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KI\Downloads\"/>
    </mc:Choice>
  </mc:AlternateContent>
  <xr:revisionPtr revIDLastSave="0" documentId="13_ncr:1_{6295A28B-DAF0-4192-8B93-830C1A049C04}" xr6:coauthVersionLast="47" xr6:coauthVersionMax="47" xr10:uidLastSave="{00000000-0000-0000-0000-000000000000}"/>
  <bookViews>
    <workbookView xWindow="-120" yWindow="-120" windowWidth="20730" windowHeight="11760" tabRatio="500" firstSheet="7" activeTab="9" xr2:uid="{00000000-000D-0000-FFFF-FFFF00000000}"/>
  </bookViews>
  <sheets>
    <sheet name="employee_dataset" sheetId="1" r:id="rId1"/>
    <sheet name="Conditional_Formatting" sheetId="2" r:id="rId2"/>
    <sheet name="IF funtion" sheetId="3" r:id="rId3"/>
    <sheet name="Average funtion" sheetId="4" r:id="rId4"/>
    <sheet name="vlookup" sheetId="6" r:id="rId5"/>
    <sheet name="Sum nd CountFuntion" sheetId="5" r:id="rId6"/>
    <sheet name="index and match funtion" sheetId="7" r:id="rId7"/>
    <sheet name="table" sheetId="8" r:id="rId8"/>
    <sheet name="pivot table" sheetId="9" r:id="rId9"/>
    <sheet name="dashboard" sheetId="10" r:id="rId10"/>
  </sheets>
  <definedNames>
    <definedName name="Slicer_Department">#N/A</definedName>
    <definedName name="Slicer_Education_level">#N/A</definedName>
  </definedNames>
  <calcPr calcId="191029"/>
  <pivotCaches>
    <pivotCache cacheId="8"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T3" i="7" l="1" a="1"/>
  <c r="T3" i="7" s="1"/>
  <c r="B6" i="10" l="1"/>
  <c r="A2" i="10"/>
  <c r="U16" i="7"/>
  <c r="V16" i="7"/>
  <c r="W16" i="7"/>
  <c r="X16" i="7"/>
  <c r="Y16" i="7"/>
  <c r="T16" i="7"/>
  <c r="T12" i="7"/>
  <c r="U8" i="7" a="1"/>
  <c r="U8" i="7" s="1"/>
  <c r="H4" i="3" l="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3" i="3"/>
  <c r="I11" i="5"/>
  <c r="H8" i="5"/>
  <c r="H5" i="5"/>
  <c r="C18" i="5"/>
  <c r="B7" i="5"/>
  <c r="B8" i="5"/>
  <c r="B9" i="5"/>
  <c r="B10" i="5"/>
  <c r="B11" i="5"/>
  <c r="B12" i="5"/>
  <c r="B13" i="5"/>
  <c r="B14" i="5"/>
  <c r="B15" i="5"/>
  <c r="B6" i="5"/>
  <c r="B3" i="5"/>
  <c r="B15" i="6"/>
  <c r="B14" i="6"/>
  <c r="B13" i="6"/>
  <c r="B12" i="6"/>
  <c r="B11" i="6"/>
  <c r="B10" i="6"/>
  <c r="B9" i="6"/>
  <c r="B8" i="6"/>
  <c r="B7" i="6"/>
  <c r="B6" i="6"/>
  <c r="B13" i="4"/>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3" i="3"/>
  <c r="C19" i="4"/>
  <c r="C21" i="4"/>
  <c r="B10" i="4"/>
  <c r="A6" i="4"/>
  <c r="F8" i="4"/>
  <c r="E8" i="4"/>
  <c r="B4" i="4"/>
  <c r="F5" i="4"/>
  <c r="E5" i="4"/>
  <c r="A4" i="4"/>
  <c r="F3" i="4"/>
  <c r="E3" i="4"/>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3" i="3"/>
  <c r="E4" i="3" a="1"/>
  <c r="E4" i="3"/>
  <c r="E5" i="3" a="1"/>
  <c r="E5" i="3" s="1"/>
  <c r="E6" i="3" a="1"/>
  <c r="E6" i="3"/>
  <c r="E7" i="3" a="1"/>
  <c r="E7" i="3" s="1"/>
  <c r="E8" i="3" a="1"/>
  <c r="E8" i="3"/>
  <c r="E9" i="3" a="1"/>
  <c r="E9" i="3" s="1"/>
  <c r="E10" i="3" a="1"/>
  <c r="E10" i="3"/>
  <c r="E11" i="3" a="1"/>
  <c r="E11" i="3" s="1"/>
  <c r="E12" i="3" a="1"/>
  <c r="E12" i="3"/>
  <c r="E13" i="3" a="1"/>
  <c r="E13" i="3" s="1"/>
  <c r="E14" i="3" a="1"/>
  <c r="E14" i="3"/>
  <c r="E15" i="3" a="1"/>
  <c r="E15" i="3" s="1"/>
  <c r="E16" i="3" a="1"/>
  <c r="E16" i="3"/>
  <c r="E17" i="3" a="1"/>
  <c r="E17" i="3" s="1"/>
  <c r="E18" i="3" a="1"/>
  <c r="E18" i="3"/>
  <c r="E19" i="3" a="1"/>
  <c r="E19" i="3" s="1"/>
  <c r="E20" i="3" a="1"/>
  <c r="E20" i="3"/>
  <c r="E21" i="3" a="1"/>
  <c r="E21" i="3" s="1"/>
  <c r="E22" i="3" a="1"/>
  <c r="E22" i="3"/>
  <c r="E23" i="3" a="1"/>
  <c r="E23" i="3" s="1"/>
  <c r="E24" i="3" a="1"/>
  <c r="E24" i="3"/>
  <c r="E25" i="3" a="1"/>
  <c r="E25" i="3" s="1"/>
  <c r="E26" i="3" a="1"/>
  <c r="E26" i="3"/>
  <c r="E27" i="3" a="1"/>
  <c r="E27" i="3" s="1"/>
  <c r="E28" i="3" a="1"/>
  <c r="E28" i="3"/>
  <c r="E29" i="3" a="1"/>
  <c r="E29" i="3" s="1"/>
  <c r="E30" i="3" a="1"/>
  <c r="E30" i="3"/>
  <c r="E31" i="3" a="1"/>
  <c r="E31" i="3" s="1"/>
  <c r="E32" i="3" a="1"/>
  <c r="E32" i="3"/>
  <c r="E33" i="3" a="1"/>
  <c r="E33" i="3" s="1"/>
  <c r="E34" i="3" a="1"/>
  <c r="E34" i="3"/>
  <c r="E35" i="3" a="1"/>
  <c r="E35" i="3" s="1"/>
  <c r="E36" i="3" a="1"/>
  <c r="E36" i="3"/>
  <c r="E37" i="3" a="1"/>
  <c r="E37" i="3" s="1"/>
  <c r="E38" i="3" a="1"/>
  <c r="E38" i="3"/>
  <c r="E39" i="3" a="1"/>
  <c r="E39" i="3" s="1"/>
  <c r="E40" i="3" a="1"/>
  <c r="E40" i="3"/>
  <c r="E41" i="3" a="1"/>
  <c r="E41" i="3" s="1"/>
  <c r="E42" i="3" a="1"/>
  <c r="E42" i="3"/>
  <c r="E43" i="3" a="1"/>
  <c r="E43" i="3" s="1"/>
  <c r="E44" i="3" a="1"/>
  <c r="E44" i="3"/>
  <c r="E45" i="3" a="1"/>
  <c r="E45" i="3" s="1"/>
  <c r="E46" i="3" a="1"/>
  <c r="E46" i="3"/>
  <c r="E47" i="3" a="1"/>
  <c r="E47" i="3" s="1"/>
  <c r="E48" i="3" a="1"/>
  <c r="E48" i="3"/>
  <c r="E49" i="3" a="1"/>
  <c r="E49" i="3" s="1"/>
  <c r="E50" i="3" a="1"/>
  <c r="E50" i="3"/>
  <c r="E51" i="3" a="1"/>
  <c r="E51" i="3" s="1"/>
  <c r="E52" i="3" a="1"/>
  <c r="E52" i="3"/>
  <c r="E53" i="3" a="1"/>
  <c r="E53" i="3" s="1"/>
  <c r="E54" i="3" a="1"/>
  <c r="E54" i="3"/>
  <c r="E55" i="3" a="1"/>
  <c r="E55" i="3" s="1"/>
  <c r="E56" i="3" a="1"/>
  <c r="E56" i="3"/>
  <c r="E57" i="3" a="1"/>
  <c r="E57" i="3" s="1"/>
  <c r="E58" i="3" a="1"/>
  <c r="E58" i="3"/>
  <c r="E59" i="3" a="1"/>
  <c r="E59" i="3" s="1"/>
  <c r="E60" i="3" a="1"/>
  <c r="E60" i="3"/>
  <c r="E61" i="3" a="1"/>
  <c r="E61" i="3" s="1"/>
  <c r="E62" i="3" a="1"/>
  <c r="E62" i="3"/>
  <c r="E63" i="3" a="1"/>
  <c r="E63" i="3" s="1"/>
  <c r="E64" i="3" a="1"/>
  <c r="E64" i="3"/>
  <c r="E65" i="3" a="1"/>
  <c r="E65" i="3" s="1"/>
  <c r="E66" i="3" a="1"/>
  <c r="E66" i="3"/>
  <c r="E67" i="3" a="1"/>
  <c r="E67" i="3" s="1"/>
  <c r="E68" i="3" a="1"/>
  <c r="E68" i="3"/>
  <c r="E69" i="3" a="1"/>
  <c r="E69" i="3" s="1"/>
  <c r="E70" i="3" a="1"/>
  <c r="E70" i="3"/>
  <c r="E71" i="3" a="1"/>
  <c r="E71" i="3" s="1"/>
  <c r="E72" i="3" a="1"/>
  <c r="E72" i="3"/>
  <c r="E73" i="3" a="1"/>
  <c r="E73" i="3" s="1"/>
  <c r="E74" i="3" a="1"/>
  <c r="E74" i="3"/>
  <c r="E75" i="3" a="1"/>
  <c r="E75" i="3" s="1"/>
  <c r="E76" i="3" a="1"/>
  <c r="E76" i="3"/>
  <c r="E77" i="3" a="1"/>
  <c r="E77" i="3" s="1"/>
  <c r="E78" i="3" a="1"/>
  <c r="E78" i="3"/>
  <c r="E79" i="3" a="1"/>
  <c r="E79" i="3" s="1"/>
  <c r="E80" i="3" a="1"/>
  <c r="E80" i="3"/>
  <c r="E81" i="3" a="1"/>
  <c r="E81" i="3" s="1"/>
  <c r="E82" i="3" a="1"/>
  <c r="E82" i="3"/>
  <c r="E83" i="3" a="1"/>
  <c r="E83" i="3" s="1"/>
  <c r="E84" i="3" a="1"/>
  <c r="E84" i="3"/>
  <c r="E85" i="3" a="1"/>
  <c r="E85" i="3" s="1"/>
  <c r="E86" i="3" a="1"/>
  <c r="E86" i="3"/>
  <c r="E87" i="3" a="1"/>
  <c r="E87" i="3" s="1"/>
  <c r="E88" i="3" a="1"/>
  <c r="E88" i="3"/>
  <c r="E89" i="3" a="1"/>
  <c r="E89" i="3" s="1"/>
  <c r="E90" i="3" a="1"/>
  <c r="E90" i="3"/>
  <c r="E91" i="3" a="1"/>
  <c r="E91" i="3" s="1"/>
  <c r="E92" i="3" a="1"/>
  <c r="E92" i="3"/>
  <c r="E93" i="3" a="1"/>
  <c r="E93" i="3" s="1"/>
  <c r="E94" i="3" a="1"/>
  <c r="E94" i="3"/>
  <c r="E95" i="3" a="1"/>
  <c r="E95" i="3" s="1"/>
  <c r="E96" i="3" a="1"/>
  <c r="E96" i="3"/>
  <c r="E97" i="3" a="1"/>
  <c r="E97" i="3" s="1"/>
  <c r="E98" i="3" a="1"/>
  <c r="E98" i="3"/>
  <c r="E99" i="3" a="1"/>
  <c r="E99" i="3" s="1"/>
  <c r="E100" i="3" a="1"/>
  <c r="E100" i="3"/>
  <c r="E101" i="3" a="1"/>
  <c r="E101" i="3" s="1"/>
  <c r="E102" i="3" a="1"/>
  <c r="E102" i="3"/>
  <c r="E103" i="3" a="1"/>
  <c r="E103" i="3" s="1"/>
  <c r="E104" i="3" a="1"/>
  <c r="E104" i="3"/>
  <c r="E105" i="3" a="1"/>
  <c r="E105" i="3" s="1"/>
  <c r="E106" i="3" a="1"/>
  <c r="E106" i="3"/>
  <c r="E107" i="3" a="1"/>
  <c r="E107" i="3" s="1"/>
  <c r="E108" i="3" a="1"/>
  <c r="E108" i="3"/>
  <c r="E109" i="3" a="1"/>
  <c r="E109" i="3" s="1"/>
  <c r="E110" i="3" a="1"/>
  <c r="E110" i="3"/>
  <c r="E111" i="3" a="1"/>
  <c r="E111" i="3" s="1"/>
  <c r="E112" i="3" a="1"/>
  <c r="E112" i="3"/>
  <c r="E113" i="3" a="1"/>
  <c r="E113" i="3" s="1"/>
  <c r="E114" i="3" a="1"/>
  <c r="E114" i="3"/>
  <c r="E115" i="3" a="1"/>
  <c r="E115" i="3" s="1"/>
  <c r="E116" i="3" a="1"/>
  <c r="E116" i="3"/>
  <c r="E117" i="3" a="1"/>
  <c r="E117" i="3" s="1"/>
  <c r="E118" i="3" a="1"/>
  <c r="E118" i="3"/>
  <c r="E119" i="3" a="1"/>
  <c r="E119" i="3" s="1"/>
  <c r="E120" i="3" a="1"/>
  <c r="E120" i="3"/>
  <c r="E121" i="3" a="1"/>
  <c r="E121" i="3" s="1"/>
  <c r="E122" i="3" a="1"/>
  <c r="E122" i="3"/>
  <c r="E123" i="3" a="1"/>
  <c r="E123" i="3" s="1"/>
  <c r="E124" i="3" a="1"/>
  <c r="E124" i="3"/>
  <c r="E125" i="3" a="1"/>
  <c r="E125" i="3" s="1"/>
  <c r="E126" i="3" a="1"/>
  <c r="E126" i="3"/>
  <c r="E127" i="3" a="1"/>
  <c r="E127" i="3" s="1"/>
  <c r="E128" i="3" a="1"/>
  <c r="E128" i="3"/>
  <c r="E129" i="3" a="1"/>
  <c r="E129" i="3" s="1"/>
  <c r="E130" i="3" a="1"/>
  <c r="E130" i="3"/>
  <c r="E131" i="3" a="1"/>
  <c r="E131" i="3" s="1"/>
  <c r="E132" i="3" a="1"/>
  <c r="E132" i="3"/>
  <c r="E133" i="3" a="1"/>
  <c r="E133" i="3" s="1"/>
  <c r="E134" i="3" a="1"/>
  <c r="E134" i="3"/>
  <c r="E135" i="3" a="1"/>
  <c r="E135" i="3" s="1"/>
  <c r="E136" i="3" a="1"/>
  <c r="E136" i="3"/>
  <c r="E137" i="3" a="1"/>
  <c r="E137" i="3" s="1"/>
  <c r="E138" i="3" a="1"/>
  <c r="E138" i="3"/>
  <c r="E139" i="3" a="1"/>
  <c r="E139" i="3" s="1"/>
  <c r="E140" i="3" a="1"/>
  <c r="E140" i="3"/>
  <c r="E141" i="3" a="1"/>
  <c r="E141" i="3" s="1"/>
  <c r="E142" i="3" a="1"/>
  <c r="E142" i="3"/>
  <c r="E143" i="3" a="1"/>
  <c r="E143" i="3" s="1"/>
  <c r="E144" i="3" a="1"/>
  <c r="E144" i="3"/>
  <c r="E145" i="3" a="1"/>
  <c r="E145" i="3" s="1"/>
  <c r="E146" i="3" a="1"/>
  <c r="E146" i="3"/>
  <c r="E147" i="3" a="1"/>
  <c r="E147" i="3" s="1"/>
  <c r="E148" i="3" a="1"/>
  <c r="E148" i="3"/>
  <c r="E149" i="3" a="1"/>
  <c r="E149" i="3" s="1"/>
  <c r="E150" i="3" a="1"/>
  <c r="E150" i="3"/>
  <c r="E151" i="3" a="1"/>
  <c r="E151" i="3" s="1"/>
  <c r="E152" i="3" a="1"/>
  <c r="E152" i="3"/>
  <c r="E153" i="3" a="1"/>
  <c r="E153" i="3" s="1"/>
  <c r="E154" i="3" a="1"/>
  <c r="E154" i="3"/>
  <c r="E155" i="3" a="1"/>
  <c r="E155" i="3" s="1"/>
  <c r="E156" i="3" a="1"/>
  <c r="E156" i="3"/>
  <c r="E157" i="3" a="1"/>
  <c r="E157" i="3" s="1"/>
  <c r="E158" i="3" a="1"/>
  <c r="E158" i="3"/>
  <c r="E159" i="3" a="1"/>
  <c r="E159" i="3" s="1"/>
  <c r="E160" i="3" a="1"/>
  <c r="E160" i="3"/>
  <c r="E161" i="3" a="1"/>
  <c r="E161" i="3" s="1"/>
  <c r="E162" i="3" a="1"/>
  <c r="E162" i="3"/>
  <c r="E163" i="3" a="1"/>
  <c r="E163" i="3" s="1"/>
  <c r="E164" i="3" a="1"/>
  <c r="E164" i="3"/>
  <c r="E165" i="3" a="1"/>
  <c r="E165" i="3" s="1"/>
  <c r="E166" i="3" a="1"/>
  <c r="E166" i="3"/>
  <c r="E167" i="3" a="1"/>
  <c r="E167" i="3" s="1"/>
  <c r="E168" i="3" a="1"/>
  <c r="E168" i="3"/>
  <c r="E169" i="3" a="1"/>
  <c r="E169" i="3" s="1"/>
  <c r="E170" i="3" a="1"/>
  <c r="E170" i="3"/>
  <c r="E171" i="3" a="1"/>
  <c r="E171" i="3" s="1"/>
  <c r="E172" i="3" a="1"/>
  <c r="E172" i="3"/>
  <c r="E173" i="3" a="1"/>
  <c r="E173" i="3" s="1"/>
  <c r="E174" i="3" a="1"/>
  <c r="E174" i="3"/>
  <c r="E175" i="3" a="1"/>
  <c r="E175" i="3"/>
  <c r="E176" i="3" a="1"/>
  <c r="E176" i="3"/>
  <c r="E177" i="3" a="1"/>
  <c r="E177" i="3"/>
  <c r="E178" i="3" a="1"/>
  <c r="E178" i="3"/>
  <c r="E179" i="3" a="1"/>
  <c r="E179" i="3"/>
  <c r="E180" i="3" a="1"/>
  <c r="E180" i="3"/>
  <c r="E181" i="3" a="1"/>
  <c r="E181" i="3"/>
  <c r="E182" i="3" a="1"/>
  <c r="E182" i="3"/>
  <c r="E183" i="3" a="1"/>
  <c r="E183" i="3"/>
  <c r="E184" i="3" a="1"/>
  <c r="E184" i="3"/>
  <c r="E185" i="3" a="1"/>
  <c r="E185" i="3"/>
  <c r="E186" i="3" a="1"/>
  <c r="E186" i="3"/>
  <c r="E187" i="3" a="1"/>
  <c r="E187" i="3"/>
  <c r="E188" i="3" a="1"/>
  <c r="E188" i="3"/>
  <c r="E189" i="3" a="1"/>
  <c r="E189" i="3"/>
  <c r="E190" i="3" a="1"/>
  <c r="E190" i="3"/>
  <c r="E191" i="3" a="1"/>
  <c r="E191" i="3"/>
  <c r="E192" i="3" a="1"/>
  <c r="E192" i="3"/>
  <c r="E193" i="3" a="1"/>
  <c r="E193" i="3"/>
  <c r="E194" i="3" a="1"/>
  <c r="E194" i="3"/>
  <c r="E195" i="3" a="1"/>
  <c r="E195" i="3"/>
  <c r="E196" i="3" a="1"/>
  <c r="E196" i="3"/>
  <c r="E197" i="3" a="1"/>
  <c r="E197" i="3"/>
  <c r="E198" i="3" a="1"/>
  <c r="E198" i="3"/>
  <c r="E199" i="3" a="1"/>
  <c r="E199" i="3"/>
  <c r="E200" i="3" a="1"/>
  <c r="E200" i="3" s="1"/>
  <c r="E201" i="3" a="1"/>
  <c r="E201" i="3"/>
  <c r="E202" i="3" a="1"/>
  <c r="E202" i="3" s="1"/>
  <c r="E203" i="3" a="1"/>
  <c r="E203" i="3"/>
  <c r="E204" i="3" a="1"/>
  <c r="E204" i="3" s="1"/>
  <c r="E205" i="3" a="1"/>
  <c r="E205" i="3" s="1"/>
  <c r="E206" i="3" a="1"/>
  <c r="E206" i="3" s="1"/>
  <c r="E207" i="3" a="1"/>
  <c r="E207" i="3"/>
  <c r="E208" i="3" a="1"/>
  <c r="E208" i="3" s="1"/>
  <c r="E209" i="3" a="1"/>
  <c r="E209" i="3"/>
  <c r="E210" i="3" a="1"/>
  <c r="E210" i="3" s="1"/>
  <c r="E211" i="3" a="1"/>
  <c r="E211" i="3"/>
  <c r="E212" i="3" a="1"/>
  <c r="E212" i="3" s="1"/>
  <c r="E213" i="3" a="1"/>
  <c r="E213" i="3" s="1"/>
  <c r="E214" i="3" a="1"/>
  <c r="E214" i="3" s="1"/>
  <c r="E215" i="3" a="1"/>
  <c r="E215" i="3" s="1"/>
  <c r="E216" i="3" a="1"/>
  <c r="E216" i="3" s="1"/>
  <c r="E217" i="3" a="1"/>
  <c r="E217" i="3"/>
  <c r="E218" i="3" a="1"/>
  <c r="E218" i="3" s="1"/>
  <c r="E219" i="3" a="1"/>
  <c r="E219" i="3"/>
  <c r="E220" i="3" a="1"/>
  <c r="E220" i="3" s="1"/>
  <c r="E221" i="3" a="1"/>
  <c r="E221" i="3" s="1"/>
  <c r="E222" i="3" a="1"/>
  <c r="E222" i="3" s="1"/>
  <c r="E223" i="3" a="1"/>
  <c r="E223" i="3" s="1"/>
  <c r="E224" i="3" a="1"/>
  <c r="E224" i="3" s="1"/>
  <c r="E225" i="3" a="1"/>
  <c r="E225" i="3"/>
  <c r="E226" i="3" a="1"/>
  <c r="E226" i="3" s="1"/>
  <c r="E227" i="3" a="1"/>
  <c r="E227" i="3"/>
  <c r="E228" i="3" a="1"/>
  <c r="E228" i="3" s="1"/>
  <c r="E229" i="3" a="1"/>
  <c r="E229" i="3" s="1"/>
  <c r="E230" i="3" a="1"/>
  <c r="E230" i="3" s="1"/>
  <c r="E231" i="3" a="1"/>
  <c r="E231" i="3"/>
  <c r="E232" i="3" a="1"/>
  <c r="E232" i="3" s="1"/>
  <c r="E233" i="3" a="1"/>
  <c r="E233" i="3"/>
  <c r="E234" i="3" a="1"/>
  <c r="E234" i="3" s="1"/>
  <c r="E235" i="3" a="1"/>
  <c r="E235" i="3"/>
  <c r="E236" i="3" a="1"/>
  <c r="E236" i="3" s="1"/>
  <c r="E237" i="3" a="1"/>
  <c r="E237" i="3" s="1"/>
  <c r="E238" i="3" a="1"/>
  <c r="E238" i="3" s="1"/>
  <c r="E239" i="3" a="1"/>
  <c r="E239" i="3"/>
  <c r="E240" i="3" a="1"/>
  <c r="E240" i="3" s="1"/>
  <c r="E241" i="3" a="1"/>
  <c r="E241" i="3"/>
  <c r="E242" i="3" a="1"/>
  <c r="E242" i="3" s="1"/>
  <c r="E243" i="3" a="1"/>
  <c r="E243" i="3"/>
  <c r="E244" i="3" a="1"/>
  <c r="E244" i="3" s="1"/>
  <c r="E245" i="3" a="1"/>
  <c r="E245" i="3" s="1"/>
  <c r="E246" i="3" a="1"/>
  <c r="E246" i="3" s="1"/>
  <c r="E247" i="3" a="1"/>
  <c r="E247" i="3" s="1"/>
  <c r="E248" i="3" a="1"/>
  <c r="E248" i="3" s="1"/>
  <c r="E249" i="3" a="1"/>
  <c r="E249" i="3"/>
  <c r="E250" i="3" a="1"/>
  <c r="E250" i="3" s="1"/>
  <c r="E251" i="3" a="1"/>
  <c r="E251" i="3"/>
  <c r="E252" i="3" a="1"/>
  <c r="E252" i="3" s="1"/>
  <c r="E253" i="3" a="1"/>
  <c r="E253" i="3" s="1"/>
  <c r="E254" i="3" a="1"/>
  <c r="E254" i="3" s="1"/>
  <c r="E255" i="3" a="1"/>
  <c r="E255" i="3" s="1"/>
  <c r="E256" i="3" a="1"/>
  <c r="E256" i="3" s="1"/>
  <c r="E257" i="3" a="1"/>
  <c r="E257" i="3"/>
  <c r="E258" i="3" a="1"/>
  <c r="E258" i="3" s="1"/>
  <c r="E259" i="3" a="1"/>
  <c r="E259" i="3"/>
  <c r="E260" i="3" a="1"/>
  <c r="E260" i="3" s="1"/>
  <c r="E261" i="3" a="1"/>
  <c r="E261" i="3" s="1"/>
  <c r="E262" i="3" a="1"/>
  <c r="E262" i="3" s="1"/>
  <c r="E263" i="3" a="1"/>
  <c r="E263" i="3"/>
  <c r="E264" i="3" a="1"/>
  <c r="E264" i="3" s="1"/>
  <c r="E265" i="3" a="1"/>
  <c r="E265" i="3"/>
  <c r="E266" i="3" a="1"/>
  <c r="E266" i="3" s="1"/>
  <c r="E267" i="3" a="1"/>
  <c r="E267" i="3"/>
  <c r="E268" i="3" a="1"/>
  <c r="E268" i="3" s="1"/>
  <c r="E269" i="3" a="1"/>
  <c r="E269" i="3" s="1"/>
  <c r="E270" i="3" a="1"/>
  <c r="E270" i="3" s="1"/>
  <c r="E271" i="3" a="1"/>
  <c r="E271" i="3"/>
  <c r="E272" i="3" a="1"/>
  <c r="E272" i="3" s="1"/>
  <c r="E273" i="3" a="1"/>
  <c r="E273" i="3"/>
  <c r="E274" i="3" a="1"/>
  <c r="E274" i="3" s="1"/>
  <c r="E275" i="3" a="1"/>
  <c r="E275" i="3"/>
  <c r="E276" i="3" a="1"/>
  <c r="E276" i="3" s="1"/>
  <c r="E277" i="3" a="1"/>
  <c r="E277" i="3" s="1"/>
  <c r="E278" i="3" a="1"/>
  <c r="E278" i="3" s="1"/>
  <c r="E279" i="3" a="1"/>
  <c r="E279" i="3" s="1"/>
  <c r="E280" i="3" a="1"/>
  <c r="E280" i="3" s="1"/>
  <c r="E281" i="3" a="1"/>
  <c r="E281" i="3"/>
  <c r="E282" i="3" a="1"/>
  <c r="E282" i="3" s="1"/>
  <c r="E283" i="3" a="1"/>
  <c r="E283" i="3"/>
  <c r="E284" i="3" a="1"/>
  <c r="E284" i="3" s="1"/>
  <c r="E285" i="3" a="1"/>
  <c r="E285" i="3" s="1"/>
  <c r="E286" i="3" a="1"/>
  <c r="E286" i="3" s="1"/>
  <c r="E287" i="3" a="1"/>
  <c r="E287" i="3" s="1"/>
  <c r="E288" i="3" a="1"/>
  <c r="E288" i="3" s="1"/>
  <c r="E289" i="3" a="1"/>
  <c r="E289" i="3"/>
  <c r="E290" i="3" a="1"/>
  <c r="E290" i="3" s="1"/>
  <c r="E291" i="3" a="1"/>
  <c r="E291" i="3"/>
  <c r="E292" i="3" a="1"/>
  <c r="E292" i="3" s="1"/>
  <c r="E293" i="3" a="1"/>
  <c r="E293" i="3" s="1"/>
  <c r="E294" i="3" a="1"/>
  <c r="E294" i="3" s="1"/>
  <c r="E295" i="3" a="1"/>
  <c r="E295" i="3" s="1"/>
  <c r="E296" i="3" a="1"/>
  <c r="E296" i="3" s="1"/>
  <c r="E297" i="3" a="1"/>
  <c r="E297" i="3"/>
  <c r="E298" i="3" a="1"/>
  <c r="E298" i="3" s="1"/>
  <c r="E299" i="3" a="1"/>
  <c r="E299" i="3"/>
  <c r="E300" i="3" a="1"/>
  <c r="E300" i="3" s="1"/>
  <c r="E301" i="3" a="1"/>
  <c r="E301" i="3" s="1"/>
  <c r="E302" i="3" a="1"/>
  <c r="E302" i="3" s="1"/>
  <c r="E303" i="3" a="1"/>
  <c r="E303" i="3"/>
  <c r="E304" i="3" a="1"/>
  <c r="E304" i="3" s="1"/>
  <c r="E305" i="3" a="1"/>
  <c r="E305" i="3"/>
  <c r="E306" i="3" a="1"/>
  <c r="E306" i="3" s="1"/>
  <c r="E307" i="3" a="1"/>
  <c r="E307" i="3"/>
  <c r="E308" i="3" a="1"/>
  <c r="E308" i="3" s="1"/>
  <c r="E309" i="3" a="1"/>
  <c r="E309" i="3" s="1"/>
  <c r="E310" i="3" a="1"/>
  <c r="E310" i="3" s="1"/>
  <c r="E311" i="3" a="1"/>
  <c r="E311" i="3" s="1"/>
  <c r="E312" i="3" a="1"/>
  <c r="E312" i="3" s="1"/>
  <c r="E313" i="3" a="1"/>
  <c r="E313" i="3"/>
  <c r="E314" i="3" a="1"/>
  <c r="E314" i="3" s="1"/>
  <c r="E315" i="3" a="1"/>
  <c r="E315" i="3"/>
  <c r="E316" i="3" a="1"/>
  <c r="E316" i="3" s="1"/>
  <c r="E317" i="3" a="1"/>
  <c r="E317" i="3" s="1"/>
  <c r="E318" i="3" a="1"/>
  <c r="E318" i="3" s="1"/>
  <c r="E319" i="3" a="1"/>
  <c r="E319" i="3" s="1"/>
  <c r="E320" i="3" a="1"/>
  <c r="E320" i="3" s="1"/>
  <c r="E321" i="3" a="1"/>
  <c r="E321" i="3"/>
  <c r="E322" i="3" a="1"/>
  <c r="E322" i="3" s="1"/>
  <c r="E323" i="3" a="1"/>
  <c r="E323" i="3" s="1"/>
  <c r="E324" i="3" a="1"/>
  <c r="E324" i="3" s="1"/>
  <c r="E325" i="3" a="1"/>
  <c r="E325" i="3" s="1"/>
  <c r="E326" i="3" a="1"/>
  <c r="E326" i="3" s="1"/>
  <c r="E327" i="3" a="1"/>
  <c r="E327" i="3"/>
  <c r="E328" i="3" a="1"/>
  <c r="E328" i="3" s="1"/>
  <c r="E329" i="3" a="1"/>
  <c r="E329" i="3"/>
  <c r="E330" i="3" a="1"/>
  <c r="E330" i="3" s="1"/>
  <c r="E331" i="3" a="1"/>
  <c r="E331" i="3" s="1"/>
  <c r="E332" i="3" a="1"/>
  <c r="E332" i="3" s="1"/>
  <c r="E333" i="3" a="1"/>
  <c r="E333" i="3" s="1"/>
  <c r="E334" i="3" a="1"/>
  <c r="E334" i="3" s="1"/>
  <c r="E335" i="3" a="1"/>
  <c r="E335" i="3" s="1"/>
  <c r="E336" i="3" a="1"/>
  <c r="E336" i="3" s="1"/>
  <c r="E337" i="3" a="1"/>
  <c r="E337" i="3"/>
  <c r="E338" i="3" a="1"/>
  <c r="E338" i="3" s="1"/>
  <c r="E339" i="3" a="1"/>
  <c r="E339" i="3" s="1"/>
  <c r="E340" i="3" a="1"/>
  <c r="E340" i="3" s="1"/>
  <c r="E341" i="3" a="1"/>
  <c r="E341" i="3" s="1"/>
  <c r="E342" i="3" a="1"/>
  <c r="E342" i="3" s="1"/>
  <c r="E343" i="3" a="1"/>
  <c r="E343" i="3"/>
  <c r="E344" i="3" a="1"/>
  <c r="E344" i="3" s="1"/>
  <c r="E345" i="3" a="1"/>
  <c r="E345" i="3"/>
  <c r="E346" i="3" a="1"/>
  <c r="E346" i="3" s="1"/>
  <c r="E347" i="3" a="1"/>
  <c r="E347" i="3" s="1"/>
  <c r="E348" i="3" a="1"/>
  <c r="E348" i="3" s="1"/>
  <c r="E349" i="3" a="1"/>
  <c r="E349" i="3" s="1"/>
  <c r="E350" i="3" a="1"/>
  <c r="E350" i="3" s="1"/>
  <c r="E351" i="3" a="1"/>
  <c r="E351" i="3" s="1"/>
  <c r="E352" i="3" a="1"/>
  <c r="E352" i="3" s="1"/>
  <c r="E353" i="3" a="1"/>
  <c r="E353" i="3"/>
  <c r="E354" i="3" a="1"/>
  <c r="E354" i="3" s="1"/>
  <c r="E355" i="3" a="1"/>
  <c r="E355" i="3"/>
  <c r="E356" i="3" a="1"/>
  <c r="E356" i="3" s="1"/>
  <c r="E357" i="3" a="1"/>
  <c r="E357" i="3" s="1"/>
  <c r="E358" i="3" a="1"/>
  <c r="E358" i="3" s="1"/>
  <c r="E359" i="3" a="1"/>
  <c r="E359" i="3" s="1"/>
  <c r="E360" i="3" a="1"/>
  <c r="E360" i="3" s="1"/>
  <c r="E361" i="3" a="1"/>
  <c r="E361" i="3"/>
  <c r="E362" i="3" a="1"/>
  <c r="E362" i="3" s="1"/>
  <c r="E363" i="3" a="1"/>
  <c r="E363" i="3" s="1"/>
  <c r="E364" i="3" a="1"/>
  <c r="E364" i="3" s="1"/>
  <c r="E365" i="3" a="1"/>
  <c r="E365" i="3" s="1"/>
  <c r="E366" i="3" a="1"/>
  <c r="E366" i="3" s="1"/>
  <c r="E367" i="3" a="1"/>
  <c r="E367" i="3" s="1"/>
  <c r="E368" i="3" a="1"/>
  <c r="E368" i="3" s="1"/>
  <c r="E369" i="3" a="1"/>
  <c r="E369" i="3"/>
  <c r="E370" i="3" a="1"/>
  <c r="E370" i="3" s="1"/>
  <c r="E371" i="3" a="1"/>
  <c r="E371" i="3"/>
  <c r="E372" i="3" a="1"/>
  <c r="E372" i="3" s="1"/>
  <c r="E373" i="3" a="1"/>
  <c r="E373" i="3"/>
  <c r="E374" i="3" a="1"/>
  <c r="E374" i="3" s="1"/>
  <c r="E375" i="3" a="1"/>
  <c r="E375" i="3"/>
  <c r="E376" i="3" a="1"/>
  <c r="E376" i="3" s="1"/>
  <c r="E377" i="3" a="1"/>
  <c r="E377" i="3"/>
  <c r="E378" i="3" a="1"/>
  <c r="E378" i="3" s="1"/>
  <c r="E379" i="3" a="1"/>
  <c r="E379" i="3"/>
  <c r="E380" i="3" a="1"/>
  <c r="E380" i="3" s="1"/>
  <c r="E381" i="3" a="1"/>
  <c r="E381" i="3"/>
  <c r="E382" i="3" a="1"/>
  <c r="E382" i="3" s="1"/>
  <c r="E383" i="3" a="1"/>
  <c r="E383" i="3"/>
  <c r="E384" i="3" a="1"/>
  <c r="E384" i="3" s="1"/>
  <c r="E385" i="3" a="1"/>
  <c r="E385" i="3"/>
  <c r="E386" i="3" a="1"/>
  <c r="E386" i="3" s="1"/>
  <c r="E387" i="3" a="1"/>
  <c r="E387" i="3"/>
  <c r="E388" i="3" a="1"/>
  <c r="E388" i="3" s="1"/>
  <c r="E389" i="3" a="1"/>
  <c r="E389" i="3"/>
  <c r="E390" i="3" a="1"/>
  <c r="E390" i="3" s="1"/>
  <c r="E391" i="3" a="1"/>
  <c r="E391" i="3"/>
  <c r="E392" i="3" a="1"/>
  <c r="E392" i="3" s="1"/>
  <c r="E393" i="3" a="1"/>
  <c r="E393" i="3"/>
  <c r="E394" i="3" a="1"/>
  <c r="E394" i="3" s="1"/>
  <c r="E395" i="3" a="1"/>
  <c r="E395" i="3"/>
  <c r="E396" i="3" a="1"/>
  <c r="E396" i="3" s="1"/>
  <c r="E397" i="3" a="1"/>
  <c r="E397" i="3"/>
  <c r="E398" i="3" a="1"/>
  <c r="E398" i="3" s="1"/>
  <c r="E399" i="3" a="1"/>
  <c r="E399" i="3" s="1"/>
  <c r="E400" i="3" a="1"/>
  <c r="E400" i="3" s="1"/>
  <c r="E401" i="3" a="1"/>
  <c r="E401" i="3" s="1"/>
  <c r="E402" i="3" a="1"/>
  <c r="E402" i="3" s="1"/>
  <c r="E403" i="3" a="1"/>
  <c r="E403" i="3"/>
  <c r="E404" i="3" a="1"/>
  <c r="E404" i="3" s="1"/>
  <c r="E405" i="3" a="1"/>
  <c r="E405" i="3"/>
  <c r="E406" i="3" a="1"/>
  <c r="E406" i="3" s="1"/>
  <c r="E407" i="3" a="1"/>
  <c r="E407" i="3" s="1"/>
  <c r="E408" i="3" a="1"/>
  <c r="E408" i="3" s="1"/>
  <c r="E409" i="3" a="1"/>
  <c r="E409" i="3" s="1"/>
  <c r="E410" i="3" a="1"/>
  <c r="E410" i="3" s="1"/>
  <c r="E411" i="3" a="1"/>
  <c r="E411" i="3" s="1"/>
  <c r="E412" i="3" a="1"/>
  <c r="E412" i="3" s="1"/>
  <c r="E413" i="3" a="1"/>
  <c r="E413" i="3"/>
  <c r="E414" i="3" a="1"/>
  <c r="E414" i="3" s="1"/>
  <c r="E415" i="3" a="1"/>
  <c r="E415" i="3" s="1"/>
  <c r="E416" i="3" a="1"/>
  <c r="E416" i="3" s="1"/>
  <c r="E417" i="3" a="1"/>
  <c r="E417" i="3" s="1"/>
  <c r="E418" i="3" a="1"/>
  <c r="E418" i="3" s="1"/>
  <c r="E419" i="3" a="1"/>
  <c r="E419" i="3"/>
  <c r="E420" i="3" a="1"/>
  <c r="E420" i="3" s="1"/>
  <c r="E421" i="3" a="1"/>
  <c r="E421" i="3"/>
  <c r="E422" i="3" a="1"/>
  <c r="E422" i="3" s="1"/>
  <c r="E423" i="3" a="1"/>
  <c r="E423" i="3" s="1"/>
  <c r="E424" i="3" a="1"/>
  <c r="E424" i="3" s="1"/>
  <c r="E425" i="3" a="1"/>
  <c r="E425" i="3" s="1"/>
  <c r="E426" i="3" a="1"/>
  <c r="E426" i="3" s="1"/>
  <c r="E427" i="3" a="1"/>
  <c r="E427" i="3" s="1"/>
  <c r="E428" i="3" a="1"/>
  <c r="E428" i="3" s="1"/>
  <c r="E429" i="3" a="1"/>
  <c r="E429" i="3"/>
  <c r="E430" i="3" a="1"/>
  <c r="E430" i="3" s="1"/>
  <c r="E431" i="3" a="1"/>
  <c r="E431" i="3" s="1"/>
  <c r="E432" i="3" a="1"/>
  <c r="E432" i="3" s="1"/>
  <c r="E433" i="3" a="1"/>
  <c r="E433" i="3" s="1"/>
  <c r="E434" i="3" a="1"/>
  <c r="E434" i="3" s="1"/>
  <c r="E435" i="3" a="1"/>
  <c r="E435" i="3"/>
  <c r="E436" i="3" a="1"/>
  <c r="E436" i="3" s="1"/>
  <c r="E437" i="3" a="1"/>
  <c r="E437" i="3"/>
  <c r="E438" i="3" a="1"/>
  <c r="E438" i="3" s="1"/>
  <c r="E439" i="3" a="1"/>
  <c r="E439" i="3" s="1"/>
  <c r="E440" i="3" a="1"/>
  <c r="E440" i="3" s="1"/>
  <c r="E441" i="3" a="1"/>
  <c r="E441" i="3" s="1"/>
  <c r="E442" i="3" a="1"/>
  <c r="E442" i="3" s="1"/>
  <c r="E443" i="3" a="1"/>
  <c r="E443" i="3" s="1"/>
  <c r="E444" i="3" a="1"/>
  <c r="E444" i="3" s="1"/>
  <c r="E445" i="3" a="1"/>
  <c r="E445" i="3"/>
  <c r="E446" i="3" a="1"/>
  <c r="E446" i="3" s="1"/>
  <c r="E447" i="3" a="1"/>
  <c r="E447" i="3" s="1"/>
  <c r="E448" i="3" a="1"/>
  <c r="E448" i="3" s="1"/>
  <c r="E449" i="3" a="1"/>
  <c r="E449" i="3" s="1"/>
  <c r="E450" i="3" a="1"/>
  <c r="E450" i="3" s="1"/>
  <c r="E451" i="3" a="1"/>
  <c r="E451" i="3"/>
  <c r="E452" i="3" a="1"/>
  <c r="E452" i="3" s="1"/>
  <c r="E453" i="3" a="1"/>
  <c r="E453" i="3"/>
  <c r="E454" i="3" a="1"/>
  <c r="E454" i="3" s="1"/>
  <c r="E455" i="3" a="1"/>
  <c r="E455" i="3" s="1"/>
  <c r="E456" i="3" a="1"/>
  <c r="E456" i="3" s="1"/>
  <c r="E457" i="3" a="1"/>
  <c r="E457" i="3" s="1"/>
  <c r="E458" i="3" a="1"/>
  <c r="E458" i="3" s="1"/>
  <c r="E459" i="3" a="1"/>
  <c r="E459" i="3" s="1"/>
  <c r="E460" i="3" a="1"/>
  <c r="E460" i="3" s="1"/>
  <c r="E461" i="3" a="1"/>
  <c r="E461" i="3"/>
  <c r="E462" i="3" a="1"/>
  <c r="E462" i="3" s="1"/>
  <c r="E463" i="3" a="1"/>
  <c r="E463" i="3" s="1"/>
  <c r="E464" i="3" a="1"/>
  <c r="E464" i="3" s="1"/>
  <c r="E465" i="3" a="1"/>
  <c r="E465" i="3" s="1"/>
  <c r="E466" i="3" a="1"/>
  <c r="E466" i="3" s="1"/>
  <c r="E467" i="3" a="1"/>
  <c r="E467" i="3"/>
  <c r="E468" i="3" a="1"/>
  <c r="E468" i="3" s="1"/>
  <c r="E469" i="3" a="1"/>
  <c r="E469" i="3"/>
  <c r="E470" i="3" a="1"/>
  <c r="E470" i="3" s="1"/>
  <c r="E471" i="3" a="1"/>
  <c r="E471" i="3" s="1"/>
  <c r="E472" i="3" a="1"/>
  <c r="E472" i="3" s="1"/>
  <c r="E473" i="3" a="1"/>
  <c r="E473" i="3" s="1"/>
  <c r="E474" i="3" a="1"/>
  <c r="E474" i="3" s="1"/>
  <c r="E475" i="3" a="1"/>
  <c r="E475" i="3" s="1"/>
  <c r="E476" i="3" a="1"/>
  <c r="E476" i="3" s="1"/>
  <c r="E477" i="3" a="1"/>
  <c r="E477" i="3"/>
  <c r="E478" i="3" a="1"/>
  <c r="E478" i="3" s="1"/>
  <c r="E479" i="3" a="1"/>
  <c r="E479" i="3" s="1"/>
  <c r="E480" i="3" a="1"/>
  <c r="E480" i="3" s="1"/>
  <c r="E481" i="3" a="1"/>
  <c r="E481" i="3" s="1"/>
  <c r="E482" i="3" a="1"/>
  <c r="E482" i="3" s="1"/>
  <c r="E483" i="3" a="1"/>
  <c r="E483" i="3"/>
  <c r="E484" i="3" a="1"/>
  <c r="E484" i="3" s="1"/>
  <c r="E485" i="3" a="1"/>
  <c r="E485" i="3"/>
  <c r="E486" i="3" a="1"/>
  <c r="E486" i="3" s="1"/>
  <c r="E487" i="3" a="1"/>
  <c r="E487" i="3" s="1"/>
  <c r="E488" i="3" a="1"/>
  <c r="E488" i="3" s="1"/>
  <c r="E489" i="3" a="1"/>
  <c r="E489" i="3" s="1"/>
  <c r="E490" i="3" a="1"/>
  <c r="E490" i="3" s="1"/>
  <c r="E491" i="3" a="1"/>
  <c r="E491" i="3" s="1"/>
  <c r="E492" i="3" a="1"/>
  <c r="E492" i="3" s="1"/>
  <c r="E493" i="3" a="1"/>
  <c r="E493" i="3"/>
  <c r="E494" i="3" a="1"/>
  <c r="E494" i="3" s="1"/>
  <c r="E495" i="3" a="1"/>
  <c r="E495" i="3" s="1"/>
  <c r="E496" i="3" a="1"/>
  <c r="E496" i="3" s="1"/>
  <c r="E497" i="3" a="1"/>
  <c r="E497" i="3" s="1"/>
  <c r="E498" i="3" a="1"/>
  <c r="E498" i="3" s="1"/>
  <c r="E499" i="3" a="1"/>
  <c r="E499" i="3"/>
  <c r="E500" i="3" a="1"/>
  <c r="E500" i="3" s="1"/>
  <c r="E501" i="3" a="1"/>
  <c r="E501" i="3"/>
  <c r="E502" i="3" a="1"/>
  <c r="E502" i="3" s="1"/>
  <c r="E503" i="3" a="1"/>
  <c r="E503" i="3" s="1"/>
  <c r="E504" i="3" a="1"/>
  <c r="E504" i="3" s="1"/>
  <c r="E505" i="3" a="1"/>
  <c r="E505" i="3" s="1"/>
  <c r="E506" i="3" a="1"/>
  <c r="E506" i="3" s="1"/>
  <c r="E507" i="3" a="1"/>
  <c r="E507" i="3" s="1"/>
  <c r="E508" i="3" a="1"/>
  <c r="E508" i="3" s="1"/>
  <c r="E509" i="3" a="1"/>
  <c r="E509" i="3"/>
  <c r="E510" i="3" a="1"/>
  <c r="E510" i="3" s="1"/>
  <c r="E511" i="3" a="1"/>
  <c r="E511" i="3" s="1"/>
  <c r="E512" i="3" a="1"/>
  <c r="E512" i="3" s="1"/>
  <c r="E513" i="3" a="1"/>
  <c r="E513" i="3" s="1"/>
  <c r="E514" i="3" a="1"/>
  <c r="E514" i="3" s="1"/>
  <c r="E515" i="3" a="1"/>
  <c r="E515" i="3"/>
  <c r="E516" i="3" a="1"/>
  <c r="E516" i="3" s="1"/>
  <c r="E517" i="3" a="1"/>
  <c r="E517" i="3"/>
  <c r="E518" i="3" a="1"/>
  <c r="E518" i="3" s="1"/>
  <c r="E519" i="3" a="1"/>
  <c r="E519" i="3" s="1"/>
  <c r="E520" i="3" a="1"/>
  <c r="E520" i="3" s="1"/>
  <c r="E521" i="3" a="1"/>
  <c r="E521" i="3" s="1"/>
  <c r="E522" i="3" a="1"/>
  <c r="E522" i="3" s="1"/>
  <c r="E523" i="3" a="1"/>
  <c r="E523" i="3" s="1"/>
  <c r="E524" i="3" a="1"/>
  <c r="E524" i="3" s="1"/>
  <c r="E525" i="3" a="1"/>
  <c r="E525" i="3"/>
  <c r="E526" i="3" a="1"/>
  <c r="E526" i="3" s="1"/>
  <c r="E527" i="3" a="1"/>
  <c r="E527" i="3" s="1"/>
  <c r="E528" i="3" a="1"/>
  <c r="E528" i="3" s="1"/>
  <c r="E529" i="3" a="1"/>
  <c r="E529" i="3" s="1"/>
  <c r="E530" i="3" a="1"/>
  <c r="E530" i="3" s="1"/>
  <c r="E531" i="3" a="1"/>
  <c r="E531" i="3"/>
  <c r="E532" i="3" a="1"/>
  <c r="E532" i="3" s="1"/>
  <c r="E533" i="3" a="1"/>
  <c r="E533" i="3"/>
  <c r="E534" i="3" a="1"/>
  <c r="E534" i="3" s="1"/>
  <c r="E535" i="3" a="1"/>
  <c r="E535" i="3" s="1"/>
  <c r="E536" i="3" a="1"/>
  <c r="E536" i="3" s="1"/>
  <c r="E537" i="3" a="1"/>
  <c r="E537" i="3" s="1"/>
  <c r="E538" i="3" a="1"/>
  <c r="E538" i="3" s="1"/>
  <c r="E539" i="3" a="1"/>
  <c r="E539" i="3" s="1"/>
  <c r="E540" i="3" a="1"/>
  <c r="E540" i="3" s="1"/>
  <c r="E541" i="3" a="1"/>
  <c r="E541" i="3"/>
  <c r="E542" i="3" a="1"/>
  <c r="E542" i="3" s="1"/>
  <c r="E543" i="3" a="1"/>
  <c r="E543" i="3" s="1"/>
  <c r="E544" i="3" a="1"/>
  <c r="E544" i="3" s="1"/>
  <c r="E545" i="3" a="1"/>
  <c r="E545" i="3" s="1"/>
  <c r="E546" i="3" a="1"/>
  <c r="E546" i="3" s="1"/>
  <c r="E547" i="3" a="1"/>
  <c r="E547" i="3"/>
  <c r="E548" i="3" a="1"/>
  <c r="E548" i="3" s="1"/>
  <c r="E549" i="3" a="1"/>
  <c r="E549" i="3"/>
  <c r="E550" i="3" a="1"/>
  <c r="E550" i="3" s="1"/>
  <c r="E551" i="3" a="1"/>
  <c r="E551" i="3" s="1"/>
  <c r="E552" i="3" a="1"/>
  <c r="E552" i="3" s="1"/>
  <c r="E553" i="3" a="1"/>
  <c r="E553" i="3" s="1"/>
  <c r="E554" i="3" a="1"/>
  <c r="E554" i="3" s="1"/>
  <c r="E555" i="3" a="1"/>
  <c r="E555" i="3" s="1"/>
  <c r="E556" i="3" a="1"/>
  <c r="E556" i="3" s="1"/>
  <c r="E557" i="3" a="1"/>
  <c r="E557" i="3"/>
  <c r="E558" i="3" a="1"/>
  <c r="E558" i="3" s="1"/>
  <c r="E559" i="3" a="1"/>
  <c r="E559" i="3" s="1"/>
  <c r="E560" i="3" a="1"/>
  <c r="E560" i="3" s="1"/>
  <c r="E561" i="3" a="1"/>
  <c r="E561" i="3" s="1"/>
  <c r="E562" i="3" a="1"/>
  <c r="E562" i="3" s="1"/>
  <c r="E563" i="3" a="1"/>
  <c r="E563" i="3"/>
  <c r="E564" i="3" a="1"/>
  <c r="E564" i="3" s="1"/>
  <c r="E565" i="3" a="1"/>
  <c r="E565" i="3"/>
  <c r="E566" i="3" a="1"/>
  <c r="E566" i="3" s="1"/>
  <c r="E567" i="3" a="1"/>
  <c r="E567" i="3" s="1"/>
  <c r="E568" i="3" a="1"/>
  <c r="E568" i="3" s="1"/>
  <c r="E569" i="3" a="1"/>
  <c r="E569" i="3" s="1"/>
  <c r="E570" i="3" a="1"/>
  <c r="E570" i="3" s="1"/>
  <c r="E571" i="3" a="1"/>
  <c r="E571" i="3" s="1"/>
  <c r="E572" i="3" a="1"/>
  <c r="E572" i="3" s="1"/>
  <c r="E573" i="3" a="1"/>
  <c r="E573" i="3"/>
  <c r="E574" i="3" a="1"/>
  <c r="E574" i="3" s="1"/>
  <c r="E575" i="3" a="1"/>
  <c r="E575" i="3" s="1"/>
  <c r="E576" i="3" a="1"/>
  <c r="E576" i="3" s="1"/>
  <c r="E577" i="3" a="1"/>
  <c r="E577" i="3" s="1"/>
  <c r="E578" i="3" a="1"/>
  <c r="E578" i="3" s="1"/>
  <c r="E579" i="3" a="1"/>
  <c r="E579" i="3"/>
  <c r="E580" i="3" a="1"/>
  <c r="E580" i="3" s="1"/>
  <c r="E581" i="3" a="1"/>
  <c r="E581" i="3"/>
  <c r="E582" i="3" a="1"/>
  <c r="E582" i="3" s="1"/>
  <c r="E583" i="3" a="1"/>
  <c r="E583" i="3" s="1"/>
  <c r="E584" i="3" a="1"/>
  <c r="E584" i="3" s="1"/>
  <c r="E585" i="3" a="1"/>
  <c r="E585" i="3" s="1"/>
  <c r="E586" i="3" a="1"/>
  <c r="E586" i="3" s="1"/>
  <c r="E587" i="3" a="1"/>
  <c r="E587" i="3" s="1"/>
  <c r="E588" i="3" a="1"/>
  <c r="E588" i="3" s="1"/>
  <c r="E589" i="3" a="1"/>
  <c r="E589" i="3"/>
  <c r="E590" i="3" a="1"/>
  <c r="E590" i="3" s="1"/>
  <c r="E591" i="3" a="1"/>
  <c r="E591" i="3" s="1"/>
  <c r="E592" i="3" a="1"/>
  <c r="E592" i="3" s="1"/>
  <c r="E593" i="3" a="1"/>
  <c r="E593" i="3" s="1"/>
  <c r="E594" i="3" a="1"/>
  <c r="E594" i="3" s="1"/>
  <c r="E595" i="3" a="1"/>
  <c r="E595" i="3"/>
  <c r="E596" i="3" a="1"/>
  <c r="E596" i="3" s="1"/>
  <c r="E597" i="3" a="1"/>
  <c r="E597" i="3"/>
  <c r="E598" i="3" a="1"/>
  <c r="E598" i="3" s="1"/>
  <c r="E599" i="3" a="1"/>
  <c r="E599" i="3" s="1"/>
  <c r="E600" i="3" a="1"/>
  <c r="E600" i="3" s="1"/>
  <c r="E601" i="3" a="1"/>
  <c r="E601" i="3" s="1"/>
  <c r="E602" i="3" a="1"/>
  <c r="E602" i="3" s="1"/>
  <c r="E603" i="3" a="1"/>
  <c r="E603" i="3" s="1"/>
  <c r="E604" i="3" a="1"/>
  <c r="E604" i="3" s="1"/>
  <c r="E605" i="3" a="1"/>
  <c r="E605" i="3"/>
  <c r="E606" i="3" a="1"/>
  <c r="E606" i="3" s="1"/>
  <c r="E607" i="3" a="1"/>
  <c r="E607" i="3" s="1"/>
  <c r="E608" i="3" a="1"/>
  <c r="E608" i="3" s="1"/>
  <c r="E609" i="3" a="1"/>
  <c r="E609" i="3" s="1"/>
  <c r="E610" i="3" a="1"/>
  <c r="E610" i="3" s="1"/>
  <c r="E611" i="3" a="1"/>
  <c r="E611" i="3"/>
  <c r="E612" i="3" a="1"/>
  <c r="E612" i="3" s="1"/>
  <c r="E613" i="3" a="1"/>
  <c r="E613" i="3"/>
  <c r="E614" i="3" a="1"/>
  <c r="E614" i="3" s="1"/>
  <c r="E615" i="3" a="1"/>
  <c r="E615" i="3" s="1"/>
  <c r="E616" i="3" a="1"/>
  <c r="E616" i="3" s="1"/>
  <c r="E617" i="3" a="1"/>
  <c r="E617" i="3" s="1"/>
  <c r="E618" i="3" a="1"/>
  <c r="E618" i="3" s="1"/>
  <c r="E619" i="3" a="1"/>
  <c r="E619" i="3" s="1"/>
  <c r="E620" i="3" a="1"/>
  <c r="E620" i="3" s="1"/>
  <c r="E621" i="3" a="1"/>
  <c r="E621" i="3"/>
  <c r="E622" i="3" a="1"/>
  <c r="E622" i="3" s="1"/>
  <c r="E623" i="3" a="1"/>
  <c r="E623" i="3" s="1"/>
  <c r="E624" i="3" a="1"/>
  <c r="E624" i="3" s="1"/>
  <c r="E625" i="3" a="1"/>
  <c r="E625" i="3" s="1"/>
  <c r="E626" i="3" a="1"/>
  <c r="E626" i="3" s="1"/>
  <c r="E627" i="3" a="1"/>
  <c r="E627" i="3"/>
  <c r="E628" i="3" a="1"/>
  <c r="E628" i="3" s="1"/>
  <c r="E629" i="3" a="1"/>
  <c r="E629" i="3"/>
  <c r="E630" i="3" a="1"/>
  <c r="E630" i="3" s="1"/>
  <c r="E631" i="3" a="1"/>
  <c r="E631" i="3" s="1"/>
  <c r="E632" i="3" a="1"/>
  <c r="E632" i="3" s="1"/>
  <c r="E633" i="3" a="1"/>
  <c r="E633" i="3" s="1"/>
  <c r="E634" i="3" a="1"/>
  <c r="E634" i="3" s="1"/>
  <c r="E635" i="3" a="1"/>
  <c r="E635" i="3" s="1"/>
  <c r="E636" i="3" a="1"/>
  <c r="E636" i="3" s="1"/>
  <c r="E637" i="3" a="1"/>
  <c r="E637" i="3"/>
  <c r="E638" i="3" a="1"/>
  <c r="E638" i="3" s="1"/>
  <c r="E639" i="3" a="1"/>
  <c r="E639" i="3" s="1"/>
  <c r="E640" i="3" a="1"/>
  <c r="E640" i="3" s="1"/>
  <c r="E641" i="3" a="1"/>
  <c r="E641" i="3" s="1"/>
  <c r="E642" i="3" a="1"/>
  <c r="E642" i="3" s="1"/>
  <c r="E643" i="3" a="1"/>
  <c r="E643" i="3"/>
  <c r="E644" i="3" a="1"/>
  <c r="E644" i="3" s="1"/>
  <c r="E645" i="3" a="1"/>
  <c r="E645" i="3"/>
  <c r="E646" i="3" a="1"/>
  <c r="E646" i="3" s="1"/>
  <c r="E647" i="3" a="1"/>
  <c r="E647" i="3" s="1"/>
  <c r="E648" i="3" a="1"/>
  <c r="E648" i="3" s="1"/>
  <c r="E649" i="3" a="1"/>
  <c r="E649" i="3" s="1"/>
  <c r="E650" i="3" a="1"/>
  <c r="E650" i="3" s="1"/>
  <c r="E651" i="3" a="1"/>
  <c r="E651" i="3" s="1"/>
  <c r="E652" i="3" a="1"/>
  <c r="E652" i="3" s="1"/>
  <c r="E653" i="3" a="1"/>
  <c r="E653" i="3"/>
  <c r="E654" i="3" a="1"/>
  <c r="E654" i="3" s="1"/>
  <c r="E655" i="3" a="1"/>
  <c r="E655" i="3" s="1"/>
  <c r="E656" i="3" a="1"/>
  <c r="E656" i="3" s="1"/>
  <c r="E657" i="3" a="1"/>
  <c r="E657" i="3" s="1"/>
  <c r="E658" i="3" a="1"/>
  <c r="E658" i="3" s="1"/>
  <c r="E659" i="3" a="1"/>
  <c r="E659" i="3"/>
  <c r="E660" i="3" a="1"/>
  <c r="E660" i="3" s="1"/>
  <c r="E661" i="3" a="1"/>
  <c r="E661" i="3"/>
  <c r="E662" i="3" a="1"/>
  <c r="E662" i="3" s="1"/>
  <c r="E663" i="3" a="1"/>
  <c r="E663" i="3" s="1"/>
  <c r="E664" i="3" a="1"/>
  <c r="E664" i="3" s="1"/>
  <c r="E665" i="3" a="1"/>
  <c r="E665" i="3" s="1"/>
  <c r="E666" i="3" a="1"/>
  <c r="E666" i="3" s="1"/>
  <c r="E667" i="3" a="1"/>
  <c r="E667" i="3" s="1"/>
  <c r="E668" i="3" a="1"/>
  <c r="E668" i="3" s="1"/>
  <c r="E669" i="3" a="1"/>
  <c r="E669" i="3" s="1"/>
  <c r="E670" i="3" a="1"/>
  <c r="E670" i="3" s="1"/>
  <c r="E671" i="3" a="1"/>
  <c r="E671" i="3"/>
  <c r="E672" i="3" a="1"/>
  <c r="E672" i="3" s="1"/>
  <c r="E673" i="3" a="1"/>
  <c r="E673" i="3" s="1"/>
  <c r="E674" i="3" a="1"/>
  <c r="E674" i="3" s="1"/>
  <c r="E675" i="3" a="1"/>
  <c r="E675" i="3" s="1"/>
  <c r="E676" i="3" a="1"/>
  <c r="E676" i="3" s="1"/>
  <c r="E677" i="3" a="1"/>
  <c r="E677" i="3"/>
  <c r="E678" i="3" a="1"/>
  <c r="E678" i="3" s="1"/>
  <c r="E679" i="3" a="1"/>
  <c r="E679" i="3"/>
  <c r="E680" i="3" a="1"/>
  <c r="E680" i="3" s="1"/>
  <c r="E681" i="3" a="1"/>
  <c r="E681" i="3" s="1"/>
  <c r="E682" i="3" a="1"/>
  <c r="E682" i="3" s="1"/>
  <c r="E683" i="3" a="1"/>
  <c r="E683" i="3" s="1"/>
  <c r="E684" i="3" a="1"/>
  <c r="E684" i="3" s="1"/>
  <c r="E685" i="3" a="1"/>
  <c r="E685" i="3" s="1"/>
  <c r="E686" i="3" a="1"/>
  <c r="E686" i="3" s="1"/>
  <c r="E687" i="3" a="1"/>
  <c r="E687" i="3"/>
  <c r="E688" i="3" a="1"/>
  <c r="E688" i="3" s="1"/>
  <c r="E689" i="3" a="1"/>
  <c r="E689" i="3" s="1"/>
  <c r="E690" i="3" a="1"/>
  <c r="E690" i="3" s="1"/>
  <c r="E691" i="3" a="1"/>
  <c r="E691" i="3" s="1"/>
  <c r="E692" i="3" a="1"/>
  <c r="E692" i="3" s="1"/>
  <c r="E693" i="3" a="1"/>
  <c r="E693" i="3"/>
  <c r="E694" i="3" a="1"/>
  <c r="E694" i="3" s="1"/>
  <c r="E695" i="3" a="1"/>
  <c r="E695" i="3"/>
  <c r="E696" i="3" a="1"/>
  <c r="E696" i="3" s="1"/>
  <c r="E697" i="3" a="1"/>
  <c r="E697" i="3" s="1"/>
  <c r="E698" i="3" a="1"/>
  <c r="E698" i="3" s="1"/>
  <c r="E699" i="3" a="1"/>
  <c r="E699" i="3" s="1"/>
  <c r="E700" i="3" a="1"/>
  <c r="E700" i="3" s="1"/>
  <c r="E701" i="3" a="1"/>
  <c r="E701" i="3" s="1"/>
  <c r="E702" i="3" a="1"/>
  <c r="E702" i="3" s="1"/>
  <c r="E703" i="3" a="1"/>
  <c r="E703" i="3"/>
  <c r="E704" i="3" a="1"/>
  <c r="E704" i="3" s="1"/>
  <c r="E705" i="3" a="1"/>
  <c r="E705" i="3" s="1"/>
  <c r="E706" i="3" a="1"/>
  <c r="E706" i="3" s="1"/>
  <c r="E707" i="3" a="1"/>
  <c r="E707" i="3" s="1"/>
  <c r="E708" i="3" a="1"/>
  <c r="E708" i="3" s="1"/>
  <c r="E709" i="3" a="1"/>
  <c r="E709" i="3"/>
  <c r="E710" i="3" a="1"/>
  <c r="E710" i="3" s="1"/>
  <c r="E711" i="3" a="1"/>
  <c r="E711" i="3"/>
  <c r="E712" i="3" a="1"/>
  <c r="E712" i="3" s="1"/>
  <c r="E713" i="3" a="1"/>
  <c r="E713" i="3" s="1"/>
  <c r="E714" i="3" a="1"/>
  <c r="E714" i="3" s="1"/>
  <c r="E715" i="3" a="1"/>
  <c r="E715" i="3" s="1"/>
  <c r="E716" i="3" a="1"/>
  <c r="E716" i="3" s="1"/>
  <c r="E717" i="3" a="1"/>
  <c r="E717" i="3" s="1"/>
  <c r="E718" i="3" a="1"/>
  <c r="E718" i="3" s="1"/>
  <c r="E719" i="3" a="1"/>
  <c r="E719" i="3"/>
  <c r="E720" i="3" a="1"/>
  <c r="E720" i="3" s="1"/>
  <c r="E721" i="3" a="1"/>
  <c r="E721" i="3" s="1"/>
  <c r="E722" i="3" a="1"/>
  <c r="E722" i="3" s="1"/>
  <c r="E723" i="3" a="1"/>
  <c r="E723" i="3" s="1"/>
  <c r="E724" i="3" a="1"/>
  <c r="E724" i="3" s="1"/>
  <c r="E725" i="3" a="1"/>
  <c r="E725" i="3"/>
  <c r="E726" i="3" a="1"/>
  <c r="E726" i="3" s="1"/>
  <c r="E727" i="3" a="1"/>
  <c r="E727" i="3"/>
  <c r="E728" i="3" a="1"/>
  <c r="E728" i="3" s="1"/>
  <c r="E729" i="3" a="1"/>
  <c r="E729" i="3" s="1"/>
  <c r="E730" i="3" a="1"/>
  <c r="E730" i="3" s="1"/>
  <c r="E731" i="3" a="1"/>
  <c r="E731" i="3" s="1"/>
  <c r="E732" i="3" a="1"/>
  <c r="E732" i="3" s="1"/>
  <c r="E733" i="3" a="1"/>
  <c r="E733" i="3" s="1"/>
  <c r="E734" i="3" a="1"/>
  <c r="E734" i="3" s="1"/>
  <c r="E735" i="3" a="1"/>
  <c r="E735" i="3"/>
  <c r="E736" i="3" a="1"/>
  <c r="E736" i="3" s="1"/>
  <c r="E737" i="3" a="1"/>
  <c r="E737" i="3" s="1"/>
  <c r="E738" i="3" a="1"/>
  <c r="E738" i="3" s="1"/>
  <c r="E739" i="3" a="1"/>
  <c r="E739" i="3" s="1"/>
  <c r="E740" i="3" a="1"/>
  <c r="E740" i="3" s="1"/>
  <c r="E741" i="3" a="1"/>
  <c r="E741" i="3"/>
  <c r="E742" i="3" a="1"/>
  <c r="E742" i="3" s="1"/>
  <c r="E743" i="3" a="1"/>
  <c r="E743" i="3"/>
  <c r="E744" i="3" a="1"/>
  <c r="E744" i="3" s="1"/>
  <c r="E745" i="3" a="1"/>
  <c r="E745" i="3" s="1"/>
  <c r="E746" i="3" a="1"/>
  <c r="E746" i="3" s="1"/>
  <c r="E747" i="3" a="1"/>
  <c r="E747" i="3" s="1"/>
  <c r="E748" i="3" a="1"/>
  <c r="E748" i="3" s="1"/>
  <c r="E749" i="3" a="1"/>
  <c r="E749" i="3" s="1"/>
  <c r="E750" i="3" a="1"/>
  <c r="E750" i="3" s="1"/>
  <c r="E751" i="3" a="1"/>
  <c r="E751" i="3"/>
  <c r="E752" i="3" a="1"/>
  <c r="E752" i="3" s="1"/>
  <c r="E753" i="3" a="1"/>
  <c r="E753" i="3" s="1"/>
  <c r="E754" i="3" a="1"/>
  <c r="E754" i="3" s="1"/>
  <c r="E755" i="3" a="1"/>
  <c r="E755" i="3" s="1"/>
  <c r="E756" i="3" a="1"/>
  <c r="E756" i="3" s="1"/>
  <c r="E757" i="3" a="1"/>
  <c r="E757" i="3"/>
  <c r="E758" i="3" a="1"/>
  <c r="E758" i="3" s="1"/>
  <c r="E759" i="3" a="1"/>
  <c r="E759" i="3"/>
  <c r="E760" i="3" a="1"/>
  <c r="E760" i="3" s="1"/>
  <c r="E761" i="3" a="1"/>
  <c r="E761" i="3" s="1"/>
  <c r="E762" i="3" a="1"/>
  <c r="E762" i="3" s="1"/>
  <c r="E763" i="3" a="1"/>
  <c r="E763" i="3" s="1"/>
  <c r="E764" i="3" a="1"/>
  <c r="E764" i="3" s="1"/>
  <c r="E765" i="3" a="1"/>
  <c r="E765" i="3" s="1"/>
  <c r="E766" i="3" a="1"/>
  <c r="E766" i="3" s="1"/>
  <c r="E767" i="3" a="1"/>
  <c r="E767" i="3"/>
  <c r="E768" i="3" a="1"/>
  <c r="E768" i="3" s="1"/>
  <c r="E769" i="3" a="1"/>
  <c r="E769" i="3" s="1"/>
  <c r="E770" i="3" a="1"/>
  <c r="E770" i="3" s="1"/>
  <c r="E771" i="3" a="1"/>
  <c r="E771" i="3" s="1"/>
  <c r="E772" i="3" a="1"/>
  <c r="E772" i="3" s="1"/>
  <c r="E773" i="3" a="1"/>
  <c r="E773" i="3"/>
  <c r="E774" i="3" a="1"/>
  <c r="E774" i="3" s="1"/>
  <c r="E775" i="3" a="1"/>
  <c r="E775" i="3"/>
  <c r="E776" i="3" a="1"/>
  <c r="E776" i="3" s="1"/>
  <c r="E777" i="3" a="1"/>
  <c r="E777" i="3" s="1"/>
  <c r="E778" i="3" a="1"/>
  <c r="E778" i="3" s="1"/>
  <c r="E779" i="3" a="1"/>
  <c r="E779" i="3" s="1"/>
  <c r="E780" i="3" a="1"/>
  <c r="E780" i="3" s="1"/>
  <c r="E781" i="3" a="1"/>
  <c r="E781" i="3" s="1"/>
  <c r="E782" i="3" a="1"/>
  <c r="E782" i="3" s="1"/>
  <c r="E783" i="3" a="1"/>
  <c r="E783" i="3"/>
  <c r="E784" i="3" a="1"/>
  <c r="E784" i="3" s="1"/>
  <c r="E785" i="3" a="1"/>
  <c r="E785" i="3" s="1"/>
  <c r="E786" i="3" a="1"/>
  <c r="E786" i="3" s="1"/>
  <c r="E787" i="3" a="1"/>
  <c r="E787" i="3" s="1"/>
  <c r="E788" i="3" a="1"/>
  <c r="E788" i="3" s="1"/>
  <c r="E789" i="3" a="1"/>
  <c r="E789" i="3"/>
  <c r="E790" i="3" a="1"/>
  <c r="E790" i="3" s="1"/>
  <c r="E791" i="3" a="1"/>
  <c r="E791" i="3"/>
  <c r="E792" i="3" a="1"/>
  <c r="E792" i="3" s="1"/>
  <c r="E793" i="3" a="1"/>
  <c r="E793" i="3" s="1"/>
  <c r="E794" i="3" a="1"/>
  <c r="E794" i="3" s="1"/>
  <c r="E795" i="3" a="1"/>
  <c r="E795" i="3" s="1"/>
  <c r="E796" i="3" a="1"/>
  <c r="E796" i="3" s="1"/>
  <c r="E797" i="3" a="1"/>
  <c r="E797" i="3" s="1"/>
  <c r="E798" i="3" a="1"/>
  <c r="E798" i="3" s="1"/>
  <c r="E799" i="3" a="1"/>
  <c r="E799" i="3"/>
  <c r="E800" i="3" a="1"/>
  <c r="E800" i="3" s="1"/>
  <c r="E801" i="3" a="1"/>
  <c r="E801" i="3" s="1"/>
  <c r="E802" i="3" a="1"/>
  <c r="E802" i="3" s="1"/>
  <c r="E803" i="3" a="1"/>
  <c r="E803" i="3" s="1"/>
  <c r="E804" i="3" a="1"/>
  <c r="E804" i="3" s="1"/>
  <c r="E805" i="3" a="1"/>
  <c r="E805" i="3"/>
  <c r="E806" i="3" a="1"/>
  <c r="E806" i="3" s="1"/>
  <c r="E807" i="3" a="1"/>
  <c r="E807" i="3"/>
  <c r="E808" i="3" a="1"/>
  <c r="E808" i="3" s="1"/>
  <c r="E809" i="3" a="1"/>
  <c r="E809" i="3" s="1"/>
  <c r="E810" i="3" a="1"/>
  <c r="E810" i="3" s="1"/>
  <c r="E811" i="3" a="1"/>
  <c r="E811" i="3" s="1"/>
  <c r="E812" i="3" a="1"/>
  <c r="E812" i="3" s="1"/>
  <c r="E813" i="3" a="1"/>
  <c r="E813" i="3" s="1"/>
  <c r="E814" i="3" a="1"/>
  <c r="E814" i="3" s="1"/>
  <c r="E815" i="3" a="1"/>
  <c r="E815" i="3"/>
  <c r="E816" i="3" a="1"/>
  <c r="E816" i="3" s="1"/>
  <c r="E817" i="3" a="1"/>
  <c r="E817" i="3" s="1"/>
  <c r="E818" i="3" a="1"/>
  <c r="E818" i="3" s="1"/>
  <c r="E819" i="3" a="1"/>
  <c r="E819" i="3" s="1"/>
  <c r="E820" i="3" a="1"/>
  <c r="E820" i="3" s="1"/>
  <c r="E821" i="3" a="1"/>
  <c r="E821" i="3"/>
  <c r="E822" i="3" a="1"/>
  <c r="E822" i="3" s="1"/>
  <c r="E823" i="3" a="1"/>
  <c r="E823" i="3"/>
  <c r="E824" i="3" a="1"/>
  <c r="E824" i="3" s="1"/>
  <c r="E825" i="3" a="1"/>
  <c r="E825" i="3" s="1"/>
  <c r="E826" i="3" a="1"/>
  <c r="E826" i="3" s="1"/>
  <c r="E827" i="3" a="1"/>
  <c r="E827" i="3" s="1"/>
  <c r="E828" i="3" a="1"/>
  <c r="E828" i="3" s="1"/>
  <c r="E829" i="3" a="1"/>
  <c r="E829" i="3" s="1"/>
  <c r="E830" i="3" a="1"/>
  <c r="E830" i="3" s="1"/>
  <c r="E831" i="3" a="1"/>
  <c r="E831" i="3"/>
  <c r="E832" i="3" a="1"/>
  <c r="E832" i="3" s="1"/>
  <c r="E833" i="3" a="1"/>
  <c r="E833" i="3" s="1"/>
  <c r="E834" i="3" a="1"/>
  <c r="E834" i="3" s="1"/>
  <c r="E835" i="3" a="1"/>
  <c r="E835" i="3" s="1"/>
  <c r="E836" i="3" a="1"/>
  <c r="E836" i="3" s="1"/>
  <c r="E837" i="3" a="1"/>
  <c r="E837" i="3"/>
  <c r="E838" i="3" a="1"/>
  <c r="E838" i="3" s="1"/>
  <c r="E839" i="3" a="1"/>
  <c r="E839" i="3"/>
  <c r="E840" i="3" a="1"/>
  <c r="E840" i="3" s="1"/>
  <c r="E841" i="3" a="1"/>
  <c r="E841" i="3" s="1"/>
  <c r="E842" i="3" a="1"/>
  <c r="E842" i="3" s="1"/>
  <c r="E843" i="3" a="1"/>
  <c r="E843" i="3" s="1"/>
  <c r="E844" i="3" a="1"/>
  <c r="E844" i="3" s="1"/>
  <c r="E845" i="3" a="1"/>
  <c r="E845" i="3" s="1"/>
  <c r="E846" i="3" a="1"/>
  <c r="E846" i="3" s="1"/>
  <c r="E847" i="3" a="1"/>
  <c r="E847" i="3"/>
  <c r="E848" i="3" a="1"/>
  <c r="E848" i="3" s="1"/>
  <c r="E849" i="3" a="1"/>
  <c r="E849" i="3" s="1"/>
  <c r="E850" i="3" a="1"/>
  <c r="E850" i="3" s="1"/>
  <c r="E851" i="3" a="1"/>
  <c r="E851" i="3" s="1"/>
  <c r="E852" i="3" a="1"/>
  <c r="E852" i="3" s="1"/>
  <c r="E853" i="3" a="1"/>
  <c r="E853" i="3"/>
  <c r="E854" i="3" a="1"/>
  <c r="E854" i="3" s="1"/>
  <c r="E855" i="3" a="1"/>
  <c r="E855" i="3"/>
  <c r="E856" i="3" a="1"/>
  <c r="E856" i="3" s="1"/>
  <c r="E857" i="3" a="1"/>
  <c r="E857" i="3" s="1"/>
  <c r="E858" i="3" a="1"/>
  <c r="E858" i="3" s="1"/>
  <c r="E859" i="3" a="1"/>
  <c r="E859" i="3" s="1"/>
  <c r="E860" i="3" a="1"/>
  <c r="E860" i="3" s="1"/>
  <c r="E861" i="3" a="1"/>
  <c r="E861" i="3" s="1"/>
  <c r="E862" i="3" a="1"/>
  <c r="E862" i="3" s="1"/>
  <c r="E863" i="3" a="1"/>
  <c r="E863" i="3"/>
  <c r="E864" i="3" a="1"/>
  <c r="E864" i="3" s="1"/>
  <c r="E865" i="3" a="1"/>
  <c r="E865" i="3" s="1"/>
  <c r="E866" i="3" a="1"/>
  <c r="E866" i="3" s="1"/>
  <c r="E867" i="3" a="1"/>
  <c r="E867" i="3" s="1"/>
  <c r="E868" i="3" a="1"/>
  <c r="E868" i="3" s="1"/>
  <c r="E869" i="3" a="1"/>
  <c r="E869" i="3"/>
  <c r="E870" i="3" a="1"/>
  <c r="E870" i="3" s="1"/>
  <c r="E871" i="3" a="1"/>
  <c r="E871" i="3"/>
  <c r="E872" i="3" a="1"/>
  <c r="E872" i="3" s="1"/>
  <c r="E873" i="3" a="1"/>
  <c r="E873" i="3" s="1"/>
  <c r="E874" i="3" a="1"/>
  <c r="E874" i="3" s="1"/>
  <c r="E875" i="3" a="1"/>
  <c r="E875" i="3" s="1"/>
  <c r="E876" i="3" a="1"/>
  <c r="E876" i="3" s="1"/>
  <c r="E877" i="3" a="1"/>
  <c r="E877" i="3" s="1"/>
  <c r="E878" i="3" a="1"/>
  <c r="E878" i="3" s="1"/>
  <c r="E879" i="3" a="1"/>
  <c r="E879" i="3"/>
  <c r="E880" i="3" a="1"/>
  <c r="E880" i="3" s="1"/>
  <c r="E881" i="3" a="1"/>
  <c r="E881" i="3" s="1"/>
  <c r="E882" i="3" a="1"/>
  <c r="E882" i="3" s="1"/>
  <c r="E883" i="3" a="1"/>
  <c r="E883" i="3" s="1"/>
  <c r="E884" i="3" a="1"/>
  <c r="E884" i="3" s="1"/>
  <c r="E885" i="3" a="1"/>
  <c r="E885" i="3"/>
  <c r="E886" i="3" a="1"/>
  <c r="E886" i="3" s="1"/>
  <c r="E887" i="3" a="1"/>
  <c r="E887" i="3"/>
  <c r="E888" i="3" a="1"/>
  <c r="E888" i="3" s="1"/>
  <c r="E889" i="3" a="1"/>
  <c r="E889" i="3" s="1"/>
  <c r="E890" i="3" a="1"/>
  <c r="E890" i="3" s="1"/>
  <c r="E891" i="3" a="1"/>
  <c r="E891" i="3" s="1"/>
  <c r="E892" i="3" a="1"/>
  <c r="E892" i="3" s="1"/>
  <c r="E893" i="3" a="1"/>
  <c r="E893" i="3" s="1"/>
  <c r="E894" i="3" a="1"/>
  <c r="E894" i="3" s="1"/>
  <c r="E895" i="3" a="1"/>
  <c r="E895" i="3"/>
  <c r="E896" i="3" a="1"/>
  <c r="E896" i="3" s="1"/>
  <c r="E897" i="3" a="1"/>
  <c r="E897" i="3" s="1"/>
  <c r="E898" i="3" a="1"/>
  <c r="E898" i="3" s="1"/>
  <c r="E899" i="3" a="1"/>
  <c r="E899" i="3" s="1"/>
  <c r="E900" i="3" a="1"/>
  <c r="E900" i="3" s="1"/>
  <c r="E901" i="3" a="1"/>
  <c r="E901" i="3"/>
  <c r="E902" i="3" a="1"/>
  <c r="E902" i="3" s="1"/>
  <c r="E903" i="3" a="1"/>
  <c r="E903" i="3"/>
  <c r="E904" i="3" a="1"/>
  <c r="E904" i="3" s="1"/>
  <c r="E905" i="3" a="1"/>
  <c r="E905" i="3" s="1"/>
  <c r="E906" i="3" a="1"/>
  <c r="E906" i="3" s="1"/>
  <c r="E907" i="3" a="1"/>
  <c r="E907" i="3"/>
  <c r="E908" i="3" a="1"/>
  <c r="E908" i="3" s="1"/>
  <c r="E909" i="3" a="1"/>
  <c r="E909" i="3" s="1"/>
  <c r="E910" i="3" a="1"/>
  <c r="E910" i="3" s="1"/>
  <c r="E911" i="3" a="1"/>
  <c r="E911" i="3"/>
  <c r="E912" i="3" a="1"/>
  <c r="E912" i="3" s="1"/>
  <c r="E913" i="3" a="1"/>
  <c r="E913" i="3" s="1"/>
  <c r="E914" i="3" a="1"/>
  <c r="E914" i="3" s="1"/>
  <c r="E915" i="3" a="1"/>
  <c r="E915" i="3" s="1"/>
  <c r="E916" i="3" a="1"/>
  <c r="E916" i="3" s="1"/>
  <c r="E917" i="3" a="1"/>
  <c r="E917" i="3" s="1"/>
  <c r="E918" i="3" a="1"/>
  <c r="E918" i="3" s="1"/>
  <c r="E919" i="3" a="1"/>
  <c r="E919" i="3"/>
  <c r="E920" i="3" a="1"/>
  <c r="E920" i="3" s="1"/>
  <c r="E921" i="3" a="1"/>
  <c r="E921" i="3" s="1"/>
  <c r="E922" i="3" a="1"/>
  <c r="E922" i="3" s="1"/>
  <c r="E923" i="3" a="1"/>
  <c r="E923" i="3" s="1"/>
  <c r="E924" i="3" a="1"/>
  <c r="E924" i="3" s="1"/>
  <c r="E925" i="3" a="1"/>
  <c r="E925" i="3"/>
  <c r="E926" i="3" a="1"/>
  <c r="E926" i="3" s="1"/>
  <c r="E927" i="3" a="1"/>
  <c r="E927" i="3"/>
  <c r="E928" i="3" a="1"/>
  <c r="E928" i="3" s="1"/>
  <c r="E929" i="3" a="1"/>
  <c r="E929" i="3" s="1"/>
  <c r="E930" i="3" a="1"/>
  <c r="E930" i="3"/>
  <c r="E931" i="3" a="1"/>
  <c r="E931" i="3" s="1"/>
  <c r="E932" i="3" a="1"/>
  <c r="E932" i="3" s="1"/>
  <c r="E933" i="3" a="1"/>
  <c r="E933" i="3" s="1"/>
  <c r="E934" i="3" a="1"/>
  <c r="E934" i="3" s="1"/>
  <c r="E935" i="3" a="1"/>
  <c r="E935" i="3" s="1"/>
  <c r="E936" i="3" a="1"/>
  <c r="E936" i="3"/>
  <c r="E937" i="3" a="1"/>
  <c r="E937" i="3" s="1"/>
  <c r="E938" i="3" a="1"/>
  <c r="E938" i="3"/>
  <c r="E939" i="3" a="1"/>
  <c r="E939" i="3" s="1"/>
  <c r="E940" i="3" a="1"/>
  <c r="E940" i="3" s="1"/>
  <c r="E941" i="3" a="1"/>
  <c r="E941" i="3" s="1"/>
  <c r="E942" i="3" a="1"/>
  <c r="E942" i="3" s="1"/>
  <c r="E943" i="3" a="1"/>
  <c r="E943" i="3" s="1"/>
  <c r="E944" i="3" a="1"/>
  <c r="E944" i="3"/>
  <c r="E945" i="3" a="1"/>
  <c r="E945" i="3" s="1"/>
  <c r="E946" i="3" a="1"/>
  <c r="E946" i="3"/>
  <c r="E947" i="3" a="1"/>
  <c r="E947" i="3" s="1"/>
  <c r="E948" i="3" a="1"/>
  <c r="E948" i="3" s="1"/>
  <c r="E949" i="3" a="1"/>
  <c r="E949" i="3" s="1"/>
  <c r="E950" i="3" a="1"/>
  <c r="E950" i="3" s="1"/>
  <c r="E951" i="3" a="1"/>
  <c r="E951" i="3" s="1"/>
  <c r="E952" i="3" a="1"/>
  <c r="E952" i="3"/>
  <c r="E953" i="3" a="1"/>
  <c r="E953" i="3" s="1"/>
  <c r="E954" i="3" a="1"/>
  <c r="E954" i="3"/>
  <c r="E955" i="3" a="1"/>
  <c r="E955" i="3" s="1"/>
  <c r="E956" i="3" a="1"/>
  <c r="E956" i="3" s="1"/>
  <c r="E957" i="3" a="1"/>
  <c r="E957" i="3" s="1"/>
  <c r="E958" i="3" a="1"/>
  <c r="E958" i="3" s="1"/>
  <c r="E959" i="3" a="1"/>
  <c r="E959" i="3" s="1"/>
  <c r="E960" i="3" a="1"/>
  <c r="E960" i="3"/>
  <c r="E961" i="3" a="1"/>
  <c r="E961" i="3" s="1"/>
  <c r="E962" i="3" a="1"/>
  <c r="E962" i="3"/>
  <c r="E963" i="3" a="1"/>
  <c r="E963" i="3" s="1"/>
  <c r="E964" i="3" a="1"/>
  <c r="E964" i="3" s="1"/>
  <c r="E965" i="3" a="1"/>
  <c r="E965" i="3" s="1"/>
  <c r="E966" i="3" a="1"/>
  <c r="E966" i="3" s="1"/>
  <c r="E967" i="3" a="1"/>
  <c r="E967" i="3" s="1"/>
  <c r="E968" i="3" a="1"/>
  <c r="E968" i="3"/>
  <c r="E969" i="3" a="1"/>
  <c r="E969" i="3" s="1"/>
  <c r="E970" i="3" a="1"/>
  <c r="E970" i="3"/>
  <c r="E971" i="3" a="1"/>
  <c r="E971" i="3" s="1"/>
  <c r="E972" i="3" a="1"/>
  <c r="E972" i="3" s="1"/>
  <c r="E973" i="3" a="1"/>
  <c r="E973" i="3" s="1"/>
  <c r="E974" i="3" a="1"/>
  <c r="E974" i="3" s="1"/>
  <c r="E975" i="3" a="1"/>
  <c r="E975" i="3" s="1"/>
  <c r="E976" i="3" a="1"/>
  <c r="E976" i="3"/>
  <c r="E977" i="3" a="1"/>
  <c r="E977" i="3" s="1"/>
  <c r="E978" i="3" a="1"/>
  <c r="E978" i="3"/>
  <c r="E979" i="3" a="1"/>
  <c r="E979" i="3" s="1"/>
  <c r="E980" i="3" a="1"/>
  <c r="E980" i="3" s="1"/>
  <c r="E981" i="3" a="1"/>
  <c r="E981" i="3" s="1"/>
  <c r="E982" i="3" a="1"/>
  <c r="E982" i="3" s="1"/>
  <c r="E983" i="3" a="1"/>
  <c r="E983" i="3" s="1"/>
  <c r="E984" i="3" a="1"/>
  <c r="E984" i="3"/>
  <c r="E985" i="3" a="1"/>
  <c r="E985" i="3" s="1"/>
  <c r="E986" i="3" a="1"/>
  <c r="E986" i="3"/>
  <c r="E987" i="3" a="1"/>
  <c r="E987" i="3" s="1"/>
  <c r="E988" i="3" a="1"/>
  <c r="E988" i="3" s="1"/>
  <c r="E989" i="3" a="1"/>
  <c r="E989" i="3" s="1"/>
  <c r="E990" i="3" a="1"/>
  <c r="E990" i="3" s="1"/>
  <c r="E991" i="3" a="1"/>
  <c r="E991" i="3" s="1"/>
  <c r="E992" i="3" a="1"/>
  <c r="E992" i="3"/>
  <c r="E993" i="3" a="1"/>
  <c r="E993" i="3" s="1"/>
  <c r="E994" i="3" a="1"/>
  <c r="E994" i="3"/>
  <c r="E995" i="3" a="1"/>
  <c r="E995" i="3" s="1"/>
  <c r="E996" i="3" a="1"/>
  <c r="E996" i="3" s="1"/>
  <c r="E997" i="3" a="1"/>
  <c r="E997" i="3" s="1"/>
  <c r="E998" i="3" a="1"/>
  <c r="E998" i="3" s="1"/>
  <c r="E999" i="3" a="1"/>
  <c r="E999" i="3" s="1"/>
  <c r="E1000" i="3" a="1"/>
  <c r="E1000" i="3"/>
  <c r="E1001" i="3" a="1"/>
  <c r="E1001" i="3" s="1"/>
  <c r="E1002" i="3" a="1"/>
  <c r="E1002" i="3"/>
  <c r="E1003" i="3" a="1"/>
  <c r="E1003" i="3" s="1"/>
  <c r="E1004" i="3" a="1"/>
  <c r="E1004" i="3" s="1"/>
  <c r="E1005" i="3" a="1"/>
  <c r="E1005" i="3" s="1"/>
  <c r="E1006" i="3" a="1"/>
  <c r="E1006" i="3" s="1"/>
  <c r="E1007" i="3" a="1"/>
  <c r="E1007" i="3" s="1"/>
  <c r="E1008" i="3" a="1"/>
  <c r="E1008" i="3"/>
  <c r="E1009" i="3" a="1"/>
  <c r="E1009" i="3" s="1"/>
  <c r="E1010" i="3" a="1"/>
  <c r="E1010" i="3"/>
  <c r="E1011" i="3" a="1"/>
  <c r="E1011" i="3" s="1"/>
  <c r="E1012" i="3" a="1"/>
  <c r="E1012" i="3" s="1"/>
  <c r="E1013" i="3" a="1"/>
  <c r="E1013" i="3" s="1"/>
  <c r="E1014" i="3" a="1"/>
  <c r="E1014" i="3" s="1"/>
  <c r="E1015" i="3" a="1"/>
  <c r="E1015" i="3" s="1"/>
  <c r="E1016" i="3" a="1"/>
  <c r="E1016" i="3"/>
  <c r="E1017" i="3" a="1"/>
  <c r="E1017" i="3" s="1"/>
  <c r="E1018" i="3" a="1"/>
  <c r="E1018" i="3"/>
  <c r="E1019" i="3" a="1"/>
  <c r="E1019" i="3" s="1"/>
  <c r="E1020" i="3" a="1"/>
  <c r="E1020" i="3" s="1"/>
  <c r="E1021" i="3" a="1"/>
  <c r="E1021" i="3" s="1"/>
  <c r="E1022" i="3" a="1"/>
  <c r="E1022" i="3" s="1"/>
  <c r="E1023" i="3" a="1"/>
  <c r="E1023" i="3" s="1"/>
  <c r="E1024" i="3" a="1"/>
  <c r="E1024" i="3"/>
  <c r="E1025" i="3" a="1"/>
  <c r="E1025" i="3" s="1"/>
  <c r="E1026" i="3" a="1"/>
  <c r="E1026" i="3"/>
  <c r="E1027" i="3" a="1"/>
  <c r="E1027" i="3" s="1"/>
  <c r="E1028" i="3" a="1"/>
  <c r="E1028" i="3" s="1"/>
  <c r="E1029" i="3" a="1"/>
  <c r="E1029" i="3" s="1"/>
  <c r="E1030" i="3" a="1"/>
  <c r="E1030" i="3" s="1"/>
  <c r="E1031" i="3" a="1"/>
  <c r="E1031" i="3" s="1"/>
  <c r="E1032" i="3" a="1"/>
  <c r="E1032" i="3"/>
  <c r="E1033" i="3" a="1"/>
  <c r="E1033" i="3" s="1"/>
  <c r="E1034" i="3" a="1"/>
  <c r="E1034" i="3"/>
  <c r="E1035" i="3" a="1"/>
  <c r="E1035" i="3" s="1"/>
  <c r="E1036" i="3" a="1"/>
  <c r="E1036" i="3" s="1"/>
  <c r="E1037" i="3" a="1"/>
  <c r="E1037" i="3" s="1"/>
  <c r="E1038" i="3" a="1"/>
  <c r="E1038" i="3" s="1"/>
  <c r="E1039" i="3" a="1"/>
  <c r="E1039" i="3" s="1"/>
  <c r="E1040" i="3" a="1"/>
  <c r="E1040" i="3"/>
  <c r="E1041" i="3" a="1"/>
  <c r="E1041" i="3" s="1"/>
  <c r="E1042" i="3" a="1"/>
  <c r="E1042" i="3"/>
  <c r="E1043" i="3" a="1"/>
  <c r="E1043" i="3" s="1"/>
  <c r="E1044" i="3" a="1"/>
  <c r="E1044" i="3" s="1"/>
  <c r="E1045" i="3" a="1"/>
  <c r="E1045" i="3" s="1"/>
  <c r="E1046" i="3" a="1"/>
  <c r="E1046" i="3" s="1"/>
  <c r="E1047" i="3" a="1"/>
  <c r="E1047" i="3" s="1"/>
  <c r="E1048" i="3" a="1"/>
  <c r="E1048" i="3"/>
  <c r="E1049" i="3" a="1"/>
  <c r="E1049" i="3" s="1"/>
  <c r="E1050" i="3" a="1"/>
  <c r="E1050" i="3"/>
  <c r="E1051" i="3" a="1"/>
  <c r="E1051" i="3" s="1"/>
  <c r="E1052" i="3" a="1"/>
  <c r="E1052" i="3" s="1"/>
  <c r="E1053" i="3" a="1"/>
  <c r="E1053" i="3" s="1"/>
  <c r="E1054" i="3" a="1"/>
  <c r="E1054" i="3" s="1"/>
  <c r="E1055" i="3" a="1"/>
  <c r="E1055" i="3" s="1"/>
  <c r="E1056" i="3" a="1"/>
  <c r="E1056" i="3"/>
  <c r="E1057" i="3" a="1"/>
  <c r="E1057" i="3" s="1"/>
  <c r="E1058" i="3" a="1"/>
  <c r="E1058" i="3"/>
  <c r="E1059" i="3" a="1"/>
  <c r="E1059" i="3" s="1"/>
  <c r="E1060" i="3" a="1"/>
  <c r="E1060" i="3" s="1"/>
  <c r="E1061" i="3" a="1"/>
  <c r="E1061" i="3" s="1"/>
  <c r="E1062" i="3" a="1"/>
  <c r="E1062" i="3" s="1"/>
  <c r="E1063" i="3" a="1"/>
  <c r="E1063" i="3" s="1"/>
  <c r="E1064" i="3" a="1"/>
  <c r="E1064" i="3"/>
  <c r="E1065" i="3" a="1"/>
  <c r="E1065" i="3" s="1"/>
  <c r="E1066" i="3" a="1"/>
  <c r="E1066" i="3"/>
  <c r="E1067" i="3" a="1"/>
  <c r="E1067" i="3" s="1"/>
  <c r="E1068" i="3" a="1"/>
  <c r="E1068" i="3" s="1"/>
  <c r="E1069" i="3" a="1"/>
  <c r="E1069" i="3" s="1"/>
  <c r="E1070" i="3" a="1"/>
  <c r="E1070" i="3" s="1"/>
  <c r="E1071" i="3" a="1"/>
  <c r="E1071" i="3" s="1"/>
  <c r="E1072" i="3" a="1"/>
  <c r="E1072" i="3"/>
  <c r="E1073" i="3" a="1"/>
  <c r="E1073" i="3" s="1"/>
  <c r="E1074" i="3" a="1"/>
  <c r="E1074" i="3"/>
  <c r="E1075" i="3" a="1"/>
  <c r="E1075" i="3" s="1"/>
  <c r="E1076" i="3" a="1"/>
  <c r="E1076" i="3" s="1"/>
  <c r="E1077" i="3" a="1"/>
  <c r="E1077" i="3" s="1"/>
  <c r="E1078" i="3" a="1"/>
  <c r="E1078" i="3" s="1"/>
  <c r="E1079" i="3" a="1"/>
  <c r="E1079" i="3" s="1"/>
  <c r="E1080" i="3" a="1"/>
  <c r="E1080" i="3"/>
  <c r="E1081" i="3" a="1"/>
  <c r="E1081" i="3" s="1"/>
  <c r="E1082" i="3" a="1"/>
  <c r="E1082" i="3"/>
  <c r="E1083" i="3" a="1"/>
  <c r="E1083" i="3" s="1"/>
  <c r="E1084" i="3" a="1"/>
  <c r="E1084" i="3" s="1"/>
  <c r="E1085" i="3" a="1"/>
  <c r="E1085" i="3" s="1"/>
  <c r="E1086" i="3" a="1"/>
  <c r="E1086" i="3" s="1"/>
  <c r="E1087" i="3" a="1"/>
  <c r="E1087" i="3" s="1"/>
  <c r="E1088" i="3" a="1"/>
  <c r="E1088" i="3"/>
  <c r="E1089" i="3" a="1"/>
  <c r="E1089" i="3" s="1"/>
  <c r="E1090" i="3" a="1"/>
  <c r="E1090" i="3"/>
  <c r="E1091" i="3" a="1"/>
  <c r="E1091" i="3" s="1"/>
  <c r="E1092" i="3" a="1"/>
  <c r="E1092" i="3" s="1"/>
  <c r="E1093" i="3" a="1"/>
  <c r="E1093" i="3" s="1"/>
  <c r="E1094" i="3" a="1"/>
  <c r="E1094" i="3" s="1"/>
  <c r="E1095" i="3" a="1"/>
  <c r="E1095" i="3" s="1"/>
  <c r="E1096" i="3" a="1"/>
  <c r="E1096" i="3"/>
  <c r="E1097" i="3" a="1"/>
  <c r="E1097" i="3" s="1"/>
  <c r="E1098" i="3" a="1"/>
  <c r="E1098" i="3"/>
  <c r="E1099" i="3" a="1"/>
  <c r="E1099" i="3" s="1"/>
  <c r="E1100" i="3" a="1"/>
  <c r="E1100" i="3" s="1"/>
  <c r="E1101" i="3" a="1"/>
  <c r="E1101" i="3" s="1"/>
  <c r="E1102" i="3" a="1"/>
  <c r="E1102" i="3" s="1"/>
  <c r="E1103" i="3" a="1"/>
  <c r="E1103" i="3" s="1"/>
  <c r="E1104" i="3" a="1"/>
  <c r="E1104" i="3"/>
  <c r="E1105" i="3" a="1"/>
  <c r="E1105" i="3" s="1"/>
  <c r="E1106" i="3" a="1"/>
  <c r="E1106" i="3"/>
  <c r="E1107" i="3" a="1"/>
  <c r="E1107" i="3" s="1"/>
  <c r="E1108" i="3" a="1"/>
  <c r="E1108" i="3" s="1"/>
  <c r="E1109" i="3" a="1"/>
  <c r="E1109" i="3" s="1"/>
  <c r="E1110" i="3" a="1"/>
  <c r="E1110" i="3" s="1"/>
  <c r="E1111" i="3" a="1"/>
  <c r="E1111" i="3" s="1"/>
  <c r="E1112" i="3" a="1"/>
  <c r="E1112" i="3"/>
  <c r="E1113" i="3" a="1"/>
  <c r="E1113" i="3" s="1"/>
  <c r="E1114" i="3" a="1"/>
  <c r="E1114" i="3"/>
  <c r="E1115" i="3" a="1"/>
  <c r="E1115" i="3" s="1"/>
  <c r="E1116" i="3" a="1"/>
  <c r="E1116" i="3" s="1"/>
  <c r="E1117" i="3" a="1"/>
  <c r="E1117" i="3" s="1"/>
  <c r="E1118" i="3" a="1"/>
  <c r="E1118" i="3" s="1"/>
  <c r="E1119" i="3" a="1"/>
  <c r="E1119" i="3" s="1"/>
  <c r="E1120" i="3" a="1"/>
  <c r="E1120" i="3"/>
  <c r="E1121" i="3" a="1"/>
  <c r="E1121" i="3" s="1"/>
  <c r="E1122" i="3" a="1"/>
  <c r="E1122" i="3"/>
  <c r="E1123" i="3" a="1"/>
  <c r="E1123" i="3" s="1"/>
  <c r="E1124" i="3" a="1"/>
  <c r="E1124" i="3" s="1"/>
  <c r="E1125" i="3" a="1"/>
  <c r="E1125" i="3" s="1"/>
  <c r="E1126" i="3" a="1"/>
  <c r="E1126" i="3" s="1"/>
  <c r="E1127" i="3" a="1"/>
  <c r="E1127" i="3" s="1"/>
  <c r="E1128" i="3" a="1"/>
  <c r="E1128" i="3"/>
  <c r="E1129" i="3" a="1"/>
  <c r="E1129" i="3" s="1"/>
  <c r="E1130" i="3" a="1"/>
  <c r="E1130" i="3"/>
  <c r="E1131" i="3" a="1"/>
  <c r="E1131" i="3" s="1"/>
  <c r="E1132" i="3" a="1"/>
  <c r="E1132" i="3" s="1"/>
  <c r="E1133" i="3" a="1"/>
  <c r="E1133" i="3" s="1"/>
  <c r="E1134" i="3" a="1"/>
  <c r="E1134" i="3" s="1"/>
  <c r="E1135" i="3" a="1"/>
  <c r="E1135" i="3" s="1"/>
  <c r="E1136" i="3" a="1"/>
  <c r="E1136" i="3"/>
  <c r="E1137" i="3" a="1"/>
  <c r="E1137" i="3" s="1"/>
  <c r="E1138" i="3" a="1"/>
  <c r="E1138" i="3"/>
  <c r="E1139" i="3" a="1"/>
  <c r="E1139" i="3" s="1"/>
  <c r="E1140" i="3" a="1"/>
  <c r="E1140" i="3" s="1"/>
  <c r="E1141" i="3" a="1"/>
  <c r="E1141" i="3" s="1"/>
  <c r="E1142" i="3" a="1"/>
  <c r="E1142" i="3" s="1"/>
  <c r="E1143" i="3" a="1"/>
  <c r="E1143" i="3" s="1"/>
  <c r="E1144" i="3" a="1"/>
  <c r="E1144" i="3"/>
  <c r="E1145" i="3" a="1"/>
  <c r="E1145" i="3" s="1"/>
  <c r="E1146" i="3" a="1"/>
  <c r="E1146" i="3"/>
  <c r="E1147" i="3" a="1"/>
  <c r="E1147" i="3" s="1"/>
  <c r="E1148" i="3" a="1"/>
  <c r="E1148" i="3" s="1"/>
  <c r="E1149" i="3" a="1"/>
  <c r="E1149" i="3" s="1"/>
  <c r="E1150" i="3" a="1"/>
  <c r="E1150" i="3" s="1"/>
  <c r="E1151" i="3" a="1"/>
  <c r="E1151" i="3" s="1"/>
  <c r="E1152" i="3" a="1"/>
  <c r="E1152" i="3"/>
  <c r="E1153" i="3" a="1"/>
  <c r="E1153" i="3" s="1"/>
  <c r="E1154" i="3" a="1"/>
  <c r="E1154" i="3"/>
  <c r="E1155" i="3" a="1"/>
  <c r="E1155" i="3" s="1"/>
  <c r="E1156" i="3" a="1"/>
  <c r="E1156" i="3" s="1"/>
  <c r="E1157" i="3" a="1"/>
  <c r="E1157" i="3" s="1"/>
  <c r="E1158" i="3" a="1"/>
  <c r="E1158" i="3" s="1"/>
  <c r="E1159" i="3" a="1"/>
  <c r="E1159" i="3" s="1"/>
  <c r="E1160" i="3" a="1"/>
  <c r="E1160" i="3"/>
  <c r="E1161" i="3" a="1"/>
  <c r="E1161" i="3" s="1"/>
  <c r="E1162" i="3" a="1"/>
  <c r="E1162" i="3"/>
  <c r="E1163" i="3" a="1"/>
  <c r="E1163" i="3" s="1"/>
  <c r="E1164" i="3" a="1"/>
  <c r="E1164" i="3" s="1"/>
  <c r="E1165" i="3" a="1"/>
  <c r="E1165" i="3" s="1"/>
  <c r="E1166" i="3" a="1"/>
  <c r="E1166" i="3" s="1"/>
  <c r="E1167" i="3" a="1"/>
  <c r="E1167" i="3" s="1"/>
  <c r="E1168" i="3" a="1"/>
  <c r="E1168" i="3"/>
  <c r="E1169" i="3" a="1"/>
  <c r="E1169" i="3" s="1"/>
  <c r="E1170" i="3" a="1"/>
  <c r="E1170" i="3"/>
  <c r="E1171" i="3" a="1"/>
  <c r="E1171" i="3" s="1"/>
  <c r="E1172" i="3" a="1"/>
  <c r="E1172" i="3" s="1"/>
  <c r="E1173" i="3" a="1"/>
  <c r="E1173" i="3" s="1"/>
  <c r="E1174" i="3" a="1"/>
  <c r="E1174" i="3" s="1"/>
  <c r="E1175" i="3" a="1"/>
  <c r="E1175" i="3" s="1"/>
  <c r="E1176" i="3" a="1"/>
  <c r="E1176" i="3"/>
  <c r="E1177" i="3" a="1"/>
  <c r="E1177" i="3" s="1"/>
  <c r="E1178" i="3" a="1"/>
  <c r="E1178" i="3"/>
  <c r="E1179" i="3" a="1"/>
  <c r="E1179" i="3" s="1"/>
  <c r="E1180" i="3" a="1"/>
  <c r="E1180" i="3" s="1"/>
  <c r="E1181" i="3" a="1"/>
  <c r="E1181" i="3" s="1"/>
  <c r="E1182" i="3" a="1"/>
  <c r="E1182" i="3" s="1"/>
  <c r="E1183" i="3" a="1"/>
  <c r="E1183" i="3" s="1"/>
  <c r="E1184" i="3" a="1"/>
  <c r="E1184" i="3"/>
  <c r="E1185" i="3" a="1"/>
  <c r="E1185" i="3" s="1"/>
  <c r="E1186" i="3" a="1"/>
  <c r="E1186" i="3"/>
  <c r="E1187" i="3" a="1"/>
  <c r="E1187" i="3" s="1"/>
  <c r="E1188" i="3" a="1"/>
  <c r="E1188" i="3" s="1"/>
  <c r="E1189" i="3" a="1"/>
  <c r="E1189" i="3" s="1"/>
  <c r="E1190" i="3" a="1"/>
  <c r="E1190" i="3" s="1"/>
  <c r="E1191" i="3" a="1"/>
  <c r="E1191" i="3" s="1"/>
  <c r="E1192" i="3" a="1"/>
  <c r="E1192" i="3"/>
  <c r="E1193" i="3" a="1"/>
  <c r="E1193" i="3" s="1"/>
  <c r="E1194" i="3" a="1"/>
  <c r="E1194" i="3"/>
  <c r="E1195" i="3" a="1"/>
  <c r="E1195" i="3" s="1"/>
  <c r="E1196" i="3" a="1"/>
  <c r="E1196" i="3" s="1"/>
  <c r="E1197" i="3" a="1"/>
  <c r="E1197" i="3" s="1"/>
  <c r="E1198" i="3" a="1"/>
  <c r="E1198" i="3" s="1"/>
  <c r="E1199" i="3" a="1"/>
  <c r="E1199" i="3" s="1"/>
  <c r="E1200" i="3" a="1"/>
  <c r="E1200" i="3"/>
  <c r="E1201" i="3" a="1"/>
  <c r="E1201" i="3" s="1"/>
  <c r="E1202" i="3" a="1"/>
  <c r="E1202" i="3"/>
  <c r="E1203" i="3" a="1"/>
  <c r="E1203" i="3" s="1"/>
  <c r="E1204" i="3" a="1"/>
  <c r="E1204" i="3" s="1"/>
  <c r="E1205" i="3" a="1"/>
  <c r="E1205" i="3" s="1"/>
  <c r="E1206" i="3" a="1"/>
  <c r="E1206" i="3" s="1"/>
  <c r="E1207" i="3" a="1"/>
  <c r="E1207" i="3" s="1"/>
  <c r="E1208" i="3" a="1"/>
  <c r="E1208" i="3"/>
  <c r="E1209" i="3" a="1"/>
  <c r="E1209" i="3" s="1"/>
  <c r="E1210" i="3" a="1"/>
  <c r="E1210" i="3"/>
  <c r="E1211" i="3" a="1"/>
  <c r="E1211" i="3" s="1"/>
  <c r="E1212" i="3" a="1"/>
  <c r="E1212" i="3" s="1"/>
  <c r="E1213" i="3" a="1"/>
  <c r="E1213" i="3" s="1"/>
  <c r="E1214" i="3" a="1"/>
  <c r="E1214" i="3" s="1"/>
  <c r="E1215" i="3" a="1"/>
  <c r="E1215" i="3" s="1"/>
  <c r="E1216" i="3" a="1"/>
  <c r="E1216" i="3"/>
  <c r="E1217" i="3" a="1"/>
  <c r="E1217" i="3" s="1"/>
  <c r="E1218" i="3" a="1"/>
  <c r="E1218" i="3"/>
  <c r="E1219" i="3" a="1"/>
  <c r="E1219" i="3" s="1"/>
  <c r="E1220" i="3" a="1"/>
  <c r="E1220" i="3" s="1"/>
  <c r="E1221" i="3" a="1"/>
  <c r="E1221" i="3" s="1"/>
  <c r="E1222" i="3" a="1"/>
  <c r="E1222" i="3" s="1"/>
  <c r="E1223" i="3" a="1"/>
  <c r="E1223" i="3" s="1"/>
  <c r="E1224" i="3" a="1"/>
  <c r="E1224" i="3"/>
  <c r="E1225" i="3" a="1"/>
  <c r="E1225" i="3" s="1"/>
  <c r="E1226" i="3" a="1"/>
  <c r="E1226" i="3"/>
  <c r="E1227" i="3" a="1"/>
  <c r="E1227" i="3" s="1"/>
  <c r="E1228" i="3" a="1"/>
  <c r="E1228" i="3" s="1"/>
  <c r="E1229" i="3" a="1"/>
  <c r="E1229" i="3" s="1"/>
  <c r="E1230" i="3" a="1"/>
  <c r="E1230" i="3" s="1"/>
  <c r="E1231" i="3" a="1"/>
  <c r="E1231" i="3" s="1"/>
  <c r="E1232" i="3" a="1"/>
  <c r="E1232" i="3"/>
  <c r="E1233" i="3" a="1"/>
  <c r="E1233" i="3" s="1"/>
  <c r="E1234" i="3" a="1"/>
  <c r="E1234" i="3"/>
  <c r="E1235" i="3" a="1"/>
  <c r="E1235" i="3" s="1"/>
  <c r="E1236" i="3" a="1"/>
  <c r="E1236" i="3" s="1"/>
  <c r="E1237" i="3" a="1"/>
  <c r="E1237" i="3" s="1"/>
  <c r="E1238" i="3" a="1"/>
  <c r="E1238" i="3" s="1"/>
  <c r="E1239" i="3" a="1"/>
  <c r="E1239" i="3" s="1"/>
  <c r="E1240" i="3" a="1"/>
  <c r="E1240" i="3"/>
  <c r="E1241" i="3" a="1"/>
  <c r="E1241" i="3" s="1"/>
  <c r="E1242" i="3" a="1"/>
  <c r="E1242" i="3"/>
  <c r="E1243" i="3" a="1"/>
  <c r="E1243" i="3" s="1"/>
  <c r="E1244" i="3" a="1"/>
  <c r="E1244" i="3" s="1"/>
  <c r="E1245" i="3" a="1"/>
  <c r="E1245" i="3" s="1"/>
  <c r="E1246" i="3" a="1"/>
  <c r="E1246" i="3" s="1"/>
  <c r="E1247" i="3" a="1"/>
  <c r="E1247" i="3" s="1"/>
  <c r="E1248" i="3" a="1"/>
  <c r="E1248" i="3"/>
  <c r="E1249" i="3" a="1"/>
  <c r="E1249" i="3" s="1"/>
  <c r="E1250" i="3" a="1"/>
  <c r="E1250" i="3"/>
  <c r="E1251" i="3" a="1"/>
  <c r="E1251" i="3" s="1"/>
  <c r="E1252" i="3" a="1"/>
  <c r="E1252" i="3" s="1"/>
  <c r="E1253" i="3" a="1"/>
  <c r="E1253" i="3" s="1"/>
  <c r="E1254" i="3" a="1"/>
  <c r="E1254" i="3" s="1"/>
  <c r="E1255" i="3" a="1"/>
  <c r="E1255" i="3" s="1"/>
  <c r="E1256" i="3" a="1"/>
  <c r="E1256" i="3"/>
  <c r="E1257" i="3" a="1"/>
  <c r="E1257" i="3" s="1"/>
  <c r="E1258" i="3" a="1"/>
  <c r="E1258" i="3"/>
  <c r="E1259" i="3" a="1"/>
  <c r="E1259" i="3" s="1"/>
  <c r="E1260" i="3" a="1"/>
  <c r="E1260" i="3" s="1"/>
  <c r="E1261" i="3" a="1"/>
  <c r="E1261" i="3" s="1"/>
  <c r="E1262" i="3" a="1"/>
  <c r="E1262" i="3" s="1"/>
  <c r="E1263" i="3" a="1"/>
  <c r="E1263" i="3" s="1"/>
  <c r="E1264" i="3" a="1"/>
  <c r="E1264" i="3"/>
  <c r="E1265" i="3" a="1"/>
  <c r="E1265" i="3" s="1"/>
  <c r="E1266" i="3" a="1"/>
  <c r="E1266" i="3"/>
  <c r="E1267" i="3" a="1"/>
  <c r="E1267" i="3" s="1"/>
  <c r="E1268" i="3" a="1"/>
  <c r="E1268" i="3" s="1"/>
  <c r="E1269" i="3" a="1"/>
  <c r="E1269" i="3" s="1"/>
  <c r="E1270" i="3" a="1"/>
  <c r="E1270" i="3" s="1"/>
  <c r="E1271" i="3" a="1"/>
  <c r="E1271" i="3" s="1"/>
  <c r="E1272" i="3" a="1"/>
  <c r="E1272" i="3"/>
  <c r="E1273" i="3" a="1"/>
  <c r="E1273" i="3" s="1"/>
  <c r="E1274" i="3" a="1"/>
  <c r="E1274" i="3"/>
  <c r="E1275" i="3" a="1"/>
  <c r="E1275" i="3" s="1"/>
  <c r="E1276" i="3" a="1"/>
  <c r="E1276" i="3" s="1"/>
  <c r="E1277" i="3" a="1"/>
  <c r="E1277" i="3" s="1"/>
  <c r="E1278" i="3" a="1"/>
  <c r="E1278" i="3" s="1"/>
  <c r="E1279" i="3" a="1"/>
  <c r="E1279" i="3" s="1"/>
  <c r="E1280" i="3" a="1"/>
  <c r="E1280" i="3"/>
  <c r="E1281" i="3" a="1"/>
  <c r="E1281" i="3" s="1"/>
  <c r="E1282" i="3" a="1"/>
  <c r="E1282" i="3"/>
  <c r="E1283" i="3" a="1"/>
  <c r="E1283" i="3" s="1"/>
  <c r="E1284" i="3" a="1"/>
  <c r="E1284" i="3" s="1"/>
  <c r="E1285" i="3" a="1"/>
  <c r="E1285" i="3" s="1"/>
  <c r="E1286" i="3" a="1"/>
  <c r="E1286" i="3" s="1"/>
  <c r="E1287" i="3" a="1"/>
  <c r="E1287" i="3" s="1"/>
  <c r="E1288" i="3" a="1"/>
  <c r="E1288" i="3"/>
  <c r="E1289" i="3" a="1"/>
  <c r="E1289" i="3" s="1"/>
  <c r="E1290" i="3" a="1"/>
  <c r="E1290" i="3"/>
  <c r="E1291" i="3" a="1"/>
  <c r="E1291" i="3" s="1"/>
  <c r="E1292" i="3" a="1"/>
  <c r="E1292" i="3" s="1"/>
  <c r="E1293" i="3" a="1"/>
  <c r="E1293" i="3" s="1"/>
  <c r="E1294" i="3" a="1"/>
  <c r="E1294" i="3" s="1"/>
  <c r="E1295" i="3" a="1"/>
  <c r="E1295" i="3" s="1"/>
  <c r="E1296" i="3" a="1"/>
  <c r="E1296" i="3"/>
  <c r="E1297" i="3" a="1"/>
  <c r="E1297" i="3" s="1"/>
  <c r="E1298" i="3" a="1"/>
  <c r="E1298" i="3"/>
  <c r="E1299" i="3" a="1"/>
  <c r="E1299" i="3" s="1"/>
  <c r="E1300" i="3" a="1"/>
  <c r="E1300" i="3" s="1"/>
  <c r="E1301" i="3" a="1"/>
  <c r="E1301" i="3" s="1"/>
  <c r="E1302" i="3" a="1"/>
  <c r="E1302" i="3" s="1"/>
  <c r="E1303" i="3" a="1"/>
  <c r="E1303" i="3" s="1"/>
  <c r="E1304" i="3" a="1"/>
  <c r="E1304" i="3"/>
  <c r="E1305" i="3" a="1"/>
  <c r="E1305" i="3" s="1"/>
  <c r="E1306" i="3" a="1"/>
  <c r="E1306" i="3"/>
  <c r="E1307" i="3" a="1"/>
  <c r="E1307" i="3" s="1"/>
  <c r="E1308" i="3" a="1"/>
  <c r="E1308" i="3" s="1"/>
  <c r="E1309" i="3" a="1"/>
  <c r="E1309" i="3" s="1"/>
  <c r="E1310" i="3" a="1"/>
  <c r="E1310" i="3" s="1"/>
  <c r="E1311" i="3" a="1"/>
  <c r="E1311" i="3" s="1"/>
  <c r="E1312" i="3" a="1"/>
  <c r="E1312" i="3"/>
  <c r="E1313" i="3" a="1"/>
  <c r="E1313" i="3" s="1"/>
  <c r="E1314" i="3" a="1"/>
  <c r="E1314" i="3"/>
  <c r="E1315" i="3" a="1"/>
  <c r="E1315" i="3" s="1"/>
  <c r="E1316" i="3" a="1"/>
  <c r="E1316" i="3" s="1"/>
  <c r="E1317" i="3" a="1"/>
  <c r="E1317" i="3" s="1"/>
  <c r="E1318" i="3" a="1"/>
  <c r="E1318" i="3" s="1"/>
  <c r="E1319" i="3" a="1"/>
  <c r="E1319" i="3" s="1"/>
  <c r="E1320" i="3" a="1"/>
  <c r="E1320" i="3"/>
  <c r="E1321" i="3" a="1"/>
  <c r="E1321" i="3" s="1"/>
  <c r="E1322" i="3" a="1"/>
  <c r="E1322" i="3"/>
  <c r="E1323" i="3" a="1"/>
  <c r="E1323" i="3" s="1"/>
  <c r="E1324" i="3" a="1"/>
  <c r="E1324" i="3" s="1"/>
  <c r="E1325" i="3" a="1"/>
  <c r="E1325" i="3" s="1"/>
  <c r="E1326" i="3" a="1"/>
  <c r="E1326" i="3" s="1"/>
  <c r="E1327" i="3" a="1"/>
  <c r="E1327" i="3" s="1"/>
  <c r="E1328" i="3" a="1"/>
  <c r="E1328" i="3"/>
  <c r="E1329" i="3" a="1"/>
  <c r="E1329" i="3" s="1"/>
  <c r="E1330" i="3" a="1"/>
  <c r="E1330" i="3"/>
  <c r="E1331" i="3" a="1"/>
  <c r="E1331" i="3" s="1"/>
  <c r="E1332" i="3" a="1"/>
  <c r="E1332" i="3" s="1"/>
  <c r="E1333" i="3" a="1"/>
  <c r="E1333" i="3" s="1"/>
  <c r="E1334" i="3" a="1"/>
  <c r="E1334" i="3" s="1"/>
  <c r="E1335" i="3" a="1"/>
  <c r="E1335" i="3" s="1"/>
  <c r="E1336" i="3" a="1"/>
  <c r="E1336" i="3"/>
  <c r="E1337" i="3" a="1"/>
  <c r="E1337" i="3" s="1"/>
  <c r="E1338" i="3" a="1"/>
  <c r="E1338" i="3"/>
  <c r="E1339" i="3" a="1"/>
  <c r="E1339" i="3" s="1"/>
  <c r="E1340" i="3" a="1"/>
  <c r="E1340" i="3" s="1"/>
  <c r="E1341" i="3" a="1"/>
  <c r="E1341" i="3" s="1"/>
  <c r="E1342" i="3" a="1"/>
  <c r="E1342" i="3" s="1"/>
  <c r="E1343" i="3" a="1"/>
  <c r="E1343" i="3" s="1"/>
  <c r="E1344" i="3" a="1"/>
  <c r="E1344" i="3"/>
  <c r="E1345" i="3" a="1"/>
  <c r="E1345" i="3" s="1"/>
  <c r="E1346" i="3" a="1"/>
  <c r="E1346" i="3"/>
  <c r="E1347" i="3" a="1"/>
  <c r="E1347" i="3" s="1"/>
  <c r="E1348" i="3" a="1"/>
  <c r="E1348" i="3" s="1"/>
  <c r="E1349" i="3" a="1"/>
  <c r="E1349" i="3" s="1"/>
  <c r="E1350" i="3" a="1"/>
  <c r="E1350" i="3" s="1"/>
  <c r="E1351" i="3" a="1"/>
  <c r="E1351" i="3" s="1"/>
  <c r="E1352" i="3" a="1"/>
  <c r="E1352" i="3"/>
  <c r="E1353" i="3" a="1"/>
  <c r="E1353" i="3" s="1"/>
  <c r="E1354" i="3" a="1"/>
  <c r="E1354" i="3"/>
  <c r="E1355" i="3" a="1"/>
  <c r="E1355" i="3" s="1"/>
  <c r="E1356" i="3" a="1"/>
  <c r="E1356" i="3" s="1"/>
  <c r="E1357" i="3" a="1"/>
  <c r="E1357" i="3" s="1"/>
  <c r="E1358" i="3" a="1"/>
  <c r="E1358" i="3" s="1"/>
  <c r="E1359" i="3" a="1"/>
  <c r="E1359" i="3" s="1"/>
  <c r="E1360" i="3" a="1"/>
  <c r="E1360" i="3"/>
  <c r="E1361" i="3" a="1"/>
  <c r="E1361" i="3" s="1"/>
  <c r="E1362" i="3" a="1"/>
  <c r="E1362" i="3"/>
  <c r="E1363" i="3" a="1"/>
  <c r="E1363" i="3" s="1"/>
  <c r="E1364" i="3" a="1"/>
  <c r="E1364" i="3" s="1"/>
  <c r="E1365" i="3" a="1"/>
  <c r="E1365" i="3" s="1"/>
  <c r="E1366" i="3" a="1"/>
  <c r="E1366" i="3" s="1"/>
  <c r="E1367" i="3" a="1"/>
  <c r="E1367" i="3" s="1"/>
  <c r="E1368" i="3" a="1"/>
  <c r="E1368" i="3"/>
  <c r="E1369" i="3" a="1"/>
  <c r="E1369" i="3" s="1"/>
  <c r="E1370" i="3" a="1"/>
  <c r="E1370" i="3"/>
  <c r="E1371" i="3" a="1"/>
  <c r="E1371" i="3" s="1"/>
  <c r="E1372" i="3" a="1"/>
  <c r="E1372" i="3" s="1"/>
  <c r="E1373" i="3" a="1"/>
  <c r="E1373" i="3" s="1"/>
  <c r="E1374" i="3" a="1"/>
  <c r="E1374" i="3" s="1"/>
  <c r="E1375" i="3" a="1"/>
  <c r="E1375" i="3" s="1"/>
  <c r="E1376" i="3" a="1"/>
  <c r="E1376" i="3"/>
  <c r="E1377" i="3" a="1"/>
  <c r="E1377" i="3" s="1"/>
  <c r="E1378" i="3" a="1"/>
  <c r="E1378" i="3"/>
  <c r="E1379" i="3" a="1"/>
  <c r="E1379" i="3" s="1"/>
  <c r="E1380" i="3" a="1"/>
  <c r="E1380" i="3" s="1"/>
  <c r="E1381" i="3" a="1"/>
  <c r="E1381" i="3" s="1"/>
  <c r="E1382" i="3" a="1"/>
  <c r="E1382" i="3" s="1"/>
  <c r="E1383" i="3" a="1"/>
  <c r="E1383" i="3" s="1"/>
  <c r="E1384" i="3" a="1"/>
  <c r="E1384" i="3"/>
  <c r="E1385" i="3" a="1"/>
  <c r="E1385" i="3" s="1"/>
  <c r="E1386" i="3" a="1"/>
  <c r="E1386" i="3"/>
  <c r="E1387" i="3" a="1"/>
  <c r="E1387" i="3" s="1"/>
  <c r="E1388" i="3" a="1"/>
  <c r="E1388" i="3" s="1"/>
  <c r="E1389" i="3" a="1"/>
  <c r="E1389" i="3" s="1"/>
  <c r="E1390" i="3" a="1"/>
  <c r="E1390" i="3" s="1"/>
  <c r="E1391" i="3" a="1"/>
  <c r="E1391" i="3" s="1"/>
  <c r="E1392" i="3" a="1"/>
  <c r="E1392" i="3"/>
  <c r="E1393" i="3" a="1"/>
  <c r="E1393" i="3" s="1"/>
  <c r="E1394" i="3" a="1"/>
  <c r="E1394" i="3"/>
  <c r="E1395" i="3" a="1"/>
  <c r="E1395" i="3" s="1"/>
  <c r="E1396" i="3" a="1"/>
  <c r="E1396" i="3" s="1"/>
  <c r="E1397" i="3" a="1"/>
  <c r="E1397" i="3" s="1"/>
  <c r="E1398" i="3" a="1"/>
  <c r="E1398" i="3" s="1"/>
  <c r="E1399" i="3" a="1"/>
  <c r="E1399" i="3" s="1"/>
  <c r="E1400" i="3" a="1"/>
  <c r="E1400" i="3"/>
  <c r="E1401" i="3" a="1"/>
  <c r="E1401" i="3" s="1"/>
  <c r="E1402" i="3" a="1"/>
  <c r="E1402" i="3"/>
  <c r="E1403" i="3" a="1"/>
  <c r="E1403" i="3" s="1"/>
  <c r="E1404" i="3" a="1"/>
  <c r="E1404" i="3" s="1"/>
  <c r="E1405" i="3" a="1"/>
  <c r="E1405" i="3" s="1"/>
  <c r="E1406" i="3" a="1"/>
  <c r="E1406" i="3" s="1"/>
  <c r="E1407" i="3" a="1"/>
  <c r="E1407" i="3" s="1"/>
  <c r="E1408" i="3" a="1"/>
  <c r="E1408" i="3"/>
  <c r="E1409" i="3" a="1"/>
  <c r="E1409" i="3" s="1"/>
  <c r="E1410" i="3" a="1"/>
  <c r="E1410" i="3"/>
  <c r="E1411" i="3" a="1"/>
  <c r="E1411" i="3" s="1"/>
  <c r="E1412" i="3" a="1"/>
  <c r="E1412" i="3" s="1"/>
  <c r="E1413" i="3" a="1"/>
  <c r="E1413" i="3" s="1"/>
  <c r="E1414" i="3" a="1"/>
  <c r="E1414" i="3" s="1"/>
  <c r="E1415" i="3" a="1"/>
  <c r="E1415" i="3" s="1"/>
  <c r="E1416" i="3" a="1"/>
  <c r="E1416" i="3"/>
  <c r="E1417" i="3" a="1"/>
  <c r="E1417" i="3" s="1"/>
  <c r="E1418" i="3" a="1"/>
  <c r="E1418" i="3"/>
  <c r="E1419" i="3" a="1"/>
  <c r="E1419" i="3" s="1"/>
  <c r="E1420" i="3" a="1"/>
  <c r="E1420" i="3" s="1"/>
  <c r="E1421" i="3" a="1"/>
  <c r="E1421" i="3" s="1"/>
  <c r="E1422" i="3" a="1"/>
  <c r="E1422" i="3" s="1"/>
  <c r="E1423" i="3" a="1"/>
  <c r="E1423" i="3" s="1"/>
  <c r="E1424" i="3" a="1"/>
  <c r="E1424" i="3"/>
  <c r="E1425" i="3" a="1"/>
  <c r="E1425" i="3" s="1"/>
  <c r="E1426" i="3" a="1"/>
  <c r="E1426" i="3"/>
  <c r="E1427" i="3" a="1"/>
  <c r="E1427" i="3" s="1"/>
  <c r="E1428" i="3" a="1"/>
  <c r="E1428" i="3" s="1"/>
  <c r="E1429" i="3" a="1"/>
  <c r="E1429" i="3" s="1"/>
  <c r="E1430" i="3" a="1"/>
  <c r="E1430" i="3" s="1"/>
  <c r="E1431" i="3" a="1"/>
  <c r="E1431" i="3" s="1"/>
  <c r="E1432" i="3" a="1"/>
  <c r="E1432" i="3"/>
  <c r="E1433" i="3" a="1"/>
  <c r="E1433" i="3" s="1"/>
  <c r="E1434" i="3" a="1"/>
  <c r="E1434" i="3"/>
  <c r="E1435" i="3" a="1"/>
  <c r="E1435" i="3" s="1"/>
  <c r="E1436" i="3" a="1"/>
  <c r="E1436" i="3" s="1"/>
  <c r="E1437" i="3" a="1"/>
  <c r="E1437" i="3" s="1"/>
  <c r="E1438" i="3" a="1"/>
  <c r="E1438" i="3" s="1"/>
  <c r="E1439" i="3" a="1"/>
  <c r="E1439" i="3" s="1"/>
  <c r="E1440" i="3" a="1"/>
  <c r="E1440" i="3"/>
  <c r="E1441" i="3" a="1"/>
  <c r="E1441" i="3" s="1"/>
  <c r="E1442" i="3" a="1"/>
  <c r="E1442" i="3"/>
  <c r="E1443" i="3" a="1"/>
  <c r="E1443" i="3" s="1"/>
  <c r="E1444" i="3" a="1"/>
  <c r="E1444" i="3" s="1"/>
  <c r="E1445" i="3" a="1"/>
  <c r="E1445" i="3" s="1"/>
  <c r="E1446" i="3" a="1"/>
  <c r="E1446" i="3" s="1"/>
  <c r="E1447" i="3" a="1"/>
  <c r="E1447" i="3" s="1"/>
  <c r="E1448" i="3" a="1"/>
  <c r="E1448" i="3"/>
  <c r="E1449" i="3" a="1"/>
  <c r="E1449" i="3" s="1"/>
  <c r="E1450" i="3" a="1"/>
  <c r="E1450" i="3"/>
  <c r="E1451" i="3" a="1"/>
  <c r="E1451" i="3" s="1"/>
  <c r="E1452" i="3" a="1"/>
  <c r="E1452" i="3" s="1"/>
  <c r="E1453" i="3" a="1"/>
  <c r="E1453" i="3" s="1"/>
  <c r="E1454" i="3" a="1"/>
  <c r="E1454" i="3" s="1"/>
  <c r="E1455" i="3" a="1"/>
  <c r="E1455" i="3" s="1"/>
  <c r="E1456" i="3" a="1"/>
  <c r="E1456" i="3"/>
  <c r="E1457" i="3" a="1"/>
  <c r="E1457" i="3" s="1"/>
  <c r="E1458" i="3" a="1"/>
  <c r="E1458" i="3"/>
  <c r="E1459" i="3" a="1"/>
  <c r="E1459" i="3" s="1"/>
  <c r="E1460" i="3" a="1"/>
  <c r="E1460" i="3" s="1"/>
  <c r="E1461" i="3" a="1"/>
  <c r="E1461" i="3" s="1"/>
  <c r="E1462" i="3" a="1"/>
  <c r="E1462" i="3" s="1"/>
  <c r="E1463" i="3" a="1"/>
  <c r="E1463" i="3" s="1"/>
  <c r="E1464" i="3" a="1"/>
  <c r="E1464" i="3"/>
  <c r="E1465" i="3" a="1"/>
  <c r="E1465" i="3" s="1"/>
  <c r="E1466" i="3" a="1"/>
  <c r="E1466" i="3"/>
  <c r="E1467" i="3" a="1"/>
  <c r="E1467" i="3" s="1"/>
  <c r="E1468" i="3" a="1"/>
  <c r="E1468" i="3" s="1"/>
  <c r="E1469" i="3" a="1"/>
  <c r="E1469" i="3" s="1"/>
  <c r="E1470" i="3" a="1"/>
  <c r="E1470" i="3" s="1"/>
  <c r="E1471" i="3" a="1"/>
  <c r="E1471" i="3" s="1"/>
  <c r="E1472" i="3" a="1"/>
  <c r="E1472" i="3"/>
  <c r="E1473" i="3" a="1"/>
  <c r="E1473" i="3" s="1"/>
  <c r="E1474" i="3" a="1"/>
  <c r="E1474" i="3"/>
  <c r="E1475" i="3" a="1"/>
  <c r="E1475" i="3" s="1"/>
  <c r="E1476" i="3" a="1"/>
  <c r="E1476" i="3" s="1"/>
  <c r="E1477" i="3" a="1"/>
  <c r="E1477" i="3" s="1"/>
  <c r="E1478" i="3" a="1"/>
  <c r="E1478" i="3" s="1"/>
  <c r="E1479" i="3" a="1"/>
  <c r="E1479" i="3" s="1"/>
  <c r="E1480" i="3" a="1"/>
  <c r="E1480" i="3"/>
  <c r="E1481" i="3" a="1"/>
  <c r="E1481" i="3" s="1"/>
  <c r="E1482" i="3" a="1"/>
  <c r="E1482" i="3"/>
  <c r="E1483" i="3" a="1"/>
  <c r="E1483" i="3" s="1"/>
  <c r="E1484" i="3" a="1"/>
  <c r="E1484" i="3" s="1"/>
  <c r="E1485" i="3" a="1"/>
  <c r="E1485" i="3" s="1"/>
  <c r="E1486" i="3" a="1"/>
  <c r="E1486" i="3" s="1"/>
  <c r="E1487" i="3" a="1"/>
  <c r="E1487" i="3" s="1"/>
  <c r="E1488" i="3" a="1"/>
  <c r="E1488" i="3"/>
  <c r="E1489" i="3" a="1"/>
  <c r="E1489" i="3" s="1"/>
  <c r="E1490" i="3" a="1"/>
  <c r="E1490" i="3"/>
  <c r="E1491" i="3" a="1"/>
  <c r="E1491" i="3" s="1"/>
  <c r="E1492" i="3" a="1"/>
  <c r="E1492" i="3" s="1"/>
  <c r="E1493" i="3" a="1"/>
  <c r="E1493" i="3" s="1"/>
  <c r="E1494" i="3" a="1"/>
  <c r="E1494" i="3" s="1"/>
  <c r="E1495" i="3" a="1"/>
  <c r="E1495" i="3" s="1"/>
  <c r="E1496" i="3" a="1"/>
  <c r="E1496" i="3"/>
  <c r="E1497" i="3" a="1"/>
  <c r="E1497" i="3" s="1"/>
  <c r="E1498" i="3" a="1"/>
  <c r="E1498" i="3"/>
  <c r="E1499" i="3" a="1"/>
  <c r="E1499" i="3" s="1"/>
  <c r="E1500" i="3" a="1"/>
  <c r="E1500" i="3" s="1"/>
  <c r="E1501" i="3" a="1"/>
  <c r="E1501" i="3" s="1"/>
  <c r="E1502" i="3" a="1"/>
  <c r="E1502" i="3" s="1"/>
  <c r="E1503" i="3" a="1"/>
  <c r="E1503" i="3" s="1"/>
  <c r="E1504" i="3" a="1"/>
  <c r="E1504" i="3"/>
  <c r="E1505" i="3" a="1"/>
  <c r="E1505" i="3" s="1"/>
  <c r="E1506" i="3" a="1"/>
  <c r="E1506" i="3"/>
  <c r="E1507" i="3" a="1"/>
  <c r="E1507" i="3" s="1"/>
  <c r="E1508" i="3" a="1"/>
  <c r="E1508" i="3" s="1"/>
  <c r="E1509" i="3" a="1"/>
  <c r="E1509" i="3" s="1"/>
  <c r="E1510" i="3" a="1"/>
  <c r="E1510" i="3" s="1"/>
  <c r="E1511" i="3" a="1"/>
  <c r="E1511" i="3" s="1"/>
  <c r="E1512" i="3" a="1"/>
  <c r="E1512" i="3"/>
  <c r="E1513" i="3" a="1"/>
  <c r="E1513" i="3" s="1"/>
  <c r="E1514" i="3" a="1"/>
  <c r="E1514" i="3"/>
  <c r="E1515" i="3" a="1"/>
  <c r="E1515" i="3" s="1"/>
  <c r="E1516" i="3" a="1"/>
  <c r="E1516" i="3" s="1"/>
  <c r="E1517" i="3" a="1"/>
  <c r="E1517" i="3" s="1"/>
  <c r="E1518" i="3" a="1"/>
  <c r="E1518" i="3" s="1"/>
  <c r="E1519" i="3" a="1"/>
  <c r="E1519" i="3" s="1"/>
  <c r="E1520" i="3" a="1"/>
  <c r="E1520" i="3"/>
  <c r="E1521" i="3" a="1"/>
  <c r="E1521" i="3" s="1"/>
  <c r="E1522" i="3" a="1"/>
  <c r="E1522" i="3"/>
  <c r="E1523" i="3" a="1"/>
  <c r="E1523" i="3" s="1"/>
  <c r="E1524" i="3" a="1"/>
  <c r="E1524" i="3" s="1"/>
  <c r="E1525" i="3" a="1"/>
  <c r="E1525" i="3" s="1"/>
  <c r="E1526" i="3" a="1"/>
  <c r="E1526" i="3" s="1"/>
  <c r="E1527" i="3" a="1"/>
  <c r="E1527" i="3" s="1"/>
  <c r="E1528" i="3" a="1"/>
  <c r="E1528" i="3"/>
  <c r="E1529" i="3" a="1"/>
  <c r="E1529" i="3" s="1"/>
  <c r="E1530" i="3" a="1"/>
  <c r="E1530" i="3"/>
  <c r="E1531" i="3" a="1"/>
  <c r="E1531" i="3" s="1"/>
  <c r="E1532" i="3" a="1"/>
  <c r="E1532" i="3" s="1"/>
  <c r="E1533" i="3" a="1"/>
  <c r="E1533" i="3" s="1"/>
  <c r="E1534" i="3" a="1"/>
  <c r="E1534" i="3" s="1"/>
  <c r="E1535" i="3" a="1"/>
  <c r="E1535" i="3" s="1"/>
  <c r="E1536" i="3" a="1"/>
  <c r="E1536" i="3"/>
  <c r="E1537" i="3" a="1"/>
  <c r="E1537" i="3" s="1"/>
  <c r="E1538" i="3" a="1"/>
  <c r="E1538" i="3"/>
  <c r="E1539" i="3" a="1"/>
  <c r="E1539" i="3" s="1"/>
  <c r="E1540" i="3" a="1"/>
  <c r="E1540" i="3" s="1"/>
  <c r="E1541" i="3" a="1"/>
  <c r="E1541" i="3" s="1"/>
  <c r="E1542" i="3" a="1"/>
  <c r="E1542" i="3" s="1"/>
  <c r="E1543" i="3" a="1"/>
  <c r="E1543" i="3"/>
  <c r="E1544" i="3" a="1"/>
  <c r="E1544" i="3" s="1"/>
  <c r="E1545" i="3" a="1"/>
  <c r="E1545" i="3"/>
  <c r="E1546" i="3" a="1"/>
  <c r="E1546" i="3" s="1"/>
  <c r="E1547" i="3" a="1"/>
  <c r="E1547" i="3"/>
  <c r="E1548" i="3" a="1"/>
  <c r="E1548" i="3" s="1"/>
  <c r="E1549" i="3" a="1"/>
  <c r="E1549" i="3"/>
  <c r="E1550" i="3" a="1"/>
  <c r="E1550" i="3" s="1"/>
  <c r="E1551" i="3" a="1"/>
  <c r="E1551" i="3"/>
  <c r="E1552" i="3" a="1"/>
  <c r="E1552" i="3" s="1"/>
  <c r="E1553" i="3" a="1"/>
  <c r="E1553" i="3"/>
  <c r="E1554" i="3" a="1"/>
  <c r="E1554" i="3" s="1"/>
  <c r="E1555" i="3" a="1"/>
  <c r="E1555" i="3"/>
  <c r="E1556" i="3" a="1"/>
  <c r="E1556" i="3" s="1"/>
  <c r="E1557" i="3" a="1"/>
  <c r="E1557" i="3"/>
  <c r="E1558" i="3" a="1"/>
  <c r="E1558" i="3" s="1"/>
  <c r="E1559" i="3" a="1"/>
  <c r="E1559" i="3"/>
  <c r="E1560" i="3" a="1"/>
  <c r="E1560" i="3" s="1"/>
  <c r="E1561" i="3" a="1"/>
  <c r="E1561" i="3"/>
  <c r="E1562" i="3" a="1"/>
  <c r="E1562" i="3" s="1"/>
  <c r="E1563" i="3" a="1"/>
  <c r="E1563" i="3"/>
  <c r="E1564" i="3" a="1"/>
  <c r="E1564" i="3" s="1"/>
  <c r="E1565" i="3" a="1"/>
  <c r="E1565" i="3"/>
  <c r="E1566" i="3" a="1"/>
  <c r="E1566" i="3" s="1"/>
  <c r="E1567" i="3" a="1"/>
  <c r="E1567" i="3"/>
  <c r="E1568" i="3" a="1"/>
  <c r="E1568" i="3" s="1"/>
  <c r="E1569" i="3" a="1"/>
  <c r="E1569" i="3"/>
  <c r="E1570" i="3" a="1"/>
  <c r="E1570" i="3" s="1"/>
  <c r="E1571" i="3" a="1"/>
  <c r="E1571" i="3"/>
  <c r="E1572" i="3" a="1"/>
  <c r="E1572" i="3" s="1"/>
  <c r="E1573" i="3" a="1"/>
  <c r="E1573" i="3"/>
  <c r="E1574" i="3" a="1"/>
  <c r="E1574" i="3" s="1"/>
  <c r="E1575" i="3" a="1"/>
  <c r="E1575" i="3"/>
  <c r="E1576" i="3" a="1"/>
  <c r="E1576" i="3" s="1"/>
  <c r="E1577" i="3" a="1"/>
  <c r="E1577" i="3"/>
  <c r="E1578" i="3" a="1"/>
  <c r="E1578" i="3" s="1"/>
  <c r="E1579" i="3" a="1"/>
  <c r="E1579" i="3"/>
  <c r="E1580" i="3" a="1"/>
  <c r="E1580" i="3" s="1"/>
  <c r="E1581" i="3" a="1"/>
  <c r="E1581" i="3"/>
  <c r="E1582" i="3" a="1"/>
  <c r="E1582" i="3" s="1"/>
  <c r="E1583" i="3" a="1"/>
  <c r="E1583" i="3"/>
  <c r="E1584" i="3" a="1"/>
  <c r="E1584" i="3" s="1"/>
  <c r="E1585" i="3" a="1"/>
  <c r="E1585" i="3"/>
  <c r="E1586" i="3" a="1"/>
  <c r="E1586" i="3" s="1"/>
  <c r="E1587" i="3" a="1"/>
  <c r="E1587" i="3"/>
  <c r="E1588" i="3" a="1"/>
  <c r="E1588" i="3" s="1"/>
  <c r="E1589" i="3" a="1"/>
  <c r="E1589" i="3"/>
  <c r="E1590" i="3" a="1"/>
  <c r="E1590" i="3" s="1"/>
  <c r="E1591" i="3" a="1"/>
  <c r="E1591" i="3"/>
  <c r="E1592" i="3" a="1"/>
  <c r="E1592" i="3" s="1"/>
  <c r="E1593" i="3" a="1"/>
  <c r="E1593" i="3"/>
  <c r="E1594" i="3" a="1"/>
  <c r="E1594" i="3" s="1"/>
  <c r="E1595" i="3" a="1"/>
  <c r="E1595" i="3"/>
  <c r="E1596" i="3" a="1"/>
  <c r="E1596" i="3" s="1"/>
  <c r="E1597" i="3" a="1"/>
  <c r="E1597" i="3"/>
  <c r="E1598" i="3" a="1"/>
  <c r="E1598" i="3" s="1"/>
  <c r="E1599" i="3" a="1"/>
  <c r="E1599" i="3"/>
  <c r="E1600" i="3" a="1"/>
  <c r="E1600" i="3" s="1"/>
  <c r="E1601" i="3" a="1"/>
  <c r="E1601" i="3"/>
  <c r="E1602" i="3" a="1"/>
  <c r="E1602" i="3" s="1"/>
  <c r="E1603" i="3" a="1"/>
  <c r="E1603" i="3"/>
  <c r="E1604" i="3" a="1"/>
  <c r="E1604" i="3" s="1"/>
  <c r="E1605" i="3" a="1"/>
  <c r="E1605" i="3"/>
  <c r="E1606" i="3" a="1"/>
  <c r="E1606" i="3" s="1"/>
  <c r="E1607" i="3" a="1"/>
  <c r="E1607" i="3"/>
  <c r="E1608" i="3" a="1"/>
  <c r="E1608" i="3" s="1"/>
  <c r="E1609" i="3" a="1"/>
  <c r="E1609" i="3"/>
  <c r="E1610" i="3" a="1"/>
  <c r="E1610" i="3" s="1"/>
  <c r="E1611" i="3" a="1"/>
  <c r="E1611" i="3"/>
  <c r="E1612" i="3" a="1"/>
  <c r="E1612" i="3" s="1"/>
  <c r="E1613" i="3" a="1"/>
  <c r="E1613" i="3"/>
  <c r="E1614" i="3" a="1"/>
  <c r="E1614" i="3" s="1"/>
  <c r="E1615" i="3" a="1"/>
  <c r="E1615" i="3"/>
  <c r="E1616" i="3" a="1"/>
  <c r="E1616" i="3" s="1"/>
  <c r="E1617" i="3" a="1"/>
  <c r="E1617" i="3"/>
  <c r="E1618" i="3" a="1"/>
  <c r="E1618" i="3" s="1"/>
  <c r="E1619" i="3" a="1"/>
  <c r="E1619" i="3"/>
  <c r="E1620" i="3" a="1"/>
  <c r="E1620" i="3" s="1"/>
  <c r="E1621" i="3" a="1"/>
  <c r="E1621" i="3"/>
  <c r="E1622" i="3" a="1"/>
  <c r="E1622" i="3" s="1"/>
  <c r="E1623" i="3" a="1"/>
  <c r="E1623" i="3"/>
  <c r="E1624" i="3" a="1"/>
  <c r="E1624" i="3" s="1"/>
  <c r="E1625" i="3" a="1"/>
  <c r="E1625" i="3"/>
  <c r="E1626" i="3" a="1"/>
  <c r="E1626" i="3" s="1"/>
  <c r="E1627" i="3" a="1"/>
  <c r="E1627" i="3"/>
  <c r="E1628" i="3" a="1"/>
  <c r="E1628" i="3" s="1"/>
  <c r="E1629" i="3" a="1"/>
  <c r="E1629" i="3"/>
  <c r="E1630" i="3" a="1"/>
  <c r="E1630" i="3" s="1"/>
  <c r="E1631" i="3" a="1"/>
  <c r="E1631" i="3"/>
  <c r="E1632" i="3" a="1"/>
  <c r="E1632" i="3" s="1"/>
  <c r="E1633" i="3" a="1"/>
  <c r="E1633" i="3"/>
  <c r="E1634" i="3" a="1"/>
  <c r="E1634" i="3" s="1"/>
  <c r="E1635" i="3" a="1"/>
  <c r="E1635" i="3"/>
  <c r="E1636" i="3" a="1"/>
  <c r="E1636" i="3" s="1"/>
  <c r="E1637" i="3" a="1"/>
  <c r="E1637" i="3"/>
  <c r="E1638" i="3" a="1"/>
  <c r="E1638" i="3" s="1"/>
  <c r="E1639" i="3" a="1"/>
  <c r="E1639" i="3"/>
  <c r="E1640" i="3" a="1"/>
  <c r="E1640" i="3" s="1"/>
  <c r="E1641" i="3" a="1"/>
  <c r="E1641" i="3"/>
  <c r="E1642" i="3" a="1"/>
  <c r="E1642" i="3" s="1"/>
  <c r="E1643" i="3" a="1"/>
  <c r="E1643" i="3"/>
  <c r="E1644" i="3" a="1"/>
  <c r="E1644" i="3" s="1"/>
  <c r="E1645" i="3" a="1"/>
  <c r="E1645" i="3"/>
  <c r="E1646" i="3" a="1"/>
  <c r="E1646" i="3" s="1"/>
  <c r="E1647" i="3" a="1"/>
  <c r="E1647" i="3"/>
  <c r="E1648" i="3" a="1"/>
  <c r="E1648" i="3" s="1"/>
  <c r="E1649" i="3" a="1"/>
  <c r="E1649" i="3"/>
  <c r="E1650" i="3" a="1"/>
  <c r="E1650" i="3" s="1"/>
  <c r="E1651" i="3" a="1"/>
  <c r="E1651" i="3"/>
  <c r="E1652" i="3" a="1"/>
  <c r="E1652" i="3" s="1"/>
  <c r="E1653" i="3" a="1"/>
  <c r="E1653" i="3" s="1"/>
  <c r="E1654" i="3" a="1"/>
  <c r="E1654" i="3" s="1"/>
  <c r="E1655" i="3" a="1"/>
  <c r="E1655" i="3" s="1"/>
  <c r="E1656" i="3" a="1"/>
  <c r="E1656" i="3" s="1"/>
  <c r="E1657" i="3" a="1"/>
  <c r="E1657" i="3" s="1"/>
  <c r="E1658" i="3" a="1"/>
  <c r="E1658" i="3" s="1"/>
  <c r="E1659" i="3" a="1"/>
  <c r="E1659" i="3" s="1"/>
  <c r="E1660" i="3" a="1"/>
  <c r="E1660" i="3" s="1"/>
  <c r="E1661" i="3" a="1"/>
  <c r="E1661" i="3" s="1"/>
  <c r="E1662" i="3" a="1"/>
  <c r="E1662" i="3" s="1"/>
  <c r="E1663" i="3" a="1"/>
  <c r="E1663" i="3" s="1"/>
  <c r="E1664" i="3" a="1"/>
  <c r="E1664" i="3" s="1"/>
  <c r="E1665" i="3" a="1"/>
  <c r="E1665" i="3" s="1"/>
  <c r="E1666" i="3" a="1"/>
  <c r="E1666" i="3" s="1"/>
  <c r="E1667" i="3" a="1"/>
  <c r="E1667" i="3" s="1"/>
  <c r="E1668" i="3" a="1"/>
  <c r="E1668" i="3" s="1"/>
  <c r="E1669" i="3" a="1"/>
  <c r="E1669" i="3" s="1"/>
  <c r="E1670" i="3" a="1"/>
  <c r="E1670" i="3" s="1"/>
  <c r="E1671" i="3" a="1"/>
  <c r="E1671" i="3" s="1"/>
  <c r="E1672" i="3" a="1"/>
  <c r="E1672" i="3" s="1"/>
  <c r="E1673" i="3" a="1"/>
  <c r="E1673" i="3" s="1"/>
  <c r="E1674" i="3" a="1"/>
  <c r="E1674" i="3" s="1"/>
  <c r="E1675" i="3" a="1"/>
  <c r="E1675" i="3" s="1"/>
  <c r="E1676" i="3" a="1"/>
  <c r="E1676" i="3" s="1"/>
  <c r="E1677" i="3" a="1"/>
  <c r="E1677" i="3" s="1"/>
  <c r="E1678" i="3" a="1"/>
  <c r="E1678" i="3" s="1"/>
  <c r="E1679" i="3" a="1"/>
  <c r="E1679" i="3" s="1"/>
  <c r="E1680" i="3" a="1"/>
  <c r="E1680" i="3" s="1"/>
  <c r="E1681" i="3" a="1"/>
  <c r="E1681" i="3" s="1"/>
  <c r="E1682" i="3" a="1"/>
  <c r="E1682" i="3" s="1"/>
  <c r="E1683" i="3" a="1"/>
  <c r="E1683" i="3" s="1"/>
  <c r="E1684" i="3" a="1"/>
  <c r="E1684" i="3" s="1"/>
  <c r="E1685" i="3" a="1"/>
  <c r="E1685" i="3" s="1"/>
  <c r="E1686" i="3" a="1"/>
  <c r="E1686" i="3" s="1"/>
  <c r="E1687" i="3" a="1"/>
  <c r="E1687" i="3" s="1"/>
  <c r="E1688" i="3" a="1"/>
  <c r="E1688" i="3" s="1"/>
  <c r="E1689" i="3" a="1"/>
  <c r="E1689" i="3" s="1"/>
  <c r="E1690" i="3" a="1"/>
  <c r="E1690" i="3" s="1"/>
  <c r="E1691" i="3" a="1"/>
  <c r="E1691" i="3" s="1"/>
  <c r="E1692" i="3" a="1"/>
  <c r="E1692" i="3" s="1"/>
  <c r="E1693" i="3" a="1"/>
  <c r="E1693" i="3" s="1"/>
  <c r="E1694" i="3" a="1"/>
  <c r="E1694" i="3" s="1"/>
  <c r="E1695" i="3" a="1"/>
  <c r="E1695" i="3" s="1"/>
  <c r="E1696" i="3" a="1"/>
  <c r="E1696" i="3" s="1"/>
  <c r="E1697" i="3" a="1"/>
  <c r="E1697" i="3" s="1"/>
  <c r="E1698" i="3" a="1"/>
  <c r="E1698" i="3" s="1"/>
  <c r="E1699" i="3" a="1"/>
  <c r="E1699" i="3" s="1"/>
  <c r="E1700" i="3" a="1"/>
  <c r="E1700" i="3" s="1"/>
  <c r="E1701" i="3" a="1"/>
  <c r="E1701" i="3" s="1"/>
  <c r="E1702" i="3" a="1"/>
  <c r="E1702" i="3" s="1"/>
  <c r="E1703" i="3" a="1"/>
  <c r="E1703" i="3" s="1"/>
  <c r="E1704" i="3" a="1"/>
  <c r="E1704" i="3" s="1"/>
  <c r="E1705" i="3" a="1"/>
  <c r="E1705" i="3" s="1"/>
  <c r="E1706" i="3" a="1"/>
  <c r="E1706" i="3" s="1"/>
  <c r="E1707" i="3" a="1"/>
  <c r="E1707" i="3" s="1"/>
  <c r="E1708" i="3" a="1"/>
  <c r="E1708" i="3" s="1"/>
  <c r="E1709" i="3" a="1"/>
  <c r="E1709" i="3" s="1"/>
  <c r="E1710" i="3" a="1"/>
  <c r="E1710" i="3" s="1"/>
  <c r="E1711" i="3" a="1"/>
  <c r="E1711" i="3" s="1"/>
  <c r="E1712" i="3" a="1"/>
  <c r="E1712" i="3" s="1"/>
  <c r="E1713" i="3" a="1"/>
  <c r="E1713" i="3" s="1"/>
  <c r="E1714" i="3" a="1"/>
  <c r="E1714" i="3" s="1"/>
  <c r="E1715" i="3" a="1"/>
  <c r="E1715" i="3" s="1"/>
  <c r="E1716" i="3" a="1"/>
  <c r="E1716" i="3" s="1"/>
  <c r="E1717" i="3" a="1"/>
  <c r="E1717" i="3" s="1"/>
  <c r="E1718" i="3" a="1"/>
  <c r="E1718" i="3" s="1"/>
  <c r="E1719" i="3" a="1"/>
  <c r="E1719" i="3" s="1"/>
  <c r="E1720" i="3" a="1"/>
  <c r="E1720" i="3" s="1"/>
  <c r="E1721" i="3" a="1"/>
  <c r="E1721" i="3" s="1"/>
  <c r="E1722" i="3" a="1"/>
  <c r="E1722" i="3" s="1"/>
  <c r="E1723" i="3" a="1"/>
  <c r="E1723" i="3" s="1"/>
  <c r="E1724" i="3" a="1"/>
  <c r="E1724" i="3" s="1"/>
  <c r="E1725" i="3" a="1"/>
  <c r="E1725" i="3" s="1"/>
  <c r="E1726" i="3" a="1"/>
  <c r="E1726" i="3" s="1"/>
  <c r="E1727" i="3" a="1"/>
  <c r="E1727" i="3" s="1"/>
  <c r="E1728" i="3" a="1"/>
  <c r="E1728" i="3" s="1"/>
  <c r="E1729" i="3" a="1"/>
  <c r="E1729" i="3" s="1"/>
  <c r="E1730" i="3" a="1"/>
  <c r="E1730" i="3" s="1"/>
  <c r="E1731" i="3" a="1"/>
  <c r="E1731" i="3" s="1"/>
  <c r="E1732" i="3" a="1"/>
  <c r="E1732" i="3" s="1"/>
  <c r="E1733" i="3" a="1"/>
  <c r="E1733" i="3" s="1"/>
  <c r="E1734" i="3" a="1"/>
  <c r="E1734" i="3" s="1"/>
  <c r="E1735" i="3" a="1"/>
  <c r="E1735" i="3" s="1"/>
  <c r="E1736" i="3" a="1"/>
  <c r="E1736" i="3" s="1"/>
  <c r="E1737" i="3" a="1"/>
  <c r="E1737" i="3" s="1"/>
  <c r="E1738" i="3" a="1"/>
  <c r="E1738" i="3" s="1"/>
  <c r="E1739" i="3" a="1"/>
  <c r="E1739" i="3" s="1"/>
  <c r="E1740" i="3" a="1"/>
  <c r="E1740" i="3" s="1"/>
  <c r="E1741" i="3" a="1"/>
  <c r="E1741" i="3" s="1"/>
  <c r="E1742" i="3" a="1"/>
  <c r="E1742" i="3" s="1"/>
  <c r="E1743" i="3" a="1"/>
  <c r="E1743" i="3" s="1"/>
  <c r="E1744" i="3" a="1"/>
  <c r="E1744" i="3" s="1"/>
  <c r="E1745" i="3" a="1"/>
  <c r="E1745" i="3" s="1"/>
  <c r="E1746" i="3" a="1"/>
  <c r="E1746" i="3" s="1"/>
  <c r="E1747" i="3" a="1"/>
  <c r="E1747" i="3" s="1"/>
  <c r="E1748" i="3" a="1"/>
  <c r="E1748" i="3" s="1"/>
  <c r="E1749" i="3" a="1"/>
  <c r="E1749" i="3" s="1"/>
  <c r="E1750" i="3" a="1"/>
  <c r="E1750" i="3" s="1"/>
  <c r="E1751" i="3" a="1"/>
  <c r="E1751" i="3" s="1"/>
  <c r="E1752" i="3" a="1"/>
  <c r="E1752" i="3" s="1"/>
  <c r="E1753" i="3" a="1"/>
  <c r="E1753" i="3" s="1"/>
  <c r="E1754" i="3" a="1"/>
  <c r="E1754" i="3" s="1"/>
  <c r="E1755" i="3" a="1"/>
  <c r="E1755" i="3" s="1"/>
  <c r="E1756" i="3" a="1"/>
  <c r="E1756" i="3" s="1"/>
  <c r="E1757" i="3" a="1"/>
  <c r="E1757" i="3" s="1"/>
  <c r="E1758" i="3" a="1"/>
  <c r="E1758" i="3" s="1"/>
  <c r="E1759" i="3" a="1"/>
  <c r="E1759" i="3" s="1"/>
  <c r="E1760" i="3" a="1"/>
  <c r="E1760" i="3" s="1"/>
  <c r="E1761" i="3" a="1"/>
  <c r="E1761" i="3" s="1"/>
  <c r="E1762" i="3" a="1"/>
  <c r="E1762" i="3" s="1"/>
  <c r="E1763" i="3" a="1"/>
  <c r="E1763" i="3" s="1"/>
  <c r="E1764" i="3" a="1"/>
  <c r="E1764" i="3" s="1"/>
  <c r="E1765" i="3" a="1"/>
  <c r="E1765" i="3" s="1"/>
  <c r="E1766" i="3" a="1"/>
  <c r="E1766" i="3" s="1"/>
  <c r="E1767" i="3" a="1"/>
  <c r="E1767" i="3" s="1"/>
  <c r="E1768" i="3" a="1"/>
  <c r="E1768" i="3" s="1"/>
  <c r="E1769" i="3" a="1"/>
  <c r="E1769" i="3" s="1"/>
  <c r="E1770" i="3" a="1"/>
  <c r="E1770" i="3" s="1"/>
  <c r="E1771" i="3" a="1"/>
  <c r="E1771" i="3" s="1"/>
  <c r="E1772" i="3" a="1"/>
  <c r="E1772" i="3" s="1"/>
  <c r="E1773" i="3" a="1"/>
  <c r="E1773" i="3" s="1"/>
  <c r="E1774" i="3" a="1"/>
  <c r="E1774" i="3" s="1"/>
  <c r="E1775" i="3" a="1"/>
  <c r="E1775" i="3" s="1"/>
  <c r="E1776" i="3" a="1"/>
  <c r="E1776" i="3" s="1"/>
  <c r="E1777" i="3" a="1"/>
  <c r="E1777" i="3" s="1"/>
  <c r="E1778" i="3" a="1"/>
  <c r="E1778" i="3" s="1"/>
  <c r="E1779" i="3" a="1"/>
  <c r="E1779" i="3" s="1"/>
  <c r="E1780" i="3" a="1"/>
  <c r="E1780" i="3" s="1"/>
  <c r="E1781" i="3" a="1"/>
  <c r="E1781" i="3" s="1"/>
  <c r="E1782" i="3" a="1"/>
  <c r="E1782" i="3" s="1"/>
  <c r="E1783" i="3" a="1"/>
  <c r="E1783" i="3" s="1"/>
  <c r="E1784" i="3" a="1"/>
  <c r="E1784" i="3" s="1"/>
  <c r="E1785" i="3" a="1"/>
  <c r="E1785" i="3" s="1"/>
  <c r="E1786" i="3" a="1"/>
  <c r="E1786" i="3" s="1"/>
  <c r="E1787" i="3" a="1"/>
  <c r="E1787" i="3" s="1"/>
  <c r="E1788" i="3" a="1"/>
  <c r="E1788" i="3" s="1"/>
  <c r="E1789" i="3" a="1"/>
  <c r="E1789" i="3" s="1"/>
  <c r="E1790" i="3" a="1"/>
  <c r="E1790" i="3" s="1"/>
  <c r="E1791" i="3" a="1"/>
  <c r="E1791" i="3" s="1"/>
  <c r="E1792" i="3" a="1"/>
  <c r="E1792" i="3" s="1"/>
  <c r="E1793" i="3" a="1"/>
  <c r="E1793" i="3" s="1"/>
  <c r="E1794" i="3" a="1"/>
  <c r="E1794" i="3" s="1"/>
  <c r="E1795" i="3" a="1"/>
  <c r="E1795" i="3" s="1"/>
  <c r="E1796" i="3" a="1"/>
  <c r="E1796" i="3" s="1"/>
  <c r="E1797" i="3" a="1"/>
  <c r="E1797" i="3" s="1"/>
  <c r="E1798" i="3" a="1"/>
  <c r="E1798" i="3" s="1"/>
  <c r="E1799" i="3" a="1"/>
  <c r="E1799" i="3" s="1"/>
  <c r="E1800" i="3" a="1"/>
  <c r="E1800" i="3" s="1"/>
  <c r="E1801" i="3" a="1"/>
  <c r="E1801" i="3" s="1"/>
  <c r="E1802" i="3" a="1"/>
  <c r="E1802" i="3" s="1"/>
  <c r="E1803" i="3" a="1"/>
  <c r="E1803" i="3" s="1"/>
  <c r="E1804" i="3" a="1"/>
  <c r="E1804" i="3" s="1"/>
  <c r="E1805" i="3" a="1"/>
  <c r="E1805" i="3" s="1"/>
  <c r="E1806" i="3" a="1"/>
  <c r="E1806" i="3" s="1"/>
  <c r="E1807" i="3" a="1"/>
  <c r="E1807" i="3" s="1"/>
  <c r="E1808" i="3" a="1"/>
  <c r="E1808" i="3" s="1"/>
  <c r="E1809" i="3" a="1"/>
  <c r="E1809" i="3" s="1"/>
  <c r="E1810" i="3" a="1"/>
  <c r="E1810" i="3" s="1"/>
  <c r="E1811" i="3" a="1"/>
  <c r="E1811" i="3" s="1"/>
  <c r="E1812" i="3" a="1"/>
  <c r="E1812" i="3" s="1"/>
  <c r="E1813" i="3" a="1"/>
  <c r="E1813" i="3" s="1"/>
  <c r="E1814" i="3" a="1"/>
  <c r="E1814" i="3" s="1"/>
  <c r="E1815" i="3" a="1"/>
  <c r="E1815" i="3" s="1"/>
  <c r="E1816" i="3" a="1"/>
  <c r="E1816" i="3" s="1"/>
  <c r="E1817" i="3" a="1"/>
  <c r="E1817" i="3" s="1"/>
  <c r="E1818" i="3" a="1"/>
  <c r="E1818" i="3" s="1"/>
  <c r="E1819" i="3" a="1"/>
  <c r="E1819" i="3" s="1"/>
  <c r="E1820" i="3" a="1"/>
  <c r="E1820" i="3" s="1"/>
  <c r="E1821" i="3" a="1"/>
  <c r="E1821" i="3" s="1"/>
  <c r="E1822" i="3" a="1"/>
  <c r="E1822" i="3" s="1"/>
  <c r="E1823" i="3" a="1"/>
  <c r="E1823" i="3" s="1"/>
  <c r="E1824" i="3" a="1"/>
  <c r="E1824" i="3" s="1"/>
  <c r="E1825" i="3" a="1"/>
  <c r="E1825" i="3"/>
  <c r="E1826" i="3" a="1"/>
  <c r="E1826" i="3" s="1"/>
  <c r="E1827" i="3" a="1"/>
  <c r="E1827" i="3" s="1"/>
  <c r="E1828" i="3" a="1"/>
  <c r="E1828" i="3" s="1"/>
  <c r="E1829" i="3" a="1"/>
  <c r="E1829" i="3" s="1"/>
  <c r="E1830" i="3" a="1"/>
  <c r="E1830" i="3" s="1"/>
  <c r="E1831" i="3" a="1"/>
  <c r="E1831" i="3"/>
  <c r="E1832" i="3" a="1"/>
  <c r="E1832" i="3" s="1"/>
  <c r="E1833" i="3" a="1"/>
  <c r="E1833" i="3"/>
  <c r="E1834" i="3" a="1"/>
  <c r="E1834" i="3" s="1"/>
  <c r="E1835" i="3" a="1"/>
  <c r="E1835" i="3" s="1"/>
  <c r="E1836" i="3" a="1"/>
  <c r="E1836" i="3" s="1"/>
  <c r="E1837" i="3" a="1"/>
  <c r="E1837" i="3"/>
  <c r="E1838" i="3" a="1"/>
  <c r="E1838" i="3" s="1"/>
  <c r="E1839" i="3" a="1"/>
  <c r="E1839" i="3" s="1"/>
  <c r="E1840" i="3" a="1"/>
  <c r="E1840" i="3" s="1"/>
  <c r="E1841" i="3" a="1"/>
  <c r="E1841" i="3"/>
  <c r="E1842" i="3" a="1"/>
  <c r="E1842" i="3" s="1"/>
  <c r="E1843" i="3" a="1"/>
  <c r="E1843" i="3" s="1"/>
  <c r="E1844" i="3" a="1"/>
  <c r="E1844" i="3" s="1"/>
  <c r="E1845" i="3" a="1"/>
  <c r="E1845" i="3"/>
  <c r="E1846" i="3" a="1"/>
  <c r="E1846" i="3" s="1"/>
  <c r="E1847" i="3" a="1"/>
  <c r="E1847" i="3" s="1"/>
  <c r="E1848" i="3" a="1"/>
  <c r="E1848" i="3" s="1"/>
  <c r="E1849" i="3" a="1"/>
  <c r="E1849" i="3"/>
  <c r="E1850" i="3" a="1"/>
  <c r="E1850" i="3" s="1"/>
  <c r="E1851" i="3" a="1"/>
  <c r="E1851" i="3" s="1"/>
  <c r="E1852" i="3" a="1"/>
  <c r="E1852" i="3" s="1"/>
  <c r="E1853" i="3" a="1"/>
  <c r="E1853" i="3"/>
  <c r="E1854" i="3" a="1"/>
  <c r="E1854" i="3" s="1"/>
  <c r="E1855" i="3" a="1"/>
  <c r="E1855" i="3" s="1"/>
  <c r="E1856" i="3" a="1"/>
  <c r="E1856" i="3" s="1"/>
  <c r="E1857" i="3" a="1"/>
  <c r="E1857" i="3"/>
  <c r="E1858" i="3" a="1"/>
  <c r="E1858" i="3" s="1"/>
  <c r="E1859" i="3" a="1"/>
  <c r="E1859" i="3" s="1"/>
  <c r="E1860" i="3" a="1"/>
  <c r="E1860" i="3" s="1"/>
  <c r="E1861" i="3" a="1"/>
  <c r="E1861" i="3"/>
  <c r="E1862" i="3" a="1"/>
  <c r="E1862" i="3" s="1"/>
  <c r="E1863" i="3" a="1"/>
  <c r="E1863" i="3" s="1"/>
  <c r="E1864" i="3" a="1"/>
  <c r="E1864" i="3" s="1"/>
  <c r="E1865" i="3" a="1"/>
  <c r="E1865" i="3"/>
  <c r="E1866" i="3" a="1"/>
  <c r="E1866" i="3" s="1"/>
  <c r="E1867" i="3" a="1"/>
  <c r="E1867" i="3" s="1"/>
  <c r="E1868" i="3" a="1"/>
  <c r="E1868" i="3" s="1"/>
  <c r="E1869" i="3" a="1"/>
  <c r="E1869" i="3"/>
  <c r="E1870" i="3" a="1"/>
  <c r="E1870" i="3" s="1"/>
  <c r="E1871" i="3" a="1"/>
  <c r="E1871" i="3" s="1"/>
  <c r="E1872" i="3" a="1"/>
  <c r="E1872" i="3" s="1"/>
  <c r="E1873" i="3" a="1"/>
  <c r="E1873" i="3"/>
  <c r="E1874" i="3" a="1"/>
  <c r="E1874" i="3" s="1"/>
  <c r="E1875" i="3" a="1"/>
  <c r="E1875" i="3" s="1"/>
  <c r="E1876" i="3" a="1"/>
  <c r="E1876" i="3" s="1"/>
  <c r="E1877" i="3" a="1"/>
  <c r="E1877" i="3"/>
  <c r="E1878" i="3" a="1"/>
  <c r="E1878" i="3" s="1"/>
  <c r="E1879" i="3" a="1"/>
  <c r="E1879" i="3" s="1"/>
  <c r="E1880" i="3" a="1"/>
  <c r="E1880" i="3" s="1"/>
  <c r="E1881" i="3" a="1"/>
  <c r="E1881" i="3"/>
  <c r="E1882" i="3" a="1"/>
  <c r="E1882" i="3" s="1"/>
  <c r="E1883" i="3" a="1"/>
  <c r="E1883" i="3" s="1"/>
  <c r="E1884" i="3" a="1"/>
  <c r="E1884" i="3" s="1"/>
  <c r="E1885" i="3" a="1"/>
  <c r="E1885" i="3"/>
  <c r="E1886" i="3" a="1"/>
  <c r="E1886" i="3" s="1"/>
  <c r="E1887" i="3" a="1"/>
  <c r="E1887" i="3" s="1"/>
  <c r="E1888" i="3" a="1"/>
  <c r="E1888" i="3" s="1"/>
  <c r="E1889" i="3" a="1"/>
  <c r="E1889" i="3"/>
  <c r="E1890" i="3" a="1"/>
  <c r="E1890" i="3" s="1"/>
  <c r="E1891" i="3" a="1"/>
  <c r="E1891" i="3" s="1"/>
  <c r="E1892" i="3" a="1"/>
  <c r="E1892" i="3" s="1"/>
  <c r="E1893" i="3" a="1"/>
  <c r="E1893" i="3"/>
  <c r="E1894" i="3" a="1"/>
  <c r="E1894" i="3" s="1"/>
  <c r="E1895" i="3" a="1"/>
  <c r="E1895" i="3" s="1"/>
  <c r="E1896" i="3" a="1"/>
  <c r="E1896" i="3" s="1"/>
  <c r="E1897" i="3" a="1"/>
  <c r="E1897" i="3"/>
  <c r="E1898" i="3" a="1"/>
  <c r="E1898" i="3" s="1"/>
  <c r="E1899" i="3" a="1"/>
  <c r="E1899" i="3" s="1"/>
  <c r="E1900" i="3" a="1"/>
  <c r="E1900" i="3" s="1"/>
  <c r="E1901" i="3" a="1"/>
  <c r="E1901" i="3"/>
  <c r="E1902" i="3" a="1"/>
  <c r="E1902" i="3" s="1"/>
  <c r="E1903" i="3" a="1"/>
  <c r="E1903" i="3" s="1"/>
  <c r="E1904" i="3" a="1"/>
  <c r="E1904" i="3" s="1"/>
  <c r="E1905" i="3" a="1"/>
  <c r="E1905" i="3"/>
  <c r="E1906" i="3" a="1"/>
  <c r="E1906" i="3" s="1"/>
  <c r="E1907" i="3" a="1"/>
  <c r="E1907" i="3" s="1"/>
  <c r="E1908" i="3" a="1"/>
  <c r="E1908" i="3" s="1"/>
  <c r="E1909" i="3" a="1"/>
  <c r="E1909" i="3"/>
  <c r="E1910" i="3" a="1"/>
  <c r="E1910" i="3" s="1"/>
  <c r="E1911" i="3" a="1"/>
  <c r="E1911" i="3" s="1"/>
  <c r="E1912" i="3" a="1"/>
  <c r="E1912" i="3" s="1"/>
  <c r="E1913" i="3" a="1"/>
  <c r="E1913" i="3"/>
  <c r="E1914" i="3" a="1"/>
  <c r="E1914" i="3" s="1"/>
  <c r="E1915" i="3" a="1"/>
  <c r="E1915" i="3" s="1"/>
  <c r="E1916" i="3" a="1"/>
  <c r="E1916" i="3" s="1"/>
  <c r="E1917" i="3" a="1"/>
  <c r="E1917" i="3"/>
  <c r="E1918" i="3" a="1"/>
  <c r="E1918" i="3" s="1"/>
  <c r="E1919" i="3" a="1"/>
  <c r="E1919" i="3" s="1"/>
  <c r="E1920" i="3" a="1"/>
  <c r="E1920" i="3" s="1"/>
  <c r="E1921" i="3" a="1"/>
  <c r="E1921" i="3"/>
  <c r="E1922" i="3" a="1"/>
  <c r="E1922" i="3" s="1"/>
  <c r="E1923" i="3" a="1"/>
  <c r="E1923" i="3" s="1"/>
  <c r="E1924" i="3" a="1"/>
  <c r="E1924" i="3" s="1"/>
  <c r="E1925" i="3" a="1"/>
  <c r="E1925" i="3"/>
  <c r="E1926" i="3" a="1"/>
  <c r="E1926" i="3" s="1"/>
  <c r="E1927" i="3" a="1"/>
  <c r="E1927" i="3" s="1"/>
  <c r="E1928" i="3" a="1"/>
  <c r="E1928" i="3" s="1"/>
  <c r="E1929" i="3" a="1"/>
  <c r="E1929" i="3"/>
  <c r="E1930" i="3" a="1"/>
  <c r="E1930" i="3" s="1"/>
  <c r="E1931" i="3" a="1"/>
  <c r="E1931" i="3" s="1"/>
  <c r="E1932" i="3" a="1"/>
  <c r="E1932" i="3" s="1"/>
  <c r="E1933" i="3" a="1"/>
  <c r="E1933" i="3"/>
  <c r="E1934" i="3" a="1"/>
  <c r="E1934" i="3" s="1"/>
  <c r="E1935" i="3" a="1"/>
  <c r="E1935" i="3" s="1"/>
  <c r="E1936" i="3" a="1"/>
  <c r="E1936" i="3" s="1"/>
  <c r="E1937" i="3" a="1"/>
  <c r="E1937" i="3"/>
  <c r="E1938" i="3" a="1"/>
  <c r="E1938" i="3" s="1"/>
  <c r="E1939" i="3" a="1"/>
  <c r="E1939" i="3" s="1"/>
  <c r="E1940" i="3" a="1"/>
  <c r="E1940" i="3" s="1"/>
  <c r="E1941" i="3" a="1"/>
  <c r="E1941" i="3"/>
  <c r="E1942" i="3" a="1"/>
  <c r="E1942" i="3" s="1"/>
  <c r="E1943" i="3" a="1"/>
  <c r="E1943" i="3" s="1"/>
  <c r="E1944" i="3" a="1"/>
  <c r="E1944" i="3" s="1"/>
  <c r="E1945" i="3" a="1"/>
  <c r="E1945" i="3"/>
  <c r="E1946" i="3" a="1"/>
  <c r="E1946" i="3" s="1"/>
  <c r="E1947" i="3" a="1"/>
  <c r="E1947" i="3" s="1"/>
  <c r="E1948" i="3" a="1"/>
  <c r="E1948" i="3" s="1"/>
  <c r="E1949" i="3" a="1"/>
  <c r="E1949" i="3"/>
  <c r="E1950" i="3" a="1"/>
  <c r="E1950" i="3" s="1"/>
  <c r="E1951" i="3" a="1"/>
  <c r="E1951" i="3" s="1"/>
  <c r="E1952" i="3" a="1"/>
  <c r="E1952" i="3" s="1"/>
  <c r="E1953" i="3" a="1"/>
  <c r="E1953" i="3"/>
  <c r="E1954" i="3" a="1"/>
  <c r="E1954" i="3" s="1"/>
  <c r="E1955" i="3" a="1"/>
  <c r="E1955" i="3" s="1"/>
  <c r="E1956" i="3" a="1"/>
  <c r="E1956" i="3" s="1"/>
  <c r="E1957" i="3" a="1"/>
  <c r="E1957" i="3"/>
  <c r="E1958" i="3" a="1"/>
  <c r="E1958" i="3" s="1"/>
  <c r="E1959" i="3" a="1"/>
  <c r="E1959" i="3" s="1"/>
  <c r="E1960" i="3" a="1"/>
  <c r="E1960" i="3" s="1"/>
  <c r="E1961" i="3" a="1"/>
  <c r="E1961" i="3"/>
  <c r="E1962" i="3" a="1"/>
  <c r="E1962" i="3" s="1"/>
  <c r="E1963" i="3" a="1"/>
  <c r="E1963" i="3" s="1"/>
  <c r="E1964" i="3" a="1"/>
  <c r="E1964" i="3" s="1"/>
  <c r="E1965" i="3" a="1"/>
  <c r="E1965" i="3"/>
  <c r="E1966" i="3" a="1"/>
  <c r="E1966" i="3" s="1"/>
  <c r="E1967" i="3" a="1"/>
  <c r="E1967" i="3" s="1"/>
  <c r="E1968" i="3" a="1"/>
  <c r="E1968" i="3" s="1"/>
  <c r="E1969" i="3" a="1"/>
  <c r="E1969" i="3"/>
  <c r="E1970" i="3" a="1"/>
  <c r="E1970" i="3" s="1"/>
  <c r="E1971" i="3" a="1"/>
  <c r="E1971" i="3" s="1"/>
  <c r="E1972" i="3" a="1"/>
  <c r="E1972" i="3" s="1"/>
  <c r="E1973" i="3" a="1"/>
  <c r="E1973" i="3"/>
  <c r="E1974" i="3" a="1"/>
  <c r="E1974" i="3" s="1"/>
  <c r="E1975" i="3" a="1"/>
  <c r="E1975" i="3" s="1"/>
  <c r="E1976" i="3" a="1"/>
  <c r="E1976" i="3" s="1"/>
  <c r="E1977" i="3" a="1"/>
  <c r="E1977" i="3"/>
  <c r="E1978" i="3" a="1"/>
  <c r="E1978" i="3" s="1"/>
  <c r="E1979" i="3" a="1"/>
  <c r="E1979" i="3" s="1"/>
  <c r="E1980" i="3" a="1"/>
  <c r="E1980" i="3" s="1"/>
  <c r="E1981" i="3" a="1"/>
  <c r="E1981" i="3"/>
  <c r="E1982" i="3" a="1"/>
  <c r="E1982" i="3" s="1"/>
  <c r="E1983" i="3" a="1"/>
  <c r="E1983" i="3" s="1"/>
  <c r="E1984" i="3" a="1"/>
  <c r="E1984" i="3" s="1"/>
  <c r="E1985" i="3" a="1"/>
  <c r="E1985" i="3"/>
  <c r="E1986" i="3" a="1"/>
  <c r="E1986" i="3" s="1"/>
  <c r="E1987" i="3" a="1"/>
  <c r="E1987" i="3" s="1"/>
  <c r="E1988" i="3" a="1"/>
  <c r="E1988" i="3" s="1"/>
  <c r="E1989" i="3" a="1"/>
  <c r="E1989" i="3"/>
  <c r="E1990" i="3" a="1"/>
  <c r="E1990" i="3" s="1"/>
  <c r="E1991" i="3" a="1"/>
  <c r="E1991" i="3" s="1"/>
  <c r="E1992" i="3" a="1"/>
  <c r="E1992" i="3" s="1"/>
  <c r="E1993" i="3" a="1"/>
  <c r="E1993" i="3"/>
  <c r="E1994" i="3" a="1"/>
  <c r="E1994" i="3" s="1"/>
  <c r="E1995" i="3" a="1"/>
  <c r="E1995" i="3" s="1"/>
  <c r="E1996" i="3" a="1"/>
  <c r="E1996" i="3" s="1"/>
  <c r="E1997" i="3" a="1"/>
  <c r="E1997" i="3"/>
  <c r="E1998" i="3" a="1"/>
  <c r="E1998" i="3" s="1"/>
  <c r="E1999" i="3" a="1"/>
  <c r="E1999" i="3" s="1"/>
  <c r="E2000" i="3" a="1"/>
  <c r="E2000" i="3" s="1"/>
  <c r="E2001" i="3" a="1"/>
  <c r="E2001" i="3"/>
  <c r="E2002" i="3" a="1"/>
  <c r="E2002" i="3" s="1"/>
  <c r="E2003" i="3" a="1"/>
  <c r="E2003" i="3" s="1"/>
  <c r="E2004" i="3" a="1"/>
  <c r="E2004" i="3" s="1"/>
  <c r="E2005" i="3" a="1"/>
  <c r="E2005" i="3"/>
  <c r="E2006" i="3" a="1"/>
  <c r="E2006" i="3" s="1"/>
  <c r="E2007" i="3" a="1"/>
  <c r="E2007" i="3" s="1"/>
  <c r="E2008" i="3" a="1"/>
  <c r="E2008" i="3" s="1"/>
  <c r="E2009" i="3" a="1"/>
  <c r="E2009" i="3"/>
  <c r="E2010" i="3" a="1"/>
  <c r="E2010" i="3" s="1"/>
  <c r="E2011" i="3" a="1"/>
  <c r="E2011" i="3" s="1"/>
  <c r="E2012" i="3" a="1"/>
  <c r="E2012" i="3" s="1"/>
  <c r="E2013" i="3" a="1"/>
  <c r="E2013" i="3"/>
  <c r="E2014" i="3" a="1"/>
  <c r="E2014" i="3" s="1"/>
  <c r="E2015" i="3" a="1"/>
  <c r="E2015" i="3" s="1"/>
  <c r="E2016" i="3" a="1"/>
  <c r="E2016" i="3" s="1"/>
  <c r="E2017" i="3" a="1"/>
  <c r="E2017" i="3"/>
  <c r="E2018" i="3" a="1"/>
  <c r="E2018" i="3" s="1"/>
  <c r="E2019" i="3" a="1"/>
  <c r="E2019" i="3" s="1"/>
  <c r="E2020" i="3" a="1"/>
  <c r="E2020" i="3" s="1"/>
  <c r="E2021" i="3" a="1"/>
  <c r="E2021" i="3"/>
  <c r="E2022" i="3" a="1"/>
  <c r="E2022" i="3" s="1"/>
  <c r="E2023" i="3" a="1"/>
  <c r="E2023" i="3" s="1"/>
  <c r="E2024" i="3" a="1"/>
  <c r="E2024" i="3" s="1"/>
  <c r="E2025" i="3" a="1"/>
  <c r="E2025" i="3"/>
  <c r="E2026" i="3" a="1"/>
  <c r="E2026" i="3" s="1"/>
  <c r="E2027" i="3" a="1"/>
  <c r="E2027" i="3" s="1"/>
  <c r="E2028" i="3" a="1"/>
  <c r="E2028" i="3" s="1"/>
  <c r="E2029" i="3" a="1"/>
  <c r="E2029" i="3"/>
  <c r="E2030" i="3" a="1"/>
  <c r="E2030" i="3" s="1"/>
  <c r="E2031" i="3" a="1"/>
  <c r="E2031" i="3" s="1"/>
  <c r="E2032" i="3" a="1"/>
  <c r="E2032" i="3" s="1"/>
  <c r="E2033" i="3" a="1"/>
  <c r="E2033" i="3"/>
  <c r="E2034" i="3" a="1"/>
  <c r="E2034" i="3" s="1"/>
  <c r="E2035" i="3" a="1"/>
  <c r="E2035" i="3" s="1"/>
  <c r="E2036" i="3" a="1"/>
  <c r="E2036" i="3" s="1"/>
  <c r="E2037" i="3" a="1"/>
  <c r="E2037" i="3"/>
  <c r="E2038" i="3" a="1"/>
  <c r="E2038" i="3" s="1"/>
  <c r="E2039" i="3" a="1"/>
  <c r="E2039" i="3" s="1"/>
  <c r="E2040" i="3" a="1"/>
  <c r="E2040" i="3" s="1"/>
  <c r="E2041" i="3" a="1"/>
  <c r="E2041" i="3"/>
  <c r="E2042" i="3" a="1"/>
  <c r="E2042" i="3" s="1"/>
  <c r="E2043" i="3" a="1"/>
  <c r="E2043" i="3" s="1"/>
  <c r="E2044" i="3" a="1"/>
  <c r="E2044" i="3" s="1"/>
  <c r="E2045" i="3" a="1"/>
  <c r="E2045" i="3"/>
  <c r="E2046" i="3" a="1"/>
  <c r="E2046" i="3" s="1"/>
  <c r="E2047" i="3" a="1"/>
  <c r="E2047" i="3" s="1"/>
  <c r="E2048" i="3" a="1"/>
  <c r="E2048" i="3" s="1"/>
  <c r="E2049" i="3" a="1"/>
  <c r="E2049" i="3"/>
  <c r="E2050" i="3" a="1"/>
  <c r="E2050" i="3" s="1"/>
  <c r="E2051" i="3" a="1"/>
  <c r="E2051" i="3" s="1"/>
  <c r="E2052" i="3" a="1"/>
  <c r="E2052" i="3" s="1"/>
  <c r="E2053" i="3" a="1"/>
  <c r="E2053" i="3"/>
  <c r="E2054" i="3" a="1"/>
  <c r="E2054" i="3" s="1"/>
  <c r="E2055" i="3" a="1"/>
  <c r="E2055" i="3" s="1"/>
  <c r="E2056" i="3" a="1"/>
  <c r="E2056" i="3" s="1"/>
  <c r="E2057" i="3" a="1"/>
  <c r="E2057" i="3"/>
  <c r="E2058" i="3" a="1"/>
  <c r="E2058" i="3" s="1"/>
  <c r="E2059" i="3" a="1"/>
  <c r="E2059" i="3" s="1"/>
  <c r="E2060" i="3" a="1"/>
  <c r="E2060" i="3" s="1"/>
  <c r="E2061" i="3" a="1"/>
  <c r="E2061" i="3"/>
  <c r="E2062" i="3" a="1"/>
  <c r="E2062" i="3" s="1"/>
  <c r="E2063" i="3" a="1"/>
  <c r="E2063" i="3" s="1"/>
  <c r="E2064" i="3" a="1"/>
  <c r="E2064" i="3" s="1"/>
  <c r="E2065" i="3" a="1"/>
  <c r="E2065" i="3"/>
  <c r="E2066" i="3" a="1"/>
  <c r="E2066" i="3" s="1"/>
  <c r="E2067" i="3" a="1"/>
  <c r="E2067" i="3" s="1"/>
  <c r="E2068" i="3" a="1"/>
  <c r="E2068" i="3" s="1"/>
  <c r="E2069" i="3" a="1"/>
  <c r="E2069" i="3"/>
  <c r="E2070" i="3" a="1"/>
  <c r="E2070" i="3" s="1"/>
  <c r="E2071" i="3" a="1"/>
  <c r="E2071" i="3" s="1"/>
  <c r="E2072" i="3" a="1"/>
  <c r="E2072" i="3" s="1"/>
  <c r="E2073" i="3" a="1"/>
  <c r="E2073" i="3"/>
  <c r="E2074" i="3" a="1"/>
  <c r="E2074" i="3" s="1"/>
  <c r="E2075" i="3" a="1"/>
  <c r="E2075" i="3" s="1"/>
  <c r="E2076" i="3" a="1"/>
  <c r="E2076" i="3" s="1"/>
  <c r="E2077" i="3" a="1"/>
  <c r="E2077" i="3"/>
  <c r="E2078" i="3" a="1"/>
  <c r="E2078" i="3" s="1"/>
  <c r="E2079" i="3" a="1"/>
  <c r="E2079" i="3" s="1"/>
  <c r="E2080" i="3" a="1"/>
  <c r="E2080" i="3" s="1"/>
  <c r="E2081" i="3" a="1"/>
  <c r="E2081" i="3"/>
  <c r="E2082" i="3" a="1"/>
  <c r="E2082" i="3" s="1"/>
  <c r="E2083" i="3" a="1"/>
  <c r="E2083" i="3" s="1"/>
  <c r="E2084" i="3" a="1"/>
  <c r="E2084" i="3" s="1"/>
  <c r="E2085" i="3" a="1"/>
  <c r="E2085" i="3"/>
  <c r="E2086" i="3" a="1"/>
  <c r="E2086" i="3" s="1"/>
  <c r="E2087" i="3" a="1"/>
  <c r="E2087" i="3" s="1"/>
  <c r="E2088" i="3" a="1"/>
  <c r="E2088" i="3" s="1"/>
  <c r="E2089" i="3" a="1"/>
  <c r="E2089" i="3"/>
  <c r="E2090" i="3" a="1"/>
  <c r="E2090" i="3" s="1"/>
  <c r="E2091" i="3" a="1"/>
  <c r="E2091" i="3" s="1"/>
  <c r="E2092" i="3" a="1"/>
  <c r="E2092" i="3" s="1"/>
  <c r="E2093" i="3" a="1"/>
  <c r="E2093" i="3"/>
  <c r="E2094" i="3" a="1"/>
  <c r="E2094" i="3" s="1"/>
  <c r="E2095" i="3" a="1"/>
  <c r="E2095" i="3" s="1"/>
  <c r="E2096" i="3" a="1"/>
  <c r="E2096" i="3" s="1"/>
  <c r="E2097" i="3" a="1"/>
  <c r="E2097" i="3"/>
  <c r="E2098" i="3" a="1"/>
  <c r="E2098" i="3" s="1"/>
  <c r="E2099" i="3" a="1"/>
  <c r="E2099" i="3" s="1"/>
  <c r="E2100" i="3" a="1"/>
  <c r="E2100" i="3" s="1"/>
  <c r="E2101" i="3" a="1"/>
  <c r="E2101" i="3"/>
  <c r="E2102" i="3" a="1"/>
  <c r="E2102" i="3" s="1"/>
  <c r="E2103" i="3" a="1"/>
  <c r="E2103" i="3" s="1"/>
  <c r="E2104" i="3" a="1"/>
  <c r="E2104" i="3" s="1"/>
  <c r="E2105" i="3" a="1"/>
  <c r="E2105" i="3"/>
  <c r="E2106" i="3" a="1"/>
  <c r="E2106" i="3" s="1"/>
  <c r="E2107" i="3" a="1"/>
  <c r="E2107" i="3" s="1"/>
  <c r="E2108" i="3" a="1"/>
  <c r="E2108" i="3" s="1"/>
  <c r="E2109" i="3" a="1"/>
  <c r="E2109" i="3"/>
  <c r="E2110" i="3" a="1"/>
  <c r="E2110" i="3" s="1"/>
  <c r="E2111" i="3" a="1"/>
  <c r="E2111" i="3" s="1"/>
  <c r="E2112" i="3" a="1"/>
  <c r="E2112" i="3" s="1"/>
  <c r="E2113" i="3" a="1"/>
  <c r="E2113" i="3"/>
  <c r="E2114" i="3" a="1"/>
  <c r="E2114" i="3" s="1"/>
  <c r="E2115" i="3" a="1"/>
  <c r="E2115" i="3" s="1"/>
  <c r="E2116" i="3" a="1"/>
  <c r="E2116" i="3" s="1"/>
  <c r="E2117" i="3" a="1"/>
  <c r="E2117" i="3"/>
  <c r="E2118" i="3" a="1"/>
  <c r="E2118" i="3" s="1"/>
  <c r="E2119" i="3" a="1"/>
  <c r="E2119" i="3" s="1"/>
  <c r="E2120" i="3" a="1"/>
  <c r="E2120" i="3" s="1"/>
  <c r="E2121" i="3" a="1"/>
  <c r="E2121" i="3"/>
  <c r="E2122" i="3" a="1"/>
  <c r="E2122" i="3" s="1"/>
  <c r="E2123" i="3" a="1"/>
  <c r="E2123" i="3" s="1"/>
  <c r="E2124" i="3" a="1"/>
  <c r="E2124" i="3" s="1"/>
  <c r="E2125" i="3" a="1"/>
  <c r="E2125" i="3"/>
  <c r="E2126" i="3" a="1"/>
  <c r="E2126" i="3" s="1"/>
  <c r="E2127" i="3" a="1"/>
  <c r="E2127" i="3" s="1"/>
  <c r="E2128" i="3" a="1"/>
  <c r="E2128" i="3" s="1"/>
  <c r="E2129" i="3" a="1"/>
  <c r="E2129" i="3"/>
  <c r="E2130" i="3" a="1"/>
  <c r="E2130" i="3" s="1"/>
  <c r="E2131" i="3" a="1"/>
  <c r="E2131" i="3" s="1"/>
  <c r="E2132" i="3" a="1"/>
  <c r="E2132" i="3" s="1"/>
  <c r="E2133" i="3" a="1"/>
  <c r="E2133" i="3"/>
  <c r="E2134" i="3" a="1"/>
  <c r="E2134" i="3" s="1"/>
  <c r="E2135" i="3" a="1"/>
  <c r="E2135" i="3" s="1"/>
  <c r="E2136" i="3" a="1"/>
  <c r="E2136" i="3" s="1"/>
  <c r="E2137" i="3" a="1"/>
  <c r="E2137" i="3"/>
  <c r="E2138" i="3" a="1"/>
  <c r="E2138" i="3" s="1"/>
  <c r="E2139" i="3" a="1"/>
  <c r="E2139" i="3" s="1"/>
  <c r="E2140" i="3" a="1"/>
  <c r="E2140" i="3" s="1"/>
  <c r="E2141" i="3" a="1"/>
  <c r="E2141" i="3"/>
  <c r="E2142" i="3" a="1"/>
  <c r="E2142" i="3" s="1"/>
  <c r="E2143" i="3" a="1"/>
  <c r="E2143" i="3" s="1"/>
  <c r="E2144" i="3" a="1"/>
  <c r="E2144" i="3" s="1"/>
  <c r="E2145" i="3" a="1"/>
  <c r="E2145" i="3"/>
  <c r="E2146" i="3" a="1"/>
  <c r="E2146" i="3" s="1"/>
  <c r="E2147" i="3" a="1"/>
  <c r="E2147" i="3" s="1"/>
  <c r="E2148" i="3" a="1"/>
  <c r="E2148" i="3" s="1"/>
  <c r="E2149" i="3" a="1"/>
  <c r="E2149" i="3"/>
  <c r="E2150" i="3" a="1"/>
  <c r="E2150" i="3" s="1"/>
  <c r="E2151" i="3" a="1"/>
  <c r="E2151" i="3" s="1"/>
  <c r="E2152" i="3" a="1"/>
  <c r="E2152" i="3" s="1"/>
  <c r="E2153" i="3" a="1"/>
  <c r="E2153" i="3"/>
  <c r="E2154" i="3" a="1"/>
  <c r="E2154" i="3" s="1"/>
  <c r="E2155" i="3" a="1"/>
  <c r="E2155" i="3" s="1"/>
  <c r="E2156" i="3" a="1"/>
  <c r="E2156" i="3" s="1"/>
  <c r="E2157" i="3" a="1"/>
  <c r="E2157" i="3"/>
  <c r="E2158" i="3" a="1"/>
  <c r="E2158" i="3" s="1"/>
  <c r="E2159" i="3" a="1"/>
  <c r="E2159" i="3" s="1"/>
  <c r="E2160" i="3" a="1"/>
  <c r="E2160" i="3" s="1"/>
  <c r="E2161" i="3" a="1"/>
  <c r="E2161" i="3"/>
  <c r="E2162" i="3" a="1"/>
  <c r="E2162" i="3" s="1"/>
  <c r="E2163" i="3" a="1"/>
  <c r="E2163" i="3" s="1"/>
  <c r="E2164" i="3" a="1"/>
  <c r="E2164" i="3" s="1"/>
  <c r="E2165" i="3" a="1"/>
  <c r="E2165" i="3"/>
  <c r="E2166" i="3" a="1"/>
  <c r="E2166" i="3" s="1"/>
  <c r="E2167" i="3" a="1"/>
  <c r="E2167" i="3" s="1"/>
  <c r="E2168" i="3" a="1"/>
  <c r="E2168" i="3" s="1"/>
  <c r="E2169" i="3" a="1"/>
  <c r="E2169" i="3"/>
  <c r="E2170" i="3" a="1"/>
  <c r="E2170" i="3" s="1"/>
  <c r="E2171" i="3" a="1"/>
  <c r="E2171" i="3" s="1"/>
  <c r="E2172" i="3" a="1"/>
  <c r="E2172" i="3" s="1"/>
  <c r="E2173" i="3" a="1"/>
  <c r="E2173" i="3"/>
  <c r="E2174" i="3" a="1"/>
  <c r="E2174" i="3" s="1"/>
  <c r="E2175" i="3" a="1"/>
  <c r="E2175" i="3" s="1"/>
  <c r="E2176" i="3" a="1"/>
  <c r="E2176" i="3" s="1"/>
  <c r="E2177" i="3" a="1"/>
  <c r="E2177" i="3" s="1"/>
  <c r="E2178" i="3" a="1"/>
  <c r="E2178" i="3" s="1"/>
  <c r="E2179" i="3" a="1"/>
  <c r="E2179" i="3" s="1"/>
  <c r="E2180" i="3" a="1"/>
  <c r="E2180" i="3" s="1"/>
  <c r="E2181" i="3" a="1"/>
  <c r="E2181" i="3" s="1"/>
  <c r="E2182" i="3" a="1"/>
  <c r="E2182" i="3" s="1"/>
  <c r="E2183" i="3" a="1"/>
  <c r="E2183" i="3" s="1"/>
  <c r="E2184" i="3" a="1"/>
  <c r="E2184" i="3" s="1"/>
  <c r="E2185" i="3" a="1"/>
  <c r="E2185" i="3" s="1"/>
  <c r="E2186" i="3" a="1"/>
  <c r="E2186" i="3" s="1"/>
  <c r="E2187" i="3" a="1"/>
  <c r="E2187" i="3" s="1"/>
  <c r="E2188" i="3" a="1"/>
  <c r="E2188" i="3" s="1"/>
  <c r="E2189" i="3" a="1"/>
  <c r="E2189" i="3" s="1"/>
  <c r="E2190" i="3" a="1"/>
  <c r="E2190" i="3" s="1"/>
  <c r="E2191" i="3" a="1"/>
  <c r="E2191" i="3" s="1"/>
  <c r="E2192" i="3" a="1"/>
  <c r="E2192" i="3" s="1"/>
  <c r="E2193" i="3" a="1"/>
  <c r="E2193" i="3" s="1"/>
  <c r="E2194" i="3" a="1"/>
  <c r="E2194" i="3" s="1"/>
  <c r="E2195" i="3" a="1"/>
  <c r="E2195" i="3" s="1"/>
  <c r="E2196" i="3" a="1"/>
  <c r="E2196" i="3" s="1"/>
  <c r="E2197" i="3" a="1"/>
  <c r="E2197" i="3" s="1"/>
  <c r="E2198" i="3" a="1"/>
  <c r="E2198" i="3" s="1"/>
  <c r="E2199" i="3" a="1"/>
  <c r="E2199" i="3" s="1"/>
  <c r="E2200" i="3" a="1"/>
  <c r="E2200" i="3" s="1"/>
  <c r="E2201" i="3" a="1"/>
  <c r="E2201" i="3" s="1"/>
  <c r="E2202" i="3" a="1"/>
  <c r="E2202" i="3" s="1"/>
  <c r="E2203" i="3" a="1"/>
  <c r="E2203" i="3" s="1"/>
  <c r="E2204" i="3" a="1"/>
  <c r="E2204" i="3" s="1"/>
  <c r="E2205" i="3" a="1"/>
  <c r="E2205" i="3" s="1"/>
  <c r="E2206" i="3" a="1"/>
  <c r="E2206" i="3" s="1"/>
  <c r="E2207" i="3" a="1"/>
  <c r="E2207" i="3" s="1"/>
  <c r="E2208" i="3" a="1"/>
  <c r="E2208" i="3" s="1"/>
  <c r="E2209" i="3" a="1"/>
  <c r="E2209" i="3" s="1"/>
  <c r="E2210" i="3" a="1"/>
  <c r="E2210" i="3" s="1"/>
  <c r="E2211" i="3" a="1"/>
  <c r="E2211" i="3" s="1"/>
  <c r="E2212" i="3" a="1"/>
  <c r="E2212" i="3" s="1"/>
  <c r="E2213" i="3" a="1"/>
  <c r="E2213" i="3" s="1"/>
  <c r="E2214" i="3" a="1"/>
  <c r="E2214" i="3" s="1"/>
  <c r="E2215" i="3" a="1"/>
  <c r="E2215" i="3" s="1"/>
  <c r="E2216" i="3" a="1"/>
  <c r="E2216" i="3" s="1"/>
  <c r="E2217" i="3" a="1"/>
  <c r="E2217" i="3" s="1"/>
  <c r="E2218" i="3" a="1"/>
  <c r="E2218" i="3" s="1"/>
  <c r="E2219" i="3" a="1"/>
  <c r="E2219" i="3" s="1"/>
  <c r="E2220" i="3" a="1"/>
  <c r="E2220" i="3" s="1"/>
  <c r="E2221" i="3" a="1"/>
  <c r="E2221" i="3" s="1"/>
  <c r="E2222" i="3" a="1"/>
  <c r="E2222" i="3" s="1"/>
  <c r="E2223" i="3" a="1"/>
  <c r="E2223" i="3" s="1"/>
  <c r="E2224" i="3" a="1"/>
  <c r="E2224" i="3" s="1"/>
  <c r="E2225" i="3" a="1"/>
  <c r="E2225" i="3" s="1"/>
  <c r="E2226" i="3" a="1"/>
  <c r="E2226" i="3" s="1"/>
  <c r="E2227" i="3" a="1"/>
  <c r="E2227" i="3" s="1"/>
  <c r="E2228" i="3" a="1"/>
  <c r="E2228" i="3" s="1"/>
  <c r="E2229" i="3" a="1"/>
  <c r="E2229" i="3" s="1"/>
  <c r="E2230" i="3" a="1"/>
  <c r="E2230" i="3" s="1"/>
  <c r="E2231" i="3" a="1"/>
  <c r="E2231" i="3" s="1"/>
  <c r="E2232" i="3" a="1"/>
  <c r="E2232" i="3" s="1"/>
  <c r="E2233" i="3" a="1"/>
  <c r="E2233" i="3" s="1"/>
  <c r="E2234" i="3" a="1"/>
  <c r="E2234" i="3" s="1"/>
  <c r="E2235" i="3" a="1"/>
  <c r="E2235" i="3" s="1"/>
  <c r="E2236" i="3" a="1"/>
  <c r="E2236" i="3" s="1"/>
  <c r="E2237" i="3" a="1"/>
  <c r="E2237" i="3" s="1"/>
  <c r="E2238" i="3" a="1"/>
  <c r="E2238" i="3" s="1"/>
  <c r="E2239" i="3" a="1"/>
  <c r="E2239" i="3" s="1"/>
  <c r="E2240" i="3" a="1"/>
  <c r="E2240" i="3" s="1"/>
  <c r="E2241" i="3" a="1"/>
  <c r="E2241" i="3" s="1"/>
  <c r="E2242" i="3" a="1"/>
  <c r="E2242" i="3" s="1"/>
  <c r="E2243" i="3" a="1"/>
  <c r="E2243" i="3" s="1"/>
  <c r="E2244" i="3" a="1"/>
  <c r="E2244" i="3" s="1"/>
  <c r="E2245" i="3" a="1"/>
  <c r="E2245" i="3" s="1"/>
  <c r="E2246" i="3" a="1"/>
  <c r="E2246" i="3" s="1"/>
  <c r="E2247" i="3" a="1"/>
  <c r="E2247" i="3" s="1"/>
  <c r="E2248" i="3" a="1"/>
  <c r="E2248" i="3" s="1"/>
  <c r="E2249" i="3" a="1"/>
  <c r="E2249" i="3" s="1"/>
  <c r="E2250" i="3" a="1"/>
  <c r="E2250" i="3" s="1"/>
  <c r="E2251" i="3" a="1"/>
  <c r="E2251" i="3" s="1"/>
  <c r="E2252" i="3" a="1"/>
  <c r="E2252" i="3" s="1"/>
  <c r="E2253" i="3" a="1"/>
  <c r="E2253" i="3" s="1"/>
  <c r="E2254" i="3" a="1"/>
  <c r="E2254" i="3" s="1"/>
  <c r="E2255" i="3" a="1"/>
  <c r="E2255" i="3" s="1"/>
  <c r="E2256" i="3" a="1"/>
  <c r="E2256" i="3" s="1"/>
  <c r="E2257" i="3" a="1"/>
  <c r="E2257" i="3" s="1"/>
  <c r="E2258" i="3" a="1"/>
  <c r="E2258" i="3" s="1"/>
  <c r="E2259" i="3" a="1"/>
  <c r="E2259" i="3" s="1"/>
  <c r="E2260" i="3" a="1"/>
  <c r="E2260" i="3" s="1"/>
  <c r="E2261" i="3" a="1"/>
  <c r="E2261" i="3" s="1"/>
  <c r="E2262" i="3" a="1"/>
  <c r="E2262" i="3" s="1"/>
  <c r="E2263" i="3" a="1"/>
  <c r="E2263" i="3" s="1"/>
  <c r="E2264" i="3" a="1"/>
  <c r="E2264" i="3" s="1"/>
  <c r="E2265" i="3" a="1"/>
  <c r="E2265" i="3" s="1"/>
  <c r="E2266" i="3" a="1"/>
  <c r="E2266" i="3" s="1"/>
  <c r="E2267" i="3" a="1"/>
  <c r="E2267" i="3" s="1"/>
  <c r="E2268" i="3" a="1"/>
  <c r="E2268" i="3" s="1"/>
  <c r="E2269" i="3" a="1"/>
  <c r="E2269" i="3" s="1"/>
  <c r="E2270" i="3" a="1"/>
  <c r="E2270" i="3" s="1"/>
  <c r="E2271" i="3" a="1"/>
  <c r="E2271" i="3" s="1"/>
  <c r="E2272" i="3" a="1"/>
  <c r="E2272" i="3" s="1"/>
  <c r="E2273" i="3" a="1"/>
  <c r="E2273" i="3" s="1"/>
  <c r="E2274" i="3" a="1"/>
  <c r="E2274" i="3" s="1"/>
  <c r="E2275" i="3" a="1"/>
  <c r="E2275" i="3" s="1"/>
  <c r="E2276" i="3" a="1"/>
  <c r="E2276" i="3" s="1"/>
  <c r="E2277" i="3" a="1"/>
  <c r="E2277" i="3" s="1"/>
  <c r="E2278" i="3" a="1"/>
  <c r="E2278" i="3" s="1"/>
  <c r="E2279" i="3" a="1"/>
  <c r="E2279" i="3" s="1"/>
  <c r="E2280" i="3" a="1"/>
  <c r="E2280" i="3" s="1"/>
  <c r="E2281" i="3" a="1"/>
  <c r="E2281" i="3" s="1"/>
  <c r="E2282" i="3" a="1"/>
  <c r="E2282" i="3" s="1"/>
  <c r="E2283" i="3" a="1"/>
  <c r="E2283" i="3" s="1"/>
  <c r="E2284" i="3" a="1"/>
  <c r="E2284" i="3" s="1"/>
  <c r="E2285" i="3" a="1"/>
  <c r="E2285" i="3" s="1"/>
  <c r="E2286" i="3" a="1"/>
  <c r="E2286" i="3" s="1"/>
  <c r="E2287" i="3" a="1"/>
  <c r="E2287" i="3" s="1"/>
  <c r="E2288" i="3" a="1"/>
  <c r="E2288" i="3" s="1"/>
  <c r="E2289" i="3" a="1"/>
  <c r="E2289" i="3" s="1"/>
  <c r="E2290" i="3" a="1"/>
  <c r="E2290" i="3" s="1"/>
  <c r="E2291" i="3" a="1"/>
  <c r="E2291" i="3" s="1"/>
  <c r="E2292" i="3" a="1"/>
  <c r="E2292" i="3" s="1"/>
  <c r="E2293" i="3" a="1"/>
  <c r="E2293" i="3" s="1"/>
  <c r="E2294" i="3" a="1"/>
  <c r="E2294" i="3" s="1"/>
  <c r="E2295" i="3" a="1"/>
  <c r="E2295" i="3" s="1"/>
  <c r="E2296" i="3" a="1"/>
  <c r="E2296" i="3" s="1"/>
  <c r="E2297" i="3" a="1"/>
  <c r="E2297" i="3" s="1"/>
  <c r="E2298" i="3" a="1"/>
  <c r="E2298" i="3" s="1"/>
  <c r="E2299" i="3" a="1"/>
  <c r="E2299" i="3" s="1"/>
  <c r="E2300" i="3" a="1"/>
  <c r="E2300" i="3" s="1"/>
  <c r="E2301" i="3" a="1"/>
  <c r="E2301" i="3" s="1"/>
  <c r="E2302" i="3" a="1"/>
  <c r="E2302" i="3" s="1"/>
  <c r="E2303" i="3" a="1"/>
  <c r="E2303" i="3" s="1"/>
  <c r="E2304" i="3" a="1"/>
  <c r="E2304" i="3" s="1"/>
  <c r="E2305" i="3" a="1"/>
  <c r="E2305" i="3" s="1"/>
  <c r="E2306" i="3" a="1"/>
  <c r="E2306" i="3" s="1"/>
  <c r="E2307" i="3" a="1"/>
  <c r="E2307" i="3" s="1"/>
  <c r="E2308" i="3" a="1"/>
  <c r="E2308" i="3" s="1"/>
  <c r="E2309" i="3" a="1"/>
  <c r="E2309" i="3" s="1"/>
  <c r="E2310" i="3" a="1"/>
  <c r="E2310" i="3" s="1"/>
  <c r="E2311" i="3" a="1"/>
  <c r="E2311" i="3" s="1"/>
  <c r="E2312" i="3" a="1"/>
  <c r="E2312" i="3" s="1"/>
  <c r="E2313" i="3" a="1"/>
  <c r="E2313" i="3" s="1"/>
  <c r="E2314" i="3" a="1"/>
  <c r="E2314" i="3" s="1"/>
  <c r="E2315" i="3" a="1"/>
  <c r="E2315" i="3" s="1"/>
  <c r="E2316" i="3" a="1"/>
  <c r="E2316" i="3" s="1"/>
  <c r="E2317" i="3" a="1"/>
  <c r="E2317" i="3" s="1"/>
  <c r="E2318" i="3" a="1"/>
  <c r="E2318" i="3" s="1"/>
  <c r="E2319" i="3" a="1"/>
  <c r="E2319" i="3" s="1"/>
  <c r="E2320" i="3" a="1"/>
  <c r="E2320" i="3" s="1"/>
  <c r="E2321" i="3" a="1"/>
  <c r="E2321" i="3" s="1"/>
  <c r="E2322" i="3" a="1"/>
  <c r="E2322" i="3" s="1"/>
  <c r="E2323" i="3" a="1"/>
  <c r="E2323" i="3" s="1"/>
  <c r="E2324" i="3" a="1"/>
  <c r="E2324" i="3" s="1"/>
  <c r="E2325" i="3" a="1"/>
  <c r="E2325" i="3" s="1"/>
  <c r="E2326" i="3" a="1"/>
  <c r="E2326" i="3" s="1"/>
  <c r="E2327" i="3" a="1"/>
  <c r="E2327" i="3" s="1"/>
  <c r="E2328" i="3" a="1"/>
  <c r="E2328" i="3" s="1"/>
  <c r="E2329" i="3" a="1"/>
  <c r="E2329" i="3" s="1"/>
  <c r="E2330" i="3" a="1"/>
  <c r="E2330" i="3" s="1"/>
  <c r="E2331" i="3" a="1"/>
  <c r="E2331" i="3" s="1"/>
  <c r="E2332" i="3" a="1"/>
  <c r="E2332" i="3" s="1"/>
  <c r="E2333" i="3" a="1"/>
  <c r="E2333" i="3" s="1"/>
  <c r="E2334" i="3" a="1"/>
  <c r="E2334" i="3" s="1"/>
  <c r="E2335" i="3" a="1"/>
  <c r="E2335" i="3" s="1"/>
  <c r="E2336" i="3" a="1"/>
  <c r="E2336" i="3" s="1"/>
  <c r="E2337" i="3" a="1"/>
  <c r="E2337" i="3" s="1"/>
  <c r="E2338" i="3" a="1"/>
  <c r="E2338" i="3" s="1"/>
  <c r="E2339" i="3" a="1"/>
  <c r="E2339" i="3" s="1"/>
  <c r="E2340" i="3" a="1"/>
  <c r="E2340" i="3" s="1"/>
  <c r="E2341" i="3" a="1"/>
  <c r="E2341" i="3" s="1"/>
  <c r="E2342" i="3" a="1"/>
  <c r="E2342" i="3" s="1"/>
  <c r="E2343" i="3" a="1"/>
  <c r="E2343" i="3" s="1"/>
  <c r="E2344" i="3" a="1"/>
  <c r="E2344" i="3" s="1"/>
  <c r="E2345" i="3" a="1"/>
  <c r="E2345" i="3" s="1"/>
  <c r="E2346" i="3" a="1"/>
  <c r="E2346" i="3" s="1"/>
  <c r="E2347" i="3" a="1"/>
  <c r="E2347" i="3" s="1"/>
  <c r="E2348" i="3" a="1"/>
  <c r="E2348" i="3" s="1"/>
  <c r="E2349" i="3" a="1"/>
  <c r="E2349" i="3" s="1"/>
  <c r="E2350" i="3" a="1"/>
  <c r="E2350" i="3" s="1"/>
  <c r="E2351" i="3" a="1"/>
  <c r="E2351" i="3" s="1"/>
  <c r="E2352" i="3" a="1"/>
  <c r="E2352" i="3" s="1"/>
  <c r="E2353" i="3" a="1"/>
  <c r="E2353" i="3" s="1"/>
  <c r="E2354" i="3" a="1"/>
  <c r="E2354" i="3" s="1"/>
  <c r="E2355" i="3" a="1"/>
  <c r="E2355" i="3" s="1"/>
  <c r="E2356" i="3" a="1"/>
  <c r="E2356" i="3" s="1"/>
  <c r="E2357" i="3" a="1"/>
  <c r="E2357" i="3" s="1"/>
  <c r="E2358" i="3" a="1"/>
  <c r="E2358" i="3" s="1"/>
  <c r="E2359" i="3" a="1"/>
  <c r="E2359" i="3" s="1"/>
  <c r="E2360" i="3" a="1"/>
  <c r="E2360" i="3" s="1"/>
  <c r="E2361" i="3" a="1"/>
  <c r="E2361" i="3" s="1"/>
  <c r="E2362" i="3" a="1"/>
  <c r="E2362" i="3" s="1"/>
  <c r="E2363" i="3" a="1"/>
  <c r="E2363" i="3" s="1"/>
  <c r="E2364" i="3" a="1"/>
  <c r="E2364" i="3" s="1"/>
  <c r="E2365" i="3" a="1"/>
  <c r="E2365" i="3" s="1"/>
  <c r="E2366" i="3" a="1"/>
  <c r="E2366" i="3" s="1"/>
  <c r="E2367" i="3" a="1"/>
  <c r="E2367" i="3" s="1"/>
  <c r="E2368" i="3" a="1"/>
  <c r="E2368" i="3" s="1"/>
  <c r="E2369" i="3" a="1"/>
  <c r="E2369" i="3" s="1"/>
  <c r="E2370" i="3" a="1"/>
  <c r="E2370" i="3" s="1"/>
  <c r="E2371" i="3" a="1"/>
  <c r="E2371" i="3" s="1"/>
  <c r="E2372" i="3" a="1"/>
  <c r="E2372" i="3" s="1"/>
  <c r="E2373" i="3" a="1"/>
  <c r="E2373" i="3" s="1"/>
  <c r="E2374" i="3" a="1"/>
  <c r="E2374" i="3" s="1"/>
  <c r="E2375" i="3" a="1"/>
  <c r="E2375" i="3" s="1"/>
  <c r="E2376" i="3" a="1"/>
  <c r="E2376" i="3" s="1"/>
  <c r="E2377" i="3" a="1"/>
  <c r="E2377" i="3" s="1"/>
  <c r="E2378" i="3" a="1"/>
  <c r="E2378" i="3" s="1"/>
  <c r="E2379" i="3" a="1"/>
  <c r="E2379" i="3" s="1"/>
  <c r="E2380" i="3" a="1"/>
  <c r="E2380" i="3" s="1"/>
  <c r="E2381" i="3" a="1"/>
  <c r="E2381" i="3" s="1"/>
  <c r="E2382" i="3" a="1"/>
  <c r="E2382" i="3" s="1"/>
  <c r="E2383" i="3" a="1"/>
  <c r="E2383" i="3" s="1"/>
  <c r="E2384" i="3" a="1"/>
  <c r="E2384" i="3" s="1"/>
  <c r="E2385" i="3" a="1"/>
  <c r="E2385" i="3" s="1"/>
  <c r="E2386" i="3" a="1"/>
  <c r="E2386" i="3" s="1"/>
  <c r="E2387" i="3" a="1"/>
  <c r="E2387" i="3" s="1"/>
  <c r="E2388" i="3" a="1"/>
  <c r="E2388" i="3" s="1"/>
  <c r="E2389" i="3" a="1"/>
  <c r="E2389" i="3" s="1"/>
  <c r="E2390" i="3" a="1"/>
  <c r="E2390" i="3" s="1"/>
  <c r="E2391" i="3" a="1"/>
  <c r="E2391" i="3" s="1"/>
  <c r="E2392" i="3" a="1"/>
  <c r="E2392" i="3" s="1"/>
  <c r="E2393" i="3" a="1"/>
  <c r="E2393" i="3" s="1"/>
  <c r="E2394" i="3" a="1"/>
  <c r="E2394" i="3" s="1"/>
  <c r="E2395" i="3" a="1"/>
  <c r="E2395" i="3" s="1"/>
  <c r="E2396" i="3" a="1"/>
  <c r="E2396" i="3" s="1"/>
  <c r="E2397" i="3" a="1"/>
  <c r="E2397" i="3" s="1"/>
  <c r="E2398" i="3" a="1"/>
  <c r="E2398" i="3" s="1"/>
  <c r="E2399" i="3" a="1"/>
  <c r="E2399" i="3" s="1"/>
  <c r="E2400" i="3" a="1"/>
  <c r="E2400" i="3" s="1"/>
  <c r="E2401" i="3" a="1"/>
  <c r="E2401" i="3" s="1"/>
  <c r="E2402" i="3" a="1"/>
  <c r="E2402" i="3" s="1"/>
  <c r="E2403" i="3" a="1"/>
  <c r="E2403" i="3" s="1"/>
  <c r="E2404" i="3" a="1"/>
  <c r="E2404" i="3" s="1"/>
  <c r="E2405" i="3" a="1"/>
  <c r="E2405" i="3" s="1"/>
  <c r="E2406" i="3" a="1"/>
  <c r="E2406" i="3" s="1"/>
  <c r="E2407" i="3" a="1"/>
  <c r="E2407" i="3" s="1"/>
  <c r="E2408" i="3" a="1"/>
  <c r="E2408" i="3" s="1"/>
  <c r="E2409" i="3" a="1"/>
  <c r="E2409" i="3" s="1"/>
  <c r="E2410" i="3" a="1"/>
  <c r="E2410" i="3" s="1"/>
  <c r="E2411" i="3" a="1"/>
  <c r="E2411" i="3" s="1"/>
  <c r="E2412" i="3" a="1"/>
  <c r="E2412" i="3" s="1"/>
  <c r="E2413" i="3" a="1"/>
  <c r="E2413" i="3" s="1"/>
  <c r="E2414" i="3" a="1"/>
  <c r="E2414" i="3" s="1"/>
  <c r="E2415" i="3" a="1"/>
  <c r="E2415" i="3" s="1"/>
  <c r="E2416" i="3" a="1"/>
  <c r="E2416" i="3" s="1"/>
  <c r="E2417" i="3" a="1"/>
  <c r="E2417" i="3" s="1"/>
  <c r="E2418" i="3" a="1"/>
  <c r="E2418" i="3" s="1"/>
  <c r="E2419" i="3" a="1"/>
  <c r="E2419" i="3" s="1"/>
  <c r="E2420" i="3" a="1"/>
  <c r="E2420" i="3" s="1"/>
  <c r="E2421" i="3" a="1"/>
  <c r="E2421" i="3" s="1"/>
  <c r="E2422" i="3" a="1"/>
  <c r="E2422" i="3" s="1"/>
  <c r="E2423" i="3" a="1"/>
  <c r="E2423" i="3" s="1"/>
  <c r="E2424" i="3" a="1"/>
  <c r="E2424" i="3" s="1"/>
  <c r="E2425" i="3" a="1"/>
  <c r="E2425" i="3" s="1"/>
  <c r="E2426" i="3" a="1"/>
  <c r="E2426" i="3" s="1"/>
  <c r="E2427" i="3" a="1"/>
  <c r="E2427" i="3" s="1"/>
  <c r="E2428" i="3" a="1"/>
  <c r="E2428" i="3" s="1"/>
  <c r="E2429" i="3" a="1"/>
  <c r="E2429" i="3" s="1"/>
  <c r="E2430" i="3" a="1"/>
  <c r="E2430" i="3" s="1"/>
  <c r="E2431" i="3" a="1"/>
  <c r="E2431" i="3" s="1"/>
  <c r="E2432" i="3" a="1"/>
  <c r="E2432" i="3" s="1"/>
  <c r="E2433" i="3" a="1"/>
  <c r="E2433" i="3" s="1"/>
  <c r="E2434" i="3" a="1"/>
  <c r="E2434" i="3" s="1"/>
  <c r="E2435" i="3" a="1"/>
  <c r="E2435" i="3" s="1"/>
  <c r="E2436" i="3" a="1"/>
  <c r="E2436" i="3" s="1"/>
  <c r="E2437" i="3" a="1"/>
  <c r="E2437" i="3" s="1"/>
  <c r="E2438" i="3" a="1"/>
  <c r="E2438" i="3" s="1"/>
  <c r="E2439" i="3" a="1"/>
  <c r="E2439" i="3" s="1"/>
  <c r="E2440" i="3" a="1"/>
  <c r="E2440" i="3" s="1"/>
  <c r="E2441" i="3" a="1"/>
  <c r="E2441" i="3" s="1"/>
  <c r="E2442" i="3" a="1"/>
  <c r="E2442" i="3" s="1"/>
  <c r="E2443" i="3" a="1"/>
  <c r="E2443" i="3" s="1"/>
  <c r="E2444" i="3" a="1"/>
  <c r="E2444" i="3" s="1"/>
  <c r="E2445" i="3" a="1"/>
  <c r="E2445" i="3" s="1"/>
  <c r="E2446" i="3" a="1"/>
  <c r="E2446" i="3" s="1"/>
  <c r="E2447" i="3" a="1"/>
  <c r="E2447" i="3" s="1"/>
  <c r="E2448" i="3" a="1"/>
  <c r="E2448" i="3" s="1"/>
  <c r="E2449" i="3" a="1"/>
  <c r="E2449" i="3" s="1"/>
  <c r="E2450" i="3" a="1"/>
  <c r="E2450" i="3" s="1"/>
  <c r="E2451" i="3" a="1"/>
  <c r="E2451" i="3" s="1"/>
  <c r="E2452" i="3" a="1"/>
  <c r="E2452" i="3" s="1"/>
  <c r="E2453" i="3" a="1"/>
  <c r="E2453" i="3" s="1"/>
  <c r="E2454" i="3" a="1"/>
  <c r="E2454" i="3" s="1"/>
  <c r="E2455" i="3" a="1"/>
  <c r="E2455" i="3" s="1"/>
  <c r="E2456" i="3" a="1"/>
  <c r="E2456" i="3" s="1"/>
  <c r="E2457" i="3" a="1"/>
  <c r="E2457" i="3" s="1"/>
  <c r="E2458" i="3" a="1"/>
  <c r="E2458" i="3" s="1"/>
  <c r="E2459" i="3" a="1"/>
  <c r="E2459" i="3" s="1"/>
  <c r="E2460" i="3" a="1"/>
  <c r="E2460" i="3" s="1"/>
  <c r="E2461" i="3" a="1"/>
  <c r="E2461" i="3" s="1"/>
  <c r="E2462" i="3" a="1"/>
  <c r="E2462" i="3" s="1"/>
  <c r="E2463" i="3" a="1"/>
  <c r="E2463" i="3" s="1"/>
  <c r="E2464" i="3" a="1"/>
  <c r="E2464" i="3" s="1"/>
  <c r="E2465" i="3" a="1"/>
  <c r="E2465" i="3" s="1"/>
  <c r="E2466" i="3" a="1"/>
  <c r="E2466" i="3" s="1"/>
  <c r="E2467" i="3" a="1"/>
  <c r="E2467" i="3" s="1"/>
  <c r="E2468" i="3" a="1"/>
  <c r="E2468" i="3" s="1"/>
  <c r="E2469" i="3" a="1"/>
  <c r="E2469" i="3" s="1"/>
  <c r="E2470" i="3" a="1"/>
  <c r="E2470" i="3" s="1"/>
  <c r="E2471" i="3" a="1"/>
  <c r="E2471" i="3" s="1"/>
  <c r="E2472" i="3" a="1"/>
  <c r="E2472" i="3" s="1"/>
  <c r="E2473" i="3" a="1"/>
  <c r="E2473" i="3" s="1"/>
  <c r="E2474" i="3" a="1"/>
  <c r="E2474" i="3" s="1"/>
  <c r="E2475" i="3" a="1"/>
  <c r="E2475" i="3" s="1"/>
  <c r="E2476" i="3" a="1"/>
  <c r="E2476" i="3" s="1"/>
  <c r="E2477" i="3" a="1"/>
  <c r="E2477" i="3" s="1"/>
  <c r="E2478" i="3" a="1"/>
  <c r="E2478" i="3" s="1"/>
  <c r="E2479" i="3" a="1"/>
  <c r="E2479" i="3" s="1"/>
  <c r="E2480" i="3" a="1"/>
  <c r="E2480" i="3" s="1"/>
  <c r="E2481" i="3" a="1"/>
  <c r="E2481" i="3" s="1"/>
  <c r="E2482" i="3" a="1"/>
  <c r="E2482" i="3" s="1"/>
  <c r="E2483" i="3" a="1"/>
  <c r="E2483" i="3" s="1"/>
  <c r="E2484" i="3" a="1"/>
  <c r="E2484" i="3" s="1"/>
  <c r="E2485" i="3" a="1"/>
  <c r="E2485" i="3" s="1"/>
  <c r="E2486" i="3" a="1"/>
  <c r="E2486" i="3" s="1"/>
  <c r="E2487" i="3" a="1"/>
  <c r="E2487" i="3" s="1"/>
  <c r="E2488" i="3" a="1"/>
  <c r="E2488" i="3" s="1"/>
  <c r="E2489" i="3" a="1"/>
  <c r="E2489" i="3" s="1"/>
  <c r="E2490" i="3" a="1"/>
  <c r="E2490" i="3" s="1"/>
  <c r="E2491" i="3" a="1"/>
  <c r="E2491" i="3" s="1"/>
  <c r="E2492" i="3" a="1"/>
  <c r="E2492" i="3" s="1"/>
  <c r="E2493" i="3" a="1"/>
  <c r="E2493" i="3" s="1"/>
  <c r="E2494" i="3" a="1"/>
  <c r="E2494" i="3" s="1"/>
  <c r="E2495" i="3" a="1"/>
  <c r="E2495" i="3" s="1"/>
  <c r="E2496" i="3" a="1"/>
  <c r="E2496" i="3" s="1"/>
  <c r="E2497" i="3" a="1"/>
  <c r="E2497" i="3" s="1"/>
  <c r="E2498" i="3" a="1"/>
  <c r="E2498" i="3" s="1"/>
  <c r="E2499" i="3" a="1"/>
  <c r="E2499" i="3" s="1"/>
  <c r="E2500" i="3" a="1"/>
  <c r="E2500" i="3" s="1"/>
  <c r="E2501" i="3" a="1"/>
  <c r="E2501" i="3" s="1"/>
  <c r="E2502" i="3" a="1"/>
  <c r="E2502" i="3" s="1"/>
  <c r="E2503" i="3" a="1"/>
  <c r="E2503" i="3" s="1"/>
  <c r="E2504" i="3" a="1"/>
  <c r="E2504" i="3" s="1"/>
  <c r="E2505" i="3" a="1"/>
  <c r="E2505" i="3" s="1"/>
  <c r="E2506" i="3" a="1"/>
  <c r="E2506" i="3" s="1"/>
  <c r="E2507" i="3" a="1"/>
  <c r="E2507" i="3" s="1"/>
  <c r="E2508" i="3" a="1"/>
  <c r="E2508" i="3" s="1"/>
  <c r="E2509" i="3" a="1"/>
  <c r="E2509" i="3" s="1"/>
  <c r="E2510" i="3" a="1"/>
  <c r="E2510" i="3" s="1"/>
  <c r="E2511" i="3" a="1"/>
  <c r="E2511" i="3" s="1"/>
  <c r="E2512" i="3" a="1"/>
  <c r="E2512" i="3" s="1"/>
  <c r="E2513" i="3" a="1"/>
  <c r="E2513" i="3" s="1"/>
  <c r="E2514" i="3" a="1"/>
  <c r="E2514" i="3" s="1"/>
  <c r="E2515" i="3" a="1"/>
  <c r="E2515" i="3" s="1"/>
  <c r="E2516" i="3" a="1"/>
  <c r="E2516" i="3" s="1"/>
  <c r="E2517" i="3" a="1"/>
  <c r="E2517" i="3" s="1"/>
  <c r="E2518" i="3" a="1"/>
  <c r="E2518" i="3" s="1"/>
  <c r="E2519" i="3" a="1"/>
  <c r="E2519" i="3" s="1"/>
  <c r="E2520" i="3" a="1"/>
  <c r="E2520" i="3" s="1"/>
  <c r="E2521" i="3" a="1"/>
  <c r="E2521" i="3" s="1"/>
  <c r="E2522" i="3" a="1"/>
  <c r="E2522" i="3" s="1"/>
  <c r="E2523" i="3" a="1"/>
  <c r="E2523" i="3" s="1"/>
  <c r="E2524" i="3" a="1"/>
  <c r="E2524" i="3" s="1"/>
  <c r="E2525" i="3" a="1"/>
  <c r="E2525" i="3" s="1"/>
  <c r="E2526" i="3" a="1"/>
  <c r="E2526" i="3" s="1"/>
  <c r="E2527" i="3" a="1"/>
  <c r="E2527" i="3" s="1"/>
  <c r="E2528" i="3" a="1"/>
  <c r="E2528" i="3" s="1"/>
  <c r="E2529" i="3" a="1"/>
  <c r="E2529" i="3" s="1"/>
  <c r="E2530" i="3" a="1"/>
  <c r="E2530" i="3" s="1"/>
  <c r="E2531" i="3" a="1"/>
  <c r="E2531" i="3" s="1"/>
  <c r="E2532" i="3" a="1"/>
  <c r="E2532" i="3" s="1"/>
  <c r="E2533" i="3" a="1"/>
  <c r="E2533" i="3" s="1"/>
  <c r="E2534" i="3" a="1"/>
  <c r="E2534" i="3" s="1"/>
  <c r="E2535" i="3" a="1"/>
  <c r="E2535" i="3" s="1"/>
  <c r="E2536" i="3" a="1"/>
  <c r="E2536" i="3" s="1"/>
  <c r="E2537" i="3" a="1"/>
  <c r="E2537" i="3" s="1"/>
  <c r="E2538" i="3" a="1"/>
  <c r="E2538" i="3" s="1"/>
  <c r="E2539" i="3" a="1"/>
  <c r="E2539" i="3" s="1"/>
  <c r="E2540" i="3" a="1"/>
  <c r="E2540" i="3" s="1"/>
  <c r="E2541" i="3" a="1"/>
  <c r="E2541" i="3" s="1"/>
  <c r="E2542" i="3" a="1"/>
  <c r="E2542" i="3" s="1"/>
  <c r="E2543" i="3" a="1"/>
  <c r="E2543" i="3" s="1"/>
  <c r="E2544" i="3" a="1"/>
  <c r="E2544" i="3" s="1"/>
  <c r="E2545" i="3" a="1"/>
  <c r="E2545" i="3" s="1"/>
  <c r="E2546" i="3" a="1"/>
  <c r="E2546" i="3" s="1"/>
  <c r="E2547" i="3" a="1"/>
  <c r="E2547" i="3" s="1"/>
  <c r="E2548" i="3" a="1"/>
  <c r="E2548" i="3" s="1"/>
  <c r="E2549" i="3" a="1"/>
  <c r="E2549" i="3" s="1"/>
  <c r="E2550" i="3" a="1"/>
  <c r="E2550" i="3" s="1"/>
  <c r="E2551" i="3" a="1"/>
  <c r="E2551" i="3" s="1"/>
  <c r="E2552" i="3" a="1"/>
  <c r="E2552" i="3" s="1"/>
  <c r="E2553" i="3" a="1"/>
  <c r="E2553" i="3" s="1"/>
  <c r="E2554" i="3" a="1"/>
  <c r="E2554" i="3" s="1"/>
  <c r="E2555" i="3" a="1"/>
  <c r="E2555" i="3" s="1"/>
  <c r="E2556" i="3" a="1"/>
  <c r="E2556" i="3" s="1"/>
  <c r="E2557" i="3" a="1"/>
  <c r="E2557" i="3" s="1"/>
  <c r="E2558" i="3" a="1"/>
  <c r="E2558" i="3" s="1"/>
  <c r="E2559" i="3" a="1"/>
  <c r="E2559" i="3" s="1"/>
  <c r="E2560" i="3" a="1"/>
  <c r="E2560" i="3" s="1"/>
  <c r="E2561" i="3" a="1"/>
  <c r="E2561" i="3" s="1"/>
  <c r="E2562" i="3" a="1"/>
  <c r="E2562" i="3" s="1"/>
  <c r="E2563" i="3" a="1"/>
  <c r="E2563" i="3" s="1"/>
  <c r="E2564" i="3" a="1"/>
  <c r="E2564" i="3" s="1"/>
  <c r="E2565" i="3" a="1"/>
  <c r="E2565" i="3" s="1"/>
  <c r="E2566" i="3" a="1"/>
  <c r="E2566" i="3" s="1"/>
  <c r="E2567" i="3" a="1"/>
  <c r="E2567" i="3" s="1"/>
  <c r="E2568" i="3" a="1"/>
  <c r="E2568" i="3" s="1"/>
  <c r="E2569" i="3" a="1"/>
  <c r="E2569" i="3" s="1"/>
  <c r="E2570" i="3" a="1"/>
  <c r="E2570" i="3" s="1"/>
  <c r="E2571" i="3" a="1"/>
  <c r="E2571" i="3" s="1"/>
  <c r="E2572" i="3" a="1"/>
  <c r="E2572" i="3" s="1"/>
  <c r="E2573" i="3" a="1"/>
  <c r="E2573" i="3" s="1"/>
  <c r="E2574" i="3" a="1"/>
  <c r="E2574" i="3" s="1"/>
  <c r="E2575" i="3" a="1"/>
  <c r="E2575" i="3" s="1"/>
  <c r="E2576" i="3" a="1"/>
  <c r="E2576" i="3" s="1"/>
  <c r="E2577" i="3" a="1"/>
  <c r="E2577" i="3" s="1"/>
  <c r="E2578" i="3" a="1"/>
  <c r="E2578" i="3" s="1"/>
  <c r="E2579" i="3" a="1"/>
  <c r="E2579" i="3" s="1"/>
  <c r="E2580" i="3" a="1"/>
  <c r="E2580" i="3" s="1"/>
  <c r="E2581" i="3" a="1"/>
  <c r="E2581" i="3" s="1"/>
  <c r="E2582" i="3" a="1"/>
  <c r="E2582" i="3" s="1"/>
  <c r="E2583" i="3" a="1"/>
  <c r="E2583" i="3" s="1"/>
  <c r="E2584" i="3" a="1"/>
  <c r="E2584" i="3" s="1"/>
  <c r="E2585" i="3" a="1"/>
  <c r="E2585" i="3" s="1"/>
  <c r="E2586" i="3" a="1"/>
  <c r="E2586" i="3" s="1"/>
  <c r="E2587" i="3" a="1"/>
  <c r="E2587" i="3" s="1"/>
  <c r="E2588" i="3" a="1"/>
  <c r="E2588" i="3" s="1"/>
  <c r="E2589" i="3" a="1"/>
  <c r="E2589" i="3" s="1"/>
  <c r="E2590" i="3" a="1"/>
  <c r="E2590" i="3" s="1"/>
  <c r="E2591" i="3" a="1"/>
  <c r="E2591" i="3" s="1"/>
  <c r="E2592" i="3" a="1"/>
  <c r="E2592" i="3" s="1"/>
  <c r="E2593" i="3" a="1"/>
  <c r="E2593" i="3" s="1"/>
  <c r="E2594" i="3" a="1"/>
  <c r="E2594" i="3" s="1"/>
  <c r="E2595" i="3" a="1"/>
  <c r="E2595" i="3" s="1"/>
  <c r="E2596" i="3" a="1"/>
  <c r="E2596" i="3" s="1"/>
  <c r="E2597" i="3" a="1"/>
  <c r="E2597" i="3" s="1"/>
  <c r="E2598" i="3" a="1"/>
  <c r="E2598" i="3" s="1"/>
  <c r="E2599" i="3" a="1"/>
  <c r="E2599" i="3" s="1"/>
  <c r="E2600" i="3" a="1"/>
  <c r="E2600" i="3" s="1"/>
  <c r="E2601" i="3" a="1"/>
  <c r="E2601" i="3" s="1"/>
  <c r="E2602" i="3" a="1"/>
  <c r="E2602" i="3" s="1"/>
  <c r="E2603" i="3" a="1"/>
  <c r="E2603" i="3" s="1"/>
  <c r="E2604" i="3" a="1"/>
  <c r="E2604" i="3" s="1"/>
  <c r="E2605" i="3" a="1"/>
  <c r="E2605" i="3" s="1"/>
  <c r="E2606" i="3" a="1"/>
  <c r="E2606" i="3" s="1"/>
  <c r="E2607" i="3" a="1"/>
  <c r="E2607" i="3" s="1"/>
  <c r="E2608" i="3" a="1"/>
  <c r="E2608" i="3" s="1"/>
  <c r="E2609" i="3" a="1"/>
  <c r="E2609" i="3" s="1"/>
  <c r="E2610" i="3" a="1"/>
  <c r="E2610" i="3" s="1"/>
  <c r="E2611" i="3" a="1"/>
  <c r="E2611" i="3" s="1"/>
  <c r="E2612" i="3" a="1"/>
  <c r="E2612" i="3" s="1"/>
  <c r="E2613" i="3" a="1"/>
  <c r="E2613" i="3" s="1"/>
  <c r="E2614" i="3" a="1"/>
  <c r="E2614" i="3" s="1"/>
  <c r="E2615" i="3" a="1"/>
  <c r="E2615" i="3" s="1"/>
  <c r="E2616" i="3" a="1"/>
  <c r="E2616" i="3" s="1"/>
  <c r="E2617" i="3" a="1"/>
  <c r="E2617" i="3" s="1"/>
  <c r="E2618" i="3" a="1"/>
  <c r="E2618" i="3" s="1"/>
  <c r="E2619" i="3" a="1"/>
  <c r="E2619" i="3" s="1"/>
  <c r="E2620" i="3" a="1"/>
  <c r="E2620" i="3" s="1"/>
  <c r="E2621" i="3" a="1"/>
  <c r="E2621" i="3" s="1"/>
  <c r="E2622" i="3" a="1"/>
  <c r="E2622" i="3" s="1"/>
  <c r="E2623" i="3" a="1"/>
  <c r="E2623" i="3" s="1"/>
  <c r="E2624" i="3" a="1"/>
  <c r="E2624" i="3" s="1"/>
  <c r="E2625" i="3" a="1"/>
  <c r="E2625" i="3" s="1"/>
  <c r="E2626" i="3" a="1"/>
  <c r="E2626" i="3" s="1"/>
  <c r="E2627" i="3" a="1"/>
  <c r="E2627" i="3" s="1"/>
  <c r="E2628" i="3" a="1"/>
  <c r="E2628" i="3" s="1"/>
  <c r="E2629" i="3" a="1"/>
  <c r="E2629" i="3" s="1"/>
  <c r="E2630" i="3" a="1"/>
  <c r="E2630" i="3" s="1"/>
  <c r="E2631" i="3" a="1"/>
  <c r="E2631" i="3" s="1"/>
  <c r="E2632" i="3" a="1"/>
  <c r="E2632" i="3" s="1"/>
  <c r="E2633" i="3" a="1"/>
  <c r="E2633" i="3" s="1"/>
  <c r="E2634" i="3" a="1"/>
  <c r="E2634" i="3" s="1"/>
  <c r="E2635" i="3" a="1"/>
  <c r="E2635" i="3" s="1"/>
  <c r="E2636" i="3" a="1"/>
  <c r="E2636" i="3" s="1"/>
  <c r="E2637" i="3" a="1"/>
  <c r="E2637" i="3" s="1"/>
  <c r="E2638" i="3" a="1"/>
  <c r="E2638" i="3" s="1"/>
  <c r="E2639" i="3" a="1"/>
  <c r="E2639" i="3" s="1"/>
  <c r="E2640" i="3" a="1"/>
  <c r="E2640" i="3" s="1"/>
  <c r="E2641" i="3" a="1"/>
  <c r="E2641" i="3" s="1"/>
  <c r="E2642" i="3" a="1"/>
  <c r="E2642" i="3" s="1"/>
  <c r="E2643" i="3" a="1"/>
  <c r="E2643" i="3" s="1"/>
  <c r="E2644" i="3" a="1"/>
  <c r="E2644" i="3" s="1"/>
  <c r="E2645" i="3" a="1"/>
  <c r="E2645" i="3" s="1"/>
  <c r="E2646" i="3" a="1"/>
  <c r="E2646" i="3" s="1"/>
  <c r="E2647" i="3" a="1"/>
  <c r="E2647" i="3" s="1"/>
  <c r="E2648" i="3" a="1"/>
  <c r="E2648" i="3" s="1"/>
  <c r="E2649" i="3" a="1"/>
  <c r="E2649" i="3" s="1"/>
  <c r="E2650" i="3" a="1"/>
  <c r="E2650" i="3" s="1"/>
  <c r="E2651" i="3" a="1"/>
  <c r="E2651" i="3" s="1"/>
  <c r="E2652" i="3" a="1"/>
  <c r="E2652" i="3" s="1"/>
  <c r="E2653" i="3" a="1"/>
  <c r="E2653" i="3" s="1"/>
  <c r="E2654" i="3" a="1"/>
  <c r="E2654" i="3" s="1"/>
  <c r="E2655" i="3" a="1"/>
  <c r="E2655" i="3" s="1"/>
  <c r="E2656" i="3" a="1"/>
  <c r="E2656" i="3" s="1"/>
  <c r="E2657" i="3" a="1"/>
  <c r="E2657" i="3" s="1"/>
  <c r="E2658" i="3" a="1"/>
  <c r="E2658" i="3" s="1"/>
  <c r="E2659" i="3" a="1"/>
  <c r="E2659" i="3" s="1"/>
  <c r="E2660" i="3" a="1"/>
  <c r="E2660" i="3" s="1"/>
  <c r="E2661" i="3" a="1"/>
  <c r="E2661" i="3" s="1"/>
  <c r="E2662" i="3" a="1"/>
  <c r="E2662" i="3" s="1"/>
  <c r="E2663" i="3" a="1"/>
  <c r="E2663" i="3" s="1"/>
  <c r="E2664" i="3" a="1"/>
  <c r="E2664" i="3" s="1"/>
  <c r="E2665" i="3" a="1"/>
  <c r="E2665" i="3" s="1"/>
  <c r="E2666" i="3" a="1"/>
  <c r="E2666" i="3" s="1"/>
  <c r="E2667" i="3" a="1"/>
  <c r="E2667" i="3" s="1"/>
  <c r="E2668" i="3" a="1"/>
  <c r="E2668" i="3" s="1"/>
  <c r="E2669" i="3" a="1"/>
  <c r="E2669" i="3" s="1"/>
  <c r="E2670" i="3" a="1"/>
  <c r="E2670" i="3" s="1"/>
  <c r="E2671" i="3" a="1"/>
  <c r="E2671" i="3" s="1"/>
  <c r="E2672" i="3" a="1"/>
  <c r="E2672" i="3" s="1"/>
  <c r="E2673" i="3" a="1"/>
  <c r="E2673" i="3" s="1"/>
  <c r="E2674" i="3" a="1"/>
  <c r="E2674" i="3" s="1"/>
  <c r="E2675" i="3" a="1"/>
  <c r="E2675" i="3" s="1"/>
  <c r="E2676" i="3" a="1"/>
  <c r="E2676" i="3" s="1"/>
  <c r="E2677" i="3" a="1"/>
  <c r="E2677" i="3" s="1"/>
  <c r="E2678" i="3" a="1"/>
  <c r="E2678" i="3" s="1"/>
  <c r="E2679" i="3" a="1"/>
  <c r="E2679" i="3" s="1"/>
  <c r="E2680" i="3" a="1"/>
  <c r="E2680" i="3" s="1"/>
  <c r="E2681" i="3" a="1"/>
  <c r="E2681" i="3" s="1"/>
  <c r="E2682" i="3" a="1"/>
  <c r="E2682" i="3" s="1"/>
  <c r="E2683" i="3" a="1"/>
  <c r="E2683" i="3" s="1"/>
  <c r="E2684" i="3" a="1"/>
  <c r="E2684" i="3" s="1"/>
  <c r="E2685" i="3" a="1"/>
  <c r="E2685" i="3" s="1"/>
  <c r="E2686" i="3" a="1"/>
  <c r="E2686" i="3" s="1"/>
  <c r="E2687" i="3" a="1"/>
  <c r="E2687" i="3" s="1"/>
  <c r="E2688" i="3" a="1"/>
  <c r="E2688" i="3" s="1"/>
  <c r="E2689" i="3" a="1"/>
  <c r="E2689" i="3" s="1"/>
  <c r="E2690" i="3" a="1"/>
  <c r="E2690" i="3" s="1"/>
  <c r="E2691" i="3" a="1"/>
  <c r="E2691" i="3" s="1"/>
  <c r="E2692" i="3" a="1"/>
  <c r="E2692" i="3" s="1"/>
  <c r="E2693" i="3" a="1"/>
  <c r="E2693" i="3" s="1"/>
  <c r="E2694" i="3" a="1"/>
  <c r="E2694" i="3" s="1"/>
  <c r="E2695" i="3" a="1"/>
  <c r="E2695" i="3" s="1"/>
  <c r="E2696" i="3" a="1"/>
  <c r="E2696" i="3" s="1"/>
  <c r="E2697" i="3" a="1"/>
  <c r="E2697" i="3" s="1"/>
  <c r="E2698" i="3" a="1"/>
  <c r="E2698" i="3" s="1"/>
  <c r="E2699" i="3" a="1"/>
  <c r="E2699" i="3" s="1"/>
  <c r="E2700" i="3" a="1"/>
  <c r="E2700" i="3" s="1"/>
  <c r="E2701" i="3" a="1"/>
  <c r="E2701" i="3" s="1"/>
  <c r="E2702" i="3" a="1"/>
  <c r="E2702" i="3" s="1"/>
  <c r="E2703" i="3" a="1"/>
  <c r="E2703" i="3" s="1"/>
  <c r="E2704" i="3" a="1"/>
  <c r="E2704" i="3" s="1"/>
  <c r="E2705" i="3" a="1"/>
  <c r="E2705" i="3" s="1"/>
  <c r="E2706" i="3" a="1"/>
  <c r="E2706" i="3" s="1"/>
  <c r="E2707" i="3" a="1"/>
  <c r="E2707" i="3" s="1"/>
  <c r="E2708" i="3" a="1"/>
  <c r="E2708" i="3" s="1"/>
  <c r="E2709" i="3" a="1"/>
  <c r="E2709" i="3" s="1"/>
  <c r="E2710" i="3" a="1"/>
  <c r="E2710" i="3" s="1"/>
  <c r="E2711" i="3" a="1"/>
  <c r="E2711" i="3" s="1"/>
  <c r="E2712" i="3" a="1"/>
  <c r="E2712" i="3" s="1"/>
  <c r="E2713" i="3" a="1"/>
  <c r="E2713" i="3" s="1"/>
  <c r="E2714" i="3" a="1"/>
  <c r="E2714" i="3" s="1"/>
  <c r="E2715" i="3" a="1"/>
  <c r="E2715" i="3" s="1"/>
  <c r="E2716" i="3" a="1"/>
  <c r="E2716" i="3" s="1"/>
  <c r="E2717" i="3" a="1"/>
  <c r="E2717" i="3" s="1"/>
  <c r="E2718" i="3" a="1"/>
  <c r="E2718" i="3" s="1"/>
  <c r="E2719" i="3" a="1"/>
  <c r="E2719" i="3" s="1"/>
  <c r="E2720" i="3" a="1"/>
  <c r="E2720" i="3" s="1"/>
  <c r="E2721" i="3" a="1"/>
  <c r="E2721" i="3"/>
  <c r="E2722" i="3" a="1"/>
  <c r="E2722" i="3" s="1"/>
  <c r="E2723" i="3" a="1"/>
  <c r="E2723" i="3"/>
  <c r="E2724" i="3" a="1"/>
  <c r="E2724" i="3" s="1"/>
  <c r="E2725" i="3" a="1"/>
  <c r="E2725" i="3" s="1"/>
  <c r="E2726" i="3" a="1"/>
  <c r="E2726" i="3" s="1"/>
  <c r="E2727" i="3" a="1"/>
  <c r="E2727" i="3" s="1"/>
  <c r="E2728" i="3" a="1"/>
  <c r="E2728" i="3" s="1"/>
  <c r="E2729" i="3" a="1"/>
  <c r="E2729" i="3"/>
  <c r="E2730" i="3" a="1"/>
  <c r="E2730" i="3" s="1"/>
  <c r="E2731" i="3" a="1"/>
  <c r="E2731" i="3"/>
  <c r="E2732" i="3" a="1"/>
  <c r="E2732" i="3" s="1"/>
  <c r="E2733" i="3" a="1"/>
  <c r="E2733" i="3" s="1"/>
  <c r="E2734" i="3" a="1"/>
  <c r="E2734" i="3" s="1"/>
  <c r="E2735" i="3" a="1"/>
  <c r="E2735" i="3" s="1"/>
  <c r="E2736" i="3" a="1"/>
  <c r="E2736" i="3" s="1"/>
  <c r="E2737" i="3" a="1"/>
  <c r="E2737" i="3"/>
  <c r="E2738" i="3" a="1"/>
  <c r="E2738" i="3" s="1"/>
  <c r="E2739" i="3" a="1"/>
  <c r="E2739" i="3"/>
  <c r="E2740" i="3" a="1"/>
  <c r="E2740" i="3" s="1"/>
  <c r="E2741" i="3" a="1"/>
  <c r="E2741" i="3" s="1"/>
  <c r="E2742" i="3" a="1"/>
  <c r="E2742" i="3" s="1"/>
  <c r="E2743" i="3" a="1"/>
  <c r="E2743" i="3" s="1"/>
  <c r="E2744" i="3" a="1"/>
  <c r="E2744" i="3" s="1"/>
  <c r="E2745" i="3" a="1"/>
  <c r="E2745" i="3"/>
  <c r="E2746" i="3" a="1"/>
  <c r="E2746" i="3" s="1"/>
  <c r="E2747" i="3" a="1"/>
  <c r="E2747" i="3"/>
  <c r="E2748" i="3" a="1"/>
  <c r="E2748" i="3" s="1"/>
  <c r="E2749" i="3" a="1"/>
  <c r="E2749" i="3" s="1"/>
  <c r="E2750" i="3" a="1"/>
  <c r="E2750" i="3" s="1"/>
  <c r="E2751" i="3" a="1"/>
  <c r="E2751" i="3" s="1"/>
  <c r="E2752" i="3" a="1"/>
  <c r="E2752" i="3" s="1"/>
  <c r="E2753" i="3" a="1"/>
  <c r="E2753" i="3" s="1"/>
  <c r="E2754" i="3" a="1"/>
  <c r="E2754" i="3" s="1"/>
  <c r="E2755" i="3" a="1"/>
  <c r="E2755" i="3"/>
  <c r="E2756" i="3" a="1"/>
  <c r="E2756" i="3" s="1"/>
  <c r="E2757" i="3" a="1"/>
  <c r="E2757" i="3" s="1"/>
  <c r="E2758" i="3" a="1"/>
  <c r="E2758" i="3" s="1"/>
  <c r="E2759" i="3" a="1"/>
  <c r="E2759" i="3" s="1"/>
  <c r="E2760" i="3" a="1"/>
  <c r="E2760" i="3" s="1"/>
  <c r="E2761" i="3" a="1"/>
  <c r="E2761" i="3" s="1"/>
  <c r="E2762" i="3" a="1"/>
  <c r="E2762" i="3" s="1"/>
  <c r="E2763" i="3" a="1"/>
  <c r="E2763" i="3"/>
  <c r="E2764" i="3" a="1"/>
  <c r="E2764" i="3" s="1"/>
  <c r="E2765" i="3" a="1"/>
  <c r="E2765" i="3" s="1"/>
  <c r="E2766" i="3" a="1"/>
  <c r="E2766" i="3" s="1"/>
  <c r="E2767" i="3" a="1"/>
  <c r="E2767" i="3" s="1"/>
  <c r="E2768" i="3" a="1"/>
  <c r="E2768" i="3" s="1"/>
  <c r="E2769" i="3" a="1"/>
  <c r="E2769" i="3" s="1"/>
  <c r="E2770" i="3" a="1"/>
  <c r="E2770" i="3" s="1"/>
  <c r="E2771" i="3" a="1"/>
  <c r="E2771" i="3"/>
  <c r="E2772" i="3" a="1"/>
  <c r="E2772" i="3" s="1"/>
  <c r="E2773" i="3" a="1"/>
  <c r="E2773" i="3" s="1"/>
  <c r="E2774" i="3" a="1"/>
  <c r="E2774" i="3" s="1"/>
  <c r="E2775" i="3" a="1"/>
  <c r="E2775" i="3"/>
  <c r="E2776" i="3" a="1"/>
  <c r="E2776" i="3" s="1"/>
  <c r="E2777" i="3" a="1"/>
  <c r="E2777" i="3" s="1"/>
  <c r="E2778" i="3" a="1"/>
  <c r="E2778" i="3" s="1"/>
  <c r="E2779" i="3" a="1"/>
  <c r="E2779" i="3"/>
  <c r="E2780" i="3" a="1"/>
  <c r="E2780" i="3" s="1"/>
  <c r="E2781" i="3" a="1"/>
  <c r="E2781" i="3" s="1"/>
  <c r="E2782" i="3" a="1"/>
  <c r="E2782" i="3" s="1"/>
  <c r="E2783" i="3" a="1"/>
  <c r="E2783" i="3"/>
  <c r="E2784" i="3" a="1"/>
  <c r="E2784" i="3" s="1"/>
  <c r="E2785" i="3" a="1"/>
  <c r="E2785" i="3" s="1"/>
  <c r="E2786" i="3" a="1"/>
  <c r="E2786" i="3" s="1"/>
  <c r="E2787" i="3" a="1"/>
  <c r="E2787" i="3"/>
  <c r="E2788" i="3" a="1"/>
  <c r="E2788" i="3" s="1"/>
  <c r="E2789" i="3" a="1"/>
  <c r="E2789" i="3" s="1"/>
  <c r="E2790" i="3" a="1"/>
  <c r="E2790" i="3" s="1"/>
  <c r="E2791" i="3" a="1"/>
  <c r="E2791" i="3"/>
  <c r="E2792" i="3" a="1"/>
  <c r="E2792" i="3" s="1"/>
  <c r="E2793" i="3" a="1"/>
  <c r="E2793" i="3" s="1"/>
  <c r="E2794" i="3" a="1"/>
  <c r="E2794" i="3" s="1"/>
  <c r="E2795" i="3" a="1"/>
  <c r="E2795" i="3"/>
  <c r="E2796" i="3" a="1"/>
  <c r="E2796" i="3" s="1"/>
  <c r="E2797" i="3" a="1"/>
  <c r="E2797" i="3" s="1"/>
  <c r="E2798" i="3" a="1"/>
  <c r="E2798" i="3" s="1"/>
  <c r="E2799" i="3" a="1"/>
  <c r="E2799" i="3"/>
  <c r="E2800" i="3" a="1"/>
  <c r="E2800" i="3" s="1"/>
  <c r="E2801" i="3" a="1"/>
  <c r="E2801" i="3" s="1"/>
  <c r="E2802" i="3" a="1"/>
  <c r="E2802" i="3" s="1"/>
  <c r="E2803" i="3" a="1"/>
  <c r="E2803" i="3"/>
  <c r="E2804" i="3" a="1"/>
  <c r="E2804" i="3" s="1"/>
  <c r="E2805" i="3" a="1"/>
  <c r="E2805" i="3" s="1"/>
  <c r="E2806" i="3" a="1"/>
  <c r="E2806" i="3" s="1"/>
  <c r="E2807" i="3" a="1"/>
  <c r="E2807" i="3"/>
  <c r="E2808" i="3" a="1"/>
  <c r="E2808" i="3" s="1"/>
  <c r="E2809" i="3" a="1"/>
  <c r="E2809" i="3" s="1"/>
  <c r="E2810" i="3" a="1"/>
  <c r="E2810" i="3" s="1"/>
  <c r="E2811" i="3" a="1"/>
  <c r="E2811" i="3"/>
  <c r="E2812" i="3" a="1"/>
  <c r="E2812" i="3" s="1"/>
  <c r="E2813" i="3" a="1"/>
  <c r="E2813" i="3" s="1"/>
  <c r="E2814" i="3" a="1"/>
  <c r="E2814" i="3" s="1"/>
  <c r="E2815" i="3" a="1"/>
  <c r="E2815" i="3"/>
  <c r="E2816" i="3" a="1"/>
  <c r="E2816" i="3" s="1"/>
  <c r="E2817" i="3" a="1"/>
  <c r="E2817" i="3" s="1"/>
  <c r="E2818" i="3" a="1"/>
  <c r="E2818" i="3" s="1"/>
  <c r="E2819" i="3" a="1"/>
  <c r="E2819" i="3"/>
  <c r="E2820" i="3" a="1"/>
  <c r="E2820" i="3" s="1"/>
  <c r="E2821" i="3" a="1"/>
  <c r="E2821" i="3" s="1"/>
  <c r="E2822" i="3" a="1"/>
  <c r="E2822" i="3" s="1"/>
  <c r="E2823" i="3" a="1"/>
  <c r="E2823" i="3"/>
  <c r="E2824" i="3" a="1"/>
  <c r="E2824" i="3" s="1"/>
  <c r="E2825" i="3" a="1"/>
  <c r="E2825" i="3" s="1"/>
  <c r="E2826" i="3" a="1"/>
  <c r="E2826" i="3" s="1"/>
  <c r="E2827" i="3" a="1"/>
  <c r="E2827" i="3"/>
  <c r="E2828" i="3" a="1"/>
  <c r="E2828" i="3" s="1"/>
  <c r="E2829" i="3" a="1"/>
  <c r="E2829" i="3" s="1"/>
  <c r="E2830" i="3" a="1"/>
  <c r="E2830" i="3" s="1"/>
  <c r="E2831" i="3" a="1"/>
  <c r="E2831" i="3"/>
  <c r="E2832" i="3" a="1"/>
  <c r="E2832" i="3" s="1"/>
  <c r="E2833" i="3" a="1"/>
  <c r="E2833" i="3" s="1"/>
  <c r="E2834" i="3" a="1"/>
  <c r="E2834" i="3" s="1"/>
  <c r="E2835" i="3" a="1"/>
  <c r="E2835" i="3"/>
  <c r="E2836" i="3" a="1"/>
  <c r="E2836" i="3" s="1"/>
  <c r="E2837" i="3" a="1"/>
  <c r="E2837" i="3" s="1"/>
  <c r="E2838" i="3" a="1"/>
  <c r="E2838" i="3" s="1"/>
  <c r="E2839" i="3" a="1"/>
  <c r="E2839" i="3"/>
  <c r="E2840" i="3" a="1"/>
  <c r="E2840" i="3" s="1"/>
  <c r="E2841" i="3" a="1"/>
  <c r="E2841" i="3" s="1"/>
  <c r="E2842" i="3" a="1"/>
  <c r="E2842" i="3" s="1"/>
  <c r="E2843" i="3" a="1"/>
  <c r="E2843" i="3"/>
  <c r="E2844" i="3" a="1"/>
  <c r="E2844" i="3" s="1"/>
  <c r="E2845" i="3" a="1"/>
  <c r="E2845" i="3" s="1"/>
  <c r="E2846" i="3" a="1"/>
  <c r="E2846" i="3" s="1"/>
  <c r="E2847" i="3" a="1"/>
  <c r="E2847" i="3"/>
  <c r="E2848" i="3" a="1"/>
  <c r="E2848" i="3" s="1"/>
  <c r="E2849" i="3" a="1"/>
  <c r="E2849" i="3"/>
  <c r="E2850" i="3" a="1"/>
  <c r="E2850" i="3" s="1"/>
  <c r="E2851" i="3" a="1"/>
  <c r="E2851" i="3"/>
  <c r="E2852" i="3" a="1"/>
  <c r="E2852" i="3" s="1"/>
  <c r="E2853" i="3" a="1"/>
  <c r="E2853" i="3" s="1"/>
  <c r="E2854" i="3" a="1"/>
  <c r="E2854" i="3" s="1"/>
  <c r="E2855" i="3" a="1"/>
  <c r="E2855" i="3"/>
  <c r="E2856" i="3" a="1"/>
  <c r="E2856" i="3" s="1"/>
  <c r="E2857" i="3" a="1"/>
  <c r="E2857" i="3"/>
  <c r="E2858" i="3" a="1"/>
  <c r="E2858" i="3" s="1"/>
  <c r="E2859" i="3" a="1"/>
  <c r="E2859" i="3"/>
  <c r="E2860" i="3" a="1"/>
  <c r="E2860" i="3" s="1"/>
  <c r="E2861" i="3" a="1"/>
  <c r="E2861" i="3" s="1"/>
  <c r="E2862" i="3" a="1"/>
  <c r="E2862" i="3" s="1"/>
  <c r="E2863" i="3" a="1"/>
  <c r="E2863" i="3"/>
  <c r="E2864" i="3" a="1"/>
  <c r="E2864" i="3" s="1"/>
  <c r="E2865" i="3" a="1"/>
  <c r="E2865" i="3"/>
  <c r="E2866" i="3" a="1"/>
  <c r="E2866" i="3" s="1"/>
  <c r="E2867" i="3" a="1"/>
  <c r="E2867" i="3"/>
  <c r="E2868" i="3" a="1"/>
  <c r="E2868" i="3" s="1"/>
  <c r="E2869" i="3" a="1"/>
  <c r="E2869" i="3" s="1"/>
  <c r="E2870" i="3" a="1"/>
  <c r="E2870" i="3" s="1"/>
  <c r="E2871" i="3" a="1"/>
  <c r="E2871" i="3"/>
  <c r="E2872" i="3" a="1"/>
  <c r="E2872" i="3" s="1"/>
  <c r="E2873" i="3" a="1"/>
  <c r="E2873" i="3"/>
  <c r="E2874" i="3" a="1"/>
  <c r="E2874" i="3" s="1"/>
  <c r="E2875" i="3" a="1"/>
  <c r="E2875" i="3"/>
  <c r="E2876" i="3" a="1"/>
  <c r="E2876" i="3" s="1"/>
  <c r="E2877" i="3" a="1"/>
  <c r="E2877" i="3" s="1"/>
  <c r="E2878" i="3" a="1"/>
  <c r="E2878" i="3" s="1"/>
  <c r="E2879" i="3" a="1"/>
  <c r="E2879" i="3"/>
  <c r="E2880" i="3" a="1"/>
  <c r="E2880" i="3" s="1"/>
  <c r="E2881" i="3" a="1"/>
  <c r="E2881" i="3"/>
  <c r="E2882" i="3" a="1"/>
  <c r="E2882" i="3" s="1"/>
  <c r="E2883" i="3" a="1"/>
  <c r="E2883" i="3"/>
  <c r="E2884" i="3" a="1"/>
  <c r="E2884" i="3" s="1"/>
  <c r="E2885" i="3" a="1"/>
  <c r="E2885" i="3" s="1"/>
  <c r="E2886" i="3" a="1"/>
  <c r="E2886" i="3" s="1"/>
  <c r="E2887" i="3" a="1"/>
  <c r="E2887" i="3"/>
  <c r="E2888" i="3" a="1"/>
  <c r="E2888" i="3" s="1"/>
  <c r="E2889" i="3" a="1"/>
  <c r="E2889" i="3"/>
  <c r="E2890" i="3" a="1"/>
  <c r="E2890" i="3" s="1"/>
  <c r="E2891" i="3" a="1"/>
  <c r="E2891" i="3"/>
  <c r="E2892" i="3" a="1"/>
  <c r="E2892" i="3" s="1"/>
  <c r="E2893" i="3" a="1"/>
  <c r="E2893" i="3" s="1"/>
  <c r="E2894" i="3" a="1"/>
  <c r="E2894" i="3" s="1"/>
  <c r="E2895" i="3" a="1"/>
  <c r="E2895" i="3"/>
  <c r="E2896" i="3" a="1"/>
  <c r="E2896" i="3" s="1"/>
  <c r="E2897" i="3" a="1"/>
  <c r="E2897" i="3"/>
  <c r="E2898" i="3" a="1"/>
  <c r="E2898" i="3" s="1"/>
  <c r="E2899" i="3" a="1"/>
  <c r="E2899" i="3"/>
  <c r="E2900" i="3" a="1"/>
  <c r="E2900" i="3" s="1"/>
  <c r="E2901" i="3" a="1"/>
  <c r="E2901" i="3" s="1"/>
  <c r="E2902" i="3" a="1"/>
  <c r="E2902" i="3" s="1"/>
  <c r="E2903" i="3" a="1"/>
  <c r="E2903" i="3"/>
  <c r="E2904" i="3" a="1"/>
  <c r="E2904" i="3" s="1"/>
  <c r="E2905" i="3" a="1"/>
  <c r="E2905" i="3"/>
  <c r="E2906" i="3" a="1"/>
  <c r="E2906" i="3" s="1"/>
  <c r="E2907" i="3" a="1"/>
  <c r="E2907" i="3"/>
  <c r="E2908" i="3" a="1"/>
  <c r="E2908" i="3" s="1"/>
  <c r="E2909" i="3" a="1"/>
  <c r="E2909" i="3" s="1"/>
  <c r="E2910" i="3" a="1"/>
  <c r="E2910" i="3" s="1"/>
  <c r="E2911" i="3" a="1"/>
  <c r="E2911" i="3"/>
  <c r="E2912" i="3" a="1"/>
  <c r="E2912" i="3" s="1"/>
  <c r="E2913" i="3" a="1"/>
  <c r="E2913" i="3"/>
  <c r="E2914" i="3" a="1"/>
  <c r="E2914" i="3" s="1"/>
  <c r="E2915" i="3" a="1"/>
  <c r="E2915" i="3"/>
  <c r="E2916" i="3" a="1"/>
  <c r="E2916" i="3" s="1"/>
  <c r="E2917" i="3" a="1"/>
  <c r="E2917" i="3" s="1"/>
  <c r="E2918" i="3" a="1"/>
  <c r="E2918" i="3" s="1"/>
  <c r="E2919" i="3" a="1"/>
  <c r="E2919" i="3"/>
  <c r="E2920" i="3" a="1"/>
  <c r="E2920" i="3" s="1"/>
  <c r="E2921" i="3" a="1"/>
  <c r="E2921" i="3"/>
  <c r="E2922" i="3" a="1"/>
  <c r="E2922" i="3" s="1"/>
  <c r="E2923" i="3" a="1"/>
  <c r="E2923" i="3"/>
  <c r="E2924" i="3" a="1"/>
  <c r="E2924" i="3" s="1"/>
  <c r="E2925" i="3" a="1"/>
  <c r="E2925" i="3" s="1"/>
  <c r="E2926" i="3" a="1"/>
  <c r="E2926" i="3" s="1"/>
  <c r="E2927" i="3" a="1"/>
  <c r="E2927" i="3"/>
  <c r="E2928" i="3" a="1"/>
  <c r="E2928" i="3" s="1"/>
  <c r="E2929" i="3" a="1"/>
  <c r="E2929" i="3"/>
  <c r="E2930" i="3" a="1"/>
  <c r="E2930" i="3" s="1"/>
  <c r="E2931" i="3" a="1"/>
  <c r="E2931" i="3"/>
  <c r="E2932" i="3" a="1"/>
  <c r="E2932" i="3" s="1"/>
  <c r="E2933" i="3" a="1"/>
  <c r="E2933" i="3" s="1"/>
  <c r="E2934" i="3" a="1"/>
  <c r="E2934" i="3" s="1"/>
  <c r="E2935" i="3" a="1"/>
  <c r="E2935" i="3"/>
  <c r="E2936" i="3" a="1"/>
  <c r="E2936" i="3" s="1"/>
  <c r="E2937" i="3" a="1"/>
  <c r="E2937" i="3"/>
  <c r="E2938" i="3" a="1"/>
  <c r="E2938" i="3" s="1"/>
  <c r="E2939" i="3" a="1"/>
  <c r="E2939" i="3"/>
  <c r="E2940" i="3" a="1"/>
  <c r="E2940" i="3" s="1"/>
  <c r="E2941" i="3" a="1"/>
  <c r="E2941" i="3" s="1"/>
  <c r="E2942" i="3" a="1"/>
  <c r="E2942" i="3" s="1"/>
  <c r="E2943" i="3" a="1"/>
  <c r="E2943" i="3"/>
  <c r="E2944" i="3" a="1"/>
  <c r="E2944" i="3" s="1"/>
  <c r="E2945" i="3" a="1"/>
  <c r="E2945" i="3"/>
  <c r="E2946" i="3" a="1"/>
  <c r="E2946" i="3" s="1"/>
  <c r="E2947" i="3" a="1"/>
  <c r="E2947" i="3"/>
  <c r="E2948" i="3" a="1"/>
  <c r="E2948" i="3" s="1"/>
  <c r="E2949" i="3" a="1"/>
  <c r="E2949" i="3" s="1"/>
  <c r="E2950" i="3" a="1"/>
  <c r="E2950" i="3" s="1"/>
  <c r="E2951" i="3" a="1"/>
  <c r="E2951" i="3"/>
  <c r="E2952" i="3" a="1"/>
  <c r="E2952" i="3" s="1"/>
  <c r="E2953" i="3" a="1"/>
  <c r="E2953" i="3"/>
  <c r="E2954" i="3" a="1"/>
  <c r="E2954" i="3" s="1"/>
  <c r="E2955" i="3" a="1"/>
  <c r="E2955" i="3"/>
  <c r="E2956" i="3" a="1"/>
  <c r="E2956" i="3" s="1"/>
  <c r="E2957" i="3" a="1"/>
  <c r="E2957" i="3" s="1"/>
  <c r="E2958" i="3" a="1"/>
  <c r="E2958" i="3" s="1"/>
  <c r="E2959" i="3" a="1"/>
  <c r="E2959" i="3"/>
  <c r="E2960" i="3" a="1"/>
  <c r="E2960" i="3" s="1"/>
  <c r="E2961" i="3" a="1"/>
  <c r="E2961" i="3"/>
  <c r="E2962" i="3" a="1"/>
  <c r="E2962" i="3" s="1"/>
  <c r="E2963" i="3" a="1"/>
  <c r="E2963" i="3"/>
  <c r="E2964" i="3" a="1"/>
  <c r="E2964" i="3" s="1"/>
  <c r="E2965" i="3" a="1"/>
  <c r="E2965" i="3" s="1"/>
  <c r="E2966" i="3" a="1"/>
  <c r="E2966" i="3" s="1"/>
  <c r="E2967" i="3" a="1"/>
  <c r="E2967" i="3"/>
  <c r="E2968" i="3" a="1"/>
  <c r="E2968" i="3" s="1"/>
  <c r="E2969" i="3" a="1"/>
  <c r="E2969" i="3"/>
  <c r="E2970" i="3" a="1"/>
  <c r="E2970" i="3" s="1"/>
  <c r="E2971" i="3" a="1"/>
  <c r="E2971" i="3"/>
  <c r="E2972" i="3" a="1"/>
  <c r="E2972" i="3" s="1"/>
  <c r="E2973" i="3" a="1"/>
  <c r="E2973" i="3" s="1"/>
  <c r="E2974" i="3" a="1"/>
  <c r="E2974" i="3" s="1"/>
  <c r="E2975" i="3" a="1"/>
  <c r="E2975" i="3"/>
  <c r="E2976" i="3" a="1"/>
  <c r="E2976" i="3" s="1"/>
  <c r="E2977" i="3" a="1"/>
  <c r="E2977" i="3"/>
  <c r="E2978" i="3" a="1"/>
  <c r="E2978" i="3" s="1"/>
  <c r="E2979" i="3" a="1"/>
  <c r="E2979" i="3"/>
  <c r="E2980" i="3" a="1"/>
  <c r="E2980" i="3" s="1"/>
  <c r="E2981" i="3" a="1"/>
  <c r="E2981" i="3" s="1"/>
  <c r="E2982" i="3" a="1"/>
  <c r="E2982" i="3" s="1"/>
  <c r="E2983" i="3" a="1"/>
  <c r="E2983" i="3"/>
  <c r="E2984" i="3" a="1"/>
  <c r="E2984" i="3" s="1"/>
  <c r="E2985" i="3" a="1"/>
  <c r="E2985" i="3"/>
  <c r="E2986" i="3" a="1"/>
  <c r="E2986" i="3" s="1"/>
  <c r="E2987" i="3" a="1"/>
  <c r="E2987" i="3"/>
  <c r="E2988" i="3" a="1"/>
  <c r="E2988" i="3" s="1"/>
  <c r="E2989" i="3" a="1"/>
  <c r="E2989" i="3" s="1"/>
  <c r="E2990" i="3" a="1"/>
  <c r="E2990" i="3" s="1"/>
  <c r="E2991" i="3" a="1"/>
  <c r="E2991" i="3"/>
  <c r="E2992" i="3" a="1"/>
  <c r="E2992" i="3" s="1"/>
  <c r="E2993" i="3" a="1"/>
  <c r="E2993" i="3"/>
  <c r="E2994" i="3" a="1"/>
  <c r="E2994" i="3" s="1"/>
  <c r="E2995" i="3" a="1"/>
  <c r="E2995" i="3"/>
  <c r="E2996" i="3" a="1"/>
  <c r="E2996" i="3" s="1"/>
  <c r="E2997" i="3" a="1"/>
  <c r="E2997" i="3" s="1"/>
  <c r="E2998" i="3" a="1"/>
  <c r="E2998" i="3" s="1"/>
  <c r="E2999" i="3" a="1"/>
  <c r="E2999" i="3"/>
  <c r="E3000" i="3" a="1"/>
  <c r="E3000" i="3" s="1"/>
  <c r="E3001" i="3" a="1"/>
  <c r="E3001" i="3"/>
  <c r="E3002" i="3" a="1"/>
  <c r="E3002" i="3" s="1"/>
  <c r="E3003" i="3" a="1"/>
  <c r="E3003" i="3"/>
  <c r="E3004" i="3" a="1"/>
  <c r="E3004" i="3" s="1"/>
  <c r="E3005" i="3" a="1"/>
  <c r="E3005" i="3" s="1"/>
  <c r="E3006" i="3" a="1"/>
  <c r="E3006" i="3" s="1"/>
  <c r="E3007" i="3" a="1"/>
  <c r="E3007" i="3"/>
  <c r="E3008" i="3" a="1"/>
  <c r="E3008" i="3" s="1"/>
  <c r="E3009" i="3" a="1"/>
  <c r="E3009" i="3"/>
  <c r="E3010" i="3" a="1"/>
  <c r="E3010" i="3" s="1"/>
  <c r="E3011" i="3" a="1"/>
  <c r="E3011" i="3"/>
  <c r="E3012" i="3" a="1"/>
  <c r="E3012" i="3" s="1"/>
  <c r="E3013" i="3" a="1"/>
  <c r="E3013" i="3" s="1"/>
  <c r="E3014" i="3" a="1"/>
  <c r="E3014" i="3" s="1"/>
  <c r="E3015" i="3" a="1"/>
  <c r="E3015" i="3"/>
  <c r="E3016" i="3" a="1"/>
  <c r="E3016" i="3" s="1"/>
  <c r="E3017" i="3" a="1"/>
  <c r="E3017" i="3"/>
  <c r="E3018" i="3" a="1"/>
  <c r="E3018" i="3" s="1"/>
  <c r="E3019" i="3" a="1"/>
  <c r="E3019" i="3"/>
  <c r="E3020" i="3" a="1"/>
  <c r="E3020" i="3" s="1"/>
  <c r="E3021" i="3" a="1"/>
  <c r="E3021" i="3" s="1"/>
  <c r="E3022" i="3" a="1"/>
  <c r="E3022" i="3" s="1"/>
  <c r="E3023" i="3" a="1"/>
  <c r="E3023" i="3"/>
  <c r="E3024" i="3" a="1"/>
  <c r="E3024" i="3" s="1"/>
  <c r="E3025" i="3" a="1"/>
  <c r="E3025" i="3"/>
  <c r="E3026" i="3" a="1"/>
  <c r="E3026" i="3" s="1"/>
  <c r="E3027" i="3" a="1"/>
  <c r="E3027" i="3"/>
  <c r="E3028" i="3" a="1"/>
  <c r="E3028" i="3" s="1"/>
  <c r="E3029" i="3" a="1"/>
  <c r="E3029" i="3" s="1"/>
  <c r="E3030" i="3" a="1"/>
  <c r="E3030" i="3" s="1"/>
  <c r="E3031" i="3" a="1"/>
  <c r="E3031" i="3"/>
  <c r="E3032" i="3" a="1"/>
  <c r="E3032" i="3" s="1"/>
  <c r="E3033" i="3" a="1"/>
  <c r="E3033" i="3"/>
  <c r="E3034" i="3" a="1"/>
  <c r="E3034" i="3" s="1"/>
  <c r="E3035" i="3" a="1"/>
  <c r="E3035" i="3"/>
  <c r="E3036" i="3" a="1"/>
  <c r="E3036" i="3" s="1"/>
  <c r="E3037" i="3" a="1"/>
  <c r="E3037" i="3" s="1"/>
  <c r="E3038" i="3" a="1"/>
  <c r="E3038" i="3" s="1"/>
  <c r="E3039" i="3" a="1"/>
  <c r="E3039" i="3"/>
  <c r="E3040" i="3" a="1"/>
  <c r="E3040" i="3" s="1"/>
  <c r="E3041" i="3" a="1"/>
  <c r="E3041" i="3"/>
  <c r="E3042" i="3" a="1"/>
  <c r="E3042" i="3" s="1"/>
  <c r="E3043" i="3" a="1"/>
  <c r="E3043" i="3"/>
  <c r="E3044" i="3" a="1"/>
  <c r="E3044" i="3" s="1"/>
  <c r="E3045" i="3" a="1"/>
  <c r="E3045" i="3" s="1"/>
  <c r="E3046" i="3" a="1"/>
  <c r="E3046" i="3" s="1"/>
  <c r="E3047" i="3" a="1"/>
  <c r="E3047" i="3"/>
  <c r="E3048" i="3" a="1"/>
  <c r="E3048" i="3" s="1"/>
  <c r="E3049" i="3" a="1"/>
  <c r="E3049" i="3"/>
  <c r="E3050" i="3" a="1"/>
  <c r="E3050" i="3" s="1"/>
  <c r="E3051" i="3" a="1"/>
  <c r="E3051" i="3"/>
  <c r="E3052" i="3" a="1"/>
  <c r="E3052" i="3" s="1"/>
  <c r="E3053" i="3" a="1"/>
  <c r="E3053" i="3" s="1"/>
  <c r="E3054" i="3" a="1"/>
  <c r="E3054" i="3" s="1"/>
  <c r="E3055" i="3" a="1"/>
  <c r="E3055" i="3"/>
  <c r="E3056" i="3" a="1"/>
  <c r="E3056" i="3" s="1"/>
  <c r="E3057" i="3" a="1"/>
  <c r="E3057" i="3"/>
  <c r="E3058" i="3" a="1"/>
  <c r="E3058" i="3" s="1"/>
  <c r="E3059" i="3" a="1"/>
  <c r="E3059" i="3"/>
  <c r="E3060" i="3" a="1"/>
  <c r="E3060" i="3" s="1"/>
  <c r="E3061" i="3" a="1"/>
  <c r="E3061" i="3" s="1"/>
  <c r="E3062" i="3" a="1"/>
  <c r="E3062" i="3" s="1"/>
  <c r="E3063" i="3" a="1"/>
  <c r="E3063" i="3"/>
  <c r="E3064" i="3" a="1"/>
  <c r="E3064" i="3" s="1"/>
  <c r="E3065" i="3" a="1"/>
  <c r="E3065" i="3"/>
  <c r="E3066" i="3" a="1"/>
  <c r="E3066" i="3" s="1"/>
  <c r="E3067" i="3" a="1"/>
  <c r="E3067" i="3"/>
  <c r="E3068" i="3" a="1"/>
  <c r="E3068" i="3" s="1"/>
  <c r="E3069" i="3" a="1"/>
  <c r="E3069" i="3" s="1"/>
  <c r="E3070" i="3" a="1"/>
  <c r="E3070" i="3" s="1"/>
  <c r="E3071" i="3" a="1"/>
  <c r="E3071" i="3"/>
  <c r="E3072" i="3" a="1"/>
  <c r="E3072" i="3" s="1"/>
  <c r="E3073" i="3" a="1"/>
  <c r="E3073" i="3"/>
  <c r="E3074" i="3" a="1"/>
  <c r="E3074" i="3" s="1"/>
  <c r="E3075" i="3" a="1"/>
  <c r="E3075" i="3"/>
  <c r="E3076" i="3" a="1"/>
  <c r="E3076" i="3" s="1"/>
  <c r="E3077" i="3" a="1"/>
  <c r="E3077" i="3" s="1"/>
  <c r="E3078" i="3" a="1"/>
  <c r="E3078" i="3" s="1"/>
  <c r="E3079" i="3" a="1"/>
  <c r="E3079" i="3"/>
  <c r="E3080" i="3" a="1"/>
  <c r="E3080" i="3" s="1"/>
  <c r="E3081" i="3" a="1"/>
  <c r="E3081" i="3"/>
  <c r="E3082" i="3" a="1"/>
  <c r="E3082" i="3" s="1"/>
  <c r="E3083" i="3" a="1"/>
  <c r="E3083" i="3"/>
  <c r="E3084" i="3" a="1"/>
  <c r="E3084" i="3" s="1"/>
  <c r="E3085" i="3" a="1"/>
  <c r="E3085" i="3" s="1"/>
  <c r="E3086" i="3" a="1"/>
  <c r="E3086" i="3" s="1"/>
  <c r="E3087" i="3" a="1"/>
  <c r="E3087" i="3"/>
  <c r="E3088" i="3" a="1"/>
  <c r="E3088" i="3" s="1"/>
  <c r="E3089" i="3" a="1"/>
  <c r="E3089" i="3"/>
  <c r="E3090" i="3" a="1"/>
  <c r="E3090" i="3" s="1"/>
  <c r="E3091" i="3" a="1"/>
  <c r="E3091" i="3"/>
  <c r="E3092" i="3" a="1"/>
  <c r="E3092" i="3" s="1"/>
  <c r="E3093" i="3" a="1"/>
  <c r="E3093" i="3" s="1"/>
  <c r="E3094" i="3" a="1"/>
  <c r="E3094" i="3" s="1"/>
  <c r="E3095" i="3" a="1"/>
  <c r="E3095" i="3"/>
  <c r="E3096" i="3" a="1"/>
  <c r="E3096" i="3" s="1"/>
  <c r="E3097" i="3" a="1"/>
  <c r="E3097" i="3"/>
  <c r="E3098" i="3" a="1"/>
  <c r="E3098" i="3" s="1"/>
  <c r="E3099" i="3" a="1"/>
  <c r="E3099" i="3"/>
  <c r="E3100" i="3" a="1"/>
  <c r="E3100" i="3" s="1"/>
  <c r="E3101" i="3" a="1"/>
  <c r="E3101" i="3" s="1"/>
  <c r="E3102" i="3" a="1"/>
  <c r="E3102" i="3" s="1"/>
  <c r="E3103" i="3" a="1"/>
  <c r="E3103" i="3"/>
  <c r="E3104" i="3" a="1"/>
  <c r="E3104" i="3" s="1"/>
  <c r="E3105" i="3" a="1"/>
  <c r="E3105" i="3"/>
  <c r="E3106" i="3" a="1"/>
  <c r="E3106" i="3" s="1"/>
  <c r="E3107" i="3" a="1"/>
  <c r="E3107" i="3"/>
  <c r="E3108" i="3" a="1"/>
  <c r="E3108" i="3" s="1"/>
  <c r="E3109" i="3" a="1"/>
  <c r="E3109" i="3" s="1"/>
  <c r="E3110" i="3" a="1"/>
  <c r="E3110" i="3" s="1"/>
  <c r="E3111" i="3" a="1"/>
  <c r="E3111" i="3"/>
  <c r="E3112" i="3" a="1"/>
  <c r="E3112" i="3" s="1"/>
  <c r="E3113" i="3" a="1"/>
  <c r="E3113" i="3"/>
  <c r="E3114" i="3" a="1"/>
  <c r="E3114" i="3" s="1"/>
  <c r="E3115" i="3" a="1"/>
  <c r="E3115" i="3"/>
  <c r="E3116" i="3" a="1"/>
  <c r="E3116" i="3" s="1"/>
  <c r="E3117" i="3" a="1"/>
  <c r="E3117" i="3" s="1"/>
  <c r="E3118" i="3" a="1"/>
  <c r="E3118" i="3" s="1"/>
  <c r="E3119" i="3" a="1"/>
  <c r="E3119" i="3"/>
  <c r="E3120" i="3" a="1"/>
  <c r="E3120" i="3" s="1"/>
  <c r="E3121" i="3" a="1"/>
  <c r="E3121" i="3"/>
  <c r="E3122" i="3" a="1"/>
  <c r="E3122" i="3" s="1"/>
  <c r="E3123" i="3" a="1"/>
  <c r="E3123" i="3"/>
  <c r="E3124" i="3" a="1"/>
  <c r="E3124" i="3" s="1"/>
  <c r="E3125" i="3" a="1"/>
  <c r="E3125" i="3" s="1"/>
  <c r="E3126" i="3" a="1"/>
  <c r="E3126" i="3" s="1"/>
  <c r="E3127" i="3" a="1"/>
  <c r="E3127" i="3"/>
  <c r="E3128" i="3" a="1"/>
  <c r="E3128" i="3" s="1"/>
  <c r="E3129" i="3" a="1"/>
  <c r="E3129" i="3"/>
  <c r="E3130" i="3" a="1"/>
  <c r="E3130" i="3" s="1"/>
  <c r="E3131" i="3" a="1"/>
  <c r="E3131" i="3"/>
  <c r="E3132" i="3" a="1"/>
  <c r="E3132" i="3" s="1"/>
  <c r="E3133" i="3" a="1"/>
  <c r="E3133" i="3" s="1"/>
  <c r="E3134" i="3" a="1"/>
  <c r="E3134" i="3" s="1"/>
  <c r="E3135" i="3" a="1"/>
  <c r="E3135" i="3"/>
  <c r="E3136" i="3" a="1"/>
  <c r="E3136" i="3" s="1"/>
  <c r="E3137" i="3" a="1"/>
  <c r="E3137" i="3"/>
  <c r="E3138" i="3" a="1"/>
  <c r="E3138" i="3" s="1"/>
  <c r="E3139" i="3" a="1"/>
  <c r="E3139" i="3"/>
  <c r="E3140" i="3" a="1"/>
  <c r="E3140" i="3" s="1"/>
  <c r="E3141" i="3" a="1"/>
  <c r="E3141" i="3" s="1"/>
  <c r="E3142" i="3" a="1"/>
  <c r="E3142" i="3" s="1"/>
  <c r="E3143" i="3" a="1"/>
  <c r="E3143" i="3"/>
  <c r="E3144" i="3" a="1"/>
  <c r="E3144" i="3" s="1"/>
  <c r="E3145" i="3" a="1"/>
  <c r="E3145" i="3"/>
  <c r="E3146" i="3" a="1"/>
  <c r="E3146" i="3" s="1"/>
  <c r="E3147" i="3" a="1"/>
  <c r="E3147" i="3"/>
  <c r="E3148" i="3" a="1"/>
  <c r="E3148" i="3" s="1"/>
  <c r="E3149" i="3" a="1"/>
  <c r="E3149" i="3" s="1"/>
  <c r="E3150" i="3" a="1"/>
  <c r="E3150" i="3" s="1"/>
  <c r="E3151" i="3" a="1"/>
  <c r="E3151" i="3"/>
  <c r="E3152" i="3" a="1"/>
  <c r="E3152" i="3" s="1"/>
  <c r="E3153" i="3" a="1"/>
  <c r="E3153" i="3"/>
  <c r="E3154" i="3" a="1"/>
  <c r="E3154" i="3" s="1"/>
  <c r="E3155" i="3" a="1"/>
  <c r="E3155" i="3"/>
  <c r="E3156" i="3" a="1"/>
  <c r="E3156" i="3" s="1"/>
  <c r="E3157" i="3" a="1"/>
  <c r="E3157" i="3" s="1"/>
  <c r="E3158" i="3" a="1"/>
  <c r="E3158" i="3" s="1"/>
  <c r="E3159" i="3" a="1"/>
  <c r="E3159" i="3"/>
  <c r="E3160" i="3" a="1"/>
  <c r="E3160" i="3" s="1"/>
  <c r="E3161" i="3" a="1"/>
  <c r="E3161" i="3"/>
  <c r="E3162" i="3" a="1"/>
  <c r="E3162" i="3" s="1"/>
  <c r="E3163" i="3" a="1"/>
  <c r="E3163" i="3"/>
  <c r="E3164" i="3" a="1"/>
  <c r="E3164" i="3" s="1"/>
  <c r="E3165" i="3" a="1"/>
  <c r="E3165" i="3" s="1"/>
  <c r="E3166" i="3" a="1"/>
  <c r="E3166" i="3" s="1"/>
  <c r="E3167" i="3" a="1"/>
  <c r="E3167" i="3"/>
  <c r="E3168" i="3" a="1"/>
  <c r="E3168" i="3" s="1"/>
  <c r="E3169" i="3" a="1"/>
  <c r="E3169" i="3"/>
  <c r="E3170" i="3" a="1"/>
  <c r="E3170" i="3" s="1"/>
  <c r="E3171" i="3" a="1"/>
  <c r="E3171" i="3"/>
  <c r="E3172" i="3" a="1"/>
  <c r="E3172" i="3" s="1"/>
  <c r="E3173" i="3" a="1"/>
  <c r="E3173" i="3" s="1"/>
  <c r="E3174" i="3" a="1"/>
  <c r="E3174" i="3" s="1"/>
  <c r="E3175" i="3" a="1"/>
  <c r="E3175" i="3"/>
  <c r="E3176" i="3" a="1"/>
  <c r="E3176" i="3" s="1"/>
  <c r="E3177" i="3" a="1"/>
  <c r="E3177" i="3"/>
  <c r="E3178" i="3" a="1"/>
  <c r="E3178" i="3" s="1"/>
  <c r="E3179" i="3" a="1"/>
  <c r="E3179" i="3"/>
  <c r="E3180" i="3" a="1"/>
  <c r="E3180" i="3" s="1"/>
  <c r="E3181" i="3" a="1"/>
  <c r="E3181" i="3" s="1"/>
  <c r="E3182" i="3" a="1"/>
  <c r="E3182" i="3" s="1"/>
  <c r="E3183" i="3" a="1"/>
  <c r="E3183" i="3"/>
  <c r="E3184" i="3" a="1"/>
  <c r="E3184" i="3" s="1"/>
  <c r="E3185" i="3" a="1"/>
  <c r="E3185" i="3"/>
  <c r="E3186" i="3" a="1"/>
  <c r="E3186" i="3" s="1"/>
  <c r="E3187" i="3" a="1"/>
  <c r="E3187" i="3"/>
  <c r="E3188" i="3" a="1"/>
  <c r="E3188" i="3" s="1"/>
  <c r="E3189" i="3" a="1"/>
  <c r="E3189" i="3" s="1"/>
  <c r="E3190" i="3" a="1"/>
  <c r="E3190" i="3" s="1"/>
  <c r="E3191" i="3" a="1"/>
  <c r="E3191" i="3"/>
  <c r="E3192" i="3" a="1"/>
  <c r="E3192" i="3" s="1"/>
  <c r="E3193" i="3" a="1"/>
  <c r="E3193" i="3"/>
  <c r="E3194" i="3" a="1"/>
  <c r="E3194" i="3" s="1"/>
  <c r="E3195" i="3" a="1"/>
  <c r="E3195" i="3"/>
  <c r="E3196" i="3" a="1"/>
  <c r="E3196" i="3" s="1"/>
  <c r="E3197" i="3" a="1"/>
  <c r="E3197" i="3" s="1"/>
  <c r="E3198" i="3" a="1"/>
  <c r="E3198" i="3" s="1"/>
  <c r="E3199" i="3" a="1"/>
  <c r="E3199" i="3"/>
  <c r="E3200" i="3" a="1"/>
  <c r="E3200" i="3" s="1"/>
  <c r="E3201" i="3" a="1"/>
  <c r="E3201" i="3"/>
  <c r="E3202" i="3" a="1"/>
  <c r="E3202" i="3" s="1"/>
  <c r="E3203" i="3" a="1"/>
  <c r="E3203" i="3"/>
  <c r="E3204" i="3" a="1"/>
  <c r="E3204" i="3" s="1"/>
  <c r="E3205" i="3" a="1"/>
  <c r="E3205" i="3" s="1"/>
  <c r="E3206" i="3" a="1"/>
  <c r="E3206" i="3" s="1"/>
  <c r="E3207" i="3" a="1"/>
  <c r="E3207" i="3"/>
  <c r="E3208" i="3" a="1"/>
  <c r="E3208" i="3" s="1"/>
  <c r="E3209" i="3" a="1"/>
  <c r="E3209" i="3"/>
  <c r="E3210" i="3" a="1"/>
  <c r="E3210" i="3" s="1"/>
  <c r="E3211" i="3" a="1"/>
  <c r="E3211" i="3"/>
  <c r="E3212" i="3" a="1"/>
  <c r="E3212" i="3" s="1"/>
  <c r="E3213" i="3" a="1"/>
  <c r="E3213" i="3" s="1"/>
  <c r="E3214" i="3" a="1"/>
  <c r="E3214" i="3" s="1"/>
  <c r="E3215" i="3" a="1"/>
  <c r="E3215" i="3"/>
  <c r="E3216" i="3" a="1"/>
  <c r="E3216" i="3" s="1"/>
  <c r="E3217" i="3" a="1"/>
  <c r="E3217" i="3"/>
  <c r="E3218" i="3" a="1"/>
  <c r="E3218" i="3" s="1"/>
  <c r="E3219" i="3" a="1"/>
  <c r="E3219" i="3"/>
  <c r="E3220" i="3" a="1"/>
  <c r="E3220" i="3" s="1"/>
  <c r="E3221" i="3" a="1"/>
  <c r="E3221" i="3" s="1"/>
  <c r="E3222" i="3" a="1"/>
  <c r="E3222" i="3" s="1"/>
  <c r="E3223" i="3" a="1"/>
  <c r="E3223" i="3"/>
  <c r="E3224" i="3" a="1"/>
  <c r="E3224" i="3" s="1"/>
  <c r="E3225" i="3" a="1"/>
  <c r="E3225" i="3"/>
  <c r="E3226" i="3" a="1"/>
  <c r="E3226" i="3" s="1"/>
  <c r="E3227" i="3" a="1"/>
  <c r="E3227" i="3"/>
  <c r="E3228" i="3" a="1"/>
  <c r="E3228" i="3" s="1"/>
  <c r="E3229" i="3" a="1"/>
  <c r="E3229" i="3" s="1"/>
  <c r="E3230" i="3" a="1"/>
  <c r="E3230" i="3" s="1"/>
  <c r="E3231" i="3" a="1"/>
  <c r="E3231" i="3"/>
  <c r="E3232" i="3" a="1"/>
  <c r="E3232" i="3" s="1"/>
  <c r="E3233" i="3" a="1"/>
  <c r="E3233" i="3"/>
  <c r="E3234" i="3" a="1"/>
  <c r="E3234" i="3" s="1"/>
  <c r="E3235" i="3" a="1"/>
  <c r="E3235" i="3"/>
  <c r="E3236" i="3" a="1"/>
  <c r="E3236" i="3" s="1"/>
  <c r="E3237" i="3" a="1"/>
  <c r="E3237" i="3" s="1"/>
  <c r="E3238" i="3" a="1"/>
  <c r="E3238" i="3" s="1"/>
  <c r="E3239" i="3" a="1"/>
  <c r="E3239" i="3"/>
  <c r="E3240" i="3" a="1"/>
  <c r="E3240" i="3" s="1"/>
  <c r="E3241" i="3" a="1"/>
  <c r="E3241" i="3"/>
  <c r="E3242" i="3" a="1"/>
  <c r="E3242" i="3" s="1"/>
  <c r="E3243" i="3" a="1"/>
  <c r="E3243" i="3"/>
  <c r="E3244" i="3" a="1"/>
  <c r="E3244" i="3" s="1"/>
  <c r="E3245" i="3" a="1"/>
  <c r="E3245" i="3" s="1"/>
  <c r="E3246" i="3" a="1"/>
  <c r="E3246" i="3" s="1"/>
  <c r="E3247" i="3" a="1"/>
  <c r="E3247" i="3"/>
  <c r="E3248" i="3" a="1"/>
  <c r="E3248" i="3" s="1"/>
  <c r="E3249" i="3" a="1"/>
  <c r="E3249" i="3"/>
  <c r="E3250" i="3" a="1"/>
  <c r="E3250" i="3" s="1"/>
  <c r="E3251" i="3" a="1"/>
  <c r="E3251" i="3"/>
  <c r="E3252" i="3" a="1"/>
  <c r="E3252" i="3" s="1"/>
  <c r="E3253" i="3" a="1"/>
  <c r="E3253" i="3" s="1"/>
  <c r="E3254" i="3" a="1"/>
  <c r="E3254" i="3" s="1"/>
  <c r="E3255" i="3" a="1"/>
  <c r="E3255" i="3"/>
  <c r="E3256" i="3" a="1"/>
  <c r="E3256" i="3" s="1"/>
  <c r="E3257" i="3" a="1"/>
  <c r="E3257" i="3"/>
  <c r="E3258" i="3" a="1"/>
  <c r="E3258" i="3" s="1"/>
  <c r="E3259" i="3" a="1"/>
  <c r="E3259" i="3"/>
  <c r="E3260" i="3" a="1"/>
  <c r="E3260" i="3" s="1"/>
  <c r="E3261" i="3" a="1"/>
  <c r="E3261" i="3" s="1"/>
  <c r="E3262" i="3" a="1"/>
  <c r="E3262" i="3" s="1"/>
  <c r="E3263" i="3" a="1"/>
  <c r="E3263" i="3"/>
  <c r="E3264" i="3" a="1"/>
  <c r="E3264" i="3" s="1"/>
  <c r="E3265" i="3" a="1"/>
  <c r="E3265" i="3"/>
  <c r="E3266" i="3" a="1"/>
  <c r="E3266" i="3" s="1"/>
  <c r="E3267" i="3" a="1"/>
  <c r="E3267" i="3"/>
  <c r="E3268" i="3" a="1"/>
  <c r="E3268" i="3" s="1"/>
  <c r="E3269" i="3" a="1"/>
  <c r="E3269" i="3" s="1"/>
  <c r="E3270" i="3" a="1"/>
  <c r="E3270" i="3" s="1"/>
  <c r="E3271" i="3" a="1"/>
  <c r="E3271" i="3"/>
  <c r="E3272" i="3" a="1"/>
  <c r="E3272" i="3" s="1"/>
  <c r="E3273" i="3" a="1"/>
  <c r="E3273" i="3"/>
  <c r="E3274" i="3" a="1"/>
  <c r="E3274" i="3" s="1"/>
  <c r="E3275" i="3" a="1"/>
  <c r="E3275" i="3"/>
  <c r="E3276" i="3" a="1"/>
  <c r="E3276" i="3" s="1"/>
  <c r="E3277" i="3" a="1"/>
  <c r="E3277" i="3" s="1"/>
  <c r="E3278" i="3" a="1"/>
  <c r="E3278" i="3" s="1"/>
  <c r="E3279" i="3" a="1"/>
  <c r="E3279" i="3"/>
  <c r="E3280" i="3" a="1"/>
  <c r="E3280" i="3" s="1"/>
  <c r="E3281" i="3" a="1"/>
  <c r="E3281" i="3"/>
  <c r="E3282" i="3" a="1"/>
  <c r="E3282" i="3" s="1"/>
  <c r="E3283" i="3" a="1"/>
  <c r="E3283" i="3" s="1"/>
  <c r="E3284" i="3" a="1"/>
  <c r="E3284" i="3" s="1"/>
  <c r="E3285" i="3" a="1"/>
  <c r="E3285" i="3" s="1"/>
  <c r="E3286" i="3" a="1"/>
  <c r="E3286" i="3" s="1"/>
  <c r="E3287" i="3" a="1"/>
  <c r="E3287" i="3"/>
  <c r="E3288" i="3" a="1"/>
  <c r="E3288" i="3" s="1"/>
  <c r="E3289" i="3" a="1"/>
  <c r="E3289" i="3"/>
  <c r="E3290" i="3" a="1"/>
  <c r="E3290" i="3" s="1"/>
  <c r="E3291" i="3" a="1"/>
  <c r="E3291" i="3" s="1"/>
  <c r="E3292" i="3" a="1"/>
  <c r="E3292" i="3" s="1"/>
  <c r="E3293" i="3" a="1"/>
  <c r="E3293" i="3" s="1"/>
  <c r="E3294" i="3" a="1"/>
  <c r="E3294" i="3" s="1"/>
  <c r="E3295" i="3" a="1"/>
  <c r="E3295" i="3"/>
  <c r="E3296" i="3" a="1"/>
  <c r="E3296" i="3" s="1"/>
  <c r="E3297" i="3" a="1"/>
  <c r="E3297" i="3"/>
  <c r="E3298" i="3" a="1"/>
  <c r="E3298" i="3" s="1"/>
  <c r="E3299" i="3" a="1"/>
  <c r="E3299" i="3"/>
  <c r="E3300" i="3" a="1"/>
  <c r="E3300" i="3" s="1"/>
  <c r="E3301" i="3" a="1"/>
  <c r="E3301" i="3" s="1"/>
  <c r="E3302" i="3" a="1"/>
  <c r="E3302" i="3" s="1"/>
  <c r="E3303" i="3" a="1"/>
  <c r="E3303" i="3"/>
  <c r="E3304" i="3" a="1"/>
  <c r="E3304" i="3" s="1"/>
  <c r="E3305" i="3" a="1"/>
  <c r="E3305" i="3"/>
  <c r="E3306" i="3" a="1"/>
  <c r="E3306" i="3" s="1"/>
  <c r="E3307" i="3" a="1"/>
  <c r="E3307" i="3"/>
  <c r="E3308" i="3" a="1"/>
  <c r="E3308" i="3" s="1"/>
  <c r="E3309" i="3" a="1"/>
  <c r="E3309" i="3" s="1"/>
  <c r="E3310" i="3" a="1"/>
  <c r="E3310" i="3" s="1"/>
  <c r="E3311" i="3" a="1"/>
  <c r="E3311" i="3"/>
  <c r="E3312" i="3" a="1"/>
  <c r="E3312" i="3" s="1"/>
  <c r="E3313" i="3" a="1"/>
  <c r="E3313" i="3"/>
  <c r="E3314" i="3" a="1"/>
  <c r="E3314" i="3" s="1"/>
  <c r="E3315" i="3" a="1"/>
  <c r="E3315" i="3" s="1"/>
  <c r="E3316" i="3" a="1"/>
  <c r="E3316" i="3" s="1"/>
  <c r="E3317" i="3" a="1"/>
  <c r="E3317" i="3" s="1"/>
  <c r="E3318" i="3" a="1"/>
  <c r="E3318" i="3" s="1"/>
  <c r="E3319" i="3" a="1"/>
  <c r="E3319" i="3"/>
  <c r="E3320" i="3" a="1"/>
  <c r="E3320" i="3" s="1"/>
  <c r="E3321" i="3" a="1"/>
  <c r="E3321" i="3"/>
  <c r="E3322" i="3" a="1"/>
  <c r="E3322" i="3" s="1"/>
  <c r="E3323" i="3" a="1"/>
  <c r="E3323" i="3" s="1"/>
  <c r="E3324" i="3" a="1"/>
  <c r="E3324" i="3" s="1"/>
  <c r="E3325" i="3" a="1"/>
  <c r="E3325" i="3" s="1"/>
  <c r="E3326" i="3" a="1"/>
  <c r="E3326" i="3" s="1"/>
  <c r="E3327" i="3" a="1"/>
  <c r="E3327" i="3"/>
  <c r="E3328" i="3" a="1"/>
  <c r="E3328" i="3" s="1"/>
  <c r="E3329" i="3" a="1"/>
  <c r="E3329" i="3"/>
  <c r="E3330" i="3" a="1"/>
  <c r="E3330" i="3" s="1"/>
  <c r="E3331" i="3" a="1"/>
  <c r="E3331" i="3" s="1"/>
  <c r="E3332" i="3" a="1"/>
  <c r="E3332" i="3" s="1"/>
  <c r="E3333" i="3" a="1"/>
  <c r="E3333" i="3" s="1"/>
  <c r="E3334" i="3" a="1"/>
  <c r="E3334" i="3" s="1"/>
  <c r="E3335" i="3" a="1"/>
  <c r="E3335" i="3"/>
  <c r="E3336" i="3" a="1"/>
  <c r="E3336" i="3" s="1"/>
  <c r="E3337" i="3" a="1"/>
  <c r="E3337" i="3"/>
  <c r="E3338" i="3" a="1"/>
  <c r="E3338" i="3" s="1"/>
  <c r="E3339" i="3" a="1"/>
  <c r="E3339" i="3" s="1"/>
  <c r="E3340" i="3" a="1"/>
  <c r="E3340" i="3" s="1"/>
  <c r="E3341" i="3" a="1"/>
  <c r="E3341" i="3" s="1"/>
  <c r="E3342" i="3" a="1"/>
  <c r="E3342" i="3" s="1"/>
  <c r="E3343" i="3" a="1"/>
  <c r="E3343" i="3"/>
  <c r="E3344" i="3" a="1"/>
  <c r="E3344" i="3" s="1"/>
  <c r="E3345" i="3" a="1"/>
  <c r="E3345" i="3"/>
  <c r="E3346" i="3" a="1"/>
  <c r="E3346" i="3" s="1"/>
  <c r="E3347" i="3" a="1"/>
  <c r="E3347" i="3" s="1"/>
  <c r="E3348" i="3" a="1"/>
  <c r="E3348" i="3" s="1"/>
  <c r="E3349" i="3" a="1"/>
  <c r="E3349" i="3" s="1"/>
  <c r="E3350" i="3" a="1"/>
  <c r="E3350" i="3" s="1"/>
  <c r="E3351" i="3" a="1"/>
  <c r="E3351" i="3"/>
  <c r="E3352" i="3" a="1"/>
  <c r="E3352" i="3" s="1"/>
  <c r="E3353" i="3" a="1"/>
  <c r="E3353" i="3"/>
  <c r="E3354" i="3" a="1"/>
  <c r="E3354" i="3" s="1"/>
  <c r="E3355" i="3" a="1"/>
  <c r="E3355" i="3" s="1"/>
  <c r="E3356" i="3" a="1"/>
  <c r="E3356" i="3" s="1"/>
  <c r="E3357" i="3" a="1"/>
  <c r="E3357" i="3" s="1"/>
  <c r="E3358" i="3" a="1"/>
  <c r="E3358" i="3" s="1"/>
  <c r="E3359" i="3" a="1"/>
  <c r="E3359" i="3"/>
  <c r="E3360" i="3" a="1"/>
  <c r="E3360" i="3" s="1"/>
  <c r="E3361" i="3" a="1"/>
  <c r="E3361" i="3" s="1"/>
  <c r="E3362" i="3" a="1"/>
  <c r="E3362" i="3" s="1"/>
  <c r="E3363" i="3" a="1"/>
  <c r="E3363" i="3" s="1"/>
  <c r="E3364" i="3" a="1"/>
  <c r="E3364" i="3" s="1"/>
  <c r="E3365" i="3" a="1"/>
  <c r="E3365" i="3" s="1"/>
  <c r="E3366" i="3" a="1"/>
  <c r="E3366" i="3" s="1"/>
  <c r="E3367" i="3" a="1"/>
  <c r="E3367" i="3"/>
  <c r="E3368" i="3" a="1"/>
  <c r="E3368" i="3" s="1"/>
  <c r="E3369" i="3" a="1"/>
  <c r="E3369" i="3"/>
  <c r="E3370" i="3" a="1"/>
  <c r="E3370" i="3" s="1"/>
  <c r="E3371" i="3" a="1"/>
  <c r="E3371" i="3" s="1"/>
  <c r="E3372" i="3" a="1"/>
  <c r="E3372" i="3" s="1"/>
  <c r="E3373" i="3" a="1"/>
  <c r="E3373" i="3" s="1"/>
  <c r="E3374" i="3" a="1"/>
  <c r="E3374" i="3" s="1"/>
  <c r="E3375" i="3" a="1"/>
  <c r="E3375" i="3"/>
  <c r="E3376" i="3" a="1"/>
  <c r="E3376" i="3" s="1"/>
  <c r="E3377" i="3" a="1"/>
  <c r="E3377" i="3"/>
  <c r="E3378" i="3" a="1"/>
  <c r="E3378" i="3" s="1"/>
  <c r="E3379" i="3" a="1"/>
  <c r="E3379" i="3" s="1"/>
  <c r="E3380" i="3" a="1"/>
  <c r="E3380" i="3" s="1"/>
  <c r="E3381" i="3" a="1"/>
  <c r="E3381" i="3" s="1"/>
  <c r="E3382" i="3" a="1"/>
  <c r="E3382" i="3" s="1"/>
  <c r="E3383" i="3" a="1"/>
  <c r="E3383" i="3"/>
  <c r="E3384" i="3" a="1"/>
  <c r="E3384" i="3" s="1"/>
  <c r="E3385" i="3" a="1"/>
  <c r="E3385" i="3" s="1"/>
  <c r="E3386" i="3" a="1"/>
  <c r="E3386" i="3" s="1"/>
  <c r="E3387" i="3" a="1"/>
  <c r="E3387" i="3" s="1"/>
  <c r="E3388" i="3" a="1"/>
  <c r="E3388" i="3" s="1"/>
  <c r="E3389" i="3" a="1"/>
  <c r="E3389" i="3" s="1"/>
  <c r="E3390" i="3" a="1"/>
  <c r="E3390" i="3" s="1"/>
  <c r="E3391" i="3" a="1"/>
  <c r="E3391" i="3"/>
  <c r="E3392" i="3" a="1"/>
  <c r="E3392" i="3" s="1"/>
  <c r="E3393" i="3" a="1"/>
  <c r="E3393" i="3"/>
  <c r="E3394" i="3" a="1"/>
  <c r="E3394" i="3" s="1"/>
  <c r="E3395" i="3" a="1"/>
  <c r="E3395" i="3" s="1"/>
  <c r="E3396" i="3" a="1"/>
  <c r="E3396" i="3" s="1"/>
  <c r="E3397" i="3" a="1"/>
  <c r="E3397" i="3" s="1"/>
  <c r="E3398" i="3" a="1"/>
  <c r="E3398" i="3" s="1"/>
  <c r="E3399" i="3" a="1"/>
  <c r="E3399" i="3"/>
  <c r="E3400" i="3" a="1"/>
  <c r="E3400" i="3" s="1"/>
  <c r="E3401" i="3" a="1"/>
  <c r="E3401" i="3" s="1"/>
  <c r="E3402" i="3" a="1"/>
  <c r="E3402" i="3" s="1"/>
  <c r="E3403" i="3" a="1"/>
  <c r="E3403" i="3" s="1"/>
  <c r="E3404" i="3" a="1"/>
  <c r="E3404" i="3" s="1"/>
  <c r="E3405" i="3" a="1"/>
  <c r="E3405" i="3" s="1"/>
  <c r="E3406" i="3" a="1"/>
  <c r="E3406" i="3" s="1"/>
  <c r="E3407" i="3" a="1"/>
  <c r="E3407" i="3"/>
  <c r="E3408" i="3" a="1"/>
  <c r="E3408" i="3" s="1"/>
  <c r="E3409" i="3" a="1"/>
  <c r="E3409" i="3" s="1"/>
  <c r="E3410" i="3" a="1"/>
  <c r="E3410" i="3" s="1"/>
  <c r="E3411" i="3" a="1"/>
  <c r="E3411" i="3" s="1"/>
  <c r="E3412" i="3" a="1"/>
  <c r="E3412" i="3" s="1"/>
  <c r="E3413" i="3" a="1"/>
  <c r="E3413" i="3" s="1"/>
  <c r="E3414" i="3" a="1"/>
  <c r="E3414" i="3" s="1"/>
  <c r="E3415" i="3" a="1"/>
  <c r="E3415" i="3"/>
  <c r="E3416" i="3" a="1"/>
  <c r="E3416" i="3" s="1"/>
  <c r="E3417" i="3" a="1"/>
  <c r="E3417" i="3" s="1"/>
  <c r="E3418" i="3" a="1"/>
  <c r="E3418" i="3" s="1"/>
  <c r="E3419" i="3" a="1"/>
  <c r="E3419" i="3" s="1"/>
  <c r="E3420" i="3" a="1"/>
  <c r="E3420" i="3" s="1"/>
  <c r="E3421" i="3" a="1"/>
  <c r="E3421" i="3" s="1"/>
  <c r="E3422" i="3" a="1"/>
  <c r="E3422" i="3" s="1"/>
  <c r="E3423" i="3" a="1"/>
  <c r="E3423" i="3"/>
  <c r="E3424" i="3" a="1"/>
  <c r="E3424" i="3" s="1"/>
  <c r="E3425" i="3" a="1"/>
  <c r="E3425" i="3"/>
  <c r="E3426" i="3" a="1"/>
  <c r="E3426" i="3" s="1"/>
  <c r="E3427" i="3" a="1"/>
  <c r="E3427" i="3" s="1"/>
  <c r="E3428" i="3" a="1"/>
  <c r="E3428" i="3" s="1"/>
  <c r="E3429" i="3" a="1"/>
  <c r="E3429" i="3" s="1"/>
  <c r="E3430" i="3" a="1"/>
  <c r="E3430" i="3" s="1"/>
  <c r="E3431" i="3" a="1"/>
  <c r="E3431" i="3"/>
  <c r="E3432" i="3" a="1"/>
  <c r="E3432" i="3" s="1"/>
  <c r="E3433" i="3" a="1"/>
  <c r="E3433" i="3"/>
  <c r="E3434" i="3" a="1"/>
  <c r="E3434" i="3" s="1"/>
  <c r="E3435" i="3" a="1"/>
  <c r="E3435" i="3" s="1"/>
  <c r="E3436" i="3" a="1"/>
  <c r="E3436" i="3" s="1"/>
  <c r="E3437" i="3" a="1"/>
  <c r="E3437" i="3" s="1"/>
  <c r="E3438" i="3" a="1"/>
  <c r="E3438" i="3" s="1"/>
  <c r="E3439" i="3" a="1"/>
  <c r="E3439" i="3"/>
  <c r="E3440" i="3" a="1"/>
  <c r="E3440" i="3" s="1"/>
  <c r="E3441" i="3" a="1"/>
  <c r="E3441" i="3"/>
  <c r="E3442" i="3" a="1"/>
  <c r="E3442" i="3" s="1"/>
  <c r="E3443" i="3" a="1"/>
  <c r="E3443" i="3" s="1"/>
  <c r="E3444" i="3" a="1"/>
  <c r="E3444" i="3" s="1"/>
  <c r="E3445" i="3" a="1"/>
  <c r="E3445" i="3" s="1"/>
  <c r="E3446" i="3" a="1"/>
  <c r="E3446" i="3" s="1"/>
  <c r="E3447" i="3" a="1"/>
  <c r="E3447" i="3"/>
  <c r="E3448" i="3" a="1"/>
  <c r="E3448" i="3" s="1"/>
  <c r="E3449" i="3" a="1"/>
  <c r="E3449" i="3" s="1"/>
  <c r="E3450" i="3" a="1"/>
  <c r="E3450" i="3" s="1"/>
  <c r="E3451" i="3" a="1"/>
  <c r="E3451" i="3" s="1"/>
  <c r="E3452" i="3" a="1"/>
  <c r="E3452" i="3" s="1"/>
  <c r="E3453" i="3" a="1"/>
  <c r="E3453" i="3" s="1"/>
  <c r="E3454" i="3" a="1"/>
  <c r="E3454" i="3" s="1"/>
  <c r="E3455" i="3" a="1"/>
  <c r="E3455" i="3"/>
  <c r="E3456" i="3" a="1"/>
  <c r="E3456" i="3" s="1"/>
  <c r="E3457" i="3" a="1"/>
  <c r="E3457" i="3" s="1"/>
  <c r="E3458" i="3" a="1"/>
  <c r="E3458" i="3" s="1"/>
  <c r="E3459" i="3" a="1"/>
  <c r="E3459" i="3" s="1"/>
  <c r="E3460" i="3" a="1"/>
  <c r="E3460" i="3" s="1"/>
  <c r="E3461" i="3" a="1"/>
  <c r="E3461" i="3" s="1"/>
  <c r="E3462" i="3" a="1"/>
  <c r="E3462" i="3" s="1"/>
  <c r="E3463" i="3" a="1"/>
  <c r="E3463" i="3"/>
  <c r="E3464" i="3" a="1"/>
  <c r="E3464" i="3" s="1"/>
  <c r="E3465" i="3" a="1"/>
  <c r="E3465" i="3"/>
  <c r="E3466" i="3" a="1"/>
  <c r="E3466" i="3" s="1"/>
  <c r="E3467" i="3" a="1"/>
  <c r="E3467" i="3" s="1"/>
  <c r="E3468" i="3" a="1"/>
  <c r="E3468" i="3" s="1"/>
  <c r="E3469" i="3" a="1"/>
  <c r="E3469" i="3" s="1"/>
  <c r="E3470" i="3" a="1"/>
  <c r="E3470" i="3" s="1"/>
  <c r="E3471" i="3" a="1"/>
  <c r="E3471" i="3"/>
  <c r="E3472" i="3" a="1"/>
  <c r="E3472" i="3" s="1"/>
  <c r="E3473" i="3" a="1"/>
  <c r="E3473" i="3" s="1"/>
  <c r="E3474" i="3" a="1"/>
  <c r="E3474" i="3" s="1"/>
  <c r="E3475" i="3" a="1"/>
  <c r="E3475" i="3" s="1"/>
  <c r="E3476" i="3" a="1"/>
  <c r="E3476" i="3" s="1"/>
  <c r="E3477" i="3" a="1"/>
  <c r="E3477" i="3" s="1"/>
  <c r="E3478" i="3" a="1"/>
  <c r="E3478" i="3" s="1"/>
  <c r="E3479" i="3" a="1"/>
  <c r="E3479" i="3"/>
  <c r="E3480" i="3" a="1"/>
  <c r="E3480" i="3" s="1"/>
  <c r="E3481" i="3" a="1"/>
  <c r="E3481" i="3" s="1"/>
  <c r="E3482" i="3" a="1"/>
  <c r="E3482" i="3" s="1"/>
  <c r="E3483" i="3" a="1"/>
  <c r="E3483" i="3" s="1"/>
  <c r="E3484" i="3" a="1"/>
  <c r="E3484" i="3" s="1"/>
  <c r="E3485" i="3" a="1"/>
  <c r="E3485" i="3" s="1"/>
  <c r="E3486" i="3" a="1"/>
  <c r="E3486" i="3" s="1"/>
  <c r="E3487" i="3" a="1"/>
  <c r="E3487" i="3"/>
  <c r="E3488" i="3" a="1"/>
  <c r="E3488" i="3" s="1"/>
  <c r="E3489" i="3" a="1"/>
  <c r="E3489" i="3" s="1"/>
  <c r="E3490" i="3" a="1"/>
  <c r="E3490" i="3" s="1"/>
  <c r="E3491" i="3" a="1"/>
  <c r="E3491" i="3" s="1"/>
  <c r="E3492" i="3" a="1"/>
  <c r="E3492" i="3" s="1"/>
  <c r="E3493" i="3" a="1"/>
  <c r="E3493" i="3" s="1"/>
  <c r="E3494" i="3" a="1"/>
  <c r="E3494" i="3" s="1"/>
  <c r="E3495" i="3" a="1"/>
  <c r="E3495" i="3"/>
  <c r="E3496" i="3" a="1"/>
  <c r="E3496" i="3" s="1"/>
  <c r="E3497" i="3" a="1"/>
  <c r="E3497" i="3" s="1"/>
  <c r="E3498" i="3" a="1"/>
  <c r="E3498" i="3" s="1"/>
  <c r="E3499" i="3" a="1"/>
  <c r="E3499" i="3" s="1"/>
  <c r="E3500" i="3" a="1"/>
  <c r="E3500" i="3" s="1"/>
  <c r="E3501" i="3" a="1"/>
  <c r="E3501" i="3" s="1"/>
  <c r="E3502" i="3" a="1"/>
  <c r="E3502" i="3" s="1"/>
  <c r="E3503" i="3" a="1"/>
  <c r="E3503" i="3"/>
  <c r="E3504" i="3" a="1"/>
  <c r="E3504" i="3" s="1"/>
  <c r="E3505" i="3" a="1"/>
  <c r="E3505" i="3" s="1"/>
  <c r="E3506" i="3" a="1"/>
  <c r="E3506" i="3" s="1"/>
  <c r="E3507" i="3" a="1"/>
  <c r="E3507" i="3" s="1"/>
  <c r="E3508" i="3" a="1"/>
  <c r="E3508" i="3" s="1"/>
  <c r="E3509" i="3" a="1"/>
  <c r="E3509" i="3" s="1"/>
  <c r="E3510" i="3" a="1"/>
  <c r="E3510" i="3" s="1"/>
  <c r="E3511" i="3" a="1"/>
  <c r="E3511" i="3"/>
  <c r="E3512" i="3" a="1"/>
  <c r="E3512" i="3" s="1"/>
  <c r="E3513" i="3" a="1"/>
  <c r="E3513" i="3" s="1"/>
  <c r="E3514" i="3" a="1"/>
  <c r="E3514" i="3" s="1"/>
  <c r="E3515" i="3" a="1"/>
  <c r="E3515" i="3" s="1"/>
  <c r="E3516" i="3" a="1"/>
  <c r="E3516" i="3" s="1"/>
  <c r="E3517" i="3" a="1"/>
  <c r="E3517" i="3" s="1"/>
  <c r="E3518" i="3" a="1"/>
  <c r="E3518" i="3" s="1"/>
  <c r="E3519" i="3" a="1"/>
  <c r="E3519" i="3"/>
  <c r="E3520" i="3" a="1"/>
  <c r="E3520" i="3" s="1"/>
  <c r="E3521" i="3" a="1"/>
  <c r="E3521" i="3" s="1"/>
  <c r="E3522" i="3" a="1"/>
  <c r="E3522" i="3" s="1"/>
  <c r="E3523" i="3" a="1"/>
  <c r="E3523" i="3" s="1"/>
  <c r="E3524" i="3" a="1"/>
  <c r="E3524" i="3" s="1"/>
  <c r="E3525" i="3" a="1"/>
  <c r="E3525" i="3" s="1"/>
  <c r="E3526" i="3" a="1"/>
  <c r="E3526" i="3" s="1"/>
  <c r="E3527" i="3" a="1"/>
  <c r="E3527" i="3"/>
  <c r="E3528" i="3" a="1"/>
  <c r="E3528" i="3" s="1"/>
  <c r="E3529" i="3" a="1"/>
  <c r="E3529" i="3" s="1"/>
  <c r="E3530" i="3" a="1"/>
  <c r="E3530" i="3" s="1"/>
  <c r="E3531" i="3" a="1"/>
  <c r="E3531" i="3" s="1"/>
  <c r="E3532" i="3" a="1"/>
  <c r="E3532" i="3" s="1"/>
  <c r="E3533" i="3" a="1"/>
  <c r="E3533" i="3" s="1"/>
  <c r="E3534" i="3" a="1"/>
  <c r="E3534" i="3" s="1"/>
  <c r="E3535" i="3" a="1"/>
  <c r="E3535" i="3"/>
  <c r="E3536" i="3" a="1"/>
  <c r="E3536" i="3" s="1"/>
  <c r="E3537" i="3" a="1"/>
  <c r="E3537" i="3" s="1"/>
  <c r="E3538" i="3" a="1"/>
  <c r="E3538" i="3" s="1"/>
  <c r="E3539" i="3" a="1"/>
  <c r="E3539" i="3" s="1"/>
  <c r="E3540" i="3" a="1"/>
  <c r="E3540" i="3" s="1"/>
  <c r="E3541" i="3" a="1"/>
  <c r="E3541" i="3" s="1"/>
  <c r="E3542" i="3" a="1"/>
  <c r="E3542" i="3" s="1"/>
  <c r="E3543" i="3" a="1"/>
  <c r="E3543" i="3"/>
  <c r="E3544" i="3" a="1"/>
  <c r="E3544" i="3" s="1"/>
  <c r="E3545" i="3" a="1"/>
  <c r="E3545" i="3" s="1"/>
  <c r="E3546" i="3" a="1"/>
  <c r="E3546" i="3" s="1"/>
  <c r="E3547" i="3" a="1"/>
  <c r="E3547" i="3" s="1"/>
  <c r="E3548" i="3" a="1"/>
  <c r="E3548" i="3" s="1"/>
  <c r="E3549" i="3" a="1"/>
  <c r="E3549" i="3" s="1"/>
  <c r="E3550" i="3" a="1"/>
  <c r="E3550" i="3" s="1"/>
  <c r="E3551" i="3" a="1"/>
  <c r="E3551" i="3"/>
  <c r="E3552" i="3" a="1"/>
  <c r="E3552" i="3" s="1"/>
  <c r="E3553" i="3" a="1"/>
  <c r="E3553" i="3" s="1"/>
  <c r="E3554" i="3" a="1"/>
  <c r="E3554" i="3" s="1"/>
  <c r="E3555" i="3" a="1"/>
  <c r="E3555" i="3" s="1"/>
  <c r="E3556" i="3" a="1"/>
  <c r="E3556" i="3" s="1"/>
  <c r="E3557" i="3" a="1"/>
  <c r="E3557" i="3" s="1"/>
  <c r="E3558" i="3" a="1"/>
  <c r="E3558" i="3" s="1"/>
  <c r="E3559" i="3" a="1"/>
  <c r="E3559" i="3"/>
  <c r="E3560" i="3" a="1"/>
  <c r="E3560" i="3" s="1"/>
  <c r="E3561" i="3" a="1"/>
  <c r="E3561" i="3" s="1"/>
  <c r="E3562" i="3" a="1"/>
  <c r="E3562" i="3" s="1"/>
  <c r="E3563" i="3" a="1"/>
  <c r="E3563" i="3" s="1"/>
  <c r="E3564" i="3" a="1"/>
  <c r="E3564" i="3" s="1"/>
  <c r="E3565" i="3" a="1"/>
  <c r="E3565" i="3" s="1"/>
  <c r="E3566" i="3" a="1"/>
  <c r="E3566" i="3" s="1"/>
  <c r="E3567" i="3" a="1"/>
  <c r="E3567" i="3"/>
  <c r="E3568" i="3" a="1"/>
  <c r="E3568" i="3" s="1"/>
  <c r="E3569" i="3" a="1"/>
  <c r="E3569" i="3" s="1"/>
  <c r="E3570" i="3" a="1"/>
  <c r="E3570" i="3" s="1"/>
  <c r="E3571" i="3" a="1"/>
  <c r="E3571" i="3" s="1"/>
  <c r="E3572" i="3" a="1"/>
  <c r="E3572" i="3" s="1"/>
  <c r="E3573" i="3" a="1"/>
  <c r="E3573" i="3" s="1"/>
  <c r="E3574" i="3" a="1"/>
  <c r="E3574" i="3" s="1"/>
  <c r="E3575" i="3" a="1"/>
  <c r="E3575" i="3"/>
  <c r="E3576" i="3" a="1"/>
  <c r="E3576" i="3" s="1"/>
  <c r="E3577" i="3" a="1"/>
  <c r="E3577" i="3" s="1"/>
  <c r="E3578" i="3" a="1"/>
  <c r="E3578" i="3" s="1"/>
  <c r="E3579" i="3" a="1"/>
  <c r="E3579" i="3" s="1"/>
  <c r="E3580" i="3" a="1"/>
  <c r="E3580" i="3" s="1"/>
  <c r="E3581" i="3" a="1"/>
  <c r="E3581" i="3" s="1"/>
  <c r="E3582" i="3" a="1"/>
  <c r="E3582" i="3" s="1"/>
  <c r="E3583" i="3" a="1"/>
  <c r="E3583" i="3"/>
  <c r="E3584" i="3" a="1"/>
  <c r="E3584" i="3" s="1"/>
  <c r="E3585" i="3" a="1"/>
  <c r="E3585" i="3" s="1"/>
  <c r="E3586" i="3" a="1"/>
  <c r="E3586" i="3" s="1"/>
  <c r="E3587" i="3" a="1"/>
  <c r="E3587" i="3" s="1"/>
  <c r="E3588" i="3" a="1"/>
  <c r="E3588" i="3" s="1"/>
  <c r="E3589" i="3" a="1"/>
  <c r="E3589" i="3" s="1"/>
  <c r="E3590" i="3" a="1"/>
  <c r="E3590" i="3" s="1"/>
  <c r="E3591" i="3" a="1"/>
  <c r="E3591" i="3"/>
  <c r="E3592" i="3" a="1"/>
  <c r="E3592" i="3" s="1"/>
  <c r="E3593" i="3" a="1"/>
  <c r="E3593" i="3" s="1"/>
  <c r="E3594" i="3" a="1"/>
  <c r="E3594" i="3" s="1"/>
  <c r="E3595" i="3" a="1"/>
  <c r="E3595" i="3" s="1"/>
  <c r="E3596" i="3" a="1"/>
  <c r="E3596" i="3" s="1"/>
  <c r="E3597" i="3" a="1"/>
  <c r="E3597" i="3" s="1"/>
  <c r="E3598" i="3" a="1"/>
  <c r="E3598" i="3" s="1"/>
  <c r="E3599" i="3" a="1"/>
  <c r="E3599" i="3"/>
  <c r="E3600" i="3" a="1"/>
  <c r="E3600" i="3" s="1"/>
  <c r="E3601" i="3" a="1"/>
  <c r="E3601" i="3" s="1"/>
  <c r="E3602" i="3" a="1"/>
  <c r="E3602" i="3" s="1"/>
  <c r="E3603" i="3" a="1"/>
  <c r="E3603" i="3" s="1"/>
  <c r="E3604" i="3" a="1"/>
  <c r="E3604" i="3" s="1"/>
  <c r="E3605" i="3" a="1"/>
  <c r="E3605" i="3" s="1"/>
  <c r="E3606" i="3" a="1"/>
  <c r="E3606" i="3" s="1"/>
  <c r="E3607" i="3" a="1"/>
  <c r="E3607" i="3"/>
  <c r="E3608" i="3" a="1"/>
  <c r="E3608" i="3" s="1"/>
  <c r="E3609" i="3" a="1"/>
  <c r="E3609" i="3" s="1"/>
  <c r="E3610" i="3" a="1"/>
  <c r="E3610" i="3" s="1"/>
  <c r="E3611" i="3" a="1"/>
  <c r="E3611" i="3" s="1"/>
  <c r="E3612" i="3" a="1"/>
  <c r="E3612" i="3" s="1"/>
  <c r="E3613" i="3" a="1"/>
  <c r="E3613" i="3" s="1"/>
  <c r="E3614" i="3" a="1"/>
  <c r="E3614" i="3" s="1"/>
  <c r="E3615" i="3" a="1"/>
  <c r="E3615" i="3"/>
  <c r="E3616" i="3" a="1"/>
  <c r="E3616" i="3" s="1"/>
  <c r="E3617" i="3" a="1"/>
  <c r="E3617" i="3" s="1"/>
  <c r="E3618" i="3" a="1"/>
  <c r="E3618" i="3" s="1"/>
  <c r="E3619" i="3" a="1"/>
  <c r="E3619" i="3" s="1"/>
  <c r="E3620" i="3" a="1"/>
  <c r="E3620" i="3" s="1"/>
  <c r="E3621" i="3" a="1"/>
  <c r="E3621" i="3" s="1"/>
  <c r="E3622" i="3" a="1"/>
  <c r="E3622" i="3" s="1"/>
  <c r="E3623" i="3" a="1"/>
  <c r="E3623" i="3"/>
  <c r="E3624" i="3" a="1"/>
  <c r="E3624" i="3" s="1"/>
  <c r="E3625" i="3" a="1"/>
  <c r="E3625" i="3" s="1"/>
  <c r="E3626" i="3" a="1"/>
  <c r="E3626" i="3" s="1"/>
  <c r="E3627" i="3" a="1"/>
  <c r="E3627" i="3" s="1"/>
  <c r="E3628" i="3" a="1"/>
  <c r="E3628" i="3" s="1"/>
  <c r="E3629" i="3" a="1"/>
  <c r="E3629" i="3" s="1"/>
  <c r="E3630" i="3" a="1"/>
  <c r="E3630" i="3" s="1"/>
  <c r="E3631" i="3" a="1"/>
  <c r="E3631" i="3"/>
  <c r="E3632" i="3" a="1"/>
  <c r="E3632" i="3" s="1"/>
  <c r="E3633" i="3" a="1"/>
  <c r="E3633" i="3" s="1"/>
  <c r="E3634" i="3" a="1"/>
  <c r="E3634" i="3" s="1"/>
  <c r="E3635" i="3" a="1"/>
  <c r="E3635" i="3" s="1"/>
  <c r="E3636" i="3" a="1"/>
  <c r="E3636" i="3" s="1"/>
  <c r="E3637" i="3" a="1"/>
  <c r="E3637" i="3" s="1"/>
  <c r="E3638" i="3" a="1"/>
  <c r="E3638" i="3" s="1"/>
  <c r="E3639" i="3" a="1"/>
  <c r="E3639" i="3"/>
  <c r="E3640" i="3" a="1"/>
  <c r="E3640" i="3" s="1"/>
  <c r="E3641" i="3" a="1"/>
  <c r="E3641" i="3" s="1"/>
  <c r="E3642" i="3" a="1"/>
  <c r="E3642" i="3" s="1"/>
  <c r="E3643" i="3" a="1"/>
  <c r="E3643" i="3" s="1"/>
  <c r="E3644" i="3" a="1"/>
  <c r="E3644" i="3" s="1"/>
  <c r="E3645" i="3" a="1"/>
  <c r="E3645" i="3" s="1"/>
  <c r="E3646" i="3" a="1"/>
  <c r="E3646" i="3" s="1"/>
  <c r="E3647" i="3" a="1"/>
  <c r="E3647" i="3"/>
  <c r="E3648" i="3" a="1"/>
  <c r="E3648" i="3" s="1"/>
  <c r="E3649" i="3" a="1"/>
  <c r="E3649" i="3" s="1"/>
  <c r="E3650" i="3" a="1"/>
  <c r="E3650" i="3" s="1"/>
  <c r="E3651" i="3" a="1"/>
  <c r="E3651" i="3" s="1"/>
  <c r="E3652" i="3" a="1"/>
  <c r="E3652" i="3" s="1"/>
  <c r="E3653" i="3" a="1"/>
  <c r="E3653" i="3" s="1"/>
  <c r="E3654" i="3" a="1"/>
  <c r="E3654" i="3" s="1"/>
  <c r="E3655" i="3" a="1"/>
  <c r="E3655" i="3"/>
  <c r="E3656" i="3" a="1"/>
  <c r="E3656" i="3" s="1"/>
  <c r="E3657" i="3" a="1"/>
  <c r="E3657" i="3" s="1"/>
  <c r="E3658" i="3" a="1"/>
  <c r="E3658" i="3" s="1"/>
  <c r="E3659" i="3" a="1"/>
  <c r="E3659" i="3" s="1"/>
  <c r="E3660" i="3" a="1"/>
  <c r="E3660" i="3" s="1"/>
  <c r="E3661" i="3" a="1"/>
  <c r="E3661" i="3" s="1"/>
  <c r="E3662" i="3" a="1"/>
  <c r="E3662" i="3" s="1"/>
  <c r="E3663" i="3" a="1"/>
  <c r="E3663" i="3"/>
  <c r="E3664" i="3" a="1"/>
  <c r="E3664" i="3" s="1"/>
  <c r="E3665" i="3" a="1"/>
  <c r="E3665" i="3" s="1"/>
  <c r="E3666" i="3" a="1"/>
  <c r="E3666" i="3" s="1"/>
  <c r="E3667" i="3" a="1"/>
  <c r="E3667" i="3" s="1"/>
  <c r="E3668" i="3" a="1"/>
  <c r="E3668" i="3" s="1"/>
  <c r="E3669" i="3" a="1"/>
  <c r="E3669" i="3" s="1"/>
  <c r="E3670" i="3" a="1"/>
  <c r="E3670" i="3" s="1"/>
  <c r="E3671" i="3" a="1"/>
  <c r="E3671" i="3"/>
  <c r="E3672" i="3" a="1"/>
  <c r="E3672" i="3" s="1"/>
  <c r="E3673" i="3" a="1"/>
  <c r="E3673" i="3" s="1"/>
  <c r="E3674" i="3" a="1"/>
  <c r="E3674" i="3" s="1"/>
  <c r="E3675" i="3" a="1"/>
  <c r="E3675" i="3" s="1"/>
  <c r="E3676" i="3" a="1"/>
  <c r="E3676" i="3" s="1"/>
  <c r="E3677" i="3" a="1"/>
  <c r="E3677" i="3" s="1"/>
  <c r="E3678" i="3" a="1"/>
  <c r="E3678" i="3" s="1"/>
  <c r="E3679" i="3" a="1"/>
  <c r="E3679" i="3"/>
  <c r="E3680" i="3" a="1"/>
  <c r="E3680" i="3" s="1"/>
  <c r="E3681" i="3" a="1"/>
  <c r="E3681" i="3" s="1"/>
  <c r="E3682" i="3" a="1"/>
  <c r="E3682" i="3" s="1"/>
  <c r="E3683" i="3" a="1"/>
  <c r="E3683" i="3" s="1"/>
  <c r="E3684" i="3" a="1"/>
  <c r="E3684" i="3" s="1"/>
  <c r="E3685" i="3" a="1"/>
  <c r="E3685" i="3" s="1"/>
  <c r="E3686" i="3" a="1"/>
  <c r="E3686" i="3" s="1"/>
  <c r="E3687" i="3" a="1"/>
  <c r="E3687" i="3"/>
  <c r="E3688" i="3" a="1"/>
  <c r="E3688" i="3" s="1"/>
  <c r="E3689" i="3" a="1"/>
  <c r="E3689" i="3" s="1"/>
  <c r="E3690" i="3" a="1"/>
  <c r="E3690" i="3" s="1"/>
  <c r="E3691" i="3" a="1"/>
  <c r="E3691" i="3" s="1"/>
  <c r="E3692" i="3" a="1"/>
  <c r="E3692" i="3" s="1"/>
  <c r="E3693" i="3" a="1"/>
  <c r="E3693" i="3" s="1"/>
  <c r="E3694" i="3" a="1"/>
  <c r="E3694" i="3" s="1"/>
  <c r="E3695" i="3" a="1"/>
  <c r="E3695" i="3"/>
  <c r="E3696" i="3" a="1"/>
  <c r="E3696" i="3" s="1"/>
  <c r="E3697" i="3" a="1"/>
  <c r="E3697" i="3" s="1"/>
  <c r="E3698" i="3" a="1"/>
  <c r="E3698" i="3" s="1"/>
  <c r="E3699" i="3" a="1"/>
  <c r="E3699" i="3" s="1"/>
  <c r="E3700" i="3" a="1"/>
  <c r="E3700" i="3" s="1"/>
  <c r="E3701" i="3" a="1"/>
  <c r="E3701" i="3" s="1"/>
  <c r="E3702" i="3" a="1"/>
  <c r="E3702" i="3" s="1"/>
  <c r="E3703" i="3" a="1"/>
  <c r="E3703" i="3"/>
  <c r="E3704" i="3" a="1"/>
  <c r="E3704" i="3" s="1"/>
  <c r="E3705" i="3" a="1"/>
  <c r="E3705" i="3" s="1"/>
  <c r="E3706" i="3" a="1"/>
  <c r="E3706" i="3" s="1"/>
  <c r="E3707" i="3" a="1"/>
  <c r="E3707" i="3" s="1"/>
  <c r="E3708" i="3" a="1"/>
  <c r="E3708" i="3" s="1"/>
  <c r="E3709" i="3" a="1"/>
  <c r="E3709" i="3" s="1"/>
  <c r="E3710" i="3" a="1"/>
  <c r="E3710" i="3" s="1"/>
  <c r="E3711" i="3" a="1"/>
  <c r="E3711" i="3"/>
  <c r="E3712" i="3" a="1"/>
  <c r="E3712" i="3" s="1"/>
  <c r="E3713" i="3" a="1"/>
  <c r="E3713" i="3" s="1"/>
  <c r="E3714" i="3" a="1"/>
  <c r="E3714" i="3" s="1"/>
  <c r="E3715" i="3" a="1"/>
  <c r="E3715" i="3" s="1"/>
  <c r="E3716" i="3" a="1"/>
  <c r="E3716" i="3" s="1"/>
  <c r="E3717" i="3" a="1"/>
  <c r="E3717" i="3" s="1"/>
  <c r="E3718" i="3" a="1"/>
  <c r="E3718" i="3" s="1"/>
  <c r="E3719" i="3" a="1"/>
  <c r="E3719" i="3"/>
  <c r="E3720" i="3" a="1"/>
  <c r="E3720" i="3" s="1"/>
  <c r="E3721" i="3" a="1"/>
  <c r="E3721" i="3" s="1"/>
  <c r="E3722" i="3" a="1"/>
  <c r="E3722" i="3" s="1"/>
  <c r="E3723" i="3" a="1"/>
  <c r="E3723" i="3" s="1"/>
  <c r="E3724" i="3" a="1"/>
  <c r="E3724" i="3" s="1"/>
  <c r="E3725" i="3" a="1"/>
  <c r="E3725" i="3" s="1"/>
  <c r="E3726" i="3" a="1"/>
  <c r="E3726" i="3" s="1"/>
  <c r="E3727" i="3" a="1"/>
  <c r="E3727" i="3"/>
  <c r="E3728" i="3" a="1"/>
  <c r="E3728" i="3" s="1"/>
  <c r="E3729" i="3" a="1"/>
  <c r="E3729" i="3" s="1"/>
  <c r="E3730" i="3" a="1"/>
  <c r="E3730" i="3" s="1"/>
  <c r="E3731" i="3" a="1"/>
  <c r="E3731" i="3" s="1"/>
  <c r="E3732" i="3" a="1"/>
  <c r="E3732" i="3" s="1"/>
  <c r="E3733" i="3" a="1"/>
  <c r="E3733" i="3" s="1"/>
  <c r="E3734" i="3" a="1"/>
  <c r="E3734" i="3" s="1"/>
  <c r="E3735" i="3" a="1"/>
  <c r="E3735" i="3"/>
  <c r="E3736" i="3" a="1"/>
  <c r="E3736" i="3" s="1"/>
  <c r="E3737" i="3" a="1"/>
  <c r="E3737" i="3" s="1"/>
  <c r="E3738" i="3" a="1"/>
  <c r="E3738" i="3" s="1"/>
  <c r="E3739" i="3" a="1"/>
  <c r="E3739" i="3"/>
  <c r="E3740" i="3" a="1"/>
  <c r="E3740" i="3" s="1"/>
  <c r="E3741" i="3" a="1"/>
  <c r="E3741" i="3" s="1"/>
  <c r="E3742" i="3" a="1"/>
  <c r="E3742" i="3" s="1"/>
  <c r="E3743" i="3" a="1"/>
  <c r="E3743" i="3"/>
  <c r="E3744" i="3" a="1"/>
  <c r="E3744" i="3" s="1"/>
  <c r="E3745" i="3" a="1"/>
  <c r="E3745" i="3" s="1"/>
  <c r="E3746" i="3" a="1"/>
  <c r="E3746" i="3" s="1"/>
  <c r="E3747" i="3" a="1"/>
  <c r="E3747" i="3" s="1"/>
  <c r="E3748" i="3" a="1"/>
  <c r="E3748" i="3" s="1"/>
  <c r="E3749" i="3" a="1"/>
  <c r="E3749" i="3" s="1"/>
  <c r="E3750" i="3" a="1"/>
  <c r="E3750" i="3" s="1"/>
  <c r="E3751" i="3" a="1"/>
  <c r="E3751" i="3"/>
  <c r="E3752" i="3" a="1"/>
  <c r="E3752" i="3" s="1"/>
  <c r="E3753" i="3" a="1"/>
  <c r="E3753" i="3" s="1"/>
  <c r="E3754" i="3" a="1"/>
  <c r="E3754" i="3" s="1"/>
  <c r="E3755" i="3" a="1"/>
  <c r="E3755" i="3" s="1"/>
  <c r="E3756" i="3" a="1"/>
  <c r="E3756" i="3" s="1"/>
  <c r="E3757" i="3" a="1"/>
  <c r="E3757" i="3" s="1"/>
  <c r="E3758" i="3" a="1"/>
  <c r="E3758" i="3" s="1"/>
  <c r="E3759" i="3" a="1"/>
  <c r="E3759" i="3"/>
  <c r="E3760" i="3" a="1"/>
  <c r="E3760" i="3" s="1"/>
  <c r="E3761" i="3" a="1"/>
  <c r="E3761" i="3" s="1"/>
  <c r="E3762" i="3" a="1"/>
  <c r="E3762" i="3" s="1"/>
  <c r="E3763" i="3" a="1"/>
  <c r="E3763" i="3" s="1"/>
  <c r="E3764" i="3" a="1"/>
  <c r="E3764" i="3" s="1"/>
  <c r="E3765" i="3" a="1"/>
  <c r="E3765" i="3" s="1"/>
  <c r="E3766" i="3" a="1"/>
  <c r="E3766" i="3" s="1"/>
  <c r="E3767" i="3" a="1"/>
  <c r="E3767" i="3"/>
  <c r="E3768" i="3" a="1"/>
  <c r="E3768" i="3" s="1"/>
  <c r="E3769" i="3" a="1"/>
  <c r="E3769" i="3" s="1"/>
  <c r="E3770" i="3" a="1"/>
  <c r="E3770" i="3" s="1"/>
  <c r="E3771" i="3" a="1"/>
  <c r="E3771" i="3"/>
  <c r="E3772" i="3" a="1"/>
  <c r="E3772" i="3" s="1"/>
  <c r="E3773" i="3" a="1"/>
  <c r="E3773" i="3" s="1"/>
  <c r="E3774" i="3" a="1"/>
  <c r="E3774" i="3" s="1"/>
  <c r="E3775" i="3" a="1"/>
  <c r="E3775" i="3"/>
  <c r="E3776" i="3" a="1"/>
  <c r="E3776" i="3" s="1"/>
  <c r="E3777" i="3" a="1"/>
  <c r="E3777" i="3" s="1"/>
  <c r="E3778" i="3" a="1"/>
  <c r="E3778" i="3" s="1"/>
  <c r="E3779" i="3" a="1"/>
  <c r="E3779" i="3"/>
  <c r="E3780" i="3" a="1"/>
  <c r="E3780" i="3" s="1"/>
  <c r="E3781" i="3" a="1"/>
  <c r="E3781" i="3" s="1"/>
  <c r="E3782" i="3" a="1"/>
  <c r="E3782" i="3" s="1"/>
  <c r="E3783" i="3" a="1"/>
  <c r="E3783" i="3"/>
  <c r="E3784" i="3" a="1"/>
  <c r="E3784" i="3" s="1"/>
  <c r="E3785" i="3" a="1"/>
  <c r="E3785" i="3" s="1"/>
  <c r="E3786" i="3" a="1"/>
  <c r="E3786" i="3" s="1"/>
  <c r="E3787" i="3" a="1"/>
  <c r="E3787" i="3"/>
  <c r="E3788" i="3" a="1"/>
  <c r="E3788" i="3" s="1"/>
  <c r="E3789" i="3" a="1"/>
  <c r="E3789" i="3" s="1"/>
  <c r="E3790" i="3" a="1"/>
  <c r="E3790" i="3" s="1"/>
  <c r="E3791" i="3" a="1"/>
  <c r="E3791" i="3"/>
  <c r="E3792" i="3" a="1"/>
  <c r="E3792" i="3" s="1"/>
  <c r="E3793" i="3" a="1"/>
  <c r="E3793" i="3" s="1"/>
  <c r="E3794" i="3" a="1"/>
  <c r="E3794" i="3" s="1"/>
  <c r="E3795" i="3" a="1"/>
  <c r="E3795" i="3"/>
  <c r="E3796" i="3" a="1"/>
  <c r="E3796" i="3" s="1"/>
  <c r="E3797" i="3" a="1"/>
  <c r="E3797" i="3" s="1"/>
  <c r="E3798" i="3" a="1"/>
  <c r="E3798" i="3" s="1"/>
  <c r="E3799" i="3" a="1"/>
  <c r="E3799" i="3"/>
  <c r="E3800" i="3" a="1"/>
  <c r="E3800" i="3" s="1"/>
  <c r="E3801" i="3" a="1"/>
  <c r="E3801" i="3" s="1"/>
  <c r="E3802" i="3" a="1"/>
  <c r="E3802" i="3" s="1"/>
  <c r="E3803" i="3" a="1"/>
  <c r="E3803" i="3"/>
  <c r="E3804" i="3" a="1"/>
  <c r="E3804" i="3" s="1"/>
  <c r="E3805" i="3" a="1"/>
  <c r="E3805" i="3" s="1"/>
  <c r="E3806" i="3" a="1"/>
  <c r="E3806" i="3" s="1"/>
  <c r="E3807" i="3" a="1"/>
  <c r="E3807" i="3"/>
  <c r="E3808" i="3" a="1"/>
  <c r="E3808" i="3" s="1"/>
  <c r="E3809" i="3" a="1"/>
  <c r="E3809" i="3" s="1"/>
  <c r="E3810" i="3" a="1"/>
  <c r="E3810" i="3" s="1"/>
  <c r="E3811" i="3" a="1"/>
  <c r="E3811" i="3"/>
  <c r="E3812" i="3" a="1"/>
  <c r="E3812" i="3" s="1"/>
  <c r="E3813" i="3" a="1"/>
  <c r="E3813" i="3" s="1"/>
  <c r="E3814" i="3" a="1"/>
  <c r="E3814" i="3" s="1"/>
  <c r="E3815" i="3" a="1"/>
  <c r="E3815" i="3"/>
  <c r="E3816" i="3" a="1"/>
  <c r="E3816" i="3" s="1"/>
  <c r="E3817" i="3" a="1"/>
  <c r="E3817" i="3" s="1"/>
  <c r="E3818" i="3" a="1"/>
  <c r="E3818" i="3" s="1"/>
  <c r="E3819" i="3" a="1"/>
  <c r="E3819" i="3"/>
  <c r="E3820" i="3" a="1"/>
  <c r="E3820" i="3" s="1"/>
  <c r="E3821" i="3" a="1"/>
  <c r="E3821" i="3" s="1"/>
  <c r="E3822" i="3" a="1"/>
  <c r="E3822" i="3" s="1"/>
  <c r="E3823" i="3" a="1"/>
  <c r="E3823" i="3"/>
  <c r="E3824" i="3" a="1"/>
  <c r="E3824" i="3" s="1"/>
  <c r="E3825" i="3" a="1"/>
  <c r="E3825" i="3" s="1"/>
  <c r="E3826" i="3" a="1"/>
  <c r="E3826" i="3" s="1"/>
  <c r="E3827" i="3" a="1"/>
  <c r="E3827" i="3"/>
  <c r="E3828" i="3" a="1"/>
  <c r="E3828" i="3" s="1"/>
  <c r="E3829" i="3" a="1"/>
  <c r="E3829" i="3" s="1"/>
  <c r="E3830" i="3" a="1"/>
  <c r="E3830" i="3" s="1"/>
  <c r="E3831" i="3" a="1"/>
  <c r="E3831" i="3"/>
  <c r="E3832" i="3" a="1"/>
  <c r="E3832" i="3" s="1"/>
  <c r="E3833" i="3" a="1"/>
  <c r="E3833" i="3" s="1"/>
  <c r="E3834" i="3" a="1"/>
  <c r="E3834" i="3" s="1"/>
  <c r="E3835" i="3" a="1"/>
  <c r="E3835" i="3"/>
  <c r="E3836" i="3" a="1"/>
  <c r="E3836" i="3" s="1"/>
  <c r="E3837" i="3" a="1"/>
  <c r="E3837" i="3" s="1"/>
  <c r="E3838" i="3" a="1"/>
  <c r="E3838" i="3" s="1"/>
  <c r="E3839" i="3" a="1"/>
  <c r="E3839" i="3"/>
  <c r="E3840" i="3" a="1"/>
  <c r="E3840" i="3" s="1"/>
  <c r="E3841" i="3" a="1"/>
  <c r="E3841" i="3" s="1"/>
  <c r="E3842" i="3" a="1"/>
  <c r="E3842" i="3" s="1"/>
  <c r="E3843" i="3" a="1"/>
  <c r="E3843" i="3"/>
  <c r="E3844" i="3" a="1"/>
  <c r="E3844" i="3" s="1"/>
  <c r="E3845" i="3" a="1"/>
  <c r="E3845" i="3" s="1"/>
  <c r="E3846" i="3" a="1"/>
  <c r="E3846" i="3" s="1"/>
  <c r="E3847" i="3" a="1"/>
  <c r="E3847" i="3"/>
  <c r="E3848" i="3" a="1"/>
  <c r="E3848" i="3" s="1"/>
  <c r="E3849" i="3" a="1"/>
  <c r="E3849" i="3" s="1"/>
  <c r="E3850" i="3" a="1"/>
  <c r="E3850" i="3" s="1"/>
  <c r="E3851" i="3" a="1"/>
  <c r="E3851" i="3"/>
  <c r="E3852" i="3" a="1"/>
  <c r="E3852" i="3" s="1"/>
  <c r="E3853" i="3" a="1"/>
  <c r="E3853" i="3" s="1"/>
  <c r="E3854" i="3" a="1"/>
  <c r="E3854" i="3" s="1"/>
  <c r="E3855" i="3" a="1"/>
  <c r="E3855" i="3"/>
  <c r="E3856" i="3" a="1"/>
  <c r="E3856" i="3" s="1"/>
  <c r="E3857" i="3" a="1"/>
  <c r="E3857" i="3" s="1"/>
  <c r="E3858" i="3" a="1"/>
  <c r="E3858" i="3" s="1"/>
  <c r="E3859" i="3" a="1"/>
  <c r="E3859" i="3"/>
  <c r="E3860" i="3" a="1"/>
  <c r="E3860" i="3" s="1"/>
  <c r="E3861" i="3" a="1"/>
  <c r="E3861" i="3" s="1"/>
  <c r="E3862" i="3" a="1"/>
  <c r="E3862" i="3" s="1"/>
  <c r="E3863" i="3" a="1"/>
  <c r="E3863" i="3"/>
  <c r="E3864" i="3" a="1"/>
  <c r="E3864" i="3" s="1"/>
  <c r="E3865" i="3" a="1"/>
  <c r="E3865" i="3" s="1"/>
  <c r="E3866" i="3" a="1"/>
  <c r="E3866" i="3" s="1"/>
  <c r="E3867" i="3" a="1"/>
  <c r="E3867" i="3"/>
  <c r="E3868" i="3" a="1"/>
  <c r="E3868" i="3" s="1"/>
  <c r="E3869" i="3" a="1"/>
  <c r="E3869" i="3" s="1"/>
  <c r="E3870" i="3" a="1"/>
  <c r="E3870" i="3" s="1"/>
  <c r="E3871" i="3" a="1"/>
  <c r="E3871" i="3"/>
  <c r="E3872" i="3" a="1"/>
  <c r="E3872" i="3" s="1"/>
  <c r="E3873" i="3" a="1"/>
  <c r="E3873" i="3" s="1"/>
  <c r="E3874" i="3" a="1"/>
  <c r="E3874" i="3" s="1"/>
  <c r="E3875" i="3" a="1"/>
  <c r="E3875" i="3"/>
  <c r="E3876" i="3" a="1"/>
  <c r="E3876" i="3" s="1"/>
  <c r="E3877" i="3" a="1"/>
  <c r="E3877" i="3" s="1"/>
  <c r="E3878" i="3" a="1"/>
  <c r="E3878" i="3" s="1"/>
  <c r="E3879" i="3" a="1"/>
  <c r="E3879" i="3"/>
  <c r="E3880" i="3" a="1"/>
  <c r="E3880" i="3" s="1"/>
  <c r="E3881" i="3" a="1"/>
  <c r="E3881" i="3" s="1"/>
  <c r="E3882" i="3" a="1"/>
  <c r="E3882" i="3" s="1"/>
  <c r="E3883" i="3" a="1"/>
  <c r="E3883" i="3"/>
  <c r="E3884" i="3" a="1"/>
  <c r="E3884" i="3" s="1"/>
  <c r="E3885" i="3" a="1"/>
  <c r="E3885" i="3" s="1"/>
  <c r="E3886" i="3" a="1"/>
  <c r="E3886" i="3" s="1"/>
  <c r="E3887" i="3" a="1"/>
  <c r="E3887" i="3"/>
  <c r="E3888" i="3" a="1"/>
  <c r="E3888" i="3" s="1"/>
  <c r="E3889" i="3" a="1"/>
  <c r="E3889" i="3" s="1"/>
  <c r="E3890" i="3" a="1"/>
  <c r="E3890" i="3" s="1"/>
  <c r="E3891" i="3" a="1"/>
  <c r="E3891" i="3"/>
  <c r="E3892" i="3" a="1"/>
  <c r="E3892" i="3" s="1"/>
  <c r="E3893" i="3" a="1"/>
  <c r="E3893" i="3" s="1"/>
  <c r="E3894" i="3" a="1"/>
  <c r="E3894" i="3" s="1"/>
  <c r="E3895" i="3" a="1"/>
  <c r="E3895" i="3"/>
  <c r="E3896" i="3" a="1"/>
  <c r="E3896" i="3" s="1"/>
  <c r="E3897" i="3" a="1"/>
  <c r="E3897" i="3" s="1"/>
  <c r="E3898" i="3" a="1"/>
  <c r="E3898" i="3" s="1"/>
  <c r="E3899" i="3" a="1"/>
  <c r="E3899" i="3"/>
  <c r="E3900" i="3" a="1"/>
  <c r="E3900" i="3" s="1"/>
  <c r="E3901" i="3" a="1"/>
  <c r="E3901" i="3" s="1"/>
  <c r="E3902" i="3" a="1"/>
  <c r="E3902" i="3" s="1"/>
  <c r="E3903" i="3" a="1"/>
  <c r="E3903" i="3"/>
  <c r="E3904" i="3" a="1"/>
  <c r="E3904" i="3" s="1"/>
  <c r="E3905" i="3" a="1"/>
  <c r="E3905" i="3" s="1"/>
  <c r="E3906" i="3" a="1"/>
  <c r="E3906" i="3" s="1"/>
  <c r="E3907" i="3" a="1"/>
  <c r="E3907" i="3"/>
  <c r="E3908" i="3" a="1"/>
  <c r="E3908" i="3" s="1"/>
  <c r="E3909" i="3" a="1"/>
  <c r="E3909" i="3" s="1"/>
  <c r="E3910" i="3" a="1"/>
  <c r="E3910" i="3" s="1"/>
  <c r="E3911" i="3" a="1"/>
  <c r="E3911" i="3"/>
  <c r="E3912" i="3" a="1"/>
  <c r="E3912" i="3" s="1"/>
  <c r="E3913" i="3" a="1"/>
  <c r="E3913" i="3" s="1"/>
  <c r="E3914" i="3" a="1"/>
  <c r="E3914" i="3" s="1"/>
  <c r="E3915" i="3" a="1"/>
  <c r="E3915" i="3"/>
  <c r="E3916" i="3" a="1"/>
  <c r="E3916" i="3" s="1"/>
  <c r="E3917" i="3" a="1"/>
  <c r="E3917" i="3" s="1"/>
  <c r="E3918" i="3" a="1"/>
  <c r="E3918" i="3" s="1"/>
  <c r="E3919" i="3" a="1"/>
  <c r="E3919" i="3"/>
  <c r="E3920" i="3" a="1"/>
  <c r="E3920" i="3" s="1"/>
  <c r="E3921" i="3" a="1"/>
  <c r="E3921" i="3" s="1"/>
  <c r="E3922" i="3" a="1"/>
  <c r="E3922" i="3" s="1"/>
  <c r="E3923" i="3" a="1"/>
  <c r="E3923" i="3"/>
  <c r="E3924" i="3" a="1"/>
  <c r="E3924" i="3" s="1"/>
  <c r="E3925" i="3" a="1"/>
  <c r="E3925" i="3" s="1"/>
  <c r="E3926" i="3" a="1"/>
  <c r="E3926" i="3" s="1"/>
  <c r="E3927" i="3" a="1"/>
  <c r="E3927" i="3"/>
  <c r="E3928" i="3" a="1"/>
  <c r="E3928" i="3" s="1"/>
  <c r="E3929" i="3" a="1"/>
  <c r="E3929" i="3" s="1"/>
  <c r="E3930" i="3" a="1"/>
  <c r="E3930" i="3" s="1"/>
  <c r="E3931" i="3" a="1"/>
  <c r="E3931" i="3"/>
  <c r="E3932" i="3" a="1"/>
  <c r="E3932" i="3" s="1"/>
  <c r="E3933" i="3" a="1"/>
  <c r="E3933" i="3" s="1"/>
  <c r="E3934" i="3" a="1"/>
  <c r="E3934" i="3" s="1"/>
  <c r="E3935" i="3" a="1"/>
  <c r="E3935" i="3"/>
  <c r="E3936" i="3" a="1"/>
  <c r="E3936" i="3" s="1"/>
  <c r="E3937" i="3" a="1"/>
  <c r="E3937" i="3" s="1"/>
  <c r="E3938" i="3" a="1"/>
  <c r="E3938" i="3" s="1"/>
  <c r="E3939" i="3" a="1"/>
  <c r="E3939" i="3"/>
  <c r="E3940" i="3" a="1"/>
  <c r="E3940" i="3" s="1"/>
  <c r="E3941" i="3" a="1"/>
  <c r="E3941" i="3" s="1"/>
  <c r="E3942" i="3" a="1"/>
  <c r="E3942" i="3" s="1"/>
  <c r="E3943" i="3" a="1"/>
  <c r="E3943" i="3"/>
  <c r="E3944" i="3" a="1"/>
  <c r="E3944" i="3" s="1"/>
  <c r="E3945" i="3" a="1"/>
  <c r="E3945" i="3" s="1"/>
  <c r="E3946" i="3" a="1"/>
  <c r="E3946" i="3" s="1"/>
  <c r="E3947" i="3" a="1"/>
  <c r="E3947" i="3"/>
  <c r="E3948" i="3" a="1"/>
  <c r="E3948" i="3" s="1"/>
  <c r="E3949" i="3" a="1"/>
  <c r="E3949" i="3" s="1"/>
  <c r="E3950" i="3" a="1"/>
  <c r="E3950" i="3" s="1"/>
  <c r="E3951" i="3" a="1"/>
  <c r="E3951" i="3"/>
  <c r="E3952" i="3" a="1"/>
  <c r="E3952" i="3" s="1"/>
  <c r="E3953" i="3" a="1"/>
  <c r="E3953" i="3" s="1"/>
  <c r="E3954" i="3" a="1"/>
  <c r="E3954" i="3" s="1"/>
  <c r="E3955" i="3" a="1"/>
  <c r="E3955" i="3"/>
  <c r="E3956" i="3" a="1"/>
  <c r="E3956" i="3" s="1"/>
  <c r="E3957" i="3" a="1"/>
  <c r="E3957" i="3" s="1"/>
  <c r="E3958" i="3" a="1"/>
  <c r="E3958" i="3" s="1"/>
  <c r="E3959" i="3" a="1"/>
  <c r="E3959" i="3"/>
  <c r="E3960" i="3" a="1"/>
  <c r="E3960" i="3" s="1"/>
  <c r="E3961" i="3" a="1"/>
  <c r="E3961" i="3" s="1"/>
  <c r="E3962" i="3" a="1"/>
  <c r="E3962" i="3" s="1"/>
  <c r="E3963" i="3" a="1"/>
  <c r="E3963" i="3"/>
  <c r="E3964" i="3" a="1"/>
  <c r="E3964" i="3" s="1"/>
  <c r="E3965" i="3" a="1"/>
  <c r="E3965" i="3" s="1"/>
  <c r="E3966" i="3" a="1"/>
  <c r="E3966" i="3" s="1"/>
  <c r="E3967" i="3" a="1"/>
  <c r="E3967" i="3"/>
  <c r="E3968" i="3" a="1"/>
  <c r="E3968" i="3" s="1"/>
  <c r="E3969" i="3" a="1"/>
  <c r="E3969" i="3" s="1"/>
  <c r="E3970" i="3" a="1"/>
  <c r="E3970" i="3" s="1"/>
  <c r="E3971" i="3" a="1"/>
  <c r="E3971" i="3"/>
  <c r="E3972" i="3" a="1"/>
  <c r="E3972" i="3" s="1"/>
  <c r="E3973" i="3" a="1"/>
  <c r="E3973" i="3" s="1"/>
  <c r="E3974" i="3" a="1"/>
  <c r="E3974" i="3" s="1"/>
  <c r="E3975" i="3" a="1"/>
  <c r="E3975" i="3"/>
  <c r="E3976" i="3" a="1"/>
  <c r="E3976" i="3" s="1"/>
  <c r="E3977" i="3" a="1"/>
  <c r="E3977" i="3" s="1"/>
  <c r="E3978" i="3" a="1"/>
  <c r="E3978" i="3" s="1"/>
  <c r="E3979" i="3" a="1"/>
  <c r="E3979" i="3"/>
  <c r="E3980" i="3" a="1"/>
  <c r="E3980" i="3" s="1"/>
  <c r="E3981" i="3" a="1"/>
  <c r="E3981" i="3" s="1"/>
  <c r="E3982" i="3" a="1"/>
  <c r="E3982" i="3" s="1"/>
  <c r="E3983" i="3" a="1"/>
  <c r="E3983" i="3"/>
  <c r="E3984" i="3" a="1"/>
  <c r="E3984" i="3" s="1"/>
  <c r="E3985" i="3" a="1"/>
  <c r="E3985" i="3" s="1"/>
  <c r="E3986" i="3" a="1"/>
  <c r="E3986" i="3" s="1"/>
  <c r="E3987" i="3" a="1"/>
  <c r="E3987" i="3"/>
  <c r="E3988" i="3" a="1"/>
  <c r="E3988" i="3" s="1"/>
  <c r="E3989" i="3" a="1"/>
  <c r="E3989" i="3" s="1"/>
  <c r="E3990" i="3" a="1"/>
  <c r="E3990" i="3" s="1"/>
  <c r="E3991" i="3" a="1"/>
  <c r="E3991" i="3"/>
  <c r="E3992" i="3" a="1"/>
  <c r="E3992" i="3" s="1"/>
  <c r="E3993" i="3" a="1"/>
  <c r="E3993" i="3" s="1"/>
  <c r="E3994" i="3" a="1"/>
  <c r="E3994" i="3" s="1"/>
  <c r="E3995" i="3" a="1"/>
  <c r="E3995" i="3"/>
  <c r="E3996" i="3" a="1"/>
  <c r="E3996" i="3" s="1"/>
  <c r="E3997" i="3" a="1"/>
  <c r="E3997" i="3" s="1"/>
  <c r="E3998" i="3" a="1"/>
  <c r="E3998" i="3" s="1"/>
  <c r="E3999" i="3" a="1"/>
  <c r="E3999" i="3"/>
  <c r="E4000" i="3" a="1"/>
  <c r="E4000" i="3" s="1"/>
  <c r="E4001" i="3" a="1"/>
  <c r="E4001" i="3" s="1"/>
  <c r="E4002" i="3" a="1"/>
  <c r="E4002" i="3" s="1"/>
  <c r="E4003" i="3" a="1"/>
  <c r="E4003" i="3"/>
  <c r="E4004" i="3" a="1"/>
  <c r="E4004" i="3" s="1"/>
  <c r="E4005" i="3" a="1"/>
  <c r="E4005" i="3" s="1"/>
  <c r="E4006" i="3" a="1"/>
  <c r="E4006" i="3" s="1"/>
  <c r="E4007" i="3" a="1"/>
  <c r="E4007" i="3"/>
  <c r="E4008" i="3" a="1"/>
  <c r="E4008" i="3" s="1"/>
  <c r="E4009" i="3" a="1"/>
  <c r="E4009" i="3" s="1"/>
  <c r="E4010" i="3" a="1"/>
  <c r="E4010" i="3" s="1"/>
  <c r="E4011" i="3" a="1"/>
  <c r="E4011" i="3"/>
  <c r="E4012" i="3" a="1"/>
  <c r="E4012" i="3" s="1"/>
  <c r="E4013" i="3" a="1"/>
  <c r="E4013" i="3" s="1"/>
  <c r="E4014" i="3" a="1"/>
  <c r="E4014" i="3" s="1"/>
  <c r="E4015" i="3" a="1"/>
  <c r="E4015" i="3"/>
  <c r="E4016" i="3" a="1"/>
  <c r="E4016" i="3" s="1"/>
  <c r="E4017" i="3" a="1"/>
  <c r="E4017" i="3" s="1"/>
  <c r="E4018" i="3" a="1"/>
  <c r="E4018" i="3" s="1"/>
  <c r="E4019" i="3" a="1"/>
  <c r="E4019" i="3"/>
  <c r="E4020" i="3" a="1"/>
  <c r="E4020" i="3" s="1"/>
  <c r="E4021" i="3" a="1"/>
  <c r="E4021" i="3" s="1"/>
  <c r="E4022" i="3" a="1"/>
  <c r="E4022" i="3" s="1"/>
  <c r="E4023" i="3" a="1"/>
  <c r="E4023" i="3"/>
  <c r="E4024" i="3" a="1"/>
  <c r="E4024" i="3" s="1"/>
  <c r="E4025" i="3" a="1"/>
  <c r="E4025" i="3" s="1"/>
  <c r="E4026" i="3" a="1"/>
  <c r="E4026" i="3" s="1"/>
  <c r="E4027" i="3" a="1"/>
  <c r="E4027" i="3"/>
  <c r="E4028" i="3" a="1"/>
  <c r="E4028" i="3" s="1"/>
  <c r="E4029" i="3" a="1"/>
  <c r="E4029" i="3" s="1"/>
  <c r="E4030" i="3" a="1"/>
  <c r="E4030" i="3" s="1"/>
  <c r="E4031" i="3" a="1"/>
  <c r="E4031" i="3"/>
  <c r="E4032" i="3" a="1"/>
  <c r="E4032" i="3" s="1"/>
  <c r="E4033" i="3" a="1"/>
  <c r="E4033" i="3" s="1"/>
  <c r="E4034" i="3" a="1"/>
  <c r="E4034" i="3" s="1"/>
  <c r="E4035" i="3" a="1"/>
  <c r="E4035" i="3"/>
  <c r="E4036" i="3" a="1"/>
  <c r="E4036" i="3" s="1"/>
  <c r="E4037" i="3" a="1"/>
  <c r="E4037" i="3" s="1"/>
  <c r="E4038" i="3" a="1"/>
  <c r="E4038" i="3" s="1"/>
  <c r="E4039" i="3" a="1"/>
  <c r="E4039" i="3"/>
  <c r="E4040" i="3" a="1"/>
  <c r="E4040" i="3" s="1"/>
  <c r="E4041" i="3" a="1"/>
  <c r="E4041" i="3" s="1"/>
  <c r="E4042" i="3" a="1"/>
  <c r="E4042" i="3" s="1"/>
  <c r="E4043" i="3" a="1"/>
  <c r="E4043" i="3"/>
  <c r="E4044" i="3" a="1"/>
  <c r="E4044" i="3" s="1"/>
  <c r="E4045" i="3" a="1"/>
  <c r="E4045" i="3" s="1"/>
  <c r="E4046" i="3" a="1"/>
  <c r="E4046" i="3" s="1"/>
  <c r="E4047" i="3" a="1"/>
  <c r="E4047" i="3"/>
  <c r="E4048" i="3" a="1"/>
  <c r="E4048" i="3" s="1"/>
  <c r="E4049" i="3" a="1"/>
  <c r="E4049" i="3" s="1"/>
  <c r="E4050" i="3" a="1"/>
  <c r="E4050" i="3" s="1"/>
  <c r="E4051" i="3" a="1"/>
  <c r="E4051" i="3"/>
  <c r="E4052" i="3" a="1"/>
  <c r="E4052" i="3" s="1"/>
  <c r="E4053" i="3" a="1"/>
  <c r="E4053" i="3" s="1"/>
  <c r="E4054" i="3" a="1"/>
  <c r="E4054" i="3" s="1"/>
  <c r="E4055" i="3" a="1"/>
  <c r="E4055" i="3"/>
  <c r="E4056" i="3" a="1"/>
  <c r="E4056" i="3" s="1"/>
  <c r="E4057" i="3" a="1"/>
  <c r="E4057" i="3" s="1"/>
  <c r="E4058" i="3" a="1"/>
  <c r="E4058" i="3" s="1"/>
  <c r="E4059" i="3" a="1"/>
  <c r="E4059" i="3"/>
  <c r="E4060" i="3" a="1"/>
  <c r="E4060" i="3" s="1"/>
  <c r="E4061" i="3" a="1"/>
  <c r="E4061" i="3" s="1"/>
  <c r="E4062" i="3" a="1"/>
  <c r="E4062" i="3" s="1"/>
  <c r="E4063" i="3" a="1"/>
  <c r="E4063" i="3"/>
  <c r="E4064" i="3" a="1"/>
  <c r="E4064" i="3" s="1"/>
  <c r="E4065" i="3" a="1"/>
  <c r="E4065" i="3"/>
  <c r="E4066" i="3" a="1"/>
  <c r="E4066" i="3" s="1"/>
  <c r="E4067" i="3" a="1"/>
  <c r="E4067" i="3"/>
  <c r="E4068" i="3" a="1"/>
  <c r="E4068" i="3" s="1"/>
  <c r="E4069" i="3" a="1"/>
  <c r="E4069" i="3" s="1"/>
  <c r="E4070" i="3" a="1"/>
  <c r="E4070" i="3" s="1"/>
  <c r="E4071" i="3" a="1"/>
  <c r="E4071" i="3"/>
  <c r="E4072" i="3" a="1"/>
  <c r="E4072" i="3" s="1"/>
  <c r="E4073" i="3" a="1"/>
  <c r="E4073" i="3" s="1"/>
  <c r="E4074" i="3" a="1"/>
  <c r="E4074" i="3" s="1"/>
  <c r="E4075" i="3" a="1"/>
  <c r="E4075" i="3"/>
  <c r="E4076" i="3" a="1"/>
  <c r="E4076" i="3" s="1"/>
  <c r="E4077" i="3" a="1"/>
  <c r="E4077" i="3" s="1"/>
  <c r="E4078" i="3" a="1"/>
  <c r="E4078" i="3" s="1"/>
  <c r="E4079" i="3" a="1"/>
  <c r="E4079" i="3"/>
  <c r="E4080" i="3" a="1"/>
  <c r="E4080" i="3" s="1"/>
  <c r="E4081" i="3" a="1"/>
  <c r="E4081" i="3" s="1"/>
  <c r="E4082" i="3" a="1"/>
  <c r="E4082" i="3" s="1"/>
  <c r="E4083" i="3" a="1"/>
  <c r="E4083" i="3"/>
  <c r="E4084" i="3" a="1"/>
  <c r="E4084" i="3" s="1"/>
  <c r="E4085" i="3" a="1"/>
  <c r="E4085" i="3" s="1"/>
  <c r="E4086" i="3" a="1"/>
  <c r="E4086" i="3" s="1"/>
  <c r="E4087" i="3" a="1"/>
  <c r="E4087" i="3"/>
  <c r="E4088" i="3" a="1"/>
  <c r="E4088" i="3" s="1"/>
  <c r="E4089" i="3" a="1"/>
  <c r="E4089" i="3" s="1"/>
  <c r="E4090" i="3" a="1"/>
  <c r="E4090" i="3" s="1"/>
  <c r="E4091" i="3" a="1"/>
  <c r="E4091" i="3"/>
  <c r="E4092" i="3" a="1"/>
  <c r="E4092" i="3" s="1"/>
  <c r="E4093" i="3" a="1"/>
  <c r="E4093" i="3" s="1"/>
  <c r="E4094" i="3" a="1"/>
  <c r="E4094" i="3" s="1"/>
  <c r="E4095" i="3" a="1"/>
  <c r="E4095" i="3"/>
  <c r="E4096" i="3" a="1"/>
  <c r="E4096" i="3" s="1"/>
  <c r="E4097" i="3" a="1"/>
  <c r="E4097" i="3" s="1"/>
  <c r="E4098" i="3" a="1"/>
  <c r="E4098" i="3" s="1"/>
  <c r="E4099" i="3" a="1"/>
  <c r="E4099" i="3"/>
  <c r="E4100" i="3" a="1"/>
  <c r="E4100" i="3" s="1"/>
  <c r="E4101" i="3" a="1"/>
  <c r="E4101" i="3" s="1"/>
  <c r="E4102" i="3" a="1"/>
  <c r="E4102" i="3" s="1"/>
  <c r="E4103" i="3" a="1"/>
  <c r="E4103" i="3"/>
  <c r="E4104" i="3" a="1"/>
  <c r="E4104" i="3" s="1"/>
  <c r="E4105" i="3" a="1"/>
  <c r="E4105" i="3"/>
  <c r="E4106" i="3" a="1"/>
  <c r="E4106" i="3" s="1"/>
  <c r="E4107" i="3" a="1"/>
  <c r="E4107" i="3"/>
  <c r="E4108" i="3" a="1"/>
  <c r="E4108" i="3" s="1"/>
  <c r="E4109" i="3" a="1"/>
  <c r="E4109" i="3" s="1"/>
  <c r="E4110" i="3" a="1"/>
  <c r="E4110" i="3" s="1"/>
  <c r="E4111" i="3" a="1"/>
  <c r="E4111" i="3"/>
  <c r="E4112" i="3" a="1"/>
  <c r="E4112" i="3" s="1"/>
  <c r="E4113" i="3" a="1"/>
  <c r="E4113" i="3"/>
  <c r="E4114" i="3" a="1"/>
  <c r="E4114" i="3" s="1"/>
  <c r="E4115" i="3" a="1"/>
  <c r="E4115" i="3"/>
  <c r="E4116" i="3" a="1"/>
  <c r="E4116" i="3" s="1"/>
  <c r="E4117" i="3" a="1"/>
  <c r="E4117" i="3" s="1"/>
  <c r="E4118" i="3" a="1"/>
  <c r="E4118" i="3" s="1"/>
  <c r="E4119" i="3" a="1"/>
  <c r="E4119" i="3"/>
  <c r="E4120" i="3" a="1"/>
  <c r="E4120" i="3" s="1"/>
  <c r="E4121" i="3" a="1"/>
  <c r="E4121" i="3"/>
  <c r="E4122" i="3" a="1"/>
  <c r="E4122" i="3" s="1"/>
  <c r="E4123" i="3" a="1"/>
  <c r="E4123" i="3" s="1"/>
  <c r="E4124" i="3" a="1"/>
  <c r="E4124" i="3" s="1"/>
  <c r="E4125" i="3" a="1"/>
  <c r="E4125" i="3" s="1"/>
  <c r="E4126" i="3" a="1"/>
  <c r="E4126" i="3" s="1"/>
  <c r="E4127" i="3" a="1"/>
  <c r="E4127" i="3" s="1"/>
  <c r="E4128" i="3" a="1"/>
  <c r="E4128" i="3" s="1"/>
  <c r="E4129" i="3" a="1"/>
  <c r="E4129" i="3" s="1"/>
  <c r="E4130" i="3" a="1"/>
  <c r="E4130" i="3" s="1"/>
  <c r="E4131" i="3" a="1"/>
  <c r="E4131" i="3" s="1"/>
  <c r="E4132" i="3" a="1"/>
  <c r="E4132" i="3" s="1"/>
  <c r="E4133" i="3" a="1"/>
  <c r="E4133" i="3" s="1"/>
  <c r="E4134" i="3" a="1"/>
  <c r="E4134" i="3" s="1"/>
  <c r="E4135" i="3" a="1"/>
  <c r="E4135" i="3" s="1"/>
  <c r="E4136" i="3" a="1"/>
  <c r="E4136" i="3" s="1"/>
  <c r="E4137" i="3" a="1"/>
  <c r="E4137" i="3" s="1"/>
  <c r="E4138" i="3" a="1"/>
  <c r="E4138" i="3" s="1"/>
  <c r="E4139" i="3" a="1"/>
  <c r="E4139" i="3" s="1"/>
  <c r="E4140" i="3" a="1"/>
  <c r="E4140" i="3" s="1"/>
  <c r="E4141" i="3" a="1"/>
  <c r="E4141" i="3" s="1"/>
  <c r="E4142" i="3" a="1"/>
  <c r="E4142" i="3" s="1"/>
  <c r="E4143" i="3" a="1"/>
  <c r="E4143" i="3" s="1"/>
  <c r="E4144" i="3" a="1"/>
  <c r="E4144" i="3" s="1"/>
  <c r="E4145" i="3" a="1"/>
  <c r="E4145" i="3" s="1"/>
  <c r="E4146" i="3" a="1"/>
  <c r="E4146" i="3" s="1"/>
  <c r="E4147" i="3" a="1"/>
  <c r="E4147" i="3" s="1"/>
  <c r="E4148" i="3" a="1"/>
  <c r="E4148" i="3" s="1"/>
  <c r="E4149" i="3" a="1"/>
  <c r="E4149" i="3" s="1"/>
  <c r="E4150" i="3" a="1"/>
  <c r="E4150" i="3" s="1"/>
  <c r="E4151" i="3" a="1"/>
  <c r="E4151" i="3" s="1"/>
  <c r="E4152" i="3" a="1"/>
  <c r="E4152" i="3" s="1"/>
  <c r="E4153" i="3" a="1"/>
  <c r="E4153" i="3" s="1"/>
  <c r="E4154" i="3" a="1"/>
  <c r="E4154" i="3" s="1"/>
  <c r="E4155" i="3" a="1"/>
  <c r="E4155" i="3" s="1"/>
  <c r="E4156" i="3" a="1"/>
  <c r="E4156" i="3" s="1"/>
  <c r="E4157" i="3" a="1"/>
  <c r="E4157" i="3" s="1"/>
  <c r="E4158" i="3" a="1"/>
  <c r="E4158" i="3" s="1"/>
  <c r="E4159" i="3" a="1"/>
  <c r="E4159" i="3" s="1"/>
  <c r="E4160" i="3" a="1"/>
  <c r="E4160" i="3" s="1"/>
  <c r="E4161" i="3" a="1"/>
  <c r="E4161" i="3" s="1"/>
  <c r="E4162" i="3" a="1"/>
  <c r="E4162" i="3" s="1"/>
  <c r="E4163" i="3" a="1"/>
  <c r="E4163" i="3" s="1"/>
  <c r="E4164" i="3" a="1"/>
  <c r="E4164" i="3" s="1"/>
  <c r="E4165" i="3" a="1"/>
  <c r="E4165" i="3" s="1"/>
  <c r="E4166" i="3" a="1"/>
  <c r="E4166" i="3" s="1"/>
  <c r="E4167" i="3" a="1"/>
  <c r="E4167" i="3" s="1"/>
  <c r="E4168" i="3" a="1"/>
  <c r="E4168" i="3" s="1"/>
  <c r="E4169" i="3" a="1"/>
  <c r="E4169" i="3" s="1"/>
  <c r="E4170" i="3" a="1"/>
  <c r="E4170" i="3" s="1"/>
  <c r="E4171" i="3" a="1"/>
  <c r="E4171" i="3" s="1"/>
  <c r="E4172" i="3" a="1"/>
  <c r="E4172" i="3" s="1"/>
  <c r="E4173" i="3" a="1"/>
  <c r="E4173" i="3" s="1"/>
  <c r="E4174" i="3" a="1"/>
  <c r="E4174" i="3" s="1"/>
  <c r="E4175" i="3" a="1"/>
  <c r="E4175" i="3" s="1"/>
  <c r="E4176" i="3" a="1"/>
  <c r="E4176" i="3" s="1"/>
  <c r="E4177" i="3" a="1"/>
  <c r="E4177" i="3" s="1"/>
  <c r="E4178" i="3" a="1"/>
  <c r="E4178" i="3" s="1"/>
  <c r="E4179" i="3" a="1"/>
  <c r="E4179" i="3" s="1"/>
  <c r="E4180" i="3" a="1"/>
  <c r="E4180" i="3" s="1"/>
  <c r="E4181" i="3" a="1"/>
  <c r="E4181" i="3" s="1"/>
  <c r="E4182" i="3" a="1"/>
  <c r="E4182" i="3" s="1"/>
  <c r="E4183" i="3" a="1"/>
  <c r="E4183" i="3" s="1"/>
  <c r="E4184" i="3" a="1"/>
  <c r="E4184" i="3" s="1"/>
  <c r="E4185" i="3" a="1"/>
  <c r="E4185" i="3" s="1"/>
  <c r="E4186" i="3" a="1"/>
  <c r="E4186" i="3" s="1"/>
  <c r="E4187" i="3" a="1"/>
  <c r="E4187" i="3" s="1"/>
  <c r="E4188" i="3" a="1"/>
  <c r="E4188" i="3" s="1"/>
  <c r="E4189" i="3" a="1"/>
  <c r="E4189" i="3" s="1"/>
  <c r="E4190" i="3" a="1"/>
  <c r="E4190" i="3" s="1"/>
  <c r="E4191" i="3" a="1"/>
  <c r="E4191" i="3" s="1"/>
  <c r="E4192" i="3" a="1"/>
  <c r="E4192" i="3" s="1"/>
  <c r="E4193" i="3" a="1"/>
  <c r="E4193" i="3" s="1"/>
  <c r="E4194" i="3" a="1"/>
  <c r="E4194" i="3" s="1"/>
  <c r="E4195" i="3" a="1"/>
  <c r="E4195" i="3" s="1"/>
  <c r="E4196" i="3" a="1"/>
  <c r="E4196" i="3" s="1"/>
  <c r="E4197" i="3" a="1"/>
  <c r="E4197" i="3" s="1"/>
  <c r="E4198" i="3" a="1"/>
  <c r="E4198" i="3" s="1"/>
  <c r="E4199" i="3" a="1"/>
  <c r="E4199" i="3" s="1"/>
  <c r="E4200" i="3" a="1"/>
  <c r="E4200" i="3" s="1"/>
  <c r="E4201" i="3" a="1"/>
  <c r="E4201" i="3" s="1"/>
  <c r="E4202" i="3" a="1"/>
  <c r="E4202" i="3" s="1"/>
  <c r="E4203" i="3" a="1"/>
  <c r="E4203" i="3" s="1"/>
  <c r="E4204" i="3" a="1"/>
  <c r="E4204" i="3" s="1"/>
  <c r="E4205" i="3" a="1"/>
  <c r="E4205" i="3" s="1"/>
  <c r="E4206" i="3" a="1"/>
  <c r="E4206" i="3" s="1"/>
  <c r="E4207" i="3" a="1"/>
  <c r="E4207" i="3" s="1"/>
  <c r="E4208" i="3" a="1"/>
  <c r="E4208" i="3" s="1"/>
  <c r="E4209" i="3" a="1"/>
  <c r="E4209" i="3" s="1"/>
  <c r="E4210" i="3" a="1"/>
  <c r="E4210" i="3" s="1"/>
  <c r="E4211" i="3" a="1"/>
  <c r="E4211" i="3" s="1"/>
  <c r="E4212" i="3" a="1"/>
  <c r="E4212" i="3" s="1"/>
  <c r="E4213" i="3" a="1"/>
  <c r="E4213" i="3" s="1"/>
  <c r="E4214" i="3" a="1"/>
  <c r="E4214" i="3" s="1"/>
  <c r="E4215" i="3" a="1"/>
  <c r="E4215" i="3" s="1"/>
  <c r="E4216" i="3" a="1"/>
  <c r="E4216" i="3" s="1"/>
  <c r="E4217" i="3" a="1"/>
  <c r="E4217" i="3" s="1"/>
  <c r="E4218" i="3" a="1"/>
  <c r="E4218" i="3" s="1"/>
  <c r="E4219" i="3" a="1"/>
  <c r="E4219" i="3" s="1"/>
  <c r="E4220" i="3" a="1"/>
  <c r="E4220" i="3" s="1"/>
  <c r="E4221" i="3" a="1"/>
  <c r="E4221" i="3" s="1"/>
  <c r="E4222" i="3" a="1"/>
  <c r="E4222" i="3" s="1"/>
  <c r="E4223" i="3" a="1"/>
  <c r="E4223" i="3" s="1"/>
  <c r="E4224" i="3" a="1"/>
  <c r="E4224" i="3" s="1"/>
  <c r="E4225" i="3" a="1"/>
  <c r="E4225" i="3" s="1"/>
  <c r="E4226" i="3" a="1"/>
  <c r="E4226" i="3" s="1"/>
  <c r="E4227" i="3" a="1"/>
  <c r="E4227" i="3" s="1"/>
  <c r="E4228" i="3" a="1"/>
  <c r="E4228" i="3" s="1"/>
  <c r="E4229" i="3" a="1"/>
  <c r="E4229" i="3" s="1"/>
  <c r="E4230" i="3" a="1"/>
  <c r="E4230" i="3" s="1"/>
  <c r="E4231" i="3" a="1"/>
  <c r="E4231" i="3" s="1"/>
  <c r="E4232" i="3" a="1"/>
  <c r="E4232" i="3" s="1"/>
  <c r="E4233" i="3" a="1"/>
  <c r="E4233" i="3" s="1"/>
  <c r="E4234" i="3" a="1"/>
  <c r="E4234" i="3" s="1"/>
  <c r="E4235" i="3" a="1"/>
  <c r="E4235" i="3" s="1"/>
  <c r="E4236" i="3" a="1"/>
  <c r="E4236" i="3" s="1"/>
  <c r="E4237" i="3" a="1"/>
  <c r="E4237" i="3" s="1"/>
  <c r="E4238" i="3" a="1"/>
  <c r="E4238" i="3" s="1"/>
  <c r="E4239" i="3" a="1"/>
  <c r="E4239" i="3" s="1"/>
  <c r="E4240" i="3" a="1"/>
  <c r="E4240" i="3" s="1"/>
  <c r="E4241" i="3" a="1"/>
  <c r="E4241" i="3" s="1"/>
  <c r="E4242" i="3" a="1"/>
  <c r="E4242" i="3" s="1"/>
  <c r="E4243" i="3" a="1"/>
  <c r="E4243" i="3" s="1"/>
  <c r="E4244" i="3" a="1"/>
  <c r="E4244" i="3" s="1"/>
  <c r="E4245" i="3" a="1"/>
  <c r="E4245" i="3" s="1"/>
  <c r="E4246" i="3" a="1"/>
  <c r="E4246" i="3" s="1"/>
  <c r="E4247" i="3" a="1"/>
  <c r="E4247" i="3" s="1"/>
  <c r="E4248" i="3" a="1"/>
  <c r="E4248" i="3" s="1"/>
  <c r="E4249" i="3" a="1"/>
  <c r="E4249" i="3" s="1"/>
  <c r="E4250" i="3" a="1"/>
  <c r="E4250" i="3" s="1"/>
  <c r="E4251" i="3" a="1"/>
  <c r="E4251" i="3" s="1"/>
  <c r="E4252" i="3" a="1"/>
  <c r="E4252" i="3" s="1"/>
  <c r="E4253" i="3" a="1"/>
  <c r="E4253" i="3" s="1"/>
  <c r="E4254" i="3" a="1"/>
  <c r="E4254" i="3" s="1"/>
  <c r="E4255" i="3" a="1"/>
  <c r="E4255" i="3" s="1"/>
  <c r="E4256" i="3" a="1"/>
  <c r="E4256" i="3" s="1"/>
  <c r="E4257" i="3" a="1"/>
  <c r="E4257" i="3" s="1"/>
  <c r="E4258" i="3" a="1"/>
  <c r="E4258" i="3" s="1"/>
  <c r="E4259" i="3" a="1"/>
  <c r="E4259" i="3" s="1"/>
  <c r="E4260" i="3" a="1"/>
  <c r="E4260" i="3" s="1"/>
  <c r="E4261" i="3" a="1"/>
  <c r="E4261" i="3" s="1"/>
  <c r="E4262" i="3" a="1"/>
  <c r="E4262" i="3" s="1"/>
  <c r="E4263" i="3" a="1"/>
  <c r="E4263" i="3" s="1"/>
  <c r="E4264" i="3" a="1"/>
  <c r="E4264" i="3" s="1"/>
  <c r="E4265" i="3" a="1"/>
  <c r="E4265" i="3" s="1"/>
  <c r="E4266" i="3" a="1"/>
  <c r="E4266" i="3" s="1"/>
  <c r="E4267" i="3" a="1"/>
  <c r="E4267" i="3" s="1"/>
  <c r="E4268" i="3" a="1"/>
  <c r="E4268" i="3" s="1"/>
  <c r="E4269" i="3" a="1"/>
  <c r="E4269" i="3" s="1"/>
  <c r="E4270" i="3" a="1"/>
  <c r="E4270" i="3" s="1"/>
  <c r="E4271" i="3" a="1"/>
  <c r="E4271" i="3" s="1"/>
  <c r="E4272" i="3" a="1"/>
  <c r="E4272" i="3" s="1"/>
  <c r="E4273" i="3" a="1"/>
  <c r="E4273" i="3" s="1"/>
  <c r="E4274" i="3" a="1"/>
  <c r="E4274" i="3" s="1"/>
  <c r="E4275" i="3" a="1"/>
  <c r="E4275" i="3" s="1"/>
  <c r="E4276" i="3" a="1"/>
  <c r="E4276" i="3" s="1"/>
  <c r="E4277" i="3" a="1"/>
  <c r="E4277" i="3" s="1"/>
  <c r="E4278" i="3" a="1"/>
  <c r="E4278" i="3" s="1"/>
  <c r="E4279" i="3" a="1"/>
  <c r="E4279" i="3" s="1"/>
  <c r="E4280" i="3" a="1"/>
  <c r="E4280" i="3" s="1"/>
  <c r="E4281" i="3" a="1"/>
  <c r="E4281" i="3" s="1"/>
  <c r="E4282" i="3" a="1"/>
  <c r="E4282" i="3" s="1"/>
  <c r="E4283" i="3" a="1"/>
  <c r="E4283" i="3" s="1"/>
  <c r="E4284" i="3" a="1"/>
  <c r="E4284" i="3" s="1"/>
  <c r="E4285" i="3" a="1"/>
  <c r="E4285" i="3" s="1"/>
  <c r="E4286" i="3" a="1"/>
  <c r="E4286" i="3" s="1"/>
  <c r="E4287" i="3" a="1"/>
  <c r="E4287" i="3" s="1"/>
  <c r="E4288" i="3" a="1"/>
  <c r="E4288" i="3" s="1"/>
  <c r="E4289" i="3" a="1"/>
  <c r="E4289" i="3" s="1"/>
  <c r="E4290" i="3" a="1"/>
  <c r="E4290" i="3" s="1"/>
  <c r="E4291" i="3" a="1"/>
  <c r="E4291" i="3" s="1"/>
  <c r="E4292" i="3" a="1"/>
  <c r="E4292" i="3" s="1"/>
  <c r="E4293" i="3" a="1"/>
  <c r="E4293" i="3" s="1"/>
  <c r="E4294" i="3" a="1"/>
  <c r="E4294" i="3" s="1"/>
  <c r="E4295" i="3" a="1"/>
  <c r="E4295" i="3" s="1"/>
  <c r="E4296" i="3" a="1"/>
  <c r="E4296" i="3" s="1"/>
  <c r="E4297" i="3" a="1"/>
  <c r="E4297" i="3" s="1"/>
  <c r="E4298" i="3" a="1"/>
  <c r="E4298" i="3" s="1"/>
  <c r="E4299" i="3" a="1"/>
  <c r="E4299" i="3" s="1"/>
  <c r="E4300" i="3" a="1"/>
  <c r="E4300" i="3" s="1"/>
  <c r="E4301" i="3" a="1"/>
  <c r="E4301" i="3" s="1"/>
  <c r="E4302" i="3" a="1"/>
  <c r="E4302" i="3" s="1"/>
  <c r="E4303" i="3" a="1"/>
  <c r="E4303" i="3" s="1"/>
  <c r="E4304" i="3" a="1"/>
  <c r="E4304" i="3" s="1"/>
  <c r="E4305" i="3" a="1"/>
  <c r="E4305" i="3" s="1"/>
  <c r="E4306" i="3" a="1"/>
  <c r="E4306" i="3" s="1"/>
  <c r="E4307" i="3" a="1"/>
  <c r="E4307" i="3" s="1"/>
  <c r="E4308" i="3" a="1"/>
  <c r="E4308" i="3" s="1"/>
  <c r="E4309" i="3" a="1"/>
  <c r="E4309" i="3" s="1"/>
  <c r="E4310" i="3" a="1"/>
  <c r="E4310" i="3" s="1"/>
  <c r="E4311" i="3" a="1"/>
  <c r="E4311" i="3" s="1"/>
  <c r="E4312" i="3" a="1"/>
  <c r="E4312" i="3" s="1"/>
  <c r="E4313" i="3" a="1"/>
  <c r="E4313" i="3" s="1"/>
  <c r="E4314" i="3" a="1"/>
  <c r="E4314" i="3" s="1"/>
  <c r="E4315" i="3" a="1"/>
  <c r="E4315" i="3" s="1"/>
  <c r="E4316" i="3" a="1"/>
  <c r="E4316" i="3" s="1"/>
  <c r="E4317" i="3" a="1"/>
  <c r="E4317" i="3" s="1"/>
  <c r="E4318" i="3" a="1"/>
  <c r="E4318" i="3" s="1"/>
  <c r="E4319" i="3" a="1"/>
  <c r="E4319" i="3" s="1"/>
  <c r="E4320" i="3" a="1"/>
  <c r="E4320" i="3" s="1"/>
  <c r="E4321" i="3" a="1"/>
  <c r="E4321" i="3" s="1"/>
  <c r="E4322" i="3" a="1"/>
  <c r="E4322" i="3" s="1"/>
  <c r="E4323" i="3" a="1"/>
  <c r="E4323" i="3" s="1"/>
  <c r="E4324" i="3" a="1"/>
  <c r="E4324" i="3" s="1"/>
  <c r="E4325" i="3" a="1"/>
  <c r="E4325" i="3" s="1"/>
  <c r="E4326" i="3" a="1"/>
  <c r="E4326" i="3" s="1"/>
  <c r="E4327" i="3" a="1"/>
  <c r="E4327" i="3" s="1"/>
  <c r="E4328" i="3" a="1"/>
  <c r="E4328" i="3" s="1"/>
  <c r="E4329" i="3" a="1"/>
  <c r="E4329" i="3" s="1"/>
  <c r="E4330" i="3" a="1"/>
  <c r="E4330" i="3" s="1"/>
  <c r="E4331" i="3" a="1"/>
  <c r="E4331" i="3" s="1"/>
  <c r="E4332" i="3" a="1"/>
  <c r="E4332" i="3" s="1"/>
  <c r="E4333" i="3" a="1"/>
  <c r="E4333" i="3" s="1"/>
  <c r="E4334" i="3" a="1"/>
  <c r="E4334" i="3" s="1"/>
  <c r="E4335" i="3" a="1"/>
  <c r="E4335" i="3" s="1"/>
  <c r="E4336" i="3" a="1"/>
  <c r="E4336" i="3" s="1"/>
  <c r="E4337" i="3" a="1"/>
  <c r="E4337" i="3" s="1"/>
  <c r="E4338" i="3" a="1"/>
  <c r="E4338" i="3" s="1"/>
  <c r="E4339" i="3" a="1"/>
  <c r="E4339" i="3" s="1"/>
  <c r="E4340" i="3" a="1"/>
  <c r="E4340" i="3" s="1"/>
  <c r="E4341" i="3" a="1"/>
  <c r="E4341" i="3" s="1"/>
  <c r="E4342" i="3" a="1"/>
  <c r="E4342" i="3" s="1"/>
  <c r="E4343" i="3" a="1"/>
  <c r="E4343" i="3" s="1"/>
  <c r="E4344" i="3" a="1"/>
  <c r="E4344" i="3" s="1"/>
  <c r="E4345" i="3" a="1"/>
  <c r="E4345" i="3" s="1"/>
  <c r="E4346" i="3" a="1"/>
  <c r="E4346" i="3" s="1"/>
  <c r="E4347" i="3" a="1"/>
  <c r="E4347" i="3" s="1"/>
  <c r="E4348" i="3" a="1"/>
  <c r="E4348" i="3" s="1"/>
  <c r="E4349" i="3" a="1"/>
  <c r="E4349" i="3" s="1"/>
  <c r="E4350" i="3" a="1"/>
  <c r="E4350" i="3" s="1"/>
  <c r="E4351" i="3" a="1"/>
  <c r="E4351" i="3" s="1"/>
  <c r="E4352" i="3" a="1"/>
  <c r="E4352" i="3" s="1"/>
  <c r="E4353" i="3" a="1"/>
  <c r="E4353" i="3" s="1"/>
  <c r="E4354" i="3" a="1"/>
  <c r="E4354" i="3" s="1"/>
  <c r="E4355" i="3" a="1"/>
  <c r="E4355" i="3" s="1"/>
  <c r="E4356" i="3" a="1"/>
  <c r="E4356" i="3" s="1"/>
  <c r="E4357" i="3" a="1"/>
  <c r="E4357" i="3" s="1"/>
  <c r="E4358" i="3" a="1"/>
  <c r="E4358" i="3" s="1"/>
  <c r="E4359" i="3" a="1"/>
  <c r="E4359" i="3" s="1"/>
  <c r="E4360" i="3" a="1"/>
  <c r="E4360" i="3" s="1"/>
  <c r="E4361" i="3" a="1"/>
  <c r="E4361" i="3" s="1"/>
  <c r="E4362" i="3" a="1"/>
  <c r="E4362" i="3" s="1"/>
  <c r="E4363" i="3" a="1"/>
  <c r="E4363" i="3" s="1"/>
  <c r="E4364" i="3" a="1"/>
  <c r="E4364" i="3" s="1"/>
  <c r="E4365" i="3" a="1"/>
  <c r="E4365" i="3" s="1"/>
  <c r="E4366" i="3" a="1"/>
  <c r="E4366" i="3" s="1"/>
  <c r="E4367" i="3" a="1"/>
  <c r="E4367" i="3" s="1"/>
  <c r="E4368" i="3" a="1"/>
  <c r="E4368" i="3" s="1"/>
  <c r="E4369" i="3" a="1"/>
  <c r="E4369" i="3" s="1"/>
  <c r="E4370" i="3" a="1"/>
  <c r="E4370" i="3" s="1"/>
  <c r="E4371" i="3" a="1"/>
  <c r="E4371" i="3" s="1"/>
  <c r="E4372" i="3" a="1"/>
  <c r="E4372" i="3" s="1"/>
  <c r="E4373" i="3" a="1"/>
  <c r="E4373" i="3" s="1"/>
  <c r="E4374" i="3" a="1"/>
  <c r="E4374" i="3" s="1"/>
  <c r="E4375" i="3" a="1"/>
  <c r="E4375" i="3" s="1"/>
  <c r="E4376" i="3" a="1"/>
  <c r="E4376" i="3" s="1"/>
  <c r="E4377" i="3" a="1"/>
  <c r="E4377" i="3" s="1"/>
  <c r="E4378" i="3" a="1"/>
  <c r="E4378" i="3" s="1"/>
  <c r="E4379" i="3" a="1"/>
  <c r="E4379" i="3" s="1"/>
  <c r="E4380" i="3" a="1"/>
  <c r="E4380" i="3" s="1"/>
  <c r="E4381" i="3" a="1"/>
  <c r="E4381" i="3" s="1"/>
  <c r="E4382" i="3" a="1"/>
  <c r="E4382" i="3" s="1"/>
  <c r="E4383" i="3" a="1"/>
  <c r="E4383" i="3" s="1"/>
  <c r="E4384" i="3" a="1"/>
  <c r="E4384" i="3" s="1"/>
  <c r="E4385" i="3" a="1"/>
  <c r="E4385" i="3" s="1"/>
  <c r="E4386" i="3" a="1"/>
  <c r="E4386" i="3" s="1"/>
  <c r="E4387" i="3" a="1"/>
  <c r="E4387" i="3" s="1"/>
  <c r="E4388" i="3" a="1"/>
  <c r="E4388" i="3" s="1"/>
  <c r="E4389" i="3" a="1"/>
  <c r="E4389" i="3" s="1"/>
  <c r="E4390" i="3" a="1"/>
  <c r="E4390" i="3" s="1"/>
  <c r="E4391" i="3" a="1"/>
  <c r="E4391" i="3" s="1"/>
  <c r="E4392" i="3" a="1"/>
  <c r="E4392" i="3" s="1"/>
  <c r="E4393" i="3" a="1"/>
  <c r="E4393" i="3" s="1"/>
  <c r="E4394" i="3" a="1"/>
  <c r="E4394" i="3" s="1"/>
  <c r="E4395" i="3" a="1"/>
  <c r="E4395" i="3" s="1"/>
  <c r="E4396" i="3" a="1"/>
  <c r="E4396" i="3" s="1"/>
  <c r="E4397" i="3" a="1"/>
  <c r="E4397" i="3" s="1"/>
  <c r="E4398" i="3" a="1"/>
  <c r="E4398" i="3" s="1"/>
  <c r="E4399" i="3" a="1"/>
  <c r="E4399" i="3" s="1"/>
  <c r="E4400" i="3" a="1"/>
  <c r="E4400" i="3" s="1"/>
  <c r="E4401" i="3" a="1"/>
  <c r="E4401" i="3" s="1"/>
  <c r="E4402" i="3" a="1"/>
  <c r="E4402" i="3" s="1"/>
  <c r="E4403" i="3" a="1"/>
  <c r="E4403" i="3" s="1"/>
  <c r="E4404" i="3" a="1"/>
  <c r="E4404" i="3" s="1"/>
  <c r="E4405" i="3" a="1"/>
  <c r="E4405" i="3" s="1"/>
  <c r="E4406" i="3" a="1"/>
  <c r="E4406" i="3" s="1"/>
  <c r="E4407" i="3" a="1"/>
  <c r="E4407" i="3" s="1"/>
  <c r="E4408" i="3" a="1"/>
  <c r="E4408" i="3" s="1"/>
  <c r="E4409" i="3" a="1"/>
  <c r="E4409" i="3" s="1"/>
  <c r="E4410" i="3" a="1"/>
  <c r="E4410" i="3" s="1"/>
  <c r="E4411" i="3" a="1"/>
  <c r="E4411" i="3" s="1"/>
  <c r="E4412" i="3" a="1"/>
  <c r="E4412" i="3" s="1"/>
  <c r="E4413" i="3" a="1"/>
  <c r="E4413" i="3" s="1"/>
  <c r="E4414" i="3" a="1"/>
  <c r="E4414" i="3" s="1"/>
  <c r="E4415" i="3" a="1"/>
  <c r="E4415" i="3" s="1"/>
  <c r="E4416" i="3" a="1"/>
  <c r="E4416" i="3" s="1"/>
  <c r="E4417" i="3" a="1"/>
  <c r="E4417" i="3" s="1"/>
  <c r="E4418" i="3" a="1"/>
  <c r="E4418" i="3" s="1"/>
  <c r="E4419" i="3" a="1"/>
  <c r="E4419" i="3" s="1"/>
  <c r="E4420" i="3" a="1"/>
  <c r="E4420" i="3" s="1"/>
  <c r="E4421" i="3" a="1"/>
  <c r="E4421" i="3" s="1"/>
  <c r="E4422" i="3" a="1"/>
  <c r="E4422" i="3" s="1"/>
  <c r="E4423" i="3" a="1"/>
  <c r="E4423" i="3" s="1"/>
  <c r="E4424" i="3" a="1"/>
  <c r="E4424" i="3" s="1"/>
  <c r="E4425" i="3" a="1"/>
  <c r="E4425" i="3" s="1"/>
  <c r="E4426" i="3" a="1"/>
  <c r="E4426" i="3" s="1"/>
  <c r="E4427" i="3" a="1"/>
  <c r="E4427" i="3" s="1"/>
  <c r="E4428" i="3" a="1"/>
  <c r="E4428" i="3" s="1"/>
  <c r="E4429" i="3" a="1"/>
  <c r="E4429" i="3" s="1"/>
  <c r="E4430" i="3" a="1"/>
  <c r="E4430" i="3" s="1"/>
  <c r="E4431" i="3" a="1"/>
  <c r="E4431" i="3" s="1"/>
  <c r="E4432" i="3" a="1"/>
  <c r="E4432" i="3" s="1"/>
  <c r="E4433" i="3" a="1"/>
  <c r="E4433" i="3" s="1"/>
  <c r="E4434" i="3" a="1"/>
  <c r="E4434" i="3" s="1"/>
  <c r="E4435" i="3" a="1"/>
  <c r="E4435" i="3" s="1"/>
  <c r="E4436" i="3" a="1"/>
  <c r="E4436" i="3" s="1"/>
  <c r="E4437" i="3" a="1"/>
  <c r="E4437" i="3" s="1"/>
  <c r="E4438" i="3" a="1"/>
  <c r="E4438" i="3" s="1"/>
  <c r="E4439" i="3" a="1"/>
  <c r="E4439" i="3" s="1"/>
  <c r="E4440" i="3" a="1"/>
  <c r="E4440" i="3" s="1"/>
  <c r="E4441" i="3" a="1"/>
  <c r="E4441" i="3" s="1"/>
  <c r="E4442" i="3" a="1"/>
  <c r="E4442" i="3" s="1"/>
  <c r="E4443" i="3" a="1"/>
  <c r="E4443" i="3" s="1"/>
  <c r="E4444" i="3" a="1"/>
  <c r="E4444" i="3" s="1"/>
  <c r="E4445" i="3" a="1"/>
  <c r="E4445" i="3" s="1"/>
  <c r="E4446" i="3" a="1"/>
  <c r="E4446" i="3" s="1"/>
  <c r="E4447" i="3" a="1"/>
  <c r="E4447" i="3" s="1"/>
  <c r="E4448" i="3" a="1"/>
  <c r="E4448" i="3" s="1"/>
  <c r="E4449" i="3" a="1"/>
  <c r="E4449" i="3" s="1"/>
  <c r="E4450" i="3" a="1"/>
  <c r="E4450" i="3" s="1"/>
  <c r="E4451" i="3" a="1"/>
  <c r="E4451" i="3" s="1"/>
  <c r="E4452" i="3" a="1"/>
  <c r="E4452" i="3" s="1"/>
  <c r="E4453" i="3" a="1"/>
  <c r="E4453" i="3" s="1"/>
  <c r="E4454" i="3" a="1"/>
  <c r="E4454" i="3" s="1"/>
  <c r="E4455" i="3" a="1"/>
  <c r="E4455" i="3" s="1"/>
  <c r="E4456" i="3" a="1"/>
  <c r="E4456" i="3" s="1"/>
  <c r="E4457" i="3" a="1"/>
  <c r="E4457" i="3" s="1"/>
  <c r="E4458" i="3" a="1"/>
  <c r="E4458" i="3" s="1"/>
  <c r="E4459" i="3" a="1"/>
  <c r="E4459" i="3" s="1"/>
  <c r="E4460" i="3" a="1"/>
  <c r="E4460" i="3" s="1"/>
  <c r="E4461" i="3" a="1"/>
  <c r="E4461" i="3" s="1"/>
  <c r="E4462" i="3" a="1"/>
  <c r="E4462" i="3" s="1"/>
  <c r="E4463" i="3" a="1"/>
  <c r="E4463" i="3" s="1"/>
  <c r="E4464" i="3" a="1"/>
  <c r="E4464" i="3" s="1"/>
  <c r="E4465" i="3" a="1"/>
  <c r="E4465" i="3" s="1"/>
  <c r="E4466" i="3" a="1"/>
  <c r="E4466" i="3" s="1"/>
  <c r="E4467" i="3" a="1"/>
  <c r="E4467" i="3" s="1"/>
  <c r="E4468" i="3" a="1"/>
  <c r="E4468" i="3" s="1"/>
  <c r="E4469" i="3" a="1"/>
  <c r="E4469" i="3" s="1"/>
  <c r="E4470" i="3" a="1"/>
  <c r="E4470" i="3" s="1"/>
  <c r="E4471" i="3" a="1"/>
  <c r="E4471" i="3" s="1"/>
  <c r="E4472" i="3" a="1"/>
  <c r="E4472" i="3" s="1"/>
  <c r="E4473" i="3" a="1"/>
  <c r="E4473" i="3" s="1"/>
  <c r="E4474" i="3" a="1"/>
  <c r="E4474" i="3" s="1"/>
  <c r="E4475" i="3" a="1"/>
  <c r="E4475" i="3" s="1"/>
  <c r="E4476" i="3" a="1"/>
  <c r="E4476" i="3" s="1"/>
  <c r="E4477" i="3" a="1"/>
  <c r="E4477" i="3" s="1"/>
  <c r="E4478" i="3" a="1"/>
  <c r="E4478" i="3" s="1"/>
  <c r="E4479" i="3" a="1"/>
  <c r="E4479" i="3" s="1"/>
  <c r="E4480" i="3" a="1"/>
  <c r="E4480" i="3" s="1"/>
  <c r="E4481" i="3" a="1"/>
  <c r="E4481" i="3" s="1"/>
  <c r="E4482" i="3" a="1"/>
  <c r="E4482" i="3" s="1"/>
  <c r="E4483" i="3" a="1"/>
  <c r="E4483" i="3" s="1"/>
  <c r="E4484" i="3" a="1"/>
  <c r="E4484" i="3" s="1"/>
  <c r="E4485" i="3" a="1"/>
  <c r="E4485" i="3" s="1"/>
  <c r="E4486" i="3" a="1"/>
  <c r="E4486" i="3" s="1"/>
  <c r="E4487" i="3" a="1"/>
  <c r="E4487" i="3" s="1"/>
  <c r="E4488" i="3" a="1"/>
  <c r="E4488" i="3" s="1"/>
  <c r="E4489" i="3" a="1"/>
  <c r="E4489" i="3" s="1"/>
  <c r="E4490" i="3" a="1"/>
  <c r="E4490" i="3" s="1"/>
  <c r="E4491" i="3" a="1"/>
  <c r="E4491" i="3" s="1"/>
  <c r="E4492" i="3" a="1"/>
  <c r="E4492" i="3" s="1"/>
  <c r="E4493" i="3" a="1"/>
  <c r="E4493" i="3" s="1"/>
  <c r="E4494" i="3" a="1"/>
  <c r="E4494" i="3" s="1"/>
  <c r="E4495" i="3" a="1"/>
  <c r="E4495" i="3" s="1"/>
  <c r="E4496" i="3" a="1"/>
  <c r="E4496" i="3" s="1"/>
  <c r="E4497" i="3" a="1"/>
  <c r="E4497" i="3" s="1"/>
  <c r="E4498" i="3" a="1"/>
  <c r="E4498" i="3" s="1"/>
  <c r="E4499" i="3" a="1"/>
  <c r="E4499" i="3" s="1"/>
  <c r="E4500" i="3" a="1"/>
  <c r="E4500" i="3" s="1"/>
  <c r="E4501" i="3" a="1"/>
  <c r="E4501" i="3" s="1"/>
  <c r="E4502" i="3" a="1"/>
  <c r="E4502" i="3" s="1"/>
  <c r="E4503" i="3" a="1"/>
  <c r="E4503" i="3" s="1"/>
  <c r="E4504" i="3" a="1"/>
  <c r="E4504" i="3" s="1"/>
  <c r="E4505" i="3" a="1"/>
  <c r="E4505" i="3" s="1"/>
  <c r="E4506" i="3" a="1"/>
  <c r="E4506" i="3" s="1"/>
  <c r="E4507" i="3" a="1"/>
  <c r="E4507" i="3" s="1"/>
  <c r="E4508" i="3" a="1"/>
  <c r="E4508" i="3" s="1"/>
  <c r="E4509" i="3" a="1"/>
  <c r="E4509" i="3" s="1"/>
  <c r="E4510" i="3" a="1"/>
  <c r="E4510" i="3" s="1"/>
  <c r="E4511" i="3" a="1"/>
  <c r="E4511" i="3" s="1"/>
  <c r="E4512" i="3" a="1"/>
  <c r="E4512" i="3" s="1"/>
  <c r="E4513" i="3" a="1"/>
  <c r="E4513" i="3" s="1"/>
  <c r="E4514" i="3" a="1"/>
  <c r="E4514" i="3" s="1"/>
  <c r="E4515" i="3" a="1"/>
  <c r="E4515" i="3" s="1"/>
  <c r="E4516" i="3" a="1"/>
  <c r="E4516" i="3" s="1"/>
  <c r="E4517" i="3" a="1"/>
  <c r="E4517" i="3" s="1"/>
  <c r="E4518" i="3" a="1"/>
  <c r="E4518" i="3" s="1"/>
  <c r="E4519" i="3" a="1"/>
  <c r="E4519" i="3" s="1"/>
  <c r="E4520" i="3" a="1"/>
  <c r="E4520" i="3" s="1"/>
  <c r="E4521" i="3" a="1"/>
  <c r="E4521" i="3" s="1"/>
  <c r="E4522" i="3" a="1"/>
  <c r="E4522" i="3" s="1"/>
  <c r="E4523" i="3" a="1"/>
  <c r="E4523" i="3" s="1"/>
  <c r="E4524" i="3" a="1"/>
  <c r="E4524" i="3" s="1"/>
  <c r="E4525" i="3" a="1"/>
  <c r="E4525" i="3" s="1"/>
  <c r="E4526" i="3" a="1"/>
  <c r="E4526" i="3" s="1"/>
  <c r="E4527" i="3" a="1"/>
  <c r="E4527" i="3" s="1"/>
  <c r="E4528" i="3" a="1"/>
  <c r="E4528" i="3" s="1"/>
  <c r="E4529" i="3" a="1"/>
  <c r="E4529" i="3" s="1"/>
  <c r="E4530" i="3" a="1"/>
  <c r="E4530" i="3" s="1"/>
  <c r="E4531" i="3" a="1"/>
  <c r="E4531" i="3" s="1"/>
  <c r="E4532" i="3" a="1"/>
  <c r="E4532" i="3" s="1"/>
  <c r="E4533" i="3" a="1"/>
  <c r="E4533" i="3" s="1"/>
  <c r="E4534" i="3" a="1"/>
  <c r="E4534" i="3" s="1"/>
  <c r="E4535" i="3" a="1"/>
  <c r="E4535" i="3" s="1"/>
  <c r="E4536" i="3" a="1"/>
  <c r="E4536" i="3" s="1"/>
  <c r="E4537" i="3" a="1"/>
  <c r="E4537" i="3" s="1"/>
  <c r="E4538" i="3" a="1"/>
  <c r="E4538" i="3" s="1"/>
  <c r="E4539" i="3" a="1"/>
  <c r="E4539" i="3" s="1"/>
  <c r="E4540" i="3" a="1"/>
  <c r="E4540" i="3" s="1"/>
  <c r="E4541" i="3" a="1"/>
  <c r="E4541" i="3" s="1"/>
  <c r="E4542" i="3" a="1"/>
  <c r="E4542" i="3" s="1"/>
  <c r="E4543" i="3" a="1"/>
  <c r="E4543" i="3" s="1"/>
  <c r="E4544" i="3" a="1"/>
  <c r="E4544" i="3" s="1"/>
  <c r="E4545" i="3" a="1"/>
  <c r="E4545" i="3" s="1"/>
  <c r="E4546" i="3" a="1"/>
  <c r="E4546" i="3" s="1"/>
  <c r="E4547" i="3" a="1"/>
  <c r="E4547" i="3" s="1"/>
  <c r="E4548" i="3" a="1"/>
  <c r="E4548" i="3" s="1"/>
  <c r="E4549" i="3" a="1"/>
  <c r="E4549" i="3" s="1"/>
  <c r="E4550" i="3" a="1"/>
  <c r="E4550" i="3" s="1"/>
  <c r="E4551" i="3" a="1"/>
  <c r="E4551" i="3" s="1"/>
  <c r="E4552" i="3" a="1"/>
  <c r="E4552" i="3" s="1"/>
  <c r="E4553" i="3" a="1"/>
  <c r="E4553" i="3" s="1"/>
  <c r="E4554" i="3" a="1"/>
  <c r="E4554" i="3" s="1"/>
  <c r="E4555" i="3" a="1"/>
  <c r="E4555" i="3" s="1"/>
  <c r="E4556" i="3" a="1"/>
  <c r="E4556" i="3" s="1"/>
  <c r="E4557" i="3" a="1"/>
  <c r="E4557" i="3" s="1"/>
  <c r="E4558" i="3" a="1"/>
  <c r="E4558" i="3" s="1"/>
  <c r="E4559" i="3" a="1"/>
  <c r="E4559" i="3" s="1"/>
  <c r="E4560" i="3" a="1"/>
  <c r="E4560" i="3" s="1"/>
  <c r="E4561" i="3" a="1"/>
  <c r="E4561" i="3" s="1"/>
  <c r="E4562" i="3" a="1"/>
  <c r="E4562" i="3" s="1"/>
  <c r="E4563" i="3" a="1"/>
  <c r="E4563" i="3" s="1"/>
  <c r="E4564" i="3" a="1"/>
  <c r="E4564" i="3" s="1"/>
  <c r="E4565" i="3" a="1"/>
  <c r="E4565" i="3" s="1"/>
  <c r="E4566" i="3" a="1"/>
  <c r="E4566" i="3" s="1"/>
  <c r="E4567" i="3" a="1"/>
  <c r="E4567" i="3" s="1"/>
  <c r="E4568" i="3" a="1"/>
  <c r="E4568" i="3" s="1"/>
  <c r="E4569" i="3" a="1"/>
  <c r="E4569" i="3" s="1"/>
  <c r="E4570" i="3" a="1"/>
  <c r="E4570" i="3" s="1"/>
  <c r="E4571" i="3" a="1"/>
  <c r="E4571" i="3" s="1"/>
  <c r="E4572" i="3" a="1"/>
  <c r="E4572" i="3" s="1"/>
  <c r="E4573" i="3" a="1"/>
  <c r="E4573" i="3" s="1"/>
  <c r="E4574" i="3" a="1"/>
  <c r="E4574" i="3" s="1"/>
  <c r="E4575" i="3" a="1"/>
  <c r="E4575" i="3" s="1"/>
  <c r="E4576" i="3" a="1"/>
  <c r="E4576" i="3" s="1"/>
  <c r="E4577" i="3" a="1"/>
  <c r="E4577" i="3" s="1"/>
  <c r="E4578" i="3" a="1"/>
  <c r="E4578" i="3" s="1"/>
  <c r="E4579" i="3" a="1"/>
  <c r="E4579" i="3" s="1"/>
  <c r="E4580" i="3" a="1"/>
  <c r="E4580" i="3" s="1"/>
  <c r="E4581" i="3" a="1"/>
  <c r="E4581" i="3" s="1"/>
  <c r="E4582" i="3" a="1"/>
  <c r="E4582" i="3" s="1"/>
  <c r="E4583" i="3" a="1"/>
  <c r="E4583" i="3" s="1"/>
  <c r="E4584" i="3" a="1"/>
  <c r="E4584" i="3" s="1"/>
  <c r="E4585" i="3" a="1"/>
  <c r="E4585" i="3" s="1"/>
  <c r="E4586" i="3" a="1"/>
  <c r="E4586" i="3" s="1"/>
  <c r="E4587" i="3" a="1"/>
  <c r="E4587" i="3" s="1"/>
  <c r="E4588" i="3" a="1"/>
  <c r="E4588" i="3" s="1"/>
  <c r="E4589" i="3" a="1"/>
  <c r="E4589" i="3" s="1"/>
  <c r="E4590" i="3" a="1"/>
  <c r="E4590" i="3" s="1"/>
  <c r="E4591" i="3" a="1"/>
  <c r="E4591" i="3" s="1"/>
  <c r="E4592" i="3" a="1"/>
  <c r="E4592" i="3" s="1"/>
  <c r="E4593" i="3" a="1"/>
  <c r="E4593" i="3" s="1"/>
  <c r="E4594" i="3" a="1"/>
  <c r="E4594" i="3" s="1"/>
  <c r="E4595" i="3" a="1"/>
  <c r="E4595" i="3" s="1"/>
  <c r="E4596" i="3" a="1"/>
  <c r="E4596" i="3" s="1"/>
  <c r="E4597" i="3" a="1"/>
  <c r="E4597" i="3" s="1"/>
  <c r="E4598" i="3" a="1"/>
  <c r="E4598" i="3" s="1"/>
  <c r="E4599" i="3" a="1"/>
  <c r="E4599" i="3" s="1"/>
  <c r="E4600" i="3" a="1"/>
  <c r="E4600" i="3" s="1"/>
  <c r="E4601" i="3" a="1"/>
  <c r="E4601" i="3" s="1"/>
  <c r="E4602" i="3" a="1"/>
  <c r="E4602" i="3" s="1"/>
  <c r="E4603" i="3" a="1"/>
  <c r="E4603" i="3" s="1"/>
  <c r="E4604" i="3" a="1"/>
  <c r="E4604" i="3" s="1"/>
  <c r="E4605" i="3" a="1"/>
  <c r="E4605" i="3" s="1"/>
  <c r="E4606" i="3" a="1"/>
  <c r="E4606" i="3" s="1"/>
  <c r="E4607" i="3" a="1"/>
  <c r="E4607" i="3" s="1"/>
  <c r="E4608" i="3" a="1"/>
  <c r="E4608" i="3" s="1"/>
  <c r="E4609" i="3" a="1"/>
  <c r="E4609" i="3" s="1"/>
  <c r="E4610" i="3" a="1"/>
  <c r="E4610" i="3" s="1"/>
  <c r="E4611" i="3" a="1"/>
  <c r="E4611" i="3" s="1"/>
  <c r="E4612" i="3" a="1"/>
  <c r="E4612" i="3" s="1"/>
  <c r="E4613" i="3" a="1"/>
  <c r="E4613" i="3"/>
  <c r="E4614" i="3" a="1"/>
  <c r="E4614" i="3" s="1"/>
  <c r="E4615" i="3" a="1"/>
  <c r="E4615" i="3" s="1"/>
  <c r="E4616" i="3" a="1"/>
  <c r="E4616" i="3" s="1"/>
  <c r="E4617" i="3" a="1"/>
  <c r="E4617" i="3"/>
  <c r="E4618" i="3" a="1"/>
  <c r="E4618" i="3" s="1"/>
  <c r="E4619" i="3" a="1"/>
  <c r="E4619" i="3" s="1"/>
  <c r="E4620" i="3" a="1"/>
  <c r="E4620" i="3" s="1"/>
  <c r="E4621" i="3" a="1"/>
  <c r="E4621" i="3"/>
  <c r="E4622" i="3" a="1"/>
  <c r="E4622" i="3" s="1"/>
  <c r="E4623" i="3" a="1"/>
  <c r="E4623" i="3" s="1"/>
  <c r="E4624" i="3" a="1"/>
  <c r="E4624" i="3" s="1"/>
  <c r="E4625" i="3" a="1"/>
  <c r="E4625" i="3"/>
  <c r="E4626" i="3" a="1"/>
  <c r="E4626" i="3" s="1"/>
  <c r="E4627" i="3" a="1"/>
  <c r="E4627" i="3" s="1"/>
  <c r="E4628" i="3" a="1"/>
  <c r="E4628" i="3" s="1"/>
  <c r="E4629" i="3" a="1"/>
  <c r="E4629" i="3"/>
  <c r="E4630" i="3" a="1"/>
  <c r="E4630" i="3" s="1"/>
  <c r="E4631" i="3" a="1"/>
  <c r="E4631" i="3" s="1"/>
  <c r="E4632" i="3" a="1"/>
  <c r="E4632" i="3" s="1"/>
  <c r="E4633" i="3" a="1"/>
  <c r="E4633" i="3"/>
  <c r="E4634" i="3" a="1"/>
  <c r="E4634" i="3" s="1"/>
  <c r="E4635" i="3" a="1"/>
  <c r="E4635" i="3" s="1"/>
  <c r="E4636" i="3" a="1"/>
  <c r="E4636" i="3" s="1"/>
  <c r="E4637" i="3" a="1"/>
  <c r="E4637" i="3"/>
  <c r="E4638" i="3" a="1"/>
  <c r="E4638" i="3" s="1"/>
  <c r="E4639" i="3" a="1"/>
  <c r="E4639" i="3" s="1"/>
  <c r="E4640" i="3" a="1"/>
  <c r="E4640" i="3" s="1"/>
  <c r="E4641" i="3" a="1"/>
  <c r="E4641" i="3"/>
  <c r="E4642" i="3" a="1"/>
  <c r="E4642" i="3" s="1"/>
  <c r="E4643" i="3" a="1"/>
  <c r="E4643" i="3" s="1"/>
  <c r="E4644" i="3" a="1"/>
  <c r="E4644" i="3" s="1"/>
  <c r="E4645" i="3" a="1"/>
  <c r="E4645" i="3"/>
  <c r="E4646" i="3" a="1"/>
  <c r="E4646" i="3" s="1"/>
  <c r="E4647" i="3" a="1"/>
  <c r="E4647" i="3" s="1"/>
  <c r="E4648" i="3" a="1"/>
  <c r="E4648" i="3" s="1"/>
  <c r="E4649" i="3" a="1"/>
  <c r="E4649" i="3"/>
  <c r="E4650" i="3" a="1"/>
  <c r="E4650" i="3" s="1"/>
  <c r="E4651" i="3" a="1"/>
  <c r="E4651" i="3" s="1"/>
  <c r="E4652" i="3" a="1"/>
  <c r="E4652" i="3" s="1"/>
  <c r="E4653" i="3" a="1"/>
  <c r="E4653" i="3" s="1"/>
  <c r="E4654" i="3" a="1"/>
  <c r="E4654" i="3" s="1"/>
  <c r="E4655" i="3" a="1"/>
  <c r="E4655" i="3" s="1"/>
  <c r="E4656" i="3" a="1"/>
  <c r="E4656" i="3" s="1"/>
  <c r="E4657" i="3" a="1"/>
  <c r="E4657" i="3" s="1"/>
  <c r="E4658" i="3" a="1"/>
  <c r="E4658" i="3" s="1"/>
  <c r="E4659" i="3" a="1"/>
  <c r="E4659" i="3" s="1"/>
  <c r="E4660" i="3" a="1"/>
  <c r="E4660" i="3" s="1"/>
  <c r="E4661" i="3" a="1"/>
  <c r="E4661" i="3" s="1"/>
  <c r="E4662" i="3" a="1"/>
  <c r="E4662" i="3" s="1"/>
  <c r="E4663" i="3" a="1"/>
  <c r="E4663" i="3" s="1"/>
  <c r="E4664" i="3" a="1"/>
  <c r="E4664" i="3" s="1"/>
  <c r="E4665" i="3" a="1"/>
  <c r="E4665" i="3" s="1"/>
  <c r="E4666" i="3" a="1"/>
  <c r="E4666" i="3" s="1"/>
  <c r="E4667" i="3" a="1"/>
  <c r="E4667" i="3" s="1"/>
  <c r="E4668" i="3" a="1"/>
  <c r="E4668" i="3" s="1"/>
  <c r="E4669" i="3" a="1"/>
  <c r="E4669" i="3" s="1"/>
  <c r="E4670" i="3" a="1"/>
  <c r="E4670" i="3" s="1"/>
  <c r="E4671" i="3" a="1"/>
  <c r="E4671" i="3" s="1"/>
  <c r="E4672" i="3" a="1"/>
  <c r="E4672" i="3" s="1"/>
  <c r="E4673" i="3" a="1"/>
  <c r="E4673" i="3" s="1"/>
  <c r="E4674" i="3" a="1"/>
  <c r="E4674" i="3" s="1"/>
  <c r="E4675" i="3" a="1"/>
  <c r="E4675" i="3" s="1"/>
  <c r="E4676" i="3" a="1"/>
  <c r="E4676" i="3" s="1"/>
  <c r="E4677" i="3" a="1"/>
  <c r="E4677" i="3" s="1"/>
  <c r="E4678" i="3" a="1"/>
  <c r="E4678" i="3" s="1"/>
  <c r="E4679" i="3" a="1"/>
  <c r="E4679" i="3" s="1"/>
  <c r="E4680" i="3" a="1"/>
  <c r="E4680" i="3" s="1"/>
  <c r="E4681" i="3" a="1"/>
  <c r="E4681" i="3" s="1"/>
  <c r="E4682" i="3" a="1"/>
  <c r="E4682" i="3" s="1"/>
  <c r="E4683" i="3" a="1"/>
  <c r="E4683" i="3" s="1"/>
  <c r="E4684" i="3" a="1"/>
  <c r="E4684" i="3" s="1"/>
  <c r="E4685" i="3" a="1"/>
  <c r="E4685" i="3" s="1"/>
  <c r="E4686" i="3" a="1"/>
  <c r="E4686" i="3" s="1"/>
  <c r="E4687" i="3" a="1"/>
  <c r="E4687" i="3" s="1"/>
  <c r="E4688" i="3" a="1"/>
  <c r="E4688" i="3" s="1"/>
  <c r="E4689" i="3" a="1"/>
  <c r="E4689" i="3" s="1"/>
  <c r="E4690" i="3" a="1"/>
  <c r="E4690" i="3" s="1"/>
  <c r="E4691" i="3" a="1"/>
  <c r="E4691" i="3" s="1"/>
  <c r="E4692" i="3" a="1"/>
  <c r="E4692" i="3" s="1"/>
  <c r="E4693" i="3" a="1"/>
  <c r="E4693" i="3" s="1"/>
  <c r="E4694" i="3" a="1"/>
  <c r="E4694" i="3" s="1"/>
  <c r="E4695" i="3" a="1"/>
  <c r="E4695" i="3" s="1"/>
  <c r="E4696" i="3" a="1"/>
  <c r="E4696" i="3" s="1"/>
  <c r="E4697" i="3" a="1"/>
  <c r="E4697" i="3" s="1"/>
  <c r="E4698" i="3" a="1"/>
  <c r="E4698" i="3" s="1"/>
  <c r="E4699" i="3" a="1"/>
  <c r="E4699" i="3" s="1"/>
  <c r="E4700" i="3" a="1"/>
  <c r="E4700" i="3" s="1"/>
  <c r="E4701" i="3" a="1"/>
  <c r="E4701" i="3" s="1"/>
  <c r="E4702" i="3" a="1"/>
  <c r="E4702" i="3" s="1"/>
  <c r="E4703" i="3" a="1"/>
  <c r="E4703" i="3" s="1"/>
  <c r="E4704" i="3" a="1"/>
  <c r="E4704" i="3" s="1"/>
  <c r="E4705" i="3" a="1"/>
  <c r="E4705" i="3" s="1"/>
  <c r="E4706" i="3" a="1"/>
  <c r="E4706" i="3" s="1"/>
  <c r="E4707" i="3" a="1"/>
  <c r="E4707" i="3" s="1"/>
  <c r="E4708" i="3" a="1"/>
  <c r="E4708" i="3" s="1"/>
  <c r="E4709" i="3" a="1"/>
  <c r="E4709" i="3" s="1"/>
  <c r="E4710" i="3" a="1"/>
  <c r="E4710" i="3" s="1"/>
  <c r="E4711" i="3" a="1"/>
  <c r="E4711" i="3" s="1"/>
  <c r="E4712" i="3" a="1"/>
  <c r="E4712" i="3" s="1"/>
  <c r="E4713" i="3" a="1"/>
  <c r="E4713" i="3" s="1"/>
  <c r="E4714" i="3" a="1"/>
  <c r="E4714" i="3" s="1"/>
  <c r="E4715" i="3" a="1"/>
  <c r="E4715" i="3" s="1"/>
  <c r="E4716" i="3" a="1"/>
  <c r="E4716" i="3" s="1"/>
  <c r="E4717" i="3" a="1"/>
  <c r="E4717" i="3" s="1"/>
  <c r="E4718" i="3" a="1"/>
  <c r="E4718" i="3" s="1"/>
  <c r="E4719" i="3" a="1"/>
  <c r="E4719" i="3" s="1"/>
  <c r="E4720" i="3" a="1"/>
  <c r="E4720" i="3" s="1"/>
  <c r="E4721" i="3" a="1"/>
  <c r="E4721" i="3" s="1"/>
  <c r="E4722" i="3" a="1"/>
  <c r="E4722" i="3" s="1"/>
  <c r="E4723" i="3" a="1"/>
  <c r="E4723" i="3" s="1"/>
  <c r="E4724" i="3" a="1"/>
  <c r="E4724" i="3" s="1"/>
  <c r="E4725" i="3" a="1"/>
  <c r="E4725" i="3" s="1"/>
  <c r="E4726" i="3" a="1"/>
  <c r="E4726" i="3" s="1"/>
  <c r="E4727" i="3" a="1"/>
  <c r="E4727" i="3" s="1"/>
  <c r="E4728" i="3" a="1"/>
  <c r="E4728" i="3" s="1"/>
  <c r="E4729" i="3" a="1"/>
  <c r="E4729" i="3" s="1"/>
  <c r="E4730" i="3" a="1"/>
  <c r="E4730" i="3" s="1"/>
  <c r="E4731" i="3" a="1"/>
  <c r="E4731" i="3" s="1"/>
  <c r="E4732" i="3" a="1"/>
  <c r="E4732" i="3" s="1"/>
  <c r="E4733" i="3" a="1"/>
  <c r="E4733" i="3" s="1"/>
  <c r="E4734" i="3" a="1"/>
  <c r="E4734" i="3" s="1"/>
  <c r="E4735" i="3" a="1"/>
  <c r="E4735" i="3" s="1"/>
  <c r="E4736" i="3" a="1"/>
  <c r="E4736" i="3" s="1"/>
  <c r="E4737" i="3" a="1"/>
  <c r="E4737" i="3" s="1"/>
  <c r="E4738" i="3" a="1"/>
  <c r="E4738" i="3" s="1"/>
  <c r="E4739" i="3" a="1"/>
  <c r="E4739" i="3" s="1"/>
  <c r="E4740" i="3" a="1"/>
  <c r="E4740" i="3" s="1"/>
  <c r="E4741" i="3" a="1"/>
  <c r="E4741" i="3" s="1"/>
  <c r="E4742" i="3" a="1"/>
  <c r="E4742" i="3" s="1"/>
  <c r="E4743" i="3" a="1"/>
  <c r="E4743" i="3" s="1"/>
  <c r="E4744" i="3" a="1"/>
  <c r="E4744" i="3" s="1"/>
  <c r="E4745" i="3" a="1"/>
  <c r="E4745" i="3" s="1"/>
  <c r="E4746" i="3" a="1"/>
  <c r="E4746" i="3" s="1"/>
  <c r="E4747" i="3" a="1"/>
  <c r="E4747" i="3" s="1"/>
  <c r="E4748" i="3" a="1"/>
  <c r="E4748" i="3" s="1"/>
  <c r="E4749" i="3" a="1"/>
  <c r="E4749" i="3" s="1"/>
  <c r="E4750" i="3" a="1"/>
  <c r="E4750" i="3" s="1"/>
  <c r="E4751" i="3" a="1"/>
  <c r="E4751" i="3" s="1"/>
  <c r="E4752" i="3" a="1"/>
  <c r="E4752" i="3" s="1"/>
  <c r="E4753" i="3" a="1"/>
  <c r="E4753" i="3" s="1"/>
  <c r="E4754" i="3" a="1"/>
  <c r="E4754" i="3" s="1"/>
  <c r="E4755" i="3" a="1"/>
  <c r="E4755" i="3" s="1"/>
  <c r="E4756" i="3" a="1"/>
  <c r="E4756" i="3" s="1"/>
  <c r="E4757" i="3" a="1"/>
  <c r="E4757" i="3" s="1"/>
  <c r="E4758" i="3" a="1"/>
  <c r="E4758" i="3" s="1"/>
  <c r="E4759" i="3" a="1"/>
  <c r="E4759" i="3" s="1"/>
  <c r="E4760" i="3" a="1"/>
  <c r="E4760" i="3" s="1"/>
  <c r="E4761" i="3" a="1"/>
  <c r="E4761" i="3" s="1"/>
  <c r="E4762" i="3" a="1"/>
  <c r="E4762" i="3" s="1"/>
  <c r="E4763" i="3" a="1"/>
  <c r="E4763" i="3" s="1"/>
  <c r="E4764" i="3" a="1"/>
  <c r="E4764" i="3" s="1"/>
  <c r="E4765" i="3" a="1"/>
  <c r="E4765" i="3" s="1"/>
  <c r="E4766" i="3" a="1"/>
  <c r="E4766" i="3" s="1"/>
  <c r="E4767" i="3" a="1"/>
  <c r="E4767" i="3" s="1"/>
  <c r="E4768" i="3" a="1"/>
  <c r="E4768" i="3" s="1"/>
  <c r="E4769" i="3" a="1"/>
  <c r="E4769" i="3" s="1"/>
  <c r="E4770" i="3" a="1"/>
  <c r="E4770" i="3" s="1"/>
  <c r="E4771" i="3" a="1"/>
  <c r="E4771" i="3" s="1"/>
  <c r="E4772" i="3" a="1"/>
  <c r="E4772" i="3" s="1"/>
  <c r="E4773" i="3" a="1"/>
  <c r="E4773" i="3" s="1"/>
  <c r="E4774" i="3" a="1"/>
  <c r="E4774" i="3" s="1"/>
  <c r="E4775" i="3" a="1"/>
  <c r="E4775" i="3" s="1"/>
  <c r="E4776" i="3" a="1"/>
  <c r="E4776" i="3" s="1"/>
  <c r="E4777" i="3" a="1"/>
  <c r="E4777" i="3" s="1"/>
  <c r="E4778" i="3" a="1"/>
  <c r="E4778" i="3" s="1"/>
  <c r="E4779" i="3" a="1"/>
  <c r="E4779" i="3" s="1"/>
  <c r="E4780" i="3" a="1"/>
  <c r="E4780" i="3" s="1"/>
  <c r="E4781" i="3" a="1"/>
  <c r="E4781" i="3" s="1"/>
  <c r="E4782" i="3" a="1"/>
  <c r="E4782" i="3" s="1"/>
  <c r="E4783" i="3" a="1"/>
  <c r="E4783" i="3" s="1"/>
  <c r="E4784" i="3" a="1"/>
  <c r="E4784" i="3" s="1"/>
  <c r="E4785" i="3" a="1"/>
  <c r="E4785" i="3" s="1"/>
  <c r="E4786" i="3" a="1"/>
  <c r="E4786" i="3" s="1"/>
  <c r="E4787" i="3" a="1"/>
  <c r="E4787" i="3" s="1"/>
  <c r="E4788" i="3" a="1"/>
  <c r="E4788" i="3" s="1"/>
  <c r="E4789" i="3" a="1"/>
  <c r="E4789" i="3" s="1"/>
  <c r="E4790" i="3" a="1"/>
  <c r="E4790" i="3" s="1"/>
  <c r="E4791" i="3" a="1"/>
  <c r="E4791" i="3" s="1"/>
  <c r="E4792" i="3" a="1"/>
  <c r="E4792" i="3" s="1"/>
  <c r="E4793" i="3" a="1"/>
  <c r="E4793" i="3" s="1"/>
  <c r="E4794" i="3" a="1"/>
  <c r="E4794" i="3" s="1"/>
  <c r="E4795" i="3" a="1"/>
  <c r="E4795" i="3" s="1"/>
  <c r="E4796" i="3" a="1"/>
  <c r="E4796" i="3" s="1"/>
  <c r="E4797" i="3" a="1"/>
  <c r="E4797" i="3" s="1"/>
  <c r="E4798" i="3" a="1"/>
  <c r="E4798" i="3" s="1"/>
  <c r="E4799" i="3" a="1"/>
  <c r="E4799" i="3" s="1"/>
  <c r="E4800" i="3" a="1"/>
  <c r="E4800" i="3" s="1"/>
  <c r="E4801" i="3" a="1"/>
  <c r="E4801" i="3" s="1"/>
  <c r="E4802" i="3" a="1"/>
  <c r="E4802" i="3" s="1"/>
  <c r="E4803" i="3" a="1"/>
  <c r="E4803" i="3" s="1"/>
  <c r="E4804" i="3" a="1"/>
  <c r="E4804" i="3" s="1"/>
  <c r="E4805" i="3" a="1"/>
  <c r="E4805" i="3" s="1"/>
  <c r="E4806" i="3" a="1"/>
  <c r="E4806" i="3" s="1"/>
  <c r="E4807" i="3" a="1"/>
  <c r="E4807" i="3" s="1"/>
  <c r="E4808" i="3" a="1"/>
  <c r="E4808" i="3" s="1"/>
  <c r="E4809" i="3" a="1"/>
  <c r="E4809" i="3" s="1"/>
  <c r="E4810" i="3" a="1"/>
  <c r="E4810" i="3" s="1"/>
  <c r="E4811" i="3" a="1"/>
  <c r="E4811" i="3" s="1"/>
  <c r="E4812" i="3" a="1"/>
  <c r="E4812" i="3" s="1"/>
  <c r="E4813" i="3" a="1"/>
  <c r="E4813" i="3" s="1"/>
  <c r="E4814" i="3" a="1"/>
  <c r="E4814" i="3" s="1"/>
  <c r="E4815" i="3" a="1"/>
  <c r="E4815" i="3" s="1"/>
  <c r="E4816" i="3" a="1"/>
  <c r="E4816" i="3" s="1"/>
  <c r="E4817" i="3" a="1"/>
  <c r="E4817" i="3" s="1"/>
  <c r="E4818" i="3" a="1"/>
  <c r="E4818" i="3" s="1"/>
  <c r="E4819" i="3" a="1"/>
  <c r="E4819" i="3" s="1"/>
  <c r="E4820" i="3" a="1"/>
  <c r="E4820" i="3" s="1"/>
  <c r="E4821" i="3" a="1"/>
  <c r="E4821" i="3" s="1"/>
  <c r="E4822" i="3" a="1"/>
  <c r="E4822" i="3" s="1"/>
  <c r="E4823" i="3" a="1"/>
  <c r="E4823" i="3" s="1"/>
  <c r="E4824" i="3" a="1"/>
  <c r="E4824" i="3" s="1"/>
  <c r="E4825" i="3" a="1"/>
  <c r="E4825" i="3" s="1"/>
  <c r="E4826" i="3" a="1"/>
  <c r="E4826" i="3" s="1"/>
  <c r="E4827" i="3" a="1"/>
  <c r="E4827" i="3" s="1"/>
  <c r="E4828" i="3" a="1"/>
  <c r="E4828" i="3" s="1"/>
  <c r="E4829" i="3" a="1"/>
  <c r="E4829" i="3" s="1"/>
  <c r="E4830" i="3" a="1"/>
  <c r="E4830" i="3" s="1"/>
  <c r="E4831" i="3" a="1"/>
  <c r="E4831" i="3" s="1"/>
  <c r="E4832" i="3" a="1"/>
  <c r="E4832" i="3" s="1"/>
  <c r="E4833" i="3" a="1"/>
  <c r="E4833" i="3" s="1"/>
  <c r="E4834" i="3" a="1"/>
  <c r="E4834" i="3" s="1"/>
  <c r="E4835" i="3" a="1"/>
  <c r="E4835" i="3" s="1"/>
  <c r="E4836" i="3" a="1"/>
  <c r="E4836" i="3" s="1"/>
  <c r="E4837" i="3" a="1"/>
  <c r="E4837" i="3" s="1"/>
  <c r="E4838" i="3" a="1"/>
  <c r="E4838" i="3" s="1"/>
  <c r="E4839" i="3" a="1"/>
  <c r="E4839" i="3" s="1"/>
  <c r="E4840" i="3" a="1"/>
  <c r="E4840" i="3" s="1"/>
  <c r="E4841" i="3" a="1"/>
  <c r="E4841" i="3" s="1"/>
  <c r="E4842" i="3" a="1"/>
  <c r="E4842" i="3" s="1"/>
  <c r="E4843" i="3" a="1"/>
  <c r="E4843" i="3" s="1"/>
  <c r="E4844" i="3" a="1"/>
  <c r="E4844" i="3" s="1"/>
  <c r="E4845" i="3" a="1"/>
  <c r="E4845" i="3" s="1"/>
  <c r="E4846" i="3" a="1"/>
  <c r="E4846" i="3" s="1"/>
  <c r="E4847" i="3" a="1"/>
  <c r="E4847" i="3" s="1"/>
  <c r="E4848" i="3" a="1"/>
  <c r="E4848" i="3" s="1"/>
  <c r="E4849" i="3" a="1"/>
  <c r="E4849" i="3" s="1"/>
  <c r="E4850" i="3" a="1"/>
  <c r="E4850" i="3" s="1"/>
  <c r="E4851" i="3" a="1"/>
  <c r="E4851" i="3" s="1"/>
  <c r="E4852" i="3" a="1"/>
  <c r="E4852" i="3" s="1"/>
  <c r="E4853" i="3" a="1"/>
  <c r="E4853" i="3" s="1"/>
  <c r="E4854" i="3" a="1"/>
  <c r="E4854" i="3" s="1"/>
  <c r="E4855" i="3" a="1"/>
  <c r="E4855" i="3" s="1"/>
  <c r="E4856" i="3" a="1"/>
  <c r="E4856" i="3" s="1"/>
  <c r="E4857" i="3" a="1"/>
  <c r="E4857" i="3" s="1"/>
  <c r="E4858" i="3" a="1"/>
  <c r="E4858" i="3" s="1"/>
  <c r="E4859" i="3" a="1"/>
  <c r="E4859" i="3" s="1"/>
  <c r="E4860" i="3" a="1"/>
  <c r="E4860" i="3" s="1"/>
  <c r="E4861" i="3" a="1"/>
  <c r="E4861" i="3" s="1"/>
  <c r="E4862" i="3" a="1"/>
  <c r="E4862" i="3" s="1"/>
  <c r="E4863" i="3" a="1"/>
  <c r="E4863" i="3" s="1"/>
  <c r="E4864" i="3" a="1"/>
  <c r="E4864" i="3" s="1"/>
  <c r="E4865" i="3" a="1"/>
  <c r="E4865" i="3" s="1"/>
  <c r="E4866" i="3" a="1"/>
  <c r="E4866" i="3" s="1"/>
  <c r="E4867" i="3" a="1"/>
  <c r="E4867" i="3" s="1"/>
  <c r="E4868" i="3" a="1"/>
  <c r="E4868" i="3" s="1"/>
  <c r="E4869" i="3" a="1"/>
  <c r="E4869" i="3" s="1"/>
  <c r="E4870" i="3" a="1"/>
  <c r="E4870" i="3" s="1"/>
  <c r="E4871" i="3" a="1"/>
  <c r="E4871" i="3" s="1"/>
  <c r="E4872" i="3" a="1"/>
  <c r="E4872" i="3" s="1"/>
  <c r="E4873" i="3" a="1"/>
  <c r="E4873" i="3" s="1"/>
  <c r="E4874" i="3" a="1"/>
  <c r="E4874" i="3" s="1"/>
  <c r="E4875" i="3" a="1"/>
  <c r="E4875" i="3" s="1"/>
  <c r="E4876" i="3" a="1"/>
  <c r="E4876" i="3" s="1"/>
  <c r="E4877" i="3" a="1"/>
  <c r="E4877" i="3" s="1"/>
  <c r="E4878" i="3" a="1"/>
  <c r="E4878" i="3" s="1"/>
  <c r="E4879" i="3" a="1"/>
  <c r="E4879" i="3" s="1"/>
  <c r="E4880" i="3" a="1"/>
  <c r="E4880" i="3" s="1"/>
  <c r="E4881" i="3" a="1"/>
  <c r="E4881" i="3" s="1"/>
  <c r="E4882" i="3" a="1"/>
  <c r="E4882" i="3" s="1"/>
  <c r="E4883" i="3" a="1"/>
  <c r="E4883" i="3" s="1"/>
  <c r="E4884" i="3" a="1"/>
  <c r="E4884" i="3" s="1"/>
  <c r="E4885" i="3" a="1"/>
  <c r="E4885" i="3" s="1"/>
  <c r="E4886" i="3" a="1"/>
  <c r="E4886" i="3" s="1"/>
  <c r="E4887" i="3" a="1"/>
  <c r="E4887" i="3" s="1"/>
  <c r="E4888" i="3" a="1"/>
  <c r="E4888" i="3" s="1"/>
  <c r="E4889" i="3" a="1"/>
  <c r="E4889" i="3" s="1"/>
  <c r="E4890" i="3" a="1"/>
  <c r="E4890" i="3" s="1"/>
  <c r="E4891" i="3" a="1"/>
  <c r="E4891" i="3" s="1"/>
  <c r="E4892" i="3" a="1"/>
  <c r="E4892" i="3" s="1"/>
  <c r="E4893" i="3" a="1"/>
  <c r="E4893" i="3" s="1"/>
  <c r="E4894" i="3" a="1"/>
  <c r="E4894" i="3" s="1"/>
  <c r="E4895" i="3" a="1"/>
  <c r="E4895" i="3" s="1"/>
  <c r="E4896" i="3" a="1"/>
  <c r="E4896" i="3" s="1"/>
  <c r="E4897" i="3" a="1"/>
  <c r="E4897" i="3" s="1"/>
  <c r="E4898" i="3" a="1"/>
  <c r="E4898" i="3" s="1"/>
  <c r="E4899" i="3" a="1"/>
  <c r="E4899" i="3" s="1"/>
  <c r="E4900" i="3" a="1"/>
  <c r="E4900" i="3" s="1"/>
  <c r="E4901" i="3" a="1"/>
  <c r="E4901" i="3" s="1"/>
  <c r="E4902" i="3" a="1"/>
  <c r="E4902" i="3" s="1"/>
  <c r="E4903" i="3" a="1"/>
  <c r="E4903" i="3" s="1"/>
  <c r="E4904" i="3" a="1"/>
  <c r="E4904" i="3" s="1"/>
  <c r="E4905" i="3" a="1"/>
  <c r="E4905" i="3" s="1"/>
  <c r="E4906" i="3" a="1"/>
  <c r="E4906" i="3" s="1"/>
  <c r="E4907" i="3" a="1"/>
  <c r="E4907" i="3" s="1"/>
  <c r="E4908" i="3" a="1"/>
  <c r="E4908" i="3" s="1"/>
  <c r="E4909" i="3" a="1"/>
  <c r="E4909" i="3" s="1"/>
  <c r="E4910" i="3" a="1"/>
  <c r="E4910" i="3" s="1"/>
  <c r="E4911" i="3" a="1"/>
  <c r="E4911" i="3" s="1"/>
  <c r="E4912" i="3" a="1"/>
  <c r="E4912" i="3" s="1"/>
  <c r="E4913" i="3" a="1"/>
  <c r="E4913" i="3" s="1"/>
  <c r="E4914" i="3" a="1"/>
  <c r="E4914" i="3" s="1"/>
  <c r="E4915" i="3" a="1"/>
  <c r="E4915" i="3" s="1"/>
  <c r="E4916" i="3" a="1"/>
  <c r="E4916" i="3" s="1"/>
  <c r="E4917" i="3" a="1"/>
  <c r="E4917" i="3" s="1"/>
  <c r="E4918" i="3" a="1"/>
  <c r="E4918" i="3" s="1"/>
  <c r="E4919" i="3" a="1"/>
  <c r="E4919" i="3" s="1"/>
  <c r="E4920" i="3" a="1"/>
  <c r="E4920" i="3" s="1"/>
  <c r="E4921" i="3" a="1"/>
  <c r="E4921" i="3" s="1"/>
  <c r="E4922" i="3" a="1"/>
  <c r="E4922" i="3" s="1"/>
  <c r="E4923" i="3" a="1"/>
  <c r="E4923" i="3" s="1"/>
  <c r="E4924" i="3" a="1"/>
  <c r="E4924" i="3" s="1"/>
  <c r="E4925" i="3" a="1"/>
  <c r="E4925" i="3" s="1"/>
  <c r="E4926" i="3" a="1"/>
  <c r="E4926" i="3" s="1"/>
  <c r="E4927" i="3" a="1"/>
  <c r="E4927" i="3" s="1"/>
  <c r="E4928" i="3" a="1"/>
  <c r="E4928" i="3" s="1"/>
  <c r="E4929" i="3" a="1"/>
  <c r="E4929" i="3" s="1"/>
  <c r="E4930" i="3" a="1"/>
  <c r="E4930" i="3" s="1"/>
  <c r="E4931" i="3" a="1"/>
  <c r="E4931" i="3" s="1"/>
  <c r="E4932" i="3" a="1"/>
  <c r="E4932" i="3" s="1"/>
  <c r="E4933" i="3" a="1"/>
  <c r="E4933" i="3" s="1"/>
  <c r="E4934" i="3" a="1"/>
  <c r="E4934" i="3" s="1"/>
  <c r="E4935" i="3" a="1"/>
  <c r="E4935" i="3" s="1"/>
  <c r="E4936" i="3" a="1"/>
  <c r="E4936" i="3" s="1"/>
  <c r="E4937" i="3" a="1"/>
  <c r="E4937" i="3" s="1"/>
  <c r="E4938" i="3" a="1"/>
  <c r="E4938" i="3" s="1"/>
  <c r="E4939" i="3" a="1"/>
  <c r="E4939" i="3" s="1"/>
  <c r="E4940" i="3" a="1"/>
  <c r="E4940" i="3" s="1"/>
  <c r="E4941" i="3" a="1"/>
  <c r="E4941" i="3" s="1"/>
  <c r="E4942" i="3" a="1"/>
  <c r="E4942" i="3" s="1"/>
  <c r="E4943" i="3" a="1"/>
  <c r="E4943" i="3" s="1"/>
  <c r="E4944" i="3" a="1"/>
  <c r="E4944" i="3" s="1"/>
  <c r="E4945" i="3" a="1"/>
  <c r="E4945" i="3" s="1"/>
  <c r="E4946" i="3" a="1"/>
  <c r="E4946" i="3" s="1"/>
  <c r="E4947" i="3" a="1"/>
  <c r="E4947" i="3" s="1"/>
  <c r="E4948" i="3" a="1"/>
  <c r="E4948" i="3" s="1"/>
  <c r="E4949" i="3" a="1"/>
  <c r="E4949" i="3" s="1"/>
  <c r="E4950" i="3" a="1"/>
  <c r="E4950" i="3" s="1"/>
  <c r="E4951" i="3" a="1"/>
  <c r="E4951" i="3" s="1"/>
  <c r="E4952" i="3" a="1"/>
  <c r="E4952" i="3" s="1"/>
  <c r="E4953" i="3" a="1"/>
  <c r="E4953" i="3" s="1"/>
  <c r="E4954" i="3" a="1"/>
  <c r="E4954" i="3" s="1"/>
  <c r="E4955" i="3" a="1"/>
  <c r="E4955" i="3" s="1"/>
  <c r="E4956" i="3" a="1"/>
  <c r="E4956" i="3" s="1"/>
  <c r="E4957" i="3" a="1"/>
  <c r="E4957" i="3" s="1"/>
  <c r="E4958" i="3" a="1"/>
  <c r="E4958" i="3" s="1"/>
  <c r="E4959" i="3" a="1"/>
  <c r="E4959" i="3" s="1"/>
  <c r="E4960" i="3" a="1"/>
  <c r="E4960" i="3" s="1"/>
  <c r="E4961" i="3" a="1"/>
  <c r="E4961" i="3" s="1"/>
  <c r="E4962" i="3" a="1"/>
  <c r="E4962" i="3" s="1"/>
  <c r="E4963" i="3" a="1"/>
  <c r="E4963" i="3" s="1"/>
  <c r="E4964" i="3" a="1"/>
  <c r="E4964" i="3" s="1"/>
  <c r="E4965" i="3" a="1"/>
  <c r="E4965" i="3" s="1"/>
  <c r="E4966" i="3" a="1"/>
  <c r="E4966" i="3" s="1"/>
  <c r="E4967" i="3" a="1"/>
  <c r="E4967" i="3" s="1"/>
  <c r="E4968" i="3" a="1"/>
  <c r="E4968" i="3" s="1"/>
  <c r="E4969" i="3" a="1"/>
  <c r="E4969" i="3" s="1"/>
  <c r="E4970" i="3" a="1"/>
  <c r="E4970" i="3" s="1"/>
  <c r="E4971" i="3" a="1"/>
  <c r="E4971" i="3" s="1"/>
  <c r="E4972" i="3" a="1"/>
  <c r="E4972" i="3" s="1"/>
  <c r="E4973" i="3" a="1"/>
  <c r="E4973" i="3" s="1"/>
  <c r="E4974" i="3" a="1"/>
  <c r="E4974" i="3" s="1"/>
  <c r="E4975" i="3" a="1"/>
  <c r="E4975" i="3" s="1"/>
  <c r="E4976" i="3" a="1"/>
  <c r="E4976" i="3" s="1"/>
  <c r="E4977" i="3" a="1"/>
  <c r="E4977" i="3" s="1"/>
  <c r="E4978" i="3" a="1"/>
  <c r="E4978" i="3" s="1"/>
  <c r="E4979" i="3" a="1"/>
  <c r="E4979" i="3" s="1"/>
  <c r="E4980" i="3" a="1"/>
  <c r="E4980" i="3" s="1"/>
  <c r="E4981" i="3" a="1"/>
  <c r="E4981" i="3" s="1"/>
  <c r="E4982" i="3" a="1"/>
  <c r="E4982" i="3" s="1"/>
  <c r="E4983" i="3" a="1"/>
  <c r="E4983" i="3" s="1"/>
  <c r="E4984" i="3" a="1"/>
  <c r="E4984" i="3" s="1"/>
  <c r="E4985" i="3" a="1"/>
  <c r="E4985" i="3" s="1"/>
  <c r="E4986" i="3" a="1"/>
  <c r="E4986" i="3" s="1"/>
  <c r="E4987" i="3" a="1"/>
  <c r="E4987" i="3" s="1"/>
  <c r="E4988" i="3" a="1"/>
  <c r="E4988" i="3" s="1"/>
  <c r="E4989" i="3" a="1"/>
  <c r="E4989" i="3" s="1"/>
  <c r="E4990" i="3" a="1"/>
  <c r="E4990" i="3" s="1"/>
  <c r="E4991" i="3" a="1"/>
  <c r="E4991" i="3" s="1"/>
  <c r="E4992" i="3" a="1"/>
  <c r="E4992" i="3" s="1"/>
  <c r="E4993" i="3" a="1"/>
  <c r="E4993" i="3" s="1"/>
  <c r="E4994" i="3" a="1"/>
  <c r="E4994" i="3" s="1"/>
  <c r="E4995" i="3" a="1"/>
  <c r="E4995" i="3" s="1"/>
  <c r="E4996" i="3" a="1"/>
  <c r="E4996" i="3" s="1"/>
  <c r="E4997" i="3" a="1"/>
  <c r="E4997" i="3" s="1"/>
  <c r="E4998" i="3" a="1"/>
  <c r="E4998" i="3" s="1"/>
  <c r="E4999" i="3" a="1"/>
  <c r="E4999" i="3" s="1"/>
  <c r="E5000" i="3" a="1"/>
  <c r="E5000" i="3" s="1"/>
  <c r="E5001" i="3" a="1"/>
  <c r="E5001" i="3" s="1"/>
  <c r="E5002" i="3" a="1"/>
  <c r="E5002" i="3" s="1"/>
  <c r="E3" i="3" a="1"/>
  <c r="E3" i="3" s="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<sst xmlns="http://schemas.openxmlformats.org/spreadsheetml/2006/main" count="215270" uniqueCount="13970">
  <si>
    <t>Employee_ID</t>
  </si>
  <si>
    <t>Full_Name</t>
  </si>
  <si>
    <t>Age</t>
  </si>
  <si>
    <t>Gender</t>
  </si>
  <si>
    <t>Email</t>
  </si>
  <si>
    <t>Phone</t>
  </si>
  <si>
    <t>Department</t>
  </si>
  <si>
    <t>Job_title</t>
  </si>
  <si>
    <t>Salary</t>
  </si>
  <si>
    <t>Hire_date</t>
  </si>
  <si>
    <t>Country</t>
  </si>
  <si>
    <t>Status</t>
  </si>
  <si>
    <t>Performance_score</t>
  </si>
  <si>
    <t>Education_level</t>
  </si>
  <si>
    <t>Years_experience</t>
  </si>
  <si>
    <t>EMP00001</t>
  </si>
  <si>
    <t>Kevin Davis</t>
  </si>
  <si>
    <t>Non-binary</t>
  </si>
  <si>
    <t>kevin.davis36@company.com</t>
  </si>
  <si>
    <t>Marketing</t>
  </si>
  <si>
    <t>Associate</t>
  </si>
  <si>
    <t>14-05-2022</t>
  </si>
  <si>
    <t>USA</t>
  </si>
  <si>
    <t>Active</t>
  </si>
  <si>
    <t>Bachelor's</t>
  </si>
  <si>
    <t>EMP00002</t>
  </si>
  <si>
    <t>Joshua Johnson</t>
  </si>
  <si>
    <t>Male</t>
  </si>
  <si>
    <t>joshua.johnson92@company.com</t>
  </si>
  <si>
    <t>Legal</t>
  </si>
  <si>
    <t>Director</t>
  </si>
  <si>
    <t>23-07-2021</t>
  </si>
  <si>
    <t>Inactive</t>
  </si>
  <si>
    <t>Master's</t>
  </si>
  <si>
    <t>EMP00003</t>
  </si>
  <si>
    <t>Barbara Wilson</t>
  </si>
  <si>
    <t>barbara.wilson12@company.com</t>
  </si>
  <si>
    <t>Operations</t>
  </si>
  <si>
    <t>Lead</t>
  </si>
  <si>
    <t>29-03-2020</t>
  </si>
  <si>
    <t>Brazil</t>
  </si>
  <si>
    <t>PhD</t>
  </si>
  <si>
    <t>EMP00004</t>
  </si>
  <si>
    <t>Michelle Jackson</t>
  </si>
  <si>
    <t>michelle.jackson47@company.com</t>
  </si>
  <si>
    <t>Engineering</t>
  </si>
  <si>
    <t>12-06-2020</t>
  </si>
  <si>
    <t>Germany</t>
  </si>
  <si>
    <t>EMP00005</t>
  </si>
  <si>
    <t>Betty Hernandez</t>
  </si>
  <si>
    <t>Female</t>
  </si>
  <si>
    <t>betty.hernandez27@company.com</t>
  </si>
  <si>
    <t>Support</t>
  </si>
  <si>
    <t>Engineer</t>
  </si>
  <si>
    <t>16-05-2021</t>
  </si>
  <si>
    <t>India</t>
  </si>
  <si>
    <t>Suspended</t>
  </si>
  <si>
    <t>Associate's</t>
  </si>
  <si>
    <t>EMP00006</t>
  </si>
  <si>
    <t>Deborah Lee</t>
  </si>
  <si>
    <t>deborah.lee5@company.com</t>
  </si>
  <si>
    <t>07-03-2023</t>
  </si>
  <si>
    <t>Australia</t>
  </si>
  <si>
    <t>EMP00007</t>
  </si>
  <si>
    <t>Barbara Taylor</t>
  </si>
  <si>
    <t>barbara.taylor96@company.com</t>
  </si>
  <si>
    <t>Executive</t>
  </si>
  <si>
    <t>28-03-2022</t>
  </si>
  <si>
    <t>EMP00008</t>
  </si>
  <si>
    <t>Emily Garcia</t>
  </si>
  <si>
    <t>emily.garcia20@company.com</t>
  </si>
  <si>
    <t>Analyst</t>
  </si>
  <si>
    <t>05-05-2023</t>
  </si>
  <si>
    <t>Pending</t>
  </si>
  <si>
    <t>High School</t>
  </si>
  <si>
    <t>EMP00009</t>
  </si>
  <si>
    <t>Deborah Wright</t>
  </si>
  <si>
    <t>deborah.wright44@company.com</t>
  </si>
  <si>
    <t>Sales</t>
  </si>
  <si>
    <t>Consultant</t>
  </si>
  <si>
    <t>18-01-2024</t>
  </si>
  <si>
    <t>Canada</t>
  </si>
  <si>
    <t>EMP00010</t>
  </si>
  <si>
    <t>Lisa Green</t>
  </si>
  <si>
    <t>lisa.green26@company.com</t>
  </si>
  <si>
    <t>Design</t>
  </si>
  <si>
    <t>11-05-2023</t>
  </si>
  <si>
    <t>EMP00011</t>
  </si>
  <si>
    <t>Sarah Brown</t>
  </si>
  <si>
    <t>sarah.brown11@company.com</t>
  </si>
  <si>
    <t>19-09-2020</t>
  </si>
  <si>
    <t>EMP00012</t>
  </si>
  <si>
    <t>Jessica Wright</t>
  </si>
  <si>
    <t>jessica.wright40@company.com</t>
  </si>
  <si>
    <t>Product</t>
  </si>
  <si>
    <t>22-05-2021</t>
  </si>
  <si>
    <t>EMP00013</t>
  </si>
  <si>
    <t>Joseph Nguyen</t>
  </si>
  <si>
    <t>joseph.nguyen10@company.com</t>
  </si>
  <si>
    <t>HR</t>
  </si>
  <si>
    <t>26-10-2024</t>
  </si>
  <si>
    <t>EMP00014</t>
  </si>
  <si>
    <t>jessica.wright74@company.com</t>
  </si>
  <si>
    <t>17-07-2020</t>
  </si>
  <si>
    <t>France</t>
  </si>
  <si>
    <t>EMP00015</t>
  </si>
  <si>
    <t>Deborah Adams</t>
  </si>
  <si>
    <t>deborah.adams8@company.com</t>
  </si>
  <si>
    <t>03-01-2023</t>
  </si>
  <si>
    <t>EMP00016</t>
  </si>
  <si>
    <t>Sarah Jones</t>
  </si>
  <si>
    <t>sarah.jones13@company.com</t>
  </si>
  <si>
    <t>04-10-2024</t>
  </si>
  <si>
    <t>EMP00017</t>
  </si>
  <si>
    <t>Margaret Brown</t>
  </si>
  <si>
    <t>margaret.brown1@company.com</t>
  </si>
  <si>
    <t>Finance</t>
  </si>
  <si>
    <t>05-02-2024</t>
  </si>
  <si>
    <t>Japan</t>
  </si>
  <si>
    <t>EMP00018</t>
  </si>
  <si>
    <t>Patricia Nguyen</t>
  </si>
  <si>
    <t>patricia.nguyen96@company.com</t>
  </si>
  <si>
    <t>12-10-2024</t>
  </si>
  <si>
    <t>EMP00019</t>
  </si>
  <si>
    <t>Susan Jones</t>
  </si>
  <si>
    <t>susan.jones87@company.com</t>
  </si>
  <si>
    <t>22-03-2020</t>
  </si>
  <si>
    <t>Singapore</t>
  </si>
  <si>
    <t>EMP00020</t>
  </si>
  <si>
    <t>Donna Lee</t>
  </si>
  <si>
    <t>donna.lee86@company.com</t>
  </si>
  <si>
    <t>14-08-2023</t>
  </si>
  <si>
    <t>EMP00021</t>
  </si>
  <si>
    <t>Ashley Flores</t>
  </si>
  <si>
    <t>ashley.flores10@company.com</t>
  </si>
  <si>
    <t>09-12-2024</t>
  </si>
  <si>
    <t>UK</t>
  </si>
  <si>
    <t>EMP00022</t>
  </si>
  <si>
    <t>Paul Rivera</t>
  </si>
  <si>
    <t>paul.rivera84@company.com</t>
  </si>
  <si>
    <t>27-12-2024</t>
  </si>
  <si>
    <t>EMP00023</t>
  </si>
  <si>
    <t>Stephanie Perez</t>
  </si>
  <si>
    <t>stephanie.perez82@company.com</t>
  </si>
  <si>
    <t>Manager</t>
  </si>
  <si>
    <t>17-05-2022</t>
  </si>
  <si>
    <t>EMP00024</t>
  </si>
  <si>
    <t>Thomas Hernandez</t>
  </si>
  <si>
    <t>thomas.hernandez91@company.com</t>
  </si>
  <si>
    <t>16-11-2023</t>
  </si>
  <si>
    <t>EMP00025</t>
  </si>
  <si>
    <t>Barbara Ramirez</t>
  </si>
  <si>
    <t>barbara.ramirez40@company.com</t>
  </si>
  <si>
    <t>27-09-2023</t>
  </si>
  <si>
    <t>EMP00026</t>
  </si>
  <si>
    <t>Dorothy Martinez</t>
  </si>
  <si>
    <t>dorothy.martinez23@company.com</t>
  </si>
  <si>
    <t>04-11-2024</t>
  </si>
  <si>
    <t>EMP00027</t>
  </si>
  <si>
    <t>John Walker</t>
  </si>
  <si>
    <t>john.walker59@company.com</t>
  </si>
  <si>
    <t>27-03-2022</t>
  </si>
  <si>
    <t>EMP00028</t>
  </si>
  <si>
    <t>Melissa Allen</t>
  </si>
  <si>
    <t>melissa.allen69@company.com</t>
  </si>
  <si>
    <t>27-06-2021</t>
  </si>
  <si>
    <t>EMP00029</t>
  </si>
  <si>
    <t>Sandra Hill</t>
  </si>
  <si>
    <t>sandra.hill50@company.com</t>
  </si>
  <si>
    <t>09-07-2024</t>
  </si>
  <si>
    <t>EMP00030</t>
  </si>
  <si>
    <t>Amanda Lee</t>
  </si>
  <si>
    <t>amanda.lee93@company.com</t>
  </si>
  <si>
    <t>Specialist</t>
  </si>
  <si>
    <t>28-08-2021</t>
  </si>
  <si>
    <t>EMP00031</t>
  </si>
  <si>
    <t>Amanda Torres</t>
  </si>
  <si>
    <t>amanda.torres71@company.com</t>
  </si>
  <si>
    <t>27-05-2023</t>
  </si>
  <si>
    <t>EMP00032</t>
  </si>
  <si>
    <t>Donald Mitchell</t>
  </si>
  <si>
    <t>donald.mitchell11@company.com</t>
  </si>
  <si>
    <t>05-04-2021</t>
  </si>
  <si>
    <t>EMP00033</t>
  </si>
  <si>
    <t>Amanda Roberts</t>
  </si>
  <si>
    <t>amanda.roberts54@company.com</t>
  </si>
  <si>
    <t>29-10-2020</t>
  </si>
  <si>
    <t>EMP00034</t>
  </si>
  <si>
    <t>George King</t>
  </si>
  <si>
    <t>george.king72@company.com</t>
  </si>
  <si>
    <t>29-09-2023</t>
  </si>
  <si>
    <t>EMP00035</t>
  </si>
  <si>
    <t>Timothy Allen</t>
  </si>
  <si>
    <t>timothy.allen58@company.com</t>
  </si>
  <si>
    <t>Coordinator</t>
  </si>
  <si>
    <t>16-09-2024</t>
  </si>
  <si>
    <t>EMP00036</t>
  </si>
  <si>
    <t>Robert Rivera</t>
  </si>
  <si>
    <t>robert.rivera35@company.com</t>
  </si>
  <si>
    <t>23-02-2022</t>
  </si>
  <si>
    <t>EMP00037</t>
  </si>
  <si>
    <t>Paul Robinson</t>
  </si>
  <si>
    <t>paul.robinson27@company.com</t>
  </si>
  <si>
    <t>21-12-2021</t>
  </si>
  <si>
    <t>EMP00038</t>
  </si>
  <si>
    <t>Dorothy Mitchell</t>
  </si>
  <si>
    <t>dorothy.mitchell29@company.com</t>
  </si>
  <si>
    <t>19-11-2021</t>
  </si>
  <si>
    <t>EMP00039</t>
  </si>
  <si>
    <t>Paul Johnson</t>
  </si>
  <si>
    <t>paul.johnson73@company.com</t>
  </si>
  <si>
    <t>07-01-2021</t>
  </si>
  <si>
    <t>EMP00040</t>
  </si>
  <si>
    <t>Christopher Perez</t>
  </si>
  <si>
    <t>christopher.perez97@company.com</t>
  </si>
  <si>
    <t>16-04-2020</t>
  </si>
  <si>
    <t>EMP00041</t>
  </si>
  <si>
    <t>Sarah Gonzalez</t>
  </si>
  <si>
    <t>sarah.gonzalez20@company.com</t>
  </si>
  <si>
    <t>10-08-2022</t>
  </si>
  <si>
    <t>EMP00042</t>
  </si>
  <si>
    <t>Rebecca Hernandez</t>
  </si>
  <si>
    <t>rebecca.hernandez75@company.com</t>
  </si>
  <si>
    <t>15-11-2023</t>
  </si>
  <si>
    <t>EMP00043</t>
  </si>
  <si>
    <t>Linda Torres</t>
  </si>
  <si>
    <t>linda.torres69@company.com</t>
  </si>
  <si>
    <t>26-01-2020</t>
  </si>
  <si>
    <t>EMP00044</t>
  </si>
  <si>
    <t>Ashley Rivera</t>
  </si>
  <si>
    <t>ashley.rivera23@company.com</t>
  </si>
  <si>
    <t>EMP00045</t>
  </si>
  <si>
    <t>Karen Lewis</t>
  </si>
  <si>
    <t>karen.lewis73@company.com</t>
  </si>
  <si>
    <t>27-10-2021</t>
  </si>
  <si>
    <t>EMP00046</t>
  </si>
  <si>
    <t>Karen Hill</t>
  </si>
  <si>
    <t>karen.hill2@company.com</t>
  </si>
  <si>
    <t>01-04-2024</t>
  </si>
  <si>
    <t>EMP00047</t>
  </si>
  <si>
    <t>Mary Garcia</t>
  </si>
  <si>
    <t>mary.garcia52@company.com</t>
  </si>
  <si>
    <t>23-12-2022</t>
  </si>
  <si>
    <t>EMP00048</t>
  </si>
  <si>
    <t>Daniel Hall</t>
  </si>
  <si>
    <t>daniel.hall40@company.com</t>
  </si>
  <si>
    <t>02-01-2023</t>
  </si>
  <si>
    <t>EMP00049</t>
  </si>
  <si>
    <t>Timothy Nguyen</t>
  </si>
  <si>
    <t>timothy.nguyen37@company.com</t>
  </si>
  <si>
    <t>11-09-2021</t>
  </si>
  <si>
    <t>EMP00050</t>
  </si>
  <si>
    <t>Charles Hall</t>
  </si>
  <si>
    <t>charles.hall97@company.com</t>
  </si>
  <si>
    <t>21-06-2022</t>
  </si>
  <si>
    <t>EMP00051</t>
  </si>
  <si>
    <t>Linda Jones</t>
  </si>
  <si>
    <t>linda.jones10@company.com</t>
  </si>
  <si>
    <t>14-09-2021</t>
  </si>
  <si>
    <t>EMP00052</t>
  </si>
  <si>
    <t>Joshua Flores</t>
  </si>
  <si>
    <t>joshua.flores49@company.com</t>
  </si>
  <si>
    <t>25-06-2023</t>
  </si>
  <si>
    <t>EMP00053</t>
  </si>
  <si>
    <t>Jessica Taylor</t>
  </si>
  <si>
    <t>jessica.taylor21@company.com</t>
  </si>
  <si>
    <t>12-11-2023</t>
  </si>
  <si>
    <t>EMP00054</t>
  </si>
  <si>
    <t>Stephanie Jackson</t>
  </si>
  <si>
    <t>stephanie.jackson88@company.com</t>
  </si>
  <si>
    <t>19-08-2023</t>
  </si>
  <si>
    <t>EMP00055</t>
  </si>
  <si>
    <t>David Martin</t>
  </si>
  <si>
    <t>david.martin73@company.com</t>
  </si>
  <si>
    <t>11-07-2021</t>
  </si>
  <si>
    <t>EMP00056</t>
  </si>
  <si>
    <t>Sandra Mitchell</t>
  </si>
  <si>
    <t>sandra.mitchell33@company.com</t>
  </si>
  <si>
    <t>15-04-2024</t>
  </si>
  <si>
    <t>EMP00057</t>
  </si>
  <si>
    <t>Donna Adams</t>
  </si>
  <si>
    <t>donna.adams24@company.com</t>
  </si>
  <si>
    <t>13-11-2021</t>
  </si>
  <si>
    <t>EMP00058</t>
  </si>
  <si>
    <t>George Young</t>
  </si>
  <si>
    <t>george.young52@company.com</t>
  </si>
  <si>
    <t>24-10-2021</t>
  </si>
  <si>
    <t>EMP00059</t>
  </si>
  <si>
    <t>Ashley Clark</t>
  </si>
  <si>
    <t>ashley.clark67@company.com</t>
  </si>
  <si>
    <t>29-01-2023</t>
  </si>
  <si>
    <t>EMP00060</t>
  </si>
  <si>
    <t>Mary Green</t>
  </si>
  <si>
    <t>mary.green91@company.com</t>
  </si>
  <si>
    <t>19-09-2024</t>
  </si>
  <si>
    <t>EMP00061</t>
  </si>
  <si>
    <t>stephanie.jackson35@company.com</t>
  </si>
  <si>
    <t>23-10-2020</t>
  </si>
  <si>
    <t>EMP00062</t>
  </si>
  <si>
    <t>Robert Moore</t>
  </si>
  <si>
    <t>robert.moore65@company.com</t>
  </si>
  <si>
    <t>02-04-2023</t>
  </si>
  <si>
    <t>EMP00063</t>
  </si>
  <si>
    <t>Nancy Scott</t>
  </si>
  <si>
    <t>nancy.scott59@company.com</t>
  </si>
  <si>
    <t>19-10-2024</t>
  </si>
  <si>
    <t>EMP00064</t>
  </si>
  <si>
    <t>Matthew Nelson</t>
  </si>
  <si>
    <t>matthew.nelson64@company.com</t>
  </si>
  <si>
    <t>25-11-2024</t>
  </si>
  <si>
    <t>EMP00065</t>
  </si>
  <si>
    <t>Timothy Martinez</t>
  </si>
  <si>
    <t>timothy.martinez20@company.com</t>
  </si>
  <si>
    <t>23-08-2023</t>
  </si>
  <si>
    <t>EMP00066</t>
  </si>
  <si>
    <t>Christopher Green</t>
  </si>
  <si>
    <t>christopher.green5@company.com</t>
  </si>
  <si>
    <t>07-06-2022</t>
  </si>
  <si>
    <t>EMP00067</t>
  </si>
  <si>
    <t>John Lee</t>
  </si>
  <si>
    <t>john.lee46@company.com</t>
  </si>
  <si>
    <t>28-10-2023</t>
  </si>
  <si>
    <t>EMP00068</t>
  </si>
  <si>
    <t>Amanda Baker</t>
  </si>
  <si>
    <t>amanda.baker75@company.com</t>
  </si>
  <si>
    <t>20-01-2020</t>
  </si>
  <si>
    <t>EMP00069</t>
  </si>
  <si>
    <t>Mark Thompson</t>
  </si>
  <si>
    <t>mark.thompson82@company.com</t>
  </si>
  <si>
    <t>26-02-2022</t>
  </si>
  <si>
    <t>EMP00070</t>
  </si>
  <si>
    <t>Andrew Jackson</t>
  </si>
  <si>
    <t>andrew.jackson85@company.com</t>
  </si>
  <si>
    <t>06-03-2024</t>
  </si>
  <si>
    <t>EMP00071</t>
  </si>
  <si>
    <t>Daniel Anderson</t>
  </si>
  <si>
    <t>daniel.anderson80@company.com</t>
  </si>
  <si>
    <t>EMP00072</t>
  </si>
  <si>
    <t>Christopher Mitchell</t>
  </si>
  <si>
    <t>christopher.mitchell26@company.com</t>
  </si>
  <si>
    <t>12-07-2021</t>
  </si>
  <si>
    <t>EMP00073</t>
  </si>
  <si>
    <t>Dorothy Perez</t>
  </si>
  <si>
    <t>dorothy.perez10@company.com</t>
  </si>
  <si>
    <t>07-06-2024</t>
  </si>
  <si>
    <t>EMP00074</t>
  </si>
  <si>
    <t>Betty Baker</t>
  </si>
  <si>
    <t>betty.baker75@company.com</t>
  </si>
  <si>
    <t>22-06-2023</t>
  </si>
  <si>
    <t>EMP00075</t>
  </si>
  <si>
    <t>Kevin Robinson</t>
  </si>
  <si>
    <t>kevin.robinson53@company.com</t>
  </si>
  <si>
    <t>25-08-2020</t>
  </si>
  <si>
    <t>EMP00076</t>
  </si>
  <si>
    <t>Ashley White</t>
  </si>
  <si>
    <t>ashley.white90@company.com</t>
  </si>
  <si>
    <t>14-06-2023</t>
  </si>
  <si>
    <t>EMP00077</t>
  </si>
  <si>
    <t>Mark Lewis</t>
  </si>
  <si>
    <t>mark.lewis13@company.com</t>
  </si>
  <si>
    <t>23-01-2021</t>
  </si>
  <si>
    <t>EMP00078</t>
  </si>
  <si>
    <t>joshua.johnson32@company.com</t>
  </si>
  <si>
    <t>18-03-2021</t>
  </si>
  <si>
    <t>EMP00079</t>
  </si>
  <si>
    <t>Karen Martinez</t>
  </si>
  <si>
    <t>karen.martinez33@company.com</t>
  </si>
  <si>
    <t>02-06-2024</t>
  </si>
  <si>
    <t>EMP00080</t>
  </si>
  <si>
    <t>William Mitchell</t>
  </si>
  <si>
    <t>william.mitchell15@company.com</t>
  </si>
  <si>
    <t>11-08-2020</t>
  </si>
  <si>
    <t>EMP00081</t>
  </si>
  <si>
    <t>Lisa Robinson</t>
  </si>
  <si>
    <t>lisa.robinson8@company.com</t>
  </si>
  <si>
    <t>27-06-2022</t>
  </si>
  <si>
    <t>EMP00082</t>
  </si>
  <si>
    <t>William Moore</t>
  </si>
  <si>
    <t>william.moore75@company.com</t>
  </si>
  <si>
    <t>18-07-2022</t>
  </si>
  <si>
    <t>EMP00083</t>
  </si>
  <si>
    <t>Timothy Wilson</t>
  </si>
  <si>
    <t>timothy.wilson30@company.com</t>
  </si>
  <si>
    <t>02-10-2021</t>
  </si>
  <si>
    <t>EMP00084</t>
  </si>
  <si>
    <t>Deborah Walker</t>
  </si>
  <si>
    <t>deborah.walker11@company.com</t>
  </si>
  <si>
    <t>16-04-2023</t>
  </si>
  <si>
    <t>EMP00085</t>
  </si>
  <si>
    <t>Brian Carter</t>
  </si>
  <si>
    <t>brian.carter7@company.com</t>
  </si>
  <si>
    <t>11-03-2021</t>
  </si>
  <si>
    <t>EMP00086</t>
  </si>
  <si>
    <t>Michelle White</t>
  </si>
  <si>
    <t>michelle.white74@company.com</t>
  </si>
  <si>
    <t>09-08-2023</t>
  </si>
  <si>
    <t>EMP00087</t>
  </si>
  <si>
    <t>Susan Moore</t>
  </si>
  <si>
    <t>susan.moore45@company.com</t>
  </si>
  <si>
    <t>26-02-2024</t>
  </si>
  <si>
    <t>EMP00088</t>
  </si>
  <si>
    <t>Anthony Robinson</t>
  </si>
  <si>
    <t>anthony.robinson48@company.com</t>
  </si>
  <si>
    <t>17-04-2020</t>
  </si>
  <si>
    <t>EMP00089</t>
  </si>
  <si>
    <t>karen.lewis63@company.com</t>
  </si>
  <si>
    <t>21-08-2020</t>
  </si>
  <si>
    <t>EMP00090</t>
  </si>
  <si>
    <t>Donna Nelson</t>
  </si>
  <si>
    <t>donna.nelson29@company.com</t>
  </si>
  <si>
    <t>08-03-2021</t>
  </si>
  <si>
    <t>EMP00091</t>
  </si>
  <si>
    <t>Emily Mitchell</t>
  </si>
  <si>
    <t>emily.mitchell17@company.com</t>
  </si>
  <si>
    <t>EMP00092</t>
  </si>
  <si>
    <t>Mary Robinson</t>
  </si>
  <si>
    <t>mary.robinson74@company.com</t>
  </si>
  <si>
    <t>12-02-2020</t>
  </si>
  <si>
    <t>EMP00093</t>
  </si>
  <si>
    <t>George White</t>
  </si>
  <si>
    <t>george.white14@company.com</t>
  </si>
  <si>
    <t>27-09-2021</t>
  </si>
  <si>
    <t>EMP00094</t>
  </si>
  <si>
    <t>Steven Green</t>
  </si>
  <si>
    <t>steven.green66@company.com</t>
  </si>
  <si>
    <t>26-10-2020</t>
  </si>
  <si>
    <t>EMP00095</t>
  </si>
  <si>
    <t>Susan Roberts</t>
  </si>
  <si>
    <t>susan.roberts60@company.com</t>
  </si>
  <si>
    <t>08-07-2023</t>
  </si>
  <si>
    <t>EMP00096</t>
  </si>
  <si>
    <t>Kevin Martin</t>
  </si>
  <si>
    <t>kevin.martin8@company.com</t>
  </si>
  <si>
    <t>26-04-2020</t>
  </si>
  <si>
    <t>EMP00097</t>
  </si>
  <si>
    <t>Joshua Allen</t>
  </si>
  <si>
    <t>joshua.allen75@company.com</t>
  </si>
  <si>
    <t>20-10-2021</t>
  </si>
  <si>
    <t>EMP00098</t>
  </si>
  <si>
    <t>Michael Perez</t>
  </si>
  <si>
    <t>michael.perez83@company.com</t>
  </si>
  <si>
    <t>02-06-2023</t>
  </si>
  <si>
    <t>EMP00099</t>
  </si>
  <si>
    <t>Anthony Roberts</t>
  </si>
  <si>
    <t>anthony.roberts77@company.com</t>
  </si>
  <si>
    <t>21-10-2023</t>
  </si>
  <si>
    <t>EMP00100</t>
  </si>
  <si>
    <t>Nancy Garcia</t>
  </si>
  <si>
    <t>nancy.garcia19@company.com</t>
  </si>
  <si>
    <t>22-06-2020</t>
  </si>
  <si>
    <t>EMP00101</t>
  </si>
  <si>
    <t>Brian Hall</t>
  </si>
  <si>
    <t>brian.hall12@company.com</t>
  </si>
  <si>
    <t>24-09-2021</t>
  </si>
  <si>
    <t>EMP00102</t>
  </si>
  <si>
    <t>Joseph Rodriguez</t>
  </si>
  <si>
    <t>joseph.rodriguez38@company.com</t>
  </si>
  <si>
    <t>29-11-2024</t>
  </si>
  <si>
    <t>EMP00103</t>
  </si>
  <si>
    <t>Susan Hall</t>
  </si>
  <si>
    <t>susan.hall93@company.com</t>
  </si>
  <si>
    <t>04-06-2023</t>
  </si>
  <si>
    <t>EMP00104</t>
  </si>
  <si>
    <t>Donald Gonzalez</t>
  </si>
  <si>
    <t>donald.gonzalez74@company.com</t>
  </si>
  <si>
    <t>27-11-2020</t>
  </si>
  <si>
    <t>EMP00105</t>
  </si>
  <si>
    <t>Betty Scott</t>
  </si>
  <si>
    <t>betty.scott67@company.com</t>
  </si>
  <si>
    <t>17-11-2022</t>
  </si>
  <si>
    <t>EMP00106</t>
  </si>
  <si>
    <t>Daniel Johnson</t>
  </si>
  <si>
    <t>daniel.johnson51@company.com</t>
  </si>
  <si>
    <t>27-02-2020</t>
  </si>
  <si>
    <t>EMP00107</t>
  </si>
  <si>
    <t>William Williams</t>
  </si>
  <si>
    <t>william.williams90@company.com</t>
  </si>
  <si>
    <t>11-06-2020</t>
  </si>
  <si>
    <t>EMP00108</t>
  </si>
  <si>
    <t>Timothy Hill</t>
  </si>
  <si>
    <t>timothy.hill15@company.com</t>
  </si>
  <si>
    <t>09-05-2022</t>
  </si>
  <si>
    <t>EMP00109</t>
  </si>
  <si>
    <t>paul.johnson74@company.com</t>
  </si>
  <si>
    <t>23-12-2021</t>
  </si>
  <si>
    <t>EMP00110</t>
  </si>
  <si>
    <t>Betty Jones</t>
  </si>
  <si>
    <t>betty.jones65@company.com</t>
  </si>
  <si>
    <t>03-03-2022</t>
  </si>
  <si>
    <t>EMP00111</t>
  </si>
  <si>
    <t>Daniel Thomas</t>
  </si>
  <si>
    <t>daniel.thomas14@company.com</t>
  </si>
  <si>
    <t>24-11-2021</t>
  </si>
  <si>
    <t>EMP00112</t>
  </si>
  <si>
    <t>Susan Rodriguez</t>
  </si>
  <si>
    <t>susan.rodriguez59@company.com</t>
  </si>
  <si>
    <t>08-10-2021</t>
  </si>
  <si>
    <t>EMP00113</t>
  </si>
  <si>
    <t>Thomas Williams</t>
  </si>
  <si>
    <t>thomas.williams37@company.com</t>
  </si>
  <si>
    <t>23-01-2022</t>
  </si>
  <si>
    <t>EMP00114</t>
  </si>
  <si>
    <t>Susan Young</t>
  </si>
  <si>
    <t>susan.young67@company.com</t>
  </si>
  <si>
    <t>11-08-2024</t>
  </si>
  <si>
    <t>EMP00115</t>
  </si>
  <si>
    <t>Brian Jackson</t>
  </si>
  <si>
    <t>brian.jackson78@company.com</t>
  </si>
  <si>
    <t>28-01-2024</t>
  </si>
  <si>
    <t>EMP00116</t>
  </si>
  <si>
    <t>Brian Green</t>
  </si>
  <si>
    <t>brian.green66@company.com</t>
  </si>
  <si>
    <t>20-10-2023</t>
  </si>
  <si>
    <t>EMP00117</t>
  </si>
  <si>
    <t>Betty Harris</t>
  </si>
  <si>
    <t>betty.harris78@company.com</t>
  </si>
  <si>
    <t>06-06-2020</t>
  </si>
  <si>
    <t>EMP00118</t>
  </si>
  <si>
    <t>Melissa Moore</t>
  </si>
  <si>
    <t>melissa.moore4@company.com</t>
  </si>
  <si>
    <t>29-08-2020</t>
  </si>
  <si>
    <t>EMP00119</t>
  </si>
  <si>
    <t>charles.hall16@company.com</t>
  </si>
  <si>
    <t>30-06-2022</t>
  </si>
  <si>
    <t>EMP00120</t>
  </si>
  <si>
    <t>Paul Jackson</t>
  </si>
  <si>
    <t>paul.jackson92@company.com</t>
  </si>
  <si>
    <t>15-02-2021</t>
  </si>
  <si>
    <t>EMP00121</t>
  </si>
  <si>
    <t>Michelle Torres</t>
  </si>
  <si>
    <t>michelle.torres71@company.com</t>
  </si>
  <si>
    <t>08-01-2024</t>
  </si>
  <si>
    <t>EMP00122</t>
  </si>
  <si>
    <t>William Lee</t>
  </si>
  <si>
    <t>william.lee58@company.com</t>
  </si>
  <si>
    <t>16-05-2024</t>
  </si>
  <si>
    <t>EMP00123</t>
  </si>
  <si>
    <t>Steven Brown</t>
  </si>
  <si>
    <t>steven.brown20@company.com</t>
  </si>
  <si>
    <t>28-11-2022</t>
  </si>
  <si>
    <t>EMP00124</t>
  </si>
  <si>
    <t>William Green</t>
  </si>
  <si>
    <t>william.green69@company.com</t>
  </si>
  <si>
    <t>11-09-2023</t>
  </si>
  <si>
    <t>EMP00125</t>
  </si>
  <si>
    <t>mary.garcia99@company.com</t>
  </si>
  <si>
    <t>03-03-2020</t>
  </si>
  <si>
    <t>EMP00126</t>
  </si>
  <si>
    <t>Sarah Baker</t>
  </si>
  <si>
    <t>sarah.baker59@company.com</t>
  </si>
  <si>
    <t>09-08-2022</t>
  </si>
  <si>
    <t>EMP00127</t>
  </si>
  <si>
    <t>Timothy Thompson</t>
  </si>
  <si>
    <t>timothy.thompson98@company.com</t>
  </si>
  <si>
    <t>01-07-2021</t>
  </si>
  <si>
    <t>EMP00128</t>
  </si>
  <si>
    <t>Matthew Flores</t>
  </si>
  <si>
    <t>matthew.flores21@company.com</t>
  </si>
  <si>
    <t>20-11-2022</t>
  </si>
  <si>
    <t>EMP00129</t>
  </si>
  <si>
    <t>Jennifer Sanchez</t>
  </si>
  <si>
    <t>jennifer.sanchez31@company.com</t>
  </si>
  <si>
    <t>08-05-2023</t>
  </si>
  <si>
    <t>EMP00130</t>
  </si>
  <si>
    <t>William Taylor</t>
  </si>
  <si>
    <t>william.taylor47@company.com</t>
  </si>
  <si>
    <t>07-02-2023</t>
  </si>
  <si>
    <t>EMP00131</t>
  </si>
  <si>
    <t>Karen Flores</t>
  </si>
  <si>
    <t>karen.flores16@company.com</t>
  </si>
  <si>
    <t>18-01-2022</t>
  </si>
  <si>
    <t>EMP00132</t>
  </si>
  <si>
    <t>John Williams</t>
  </si>
  <si>
    <t>john.williams92@company.com</t>
  </si>
  <si>
    <t>21-11-2022</t>
  </si>
  <si>
    <t>EMP00133</t>
  </si>
  <si>
    <t>Margaret Flores</t>
  </si>
  <si>
    <t>margaret.flores44@company.com</t>
  </si>
  <si>
    <t>05-09-2021</t>
  </si>
  <si>
    <t>EMP00134</t>
  </si>
  <si>
    <t>Carol Martin</t>
  </si>
  <si>
    <t>carol.martin77@company.com</t>
  </si>
  <si>
    <t>09-12-2022</t>
  </si>
  <si>
    <t>EMP00135</t>
  </si>
  <si>
    <t>Andrew Hall</t>
  </si>
  <si>
    <t>andrew.hall3@company.com</t>
  </si>
  <si>
    <t>20-04-2022</t>
  </si>
  <si>
    <t>EMP00136</t>
  </si>
  <si>
    <t>Donna Wilson</t>
  </si>
  <si>
    <t>donna.wilson85@company.com</t>
  </si>
  <si>
    <t>27-12-2022</t>
  </si>
  <si>
    <t>EMP00137</t>
  </si>
  <si>
    <t>donald.gonzalez72@company.com</t>
  </si>
  <si>
    <t>28-09-2022</t>
  </si>
  <si>
    <t>EMP00138</t>
  </si>
  <si>
    <t>linda.torres49@company.com</t>
  </si>
  <si>
    <t>02-01-2024</t>
  </si>
  <si>
    <t>EMP00139</t>
  </si>
  <si>
    <t>Jessica Gonzalez</t>
  </si>
  <si>
    <t>jessica.gonzalez72@company.com</t>
  </si>
  <si>
    <t>05-05-2021</t>
  </si>
  <si>
    <t>EMP00140</t>
  </si>
  <si>
    <t>Kevin Anderson</t>
  </si>
  <si>
    <t>kevin.anderson53@company.com</t>
  </si>
  <si>
    <t>01-02-2023</t>
  </si>
  <si>
    <t>EMP00141</t>
  </si>
  <si>
    <t>Melissa Gonzalez</t>
  </si>
  <si>
    <t>melissa.gonzalez37@company.com</t>
  </si>
  <si>
    <t>20-01-2024</t>
  </si>
  <si>
    <t>EMP00142</t>
  </si>
  <si>
    <t>Margaret Young</t>
  </si>
  <si>
    <t>margaret.young38@company.com</t>
  </si>
  <si>
    <t>17-11-2021</t>
  </si>
  <si>
    <t>EMP00143</t>
  </si>
  <si>
    <t>Emily Rodriguez</t>
  </si>
  <si>
    <t>emily.rodriguez35@company.com</t>
  </si>
  <si>
    <t>20-08-2023</t>
  </si>
  <si>
    <t>EMP00144</t>
  </si>
  <si>
    <t>Andrew Baker</t>
  </si>
  <si>
    <t>andrew.baker79@company.com</t>
  </si>
  <si>
    <t>02-10-2023</t>
  </si>
  <si>
    <t>EMP00145</t>
  </si>
  <si>
    <t>Sarah Smith</t>
  </si>
  <si>
    <t>sarah.smith31@company.com</t>
  </si>
  <si>
    <t>19-03-2023</t>
  </si>
  <si>
    <t>EMP00146</t>
  </si>
  <si>
    <t>Brian Davis</t>
  </si>
  <si>
    <t>brian.davis21@company.com</t>
  </si>
  <si>
    <t>27-08-2021</t>
  </si>
  <si>
    <t>EMP00147</t>
  </si>
  <si>
    <t>Barbara Robinson</t>
  </si>
  <si>
    <t>barbara.robinson54@company.com</t>
  </si>
  <si>
    <t>25-10-2023</t>
  </si>
  <si>
    <t>EMP00148</t>
  </si>
  <si>
    <t>Robert Torres</t>
  </si>
  <si>
    <t>robert.torres71@company.com</t>
  </si>
  <si>
    <t>01-12-2022</t>
  </si>
  <si>
    <t>EMP00149</t>
  </si>
  <si>
    <t>Jennifer Allen</t>
  </si>
  <si>
    <t>jennifer.allen59@company.com</t>
  </si>
  <si>
    <t>04-08-2022</t>
  </si>
  <si>
    <t>EMP00150</t>
  </si>
  <si>
    <t>Carol Jones</t>
  </si>
  <si>
    <t>carol.jones45@company.com</t>
  </si>
  <si>
    <t>24-08-2022</t>
  </si>
  <si>
    <t>EMP00151</t>
  </si>
  <si>
    <t>betty.harris49@company.com</t>
  </si>
  <si>
    <t>05-01-2023</t>
  </si>
  <si>
    <t>EMP00152</t>
  </si>
  <si>
    <t>Ronald Johnson</t>
  </si>
  <si>
    <t>ronald.johnson87@company.com</t>
  </si>
  <si>
    <t>21-05-2021</t>
  </si>
  <si>
    <t>EMP00153</t>
  </si>
  <si>
    <t>John Nelson</t>
  </si>
  <si>
    <t>john.nelson99@company.com</t>
  </si>
  <si>
    <t>03-07-2022</t>
  </si>
  <si>
    <t>EMP00154</t>
  </si>
  <si>
    <t>Mark Anderson</t>
  </si>
  <si>
    <t>mark.anderson97@company.com</t>
  </si>
  <si>
    <t>07-02-2024</t>
  </si>
  <si>
    <t>EMP00155</t>
  </si>
  <si>
    <t>Lisa Martinez</t>
  </si>
  <si>
    <t>lisa.martinez29@company.com</t>
  </si>
  <si>
    <t>06-12-2024</t>
  </si>
  <si>
    <t>EMP00156</t>
  </si>
  <si>
    <t>Melissa Nelson</t>
  </si>
  <si>
    <t>melissa.nelson41@company.com</t>
  </si>
  <si>
    <t>25-03-2024</t>
  </si>
  <si>
    <t>EMP00157</t>
  </si>
  <si>
    <t>Stephanie Martinez</t>
  </si>
  <si>
    <t>stephanie.martinez72@company.com</t>
  </si>
  <si>
    <t>20-02-2021</t>
  </si>
  <si>
    <t>EMP00158</t>
  </si>
  <si>
    <t>Paul Campbell</t>
  </si>
  <si>
    <t>paul.campbell35@company.com</t>
  </si>
  <si>
    <t>18-04-2023</t>
  </si>
  <si>
    <t>EMP00159</t>
  </si>
  <si>
    <t>James Wilson</t>
  </si>
  <si>
    <t>james.wilson16@company.com</t>
  </si>
  <si>
    <t>23-03-2022</t>
  </si>
  <si>
    <t>EMP00160</t>
  </si>
  <si>
    <t>Paul Adams</t>
  </si>
  <si>
    <t>paul.adams34@company.com</t>
  </si>
  <si>
    <t>19-01-2024</t>
  </si>
  <si>
    <t>EMP00161</t>
  </si>
  <si>
    <t>Anthony Williams</t>
  </si>
  <si>
    <t>anthony.williams95@company.com</t>
  </si>
  <si>
    <t>05-05-2022</t>
  </si>
  <si>
    <t>EMP00162</t>
  </si>
  <si>
    <t>Andrew Thomas</t>
  </si>
  <si>
    <t>andrew.thomas84@company.com</t>
  </si>
  <si>
    <t>09-02-2024</t>
  </si>
  <si>
    <t>EMP00163</t>
  </si>
  <si>
    <t>Susan Wright</t>
  </si>
  <si>
    <t>susan.wright68@company.com</t>
  </si>
  <si>
    <t>21-09-2024</t>
  </si>
  <si>
    <t>EMP00164</t>
  </si>
  <si>
    <t>Steven Robinson</t>
  </si>
  <si>
    <t>steven.robinson80@company.com</t>
  </si>
  <si>
    <t>03-02-2023</t>
  </si>
  <si>
    <t>EMP00165</t>
  </si>
  <si>
    <t>Charles Johnson</t>
  </si>
  <si>
    <t>charles.johnson87@company.com</t>
  </si>
  <si>
    <t>08-05-2021</t>
  </si>
  <si>
    <t>EMP00166</t>
  </si>
  <si>
    <t>Jennifer White</t>
  </si>
  <si>
    <t>jennifer.white73@company.com</t>
  </si>
  <si>
    <t>23-10-2024</t>
  </si>
  <si>
    <t>EMP00167</t>
  </si>
  <si>
    <t>Donald Brown</t>
  </si>
  <si>
    <t>donald.brown90@company.com</t>
  </si>
  <si>
    <t>EMP00168</t>
  </si>
  <si>
    <t>Karen Williams</t>
  </si>
  <si>
    <t>karen.williams36@company.com</t>
  </si>
  <si>
    <t>28-02-2021</t>
  </si>
  <si>
    <t>EMP00169</t>
  </si>
  <si>
    <t>Lisa Hernandez</t>
  </si>
  <si>
    <t>lisa.hernandez73@company.com</t>
  </si>
  <si>
    <t>13-10-2020</t>
  </si>
  <si>
    <t>EMP00170</t>
  </si>
  <si>
    <t>Robert Perez</t>
  </si>
  <si>
    <t>robert.perez77@company.com</t>
  </si>
  <si>
    <t>11-07-2022</t>
  </si>
  <si>
    <t>EMP00171</t>
  </si>
  <si>
    <t>Susan Baker</t>
  </si>
  <si>
    <t>susan.baker49@company.com</t>
  </si>
  <si>
    <t>11-11-2020</t>
  </si>
  <si>
    <t>EMP00172</t>
  </si>
  <si>
    <t>Michael Garcia</t>
  </si>
  <si>
    <t>michael.garcia57@company.com</t>
  </si>
  <si>
    <t>01-06-2022</t>
  </si>
  <si>
    <t>EMP00173</t>
  </si>
  <si>
    <t>Michelle Garcia</t>
  </si>
  <si>
    <t>michelle.garcia42@company.com</t>
  </si>
  <si>
    <t>24-01-2024</t>
  </si>
  <si>
    <t>EMP00174</t>
  </si>
  <si>
    <t>David Rodriguez</t>
  </si>
  <si>
    <t>david.rodriguez35@company.com</t>
  </si>
  <si>
    <t>EMP00175</t>
  </si>
  <si>
    <t>Emily Hill</t>
  </si>
  <si>
    <t>emily.hill59@company.com</t>
  </si>
  <si>
    <t>24-06-2023</t>
  </si>
  <si>
    <t>EMP00176</t>
  </si>
  <si>
    <t>William Martin</t>
  </si>
  <si>
    <t>william.martin89@company.com</t>
  </si>
  <si>
    <t>19-08-2021</t>
  </si>
  <si>
    <t>EMP00177</t>
  </si>
  <si>
    <t>Betty Davis</t>
  </si>
  <si>
    <t>betty.davis76@company.com</t>
  </si>
  <si>
    <t>EMP00178</t>
  </si>
  <si>
    <t>Lisa Thomas</t>
  </si>
  <si>
    <t>lisa.thomas20@company.com</t>
  </si>
  <si>
    <t>08-09-2022</t>
  </si>
  <si>
    <t>EMP00179</t>
  </si>
  <si>
    <t>John White</t>
  </si>
  <si>
    <t>john.white82@company.com</t>
  </si>
  <si>
    <t>31-03-2020</t>
  </si>
  <si>
    <t>EMP00180</t>
  </si>
  <si>
    <t>Michael Smith</t>
  </si>
  <si>
    <t>michael.smith29@company.com</t>
  </si>
  <si>
    <t>28-03-2021</t>
  </si>
  <si>
    <t>EMP00181</t>
  </si>
  <si>
    <t>Barbara Thompson</t>
  </si>
  <si>
    <t>barbara.thompson14@company.com</t>
  </si>
  <si>
    <t>03-12-2021</t>
  </si>
  <si>
    <t>EMP00182</t>
  </si>
  <si>
    <t>Michael Lewis</t>
  </si>
  <si>
    <t>michael.lewis9@company.com</t>
  </si>
  <si>
    <t>18-10-2023</t>
  </si>
  <si>
    <t>EMP00183</t>
  </si>
  <si>
    <t>nancy.scott30@company.com</t>
  </si>
  <si>
    <t>19-02-2024</t>
  </si>
  <si>
    <t>EMP00184</t>
  </si>
  <si>
    <t>James Rivera</t>
  </si>
  <si>
    <t>james.rivera36@company.com</t>
  </si>
  <si>
    <t>04-01-2023</t>
  </si>
  <si>
    <t>EMP00185</t>
  </si>
  <si>
    <t>Thomas Nelson</t>
  </si>
  <si>
    <t>thomas.nelson82@company.com</t>
  </si>
  <si>
    <t>13-12-2021</t>
  </si>
  <si>
    <t>EMP00186</t>
  </si>
  <si>
    <t>Carol Garcia</t>
  </si>
  <si>
    <t>carol.garcia41@company.com</t>
  </si>
  <si>
    <t>16-10-2020</t>
  </si>
  <si>
    <t>EMP00187</t>
  </si>
  <si>
    <t>Matthew Ramirez</t>
  </si>
  <si>
    <t>matthew.ramirez82@company.com</t>
  </si>
  <si>
    <t>14-10-2020</t>
  </si>
  <si>
    <t>EMP00188</t>
  </si>
  <si>
    <t>Daniel Smith</t>
  </si>
  <si>
    <t>daniel.smith25@company.com</t>
  </si>
  <si>
    <t>01-05-2022</t>
  </si>
  <si>
    <t>EMP00189</t>
  </si>
  <si>
    <t>Ronald Anderson</t>
  </si>
  <si>
    <t>ronald.anderson36@company.com</t>
  </si>
  <si>
    <t>01-05-2024</t>
  </si>
  <si>
    <t>EMP00190</t>
  </si>
  <si>
    <t>Betty Wright</t>
  </si>
  <si>
    <t>betty.wright57@company.com</t>
  </si>
  <si>
    <t>07-03-2020</t>
  </si>
  <si>
    <t>EMP00191</t>
  </si>
  <si>
    <t>Linda Roberts</t>
  </si>
  <si>
    <t>linda.roberts95@company.com</t>
  </si>
  <si>
    <t>12-10-2020</t>
  </si>
  <si>
    <t>EMP00192</t>
  </si>
  <si>
    <t>Paul Moore</t>
  </si>
  <si>
    <t>paul.moore22@company.com</t>
  </si>
  <si>
    <t>EMP00193</t>
  </si>
  <si>
    <t>Karen Adams</t>
  </si>
  <si>
    <t>karen.adams17@company.com</t>
  </si>
  <si>
    <t>28-03-2023</t>
  </si>
  <si>
    <t>EMP00194</t>
  </si>
  <si>
    <t>Rebecca Garcia</t>
  </si>
  <si>
    <t>rebecca.garcia96@company.com</t>
  </si>
  <si>
    <t>06-01-2020</t>
  </si>
  <si>
    <t>EMP00195</t>
  </si>
  <si>
    <t>Paul Sanchez</t>
  </si>
  <si>
    <t>paul.sanchez28@company.com</t>
  </si>
  <si>
    <t>24-09-2020</t>
  </si>
  <si>
    <t>EMP00196</t>
  </si>
  <si>
    <t>Michael Green</t>
  </si>
  <si>
    <t>michael.green16@company.com</t>
  </si>
  <si>
    <t>11-11-2023</t>
  </si>
  <si>
    <t>EMP00197</t>
  </si>
  <si>
    <t>Melissa White</t>
  </si>
  <si>
    <t>melissa.white48@company.com</t>
  </si>
  <si>
    <t>26-01-2024</t>
  </si>
  <si>
    <t>EMP00198</t>
  </si>
  <si>
    <t>Jessica Walker</t>
  </si>
  <si>
    <t>jessica.walker76@company.com</t>
  </si>
  <si>
    <t>31-07-2024</t>
  </si>
  <si>
    <t>EMP00199</t>
  </si>
  <si>
    <t>Joseph Harris</t>
  </si>
  <si>
    <t>joseph.harris14@company.com</t>
  </si>
  <si>
    <t>23-07-2024</t>
  </si>
  <si>
    <t>EMP00200</t>
  </si>
  <si>
    <t>Amanda Adams</t>
  </si>
  <si>
    <t>amanda.adams45@company.com</t>
  </si>
  <si>
    <t>27-10-2024</t>
  </si>
  <si>
    <t>EMP00201</t>
  </si>
  <si>
    <t>Carol Campbell</t>
  </si>
  <si>
    <t>carol.campbell55@company.com</t>
  </si>
  <si>
    <t>23-05-2021</t>
  </si>
  <si>
    <t>EMP00202</t>
  </si>
  <si>
    <t>Jessica King</t>
  </si>
  <si>
    <t>jessica.king25@company.com</t>
  </si>
  <si>
    <t>18-08-2020</t>
  </si>
  <si>
    <t>EMP00203</t>
  </si>
  <si>
    <t>James White</t>
  </si>
  <si>
    <t>james.white50@company.com</t>
  </si>
  <si>
    <t>26-04-2024</t>
  </si>
  <si>
    <t>EMP00204</t>
  </si>
  <si>
    <t>Jessica Williams</t>
  </si>
  <si>
    <t>jessica.williams65@company.com</t>
  </si>
  <si>
    <t>17-06-2020</t>
  </si>
  <si>
    <t>EMP00205</t>
  </si>
  <si>
    <t>Steven Wilson</t>
  </si>
  <si>
    <t>steven.wilson42@company.com</t>
  </si>
  <si>
    <t>29-09-2024</t>
  </si>
  <si>
    <t>EMP00206</t>
  </si>
  <si>
    <t>ashley.flores40@company.com</t>
  </si>
  <si>
    <t>07-12-2023</t>
  </si>
  <si>
    <t>EMP00207</t>
  </si>
  <si>
    <t>Donna Campbell</t>
  </si>
  <si>
    <t>donna.campbell48@company.com</t>
  </si>
  <si>
    <t>29-05-2022</t>
  </si>
  <si>
    <t>EMP00208</t>
  </si>
  <si>
    <t>Robert Young</t>
  </si>
  <si>
    <t>robert.young47@company.com</t>
  </si>
  <si>
    <t>29-07-2020</t>
  </si>
  <si>
    <t>EMP00209</t>
  </si>
  <si>
    <t>John Smith</t>
  </si>
  <si>
    <t>john.smith61@company.com</t>
  </si>
  <si>
    <t>EMP00210</t>
  </si>
  <si>
    <t>Karen Jones</t>
  </si>
  <si>
    <t>karen.jones16@company.com</t>
  </si>
  <si>
    <t>04-04-2020</t>
  </si>
  <si>
    <t>EMP00211</t>
  </si>
  <si>
    <t>Christopher Garcia</t>
  </si>
  <si>
    <t>christopher.garcia2@company.com</t>
  </si>
  <si>
    <t>11-05-2021</t>
  </si>
  <si>
    <t>EMP00212</t>
  </si>
  <si>
    <t>Timothy Wright</t>
  </si>
  <si>
    <t>timothy.wright1@company.com</t>
  </si>
  <si>
    <t>21-11-2023</t>
  </si>
  <si>
    <t>EMP00213</t>
  </si>
  <si>
    <t>Michael Wilson</t>
  </si>
  <si>
    <t>michael.wilson54@company.com</t>
  </si>
  <si>
    <t>19-04-2021</t>
  </si>
  <si>
    <t>EMP00214</t>
  </si>
  <si>
    <t>Dorothy Garcia</t>
  </si>
  <si>
    <t>dorothy.garcia65@company.com</t>
  </si>
  <si>
    <t>09-06-2022</t>
  </si>
  <si>
    <t>EMP00215</t>
  </si>
  <si>
    <t>George Mitchell</t>
  </si>
  <si>
    <t>george.mitchell58@company.com</t>
  </si>
  <si>
    <t>12-04-2023</t>
  </si>
  <si>
    <t>EMP00216</t>
  </si>
  <si>
    <t>Christopher Clark</t>
  </si>
  <si>
    <t>christopher.clark46@company.com</t>
  </si>
  <si>
    <t>02-09-2020</t>
  </si>
  <si>
    <t>EMP00217</t>
  </si>
  <si>
    <t>John Wilson</t>
  </si>
  <si>
    <t>john.wilson12@company.com</t>
  </si>
  <si>
    <t>04-09-2021</t>
  </si>
  <si>
    <t>EMP00218</t>
  </si>
  <si>
    <t>Michelle Mitchell</t>
  </si>
  <si>
    <t>michelle.mitchell13@company.com</t>
  </si>
  <si>
    <t>18-05-2024</t>
  </si>
  <si>
    <t>EMP00219</t>
  </si>
  <si>
    <t>Deborah Green</t>
  </si>
  <si>
    <t>deborah.green75@company.com</t>
  </si>
  <si>
    <t>15-08-2023</t>
  </si>
  <si>
    <t>EMP00220</t>
  </si>
  <si>
    <t>John Robinson</t>
  </si>
  <si>
    <t>john.robinson74@company.com</t>
  </si>
  <si>
    <t>23-05-2022</t>
  </si>
  <si>
    <t>EMP00221</t>
  </si>
  <si>
    <t>karen.lewis79@company.com</t>
  </si>
  <si>
    <t>EMP00222</t>
  </si>
  <si>
    <t>Anthony Gonzalez</t>
  </si>
  <si>
    <t>anthony.gonzalez32@company.com</t>
  </si>
  <si>
    <t>05-01-2022</t>
  </si>
  <si>
    <t>EMP00223</t>
  </si>
  <si>
    <t>Christopher Harris</t>
  </si>
  <si>
    <t>christopher.harris4@company.com</t>
  </si>
  <si>
    <t>EMP00224</t>
  </si>
  <si>
    <t>Michael Thomas</t>
  </si>
  <si>
    <t>michael.thomas35@company.com</t>
  </si>
  <si>
    <t>21-06-2024</t>
  </si>
  <si>
    <t>EMP00225</t>
  </si>
  <si>
    <t>Sarah Nguyen</t>
  </si>
  <si>
    <t>sarah.nguyen90@company.com</t>
  </si>
  <si>
    <t>27-02-2023</t>
  </si>
  <si>
    <t>EMP00226</t>
  </si>
  <si>
    <t>John Garcia</t>
  </si>
  <si>
    <t>john.garcia78@company.com</t>
  </si>
  <si>
    <t>11-06-2023</t>
  </si>
  <si>
    <t>EMP00227</t>
  </si>
  <si>
    <t>Patricia Johnson</t>
  </si>
  <si>
    <t>patricia.johnson91@company.com</t>
  </si>
  <si>
    <t>04-02-2022</t>
  </si>
  <si>
    <t>EMP00228</t>
  </si>
  <si>
    <t>David Campbell</t>
  </si>
  <si>
    <t>david.campbell63@company.com</t>
  </si>
  <si>
    <t>02-04-2021</t>
  </si>
  <si>
    <t>EMP00229</t>
  </si>
  <si>
    <t>Susan Campbell</t>
  </si>
  <si>
    <t>susan.campbell74@company.com</t>
  </si>
  <si>
    <t>14-07-2024</t>
  </si>
  <si>
    <t>EMP00230</t>
  </si>
  <si>
    <t>Barbara Perez</t>
  </si>
  <si>
    <t>barbara.perez45@company.com</t>
  </si>
  <si>
    <t>05-03-2021</t>
  </si>
  <si>
    <t>EMP00231</t>
  </si>
  <si>
    <t>Patricia Harris</t>
  </si>
  <si>
    <t>patricia.harris54@company.com</t>
  </si>
  <si>
    <t>26-07-2020</t>
  </si>
  <si>
    <t>EMP00232</t>
  </si>
  <si>
    <t>charles.johnson14@company.com</t>
  </si>
  <si>
    <t>25-01-2023</t>
  </si>
  <si>
    <t>EMP00233</t>
  </si>
  <si>
    <t>Stephanie Johnson</t>
  </si>
  <si>
    <t>stephanie.johnson22@company.com</t>
  </si>
  <si>
    <t>24-01-2021</t>
  </si>
  <si>
    <t>EMP00234</t>
  </si>
  <si>
    <t>Michael Brown</t>
  </si>
  <si>
    <t>michael.brown71@company.com</t>
  </si>
  <si>
    <t>26-08-2021</t>
  </si>
  <si>
    <t>EMP00235</t>
  </si>
  <si>
    <t>David Green</t>
  </si>
  <si>
    <t>david.green61@company.com</t>
  </si>
  <si>
    <t>26-06-2021</t>
  </si>
  <si>
    <t>EMP00236</t>
  </si>
  <si>
    <t>Susan Lewis</t>
  </si>
  <si>
    <t>susan.lewis57@company.com</t>
  </si>
  <si>
    <t>20-03-2024</t>
  </si>
  <si>
    <t>EMP00237</t>
  </si>
  <si>
    <t>Ronald Nguyen</t>
  </si>
  <si>
    <t>ronald.nguyen8@company.com</t>
  </si>
  <si>
    <t>30-08-2022</t>
  </si>
  <si>
    <t>EMP00238</t>
  </si>
  <si>
    <t>Stephanie Williams</t>
  </si>
  <si>
    <t>stephanie.williams67@company.com</t>
  </si>
  <si>
    <t>08-12-2020</t>
  </si>
  <si>
    <t>EMP00239</t>
  </si>
  <si>
    <t>Deborah Ramirez</t>
  </si>
  <si>
    <t>deborah.ramirez19@company.com</t>
  </si>
  <si>
    <t>24-03-2022</t>
  </si>
  <si>
    <t>EMP00240</t>
  </si>
  <si>
    <t>James Hall</t>
  </si>
  <si>
    <t>james.hall67@company.com</t>
  </si>
  <si>
    <t>08-04-2023</t>
  </si>
  <si>
    <t>EMP00241</t>
  </si>
  <si>
    <t>Paul Thompson</t>
  </si>
  <si>
    <t>paul.thompson50@company.com</t>
  </si>
  <si>
    <t>21-10-2020</t>
  </si>
  <si>
    <t>EMP00242</t>
  </si>
  <si>
    <t>Patricia Mitchell</t>
  </si>
  <si>
    <t>patricia.mitchell48@company.com</t>
  </si>
  <si>
    <t>EMP00243</t>
  </si>
  <si>
    <t>Karen Campbell</t>
  </si>
  <si>
    <t>karen.campbell83@company.com</t>
  </si>
  <si>
    <t>04-04-2024</t>
  </si>
  <si>
    <t>EMP00244</t>
  </si>
  <si>
    <t>Robert Martin</t>
  </si>
  <si>
    <t>robert.martin18@company.com</t>
  </si>
  <si>
    <t>27-11-2024</t>
  </si>
  <si>
    <t>EMP00245</t>
  </si>
  <si>
    <t>Betty Rivera</t>
  </si>
  <si>
    <t>betty.rivera48@company.com</t>
  </si>
  <si>
    <t>EMP00246</t>
  </si>
  <si>
    <t>Michelle Thompson</t>
  </si>
  <si>
    <t>michelle.thompson34@company.com</t>
  </si>
  <si>
    <t>29-11-2020</t>
  </si>
  <si>
    <t>EMP00247</t>
  </si>
  <si>
    <t>karen.adams3@company.com</t>
  </si>
  <si>
    <t>16-05-2023</t>
  </si>
  <si>
    <t>EMP00248</t>
  </si>
  <si>
    <t>Sandra Harris</t>
  </si>
  <si>
    <t>sandra.harris33@company.com</t>
  </si>
  <si>
    <t>28-07-2020</t>
  </si>
  <si>
    <t>EMP00249</t>
  </si>
  <si>
    <t>Charles Martin</t>
  </si>
  <si>
    <t>charles.martin62@company.com</t>
  </si>
  <si>
    <t>27-12-2023</t>
  </si>
  <si>
    <t>EMP00250</t>
  </si>
  <si>
    <t>Joshua Sanchez</t>
  </si>
  <si>
    <t>joshua.sanchez88@company.com</t>
  </si>
  <si>
    <t>07-05-2022</t>
  </si>
  <si>
    <t>EMP00251</t>
  </si>
  <si>
    <t>Richard Perez</t>
  </si>
  <si>
    <t>richard.perez69@company.com</t>
  </si>
  <si>
    <t>14-12-2020</t>
  </si>
  <si>
    <t>EMP00252</t>
  </si>
  <si>
    <t>Dorothy Taylor</t>
  </si>
  <si>
    <t>dorothy.taylor88@company.com</t>
  </si>
  <si>
    <t>19-11-2024</t>
  </si>
  <si>
    <t>EMP00253</t>
  </si>
  <si>
    <t>Thomas Nguyen</t>
  </si>
  <si>
    <t>thomas.nguyen16@company.com</t>
  </si>
  <si>
    <t>11-11-2024</t>
  </si>
  <si>
    <t>EMP00254</t>
  </si>
  <si>
    <t>richard.perez59@company.com</t>
  </si>
  <si>
    <t>28-12-2020</t>
  </si>
  <si>
    <t>EMP00255</t>
  </si>
  <si>
    <t>Ronald Roberts</t>
  </si>
  <si>
    <t>ronald.roberts98@company.com</t>
  </si>
  <si>
    <t>EMP00256</t>
  </si>
  <si>
    <t>John Wright</t>
  </si>
  <si>
    <t>john.wright48@company.com</t>
  </si>
  <si>
    <t>07-07-2023</t>
  </si>
  <si>
    <t>EMP00257</t>
  </si>
  <si>
    <t>William Miller</t>
  </si>
  <si>
    <t>william.miller76@company.com</t>
  </si>
  <si>
    <t>22-07-2022</t>
  </si>
  <si>
    <t>EMP00258</t>
  </si>
  <si>
    <t>Emily Thompson</t>
  </si>
  <si>
    <t>emily.thompson52@company.com</t>
  </si>
  <si>
    <t>22-04-2023</t>
  </si>
  <si>
    <t>EMP00259</t>
  </si>
  <si>
    <t>Kevin Taylor</t>
  </si>
  <si>
    <t>kevin.taylor7@company.com</t>
  </si>
  <si>
    <t>03-05-2022</t>
  </si>
  <si>
    <t>EMP00260</t>
  </si>
  <si>
    <t>George Martinez</t>
  </si>
  <si>
    <t>george.martinez88@company.com</t>
  </si>
  <si>
    <t>06-07-2021</t>
  </si>
  <si>
    <t>EMP00261</t>
  </si>
  <si>
    <t>Timothy Flores</t>
  </si>
  <si>
    <t>timothy.flores15@company.com</t>
  </si>
  <si>
    <t>29-08-2024</t>
  </si>
  <si>
    <t>EMP00262</t>
  </si>
  <si>
    <t>David Williams</t>
  </si>
  <si>
    <t>david.williams27@company.com</t>
  </si>
  <si>
    <t>01-07-2020</t>
  </si>
  <si>
    <t>EMP00263</t>
  </si>
  <si>
    <t>Robert Campbell</t>
  </si>
  <si>
    <t>robert.campbell83@company.com</t>
  </si>
  <si>
    <t>EMP00264</t>
  </si>
  <si>
    <t>sandra.mitchell98@company.com</t>
  </si>
  <si>
    <t>15-06-2022</t>
  </si>
  <si>
    <t>EMP00265</t>
  </si>
  <si>
    <t>Nancy Lopez</t>
  </si>
  <si>
    <t>nancy.lopez52@company.com</t>
  </si>
  <si>
    <t>20-06-2024</t>
  </si>
  <si>
    <t>EMP00266</t>
  </si>
  <si>
    <t>Michael Clark</t>
  </si>
  <si>
    <t>michael.clark73@company.com</t>
  </si>
  <si>
    <t>06-06-2023</t>
  </si>
  <si>
    <t>EMP00267</t>
  </si>
  <si>
    <t>Anthony Lewis</t>
  </si>
  <si>
    <t>anthony.lewis34@company.com</t>
  </si>
  <si>
    <t>03-04-2021</t>
  </si>
  <si>
    <t>EMP00268</t>
  </si>
  <si>
    <t>Daniel Nelson</t>
  </si>
  <si>
    <t>daniel.nelson50@company.com</t>
  </si>
  <si>
    <t>19-08-2022</t>
  </si>
  <si>
    <t>EMP00269</t>
  </si>
  <si>
    <t>Sarah Perez</t>
  </si>
  <si>
    <t>sarah.perez65@company.com</t>
  </si>
  <si>
    <t>28-06-2022</t>
  </si>
  <si>
    <t>EMP00270</t>
  </si>
  <si>
    <t>Christopher Davis</t>
  </si>
  <si>
    <t>christopher.davis84@company.com</t>
  </si>
  <si>
    <t>01-01-2020</t>
  </si>
  <si>
    <t>EMP00271</t>
  </si>
  <si>
    <t>melissa.nelson47@company.com</t>
  </si>
  <si>
    <t>23-06-2023</t>
  </si>
  <si>
    <t>EMP00272</t>
  </si>
  <si>
    <t>Linda Miller</t>
  </si>
  <si>
    <t>linda.miller1@company.com</t>
  </si>
  <si>
    <t>05-08-2020</t>
  </si>
  <si>
    <t>EMP00273</t>
  </si>
  <si>
    <t>Thomas Flores</t>
  </si>
  <si>
    <t>thomas.flores16@company.com</t>
  </si>
  <si>
    <t>28-04-2022</t>
  </si>
  <si>
    <t>EMP00274</t>
  </si>
  <si>
    <t>Brian Nguyen</t>
  </si>
  <si>
    <t>brian.nguyen64@company.com</t>
  </si>
  <si>
    <t>16-09-2022</t>
  </si>
  <si>
    <t>EMP00275</t>
  </si>
  <si>
    <t>Michael Harris</t>
  </si>
  <si>
    <t>michael.harris78@company.com</t>
  </si>
  <si>
    <t>10-04-2024</t>
  </si>
  <si>
    <t>EMP00276</t>
  </si>
  <si>
    <t>Mark Rodriguez</t>
  </si>
  <si>
    <t>mark.rodriguez78@company.com</t>
  </si>
  <si>
    <t>28-12-2023</t>
  </si>
  <si>
    <t>EMP00277</t>
  </si>
  <si>
    <t>Deborah Thompson</t>
  </si>
  <si>
    <t>deborah.thompson91@company.com</t>
  </si>
  <si>
    <t>07-04-2024</t>
  </si>
  <si>
    <t>EMP00278</t>
  </si>
  <si>
    <t>Charles Ramirez</t>
  </si>
  <si>
    <t>charles.ramirez14@company.com</t>
  </si>
  <si>
    <t>16-03-2024</t>
  </si>
  <si>
    <t>EMP00279</t>
  </si>
  <si>
    <t>George Jackson</t>
  </si>
  <si>
    <t>george.jackson5@company.com</t>
  </si>
  <si>
    <t>23-02-2024</t>
  </si>
  <si>
    <t>EMP00280</t>
  </si>
  <si>
    <t>Sarah Allen</t>
  </si>
  <si>
    <t>sarah.allen86@company.com</t>
  </si>
  <si>
    <t>20-04-2020</t>
  </si>
  <si>
    <t>EMP00281</t>
  </si>
  <si>
    <t>Kevin Rivera</t>
  </si>
  <si>
    <t>kevin.rivera97@company.com</t>
  </si>
  <si>
    <t>30-10-2023</t>
  </si>
  <si>
    <t>EMP00282</t>
  </si>
  <si>
    <t>Matthew Williams</t>
  </si>
  <si>
    <t>matthew.williams72@company.com</t>
  </si>
  <si>
    <t>13-08-2022</t>
  </si>
  <si>
    <t>EMP00283</t>
  </si>
  <si>
    <t>Patricia Roberts</t>
  </si>
  <si>
    <t>patricia.roberts85@company.com</t>
  </si>
  <si>
    <t>11-01-2021</t>
  </si>
  <si>
    <t>EMP00284</t>
  </si>
  <si>
    <t>Paul Wright</t>
  </si>
  <si>
    <t>paul.wright45@company.com</t>
  </si>
  <si>
    <t>21-03-2024</t>
  </si>
  <si>
    <t>EMP00285</t>
  </si>
  <si>
    <t>Brian Thompson</t>
  </si>
  <si>
    <t>brian.thompson83@company.com</t>
  </si>
  <si>
    <t>18-06-2024</t>
  </si>
  <si>
    <t>EMP00286</t>
  </si>
  <si>
    <t>Donna Roberts</t>
  </si>
  <si>
    <t>donna.roberts66@company.com</t>
  </si>
  <si>
    <t>EMP00287</t>
  </si>
  <si>
    <t>James Green</t>
  </si>
  <si>
    <t>james.green86@company.com</t>
  </si>
  <si>
    <t>24-08-2024</t>
  </si>
  <si>
    <t>EMP00288</t>
  </si>
  <si>
    <t>ashley.rivera12@company.com</t>
  </si>
  <si>
    <t>09-08-2024</t>
  </si>
  <si>
    <t>EMP00289</t>
  </si>
  <si>
    <t>Margaret Ramirez</t>
  </si>
  <si>
    <t>margaret.ramirez50@company.com</t>
  </si>
  <si>
    <t>07-03-2024</t>
  </si>
  <si>
    <t>EMP00290</t>
  </si>
  <si>
    <t>Steven Miller</t>
  </si>
  <si>
    <t>steven.miller39@company.com</t>
  </si>
  <si>
    <t>15-09-2023</t>
  </si>
  <si>
    <t>EMP00291</t>
  </si>
  <si>
    <t>Dorothy Sanchez</t>
  </si>
  <si>
    <t>dorothy.sanchez82@company.com</t>
  </si>
  <si>
    <t>EMP00292</t>
  </si>
  <si>
    <t>Paul Scott</t>
  </si>
  <si>
    <t>paul.scott27@company.com</t>
  </si>
  <si>
    <t>09-10-2024</t>
  </si>
  <si>
    <t>EMP00293</t>
  </si>
  <si>
    <t>Thomas Gonzalez</t>
  </si>
  <si>
    <t>thomas.gonzalez86@company.com</t>
  </si>
  <si>
    <t>29-05-2020</t>
  </si>
  <si>
    <t>EMP00294</t>
  </si>
  <si>
    <t>Emily Perez</t>
  </si>
  <si>
    <t>emily.perez86@company.com</t>
  </si>
  <si>
    <t>31-01-2021</t>
  </si>
  <si>
    <t>EMP00295</t>
  </si>
  <si>
    <t>George Nguyen</t>
  </si>
  <si>
    <t>george.nguyen73@company.com</t>
  </si>
  <si>
    <t>19-05-2021</t>
  </si>
  <si>
    <t>EMP00296</t>
  </si>
  <si>
    <t>Deborah Campbell</t>
  </si>
  <si>
    <t>deborah.campbell60@company.com</t>
  </si>
  <si>
    <t>EMP00297</t>
  </si>
  <si>
    <t>Richard Taylor</t>
  </si>
  <si>
    <t>richard.taylor94@company.com</t>
  </si>
  <si>
    <t>24-04-2024</t>
  </si>
  <si>
    <t>EMP00298</t>
  </si>
  <si>
    <t>paul.wright20@company.com</t>
  </si>
  <si>
    <t>23-10-2022</t>
  </si>
  <si>
    <t>EMP00299</t>
  </si>
  <si>
    <t>Brian Thomas</t>
  </si>
  <si>
    <t>brian.thomas22@company.com</t>
  </si>
  <si>
    <t>04-03-2023</t>
  </si>
  <si>
    <t>EMP00300</t>
  </si>
  <si>
    <t>Ronald Young</t>
  </si>
  <si>
    <t>ronald.young34@company.com</t>
  </si>
  <si>
    <t>09-01-2022</t>
  </si>
  <si>
    <t>EMP00301</t>
  </si>
  <si>
    <t>Melissa Lee</t>
  </si>
  <si>
    <t>melissa.lee67@company.com</t>
  </si>
  <si>
    <t>22-12-2020</t>
  </si>
  <si>
    <t>EMP00302</t>
  </si>
  <si>
    <t>Thomas Harris</t>
  </si>
  <si>
    <t>thomas.harris52@company.com</t>
  </si>
  <si>
    <t>14-01-2020</t>
  </si>
  <si>
    <t>EMP00303</t>
  </si>
  <si>
    <t>Steven Adams</t>
  </si>
  <si>
    <t>steven.adams20@company.com</t>
  </si>
  <si>
    <t>29-04-2022</t>
  </si>
  <si>
    <t>EMP00304</t>
  </si>
  <si>
    <t>Jessica Nguyen</t>
  </si>
  <si>
    <t>jessica.nguyen53@company.com</t>
  </si>
  <si>
    <t>02-10-2020</t>
  </si>
  <si>
    <t>EMP00305</t>
  </si>
  <si>
    <t>David Taylor</t>
  </si>
  <si>
    <t>david.taylor52@company.com</t>
  </si>
  <si>
    <t>EMP00306</t>
  </si>
  <si>
    <t>Barbara Nguyen</t>
  </si>
  <si>
    <t>barbara.nguyen85@company.com</t>
  </si>
  <si>
    <t>20-05-2020</t>
  </si>
  <si>
    <t>EMP00307</t>
  </si>
  <si>
    <t>Richard King</t>
  </si>
  <si>
    <t>richard.king54@company.com</t>
  </si>
  <si>
    <t>13-05-2023</t>
  </si>
  <si>
    <t>EMP00308</t>
  </si>
  <si>
    <t>Paul Smith</t>
  </si>
  <si>
    <t>paul.smith56@company.com</t>
  </si>
  <si>
    <t>01-07-2024</t>
  </si>
  <si>
    <t>EMP00309</t>
  </si>
  <si>
    <t>Sandra Rodriguez</t>
  </si>
  <si>
    <t>sandra.rodriguez99@company.com</t>
  </si>
  <si>
    <t>16-04-2022</t>
  </si>
  <si>
    <t>EMP00310</t>
  </si>
  <si>
    <t>Donna Davis</t>
  </si>
  <si>
    <t>donna.davis49@company.com</t>
  </si>
  <si>
    <t>22-05-2022</t>
  </si>
  <si>
    <t>EMP00311</t>
  </si>
  <si>
    <t>Andrew White</t>
  </si>
  <si>
    <t>andrew.white88@company.com</t>
  </si>
  <si>
    <t>15-09-2022</t>
  </si>
  <si>
    <t>EMP00312</t>
  </si>
  <si>
    <t>Lisa Torres</t>
  </si>
  <si>
    <t>lisa.torres51@company.com</t>
  </si>
  <si>
    <t>EMP00313</t>
  </si>
  <si>
    <t>Amanda Hall</t>
  </si>
  <si>
    <t>amanda.hall7@company.com</t>
  </si>
  <si>
    <t>14-05-2023</t>
  </si>
  <si>
    <t>EMP00314</t>
  </si>
  <si>
    <t>Jennifer Hill</t>
  </si>
  <si>
    <t>jennifer.hill50@company.com</t>
  </si>
  <si>
    <t>03-05-2024</t>
  </si>
  <si>
    <t>EMP00315</t>
  </si>
  <si>
    <t>Charles Gonzalez</t>
  </si>
  <si>
    <t>charles.gonzalez66@company.com</t>
  </si>
  <si>
    <t>06-01-2022</t>
  </si>
  <si>
    <t>EMP00316</t>
  </si>
  <si>
    <t>Rebecca Sanchez</t>
  </si>
  <si>
    <t>rebecca.sanchez51@company.com</t>
  </si>
  <si>
    <t>EMP00317</t>
  </si>
  <si>
    <t>Daniel Thompson</t>
  </si>
  <si>
    <t>daniel.thompson78@company.com</t>
  </si>
  <si>
    <t>13-04-2022</t>
  </si>
  <si>
    <t>EMP00318</t>
  </si>
  <si>
    <t>Nancy Davis</t>
  </si>
  <si>
    <t>nancy.davis69@company.com</t>
  </si>
  <si>
    <t>13-05-2021</t>
  </si>
  <si>
    <t>EMP00319</t>
  </si>
  <si>
    <t>Donald Davis</t>
  </si>
  <si>
    <t>donald.davis49@company.com</t>
  </si>
  <si>
    <t>24-12-2021</t>
  </si>
  <si>
    <t>EMP00320</t>
  </si>
  <si>
    <t>Charles Garcia</t>
  </si>
  <si>
    <t>charles.garcia96@company.com</t>
  </si>
  <si>
    <t>20-03-2023</t>
  </si>
  <si>
    <t>EMP00321</t>
  </si>
  <si>
    <t>Dorothy Gonzalez</t>
  </si>
  <si>
    <t>dorothy.gonzalez31@company.com</t>
  </si>
  <si>
    <t>30-12-2021</t>
  </si>
  <si>
    <t>EMP00322</t>
  </si>
  <si>
    <t>Amanda Smith</t>
  </si>
  <si>
    <t>amanda.smith62@company.com</t>
  </si>
  <si>
    <t>02-10-2022</t>
  </si>
  <si>
    <t>EMP00323</t>
  </si>
  <si>
    <t>Patricia King</t>
  </si>
  <si>
    <t>patricia.king70@company.com</t>
  </si>
  <si>
    <t>03-09-2020</t>
  </si>
  <si>
    <t>EMP00324</t>
  </si>
  <si>
    <t>Deborah Wilson</t>
  </si>
  <si>
    <t>deborah.wilson13@company.com</t>
  </si>
  <si>
    <t>05-07-2021</t>
  </si>
  <si>
    <t>EMP00325</t>
  </si>
  <si>
    <t>Jessica Clark</t>
  </si>
  <si>
    <t>jessica.clark52@company.com</t>
  </si>
  <si>
    <t>05-11-2023</t>
  </si>
  <si>
    <t>EMP00326</t>
  </si>
  <si>
    <t>sandra.harris95@company.com</t>
  </si>
  <si>
    <t>05-10-2024</t>
  </si>
  <si>
    <t>EMP00327</t>
  </si>
  <si>
    <t>michelle.torres13@company.com</t>
  </si>
  <si>
    <t>13-07-2023</t>
  </si>
  <si>
    <t>EMP00328</t>
  </si>
  <si>
    <t>betty.scott45@company.com</t>
  </si>
  <si>
    <t>25-03-2023</t>
  </si>
  <si>
    <t>EMP00329</t>
  </si>
  <si>
    <t>Christopher Baker</t>
  </si>
  <si>
    <t>christopher.baker95@company.com</t>
  </si>
  <si>
    <t>EMP00330</t>
  </si>
  <si>
    <t>Margaret Jones</t>
  </si>
  <si>
    <t>margaret.jones44@company.com</t>
  </si>
  <si>
    <t>20-03-2022</t>
  </si>
  <si>
    <t>EMP00331</t>
  </si>
  <si>
    <t>Donna Lewis</t>
  </si>
  <si>
    <t>donna.lewis24@company.com</t>
  </si>
  <si>
    <t>EMP00332</t>
  </si>
  <si>
    <t>patricia.johnson98@company.com</t>
  </si>
  <si>
    <t>18-12-2024</t>
  </si>
  <si>
    <t>EMP00333</t>
  </si>
  <si>
    <t>Kevin Rodriguez</t>
  </si>
  <si>
    <t>kevin.rodriguez22@company.com</t>
  </si>
  <si>
    <t>18-11-2024</t>
  </si>
  <si>
    <t>EMP00334</t>
  </si>
  <si>
    <t>Susan Nguyen</t>
  </si>
  <si>
    <t>susan.nguyen81@company.com</t>
  </si>
  <si>
    <t>12-12-2021</t>
  </si>
  <si>
    <t>EMP00335</t>
  </si>
  <si>
    <t>Betty Clark</t>
  </si>
  <si>
    <t>betty.clark39@company.com</t>
  </si>
  <si>
    <t>31-12-2022</t>
  </si>
  <si>
    <t>EMP00336</t>
  </si>
  <si>
    <t>James Roberts</t>
  </si>
  <si>
    <t>james.roberts77@company.com</t>
  </si>
  <si>
    <t>11-12-2024</t>
  </si>
  <si>
    <t>EMP00337</t>
  </si>
  <si>
    <t>Matthew Anderson</t>
  </si>
  <si>
    <t>matthew.anderson55@company.com</t>
  </si>
  <si>
    <t>01-03-2024</t>
  </si>
  <si>
    <t>EMP00338</t>
  </si>
  <si>
    <t>William Jackson</t>
  </si>
  <si>
    <t>william.jackson59@company.com</t>
  </si>
  <si>
    <t>09-02-2020</t>
  </si>
  <si>
    <t>EMP00339</t>
  </si>
  <si>
    <t>Michael Jackson</t>
  </si>
  <si>
    <t>michael.jackson92@company.com</t>
  </si>
  <si>
    <t>07-10-2022</t>
  </si>
  <si>
    <t>EMP00340</t>
  </si>
  <si>
    <t>Ashley Hall</t>
  </si>
  <si>
    <t>ashley.hall11@company.com</t>
  </si>
  <si>
    <t>20-08-2022</t>
  </si>
  <si>
    <t>EMP00341</t>
  </si>
  <si>
    <t>James Davis</t>
  </si>
  <si>
    <t>james.davis99@company.com</t>
  </si>
  <si>
    <t>11-07-2020</t>
  </si>
  <si>
    <t>EMP00342</t>
  </si>
  <si>
    <t>david.green71@company.com</t>
  </si>
  <si>
    <t>22-12-2024</t>
  </si>
  <si>
    <t>EMP00343</t>
  </si>
  <si>
    <t>Sandra Lee</t>
  </si>
  <si>
    <t>sandra.lee36@company.com</t>
  </si>
  <si>
    <t>05-04-2023</t>
  </si>
  <si>
    <t>EMP00344</t>
  </si>
  <si>
    <t>David Young</t>
  </si>
  <si>
    <t>david.young80@company.com</t>
  </si>
  <si>
    <t>EMP00345</t>
  </si>
  <si>
    <t>Michelle Adams</t>
  </si>
  <si>
    <t>michelle.adams94@company.com</t>
  </si>
  <si>
    <t>21-03-2020</t>
  </si>
  <si>
    <t>EMP00346</t>
  </si>
  <si>
    <t>Richard Torres</t>
  </si>
  <si>
    <t>richard.torres45@company.com</t>
  </si>
  <si>
    <t>09-02-2023</t>
  </si>
  <si>
    <t>EMP00347</t>
  </si>
  <si>
    <t>Thomas Wright</t>
  </si>
  <si>
    <t>thomas.wright1@company.com</t>
  </si>
  <si>
    <t>EMP00348</t>
  </si>
  <si>
    <t>Matthew Gonzalez</t>
  </si>
  <si>
    <t>matthew.gonzalez64@company.com</t>
  </si>
  <si>
    <t>05-08-2023</t>
  </si>
  <si>
    <t>EMP00349</t>
  </si>
  <si>
    <t>William Lopez</t>
  </si>
  <si>
    <t>william.lopez14@company.com</t>
  </si>
  <si>
    <t>06-03-2022</t>
  </si>
  <si>
    <t>EMP00350</t>
  </si>
  <si>
    <t>Stephanie Jones</t>
  </si>
  <si>
    <t>stephanie.jones84@company.com</t>
  </si>
  <si>
    <t>02-03-2024</t>
  </si>
  <si>
    <t>EMP00351</t>
  </si>
  <si>
    <t>Karen King</t>
  </si>
  <si>
    <t>karen.king10@company.com</t>
  </si>
  <si>
    <t>18-04-2021</t>
  </si>
  <si>
    <t>EMP00352</t>
  </si>
  <si>
    <t>Andrew Green</t>
  </si>
  <si>
    <t>andrew.green96@company.com</t>
  </si>
  <si>
    <t>09-12-2023</t>
  </si>
  <si>
    <t>EMP00353</t>
  </si>
  <si>
    <t>Margaret Allen</t>
  </si>
  <si>
    <t>margaret.allen21@company.com</t>
  </si>
  <si>
    <t>26-10-2021</t>
  </si>
  <si>
    <t>EMP00354</t>
  </si>
  <si>
    <t>Joshua Thomas</t>
  </si>
  <si>
    <t>joshua.thomas28@company.com</t>
  </si>
  <si>
    <t>EMP00355</t>
  </si>
  <si>
    <t>Donna Rodriguez</t>
  </si>
  <si>
    <t>donna.rodriguez39@company.com</t>
  </si>
  <si>
    <t>13-11-2022</t>
  </si>
  <si>
    <t>EMP00356</t>
  </si>
  <si>
    <t>Barbara Rodriguez</t>
  </si>
  <si>
    <t>barbara.rodriguez75@company.com</t>
  </si>
  <si>
    <t>11-03-2023</t>
  </si>
  <si>
    <t>EMP00357</t>
  </si>
  <si>
    <t>Emily Hall</t>
  </si>
  <si>
    <t>emily.hall77@company.com</t>
  </si>
  <si>
    <t>24-04-2020</t>
  </si>
  <si>
    <t>EMP00358</t>
  </si>
  <si>
    <t>linda.roberts84@company.com</t>
  </si>
  <si>
    <t>15-10-2021</t>
  </si>
  <si>
    <t>EMP00359</t>
  </si>
  <si>
    <t>Patricia Baker</t>
  </si>
  <si>
    <t>patricia.baker97@company.com</t>
  </si>
  <si>
    <t>29-05-2024</t>
  </si>
  <si>
    <t>EMP00360</t>
  </si>
  <si>
    <t>Andrew Mitchell</t>
  </si>
  <si>
    <t>andrew.mitchell52@company.com</t>
  </si>
  <si>
    <t>EMP00361</t>
  </si>
  <si>
    <t>Melissa Torres</t>
  </si>
  <si>
    <t>melissa.torres79@company.com</t>
  </si>
  <si>
    <t>30-05-2022</t>
  </si>
  <si>
    <t>EMP00362</t>
  </si>
  <si>
    <t>Betty Thompson</t>
  </si>
  <si>
    <t>betty.thompson45@company.com</t>
  </si>
  <si>
    <t>16-06-2023</t>
  </si>
  <si>
    <t>EMP00363</t>
  </si>
  <si>
    <t>Deborah White</t>
  </si>
  <si>
    <t>deborah.white11@company.com</t>
  </si>
  <si>
    <t>14-11-2024</t>
  </si>
  <si>
    <t>EMP00364</t>
  </si>
  <si>
    <t>Mark Walker</t>
  </si>
  <si>
    <t>mark.walker27@company.com</t>
  </si>
  <si>
    <t>13-06-2021</t>
  </si>
  <si>
    <t>EMP00365</t>
  </si>
  <si>
    <t>Matthew Nguyen</t>
  </si>
  <si>
    <t>matthew.nguyen6@company.com</t>
  </si>
  <si>
    <t>19-06-2023</t>
  </si>
  <si>
    <t>EMP00366</t>
  </si>
  <si>
    <t>matthew.nelson85@company.com</t>
  </si>
  <si>
    <t>22-08-2023</t>
  </si>
  <si>
    <t>EMP00367</t>
  </si>
  <si>
    <t>Christopher Young</t>
  </si>
  <si>
    <t>christopher.young12@company.com</t>
  </si>
  <si>
    <t>14-02-2020</t>
  </si>
  <si>
    <t>EMP00368</t>
  </si>
  <si>
    <t>Emily Sanchez</t>
  </si>
  <si>
    <t>emily.sanchez45@company.com</t>
  </si>
  <si>
    <t>EMP00369</t>
  </si>
  <si>
    <t>Michelle Moore</t>
  </si>
  <si>
    <t>michelle.moore44@company.com</t>
  </si>
  <si>
    <t>EMP00370</t>
  </si>
  <si>
    <t>Sandra Martin</t>
  </si>
  <si>
    <t>sandra.martin58@company.com</t>
  </si>
  <si>
    <t>26-06-2024</t>
  </si>
  <si>
    <t>EMP00371</t>
  </si>
  <si>
    <t>Sandra Roberts</t>
  </si>
  <si>
    <t>sandra.roberts73@company.com</t>
  </si>
  <si>
    <t>30-08-2020</t>
  </si>
  <si>
    <t>EMP00372</t>
  </si>
  <si>
    <t>Ronald Lee</t>
  </si>
  <si>
    <t>ronald.lee39@company.com</t>
  </si>
  <si>
    <t>13-01-2021</t>
  </si>
  <si>
    <t>EMP00373</t>
  </si>
  <si>
    <t>Joshua Anderson</t>
  </si>
  <si>
    <t>joshua.anderson4@company.com</t>
  </si>
  <si>
    <t>18-08-2022</t>
  </si>
  <si>
    <t>EMP00374</t>
  </si>
  <si>
    <t>William Hernandez</t>
  </si>
  <si>
    <t>william.hernandez5@company.com</t>
  </si>
  <si>
    <t>06-10-2023</t>
  </si>
  <si>
    <t>EMP00375</t>
  </si>
  <si>
    <t>emily.hall32@company.com</t>
  </si>
  <si>
    <t>18-03-2022</t>
  </si>
  <si>
    <t>EMP00376</t>
  </si>
  <si>
    <t>John Thomas</t>
  </si>
  <si>
    <t>john.thomas51@company.com</t>
  </si>
  <si>
    <t>19-06-2022</t>
  </si>
  <si>
    <t>EMP00377</t>
  </si>
  <si>
    <t>David Ramirez</t>
  </si>
  <si>
    <t>david.ramirez7@company.com</t>
  </si>
  <si>
    <t>22-10-2022</t>
  </si>
  <si>
    <t>EMP00378</t>
  </si>
  <si>
    <t>Margaret Clark</t>
  </si>
  <si>
    <t>margaret.clark4@company.com</t>
  </si>
  <si>
    <t>17-11-2023</t>
  </si>
  <si>
    <t>EMP00379</t>
  </si>
  <si>
    <t>Betty Garcia</t>
  </si>
  <si>
    <t>betty.garcia50@company.com</t>
  </si>
  <si>
    <t>18-02-2022</t>
  </si>
  <si>
    <t>EMP00380</t>
  </si>
  <si>
    <t>David Martinez</t>
  </si>
  <si>
    <t>david.martinez7@company.com</t>
  </si>
  <si>
    <t>28-08-2020</t>
  </si>
  <si>
    <t>EMP00381</t>
  </si>
  <si>
    <t>Ashley Young</t>
  </si>
  <si>
    <t>ashley.young1@company.com</t>
  </si>
  <si>
    <t>EMP00382</t>
  </si>
  <si>
    <t>Sarah Scott</t>
  </si>
  <si>
    <t>sarah.scott81@company.com</t>
  </si>
  <si>
    <t>30-08-2023</t>
  </si>
  <si>
    <t>EMP00383</t>
  </si>
  <si>
    <t>Joshua Martin</t>
  </si>
  <si>
    <t>joshua.martin7@company.com</t>
  </si>
  <si>
    <t>EMP00384</t>
  </si>
  <si>
    <t>john.garcia48@company.com</t>
  </si>
  <si>
    <t>22-08-2022</t>
  </si>
  <si>
    <t>EMP00385</t>
  </si>
  <si>
    <t>Donna Clark</t>
  </si>
  <si>
    <t>donna.clark90@company.com</t>
  </si>
  <si>
    <t>12-07-2023</t>
  </si>
  <si>
    <t>EMP00386</t>
  </si>
  <si>
    <t>sandra.hill68@company.com</t>
  </si>
  <si>
    <t>30-11-2022</t>
  </si>
  <si>
    <t>EMP00387</t>
  </si>
  <si>
    <t>stephanie.jackson16@company.com</t>
  </si>
  <si>
    <t>27-04-2022</t>
  </si>
  <si>
    <t>EMP00388</t>
  </si>
  <si>
    <t>Kevin Gonzalez</t>
  </si>
  <si>
    <t>kevin.gonzalez9@company.com</t>
  </si>
  <si>
    <t>EMP00389</t>
  </si>
  <si>
    <t>Mary Lopez</t>
  </si>
  <si>
    <t>mary.lopez44@company.com</t>
  </si>
  <si>
    <t>EMP00390</t>
  </si>
  <si>
    <t>Donna Martin</t>
  </si>
  <si>
    <t>donna.martin87@company.com</t>
  </si>
  <si>
    <t>10-11-2021</t>
  </si>
  <si>
    <t>EMP00391</t>
  </si>
  <si>
    <t>Nancy Harris</t>
  </si>
  <si>
    <t>nancy.harris22@company.com</t>
  </si>
  <si>
    <t>21-05-2024</t>
  </si>
  <si>
    <t>EMP00392</t>
  </si>
  <si>
    <t>Jennifer Young</t>
  </si>
  <si>
    <t>jennifer.young58@company.com</t>
  </si>
  <si>
    <t>26-05-2024</t>
  </si>
  <si>
    <t>EMP00393</t>
  </si>
  <si>
    <t>Mary Walker</t>
  </si>
  <si>
    <t>mary.walker25@company.com</t>
  </si>
  <si>
    <t>20-11-2024</t>
  </si>
  <si>
    <t>EMP00394</t>
  </si>
  <si>
    <t>Matthew Rivera</t>
  </si>
  <si>
    <t>matthew.rivera1@company.com</t>
  </si>
  <si>
    <t>30-07-2020</t>
  </si>
  <si>
    <t>EMP00395</t>
  </si>
  <si>
    <t>Jessica Lee</t>
  </si>
  <si>
    <t>jessica.lee37@company.com</t>
  </si>
  <si>
    <t>18-11-2020</t>
  </si>
  <si>
    <t>EMP00396</t>
  </si>
  <si>
    <t>steven.miller45@company.com</t>
  </si>
  <si>
    <t>16-12-2020</t>
  </si>
  <si>
    <t>EMP00397</t>
  </si>
  <si>
    <t>Mark Brown</t>
  </si>
  <si>
    <t>mark.brown61@company.com</t>
  </si>
  <si>
    <t>13-03-2022</t>
  </si>
  <si>
    <t>EMP00398</t>
  </si>
  <si>
    <t>Richard Rivera</t>
  </si>
  <si>
    <t>richard.rivera11@company.com</t>
  </si>
  <si>
    <t>EMP00399</t>
  </si>
  <si>
    <t>Joseph Anderson</t>
  </si>
  <si>
    <t>joseph.anderson34@company.com</t>
  </si>
  <si>
    <t>02-03-2020</t>
  </si>
  <si>
    <t>EMP00400</t>
  </si>
  <si>
    <t>David Jackson</t>
  </si>
  <si>
    <t>david.jackson74@company.com</t>
  </si>
  <si>
    <t>EMP00401</t>
  </si>
  <si>
    <t>Anthony Thomas</t>
  </si>
  <si>
    <t>anthony.thomas71@company.com</t>
  </si>
  <si>
    <t>22-11-2023</t>
  </si>
  <si>
    <t>EMP00402</t>
  </si>
  <si>
    <t>Nancy Wright</t>
  </si>
  <si>
    <t>nancy.wright85@company.com</t>
  </si>
  <si>
    <t>28-10-2021</t>
  </si>
  <si>
    <t>EMP00403</t>
  </si>
  <si>
    <t>margaret.jones88@company.com</t>
  </si>
  <si>
    <t>05-05-2020</t>
  </si>
  <si>
    <t>EMP00404</t>
  </si>
  <si>
    <t>James Carter</t>
  </si>
  <si>
    <t>james.carter20@company.com</t>
  </si>
  <si>
    <t>04-02-2021</t>
  </si>
  <si>
    <t>EMP00405</t>
  </si>
  <si>
    <t>Stephanie Thompson</t>
  </si>
  <si>
    <t>stephanie.thompson2@company.com</t>
  </si>
  <si>
    <t>EMP00406</t>
  </si>
  <si>
    <t>charles.johnson90@company.com</t>
  </si>
  <si>
    <t>21-01-2023</t>
  </si>
  <si>
    <t>EMP00407</t>
  </si>
  <si>
    <t>Matthew White</t>
  </si>
  <si>
    <t>matthew.white37@company.com</t>
  </si>
  <si>
    <t>EMP00408</t>
  </si>
  <si>
    <t>William Adams</t>
  </si>
  <si>
    <t>william.adams90@company.com</t>
  </si>
  <si>
    <t>06-08-2024</t>
  </si>
  <si>
    <t>EMP00409</t>
  </si>
  <si>
    <t>Joshua Smith</t>
  </si>
  <si>
    <t>joshua.smith94@company.com</t>
  </si>
  <si>
    <t>26-03-2023</t>
  </si>
  <si>
    <t>EMP00410</t>
  </si>
  <si>
    <t>Stephanie White</t>
  </si>
  <si>
    <t>stephanie.white62@company.com</t>
  </si>
  <si>
    <t>09-06-2020</t>
  </si>
  <si>
    <t>EMP00411</t>
  </si>
  <si>
    <t>Paul Nguyen</t>
  </si>
  <si>
    <t>paul.nguyen7@company.com</t>
  </si>
  <si>
    <t>EMP00412</t>
  </si>
  <si>
    <t>david.williams39@company.com</t>
  </si>
  <si>
    <t>EMP00413</t>
  </si>
  <si>
    <t>Charles Young</t>
  </si>
  <si>
    <t>charles.young65@company.com</t>
  </si>
  <si>
    <t>17-07-2021</t>
  </si>
  <si>
    <t>EMP00414</t>
  </si>
  <si>
    <t>Carol Mitchell</t>
  </si>
  <si>
    <t>carol.mitchell58@company.com</t>
  </si>
  <si>
    <t>25-06-2024</t>
  </si>
  <si>
    <t>EMP00415</t>
  </si>
  <si>
    <t>Joshua Martinez</t>
  </si>
  <si>
    <t>joshua.martinez99@company.com</t>
  </si>
  <si>
    <t>20-09-2024</t>
  </si>
  <si>
    <t>EMP00416</t>
  </si>
  <si>
    <t>David Robinson</t>
  </si>
  <si>
    <t>david.robinson39@company.com</t>
  </si>
  <si>
    <t>09-03-2022</t>
  </si>
  <si>
    <t>EMP00417</t>
  </si>
  <si>
    <t>Charles Lewis</t>
  </si>
  <si>
    <t>charles.lewis41@company.com</t>
  </si>
  <si>
    <t>25-09-2024</t>
  </si>
  <si>
    <t>EMP00418</t>
  </si>
  <si>
    <t>Thomas Adams</t>
  </si>
  <si>
    <t>thomas.adams60@company.com</t>
  </si>
  <si>
    <t>19-10-2023</t>
  </si>
  <si>
    <t>EMP00419</t>
  </si>
  <si>
    <t>James Clark</t>
  </si>
  <si>
    <t>james.clark14@company.com</t>
  </si>
  <si>
    <t>10-03-2020</t>
  </si>
  <si>
    <t>EMP00420</t>
  </si>
  <si>
    <t>Joshua Green</t>
  </si>
  <si>
    <t>joshua.green16@company.com</t>
  </si>
  <si>
    <t>EMP00421</t>
  </si>
  <si>
    <t>kevin.robinson89@company.com</t>
  </si>
  <si>
    <t>21-07-2021</t>
  </si>
  <si>
    <t>EMP00422</t>
  </si>
  <si>
    <t>Thomas Lopez</t>
  </si>
  <si>
    <t>thomas.lopez63@company.com</t>
  </si>
  <si>
    <t>12-01-2023</t>
  </si>
  <si>
    <t>EMP00423</t>
  </si>
  <si>
    <t>Stephanie Taylor</t>
  </si>
  <si>
    <t>stephanie.taylor10@company.com</t>
  </si>
  <si>
    <t>31-10-2020</t>
  </si>
  <si>
    <t>EMP00424</t>
  </si>
  <si>
    <t>George Perez</t>
  </si>
  <si>
    <t>george.perez1@company.com</t>
  </si>
  <si>
    <t>30-01-2024</t>
  </si>
  <si>
    <t>EMP00425</t>
  </si>
  <si>
    <t>Andrew Wright</t>
  </si>
  <si>
    <t>andrew.wright88@company.com</t>
  </si>
  <si>
    <t>27-11-2021</t>
  </si>
  <si>
    <t>EMP00426</t>
  </si>
  <si>
    <t>Susan Scott</t>
  </si>
  <si>
    <t>susan.scott85@company.com</t>
  </si>
  <si>
    <t>17-12-2024</t>
  </si>
  <si>
    <t>EMP00427</t>
  </si>
  <si>
    <t>timothy.nguyen50@company.com</t>
  </si>
  <si>
    <t>04-09-2024</t>
  </si>
  <si>
    <t>EMP00428</t>
  </si>
  <si>
    <t>Timothy Williams</t>
  </si>
  <si>
    <t>timothy.williams28@company.com</t>
  </si>
  <si>
    <t>01-04-2023</t>
  </si>
  <si>
    <t>EMP00429</t>
  </si>
  <si>
    <t>Melissa Johnson</t>
  </si>
  <si>
    <t>melissa.johnson6@company.com</t>
  </si>
  <si>
    <t>21-09-2021</t>
  </si>
  <si>
    <t>EMP00430</t>
  </si>
  <si>
    <t>Michael Davis</t>
  </si>
  <si>
    <t>michael.davis79@company.com</t>
  </si>
  <si>
    <t>20-02-2024</t>
  </si>
  <si>
    <t>EMP00431</t>
  </si>
  <si>
    <t>william.lee76@company.com</t>
  </si>
  <si>
    <t>30-04-2022</t>
  </si>
  <si>
    <t>EMP00432</t>
  </si>
  <si>
    <t>Carol Williams</t>
  </si>
  <si>
    <t>carol.williams81@company.com</t>
  </si>
  <si>
    <t>15-01-2020</t>
  </si>
  <si>
    <t>EMP00433</t>
  </si>
  <si>
    <t>Anthony Hall</t>
  </si>
  <si>
    <t>anthony.hall17@company.com</t>
  </si>
  <si>
    <t>23-12-2020</t>
  </si>
  <si>
    <t>EMP00434</t>
  </si>
  <si>
    <t>Jennifer Green</t>
  </si>
  <si>
    <t>jennifer.green54@company.com</t>
  </si>
  <si>
    <t>14-07-2020</t>
  </si>
  <si>
    <t>EMP00435</t>
  </si>
  <si>
    <t>Joseph Robinson</t>
  </si>
  <si>
    <t>joseph.robinson27@company.com</t>
  </si>
  <si>
    <t>29-08-2022</t>
  </si>
  <si>
    <t>EMP00436</t>
  </si>
  <si>
    <t>melissa.white56@company.com</t>
  </si>
  <si>
    <t>EMP00437</t>
  </si>
  <si>
    <t>linda.jones57@company.com</t>
  </si>
  <si>
    <t>29-10-2021</t>
  </si>
  <si>
    <t>EMP00438</t>
  </si>
  <si>
    <t>Dorothy Clark</t>
  </si>
  <si>
    <t>dorothy.clark29@company.com</t>
  </si>
  <si>
    <t>EMP00439</t>
  </si>
  <si>
    <t>Timothy Gonzalez</t>
  </si>
  <si>
    <t>timothy.gonzalez35@company.com</t>
  </si>
  <si>
    <t>06-10-2020</t>
  </si>
  <si>
    <t>EMP00440</t>
  </si>
  <si>
    <t>Joseph Jackson</t>
  </si>
  <si>
    <t>joseph.jackson82@company.com</t>
  </si>
  <si>
    <t>EMP00441</t>
  </si>
  <si>
    <t>Timothy Ramirez</t>
  </si>
  <si>
    <t>timothy.ramirez42@company.com</t>
  </si>
  <si>
    <t>11-01-2020</t>
  </si>
  <si>
    <t>EMP00442</t>
  </si>
  <si>
    <t>John Ramirez</t>
  </si>
  <si>
    <t>john.ramirez62@company.com</t>
  </si>
  <si>
    <t>17-02-2023</t>
  </si>
  <si>
    <t>EMP00443</t>
  </si>
  <si>
    <t>Charles Thomas</t>
  </si>
  <si>
    <t>charles.thomas3@company.com</t>
  </si>
  <si>
    <t>10-03-2024</t>
  </si>
  <si>
    <t>EMP00444</t>
  </si>
  <si>
    <t>Stephanie Sanchez</t>
  </si>
  <si>
    <t>stephanie.sanchez81@company.com</t>
  </si>
  <si>
    <t>12-11-2021</t>
  </si>
  <si>
    <t>EMP00445</t>
  </si>
  <si>
    <t>Paul Torres</t>
  </si>
  <si>
    <t>paul.torres11@company.com</t>
  </si>
  <si>
    <t>15-08-2020</t>
  </si>
  <si>
    <t>EMP00446</t>
  </si>
  <si>
    <t>Betty Lopez</t>
  </si>
  <si>
    <t>betty.lopez91@company.com</t>
  </si>
  <si>
    <t>20-08-2020</t>
  </si>
  <si>
    <t>EMP00447</t>
  </si>
  <si>
    <t>Daniel Moore</t>
  </si>
  <si>
    <t>daniel.moore55@company.com</t>
  </si>
  <si>
    <t>EMP00448</t>
  </si>
  <si>
    <t>charles.lewis87@company.com</t>
  </si>
  <si>
    <t>11-03-2022</t>
  </si>
  <si>
    <t>EMP00449</t>
  </si>
  <si>
    <t>David Moore</t>
  </si>
  <si>
    <t>david.moore19@company.com</t>
  </si>
  <si>
    <t>29-10-2023</t>
  </si>
  <si>
    <t>EMP00450</t>
  </si>
  <si>
    <t>Dorothy Adams</t>
  </si>
  <si>
    <t>dorothy.adams25@company.com</t>
  </si>
  <si>
    <t>EMP00451</t>
  </si>
  <si>
    <t>Mark Robinson</t>
  </si>
  <si>
    <t>mark.robinson17@company.com</t>
  </si>
  <si>
    <t>13-08-2021</t>
  </si>
  <si>
    <t>EMP00452</t>
  </si>
  <si>
    <t>Amanda Hernandez</t>
  </si>
  <si>
    <t>amanda.hernandez24@company.com</t>
  </si>
  <si>
    <t>10-10-2021</t>
  </si>
  <si>
    <t>EMP00453</t>
  </si>
  <si>
    <t>Jessica Scott</t>
  </si>
  <si>
    <t>jessica.scott41@company.com</t>
  </si>
  <si>
    <t>28-12-2022</t>
  </si>
  <si>
    <t>EMP00454</t>
  </si>
  <si>
    <t>Rebecca Martinez</t>
  </si>
  <si>
    <t>rebecca.martinez20@company.com</t>
  </si>
  <si>
    <t>EMP00455</t>
  </si>
  <si>
    <t>Andrew Campbell</t>
  </si>
  <si>
    <t>andrew.campbell89@company.com</t>
  </si>
  <si>
    <t>27-08-2020</t>
  </si>
  <si>
    <t>EMP00456</t>
  </si>
  <si>
    <t>Daniel Garcia</t>
  </si>
  <si>
    <t>daniel.garcia78@company.com</t>
  </si>
  <si>
    <t>20-06-2020</t>
  </si>
  <si>
    <t>EMP00457</t>
  </si>
  <si>
    <t>Margaret Gonzalez</t>
  </si>
  <si>
    <t>margaret.gonzalez78@company.com</t>
  </si>
  <si>
    <t>14-10-2024</t>
  </si>
  <si>
    <t>EMP00458</t>
  </si>
  <si>
    <t>daniel.thompson72@company.com</t>
  </si>
  <si>
    <t>08-07-2024</t>
  </si>
  <si>
    <t>EMP00459</t>
  </si>
  <si>
    <t>Jennifer Martinez</t>
  </si>
  <si>
    <t>jennifer.martinez61@company.com</t>
  </si>
  <si>
    <t>18-04-2022</t>
  </si>
  <si>
    <t>EMP00460</t>
  </si>
  <si>
    <t>Ronald Rodriguez</t>
  </si>
  <si>
    <t>ronald.rodriguez49@company.com</t>
  </si>
  <si>
    <t>EMP00461</t>
  </si>
  <si>
    <t>Thomas Martin</t>
  </si>
  <si>
    <t>thomas.martin61@company.com</t>
  </si>
  <si>
    <t>09-11-2023</t>
  </si>
  <si>
    <t>EMP00462</t>
  </si>
  <si>
    <t>Robert Hill</t>
  </si>
  <si>
    <t>robert.hill62@company.com</t>
  </si>
  <si>
    <t>10-02-2024</t>
  </si>
  <si>
    <t>EMP00463</t>
  </si>
  <si>
    <t>Patricia Martinez</t>
  </si>
  <si>
    <t>patricia.martinez89@company.com</t>
  </si>
  <si>
    <t>27-07-2023</t>
  </si>
  <si>
    <t>EMP00464</t>
  </si>
  <si>
    <t>Robert Allen</t>
  </si>
  <si>
    <t>robert.allen24@company.com</t>
  </si>
  <si>
    <t>20-08-2024</t>
  </si>
  <si>
    <t>EMP00465</t>
  </si>
  <si>
    <t>paul.nguyen2@company.com</t>
  </si>
  <si>
    <t>EMP00466</t>
  </si>
  <si>
    <t>Michelle Flores</t>
  </si>
  <si>
    <t>michelle.flores92@company.com</t>
  </si>
  <si>
    <t>26-08-2020</t>
  </si>
  <si>
    <t>EMP00467</t>
  </si>
  <si>
    <t>William Lewis</t>
  </si>
  <si>
    <t>william.lewis98@company.com</t>
  </si>
  <si>
    <t>20-10-2024</t>
  </si>
  <si>
    <t>EMP00468</t>
  </si>
  <si>
    <t>Jennifer Ramirez</t>
  </si>
  <si>
    <t>jennifer.ramirez3@company.com</t>
  </si>
  <si>
    <t>12-06-2024</t>
  </si>
  <si>
    <t>EMP00469</t>
  </si>
  <si>
    <t>robert.martin97@company.com</t>
  </si>
  <si>
    <t>13-02-2021</t>
  </si>
  <si>
    <t>EMP00470</t>
  </si>
  <si>
    <t>Carol Thompson</t>
  </si>
  <si>
    <t>carol.thompson65@company.com</t>
  </si>
  <si>
    <t>05-08-2024</t>
  </si>
  <si>
    <t>EMP00471</t>
  </si>
  <si>
    <t>David Carter</t>
  </si>
  <si>
    <t>david.carter93@company.com</t>
  </si>
  <si>
    <t>14-01-2021</t>
  </si>
  <si>
    <t>EMP00472</t>
  </si>
  <si>
    <t>Sandra Wilson</t>
  </si>
  <si>
    <t>sandra.wilson53@company.com</t>
  </si>
  <si>
    <t>05-10-2020</t>
  </si>
  <si>
    <t>EMP00473</t>
  </si>
  <si>
    <t>Jennifer Lee</t>
  </si>
  <si>
    <t>jennifer.lee50@company.com</t>
  </si>
  <si>
    <t>18-08-2021</t>
  </si>
  <si>
    <t>EMP00474</t>
  </si>
  <si>
    <t>Susan Smith</t>
  </si>
  <si>
    <t>susan.smith87@company.com</t>
  </si>
  <si>
    <t>19-03-2022</t>
  </si>
  <si>
    <t>EMP00475</t>
  </si>
  <si>
    <t>Betty Gonzalez</t>
  </si>
  <si>
    <t>betty.gonzalez77@company.com</t>
  </si>
  <si>
    <t>01-01-2024</t>
  </si>
  <si>
    <t>EMP00476</t>
  </si>
  <si>
    <t>Donald Nelson</t>
  </si>
  <si>
    <t>donald.nelson63@company.com</t>
  </si>
  <si>
    <t>29-09-2022</t>
  </si>
  <si>
    <t>EMP00477</t>
  </si>
  <si>
    <t>Michael Mitchell</t>
  </si>
  <si>
    <t>michael.mitchell64@company.com</t>
  </si>
  <si>
    <t>08-11-2020</t>
  </si>
  <si>
    <t>EMP00478</t>
  </si>
  <si>
    <t>Ashley Gonzalez</t>
  </si>
  <si>
    <t>ashley.gonzalez64@company.com</t>
  </si>
  <si>
    <t>EMP00479</t>
  </si>
  <si>
    <t>Linda Harris</t>
  </si>
  <si>
    <t>linda.harris49@company.com</t>
  </si>
  <si>
    <t>28-10-2024</t>
  </si>
  <si>
    <t>EMP00480</t>
  </si>
  <si>
    <t>Stephanie Harris</t>
  </si>
  <si>
    <t>stephanie.harris73@company.com</t>
  </si>
  <si>
    <t>15-10-2024</t>
  </si>
  <si>
    <t>EMP00481</t>
  </si>
  <si>
    <t>matthew.flores99@company.com</t>
  </si>
  <si>
    <t>10-09-2024</t>
  </si>
  <si>
    <t>EMP00482</t>
  </si>
  <si>
    <t>Ronald Green</t>
  </si>
  <si>
    <t>ronald.green13@company.com</t>
  </si>
  <si>
    <t>15-05-2021</t>
  </si>
  <si>
    <t>EMP00483</t>
  </si>
  <si>
    <t>George Jones</t>
  </si>
  <si>
    <t>george.jones44@company.com</t>
  </si>
  <si>
    <t>03-11-2024</t>
  </si>
  <si>
    <t>EMP00484</t>
  </si>
  <si>
    <t>Mary Lee</t>
  </si>
  <si>
    <t>mary.lee50@company.com</t>
  </si>
  <si>
    <t>25-02-2021</t>
  </si>
  <si>
    <t>EMP00485</t>
  </si>
  <si>
    <t>Amanda Martin</t>
  </si>
  <si>
    <t>amanda.martin26@company.com</t>
  </si>
  <si>
    <t>07-04-2020</t>
  </si>
  <si>
    <t>EMP00486</t>
  </si>
  <si>
    <t>Stephanie Nguyen</t>
  </si>
  <si>
    <t>stephanie.nguyen44@company.com</t>
  </si>
  <si>
    <t>17-06-2024</t>
  </si>
  <si>
    <t>EMP00487</t>
  </si>
  <si>
    <t>Brian Wright</t>
  </si>
  <si>
    <t>brian.wright54@company.com</t>
  </si>
  <si>
    <t>08-02-2020</t>
  </si>
  <si>
    <t>EMP00488</t>
  </si>
  <si>
    <t>Karen Green</t>
  </si>
  <si>
    <t>karen.green99@company.com</t>
  </si>
  <si>
    <t>EMP00489</t>
  </si>
  <si>
    <t>Anthony Lee</t>
  </si>
  <si>
    <t>anthony.lee27@company.com</t>
  </si>
  <si>
    <t>28-04-2021</t>
  </si>
  <si>
    <t>EMP00490</t>
  </si>
  <si>
    <t>Sarah Martin</t>
  </si>
  <si>
    <t>sarah.martin72@company.com</t>
  </si>
  <si>
    <t>29-02-2020</t>
  </si>
  <si>
    <t>EMP00491</t>
  </si>
  <si>
    <t>Timothy Young</t>
  </si>
  <si>
    <t>timothy.young11@company.com</t>
  </si>
  <si>
    <t>07-10-2023</t>
  </si>
  <si>
    <t>EMP00492</t>
  </si>
  <si>
    <t>linda.torres67@company.com</t>
  </si>
  <si>
    <t>02-05-2021</t>
  </si>
  <si>
    <t>EMP00493</t>
  </si>
  <si>
    <t>carol.mitchell96@company.com</t>
  </si>
  <si>
    <t>16-07-2021</t>
  </si>
  <si>
    <t>EMP00494</t>
  </si>
  <si>
    <t>Emily Wright</t>
  </si>
  <si>
    <t>emily.wright15@company.com</t>
  </si>
  <si>
    <t>EMP00495</t>
  </si>
  <si>
    <t>Mary Adams</t>
  </si>
  <si>
    <t>mary.adams95@company.com</t>
  </si>
  <si>
    <t>25-09-2021</t>
  </si>
  <si>
    <t>EMP00496</t>
  </si>
  <si>
    <t>Matthew Smith</t>
  </si>
  <si>
    <t>matthew.smith39@company.com</t>
  </si>
  <si>
    <t>24-11-2020</t>
  </si>
  <si>
    <t>EMP00497</t>
  </si>
  <si>
    <t>Karen Garcia</t>
  </si>
  <si>
    <t>karen.garcia95@company.com</t>
  </si>
  <si>
    <t>01-12-2023</t>
  </si>
  <si>
    <t>EMP00498</t>
  </si>
  <si>
    <t>Dorothy Lee</t>
  </si>
  <si>
    <t>dorothy.lee4@company.com</t>
  </si>
  <si>
    <t>EMP00499</t>
  </si>
  <si>
    <t>Sarah King</t>
  </si>
  <si>
    <t>sarah.king77@company.com</t>
  </si>
  <si>
    <t>30-09-2020</t>
  </si>
  <si>
    <t>EMP00500</t>
  </si>
  <si>
    <t>Richard Garcia</t>
  </si>
  <si>
    <t>richard.garcia24@company.com</t>
  </si>
  <si>
    <t>17-02-2020</t>
  </si>
  <si>
    <t>EMP00501</t>
  </si>
  <si>
    <t>Thomas Hall</t>
  </si>
  <si>
    <t>thomas.hall52@company.com</t>
  </si>
  <si>
    <t>EMP00502</t>
  </si>
  <si>
    <t>Rebecca Robinson</t>
  </si>
  <si>
    <t>rebecca.robinson16@company.com</t>
  </si>
  <si>
    <t>09-10-2022</t>
  </si>
  <si>
    <t>EMP00503</t>
  </si>
  <si>
    <t>Jessica Jackson</t>
  </si>
  <si>
    <t>jessica.jackson54@company.com</t>
  </si>
  <si>
    <t>27-04-2021</t>
  </si>
  <si>
    <t>EMP00504</t>
  </si>
  <si>
    <t>deborah.adams2@company.com</t>
  </si>
  <si>
    <t>21-12-2023</t>
  </si>
  <si>
    <t>EMP00505</t>
  </si>
  <si>
    <t>Patricia Perez</t>
  </si>
  <si>
    <t>patricia.perez46@company.com</t>
  </si>
  <si>
    <t>19-02-2022</t>
  </si>
  <si>
    <t>EMP00506</t>
  </si>
  <si>
    <t>John Nguyen</t>
  </si>
  <si>
    <t>john.nguyen22@company.com</t>
  </si>
  <si>
    <t>25-12-2023</t>
  </si>
  <si>
    <t>EMP00507</t>
  </si>
  <si>
    <t>John Rodriguez</t>
  </si>
  <si>
    <t>john.rodriguez96@company.com</t>
  </si>
  <si>
    <t>24-06-2021</t>
  </si>
  <si>
    <t>EMP00508</t>
  </si>
  <si>
    <t>Dorothy Young</t>
  </si>
  <si>
    <t>dorothy.young85@company.com</t>
  </si>
  <si>
    <t>15-04-2021</t>
  </si>
  <si>
    <t>EMP00509</t>
  </si>
  <si>
    <t>Sandra Davis</t>
  </si>
  <si>
    <t>sandra.davis57@company.com</t>
  </si>
  <si>
    <t>14-01-2024</t>
  </si>
  <si>
    <t>EMP00510</t>
  </si>
  <si>
    <t>Susan Hernandez</t>
  </si>
  <si>
    <t>susan.hernandez73@company.com</t>
  </si>
  <si>
    <t>14-03-2023</t>
  </si>
  <si>
    <t>EMP00511</t>
  </si>
  <si>
    <t>Deborah Miller</t>
  </si>
  <si>
    <t>deborah.miller37@company.com</t>
  </si>
  <si>
    <t>EMP00512</t>
  </si>
  <si>
    <t>Ashley Green</t>
  </si>
  <si>
    <t>ashley.green85@company.com</t>
  </si>
  <si>
    <t>EMP00513</t>
  </si>
  <si>
    <t>Christopher Brown</t>
  </si>
  <si>
    <t>christopher.brown78@company.com</t>
  </si>
  <si>
    <t>27-04-2024</t>
  </si>
  <si>
    <t>EMP00514</t>
  </si>
  <si>
    <t>Matthew Roberts</t>
  </si>
  <si>
    <t>matthew.roberts83@company.com</t>
  </si>
  <si>
    <t>04-06-2022</t>
  </si>
  <si>
    <t>EMP00515</t>
  </si>
  <si>
    <t>Steven Gonzalez</t>
  </si>
  <si>
    <t>steven.gonzalez50@company.com</t>
  </si>
  <si>
    <t>EMP00516</t>
  </si>
  <si>
    <t>Steven Perez</t>
  </si>
  <si>
    <t>steven.perez29@company.com</t>
  </si>
  <si>
    <t>10-12-2022</t>
  </si>
  <si>
    <t>EMP00517</t>
  </si>
  <si>
    <t>lisa.martinez39@company.com</t>
  </si>
  <si>
    <t>05-06-2020</t>
  </si>
  <si>
    <t>EMP00518</t>
  </si>
  <si>
    <t>Ashley Nelson</t>
  </si>
  <si>
    <t>ashley.nelson46@company.com</t>
  </si>
  <si>
    <t>16-09-2023</t>
  </si>
  <si>
    <t>EMP00519</t>
  </si>
  <si>
    <t>Jennifer Clark</t>
  </si>
  <si>
    <t>jennifer.clark76@company.com</t>
  </si>
  <si>
    <t>EMP00520</t>
  </si>
  <si>
    <t>deborah.miller3@company.com</t>
  </si>
  <si>
    <t>31-07-2022</t>
  </si>
  <si>
    <t>EMP00521</t>
  </si>
  <si>
    <t>George Baker</t>
  </si>
  <si>
    <t>george.baker39@company.com</t>
  </si>
  <si>
    <t>02-02-2020</t>
  </si>
  <si>
    <t>EMP00522</t>
  </si>
  <si>
    <t>Sandra Green</t>
  </si>
  <si>
    <t>sandra.green12@company.com</t>
  </si>
  <si>
    <t>EMP00523</t>
  </si>
  <si>
    <t>Donald Johnson</t>
  </si>
  <si>
    <t>donald.johnson32@company.com</t>
  </si>
  <si>
    <t>15-07-2023</t>
  </si>
  <si>
    <t>EMP00524</t>
  </si>
  <si>
    <t>Timothy Scott</t>
  </si>
  <si>
    <t>timothy.scott63@company.com</t>
  </si>
  <si>
    <t>30-07-2024</t>
  </si>
  <si>
    <t>EMP00525</t>
  </si>
  <si>
    <t>Sandra Torres</t>
  </si>
  <si>
    <t>sandra.torres9@company.com</t>
  </si>
  <si>
    <t>16-08-2023</t>
  </si>
  <si>
    <t>EMP00526</t>
  </si>
  <si>
    <t>Charles Campbell</t>
  </si>
  <si>
    <t>charles.campbell45@company.com</t>
  </si>
  <si>
    <t>25-11-2021</t>
  </si>
  <si>
    <t>EMP00527</t>
  </si>
  <si>
    <t>Anthony Baker</t>
  </si>
  <si>
    <t>anthony.baker47@company.com</t>
  </si>
  <si>
    <t>14-03-2024</t>
  </si>
  <si>
    <t>EMP00528</t>
  </si>
  <si>
    <t>Joshua Young</t>
  </si>
  <si>
    <t>joshua.young64@company.com</t>
  </si>
  <si>
    <t>04-01-2022</t>
  </si>
  <si>
    <t>EMP00529</t>
  </si>
  <si>
    <t>John Jones</t>
  </si>
  <si>
    <t>john.jones15@company.com</t>
  </si>
  <si>
    <t>EMP00530</t>
  </si>
  <si>
    <t>Barbara Hall</t>
  </si>
  <si>
    <t>barbara.hall86@company.com</t>
  </si>
  <si>
    <t>27-03-2024</t>
  </si>
  <si>
    <t>EMP00531</t>
  </si>
  <si>
    <t>Michelle Williams</t>
  </si>
  <si>
    <t>michelle.williams22@company.com</t>
  </si>
  <si>
    <t>EMP00532</t>
  </si>
  <si>
    <t>melissa.white16@company.com</t>
  </si>
  <si>
    <t>28-08-2022</t>
  </si>
  <si>
    <t>EMP00533</t>
  </si>
  <si>
    <t>betty.rivera81@company.com</t>
  </si>
  <si>
    <t>09-10-2020</t>
  </si>
  <si>
    <t>EMP00534</t>
  </si>
  <si>
    <t>deborah.white19@company.com</t>
  </si>
  <si>
    <t>02-04-2022</t>
  </si>
  <si>
    <t>EMP00535</t>
  </si>
  <si>
    <t>Andrew Brown</t>
  </si>
  <si>
    <t>andrew.brown85@company.com</t>
  </si>
  <si>
    <t>17-01-2024</t>
  </si>
  <si>
    <t>EMP00536</t>
  </si>
  <si>
    <t>Amanda Martinez</t>
  </si>
  <si>
    <t>amanda.martinez83@company.com</t>
  </si>
  <si>
    <t>EMP00537</t>
  </si>
  <si>
    <t>Timothy Campbell</t>
  </si>
  <si>
    <t>timothy.campbell70@company.com</t>
  </si>
  <si>
    <t>28-11-2021</t>
  </si>
  <si>
    <t>EMP00538</t>
  </si>
  <si>
    <t>Thomas Thomas</t>
  </si>
  <si>
    <t>thomas.thomas55@company.com</t>
  </si>
  <si>
    <t>26-12-2021</t>
  </si>
  <si>
    <t>EMP00539</t>
  </si>
  <si>
    <t>lisa.torres44@company.com</t>
  </si>
  <si>
    <t>05-08-2021</t>
  </si>
  <si>
    <t>EMP00540</t>
  </si>
  <si>
    <t>Michael Lee</t>
  </si>
  <si>
    <t>michael.lee25@company.com</t>
  </si>
  <si>
    <t>23-08-2024</t>
  </si>
  <si>
    <t>EMP00541</t>
  </si>
  <si>
    <t>Donald Wilson</t>
  </si>
  <si>
    <t>donald.wilson48@company.com</t>
  </si>
  <si>
    <t>EMP00542</t>
  </si>
  <si>
    <t>Timothy Clark</t>
  </si>
  <si>
    <t>timothy.clark65@company.com</t>
  </si>
  <si>
    <t>EMP00543</t>
  </si>
  <si>
    <t>betty.davis15@company.com</t>
  </si>
  <si>
    <t>30-01-2022</t>
  </si>
  <si>
    <t>EMP00544</t>
  </si>
  <si>
    <t>Barbara Martinez</t>
  </si>
  <si>
    <t>barbara.martinez7@company.com</t>
  </si>
  <si>
    <t>26-01-2023</t>
  </si>
  <si>
    <t>EMP00545</t>
  </si>
  <si>
    <t>Andrew Martin</t>
  </si>
  <si>
    <t>andrew.martin44@company.com</t>
  </si>
  <si>
    <t>08-04-2024</t>
  </si>
  <si>
    <t>EMP00546</t>
  </si>
  <si>
    <t>Amanda Nelson</t>
  </si>
  <si>
    <t>amanda.nelson50@company.com</t>
  </si>
  <si>
    <t>EMP00547</t>
  </si>
  <si>
    <t>andrew.green83@company.com</t>
  </si>
  <si>
    <t>31-03-2024</t>
  </si>
  <si>
    <t>EMP00548</t>
  </si>
  <si>
    <t>Linda Nelson</t>
  </si>
  <si>
    <t>linda.nelson3@company.com</t>
  </si>
  <si>
    <t>10-07-2024</t>
  </si>
  <si>
    <t>EMP00549</t>
  </si>
  <si>
    <t>Mary Perez</t>
  </si>
  <si>
    <t>mary.perez54@company.com</t>
  </si>
  <si>
    <t>22-08-2020</t>
  </si>
  <si>
    <t>EMP00550</t>
  </si>
  <si>
    <t>rebecca.garcia53@company.com</t>
  </si>
  <si>
    <t>31-12-2023</t>
  </si>
  <si>
    <t>EMP00551</t>
  </si>
  <si>
    <t>anthony.lee16@company.com</t>
  </si>
  <si>
    <t>07-11-2022</t>
  </si>
  <si>
    <t>EMP00552</t>
  </si>
  <si>
    <t>Christopher Robinson</t>
  </si>
  <si>
    <t>christopher.robinson9@company.com</t>
  </si>
  <si>
    <t>15-04-2023</t>
  </si>
  <si>
    <t>EMP00553</t>
  </si>
  <si>
    <t>Andrew Clark</t>
  </si>
  <si>
    <t>andrew.clark82@company.com</t>
  </si>
  <si>
    <t>20-05-2024</t>
  </si>
  <si>
    <t>EMP00554</t>
  </si>
  <si>
    <t>john.smith38@company.com</t>
  </si>
  <si>
    <t>28-05-2021</t>
  </si>
  <si>
    <t>EMP00555</t>
  </si>
  <si>
    <t>Steven Jackson</t>
  </si>
  <si>
    <t>steven.jackson95@company.com</t>
  </si>
  <si>
    <t>08-09-2020</t>
  </si>
  <si>
    <t>EMP00556</t>
  </si>
  <si>
    <t>Steven Lee</t>
  </si>
  <si>
    <t>steven.lee82@company.com</t>
  </si>
  <si>
    <t>EMP00557</t>
  </si>
  <si>
    <t>Mary Hall</t>
  </si>
  <si>
    <t>mary.hall1@company.com</t>
  </si>
  <si>
    <t>27-11-2023</t>
  </si>
  <si>
    <t>EMP00558</t>
  </si>
  <si>
    <t>Mary Nelson</t>
  </si>
  <si>
    <t>mary.nelson16@company.com</t>
  </si>
  <si>
    <t>14-09-2024</t>
  </si>
  <si>
    <t>EMP00559</t>
  </si>
  <si>
    <t>James Anderson</t>
  </si>
  <si>
    <t>james.anderson88@company.com</t>
  </si>
  <si>
    <t>13-07-2024</t>
  </si>
  <si>
    <t>EMP00560</t>
  </si>
  <si>
    <t>Karen Young</t>
  </si>
  <si>
    <t>karen.young1@company.com</t>
  </si>
  <si>
    <t>08-10-2022</t>
  </si>
  <si>
    <t>EMP00561</t>
  </si>
  <si>
    <t>Andrew Lopez</t>
  </si>
  <si>
    <t>andrew.lopez17@company.com</t>
  </si>
  <si>
    <t>EMP00562</t>
  </si>
  <si>
    <t>Amanda Taylor</t>
  </si>
  <si>
    <t>amanda.taylor59@company.com</t>
  </si>
  <si>
    <t>EMP00563</t>
  </si>
  <si>
    <t>Betty King</t>
  </si>
  <si>
    <t>betty.king29@company.com</t>
  </si>
  <si>
    <t>EMP00564</t>
  </si>
  <si>
    <t>Dorothy Anderson</t>
  </si>
  <si>
    <t>dorothy.anderson32@company.com</t>
  </si>
  <si>
    <t>EMP00565</t>
  </si>
  <si>
    <t>Kevin Perez</t>
  </si>
  <si>
    <t>kevin.perez14@company.com</t>
  </si>
  <si>
    <t>29-04-2021</t>
  </si>
  <si>
    <t>EMP00566</t>
  </si>
  <si>
    <t>Linda Garcia</t>
  </si>
  <si>
    <t>linda.garcia49@company.com</t>
  </si>
  <si>
    <t>24-06-2022</t>
  </si>
  <si>
    <t>EMP00567</t>
  </si>
  <si>
    <t>Michael Baker</t>
  </si>
  <si>
    <t>michael.baker7@company.com</t>
  </si>
  <si>
    <t>21-04-2022</t>
  </si>
  <si>
    <t>EMP00568</t>
  </si>
  <si>
    <t>Amanda Flores</t>
  </si>
  <si>
    <t>amanda.flores84@company.com</t>
  </si>
  <si>
    <t>29-01-2021</t>
  </si>
  <si>
    <t>EMP00569</t>
  </si>
  <si>
    <t>richard.torres66@company.com</t>
  </si>
  <si>
    <t>12-05-2021</t>
  </si>
  <si>
    <t>EMP00570</t>
  </si>
  <si>
    <t>Sandra Allen</t>
  </si>
  <si>
    <t>sandra.allen40@company.com</t>
  </si>
  <si>
    <t>EMP00571</t>
  </si>
  <si>
    <t>Brian Baker</t>
  </si>
  <si>
    <t>brian.baker31@company.com</t>
  </si>
  <si>
    <t>14-02-2021</t>
  </si>
  <si>
    <t>EMP00572</t>
  </si>
  <si>
    <t>Joshua Hall</t>
  </si>
  <si>
    <t>joshua.hall73@company.com</t>
  </si>
  <si>
    <t>19-07-2022</t>
  </si>
  <si>
    <t>EMP00573</t>
  </si>
  <si>
    <t>Joseph Hall</t>
  </si>
  <si>
    <t>joseph.hall80@company.com</t>
  </si>
  <si>
    <t>12-01-2021</t>
  </si>
  <si>
    <t>EMP00574</t>
  </si>
  <si>
    <t>Michelle Davis</t>
  </si>
  <si>
    <t>michelle.davis57@company.com</t>
  </si>
  <si>
    <t>04-08-2021</t>
  </si>
  <si>
    <t>EMP00575</t>
  </si>
  <si>
    <t>Michelle Thomas</t>
  </si>
  <si>
    <t>michelle.thomas3@company.com</t>
  </si>
  <si>
    <t>08-10-2020</t>
  </si>
  <si>
    <t>EMP00576</t>
  </si>
  <si>
    <t>Ashley Thomas</t>
  </si>
  <si>
    <t>ashley.thomas85@company.com</t>
  </si>
  <si>
    <t>EMP00577</t>
  </si>
  <si>
    <t>Joshua Ramirez</t>
  </si>
  <si>
    <t>joshua.ramirez6@company.com</t>
  </si>
  <si>
    <t>02-11-2021</t>
  </si>
  <si>
    <t>EMP00578</t>
  </si>
  <si>
    <t>Steven Nguyen</t>
  </si>
  <si>
    <t>steven.nguyen94@company.com</t>
  </si>
  <si>
    <t>05-03-2022</t>
  </si>
  <si>
    <t>EMP00579</t>
  </si>
  <si>
    <t>Christopher Rivera</t>
  </si>
  <si>
    <t>christopher.rivera89@company.com</t>
  </si>
  <si>
    <t>30-07-2023</t>
  </si>
  <si>
    <t>EMP00580</t>
  </si>
  <si>
    <t>Sarah Sanchez</t>
  </si>
  <si>
    <t>sarah.sanchez55@company.com</t>
  </si>
  <si>
    <t>EMP00581</t>
  </si>
  <si>
    <t>carol.williams80@company.com</t>
  </si>
  <si>
    <t>05-07-2024</t>
  </si>
  <si>
    <t>EMP00582</t>
  </si>
  <si>
    <t>mark.anderson10@company.com</t>
  </si>
  <si>
    <t>EMP00583</t>
  </si>
  <si>
    <t>john.wright26@company.com</t>
  </si>
  <si>
    <t>22-05-2023</t>
  </si>
  <si>
    <t>EMP00584</t>
  </si>
  <si>
    <t>Daniel Sanchez</t>
  </si>
  <si>
    <t>daniel.sanchez97@company.com</t>
  </si>
  <si>
    <t>11-04-2021</t>
  </si>
  <si>
    <t>EMP00585</t>
  </si>
  <si>
    <t>Michelle Carter</t>
  </si>
  <si>
    <t>michelle.carter60@company.com</t>
  </si>
  <si>
    <t>30-11-2023</t>
  </si>
  <si>
    <t>EMP00586</t>
  </si>
  <si>
    <t>Betty Rodriguez</t>
  </si>
  <si>
    <t>betty.rodriguez40@company.com</t>
  </si>
  <si>
    <t>21-05-2022</t>
  </si>
  <si>
    <t>EMP00587</t>
  </si>
  <si>
    <t>john.rodriguez73@company.com</t>
  </si>
  <si>
    <t>10-05-2020</t>
  </si>
  <si>
    <t>EMP00588</t>
  </si>
  <si>
    <t>Andrew Lewis</t>
  </si>
  <si>
    <t>andrew.lewis12@company.com</t>
  </si>
  <si>
    <t>17-01-2021</t>
  </si>
  <si>
    <t>EMP00589</t>
  </si>
  <si>
    <t>Jessica Anderson</t>
  </si>
  <si>
    <t>jessica.anderson68@company.com</t>
  </si>
  <si>
    <t>31-10-2021</t>
  </si>
  <si>
    <t>EMP00590</t>
  </si>
  <si>
    <t>Paul Clark</t>
  </si>
  <si>
    <t>paul.clark9@company.com</t>
  </si>
  <si>
    <t>02-08-2024</t>
  </si>
  <si>
    <t>EMP00591</t>
  </si>
  <si>
    <t>Richard Allen</t>
  </si>
  <si>
    <t>richard.allen36@company.com</t>
  </si>
  <si>
    <t>23-05-2023</t>
  </si>
  <si>
    <t>EMP00592</t>
  </si>
  <si>
    <t>Ashley Torres</t>
  </si>
  <si>
    <t>ashley.torres12@company.com</t>
  </si>
  <si>
    <t>13-08-2024</t>
  </si>
  <si>
    <t>EMP00593</t>
  </si>
  <si>
    <t>Ashley Harris</t>
  </si>
  <si>
    <t>ashley.harris90@company.com</t>
  </si>
  <si>
    <t>19-11-2020</t>
  </si>
  <si>
    <t>EMP00594</t>
  </si>
  <si>
    <t>Emily Clark</t>
  </si>
  <si>
    <t>emily.clark48@company.com</t>
  </si>
  <si>
    <t>03-12-2020</t>
  </si>
  <si>
    <t>EMP00595</t>
  </si>
  <si>
    <t>Robert Green</t>
  </si>
  <si>
    <t>robert.green60@company.com</t>
  </si>
  <si>
    <t>EMP00596</t>
  </si>
  <si>
    <t>Ashley Jones</t>
  </si>
  <si>
    <t>ashley.jones85@company.com</t>
  </si>
  <si>
    <t>EMP00597</t>
  </si>
  <si>
    <t>Susan Jackson</t>
  </si>
  <si>
    <t>susan.jackson95@company.com</t>
  </si>
  <si>
    <t>03-01-2022</t>
  </si>
  <si>
    <t>EMP00598</t>
  </si>
  <si>
    <t>Mark Hall</t>
  </si>
  <si>
    <t>mark.hall67@company.com</t>
  </si>
  <si>
    <t>10-05-2023</t>
  </si>
  <si>
    <t>EMP00599</t>
  </si>
  <si>
    <t>Betty Thomas</t>
  </si>
  <si>
    <t>betty.thomas3@company.com</t>
  </si>
  <si>
    <t>09-05-2020</t>
  </si>
  <si>
    <t>EMP00600</t>
  </si>
  <si>
    <t>John Clark</t>
  </si>
  <si>
    <t>john.clark42@company.com</t>
  </si>
  <si>
    <t>EMP00601</t>
  </si>
  <si>
    <t>Christopher Lopez</t>
  </si>
  <si>
    <t>christopher.lopez84@company.com</t>
  </si>
  <si>
    <t>09-09-2023</t>
  </si>
  <si>
    <t>EMP00602</t>
  </si>
  <si>
    <t>Lisa Roberts</t>
  </si>
  <si>
    <t>lisa.roberts14@company.com</t>
  </si>
  <si>
    <t>16-07-2023</t>
  </si>
  <si>
    <t>EMP00603</t>
  </si>
  <si>
    <t>robert.perez75@company.com</t>
  </si>
  <si>
    <t>28-01-2020</t>
  </si>
  <si>
    <t>EMP00604</t>
  </si>
  <si>
    <t>Sarah Mitchell</t>
  </si>
  <si>
    <t>sarah.mitchell80@company.com</t>
  </si>
  <si>
    <t>06-11-2020</t>
  </si>
  <si>
    <t>EMP00605</t>
  </si>
  <si>
    <t>Mark Mitchell</t>
  </si>
  <si>
    <t>mark.mitchell36@company.com</t>
  </si>
  <si>
    <t>EMP00606</t>
  </si>
  <si>
    <t>Sarah Wilson</t>
  </si>
  <si>
    <t>sarah.wilson86@company.com</t>
  </si>
  <si>
    <t>10-01-2021</t>
  </si>
  <si>
    <t>EMP00607</t>
  </si>
  <si>
    <t>Richard Brown</t>
  </si>
  <si>
    <t>richard.brown27@company.com</t>
  </si>
  <si>
    <t>22-02-2021</t>
  </si>
  <si>
    <t>EMP00608</t>
  </si>
  <si>
    <t>david.campbell55@company.com</t>
  </si>
  <si>
    <t>25-07-2023</t>
  </si>
  <si>
    <t>EMP00609</t>
  </si>
  <si>
    <t>Betty Sanchez</t>
  </si>
  <si>
    <t>betty.sanchez61@company.com</t>
  </si>
  <si>
    <t>EMP00610</t>
  </si>
  <si>
    <t>Ronald Martin</t>
  </si>
  <si>
    <t>ronald.martin20@company.com</t>
  </si>
  <si>
    <t>17-07-2022</t>
  </si>
  <si>
    <t>EMP00611</t>
  </si>
  <si>
    <t>Nancy Rodriguez</t>
  </si>
  <si>
    <t>nancy.rodriguez20@company.com</t>
  </si>
  <si>
    <t>EMP00612</t>
  </si>
  <si>
    <t>Robert Clark</t>
  </si>
  <si>
    <t>robert.clark50@company.com</t>
  </si>
  <si>
    <t>19-03-2024</t>
  </si>
  <si>
    <t>EMP00613</t>
  </si>
  <si>
    <t>Melissa Harris</t>
  </si>
  <si>
    <t>melissa.harris32@company.com</t>
  </si>
  <si>
    <t>EMP00614</t>
  </si>
  <si>
    <t>Sarah Hill</t>
  </si>
  <si>
    <t>sarah.hill21@company.com</t>
  </si>
  <si>
    <t>13-06-2020</t>
  </si>
  <si>
    <t>EMP00615</t>
  </si>
  <si>
    <t>thomas.hall69@company.com</t>
  </si>
  <si>
    <t>18-03-2023</t>
  </si>
  <si>
    <t>EMP00616</t>
  </si>
  <si>
    <t>George Martin</t>
  </si>
  <si>
    <t>george.martin63@company.com</t>
  </si>
  <si>
    <t>EMP00617</t>
  </si>
  <si>
    <t>Richard Young</t>
  </si>
  <si>
    <t>richard.young15@company.com</t>
  </si>
  <si>
    <t>09-01-2021</t>
  </si>
  <si>
    <t>EMP00618</t>
  </si>
  <si>
    <t>Kevin Flores</t>
  </si>
  <si>
    <t>kevin.flores22@company.com</t>
  </si>
  <si>
    <t>01-12-2021</t>
  </si>
  <si>
    <t>EMP00619</t>
  </si>
  <si>
    <t>Patricia Moore</t>
  </si>
  <si>
    <t>patricia.moore75@company.com</t>
  </si>
  <si>
    <t>EMP00620</t>
  </si>
  <si>
    <t>Sandra Perez</t>
  </si>
  <si>
    <t>sandra.perez44@company.com</t>
  </si>
  <si>
    <t>27-04-2020</t>
  </si>
  <si>
    <t>EMP00621</t>
  </si>
  <si>
    <t>George Sanchez</t>
  </si>
  <si>
    <t>george.sanchez78@company.com</t>
  </si>
  <si>
    <t>20-06-2023</t>
  </si>
  <si>
    <t>EMP00622</t>
  </si>
  <si>
    <t>Christopher Johnson</t>
  </si>
  <si>
    <t>christopher.johnson6@company.com</t>
  </si>
  <si>
    <t>22-02-2024</t>
  </si>
  <si>
    <t>EMP00623</t>
  </si>
  <si>
    <t>Timothy Harris</t>
  </si>
  <si>
    <t>timothy.harris25@company.com</t>
  </si>
  <si>
    <t>16-10-2022</t>
  </si>
  <si>
    <t>EMP00624</t>
  </si>
  <si>
    <t>David Lewis</t>
  </si>
  <si>
    <t>david.lewis85@company.com</t>
  </si>
  <si>
    <t>13-09-2023</t>
  </si>
  <si>
    <t>EMP00625</t>
  </si>
  <si>
    <t>christopher.harris93@company.com</t>
  </si>
  <si>
    <t>21-07-2023</t>
  </si>
  <si>
    <t>EMP00626</t>
  </si>
  <si>
    <t>Andrew Roberts</t>
  </si>
  <si>
    <t>andrew.roberts83@company.com</t>
  </si>
  <si>
    <t>EMP00627</t>
  </si>
  <si>
    <t>Nancy Mitchell</t>
  </si>
  <si>
    <t>nancy.mitchell96@company.com</t>
  </si>
  <si>
    <t>27-03-2023</t>
  </si>
  <si>
    <t>EMP00628</t>
  </si>
  <si>
    <t>matthew.ramirez87@company.com</t>
  </si>
  <si>
    <t>11-10-2024</t>
  </si>
  <si>
    <t>EMP00629</t>
  </si>
  <si>
    <t>Emily Baker</t>
  </si>
  <si>
    <t>emily.baker77@company.com</t>
  </si>
  <si>
    <t>EMP00630</t>
  </si>
  <si>
    <t>Kevin Wilson</t>
  </si>
  <si>
    <t>kevin.wilson91@company.com</t>
  </si>
  <si>
    <t>17-07-2024</t>
  </si>
  <si>
    <t>EMP00631</t>
  </si>
  <si>
    <t>Timothy Sanchez</t>
  </si>
  <si>
    <t>timothy.sanchez21@company.com</t>
  </si>
  <si>
    <t>14-12-2021</t>
  </si>
  <si>
    <t>EMP00632</t>
  </si>
  <si>
    <t>George Gonzalez</t>
  </si>
  <si>
    <t>george.gonzalez13@company.com</t>
  </si>
  <si>
    <t>EMP00633</t>
  </si>
  <si>
    <t>Jessica Wilson</t>
  </si>
  <si>
    <t>jessica.wilson84@company.com</t>
  </si>
  <si>
    <t>24-05-2022</t>
  </si>
  <si>
    <t>EMP00634</t>
  </si>
  <si>
    <t>Patricia Davis</t>
  </si>
  <si>
    <t>patricia.davis44@company.com</t>
  </si>
  <si>
    <t>EMP00635</t>
  </si>
  <si>
    <t>Melissa Mitchell</t>
  </si>
  <si>
    <t>melissa.mitchell86@company.com</t>
  </si>
  <si>
    <t>EMP00636</t>
  </si>
  <si>
    <t>Emily Adams</t>
  </si>
  <si>
    <t>emily.adams29@company.com</t>
  </si>
  <si>
    <t>05-01-2021</t>
  </si>
  <si>
    <t>EMP00637</t>
  </si>
  <si>
    <t>Andrew Rodriguez</t>
  </si>
  <si>
    <t>andrew.rodriguez9@company.com</t>
  </si>
  <si>
    <t>10-02-2020</t>
  </si>
  <si>
    <t>EMP00638</t>
  </si>
  <si>
    <t>Stephanie Adams</t>
  </si>
  <si>
    <t>stephanie.adams85@company.com</t>
  </si>
  <si>
    <t>05-10-2021</t>
  </si>
  <si>
    <t>EMP00639</t>
  </si>
  <si>
    <t>Jennifer Scott</t>
  </si>
  <si>
    <t>jennifer.scott11@company.com</t>
  </si>
  <si>
    <t>EMP00640</t>
  </si>
  <si>
    <t>brian.wright74@company.com</t>
  </si>
  <si>
    <t>11-11-2022</t>
  </si>
  <si>
    <t>EMP00641</t>
  </si>
  <si>
    <t>John Gonzalez</t>
  </si>
  <si>
    <t>john.gonzalez28@company.com</t>
  </si>
  <si>
    <t>02-02-2024</t>
  </si>
  <si>
    <t>EMP00642</t>
  </si>
  <si>
    <t>Matthew Adams</t>
  </si>
  <si>
    <t>matthew.adams59@company.com</t>
  </si>
  <si>
    <t>EMP00643</t>
  </si>
  <si>
    <t>Joshua Hernandez</t>
  </si>
  <si>
    <t>joshua.hernandez41@company.com</t>
  </si>
  <si>
    <t>12-09-2020</t>
  </si>
  <si>
    <t>EMP00644</t>
  </si>
  <si>
    <t>Nancy Green</t>
  </si>
  <si>
    <t>nancy.green43@company.com</t>
  </si>
  <si>
    <t>11-02-2022</t>
  </si>
  <si>
    <t>EMP00645</t>
  </si>
  <si>
    <t>donna.campbell63@company.com</t>
  </si>
  <si>
    <t>29-05-2023</t>
  </si>
  <si>
    <t>EMP00646</t>
  </si>
  <si>
    <t>Daniel Mitchell</t>
  </si>
  <si>
    <t>daniel.mitchell71@company.com</t>
  </si>
  <si>
    <t>EMP00647</t>
  </si>
  <si>
    <t>andrew.mitchell93@company.com</t>
  </si>
  <si>
    <t>EMP00648</t>
  </si>
  <si>
    <t>Karen Ramirez</t>
  </si>
  <si>
    <t>karen.ramirez30@company.com</t>
  </si>
  <si>
    <t>27-09-2024</t>
  </si>
  <si>
    <t>EMP00649</t>
  </si>
  <si>
    <t>David Torres</t>
  </si>
  <si>
    <t>david.torres96@company.com</t>
  </si>
  <si>
    <t>EMP00650</t>
  </si>
  <si>
    <t>Margaret Smith</t>
  </si>
  <si>
    <t>margaret.smith96@company.com</t>
  </si>
  <si>
    <t>EMP00651</t>
  </si>
  <si>
    <t>Joseph Lopez</t>
  </si>
  <si>
    <t>joseph.lopez18@company.com</t>
  </si>
  <si>
    <t>03-02-2022</t>
  </si>
  <si>
    <t>EMP00652</t>
  </si>
  <si>
    <t>Rebecca Davis</t>
  </si>
  <si>
    <t>rebecca.davis62@company.com</t>
  </si>
  <si>
    <t>16-09-2021</t>
  </si>
  <si>
    <t>EMP00653</t>
  </si>
  <si>
    <t>Patricia Thompson</t>
  </si>
  <si>
    <t>patricia.thompson59@company.com</t>
  </si>
  <si>
    <t>EMP00654</t>
  </si>
  <si>
    <t>Emily Gonzalez</t>
  </si>
  <si>
    <t>emily.gonzalez66@company.com</t>
  </si>
  <si>
    <t>06-09-2023</t>
  </si>
  <si>
    <t>EMP00655</t>
  </si>
  <si>
    <t>Betty Ramirez</t>
  </si>
  <si>
    <t>betty.ramirez35@company.com</t>
  </si>
  <si>
    <t>EMP00656</t>
  </si>
  <si>
    <t>Richard Jackson</t>
  </si>
  <si>
    <t>richard.jackson51@company.com</t>
  </si>
  <si>
    <t>EMP00657</t>
  </si>
  <si>
    <t>Deborah Rivera</t>
  </si>
  <si>
    <t>deborah.rivera97@company.com</t>
  </si>
  <si>
    <t>08-08-2020</t>
  </si>
  <si>
    <t>EMP00658</t>
  </si>
  <si>
    <t>Rebecca Baker</t>
  </si>
  <si>
    <t>rebecca.baker87@company.com</t>
  </si>
  <si>
    <t>22-09-2022</t>
  </si>
  <si>
    <t>EMP00659</t>
  </si>
  <si>
    <t>Susan Thomas</t>
  </si>
  <si>
    <t>susan.thomas34@company.com</t>
  </si>
  <si>
    <t>16-07-2024</t>
  </si>
  <si>
    <t>EMP00660</t>
  </si>
  <si>
    <t>Kevin Martinez</t>
  </si>
  <si>
    <t>kevin.martinez17@company.com</t>
  </si>
  <si>
    <t>EMP00661</t>
  </si>
  <si>
    <t>donna.martin29@company.com</t>
  </si>
  <si>
    <t>15-04-2020</t>
  </si>
  <si>
    <t>EMP00662</t>
  </si>
  <si>
    <t>Stephanie Clark</t>
  </si>
  <si>
    <t>stephanie.clark7@company.com</t>
  </si>
  <si>
    <t>EMP00663</t>
  </si>
  <si>
    <t>Betty Perez</t>
  </si>
  <si>
    <t>betty.perez13@company.com</t>
  </si>
  <si>
    <t>10-01-2022</t>
  </si>
  <si>
    <t>EMP00664</t>
  </si>
  <si>
    <t>Carol Harris</t>
  </si>
  <si>
    <t>carol.harris17@company.com</t>
  </si>
  <si>
    <t>15-12-2024</t>
  </si>
  <si>
    <t>EMP00665</t>
  </si>
  <si>
    <t>Paul Flores</t>
  </si>
  <si>
    <t>paul.flores93@company.com</t>
  </si>
  <si>
    <t>27-01-2021</t>
  </si>
  <si>
    <t>EMP00666</t>
  </si>
  <si>
    <t>Betty Lewis</t>
  </si>
  <si>
    <t>betty.lewis16@company.com</t>
  </si>
  <si>
    <t>28-10-2022</t>
  </si>
  <si>
    <t>EMP00667</t>
  </si>
  <si>
    <t>John Torres</t>
  </si>
  <si>
    <t>john.torres25@company.com</t>
  </si>
  <si>
    <t>02-06-2020</t>
  </si>
  <si>
    <t>EMP00668</t>
  </si>
  <si>
    <t>Rebecca Harris</t>
  </si>
  <si>
    <t>rebecca.harris35@company.com</t>
  </si>
  <si>
    <t>EMP00669</t>
  </si>
  <si>
    <t>Lisa Anderson</t>
  </si>
  <si>
    <t>lisa.anderson35@company.com</t>
  </si>
  <si>
    <t>20-08-2021</t>
  </si>
  <si>
    <t>EMP00670</t>
  </si>
  <si>
    <t>Karen Brown</t>
  </si>
  <si>
    <t>karen.brown27@company.com</t>
  </si>
  <si>
    <t>EMP00671</t>
  </si>
  <si>
    <t>Charles Lee</t>
  </si>
  <si>
    <t>charles.lee2@company.com</t>
  </si>
  <si>
    <t>EMP00672</t>
  </si>
  <si>
    <t>Kevin Green</t>
  </si>
  <si>
    <t>kevin.green27@company.com</t>
  </si>
  <si>
    <t>12-07-2024</t>
  </si>
  <si>
    <t>EMP00673</t>
  </si>
  <si>
    <t>Barbara Walker</t>
  </si>
  <si>
    <t>barbara.walker24@company.com</t>
  </si>
  <si>
    <t>EMP00674</t>
  </si>
  <si>
    <t>Margaret Baker</t>
  </si>
  <si>
    <t>margaret.baker9@company.com</t>
  </si>
  <si>
    <t>04-04-2022</t>
  </si>
  <si>
    <t>EMP00675</t>
  </si>
  <si>
    <t>michael.harris15@company.com</t>
  </si>
  <si>
    <t>02-07-2021</t>
  </si>
  <si>
    <t>EMP00676</t>
  </si>
  <si>
    <t>Paul Mitchell</t>
  </si>
  <si>
    <t>paul.mitchell11@company.com</t>
  </si>
  <si>
    <t>EMP00677</t>
  </si>
  <si>
    <t>George Moore</t>
  </si>
  <si>
    <t>george.moore16@company.com</t>
  </si>
  <si>
    <t>EMP00678</t>
  </si>
  <si>
    <t>Joseph Ramirez</t>
  </si>
  <si>
    <t>joseph.ramirez46@company.com</t>
  </si>
  <si>
    <t>13-08-2020</t>
  </si>
  <si>
    <t>EMP00679</t>
  </si>
  <si>
    <t>Robert Flores</t>
  </si>
  <si>
    <t>robert.flores47@company.com</t>
  </si>
  <si>
    <t>EMP00680</t>
  </si>
  <si>
    <t>Charles Thompson</t>
  </si>
  <si>
    <t>charles.thompson64@company.com</t>
  </si>
  <si>
    <t>EMP00681</t>
  </si>
  <si>
    <t>Robert Davis</t>
  </si>
  <si>
    <t>robert.davis94@company.com</t>
  </si>
  <si>
    <t>27-02-2022</t>
  </si>
  <si>
    <t>EMP00682</t>
  </si>
  <si>
    <t>joshua.green84@company.com</t>
  </si>
  <si>
    <t>05-10-2022</t>
  </si>
  <si>
    <t>EMP00683</t>
  </si>
  <si>
    <t>Donna Torres</t>
  </si>
  <si>
    <t>donna.torres12@company.com</t>
  </si>
  <si>
    <t>EMP00684</t>
  </si>
  <si>
    <t>Rebecca Rodriguez</t>
  </si>
  <si>
    <t>rebecca.rodriguez19@company.com</t>
  </si>
  <si>
    <t>EMP00685</t>
  </si>
  <si>
    <t>Betty Brown</t>
  </si>
  <si>
    <t>betty.brown75@company.com</t>
  </si>
  <si>
    <t>10-06-2020</t>
  </si>
  <si>
    <t>EMP00686</t>
  </si>
  <si>
    <t>Ronald Lopez</t>
  </si>
  <si>
    <t>ronald.lopez18@company.com</t>
  </si>
  <si>
    <t>EMP00687</t>
  </si>
  <si>
    <t>Joshua Carter</t>
  </si>
  <si>
    <t>joshua.carter21@company.com</t>
  </si>
  <si>
    <t>12-06-2021</t>
  </si>
  <si>
    <t>EMP00688</t>
  </si>
  <si>
    <t>karen.garcia17@company.com</t>
  </si>
  <si>
    <t>EMP00689</t>
  </si>
  <si>
    <t>Christopher Adams</t>
  </si>
  <si>
    <t>christopher.adams49@company.com</t>
  </si>
  <si>
    <t>01-08-2020</t>
  </si>
  <si>
    <t>EMP00690</t>
  </si>
  <si>
    <t>Sarah Jackson</t>
  </si>
  <si>
    <t>sarah.jackson14@company.com</t>
  </si>
  <si>
    <t>31-07-2023</t>
  </si>
  <si>
    <t>EMP00691</t>
  </si>
  <si>
    <t>john.torres7@company.com</t>
  </si>
  <si>
    <t>26-03-2022</t>
  </si>
  <si>
    <t>EMP00692</t>
  </si>
  <si>
    <t>William Hall</t>
  </si>
  <si>
    <t>william.hall43@company.com</t>
  </si>
  <si>
    <t>03-11-2020</t>
  </si>
  <si>
    <t>EMP00693</t>
  </si>
  <si>
    <t>david.martinez11@company.com</t>
  </si>
  <si>
    <t>25-11-2020</t>
  </si>
  <si>
    <t>EMP00694</t>
  </si>
  <si>
    <t>Charles White</t>
  </si>
  <si>
    <t>charles.white6@company.com</t>
  </si>
  <si>
    <t>EMP00695</t>
  </si>
  <si>
    <t>James Martinez</t>
  </si>
  <si>
    <t>james.martinez12@company.com</t>
  </si>
  <si>
    <t>26-11-2020</t>
  </si>
  <si>
    <t>EMP00696</t>
  </si>
  <si>
    <t>Robert Lopez</t>
  </si>
  <si>
    <t>robert.lopez61@company.com</t>
  </si>
  <si>
    <t>26-09-2022</t>
  </si>
  <si>
    <t>EMP00697</t>
  </si>
  <si>
    <t>amanda.baker47@company.com</t>
  </si>
  <si>
    <t>02-11-2022</t>
  </si>
  <si>
    <t>EMP00698</t>
  </si>
  <si>
    <t>Melissa Brown</t>
  </si>
  <si>
    <t>melissa.brown72@company.com</t>
  </si>
  <si>
    <t>EMP00699</t>
  </si>
  <si>
    <t>Daniel Robinson</t>
  </si>
  <si>
    <t>daniel.robinson69@company.com</t>
  </si>
  <si>
    <t>EMP00700</t>
  </si>
  <si>
    <t>Nancy Hill</t>
  </si>
  <si>
    <t>nancy.hill90@company.com</t>
  </si>
  <si>
    <t>14-11-2020</t>
  </si>
  <si>
    <t>EMP00701</t>
  </si>
  <si>
    <t>John Hill</t>
  </si>
  <si>
    <t>john.hill47@company.com</t>
  </si>
  <si>
    <t>02-04-2024</t>
  </si>
  <si>
    <t>EMP00702</t>
  </si>
  <si>
    <t>Barbara Jones</t>
  </si>
  <si>
    <t>barbara.jones11@company.com</t>
  </si>
  <si>
    <t>15-06-2021</t>
  </si>
  <si>
    <t>EMP00703</t>
  </si>
  <si>
    <t>ronald.martin45@company.com</t>
  </si>
  <si>
    <t>13-06-2022</t>
  </si>
  <si>
    <t>EMP00704</t>
  </si>
  <si>
    <t>Richard Jones</t>
  </si>
  <si>
    <t>richard.jones79@company.com</t>
  </si>
  <si>
    <t>EMP00705</t>
  </si>
  <si>
    <t>donna.campbell17@company.com</t>
  </si>
  <si>
    <t>19-01-2021</t>
  </si>
  <si>
    <t>EMP00706</t>
  </si>
  <si>
    <t>jessica.gonzalez2@company.com</t>
  </si>
  <si>
    <t>25-10-2022</t>
  </si>
  <si>
    <t>EMP00707</t>
  </si>
  <si>
    <t>Anthony Thompson</t>
  </si>
  <si>
    <t>anthony.thompson55@company.com</t>
  </si>
  <si>
    <t>EMP00708</t>
  </si>
  <si>
    <t>brian.hall82@company.com</t>
  </si>
  <si>
    <t>03-02-2020</t>
  </si>
  <si>
    <t>EMP00709</t>
  </si>
  <si>
    <t>michael.green75@company.com</t>
  </si>
  <si>
    <t>20-07-2022</t>
  </si>
  <si>
    <t>EMP00710</t>
  </si>
  <si>
    <t>daniel.robinson91@company.com</t>
  </si>
  <si>
    <t>EMP00711</t>
  </si>
  <si>
    <t>james.clark4@company.com</t>
  </si>
  <si>
    <t>15-12-2020</t>
  </si>
  <si>
    <t>EMP00712</t>
  </si>
  <si>
    <t>amanda.adams74@company.com</t>
  </si>
  <si>
    <t>25-11-2022</t>
  </si>
  <si>
    <t>EMP00713</t>
  </si>
  <si>
    <t>Linda Green</t>
  </si>
  <si>
    <t>linda.green98@company.com</t>
  </si>
  <si>
    <t>22-02-2020</t>
  </si>
  <si>
    <t>EMP00714</t>
  </si>
  <si>
    <t>Mary Flores</t>
  </si>
  <si>
    <t>mary.flores74@company.com</t>
  </si>
  <si>
    <t>29-08-2023</t>
  </si>
  <si>
    <t>EMP00715</t>
  </si>
  <si>
    <t>Rebecca Taylor</t>
  </si>
  <si>
    <t>rebecca.taylor36@company.com</t>
  </si>
  <si>
    <t>EMP00716</t>
  </si>
  <si>
    <t>Jennifer Jones</t>
  </si>
  <si>
    <t>jennifer.jones27@company.com</t>
  </si>
  <si>
    <t>05-07-2023</t>
  </si>
  <si>
    <t>EMP00717</t>
  </si>
  <si>
    <t>Kevin Lewis</t>
  </si>
  <si>
    <t>kevin.lewis39@company.com</t>
  </si>
  <si>
    <t>18-09-2022</t>
  </si>
  <si>
    <t>EMP00718</t>
  </si>
  <si>
    <t>Richard Hill</t>
  </si>
  <si>
    <t>richard.hill3@company.com</t>
  </si>
  <si>
    <t>20-03-2021</t>
  </si>
  <si>
    <t>EMP00719</t>
  </si>
  <si>
    <t>Karen Moore</t>
  </si>
  <si>
    <t>karen.moore12@company.com</t>
  </si>
  <si>
    <t>30-03-2022</t>
  </si>
  <si>
    <t>EMP00720</t>
  </si>
  <si>
    <t>Michael Nguyen</t>
  </si>
  <si>
    <t>michael.nguyen22@company.com</t>
  </si>
  <si>
    <t>EMP00721</t>
  </si>
  <si>
    <t>Sandra Gonzalez</t>
  </si>
  <si>
    <t>sandra.gonzalez48@company.com</t>
  </si>
  <si>
    <t>EMP00722</t>
  </si>
  <si>
    <t>Margaret Johnson</t>
  </si>
  <si>
    <t>margaret.johnson42@company.com</t>
  </si>
  <si>
    <t>07-09-2023</t>
  </si>
  <si>
    <t>EMP00723</t>
  </si>
  <si>
    <t>James Lee</t>
  </si>
  <si>
    <t>james.lee43@company.com</t>
  </si>
  <si>
    <t>03-08-2021</t>
  </si>
  <si>
    <t>EMP00724</t>
  </si>
  <si>
    <t>Karen Rivera</t>
  </si>
  <si>
    <t>karen.rivera10@company.com</t>
  </si>
  <si>
    <t>09-02-2021</t>
  </si>
  <si>
    <t>EMP00725</t>
  </si>
  <si>
    <t>Karen Clark</t>
  </si>
  <si>
    <t>karen.clark58@company.com</t>
  </si>
  <si>
    <t>13-02-2020</t>
  </si>
  <si>
    <t>EMP00726</t>
  </si>
  <si>
    <t>Ashley Jackson</t>
  </si>
  <si>
    <t>ashley.jackson5@company.com</t>
  </si>
  <si>
    <t>13-07-2020</t>
  </si>
  <si>
    <t>EMP00727</t>
  </si>
  <si>
    <t>jennifer.scott79@company.com</t>
  </si>
  <si>
    <t>05-09-2020</t>
  </si>
  <si>
    <t>EMP00728</t>
  </si>
  <si>
    <t>william.miller93@company.com</t>
  </si>
  <si>
    <t>21-07-2024</t>
  </si>
  <si>
    <t>EMP00729</t>
  </si>
  <si>
    <t>John Davis</t>
  </si>
  <si>
    <t>john.davis10@company.com</t>
  </si>
  <si>
    <t>09-04-2023</t>
  </si>
  <si>
    <t>EMP00730</t>
  </si>
  <si>
    <t>Anthony Green</t>
  </si>
  <si>
    <t>anthony.green16@company.com</t>
  </si>
  <si>
    <t>28-07-2021</t>
  </si>
  <si>
    <t>EMP00731</t>
  </si>
  <si>
    <t>Stephanie Garcia</t>
  </si>
  <si>
    <t>stephanie.garcia32@company.com</t>
  </si>
  <si>
    <t>03-05-2020</t>
  </si>
  <si>
    <t>EMP00732</t>
  </si>
  <si>
    <t>richard.young27@company.com</t>
  </si>
  <si>
    <t>30-09-2021</t>
  </si>
  <si>
    <t>EMP00733</t>
  </si>
  <si>
    <t>Joseph White</t>
  </si>
  <si>
    <t>joseph.white80@company.com</t>
  </si>
  <si>
    <t>02-12-2020</t>
  </si>
  <si>
    <t>EMP00734</t>
  </si>
  <si>
    <t>Sarah Johnson</t>
  </si>
  <si>
    <t>sarah.johnson35@company.com</t>
  </si>
  <si>
    <t>EMP00735</t>
  </si>
  <si>
    <t>Steven Ramirez</t>
  </si>
  <si>
    <t>steven.ramirez7@company.com</t>
  </si>
  <si>
    <t>08-02-2024</t>
  </si>
  <si>
    <t>EMP00736</t>
  </si>
  <si>
    <t>Joshua Moore</t>
  </si>
  <si>
    <t>joshua.moore64@company.com</t>
  </si>
  <si>
    <t>25-03-2021</t>
  </si>
  <si>
    <t>EMP00737</t>
  </si>
  <si>
    <t>sarah.jones36@company.com</t>
  </si>
  <si>
    <t>12-02-2024</t>
  </si>
  <si>
    <t>EMP00738</t>
  </si>
  <si>
    <t>Kevin Jackson</t>
  </si>
  <si>
    <t>kevin.jackson94@company.com</t>
  </si>
  <si>
    <t>17-09-2021</t>
  </si>
  <si>
    <t>EMP00739</t>
  </si>
  <si>
    <t>Susan Perez</t>
  </si>
  <si>
    <t>susan.perez2@company.com</t>
  </si>
  <si>
    <t>EMP00740</t>
  </si>
  <si>
    <t>Daniel Walker</t>
  </si>
  <si>
    <t>daniel.walker63@company.com</t>
  </si>
  <si>
    <t>EMP00741</t>
  </si>
  <si>
    <t>Lisa Mitchell</t>
  </si>
  <si>
    <t>lisa.mitchell63@company.com</t>
  </si>
  <si>
    <t>28-07-2022</t>
  </si>
  <si>
    <t>EMP00742</t>
  </si>
  <si>
    <t>Rebecca Nelson</t>
  </si>
  <si>
    <t>rebecca.nelson15@company.com</t>
  </si>
  <si>
    <t>EMP00743</t>
  </si>
  <si>
    <t>andrew.mitchell27@company.com</t>
  </si>
  <si>
    <t>01-12-2024</t>
  </si>
  <si>
    <t>EMP00744</t>
  </si>
  <si>
    <t>Thomas Baker</t>
  </si>
  <si>
    <t>thomas.baker51@company.com</t>
  </si>
  <si>
    <t>EMP00745</t>
  </si>
  <si>
    <t>Daniel Jackson</t>
  </si>
  <si>
    <t>daniel.jackson64@company.com</t>
  </si>
  <si>
    <t>01-07-2023</t>
  </si>
  <si>
    <t>EMP00746</t>
  </si>
  <si>
    <t>Charles Smith</t>
  </si>
  <si>
    <t>charles.smith28@company.com</t>
  </si>
  <si>
    <t>31-05-2022</t>
  </si>
  <si>
    <t>EMP00747</t>
  </si>
  <si>
    <t>Charles Allen</t>
  </si>
  <si>
    <t>charles.allen20@company.com</t>
  </si>
  <si>
    <t>14-06-2020</t>
  </si>
  <si>
    <t>EMP00748</t>
  </si>
  <si>
    <t>deborah.green52@company.com</t>
  </si>
  <si>
    <t>11-06-2022</t>
  </si>
  <si>
    <t>EMP00749</t>
  </si>
  <si>
    <t>William Clark</t>
  </si>
  <si>
    <t>william.clark39@company.com</t>
  </si>
  <si>
    <t>08-02-2022</t>
  </si>
  <si>
    <t>EMP00750</t>
  </si>
  <si>
    <t>Steven Baker</t>
  </si>
  <si>
    <t>steven.baker46@company.com</t>
  </si>
  <si>
    <t>18-02-2023</t>
  </si>
  <si>
    <t>EMP00751</t>
  </si>
  <si>
    <t>lisa.thomas48@company.com</t>
  </si>
  <si>
    <t>26-09-2024</t>
  </si>
  <si>
    <t>EMP00752</t>
  </si>
  <si>
    <t>Ronald King</t>
  </si>
  <si>
    <t>ronald.king11@company.com</t>
  </si>
  <si>
    <t>EMP00753</t>
  </si>
  <si>
    <t>Dorothy Nguyen</t>
  </si>
  <si>
    <t>dorothy.nguyen95@company.com</t>
  </si>
  <si>
    <t>11-10-2022</t>
  </si>
  <si>
    <t>EMP00754</t>
  </si>
  <si>
    <t>kevin.martin80@company.com</t>
  </si>
  <si>
    <t>07-12-2024</t>
  </si>
  <si>
    <t>EMP00755</t>
  </si>
  <si>
    <t>Mary Allen</t>
  </si>
  <si>
    <t>mary.allen8@company.com</t>
  </si>
  <si>
    <t>EMP00756</t>
  </si>
  <si>
    <t>Linda Ramirez</t>
  </si>
  <si>
    <t>linda.ramirez3@company.com</t>
  </si>
  <si>
    <t>24-01-2023</t>
  </si>
  <si>
    <t>EMP00757</t>
  </si>
  <si>
    <t>Carol Young</t>
  </si>
  <si>
    <t>carol.young36@company.com</t>
  </si>
  <si>
    <t>30-10-2020</t>
  </si>
  <si>
    <t>EMP00758</t>
  </si>
  <si>
    <t>James Nguyen</t>
  </si>
  <si>
    <t>james.nguyen83@company.com</t>
  </si>
  <si>
    <t>16-08-2022</t>
  </si>
  <si>
    <t>EMP00759</t>
  </si>
  <si>
    <t>Steven Allen</t>
  </si>
  <si>
    <t>steven.allen91@company.com</t>
  </si>
  <si>
    <t>EMP00760</t>
  </si>
  <si>
    <t>Ronald Nelson</t>
  </si>
  <si>
    <t>ronald.nelson9@company.com</t>
  </si>
  <si>
    <t>EMP00761</t>
  </si>
  <si>
    <t>carol.thompson52@company.com</t>
  </si>
  <si>
    <t>EMP00762</t>
  </si>
  <si>
    <t>Michael Lopez</t>
  </si>
  <si>
    <t>michael.lopez9@company.com</t>
  </si>
  <si>
    <t>EMP00763</t>
  </si>
  <si>
    <t>Christopher Miller</t>
  </si>
  <si>
    <t>christopher.miller18@company.com</t>
  </si>
  <si>
    <t>22-10-2023</t>
  </si>
  <si>
    <t>EMP00764</t>
  </si>
  <si>
    <t>Donna Gonzalez</t>
  </si>
  <si>
    <t>donna.gonzalez4@company.com</t>
  </si>
  <si>
    <t>EMP00765</t>
  </si>
  <si>
    <t>susan.baker64@company.com</t>
  </si>
  <si>
    <t>31-12-2021</t>
  </si>
  <si>
    <t>EMP00766</t>
  </si>
  <si>
    <t>Kevin Harris</t>
  </si>
  <si>
    <t>kevin.harris11@company.com</t>
  </si>
  <si>
    <t>17-04-2021</t>
  </si>
  <si>
    <t>EMP00767</t>
  </si>
  <si>
    <t>matthew.rivera21@company.com</t>
  </si>
  <si>
    <t>05-06-2023</t>
  </si>
  <si>
    <t>EMP00768</t>
  </si>
  <si>
    <t>George Davis</t>
  </si>
  <si>
    <t>george.davis34@company.com</t>
  </si>
  <si>
    <t>16-11-2021</t>
  </si>
  <si>
    <t>EMP00769</t>
  </si>
  <si>
    <t>Sarah Young</t>
  </si>
  <si>
    <t>sarah.young79@company.com</t>
  </si>
  <si>
    <t>EMP00770</t>
  </si>
  <si>
    <t>karen.campbell5@company.com</t>
  </si>
  <si>
    <t>19-05-2024</t>
  </si>
  <si>
    <t>EMP00771</t>
  </si>
  <si>
    <t>Paul Hill</t>
  </si>
  <si>
    <t>paul.hill88@company.com</t>
  </si>
  <si>
    <t>25-11-2023</t>
  </si>
  <si>
    <t>EMP00772</t>
  </si>
  <si>
    <t>Linda Lewis</t>
  </si>
  <si>
    <t>linda.lewis48@company.com</t>
  </si>
  <si>
    <t>07-07-2020</t>
  </si>
  <si>
    <t>EMP00773</t>
  </si>
  <si>
    <t>john.smith10@company.com</t>
  </si>
  <si>
    <t>17-12-2021</t>
  </si>
  <si>
    <t>EMP00774</t>
  </si>
  <si>
    <t>Margaret Walker</t>
  </si>
  <si>
    <t>margaret.walker85@company.com</t>
  </si>
  <si>
    <t>14-02-2024</t>
  </si>
  <si>
    <t>EMP00775</t>
  </si>
  <si>
    <t>Rebecca Scott</t>
  </si>
  <si>
    <t>rebecca.scott32@company.com</t>
  </si>
  <si>
    <t>10-12-2021</t>
  </si>
  <si>
    <t>EMP00776</t>
  </si>
  <si>
    <t>Donna Anderson</t>
  </si>
  <si>
    <t>donna.anderson71@company.com</t>
  </si>
  <si>
    <t>EMP00777</t>
  </si>
  <si>
    <t>John Moore</t>
  </si>
  <si>
    <t>john.moore50@company.com</t>
  </si>
  <si>
    <t>25-02-2022</t>
  </si>
  <si>
    <t>EMP00778</t>
  </si>
  <si>
    <t>John Anderson</t>
  </si>
  <si>
    <t>john.anderson24@company.com</t>
  </si>
  <si>
    <t>11-04-2024</t>
  </si>
  <si>
    <t>EMP00779</t>
  </si>
  <si>
    <t>ronald.nguyen44@company.com</t>
  </si>
  <si>
    <t>EMP00780</t>
  </si>
  <si>
    <t>sandra.torres34@company.com</t>
  </si>
  <si>
    <t>EMP00781</t>
  </si>
  <si>
    <t>Nancy Torres</t>
  </si>
  <si>
    <t>nancy.torres79@company.com</t>
  </si>
  <si>
    <t>20-09-2021</t>
  </si>
  <si>
    <t>EMP00782</t>
  </si>
  <si>
    <t>Ashley Johnson</t>
  </si>
  <si>
    <t>ashley.johnson60@company.com</t>
  </si>
  <si>
    <t>EMP00783</t>
  </si>
  <si>
    <t>Robert Lewis</t>
  </si>
  <si>
    <t>robert.lewis99@company.com</t>
  </si>
  <si>
    <t>27-10-2020</t>
  </si>
  <si>
    <t>EMP00784</t>
  </si>
  <si>
    <t>Deborah Allen</t>
  </si>
  <si>
    <t>deborah.allen41@company.com</t>
  </si>
  <si>
    <t>EMP00785</t>
  </si>
  <si>
    <t>robert.allen66@company.com</t>
  </si>
  <si>
    <t>EMP00786</t>
  </si>
  <si>
    <t>mary.lee43@company.com</t>
  </si>
  <si>
    <t>EMP00787</t>
  </si>
  <si>
    <t>Mary Miller</t>
  </si>
  <si>
    <t>mary.miller41@company.com</t>
  </si>
  <si>
    <t>14-02-2022</t>
  </si>
  <si>
    <t>EMP00788</t>
  </si>
  <si>
    <t>Ronald Adams</t>
  </si>
  <si>
    <t>ronald.adams29@company.com</t>
  </si>
  <si>
    <t>01-10-2024</t>
  </si>
  <si>
    <t>EMP00789</t>
  </si>
  <si>
    <t>Mark Lee</t>
  </si>
  <si>
    <t>mark.lee74@company.com</t>
  </si>
  <si>
    <t>06-10-2021</t>
  </si>
  <si>
    <t>EMP00790</t>
  </si>
  <si>
    <t>Jennifer Thompson</t>
  </si>
  <si>
    <t>jennifer.thompson10@company.com</t>
  </si>
  <si>
    <t>EMP00791</t>
  </si>
  <si>
    <t>Deborah Nguyen</t>
  </si>
  <si>
    <t>deborah.nguyen78@company.com</t>
  </si>
  <si>
    <t>EMP00792</t>
  </si>
  <si>
    <t>Ashley Smith</t>
  </si>
  <si>
    <t>ashley.smith54@company.com</t>
  </si>
  <si>
    <t>03-09-2024</t>
  </si>
  <si>
    <t>EMP00793</t>
  </si>
  <si>
    <t>Steven King</t>
  </si>
  <si>
    <t>steven.king46@company.com</t>
  </si>
  <si>
    <t>16-08-2024</t>
  </si>
  <si>
    <t>EMP00794</t>
  </si>
  <si>
    <t>Dorothy Thompson</t>
  </si>
  <si>
    <t>dorothy.thompson81@company.com</t>
  </si>
  <si>
    <t>11-02-2024</t>
  </si>
  <si>
    <t>EMP00795</t>
  </si>
  <si>
    <t>Carol White</t>
  </si>
  <si>
    <t>carol.white59@company.com</t>
  </si>
  <si>
    <t>26-07-2021</t>
  </si>
  <si>
    <t>EMP00796</t>
  </si>
  <si>
    <t>Andrew King</t>
  </si>
  <si>
    <t>andrew.king66@company.com</t>
  </si>
  <si>
    <t>20-10-2020</t>
  </si>
  <si>
    <t>EMP00797</t>
  </si>
  <si>
    <t>amanda.lee37@company.com</t>
  </si>
  <si>
    <t>EMP00798</t>
  </si>
  <si>
    <t>Ronald Miller</t>
  </si>
  <si>
    <t>ronald.miller36@company.com</t>
  </si>
  <si>
    <t>26-02-2020</t>
  </si>
  <si>
    <t>EMP00799</t>
  </si>
  <si>
    <t>Richard Smith</t>
  </si>
  <si>
    <t>richard.smith48@company.com</t>
  </si>
  <si>
    <t>EMP00800</t>
  </si>
  <si>
    <t>Sandra Young</t>
  </si>
  <si>
    <t>sandra.young18@company.com</t>
  </si>
  <si>
    <t>31-03-2021</t>
  </si>
  <si>
    <t>EMP00801</t>
  </si>
  <si>
    <t>ashley.green10@company.com</t>
  </si>
  <si>
    <t>15-12-2023</t>
  </si>
  <si>
    <t>EMP00802</t>
  </si>
  <si>
    <t>John Green</t>
  </si>
  <si>
    <t>john.green32@company.com</t>
  </si>
  <si>
    <t>EMP00803</t>
  </si>
  <si>
    <t>Richard Green</t>
  </si>
  <si>
    <t>richard.green93@company.com</t>
  </si>
  <si>
    <t>EMP00804</t>
  </si>
  <si>
    <t>Matthew Green</t>
  </si>
  <si>
    <t>matthew.green82@company.com</t>
  </si>
  <si>
    <t>EMP00805</t>
  </si>
  <si>
    <t>Daniel Wright</t>
  </si>
  <si>
    <t>daniel.wright13@company.com</t>
  </si>
  <si>
    <t>18-09-2023</t>
  </si>
  <si>
    <t>EMP00806</t>
  </si>
  <si>
    <t>daniel.hall17@company.com</t>
  </si>
  <si>
    <t>EMP00807</t>
  </si>
  <si>
    <t>Michelle Roberts</t>
  </si>
  <si>
    <t>michelle.roberts87@company.com</t>
  </si>
  <si>
    <t>21-04-2020</t>
  </si>
  <si>
    <t>EMP00808</t>
  </si>
  <si>
    <t>John Martin</t>
  </si>
  <si>
    <t>john.martin29@company.com</t>
  </si>
  <si>
    <t>EMP00809</t>
  </si>
  <si>
    <t>Timothy Johnson</t>
  </si>
  <si>
    <t>timothy.johnson91@company.com</t>
  </si>
  <si>
    <t>01-01-2023</t>
  </si>
  <si>
    <t>EMP00810</t>
  </si>
  <si>
    <t>Charles Hernandez</t>
  </si>
  <si>
    <t>charles.hernandez53@company.com</t>
  </si>
  <si>
    <t>26-03-2024</t>
  </si>
  <si>
    <t>EMP00811</t>
  </si>
  <si>
    <t>david.jackson30@company.com</t>
  </si>
  <si>
    <t>EMP00812</t>
  </si>
  <si>
    <t>Robert Jones</t>
  </si>
  <si>
    <t>robert.jones91@company.com</t>
  </si>
  <si>
    <t>14-01-2023</t>
  </si>
  <si>
    <t>EMP00813</t>
  </si>
  <si>
    <t>richard.hill55@company.com</t>
  </si>
  <si>
    <t>23-07-2020</t>
  </si>
  <si>
    <t>EMP00814</t>
  </si>
  <si>
    <t>Joseph Clark</t>
  </si>
  <si>
    <t>joseph.clark62@company.com</t>
  </si>
  <si>
    <t>14-10-2022</t>
  </si>
  <si>
    <t>EMP00815</t>
  </si>
  <si>
    <t>Joseph Torres</t>
  </si>
  <si>
    <t>joseph.torres99@company.com</t>
  </si>
  <si>
    <t>28-09-2021</t>
  </si>
  <si>
    <t>EMP00816</t>
  </si>
  <si>
    <t>Michelle Hernandez</t>
  </si>
  <si>
    <t>michelle.hernandez76@company.com</t>
  </si>
  <si>
    <t>07-12-2022</t>
  </si>
  <si>
    <t>EMP00817</t>
  </si>
  <si>
    <t>Anthony Martin</t>
  </si>
  <si>
    <t>anthony.martin5@company.com</t>
  </si>
  <si>
    <t>EMP00818</t>
  </si>
  <si>
    <t>christopher.robinson72@company.com</t>
  </si>
  <si>
    <t>EMP00819</t>
  </si>
  <si>
    <t>Richard Lewis</t>
  </si>
  <si>
    <t>richard.lewis55@company.com</t>
  </si>
  <si>
    <t>EMP00820</t>
  </si>
  <si>
    <t>charles.campbell67@company.com</t>
  </si>
  <si>
    <t>EMP00821</t>
  </si>
  <si>
    <t>Ashley Wilson</t>
  </si>
  <si>
    <t>ashley.wilson93@company.com</t>
  </si>
  <si>
    <t>02-01-2021</t>
  </si>
  <si>
    <t>EMP00822</t>
  </si>
  <si>
    <t>02-05-2023</t>
  </si>
  <si>
    <t>EMP00823</t>
  </si>
  <si>
    <t>Daniel Green</t>
  </si>
  <si>
    <t>daniel.green36@company.com</t>
  </si>
  <si>
    <t>19-04-2024</t>
  </si>
  <si>
    <t>EMP00824</t>
  </si>
  <si>
    <t>Carol Martinez</t>
  </si>
  <si>
    <t>carol.martinez28@company.com</t>
  </si>
  <si>
    <t>05-12-2022</t>
  </si>
  <si>
    <t>EMP00825</t>
  </si>
  <si>
    <t>Karen Mitchell</t>
  </si>
  <si>
    <t>karen.mitchell61@company.com</t>
  </si>
  <si>
    <t>03-07-2024</t>
  </si>
  <si>
    <t>EMP00826</t>
  </si>
  <si>
    <t>Christopher Jones</t>
  </si>
  <si>
    <t>christopher.jones66@company.com</t>
  </si>
  <si>
    <t>EMP00827</t>
  </si>
  <si>
    <t>Daniel Martin</t>
  </si>
  <si>
    <t>daniel.martin68@company.com</t>
  </si>
  <si>
    <t>EMP00828</t>
  </si>
  <si>
    <t>Michelle Ramirez</t>
  </si>
  <si>
    <t>michelle.ramirez23@company.com</t>
  </si>
  <si>
    <t>13-03-2021</t>
  </si>
  <si>
    <t>EMP00829</t>
  </si>
  <si>
    <t>richard.lewis25@company.com</t>
  </si>
  <si>
    <t>03-06-2021</t>
  </si>
  <si>
    <t>EMP00830</t>
  </si>
  <si>
    <t>Melissa Walker</t>
  </si>
  <si>
    <t>melissa.walker90@company.com</t>
  </si>
  <si>
    <t>02-11-2024</t>
  </si>
  <si>
    <t>EMP00831</t>
  </si>
  <si>
    <t>Michael Williams</t>
  </si>
  <si>
    <t>michael.williams79@company.com</t>
  </si>
  <si>
    <t>28-09-2024</t>
  </si>
  <si>
    <t>EMP00832</t>
  </si>
  <si>
    <t>Michael Wright</t>
  </si>
  <si>
    <t>michael.wright84@company.com</t>
  </si>
  <si>
    <t>12-12-2020</t>
  </si>
  <si>
    <t>EMP00833</t>
  </si>
  <si>
    <t>Brian Nelson</t>
  </si>
  <si>
    <t>brian.nelson25@company.com</t>
  </si>
  <si>
    <t>01-04-2020</t>
  </si>
  <si>
    <t>EMP00834</t>
  </si>
  <si>
    <t>Kevin Mitchell</t>
  </si>
  <si>
    <t>kevin.mitchell36@company.com</t>
  </si>
  <si>
    <t>EMP00835</t>
  </si>
  <si>
    <t>Timothy Garcia</t>
  </si>
  <si>
    <t>timothy.garcia76@company.com</t>
  </si>
  <si>
    <t>EMP00836</t>
  </si>
  <si>
    <t>Lisa Brown</t>
  </si>
  <si>
    <t>lisa.brown37@company.com</t>
  </si>
  <si>
    <t>06-09-2024</t>
  </si>
  <si>
    <t>EMP00837</t>
  </si>
  <si>
    <t>thomas.hall12@company.com</t>
  </si>
  <si>
    <t>EMP00838</t>
  </si>
  <si>
    <t>Barbara Wright</t>
  </si>
  <si>
    <t>barbara.wright90@company.com</t>
  </si>
  <si>
    <t>EMP00839</t>
  </si>
  <si>
    <t>Jessica Robinson</t>
  </si>
  <si>
    <t>jessica.robinson15@company.com</t>
  </si>
  <si>
    <t>23-10-2021</t>
  </si>
  <si>
    <t>EMP00840</t>
  </si>
  <si>
    <t>George Miller</t>
  </si>
  <si>
    <t>george.miller2@company.com</t>
  </si>
  <si>
    <t>24-07-2020</t>
  </si>
  <si>
    <t>EMP00841</t>
  </si>
  <si>
    <t>Susan Carter</t>
  </si>
  <si>
    <t>susan.carter79@company.com</t>
  </si>
  <si>
    <t>01-06-2021</t>
  </si>
  <si>
    <t>EMP00842</t>
  </si>
  <si>
    <t>john.anderson54@company.com</t>
  </si>
  <si>
    <t>01-12-2020</t>
  </si>
  <si>
    <t>EMP00843</t>
  </si>
  <si>
    <t>richard.torres85@company.com</t>
  </si>
  <si>
    <t>EMP00844</t>
  </si>
  <si>
    <t>Brian Martinez</t>
  </si>
  <si>
    <t>brian.martinez39@company.com</t>
  </si>
  <si>
    <t>23-01-2024</t>
  </si>
  <si>
    <t>EMP00845</t>
  </si>
  <si>
    <t>Donald Hernandez</t>
  </si>
  <si>
    <t>donald.hernandez61@company.com</t>
  </si>
  <si>
    <t>EMP00846</t>
  </si>
  <si>
    <t>william.lee99@company.com</t>
  </si>
  <si>
    <t>11-12-2021</t>
  </si>
  <si>
    <t>EMP00847</t>
  </si>
  <si>
    <t>Rebecca Thomas</t>
  </si>
  <si>
    <t>rebecca.thomas44@company.com</t>
  </si>
  <si>
    <t>07-06-2020</t>
  </si>
  <si>
    <t>EMP00848</t>
  </si>
  <si>
    <t>Lisa Ramirez</t>
  </si>
  <si>
    <t>lisa.ramirez50@company.com</t>
  </si>
  <si>
    <t>14-10-2023</t>
  </si>
  <si>
    <t>EMP00849</t>
  </si>
  <si>
    <t>David Sanchez</t>
  </si>
  <si>
    <t>david.sanchez14@company.com</t>
  </si>
  <si>
    <t>08-04-2022</t>
  </si>
  <si>
    <t>EMP00850</t>
  </si>
  <si>
    <t>Matthew Baker</t>
  </si>
  <si>
    <t>matthew.baker63@company.com</t>
  </si>
  <si>
    <t>EMP00851</t>
  </si>
  <si>
    <t>Paul White</t>
  </si>
  <si>
    <t>paul.white55@company.com</t>
  </si>
  <si>
    <t>20-12-2023</t>
  </si>
  <si>
    <t>EMP00852</t>
  </si>
  <si>
    <t>Sandra Brown</t>
  </si>
  <si>
    <t>sandra.brown6@company.com</t>
  </si>
  <si>
    <t>12-05-2023</t>
  </si>
  <si>
    <t>EMP00853</t>
  </si>
  <si>
    <t>paul.moore46@company.com</t>
  </si>
  <si>
    <t>EMP00854</t>
  </si>
  <si>
    <t>Sarah Lopez</t>
  </si>
  <si>
    <t>sarah.lopez13@company.com</t>
  </si>
  <si>
    <t>08-12-2021</t>
  </si>
  <si>
    <t>EMP00855</t>
  </si>
  <si>
    <t>Ashley Williams</t>
  </si>
  <si>
    <t>ashley.williams48@company.com</t>
  </si>
  <si>
    <t>EMP00856</t>
  </si>
  <si>
    <t>dorothy.taylor11@company.com</t>
  </si>
  <si>
    <t>EMP00857</t>
  </si>
  <si>
    <t>Andrew Walker</t>
  </si>
  <si>
    <t>andrew.walker36@company.com</t>
  </si>
  <si>
    <t>EMP00858</t>
  </si>
  <si>
    <t>Anthony Wilson</t>
  </si>
  <si>
    <t>anthony.wilson85@company.com</t>
  </si>
  <si>
    <t>24-07-2023</t>
  </si>
  <si>
    <t>EMP00859</t>
  </si>
  <si>
    <t>Joseph Jones</t>
  </si>
  <si>
    <t>joseph.jones94@company.com</t>
  </si>
  <si>
    <t>04-11-2021</t>
  </si>
  <si>
    <t>EMP00860</t>
  </si>
  <si>
    <t>Nancy Perez</t>
  </si>
  <si>
    <t>nancy.perez57@company.com</t>
  </si>
  <si>
    <t>10-10-2023</t>
  </si>
  <si>
    <t>EMP00861</t>
  </si>
  <si>
    <t>Kevin Young</t>
  </si>
  <si>
    <t>kevin.young11@company.com</t>
  </si>
  <si>
    <t>07-10-2021</t>
  </si>
  <si>
    <t>EMP00862</t>
  </si>
  <si>
    <t>David Flores</t>
  </si>
  <si>
    <t>david.flores56@company.com</t>
  </si>
  <si>
    <t>25-04-2021</t>
  </si>
  <si>
    <t>EMP00863</t>
  </si>
  <si>
    <t>Margaret Wilson</t>
  </si>
  <si>
    <t>margaret.wilson74@company.com</t>
  </si>
  <si>
    <t>18-03-2024</t>
  </si>
  <si>
    <t>EMP00864</t>
  </si>
  <si>
    <t>Rebecca White</t>
  </si>
  <si>
    <t>rebecca.white86@company.com</t>
  </si>
  <si>
    <t>06-04-2021</t>
  </si>
  <si>
    <t>EMP00865</t>
  </si>
  <si>
    <t>David Lopez</t>
  </si>
  <si>
    <t>david.lopez1@company.com</t>
  </si>
  <si>
    <t>20-07-2020</t>
  </si>
  <si>
    <t>EMP00866</t>
  </si>
  <si>
    <t>Kevin Johnson</t>
  </si>
  <si>
    <t>kevin.johnson18@company.com</t>
  </si>
  <si>
    <t>17-04-2022</t>
  </si>
  <si>
    <t>EMP00867</t>
  </si>
  <si>
    <t>Kevin Walker</t>
  </si>
  <si>
    <t>kevin.walker48@company.com</t>
  </si>
  <si>
    <t>07-10-2024</t>
  </si>
  <si>
    <t>EMP00868</t>
  </si>
  <si>
    <t>Donald Rivera</t>
  </si>
  <si>
    <t>donald.rivera17@company.com</t>
  </si>
  <si>
    <t>EMP00869</t>
  </si>
  <si>
    <t>steven.adams43@company.com</t>
  </si>
  <si>
    <t>EMP00870</t>
  </si>
  <si>
    <t>Thomas Rivera</t>
  </si>
  <si>
    <t>thomas.rivera92@company.com</t>
  </si>
  <si>
    <t>EMP00871</t>
  </si>
  <si>
    <t>Margaret Rivera</t>
  </si>
  <si>
    <t>margaret.rivera84@company.com</t>
  </si>
  <si>
    <t>EMP00872</t>
  </si>
  <si>
    <t>Brian Perez</t>
  </si>
  <si>
    <t>brian.perez62@company.com</t>
  </si>
  <si>
    <t>23-12-2023</t>
  </si>
  <si>
    <t>EMP00873</t>
  </si>
  <si>
    <t>George Lewis</t>
  </si>
  <si>
    <t>george.lewis90@company.com</t>
  </si>
  <si>
    <t>EMP00874</t>
  </si>
  <si>
    <t>betty.rivera92@company.com</t>
  </si>
  <si>
    <t>12-11-2020</t>
  </si>
  <si>
    <t>EMP00875</t>
  </si>
  <si>
    <t>kevin.anderson75@company.com</t>
  </si>
  <si>
    <t>EMP00876</t>
  </si>
  <si>
    <t>Melissa Martinez</t>
  </si>
  <si>
    <t>melissa.martinez41@company.com</t>
  </si>
  <si>
    <t>14-09-2022</t>
  </si>
  <si>
    <t>EMP00877</t>
  </si>
  <si>
    <t>Nancy Anderson</t>
  </si>
  <si>
    <t>nancy.anderson29@company.com</t>
  </si>
  <si>
    <t>12-03-2023</t>
  </si>
  <si>
    <t>EMP00878</t>
  </si>
  <si>
    <t>Margaret Green</t>
  </si>
  <si>
    <t>margaret.green65@company.com</t>
  </si>
  <si>
    <t>EMP00879</t>
  </si>
  <si>
    <t>joseph.hall6@company.com</t>
  </si>
  <si>
    <t>EMP00880</t>
  </si>
  <si>
    <t>Carol Carter</t>
  </si>
  <si>
    <t>carol.carter60@company.com</t>
  </si>
  <si>
    <t>EMP00881</t>
  </si>
  <si>
    <t>Carol Wilson</t>
  </si>
  <si>
    <t>carol.wilson39@company.com</t>
  </si>
  <si>
    <t>02-02-2021</t>
  </si>
  <si>
    <t>EMP00882</t>
  </si>
  <si>
    <t>joshua.moore23@company.com</t>
  </si>
  <si>
    <t>EMP00883</t>
  </si>
  <si>
    <t>lisa.green97@company.com</t>
  </si>
  <si>
    <t>30-11-2020</t>
  </si>
  <si>
    <t>EMP00884</t>
  </si>
  <si>
    <t>Mark Perez</t>
  </si>
  <si>
    <t>mark.perez69@company.com</t>
  </si>
  <si>
    <t>EMP00885</t>
  </si>
  <si>
    <t>Jessica Torres</t>
  </si>
  <si>
    <t>jessica.torres42@company.com</t>
  </si>
  <si>
    <t>17-11-2020</t>
  </si>
  <si>
    <t>EMP00886</t>
  </si>
  <si>
    <t>Joseph Taylor</t>
  </si>
  <si>
    <t>joseph.taylor48@company.com</t>
  </si>
  <si>
    <t>EMP00887</t>
  </si>
  <si>
    <t>Patricia Clark</t>
  </si>
  <si>
    <t>patricia.clark18@company.com</t>
  </si>
  <si>
    <t>07-01-2024</t>
  </si>
  <si>
    <t>EMP00888</t>
  </si>
  <si>
    <t>sandra.harris72@company.com</t>
  </si>
  <si>
    <t>15-07-2021</t>
  </si>
  <si>
    <t>EMP00889</t>
  </si>
  <si>
    <t>timothy.nguyen85@company.com</t>
  </si>
  <si>
    <t>EMP00890</t>
  </si>
  <si>
    <t>paul.white15@company.com</t>
  </si>
  <si>
    <t>24-11-2024</t>
  </si>
  <si>
    <t>EMP00891</t>
  </si>
  <si>
    <t>Mark Thomas</t>
  </si>
  <si>
    <t>mark.thomas70@company.com</t>
  </si>
  <si>
    <t>13-11-2023</t>
  </si>
  <si>
    <t>EMP00892</t>
  </si>
  <si>
    <t>Betty Roberts</t>
  </si>
  <si>
    <t>betty.roberts28@company.com</t>
  </si>
  <si>
    <t>11-02-2021</t>
  </si>
  <si>
    <t>EMP00893</t>
  </si>
  <si>
    <t>Linda Adams</t>
  </si>
  <si>
    <t>linda.adams51@company.com</t>
  </si>
  <si>
    <t>15-11-2022</t>
  </si>
  <si>
    <t>EMP00894</t>
  </si>
  <si>
    <t>Christopher Wright</t>
  </si>
  <si>
    <t>christopher.wright74@company.com</t>
  </si>
  <si>
    <t>EMP00895</t>
  </si>
  <si>
    <t>ashley.flores97@company.com</t>
  </si>
  <si>
    <t>08-12-2024</t>
  </si>
  <si>
    <t>EMP00896</t>
  </si>
  <si>
    <t>Ashley King</t>
  </si>
  <si>
    <t>ashley.king52@company.com</t>
  </si>
  <si>
    <t>EMP00897</t>
  </si>
  <si>
    <t>Deborah Roberts</t>
  </si>
  <si>
    <t>deborah.roberts59@company.com</t>
  </si>
  <si>
    <t>04-01-2024</t>
  </si>
  <si>
    <t>EMP00898</t>
  </si>
  <si>
    <t>Lisa Lopez</t>
  </si>
  <si>
    <t>lisa.lopez69@company.com</t>
  </si>
  <si>
    <t>21-05-2020</t>
  </si>
  <si>
    <t>EMP00899</t>
  </si>
  <si>
    <t>lisa.hernandez30@company.com</t>
  </si>
  <si>
    <t>EMP00900</t>
  </si>
  <si>
    <t>Patricia Lewis</t>
  </si>
  <si>
    <t>patricia.lewis26@company.com</t>
  </si>
  <si>
    <t>24-12-2020</t>
  </si>
  <si>
    <t>EMP00901</t>
  </si>
  <si>
    <t>emily.mitchell96@company.com</t>
  </si>
  <si>
    <t>EMP00902</t>
  </si>
  <si>
    <t>James Harris</t>
  </si>
  <si>
    <t>james.harris13@company.com</t>
  </si>
  <si>
    <t>28-08-2023</t>
  </si>
  <si>
    <t>EMP00903</t>
  </si>
  <si>
    <t>donald.johnson83@company.com</t>
  </si>
  <si>
    <t>EMP00904</t>
  </si>
  <si>
    <t>Patricia Hill</t>
  </si>
  <si>
    <t>patricia.hill85@company.com</t>
  </si>
  <si>
    <t>EMP00905</t>
  </si>
  <si>
    <t>Mary Young</t>
  </si>
  <si>
    <t>mary.young52@company.com</t>
  </si>
  <si>
    <t>EMP00906</t>
  </si>
  <si>
    <t>anthony.williams98@company.com</t>
  </si>
  <si>
    <t>15-12-2021</t>
  </si>
  <si>
    <t>EMP00907</t>
  </si>
  <si>
    <t>Donald Robinson</t>
  </si>
  <si>
    <t>donald.robinson57@company.com</t>
  </si>
  <si>
    <t>10-06-2021</t>
  </si>
  <si>
    <t>EMP00908</t>
  </si>
  <si>
    <t>Brian Rivera</t>
  </si>
  <si>
    <t>brian.rivera64@company.com</t>
  </si>
  <si>
    <t>07-07-2024</t>
  </si>
  <si>
    <t>EMP00909</t>
  </si>
  <si>
    <t>Charles Flores</t>
  </si>
  <si>
    <t>charles.flores29@company.com</t>
  </si>
  <si>
    <t>EMP00910</t>
  </si>
  <si>
    <t>Sandra White</t>
  </si>
  <si>
    <t>sandra.white75@company.com</t>
  </si>
  <si>
    <t>08-01-2021</t>
  </si>
  <si>
    <t>EMP00911</t>
  </si>
  <si>
    <t>Margaret Lee</t>
  </si>
  <si>
    <t>margaret.lee62@company.com</t>
  </si>
  <si>
    <t>15-03-2021</t>
  </si>
  <si>
    <t>EMP00912</t>
  </si>
  <si>
    <t>Melissa Roberts</t>
  </si>
  <si>
    <t>melissa.roberts44@company.com</t>
  </si>
  <si>
    <t>16-07-2020</t>
  </si>
  <si>
    <t>EMP00913</t>
  </si>
  <si>
    <t>melissa.johnson13@company.com</t>
  </si>
  <si>
    <t>15-09-2020</t>
  </si>
  <si>
    <t>EMP00914</t>
  </si>
  <si>
    <t>Steven Lopez</t>
  </si>
  <si>
    <t>steven.lopez25@company.com</t>
  </si>
  <si>
    <t>25-12-2021</t>
  </si>
  <si>
    <t>EMP00915</t>
  </si>
  <si>
    <t>Patricia Wright</t>
  </si>
  <si>
    <t>patricia.wright30@company.com</t>
  </si>
  <si>
    <t>05-12-2020</t>
  </si>
  <si>
    <t>EMP00916</t>
  </si>
  <si>
    <t>Amanda Ramirez</t>
  </si>
  <si>
    <t>amanda.ramirez7@company.com</t>
  </si>
  <si>
    <t>EMP00917</t>
  </si>
  <si>
    <t>Robert Taylor</t>
  </si>
  <si>
    <t>robert.taylor40@company.com</t>
  </si>
  <si>
    <t>11-09-2022</t>
  </si>
  <si>
    <t>EMP00918</t>
  </si>
  <si>
    <t>Margaret Nguyen</t>
  </si>
  <si>
    <t>margaret.nguyen45@company.com</t>
  </si>
  <si>
    <t>EMP00919</t>
  </si>
  <si>
    <t>ronald.lee16@company.com</t>
  </si>
  <si>
    <t>14-09-2023</t>
  </si>
  <si>
    <t>EMP00920</t>
  </si>
  <si>
    <t>Ashley Martinez</t>
  </si>
  <si>
    <t>ashley.martinez44@company.com</t>
  </si>
  <si>
    <t>EMP00921</t>
  </si>
  <si>
    <t>Joseph King</t>
  </si>
  <si>
    <t>joseph.king94@company.com</t>
  </si>
  <si>
    <t>EMP00922</t>
  </si>
  <si>
    <t>Thomas Green</t>
  </si>
  <si>
    <t>thomas.green54@company.com</t>
  </si>
  <si>
    <t>EMP00923</t>
  </si>
  <si>
    <t>Sandra Nelson</t>
  </si>
  <si>
    <t>sandra.nelson91@company.com</t>
  </si>
  <si>
    <t>EMP00924</t>
  </si>
  <si>
    <t>Andrew Miller</t>
  </si>
  <si>
    <t>andrew.miller47@company.com</t>
  </si>
  <si>
    <t>EMP00925</t>
  </si>
  <si>
    <t>margaret.green4@company.com</t>
  </si>
  <si>
    <t>24-04-2022</t>
  </si>
  <si>
    <t>EMP00926</t>
  </si>
  <si>
    <t>deborah.thompson36@company.com</t>
  </si>
  <si>
    <t>EMP00927</t>
  </si>
  <si>
    <t>dorothy.sanchez64@company.com</t>
  </si>
  <si>
    <t>08-09-2024</t>
  </si>
  <si>
    <t>EMP00928</t>
  </si>
  <si>
    <t>Kevin Sanchez</t>
  </si>
  <si>
    <t>kevin.sanchez64@company.com</t>
  </si>
  <si>
    <t>21-09-2022</t>
  </si>
  <si>
    <t>EMP00929</t>
  </si>
  <si>
    <t>David Lee</t>
  </si>
  <si>
    <t>david.lee25@company.com</t>
  </si>
  <si>
    <t>07-01-2023</t>
  </si>
  <si>
    <t>EMP00930</t>
  </si>
  <si>
    <t>Jennifer Garcia</t>
  </si>
  <si>
    <t>jennifer.garcia52@company.com</t>
  </si>
  <si>
    <t>EMP00931</t>
  </si>
  <si>
    <t>Joseph Lewis</t>
  </si>
  <si>
    <t>joseph.lewis71@company.com</t>
  </si>
  <si>
    <t>24-11-2023</t>
  </si>
  <si>
    <t>EMP00932</t>
  </si>
  <si>
    <t>Barbara Smith</t>
  </si>
  <si>
    <t>barbara.smith3@company.com</t>
  </si>
  <si>
    <t>09-03-2023</t>
  </si>
  <si>
    <t>EMP00933</t>
  </si>
  <si>
    <t>margaret.green96@company.com</t>
  </si>
  <si>
    <t>EMP00934</t>
  </si>
  <si>
    <t>George Thomas</t>
  </si>
  <si>
    <t>george.thomas17@company.com</t>
  </si>
  <si>
    <t>11-07-2024</t>
  </si>
  <si>
    <t>EMP00935</t>
  </si>
  <si>
    <t>Ashley Moore</t>
  </si>
  <si>
    <t>ashley.moore59@company.com</t>
  </si>
  <si>
    <t>EMP00936</t>
  </si>
  <si>
    <t>donald.rivera88@company.com</t>
  </si>
  <si>
    <t>EMP00937</t>
  </si>
  <si>
    <t>Jessica Nelson</t>
  </si>
  <si>
    <t>jessica.nelson69@company.com</t>
  </si>
  <si>
    <t>28-11-2024</t>
  </si>
  <si>
    <t>EMP00938</t>
  </si>
  <si>
    <t>Christopher Smith</t>
  </si>
  <si>
    <t>christopher.smith92@company.com</t>
  </si>
  <si>
    <t>EMP00939</t>
  </si>
  <si>
    <t>Susan Johnson</t>
  </si>
  <si>
    <t>susan.johnson94@company.com</t>
  </si>
  <si>
    <t>04-11-2023</t>
  </si>
  <si>
    <t>EMP00940</t>
  </si>
  <si>
    <t>nancy.lopez46@company.com</t>
  </si>
  <si>
    <t>17-06-2021</t>
  </si>
  <si>
    <t>EMP00941</t>
  </si>
  <si>
    <t>Mark Carter</t>
  </si>
  <si>
    <t>mark.carter33@company.com</t>
  </si>
  <si>
    <t>EMP00942</t>
  </si>
  <si>
    <t>james.lee4@company.com</t>
  </si>
  <si>
    <t>EMP00943</t>
  </si>
  <si>
    <t>Deborah Martinez</t>
  </si>
  <si>
    <t>deborah.martinez74@company.com</t>
  </si>
  <si>
    <t>EMP00944</t>
  </si>
  <si>
    <t>Charles Miller</t>
  </si>
  <si>
    <t>charles.miller24@company.com</t>
  </si>
  <si>
    <t>13-11-2020</t>
  </si>
  <si>
    <t>EMP00945</t>
  </si>
  <si>
    <t>Mark Davis</t>
  </si>
  <si>
    <t>mark.davis9@company.com</t>
  </si>
  <si>
    <t>EMP00946</t>
  </si>
  <si>
    <t>brian.rivera67@company.com</t>
  </si>
  <si>
    <t>25-12-2022</t>
  </si>
  <si>
    <t>EMP00947</t>
  </si>
  <si>
    <t>Christopher Rodriguez</t>
  </si>
  <si>
    <t>christopher.rodriguez38@company.com</t>
  </si>
  <si>
    <t>18-02-2020</t>
  </si>
  <si>
    <t>EMP00948</t>
  </si>
  <si>
    <t>Matthew Martin</t>
  </si>
  <si>
    <t>matthew.martin99@company.com</t>
  </si>
  <si>
    <t>EMP00949</t>
  </si>
  <si>
    <t>Mary Brown</t>
  </si>
  <si>
    <t>mary.brown25@company.com</t>
  </si>
  <si>
    <t>31-12-2020</t>
  </si>
  <si>
    <t>EMP00950</t>
  </si>
  <si>
    <t>Michael Robinson</t>
  </si>
  <si>
    <t>michael.robinson92@company.com</t>
  </si>
  <si>
    <t>09-06-2023</t>
  </si>
  <si>
    <t>EMP00951</t>
  </si>
  <si>
    <t>charles.smith43@company.com</t>
  </si>
  <si>
    <t>17-10-2020</t>
  </si>
  <si>
    <t>EMP00952</t>
  </si>
  <si>
    <t>Deborah Torres</t>
  </si>
  <si>
    <t>deborah.torres27@company.com</t>
  </si>
  <si>
    <t>EMP00953</t>
  </si>
  <si>
    <t>Thomas Hill</t>
  </si>
  <si>
    <t>thomas.hill89@company.com</t>
  </si>
  <si>
    <t>EMP00954</t>
  </si>
  <si>
    <t>susan.wright95@company.com</t>
  </si>
  <si>
    <t>18-10-2024</t>
  </si>
  <si>
    <t>EMP00955</t>
  </si>
  <si>
    <t>richard.garcia26@company.com</t>
  </si>
  <si>
    <t>13-04-2021</t>
  </si>
  <si>
    <t>EMP00956</t>
  </si>
  <si>
    <t>Sandra Flores</t>
  </si>
  <si>
    <t>sandra.flores95@company.com</t>
  </si>
  <si>
    <t>EMP00957</t>
  </si>
  <si>
    <t>thomas.lopez26@company.com</t>
  </si>
  <si>
    <t>01-11-2022</t>
  </si>
  <si>
    <t>EMP00958</t>
  </si>
  <si>
    <t>Brian Campbell</t>
  </si>
  <si>
    <t>brian.campbell57@company.com</t>
  </si>
  <si>
    <t>EMP00959</t>
  </si>
  <si>
    <t>Donna Wright</t>
  </si>
  <si>
    <t>donna.wright93@company.com</t>
  </si>
  <si>
    <t>31-07-2020</t>
  </si>
  <si>
    <t>EMP00960</t>
  </si>
  <si>
    <t>matthew.roberts29@company.com</t>
  </si>
  <si>
    <t>21-08-2023</t>
  </si>
  <si>
    <t>EMP00961</t>
  </si>
  <si>
    <t>mark.mitchell63@company.com</t>
  </si>
  <si>
    <t>09-11-2020</t>
  </si>
  <si>
    <t>EMP00962</t>
  </si>
  <si>
    <t>Timothy Lopez</t>
  </si>
  <si>
    <t>timothy.lopez21@company.com</t>
  </si>
  <si>
    <t>30-07-2022</t>
  </si>
  <si>
    <t>EMP00963</t>
  </si>
  <si>
    <t>Daniel Wilson</t>
  </si>
  <si>
    <t>daniel.wilson54@company.com</t>
  </si>
  <si>
    <t>22-11-2021</t>
  </si>
  <si>
    <t>EMP00964</t>
  </si>
  <si>
    <t>sarah.wilson25@company.com</t>
  </si>
  <si>
    <t>10-06-2024</t>
  </si>
  <si>
    <t>EMP00965</t>
  </si>
  <si>
    <t>barbara.walker84@company.com</t>
  </si>
  <si>
    <t>EMP00966</t>
  </si>
  <si>
    <t>Mark Johnson</t>
  </si>
  <si>
    <t>mark.johnson73@company.com</t>
  </si>
  <si>
    <t>23-03-2023</t>
  </si>
  <si>
    <t>EMP00967</t>
  </si>
  <si>
    <t>Dorothy Rodriguez</t>
  </si>
  <si>
    <t>dorothy.rodriguez79@company.com</t>
  </si>
  <si>
    <t>24-06-2020</t>
  </si>
  <si>
    <t>EMP00968</t>
  </si>
  <si>
    <t>jennifer.lee96@company.com</t>
  </si>
  <si>
    <t>EMP00969</t>
  </si>
  <si>
    <t>Lisa Miller</t>
  </si>
  <si>
    <t>lisa.miller20@company.com</t>
  </si>
  <si>
    <t>24-02-2023</t>
  </si>
  <si>
    <t>EMP00970</t>
  </si>
  <si>
    <t>linda.nelson13@company.com</t>
  </si>
  <si>
    <t>EMP00971</t>
  </si>
  <si>
    <t>susan.lewis86@company.com</t>
  </si>
  <si>
    <t>03-10-2020</t>
  </si>
  <si>
    <t>EMP00972</t>
  </si>
  <si>
    <t>Brian Gonzalez</t>
  </si>
  <si>
    <t>brian.gonzalez38@company.com</t>
  </si>
  <si>
    <t>10-10-2022</t>
  </si>
  <si>
    <t>EMP00973</t>
  </si>
  <si>
    <t>richard.allen4@company.com</t>
  </si>
  <si>
    <t>22-06-2021</t>
  </si>
  <si>
    <t>EMP00974</t>
  </si>
  <si>
    <t>Brian Garcia</t>
  </si>
  <si>
    <t>brian.garcia5@company.com</t>
  </si>
  <si>
    <t>12-02-2021</t>
  </si>
  <si>
    <t>EMP00975</t>
  </si>
  <si>
    <t>Nancy White</t>
  </si>
  <si>
    <t>nancy.white53@company.com</t>
  </si>
  <si>
    <t>EMP00976</t>
  </si>
  <si>
    <t>Brian Lee</t>
  </si>
  <si>
    <t>brian.lee3@company.com</t>
  </si>
  <si>
    <t>13-05-2020</t>
  </si>
  <si>
    <t>EMP00977</t>
  </si>
  <si>
    <t>Timothy Smith</t>
  </si>
  <si>
    <t>timothy.smith10@company.com</t>
  </si>
  <si>
    <t>25-04-2020</t>
  </si>
  <si>
    <t>EMP00978</t>
  </si>
  <si>
    <t>Jennifer Rivera</t>
  </si>
  <si>
    <t>jennifer.rivera56@company.com</t>
  </si>
  <si>
    <t>04-07-2023</t>
  </si>
  <si>
    <t>EMP00979</t>
  </si>
  <si>
    <t>Joshua Rivera</t>
  </si>
  <si>
    <t>joshua.rivera37@company.com</t>
  </si>
  <si>
    <t>EMP00980</t>
  </si>
  <si>
    <t>Richard Hall</t>
  </si>
  <si>
    <t>richard.hall98@company.com</t>
  </si>
  <si>
    <t>EMP00981</t>
  </si>
  <si>
    <t>Charles Wilson</t>
  </si>
  <si>
    <t>charles.wilson45@company.com</t>
  </si>
  <si>
    <t>EMP00982</t>
  </si>
  <si>
    <t>Amanda Carter</t>
  </si>
  <si>
    <t>amanda.carter87@company.com</t>
  </si>
  <si>
    <t>28-04-2024</t>
  </si>
  <si>
    <t>EMP00983</t>
  </si>
  <si>
    <t>daniel.mitchell64@company.com</t>
  </si>
  <si>
    <t>EMP00984</t>
  </si>
  <si>
    <t>Ashley Robinson</t>
  </si>
  <si>
    <t>ashley.robinson60@company.com</t>
  </si>
  <si>
    <t>20-02-2020</t>
  </si>
  <si>
    <t>EMP00985</t>
  </si>
  <si>
    <t>Betty Smith</t>
  </si>
  <si>
    <t>betty.smith23@company.com</t>
  </si>
  <si>
    <t>25-08-2022</t>
  </si>
  <si>
    <t>EMP00986</t>
  </si>
  <si>
    <t>Margaret Hernandez</t>
  </si>
  <si>
    <t>margaret.hernandez36@company.com</t>
  </si>
  <si>
    <t>10-10-2024</t>
  </si>
  <si>
    <t>EMP00987</t>
  </si>
  <si>
    <t>Michael Jones</t>
  </si>
  <si>
    <t>michael.jones62@company.com</t>
  </si>
  <si>
    <t>EMP00988</t>
  </si>
  <si>
    <t>David Perez</t>
  </si>
  <si>
    <t>david.perez88@company.com</t>
  </si>
  <si>
    <t>29-11-2021</t>
  </si>
  <si>
    <t>EMP00989</t>
  </si>
  <si>
    <t>Mary Lewis</t>
  </si>
  <si>
    <t>mary.lewis32@company.com</t>
  </si>
  <si>
    <t>10-02-2023</t>
  </si>
  <si>
    <t>EMP00990</t>
  </si>
  <si>
    <t>Kevin Torres</t>
  </si>
  <si>
    <t>kevin.torres76@company.com</t>
  </si>
  <si>
    <t>EMP00991</t>
  </si>
  <si>
    <t>christopher.garcia60@company.com</t>
  </si>
  <si>
    <t>30-01-2021</t>
  </si>
  <si>
    <t>EMP00992</t>
  </si>
  <si>
    <t>Sarah Anderson</t>
  </si>
  <si>
    <t>sarah.anderson42@company.com</t>
  </si>
  <si>
    <t>17-10-2021</t>
  </si>
  <si>
    <t>EMP00993</t>
  </si>
  <si>
    <t>melissa.gonzalez16@company.com</t>
  </si>
  <si>
    <t>01-08-2021</t>
  </si>
  <si>
    <t>EMP00994</t>
  </si>
  <si>
    <t>Thomas Wilson</t>
  </si>
  <si>
    <t>thomas.wilson4@company.com</t>
  </si>
  <si>
    <t>EMP00995</t>
  </si>
  <si>
    <t>ronald.lee59@company.com</t>
  </si>
  <si>
    <t>EMP00996</t>
  </si>
  <si>
    <t>Donald White</t>
  </si>
  <si>
    <t>donald.white93@company.com</t>
  </si>
  <si>
    <t>30-10-2021</t>
  </si>
  <si>
    <t>EMP00997</t>
  </si>
  <si>
    <t>Ronald Torres</t>
  </si>
  <si>
    <t>ronald.torres8@company.com</t>
  </si>
  <si>
    <t>EMP00998</t>
  </si>
  <si>
    <t>Ronald White</t>
  </si>
  <si>
    <t>ronald.white11@company.com</t>
  </si>
  <si>
    <t>EMP00999</t>
  </si>
  <si>
    <t>Jessica Lewis</t>
  </si>
  <si>
    <t>jessica.lewis98@company.com</t>
  </si>
  <si>
    <t>EMP01000</t>
  </si>
  <si>
    <t>barbara.rodriguez42@company.com</t>
  </si>
  <si>
    <t>EMP01001</t>
  </si>
  <si>
    <t>carol.williams75@company.com</t>
  </si>
  <si>
    <t>08-11-2022</t>
  </si>
  <si>
    <t>EMP01002</t>
  </si>
  <si>
    <t>kevin.mitchell35@company.com</t>
  </si>
  <si>
    <t>24-03-2024</t>
  </si>
  <si>
    <t>EMP01003</t>
  </si>
  <si>
    <t>Margaret Davis</t>
  </si>
  <si>
    <t>margaret.davis58@company.com</t>
  </si>
  <si>
    <t>26-03-2020</t>
  </si>
  <si>
    <t>EMP01004</t>
  </si>
  <si>
    <t>ronald.torres87@company.com</t>
  </si>
  <si>
    <t>06-07-2023</t>
  </si>
  <si>
    <t>EMP01005</t>
  </si>
  <si>
    <t>james.wilson27@company.com</t>
  </si>
  <si>
    <t>17-05-2023</t>
  </si>
  <si>
    <t>EMP01006</t>
  </si>
  <si>
    <t>brian.thomas14@company.com</t>
  </si>
  <si>
    <t>EMP01007</t>
  </si>
  <si>
    <t>michael.brown83@company.com</t>
  </si>
  <si>
    <t>15-02-2020</t>
  </si>
  <si>
    <t>EMP01008</t>
  </si>
  <si>
    <t>Thomas Robinson</t>
  </si>
  <si>
    <t>thomas.robinson82@company.com</t>
  </si>
  <si>
    <t>25-06-2020</t>
  </si>
  <si>
    <t>EMP01009</t>
  </si>
  <si>
    <t>karen.moore73@company.com</t>
  </si>
  <si>
    <t>EMP01010</t>
  </si>
  <si>
    <t>susan.smith85@company.com</t>
  </si>
  <si>
    <t>EMP01011</t>
  </si>
  <si>
    <t>george.lewis6@company.com</t>
  </si>
  <si>
    <t>05-01-2024</t>
  </si>
  <si>
    <t>EMP01012</t>
  </si>
  <si>
    <t>Ashley Walker</t>
  </si>
  <si>
    <t>ashley.walker48@company.com</t>
  </si>
  <si>
    <t>EMP01013</t>
  </si>
  <si>
    <t>Daniel Roberts</t>
  </si>
  <si>
    <t>daniel.roberts87@company.com</t>
  </si>
  <si>
    <t>26-06-2020</t>
  </si>
  <si>
    <t>EMP01014</t>
  </si>
  <si>
    <t>Melissa Robinson</t>
  </si>
  <si>
    <t>melissa.robinson88@company.com</t>
  </si>
  <si>
    <t>11-01-2023</t>
  </si>
  <si>
    <t>EMP01015</t>
  </si>
  <si>
    <t>jennifer.clark70@company.com</t>
  </si>
  <si>
    <t>EMP01016</t>
  </si>
  <si>
    <t>Linda Lee</t>
  </si>
  <si>
    <t>linda.lee51@company.com</t>
  </si>
  <si>
    <t>15-04-2022</t>
  </si>
  <si>
    <t>EMP01017</t>
  </si>
  <si>
    <t>George Carter</t>
  </si>
  <si>
    <t>george.carter1@company.com</t>
  </si>
  <si>
    <t>EMP01018</t>
  </si>
  <si>
    <t>Paul Green</t>
  </si>
  <si>
    <t>paul.green4@company.com</t>
  </si>
  <si>
    <t>08-05-2024</t>
  </si>
  <si>
    <t>EMP01019</t>
  </si>
  <si>
    <t>daniel.nelson90@company.com</t>
  </si>
  <si>
    <t>27-05-2022</t>
  </si>
  <si>
    <t>EMP01020</t>
  </si>
  <si>
    <t>Deborah Young</t>
  </si>
  <si>
    <t>deborah.young41@company.com</t>
  </si>
  <si>
    <t>25-04-2024</t>
  </si>
  <si>
    <t>EMP01021</t>
  </si>
  <si>
    <t>deborah.young5@company.com</t>
  </si>
  <si>
    <t>18-06-2020</t>
  </si>
  <si>
    <t>EMP01022</t>
  </si>
  <si>
    <t>Joshua Walker</t>
  </si>
  <si>
    <t>joshua.walker40@company.com</t>
  </si>
  <si>
    <t>22-01-2020</t>
  </si>
  <si>
    <t>EMP01023</t>
  </si>
  <si>
    <t>steven.lopez90@company.com</t>
  </si>
  <si>
    <t>EMP01024</t>
  </si>
  <si>
    <t>david.williams43@company.com</t>
  </si>
  <si>
    <t>25-05-2021</t>
  </si>
  <si>
    <t>EMP01025</t>
  </si>
  <si>
    <t>john.martin44@company.com</t>
  </si>
  <si>
    <t>EMP01026</t>
  </si>
  <si>
    <t>mary.lewis90@company.com</t>
  </si>
  <si>
    <t>EMP01027</t>
  </si>
  <si>
    <t>Robert Garcia</t>
  </si>
  <si>
    <t>robert.garcia46@company.com</t>
  </si>
  <si>
    <t>EMP01028</t>
  </si>
  <si>
    <t>betty.scott9@company.com</t>
  </si>
  <si>
    <t>18-02-2021</t>
  </si>
  <si>
    <t>EMP01029</t>
  </si>
  <si>
    <t>betty.brown15@company.com</t>
  </si>
  <si>
    <t>EMP01030</t>
  </si>
  <si>
    <t>Richard Nelson</t>
  </si>
  <si>
    <t>richard.nelson62@company.com</t>
  </si>
  <si>
    <t>13-01-2023</t>
  </si>
  <si>
    <t>EMP01031</t>
  </si>
  <si>
    <t>Ronald Jones</t>
  </si>
  <si>
    <t>ronald.jones10@company.com</t>
  </si>
  <si>
    <t>22-08-2024</t>
  </si>
  <si>
    <t>EMP01032</t>
  </si>
  <si>
    <t>Christopher Roberts</t>
  </si>
  <si>
    <t>christopher.roberts25@company.com</t>
  </si>
  <si>
    <t>10-11-2024</t>
  </si>
  <si>
    <t>EMP01033</t>
  </si>
  <si>
    <t>Melissa Carter</t>
  </si>
  <si>
    <t>melissa.carter31@company.com</t>
  </si>
  <si>
    <t>04-03-2020</t>
  </si>
  <si>
    <t>EMP01034</t>
  </si>
  <si>
    <t>Betty Moore</t>
  </si>
  <si>
    <t>betty.moore60@company.com</t>
  </si>
  <si>
    <t>23-09-2021</t>
  </si>
  <si>
    <t>EMP01035</t>
  </si>
  <si>
    <t>Deborah Hill</t>
  </si>
  <si>
    <t>deborah.hill74@company.com</t>
  </si>
  <si>
    <t>EMP01036</t>
  </si>
  <si>
    <t>Charles Hill</t>
  </si>
  <si>
    <t>charles.hill41@company.com</t>
  </si>
  <si>
    <t>EMP01037</t>
  </si>
  <si>
    <t>brian.nelson18@company.com</t>
  </si>
  <si>
    <t>06-02-2023</t>
  </si>
  <si>
    <t>EMP01038</t>
  </si>
  <si>
    <t>Susan Davis</t>
  </si>
  <si>
    <t>susan.davis32@company.com</t>
  </si>
  <si>
    <t>EMP01039</t>
  </si>
  <si>
    <t>Nancy Martinez</t>
  </si>
  <si>
    <t>nancy.martinez10@company.com</t>
  </si>
  <si>
    <t>21-01-2021</t>
  </si>
  <si>
    <t>EMP01040</t>
  </si>
  <si>
    <t>Karen Allen</t>
  </si>
  <si>
    <t>karen.allen26@company.com</t>
  </si>
  <si>
    <t>14-06-2022</t>
  </si>
  <si>
    <t>EMP01041</t>
  </si>
  <si>
    <t>Betty Carter</t>
  </si>
  <si>
    <t>betty.carter9@company.com</t>
  </si>
  <si>
    <t>15-07-2020</t>
  </si>
  <si>
    <t>EMP01042</t>
  </si>
  <si>
    <t>james.davis93@company.com</t>
  </si>
  <si>
    <t>21-05-2023</t>
  </si>
  <si>
    <t>EMP01043</t>
  </si>
  <si>
    <t>Barbara Johnson</t>
  </si>
  <si>
    <t>barbara.johnson41@company.com</t>
  </si>
  <si>
    <t>05-02-2020</t>
  </si>
  <si>
    <t>EMP01044</t>
  </si>
  <si>
    <t>Emily Davis</t>
  </si>
  <si>
    <t>emily.davis53@company.com</t>
  </si>
  <si>
    <t>27-03-2021</t>
  </si>
  <si>
    <t>EMP01045</t>
  </si>
  <si>
    <t>Carol Hill</t>
  </si>
  <si>
    <t>carol.hill28@company.com</t>
  </si>
  <si>
    <t>EMP01046</t>
  </si>
  <si>
    <t>deborah.young44@company.com</t>
  </si>
  <si>
    <t>EMP01047</t>
  </si>
  <si>
    <t>george.baker52@company.com</t>
  </si>
  <si>
    <t>EMP01048</t>
  </si>
  <si>
    <t>deborah.torres90@company.com</t>
  </si>
  <si>
    <t>EMP01049</t>
  </si>
  <si>
    <t>jennifer.ramirez30@company.com</t>
  </si>
  <si>
    <t>EMP01050</t>
  </si>
  <si>
    <t>Patricia Carter</t>
  </si>
  <si>
    <t>patricia.carter91@company.com</t>
  </si>
  <si>
    <t>06-06-2021</t>
  </si>
  <si>
    <t>EMP01051</t>
  </si>
  <si>
    <t>Susan Anderson</t>
  </si>
  <si>
    <t>susan.anderson22@company.com</t>
  </si>
  <si>
    <t>02-09-2023</t>
  </si>
  <si>
    <t>EMP01052</t>
  </si>
  <si>
    <t>sarah.johnson92@company.com</t>
  </si>
  <si>
    <t>14-05-2024</t>
  </si>
  <si>
    <t>EMP01053</t>
  </si>
  <si>
    <t>susan.thomas22@company.com</t>
  </si>
  <si>
    <t>EMP01054</t>
  </si>
  <si>
    <t>William Thomas</t>
  </si>
  <si>
    <t>william.thomas74@company.com</t>
  </si>
  <si>
    <t>EMP01055</t>
  </si>
  <si>
    <t>Matthew Rodriguez</t>
  </si>
  <si>
    <t>matthew.rodriguez59@company.com</t>
  </si>
  <si>
    <t>07-04-2022</t>
  </si>
  <si>
    <t>EMP01056</t>
  </si>
  <si>
    <t>Joshua Torres</t>
  </si>
  <si>
    <t>joshua.torres68@company.com</t>
  </si>
  <si>
    <t>27-02-2021</t>
  </si>
  <si>
    <t>EMP01057</t>
  </si>
  <si>
    <t>Anthony Harris</t>
  </si>
  <si>
    <t>anthony.harris48@company.com</t>
  </si>
  <si>
    <t>06-05-2024</t>
  </si>
  <si>
    <t>EMP01058</t>
  </si>
  <si>
    <t>Margaret Thomas</t>
  </si>
  <si>
    <t>margaret.thomas30@company.com</t>
  </si>
  <si>
    <t>EMP01059</t>
  </si>
  <si>
    <t>Barbara Green</t>
  </si>
  <si>
    <t>barbara.green48@company.com</t>
  </si>
  <si>
    <t>25-08-2021</t>
  </si>
  <si>
    <t>EMP01060</t>
  </si>
  <si>
    <t>Daniel Perez</t>
  </si>
  <si>
    <t>daniel.perez65@company.com</t>
  </si>
  <si>
    <t>EMP01061</t>
  </si>
  <si>
    <t>Mark Sanchez</t>
  </si>
  <si>
    <t>mark.sanchez59@company.com</t>
  </si>
  <si>
    <t>24-11-2022</t>
  </si>
  <si>
    <t>EMP01062</t>
  </si>
  <si>
    <t>Ronald Allen</t>
  </si>
  <si>
    <t>ronald.allen71@company.com</t>
  </si>
  <si>
    <t>12-02-2022</t>
  </si>
  <si>
    <t>EMP01063</t>
  </si>
  <si>
    <t>Barbara Carter</t>
  </si>
  <si>
    <t>barbara.carter79@company.com</t>
  </si>
  <si>
    <t>25-01-2020</t>
  </si>
  <si>
    <t>EMP01064</t>
  </si>
  <si>
    <t>barbara.ramirez33@company.com</t>
  </si>
  <si>
    <t>EMP01065</t>
  </si>
  <si>
    <t>linda.garcia44@company.com</t>
  </si>
  <si>
    <t>27-01-2023</t>
  </si>
  <si>
    <t>EMP01066</t>
  </si>
  <si>
    <t>Deborah Moore</t>
  </si>
  <si>
    <t>deborah.moore29@company.com</t>
  </si>
  <si>
    <t>07-09-2021</t>
  </si>
  <si>
    <t>EMP01067</t>
  </si>
  <si>
    <t>Thomas Miller</t>
  </si>
  <si>
    <t>thomas.miller29@company.com</t>
  </si>
  <si>
    <t>EMP01068</t>
  </si>
  <si>
    <t>Nancy Martin</t>
  </si>
  <si>
    <t>nancy.martin21@company.com</t>
  </si>
  <si>
    <t>27-07-2024</t>
  </si>
  <si>
    <t>EMP01069</t>
  </si>
  <si>
    <t>betty.davis63@company.com</t>
  </si>
  <si>
    <t>09-08-2021</t>
  </si>
  <si>
    <t>EMP01070</t>
  </si>
  <si>
    <t>carol.harris11@company.com</t>
  </si>
  <si>
    <t>08-07-2020</t>
  </si>
  <si>
    <t>EMP01071</t>
  </si>
  <si>
    <t>william.jackson88@company.com</t>
  </si>
  <si>
    <t>07-11-2021</t>
  </si>
  <si>
    <t>EMP01072</t>
  </si>
  <si>
    <t>amanda.smith51@company.com</t>
  </si>
  <si>
    <t>13-12-2022</t>
  </si>
  <si>
    <t>EMP01073</t>
  </si>
  <si>
    <t>thomas.hernandez66@company.com</t>
  </si>
  <si>
    <t>EMP01074</t>
  </si>
  <si>
    <t>Lisa Jackson</t>
  </si>
  <si>
    <t>lisa.jackson52@company.com</t>
  </si>
  <si>
    <t>02-08-2022</t>
  </si>
  <si>
    <t>EMP01075</t>
  </si>
  <si>
    <t>Linda Martinez</t>
  </si>
  <si>
    <t>linda.martinez17@company.com</t>
  </si>
  <si>
    <t>EMP01076</t>
  </si>
  <si>
    <t>timothy.nguyen27@company.com</t>
  </si>
  <si>
    <t>07-12-2021</t>
  </si>
  <si>
    <t>EMP01077</t>
  </si>
  <si>
    <t>susan.young51@company.com</t>
  </si>
  <si>
    <t>EMP01078</t>
  </si>
  <si>
    <t>James Hernandez</t>
  </si>
  <si>
    <t>james.hernandez12@company.com</t>
  </si>
  <si>
    <t>06-05-2021</t>
  </si>
  <si>
    <t>EMP01079</t>
  </si>
  <si>
    <t>anthony.williams47@company.com</t>
  </si>
  <si>
    <t>29-04-2024</t>
  </si>
  <si>
    <t>EMP01080</t>
  </si>
  <si>
    <t>karen.king76@company.com</t>
  </si>
  <si>
    <t>12-01-2024</t>
  </si>
  <si>
    <t>EMP01081</t>
  </si>
  <si>
    <t>Charles Perez</t>
  </si>
  <si>
    <t>charles.perez76@company.com</t>
  </si>
  <si>
    <t>16-12-2024</t>
  </si>
  <si>
    <t>EMP01082</t>
  </si>
  <si>
    <t>Mark Taylor</t>
  </si>
  <si>
    <t>mark.taylor5@company.com</t>
  </si>
  <si>
    <t>14-04-2021</t>
  </si>
  <si>
    <t>EMP01083</t>
  </si>
  <si>
    <t>margaret.smith10@company.com</t>
  </si>
  <si>
    <t>EMP01084</t>
  </si>
  <si>
    <t>Paul Nelson</t>
  </si>
  <si>
    <t>paul.nelson15@company.com</t>
  </si>
  <si>
    <t>30-01-2020</t>
  </si>
  <si>
    <t>EMP01085</t>
  </si>
  <si>
    <t>mary.miller94@company.com</t>
  </si>
  <si>
    <t>EMP01086</t>
  </si>
  <si>
    <t>Paul Hall</t>
  </si>
  <si>
    <t>paul.hall9@company.com</t>
  </si>
  <si>
    <t>EMP01087</t>
  </si>
  <si>
    <t>Linda Allen</t>
  </si>
  <si>
    <t>linda.allen66@company.com</t>
  </si>
  <si>
    <t>EMP01088</t>
  </si>
  <si>
    <t>timothy.johnson9@company.com</t>
  </si>
  <si>
    <t>EMP01089</t>
  </si>
  <si>
    <t>nancy.harris66@company.com</t>
  </si>
  <si>
    <t>29-07-2023</t>
  </si>
  <si>
    <t>EMP01090</t>
  </si>
  <si>
    <t>michelle.roberts42@company.com</t>
  </si>
  <si>
    <t>08-01-2020</t>
  </si>
  <si>
    <t>EMP01091</t>
  </si>
  <si>
    <t>Anthony Mitchell</t>
  </si>
  <si>
    <t>anthony.mitchell60@company.com</t>
  </si>
  <si>
    <t>EMP01092</t>
  </si>
  <si>
    <t>Timothy Carter</t>
  </si>
  <si>
    <t>timothy.carter80@company.com</t>
  </si>
  <si>
    <t>EMP01093</t>
  </si>
  <si>
    <t>Brian Rodriguez</t>
  </si>
  <si>
    <t>brian.rodriguez20@company.com</t>
  </si>
  <si>
    <t>17-10-2022</t>
  </si>
  <si>
    <t>EMP01094</t>
  </si>
  <si>
    <t>christopher.lopez68@company.com</t>
  </si>
  <si>
    <t>25-06-2021</t>
  </si>
  <si>
    <t>EMP01095</t>
  </si>
  <si>
    <t>jessica.nguyen7@company.com</t>
  </si>
  <si>
    <t>17-11-2024</t>
  </si>
  <si>
    <t>EMP01096</t>
  </si>
  <si>
    <t>Margaret Carter</t>
  </si>
  <si>
    <t>margaret.carter54@company.com</t>
  </si>
  <si>
    <t>12-07-2020</t>
  </si>
  <si>
    <t>EMP01097</t>
  </si>
  <si>
    <t>donald.white14@company.com</t>
  </si>
  <si>
    <t>EMP01098</t>
  </si>
  <si>
    <t>Jessica Campbell</t>
  </si>
  <si>
    <t>jessica.campbell95@company.com</t>
  </si>
  <si>
    <t>EMP01099</t>
  </si>
  <si>
    <t>sandra.wilson50@company.com</t>
  </si>
  <si>
    <t>24-04-2023</t>
  </si>
  <si>
    <t>EMP01100</t>
  </si>
  <si>
    <t>stephanie.clark78@company.com</t>
  </si>
  <si>
    <t>02-06-2021</t>
  </si>
  <si>
    <t>EMP01101</t>
  </si>
  <si>
    <t>brian.thomas6@company.com</t>
  </si>
  <si>
    <t>22-03-2021</t>
  </si>
  <si>
    <t>EMP01102</t>
  </si>
  <si>
    <t>George Smith</t>
  </si>
  <si>
    <t>george.smith44@company.com</t>
  </si>
  <si>
    <t>EMP01103</t>
  </si>
  <si>
    <t>brian.gonzalez27@company.com</t>
  </si>
  <si>
    <t>14-07-2021</t>
  </si>
  <si>
    <t>EMP01104</t>
  </si>
  <si>
    <t>David Brown</t>
  </si>
  <si>
    <t>david.brown59@company.com</t>
  </si>
  <si>
    <t>15-10-2020</t>
  </si>
  <si>
    <t>EMP01105</t>
  </si>
  <si>
    <t>ronald.king59@company.com</t>
  </si>
  <si>
    <t>18-07-2021</t>
  </si>
  <si>
    <t>EMP01106</t>
  </si>
  <si>
    <t>mark.rodriguez83@company.com</t>
  </si>
  <si>
    <t>EMP01107</t>
  </si>
  <si>
    <t>george.miller67@company.com</t>
  </si>
  <si>
    <t>EMP01108</t>
  </si>
  <si>
    <t>ronald.nelson74@company.com</t>
  </si>
  <si>
    <t>EMP01109</t>
  </si>
  <si>
    <t>Richard Lopez</t>
  </si>
  <si>
    <t>richard.lopez40@company.com</t>
  </si>
  <si>
    <t>11-07-2023</t>
  </si>
  <si>
    <t>EMP01110</t>
  </si>
  <si>
    <t>Richard Thomas</t>
  </si>
  <si>
    <t>richard.thomas44@company.com</t>
  </si>
  <si>
    <t>EMP01111</t>
  </si>
  <si>
    <t>William Anderson</t>
  </si>
  <si>
    <t>william.anderson27@company.com</t>
  </si>
  <si>
    <t>28-01-2023</t>
  </si>
  <si>
    <t>EMP01112</t>
  </si>
  <si>
    <t>Betty Miller</t>
  </si>
  <si>
    <t>betty.miller2@company.com</t>
  </si>
  <si>
    <t>04-03-2021</t>
  </si>
  <si>
    <t>EMP01113</t>
  </si>
  <si>
    <t>Jennifer Taylor</t>
  </si>
  <si>
    <t>jennifer.taylor96@company.com</t>
  </si>
  <si>
    <t>EMP01114</t>
  </si>
  <si>
    <t>Anthony Perez</t>
  </si>
  <si>
    <t>anthony.perez65@company.com</t>
  </si>
  <si>
    <t>EMP01115</t>
  </si>
  <si>
    <t>Andrew Johnson</t>
  </si>
  <si>
    <t>andrew.johnson25@company.com</t>
  </si>
  <si>
    <t>05-02-2021</t>
  </si>
  <si>
    <t>EMP01116</t>
  </si>
  <si>
    <t>Brian Lewis</t>
  </si>
  <si>
    <t>brian.lewis18@company.com</t>
  </si>
  <si>
    <t>03-06-2022</t>
  </si>
  <si>
    <t>EMP01117</t>
  </si>
  <si>
    <t>matthew.smith5@company.com</t>
  </si>
  <si>
    <t>09-03-2021</t>
  </si>
  <si>
    <t>EMP01118</t>
  </si>
  <si>
    <t>George Hernandez</t>
  </si>
  <si>
    <t>george.hernandez67@company.com</t>
  </si>
  <si>
    <t>20-12-2024</t>
  </si>
  <si>
    <t>EMP01119</t>
  </si>
  <si>
    <t>Brian Torres</t>
  </si>
  <si>
    <t>brian.torres55@company.com</t>
  </si>
  <si>
    <t>14-03-2021</t>
  </si>
  <si>
    <t>EMP01120</t>
  </si>
  <si>
    <t>Ashley Garcia</t>
  </si>
  <si>
    <t>ashley.garcia89@company.com</t>
  </si>
  <si>
    <t>EMP01121</t>
  </si>
  <si>
    <t>joseph.rodriguez66@company.com</t>
  </si>
  <si>
    <t>EMP01122</t>
  </si>
  <si>
    <t>william.lopez63@company.com</t>
  </si>
  <si>
    <t>EMP01123</t>
  </si>
  <si>
    <t>Dorothy Carter</t>
  </si>
  <si>
    <t>dorothy.carter22@company.com</t>
  </si>
  <si>
    <t>EMP01124</t>
  </si>
  <si>
    <t>Christopher Hernandez</t>
  </si>
  <si>
    <t>christopher.hernandez11@company.com</t>
  </si>
  <si>
    <t>08-01-2023</t>
  </si>
  <si>
    <t>EMP01125</t>
  </si>
  <si>
    <t>timothy.martinez49@company.com</t>
  </si>
  <si>
    <t>23-06-2020</t>
  </si>
  <si>
    <t>EMP01126</t>
  </si>
  <si>
    <t>Donald Jackson</t>
  </si>
  <si>
    <t>donald.jackson99@company.com</t>
  </si>
  <si>
    <t>27-03-2020</t>
  </si>
  <si>
    <t>EMP01127</t>
  </si>
  <si>
    <t>ashley.johnson7@company.com</t>
  </si>
  <si>
    <t>30-11-2021</t>
  </si>
  <si>
    <t>EMP01128</t>
  </si>
  <si>
    <t>Barbara Sanchez</t>
  </si>
  <si>
    <t>barbara.sanchez16@company.com</t>
  </si>
  <si>
    <t>EMP01129</t>
  </si>
  <si>
    <t>Matthew Campbell</t>
  </si>
  <si>
    <t>matthew.campbell92@company.com</t>
  </si>
  <si>
    <t>EMP01130</t>
  </si>
  <si>
    <t>Rebecca Green</t>
  </si>
  <si>
    <t>rebecca.green17@company.com</t>
  </si>
  <si>
    <t>EMP01131</t>
  </si>
  <si>
    <t>thomas.green23@company.com</t>
  </si>
  <si>
    <t>10-01-2024</t>
  </si>
  <si>
    <t>EMP01132</t>
  </si>
  <si>
    <t>Deborah Jones</t>
  </si>
  <si>
    <t>deborah.jones52@company.com</t>
  </si>
  <si>
    <t>03-10-2023</t>
  </si>
  <si>
    <t>EMP01133</t>
  </si>
  <si>
    <t>Anthony Carter</t>
  </si>
  <si>
    <t>anthony.carter93@company.com</t>
  </si>
  <si>
    <t>12-05-2024</t>
  </si>
  <si>
    <t>EMP01134</t>
  </si>
  <si>
    <t>Charles Green</t>
  </si>
  <si>
    <t>charles.green46@company.com</t>
  </si>
  <si>
    <t>EMP01135</t>
  </si>
  <si>
    <t>Richard Campbell</t>
  </si>
  <si>
    <t>richard.campbell11@company.com</t>
  </si>
  <si>
    <t>16-11-2022</t>
  </si>
  <si>
    <t>EMP01136</t>
  </si>
  <si>
    <t>sarah.scott23@company.com</t>
  </si>
  <si>
    <t>06-05-2020</t>
  </si>
  <si>
    <t>EMP01137</t>
  </si>
  <si>
    <t>sarah.wilson98@company.com</t>
  </si>
  <si>
    <t>22-12-2023</t>
  </si>
  <si>
    <t>EMP01138</t>
  </si>
  <si>
    <t>Jennifer Miller</t>
  </si>
  <si>
    <t>jennifer.miller68@company.com</t>
  </si>
  <si>
    <t>10-02-2021</t>
  </si>
  <si>
    <t>EMP01139</t>
  </si>
  <si>
    <t>Jessica Rodriguez</t>
  </si>
  <si>
    <t>jessica.rodriguez42@company.com</t>
  </si>
  <si>
    <t>EMP01140</t>
  </si>
  <si>
    <t>michael.robinson71@company.com</t>
  </si>
  <si>
    <t>03-03-2021</t>
  </si>
  <si>
    <t>EMP01141</t>
  </si>
  <si>
    <t>Linda Scott</t>
  </si>
  <si>
    <t>linda.scott68@company.com</t>
  </si>
  <si>
    <t>15-10-2022</t>
  </si>
  <si>
    <t>EMP01142</t>
  </si>
  <si>
    <t>timothy.clark88@company.com</t>
  </si>
  <si>
    <t>28-04-2020</t>
  </si>
  <si>
    <t>EMP01143</t>
  </si>
  <si>
    <t>Kevin Roberts</t>
  </si>
  <si>
    <t>kevin.roberts14@company.com</t>
  </si>
  <si>
    <t>EMP01144</t>
  </si>
  <si>
    <t>david.campbell78@company.com</t>
  </si>
  <si>
    <t>EMP01145</t>
  </si>
  <si>
    <t>george.mitchell67@company.com</t>
  </si>
  <si>
    <t>EMP01146</t>
  </si>
  <si>
    <t>Dorothy Williams</t>
  </si>
  <si>
    <t>dorothy.williams13@company.com</t>
  </si>
  <si>
    <t>EMP01147</t>
  </si>
  <si>
    <t>Jennifer Carter</t>
  </si>
  <si>
    <t>jennifer.carter20@company.com</t>
  </si>
  <si>
    <t>25-12-2020</t>
  </si>
  <si>
    <t>EMP01148</t>
  </si>
  <si>
    <t>sandra.allen56@company.com</t>
  </si>
  <si>
    <t>12-08-2023</t>
  </si>
  <si>
    <t>EMP01149</t>
  </si>
  <si>
    <t>dorothy.williams39@company.com</t>
  </si>
  <si>
    <t>01-05-2021</t>
  </si>
  <si>
    <t>EMP01150</t>
  </si>
  <si>
    <t>EMP01151</t>
  </si>
  <si>
    <t>Charles Jackson</t>
  </si>
  <si>
    <t>charles.jackson3@company.com</t>
  </si>
  <si>
    <t>09-05-2023</t>
  </si>
  <si>
    <t>EMP01152</t>
  </si>
  <si>
    <t>rebecca.nelson83@company.com</t>
  </si>
  <si>
    <t>EMP01153</t>
  </si>
  <si>
    <t>barbara.perez38@company.com</t>
  </si>
  <si>
    <t>EMP01154</t>
  </si>
  <si>
    <t>Rebecca Anderson</t>
  </si>
  <si>
    <t>rebecca.anderson56@company.com</t>
  </si>
  <si>
    <t>16-02-2023</t>
  </si>
  <si>
    <t>EMP01155</t>
  </si>
  <si>
    <t>Ronald Clark</t>
  </si>
  <si>
    <t>ronald.clark57@company.com</t>
  </si>
  <si>
    <t>EMP01156</t>
  </si>
  <si>
    <t>Melissa Thomas</t>
  </si>
  <si>
    <t>melissa.thomas85@company.com</t>
  </si>
  <si>
    <t>14-04-2022</t>
  </si>
  <si>
    <t>EMP01157</t>
  </si>
  <si>
    <t>sandra.perez19@company.com</t>
  </si>
  <si>
    <t>28-06-2021</t>
  </si>
  <si>
    <t>EMP01158</t>
  </si>
  <si>
    <t>Kevin Jones</t>
  </si>
  <si>
    <t>kevin.jones72@company.com</t>
  </si>
  <si>
    <t>EMP01159</t>
  </si>
  <si>
    <t>Richard Roberts</t>
  </si>
  <si>
    <t>richard.roberts70@company.com</t>
  </si>
  <si>
    <t>24-03-2020</t>
  </si>
  <si>
    <t>EMP01160</t>
  </si>
  <si>
    <t>James Nelson</t>
  </si>
  <si>
    <t>james.nelson77@company.com</t>
  </si>
  <si>
    <t>12-04-2024</t>
  </si>
  <si>
    <t>EMP01161</t>
  </si>
  <si>
    <t>Nancy Johnson</t>
  </si>
  <si>
    <t>nancy.johnson49@company.com</t>
  </si>
  <si>
    <t>EMP01162</t>
  </si>
  <si>
    <t>donna.gonzalez83@company.com</t>
  </si>
  <si>
    <t>27-07-2021</t>
  </si>
  <si>
    <t>EMP01163</t>
  </si>
  <si>
    <t>Joshua Jackson</t>
  </si>
  <si>
    <t>joshua.jackson8@company.com</t>
  </si>
  <si>
    <t>06-05-2023</t>
  </si>
  <si>
    <t>EMP01164</t>
  </si>
  <si>
    <t>Timothy Green</t>
  </si>
  <si>
    <t>timothy.green7@company.com</t>
  </si>
  <si>
    <t>EMP01165</t>
  </si>
  <si>
    <t>Richard Robinson</t>
  </si>
  <si>
    <t>richard.robinson17@company.com</t>
  </si>
  <si>
    <t>01-04-2022</t>
  </si>
  <si>
    <t>EMP01166</t>
  </si>
  <si>
    <t>james.wilson14@company.com</t>
  </si>
  <si>
    <t>EMP01167</t>
  </si>
  <si>
    <t>ashley.young45@company.com</t>
  </si>
  <si>
    <t>EMP01168</t>
  </si>
  <si>
    <t>Timothy Hernandez</t>
  </si>
  <si>
    <t>timothy.hernandez7@company.com</t>
  </si>
  <si>
    <t>01-08-2024</t>
  </si>
  <si>
    <t>EMP01169</t>
  </si>
  <si>
    <t>Mark Wilson</t>
  </si>
  <si>
    <t>mark.wilson14@company.com</t>
  </si>
  <si>
    <t>EMP01170</t>
  </si>
  <si>
    <t>david.green76@company.com</t>
  </si>
  <si>
    <t>EMP01171</t>
  </si>
  <si>
    <t>mark.anderson70@company.com</t>
  </si>
  <si>
    <t>14-10-2021</t>
  </si>
  <si>
    <t>EMP01172</t>
  </si>
  <si>
    <t>Dorothy Johnson</t>
  </si>
  <si>
    <t>dorothy.johnson76@company.com</t>
  </si>
  <si>
    <t>04-12-2023</t>
  </si>
  <si>
    <t>EMP01173</t>
  </si>
  <si>
    <t>Margaret King</t>
  </si>
  <si>
    <t>margaret.king47@company.com</t>
  </si>
  <si>
    <t>17-09-2024</t>
  </si>
  <si>
    <t>EMP01174</t>
  </si>
  <si>
    <t>Deborah Hernandez</t>
  </si>
  <si>
    <t>deborah.hernandez87@company.com</t>
  </si>
  <si>
    <t>02-08-2020</t>
  </si>
  <si>
    <t>EMP01175</t>
  </si>
  <si>
    <t>melissa.roberts74@company.com</t>
  </si>
  <si>
    <t>15-02-2023</t>
  </si>
  <si>
    <t>EMP01176</t>
  </si>
  <si>
    <t>paul.jackson21@company.com</t>
  </si>
  <si>
    <t>EMP01177</t>
  </si>
  <si>
    <t>steven.jackson39@company.com</t>
  </si>
  <si>
    <t>EMP01178</t>
  </si>
  <si>
    <t>Ronald Williams</t>
  </si>
  <si>
    <t>ronald.williams12@company.com</t>
  </si>
  <si>
    <t>05-09-2022</t>
  </si>
  <si>
    <t>EMP01179</t>
  </si>
  <si>
    <t>Karen Harris</t>
  </si>
  <si>
    <t>karen.harris9@company.com</t>
  </si>
  <si>
    <t>EMP01180</t>
  </si>
  <si>
    <t>Steven Young</t>
  </si>
  <si>
    <t>steven.young41@company.com</t>
  </si>
  <si>
    <t>EMP01181</t>
  </si>
  <si>
    <t>Sarah White</t>
  </si>
  <si>
    <t>sarah.white35@company.com</t>
  </si>
  <si>
    <t>EMP01182</t>
  </si>
  <si>
    <t>Karen Wright</t>
  </si>
  <si>
    <t>karen.wright44@company.com</t>
  </si>
  <si>
    <t>30-04-2023</t>
  </si>
  <si>
    <t>EMP01183</t>
  </si>
  <si>
    <t>Susan Green</t>
  </si>
  <si>
    <t>susan.green18@company.com</t>
  </si>
  <si>
    <t>EMP01184</t>
  </si>
  <si>
    <t>Jennifer Baker</t>
  </si>
  <si>
    <t>jennifer.baker24@company.com</t>
  </si>
  <si>
    <t>04-12-2021</t>
  </si>
  <si>
    <t>EMP01185</t>
  </si>
  <si>
    <t>Carol Anderson</t>
  </si>
  <si>
    <t>carol.anderson68@company.com</t>
  </si>
  <si>
    <t>30-10-2022</t>
  </si>
  <si>
    <t>EMP01186</t>
  </si>
  <si>
    <t>Donna Taylor</t>
  </si>
  <si>
    <t>donna.taylor42@company.com</t>
  </si>
  <si>
    <t>04-04-2021</t>
  </si>
  <si>
    <t>EMP01187</t>
  </si>
  <si>
    <t>deborah.allen15@company.com</t>
  </si>
  <si>
    <t>02-09-2024</t>
  </si>
  <si>
    <t>EMP01188</t>
  </si>
  <si>
    <t>Betty Wilson</t>
  </si>
  <si>
    <t>betty.wilson12@company.com</t>
  </si>
  <si>
    <t>EMP01189</t>
  </si>
  <si>
    <t>jessica.clark68@company.com</t>
  </si>
  <si>
    <t>EMP01190</t>
  </si>
  <si>
    <t>rebecca.garcia23@company.com</t>
  </si>
  <si>
    <t>23-02-2023</t>
  </si>
  <si>
    <t>EMP01191</t>
  </si>
  <si>
    <t>betty.rodriguez68@company.com</t>
  </si>
  <si>
    <t>08-11-2021</t>
  </si>
  <si>
    <t>EMP01192</t>
  </si>
  <si>
    <t>Steven Clark</t>
  </si>
  <si>
    <t>steven.clark57@company.com</t>
  </si>
  <si>
    <t>10-11-2022</t>
  </si>
  <si>
    <t>EMP01193</t>
  </si>
  <si>
    <t>sandra.white79@company.com</t>
  </si>
  <si>
    <t>31-08-2020</t>
  </si>
  <si>
    <t>EMP01194</t>
  </si>
  <si>
    <t>James Williams</t>
  </si>
  <si>
    <t>james.williams40@company.com</t>
  </si>
  <si>
    <t>EMP01195</t>
  </si>
  <si>
    <t>Jessica Smith</t>
  </si>
  <si>
    <t>jessica.smith62@company.com</t>
  </si>
  <si>
    <t>EMP01196</t>
  </si>
  <si>
    <t>Amanda Harris</t>
  </si>
  <si>
    <t>amanda.harris80@company.com</t>
  </si>
  <si>
    <t>EMP01197</t>
  </si>
  <si>
    <t>William White</t>
  </si>
  <si>
    <t>william.white91@company.com</t>
  </si>
  <si>
    <t>EMP01198</t>
  </si>
  <si>
    <t>William Gonzalez</t>
  </si>
  <si>
    <t>william.gonzalez83@company.com</t>
  </si>
  <si>
    <t>21-02-2024</t>
  </si>
  <si>
    <t>EMP01199</t>
  </si>
  <si>
    <t>Emily Hernandez</t>
  </si>
  <si>
    <t>emily.hernandez71@company.com</t>
  </si>
  <si>
    <t>EMP01200</t>
  </si>
  <si>
    <t>daniel.walker34@company.com</t>
  </si>
  <si>
    <t>01-11-2024</t>
  </si>
  <si>
    <t>EMP01201</t>
  </si>
  <si>
    <t>Steven Roberts</t>
  </si>
  <si>
    <t>steven.roberts59@company.com</t>
  </si>
  <si>
    <t>EMP01202</t>
  </si>
  <si>
    <t>Robert Robinson</t>
  </si>
  <si>
    <t>robert.robinson26@company.com</t>
  </si>
  <si>
    <t>11-09-2024</t>
  </si>
  <si>
    <t>EMP01203</t>
  </si>
  <si>
    <t>Andrew Flores</t>
  </si>
  <si>
    <t>andrew.flores53@company.com</t>
  </si>
  <si>
    <t>12-09-2021</t>
  </si>
  <si>
    <t>EMP01204</t>
  </si>
  <si>
    <t>melissa.white70@company.com</t>
  </si>
  <si>
    <t>EMP01205</t>
  </si>
  <si>
    <t>sarah.johnson34@company.com</t>
  </si>
  <si>
    <t>04-07-2022</t>
  </si>
  <si>
    <t>EMP01206</t>
  </si>
  <si>
    <t>Mark Jones</t>
  </si>
  <si>
    <t>mark.jones43@company.com</t>
  </si>
  <si>
    <t>EMP01207</t>
  </si>
  <si>
    <t>Sarah Rodriguez</t>
  </si>
  <si>
    <t>sarah.rodriguez87@company.com</t>
  </si>
  <si>
    <t>27-01-2024</t>
  </si>
  <si>
    <t>EMP01208</t>
  </si>
  <si>
    <t>Ronald Scott</t>
  </si>
  <si>
    <t>ronald.scott88@company.com</t>
  </si>
  <si>
    <t>01-11-2023</t>
  </si>
  <si>
    <t>EMP01209</t>
  </si>
  <si>
    <t>Sarah Green</t>
  </si>
  <si>
    <t>sarah.green8@company.com</t>
  </si>
  <si>
    <t>10-09-2021</t>
  </si>
  <si>
    <t>EMP01210</t>
  </si>
  <si>
    <t>christopher.davis45@company.com</t>
  </si>
  <si>
    <t>EMP01211</t>
  </si>
  <si>
    <t>Richard Walker</t>
  </si>
  <si>
    <t>richard.walker95@company.com</t>
  </si>
  <si>
    <t>EMP01212</t>
  </si>
  <si>
    <t>jennifer.hill51@company.com</t>
  </si>
  <si>
    <t>EMP01213</t>
  </si>
  <si>
    <t>Linda Hill</t>
  </si>
  <si>
    <t>linda.hill15@company.com</t>
  </si>
  <si>
    <t>EMP01214</t>
  </si>
  <si>
    <t>Ronald Lewis</t>
  </si>
  <si>
    <t>ronald.lewis80@company.com</t>
  </si>
  <si>
    <t>02-06-2022</t>
  </si>
  <si>
    <t>EMP01215</t>
  </si>
  <si>
    <t>Ashley Adams</t>
  </si>
  <si>
    <t>ashley.adams67@company.com</t>
  </si>
  <si>
    <t>16-02-2020</t>
  </si>
  <si>
    <t>EMP01216</t>
  </si>
  <si>
    <t>James Torres</t>
  </si>
  <si>
    <t>james.torres18@company.com</t>
  </si>
  <si>
    <t>12-08-2024</t>
  </si>
  <si>
    <t>EMP01217</t>
  </si>
  <si>
    <t>timothy.harris95@company.com</t>
  </si>
  <si>
    <t>EMP01218</t>
  </si>
  <si>
    <t>Ashley Davis</t>
  </si>
  <si>
    <t>ashley.davis25@company.com</t>
  </si>
  <si>
    <t>EMP01219</t>
  </si>
  <si>
    <t>Dorothy Roberts</t>
  </si>
  <si>
    <t>dorothy.roberts19@company.com</t>
  </si>
  <si>
    <t>EMP01220</t>
  </si>
  <si>
    <t>Amanda Brown</t>
  </si>
  <si>
    <t>amanda.brown93@company.com</t>
  </si>
  <si>
    <t>23-09-2020</t>
  </si>
  <si>
    <t>EMP01221</t>
  </si>
  <si>
    <t>Christopher Taylor</t>
  </si>
  <si>
    <t>christopher.taylor81@company.com</t>
  </si>
  <si>
    <t>EMP01222</t>
  </si>
  <si>
    <t>andrew.roberts48@company.com</t>
  </si>
  <si>
    <t>23-04-2023</t>
  </si>
  <si>
    <t>EMP01223</t>
  </si>
  <si>
    <t>Thomas Walker</t>
  </si>
  <si>
    <t>thomas.walker33@company.com</t>
  </si>
  <si>
    <t>EMP01224</t>
  </si>
  <si>
    <t>Michelle Anderson</t>
  </si>
  <si>
    <t>michelle.anderson52@company.com</t>
  </si>
  <si>
    <t>28-03-2020</t>
  </si>
  <si>
    <t>EMP01225</t>
  </si>
  <si>
    <t>Michael Martinez</t>
  </si>
  <si>
    <t>michael.martinez93@company.com</t>
  </si>
  <si>
    <t>EMP01226</t>
  </si>
  <si>
    <t>Stephanie Anderson</t>
  </si>
  <si>
    <t>stephanie.anderson7@company.com</t>
  </si>
  <si>
    <t>28-06-2024</t>
  </si>
  <si>
    <t>EMP01227</t>
  </si>
  <si>
    <t>Mary Torres</t>
  </si>
  <si>
    <t>mary.torres45@company.com</t>
  </si>
  <si>
    <t>EMP01228</t>
  </si>
  <si>
    <t>Michelle Smith</t>
  </si>
  <si>
    <t>michelle.smith86@company.com</t>
  </si>
  <si>
    <t>12-09-2024</t>
  </si>
  <si>
    <t>EMP01229</t>
  </si>
  <si>
    <t>Daniel Nguyen</t>
  </si>
  <si>
    <t>daniel.nguyen31@company.com</t>
  </si>
  <si>
    <t>EMP01230</t>
  </si>
  <si>
    <t>Kevin Nguyen</t>
  </si>
  <si>
    <t>kevin.nguyen15@company.com</t>
  </si>
  <si>
    <t>17-03-2020</t>
  </si>
  <si>
    <t>EMP01231</t>
  </si>
  <si>
    <t>robert.rivera91@company.com</t>
  </si>
  <si>
    <t>EMP01232</t>
  </si>
  <si>
    <t>Amanda Hill</t>
  </si>
  <si>
    <t>amanda.hill76@company.com</t>
  </si>
  <si>
    <t>06-10-2022</t>
  </si>
  <si>
    <t>EMP01233</t>
  </si>
  <si>
    <t>Deborah Davis</t>
  </si>
  <si>
    <t>deborah.davis78@company.com</t>
  </si>
  <si>
    <t>22-07-2020</t>
  </si>
  <si>
    <t>EMP01234</t>
  </si>
  <si>
    <t>Donald Torres</t>
  </si>
  <si>
    <t>donald.torres30@company.com</t>
  </si>
  <si>
    <t>EMP01235</t>
  </si>
  <si>
    <t>Mark Smith</t>
  </si>
  <si>
    <t>mark.smith34@company.com</t>
  </si>
  <si>
    <t>EMP01236</t>
  </si>
  <si>
    <t>David Nelson</t>
  </si>
  <si>
    <t>david.nelson4@company.com</t>
  </si>
  <si>
    <t>24-06-2024</t>
  </si>
  <si>
    <t>EMP01237</t>
  </si>
  <si>
    <t>Steven Hill</t>
  </si>
  <si>
    <t>steven.hill58@company.com</t>
  </si>
  <si>
    <t>EMP01238</t>
  </si>
  <si>
    <t>Robert Wright</t>
  </si>
  <si>
    <t>robert.wright39@company.com</t>
  </si>
  <si>
    <t>14-12-2024</t>
  </si>
  <si>
    <t>EMP01239</t>
  </si>
  <si>
    <t>betty.lewis23@company.com</t>
  </si>
  <si>
    <t>EMP01240</t>
  </si>
  <si>
    <t>Matthew Torres</t>
  </si>
  <si>
    <t>matthew.torres77@company.com</t>
  </si>
  <si>
    <t>13-10-2023</t>
  </si>
  <si>
    <t>EMP01241</t>
  </si>
  <si>
    <t>Michelle Allen</t>
  </si>
  <si>
    <t>michelle.allen93@company.com</t>
  </si>
  <si>
    <t>27-12-2021</t>
  </si>
  <si>
    <t>EMP01242</t>
  </si>
  <si>
    <t>sandra.davis6@company.com</t>
  </si>
  <si>
    <t>EMP01243</t>
  </si>
  <si>
    <t>Michael Roberts</t>
  </si>
  <si>
    <t>michael.roberts85@company.com</t>
  </si>
  <si>
    <t>EMP01244</t>
  </si>
  <si>
    <t>Matthew Harris</t>
  </si>
  <si>
    <t>matthew.harris93@company.com</t>
  </si>
  <si>
    <t>01-10-2021</t>
  </si>
  <si>
    <t>EMP01245</t>
  </si>
  <si>
    <t>Nancy Miller</t>
  </si>
  <si>
    <t>nancy.miller21@company.com</t>
  </si>
  <si>
    <t>13-09-2020</t>
  </si>
  <si>
    <t>EMP01246</t>
  </si>
  <si>
    <t>George Allen</t>
  </si>
  <si>
    <t>george.allen6@company.com</t>
  </si>
  <si>
    <t>EMP01247</t>
  </si>
  <si>
    <t>mary.flores39@company.com</t>
  </si>
  <si>
    <t>EMP01248</t>
  </si>
  <si>
    <t>Michael Anderson</t>
  </si>
  <si>
    <t>michael.anderson93@company.com</t>
  </si>
  <si>
    <t>05-06-2021</t>
  </si>
  <si>
    <t>EMP01249</t>
  </si>
  <si>
    <t>betty.moore19@company.com</t>
  </si>
  <si>
    <t>22-11-2024</t>
  </si>
  <si>
    <t>EMP01250</t>
  </si>
  <si>
    <t>margaret.jones62@company.com</t>
  </si>
  <si>
    <t>EMP01251</t>
  </si>
  <si>
    <t>Ashley Scott</t>
  </si>
  <si>
    <t>ashley.scott35@company.com</t>
  </si>
  <si>
    <t>EMP01252</t>
  </si>
  <si>
    <t>Matthew Taylor</t>
  </si>
  <si>
    <t>matthew.taylor79@company.com</t>
  </si>
  <si>
    <t>30-01-2023</t>
  </si>
  <si>
    <t>EMP01253</t>
  </si>
  <si>
    <t>Lisa Hall</t>
  </si>
  <si>
    <t>lisa.hall44@company.com</t>
  </si>
  <si>
    <t>EMP01254</t>
  </si>
  <si>
    <t>Sarah Hall</t>
  </si>
  <si>
    <t>sarah.hall6@company.com</t>
  </si>
  <si>
    <t>31-01-2024</t>
  </si>
  <si>
    <t>EMP01255</t>
  </si>
  <si>
    <t>margaret.wilson32@company.com</t>
  </si>
  <si>
    <t>EMP01256</t>
  </si>
  <si>
    <t>Mary Hill</t>
  </si>
  <si>
    <t>mary.hill74@company.com</t>
  </si>
  <si>
    <t>27-05-2021</t>
  </si>
  <si>
    <t>EMP01257</t>
  </si>
  <si>
    <t>deborah.moore56@company.com</t>
  </si>
  <si>
    <t>20-06-2021</t>
  </si>
  <si>
    <t>EMP01258</t>
  </si>
  <si>
    <t>sandra.white44@company.com</t>
  </si>
  <si>
    <t>28-01-2021</t>
  </si>
  <si>
    <t>EMP01259</t>
  </si>
  <si>
    <t>Thomas Sanchez</t>
  </si>
  <si>
    <t>thomas.sanchez82@company.com</t>
  </si>
  <si>
    <t>EMP01260</t>
  </si>
  <si>
    <t>george.baker24@company.com</t>
  </si>
  <si>
    <t>22-06-2024</t>
  </si>
  <si>
    <t>EMP01261</t>
  </si>
  <si>
    <t>Lisa Sanchez</t>
  </si>
  <si>
    <t>lisa.sanchez79@company.com</t>
  </si>
  <si>
    <t>EMP01262</t>
  </si>
  <si>
    <t>Paul King</t>
  </si>
  <si>
    <t>paul.king8@company.com</t>
  </si>
  <si>
    <t>23-11-2022</t>
  </si>
  <si>
    <t>EMP01263</t>
  </si>
  <si>
    <t>richard.garcia77@company.com</t>
  </si>
  <si>
    <t>11-01-2024</t>
  </si>
  <si>
    <t>EMP01264</t>
  </si>
  <si>
    <t>Barbara Campbell</t>
  </si>
  <si>
    <t>barbara.campbell7@company.com</t>
  </si>
  <si>
    <t>EMP01265</t>
  </si>
  <si>
    <t>ashley.scott22@company.com</t>
  </si>
  <si>
    <t>EMP01266</t>
  </si>
  <si>
    <t>Ronald Moore</t>
  </si>
  <si>
    <t>ronald.moore87@company.com</t>
  </si>
  <si>
    <t>EMP01267</t>
  </si>
  <si>
    <t>william.gonzalez58@company.com</t>
  </si>
  <si>
    <t>EMP01268</t>
  </si>
  <si>
    <t>Sarah Nelson</t>
  </si>
  <si>
    <t>sarah.nelson83@company.com</t>
  </si>
  <si>
    <t>EMP01269</t>
  </si>
  <si>
    <t>Daniel Rivera</t>
  </si>
  <si>
    <t>daniel.rivera70@company.com</t>
  </si>
  <si>
    <t>EMP01270</t>
  </si>
  <si>
    <t>Matthew Hill</t>
  </si>
  <si>
    <t>matthew.hill93@company.com</t>
  </si>
  <si>
    <t>EMP01271</t>
  </si>
  <si>
    <t>robert.rivera61@company.com</t>
  </si>
  <si>
    <t>18-12-2020</t>
  </si>
  <si>
    <t>EMP01272</t>
  </si>
  <si>
    <t>Thomas Ramirez</t>
  </si>
  <si>
    <t>thomas.ramirez27@company.com</t>
  </si>
  <si>
    <t>EMP01273</t>
  </si>
  <si>
    <t>Melissa Hill</t>
  </si>
  <si>
    <t>melissa.hill69@company.com</t>
  </si>
  <si>
    <t>04-07-2024</t>
  </si>
  <si>
    <t>EMP01274</t>
  </si>
  <si>
    <t>rebecca.martinez40@company.com</t>
  </si>
  <si>
    <t>09-07-2022</t>
  </si>
  <si>
    <t>EMP01275</t>
  </si>
  <si>
    <t>timothy.hill49@company.com</t>
  </si>
  <si>
    <t>30-08-2024</t>
  </si>
  <si>
    <t>EMP01276</t>
  </si>
  <si>
    <t>Sarah Thomas</t>
  </si>
  <si>
    <t>sarah.thomas20@company.com</t>
  </si>
  <si>
    <t>EMP01277</t>
  </si>
  <si>
    <t>Patricia Rivera</t>
  </si>
  <si>
    <t>patricia.rivera28@company.com</t>
  </si>
  <si>
    <t>16-04-2021</t>
  </si>
  <si>
    <t>EMP01278</t>
  </si>
  <si>
    <t>Ashley Ramirez</t>
  </si>
  <si>
    <t>ashley.ramirez6@company.com</t>
  </si>
  <si>
    <t>EMP01279</t>
  </si>
  <si>
    <t>Patricia Campbell</t>
  </si>
  <si>
    <t>patricia.campbell38@company.com</t>
  </si>
  <si>
    <t>EMP01280</t>
  </si>
  <si>
    <t>Richard Lee</t>
  </si>
  <si>
    <t>richard.lee76@company.com</t>
  </si>
  <si>
    <t>02-05-2024</t>
  </si>
  <si>
    <t>EMP01281</t>
  </si>
  <si>
    <t>james.white96@company.com</t>
  </si>
  <si>
    <t>EMP01282</t>
  </si>
  <si>
    <t>karen.garcia83@company.com</t>
  </si>
  <si>
    <t>EMP01283</t>
  </si>
  <si>
    <t>Michael Sanchez</t>
  </si>
  <si>
    <t>michael.sanchez35@company.com</t>
  </si>
  <si>
    <t>22-01-2022</t>
  </si>
  <si>
    <t>EMP01284</t>
  </si>
  <si>
    <t>Charles Scott</t>
  </si>
  <si>
    <t>charles.scott69@company.com</t>
  </si>
  <si>
    <t>EMP01285</t>
  </si>
  <si>
    <t>Donna Green</t>
  </si>
  <si>
    <t>donna.green61@company.com</t>
  </si>
  <si>
    <t>29-01-2022</t>
  </si>
  <si>
    <t>EMP01286</t>
  </si>
  <si>
    <t>Andrew Robinson</t>
  </si>
  <si>
    <t>andrew.robinson89@company.com</t>
  </si>
  <si>
    <t>EMP01287</t>
  </si>
  <si>
    <t>Michelle Lopez</t>
  </si>
  <si>
    <t>michelle.lopez39@company.com</t>
  </si>
  <si>
    <t>EMP01288</t>
  </si>
  <si>
    <t>ashley.young91@company.com</t>
  </si>
  <si>
    <t>EMP01289</t>
  </si>
  <si>
    <t>karen.garcia76@company.com</t>
  </si>
  <si>
    <t>20-05-2023</t>
  </si>
  <si>
    <t>EMP01290</t>
  </si>
  <si>
    <t>patricia.rivera94@company.com</t>
  </si>
  <si>
    <t>24-08-2021</t>
  </si>
  <si>
    <t>EMP01291</t>
  </si>
  <si>
    <t>sandra.roberts1@company.com</t>
  </si>
  <si>
    <t>EMP01292</t>
  </si>
  <si>
    <t>kevin.sanchez44@company.com</t>
  </si>
  <si>
    <t>EMP01293</t>
  </si>
  <si>
    <t>michelle.flores36@company.com</t>
  </si>
  <si>
    <t>EMP01294</t>
  </si>
  <si>
    <t>Sarah Garcia</t>
  </si>
  <si>
    <t>sarah.garcia10@company.com</t>
  </si>
  <si>
    <t>EMP01295</t>
  </si>
  <si>
    <t>James Flores</t>
  </si>
  <si>
    <t>james.flores14@company.com</t>
  </si>
  <si>
    <t>EMP01296</t>
  </si>
  <si>
    <t>andrew.rodriguez5@company.com</t>
  </si>
  <si>
    <t>10-01-2020</t>
  </si>
  <si>
    <t>EMP01297</t>
  </si>
  <si>
    <t>andrew.martin42@company.com</t>
  </si>
  <si>
    <t>26-04-2022</t>
  </si>
  <si>
    <t>EMP01298</t>
  </si>
  <si>
    <t>William Hill</t>
  </si>
  <si>
    <t>william.hill61@company.com</t>
  </si>
  <si>
    <t>EMP01299</t>
  </si>
  <si>
    <t>Jennifer Wilson</t>
  </si>
  <si>
    <t>jennifer.wilson34@company.com</t>
  </si>
  <si>
    <t>05-04-2022</t>
  </si>
  <si>
    <t>EMP01300</t>
  </si>
  <si>
    <t>Timothy White</t>
  </si>
  <si>
    <t>timothy.white68@company.com</t>
  </si>
  <si>
    <t>EMP01301</t>
  </si>
  <si>
    <t>Dorothy Ramirez</t>
  </si>
  <si>
    <t>dorothy.ramirez76@company.com</t>
  </si>
  <si>
    <t>EMP01302</t>
  </si>
  <si>
    <t>kevin.martin70@company.com</t>
  </si>
  <si>
    <t>20-07-2021</t>
  </si>
  <si>
    <t>EMP01303</t>
  </si>
  <si>
    <t>daniel.garcia21@company.com</t>
  </si>
  <si>
    <t>EMP01304</t>
  </si>
  <si>
    <t>Brian Hill</t>
  </si>
  <si>
    <t>brian.hill13@company.com</t>
  </si>
  <si>
    <t>07-11-2023</t>
  </si>
  <si>
    <t>EMP01305</t>
  </si>
  <si>
    <t>Deborah Harris</t>
  </si>
  <si>
    <t>deborah.harris90@company.com</t>
  </si>
  <si>
    <t>23-04-2021</t>
  </si>
  <si>
    <t>EMP01306</t>
  </si>
  <si>
    <t>James Garcia</t>
  </si>
  <si>
    <t>james.garcia24@company.com</t>
  </si>
  <si>
    <t>EMP01307</t>
  </si>
  <si>
    <t>timothy.lopez88@company.com</t>
  </si>
  <si>
    <t>16-06-2022</t>
  </si>
  <si>
    <t>EMP01308</t>
  </si>
  <si>
    <t>ronald.lewis60@company.com</t>
  </si>
  <si>
    <t>11-08-2023</t>
  </si>
  <si>
    <t>EMP01309</t>
  </si>
  <si>
    <t>James Sanchez</t>
  </si>
  <si>
    <t>james.sanchez80@company.com</t>
  </si>
  <si>
    <t>22-07-2021</t>
  </si>
  <si>
    <t>EMP01310</t>
  </si>
  <si>
    <t>John Allen</t>
  </si>
  <si>
    <t>john.allen98@company.com</t>
  </si>
  <si>
    <t>EMP01311</t>
  </si>
  <si>
    <t>paul.thompson48@company.com</t>
  </si>
  <si>
    <t>24-05-2020</t>
  </si>
  <si>
    <t>EMP01312</t>
  </si>
  <si>
    <t>Andrew Smith</t>
  </si>
  <si>
    <t>andrew.smith51@company.com</t>
  </si>
  <si>
    <t>EMP01313</t>
  </si>
  <si>
    <t>Steven Moore</t>
  </si>
  <si>
    <t>steven.moore92@company.com</t>
  </si>
  <si>
    <t>02-12-2023</t>
  </si>
  <si>
    <t>EMP01314</t>
  </si>
  <si>
    <t>ashley.harris42@company.com</t>
  </si>
  <si>
    <t>EMP01315</t>
  </si>
  <si>
    <t>charles.miller33@company.com</t>
  </si>
  <si>
    <t>02-11-2020</t>
  </si>
  <si>
    <t>EMP01316</t>
  </si>
  <si>
    <t>James Mitchell</t>
  </si>
  <si>
    <t>james.mitchell6@company.com</t>
  </si>
  <si>
    <t>14-04-2024</t>
  </si>
  <si>
    <t>EMP01317</t>
  </si>
  <si>
    <t>Barbara Davis</t>
  </si>
  <si>
    <t>barbara.davis51@company.com</t>
  </si>
  <si>
    <t>EMP01318</t>
  </si>
  <si>
    <t>Paul Lewis</t>
  </si>
  <si>
    <t>paul.lewis24@company.com</t>
  </si>
  <si>
    <t>EMP01319</t>
  </si>
  <si>
    <t>george.martinez46@company.com</t>
  </si>
  <si>
    <t>EMP01320</t>
  </si>
  <si>
    <t>jennifer.thompson92@company.com</t>
  </si>
  <si>
    <t>10-12-2020</t>
  </si>
  <si>
    <t>EMP01321</t>
  </si>
  <si>
    <t>donna.torres1@company.com</t>
  </si>
  <si>
    <t>27-10-2022</t>
  </si>
  <si>
    <t>EMP01322</t>
  </si>
  <si>
    <t>michelle.garcia73@company.com</t>
  </si>
  <si>
    <t>EMP01323</t>
  </si>
  <si>
    <t>Donald Wright</t>
  </si>
  <si>
    <t>donald.wright9@company.com</t>
  </si>
  <si>
    <t>19-12-2020</t>
  </si>
  <si>
    <t>EMP01324</t>
  </si>
  <si>
    <t>Brian Miller</t>
  </si>
  <si>
    <t>brian.miller22@company.com</t>
  </si>
  <si>
    <t>02-02-2023</t>
  </si>
  <si>
    <t>EMP01325</t>
  </si>
  <si>
    <t>brian.martinez12@company.com</t>
  </si>
  <si>
    <t>EMP01326</t>
  </si>
  <si>
    <t>joshua.rivera2@company.com</t>
  </si>
  <si>
    <t>13-04-2020</t>
  </si>
  <si>
    <t>EMP01327</t>
  </si>
  <si>
    <t>Stephanie Lewis</t>
  </si>
  <si>
    <t>stephanie.lewis17@company.com</t>
  </si>
  <si>
    <t>25-03-2020</t>
  </si>
  <si>
    <t>EMP01328</t>
  </si>
  <si>
    <t>thomas.sanchez88@company.com</t>
  </si>
  <si>
    <t>25-03-2022</t>
  </si>
  <si>
    <t>EMP01329</t>
  </si>
  <si>
    <t>Rebecca Jones</t>
  </si>
  <si>
    <t>rebecca.jones84@company.com</t>
  </si>
  <si>
    <t>13-02-2022</t>
  </si>
  <si>
    <t>EMP01330</t>
  </si>
  <si>
    <t>Dorothy King</t>
  </si>
  <si>
    <t>dorothy.king4@company.com</t>
  </si>
  <si>
    <t>EMP01331</t>
  </si>
  <si>
    <t>Anthony Young</t>
  </si>
  <si>
    <t>anthony.young8@company.com</t>
  </si>
  <si>
    <t>22-03-2024</t>
  </si>
  <si>
    <t>EMP01332</t>
  </si>
  <si>
    <t>Jennifer Torres</t>
  </si>
  <si>
    <t>jennifer.torres47@company.com</t>
  </si>
  <si>
    <t>23-05-2024</t>
  </si>
  <si>
    <t>EMP01333</t>
  </si>
  <si>
    <t>EMP01334</t>
  </si>
  <si>
    <t>David Harris</t>
  </si>
  <si>
    <t>david.harris16@company.com</t>
  </si>
  <si>
    <t>24-09-2023</t>
  </si>
  <si>
    <t>EMP01335</t>
  </si>
  <si>
    <t>Karen Baker</t>
  </si>
  <si>
    <t>karen.baker87@company.com</t>
  </si>
  <si>
    <t>01-05-2023</t>
  </si>
  <si>
    <t>EMP01336</t>
  </si>
  <si>
    <t>Kevin Thomas</t>
  </si>
  <si>
    <t>kevin.thomas11@company.com</t>
  </si>
  <si>
    <t>EMP01337</t>
  </si>
  <si>
    <t>Susan White</t>
  </si>
  <si>
    <t>susan.white47@company.com</t>
  </si>
  <si>
    <t>EMP01338</t>
  </si>
  <si>
    <t>emily.sanchez93@company.com</t>
  </si>
  <si>
    <t>19-10-2022</t>
  </si>
  <si>
    <t>EMP01339</t>
  </si>
  <si>
    <t>Nancy Gonzalez</t>
  </si>
  <si>
    <t>nancy.gonzalez56@company.com</t>
  </si>
  <si>
    <t>EMP01340</t>
  </si>
  <si>
    <t>Jessica Moore</t>
  </si>
  <si>
    <t>jessica.moore23@company.com</t>
  </si>
  <si>
    <t>17-01-2020</t>
  </si>
  <si>
    <t>EMP01341</t>
  </si>
  <si>
    <t>Steven Garcia</t>
  </si>
  <si>
    <t>steven.garcia98@company.com</t>
  </si>
  <si>
    <t>EMP01342</t>
  </si>
  <si>
    <t>ashley.moore48@company.com</t>
  </si>
  <si>
    <t>24-07-2024</t>
  </si>
  <si>
    <t>EMP01343</t>
  </si>
  <si>
    <t>Carol Gonzalez</t>
  </si>
  <si>
    <t>carol.gonzalez54@company.com</t>
  </si>
  <si>
    <t>EMP01344</t>
  </si>
  <si>
    <t>michael.baker69@company.com</t>
  </si>
  <si>
    <t>EMP01345</t>
  </si>
  <si>
    <t>jennifer.scott21@company.com</t>
  </si>
  <si>
    <t>EMP01346</t>
  </si>
  <si>
    <t>Linda Young</t>
  </si>
  <si>
    <t>linda.young21@company.com</t>
  </si>
  <si>
    <t>EMP01347</t>
  </si>
  <si>
    <t>William Torres</t>
  </si>
  <si>
    <t>william.torres88@company.com</t>
  </si>
  <si>
    <t>24-07-2021</t>
  </si>
  <si>
    <t>EMP01348</t>
  </si>
  <si>
    <t>Mark Wright</t>
  </si>
  <si>
    <t>mark.wright48@company.com</t>
  </si>
  <si>
    <t>07-11-2020</t>
  </si>
  <si>
    <t>EMP01349</t>
  </si>
  <si>
    <t>Susan Lee</t>
  </si>
  <si>
    <t>susan.lee25@company.com</t>
  </si>
  <si>
    <t>EMP01350</t>
  </si>
  <si>
    <t>George Garcia</t>
  </si>
  <si>
    <t>george.garcia5@company.com</t>
  </si>
  <si>
    <t>EMP01351</t>
  </si>
  <si>
    <t>Melissa Lopez</t>
  </si>
  <si>
    <t>melissa.lopez81@company.com</t>
  </si>
  <si>
    <t>EMP01352</t>
  </si>
  <si>
    <t>barbara.green90@company.com</t>
  </si>
  <si>
    <t>11-08-2021</t>
  </si>
  <si>
    <t>EMP01353</t>
  </si>
  <si>
    <t>joseph.rodriguez55@company.com</t>
  </si>
  <si>
    <t>10-04-2020</t>
  </si>
  <si>
    <t>EMP01354</t>
  </si>
  <si>
    <t>joshua.young21@company.com</t>
  </si>
  <si>
    <t>15-11-2020</t>
  </si>
  <si>
    <t>EMP01355</t>
  </si>
  <si>
    <t>Michelle Baker</t>
  </si>
  <si>
    <t>michelle.baker24@company.com</t>
  </si>
  <si>
    <t>EMP01356</t>
  </si>
  <si>
    <t>William Martinez</t>
  </si>
  <si>
    <t>william.martinez89@company.com</t>
  </si>
  <si>
    <t>EMP01357</t>
  </si>
  <si>
    <t>Michelle Nelson</t>
  </si>
  <si>
    <t>michelle.nelson92@company.com</t>
  </si>
  <si>
    <t>EMP01358</t>
  </si>
  <si>
    <t>sarah.green9@company.com</t>
  </si>
  <si>
    <t>EMP01359</t>
  </si>
  <si>
    <t>Emily Nelson</t>
  </si>
  <si>
    <t>emily.nelson72@company.com</t>
  </si>
  <si>
    <t>24-12-2024</t>
  </si>
  <si>
    <t>EMP01360</t>
  </si>
  <si>
    <t>Brian Brown</t>
  </si>
  <si>
    <t>brian.brown85@company.com</t>
  </si>
  <si>
    <t>EMP01361</t>
  </si>
  <si>
    <t>Andrew Jones</t>
  </si>
  <si>
    <t>andrew.jones85@company.com</t>
  </si>
  <si>
    <t>05-03-2023</t>
  </si>
  <si>
    <t>EMP01362</t>
  </si>
  <si>
    <t>brian.garcia49@company.com</t>
  </si>
  <si>
    <t>06-07-2024</t>
  </si>
  <si>
    <t>EMP01363</t>
  </si>
  <si>
    <t>Mary Taylor</t>
  </si>
  <si>
    <t>mary.taylor21@company.com</t>
  </si>
  <si>
    <t>01-02-2024</t>
  </si>
  <si>
    <t>EMP01364</t>
  </si>
  <si>
    <t>Sarah Carter</t>
  </si>
  <si>
    <t>sarah.carter52@company.com</t>
  </si>
  <si>
    <t>EMP01365</t>
  </si>
  <si>
    <t>Donald Anderson</t>
  </si>
  <si>
    <t>donald.anderson99@company.com</t>
  </si>
  <si>
    <t>EMP01366</t>
  </si>
  <si>
    <t>sarah.green88@company.com</t>
  </si>
  <si>
    <t>14-07-2023</t>
  </si>
  <si>
    <t>EMP01367</t>
  </si>
  <si>
    <t>deborah.campbell43@company.com</t>
  </si>
  <si>
    <t>EMP01368</t>
  </si>
  <si>
    <t>Matthew Moore</t>
  </si>
  <si>
    <t>matthew.moore82@company.com</t>
  </si>
  <si>
    <t>03-01-2020</t>
  </si>
  <si>
    <t>EMP01369</t>
  </si>
  <si>
    <t>Lisa Martin</t>
  </si>
  <si>
    <t>lisa.martin98@company.com</t>
  </si>
  <si>
    <t>10-07-2022</t>
  </si>
  <si>
    <t>EMP01370</t>
  </si>
  <si>
    <t>Daniel Ramirez</t>
  </si>
  <si>
    <t>daniel.ramirez43@company.com</t>
  </si>
  <si>
    <t>EMP01371</t>
  </si>
  <si>
    <t>Andrew Ramirez</t>
  </si>
  <si>
    <t>andrew.ramirez60@company.com</t>
  </si>
  <si>
    <t>26-11-2023</t>
  </si>
  <si>
    <t>EMP01372</t>
  </si>
  <si>
    <t>Carol Robinson</t>
  </si>
  <si>
    <t>carol.robinson48@company.com</t>
  </si>
  <si>
    <t>EMP01373</t>
  </si>
  <si>
    <t>Amanda Jackson</t>
  </si>
  <si>
    <t>amanda.jackson72@company.com</t>
  </si>
  <si>
    <t>30-07-2021</t>
  </si>
  <si>
    <t>EMP01374</t>
  </si>
  <si>
    <t>Charles Mitchell</t>
  </si>
  <si>
    <t>charles.mitchell91@company.com</t>
  </si>
  <si>
    <t>EMP01375</t>
  </si>
  <si>
    <t>Karen Nguyen</t>
  </si>
  <si>
    <t>karen.nguyen29@company.com</t>
  </si>
  <si>
    <t>16-10-2023</t>
  </si>
  <si>
    <t>EMP01376</t>
  </si>
  <si>
    <t>Nancy Allen</t>
  </si>
  <si>
    <t>nancy.allen78@company.com</t>
  </si>
  <si>
    <t>12-12-2024</t>
  </si>
  <si>
    <t>EMP01377</t>
  </si>
  <si>
    <t>james.carter17@company.com</t>
  </si>
  <si>
    <t>07-09-2022</t>
  </si>
  <si>
    <t>EMP01378</t>
  </si>
  <si>
    <t>richard.jackson53@company.com</t>
  </si>
  <si>
    <t>14-09-2020</t>
  </si>
  <si>
    <t>EMP01379</t>
  </si>
  <si>
    <t>andrew.ramirez9@company.com</t>
  </si>
  <si>
    <t>EMP01380</t>
  </si>
  <si>
    <t>Timothy Robinson</t>
  </si>
  <si>
    <t>timothy.robinson46@company.com</t>
  </si>
  <si>
    <t>10-07-2023</t>
  </si>
  <si>
    <t>EMP01381</t>
  </si>
  <si>
    <t>andrew.flores34@company.com</t>
  </si>
  <si>
    <t>EMP01382</t>
  </si>
  <si>
    <t>michelle.white38@company.com</t>
  </si>
  <si>
    <t>24-05-2021</t>
  </si>
  <si>
    <t>EMP01383</t>
  </si>
  <si>
    <t>anthony.wilson3@company.com</t>
  </si>
  <si>
    <t>20-11-2023</t>
  </si>
  <si>
    <t>EMP01384</t>
  </si>
  <si>
    <t>Andrew Moore</t>
  </si>
  <si>
    <t>andrew.moore7@company.com</t>
  </si>
  <si>
    <t>11-05-2020</t>
  </si>
  <si>
    <t>EMP01385</t>
  </si>
  <si>
    <t>jessica.lee30@company.com</t>
  </si>
  <si>
    <t>19-02-2023</t>
  </si>
  <si>
    <t>EMP01386</t>
  </si>
  <si>
    <t>mark.carter97@company.com</t>
  </si>
  <si>
    <t>EMP01387</t>
  </si>
  <si>
    <t>Nancy Sanchez</t>
  </si>
  <si>
    <t>nancy.sanchez28@company.com</t>
  </si>
  <si>
    <t>EMP01388</t>
  </si>
  <si>
    <t>ashley.white55@company.com</t>
  </si>
  <si>
    <t>EMP01389</t>
  </si>
  <si>
    <t>karen.adams8@company.com</t>
  </si>
  <si>
    <t>29-07-2024</t>
  </si>
  <si>
    <t>EMP01390</t>
  </si>
  <si>
    <t>Stephanie Rodriguez</t>
  </si>
  <si>
    <t>stephanie.rodriguez70@company.com</t>
  </si>
  <si>
    <t>09-01-2024</t>
  </si>
  <si>
    <t>EMP01391</t>
  </si>
  <si>
    <t>Patricia White</t>
  </si>
  <si>
    <t>patricia.white93@company.com</t>
  </si>
  <si>
    <t>27-07-2020</t>
  </si>
  <si>
    <t>EMP01392</t>
  </si>
  <si>
    <t>Michael Flores</t>
  </si>
  <si>
    <t>michael.flores34@company.com</t>
  </si>
  <si>
    <t>EMP01393</t>
  </si>
  <si>
    <t>robert.lopez77@company.com</t>
  </si>
  <si>
    <t>31-07-2021</t>
  </si>
  <si>
    <t>EMP01394</t>
  </si>
  <si>
    <t>kevin.gonzalez99@company.com</t>
  </si>
  <si>
    <t>06-04-2020</t>
  </si>
  <si>
    <t>EMP01395</t>
  </si>
  <si>
    <t>George Thompson</t>
  </si>
  <si>
    <t>george.thompson96@company.com</t>
  </si>
  <si>
    <t>19-09-2022</t>
  </si>
  <si>
    <t>EMP01396</t>
  </si>
  <si>
    <t>barbara.thompson80@company.com</t>
  </si>
  <si>
    <t>19-12-2024</t>
  </si>
  <si>
    <t>EMP01397</t>
  </si>
  <si>
    <t>Emily Harris</t>
  </si>
  <si>
    <t>emily.harris29@company.com</t>
  </si>
  <si>
    <t>15-08-2021</t>
  </si>
  <si>
    <t>EMP01398</t>
  </si>
  <si>
    <t>deborah.lee76@company.com</t>
  </si>
  <si>
    <t>EMP01399</t>
  </si>
  <si>
    <t>mark.johnson67@company.com</t>
  </si>
  <si>
    <t>EMP01400</t>
  </si>
  <si>
    <t>Rebecca Allen</t>
  </si>
  <si>
    <t>rebecca.allen10@company.com</t>
  </si>
  <si>
    <t>EMP01401</t>
  </si>
  <si>
    <t>Joshua Mitchell</t>
  </si>
  <si>
    <t>joshua.mitchell30@company.com</t>
  </si>
  <si>
    <t>EMP01402</t>
  </si>
  <si>
    <t>jennifer.sanchez11@company.com</t>
  </si>
  <si>
    <t>EMP01403</t>
  </si>
  <si>
    <t>jessica.williams41@company.com</t>
  </si>
  <si>
    <t>30-09-2023</t>
  </si>
  <si>
    <t>EMP01404</t>
  </si>
  <si>
    <t>brian.carter56@company.com</t>
  </si>
  <si>
    <t>EMP01405</t>
  </si>
  <si>
    <t>Joseph Adams</t>
  </si>
  <si>
    <t>joseph.adams6@company.com</t>
  </si>
  <si>
    <t>08-08-2023</t>
  </si>
  <si>
    <t>EMP01406</t>
  </si>
  <si>
    <t>Robert White</t>
  </si>
  <si>
    <t>robert.white85@company.com</t>
  </si>
  <si>
    <t>17-01-2023</t>
  </si>
  <si>
    <t>EMP01407</t>
  </si>
  <si>
    <t>Michael Carter</t>
  </si>
  <si>
    <t>michael.carter68@company.com</t>
  </si>
  <si>
    <t>EMP01408</t>
  </si>
  <si>
    <t>Andrew Allen</t>
  </si>
  <si>
    <t>andrew.allen82@company.com</t>
  </si>
  <si>
    <t>17-02-2024</t>
  </si>
  <si>
    <t>EMP01409</t>
  </si>
  <si>
    <t>Rebecca Mitchell</t>
  </si>
  <si>
    <t>rebecca.mitchell56@company.com</t>
  </si>
  <si>
    <t>EMP01410</t>
  </si>
  <si>
    <t>Mary Martin</t>
  </si>
  <si>
    <t>mary.martin37@company.com</t>
  </si>
  <si>
    <t>EMP01411</t>
  </si>
  <si>
    <t>Jennifer Walker</t>
  </si>
  <si>
    <t>jennifer.walker20@company.com</t>
  </si>
  <si>
    <t>EMP01412</t>
  </si>
  <si>
    <t>Patricia Anderson</t>
  </si>
  <si>
    <t>patricia.anderson53@company.com</t>
  </si>
  <si>
    <t>06-02-2021</t>
  </si>
  <si>
    <t>EMP01413</t>
  </si>
  <si>
    <t>michael.smith6@company.com</t>
  </si>
  <si>
    <t>26-04-2021</t>
  </si>
  <si>
    <t>EMP01414</t>
  </si>
  <si>
    <t>Anthony Flores</t>
  </si>
  <si>
    <t>anthony.flores73@company.com</t>
  </si>
  <si>
    <t>29-11-2023</t>
  </si>
  <si>
    <t>EMP01415</t>
  </si>
  <si>
    <t>joseph.lopez65@company.com</t>
  </si>
  <si>
    <t>09-03-2024</t>
  </si>
  <si>
    <t>EMP01416</t>
  </si>
  <si>
    <t>Susan Sanchez</t>
  </si>
  <si>
    <t>susan.sanchez32@company.com</t>
  </si>
  <si>
    <t>EMP01417</t>
  </si>
  <si>
    <t>Barbara Miller</t>
  </si>
  <si>
    <t>barbara.miller66@company.com</t>
  </si>
  <si>
    <t>EMP01418</t>
  </si>
  <si>
    <t>Donald Young</t>
  </si>
  <si>
    <t>donald.young84@company.com</t>
  </si>
  <si>
    <t>EMP01419</t>
  </si>
  <si>
    <t>rebecca.jones60@company.com</t>
  </si>
  <si>
    <t>23-11-2023</t>
  </si>
  <si>
    <t>EMP01420</t>
  </si>
  <si>
    <t>paul.adams89@company.com</t>
  </si>
  <si>
    <t>10-08-2024</t>
  </si>
  <si>
    <t>EMP01421</t>
  </si>
  <si>
    <t>Matthew Carter</t>
  </si>
  <si>
    <t>matthew.carter46@company.com</t>
  </si>
  <si>
    <t>22-09-2021</t>
  </si>
  <si>
    <t>EMP01422</t>
  </si>
  <si>
    <t>Karen Nelson</t>
  </si>
  <si>
    <t>karen.nelson82@company.com</t>
  </si>
  <si>
    <t>EMP01423</t>
  </si>
  <si>
    <t>Ronald Flores</t>
  </si>
  <si>
    <t>ronald.flores76@company.com</t>
  </si>
  <si>
    <t>EMP01424</t>
  </si>
  <si>
    <t>Lisa Baker</t>
  </si>
  <si>
    <t>lisa.baker33@company.com</t>
  </si>
  <si>
    <t>EMP01425</t>
  </si>
  <si>
    <t>Charles Robinson</t>
  </si>
  <si>
    <t>charles.robinson44@company.com</t>
  </si>
  <si>
    <t>22-08-2021</t>
  </si>
  <si>
    <t>EMP01426</t>
  </si>
  <si>
    <t>joshua.hernandez66@company.com</t>
  </si>
  <si>
    <t>EMP01427</t>
  </si>
  <si>
    <t>Margaret Sanchez</t>
  </si>
  <si>
    <t>margaret.sanchez78@company.com</t>
  </si>
  <si>
    <t>EMP01428</t>
  </si>
  <si>
    <t>paul.torres86@company.com</t>
  </si>
  <si>
    <t>21-06-2023</t>
  </si>
  <si>
    <t>EMP01429</t>
  </si>
  <si>
    <t>Daniel Clark</t>
  </si>
  <si>
    <t>daniel.clark20@company.com</t>
  </si>
  <si>
    <t>EMP01430</t>
  </si>
  <si>
    <t>Carol Roberts</t>
  </si>
  <si>
    <t>carol.roberts83@company.com</t>
  </si>
  <si>
    <t>18-06-2021</t>
  </si>
  <si>
    <t>EMP01431</t>
  </si>
  <si>
    <t>Sandra Lewis</t>
  </si>
  <si>
    <t>sandra.lewis65@company.com</t>
  </si>
  <si>
    <t>EMP01432</t>
  </si>
  <si>
    <t>Betty Hall</t>
  </si>
  <si>
    <t>betty.hall30@company.com</t>
  </si>
  <si>
    <t>EMP01433</t>
  </si>
  <si>
    <t>Michelle Sanchez</t>
  </si>
  <si>
    <t>michelle.sanchez39@company.com</t>
  </si>
  <si>
    <t>05-12-2021</t>
  </si>
  <si>
    <t>EMP01434</t>
  </si>
  <si>
    <t>sandra.roberts24@company.com</t>
  </si>
  <si>
    <t>EMP01435</t>
  </si>
  <si>
    <t>Lisa Walker</t>
  </si>
  <si>
    <t>lisa.walker70@company.com</t>
  </si>
  <si>
    <t>EMP01436</t>
  </si>
  <si>
    <t>Joseph Lee</t>
  </si>
  <si>
    <t>joseph.lee11@company.com</t>
  </si>
  <si>
    <t>EMP01437</t>
  </si>
  <si>
    <t>William Nelson</t>
  </si>
  <si>
    <t>william.nelson9@company.com</t>
  </si>
  <si>
    <t>06-08-2022</t>
  </si>
  <si>
    <t>EMP01438</t>
  </si>
  <si>
    <t>Melissa Wright</t>
  </si>
  <si>
    <t>melissa.wright45@company.com</t>
  </si>
  <si>
    <t>11-04-2023</t>
  </si>
  <si>
    <t>EMP01439</t>
  </si>
  <si>
    <t>Stephanie Lee</t>
  </si>
  <si>
    <t>stephanie.lee15@company.com</t>
  </si>
  <si>
    <t>16-05-2020</t>
  </si>
  <si>
    <t>EMP01440</t>
  </si>
  <si>
    <t>patricia.white12@company.com</t>
  </si>
  <si>
    <t>EMP01441</t>
  </si>
  <si>
    <t>Mark King</t>
  </si>
  <si>
    <t>mark.king60@company.com</t>
  </si>
  <si>
    <t>EMP01442</t>
  </si>
  <si>
    <t>Steven Wright</t>
  </si>
  <si>
    <t>steven.wright25@company.com</t>
  </si>
  <si>
    <t>EMP01443</t>
  </si>
  <si>
    <t>Susan Ramirez</t>
  </si>
  <si>
    <t>susan.ramirez61@company.com</t>
  </si>
  <si>
    <t>EMP01444</t>
  </si>
  <si>
    <t>Sandra Lopez</t>
  </si>
  <si>
    <t>sandra.lopez9@company.com</t>
  </si>
  <si>
    <t>EMP01445</t>
  </si>
  <si>
    <t>Patricia Miller</t>
  </si>
  <si>
    <t>patricia.miller14@company.com</t>
  </si>
  <si>
    <t>20-02-2022</t>
  </si>
  <si>
    <t>EMP01446</t>
  </si>
  <si>
    <t>David Nguyen</t>
  </si>
  <si>
    <t>david.nguyen9@company.com</t>
  </si>
  <si>
    <t>24-03-2023</t>
  </si>
  <si>
    <t>EMP01447</t>
  </si>
  <si>
    <t>Nancy Brown</t>
  </si>
  <si>
    <t>nancy.brown74@company.com</t>
  </si>
  <si>
    <t>04-05-2023</t>
  </si>
  <si>
    <t>EMP01448</t>
  </si>
  <si>
    <t>Paul Anderson</t>
  </si>
  <si>
    <t>paul.anderson44@company.com</t>
  </si>
  <si>
    <t>EMP01449</t>
  </si>
  <si>
    <t>karen.mitchell39@company.com</t>
  </si>
  <si>
    <t>EMP01450</t>
  </si>
  <si>
    <t>ronald.king95@company.com</t>
  </si>
  <si>
    <t>EMP01451</t>
  </si>
  <si>
    <t>Robert Rodriguez</t>
  </si>
  <si>
    <t>robert.rodriguez70@company.com</t>
  </si>
  <si>
    <t>03-11-2021</t>
  </si>
  <si>
    <t>EMP01452</t>
  </si>
  <si>
    <t>Michael Moore</t>
  </si>
  <si>
    <t>michael.moore64@company.com</t>
  </si>
  <si>
    <t>EMP01453</t>
  </si>
  <si>
    <t>Donna Allen</t>
  </si>
  <si>
    <t>donna.allen69@company.com</t>
  </si>
  <si>
    <t>03-10-2022</t>
  </si>
  <si>
    <t>EMP01454</t>
  </si>
  <si>
    <t>James Johnson</t>
  </si>
  <si>
    <t>james.johnson93@company.com</t>
  </si>
  <si>
    <t>EMP01455</t>
  </si>
  <si>
    <t>carol.wilson12@company.com</t>
  </si>
  <si>
    <t>EMP01456</t>
  </si>
  <si>
    <t>William Baker</t>
  </si>
  <si>
    <t>william.baker96@company.com</t>
  </si>
  <si>
    <t>EMP01457</t>
  </si>
  <si>
    <t>andrew.walker83@company.com</t>
  </si>
  <si>
    <t>30-04-2020</t>
  </si>
  <si>
    <t>EMP01458</t>
  </si>
  <si>
    <t>Stephanie Davis</t>
  </si>
  <si>
    <t>stephanie.davis42@company.com</t>
  </si>
  <si>
    <t>22-05-2020</t>
  </si>
  <si>
    <t>EMP01459</t>
  </si>
  <si>
    <t>Mark Garcia</t>
  </si>
  <si>
    <t>mark.garcia45@company.com</t>
  </si>
  <si>
    <t>10-05-2021</t>
  </si>
  <si>
    <t>EMP01460</t>
  </si>
  <si>
    <t>Christopher Carter</t>
  </si>
  <si>
    <t>christopher.carter47@company.com</t>
  </si>
  <si>
    <t>EMP01461</t>
  </si>
  <si>
    <t>Susan Thompson</t>
  </si>
  <si>
    <t>susan.thompson13@company.com</t>
  </si>
  <si>
    <t>01-10-2020</t>
  </si>
  <si>
    <t>EMP01462</t>
  </si>
  <si>
    <t>Mary Hernandez</t>
  </si>
  <si>
    <t>mary.hernandez54@company.com</t>
  </si>
  <si>
    <t>EMP01463</t>
  </si>
  <si>
    <t>Thomas Jones</t>
  </si>
  <si>
    <t>thomas.jones10@company.com</t>
  </si>
  <si>
    <t>21-11-2024</t>
  </si>
  <si>
    <t>EMP01464</t>
  </si>
  <si>
    <t>Linda Williams</t>
  </si>
  <si>
    <t>linda.williams72@company.com</t>
  </si>
  <si>
    <t>19-10-2020</t>
  </si>
  <si>
    <t>EMP01465</t>
  </si>
  <si>
    <t>Michael Taylor</t>
  </si>
  <si>
    <t>michael.taylor87@company.com</t>
  </si>
  <si>
    <t>11-10-2021</t>
  </si>
  <si>
    <t>EMP01466</t>
  </si>
  <si>
    <t>anthony.young89@company.com</t>
  </si>
  <si>
    <t>EMP01467</t>
  </si>
  <si>
    <t>Linda Rivera</t>
  </si>
  <si>
    <t>linda.rivera69@company.com</t>
  </si>
  <si>
    <t>EMP01468</t>
  </si>
  <si>
    <t>michelle.davis35@company.com</t>
  </si>
  <si>
    <t>EMP01469</t>
  </si>
  <si>
    <t>Donald Lewis</t>
  </si>
  <si>
    <t>donald.lewis46@company.com</t>
  </si>
  <si>
    <t>EMP01470</t>
  </si>
  <si>
    <t>Stephanie Smith</t>
  </si>
  <si>
    <t>stephanie.smith80@company.com</t>
  </si>
  <si>
    <t>16-01-2021</t>
  </si>
  <si>
    <t>EMP01471</t>
  </si>
  <si>
    <t>david.williams84@company.com</t>
  </si>
  <si>
    <t>EMP01472</t>
  </si>
  <si>
    <t>ronald.moore8@company.com</t>
  </si>
  <si>
    <t>16-03-2021</t>
  </si>
  <si>
    <t>EMP01473</t>
  </si>
  <si>
    <t>Melissa Jones</t>
  </si>
  <si>
    <t>melissa.jones62@company.com</t>
  </si>
  <si>
    <t>EMP01474</t>
  </si>
  <si>
    <t>Barbara Mitchell</t>
  </si>
  <si>
    <t>barbara.mitchell74@company.com</t>
  </si>
  <si>
    <t>12-10-2022</t>
  </si>
  <si>
    <t>EMP01475</t>
  </si>
  <si>
    <t>George Adams</t>
  </si>
  <si>
    <t>george.adams23@company.com</t>
  </si>
  <si>
    <t>EMP01476</t>
  </si>
  <si>
    <t>Jessica Brown</t>
  </si>
  <si>
    <t>jessica.brown20@company.com</t>
  </si>
  <si>
    <t>EMP01477</t>
  </si>
  <si>
    <t>Anthony Campbell</t>
  </si>
  <si>
    <t>anthony.campbell74@company.com</t>
  </si>
  <si>
    <t>EMP01478</t>
  </si>
  <si>
    <t>Michael Young</t>
  </si>
  <si>
    <t>michael.young43@company.com</t>
  </si>
  <si>
    <t>02-07-2020</t>
  </si>
  <si>
    <t>EMP01479</t>
  </si>
  <si>
    <t>jennifer.miller49@company.com</t>
  </si>
  <si>
    <t>EMP01480</t>
  </si>
  <si>
    <t>Stephanie Roberts</t>
  </si>
  <si>
    <t>stephanie.roberts53@company.com</t>
  </si>
  <si>
    <t>EMP01481</t>
  </si>
  <si>
    <t>Anthony Brown</t>
  </si>
  <si>
    <t>anthony.brown98@company.com</t>
  </si>
  <si>
    <t>EMP01482</t>
  </si>
  <si>
    <t>Carol Moore</t>
  </si>
  <si>
    <t>carol.moore94@company.com</t>
  </si>
  <si>
    <t>EMP01483</t>
  </si>
  <si>
    <t>Mary Wilson</t>
  </si>
  <si>
    <t>mary.wilson54@company.com</t>
  </si>
  <si>
    <t>EMP01484</t>
  </si>
  <si>
    <t>Lisa Campbell</t>
  </si>
  <si>
    <t>lisa.campbell87@company.com</t>
  </si>
  <si>
    <t>17-08-2020</t>
  </si>
  <si>
    <t>EMP01485</t>
  </si>
  <si>
    <t>brian.davis75@company.com</t>
  </si>
  <si>
    <t>10-12-2023</t>
  </si>
  <si>
    <t>EMP01486</t>
  </si>
  <si>
    <t>steven.baker28@company.com</t>
  </si>
  <si>
    <t>EMP01487</t>
  </si>
  <si>
    <t>Brian Scott</t>
  </si>
  <si>
    <t>brian.scott15@company.com</t>
  </si>
  <si>
    <t>EMP01488</t>
  </si>
  <si>
    <t>andrew.mitchell51@company.com</t>
  </si>
  <si>
    <t>EMP01489</t>
  </si>
  <si>
    <t>john.allen29@company.com</t>
  </si>
  <si>
    <t>EMP01490</t>
  </si>
  <si>
    <t>Dorothy Campbell</t>
  </si>
  <si>
    <t>dorothy.campbell96@company.com</t>
  </si>
  <si>
    <t>02-03-2021</t>
  </si>
  <si>
    <t>EMP01491</t>
  </si>
  <si>
    <t>Donna Harris</t>
  </si>
  <si>
    <t>donna.harris96@company.com</t>
  </si>
  <si>
    <t>EMP01492</t>
  </si>
  <si>
    <t>james.johnson50@company.com</t>
  </si>
  <si>
    <t>16-02-2021</t>
  </si>
  <si>
    <t>EMP01493</t>
  </si>
  <si>
    <t>matthew.smith44@company.com</t>
  </si>
  <si>
    <t>EMP01494</t>
  </si>
  <si>
    <t>Carol Allen</t>
  </si>
  <si>
    <t>carol.allen29@company.com</t>
  </si>
  <si>
    <t>EMP01495</t>
  </si>
  <si>
    <t>melissa.white65@company.com</t>
  </si>
  <si>
    <t>16-06-2021</t>
  </si>
  <si>
    <t>EMP01496</t>
  </si>
  <si>
    <t>13-07-2021</t>
  </si>
  <si>
    <t>EMP01497</t>
  </si>
  <si>
    <t>Patricia Scott</t>
  </si>
  <si>
    <t>patricia.scott83@company.com</t>
  </si>
  <si>
    <t>EMP01498</t>
  </si>
  <si>
    <t>james.martinez5@company.com</t>
  </si>
  <si>
    <t>EMP01499</t>
  </si>
  <si>
    <t>Richard Clark</t>
  </si>
  <si>
    <t>richard.clark29@company.com</t>
  </si>
  <si>
    <t>EMP01500</t>
  </si>
  <si>
    <t>michelle.davis9@company.com</t>
  </si>
  <si>
    <t>25-09-2023</t>
  </si>
  <si>
    <t>EMP01501</t>
  </si>
  <si>
    <t>Joshua Lopez</t>
  </si>
  <si>
    <t>joshua.lopez34@company.com</t>
  </si>
  <si>
    <t>EMP01502</t>
  </si>
  <si>
    <t>Timothy Mitchell</t>
  </si>
  <si>
    <t>timothy.mitchell17@company.com</t>
  </si>
  <si>
    <t>01-03-2020</t>
  </si>
  <si>
    <t>EMP01503</t>
  </si>
  <si>
    <t>ronald.lee97@company.com</t>
  </si>
  <si>
    <t>22-10-2020</t>
  </si>
  <si>
    <t>EMP01504</t>
  </si>
  <si>
    <t>mary.miller43@company.com</t>
  </si>
  <si>
    <t>EMP01505</t>
  </si>
  <si>
    <t>Anthony Garcia</t>
  </si>
  <si>
    <t>anthony.garcia69@company.com</t>
  </si>
  <si>
    <t>EMP01506</t>
  </si>
  <si>
    <t>margaret.clark90@company.com</t>
  </si>
  <si>
    <t>26-06-2023</t>
  </si>
  <si>
    <t>EMP01507</t>
  </si>
  <si>
    <t>karen.flores60@company.com</t>
  </si>
  <si>
    <t>EMP01508</t>
  </si>
  <si>
    <t>Lisa Allen</t>
  </si>
  <si>
    <t>lisa.allen39@company.com</t>
  </si>
  <si>
    <t>EMP01509</t>
  </si>
  <si>
    <t>barbara.davis44@company.com</t>
  </si>
  <si>
    <t>09-06-2021</t>
  </si>
  <si>
    <t>EMP01510</t>
  </si>
  <si>
    <t>Charles Adams</t>
  </si>
  <si>
    <t>charles.adams13@company.com</t>
  </si>
  <si>
    <t>EMP01511</t>
  </si>
  <si>
    <t>lisa.anderson76@company.com</t>
  </si>
  <si>
    <t>EMP01512</t>
  </si>
  <si>
    <t>Thomas Roberts</t>
  </si>
  <si>
    <t>thomas.roberts13@company.com</t>
  </si>
  <si>
    <t>EMP01513</t>
  </si>
  <si>
    <t>timothy.lopez16@company.com</t>
  </si>
  <si>
    <t>17-12-2022</t>
  </si>
  <si>
    <t>EMP01514</t>
  </si>
  <si>
    <t>barbara.miller50@company.com</t>
  </si>
  <si>
    <t>EMP01515</t>
  </si>
  <si>
    <t>Joshua Brown</t>
  </si>
  <si>
    <t>joshua.brown36@company.com</t>
  </si>
  <si>
    <t>07-05-2021</t>
  </si>
  <si>
    <t>EMP01516</t>
  </si>
  <si>
    <t>ronald.adams6@company.com</t>
  </si>
  <si>
    <t>EMP01517</t>
  </si>
  <si>
    <t>Carol Adams</t>
  </si>
  <si>
    <t>carol.adams60@company.com</t>
  </si>
  <si>
    <t>EMP01518</t>
  </si>
  <si>
    <t>mary.walker68@company.com</t>
  </si>
  <si>
    <t>15-05-2024</t>
  </si>
  <si>
    <t>EMP01519</t>
  </si>
  <si>
    <t>Anthony Miller</t>
  </si>
  <si>
    <t>anthony.miller71@company.com</t>
  </si>
  <si>
    <t>EMP01520</t>
  </si>
  <si>
    <t>matthew.taylor16@company.com</t>
  </si>
  <si>
    <t>03-12-2024</t>
  </si>
  <si>
    <t>EMP01521</t>
  </si>
  <si>
    <t>charles.scott93@company.com</t>
  </si>
  <si>
    <t>EMP01522</t>
  </si>
  <si>
    <t>richard.roberts51@company.com</t>
  </si>
  <si>
    <t>EMP01523</t>
  </si>
  <si>
    <t>Margaret Nelson</t>
  </si>
  <si>
    <t>margaret.nelson50@company.com</t>
  </si>
  <si>
    <t>EMP01524</t>
  </si>
  <si>
    <t>christopher.brown39@company.com</t>
  </si>
  <si>
    <t>21-03-2021</t>
  </si>
  <si>
    <t>EMP01525</t>
  </si>
  <si>
    <t>david.jackson96@company.com</t>
  </si>
  <si>
    <t>EMP01526</t>
  </si>
  <si>
    <t>michael.mitchell10@company.com</t>
  </si>
  <si>
    <t>25-05-2020</t>
  </si>
  <si>
    <t>EMP01527</t>
  </si>
  <si>
    <t>george.jackson32@company.com</t>
  </si>
  <si>
    <t>10-07-2020</t>
  </si>
  <si>
    <t>EMP01528</t>
  </si>
  <si>
    <t>emily.clark63@company.com</t>
  </si>
  <si>
    <t>04-02-2023</t>
  </si>
  <si>
    <t>EMP01529</t>
  </si>
  <si>
    <t>Paul Roberts</t>
  </si>
  <si>
    <t>paul.roberts64@company.com</t>
  </si>
  <si>
    <t>EMP01530</t>
  </si>
  <si>
    <t>Thomas Martinez</t>
  </si>
  <si>
    <t>thomas.martinez6@company.com</t>
  </si>
  <si>
    <t>EMP01531</t>
  </si>
  <si>
    <t>Rebecca Moore</t>
  </si>
  <si>
    <t>rebecca.moore60@company.com</t>
  </si>
  <si>
    <t>01-08-2022</t>
  </si>
  <si>
    <t>EMP01532</t>
  </si>
  <si>
    <t>betty.harris62@company.com</t>
  </si>
  <si>
    <t>23-09-2022</t>
  </si>
  <si>
    <t>EMP01533</t>
  </si>
  <si>
    <t>Rebecca Lopez</t>
  </si>
  <si>
    <t>rebecca.lopez10@company.com</t>
  </si>
  <si>
    <t>EMP01534</t>
  </si>
  <si>
    <t>Margaret Martinez</t>
  </si>
  <si>
    <t>margaret.martinez72@company.com</t>
  </si>
  <si>
    <t>EMP01535</t>
  </si>
  <si>
    <t>barbara.walker27@company.com</t>
  </si>
  <si>
    <t>10-10-2020</t>
  </si>
  <si>
    <t>EMP01536</t>
  </si>
  <si>
    <t>timothy.allen7@company.com</t>
  </si>
  <si>
    <t>EMP01537</t>
  </si>
  <si>
    <t>rebecca.thomas45@company.com</t>
  </si>
  <si>
    <t>29-03-2023</t>
  </si>
  <si>
    <t>EMP01538</t>
  </si>
  <si>
    <t>Mark Ramirez</t>
  </si>
  <si>
    <t>mark.ramirez41@company.com</t>
  </si>
  <si>
    <t>EMP01539</t>
  </si>
  <si>
    <t>thomas.hernandez76@company.com</t>
  </si>
  <si>
    <t>EMP01540</t>
  </si>
  <si>
    <t>Ashley Campbell</t>
  </si>
  <si>
    <t>ashley.campbell8@company.com</t>
  </si>
  <si>
    <t>EMP01541</t>
  </si>
  <si>
    <t>Joshua Davis</t>
  </si>
  <si>
    <t>joshua.davis55@company.com</t>
  </si>
  <si>
    <t>31-01-2022</t>
  </si>
  <si>
    <t>EMP01542</t>
  </si>
  <si>
    <t>Andrew Scott</t>
  </si>
  <si>
    <t>andrew.scott48@company.com</t>
  </si>
  <si>
    <t>EMP01543</t>
  </si>
  <si>
    <t>andrew.scott35@company.com</t>
  </si>
  <si>
    <t>04-05-2020</t>
  </si>
  <si>
    <t>EMP01544</t>
  </si>
  <si>
    <t>ronald.johnson52@company.com</t>
  </si>
  <si>
    <t>EMP01545</t>
  </si>
  <si>
    <t>Susan Taylor</t>
  </si>
  <si>
    <t>susan.taylor74@company.com</t>
  </si>
  <si>
    <t>EMP01546</t>
  </si>
  <si>
    <t>paul.anderson95@company.com</t>
  </si>
  <si>
    <t>EMP01547</t>
  </si>
  <si>
    <t>Dorothy Hill</t>
  </si>
  <si>
    <t>dorothy.hill60@company.com</t>
  </si>
  <si>
    <t>23-11-2020</t>
  </si>
  <si>
    <t>EMP01548</t>
  </si>
  <si>
    <t>melissa.brown55@company.com</t>
  </si>
  <si>
    <t>09-11-2021</t>
  </si>
  <si>
    <t>EMP01549</t>
  </si>
  <si>
    <t>daniel.wilson34@company.com</t>
  </si>
  <si>
    <t>EMP01550</t>
  </si>
  <si>
    <t>dorothy.young3@company.com</t>
  </si>
  <si>
    <t>EMP01551</t>
  </si>
  <si>
    <t>Rebecca Martin</t>
  </si>
  <si>
    <t>rebecca.martin5@company.com</t>
  </si>
  <si>
    <t>21-12-2020</t>
  </si>
  <si>
    <t>EMP01552</t>
  </si>
  <si>
    <t>susan.smith46@company.com</t>
  </si>
  <si>
    <t>01-05-2020</t>
  </si>
  <si>
    <t>EMP01553</t>
  </si>
  <si>
    <t>Stephanie Baker</t>
  </si>
  <si>
    <t>stephanie.baker52@company.com</t>
  </si>
  <si>
    <t>07-05-2024</t>
  </si>
  <si>
    <t>EMP01554</t>
  </si>
  <si>
    <t>margaret.hernandez17@company.com</t>
  </si>
  <si>
    <t>25-02-2024</t>
  </si>
  <si>
    <t>EMP01555</t>
  </si>
  <si>
    <t>Jennifer Hernandez</t>
  </si>
  <si>
    <t>jennifer.hernandez57@company.com</t>
  </si>
  <si>
    <t>EMP01556</t>
  </si>
  <si>
    <t>richard.jones40@company.com</t>
  </si>
  <si>
    <t>EMP01557</t>
  </si>
  <si>
    <t>mark.perez76@company.com</t>
  </si>
  <si>
    <t>EMP01558</t>
  </si>
  <si>
    <t>Sandra Moore</t>
  </si>
  <si>
    <t>sandra.moore20@company.com</t>
  </si>
  <si>
    <t>EMP01559</t>
  </si>
  <si>
    <t>james.torres85@company.com</t>
  </si>
  <si>
    <t>26-01-2021</t>
  </si>
  <si>
    <t>EMP01560</t>
  </si>
  <si>
    <t>daniel.smith35@company.com</t>
  </si>
  <si>
    <t>EMP01561</t>
  </si>
  <si>
    <t>carol.robinson34@company.com</t>
  </si>
  <si>
    <t>10-11-2020</t>
  </si>
  <si>
    <t>EMP01562</t>
  </si>
  <si>
    <t>EMP01563</t>
  </si>
  <si>
    <t>Jessica Thomas</t>
  </si>
  <si>
    <t>jessica.thomas76@company.com</t>
  </si>
  <si>
    <t>EMP01564</t>
  </si>
  <si>
    <t>sandra.moore43@company.com</t>
  </si>
  <si>
    <t>EMP01565</t>
  </si>
  <si>
    <t>Stephanie Walker</t>
  </si>
  <si>
    <t>stephanie.walker23@company.com</t>
  </si>
  <si>
    <t>10-09-2023</t>
  </si>
  <si>
    <t>EMP01566</t>
  </si>
  <si>
    <t>christopher.mitchell75@company.com</t>
  </si>
  <si>
    <t>18-01-2020</t>
  </si>
  <si>
    <t>EMP01567</t>
  </si>
  <si>
    <t>ronald.martin71@company.com</t>
  </si>
  <si>
    <t>13-12-2020</t>
  </si>
  <si>
    <t>EMP01568</t>
  </si>
  <si>
    <t>Andrew Torres</t>
  </si>
  <si>
    <t>andrew.torres2@company.com</t>
  </si>
  <si>
    <t>EMP01569</t>
  </si>
  <si>
    <t>nancy.brown56@company.com</t>
  </si>
  <si>
    <t>EMP01570</t>
  </si>
  <si>
    <t>Joseph Thomas</t>
  </si>
  <si>
    <t>joseph.thomas69@company.com</t>
  </si>
  <si>
    <t>EMP01571</t>
  </si>
  <si>
    <t>Anthony Johnson</t>
  </si>
  <si>
    <t>anthony.johnson60@company.com</t>
  </si>
  <si>
    <t>EMP01572</t>
  </si>
  <si>
    <t>Margaret Jackson</t>
  </si>
  <si>
    <t>margaret.jackson68@company.com</t>
  </si>
  <si>
    <t>EMP01573</t>
  </si>
  <si>
    <t>sandra.nelson87@company.com</t>
  </si>
  <si>
    <t>11-06-2024</t>
  </si>
  <si>
    <t>EMP01574</t>
  </si>
  <si>
    <t>Lisa Rodriguez</t>
  </si>
  <si>
    <t>lisa.rodriguez13@company.com</t>
  </si>
  <si>
    <t>EMP01575</t>
  </si>
  <si>
    <t>Betty Walker</t>
  </si>
  <si>
    <t>betty.walker55@company.com</t>
  </si>
  <si>
    <t>02-04-2020</t>
  </si>
  <si>
    <t>EMP01576</t>
  </si>
  <si>
    <t>nancy.miller57@company.com</t>
  </si>
  <si>
    <t>EMP01577</t>
  </si>
  <si>
    <t>michelle.anderson35@company.com</t>
  </si>
  <si>
    <t>EMP01578</t>
  </si>
  <si>
    <t>Andrew Taylor</t>
  </si>
  <si>
    <t>andrew.taylor98@company.com</t>
  </si>
  <si>
    <t>EMP01579</t>
  </si>
  <si>
    <t>Karen Hall</t>
  </si>
  <si>
    <t>karen.hall26@company.com</t>
  </si>
  <si>
    <t>07-01-2020</t>
  </si>
  <si>
    <t>EMP01580</t>
  </si>
  <si>
    <t>Christopher Walker</t>
  </si>
  <si>
    <t>christopher.walker12@company.com</t>
  </si>
  <si>
    <t>EMP01581</t>
  </si>
  <si>
    <t>Paul Jones</t>
  </si>
  <si>
    <t>paul.jones55@company.com</t>
  </si>
  <si>
    <t>EMP01582</t>
  </si>
  <si>
    <t>Margaret Campbell</t>
  </si>
  <si>
    <t>margaret.campbell70@company.com</t>
  </si>
  <si>
    <t>EMP01583</t>
  </si>
  <si>
    <t>Margaret Scott</t>
  </si>
  <si>
    <t>margaret.scott85@company.com</t>
  </si>
  <si>
    <t>08-03-2024</t>
  </si>
  <si>
    <t>EMP01584</t>
  </si>
  <si>
    <t>Donald Hall</t>
  </si>
  <si>
    <t>donald.hall15@company.com</t>
  </si>
  <si>
    <t>EMP01585</t>
  </si>
  <si>
    <t>anthony.carter44@company.com</t>
  </si>
  <si>
    <t>27-04-2023</t>
  </si>
  <si>
    <t>EMP01586</t>
  </si>
  <si>
    <t>Melissa Lewis</t>
  </si>
  <si>
    <t>melissa.lewis3@company.com</t>
  </si>
  <si>
    <t>EMP01587</t>
  </si>
  <si>
    <t>melissa.moore3@company.com</t>
  </si>
  <si>
    <t>EMP01588</t>
  </si>
  <si>
    <t>Donald Carter</t>
  </si>
  <si>
    <t>donald.carter54@company.com</t>
  </si>
  <si>
    <t>EMP01589</t>
  </si>
  <si>
    <t>christopher.johnson39@company.com</t>
  </si>
  <si>
    <t>EMP01590</t>
  </si>
  <si>
    <t>margaret.baker53@company.com</t>
  </si>
  <si>
    <t>EMP01591</t>
  </si>
  <si>
    <t>susan.roberts11@company.com</t>
  </si>
  <si>
    <t>EMP01592</t>
  </si>
  <si>
    <t>ashley.garcia1@company.com</t>
  </si>
  <si>
    <t>17-04-2023</t>
  </si>
  <si>
    <t>EMP01593</t>
  </si>
  <si>
    <t>Deborah Nelson</t>
  </si>
  <si>
    <t>deborah.nelson87@company.com</t>
  </si>
  <si>
    <t>19-08-2020</t>
  </si>
  <si>
    <t>EMP01594</t>
  </si>
  <si>
    <t>mark.johnson23@company.com</t>
  </si>
  <si>
    <t>EMP01595</t>
  </si>
  <si>
    <t>michelle.allen32@company.com</t>
  </si>
  <si>
    <t>16-08-2020</t>
  </si>
  <si>
    <t>EMP01596</t>
  </si>
  <si>
    <t>kevin.harris85@company.com</t>
  </si>
  <si>
    <t>EMP01597</t>
  </si>
  <si>
    <t>Timothy Nelson</t>
  </si>
  <si>
    <t>timothy.nelson66@company.com</t>
  </si>
  <si>
    <t>EMP01598</t>
  </si>
  <si>
    <t>kevin.martin7@company.com</t>
  </si>
  <si>
    <t>08-11-2024</t>
  </si>
  <si>
    <t>EMP01599</t>
  </si>
  <si>
    <t>David Hill</t>
  </si>
  <si>
    <t>david.hill23@company.com</t>
  </si>
  <si>
    <t>EMP01600</t>
  </si>
  <si>
    <t>nancy.torres83@company.com</t>
  </si>
  <si>
    <t>05-01-2020</t>
  </si>
  <si>
    <t>EMP01601</t>
  </si>
  <si>
    <t>David Walker</t>
  </si>
  <si>
    <t>david.walker17@company.com</t>
  </si>
  <si>
    <t>EMP01602</t>
  </si>
  <si>
    <t>Richard Baker</t>
  </si>
  <si>
    <t>richard.baker35@company.com</t>
  </si>
  <si>
    <t>04-12-2022</t>
  </si>
  <si>
    <t>EMP01603</t>
  </si>
  <si>
    <t>brian.nelson21@company.com</t>
  </si>
  <si>
    <t>14-04-2023</t>
  </si>
  <si>
    <t>EMP01604</t>
  </si>
  <si>
    <t>sarah.smith35@company.com</t>
  </si>
  <si>
    <t>EMP01605</t>
  </si>
  <si>
    <t>Matthew Lee</t>
  </si>
  <si>
    <t>matthew.lee40@company.com</t>
  </si>
  <si>
    <t>23-03-2024</t>
  </si>
  <si>
    <t>EMP01606</t>
  </si>
  <si>
    <t>sarah.sanchez70@company.com</t>
  </si>
  <si>
    <t>EMP01607</t>
  </si>
  <si>
    <t>Barbara Gonzalez</t>
  </si>
  <si>
    <t>barbara.gonzalez55@company.com</t>
  </si>
  <si>
    <t>19-12-2022</t>
  </si>
  <si>
    <t>EMP01608</t>
  </si>
  <si>
    <t>carol.martin86@company.com</t>
  </si>
  <si>
    <t>EMP01609</t>
  </si>
  <si>
    <t>William Smith</t>
  </si>
  <si>
    <t>william.smith51@company.com</t>
  </si>
  <si>
    <t>EMP01610</t>
  </si>
  <si>
    <t>sarah.wilson95@company.com</t>
  </si>
  <si>
    <t>EMP01611</t>
  </si>
  <si>
    <t>Lisa Davis</t>
  </si>
  <si>
    <t>lisa.davis68@company.com</t>
  </si>
  <si>
    <t>EMP01612</t>
  </si>
  <si>
    <t>jennifer.martinez2@company.com</t>
  </si>
  <si>
    <t>EMP01613</t>
  </si>
  <si>
    <t>lisa.mitchell30@company.com</t>
  </si>
  <si>
    <t>EMP01614</t>
  </si>
  <si>
    <t>Christopher Martinez</t>
  </si>
  <si>
    <t>christopher.martinez61@company.com</t>
  </si>
  <si>
    <t>24-02-2022</t>
  </si>
  <si>
    <t>EMP01615</t>
  </si>
  <si>
    <t>James Perez</t>
  </si>
  <si>
    <t>james.perez84@company.com</t>
  </si>
  <si>
    <t>20-04-2021</t>
  </si>
  <si>
    <t>EMP01616</t>
  </si>
  <si>
    <t>michael.flores80@company.com</t>
  </si>
  <si>
    <t>26-09-2020</t>
  </si>
  <si>
    <t>EMP01617</t>
  </si>
  <si>
    <t>Kevin Smith</t>
  </si>
  <si>
    <t>kevin.smith53@company.com</t>
  </si>
  <si>
    <t>10-09-2022</t>
  </si>
  <si>
    <t>EMP01618</t>
  </si>
  <si>
    <t>sarah.martin16@company.com</t>
  </si>
  <si>
    <t>EMP01619</t>
  </si>
  <si>
    <t>Patricia Young</t>
  </si>
  <si>
    <t>patricia.young26@company.com</t>
  </si>
  <si>
    <t>08-05-2022</t>
  </si>
  <si>
    <t>EMP01620</t>
  </si>
  <si>
    <t>Amanda Mitchell</t>
  </si>
  <si>
    <t>amanda.mitchell93@company.com</t>
  </si>
  <si>
    <t>EMP01621</t>
  </si>
  <si>
    <t>Lisa Moore</t>
  </si>
  <si>
    <t>lisa.moore71@company.com</t>
  </si>
  <si>
    <t>15-03-2024</t>
  </si>
  <si>
    <t>EMP01622</t>
  </si>
  <si>
    <t>Robert Smith</t>
  </si>
  <si>
    <t>robert.smith42@company.com</t>
  </si>
  <si>
    <t>10-11-2023</t>
  </si>
  <si>
    <t>EMP01623</t>
  </si>
  <si>
    <t>paul.nguyen35@company.com</t>
  </si>
  <si>
    <t>30-05-2020</t>
  </si>
  <si>
    <t>EMP01624</t>
  </si>
  <si>
    <t>paul.mitchell95@company.com</t>
  </si>
  <si>
    <t>EMP01625</t>
  </si>
  <si>
    <t>Patricia Adams</t>
  </si>
  <si>
    <t>patricia.adams1@company.com</t>
  </si>
  <si>
    <t>EMP01626</t>
  </si>
  <si>
    <t>paul.moore78@company.com</t>
  </si>
  <si>
    <t>19-02-2020</t>
  </si>
  <si>
    <t>EMP01627</t>
  </si>
  <si>
    <t>sarah.allen71@company.com</t>
  </si>
  <si>
    <t>EMP01628</t>
  </si>
  <si>
    <t>Jennifer Harris</t>
  </si>
  <si>
    <t>jennifer.harris56@company.com</t>
  </si>
  <si>
    <t>EMP01629</t>
  </si>
  <si>
    <t>Ashley Martin</t>
  </si>
  <si>
    <t>ashley.martin65@company.com</t>
  </si>
  <si>
    <t>24-05-2023</t>
  </si>
  <si>
    <t>EMP01630</t>
  </si>
  <si>
    <t>david.williams16@company.com</t>
  </si>
  <si>
    <t>EMP01631</t>
  </si>
  <si>
    <t>Matthew Miller</t>
  </si>
  <si>
    <t>matthew.miller69@company.com</t>
  </si>
  <si>
    <t>27-06-2024</t>
  </si>
  <si>
    <t>EMP01632</t>
  </si>
  <si>
    <t>Joshua Adams</t>
  </si>
  <si>
    <t>joshua.adams38@company.com</t>
  </si>
  <si>
    <t>15-05-2023</t>
  </si>
  <si>
    <t>EMP01633</t>
  </si>
  <si>
    <t>Stephanie Moore</t>
  </si>
  <si>
    <t>stephanie.moore93@company.com</t>
  </si>
  <si>
    <t>EMP01634</t>
  </si>
  <si>
    <t>Dorothy Jones</t>
  </si>
  <si>
    <t>dorothy.jones44@company.com</t>
  </si>
  <si>
    <t>EMP01635</t>
  </si>
  <si>
    <t>matthew.smith2@company.com</t>
  </si>
  <si>
    <t>22-09-2020</t>
  </si>
  <si>
    <t>EMP01636</t>
  </si>
  <si>
    <t>Jessica Harris</t>
  </si>
  <si>
    <t>jessica.harris7@company.com</t>
  </si>
  <si>
    <t>21-03-2022</t>
  </si>
  <si>
    <t>EMP01637</t>
  </si>
  <si>
    <t>William Campbell</t>
  </si>
  <si>
    <t>william.campbell12@company.com</t>
  </si>
  <si>
    <t>EMP01638</t>
  </si>
  <si>
    <t>Carol Davis</t>
  </si>
  <si>
    <t>carol.davis95@company.com</t>
  </si>
  <si>
    <t>30-05-2023</t>
  </si>
  <si>
    <t>EMP01639</t>
  </si>
  <si>
    <t>ronald.white90@company.com</t>
  </si>
  <si>
    <t>EMP01640</t>
  </si>
  <si>
    <t>john.rodriguez64@company.com</t>
  </si>
  <si>
    <t>EMP01641</t>
  </si>
  <si>
    <t>charles.hall29@company.com</t>
  </si>
  <si>
    <t>04-09-2020</t>
  </si>
  <si>
    <t>EMP01642</t>
  </si>
  <si>
    <t>jessica.jackson51@company.com</t>
  </si>
  <si>
    <t>EMP01643</t>
  </si>
  <si>
    <t>James Thomas</t>
  </si>
  <si>
    <t>james.thomas54@company.com</t>
  </si>
  <si>
    <t>29-08-2021</t>
  </si>
  <si>
    <t>EMP01644</t>
  </si>
  <si>
    <t>william.gonzalez47@company.com</t>
  </si>
  <si>
    <t>26-10-2023</t>
  </si>
  <si>
    <t>EMP01645</t>
  </si>
  <si>
    <t>Emily Miller</t>
  </si>
  <si>
    <t>emily.miller7@company.com</t>
  </si>
  <si>
    <t>EMP01646</t>
  </si>
  <si>
    <t>Christopher Martin</t>
  </si>
  <si>
    <t>christopher.martin34@company.com</t>
  </si>
  <si>
    <t>24-10-2023</t>
  </si>
  <si>
    <t>EMP01647</t>
  </si>
  <si>
    <t>linda.torres68@company.com</t>
  </si>
  <si>
    <t>EMP01648</t>
  </si>
  <si>
    <t>michelle.thomas92@company.com</t>
  </si>
  <si>
    <t>EMP01649</t>
  </si>
  <si>
    <t>Dorothy Hall</t>
  </si>
  <si>
    <t>dorothy.hall94@company.com</t>
  </si>
  <si>
    <t>EMP01650</t>
  </si>
  <si>
    <t>sandra.young25@company.com</t>
  </si>
  <si>
    <t>EMP01651</t>
  </si>
  <si>
    <t>william.lee51@company.com</t>
  </si>
  <si>
    <t>EMP01652</t>
  </si>
  <si>
    <t>melissa.martinez31@company.com</t>
  </si>
  <si>
    <t>EMP01653</t>
  </si>
  <si>
    <t>Donna Moore</t>
  </si>
  <si>
    <t>donna.moore28@company.com</t>
  </si>
  <si>
    <t>26-12-2024</t>
  </si>
  <si>
    <t>EMP01654</t>
  </si>
  <si>
    <t>christopher.garcia89@company.com</t>
  </si>
  <si>
    <t>10-03-2023</t>
  </si>
  <si>
    <t>EMP01655</t>
  </si>
  <si>
    <t>Mary Smith</t>
  </si>
  <si>
    <t>mary.smith32@company.com</t>
  </si>
  <si>
    <t>EMP01656</t>
  </si>
  <si>
    <t>jessica.wilson93@company.com</t>
  </si>
  <si>
    <t>04-02-2024</t>
  </si>
  <si>
    <t>EMP01657</t>
  </si>
  <si>
    <t>jessica.scott31@company.com</t>
  </si>
  <si>
    <t>EMP01658</t>
  </si>
  <si>
    <t>timothy.williams91@company.com</t>
  </si>
  <si>
    <t>15-10-2023</t>
  </si>
  <si>
    <t>EMP01659</t>
  </si>
  <si>
    <t>david.ramirez18@company.com</t>
  </si>
  <si>
    <t>EMP01660</t>
  </si>
  <si>
    <t>kevin.sanchez94@company.com</t>
  </si>
  <si>
    <t>EMP01661</t>
  </si>
  <si>
    <t>George Roberts</t>
  </si>
  <si>
    <t>george.roberts63@company.com</t>
  </si>
  <si>
    <t>11-06-2021</t>
  </si>
  <si>
    <t>EMP01662</t>
  </si>
  <si>
    <t>christopher.smith90@company.com</t>
  </si>
  <si>
    <t>18-09-2020</t>
  </si>
  <si>
    <t>EMP01663</t>
  </si>
  <si>
    <t>Michael Rodriguez</t>
  </si>
  <si>
    <t>michael.rodriguez92@company.com</t>
  </si>
  <si>
    <t>EMP01664</t>
  </si>
  <si>
    <t>george.jones58@company.com</t>
  </si>
  <si>
    <t>EMP01665</t>
  </si>
  <si>
    <t>margaret.rivera65@company.com</t>
  </si>
  <si>
    <t>20-09-2020</t>
  </si>
  <si>
    <t>EMP01666</t>
  </si>
  <si>
    <t>patricia.perez38@company.com</t>
  </si>
  <si>
    <t>06-02-2024</t>
  </si>
  <si>
    <t>EMP01667</t>
  </si>
  <si>
    <t>lisa.robinson69@company.com</t>
  </si>
  <si>
    <t>EMP01668</t>
  </si>
  <si>
    <t>deborah.wright80@company.com</t>
  </si>
  <si>
    <t>EMP01669</t>
  </si>
  <si>
    <t>william.smith42@company.com</t>
  </si>
  <si>
    <t>EMP01670</t>
  </si>
  <si>
    <t>Daniel Miller</t>
  </si>
  <si>
    <t>daniel.miller61@company.com</t>
  </si>
  <si>
    <t>EMP01671</t>
  </si>
  <si>
    <t>Deborah Brown</t>
  </si>
  <si>
    <t>deborah.brown54@company.com</t>
  </si>
  <si>
    <t>EMP01672</t>
  </si>
  <si>
    <t>Amanda Walker</t>
  </si>
  <si>
    <t>amanda.walker19@company.com</t>
  </si>
  <si>
    <t>04-02-2020</t>
  </si>
  <si>
    <t>EMP01673</t>
  </si>
  <si>
    <t>Timothy Jones</t>
  </si>
  <si>
    <t>timothy.jones32@company.com</t>
  </si>
  <si>
    <t>EMP01674</t>
  </si>
  <si>
    <t>Susan Williams</t>
  </si>
  <si>
    <t>susan.williams7@company.com</t>
  </si>
  <si>
    <t>10-05-2024</t>
  </si>
  <si>
    <t>EMP01675</t>
  </si>
  <si>
    <t>carol.roberts9@company.com</t>
  </si>
  <si>
    <t>EMP01676</t>
  </si>
  <si>
    <t>betty.harris68@company.com</t>
  </si>
  <si>
    <t>EMP01677</t>
  </si>
  <si>
    <t>Andrew Lee</t>
  </si>
  <si>
    <t>andrew.lee82@company.com</t>
  </si>
  <si>
    <t>EMP01678</t>
  </si>
  <si>
    <t>David Rivera</t>
  </si>
  <si>
    <t>david.rivera35@company.com</t>
  </si>
  <si>
    <t>22-12-2022</t>
  </si>
  <si>
    <t>EMP01679</t>
  </si>
  <si>
    <t>mary.robinson20@company.com</t>
  </si>
  <si>
    <t>EMP01680</t>
  </si>
  <si>
    <t>linda.nelson66@company.com</t>
  </si>
  <si>
    <t>EMP01681</t>
  </si>
  <si>
    <t>Margaret Hall</t>
  </si>
  <si>
    <t>margaret.hall14@company.com</t>
  </si>
  <si>
    <t>30-12-2024</t>
  </si>
  <si>
    <t>EMP01682</t>
  </si>
  <si>
    <t>matthew.rivera22@company.com</t>
  </si>
  <si>
    <t>EMP01683</t>
  </si>
  <si>
    <t>susan.nguyen83@company.com</t>
  </si>
  <si>
    <t>EMP01684</t>
  </si>
  <si>
    <t>rebecca.martinez44@company.com</t>
  </si>
  <si>
    <t>EMP01685</t>
  </si>
  <si>
    <t>joseph.adams58@company.com</t>
  </si>
  <si>
    <t>23-10-2023</t>
  </si>
  <si>
    <t>EMP01686</t>
  </si>
  <si>
    <t>karen.rivera82@company.com</t>
  </si>
  <si>
    <t>11-12-2023</t>
  </si>
  <si>
    <t>EMP01687</t>
  </si>
  <si>
    <t>Emily Lee</t>
  </si>
  <si>
    <t>emily.lee76@company.com</t>
  </si>
  <si>
    <t>22-09-2024</t>
  </si>
  <si>
    <t>EMP01688</t>
  </si>
  <si>
    <t>carol.jones78@company.com</t>
  </si>
  <si>
    <t>09-04-2024</t>
  </si>
  <si>
    <t>EMP01689</t>
  </si>
  <si>
    <t>Steven Taylor</t>
  </si>
  <si>
    <t>steven.taylor57@company.com</t>
  </si>
  <si>
    <t>EMP01690</t>
  </si>
  <si>
    <t>margaret.baker15@company.com</t>
  </si>
  <si>
    <t>EMP01691</t>
  </si>
  <si>
    <t>donna.adams98@company.com</t>
  </si>
  <si>
    <t>EMP01692</t>
  </si>
  <si>
    <t>Carol Rodriguez</t>
  </si>
  <si>
    <t>carol.rodriguez19@company.com</t>
  </si>
  <si>
    <t>EMP01693</t>
  </si>
  <si>
    <t>Brian Martin</t>
  </si>
  <si>
    <t>brian.martin6@company.com</t>
  </si>
  <si>
    <t>EMP01694</t>
  </si>
  <si>
    <t>Nancy Thompson</t>
  </si>
  <si>
    <t>nancy.thompson63@company.com</t>
  </si>
  <si>
    <t>05-11-2021</t>
  </si>
  <si>
    <t>EMP01695</t>
  </si>
  <si>
    <t>Deborah Williams</t>
  </si>
  <si>
    <t>deborah.williams83@company.com</t>
  </si>
  <si>
    <t>EMP01696</t>
  </si>
  <si>
    <t>john.martin69@company.com</t>
  </si>
  <si>
    <t>EMP01697</t>
  </si>
  <si>
    <t>Patricia Gonzalez</t>
  </si>
  <si>
    <t>patricia.gonzalez57@company.com</t>
  </si>
  <si>
    <t>EMP01698</t>
  </si>
  <si>
    <t>mark.wright30@company.com</t>
  </si>
  <si>
    <t>23-06-2021</t>
  </si>
  <si>
    <t>EMP01699</t>
  </si>
  <si>
    <t>ronald.anderson55@company.com</t>
  </si>
  <si>
    <t>EMP01700</t>
  </si>
  <si>
    <t>Brian Wilson</t>
  </si>
  <si>
    <t>brian.wilson75@company.com</t>
  </si>
  <si>
    <t>EMP01701</t>
  </si>
  <si>
    <t>michelle.roberts5@company.com</t>
  </si>
  <si>
    <t>EMP01702</t>
  </si>
  <si>
    <t>Susan Martin</t>
  </si>
  <si>
    <t>susan.martin95@company.com</t>
  </si>
  <si>
    <t>05-06-2022</t>
  </si>
  <si>
    <t>EMP01703</t>
  </si>
  <si>
    <t>Charles Harris</t>
  </si>
  <si>
    <t>charles.harris33@company.com</t>
  </si>
  <si>
    <t>EMP01704</t>
  </si>
  <si>
    <t>Sandra Jones</t>
  </si>
  <si>
    <t>sandra.jones44@company.com</t>
  </si>
  <si>
    <t>EMP01705</t>
  </si>
  <si>
    <t>Joseph Carter</t>
  </si>
  <si>
    <t>joseph.carter86@company.com</t>
  </si>
  <si>
    <t>EMP01706</t>
  </si>
  <si>
    <t>Timothy Rodriguez</t>
  </si>
  <si>
    <t>timothy.rodriguez37@company.com</t>
  </si>
  <si>
    <t>19-05-2022</t>
  </si>
  <si>
    <t>EMP01707</t>
  </si>
  <si>
    <t>Stephanie Lopez</t>
  </si>
  <si>
    <t>stephanie.lopez25@company.com</t>
  </si>
  <si>
    <t>EMP01708</t>
  </si>
  <si>
    <t>william.lee36@company.com</t>
  </si>
  <si>
    <t>EMP01709</t>
  </si>
  <si>
    <t>Robert Wilson</t>
  </si>
  <si>
    <t>robert.wilson71@company.com</t>
  </si>
  <si>
    <t>EMP01710</t>
  </si>
  <si>
    <t>kevin.martin16@company.com</t>
  </si>
  <si>
    <t>EMP01711</t>
  </si>
  <si>
    <t>sandra.martin7@company.com</t>
  </si>
  <si>
    <t>16-02-2022</t>
  </si>
  <si>
    <t>EMP01712</t>
  </si>
  <si>
    <t>Amanda Green</t>
  </si>
  <si>
    <t>amanda.green75@company.com</t>
  </si>
  <si>
    <t>EMP01713</t>
  </si>
  <si>
    <t>jessica.scott23@company.com</t>
  </si>
  <si>
    <t>EMP01714</t>
  </si>
  <si>
    <t>margaret.walker69@company.com</t>
  </si>
  <si>
    <t>EMP01715</t>
  </si>
  <si>
    <t>timothy.mitchell88@company.com</t>
  </si>
  <si>
    <t>EMP01716</t>
  </si>
  <si>
    <t>Christopher Wilson</t>
  </si>
  <si>
    <t>christopher.wilson89@company.com</t>
  </si>
  <si>
    <t>EMP01717</t>
  </si>
  <si>
    <t>Patricia Hall</t>
  </si>
  <si>
    <t>patricia.hall65@company.com</t>
  </si>
  <si>
    <t>EMP01718</t>
  </si>
  <si>
    <t>robert.taylor62@company.com</t>
  </si>
  <si>
    <t>EMP01719</t>
  </si>
  <si>
    <t>Kevin King</t>
  </si>
  <si>
    <t>kevin.king39@company.com</t>
  </si>
  <si>
    <t>27-08-2023</t>
  </si>
  <si>
    <t>EMP01720</t>
  </si>
  <si>
    <t>Sarah Campbell</t>
  </si>
  <si>
    <t>sarah.campbell34@company.com</t>
  </si>
  <si>
    <t>EMP01721</t>
  </si>
  <si>
    <t>Nancy Adams</t>
  </si>
  <si>
    <t>nancy.adams3@company.com</t>
  </si>
  <si>
    <t>EMP01722</t>
  </si>
  <si>
    <t>John Miller</t>
  </si>
  <si>
    <t>john.miller33@company.com</t>
  </si>
  <si>
    <t>EMP01723</t>
  </si>
  <si>
    <t>William Rodriguez</t>
  </si>
  <si>
    <t>william.rodriguez5@company.com</t>
  </si>
  <si>
    <t>26-12-2020</t>
  </si>
  <si>
    <t>EMP01724</t>
  </si>
  <si>
    <t>Brian Mitchell</t>
  </si>
  <si>
    <t>brian.mitchell10@company.com</t>
  </si>
  <si>
    <t>EMP01725</t>
  </si>
  <si>
    <t>Susan King</t>
  </si>
  <si>
    <t>susan.king28@company.com</t>
  </si>
  <si>
    <t>EMP01726</t>
  </si>
  <si>
    <t>lisa.roberts57@company.com</t>
  </si>
  <si>
    <t>EMP01727</t>
  </si>
  <si>
    <t>daniel.thomas82@company.com</t>
  </si>
  <si>
    <t>EMP01728</t>
  </si>
  <si>
    <t>Margaret Roberts</t>
  </si>
  <si>
    <t>margaret.roberts89@company.com</t>
  </si>
  <si>
    <t>15-05-2020</t>
  </si>
  <si>
    <t>EMP01729</t>
  </si>
  <si>
    <t>betty.thomas8@company.com</t>
  </si>
  <si>
    <t>22-05-2024</t>
  </si>
  <si>
    <t>EMP01730</t>
  </si>
  <si>
    <t>david.jackson98@company.com</t>
  </si>
  <si>
    <t>03-04-2023</t>
  </si>
  <si>
    <t>EMP01731</t>
  </si>
  <si>
    <t>nancy.mitchell38@company.com</t>
  </si>
  <si>
    <t>EMP01732</t>
  </si>
  <si>
    <t>Richard Mitchell</t>
  </si>
  <si>
    <t>richard.mitchell29@company.com</t>
  </si>
  <si>
    <t>21-10-2022</t>
  </si>
  <si>
    <t>EMP01733</t>
  </si>
  <si>
    <t>michael.sanchez38@company.com</t>
  </si>
  <si>
    <t>03-04-2024</t>
  </si>
  <si>
    <t>EMP01734</t>
  </si>
  <si>
    <t>deborah.allen51@company.com</t>
  </si>
  <si>
    <t>EMP01735</t>
  </si>
  <si>
    <t>donald.hall13@company.com</t>
  </si>
  <si>
    <t>EMP01736</t>
  </si>
  <si>
    <t>Jessica Davis</t>
  </si>
  <si>
    <t>jessica.davis37@company.com</t>
  </si>
  <si>
    <t>EMP01737</t>
  </si>
  <si>
    <t>dorothy.nguyen50@company.com</t>
  </si>
  <si>
    <t>EMP01738</t>
  </si>
  <si>
    <t>kevin.martin51@company.com</t>
  </si>
  <si>
    <t>EMP01739</t>
  </si>
  <si>
    <t>anthony.lewis53@company.com</t>
  </si>
  <si>
    <t>EMP01740</t>
  </si>
  <si>
    <t>daniel.roberts15@company.com</t>
  </si>
  <si>
    <t>13-04-2023</t>
  </si>
  <si>
    <t>EMP01741</t>
  </si>
  <si>
    <t>Karen Wilson</t>
  </si>
  <si>
    <t>karen.wilson54@company.com</t>
  </si>
  <si>
    <t>EMP01742</t>
  </si>
  <si>
    <t>sandra.young5@company.com</t>
  </si>
  <si>
    <t>02-08-2021</t>
  </si>
  <si>
    <t>EMP01743</t>
  </si>
  <si>
    <t>Melissa Hernandez</t>
  </si>
  <si>
    <t>melissa.hernandez68@company.com</t>
  </si>
  <si>
    <t>19-01-2023</t>
  </si>
  <si>
    <t>EMP01744</t>
  </si>
  <si>
    <t>sarah.jackson99@company.com</t>
  </si>
  <si>
    <t>23-12-2024</t>
  </si>
  <si>
    <t>EMP01745</t>
  </si>
  <si>
    <t>sandra.brown86@company.com</t>
  </si>
  <si>
    <t>EMP01746</t>
  </si>
  <si>
    <t>Linda Wilson</t>
  </si>
  <si>
    <t>linda.wilson13@company.com</t>
  </si>
  <si>
    <t>08-08-2022</t>
  </si>
  <si>
    <t>EMP01747</t>
  </si>
  <si>
    <t>Melissa Garcia</t>
  </si>
  <si>
    <t>melissa.garcia16@company.com</t>
  </si>
  <si>
    <t>EMP01748</t>
  </si>
  <si>
    <t>Betty Young</t>
  </si>
  <si>
    <t>betty.young55@company.com</t>
  </si>
  <si>
    <t>EMP01749</t>
  </si>
  <si>
    <t>linda.torres32@company.com</t>
  </si>
  <si>
    <t>04-06-2020</t>
  </si>
  <si>
    <t>EMP01750</t>
  </si>
  <si>
    <t>patricia.clark56@company.com</t>
  </si>
  <si>
    <t>25-07-2024</t>
  </si>
  <si>
    <t>EMP01751</t>
  </si>
  <si>
    <t>ronald.adams40@company.com</t>
  </si>
  <si>
    <t>EMP01752</t>
  </si>
  <si>
    <t>karen.king55@company.com</t>
  </si>
  <si>
    <t>EMP01753</t>
  </si>
  <si>
    <t>Kevin Hall</t>
  </si>
  <si>
    <t>kevin.hall58@company.com</t>
  </si>
  <si>
    <t>EMP01754</t>
  </si>
  <si>
    <t>Kevin Campbell</t>
  </si>
  <si>
    <t>kevin.campbell20@company.com</t>
  </si>
  <si>
    <t>14-06-2021</t>
  </si>
  <si>
    <t>EMP01755</t>
  </si>
  <si>
    <t>charles.adams29@company.com</t>
  </si>
  <si>
    <t>EMP01756</t>
  </si>
  <si>
    <t>james.green70@company.com</t>
  </si>
  <si>
    <t>EMP01757</t>
  </si>
  <si>
    <t>Timothy Davis</t>
  </si>
  <si>
    <t>timothy.davis85@company.com</t>
  </si>
  <si>
    <t>EMP01758</t>
  </si>
  <si>
    <t>Donald Lee</t>
  </si>
  <si>
    <t>donald.lee25@company.com</t>
  </si>
  <si>
    <t>20-03-2020</t>
  </si>
  <si>
    <t>EMP01759</t>
  </si>
  <si>
    <t>betty.miller45@company.com</t>
  </si>
  <si>
    <t>26-06-2022</t>
  </si>
  <si>
    <t>EMP01760</t>
  </si>
  <si>
    <t>william.smith16@company.com</t>
  </si>
  <si>
    <t>EMP01761</t>
  </si>
  <si>
    <t>Robert Johnson</t>
  </si>
  <si>
    <t>robert.johnson80@company.com</t>
  </si>
  <si>
    <t>EMP01762</t>
  </si>
  <si>
    <t>Donald Scott</t>
  </si>
  <si>
    <t>donald.scott37@company.com</t>
  </si>
  <si>
    <t>06-08-2023</t>
  </si>
  <si>
    <t>EMP01763</t>
  </si>
  <si>
    <t>Emily Scott</t>
  </si>
  <si>
    <t>emily.scott4@company.com</t>
  </si>
  <si>
    <t>EMP01764</t>
  </si>
  <si>
    <t>thomas.thomas74@company.com</t>
  </si>
  <si>
    <t>EMP01765</t>
  </si>
  <si>
    <t>ronald.moore95@company.com</t>
  </si>
  <si>
    <t>EMP01766</t>
  </si>
  <si>
    <t>Paul Ramirez</t>
  </si>
  <si>
    <t>paul.ramirez9@company.com</t>
  </si>
  <si>
    <t>EMP01767</t>
  </si>
  <si>
    <t>margaret.lee54@company.com</t>
  </si>
  <si>
    <t>EMP01768</t>
  </si>
  <si>
    <t>Karen Gonzalez</t>
  </si>
  <si>
    <t>karen.gonzalez52@company.com</t>
  </si>
  <si>
    <t>09-09-2021</t>
  </si>
  <si>
    <t>EMP01769</t>
  </si>
  <si>
    <t>James Wright</t>
  </si>
  <si>
    <t>james.wright24@company.com</t>
  </si>
  <si>
    <t>EMP01770</t>
  </si>
  <si>
    <t>lisa.davis32@company.com</t>
  </si>
  <si>
    <t>EMP01771</t>
  </si>
  <si>
    <t>matthew.smith22@company.com</t>
  </si>
  <si>
    <t>EMP01772</t>
  </si>
  <si>
    <t>susan.anderson82@company.com</t>
  </si>
  <si>
    <t>EMP01773</t>
  </si>
  <si>
    <t>George Flores</t>
  </si>
  <si>
    <t>george.flores57@company.com</t>
  </si>
  <si>
    <t>25-08-2024</t>
  </si>
  <si>
    <t>EMP01774</t>
  </si>
  <si>
    <t>paul.roberts46@company.com</t>
  </si>
  <si>
    <t>EMP01775</t>
  </si>
  <si>
    <t>ronald.williams30@company.com</t>
  </si>
  <si>
    <t>EMP01776</t>
  </si>
  <si>
    <t>Michael Nelson</t>
  </si>
  <si>
    <t>michael.nelson14@company.com</t>
  </si>
  <si>
    <t>EMP01777</t>
  </si>
  <si>
    <t>patricia.adams91@company.com</t>
  </si>
  <si>
    <t>EMP01778</t>
  </si>
  <si>
    <t>robert.allen77@company.com</t>
  </si>
  <si>
    <t>EMP01779</t>
  </si>
  <si>
    <t>william.mitchell50@company.com</t>
  </si>
  <si>
    <t>06-08-2021</t>
  </si>
  <si>
    <t>EMP01780</t>
  </si>
  <si>
    <t>mark.smith38@company.com</t>
  </si>
  <si>
    <t>04-10-2023</t>
  </si>
  <si>
    <t>EMP01781</t>
  </si>
  <si>
    <t>nancy.brown85@company.com</t>
  </si>
  <si>
    <t>EMP01782</t>
  </si>
  <si>
    <t>Michelle Brown</t>
  </si>
  <si>
    <t>michelle.brown10@company.com</t>
  </si>
  <si>
    <t>EMP01783</t>
  </si>
  <si>
    <t>Mary Harris</t>
  </si>
  <si>
    <t>mary.harris81@company.com</t>
  </si>
  <si>
    <t>EMP01784</t>
  </si>
  <si>
    <t>robert.rodriguez67@company.com</t>
  </si>
  <si>
    <t>EMP01785</t>
  </si>
  <si>
    <t>Lisa Gonzalez</t>
  </si>
  <si>
    <t>lisa.gonzalez4@company.com</t>
  </si>
  <si>
    <t>06-01-2023</t>
  </si>
  <si>
    <t>EMP01786</t>
  </si>
  <si>
    <t>barbara.taylor77@company.com</t>
  </si>
  <si>
    <t>16-09-2020</t>
  </si>
  <si>
    <t>EMP01787</t>
  </si>
  <si>
    <t>deborah.young73@company.com</t>
  </si>
  <si>
    <t>EMP01788</t>
  </si>
  <si>
    <t>George Ramirez</t>
  </si>
  <si>
    <t>george.ramirez24@company.com</t>
  </si>
  <si>
    <t>EMP01789</t>
  </si>
  <si>
    <t>sarah.young51@company.com</t>
  </si>
  <si>
    <t>EMP01790</t>
  </si>
  <si>
    <t>David Hernandez</t>
  </si>
  <si>
    <t>david.hernandez37@company.com</t>
  </si>
  <si>
    <t>EMP01791</t>
  </si>
  <si>
    <t>andrew.clark69@company.com</t>
  </si>
  <si>
    <t>17-04-2024</t>
  </si>
  <si>
    <t>EMP01792</t>
  </si>
  <si>
    <t>joshua.anderson3@company.com</t>
  </si>
  <si>
    <t>EMP01793</t>
  </si>
  <si>
    <t>Susan Martinez</t>
  </si>
  <si>
    <t>susan.martinez64@company.com</t>
  </si>
  <si>
    <t>EMP01794</t>
  </si>
  <si>
    <t>Linda King</t>
  </si>
  <si>
    <t>linda.king84@company.com</t>
  </si>
  <si>
    <t>20-12-2022</t>
  </si>
  <si>
    <t>EMP01795</t>
  </si>
  <si>
    <t>rebecca.thomas83@company.com</t>
  </si>
  <si>
    <t>EMP01796</t>
  </si>
  <si>
    <t>margaret.gonzalez29@company.com</t>
  </si>
  <si>
    <t>17-05-2020</t>
  </si>
  <si>
    <t>EMP01797</t>
  </si>
  <si>
    <t>charles.allen50@company.com</t>
  </si>
  <si>
    <t>EMP01798</t>
  </si>
  <si>
    <t>Steven Hernandez</t>
  </si>
  <si>
    <t>steven.hernandez52@company.com</t>
  </si>
  <si>
    <t>18-11-2021</t>
  </si>
  <si>
    <t>EMP01799</t>
  </si>
  <si>
    <t>Mary Scott</t>
  </si>
  <si>
    <t>mary.scott36@company.com</t>
  </si>
  <si>
    <t>27-06-2023</t>
  </si>
  <si>
    <t>EMP01800</t>
  </si>
  <si>
    <t>patricia.adams14@company.com</t>
  </si>
  <si>
    <t>EMP01801</t>
  </si>
  <si>
    <t>andrew.green33@company.com</t>
  </si>
  <si>
    <t>EMP01802</t>
  </si>
  <si>
    <t>Robert Baker</t>
  </si>
  <si>
    <t>robert.baker25@company.com</t>
  </si>
  <si>
    <t>04-09-2022</t>
  </si>
  <si>
    <t>EMP01803</t>
  </si>
  <si>
    <t>Richard Williams</t>
  </si>
  <si>
    <t>richard.williams2@company.com</t>
  </si>
  <si>
    <t>EMP01804</t>
  </si>
  <si>
    <t>Joshua Williams</t>
  </si>
  <si>
    <t>joshua.williams85@company.com</t>
  </si>
  <si>
    <t>EMP01805</t>
  </si>
  <si>
    <t>Sandra King</t>
  </si>
  <si>
    <t>sandra.king11@company.com</t>
  </si>
  <si>
    <t>16-02-2024</t>
  </si>
  <si>
    <t>EMP01806</t>
  </si>
  <si>
    <t>Robert Walker</t>
  </si>
  <si>
    <t>robert.walker42@company.com</t>
  </si>
  <si>
    <t>EMP01807</t>
  </si>
  <si>
    <t>Mark Rivera</t>
  </si>
  <si>
    <t>mark.rivera48@company.com</t>
  </si>
  <si>
    <t>EMP01808</t>
  </si>
  <si>
    <t>brian.martinez90@company.com</t>
  </si>
  <si>
    <t>EMP01809</t>
  </si>
  <si>
    <t>james.roberts20@company.com</t>
  </si>
  <si>
    <t>EMP01810</t>
  </si>
  <si>
    <t>christopher.jones95@company.com</t>
  </si>
  <si>
    <t>EMP01811</t>
  </si>
  <si>
    <t>paul.robinson69@company.com</t>
  </si>
  <si>
    <t>EMP01812</t>
  </si>
  <si>
    <t>Ashley Mitchell</t>
  </si>
  <si>
    <t>ashley.mitchell98@company.com</t>
  </si>
  <si>
    <t>EMP01813</t>
  </si>
  <si>
    <t>James Lewis</t>
  </si>
  <si>
    <t>james.lewis10@company.com</t>
  </si>
  <si>
    <t>EMP01814</t>
  </si>
  <si>
    <t>Dorothy Nelson</t>
  </si>
  <si>
    <t>dorothy.nelson85@company.com</t>
  </si>
  <si>
    <t>EMP01815</t>
  </si>
  <si>
    <t>Sandra Thompson</t>
  </si>
  <si>
    <t>sandra.thompson99@company.com</t>
  </si>
  <si>
    <t>27-10-2023</t>
  </si>
  <si>
    <t>EMP01816</t>
  </si>
  <si>
    <t>mary.flores21@company.com</t>
  </si>
  <si>
    <t>02-07-2023</t>
  </si>
  <si>
    <t>EMP01817</t>
  </si>
  <si>
    <t>Robert Carter</t>
  </si>
  <si>
    <t>robert.carter80@company.com</t>
  </si>
  <si>
    <t>06-09-2022</t>
  </si>
  <si>
    <t>EMP01818</t>
  </si>
  <si>
    <t>Emily Green</t>
  </si>
  <si>
    <t>emily.green11@company.com</t>
  </si>
  <si>
    <t>EMP01819</t>
  </si>
  <si>
    <t>William Sanchez</t>
  </si>
  <si>
    <t>william.sanchez74@company.com</t>
  </si>
  <si>
    <t>EMP01820</t>
  </si>
  <si>
    <t>Steven Rivera</t>
  </si>
  <si>
    <t>steven.rivera63@company.com</t>
  </si>
  <si>
    <t>EMP01821</t>
  </si>
  <si>
    <t>Stephanie Allen</t>
  </si>
  <si>
    <t>stephanie.allen50@company.com</t>
  </si>
  <si>
    <t>06-07-2020</t>
  </si>
  <si>
    <t>EMP01822</t>
  </si>
  <si>
    <t>Betty Martinez</t>
  </si>
  <si>
    <t>betty.martinez40@company.com</t>
  </si>
  <si>
    <t>15-01-2024</t>
  </si>
  <si>
    <t>EMP01823</t>
  </si>
  <si>
    <t>george.mitchell19@company.com</t>
  </si>
  <si>
    <t>EMP01824</t>
  </si>
  <si>
    <t>michelle.roberts27@company.com</t>
  </si>
  <si>
    <t>05-12-2024</t>
  </si>
  <si>
    <t>EMP01825</t>
  </si>
  <si>
    <t>matthew.hill12@company.com</t>
  </si>
  <si>
    <t>03-05-2023</t>
  </si>
  <si>
    <t>EMP01826</t>
  </si>
  <si>
    <t>Linda Campbell</t>
  </si>
  <si>
    <t>linda.campbell69@company.com</t>
  </si>
  <si>
    <t>EMP01827</t>
  </si>
  <si>
    <t>amanda.baker95@company.com</t>
  </si>
  <si>
    <t>30-06-2020</t>
  </si>
  <si>
    <t>EMP01828</t>
  </si>
  <si>
    <t>steven.garcia87@company.com</t>
  </si>
  <si>
    <t>06-11-2024</t>
  </si>
  <si>
    <t>EMP01829</t>
  </si>
  <si>
    <t>James Thompson</t>
  </si>
  <si>
    <t>james.thompson12@company.com</t>
  </si>
  <si>
    <t>EMP01830</t>
  </si>
  <si>
    <t>Amanda Allen</t>
  </si>
  <si>
    <t>amanda.allen13@company.com</t>
  </si>
  <si>
    <t>26-05-2023</t>
  </si>
  <si>
    <t>EMP01831</t>
  </si>
  <si>
    <t>Ronald Campbell</t>
  </si>
  <si>
    <t>ronald.campbell63@company.com</t>
  </si>
  <si>
    <t>16-11-2024</t>
  </si>
  <si>
    <t>EMP01832</t>
  </si>
  <si>
    <t>paul.king46@company.com</t>
  </si>
  <si>
    <t>EMP01833</t>
  </si>
  <si>
    <t>Mark Allen</t>
  </si>
  <si>
    <t>mark.allen73@company.com</t>
  </si>
  <si>
    <t>EMP01834</t>
  </si>
  <si>
    <t>joshua.smith75@company.com</t>
  </si>
  <si>
    <t>EMP01835</t>
  </si>
  <si>
    <t>Christopher Hill</t>
  </si>
  <si>
    <t>christopher.hill38@company.com</t>
  </si>
  <si>
    <t>EMP01836</t>
  </si>
  <si>
    <t>linda.roberts50@company.com</t>
  </si>
  <si>
    <t>11-10-2020</t>
  </si>
  <si>
    <t>EMP01837</t>
  </si>
  <si>
    <t>paul.wright83@company.com</t>
  </si>
  <si>
    <t>EMP01838</t>
  </si>
  <si>
    <t>Thomas Moore</t>
  </si>
  <si>
    <t>thomas.moore82@company.com</t>
  </si>
  <si>
    <t>EMP01839</t>
  </si>
  <si>
    <t>Richard Johnson</t>
  </si>
  <si>
    <t>richard.johnson94@company.com</t>
  </si>
  <si>
    <t>EMP01840</t>
  </si>
  <si>
    <t>margaret.nelson45@company.com</t>
  </si>
  <si>
    <t>07-03-2021</t>
  </si>
  <si>
    <t>EMP01841</t>
  </si>
  <si>
    <t>emily.green18@company.com</t>
  </si>
  <si>
    <t>08-12-2023</t>
  </si>
  <si>
    <t>EMP01842</t>
  </si>
  <si>
    <t>charles.johnson89@company.com</t>
  </si>
  <si>
    <t>EMP01843</t>
  </si>
  <si>
    <t>patricia.campbell64@company.com</t>
  </si>
  <si>
    <t>EMP01844</t>
  </si>
  <si>
    <t>paul.nelson66@company.com</t>
  </si>
  <si>
    <t>EMP01845</t>
  </si>
  <si>
    <t>David Clark</t>
  </si>
  <si>
    <t>david.clark56@company.com</t>
  </si>
  <si>
    <t>EMP01846</t>
  </si>
  <si>
    <t>steven.hill21@company.com</t>
  </si>
  <si>
    <t>EMP01847</t>
  </si>
  <si>
    <t>george.perez46@company.com</t>
  </si>
  <si>
    <t>16-01-2024</t>
  </si>
  <si>
    <t>EMP01848</t>
  </si>
  <si>
    <t>david.campbell59@company.com</t>
  </si>
  <si>
    <t>28-11-2023</t>
  </si>
  <si>
    <t>EMP01849</t>
  </si>
  <si>
    <t>Carol Lee</t>
  </si>
  <si>
    <t>carol.lee45@company.com</t>
  </si>
  <si>
    <t>EMP01850</t>
  </si>
  <si>
    <t>Daniel Williams</t>
  </si>
  <si>
    <t>daniel.williams89@company.com</t>
  </si>
  <si>
    <t>EMP01851</t>
  </si>
  <si>
    <t>robert.rodriguez34@company.com</t>
  </si>
  <si>
    <t>31-08-2024</t>
  </si>
  <si>
    <t>EMP01852</t>
  </si>
  <si>
    <t>Barbara Thomas</t>
  </si>
  <si>
    <t>barbara.thomas74@company.com</t>
  </si>
  <si>
    <t>EMP01853</t>
  </si>
  <si>
    <t>brian.thompson7@company.com</t>
  </si>
  <si>
    <t>EMP01854</t>
  </si>
  <si>
    <t>Kevin Carter</t>
  </si>
  <si>
    <t>kevin.carter78@company.com</t>
  </si>
  <si>
    <t>EMP01855</t>
  </si>
  <si>
    <t>George Robinson</t>
  </si>
  <si>
    <t>george.robinson18@company.com</t>
  </si>
  <si>
    <t>EMP01856</t>
  </si>
  <si>
    <t>brian.lee55@company.com</t>
  </si>
  <si>
    <t>EMP01857</t>
  </si>
  <si>
    <t>steven.adams21@company.com</t>
  </si>
  <si>
    <t>EMP01858</t>
  </si>
  <si>
    <t>Joshua Perez</t>
  </si>
  <si>
    <t>joshua.perez96@company.com</t>
  </si>
  <si>
    <t>EMP01859</t>
  </si>
  <si>
    <t>mark.anderson23@company.com</t>
  </si>
  <si>
    <t>EMP01860</t>
  </si>
  <si>
    <t>melissa.martinez48@company.com</t>
  </si>
  <si>
    <t>25-10-2024</t>
  </si>
  <si>
    <t>EMP01861</t>
  </si>
  <si>
    <t>Sarah Taylor</t>
  </si>
  <si>
    <t>sarah.taylor47@company.com</t>
  </si>
  <si>
    <t>EMP01862</t>
  </si>
  <si>
    <t>Mary Mitchell</t>
  </si>
  <si>
    <t>mary.mitchell34@company.com</t>
  </si>
  <si>
    <t>13-12-2024</t>
  </si>
  <si>
    <t>EMP01863</t>
  </si>
  <si>
    <t>deborah.adams75@company.com</t>
  </si>
  <si>
    <t>28-10-2020</t>
  </si>
  <si>
    <t>EMP01864</t>
  </si>
  <si>
    <t>William Harris</t>
  </si>
  <si>
    <t>william.harris58@company.com</t>
  </si>
  <si>
    <t>EMP01865</t>
  </si>
  <si>
    <t>Joseph Flores</t>
  </si>
  <si>
    <t>joseph.flores13@company.com</t>
  </si>
  <si>
    <t>30-05-2024</t>
  </si>
  <si>
    <t>EMP01866</t>
  </si>
  <si>
    <t>Rebecca Walker</t>
  </si>
  <si>
    <t>rebecca.walker46@company.com</t>
  </si>
  <si>
    <t>10-08-2023</t>
  </si>
  <si>
    <t>EMP01867</t>
  </si>
  <si>
    <t>betty.gonzalez36@company.com</t>
  </si>
  <si>
    <t>EMP01868</t>
  </si>
  <si>
    <t>john.wilson45@company.com</t>
  </si>
  <si>
    <t>EMP01869</t>
  </si>
  <si>
    <t>James Hill</t>
  </si>
  <si>
    <t>james.hill53@company.com</t>
  </si>
  <si>
    <t>EMP01870</t>
  </si>
  <si>
    <t>michael.williams71@company.com</t>
  </si>
  <si>
    <t>EMP01871</t>
  </si>
  <si>
    <t>patricia.miller21@company.com</t>
  </si>
  <si>
    <t>EMP01872</t>
  </si>
  <si>
    <t>deborah.campbell50@company.com</t>
  </si>
  <si>
    <t>EMP01873</t>
  </si>
  <si>
    <t>Dorothy Harris</t>
  </si>
  <si>
    <t>dorothy.harris60@company.com</t>
  </si>
  <si>
    <t>EMP01874</t>
  </si>
  <si>
    <t>George Rivera</t>
  </si>
  <si>
    <t>george.rivera61@company.com</t>
  </si>
  <si>
    <t>17-01-2022</t>
  </si>
  <si>
    <t>EMP01875</t>
  </si>
  <si>
    <t>James King</t>
  </si>
  <si>
    <t>james.king98@company.com</t>
  </si>
  <si>
    <t>EMP01876</t>
  </si>
  <si>
    <t>Donald Martinez</t>
  </si>
  <si>
    <t>donald.martinez45@company.com</t>
  </si>
  <si>
    <t>EMP01877</t>
  </si>
  <si>
    <t>steven.clark31@company.com</t>
  </si>
  <si>
    <t>EMP01878</t>
  </si>
  <si>
    <t>betty.young13@company.com</t>
  </si>
  <si>
    <t>05-04-2020</t>
  </si>
  <si>
    <t>EMP01879</t>
  </si>
  <si>
    <t>robert.martin49@company.com</t>
  </si>
  <si>
    <t>EMP01880</t>
  </si>
  <si>
    <t>Deborah Martin</t>
  </si>
  <si>
    <t>deborah.martin86@company.com</t>
  </si>
  <si>
    <t>EMP01881</t>
  </si>
  <si>
    <t>donald.johnson41@company.com</t>
  </si>
  <si>
    <t>EMP01882</t>
  </si>
  <si>
    <t>Mary Moore</t>
  </si>
  <si>
    <t>mary.moore63@company.com</t>
  </si>
  <si>
    <t>EMP01883</t>
  </si>
  <si>
    <t>linda.nelson62@company.com</t>
  </si>
  <si>
    <t>30-03-2020</t>
  </si>
  <si>
    <t>EMP01884</t>
  </si>
  <si>
    <t>michael.garcia22@company.com</t>
  </si>
  <si>
    <t>EMP01885</t>
  </si>
  <si>
    <t>rebecca.sanchez62@company.com</t>
  </si>
  <si>
    <t>09-09-2024</t>
  </si>
  <si>
    <t>EMP01886</t>
  </si>
  <si>
    <t>Carol Flores</t>
  </si>
  <si>
    <t>carol.flores77@company.com</t>
  </si>
  <si>
    <t>14-08-2020</t>
  </si>
  <si>
    <t>EMP01887</t>
  </si>
  <si>
    <t>Donna Mitchell</t>
  </si>
  <si>
    <t>donna.mitchell80@company.com</t>
  </si>
  <si>
    <t>EMP01888</t>
  </si>
  <si>
    <t>Richard Miller</t>
  </si>
  <si>
    <t>richard.miller60@company.com</t>
  </si>
  <si>
    <t>EMP01889</t>
  </si>
  <si>
    <t>anthony.wilson65@company.com</t>
  </si>
  <si>
    <t>21-12-2024</t>
  </si>
  <si>
    <t>EMP01890</t>
  </si>
  <si>
    <t>Linda Carter</t>
  </si>
  <si>
    <t>linda.carter2@company.com</t>
  </si>
  <si>
    <t>31-10-2023</t>
  </si>
  <si>
    <t>EMP01891</t>
  </si>
  <si>
    <t>Linda Thomas</t>
  </si>
  <si>
    <t>linda.thomas79@company.com</t>
  </si>
  <si>
    <t>EMP01892</t>
  </si>
  <si>
    <t>daniel.mitchell67@company.com</t>
  </si>
  <si>
    <t>07-08-2024</t>
  </si>
  <si>
    <t>EMP01893</t>
  </si>
  <si>
    <t>joshua.green42@company.com</t>
  </si>
  <si>
    <t>EMP01894</t>
  </si>
  <si>
    <t>dorothy.taylor23@company.com</t>
  </si>
  <si>
    <t>EMP01895</t>
  </si>
  <si>
    <t>Daniel Taylor</t>
  </si>
  <si>
    <t>daniel.taylor93@company.com</t>
  </si>
  <si>
    <t>08-03-2022</t>
  </si>
  <si>
    <t>EMP01896</t>
  </si>
  <si>
    <t>joshua.sanchez95@company.com</t>
  </si>
  <si>
    <t>18-09-2021</t>
  </si>
  <si>
    <t>EMP01897</t>
  </si>
  <si>
    <t>michelle.mitchell23@company.com</t>
  </si>
  <si>
    <t>06-04-2024</t>
  </si>
  <si>
    <t>EMP01898</t>
  </si>
  <si>
    <t>jessica.wilson25@company.com</t>
  </si>
  <si>
    <t>EMP01899</t>
  </si>
  <si>
    <t>william.adams22@company.com</t>
  </si>
  <si>
    <t>09-06-2024</t>
  </si>
  <si>
    <t>EMP01900</t>
  </si>
  <si>
    <t>Timothy Thomas</t>
  </si>
  <si>
    <t>timothy.thomas40@company.com</t>
  </si>
  <si>
    <t>EMP01901</t>
  </si>
  <si>
    <t>george.moore1@company.com</t>
  </si>
  <si>
    <t>05-07-2020</t>
  </si>
  <si>
    <t>EMP01902</t>
  </si>
  <si>
    <t>Karen Smith</t>
  </si>
  <si>
    <t>karen.smith37@company.com</t>
  </si>
  <si>
    <t>EMP01903</t>
  </si>
  <si>
    <t>kevin.rodriguez12@company.com</t>
  </si>
  <si>
    <t>EMP01904</t>
  </si>
  <si>
    <t>Christopher Flores</t>
  </si>
  <si>
    <t>christopher.flores96@company.com</t>
  </si>
  <si>
    <t>21-02-2022</t>
  </si>
  <si>
    <t>EMP01905</t>
  </si>
  <si>
    <t>susan.roberts45@company.com</t>
  </si>
  <si>
    <t>09-07-2020</t>
  </si>
  <si>
    <t>EMP01906</t>
  </si>
  <si>
    <t>Joseph Martin</t>
  </si>
  <si>
    <t>joseph.martin84@company.com</t>
  </si>
  <si>
    <t>11-10-2023</t>
  </si>
  <si>
    <t>EMP01907</t>
  </si>
  <si>
    <t>lisa.baker78@company.com</t>
  </si>
  <si>
    <t>EMP01908</t>
  </si>
  <si>
    <t>timothy.williams47@company.com</t>
  </si>
  <si>
    <t>EMP01909</t>
  </si>
  <si>
    <t>Jessica Perez</t>
  </si>
  <si>
    <t>jessica.perez45@company.com</t>
  </si>
  <si>
    <t>EMP01910</t>
  </si>
  <si>
    <t>Sandra Jackson</t>
  </si>
  <si>
    <t>sandra.jackson42@company.com</t>
  </si>
  <si>
    <t>26-07-2022</t>
  </si>
  <si>
    <t>EMP01911</t>
  </si>
  <si>
    <t>Nancy Moore</t>
  </si>
  <si>
    <t>nancy.moore66@company.com</t>
  </si>
  <si>
    <t>EMP01912</t>
  </si>
  <si>
    <t>Amanda Nguyen</t>
  </si>
  <si>
    <t>amanda.nguyen3@company.com</t>
  </si>
  <si>
    <t>09-11-2024</t>
  </si>
  <si>
    <t>EMP01913</t>
  </si>
  <si>
    <t>mark.garcia98@company.com</t>
  </si>
  <si>
    <t>14-03-2022</t>
  </si>
  <si>
    <t>EMP01914</t>
  </si>
  <si>
    <t>Melissa Perez</t>
  </si>
  <si>
    <t>melissa.perez94@company.com</t>
  </si>
  <si>
    <t>EMP01915</t>
  </si>
  <si>
    <t>amanda.green67@company.com</t>
  </si>
  <si>
    <t>EMP01916</t>
  </si>
  <si>
    <t>emily.perez18@company.com</t>
  </si>
  <si>
    <t>23-08-2022</t>
  </si>
  <si>
    <t>EMP01917</t>
  </si>
  <si>
    <t>Lisa Williams</t>
  </si>
  <si>
    <t>lisa.williams8@company.com</t>
  </si>
  <si>
    <t>01-10-2022</t>
  </si>
  <si>
    <t>EMP01918</t>
  </si>
  <si>
    <t>robert.green67@company.com</t>
  </si>
  <si>
    <t>EMP01919</t>
  </si>
  <si>
    <t>Mary Campbell</t>
  </si>
  <si>
    <t>mary.campbell99@company.com</t>
  </si>
  <si>
    <t>EMP01920</t>
  </si>
  <si>
    <t>james.carter65@company.com</t>
  </si>
  <si>
    <t>EMP01921</t>
  </si>
  <si>
    <t>Anthony Martinez</t>
  </si>
  <si>
    <t>anthony.martinez96@company.com</t>
  </si>
  <si>
    <t>EMP01922</t>
  </si>
  <si>
    <t>dorothy.mitchell14@company.com</t>
  </si>
  <si>
    <t>EMP01923</t>
  </si>
  <si>
    <t>Joseph Davis</t>
  </si>
  <si>
    <t>joseph.davis36@company.com</t>
  </si>
  <si>
    <t>28-12-2024</t>
  </si>
  <si>
    <t>EMP01924</t>
  </si>
  <si>
    <t>Paul Lee</t>
  </si>
  <si>
    <t>paul.lee79@company.com</t>
  </si>
  <si>
    <t>EMP01925</t>
  </si>
  <si>
    <t>steven.rivera76@company.com</t>
  </si>
  <si>
    <t>EMP01926</t>
  </si>
  <si>
    <t>Michelle Walker</t>
  </si>
  <si>
    <t>michelle.walker34@company.com</t>
  </si>
  <si>
    <t>EMP01927</t>
  </si>
  <si>
    <t>Robert Lee</t>
  </si>
  <si>
    <t>robert.lee84@company.com</t>
  </si>
  <si>
    <t>EMP01928</t>
  </si>
  <si>
    <t>Margaret Thompson</t>
  </si>
  <si>
    <t>margaret.thompson31@company.com</t>
  </si>
  <si>
    <t>EMP01929</t>
  </si>
  <si>
    <t>richard.baker56@company.com</t>
  </si>
  <si>
    <t>17-10-2024</t>
  </si>
  <si>
    <t>EMP01930</t>
  </si>
  <si>
    <t>carol.carter54@company.com</t>
  </si>
  <si>
    <t>EMP01931</t>
  </si>
  <si>
    <t>steven.wilson52@company.com</t>
  </si>
  <si>
    <t>EMP01932</t>
  </si>
  <si>
    <t>timothy.robinson52@company.com</t>
  </si>
  <si>
    <t>EMP01933</t>
  </si>
  <si>
    <t>carol.white83@company.com</t>
  </si>
  <si>
    <t>EMP01934</t>
  </si>
  <si>
    <t>Christopher Moore</t>
  </si>
  <si>
    <t>christopher.moore31@company.com</t>
  </si>
  <si>
    <t>22-04-2020</t>
  </si>
  <si>
    <t>EMP01935</t>
  </si>
  <si>
    <t>matthew.harris63@company.com</t>
  </si>
  <si>
    <t>03-07-2020</t>
  </si>
  <si>
    <t>EMP01936</t>
  </si>
  <si>
    <t>david.taylor39@company.com</t>
  </si>
  <si>
    <t>EMP01937</t>
  </si>
  <si>
    <t>Donald Adams</t>
  </si>
  <si>
    <t>donald.adams11@company.com</t>
  </si>
  <si>
    <t>05-11-2024</t>
  </si>
  <si>
    <t>EMP01938</t>
  </si>
  <si>
    <t>Jessica White</t>
  </si>
  <si>
    <t>jessica.white87@company.com</t>
  </si>
  <si>
    <t>EMP01939</t>
  </si>
  <si>
    <t>Jessica Flores</t>
  </si>
  <si>
    <t>jessica.flores47@company.com</t>
  </si>
  <si>
    <t>EMP01940</t>
  </si>
  <si>
    <t>stephanie.baker71@company.com</t>
  </si>
  <si>
    <t>EMP01941</t>
  </si>
  <si>
    <t>carol.anderson98@company.com</t>
  </si>
  <si>
    <t>EMP01942</t>
  </si>
  <si>
    <t>William Rivera</t>
  </si>
  <si>
    <t>william.rivera40@company.com</t>
  </si>
  <si>
    <t>EMP01943</t>
  </si>
  <si>
    <t>barbara.walker12@company.com</t>
  </si>
  <si>
    <t>11-11-2021</t>
  </si>
  <si>
    <t>EMP01944</t>
  </si>
  <si>
    <t>Christopher Anderson</t>
  </si>
  <si>
    <t>christopher.anderson8@company.com</t>
  </si>
  <si>
    <t>EMP01945</t>
  </si>
  <si>
    <t>Amanda Scott</t>
  </si>
  <si>
    <t>amanda.scott99@company.com</t>
  </si>
  <si>
    <t>EMP01946</t>
  </si>
  <si>
    <t>michelle.mitchell76@company.com</t>
  </si>
  <si>
    <t>EMP01947</t>
  </si>
  <si>
    <t>Timothy Miller</t>
  </si>
  <si>
    <t>timothy.miller14@company.com</t>
  </si>
  <si>
    <t>EMP01948</t>
  </si>
  <si>
    <t>Dorothy Davis</t>
  </si>
  <si>
    <t>dorothy.davis19@company.com</t>
  </si>
  <si>
    <t>20-07-2023</t>
  </si>
  <si>
    <t>EMP01949</t>
  </si>
  <si>
    <t>melissa.harris49@company.com</t>
  </si>
  <si>
    <t>EMP01950</t>
  </si>
  <si>
    <t>william.nelson82@company.com</t>
  </si>
  <si>
    <t>EMP01951</t>
  </si>
  <si>
    <t>Karen Scott</t>
  </si>
  <si>
    <t>karen.scott64@company.com</t>
  </si>
  <si>
    <t>07-09-2020</t>
  </si>
  <si>
    <t>EMP01952</t>
  </si>
  <si>
    <t>stephanie.williams66@company.com</t>
  </si>
  <si>
    <t>17-02-2022</t>
  </si>
  <si>
    <t>EMP01953</t>
  </si>
  <si>
    <t>Thomas Smith</t>
  </si>
  <si>
    <t>thomas.smith39@company.com</t>
  </si>
  <si>
    <t>EMP01954</t>
  </si>
  <si>
    <t>Steven Campbell</t>
  </si>
  <si>
    <t>steven.campbell43@company.com</t>
  </si>
  <si>
    <t>07-03-2022</t>
  </si>
  <si>
    <t>EMP01955</t>
  </si>
  <si>
    <t>Steven Scott</t>
  </si>
  <si>
    <t>steven.scott66@company.com</t>
  </si>
  <si>
    <t>10-06-2023</t>
  </si>
  <si>
    <t>EMP01956</t>
  </si>
  <si>
    <t>Anthony Adams</t>
  </si>
  <si>
    <t>anthony.adams76@company.com</t>
  </si>
  <si>
    <t>EMP01957</t>
  </si>
  <si>
    <t>ronald.torres28@company.com</t>
  </si>
  <si>
    <t>EMP01958</t>
  </si>
  <si>
    <t>Stephanie Torres</t>
  </si>
  <si>
    <t>stephanie.torres10@company.com</t>
  </si>
  <si>
    <t>EMP01959</t>
  </si>
  <si>
    <t>michelle.thomas12@company.com</t>
  </si>
  <si>
    <t>EMP01960</t>
  </si>
  <si>
    <t>James Scott</t>
  </si>
  <si>
    <t>james.scott98@company.com</t>
  </si>
  <si>
    <t>EMP01961</t>
  </si>
  <si>
    <t>David King</t>
  </si>
  <si>
    <t>david.king69@company.com</t>
  </si>
  <si>
    <t>EMP01962</t>
  </si>
  <si>
    <t>Nancy Ramirez</t>
  </si>
  <si>
    <t>nancy.ramirez39@company.com</t>
  </si>
  <si>
    <t>EMP01963</t>
  </si>
  <si>
    <t>Donald Moore</t>
  </si>
  <si>
    <t>donald.moore42@company.com</t>
  </si>
  <si>
    <t>26-07-2023</t>
  </si>
  <si>
    <t>EMP01964</t>
  </si>
  <si>
    <t>deborah.rivera81@company.com</t>
  </si>
  <si>
    <t>EMP01965</t>
  </si>
  <si>
    <t>matthew.baker57@company.com</t>
  </si>
  <si>
    <t>EMP01966</t>
  </si>
  <si>
    <t>Daniel Lee</t>
  </si>
  <si>
    <t>daniel.lee83@company.com</t>
  </si>
  <si>
    <t>EMP01967</t>
  </si>
  <si>
    <t>Andrew Wilson</t>
  </si>
  <si>
    <t>andrew.wilson65@company.com</t>
  </si>
  <si>
    <t>EMP01968</t>
  </si>
  <si>
    <t>karen.martinez36@company.com</t>
  </si>
  <si>
    <t>EMP01969</t>
  </si>
  <si>
    <t>Sandra Adams</t>
  </si>
  <si>
    <t>sandra.adams82@company.com</t>
  </si>
  <si>
    <t>06-09-2021</t>
  </si>
  <si>
    <t>EMP01970</t>
  </si>
  <si>
    <t>mark.mitchell68@company.com</t>
  </si>
  <si>
    <t>EMP01971</t>
  </si>
  <si>
    <t>Margaret Williams</t>
  </si>
  <si>
    <t>margaret.williams63@company.com</t>
  </si>
  <si>
    <t>EMP01972</t>
  </si>
  <si>
    <t>andrew.jones89@company.com</t>
  </si>
  <si>
    <t>EMP01973</t>
  </si>
  <si>
    <t>daniel.lee28@company.com</t>
  </si>
  <si>
    <t>EMP01974</t>
  </si>
  <si>
    <t>Susan Clark</t>
  </si>
  <si>
    <t>susan.clark78@company.com</t>
  </si>
  <si>
    <t>EMP01975</t>
  </si>
  <si>
    <t>nancy.garcia90@company.com</t>
  </si>
  <si>
    <t>28-01-2022</t>
  </si>
  <si>
    <t>EMP01976</t>
  </si>
  <si>
    <t>Michael Martin</t>
  </si>
  <si>
    <t>michael.martin44@company.com</t>
  </si>
  <si>
    <t>30-12-2020</t>
  </si>
  <si>
    <t>EMP01977</t>
  </si>
  <si>
    <t>donald.moore56@company.com</t>
  </si>
  <si>
    <t>EMP01978</t>
  </si>
  <si>
    <t>kevin.martin69@company.com</t>
  </si>
  <si>
    <t>EMP01979</t>
  </si>
  <si>
    <t>Karen Roberts</t>
  </si>
  <si>
    <t>karen.roberts63@company.com</t>
  </si>
  <si>
    <t>07-01-2022</t>
  </si>
  <si>
    <t>EMP01980</t>
  </si>
  <si>
    <t>Linda Davis</t>
  </si>
  <si>
    <t>linda.davis33@company.com</t>
  </si>
  <si>
    <t>EMP01981</t>
  </si>
  <si>
    <t>susan.thompson65@company.com</t>
  </si>
  <si>
    <t>EMP01982</t>
  </si>
  <si>
    <t>melissa.white80@company.com</t>
  </si>
  <si>
    <t>02-02-2022</t>
  </si>
  <si>
    <t>EMP01983</t>
  </si>
  <si>
    <t>emily.mitchell63@company.com</t>
  </si>
  <si>
    <t>31-05-2024</t>
  </si>
  <si>
    <t>EMP01984</t>
  </si>
  <si>
    <t>Anthony Hernandez</t>
  </si>
  <si>
    <t>anthony.hernandez95@company.com</t>
  </si>
  <si>
    <t>EMP01985</t>
  </si>
  <si>
    <t>kevin.rivera94@company.com</t>
  </si>
  <si>
    <t>16-12-2021</t>
  </si>
  <si>
    <t>EMP01986</t>
  </si>
  <si>
    <t>Emily Jackson</t>
  </si>
  <si>
    <t>emily.jackson99@company.com</t>
  </si>
  <si>
    <t>15-08-2024</t>
  </si>
  <si>
    <t>EMP01987</t>
  </si>
  <si>
    <t>amanda.baker6@company.com</t>
  </si>
  <si>
    <t>EMP01988</t>
  </si>
  <si>
    <t>susan.king88@company.com</t>
  </si>
  <si>
    <t>17-05-2024</t>
  </si>
  <si>
    <t>EMP01989</t>
  </si>
  <si>
    <t>Richard Ramirez</t>
  </si>
  <si>
    <t>richard.ramirez48@company.com</t>
  </si>
  <si>
    <t>EMP01990</t>
  </si>
  <si>
    <t>jessica.moore30@company.com</t>
  </si>
  <si>
    <t>EMP01991</t>
  </si>
  <si>
    <t>emily.green30@company.com</t>
  </si>
  <si>
    <t>29-01-2024</t>
  </si>
  <si>
    <t>EMP01992</t>
  </si>
  <si>
    <t>Donna Johnson</t>
  </si>
  <si>
    <t>donna.johnson99@company.com</t>
  </si>
  <si>
    <t>04-05-2024</t>
  </si>
  <si>
    <t>EMP01993</t>
  </si>
  <si>
    <t>mary.allen24@company.com</t>
  </si>
  <si>
    <t>EMP01994</t>
  </si>
  <si>
    <t>Sandra Nguyen</t>
  </si>
  <si>
    <t>sandra.nguyen17@company.com</t>
  </si>
  <si>
    <t>08-09-2023</t>
  </si>
  <si>
    <t>EMP01995</t>
  </si>
  <si>
    <t>michael.nguyen70@company.com</t>
  </si>
  <si>
    <t>EMP01996</t>
  </si>
  <si>
    <t>betty.hall48@company.com</t>
  </si>
  <si>
    <t>12-08-2020</t>
  </si>
  <si>
    <t>EMP01997</t>
  </si>
  <si>
    <t>jennifer.wilson25@company.com</t>
  </si>
  <si>
    <t>17-08-2024</t>
  </si>
  <si>
    <t>EMP01998</t>
  </si>
  <si>
    <t>timothy.ramirez13@company.com</t>
  </si>
  <si>
    <t>05-10-2023</t>
  </si>
  <si>
    <t>EMP01999</t>
  </si>
  <si>
    <t>Brian King</t>
  </si>
  <si>
    <t>brian.king32@company.com</t>
  </si>
  <si>
    <t>EMP02000</t>
  </si>
  <si>
    <t>James Allen</t>
  </si>
  <si>
    <t>james.allen38@company.com</t>
  </si>
  <si>
    <t>EMP02001</t>
  </si>
  <si>
    <t>rebecca.robinson95@company.com</t>
  </si>
  <si>
    <t>EMP02002</t>
  </si>
  <si>
    <t>Barbara Williams</t>
  </si>
  <si>
    <t>barbara.williams68@company.com</t>
  </si>
  <si>
    <t>EMP02003</t>
  </si>
  <si>
    <t>Lisa Adams</t>
  </si>
  <si>
    <t>lisa.adams33@company.com</t>
  </si>
  <si>
    <t>19-06-2020</t>
  </si>
  <si>
    <t>EMP02004</t>
  </si>
  <si>
    <t>Deborah Johnson</t>
  </si>
  <si>
    <t>deborah.johnson73@company.com</t>
  </si>
  <si>
    <t>EMP02005</t>
  </si>
  <si>
    <t>Robert Mitchell</t>
  </si>
  <si>
    <t>robert.mitchell74@company.com</t>
  </si>
  <si>
    <t>EMP02006</t>
  </si>
  <si>
    <t>sarah.jones82@company.com</t>
  </si>
  <si>
    <t>EMP02007</t>
  </si>
  <si>
    <t>Michelle Rivera</t>
  </si>
  <si>
    <t>michelle.rivera47@company.com</t>
  </si>
  <si>
    <t>EMP02008</t>
  </si>
  <si>
    <t>Deborah Flores</t>
  </si>
  <si>
    <t>deborah.flores1@company.com</t>
  </si>
  <si>
    <t>EMP02009</t>
  </si>
  <si>
    <t>Jessica Roberts</t>
  </si>
  <si>
    <t>jessica.roberts4@company.com</t>
  </si>
  <si>
    <t>16-04-2024</t>
  </si>
  <si>
    <t>EMP02010</t>
  </si>
  <si>
    <t>jennifer.torres66@company.com</t>
  </si>
  <si>
    <t>EMP02011</t>
  </si>
  <si>
    <t>emily.hall5@company.com</t>
  </si>
  <si>
    <t>13-09-2021</t>
  </si>
  <si>
    <t>EMP02012</t>
  </si>
  <si>
    <t>nancy.garcia70@company.com</t>
  </si>
  <si>
    <t>EMP02013</t>
  </si>
  <si>
    <t>ashley.robinson8@company.com</t>
  </si>
  <si>
    <t>05-09-2023</t>
  </si>
  <si>
    <t>EMP02014</t>
  </si>
  <si>
    <t>kevin.carter6@company.com</t>
  </si>
  <si>
    <t>12-03-2024</t>
  </si>
  <si>
    <t>EMP02015</t>
  </si>
  <si>
    <t>nancy.davis70@company.com</t>
  </si>
  <si>
    <t>17-06-2022</t>
  </si>
  <si>
    <t>EMP02016</t>
  </si>
  <si>
    <t>mary.perez62@company.com</t>
  </si>
  <si>
    <t>EMP02017</t>
  </si>
  <si>
    <t>Donald Sanchez</t>
  </si>
  <si>
    <t>donald.sanchez47@company.com</t>
  </si>
  <si>
    <t>14-11-2022</t>
  </si>
  <si>
    <t>EMP02018</t>
  </si>
  <si>
    <t>jessica.jackson35@company.com</t>
  </si>
  <si>
    <t>EMP02019</t>
  </si>
  <si>
    <t>matthew.campbell77@company.com</t>
  </si>
  <si>
    <t>19-04-2022</t>
  </si>
  <si>
    <t>EMP02020</t>
  </si>
  <si>
    <t>Ashley Lewis</t>
  </si>
  <si>
    <t>ashley.lewis60@company.com</t>
  </si>
  <si>
    <t>12-04-2022</t>
  </si>
  <si>
    <t>EMP02021</t>
  </si>
  <si>
    <t>Susan Mitchell</t>
  </si>
  <si>
    <t>susan.mitchell86@company.com</t>
  </si>
  <si>
    <t>08-02-2023</t>
  </si>
  <si>
    <t>EMP02022</t>
  </si>
  <si>
    <t>paul.adams26@company.com</t>
  </si>
  <si>
    <t>17-03-2021</t>
  </si>
  <si>
    <t>EMP02023</t>
  </si>
  <si>
    <t>margaret.rivera73@company.com</t>
  </si>
  <si>
    <t>EMP02024</t>
  </si>
  <si>
    <t>christopher.roberts40@company.com</t>
  </si>
  <si>
    <t>05-09-2024</t>
  </si>
  <si>
    <t>EMP02025</t>
  </si>
  <si>
    <t>Donna Scott</t>
  </si>
  <si>
    <t>donna.scott69@company.com</t>
  </si>
  <si>
    <t>31-03-2023</t>
  </si>
  <si>
    <t>EMP02026</t>
  </si>
  <si>
    <t>lisa.martinez42@company.com</t>
  </si>
  <si>
    <t>EMP02027</t>
  </si>
  <si>
    <t>donna.green51@company.com</t>
  </si>
  <si>
    <t>EMP02028</t>
  </si>
  <si>
    <t>john.garcia42@company.com</t>
  </si>
  <si>
    <t>17-09-2023</t>
  </si>
  <si>
    <t>EMP02029</t>
  </si>
  <si>
    <t>Donna Young</t>
  </si>
  <si>
    <t>donna.young10@company.com</t>
  </si>
  <si>
    <t>EMP02030</t>
  </si>
  <si>
    <t>lisa.martin2@company.com</t>
  </si>
  <si>
    <t>EMP02031</t>
  </si>
  <si>
    <t>donna.young88@company.com</t>
  </si>
  <si>
    <t>EMP02032</t>
  </si>
  <si>
    <t>Lisa White</t>
  </si>
  <si>
    <t>lisa.white51@company.com</t>
  </si>
  <si>
    <t>EMP02033</t>
  </si>
  <si>
    <t>Anthony Rodriguez</t>
  </si>
  <si>
    <t>anthony.rodriguez84@company.com</t>
  </si>
  <si>
    <t>EMP02034</t>
  </si>
  <si>
    <t>Joseph Campbell</t>
  </si>
  <si>
    <t>joseph.campbell62@company.com</t>
  </si>
  <si>
    <t>EMP02035</t>
  </si>
  <si>
    <t>Emily Martinez</t>
  </si>
  <si>
    <t>emily.martinez72@company.com</t>
  </si>
  <si>
    <t>29-06-2020</t>
  </si>
  <si>
    <t>EMP02036</t>
  </si>
  <si>
    <t>joseph.rodriguez10@company.com</t>
  </si>
  <si>
    <t>EMP02037</t>
  </si>
  <si>
    <t>andrew.ramirez62@company.com</t>
  </si>
  <si>
    <t>16-03-2023</t>
  </si>
  <si>
    <t>EMP02038</t>
  </si>
  <si>
    <t>Michelle Campbell</t>
  </si>
  <si>
    <t>michelle.campbell31@company.com</t>
  </si>
  <si>
    <t>EMP02039</t>
  </si>
  <si>
    <t>steven.hernandez44@company.com</t>
  </si>
  <si>
    <t>EMP02040</t>
  </si>
  <si>
    <t>mary.robinson39@company.com</t>
  </si>
  <si>
    <t>18-07-2024</t>
  </si>
  <si>
    <t>EMP02041</t>
  </si>
  <si>
    <t>William Thompson</t>
  </si>
  <si>
    <t>william.thompson67@company.com</t>
  </si>
  <si>
    <t>EMP02042</t>
  </si>
  <si>
    <t>donald.hernandez25@company.com</t>
  </si>
  <si>
    <t>05-08-2022</t>
  </si>
  <si>
    <t>EMP02043</t>
  </si>
  <si>
    <t>donald.davis97@company.com</t>
  </si>
  <si>
    <t>EMP02044</t>
  </si>
  <si>
    <t>ronald.anderson83@company.com</t>
  </si>
  <si>
    <t>EMP02045</t>
  </si>
  <si>
    <t>charles.smith54@company.com</t>
  </si>
  <si>
    <t>12-08-2021</t>
  </si>
  <si>
    <t>EMP02046</t>
  </si>
  <si>
    <t>Betty Taylor</t>
  </si>
  <si>
    <t>betty.taylor5@company.com</t>
  </si>
  <si>
    <t>EMP02047</t>
  </si>
  <si>
    <t>ashley.thomas15@company.com</t>
  </si>
  <si>
    <t>14-05-2020</t>
  </si>
  <si>
    <t>EMP02048</t>
  </si>
  <si>
    <t>andrew.smith9@company.com</t>
  </si>
  <si>
    <t>06-11-2021</t>
  </si>
  <si>
    <t>EMP02049</t>
  </si>
  <si>
    <t>david.torres32@company.com</t>
  </si>
  <si>
    <t>EMP02050</t>
  </si>
  <si>
    <t>sarah.hill22@company.com</t>
  </si>
  <si>
    <t>EMP02051</t>
  </si>
  <si>
    <t>joshua.torres5@company.com</t>
  </si>
  <si>
    <t>EMP02052</t>
  </si>
  <si>
    <t>Emily Thomas</t>
  </si>
  <si>
    <t>emily.thomas34@company.com</t>
  </si>
  <si>
    <t>EMP02053</t>
  </si>
  <si>
    <t>Mark White</t>
  </si>
  <si>
    <t>mark.white29@company.com</t>
  </si>
  <si>
    <t>EMP02054</t>
  </si>
  <si>
    <t>george.thompson61@company.com</t>
  </si>
  <si>
    <t>21-08-2024</t>
  </si>
  <si>
    <t>EMP02055</t>
  </si>
  <si>
    <t>donald.anderson32@company.com</t>
  </si>
  <si>
    <t>16-05-2022</t>
  </si>
  <si>
    <t>EMP02056</t>
  </si>
  <si>
    <t>Ronald Walker</t>
  </si>
  <si>
    <t>ronald.walker82@company.com</t>
  </si>
  <si>
    <t>EMP02057</t>
  </si>
  <si>
    <t>Patricia Rodriguez</t>
  </si>
  <si>
    <t>patricia.rodriguez42@company.com</t>
  </si>
  <si>
    <t>EMP02058</t>
  </si>
  <si>
    <t>kevin.hall20@company.com</t>
  </si>
  <si>
    <t>EMP02059</t>
  </si>
  <si>
    <t>william.lee5@company.com</t>
  </si>
  <si>
    <t>EMP02060</t>
  </si>
  <si>
    <t>amanda.taylor92@company.com</t>
  </si>
  <si>
    <t>EMP02061</t>
  </si>
  <si>
    <t>Kevin Adams</t>
  </si>
  <si>
    <t>kevin.adams53@company.com</t>
  </si>
  <si>
    <t>EMP02062</t>
  </si>
  <si>
    <t>christopher.rodriguez59@company.com</t>
  </si>
  <si>
    <t>EMP02063</t>
  </si>
  <si>
    <t>Joshua Lewis</t>
  </si>
  <si>
    <t>joshua.lewis40@company.com</t>
  </si>
  <si>
    <t>31-10-2022</t>
  </si>
  <si>
    <t>EMP02064</t>
  </si>
  <si>
    <t>Ronald Carter</t>
  </si>
  <si>
    <t>ronald.carter13@company.com</t>
  </si>
  <si>
    <t>EMP02065</t>
  </si>
  <si>
    <t>Karen Sanchez</t>
  </si>
  <si>
    <t>karen.sanchez50@company.com</t>
  </si>
  <si>
    <t>26-08-2022</t>
  </si>
  <si>
    <t>EMP02066</t>
  </si>
  <si>
    <t>joshua.williams5@company.com</t>
  </si>
  <si>
    <t>EMP02067</t>
  </si>
  <si>
    <t>James Walker</t>
  </si>
  <si>
    <t>james.walker63@company.com</t>
  </si>
  <si>
    <t>EMP02068</t>
  </si>
  <si>
    <t>Jessica Thompson</t>
  </si>
  <si>
    <t>jessica.thompson3@company.com</t>
  </si>
  <si>
    <t>23-04-2024</t>
  </si>
  <si>
    <t>EMP02069</t>
  </si>
  <si>
    <t>Carol Green</t>
  </si>
  <si>
    <t>carol.green14@company.com</t>
  </si>
  <si>
    <t>23-04-2022</t>
  </si>
  <si>
    <t>EMP02070</t>
  </si>
  <si>
    <t>Andrew Williams</t>
  </si>
  <si>
    <t>andrew.williams68@company.com</t>
  </si>
  <si>
    <t>EMP02071</t>
  </si>
  <si>
    <t>Lisa Thompson</t>
  </si>
  <si>
    <t>lisa.thompson45@company.com</t>
  </si>
  <si>
    <t>EMP02072</t>
  </si>
  <si>
    <t>carol.martinez5@company.com</t>
  </si>
  <si>
    <t>EMP02073</t>
  </si>
  <si>
    <t>sarah.johnson13@company.com</t>
  </si>
  <si>
    <t>15-09-2024</t>
  </si>
  <si>
    <t>EMP02074</t>
  </si>
  <si>
    <t>deborah.martinez19@company.com</t>
  </si>
  <si>
    <t>17-08-2021</t>
  </si>
  <si>
    <t>EMP02075</t>
  </si>
  <si>
    <t>Charles Nguyen</t>
  </si>
  <si>
    <t>charles.nguyen96@company.com</t>
  </si>
  <si>
    <t>27-07-2022</t>
  </si>
  <si>
    <t>EMP02076</t>
  </si>
  <si>
    <t>margaret.wilson99@company.com</t>
  </si>
  <si>
    <t>EMP02077</t>
  </si>
  <si>
    <t>Lisa Flores</t>
  </si>
  <si>
    <t>lisa.flores63@company.com</t>
  </si>
  <si>
    <t>EMP02078</t>
  </si>
  <si>
    <t>Barbara Allen</t>
  </si>
  <si>
    <t>barbara.allen89@company.com</t>
  </si>
  <si>
    <t>EMP02079</t>
  </si>
  <si>
    <t>margaret.brown17@company.com</t>
  </si>
  <si>
    <t>EMP02080</t>
  </si>
  <si>
    <t>betty.garcia67@company.com</t>
  </si>
  <si>
    <t>08-10-2024</t>
  </si>
  <si>
    <t>EMP02081</t>
  </si>
  <si>
    <t>Sandra Williams</t>
  </si>
  <si>
    <t>sandra.williams24@company.com</t>
  </si>
  <si>
    <t>EMP02082</t>
  </si>
  <si>
    <t>Michelle Harris</t>
  </si>
  <si>
    <t>michelle.harris11@company.com</t>
  </si>
  <si>
    <t>EMP02083</t>
  </si>
  <si>
    <t>david.taylor33@company.com</t>
  </si>
  <si>
    <t>03-08-2022</t>
  </si>
  <si>
    <t>EMP02084</t>
  </si>
  <si>
    <t>joseph.jones5@company.com</t>
  </si>
  <si>
    <t>EMP02085</t>
  </si>
  <si>
    <t>Matthew Garcia</t>
  </si>
  <si>
    <t>matthew.garcia59@company.com</t>
  </si>
  <si>
    <t>26-07-2024</t>
  </si>
  <si>
    <t>EMP02086</t>
  </si>
  <si>
    <t>Barbara Martin</t>
  </si>
  <si>
    <t>barbara.martin72@company.com</t>
  </si>
  <si>
    <t>EMP02087</t>
  </si>
  <si>
    <t>Donna Miller</t>
  </si>
  <si>
    <t>donna.miller82@company.com</t>
  </si>
  <si>
    <t>EMP02088</t>
  </si>
  <si>
    <t>Brian Smith</t>
  </si>
  <si>
    <t>brian.smith58@company.com</t>
  </si>
  <si>
    <t>EMP02089</t>
  </si>
  <si>
    <t>ashley.king3@company.com</t>
  </si>
  <si>
    <t>EMP02090</t>
  </si>
  <si>
    <t>karen.brown35@company.com</t>
  </si>
  <si>
    <t>EMP02091</t>
  </si>
  <si>
    <t>Joshua Miller</t>
  </si>
  <si>
    <t>joshua.miller96@company.com</t>
  </si>
  <si>
    <t>EMP02092</t>
  </si>
  <si>
    <t>ronald.lewis9@company.com</t>
  </si>
  <si>
    <t>EMP02093</t>
  </si>
  <si>
    <t>Mary Wright</t>
  </si>
  <si>
    <t>mary.wright83@company.com</t>
  </si>
  <si>
    <t>22-03-2022</t>
  </si>
  <si>
    <t>EMP02094</t>
  </si>
  <si>
    <t>karen.lewis52@company.com</t>
  </si>
  <si>
    <t>EMP02095</t>
  </si>
  <si>
    <t>ashley.smith52@company.com</t>
  </si>
  <si>
    <t>27-05-2020</t>
  </si>
  <si>
    <t>EMP02096</t>
  </si>
  <si>
    <t>Christopher Torres</t>
  </si>
  <si>
    <t>christopher.torres26@company.com</t>
  </si>
  <si>
    <t>EMP02097</t>
  </si>
  <si>
    <t>john.moore22@company.com</t>
  </si>
  <si>
    <t>EMP02098</t>
  </si>
  <si>
    <t>Karen Anderson</t>
  </si>
  <si>
    <t>karen.anderson86@company.com</t>
  </si>
  <si>
    <t>02-12-2021</t>
  </si>
  <si>
    <t>EMP02099</t>
  </si>
  <si>
    <t>rebecca.baker94@company.com</t>
  </si>
  <si>
    <t>EMP02100</t>
  </si>
  <si>
    <t>jessica.campbell15@company.com</t>
  </si>
  <si>
    <t>EMP02101</t>
  </si>
  <si>
    <t>steven.young96@company.com</t>
  </si>
  <si>
    <t>EMP02102</t>
  </si>
  <si>
    <t>ashley.nelson90@company.com</t>
  </si>
  <si>
    <t>EMP02103</t>
  </si>
  <si>
    <t>james.white83@company.com</t>
  </si>
  <si>
    <t>EMP02104</t>
  </si>
  <si>
    <t>george.nguyen25@company.com</t>
  </si>
  <si>
    <t>EMP02105</t>
  </si>
  <si>
    <t>melissa.lee1@company.com</t>
  </si>
  <si>
    <t>EMP02106</t>
  </si>
  <si>
    <t>Betty Lee</t>
  </si>
  <si>
    <t>betty.lee84@company.com</t>
  </si>
  <si>
    <t>19-04-2020</t>
  </si>
  <si>
    <t>EMP02107</t>
  </si>
  <si>
    <t>jennifer.lee54@company.com</t>
  </si>
  <si>
    <t>31-05-2021</t>
  </si>
  <si>
    <t>EMP02108</t>
  </si>
  <si>
    <t>James Brown</t>
  </si>
  <si>
    <t>james.brown72@company.com</t>
  </si>
  <si>
    <t>07-02-2022</t>
  </si>
  <si>
    <t>EMP02109</t>
  </si>
  <si>
    <t>Donald Rodriguez</t>
  </si>
  <si>
    <t>donald.rodriguez28@company.com</t>
  </si>
  <si>
    <t>EMP02110</t>
  </si>
  <si>
    <t>Christopher Campbell</t>
  </si>
  <si>
    <t>christopher.campbell78@company.com</t>
  </si>
  <si>
    <t>EMP02111</t>
  </si>
  <si>
    <t>timothy.sanchez62@company.com</t>
  </si>
  <si>
    <t>EMP02112</t>
  </si>
  <si>
    <t>14-05-2021</t>
  </si>
  <si>
    <t>EMP02113</t>
  </si>
  <si>
    <t>Timothy Anderson</t>
  </si>
  <si>
    <t>timothy.anderson44@company.com</t>
  </si>
  <si>
    <t>EMP02114</t>
  </si>
  <si>
    <t>Carol Taylor</t>
  </si>
  <si>
    <t>carol.taylor73@company.com</t>
  </si>
  <si>
    <t>13-06-2023</t>
  </si>
  <si>
    <t>EMP02115</t>
  </si>
  <si>
    <t>Ronald Thomas</t>
  </si>
  <si>
    <t>ronald.thomas99@company.com</t>
  </si>
  <si>
    <t>EMP02116</t>
  </si>
  <si>
    <t>john.ramirez78@company.com</t>
  </si>
  <si>
    <t>EMP02117</t>
  </si>
  <si>
    <t>rebecca.green22@company.com</t>
  </si>
  <si>
    <t>EMP02118</t>
  </si>
  <si>
    <t>Matthew Thomas</t>
  </si>
  <si>
    <t>matthew.thomas15@company.com</t>
  </si>
  <si>
    <t>EMP02119</t>
  </si>
  <si>
    <t>amanda.lee80@company.com</t>
  </si>
  <si>
    <t>19-06-2024</t>
  </si>
  <si>
    <t>EMP02120</t>
  </si>
  <si>
    <t>carol.lee73@company.com</t>
  </si>
  <si>
    <t>EMP02121</t>
  </si>
  <si>
    <t>ashley.smith68@company.com</t>
  </si>
  <si>
    <t>EMP02122</t>
  </si>
  <si>
    <t>timothy.hernandez4@company.com</t>
  </si>
  <si>
    <t>06-03-2020</t>
  </si>
  <si>
    <t>EMP02123</t>
  </si>
  <si>
    <t>thomas.green66@company.com</t>
  </si>
  <si>
    <t>EMP02124</t>
  </si>
  <si>
    <t>Stephanie Ramirez</t>
  </si>
  <si>
    <t>stephanie.ramirez70@company.com</t>
  </si>
  <si>
    <t>EMP02125</t>
  </si>
  <si>
    <t>William Wright</t>
  </si>
  <si>
    <t>william.wright87@company.com</t>
  </si>
  <si>
    <t>EMP02126</t>
  </si>
  <si>
    <t>timothy.campbell43@company.com</t>
  </si>
  <si>
    <t>EMP02127</t>
  </si>
  <si>
    <t>stephanie.rodriguez23@company.com</t>
  </si>
  <si>
    <t>14-07-2022</t>
  </si>
  <si>
    <t>EMP02128</t>
  </si>
  <si>
    <t>dorothy.adams1@company.com</t>
  </si>
  <si>
    <t>24-07-2022</t>
  </si>
  <si>
    <t>EMP02129</t>
  </si>
  <si>
    <t>Barbara Scott</t>
  </si>
  <si>
    <t>barbara.scott15@company.com</t>
  </si>
  <si>
    <t>25-05-2024</t>
  </si>
  <si>
    <t>EMP02130</t>
  </si>
  <si>
    <t>james.thomas33@company.com</t>
  </si>
  <si>
    <t>EMP02131</t>
  </si>
  <si>
    <t>deborah.wright95@company.com</t>
  </si>
  <si>
    <t>EMP02132</t>
  </si>
  <si>
    <t>george.hernandez76@company.com</t>
  </si>
  <si>
    <t>EMP02133</t>
  </si>
  <si>
    <t>EMP02134</t>
  </si>
  <si>
    <t>Christopher Allen</t>
  </si>
  <si>
    <t>christopher.allen59@company.com</t>
  </si>
  <si>
    <t>24-02-2024</t>
  </si>
  <si>
    <t>EMP02135</t>
  </si>
  <si>
    <t>nancy.mitchell77@company.com</t>
  </si>
  <si>
    <t>EMP02136</t>
  </si>
  <si>
    <t>ashley.lewis69@company.com</t>
  </si>
  <si>
    <t>19-07-2021</t>
  </si>
  <si>
    <t>EMP02137</t>
  </si>
  <si>
    <t>daniel.wright91@company.com</t>
  </si>
  <si>
    <t>EMP02138</t>
  </si>
  <si>
    <t>george.perez94@company.com</t>
  </si>
  <si>
    <t>EMP02139</t>
  </si>
  <si>
    <t>Joshua Hill</t>
  </si>
  <si>
    <t>joshua.hill88@company.com</t>
  </si>
  <si>
    <t>EMP02140</t>
  </si>
  <si>
    <t>Thomas Lee</t>
  </si>
  <si>
    <t>thomas.lee12@company.com</t>
  </si>
  <si>
    <t>EMP02141</t>
  </si>
  <si>
    <t>linda.roberts49@company.com</t>
  </si>
  <si>
    <t>EMP02142</t>
  </si>
  <si>
    <t>Brian Allen</t>
  </si>
  <si>
    <t>brian.allen67@company.com</t>
  </si>
  <si>
    <t>04-08-2020</t>
  </si>
  <si>
    <t>EMP02143</t>
  </si>
  <si>
    <t>ronald.green77@company.com</t>
  </si>
  <si>
    <t>EMP02144</t>
  </si>
  <si>
    <t>Donna Baker</t>
  </si>
  <si>
    <t>donna.baker66@company.com</t>
  </si>
  <si>
    <t>23-01-2023</t>
  </si>
  <si>
    <t>EMP02145</t>
  </si>
  <si>
    <t>george.thomas73@company.com</t>
  </si>
  <si>
    <t>EMP02146</t>
  </si>
  <si>
    <t>deborah.adams40@company.com</t>
  </si>
  <si>
    <t>EMP02147</t>
  </si>
  <si>
    <t>Melissa Anderson</t>
  </si>
  <si>
    <t>melissa.anderson46@company.com</t>
  </si>
  <si>
    <t>EMP02148</t>
  </si>
  <si>
    <t>kevin.green7@company.com</t>
  </si>
  <si>
    <t>EMP02149</t>
  </si>
  <si>
    <t>Anthony Nelson</t>
  </si>
  <si>
    <t>anthony.nelson49@company.com</t>
  </si>
  <si>
    <t>EMP02150</t>
  </si>
  <si>
    <t>ashley.harris82@company.com</t>
  </si>
  <si>
    <t>EMP02151</t>
  </si>
  <si>
    <t>Christopher Jackson</t>
  </si>
  <si>
    <t>christopher.jackson25@company.com</t>
  </si>
  <si>
    <t>EMP02152</t>
  </si>
  <si>
    <t>Christopher Gonzalez</t>
  </si>
  <si>
    <t>christopher.gonzalez31@company.com</t>
  </si>
  <si>
    <t>EMP02153</t>
  </si>
  <si>
    <t>Karen Walker</t>
  </si>
  <si>
    <t>karen.walker38@company.com</t>
  </si>
  <si>
    <t>01-01-2022</t>
  </si>
  <si>
    <t>EMP02154</t>
  </si>
  <si>
    <t>barbara.williams15@company.com</t>
  </si>
  <si>
    <t>EMP02155</t>
  </si>
  <si>
    <t>rebecca.hernandez73@company.com</t>
  </si>
  <si>
    <t>EMP02156</t>
  </si>
  <si>
    <t>michael.martinez70@company.com</t>
  </si>
  <si>
    <t>EMP02157</t>
  </si>
  <si>
    <t>Betty White</t>
  </si>
  <si>
    <t>betty.white75@company.com</t>
  </si>
  <si>
    <t>EMP02158</t>
  </si>
  <si>
    <t>deborah.martin83@company.com</t>
  </si>
  <si>
    <t>EMP02159</t>
  </si>
  <si>
    <t>george.mitchell73@company.com</t>
  </si>
  <si>
    <t>EMP02160</t>
  </si>
  <si>
    <t>Nancy Baker</t>
  </si>
  <si>
    <t>nancy.baker14@company.com</t>
  </si>
  <si>
    <t>EMP02161</t>
  </si>
  <si>
    <t>Patricia Wilson</t>
  </si>
  <si>
    <t>patricia.wilson33@company.com</t>
  </si>
  <si>
    <t>EMP02162</t>
  </si>
  <si>
    <t>melissa.gonzalez97@company.com</t>
  </si>
  <si>
    <t>EMP02163</t>
  </si>
  <si>
    <t>Linda Smith</t>
  </si>
  <si>
    <t>linda.smith4@company.com</t>
  </si>
  <si>
    <t>23-04-2020</t>
  </si>
  <si>
    <t>EMP02164</t>
  </si>
  <si>
    <t>melissa.robinson36@company.com</t>
  </si>
  <si>
    <t>25-10-2021</t>
  </si>
  <si>
    <t>EMP02165</t>
  </si>
  <si>
    <t>Patricia Sanchez</t>
  </si>
  <si>
    <t>patricia.sanchez21@company.com</t>
  </si>
  <si>
    <t>EMP02166</t>
  </si>
  <si>
    <t>stephanie.clark75@company.com</t>
  </si>
  <si>
    <t>08-03-2023</t>
  </si>
  <si>
    <t>EMP02167</t>
  </si>
  <si>
    <t>barbara.hall44@company.com</t>
  </si>
  <si>
    <t>EMP02168</t>
  </si>
  <si>
    <t>james.lewis90@company.com</t>
  </si>
  <si>
    <t>EMP02169</t>
  </si>
  <si>
    <t>steven.hill70@company.com</t>
  </si>
  <si>
    <t>EMP02170</t>
  </si>
  <si>
    <t>Thomas Davis</t>
  </si>
  <si>
    <t>thomas.davis1@company.com</t>
  </si>
  <si>
    <t>09-03-2020</t>
  </si>
  <si>
    <t>EMP02171</t>
  </si>
  <si>
    <t>Steven Smith</t>
  </si>
  <si>
    <t>steven.smith89@company.com</t>
  </si>
  <si>
    <t>EMP02172</t>
  </si>
  <si>
    <t>Richard Davis</t>
  </si>
  <si>
    <t>richard.davis18@company.com</t>
  </si>
  <si>
    <t>07-07-2021</t>
  </si>
  <si>
    <t>EMP02173</t>
  </si>
  <si>
    <t>Joshua Garcia</t>
  </si>
  <si>
    <t>joshua.garcia88@company.com</t>
  </si>
  <si>
    <t>EMP02174</t>
  </si>
  <si>
    <t>emily.miller6@company.com</t>
  </si>
  <si>
    <t>29-04-2020</t>
  </si>
  <si>
    <t>EMP02175</t>
  </si>
  <si>
    <t>Betty Campbell</t>
  </si>
  <si>
    <t>betty.campbell49@company.com</t>
  </si>
  <si>
    <t>EMP02176</t>
  </si>
  <si>
    <t>patricia.baker14@company.com</t>
  </si>
  <si>
    <t>08-04-2020</t>
  </si>
  <si>
    <t>EMP02177</t>
  </si>
  <si>
    <t>David Baker</t>
  </si>
  <si>
    <t>david.baker91@company.com</t>
  </si>
  <si>
    <t>EMP02178</t>
  </si>
  <si>
    <t>donald.moore87@company.com</t>
  </si>
  <si>
    <t>EMP02179</t>
  </si>
  <si>
    <t>Barbara Harris</t>
  </si>
  <si>
    <t>barbara.harris88@company.com</t>
  </si>
  <si>
    <t>EMP02180</t>
  </si>
  <si>
    <t>Charles Williams</t>
  </si>
  <si>
    <t>charles.williams12@company.com</t>
  </si>
  <si>
    <t>04-06-2024</t>
  </si>
  <si>
    <t>EMP02181</t>
  </si>
  <si>
    <t>Matthew Wright</t>
  </si>
  <si>
    <t>matthew.wright87@company.com</t>
  </si>
  <si>
    <t>EMP02182</t>
  </si>
  <si>
    <t>donna.martin51@company.com</t>
  </si>
  <si>
    <t>12-03-2020</t>
  </si>
  <si>
    <t>EMP02183</t>
  </si>
  <si>
    <t>margaret.hernandez6@company.com</t>
  </si>
  <si>
    <t>02-03-2023</t>
  </si>
  <si>
    <t>EMP02184</t>
  </si>
  <si>
    <t>ronald.thomas57@company.com</t>
  </si>
  <si>
    <t>EMP02185</t>
  </si>
  <si>
    <t>Thomas Clark</t>
  </si>
  <si>
    <t>thomas.clark66@company.com</t>
  </si>
  <si>
    <t>EMP02186</t>
  </si>
  <si>
    <t>Steven Nelson</t>
  </si>
  <si>
    <t>steven.nelson85@company.com</t>
  </si>
  <si>
    <t>EMP02187</t>
  </si>
  <si>
    <t>barbara.thompson85@company.com</t>
  </si>
  <si>
    <t>EMP02188</t>
  </si>
  <si>
    <t>Stephanie Flores</t>
  </si>
  <si>
    <t>stephanie.flores98@company.com</t>
  </si>
  <si>
    <t>EMP02189</t>
  </si>
  <si>
    <t>Ashley Miller</t>
  </si>
  <si>
    <t>ashley.miller71@company.com</t>
  </si>
  <si>
    <t>EMP02190</t>
  </si>
  <si>
    <t>Karen Thompson</t>
  </si>
  <si>
    <t>karen.thompson24@company.com</t>
  </si>
  <si>
    <t>EMP02191</t>
  </si>
  <si>
    <t>Karen Perez</t>
  </si>
  <si>
    <t>karen.perez58@company.com</t>
  </si>
  <si>
    <t>EMP02192</t>
  </si>
  <si>
    <t>joshua.ramirez59@company.com</t>
  </si>
  <si>
    <t>EMP02193</t>
  </si>
  <si>
    <t>charles.jackson32@company.com</t>
  </si>
  <si>
    <t>23-05-2020</t>
  </si>
  <si>
    <t>EMP02194</t>
  </si>
  <si>
    <t>stephanie.rodriguez60@company.com</t>
  </si>
  <si>
    <t>EMP02195</t>
  </si>
  <si>
    <t>stephanie.rodriguez39@company.com</t>
  </si>
  <si>
    <t>EMP02196</t>
  </si>
  <si>
    <t>lisa.robinson25@company.com</t>
  </si>
  <si>
    <t>EMP02197</t>
  </si>
  <si>
    <t>emily.wright54@company.com</t>
  </si>
  <si>
    <t>EMP02198</t>
  </si>
  <si>
    <t>christopher.rivera67@company.com</t>
  </si>
  <si>
    <t>EMP02199</t>
  </si>
  <si>
    <t>Amanda Moore</t>
  </si>
  <si>
    <t>amanda.moore92@company.com</t>
  </si>
  <si>
    <t>16-11-2020</t>
  </si>
  <si>
    <t>EMP02200</t>
  </si>
  <si>
    <t>barbara.williams86@company.com</t>
  </si>
  <si>
    <t>EMP02201</t>
  </si>
  <si>
    <t>Jessica Ramirez</t>
  </si>
  <si>
    <t>jessica.ramirez56@company.com</t>
  </si>
  <si>
    <t>25-05-2022</t>
  </si>
  <si>
    <t>EMP02202</t>
  </si>
  <si>
    <t>ashley.mitchell93@company.com</t>
  </si>
  <si>
    <t>08-04-2021</t>
  </si>
  <si>
    <t>EMP02203</t>
  </si>
  <si>
    <t>Susan Nelson</t>
  </si>
  <si>
    <t>susan.nelson29@company.com</t>
  </si>
  <si>
    <t>29-12-2024</t>
  </si>
  <si>
    <t>EMP02204</t>
  </si>
  <si>
    <t>emily.adams33@company.com</t>
  </si>
  <si>
    <t>EMP02205</t>
  </si>
  <si>
    <t>Dorothy Green</t>
  </si>
  <si>
    <t>dorothy.green22@company.com</t>
  </si>
  <si>
    <t>03-06-2024</t>
  </si>
  <si>
    <t>EMP02206</t>
  </si>
  <si>
    <t>nancy.perez67@company.com</t>
  </si>
  <si>
    <t>EMP02207</t>
  </si>
  <si>
    <t>Michelle Wright</t>
  </si>
  <si>
    <t>michelle.wright75@company.com</t>
  </si>
  <si>
    <t>EMP02208</t>
  </si>
  <si>
    <t>steven.nelson86@company.com</t>
  </si>
  <si>
    <t>EMP02209</t>
  </si>
  <si>
    <t>daniel.wright57@company.com</t>
  </si>
  <si>
    <t>EMP02210</t>
  </si>
  <si>
    <t>John Young</t>
  </si>
  <si>
    <t>john.young82@company.com</t>
  </si>
  <si>
    <t>EMP02211</t>
  </si>
  <si>
    <t>Steven Johnson</t>
  </si>
  <si>
    <t>steven.johnson93@company.com</t>
  </si>
  <si>
    <t>EMP02212</t>
  </si>
  <si>
    <t>michelle.roberts70@company.com</t>
  </si>
  <si>
    <t>EMP02213</t>
  </si>
  <si>
    <t>kevin.adams22@company.com</t>
  </si>
  <si>
    <t>19-01-2022</t>
  </si>
  <si>
    <t>EMP02214</t>
  </si>
  <si>
    <t>george.nguyen46@company.com</t>
  </si>
  <si>
    <t>EMP02215</t>
  </si>
  <si>
    <t>matthew.rodriguez81@company.com</t>
  </si>
  <si>
    <t>EMP02216</t>
  </si>
  <si>
    <t>David Hall</t>
  </si>
  <si>
    <t>david.hall95@company.com</t>
  </si>
  <si>
    <t>EMP02217</t>
  </si>
  <si>
    <t>melissa.lee79@company.com</t>
  </si>
  <si>
    <t>05-02-2022</t>
  </si>
  <si>
    <t>EMP02218</t>
  </si>
  <si>
    <t>patricia.wilson18@company.com</t>
  </si>
  <si>
    <t>EMP02219</t>
  </si>
  <si>
    <t>timothy.white23@company.com</t>
  </si>
  <si>
    <t>EMP02220</t>
  </si>
  <si>
    <t>charles.adams33@company.com</t>
  </si>
  <si>
    <t>27-08-2024</t>
  </si>
  <si>
    <t>EMP02221</t>
  </si>
  <si>
    <t>andrew.brown62@company.com</t>
  </si>
  <si>
    <t>EMP02222</t>
  </si>
  <si>
    <t>Jennifer Davis</t>
  </si>
  <si>
    <t>jennifer.davis95@company.com</t>
  </si>
  <si>
    <t>17-02-2021</t>
  </si>
  <si>
    <t>EMP02223</t>
  </si>
  <si>
    <t>paul.clark64@company.com</t>
  </si>
  <si>
    <t>EMP02224</t>
  </si>
  <si>
    <t>Jennifer Anderson</t>
  </si>
  <si>
    <t>jennifer.anderson38@company.com</t>
  </si>
  <si>
    <t>12-12-2022</t>
  </si>
  <si>
    <t>EMP02225</t>
  </si>
  <si>
    <t>carol.harris39@company.com</t>
  </si>
  <si>
    <t>EMP02226</t>
  </si>
  <si>
    <t>richard.lee94@company.com</t>
  </si>
  <si>
    <t>EMP02227</t>
  </si>
  <si>
    <t>Donald Garcia</t>
  </si>
  <si>
    <t>donald.garcia28@company.com</t>
  </si>
  <si>
    <t>EMP02228</t>
  </si>
  <si>
    <t>sarah.campbell3@company.com</t>
  </si>
  <si>
    <t>EMP02229</t>
  </si>
  <si>
    <t>rebecca.sanchez92@company.com</t>
  </si>
  <si>
    <t>EMP02230</t>
  </si>
  <si>
    <t>Linda Sanchez</t>
  </si>
  <si>
    <t>linda.sanchez85@company.com</t>
  </si>
  <si>
    <t>EMP02231</t>
  </si>
  <si>
    <t>Richard Carter</t>
  </si>
  <si>
    <t>richard.carter49@company.com</t>
  </si>
  <si>
    <t>EMP02232</t>
  </si>
  <si>
    <t>joshua.sanchez78@company.com</t>
  </si>
  <si>
    <t>EMP02233</t>
  </si>
  <si>
    <t>james.johnson9@company.com</t>
  </si>
  <si>
    <t>EMP02234</t>
  </si>
  <si>
    <t>nancy.wright37@company.com</t>
  </si>
  <si>
    <t>26-08-2023</t>
  </si>
  <si>
    <t>EMP02235</t>
  </si>
  <si>
    <t>Andrew Young</t>
  </si>
  <si>
    <t>andrew.young68@company.com</t>
  </si>
  <si>
    <t>EMP02236</t>
  </si>
  <si>
    <t>EMP02237</t>
  </si>
  <si>
    <t>Stephanie Young</t>
  </si>
  <si>
    <t>stephanie.young73@company.com</t>
  </si>
  <si>
    <t>EMP02238</t>
  </si>
  <si>
    <t>Lisa Clark</t>
  </si>
  <si>
    <t>lisa.clark67@company.com</t>
  </si>
  <si>
    <t>EMP02239</t>
  </si>
  <si>
    <t>Ashley Perez</t>
  </si>
  <si>
    <t>ashley.perez74@company.com</t>
  </si>
  <si>
    <t>EMP02240</t>
  </si>
  <si>
    <t>Thomas Garcia</t>
  </si>
  <si>
    <t>thomas.garcia23@company.com</t>
  </si>
  <si>
    <t>28-05-2020</t>
  </si>
  <si>
    <t>EMP02241</t>
  </si>
  <si>
    <t>Mary Gonzalez</t>
  </si>
  <si>
    <t>mary.gonzalez12@company.com</t>
  </si>
  <si>
    <t>EMP02242</t>
  </si>
  <si>
    <t>susan.mitchell32@company.com</t>
  </si>
  <si>
    <t>30-06-2021</t>
  </si>
  <si>
    <t>EMP02243</t>
  </si>
  <si>
    <t>deborah.lee73@company.com</t>
  </si>
  <si>
    <t>EMP02244</t>
  </si>
  <si>
    <t>Barbara Young</t>
  </si>
  <si>
    <t>barbara.young67@company.com</t>
  </si>
  <si>
    <t>EMP02245</t>
  </si>
  <si>
    <t>paul.white75@company.com</t>
  </si>
  <si>
    <t>EMP02246</t>
  </si>
  <si>
    <t>Paul Davis</t>
  </si>
  <si>
    <t>paul.davis53@company.com</t>
  </si>
  <si>
    <t>16-12-2022</t>
  </si>
  <si>
    <t>EMP02247</t>
  </si>
  <si>
    <t>john.smith63@company.com</t>
  </si>
  <si>
    <t>EMP02248</t>
  </si>
  <si>
    <t>Andrew Perez</t>
  </si>
  <si>
    <t>andrew.perez11@company.com</t>
  </si>
  <si>
    <t>EMP02249</t>
  </si>
  <si>
    <t>Dorothy Rivera</t>
  </si>
  <si>
    <t>dorothy.rivera58@company.com</t>
  </si>
  <si>
    <t>EMP02250</t>
  </si>
  <si>
    <t>Stephanie Wilson</t>
  </si>
  <si>
    <t>stephanie.wilson21@company.com</t>
  </si>
  <si>
    <t>EMP02251</t>
  </si>
  <si>
    <t>Michelle Miller</t>
  </si>
  <si>
    <t>michelle.miller92@company.com</t>
  </si>
  <si>
    <t>EMP02252</t>
  </si>
  <si>
    <t>michelle.jackson37@company.com</t>
  </si>
  <si>
    <t>EMP02253</t>
  </si>
  <si>
    <t>deborah.wright46@company.com</t>
  </si>
  <si>
    <t>EMP02254</t>
  </si>
  <si>
    <t>karen.green61@company.com</t>
  </si>
  <si>
    <t>EMP02255</t>
  </si>
  <si>
    <t>karen.jones94@company.com</t>
  </si>
  <si>
    <t>EMP02256</t>
  </si>
  <si>
    <t>carol.allen98@company.com</t>
  </si>
  <si>
    <t>EMP02257</t>
  </si>
  <si>
    <t>melissa.carter24@company.com</t>
  </si>
  <si>
    <t>EMP02258</t>
  </si>
  <si>
    <t>michelle.davis44@company.com</t>
  </si>
  <si>
    <t>EMP02259</t>
  </si>
  <si>
    <t>margaret.walker8@company.com</t>
  </si>
  <si>
    <t>EMP02260</t>
  </si>
  <si>
    <t>melissa.white53@company.com</t>
  </si>
  <si>
    <t>EMP02261</t>
  </si>
  <si>
    <t>Ronald Mitchell</t>
  </si>
  <si>
    <t>ronald.mitchell58@company.com</t>
  </si>
  <si>
    <t>EMP02262</t>
  </si>
  <si>
    <t>Joseph Hernandez</t>
  </si>
  <si>
    <t>joseph.hernandez97@company.com</t>
  </si>
  <si>
    <t>EMP02263</t>
  </si>
  <si>
    <t>Mark Clark</t>
  </si>
  <si>
    <t>mark.clark79@company.com</t>
  </si>
  <si>
    <t>04-07-2021</t>
  </si>
  <si>
    <t>EMP02264</t>
  </si>
  <si>
    <t>donald.sanchez36@company.com</t>
  </si>
  <si>
    <t>EMP02265</t>
  </si>
  <si>
    <t>john.gonzalez98@company.com</t>
  </si>
  <si>
    <t>EMP02266</t>
  </si>
  <si>
    <t>Brian Taylor</t>
  </si>
  <si>
    <t>brian.taylor48@company.com</t>
  </si>
  <si>
    <t>EMP02267</t>
  </si>
  <si>
    <t>timothy.harris12@company.com</t>
  </si>
  <si>
    <t>29-03-2022</t>
  </si>
  <si>
    <t>EMP02268</t>
  </si>
  <si>
    <t>richard.walker76@company.com</t>
  </si>
  <si>
    <t>EMP02269</t>
  </si>
  <si>
    <t>Joseph Wilson</t>
  </si>
  <si>
    <t>joseph.wilson20@company.com</t>
  </si>
  <si>
    <t>EMP02270</t>
  </si>
  <si>
    <t>ronald.nguyen5@company.com</t>
  </si>
  <si>
    <t>EMP02271</t>
  </si>
  <si>
    <t>john.wilson35@company.com</t>
  </si>
  <si>
    <t>EMP02272</t>
  </si>
  <si>
    <t>kevin.roberts47@company.com</t>
  </si>
  <si>
    <t>EMP02273</t>
  </si>
  <si>
    <t>Anthony Torres</t>
  </si>
  <si>
    <t>anthony.torres70@company.com</t>
  </si>
  <si>
    <t>EMP02274</t>
  </si>
  <si>
    <t>betty.young70@company.com</t>
  </si>
  <si>
    <t>26-02-2021</t>
  </si>
  <si>
    <t>EMP02275</t>
  </si>
  <si>
    <t>Donna King</t>
  </si>
  <si>
    <t>donna.king27@company.com</t>
  </si>
  <si>
    <t>02-07-2024</t>
  </si>
  <si>
    <t>EMP02276</t>
  </si>
  <si>
    <t>Joshua Robinson</t>
  </si>
  <si>
    <t>joshua.robinson67@company.com</t>
  </si>
  <si>
    <t>EMP02277</t>
  </si>
  <si>
    <t>betty.roberts88@company.com</t>
  </si>
  <si>
    <t>08-06-2022</t>
  </si>
  <si>
    <t>EMP02278</t>
  </si>
  <si>
    <t>melissa.robinson64@company.com</t>
  </si>
  <si>
    <t>EMP02279</t>
  </si>
  <si>
    <t>timothy.flores1@company.com</t>
  </si>
  <si>
    <t>EMP02280</t>
  </si>
  <si>
    <t>Andrew Carter</t>
  </si>
  <si>
    <t>andrew.carter87@company.com</t>
  </si>
  <si>
    <t>EMP02281</t>
  </si>
  <si>
    <t>Richard Scott</t>
  </si>
  <si>
    <t>richard.scott42@company.com</t>
  </si>
  <si>
    <t>EMP02282</t>
  </si>
  <si>
    <t>Emily Wilson</t>
  </si>
  <si>
    <t>emily.wilson20@company.com</t>
  </si>
  <si>
    <t>15-08-2022</t>
  </si>
  <si>
    <t>EMP02283</t>
  </si>
  <si>
    <t>daniel.mitchell60@company.com</t>
  </si>
  <si>
    <t>EMP02284</t>
  </si>
  <si>
    <t>sandra.nelson13@company.com</t>
  </si>
  <si>
    <t>29-11-2022</t>
  </si>
  <si>
    <t>EMP02285</t>
  </si>
  <si>
    <t>Jessica Mitchell</t>
  </si>
  <si>
    <t>jessica.mitchell40@company.com</t>
  </si>
  <si>
    <t>08-02-2021</t>
  </si>
  <si>
    <t>EMP02286</t>
  </si>
  <si>
    <t>Donald Ramirez</t>
  </si>
  <si>
    <t>donald.ramirez86@company.com</t>
  </si>
  <si>
    <t>EMP02287</t>
  </si>
  <si>
    <t>Sarah Rivera</t>
  </si>
  <si>
    <t>sarah.rivera56@company.com</t>
  </si>
  <si>
    <t>EMP02288</t>
  </si>
  <si>
    <t>William Allen</t>
  </si>
  <si>
    <t>william.allen85@company.com</t>
  </si>
  <si>
    <t>25-06-2022</t>
  </si>
  <si>
    <t>EMP02289</t>
  </si>
  <si>
    <t>Carol King</t>
  </si>
  <si>
    <t>carol.king31@company.com</t>
  </si>
  <si>
    <t>EMP02290</t>
  </si>
  <si>
    <t>margaret.hernandez20@company.com</t>
  </si>
  <si>
    <t>EMP02291</t>
  </si>
  <si>
    <t>joseph.martin33@company.com</t>
  </si>
  <si>
    <t>EMP02292</t>
  </si>
  <si>
    <t>mark.jones70@company.com</t>
  </si>
  <si>
    <t>EMP02293</t>
  </si>
  <si>
    <t>jessica.walker57@company.com</t>
  </si>
  <si>
    <t>EMP02294</t>
  </si>
  <si>
    <t>Nancy Williams</t>
  </si>
  <si>
    <t>nancy.williams74@company.com</t>
  </si>
  <si>
    <t>EMP02295</t>
  </si>
  <si>
    <t>lisa.davis78@company.com</t>
  </si>
  <si>
    <t>EMP02296</t>
  </si>
  <si>
    <t>Christopher Lee</t>
  </si>
  <si>
    <t>christopher.lee22@company.com</t>
  </si>
  <si>
    <t>EMP02297</t>
  </si>
  <si>
    <t>ashley.miller48@company.com</t>
  </si>
  <si>
    <t>EMP02298</t>
  </si>
  <si>
    <t>timothy.white44@company.com</t>
  </si>
  <si>
    <t>EMP02299</t>
  </si>
  <si>
    <t>robert.walker2@company.com</t>
  </si>
  <si>
    <t>EMP02300</t>
  </si>
  <si>
    <t>Sandra Garcia</t>
  </si>
  <si>
    <t>sandra.garcia29@company.com</t>
  </si>
  <si>
    <t>EMP02301</t>
  </si>
  <si>
    <t>brian.brown87@company.com</t>
  </si>
  <si>
    <t>28-02-2022</t>
  </si>
  <si>
    <t>EMP02302</t>
  </si>
  <si>
    <t>Margaret Miller</t>
  </si>
  <si>
    <t>margaret.miller24@company.com</t>
  </si>
  <si>
    <t>EMP02303</t>
  </si>
  <si>
    <t>emily.baker15@company.com</t>
  </si>
  <si>
    <t>EMP02304</t>
  </si>
  <si>
    <t>Joseph Gonzalez</t>
  </si>
  <si>
    <t>joseph.gonzalez42@company.com</t>
  </si>
  <si>
    <t>04-10-2020</t>
  </si>
  <si>
    <t>EMP02305</t>
  </si>
  <si>
    <t>Charles Nelson</t>
  </si>
  <si>
    <t>charles.nelson56@company.com</t>
  </si>
  <si>
    <t>10-12-2024</t>
  </si>
  <si>
    <t>EMP02306</t>
  </si>
  <si>
    <t>michelle.brown4@company.com</t>
  </si>
  <si>
    <t>EMP02307</t>
  </si>
  <si>
    <t>karen.roberts72@company.com</t>
  </si>
  <si>
    <t>EMP02308</t>
  </si>
  <si>
    <t>thomas.williams35@company.com</t>
  </si>
  <si>
    <t>22-12-2021</t>
  </si>
  <si>
    <t>EMP02309</t>
  </si>
  <si>
    <t>john.clark59@company.com</t>
  </si>
  <si>
    <t>02-11-2023</t>
  </si>
  <si>
    <t>EMP02310</t>
  </si>
  <si>
    <t>thomas.martinez11@company.com</t>
  </si>
  <si>
    <t>EMP02311</t>
  </si>
  <si>
    <t>paul.jackson97@company.com</t>
  </si>
  <si>
    <t>EMP02312</t>
  </si>
  <si>
    <t>margaret.davis87@company.com</t>
  </si>
  <si>
    <t>EMP02313</t>
  </si>
  <si>
    <t>jennifer.davis18@company.com</t>
  </si>
  <si>
    <t>EMP02314</t>
  </si>
  <si>
    <t>joshua.green62@company.com</t>
  </si>
  <si>
    <t>EMP02315</t>
  </si>
  <si>
    <t>David Jones</t>
  </si>
  <si>
    <t>david.jones17@company.com</t>
  </si>
  <si>
    <t>19-02-2021</t>
  </si>
  <si>
    <t>EMP02316</t>
  </si>
  <si>
    <t>james.king67@company.com</t>
  </si>
  <si>
    <t>11-01-2022</t>
  </si>
  <si>
    <t>EMP02317</t>
  </si>
  <si>
    <t>betty.campbell26@company.com</t>
  </si>
  <si>
    <t>EMP02318</t>
  </si>
  <si>
    <t>charles.nelson20@company.com</t>
  </si>
  <si>
    <t>EMP02319</t>
  </si>
  <si>
    <t>karen.hall36@company.com</t>
  </si>
  <si>
    <t>EMP02320</t>
  </si>
  <si>
    <t>Ronald Wright</t>
  </si>
  <si>
    <t>ronald.wright39@company.com</t>
  </si>
  <si>
    <t>EMP02321</t>
  </si>
  <si>
    <t>andrew.baker65@company.com</t>
  </si>
  <si>
    <t>30-10-2024</t>
  </si>
  <si>
    <t>EMP02322</t>
  </si>
  <si>
    <t>donna.roberts28@company.com</t>
  </si>
  <si>
    <t>EMP02323</t>
  </si>
  <si>
    <t>donna.wright96@company.com</t>
  </si>
  <si>
    <t>15-01-2021</t>
  </si>
  <si>
    <t>EMP02324</t>
  </si>
  <si>
    <t>ashley.king97@company.com</t>
  </si>
  <si>
    <t>30-05-2021</t>
  </si>
  <si>
    <t>EMP02325</t>
  </si>
  <si>
    <t>Steven Walker</t>
  </si>
  <si>
    <t>steven.walker34@company.com</t>
  </si>
  <si>
    <t>EMP02326</t>
  </si>
  <si>
    <t>christopher.rivera11@company.com</t>
  </si>
  <si>
    <t>EMP02327</t>
  </si>
  <si>
    <t>Michael White</t>
  </si>
  <si>
    <t>michael.white17@company.com</t>
  </si>
  <si>
    <t>EMP02328</t>
  </si>
  <si>
    <t>matthew.garcia46@company.com</t>
  </si>
  <si>
    <t>EMP02329</t>
  </si>
  <si>
    <t>Donald Miller</t>
  </si>
  <si>
    <t>donald.miller47@company.com</t>
  </si>
  <si>
    <t>EMP02330</t>
  </si>
  <si>
    <t>Jennifer Johnson</t>
  </si>
  <si>
    <t>jennifer.johnson27@company.com</t>
  </si>
  <si>
    <t>13-10-2022</t>
  </si>
  <si>
    <t>EMP02331</t>
  </si>
  <si>
    <t>robert.campbell65@company.com</t>
  </si>
  <si>
    <t>26-12-2023</t>
  </si>
  <si>
    <t>EMP02332</t>
  </si>
  <si>
    <t>EMP02333</t>
  </si>
  <si>
    <t>susan.anderson34@company.com</t>
  </si>
  <si>
    <t>EMP02334</t>
  </si>
  <si>
    <t>margaret.scott59@company.com</t>
  </si>
  <si>
    <t>EMP02335</t>
  </si>
  <si>
    <t>James Smith</t>
  </si>
  <si>
    <t>james.smith49@company.com</t>
  </si>
  <si>
    <t>EMP02336</t>
  </si>
  <si>
    <t>Anthony Wright</t>
  </si>
  <si>
    <t>anthony.wright72@company.com</t>
  </si>
  <si>
    <t>06-06-2024</t>
  </si>
  <si>
    <t>EMP02337</t>
  </si>
  <si>
    <t>Timothy Roberts</t>
  </si>
  <si>
    <t>timothy.roberts76@company.com</t>
  </si>
  <si>
    <t>EMP02338</t>
  </si>
  <si>
    <t>Susan Gonzalez</t>
  </si>
  <si>
    <t>susan.gonzalez34@company.com</t>
  </si>
  <si>
    <t>25-02-2023</t>
  </si>
  <si>
    <t>EMP02339</t>
  </si>
  <si>
    <t>daniel.miller24@company.com</t>
  </si>
  <si>
    <t>EMP02340</t>
  </si>
  <si>
    <t>thomas.green11@company.com</t>
  </si>
  <si>
    <t>EMP02341</t>
  </si>
  <si>
    <t>robert.flores74@company.com</t>
  </si>
  <si>
    <t>EMP02342</t>
  </si>
  <si>
    <t>Margaret Robinson</t>
  </si>
  <si>
    <t>margaret.robinson64@company.com</t>
  </si>
  <si>
    <t>EMP02343</t>
  </si>
  <si>
    <t>Emily Taylor</t>
  </si>
  <si>
    <t>emily.taylor75@company.com</t>
  </si>
  <si>
    <t>01-01-2021</t>
  </si>
  <si>
    <t>EMP02344</t>
  </si>
  <si>
    <t>joshua.hill63@company.com</t>
  </si>
  <si>
    <t>16-06-2020</t>
  </si>
  <si>
    <t>EMP02345</t>
  </si>
  <si>
    <t>lisa.jackson26@company.com</t>
  </si>
  <si>
    <t>19-06-2021</t>
  </si>
  <si>
    <t>EMP02346</t>
  </si>
  <si>
    <t>michael.harris91@company.com</t>
  </si>
  <si>
    <t>EMP02347</t>
  </si>
  <si>
    <t>ashley.flores60@company.com</t>
  </si>
  <si>
    <t>EMP02348</t>
  </si>
  <si>
    <t>Ashley Lopez</t>
  </si>
  <si>
    <t>ashley.lopez29@company.com</t>
  </si>
  <si>
    <t>EMP02349</t>
  </si>
  <si>
    <t>amanda.walker97@company.com</t>
  </si>
  <si>
    <t>22-04-2024</t>
  </si>
  <si>
    <t>EMP02350</t>
  </si>
  <si>
    <t>lisa.baker60@company.com</t>
  </si>
  <si>
    <t>EMP02351</t>
  </si>
  <si>
    <t>Melissa Baker</t>
  </si>
  <si>
    <t>melissa.baker97@company.com</t>
  </si>
  <si>
    <t>EMP02352</t>
  </si>
  <si>
    <t>charles.wilson36@company.com</t>
  </si>
  <si>
    <t>30-09-2022</t>
  </si>
  <si>
    <t>EMP02353</t>
  </si>
  <si>
    <t>Margaret Taylor</t>
  </si>
  <si>
    <t>margaret.taylor57@company.com</t>
  </si>
  <si>
    <t>EMP02354</t>
  </si>
  <si>
    <t>kevin.mitchell57@company.com</t>
  </si>
  <si>
    <t>05-05-2024</t>
  </si>
  <si>
    <t>EMP02355</t>
  </si>
  <si>
    <t>Melissa Smith</t>
  </si>
  <si>
    <t>melissa.smith35@company.com</t>
  </si>
  <si>
    <t>09-04-2021</t>
  </si>
  <si>
    <t>EMP02356</t>
  </si>
  <si>
    <t>mark.thompson5@company.com</t>
  </si>
  <si>
    <t>EMP02357</t>
  </si>
  <si>
    <t>susan.campbell32@company.com</t>
  </si>
  <si>
    <t>EMP02358</t>
  </si>
  <si>
    <t>karen.garcia93@company.com</t>
  </si>
  <si>
    <t>03-04-2020</t>
  </si>
  <si>
    <t>EMP02359</t>
  </si>
  <si>
    <t>Mark Green</t>
  </si>
  <si>
    <t>mark.green27@company.com</t>
  </si>
  <si>
    <t>29-06-2021</t>
  </si>
  <si>
    <t>EMP02360</t>
  </si>
  <si>
    <t>William Young</t>
  </si>
  <si>
    <t>william.young80@company.com</t>
  </si>
  <si>
    <t>EMP02361</t>
  </si>
  <si>
    <t>jennifer.johnson63@company.com</t>
  </si>
  <si>
    <t>EMP02362</t>
  </si>
  <si>
    <t>carol.robinson82@company.com</t>
  </si>
  <si>
    <t>EMP02363</t>
  </si>
  <si>
    <t>Mark Adams</t>
  </si>
  <si>
    <t>mark.adams91@company.com</t>
  </si>
  <si>
    <t>EMP02364</t>
  </si>
  <si>
    <t>timothy.sanchez43@company.com</t>
  </si>
  <si>
    <t>EMP02365</t>
  </si>
  <si>
    <t>sarah.campbell28@company.com</t>
  </si>
  <si>
    <t>15-01-2022</t>
  </si>
  <si>
    <t>EMP02366</t>
  </si>
  <si>
    <t>sarah.young58@company.com</t>
  </si>
  <si>
    <t>EMP02367</t>
  </si>
  <si>
    <t>Mary Ramirez</t>
  </si>
  <si>
    <t>mary.ramirez64@company.com</t>
  </si>
  <si>
    <t>EMP02368</t>
  </si>
  <si>
    <t>joseph.taylor60@company.com</t>
  </si>
  <si>
    <t>02-12-2024</t>
  </si>
  <si>
    <t>EMP02369</t>
  </si>
  <si>
    <t>amanda.smith58@company.com</t>
  </si>
  <si>
    <t>08-06-2021</t>
  </si>
  <si>
    <t>EMP02370</t>
  </si>
  <si>
    <t>Dorothy Flores</t>
  </si>
  <si>
    <t>dorothy.flores34@company.com</t>
  </si>
  <si>
    <t>EMP02371</t>
  </si>
  <si>
    <t>james.rivera55@company.com</t>
  </si>
  <si>
    <t>EMP02372</t>
  </si>
  <si>
    <t>Margaret Harris</t>
  </si>
  <si>
    <t>margaret.harris3@company.com</t>
  </si>
  <si>
    <t>EMP02373</t>
  </si>
  <si>
    <t>Mark Hill</t>
  </si>
  <si>
    <t>mark.hill16@company.com</t>
  </si>
  <si>
    <t>EMP02374</t>
  </si>
  <si>
    <t>Jessica Garcia</t>
  </si>
  <si>
    <t>jessica.garcia1@company.com</t>
  </si>
  <si>
    <t>24-12-2022</t>
  </si>
  <si>
    <t>EMP02375</t>
  </si>
  <si>
    <t>William Brown</t>
  </si>
  <si>
    <t>william.brown16@company.com</t>
  </si>
  <si>
    <t>EMP02376</t>
  </si>
  <si>
    <t>ronald.young27@company.com</t>
  </si>
  <si>
    <t>EMP02377</t>
  </si>
  <si>
    <t>Jennifer Wright</t>
  </si>
  <si>
    <t>jennifer.wright19@company.com</t>
  </si>
  <si>
    <t>EMP02378</t>
  </si>
  <si>
    <t>nancy.lopez83@company.com</t>
  </si>
  <si>
    <t>EMP02379</t>
  </si>
  <si>
    <t>Steven Davis</t>
  </si>
  <si>
    <t>steven.davis94@company.com</t>
  </si>
  <si>
    <t>EMP02380</t>
  </si>
  <si>
    <t>Stephanie Carter</t>
  </si>
  <si>
    <t>stephanie.carter71@company.com</t>
  </si>
  <si>
    <t>EMP02381</t>
  </si>
  <si>
    <t>sarah.perez53@company.com</t>
  </si>
  <si>
    <t>EMP02382</t>
  </si>
  <si>
    <t>Robert Brown</t>
  </si>
  <si>
    <t>robert.brown18@company.com</t>
  </si>
  <si>
    <t>21-04-2024</t>
  </si>
  <si>
    <t>EMP02383</t>
  </si>
  <si>
    <t>andrew.lopez91@company.com</t>
  </si>
  <si>
    <t>EMP02384</t>
  </si>
  <si>
    <t>John Johnson</t>
  </si>
  <si>
    <t>john.johnson91@company.com</t>
  </si>
  <si>
    <t>EMP02385</t>
  </si>
  <si>
    <t>Sandra Ramirez</t>
  </si>
  <si>
    <t>sandra.ramirez87@company.com</t>
  </si>
  <si>
    <t>EMP02386</t>
  </si>
  <si>
    <t>Rebecca Lewis</t>
  </si>
  <si>
    <t>rebecca.lewis34@company.com</t>
  </si>
  <si>
    <t>EMP02387</t>
  </si>
  <si>
    <t>betty.gonzalez48@company.com</t>
  </si>
  <si>
    <t>28-07-2023</t>
  </si>
  <si>
    <t>EMP02388</t>
  </si>
  <si>
    <t>michelle.thomas46@company.com</t>
  </si>
  <si>
    <t>18-05-2022</t>
  </si>
  <si>
    <t>EMP02389</t>
  </si>
  <si>
    <t>Anthony Allen</t>
  </si>
  <si>
    <t>anthony.allen79@company.com</t>
  </si>
  <si>
    <t>26-10-2022</t>
  </si>
  <si>
    <t>EMP02390</t>
  </si>
  <si>
    <t>jennifer.white61@company.com</t>
  </si>
  <si>
    <t>EMP02391</t>
  </si>
  <si>
    <t>Deborah Thomas</t>
  </si>
  <si>
    <t>deborah.thomas88@company.com</t>
  </si>
  <si>
    <t>EMP02392</t>
  </si>
  <si>
    <t>betty.carter77@company.com</t>
  </si>
  <si>
    <t>EMP02393</t>
  </si>
  <si>
    <t>Deborah Baker</t>
  </si>
  <si>
    <t>deborah.baker28@company.com</t>
  </si>
  <si>
    <t>EMP02394</t>
  </si>
  <si>
    <t>paul.flores39@company.com</t>
  </si>
  <si>
    <t>EMP02395</t>
  </si>
  <si>
    <t>Dorothy Smith</t>
  </si>
  <si>
    <t>dorothy.smith39@company.com</t>
  </si>
  <si>
    <t>EMP02396</t>
  </si>
  <si>
    <t>timothy.clark4@company.com</t>
  </si>
  <si>
    <t>EMP02397</t>
  </si>
  <si>
    <t>jennifer.baker57@company.com</t>
  </si>
  <si>
    <t>21-09-2023</t>
  </si>
  <si>
    <t>EMP02398</t>
  </si>
  <si>
    <t>Amanda Wilson</t>
  </si>
  <si>
    <t>amanda.wilson91@company.com</t>
  </si>
  <si>
    <t>06-04-2022</t>
  </si>
  <si>
    <t>EMP02399</t>
  </si>
  <si>
    <t>barbara.green98@company.com</t>
  </si>
  <si>
    <t>06-05-2022</t>
  </si>
  <si>
    <t>EMP02400</t>
  </si>
  <si>
    <t>susan.rodriguez32@company.com</t>
  </si>
  <si>
    <t>EMP02401</t>
  </si>
  <si>
    <t>Emily Rivera</t>
  </si>
  <si>
    <t>emily.rivera7@company.com</t>
  </si>
  <si>
    <t>08-09-2021</t>
  </si>
  <si>
    <t>EMP02402</t>
  </si>
  <si>
    <t>Thomas Perez</t>
  </si>
  <si>
    <t>thomas.perez50@company.com</t>
  </si>
  <si>
    <t>26-09-2023</t>
  </si>
  <si>
    <t>EMP02403</t>
  </si>
  <si>
    <t>patricia.thompson95@company.com</t>
  </si>
  <si>
    <t>EMP02404</t>
  </si>
  <si>
    <t>ashley.williams14@company.com</t>
  </si>
  <si>
    <t>29-12-2020</t>
  </si>
  <si>
    <t>EMP02405</t>
  </si>
  <si>
    <t>sandra.lewis92@company.com</t>
  </si>
  <si>
    <t>EMP02406</t>
  </si>
  <si>
    <t>brian.nelson53@company.com</t>
  </si>
  <si>
    <t>EMP02407</t>
  </si>
  <si>
    <t>thomas.gonzalez91@company.com</t>
  </si>
  <si>
    <t>23-02-2021</t>
  </si>
  <si>
    <t>EMP02408</t>
  </si>
  <si>
    <t>William Wilson</t>
  </si>
  <si>
    <t>william.wilson13@company.com</t>
  </si>
  <si>
    <t>EMP02409</t>
  </si>
  <si>
    <t>joshua.garcia45@company.com</t>
  </si>
  <si>
    <t>EMP02410</t>
  </si>
  <si>
    <t>stephanie.lopez80@company.com</t>
  </si>
  <si>
    <t>EMP02411</t>
  </si>
  <si>
    <t>Donald Walker</t>
  </si>
  <si>
    <t>donald.walker29@company.com</t>
  </si>
  <si>
    <t>EMP02412</t>
  </si>
  <si>
    <t>charles.perez15@company.com</t>
  </si>
  <si>
    <t>EMP02413</t>
  </si>
  <si>
    <t>susan.clark45@company.com</t>
  </si>
  <si>
    <t>EMP02414</t>
  </si>
  <si>
    <t>Ronald Martinez</t>
  </si>
  <si>
    <t>ronald.martinez42@company.com</t>
  </si>
  <si>
    <t>EMP02415</t>
  </si>
  <si>
    <t>barbara.robinson1@company.com</t>
  </si>
  <si>
    <t>EMP02416</t>
  </si>
  <si>
    <t>Susan Garcia</t>
  </si>
  <si>
    <t>susan.garcia50@company.com</t>
  </si>
  <si>
    <t>EMP02417</t>
  </si>
  <si>
    <t>Kevin White</t>
  </si>
  <si>
    <t>kevin.white37@company.com</t>
  </si>
  <si>
    <t>EMP02418</t>
  </si>
  <si>
    <t>Michael Rivera</t>
  </si>
  <si>
    <t>michael.rivera5@company.com</t>
  </si>
  <si>
    <t>18-12-2022</t>
  </si>
  <si>
    <t>EMP02419</t>
  </si>
  <si>
    <t>barbara.campbell9@company.com</t>
  </si>
  <si>
    <t>08-03-2020</t>
  </si>
  <si>
    <t>EMP02420</t>
  </si>
  <si>
    <t>Charles Sanchez</t>
  </si>
  <si>
    <t>charles.sanchez32@company.com</t>
  </si>
  <si>
    <t>EMP02421</t>
  </si>
  <si>
    <t>andrew.wright52@company.com</t>
  </si>
  <si>
    <t>17-08-2023</t>
  </si>
  <si>
    <t>EMP02422</t>
  </si>
  <si>
    <t>mark.brown44@company.com</t>
  </si>
  <si>
    <t>09-07-2023</t>
  </si>
  <si>
    <t>EMP02423</t>
  </si>
  <si>
    <t>Matthew King</t>
  </si>
  <si>
    <t>matthew.king49@company.com</t>
  </si>
  <si>
    <t>EMP02424</t>
  </si>
  <si>
    <t>deborah.thompson11@company.com</t>
  </si>
  <si>
    <t>EMP02425</t>
  </si>
  <si>
    <t>Melissa Young</t>
  </si>
  <si>
    <t>melissa.young78@company.com</t>
  </si>
  <si>
    <t>13-12-2023</t>
  </si>
  <si>
    <t>EMP02426</t>
  </si>
  <si>
    <t>Richard White</t>
  </si>
  <si>
    <t>richard.white85@company.com</t>
  </si>
  <si>
    <t>EMP02427</t>
  </si>
  <si>
    <t>Barbara Adams</t>
  </si>
  <si>
    <t>barbara.adams15@company.com</t>
  </si>
  <si>
    <t>EMP02428</t>
  </si>
  <si>
    <t>mary.mitchell78@company.com</t>
  </si>
  <si>
    <t>EMP02429</t>
  </si>
  <si>
    <t>Patricia Brown</t>
  </si>
  <si>
    <t>patricia.brown64@company.com</t>
  </si>
  <si>
    <t>24-09-2024</t>
  </si>
  <si>
    <t>EMP02430</t>
  </si>
  <si>
    <t>Patricia Garcia</t>
  </si>
  <si>
    <t>patricia.garcia76@company.com</t>
  </si>
  <si>
    <t>EMP02431</t>
  </si>
  <si>
    <t>lisa.ramirez58@company.com</t>
  </si>
  <si>
    <t>EMP02432</t>
  </si>
  <si>
    <t>John Thompson</t>
  </si>
  <si>
    <t>john.thompson48@company.com</t>
  </si>
  <si>
    <t>EMP02433</t>
  </si>
  <si>
    <t>Michael Ramirez</t>
  </si>
  <si>
    <t>michael.ramirez35@company.com</t>
  </si>
  <si>
    <t>EMP02434</t>
  </si>
  <si>
    <t>Thomas Allen</t>
  </si>
  <si>
    <t>thomas.allen64@company.com</t>
  </si>
  <si>
    <t>EMP02435</t>
  </si>
  <si>
    <t>matthew.hill61@company.com</t>
  </si>
  <si>
    <t>EMP02436</t>
  </si>
  <si>
    <t>sandra.green20@company.com</t>
  </si>
  <si>
    <t>10-05-2022</t>
  </si>
  <si>
    <t>EMP02437</t>
  </si>
  <si>
    <t>Jessica Green</t>
  </si>
  <si>
    <t>jessica.green98@company.com</t>
  </si>
  <si>
    <t>EMP02438</t>
  </si>
  <si>
    <t>nancy.lopez22@company.com</t>
  </si>
  <si>
    <t>29-10-2022</t>
  </si>
  <si>
    <t>EMP02439</t>
  </si>
  <si>
    <t>Carol Nelson</t>
  </si>
  <si>
    <t>carol.nelson38@company.com</t>
  </si>
  <si>
    <t>04-12-2020</t>
  </si>
  <si>
    <t>EMP02440</t>
  </si>
  <si>
    <t>melissa.robinson43@company.com</t>
  </si>
  <si>
    <t>19-07-2024</t>
  </si>
  <si>
    <t>EMP02441</t>
  </si>
  <si>
    <t>christopher.walker93@company.com</t>
  </si>
  <si>
    <t>EMP02442</t>
  </si>
  <si>
    <t>daniel.thomas10@company.com</t>
  </si>
  <si>
    <t>EMP02443</t>
  </si>
  <si>
    <t>Steven Williams</t>
  </si>
  <si>
    <t>steven.williams76@company.com</t>
  </si>
  <si>
    <t>EMP02444</t>
  </si>
  <si>
    <t>anthony.wright1@company.com</t>
  </si>
  <si>
    <t>EMP02445</t>
  </si>
  <si>
    <t>Karen Miller</t>
  </si>
  <si>
    <t>karen.miller9@company.com</t>
  </si>
  <si>
    <t>28-06-2023</t>
  </si>
  <si>
    <t>EMP02446</t>
  </si>
  <si>
    <t>linda.smith10@company.com</t>
  </si>
  <si>
    <t>EMP02447</t>
  </si>
  <si>
    <t>donna.martin10@company.com</t>
  </si>
  <si>
    <t>EMP02448</t>
  </si>
  <si>
    <t>Charles Baker</t>
  </si>
  <si>
    <t>charles.baker24@company.com</t>
  </si>
  <si>
    <t>EMP02449</t>
  </si>
  <si>
    <t>stephanie.taylor91@company.com</t>
  </si>
  <si>
    <t>EMP02450</t>
  </si>
  <si>
    <t>karen.harris80@company.com</t>
  </si>
  <si>
    <t>EMP02451</t>
  </si>
  <si>
    <t>Donna Jones</t>
  </si>
  <si>
    <t>donna.jones74@company.com</t>
  </si>
  <si>
    <t>01-06-2020</t>
  </si>
  <si>
    <t>EMP02452</t>
  </si>
  <si>
    <t>david.jackson63@company.com</t>
  </si>
  <si>
    <t>28-05-2023</t>
  </si>
  <si>
    <t>EMP02453</t>
  </si>
  <si>
    <t>Timothy Perez</t>
  </si>
  <si>
    <t>timothy.perez25@company.com</t>
  </si>
  <si>
    <t>EMP02454</t>
  </si>
  <si>
    <t>nancy.ramirez15@company.com</t>
  </si>
  <si>
    <t>EMP02455</t>
  </si>
  <si>
    <t>susan.hernandez15@company.com</t>
  </si>
  <si>
    <t>EMP02456</t>
  </si>
  <si>
    <t>Ronald Garcia</t>
  </si>
  <si>
    <t>ronald.garcia47@company.com</t>
  </si>
  <si>
    <t>EMP02457</t>
  </si>
  <si>
    <t>Linda Hernandez</t>
  </si>
  <si>
    <t>linda.hernandez58@company.com</t>
  </si>
  <si>
    <t>EMP02458</t>
  </si>
  <si>
    <t>Donna Sanchez</t>
  </si>
  <si>
    <t>donna.sanchez80@company.com</t>
  </si>
  <si>
    <t>EMP02459</t>
  </si>
  <si>
    <t>brian.lee54@company.com</t>
  </si>
  <si>
    <t>13-01-2024</t>
  </si>
  <si>
    <t>EMP02460</t>
  </si>
  <si>
    <t>patricia.king28@company.com</t>
  </si>
  <si>
    <t>EMP02461</t>
  </si>
  <si>
    <t>barbara.campbell23@company.com</t>
  </si>
  <si>
    <t>EMP02462</t>
  </si>
  <si>
    <t>Sarah Wright</t>
  </si>
  <si>
    <t>sarah.wright6@company.com</t>
  </si>
  <si>
    <t>EMP02463</t>
  </si>
  <si>
    <t>Donald Martin</t>
  </si>
  <si>
    <t>donald.martin90@company.com</t>
  </si>
  <si>
    <t>23-11-2021</t>
  </si>
  <si>
    <t>EMP02464</t>
  </si>
  <si>
    <t>sarah.wilson10@company.com</t>
  </si>
  <si>
    <t>EMP02465</t>
  </si>
  <si>
    <t>Charles Jones</t>
  </si>
  <si>
    <t>charles.jones86@company.com</t>
  </si>
  <si>
    <t>EMP02466</t>
  </si>
  <si>
    <t>Joseph Scott</t>
  </si>
  <si>
    <t>joseph.scott71@company.com</t>
  </si>
  <si>
    <t>EMP02467</t>
  </si>
  <si>
    <t>Melissa Ramirez</t>
  </si>
  <si>
    <t>melissa.ramirez62@company.com</t>
  </si>
  <si>
    <t>EMP02468</t>
  </si>
  <si>
    <t>Carol Thomas</t>
  </si>
  <si>
    <t>carol.thomas93@company.com</t>
  </si>
  <si>
    <t>EMP02469</t>
  </si>
  <si>
    <t>Emily Walker</t>
  </si>
  <si>
    <t>emily.walker93@company.com</t>
  </si>
  <si>
    <t>EMP02470</t>
  </si>
  <si>
    <t>Matthew Allen</t>
  </si>
  <si>
    <t>matthew.allen54@company.com</t>
  </si>
  <si>
    <t>20-07-2024</t>
  </si>
  <si>
    <t>EMP02471</t>
  </si>
  <si>
    <t>karen.mitchell96@company.com</t>
  </si>
  <si>
    <t>EMP02472</t>
  </si>
  <si>
    <t>daniel.jackson53@company.com</t>
  </si>
  <si>
    <t>EMP02473</t>
  </si>
  <si>
    <t>Joseph Sanchez</t>
  </si>
  <si>
    <t>joseph.sanchez78@company.com</t>
  </si>
  <si>
    <t>EMP02474</t>
  </si>
  <si>
    <t>anthony.hall60@company.com</t>
  </si>
  <si>
    <t>EMP02475</t>
  </si>
  <si>
    <t>Donna Flores</t>
  </si>
  <si>
    <t>donna.flores73@company.com</t>
  </si>
  <si>
    <t>EMP02476</t>
  </si>
  <si>
    <t>david.lewis55@company.com</t>
  </si>
  <si>
    <t>EMP02477</t>
  </si>
  <si>
    <t>Paul Allen</t>
  </si>
  <si>
    <t>paul.allen31@company.com</t>
  </si>
  <si>
    <t>EMP02478</t>
  </si>
  <si>
    <t>steven.johnson54@company.com</t>
  </si>
  <si>
    <t>21-09-2020</t>
  </si>
  <si>
    <t>EMP02479</t>
  </si>
  <si>
    <t>Paul Garcia</t>
  </si>
  <si>
    <t>paul.garcia18@company.com</t>
  </si>
  <si>
    <t>21-08-2022</t>
  </si>
  <si>
    <t>EMP02480</t>
  </si>
  <si>
    <t>ronald.jones78@company.com</t>
  </si>
  <si>
    <t>EMP02481</t>
  </si>
  <si>
    <t>timothy.wilson17@company.com</t>
  </si>
  <si>
    <t>EMP02482</t>
  </si>
  <si>
    <t>james.green26@company.com</t>
  </si>
  <si>
    <t>21-07-2022</t>
  </si>
  <si>
    <t>EMP02483</t>
  </si>
  <si>
    <t>deborah.baker30@company.com</t>
  </si>
  <si>
    <t>EMP02484</t>
  </si>
  <si>
    <t>Carol Scott</t>
  </si>
  <si>
    <t>carol.scott71@company.com</t>
  </si>
  <si>
    <t>EMP02485</t>
  </si>
  <si>
    <t>william.wilson11@company.com</t>
  </si>
  <si>
    <t>EMP02486</t>
  </si>
  <si>
    <t>john.moore76@company.com</t>
  </si>
  <si>
    <t>EMP02487</t>
  </si>
  <si>
    <t>Linda Wright</t>
  </si>
  <si>
    <t>linda.wright4@company.com</t>
  </si>
  <si>
    <t>EMP02488</t>
  </si>
  <si>
    <t>Nancy Flores</t>
  </si>
  <si>
    <t>nancy.flores14@company.com</t>
  </si>
  <si>
    <t>EMP02489</t>
  </si>
  <si>
    <t>rebecca.thomas58@company.com</t>
  </si>
  <si>
    <t>EMP02490</t>
  </si>
  <si>
    <t>william.brown10@company.com</t>
  </si>
  <si>
    <t>EMP02491</t>
  </si>
  <si>
    <t>ronald.anderson35@company.com</t>
  </si>
  <si>
    <t>EMP02492</t>
  </si>
  <si>
    <t>paul.nguyen92@company.com</t>
  </si>
  <si>
    <t>EMP02493</t>
  </si>
  <si>
    <t>Emily Carter</t>
  </si>
  <si>
    <t>emily.carter23@company.com</t>
  </si>
  <si>
    <t>EMP02494</t>
  </si>
  <si>
    <t>michelle.ramirez11@company.com</t>
  </si>
  <si>
    <t>EMP02495</t>
  </si>
  <si>
    <t>George Taylor</t>
  </si>
  <si>
    <t>george.taylor54@company.com</t>
  </si>
  <si>
    <t>12-08-2022</t>
  </si>
  <si>
    <t>EMP02496</t>
  </si>
  <si>
    <t>Rebecca Brown</t>
  </si>
  <si>
    <t>rebecca.brown38@company.com</t>
  </si>
  <si>
    <t>EMP02497</t>
  </si>
  <si>
    <t>donald.nelson87@company.com</t>
  </si>
  <si>
    <t>EMP02498</t>
  </si>
  <si>
    <t>joshua.mitchell74@company.com</t>
  </si>
  <si>
    <t>EMP02499</t>
  </si>
  <si>
    <t>jennifer.allen32@company.com</t>
  </si>
  <si>
    <t>28-07-2024</t>
  </si>
  <si>
    <t>EMP02500</t>
  </si>
  <si>
    <t>ashley.white61@company.com</t>
  </si>
  <si>
    <t>EMP02501</t>
  </si>
  <si>
    <t>matthew.baker4@company.com</t>
  </si>
  <si>
    <t>EMP02502</t>
  </si>
  <si>
    <t>michael.green76@company.com</t>
  </si>
  <si>
    <t>EMP02503</t>
  </si>
  <si>
    <t>john.white10@company.com</t>
  </si>
  <si>
    <t>EMP02504</t>
  </si>
  <si>
    <t>brian.rodriguez16@company.com</t>
  </si>
  <si>
    <t>EMP02505</t>
  </si>
  <si>
    <t>george.garcia43@company.com</t>
  </si>
  <si>
    <t>EMP02506</t>
  </si>
  <si>
    <t>patricia.wright79@company.com</t>
  </si>
  <si>
    <t>EMP02507</t>
  </si>
  <si>
    <t>Daniel Allen</t>
  </si>
  <si>
    <t>daniel.allen27@company.com</t>
  </si>
  <si>
    <t>EMP02508</t>
  </si>
  <si>
    <t>Jennifer Nguyen</t>
  </si>
  <si>
    <t>jennifer.nguyen58@company.com</t>
  </si>
  <si>
    <t>EMP02509</t>
  </si>
  <si>
    <t>rebecca.moore34@company.com</t>
  </si>
  <si>
    <t>18-04-2020</t>
  </si>
  <si>
    <t>EMP02510</t>
  </si>
  <si>
    <t>Steven Rodriguez</t>
  </si>
  <si>
    <t>steven.rodriguez70@company.com</t>
  </si>
  <si>
    <t>EMP02511</t>
  </si>
  <si>
    <t>Melissa Jackson</t>
  </si>
  <si>
    <t>melissa.jackson3@company.com</t>
  </si>
  <si>
    <t>04-06-2021</t>
  </si>
  <si>
    <t>EMP02512</t>
  </si>
  <si>
    <t>Daniel Campbell</t>
  </si>
  <si>
    <t>daniel.campbell56@company.com</t>
  </si>
  <si>
    <t>12-06-2023</t>
  </si>
  <si>
    <t>EMP02513</t>
  </si>
  <si>
    <t>mary.lewis51@company.com</t>
  </si>
  <si>
    <t>EMP02514</t>
  </si>
  <si>
    <t>melissa.anderson75@company.com</t>
  </si>
  <si>
    <t>EMP02515</t>
  </si>
  <si>
    <t>jennifer.young73@company.com</t>
  </si>
  <si>
    <t>EMP02516</t>
  </si>
  <si>
    <t>susan.lewis14@company.com</t>
  </si>
  <si>
    <t>EMP02517</t>
  </si>
  <si>
    <t>David Wilson</t>
  </si>
  <si>
    <t>david.wilson51@company.com</t>
  </si>
  <si>
    <t>EMP02518</t>
  </si>
  <si>
    <t>karen.campbell85@company.com</t>
  </si>
  <si>
    <t>EMP02519</t>
  </si>
  <si>
    <t>william.rivera92@company.com</t>
  </si>
  <si>
    <t>EMP02520</t>
  </si>
  <si>
    <t>Mark Roberts</t>
  </si>
  <si>
    <t>mark.roberts62@company.com</t>
  </si>
  <si>
    <t>EMP02521</t>
  </si>
  <si>
    <t>timothy.rodriguez28@company.com</t>
  </si>
  <si>
    <t>EMP02522</t>
  </si>
  <si>
    <t>robert.taylor81@company.com</t>
  </si>
  <si>
    <t>22-02-2022</t>
  </si>
  <si>
    <t>EMP02523</t>
  </si>
  <si>
    <t>daniel.walker4@company.com</t>
  </si>
  <si>
    <t>EMP02524</t>
  </si>
  <si>
    <t>Patricia Walker</t>
  </si>
  <si>
    <t>patricia.walker30@company.com</t>
  </si>
  <si>
    <t>EMP02525</t>
  </si>
  <si>
    <t>patricia.roberts89@company.com</t>
  </si>
  <si>
    <t>EMP02526</t>
  </si>
  <si>
    <t>Barbara Lopez</t>
  </si>
  <si>
    <t>barbara.lopez84@company.com</t>
  </si>
  <si>
    <t>EMP02527</t>
  </si>
  <si>
    <t>andrew.clark31@company.com</t>
  </si>
  <si>
    <t>EMP02528</t>
  </si>
  <si>
    <t>mary.gonzalez2@company.com</t>
  </si>
  <si>
    <t>EMP02529</t>
  </si>
  <si>
    <t>james.hernandez29@company.com</t>
  </si>
  <si>
    <t>EMP02530</t>
  </si>
  <si>
    <t>james.nguyen97@company.com</t>
  </si>
  <si>
    <t>EMP02531</t>
  </si>
  <si>
    <t>Deborah Sanchez</t>
  </si>
  <si>
    <t>deborah.sanchez23@company.com</t>
  </si>
  <si>
    <t>EMP02532</t>
  </si>
  <si>
    <t>Karen Carter</t>
  </si>
  <si>
    <t>karen.carter6@company.com</t>
  </si>
  <si>
    <t>30-11-2024</t>
  </si>
  <si>
    <t>EMP02533</t>
  </si>
  <si>
    <t>richard.torres55@company.com</t>
  </si>
  <si>
    <t>23-06-2022</t>
  </si>
  <si>
    <t>EMP02534</t>
  </si>
  <si>
    <t>Christopher Lewis</t>
  </si>
  <si>
    <t>christopher.lewis10@company.com</t>
  </si>
  <si>
    <t>05-11-2020</t>
  </si>
  <si>
    <t>EMP02535</t>
  </si>
  <si>
    <t>Amanda Thomas</t>
  </si>
  <si>
    <t>amanda.thomas58@company.com</t>
  </si>
  <si>
    <t>EMP02536</t>
  </si>
  <si>
    <t>Dorothy Moore</t>
  </si>
  <si>
    <t>dorothy.moore86@company.com</t>
  </si>
  <si>
    <t>EMP02537</t>
  </si>
  <si>
    <t>john.walker26@company.com</t>
  </si>
  <si>
    <t>EMP02538</t>
  </si>
  <si>
    <t>Ronald Brown</t>
  </si>
  <si>
    <t>ronald.brown93@company.com</t>
  </si>
  <si>
    <t>EMP02539</t>
  </si>
  <si>
    <t>sarah.smith44@company.com</t>
  </si>
  <si>
    <t>23-08-2020</t>
  </si>
  <si>
    <t>EMP02540</t>
  </si>
  <si>
    <t>Nancy Roberts</t>
  </si>
  <si>
    <t>nancy.roberts3@company.com</t>
  </si>
  <si>
    <t>EMP02541</t>
  </si>
  <si>
    <t>George Wilson</t>
  </si>
  <si>
    <t>george.wilson35@company.com</t>
  </si>
  <si>
    <t>EMP02542</t>
  </si>
  <si>
    <t>amanda.baker93@company.com</t>
  </si>
  <si>
    <t>EMP02543</t>
  </si>
  <si>
    <t>sarah.thomas7@company.com</t>
  </si>
  <si>
    <t>EMP02544</t>
  </si>
  <si>
    <t>matthew.thomas59@company.com</t>
  </si>
  <si>
    <t>EMP02545</t>
  </si>
  <si>
    <t>steven.ramirez68@company.com</t>
  </si>
  <si>
    <t>EMP02546</t>
  </si>
  <si>
    <t>Michael Campbell</t>
  </si>
  <si>
    <t>michael.campbell65@company.com</t>
  </si>
  <si>
    <t>EMP02547</t>
  </si>
  <si>
    <t>carol.king41@company.com</t>
  </si>
  <si>
    <t>EMP02548</t>
  </si>
  <si>
    <t>stephanie.moore45@company.com</t>
  </si>
  <si>
    <t>EMP02549</t>
  </si>
  <si>
    <t>matthew.smith54@company.com</t>
  </si>
  <si>
    <t>03-04-2022</t>
  </si>
  <si>
    <t>EMP02550</t>
  </si>
  <si>
    <t>brian.lewis61@company.com</t>
  </si>
  <si>
    <t>EMP02551</t>
  </si>
  <si>
    <t>Melissa Rodriguez</t>
  </si>
  <si>
    <t>melissa.rodriguez40@company.com</t>
  </si>
  <si>
    <t>EMP02552</t>
  </si>
  <si>
    <t>steven.young47@company.com</t>
  </si>
  <si>
    <t>EMP02553</t>
  </si>
  <si>
    <t>david.hill87@company.com</t>
  </si>
  <si>
    <t>EMP02554</t>
  </si>
  <si>
    <t>carol.williams12@company.com</t>
  </si>
  <si>
    <t>EMP02555</t>
  </si>
  <si>
    <t>michael.davis86@company.com</t>
  </si>
  <si>
    <t>EMP02556</t>
  </si>
  <si>
    <t>Daniel Martinez</t>
  </si>
  <si>
    <t>daniel.martinez14@company.com</t>
  </si>
  <si>
    <t>EMP02557</t>
  </si>
  <si>
    <t>christopher.jones70@company.com</t>
  </si>
  <si>
    <t>EMP02558</t>
  </si>
  <si>
    <t>sarah.nelson92@company.com</t>
  </si>
  <si>
    <t>31-08-2023</t>
  </si>
  <si>
    <t>EMP02559</t>
  </si>
  <si>
    <t>george.davis96@company.com</t>
  </si>
  <si>
    <t>19-05-2023</t>
  </si>
  <si>
    <t>EMP02560</t>
  </si>
  <si>
    <t>Richard Sanchez</t>
  </si>
  <si>
    <t>richard.sanchez37@company.com</t>
  </si>
  <si>
    <t>EMP02561</t>
  </si>
  <si>
    <t>patricia.garcia84@company.com</t>
  </si>
  <si>
    <t>EMP02562</t>
  </si>
  <si>
    <t>Brian Robinson</t>
  </si>
  <si>
    <t>brian.robinson17@company.com</t>
  </si>
  <si>
    <t>EMP02563</t>
  </si>
  <si>
    <t>anthony.hall5@company.com</t>
  </si>
  <si>
    <t>EMP02564</t>
  </si>
  <si>
    <t>Donna Martinez</t>
  </si>
  <si>
    <t>donna.martinez94@company.com</t>
  </si>
  <si>
    <t>EMP02565</t>
  </si>
  <si>
    <t>christopher.hill9@company.com</t>
  </si>
  <si>
    <t>EMP02566</t>
  </si>
  <si>
    <t>Emily Moore</t>
  </si>
  <si>
    <t>emily.moore98@company.com</t>
  </si>
  <si>
    <t>16-10-2024</t>
  </si>
  <si>
    <t>EMP02567</t>
  </si>
  <si>
    <t>James Martin</t>
  </si>
  <si>
    <t>james.martin4@company.com</t>
  </si>
  <si>
    <t>EMP02568</t>
  </si>
  <si>
    <t>ronald.young83@company.com</t>
  </si>
  <si>
    <t>EMP02569</t>
  </si>
  <si>
    <t>Joseph Perez</t>
  </si>
  <si>
    <t>joseph.perez72@company.com</t>
  </si>
  <si>
    <t>EMP02570</t>
  </si>
  <si>
    <t>jessica.roberts17@company.com</t>
  </si>
  <si>
    <t>EMP02571</t>
  </si>
  <si>
    <t>Thomas Anderson</t>
  </si>
  <si>
    <t>thomas.anderson73@company.com</t>
  </si>
  <si>
    <t>10-01-2023</t>
  </si>
  <si>
    <t>EMP02572</t>
  </si>
  <si>
    <t>donald.gonzalez73@company.com</t>
  </si>
  <si>
    <t>EMP02573</t>
  </si>
  <si>
    <t>mark.thompson73@company.com</t>
  </si>
  <si>
    <t>28-06-2020</t>
  </si>
  <si>
    <t>EMP02574</t>
  </si>
  <si>
    <t>Deborah Lopez</t>
  </si>
  <si>
    <t>deborah.lopez91@company.com</t>
  </si>
  <si>
    <t>EMP02575</t>
  </si>
  <si>
    <t>Margaret Moore</t>
  </si>
  <si>
    <t>margaret.moore27@company.com</t>
  </si>
  <si>
    <t>EMP02576</t>
  </si>
  <si>
    <t>mark.sanchez41@company.com</t>
  </si>
  <si>
    <t>02-07-2022</t>
  </si>
  <si>
    <t>EMP02577</t>
  </si>
  <si>
    <t>Joshua Wilson</t>
  </si>
  <si>
    <t>joshua.wilson97@company.com</t>
  </si>
  <si>
    <t>02-05-2020</t>
  </si>
  <si>
    <t>EMP02578</t>
  </si>
  <si>
    <t>steven.campbell61@company.com</t>
  </si>
  <si>
    <t>EMP02579</t>
  </si>
  <si>
    <t>melissa.johnson36@company.com</t>
  </si>
  <si>
    <t>EMP02580</t>
  </si>
  <si>
    <t>Charles Roberts</t>
  </si>
  <si>
    <t>charles.roberts38@company.com</t>
  </si>
  <si>
    <t>EMP02581</t>
  </si>
  <si>
    <t>betty.miller73@company.com</t>
  </si>
  <si>
    <t>EMP02582</t>
  </si>
  <si>
    <t>mark.mitchell24@company.com</t>
  </si>
  <si>
    <t>EMP02583</t>
  </si>
  <si>
    <t>christopher.garcia46@company.com</t>
  </si>
  <si>
    <t>EMP02584</t>
  </si>
  <si>
    <t>Charles Martinez</t>
  </si>
  <si>
    <t>charles.martinez28@company.com</t>
  </si>
  <si>
    <t>EMP02585</t>
  </si>
  <si>
    <t>Linda Johnson</t>
  </si>
  <si>
    <t>linda.johnson47@company.com</t>
  </si>
  <si>
    <t>06-12-2020</t>
  </si>
  <si>
    <t>EMP02586</t>
  </si>
  <si>
    <t>Margaret Rodriguez</t>
  </si>
  <si>
    <t>margaret.rodriguez4@company.com</t>
  </si>
  <si>
    <t>EMP02587</t>
  </si>
  <si>
    <t>ronald.young88@company.com</t>
  </si>
  <si>
    <t>EMP02588</t>
  </si>
  <si>
    <t>lisa.hall56@company.com</t>
  </si>
  <si>
    <t>EMP02589</t>
  </si>
  <si>
    <t>donna.lee24@company.com</t>
  </si>
  <si>
    <t>EMP02590</t>
  </si>
  <si>
    <t>rebecca.martinez95@company.com</t>
  </si>
  <si>
    <t>EMP02591</t>
  </si>
  <si>
    <t>ashley.lopez88@company.com</t>
  </si>
  <si>
    <t>EMP02592</t>
  </si>
  <si>
    <t>timothy.mitchell70@company.com</t>
  </si>
  <si>
    <t>EMP02593</t>
  </si>
  <si>
    <t>Karen Taylor</t>
  </si>
  <si>
    <t>karen.taylor3@company.com</t>
  </si>
  <si>
    <t>EMP02594</t>
  </si>
  <si>
    <t>karen.brown30@company.com</t>
  </si>
  <si>
    <t>EMP02595</t>
  </si>
  <si>
    <t>Donald Clark</t>
  </si>
  <si>
    <t>donald.clark18@company.com</t>
  </si>
  <si>
    <t>EMP02596</t>
  </si>
  <si>
    <t>Mary Jones</t>
  </si>
  <si>
    <t>mary.jones13@company.com</t>
  </si>
  <si>
    <t>EMP02597</t>
  </si>
  <si>
    <t>richard.thomas98@company.com</t>
  </si>
  <si>
    <t>EMP02598</t>
  </si>
  <si>
    <t>linda.scott62@company.com</t>
  </si>
  <si>
    <t>07-02-2020</t>
  </si>
  <si>
    <t>EMP02599</t>
  </si>
  <si>
    <t>Kevin Lee</t>
  </si>
  <si>
    <t>kevin.lee90@company.com</t>
  </si>
  <si>
    <t>01-08-2023</t>
  </si>
  <si>
    <t>EMP02600</t>
  </si>
  <si>
    <t>ronald.lopez68@company.com</t>
  </si>
  <si>
    <t>EMP02601</t>
  </si>
  <si>
    <t>Amanda Davis</t>
  </si>
  <si>
    <t>amanda.davis81@company.com</t>
  </si>
  <si>
    <t>EMP02602</t>
  </si>
  <si>
    <t>amanda.thomas93@company.com</t>
  </si>
  <si>
    <t>EMP02603</t>
  </si>
  <si>
    <t>matthew.nelson4@company.com</t>
  </si>
  <si>
    <t>EMP02604</t>
  </si>
  <si>
    <t>stephanie.lewis47@company.com</t>
  </si>
  <si>
    <t>21-07-2020</t>
  </si>
  <si>
    <t>EMP02605</t>
  </si>
  <si>
    <t>donna.mitchell50@company.com</t>
  </si>
  <si>
    <t>EMP02606</t>
  </si>
  <si>
    <t>anthony.mitchell1@company.com</t>
  </si>
  <si>
    <t>26-11-2024</t>
  </si>
  <si>
    <t>EMP02607</t>
  </si>
  <si>
    <t>david.hernandez74@company.com</t>
  </si>
  <si>
    <t>EMP02608</t>
  </si>
  <si>
    <t>Joshua King</t>
  </si>
  <si>
    <t>joshua.king8@company.com</t>
  </si>
  <si>
    <t>EMP02609</t>
  </si>
  <si>
    <t>Charles Clark</t>
  </si>
  <si>
    <t>charles.clark8@company.com</t>
  </si>
  <si>
    <t>03-06-2023</t>
  </si>
  <si>
    <t>EMP02610</t>
  </si>
  <si>
    <t>mary.adams35@company.com</t>
  </si>
  <si>
    <t>EMP02611</t>
  </si>
  <si>
    <t>david.robinson57@company.com</t>
  </si>
  <si>
    <t>EMP02612</t>
  </si>
  <si>
    <t>jennifer.carter25@company.com</t>
  </si>
  <si>
    <t>EMP02613</t>
  </si>
  <si>
    <t>John Sanchez</t>
  </si>
  <si>
    <t>john.sanchez9@company.com</t>
  </si>
  <si>
    <t>EMP02614</t>
  </si>
  <si>
    <t>andrew.ramirez52@company.com</t>
  </si>
  <si>
    <t>06-07-2022</t>
  </si>
  <si>
    <t>EMP02615</t>
  </si>
  <si>
    <t>Deborah Garcia</t>
  </si>
  <si>
    <t>deborah.garcia85@company.com</t>
  </si>
  <si>
    <t>EMP02616</t>
  </si>
  <si>
    <t>ashley.lewis75@company.com</t>
  </si>
  <si>
    <t>EMP02617</t>
  </si>
  <si>
    <t>sandra.martin62@company.com</t>
  </si>
  <si>
    <t>EMP02618</t>
  </si>
  <si>
    <t>Lisa Lewis</t>
  </si>
  <si>
    <t>lisa.lewis57@company.com</t>
  </si>
  <si>
    <t>EMP02619</t>
  </si>
  <si>
    <t>karen.king61@company.com</t>
  </si>
  <si>
    <t>17-12-2020</t>
  </si>
  <si>
    <t>EMP02620</t>
  </si>
  <si>
    <t>deborah.green90@company.com</t>
  </si>
  <si>
    <t>EMP02621</t>
  </si>
  <si>
    <t>Charles Moore</t>
  </si>
  <si>
    <t>charles.moore59@company.com</t>
  </si>
  <si>
    <t>EMP02622</t>
  </si>
  <si>
    <t>anthony.nelson22@company.com</t>
  </si>
  <si>
    <t>EMP02623</t>
  </si>
  <si>
    <t>michael.clark32@company.com</t>
  </si>
  <si>
    <t>29-09-2020</t>
  </si>
  <si>
    <t>EMP02624</t>
  </si>
  <si>
    <t>george.perez28@company.com</t>
  </si>
  <si>
    <t>EMP02625</t>
  </si>
  <si>
    <t>Karen White</t>
  </si>
  <si>
    <t>karen.white16@company.com</t>
  </si>
  <si>
    <t>EMP02626</t>
  </si>
  <si>
    <t>andrew.taylor43@company.com</t>
  </si>
  <si>
    <t>EMP02627</t>
  </si>
  <si>
    <t>sarah.allen10@company.com</t>
  </si>
  <si>
    <t>EMP02628</t>
  </si>
  <si>
    <t>susan.nguyen57@company.com</t>
  </si>
  <si>
    <t>EMP02629</t>
  </si>
  <si>
    <t>betty.thomas60@company.com</t>
  </si>
  <si>
    <t>EMP02630</t>
  </si>
  <si>
    <t>susan.baker44@company.com</t>
  </si>
  <si>
    <t>EMP02631</t>
  </si>
  <si>
    <t>sarah.mitchell82@company.com</t>
  </si>
  <si>
    <t>EMP02632</t>
  </si>
  <si>
    <t>anthony.mitchell15@company.com</t>
  </si>
  <si>
    <t>EMP02633</t>
  </si>
  <si>
    <t>donna.young81@company.com</t>
  </si>
  <si>
    <t>EMP02634</t>
  </si>
  <si>
    <t>Michael Miller</t>
  </si>
  <si>
    <t>michael.miller1@company.com</t>
  </si>
  <si>
    <t>EMP02635</t>
  </si>
  <si>
    <t>michelle.flores66@company.com</t>
  </si>
  <si>
    <t>EMP02636</t>
  </si>
  <si>
    <t>charles.martinez60@company.com</t>
  </si>
  <si>
    <t>EMP02637</t>
  </si>
  <si>
    <t>charles.garcia18@company.com</t>
  </si>
  <si>
    <t>EMP02638</t>
  </si>
  <si>
    <t>betty.hernandez42@company.com</t>
  </si>
  <si>
    <t>EMP02639</t>
  </si>
  <si>
    <t>steven.hernandez4@company.com</t>
  </si>
  <si>
    <t>EMP02640</t>
  </si>
  <si>
    <t>donald.martin6@company.com</t>
  </si>
  <si>
    <t>EMP02641</t>
  </si>
  <si>
    <t>andrew.brown56@company.com</t>
  </si>
  <si>
    <t>19-07-2023</t>
  </si>
  <si>
    <t>EMP02642</t>
  </si>
  <si>
    <t>anthony.wilson87@company.com</t>
  </si>
  <si>
    <t>EMP02643</t>
  </si>
  <si>
    <t>william.harris18@company.com</t>
  </si>
  <si>
    <t>EMP02644</t>
  </si>
  <si>
    <t>Steven Thompson</t>
  </si>
  <si>
    <t>steven.thompson30@company.com</t>
  </si>
  <si>
    <t>EMP02645</t>
  </si>
  <si>
    <t>John Lewis</t>
  </si>
  <si>
    <t>john.lewis47@company.com</t>
  </si>
  <si>
    <t>EMP02646</t>
  </si>
  <si>
    <t>Robert Hernandez</t>
  </si>
  <si>
    <t>robert.hernandez96@company.com</t>
  </si>
  <si>
    <t>EMP02647</t>
  </si>
  <si>
    <t>david.walker23@company.com</t>
  </si>
  <si>
    <t>EMP02648</t>
  </si>
  <si>
    <t>amanda.brown29@company.com</t>
  </si>
  <si>
    <t>EMP02649</t>
  </si>
  <si>
    <t>stephanie.garcia19@company.com</t>
  </si>
  <si>
    <t>EMP02650</t>
  </si>
  <si>
    <t>Donald Harris</t>
  </si>
  <si>
    <t>donald.harris21@company.com</t>
  </si>
  <si>
    <t>EMP02651</t>
  </si>
  <si>
    <t>barbara.johnson27@company.com</t>
  </si>
  <si>
    <t>EMP02652</t>
  </si>
  <si>
    <t>melissa.harris25@company.com</t>
  </si>
  <si>
    <t>EMP02653</t>
  </si>
  <si>
    <t>sarah.gonzalez8@company.com</t>
  </si>
  <si>
    <t>24-08-2023</t>
  </si>
  <si>
    <t>EMP02654</t>
  </si>
  <si>
    <t>Brian Lopez</t>
  </si>
  <si>
    <t>brian.lopez81@company.com</t>
  </si>
  <si>
    <t>EMP02655</t>
  </si>
  <si>
    <t>13-10-2024</t>
  </si>
  <si>
    <t>EMP02656</t>
  </si>
  <si>
    <t>lisa.thompson43@company.com</t>
  </si>
  <si>
    <t>EMP02657</t>
  </si>
  <si>
    <t>patricia.rodriguez27@company.com</t>
  </si>
  <si>
    <t>EMP02658</t>
  </si>
  <si>
    <t>melissa.garcia87@company.com</t>
  </si>
  <si>
    <t>27-05-2024</t>
  </si>
  <si>
    <t>EMP02659</t>
  </si>
  <si>
    <t>mary.ramirez2@company.com</t>
  </si>
  <si>
    <t>09-09-2020</t>
  </si>
  <si>
    <t>EMP02660</t>
  </si>
  <si>
    <t>David Miller</t>
  </si>
  <si>
    <t>david.miller72@company.com</t>
  </si>
  <si>
    <t>EMP02661</t>
  </si>
  <si>
    <t>Charles Brown</t>
  </si>
  <si>
    <t>charles.brown42@company.com</t>
  </si>
  <si>
    <t>EMP02662</t>
  </si>
  <si>
    <t>betty.wright34@company.com</t>
  </si>
  <si>
    <t>EMP02663</t>
  </si>
  <si>
    <t>amanda.nguyen91@company.com</t>
  </si>
  <si>
    <t>23-08-2021</t>
  </si>
  <si>
    <t>EMP02664</t>
  </si>
  <si>
    <t>sarah.nguyen34@company.com</t>
  </si>
  <si>
    <t>04-12-2024</t>
  </si>
  <si>
    <t>EMP02665</t>
  </si>
  <si>
    <t>Thomas Young</t>
  </si>
  <si>
    <t>thomas.young65@company.com</t>
  </si>
  <si>
    <t>EMP02666</t>
  </si>
  <si>
    <t>Deborah Carter</t>
  </si>
  <si>
    <t>deborah.carter63@company.com</t>
  </si>
  <si>
    <t>EMP02667</t>
  </si>
  <si>
    <t>ashley.walker64@company.com</t>
  </si>
  <si>
    <t>19-07-2020</t>
  </si>
  <si>
    <t>EMP02668</t>
  </si>
  <si>
    <t>Amanda Rodriguez</t>
  </si>
  <si>
    <t>amanda.rodriguez12@company.com</t>
  </si>
  <si>
    <t>EMP02669</t>
  </si>
  <si>
    <t>William Carter</t>
  </si>
  <si>
    <t>william.carter63@company.com</t>
  </si>
  <si>
    <t>EMP02670</t>
  </si>
  <si>
    <t>George Lee</t>
  </si>
  <si>
    <t>george.lee87@company.com</t>
  </si>
  <si>
    <t>EMP02671</t>
  </si>
  <si>
    <t>matthew.taylor2@company.com</t>
  </si>
  <si>
    <t>EMP02672</t>
  </si>
  <si>
    <t>richard.lopez48@company.com</t>
  </si>
  <si>
    <t>EMP02673</t>
  </si>
  <si>
    <t>andrew.lewis98@company.com</t>
  </si>
  <si>
    <t>EMP02674</t>
  </si>
  <si>
    <t>Sandra Anderson</t>
  </si>
  <si>
    <t>sandra.anderson21@company.com</t>
  </si>
  <si>
    <t>EMP02675</t>
  </si>
  <si>
    <t>Sandra Taylor</t>
  </si>
  <si>
    <t>sandra.taylor1@company.com</t>
  </si>
  <si>
    <t>EMP02676</t>
  </si>
  <si>
    <t>Ronald Hill</t>
  </si>
  <si>
    <t>ronald.hill65@company.com</t>
  </si>
  <si>
    <t>09-12-2021</t>
  </si>
  <si>
    <t>EMP02677</t>
  </si>
  <si>
    <t>richard.smith45@company.com</t>
  </si>
  <si>
    <t>12-03-2022</t>
  </si>
  <si>
    <t>EMP02678</t>
  </si>
  <si>
    <t>Lisa Jones</t>
  </si>
  <si>
    <t>lisa.jones2@company.com</t>
  </si>
  <si>
    <t>EMP02679</t>
  </si>
  <si>
    <t>lisa.hall96@company.com</t>
  </si>
  <si>
    <t>14-02-2023</t>
  </si>
  <si>
    <t>EMP02680</t>
  </si>
  <si>
    <t>James Baker</t>
  </si>
  <si>
    <t>james.baker91@company.com</t>
  </si>
  <si>
    <t>EMP02681</t>
  </si>
  <si>
    <t>Michael Adams</t>
  </si>
  <si>
    <t>michael.adams98@company.com</t>
  </si>
  <si>
    <t>EMP02682</t>
  </si>
  <si>
    <t>Melissa Campbell</t>
  </si>
  <si>
    <t>melissa.campbell62@company.com</t>
  </si>
  <si>
    <t>EMP02683</t>
  </si>
  <si>
    <t>deborah.young92@company.com</t>
  </si>
  <si>
    <t>23-03-2021</t>
  </si>
  <si>
    <t>EMP02684</t>
  </si>
  <si>
    <t>Barbara Rivera</t>
  </si>
  <si>
    <t>barbara.rivera44@company.com</t>
  </si>
  <si>
    <t>EMP02685</t>
  </si>
  <si>
    <t>betty.sanchez72@company.com</t>
  </si>
  <si>
    <t>EMP02686</t>
  </si>
  <si>
    <t>steven.thompson77@company.com</t>
  </si>
  <si>
    <t>EMP02687</t>
  </si>
  <si>
    <t>Mark Young</t>
  </si>
  <si>
    <t>mark.young74@company.com</t>
  </si>
  <si>
    <t>EMP02688</t>
  </si>
  <si>
    <t>stephanie.carter73@company.com</t>
  </si>
  <si>
    <t>25-09-2020</t>
  </si>
  <si>
    <t>EMP02689</t>
  </si>
  <si>
    <t>Rebecca Jackson</t>
  </si>
  <si>
    <t>rebecca.jackson96@company.com</t>
  </si>
  <si>
    <t>EMP02690</t>
  </si>
  <si>
    <t>paul.ramirez44@company.com</t>
  </si>
  <si>
    <t>EMP02691</t>
  </si>
  <si>
    <t>barbara.wilson84@company.com</t>
  </si>
  <si>
    <t>01-02-2020</t>
  </si>
  <si>
    <t>EMP02692</t>
  </si>
  <si>
    <t>anthony.harris42@company.com</t>
  </si>
  <si>
    <t>EMP02693</t>
  </si>
  <si>
    <t>Joseph Green</t>
  </si>
  <si>
    <t>joseph.green71@company.com</t>
  </si>
  <si>
    <t>EMP02694</t>
  </si>
  <si>
    <t>mary.gonzalez29@company.com</t>
  </si>
  <si>
    <t>EMP02695</t>
  </si>
  <si>
    <t>michael.nguyen1@company.com</t>
  </si>
  <si>
    <t>EMP02696</t>
  </si>
  <si>
    <t>thomas.sanchez77@company.com</t>
  </si>
  <si>
    <t>EMP02697</t>
  </si>
  <si>
    <t>emily.mitchell85@company.com</t>
  </si>
  <si>
    <t>EMP02698</t>
  </si>
  <si>
    <t>Carol Lopez</t>
  </si>
  <si>
    <t>carol.lopez17@company.com</t>
  </si>
  <si>
    <t>28-02-2023</t>
  </si>
  <si>
    <t>EMP02699</t>
  </si>
  <si>
    <t>Matthew Davis</t>
  </si>
  <si>
    <t>matthew.davis60@company.com</t>
  </si>
  <si>
    <t>EMP02700</t>
  </si>
  <si>
    <t>christopher.taylor98@company.com</t>
  </si>
  <si>
    <t>EMP02701</t>
  </si>
  <si>
    <t>joshua.moore14@company.com</t>
  </si>
  <si>
    <t>08-12-2022</t>
  </si>
  <si>
    <t>EMP02702</t>
  </si>
  <si>
    <t>Charles Rodriguez</t>
  </si>
  <si>
    <t>charles.rodriguez82@company.com</t>
  </si>
  <si>
    <t>EMP02703</t>
  </si>
  <si>
    <t>dorothy.smith22@company.com</t>
  </si>
  <si>
    <t>07-07-2022</t>
  </si>
  <si>
    <t>EMP02704</t>
  </si>
  <si>
    <t>sarah.scott58@company.com</t>
  </si>
  <si>
    <t>EMP02705</t>
  </si>
  <si>
    <t>christopher.jones3@company.com</t>
  </si>
  <si>
    <t>10-08-2021</t>
  </si>
  <si>
    <t>EMP02706</t>
  </si>
  <si>
    <t>richard.clark89@company.com</t>
  </si>
  <si>
    <t>04-01-2021</t>
  </si>
  <si>
    <t>EMP02707</t>
  </si>
  <si>
    <t>donald.davis72@company.com</t>
  </si>
  <si>
    <t>EMP02708</t>
  </si>
  <si>
    <t>patricia.perez52@company.com</t>
  </si>
  <si>
    <t>EMP02709</t>
  </si>
  <si>
    <t>Barbara King</t>
  </si>
  <si>
    <t>barbara.king57@company.com</t>
  </si>
  <si>
    <t>EMP02710</t>
  </si>
  <si>
    <t>mark.young15@company.com</t>
  </si>
  <si>
    <t>EMP02711</t>
  </si>
  <si>
    <t>richard.sanchez54@company.com</t>
  </si>
  <si>
    <t>15-07-2022</t>
  </si>
  <si>
    <t>EMP02712</t>
  </si>
  <si>
    <t>Deborah King</t>
  </si>
  <si>
    <t>deborah.king42@company.com</t>
  </si>
  <si>
    <t>19-12-2023</t>
  </si>
  <si>
    <t>EMP02713</t>
  </si>
  <si>
    <t>christopher.mitchell32@company.com</t>
  </si>
  <si>
    <t>EMP02714</t>
  </si>
  <si>
    <t>Brian Clark</t>
  </si>
  <si>
    <t>brian.clark78@company.com</t>
  </si>
  <si>
    <t>EMP02715</t>
  </si>
  <si>
    <t>ronald.young55@company.com</t>
  </si>
  <si>
    <t>EMP02716</t>
  </si>
  <si>
    <t>william.moore7@company.com</t>
  </si>
  <si>
    <t>EMP02717</t>
  </si>
  <si>
    <t>kevin.gonzalez87@company.com</t>
  </si>
  <si>
    <t>EMP02718</t>
  </si>
  <si>
    <t>matthew.nguyen33@company.com</t>
  </si>
  <si>
    <t>EMP02719</t>
  </si>
  <si>
    <t>michelle.carter24@company.com</t>
  </si>
  <si>
    <t>EMP02720</t>
  </si>
  <si>
    <t>Jennifer Roberts</t>
  </si>
  <si>
    <t>jennifer.roberts29@company.com</t>
  </si>
  <si>
    <t>EMP02721</t>
  </si>
  <si>
    <t>betty.moore36@company.com</t>
  </si>
  <si>
    <t>21-12-2022</t>
  </si>
  <si>
    <t>EMP02722</t>
  </si>
  <si>
    <t>Joseph Thompson</t>
  </si>
  <si>
    <t>joseph.thompson4@company.com</t>
  </si>
  <si>
    <t>EMP02723</t>
  </si>
  <si>
    <t>ronald.wright57@company.com</t>
  </si>
  <si>
    <t>EMP02724</t>
  </si>
  <si>
    <t>donna.clark53@company.com</t>
  </si>
  <si>
    <t>02-03-2022</t>
  </si>
  <si>
    <t>EMP02725</t>
  </si>
  <si>
    <t>betty.wright67@company.com</t>
  </si>
  <si>
    <t>22-09-2023</t>
  </si>
  <si>
    <t>EMP02726</t>
  </si>
  <si>
    <t>sarah.johnson50@company.com</t>
  </si>
  <si>
    <t>EMP02727</t>
  </si>
  <si>
    <t>Lisa Hill</t>
  </si>
  <si>
    <t>lisa.hill37@company.com</t>
  </si>
  <si>
    <t>06-06-2022</t>
  </si>
  <si>
    <t>EMP02728</t>
  </si>
  <si>
    <t>Joseph Miller</t>
  </si>
  <si>
    <t>joseph.miller89@company.com</t>
  </si>
  <si>
    <t>EMP02729</t>
  </si>
  <si>
    <t>Robert Jackson</t>
  </si>
  <si>
    <t>robert.jackson82@company.com</t>
  </si>
  <si>
    <t>EMP02730</t>
  </si>
  <si>
    <t>Donna Ramirez</t>
  </si>
  <si>
    <t>donna.ramirez49@company.com</t>
  </si>
  <si>
    <t>EMP02731</t>
  </si>
  <si>
    <t>michael.lewis85@company.com</t>
  </si>
  <si>
    <t>EMP02732</t>
  </si>
  <si>
    <t>Mary Clark</t>
  </si>
  <si>
    <t>mary.clark63@company.com</t>
  </si>
  <si>
    <t>EMP02733</t>
  </si>
  <si>
    <t>deborah.moore68@company.com</t>
  </si>
  <si>
    <t>29-01-2020</t>
  </si>
  <si>
    <t>EMP02734</t>
  </si>
  <si>
    <t>Ronald Hernandez</t>
  </si>
  <si>
    <t>ronald.hernandez48@company.com</t>
  </si>
  <si>
    <t>EMP02735</t>
  </si>
  <si>
    <t>Paul Perez</t>
  </si>
  <si>
    <t>paul.perez85@company.com</t>
  </si>
  <si>
    <t>EMP02736</t>
  </si>
  <si>
    <t>andrew.scott97@company.com</t>
  </si>
  <si>
    <t>03-01-2021</t>
  </si>
  <si>
    <t>EMP02737</t>
  </si>
  <si>
    <t>steven.nguyen18@company.com</t>
  </si>
  <si>
    <t>EMP02738</t>
  </si>
  <si>
    <t>john.lee95@company.com</t>
  </si>
  <si>
    <t>EMP02739</t>
  </si>
  <si>
    <t>Betty Williams</t>
  </si>
  <si>
    <t>betty.williams33@company.com</t>
  </si>
  <si>
    <t>EMP02740</t>
  </si>
  <si>
    <t>Melissa Sanchez</t>
  </si>
  <si>
    <t>melissa.sanchez27@company.com</t>
  </si>
  <si>
    <t>EMP02741</t>
  </si>
  <si>
    <t>anthony.green37@company.com</t>
  </si>
  <si>
    <t>EMP02742</t>
  </si>
  <si>
    <t>brian.allen14@company.com</t>
  </si>
  <si>
    <t>EMP02743</t>
  </si>
  <si>
    <t>patricia.walker33@company.com</t>
  </si>
  <si>
    <t>EMP02744</t>
  </si>
  <si>
    <t>richard.rivera51@company.com</t>
  </si>
  <si>
    <t>12-10-2023</t>
  </si>
  <si>
    <t>EMP02745</t>
  </si>
  <si>
    <t>Matthew Sanchez</t>
  </si>
  <si>
    <t>matthew.sanchez57@company.com</t>
  </si>
  <si>
    <t>EMP02746</t>
  </si>
  <si>
    <t>michael.wright56@company.com</t>
  </si>
  <si>
    <t>22-10-2024</t>
  </si>
  <si>
    <t>EMP02747</t>
  </si>
  <si>
    <t>Sarah Roberts</t>
  </si>
  <si>
    <t>sarah.roberts52@company.com</t>
  </si>
  <si>
    <t>22-06-2022</t>
  </si>
  <si>
    <t>EMP02748</t>
  </si>
  <si>
    <t>michelle.jackson28@company.com</t>
  </si>
  <si>
    <t>EMP02749</t>
  </si>
  <si>
    <t>Robert Thomas</t>
  </si>
  <si>
    <t>robert.thomas63@company.com</t>
  </si>
  <si>
    <t>EMP02750</t>
  </si>
  <si>
    <t>sarah.hill95@company.com</t>
  </si>
  <si>
    <t>EMP02751</t>
  </si>
  <si>
    <t>sarah.jackson11@company.com</t>
  </si>
  <si>
    <t>EMP02752</t>
  </si>
  <si>
    <t>john.moore6@company.com</t>
  </si>
  <si>
    <t>16-01-2022</t>
  </si>
  <si>
    <t>EMP02753</t>
  </si>
  <si>
    <t>amanda.harris85@company.com</t>
  </si>
  <si>
    <t>EMP02754</t>
  </si>
  <si>
    <t>Charles Davis</t>
  </si>
  <si>
    <t>charles.davis41@company.com</t>
  </si>
  <si>
    <t>EMP02755</t>
  </si>
  <si>
    <t>ashley.nelson87@company.com</t>
  </si>
  <si>
    <t>EMP02756</t>
  </si>
  <si>
    <t>John Taylor</t>
  </si>
  <si>
    <t>john.taylor57@company.com</t>
  </si>
  <si>
    <t>EMP02757</t>
  </si>
  <si>
    <t>Michelle Martinez</t>
  </si>
  <si>
    <t>michelle.martinez22@company.com</t>
  </si>
  <si>
    <t>EMP02758</t>
  </si>
  <si>
    <t>kevin.king93@company.com</t>
  </si>
  <si>
    <t>EMP02759</t>
  </si>
  <si>
    <t>linda.king73@company.com</t>
  </si>
  <si>
    <t>EMP02760</t>
  </si>
  <si>
    <t>Dorothy Martin</t>
  </si>
  <si>
    <t>dorothy.martin8@company.com</t>
  </si>
  <si>
    <t>EMP02761</t>
  </si>
  <si>
    <t>timothy.ramirez57@company.com</t>
  </si>
  <si>
    <t>EMP02762</t>
  </si>
  <si>
    <t>dorothy.martin27@company.com</t>
  </si>
  <si>
    <t>EMP02763</t>
  </si>
  <si>
    <t>melissa.hill25@company.com</t>
  </si>
  <si>
    <t>20-01-2022</t>
  </si>
  <si>
    <t>EMP02764</t>
  </si>
  <si>
    <t>robert.brown76@company.com</t>
  </si>
  <si>
    <t>EMP02765</t>
  </si>
  <si>
    <t>stephanie.sanchez14@company.com</t>
  </si>
  <si>
    <t>EMP02766</t>
  </si>
  <si>
    <t>charles.davis53@company.com</t>
  </si>
  <si>
    <t>09-05-2024</t>
  </si>
  <si>
    <t>EMP02767</t>
  </si>
  <si>
    <t>Andrew Rivera</t>
  </si>
  <si>
    <t>andrew.rivera57@company.com</t>
  </si>
  <si>
    <t>EMP02768</t>
  </si>
  <si>
    <t>EMP02769</t>
  </si>
  <si>
    <t>John Martinez</t>
  </si>
  <si>
    <t>john.martinez32@company.com</t>
  </si>
  <si>
    <t>EMP02770</t>
  </si>
  <si>
    <t>anthony.brown60@company.com</t>
  </si>
  <si>
    <t>EMP02771</t>
  </si>
  <si>
    <t>brian.lopez31@company.com</t>
  </si>
  <si>
    <t>EMP02772</t>
  </si>
  <si>
    <t>christopher.jackson42@company.com</t>
  </si>
  <si>
    <t>EMP02773</t>
  </si>
  <si>
    <t>nancy.anderson96@company.com</t>
  </si>
  <si>
    <t>EMP02774</t>
  </si>
  <si>
    <t>Nancy Lewis</t>
  </si>
  <si>
    <t>nancy.lewis15@company.com</t>
  </si>
  <si>
    <t>EMP02775</t>
  </si>
  <si>
    <t>linda.johnson95@company.com</t>
  </si>
  <si>
    <t>EMP02776</t>
  </si>
  <si>
    <t>emily.moore17@company.com</t>
  </si>
  <si>
    <t>EMP02777</t>
  </si>
  <si>
    <t>Margaret Hill</t>
  </si>
  <si>
    <t>margaret.hill32@company.com</t>
  </si>
  <si>
    <t>EMP02778</t>
  </si>
  <si>
    <t>ronald.lewis75@company.com</t>
  </si>
  <si>
    <t>EMP02779</t>
  </si>
  <si>
    <t>Nancy King</t>
  </si>
  <si>
    <t>nancy.king86@company.com</t>
  </si>
  <si>
    <t>EMP02780</t>
  </si>
  <si>
    <t>christopher.martinez32@company.com</t>
  </si>
  <si>
    <t>EMP02781</t>
  </si>
  <si>
    <t>James Miller</t>
  </si>
  <si>
    <t>james.miller89@company.com</t>
  </si>
  <si>
    <t>EMP02782</t>
  </si>
  <si>
    <t>brian.carter94@company.com</t>
  </si>
  <si>
    <t>EMP02783</t>
  </si>
  <si>
    <t>mary.lee76@company.com</t>
  </si>
  <si>
    <t>EMP02784</t>
  </si>
  <si>
    <t>nancy.williams15@company.com</t>
  </si>
  <si>
    <t>EMP02785</t>
  </si>
  <si>
    <t>Carol Nguyen</t>
  </si>
  <si>
    <t>carol.nguyen24@company.com</t>
  </si>
  <si>
    <t>EMP02786</t>
  </si>
  <si>
    <t>robert.hernandez58@company.com</t>
  </si>
  <si>
    <t>16-12-2023</t>
  </si>
  <si>
    <t>EMP02787</t>
  </si>
  <si>
    <t>ashley.moore72@company.com</t>
  </si>
  <si>
    <t>EMP02788</t>
  </si>
  <si>
    <t>Timothy Taylor</t>
  </si>
  <si>
    <t>timothy.taylor54@company.com</t>
  </si>
  <si>
    <t>EMP02789</t>
  </si>
  <si>
    <t>Amanda Thompson</t>
  </si>
  <si>
    <t>amanda.thompson31@company.com</t>
  </si>
  <si>
    <t>EMP02790</t>
  </si>
  <si>
    <t>Richard Rodriguez</t>
  </si>
  <si>
    <t>richard.rodriguez3@company.com</t>
  </si>
  <si>
    <t>EMP02791</t>
  </si>
  <si>
    <t>betty.roberts33@company.com</t>
  </si>
  <si>
    <t>EMP02792</t>
  </si>
  <si>
    <t>donna.anderson82@company.com</t>
  </si>
  <si>
    <t>EMP02793</t>
  </si>
  <si>
    <t>amanda.harris79@company.com</t>
  </si>
  <si>
    <t>EMP02794</t>
  </si>
  <si>
    <t>sarah.garcia44@company.com</t>
  </si>
  <si>
    <t>EMP02795</t>
  </si>
  <si>
    <t>dorothy.roberts18@company.com</t>
  </si>
  <si>
    <t>24-02-2020</t>
  </si>
  <si>
    <t>EMP02796</t>
  </si>
  <si>
    <t>william.mitchell98@company.com</t>
  </si>
  <si>
    <t>EMP02797</t>
  </si>
  <si>
    <t>Amanda Jones</t>
  </si>
  <si>
    <t>amanda.jones28@company.com</t>
  </si>
  <si>
    <t>EMP02798</t>
  </si>
  <si>
    <t>sandra.green33@company.com</t>
  </si>
  <si>
    <t>EMP02799</t>
  </si>
  <si>
    <t>thomas.thomas23@company.com</t>
  </si>
  <si>
    <t>01-09-2022</t>
  </si>
  <si>
    <t>EMP02800</t>
  </si>
  <si>
    <t>barbara.rodriguez76@company.com</t>
  </si>
  <si>
    <t>EMP02801</t>
  </si>
  <si>
    <t>Ashley Taylor</t>
  </si>
  <si>
    <t>ashley.taylor87@company.com</t>
  </si>
  <si>
    <t>06-12-2021</t>
  </si>
  <si>
    <t>EMP02802</t>
  </si>
  <si>
    <t>lisa.ramirez92@company.com</t>
  </si>
  <si>
    <t>EMP02803</t>
  </si>
  <si>
    <t>susan.johnson60@company.com</t>
  </si>
  <si>
    <t>29-09-2021</t>
  </si>
  <si>
    <t>EMP02804</t>
  </si>
  <si>
    <t>George Campbell</t>
  </si>
  <si>
    <t>george.campbell76@company.com</t>
  </si>
  <si>
    <t>EMP02805</t>
  </si>
  <si>
    <t>Stephanie Nelson</t>
  </si>
  <si>
    <t>stephanie.nelson76@company.com</t>
  </si>
  <si>
    <t>19-05-2020</t>
  </si>
  <si>
    <t>EMP02806</t>
  </si>
  <si>
    <t>joseph.torres92@company.com</t>
  </si>
  <si>
    <t>12-05-2020</t>
  </si>
  <si>
    <t>EMP02807</t>
  </si>
  <si>
    <t>kevin.perez12@company.com</t>
  </si>
  <si>
    <t>15-05-2022</t>
  </si>
  <si>
    <t>EMP02808</t>
  </si>
  <si>
    <t>Matthew Thompson</t>
  </si>
  <si>
    <t>matthew.thompson80@company.com</t>
  </si>
  <si>
    <t>EMP02809</t>
  </si>
  <si>
    <t>Mary Johnson</t>
  </si>
  <si>
    <t>mary.johnson33@company.com</t>
  </si>
  <si>
    <t>EMP02810</t>
  </si>
  <si>
    <t>nancy.miller99@company.com</t>
  </si>
  <si>
    <t>EMP02811</t>
  </si>
  <si>
    <t>daniel.allen35@company.com</t>
  </si>
  <si>
    <t>EMP02812</t>
  </si>
  <si>
    <t>Lisa King</t>
  </si>
  <si>
    <t>lisa.king45@company.com</t>
  </si>
  <si>
    <t>EMP02813</t>
  </si>
  <si>
    <t>ronald.thomas56@company.com</t>
  </si>
  <si>
    <t>EMP02814</t>
  </si>
  <si>
    <t>donald.lee86@company.com</t>
  </si>
  <si>
    <t>EMP02815</t>
  </si>
  <si>
    <t>deborah.green4@company.com</t>
  </si>
  <si>
    <t>15-03-2022</t>
  </si>
  <si>
    <t>EMP02816</t>
  </si>
  <si>
    <t>barbara.mitchell16@company.com</t>
  </si>
  <si>
    <t>EMP02817</t>
  </si>
  <si>
    <t>matthew.torres19@company.com</t>
  </si>
  <si>
    <t>EMP02818</t>
  </si>
  <si>
    <t>Brian Young</t>
  </si>
  <si>
    <t>brian.young89@company.com</t>
  </si>
  <si>
    <t>EMP02819</t>
  </si>
  <si>
    <t>thomas.flores27@company.com</t>
  </si>
  <si>
    <t>EMP02820</t>
  </si>
  <si>
    <t>joseph.nguyen41@company.com</t>
  </si>
  <si>
    <t>EMP02821</t>
  </si>
  <si>
    <t>patricia.thompson50@company.com</t>
  </si>
  <si>
    <t>EMP02822</t>
  </si>
  <si>
    <t>jennifer.wilson98@company.com</t>
  </si>
  <si>
    <t>EMP02823</t>
  </si>
  <si>
    <t>carol.mitchell57@company.com</t>
  </si>
  <si>
    <t>28-04-2023</t>
  </si>
  <si>
    <t>EMP02824</t>
  </si>
  <si>
    <t>Joshua Harris</t>
  </si>
  <si>
    <t>joshua.harris13@company.com</t>
  </si>
  <si>
    <t>EMP02825</t>
  </si>
  <si>
    <t>william.sanchez25@company.com</t>
  </si>
  <si>
    <t>26-05-2021</t>
  </si>
  <si>
    <t>EMP02826</t>
  </si>
  <si>
    <t>Jennifer Hall</t>
  </si>
  <si>
    <t>jennifer.hall78@company.com</t>
  </si>
  <si>
    <t>EMP02827</t>
  </si>
  <si>
    <t>Brian White</t>
  </si>
  <si>
    <t>brian.white77@company.com</t>
  </si>
  <si>
    <t>EMP02828</t>
  </si>
  <si>
    <t>richard.smith99@company.com</t>
  </si>
  <si>
    <t>EMP02829</t>
  </si>
  <si>
    <t>betty.campbell77@company.com</t>
  </si>
  <si>
    <t>EMP02830</t>
  </si>
  <si>
    <t>Christopher Williams</t>
  </si>
  <si>
    <t>christopher.williams20@company.com</t>
  </si>
  <si>
    <t>EMP02831</t>
  </si>
  <si>
    <t>Margaret Mitchell</t>
  </si>
  <si>
    <t>margaret.mitchell97@company.com</t>
  </si>
  <si>
    <t>EMP02832</t>
  </si>
  <si>
    <t>Deborah Clark</t>
  </si>
  <si>
    <t>deborah.clark63@company.com</t>
  </si>
  <si>
    <t>EMP02833</t>
  </si>
  <si>
    <t>charles.harris29@company.com</t>
  </si>
  <si>
    <t>EMP02834</t>
  </si>
  <si>
    <t>barbara.hall65@company.com</t>
  </si>
  <si>
    <t>20-09-2022</t>
  </si>
  <si>
    <t>EMP02835</t>
  </si>
  <si>
    <t>charles.lee22@company.com</t>
  </si>
  <si>
    <t>EMP02836</t>
  </si>
  <si>
    <t>amanda.walker55@company.com</t>
  </si>
  <si>
    <t>EMP02837</t>
  </si>
  <si>
    <t>mary.torres41@company.com</t>
  </si>
  <si>
    <t>EMP02838</t>
  </si>
  <si>
    <t>mark.adams45@company.com</t>
  </si>
  <si>
    <t>EMP02839</t>
  </si>
  <si>
    <t>Amanda Wright</t>
  </si>
  <si>
    <t>amanda.wright34@company.com</t>
  </si>
  <si>
    <t>EMP02840</t>
  </si>
  <si>
    <t>donald.walker57@company.com</t>
  </si>
  <si>
    <t>EMP02841</t>
  </si>
  <si>
    <t>jennifer.scott61@company.com</t>
  </si>
  <si>
    <t>EMP02842</t>
  </si>
  <si>
    <t>Rebecca Johnson</t>
  </si>
  <si>
    <t>rebecca.johnson76@company.com</t>
  </si>
  <si>
    <t>EMP02843</t>
  </si>
  <si>
    <t>robert.torres39@company.com</t>
  </si>
  <si>
    <t>EMP02844</t>
  </si>
  <si>
    <t>Nancy Thomas</t>
  </si>
  <si>
    <t>nancy.thomas25@company.com</t>
  </si>
  <si>
    <t>11-02-2020</t>
  </si>
  <si>
    <t>EMP02845</t>
  </si>
  <si>
    <t>susan.campbell52@company.com</t>
  </si>
  <si>
    <t>EMP02846</t>
  </si>
  <si>
    <t>ashley.ramirez76@company.com</t>
  </si>
  <si>
    <t>EMP02847</t>
  </si>
  <si>
    <t>brian.torres42@company.com</t>
  </si>
  <si>
    <t>EMP02848</t>
  </si>
  <si>
    <t>david.flores11@company.com</t>
  </si>
  <si>
    <t>EMP02849</t>
  </si>
  <si>
    <t>mary.perez86@company.com</t>
  </si>
  <si>
    <t>EMP02850</t>
  </si>
  <si>
    <t>david.moore71@company.com</t>
  </si>
  <si>
    <t>EMP02851</t>
  </si>
  <si>
    <t>George Scott</t>
  </si>
  <si>
    <t>george.scott26@company.com</t>
  </si>
  <si>
    <t>EMP02852</t>
  </si>
  <si>
    <t>daniel.garcia53@company.com</t>
  </si>
  <si>
    <t>EMP02853</t>
  </si>
  <si>
    <t>EMP02854</t>
  </si>
  <si>
    <t>Michael Walker</t>
  </si>
  <si>
    <t>michael.walker55@company.com</t>
  </si>
  <si>
    <t>EMP02855</t>
  </si>
  <si>
    <t>sandra.roberts55@company.com</t>
  </si>
  <si>
    <t>EMP02856</t>
  </si>
  <si>
    <t>betty.thompson58@company.com</t>
  </si>
  <si>
    <t>EMP02857</t>
  </si>
  <si>
    <t>James Jackson</t>
  </si>
  <si>
    <t>james.jackson43@company.com</t>
  </si>
  <si>
    <t>EMP02858</t>
  </si>
  <si>
    <t>barbara.wilson65@company.com</t>
  </si>
  <si>
    <t>EMP02859</t>
  </si>
  <si>
    <t>jennifer.white95@company.com</t>
  </si>
  <si>
    <t>EMP02860</t>
  </si>
  <si>
    <t>nancy.green49@company.com</t>
  </si>
  <si>
    <t>EMP02861</t>
  </si>
  <si>
    <t>Michelle Martin</t>
  </si>
  <si>
    <t>michelle.martin71@company.com</t>
  </si>
  <si>
    <t>EMP02862</t>
  </si>
  <si>
    <t>joshua.martin43@company.com</t>
  </si>
  <si>
    <t>EMP02863</t>
  </si>
  <si>
    <t>emily.rodriguez47@company.com</t>
  </si>
  <si>
    <t>03-02-2024</t>
  </si>
  <si>
    <t>EMP02864</t>
  </si>
  <si>
    <t>thomas.moore79@company.com</t>
  </si>
  <si>
    <t>13-03-2020</t>
  </si>
  <si>
    <t>EMP02865</t>
  </si>
  <si>
    <t>Stephanie Scott</t>
  </si>
  <si>
    <t>stephanie.scott90@company.com</t>
  </si>
  <si>
    <t>EMP02866</t>
  </si>
  <si>
    <t>Linda Mitchell</t>
  </si>
  <si>
    <t>linda.mitchell73@company.com</t>
  </si>
  <si>
    <t>EMP02867</t>
  </si>
  <si>
    <t>michelle.miller30@company.com</t>
  </si>
  <si>
    <t>EMP02868</t>
  </si>
  <si>
    <t>thomas.lee50@company.com</t>
  </si>
  <si>
    <t>EMP02869</t>
  </si>
  <si>
    <t>carol.allen23@company.com</t>
  </si>
  <si>
    <t>EMP02870</t>
  </si>
  <si>
    <t>michelle.brown83@company.com</t>
  </si>
  <si>
    <t>EMP02871</t>
  </si>
  <si>
    <t>sandra.williams49@company.com</t>
  </si>
  <si>
    <t>EMP02872</t>
  </si>
  <si>
    <t>susan.ramirez45@company.com</t>
  </si>
  <si>
    <t>EMP02873</t>
  </si>
  <si>
    <t>Jennifer Nelson</t>
  </si>
  <si>
    <t>jennifer.nelson15@company.com</t>
  </si>
  <si>
    <t>EMP02874</t>
  </si>
  <si>
    <t>Michelle Gonzalez</t>
  </si>
  <si>
    <t>michelle.gonzalez77@company.com</t>
  </si>
  <si>
    <t>EMP02875</t>
  </si>
  <si>
    <t>brian.baker56@company.com</t>
  </si>
  <si>
    <t>10-09-2020</t>
  </si>
  <si>
    <t>EMP02876</t>
  </si>
  <si>
    <t>daniel.perez72@company.com</t>
  </si>
  <si>
    <t>07-06-2021</t>
  </si>
  <si>
    <t>EMP02877</t>
  </si>
  <si>
    <t>brian.thompson81@company.com</t>
  </si>
  <si>
    <t>EMP02878</t>
  </si>
  <si>
    <t>susan.hall21@company.com</t>
  </si>
  <si>
    <t>EMP02879</t>
  </si>
  <si>
    <t>Barbara Clark</t>
  </si>
  <si>
    <t>barbara.clark58@company.com</t>
  </si>
  <si>
    <t>EMP02880</t>
  </si>
  <si>
    <t>steven.allen82@company.com</t>
  </si>
  <si>
    <t>EMP02881</t>
  </si>
  <si>
    <t>joshua.flores26@company.com</t>
  </si>
  <si>
    <t>EMP02882</t>
  </si>
  <si>
    <t>Deborah Perez</t>
  </si>
  <si>
    <t>deborah.perez84@company.com</t>
  </si>
  <si>
    <t>03-06-2020</t>
  </si>
  <si>
    <t>EMP02883</t>
  </si>
  <si>
    <t>donald.lewis44@company.com</t>
  </si>
  <si>
    <t>29-03-2021</t>
  </si>
  <si>
    <t>EMP02884</t>
  </si>
  <si>
    <t>steven.johnson52@company.com</t>
  </si>
  <si>
    <t>EMP02885</t>
  </si>
  <si>
    <t>Donna Hall</t>
  </si>
  <si>
    <t>donna.hall47@company.com</t>
  </si>
  <si>
    <t>EMP02886</t>
  </si>
  <si>
    <t>emily.thomas41@company.com</t>
  </si>
  <si>
    <t>EMP02887</t>
  </si>
  <si>
    <t>Daniel Brown</t>
  </si>
  <si>
    <t>daniel.brown5@company.com</t>
  </si>
  <si>
    <t>EMP02888</t>
  </si>
  <si>
    <t>Kevin Scott</t>
  </si>
  <si>
    <t>kevin.scott83@company.com</t>
  </si>
  <si>
    <t>EMP02889</t>
  </si>
  <si>
    <t>christopher.walker64@company.com</t>
  </si>
  <si>
    <t>EMP02890</t>
  </si>
  <si>
    <t>donna.sanchez7@company.com</t>
  </si>
  <si>
    <t>EMP02891</t>
  </si>
  <si>
    <t>donald.gonzalez88@company.com</t>
  </si>
  <si>
    <t>EMP02892</t>
  </si>
  <si>
    <t>dorothy.nelson51@company.com</t>
  </si>
  <si>
    <t>EMP02893</t>
  </si>
  <si>
    <t>amanda.hernandez22@company.com</t>
  </si>
  <si>
    <t>EMP02894</t>
  </si>
  <si>
    <t>brian.baker33@company.com</t>
  </si>
  <si>
    <t>EMP02895</t>
  </si>
  <si>
    <t>Sarah Adams</t>
  </si>
  <si>
    <t>sarah.adams69@company.com</t>
  </si>
  <si>
    <t>EMP02896</t>
  </si>
  <si>
    <t>dorothy.moore52@company.com</t>
  </si>
  <si>
    <t>EMP02897</t>
  </si>
  <si>
    <t>sarah.wright5@company.com</t>
  </si>
  <si>
    <t>EMP02898</t>
  </si>
  <si>
    <t>kevin.jones76@company.com</t>
  </si>
  <si>
    <t>EMP02899</t>
  </si>
  <si>
    <t>Linda Brown</t>
  </si>
  <si>
    <t>linda.brown52@company.com</t>
  </si>
  <si>
    <t>EMP02900</t>
  </si>
  <si>
    <t>deborah.torres50@company.com</t>
  </si>
  <si>
    <t>EMP02901</t>
  </si>
  <si>
    <t>michelle.martinez1@company.com</t>
  </si>
  <si>
    <t>07-04-2023</t>
  </si>
  <si>
    <t>EMP02902</t>
  </si>
  <si>
    <t>Nancy Carter</t>
  </si>
  <si>
    <t>nancy.carter86@company.com</t>
  </si>
  <si>
    <t>24-12-2023</t>
  </si>
  <si>
    <t>EMP02903</t>
  </si>
  <si>
    <t>rebecca.lewis46@company.com</t>
  </si>
  <si>
    <t>27-06-2020</t>
  </si>
  <si>
    <t>EMP02904</t>
  </si>
  <si>
    <t>linda.thomas20@company.com</t>
  </si>
  <si>
    <t>EMP02905</t>
  </si>
  <si>
    <t>david.jackson25@company.com</t>
  </si>
  <si>
    <t>EMP02906</t>
  </si>
  <si>
    <t>nancy.gonzalez92@company.com</t>
  </si>
  <si>
    <t>06-09-2020</t>
  </si>
  <si>
    <t>EMP02907</t>
  </si>
  <si>
    <t>Stephanie King</t>
  </si>
  <si>
    <t>stephanie.king15@company.com</t>
  </si>
  <si>
    <t>EMP02908</t>
  </si>
  <si>
    <t>linda.hernandez65@company.com</t>
  </si>
  <si>
    <t>09-10-2023</t>
  </si>
  <si>
    <t>EMP02909</t>
  </si>
  <si>
    <t>jennifer.torres53@company.com</t>
  </si>
  <si>
    <t>16-01-2023</t>
  </si>
  <si>
    <t>EMP02910</t>
  </si>
  <si>
    <t>thomas.smith12@company.com</t>
  </si>
  <si>
    <t>EMP02911</t>
  </si>
  <si>
    <t>jessica.wright86@company.com</t>
  </si>
  <si>
    <t>EMP02912</t>
  </si>
  <si>
    <t>thomas.smith73@company.com</t>
  </si>
  <si>
    <t>EMP02913</t>
  </si>
  <si>
    <t>robert.davis27@company.com</t>
  </si>
  <si>
    <t>EMP02914</t>
  </si>
  <si>
    <t>Barbara Moore</t>
  </si>
  <si>
    <t>barbara.moore17@company.com</t>
  </si>
  <si>
    <t>EMP02915</t>
  </si>
  <si>
    <t>patricia.anderson45@company.com</t>
  </si>
  <si>
    <t>EMP02916</t>
  </si>
  <si>
    <t>charles.ramirez25@company.com</t>
  </si>
  <si>
    <t>EMP02917</t>
  </si>
  <si>
    <t>michael.miller84@company.com</t>
  </si>
  <si>
    <t>30-03-2024</t>
  </si>
  <si>
    <t>EMP02918</t>
  </si>
  <si>
    <t>donald.wright88@company.com</t>
  </si>
  <si>
    <t>EMP02919</t>
  </si>
  <si>
    <t>george.baker36@company.com</t>
  </si>
  <si>
    <t>EMP02920</t>
  </si>
  <si>
    <t>Sarah Ramirez</t>
  </si>
  <si>
    <t>sarah.ramirez5@company.com</t>
  </si>
  <si>
    <t>13-01-2022</t>
  </si>
  <si>
    <t>EMP02921</t>
  </si>
  <si>
    <t>Patricia Taylor</t>
  </si>
  <si>
    <t>patricia.taylor28@company.com</t>
  </si>
  <si>
    <t>EMP02922</t>
  </si>
  <si>
    <t>Daniel Hernandez</t>
  </si>
  <si>
    <t>daniel.hernandez42@company.com</t>
  </si>
  <si>
    <t>EMP02923</t>
  </si>
  <si>
    <t>matthew.sanchez51@company.com</t>
  </si>
  <si>
    <t>EMP02924</t>
  </si>
  <si>
    <t>george.campbell23@company.com</t>
  </si>
  <si>
    <t>EMP02925</t>
  </si>
  <si>
    <t>Ronald Davis</t>
  </si>
  <si>
    <t>ronald.davis16@company.com</t>
  </si>
  <si>
    <t>EMP02926</t>
  </si>
  <si>
    <t>nancy.harris18@company.com</t>
  </si>
  <si>
    <t>28-05-2022</t>
  </si>
  <si>
    <t>EMP02927</t>
  </si>
  <si>
    <t>25-08-2023</t>
  </si>
  <si>
    <t>EMP02928</t>
  </si>
  <si>
    <t>michael.baker20@company.com</t>
  </si>
  <si>
    <t>03-05-2021</t>
  </si>
  <si>
    <t>EMP02929</t>
  </si>
  <si>
    <t>robert.flores19@company.com</t>
  </si>
  <si>
    <t>30-09-2024</t>
  </si>
  <si>
    <t>EMP02930</t>
  </si>
  <si>
    <t>betty.thompson63@company.com</t>
  </si>
  <si>
    <t>EMP02931</t>
  </si>
  <si>
    <t>Barbara Anderson</t>
  </si>
  <si>
    <t>barbara.anderson81@company.com</t>
  </si>
  <si>
    <t>EMP02932</t>
  </si>
  <si>
    <t>Melissa Wilson</t>
  </si>
  <si>
    <t>melissa.wilson4@company.com</t>
  </si>
  <si>
    <t>EMP02933</t>
  </si>
  <si>
    <t>david.wilson17@company.com</t>
  </si>
  <si>
    <t>EMP02934</t>
  </si>
  <si>
    <t>Rebecca Carter</t>
  </si>
  <si>
    <t>rebecca.carter27@company.com</t>
  </si>
  <si>
    <t>14-12-2022</t>
  </si>
  <si>
    <t>EMP02935</t>
  </si>
  <si>
    <t>amanda.hernandez15@company.com</t>
  </si>
  <si>
    <t>22-11-2022</t>
  </si>
  <si>
    <t>EMP02936</t>
  </si>
  <si>
    <t>Amanda Anderson</t>
  </si>
  <si>
    <t>amanda.anderson70@company.com</t>
  </si>
  <si>
    <t>EMP02937</t>
  </si>
  <si>
    <t>paul.davis27@company.com</t>
  </si>
  <si>
    <t>19-09-2021</t>
  </si>
  <si>
    <t>EMP02938</t>
  </si>
  <si>
    <t>james.smith46@company.com</t>
  </si>
  <si>
    <t>EMP02939</t>
  </si>
  <si>
    <t>brian.scott84@company.com</t>
  </si>
  <si>
    <t>EMP02940</t>
  </si>
  <si>
    <t>ronald.hernandez63@company.com</t>
  </si>
  <si>
    <t>EMP02941</t>
  </si>
  <si>
    <t>dorothy.williams49@company.com</t>
  </si>
  <si>
    <t>22-04-2021</t>
  </si>
  <si>
    <t>EMP02942</t>
  </si>
  <si>
    <t>24-02-2021</t>
  </si>
  <si>
    <t>EMP02943</t>
  </si>
  <si>
    <t>Emily Young</t>
  </si>
  <si>
    <t>emily.young60@company.com</t>
  </si>
  <si>
    <t>EMP02944</t>
  </si>
  <si>
    <t>william.brown48@company.com</t>
  </si>
  <si>
    <t>EMP02945</t>
  </si>
  <si>
    <t>lisa.ramirez62@company.com</t>
  </si>
  <si>
    <t>EMP02946</t>
  </si>
  <si>
    <t>Mark Flores</t>
  </si>
  <si>
    <t>mark.flores17@company.com</t>
  </si>
  <si>
    <t>03-09-2022</t>
  </si>
  <si>
    <t>EMP02947</t>
  </si>
  <si>
    <t>james.wright78@company.com</t>
  </si>
  <si>
    <t>10-06-2022</t>
  </si>
  <si>
    <t>EMP02948</t>
  </si>
  <si>
    <t>Timothy Lewis</t>
  </si>
  <si>
    <t>timothy.lewis24@company.com</t>
  </si>
  <si>
    <t>27-01-2022</t>
  </si>
  <si>
    <t>EMP02949</t>
  </si>
  <si>
    <t>andrew.lopez94@company.com</t>
  </si>
  <si>
    <t>EMP02950</t>
  </si>
  <si>
    <t>joseph.taylor39@company.com</t>
  </si>
  <si>
    <t>EMP02951</t>
  </si>
  <si>
    <t>daniel.martin1@company.com</t>
  </si>
  <si>
    <t>EMP02952</t>
  </si>
  <si>
    <t>ashley.harris38@company.com</t>
  </si>
  <si>
    <t>EMP02953</t>
  </si>
  <si>
    <t>william.lee8@company.com</t>
  </si>
  <si>
    <t>EMP02954</t>
  </si>
  <si>
    <t>brian.miller23@company.com</t>
  </si>
  <si>
    <t>EMP02955</t>
  </si>
  <si>
    <t>michael.perez10@company.com</t>
  </si>
  <si>
    <t>12-09-2022</t>
  </si>
  <si>
    <t>EMP02956</t>
  </si>
  <si>
    <t>John Hall</t>
  </si>
  <si>
    <t>john.hall90@company.com</t>
  </si>
  <si>
    <t>EMP02957</t>
  </si>
  <si>
    <t>charles.moore54@company.com</t>
  </si>
  <si>
    <t>EMP02958</t>
  </si>
  <si>
    <t>Sarah Lewis</t>
  </si>
  <si>
    <t>sarah.lewis35@company.com</t>
  </si>
  <si>
    <t>EMP02959</t>
  </si>
  <si>
    <t>jennifer.rivera68@company.com</t>
  </si>
  <si>
    <t>EMP02960</t>
  </si>
  <si>
    <t>barbara.adams95@company.com</t>
  </si>
  <si>
    <t>EMP02961</t>
  </si>
  <si>
    <t>jessica.lewis42@company.com</t>
  </si>
  <si>
    <t>EMP02962</t>
  </si>
  <si>
    <t>andrew.lewis56@company.com</t>
  </si>
  <si>
    <t>EMP02963</t>
  </si>
  <si>
    <t>matthew.taylor74@company.com</t>
  </si>
  <si>
    <t>EMP02964</t>
  </si>
  <si>
    <t>ronald.lewis15@company.com</t>
  </si>
  <si>
    <t>EMP02965</t>
  </si>
  <si>
    <t>mark.walker35@company.com</t>
  </si>
  <si>
    <t>EMP02966</t>
  </si>
  <si>
    <t>amanda.jackson80@company.com</t>
  </si>
  <si>
    <t>27-09-2020</t>
  </si>
  <si>
    <t>EMP02967</t>
  </si>
  <si>
    <t>thomas.moore46@company.com</t>
  </si>
  <si>
    <t>EMP02968</t>
  </si>
  <si>
    <t>susan.smith73@company.com</t>
  </si>
  <si>
    <t>EMP02969</t>
  </si>
  <si>
    <t>matthew.torres65@company.com</t>
  </si>
  <si>
    <t>EMP02970</t>
  </si>
  <si>
    <t>Anthony Ramirez</t>
  </si>
  <si>
    <t>anthony.ramirez4@company.com</t>
  </si>
  <si>
    <t>EMP02971</t>
  </si>
  <si>
    <t>patricia.walker14@company.com</t>
  </si>
  <si>
    <t>14-08-2022</t>
  </si>
  <si>
    <t>EMP02972</t>
  </si>
  <si>
    <t>Anthony Jackson</t>
  </si>
  <si>
    <t>anthony.jackson76@company.com</t>
  </si>
  <si>
    <t>EMP02973</t>
  </si>
  <si>
    <t>john.miller10@company.com</t>
  </si>
  <si>
    <t>09-11-2022</t>
  </si>
  <si>
    <t>EMP02974</t>
  </si>
  <si>
    <t>donna.jones97@company.com</t>
  </si>
  <si>
    <t>EMP02975</t>
  </si>
  <si>
    <t>stephanie.lopez37@company.com</t>
  </si>
  <si>
    <t>EMP02976</t>
  </si>
  <si>
    <t>lisa.clark32@company.com</t>
  </si>
  <si>
    <t>EMP02977</t>
  </si>
  <si>
    <t>daniel.miller19@company.com</t>
  </si>
  <si>
    <t>EMP02978</t>
  </si>
  <si>
    <t>deborah.ramirez33@company.com</t>
  </si>
  <si>
    <t>EMP02979</t>
  </si>
  <si>
    <t>donna.allen32@company.com</t>
  </si>
  <si>
    <t>EMP02980</t>
  </si>
  <si>
    <t>mark.walker11@company.com</t>
  </si>
  <si>
    <t>EMP02981</t>
  </si>
  <si>
    <t>amanda.hill84@company.com</t>
  </si>
  <si>
    <t>EMP02982</t>
  </si>
  <si>
    <t>brian.king77@company.com</t>
  </si>
  <si>
    <t>03-11-2022</t>
  </si>
  <si>
    <t>EMP02983</t>
  </si>
  <si>
    <t>Amanda Garcia</t>
  </si>
  <si>
    <t>amanda.garcia3@company.com</t>
  </si>
  <si>
    <t>14-06-2024</t>
  </si>
  <si>
    <t>EMP02984</t>
  </si>
  <si>
    <t>dorothy.lee10@company.com</t>
  </si>
  <si>
    <t>EMP02985</t>
  </si>
  <si>
    <t>robert.rodriguez32@company.com</t>
  </si>
  <si>
    <t>EMP02986</t>
  </si>
  <si>
    <t>daniel.lee75@company.com</t>
  </si>
  <si>
    <t>EMP02987</t>
  </si>
  <si>
    <t>jennifer.anderson89@company.com</t>
  </si>
  <si>
    <t>EMP02988</t>
  </si>
  <si>
    <t>Joseph Smith</t>
  </si>
  <si>
    <t>joseph.smith91@company.com</t>
  </si>
  <si>
    <t>EMP02989</t>
  </si>
  <si>
    <t>james.miller73@company.com</t>
  </si>
  <si>
    <t>EMP02990</t>
  </si>
  <si>
    <t>robert.wilson43@company.com</t>
  </si>
  <si>
    <t>EMP02991</t>
  </si>
  <si>
    <t>nancy.wright61@company.com</t>
  </si>
  <si>
    <t>EMP02992</t>
  </si>
  <si>
    <t>christopher.flores8@company.com</t>
  </si>
  <si>
    <t>EMP02993</t>
  </si>
  <si>
    <t>anthony.brown65@company.com</t>
  </si>
  <si>
    <t>EMP02994</t>
  </si>
  <si>
    <t>ronald.brown34@company.com</t>
  </si>
  <si>
    <t>05-04-2024</t>
  </si>
  <si>
    <t>EMP02995</t>
  </si>
  <si>
    <t>david.young15@company.com</t>
  </si>
  <si>
    <t>13-02-2023</t>
  </si>
  <si>
    <t>EMP02996</t>
  </si>
  <si>
    <t>Emily Williams</t>
  </si>
  <si>
    <t>emily.williams52@company.com</t>
  </si>
  <si>
    <t>21-06-2021</t>
  </si>
  <si>
    <t>EMP02997</t>
  </si>
  <si>
    <t>dorothy.rodriguez99@company.com</t>
  </si>
  <si>
    <t>EMP02998</t>
  </si>
  <si>
    <t>Mark Nelson</t>
  </si>
  <si>
    <t>mark.nelson54@company.com</t>
  </si>
  <si>
    <t>EMP02999</t>
  </si>
  <si>
    <t>Timothy Torres</t>
  </si>
  <si>
    <t>timothy.torres15@company.com</t>
  </si>
  <si>
    <t>EMP03000</t>
  </si>
  <si>
    <t>thomas.anderson74@company.com</t>
  </si>
  <si>
    <t>18-02-2024</t>
  </si>
  <si>
    <t>EMP03001</t>
  </si>
  <si>
    <t>jennifer.lee64@company.com</t>
  </si>
  <si>
    <t>EMP03002</t>
  </si>
  <si>
    <t>Michelle Taylor</t>
  </si>
  <si>
    <t>michelle.taylor37@company.com</t>
  </si>
  <si>
    <t>26-05-2022</t>
  </si>
  <si>
    <t>EMP03003</t>
  </si>
  <si>
    <t>emily.rodriguez93@company.com</t>
  </si>
  <si>
    <t>EMP03004</t>
  </si>
  <si>
    <t>Linda White</t>
  </si>
  <si>
    <t>linda.white23@company.com</t>
  </si>
  <si>
    <t>EMP03005</t>
  </si>
  <si>
    <t>deborah.torres88@company.com</t>
  </si>
  <si>
    <t>EMP03006</t>
  </si>
  <si>
    <t>Dorothy Wright</t>
  </si>
  <si>
    <t>dorothy.wright12@company.com</t>
  </si>
  <si>
    <t>EMP03007</t>
  </si>
  <si>
    <t>Paul Williams</t>
  </si>
  <si>
    <t>paul.williams63@company.com</t>
  </si>
  <si>
    <t>EMP03008</t>
  </si>
  <si>
    <t>EMP03009</t>
  </si>
  <si>
    <t>paul.sanchez7@company.com</t>
  </si>
  <si>
    <t>20-01-2021</t>
  </si>
  <si>
    <t>EMP03010</t>
  </si>
  <si>
    <t>karen.white3@company.com</t>
  </si>
  <si>
    <t>EMP03011</t>
  </si>
  <si>
    <t>michael.wright37@company.com</t>
  </si>
  <si>
    <t>22-10-2021</t>
  </si>
  <si>
    <t>EMP03012</t>
  </si>
  <si>
    <t>Joseph Johnson</t>
  </si>
  <si>
    <t>joseph.johnson56@company.com</t>
  </si>
  <si>
    <t>01-06-2023</t>
  </si>
  <si>
    <t>EMP03013</t>
  </si>
  <si>
    <t>donald.white37@company.com</t>
  </si>
  <si>
    <t>EMP03014</t>
  </si>
  <si>
    <t>andrew.johnson55@company.com</t>
  </si>
  <si>
    <t>EMP03015</t>
  </si>
  <si>
    <t>amanda.wright43@company.com</t>
  </si>
  <si>
    <t>EMP03016</t>
  </si>
  <si>
    <t>David Allen</t>
  </si>
  <si>
    <t>david.allen42@company.com</t>
  </si>
  <si>
    <t>27-01-2020</t>
  </si>
  <si>
    <t>EMP03017</t>
  </si>
  <si>
    <t>Christopher White</t>
  </si>
  <si>
    <t>christopher.white25@company.com</t>
  </si>
  <si>
    <t>EMP03018</t>
  </si>
  <si>
    <t>timothy.white80@company.com</t>
  </si>
  <si>
    <t>EMP03019</t>
  </si>
  <si>
    <t>Mary Rivera</t>
  </si>
  <si>
    <t>mary.rivera34@company.com</t>
  </si>
  <si>
    <t>EMP03020</t>
  </si>
  <si>
    <t>anthony.hall49@company.com</t>
  </si>
  <si>
    <t>EMP03021</t>
  </si>
  <si>
    <t>Susan Wilson</t>
  </si>
  <si>
    <t>susan.wilson49@company.com</t>
  </si>
  <si>
    <t>EMP03022</t>
  </si>
  <si>
    <t>donald.wilson79@company.com</t>
  </si>
  <si>
    <t>EMP03023</t>
  </si>
  <si>
    <t>jessica.ramirez89@company.com</t>
  </si>
  <si>
    <t>EMP03024</t>
  </si>
  <si>
    <t>John Carter</t>
  </si>
  <si>
    <t>john.carter41@company.com</t>
  </si>
  <si>
    <t>18-06-2023</t>
  </si>
  <si>
    <t>EMP03025</t>
  </si>
  <si>
    <t>deborah.carter26@company.com</t>
  </si>
  <si>
    <t>EMP03026</t>
  </si>
  <si>
    <t>james.roberts4@company.com</t>
  </si>
  <si>
    <t>EMP03027</t>
  </si>
  <si>
    <t>matthew.ramirez60@company.com</t>
  </si>
  <si>
    <t>EMP03028</t>
  </si>
  <si>
    <t>anthony.ramirez65@company.com</t>
  </si>
  <si>
    <t>EMP03029</t>
  </si>
  <si>
    <t>ashley.johnson75@company.com</t>
  </si>
  <si>
    <t>08-11-2023</t>
  </si>
  <si>
    <t>EMP03030</t>
  </si>
  <si>
    <t>michael.smith85@company.com</t>
  </si>
  <si>
    <t>EMP03031</t>
  </si>
  <si>
    <t>matthew.smith52@company.com</t>
  </si>
  <si>
    <t>EMP03032</t>
  </si>
  <si>
    <t>matthew.lee55@company.com</t>
  </si>
  <si>
    <t>EMP03033</t>
  </si>
  <si>
    <t>joshua.lewis16@company.com</t>
  </si>
  <si>
    <t>EMP03034</t>
  </si>
  <si>
    <t>Donna Robinson</t>
  </si>
  <si>
    <t>donna.robinson6@company.com</t>
  </si>
  <si>
    <t>EMP03035</t>
  </si>
  <si>
    <t>william.harris13@company.com</t>
  </si>
  <si>
    <t>11-03-2024</t>
  </si>
  <si>
    <t>EMP03036</t>
  </si>
  <si>
    <t>Donald Green</t>
  </si>
  <si>
    <t>donald.green29@company.com</t>
  </si>
  <si>
    <t>EMP03037</t>
  </si>
  <si>
    <t>Mark Miller</t>
  </si>
  <si>
    <t>mark.miller95@company.com</t>
  </si>
  <si>
    <t>EMP03038</t>
  </si>
  <si>
    <t>kevin.campbell92@company.com</t>
  </si>
  <si>
    <t>EMP03039</t>
  </si>
  <si>
    <t>timothy.taylor15@company.com</t>
  </si>
  <si>
    <t>EMP03040</t>
  </si>
  <si>
    <t>donna.martin67@company.com</t>
  </si>
  <si>
    <t>EMP03041</t>
  </si>
  <si>
    <t>linda.hill63@company.com</t>
  </si>
  <si>
    <t>09-10-2021</t>
  </si>
  <si>
    <t>EMP03042</t>
  </si>
  <si>
    <t>Sandra Sanchez</t>
  </si>
  <si>
    <t>sandra.sanchez79@company.com</t>
  </si>
  <si>
    <t>EMP03043</t>
  </si>
  <si>
    <t>Brian Johnson</t>
  </si>
  <si>
    <t>brian.johnson34@company.com</t>
  </si>
  <si>
    <t>EMP03044</t>
  </si>
  <si>
    <t>Sarah Flores</t>
  </si>
  <si>
    <t>sarah.flores69@company.com</t>
  </si>
  <si>
    <t>EMP03045</t>
  </si>
  <si>
    <t>andrew.clark8@company.com</t>
  </si>
  <si>
    <t>EMP03046</t>
  </si>
  <si>
    <t>Rebecca Nguyen</t>
  </si>
  <si>
    <t>rebecca.nguyen19@company.com</t>
  </si>
  <si>
    <t>EMP03047</t>
  </si>
  <si>
    <t>matthew.green56@company.com</t>
  </si>
  <si>
    <t>EMP03048</t>
  </si>
  <si>
    <t>Lisa Perez</t>
  </si>
  <si>
    <t>lisa.perez32@company.com</t>
  </si>
  <si>
    <t>EMP03049</t>
  </si>
  <si>
    <t>ronald.adams83@company.com</t>
  </si>
  <si>
    <t>EMP03050</t>
  </si>
  <si>
    <t>michael.clark52@company.com</t>
  </si>
  <si>
    <t>EMP03051</t>
  </si>
  <si>
    <t>jessica.nelson82@company.com</t>
  </si>
  <si>
    <t>EMP03052</t>
  </si>
  <si>
    <t>lisa.torres98@company.com</t>
  </si>
  <si>
    <t>EMP03053</t>
  </si>
  <si>
    <t>emily.baker11@company.com</t>
  </si>
  <si>
    <t>EMP03054</t>
  </si>
  <si>
    <t>timothy.young77@company.com</t>
  </si>
  <si>
    <t>18-01-2021</t>
  </si>
  <si>
    <t>EMP03055</t>
  </si>
  <si>
    <t>david.king7@company.com</t>
  </si>
  <si>
    <t>EMP03056</t>
  </si>
  <si>
    <t>melissa.roberts30@company.com</t>
  </si>
  <si>
    <t>EMP03057</t>
  </si>
  <si>
    <t>Stephanie Brown</t>
  </si>
  <si>
    <t>stephanie.brown59@company.com</t>
  </si>
  <si>
    <t>EMP03058</t>
  </si>
  <si>
    <t>andrew.smith81@company.com</t>
  </si>
  <si>
    <t>EMP03059</t>
  </si>
  <si>
    <t>steven.hernandez32@company.com</t>
  </si>
  <si>
    <t>EMP03060</t>
  </si>
  <si>
    <t>rebecca.brown67@company.com</t>
  </si>
  <si>
    <t>EMP03061</t>
  </si>
  <si>
    <t>joseph.taylor49@company.com</t>
  </si>
  <si>
    <t>EMP03062</t>
  </si>
  <si>
    <t>steven.roberts84@company.com</t>
  </si>
  <si>
    <t>21-08-2021</t>
  </si>
  <si>
    <t>EMP03063</t>
  </si>
  <si>
    <t>christopher.flores61@company.com</t>
  </si>
  <si>
    <t>EMP03064</t>
  </si>
  <si>
    <t>barbara.miller11@company.com</t>
  </si>
  <si>
    <t>EMP03065</t>
  </si>
  <si>
    <t>mary.lewis48@company.com</t>
  </si>
  <si>
    <t>EMP03066</t>
  </si>
  <si>
    <t>William Ramirez</t>
  </si>
  <si>
    <t>william.ramirez20@company.com</t>
  </si>
  <si>
    <t>EMP03067</t>
  </si>
  <si>
    <t>mark.hill64@company.com</t>
  </si>
  <si>
    <t>EMP03068</t>
  </si>
  <si>
    <t>lisa.white14@company.com</t>
  </si>
  <si>
    <t>EMP03069</t>
  </si>
  <si>
    <t>dorothy.hill54@company.com</t>
  </si>
  <si>
    <t>13-09-2022</t>
  </si>
  <si>
    <t>EMP03070</t>
  </si>
  <si>
    <t>michael.white95@company.com</t>
  </si>
  <si>
    <t>EMP03071</t>
  </si>
  <si>
    <t>emily.perez79@company.com</t>
  </si>
  <si>
    <t>EMP03072</t>
  </si>
  <si>
    <t>david.young40@company.com</t>
  </si>
  <si>
    <t>EMP03073</t>
  </si>
  <si>
    <t>steven.adams54@company.com</t>
  </si>
  <si>
    <t>EMP03074</t>
  </si>
  <si>
    <t>kevin.torres91@company.com</t>
  </si>
  <si>
    <t>EMP03075</t>
  </si>
  <si>
    <t>dorothy.thompson34@company.com</t>
  </si>
  <si>
    <t>EMP03076</t>
  </si>
  <si>
    <t>timothy.miller39@company.com</t>
  </si>
  <si>
    <t>EMP03077</t>
  </si>
  <si>
    <t>susan.green26@company.com</t>
  </si>
  <si>
    <t>EMP03078</t>
  </si>
  <si>
    <t>Anthony King</t>
  </si>
  <si>
    <t>anthony.king83@company.com</t>
  </si>
  <si>
    <t>EMP03079</t>
  </si>
  <si>
    <t>sandra.lewis62@company.com</t>
  </si>
  <si>
    <t>EMP03080</t>
  </si>
  <si>
    <t>Anthony Sanchez</t>
  </si>
  <si>
    <t>anthony.sanchez49@company.com</t>
  </si>
  <si>
    <t>04-01-2020</t>
  </si>
  <si>
    <t>EMP03081</t>
  </si>
  <si>
    <t>Nancy Robinson</t>
  </si>
  <si>
    <t>nancy.robinson39@company.com</t>
  </si>
  <si>
    <t>EMP03082</t>
  </si>
  <si>
    <t>Lisa Garcia</t>
  </si>
  <si>
    <t>lisa.garcia1@company.com</t>
  </si>
  <si>
    <t>30-06-2024</t>
  </si>
  <si>
    <t>EMP03083</t>
  </si>
  <si>
    <t>Sandra Carter</t>
  </si>
  <si>
    <t>sandra.carter40@company.com</t>
  </si>
  <si>
    <t>EMP03084</t>
  </si>
  <si>
    <t>james.lee22@company.com</t>
  </si>
  <si>
    <t>EMP03085</t>
  </si>
  <si>
    <t>melissa.harris8@company.com</t>
  </si>
  <si>
    <t>EMP03086</t>
  </si>
  <si>
    <t>nancy.torres16@company.com</t>
  </si>
  <si>
    <t>EMP03087</t>
  </si>
  <si>
    <t>amanda.harris71@company.com</t>
  </si>
  <si>
    <t>EMP03088</t>
  </si>
  <si>
    <t>donna.martin73@company.com</t>
  </si>
  <si>
    <t>EMP03089</t>
  </si>
  <si>
    <t>20-06-2022</t>
  </si>
  <si>
    <t>EMP03090</t>
  </si>
  <si>
    <t>daniel.johnson98@company.com</t>
  </si>
  <si>
    <t>01-11-2021</t>
  </si>
  <si>
    <t>EMP03091</t>
  </si>
  <si>
    <t>Karen Johnson</t>
  </si>
  <si>
    <t>karen.johnson69@company.com</t>
  </si>
  <si>
    <t>01-09-2024</t>
  </si>
  <si>
    <t>EMP03092</t>
  </si>
  <si>
    <t>Patricia Torres</t>
  </si>
  <si>
    <t>patricia.torres82@company.com</t>
  </si>
  <si>
    <t>EMP03093</t>
  </si>
  <si>
    <t>linda.adams47@company.com</t>
  </si>
  <si>
    <t>EMP03094</t>
  </si>
  <si>
    <t>Patricia Martin</t>
  </si>
  <si>
    <t>patricia.martin40@company.com</t>
  </si>
  <si>
    <t>EMP03095</t>
  </si>
  <si>
    <t>thomas.martinez73@company.com</t>
  </si>
  <si>
    <t>EMP03096</t>
  </si>
  <si>
    <t>deborah.brown67@company.com</t>
  </si>
  <si>
    <t>EMP03097</t>
  </si>
  <si>
    <t>deborah.martinez21@company.com</t>
  </si>
  <si>
    <t>EMP03098</t>
  </si>
  <si>
    <t>thomas.flores63@company.com</t>
  </si>
  <si>
    <t>EMP03099</t>
  </si>
  <si>
    <t>robert.mitchell12@company.com</t>
  </si>
  <si>
    <t>EMP03100</t>
  </si>
  <si>
    <t>karen.nguyen28@company.com</t>
  </si>
  <si>
    <t>21-01-2020</t>
  </si>
  <si>
    <t>EMP03101</t>
  </si>
  <si>
    <t>william.martinez90@company.com</t>
  </si>
  <si>
    <t>EMP03102</t>
  </si>
  <si>
    <t>brian.mitchell48@company.com</t>
  </si>
  <si>
    <t>EMP03103</t>
  </si>
  <si>
    <t>donald.sanchez13@company.com</t>
  </si>
  <si>
    <t>12-01-2022</t>
  </si>
  <si>
    <t>EMP03104</t>
  </si>
  <si>
    <t>betty.smith79@company.com</t>
  </si>
  <si>
    <t>EMP03105</t>
  </si>
  <si>
    <t>Karen Thomas</t>
  </si>
  <si>
    <t>karen.thomas19@company.com</t>
  </si>
  <si>
    <t>EMP03106</t>
  </si>
  <si>
    <t>michelle.smith29@company.com</t>
  </si>
  <si>
    <t>EMP03107</t>
  </si>
  <si>
    <t>david.flores61@company.com</t>
  </si>
  <si>
    <t>13-02-2024</t>
  </si>
  <si>
    <t>EMP03108</t>
  </si>
  <si>
    <t>timothy.mitchell99@company.com</t>
  </si>
  <si>
    <t>22-01-2024</t>
  </si>
  <si>
    <t>EMP03109</t>
  </si>
  <si>
    <t>daniel.wright18@company.com</t>
  </si>
  <si>
    <t>EMP03110</t>
  </si>
  <si>
    <t>EMP03111</t>
  </si>
  <si>
    <t>sarah.lewis69@company.com</t>
  </si>
  <si>
    <t>EMP03112</t>
  </si>
  <si>
    <t>Brian Flores</t>
  </si>
  <si>
    <t>brian.flores58@company.com</t>
  </si>
  <si>
    <t>EMP03113</t>
  </si>
  <si>
    <t>christopher.harris20@company.com</t>
  </si>
  <si>
    <t>17-10-2023</t>
  </si>
  <si>
    <t>EMP03114</t>
  </si>
  <si>
    <t>jessica.king10@company.com</t>
  </si>
  <si>
    <t>EMP03115</t>
  </si>
  <si>
    <t>brian.king93@company.com</t>
  </si>
  <si>
    <t>EMP03116</t>
  </si>
  <si>
    <t>Steven White</t>
  </si>
  <si>
    <t>steven.white97@company.com</t>
  </si>
  <si>
    <t>EMP03117</t>
  </si>
  <si>
    <t>John Baker</t>
  </si>
  <si>
    <t>john.baker79@company.com</t>
  </si>
  <si>
    <t>EMP03118</t>
  </si>
  <si>
    <t>ronald.carter98@company.com</t>
  </si>
  <si>
    <t>EMP03119</t>
  </si>
  <si>
    <t>Mary Thomas</t>
  </si>
  <si>
    <t>mary.thomas4@company.com</t>
  </si>
  <si>
    <t>EMP03120</t>
  </si>
  <si>
    <t>rebecca.davis56@company.com</t>
  </si>
  <si>
    <t>EMP03121</t>
  </si>
  <si>
    <t>patricia.martin39@company.com</t>
  </si>
  <si>
    <t>EMP03122</t>
  </si>
  <si>
    <t>linda.scott98@company.com</t>
  </si>
  <si>
    <t>EMP03123</t>
  </si>
  <si>
    <t>Daniel Flores</t>
  </si>
  <si>
    <t>daniel.flores50@company.com</t>
  </si>
  <si>
    <t>EMP03124</t>
  </si>
  <si>
    <t>Susan Rivera</t>
  </si>
  <si>
    <t>susan.rivera64@company.com</t>
  </si>
  <si>
    <t>EMP03125</t>
  </si>
  <si>
    <t>thomas.davis17@company.com</t>
  </si>
  <si>
    <t>EMP03126</t>
  </si>
  <si>
    <t>robert.robinson24@company.com</t>
  </si>
  <si>
    <t>EMP03127</t>
  </si>
  <si>
    <t>jessica.nelson23@company.com</t>
  </si>
  <si>
    <t>07-11-2024</t>
  </si>
  <si>
    <t>EMP03128</t>
  </si>
  <si>
    <t>margaret.williams19@company.com</t>
  </si>
  <si>
    <t>EMP03129</t>
  </si>
  <si>
    <t>joseph.thomas4@company.com</t>
  </si>
  <si>
    <t>EMP03130</t>
  </si>
  <si>
    <t>matthew.davis5@company.com</t>
  </si>
  <si>
    <t>EMP03131</t>
  </si>
  <si>
    <t>patricia.nguyen1@company.com</t>
  </si>
  <si>
    <t>EMP03132</t>
  </si>
  <si>
    <t>patricia.anderson85@company.com</t>
  </si>
  <si>
    <t>EMP03133</t>
  </si>
  <si>
    <t>mary.scott51@company.com</t>
  </si>
  <si>
    <t>EMP03134</t>
  </si>
  <si>
    <t>Margaret White</t>
  </si>
  <si>
    <t>margaret.white29@company.com</t>
  </si>
  <si>
    <t>EMP03135</t>
  </si>
  <si>
    <t>patricia.miller98@company.com</t>
  </si>
  <si>
    <t>EMP03136</t>
  </si>
  <si>
    <t>joshua.smith3@company.com</t>
  </si>
  <si>
    <t>EMP03137</t>
  </si>
  <si>
    <t>Kevin Thompson</t>
  </si>
  <si>
    <t>kevin.thompson52@company.com</t>
  </si>
  <si>
    <t>EMP03138</t>
  </si>
  <si>
    <t>michelle.carter22@company.com</t>
  </si>
  <si>
    <t>EMP03139</t>
  </si>
  <si>
    <t>charles.young12@company.com</t>
  </si>
  <si>
    <t>EMP03140</t>
  </si>
  <si>
    <t>Betty Nguyen</t>
  </si>
  <si>
    <t>betty.nguyen2@company.com</t>
  </si>
  <si>
    <t>EMP03141</t>
  </si>
  <si>
    <t>sandra.taylor89@company.com</t>
  </si>
  <si>
    <t>18-03-2020</t>
  </si>
  <si>
    <t>EMP03142</t>
  </si>
  <si>
    <t>christopher.brown15@company.com</t>
  </si>
  <si>
    <t>EMP03143</t>
  </si>
  <si>
    <t>Emily Brown</t>
  </si>
  <si>
    <t>emily.brown22@company.com</t>
  </si>
  <si>
    <t>EMP03144</t>
  </si>
  <si>
    <t>Anthony Lopez</t>
  </si>
  <si>
    <t>anthony.lopez4@company.com</t>
  </si>
  <si>
    <t>EMP03145</t>
  </si>
  <si>
    <t>john.thompson71@company.com</t>
  </si>
  <si>
    <t>EMP03146</t>
  </si>
  <si>
    <t>ronald.carter75@company.com</t>
  </si>
  <si>
    <t>EMP03147</t>
  </si>
  <si>
    <t>matthew.taylor46@company.com</t>
  </si>
  <si>
    <t>EMP03148</t>
  </si>
  <si>
    <t>Andrew Nguyen</t>
  </si>
  <si>
    <t>andrew.nguyen46@company.com</t>
  </si>
  <si>
    <t>EMP03149</t>
  </si>
  <si>
    <t>sarah.king42@company.com</t>
  </si>
  <si>
    <t>EMP03150</t>
  </si>
  <si>
    <t>Paul Carter</t>
  </si>
  <si>
    <t>paul.carter68@company.com</t>
  </si>
  <si>
    <t>15-07-2024</t>
  </si>
  <si>
    <t>EMP03151</t>
  </si>
  <si>
    <t>James Ramirez</t>
  </si>
  <si>
    <t>james.ramirez2@company.com</t>
  </si>
  <si>
    <t>15-12-2022</t>
  </si>
  <si>
    <t>EMP03152</t>
  </si>
  <si>
    <t>donald.robinson19@company.com</t>
  </si>
  <si>
    <t>EMP03153</t>
  </si>
  <si>
    <t>john.hill38@company.com</t>
  </si>
  <si>
    <t>25-04-2023</t>
  </si>
  <si>
    <t>EMP03154</t>
  </si>
  <si>
    <t>donald.wilson40@company.com</t>
  </si>
  <si>
    <t>EMP03155</t>
  </si>
  <si>
    <t>susan.mitchell22@company.com</t>
  </si>
  <si>
    <t>EMP03156</t>
  </si>
  <si>
    <t>Andrew Nelson</t>
  </si>
  <si>
    <t>andrew.nelson53@company.com</t>
  </si>
  <si>
    <t>EMP03157</t>
  </si>
  <si>
    <t>donna.adams74@company.com</t>
  </si>
  <si>
    <t>EMP03158</t>
  </si>
  <si>
    <t>michael.walker88@company.com</t>
  </si>
  <si>
    <t>EMP03159</t>
  </si>
  <si>
    <t>Jessica Jones</t>
  </si>
  <si>
    <t>jessica.jones25@company.com</t>
  </si>
  <si>
    <t>EMP03160</t>
  </si>
  <si>
    <t>Dorothy Jackson</t>
  </si>
  <si>
    <t>dorothy.jackson22@company.com</t>
  </si>
  <si>
    <t>EMP03161</t>
  </si>
  <si>
    <t>daniel.clark25@company.com</t>
  </si>
  <si>
    <t>EMP03162</t>
  </si>
  <si>
    <t>timothy.johnson83@company.com</t>
  </si>
  <si>
    <t>EMP03163</t>
  </si>
  <si>
    <t>betty.ramirez68@company.com</t>
  </si>
  <si>
    <t>EMP03164</t>
  </si>
  <si>
    <t>Michelle King</t>
  </si>
  <si>
    <t>michelle.king9@company.com</t>
  </si>
  <si>
    <t>EMP03165</t>
  </si>
  <si>
    <t>jennifer.taylor89@company.com</t>
  </si>
  <si>
    <t>EMP03166</t>
  </si>
  <si>
    <t>Nancy Smith</t>
  </si>
  <si>
    <t>nancy.smith1@company.com</t>
  </si>
  <si>
    <t>EMP03167</t>
  </si>
  <si>
    <t>carol.lopez72@company.com</t>
  </si>
  <si>
    <t>EMP03168</t>
  </si>
  <si>
    <t>Michelle Jones</t>
  </si>
  <si>
    <t>michelle.jones27@company.com</t>
  </si>
  <si>
    <t>EMP03169</t>
  </si>
  <si>
    <t>anthony.brown32@company.com</t>
  </si>
  <si>
    <t>EMP03170</t>
  </si>
  <si>
    <t>david.clark68@company.com</t>
  </si>
  <si>
    <t>EMP03171</t>
  </si>
  <si>
    <t>steven.nelson79@company.com</t>
  </si>
  <si>
    <t>29-03-2024</t>
  </si>
  <si>
    <t>EMP03172</t>
  </si>
  <si>
    <t>Melissa King</t>
  </si>
  <si>
    <t>melissa.king55@company.com</t>
  </si>
  <si>
    <t>EMP03173</t>
  </si>
  <si>
    <t>Mark Hernandez</t>
  </si>
  <si>
    <t>mark.hernandez66@company.com</t>
  </si>
  <si>
    <t>08-10-2023</t>
  </si>
  <si>
    <t>EMP03174</t>
  </si>
  <si>
    <t>Michelle Johnson</t>
  </si>
  <si>
    <t>michelle.johnson74@company.com</t>
  </si>
  <si>
    <t>EMP03175</t>
  </si>
  <si>
    <t>david.williams97@company.com</t>
  </si>
  <si>
    <t>EMP03176</t>
  </si>
  <si>
    <t>Melissa Scott</t>
  </si>
  <si>
    <t>melissa.scott9@company.com</t>
  </si>
  <si>
    <t>21-02-2020</t>
  </si>
  <si>
    <t>EMP03177</t>
  </si>
  <si>
    <t>robert.rivera72@company.com</t>
  </si>
  <si>
    <t>EMP03178</t>
  </si>
  <si>
    <t>anthony.sanchez32@company.com</t>
  </si>
  <si>
    <t>04-11-2022</t>
  </si>
  <si>
    <t>EMP03179</t>
  </si>
  <si>
    <t>donald.rivera47@company.com</t>
  </si>
  <si>
    <t>EMP03180</t>
  </si>
  <si>
    <t>Andrew Hernandez</t>
  </si>
  <si>
    <t>andrew.hernandez49@company.com</t>
  </si>
  <si>
    <t>EMP03181</t>
  </si>
  <si>
    <t>Linda Walker</t>
  </si>
  <si>
    <t>linda.walker80@company.com</t>
  </si>
  <si>
    <t>21-01-2024</t>
  </si>
  <si>
    <t>EMP03182</t>
  </si>
  <si>
    <t>ronald.hernandez1@company.com</t>
  </si>
  <si>
    <t>EMP03183</t>
  </si>
  <si>
    <t>steven.campbell41@company.com</t>
  </si>
  <si>
    <t>EMP03184</t>
  </si>
  <si>
    <t>amanda.wilson31@company.com</t>
  </si>
  <si>
    <t>EMP03185</t>
  </si>
  <si>
    <t>margaret.white47@company.com</t>
  </si>
  <si>
    <t>EMP03186</t>
  </si>
  <si>
    <t>nancy.sanchez41@company.com</t>
  </si>
  <si>
    <t>EMP03187</t>
  </si>
  <si>
    <t>anthony.baker44@company.com</t>
  </si>
  <si>
    <t>EMP03188</t>
  </si>
  <si>
    <t>joshua.robinson66@company.com</t>
  </si>
  <si>
    <t>13-07-2022</t>
  </si>
  <si>
    <t>EMP03189</t>
  </si>
  <si>
    <t>margaret.johnson25@company.com</t>
  </si>
  <si>
    <t>EMP03190</t>
  </si>
  <si>
    <t>stephanie.nguyen52@company.com</t>
  </si>
  <si>
    <t>EMP03191</t>
  </si>
  <si>
    <t>mary.gonzalez40@company.com</t>
  </si>
  <si>
    <t>EMP03192</t>
  </si>
  <si>
    <t>amanda.brown84@company.com</t>
  </si>
  <si>
    <t>EMP03193</t>
  </si>
  <si>
    <t>Jennifer Gonzalez</t>
  </si>
  <si>
    <t>jennifer.gonzalez42@company.com</t>
  </si>
  <si>
    <t>EMP03194</t>
  </si>
  <si>
    <t>emily.rodriguez49@company.com</t>
  </si>
  <si>
    <t>EMP03195</t>
  </si>
  <si>
    <t>Patricia Jackson</t>
  </si>
  <si>
    <t>patricia.jackson52@company.com</t>
  </si>
  <si>
    <t>EMP03196</t>
  </si>
  <si>
    <t>joshua.harris60@company.com</t>
  </si>
  <si>
    <t>EMP03197</t>
  </si>
  <si>
    <t>lisa.perez4@company.com</t>
  </si>
  <si>
    <t>EMP03198</t>
  </si>
  <si>
    <t>Margaret Torres</t>
  </si>
  <si>
    <t>margaret.torres31@company.com</t>
  </si>
  <si>
    <t>02-12-2022</t>
  </si>
  <si>
    <t>EMP03199</t>
  </si>
  <si>
    <t>rebecca.walker30@company.com</t>
  </si>
  <si>
    <t>EMP03200</t>
  </si>
  <si>
    <t>amanda.brown38@company.com</t>
  </si>
  <si>
    <t>EMP03201</t>
  </si>
  <si>
    <t>Michelle Clark</t>
  </si>
  <si>
    <t>michelle.clark78@company.com</t>
  </si>
  <si>
    <t>EMP03202</t>
  </si>
  <si>
    <t>amanda.davis1@company.com</t>
  </si>
  <si>
    <t>EMP03203</t>
  </si>
  <si>
    <t>george.davis72@company.com</t>
  </si>
  <si>
    <t>EMP03204</t>
  </si>
  <si>
    <t>melissa.baker77@company.com</t>
  </si>
  <si>
    <t>EMP03205</t>
  </si>
  <si>
    <t>rebecca.walker52@company.com</t>
  </si>
  <si>
    <t>EMP03206</t>
  </si>
  <si>
    <t>paul.davis26@company.com</t>
  </si>
  <si>
    <t>EMP03207</t>
  </si>
  <si>
    <t>margaret.sanchez73@company.com</t>
  </si>
  <si>
    <t>EMP03208</t>
  </si>
  <si>
    <t>michael.rodriguez60@company.com</t>
  </si>
  <si>
    <t>05-12-2023</t>
  </si>
  <si>
    <t>EMP03209</t>
  </si>
  <si>
    <t>paul.smith76@company.com</t>
  </si>
  <si>
    <t>EMP03210</t>
  </si>
  <si>
    <t>sandra.flores6@company.com</t>
  </si>
  <si>
    <t>EMP03211</t>
  </si>
  <si>
    <t>christopher.green66@company.com</t>
  </si>
  <si>
    <t>EMP03212</t>
  </si>
  <si>
    <t>sarah.anderson56@company.com</t>
  </si>
  <si>
    <t>EMP03213</t>
  </si>
  <si>
    <t>Anthony Rivera</t>
  </si>
  <si>
    <t>anthony.rivera74@company.com</t>
  </si>
  <si>
    <t>EMP03214</t>
  </si>
  <si>
    <t>melissa.young24@company.com</t>
  </si>
  <si>
    <t>EMP03215</t>
  </si>
  <si>
    <t>brian.brown36@company.com</t>
  </si>
  <si>
    <t>EMP03216</t>
  </si>
  <si>
    <t>susan.rivera15@company.com</t>
  </si>
  <si>
    <t>EMP03217</t>
  </si>
  <si>
    <t>paul.nelson83@company.com</t>
  </si>
  <si>
    <t>EMP03218</t>
  </si>
  <si>
    <t>dorothy.carter60@company.com</t>
  </si>
  <si>
    <t>EMP03219</t>
  </si>
  <si>
    <t>brian.lee92@company.com</t>
  </si>
  <si>
    <t>EMP03220</t>
  </si>
  <si>
    <t>ashley.wilson20@company.com</t>
  </si>
  <si>
    <t>EMP03221</t>
  </si>
  <si>
    <t>karen.carter3@company.com</t>
  </si>
  <si>
    <t>EMP03222</t>
  </si>
  <si>
    <t>Michelle Young</t>
  </si>
  <si>
    <t>michelle.young44@company.com</t>
  </si>
  <si>
    <t>22-07-2023</t>
  </si>
  <si>
    <t>EMP03223</t>
  </si>
  <si>
    <t>barbara.johnson47@company.com</t>
  </si>
  <si>
    <t>EMP03224</t>
  </si>
  <si>
    <t>daniel.campbell89@company.com</t>
  </si>
  <si>
    <t>EMP03225</t>
  </si>
  <si>
    <t>jennifer.wright46@company.com</t>
  </si>
  <si>
    <t>EMP03226</t>
  </si>
  <si>
    <t>Donald Lopez</t>
  </si>
  <si>
    <t>donald.lopez78@company.com</t>
  </si>
  <si>
    <t>EMP03227</t>
  </si>
  <si>
    <t>charles.sanchez94@company.com</t>
  </si>
  <si>
    <t>EMP03228</t>
  </si>
  <si>
    <t>david.lewis82@company.com</t>
  </si>
  <si>
    <t>EMP03229</t>
  </si>
  <si>
    <t>Nancy Nelson</t>
  </si>
  <si>
    <t>nancy.nelson33@company.com</t>
  </si>
  <si>
    <t>EMP03230</t>
  </si>
  <si>
    <t>emily.gonzalez6@company.com</t>
  </si>
  <si>
    <t>EMP03231</t>
  </si>
  <si>
    <t>Dorothy Baker</t>
  </si>
  <si>
    <t>dorothy.baker9@company.com</t>
  </si>
  <si>
    <t>EMP03232</t>
  </si>
  <si>
    <t>sandra.garcia54@company.com</t>
  </si>
  <si>
    <t>27-09-2022</t>
  </si>
  <si>
    <t>EMP03233</t>
  </si>
  <si>
    <t>Anthony White</t>
  </si>
  <si>
    <t>anthony.white91@company.com</t>
  </si>
  <si>
    <t>EMP03234</t>
  </si>
  <si>
    <t>susan.garcia73@company.com</t>
  </si>
  <si>
    <t>EMP03235</t>
  </si>
  <si>
    <t>Matthew Johnson</t>
  </si>
  <si>
    <t>matthew.johnson72@company.com</t>
  </si>
  <si>
    <t>EMP03236</t>
  </si>
  <si>
    <t>donald.davis7@company.com</t>
  </si>
  <si>
    <t>EMP03237</t>
  </si>
  <si>
    <t>linda.williams21@company.com</t>
  </si>
  <si>
    <t>EMP03238</t>
  </si>
  <si>
    <t>patricia.mitchell35@company.com</t>
  </si>
  <si>
    <t>EMP03239</t>
  </si>
  <si>
    <t>margaret.green41@company.com</t>
  </si>
  <si>
    <t>EMP03240</t>
  </si>
  <si>
    <t>Charles Wright</t>
  </si>
  <si>
    <t>charles.wright21@company.com</t>
  </si>
  <si>
    <t>EMP03241</t>
  </si>
  <si>
    <t>thomas.flores4@company.com</t>
  </si>
  <si>
    <t>EMP03242</t>
  </si>
  <si>
    <t>richard.rivera38@company.com</t>
  </si>
  <si>
    <t>EMP03243</t>
  </si>
  <si>
    <t>richard.brown65@company.com</t>
  </si>
  <si>
    <t>EMP03244</t>
  </si>
  <si>
    <t>Michelle Green</t>
  </si>
  <si>
    <t>michelle.green69@company.com</t>
  </si>
  <si>
    <t>EMP03245</t>
  </si>
  <si>
    <t>EMP03246</t>
  </si>
  <si>
    <t>brian.robinson30@company.com</t>
  </si>
  <si>
    <t>EMP03247</t>
  </si>
  <si>
    <t>Ronald Smith</t>
  </si>
  <si>
    <t>ronald.smith53@company.com</t>
  </si>
  <si>
    <t>EMP03248</t>
  </si>
  <si>
    <t>joshua.martin73@company.com</t>
  </si>
  <si>
    <t>12-10-2021</t>
  </si>
  <si>
    <t>EMP03249</t>
  </si>
  <si>
    <t>andrew.green62@company.com</t>
  </si>
  <si>
    <t>01-03-2022</t>
  </si>
  <si>
    <t>EMP03250</t>
  </si>
  <si>
    <t>dorothy.johnson87@company.com</t>
  </si>
  <si>
    <t>EMP03251</t>
  </si>
  <si>
    <t>amanda.harris95@company.com</t>
  </si>
  <si>
    <t>EMP03252</t>
  </si>
  <si>
    <t>george.garcia83@company.com</t>
  </si>
  <si>
    <t>EMP03253</t>
  </si>
  <si>
    <t>sandra.lopez98@company.com</t>
  </si>
  <si>
    <t>EMP03254</t>
  </si>
  <si>
    <t>patricia.thompson67@company.com</t>
  </si>
  <si>
    <t>EMP03255</t>
  </si>
  <si>
    <t>mark.flores37@company.com</t>
  </si>
  <si>
    <t>07-08-2022</t>
  </si>
  <si>
    <t>EMP03256</t>
  </si>
  <si>
    <t>dorothy.jackson80@company.com</t>
  </si>
  <si>
    <t>EMP03257</t>
  </si>
  <si>
    <t>donald.johnson82@company.com</t>
  </si>
  <si>
    <t>21-02-2023</t>
  </si>
  <si>
    <t>EMP03258</t>
  </si>
  <si>
    <t>donna.martinez57@company.com</t>
  </si>
  <si>
    <t>EMP03259</t>
  </si>
  <si>
    <t>karen.smith80@company.com</t>
  </si>
  <si>
    <t>EMP03260</t>
  </si>
  <si>
    <t>Donna Perez</t>
  </si>
  <si>
    <t>donna.perez76@company.com</t>
  </si>
  <si>
    <t>EMP03261</t>
  </si>
  <si>
    <t>thomas.adams92@company.com</t>
  </si>
  <si>
    <t>EMP03262</t>
  </si>
  <si>
    <t>emily.clark69@company.com</t>
  </si>
  <si>
    <t>EMP03263</t>
  </si>
  <si>
    <t>paul.roberts45@company.com</t>
  </si>
  <si>
    <t>EMP03264</t>
  </si>
  <si>
    <t>linda.harris25@company.com</t>
  </si>
  <si>
    <t>EMP03265</t>
  </si>
  <si>
    <t>michael.adams14@company.com</t>
  </si>
  <si>
    <t>EMP03266</t>
  </si>
  <si>
    <t>Christopher King</t>
  </si>
  <si>
    <t>christopher.king72@company.com</t>
  </si>
  <si>
    <t>EMP03267</t>
  </si>
  <si>
    <t>melissa.allen78@company.com</t>
  </si>
  <si>
    <t>13-03-2023</t>
  </si>
  <si>
    <t>EMP03268</t>
  </si>
  <si>
    <t>Mary Carter</t>
  </si>
  <si>
    <t>mary.carter94@company.com</t>
  </si>
  <si>
    <t>EMP03269</t>
  </si>
  <si>
    <t>barbara.hall60@company.com</t>
  </si>
  <si>
    <t>EMP03270</t>
  </si>
  <si>
    <t>michelle.harris23@company.com</t>
  </si>
  <si>
    <t>18-01-2023</t>
  </si>
  <si>
    <t>EMP03271</t>
  </si>
  <si>
    <t>james.smith1@company.com</t>
  </si>
  <si>
    <t>EMP03272</t>
  </si>
  <si>
    <t>Ronald Gonzalez</t>
  </si>
  <si>
    <t>ronald.gonzalez10@company.com</t>
  </si>
  <si>
    <t>EMP03273</t>
  </si>
  <si>
    <t>matthew.adams15@company.com</t>
  </si>
  <si>
    <t>EMP03274</t>
  </si>
  <si>
    <t>timothy.rodriguez22@company.com</t>
  </si>
  <si>
    <t>EMP03275</t>
  </si>
  <si>
    <t>richard.scott70@company.com</t>
  </si>
  <si>
    <t>EMP03276</t>
  </si>
  <si>
    <t>betty.white45@company.com</t>
  </si>
  <si>
    <t>03-09-2023</t>
  </si>
  <si>
    <t>EMP03277</t>
  </si>
  <si>
    <t>Mary Thompson</t>
  </si>
  <si>
    <t>mary.thompson63@company.com</t>
  </si>
  <si>
    <t>10-07-2021</t>
  </si>
  <si>
    <t>EMP03278</t>
  </si>
  <si>
    <t>Robert Ramirez</t>
  </si>
  <si>
    <t>robert.ramirez42@company.com</t>
  </si>
  <si>
    <t>EMP03279</t>
  </si>
  <si>
    <t>jennifer.jones16@company.com</t>
  </si>
  <si>
    <t>EMP03280</t>
  </si>
  <si>
    <t>john.torres24@company.com</t>
  </si>
  <si>
    <t>EMP03281</t>
  </si>
  <si>
    <t>michelle.green46@company.com</t>
  </si>
  <si>
    <t>07-08-2021</t>
  </si>
  <si>
    <t>EMP03282</t>
  </si>
  <si>
    <t>William Perez</t>
  </si>
  <si>
    <t>william.perez98@company.com</t>
  </si>
  <si>
    <t>EMP03283</t>
  </si>
  <si>
    <t>michael.perez15@company.com</t>
  </si>
  <si>
    <t>EMP03284</t>
  </si>
  <si>
    <t>william.thompson89@company.com</t>
  </si>
  <si>
    <t>EMP03285</t>
  </si>
  <si>
    <t>george.young69@company.com</t>
  </si>
  <si>
    <t>EMP03286</t>
  </si>
  <si>
    <t>joshua.johnson87@company.com</t>
  </si>
  <si>
    <t>EMP03287</t>
  </si>
  <si>
    <t>deborah.martinez2@company.com</t>
  </si>
  <si>
    <t>EMP03288</t>
  </si>
  <si>
    <t>Daniel Lewis</t>
  </si>
  <si>
    <t>daniel.lewis46@company.com</t>
  </si>
  <si>
    <t>EMP03289</t>
  </si>
  <si>
    <t>karen.allen22@company.com</t>
  </si>
  <si>
    <t>EMP03290</t>
  </si>
  <si>
    <t>Margaret Adams</t>
  </si>
  <si>
    <t>margaret.adams32@company.com</t>
  </si>
  <si>
    <t>EMP03291</t>
  </si>
  <si>
    <t>Linda Hall</t>
  </si>
  <si>
    <t>linda.hall5@company.com</t>
  </si>
  <si>
    <t>EMP03292</t>
  </si>
  <si>
    <t>michael.nguyen16@company.com</t>
  </si>
  <si>
    <t>EMP03293</t>
  </si>
  <si>
    <t>brian.gonzalez20@company.com</t>
  </si>
  <si>
    <t>12-01-2020</t>
  </si>
  <si>
    <t>EMP03294</t>
  </si>
  <si>
    <t>Richard Harris</t>
  </si>
  <si>
    <t>richard.harris70@company.com</t>
  </si>
  <si>
    <t>EMP03295</t>
  </si>
  <si>
    <t>Donald Taylor</t>
  </si>
  <si>
    <t>donald.taylor82@company.com</t>
  </si>
  <si>
    <t>10-03-2021</t>
  </si>
  <si>
    <t>EMP03296</t>
  </si>
  <si>
    <t>Brian Walker</t>
  </si>
  <si>
    <t>brian.walker40@company.com</t>
  </si>
  <si>
    <t>15-06-2020</t>
  </si>
  <si>
    <t>EMP03297</t>
  </si>
  <si>
    <t>george.lewis5@company.com</t>
  </si>
  <si>
    <t>EMP03298</t>
  </si>
  <si>
    <t>patricia.rodriguez97@company.com</t>
  </si>
  <si>
    <t>19-10-2021</t>
  </si>
  <si>
    <t>EMP03299</t>
  </si>
  <si>
    <t>jennifer.anderson67@company.com</t>
  </si>
  <si>
    <t>EMP03300</t>
  </si>
  <si>
    <t>Christopher Nguyen</t>
  </si>
  <si>
    <t>christopher.nguyen23@company.com</t>
  </si>
  <si>
    <t>EMP03301</t>
  </si>
  <si>
    <t>george.robinson43@company.com</t>
  </si>
  <si>
    <t>EMP03302</t>
  </si>
  <si>
    <t>Jessica Miller</t>
  </si>
  <si>
    <t>jessica.miller82@company.com</t>
  </si>
  <si>
    <t>EMP03303</t>
  </si>
  <si>
    <t>jessica.wilson54@company.com</t>
  </si>
  <si>
    <t>EMP03304</t>
  </si>
  <si>
    <t>michelle.nelson22@company.com</t>
  </si>
  <si>
    <t>03-08-2023</t>
  </si>
  <si>
    <t>EMP03305</t>
  </si>
  <si>
    <t>william.adams49@company.com</t>
  </si>
  <si>
    <t>EMP03306</t>
  </si>
  <si>
    <t>Nancy Jackson</t>
  </si>
  <si>
    <t>nancy.jackson20@company.com</t>
  </si>
  <si>
    <t>30-04-2021</t>
  </si>
  <si>
    <t>EMP03307</t>
  </si>
  <si>
    <t>Amanda Johnson</t>
  </si>
  <si>
    <t>amanda.johnson47@company.com</t>
  </si>
  <si>
    <t>EMP03308</t>
  </si>
  <si>
    <t>ronald.white86@company.com</t>
  </si>
  <si>
    <t>EMP03309</t>
  </si>
  <si>
    <t>thomas.wilson57@company.com</t>
  </si>
  <si>
    <t>EMP03310</t>
  </si>
  <si>
    <t>Donna Smith</t>
  </si>
  <si>
    <t>donna.smith95@company.com</t>
  </si>
  <si>
    <t>EMP03311</t>
  </si>
  <si>
    <t>michael.robinson43@company.com</t>
  </si>
  <si>
    <t>EMP03312</t>
  </si>
  <si>
    <t>margaret.nguyen92@company.com</t>
  </si>
  <si>
    <t>EMP03313</t>
  </si>
  <si>
    <t>george.jones5@company.com</t>
  </si>
  <si>
    <t>EMP03314</t>
  </si>
  <si>
    <t>stephanie.martinez71@company.com</t>
  </si>
  <si>
    <t>22-04-2022</t>
  </si>
  <si>
    <t>EMP03315</t>
  </si>
  <si>
    <t>charles.perez19@company.com</t>
  </si>
  <si>
    <t>EMP03316</t>
  </si>
  <si>
    <t>mary.miller58@company.com</t>
  </si>
  <si>
    <t>EMP03317</t>
  </si>
  <si>
    <t>michael.rivera30@company.com</t>
  </si>
  <si>
    <t>EMP03318</t>
  </si>
  <si>
    <t>anthony.mitchell37@company.com</t>
  </si>
  <si>
    <t>EMP03319</t>
  </si>
  <si>
    <t>michelle.gonzalez60@company.com</t>
  </si>
  <si>
    <t>EMP03320</t>
  </si>
  <si>
    <t>timothy.perez93@company.com</t>
  </si>
  <si>
    <t>EMP03321</t>
  </si>
  <si>
    <t>andrew.walker26@company.com</t>
  </si>
  <si>
    <t>EMP03322</t>
  </si>
  <si>
    <t>david.lopez29@company.com</t>
  </si>
  <si>
    <t>EMP03323</t>
  </si>
  <si>
    <t>Matthew Martinez</t>
  </si>
  <si>
    <t>matthew.martinez4@company.com</t>
  </si>
  <si>
    <t>EMP03324</t>
  </si>
  <si>
    <t>carol.martinez50@company.com</t>
  </si>
  <si>
    <t>17-12-2023</t>
  </si>
  <si>
    <t>EMP03325</t>
  </si>
  <si>
    <t>george.flores83@company.com</t>
  </si>
  <si>
    <t>EMP03326</t>
  </si>
  <si>
    <t>Melissa Nguyen</t>
  </si>
  <si>
    <t>melissa.nguyen11@company.com</t>
  </si>
  <si>
    <t>EMP03327</t>
  </si>
  <si>
    <t>daniel.brown24@company.com</t>
  </si>
  <si>
    <t>EMP03328</t>
  </si>
  <si>
    <t>Anthony Jones</t>
  </si>
  <si>
    <t>anthony.jones78@company.com</t>
  </si>
  <si>
    <t>EMP03329</t>
  </si>
  <si>
    <t>michelle.thomas49@company.com</t>
  </si>
  <si>
    <t>EMP03330</t>
  </si>
  <si>
    <t>deborah.baker86@company.com</t>
  </si>
  <si>
    <t>EMP03331</t>
  </si>
  <si>
    <t>Robert Martinez</t>
  </si>
  <si>
    <t>robert.martinez53@company.com</t>
  </si>
  <si>
    <t>11-04-2020</t>
  </si>
  <si>
    <t>EMP03332</t>
  </si>
  <si>
    <t>richard.ramirez37@company.com</t>
  </si>
  <si>
    <t>08-07-2021</t>
  </si>
  <si>
    <t>EMP03333</t>
  </si>
  <si>
    <t>joseph.martin86@company.com</t>
  </si>
  <si>
    <t>EMP03334</t>
  </si>
  <si>
    <t>robert.perez69@company.com</t>
  </si>
  <si>
    <t>08-06-2020</t>
  </si>
  <si>
    <t>EMP03335</t>
  </si>
  <si>
    <t>karen.nguyen57@company.com</t>
  </si>
  <si>
    <t>EMP03336</t>
  </si>
  <si>
    <t>kevin.anderson85@company.com</t>
  </si>
  <si>
    <t>EMP03337</t>
  </si>
  <si>
    <t>donna.roberts51@company.com</t>
  </si>
  <si>
    <t>EMP03338</t>
  </si>
  <si>
    <t>karen.taylor7@company.com</t>
  </si>
  <si>
    <t>EMP03339</t>
  </si>
  <si>
    <t>Charles Torres</t>
  </si>
  <si>
    <t>charles.torres3@company.com</t>
  </si>
  <si>
    <t>EMP03340</t>
  </si>
  <si>
    <t>robert.johnson2@company.com</t>
  </si>
  <si>
    <t>EMP03341</t>
  </si>
  <si>
    <t>Daniel Adams</t>
  </si>
  <si>
    <t>daniel.adams15@company.com</t>
  </si>
  <si>
    <t>EMP03342</t>
  </si>
  <si>
    <t>donald.brown9@company.com</t>
  </si>
  <si>
    <t>EMP03343</t>
  </si>
  <si>
    <t>Timothy Walker</t>
  </si>
  <si>
    <t>timothy.walker27@company.com</t>
  </si>
  <si>
    <t>03-08-2020</t>
  </si>
  <si>
    <t>EMP03344</t>
  </si>
  <si>
    <t>susan.lee16@company.com</t>
  </si>
  <si>
    <t>EMP03345</t>
  </si>
  <si>
    <t>paul.adams93@company.com</t>
  </si>
  <si>
    <t>EMP03346</t>
  </si>
  <si>
    <t>rebecca.anderson5@company.com</t>
  </si>
  <si>
    <t>EMP03347</t>
  </si>
  <si>
    <t>mary.hill65@company.com</t>
  </si>
  <si>
    <t>06-12-2023</t>
  </si>
  <si>
    <t>EMP03348</t>
  </si>
  <si>
    <t>Nancy Rivera</t>
  </si>
  <si>
    <t>nancy.rivera80@company.com</t>
  </si>
  <si>
    <t>EMP03349</t>
  </si>
  <si>
    <t>Donald Thomas</t>
  </si>
  <si>
    <t>donald.thomas56@company.com</t>
  </si>
  <si>
    <t>EMP03350</t>
  </si>
  <si>
    <t>kevin.campbell60@company.com</t>
  </si>
  <si>
    <t>EMP03351</t>
  </si>
  <si>
    <t>ashley.robinson2@company.com</t>
  </si>
  <si>
    <t>EMP03352</t>
  </si>
  <si>
    <t>richard.mitchell59@company.com</t>
  </si>
  <si>
    <t>08-06-2024</t>
  </si>
  <si>
    <t>EMP03353</t>
  </si>
  <si>
    <t>mary.garcia76@company.com</t>
  </si>
  <si>
    <t>EMP03354</t>
  </si>
  <si>
    <t>Carol Ramirez</t>
  </si>
  <si>
    <t>carol.ramirez3@company.com</t>
  </si>
  <si>
    <t>EMP03355</t>
  </si>
  <si>
    <t>ronald.clark54@company.com</t>
  </si>
  <si>
    <t>EMP03356</t>
  </si>
  <si>
    <t>Sandra Smith</t>
  </si>
  <si>
    <t>sandra.smith3@company.com</t>
  </si>
  <si>
    <t>09-04-2020</t>
  </si>
  <si>
    <t>EMP03357</t>
  </si>
  <si>
    <t>kevin.flores7@company.com</t>
  </si>
  <si>
    <t>EMP03358</t>
  </si>
  <si>
    <t>andrew.mitchell17@company.com</t>
  </si>
  <si>
    <t>EMP03359</t>
  </si>
  <si>
    <t>linda.carter15@company.com</t>
  </si>
  <si>
    <t>EMP03360</t>
  </si>
  <si>
    <t>Mark Moore</t>
  </si>
  <si>
    <t>mark.moore12@company.com</t>
  </si>
  <si>
    <t>EMP03361</t>
  </si>
  <si>
    <t>melissa.gonzalez58@company.com</t>
  </si>
  <si>
    <t>06-01-2024</t>
  </si>
  <si>
    <t>EMP03362</t>
  </si>
  <si>
    <t>Richard Nguyen</t>
  </si>
  <si>
    <t>richard.nguyen55@company.com</t>
  </si>
  <si>
    <t>EMP03363</t>
  </si>
  <si>
    <t>Christopher Thomas</t>
  </si>
  <si>
    <t>christopher.thomas90@company.com</t>
  </si>
  <si>
    <t>27-11-2022</t>
  </si>
  <si>
    <t>EMP03364</t>
  </si>
  <si>
    <t>Ronald Rivera</t>
  </si>
  <si>
    <t>ronald.rivera64@company.com</t>
  </si>
  <si>
    <t>EMP03365</t>
  </si>
  <si>
    <t>rebecca.sanchez88@company.com</t>
  </si>
  <si>
    <t>EMP03366</t>
  </si>
  <si>
    <t>andrew.johnson34@company.com</t>
  </si>
  <si>
    <t>14-08-2021</t>
  </si>
  <si>
    <t>EMP03367</t>
  </si>
  <si>
    <t>george.hernandez57@company.com</t>
  </si>
  <si>
    <t>EMP03368</t>
  </si>
  <si>
    <t>donna.adams46@company.com</t>
  </si>
  <si>
    <t>EMP03369</t>
  </si>
  <si>
    <t>jessica.gonzalez58@company.com</t>
  </si>
  <si>
    <t>EMP03370</t>
  </si>
  <si>
    <t>kevin.martin29@company.com</t>
  </si>
  <si>
    <t>EMP03371</t>
  </si>
  <si>
    <t>Joseph Roberts</t>
  </si>
  <si>
    <t>joseph.roberts40@company.com</t>
  </si>
  <si>
    <t>01-09-2023</t>
  </si>
  <si>
    <t>EMP03372</t>
  </si>
  <si>
    <t>david.jackson83@company.com</t>
  </si>
  <si>
    <t>EMP03373</t>
  </si>
  <si>
    <t>Ronald Ramirez</t>
  </si>
  <si>
    <t>ronald.ramirez95@company.com</t>
  </si>
  <si>
    <t>EMP03374</t>
  </si>
  <si>
    <t>mark.allen91@company.com</t>
  </si>
  <si>
    <t>EMP03375</t>
  </si>
  <si>
    <t>George Green</t>
  </si>
  <si>
    <t>george.green85@company.com</t>
  </si>
  <si>
    <t>EMP03376</t>
  </si>
  <si>
    <t>matthew.harris67@company.com</t>
  </si>
  <si>
    <t>EMP03377</t>
  </si>
  <si>
    <t>Deborah Scott</t>
  </si>
  <si>
    <t>deborah.scott45@company.com</t>
  </si>
  <si>
    <t>EMP03378</t>
  </si>
  <si>
    <t>donna.ramirez46@company.com</t>
  </si>
  <si>
    <t>EMP03379</t>
  </si>
  <si>
    <t>karen.carter27@company.com</t>
  </si>
  <si>
    <t>EMP03380</t>
  </si>
  <si>
    <t>ashley.martin18@company.com</t>
  </si>
  <si>
    <t>EMP03381</t>
  </si>
  <si>
    <t>nancy.perez42@company.com</t>
  </si>
  <si>
    <t>EMP03382</t>
  </si>
  <si>
    <t>Matthew Jones</t>
  </si>
  <si>
    <t>matthew.jones33@company.com</t>
  </si>
  <si>
    <t>EMP03383</t>
  </si>
  <si>
    <t>stephanie.jones66@company.com</t>
  </si>
  <si>
    <t>22-01-2023</t>
  </si>
  <si>
    <t>EMP03384</t>
  </si>
  <si>
    <t>deborah.white26@company.com</t>
  </si>
  <si>
    <t>EMP03385</t>
  </si>
  <si>
    <t>joshua.harris93@company.com</t>
  </si>
  <si>
    <t>EMP03386</t>
  </si>
  <si>
    <t>mark.king72@company.com</t>
  </si>
  <si>
    <t>EMP03387</t>
  </si>
  <si>
    <t>charles.thompson58@company.com</t>
  </si>
  <si>
    <t>EMP03388</t>
  </si>
  <si>
    <t>Susan Torres</t>
  </si>
  <si>
    <t>susan.torres49@company.com</t>
  </si>
  <si>
    <t>EMP03389</t>
  </si>
  <si>
    <t>Kevin Allen</t>
  </si>
  <si>
    <t>kevin.allen78@company.com</t>
  </si>
  <si>
    <t>03-09-2021</t>
  </si>
  <si>
    <t>EMP03390</t>
  </si>
  <si>
    <t>Mark Williams</t>
  </si>
  <si>
    <t>mark.williams34@company.com</t>
  </si>
  <si>
    <t>EMP03391</t>
  </si>
  <si>
    <t>matthew.roberts58@company.com</t>
  </si>
  <si>
    <t>EMP03392</t>
  </si>
  <si>
    <t>Joseph Moore</t>
  </si>
  <si>
    <t>joseph.moore35@company.com</t>
  </si>
  <si>
    <t>EMP03393</t>
  </si>
  <si>
    <t>patricia.martinez69@company.com</t>
  </si>
  <si>
    <t>EMP03394</t>
  </si>
  <si>
    <t>richard.taylor63@company.com</t>
  </si>
  <si>
    <t>01-07-2022</t>
  </si>
  <si>
    <t>EMP03395</t>
  </si>
  <si>
    <t>Nancy Clark</t>
  </si>
  <si>
    <t>nancy.clark21@company.com</t>
  </si>
  <si>
    <t>EMP03396</t>
  </si>
  <si>
    <t>EMP03397</t>
  </si>
  <si>
    <t>timothy.wright74@company.com</t>
  </si>
  <si>
    <t>EMP03398</t>
  </si>
  <si>
    <t>kevin.green33@company.com</t>
  </si>
  <si>
    <t>EMP03399</t>
  </si>
  <si>
    <t>karen.king46@company.com</t>
  </si>
  <si>
    <t>EMP03400</t>
  </si>
  <si>
    <t>steven.brown25@company.com</t>
  </si>
  <si>
    <t>EMP03401</t>
  </si>
  <si>
    <t>Robert Thompson</t>
  </si>
  <si>
    <t>robert.thompson24@company.com</t>
  </si>
  <si>
    <t>EMP03402</t>
  </si>
  <si>
    <t>ashley.walker86@company.com</t>
  </si>
  <si>
    <t>EMP03403</t>
  </si>
  <si>
    <t>margaret.jackson42@company.com</t>
  </si>
  <si>
    <t>EMP03404</t>
  </si>
  <si>
    <t>lisa.hall42@company.com</t>
  </si>
  <si>
    <t>EMP03405</t>
  </si>
  <si>
    <t>George Walker</t>
  </si>
  <si>
    <t>george.walker55@company.com</t>
  </si>
  <si>
    <t>EMP03406</t>
  </si>
  <si>
    <t>EMP03407</t>
  </si>
  <si>
    <t>Timothy Martin</t>
  </si>
  <si>
    <t>timothy.martin15@company.com</t>
  </si>
  <si>
    <t>EMP03408</t>
  </si>
  <si>
    <t>stephanie.johnson75@company.com</t>
  </si>
  <si>
    <t>EMP03409</t>
  </si>
  <si>
    <t>EMP03410</t>
  </si>
  <si>
    <t>William Johnson</t>
  </si>
  <si>
    <t>william.johnson20@company.com</t>
  </si>
  <si>
    <t>EMP03411</t>
  </si>
  <si>
    <t>amanda.thompson55@company.com</t>
  </si>
  <si>
    <t>EMP03412</t>
  </si>
  <si>
    <t>christopher.baker67@company.com</t>
  </si>
  <si>
    <t>EMP03413</t>
  </si>
  <si>
    <t>richard.lopez14@company.com</t>
  </si>
  <si>
    <t>EMP03414</t>
  </si>
  <si>
    <t>Dorothy Miller</t>
  </si>
  <si>
    <t>dorothy.miller80@company.com</t>
  </si>
  <si>
    <t>EMP03415</t>
  </si>
  <si>
    <t>Mary White</t>
  </si>
  <si>
    <t>mary.white70@company.com</t>
  </si>
  <si>
    <t>EMP03416</t>
  </si>
  <si>
    <t>ronald.garcia28@company.com</t>
  </si>
  <si>
    <t>31-05-2023</t>
  </si>
  <si>
    <t>EMP03417</t>
  </si>
  <si>
    <t>joshua.young8@company.com</t>
  </si>
  <si>
    <t>EMP03418</t>
  </si>
  <si>
    <t>sandra.mitchell87@company.com</t>
  </si>
  <si>
    <t>EMP03419</t>
  </si>
  <si>
    <t>Christopher Thompson</t>
  </si>
  <si>
    <t>christopher.thompson52@company.com</t>
  </si>
  <si>
    <t>EMP03420</t>
  </si>
  <si>
    <t>betty.gonzalez81@company.com</t>
  </si>
  <si>
    <t>EMP03421</t>
  </si>
  <si>
    <t>deborah.white65@company.com</t>
  </si>
  <si>
    <t>EMP03422</t>
  </si>
  <si>
    <t>james.williams85@company.com</t>
  </si>
  <si>
    <t>EMP03423</t>
  </si>
  <si>
    <t>richard.walker58@company.com</t>
  </si>
  <si>
    <t>EMP03424</t>
  </si>
  <si>
    <t>daniel.wilson33@company.com</t>
  </si>
  <si>
    <t>EMP03425</t>
  </si>
  <si>
    <t>james.lee10@company.com</t>
  </si>
  <si>
    <t>EMP03426</t>
  </si>
  <si>
    <t>lisa.campbell93@company.com</t>
  </si>
  <si>
    <t>EMP03427</t>
  </si>
  <si>
    <t>christopher.thomas19@company.com</t>
  </si>
  <si>
    <t>EMP03428</t>
  </si>
  <si>
    <t>richard.nelson43@company.com</t>
  </si>
  <si>
    <t>EMP03429</t>
  </si>
  <si>
    <t>joseph.hernandez5@company.com</t>
  </si>
  <si>
    <t>EMP03430</t>
  </si>
  <si>
    <t>lisa.king82@company.com</t>
  </si>
  <si>
    <t>EMP03431</t>
  </si>
  <si>
    <t>nancy.white84@company.com</t>
  </si>
  <si>
    <t>23-06-2024</t>
  </si>
  <si>
    <t>EMP03432</t>
  </si>
  <si>
    <t>sarah.martin22@company.com</t>
  </si>
  <si>
    <t>EMP03433</t>
  </si>
  <si>
    <t>Rebecca Adams</t>
  </si>
  <si>
    <t>rebecca.adams94@company.com</t>
  </si>
  <si>
    <t>EMP03434</t>
  </si>
  <si>
    <t>nancy.lewis11@company.com</t>
  </si>
  <si>
    <t>EMP03435</t>
  </si>
  <si>
    <t>andrew.allen44@company.com</t>
  </si>
  <si>
    <t>EMP03436</t>
  </si>
  <si>
    <t>kevin.lee13@company.com</t>
  </si>
  <si>
    <t>EMP03437</t>
  </si>
  <si>
    <t>Paul Brown</t>
  </si>
  <si>
    <t>paul.brown3@company.com</t>
  </si>
  <si>
    <t>EMP03438</t>
  </si>
  <si>
    <t>lisa.green67@company.com</t>
  </si>
  <si>
    <t>EMP03439</t>
  </si>
  <si>
    <t>jessica.brown9@company.com</t>
  </si>
  <si>
    <t>EMP03440</t>
  </si>
  <si>
    <t>charles.thomas62@company.com</t>
  </si>
  <si>
    <t>17-06-2023</t>
  </si>
  <si>
    <t>EMP03441</t>
  </si>
  <si>
    <t>brian.rodriguez95@company.com</t>
  </si>
  <si>
    <t>EMP03442</t>
  </si>
  <si>
    <t>brian.nguyen40@company.com</t>
  </si>
  <si>
    <t>EMP03443</t>
  </si>
  <si>
    <t>david.hall52@company.com</t>
  </si>
  <si>
    <t>EMP03444</t>
  </si>
  <si>
    <t>christopher.brown82@company.com</t>
  </si>
  <si>
    <t>23-09-2024</t>
  </si>
  <si>
    <t>EMP03445</t>
  </si>
  <si>
    <t>george.white29@company.com</t>
  </si>
  <si>
    <t>15-09-2021</t>
  </si>
  <si>
    <t>EMP03446</t>
  </si>
  <si>
    <t>margaret.mitchell61@company.com</t>
  </si>
  <si>
    <t>25-09-2022</t>
  </si>
  <si>
    <t>EMP03447</t>
  </si>
  <si>
    <t>Nancy Jones</t>
  </si>
  <si>
    <t>nancy.jones48@company.com</t>
  </si>
  <si>
    <t>07-02-2021</t>
  </si>
  <si>
    <t>EMP03448</t>
  </si>
  <si>
    <t>margaret.smith39@company.com</t>
  </si>
  <si>
    <t>EMP03449</t>
  </si>
  <si>
    <t>mark.jones83@company.com</t>
  </si>
  <si>
    <t>EMP03450</t>
  </si>
  <si>
    <t>thomas.green7@company.com</t>
  </si>
  <si>
    <t>EMP03451</t>
  </si>
  <si>
    <t>Jessica Sanchez</t>
  </si>
  <si>
    <t>jessica.sanchez7@company.com</t>
  </si>
  <si>
    <t>EMP03452</t>
  </si>
  <si>
    <t>dorothy.young29@company.com</t>
  </si>
  <si>
    <t>EMP03453</t>
  </si>
  <si>
    <t>sarah.hall82@company.com</t>
  </si>
  <si>
    <t>EMP03454</t>
  </si>
  <si>
    <t>karen.green44@company.com</t>
  </si>
  <si>
    <t>EMP03455</t>
  </si>
  <si>
    <t>EMP03456</t>
  </si>
  <si>
    <t>Susan Miller</t>
  </si>
  <si>
    <t>susan.miller74@company.com</t>
  </si>
  <si>
    <t>EMP03457</t>
  </si>
  <si>
    <t>michael.young82@company.com</t>
  </si>
  <si>
    <t>EMP03458</t>
  </si>
  <si>
    <t>Mark Martin</t>
  </si>
  <si>
    <t>mark.martin96@company.com</t>
  </si>
  <si>
    <t>EMP03459</t>
  </si>
  <si>
    <t>john.robinson44@company.com</t>
  </si>
  <si>
    <t>EMP03460</t>
  </si>
  <si>
    <t>David White</t>
  </si>
  <si>
    <t>david.white74@company.com</t>
  </si>
  <si>
    <t>EMP03461</t>
  </si>
  <si>
    <t>timothy.smith45@company.com</t>
  </si>
  <si>
    <t>EMP03462</t>
  </si>
  <si>
    <t>margaret.taylor10@company.com</t>
  </si>
  <si>
    <t>EMP03463</t>
  </si>
  <si>
    <t>patricia.clark24@company.com</t>
  </si>
  <si>
    <t>18-05-2023</t>
  </si>
  <si>
    <t>EMP03464</t>
  </si>
  <si>
    <t>anthony.johnson56@company.com</t>
  </si>
  <si>
    <t>EMP03465</t>
  </si>
  <si>
    <t>jessica.garcia59@company.com</t>
  </si>
  <si>
    <t>EMP03466</t>
  </si>
  <si>
    <t>timothy.sanchez22@company.com</t>
  </si>
  <si>
    <t>EMP03467</t>
  </si>
  <si>
    <t>patricia.davis27@company.com</t>
  </si>
  <si>
    <t>01-03-2021</t>
  </si>
  <si>
    <t>EMP03468</t>
  </si>
  <si>
    <t>jessica.robinson6@company.com</t>
  </si>
  <si>
    <t>EMP03469</t>
  </si>
  <si>
    <t>michelle.taylor36@company.com</t>
  </si>
  <si>
    <t>EMP03470</t>
  </si>
  <si>
    <t>carol.thomas76@company.com</t>
  </si>
  <si>
    <t>01-09-2021</t>
  </si>
  <si>
    <t>EMP03471</t>
  </si>
  <si>
    <t>lisa.walker10@company.com</t>
  </si>
  <si>
    <t>EMP03472</t>
  </si>
  <si>
    <t>david.flores59@company.com</t>
  </si>
  <si>
    <t>EMP03473</t>
  </si>
  <si>
    <t>margaret.nelson51@company.com</t>
  </si>
  <si>
    <t>29-04-2023</t>
  </si>
  <si>
    <t>EMP03474</t>
  </si>
  <si>
    <t>Susan Lopez</t>
  </si>
  <si>
    <t>susan.lopez63@company.com</t>
  </si>
  <si>
    <t>EMP03475</t>
  </si>
  <si>
    <t>susan.nguyen77@company.com</t>
  </si>
  <si>
    <t>EMP03476</t>
  </si>
  <si>
    <t>donald.harris52@company.com</t>
  </si>
  <si>
    <t>EMP03477</t>
  </si>
  <si>
    <t>carol.scott85@company.com</t>
  </si>
  <si>
    <t>EMP03478</t>
  </si>
  <si>
    <t>Matthew Clark</t>
  </si>
  <si>
    <t>matthew.clark49@company.com</t>
  </si>
  <si>
    <t>26-01-2022</t>
  </si>
  <si>
    <t>EMP03479</t>
  </si>
  <si>
    <t>susan.martinez2@company.com</t>
  </si>
  <si>
    <t>EMP03480</t>
  </si>
  <si>
    <t>mark.garcia88@company.com</t>
  </si>
  <si>
    <t>18-10-2022</t>
  </si>
  <si>
    <t>EMP03481</t>
  </si>
  <si>
    <t>Timothy Rivera</t>
  </si>
  <si>
    <t>timothy.rivera36@company.com</t>
  </si>
  <si>
    <t>27-02-2024</t>
  </si>
  <si>
    <t>EMP03482</t>
  </si>
  <si>
    <t>timothy.torres19@company.com</t>
  </si>
  <si>
    <t>EMP03483</t>
  </si>
  <si>
    <t>brian.clark65@company.com</t>
  </si>
  <si>
    <t>EMP03484</t>
  </si>
  <si>
    <t>margaret.campbell19@company.com</t>
  </si>
  <si>
    <t>EMP03485</t>
  </si>
  <si>
    <t>william.hall24@company.com</t>
  </si>
  <si>
    <t>12-04-2020</t>
  </si>
  <si>
    <t>EMP03486</t>
  </si>
  <si>
    <t>rebecca.lopez33@company.com</t>
  </si>
  <si>
    <t>EMP03487</t>
  </si>
  <si>
    <t>rebecca.jackson14@company.com</t>
  </si>
  <si>
    <t>EMP03488</t>
  </si>
  <si>
    <t>margaret.mitchell9@company.com</t>
  </si>
  <si>
    <t>EMP03489</t>
  </si>
  <si>
    <t>Carol Rivera</t>
  </si>
  <si>
    <t>carol.rivera34@company.com</t>
  </si>
  <si>
    <t>EMP03490</t>
  </si>
  <si>
    <t>ashley.mitchell47@company.com</t>
  </si>
  <si>
    <t>EMP03491</t>
  </si>
  <si>
    <t>richard.harris74@company.com</t>
  </si>
  <si>
    <t>EMP03492</t>
  </si>
  <si>
    <t>charles.hill20@company.com</t>
  </si>
  <si>
    <t>EMP03493</t>
  </si>
  <si>
    <t>deborah.martin14@company.com</t>
  </si>
  <si>
    <t>EMP03494</t>
  </si>
  <si>
    <t>jessica.miller13@company.com</t>
  </si>
  <si>
    <t>EMP03495</t>
  </si>
  <si>
    <t>david.walker39@company.com</t>
  </si>
  <si>
    <t>EMP03496</t>
  </si>
  <si>
    <t>robert.hill9@company.com</t>
  </si>
  <si>
    <t>EMP03497</t>
  </si>
  <si>
    <t>kevin.green42@company.com</t>
  </si>
  <si>
    <t>EMP03498</t>
  </si>
  <si>
    <t>Andrew Adams</t>
  </si>
  <si>
    <t>andrew.adams33@company.com</t>
  </si>
  <si>
    <t>EMP03499</t>
  </si>
  <si>
    <t>deborah.miller83@company.com</t>
  </si>
  <si>
    <t>07-05-2023</t>
  </si>
  <si>
    <t>EMP03500</t>
  </si>
  <si>
    <t>sarah.campbell13@company.com</t>
  </si>
  <si>
    <t>EMP03501</t>
  </si>
  <si>
    <t>EMP03502</t>
  </si>
  <si>
    <t>EMP03503</t>
  </si>
  <si>
    <t>rebecca.lewis55@company.com</t>
  </si>
  <si>
    <t>EMP03504</t>
  </si>
  <si>
    <t>Mark Scott</t>
  </si>
  <si>
    <t>mark.scott41@company.com</t>
  </si>
  <si>
    <t>EMP03505</t>
  </si>
  <si>
    <t>linda.lewis1@company.com</t>
  </si>
  <si>
    <t>24-04-2021</t>
  </si>
  <si>
    <t>EMP03506</t>
  </si>
  <si>
    <t>william.harris37@company.com</t>
  </si>
  <si>
    <t>EMP03507</t>
  </si>
  <si>
    <t>daniel.sanchez87@company.com</t>
  </si>
  <si>
    <t>EMP03508</t>
  </si>
  <si>
    <t>amanda.flores66@company.com</t>
  </si>
  <si>
    <t>EMP03509</t>
  </si>
  <si>
    <t>anthony.thomas66@company.com</t>
  </si>
  <si>
    <t>EMP03510</t>
  </si>
  <si>
    <t>anthony.sanchez64@company.com</t>
  </si>
  <si>
    <t>EMP03511</t>
  </si>
  <si>
    <t>karen.white86@company.com</t>
  </si>
  <si>
    <t>EMP03512</t>
  </si>
  <si>
    <t>andrew.campbell20@company.com</t>
  </si>
  <si>
    <t>EMP03513</t>
  </si>
  <si>
    <t>andrew.rivera21@company.com</t>
  </si>
  <si>
    <t>EMP03514</t>
  </si>
  <si>
    <t>betty.young40@company.com</t>
  </si>
  <si>
    <t>EMP03515</t>
  </si>
  <si>
    <t>matthew.anderson85@company.com</t>
  </si>
  <si>
    <t>EMP03516</t>
  </si>
  <si>
    <t>amanda.jackson22@company.com</t>
  </si>
  <si>
    <t>EMP03517</t>
  </si>
  <si>
    <t>Andrew Martinez</t>
  </si>
  <si>
    <t>andrew.martinez76@company.com</t>
  </si>
  <si>
    <t>09-01-2020</t>
  </si>
  <si>
    <t>EMP03518</t>
  </si>
  <si>
    <t>mark.taylor23@company.com</t>
  </si>
  <si>
    <t>EMP03519</t>
  </si>
  <si>
    <t>Amanda Young</t>
  </si>
  <si>
    <t>amanda.young90@company.com</t>
  </si>
  <si>
    <t>EMP03520</t>
  </si>
  <si>
    <t>michelle.wright54@company.com</t>
  </si>
  <si>
    <t>EMP03521</t>
  </si>
  <si>
    <t>linda.ramirez85@company.com</t>
  </si>
  <si>
    <t>EMP03522</t>
  </si>
  <si>
    <t>emily.baker81@company.com</t>
  </si>
  <si>
    <t>EMP03523</t>
  </si>
  <si>
    <t>Kevin Wright</t>
  </si>
  <si>
    <t>kevin.wright50@company.com</t>
  </si>
  <si>
    <t>26-03-2021</t>
  </si>
  <si>
    <t>EMP03524</t>
  </si>
  <si>
    <t>deborah.garcia70@company.com</t>
  </si>
  <si>
    <t>EMP03525</t>
  </si>
  <si>
    <t>mark.hill46@company.com</t>
  </si>
  <si>
    <t>EMP03526</t>
  </si>
  <si>
    <t>donna.sanchez73@company.com</t>
  </si>
  <si>
    <t>EMP03527</t>
  </si>
  <si>
    <t>joseph.jones45@company.com</t>
  </si>
  <si>
    <t>EMP03528</t>
  </si>
  <si>
    <t>William King</t>
  </si>
  <si>
    <t>william.king31@company.com</t>
  </si>
  <si>
    <t>EMP03529</t>
  </si>
  <si>
    <t>Mark Harris</t>
  </si>
  <si>
    <t>mark.harris98@company.com</t>
  </si>
  <si>
    <t>EMP03530</t>
  </si>
  <si>
    <t>michelle.thompson24@company.com</t>
  </si>
  <si>
    <t>EMP03531</t>
  </si>
  <si>
    <t>mark.moore14@company.com</t>
  </si>
  <si>
    <t>EMP03532</t>
  </si>
  <si>
    <t>patricia.rodriguez96@company.com</t>
  </si>
  <si>
    <t>EMP03533</t>
  </si>
  <si>
    <t>joseph.green66@company.com</t>
  </si>
  <si>
    <t>EMP03534</t>
  </si>
  <si>
    <t>barbara.ramirez8@company.com</t>
  </si>
  <si>
    <t>EMP03535</t>
  </si>
  <si>
    <t>daniel.miller55@company.com</t>
  </si>
  <si>
    <t>EMP03536</t>
  </si>
  <si>
    <t>Jessica Martin</t>
  </si>
  <si>
    <t>jessica.martin92@company.com</t>
  </si>
  <si>
    <t>18-12-2021</t>
  </si>
  <si>
    <t>EMP03537</t>
  </si>
  <si>
    <t>Timothy Lee</t>
  </si>
  <si>
    <t>timothy.lee75@company.com</t>
  </si>
  <si>
    <t>EMP03538</t>
  </si>
  <si>
    <t>ronald.lewis23@company.com</t>
  </si>
  <si>
    <t>EMP03539</t>
  </si>
  <si>
    <t>deborah.young1@company.com</t>
  </si>
  <si>
    <t>EMP03540</t>
  </si>
  <si>
    <t>michael.white1@company.com</t>
  </si>
  <si>
    <t>EMP03541</t>
  </si>
  <si>
    <t>Emily Flores</t>
  </si>
  <si>
    <t>emily.flores94@company.com</t>
  </si>
  <si>
    <t>19-11-2023</t>
  </si>
  <si>
    <t>EMP03542</t>
  </si>
  <si>
    <t>betty.williams54@company.com</t>
  </si>
  <si>
    <t>EMP03543</t>
  </si>
  <si>
    <t>nancy.lopez99@company.com</t>
  </si>
  <si>
    <t>EMP03544</t>
  </si>
  <si>
    <t>emily.harris93@company.com</t>
  </si>
  <si>
    <t>EMP03545</t>
  </si>
  <si>
    <t>deborah.hill48@company.com</t>
  </si>
  <si>
    <t>18-07-2023</t>
  </si>
  <si>
    <t>EMP03546</t>
  </si>
  <si>
    <t>joshua.green79@company.com</t>
  </si>
  <si>
    <t>EMP03547</t>
  </si>
  <si>
    <t>melissa.baker17@company.com</t>
  </si>
  <si>
    <t>28-09-2023</t>
  </si>
  <si>
    <t>EMP03548</t>
  </si>
  <si>
    <t>Jennifer Jackson</t>
  </si>
  <si>
    <t>jennifer.jackson31@company.com</t>
  </si>
  <si>
    <t>EMP03549</t>
  </si>
  <si>
    <t>joshua.carter14@company.com</t>
  </si>
  <si>
    <t>14-12-2023</t>
  </si>
  <si>
    <t>EMP03550</t>
  </si>
  <si>
    <t>thomas.baker77@company.com</t>
  </si>
  <si>
    <t>EMP03551</t>
  </si>
  <si>
    <t>paul.green35@company.com</t>
  </si>
  <si>
    <t>EMP03552</t>
  </si>
  <si>
    <t>joshua.brown59@company.com</t>
  </si>
  <si>
    <t>EMP03553</t>
  </si>
  <si>
    <t>jennifer.nelson36@company.com</t>
  </si>
  <si>
    <t>EMP03554</t>
  </si>
  <si>
    <t>rebecca.white69@company.com</t>
  </si>
  <si>
    <t>EMP03555</t>
  </si>
  <si>
    <t>matthew.torres33@company.com</t>
  </si>
  <si>
    <t>EMP03556</t>
  </si>
  <si>
    <t>Daniel Jones</t>
  </si>
  <si>
    <t>daniel.jones4@company.com</t>
  </si>
  <si>
    <t>EMP03557</t>
  </si>
  <si>
    <t>stephanie.taylor25@company.com</t>
  </si>
  <si>
    <t>EMP03558</t>
  </si>
  <si>
    <t>timothy.wright68@company.com</t>
  </si>
  <si>
    <t>EMP03559</t>
  </si>
  <si>
    <t>amanda.lee27@company.com</t>
  </si>
  <si>
    <t>EMP03560</t>
  </si>
  <si>
    <t>Emily Allen</t>
  </si>
  <si>
    <t>emily.allen54@company.com</t>
  </si>
  <si>
    <t>EMP03561</t>
  </si>
  <si>
    <t>Dorothy Brown</t>
  </si>
  <si>
    <t>dorothy.brown24@company.com</t>
  </si>
  <si>
    <t>EMP03562</t>
  </si>
  <si>
    <t>Rebecca Roberts</t>
  </si>
  <si>
    <t>rebecca.roberts54@company.com</t>
  </si>
  <si>
    <t>11-03-2020</t>
  </si>
  <si>
    <t>EMP03563</t>
  </si>
  <si>
    <t>Carol Johnson</t>
  </si>
  <si>
    <t>carol.johnson81@company.com</t>
  </si>
  <si>
    <t>18-07-2020</t>
  </si>
  <si>
    <t>EMP03564</t>
  </si>
  <si>
    <t>Kevin Miller</t>
  </si>
  <si>
    <t>kevin.miller64@company.com</t>
  </si>
  <si>
    <t>EMP03565</t>
  </si>
  <si>
    <t>david.perez64@company.com</t>
  </si>
  <si>
    <t>EMP03566</t>
  </si>
  <si>
    <t>kevin.perez89@company.com</t>
  </si>
  <si>
    <t>EMP03567</t>
  </si>
  <si>
    <t>Kevin Brown</t>
  </si>
  <si>
    <t>kevin.brown6@company.com</t>
  </si>
  <si>
    <t>EMP03568</t>
  </si>
  <si>
    <t>matthew.martinez15@company.com</t>
  </si>
  <si>
    <t>EMP03569</t>
  </si>
  <si>
    <t>paul.hall4@company.com</t>
  </si>
  <si>
    <t>EMP03570</t>
  </si>
  <si>
    <t>dorothy.hill46@company.com</t>
  </si>
  <si>
    <t>EMP03571</t>
  </si>
  <si>
    <t>Anthony Anderson</t>
  </si>
  <si>
    <t>anthony.anderson76@company.com</t>
  </si>
  <si>
    <t>EMP03572</t>
  </si>
  <si>
    <t>lisa.king95@company.com</t>
  </si>
  <si>
    <t>29-12-2022</t>
  </si>
  <si>
    <t>EMP03573</t>
  </si>
  <si>
    <t>amanda.anderson31@company.com</t>
  </si>
  <si>
    <t>EMP03574</t>
  </si>
  <si>
    <t>emily.perez29@company.com</t>
  </si>
  <si>
    <t>28-09-2020</t>
  </si>
  <si>
    <t>EMP03575</t>
  </si>
  <si>
    <t>david.taylor41@company.com</t>
  </si>
  <si>
    <t>EMP03576</t>
  </si>
  <si>
    <t>joseph.robinson57@company.com</t>
  </si>
  <si>
    <t>EMP03577</t>
  </si>
  <si>
    <t>Joshua Scott</t>
  </si>
  <si>
    <t>joshua.scott72@company.com</t>
  </si>
  <si>
    <t>02-01-2020</t>
  </si>
  <si>
    <t>EMP03578</t>
  </si>
  <si>
    <t>ashley.white70@company.com</t>
  </si>
  <si>
    <t>29-07-2021</t>
  </si>
  <si>
    <t>EMP03579</t>
  </si>
  <si>
    <t>Daniel Carter</t>
  </si>
  <si>
    <t>daniel.carter91@company.com</t>
  </si>
  <si>
    <t>EMP03580</t>
  </si>
  <si>
    <t>stephanie.scott18@company.com</t>
  </si>
  <si>
    <t>EMP03581</t>
  </si>
  <si>
    <t>richard.jackson59@company.com</t>
  </si>
  <si>
    <t>EMP03582</t>
  </si>
  <si>
    <t>Rebecca Gonzalez</t>
  </si>
  <si>
    <t>rebecca.gonzalez4@company.com</t>
  </si>
  <si>
    <t>EMP03583</t>
  </si>
  <si>
    <t>brian.king64@company.com</t>
  </si>
  <si>
    <t>EMP03584</t>
  </si>
  <si>
    <t>jennifer.hernandez80@company.com</t>
  </si>
  <si>
    <t>EMP03585</t>
  </si>
  <si>
    <t>charles.adams23@company.com</t>
  </si>
  <si>
    <t>EMP03586</t>
  </si>
  <si>
    <t>jennifer.garcia64@company.com</t>
  </si>
  <si>
    <t>EMP03587</t>
  </si>
  <si>
    <t>betty.moore97@company.com</t>
  </si>
  <si>
    <t>EMP03588</t>
  </si>
  <si>
    <t>donald.white5@company.com</t>
  </si>
  <si>
    <t>29-10-2024</t>
  </si>
  <si>
    <t>EMP03589</t>
  </si>
  <si>
    <t>michelle.moore12@company.com</t>
  </si>
  <si>
    <t>EMP03590</t>
  </si>
  <si>
    <t>susan.nguyen21@company.com</t>
  </si>
  <si>
    <t>EMP03591</t>
  </si>
  <si>
    <t>Dorothy Wilson</t>
  </si>
  <si>
    <t>dorothy.wilson20@company.com</t>
  </si>
  <si>
    <t>EMP03592</t>
  </si>
  <si>
    <t>david.martinez42@company.com</t>
  </si>
  <si>
    <t>EMP03593</t>
  </si>
  <si>
    <t>Daniel Hill</t>
  </si>
  <si>
    <t>daniel.hill50@company.com</t>
  </si>
  <si>
    <t>21-02-2021</t>
  </si>
  <si>
    <t>EMP03594</t>
  </si>
  <si>
    <t>sandra.lewis17@company.com</t>
  </si>
  <si>
    <t>EMP03595</t>
  </si>
  <si>
    <t>EMP03596</t>
  </si>
  <si>
    <t>patricia.harris62@company.com</t>
  </si>
  <si>
    <t>17-03-2024</t>
  </si>
  <si>
    <t>EMP03597</t>
  </si>
  <si>
    <t>michael.ramirez45@company.com</t>
  </si>
  <si>
    <t>EMP03598</t>
  </si>
  <si>
    <t>susan.taylor45@company.com</t>
  </si>
  <si>
    <t>EMP03599</t>
  </si>
  <si>
    <t>Steven Thomas</t>
  </si>
  <si>
    <t>steven.thomas92@company.com</t>
  </si>
  <si>
    <t>18-10-2021</t>
  </si>
  <si>
    <t>EMP03600</t>
  </si>
  <si>
    <t>andrew.torres18@company.com</t>
  </si>
  <si>
    <t>EMP03601</t>
  </si>
  <si>
    <t>Christopher Sanchez</t>
  </si>
  <si>
    <t>christopher.sanchez75@company.com</t>
  </si>
  <si>
    <t>EMP03602</t>
  </si>
  <si>
    <t>ronald.lee98@company.com</t>
  </si>
  <si>
    <t>EMP03603</t>
  </si>
  <si>
    <t>Joseph Baker</t>
  </si>
  <si>
    <t>joseph.baker53@company.com</t>
  </si>
  <si>
    <t>18-06-2022</t>
  </si>
  <si>
    <t>EMP03604</t>
  </si>
  <si>
    <t>Betty Flores</t>
  </si>
  <si>
    <t>betty.flores25@company.com</t>
  </si>
  <si>
    <t>EMP03605</t>
  </si>
  <si>
    <t>Robert Anderson</t>
  </si>
  <si>
    <t>robert.anderson3@company.com</t>
  </si>
  <si>
    <t>09-08-2020</t>
  </si>
  <si>
    <t>EMP03606</t>
  </si>
  <si>
    <t>Robert Nelson</t>
  </si>
  <si>
    <t>robert.nelson55@company.com</t>
  </si>
  <si>
    <t>EMP03607</t>
  </si>
  <si>
    <t>karen.williams59@company.com</t>
  </si>
  <si>
    <t>EMP03608</t>
  </si>
  <si>
    <t>Ashley Nguyen</t>
  </si>
  <si>
    <t>ashley.nguyen60@company.com</t>
  </si>
  <si>
    <t>EMP03609</t>
  </si>
  <si>
    <t>Emily Martin</t>
  </si>
  <si>
    <t>emily.martin11@company.com</t>
  </si>
  <si>
    <t>EMP03610</t>
  </si>
  <si>
    <t>william.white89@company.com</t>
  </si>
  <si>
    <t>EMP03611</t>
  </si>
  <si>
    <t>James Young</t>
  </si>
  <si>
    <t>james.young13@company.com</t>
  </si>
  <si>
    <t>EMP03612</t>
  </si>
  <si>
    <t>christopher.miller10@company.com</t>
  </si>
  <si>
    <t>EMP03613</t>
  </si>
  <si>
    <t>sandra.flores9@company.com</t>
  </si>
  <si>
    <t>EMP03614</t>
  </si>
  <si>
    <t>dorothy.martinez73@company.com</t>
  </si>
  <si>
    <t>EMP03615</t>
  </si>
  <si>
    <t>Emily Johnson</t>
  </si>
  <si>
    <t>emily.johnson33@company.com</t>
  </si>
  <si>
    <t>EMP03616</t>
  </si>
  <si>
    <t>brian.martinez82@company.com</t>
  </si>
  <si>
    <t>EMP03617</t>
  </si>
  <si>
    <t>anthony.wilson23@company.com</t>
  </si>
  <si>
    <t>EMP03618</t>
  </si>
  <si>
    <t>Margaret Garcia</t>
  </si>
  <si>
    <t>margaret.garcia82@company.com</t>
  </si>
  <si>
    <t>EMP03619</t>
  </si>
  <si>
    <t>Steven Mitchell</t>
  </si>
  <si>
    <t>steven.mitchell2@company.com</t>
  </si>
  <si>
    <t>EMP03620</t>
  </si>
  <si>
    <t>susan.torres81@company.com</t>
  </si>
  <si>
    <t>EMP03621</t>
  </si>
  <si>
    <t>anthony.martin33@company.com</t>
  </si>
  <si>
    <t>EMP03622</t>
  </si>
  <si>
    <t>george.green45@company.com</t>
  </si>
  <si>
    <t>EMP03623</t>
  </si>
  <si>
    <t>Ashley Roberts</t>
  </si>
  <si>
    <t>ashley.roberts42@company.com</t>
  </si>
  <si>
    <t>EMP03624</t>
  </si>
  <si>
    <t>Kevin Moore</t>
  </si>
  <si>
    <t>kevin.moore25@company.com</t>
  </si>
  <si>
    <t>EMP03625</t>
  </si>
  <si>
    <t>Daniel Gonzalez</t>
  </si>
  <si>
    <t>daniel.gonzalez23@company.com</t>
  </si>
  <si>
    <t>EMP03626</t>
  </si>
  <si>
    <t>rebecca.carter94@company.com</t>
  </si>
  <si>
    <t>23-07-2023</t>
  </si>
  <si>
    <t>EMP03627</t>
  </si>
  <si>
    <t>michelle.smith30@company.com</t>
  </si>
  <si>
    <t>EMP03628</t>
  </si>
  <si>
    <t>jennifer.davis96@company.com</t>
  </si>
  <si>
    <t>EMP03629</t>
  </si>
  <si>
    <t>daniel.wright52@company.com</t>
  </si>
  <si>
    <t>EMP03630</t>
  </si>
  <si>
    <t>ronald.carter48@company.com</t>
  </si>
  <si>
    <t>EMP03631</t>
  </si>
  <si>
    <t>ashley.young97@company.com</t>
  </si>
  <si>
    <t>EMP03632</t>
  </si>
  <si>
    <t>kevin.king26@company.com</t>
  </si>
  <si>
    <t>EMP03633</t>
  </si>
  <si>
    <t>ashley.perez65@company.com</t>
  </si>
  <si>
    <t>EMP03634</t>
  </si>
  <si>
    <t>matthew.nelson49@company.com</t>
  </si>
  <si>
    <t>EMP03635</t>
  </si>
  <si>
    <t>George Wright</t>
  </si>
  <si>
    <t>george.wright40@company.com</t>
  </si>
  <si>
    <t>EMP03636</t>
  </si>
  <si>
    <t>steven.nguyen84@company.com</t>
  </si>
  <si>
    <t>EMP03637</t>
  </si>
  <si>
    <t>daniel.hall94@company.com</t>
  </si>
  <si>
    <t>EMP03638</t>
  </si>
  <si>
    <t>donna.lee27@company.com</t>
  </si>
  <si>
    <t>EMP03639</t>
  </si>
  <si>
    <t>susan.wilson44@company.com</t>
  </si>
  <si>
    <t>EMP03640</t>
  </si>
  <si>
    <t>betty.sanchez63@company.com</t>
  </si>
  <si>
    <t>EMP03641</t>
  </si>
  <si>
    <t>Linda Anderson</t>
  </si>
  <si>
    <t>linda.anderson15@company.com</t>
  </si>
  <si>
    <t>EMP03642</t>
  </si>
  <si>
    <t>Kevin Lopez</t>
  </si>
  <si>
    <t>kevin.lopez12@company.com</t>
  </si>
  <si>
    <t>EMP03643</t>
  </si>
  <si>
    <t>christopher.baker45@company.com</t>
  </si>
  <si>
    <t>EMP03644</t>
  </si>
  <si>
    <t>jessica.flores26@company.com</t>
  </si>
  <si>
    <t>EMP03645</t>
  </si>
  <si>
    <t>brian.campbell38@company.com</t>
  </si>
  <si>
    <t>EMP03646</t>
  </si>
  <si>
    <t>mark.mitchell50@company.com</t>
  </si>
  <si>
    <t>EMP03647</t>
  </si>
  <si>
    <t>jennifer.clark31@company.com</t>
  </si>
  <si>
    <t>EMP03648</t>
  </si>
  <si>
    <t>Matthew Mitchell</t>
  </si>
  <si>
    <t>matthew.mitchell67@company.com</t>
  </si>
  <si>
    <t>EMP03649</t>
  </si>
  <si>
    <t>Joshua Nelson</t>
  </si>
  <si>
    <t>joshua.nelson46@company.com</t>
  </si>
  <si>
    <t>EMP03650</t>
  </si>
  <si>
    <t>charles.baker40@company.com</t>
  </si>
  <si>
    <t>EMP03651</t>
  </si>
  <si>
    <t>melissa.jackson45@company.com</t>
  </si>
  <si>
    <t>EMP03652</t>
  </si>
  <si>
    <t>richard.williams95@company.com</t>
  </si>
  <si>
    <t>EMP03653</t>
  </si>
  <si>
    <t>ashley.campbell55@company.com</t>
  </si>
  <si>
    <t>EMP03654</t>
  </si>
  <si>
    <t>Steven Flores</t>
  </si>
  <si>
    <t>steven.flores45@company.com</t>
  </si>
  <si>
    <t>EMP03655</t>
  </si>
  <si>
    <t>deborah.carter73@company.com</t>
  </si>
  <si>
    <t>EMP03656</t>
  </si>
  <si>
    <t>brian.baker66@company.com</t>
  </si>
  <si>
    <t>EMP03657</t>
  </si>
  <si>
    <t>melissa.martinez73@company.com</t>
  </si>
  <si>
    <t>30-12-2022</t>
  </si>
  <si>
    <t>EMP03658</t>
  </si>
  <si>
    <t>Michael King</t>
  </si>
  <si>
    <t>michael.king95@company.com</t>
  </si>
  <si>
    <t>EMP03659</t>
  </si>
  <si>
    <t>william.clark77@company.com</t>
  </si>
  <si>
    <t>EMP03660</t>
  </si>
  <si>
    <t>emily.young27@company.com</t>
  </si>
  <si>
    <t>EMP03661</t>
  </si>
  <si>
    <t>susan.thompson32@company.com</t>
  </si>
  <si>
    <t>EMP03662</t>
  </si>
  <si>
    <t>Rebecca Perez</t>
  </si>
  <si>
    <t>rebecca.perez28@company.com</t>
  </si>
  <si>
    <t>EMP03663</t>
  </si>
  <si>
    <t>dorothy.gonzalez30@company.com</t>
  </si>
  <si>
    <t>EMP03664</t>
  </si>
  <si>
    <t>Steven Lewis</t>
  </si>
  <si>
    <t>steven.lewis39@company.com</t>
  </si>
  <si>
    <t>EMP03665</t>
  </si>
  <si>
    <t>amanda.scott14@company.com</t>
  </si>
  <si>
    <t>EMP03666</t>
  </si>
  <si>
    <t>jessica.roberts9@company.com</t>
  </si>
  <si>
    <t>19-09-2023</t>
  </si>
  <si>
    <t>EMP03667</t>
  </si>
  <si>
    <t>Sandra Hall</t>
  </si>
  <si>
    <t>sandra.hall63@company.com</t>
  </si>
  <si>
    <t>EMP03668</t>
  </si>
  <si>
    <t>sarah.taylor55@company.com</t>
  </si>
  <si>
    <t>EMP03669</t>
  </si>
  <si>
    <t>ronald.hernandez64@company.com</t>
  </si>
  <si>
    <t>EMP03670</t>
  </si>
  <si>
    <t>John Mitchell</t>
  </si>
  <si>
    <t>john.mitchell33@company.com</t>
  </si>
  <si>
    <t>EMP03671</t>
  </si>
  <si>
    <t>amanda.mitchell95@company.com</t>
  </si>
  <si>
    <t>EMP03672</t>
  </si>
  <si>
    <t>jennifer.nelson51@company.com</t>
  </si>
  <si>
    <t>24-10-2022</t>
  </si>
  <si>
    <t>EMP03673</t>
  </si>
  <si>
    <t>stephanie.adams68@company.com</t>
  </si>
  <si>
    <t>25-01-2024</t>
  </si>
  <si>
    <t>EMP03674</t>
  </si>
  <si>
    <t>jennifer.miller12@company.com</t>
  </si>
  <si>
    <t>07-06-2023</t>
  </si>
  <si>
    <t>EMP03675</t>
  </si>
  <si>
    <t>kevin.rivera13@company.com</t>
  </si>
  <si>
    <t>EMP03676</t>
  </si>
  <si>
    <t>donna.martin3@company.com</t>
  </si>
  <si>
    <t>EMP03677</t>
  </si>
  <si>
    <t>ronald.hernandez57@company.com</t>
  </si>
  <si>
    <t>EMP03678</t>
  </si>
  <si>
    <t>Patricia Thomas</t>
  </si>
  <si>
    <t>patricia.thomas54@company.com</t>
  </si>
  <si>
    <t>EMP03679</t>
  </si>
  <si>
    <t>patricia.martin67@company.com</t>
  </si>
  <si>
    <t>EMP03680</t>
  </si>
  <si>
    <t>linda.green39@company.com</t>
  </si>
  <si>
    <t>EMP03681</t>
  </si>
  <si>
    <t>richard.baker83@company.com</t>
  </si>
  <si>
    <t>EMP03682</t>
  </si>
  <si>
    <t>patricia.roberts36@company.com</t>
  </si>
  <si>
    <t>EMP03683</t>
  </si>
  <si>
    <t>robert.wilson20@company.com</t>
  </si>
  <si>
    <t>EMP03684</t>
  </si>
  <si>
    <t>Donald Hill</t>
  </si>
  <si>
    <t>donald.hill94@company.com</t>
  </si>
  <si>
    <t>EMP03685</t>
  </si>
  <si>
    <t>rebecca.rodriguez44@company.com</t>
  </si>
  <si>
    <t>13-05-2022</t>
  </si>
  <si>
    <t>EMP03686</t>
  </si>
  <si>
    <t>brian.campbell50@company.com</t>
  </si>
  <si>
    <t>EMP03687</t>
  </si>
  <si>
    <t>Patricia Ramirez</t>
  </si>
  <si>
    <t>patricia.ramirez69@company.com</t>
  </si>
  <si>
    <t>EMP03688</t>
  </si>
  <si>
    <t>michael.baker23@company.com</t>
  </si>
  <si>
    <t>EMP03689</t>
  </si>
  <si>
    <t>james.smith83@company.com</t>
  </si>
  <si>
    <t>EMP03690</t>
  </si>
  <si>
    <t>Joseph Hill</t>
  </si>
  <si>
    <t>joseph.hill65@company.com</t>
  </si>
  <si>
    <t>EMP03691</t>
  </si>
  <si>
    <t>anthony.wright39@company.com</t>
  </si>
  <si>
    <t>EMP03692</t>
  </si>
  <si>
    <t>david.harris65@company.com</t>
  </si>
  <si>
    <t>EMP03693</t>
  </si>
  <si>
    <t>donald.rivera28@company.com</t>
  </si>
  <si>
    <t>06-02-2020</t>
  </si>
  <si>
    <t>EMP03694</t>
  </si>
  <si>
    <t>daniel.robinson34@company.com</t>
  </si>
  <si>
    <t>EMP03695</t>
  </si>
  <si>
    <t>dorothy.adams30@company.com</t>
  </si>
  <si>
    <t>EMP03696</t>
  </si>
  <si>
    <t>michelle.martinez8@company.com</t>
  </si>
  <si>
    <t>EMP03697</t>
  </si>
  <si>
    <t>sarah.hill79@company.com</t>
  </si>
  <si>
    <t>18-05-2021</t>
  </si>
  <si>
    <t>EMP03698</t>
  </si>
  <si>
    <t>Sandra Scott</t>
  </si>
  <si>
    <t>sandra.scott71@company.com</t>
  </si>
  <si>
    <t>EMP03699</t>
  </si>
  <si>
    <t>timothy.ramirez49@company.com</t>
  </si>
  <si>
    <t>EMP03700</t>
  </si>
  <si>
    <t>timothy.green15@company.com</t>
  </si>
  <si>
    <t>EMP03701</t>
  </si>
  <si>
    <t>Charles Lopez</t>
  </si>
  <si>
    <t>charles.lopez93@company.com</t>
  </si>
  <si>
    <t>EMP03702</t>
  </si>
  <si>
    <t>paul.garcia52@company.com</t>
  </si>
  <si>
    <t>EMP03703</t>
  </si>
  <si>
    <t>john.thompson57@company.com</t>
  </si>
  <si>
    <t>EMP03704</t>
  </si>
  <si>
    <t>Brian Ramirez</t>
  </si>
  <si>
    <t>brian.ramirez18@company.com</t>
  </si>
  <si>
    <t>12-02-2023</t>
  </si>
  <si>
    <t>EMP03705</t>
  </si>
  <si>
    <t>donna.wright15@company.com</t>
  </si>
  <si>
    <t>EMP03706</t>
  </si>
  <si>
    <t>susan.taylor27@company.com</t>
  </si>
  <si>
    <t>EMP03707</t>
  </si>
  <si>
    <t>michelle.baker66@company.com</t>
  </si>
  <si>
    <t>EMP03708</t>
  </si>
  <si>
    <t>george.moore89@company.com</t>
  </si>
  <si>
    <t>EMP03709</t>
  </si>
  <si>
    <t>betty.moore42@company.com</t>
  </si>
  <si>
    <t>EMP03710</t>
  </si>
  <si>
    <t>kevin.lewis20@company.com</t>
  </si>
  <si>
    <t>EMP03711</t>
  </si>
  <si>
    <t>barbara.young59@company.com</t>
  </si>
  <si>
    <t>EMP03712</t>
  </si>
  <si>
    <t>George Williams</t>
  </si>
  <si>
    <t>george.williams33@company.com</t>
  </si>
  <si>
    <t>EMP03713</t>
  </si>
  <si>
    <t>nancy.smith52@company.com</t>
  </si>
  <si>
    <t>EMP03714</t>
  </si>
  <si>
    <t>Thomas Taylor</t>
  </si>
  <si>
    <t>thomas.taylor56@company.com</t>
  </si>
  <si>
    <t>EMP03715</t>
  </si>
  <si>
    <t>amanda.roberts48@company.com</t>
  </si>
  <si>
    <t>EMP03716</t>
  </si>
  <si>
    <t>carol.lee62@company.com</t>
  </si>
  <si>
    <t>EMP03717</t>
  </si>
  <si>
    <t>william.king6@company.com</t>
  </si>
  <si>
    <t>25-01-2021</t>
  </si>
  <si>
    <t>EMP03718</t>
  </si>
  <si>
    <t>donna.martinez41@company.com</t>
  </si>
  <si>
    <t>EMP03719</t>
  </si>
  <si>
    <t>james.roberts71@company.com</t>
  </si>
  <si>
    <t>EMP03720</t>
  </si>
  <si>
    <t>dorothy.miller20@company.com</t>
  </si>
  <si>
    <t>EMP03721</t>
  </si>
  <si>
    <t>Robert Scott</t>
  </si>
  <si>
    <t>robert.scott2@company.com</t>
  </si>
  <si>
    <t>EMP03722</t>
  </si>
  <si>
    <t>melissa.brown33@company.com</t>
  </si>
  <si>
    <t>EMP03723</t>
  </si>
  <si>
    <t>margaret.smith40@company.com</t>
  </si>
  <si>
    <t>EMP03724</t>
  </si>
  <si>
    <t>margaret.green56@company.com</t>
  </si>
  <si>
    <t>EMP03725</t>
  </si>
  <si>
    <t>Nancy Young</t>
  </si>
  <si>
    <t>nancy.young28@company.com</t>
  </si>
  <si>
    <t>EMP03726</t>
  </si>
  <si>
    <t>carol.williams20@company.com</t>
  </si>
  <si>
    <t>EMP03727</t>
  </si>
  <si>
    <t>robert.carter33@company.com</t>
  </si>
  <si>
    <t>EMP03728</t>
  </si>
  <si>
    <t>sarah.young81@company.com</t>
  </si>
  <si>
    <t>EMP03729</t>
  </si>
  <si>
    <t>sarah.young27@company.com</t>
  </si>
  <si>
    <t>EMP03730</t>
  </si>
  <si>
    <t>margaret.clark96@company.com</t>
  </si>
  <si>
    <t>EMP03731</t>
  </si>
  <si>
    <t>linda.lee7@company.com</t>
  </si>
  <si>
    <t>EMP03732</t>
  </si>
  <si>
    <t>patricia.walker92@company.com</t>
  </si>
  <si>
    <t>EMP03733</t>
  </si>
  <si>
    <t>karen.ramirez77@company.com</t>
  </si>
  <si>
    <t>EMP03734</t>
  </si>
  <si>
    <t>margaret.sanchez71@company.com</t>
  </si>
  <si>
    <t>EMP03735</t>
  </si>
  <si>
    <t>sandra.white46@company.com</t>
  </si>
  <si>
    <t>EMP03736</t>
  </si>
  <si>
    <t>sandra.lopez55@company.com</t>
  </si>
  <si>
    <t>EMP03737</t>
  </si>
  <si>
    <t>donna.anderson92@company.com</t>
  </si>
  <si>
    <t>EMP03738</t>
  </si>
  <si>
    <t>daniel.ramirez57@company.com</t>
  </si>
  <si>
    <t>31-08-2021</t>
  </si>
  <si>
    <t>EMP03739</t>
  </si>
  <si>
    <t>mark.hernandez99@company.com</t>
  </si>
  <si>
    <t>EMP03740</t>
  </si>
  <si>
    <t>paul.perez35@company.com</t>
  </si>
  <si>
    <t>EMP03741</t>
  </si>
  <si>
    <t>mark.moore25@company.com</t>
  </si>
  <si>
    <t>24-09-2022</t>
  </si>
  <si>
    <t>EMP03742</t>
  </si>
  <si>
    <t>andrew.brown65@company.com</t>
  </si>
  <si>
    <t>EMP03743</t>
  </si>
  <si>
    <t>christopher.jones17@company.com</t>
  </si>
  <si>
    <t>EMP03744</t>
  </si>
  <si>
    <t>brian.lewis86@company.com</t>
  </si>
  <si>
    <t>17-05-2021</t>
  </si>
  <si>
    <t>EMP03745</t>
  </si>
  <si>
    <t>betty.harris36@company.com</t>
  </si>
  <si>
    <t>19-12-2021</t>
  </si>
  <si>
    <t>EMP03746</t>
  </si>
  <si>
    <t>karen.smith26@company.com</t>
  </si>
  <si>
    <t>EMP03747</t>
  </si>
  <si>
    <t>brian.martin40@company.com</t>
  </si>
  <si>
    <t>EMP03748</t>
  </si>
  <si>
    <t>emily.wilson5@company.com</t>
  </si>
  <si>
    <t>EMP03749</t>
  </si>
  <si>
    <t>Robert Harris</t>
  </si>
  <si>
    <t>robert.harris68@company.com</t>
  </si>
  <si>
    <t>EMP03750</t>
  </si>
  <si>
    <t>timothy.harris44@company.com</t>
  </si>
  <si>
    <t>EMP03751</t>
  </si>
  <si>
    <t>steven.garcia30@company.com</t>
  </si>
  <si>
    <t>EMP03752</t>
  </si>
  <si>
    <t>david.wilson55@company.com</t>
  </si>
  <si>
    <t>EMP03753</t>
  </si>
  <si>
    <t>Ashley Anderson</t>
  </si>
  <si>
    <t>ashley.anderson42@company.com</t>
  </si>
  <si>
    <t>EMP03754</t>
  </si>
  <si>
    <t>richard.roberts13@company.com</t>
  </si>
  <si>
    <t>24-10-2020</t>
  </si>
  <si>
    <t>EMP03755</t>
  </si>
  <si>
    <t>amanda.scott59@company.com</t>
  </si>
  <si>
    <t>EMP03756</t>
  </si>
  <si>
    <t>jennifer.jones12@company.com</t>
  </si>
  <si>
    <t>EMP03757</t>
  </si>
  <si>
    <t>john.williams70@company.com</t>
  </si>
  <si>
    <t>EMP03758</t>
  </si>
  <si>
    <t>paul.adams74@company.com</t>
  </si>
  <si>
    <t>EMP03759</t>
  </si>
  <si>
    <t>Amanda Lewis</t>
  </si>
  <si>
    <t>amanda.lewis51@company.com</t>
  </si>
  <si>
    <t>EMP03760</t>
  </si>
  <si>
    <t>richard.ramirez55@company.com</t>
  </si>
  <si>
    <t>EMP03761</t>
  </si>
  <si>
    <t>joseph.adams46@company.com</t>
  </si>
  <si>
    <t>EMP03762</t>
  </si>
  <si>
    <t>deborah.roberts37@company.com</t>
  </si>
  <si>
    <t>EMP03763</t>
  </si>
  <si>
    <t>jessica.williams44@company.com</t>
  </si>
  <si>
    <t>EMP03764</t>
  </si>
  <si>
    <t>Sandra Wright</t>
  </si>
  <si>
    <t>sandra.wright73@company.com</t>
  </si>
  <si>
    <t>EMP03765</t>
  </si>
  <si>
    <t>paul.williams5@company.com</t>
  </si>
  <si>
    <t>EMP03766</t>
  </si>
  <si>
    <t>susan.miller66@company.com</t>
  </si>
  <si>
    <t>EMP03767</t>
  </si>
  <si>
    <t>joseph.green96@company.com</t>
  </si>
  <si>
    <t>EMP03768</t>
  </si>
  <si>
    <t>Linda Flores</t>
  </si>
  <si>
    <t>linda.flores70@company.com</t>
  </si>
  <si>
    <t>EMP03769</t>
  </si>
  <si>
    <t>lisa.lopez91@company.com</t>
  </si>
  <si>
    <t>EMP03770</t>
  </si>
  <si>
    <t>Stephanie Gonzalez</t>
  </si>
  <si>
    <t>stephanie.gonzalez44@company.com</t>
  </si>
  <si>
    <t>EMP03771</t>
  </si>
  <si>
    <t>ashley.scott82@company.com</t>
  </si>
  <si>
    <t>EMP03772</t>
  </si>
  <si>
    <t>james.flores69@company.com</t>
  </si>
  <si>
    <t>EMP03773</t>
  </si>
  <si>
    <t>andrew.torres28@company.com</t>
  </si>
  <si>
    <t>EMP03774</t>
  </si>
  <si>
    <t>matthew.davis85@company.com</t>
  </si>
  <si>
    <t>EMP03775</t>
  </si>
  <si>
    <t>Ronald Sanchez</t>
  </si>
  <si>
    <t>ronald.sanchez27@company.com</t>
  </si>
  <si>
    <t>EMP03776</t>
  </si>
  <si>
    <t>sandra.wright96@company.com</t>
  </si>
  <si>
    <t>EMP03777</t>
  </si>
  <si>
    <t>george.flores27@company.com</t>
  </si>
  <si>
    <t>EMP03778</t>
  </si>
  <si>
    <t>deborah.brown60@company.com</t>
  </si>
  <si>
    <t>EMP03779</t>
  </si>
  <si>
    <t>Joshua Gonzalez</t>
  </si>
  <si>
    <t>joshua.gonzalez39@company.com</t>
  </si>
  <si>
    <t>EMP03780</t>
  </si>
  <si>
    <t>stephanie.scott55@company.com</t>
  </si>
  <si>
    <t>EMP03781</t>
  </si>
  <si>
    <t>linda.lee96@company.com</t>
  </si>
  <si>
    <t>EMP03782</t>
  </si>
  <si>
    <t>karen.rivera89@company.com</t>
  </si>
  <si>
    <t>EMP03783</t>
  </si>
  <si>
    <t>George Anderson</t>
  </si>
  <si>
    <t>george.anderson23@company.com</t>
  </si>
  <si>
    <t>EMP03784</t>
  </si>
  <si>
    <t>Charles Rivera</t>
  </si>
  <si>
    <t>charles.rivera18@company.com</t>
  </si>
  <si>
    <t>EMP03785</t>
  </si>
  <si>
    <t>susan.johnson71@company.com</t>
  </si>
  <si>
    <t>EMP03786</t>
  </si>
  <si>
    <t>rebecca.roberts78@company.com</t>
  </si>
  <si>
    <t>EMP03787</t>
  </si>
  <si>
    <t>michael.baker10@company.com</t>
  </si>
  <si>
    <t>EMP03788</t>
  </si>
  <si>
    <t>joshua.walker50@company.com</t>
  </si>
  <si>
    <t>EMP03789</t>
  </si>
  <si>
    <t>jennifer.young88@company.com</t>
  </si>
  <si>
    <t>EMP03790</t>
  </si>
  <si>
    <t>karen.lewis25@company.com</t>
  </si>
  <si>
    <t>EMP03791</t>
  </si>
  <si>
    <t>barbara.clark26@company.com</t>
  </si>
  <si>
    <t>EMP03792</t>
  </si>
  <si>
    <t>linda.thomas49@company.com</t>
  </si>
  <si>
    <t>EMP03793</t>
  </si>
  <si>
    <t>Jennifer Mitchell</t>
  </si>
  <si>
    <t>jennifer.mitchell22@company.com</t>
  </si>
  <si>
    <t>EMP03794</t>
  </si>
  <si>
    <t>Stephanie Hill</t>
  </si>
  <si>
    <t>stephanie.hill73@company.com</t>
  </si>
  <si>
    <t>EMP03795</t>
  </si>
  <si>
    <t>susan.davis64@company.com</t>
  </si>
  <si>
    <t>EMP03796</t>
  </si>
  <si>
    <t>karen.williams34@company.com</t>
  </si>
  <si>
    <t>EMP03797</t>
  </si>
  <si>
    <t>mary.gonzalez74@company.com</t>
  </si>
  <si>
    <t>EMP03798</t>
  </si>
  <si>
    <t>david.robinson10@company.com</t>
  </si>
  <si>
    <t>EMP03799</t>
  </si>
  <si>
    <t>Sandra Walker</t>
  </si>
  <si>
    <t>sandra.walker50@company.com</t>
  </si>
  <si>
    <t>EMP03800</t>
  </si>
  <si>
    <t>jessica.anderson79@company.com</t>
  </si>
  <si>
    <t>EMP03801</t>
  </si>
  <si>
    <t>robert.jackson80@company.com</t>
  </si>
  <si>
    <t>EMP03802</t>
  </si>
  <si>
    <t>jessica.wright42@company.com</t>
  </si>
  <si>
    <t>EMP03803</t>
  </si>
  <si>
    <t>lisa.roberts73@company.com</t>
  </si>
  <si>
    <t>EMP03804</t>
  </si>
  <si>
    <t>joshua.williams43@company.com</t>
  </si>
  <si>
    <t>EMP03805</t>
  </si>
  <si>
    <t>Jennifer Lopez</t>
  </si>
  <si>
    <t>jennifer.lopez61@company.com</t>
  </si>
  <si>
    <t>EMP03806</t>
  </si>
  <si>
    <t>carol.green60@company.com</t>
  </si>
  <si>
    <t>EMP03807</t>
  </si>
  <si>
    <t>amanda.baker14@company.com</t>
  </si>
  <si>
    <t>EMP03808</t>
  </si>
  <si>
    <t>david.lewis50@company.com</t>
  </si>
  <si>
    <t>EMP03809</t>
  </si>
  <si>
    <t>nancy.miller88@company.com</t>
  </si>
  <si>
    <t>EMP03810</t>
  </si>
  <si>
    <t>donna.jones87@company.com</t>
  </si>
  <si>
    <t>EMP03811</t>
  </si>
  <si>
    <t>steven.garcia2@company.com</t>
  </si>
  <si>
    <t>EMP03812</t>
  </si>
  <si>
    <t>EMP03813</t>
  </si>
  <si>
    <t>nancy.brown31@company.com</t>
  </si>
  <si>
    <t>EMP03814</t>
  </si>
  <si>
    <t>ronald.davis87@company.com</t>
  </si>
  <si>
    <t>EMP03815</t>
  </si>
  <si>
    <t>joseph.rodriguez14@company.com</t>
  </si>
  <si>
    <t>EMP03816</t>
  </si>
  <si>
    <t>susan.clark35@company.com</t>
  </si>
  <si>
    <t>EMP03817</t>
  </si>
  <si>
    <t>joseph.lee10@company.com</t>
  </si>
  <si>
    <t>EMP03818</t>
  </si>
  <si>
    <t>deborah.flores8@company.com</t>
  </si>
  <si>
    <t>21-10-2024</t>
  </si>
  <si>
    <t>EMP03819</t>
  </si>
  <si>
    <t>Donna Garcia</t>
  </si>
  <si>
    <t>donna.garcia13@company.com</t>
  </si>
  <si>
    <t>EMP03820</t>
  </si>
  <si>
    <t>steven.hernandez2@company.com</t>
  </si>
  <si>
    <t>EMP03821</t>
  </si>
  <si>
    <t>emily.harris19@company.com</t>
  </si>
  <si>
    <t>EMP03822</t>
  </si>
  <si>
    <t>jennifer.wright26@company.com</t>
  </si>
  <si>
    <t>EMP03823</t>
  </si>
  <si>
    <t>joseph.smith4@company.com</t>
  </si>
  <si>
    <t>EMP03824</t>
  </si>
  <si>
    <t>dorothy.anderson98@company.com</t>
  </si>
  <si>
    <t>20-04-2023</t>
  </si>
  <si>
    <t>EMP03825</t>
  </si>
  <si>
    <t>joseph.martin98@company.com</t>
  </si>
  <si>
    <t>EMP03826</t>
  </si>
  <si>
    <t>thomas.miller12@company.com</t>
  </si>
  <si>
    <t>EMP03827</t>
  </si>
  <si>
    <t>george.miller93@company.com</t>
  </si>
  <si>
    <t>EMP03828</t>
  </si>
  <si>
    <t>william.king10@company.com</t>
  </si>
  <si>
    <t>EMP03829</t>
  </si>
  <si>
    <t>christopher.white40@company.com</t>
  </si>
  <si>
    <t>EMP03830</t>
  </si>
  <si>
    <t>mary.rivera53@company.com</t>
  </si>
  <si>
    <t>EMP03831</t>
  </si>
  <si>
    <t>robert.lewis50@company.com</t>
  </si>
  <si>
    <t>EMP03832</t>
  </si>
  <si>
    <t>daniel.allen93@company.com</t>
  </si>
  <si>
    <t>EMP03833</t>
  </si>
  <si>
    <t>christopher.harris89@company.com</t>
  </si>
  <si>
    <t>EMP03834</t>
  </si>
  <si>
    <t>Linda Rodriguez</t>
  </si>
  <si>
    <t>linda.rodriguez3@company.com</t>
  </si>
  <si>
    <t>EMP03835</t>
  </si>
  <si>
    <t>anthony.lopez44@company.com</t>
  </si>
  <si>
    <t>EMP03836</t>
  </si>
  <si>
    <t>steven.adams7@company.com</t>
  </si>
  <si>
    <t>EMP03837</t>
  </si>
  <si>
    <t>karen.martinez78@company.com</t>
  </si>
  <si>
    <t>19-08-2024</t>
  </si>
  <si>
    <t>EMP03838</t>
  </si>
  <si>
    <t>Carol Wright</t>
  </si>
  <si>
    <t>carol.wright2@company.com</t>
  </si>
  <si>
    <t>EMP03839</t>
  </si>
  <si>
    <t>michael.martin56@company.com</t>
  </si>
  <si>
    <t>EMP03840</t>
  </si>
  <si>
    <t>Barbara Baker</t>
  </si>
  <si>
    <t>barbara.baker78@company.com</t>
  </si>
  <si>
    <t>24-10-2024</t>
  </si>
  <si>
    <t>EMP03841</t>
  </si>
  <si>
    <t>Anthony Moore</t>
  </si>
  <si>
    <t>anthony.moore25@company.com</t>
  </si>
  <si>
    <t>EMP03842</t>
  </si>
  <si>
    <t>ashley.rivera24@company.com</t>
  </si>
  <si>
    <t>02-01-2022</t>
  </si>
  <si>
    <t>EMP03843</t>
  </si>
  <si>
    <t>brian.green89@company.com</t>
  </si>
  <si>
    <t>EMP03844</t>
  </si>
  <si>
    <t>nancy.perez56@company.com</t>
  </si>
  <si>
    <t>EMP03845</t>
  </si>
  <si>
    <t>mary.miller15@company.com</t>
  </si>
  <si>
    <t>EMP03846</t>
  </si>
  <si>
    <t>Sarah Moore</t>
  </si>
  <si>
    <t>sarah.moore69@company.com</t>
  </si>
  <si>
    <t>EMP03847</t>
  </si>
  <si>
    <t>paul.ramirez26@company.com</t>
  </si>
  <si>
    <t>28-11-2020</t>
  </si>
  <si>
    <t>EMP03848</t>
  </si>
  <si>
    <t>james.thomas38@company.com</t>
  </si>
  <si>
    <t>EMP03849</t>
  </si>
  <si>
    <t>charles.hill54@company.com</t>
  </si>
  <si>
    <t>EMP03850</t>
  </si>
  <si>
    <t>amanda.adams65@company.com</t>
  </si>
  <si>
    <t>EMP03851</t>
  </si>
  <si>
    <t>stephanie.thompson21@company.com</t>
  </si>
  <si>
    <t>EMP03852</t>
  </si>
  <si>
    <t>Ashley Carter</t>
  </si>
  <si>
    <t>ashley.carter44@company.com</t>
  </si>
  <si>
    <t>EMP03853</t>
  </si>
  <si>
    <t>john.white64@company.com</t>
  </si>
  <si>
    <t>12-07-2022</t>
  </si>
  <si>
    <t>EMP03854</t>
  </si>
  <si>
    <t>andrew.hall25@company.com</t>
  </si>
  <si>
    <t>EMP03855</t>
  </si>
  <si>
    <t>Timothy Moore</t>
  </si>
  <si>
    <t>timothy.moore25@company.com</t>
  </si>
  <si>
    <t>11-05-2022</t>
  </si>
  <si>
    <t>EMP03856</t>
  </si>
  <si>
    <t>matthew.wright24@company.com</t>
  </si>
  <si>
    <t>EMP03857</t>
  </si>
  <si>
    <t>donald.green45@company.com</t>
  </si>
  <si>
    <t>EMP03858</t>
  </si>
  <si>
    <t>Karen Rodriguez</t>
  </si>
  <si>
    <t>karen.rodriguez31@company.com</t>
  </si>
  <si>
    <t>EMP03859</t>
  </si>
  <si>
    <t>emily.wilson12@company.com</t>
  </si>
  <si>
    <t>EMP03860</t>
  </si>
  <si>
    <t>mark.martin26@company.com</t>
  </si>
  <si>
    <t>EMP03861</t>
  </si>
  <si>
    <t>patricia.clark65@company.com</t>
  </si>
  <si>
    <t>EMP03862</t>
  </si>
  <si>
    <t>donald.wright23@company.com</t>
  </si>
  <si>
    <t>EMP03863</t>
  </si>
  <si>
    <t>rebecca.davis11@company.com</t>
  </si>
  <si>
    <t>EMP03864</t>
  </si>
  <si>
    <t>EMP03865</t>
  </si>
  <si>
    <t>sarah.flores5@company.com</t>
  </si>
  <si>
    <t>EMP03866</t>
  </si>
  <si>
    <t>nancy.martinez77@company.com</t>
  </si>
  <si>
    <t>EMP03867</t>
  </si>
  <si>
    <t>James Lopez</t>
  </si>
  <si>
    <t>james.lopez92@company.com</t>
  </si>
  <si>
    <t>EMP03868</t>
  </si>
  <si>
    <t>timothy.carter57@company.com</t>
  </si>
  <si>
    <t>20-05-2021</t>
  </si>
  <si>
    <t>EMP03869</t>
  </si>
  <si>
    <t>Joshua Jones</t>
  </si>
  <si>
    <t>joshua.jones85@company.com</t>
  </si>
  <si>
    <t>EMP03870</t>
  </si>
  <si>
    <t>donna.moore67@company.com</t>
  </si>
  <si>
    <t>EMP03871</t>
  </si>
  <si>
    <t>donald.miller60@company.com</t>
  </si>
  <si>
    <t>EMP03872</t>
  </si>
  <si>
    <t>timothy.johnson49@company.com</t>
  </si>
  <si>
    <t>EMP03873</t>
  </si>
  <si>
    <t>margaret.campbell69@company.com</t>
  </si>
  <si>
    <t>EMP03874</t>
  </si>
  <si>
    <t>william.baker23@company.com</t>
  </si>
  <si>
    <t>EMP03875</t>
  </si>
  <si>
    <t>nancy.adams83@company.com</t>
  </si>
  <si>
    <t>25-07-2021</t>
  </si>
  <si>
    <t>EMP03876</t>
  </si>
  <si>
    <t>brian.perez63@company.com</t>
  </si>
  <si>
    <t>EMP03877</t>
  </si>
  <si>
    <t>david.campbell61@company.com</t>
  </si>
  <si>
    <t>EMP03878</t>
  </si>
  <si>
    <t>karen.green8@company.com</t>
  </si>
  <si>
    <t>EMP03879</t>
  </si>
  <si>
    <t>sarah.brown44@company.com</t>
  </si>
  <si>
    <t>EMP03880</t>
  </si>
  <si>
    <t>jessica.garcia86@company.com</t>
  </si>
  <si>
    <t>EMP03881</t>
  </si>
  <si>
    <t>paul.davis17@company.com</t>
  </si>
  <si>
    <t>EMP03882</t>
  </si>
  <si>
    <t>Lisa Taylor</t>
  </si>
  <si>
    <t>lisa.taylor95@company.com</t>
  </si>
  <si>
    <t>EMP03883</t>
  </si>
  <si>
    <t>Linda Baker</t>
  </si>
  <si>
    <t>linda.baker39@company.com</t>
  </si>
  <si>
    <t>EMP03884</t>
  </si>
  <si>
    <t>Betty Allen</t>
  </si>
  <si>
    <t>betty.allen13@company.com</t>
  </si>
  <si>
    <t>EMP03885</t>
  </si>
  <si>
    <t>george.walker24@company.com</t>
  </si>
  <si>
    <t>EMP03886</t>
  </si>
  <si>
    <t>david.king63@company.com</t>
  </si>
  <si>
    <t>EMP03887</t>
  </si>
  <si>
    <t>timothy.campbell15@company.com</t>
  </si>
  <si>
    <t>EMP03888</t>
  </si>
  <si>
    <t>nancy.johnson10@company.com</t>
  </si>
  <si>
    <t>23-03-2020</t>
  </si>
  <si>
    <t>EMP03889</t>
  </si>
  <si>
    <t>sarah.rodriguez70@company.com</t>
  </si>
  <si>
    <t>EMP03890</t>
  </si>
  <si>
    <t>linda.smith61@company.com</t>
  </si>
  <si>
    <t>EMP03891</t>
  </si>
  <si>
    <t>john.sanchez8@company.com</t>
  </si>
  <si>
    <t>EMP03892</t>
  </si>
  <si>
    <t>Sandra Johnson</t>
  </si>
  <si>
    <t>sandra.johnson7@company.com</t>
  </si>
  <si>
    <t>EMP03893</t>
  </si>
  <si>
    <t>barbara.moore55@company.com</t>
  </si>
  <si>
    <t>EMP03894</t>
  </si>
  <si>
    <t>brian.campbell79@company.com</t>
  </si>
  <si>
    <t>EMP03895</t>
  </si>
  <si>
    <t>richard.lewis63@company.com</t>
  </si>
  <si>
    <t>EMP03896</t>
  </si>
  <si>
    <t>Joseph Walker</t>
  </si>
  <si>
    <t>joseph.walker83@company.com</t>
  </si>
  <si>
    <t>24-08-2020</t>
  </si>
  <si>
    <t>EMP03897</t>
  </si>
  <si>
    <t>Betty Robinson</t>
  </si>
  <si>
    <t>betty.robinson56@company.com</t>
  </si>
  <si>
    <t>EMP03898</t>
  </si>
  <si>
    <t>melissa.campbell78@company.com</t>
  </si>
  <si>
    <t>EMP03899</t>
  </si>
  <si>
    <t>melissa.baker12@company.com</t>
  </si>
  <si>
    <t>EMP03900</t>
  </si>
  <si>
    <t>nancy.miller66@company.com</t>
  </si>
  <si>
    <t>28-02-2024</t>
  </si>
  <si>
    <t>EMP03901</t>
  </si>
  <si>
    <t>kevin.lee86@company.com</t>
  </si>
  <si>
    <t>EMP03902</t>
  </si>
  <si>
    <t>amanda.anderson95@company.com</t>
  </si>
  <si>
    <t>EMP03903</t>
  </si>
  <si>
    <t>robert.brown25@company.com</t>
  </si>
  <si>
    <t>EMP03904</t>
  </si>
  <si>
    <t>barbara.harris83@company.com</t>
  </si>
  <si>
    <t>EMP03905</t>
  </si>
  <si>
    <t>steven.ramirez2@company.com</t>
  </si>
  <si>
    <t>EMP03906</t>
  </si>
  <si>
    <t>stephanie.johnson65@company.com</t>
  </si>
  <si>
    <t>EMP03907</t>
  </si>
  <si>
    <t>EMP03908</t>
  </si>
  <si>
    <t>sandra.wilson85@company.com</t>
  </si>
  <si>
    <t>02-05-2022</t>
  </si>
  <si>
    <t>EMP03909</t>
  </si>
  <si>
    <t>rebecca.thomas26@company.com</t>
  </si>
  <si>
    <t>EMP03910</t>
  </si>
  <si>
    <t>timothy.williams45@company.com</t>
  </si>
  <si>
    <t>EMP03911</t>
  </si>
  <si>
    <t>mark.allen7@company.com</t>
  </si>
  <si>
    <t>EMP03912</t>
  </si>
  <si>
    <t>mark.nelson1@company.com</t>
  </si>
  <si>
    <t>EMP03913</t>
  </si>
  <si>
    <t>ashley.carter61@company.com</t>
  </si>
  <si>
    <t>EMP03914</t>
  </si>
  <si>
    <t>joseph.thomas82@company.com</t>
  </si>
  <si>
    <t>EMP03915</t>
  </si>
  <si>
    <t>david.miller82@company.com</t>
  </si>
  <si>
    <t>04-10-2022</t>
  </si>
  <si>
    <t>EMP03916</t>
  </si>
  <si>
    <t>charles.lee67@company.com</t>
  </si>
  <si>
    <t>EMP03917</t>
  </si>
  <si>
    <t>amanda.carter63@company.com</t>
  </si>
  <si>
    <t>EMP03918</t>
  </si>
  <si>
    <t>Steven Anderson</t>
  </si>
  <si>
    <t>steven.anderson17@company.com</t>
  </si>
  <si>
    <t>EMP03919</t>
  </si>
  <si>
    <t>matthew.sanchez79@company.com</t>
  </si>
  <si>
    <t>EMP03920</t>
  </si>
  <si>
    <t>sandra.hall59@company.com</t>
  </si>
  <si>
    <t>EMP03921</t>
  </si>
  <si>
    <t>George Nelson</t>
  </si>
  <si>
    <t>george.nelson3@company.com</t>
  </si>
  <si>
    <t>EMP03922</t>
  </si>
  <si>
    <t>sarah.moore89@company.com</t>
  </si>
  <si>
    <t>EMP03923</t>
  </si>
  <si>
    <t>betty.taylor96@company.com</t>
  </si>
  <si>
    <t>EMP03924</t>
  </si>
  <si>
    <t>kevin.perez88@company.com</t>
  </si>
  <si>
    <t>EMP03925</t>
  </si>
  <si>
    <t>amanda.carter66@company.com</t>
  </si>
  <si>
    <t>EMP03926</t>
  </si>
  <si>
    <t>anthony.rodriguez85@company.com</t>
  </si>
  <si>
    <t>EMP03927</t>
  </si>
  <si>
    <t>ashley.smith37@company.com</t>
  </si>
  <si>
    <t>EMP03928</t>
  </si>
  <si>
    <t>matthew.thomas55@company.com</t>
  </si>
  <si>
    <t>EMP03929</t>
  </si>
  <si>
    <t>joshua.harris86@company.com</t>
  </si>
  <si>
    <t>01-02-2022</t>
  </si>
  <si>
    <t>EMP03930</t>
  </si>
  <si>
    <t>robert.allen60@company.com</t>
  </si>
  <si>
    <t>EMP03931</t>
  </si>
  <si>
    <t>joshua.scott20@company.com</t>
  </si>
  <si>
    <t>EMP03932</t>
  </si>
  <si>
    <t>michael.green31@company.com</t>
  </si>
  <si>
    <t>EMP03933</t>
  </si>
  <si>
    <t>sarah.wilson76@company.com</t>
  </si>
  <si>
    <t>EMP03934</t>
  </si>
  <si>
    <t>Richard Anderson</t>
  </si>
  <si>
    <t>richard.anderson92@company.com</t>
  </si>
  <si>
    <t>EMP03935</t>
  </si>
  <si>
    <t>robert.torres47@company.com</t>
  </si>
  <si>
    <t>EMP03936</t>
  </si>
  <si>
    <t>steven.green34@company.com</t>
  </si>
  <si>
    <t>EMP03937</t>
  </si>
  <si>
    <t>deborah.lee4@company.com</t>
  </si>
  <si>
    <t>EMP03938</t>
  </si>
  <si>
    <t>joshua.martinez33@company.com</t>
  </si>
  <si>
    <t>EMP03939</t>
  </si>
  <si>
    <t>amanda.adams23@company.com</t>
  </si>
  <si>
    <t>EMP03940</t>
  </si>
  <si>
    <t>betty.brown50@company.com</t>
  </si>
  <si>
    <t>EMP03941</t>
  </si>
  <si>
    <t>emily.mitchell89@company.com</t>
  </si>
  <si>
    <t>EMP03942</t>
  </si>
  <si>
    <t>sarah.carter66@company.com</t>
  </si>
  <si>
    <t>EMP03943</t>
  </si>
  <si>
    <t>deborah.rivera2@company.com</t>
  </si>
  <si>
    <t>EMP03944</t>
  </si>
  <si>
    <t>linda.thomas27@company.com</t>
  </si>
  <si>
    <t>EMP03945</t>
  </si>
  <si>
    <t>george.green92@company.com</t>
  </si>
  <si>
    <t>EMP03946</t>
  </si>
  <si>
    <t>David Wright</t>
  </si>
  <si>
    <t>david.wright69@company.com</t>
  </si>
  <si>
    <t>EMP03947</t>
  </si>
  <si>
    <t>joshua.young67@company.com</t>
  </si>
  <si>
    <t>EMP03948</t>
  </si>
  <si>
    <t>david.ramirez72@company.com</t>
  </si>
  <si>
    <t>29-05-2021</t>
  </si>
  <si>
    <t>EMP03949</t>
  </si>
  <si>
    <t>Rebecca Young</t>
  </si>
  <si>
    <t>rebecca.young62@company.com</t>
  </si>
  <si>
    <t>EMP03950</t>
  </si>
  <si>
    <t>karen.jones59@company.com</t>
  </si>
  <si>
    <t>EMP03951</t>
  </si>
  <si>
    <t>lisa.moore97@company.com</t>
  </si>
  <si>
    <t>25-01-2022</t>
  </si>
  <si>
    <t>EMP03952</t>
  </si>
  <si>
    <t>donald.lee18@company.com</t>
  </si>
  <si>
    <t>EMP03953</t>
  </si>
  <si>
    <t>stephanie.ramirez4@company.com</t>
  </si>
  <si>
    <t>EMP03954</t>
  </si>
  <si>
    <t>carol.rodriguez45@company.com</t>
  </si>
  <si>
    <t>EMP03955</t>
  </si>
  <si>
    <t>steven.lopez61@company.com</t>
  </si>
  <si>
    <t>EMP03956</t>
  </si>
  <si>
    <t>susan.green83@company.com</t>
  </si>
  <si>
    <t>EMP03957</t>
  </si>
  <si>
    <t>timothy.hernandez17@company.com</t>
  </si>
  <si>
    <t>EMP03958</t>
  </si>
  <si>
    <t>betty.robinson66@company.com</t>
  </si>
  <si>
    <t>11-12-2020</t>
  </si>
  <si>
    <t>EMP03959</t>
  </si>
  <si>
    <t>patricia.scott60@company.com</t>
  </si>
  <si>
    <t>EMP03960</t>
  </si>
  <si>
    <t>matthew.wright38@company.com</t>
  </si>
  <si>
    <t>EMP03961</t>
  </si>
  <si>
    <t>christopher.davis24@company.com</t>
  </si>
  <si>
    <t>EMP03962</t>
  </si>
  <si>
    <t>Karen Davis</t>
  </si>
  <si>
    <t>karen.davis15@company.com</t>
  </si>
  <si>
    <t>EMP03963</t>
  </si>
  <si>
    <t>deborah.nelson19@company.com</t>
  </si>
  <si>
    <t>EMP03964</t>
  </si>
  <si>
    <t>paul.nelson63@company.com</t>
  </si>
  <si>
    <t>26-11-2021</t>
  </si>
  <si>
    <t>EMP03965</t>
  </si>
  <si>
    <t>lisa.lewis64@company.com</t>
  </si>
  <si>
    <t>EMP03966</t>
  </si>
  <si>
    <t>joseph.thompson15@company.com</t>
  </si>
  <si>
    <t>EMP03967</t>
  </si>
  <si>
    <t>anthony.thomas84@company.com</t>
  </si>
  <si>
    <t>EMP03968</t>
  </si>
  <si>
    <t>george.king44@company.com</t>
  </si>
  <si>
    <t>EMP03969</t>
  </si>
  <si>
    <t>margaret.adams40@company.com</t>
  </si>
  <si>
    <t>EMP03970</t>
  </si>
  <si>
    <t>andrew.wright14@company.com</t>
  </si>
  <si>
    <t>EMP03971</t>
  </si>
  <si>
    <t>andrew.campbell86@company.com</t>
  </si>
  <si>
    <t>EMP03972</t>
  </si>
  <si>
    <t>Linda Thompson</t>
  </si>
  <si>
    <t>linda.thompson52@company.com</t>
  </si>
  <si>
    <t>EMP03973</t>
  </si>
  <si>
    <t>karen.brown78@company.com</t>
  </si>
  <si>
    <t>EMP03974</t>
  </si>
  <si>
    <t>richard.garcia76@company.com</t>
  </si>
  <si>
    <t>EMP03975</t>
  </si>
  <si>
    <t>andrew.torres84@company.com</t>
  </si>
  <si>
    <t>05-07-2022</t>
  </si>
  <si>
    <t>EMP03976</t>
  </si>
  <si>
    <t>matthew.white42@company.com</t>
  </si>
  <si>
    <t>EMP03977</t>
  </si>
  <si>
    <t>Stephanie Wright</t>
  </si>
  <si>
    <t>stephanie.wright25@company.com</t>
  </si>
  <si>
    <t>EMP03978</t>
  </si>
  <si>
    <t>michael.martinez71@company.com</t>
  </si>
  <si>
    <t>EMP03979</t>
  </si>
  <si>
    <t>patricia.garcia6@company.com</t>
  </si>
  <si>
    <t>11-12-2022</t>
  </si>
  <si>
    <t>EMP03980</t>
  </si>
  <si>
    <t>stephanie.lopez68@company.com</t>
  </si>
  <si>
    <t>EMP03981</t>
  </si>
  <si>
    <t>paul.johnson35@company.com</t>
  </si>
  <si>
    <t>EMP03982</t>
  </si>
  <si>
    <t>joshua.lewis64@company.com</t>
  </si>
  <si>
    <t>EMP03983</t>
  </si>
  <si>
    <t>joshua.sanchez74@company.com</t>
  </si>
  <si>
    <t>EMP03984</t>
  </si>
  <si>
    <t>andrew.ramirez96@company.com</t>
  </si>
  <si>
    <t>EMP03985</t>
  </si>
  <si>
    <t>deborah.brown50@company.com</t>
  </si>
  <si>
    <t>EMP03986</t>
  </si>
  <si>
    <t>Rebecca Lee</t>
  </si>
  <si>
    <t>rebecca.lee76@company.com</t>
  </si>
  <si>
    <t>EMP03987</t>
  </si>
  <si>
    <t>michelle.anderson42@company.com</t>
  </si>
  <si>
    <t>EMP03988</t>
  </si>
  <si>
    <t>david.wilson30@company.com</t>
  </si>
  <si>
    <t>EMP03989</t>
  </si>
  <si>
    <t>Steven Jones</t>
  </si>
  <si>
    <t>steven.jones56@company.com</t>
  </si>
  <si>
    <t>EMP03990</t>
  </si>
  <si>
    <t>jessica.gonzalez83@company.com</t>
  </si>
  <si>
    <t>EMP03991</t>
  </si>
  <si>
    <t>timothy.martin13@company.com</t>
  </si>
  <si>
    <t>EMP03992</t>
  </si>
  <si>
    <t>christopher.clark72@company.com</t>
  </si>
  <si>
    <t>03-10-2024</t>
  </si>
  <si>
    <t>EMP03993</t>
  </si>
  <si>
    <t>linda.thompson76@company.com</t>
  </si>
  <si>
    <t>EMP03994</t>
  </si>
  <si>
    <t>jessica.rodriguez56@company.com</t>
  </si>
  <si>
    <t>EMP03995</t>
  </si>
  <si>
    <t>emily.taylor18@company.com</t>
  </si>
  <si>
    <t>EMP03996</t>
  </si>
  <si>
    <t>andrew.rivera39@company.com</t>
  </si>
  <si>
    <t>EMP03997</t>
  </si>
  <si>
    <t>mark.miller16@company.com</t>
  </si>
  <si>
    <t>14-11-2023</t>
  </si>
  <si>
    <t>EMP03998</t>
  </si>
  <si>
    <t>matthew.thompson23@company.com</t>
  </si>
  <si>
    <t>EMP03999</t>
  </si>
  <si>
    <t>margaret.harris28@company.com</t>
  </si>
  <si>
    <t>29-06-2023</t>
  </si>
  <si>
    <t>EMP04000</t>
  </si>
  <si>
    <t>robert.jones79@company.com</t>
  </si>
  <si>
    <t>EMP04001</t>
  </si>
  <si>
    <t>Patricia Green</t>
  </si>
  <si>
    <t>patricia.green99@company.com</t>
  </si>
  <si>
    <t>08-06-2023</t>
  </si>
  <si>
    <t>EMP04002</t>
  </si>
  <si>
    <t>John Brown</t>
  </si>
  <si>
    <t>john.brown83@company.com</t>
  </si>
  <si>
    <t>31-03-2022</t>
  </si>
  <si>
    <t>EMP04003</t>
  </si>
  <si>
    <t>daniel.wilson82@company.com</t>
  </si>
  <si>
    <t>EMP04004</t>
  </si>
  <si>
    <t>lisa.moore70@company.com</t>
  </si>
  <si>
    <t>EMP04005</t>
  </si>
  <si>
    <t>joshua.hernandez13@company.com</t>
  </si>
  <si>
    <t>EMP04006</t>
  </si>
  <si>
    <t>thomas.nguyen10@company.com</t>
  </si>
  <si>
    <t>EMP04007</t>
  </si>
  <si>
    <t>deborah.moore38@company.com</t>
  </si>
  <si>
    <t>EMP04008</t>
  </si>
  <si>
    <t>george.taylor81@company.com</t>
  </si>
  <si>
    <t>EMP04009</t>
  </si>
  <si>
    <t>carol.garcia69@company.com</t>
  </si>
  <si>
    <t>EMP04010</t>
  </si>
  <si>
    <t>Thomas White</t>
  </si>
  <si>
    <t>thomas.white43@company.com</t>
  </si>
  <si>
    <t>EMP04011</t>
  </si>
  <si>
    <t>amanda.baker4@company.com</t>
  </si>
  <si>
    <t>EMP04012</t>
  </si>
  <si>
    <t>linda.hill82@company.com</t>
  </si>
  <si>
    <t>01-03-2023</t>
  </si>
  <si>
    <t>EMP04013</t>
  </si>
  <si>
    <t>mark.thomas39@company.com</t>
  </si>
  <si>
    <t>EMP04014</t>
  </si>
  <si>
    <t>anthony.rodriguez43@company.com</t>
  </si>
  <si>
    <t>EMP04015</t>
  </si>
  <si>
    <t>Joseph Allen</t>
  </si>
  <si>
    <t>joseph.allen35@company.com</t>
  </si>
  <si>
    <t>EMP04016</t>
  </si>
  <si>
    <t>thomas.harris70@company.com</t>
  </si>
  <si>
    <t>EMP04017</t>
  </si>
  <si>
    <t>melissa.allen13@company.com</t>
  </si>
  <si>
    <t>EMP04018</t>
  </si>
  <si>
    <t>melissa.lopez6@company.com</t>
  </si>
  <si>
    <t>EMP04019</t>
  </si>
  <si>
    <t>richard.hall71@company.com</t>
  </si>
  <si>
    <t>EMP04020</t>
  </si>
  <si>
    <t>carol.nelson47@company.com</t>
  </si>
  <si>
    <t>EMP04021</t>
  </si>
  <si>
    <t>linda.hernandez33@company.com</t>
  </si>
  <si>
    <t>EMP04022</t>
  </si>
  <si>
    <t>lisa.jackson81@company.com</t>
  </si>
  <si>
    <t>EMP04023</t>
  </si>
  <si>
    <t>mary.thompson30@company.com</t>
  </si>
  <si>
    <t>EMP04024</t>
  </si>
  <si>
    <t>betty.smith27@company.com</t>
  </si>
  <si>
    <t>EMP04025</t>
  </si>
  <si>
    <t>carol.martinez72@company.com</t>
  </si>
  <si>
    <t>EMP04026</t>
  </si>
  <si>
    <t>Donna Thompson</t>
  </si>
  <si>
    <t>donna.thompson94@company.com</t>
  </si>
  <si>
    <t>20-05-2022</t>
  </si>
  <si>
    <t>EMP04027</t>
  </si>
  <si>
    <t>joseph.adams59@company.com</t>
  </si>
  <si>
    <t>EMP04028</t>
  </si>
  <si>
    <t>james.lewis30@company.com</t>
  </si>
  <si>
    <t>EMP04029</t>
  </si>
  <si>
    <t>mary.mitchell22@company.com</t>
  </si>
  <si>
    <t>EMP04030</t>
  </si>
  <si>
    <t>james.baker60@company.com</t>
  </si>
  <si>
    <t>EMP04031</t>
  </si>
  <si>
    <t>ashley.green81@company.com</t>
  </si>
  <si>
    <t>EMP04032</t>
  </si>
  <si>
    <t>lisa.walker13@company.com</t>
  </si>
  <si>
    <t>EMP04033</t>
  </si>
  <si>
    <t>ashley.moore44@company.com</t>
  </si>
  <si>
    <t>EMP04034</t>
  </si>
  <si>
    <t>michael.harris51@company.com</t>
  </si>
  <si>
    <t>EMP04035</t>
  </si>
  <si>
    <t>robert.young67@company.com</t>
  </si>
  <si>
    <t>EMP04036</t>
  </si>
  <si>
    <t>christopher.garcia11@company.com</t>
  </si>
  <si>
    <t>EMP04037</t>
  </si>
  <si>
    <t>dorothy.rodriguez83@company.com</t>
  </si>
  <si>
    <t>EMP04038</t>
  </si>
  <si>
    <t>karen.rodriguez8@company.com</t>
  </si>
  <si>
    <t>EMP04039</t>
  </si>
  <si>
    <t>steven.johnson75@company.com</t>
  </si>
  <si>
    <t>EMP04040</t>
  </si>
  <si>
    <t>deborah.martin8@company.com</t>
  </si>
  <si>
    <t>12-06-2022</t>
  </si>
  <si>
    <t>EMP04041</t>
  </si>
  <si>
    <t>Rebecca Hall</t>
  </si>
  <si>
    <t>rebecca.hall59@company.com</t>
  </si>
  <si>
    <t>EMP04042</t>
  </si>
  <si>
    <t>Lisa Carter</t>
  </si>
  <si>
    <t>lisa.carter30@company.com</t>
  </si>
  <si>
    <t>EMP04043</t>
  </si>
  <si>
    <t>George Hill</t>
  </si>
  <si>
    <t>george.hill18@company.com</t>
  </si>
  <si>
    <t>EMP04044</t>
  </si>
  <si>
    <t>amanda.jackson87@company.com</t>
  </si>
  <si>
    <t>EMP04045</t>
  </si>
  <si>
    <t>joshua.hernandez3@company.com</t>
  </si>
  <si>
    <t>EMP04046</t>
  </si>
  <si>
    <t>deborah.green61@company.com</t>
  </si>
  <si>
    <t>03-07-2021</t>
  </si>
  <si>
    <t>EMP04047</t>
  </si>
  <si>
    <t>amanda.martinez22@company.com</t>
  </si>
  <si>
    <t>EMP04048</t>
  </si>
  <si>
    <t>stephanie.martinez64@company.com</t>
  </si>
  <si>
    <t>EMP04049</t>
  </si>
  <si>
    <t>melissa.nelson97@company.com</t>
  </si>
  <si>
    <t>EMP04050</t>
  </si>
  <si>
    <t>sandra.carter78@company.com</t>
  </si>
  <si>
    <t>EMP04051</t>
  </si>
  <si>
    <t>melissa.anderson41@company.com</t>
  </si>
  <si>
    <t>EMP04052</t>
  </si>
  <si>
    <t>mary.rivera67@company.com</t>
  </si>
  <si>
    <t>EMP04053</t>
  </si>
  <si>
    <t>thomas.allen7@company.com</t>
  </si>
  <si>
    <t>EMP04054</t>
  </si>
  <si>
    <t>james.green32@company.com</t>
  </si>
  <si>
    <t>29-12-2021</t>
  </si>
  <si>
    <t>EMP04055</t>
  </si>
  <si>
    <t>ashley.anderson43@company.com</t>
  </si>
  <si>
    <t>EMP04056</t>
  </si>
  <si>
    <t>sandra.hill59@company.com</t>
  </si>
  <si>
    <t>EMP04057</t>
  </si>
  <si>
    <t>joshua.green36@company.com</t>
  </si>
  <si>
    <t>EMP04058</t>
  </si>
  <si>
    <t>Mark Martinez</t>
  </si>
  <si>
    <t>mark.martinez61@company.com</t>
  </si>
  <si>
    <t>EMP04059</t>
  </si>
  <si>
    <t>Charles Walker</t>
  </si>
  <si>
    <t>charles.walker15@company.com</t>
  </si>
  <si>
    <t>EMP04060</t>
  </si>
  <si>
    <t>george.sanchez63@company.com</t>
  </si>
  <si>
    <t>EMP04061</t>
  </si>
  <si>
    <t>Michelle Wilson</t>
  </si>
  <si>
    <t>michelle.wilson16@company.com</t>
  </si>
  <si>
    <t>EMP04062</t>
  </si>
  <si>
    <t>James Gonzalez</t>
  </si>
  <si>
    <t>james.gonzalez27@company.com</t>
  </si>
  <si>
    <t>EMP04063</t>
  </si>
  <si>
    <t>michelle.allen70@company.com</t>
  </si>
  <si>
    <t>EMP04064</t>
  </si>
  <si>
    <t>William Walker</t>
  </si>
  <si>
    <t>william.walker80@company.com</t>
  </si>
  <si>
    <t>EMP04065</t>
  </si>
  <si>
    <t>mary.moore72@company.com</t>
  </si>
  <si>
    <t>04-03-2022</t>
  </si>
  <si>
    <t>EMP04066</t>
  </si>
  <si>
    <t>margaret.walker84@company.com</t>
  </si>
  <si>
    <t>EMP04067</t>
  </si>
  <si>
    <t>john.miller86@company.com</t>
  </si>
  <si>
    <t>EMP04068</t>
  </si>
  <si>
    <t>emily.rodriguez39@company.com</t>
  </si>
  <si>
    <t>EMP04069</t>
  </si>
  <si>
    <t>linda.baker63@company.com</t>
  </si>
  <si>
    <t>EMP04070</t>
  </si>
  <si>
    <t>Joseph Wright</t>
  </si>
  <si>
    <t>joseph.wright60@company.com</t>
  </si>
  <si>
    <t>EMP04071</t>
  </si>
  <si>
    <t>anthony.johnson90@company.com</t>
  </si>
  <si>
    <t>EMP04072</t>
  </si>
  <si>
    <t>george.adams81@company.com</t>
  </si>
  <si>
    <t>EMP04073</t>
  </si>
  <si>
    <t>ronald.young50@company.com</t>
  </si>
  <si>
    <t>EMP04074</t>
  </si>
  <si>
    <t>donald.hall31@company.com</t>
  </si>
  <si>
    <t>02-08-2023</t>
  </si>
  <si>
    <t>EMP04075</t>
  </si>
  <si>
    <t>Jessica Lopez</t>
  </si>
  <si>
    <t>jessica.lopez8@company.com</t>
  </si>
  <si>
    <t>EMP04076</t>
  </si>
  <si>
    <t>betty.taylor45@company.com</t>
  </si>
  <si>
    <t>EMP04077</t>
  </si>
  <si>
    <t>robert.robinson53@company.com</t>
  </si>
  <si>
    <t>EMP04078</t>
  </si>
  <si>
    <t>jessica.walker69@company.com</t>
  </si>
  <si>
    <t>EMP04079</t>
  </si>
  <si>
    <t>donna.roberts4@company.com</t>
  </si>
  <si>
    <t>EMP04080</t>
  </si>
  <si>
    <t>betty.ramirez5@company.com</t>
  </si>
  <si>
    <t>EMP04081</t>
  </si>
  <si>
    <t>rebecca.allen30@company.com</t>
  </si>
  <si>
    <t>EMP04082</t>
  </si>
  <si>
    <t>daniel.hall6@company.com</t>
  </si>
  <si>
    <t>EMP04083</t>
  </si>
  <si>
    <t>margaret.nelson85@company.com</t>
  </si>
  <si>
    <t>EMP04084</t>
  </si>
  <si>
    <t>Donald Thompson</t>
  </si>
  <si>
    <t>donald.thompson63@company.com</t>
  </si>
  <si>
    <t>EMP04085</t>
  </si>
  <si>
    <t>michelle.jackson80@company.com</t>
  </si>
  <si>
    <t>EMP04086</t>
  </si>
  <si>
    <t>john.white38@company.com</t>
  </si>
  <si>
    <t>EMP04087</t>
  </si>
  <si>
    <t>Michelle Lewis</t>
  </si>
  <si>
    <t>michelle.lewis61@company.com</t>
  </si>
  <si>
    <t>EMP04088</t>
  </si>
  <si>
    <t>ronald.lopez48@company.com</t>
  </si>
  <si>
    <t>EMP04089</t>
  </si>
  <si>
    <t>sandra.walker31@company.com</t>
  </si>
  <si>
    <t>23-01-2020</t>
  </si>
  <si>
    <t>EMP04090</t>
  </si>
  <si>
    <t>paul.smith24@company.com</t>
  </si>
  <si>
    <t>EMP04091</t>
  </si>
  <si>
    <t>david.flores50@company.com</t>
  </si>
  <si>
    <t>EMP04092</t>
  </si>
  <si>
    <t>Jennifer Flores</t>
  </si>
  <si>
    <t>jennifer.flores43@company.com</t>
  </si>
  <si>
    <t>EMP04093</t>
  </si>
  <si>
    <t>christopher.rivera91@company.com</t>
  </si>
  <si>
    <t>EMP04094</t>
  </si>
  <si>
    <t>paul.mitchell69@company.com</t>
  </si>
  <si>
    <t>EMP04095</t>
  </si>
  <si>
    <t>Betty Hill</t>
  </si>
  <si>
    <t>betty.hill57@company.com</t>
  </si>
  <si>
    <t>EMP04096</t>
  </si>
  <si>
    <t>Mark Baker</t>
  </si>
  <si>
    <t>mark.baker14@company.com</t>
  </si>
  <si>
    <t>EMP04097</t>
  </si>
  <si>
    <t>christopher.gonzalez77@company.com</t>
  </si>
  <si>
    <t>EMP04098</t>
  </si>
  <si>
    <t>Michael Torres</t>
  </si>
  <si>
    <t>michael.torres71@company.com</t>
  </si>
  <si>
    <t>EMP04099</t>
  </si>
  <si>
    <t>christopher.robinson88@company.com</t>
  </si>
  <si>
    <t>15-06-2024</t>
  </si>
  <si>
    <t>EMP04100</t>
  </si>
  <si>
    <t>Lisa Wright</t>
  </si>
  <si>
    <t>lisa.wright37@company.com</t>
  </si>
  <si>
    <t>EMP04101</t>
  </si>
  <si>
    <t>betty.martinez7@company.com</t>
  </si>
  <si>
    <t>EMP04102</t>
  </si>
  <si>
    <t>Mark Nguyen</t>
  </si>
  <si>
    <t>mark.nguyen6@company.com</t>
  </si>
  <si>
    <t>EMP04103</t>
  </si>
  <si>
    <t>lisa.torres31@company.com</t>
  </si>
  <si>
    <t>EMP04104</t>
  </si>
  <si>
    <t>sarah.adams37@company.com</t>
  </si>
  <si>
    <t>EMP04105</t>
  </si>
  <si>
    <t>emily.flores99@company.com</t>
  </si>
  <si>
    <t>EMP04106</t>
  </si>
  <si>
    <t>margaret.clark72@company.com</t>
  </si>
  <si>
    <t>03-07-2023</t>
  </si>
  <si>
    <t>EMP04107</t>
  </si>
  <si>
    <t>george.young1@company.com</t>
  </si>
  <si>
    <t>EMP04108</t>
  </si>
  <si>
    <t>betty.gonzalez59@company.com</t>
  </si>
  <si>
    <t>EMP04109</t>
  </si>
  <si>
    <t>charles.rodriguez28@company.com</t>
  </si>
  <si>
    <t>EMP04110</t>
  </si>
  <si>
    <t>margaret.johnson38@company.com</t>
  </si>
  <si>
    <t>EMP04111</t>
  </si>
  <si>
    <t>william.wilson41@company.com</t>
  </si>
  <si>
    <t>EMP04112</t>
  </si>
  <si>
    <t>joseph.lewis39@company.com</t>
  </si>
  <si>
    <t>EMP04113</t>
  </si>
  <si>
    <t>Stephanie Robinson</t>
  </si>
  <si>
    <t>stephanie.robinson83@company.com</t>
  </si>
  <si>
    <t>EMP04114</t>
  </si>
  <si>
    <t>daniel.adams9@company.com</t>
  </si>
  <si>
    <t>EMP04115</t>
  </si>
  <si>
    <t>betty.thomas74@company.com</t>
  </si>
  <si>
    <t>EMP04116</t>
  </si>
  <si>
    <t>andrew.miller19@company.com</t>
  </si>
  <si>
    <t>EMP04117</t>
  </si>
  <si>
    <t>sarah.mitchell3@company.com</t>
  </si>
  <si>
    <t>13-01-2020</t>
  </si>
  <si>
    <t>EMP04118</t>
  </si>
  <si>
    <t>donald.thompson6@company.com</t>
  </si>
  <si>
    <t>EMP04119</t>
  </si>
  <si>
    <t>barbara.lopez8@company.com</t>
  </si>
  <si>
    <t>EMP04120</t>
  </si>
  <si>
    <t>Jessica Hill</t>
  </si>
  <si>
    <t>jessica.hill28@company.com</t>
  </si>
  <si>
    <t>19-01-2020</t>
  </si>
  <si>
    <t>EMP04121</t>
  </si>
  <si>
    <t>Stephanie Thomas</t>
  </si>
  <si>
    <t>stephanie.thomas98@company.com</t>
  </si>
  <si>
    <t>EMP04122</t>
  </si>
  <si>
    <t>john.martin90@company.com</t>
  </si>
  <si>
    <t>EMP04123</t>
  </si>
  <si>
    <t>ashley.campbell72@company.com</t>
  </si>
  <si>
    <t>EMP04124</t>
  </si>
  <si>
    <t>dorothy.baker1@company.com</t>
  </si>
  <si>
    <t>13-05-2024</t>
  </si>
  <si>
    <t>EMP04125</t>
  </si>
  <si>
    <t>dorothy.jackson41@company.com</t>
  </si>
  <si>
    <t>EMP04126</t>
  </si>
  <si>
    <t>ronald.moore5@company.com</t>
  </si>
  <si>
    <t>04-04-2023</t>
  </si>
  <si>
    <t>EMP04127</t>
  </si>
  <si>
    <t>anthony.hall94@company.com</t>
  </si>
  <si>
    <t>EMP04128</t>
  </si>
  <si>
    <t>David Thompson</t>
  </si>
  <si>
    <t>david.thompson57@company.com</t>
  </si>
  <si>
    <t>EMP04129</t>
  </si>
  <si>
    <t>emily.young12@company.com</t>
  </si>
  <si>
    <t>EMP04130</t>
  </si>
  <si>
    <t>ronald.lopez50@company.com</t>
  </si>
  <si>
    <t>EMP04131</t>
  </si>
  <si>
    <t>dorothy.johnson41@company.com</t>
  </si>
  <si>
    <t>EMP04132</t>
  </si>
  <si>
    <t>stephanie.wilson97@company.com</t>
  </si>
  <si>
    <t>EMP04133</t>
  </si>
  <si>
    <t>melissa.ramirez92@company.com</t>
  </si>
  <si>
    <t>EMP04134</t>
  </si>
  <si>
    <t>carol.jones82@company.com</t>
  </si>
  <si>
    <t>30-12-2023</t>
  </si>
  <si>
    <t>EMP04135</t>
  </si>
  <si>
    <t>Brian Roberts</t>
  </si>
  <si>
    <t>brian.roberts83@company.com</t>
  </si>
  <si>
    <t>EMP04136</t>
  </si>
  <si>
    <t>Ashley Lee</t>
  </si>
  <si>
    <t>ashley.lee51@company.com</t>
  </si>
  <si>
    <t>EMP04137</t>
  </si>
  <si>
    <t>michelle.king49@company.com</t>
  </si>
  <si>
    <t>EMP04138</t>
  </si>
  <si>
    <t>carol.robinson94@company.com</t>
  </si>
  <si>
    <t>11-04-2022</t>
  </si>
  <si>
    <t>EMP04139</t>
  </si>
  <si>
    <t>Betty Green</t>
  </si>
  <si>
    <t>betty.green52@company.com</t>
  </si>
  <si>
    <t>EMP04140</t>
  </si>
  <si>
    <t>william.mitchell39@company.com</t>
  </si>
  <si>
    <t>EMP04141</t>
  </si>
  <si>
    <t>george.walker44@company.com</t>
  </si>
  <si>
    <t>14-03-2020</t>
  </si>
  <si>
    <t>EMP04142</t>
  </si>
  <si>
    <t>Patricia Lee</t>
  </si>
  <si>
    <t>patricia.lee33@company.com</t>
  </si>
  <si>
    <t>EMP04143</t>
  </si>
  <si>
    <t>rebecca.jones89@company.com</t>
  </si>
  <si>
    <t>EMP04144</t>
  </si>
  <si>
    <t>charles.white14@company.com</t>
  </si>
  <si>
    <t>EMP04145</t>
  </si>
  <si>
    <t>daniel.adams36@company.com</t>
  </si>
  <si>
    <t>EMP04146</t>
  </si>
  <si>
    <t>richard.clark15@company.com</t>
  </si>
  <si>
    <t>EMP04147</t>
  </si>
  <si>
    <t>mark.carter94@company.com</t>
  </si>
  <si>
    <t>EMP04148</t>
  </si>
  <si>
    <t>Deborah Smith</t>
  </si>
  <si>
    <t>deborah.smith71@company.com</t>
  </si>
  <si>
    <t>EMP04149</t>
  </si>
  <si>
    <t>karen.thompson76@company.com</t>
  </si>
  <si>
    <t>EMP04150</t>
  </si>
  <si>
    <t>charles.gonzalez3@company.com</t>
  </si>
  <si>
    <t>EMP04151</t>
  </si>
  <si>
    <t>sarah.perez34@company.com</t>
  </si>
  <si>
    <t>EMP04152</t>
  </si>
  <si>
    <t>nancy.johnson58@company.com</t>
  </si>
  <si>
    <t>26-11-2022</t>
  </si>
  <si>
    <t>EMP04153</t>
  </si>
  <si>
    <t>james.perez88@company.com</t>
  </si>
  <si>
    <t>EMP04154</t>
  </si>
  <si>
    <t>kevin.martinez36@company.com</t>
  </si>
  <si>
    <t>EMP04155</t>
  </si>
  <si>
    <t>john.brown41@company.com</t>
  </si>
  <si>
    <t>EMP04156</t>
  </si>
  <si>
    <t>nancy.allen80@company.com</t>
  </si>
  <si>
    <t>EMP04157</t>
  </si>
  <si>
    <t>christopher.campbell90@company.com</t>
  </si>
  <si>
    <t>EMP04158</t>
  </si>
  <si>
    <t>jessica.garcia70@company.com</t>
  </si>
  <si>
    <t>EMP04159</t>
  </si>
  <si>
    <t>john.hill44@company.com</t>
  </si>
  <si>
    <t>25-05-2023</t>
  </si>
  <si>
    <t>EMP04160</t>
  </si>
  <si>
    <t>brian.torres87@company.com</t>
  </si>
  <si>
    <t>EMP04161</t>
  </si>
  <si>
    <t>Donald Baker</t>
  </si>
  <si>
    <t>donald.baker93@company.com</t>
  </si>
  <si>
    <t>EMP04162</t>
  </si>
  <si>
    <t>anthony.hernandez29@company.com</t>
  </si>
  <si>
    <t>EMP04163</t>
  </si>
  <si>
    <t>joshua.martin5@company.com</t>
  </si>
  <si>
    <t>04-08-2024</t>
  </si>
  <si>
    <t>EMP04164</t>
  </si>
  <si>
    <t>michelle.baker39@company.com</t>
  </si>
  <si>
    <t>EMP04165</t>
  </si>
  <si>
    <t>deborah.hernandez37@company.com</t>
  </si>
  <si>
    <t>EMP04166</t>
  </si>
  <si>
    <t>ronald.campbell51@company.com</t>
  </si>
  <si>
    <t>EMP04167</t>
  </si>
  <si>
    <t>Mark Gonzalez</t>
  </si>
  <si>
    <t>mark.gonzalez59@company.com</t>
  </si>
  <si>
    <t>EMP04168</t>
  </si>
  <si>
    <t>brian.garcia98@company.com</t>
  </si>
  <si>
    <t>EMP04169</t>
  </si>
  <si>
    <t>ronald.moore9@company.com</t>
  </si>
  <si>
    <t>EMP04170</t>
  </si>
  <si>
    <t>matthew.garcia19@company.com</t>
  </si>
  <si>
    <t>09-12-2020</t>
  </si>
  <si>
    <t>EMP04171</t>
  </si>
  <si>
    <t>melissa.roberts59@company.com</t>
  </si>
  <si>
    <t>EMP04172</t>
  </si>
  <si>
    <t>linda.williams83@company.com</t>
  </si>
  <si>
    <t>EMP04173</t>
  </si>
  <si>
    <t>timothy.green52@company.com</t>
  </si>
  <si>
    <t>26-05-2020</t>
  </si>
  <si>
    <t>EMP04174</t>
  </si>
  <si>
    <t>deborah.roberts75@company.com</t>
  </si>
  <si>
    <t>21-10-2021</t>
  </si>
  <si>
    <t>EMP04175</t>
  </si>
  <si>
    <t>barbara.mitchell21@company.com</t>
  </si>
  <si>
    <t>EMP04176</t>
  </si>
  <si>
    <t>paul.rivera98@company.com</t>
  </si>
  <si>
    <t>EMP04177</t>
  </si>
  <si>
    <t>ronald.young51@company.com</t>
  </si>
  <si>
    <t>EMP04178</t>
  </si>
  <si>
    <t>Paul Walker</t>
  </si>
  <si>
    <t>paul.walker42@company.com</t>
  </si>
  <si>
    <t>EMP04179</t>
  </si>
  <si>
    <t>andrew.ramirez16@company.com</t>
  </si>
  <si>
    <t>EMP04180</t>
  </si>
  <si>
    <t>sandra.ramirez71@company.com</t>
  </si>
  <si>
    <t>EMP04181</t>
  </si>
  <si>
    <t>amanda.wilson83@company.com</t>
  </si>
  <si>
    <t>EMP04182</t>
  </si>
  <si>
    <t>melissa.jackson25@company.com</t>
  </si>
  <si>
    <t>EMP04183</t>
  </si>
  <si>
    <t>christopher.wright59@company.com</t>
  </si>
  <si>
    <t>EMP04184</t>
  </si>
  <si>
    <t>matthew.anderson97@company.com</t>
  </si>
  <si>
    <t>EMP04185</t>
  </si>
  <si>
    <t>Charles Carter</t>
  </si>
  <si>
    <t>charles.carter8@company.com</t>
  </si>
  <si>
    <t>EMP04186</t>
  </si>
  <si>
    <t>susan.anderson99@company.com</t>
  </si>
  <si>
    <t>EMP04187</t>
  </si>
  <si>
    <t>Carol Baker</t>
  </si>
  <si>
    <t>carol.baker80@company.com</t>
  </si>
  <si>
    <t>04-03-2024</t>
  </si>
  <si>
    <t>EMP04188</t>
  </si>
  <si>
    <t>brian.scott93@company.com</t>
  </si>
  <si>
    <t>EMP04189</t>
  </si>
  <si>
    <t>carol.ramirez31@company.com</t>
  </si>
  <si>
    <t>EMP04190</t>
  </si>
  <si>
    <t>michelle.gonzalez96@company.com</t>
  </si>
  <si>
    <t>07-05-2020</t>
  </si>
  <si>
    <t>EMP04191</t>
  </si>
  <si>
    <t>charles.white86@company.com</t>
  </si>
  <si>
    <t>EMP04192</t>
  </si>
  <si>
    <t>charles.nelson24@company.com</t>
  </si>
  <si>
    <t>EMP04193</t>
  </si>
  <si>
    <t>Robert Williams</t>
  </si>
  <si>
    <t>robert.williams77@company.com</t>
  </si>
  <si>
    <t>EMP04194</t>
  </si>
  <si>
    <t>Sarah Williams</t>
  </si>
  <si>
    <t>sarah.williams98@company.com</t>
  </si>
  <si>
    <t>EMP04195</t>
  </si>
  <si>
    <t>emily.jackson77@company.com</t>
  </si>
  <si>
    <t>EMP04196</t>
  </si>
  <si>
    <t>william.allen25@company.com</t>
  </si>
  <si>
    <t>EMP04197</t>
  </si>
  <si>
    <t>mark.roberts23@company.com</t>
  </si>
  <si>
    <t>EMP04198</t>
  </si>
  <si>
    <t>jessica.miller98@company.com</t>
  </si>
  <si>
    <t>17-08-2022</t>
  </si>
  <si>
    <t>EMP04199</t>
  </si>
  <si>
    <t>anthony.garcia82@company.com</t>
  </si>
  <si>
    <t>EMP04200</t>
  </si>
  <si>
    <t>betty.rivera12@company.com</t>
  </si>
  <si>
    <t>EMP04201</t>
  </si>
  <si>
    <t>patricia.harris15@company.com</t>
  </si>
  <si>
    <t>EMP04202</t>
  </si>
  <si>
    <t>anthony.johnson54@company.com</t>
  </si>
  <si>
    <t>EMP04203</t>
  </si>
  <si>
    <t>dorothy.smith7@company.com</t>
  </si>
  <si>
    <t>EMP04204</t>
  </si>
  <si>
    <t>joseph.hernandez67@company.com</t>
  </si>
  <si>
    <t>EMP04205</t>
  </si>
  <si>
    <t>jessica.walker4@company.com</t>
  </si>
  <si>
    <t>EMP04206</t>
  </si>
  <si>
    <t>Dorothy White</t>
  </si>
  <si>
    <t>dorothy.white66@company.com</t>
  </si>
  <si>
    <t>EMP04207</t>
  </si>
  <si>
    <t>karen.anderson15@company.com</t>
  </si>
  <si>
    <t>EMP04208</t>
  </si>
  <si>
    <t>kevin.jackson30@company.com</t>
  </si>
  <si>
    <t>EMP04209</t>
  </si>
  <si>
    <t>daniel.thomas56@company.com</t>
  </si>
  <si>
    <t>EMP04210</t>
  </si>
  <si>
    <t>rebecca.thomas31@company.com</t>
  </si>
  <si>
    <t>EMP04211</t>
  </si>
  <si>
    <t>brian.brown2@company.com</t>
  </si>
  <si>
    <t>EMP04212</t>
  </si>
  <si>
    <t>jessica.lopez42@company.com</t>
  </si>
  <si>
    <t>EMP04213</t>
  </si>
  <si>
    <t>timothy.robinson29@company.com</t>
  </si>
  <si>
    <t>29-06-2024</t>
  </si>
  <si>
    <t>EMP04214</t>
  </si>
  <si>
    <t>timothy.campbell57@company.com</t>
  </si>
  <si>
    <t>EMP04215</t>
  </si>
  <si>
    <t>richard.miller17@company.com</t>
  </si>
  <si>
    <t>EMP04216</t>
  </si>
  <si>
    <t>emily.rivera11@company.com</t>
  </si>
  <si>
    <t>22-02-2023</t>
  </si>
  <si>
    <t>EMP04217</t>
  </si>
  <si>
    <t>Emily White</t>
  </si>
  <si>
    <t>emily.white91@company.com</t>
  </si>
  <si>
    <t>EMP04218</t>
  </si>
  <si>
    <t>lisa.lopez39@company.com</t>
  </si>
  <si>
    <t>EMP04219</t>
  </si>
  <si>
    <t>melissa.nguyen83@company.com</t>
  </si>
  <si>
    <t>EMP04220</t>
  </si>
  <si>
    <t>Thomas Thompson</t>
  </si>
  <si>
    <t>thomas.thompson95@company.com</t>
  </si>
  <si>
    <t>11-02-2023</t>
  </si>
  <si>
    <t>EMP04221</t>
  </si>
  <si>
    <t>barbara.hall61@company.com</t>
  </si>
  <si>
    <t>EMP04222</t>
  </si>
  <si>
    <t>joshua.johnson7@company.com</t>
  </si>
  <si>
    <t>EMP04223</t>
  </si>
  <si>
    <t>Ashley Wright</t>
  </si>
  <si>
    <t>ashley.wright10@company.com</t>
  </si>
  <si>
    <t>EMP04224</t>
  </si>
  <si>
    <t>ronald.green46@company.com</t>
  </si>
  <si>
    <t>EMP04225</t>
  </si>
  <si>
    <t>ashley.adams42@company.com</t>
  </si>
  <si>
    <t>EMP04226</t>
  </si>
  <si>
    <t>daniel.perez69@company.com</t>
  </si>
  <si>
    <t>17-07-2023</t>
  </si>
  <si>
    <t>EMP04227</t>
  </si>
  <si>
    <t>richard.king97@company.com</t>
  </si>
  <si>
    <t>EMP04228</t>
  </si>
  <si>
    <t>david.harris71@company.com</t>
  </si>
  <si>
    <t>EMP04229</t>
  </si>
  <si>
    <t>mary.allen46@company.com</t>
  </si>
  <si>
    <t>EMP04230</t>
  </si>
  <si>
    <t>stephanie.lopez63@company.com</t>
  </si>
  <si>
    <t>EMP04231</t>
  </si>
  <si>
    <t>timothy.gonzalez98@company.com</t>
  </si>
  <si>
    <t>EMP04232</t>
  </si>
  <si>
    <t>timothy.thomas22@company.com</t>
  </si>
  <si>
    <t>EMP04233</t>
  </si>
  <si>
    <t>ashley.robinson72@company.com</t>
  </si>
  <si>
    <t>EMP04234</t>
  </si>
  <si>
    <t>kevin.white34@company.com</t>
  </si>
  <si>
    <t>EMP04235</t>
  </si>
  <si>
    <t>anthony.thompson97@company.com</t>
  </si>
  <si>
    <t>EMP04236</t>
  </si>
  <si>
    <t>charles.roberts97@company.com</t>
  </si>
  <si>
    <t>EMP04237</t>
  </si>
  <si>
    <t>nancy.king33@company.com</t>
  </si>
  <si>
    <t>EMP04238</t>
  </si>
  <si>
    <t>charles.walker38@company.com</t>
  </si>
  <si>
    <t>EMP04239</t>
  </si>
  <si>
    <t>John Hernandez</t>
  </si>
  <si>
    <t>john.hernandez59@company.com</t>
  </si>
  <si>
    <t>06-11-2023</t>
  </si>
  <si>
    <t>EMP04240</t>
  </si>
  <si>
    <t>karen.walker47@company.com</t>
  </si>
  <si>
    <t>EMP04241</t>
  </si>
  <si>
    <t>anthony.robinson69@company.com</t>
  </si>
  <si>
    <t>EMP04242</t>
  </si>
  <si>
    <t>mark.anderson16@company.com</t>
  </si>
  <si>
    <t>EMP04243</t>
  </si>
  <si>
    <t>Mary Roberts</t>
  </si>
  <si>
    <t>mary.roberts29@company.com</t>
  </si>
  <si>
    <t>EMP04244</t>
  </si>
  <si>
    <t>Sarah Torres</t>
  </si>
  <si>
    <t>sarah.torres7@company.com</t>
  </si>
  <si>
    <t>EMP04245</t>
  </si>
  <si>
    <t>Rebecca Campbell</t>
  </si>
  <si>
    <t>rebecca.campbell10@company.com</t>
  </si>
  <si>
    <t>EMP04246</t>
  </si>
  <si>
    <t>michelle.carter50@company.com</t>
  </si>
  <si>
    <t>EMP04247</t>
  </si>
  <si>
    <t>jessica.martin67@company.com</t>
  </si>
  <si>
    <t>EMP04248</t>
  </si>
  <si>
    <t>carol.anderson84@company.com</t>
  </si>
  <si>
    <t>20-01-2023</t>
  </si>
  <si>
    <t>EMP04249</t>
  </si>
  <si>
    <t>joseph.adams96@company.com</t>
  </si>
  <si>
    <t>EMP04250</t>
  </si>
  <si>
    <t>mary.lewis2@company.com</t>
  </si>
  <si>
    <t>EMP04251</t>
  </si>
  <si>
    <t>barbara.wright1@company.com</t>
  </si>
  <si>
    <t>EMP04252</t>
  </si>
  <si>
    <t>betty.clark55@company.com</t>
  </si>
  <si>
    <t>EMP04253</t>
  </si>
  <si>
    <t>charles.harris90@company.com</t>
  </si>
  <si>
    <t>EMP04254</t>
  </si>
  <si>
    <t>patricia.martin68@company.com</t>
  </si>
  <si>
    <t>EMP04255</t>
  </si>
  <si>
    <t>robert.robinson74@company.com</t>
  </si>
  <si>
    <t>EMP04256</t>
  </si>
  <si>
    <t>timothy.lee20@company.com</t>
  </si>
  <si>
    <t>EMP04257</t>
  </si>
  <si>
    <t>stephanie.hill15@company.com</t>
  </si>
  <si>
    <t>EMP04258</t>
  </si>
  <si>
    <t>Jennifer Lewis</t>
  </si>
  <si>
    <t>jennifer.lewis61@company.com</t>
  </si>
  <si>
    <t>EMP04259</t>
  </si>
  <si>
    <t>EMP04260</t>
  </si>
  <si>
    <t>kevin.green95@company.com</t>
  </si>
  <si>
    <t>EMP04261</t>
  </si>
  <si>
    <t>thomas.thompson89@company.com</t>
  </si>
  <si>
    <t>EMP04262</t>
  </si>
  <si>
    <t>mary.hill53@company.com</t>
  </si>
  <si>
    <t>EMP04263</t>
  </si>
  <si>
    <t>margaret.miller23@company.com</t>
  </si>
  <si>
    <t>16-07-2022</t>
  </si>
  <si>
    <t>EMP04264</t>
  </si>
  <si>
    <t>linda.scott29@company.com</t>
  </si>
  <si>
    <t>EMP04265</t>
  </si>
  <si>
    <t>sandra.wright50@company.com</t>
  </si>
  <si>
    <t>EMP04266</t>
  </si>
  <si>
    <t>Amanda Williams</t>
  </si>
  <si>
    <t>amanda.williams86@company.com</t>
  </si>
  <si>
    <t>EMP04267</t>
  </si>
  <si>
    <t>andrew.lewis30@company.com</t>
  </si>
  <si>
    <t>18-11-2022</t>
  </si>
  <si>
    <t>EMP04268</t>
  </si>
  <si>
    <t>brian.gonzalez89@company.com</t>
  </si>
  <si>
    <t>EMP04269</t>
  </si>
  <si>
    <t>john.hall50@company.com</t>
  </si>
  <si>
    <t>EMP04270</t>
  </si>
  <si>
    <t>lisa.hernandez37@company.com</t>
  </si>
  <si>
    <t>EMP04271</t>
  </si>
  <si>
    <t>thomas.miller9@company.com</t>
  </si>
  <si>
    <t>EMP04272</t>
  </si>
  <si>
    <t>donald.hall60@company.com</t>
  </si>
  <si>
    <t>EMP04273</t>
  </si>
  <si>
    <t>mark.martinez35@company.com</t>
  </si>
  <si>
    <t>EMP04274</t>
  </si>
  <si>
    <t>christopher.brown97@company.com</t>
  </si>
  <si>
    <t>EMP04275</t>
  </si>
  <si>
    <t>ashley.johnson42@company.com</t>
  </si>
  <si>
    <t>EMP04276</t>
  </si>
  <si>
    <t>steven.robinson43@company.com</t>
  </si>
  <si>
    <t>EMP04277</t>
  </si>
  <si>
    <t>Amanda Campbell</t>
  </si>
  <si>
    <t>amanda.campbell49@company.com</t>
  </si>
  <si>
    <t>EMP04278</t>
  </si>
  <si>
    <t>dorothy.miller8@company.com</t>
  </si>
  <si>
    <t>EMP04279</t>
  </si>
  <si>
    <t>nancy.harris92@company.com</t>
  </si>
  <si>
    <t>EMP04280</t>
  </si>
  <si>
    <t>barbara.green67@company.com</t>
  </si>
  <si>
    <t>EMP04281</t>
  </si>
  <si>
    <t>Christopher Hall</t>
  </si>
  <si>
    <t>christopher.hall46@company.com</t>
  </si>
  <si>
    <t>EMP04282</t>
  </si>
  <si>
    <t>sarah.nguyen66@company.com</t>
  </si>
  <si>
    <t>EMP04283</t>
  </si>
  <si>
    <t>carol.carter82@company.com</t>
  </si>
  <si>
    <t>EMP04284</t>
  </si>
  <si>
    <t>ashley.young69@company.com</t>
  </si>
  <si>
    <t>EMP04285</t>
  </si>
  <si>
    <t>mark.brown73@company.com</t>
  </si>
  <si>
    <t>EMP04286</t>
  </si>
  <si>
    <t>Barbara White</t>
  </si>
  <si>
    <t>barbara.white18@company.com</t>
  </si>
  <si>
    <t>EMP04287</t>
  </si>
  <si>
    <t>emily.moore13@company.com</t>
  </si>
  <si>
    <t>EMP04288</t>
  </si>
  <si>
    <t>george.jones89@company.com</t>
  </si>
  <si>
    <t>EMP04289</t>
  </si>
  <si>
    <t>james.flores43@company.com</t>
  </si>
  <si>
    <t>EMP04290</t>
  </si>
  <si>
    <t>kevin.lopez2@company.com</t>
  </si>
  <si>
    <t>EMP04291</t>
  </si>
  <si>
    <t>richard.sanchez44@company.com</t>
  </si>
  <si>
    <t>EMP04292</t>
  </si>
  <si>
    <t>paul.ramirez57@company.com</t>
  </si>
  <si>
    <t>EMP04293</t>
  </si>
  <si>
    <t>john.torres96@company.com</t>
  </si>
  <si>
    <t>EMP04294</t>
  </si>
  <si>
    <t>robert.carter15@company.com</t>
  </si>
  <si>
    <t>12-04-2021</t>
  </si>
  <si>
    <t>EMP04295</t>
  </si>
  <si>
    <t>paul.roberts40@company.com</t>
  </si>
  <si>
    <t>EMP04296</t>
  </si>
  <si>
    <t>Richard Flores</t>
  </si>
  <si>
    <t>richard.flores56@company.com</t>
  </si>
  <si>
    <t>EMP04297</t>
  </si>
  <si>
    <t>joshua.hernandez32@company.com</t>
  </si>
  <si>
    <t>EMP04298</t>
  </si>
  <si>
    <t>carol.martinez48@company.com</t>
  </si>
  <si>
    <t>EMP04299</t>
  </si>
  <si>
    <t>Michael Gonzalez</t>
  </si>
  <si>
    <t>michael.gonzalez81@company.com</t>
  </si>
  <si>
    <t>EMP04300</t>
  </si>
  <si>
    <t>joshua.lewis56@company.com</t>
  </si>
  <si>
    <t>10-08-2020</t>
  </si>
  <si>
    <t>EMP04301</t>
  </si>
  <si>
    <t>matthew.martinez51@company.com</t>
  </si>
  <si>
    <t>EMP04302</t>
  </si>
  <si>
    <t>Matthew Hall</t>
  </si>
  <si>
    <t>matthew.hall92@company.com</t>
  </si>
  <si>
    <t>EMP04303</t>
  </si>
  <si>
    <t>Joseph Young</t>
  </si>
  <si>
    <t>joseph.young62@company.com</t>
  </si>
  <si>
    <t>EMP04304</t>
  </si>
  <si>
    <t>anthony.roberts97@company.com</t>
  </si>
  <si>
    <t>EMP04305</t>
  </si>
  <si>
    <t>charles.nelson75@company.com</t>
  </si>
  <si>
    <t>EMP04306</t>
  </si>
  <si>
    <t>charles.williams61@company.com</t>
  </si>
  <si>
    <t>EMP04307</t>
  </si>
  <si>
    <t>ashley.jones51@company.com</t>
  </si>
  <si>
    <t>EMP04308</t>
  </si>
  <si>
    <t>EMP04309</t>
  </si>
  <si>
    <t>richard.harris4@company.com</t>
  </si>
  <si>
    <t>EMP04310</t>
  </si>
  <si>
    <t>christopher.jackson84@company.com</t>
  </si>
  <si>
    <t>EMP04311</t>
  </si>
  <si>
    <t>betty.rodriguez44@company.com</t>
  </si>
  <si>
    <t>EMP04312</t>
  </si>
  <si>
    <t>michelle.allen41@company.com</t>
  </si>
  <si>
    <t>EMP04313</t>
  </si>
  <si>
    <t>steven.thomas48@company.com</t>
  </si>
  <si>
    <t>13-03-2024</t>
  </si>
  <si>
    <t>EMP04314</t>
  </si>
  <si>
    <t>paul.hill24@company.com</t>
  </si>
  <si>
    <t>17-03-2022</t>
  </si>
  <si>
    <t>EMP04315</t>
  </si>
  <si>
    <t>stephanie.walker98@company.com</t>
  </si>
  <si>
    <t>EMP04316</t>
  </si>
  <si>
    <t>matthew.carter37@company.com</t>
  </si>
  <si>
    <t>21-04-2021</t>
  </si>
  <si>
    <t>EMP04317</t>
  </si>
  <si>
    <t>dorothy.roberts51@company.com</t>
  </si>
  <si>
    <t>EMP04318</t>
  </si>
  <si>
    <t>matthew.martin48@company.com</t>
  </si>
  <si>
    <t>EMP04319</t>
  </si>
  <si>
    <t>matthew.miller81@company.com</t>
  </si>
  <si>
    <t>EMP04320</t>
  </si>
  <si>
    <t>emily.gonzalez76@company.com</t>
  </si>
  <si>
    <t>EMP04321</t>
  </si>
  <si>
    <t>Christopher Scott</t>
  </si>
  <si>
    <t>christopher.scott70@company.com</t>
  </si>
  <si>
    <t>EMP04322</t>
  </si>
  <si>
    <t>donna.moore48@company.com</t>
  </si>
  <si>
    <t>EMP04323</t>
  </si>
  <si>
    <t>joshua.walker68@company.com</t>
  </si>
  <si>
    <t>EMP04324</t>
  </si>
  <si>
    <t>joshua.garcia81@company.com</t>
  </si>
  <si>
    <t>EMP04325</t>
  </si>
  <si>
    <t>betty.nguyen64@company.com</t>
  </si>
  <si>
    <t>EMP04326</t>
  </si>
  <si>
    <t>amanda.lewis15@company.com</t>
  </si>
  <si>
    <t>EMP04327</t>
  </si>
  <si>
    <t>linda.williams50@company.com</t>
  </si>
  <si>
    <t>EMP04328</t>
  </si>
  <si>
    <t>Jessica Young</t>
  </si>
  <si>
    <t>jessica.young73@company.com</t>
  </si>
  <si>
    <t>06-04-2023</t>
  </si>
  <si>
    <t>EMP04329</t>
  </si>
  <si>
    <t>sandra.walker79@company.com</t>
  </si>
  <si>
    <t>EMP04330</t>
  </si>
  <si>
    <t>robert.hernandez28@company.com</t>
  </si>
  <si>
    <t>EMP04331</t>
  </si>
  <si>
    <t>daniel.williams82@company.com</t>
  </si>
  <si>
    <t>EMP04332</t>
  </si>
  <si>
    <t>george.adams69@company.com</t>
  </si>
  <si>
    <t>EMP04333</t>
  </si>
  <si>
    <t>donald.adams83@company.com</t>
  </si>
  <si>
    <t>EMP04334</t>
  </si>
  <si>
    <t>stephanie.harris23@company.com</t>
  </si>
  <si>
    <t>EMP04335</t>
  </si>
  <si>
    <t>barbara.davis62@company.com</t>
  </si>
  <si>
    <t>EMP04336</t>
  </si>
  <si>
    <t>joshua.hill96@company.com</t>
  </si>
  <si>
    <t>EMP04337</t>
  </si>
  <si>
    <t>david.carter70@company.com</t>
  </si>
  <si>
    <t>EMP04338</t>
  </si>
  <si>
    <t>sarah.hill63@company.com</t>
  </si>
  <si>
    <t>EMP04339</t>
  </si>
  <si>
    <t>thomas.hall2@company.com</t>
  </si>
  <si>
    <t>EMP04340</t>
  </si>
  <si>
    <t>matthew.garcia24@company.com</t>
  </si>
  <si>
    <t>EMP04341</t>
  </si>
  <si>
    <t>matthew.garcia18@company.com</t>
  </si>
  <si>
    <t>EMP04342</t>
  </si>
  <si>
    <t>Brian Jones</t>
  </si>
  <si>
    <t>brian.jones29@company.com</t>
  </si>
  <si>
    <t>EMP04343</t>
  </si>
  <si>
    <t>joshua.garcia2@company.com</t>
  </si>
  <si>
    <t>EMP04344</t>
  </si>
  <si>
    <t>ronald.scott45@company.com</t>
  </si>
  <si>
    <t>EMP04345</t>
  </si>
  <si>
    <t>lisa.davis87@company.com</t>
  </si>
  <si>
    <t>EMP04346</t>
  </si>
  <si>
    <t>Stephanie Mitchell</t>
  </si>
  <si>
    <t>stephanie.mitchell11@company.com</t>
  </si>
  <si>
    <t>EMP04347</t>
  </si>
  <si>
    <t>matthew.jones96@company.com</t>
  </si>
  <si>
    <t>EMP04348</t>
  </si>
  <si>
    <t>karen.thompson8@company.com</t>
  </si>
  <si>
    <t>EMP04349</t>
  </si>
  <si>
    <t>james.king26@company.com</t>
  </si>
  <si>
    <t>EMP04350</t>
  </si>
  <si>
    <t>patricia.mitchell47@company.com</t>
  </si>
  <si>
    <t>EMP04351</t>
  </si>
  <si>
    <t>david.hill34@company.com</t>
  </si>
  <si>
    <t>EMP04352</t>
  </si>
  <si>
    <t>timothy.jones12@company.com</t>
  </si>
  <si>
    <t>EMP04353</t>
  </si>
  <si>
    <t>david.miller27@company.com</t>
  </si>
  <si>
    <t>EMP04354</t>
  </si>
  <si>
    <t>sarah.wright43@company.com</t>
  </si>
  <si>
    <t>EMP04355</t>
  </si>
  <si>
    <t>Barbara Torres</t>
  </si>
  <si>
    <t>barbara.torres61@company.com</t>
  </si>
  <si>
    <t>EMP04356</t>
  </si>
  <si>
    <t>donald.nelson3@company.com</t>
  </si>
  <si>
    <t>EMP04357</t>
  </si>
  <si>
    <t>dorothy.williams68@company.com</t>
  </si>
  <si>
    <t>EMP04358</t>
  </si>
  <si>
    <t>linda.rivera84@company.com</t>
  </si>
  <si>
    <t>EMP04359</t>
  </si>
  <si>
    <t>thomas.taylor48@company.com</t>
  </si>
  <si>
    <t>EMP04360</t>
  </si>
  <si>
    <t>michael.smith58@company.com</t>
  </si>
  <si>
    <t>EMP04361</t>
  </si>
  <si>
    <t>michelle.mitchell18@company.com</t>
  </si>
  <si>
    <t>EMP04362</t>
  </si>
  <si>
    <t>joseph.white36@company.com</t>
  </si>
  <si>
    <t>EMP04363</t>
  </si>
  <si>
    <t>andrew.walker54@company.com</t>
  </si>
  <si>
    <t>EMP04364</t>
  </si>
  <si>
    <t>stephanie.flores7@company.com</t>
  </si>
  <si>
    <t>10-02-2022</t>
  </si>
  <si>
    <t>EMP04365</t>
  </si>
  <si>
    <t>george.ramirez2@company.com</t>
  </si>
  <si>
    <t>EMP04366</t>
  </si>
  <si>
    <t>joshua.wilson92@company.com</t>
  </si>
  <si>
    <t>EMP04367</t>
  </si>
  <si>
    <t>melissa.torres21@company.com</t>
  </si>
  <si>
    <t>EMP04368</t>
  </si>
  <si>
    <t>stephanie.clark35@company.com</t>
  </si>
  <si>
    <t>EMP04369</t>
  </si>
  <si>
    <t>michelle.king64@company.com</t>
  </si>
  <si>
    <t>26-02-2023</t>
  </si>
  <si>
    <t>EMP04370</t>
  </si>
  <si>
    <t>barbara.robinson49@company.com</t>
  </si>
  <si>
    <t>28-12-2021</t>
  </si>
  <si>
    <t>EMP04371</t>
  </si>
  <si>
    <t>Thomas Johnson</t>
  </si>
  <si>
    <t>thomas.johnson63@company.com</t>
  </si>
  <si>
    <t>EMP04372</t>
  </si>
  <si>
    <t>carol.campbell44@company.com</t>
  </si>
  <si>
    <t>EMP04373</t>
  </si>
  <si>
    <t>susan.davis73@company.com</t>
  </si>
  <si>
    <t>EMP04374</t>
  </si>
  <si>
    <t>david.nelson55@company.com</t>
  </si>
  <si>
    <t>EMP04375</t>
  </si>
  <si>
    <t>deborah.moore53@company.com</t>
  </si>
  <si>
    <t>EMP04376</t>
  </si>
  <si>
    <t>Sarah Thompson</t>
  </si>
  <si>
    <t>sarah.thompson16@company.com</t>
  </si>
  <si>
    <t>EMP04377</t>
  </si>
  <si>
    <t>christopher.thompson30@company.com</t>
  </si>
  <si>
    <t>EMP04378</t>
  </si>
  <si>
    <t>linda.scott74@company.com</t>
  </si>
  <si>
    <t>EMP04379</t>
  </si>
  <si>
    <t>thomas.robinson54@company.com</t>
  </si>
  <si>
    <t>EMP04380</t>
  </si>
  <si>
    <t>steven.king35@company.com</t>
  </si>
  <si>
    <t>EMP04381</t>
  </si>
  <si>
    <t>jessica.thomas6@company.com</t>
  </si>
  <si>
    <t>EMP04382</t>
  </si>
  <si>
    <t>sarah.mitchell16@company.com</t>
  </si>
  <si>
    <t>EMP04383</t>
  </si>
  <si>
    <t>william.brown93@company.com</t>
  </si>
  <si>
    <t>EMP04384</t>
  </si>
  <si>
    <t>john.young34@company.com</t>
  </si>
  <si>
    <t>EMP04385</t>
  </si>
  <si>
    <t>christopher.thompson95@company.com</t>
  </si>
  <si>
    <t>EMP04386</t>
  </si>
  <si>
    <t>Rebecca Torres</t>
  </si>
  <si>
    <t>rebecca.torres12@company.com</t>
  </si>
  <si>
    <t>EMP04387</t>
  </si>
  <si>
    <t>betty.flores8@company.com</t>
  </si>
  <si>
    <t>EMP04388</t>
  </si>
  <si>
    <t>christopher.harris60@company.com</t>
  </si>
  <si>
    <t>EMP04389</t>
  </si>
  <si>
    <t>Susan Flores</t>
  </si>
  <si>
    <t>susan.flores4@company.com</t>
  </si>
  <si>
    <t>EMP04390</t>
  </si>
  <si>
    <t>Ashley Rodriguez</t>
  </si>
  <si>
    <t>ashley.rodriguez76@company.com</t>
  </si>
  <si>
    <t>EMP04391</t>
  </si>
  <si>
    <t>ashley.robinson28@company.com</t>
  </si>
  <si>
    <t>EMP04392</t>
  </si>
  <si>
    <t>jessica.harris57@company.com</t>
  </si>
  <si>
    <t>03-03-2024</t>
  </si>
  <si>
    <t>EMP04393</t>
  </si>
  <si>
    <t>christopher.lee80@company.com</t>
  </si>
  <si>
    <t>EMP04394</t>
  </si>
  <si>
    <t>michelle.young31@company.com</t>
  </si>
  <si>
    <t>EMP04395</t>
  </si>
  <si>
    <t>lisa.mitchell96@company.com</t>
  </si>
  <si>
    <t>EMP04396</t>
  </si>
  <si>
    <t>christopher.thompson70@company.com</t>
  </si>
  <si>
    <t>EMP04397</t>
  </si>
  <si>
    <t>joshua.harris62@company.com</t>
  </si>
  <si>
    <t>EMP04398</t>
  </si>
  <si>
    <t>Sarah Lee</t>
  </si>
  <si>
    <t>sarah.lee13@company.com</t>
  </si>
  <si>
    <t>EMP04399</t>
  </si>
  <si>
    <t>Karen Lopez</t>
  </si>
  <si>
    <t>karen.lopez3@company.com</t>
  </si>
  <si>
    <t>EMP04400</t>
  </si>
  <si>
    <t>mary.moore97@company.com</t>
  </si>
  <si>
    <t>EMP04401</t>
  </si>
  <si>
    <t>amanda.ramirez26@company.com</t>
  </si>
  <si>
    <t>EMP04402</t>
  </si>
  <si>
    <t>john.taylor82@company.com</t>
  </si>
  <si>
    <t>EMP04403</t>
  </si>
  <si>
    <t>michelle.davis6@company.com</t>
  </si>
  <si>
    <t>EMP04404</t>
  </si>
  <si>
    <t>joshua.king89@company.com</t>
  </si>
  <si>
    <t>EMP04405</t>
  </si>
  <si>
    <t>sandra.lee70@company.com</t>
  </si>
  <si>
    <t>EMP04406</t>
  </si>
  <si>
    <t>Betty Martin</t>
  </si>
  <si>
    <t>betty.martin30@company.com</t>
  </si>
  <si>
    <t>EMP04407</t>
  </si>
  <si>
    <t>Emily Lopez</t>
  </si>
  <si>
    <t>emily.lopez67@company.com</t>
  </si>
  <si>
    <t>15-03-2023</t>
  </si>
  <si>
    <t>EMP04408</t>
  </si>
  <si>
    <t>susan.anderson2@company.com</t>
  </si>
  <si>
    <t>31-10-2024</t>
  </si>
  <si>
    <t>EMP04409</t>
  </si>
  <si>
    <t>steven.thompson47@company.com</t>
  </si>
  <si>
    <t>EMP04410</t>
  </si>
  <si>
    <t>david.harris38@company.com</t>
  </si>
  <si>
    <t>EMP04411</t>
  </si>
  <si>
    <t>patricia.green51@company.com</t>
  </si>
  <si>
    <t>EMP04412</t>
  </si>
  <si>
    <t>betty.martinez96@company.com</t>
  </si>
  <si>
    <t>EMP04413</t>
  </si>
  <si>
    <t>Daniel Harris</t>
  </si>
  <si>
    <t>daniel.harris64@company.com</t>
  </si>
  <si>
    <t>31-05-2020</t>
  </si>
  <si>
    <t>EMP04414</t>
  </si>
  <si>
    <t>david.taylor10@company.com</t>
  </si>
  <si>
    <t>EMP04415</t>
  </si>
  <si>
    <t>paul.walker15@company.com</t>
  </si>
  <si>
    <t>EMP04416</t>
  </si>
  <si>
    <t>rebecca.green91@company.com</t>
  </si>
  <si>
    <t>EMP04417</t>
  </si>
  <si>
    <t>robert.green38@company.com</t>
  </si>
  <si>
    <t>EMP04418</t>
  </si>
  <si>
    <t>mark.hill40@company.com</t>
  </si>
  <si>
    <t>23-11-2024</t>
  </si>
  <si>
    <t>EMP04419</t>
  </si>
  <si>
    <t>Donald Williams</t>
  </si>
  <si>
    <t>donald.williams21@company.com</t>
  </si>
  <si>
    <t>EMP04420</t>
  </si>
  <si>
    <t>Brian Anderson</t>
  </si>
  <si>
    <t>brian.anderson40@company.com</t>
  </si>
  <si>
    <t>EMP04421</t>
  </si>
  <si>
    <t>Jennifer Smith</t>
  </si>
  <si>
    <t>jennifer.smith17@company.com</t>
  </si>
  <si>
    <t>EMP04422</t>
  </si>
  <si>
    <t>David Gonzalez</t>
  </si>
  <si>
    <t>david.gonzalez72@company.com</t>
  </si>
  <si>
    <t>20-12-2020</t>
  </si>
  <si>
    <t>EMP04423</t>
  </si>
  <si>
    <t>robert.thomas43@company.com</t>
  </si>
  <si>
    <t>EMP04424</t>
  </si>
  <si>
    <t>donald.sanchez14@company.com</t>
  </si>
  <si>
    <t>EMP04425</t>
  </si>
  <si>
    <t>Jennifer Moore</t>
  </si>
  <si>
    <t>jennifer.moore57@company.com</t>
  </si>
  <si>
    <t>EMP04426</t>
  </si>
  <si>
    <t>ronald.adams9@company.com</t>
  </si>
  <si>
    <t>EMP04427</t>
  </si>
  <si>
    <t>robert.clark43@company.com</t>
  </si>
  <si>
    <t>EMP04428</t>
  </si>
  <si>
    <t>patricia.davis39@company.com</t>
  </si>
  <si>
    <t>16-06-2024</t>
  </si>
  <si>
    <t>EMP04429</t>
  </si>
  <si>
    <t>margaret.rivera50@company.com</t>
  </si>
  <si>
    <t>EMP04430</t>
  </si>
  <si>
    <t>christopher.campbell95@company.com</t>
  </si>
  <si>
    <t>EMP04431</t>
  </si>
  <si>
    <t>john.green76@company.com</t>
  </si>
  <si>
    <t>EMP04432</t>
  </si>
  <si>
    <t>brian.king95@company.com</t>
  </si>
  <si>
    <t>EMP04433</t>
  </si>
  <si>
    <t>donald.brown68@company.com</t>
  </si>
  <si>
    <t>EMP04434</t>
  </si>
  <si>
    <t>barbara.adams60@company.com</t>
  </si>
  <si>
    <t>EMP04435</t>
  </si>
  <si>
    <t>carol.scott14@company.com</t>
  </si>
  <si>
    <t>EMP04436</t>
  </si>
  <si>
    <t>michelle.roberts90@company.com</t>
  </si>
  <si>
    <t>EMP04437</t>
  </si>
  <si>
    <t>william.gonzalez98@company.com</t>
  </si>
  <si>
    <t>EMP04438</t>
  </si>
  <si>
    <t>kevin.flores3@company.com</t>
  </si>
  <si>
    <t>EMP04439</t>
  </si>
  <si>
    <t>joseph.king79@company.com</t>
  </si>
  <si>
    <t>EMP04440</t>
  </si>
  <si>
    <t>james.torres24@company.com</t>
  </si>
  <si>
    <t>EMP04441</t>
  </si>
  <si>
    <t>linda.smith47@company.com</t>
  </si>
  <si>
    <t>EMP04442</t>
  </si>
  <si>
    <t>carol.adams74@company.com</t>
  </si>
  <si>
    <t>EMP04443</t>
  </si>
  <si>
    <t>Rebecca Rivera</t>
  </si>
  <si>
    <t>rebecca.rivera1@company.com</t>
  </si>
  <si>
    <t>EMP04444</t>
  </si>
  <si>
    <t>emily.martinez18@company.com</t>
  </si>
  <si>
    <t>EMP04445</t>
  </si>
  <si>
    <t>john.moore1@company.com</t>
  </si>
  <si>
    <t>EMP04446</t>
  </si>
  <si>
    <t>rebecca.scott5@company.com</t>
  </si>
  <si>
    <t>EMP04447</t>
  </si>
  <si>
    <t>andrew.wilson3@company.com</t>
  </si>
  <si>
    <t>EMP04448</t>
  </si>
  <si>
    <t>steven.wilson66@company.com</t>
  </si>
  <si>
    <t>EMP04449</t>
  </si>
  <si>
    <t>John Perez</t>
  </si>
  <si>
    <t>john.perez4@company.com</t>
  </si>
  <si>
    <t>EMP04450</t>
  </si>
  <si>
    <t>emily.moore88@company.com</t>
  </si>
  <si>
    <t>EMP04451</t>
  </si>
  <si>
    <t>thomas.hernandez39@company.com</t>
  </si>
  <si>
    <t>EMP04452</t>
  </si>
  <si>
    <t>jennifer.martinez4@company.com</t>
  </si>
  <si>
    <t>EMP04453</t>
  </si>
  <si>
    <t>George Clark</t>
  </si>
  <si>
    <t>george.clark51@company.com</t>
  </si>
  <si>
    <t>EMP04454</t>
  </si>
  <si>
    <t>Matthew Scott</t>
  </si>
  <si>
    <t>matthew.scott24@company.com</t>
  </si>
  <si>
    <t>24-05-2024</t>
  </si>
  <si>
    <t>EMP04455</t>
  </si>
  <si>
    <t>karen.taylor75@company.com</t>
  </si>
  <si>
    <t>EMP04456</t>
  </si>
  <si>
    <t>dorothy.davis99@company.com</t>
  </si>
  <si>
    <t>EMP04457</t>
  </si>
  <si>
    <t>karen.harris27@company.com</t>
  </si>
  <si>
    <t>EMP04458</t>
  </si>
  <si>
    <t>george.martinez33@company.com</t>
  </si>
  <si>
    <t>EMP04459</t>
  </si>
  <si>
    <t>Joshua Rodriguez</t>
  </si>
  <si>
    <t>joshua.rodriguez64@company.com</t>
  </si>
  <si>
    <t>EMP04460</t>
  </si>
  <si>
    <t>emily.brown39@company.com</t>
  </si>
  <si>
    <t>EMP04461</t>
  </si>
  <si>
    <t>mary.moore74@company.com</t>
  </si>
  <si>
    <t>EMP04462</t>
  </si>
  <si>
    <t>jessica.hill65@company.com</t>
  </si>
  <si>
    <t>EMP04463</t>
  </si>
  <si>
    <t>stephanie.walker77@company.com</t>
  </si>
  <si>
    <t>EMP04464</t>
  </si>
  <si>
    <t>EMP04465</t>
  </si>
  <si>
    <t>David Davis</t>
  </si>
  <si>
    <t>david.davis33@company.com</t>
  </si>
  <si>
    <t>EMP04466</t>
  </si>
  <si>
    <t>Mary Jackson</t>
  </si>
  <si>
    <t>mary.jackson25@company.com</t>
  </si>
  <si>
    <t>EMP04467</t>
  </si>
  <si>
    <t>margaret.nguyen77@company.com</t>
  </si>
  <si>
    <t>EMP04468</t>
  </si>
  <si>
    <t>christopher.robinson98@company.com</t>
  </si>
  <si>
    <t>EMP04469</t>
  </si>
  <si>
    <t>karen.white56@company.com</t>
  </si>
  <si>
    <t>EMP04470</t>
  </si>
  <si>
    <t>carol.lee13@company.com</t>
  </si>
  <si>
    <t>EMP04471</t>
  </si>
  <si>
    <t>robert.hill56@company.com</t>
  </si>
  <si>
    <t>EMP04472</t>
  </si>
  <si>
    <t>jessica.rodriguez86@company.com</t>
  </si>
  <si>
    <t>EMP04473</t>
  </si>
  <si>
    <t>Donald Nguyen</t>
  </si>
  <si>
    <t>donald.nguyen84@company.com</t>
  </si>
  <si>
    <t>EMP04474</t>
  </si>
  <si>
    <t>emily.lopez16@company.com</t>
  </si>
  <si>
    <t>EMP04475</t>
  </si>
  <si>
    <t>christopher.green51@company.com</t>
  </si>
  <si>
    <t>EMP04476</t>
  </si>
  <si>
    <t>matthew.hall78@company.com</t>
  </si>
  <si>
    <t>EMP04477</t>
  </si>
  <si>
    <t>robert.jackson15@company.com</t>
  </si>
  <si>
    <t>EMP04478</t>
  </si>
  <si>
    <t>Amanda Gonzalez</t>
  </si>
  <si>
    <t>amanda.gonzalez4@company.com</t>
  </si>
  <si>
    <t>EMP04479</t>
  </si>
  <si>
    <t>amanda.moore45@company.com</t>
  </si>
  <si>
    <t>EMP04480</t>
  </si>
  <si>
    <t>steven.mitchell55@company.com</t>
  </si>
  <si>
    <t>EMP04481</t>
  </si>
  <si>
    <t>donald.wilson95@company.com</t>
  </si>
  <si>
    <t>EMP04482</t>
  </si>
  <si>
    <t>sandra.sanchez13@company.com</t>
  </si>
  <si>
    <t>EMP04483</t>
  </si>
  <si>
    <t>linda.nelson11@company.com</t>
  </si>
  <si>
    <t>10-04-2021</t>
  </si>
  <si>
    <t>EMP04484</t>
  </si>
  <si>
    <t>steven.mitchell66@company.com</t>
  </si>
  <si>
    <t>EMP04485</t>
  </si>
  <si>
    <t>brian.robinson59@company.com</t>
  </si>
  <si>
    <t>EMP04486</t>
  </si>
  <si>
    <t>carol.martinez37@company.com</t>
  </si>
  <si>
    <t>EMP04487</t>
  </si>
  <si>
    <t>matthew.johnson19@company.com</t>
  </si>
  <si>
    <t>EMP04488</t>
  </si>
  <si>
    <t>karen.thompson54@company.com</t>
  </si>
  <si>
    <t>EMP04489</t>
  </si>
  <si>
    <t>carol.lopez77@company.com</t>
  </si>
  <si>
    <t>EMP04490</t>
  </si>
  <si>
    <t>emily.davis94@company.com</t>
  </si>
  <si>
    <t>EMP04491</t>
  </si>
  <si>
    <t>donald.hernandez16@company.com</t>
  </si>
  <si>
    <t>EMP04492</t>
  </si>
  <si>
    <t>susan.gonzalez76@company.com</t>
  </si>
  <si>
    <t>EMP04493</t>
  </si>
  <si>
    <t>linda.green34@company.com</t>
  </si>
  <si>
    <t>EMP04494</t>
  </si>
  <si>
    <t>deborah.walker40@company.com</t>
  </si>
  <si>
    <t>EMP04495</t>
  </si>
  <si>
    <t>lisa.robinson21@company.com</t>
  </si>
  <si>
    <t>EMP04496</t>
  </si>
  <si>
    <t>joseph.white31@company.com</t>
  </si>
  <si>
    <t>13-06-2024</t>
  </si>
  <si>
    <t>EMP04497</t>
  </si>
  <si>
    <t>thomas.williams65@company.com</t>
  </si>
  <si>
    <t>EMP04498</t>
  </si>
  <si>
    <t>david.hill57@company.com</t>
  </si>
  <si>
    <t>EMP04499</t>
  </si>
  <si>
    <t>charles.rodriguez42@company.com</t>
  </si>
  <si>
    <t>13-11-2024</t>
  </si>
  <si>
    <t>EMP04500</t>
  </si>
  <si>
    <t>Margaret Lewis</t>
  </si>
  <si>
    <t>margaret.lewis84@company.com</t>
  </si>
  <si>
    <t>EMP04501</t>
  </si>
  <si>
    <t>robert.lewis95@company.com</t>
  </si>
  <si>
    <t>EMP04502</t>
  </si>
  <si>
    <t>robert.thompson61@company.com</t>
  </si>
  <si>
    <t>EMP04503</t>
  </si>
  <si>
    <t>margaret.thomas86@company.com</t>
  </si>
  <si>
    <t>EMP04504</t>
  </si>
  <si>
    <t>nancy.anderson81@company.com</t>
  </si>
  <si>
    <t>EMP04505</t>
  </si>
  <si>
    <t>david.robinson8@company.com</t>
  </si>
  <si>
    <t>EMP04506</t>
  </si>
  <si>
    <t>sarah.white12@company.com</t>
  </si>
  <si>
    <t>31-01-2020</t>
  </si>
  <si>
    <t>EMP04507</t>
  </si>
  <si>
    <t>patricia.hall10@company.com</t>
  </si>
  <si>
    <t>EMP04508</t>
  </si>
  <si>
    <t>nancy.lopez4@company.com</t>
  </si>
  <si>
    <t>EMP04509</t>
  </si>
  <si>
    <t>Joshua Thompson</t>
  </si>
  <si>
    <t>joshua.thompson10@company.com</t>
  </si>
  <si>
    <t>EMP04510</t>
  </si>
  <si>
    <t>EMP04511</t>
  </si>
  <si>
    <t>patricia.perez54@company.com</t>
  </si>
  <si>
    <t>EMP04512</t>
  </si>
  <si>
    <t>timothy.moore80@company.com</t>
  </si>
  <si>
    <t>EMP04513</t>
  </si>
  <si>
    <t>dorothy.martinez14@company.com</t>
  </si>
  <si>
    <t>EMP04514</t>
  </si>
  <si>
    <t>charles.scott54@company.com</t>
  </si>
  <si>
    <t>24-03-2021</t>
  </si>
  <si>
    <t>EMP04515</t>
  </si>
  <si>
    <t>Timothy Adams</t>
  </si>
  <si>
    <t>timothy.adams65@company.com</t>
  </si>
  <si>
    <t>EMP04516</t>
  </si>
  <si>
    <t>karen.lewis28@company.com</t>
  </si>
  <si>
    <t>EMP04517</t>
  </si>
  <si>
    <t>dorothy.taylor78@company.com</t>
  </si>
  <si>
    <t>EMP04518</t>
  </si>
  <si>
    <t>thomas.hill8@company.com</t>
  </si>
  <si>
    <t>EMP04519</t>
  </si>
  <si>
    <t>nancy.baker87@company.com</t>
  </si>
  <si>
    <t>05-11-2022</t>
  </si>
  <si>
    <t>EMP04520</t>
  </si>
  <si>
    <t>john.allen92@company.com</t>
  </si>
  <si>
    <t>EMP04521</t>
  </si>
  <si>
    <t>Melissa Adams</t>
  </si>
  <si>
    <t>melissa.adams90@company.com</t>
  </si>
  <si>
    <t>EMP04522</t>
  </si>
  <si>
    <t>deborah.perez1@company.com</t>
  </si>
  <si>
    <t>EMP04523</t>
  </si>
  <si>
    <t>Jennifer Martin</t>
  </si>
  <si>
    <t>jennifer.martin88@company.com</t>
  </si>
  <si>
    <t>15-01-2023</t>
  </si>
  <si>
    <t>EMP04524</t>
  </si>
  <si>
    <t>lisa.thomas22@company.com</t>
  </si>
  <si>
    <t>EMP04525</t>
  </si>
  <si>
    <t>joseph.thompson72@company.com</t>
  </si>
  <si>
    <t>EMP04526</t>
  </si>
  <si>
    <t>sarah.garcia22@company.com</t>
  </si>
  <si>
    <t>EMP04527</t>
  </si>
  <si>
    <t>linda.hall9@company.com</t>
  </si>
  <si>
    <t>EMP04528</t>
  </si>
  <si>
    <t>Rebecca Flores</t>
  </si>
  <si>
    <t>rebecca.flores11@company.com</t>
  </si>
  <si>
    <t>EMP04529</t>
  </si>
  <si>
    <t>brian.roberts41@company.com</t>
  </si>
  <si>
    <t>EMP04530</t>
  </si>
  <si>
    <t>stephanie.thomas35@company.com</t>
  </si>
  <si>
    <t>EMP04531</t>
  </si>
  <si>
    <t>jessica.scott59@company.com</t>
  </si>
  <si>
    <t>EMP04532</t>
  </si>
  <si>
    <t>donna.torres34@company.com</t>
  </si>
  <si>
    <t>14-08-2024</t>
  </si>
  <si>
    <t>EMP04533</t>
  </si>
  <si>
    <t>nancy.allen31@company.com</t>
  </si>
  <si>
    <t>EMP04534</t>
  </si>
  <si>
    <t>jessica.martin54@company.com</t>
  </si>
  <si>
    <t>EMP04535</t>
  </si>
  <si>
    <t>michael.sanchez55@company.com</t>
  </si>
  <si>
    <t>EMP04536</t>
  </si>
  <si>
    <t>Thomas Lewis</t>
  </si>
  <si>
    <t>thomas.lewis15@company.com</t>
  </si>
  <si>
    <t>EMP04537</t>
  </si>
  <si>
    <t>Anthony Nguyen</t>
  </si>
  <si>
    <t>anthony.nguyen93@company.com</t>
  </si>
  <si>
    <t>EMP04538</t>
  </si>
  <si>
    <t>Barbara Brown</t>
  </si>
  <si>
    <t>barbara.brown31@company.com</t>
  </si>
  <si>
    <t>EMP04539</t>
  </si>
  <si>
    <t>joseph.moore67@company.com</t>
  </si>
  <si>
    <t>03-01-2024</t>
  </si>
  <si>
    <t>EMP04540</t>
  </si>
  <si>
    <t>ronald.moore92@company.com</t>
  </si>
  <si>
    <t>EMP04541</t>
  </si>
  <si>
    <t>robert.campbell19@company.com</t>
  </si>
  <si>
    <t>EMP04542</t>
  </si>
  <si>
    <t>mary.jones70@company.com</t>
  </si>
  <si>
    <t>EMP04543</t>
  </si>
  <si>
    <t>jessica.taylor30@company.com</t>
  </si>
  <si>
    <t>EMP04544</t>
  </si>
  <si>
    <t>linda.nelson96@company.com</t>
  </si>
  <si>
    <t>EMP04545</t>
  </si>
  <si>
    <t>James Moore</t>
  </si>
  <si>
    <t>james.moore12@company.com</t>
  </si>
  <si>
    <t>EMP04546</t>
  </si>
  <si>
    <t>Jennifer King</t>
  </si>
  <si>
    <t>jennifer.king92@company.com</t>
  </si>
  <si>
    <t>EMP04547</t>
  </si>
  <si>
    <t>michelle.jones72@company.com</t>
  </si>
  <si>
    <t>EMP04548</t>
  </si>
  <si>
    <t>robert.jackson85@company.com</t>
  </si>
  <si>
    <t>EMP04549</t>
  </si>
  <si>
    <t>Barbara Garcia</t>
  </si>
  <si>
    <t>barbara.garcia80@company.com</t>
  </si>
  <si>
    <t>EMP04550</t>
  </si>
  <si>
    <t>Carol Lewis</t>
  </si>
  <si>
    <t>carol.lewis46@company.com</t>
  </si>
  <si>
    <t>EMP04551</t>
  </si>
  <si>
    <t>betty.rodriguez17@company.com</t>
  </si>
  <si>
    <t>EMP04552</t>
  </si>
  <si>
    <t>Mary Nguyen</t>
  </si>
  <si>
    <t>mary.nguyen94@company.com</t>
  </si>
  <si>
    <t>EMP04553</t>
  </si>
  <si>
    <t>nancy.jones31@company.com</t>
  </si>
  <si>
    <t>EMP04554</t>
  </si>
  <si>
    <t>james.thompson81@company.com</t>
  </si>
  <si>
    <t>EMP04555</t>
  </si>
  <si>
    <t>steven.lopez95@company.com</t>
  </si>
  <si>
    <t>EMP04556</t>
  </si>
  <si>
    <t>brian.campbell62@company.com</t>
  </si>
  <si>
    <t>EMP04557</t>
  </si>
  <si>
    <t>kevin.adams55@company.com</t>
  </si>
  <si>
    <t>EMP04558</t>
  </si>
  <si>
    <t>Jessica Carter</t>
  </si>
  <si>
    <t>jessica.carter67@company.com</t>
  </si>
  <si>
    <t>EMP04559</t>
  </si>
  <si>
    <t>emily.nelson65@company.com</t>
  </si>
  <si>
    <t>EMP04560</t>
  </si>
  <si>
    <t>Richard Adams</t>
  </si>
  <si>
    <t>richard.adams68@company.com</t>
  </si>
  <si>
    <t>EMP04561</t>
  </si>
  <si>
    <t>barbara.torres48@company.com</t>
  </si>
  <si>
    <t>16-03-2020</t>
  </si>
  <si>
    <t>EMP04562</t>
  </si>
  <si>
    <t>michelle.roberts25@company.com</t>
  </si>
  <si>
    <t>EMP04563</t>
  </si>
  <si>
    <t>karen.brown69@company.com</t>
  </si>
  <si>
    <t>06-03-2023</t>
  </si>
  <si>
    <t>EMP04564</t>
  </si>
  <si>
    <t>thomas.thompson8@company.com</t>
  </si>
  <si>
    <t>EMP04565</t>
  </si>
  <si>
    <t>Lisa Nelson</t>
  </si>
  <si>
    <t>lisa.nelson48@company.com</t>
  </si>
  <si>
    <t>EMP04566</t>
  </si>
  <si>
    <t>matthew.davis2@company.com</t>
  </si>
  <si>
    <t>EMP04567</t>
  </si>
  <si>
    <t>ronald.nguyen77@company.com</t>
  </si>
  <si>
    <t>EMP04568</t>
  </si>
  <si>
    <t>Paul Miller</t>
  </si>
  <si>
    <t>paul.miller42@company.com</t>
  </si>
  <si>
    <t>EMP04569</t>
  </si>
  <si>
    <t>Kevin Williams</t>
  </si>
  <si>
    <t>kevin.williams85@company.com</t>
  </si>
  <si>
    <t>15-06-2023</t>
  </si>
  <si>
    <t>EMP04570</t>
  </si>
  <si>
    <t>thomas.wilson1@company.com</t>
  </si>
  <si>
    <t>EMP04571</t>
  </si>
  <si>
    <t>richard.roberts96@company.com</t>
  </si>
  <si>
    <t>EMP04572</t>
  </si>
  <si>
    <t>sarah.mitchell98@company.com</t>
  </si>
  <si>
    <t>EMP04573</t>
  </si>
  <si>
    <t>Jennifer Williams</t>
  </si>
  <si>
    <t>jennifer.williams67@company.com</t>
  </si>
  <si>
    <t>EMP04574</t>
  </si>
  <si>
    <t>charles.rodriguez90@company.com</t>
  </si>
  <si>
    <t>EMP04575</t>
  </si>
  <si>
    <t>jennifer.roberts12@company.com</t>
  </si>
  <si>
    <t>EMP04576</t>
  </si>
  <si>
    <t>rebecca.gonzalez35@company.com</t>
  </si>
  <si>
    <t>EMP04577</t>
  </si>
  <si>
    <t>sandra.anderson94@company.com</t>
  </si>
  <si>
    <t>EMP04578</t>
  </si>
  <si>
    <t>nancy.robinson89@company.com</t>
  </si>
  <si>
    <t>EMP04579</t>
  </si>
  <si>
    <t>richard.ramirez14@company.com</t>
  </si>
  <si>
    <t>EMP04580</t>
  </si>
  <si>
    <t>mark.lewis3@company.com</t>
  </si>
  <si>
    <t>EMP04581</t>
  </si>
  <si>
    <t>Richard Martinez</t>
  </si>
  <si>
    <t>richard.martinez73@company.com</t>
  </si>
  <si>
    <t>EMP04582</t>
  </si>
  <si>
    <t>charles.williams20@company.com</t>
  </si>
  <si>
    <t>EMP04583</t>
  </si>
  <si>
    <t>deborah.torres54@company.com</t>
  </si>
  <si>
    <t>EMP04584</t>
  </si>
  <si>
    <t>kevin.rivera64@company.com</t>
  </si>
  <si>
    <t>EMP04585</t>
  </si>
  <si>
    <t>steven.thomas10@company.com</t>
  </si>
  <si>
    <t>EMP04586</t>
  </si>
  <si>
    <t>thomas.roberts37@company.com</t>
  </si>
  <si>
    <t>EMP04587</t>
  </si>
  <si>
    <t>dorothy.king37@company.com</t>
  </si>
  <si>
    <t>EMP04588</t>
  </si>
  <si>
    <t>andrew.mitchell39@company.com</t>
  </si>
  <si>
    <t>EMP04589</t>
  </si>
  <si>
    <t>linda.thomas85@company.com</t>
  </si>
  <si>
    <t>EMP04590</t>
  </si>
  <si>
    <t>Emily Anderson</t>
  </si>
  <si>
    <t>emily.anderson44@company.com</t>
  </si>
  <si>
    <t>EMP04591</t>
  </si>
  <si>
    <t>deborah.wright43@company.com</t>
  </si>
  <si>
    <t>EMP04592</t>
  </si>
  <si>
    <t>timothy.gonzalez3@company.com</t>
  </si>
  <si>
    <t>EMP04593</t>
  </si>
  <si>
    <t>betty.lee57@company.com</t>
  </si>
  <si>
    <t>EMP04594</t>
  </si>
  <si>
    <t>deborah.rivera29@company.com</t>
  </si>
  <si>
    <t>EMP04595</t>
  </si>
  <si>
    <t>Anthony Taylor</t>
  </si>
  <si>
    <t>anthony.taylor36@company.com</t>
  </si>
  <si>
    <t>EMP04596</t>
  </si>
  <si>
    <t>betty.brown17@company.com</t>
  </si>
  <si>
    <t>EMP04597</t>
  </si>
  <si>
    <t>charles.lopez41@company.com</t>
  </si>
  <si>
    <t>EMP04598</t>
  </si>
  <si>
    <t>george.carter75@company.com</t>
  </si>
  <si>
    <t>EMP04599</t>
  </si>
  <si>
    <t>jennifer.jackson82@company.com</t>
  </si>
  <si>
    <t>EMP04600</t>
  </si>
  <si>
    <t>emily.clark86@company.com</t>
  </si>
  <si>
    <t>EMP04601</t>
  </si>
  <si>
    <t>brian.jackson39@company.com</t>
  </si>
  <si>
    <t>EMP04602</t>
  </si>
  <si>
    <t>mary.flores81@company.com</t>
  </si>
  <si>
    <t>EMP04603</t>
  </si>
  <si>
    <t>kevin.campbell96@company.com</t>
  </si>
  <si>
    <t>EMP04604</t>
  </si>
  <si>
    <t>robert.martinez40@company.com</t>
  </si>
  <si>
    <t>EMP04605</t>
  </si>
  <si>
    <t>melissa.mitchell99@company.com</t>
  </si>
  <si>
    <t>EMP04606</t>
  </si>
  <si>
    <t>michelle.ramirez24@company.com</t>
  </si>
  <si>
    <t>EMP04607</t>
  </si>
  <si>
    <t>EMP04608</t>
  </si>
  <si>
    <t>donna.davis53@company.com</t>
  </si>
  <si>
    <t>EMP04609</t>
  </si>
  <si>
    <t>nancy.nelson79@company.com</t>
  </si>
  <si>
    <t>EMP04610</t>
  </si>
  <si>
    <t>karen.thompson70@company.com</t>
  </si>
  <si>
    <t>EMP04611</t>
  </si>
  <si>
    <t>linda.brown65@company.com</t>
  </si>
  <si>
    <t>EMP04612</t>
  </si>
  <si>
    <t>patricia.perez56@company.com</t>
  </si>
  <si>
    <t>EMP04613</t>
  </si>
  <si>
    <t>Thomas Jackson</t>
  </si>
  <si>
    <t>thomas.jackson86@company.com</t>
  </si>
  <si>
    <t>EMP04614</t>
  </si>
  <si>
    <t>ronald.king13@company.com</t>
  </si>
  <si>
    <t>EMP04615</t>
  </si>
  <si>
    <t>brian.allen20@company.com</t>
  </si>
  <si>
    <t>EMP04616</t>
  </si>
  <si>
    <t>paul.adams91@company.com</t>
  </si>
  <si>
    <t>EMP04617</t>
  </si>
  <si>
    <t>ronald.hernandez22@company.com</t>
  </si>
  <si>
    <t>EMP04618</t>
  </si>
  <si>
    <t>betty.harris55@company.com</t>
  </si>
  <si>
    <t>EMP04619</t>
  </si>
  <si>
    <t>ashley.nelson97@company.com</t>
  </si>
  <si>
    <t>EMP04620</t>
  </si>
  <si>
    <t>barbara.hall93@company.com</t>
  </si>
  <si>
    <t>EMP04621</t>
  </si>
  <si>
    <t>sandra.white51@company.com</t>
  </si>
  <si>
    <t>EMP04622</t>
  </si>
  <si>
    <t>linda.lewis8@company.com</t>
  </si>
  <si>
    <t>EMP04623</t>
  </si>
  <si>
    <t>barbara.anderson26@company.com</t>
  </si>
  <si>
    <t>EMP04624</t>
  </si>
  <si>
    <t>mark.lewis9@company.com</t>
  </si>
  <si>
    <t>EMP04625</t>
  </si>
  <si>
    <t>donald.harris48@company.com</t>
  </si>
  <si>
    <t>EMP04626</t>
  </si>
  <si>
    <t>amanda.campbell82@company.com</t>
  </si>
  <si>
    <t>EMP04627</t>
  </si>
  <si>
    <t>mark.sanchez4@company.com</t>
  </si>
  <si>
    <t>EMP04628</t>
  </si>
  <si>
    <t>michael.flores12@company.com</t>
  </si>
  <si>
    <t>EMP04629</t>
  </si>
  <si>
    <t>deborah.roberts21@company.com</t>
  </si>
  <si>
    <t>EMP04630</t>
  </si>
  <si>
    <t>george.ramirez89@company.com</t>
  </si>
  <si>
    <t>EMP04631</t>
  </si>
  <si>
    <t>thomas.nguyen94@company.com</t>
  </si>
  <si>
    <t>EMP04632</t>
  </si>
  <si>
    <t>michael.martin10@company.com</t>
  </si>
  <si>
    <t>EMP04633</t>
  </si>
  <si>
    <t>james.anderson96@company.com</t>
  </si>
  <si>
    <t>EMP04634</t>
  </si>
  <si>
    <t>Joshua Wright</t>
  </si>
  <si>
    <t>joshua.wright87@company.com</t>
  </si>
  <si>
    <t>EMP04635</t>
  </si>
  <si>
    <t>robert.williams70@company.com</t>
  </si>
  <si>
    <t>EMP04636</t>
  </si>
  <si>
    <t>michael.harris52@company.com</t>
  </si>
  <si>
    <t>EMP04637</t>
  </si>
  <si>
    <t>kevin.carter66@company.com</t>
  </si>
  <si>
    <t>15-11-2024</t>
  </si>
  <si>
    <t>EMP04638</t>
  </si>
  <si>
    <t>david.martin65@company.com</t>
  </si>
  <si>
    <t>18-10-2020</t>
  </si>
  <si>
    <t>EMP04639</t>
  </si>
  <si>
    <t>deborah.moore96@company.com</t>
  </si>
  <si>
    <t>EMP04640</t>
  </si>
  <si>
    <t>william.sanchez90@company.com</t>
  </si>
  <si>
    <t>EMP04641</t>
  </si>
  <si>
    <t>Daniel Davis</t>
  </si>
  <si>
    <t>daniel.davis11@company.com</t>
  </si>
  <si>
    <t>EMP04642</t>
  </si>
  <si>
    <t>daniel.sanchez32@company.com</t>
  </si>
  <si>
    <t>EMP04643</t>
  </si>
  <si>
    <t>karen.wilson20@company.com</t>
  </si>
  <si>
    <t>EMP04644</t>
  </si>
  <si>
    <t>mark.garcia42@company.com</t>
  </si>
  <si>
    <t>EMP04645</t>
  </si>
  <si>
    <t>mark.roberts85@company.com</t>
  </si>
  <si>
    <t>26-09-2021</t>
  </si>
  <si>
    <t>EMP04646</t>
  </si>
  <si>
    <t>margaret.green8@company.com</t>
  </si>
  <si>
    <t>21-03-2023</t>
  </si>
  <si>
    <t>EMP04647</t>
  </si>
  <si>
    <t>carol.roberts47@company.com</t>
  </si>
  <si>
    <t>EMP04648</t>
  </si>
  <si>
    <t>deborah.garcia87@company.com</t>
  </si>
  <si>
    <t>EMP04649</t>
  </si>
  <si>
    <t>sandra.allen30@company.com</t>
  </si>
  <si>
    <t>EMP04650</t>
  </si>
  <si>
    <t>john.sanchez93@company.com</t>
  </si>
  <si>
    <t>EMP04651</t>
  </si>
  <si>
    <t>timothy.scott21@company.com</t>
  </si>
  <si>
    <t>EMP04652</t>
  </si>
  <si>
    <t>dorothy.baker49@company.com</t>
  </si>
  <si>
    <t>EMP04653</t>
  </si>
  <si>
    <t>steven.lewis56@company.com</t>
  </si>
  <si>
    <t>EMP04654</t>
  </si>
  <si>
    <t>karen.mitchell33@company.com</t>
  </si>
  <si>
    <t>EMP04655</t>
  </si>
  <si>
    <t>joseph.wright37@company.com</t>
  </si>
  <si>
    <t>EMP04656</t>
  </si>
  <si>
    <t>ronald.ramirez4@company.com</t>
  </si>
  <si>
    <t>EMP04657</t>
  </si>
  <si>
    <t>james.johnson62@company.com</t>
  </si>
  <si>
    <t>EMP04658</t>
  </si>
  <si>
    <t>carol.martin88@company.com</t>
  </si>
  <si>
    <t>EMP04659</t>
  </si>
  <si>
    <t>emily.allen57@company.com</t>
  </si>
  <si>
    <t>EMP04660</t>
  </si>
  <si>
    <t>Carol Miller</t>
  </si>
  <si>
    <t>carol.miller1@company.com</t>
  </si>
  <si>
    <t>EMP04661</t>
  </si>
  <si>
    <t>Donna Walker</t>
  </si>
  <si>
    <t>donna.walker52@company.com</t>
  </si>
  <si>
    <t>EMP04662</t>
  </si>
  <si>
    <t>thomas.miller71@company.com</t>
  </si>
  <si>
    <t>EMP04663</t>
  </si>
  <si>
    <t>sandra.wilson99@company.com</t>
  </si>
  <si>
    <t>EMP04664</t>
  </si>
  <si>
    <t>ashley.wilson29@company.com</t>
  </si>
  <si>
    <t>EMP04665</t>
  </si>
  <si>
    <t>amanda.torres34@company.com</t>
  </si>
  <si>
    <t>EMP04666</t>
  </si>
  <si>
    <t>barbara.wright8@company.com</t>
  </si>
  <si>
    <t>EMP04667</t>
  </si>
  <si>
    <t>george.hill36@company.com</t>
  </si>
  <si>
    <t>EMP04668</t>
  </si>
  <si>
    <t>paul.mitchell55@company.com</t>
  </si>
  <si>
    <t>EMP04669</t>
  </si>
  <si>
    <t>ashley.davis15@company.com</t>
  </si>
  <si>
    <t>EMP04670</t>
  </si>
  <si>
    <t>jennifer.king73@company.com</t>
  </si>
  <si>
    <t>EMP04671</t>
  </si>
  <si>
    <t>brian.scott73@company.com</t>
  </si>
  <si>
    <t>EMP04672</t>
  </si>
  <si>
    <t>David Smith</t>
  </si>
  <si>
    <t>david.smith98@company.com</t>
  </si>
  <si>
    <t>EMP04673</t>
  </si>
  <si>
    <t>ronald.king72@company.com</t>
  </si>
  <si>
    <t>18-08-2024</t>
  </si>
  <si>
    <t>EMP04674</t>
  </si>
  <si>
    <t>emily.wilson51@company.com</t>
  </si>
  <si>
    <t>EMP04675</t>
  </si>
  <si>
    <t>Mary King</t>
  </si>
  <si>
    <t>mary.king60@company.com</t>
  </si>
  <si>
    <t>02-09-2022</t>
  </si>
  <si>
    <t>EMP04676</t>
  </si>
  <si>
    <t>stephanie.king56@company.com</t>
  </si>
  <si>
    <t>EMP04677</t>
  </si>
  <si>
    <t>patricia.harris55@company.com</t>
  </si>
  <si>
    <t>EMP04678</t>
  </si>
  <si>
    <t>anthony.martinez93@company.com</t>
  </si>
  <si>
    <t>EMP04679</t>
  </si>
  <si>
    <t>patricia.lewis7@company.com</t>
  </si>
  <si>
    <t>EMP04680</t>
  </si>
  <si>
    <t>EMP04681</t>
  </si>
  <si>
    <t>jennifer.allen43@company.com</t>
  </si>
  <si>
    <t>01-09-2020</t>
  </si>
  <si>
    <t>EMP04682</t>
  </si>
  <si>
    <t>ashley.king65@company.com</t>
  </si>
  <si>
    <t>EMP04683</t>
  </si>
  <si>
    <t>mary.taylor9@company.com</t>
  </si>
  <si>
    <t>EMP04684</t>
  </si>
  <si>
    <t>richard.lewis54@company.com</t>
  </si>
  <si>
    <t>EMP04685</t>
  </si>
  <si>
    <t>richard.lewis18@company.com</t>
  </si>
  <si>
    <t>25-10-2020</t>
  </si>
  <si>
    <t>EMP04686</t>
  </si>
  <si>
    <t>amanda.rodriguez76@company.com</t>
  </si>
  <si>
    <t>EMP04687</t>
  </si>
  <si>
    <t>Emily Ramirez</t>
  </si>
  <si>
    <t>emily.ramirez19@company.com</t>
  </si>
  <si>
    <t>EMP04688</t>
  </si>
  <si>
    <t>george.king25@company.com</t>
  </si>
  <si>
    <t>EMP04689</t>
  </si>
  <si>
    <t>donna.king39@company.com</t>
  </si>
  <si>
    <t>EMP04690</t>
  </si>
  <si>
    <t>richard.carter67@company.com</t>
  </si>
  <si>
    <t>EMP04691</t>
  </si>
  <si>
    <t>donald.brown37@company.com</t>
  </si>
  <si>
    <t>EMP04692</t>
  </si>
  <si>
    <t>amanda.williams21@company.com</t>
  </si>
  <si>
    <t>EMP04693</t>
  </si>
  <si>
    <t>Michelle Robinson</t>
  </si>
  <si>
    <t>michelle.robinson54@company.com</t>
  </si>
  <si>
    <t>EMP04694</t>
  </si>
  <si>
    <t>emily.hill64@company.com</t>
  </si>
  <si>
    <t>EMP04695</t>
  </si>
  <si>
    <t>lisa.moore93@company.com</t>
  </si>
  <si>
    <t>EMP04696</t>
  </si>
  <si>
    <t>patricia.nguyen45@company.com</t>
  </si>
  <si>
    <t>EMP04697</t>
  </si>
  <si>
    <t>Andrew Thompson</t>
  </si>
  <si>
    <t>andrew.thompson91@company.com</t>
  </si>
  <si>
    <t>EMP04698</t>
  </si>
  <si>
    <t>Michelle Rodriguez</t>
  </si>
  <si>
    <t>michelle.rodriguez63@company.com</t>
  </si>
  <si>
    <t>EMP04699</t>
  </si>
  <si>
    <t>brian.martin37@company.com</t>
  </si>
  <si>
    <t>EMP04700</t>
  </si>
  <si>
    <t>nancy.clark60@company.com</t>
  </si>
  <si>
    <t>EMP04701</t>
  </si>
  <si>
    <t>kevin.white20@company.com</t>
  </si>
  <si>
    <t>EMP04702</t>
  </si>
  <si>
    <t>brian.wilson93@company.com</t>
  </si>
  <si>
    <t>EMP04703</t>
  </si>
  <si>
    <t>ashley.smith59@company.com</t>
  </si>
  <si>
    <t>EMP04704</t>
  </si>
  <si>
    <t>carol.baker59@company.com</t>
  </si>
  <si>
    <t>EMP04705</t>
  </si>
  <si>
    <t>christopher.scott96@company.com</t>
  </si>
  <si>
    <t>EMP04706</t>
  </si>
  <si>
    <t>EMP04707</t>
  </si>
  <si>
    <t>Steven Hall</t>
  </si>
  <si>
    <t>steven.hall23@company.com</t>
  </si>
  <si>
    <t>EMP04708</t>
  </si>
  <si>
    <t>joseph.jones81@company.com</t>
  </si>
  <si>
    <t>EMP04709</t>
  </si>
  <si>
    <t>ashley.king30@company.com</t>
  </si>
  <si>
    <t>EMP04710</t>
  </si>
  <si>
    <t>Patricia Williams</t>
  </si>
  <si>
    <t>patricia.williams12@company.com</t>
  </si>
  <si>
    <t>EMP04711</t>
  </si>
  <si>
    <t>Barbara Hernandez</t>
  </si>
  <si>
    <t>barbara.hernandez34@company.com</t>
  </si>
  <si>
    <t>EMP04712</t>
  </si>
  <si>
    <t>Susan Brown</t>
  </si>
  <si>
    <t>susan.brown7@company.com</t>
  </si>
  <si>
    <t>EMP04713</t>
  </si>
  <si>
    <t>kevin.davis9@company.com</t>
  </si>
  <si>
    <t>EMP04714</t>
  </si>
  <si>
    <t>steven.robinson67@company.com</t>
  </si>
  <si>
    <t>21-04-2023</t>
  </si>
  <si>
    <t>EMP04715</t>
  </si>
  <si>
    <t>carol.miller31@company.com</t>
  </si>
  <si>
    <t>EMP04716</t>
  </si>
  <si>
    <t>linda.young9@company.com</t>
  </si>
  <si>
    <t>EMP04717</t>
  </si>
  <si>
    <t>david.robinson54@company.com</t>
  </si>
  <si>
    <t>EMP04718</t>
  </si>
  <si>
    <t>timothy.nelson44@company.com</t>
  </si>
  <si>
    <t>EMP04719</t>
  </si>
  <si>
    <t>john.green48@company.com</t>
  </si>
  <si>
    <t>EMP04720</t>
  </si>
  <si>
    <t>mark.lewis55@company.com</t>
  </si>
  <si>
    <t>EMP04721</t>
  </si>
  <si>
    <t>rebecca.carter3@company.com</t>
  </si>
  <si>
    <t>EMP04722</t>
  </si>
  <si>
    <t>mary.smith72@company.com</t>
  </si>
  <si>
    <t>EMP04723</t>
  </si>
  <si>
    <t>christopher.brown68@company.com</t>
  </si>
  <si>
    <t>EMP04724</t>
  </si>
  <si>
    <t>Margaret Lopez</t>
  </si>
  <si>
    <t>margaret.lopez77@company.com</t>
  </si>
  <si>
    <t>EMP04725</t>
  </si>
  <si>
    <t>jennifer.lee74@company.com</t>
  </si>
  <si>
    <t>EMP04726</t>
  </si>
  <si>
    <t>joshua.adams51@company.com</t>
  </si>
  <si>
    <t>EMP04727</t>
  </si>
  <si>
    <t>brian.hill91@company.com</t>
  </si>
  <si>
    <t>EMP04728</t>
  </si>
  <si>
    <t>lisa.brown83@company.com</t>
  </si>
  <si>
    <t>EMP04729</t>
  </si>
  <si>
    <t>nancy.smith73@company.com</t>
  </si>
  <si>
    <t>EMP04730</t>
  </si>
  <si>
    <t>mary.lewis34@company.com</t>
  </si>
  <si>
    <t>EMP04731</t>
  </si>
  <si>
    <t>Emily Torres</t>
  </si>
  <si>
    <t>emily.torres98@company.com</t>
  </si>
  <si>
    <t>EMP04732</t>
  </si>
  <si>
    <t>linda.king58@company.com</t>
  </si>
  <si>
    <t>EMP04733</t>
  </si>
  <si>
    <t>emily.davis46@company.com</t>
  </si>
  <si>
    <t>EMP04734</t>
  </si>
  <si>
    <t>joseph.allen69@company.com</t>
  </si>
  <si>
    <t>EMP04735</t>
  </si>
  <si>
    <t>patricia.walker55@company.com</t>
  </si>
  <si>
    <t>EMP04736</t>
  </si>
  <si>
    <t>Betty Johnson</t>
  </si>
  <si>
    <t>betty.johnson77@company.com</t>
  </si>
  <si>
    <t>EMP04737</t>
  </si>
  <si>
    <t>linda.green15@company.com</t>
  </si>
  <si>
    <t>EMP04738</t>
  </si>
  <si>
    <t>Carol Hall</t>
  </si>
  <si>
    <t>carol.hall99@company.com</t>
  </si>
  <si>
    <t>EMP04739</t>
  </si>
  <si>
    <t>anthony.jones58@company.com</t>
  </si>
  <si>
    <t>EMP04740</t>
  </si>
  <si>
    <t>brian.walker54@company.com</t>
  </si>
  <si>
    <t>EMP04741</t>
  </si>
  <si>
    <t>donna.perez77@company.com</t>
  </si>
  <si>
    <t>04-10-2021</t>
  </si>
  <si>
    <t>EMP04742</t>
  </si>
  <si>
    <t>Emily Nguyen</t>
  </si>
  <si>
    <t>emily.nguyen95@company.com</t>
  </si>
  <si>
    <t>EMP04743</t>
  </si>
  <si>
    <t>Timothy Baker</t>
  </si>
  <si>
    <t>timothy.baker38@company.com</t>
  </si>
  <si>
    <t>EMP04744</t>
  </si>
  <si>
    <t>william.taylor53@company.com</t>
  </si>
  <si>
    <t>EMP04745</t>
  </si>
  <si>
    <t>stephanie.flores17@company.com</t>
  </si>
  <si>
    <t>EMP04746</t>
  </si>
  <si>
    <t>nancy.rodriguez15@company.com</t>
  </si>
  <si>
    <t>EMP04747</t>
  </si>
  <si>
    <t>thomas.williams82@company.com</t>
  </si>
  <si>
    <t>EMP04748</t>
  </si>
  <si>
    <t>anthony.young11@company.com</t>
  </si>
  <si>
    <t>EMP04749</t>
  </si>
  <si>
    <t>dorothy.nelson87@company.com</t>
  </si>
  <si>
    <t>EMP04750</t>
  </si>
  <si>
    <t>andrew.lewis93@company.com</t>
  </si>
  <si>
    <t>EMP04751</t>
  </si>
  <si>
    <t>richard.clark97@company.com</t>
  </si>
  <si>
    <t>EMP04752</t>
  </si>
  <si>
    <t>Richard Hernandez</t>
  </si>
  <si>
    <t>richard.hernandez58@company.com</t>
  </si>
  <si>
    <t>EMP04753</t>
  </si>
  <si>
    <t>john.taylor23@company.com</t>
  </si>
  <si>
    <t>EMP04754</t>
  </si>
  <si>
    <t>richard.nguyen23@company.com</t>
  </si>
  <si>
    <t>EMP04755</t>
  </si>
  <si>
    <t>linda.hernandez57@company.com</t>
  </si>
  <si>
    <t>EMP04756</t>
  </si>
  <si>
    <t>Kevin Hill</t>
  </si>
  <si>
    <t>kevin.hill57@company.com</t>
  </si>
  <si>
    <t>EMP04757</t>
  </si>
  <si>
    <t>george.perez7@company.com</t>
  </si>
  <si>
    <t>EMP04758</t>
  </si>
  <si>
    <t>Robert King</t>
  </si>
  <si>
    <t>robert.king30@company.com</t>
  </si>
  <si>
    <t>EMP04759</t>
  </si>
  <si>
    <t>emily.thomas4@company.com</t>
  </si>
  <si>
    <t>03-11-2023</t>
  </si>
  <si>
    <t>EMP04760</t>
  </si>
  <si>
    <t>michelle.rodriguez9@company.com</t>
  </si>
  <si>
    <t>08-08-2021</t>
  </si>
  <si>
    <t>EMP04761</t>
  </si>
  <si>
    <t>ronald.davis22@company.com</t>
  </si>
  <si>
    <t>EMP04762</t>
  </si>
  <si>
    <t>charles.garcia63@company.com</t>
  </si>
  <si>
    <t>EMP04763</t>
  </si>
  <si>
    <t>david.hill31@company.com</t>
  </si>
  <si>
    <t>EMP04764</t>
  </si>
  <si>
    <t>ronald.martinez69@company.com</t>
  </si>
  <si>
    <t>EMP04765</t>
  </si>
  <si>
    <t>Matthew Walker</t>
  </si>
  <si>
    <t>matthew.walker36@company.com</t>
  </si>
  <si>
    <t>EMP04766</t>
  </si>
  <si>
    <t>sarah.adams40@company.com</t>
  </si>
  <si>
    <t>EMP04767</t>
  </si>
  <si>
    <t>matthew.miller46@company.com</t>
  </si>
  <si>
    <t>EMP04768</t>
  </si>
  <si>
    <t>stephanie.mitchell19@company.com</t>
  </si>
  <si>
    <t>EMP04769</t>
  </si>
  <si>
    <t>emily.white66@company.com</t>
  </si>
  <si>
    <t>EMP04770</t>
  </si>
  <si>
    <t>john.johnson79@company.com</t>
  </si>
  <si>
    <t>EMP04771</t>
  </si>
  <si>
    <t>charles.moore77@company.com</t>
  </si>
  <si>
    <t>EMP04772</t>
  </si>
  <si>
    <t>jessica.gonzalez46@company.com</t>
  </si>
  <si>
    <t>EMP04773</t>
  </si>
  <si>
    <t>Matthew Perez</t>
  </si>
  <si>
    <t>matthew.perez19@company.com</t>
  </si>
  <si>
    <t>EMP04774</t>
  </si>
  <si>
    <t>jennifer.white12@company.com</t>
  </si>
  <si>
    <t>EMP04775</t>
  </si>
  <si>
    <t>nancy.carter15@company.com</t>
  </si>
  <si>
    <t>EMP04776</t>
  </si>
  <si>
    <t>brian.green17@company.com</t>
  </si>
  <si>
    <t>06-10-2024</t>
  </si>
  <si>
    <t>EMP04777</t>
  </si>
  <si>
    <t>paul.sanchez90@company.com</t>
  </si>
  <si>
    <t>EMP04778</t>
  </si>
  <si>
    <t>anthony.anderson79@company.com</t>
  </si>
  <si>
    <t>EMP04779</t>
  </si>
  <si>
    <t>jennifer.garcia80@company.com</t>
  </si>
  <si>
    <t>EMP04780</t>
  </si>
  <si>
    <t>richard.rodriguez50@company.com</t>
  </si>
  <si>
    <t>EMP04781</t>
  </si>
  <si>
    <t>timothy.carter42@company.com</t>
  </si>
  <si>
    <t>EMP04782</t>
  </si>
  <si>
    <t>matthew.martin10@company.com</t>
  </si>
  <si>
    <t>EMP04783</t>
  </si>
  <si>
    <t>joshua.walker56@company.com</t>
  </si>
  <si>
    <t>EMP04784</t>
  </si>
  <si>
    <t>dorothy.smith99@company.com</t>
  </si>
  <si>
    <t>EMP04785</t>
  </si>
  <si>
    <t>jessica.scott83@company.com</t>
  </si>
  <si>
    <t>EMP04786</t>
  </si>
  <si>
    <t>dorothy.clark5@company.com</t>
  </si>
  <si>
    <t>18-09-2024</t>
  </si>
  <si>
    <t>EMP04787</t>
  </si>
  <si>
    <t>william.mitchell6@company.com</t>
  </si>
  <si>
    <t>EMP04788</t>
  </si>
  <si>
    <t>donald.baker87@company.com</t>
  </si>
  <si>
    <t>EMP04789</t>
  </si>
  <si>
    <t>john.brown43@company.com</t>
  </si>
  <si>
    <t>EMP04790</t>
  </si>
  <si>
    <t>Donald Roberts</t>
  </si>
  <si>
    <t>donald.roberts87@company.com</t>
  </si>
  <si>
    <t>EMP04791</t>
  </si>
  <si>
    <t>carol.nelson34@company.com</t>
  </si>
  <si>
    <t>EMP04792</t>
  </si>
  <si>
    <t>jennifer.ramirez96@company.com</t>
  </si>
  <si>
    <t>EMP04793</t>
  </si>
  <si>
    <t>Donna Thomas</t>
  </si>
  <si>
    <t>donna.thomas77@company.com</t>
  </si>
  <si>
    <t>EMP04794</t>
  </si>
  <si>
    <t>mark.scott23@company.com</t>
  </si>
  <si>
    <t>EMP04795</t>
  </si>
  <si>
    <t>ronald.rodriguez39@company.com</t>
  </si>
  <si>
    <t>EMP04796</t>
  </si>
  <si>
    <t>ronald.lewis2@company.com</t>
  </si>
  <si>
    <t>11-09-2020</t>
  </si>
  <si>
    <t>EMP04797</t>
  </si>
  <si>
    <t>mary.wright79@company.com</t>
  </si>
  <si>
    <t>EMP04798</t>
  </si>
  <si>
    <t>anthony.taylor67@company.com</t>
  </si>
  <si>
    <t>EMP04799</t>
  </si>
  <si>
    <t>sandra.nelson19@company.com</t>
  </si>
  <si>
    <t>EMP04800</t>
  </si>
  <si>
    <t>david.ramirez87@company.com</t>
  </si>
  <si>
    <t>EMP04801</t>
  </si>
  <si>
    <t>susan.perez60@company.com</t>
  </si>
  <si>
    <t>EMP04802</t>
  </si>
  <si>
    <t>steven.thomas94@company.com</t>
  </si>
  <si>
    <t>EMP04803</t>
  </si>
  <si>
    <t>anthony.mitchell41@company.com</t>
  </si>
  <si>
    <t>EMP04804</t>
  </si>
  <si>
    <t>andrew.scott7@company.com</t>
  </si>
  <si>
    <t>EMP04805</t>
  </si>
  <si>
    <t>Kevin Garcia</t>
  </si>
  <si>
    <t>kevin.garcia47@company.com</t>
  </si>
  <si>
    <t>EMP04806</t>
  </si>
  <si>
    <t>david.young16@company.com</t>
  </si>
  <si>
    <t>EMP04807</t>
  </si>
  <si>
    <t>EMP04808</t>
  </si>
  <si>
    <t>donald.gonzalez35@company.com</t>
  </si>
  <si>
    <t>EMP04809</t>
  </si>
  <si>
    <t>patricia.roberts73@company.com</t>
  </si>
  <si>
    <t>EMP04810</t>
  </si>
  <si>
    <t>brian.wilson15@company.com</t>
  </si>
  <si>
    <t>EMP04811</t>
  </si>
  <si>
    <t>james.wilson8@company.com</t>
  </si>
  <si>
    <t>EMP04812</t>
  </si>
  <si>
    <t>sarah.garcia83@company.com</t>
  </si>
  <si>
    <t>EMP04813</t>
  </si>
  <si>
    <t>ronald.thomas75@company.com</t>
  </si>
  <si>
    <t>EMP04814</t>
  </si>
  <si>
    <t>susan.scott90@company.com</t>
  </si>
  <si>
    <t>EMP04815</t>
  </si>
  <si>
    <t>Thomas Campbell</t>
  </si>
  <si>
    <t>thomas.campbell6@company.com</t>
  </si>
  <si>
    <t>EMP04816</t>
  </si>
  <si>
    <t>jennifer.clark16@company.com</t>
  </si>
  <si>
    <t>EMP04817</t>
  </si>
  <si>
    <t>susan.mitchell36@company.com</t>
  </si>
  <si>
    <t>EMP04818</t>
  </si>
  <si>
    <t>kevin.allen15@company.com</t>
  </si>
  <si>
    <t>EMP04819</t>
  </si>
  <si>
    <t>andrew.miller89@company.com</t>
  </si>
  <si>
    <t>EMP04820</t>
  </si>
  <si>
    <t>Mary Martinez</t>
  </si>
  <si>
    <t>mary.martinez93@company.com</t>
  </si>
  <si>
    <t>EMP04821</t>
  </si>
  <si>
    <t>daniel.hill5@company.com</t>
  </si>
  <si>
    <t>05-03-2024</t>
  </si>
  <si>
    <t>EMP04822</t>
  </si>
  <si>
    <t>melissa.lewis40@company.com</t>
  </si>
  <si>
    <t>EMP04823</t>
  </si>
  <si>
    <t>nancy.clark9@company.com</t>
  </si>
  <si>
    <t>EMP04824</t>
  </si>
  <si>
    <t>susan.martinez38@company.com</t>
  </si>
  <si>
    <t>EMP04825</t>
  </si>
  <si>
    <t>joshua.moore83@company.com</t>
  </si>
  <si>
    <t>EMP04826</t>
  </si>
  <si>
    <t>amanda.garcia35@company.com</t>
  </si>
  <si>
    <t>EMP04827</t>
  </si>
  <si>
    <t>kevin.green81@company.com</t>
  </si>
  <si>
    <t>EMP04828</t>
  </si>
  <si>
    <t>robert.campbell80@company.com</t>
  </si>
  <si>
    <t>EMP04829</t>
  </si>
  <si>
    <t>linda.jones29@company.com</t>
  </si>
  <si>
    <t>EMP04830</t>
  </si>
  <si>
    <t>deborah.torres66@company.com</t>
  </si>
  <si>
    <t>EMP04831</t>
  </si>
  <si>
    <t>ronald.rivera36@company.com</t>
  </si>
  <si>
    <t>EMP04832</t>
  </si>
  <si>
    <t>richard.jones38@company.com</t>
  </si>
  <si>
    <t>EMP04833</t>
  </si>
  <si>
    <t>david.brown72@company.com</t>
  </si>
  <si>
    <t>EMP04834</t>
  </si>
  <si>
    <t>linda.harris3@company.com</t>
  </si>
  <si>
    <t>EMP04835</t>
  </si>
  <si>
    <t>ashley.white83@company.com</t>
  </si>
  <si>
    <t>EMP04836</t>
  </si>
  <si>
    <t>brian.perez48@company.com</t>
  </si>
  <si>
    <t>EMP04837</t>
  </si>
  <si>
    <t>ashley.lewis87@company.com</t>
  </si>
  <si>
    <t>EMP04838</t>
  </si>
  <si>
    <t>carol.king92@company.com</t>
  </si>
  <si>
    <t>EMP04839</t>
  </si>
  <si>
    <t>joshua.martinez35@company.com</t>
  </si>
  <si>
    <t>EMP04840</t>
  </si>
  <si>
    <t>dorothy.brown74@company.com</t>
  </si>
  <si>
    <t>EMP04841</t>
  </si>
  <si>
    <t>joshua.perez22@company.com</t>
  </si>
  <si>
    <t>EMP04842</t>
  </si>
  <si>
    <t>deborah.nelson84@company.com</t>
  </si>
  <si>
    <t>EMP04843</t>
  </si>
  <si>
    <t>amanda.hall21@company.com</t>
  </si>
  <si>
    <t>EMP04844</t>
  </si>
  <si>
    <t>susan.campbell56@company.com</t>
  </si>
  <si>
    <t>EMP04845</t>
  </si>
  <si>
    <t>carol.garcia88@company.com</t>
  </si>
  <si>
    <t>EMP04846</t>
  </si>
  <si>
    <t>sarah.lee70@company.com</t>
  </si>
  <si>
    <t>EMP04847</t>
  </si>
  <si>
    <t>margaret.gonzalez45@company.com</t>
  </si>
  <si>
    <t>EMP04848</t>
  </si>
  <si>
    <t>paul.anderson68@company.com</t>
  </si>
  <si>
    <t>EMP04849</t>
  </si>
  <si>
    <t>patricia.williams55@company.com</t>
  </si>
  <si>
    <t>29-06-2022</t>
  </si>
  <si>
    <t>EMP04850</t>
  </si>
  <si>
    <t>betty.thompson13@company.com</t>
  </si>
  <si>
    <t>EMP04851</t>
  </si>
  <si>
    <t>brian.campbell83@company.com</t>
  </si>
  <si>
    <t>EMP04852</t>
  </si>
  <si>
    <t>nancy.roberts25@company.com</t>
  </si>
  <si>
    <t>EMP04853</t>
  </si>
  <si>
    <t>william.hernandez25@company.com</t>
  </si>
  <si>
    <t>EMP04854</t>
  </si>
  <si>
    <t>patricia.brown6@company.com</t>
  </si>
  <si>
    <t>EMP04855</t>
  </si>
  <si>
    <t>charles.torres15@company.com</t>
  </si>
  <si>
    <t>EMP04856</t>
  </si>
  <si>
    <t>joshua.anderson59@company.com</t>
  </si>
  <si>
    <t>EMP04857</t>
  </si>
  <si>
    <t>george.robinson99@company.com</t>
  </si>
  <si>
    <t>EMP04858</t>
  </si>
  <si>
    <t>Dorothy Allen</t>
  </si>
  <si>
    <t>dorothy.allen51@company.com</t>
  </si>
  <si>
    <t>EMP04859</t>
  </si>
  <si>
    <t>timothy.robinson12@company.com</t>
  </si>
  <si>
    <t>EMP04860</t>
  </si>
  <si>
    <t>charles.martin27@company.com</t>
  </si>
  <si>
    <t>EMP04861</t>
  </si>
  <si>
    <t>Amanda Rivera</t>
  </si>
  <si>
    <t>amanda.rivera38@company.com</t>
  </si>
  <si>
    <t>EMP04862</t>
  </si>
  <si>
    <t>Rebecca King</t>
  </si>
  <si>
    <t>rebecca.king14@company.com</t>
  </si>
  <si>
    <t>EMP04863</t>
  </si>
  <si>
    <t>Emily Lewis</t>
  </si>
  <si>
    <t>emily.lewis46@company.com</t>
  </si>
  <si>
    <t>EMP04864</t>
  </si>
  <si>
    <t>john.martin32@company.com</t>
  </si>
  <si>
    <t>EMP04865</t>
  </si>
  <si>
    <t>jennifer.wilson30@company.com</t>
  </si>
  <si>
    <t>EMP04866</t>
  </si>
  <si>
    <t>mark.king23@company.com</t>
  </si>
  <si>
    <t>EMP04867</t>
  </si>
  <si>
    <t>emily.williams28@company.com</t>
  </si>
  <si>
    <t>EMP04868</t>
  </si>
  <si>
    <t>melissa.johnson97@company.com</t>
  </si>
  <si>
    <t>EMP04869</t>
  </si>
  <si>
    <t>sandra.young95@company.com</t>
  </si>
  <si>
    <t>EMP04870</t>
  </si>
  <si>
    <t>mary.clark95@company.com</t>
  </si>
  <si>
    <t>EMP04871</t>
  </si>
  <si>
    <t>melissa.hill72@company.com</t>
  </si>
  <si>
    <t>EMP04872</t>
  </si>
  <si>
    <t>anthony.allen21@company.com</t>
  </si>
  <si>
    <t>EMP04873</t>
  </si>
  <si>
    <t>Donna Rivera</t>
  </si>
  <si>
    <t>donna.rivera63@company.com</t>
  </si>
  <si>
    <t>EMP04874</t>
  </si>
  <si>
    <t>EMP04875</t>
  </si>
  <si>
    <t>deborah.flores31@company.com</t>
  </si>
  <si>
    <t>EMP04876</t>
  </si>
  <si>
    <t>Stephanie Hall</t>
  </si>
  <si>
    <t>stephanie.hall56@company.com</t>
  </si>
  <si>
    <t>EMP04877</t>
  </si>
  <si>
    <t>margaret.roberts20@company.com</t>
  </si>
  <si>
    <t>EMP04878</t>
  </si>
  <si>
    <t>Carol Brown</t>
  </si>
  <si>
    <t>carol.brown34@company.com</t>
  </si>
  <si>
    <t>EMP04879</t>
  </si>
  <si>
    <t>Jessica Baker</t>
  </si>
  <si>
    <t>jessica.baker22@company.com</t>
  </si>
  <si>
    <t>EMP04880</t>
  </si>
  <si>
    <t>james.hernandez36@company.com</t>
  </si>
  <si>
    <t>EMP04881</t>
  </si>
  <si>
    <t>dorothy.taylor62@company.com</t>
  </si>
  <si>
    <t>EMP04882</t>
  </si>
  <si>
    <t>john.mitchell58@company.com</t>
  </si>
  <si>
    <t>13-10-2021</t>
  </si>
  <si>
    <t>EMP04883</t>
  </si>
  <si>
    <t>george.moore97@company.com</t>
  </si>
  <si>
    <t>EMP04884</t>
  </si>
  <si>
    <t>susan.miller16@company.com</t>
  </si>
  <si>
    <t>EMP04885</t>
  </si>
  <si>
    <t>jennifer.nguyen55@company.com</t>
  </si>
  <si>
    <t>EMP04886</t>
  </si>
  <si>
    <t>anthony.harris30@company.com</t>
  </si>
  <si>
    <t>EMP04887</t>
  </si>
  <si>
    <t>timothy.adams14@company.com</t>
  </si>
  <si>
    <t>EMP04888</t>
  </si>
  <si>
    <t>jennifer.hernandez66@company.com</t>
  </si>
  <si>
    <t>EMP04889</t>
  </si>
  <si>
    <t>joshua.brown70@company.com</t>
  </si>
  <si>
    <t>EMP04890</t>
  </si>
  <si>
    <t>EMP04891</t>
  </si>
  <si>
    <t>joseph.perez18@company.com</t>
  </si>
  <si>
    <t>EMP04892</t>
  </si>
  <si>
    <t>anthony.carter1@company.com</t>
  </si>
  <si>
    <t>EMP04893</t>
  </si>
  <si>
    <t>jennifer.thompson49@company.com</t>
  </si>
  <si>
    <t>EMP04894</t>
  </si>
  <si>
    <t>lisa.thompson69@company.com</t>
  </si>
  <si>
    <t>EMP04895</t>
  </si>
  <si>
    <t>george.lee4@company.com</t>
  </si>
  <si>
    <t>EMP04896</t>
  </si>
  <si>
    <t>Barbara Roberts</t>
  </si>
  <si>
    <t>barbara.roberts14@company.com</t>
  </si>
  <si>
    <t>EMP04897</t>
  </si>
  <si>
    <t>Susan Hill</t>
  </si>
  <si>
    <t>susan.hill35@company.com</t>
  </si>
  <si>
    <t>EMP04898</t>
  </si>
  <si>
    <t>william.king25@company.com</t>
  </si>
  <si>
    <t>EMP04899</t>
  </si>
  <si>
    <t>timothy.lee12@company.com</t>
  </si>
  <si>
    <t>EMP04900</t>
  </si>
  <si>
    <t>linda.martinez54@company.com</t>
  </si>
  <si>
    <t>EMP04901</t>
  </si>
  <si>
    <t>betty.perez89@company.com</t>
  </si>
  <si>
    <t>EMP04902</t>
  </si>
  <si>
    <t>steven.white85@company.com</t>
  </si>
  <si>
    <t>EMP04903</t>
  </si>
  <si>
    <t>matthew.johnson50@company.com</t>
  </si>
  <si>
    <t>EMP04904</t>
  </si>
  <si>
    <t>sarah.anderson36@company.com</t>
  </si>
  <si>
    <t>EMP04905</t>
  </si>
  <si>
    <t>Jennifer Brown</t>
  </si>
  <si>
    <t>jennifer.brown80@company.com</t>
  </si>
  <si>
    <t>EMP04906</t>
  </si>
  <si>
    <t>nancy.thompson81@company.com</t>
  </si>
  <si>
    <t>EMP04907</t>
  </si>
  <si>
    <t>patricia.anderson44@company.com</t>
  </si>
  <si>
    <t>EMP04908</t>
  </si>
  <si>
    <t>emily.white27@company.com</t>
  </si>
  <si>
    <t>EMP04909</t>
  </si>
  <si>
    <t>melissa.baker87@company.com</t>
  </si>
  <si>
    <t>EMP04910</t>
  </si>
  <si>
    <t>EMP04911</t>
  </si>
  <si>
    <t>ashley.martinez98@company.com</t>
  </si>
  <si>
    <t>EMP04912</t>
  </si>
  <si>
    <t>donald.walker46@company.com</t>
  </si>
  <si>
    <t>17-09-2022</t>
  </si>
  <si>
    <t>EMP04913</t>
  </si>
  <si>
    <t>william.miller21@company.com</t>
  </si>
  <si>
    <t>EMP04914</t>
  </si>
  <si>
    <t>betty.white12@company.com</t>
  </si>
  <si>
    <t>EMP04915</t>
  </si>
  <si>
    <t>michael.martinez86@company.com</t>
  </si>
  <si>
    <t>EMP04916</t>
  </si>
  <si>
    <t>barbara.rodriguez27@company.com</t>
  </si>
  <si>
    <t>EMP04917</t>
  </si>
  <si>
    <t>lisa.taylor25@company.com</t>
  </si>
  <si>
    <t>EMP04918</t>
  </si>
  <si>
    <t>thomas.lopez48@company.com</t>
  </si>
  <si>
    <t>EMP04919</t>
  </si>
  <si>
    <t>charles.baker21@company.com</t>
  </si>
  <si>
    <t>EMP04920</t>
  </si>
  <si>
    <t>ronald.hernandez16@company.com</t>
  </si>
  <si>
    <t>EMP04921</t>
  </si>
  <si>
    <t>john.jones10@company.com</t>
  </si>
  <si>
    <t>EMP04922</t>
  </si>
  <si>
    <t>patricia.lee32@company.com</t>
  </si>
  <si>
    <t>04-05-2022</t>
  </si>
  <si>
    <t>EMP04923</t>
  </si>
  <si>
    <t>lisa.green82@company.com</t>
  </si>
  <si>
    <t>EMP04924</t>
  </si>
  <si>
    <t>carol.lee25@company.com</t>
  </si>
  <si>
    <t>EMP04925</t>
  </si>
  <si>
    <t>Matthew Jackson</t>
  </si>
  <si>
    <t>matthew.jackson31@company.com</t>
  </si>
  <si>
    <t>EMP04926</t>
  </si>
  <si>
    <t>joseph.allen45@company.com</t>
  </si>
  <si>
    <t>EMP04927</t>
  </si>
  <si>
    <t>Ashley Baker</t>
  </si>
  <si>
    <t>ashley.baker96@company.com</t>
  </si>
  <si>
    <t>EMP04928</t>
  </si>
  <si>
    <t>patricia.wright95@company.com</t>
  </si>
  <si>
    <t>EMP04929</t>
  </si>
  <si>
    <t>ashley.wilson82@company.com</t>
  </si>
  <si>
    <t>EMP04930</t>
  </si>
  <si>
    <t>michael.smith37@company.com</t>
  </si>
  <si>
    <t>EMP04931</t>
  </si>
  <si>
    <t>sarah.scott70@company.com</t>
  </si>
  <si>
    <t>EMP04932</t>
  </si>
  <si>
    <t>barbara.thomas27@company.com</t>
  </si>
  <si>
    <t>EMP04933</t>
  </si>
  <si>
    <t>james.white72@company.com</t>
  </si>
  <si>
    <t>EMP04934</t>
  </si>
  <si>
    <t>donald.walker78@company.com</t>
  </si>
  <si>
    <t>EMP04935</t>
  </si>
  <si>
    <t>john.young18@company.com</t>
  </si>
  <si>
    <t>EMP04936</t>
  </si>
  <si>
    <t>deborah.martin76@company.com</t>
  </si>
  <si>
    <t>EMP04937</t>
  </si>
  <si>
    <t>joseph.wright89@company.com</t>
  </si>
  <si>
    <t>EMP04938</t>
  </si>
  <si>
    <t>barbara.scott53@company.com</t>
  </si>
  <si>
    <t>EMP04939</t>
  </si>
  <si>
    <t>barbara.lopez79@company.com</t>
  </si>
  <si>
    <t>EMP04940</t>
  </si>
  <si>
    <t>Deborah Anderson</t>
  </si>
  <si>
    <t>deborah.anderson40@company.com</t>
  </si>
  <si>
    <t>EMP04941</t>
  </si>
  <si>
    <t>linda.allen49@company.com</t>
  </si>
  <si>
    <t>EMP04942</t>
  </si>
  <si>
    <t>matthew.jackson68@company.com</t>
  </si>
  <si>
    <t>EMP04943</t>
  </si>
  <si>
    <t>robert.green42@company.com</t>
  </si>
  <si>
    <t>EMP04944</t>
  </si>
  <si>
    <t>Patricia Nelson</t>
  </si>
  <si>
    <t>patricia.nelson67@company.com</t>
  </si>
  <si>
    <t>EMP04945</t>
  </si>
  <si>
    <t>richard.rivera66@company.com</t>
  </si>
  <si>
    <t>EMP04946</t>
  </si>
  <si>
    <t>donna.thomas18@company.com</t>
  </si>
  <si>
    <t>EMP04947</t>
  </si>
  <si>
    <t>paul.allen87@company.com</t>
  </si>
  <si>
    <t>EMP04948</t>
  </si>
  <si>
    <t>Rebecca Smith</t>
  </si>
  <si>
    <t>rebecca.smith51@company.com</t>
  </si>
  <si>
    <t>30-08-2021</t>
  </si>
  <si>
    <t>EMP04949</t>
  </si>
  <si>
    <t>george.carter58@company.com</t>
  </si>
  <si>
    <t>EMP04950</t>
  </si>
  <si>
    <t>anthony.rivera5@company.com</t>
  </si>
  <si>
    <t>EMP04951</t>
  </si>
  <si>
    <t>jessica.wright15@company.com</t>
  </si>
  <si>
    <t>EMP04952</t>
  </si>
  <si>
    <t>brian.taylor79@company.com</t>
  </si>
  <si>
    <t>21-01-2022</t>
  </si>
  <si>
    <t>EMP04953</t>
  </si>
  <si>
    <t>amanda.hernandez47@company.com</t>
  </si>
  <si>
    <t>EMP04954</t>
  </si>
  <si>
    <t>patricia.young81@company.com</t>
  </si>
  <si>
    <t>EMP04955</t>
  </si>
  <si>
    <t>amanda.wright16@company.com</t>
  </si>
  <si>
    <t>EMP04956</t>
  </si>
  <si>
    <t>susan.baker52@company.com</t>
  </si>
  <si>
    <t>EMP04957</t>
  </si>
  <si>
    <t>james.jackson59@company.com</t>
  </si>
  <si>
    <t>EMP04958</t>
  </si>
  <si>
    <t>betty.taylor19@company.com</t>
  </si>
  <si>
    <t>EMP04959</t>
  </si>
  <si>
    <t>david.walker84@company.com</t>
  </si>
  <si>
    <t>18-05-2020</t>
  </si>
  <si>
    <t>EMP04960</t>
  </si>
  <si>
    <t>Deborah Rodriguez</t>
  </si>
  <si>
    <t>deborah.rodriguez24@company.com</t>
  </si>
  <si>
    <t>EMP04961</t>
  </si>
  <si>
    <t>christopher.perez1@company.com</t>
  </si>
  <si>
    <t>EMP04962</t>
  </si>
  <si>
    <t>anthony.perez1@company.com</t>
  </si>
  <si>
    <t>EMP04963</t>
  </si>
  <si>
    <t>stephanie.harris4@company.com</t>
  </si>
  <si>
    <t>EMP04964</t>
  </si>
  <si>
    <t>steven.wright21@company.com</t>
  </si>
  <si>
    <t>EMP04965</t>
  </si>
  <si>
    <t>linda.wilson52@company.com</t>
  </si>
  <si>
    <t>EMP04966</t>
  </si>
  <si>
    <t>brian.rodriguez7@company.com</t>
  </si>
  <si>
    <t>EMP04967</t>
  </si>
  <si>
    <t>donald.lewis25@company.com</t>
  </si>
  <si>
    <t>EMP04968</t>
  </si>
  <si>
    <t>sarah.white40@company.com</t>
  </si>
  <si>
    <t>EMP04969</t>
  </si>
  <si>
    <t>nancy.clark74@company.com</t>
  </si>
  <si>
    <t>EMP04970</t>
  </si>
  <si>
    <t>michael.lee79@company.com</t>
  </si>
  <si>
    <t>EMP04971</t>
  </si>
  <si>
    <t>steven.rodriguez15@company.com</t>
  </si>
  <si>
    <t>EMP04972</t>
  </si>
  <si>
    <t>susan.jackson44@company.com</t>
  </si>
  <si>
    <t>EMP04973</t>
  </si>
  <si>
    <t>patricia.gonzalez73@company.com</t>
  </si>
  <si>
    <t>EMP04974</t>
  </si>
  <si>
    <t>john.robinson30@company.com</t>
  </si>
  <si>
    <t>EMP04975</t>
  </si>
  <si>
    <t>stephanie.robinson71@company.com</t>
  </si>
  <si>
    <t>EMP04976</t>
  </si>
  <si>
    <t>emily.williams48@company.com</t>
  </si>
  <si>
    <t>EMP04977</t>
  </si>
  <si>
    <t>donna.campbell71@company.com</t>
  </si>
  <si>
    <t>EMP04978</t>
  </si>
  <si>
    <t>emily.clark11@company.com</t>
  </si>
  <si>
    <t>EMP04979</t>
  </si>
  <si>
    <t>george.young25@company.com</t>
  </si>
  <si>
    <t>EMP04980</t>
  </si>
  <si>
    <t>james.torres61@company.com</t>
  </si>
  <si>
    <t>EMP04981</t>
  </si>
  <si>
    <t>Sandra Baker</t>
  </si>
  <si>
    <t>sandra.baker47@company.com</t>
  </si>
  <si>
    <t>23-09-2023</t>
  </si>
  <si>
    <t>EMP04982</t>
  </si>
  <si>
    <t>daniel.clark41@company.com</t>
  </si>
  <si>
    <t>EMP04983</t>
  </si>
  <si>
    <t>donna.robinson58@company.com</t>
  </si>
  <si>
    <t>EMP04984</t>
  </si>
  <si>
    <t>Thomas Scott</t>
  </si>
  <si>
    <t>thomas.scott89@company.com</t>
  </si>
  <si>
    <t>EMP04985</t>
  </si>
  <si>
    <t>paul.ramirez32@company.com</t>
  </si>
  <si>
    <t>EMP04986</t>
  </si>
  <si>
    <t>patricia.wilson97@company.com</t>
  </si>
  <si>
    <t>EMP04987</t>
  </si>
  <si>
    <t>melissa.robinson30@company.com</t>
  </si>
  <si>
    <t>EMP04988</t>
  </si>
  <si>
    <t>lisa.moore47@company.com</t>
  </si>
  <si>
    <t>EMP04989</t>
  </si>
  <si>
    <t>jessica.nelson42@company.com</t>
  </si>
  <si>
    <t>EMP04990</t>
  </si>
  <si>
    <t>Charles King</t>
  </si>
  <si>
    <t>charles.king42@company.com</t>
  </si>
  <si>
    <t>EMP04991</t>
  </si>
  <si>
    <t>richard.brown31@company.com</t>
  </si>
  <si>
    <t>EMP04992</t>
  </si>
  <si>
    <t>john.moore79@company.com</t>
  </si>
  <si>
    <t>EMP04993</t>
  </si>
  <si>
    <t>Rebecca Hill</t>
  </si>
  <si>
    <t>rebecca.hill66@company.com</t>
  </si>
  <si>
    <t>EMP04994</t>
  </si>
  <si>
    <t>carol.miller95@company.com</t>
  </si>
  <si>
    <t>EMP04995</t>
  </si>
  <si>
    <t>timothy.lopez9@company.com</t>
  </si>
  <si>
    <t>EMP04996</t>
  </si>
  <si>
    <t>barbara.rodriguez15@company.com</t>
  </si>
  <si>
    <t>EMP04997</t>
  </si>
  <si>
    <t>james.flores89@company.com</t>
  </si>
  <si>
    <t>EMP04998</t>
  </si>
  <si>
    <t>george.wilson66@company.com</t>
  </si>
  <si>
    <t>EMP04999</t>
  </si>
  <si>
    <t>andrew.lopez6@company.com</t>
  </si>
  <si>
    <t>EMP05000</t>
  </si>
  <si>
    <t>joseph.nguyen61@company.com</t>
  </si>
  <si>
    <t>Employee_id</t>
  </si>
  <si>
    <t>Using IF, IFS, Nested IF , IF+AND  Funtion</t>
  </si>
  <si>
    <t>employee_id</t>
  </si>
  <si>
    <t>full_name</t>
  </si>
  <si>
    <t>performance_score</t>
  </si>
  <si>
    <t>Deperment</t>
  </si>
  <si>
    <t>Department Dropdown</t>
  </si>
  <si>
    <t>☝Change this above to lookup</t>
  </si>
  <si>
    <t>Staus</t>
  </si>
  <si>
    <t>☝Change this above to look any Employee</t>
  </si>
  <si>
    <t>Feild</t>
  </si>
  <si>
    <t>Total Payout</t>
  </si>
  <si>
    <t>Total Payout (All Depertments)</t>
  </si>
  <si>
    <t>Depertment</t>
  </si>
  <si>
    <t>Total Salary</t>
  </si>
  <si>
    <t xml:space="preserve"> </t>
  </si>
  <si>
    <t>Total numbers of employee</t>
  </si>
  <si>
    <t>COUNTA Formula</t>
  </si>
  <si>
    <t>Total</t>
  </si>
  <si>
    <t>Status of Employee</t>
  </si>
  <si>
    <t>They are dead</t>
  </si>
  <si>
    <t>Not Available</t>
  </si>
  <si>
    <t>S L Number</t>
  </si>
  <si>
    <t>row no</t>
  </si>
  <si>
    <t>col no</t>
  </si>
  <si>
    <t>value</t>
  </si>
  <si>
    <t>Value</t>
  </si>
  <si>
    <t>Row Labels</t>
  </si>
  <si>
    <t>Grand Total</t>
  </si>
  <si>
    <t>Sum of Salary</t>
  </si>
  <si>
    <t>min 6</t>
  </si>
  <si>
    <t>filter</t>
  </si>
  <si>
    <t>Q1.ApplyConditional Formatting in Excel to highlight performance scores</t>
  </si>
  <si>
    <t>. Cells should turn red if the value is less than or equals to 2 and green if the values is greater than 4</t>
  </si>
  <si>
    <t>Q2.ApplyConditional Formatting in Excel to highlight Salary</t>
  </si>
  <si>
    <t>. Cells should turn red if the value is less than or equals to 100000 and green if the values is greater than 100000</t>
  </si>
  <si>
    <t>Q1.Performance_score</t>
  </si>
  <si>
    <t>Q2.Salary</t>
  </si>
  <si>
    <t>Q1.If performance score is less than 3, then High Performer.</t>
  </si>
  <si>
    <t>Q2.If the performance score is greater than or equal to 4.5, then "Excellent". If it is greater than or equal to 3.5, then "Good". If it is greater than or equal to 2.5, then "Average". If it is greater than or equal to 1.5, then "Below Avg". If it is less than 1.5, then "Poor"</t>
  </si>
  <si>
    <t>Q3.If the performance score is greater than or equal to 4.5, then "Top Employee". If it is greater than or equal to 2.5, then "Developing". Otherwise, it is "At Risk"</t>
  </si>
  <si>
    <t>Q4.If the performance score is between 4.5 and 5 (inclusive), then "50% Bonus". If it is greater than or equal to 2.5 and less than 4.5, then "30% Bonus". Otherwise, it is "No Bonus</t>
  </si>
  <si>
    <t>Q1.Perform status</t>
  </si>
  <si>
    <t>Q2.Perform status</t>
  </si>
  <si>
    <t>Q3.Perform status</t>
  </si>
  <si>
    <t>Q4. bonous status</t>
  </si>
  <si>
    <t>Q5. STATUS</t>
  </si>
  <si>
    <t>Q5.If the performance score is less than or equal to 2 or greater than or equal to 5, then "Invalid". Otherwise, it is "Valid".</t>
  </si>
  <si>
    <t>1.Average Performance Score</t>
  </si>
  <si>
    <t>2.Average Salary</t>
  </si>
  <si>
    <t>3.Average Expirence</t>
  </si>
  <si>
    <t>4.Department</t>
  </si>
  <si>
    <t>4.DEPERTMENT WISE SALARY?</t>
  </si>
  <si>
    <t>1.AVG PERFORMANCE SCORE?</t>
  </si>
  <si>
    <t>2.AVG SALARY?</t>
  </si>
  <si>
    <t>3.AVG EXPERINCE?</t>
  </si>
  <si>
    <t>5.DEPT WISE PERFORMANCE SCORE?</t>
  </si>
  <si>
    <t>5.Department</t>
  </si>
  <si>
    <t>6.FIND DEPERTMANT AND STATUS WISE SALARY AND PERFORMANCE SCORE</t>
  </si>
  <si>
    <t>6.Average salary/Performance score of depertment and status wise</t>
  </si>
  <si>
    <t>7.FIND MAX AND MIN PERFORMANCE SCORE</t>
  </si>
  <si>
    <t>7.Max Performance Score</t>
  </si>
  <si>
    <t>7.Min Performance Score</t>
  </si>
  <si>
    <t>8. FIND MAX AND MIN. SALARY</t>
  </si>
  <si>
    <t>8.Max Salary</t>
  </si>
  <si>
    <t>8.Min Salary</t>
  </si>
  <si>
    <t>9. FIND MAX AND MIN EXPIRENCE</t>
  </si>
  <si>
    <t>9.Max Expirence</t>
  </si>
  <si>
    <t>9.Min Expirence</t>
  </si>
  <si>
    <t>Details</t>
  </si>
  <si>
    <t xml:space="preserve">FIND ALL DETAILS ABOUT AN EMPLOYEE USING EMPLOYEE ID </t>
  </si>
  <si>
    <t>1.FIND TOTAL PAYOUTS ALL DEPERTMENTS</t>
  </si>
  <si>
    <t>1.Total Payout</t>
  </si>
  <si>
    <t>2.Depertment</t>
  </si>
  <si>
    <t>2.FIND TOTAL SALARY FOR DEPERTMENTS ONE BY ONE</t>
  </si>
  <si>
    <t>3.Depertment and Country wise total salary</t>
  </si>
  <si>
    <t>3.DEPERTMENT WISE &amp; COUNTRY TOTAL SALARY USING DROPDOWN</t>
  </si>
  <si>
    <t>Total number of employee</t>
  </si>
  <si>
    <t>5.COUNT STATUS OF EMPLOYEES USING DROPDOWN</t>
  </si>
  <si>
    <t xml:space="preserve">4.COUNT TOTAL NUMBER OF EMPLOYES </t>
  </si>
  <si>
    <t xml:space="preserve">6.COUNT DEPERTMENT AND STATUS WISE EMPLOYEES </t>
  </si>
  <si>
    <t>2.WHAT IS VALUE OF ROW NUM 1001 &amp; COL NUM 8</t>
  </si>
  <si>
    <t>1.WHCH VALUE OF SL NUMBER</t>
  </si>
  <si>
    <t xml:space="preserve">3.FIND  JOB TITLE USINGEMPLOYEE ID </t>
  </si>
  <si>
    <t>4.FIND NAME, AGE, GENDER, EMAIL, PHONE AND DEPERTMENT USING EMPID</t>
  </si>
  <si>
    <t>Average of Performance_score</t>
  </si>
  <si>
    <t xml:space="preserve">  </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</si>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</sst>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5" formatCode="&quot;₹&quot;\ #,##0.00"/>
    <numFmt numFmtId="166" formatCode="&quot;₹&quot;\ #,##0"/>
  </numFmts>
  <fonts count="16" x14ac:knownFonts="1">
    <font>
      <sz val="10"/>
      <name val="Arial"/>
      <family val="2"/>
    </font>
    <font>
      <b/>
      <sz val="11"/>
      <name val="Arial"/>
      <family val="2"/>
    </font>
    <font>
      <b/>
      <sz val="10"/>
      <name val="Arial"/>
      <family val="2"/>
    </font>
    <font>
      <b/>
      <sz val="12"/>
      <color theme="0"/>
      <name val="Arial"/>
      <family val="2"/>
    </font>
    <font>
      <b/>
      <sz val="10"/>
      <color theme="0"/>
      <name val="Arial"/>
      <family val="2"/>
    </font>
    <font>
      <sz val="14"/>
      <name val="Arial"/>
      <family val="2"/>
    </font>
    <font>
      <b/>
      <sz val="11"/>
      <color theme="0"/>
      <name val="Arial"/>
      <family val="2"/>
    </font>
    <font>
      <sz val="10"/>
      <color theme="0"/>
      <name val="Arial"/>
      <family val="2"/>
    </font>
    <font>
      <b/>
      <sz val="14"/>
      <color theme="0"/>
      <name val="Arial"/>
      <family val="2"/>
    </font>
    <font>
      <sz val="10"/>
      <color rgb="FF000000"/>
      <name val="Arial"/>
      <family val="2"/>
    </font>
    <font>
      <sz val="10"/>
      <color rgb="FFFF0000"/>
      <name val="Arial"/>
      <family val="2"/>
    </font>
    <font>
      <sz val="11"/>
      <color rgb="FFFF0000"/>
      <name val="Arial"/>
      <family val="2"/>
    </font>
    <font>
      <b/>
      <sz val="11"/>
      <color rgb="FFFF0000"/>
      <name val="Arial"/>
      <family val="2"/>
    </font>
    <font>
      <b/>
      <sz val="10"/>
      <color rgb="FFFF0000"/>
      <name val="Arial"/>
      <family val="2"/>
    </font>
    <font>
      <b/>
      <sz val="12"/>
      <name val="Arial"/>
      <family val="2"/>
    </font>
    <font>
      <sz val="12"/>
      <name val="Arial"/>
      <family val="2"/>
    </font>
  </fonts>
  <fills count="16">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4"/>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7030A0"/>
        <bgColor indexed="64"/>
      </patternFill>
    </fill>
    <fill>
      <patternFill patternType="solid">
        <fgColor theme="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1">
    <xf numFmtId="0" fontId="0" fillId="0" borderId="0" xfId="0"/>
    <xf numFmtId="0" fontId="1" fillId="0" borderId="0" xfId="0" applyFont="1"/>
    <xf numFmtId="0" fontId="2" fillId="0" borderId="0" xfId="0" applyFont="1"/>
    <xf numFmtId="0" fontId="0" fillId="0" borderId="0" xfId="0" applyAlignment="1">
      <alignment wrapText="1"/>
    </xf>
    <xf numFmtId="0" fontId="1" fillId="0" borderId="1" xfId="0" applyFont="1" applyBorder="1"/>
    <xf numFmtId="0" fontId="0" fillId="0" borderId="1" xfId="0" applyBorder="1"/>
    <xf numFmtId="0" fontId="0" fillId="2" borderId="1" xfId="0" applyFill="1" applyBorder="1" applyAlignment="1">
      <alignment horizontal="center"/>
    </xf>
    <xf numFmtId="0" fontId="2" fillId="3" borderId="1" xfId="0" applyFont="1" applyFill="1" applyBorder="1"/>
    <xf numFmtId="0" fontId="0" fillId="2" borderId="1" xfId="0" applyFill="1" applyBorder="1"/>
    <xf numFmtId="0" fontId="0" fillId="2" borderId="3" xfId="0" applyFill="1" applyBorder="1"/>
    <xf numFmtId="0" fontId="2" fillId="5" borderId="1" xfId="0" applyFont="1" applyFill="1" applyBorder="1"/>
    <xf numFmtId="0" fontId="2" fillId="5" borderId="3" xfId="0" applyFont="1" applyFill="1" applyBorder="1" applyAlignment="1">
      <alignment horizontal="center"/>
    </xf>
    <xf numFmtId="0" fontId="0" fillId="2" borderId="5" xfId="0" applyFill="1" applyBorder="1"/>
    <xf numFmtId="0" fontId="0" fillId="2" borderId="6" xfId="0" applyFill="1"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1" fillId="5" borderId="1" xfId="0" applyFont="1" applyFill="1" applyBorder="1"/>
    <xf numFmtId="0" fontId="1" fillId="5" borderId="3" xfId="0" applyFont="1" applyFill="1" applyBorder="1"/>
    <xf numFmtId="0" fontId="0" fillId="0" borderId="1" xfId="0" applyBorder="1" applyAlignment="1">
      <alignment wrapText="1"/>
    </xf>
    <xf numFmtId="0" fontId="2" fillId="5" borderId="1" xfId="0" applyFont="1" applyFill="1" applyBorder="1" applyAlignment="1">
      <alignment horizontal="center"/>
    </xf>
    <xf numFmtId="0" fontId="2" fillId="3" borderId="1" xfId="0" applyFont="1" applyFill="1" applyBorder="1" applyAlignment="1">
      <alignment horizontal="center"/>
    </xf>
    <xf numFmtId="0" fontId="0" fillId="2" borderId="7" xfId="0" applyFill="1" applyBorder="1"/>
    <xf numFmtId="0" fontId="0" fillId="0" borderId="2" xfId="0" applyBorder="1"/>
    <xf numFmtId="0" fontId="1" fillId="5" borderId="11" xfId="0" applyFont="1" applyFill="1" applyBorder="1"/>
    <xf numFmtId="0" fontId="0" fillId="2" borderId="11" xfId="0" applyFill="1" applyBorder="1" applyAlignment="1">
      <alignment wrapText="1"/>
    </xf>
    <xf numFmtId="0" fontId="0" fillId="2" borderId="10" xfId="0" applyFill="1" applyBorder="1" applyAlignment="1">
      <alignment wrapText="1"/>
    </xf>
    <xf numFmtId="0" fontId="0" fillId="8" borderId="1" xfId="0" applyFill="1" applyBorder="1"/>
    <xf numFmtId="0" fontId="0" fillId="8" borderId="1" xfId="0" applyFill="1" applyBorder="1" applyAlignment="1">
      <alignment wrapText="1"/>
    </xf>
    <xf numFmtId="0" fontId="0" fillId="8" borderId="2" xfId="0" applyFill="1" applyBorder="1"/>
    <xf numFmtId="0" fontId="0" fillId="8" borderId="2" xfId="0" applyFill="1" applyBorder="1" applyAlignment="1">
      <alignment wrapText="1"/>
    </xf>
    <xf numFmtId="0" fontId="6" fillId="9" borderId="1" xfId="0" applyFont="1" applyFill="1" applyBorder="1"/>
    <xf numFmtId="0" fontId="0" fillId="3" borderId="0" xfId="0" applyFill="1"/>
    <xf numFmtId="0" fontId="0" fillId="3" borderId="1" xfId="0" applyFill="1" applyBorder="1"/>
    <xf numFmtId="0" fontId="0" fillId="0" borderId="1" xfId="0" applyBorder="1" applyAlignment="1">
      <alignment horizontal="left"/>
    </xf>
    <xf numFmtId="0" fontId="0" fillId="0" borderId="1" xfId="0" applyBorder="1" applyAlignment="1">
      <alignment horizontal="left" wrapText="1"/>
    </xf>
    <xf numFmtId="0" fontId="0" fillId="5" borderId="1" xfId="0" applyFill="1" applyBorder="1" applyAlignment="1">
      <alignment wrapText="1"/>
    </xf>
    <xf numFmtId="0" fontId="0" fillId="2" borderId="1" xfId="0" applyFill="1" applyBorder="1" applyAlignment="1">
      <alignment wrapText="1"/>
    </xf>
    <xf numFmtId="164" fontId="0" fillId="2" borderId="1" xfId="0" applyNumberFormat="1" applyFill="1" applyBorder="1"/>
    <xf numFmtId="0" fontId="0" fillId="5" borderId="1" xfId="0"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1" fillId="7" borderId="2" xfId="0" applyFont="1" applyFill="1" applyBorder="1"/>
    <xf numFmtId="0" fontId="0" fillId="7" borderId="2" xfId="0" applyFill="1" applyBorder="1"/>
    <xf numFmtId="0" fontId="0" fillId="7" borderId="4" xfId="0" applyFill="1" applyBorder="1"/>
    <xf numFmtId="0" fontId="1" fillId="9" borderId="7" xfId="0" applyFont="1" applyFill="1" applyBorder="1" applyAlignment="1">
      <alignment horizontal="center"/>
    </xf>
    <xf numFmtId="0" fontId="0" fillId="13" borderId="12" xfId="0" applyFill="1" applyBorder="1"/>
    <xf numFmtId="0" fontId="0" fillId="14" borderId="12" xfId="0" applyFill="1" applyBorder="1"/>
    <xf numFmtId="0" fontId="0" fillId="14" borderId="13" xfId="0" applyFill="1" applyBorder="1"/>
    <xf numFmtId="0" fontId="0" fillId="0" borderId="11" xfId="0" applyBorder="1"/>
    <xf numFmtId="0" fontId="0" fillId="0" borderId="3" xfId="0" applyBorder="1"/>
    <xf numFmtId="0" fontId="1" fillId="0" borderId="14" xfId="0" applyFont="1" applyBorder="1"/>
    <xf numFmtId="0" fontId="1" fillId="0" borderId="2" xfId="0" applyFont="1" applyBorder="1"/>
    <xf numFmtId="0" fontId="1" fillId="0" borderId="4" xfId="0" applyFont="1" applyBorder="1"/>
    <xf numFmtId="0" fontId="0" fillId="0" borderId="10" xfId="0" applyBorder="1"/>
    <xf numFmtId="0" fontId="0" fillId="0" borderId="7" xfId="0" applyBorder="1"/>
    <xf numFmtId="0" fontId="0" fillId="0" borderId="15" xfId="0" applyBorder="1"/>
    <xf numFmtId="0" fontId="0" fillId="15" borderId="0" xfId="0" applyFill="1" applyAlignment="1">
      <alignment wrapText="1"/>
    </xf>
    <xf numFmtId="0" fontId="0" fillId="8" borderId="4" xfId="0" applyFill="1" applyBorder="1" applyAlignment="1">
      <alignment wrapText="1"/>
    </xf>
    <xf numFmtId="0" fontId="0" fillId="8" borderId="3" xfId="0" applyFill="1" applyBorder="1" applyAlignment="1">
      <alignment wrapText="1"/>
    </xf>
    <xf numFmtId="0" fontId="0" fillId="7" borderId="12" xfId="0" applyFill="1" applyBorder="1"/>
    <xf numFmtId="0" fontId="0" fillId="0" borderId="12" xfId="0" applyBorder="1"/>
    <xf numFmtId="0" fontId="0" fillId="3" borderId="12" xfId="0" applyFill="1" applyBorder="1"/>
    <xf numFmtId="0" fontId="2" fillId="3" borderId="12" xfId="0" applyFont="1" applyFill="1" applyBorder="1"/>
    <xf numFmtId="0" fontId="1" fillId="0" borderId="12" xfId="0" applyFont="1" applyBorder="1"/>
    <xf numFmtId="0" fontId="0" fillId="5" borderId="12" xfId="0" applyFill="1" applyBorder="1"/>
    <xf numFmtId="0" fontId="0" fillId="2" borderId="12" xfId="0" applyFill="1" applyBorder="1"/>
    <xf numFmtId="0" fontId="1" fillId="2" borderId="12" xfId="0" applyFont="1" applyFill="1" applyBorder="1"/>
    <xf numFmtId="0" fontId="1" fillId="5" borderId="12" xfId="0" applyFont="1" applyFill="1" applyBorder="1"/>
    <xf numFmtId="0" fontId="0" fillId="0" borderId="12" xfId="0" applyBorder="1" applyAlignment="1">
      <alignment wrapText="1"/>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0" fontId="9" fillId="7" borderId="2" xfId="0" applyFont="1" applyFill="1" applyBorder="1"/>
    <xf numFmtId="0" fontId="10" fillId="0" borderId="0" xfId="0" applyFont="1"/>
    <xf numFmtId="0" fontId="11" fillId="0" borderId="0" xfId="0" applyFont="1"/>
    <xf numFmtId="0" fontId="12" fillId="0" borderId="0" xfId="0" applyFont="1"/>
    <xf numFmtId="0" fontId="13" fillId="0" borderId="0" xfId="0" applyFont="1"/>
    <xf numFmtId="0" fontId="0" fillId="0" borderId="0" xfId="0" applyAlignment="1">
      <alignment vertical="center"/>
    </xf>
    <xf numFmtId="0" fontId="13" fillId="0" borderId="0" xfId="0" applyFont="1" applyAlignment="1">
      <alignment vertical="center"/>
    </xf>
    <xf numFmtId="0" fontId="0" fillId="12" borderId="12" xfId="0" applyFill="1" applyBorder="1"/>
    <xf numFmtId="0" fontId="0" fillId="12" borderId="18" xfId="0" applyFill="1" applyBorder="1"/>
    <xf numFmtId="0" fontId="14" fillId="13" borderId="12" xfId="0" applyFont="1" applyFill="1" applyBorder="1"/>
    <xf numFmtId="0" fontId="15" fillId="14" borderId="13" xfId="0" applyFont="1" applyFill="1" applyBorder="1"/>
    <xf numFmtId="0" fontId="15" fillId="0" borderId="0" xfId="0" applyFont="1"/>
    <xf numFmtId="0" fontId="0" fillId="13" borderId="18" xfId="0" applyFill="1" applyBorder="1"/>
    <xf numFmtId="0" fontId="0" fillId="13" borderId="19" xfId="0" applyFill="1" applyBorder="1"/>
    <xf numFmtId="0" fontId="0" fillId="13" borderId="20" xfId="0" applyFill="1" applyBorder="1"/>
    <xf numFmtId="0" fontId="4" fillId="4" borderId="0" xfId="0" applyFont="1" applyFill="1" applyAlignment="1">
      <alignment horizontal="center" vertical="center"/>
    </xf>
    <xf numFmtId="165" fontId="0" fillId="0" borderId="0" xfId="0" applyNumberFormat="1"/>
    <xf numFmtId="166" fontId="0" fillId="0" borderId="0" xfId="0" applyNumberFormat="1"/>
    <xf numFmtId="2" fontId="0" fillId="0" borderId="0" xfId="0" applyNumberFormat="1"/>
    <xf numFmtId="0" fontId="6" fillId="9" borderId="1" xfId="0" applyFont="1" applyFill="1" applyBorder="1" applyAlignment="1">
      <alignment horizontal="center" vertical="center" wrapText="1"/>
    </xf>
    <xf numFmtId="0" fontId="0" fillId="15" borderId="9" xfId="0" applyFill="1" applyBorder="1" applyAlignment="1">
      <alignment horizontal="left" wrapText="1"/>
    </xf>
    <xf numFmtId="0" fontId="4" fillId="4" borderId="8" xfId="0" applyFont="1" applyFill="1" applyBorder="1" applyAlignment="1">
      <alignment horizontal="center"/>
    </xf>
    <xf numFmtId="0" fontId="3" fillId="4" borderId="4" xfId="0" applyFont="1" applyFill="1" applyBorder="1" applyAlignment="1">
      <alignment horizontal="center"/>
    </xf>
    <xf numFmtId="0" fontId="3" fillId="4" borderId="8" xfId="0" applyFont="1" applyFill="1" applyBorder="1" applyAlignment="1">
      <alignment horizontal="center"/>
    </xf>
    <xf numFmtId="0" fontId="5" fillId="6" borderId="0" xfId="0" applyFont="1" applyFill="1" applyAlignment="1">
      <alignment horizontal="center" vertical="center" wrapText="1"/>
    </xf>
    <xf numFmtId="0" fontId="1" fillId="5" borderId="3" xfId="0" applyFont="1" applyFill="1" applyBorder="1" applyAlignment="1">
      <alignment horizontal="center" vertical="center"/>
    </xf>
    <xf numFmtId="0" fontId="1" fillId="5" borderId="1" xfId="0" applyFont="1" applyFill="1" applyBorder="1" applyAlignment="1">
      <alignment horizontal="center" vertical="center"/>
    </xf>
    <xf numFmtId="0" fontId="0" fillId="15" borderId="0" xfId="0" applyFill="1" applyAlignment="1">
      <alignment horizontal="left" wrapText="1"/>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3" fillId="4" borderId="0" xfId="0" applyFont="1" applyFill="1" applyAlignment="1">
      <alignment horizontal="center" vertical="center"/>
    </xf>
    <xf numFmtId="0" fontId="3" fillId="4" borderId="8" xfId="0" applyFont="1" applyFill="1" applyBorder="1" applyAlignment="1">
      <alignment horizontal="center" vertical="center"/>
    </xf>
    <xf numFmtId="0" fontId="7" fillId="4" borderId="0" xfId="0" applyFont="1" applyFill="1" applyAlignment="1">
      <alignment horizontal="center" vertical="center" wrapText="1"/>
    </xf>
    <xf numFmtId="0" fontId="4" fillId="10" borderId="0" xfId="0" applyFont="1" applyFill="1" applyAlignment="1">
      <alignment horizontal="center"/>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9" xfId="0" applyFont="1" applyFill="1" applyBorder="1" applyAlignment="1">
      <alignment horizontal="center"/>
    </xf>
    <xf numFmtId="0" fontId="0" fillId="11" borderId="0" xfId="0" applyFill="1" applyAlignment="1">
      <alignment horizontal="center"/>
    </xf>
    <xf numFmtId="0" fontId="8" fillId="4" borderId="12" xfId="0" applyFont="1" applyFill="1" applyBorder="1" applyAlignment="1">
      <alignment horizont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15" fillId="0" borderId="0" xfId="0" applyFont="1" applyAlignment="1">
      <alignment horizontal="center"/>
    </xf>
    <xf numFmtId="0" fontId="14" fillId="13" borderId="18" xfId="0" applyFont="1" applyFill="1" applyBorder="1" applyAlignment="1">
      <alignment horizontal="center"/>
    </xf>
    <xf numFmtId="0" fontId="14" fillId="13" borderId="20" xfId="0" applyFont="1" applyFill="1" applyBorder="1" applyAlignment="1">
      <alignment horizontal="center"/>
    </xf>
    <xf numFmtId="0" fontId="15" fillId="14" borderId="18" xfId="0" applyFont="1" applyFill="1" applyBorder="1" applyAlignment="1">
      <alignment horizontal="center"/>
    </xf>
    <xf numFmtId="0" fontId="15" fillId="14" borderId="20" xfId="0" applyFont="1" applyFill="1" applyBorder="1" applyAlignment="1">
      <alignment horizontal="center"/>
    </xf>
    <xf numFmtId="0" fontId="0" fillId="0" borderId="0" xfId="0" applyNumberFormat="1"/>
    <xf numFmtId="0" fontId="0" fillId="0" borderId="0" xfId="0" applyAlignment="1">
      <alignment horizontal="left" indent="1"/>
    </xf>
  </cellXfs>
  <cellStyles count="1">
    <cellStyle name="Normal" xfId="0" builtinId="0"/>
  </cellStyles>
  <dxfs count="26">
    <dxf>
      <numFmt numFmtId="2" formatCode="0.0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auto="1"/>
        <name val="Arial"/>
        <family val="2"/>
        <scheme val="none"/>
      </font>
      <border diagonalUp="0" diagonalDown="0" outline="0">
        <left style="thin">
          <color rgb="FF000000"/>
        </left>
        <right style="thin">
          <color rgb="FF000000"/>
        </right>
        <top/>
        <bottom/>
      </border>
    </dxf>
    <dxf>
      <numFmt numFmtId="2" formatCode="0.00"/>
    </dxf>
    <dxf>
      <numFmt numFmtId="166" formatCode="&quot;₹&quot;\ #,##0"/>
    </dxf>
  </dxfs>
  <tableStyles count="0" defaultTableStyle="TableStyleMedium9" defaultPivotStyle="PivotStyleLight16"/>
  <colors>
    <mruColors>
      <color rgb="FFF7F2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salary by depertment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13450079710017"/>
          <c:y val="0.29370612466961593"/>
          <c:w val="0.4636477484194384"/>
          <c:h val="0.61923410783130239"/>
        </c:manualLayout>
      </c:layout>
      <c:barChart>
        <c:barDir val="bar"/>
        <c:grouping val="clustered"/>
        <c:varyColors val="0"/>
        <c:ser>
          <c:idx val="0"/>
          <c:order val="0"/>
          <c:tx>
            <c:v>Total</c:v>
          </c:tx>
          <c:spPr>
            <a:solidFill>
              <a:schemeClr val="accent1"/>
            </a:solidFill>
            <a:ln>
              <a:noFill/>
            </a:ln>
            <a:effectLst/>
          </c:spPr>
          <c:invertIfNegative val="0"/>
          <c:cat>
            <c:strLit>
              <c:ptCount val="10"/>
              <c:pt idx="0">
                <c:v>Product</c:v>
              </c:pt>
              <c:pt idx="1">
                <c:v>Operations</c:v>
              </c:pt>
              <c:pt idx="2">
                <c:v>Support</c:v>
              </c:pt>
              <c:pt idx="3">
                <c:v>Engineering</c:v>
              </c:pt>
              <c:pt idx="4">
                <c:v>Finance</c:v>
              </c:pt>
              <c:pt idx="5">
                <c:v>HR</c:v>
              </c:pt>
              <c:pt idx="6">
                <c:v>Marketing</c:v>
              </c:pt>
              <c:pt idx="7">
                <c:v>Legal</c:v>
              </c:pt>
              <c:pt idx="8">
                <c:v>Sales</c:v>
              </c:pt>
              <c:pt idx="9">
                <c:v>Design</c:v>
              </c:pt>
            </c:strLit>
          </c:cat>
          <c:val>
            <c:numLit>
              <c:formatCode>General</c:formatCode>
              <c:ptCount val="10"/>
              <c:pt idx="0">
                <c:v>58144601.20000004</c:v>
              </c:pt>
              <c:pt idx="1">
                <c:v>57713358.889999948</c:v>
              </c:pt>
              <c:pt idx="2">
                <c:v>55675425.430000022</c:v>
              </c:pt>
              <c:pt idx="3">
                <c:v>55373550.119999997</c:v>
              </c:pt>
              <c:pt idx="4">
                <c:v>54549954.840000026</c:v>
              </c:pt>
              <c:pt idx="5">
                <c:v>53536507.579999968</c:v>
              </c:pt>
              <c:pt idx="6">
                <c:v>51541279.859999992</c:v>
              </c:pt>
              <c:pt idx="7">
                <c:v>51450049.970000021</c:v>
              </c:pt>
              <c:pt idx="8">
                <c:v>51388863.689999938</c:v>
              </c:pt>
              <c:pt idx="9">
                <c:v>51332665.910000004</c:v>
              </c:pt>
            </c:numLit>
          </c:val>
          <c:extLst>
            <c:ext xmlns:c16="http://schemas.microsoft.com/office/drawing/2014/chart" uri="{C3380CC4-5D6E-409C-BE32-E72D297353CC}">
              <c16:uniqueId val="{0000000A-F473-4FAB-8379-1CD5FA8C3339}"/>
            </c:ext>
          </c:extLst>
        </c:ser>
        <c:dLbls>
          <c:showLegendKey val="0"/>
          <c:showVal val="0"/>
          <c:showCatName val="0"/>
          <c:showSerName val="0"/>
          <c:showPercent val="0"/>
          <c:showBubbleSize val="0"/>
        </c:dLbls>
        <c:gapWidth val="100"/>
        <c:axId val="539426816"/>
        <c:axId val="156351824"/>
      </c:barChart>
      <c:valAx>
        <c:axId val="15635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6816"/>
        <c:crosses val="autoZero"/>
        <c:crossBetween val="between"/>
      </c:valAx>
      <c:catAx>
        <c:axId val="539426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1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 (1).xlsx]pivot table!PivotTable2</c:name>
    <c:fmtId val="16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table'!$D$2:$D$13</c:f>
              <c:strCache>
                <c:ptCount val="11"/>
                <c:pt idx="0">
                  <c:v>Analyst</c:v>
                </c:pt>
                <c:pt idx="1">
                  <c:v>Associate</c:v>
                </c:pt>
                <c:pt idx="2">
                  <c:v>Consultant</c:v>
                </c:pt>
                <c:pt idx="3">
                  <c:v>Coordinator</c:v>
                </c:pt>
                <c:pt idx="4">
                  <c:v>Director</c:v>
                </c:pt>
                <c:pt idx="5">
                  <c:v>Engineer</c:v>
                </c:pt>
                <c:pt idx="6">
                  <c:v>Executive</c:v>
                </c:pt>
                <c:pt idx="7">
                  <c:v>Lead</c:v>
                </c:pt>
                <c:pt idx="8">
                  <c:v>Manager</c:v>
                </c:pt>
                <c:pt idx="9">
                  <c:v>Not Available</c:v>
                </c:pt>
                <c:pt idx="10">
                  <c:v>Specialist</c:v>
                </c:pt>
              </c:strCache>
            </c:strRef>
          </c:cat>
          <c:val>
            <c:numRef>
              <c:f>'pivot table'!$E$2:$E$13</c:f>
              <c:numCache>
                <c:formatCode>0.00</c:formatCode>
                <c:ptCount val="11"/>
                <c:pt idx="0">
                  <c:v>3.0023062015503905</c:v>
                </c:pt>
                <c:pt idx="1">
                  <c:v>2.9164341085271288</c:v>
                </c:pt>
                <c:pt idx="2">
                  <c:v>2.9419348659003854</c:v>
                </c:pt>
                <c:pt idx="3">
                  <c:v>3.0124248496993977</c:v>
                </c:pt>
                <c:pt idx="4">
                  <c:v>2.958595387840671</c:v>
                </c:pt>
                <c:pt idx="5">
                  <c:v>2.9579757085020275</c:v>
                </c:pt>
                <c:pt idx="6">
                  <c:v>3.0065057915057944</c:v>
                </c:pt>
                <c:pt idx="7">
                  <c:v>3.0153707414829674</c:v>
                </c:pt>
                <c:pt idx="8">
                  <c:v>3.0205309734513248</c:v>
                </c:pt>
                <c:pt idx="9">
                  <c:v>3.1861904761904767</c:v>
                </c:pt>
                <c:pt idx="10">
                  <c:v>3.0425102880658432</c:v>
                </c:pt>
              </c:numCache>
            </c:numRef>
          </c:val>
          <c:extLst>
            <c:ext xmlns:c16="http://schemas.microsoft.com/office/drawing/2014/chart" uri="{C3380CC4-5D6E-409C-BE32-E72D297353CC}">
              <c16:uniqueId val="{00000000-BEF5-4181-8782-8FF491BF9F16}"/>
            </c:ext>
          </c:extLst>
        </c:ser>
        <c:dLbls>
          <c:showLegendKey val="0"/>
          <c:showVal val="0"/>
          <c:showCatName val="0"/>
          <c:showSerName val="0"/>
          <c:showPercent val="0"/>
          <c:showBubbleSize val="0"/>
        </c:dLbls>
        <c:gapWidth val="219"/>
        <c:overlap val="-27"/>
        <c:axId val="558739240"/>
        <c:axId val="558745000"/>
      </c:barChart>
      <c:catAx>
        <c:axId val="558739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745000"/>
        <c:crosses val="autoZero"/>
        <c:auto val="1"/>
        <c:lblAlgn val="ctr"/>
        <c:lblOffset val="100"/>
        <c:noMultiLvlLbl val="0"/>
      </c:catAx>
      <c:valAx>
        <c:axId val="558745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73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 (1).xlsx]pivot 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D7-4525-903F-DCBC9E0770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D7-4525-903F-DCBC9E0770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D7-4525-903F-DCBC9E0770D2}"/>
              </c:ext>
            </c:extLst>
          </c:dPt>
          <c:cat>
            <c:strRef>
              <c:f>'pivot table'!$G$2:$G$5</c:f>
              <c:strCache>
                <c:ptCount val="3"/>
                <c:pt idx="0">
                  <c:v>Female</c:v>
                </c:pt>
                <c:pt idx="1">
                  <c:v>Male</c:v>
                </c:pt>
                <c:pt idx="2">
                  <c:v>Non-binary</c:v>
                </c:pt>
              </c:strCache>
            </c:strRef>
          </c:cat>
          <c:val>
            <c:numRef>
              <c:f>'pivot table'!$H$2:$H$5</c:f>
              <c:numCache>
                <c:formatCode>0.00</c:formatCode>
                <c:ptCount val="3"/>
                <c:pt idx="0">
                  <c:v>43.235148514851488</c:v>
                </c:pt>
                <c:pt idx="1">
                  <c:v>43.501478415138969</c:v>
                </c:pt>
                <c:pt idx="2">
                  <c:v>43.464855286473714</c:v>
                </c:pt>
              </c:numCache>
            </c:numRef>
          </c:val>
          <c:extLst>
            <c:ext xmlns:c16="http://schemas.microsoft.com/office/drawing/2014/chart" uri="{C3380CC4-5D6E-409C-BE32-E72D297353CC}">
              <c16:uniqueId val="{00000006-AAD7-4525-903F-DCBC9E0770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419100</xdr:colOff>
      <xdr:row>13</xdr:row>
      <xdr:rowOff>152400</xdr:rowOff>
    </xdr:from>
    <xdr:to>
      <xdr:col>4</xdr:col>
      <xdr:colOff>1323975</xdr:colOff>
      <xdr:row>28</xdr:row>
      <xdr:rowOff>104775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B9880CE-7E0E-C7F3-B742-0C6EE4C4BF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343275" y="22574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1638300</xdr:colOff>
      <xdr:row>13</xdr:row>
      <xdr:rowOff>123825</xdr:rowOff>
    </xdr:from>
    <xdr:to>
      <xdr:col>5</xdr:col>
      <xdr:colOff>1485900</xdr:colOff>
      <xdr:row>28</xdr:row>
      <xdr:rowOff>76200</xdr:rowOff>
    </xdr:to>
    <mc:AlternateContent xmlns:mc="http://schemas.openxmlformats.org/markup-compatibility/2006">
      <mc:Choice xmlns:a14="http://schemas.microsoft.com/office/drawing/2010/main" Requires="a14">
        <xdr:graphicFrame macro="">
          <xdr:nvGraphicFramePr>
            <xdr:cNvPr id="9" name="Education_level">
              <a:extLst>
                <a:ext uri="{FF2B5EF4-FFF2-40B4-BE49-F238E27FC236}">
                  <a16:creationId xmlns:a16="http://schemas.microsoft.com/office/drawing/2014/main" id="{637DFC3A-8881-242F-D038-77668E1886DE}"/>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5486400" y="22288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114301</xdr:rowOff>
    </xdr:from>
    <xdr:to>
      <xdr:col>4</xdr:col>
      <xdr:colOff>704850</xdr:colOff>
      <xdr:row>23</xdr:row>
      <xdr:rowOff>76200</xdr:rowOff>
    </xdr:to>
    <xdr:graphicFrame macro="">
      <xdr:nvGraphicFramePr>
        <xdr:cNvPr id="2" name="Chart 1">
          <a:extLst>
            <a:ext uri="{FF2B5EF4-FFF2-40B4-BE49-F238E27FC236}">
              <a16:creationId xmlns:a16="http://schemas.microsoft.com/office/drawing/2014/main" id="{93A3C87F-D58F-9DAD-C609-579DD2FD4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714375</xdr:colOff>
      <xdr:row>6</xdr:row>
      <xdr:rowOff>0</xdr:rowOff>
    </xdr:from>
    <xdr:to>
      <xdr:col>10</xdr:col>
      <xdr:colOff>762000</xdr:colOff>
      <xdr:row>22</xdr:row>
      <xdr:rowOff>95250</xdr:rowOff>
    </xdr:to>
    <xdr:graphicFrame macro="">
      <xdr:nvGraphicFramePr>
        <xdr:cNvPr id="3" name="Chart 2">
          <a:extLst>
            <a:ext uri="{FF2B5EF4-FFF2-40B4-BE49-F238E27FC236}">
              <a16:creationId xmlns:a16="http://schemas.microsoft.com/office/drawing/2014/main" id="{AD90DEF7-2C90-4CDF-9DF7-1AA0BA097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24</xdr:row>
      <xdr:rowOff>38100</xdr:rowOff>
    </xdr:from>
    <xdr:to>
      <xdr:col>4</xdr:col>
      <xdr:colOff>95250</xdr:colOff>
      <xdr:row>41</xdr:row>
      <xdr:rowOff>28575</xdr:rowOff>
    </xdr:to>
    <xdr:graphicFrame macro="">
      <xdr:nvGraphicFramePr>
        <xdr:cNvPr id="4" name="Chart 3">
          <a:extLst>
            <a:ext uri="{FF2B5EF4-FFF2-40B4-BE49-F238E27FC236}">
              <a16:creationId xmlns:a16="http://schemas.microsoft.com/office/drawing/2014/main" id="{2505AC5B-5261-4C75-B365-30A1CA8AC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25</xdr:row>
      <xdr:rowOff>0</xdr:rowOff>
    </xdr:from>
    <xdr:to>
      <xdr:col>7</xdr:col>
      <xdr:colOff>438150</xdr:colOff>
      <xdr:row>39</xdr:row>
      <xdr:rowOff>114300</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CD2B3716-114D-469D-8FE1-6E79156A391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486400" y="42386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25</xdr:row>
      <xdr:rowOff>0</xdr:rowOff>
    </xdr:from>
    <xdr:to>
      <xdr:col>10</xdr:col>
      <xdr:colOff>295275</xdr:colOff>
      <xdr:row>39</xdr:row>
      <xdr:rowOff>114300</xdr:rowOff>
    </xdr:to>
    <mc:AlternateContent xmlns:mc="http://schemas.openxmlformats.org/markup-compatibility/2006">
      <mc:Choice xmlns:a14="http://schemas.microsoft.com/office/drawing/2010/main" Requires="a14">
        <xdr:graphicFrame macro="">
          <xdr:nvGraphicFramePr>
            <xdr:cNvPr id="6" name="Education_level 1">
              <a:extLst>
                <a:ext uri="{FF2B5EF4-FFF2-40B4-BE49-F238E27FC236}">
                  <a16:creationId xmlns:a16="http://schemas.microsoft.com/office/drawing/2014/main" id="{DE278590-D800-44C8-AB76-85640012EBAD}"/>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dr:sp macro="" textlink="">
          <xdr:nvSpPr>
            <xdr:cNvPr id="0" name=""/>
            <xdr:cNvSpPr>
              <a:spLocks noTextEdit="1"/>
            </xdr:cNvSpPr>
          </xdr:nvSpPr>
          <xdr:spPr>
            <a:xfrm>
              <a:off x="7486650" y="42386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KI" refreshedDate="46177.977721990741" createdVersion="8" refreshedVersion="8" minRefreshableVersion="3" recordCount="5000" xr:uid="{8063FA80-C899-4EB6-952A-54581A8123C7}">
  <cacheSource type="worksheet">
    <worksheetSource name="Table1"/>
  </cacheSource>
  <cacheFields count="15">
    <cacheField name="Employee_ID" numFmtId="0">
      <sharedItems/>
    </cacheField>
    <cacheField name="Full_Name" numFmtId="0">
      <sharedItems count="2157">
        <s v="Kevin Davis"/>
        <s v="Joshua Johnson"/>
        <s v="Barbara Wilson"/>
        <s v="Michelle Jackson"/>
        <s v="Betty Hernandez"/>
        <s v="Deborah Lee"/>
        <s v="Barbara Taylor"/>
        <s v="Emily Garcia"/>
        <s v="Deborah Wright"/>
        <s v="Lisa Green"/>
        <s v="Sarah Brown"/>
        <s v="Jessica Wright"/>
        <s v="Joseph Nguyen"/>
        <s v="Deborah Adams"/>
        <s v="Sarah Jones"/>
        <s v="Margaret Brown"/>
        <s v="Patricia Nguyen"/>
        <s v="Susan Jones"/>
        <s v="Donna Lee"/>
        <s v="Ashley Flores"/>
        <s v="Paul Rivera"/>
        <s v="Stephanie Perez"/>
        <s v="Thomas Hernandez"/>
        <s v="Barbara Ramirez"/>
        <s v="Dorothy Martinez"/>
        <s v="John Walker"/>
        <s v="Melissa Allen"/>
        <s v="Sandra Hill"/>
        <s v="Amanda Lee"/>
        <s v="Amanda Torres"/>
        <s v="Donald Mitchell"/>
        <s v="Amanda Roberts"/>
        <s v="George King"/>
        <s v="Timothy Allen"/>
        <s v="Robert Rivera"/>
        <s v="Paul Robinson"/>
        <s v="Dorothy Mitchell"/>
        <s v="Paul Johnson"/>
        <s v="Christopher Perez"/>
        <s v="Sarah Gonzalez"/>
        <s v="Rebecca Hernandez"/>
        <s v="Linda Torres"/>
        <s v="Ashley Rivera"/>
        <s v="Karen Lewis"/>
        <s v="Karen Hill"/>
        <s v="Mary Garcia"/>
        <s v="Daniel Hall"/>
        <s v="Timothy Nguyen"/>
        <s v="Charles Hall"/>
        <s v="Linda Jones"/>
        <s v="Joshua Flores"/>
        <s v="Jessica Taylor"/>
        <s v="Stephanie Jackson"/>
        <s v="David Martin"/>
        <s v="Sandra Mitchell"/>
        <s v="Donna Adams"/>
        <s v="George Young"/>
        <s v="Ashley Clark"/>
        <s v="Mary Green"/>
        <s v="Robert Moore"/>
        <s v="Nancy Scott"/>
        <s v="Matthew Nelson"/>
        <s v="Timothy Martinez"/>
        <s v="Christopher Green"/>
        <s v="John Lee"/>
        <s v="Amanda Baker"/>
        <s v="Mark Thompson"/>
        <s v="Andrew Jackson"/>
        <s v="Daniel Anderson"/>
        <s v="Christopher Mitchell"/>
        <s v="Dorothy Perez"/>
        <s v="Betty Baker"/>
        <s v="Kevin Robinson"/>
        <s v="Ashley White"/>
        <s v="Mark Lewis"/>
        <s v="Karen Martinez"/>
        <s v="William Mitchell"/>
        <s v="Lisa Robinson"/>
        <s v="William Moore"/>
        <s v="Timothy Wilson"/>
        <s v="Deborah Walker"/>
        <s v="Brian Carter"/>
        <s v="Michelle White"/>
        <s v="Susan Moore"/>
        <s v="Anthony Robinson"/>
        <s v="Donna Nelson"/>
        <s v="Emily Mitchell"/>
        <s v="Mary Robinson"/>
        <s v="George White"/>
        <s v="Steven Green"/>
        <s v="Susan Roberts"/>
        <s v="Kevin Martin"/>
        <s v="Joshua Allen"/>
        <s v="Michael Perez"/>
        <s v="Anthony Roberts"/>
        <s v="Nancy Garcia"/>
        <s v="Brian Hall"/>
        <s v="Joseph Rodriguez"/>
        <s v="Susan Hall"/>
        <s v="Donald Gonzalez"/>
        <s v="Betty Scott"/>
        <s v="Daniel Johnson"/>
        <s v="William Williams"/>
        <s v="Timothy Hill"/>
        <s v="Betty Jones"/>
        <s v="Daniel Thomas"/>
        <s v="Susan Rodriguez"/>
        <s v="Thomas Williams"/>
        <s v="Susan Young"/>
        <s v="Brian Jackson"/>
        <s v="Brian Green"/>
        <s v="Betty Harris"/>
        <s v="Melissa Moore"/>
        <s v="Paul Jackson"/>
        <s v="Michelle Torres"/>
        <s v="William Lee"/>
        <s v="Steven Brown"/>
        <s v="William Green"/>
        <s v="Sarah Baker"/>
        <s v="Timothy Thompson"/>
        <s v="Matthew Flores"/>
        <s v="Jennifer Sanchez"/>
        <s v="William Taylor"/>
        <s v="Karen Flores"/>
        <s v="John Williams"/>
        <s v="Margaret Flores"/>
        <s v="Carol Martin"/>
        <s v="Andrew Hall"/>
        <s v="Donna Wilson"/>
        <s v="Jessica Gonzalez"/>
        <s v="Kevin Anderson"/>
        <s v="Melissa Gonzalez"/>
        <s v="Margaret Young"/>
        <s v="Emily Rodriguez"/>
        <s v="Andrew Baker"/>
        <s v="Sarah Smith"/>
        <s v="Brian Davis"/>
        <s v="Barbara Robinson"/>
        <s v="Robert Torres"/>
        <s v="Jennifer Allen"/>
        <s v="Carol Jones"/>
        <s v="Ronald Johnson"/>
        <s v="John Nelson"/>
        <s v="Mark Anderson"/>
        <s v="Lisa Martinez"/>
        <s v="Melissa Nelson"/>
        <s v="Stephanie Martinez"/>
        <s v="Paul Campbell"/>
        <s v="James Wilson"/>
        <s v="Paul Adams"/>
        <s v="Anthony Williams"/>
        <s v="Andrew Thomas"/>
        <s v="Susan Wright"/>
        <s v="Steven Robinson"/>
        <s v="Charles Johnson"/>
        <s v="Jennifer White"/>
        <s v="Donald Brown"/>
        <s v="Karen Williams"/>
        <s v="Lisa Hernandez"/>
        <s v="Robert Perez"/>
        <s v="Susan Baker"/>
        <s v="Michael Garcia"/>
        <s v="Michelle Garcia"/>
        <s v="David Rodriguez"/>
        <s v="Emily Hill"/>
        <s v="William Martin"/>
        <s v="Betty Davis"/>
        <s v="Lisa Thomas"/>
        <s v="John White"/>
        <s v="Michael Smith"/>
        <s v="Barbara Thompson"/>
        <s v="Michael Lewis"/>
        <s v="James Rivera"/>
        <s v="Thomas Nelson"/>
        <s v="Carol Garcia"/>
        <s v="Matthew Ramirez"/>
        <s v="Daniel Smith"/>
        <s v="Ronald Anderson"/>
        <s v="Betty Wright"/>
        <s v="Linda Roberts"/>
        <s v="Paul Moore"/>
        <s v="Karen Adams"/>
        <s v="Rebecca Garcia"/>
        <s v="Paul Sanchez"/>
        <s v="Michael Green"/>
        <s v="Melissa White"/>
        <s v="Jessica Walker"/>
        <s v="Joseph Harris"/>
        <s v="Amanda Adams"/>
        <s v="Carol Campbell"/>
        <s v="Jessica King"/>
        <s v="James White"/>
        <s v="Jessica Williams"/>
        <s v="Steven Wilson"/>
        <s v="Donna Campbell"/>
        <s v="Robert Young"/>
        <s v="John Smith"/>
        <s v="Karen Jones"/>
        <s v="Christopher Garcia"/>
        <s v="Timothy Wright"/>
        <s v="Michael Wilson"/>
        <s v="Dorothy Garcia"/>
        <s v="George Mitchell"/>
        <s v="Christopher Clark"/>
        <s v="John Wilson"/>
        <s v="Michelle Mitchell"/>
        <s v="Deborah Green"/>
        <s v="John Robinson"/>
        <s v="Anthony Gonzalez"/>
        <s v="Christopher Harris"/>
        <s v="Michael Thomas"/>
        <s v="Sarah Nguyen"/>
        <s v="John Garcia"/>
        <s v="Patricia Johnson"/>
        <s v="David Campbell"/>
        <s v="Susan Campbell"/>
        <s v="Barbara Perez"/>
        <s v="Patricia Harris"/>
        <s v="Stephanie Johnson"/>
        <s v="Michael Brown"/>
        <s v="David Green"/>
        <s v="Susan Lewis"/>
        <s v="Ronald Nguyen"/>
        <s v="Stephanie Williams"/>
        <s v="Deborah Ramirez"/>
        <s v="James Hall"/>
        <s v="Paul Thompson"/>
        <s v="Patricia Mitchell"/>
        <s v="Karen Campbell"/>
        <s v="Robert Martin"/>
        <s v="Betty Rivera"/>
        <s v="Michelle Thompson"/>
        <s v="Sandra Harris"/>
        <s v="Charles Martin"/>
        <s v="Joshua Sanchez"/>
        <s v="Richard Perez"/>
        <s v="Dorothy Taylor"/>
        <s v="Thomas Nguyen"/>
        <s v="Ronald Roberts"/>
        <s v="John Wright"/>
        <s v="William Miller"/>
        <s v="Emily Thompson"/>
        <s v="Kevin Taylor"/>
        <s v="George Martinez"/>
        <s v="Timothy Flores"/>
        <s v="David Williams"/>
        <s v="Robert Campbell"/>
        <s v="Nancy Lopez"/>
        <s v="Michael Clark"/>
        <s v="Anthony Lewis"/>
        <s v="Daniel Nelson"/>
        <s v="Sarah Perez"/>
        <s v="Christopher Davis"/>
        <s v="Linda Miller"/>
        <s v="Thomas Flores"/>
        <s v="Brian Nguyen"/>
        <s v="Michael Harris"/>
        <s v="Mark Rodriguez"/>
        <s v="Deborah Thompson"/>
        <s v="Charles Ramirez"/>
        <s v="George Jackson"/>
        <s v="Sarah Allen"/>
        <s v="Kevin Rivera"/>
        <s v="Matthew Williams"/>
        <s v="Patricia Roberts"/>
        <s v="Paul Wright"/>
        <s v="Brian Thompson"/>
        <s v="Donna Roberts"/>
        <s v="James Green"/>
        <s v="Margaret Ramirez"/>
        <s v="Steven Miller"/>
        <s v="Dorothy Sanchez"/>
        <s v="Paul Scott"/>
        <s v="Thomas Gonzalez"/>
        <s v="Emily Perez"/>
        <s v="George Nguyen"/>
        <s v="Deborah Campbell"/>
        <s v="Richard Taylor"/>
        <s v="Brian Thomas"/>
        <s v="Ronald Young"/>
        <s v="Melissa Lee"/>
        <s v="Thomas Harris"/>
        <s v="Steven Adams"/>
        <s v="Jessica Nguyen"/>
        <s v="David Taylor"/>
        <s v="Barbara Nguyen"/>
        <s v="Richard King"/>
        <s v="Paul Smith"/>
        <s v="Sandra Rodriguez"/>
        <s v="Donna Davis"/>
        <s v="Andrew White"/>
        <s v="Lisa Torres"/>
        <s v="Amanda Hall"/>
        <s v="Jennifer Hill"/>
        <s v="Charles Gonzalez"/>
        <s v="Rebecca Sanchez"/>
        <s v="Daniel Thompson"/>
        <s v="Nancy Davis"/>
        <s v="Donald Davis"/>
        <s v="Charles Garcia"/>
        <s v="Dorothy Gonzalez"/>
        <s v="Amanda Smith"/>
        <s v="Patricia King"/>
        <s v="Deborah Wilson"/>
        <s v="Jessica Clark"/>
        <s v="Christopher Baker"/>
        <s v="Margaret Jones"/>
        <s v="Donna Lewis"/>
        <s v="Kevin Rodriguez"/>
        <s v="Susan Nguyen"/>
        <s v="Betty Clark"/>
        <s v="James Roberts"/>
        <s v="Matthew Anderson"/>
        <s v="William Jackson"/>
        <s v="Michael Jackson"/>
        <s v="Ashley Hall"/>
        <s v="James Davis"/>
        <s v="Sandra Lee"/>
        <s v="David Young"/>
        <s v="Michelle Adams"/>
        <s v="Richard Torres"/>
        <s v="Thomas Wright"/>
        <s v="Matthew Gonzalez"/>
        <s v="William Lopez"/>
        <s v="Stephanie Jones"/>
        <s v="Karen King"/>
        <s v="Andrew Green"/>
        <s v="Margaret Allen"/>
        <s v="Joshua Thomas"/>
        <s v="Donna Rodriguez"/>
        <s v="Barbara Rodriguez"/>
        <s v="Emily Hall"/>
        <s v="Patricia Baker"/>
        <s v="Andrew Mitchell"/>
        <s v="Melissa Torres"/>
        <s v="Betty Thompson"/>
        <s v="Deborah White"/>
        <s v="Mark Walker"/>
        <s v="Matthew Nguyen"/>
        <s v="Christopher Young"/>
        <s v="Emily Sanchez"/>
        <s v="Michelle Moore"/>
        <s v="Sandra Martin"/>
        <s v="Sandra Roberts"/>
        <s v="Ronald Lee"/>
        <s v="Joshua Anderson"/>
        <s v="William Hernandez"/>
        <s v="John Thomas"/>
        <s v="David Ramirez"/>
        <s v="Margaret Clark"/>
        <s v="Betty Garcia"/>
        <s v="David Martinez"/>
        <s v="Ashley Young"/>
        <s v="Sarah Scott"/>
        <s v="Joshua Martin"/>
        <s v="Donna Clark"/>
        <s v="Kevin Gonzalez"/>
        <s v="Mary Lopez"/>
        <s v="Donna Martin"/>
        <s v="Nancy Harris"/>
        <s v="Jennifer Young"/>
        <s v="Mary Walker"/>
        <s v="Matthew Rivera"/>
        <s v="Jessica Lee"/>
        <s v="Mark Brown"/>
        <s v="Richard Rivera"/>
        <s v="Joseph Anderson"/>
        <s v="David Jackson"/>
        <s v="Anthony Thomas"/>
        <s v="Nancy Wright"/>
        <s v="James Carter"/>
        <s v="Stephanie Thompson"/>
        <s v="Matthew White"/>
        <s v="William Adams"/>
        <s v="Joshua Smith"/>
        <s v="Stephanie White"/>
        <s v="Paul Nguyen"/>
        <s v="Charles Young"/>
        <s v="Carol Mitchell"/>
        <s v="Joshua Martinez"/>
        <s v="David Robinson"/>
        <s v="Charles Lewis"/>
        <s v="Thomas Adams"/>
        <s v="James Clark"/>
        <s v="Joshua Green"/>
        <s v="Thomas Lopez"/>
        <s v="Stephanie Taylor"/>
        <s v="George Perez"/>
        <s v="Andrew Wright"/>
        <s v="Susan Scott"/>
        <s v="Timothy Williams"/>
        <s v="Melissa Johnson"/>
        <s v="Michael Davis"/>
        <s v="Carol Williams"/>
        <s v="Anthony Hall"/>
        <s v="Jennifer Green"/>
        <s v="Joseph Robinson"/>
        <s v="Dorothy Clark"/>
        <s v="Timothy Gonzalez"/>
        <s v="Joseph Jackson"/>
        <s v="Timothy Ramirez"/>
        <s v="John Ramirez"/>
        <s v="Charles Thomas"/>
        <s v="Stephanie Sanchez"/>
        <s v="Paul Torres"/>
        <s v="Betty Lopez"/>
        <s v="Daniel Moore"/>
        <s v="David Moore"/>
        <s v="Dorothy Adams"/>
        <s v="Mark Robinson"/>
        <s v="Amanda Hernandez"/>
        <s v="Jessica Scott"/>
        <s v="Rebecca Martinez"/>
        <s v="Andrew Campbell"/>
        <s v="Daniel Garcia"/>
        <s v="Margaret Gonzalez"/>
        <s v="Jennifer Martinez"/>
        <s v="Ronald Rodriguez"/>
        <s v="Thomas Martin"/>
        <s v="Robert Hill"/>
        <s v="Patricia Martinez"/>
        <s v="Robert Allen"/>
        <s v="Michelle Flores"/>
        <s v="William Lewis"/>
        <s v="Jennifer Ramirez"/>
        <s v="Carol Thompson"/>
        <s v="David Carter"/>
        <s v="Sandra Wilson"/>
        <s v="Jennifer Lee"/>
        <s v="Susan Smith"/>
        <s v="Betty Gonzalez"/>
        <s v="Donald Nelson"/>
        <s v="Michael Mitchell"/>
        <s v="Ashley Gonzalez"/>
        <s v="Linda Harris"/>
        <s v="Stephanie Harris"/>
        <s v="Ronald Green"/>
        <s v="George Jones"/>
        <s v="Mary Lee"/>
        <s v="Amanda Martin"/>
        <s v="Stephanie Nguyen"/>
        <s v="Brian Wright"/>
        <s v="Karen Green"/>
        <s v="Anthony Lee"/>
        <s v="Sarah Martin"/>
        <s v="Timothy Young"/>
        <s v="Emily Wright"/>
        <s v="Mary Adams"/>
        <s v="Matthew Smith"/>
        <s v="Karen Garcia"/>
        <s v="Dorothy Lee"/>
        <s v="Sarah King"/>
        <s v="Richard Garcia"/>
        <s v="Thomas Hall"/>
        <s v="Rebecca Robinson"/>
        <s v="Jessica Jackson"/>
        <s v="Patricia Perez"/>
        <s v="John Nguyen"/>
        <s v="John Rodriguez"/>
        <s v="Dorothy Young"/>
        <s v="Sandra Davis"/>
        <s v="Susan Hernandez"/>
        <s v="Deborah Miller"/>
        <s v="Ashley Green"/>
        <s v="Christopher Brown"/>
        <s v="Matthew Roberts"/>
        <s v="Steven Gonzalez"/>
        <s v="Steven Perez"/>
        <s v="Ashley Nelson"/>
        <s v="Jennifer Clark"/>
        <s v="George Baker"/>
        <s v="Sandra Green"/>
        <s v="Donald Johnson"/>
        <s v="Timothy Scott"/>
        <s v="Sandra Torres"/>
        <s v="Charles Campbell"/>
        <s v="Anthony Baker"/>
        <s v="Joshua Young"/>
        <s v="John Jones"/>
        <s v="Barbara Hall"/>
        <s v="Michelle Williams"/>
        <s v="Andrew Brown"/>
        <s v="Amanda Martinez"/>
        <s v="Timothy Campbell"/>
        <s v="Thomas Thomas"/>
        <s v="Michael Lee"/>
        <s v="Donald Wilson"/>
        <s v="Timothy Clark"/>
        <s v="Barbara Martinez"/>
        <s v="Andrew Martin"/>
        <s v="Amanda Nelson"/>
        <s v="Linda Nelson"/>
        <s v="Mary Perez"/>
        <s v="Christopher Robinson"/>
        <s v="Andrew Clark"/>
        <s v="Steven Jackson"/>
        <s v="Steven Lee"/>
        <s v="Mary Hall"/>
        <s v="Mary Nelson"/>
        <s v="James Anderson"/>
        <s v="Karen Young"/>
        <s v="Andrew Lopez"/>
        <s v="Amanda Taylor"/>
        <s v="Betty King"/>
        <s v="Dorothy Anderson"/>
        <s v="Kevin Perez"/>
        <s v="Linda Garcia"/>
        <s v="Michael Baker"/>
        <s v="Amanda Flores"/>
        <s v="Sandra Allen"/>
        <s v="Brian Baker"/>
        <s v="Joshua Hall"/>
        <s v="Joseph Hall"/>
        <s v="Michelle Davis"/>
        <s v="Michelle Thomas"/>
        <s v="Ashley Thomas"/>
        <s v="Joshua Ramirez"/>
        <s v="Steven Nguyen"/>
        <s v="Christopher Rivera"/>
        <s v="Sarah Sanchez"/>
        <s v="Daniel Sanchez"/>
        <s v="Michelle Carter"/>
        <s v="Betty Rodriguez"/>
        <s v="Andrew Lewis"/>
        <s v="Jessica Anderson"/>
        <s v="Paul Clark"/>
        <s v="Richard Allen"/>
        <s v="Ashley Torres"/>
        <s v="Ashley Harris"/>
        <s v="Emily Clark"/>
        <s v="Robert Green"/>
        <s v="Ashley Jones"/>
        <s v="Susan Jackson"/>
        <s v="Mark Hall"/>
        <s v="Betty Thomas"/>
        <s v="John Clark"/>
        <s v="Christopher Lopez"/>
        <s v="Lisa Roberts"/>
        <s v="Sarah Mitchell"/>
        <s v="Mark Mitchell"/>
        <s v="Sarah Wilson"/>
        <s v="Richard Brown"/>
        <s v="Betty Sanchez"/>
        <s v="Ronald Martin"/>
        <s v="Nancy Rodriguez"/>
        <s v="Robert Clark"/>
        <s v="Melissa Harris"/>
        <s v="Sarah Hill"/>
        <s v="George Martin"/>
        <s v="Richard Young"/>
        <s v="Kevin Flores"/>
        <s v="Patricia Moore"/>
        <s v="Sandra Perez"/>
        <s v="George Sanchez"/>
        <s v="Christopher Johnson"/>
        <s v="Timothy Harris"/>
        <s v="David Lewis"/>
        <s v="Andrew Roberts"/>
        <s v="Nancy Mitchell"/>
        <s v="Emily Baker"/>
        <s v="Kevin Wilson"/>
        <s v="Timothy Sanchez"/>
        <s v="George Gonzalez"/>
        <s v="Jessica Wilson"/>
        <s v="Patricia Davis"/>
        <s v="Melissa Mitchell"/>
        <s v="Emily Adams"/>
        <s v="Andrew Rodriguez"/>
        <s v="Stephanie Adams"/>
        <s v="Jennifer Scott"/>
        <s v="John Gonzalez"/>
        <s v="Matthew Adams"/>
        <s v="Joshua Hernandez"/>
        <s v="Nancy Green"/>
        <s v="Daniel Mitchell"/>
        <s v="Karen Ramirez"/>
        <s v="David Torres"/>
        <s v="Margaret Smith"/>
        <s v="Joseph Lopez"/>
        <s v="Rebecca Davis"/>
        <s v="Patricia Thompson"/>
        <s v="Emily Gonzalez"/>
        <s v="Betty Ramirez"/>
        <s v="Richard Jackson"/>
        <s v="Deborah Rivera"/>
        <s v="Rebecca Baker"/>
        <s v="Susan Thomas"/>
        <s v="Kevin Martinez"/>
        <s v="Stephanie Clark"/>
        <s v="Betty Perez"/>
        <s v="Carol Harris"/>
        <s v="Paul Flores"/>
        <s v="Betty Lewis"/>
        <s v="John Torres"/>
        <s v="Rebecca Harris"/>
        <s v="Lisa Anderson"/>
        <s v="Karen Brown"/>
        <s v="Charles Lee"/>
        <s v="Kevin Green"/>
        <s v="Barbara Walker"/>
        <s v="Margaret Baker"/>
        <s v="Paul Mitchell"/>
        <s v="George Moore"/>
        <s v="Joseph Ramirez"/>
        <s v="Robert Flores"/>
        <s v="Charles Thompson"/>
        <s v="Robert Davis"/>
        <s v="Donna Torres"/>
        <s v="Rebecca Rodriguez"/>
        <s v="Betty Brown"/>
        <s v="Ronald Lopez"/>
        <s v="Joshua Carter"/>
        <s v="Christopher Adams"/>
        <s v="Sarah Jackson"/>
        <s v="William Hall"/>
        <s v="Charles White"/>
        <s v="James Martinez"/>
        <s v="Robert Lopez"/>
        <s v="Melissa Brown"/>
        <s v="Daniel Robinson"/>
        <s v="Nancy Hill"/>
        <s v="John Hill"/>
        <s v="Barbara Jones"/>
        <s v="Richard Jones"/>
        <s v="Anthony Thompson"/>
        <s v="Linda Green"/>
        <s v="Mary Flores"/>
        <s v="Rebecca Taylor"/>
        <s v="Jennifer Jones"/>
        <s v="Kevin Lewis"/>
        <s v="Richard Hill"/>
        <s v="Karen Moore"/>
        <s v="Michael Nguyen"/>
        <s v="Sandra Gonzalez"/>
        <s v="Margaret Johnson"/>
        <s v="James Lee"/>
        <s v="Karen Rivera"/>
        <s v="Karen Clark"/>
        <s v="Ashley Jackson"/>
        <s v="John Davis"/>
        <s v="Anthony Green"/>
        <s v="Stephanie Garcia"/>
        <s v="Joseph White"/>
        <s v="Sarah Johnson"/>
        <s v="Steven Ramirez"/>
        <s v="Joshua Moore"/>
        <s v="Kevin Jackson"/>
        <s v="Susan Perez"/>
        <s v="Daniel Walker"/>
        <s v="Lisa Mitchell"/>
        <s v="Rebecca Nelson"/>
        <s v="Thomas Baker"/>
        <s v="Daniel Jackson"/>
        <s v="Charles Smith"/>
        <s v="Charles Allen"/>
        <s v="William Clark"/>
        <s v="Steven Baker"/>
        <s v="Ronald King"/>
        <s v="Dorothy Nguyen"/>
        <s v="Mary Allen"/>
        <s v="Linda Ramirez"/>
        <s v="Carol Young"/>
        <s v="James Nguyen"/>
        <s v="Steven Allen"/>
        <s v="Ronald Nelson"/>
        <s v="Michael Lopez"/>
        <s v="Christopher Miller"/>
        <s v="Donna Gonzalez"/>
        <s v="Kevin Harris"/>
        <s v="George Davis"/>
        <s v="Sarah Young"/>
        <s v="Paul Hill"/>
        <s v="Linda Lewis"/>
        <s v="Margaret Walker"/>
        <s v="Rebecca Scott"/>
        <s v="Donna Anderson"/>
        <s v="John Moore"/>
        <s v="John Anderson"/>
        <s v="Nancy Torres"/>
        <s v="Ashley Johnson"/>
        <s v="Robert Lewis"/>
        <s v="Deborah Allen"/>
        <s v="Mary Miller"/>
        <s v="Ronald Adams"/>
        <s v="Mark Lee"/>
        <s v="Jennifer Thompson"/>
        <s v="Deborah Nguyen"/>
        <s v="Ashley Smith"/>
        <s v="Steven King"/>
        <s v="Dorothy Thompson"/>
        <s v="Carol White"/>
        <s v="Andrew King"/>
        <s v="Ronald Miller"/>
        <s v="Richard Smith"/>
        <s v="Sandra Young"/>
        <s v="John Green"/>
        <s v="Richard Green"/>
        <s v="Matthew Green"/>
        <s v="Daniel Wright"/>
        <s v="Michelle Roberts"/>
        <s v="John Martin"/>
        <s v="Timothy Johnson"/>
        <s v="Charles Hernandez"/>
        <s v="Robert Jones"/>
        <s v="Joseph Clark"/>
        <s v="Joseph Torres"/>
        <s v="Michelle Hernandez"/>
        <s v="Anthony Martin"/>
        <s v="Richard Lewis"/>
        <s v="Ashley Wilson"/>
        <s v="Daniel Green"/>
        <s v="Carol Martinez"/>
        <s v="Karen Mitchell"/>
        <s v="Christopher Jones"/>
        <s v="Daniel Martin"/>
        <s v="Michelle Ramirez"/>
        <s v="Melissa Walker"/>
        <s v="Michael Williams"/>
        <s v="Michael Wright"/>
        <s v="Brian Nelson"/>
        <s v="Kevin Mitchell"/>
        <s v="Timothy Garcia"/>
        <s v="Lisa Brown"/>
        <s v="Barbara Wright"/>
        <s v="Jessica Robinson"/>
        <s v="George Miller"/>
        <s v="Susan Carter"/>
        <s v="Brian Martinez"/>
        <s v="Donald Hernandez"/>
        <s v="Rebecca Thomas"/>
        <s v="Lisa Ramirez"/>
        <s v="David Sanchez"/>
        <s v="Matthew Baker"/>
        <s v="Paul White"/>
        <s v="Sandra Brown"/>
        <s v="Sarah Lopez"/>
        <s v="Ashley Williams"/>
        <s v="Andrew Walker"/>
        <s v="Anthony Wilson"/>
        <s v="Joseph Jones"/>
        <s v="Nancy Perez"/>
        <s v="Kevin Young"/>
        <s v="David Flores"/>
        <s v="Margaret Wilson"/>
        <s v="Rebecca White"/>
        <s v="David Lopez"/>
        <s v="Kevin Johnson"/>
        <s v="Kevin Walker"/>
        <s v="Donald Rivera"/>
        <s v="Thomas Rivera"/>
        <s v="Margaret Rivera"/>
        <s v="Brian Perez"/>
        <s v="George Lewis"/>
        <s v="Melissa Martinez"/>
        <s v="Nancy Anderson"/>
        <s v="Margaret Green"/>
        <s v="Carol Carter"/>
        <s v="Carol Wilson"/>
        <s v="Mark Perez"/>
        <s v="Jessica Torres"/>
        <s v="Joseph Taylor"/>
        <s v="Patricia Clark"/>
        <s v="Mark Thomas"/>
        <s v="Betty Roberts"/>
        <s v="Linda Adams"/>
        <s v="Christopher Wright"/>
        <s v="Ashley King"/>
        <s v="Deborah Roberts"/>
        <s v="Lisa Lopez"/>
        <s v="Patricia Lewis"/>
        <s v="James Harris"/>
        <s v="Patricia Hill"/>
        <s v="Mary Young"/>
        <s v="Donald Robinson"/>
        <s v="Brian Rivera"/>
        <s v="Charles Flores"/>
        <s v="Sandra White"/>
        <s v="Margaret Lee"/>
        <s v="Melissa Roberts"/>
        <s v="Steven Lopez"/>
        <s v="Patricia Wright"/>
        <s v="Amanda Ramirez"/>
        <s v="Robert Taylor"/>
        <s v="Margaret Nguyen"/>
        <s v="Ashley Martinez"/>
        <s v="Joseph King"/>
        <s v="Thomas Green"/>
        <s v="Sandra Nelson"/>
        <s v="Andrew Miller"/>
        <s v="Kevin Sanchez"/>
        <s v="David Lee"/>
        <s v="Jennifer Garcia"/>
        <s v="Joseph Lewis"/>
        <s v="Barbara Smith"/>
        <s v="George Thomas"/>
        <s v="Ashley Moore"/>
        <s v="Jessica Nelson"/>
        <s v="Christopher Smith"/>
        <s v="Susan Johnson"/>
        <s v="Mark Carter"/>
        <s v="Deborah Martinez"/>
        <s v="Charles Miller"/>
        <s v="Mark Davis"/>
        <s v="Christopher Rodriguez"/>
        <s v="Matthew Martin"/>
        <s v="Mary Brown"/>
        <s v="Michael Robinson"/>
        <s v="Deborah Torres"/>
        <s v="Thomas Hill"/>
        <s v="Sandra Flores"/>
        <s v="Brian Campbell"/>
        <s v="Donna Wright"/>
        <s v="Timothy Lopez"/>
        <s v="Daniel Wilson"/>
        <s v="Mark Johnson"/>
        <s v="Dorothy Rodriguez"/>
        <s v="Lisa Miller"/>
        <s v="Brian Gonzalez"/>
        <s v="Brian Garcia"/>
        <s v="Nancy White"/>
        <s v="Brian Lee"/>
        <s v="Timothy Smith"/>
        <s v="Jennifer Rivera"/>
        <s v="Joshua Rivera"/>
        <s v="Richard Hall"/>
        <s v="Charles Wilson"/>
        <s v="Amanda Carter"/>
        <s v="Ashley Robinson"/>
        <s v="Betty Smith"/>
        <s v="Margaret Hernandez"/>
        <s v="Michael Jones"/>
        <s v="David Perez"/>
        <s v="Mary Lewis"/>
        <s v="Kevin Torres"/>
        <s v="Sarah Anderson"/>
        <s v="Thomas Wilson"/>
        <s v="Donald White"/>
        <s v="Ronald Torres"/>
        <s v="Ronald White"/>
        <s v="Jessica Lewis"/>
        <s v="Margaret Davis"/>
        <s v="Thomas Robinson"/>
        <s v="Ashley Walker"/>
        <s v="Daniel Roberts"/>
        <s v="Melissa Robinson"/>
        <s v="Linda Lee"/>
        <s v="George Carter"/>
        <s v="Paul Green"/>
        <s v="Deborah Young"/>
        <s v="Joshua Walker"/>
        <s v="Robert Garcia"/>
        <s v="Richard Nelson"/>
        <s v="Ronald Jones"/>
        <s v="Christopher Roberts"/>
        <s v="Melissa Carter"/>
        <s v="Betty Moore"/>
        <s v="Deborah Hill"/>
        <s v="Charles Hill"/>
        <s v="Susan Davis"/>
        <s v="Nancy Martinez"/>
        <s v="Karen Allen"/>
        <s v="Betty Carter"/>
        <s v="Barbara Johnson"/>
        <s v="Emily Davis"/>
        <s v="Carol Hill"/>
        <s v="Patricia Carter"/>
        <s v="Susan Anderson"/>
        <s v="William Thomas"/>
        <s v="Matthew Rodriguez"/>
        <s v="Joshua Torres"/>
        <s v="Anthony Harris"/>
        <s v="Margaret Thomas"/>
        <s v="Barbara Green"/>
        <s v="Daniel Perez"/>
        <s v="Mark Sanchez"/>
        <s v="Ronald Allen"/>
        <s v="Barbara Carter"/>
        <s v="Deborah Moore"/>
        <s v="Thomas Miller"/>
        <s v="Nancy Martin"/>
        <s v="Lisa Jackson"/>
        <s v="Linda Martinez"/>
        <s v="James Hernandez"/>
        <s v="Charles Perez"/>
        <s v="Mark Taylor"/>
        <s v="Paul Nelson"/>
        <s v="Paul Hall"/>
        <s v="Linda Allen"/>
        <s v="Anthony Mitchell"/>
        <s v="Timothy Carter"/>
        <s v="Brian Rodriguez"/>
        <s v="Margaret Carter"/>
        <s v="Jessica Campbell"/>
        <s v="George Smith"/>
        <s v="David Brown"/>
        <s v="Richard Lopez"/>
        <s v="Richard Thomas"/>
        <s v="William Anderson"/>
        <s v="Betty Miller"/>
        <s v="Jennifer Taylor"/>
        <s v="Anthony Perez"/>
        <s v="Andrew Johnson"/>
        <s v="Brian Lewis"/>
        <s v="George Hernandez"/>
        <s v="Brian Torres"/>
        <s v="Ashley Garcia"/>
        <s v="Dorothy Carter"/>
        <s v="Christopher Hernandez"/>
        <s v="Donald Jackson"/>
        <s v="Barbara Sanchez"/>
        <s v="Matthew Campbell"/>
        <s v="Rebecca Green"/>
        <s v="Deborah Jones"/>
        <s v="Anthony Carter"/>
        <s v="Charles Green"/>
        <s v="Richard Campbell"/>
        <s v="Jennifer Miller"/>
        <s v="Jessica Rodriguez"/>
        <s v="Linda Scott"/>
        <s v="Kevin Roberts"/>
        <s v="Dorothy Williams"/>
        <s v="Jennifer Carter"/>
        <s v="Charles Jackson"/>
        <s v="Rebecca Anderson"/>
        <s v="Ronald Clark"/>
        <s v="Melissa Thomas"/>
        <s v="Kevin Jones"/>
        <s v="Richard Roberts"/>
        <s v="James Nelson"/>
        <s v="Nancy Johnson"/>
        <s v="Joshua Jackson"/>
        <s v="Timothy Green"/>
        <s v="Richard Robinson"/>
        <s v="Timothy Hernandez"/>
        <s v="Mark Wilson"/>
        <s v="Dorothy Johnson"/>
        <s v="Margaret King"/>
        <s v="Deborah Hernandez"/>
        <s v="Ronald Williams"/>
        <s v="Karen Harris"/>
        <s v="Steven Young"/>
        <s v="Sarah White"/>
        <s v="Karen Wright"/>
        <s v="Susan Green"/>
        <s v="Jennifer Baker"/>
        <s v="Carol Anderson"/>
        <s v="Donna Taylor"/>
        <s v="Betty Wilson"/>
        <s v="Steven Clark"/>
        <s v="James Williams"/>
        <s v="Jessica Smith"/>
        <s v="Amanda Harris"/>
        <s v="William White"/>
        <s v="William Gonzalez"/>
        <s v="Emily Hernandez"/>
        <s v="Steven Roberts"/>
        <s v="Robert Robinson"/>
        <s v="Andrew Flores"/>
        <s v="Mark Jones"/>
        <s v="Sarah Rodriguez"/>
        <s v="Ronald Scott"/>
        <s v="Sarah Green"/>
        <s v="Richard Walker"/>
        <s v="Linda Hill"/>
        <s v="Ronald Lewis"/>
        <s v="Ashley Adams"/>
        <s v="James Torres"/>
        <s v="Ashley Davis"/>
        <s v="Dorothy Roberts"/>
        <s v="Amanda Brown"/>
        <s v="Christopher Taylor"/>
        <s v="Thomas Walker"/>
        <s v="Michelle Anderson"/>
        <s v="Michael Martinez"/>
        <s v="Stephanie Anderson"/>
        <s v="Mary Torres"/>
        <s v="Michelle Smith"/>
        <s v="Daniel Nguyen"/>
        <s v="Kevin Nguyen"/>
        <s v="Amanda Hill"/>
        <s v="Deborah Davis"/>
        <s v="Donald Torres"/>
        <s v="Mark Smith"/>
        <s v="David Nelson"/>
        <s v="Steven Hill"/>
        <s v="Robert Wright"/>
        <s v="Matthew Torres"/>
        <s v="Michelle Allen"/>
        <s v="Michael Roberts"/>
        <s v="Matthew Harris"/>
        <s v="Nancy Miller"/>
        <s v="George Allen"/>
        <s v="Michael Anderson"/>
        <s v="Ashley Scott"/>
        <s v="Matthew Taylor"/>
        <s v="Lisa Hall"/>
        <s v="Sarah Hall"/>
        <s v="Mary Hill"/>
        <s v="Thomas Sanchez"/>
        <s v="Lisa Sanchez"/>
        <s v="Paul King"/>
        <s v="Barbara Campbell"/>
        <s v="Ronald Moore"/>
        <s v="Sarah Nelson"/>
        <s v="Daniel Rivera"/>
        <s v="Matthew Hill"/>
        <s v="Thomas Ramirez"/>
        <s v="Melissa Hill"/>
        <s v="Sarah Thomas"/>
        <s v="Patricia Rivera"/>
        <s v="Ashley Ramirez"/>
        <s v="Patricia Campbell"/>
        <s v="Richard Lee"/>
        <s v="Michael Sanchez"/>
        <s v="Charles Scott"/>
        <s v="Donna Green"/>
        <s v="Andrew Robinson"/>
        <s v="Michelle Lopez"/>
        <s v="Sarah Garcia"/>
        <s v="James Flores"/>
        <s v="William Hill"/>
        <s v="Jennifer Wilson"/>
        <s v="Timothy White"/>
        <s v="Dorothy Ramirez"/>
        <s v="Brian Hill"/>
        <s v="Deborah Harris"/>
        <s v="James Garcia"/>
        <s v="James Sanchez"/>
        <s v="John Allen"/>
        <s v="Andrew Smith"/>
        <s v="Steven Moore"/>
        <s v="James Mitchell"/>
        <s v="Barbara Davis"/>
        <s v="Paul Lewis"/>
        <s v="Donald Wright"/>
        <s v="Brian Miller"/>
        <s v="Stephanie Lewis"/>
        <s v="Rebecca Jones"/>
        <s v="Dorothy King"/>
        <s v="Anthony Young"/>
        <s v="Jennifer Torres"/>
        <s v="David Harris"/>
        <s v="Karen Baker"/>
        <s v="Kevin Thomas"/>
        <s v="Susan White"/>
        <s v="Nancy Gonzalez"/>
        <s v="Jessica Moore"/>
        <s v="Steven Garcia"/>
        <s v="Carol Gonzalez"/>
        <s v="Linda Young"/>
        <s v="William Torres"/>
        <s v="Mark Wright"/>
        <s v="Susan Lee"/>
        <s v="George Garcia"/>
        <s v="Melissa Lopez"/>
        <s v="Michelle Baker"/>
        <s v="William Martinez"/>
        <s v="Michelle Nelson"/>
        <s v="Emily Nelson"/>
        <s v="Brian Brown"/>
        <s v="Andrew Jones"/>
        <s v="Mary Taylor"/>
        <s v="Sarah Carter"/>
        <s v="Donald Anderson"/>
        <s v="Matthew Moore"/>
        <s v="Lisa Martin"/>
        <s v="Daniel Ramirez"/>
        <s v="Andrew Ramirez"/>
        <s v="Carol Robinson"/>
        <s v="Amanda Jackson"/>
        <s v="Charles Mitchell"/>
        <s v="Karen Nguyen"/>
        <s v="Nancy Allen"/>
        <s v="Timothy Robinson"/>
        <s v="Andrew Moore"/>
        <s v="Nancy Sanchez"/>
        <s v="Stephanie Rodriguez"/>
        <s v="Patricia White"/>
        <s v="Michael Flores"/>
        <s v="George Thompson"/>
        <s v="Emily Harris"/>
        <s v="Rebecca Allen"/>
        <s v="Joshua Mitchell"/>
        <s v="Joseph Adams"/>
        <s v="Robert White"/>
        <s v="Michael Carter"/>
        <s v="Andrew Allen"/>
        <s v="Rebecca Mitchell"/>
        <s v="Mary Martin"/>
        <s v="Jennifer Walker"/>
        <s v="Patricia Anderson"/>
        <s v="Anthony Flores"/>
        <s v="Susan Sanchez"/>
        <s v="Barbara Miller"/>
        <s v="Donald Young"/>
        <s v="Matthew Carter"/>
        <s v="Karen Nelson"/>
        <s v="Ronald Flores"/>
        <s v="Lisa Baker"/>
        <s v="Charles Robinson"/>
        <s v="Margaret Sanchez"/>
        <s v="Daniel Clark"/>
        <s v="Carol Roberts"/>
        <s v="Sandra Lewis"/>
        <s v="Betty Hall"/>
        <s v="Michelle Sanchez"/>
        <s v="Lisa Walker"/>
        <s v="Joseph Lee"/>
        <s v="William Nelson"/>
        <s v="Melissa Wright"/>
        <s v="Stephanie Lee"/>
        <s v="Mark King"/>
        <s v="Steven Wright"/>
        <s v="Susan Ramirez"/>
        <s v="Sandra Lopez"/>
        <s v="Patricia Miller"/>
        <s v="David Nguyen"/>
        <s v="Nancy Brown"/>
        <s v="Paul Anderson"/>
        <s v="Robert Rodriguez"/>
        <s v="Michael Moore"/>
        <s v="Donna Allen"/>
        <s v="James Johnson"/>
        <s v="William Baker"/>
        <s v="Stephanie Davis"/>
        <s v="Mark Garcia"/>
        <s v="Christopher Carter"/>
        <s v="Susan Thompson"/>
        <s v="Mary Hernandez"/>
        <s v="Thomas Jones"/>
        <s v="Linda Williams"/>
        <s v="Michael Taylor"/>
        <s v="Linda Rivera"/>
        <s v="Donald Lewis"/>
        <s v="Stephanie Smith"/>
        <s v="Melissa Jones"/>
        <s v="Barbara Mitchell"/>
        <s v="George Adams"/>
        <s v="Jessica Brown"/>
        <s v="Anthony Campbell"/>
        <s v="Michael Young"/>
        <s v="Stephanie Roberts"/>
        <s v="Anthony Brown"/>
        <s v="Carol Moore"/>
        <s v="Mary Wilson"/>
        <s v="Lisa Campbell"/>
        <s v="Brian Scott"/>
        <s v="Dorothy Campbell"/>
        <s v="Donna Harris"/>
        <s v="Carol Allen"/>
        <s v="Patricia Scott"/>
        <s v="Richard Clark"/>
        <s v="Joshua Lopez"/>
        <s v="Timothy Mitchell"/>
        <s v="Anthony Garcia"/>
        <s v="Lisa Allen"/>
        <s v="Charles Adams"/>
        <s v="Thomas Roberts"/>
        <s v="Joshua Brown"/>
        <s v="Carol Adams"/>
        <s v="Anthony Miller"/>
        <s v="Margaret Nelson"/>
        <s v="Paul Roberts"/>
        <s v="Thomas Martinez"/>
        <s v="Rebecca Moore"/>
        <s v="Rebecca Lopez"/>
        <s v="Margaret Martinez"/>
        <s v="Mark Ramirez"/>
        <s v="Ashley Campbell"/>
        <s v="Joshua Davis"/>
        <s v="Andrew Scott"/>
        <s v="Susan Taylor"/>
        <s v="Dorothy Hill"/>
        <s v="Rebecca Martin"/>
        <s v="Stephanie Baker"/>
        <s v="Jennifer Hernandez"/>
        <s v="Sandra Moore"/>
        <s v="Jessica Thomas"/>
        <s v="Stephanie Walker"/>
        <s v="Andrew Torres"/>
        <s v="Joseph Thomas"/>
        <s v="Anthony Johnson"/>
        <s v="Margaret Jackson"/>
        <s v="Lisa Rodriguez"/>
        <s v="Betty Walker"/>
        <s v="Andrew Taylor"/>
        <s v="Karen Hall"/>
        <s v="Christopher Walker"/>
        <s v="Paul Jones"/>
        <s v="Margaret Campbell"/>
        <s v="Margaret Scott"/>
        <s v="Donald Hall"/>
        <s v="Melissa Lewis"/>
        <s v="Donald Carter"/>
        <s v="Deborah Nelson"/>
        <s v="Timothy Nelson"/>
        <s v="David Hill"/>
        <s v="David Walker"/>
        <s v="Richard Baker"/>
        <s v="Matthew Lee"/>
        <s v="Barbara Gonzalez"/>
        <s v="William Smith"/>
        <s v="Lisa Davis"/>
        <s v="Christopher Martinez"/>
        <s v="James Perez"/>
        <s v="Kevin Smith"/>
        <s v="Patricia Young"/>
        <s v="Amanda Mitchell"/>
        <s v="Lisa Moore"/>
        <s v="Robert Smith"/>
        <s v="Patricia Adams"/>
        <s v="Jennifer Harris"/>
        <s v="Ashley Martin"/>
        <s v="Matthew Miller"/>
        <s v="Joshua Adams"/>
        <s v="Stephanie Moore"/>
        <s v="Dorothy Jones"/>
        <s v="Jessica Harris"/>
        <s v="William Campbell"/>
        <s v="Carol Davis"/>
        <s v="James Thomas"/>
        <s v="Emily Miller"/>
        <s v="Christopher Martin"/>
        <s v="Dorothy Hall"/>
        <s v="Donna Moore"/>
        <s v="Mary Smith"/>
        <s v="George Roberts"/>
        <s v="Michael Rodriguez"/>
        <s v="Daniel Miller"/>
        <s v="Deborah Brown"/>
        <s v="Amanda Walker"/>
        <s v="Timothy Jones"/>
        <s v="Susan Williams"/>
        <s v="Andrew Lee"/>
        <s v="David Rivera"/>
        <s v="Margaret Hall"/>
        <s v="Emily Lee"/>
        <s v="Steven Taylor"/>
        <s v="Carol Rodriguez"/>
        <s v="Brian Martin"/>
        <s v="Nancy Thompson"/>
        <s v="Deborah Williams"/>
        <s v="Patricia Gonzalez"/>
        <s v="Brian Wilson"/>
        <s v="Susan Martin"/>
        <s v="Charles Harris"/>
        <s v="Sandra Jones"/>
        <s v="Joseph Carter"/>
        <s v="Timothy Rodriguez"/>
        <s v="Stephanie Lopez"/>
        <s v="Robert Wilson"/>
        <s v="Amanda Green"/>
        <s v="Christopher Wilson"/>
        <s v="Patricia Hall"/>
        <s v="Kevin King"/>
        <s v="Sarah Campbell"/>
        <s v="Nancy Adams"/>
        <s v="John Miller"/>
        <s v="William Rodriguez"/>
        <s v="Brian Mitchell"/>
        <s v="Susan King"/>
        <s v="Margaret Roberts"/>
        <s v="Richard Mitchell"/>
        <s v="Jessica Davis"/>
        <s v="Karen Wilson"/>
        <s v="Melissa Hernandez"/>
        <s v="Linda Wilson"/>
        <s v="Melissa Garcia"/>
        <s v="Betty Young"/>
        <s v="Kevin Hall"/>
        <s v="Kevin Campbell"/>
        <s v="Timothy Davis"/>
        <s v="Donald Lee"/>
        <s v="Robert Johnson"/>
        <s v="Donald Scott"/>
        <s v="Emily Scott"/>
        <s v="Paul Ramirez"/>
        <s v="Karen Gonzalez"/>
        <s v="James Wright"/>
        <s v="George Flores"/>
        <s v="Michael Nelson"/>
        <s v="Michelle Brown"/>
        <s v="Mary Harris"/>
        <s v="Lisa Gonzalez"/>
        <s v="George Ramirez"/>
        <s v="David Hernandez"/>
        <s v="Susan Martinez"/>
        <s v="Linda King"/>
        <s v="Steven Hernandez"/>
        <s v="Mary Scott"/>
        <s v="Robert Baker"/>
        <s v="Richard Williams"/>
        <s v="Joshua Williams"/>
        <s v="Sandra King"/>
        <s v="Robert Walker"/>
        <s v="Mark Rivera"/>
        <s v="Ashley Mitchell"/>
        <s v="James Lewis"/>
        <s v="Dorothy Nelson"/>
        <s v="Sandra Thompson"/>
        <s v="Robert Carter"/>
        <s v="Emily Green"/>
        <s v="William Sanchez"/>
        <s v="Steven Rivera"/>
        <s v="Stephanie Allen"/>
        <s v="Betty Martinez"/>
        <s v="Linda Campbell"/>
        <s v="James Thompson"/>
        <s v="Amanda Allen"/>
        <s v="Ronald Campbell"/>
        <s v="Mark Allen"/>
        <s v="Christopher Hill"/>
        <s v="Thomas Moore"/>
        <s v="Richard Johnson"/>
        <s v="David Clark"/>
        <s v="Carol Lee"/>
        <s v="Daniel Williams"/>
        <s v="Barbara Thomas"/>
        <s v="Kevin Carter"/>
        <s v="George Robinson"/>
        <s v="Joshua Perez"/>
        <s v="Sarah Taylor"/>
        <s v="Mary Mitchell"/>
        <s v="William Harris"/>
        <s v="Joseph Flores"/>
        <s v="Rebecca Walker"/>
        <s v="James Hill"/>
        <s v="Dorothy Harris"/>
        <s v="George Rivera"/>
        <s v="James King"/>
        <s v="Donald Martinez"/>
        <s v="Deborah Martin"/>
        <s v="Mary Moore"/>
        <s v="Carol Flores"/>
        <s v="Donna Mitchell"/>
        <s v="Richard Miller"/>
        <s v="Linda Carter"/>
        <s v="Linda Thomas"/>
        <s v="Daniel Taylor"/>
        <s v="Timothy Thomas"/>
        <s v="Karen Smith"/>
        <s v="Christopher Flores"/>
        <s v="Joseph Martin"/>
        <s v="Jessica Perez"/>
        <s v="Sandra Jackson"/>
        <s v="Nancy Moore"/>
        <s v="Amanda Nguyen"/>
        <s v="Melissa Perez"/>
        <s v="Lisa Williams"/>
        <s v="Mary Campbell"/>
        <s v="Anthony Martinez"/>
        <s v="Joseph Davis"/>
        <s v="Paul Lee"/>
        <s v="Michelle Walker"/>
        <s v="Robert Lee"/>
        <s v="Margaret Thompson"/>
        <s v="Christopher Moore"/>
        <s v="Donald Adams"/>
        <s v="Jessica White"/>
        <s v="Jessica Flores"/>
        <s v="William Rivera"/>
        <s v="Christopher Anderson"/>
        <s v="Amanda Scott"/>
        <s v="Timothy Miller"/>
        <s v="Dorothy Davis"/>
        <s v="Karen Scott"/>
        <s v="Thomas Smith"/>
        <s v="Steven Campbell"/>
        <s v="Steven Scott"/>
        <s v="Anthony Adams"/>
        <s v="Stephanie Torres"/>
        <s v="James Scott"/>
        <s v="David King"/>
        <s v="Nancy Ramirez"/>
        <s v="Donald Moore"/>
        <s v="Daniel Lee"/>
        <s v="Andrew Wilson"/>
        <s v="Sandra Adams"/>
        <s v="Margaret Williams"/>
        <s v="Susan Clark"/>
        <s v="Michael Martin"/>
        <s v="Karen Roberts"/>
        <s v="Linda Davis"/>
        <s v="Anthony Hernandez"/>
        <s v="Emily Jackson"/>
        <s v="Richard Ramirez"/>
        <s v="Donna Johnson"/>
        <s v="Sandra Nguyen"/>
        <s v="Brian King"/>
        <s v="James Allen"/>
        <s v="Barbara Williams"/>
        <s v="Lisa Adams"/>
        <s v="Deborah Johnson"/>
        <s v="Robert Mitchell"/>
        <s v="Michelle Rivera"/>
        <s v="Deborah Flores"/>
        <s v="Jessica Roberts"/>
        <s v="Donald Sanchez"/>
        <s v="Ashley Lewis"/>
        <s v="Susan Mitchell"/>
        <s v="Donna Scott"/>
        <s v="Donna Young"/>
        <s v="Lisa White"/>
        <s v="Anthony Rodriguez"/>
        <s v="Joseph Campbell"/>
        <s v="Emily Martinez"/>
        <s v="Michelle Campbell"/>
        <s v="William Thompson"/>
        <s v="Betty Taylor"/>
        <s v="Emily Thomas"/>
        <s v="Mark White"/>
        <s v="Ronald Walker"/>
        <s v="Patricia Rodriguez"/>
        <s v="Kevin Adams"/>
        <s v="Joshua Lewis"/>
        <s v="Ronald Carter"/>
        <s v="Karen Sanchez"/>
        <s v="James Walker"/>
        <s v="Jessica Thompson"/>
        <s v="Carol Green"/>
        <s v="Andrew Williams"/>
        <s v="Lisa Thompson"/>
        <s v="Charles Nguyen"/>
        <s v="Lisa Flores"/>
        <s v="Barbara Allen"/>
        <s v="Sandra Williams"/>
        <s v="Michelle Harris"/>
        <s v="Matthew Garcia"/>
        <s v="Barbara Martin"/>
        <s v="Donna Miller"/>
        <s v="Brian Smith"/>
        <s v="Joshua Miller"/>
        <s v="Mary Wright"/>
        <s v="Christopher Torres"/>
        <s v="Karen Anderson"/>
        <s v="Betty Lee"/>
        <s v="James Brown"/>
        <s v="Donald Rodriguez"/>
        <s v="Christopher Campbell"/>
        <s v="Timothy Anderson"/>
        <s v="Carol Taylor"/>
        <s v="Ronald Thomas"/>
        <s v="Matthew Thomas"/>
        <s v="Stephanie Ramirez"/>
        <s v="William Wright"/>
        <s v="Barbara Scott"/>
        <s v="Christopher Allen"/>
        <s v="Joshua Hill"/>
        <s v="Thomas Lee"/>
        <s v="Brian Allen"/>
        <s v="Donna Baker"/>
        <s v="Melissa Anderson"/>
        <s v="Anthony Nelson"/>
        <s v="Christopher Jackson"/>
        <s v="Christopher Gonzalez"/>
        <s v="Karen Walker"/>
        <s v="Betty White"/>
        <s v="Nancy Baker"/>
        <s v="Patricia Wilson"/>
        <s v="Linda Smith"/>
        <s v="Patricia Sanchez"/>
        <s v="Thomas Davis"/>
        <s v="Steven Smith"/>
        <s v="Richard Davis"/>
        <s v="Joshua Garcia"/>
        <s v="Betty Campbell"/>
        <s v="David Baker"/>
        <s v="Barbara Harris"/>
        <s v="Charles Williams"/>
        <s v="Matthew Wright"/>
        <s v="Thomas Clark"/>
        <s v="Steven Nelson"/>
        <s v="Stephanie Flores"/>
        <s v="Ashley Miller"/>
        <s v="Karen Thompson"/>
        <s v="Karen Perez"/>
        <s v="Amanda Moore"/>
        <s v="Jessica Ramirez"/>
        <s v="Susan Nelson"/>
        <s v="Dorothy Green"/>
        <s v="Michelle Wright"/>
        <s v="John Young"/>
        <s v="Steven Johnson"/>
        <s v="David Hall"/>
        <s v="Jennifer Davis"/>
        <s v="Jennifer Anderson"/>
        <s v="Donald Garcia"/>
        <s v="Linda Sanchez"/>
        <s v="Richard Carter"/>
        <s v="Andrew Young"/>
        <s v="Stephanie Young"/>
        <s v="Lisa Clark"/>
        <s v="Ashley Perez"/>
        <s v="Thomas Garcia"/>
        <s v="Mary Gonzalez"/>
        <s v="Barbara Young"/>
        <s v="Paul Davis"/>
        <s v="Andrew Perez"/>
        <s v="Dorothy Rivera"/>
        <s v="Stephanie Wilson"/>
        <s v="Michelle Miller"/>
        <s v="Ronald Mitchell"/>
        <s v="Joseph Hernandez"/>
        <s v="Mark Clark"/>
        <s v="Brian Taylor"/>
        <s v="Joseph Wilson"/>
        <s v="Anthony Torres"/>
        <s v="Donna King"/>
        <s v="Joshua Robinson"/>
        <s v="Andrew Carter"/>
        <s v="Richard Scott"/>
        <s v="Emily Wilson"/>
        <s v="Jessica Mitchell"/>
        <s v="Donald Ramirez"/>
        <s v="Sarah Rivera"/>
        <s v="William Allen"/>
        <s v="Carol King"/>
        <s v="Nancy Williams"/>
        <s v="Christopher Lee"/>
        <s v="Sandra Garcia"/>
        <s v="Margaret Miller"/>
        <s v="Joseph Gonzalez"/>
        <s v="Charles Nelson"/>
        <s v="David Jones"/>
        <s v="Ronald Wright"/>
        <s v="Steven Walker"/>
        <s v="Michael White"/>
        <s v="Donald Miller"/>
        <s v="Jennifer Johnson"/>
        <s v="James Smith"/>
        <s v="Anthony Wright"/>
        <s v="Timothy Roberts"/>
        <s v="Susan Gonzalez"/>
        <s v="Margaret Robinson"/>
        <s v="Emily Taylor"/>
        <s v="Ashley Lopez"/>
        <s v="Melissa Baker"/>
        <s v="Margaret Taylor"/>
        <s v="Melissa Smith"/>
        <s v="Mark Green"/>
        <s v="William Young"/>
        <s v="Mark Adams"/>
        <s v="Mary Ramirez"/>
        <s v="Dorothy Flores"/>
        <s v="Margaret Harris"/>
        <s v="Mark Hill"/>
        <s v="Jessica Garcia"/>
        <s v="William Brown"/>
        <s v="Jennifer Wright"/>
        <s v="Steven Davis"/>
        <s v="Stephanie Carter"/>
        <s v="Robert Brown"/>
        <s v="John Johnson"/>
        <s v="Sandra Ramirez"/>
        <s v="Rebecca Lewis"/>
        <s v="Anthony Allen"/>
        <s v="Deborah Thomas"/>
        <s v="Deborah Baker"/>
        <s v="Dorothy Smith"/>
        <s v="Amanda Wilson"/>
        <s v="Emily Rivera"/>
        <s v="Thomas Perez"/>
        <s v="William Wilson"/>
        <s v="Donald Walker"/>
        <s v="Ronald Martinez"/>
        <s v="Susan Garcia"/>
        <s v="Kevin White"/>
        <s v="Michael Rivera"/>
        <s v="Charles Sanchez"/>
        <s v="Matthew King"/>
        <s v="Melissa Young"/>
        <s v="Richard White"/>
        <s v="Barbara Adams"/>
        <s v="Patricia Brown"/>
        <s v="Patricia Garcia"/>
        <s v="John Thompson"/>
        <s v="Michael Ramirez"/>
        <s v="Thomas Allen"/>
        <s v="Jessica Green"/>
        <s v="Carol Nelson"/>
        <s v="Steven Williams"/>
        <s v="Karen Miller"/>
        <s v="Charles Baker"/>
        <s v="Donna Jones"/>
        <s v="Timothy Perez"/>
        <s v="Ronald Garcia"/>
        <s v="Linda Hernandez"/>
        <s v="Donna Sanchez"/>
        <s v="Sarah Wright"/>
        <s v="Donald Martin"/>
        <s v="Charles Jones"/>
        <s v="Joseph Scott"/>
        <s v="Melissa Ramirez"/>
        <s v="Carol Thomas"/>
        <s v="Emily Walker"/>
        <s v="Matthew Allen"/>
        <s v="Joseph Sanchez"/>
        <s v="Donna Flores"/>
        <s v="Paul Allen"/>
        <s v="Paul Garcia"/>
        <s v="Carol Scott"/>
        <s v="Linda Wright"/>
        <s v="Nancy Flores"/>
        <s v="Emily Carter"/>
        <s v="George Taylor"/>
        <s v="Rebecca Brown"/>
        <s v="Daniel Allen"/>
        <s v="Jennifer Nguyen"/>
        <s v="Steven Rodriguez"/>
        <s v="Melissa Jackson"/>
        <s v="Daniel Campbell"/>
        <s v="David Wilson"/>
        <s v="Mark Roberts"/>
        <s v="Patricia Walker"/>
        <s v="Barbara Lopez"/>
        <s v="Deborah Sanchez"/>
        <s v="Karen Carter"/>
        <s v="Christopher Lewis"/>
        <s v="Amanda Thomas"/>
        <s v="Dorothy Moore"/>
        <s v="Ronald Brown"/>
        <s v="Nancy Roberts"/>
        <s v="George Wilson"/>
        <s v="Michael Campbell"/>
        <s v="Melissa Rodriguez"/>
        <s v="Daniel Martinez"/>
        <s v="Richard Sanchez"/>
        <s v="Brian Robinson"/>
        <s v="Donna Martinez"/>
        <s v="Emily Moore"/>
        <s v="James Martin"/>
        <s v="Joseph Perez"/>
        <s v="Thomas Anderson"/>
        <s v="Deborah Lopez"/>
        <s v="Margaret Moore"/>
        <s v="Joshua Wilson"/>
        <s v="Charles Roberts"/>
        <s v="Charles Martinez"/>
        <s v="Linda Johnson"/>
        <s v="Margaret Rodriguez"/>
        <s v="Karen Taylor"/>
        <s v="Donald Clark"/>
        <s v="Mary Jones"/>
        <s v="Kevin Lee"/>
        <s v="Amanda Davis"/>
        <s v="Joshua King"/>
        <s v="Charles Clark"/>
        <s v="John Sanchez"/>
        <s v="Deborah Garcia"/>
        <s v="Lisa Lewis"/>
        <s v="Charles Moore"/>
        <s v="Karen White"/>
        <s v="Michael Miller"/>
        <s v="Steven Thompson"/>
        <s v="John Lewis"/>
        <s v="Robert Hernandez"/>
        <s v="Donald Harris"/>
        <s v="Brian Lopez"/>
        <s v="David Miller"/>
        <s v="Charles Brown"/>
        <s v="Thomas Young"/>
        <s v="Deborah Carter"/>
        <s v="Amanda Rodriguez"/>
        <s v="William Carter"/>
        <s v="George Lee"/>
        <s v="Sandra Anderson"/>
        <s v="Sandra Taylor"/>
        <s v="Ronald Hill"/>
        <s v="Lisa Jones"/>
        <s v="James Baker"/>
        <s v="Michael Adams"/>
        <s v="Melissa Campbell"/>
        <s v="Barbara Rivera"/>
        <s v="Mark Young"/>
        <s v="Rebecca Jackson"/>
        <s v="Joseph Green"/>
        <s v="Carol Lopez"/>
        <s v="Matthew Davis"/>
        <s v="Charles Rodriguez"/>
        <s v="Barbara King"/>
        <s v="Deborah King"/>
        <s v="Brian Clark"/>
        <s v="Jennifer Roberts"/>
        <s v="Joseph Thompson"/>
        <s v="Lisa Hill"/>
        <s v="Joseph Miller"/>
        <s v="Robert Jackson"/>
        <s v="Donna Ramirez"/>
        <s v="Mary Clark"/>
        <s v="Ronald Hernandez"/>
        <s v="Paul Perez"/>
        <s v="Betty Williams"/>
        <s v="Melissa Sanchez"/>
        <s v="Matthew Sanchez"/>
        <s v="Sarah Roberts"/>
        <s v="Robert Thomas"/>
        <s v="Charles Davis"/>
        <s v="John Taylor"/>
        <s v="Michelle Martinez"/>
        <s v="Dorothy Martin"/>
        <s v="Andrew Rivera"/>
        <s v="John Martinez"/>
        <s v="Nancy Lewis"/>
        <s v="Margaret Hill"/>
        <s v="Nancy King"/>
        <s v="James Miller"/>
        <s v="Carol Nguyen"/>
        <s v="Timothy Taylor"/>
        <s v="Amanda Thompson"/>
        <s v="Richard Rodriguez"/>
        <s v="Amanda Jones"/>
        <s v="Ashley Taylor"/>
        <s v="George Campbell"/>
        <s v="Stephanie Nelson"/>
        <s v="Matthew Thompson"/>
        <s v="Mary Johnson"/>
        <s v="Lisa King"/>
        <s v="Brian Young"/>
        <s v="Joshua Harris"/>
        <s v="Jennifer Hall"/>
        <s v="Brian White"/>
        <s v="Christopher Williams"/>
        <s v="Margaret Mitchell"/>
        <s v="Deborah Clark"/>
        <s v="Amanda Wright"/>
        <s v="Rebecca Johnson"/>
        <s v="Nancy Thomas"/>
        <s v="George Scott"/>
        <s v="Michael Walker"/>
        <s v="James Jackson"/>
        <s v="Michelle Martin"/>
        <s v="Stephanie Scott"/>
        <s v="Linda Mitchell"/>
        <s v="Jennifer Nelson"/>
        <s v="Michelle Gonzalez"/>
        <s v="Barbara Clark"/>
        <s v="Deborah Perez"/>
        <s v="Donna Hall"/>
        <s v="Daniel Brown"/>
        <s v="Kevin Scott"/>
        <s v="Sarah Adams"/>
        <s v="Linda Brown"/>
        <s v="Nancy Carter"/>
        <s v="Stephanie King"/>
        <s v="Barbara Moore"/>
        <s v="Sarah Ramirez"/>
        <s v="Patricia Taylor"/>
        <s v="Daniel Hernandez"/>
        <s v="Ronald Davis"/>
        <s v="Barbara Anderson"/>
        <s v="Melissa Wilson"/>
        <s v="Rebecca Carter"/>
        <s v="Amanda Anderson"/>
        <s v="Emily Young"/>
        <s v="Mark Flores"/>
        <s v="Timothy Lewis"/>
        <s v="John Hall"/>
        <s v="Sarah Lewis"/>
        <s v="Anthony Ramirez"/>
        <s v="Anthony Jackson"/>
        <s v="Amanda Garcia"/>
        <s v="Joseph Smith"/>
        <s v="Emily Williams"/>
        <s v="Mark Nelson"/>
        <s v="Timothy Torres"/>
        <s v="Michelle Taylor"/>
        <s v="Linda White"/>
        <s v="Dorothy Wright"/>
        <s v="Paul Williams"/>
        <s v="Joseph Johnson"/>
        <s v="David Allen"/>
        <s v="Christopher White"/>
        <s v="Mary Rivera"/>
        <s v="Susan Wilson"/>
        <s v="John Carter"/>
        <s v="Donna Robinson"/>
        <s v="Donald Green"/>
        <s v="Mark Miller"/>
        <s v="Sandra Sanchez"/>
        <s v="Brian Johnson"/>
        <s v="Sarah Flores"/>
        <s v="Rebecca Nguyen"/>
        <s v="Lisa Perez"/>
        <s v="Stephanie Brown"/>
        <s v="William Ramirez"/>
        <s v="Anthony King"/>
        <s v="Anthony Sanchez"/>
        <s v="Nancy Robinson"/>
        <s v="Lisa Garcia"/>
        <s v="Sandra Carter"/>
        <s v="Karen Johnson"/>
        <s v="Patricia Torres"/>
        <s v="Patricia Martin"/>
        <s v="Karen Thomas"/>
        <s v="Brian Flores"/>
        <s v="Steven White"/>
        <s v="John Baker"/>
        <s v="Mary Thomas"/>
        <s v="Daniel Flores"/>
        <s v="Susan Rivera"/>
        <s v="Margaret White"/>
        <s v="Kevin Thompson"/>
        <s v="Betty Nguyen"/>
        <s v="Emily Brown"/>
        <s v="Anthony Lopez"/>
        <s v="Andrew Nguyen"/>
        <s v="Paul Carter"/>
        <s v="James Ramirez"/>
        <s v="Andrew Nelson"/>
        <s v="Jessica Jones"/>
        <s v="Dorothy Jackson"/>
        <s v="Michelle King"/>
        <s v="Nancy Smith"/>
        <s v="Michelle Jones"/>
        <s v="Melissa King"/>
        <s v="Mark Hernandez"/>
        <s v="Michelle Johnson"/>
        <s v="Melissa Scott"/>
        <s v="Andrew Hernandez"/>
        <s v="Linda Walker"/>
        <s v="Jennifer Gonzalez"/>
        <s v="Patricia Jackson"/>
        <s v="Margaret Torres"/>
        <s v="Michelle Clark"/>
        <s v="Anthony Rivera"/>
        <s v="Michelle Young"/>
        <s v="Donald Lopez"/>
        <s v="Nancy Nelson"/>
        <s v="Dorothy Baker"/>
        <s v="Anthony White"/>
        <s v="Matthew Johnson"/>
        <s v="Charles Wright"/>
        <s v="Michelle Green"/>
        <s v="Ronald Smith"/>
        <s v="Donna Perez"/>
        <s v="Christopher King"/>
        <s v="Mary Carter"/>
        <s v="Ronald Gonzalez"/>
        <s v="Mary Thompson"/>
        <s v="Robert Ramirez"/>
        <s v="William Perez"/>
        <s v="Daniel Lewis"/>
        <s v="Margaret Adams"/>
        <s v="Linda Hall"/>
        <s v="Richard Harris"/>
        <s v="Donald Taylor"/>
        <s v="Brian Walker"/>
        <s v="Christopher Nguyen"/>
        <s v="Jessica Miller"/>
        <s v="Nancy Jackson"/>
        <s v="Amanda Johnson"/>
        <s v="Donna Smith"/>
        <s v="Matthew Martinez"/>
        <s v="Melissa Nguyen"/>
        <s v="Anthony Jones"/>
        <s v="Robert Martinez"/>
        <s v="Charles Torres"/>
        <s v="Daniel Adams"/>
        <s v="Timothy Walker"/>
        <s v="Nancy Rivera"/>
        <s v="Donald Thomas"/>
        <s v="Carol Ramirez"/>
        <s v="Sandra Smith"/>
        <s v="Mark Moore"/>
        <s v="Richard Nguyen"/>
        <s v="Christopher Thomas"/>
        <s v="Ronald Rivera"/>
        <s v="Joseph Roberts"/>
        <s v="Ronald Ramirez"/>
        <s v="George Green"/>
        <s v="Deborah Scott"/>
        <s v="Matthew Jones"/>
        <s v="Susan Torres"/>
        <s v="Kevin Allen"/>
        <s v="Mark Williams"/>
        <s v="Joseph Moore"/>
        <s v="Nancy Clark"/>
        <s v="Robert Thompson"/>
        <s v="George Walker"/>
        <s v="Timothy Martin"/>
        <s v="William Johnson"/>
        <s v="Dorothy Miller"/>
        <s v="Mary White"/>
        <s v="Christopher Thompson"/>
        <s v="Rebecca Adams"/>
        <s v="Paul Brown"/>
        <s v="Nancy Jones"/>
        <s v="Jessica Sanchez"/>
        <s v="Susan Miller"/>
        <s v="Mark Martin"/>
        <s v="David White"/>
        <s v="Susan Lopez"/>
        <s v="Matthew Clark"/>
        <s v="Timothy Rivera"/>
        <s v="Carol Rivera"/>
        <s v="Andrew Adams"/>
        <s v="Mark Scott"/>
        <s v="Andrew Martinez"/>
        <s v="Amanda Young"/>
        <s v="Kevin Wright"/>
        <s v="William King"/>
        <s v="Mark Harris"/>
        <s v="Jessica Martin"/>
        <s v="Timothy Lee"/>
        <s v="Emily Flores"/>
        <s v="Jennifer Jackson"/>
        <s v="Daniel Jones"/>
        <s v="Emily Allen"/>
        <s v="Dorothy Brown"/>
        <s v="Rebecca Roberts"/>
        <s v="Carol Johnson"/>
        <s v="Kevin Miller"/>
        <s v="Kevin Brown"/>
        <s v="Anthony Anderson"/>
        <s v="Joshua Scott"/>
        <s v="Daniel Carter"/>
        <s v="Rebecca Gonzalez"/>
        <s v="Dorothy Wilson"/>
        <s v="Daniel Hill"/>
        <s v="Steven Thomas"/>
        <s v="Christopher Sanchez"/>
        <s v="Joseph Baker"/>
        <s v="Betty Flores"/>
        <s v="Robert Anderson"/>
        <s v="Robert Nelson"/>
        <s v="Ashley Nguyen"/>
        <s v="Emily Martin"/>
        <s v="James Young"/>
        <s v="Emily Johnson"/>
        <s v="Margaret Garcia"/>
        <s v="Steven Mitchell"/>
        <s v="Ashley Roberts"/>
        <s v="Kevin Moore"/>
        <s v="Daniel Gonzalez"/>
        <s v="George Wright"/>
        <s v="Linda Anderson"/>
        <s v="Kevin Lopez"/>
        <s v="Matthew Mitchell"/>
        <s v="Joshua Nelson"/>
        <s v="Steven Flores"/>
        <s v="Michael King"/>
        <s v="Rebecca Perez"/>
        <s v="Steven Lewis"/>
        <s v="Sandra Hall"/>
        <s v="John Mitchell"/>
        <s v="Patricia Thomas"/>
        <s v="Donald Hill"/>
        <s v="Patricia Ramirez"/>
        <s v="Joseph Hill"/>
        <s v="Sandra Scott"/>
        <s v="Charles Lopez"/>
        <s v="Brian Ramirez"/>
        <s v="George Williams"/>
        <s v="Thomas Taylor"/>
        <s v="Robert Scott"/>
        <s v="Nancy Young"/>
        <s v="Robert Harris"/>
        <s v="Ashley Anderson"/>
        <s v="Amanda Lewis"/>
        <s v="Sandra Wright"/>
        <s v="Linda Flores"/>
        <s v="Stephanie Gonzalez"/>
        <s v="Ronald Sanchez"/>
        <s v="Joshua Gonzalez"/>
        <s v="George Anderson"/>
        <s v="Charles Rivera"/>
        <s v="Jennifer Mitchell"/>
        <s v="Stephanie Hill"/>
        <s v="Sandra Walker"/>
        <s v="Jennifer Lopez"/>
        <s v="Donna Garcia"/>
        <s v="Linda Rodriguez"/>
        <s v="Carol Wright"/>
        <s v="Barbara Baker"/>
        <s v="Anthony Moore"/>
        <s v="Sarah Moore"/>
        <s v="Ashley Carter"/>
        <s v="Timothy Moore"/>
        <s v="Karen Rodriguez"/>
        <s v="James Lopez"/>
        <s v="Joshua Jones"/>
        <s v="Lisa Taylor"/>
        <s v="Linda Baker"/>
        <s v="Betty Allen"/>
        <s v="Sandra Johnson"/>
        <s v="Joseph Walker"/>
        <s v="Betty Robinson"/>
        <s v="Steven Anderson"/>
        <s v="George Nelson"/>
        <s v="Richard Anderson"/>
        <s v="David Wright"/>
        <s v="Rebecca Young"/>
        <s v="Karen Davis"/>
        <s v="Linda Thompson"/>
        <s v="Stephanie Wright"/>
        <s v="Rebecca Lee"/>
        <s v="Steven Jones"/>
        <s v="Patricia Green"/>
        <s v="John Brown"/>
        <s v="Thomas White"/>
        <s v="Joseph Allen"/>
        <s v="Donna Thompson"/>
        <s v="Rebecca Hall"/>
        <s v="Lisa Carter"/>
        <s v="George Hill"/>
        <s v="Mark Martinez"/>
        <s v="Charles Walker"/>
        <s v="Michelle Wilson"/>
        <s v="James Gonzalez"/>
        <s v="William Walker"/>
        <s v="Joseph Wright"/>
        <s v="Jessica Lopez"/>
        <s v="Donald Thompson"/>
        <s v="Michelle Lewis"/>
        <s v="Jennifer Flores"/>
        <s v="Betty Hill"/>
        <s v="Mark Baker"/>
        <s v="Michael Torres"/>
        <s v="Lisa Wright"/>
        <s v="Mark Nguyen"/>
        <s v="Stephanie Robinson"/>
        <s v="Jessica Hill"/>
        <s v="Stephanie Thomas"/>
        <s v="David Thompson"/>
        <s v="Brian Roberts"/>
        <s v="Ashley Lee"/>
        <s v="Betty Green"/>
        <s v="Patricia Lee"/>
        <s v="Deborah Smith"/>
        <s v="Donald Baker"/>
        <s v="Mark Gonzalez"/>
        <s v="Paul Walker"/>
        <s v="Charles Carter"/>
        <s v="Carol Baker"/>
        <s v="Robert Williams"/>
        <s v="Sarah Williams"/>
        <s v="Dorothy White"/>
        <s v="Emily White"/>
        <s v="Thomas Thompson"/>
        <s v="Ashley Wright"/>
        <s v="John Hernandez"/>
        <s v="Mary Roberts"/>
        <s v="Sarah Torres"/>
        <s v="Rebecca Campbell"/>
        <s v="Jennifer Lewis"/>
        <s v="Amanda Williams"/>
        <s v="Amanda Campbell"/>
        <s v="Christopher Hall"/>
        <s v="Barbara White"/>
        <s v="Richard Flores"/>
        <s v="Michael Gonzalez"/>
        <s v="Matthew Hall"/>
        <s v="Joseph Young"/>
        <s v="Christopher Scott"/>
        <s v="Jessica Young"/>
        <s v="Brian Jones"/>
        <s v="Stephanie Mitchell"/>
        <s v="Barbara Torres"/>
        <s v="Thomas Johnson"/>
        <s v="Sarah Thompson"/>
        <s v="Rebecca Torres"/>
        <s v="Susan Flores"/>
        <s v="Ashley Rodriguez"/>
        <s v="Sarah Lee"/>
        <s v="Karen Lopez"/>
        <s v="Betty Martin"/>
        <s v="Emily Lopez"/>
        <s v="Daniel Harris"/>
        <s v="Donald Williams"/>
        <s v="Brian Anderson"/>
        <s v="Jennifer Smith"/>
        <s v="David Gonzalez"/>
        <s v="Jennifer Moore"/>
        <s v="Rebecca Rivera"/>
        <s v="John Perez"/>
        <s v="George Clark"/>
        <s v="Matthew Scott"/>
        <s v="Joshua Rodriguez"/>
        <s v="David Davis"/>
        <s v="Mary Jackson"/>
        <s v="Donald Nguyen"/>
        <s v="Amanda Gonzalez"/>
        <s v="Margaret Lewis"/>
        <s v="Joshua Thompson"/>
        <s v="Timothy Adams"/>
        <s v="Melissa Adams"/>
        <s v="Jennifer Martin"/>
        <s v="Rebecca Flores"/>
        <s v="Thomas Lewis"/>
        <s v="Anthony Nguyen"/>
        <s v="Barbara Brown"/>
        <s v="James Moore"/>
        <s v="Jennifer King"/>
        <s v="Barbara Garcia"/>
        <s v="Carol Lewis"/>
        <s v="Mary Nguyen"/>
        <s v="Jessica Carter"/>
        <s v="Richard Adams"/>
        <s v="Lisa Nelson"/>
        <s v="Paul Miller"/>
        <s v="Kevin Williams"/>
        <s v="Jennifer Williams"/>
        <s v="Richard Martinez"/>
        <s v="Emily Anderson"/>
        <s v="Anthony Taylor"/>
        <s v="Thomas Jackson"/>
        <s v="Joshua Wright"/>
        <s v="Daniel Davis"/>
        <s v="Carol Miller"/>
        <s v="Donna Walker"/>
        <s v="David Smith"/>
        <s v="Mary King"/>
        <s v="Emily Ramirez"/>
        <s v="Michelle Robinson"/>
        <s v="Andrew Thompson"/>
        <s v="Michelle Rodriguez"/>
        <s v="Steven Hall"/>
        <s v="Patricia Williams"/>
        <s v="Barbara Hernandez"/>
        <s v="Susan Brown"/>
        <s v="Margaret Lopez"/>
        <s v="Emily Torres"/>
        <s v="Betty Johnson"/>
        <s v="Carol Hall"/>
        <s v="Emily Nguyen"/>
        <s v="Timothy Baker"/>
        <s v="Richard Hernandez"/>
        <s v="Kevin Hill"/>
        <s v="Robert King"/>
        <s v="Matthew Walker"/>
        <s v="Matthew Perez"/>
        <s v="Donald Roberts"/>
        <s v="Donna Thomas"/>
        <s v="Kevin Garcia"/>
        <s v="Thomas Campbell"/>
        <s v="Mary Martinez"/>
        <s v="Dorothy Allen"/>
        <s v="Amanda Rivera"/>
        <s v="Rebecca King"/>
        <s v="Emily Lewis"/>
        <s v="Donna Rivera"/>
        <s v="Stephanie Hall"/>
        <s v="Carol Brown"/>
        <s v="Jessica Baker"/>
        <s v="Barbara Roberts"/>
        <s v="Susan Hill"/>
        <s v="Jennifer Brown"/>
        <s v="Matthew Jackson"/>
        <s v="Ashley Baker"/>
        <s v="Deborah Anderson"/>
        <s v="Patricia Nelson"/>
        <s v="Rebecca Smith"/>
        <s v="Deborah Rodriguez"/>
        <s v="Sandra Baker"/>
        <s v="Thomas Scott"/>
        <s v="Charles King"/>
        <s v="Rebecca Hill"/>
      </sharedItems>
    </cacheField>
    <cacheField name="Age" numFmtId="0">
      <sharedItems containsSemiMixedTypes="0" containsString="0" containsNumber="1" containsInteger="1" minValue="22" maxValue="65" count="44">
        <n v="23"/>
        <n v="57"/>
        <n v="43"/>
        <n v="62"/>
        <n v="45"/>
        <n v="25"/>
        <n v="30"/>
        <n v="39"/>
        <n v="54"/>
        <n v="37"/>
        <n v="34"/>
        <n v="36"/>
        <n v="63"/>
        <n v="50"/>
        <n v="32"/>
        <n v="56"/>
        <n v="60"/>
        <n v="38"/>
        <n v="58"/>
        <n v="41"/>
        <n v="35"/>
        <n v="47"/>
        <n v="64"/>
        <n v="26"/>
        <n v="51"/>
        <n v="49"/>
        <n v="40"/>
        <n v="48"/>
        <n v="46"/>
        <n v="24"/>
        <n v="31"/>
        <n v="55"/>
        <n v="42"/>
        <n v="53"/>
        <n v="59"/>
        <n v="29"/>
        <n v="65"/>
        <n v="61"/>
        <n v="27"/>
        <n v="28"/>
        <n v="33"/>
        <n v="44"/>
        <n v="22"/>
        <n v="52"/>
      </sharedItems>
    </cacheField>
    <cacheField name="Gender" numFmtId="0">
      <sharedItems count="3">
        <s v="Non-binary"/>
        <s v="Male"/>
        <s v="Female"/>
      </sharedItems>
    </cacheField>
    <cacheField name="Email" numFmtId="0">
      <sharedItems/>
    </cacheField>
    <cacheField name="Phone" numFmtId="0">
      <sharedItems containsSemiMixedTypes="0" containsString="0" containsNumber="1" containsInteger="1" minValue="-11923" maxValue="-1427"/>
    </cacheField>
    <cacheField name="Department" numFmtId="0">
      <sharedItems count="10">
        <s v="Marketing"/>
        <s v="Legal"/>
        <s v="Operations"/>
        <s v="Engineering"/>
        <s v="Support"/>
        <s v="Sales"/>
        <s v="Design"/>
        <s v="Product"/>
        <s v="HR"/>
        <s v="Finance"/>
      </sharedItems>
    </cacheField>
    <cacheField name="Job_title" numFmtId="0">
      <sharedItems count="11">
        <s v="Associate"/>
        <s v="Not Available"/>
        <s v="Engineer"/>
        <s v="Executive"/>
        <s v="Analyst"/>
        <s v="Consultant"/>
        <s v="Director"/>
        <s v="Manager"/>
        <s v="Specialist"/>
        <s v="Coordinator"/>
        <s v="Lead"/>
      </sharedItems>
    </cacheField>
    <cacheField name="Salary" numFmtId="0">
      <sharedItems containsSemiMixedTypes="0" containsString="0" containsNumber="1" minValue="35091.620000000003" maxValue="179974.83"/>
    </cacheField>
    <cacheField name="Hire_date" numFmtId="0">
      <sharedItems count="1707">
        <s v="14-05-2022"/>
        <s v="23-07-2021"/>
        <s v="29-03-2020"/>
        <s v="12-06-2020"/>
        <s v="16-05-2021"/>
        <s v="07-03-2023"/>
        <s v="28-03-2022"/>
        <s v="05-05-2023"/>
        <s v="18-01-2024"/>
        <s v="11-05-2023"/>
        <s v="19-09-2020"/>
        <s v="22-05-2021"/>
        <s v="26-10-2024"/>
        <s v="17-07-2020"/>
        <s v="03-01-2023"/>
        <s v="04-10-2024"/>
        <s v="05-02-2024"/>
        <s v="12-10-2024"/>
        <s v="22-03-2020"/>
        <s v="14-08-2023"/>
        <s v="09-12-2024"/>
        <s v="27-12-2024"/>
        <s v="17-05-2022"/>
        <s v="16-11-2023"/>
        <s v="27-09-2023"/>
        <s v="04-11-2024"/>
        <s v="27-03-2022"/>
        <s v="27-06-2021"/>
        <s v="09-07-2024"/>
        <s v="28-08-2021"/>
        <s v="27-05-2023"/>
        <s v="05-04-2021"/>
        <s v="29-10-2020"/>
        <s v="29-09-2023"/>
        <s v="16-09-2024"/>
        <s v="23-02-2022"/>
        <s v="21-12-2021"/>
        <s v="19-11-2021"/>
        <s v="07-01-2021"/>
        <s v="16-04-2020"/>
        <s v="10-08-2022"/>
        <s v="15-11-2023"/>
        <s v="26-01-2020"/>
        <s v="27-10-2021"/>
        <s v="01-04-2024"/>
        <s v="23-12-2022"/>
        <s v="02-01-2023"/>
        <s v="11-09-2021"/>
        <s v="21-06-2022"/>
        <s v="14-09-2021"/>
        <s v="25-06-2023"/>
        <s v="12-11-2023"/>
        <s v="19-08-2023"/>
        <s v="11-07-2021"/>
        <s v="15-04-2024"/>
        <s v="13-11-2021"/>
        <s v="24-10-2021"/>
        <s v="29-01-2023"/>
        <s v="19-09-2024"/>
        <s v="23-10-2020"/>
        <s v="02-04-2023"/>
        <s v="19-10-2024"/>
        <s v="25-11-2024"/>
        <s v="23-08-2023"/>
        <s v="07-06-2022"/>
        <s v="28-10-2023"/>
        <s v="20-01-2020"/>
        <s v="26-02-2022"/>
        <s v="06-03-2024"/>
        <s v="12-07-2021"/>
        <s v="07-06-2024"/>
        <s v="22-06-2023"/>
        <s v="25-08-2020"/>
        <s v="14-06-2023"/>
        <s v="23-01-2021"/>
        <s v="18-03-2021"/>
        <s v="02-06-2024"/>
        <s v="11-08-2020"/>
        <s v="27-06-2022"/>
        <s v="18-07-2022"/>
        <s v="02-10-2021"/>
        <s v="16-04-2023"/>
        <s v="11-03-2021"/>
        <s v="09-08-2023"/>
        <s v="26-02-2024"/>
        <s v="17-04-2020"/>
        <s v="21-08-2020"/>
        <s v="08-03-2021"/>
        <s v="12-02-2020"/>
        <s v="27-09-2021"/>
        <s v="26-10-2020"/>
        <s v="08-07-2023"/>
        <s v="26-04-2020"/>
        <s v="20-10-2021"/>
        <s v="02-06-2023"/>
        <s v="21-10-2023"/>
        <s v="22-06-2020"/>
        <s v="24-09-2021"/>
        <s v="29-11-2024"/>
        <s v="04-06-2023"/>
        <s v="27-11-2020"/>
        <s v="17-11-2022"/>
        <s v="27-02-2020"/>
        <s v="11-06-2020"/>
        <s v="09-05-2022"/>
        <s v="23-12-2021"/>
        <s v="03-03-2022"/>
        <s v="24-11-2021"/>
        <s v="08-10-2021"/>
        <s v="23-01-2022"/>
        <s v="11-08-2024"/>
        <s v="28-01-2024"/>
        <s v="20-10-2023"/>
        <s v="06-06-2020"/>
        <s v="29-08-2020"/>
        <s v="30-06-2022"/>
        <s v="15-02-2021"/>
        <s v="08-01-2024"/>
        <s v="16-05-2024"/>
        <s v="28-11-2022"/>
        <s v="11-09-2023"/>
        <s v="03-03-2020"/>
        <s v="09-08-2022"/>
        <s v="01-07-2021"/>
        <s v="20-11-2022"/>
        <s v="08-05-2023"/>
        <s v="07-02-2023"/>
        <s v="18-01-2022"/>
        <s v="21-11-2022"/>
        <s v="05-09-2021"/>
        <s v="09-12-2022"/>
        <s v="20-04-2022"/>
        <s v="27-12-2022"/>
        <s v="28-09-2022"/>
        <s v="02-01-2024"/>
        <s v="05-05-2021"/>
        <s v="01-02-2023"/>
        <s v="20-01-2024"/>
        <s v="17-11-2021"/>
        <s v="20-08-2023"/>
        <s v="02-10-2023"/>
        <s v="19-03-2023"/>
        <s v="27-08-2021"/>
        <s v="25-10-2023"/>
        <s v="01-12-2022"/>
        <s v="04-08-2022"/>
        <s v="24-08-2022"/>
        <s v="05-01-2023"/>
        <s v="21-05-2021"/>
        <s v="03-07-2022"/>
        <s v="07-02-2024"/>
        <s v="06-12-2024"/>
        <s v="25-03-2024"/>
        <s v="20-02-2021"/>
        <s v="18-04-2023"/>
        <s v="23-03-2022"/>
        <s v="19-01-2024"/>
        <s v="05-05-2022"/>
        <s v="09-02-2024"/>
        <s v="21-09-2024"/>
        <s v="03-02-2023"/>
        <s v="08-05-2021"/>
        <s v="23-10-2024"/>
        <s v="28-02-2021"/>
        <s v="13-10-2020"/>
        <s v="11-07-2022"/>
        <s v="11-11-2020"/>
        <s v="01-06-2022"/>
        <s v="24-01-2024"/>
        <s v="24-06-2023"/>
        <s v="19-08-2021"/>
        <s v="08-09-2022"/>
        <s v="31-03-2020"/>
        <s v="28-03-2021"/>
        <s v="03-12-2021"/>
        <s v="18-10-2023"/>
        <s v="19-02-2024"/>
        <s v="04-01-2023"/>
        <s v="13-12-2021"/>
        <s v="16-10-2020"/>
        <s v="14-10-2020"/>
        <s v="01-05-2022"/>
        <s v="01-05-2024"/>
        <s v="07-03-2020"/>
        <s v="12-10-2020"/>
        <s v="28-03-2023"/>
        <s v="06-01-2020"/>
        <s v="24-09-2020"/>
        <s v="11-11-2023"/>
        <s v="26-01-2024"/>
        <s v="31-07-2024"/>
        <s v="23-07-2024"/>
        <s v="27-10-2024"/>
        <s v="23-05-2021"/>
        <s v="18-08-2020"/>
        <s v="26-04-2024"/>
        <s v="17-06-2020"/>
        <s v="29-09-2024"/>
        <s v="07-12-2023"/>
        <s v="29-05-2022"/>
        <s v="29-07-2020"/>
        <s v="04-04-2020"/>
        <s v="11-05-2021"/>
        <s v="21-11-2023"/>
        <s v="19-04-2021"/>
        <s v="09-06-2022"/>
        <s v="12-04-2023"/>
        <s v="02-09-2020"/>
        <s v="04-09-2021"/>
        <s v="18-05-2024"/>
        <s v="15-08-2023"/>
        <s v="23-05-2022"/>
        <s v="05-01-2022"/>
        <s v="21-06-2024"/>
        <s v="27-02-2023"/>
        <s v="11-06-2023"/>
        <s v="04-02-2022"/>
        <s v="02-04-2021"/>
        <s v="14-07-2024"/>
        <s v="05-03-2021"/>
        <s v="26-07-2020"/>
        <s v="25-01-2023"/>
        <s v="24-01-2021"/>
        <s v="26-08-2021"/>
        <s v="26-06-2021"/>
        <s v="20-03-2024"/>
        <s v="30-08-2022"/>
        <s v="08-12-2020"/>
        <s v="24-03-2022"/>
        <s v="08-04-2023"/>
        <s v="21-10-2020"/>
        <s v="04-04-2024"/>
        <s v="27-11-2024"/>
        <s v="29-11-2020"/>
        <s v="16-05-2023"/>
        <s v="28-07-2020"/>
        <s v="27-12-2023"/>
        <s v="07-05-2022"/>
        <s v="14-12-2020"/>
        <s v="19-11-2024"/>
        <s v="11-11-2024"/>
        <s v="28-12-2020"/>
        <s v="07-07-2023"/>
        <s v="22-07-2022"/>
        <s v="22-04-2023"/>
        <s v="03-05-2022"/>
        <s v="06-07-2021"/>
        <s v="29-08-2024"/>
        <s v="01-07-2020"/>
        <s v="15-06-2022"/>
        <s v="20-06-2024"/>
        <s v="06-06-2023"/>
        <s v="03-04-2021"/>
        <s v="19-08-2022"/>
        <s v="28-06-2022"/>
        <s v="01-01-2020"/>
        <s v="23-06-2023"/>
        <s v="05-08-2020"/>
        <s v="28-04-2022"/>
        <s v="16-09-2022"/>
        <s v="10-04-2024"/>
        <s v="28-12-2023"/>
        <s v="07-04-2024"/>
        <s v="16-03-2024"/>
        <s v="23-02-2024"/>
        <s v="20-04-2020"/>
        <s v="30-10-2023"/>
        <s v="13-08-2022"/>
        <s v="11-01-2021"/>
        <s v="21-03-2024"/>
        <s v="18-06-2024"/>
        <s v="24-08-2024"/>
        <s v="09-08-2024"/>
        <s v="07-03-2024"/>
        <s v="15-09-2023"/>
        <s v="09-10-2024"/>
        <s v="29-05-2020"/>
        <s v="31-01-2021"/>
        <s v="19-05-2021"/>
        <s v="24-04-2024"/>
        <s v="23-10-2022"/>
        <s v="04-03-2023"/>
        <s v="09-01-2022"/>
        <s v="22-12-2020"/>
        <s v="14-01-2020"/>
        <s v="29-04-2022"/>
        <s v="02-10-2020"/>
        <s v="20-05-2020"/>
        <s v="13-05-2023"/>
        <s v="01-07-2024"/>
        <s v="16-04-2022"/>
        <s v="22-05-2022"/>
        <s v="15-09-2022"/>
        <s v="14-05-2023"/>
        <s v="03-05-2024"/>
        <s v="06-01-2022"/>
        <s v="13-04-2022"/>
        <s v="13-05-2021"/>
        <s v="24-12-2021"/>
        <s v="20-03-2023"/>
        <s v="30-12-2021"/>
        <s v="02-10-2022"/>
        <s v="03-09-2020"/>
        <s v="05-07-2021"/>
        <s v="05-11-2023"/>
        <s v="05-10-2024"/>
        <s v="13-07-2023"/>
        <s v="25-03-2023"/>
        <s v="20-03-2022"/>
        <s v="18-12-2024"/>
        <s v="18-11-2024"/>
        <s v="12-12-2021"/>
        <s v="31-12-2022"/>
        <s v="11-12-2024"/>
        <s v="01-03-2024"/>
        <s v="09-02-2020"/>
        <s v="07-10-2022"/>
        <s v="20-08-2022"/>
        <s v="11-07-2020"/>
        <s v="22-12-2024"/>
        <s v="05-04-2023"/>
        <s v="21-03-2020"/>
        <s v="09-02-2023"/>
        <s v="05-08-2023"/>
        <s v="06-03-2022"/>
        <s v="02-03-2024"/>
        <s v="18-04-2021"/>
        <s v="09-12-2023"/>
        <s v="26-10-2021"/>
        <s v="13-11-2022"/>
        <s v="11-03-2023"/>
        <s v="24-04-2020"/>
        <s v="15-10-2021"/>
        <s v="29-05-2024"/>
        <s v="30-05-2022"/>
        <s v="16-06-2023"/>
        <s v="14-11-2024"/>
        <s v="13-06-2021"/>
        <s v="19-06-2023"/>
        <s v="22-08-2023"/>
        <s v="14-02-2020"/>
        <s v="26-06-2024"/>
        <s v="30-08-2020"/>
        <s v="13-01-2021"/>
        <s v="18-08-2022"/>
        <s v="06-10-2023"/>
        <s v="18-03-2022"/>
        <s v="19-06-2022"/>
        <s v="22-10-2022"/>
        <s v="17-11-2023"/>
        <s v="18-02-2022"/>
        <s v="28-08-2020"/>
        <s v="30-08-2023"/>
        <s v="22-08-2022"/>
        <s v="12-07-2023"/>
        <s v="30-11-2022"/>
        <s v="27-04-2022"/>
        <s v="10-11-2021"/>
        <s v="21-05-2024"/>
        <s v="26-05-2024"/>
        <s v="20-11-2024"/>
        <s v="30-07-2020"/>
        <s v="18-11-2020"/>
        <s v="16-12-2020"/>
        <s v="13-03-2022"/>
        <s v="02-03-2020"/>
        <s v="22-11-2023"/>
        <s v="28-10-2021"/>
        <s v="05-05-2020"/>
        <s v="04-02-2021"/>
        <s v="21-01-2023"/>
        <s v="06-08-2024"/>
        <s v="26-03-2023"/>
        <s v="09-06-2020"/>
        <s v="17-07-2021"/>
        <s v="25-06-2024"/>
        <s v="20-09-2024"/>
        <s v="09-03-2022"/>
        <s v="25-09-2024"/>
        <s v="19-10-2023"/>
        <s v="10-03-2020"/>
        <s v="21-07-2021"/>
        <s v="12-01-2023"/>
        <s v="31-10-2020"/>
        <s v="30-01-2024"/>
        <s v="27-11-2021"/>
        <s v="17-12-2024"/>
        <s v="04-09-2024"/>
        <s v="01-04-2023"/>
        <s v="21-09-2021"/>
        <s v="20-02-2024"/>
        <s v="30-04-2022"/>
        <s v="15-01-2020"/>
        <s v="23-12-2020"/>
        <s v="14-07-2020"/>
        <s v="29-08-2022"/>
        <s v="29-10-2021"/>
        <s v="06-10-2020"/>
        <s v="11-01-2020"/>
        <s v="17-02-2023"/>
        <s v="10-03-2024"/>
        <s v="12-11-2021"/>
        <s v="15-08-2020"/>
        <s v="20-08-2020"/>
        <s v="11-03-2022"/>
        <s v="29-10-2023"/>
        <s v="13-08-2021"/>
        <s v="10-10-2021"/>
        <s v="28-12-2022"/>
        <s v="27-08-2020"/>
        <s v="20-06-2020"/>
        <s v="14-10-2024"/>
        <s v="08-07-2024"/>
        <s v="18-04-2022"/>
        <s v="09-11-2023"/>
        <s v="10-02-2024"/>
        <s v="27-07-2023"/>
        <s v="20-08-2024"/>
        <s v="26-08-2020"/>
        <s v="20-10-2024"/>
        <s v="12-06-2024"/>
        <s v="13-02-2021"/>
        <s v="05-08-2024"/>
        <s v="14-01-2021"/>
        <s v="05-10-2020"/>
        <s v="18-08-2021"/>
        <s v="19-03-2022"/>
        <s v="01-01-2024"/>
        <s v="29-09-2022"/>
        <s v="08-11-2020"/>
        <s v="28-10-2024"/>
        <s v="15-10-2024"/>
        <s v="10-09-2024"/>
        <s v="15-05-2021"/>
        <s v="03-11-2024"/>
        <s v="25-02-2021"/>
        <s v="07-04-2020"/>
        <s v="17-06-2024"/>
        <s v="08-02-2020"/>
        <s v="28-04-2021"/>
        <s v="29-02-2020"/>
        <s v="07-10-2023"/>
        <s v="02-05-2021"/>
        <s v="16-07-2021"/>
        <s v="25-09-2021"/>
        <s v="24-11-2020"/>
        <s v="01-12-2023"/>
        <s v="30-09-2020"/>
        <s v="17-02-2020"/>
        <s v="09-10-2022"/>
        <s v="27-04-2021"/>
        <s v="21-12-2023"/>
        <s v="19-02-2022"/>
        <s v="25-12-2023"/>
        <s v="24-06-2021"/>
        <s v="15-04-2021"/>
        <s v="14-01-2024"/>
        <s v="14-03-2023"/>
        <s v="27-04-2024"/>
        <s v="04-06-2022"/>
        <s v="10-12-2022"/>
        <s v="05-06-2020"/>
        <s v="16-09-2023"/>
        <s v="31-07-2022"/>
        <s v="02-02-2020"/>
        <s v="15-07-2023"/>
        <s v="30-07-2024"/>
        <s v="16-08-2023"/>
        <s v="25-11-2021"/>
        <s v="14-03-2024"/>
        <s v="04-01-2022"/>
        <s v="27-03-2024"/>
        <s v="28-08-2022"/>
        <s v="09-10-2020"/>
        <s v="02-04-2022"/>
        <s v="17-01-2024"/>
        <s v="28-11-2021"/>
        <s v="26-12-2021"/>
        <s v="05-08-2021"/>
        <s v="23-08-2024"/>
        <s v="30-01-2022"/>
        <s v="26-01-2023"/>
        <s v="08-04-2024"/>
        <s v="31-03-2024"/>
        <s v="10-07-2024"/>
        <s v="22-08-2020"/>
        <s v="31-12-2023"/>
        <s v="07-11-2022"/>
        <s v="15-04-2023"/>
        <s v="20-05-2024"/>
        <s v="28-05-2021"/>
        <s v="08-09-2020"/>
        <s v="27-11-2023"/>
        <s v="14-09-2024"/>
        <s v="13-07-2024"/>
        <s v="08-10-2022"/>
        <s v="29-04-2021"/>
        <s v="24-06-2022"/>
        <s v="21-04-2022"/>
        <s v="29-01-2021"/>
        <s v="12-05-2021"/>
        <s v="14-02-2021"/>
        <s v="19-07-2022"/>
        <s v="12-01-2021"/>
        <s v="04-08-2021"/>
        <s v="08-10-2020"/>
        <s v="02-11-2021"/>
        <s v="05-03-2022"/>
        <s v="30-07-2023"/>
        <s v="05-07-2024"/>
        <s v="22-05-2023"/>
        <s v="11-04-2021"/>
        <s v="30-11-2023"/>
        <s v="21-05-2022"/>
        <s v="10-05-2020"/>
        <s v="17-01-2021"/>
        <s v="31-10-2021"/>
        <s v="02-08-2024"/>
        <s v="23-05-2023"/>
        <s v="13-08-2024"/>
        <s v="19-11-2020"/>
        <s v="03-12-2020"/>
        <s v="03-01-2022"/>
        <s v="10-05-2023"/>
        <s v="09-05-2020"/>
        <s v="09-09-2023"/>
        <s v="16-07-2023"/>
        <s v="28-01-2020"/>
        <s v="06-11-2020"/>
        <s v="10-01-2021"/>
        <s v="22-02-2021"/>
        <s v="25-07-2023"/>
        <s v="17-07-2022"/>
        <s v="19-03-2024"/>
        <s v="13-06-2020"/>
        <s v="18-03-2023"/>
        <s v="09-01-2021"/>
        <s v="01-12-2021"/>
        <s v="27-04-2020"/>
        <s v="20-06-2023"/>
        <s v="22-02-2024"/>
        <s v="16-10-2022"/>
        <s v="13-09-2023"/>
        <s v="21-07-2023"/>
        <s v="27-03-2023"/>
        <s v="11-10-2024"/>
        <s v="17-07-2024"/>
        <s v="14-12-2021"/>
        <s v="24-05-2022"/>
        <s v="05-01-2021"/>
        <s v="10-02-2020"/>
        <s v="05-10-2021"/>
        <s v="11-11-2022"/>
        <s v="02-02-2024"/>
        <s v="12-09-2020"/>
        <s v="11-02-2022"/>
        <s v="29-05-2023"/>
        <s v="27-09-2024"/>
        <s v="03-02-2022"/>
        <s v="16-09-2021"/>
        <s v="06-09-2023"/>
        <s v="08-08-2020"/>
        <s v="22-09-2022"/>
        <s v="16-07-2024"/>
        <s v="15-04-2020"/>
        <s v="10-01-2022"/>
        <s v="15-12-2024"/>
        <s v="27-01-2021"/>
        <s v="28-10-2022"/>
        <s v="02-06-2020"/>
        <s v="20-08-2021"/>
        <s v="12-07-2024"/>
        <s v="04-04-2022"/>
        <s v="02-07-2021"/>
        <s v="13-08-2020"/>
        <s v="27-02-2022"/>
        <s v="05-10-2022"/>
        <s v="10-06-2020"/>
        <s v="12-06-2021"/>
        <s v="01-08-2020"/>
        <s v="31-07-2023"/>
        <s v="26-03-2022"/>
        <s v="03-11-2020"/>
        <s v="25-11-2020"/>
        <s v="26-11-2020"/>
        <s v="26-09-2022"/>
        <s v="02-11-2022"/>
        <s v="14-11-2020"/>
        <s v="02-04-2024"/>
        <s v="15-06-2021"/>
        <s v="13-06-2022"/>
        <s v="19-01-2021"/>
        <s v="25-10-2022"/>
        <s v="03-02-2020"/>
        <s v="20-07-2022"/>
        <s v="15-12-2020"/>
        <s v="25-11-2022"/>
        <s v="22-02-2020"/>
        <s v="29-08-2023"/>
        <s v="05-07-2023"/>
        <s v="18-09-2022"/>
        <s v="20-03-2021"/>
        <s v="30-03-2022"/>
        <s v="07-09-2023"/>
        <s v="03-08-2021"/>
        <s v="09-02-2021"/>
        <s v="13-02-2020"/>
        <s v="13-07-2020"/>
        <s v="05-09-2020"/>
        <s v="21-07-2024"/>
        <s v="09-04-2023"/>
        <s v="28-07-2021"/>
        <s v="03-05-2020"/>
        <s v="30-09-2021"/>
        <s v="02-12-2020"/>
        <s v="08-02-2024"/>
        <s v="25-03-2021"/>
        <s v="12-02-2024"/>
        <s v="17-09-2021"/>
        <s v="28-07-2022"/>
        <s v="01-12-2024"/>
        <s v="01-07-2023"/>
        <s v="31-05-2022"/>
        <s v="14-06-2020"/>
        <s v="11-06-2022"/>
        <s v="08-02-2022"/>
        <s v="18-02-2023"/>
        <s v="26-09-2024"/>
        <s v="11-10-2022"/>
        <s v="07-12-2024"/>
        <s v="24-01-2023"/>
        <s v="30-10-2020"/>
        <s v="16-08-2022"/>
        <s v="22-10-2023"/>
        <s v="31-12-2021"/>
        <s v="17-04-2021"/>
        <s v="05-06-2023"/>
        <s v="16-11-2021"/>
        <s v="19-05-2024"/>
        <s v="25-11-2023"/>
        <s v="07-07-2020"/>
        <s v="17-12-2021"/>
        <s v="14-02-2024"/>
        <s v="10-12-2021"/>
        <s v="25-02-2022"/>
        <s v="11-04-2024"/>
        <s v="20-09-2021"/>
        <s v="27-10-2020"/>
        <s v="14-02-2022"/>
        <s v="01-10-2024"/>
        <s v="06-10-2021"/>
        <s v="03-09-2024"/>
        <s v="16-08-2024"/>
        <s v="11-02-2024"/>
        <s v="26-07-2021"/>
        <s v="20-10-2020"/>
        <s v="26-02-2020"/>
        <s v="31-03-2021"/>
        <s v="15-12-2023"/>
        <s v="18-09-2023"/>
        <s v="21-04-2020"/>
        <s v="01-01-2023"/>
        <s v="26-03-2024"/>
        <s v="14-01-2023"/>
        <s v="23-07-2020"/>
        <s v="14-10-2022"/>
        <s v="28-09-2021"/>
        <s v="07-12-2022"/>
        <s v="02-01-2021"/>
        <s v="02-05-2023"/>
        <s v="19-04-2024"/>
        <s v="05-12-2022"/>
        <s v="03-07-2024"/>
        <s v="13-03-2021"/>
        <s v="03-06-2021"/>
        <s v="02-11-2024"/>
        <s v="28-09-2024"/>
        <s v="12-12-2020"/>
        <s v="01-04-2020"/>
        <s v="06-09-2024"/>
        <s v="23-10-2021"/>
        <s v="24-07-2020"/>
        <s v="01-06-2021"/>
        <s v="01-12-2020"/>
        <s v="23-01-2024"/>
        <s v="11-12-2021"/>
        <s v="07-06-2020"/>
        <s v="14-10-2023"/>
        <s v="08-04-2022"/>
        <s v="20-12-2023"/>
        <s v="12-05-2023"/>
        <s v="08-12-2021"/>
        <s v="24-07-2023"/>
        <s v="04-11-2021"/>
        <s v="10-10-2023"/>
        <s v="07-10-2021"/>
        <s v="25-04-2021"/>
        <s v="18-03-2024"/>
        <s v="06-04-2021"/>
        <s v="20-07-2020"/>
        <s v="17-04-2022"/>
        <s v="07-10-2024"/>
        <s v="23-12-2023"/>
        <s v="12-11-2020"/>
        <s v="14-09-2022"/>
        <s v="12-03-2023"/>
        <s v="02-02-2021"/>
        <s v="30-11-2020"/>
        <s v="17-11-2020"/>
        <s v="07-01-2024"/>
        <s v="15-07-2021"/>
        <s v="24-11-2024"/>
        <s v="13-11-2023"/>
        <s v="11-02-2021"/>
        <s v="15-11-2022"/>
        <s v="08-12-2024"/>
        <s v="04-01-2024"/>
        <s v="21-05-2020"/>
        <s v="24-12-2020"/>
        <s v="28-08-2023"/>
        <s v="15-12-2021"/>
        <s v="10-06-2021"/>
        <s v="07-07-2024"/>
        <s v="08-01-2021"/>
        <s v="15-03-2021"/>
        <s v="16-07-2020"/>
        <s v="15-09-2020"/>
        <s v="25-12-2021"/>
        <s v="05-12-2020"/>
        <s v="11-09-2022"/>
        <s v="14-09-2023"/>
        <s v="24-04-2022"/>
        <s v="08-09-2024"/>
        <s v="21-09-2022"/>
        <s v="07-01-2023"/>
        <s v="24-11-2023"/>
        <s v="09-03-2023"/>
        <s v="11-07-2024"/>
        <s v="28-11-2024"/>
        <s v="04-11-2023"/>
        <s v="17-06-2021"/>
        <s v="13-11-2020"/>
        <s v="25-12-2022"/>
        <s v="18-02-2020"/>
        <s v="31-12-2020"/>
        <s v="09-06-2023"/>
        <s v="17-10-2020"/>
        <s v="18-10-2024"/>
        <s v="13-04-2021"/>
        <s v="01-11-2022"/>
        <s v="31-07-2020"/>
        <s v="21-08-2023"/>
        <s v="09-11-2020"/>
        <s v="30-07-2022"/>
        <s v="22-11-2021"/>
        <s v="10-06-2024"/>
        <s v="23-03-2023"/>
        <s v="24-06-2020"/>
        <s v="24-02-2023"/>
        <s v="03-10-2020"/>
        <s v="10-10-2022"/>
        <s v="22-06-2021"/>
        <s v="12-02-2021"/>
        <s v="13-05-2020"/>
        <s v="25-04-2020"/>
        <s v="04-07-2023"/>
        <s v="28-04-2024"/>
        <s v="20-02-2020"/>
        <s v="25-08-2022"/>
        <s v="10-10-2024"/>
        <s v="29-11-2021"/>
        <s v="10-02-2023"/>
        <s v="30-01-2021"/>
        <s v="17-10-2021"/>
        <s v="01-08-2021"/>
        <s v="30-10-2021"/>
        <s v="08-11-2022"/>
        <s v="24-03-2024"/>
        <s v="26-03-2020"/>
        <s v="06-07-2023"/>
        <s v="17-05-2023"/>
        <s v="15-02-2020"/>
        <s v="25-06-2020"/>
        <s v="05-01-2024"/>
        <s v="26-06-2020"/>
        <s v="11-01-2023"/>
        <s v="15-04-2022"/>
        <s v="08-05-2024"/>
        <s v="27-05-2022"/>
        <s v="25-04-2024"/>
        <s v="18-06-2020"/>
        <s v="22-01-2020"/>
        <s v="25-05-2021"/>
        <s v="18-02-2021"/>
        <s v="13-01-2023"/>
        <s v="22-08-2024"/>
        <s v="10-11-2024"/>
        <s v="04-03-2020"/>
        <s v="23-09-2021"/>
        <s v="06-02-2023"/>
        <s v="21-01-2021"/>
        <s v="14-06-2022"/>
        <s v="15-07-2020"/>
        <s v="21-05-2023"/>
        <s v="05-02-2020"/>
        <s v="27-03-2021"/>
        <s v="06-06-2021"/>
        <s v="02-09-2023"/>
        <s v="14-05-2024"/>
        <s v="07-04-2022"/>
        <s v="27-02-2021"/>
        <s v="06-05-2024"/>
        <s v="25-08-2021"/>
        <s v="24-11-2022"/>
        <s v="12-02-2022"/>
        <s v="25-01-2020"/>
        <s v="27-01-2023"/>
        <s v="07-09-2021"/>
        <s v="27-07-2024"/>
        <s v="09-08-2021"/>
        <s v="08-07-2020"/>
        <s v="07-11-2021"/>
        <s v="13-12-2022"/>
        <s v="02-08-2022"/>
        <s v="07-12-2021"/>
        <s v="06-05-2021"/>
        <s v="29-04-2024"/>
        <s v="12-01-2024"/>
        <s v="16-12-2024"/>
        <s v="14-04-2021"/>
        <s v="30-01-2020"/>
        <s v="29-07-2023"/>
        <s v="08-01-2020"/>
        <s v="17-10-2022"/>
        <s v="25-06-2021"/>
        <s v="17-11-2024"/>
        <s v="12-07-2020"/>
        <s v="24-04-2023"/>
        <s v="02-06-2021"/>
        <s v="22-03-2021"/>
        <s v="14-07-2021"/>
        <s v="15-10-2020"/>
        <s v="18-07-2021"/>
        <s v="11-07-2023"/>
        <s v="28-01-2023"/>
        <s v="04-03-2021"/>
        <s v="05-02-2021"/>
        <s v="03-06-2022"/>
        <s v="09-03-2021"/>
        <s v="20-12-2024"/>
        <s v="14-03-2021"/>
        <s v="08-01-2023"/>
        <s v="23-06-2020"/>
        <s v="27-03-2020"/>
        <s v="30-11-2021"/>
        <s v="10-01-2024"/>
        <s v="03-10-2023"/>
        <s v="12-05-2024"/>
        <s v="16-11-2022"/>
        <s v="06-05-2020"/>
        <s v="22-12-2023"/>
        <s v="10-02-2021"/>
        <s v="03-03-2021"/>
        <s v="15-10-2022"/>
        <s v="28-04-2020"/>
        <s v="25-12-2020"/>
        <s v="12-08-2023"/>
        <s v="01-05-2021"/>
        <s v="09-05-2023"/>
        <s v="16-02-2023"/>
        <s v="14-04-2022"/>
        <s v="28-06-2021"/>
        <s v="24-03-2020"/>
        <s v="12-04-2024"/>
        <s v="27-07-2021"/>
        <s v="06-05-2023"/>
        <s v="01-04-2022"/>
        <s v="01-08-2024"/>
        <s v="14-10-2021"/>
        <s v="04-12-2023"/>
        <s v="17-09-2024"/>
        <s v="02-08-2020"/>
        <s v="15-02-2023"/>
        <s v="05-09-2022"/>
        <s v="30-04-2023"/>
        <s v="04-12-2021"/>
        <s v="30-10-2022"/>
        <s v="04-04-2021"/>
        <s v="02-09-2024"/>
        <s v="23-02-2023"/>
        <s v="08-11-2021"/>
        <s v="10-11-2022"/>
        <s v="31-08-2020"/>
        <s v="21-02-2024"/>
        <s v="01-11-2024"/>
        <s v="11-09-2024"/>
        <s v="12-09-2021"/>
        <s v="04-07-2022"/>
        <s v="27-01-2024"/>
        <s v="01-11-2023"/>
        <s v="10-09-2021"/>
        <s v="02-06-2022"/>
        <s v="16-02-2020"/>
        <s v="12-08-2024"/>
        <s v="23-09-2020"/>
        <s v="23-04-2023"/>
        <s v="28-03-2020"/>
        <s v="28-06-2024"/>
        <s v="12-09-2024"/>
        <s v="17-03-2020"/>
        <s v="06-10-2022"/>
        <s v="22-07-2020"/>
        <s v="24-06-2024"/>
        <s v="14-12-2024"/>
        <s v="13-10-2023"/>
        <s v="27-12-2021"/>
        <s v="01-10-2021"/>
        <s v="13-09-2020"/>
        <s v="05-06-2021"/>
        <s v="22-11-2024"/>
        <s v="30-01-2023"/>
        <s v="31-01-2024"/>
        <s v="27-05-2021"/>
        <s v="20-06-2021"/>
        <s v="28-01-2021"/>
        <s v="22-06-2024"/>
        <s v="23-11-2022"/>
        <s v="11-01-2024"/>
        <s v="18-12-2020"/>
        <s v="04-07-2024"/>
        <s v="09-07-2022"/>
        <s v="30-08-2024"/>
        <s v="16-04-2021"/>
        <s v="02-05-2024"/>
        <s v="22-01-2022"/>
        <s v="29-01-2022"/>
        <s v="20-05-2023"/>
        <s v="24-08-2021"/>
        <s v="10-01-2020"/>
        <s v="26-04-2022"/>
        <s v="05-04-2022"/>
        <s v="20-07-2021"/>
        <s v="07-11-2023"/>
        <s v="23-04-2021"/>
        <s v="16-06-2022"/>
        <s v="11-08-2023"/>
        <s v="22-07-2021"/>
        <s v="24-05-2020"/>
        <s v="02-12-2023"/>
        <s v="02-11-2020"/>
        <s v="14-04-2024"/>
        <s v="10-12-2020"/>
        <s v="27-10-2022"/>
        <s v="19-12-2020"/>
        <s v="02-02-2023"/>
        <s v="13-04-2020"/>
        <s v="25-03-2020"/>
        <s v="25-03-2022"/>
        <s v="13-02-2022"/>
        <s v="22-03-2024"/>
        <s v="23-05-2024"/>
        <s v="24-09-2023"/>
        <s v="01-05-2023"/>
        <s v="19-10-2022"/>
        <s v="17-01-2020"/>
        <s v="24-07-2024"/>
        <s v="24-07-2021"/>
        <s v="07-11-2020"/>
        <s v="11-08-2021"/>
        <s v="10-04-2020"/>
        <s v="15-11-2020"/>
        <s v="24-12-2024"/>
        <s v="05-03-2023"/>
        <s v="06-07-2024"/>
        <s v="01-02-2024"/>
        <s v="14-07-2023"/>
        <s v="03-01-2020"/>
        <s v="10-07-2022"/>
        <s v="26-11-2023"/>
        <s v="30-07-2021"/>
        <s v="16-10-2023"/>
        <s v="12-12-2024"/>
        <s v="07-09-2022"/>
        <s v="14-09-2020"/>
        <s v="10-07-2023"/>
        <s v="24-05-2021"/>
        <s v="20-11-2023"/>
        <s v="11-05-2020"/>
        <s v="19-02-2023"/>
        <s v="29-07-2024"/>
        <s v="09-01-2024"/>
        <s v="27-07-2020"/>
        <s v="31-07-2021"/>
        <s v="06-04-2020"/>
        <s v="19-09-2022"/>
        <s v="19-12-2024"/>
        <s v="15-08-2021"/>
        <s v="30-09-2023"/>
        <s v="08-08-2023"/>
        <s v="17-01-2023"/>
        <s v="17-02-2024"/>
        <s v="06-02-2021"/>
        <s v="26-04-2021"/>
        <s v="29-11-2023"/>
        <s v="09-03-2024"/>
        <s v="23-11-2023"/>
        <s v="10-08-2024"/>
        <s v="22-09-2021"/>
        <s v="22-08-2021"/>
        <s v="21-06-2023"/>
        <s v="18-06-2021"/>
        <s v="05-12-2021"/>
        <s v="06-08-2022"/>
        <s v="11-04-2023"/>
        <s v="16-05-2020"/>
        <s v="20-02-2022"/>
        <s v="24-03-2023"/>
        <s v="04-05-2023"/>
        <s v="03-11-2021"/>
        <s v="03-10-2022"/>
        <s v="30-04-2020"/>
        <s v="22-05-2020"/>
        <s v="10-05-2021"/>
        <s v="01-10-2020"/>
        <s v="21-11-2024"/>
        <s v="19-10-2020"/>
        <s v="11-10-2021"/>
        <s v="16-01-2021"/>
        <s v="16-03-2021"/>
        <s v="12-10-2022"/>
        <s v="02-07-2020"/>
        <s v="17-08-2020"/>
        <s v="10-12-2023"/>
        <s v="02-03-2021"/>
        <s v="16-02-2021"/>
        <s v="16-06-2021"/>
        <s v="13-07-2021"/>
        <s v="25-09-2023"/>
        <s v="01-03-2020"/>
        <s v="22-10-2020"/>
        <s v="26-06-2023"/>
        <s v="09-06-2021"/>
        <s v="17-12-2022"/>
        <s v="07-05-2021"/>
        <s v="15-05-2024"/>
        <s v="03-12-2024"/>
        <s v="21-03-2021"/>
        <s v="25-05-2020"/>
        <s v="10-07-2020"/>
        <s v="04-02-2023"/>
        <s v="01-08-2022"/>
        <s v="23-09-2022"/>
        <s v="10-10-2020"/>
        <s v="29-03-2023"/>
        <s v="31-01-2022"/>
        <s v="04-05-2020"/>
        <s v="23-11-2020"/>
        <s v="09-11-2021"/>
        <s v="21-12-2020"/>
        <s v="01-05-2020"/>
        <s v="07-05-2024"/>
        <s v="25-02-2024"/>
        <s v="26-01-2021"/>
        <s v="10-11-2020"/>
        <s v="10-09-2023"/>
        <s v="18-01-2020"/>
        <s v="13-12-2020"/>
        <s v="11-06-2024"/>
        <s v="02-04-2020"/>
        <s v="07-01-2020"/>
        <s v="08-03-2024"/>
        <s v="27-04-2023"/>
        <s v="17-04-2023"/>
        <s v="19-08-2020"/>
        <s v="16-08-2020"/>
        <s v="08-11-2024"/>
        <s v="05-01-2020"/>
        <s v="04-12-2022"/>
        <s v="14-04-2023"/>
        <s v="23-03-2024"/>
        <s v="19-12-2022"/>
        <s v="24-02-2022"/>
        <s v="20-04-2021"/>
        <s v="26-09-2020"/>
        <s v="10-09-2022"/>
        <s v="08-05-2022"/>
        <s v="15-03-2024"/>
        <s v="10-11-2023"/>
        <s v="30-05-2020"/>
        <s v="19-02-2020"/>
        <s v="24-05-2023"/>
        <s v="27-06-2024"/>
        <s v="15-05-2023"/>
        <s v="22-09-2020"/>
        <s v="21-03-2022"/>
        <s v="30-05-2023"/>
        <s v="04-09-2020"/>
        <s v="29-08-2021"/>
        <s v="26-10-2023"/>
        <s v="24-10-2023"/>
        <s v="26-12-2024"/>
        <s v="10-03-2023"/>
        <s v="04-02-2024"/>
        <s v="15-10-2023"/>
        <s v="11-06-2021"/>
        <s v="18-09-2020"/>
        <s v="20-09-2020"/>
        <s v="06-02-2024"/>
        <s v="04-02-2020"/>
        <s v="10-05-2024"/>
        <s v="22-12-2022"/>
        <s v="30-12-2024"/>
        <s v="23-10-2023"/>
        <s v="11-12-2023"/>
        <s v="22-09-2024"/>
        <s v="09-04-2024"/>
        <s v="05-11-2021"/>
        <s v="23-06-2021"/>
        <s v="05-06-2022"/>
        <s v="19-05-2022"/>
        <s v="16-02-2022"/>
        <s v="27-08-2023"/>
        <s v="26-12-2020"/>
        <s v="15-05-2020"/>
        <s v="22-05-2024"/>
        <s v="03-04-2023"/>
        <s v="21-10-2022"/>
        <s v="03-04-2024"/>
        <s v="13-04-2023"/>
        <s v="02-08-2021"/>
        <s v="19-01-2023"/>
        <s v="23-12-2024"/>
        <s v="08-08-2022"/>
        <s v="04-06-2020"/>
        <s v="25-07-2024"/>
        <s v="14-06-2021"/>
        <s v="20-03-2020"/>
        <s v="26-06-2022"/>
        <s v="06-08-2023"/>
        <s v="09-09-2021"/>
        <s v="25-08-2024"/>
        <s v="06-08-2021"/>
        <s v="04-10-2023"/>
        <s v="06-01-2023"/>
        <s v="16-09-2020"/>
        <s v="17-04-2024"/>
        <s v="20-12-2022"/>
        <s v="17-05-2020"/>
        <s v="18-11-2021"/>
        <s v="27-06-2023"/>
        <s v="04-09-2022"/>
        <s v="16-02-2024"/>
        <s v="27-10-2023"/>
        <s v="02-07-2023"/>
        <s v="06-09-2022"/>
        <s v="06-07-2020"/>
        <s v="15-01-2024"/>
        <s v="05-12-2024"/>
        <s v="03-05-2023"/>
        <s v="30-06-2020"/>
        <s v="06-11-2024"/>
        <s v="26-05-2023"/>
        <s v="16-11-2024"/>
        <s v="11-10-2020"/>
        <s v="07-03-2021"/>
        <s v="08-12-2023"/>
        <s v="16-01-2024"/>
        <s v="28-11-2023"/>
        <s v="31-08-2024"/>
        <s v="25-10-2024"/>
        <s v="13-12-2024"/>
        <s v="28-10-2020"/>
        <s v="30-05-2024"/>
        <s v="10-08-2023"/>
        <s v="17-01-2022"/>
        <s v="05-04-2020"/>
        <s v="30-03-2020"/>
        <s v="09-09-2024"/>
        <s v="14-08-2020"/>
        <s v="21-12-2024"/>
        <s v="31-10-2023"/>
        <s v="07-08-2024"/>
        <s v="08-03-2022"/>
        <s v="18-09-2021"/>
        <s v="06-04-2024"/>
        <s v="09-06-2024"/>
        <s v="05-07-2020"/>
        <s v="21-02-2022"/>
        <s v="09-07-2020"/>
        <s v="11-10-2023"/>
        <s v="26-07-2022"/>
        <s v="09-11-2024"/>
        <s v="14-03-2022"/>
        <s v="23-08-2022"/>
        <s v="01-10-2022"/>
        <s v="28-12-2024"/>
        <s v="17-10-2024"/>
        <s v="22-04-2020"/>
        <s v="03-07-2020"/>
        <s v="05-11-2024"/>
        <s v="11-11-2021"/>
        <s v="20-07-2023"/>
        <s v="07-09-2020"/>
        <s v="17-02-2022"/>
        <s v="07-03-2022"/>
        <s v="10-06-2023"/>
        <s v="26-07-2023"/>
        <s v="06-09-2021"/>
        <s v="28-01-2022"/>
        <s v="30-12-2020"/>
        <s v="07-01-2022"/>
        <s v="02-02-2022"/>
        <s v="31-05-2024"/>
        <s v="16-12-2021"/>
        <s v="15-08-2024"/>
        <s v="17-05-2024"/>
        <s v="29-01-2024"/>
        <s v="04-05-2024"/>
        <s v="08-09-2023"/>
        <s v="12-08-2020"/>
        <s v="17-08-2024"/>
        <s v="05-10-2023"/>
        <s v="19-06-2020"/>
        <s v="16-04-2024"/>
        <s v="13-09-2021"/>
        <s v="05-09-2023"/>
        <s v="12-03-2024"/>
        <s v="17-06-2022"/>
        <s v="14-11-2022"/>
        <s v="19-04-2022"/>
        <s v="12-04-2022"/>
        <s v="08-02-2023"/>
        <s v="17-03-2021"/>
        <s v="05-09-2024"/>
        <s v="31-03-2023"/>
        <s v="17-09-2023"/>
        <s v="29-06-2020"/>
        <s v="16-03-2023"/>
        <s v="18-07-2024"/>
        <s v="05-08-2022"/>
        <s v="12-08-2021"/>
        <s v="14-05-2020"/>
        <s v="06-11-2021"/>
        <s v="21-08-2024"/>
        <s v="16-05-2022"/>
        <s v="31-10-2022"/>
        <s v="26-08-2022"/>
        <s v="23-04-2024"/>
        <s v="23-04-2022"/>
        <s v="15-09-2024"/>
        <s v="17-08-2021"/>
        <s v="27-07-2022"/>
        <s v="08-10-2024"/>
        <s v="03-08-2022"/>
        <s v="26-07-2024"/>
        <s v="22-03-2022"/>
        <s v="27-05-2020"/>
        <s v="02-12-2021"/>
        <s v="19-04-2020"/>
        <s v="31-05-2021"/>
        <s v="07-02-2022"/>
        <s v="14-05-2021"/>
        <s v="13-06-2023"/>
        <s v="19-06-2024"/>
        <s v="06-03-2020"/>
        <s v="14-07-2022"/>
        <s v="24-07-2022"/>
        <s v="25-05-2024"/>
        <s v="24-02-2024"/>
        <s v="19-07-2021"/>
        <s v="04-08-2020"/>
        <s v="23-01-2023"/>
        <s v="01-01-2022"/>
        <s v="23-04-2020"/>
        <s v="25-10-2021"/>
        <s v="08-03-2023"/>
        <s v="09-03-2020"/>
        <s v="07-07-2021"/>
        <s v="29-04-2020"/>
        <s v="08-04-2020"/>
        <s v="04-06-2024"/>
        <s v="12-03-2020"/>
        <s v="02-03-2023"/>
        <s v="23-05-2020"/>
        <s v="16-11-2020"/>
        <s v="25-05-2022"/>
        <s v="08-04-2021"/>
        <s v="29-12-2024"/>
        <s v="03-06-2024"/>
        <s v="19-01-2022"/>
        <s v="05-02-2022"/>
        <s v="27-08-2024"/>
        <s v="17-02-2021"/>
        <s v="12-12-2022"/>
        <s v="26-08-2023"/>
        <s v="28-05-2020"/>
        <s v="30-06-2021"/>
        <s v="16-12-2022"/>
        <s v="04-07-2021"/>
        <s v="29-03-2022"/>
        <s v="26-02-2021"/>
        <s v="02-07-2024"/>
        <s v="08-06-2022"/>
        <s v="15-08-2022"/>
        <s v="29-11-2022"/>
        <s v="08-02-2021"/>
        <s v="25-06-2022"/>
        <s v="28-02-2022"/>
        <s v="04-10-2020"/>
        <s v="10-12-2024"/>
        <s v="22-12-2021"/>
        <s v="02-11-2023"/>
        <s v="19-02-2021"/>
        <s v="11-01-2022"/>
        <s v="30-10-2024"/>
        <s v="15-01-2021"/>
        <s v="30-05-2021"/>
        <s v="13-10-2022"/>
        <s v="26-12-2023"/>
        <s v="06-06-2024"/>
        <s v="25-02-2023"/>
        <s v="01-01-2021"/>
        <s v="16-06-2020"/>
        <s v="19-06-2021"/>
        <s v="22-04-2024"/>
        <s v="30-09-2022"/>
        <s v="05-05-2024"/>
        <s v="09-04-2021"/>
        <s v="03-04-2020"/>
        <s v="29-06-2021"/>
        <s v="15-01-2022"/>
        <s v="02-12-2024"/>
        <s v="08-06-2021"/>
        <s v="24-12-2022"/>
        <s v="21-04-2024"/>
        <s v="28-07-2023"/>
        <s v="18-05-2022"/>
        <s v="26-10-2022"/>
        <s v="21-09-2023"/>
        <s v="06-04-2022"/>
        <s v="06-05-2022"/>
        <s v="08-09-2021"/>
        <s v="26-09-2023"/>
        <s v="29-12-2020"/>
        <s v="23-02-2021"/>
        <s v="18-12-2022"/>
        <s v="08-03-2020"/>
        <s v="17-08-2023"/>
        <s v="09-07-2023"/>
        <s v="13-12-2023"/>
        <s v="24-09-2024"/>
        <s v="10-05-2022"/>
        <s v="29-10-2022"/>
        <s v="04-12-2020"/>
        <s v="19-07-2024"/>
        <s v="28-06-2023"/>
        <s v="01-06-2020"/>
        <s v="28-05-2023"/>
        <s v="13-01-2024"/>
        <s v="23-11-2021"/>
        <s v="20-07-2024"/>
        <s v="21-09-2020"/>
        <s v="21-08-2022"/>
        <s v="21-07-2022"/>
        <s v="12-08-2022"/>
        <s v="28-07-2024"/>
        <s v="18-04-2020"/>
        <s v="04-06-2021"/>
        <s v="12-06-2023"/>
        <s v="22-02-2022"/>
        <s v="30-11-2024"/>
        <s v="23-06-2022"/>
        <s v="05-11-2020"/>
        <s v="23-08-2020"/>
        <s v="03-04-2022"/>
        <s v="31-08-2023"/>
        <s v="19-05-2023"/>
        <s v="16-10-2024"/>
        <s v="10-01-2023"/>
        <s v="28-06-2020"/>
        <s v="02-07-2022"/>
        <s v="02-05-2020"/>
        <s v="06-12-2020"/>
        <s v="07-02-2020"/>
        <s v="01-08-2023"/>
        <s v="21-07-2020"/>
        <s v="26-11-2024"/>
        <s v="03-06-2023"/>
        <s v="06-07-2022"/>
        <s v="17-12-2020"/>
        <s v="29-09-2020"/>
        <s v="19-07-2023"/>
        <s v="24-08-2023"/>
        <s v="13-10-2024"/>
        <s v="27-05-2024"/>
        <s v="09-09-2020"/>
        <s v="23-08-2021"/>
        <s v="04-12-2024"/>
        <s v="19-07-2020"/>
        <s v="09-12-2021"/>
        <s v="12-03-2022"/>
        <s v="14-02-2023"/>
        <s v="23-03-2021"/>
        <s v="25-09-2020"/>
        <s v="01-02-2020"/>
        <s v="28-02-2023"/>
        <s v="08-12-2022"/>
        <s v="07-07-2022"/>
        <s v="10-08-2021"/>
        <s v="04-01-2021"/>
        <s v="15-07-2022"/>
        <s v="19-12-2023"/>
        <s v="21-12-2022"/>
        <s v="02-03-2022"/>
        <s v="22-09-2023"/>
        <s v="06-06-2022"/>
        <s v="29-01-2020"/>
        <s v="03-01-2021"/>
        <s v="12-10-2023"/>
        <s v="22-10-2024"/>
        <s v="22-06-2022"/>
        <s v="16-01-2022"/>
        <s v="20-01-2022"/>
        <s v="09-05-2024"/>
        <s v="16-12-2023"/>
        <s v="24-02-2020"/>
        <s v="01-09-2022"/>
        <s v="06-12-2021"/>
        <s v="29-09-2021"/>
        <s v="19-05-2020"/>
        <s v="12-05-2020"/>
        <s v="15-05-2022"/>
        <s v="15-03-2022"/>
        <s v="28-04-2023"/>
        <s v="26-05-2021"/>
        <s v="20-09-2022"/>
        <s v="11-02-2020"/>
        <s v="03-02-2024"/>
        <s v="13-03-2020"/>
        <s v="10-09-2020"/>
        <s v="07-06-2021"/>
        <s v="03-06-2020"/>
        <s v="29-03-2021"/>
        <s v="07-04-2023"/>
        <s v="24-12-2023"/>
        <s v="27-06-2020"/>
        <s v="06-09-2020"/>
        <s v="09-10-2023"/>
        <s v="16-01-2023"/>
        <s v="30-03-2024"/>
        <s v="13-01-2022"/>
        <s v="28-05-2022"/>
        <s v="25-08-2023"/>
        <s v="03-05-2021"/>
        <s v="30-09-2024"/>
        <s v="14-12-2022"/>
        <s v="22-11-2022"/>
        <s v="19-09-2021"/>
        <s v="22-04-2021"/>
        <s v="24-02-2021"/>
        <s v="03-09-2022"/>
        <s v="10-06-2022"/>
        <s v="27-01-2022"/>
        <s v="12-09-2022"/>
        <s v="27-09-2020"/>
        <s v="14-08-2022"/>
        <s v="09-11-2022"/>
        <s v="03-11-2022"/>
        <s v="14-06-2024"/>
        <s v="05-04-2024"/>
        <s v="13-02-2023"/>
        <s v="21-06-2021"/>
        <s v="18-02-2024"/>
        <s v="26-05-2022"/>
        <s v="20-01-2021"/>
        <s v="22-10-2021"/>
        <s v="01-06-2023"/>
        <s v="27-01-2020"/>
        <s v="18-06-2023"/>
        <s v="08-11-2023"/>
        <s v="11-03-2024"/>
        <s v="09-10-2021"/>
        <s v="18-01-2021"/>
        <s v="21-08-2021"/>
        <s v="13-09-2022"/>
        <s v="04-01-2020"/>
        <s v="30-06-2024"/>
        <s v="20-06-2022"/>
        <s v="01-11-2021"/>
        <s v="01-09-2024"/>
        <s v="21-01-2020"/>
        <s v="12-01-2022"/>
        <s v="13-02-2024"/>
        <s v="22-01-2024"/>
        <s v="17-10-2023"/>
        <s v="07-11-2024"/>
        <s v="18-03-2020"/>
        <s v="15-07-2024"/>
        <s v="15-12-2022"/>
        <s v="25-04-2023"/>
        <s v="29-03-2024"/>
        <s v="08-10-2023"/>
        <s v="21-02-2020"/>
        <s v="04-11-2022"/>
        <s v="21-01-2024"/>
        <s v="13-07-2022"/>
        <s v="02-12-2022"/>
        <s v="05-12-2023"/>
        <s v="22-07-2023"/>
        <s v="27-09-2022"/>
        <s v="12-10-2021"/>
        <s v="01-03-2022"/>
        <s v="07-08-2022"/>
        <s v="21-02-2023"/>
        <s v="13-03-2023"/>
        <s v="18-01-2023"/>
        <s v="03-09-2023"/>
        <s v="10-07-2021"/>
        <s v="07-08-2021"/>
        <s v="12-01-2020"/>
        <s v="10-03-2021"/>
        <s v="15-06-2020"/>
        <s v="19-10-2021"/>
        <s v="03-08-2023"/>
        <s v="30-04-2021"/>
        <s v="22-04-2022"/>
        <s v="17-12-2023"/>
        <s v="11-04-2020"/>
        <s v="08-07-2021"/>
        <s v="08-06-2020"/>
        <s v="03-08-2020"/>
        <s v="06-12-2023"/>
        <s v="08-06-2024"/>
        <s v="09-04-2020"/>
        <s v="06-01-2024"/>
        <s v="27-11-2022"/>
        <s v="14-08-2021"/>
        <s v="01-09-2023"/>
        <s v="22-01-2023"/>
        <s v="03-09-2021"/>
        <s v="01-07-2022"/>
        <s v="31-05-2023"/>
        <s v="23-06-2024"/>
        <s v="17-06-2023"/>
        <s v="23-09-2024"/>
        <s v="15-09-2021"/>
        <s v="25-09-2022"/>
        <s v="07-02-2021"/>
        <s v="18-05-2023"/>
        <s v="01-03-2021"/>
        <s v="01-09-2021"/>
        <s v="29-04-2023"/>
        <s v="26-01-2022"/>
        <s v="18-10-2022"/>
        <s v="27-02-2024"/>
        <s v="12-04-2020"/>
        <s v="07-05-2023"/>
        <s v="24-04-2021"/>
        <s v="09-01-2020"/>
        <s v="26-03-2021"/>
        <s v="18-12-2021"/>
        <s v="19-11-2023"/>
        <s v="18-07-2023"/>
        <s v="28-09-2023"/>
        <s v="14-12-2023"/>
        <s v="11-03-2020"/>
        <s v="18-07-2020"/>
        <s v="29-12-2022"/>
        <s v="28-09-2020"/>
        <s v="02-01-2020"/>
        <s v="29-07-2021"/>
        <s v="29-10-2024"/>
        <s v="21-02-2021"/>
        <s v="17-03-2024"/>
        <s v="18-10-2021"/>
        <s v="18-06-2022"/>
        <s v="09-08-2020"/>
        <s v="23-07-2023"/>
        <s v="30-12-2022"/>
        <s v="19-09-2023"/>
        <s v="24-10-2022"/>
        <s v="25-01-2024"/>
        <s v="07-06-2023"/>
        <s v="13-05-2022"/>
        <s v="06-02-2020"/>
        <s v="18-05-2021"/>
        <s v="12-02-2023"/>
        <s v="25-01-2021"/>
        <s v="31-08-2021"/>
        <s v="24-09-2022"/>
        <s v="17-05-2021"/>
        <s v="19-12-2021"/>
        <s v="24-10-2020"/>
        <s v="21-10-2024"/>
        <s v="20-04-2023"/>
        <s v="19-08-2024"/>
        <s v="24-10-2024"/>
        <s v="02-01-2022"/>
        <s v="28-11-2020"/>
        <s v="12-07-2022"/>
        <s v="11-05-2022"/>
        <s v="20-05-2021"/>
        <s v="25-07-2021"/>
        <s v="23-03-2020"/>
        <s v="24-08-2020"/>
        <s v="28-02-2024"/>
        <s v="02-05-2022"/>
        <s v="04-10-2022"/>
        <s v="01-02-2022"/>
        <s v="29-05-2021"/>
        <s v="25-01-2022"/>
        <s v="11-12-2020"/>
        <s v="26-11-2021"/>
        <s v="05-07-2022"/>
        <s v="11-12-2022"/>
        <s v="03-10-2024"/>
        <s v="14-11-2023"/>
        <s v="29-06-2023"/>
        <s v="08-06-2023"/>
        <s v="31-03-2022"/>
        <s v="01-03-2023"/>
        <s v="20-05-2022"/>
        <s v="12-06-2022"/>
        <s v="03-07-2021"/>
        <s v="29-12-2021"/>
        <s v="04-03-2022"/>
        <s v="02-08-2023"/>
        <s v="23-01-2020"/>
        <s v="15-06-2024"/>
        <s v="03-07-2023"/>
        <s v="13-01-2020"/>
        <s v="19-01-2020"/>
        <s v="13-05-2024"/>
        <s v="04-04-2023"/>
        <s v="30-12-2023"/>
        <s v="11-04-2022"/>
        <s v="14-03-2020"/>
        <s v="26-11-2022"/>
        <s v="25-05-2023"/>
        <s v="04-08-2024"/>
        <s v="09-12-2020"/>
        <s v="26-05-2020"/>
        <s v="21-10-2021"/>
        <s v="04-03-2024"/>
        <s v="07-05-2020"/>
        <s v="17-08-2022"/>
        <s v="29-06-2024"/>
        <s v="22-02-2023"/>
        <s v="11-02-2023"/>
        <s v="17-07-2023"/>
        <s v="06-11-2023"/>
        <s v="20-01-2023"/>
        <s v="16-07-2022"/>
        <s v="18-11-2022"/>
        <s v="12-04-2021"/>
        <s v="10-08-2020"/>
        <s v="13-03-2024"/>
        <s v="17-03-2022"/>
        <s v="21-04-2021"/>
        <s v="06-04-2023"/>
        <s v="10-02-2022"/>
        <s v="26-02-2023"/>
        <s v="28-12-2021"/>
        <s v="03-03-2024"/>
        <s v="15-03-2023"/>
        <s v="31-10-2024"/>
        <s v="31-05-2020"/>
        <s v="23-11-2024"/>
        <s v="20-12-2020"/>
        <s v="16-06-2024"/>
        <s v="24-05-2024"/>
        <s v="10-04-2021"/>
        <s v="13-06-2024"/>
        <s v="13-11-2024"/>
        <s v="31-01-2020"/>
        <s v="24-03-2021"/>
        <s v="05-11-2022"/>
        <s v="15-01-2023"/>
        <s v="14-08-2024"/>
        <s v="03-01-2024"/>
        <s v="16-03-2020"/>
        <s v="06-03-2023"/>
        <s v="15-06-2023"/>
        <s v="15-11-2024"/>
        <s v="18-10-2020"/>
        <s v="26-09-2021"/>
        <s v="21-03-2023"/>
        <s v="18-08-2024"/>
        <s v="02-09-2022"/>
        <s v="01-09-2020"/>
        <s v="25-10-2020"/>
        <s v="21-04-2023"/>
        <s v="04-10-2021"/>
        <s v="03-11-2023"/>
        <s v="08-08-2021"/>
        <s v="06-10-2024"/>
        <s v="18-09-2024"/>
        <s v="11-09-2020"/>
        <s v="05-03-2024"/>
        <s v="29-06-2022"/>
        <s v="13-10-2021"/>
        <s v="17-09-2022"/>
        <s v="04-05-2022"/>
        <s v="30-08-2021"/>
        <s v="21-01-2022"/>
        <s v="18-05-2020"/>
        <s v="23-09-2023"/>
      </sharedItems>
    </cacheField>
    <cacheField name="Country" numFmtId="0">
      <sharedItems containsBlank="1"/>
    </cacheField>
    <cacheField name="Status" numFmtId="0">
      <sharedItems count="4">
        <s v="Active"/>
        <s v="Inactive"/>
        <s v="Suspended"/>
        <s v="Pending"/>
      </sharedItems>
    </cacheField>
    <cacheField name="Performance_score" numFmtId="0">
      <sharedItems containsSemiMixedTypes="0" containsString="0" containsNumber="1" minValue="1" maxValue="5"/>
    </cacheField>
    <cacheField name="Education_level" numFmtId="0">
      <sharedItems count="5">
        <s v="Bachelor's"/>
        <s v="Master's"/>
        <s v="PhD"/>
        <s v="Associate's"/>
        <s v="High School"/>
      </sharedItems>
    </cacheField>
    <cacheField name="Years_experience" numFmtId="0">
      <sharedItems containsSemiMixedTypes="0" containsString="0" containsNumber="1" containsInteger="1" minValue="0" maxValue="40"/>
    </cacheField>
  </cacheFields>
  <extLst>
    <ext xmlns:x14="http://schemas.microsoft.com/office/spreadsheetml/2009/9/main" uri="{725AE2AE-9491-48be-B2B4-4EB974FC3084}">
      <x14:pivotCacheDefinition pivotCacheId="840116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00001"/>
    <x v="0"/>
    <x v="0"/>
    <x v="0"/>
    <s v="kevin.davis36@company.com"/>
    <n v="-4063"/>
    <x v="0"/>
    <x v="0"/>
    <n v="47606.13"/>
    <x v="0"/>
    <s v="USA"/>
    <x v="0"/>
    <n v="1.37"/>
    <x v="0"/>
    <n v="32"/>
  </r>
  <r>
    <s v="EMP00002"/>
    <x v="1"/>
    <x v="1"/>
    <x v="1"/>
    <s v="joshua.johnson92@company.com"/>
    <n v="-11610"/>
    <x v="1"/>
    <x v="1"/>
    <n v="100135.31"/>
    <x v="1"/>
    <s v="USA"/>
    <x v="1"/>
    <n v="3.79"/>
    <x v="1"/>
    <n v="17"/>
  </r>
  <r>
    <s v="EMP00003"/>
    <x v="2"/>
    <x v="2"/>
    <x v="1"/>
    <s v="barbara.wilson12@company.com"/>
    <n v="-7668"/>
    <x v="2"/>
    <x v="1"/>
    <n v="73355.53"/>
    <x v="2"/>
    <s v="Brazil"/>
    <x v="0"/>
    <n v="4.8899999999999997"/>
    <x v="2"/>
    <n v="5"/>
  </r>
  <r>
    <s v="EMP00004"/>
    <x v="3"/>
    <x v="3"/>
    <x v="0"/>
    <s v="They are dead"/>
    <n v="-3225"/>
    <x v="3"/>
    <x v="1"/>
    <n v="147094.91"/>
    <x v="3"/>
    <s v="Germany"/>
    <x v="0"/>
    <n v="2.52"/>
    <x v="2"/>
    <n v="40"/>
  </r>
  <r>
    <s v="EMP00005"/>
    <x v="4"/>
    <x v="4"/>
    <x v="2"/>
    <s v="betty.hernandez27@company.com"/>
    <n v="-3427"/>
    <x v="4"/>
    <x v="2"/>
    <n v="112450.28"/>
    <x v="4"/>
    <s v="India"/>
    <x v="2"/>
    <n v="2.52"/>
    <x v="3"/>
    <n v="14"/>
  </r>
  <r>
    <s v="EMP00006"/>
    <x v="5"/>
    <x v="5"/>
    <x v="1"/>
    <s v="They are dead"/>
    <n v="-6418"/>
    <x v="0"/>
    <x v="1"/>
    <n v="167404.74"/>
    <x v="5"/>
    <s v="Australia"/>
    <x v="1"/>
    <n v="3.62"/>
    <x v="2"/>
    <n v="29"/>
  </r>
  <r>
    <s v="EMP00007"/>
    <x v="6"/>
    <x v="6"/>
    <x v="1"/>
    <s v="They are dead"/>
    <n v="-6728"/>
    <x v="4"/>
    <x v="3"/>
    <n v="165184.32000000001"/>
    <x v="6"/>
    <s v="Australia"/>
    <x v="1"/>
    <n v="4.99"/>
    <x v="0"/>
    <n v="32"/>
  </r>
  <r>
    <s v="EMP00008"/>
    <x v="7"/>
    <x v="5"/>
    <x v="1"/>
    <s v="They are dead"/>
    <n v="-9020"/>
    <x v="4"/>
    <x v="4"/>
    <n v="90791.26"/>
    <x v="7"/>
    <s v="Brazil"/>
    <x v="3"/>
    <n v="4.88"/>
    <x v="4"/>
    <n v="7"/>
  </r>
  <r>
    <s v="EMP00009"/>
    <x v="8"/>
    <x v="7"/>
    <x v="0"/>
    <s v="They are dead"/>
    <n v="-8836"/>
    <x v="5"/>
    <x v="1"/>
    <n v="35470.57"/>
    <x v="8"/>
    <s v="Canada"/>
    <x v="1"/>
    <n v="3.03"/>
    <x v="4"/>
    <n v="40"/>
  </r>
  <r>
    <s v="EMP00010"/>
    <x v="9"/>
    <x v="8"/>
    <x v="0"/>
    <s v="lisa.green26@company.com"/>
    <n v="-4483"/>
    <x v="6"/>
    <x v="1"/>
    <n v="168181.56"/>
    <x v="9"/>
    <s v="Australia"/>
    <x v="2"/>
    <n v="1.08"/>
    <x v="1"/>
    <n v="19"/>
  </r>
  <r>
    <s v="EMP00011"/>
    <x v="10"/>
    <x v="9"/>
    <x v="0"/>
    <s v="They are dead"/>
    <n v="-10097"/>
    <x v="0"/>
    <x v="0"/>
    <n v="146045.99"/>
    <x v="10"/>
    <s v="Brazil"/>
    <x v="1"/>
    <n v="2.06"/>
    <x v="3"/>
    <n v="27"/>
  </r>
  <r>
    <s v="EMP00012"/>
    <x v="11"/>
    <x v="10"/>
    <x v="0"/>
    <s v="They are dead"/>
    <n v="-8512"/>
    <x v="7"/>
    <x v="0"/>
    <n v="100465.49"/>
    <x v="11"/>
    <s v="Germany"/>
    <x v="0"/>
    <n v="2.35"/>
    <x v="3"/>
    <n v="35"/>
  </r>
  <r>
    <s v="EMP00013"/>
    <x v="12"/>
    <x v="11"/>
    <x v="1"/>
    <s v="joseph.nguyen10@company.com"/>
    <n v="-3633"/>
    <x v="8"/>
    <x v="4"/>
    <n v="166285.9"/>
    <x v="12"/>
    <s v="Australia"/>
    <x v="0"/>
    <n v="3.06"/>
    <x v="1"/>
    <n v="31"/>
  </r>
  <r>
    <s v="EMP00014"/>
    <x v="11"/>
    <x v="6"/>
    <x v="0"/>
    <s v="jessica.wright74@company.com"/>
    <n v="-6354"/>
    <x v="7"/>
    <x v="3"/>
    <n v="62609.440000000002"/>
    <x v="13"/>
    <s v="France"/>
    <x v="3"/>
    <n v="2.69"/>
    <x v="2"/>
    <n v="3"/>
  </r>
  <r>
    <s v="EMP00015"/>
    <x v="13"/>
    <x v="12"/>
    <x v="1"/>
    <s v="They are dead"/>
    <n v="-8015"/>
    <x v="0"/>
    <x v="1"/>
    <n v="62780.56"/>
    <x v="14"/>
    <s v="Brazil"/>
    <x v="1"/>
    <n v="2.69"/>
    <x v="1"/>
    <n v="29"/>
  </r>
  <r>
    <s v="EMP00016"/>
    <x v="14"/>
    <x v="13"/>
    <x v="0"/>
    <s v="They are dead"/>
    <n v="-10873"/>
    <x v="3"/>
    <x v="4"/>
    <n v="169323.21"/>
    <x v="15"/>
    <s v="Germany"/>
    <x v="1"/>
    <n v="2.63"/>
    <x v="2"/>
    <n v="13"/>
  </r>
  <r>
    <s v="EMP00017"/>
    <x v="15"/>
    <x v="14"/>
    <x v="2"/>
    <s v="They are dead"/>
    <n v="-9423"/>
    <x v="9"/>
    <x v="3"/>
    <n v="136005.76999999999"/>
    <x v="16"/>
    <s v="Japan"/>
    <x v="2"/>
    <n v="1.62"/>
    <x v="1"/>
    <n v="13"/>
  </r>
  <r>
    <s v="EMP00018"/>
    <x v="16"/>
    <x v="15"/>
    <x v="1"/>
    <s v="patricia.nguyen96@company.com"/>
    <n v="-2499"/>
    <x v="4"/>
    <x v="5"/>
    <n v="107913.31"/>
    <x v="17"/>
    <m/>
    <x v="1"/>
    <n v="1.23"/>
    <x v="3"/>
    <n v="5"/>
  </r>
  <r>
    <s v="EMP00019"/>
    <x v="17"/>
    <x v="16"/>
    <x v="1"/>
    <s v="susan.jones87@company.com"/>
    <n v="-3916"/>
    <x v="4"/>
    <x v="6"/>
    <n v="118943.26"/>
    <x v="18"/>
    <s v="Singapore"/>
    <x v="0"/>
    <n v="2.68"/>
    <x v="3"/>
    <n v="36"/>
  </r>
  <r>
    <s v="EMP00020"/>
    <x v="18"/>
    <x v="17"/>
    <x v="1"/>
    <s v="donna.lee86@company.com"/>
    <n v="-6263"/>
    <x v="9"/>
    <x v="3"/>
    <n v="53977.35"/>
    <x v="19"/>
    <s v="Canada"/>
    <x v="2"/>
    <n v="2.2599999999999998"/>
    <x v="4"/>
    <n v="0"/>
  </r>
  <r>
    <s v="EMP00021"/>
    <x v="19"/>
    <x v="18"/>
    <x v="1"/>
    <s v="They are dead"/>
    <n v="-10355"/>
    <x v="9"/>
    <x v="2"/>
    <n v="170322.61"/>
    <x v="20"/>
    <s v="UK"/>
    <x v="1"/>
    <n v="2.48"/>
    <x v="0"/>
    <n v="28"/>
  </r>
  <r>
    <s v="EMP00022"/>
    <x v="20"/>
    <x v="19"/>
    <x v="0"/>
    <s v="They are dead"/>
    <n v="-6753"/>
    <x v="0"/>
    <x v="2"/>
    <n v="73347.56"/>
    <x v="21"/>
    <s v="UK"/>
    <x v="1"/>
    <n v="2.09"/>
    <x v="3"/>
    <n v="13"/>
  </r>
  <r>
    <s v="EMP00023"/>
    <x v="21"/>
    <x v="20"/>
    <x v="0"/>
    <s v="stephanie.perez82@company.com"/>
    <n v="-10090"/>
    <x v="9"/>
    <x v="7"/>
    <n v="48383.28"/>
    <x v="22"/>
    <s v="Canada"/>
    <x v="0"/>
    <n v="1.01"/>
    <x v="0"/>
    <n v="40"/>
  </r>
  <r>
    <s v="EMP00024"/>
    <x v="22"/>
    <x v="13"/>
    <x v="0"/>
    <s v="They are dead"/>
    <n v="-2468"/>
    <x v="0"/>
    <x v="4"/>
    <n v="172032.39"/>
    <x v="23"/>
    <s v="India"/>
    <x v="0"/>
    <n v="4.34"/>
    <x v="3"/>
    <n v="35"/>
  </r>
  <r>
    <s v="EMP00025"/>
    <x v="23"/>
    <x v="6"/>
    <x v="1"/>
    <s v="They are dead"/>
    <n v="-3140"/>
    <x v="2"/>
    <x v="6"/>
    <n v="133899.67000000001"/>
    <x v="24"/>
    <s v="UK"/>
    <x v="3"/>
    <n v="4.12"/>
    <x v="2"/>
    <n v="39"/>
  </r>
  <r>
    <s v="EMP00026"/>
    <x v="24"/>
    <x v="9"/>
    <x v="1"/>
    <s v="They are dead"/>
    <n v="-4684"/>
    <x v="2"/>
    <x v="3"/>
    <n v="151324.1"/>
    <x v="25"/>
    <s v="Germany"/>
    <x v="3"/>
    <n v="1.64"/>
    <x v="4"/>
    <n v="24"/>
  </r>
  <r>
    <s v="EMP00027"/>
    <x v="25"/>
    <x v="11"/>
    <x v="1"/>
    <s v="They are dead"/>
    <n v="-5697"/>
    <x v="8"/>
    <x v="7"/>
    <n v="130704.81"/>
    <x v="26"/>
    <s v="Australia"/>
    <x v="3"/>
    <n v="4.46"/>
    <x v="1"/>
    <n v="22"/>
  </r>
  <r>
    <s v="EMP00028"/>
    <x v="26"/>
    <x v="21"/>
    <x v="0"/>
    <s v="They are dead"/>
    <n v="-3555"/>
    <x v="9"/>
    <x v="2"/>
    <n v="119185.51"/>
    <x v="27"/>
    <s v="USA"/>
    <x v="0"/>
    <n v="3.39"/>
    <x v="1"/>
    <n v="20"/>
  </r>
  <r>
    <s v="EMP00029"/>
    <x v="27"/>
    <x v="8"/>
    <x v="1"/>
    <s v="sandra.hill50@company.com"/>
    <n v="-6256"/>
    <x v="3"/>
    <x v="3"/>
    <n v="35245.24"/>
    <x v="28"/>
    <s v="Japan"/>
    <x v="1"/>
    <n v="2.46"/>
    <x v="4"/>
    <n v="21"/>
  </r>
  <r>
    <s v="EMP00030"/>
    <x v="28"/>
    <x v="22"/>
    <x v="1"/>
    <s v="They are dead"/>
    <n v="-7192"/>
    <x v="1"/>
    <x v="8"/>
    <n v="93348.06"/>
    <x v="29"/>
    <s v="Japan"/>
    <x v="1"/>
    <n v="1.77"/>
    <x v="2"/>
    <n v="11"/>
  </r>
  <r>
    <s v="EMP00031"/>
    <x v="29"/>
    <x v="19"/>
    <x v="2"/>
    <s v="They are dead"/>
    <n v="-6310"/>
    <x v="8"/>
    <x v="3"/>
    <n v="148935.03"/>
    <x v="30"/>
    <s v="Australia"/>
    <x v="2"/>
    <n v="2.77"/>
    <x v="0"/>
    <n v="32"/>
  </r>
  <r>
    <s v="EMP00032"/>
    <x v="30"/>
    <x v="14"/>
    <x v="0"/>
    <s v="They are dead"/>
    <n v="-7607"/>
    <x v="0"/>
    <x v="1"/>
    <n v="132555.37"/>
    <x v="31"/>
    <s v="Germany"/>
    <x v="1"/>
    <n v="1.1000000000000001"/>
    <x v="0"/>
    <n v="30"/>
  </r>
  <r>
    <s v="EMP00033"/>
    <x v="31"/>
    <x v="23"/>
    <x v="2"/>
    <s v="They are dead"/>
    <n v="-5717"/>
    <x v="1"/>
    <x v="1"/>
    <n v="92949.67"/>
    <x v="32"/>
    <s v="USA"/>
    <x v="0"/>
    <n v="4.1100000000000003"/>
    <x v="0"/>
    <n v="11"/>
  </r>
  <r>
    <s v="EMP00034"/>
    <x v="32"/>
    <x v="24"/>
    <x v="1"/>
    <s v="They are dead"/>
    <n v="-4410"/>
    <x v="7"/>
    <x v="2"/>
    <n v="151205.41"/>
    <x v="33"/>
    <s v="Japan"/>
    <x v="3"/>
    <n v="4.8"/>
    <x v="2"/>
    <n v="39"/>
  </r>
  <r>
    <s v="EMP00035"/>
    <x v="33"/>
    <x v="25"/>
    <x v="0"/>
    <s v="timothy.allen58@company.com"/>
    <n v="-9999"/>
    <x v="7"/>
    <x v="9"/>
    <n v="144007.63"/>
    <x v="34"/>
    <s v="Canada"/>
    <x v="2"/>
    <n v="3.51"/>
    <x v="1"/>
    <n v="28"/>
  </r>
  <r>
    <s v="EMP00036"/>
    <x v="34"/>
    <x v="26"/>
    <x v="1"/>
    <s v="robert.rivera35@company.com"/>
    <n v="-10818"/>
    <x v="0"/>
    <x v="2"/>
    <n v="56870.45"/>
    <x v="35"/>
    <s v="India"/>
    <x v="1"/>
    <n v="1.26"/>
    <x v="2"/>
    <n v="21"/>
  </r>
  <r>
    <s v="EMP00037"/>
    <x v="35"/>
    <x v="27"/>
    <x v="1"/>
    <s v="paul.robinson27@company.com"/>
    <n v="-2447"/>
    <x v="4"/>
    <x v="3"/>
    <n v="104162.06"/>
    <x v="36"/>
    <s v="Canada"/>
    <x v="2"/>
    <n v="4.41"/>
    <x v="2"/>
    <n v="34"/>
  </r>
  <r>
    <s v="EMP00038"/>
    <x v="36"/>
    <x v="15"/>
    <x v="0"/>
    <s v="dorothy.mitchell29@company.com"/>
    <n v="-6493"/>
    <x v="1"/>
    <x v="5"/>
    <n v="39208.6"/>
    <x v="37"/>
    <s v="France"/>
    <x v="1"/>
    <n v="4.3600000000000003"/>
    <x v="0"/>
    <n v="39"/>
  </r>
  <r>
    <s v="EMP00039"/>
    <x v="37"/>
    <x v="21"/>
    <x v="0"/>
    <s v="paul.johnson73@company.com"/>
    <n v="-3379"/>
    <x v="1"/>
    <x v="1"/>
    <n v="160693.45000000001"/>
    <x v="38"/>
    <s v="USA"/>
    <x v="3"/>
    <n v="2.52"/>
    <x v="0"/>
    <n v="29"/>
  </r>
  <r>
    <s v="EMP00040"/>
    <x v="38"/>
    <x v="28"/>
    <x v="2"/>
    <s v="christopher.perez97@company.com"/>
    <n v="-3329"/>
    <x v="7"/>
    <x v="7"/>
    <n v="143608.51999999999"/>
    <x v="39"/>
    <s v="Australia"/>
    <x v="1"/>
    <n v="3.6"/>
    <x v="4"/>
    <n v="1"/>
  </r>
  <r>
    <s v="EMP00041"/>
    <x v="39"/>
    <x v="0"/>
    <x v="0"/>
    <s v="sarah.gonzalez20@company.com"/>
    <n v="-9430"/>
    <x v="0"/>
    <x v="10"/>
    <n v="172424.77"/>
    <x v="40"/>
    <s v="Canada"/>
    <x v="3"/>
    <n v="1.67"/>
    <x v="3"/>
    <n v="7"/>
  </r>
  <r>
    <s v="EMP00042"/>
    <x v="40"/>
    <x v="19"/>
    <x v="1"/>
    <s v="rebecca.hernandez75@company.com"/>
    <n v="-7793"/>
    <x v="1"/>
    <x v="6"/>
    <n v="46019.49"/>
    <x v="41"/>
    <s v="Germany"/>
    <x v="0"/>
    <n v="3.79"/>
    <x v="1"/>
    <n v="38"/>
  </r>
  <r>
    <s v="EMP00043"/>
    <x v="41"/>
    <x v="29"/>
    <x v="2"/>
    <s v="linda.torres69@company.com"/>
    <n v="-8485"/>
    <x v="0"/>
    <x v="1"/>
    <n v="128893.77"/>
    <x v="42"/>
    <s v="France"/>
    <x v="2"/>
    <n v="1.42"/>
    <x v="1"/>
    <n v="40"/>
  </r>
  <r>
    <s v="EMP00044"/>
    <x v="42"/>
    <x v="30"/>
    <x v="2"/>
    <s v="ashley.rivera23@company.com"/>
    <n v="-7009"/>
    <x v="4"/>
    <x v="0"/>
    <n v="147323.01"/>
    <x v="40"/>
    <s v="France"/>
    <x v="3"/>
    <n v="2.29"/>
    <x v="0"/>
    <n v="5"/>
  </r>
  <r>
    <s v="EMP00045"/>
    <x v="43"/>
    <x v="9"/>
    <x v="2"/>
    <s v="karen.lewis73@company.com"/>
    <n v="-8816"/>
    <x v="2"/>
    <x v="1"/>
    <n v="106674.44"/>
    <x v="43"/>
    <s v="India"/>
    <x v="2"/>
    <n v="1.85"/>
    <x v="1"/>
    <n v="21"/>
  </r>
  <r>
    <s v="EMP00046"/>
    <x v="44"/>
    <x v="7"/>
    <x v="0"/>
    <s v="karen.hill2@company.com"/>
    <n v="-3425"/>
    <x v="8"/>
    <x v="1"/>
    <n v="105843.79"/>
    <x v="44"/>
    <s v="Germany"/>
    <x v="2"/>
    <n v="3.58"/>
    <x v="2"/>
    <n v="28"/>
  </r>
  <r>
    <s v="EMP00047"/>
    <x v="45"/>
    <x v="26"/>
    <x v="1"/>
    <s v="mary.garcia52@company.com"/>
    <n v="-7272"/>
    <x v="4"/>
    <x v="8"/>
    <n v="103622.77"/>
    <x v="45"/>
    <s v="Australia"/>
    <x v="2"/>
    <n v="4.99"/>
    <x v="3"/>
    <n v="21"/>
  </r>
  <r>
    <s v="EMP00048"/>
    <x v="46"/>
    <x v="24"/>
    <x v="2"/>
    <s v="daniel.hall40@company.com"/>
    <n v="-3768"/>
    <x v="8"/>
    <x v="8"/>
    <n v="52335.44"/>
    <x v="46"/>
    <s v="India"/>
    <x v="1"/>
    <n v="1.87"/>
    <x v="2"/>
    <n v="17"/>
  </r>
  <r>
    <s v="EMP00049"/>
    <x v="47"/>
    <x v="31"/>
    <x v="0"/>
    <s v="timothy.nguyen37@company.com"/>
    <n v="-5433"/>
    <x v="9"/>
    <x v="6"/>
    <n v="87327.76"/>
    <x v="47"/>
    <s v="USA"/>
    <x v="1"/>
    <n v="2.1"/>
    <x v="4"/>
    <n v="35"/>
  </r>
  <r>
    <s v="EMP00050"/>
    <x v="48"/>
    <x v="6"/>
    <x v="0"/>
    <s v="charles.hall97@company.com"/>
    <n v="-2106"/>
    <x v="4"/>
    <x v="9"/>
    <n v="103062.56"/>
    <x v="48"/>
    <s v="Australia"/>
    <x v="1"/>
    <n v="4.8600000000000003"/>
    <x v="1"/>
    <n v="30"/>
  </r>
  <r>
    <s v="EMP00051"/>
    <x v="49"/>
    <x v="21"/>
    <x v="2"/>
    <s v="They are dead"/>
    <n v="-3411"/>
    <x v="5"/>
    <x v="2"/>
    <n v="152615.6"/>
    <x v="49"/>
    <s v="UK"/>
    <x v="1"/>
    <n v="1.47"/>
    <x v="2"/>
    <n v="38"/>
  </r>
  <r>
    <s v="EMP00052"/>
    <x v="50"/>
    <x v="11"/>
    <x v="0"/>
    <s v="They are dead"/>
    <n v="-7084"/>
    <x v="4"/>
    <x v="1"/>
    <n v="79280.14"/>
    <x v="50"/>
    <s v="USA"/>
    <x v="0"/>
    <n v="4.79"/>
    <x v="0"/>
    <n v="40"/>
  </r>
  <r>
    <s v="EMP00053"/>
    <x v="51"/>
    <x v="22"/>
    <x v="1"/>
    <s v="They are dead"/>
    <n v="-2950"/>
    <x v="5"/>
    <x v="1"/>
    <n v="94235.05"/>
    <x v="51"/>
    <s v="Singapore"/>
    <x v="2"/>
    <n v="2.17"/>
    <x v="0"/>
    <n v="18"/>
  </r>
  <r>
    <s v="EMP00054"/>
    <x v="52"/>
    <x v="24"/>
    <x v="1"/>
    <s v="They are dead"/>
    <n v="-5049"/>
    <x v="1"/>
    <x v="1"/>
    <n v="113961.54"/>
    <x v="52"/>
    <s v="India"/>
    <x v="3"/>
    <n v="4.3099999999999996"/>
    <x v="4"/>
    <n v="3"/>
  </r>
  <r>
    <s v="EMP00055"/>
    <x v="53"/>
    <x v="16"/>
    <x v="0"/>
    <s v="david.martin73@company.com"/>
    <n v="-4080"/>
    <x v="7"/>
    <x v="1"/>
    <n v="136461.38"/>
    <x v="53"/>
    <s v="Japan"/>
    <x v="2"/>
    <n v="2.75"/>
    <x v="3"/>
    <n v="2"/>
  </r>
  <r>
    <s v="EMP00056"/>
    <x v="54"/>
    <x v="32"/>
    <x v="0"/>
    <s v="They are dead"/>
    <n v="-5168"/>
    <x v="4"/>
    <x v="10"/>
    <n v="172864.01"/>
    <x v="54"/>
    <s v="Canada"/>
    <x v="0"/>
    <n v="4.05"/>
    <x v="0"/>
    <n v="30"/>
  </r>
  <r>
    <s v="EMP00057"/>
    <x v="55"/>
    <x v="13"/>
    <x v="2"/>
    <s v="They are dead"/>
    <n v="-10400"/>
    <x v="0"/>
    <x v="5"/>
    <n v="85454.35"/>
    <x v="55"/>
    <s v="Australia"/>
    <x v="0"/>
    <n v="4.43"/>
    <x v="1"/>
    <n v="26"/>
  </r>
  <r>
    <s v="EMP00058"/>
    <x v="56"/>
    <x v="26"/>
    <x v="0"/>
    <s v="They are dead"/>
    <n v="-3241"/>
    <x v="7"/>
    <x v="1"/>
    <n v="80604.990000000005"/>
    <x v="56"/>
    <s v="UK"/>
    <x v="2"/>
    <n v="4.46"/>
    <x v="4"/>
    <n v="34"/>
  </r>
  <r>
    <s v="EMP00059"/>
    <x v="57"/>
    <x v="5"/>
    <x v="1"/>
    <s v="ashley.clark67@company.com"/>
    <n v="-10473"/>
    <x v="7"/>
    <x v="1"/>
    <n v="64515.94"/>
    <x v="57"/>
    <s v="India"/>
    <x v="3"/>
    <n v="2.75"/>
    <x v="2"/>
    <n v="7"/>
  </r>
  <r>
    <s v="EMP00060"/>
    <x v="58"/>
    <x v="16"/>
    <x v="1"/>
    <s v="mary.green91@company.com"/>
    <n v="-2003"/>
    <x v="6"/>
    <x v="1"/>
    <n v="48515.33"/>
    <x v="58"/>
    <s v="UK"/>
    <x v="2"/>
    <n v="4.79"/>
    <x v="0"/>
    <n v="31"/>
  </r>
  <r>
    <s v="EMP00061"/>
    <x v="52"/>
    <x v="8"/>
    <x v="0"/>
    <s v="stephanie.jackson35@company.com"/>
    <n v="-10483"/>
    <x v="7"/>
    <x v="1"/>
    <n v="101234.04"/>
    <x v="59"/>
    <s v="France"/>
    <x v="1"/>
    <n v="4.6900000000000004"/>
    <x v="3"/>
    <n v="8"/>
  </r>
  <r>
    <s v="EMP00062"/>
    <x v="59"/>
    <x v="27"/>
    <x v="2"/>
    <s v="robert.moore65@company.com"/>
    <n v="-2454"/>
    <x v="9"/>
    <x v="9"/>
    <n v="156434.01"/>
    <x v="60"/>
    <s v="Brazil"/>
    <x v="1"/>
    <n v="2.79"/>
    <x v="2"/>
    <n v="22"/>
  </r>
  <r>
    <s v="EMP00063"/>
    <x v="60"/>
    <x v="15"/>
    <x v="2"/>
    <s v="nancy.scott59@company.com"/>
    <n v="-5608"/>
    <x v="8"/>
    <x v="10"/>
    <n v="90530.77"/>
    <x v="61"/>
    <s v="France"/>
    <x v="0"/>
    <n v="2.27"/>
    <x v="2"/>
    <n v="24"/>
  </r>
  <r>
    <s v="EMP00064"/>
    <x v="61"/>
    <x v="12"/>
    <x v="1"/>
    <s v="matthew.nelson64@company.com"/>
    <n v="-9694"/>
    <x v="4"/>
    <x v="8"/>
    <n v="161106.54999999999"/>
    <x v="62"/>
    <s v="Brazil"/>
    <x v="0"/>
    <n v="3.1"/>
    <x v="2"/>
    <n v="0"/>
  </r>
  <r>
    <s v="EMP00065"/>
    <x v="62"/>
    <x v="27"/>
    <x v="0"/>
    <s v="timothy.martinez20@company.com"/>
    <n v="-6197"/>
    <x v="2"/>
    <x v="10"/>
    <n v="135442.17000000001"/>
    <x v="63"/>
    <s v="UK"/>
    <x v="3"/>
    <n v="4.41"/>
    <x v="3"/>
    <n v="24"/>
  </r>
  <r>
    <s v="EMP00066"/>
    <x v="63"/>
    <x v="33"/>
    <x v="0"/>
    <s v="christopher.green5@company.com"/>
    <n v="-5847"/>
    <x v="9"/>
    <x v="6"/>
    <n v="143281.12"/>
    <x v="64"/>
    <s v="UK"/>
    <x v="0"/>
    <n v="2.77"/>
    <x v="1"/>
    <n v="1"/>
  </r>
  <r>
    <s v="EMP00067"/>
    <x v="64"/>
    <x v="5"/>
    <x v="2"/>
    <s v="john.lee46@company.com"/>
    <n v="-4508"/>
    <x v="8"/>
    <x v="0"/>
    <n v="94747.5"/>
    <x v="65"/>
    <s v="India"/>
    <x v="1"/>
    <n v="1.7"/>
    <x v="3"/>
    <n v="24"/>
  </r>
  <r>
    <s v="EMP00068"/>
    <x v="65"/>
    <x v="9"/>
    <x v="2"/>
    <s v="amanda.baker75@company.com"/>
    <n v="-9237"/>
    <x v="9"/>
    <x v="5"/>
    <n v="72022.37"/>
    <x v="66"/>
    <s v="Brazil"/>
    <x v="3"/>
    <n v="3.71"/>
    <x v="0"/>
    <n v="4"/>
  </r>
  <r>
    <s v="EMP00069"/>
    <x v="66"/>
    <x v="34"/>
    <x v="2"/>
    <s v="mark.thompson82@company.com"/>
    <n v="-6536"/>
    <x v="7"/>
    <x v="9"/>
    <n v="63886.46"/>
    <x v="67"/>
    <s v="Brazil"/>
    <x v="0"/>
    <n v="1.95"/>
    <x v="3"/>
    <n v="22"/>
  </r>
  <r>
    <s v="EMP00070"/>
    <x v="67"/>
    <x v="26"/>
    <x v="1"/>
    <s v="andrew.jackson85@company.com"/>
    <n v="-2117"/>
    <x v="4"/>
    <x v="7"/>
    <n v="167039.46"/>
    <x v="68"/>
    <s v="Brazil"/>
    <x v="3"/>
    <n v="4.0999999999999996"/>
    <x v="0"/>
    <n v="38"/>
  </r>
  <r>
    <s v="EMP00071"/>
    <x v="68"/>
    <x v="3"/>
    <x v="1"/>
    <s v="daniel.anderson80@company.com"/>
    <n v="-4489"/>
    <x v="0"/>
    <x v="7"/>
    <n v="79795.27"/>
    <x v="48"/>
    <s v="USA"/>
    <x v="3"/>
    <n v="3.93"/>
    <x v="4"/>
    <n v="18"/>
  </r>
  <r>
    <s v="EMP00072"/>
    <x v="69"/>
    <x v="27"/>
    <x v="1"/>
    <s v="christopher.mitchell26@company.com"/>
    <n v="-11076"/>
    <x v="2"/>
    <x v="0"/>
    <n v="107760.24"/>
    <x v="69"/>
    <s v="India"/>
    <x v="3"/>
    <n v="4.66"/>
    <x v="2"/>
    <n v="18"/>
  </r>
  <r>
    <s v="EMP00073"/>
    <x v="70"/>
    <x v="35"/>
    <x v="2"/>
    <s v="dorothy.perez10@company.com"/>
    <n v="-5911"/>
    <x v="1"/>
    <x v="0"/>
    <n v="88037.38"/>
    <x v="70"/>
    <s v="France"/>
    <x v="0"/>
    <n v="2.06"/>
    <x v="4"/>
    <n v="29"/>
  </r>
  <r>
    <s v="EMP00074"/>
    <x v="71"/>
    <x v="36"/>
    <x v="2"/>
    <s v="betty.baker75@company.com"/>
    <n v="-8617"/>
    <x v="0"/>
    <x v="6"/>
    <n v="103364.15"/>
    <x v="71"/>
    <s v="Japan"/>
    <x v="3"/>
    <n v="4.66"/>
    <x v="0"/>
    <n v="4"/>
  </r>
  <r>
    <s v="EMP00075"/>
    <x v="72"/>
    <x v="19"/>
    <x v="0"/>
    <s v="kevin.robinson53@company.com"/>
    <n v="-2303"/>
    <x v="3"/>
    <x v="9"/>
    <n v="179409.47"/>
    <x v="72"/>
    <s v="UK"/>
    <x v="1"/>
    <n v="4.55"/>
    <x v="0"/>
    <n v="24"/>
  </r>
  <r>
    <s v="EMP00076"/>
    <x v="73"/>
    <x v="22"/>
    <x v="0"/>
    <s v="ashley.white90@company.com"/>
    <n v="-4812"/>
    <x v="1"/>
    <x v="4"/>
    <n v="155885.5"/>
    <x v="73"/>
    <s v="France"/>
    <x v="3"/>
    <n v="1.1299999999999999"/>
    <x v="1"/>
    <n v="13"/>
  </r>
  <r>
    <s v="EMP00077"/>
    <x v="74"/>
    <x v="9"/>
    <x v="2"/>
    <s v="mark.lewis13@company.com"/>
    <n v="-11297"/>
    <x v="2"/>
    <x v="7"/>
    <n v="92730.25"/>
    <x v="74"/>
    <s v="UK"/>
    <x v="2"/>
    <n v="1.37"/>
    <x v="0"/>
    <n v="40"/>
  </r>
  <r>
    <s v="EMP00078"/>
    <x v="1"/>
    <x v="5"/>
    <x v="2"/>
    <s v="joshua.johnson32@company.com"/>
    <n v="-5594"/>
    <x v="0"/>
    <x v="0"/>
    <n v="65037.82"/>
    <x v="75"/>
    <s v="Germany"/>
    <x v="3"/>
    <n v="4.0999999999999996"/>
    <x v="3"/>
    <n v="0"/>
  </r>
  <r>
    <s v="EMP00079"/>
    <x v="75"/>
    <x v="6"/>
    <x v="0"/>
    <s v="karen.martinez33@company.com"/>
    <n v="-2011"/>
    <x v="5"/>
    <x v="7"/>
    <n v="86945.13"/>
    <x v="76"/>
    <s v="Germany"/>
    <x v="3"/>
    <n v="1.06"/>
    <x v="1"/>
    <n v="3"/>
  </r>
  <r>
    <s v="EMP00080"/>
    <x v="76"/>
    <x v="27"/>
    <x v="0"/>
    <s v="william.mitchell15@company.com"/>
    <n v="-9929"/>
    <x v="7"/>
    <x v="8"/>
    <n v="109419.5"/>
    <x v="77"/>
    <s v="Brazil"/>
    <x v="1"/>
    <n v="4.78"/>
    <x v="4"/>
    <n v="33"/>
  </r>
  <r>
    <s v="EMP00081"/>
    <x v="77"/>
    <x v="12"/>
    <x v="1"/>
    <s v="lisa.robinson8@company.com"/>
    <n v="-9236"/>
    <x v="1"/>
    <x v="4"/>
    <n v="106088.98"/>
    <x v="78"/>
    <s v="UK"/>
    <x v="0"/>
    <n v="2.29"/>
    <x v="0"/>
    <n v="4"/>
  </r>
  <r>
    <s v="EMP00082"/>
    <x v="78"/>
    <x v="37"/>
    <x v="0"/>
    <s v="william.moore75@company.com"/>
    <n v="-7916"/>
    <x v="1"/>
    <x v="10"/>
    <n v="111930.74"/>
    <x v="79"/>
    <s v="Japan"/>
    <x v="2"/>
    <n v="1.4"/>
    <x v="4"/>
    <n v="35"/>
  </r>
  <r>
    <s v="EMP00083"/>
    <x v="79"/>
    <x v="25"/>
    <x v="2"/>
    <s v="timothy.wilson30@company.com"/>
    <n v="-9499"/>
    <x v="1"/>
    <x v="3"/>
    <n v="140793.81"/>
    <x v="80"/>
    <s v="France"/>
    <x v="3"/>
    <n v="3.66"/>
    <x v="1"/>
    <n v="9"/>
  </r>
  <r>
    <s v="EMP00084"/>
    <x v="80"/>
    <x v="23"/>
    <x v="1"/>
    <s v="deborah.walker11@company.com"/>
    <n v="-3418"/>
    <x v="2"/>
    <x v="2"/>
    <n v="115673.76"/>
    <x v="81"/>
    <s v="Japan"/>
    <x v="3"/>
    <n v="3.68"/>
    <x v="2"/>
    <n v="22"/>
  </r>
  <r>
    <s v="EMP00085"/>
    <x v="81"/>
    <x v="25"/>
    <x v="0"/>
    <s v="brian.carter7@company.com"/>
    <n v="-7326"/>
    <x v="2"/>
    <x v="4"/>
    <n v="118798.19"/>
    <x v="82"/>
    <s v="India"/>
    <x v="2"/>
    <n v="1.9"/>
    <x v="4"/>
    <n v="22"/>
  </r>
  <r>
    <s v="EMP00086"/>
    <x v="82"/>
    <x v="35"/>
    <x v="2"/>
    <s v="michelle.white74@company.com"/>
    <n v="-9386"/>
    <x v="6"/>
    <x v="10"/>
    <n v="123968.13"/>
    <x v="83"/>
    <s v="Japan"/>
    <x v="0"/>
    <n v="3.44"/>
    <x v="1"/>
    <n v="1"/>
  </r>
  <r>
    <s v="EMP00087"/>
    <x v="83"/>
    <x v="19"/>
    <x v="2"/>
    <s v="susan.moore45@company.com"/>
    <n v="-3837"/>
    <x v="4"/>
    <x v="3"/>
    <n v="45089.89"/>
    <x v="84"/>
    <s v="USA"/>
    <x v="0"/>
    <n v="3.98"/>
    <x v="0"/>
    <n v="24"/>
  </r>
  <r>
    <s v="EMP00088"/>
    <x v="84"/>
    <x v="2"/>
    <x v="1"/>
    <s v="anthony.robinson48@company.com"/>
    <n v="-7670"/>
    <x v="4"/>
    <x v="10"/>
    <n v="47318.77"/>
    <x v="85"/>
    <s v="India"/>
    <x v="1"/>
    <n v="4.0199999999999996"/>
    <x v="4"/>
    <n v="5"/>
  </r>
  <r>
    <s v="EMP00089"/>
    <x v="43"/>
    <x v="22"/>
    <x v="2"/>
    <s v="karen.lewis63@company.com"/>
    <n v="-9157"/>
    <x v="9"/>
    <x v="6"/>
    <n v="144466.76"/>
    <x v="86"/>
    <s v="Australia"/>
    <x v="2"/>
    <n v="1.44"/>
    <x v="3"/>
    <n v="31"/>
  </r>
  <r>
    <s v="EMP00090"/>
    <x v="85"/>
    <x v="19"/>
    <x v="1"/>
    <s v="donna.nelson29@company.com"/>
    <n v="-3213"/>
    <x v="3"/>
    <x v="6"/>
    <n v="78705.81"/>
    <x v="87"/>
    <s v="India"/>
    <x v="3"/>
    <n v="2.16"/>
    <x v="4"/>
    <n v="0"/>
  </r>
  <r>
    <s v="EMP00091"/>
    <x v="86"/>
    <x v="25"/>
    <x v="1"/>
    <s v="emily.mitchell17@company.com"/>
    <n v="-6003"/>
    <x v="6"/>
    <x v="0"/>
    <n v="155836.35999999999"/>
    <x v="28"/>
    <s v="Australia"/>
    <x v="0"/>
    <n v="2.59"/>
    <x v="4"/>
    <n v="27"/>
  </r>
  <r>
    <s v="EMP00092"/>
    <x v="87"/>
    <x v="23"/>
    <x v="2"/>
    <s v="mary.robinson74@company.com"/>
    <n v="-8951"/>
    <x v="1"/>
    <x v="9"/>
    <n v="51700.14"/>
    <x v="88"/>
    <s v="Australia"/>
    <x v="1"/>
    <n v="4.21"/>
    <x v="3"/>
    <n v="29"/>
  </r>
  <r>
    <s v="EMP00093"/>
    <x v="88"/>
    <x v="38"/>
    <x v="2"/>
    <s v="george.white14@company.com"/>
    <n v="-8554"/>
    <x v="6"/>
    <x v="4"/>
    <n v="92386.17"/>
    <x v="89"/>
    <s v="Australia"/>
    <x v="1"/>
    <n v="2.33"/>
    <x v="0"/>
    <n v="4"/>
  </r>
  <r>
    <s v="EMP00094"/>
    <x v="89"/>
    <x v="35"/>
    <x v="0"/>
    <s v="steven.green66@company.com"/>
    <n v="-8015"/>
    <x v="2"/>
    <x v="2"/>
    <n v="69258.98"/>
    <x v="90"/>
    <s v="Canada"/>
    <x v="1"/>
    <n v="1.69"/>
    <x v="0"/>
    <n v="4"/>
  </r>
  <r>
    <s v="EMP00095"/>
    <x v="90"/>
    <x v="3"/>
    <x v="2"/>
    <s v="susan.roberts60@company.com"/>
    <n v="-10002"/>
    <x v="4"/>
    <x v="10"/>
    <n v="81865.2"/>
    <x v="91"/>
    <s v="Australia"/>
    <x v="1"/>
    <n v="2.76"/>
    <x v="2"/>
    <n v="28"/>
  </r>
  <r>
    <s v="EMP00096"/>
    <x v="91"/>
    <x v="7"/>
    <x v="0"/>
    <s v="kevin.martin8@company.com"/>
    <n v="-3393"/>
    <x v="9"/>
    <x v="5"/>
    <n v="100527.51"/>
    <x v="92"/>
    <s v="Australia"/>
    <x v="3"/>
    <n v="1.31"/>
    <x v="4"/>
    <n v="39"/>
  </r>
  <r>
    <s v="EMP00097"/>
    <x v="92"/>
    <x v="28"/>
    <x v="2"/>
    <s v="joshua.allen75@company.com"/>
    <n v="-3348"/>
    <x v="7"/>
    <x v="10"/>
    <n v="129516.43"/>
    <x v="93"/>
    <s v="Singapore"/>
    <x v="2"/>
    <n v="3.01"/>
    <x v="4"/>
    <n v="28"/>
  </r>
  <r>
    <s v="EMP00098"/>
    <x v="93"/>
    <x v="38"/>
    <x v="0"/>
    <s v="michael.perez83@company.com"/>
    <n v="-5574"/>
    <x v="7"/>
    <x v="5"/>
    <n v="110989.94"/>
    <x v="94"/>
    <s v="India"/>
    <x v="3"/>
    <n v="2.4900000000000002"/>
    <x v="1"/>
    <n v="24"/>
  </r>
  <r>
    <s v="EMP00099"/>
    <x v="94"/>
    <x v="2"/>
    <x v="0"/>
    <s v="anthony.roberts77@company.com"/>
    <n v="-7642"/>
    <x v="0"/>
    <x v="8"/>
    <n v="48703.360000000001"/>
    <x v="95"/>
    <s v="France"/>
    <x v="3"/>
    <n v="2.0099999999999998"/>
    <x v="3"/>
    <n v="9"/>
  </r>
  <r>
    <s v="EMP00100"/>
    <x v="95"/>
    <x v="34"/>
    <x v="0"/>
    <s v="nancy.garcia19@company.com"/>
    <n v="-8395"/>
    <x v="5"/>
    <x v="10"/>
    <n v="137780.93"/>
    <x v="96"/>
    <s v="Canada"/>
    <x v="2"/>
    <n v="3.57"/>
    <x v="1"/>
    <n v="8"/>
  </r>
  <r>
    <s v="EMP00101"/>
    <x v="96"/>
    <x v="36"/>
    <x v="0"/>
    <s v="brian.hall12@company.com"/>
    <n v="-9583"/>
    <x v="6"/>
    <x v="8"/>
    <n v="37643.43"/>
    <x v="97"/>
    <s v="India"/>
    <x v="1"/>
    <n v="2.37"/>
    <x v="2"/>
    <n v="12"/>
  </r>
  <r>
    <s v="EMP00102"/>
    <x v="97"/>
    <x v="30"/>
    <x v="1"/>
    <s v="joseph.rodriguez38@company.com"/>
    <n v="-10764"/>
    <x v="6"/>
    <x v="7"/>
    <n v="130979.74"/>
    <x v="98"/>
    <s v="Singapore"/>
    <x v="1"/>
    <n v="3.39"/>
    <x v="0"/>
    <n v="10"/>
  </r>
  <r>
    <s v="EMP00103"/>
    <x v="98"/>
    <x v="37"/>
    <x v="1"/>
    <s v="susan.hall93@company.com"/>
    <n v="-8522"/>
    <x v="2"/>
    <x v="6"/>
    <n v="175590.35"/>
    <x v="99"/>
    <s v="Canada"/>
    <x v="2"/>
    <n v="1.94"/>
    <x v="0"/>
    <n v="19"/>
  </r>
  <r>
    <s v="EMP00104"/>
    <x v="99"/>
    <x v="4"/>
    <x v="0"/>
    <s v="donald.gonzalez74@company.com"/>
    <n v="-6838"/>
    <x v="1"/>
    <x v="0"/>
    <n v="111481.67"/>
    <x v="100"/>
    <s v="Germany"/>
    <x v="1"/>
    <n v="4.49"/>
    <x v="4"/>
    <n v="30"/>
  </r>
  <r>
    <s v="EMP00105"/>
    <x v="100"/>
    <x v="39"/>
    <x v="0"/>
    <s v="betty.scott67@company.com"/>
    <n v="-3091"/>
    <x v="5"/>
    <x v="9"/>
    <n v="100151.29"/>
    <x v="101"/>
    <s v="India"/>
    <x v="2"/>
    <n v="1.37"/>
    <x v="0"/>
    <n v="28"/>
  </r>
  <r>
    <s v="EMP00106"/>
    <x v="101"/>
    <x v="27"/>
    <x v="1"/>
    <s v="daniel.johnson51@company.com"/>
    <n v="-6057"/>
    <x v="1"/>
    <x v="4"/>
    <n v="89362.34"/>
    <x v="102"/>
    <s v="Australia"/>
    <x v="0"/>
    <n v="4.3600000000000003"/>
    <x v="1"/>
    <n v="9"/>
  </r>
  <r>
    <s v="EMP00107"/>
    <x v="102"/>
    <x v="26"/>
    <x v="2"/>
    <s v="william.williams90@company.com"/>
    <n v="-9903"/>
    <x v="7"/>
    <x v="10"/>
    <n v="35761.42"/>
    <x v="103"/>
    <s v="USA"/>
    <x v="3"/>
    <n v="1.86"/>
    <x v="0"/>
    <n v="35"/>
  </r>
  <r>
    <s v="EMP00108"/>
    <x v="103"/>
    <x v="31"/>
    <x v="2"/>
    <s v="timothy.hill15@company.com"/>
    <n v="-6281"/>
    <x v="9"/>
    <x v="4"/>
    <n v="41923.67"/>
    <x v="104"/>
    <s v="Singapore"/>
    <x v="2"/>
    <n v="1.25"/>
    <x v="2"/>
    <n v="38"/>
  </r>
  <r>
    <s v="EMP00109"/>
    <x v="37"/>
    <x v="3"/>
    <x v="0"/>
    <s v="paul.johnson74@company.com"/>
    <n v="-4633"/>
    <x v="9"/>
    <x v="3"/>
    <n v="35226.83"/>
    <x v="105"/>
    <s v="Germany"/>
    <x v="2"/>
    <n v="1.75"/>
    <x v="4"/>
    <n v="33"/>
  </r>
  <r>
    <s v="EMP00110"/>
    <x v="104"/>
    <x v="31"/>
    <x v="0"/>
    <s v="betty.jones65@company.com"/>
    <n v="-2718"/>
    <x v="1"/>
    <x v="5"/>
    <n v="41312.49"/>
    <x v="106"/>
    <s v="Australia"/>
    <x v="3"/>
    <n v="3.99"/>
    <x v="1"/>
    <n v="4"/>
  </r>
  <r>
    <s v="EMP00111"/>
    <x v="105"/>
    <x v="22"/>
    <x v="0"/>
    <s v="daniel.thomas14@company.com"/>
    <n v="-8131"/>
    <x v="5"/>
    <x v="7"/>
    <n v="86083.36"/>
    <x v="107"/>
    <s v="India"/>
    <x v="2"/>
    <n v="4.92"/>
    <x v="2"/>
    <n v="40"/>
  </r>
  <r>
    <s v="EMP00112"/>
    <x v="106"/>
    <x v="23"/>
    <x v="0"/>
    <s v="susan.rodriguez59@company.com"/>
    <n v="-4938"/>
    <x v="3"/>
    <x v="6"/>
    <n v="163439.60999999999"/>
    <x v="108"/>
    <s v="Canada"/>
    <x v="2"/>
    <n v="4.96"/>
    <x v="3"/>
    <n v="30"/>
  </r>
  <r>
    <s v="EMP00113"/>
    <x v="107"/>
    <x v="12"/>
    <x v="1"/>
    <s v="thomas.williams37@company.com"/>
    <n v="-3329"/>
    <x v="2"/>
    <x v="9"/>
    <n v="53048.88"/>
    <x v="109"/>
    <s v="France"/>
    <x v="2"/>
    <n v="3.97"/>
    <x v="2"/>
    <n v="21"/>
  </r>
  <r>
    <s v="EMP00114"/>
    <x v="108"/>
    <x v="33"/>
    <x v="2"/>
    <s v="susan.young67@company.com"/>
    <n v="-3745"/>
    <x v="1"/>
    <x v="4"/>
    <n v="97438.04"/>
    <x v="110"/>
    <s v="India"/>
    <x v="3"/>
    <n v="2.2799999999999998"/>
    <x v="4"/>
    <n v="20"/>
  </r>
  <r>
    <s v="EMP00115"/>
    <x v="109"/>
    <x v="19"/>
    <x v="2"/>
    <s v="brian.jackson78@company.com"/>
    <n v="-5199"/>
    <x v="7"/>
    <x v="8"/>
    <n v="99833.8"/>
    <x v="111"/>
    <s v="Australia"/>
    <x v="2"/>
    <n v="2.1"/>
    <x v="4"/>
    <n v="4"/>
  </r>
  <r>
    <s v="EMP00116"/>
    <x v="110"/>
    <x v="21"/>
    <x v="2"/>
    <s v="brian.green66@company.com"/>
    <n v="-5382"/>
    <x v="3"/>
    <x v="2"/>
    <n v="158057.04999999999"/>
    <x v="112"/>
    <s v="Brazil"/>
    <x v="0"/>
    <n v="1.5"/>
    <x v="0"/>
    <n v="23"/>
  </r>
  <r>
    <s v="EMP00117"/>
    <x v="111"/>
    <x v="18"/>
    <x v="1"/>
    <s v="betty.harris78@company.com"/>
    <n v="-9522"/>
    <x v="2"/>
    <x v="8"/>
    <n v="99371.199999999997"/>
    <x v="113"/>
    <s v="Singapore"/>
    <x v="1"/>
    <n v="3.12"/>
    <x v="2"/>
    <n v="20"/>
  </r>
  <r>
    <s v="EMP00118"/>
    <x v="112"/>
    <x v="9"/>
    <x v="1"/>
    <s v="melissa.moore4@company.com"/>
    <n v="-10418"/>
    <x v="6"/>
    <x v="3"/>
    <n v="167463.66"/>
    <x v="114"/>
    <s v="Canada"/>
    <x v="3"/>
    <n v="3.82"/>
    <x v="0"/>
    <n v="39"/>
  </r>
  <r>
    <s v="EMP00119"/>
    <x v="48"/>
    <x v="33"/>
    <x v="1"/>
    <s v="charles.hall16@company.com"/>
    <n v="-3523"/>
    <x v="7"/>
    <x v="2"/>
    <n v="165308.46"/>
    <x v="115"/>
    <s v="UK"/>
    <x v="3"/>
    <n v="3.67"/>
    <x v="4"/>
    <n v="35"/>
  </r>
  <r>
    <s v="EMP00120"/>
    <x v="113"/>
    <x v="19"/>
    <x v="1"/>
    <s v="paul.jackson92@company.com"/>
    <n v="-5594"/>
    <x v="2"/>
    <x v="0"/>
    <n v="67515.03"/>
    <x v="116"/>
    <s v="India"/>
    <x v="1"/>
    <n v="4.16"/>
    <x v="4"/>
    <n v="23"/>
  </r>
  <r>
    <s v="EMP00121"/>
    <x v="114"/>
    <x v="4"/>
    <x v="2"/>
    <s v="michelle.torres71@company.com"/>
    <n v="-3469"/>
    <x v="0"/>
    <x v="9"/>
    <n v="92733.2"/>
    <x v="117"/>
    <s v="Brazil"/>
    <x v="2"/>
    <n v="4.08"/>
    <x v="3"/>
    <n v="4"/>
  </r>
  <r>
    <s v="EMP00122"/>
    <x v="115"/>
    <x v="12"/>
    <x v="1"/>
    <s v="william.lee58@company.com"/>
    <n v="-10948"/>
    <x v="2"/>
    <x v="2"/>
    <n v="162304.22"/>
    <x v="118"/>
    <s v="Japan"/>
    <x v="1"/>
    <n v="4.07"/>
    <x v="0"/>
    <n v="27"/>
  </r>
  <r>
    <s v="EMP00123"/>
    <x v="116"/>
    <x v="35"/>
    <x v="0"/>
    <s v="steven.brown20@company.com"/>
    <n v="-4431"/>
    <x v="2"/>
    <x v="6"/>
    <n v="85173.35"/>
    <x v="119"/>
    <s v="Canada"/>
    <x v="0"/>
    <n v="2"/>
    <x v="3"/>
    <n v="17"/>
  </r>
  <r>
    <s v="EMP00124"/>
    <x v="117"/>
    <x v="19"/>
    <x v="0"/>
    <s v="william.green69@company.com"/>
    <n v="-4670"/>
    <x v="4"/>
    <x v="10"/>
    <n v="57358.17"/>
    <x v="120"/>
    <s v="Singapore"/>
    <x v="3"/>
    <n v="4.37"/>
    <x v="3"/>
    <n v="2"/>
  </r>
  <r>
    <s v="EMP00125"/>
    <x v="45"/>
    <x v="29"/>
    <x v="0"/>
    <s v="mary.garcia99@company.com"/>
    <n v="-5613"/>
    <x v="4"/>
    <x v="3"/>
    <n v="124625.72"/>
    <x v="121"/>
    <s v="Brazil"/>
    <x v="3"/>
    <n v="3.57"/>
    <x v="1"/>
    <n v="30"/>
  </r>
  <r>
    <s v="EMP00126"/>
    <x v="118"/>
    <x v="21"/>
    <x v="2"/>
    <s v="sarah.baker59@company.com"/>
    <n v="-3059"/>
    <x v="5"/>
    <x v="5"/>
    <n v="95265.15"/>
    <x v="122"/>
    <s v="Germany"/>
    <x v="3"/>
    <n v="3.43"/>
    <x v="1"/>
    <n v="20"/>
  </r>
  <r>
    <s v="EMP00127"/>
    <x v="119"/>
    <x v="21"/>
    <x v="1"/>
    <s v="timothy.thompson98@company.com"/>
    <n v="-3944"/>
    <x v="2"/>
    <x v="6"/>
    <n v="102638.52"/>
    <x v="123"/>
    <s v="Brazil"/>
    <x v="1"/>
    <n v="1.56"/>
    <x v="4"/>
    <n v="18"/>
  </r>
  <r>
    <s v="EMP00128"/>
    <x v="120"/>
    <x v="27"/>
    <x v="1"/>
    <s v="matthew.flores21@company.com"/>
    <n v="-7348"/>
    <x v="8"/>
    <x v="2"/>
    <n v="107248.5"/>
    <x v="124"/>
    <s v="Brazil"/>
    <x v="2"/>
    <n v="4.5199999999999996"/>
    <x v="2"/>
    <n v="1"/>
  </r>
  <r>
    <s v="EMP00129"/>
    <x v="121"/>
    <x v="8"/>
    <x v="2"/>
    <s v="jennifer.sanchez31@company.com"/>
    <n v="-7897"/>
    <x v="3"/>
    <x v="7"/>
    <n v="75796.67"/>
    <x v="125"/>
    <s v="Brazil"/>
    <x v="3"/>
    <n v="3.15"/>
    <x v="4"/>
    <n v="27"/>
  </r>
  <r>
    <s v="EMP00130"/>
    <x v="122"/>
    <x v="4"/>
    <x v="2"/>
    <s v="william.taylor47@company.com"/>
    <n v="-2593"/>
    <x v="4"/>
    <x v="0"/>
    <n v="63225.02"/>
    <x v="126"/>
    <s v="Canada"/>
    <x v="0"/>
    <n v="2.5499999999999998"/>
    <x v="2"/>
    <n v="35"/>
  </r>
  <r>
    <s v="EMP00131"/>
    <x v="123"/>
    <x v="36"/>
    <x v="0"/>
    <s v="karen.flores16@company.com"/>
    <n v="-7982"/>
    <x v="2"/>
    <x v="8"/>
    <n v="115885.62"/>
    <x v="127"/>
    <s v="India"/>
    <x v="1"/>
    <n v="3.41"/>
    <x v="2"/>
    <n v="32"/>
  </r>
  <r>
    <s v="EMP00132"/>
    <x v="124"/>
    <x v="29"/>
    <x v="1"/>
    <s v="john.williams92@company.com"/>
    <n v="-10224"/>
    <x v="6"/>
    <x v="5"/>
    <n v="56596.4"/>
    <x v="128"/>
    <s v="India"/>
    <x v="3"/>
    <n v="4.7300000000000004"/>
    <x v="1"/>
    <n v="10"/>
  </r>
  <r>
    <s v="EMP00133"/>
    <x v="125"/>
    <x v="19"/>
    <x v="0"/>
    <s v="margaret.flores44@company.com"/>
    <n v="-11017"/>
    <x v="6"/>
    <x v="5"/>
    <n v="137767.26999999999"/>
    <x v="129"/>
    <s v="Brazil"/>
    <x v="0"/>
    <n v="2.4700000000000002"/>
    <x v="4"/>
    <n v="26"/>
  </r>
  <r>
    <s v="EMP00134"/>
    <x v="126"/>
    <x v="3"/>
    <x v="1"/>
    <s v="carol.martin77@company.com"/>
    <n v="-5783"/>
    <x v="3"/>
    <x v="10"/>
    <n v="104665.07"/>
    <x v="130"/>
    <s v="Singapore"/>
    <x v="2"/>
    <n v="1.59"/>
    <x v="0"/>
    <n v="2"/>
  </r>
  <r>
    <s v="EMP00135"/>
    <x v="127"/>
    <x v="35"/>
    <x v="1"/>
    <s v="andrew.hall3@company.com"/>
    <n v="-8932"/>
    <x v="5"/>
    <x v="3"/>
    <n v="135122.54"/>
    <x v="131"/>
    <s v="Japan"/>
    <x v="2"/>
    <n v="4.49"/>
    <x v="4"/>
    <n v="8"/>
  </r>
  <r>
    <s v="EMP00136"/>
    <x v="128"/>
    <x v="1"/>
    <x v="2"/>
    <s v="donna.wilson85@company.com"/>
    <n v="-8499"/>
    <x v="2"/>
    <x v="2"/>
    <n v="101651.21"/>
    <x v="132"/>
    <s v="Australia"/>
    <x v="3"/>
    <n v="3.7"/>
    <x v="1"/>
    <n v="39"/>
  </r>
  <r>
    <s v="EMP00137"/>
    <x v="99"/>
    <x v="9"/>
    <x v="2"/>
    <s v="donald.gonzalez72@company.com"/>
    <n v="-6710"/>
    <x v="9"/>
    <x v="6"/>
    <n v="135084.79"/>
    <x v="133"/>
    <s v="Australia"/>
    <x v="2"/>
    <n v="2.4"/>
    <x v="1"/>
    <n v="18"/>
  </r>
  <r>
    <s v="EMP00138"/>
    <x v="41"/>
    <x v="36"/>
    <x v="0"/>
    <s v="linda.torres49@company.com"/>
    <n v="-8195"/>
    <x v="5"/>
    <x v="9"/>
    <n v="41099.64"/>
    <x v="134"/>
    <s v="UK"/>
    <x v="3"/>
    <n v="4.7"/>
    <x v="1"/>
    <n v="30"/>
  </r>
  <r>
    <s v="EMP00139"/>
    <x v="129"/>
    <x v="15"/>
    <x v="2"/>
    <s v="jessica.gonzalez72@company.com"/>
    <n v="-4538"/>
    <x v="0"/>
    <x v="10"/>
    <n v="142429.19"/>
    <x v="135"/>
    <s v="Germany"/>
    <x v="0"/>
    <n v="3.68"/>
    <x v="3"/>
    <n v="14"/>
  </r>
  <r>
    <s v="EMP00140"/>
    <x v="130"/>
    <x v="5"/>
    <x v="1"/>
    <s v="kevin.anderson53@company.com"/>
    <n v="-10110"/>
    <x v="0"/>
    <x v="2"/>
    <n v="35751.31"/>
    <x v="136"/>
    <s v="India"/>
    <x v="2"/>
    <n v="3.61"/>
    <x v="2"/>
    <n v="30"/>
  </r>
  <r>
    <s v="EMP00141"/>
    <x v="131"/>
    <x v="26"/>
    <x v="2"/>
    <s v="melissa.gonzalez37@company.com"/>
    <n v="-3485"/>
    <x v="4"/>
    <x v="6"/>
    <n v="112597.08"/>
    <x v="137"/>
    <s v="USA"/>
    <x v="1"/>
    <n v="2.67"/>
    <x v="0"/>
    <n v="2"/>
  </r>
  <r>
    <s v="EMP00142"/>
    <x v="132"/>
    <x v="40"/>
    <x v="0"/>
    <s v="margaret.young38@company.com"/>
    <n v="-6234"/>
    <x v="4"/>
    <x v="10"/>
    <n v="50558.6"/>
    <x v="138"/>
    <s v="Canada"/>
    <x v="2"/>
    <n v="4.96"/>
    <x v="3"/>
    <n v="33"/>
  </r>
  <r>
    <s v="EMP00143"/>
    <x v="133"/>
    <x v="8"/>
    <x v="2"/>
    <s v="emily.rodriguez35@company.com"/>
    <n v="-4169"/>
    <x v="2"/>
    <x v="2"/>
    <n v="141012.29"/>
    <x v="139"/>
    <s v="Canada"/>
    <x v="1"/>
    <n v="1.06"/>
    <x v="1"/>
    <n v="18"/>
  </r>
  <r>
    <s v="EMP00144"/>
    <x v="134"/>
    <x v="10"/>
    <x v="1"/>
    <s v="andrew.baker79@company.com"/>
    <n v="-9375"/>
    <x v="6"/>
    <x v="8"/>
    <n v="47576.98"/>
    <x v="140"/>
    <s v="UK"/>
    <x v="1"/>
    <n v="4.93"/>
    <x v="2"/>
    <n v="20"/>
  </r>
  <r>
    <s v="EMP00145"/>
    <x v="135"/>
    <x v="17"/>
    <x v="2"/>
    <s v="sarah.smith31@company.com"/>
    <n v="-6901"/>
    <x v="2"/>
    <x v="9"/>
    <n v="119456.81"/>
    <x v="141"/>
    <s v="USA"/>
    <x v="3"/>
    <n v="3.61"/>
    <x v="0"/>
    <n v="3"/>
  </r>
  <r>
    <s v="EMP00146"/>
    <x v="136"/>
    <x v="24"/>
    <x v="2"/>
    <s v="brian.davis21@company.com"/>
    <n v="-10649"/>
    <x v="9"/>
    <x v="4"/>
    <n v="127613.14"/>
    <x v="142"/>
    <s v="Australia"/>
    <x v="1"/>
    <n v="1.88"/>
    <x v="0"/>
    <n v="30"/>
  </r>
  <r>
    <s v="EMP00147"/>
    <x v="137"/>
    <x v="16"/>
    <x v="2"/>
    <s v="barbara.robinson54@company.com"/>
    <n v="-10293"/>
    <x v="6"/>
    <x v="6"/>
    <n v="145469.64000000001"/>
    <x v="143"/>
    <s v="Singapore"/>
    <x v="0"/>
    <n v="3.1"/>
    <x v="3"/>
    <n v="23"/>
  </r>
  <r>
    <s v="EMP00148"/>
    <x v="138"/>
    <x v="35"/>
    <x v="1"/>
    <s v="robert.torres71@company.com"/>
    <n v="-10815"/>
    <x v="5"/>
    <x v="2"/>
    <n v="82577.06"/>
    <x v="144"/>
    <s v="Brazil"/>
    <x v="0"/>
    <n v="3.72"/>
    <x v="3"/>
    <n v="31"/>
  </r>
  <r>
    <s v="EMP00149"/>
    <x v="139"/>
    <x v="13"/>
    <x v="1"/>
    <s v="jennifer.allen59@company.com"/>
    <n v="-8765"/>
    <x v="7"/>
    <x v="10"/>
    <n v="43371.83"/>
    <x v="145"/>
    <s v="Canada"/>
    <x v="0"/>
    <n v="2.58"/>
    <x v="4"/>
    <n v="13"/>
  </r>
  <r>
    <s v="EMP00150"/>
    <x v="140"/>
    <x v="29"/>
    <x v="2"/>
    <s v="carol.jones45@company.com"/>
    <n v="-10947"/>
    <x v="3"/>
    <x v="4"/>
    <n v="177989.9"/>
    <x v="146"/>
    <s v="USA"/>
    <x v="3"/>
    <n v="2.64"/>
    <x v="0"/>
    <n v="26"/>
  </r>
  <r>
    <s v="EMP00151"/>
    <x v="111"/>
    <x v="13"/>
    <x v="2"/>
    <s v="betty.harris49@company.com"/>
    <n v="-10915"/>
    <x v="5"/>
    <x v="8"/>
    <n v="52201.81"/>
    <x v="147"/>
    <s v="France"/>
    <x v="1"/>
    <n v="3.91"/>
    <x v="0"/>
    <n v="0"/>
  </r>
  <r>
    <s v="EMP00152"/>
    <x v="141"/>
    <x v="19"/>
    <x v="2"/>
    <s v="ronald.johnson87@company.com"/>
    <n v="-9540"/>
    <x v="6"/>
    <x v="3"/>
    <n v="154387.26"/>
    <x v="148"/>
    <s v="Brazil"/>
    <x v="3"/>
    <n v="1.62"/>
    <x v="0"/>
    <n v="7"/>
  </r>
  <r>
    <s v="EMP00153"/>
    <x v="142"/>
    <x v="27"/>
    <x v="0"/>
    <s v="john.nelson99@company.com"/>
    <n v="-4937"/>
    <x v="0"/>
    <x v="4"/>
    <n v="121121.9"/>
    <x v="149"/>
    <s v="Singapore"/>
    <x v="0"/>
    <n v="1.98"/>
    <x v="4"/>
    <n v="25"/>
  </r>
  <r>
    <s v="EMP00154"/>
    <x v="143"/>
    <x v="15"/>
    <x v="1"/>
    <s v="mark.anderson97@company.com"/>
    <n v="-4445"/>
    <x v="6"/>
    <x v="9"/>
    <n v="68953.42"/>
    <x v="150"/>
    <s v="Singapore"/>
    <x v="3"/>
    <n v="3.31"/>
    <x v="1"/>
    <n v="15"/>
  </r>
  <r>
    <s v="EMP00155"/>
    <x v="144"/>
    <x v="22"/>
    <x v="0"/>
    <s v="lisa.martinez29@company.com"/>
    <n v="-6537"/>
    <x v="3"/>
    <x v="0"/>
    <n v="172535.44"/>
    <x v="151"/>
    <s v="India"/>
    <x v="2"/>
    <n v="3.22"/>
    <x v="4"/>
    <n v="22"/>
  </r>
  <r>
    <s v="EMP00156"/>
    <x v="145"/>
    <x v="28"/>
    <x v="0"/>
    <s v="melissa.nelson41@company.com"/>
    <n v="-9126"/>
    <x v="5"/>
    <x v="9"/>
    <n v="89586.73"/>
    <x v="152"/>
    <s v="Japan"/>
    <x v="2"/>
    <n v="1.96"/>
    <x v="0"/>
    <n v="19"/>
  </r>
  <r>
    <s v="EMP00157"/>
    <x v="146"/>
    <x v="24"/>
    <x v="1"/>
    <s v="stephanie.martinez72@company.com"/>
    <n v="-10830"/>
    <x v="5"/>
    <x v="3"/>
    <n v="70214.48"/>
    <x v="153"/>
    <s v="Australia"/>
    <x v="0"/>
    <n v="4.6900000000000004"/>
    <x v="1"/>
    <n v="5"/>
  </r>
  <r>
    <s v="EMP00158"/>
    <x v="147"/>
    <x v="10"/>
    <x v="1"/>
    <s v="paul.campbell35@company.com"/>
    <n v="-3021"/>
    <x v="0"/>
    <x v="6"/>
    <n v="151674.34"/>
    <x v="154"/>
    <s v="Japan"/>
    <x v="1"/>
    <n v="2.92"/>
    <x v="1"/>
    <n v="19"/>
  </r>
  <r>
    <s v="EMP00159"/>
    <x v="148"/>
    <x v="10"/>
    <x v="0"/>
    <s v="james.wilson16@company.com"/>
    <n v="-10681"/>
    <x v="8"/>
    <x v="10"/>
    <n v="137046.44"/>
    <x v="155"/>
    <s v="Germany"/>
    <x v="3"/>
    <n v="4.0999999999999996"/>
    <x v="2"/>
    <n v="29"/>
  </r>
  <r>
    <s v="EMP00160"/>
    <x v="149"/>
    <x v="41"/>
    <x v="2"/>
    <s v="paul.adams34@company.com"/>
    <n v="-10339"/>
    <x v="7"/>
    <x v="4"/>
    <n v="151408.41"/>
    <x v="156"/>
    <s v="Brazil"/>
    <x v="3"/>
    <n v="4.66"/>
    <x v="1"/>
    <n v="20"/>
  </r>
  <r>
    <s v="EMP00161"/>
    <x v="150"/>
    <x v="18"/>
    <x v="1"/>
    <s v="anthony.williams95@company.com"/>
    <n v="-5736"/>
    <x v="6"/>
    <x v="10"/>
    <n v="118975.72"/>
    <x v="157"/>
    <s v="Canada"/>
    <x v="1"/>
    <n v="1.78"/>
    <x v="0"/>
    <n v="24"/>
  </r>
  <r>
    <s v="EMP00162"/>
    <x v="151"/>
    <x v="33"/>
    <x v="0"/>
    <s v="andrew.thomas84@company.com"/>
    <n v="-6561"/>
    <x v="7"/>
    <x v="5"/>
    <n v="101820.2"/>
    <x v="158"/>
    <s v="Australia"/>
    <x v="1"/>
    <n v="1.56"/>
    <x v="3"/>
    <n v="31"/>
  </r>
  <r>
    <s v="EMP00163"/>
    <x v="152"/>
    <x v="12"/>
    <x v="1"/>
    <s v="susan.wright68@company.com"/>
    <n v="-3409"/>
    <x v="3"/>
    <x v="7"/>
    <n v="94796.87"/>
    <x v="159"/>
    <s v="Germany"/>
    <x v="0"/>
    <n v="3.83"/>
    <x v="4"/>
    <n v="13"/>
  </r>
  <r>
    <s v="EMP00164"/>
    <x v="153"/>
    <x v="4"/>
    <x v="1"/>
    <s v="steven.robinson80@company.com"/>
    <n v="-10550"/>
    <x v="7"/>
    <x v="7"/>
    <n v="35958.79"/>
    <x v="160"/>
    <s v="France"/>
    <x v="0"/>
    <n v="1.07"/>
    <x v="1"/>
    <n v="34"/>
  </r>
  <r>
    <s v="EMP00165"/>
    <x v="154"/>
    <x v="8"/>
    <x v="0"/>
    <s v="charles.johnson87@company.com"/>
    <n v="-5501"/>
    <x v="0"/>
    <x v="4"/>
    <n v="111035.88"/>
    <x v="161"/>
    <s v="Germany"/>
    <x v="3"/>
    <n v="4.26"/>
    <x v="1"/>
    <n v="25"/>
  </r>
  <r>
    <s v="EMP00166"/>
    <x v="155"/>
    <x v="21"/>
    <x v="2"/>
    <s v="jennifer.white73@company.com"/>
    <n v="-5961"/>
    <x v="9"/>
    <x v="4"/>
    <n v="129791.67999999999"/>
    <x v="162"/>
    <s v="USA"/>
    <x v="0"/>
    <n v="2.62"/>
    <x v="2"/>
    <n v="35"/>
  </r>
  <r>
    <s v="EMP00167"/>
    <x v="156"/>
    <x v="3"/>
    <x v="1"/>
    <s v="donald.brown90@company.com"/>
    <n v="-9747"/>
    <x v="1"/>
    <x v="8"/>
    <n v="117049.21"/>
    <x v="162"/>
    <s v="UK"/>
    <x v="0"/>
    <n v="1.92"/>
    <x v="3"/>
    <n v="30"/>
  </r>
  <r>
    <s v="EMP00168"/>
    <x v="157"/>
    <x v="23"/>
    <x v="0"/>
    <s v="karen.williams36@company.com"/>
    <n v="-2971"/>
    <x v="5"/>
    <x v="8"/>
    <n v="37270.42"/>
    <x v="163"/>
    <s v="Singapore"/>
    <x v="1"/>
    <n v="4.01"/>
    <x v="2"/>
    <n v="4"/>
  </r>
  <r>
    <s v="EMP00169"/>
    <x v="158"/>
    <x v="18"/>
    <x v="1"/>
    <s v="lisa.hernandez73@company.com"/>
    <n v="-11246"/>
    <x v="2"/>
    <x v="3"/>
    <n v="144563.34"/>
    <x v="164"/>
    <s v="UK"/>
    <x v="3"/>
    <n v="1.21"/>
    <x v="2"/>
    <n v="14"/>
  </r>
  <r>
    <s v="EMP00170"/>
    <x v="159"/>
    <x v="16"/>
    <x v="0"/>
    <s v="robert.perez77@company.com"/>
    <n v="-7844"/>
    <x v="3"/>
    <x v="9"/>
    <n v="148614.48000000001"/>
    <x v="165"/>
    <s v="Brazil"/>
    <x v="1"/>
    <n v="2.42"/>
    <x v="2"/>
    <n v="27"/>
  </r>
  <r>
    <s v="EMP00171"/>
    <x v="160"/>
    <x v="34"/>
    <x v="0"/>
    <s v="susan.baker49@company.com"/>
    <n v="-7015"/>
    <x v="8"/>
    <x v="4"/>
    <n v="46895.51"/>
    <x v="166"/>
    <s v="France"/>
    <x v="1"/>
    <n v="3.96"/>
    <x v="1"/>
    <n v="23"/>
  </r>
  <r>
    <s v="EMP00172"/>
    <x v="161"/>
    <x v="42"/>
    <x v="2"/>
    <s v="michael.garcia57@company.com"/>
    <n v="-6865"/>
    <x v="0"/>
    <x v="2"/>
    <n v="47658.1"/>
    <x v="167"/>
    <s v="Brazil"/>
    <x v="2"/>
    <n v="1.41"/>
    <x v="4"/>
    <n v="22"/>
  </r>
  <r>
    <s v="EMP00173"/>
    <x v="162"/>
    <x v="16"/>
    <x v="0"/>
    <s v="michelle.garcia42@company.com"/>
    <n v="-6486"/>
    <x v="1"/>
    <x v="3"/>
    <n v="147979.51999999999"/>
    <x v="168"/>
    <s v="Japan"/>
    <x v="1"/>
    <n v="3.29"/>
    <x v="0"/>
    <n v="24"/>
  </r>
  <r>
    <s v="EMP00174"/>
    <x v="163"/>
    <x v="7"/>
    <x v="2"/>
    <s v="david.rodriguez35@company.com"/>
    <n v="-2988"/>
    <x v="5"/>
    <x v="3"/>
    <n v="75014.47"/>
    <x v="129"/>
    <s v="Brazil"/>
    <x v="0"/>
    <n v="2.44"/>
    <x v="0"/>
    <n v="40"/>
  </r>
  <r>
    <s v="EMP00175"/>
    <x v="164"/>
    <x v="37"/>
    <x v="1"/>
    <s v="emily.hill59@company.com"/>
    <n v="-6537"/>
    <x v="3"/>
    <x v="3"/>
    <n v="83171.5"/>
    <x v="169"/>
    <s v="France"/>
    <x v="3"/>
    <n v="2.76"/>
    <x v="2"/>
    <n v="38"/>
  </r>
  <r>
    <s v="EMP00176"/>
    <x v="165"/>
    <x v="32"/>
    <x v="0"/>
    <s v="william.martin89@company.com"/>
    <n v="-7141"/>
    <x v="5"/>
    <x v="3"/>
    <n v="175465.16"/>
    <x v="170"/>
    <s v="Brazil"/>
    <x v="1"/>
    <n v="2.2999999999999998"/>
    <x v="1"/>
    <n v="25"/>
  </r>
  <r>
    <s v="EMP00177"/>
    <x v="166"/>
    <x v="18"/>
    <x v="1"/>
    <s v="betty.davis76@company.com"/>
    <n v="-2481"/>
    <x v="7"/>
    <x v="6"/>
    <n v="98575.97"/>
    <x v="170"/>
    <s v="UK"/>
    <x v="2"/>
    <n v="3.69"/>
    <x v="0"/>
    <n v="40"/>
  </r>
  <r>
    <s v="EMP00178"/>
    <x v="167"/>
    <x v="17"/>
    <x v="0"/>
    <s v="lisa.thomas20@company.com"/>
    <n v="-8640"/>
    <x v="0"/>
    <x v="5"/>
    <n v="178651.59"/>
    <x v="171"/>
    <s v="Singapore"/>
    <x v="2"/>
    <n v="3.14"/>
    <x v="2"/>
    <n v="34"/>
  </r>
  <r>
    <s v="EMP00179"/>
    <x v="168"/>
    <x v="15"/>
    <x v="0"/>
    <s v="john.white82@company.com"/>
    <n v="-5564"/>
    <x v="2"/>
    <x v="2"/>
    <n v="128814.98"/>
    <x v="172"/>
    <s v="Singapore"/>
    <x v="2"/>
    <n v="4.87"/>
    <x v="1"/>
    <n v="27"/>
  </r>
  <r>
    <s v="EMP00180"/>
    <x v="169"/>
    <x v="39"/>
    <x v="2"/>
    <s v="michael.smith29@company.com"/>
    <n v="-11084"/>
    <x v="6"/>
    <x v="10"/>
    <n v="134711.34"/>
    <x v="173"/>
    <s v="Brazil"/>
    <x v="3"/>
    <n v="2.56"/>
    <x v="3"/>
    <n v="32"/>
  </r>
  <r>
    <s v="EMP00181"/>
    <x v="170"/>
    <x v="0"/>
    <x v="2"/>
    <s v="barbara.thompson14@company.com"/>
    <n v="-3432"/>
    <x v="0"/>
    <x v="2"/>
    <n v="85507.65"/>
    <x v="174"/>
    <s v="Brazil"/>
    <x v="1"/>
    <n v="3.08"/>
    <x v="1"/>
    <n v="30"/>
  </r>
  <r>
    <s v="EMP00182"/>
    <x v="171"/>
    <x v="13"/>
    <x v="2"/>
    <s v="michael.lewis9@company.com"/>
    <n v="-3536"/>
    <x v="3"/>
    <x v="8"/>
    <n v="128955.64"/>
    <x v="175"/>
    <s v="India"/>
    <x v="1"/>
    <n v="3.06"/>
    <x v="3"/>
    <n v="10"/>
  </r>
  <r>
    <s v="EMP00183"/>
    <x v="60"/>
    <x v="25"/>
    <x v="2"/>
    <s v="nancy.scott30@company.com"/>
    <n v="-5379"/>
    <x v="5"/>
    <x v="3"/>
    <n v="92359.44"/>
    <x v="176"/>
    <s v="Singapore"/>
    <x v="1"/>
    <n v="2.8"/>
    <x v="2"/>
    <n v="24"/>
  </r>
  <r>
    <s v="EMP00184"/>
    <x v="172"/>
    <x v="20"/>
    <x v="1"/>
    <s v="james.rivera36@company.com"/>
    <n v="-3814"/>
    <x v="4"/>
    <x v="4"/>
    <n v="150927.84"/>
    <x v="177"/>
    <s v="India"/>
    <x v="3"/>
    <n v="2.2999999999999998"/>
    <x v="2"/>
    <n v="7"/>
  </r>
  <r>
    <s v="EMP00185"/>
    <x v="173"/>
    <x v="33"/>
    <x v="0"/>
    <s v="thomas.nelson82@company.com"/>
    <n v="-8597"/>
    <x v="4"/>
    <x v="3"/>
    <n v="120115.68"/>
    <x v="178"/>
    <s v="Australia"/>
    <x v="2"/>
    <n v="3.47"/>
    <x v="1"/>
    <n v="39"/>
  </r>
  <r>
    <s v="EMP00186"/>
    <x v="174"/>
    <x v="36"/>
    <x v="1"/>
    <s v="carol.garcia41@company.com"/>
    <n v="-6666"/>
    <x v="0"/>
    <x v="2"/>
    <n v="89129.38"/>
    <x v="179"/>
    <s v="Japan"/>
    <x v="2"/>
    <n v="2.67"/>
    <x v="0"/>
    <n v="36"/>
  </r>
  <r>
    <s v="EMP00187"/>
    <x v="175"/>
    <x v="40"/>
    <x v="2"/>
    <s v="matthew.ramirez82@company.com"/>
    <n v="-5397"/>
    <x v="6"/>
    <x v="2"/>
    <n v="105998.09"/>
    <x v="180"/>
    <s v="India"/>
    <x v="3"/>
    <n v="4.37"/>
    <x v="3"/>
    <n v="3"/>
  </r>
  <r>
    <s v="EMP00188"/>
    <x v="176"/>
    <x v="33"/>
    <x v="1"/>
    <s v="daniel.smith25@company.com"/>
    <n v="-10548"/>
    <x v="7"/>
    <x v="3"/>
    <n v="134281.01999999999"/>
    <x v="181"/>
    <s v="Brazil"/>
    <x v="2"/>
    <n v="1.67"/>
    <x v="3"/>
    <n v="1"/>
  </r>
  <r>
    <s v="EMP00189"/>
    <x v="177"/>
    <x v="26"/>
    <x v="1"/>
    <s v="ronald.anderson36@company.com"/>
    <n v="-6808"/>
    <x v="5"/>
    <x v="5"/>
    <n v="117019.32"/>
    <x v="182"/>
    <s v="Brazil"/>
    <x v="0"/>
    <n v="3.29"/>
    <x v="1"/>
    <n v="34"/>
  </r>
  <r>
    <s v="EMP00190"/>
    <x v="178"/>
    <x v="29"/>
    <x v="0"/>
    <s v="betty.wright57@company.com"/>
    <n v="-9046"/>
    <x v="0"/>
    <x v="6"/>
    <n v="78167.8"/>
    <x v="183"/>
    <s v="Brazil"/>
    <x v="3"/>
    <n v="2.39"/>
    <x v="4"/>
    <n v="28"/>
  </r>
  <r>
    <s v="EMP00191"/>
    <x v="179"/>
    <x v="9"/>
    <x v="1"/>
    <s v="linda.roberts95@company.com"/>
    <n v="-8350"/>
    <x v="4"/>
    <x v="3"/>
    <n v="59067.33"/>
    <x v="184"/>
    <s v="Germany"/>
    <x v="1"/>
    <n v="4.22"/>
    <x v="3"/>
    <n v="22"/>
  </r>
  <r>
    <s v="EMP00192"/>
    <x v="180"/>
    <x v="16"/>
    <x v="0"/>
    <s v="paul.moore22@company.com"/>
    <n v="-7144"/>
    <x v="9"/>
    <x v="10"/>
    <n v="73764.740000000005"/>
    <x v="162"/>
    <s v="Japan"/>
    <x v="0"/>
    <n v="1.54"/>
    <x v="2"/>
    <n v="3"/>
  </r>
  <r>
    <s v="EMP00193"/>
    <x v="181"/>
    <x v="6"/>
    <x v="0"/>
    <s v="karen.adams17@company.com"/>
    <n v="-6980"/>
    <x v="8"/>
    <x v="3"/>
    <n v="105971.52"/>
    <x v="185"/>
    <s v="Canada"/>
    <x v="2"/>
    <n v="2.5"/>
    <x v="4"/>
    <n v="40"/>
  </r>
  <r>
    <s v="EMP00194"/>
    <x v="182"/>
    <x v="21"/>
    <x v="0"/>
    <s v="rebecca.garcia96@company.com"/>
    <n v="-8340"/>
    <x v="7"/>
    <x v="5"/>
    <n v="82456.95"/>
    <x v="186"/>
    <s v="UK"/>
    <x v="2"/>
    <n v="3.54"/>
    <x v="1"/>
    <n v="4"/>
  </r>
  <r>
    <s v="EMP00195"/>
    <x v="183"/>
    <x v="20"/>
    <x v="2"/>
    <s v="paul.sanchez28@company.com"/>
    <n v="-7368"/>
    <x v="9"/>
    <x v="8"/>
    <n v="114360.03"/>
    <x v="187"/>
    <s v="Singapore"/>
    <x v="2"/>
    <n v="4.1500000000000004"/>
    <x v="4"/>
    <n v="2"/>
  </r>
  <r>
    <s v="EMP00196"/>
    <x v="184"/>
    <x v="24"/>
    <x v="1"/>
    <s v="michael.green16@company.com"/>
    <n v="-9390"/>
    <x v="3"/>
    <x v="3"/>
    <n v="64336.14"/>
    <x v="188"/>
    <s v="India"/>
    <x v="3"/>
    <n v="1.64"/>
    <x v="1"/>
    <n v="5"/>
  </r>
  <r>
    <s v="EMP00197"/>
    <x v="185"/>
    <x v="17"/>
    <x v="1"/>
    <s v="melissa.white48@company.com"/>
    <n v="-5354"/>
    <x v="3"/>
    <x v="3"/>
    <n v="125712.62"/>
    <x v="189"/>
    <s v="Germany"/>
    <x v="2"/>
    <n v="3.62"/>
    <x v="4"/>
    <n v="0"/>
  </r>
  <r>
    <s v="EMP00198"/>
    <x v="186"/>
    <x v="23"/>
    <x v="1"/>
    <s v="jessica.walker76@company.com"/>
    <n v="-9352"/>
    <x v="3"/>
    <x v="7"/>
    <n v="135861.57999999999"/>
    <x v="190"/>
    <s v="UK"/>
    <x v="2"/>
    <n v="3.78"/>
    <x v="2"/>
    <n v="4"/>
  </r>
  <r>
    <s v="EMP00199"/>
    <x v="187"/>
    <x v="38"/>
    <x v="0"/>
    <s v="joseph.harris14@company.com"/>
    <n v="-7746"/>
    <x v="9"/>
    <x v="2"/>
    <n v="90494.55"/>
    <x v="191"/>
    <s v="India"/>
    <x v="1"/>
    <n v="1.27"/>
    <x v="3"/>
    <n v="0"/>
  </r>
  <r>
    <s v="EMP00200"/>
    <x v="188"/>
    <x v="14"/>
    <x v="2"/>
    <s v="amanda.adams45@company.com"/>
    <n v="-4736"/>
    <x v="1"/>
    <x v="10"/>
    <n v="134552.09"/>
    <x v="192"/>
    <s v="Germany"/>
    <x v="0"/>
    <n v="4.59"/>
    <x v="0"/>
    <n v="7"/>
  </r>
  <r>
    <s v="EMP00201"/>
    <x v="189"/>
    <x v="28"/>
    <x v="2"/>
    <s v="carol.campbell55@company.com"/>
    <n v="-4721"/>
    <x v="8"/>
    <x v="9"/>
    <n v="128469.98"/>
    <x v="193"/>
    <s v="Japan"/>
    <x v="3"/>
    <n v="4.12"/>
    <x v="4"/>
    <n v="19"/>
  </r>
  <r>
    <s v="EMP00202"/>
    <x v="190"/>
    <x v="16"/>
    <x v="0"/>
    <s v="jessica.king25@company.com"/>
    <n v="-7307"/>
    <x v="3"/>
    <x v="6"/>
    <n v="106758.72"/>
    <x v="194"/>
    <s v="Germany"/>
    <x v="2"/>
    <n v="3.55"/>
    <x v="4"/>
    <n v="33"/>
  </r>
  <r>
    <s v="EMP00203"/>
    <x v="191"/>
    <x v="32"/>
    <x v="1"/>
    <s v="james.white50@company.com"/>
    <n v="-8297"/>
    <x v="6"/>
    <x v="2"/>
    <n v="145595.26"/>
    <x v="195"/>
    <s v="UK"/>
    <x v="0"/>
    <n v="3.35"/>
    <x v="4"/>
    <n v="16"/>
  </r>
  <r>
    <s v="EMP00204"/>
    <x v="192"/>
    <x v="5"/>
    <x v="2"/>
    <s v="jessica.williams65@company.com"/>
    <n v="-10444"/>
    <x v="1"/>
    <x v="3"/>
    <n v="136762.54"/>
    <x v="196"/>
    <s v="Japan"/>
    <x v="1"/>
    <n v="2.11"/>
    <x v="1"/>
    <n v="5"/>
  </r>
  <r>
    <s v="EMP00205"/>
    <x v="193"/>
    <x v="30"/>
    <x v="0"/>
    <s v="steven.wilson42@company.com"/>
    <n v="-3382"/>
    <x v="9"/>
    <x v="3"/>
    <n v="140843.96"/>
    <x v="197"/>
    <s v="Germany"/>
    <x v="0"/>
    <n v="1.98"/>
    <x v="2"/>
    <n v="7"/>
  </r>
  <r>
    <s v="EMP00206"/>
    <x v="19"/>
    <x v="16"/>
    <x v="1"/>
    <s v="ashley.flores40@company.com"/>
    <n v="-5617"/>
    <x v="0"/>
    <x v="7"/>
    <n v="137645.59"/>
    <x v="198"/>
    <s v="USA"/>
    <x v="1"/>
    <n v="2.99"/>
    <x v="1"/>
    <n v="33"/>
  </r>
  <r>
    <s v="EMP00207"/>
    <x v="194"/>
    <x v="17"/>
    <x v="1"/>
    <s v="donna.campbell48@company.com"/>
    <n v="-6598"/>
    <x v="0"/>
    <x v="7"/>
    <n v="83576.600000000006"/>
    <x v="199"/>
    <s v="Canada"/>
    <x v="0"/>
    <n v="2.0499999999999998"/>
    <x v="3"/>
    <n v="40"/>
  </r>
  <r>
    <s v="EMP00208"/>
    <x v="195"/>
    <x v="24"/>
    <x v="0"/>
    <s v="robert.young47@company.com"/>
    <n v="-4600"/>
    <x v="2"/>
    <x v="2"/>
    <n v="71991.83"/>
    <x v="200"/>
    <s v="Singapore"/>
    <x v="0"/>
    <n v="1.91"/>
    <x v="3"/>
    <n v="0"/>
  </r>
  <r>
    <s v="EMP00209"/>
    <x v="196"/>
    <x v="9"/>
    <x v="1"/>
    <s v="john.smith61@company.com"/>
    <n v="-4521"/>
    <x v="5"/>
    <x v="7"/>
    <n v="115165.39"/>
    <x v="134"/>
    <s v="France"/>
    <x v="1"/>
    <n v="2.29"/>
    <x v="2"/>
    <n v="20"/>
  </r>
  <r>
    <s v="EMP00210"/>
    <x v="197"/>
    <x v="18"/>
    <x v="2"/>
    <s v="karen.jones16@company.com"/>
    <n v="-3364"/>
    <x v="5"/>
    <x v="6"/>
    <n v="151629.01"/>
    <x v="201"/>
    <s v="France"/>
    <x v="0"/>
    <n v="4.51"/>
    <x v="1"/>
    <n v="19"/>
  </r>
  <r>
    <s v="EMP00211"/>
    <x v="198"/>
    <x v="1"/>
    <x v="2"/>
    <s v="christopher.garcia2@company.com"/>
    <n v="-6658"/>
    <x v="4"/>
    <x v="9"/>
    <n v="142238.51999999999"/>
    <x v="202"/>
    <s v="Brazil"/>
    <x v="3"/>
    <n v="3.37"/>
    <x v="2"/>
    <n v="12"/>
  </r>
  <r>
    <s v="EMP00212"/>
    <x v="199"/>
    <x v="9"/>
    <x v="1"/>
    <s v="timothy.wright1@company.com"/>
    <n v="-5559"/>
    <x v="6"/>
    <x v="8"/>
    <n v="127211.57"/>
    <x v="203"/>
    <s v="USA"/>
    <x v="3"/>
    <n v="1.01"/>
    <x v="2"/>
    <n v="19"/>
  </r>
  <r>
    <s v="EMP00213"/>
    <x v="200"/>
    <x v="31"/>
    <x v="1"/>
    <s v="michael.wilson54@company.com"/>
    <n v="-4195"/>
    <x v="9"/>
    <x v="4"/>
    <n v="41365.54"/>
    <x v="204"/>
    <s v="Japan"/>
    <x v="2"/>
    <n v="3.8"/>
    <x v="1"/>
    <n v="29"/>
  </r>
  <r>
    <s v="EMP00214"/>
    <x v="201"/>
    <x v="34"/>
    <x v="1"/>
    <s v="dorothy.garcia65@company.com"/>
    <n v="-8548"/>
    <x v="0"/>
    <x v="10"/>
    <n v="117334.01"/>
    <x v="205"/>
    <s v="India"/>
    <x v="1"/>
    <n v="2.17"/>
    <x v="1"/>
    <n v="25"/>
  </r>
  <r>
    <s v="EMP00215"/>
    <x v="202"/>
    <x v="32"/>
    <x v="2"/>
    <s v="george.mitchell58@company.com"/>
    <n v="-3039"/>
    <x v="8"/>
    <x v="2"/>
    <n v="148090.85999999999"/>
    <x v="206"/>
    <s v="UK"/>
    <x v="1"/>
    <n v="1.42"/>
    <x v="2"/>
    <n v="29"/>
  </r>
  <r>
    <s v="EMP00216"/>
    <x v="203"/>
    <x v="35"/>
    <x v="0"/>
    <s v="christopher.clark46@company.com"/>
    <n v="-9703"/>
    <x v="9"/>
    <x v="5"/>
    <n v="73426.149999999994"/>
    <x v="207"/>
    <s v="UK"/>
    <x v="1"/>
    <n v="4.2300000000000004"/>
    <x v="1"/>
    <n v="38"/>
  </r>
  <r>
    <s v="EMP00217"/>
    <x v="204"/>
    <x v="32"/>
    <x v="1"/>
    <s v="john.wilson12@company.com"/>
    <n v="-8109"/>
    <x v="1"/>
    <x v="0"/>
    <n v="42097.84"/>
    <x v="208"/>
    <s v="Canada"/>
    <x v="1"/>
    <n v="1.1200000000000001"/>
    <x v="2"/>
    <n v="28"/>
  </r>
  <r>
    <s v="EMP00218"/>
    <x v="205"/>
    <x v="1"/>
    <x v="1"/>
    <s v="michelle.mitchell13@company.com"/>
    <n v="-4166"/>
    <x v="0"/>
    <x v="7"/>
    <n v="43942.03"/>
    <x v="209"/>
    <s v="Germany"/>
    <x v="1"/>
    <n v="1.79"/>
    <x v="2"/>
    <n v="23"/>
  </r>
  <r>
    <s v="EMP00219"/>
    <x v="206"/>
    <x v="12"/>
    <x v="1"/>
    <s v="deborah.green75@company.com"/>
    <n v="-3392"/>
    <x v="3"/>
    <x v="4"/>
    <n v="63673.8"/>
    <x v="210"/>
    <s v="Brazil"/>
    <x v="1"/>
    <n v="1.37"/>
    <x v="1"/>
    <n v="7"/>
  </r>
  <r>
    <s v="EMP00220"/>
    <x v="207"/>
    <x v="5"/>
    <x v="1"/>
    <s v="john.robinson74@company.com"/>
    <n v="-9054"/>
    <x v="7"/>
    <x v="7"/>
    <n v="90495.77"/>
    <x v="211"/>
    <s v="India"/>
    <x v="3"/>
    <n v="1.86"/>
    <x v="0"/>
    <n v="17"/>
  </r>
  <r>
    <s v="EMP00221"/>
    <x v="43"/>
    <x v="30"/>
    <x v="1"/>
    <s v="karen.lewis79@company.com"/>
    <n v="-6590"/>
    <x v="9"/>
    <x v="5"/>
    <n v="94738.87"/>
    <x v="136"/>
    <s v="Brazil"/>
    <x v="0"/>
    <n v="1.35"/>
    <x v="2"/>
    <n v="8"/>
  </r>
  <r>
    <s v="EMP00222"/>
    <x v="208"/>
    <x v="12"/>
    <x v="0"/>
    <s v="anthony.gonzalez32@company.com"/>
    <n v="-11672"/>
    <x v="3"/>
    <x v="3"/>
    <n v="148377.79"/>
    <x v="212"/>
    <s v="Brazil"/>
    <x v="2"/>
    <n v="2.38"/>
    <x v="3"/>
    <n v="32"/>
  </r>
  <r>
    <s v="EMP00223"/>
    <x v="209"/>
    <x v="7"/>
    <x v="1"/>
    <s v="christopher.harris4@company.com"/>
    <n v="-5824"/>
    <x v="3"/>
    <x v="9"/>
    <n v="43495.73"/>
    <x v="146"/>
    <s v="Japan"/>
    <x v="3"/>
    <n v="4.07"/>
    <x v="0"/>
    <n v="10"/>
  </r>
  <r>
    <s v="EMP00224"/>
    <x v="210"/>
    <x v="22"/>
    <x v="1"/>
    <s v="michael.thomas35@company.com"/>
    <n v="-3596"/>
    <x v="8"/>
    <x v="10"/>
    <n v="157743.24"/>
    <x v="213"/>
    <s v="France"/>
    <x v="3"/>
    <n v="4.74"/>
    <x v="0"/>
    <n v="11"/>
  </r>
  <r>
    <s v="EMP00225"/>
    <x v="211"/>
    <x v="32"/>
    <x v="0"/>
    <s v="sarah.nguyen90@company.com"/>
    <n v="-2733"/>
    <x v="2"/>
    <x v="10"/>
    <n v="116722.94"/>
    <x v="214"/>
    <s v="Germany"/>
    <x v="2"/>
    <n v="3.17"/>
    <x v="0"/>
    <n v="31"/>
  </r>
  <r>
    <s v="EMP00226"/>
    <x v="212"/>
    <x v="5"/>
    <x v="1"/>
    <s v="john.garcia78@company.com"/>
    <n v="-10168"/>
    <x v="7"/>
    <x v="7"/>
    <n v="83101.429999999993"/>
    <x v="215"/>
    <s v="Germany"/>
    <x v="1"/>
    <n v="2.36"/>
    <x v="0"/>
    <n v="20"/>
  </r>
  <r>
    <s v="EMP00227"/>
    <x v="213"/>
    <x v="30"/>
    <x v="0"/>
    <s v="patricia.johnson91@company.com"/>
    <n v="-4053"/>
    <x v="6"/>
    <x v="8"/>
    <n v="174281.02"/>
    <x v="216"/>
    <s v="France"/>
    <x v="0"/>
    <n v="2.35"/>
    <x v="1"/>
    <n v="8"/>
  </r>
  <r>
    <s v="EMP00228"/>
    <x v="214"/>
    <x v="25"/>
    <x v="0"/>
    <s v="david.campbell63@company.com"/>
    <n v="-5141"/>
    <x v="6"/>
    <x v="10"/>
    <n v="149113.81"/>
    <x v="217"/>
    <s v="Singapore"/>
    <x v="1"/>
    <n v="2.5099999999999998"/>
    <x v="1"/>
    <n v="8"/>
  </r>
  <r>
    <s v="EMP00229"/>
    <x v="215"/>
    <x v="42"/>
    <x v="0"/>
    <s v="susan.campbell74@company.com"/>
    <n v="-3100"/>
    <x v="5"/>
    <x v="10"/>
    <n v="81141.45"/>
    <x v="218"/>
    <s v="Singapore"/>
    <x v="1"/>
    <n v="3.56"/>
    <x v="4"/>
    <n v="31"/>
  </r>
  <r>
    <s v="EMP00230"/>
    <x v="216"/>
    <x v="23"/>
    <x v="1"/>
    <s v="barbara.perez45@company.com"/>
    <n v="-3250"/>
    <x v="2"/>
    <x v="5"/>
    <n v="36652.36"/>
    <x v="219"/>
    <s v="Germany"/>
    <x v="0"/>
    <n v="2.4"/>
    <x v="4"/>
    <n v="0"/>
  </r>
  <r>
    <s v="EMP00231"/>
    <x v="217"/>
    <x v="13"/>
    <x v="0"/>
    <s v="patricia.harris54@company.com"/>
    <n v="-9970"/>
    <x v="1"/>
    <x v="8"/>
    <n v="114173.48"/>
    <x v="220"/>
    <s v="Brazil"/>
    <x v="1"/>
    <n v="1.65"/>
    <x v="4"/>
    <n v="2"/>
  </r>
  <r>
    <s v="EMP00232"/>
    <x v="154"/>
    <x v="32"/>
    <x v="2"/>
    <s v="charles.johnson14@company.com"/>
    <n v="-4511"/>
    <x v="1"/>
    <x v="2"/>
    <n v="141137.84"/>
    <x v="221"/>
    <s v="UK"/>
    <x v="3"/>
    <n v="3.38"/>
    <x v="3"/>
    <n v="30"/>
  </r>
  <r>
    <s v="EMP00233"/>
    <x v="218"/>
    <x v="25"/>
    <x v="0"/>
    <s v="stephanie.johnson22@company.com"/>
    <n v="-4937"/>
    <x v="3"/>
    <x v="4"/>
    <n v="83008.710000000006"/>
    <x v="222"/>
    <s v="France"/>
    <x v="3"/>
    <n v="3.64"/>
    <x v="1"/>
    <n v="15"/>
  </r>
  <r>
    <s v="EMP00234"/>
    <x v="219"/>
    <x v="21"/>
    <x v="0"/>
    <s v="michael.brown71@company.com"/>
    <n v="-2851"/>
    <x v="2"/>
    <x v="7"/>
    <n v="97002.86"/>
    <x v="223"/>
    <s v="Singapore"/>
    <x v="2"/>
    <n v="1.8"/>
    <x v="4"/>
    <n v="13"/>
  </r>
  <r>
    <s v="EMP00235"/>
    <x v="220"/>
    <x v="26"/>
    <x v="1"/>
    <s v="david.green61@company.com"/>
    <n v="-8244"/>
    <x v="7"/>
    <x v="5"/>
    <n v="164757.24"/>
    <x v="224"/>
    <s v="UK"/>
    <x v="2"/>
    <n v="1.74"/>
    <x v="2"/>
    <n v="23"/>
  </r>
  <r>
    <s v="EMP00236"/>
    <x v="221"/>
    <x v="29"/>
    <x v="2"/>
    <s v="susan.lewis57@company.com"/>
    <n v="-5750"/>
    <x v="9"/>
    <x v="10"/>
    <n v="43937.71"/>
    <x v="225"/>
    <s v="UK"/>
    <x v="0"/>
    <n v="3.67"/>
    <x v="3"/>
    <n v="26"/>
  </r>
  <r>
    <s v="EMP00237"/>
    <x v="222"/>
    <x v="11"/>
    <x v="0"/>
    <s v="ronald.nguyen8@company.com"/>
    <n v="-11094"/>
    <x v="1"/>
    <x v="0"/>
    <n v="134624.85"/>
    <x v="226"/>
    <s v="Singapore"/>
    <x v="1"/>
    <n v="2.91"/>
    <x v="4"/>
    <n v="25"/>
  </r>
  <r>
    <s v="EMP00238"/>
    <x v="223"/>
    <x v="8"/>
    <x v="0"/>
    <s v="stephanie.williams67@company.com"/>
    <n v="-4992"/>
    <x v="0"/>
    <x v="5"/>
    <n v="60067.45"/>
    <x v="227"/>
    <s v="Germany"/>
    <x v="1"/>
    <n v="1.5"/>
    <x v="2"/>
    <n v="5"/>
  </r>
  <r>
    <s v="EMP00239"/>
    <x v="224"/>
    <x v="10"/>
    <x v="0"/>
    <s v="deborah.ramirez19@company.com"/>
    <n v="-7410"/>
    <x v="0"/>
    <x v="4"/>
    <n v="91274.38"/>
    <x v="228"/>
    <s v="Japan"/>
    <x v="3"/>
    <n v="4.43"/>
    <x v="3"/>
    <n v="29"/>
  </r>
  <r>
    <s v="EMP00240"/>
    <x v="225"/>
    <x v="37"/>
    <x v="0"/>
    <s v="james.hall67@company.com"/>
    <n v="-8633"/>
    <x v="5"/>
    <x v="2"/>
    <n v="117156.12"/>
    <x v="229"/>
    <s v="UK"/>
    <x v="0"/>
    <n v="3.25"/>
    <x v="4"/>
    <n v="18"/>
  </r>
  <r>
    <s v="EMP00241"/>
    <x v="226"/>
    <x v="27"/>
    <x v="2"/>
    <s v="paul.thompson50@company.com"/>
    <n v="-10216"/>
    <x v="3"/>
    <x v="2"/>
    <n v="74935.05"/>
    <x v="230"/>
    <s v="Singapore"/>
    <x v="2"/>
    <n v="1.1599999999999999"/>
    <x v="1"/>
    <n v="15"/>
  </r>
  <r>
    <s v="EMP00242"/>
    <x v="227"/>
    <x v="43"/>
    <x v="2"/>
    <s v="patricia.mitchell48@company.com"/>
    <n v="-6629"/>
    <x v="9"/>
    <x v="9"/>
    <n v="157212.75"/>
    <x v="162"/>
    <s v="UK"/>
    <x v="1"/>
    <n v="1.54"/>
    <x v="2"/>
    <n v="20"/>
  </r>
  <r>
    <s v="EMP00243"/>
    <x v="228"/>
    <x v="27"/>
    <x v="0"/>
    <s v="karen.campbell83@company.com"/>
    <n v="-8819"/>
    <x v="8"/>
    <x v="3"/>
    <n v="142437"/>
    <x v="231"/>
    <s v="Japan"/>
    <x v="3"/>
    <n v="4.28"/>
    <x v="3"/>
    <n v="10"/>
  </r>
  <r>
    <s v="EMP00244"/>
    <x v="229"/>
    <x v="8"/>
    <x v="2"/>
    <s v="robert.martin18@company.com"/>
    <n v="-11558"/>
    <x v="4"/>
    <x v="7"/>
    <n v="60191.92"/>
    <x v="232"/>
    <s v="Germany"/>
    <x v="0"/>
    <n v="2"/>
    <x v="2"/>
    <n v="3"/>
  </r>
  <r>
    <s v="EMP00245"/>
    <x v="230"/>
    <x v="10"/>
    <x v="2"/>
    <s v="betty.rivera48@company.com"/>
    <n v="-8794"/>
    <x v="0"/>
    <x v="7"/>
    <n v="70081.02"/>
    <x v="133"/>
    <s v="Singapore"/>
    <x v="2"/>
    <n v="1.71"/>
    <x v="2"/>
    <n v="37"/>
  </r>
  <r>
    <s v="EMP00246"/>
    <x v="231"/>
    <x v="41"/>
    <x v="1"/>
    <s v="michelle.thompson34@company.com"/>
    <n v="-4395"/>
    <x v="9"/>
    <x v="7"/>
    <n v="91052.02"/>
    <x v="233"/>
    <s v="Singapore"/>
    <x v="1"/>
    <n v="4.43"/>
    <x v="0"/>
    <n v="13"/>
  </r>
  <r>
    <s v="EMP00247"/>
    <x v="181"/>
    <x v="27"/>
    <x v="0"/>
    <s v="karen.adams3@company.com"/>
    <n v="-3028"/>
    <x v="7"/>
    <x v="2"/>
    <n v="128868.88"/>
    <x v="234"/>
    <s v="USA"/>
    <x v="1"/>
    <n v="2.0099999999999998"/>
    <x v="1"/>
    <n v="17"/>
  </r>
  <r>
    <s v="EMP00248"/>
    <x v="232"/>
    <x v="41"/>
    <x v="2"/>
    <s v="sandra.harris33@company.com"/>
    <n v="-6949"/>
    <x v="6"/>
    <x v="10"/>
    <n v="92587.12"/>
    <x v="235"/>
    <s v="USA"/>
    <x v="3"/>
    <n v="3.25"/>
    <x v="3"/>
    <n v="38"/>
  </r>
  <r>
    <s v="EMP00249"/>
    <x v="233"/>
    <x v="36"/>
    <x v="1"/>
    <s v="charles.martin62@company.com"/>
    <n v="-6237"/>
    <x v="2"/>
    <x v="9"/>
    <n v="72866.3"/>
    <x v="236"/>
    <s v="Canada"/>
    <x v="1"/>
    <n v="1.6"/>
    <x v="0"/>
    <n v="3"/>
  </r>
  <r>
    <s v="EMP00250"/>
    <x v="234"/>
    <x v="22"/>
    <x v="2"/>
    <s v="joshua.sanchez88@company.com"/>
    <n v="-2597"/>
    <x v="7"/>
    <x v="9"/>
    <n v="72616.81"/>
    <x v="237"/>
    <s v="France"/>
    <x v="2"/>
    <n v="3.95"/>
    <x v="3"/>
    <n v="36"/>
  </r>
  <r>
    <s v="EMP00251"/>
    <x v="235"/>
    <x v="11"/>
    <x v="0"/>
    <s v="richard.perez69@company.com"/>
    <n v="-10549"/>
    <x v="2"/>
    <x v="0"/>
    <n v="78528.25"/>
    <x v="238"/>
    <s v="Japan"/>
    <x v="1"/>
    <n v="2.1800000000000002"/>
    <x v="2"/>
    <n v="8"/>
  </r>
  <r>
    <s v="EMP00252"/>
    <x v="236"/>
    <x v="1"/>
    <x v="1"/>
    <s v="dorothy.taylor88@company.com"/>
    <n v="-3775"/>
    <x v="8"/>
    <x v="8"/>
    <n v="67382.55"/>
    <x v="239"/>
    <s v="Canada"/>
    <x v="2"/>
    <n v="4.1500000000000004"/>
    <x v="1"/>
    <n v="23"/>
  </r>
  <r>
    <s v="EMP00253"/>
    <x v="237"/>
    <x v="26"/>
    <x v="2"/>
    <s v="thomas.nguyen16@company.com"/>
    <n v="-3000"/>
    <x v="7"/>
    <x v="6"/>
    <n v="107569.22"/>
    <x v="240"/>
    <s v="France"/>
    <x v="3"/>
    <n v="2.65"/>
    <x v="0"/>
    <n v="8"/>
  </r>
  <r>
    <s v="EMP00254"/>
    <x v="235"/>
    <x v="27"/>
    <x v="0"/>
    <s v="richard.perez59@company.com"/>
    <n v="-4722"/>
    <x v="0"/>
    <x v="5"/>
    <n v="83231.27"/>
    <x v="241"/>
    <s v="Australia"/>
    <x v="0"/>
    <n v="1.02"/>
    <x v="1"/>
    <n v="13"/>
  </r>
  <r>
    <s v="EMP00255"/>
    <x v="238"/>
    <x v="14"/>
    <x v="0"/>
    <s v="ronald.roberts98@company.com"/>
    <n v="-3404"/>
    <x v="5"/>
    <x v="10"/>
    <n v="97888.16"/>
    <x v="199"/>
    <s v="France"/>
    <x v="2"/>
    <n v="4.8600000000000003"/>
    <x v="2"/>
    <n v="0"/>
  </r>
  <r>
    <s v="EMP00256"/>
    <x v="239"/>
    <x v="10"/>
    <x v="0"/>
    <s v="john.wright48@company.com"/>
    <n v="-10342"/>
    <x v="8"/>
    <x v="7"/>
    <n v="133128.48000000001"/>
    <x v="242"/>
    <s v="Germany"/>
    <x v="1"/>
    <n v="3.77"/>
    <x v="1"/>
    <n v="19"/>
  </r>
  <r>
    <s v="EMP00257"/>
    <x v="240"/>
    <x v="28"/>
    <x v="0"/>
    <s v="william.miller76@company.com"/>
    <n v="-2852"/>
    <x v="3"/>
    <x v="9"/>
    <n v="172527.19"/>
    <x v="243"/>
    <s v="Japan"/>
    <x v="3"/>
    <n v="2.73"/>
    <x v="0"/>
    <n v="21"/>
  </r>
  <r>
    <s v="EMP00258"/>
    <x v="241"/>
    <x v="10"/>
    <x v="1"/>
    <s v="emily.thompson52@company.com"/>
    <n v="-5226"/>
    <x v="5"/>
    <x v="6"/>
    <n v="141441.10999999999"/>
    <x v="244"/>
    <s v="Japan"/>
    <x v="1"/>
    <n v="1.49"/>
    <x v="4"/>
    <n v="24"/>
  </r>
  <r>
    <s v="EMP00259"/>
    <x v="242"/>
    <x v="15"/>
    <x v="0"/>
    <s v="kevin.taylor7@company.com"/>
    <n v="-3727"/>
    <x v="3"/>
    <x v="7"/>
    <n v="135013.71"/>
    <x v="245"/>
    <s v="Brazil"/>
    <x v="2"/>
    <n v="1.49"/>
    <x v="1"/>
    <n v="30"/>
  </r>
  <r>
    <s v="EMP00260"/>
    <x v="243"/>
    <x v="20"/>
    <x v="0"/>
    <s v="george.martinez88@company.com"/>
    <n v="-6886"/>
    <x v="1"/>
    <x v="4"/>
    <n v="131060.03"/>
    <x v="246"/>
    <s v="Singapore"/>
    <x v="1"/>
    <n v="2.68"/>
    <x v="4"/>
    <n v="32"/>
  </r>
  <r>
    <s v="EMP00261"/>
    <x v="244"/>
    <x v="35"/>
    <x v="2"/>
    <s v="timothy.flores15@company.com"/>
    <n v="-5170"/>
    <x v="4"/>
    <x v="6"/>
    <n v="147804.04"/>
    <x v="247"/>
    <s v="Japan"/>
    <x v="1"/>
    <n v="2.4300000000000002"/>
    <x v="2"/>
    <n v="18"/>
  </r>
  <r>
    <s v="EMP00262"/>
    <x v="245"/>
    <x v="1"/>
    <x v="2"/>
    <s v="david.williams27@company.com"/>
    <n v="-7911"/>
    <x v="8"/>
    <x v="7"/>
    <n v="36848.660000000003"/>
    <x v="248"/>
    <s v="UK"/>
    <x v="2"/>
    <n v="1.6"/>
    <x v="4"/>
    <n v="32"/>
  </r>
  <r>
    <s v="EMP00263"/>
    <x v="246"/>
    <x v="39"/>
    <x v="2"/>
    <s v="robert.campbell83@company.com"/>
    <n v="-6852"/>
    <x v="9"/>
    <x v="5"/>
    <n v="42261.63"/>
    <x v="191"/>
    <s v="India"/>
    <x v="0"/>
    <n v="4.41"/>
    <x v="1"/>
    <n v="20"/>
  </r>
  <r>
    <s v="EMP00264"/>
    <x v="54"/>
    <x v="35"/>
    <x v="1"/>
    <s v="sandra.mitchell98@company.com"/>
    <n v="-3621"/>
    <x v="5"/>
    <x v="8"/>
    <n v="86841.47"/>
    <x v="249"/>
    <s v="Singapore"/>
    <x v="3"/>
    <n v="4.51"/>
    <x v="4"/>
    <n v="23"/>
  </r>
  <r>
    <s v="EMP00265"/>
    <x v="247"/>
    <x v="35"/>
    <x v="2"/>
    <s v="nancy.lopez52@company.com"/>
    <n v="-8363"/>
    <x v="7"/>
    <x v="3"/>
    <n v="129082.74"/>
    <x v="250"/>
    <s v="India"/>
    <x v="0"/>
    <n v="1.53"/>
    <x v="4"/>
    <n v="10"/>
  </r>
  <r>
    <s v="EMP00266"/>
    <x v="248"/>
    <x v="34"/>
    <x v="2"/>
    <s v="michael.clark73@company.com"/>
    <n v="-5410"/>
    <x v="4"/>
    <x v="3"/>
    <n v="147978.82"/>
    <x v="251"/>
    <s v="USA"/>
    <x v="1"/>
    <n v="2.93"/>
    <x v="2"/>
    <n v="7"/>
  </r>
  <r>
    <s v="EMP00267"/>
    <x v="249"/>
    <x v="29"/>
    <x v="1"/>
    <s v="anthony.lewis34@company.com"/>
    <n v="-2492"/>
    <x v="6"/>
    <x v="10"/>
    <n v="139947.16"/>
    <x v="252"/>
    <s v="Australia"/>
    <x v="0"/>
    <n v="2.73"/>
    <x v="0"/>
    <n v="30"/>
  </r>
  <r>
    <s v="EMP00268"/>
    <x v="250"/>
    <x v="36"/>
    <x v="0"/>
    <s v="daniel.nelson50@company.com"/>
    <n v="-3204"/>
    <x v="3"/>
    <x v="2"/>
    <n v="108307.3"/>
    <x v="253"/>
    <s v="Brazil"/>
    <x v="1"/>
    <n v="1.3"/>
    <x v="2"/>
    <n v="20"/>
  </r>
  <r>
    <s v="EMP00269"/>
    <x v="251"/>
    <x v="7"/>
    <x v="1"/>
    <s v="sarah.perez65@company.com"/>
    <n v="-8293"/>
    <x v="1"/>
    <x v="6"/>
    <n v="46430.44"/>
    <x v="254"/>
    <s v="Singapore"/>
    <x v="2"/>
    <n v="1.35"/>
    <x v="2"/>
    <n v="28"/>
  </r>
  <r>
    <s v="EMP00270"/>
    <x v="252"/>
    <x v="33"/>
    <x v="0"/>
    <s v="christopher.davis84@company.com"/>
    <n v="-8031"/>
    <x v="1"/>
    <x v="7"/>
    <n v="115784"/>
    <x v="255"/>
    <s v="UK"/>
    <x v="3"/>
    <n v="4.5599999999999996"/>
    <x v="3"/>
    <n v="13"/>
  </r>
  <r>
    <s v="EMP00271"/>
    <x v="145"/>
    <x v="24"/>
    <x v="2"/>
    <s v="melissa.nelson47@company.com"/>
    <n v="-5842"/>
    <x v="7"/>
    <x v="8"/>
    <n v="116221.87"/>
    <x v="256"/>
    <s v="Singapore"/>
    <x v="2"/>
    <n v="3.87"/>
    <x v="1"/>
    <n v="28"/>
  </r>
  <r>
    <s v="EMP00272"/>
    <x v="253"/>
    <x v="22"/>
    <x v="1"/>
    <s v="linda.miller1@company.com"/>
    <n v="-6794"/>
    <x v="6"/>
    <x v="0"/>
    <n v="89214.1"/>
    <x v="257"/>
    <s v="USA"/>
    <x v="1"/>
    <n v="2.97"/>
    <x v="2"/>
    <n v="6"/>
  </r>
  <r>
    <s v="EMP00273"/>
    <x v="254"/>
    <x v="10"/>
    <x v="1"/>
    <s v="thomas.flores16@company.com"/>
    <n v="-9409"/>
    <x v="8"/>
    <x v="8"/>
    <n v="50626.03"/>
    <x v="258"/>
    <s v="USA"/>
    <x v="0"/>
    <n v="4.09"/>
    <x v="2"/>
    <n v="29"/>
  </r>
  <r>
    <s v="EMP00274"/>
    <x v="255"/>
    <x v="8"/>
    <x v="1"/>
    <s v="brian.nguyen64@company.com"/>
    <n v="-2641"/>
    <x v="6"/>
    <x v="3"/>
    <n v="156628.34"/>
    <x v="259"/>
    <s v="Japan"/>
    <x v="1"/>
    <n v="3.77"/>
    <x v="0"/>
    <n v="8"/>
  </r>
  <r>
    <s v="EMP00275"/>
    <x v="256"/>
    <x v="22"/>
    <x v="0"/>
    <s v="michael.harris78@company.com"/>
    <n v="-8446"/>
    <x v="1"/>
    <x v="10"/>
    <n v="167806.99"/>
    <x v="260"/>
    <s v="Germany"/>
    <x v="3"/>
    <n v="2.59"/>
    <x v="1"/>
    <n v="18"/>
  </r>
  <r>
    <s v="EMP00276"/>
    <x v="257"/>
    <x v="6"/>
    <x v="2"/>
    <s v="mark.rodriguez78@company.com"/>
    <n v="-11174"/>
    <x v="9"/>
    <x v="0"/>
    <n v="159802.59"/>
    <x v="261"/>
    <s v="Japan"/>
    <x v="1"/>
    <n v="1.8"/>
    <x v="3"/>
    <n v="18"/>
  </r>
  <r>
    <s v="EMP00277"/>
    <x v="258"/>
    <x v="36"/>
    <x v="1"/>
    <s v="deborah.thompson91@company.com"/>
    <n v="-10401"/>
    <x v="6"/>
    <x v="8"/>
    <n v="138001.15"/>
    <x v="262"/>
    <s v="Australia"/>
    <x v="2"/>
    <n v="3.33"/>
    <x v="2"/>
    <n v="34"/>
  </r>
  <r>
    <s v="EMP00278"/>
    <x v="259"/>
    <x v="42"/>
    <x v="0"/>
    <s v="charles.ramirez14@company.com"/>
    <n v="-4095"/>
    <x v="3"/>
    <x v="7"/>
    <n v="63985.85"/>
    <x v="263"/>
    <s v="India"/>
    <x v="3"/>
    <n v="3.73"/>
    <x v="0"/>
    <n v="3"/>
  </r>
  <r>
    <s v="EMP00279"/>
    <x v="260"/>
    <x v="20"/>
    <x v="0"/>
    <s v="george.jackson5@company.com"/>
    <n v="-9914"/>
    <x v="0"/>
    <x v="10"/>
    <n v="160865.13"/>
    <x v="264"/>
    <s v="Japan"/>
    <x v="1"/>
    <n v="3.97"/>
    <x v="3"/>
    <n v="24"/>
  </r>
  <r>
    <s v="EMP00280"/>
    <x v="261"/>
    <x v="26"/>
    <x v="0"/>
    <s v="sarah.allen86@company.com"/>
    <n v="-8086"/>
    <x v="1"/>
    <x v="8"/>
    <n v="175045.82"/>
    <x v="265"/>
    <s v="USA"/>
    <x v="3"/>
    <n v="1.81"/>
    <x v="2"/>
    <n v="14"/>
  </r>
  <r>
    <s v="EMP00281"/>
    <x v="262"/>
    <x v="12"/>
    <x v="2"/>
    <s v="kevin.rivera97@company.com"/>
    <n v="-5678"/>
    <x v="8"/>
    <x v="9"/>
    <n v="100078.16"/>
    <x v="266"/>
    <s v="UK"/>
    <x v="1"/>
    <n v="4.8499999999999996"/>
    <x v="3"/>
    <n v="7"/>
  </r>
  <r>
    <s v="EMP00282"/>
    <x v="263"/>
    <x v="25"/>
    <x v="2"/>
    <s v="matthew.williams72@company.com"/>
    <n v="-4338"/>
    <x v="4"/>
    <x v="9"/>
    <n v="35818.54"/>
    <x v="267"/>
    <s v="India"/>
    <x v="0"/>
    <n v="1.61"/>
    <x v="1"/>
    <n v="38"/>
  </r>
  <r>
    <s v="EMP00283"/>
    <x v="264"/>
    <x v="3"/>
    <x v="0"/>
    <s v="patricia.roberts85@company.com"/>
    <n v="-7975"/>
    <x v="0"/>
    <x v="8"/>
    <n v="111182.28"/>
    <x v="268"/>
    <s v="Japan"/>
    <x v="0"/>
    <n v="4.1500000000000004"/>
    <x v="0"/>
    <n v="26"/>
  </r>
  <r>
    <s v="EMP00284"/>
    <x v="265"/>
    <x v="21"/>
    <x v="1"/>
    <s v="paul.wright45@company.com"/>
    <n v="-7180"/>
    <x v="2"/>
    <x v="8"/>
    <n v="77568.28"/>
    <x v="269"/>
    <s v="Singapore"/>
    <x v="2"/>
    <n v="4.99"/>
    <x v="4"/>
    <n v="7"/>
  </r>
  <r>
    <s v="EMP00285"/>
    <x v="266"/>
    <x v="13"/>
    <x v="1"/>
    <s v="brian.thompson83@company.com"/>
    <n v="-6557"/>
    <x v="3"/>
    <x v="8"/>
    <n v="90299.03"/>
    <x v="270"/>
    <s v="UK"/>
    <x v="2"/>
    <n v="2.0299999999999998"/>
    <x v="1"/>
    <n v="1"/>
  </r>
  <r>
    <s v="EMP00286"/>
    <x v="267"/>
    <x v="4"/>
    <x v="0"/>
    <s v="donna.roberts66@company.com"/>
    <n v="-2971"/>
    <x v="9"/>
    <x v="6"/>
    <n v="81445.350000000006"/>
    <x v="196"/>
    <s v="UK"/>
    <x v="1"/>
    <n v="4.8899999999999997"/>
    <x v="3"/>
    <n v="34"/>
  </r>
  <r>
    <s v="EMP00287"/>
    <x v="268"/>
    <x v="23"/>
    <x v="1"/>
    <s v="james.green86@company.com"/>
    <n v="-6227"/>
    <x v="1"/>
    <x v="4"/>
    <n v="64809.04"/>
    <x v="271"/>
    <s v="France"/>
    <x v="0"/>
    <n v="3.99"/>
    <x v="0"/>
    <n v="1"/>
  </r>
  <r>
    <s v="EMP00288"/>
    <x v="42"/>
    <x v="2"/>
    <x v="1"/>
    <s v="ashley.rivera12@company.com"/>
    <n v="-4345"/>
    <x v="9"/>
    <x v="0"/>
    <n v="45214.1"/>
    <x v="272"/>
    <s v="Germany"/>
    <x v="3"/>
    <n v="2.63"/>
    <x v="2"/>
    <n v="40"/>
  </r>
  <r>
    <s v="EMP00289"/>
    <x v="269"/>
    <x v="32"/>
    <x v="1"/>
    <s v="margaret.ramirez50@company.com"/>
    <n v="-10871"/>
    <x v="3"/>
    <x v="10"/>
    <n v="44169.45"/>
    <x v="273"/>
    <s v="Singapore"/>
    <x v="0"/>
    <n v="3.8"/>
    <x v="4"/>
    <n v="22"/>
  </r>
  <r>
    <s v="EMP00290"/>
    <x v="270"/>
    <x v="26"/>
    <x v="0"/>
    <s v="steven.miller39@company.com"/>
    <n v="-6620"/>
    <x v="7"/>
    <x v="3"/>
    <n v="92291.42"/>
    <x v="274"/>
    <s v="USA"/>
    <x v="2"/>
    <n v="1.63"/>
    <x v="0"/>
    <n v="8"/>
  </r>
  <r>
    <s v="EMP00291"/>
    <x v="271"/>
    <x v="15"/>
    <x v="2"/>
    <s v="dorothy.sanchez82@company.com"/>
    <n v="-7864"/>
    <x v="3"/>
    <x v="0"/>
    <n v="161841.20000000001"/>
    <x v="179"/>
    <s v="UK"/>
    <x v="0"/>
    <n v="1.02"/>
    <x v="3"/>
    <n v="25"/>
  </r>
  <r>
    <s v="EMP00292"/>
    <x v="272"/>
    <x v="38"/>
    <x v="2"/>
    <s v="paul.scott27@company.com"/>
    <n v="-8457"/>
    <x v="8"/>
    <x v="3"/>
    <n v="166316.06"/>
    <x v="275"/>
    <s v="Japan"/>
    <x v="1"/>
    <n v="1.64"/>
    <x v="0"/>
    <n v="39"/>
  </r>
  <r>
    <s v="EMP00293"/>
    <x v="273"/>
    <x v="35"/>
    <x v="1"/>
    <s v="thomas.gonzalez86@company.com"/>
    <n v="-3642"/>
    <x v="6"/>
    <x v="5"/>
    <n v="128477.8"/>
    <x v="276"/>
    <s v="Canada"/>
    <x v="0"/>
    <n v="2"/>
    <x v="0"/>
    <n v="37"/>
  </r>
  <r>
    <s v="EMP00294"/>
    <x v="274"/>
    <x v="41"/>
    <x v="1"/>
    <s v="emily.perez86@company.com"/>
    <n v="-3849"/>
    <x v="9"/>
    <x v="10"/>
    <n v="45122.29"/>
    <x v="277"/>
    <s v="Australia"/>
    <x v="2"/>
    <n v="2.8"/>
    <x v="3"/>
    <n v="19"/>
  </r>
  <r>
    <s v="EMP00295"/>
    <x v="275"/>
    <x v="30"/>
    <x v="0"/>
    <s v="george.nguyen73@company.com"/>
    <n v="-7681"/>
    <x v="1"/>
    <x v="2"/>
    <n v="35700.620000000003"/>
    <x v="278"/>
    <s v="Germany"/>
    <x v="2"/>
    <n v="2.11"/>
    <x v="1"/>
    <n v="8"/>
  </r>
  <r>
    <s v="EMP00296"/>
    <x v="276"/>
    <x v="2"/>
    <x v="2"/>
    <s v="deborah.campbell60@company.com"/>
    <n v="-7126"/>
    <x v="7"/>
    <x v="0"/>
    <n v="50780.73"/>
    <x v="210"/>
    <s v="Singapore"/>
    <x v="0"/>
    <n v="4.37"/>
    <x v="0"/>
    <n v="34"/>
  </r>
  <r>
    <s v="EMP00297"/>
    <x v="277"/>
    <x v="3"/>
    <x v="1"/>
    <s v="richard.taylor94@company.com"/>
    <n v="-9704"/>
    <x v="3"/>
    <x v="10"/>
    <n v="118940.61"/>
    <x v="279"/>
    <s v="Singapore"/>
    <x v="1"/>
    <n v="4.63"/>
    <x v="3"/>
    <n v="16"/>
  </r>
  <r>
    <s v="EMP00298"/>
    <x v="265"/>
    <x v="43"/>
    <x v="0"/>
    <s v="paul.wright20@company.com"/>
    <n v="-5732"/>
    <x v="4"/>
    <x v="9"/>
    <n v="54412.78"/>
    <x v="280"/>
    <s v="Japan"/>
    <x v="0"/>
    <n v="2.59"/>
    <x v="3"/>
    <n v="0"/>
  </r>
  <r>
    <s v="EMP00299"/>
    <x v="278"/>
    <x v="37"/>
    <x v="0"/>
    <s v="brian.thomas22@company.com"/>
    <n v="-4899"/>
    <x v="7"/>
    <x v="2"/>
    <n v="60976.05"/>
    <x v="281"/>
    <s v="India"/>
    <x v="2"/>
    <n v="4.76"/>
    <x v="4"/>
    <n v="14"/>
  </r>
  <r>
    <s v="EMP00300"/>
    <x v="279"/>
    <x v="11"/>
    <x v="1"/>
    <s v="ronald.young34@company.com"/>
    <n v="-2617"/>
    <x v="8"/>
    <x v="0"/>
    <n v="166620.28"/>
    <x v="282"/>
    <s v="France"/>
    <x v="2"/>
    <n v="4.67"/>
    <x v="4"/>
    <n v="2"/>
  </r>
  <r>
    <s v="EMP00301"/>
    <x v="280"/>
    <x v="39"/>
    <x v="0"/>
    <s v="melissa.lee67@company.com"/>
    <n v="-7276"/>
    <x v="9"/>
    <x v="10"/>
    <n v="113930.76"/>
    <x v="283"/>
    <s v="France"/>
    <x v="2"/>
    <n v="2.46"/>
    <x v="4"/>
    <n v="33"/>
  </r>
  <r>
    <s v="EMP00302"/>
    <x v="281"/>
    <x v="11"/>
    <x v="0"/>
    <s v="thomas.harris52@company.com"/>
    <n v="-8149"/>
    <x v="7"/>
    <x v="5"/>
    <n v="163639.93"/>
    <x v="284"/>
    <s v="Japan"/>
    <x v="1"/>
    <n v="2.76"/>
    <x v="0"/>
    <n v="4"/>
  </r>
  <r>
    <s v="EMP00303"/>
    <x v="282"/>
    <x v="7"/>
    <x v="1"/>
    <s v="steven.adams20@company.com"/>
    <n v="-7585"/>
    <x v="4"/>
    <x v="4"/>
    <n v="130860.9"/>
    <x v="285"/>
    <s v="Australia"/>
    <x v="0"/>
    <n v="2.93"/>
    <x v="2"/>
    <n v="30"/>
  </r>
  <r>
    <s v="EMP00304"/>
    <x v="283"/>
    <x v="14"/>
    <x v="0"/>
    <s v="jessica.nguyen53@company.com"/>
    <n v="-2276"/>
    <x v="5"/>
    <x v="10"/>
    <n v="120890.41"/>
    <x v="286"/>
    <s v="Japan"/>
    <x v="0"/>
    <n v="4.5599999999999996"/>
    <x v="0"/>
    <n v="3"/>
  </r>
  <r>
    <s v="EMP00305"/>
    <x v="284"/>
    <x v="40"/>
    <x v="0"/>
    <s v="david.taylor52@company.com"/>
    <n v="-2794"/>
    <x v="9"/>
    <x v="4"/>
    <n v="66406.05"/>
    <x v="30"/>
    <s v="Brazil"/>
    <x v="2"/>
    <n v="1.68"/>
    <x v="2"/>
    <n v="38"/>
  </r>
  <r>
    <s v="EMP00306"/>
    <x v="285"/>
    <x v="40"/>
    <x v="0"/>
    <s v="barbara.nguyen85@company.com"/>
    <n v="-4839"/>
    <x v="2"/>
    <x v="5"/>
    <n v="121497.34"/>
    <x v="287"/>
    <s v="Germany"/>
    <x v="2"/>
    <n v="2.54"/>
    <x v="4"/>
    <n v="1"/>
  </r>
  <r>
    <s v="EMP00307"/>
    <x v="286"/>
    <x v="8"/>
    <x v="0"/>
    <s v="richard.king54@company.com"/>
    <n v="-3649"/>
    <x v="5"/>
    <x v="5"/>
    <n v="165733.19"/>
    <x v="288"/>
    <s v="USA"/>
    <x v="0"/>
    <n v="1.37"/>
    <x v="0"/>
    <n v="38"/>
  </r>
  <r>
    <s v="EMP00308"/>
    <x v="287"/>
    <x v="36"/>
    <x v="0"/>
    <s v="paul.smith56@company.com"/>
    <n v="-8331"/>
    <x v="3"/>
    <x v="0"/>
    <n v="97198.66"/>
    <x v="289"/>
    <s v="Brazil"/>
    <x v="2"/>
    <n v="2.4"/>
    <x v="3"/>
    <n v="6"/>
  </r>
  <r>
    <s v="EMP00309"/>
    <x v="288"/>
    <x v="17"/>
    <x v="2"/>
    <s v="sandra.rodriguez99@company.com"/>
    <n v="-3789"/>
    <x v="9"/>
    <x v="10"/>
    <n v="162131.12"/>
    <x v="290"/>
    <s v="Canada"/>
    <x v="1"/>
    <n v="1.02"/>
    <x v="4"/>
    <n v="36"/>
  </r>
  <r>
    <s v="EMP00310"/>
    <x v="289"/>
    <x v="31"/>
    <x v="1"/>
    <s v="donna.davis49@company.com"/>
    <n v="-7354"/>
    <x v="1"/>
    <x v="8"/>
    <n v="50454.57"/>
    <x v="291"/>
    <s v="Singapore"/>
    <x v="3"/>
    <n v="2.0499999999999998"/>
    <x v="3"/>
    <n v="27"/>
  </r>
  <r>
    <s v="EMP00311"/>
    <x v="290"/>
    <x v="37"/>
    <x v="2"/>
    <s v="andrew.white88@company.com"/>
    <n v="-5815"/>
    <x v="1"/>
    <x v="0"/>
    <n v="148649.32"/>
    <x v="292"/>
    <s v="India"/>
    <x v="3"/>
    <n v="3.24"/>
    <x v="2"/>
    <n v="16"/>
  </r>
  <r>
    <s v="EMP00312"/>
    <x v="291"/>
    <x v="41"/>
    <x v="0"/>
    <s v="lisa.torres51@company.com"/>
    <n v="-4144"/>
    <x v="8"/>
    <x v="5"/>
    <n v="148550.84"/>
    <x v="100"/>
    <s v="UK"/>
    <x v="1"/>
    <n v="3.03"/>
    <x v="1"/>
    <n v="35"/>
  </r>
  <r>
    <s v="EMP00313"/>
    <x v="292"/>
    <x v="36"/>
    <x v="0"/>
    <s v="amanda.hall7@company.com"/>
    <n v="-1947"/>
    <x v="0"/>
    <x v="2"/>
    <n v="103391.96"/>
    <x v="293"/>
    <s v="France"/>
    <x v="0"/>
    <n v="1.26"/>
    <x v="0"/>
    <n v="23"/>
  </r>
  <r>
    <s v="EMP00314"/>
    <x v="293"/>
    <x v="29"/>
    <x v="0"/>
    <s v="jennifer.hill50@company.com"/>
    <n v="-10873"/>
    <x v="9"/>
    <x v="10"/>
    <n v="43332.14"/>
    <x v="294"/>
    <s v="India"/>
    <x v="2"/>
    <n v="2.76"/>
    <x v="0"/>
    <n v="33"/>
  </r>
  <r>
    <s v="EMP00315"/>
    <x v="294"/>
    <x v="29"/>
    <x v="0"/>
    <s v="charles.gonzalez66@company.com"/>
    <n v="-6337"/>
    <x v="4"/>
    <x v="2"/>
    <n v="132733.54"/>
    <x v="295"/>
    <s v="Germany"/>
    <x v="0"/>
    <n v="4.9000000000000004"/>
    <x v="4"/>
    <n v="17"/>
  </r>
  <r>
    <s v="EMP00316"/>
    <x v="295"/>
    <x v="41"/>
    <x v="0"/>
    <s v="rebecca.sanchez51@company.com"/>
    <n v="-5595"/>
    <x v="6"/>
    <x v="7"/>
    <n v="141854.20000000001"/>
    <x v="287"/>
    <s v="UK"/>
    <x v="3"/>
    <n v="3.9"/>
    <x v="3"/>
    <n v="37"/>
  </r>
  <r>
    <s v="EMP00317"/>
    <x v="296"/>
    <x v="7"/>
    <x v="1"/>
    <s v="daniel.thompson78@company.com"/>
    <n v="-8581"/>
    <x v="4"/>
    <x v="7"/>
    <n v="72860.59"/>
    <x v="296"/>
    <s v="Japan"/>
    <x v="0"/>
    <n v="3.23"/>
    <x v="3"/>
    <n v="18"/>
  </r>
  <r>
    <s v="EMP00318"/>
    <x v="297"/>
    <x v="8"/>
    <x v="2"/>
    <s v="nancy.davis69@company.com"/>
    <n v="-9397"/>
    <x v="1"/>
    <x v="10"/>
    <n v="105126.33"/>
    <x v="297"/>
    <s v="Australia"/>
    <x v="2"/>
    <n v="3.73"/>
    <x v="3"/>
    <n v="1"/>
  </r>
  <r>
    <s v="EMP00319"/>
    <x v="298"/>
    <x v="17"/>
    <x v="1"/>
    <s v="donald.davis49@company.com"/>
    <n v="-6364"/>
    <x v="8"/>
    <x v="8"/>
    <n v="94801.77"/>
    <x v="298"/>
    <s v="Japan"/>
    <x v="0"/>
    <n v="3.8"/>
    <x v="1"/>
    <n v="15"/>
  </r>
  <r>
    <s v="EMP00320"/>
    <x v="299"/>
    <x v="21"/>
    <x v="0"/>
    <s v="charles.garcia96@company.com"/>
    <n v="-4650"/>
    <x v="7"/>
    <x v="8"/>
    <n v="86263"/>
    <x v="299"/>
    <s v="Canada"/>
    <x v="1"/>
    <n v="4.79"/>
    <x v="0"/>
    <n v="31"/>
  </r>
  <r>
    <s v="EMP00321"/>
    <x v="300"/>
    <x v="9"/>
    <x v="0"/>
    <s v="dorothy.gonzalez31@company.com"/>
    <n v="-5536"/>
    <x v="8"/>
    <x v="6"/>
    <n v="156268.53"/>
    <x v="300"/>
    <s v="India"/>
    <x v="0"/>
    <n v="1.48"/>
    <x v="4"/>
    <n v="31"/>
  </r>
  <r>
    <s v="EMP00322"/>
    <x v="301"/>
    <x v="15"/>
    <x v="1"/>
    <s v="amanda.smith62@company.com"/>
    <n v="-7481"/>
    <x v="7"/>
    <x v="10"/>
    <n v="160971.48000000001"/>
    <x v="301"/>
    <s v="India"/>
    <x v="3"/>
    <n v="2.59"/>
    <x v="3"/>
    <n v="8"/>
  </r>
  <r>
    <s v="EMP00323"/>
    <x v="302"/>
    <x v="25"/>
    <x v="2"/>
    <s v="patricia.king70@company.com"/>
    <n v="-7535"/>
    <x v="1"/>
    <x v="2"/>
    <n v="101293.42"/>
    <x v="302"/>
    <s v="Japan"/>
    <x v="2"/>
    <n v="2.2599999999999998"/>
    <x v="4"/>
    <n v="0"/>
  </r>
  <r>
    <s v="EMP00324"/>
    <x v="303"/>
    <x v="28"/>
    <x v="0"/>
    <s v="deborah.wilson13@company.com"/>
    <n v="-6256"/>
    <x v="5"/>
    <x v="0"/>
    <n v="73113.11"/>
    <x v="303"/>
    <s v="Brazil"/>
    <x v="3"/>
    <n v="2.46"/>
    <x v="2"/>
    <n v="27"/>
  </r>
  <r>
    <s v="EMP00325"/>
    <x v="304"/>
    <x v="4"/>
    <x v="2"/>
    <s v="jessica.clark52@company.com"/>
    <n v="-4993"/>
    <x v="4"/>
    <x v="2"/>
    <n v="176994.51"/>
    <x v="304"/>
    <s v="Germany"/>
    <x v="0"/>
    <n v="3.88"/>
    <x v="0"/>
    <n v="35"/>
  </r>
  <r>
    <s v="EMP00326"/>
    <x v="232"/>
    <x v="10"/>
    <x v="1"/>
    <s v="sandra.harris95@company.com"/>
    <n v="-2095"/>
    <x v="5"/>
    <x v="3"/>
    <n v="107441.68"/>
    <x v="305"/>
    <s v="Japan"/>
    <x v="3"/>
    <n v="4.1399999999999997"/>
    <x v="1"/>
    <n v="16"/>
  </r>
  <r>
    <s v="EMP00327"/>
    <x v="114"/>
    <x v="5"/>
    <x v="2"/>
    <s v="michelle.torres13@company.com"/>
    <n v="-3156"/>
    <x v="8"/>
    <x v="9"/>
    <n v="104098.22"/>
    <x v="306"/>
    <s v="UK"/>
    <x v="2"/>
    <n v="3.98"/>
    <x v="1"/>
    <n v="23"/>
  </r>
  <r>
    <s v="EMP00328"/>
    <x v="100"/>
    <x v="1"/>
    <x v="2"/>
    <s v="betty.scott45@company.com"/>
    <n v="-3726"/>
    <x v="2"/>
    <x v="10"/>
    <n v="63848.93"/>
    <x v="307"/>
    <s v="Japan"/>
    <x v="1"/>
    <n v="4.92"/>
    <x v="1"/>
    <n v="22"/>
  </r>
  <r>
    <s v="EMP00329"/>
    <x v="305"/>
    <x v="8"/>
    <x v="2"/>
    <s v="christopher.baker95@company.com"/>
    <n v="-8079"/>
    <x v="4"/>
    <x v="9"/>
    <n v="102244.05"/>
    <x v="59"/>
    <s v="India"/>
    <x v="3"/>
    <n v="2.69"/>
    <x v="3"/>
    <n v="36"/>
  </r>
  <r>
    <s v="EMP00330"/>
    <x v="306"/>
    <x v="38"/>
    <x v="1"/>
    <s v="margaret.jones44@company.com"/>
    <n v="-7044"/>
    <x v="9"/>
    <x v="9"/>
    <n v="122780.82"/>
    <x v="308"/>
    <s v="Canada"/>
    <x v="2"/>
    <n v="4.12"/>
    <x v="1"/>
    <n v="37"/>
  </r>
  <r>
    <s v="EMP00331"/>
    <x v="307"/>
    <x v="27"/>
    <x v="1"/>
    <s v="donna.lewis24@company.com"/>
    <n v="-5294"/>
    <x v="9"/>
    <x v="4"/>
    <n v="65532.87"/>
    <x v="228"/>
    <s v="UK"/>
    <x v="0"/>
    <n v="1.26"/>
    <x v="2"/>
    <n v="35"/>
  </r>
  <r>
    <s v="EMP00332"/>
    <x v="213"/>
    <x v="21"/>
    <x v="0"/>
    <s v="patricia.johnson98@company.com"/>
    <n v="-5790"/>
    <x v="4"/>
    <x v="2"/>
    <n v="47225.13"/>
    <x v="309"/>
    <s v="France"/>
    <x v="3"/>
    <n v="1.92"/>
    <x v="1"/>
    <n v="28"/>
  </r>
  <r>
    <s v="EMP00333"/>
    <x v="308"/>
    <x v="6"/>
    <x v="0"/>
    <s v="kevin.rodriguez22@company.com"/>
    <n v="-7209"/>
    <x v="2"/>
    <x v="5"/>
    <n v="102743.05"/>
    <x v="310"/>
    <s v="Japan"/>
    <x v="3"/>
    <n v="3.19"/>
    <x v="0"/>
    <n v="34"/>
  </r>
  <r>
    <s v="EMP00334"/>
    <x v="309"/>
    <x v="16"/>
    <x v="2"/>
    <s v="susan.nguyen81@company.com"/>
    <n v="-9842"/>
    <x v="6"/>
    <x v="0"/>
    <n v="79900.89"/>
    <x v="311"/>
    <s v="Brazil"/>
    <x v="1"/>
    <n v="4.22"/>
    <x v="2"/>
    <n v="19"/>
  </r>
  <r>
    <s v="EMP00335"/>
    <x v="310"/>
    <x v="17"/>
    <x v="1"/>
    <s v="betty.clark39@company.com"/>
    <n v="-9883"/>
    <x v="5"/>
    <x v="8"/>
    <n v="76580.53"/>
    <x v="312"/>
    <s v="USA"/>
    <x v="2"/>
    <n v="4.79"/>
    <x v="2"/>
    <n v="19"/>
  </r>
  <r>
    <s v="EMP00336"/>
    <x v="311"/>
    <x v="25"/>
    <x v="2"/>
    <s v="james.roberts77@company.com"/>
    <n v="-2468"/>
    <x v="6"/>
    <x v="8"/>
    <n v="62342.79"/>
    <x v="313"/>
    <s v="Japan"/>
    <x v="2"/>
    <n v="2.58"/>
    <x v="0"/>
    <n v="24"/>
  </r>
  <r>
    <s v="EMP00337"/>
    <x v="312"/>
    <x v="17"/>
    <x v="1"/>
    <s v="matthew.anderson55@company.com"/>
    <n v="-10648"/>
    <x v="4"/>
    <x v="9"/>
    <n v="76278.14"/>
    <x v="314"/>
    <s v="Japan"/>
    <x v="3"/>
    <n v="2.65"/>
    <x v="4"/>
    <n v="11"/>
  </r>
  <r>
    <s v="EMP00338"/>
    <x v="313"/>
    <x v="35"/>
    <x v="0"/>
    <s v="william.jackson59@company.com"/>
    <n v="-6852"/>
    <x v="4"/>
    <x v="5"/>
    <n v="62229.47"/>
    <x v="315"/>
    <s v="India"/>
    <x v="0"/>
    <n v="4.88"/>
    <x v="4"/>
    <n v="11"/>
  </r>
  <r>
    <s v="EMP00339"/>
    <x v="314"/>
    <x v="7"/>
    <x v="1"/>
    <s v="michael.jackson92@company.com"/>
    <n v="-2625"/>
    <x v="8"/>
    <x v="4"/>
    <n v="56849.14"/>
    <x v="316"/>
    <s v="Germany"/>
    <x v="3"/>
    <n v="2.68"/>
    <x v="2"/>
    <n v="23"/>
  </r>
  <r>
    <s v="EMP00340"/>
    <x v="315"/>
    <x v="29"/>
    <x v="2"/>
    <s v="ashley.hall11@company.com"/>
    <n v="-3134"/>
    <x v="9"/>
    <x v="3"/>
    <n v="45350.78"/>
    <x v="317"/>
    <s v="India"/>
    <x v="1"/>
    <n v="4.58"/>
    <x v="1"/>
    <n v="24"/>
  </r>
  <r>
    <s v="EMP00341"/>
    <x v="316"/>
    <x v="9"/>
    <x v="2"/>
    <s v="james.davis99@company.com"/>
    <n v="-2554"/>
    <x v="8"/>
    <x v="5"/>
    <n v="141621.79999999999"/>
    <x v="318"/>
    <s v="Japan"/>
    <x v="1"/>
    <n v="2.89"/>
    <x v="1"/>
    <n v="20"/>
  </r>
  <r>
    <s v="EMP00342"/>
    <x v="220"/>
    <x v="29"/>
    <x v="0"/>
    <s v="david.green71@company.com"/>
    <n v="-6107"/>
    <x v="7"/>
    <x v="9"/>
    <n v="63814.93"/>
    <x v="319"/>
    <s v="USA"/>
    <x v="1"/>
    <n v="4.8899999999999997"/>
    <x v="0"/>
    <n v="40"/>
  </r>
  <r>
    <s v="EMP00343"/>
    <x v="317"/>
    <x v="42"/>
    <x v="1"/>
    <s v="sandra.lee36@company.com"/>
    <n v="-8503"/>
    <x v="8"/>
    <x v="7"/>
    <n v="175481.06"/>
    <x v="320"/>
    <s v="Brazil"/>
    <x v="1"/>
    <n v="2.4900000000000002"/>
    <x v="4"/>
    <n v="15"/>
  </r>
  <r>
    <s v="EMP00344"/>
    <x v="318"/>
    <x v="38"/>
    <x v="0"/>
    <s v="david.young80@company.com"/>
    <n v="-3405"/>
    <x v="3"/>
    <x v="8"/>
    <n v="128463.36"/>
    <x v="198"/>
    <s v="Japan"/>
    <x v="0"/>
    <n v="1.5"/>
    <x v="0"/>
    <n v="20"/>
  </r>
  <r>
    <s v="EMP00345"/>
    <x v="319"/>
    <x v="41"/>
    <x v="2"/>
    <s v="michelle.adams94@company.com"/>
    <n v="-7706"/>
    <x v="2"/>
    <x v="2"/>
    <n v="71350.95"/>
    <x v="321"/>
    <s v="Brazil"/>
    <x v="2"/>
    <n v="3.24"/>
    <x v="3"/>
    <n v="31"/>
  </r>
  <r>
    <s v="EMP00346"/>
    <x v="320"/>
    <x v="40"/>
    <x v="0"/>
    <s v="richard.torres45@company.com"/>
    <n v="-10053"/>
    <x v="9"/>
    <x v="10"/>
    <n v="167598.73000000001"/>
    <x v="322"/>
    <s v="India"/>
    <x v="0"/>
    <n v="3.12"/>
    <x v="2"/>
    <n v="18"/>
  </r>
  <r>
    <s v="EMP00347"/>
    <x v="321"/>
    <x v="4"/>
    <x v="2"/>
    <s v="thomas.wright1@company.com"/>
    <n v="-11035"/>
    <x v="1"/>
    <x v="2"/>
    <n v="163025.19"/>
    <x v="256"/>
    <s v="Australia"/>
    <x v="1"/>
    <n v="2.2799999999999998"/>
    <x v="4"/>
    <n v="34"/>
  </r>
  <r>
    <s v="EMP00348"/>
    <x v="322"/>
    <x v="31"/>
    <x v="0"/>
    <s v="matthew.gonzalez64@company.com"/>
    <n v="-5172"/>
    <x v="4"/>
    <x v="9"/>
    <n v="81777.009999999995"/>
    <x v="323"/>
    <s v="Australia"/>
    <x v="0"/>
    <n v="1.39"/>
    <x v="4"/>
    <n v="2"/>
  </r>
  <r>
    <s v="EMP00349"/>
    <x v="323"/>
    <x v="29"/>
    <x v="1"/>
    <s v="william.lopez14@company.com"/>
    <n v="-3609"/>
    <x v="3"/>
    <x v="10"/>
    <n v="128053.99"/>
    <x v="324"/>
    <s v="Brazil"/>
    <x v="3"/>
    <n v="1.2"/>
    <x v="0"/>
    <n v="38"/>
  </r>
  <r>
    <s v="EMP00350"/>
    <x v="324"/>
    <x v="42"/>
    <x v="1"/>
    <s v="stephanie.jones84@company.com"/>
    <n v="-3964"/>
    <x v="7"/>
    <x v="7"/>
    <n v="87334.28"/>
    <x v="325"/>
    <s v="France"/>
    <x v="3"/>
    <n v="4.18"/>
    <x v="4"/>
    <n v="39"/>
  </r>
  <r>
    <s v="EMP00351"/>
    <x v="325"/>
    <x v="29"/>
    <x v="0"/>
    <s v="karen.king10@company.com"/>
    <n v="-5226"/>
    <x v="6"/>
    <x v="4"/>
    <n v="49677.64"/>
    <x v="326"/>
    <s v="Japan"/>
    <x v="2"/>
    <n v="1.76"/>
    <x v="3"/>
    <n v="15"/>
  </r>
  <r>
    <s v="EMP00352"/>
    <x v="326"/>
    <x v="40"/>
    <x v="0"/>
    <s v="andrew.green96@company.com"/>
    <n v="-4023"/>
    <x v="4"/>
    <x v="8"/>
    <n v="132801.42000000001"/>
    <x v="327"/>
    <s v="France"/>
    <x v="0"/>
    <n v="1.67"/>
    <x v="0"/>
    <n v="35"/>
  </r>
  <r>
    <s v="EMP00353"/>
    <x v="327"/>
    <x v="2"/>
    <x v="0"/>
    <s v="margaret.allen21@company.com"/>
    <n v="-9717"/>
    <x v="2"/>
    <x v="8"/>
    <n v="114761.79"/>
    <x v="328"/>
    <s v="Australia"/>
    <x v="2"/>
    <n v="4.0599999999999996"/>
    <x v="2"/>
    <n v="20"/>
  </r>
  <r>
    <s v="EMP00354"/>
    <x v="328"/>
    <x v="18"/>
    <x v="0"/>
    <s v="joshua.thomas28@company.com"/>
    <n v="-6629"/>
    <x v="2"/>
    <x v="5"/>
    <n v="99887.47"/>
    <x v="228"/>
    <s v="USA"/>
    <x v="0"/>
    <n v="4.93"/>
    <x v="3"/>
    <n v="1"/>
  </r>
  <r>
    <s v="EMP00355"/>
    <x v="329"/>
    <x v="19"/>
    <x v="1"/>
    <s v="donna.rodriguez39@company.com"/>
    <n v="-6904"/>
    <x v="3"/>
    <x v="9"/>
    <n v="168271.25"/>
    <x v="329"/>
    <s v="Japan"/>
    <x v="1"/>
    <n v="1.38"/>
    <x v="2"/>
    <n v="22"/>
  </r>
  <r>
    <s v="EMP00356"/>
    <x v="330"/>
    <x v="17"/>
    <x v="2"/>
    <s v="barbara.rodriguez75@company.com"/>
    <n v="-5990"/>
    <x v="9"/>
    <x v="4"/>
    <n v="117720.64"/>
    <x v="330"/>
    <s v="Germany"/>
    <x v="0"/>
    <n v="3.89"/>
    <x v="2"/>
    <n v="11"/>
  </r>
  <r>
    <s v="EMP00357"/>
    <x v="331"/>
    <x v="18"/>
    <x v="1"/>
    <s v="emily.hall77@company.com"/>
    <n v="-2875"/>
    <x v="4"/>
    <x v="3"/>
    <n v="46379.22"/>
    <x v="331"/>
    <s v="Australia"/>
    <x v="3"/>
    <n v="4.5199999999999996"/>
    <x v="2"/>
    <n v="26"/>
  </r>
  <r>
    <s v="EMP00358"/>
    <x v="179"/>
    <x v="11"/>
    <x v="0"/>
    <s v="linda.roberts84@company.com"/>
    <n v="-8192"/>
    <x v="3"/>
    <x v="9"/>
    <n v="111035.59"/>
    <x v="332"/>
    <s v="Japan"/>
    <x v="1"/>
    <n v="2.31"/>
    <x v="0"/>
    <n v="9"/>
  </r>
  <r>
    <s v="EMP00359"/>
    <x v="332"/>
    <x v="21"/>
    <x v="2"/>
    <s v="patricia.baker97@company.com"/>
    <n v="-10766"/>
    <x v="0"/>
    <x v="6"/>
    <n v="97630.67"/>
    <x v="333"/>
    <s v="France"/>
    <x v="1"/>
    <n v="1.53"/>
    <x v="4"/>
    <n v="30"/>
  </r>
  <r>
    <s v="EMP00360"/>
    <x v="333"/>
    <x v="5"/>
    <x v="0"/>
    <s v="andrew.mitchell52@company.com"/>
    <n v="-8183"/>
    <x v="6"/>
    <x v="3"/>
    <n v="147204.64000000001"/>
    <x v="187"/>
    <s v="India"/>
    <x v="2"/>
    <n v="3.24"/>
    <x v="2"/>
    <n v="25"/>
  </r>
  <r>
    <s v="EMP00361"/>
    <x v="334"/>
    <x v="10"/>
    <x v="0"/>
    <s v="melissa.torres79@company.com"/>
    <n v="-6622"/>
    <x v="8"/>
    <x v="4"/>
    <n v="73607.28"/>
    <x v="334"/>
    <s v="Australia"/>
    <x v="0"/>
    <n v="1.45"/>
    <x v="2"/>
    <n v="27"/>
  </r>
  <r>
    <s v="EMP00362"/>
    <x v="335"/>
    <x v="10"/>
    <x v="2"/>
    <s v="betty.thompson45@company.com"/>
    <n v="-2974"/>
    <x v="9"/>
    <x v="2"/>
    <n v="178209.53"/>
    <x v="335"/>
    <s v="Brazil"/>
    <x v="1"/>
    <n v="2.76"/>
    <x v="0"/>
    <n v="12"/>
  </r>
  <r>
    <s v="EMP00363"/>
    <x v="336"/>
    <x v="30"/>
    <x v="0"/>
    <s v="deborah.white11@company.com"/>
    <n v="-3064"/>
    <x v="8"/>
    <x v="10"/>
    <n v="169375.81"/>
    <x v="336"/>
    <s v="Canada"/>
    <x v="0"/>
    <n v="2.37"/>
    <x v="4"/>
    <n v="19"/>
  </r>
  <r>
    <s v="EMP00364"/>
    <x v="337"/>
    <x v="0"/>
    <x v="2"/>
    <s v="mark.walker27@company.com"/>
    <n v="-6077"/>
    <x v="8"/>
    <x v="0"/>
    <n v="110873.55"/>
    <x v="337"/>
    <s v="Japan"/>
    <x v="2"/>
    <n v="3.49"/>
    <x v="0"/>
    <n v="1"/>
  </r>
  <r>
    <s v="EMP00365"/>
    <x v="338"/>
    <x v="22"/>
    <x v="0"/>
    <s v="matthew.nguyen6@company.com"/>
    <n v="-2718"/>
    <x v="9"/>
    <x v="6"/>
    <n v="149432.32999999999"/>
    <x v="338"/>
    <s v="Canada"/>
    <x v="0"/>
    <n v="2.86"/>
    <x v="4"/>
    <n v="4"/>
  </r>
  <r>
    <s v="EMP00366"/>
    <x v="61"/>
    <x v="7"/>
    <x v="0"/>
    <s v="matthew.nelson85@company.com"/>
    <n v="-4319"/>
    <x v="3"/>
    <x v="9"/>
    <n v="160774.51"/>
    <x v="339"/>
    <s v="France"/>
    <x v="1"/>
    <n v="4.92"/>
    <x v="3"/>
    <n v="6"/>
  </r>
  <r>
    <s v="EMP00367"/>
    <x v="339"/>
    <x v="16"/>
    <x v="0"/>
    <s v="christopher.young12@company.com"/>
    <n v="-9894"/>
    <x v="7"/>
    <x v="0"/>
    <n v="169320.75"/>
    <x v="340"/>
    <s v="USA"/>
    <x v="1"/>
    <n v="4.6900000000000004"/>
    <x v="1"/>
    <n v="21"/>
  </r>
  <r>
    <s v="EMP00368"/>
    <x v="340"/>
    <x v="14"/>
    <x v="1"/>
    <s v="emily.sanchez45@company.com"/>
    <n v="-8181"/>
    <x v="9"/>
    <x v="6"/>
    <n v="179419.19"/>
    <x v="280"/>
    <s v="Canada"/>
    <x v="0"/>
    <n v="3.5"/>
    <x v="2"/>
    <n v="1"/>
  </r>
  <r>
    <s v="EMP00369"/>
    <x v="341"/>
    <x v="11"/>
    <x v="1"/>
    <s v="michelle.moore44@company.com"/>
    <n v="-4621"/>
    <x v="0"/>
    <x v="3"/>
    <n v="110504.09"/>
    <x v="112"/>
    <s v="Singapore"/>
    <x v="1"/>
    <n v="2.67"/>
    <x v="3"/>
    <n v="9"/>
  </r>
  <r>
    <s v="EMP00370"/>
    <x v="342"/>
    <x v="16"/>
    <x v="2"/>
    <s v="sandra.martin58@company.com"/>
    <n v="-5375"/>
    <x v="5"/>
    <x v="10"/>
    <n v="113496.3"/>
    <x v="341"/>
    <s v="Germany"/>
    <x v="1"/>
    <n v="2.2400000000000002"/>
    <x v="3"/>
    <n v="8"/>
  </r>
  <r>
    <s v="EMP00371"/>
    <x v="343"/>
    <x v="30"/>
    <x v="0"/>
    <s v="sandra.roberts73@company.com"/>
    <n v="-2896"/>
    <x v="6"/>
    <x v="0"/>
    <n v="172547.23"/>
    <x v="342"/>
    <s v="India"/>
    <x v="3"/>
    <n v="4.3600000000000003"/>
    <x v="0"/>
    <n v="1"/>
  </r>
  <r>
    <s v="EMP00372"/>
    <x v="344"/>
    <x v="27"/>
    <x v="2"/>
    <s v="ronald.lee39@company.com"/>
    <n v="-7000"/>
    <x v="5"/>
    <x v="6"/>
    <n v="50481.86"/>
    <x v="343"/>
    <s v="USA"/>
    <x v="3"/>
    <n v="3.42"/>
    <x v="3"/>
    <n v="14"/>
  </r>
  <r>
    <s v="EMP00373"/>
    <x v="345"/>
    <x v="11"/>
    <x v="0"/>
    <s v="joshua.anderson4@company.com"/>
    <n v="-9555"/>
    <x v="5"/>
    <x v="0"/>
    <n v="157690.04"/>
    <x v="344"/>
    <s v="Australia"/>
    <x v="1"/>
    <n v="4.41"/>
    <x v="2"/>
    <n v="30"/>
  </r>
  <r>
    <s v="EMP00374"/>
    <x v="346"/>
    <x v="10"/>
    <x v="1"/>
    <s v="william.hernandez5@company.com"/>
    <n v="-2744"/>
    <x v="9"/>
    <x v="3"/>
    <n v="67270.36"/>
    <x v="345"/>
    <s v="Germany"/>
    <x v="1"/>
    <n v="1.26"/>
    <x v="2"/>
    <n v="39"/>
  </r>
  <r>
    <s v="EMP00375"/>
    <x v="331"/>
    <x v="32"/>
    <x v="2"/>
    <s v="emily.hall32@company.com"/>
    <n v="-2835"/>
    <x v="4"/>
    <x v="3"/>
    <n v="139429.13"/>
    <x v="346"/>
    <s v="Singapore"/>
    <x v="0"/>
    <n v="3.08"/>
    <x v="2"/>
    <n v="29"/>
  </r>
  <r>
    <s v="EMP00376"/>
    <x v="347"/>
    <x v="31"/>
    <x v="0"/>
    <s v="john.thomas51@company.com"/>
    <n v="-8438"/>
    <x v="6"/>
    <x v="7"/>
    <n v="62528.3"/>
    <x v="347"/>
    <s v="France"/>
    <x v="3"/>
    <n v="4.09"/>
    <x v="1"/>
    <n v="29"/>
  </r>
  <r>
    <s v="EMP00377"/>
    <x v="348"/>
    <x v="26"/>
    <x v="0"/>
    <s v="david.ramirez7@company.com"/>
    <n v="-4864"/>
    <x v="7"/>
    <x v="5"/>
    <n v="48113.919999999998"/>
    <x v="348"/>
    <s v="UK"/>
    <x v="1"/>
    <n v="4.1100000000000003"/>
    <x v="3"/>
    <n v="8"/>
  </r>
  <r>
    <s v="EMP00378"/>
    <x v="349"/>
    <x v="32"/>
    <x v="2"/>
    <s v="margaret.clark4@company.com"/>
    <n v="-5254"/>
    <x v="7"/>
    <x v="4"/>
    <n v="71261.929999999993"/>
    <x v="349"/>
    <s v="India"/>
    <x v="0"/>
    <n v="1.36"/>
    <x v="2"/>
    <n v="40"/>
  </r>
  <r>
    <s v="EMP00379"/>
    <x v="350"/>
    <x v="31"/>
    <x v="0"/>
    <s v="betty.garcia50@company.com"/>
    <n v="-11236"/>
    <x v="4"/>
    <x v="2"/>
    <n v="89908.4"/>
    <x v="350"/>
    <s v="USA"/>
    <x v="1"/>
    <n v="4.6500000000000004"/>
    <x v="3"/>
    <n v="9"/>
  </r>
  <r>
    <s v="EMP00380"/>
    <x v="351"/>
    <x v="40"/>
    <x v="0"/>
    <s v="david.martinez7@company.com"/>
    <n v="-7114"/>
    <x v="7"/>
    <x v="9"/>
    <n v="125835.66"/>
    <x v="351"/>
    <s v="India"/>
    <x v="1"/>
    <n v="1.01"/>
    <x v="1"/>
    <n v="0"/>
  </r>
  <r>
    <s v="EMP00381"/>
    <x v="352"/>
    <x v="33"/>
    <x v="0"/>
    <s v="ashley.young1@company.com"/>
    <n v="-6323"/>
    <x v="8"/>
    <x v="10"/>
    <n v="130623.24"/>
    <x v="79"/>
    <s v="France"/>
    <x v="2"/>
    <n v="1.32"/>
    <x v="3"/>
    <n v="0"/>
  </r>
  <r>
    <s v="EMP00382"/>
    <x v="353"/>
    <x v="7"/>
    <x v="0"/>
    <s v="sarah.scott81@company.com"/>
    <n v="-6109"/>
    <x v="3"/>
    <x v="2"/>
    <n v="56497.14"/>
    <x v="352"/>
    <s v="Australia"/>
    <x v="0"/>
    <n v="1.58"/>
    <x v="4"/>
    <n v="36"/>
  </r>
  <r>
    <s v="EMP00383"/>
    <x v="354"/>
    <x v="2"/>
    <x v="1"/>
    <s v="joshua.martin7@company.com"/>
    <n v="-4756"/>
    <x v="5"/>
    <x v="9"/>
    <n v="123608.01"/>
    <x v="349"/>
    <s v="Singapore"/>
    <x v="1"/>
    <n v="4.87"/>
    <x v="3"/>
    <n v="23"/>
  </r>
  <r>
    <s v="EMP00384"/>
    <x v="212"/>
    <x v="19"/>
    <x v="2"/>
    <s v="john.garcia48@company.com"/>
    <n v="-3634"/>
    <x v="1"/>
    <x v="0"/>
    <n v="44414.25"/>
    <x v="353"/>
    <s v="India"/>
    <x v="0"/>
    <n v="3.78"/>
    <x v="1"/>
    <n v="21"/>
  </r>
  <r>
    <s v="EMP00385"/>
    <x v="355"/>
    <x v="31"/>
    <x v="1"/>
    <s v="donna.clark90@company.com"/>
    <n v="-3092"/>
    <x v="0"/>
    <x v="10"/>
    <n v="140810.64000000001"/>
    <x v="354"/>
    <s v="Japan"/>
    <x v="0"/>
    <n v="2.93"/>
    <x v="3"/>
    <n v="18"/>
  </r>
  <r>
    <s v="EMP00386"/>
    <x v="27"/>
    <x v="32"/>
    <x v="2"/>
    <s v="sandra.hill68@company.com"/>
    <n v="-8322"/>
    <x v="5"/>
    <x v="10"/>
    <n v="116581.98"/>
    <x v="355"/>
    <s v="Brazil"/>
    <x v="2"/>
    <n v="4.2300000000000004"/>
    <x v="3"/>
    <n v="14"/>
  </r>
  <r>
    <s v="EMP00387"/>
    <x v="52"/>
    <x v="10"/>
    <x v="1"/>
    <s v="stephanie.jackson16@company.com"/>
    <n v="-3731"/>
    <x v="8"/>
    <x v="10"/>
    <n v="179853.12"/>
    <x v="356"/>
    <s v="USA"/>
    <x v="3"/>
    <n v="2.4"/>
    <x v="0"/>
    <n v="0"/>
  </r>
  <r>
    <s v="EMP00388"/>
    <x v="356"/>
    <x v="26"/>
    <x v="2"/>
    <s v="kevin.gonzalez9@company.com"/>
    <n v="-10222"/>
    <x v="6"/>
    <x v="8"/>
    <n v="146219.73000000001"/>
    <x v="86"/>
    <s v="Australia"/>
    <x v="3"/>
    <n v="2.58"/>
    <x v="3"/>
    <n v="39"/>
  </r>
  <r>
    <s v="EMP00389"/>
    <x v="357"/>
    <x v="10"/>
    <x v="2"/>
    <s v="mary.lopez44@company.com"/>
    <n v="-10251"/>
    <x v="3"/>
    <x v="2"/>
    <n v="104816.85"/>
    <x v="91"/>
    <s v="Brazil"/>
    <x v="3"/>
    <n v="2.85"/>
    <x v="2"/>
    <n v="3"/>
  </r>
  <r>
    <s v="EMP00390"/>
    <x v="358"/>
    <x v="18"/>
    <x v="0"/>
    <s v="donna.martin87@company.com"/>
    <n v="-10969"/>
    <x v="3"/>
    <x v="6"/>
    <n v="118722.66"/>
    <x v="357"/>
    <s v="Australia"/>
    <x v="0"/>
    <n v="4.88"/>
    <x v="1"/>
    <n v="1"/>
  </r>
  <r>
    <s v="EMP00391"/>
    <x v="359"/>
    <x v="3"/>
    <x v="0"/>
    <s v="nancy.harris22@company.com"/>
    <n v="-8885"/>
    <x v="5"/>
    <x v="10"/>
    <n v="51942.47"/>
    <x v="358"/>
    <s v="Canada"/>
    <x v="3"/>
    <n v="3.84"/>
    <x v="1"/>
    <n v="26"/>
  </r>
  <r>
    <s v="EMP00392"/>
    <x v="360"/>
    <x v="9"/>
    <x v="2"/>
    <s v="jennifer.young58@company.com"/>
    <n v="-10432"/>
    <x v="9"/>
    <x v="2"/>
    <n v="51273.53"/>
    <x v="359"/>
    <s v="USA"/>
    <x v="1"/>
    <n v="4.6500000000000004"/>
    <x v="2"/>
    <n v="32"/>
  </r>
  <r>
    <s v="EMP00393"/>
    <x v="361"/>
    <x v="8"/>
    <x v="1"/>
    <s v="mary.walker25@company.com"/>
    <n v="-10721"/>
    <x v="9"/>
    <x v="8"/>
    <n v="55777.78"/>
    <x v="360"/>
    <s v="UK"/>
    <x v="1"/>
    <n v="1.82"/>
    <x v="4"/>
    <n v="29"/>
  </r>
  <r>
    <s v="EMP00394"/>
    <x v="362"/>
    <x v="31"/>
    <x v="1"/>
    <s v="matthew.rivera1@company.com"/>
    <n v="-3088"/>
    <x v="2"/>
    <x v="5"/>
    <n v="163931.95000000001"/>
    <x v="361"/>
    <s v="Japan"/>
    <x v="3"/>
    <n v="1.0900000000000001"/>
    <x v="1"/>
    <n v="40"/>
  </r>
  <r>
    <s v="EMP00395"/>
    <x v="363"/>
    <x v="10"/>
    <x v="1"/>
    <s v="jessica.lee37@company.com"/>
    <n v="-7355"/>
    <x v="7"/>
    <x v="4"/>
    <n v="74534.86"/>
    <x v="362"/>
    <s v="Canada"/>
    <x v="0"/>
    <n v="1.06"/>
    <x v="3"/>
    <n v="35"/>
  </r>
  <r>
    <s v="EMP00396"/>
    <x v="270"/>
    <x v="20"/>
    <x v="0"/>
    <s v="steven.miller45@company.com"/>
    <n v="-6627"/>
    <x v="5"/>
    <x v="9"/>
    <n v="118242.03"/>
    <x v="363"/>
    <s v="UK"/>
    <x v="3"/>
    <n v="3.45"/>
    <x v="1"/>
    <n v="34"/>
  </r>
  <r>
    <s v="EMP00397"/>
    <x v="364"/>
    <x v="6"/>
    <x v="1"/>
    <s v="mark.brown61@company.com"/>
    <n v="-3776"/>
    <x v="1"/>
    <x v="7"/>
    <n v="47487.34"/>
    <x v="364"/>
    <s v="India"/>
    <x v="2"/>
    <n v="3.47"/>
    <x v="1"/>
    <n v="21"/>
  </r>
  <r>
    <s v="EMP00398"/>
    <x v="365"/>
    <x v="22"/>
    <x v="0"/>
    <s v="richard.rivera11@company.com"/>
    <n v="-10483"/>
    <x v="4"/>
    <x v="2"/>
    <n v="48472.85"/>
    <x v="289"/>
    <s v="Brazil"/>
    <x v="0"/>
    <n v="2.82"/>
    <x v="2"/>
    <n v="30"/>
  </r>
  <r>
    <s v="EMP00399"/>
    <x v="366"/>
    <x v="30"/>
    <x v="0"/>
    <s v="joseph.anderson34@company.com"/>
    <n v="-5076"/>
    <x v="2"/>
    <x v="8"/>
    <n v="100726.04"/>
    <x v="365"/>
    <s v="UK"/>
    <x v="2"/>
    <n v="1.45"/>
    <x v="2"/>
    <n v="29"/>
  </r>
  <r>
    <s v="EMP00400"/>
    <x v="367"/>
    <x v="41"/>
    <x v="0"/>
    <s v="david.jackson74@company.com"/>
    <n v="-3635"/>
    <x v="1"/>
    <x v="4"/>
    <n v="82251.11"/>
    <x v="63"/>
    <s v="UK"/>
    <x v="3"/>
    <n v="3.13"/>
    <x v="2"/>
    <n v="37"/>
  </r>
  <r>
    <s v="EMP00401"/>
    <x v="368"/>
    <x v="37"/>
    <x v="1"/>
    <s v="anthony.thomas71@company.com"/>
    <n v="-8242"/>
    <x v="0"/>
    <x v="8"/>
    <n v="65194.53"/>
    <x v="366"/>
    <s v="Singapore"/>
    <x v="2"/>
    <n v="4.1399999999999997"/>
    <x v="2"/>
    <n v="36"/>
  </r>
  <r>
    <s v="EMP00402"/>
    <x v="369"/>
    <x v="9"/>
    <x v="1"/>
    <s v="nancy.wright85@company.com"/>
    <n v="-10035"/>
    <x v="0"/>
    <x v="10"/>
    <n v="121430.95"/>
    <x v="367"/>
    <s v="Japan"/>
    <x v="0"/>
    <n v="4.29"/>
    <x v="0"/>
    <n v="19"/>
  </r>
  <r>
    <s v="EMP00403"/>
    <x v="306"/>
    <x v="16"/>
    <x v="1"/>
    <s v="margaret.jones88@company.com"/>
    <n v="-8906"/>
    <x v="2"/>
    <x v="5"/>
    <n v="128523.42"/>
    <x v="368"/>
    <s v="UK"/>
    <x v="1"/>
    <n v="4.2699999999999996"/>
    <x v="3"/>
    <n v="40"/>
  </r>
  <r>
    <s v="EMP00404"/>
    <x v="370"/>
    <x v="30"/>
    <x v="0"/>
    <s v="james.carter20@company.com"/>
    <n v="-7081"/>
    <x v="1"/>
    <x v="10"/>
    <n v="118800.06"/>
    <x v="369"/>
    <s v="Germany"/>
    <x v="3"/>
    <n v="2.2000000000000002"/>
    <x v="1"/>
    <n v="27"/>
  </r>
  <r>
    <s v="EMP00405"/>
    <x v="371"/>
    <x v="38"/>
    <x v="0"/>
    <s v="stephanie.thompson2@company.com"/>
    <n v="-9069"/>
    <x v="5"/>
    <x v="9"/>
    <n v="44049.53"/>
    <x v="57"/>
    <s v="USA"/>
    <x v="0"/>
    <n v="3.81"/>
    <x v="1"/>
    <n v="7"/>
  </r>
  <r>
    <s v="EMP00406"/>
    <x v="154"/>
    <x v="9"/>
    <x v="2"/>
    <s v="charles.johnson90@company.com"/>
    <n v="-7518"/>
    <x v="1"/>
    <x v="3"/>
    <n v="90326.93"/>
    <x v="370"/>
    <s v="Germany"/>
    <x v="1"/>
    <n v="2.9"/>
    <x v="0"/>
    <n v="35"/>
  </r>
  <r>
    <s v="EMP00407"/>
    <x v="372"/>
    <x v="27"/>
    <x v="1"/>
    <s v="matthew.white37@company.com"/>
    <n v="-4313"/>
    <x v="3"/>
    <x v="4"/>
    <n v="129016.44"/>
    <x v="230"/>
    <s v="Brazil"/>
    <x v="2"/>
    <n v="4.9000000000000004"/>
    <x v="0"/>
    <n v="5"/>
  </r>
  <r>
    <s v="EMP00408"/>
    <x v="373"/>
    <x v="27"/>
    <x v="2"/>
    <s v="william.adams90@company.com"/>
    <n v="-5297"/>
    <x v="7"/>
    <x v="0"/>
    <n v="96498.08"/>
    <x v="371"/>
    <s v="Brazil"/>
    <x v="2"/>
    <n v="2.42"/>
    <x v="0"/>
    <n v="27"/>
  </r>
  <r>
    <s v="EMP00409"/>
    <x v="374"/>
    <x v="18"/>
    <x v="2"/>
    <s v="joshua.smith94@company.com"/>
    <n v="-10490"/>
    <x v="9"/>
    <x v="3"/>
    <n v="169351.85"/>
    <x v="372"/>
    <s v="Australia"/>
    <x v="0"/>
    <n v="4.91"/>
    <x v="3"/>
    <n v="30"/>
  </r>
  <r>
    <s v="EMP00410"/>
    <x v="375"/>
    <x v="35"/>
    <x v="0"/>
    <s v="stephanie.white62@company.com"/>
    <n v="-4414"/>
    <x v="6"/>
    <x v="9"/>
    <n v="102415.77"/>
    <x v="373"/>
    <s v="Japan"/>
    <x v="0"/>
    <n v="1.98"/>
    <x v="4"/>
    <n v="40"/>
  </r>
  <r>
    <s v="EMP00411"/>
    <x v="376"/>
    <x v="19"/>
    <x v="0"/>
    <s v="paul.nguyen7@company.com"/>
    <n v="-2373"/>
    <x v="7"/>
    <x v="5"/>
    <n v="109336.15"/>
    <x v="344"/>
    <s v="Singapore"/>
    <x v="3"/>
    <n v="2.68"/>
    <x v="1"/>
    <n v="18"/>
  </r>
  <r>
    <s v="EMP00412"/>
    <x v="245"/>
    <x v="16"/>
    <x v="0"/>
    <s v="david.williams39@company.com"/>
    <n v="-7113"/>
    <x v="3"/>
    <x v="5"/>
    <n v="118830.46"/>
    <x v="141"/>
    <s v="USA"/>
    <x v="3"/>
    <n v="4.24"/>
    <x v="3"/>
    <n v="1"/>
  </r>
  <r>
    <s v="EMP00413"/>
    <x v="377"/>
    <x v="38"/>
    <x v="1"/>
    <s v="charles.young65@company.com"/>
    <n v="-6800"/>
    <x v="9"/>
    <x v="2"/>
    <n v="124290.68"/>
    <x v="374"/>
    <s v="Canada"/>
    <x v="0"/>
    <n v="3.97"/>
    <x v="3"/>
    <n v="11"/>
  </r>
  <r>
    <s v="EMP00414"/>
    <x v="378"/>
    <x v="30"/>
    <x v="0"/>
    <s v="carol.mitchell58@company.com"/>
    <n v="-5377"/>
    <x v="9"/>
    <x v="6"/>
    <n v="105313.18"/>
    <x v="375"/>
    <s v="Japan"/>
    <x v="0"/>
    <n v="2.37"/>
    <x v="4"/>
    <n v="9"/>
  </r>
  <r>
    <s v="EMP00415"/>
    <x v="379"/>
    <x v="33"/>
    <x v="2"/>
    <s v="joshua.martinez99@company.com"/>
    <n v="-9145"/>
    <x v="5"/>
    <x v="6"/>
    <n v="118774.82"/>
    <x v="376"/>
    <s v="Australia"/>
    <x v="0"/>
    <n v="3.57"/>
    <x v="4"/>
    <n v="3"/>
  </r>
  <r>
    <s v="EMP00416"/>
    <x v="380"/>
    <x v="21"/>
    <x v="2"/>
    <s v="david.robinson39@company.com"/>
    <n v="-11274"/>
    <x v="8"/>
    <x v="3"/>
    <n v="134108.94"/>
    <x v="377"/>
    <s v="Brazil"/>
    <x v="3"/>
    <n v="1.58"/>
    <x v="2"/>
    <n v="0"/>
  </r>
  <r>
    <s v="EMP00417"/>
    <x v="381"/>
    <x v="28"/>
    <x v="0"/>
    <s v="charles.lewis41@company.com"/>
    <n v="-3212"/>
    <x v="0"/>
    <x v="0"/>
    <n v="127426.5"/>
    <x v="378"/>
    <s v="France"/>
    <x v="3"/>
    <n v="2.34"/>
    <x v="1"/>
    <n v="6"/>
  </r>
  <r>
    <s v="EMP00418"/>
    <x v="382"/>
    <x v="34"/>
    <x v="2"/>
    <s v="thomas.adams60@company.com"/>
    <n v="-6742"/>
    <x v="4"/>
    <x v="6"/>
    <n v="110393.09"/>
    <x v="379"/>
    <s v="India"/>
    <x v="3"/>
    <n v="3.19"/>
    <x v="4"/>
    <n v="4"/>
  </r>
  <r>
    <s v="EMP00419"/>
    <x v="383"/>
    <x v="39"/>
    <x v="0"/>
    <s v="james.clark14@company.com"/>
    <n v="-8215"/>
    <x v="8"/>
    <x v="9"/>
    <n v="71524.94"/>
    <x v="380"/>
    <s v="USA"/>
    <x v="0"/>
    <n v="1.23"/>
    <x v="3"/>
    <n v="13"/>
  </r>
  <r>
    <s v="EMP00420"/>
    <x v="384"/>
    <x v="35"/>
    <x v="0"/>
    <s v="joshua.green16@company.com"/>
    <n v="-4391"/>
    <x v="1"/>
    <x v="10"/>
    <n v="151464.01"/>
    <x v="343"/>
    <s v="UK"/>
    <x v="1"/>
    <n v="2.0099999999999998"/>
    <x v="2"/>
    <n v="4"/>
  </r>
  <r>
    <s v="EMP00421"/>
    <x v="72"/>
    <x v="7"/>
    <x v="2"/>
    <s v="kevin.robinson89@company.com"/>
    <n v="-8068"/>
    <x v="9"/>
    <x v="2"/>
    <n v="148206.04"/>
    <x v="381"/>
    <s v="USA"/>
    <x v="2"/>
    <n v="2.5499999999999998"/>
    <x v="4"/>
    <n v="16"/>
  </r>
  <r>
    <s v="EMP00422"/>
    <x v="385"/>
    <x v="13"/>
    <x v="1"/>
    <s v="thomas.lopez63@company.com"/>
    <n v="-8560"/>
    <x v="5"/>
    <x v="5"/>
    <n v="50722.42"/>
    <x v="382"/>
    <s v="France"/>
    <x v="1"/>
    <n v="3.46"/>
    <x v="4"/>
    <n v="28"/>
  </r>
  <r>
    <s v="EMP00423"/>
    <x v="386"/>
    <x v="39"/>
    <x v="1"/>
    <s v="stephanie.taylor10@company.com"/>
    <n v="-6061"/>
    <x v="7"/>
    <x v="7"/>
    <n v="164994.29999999999"/>
    <x v="383"/>
    <s v="USA"/>
    <x v="0"/>
    <n v="3.66"/>
    <x v="1"/>
    <n v="9"/>
  </r>
  <r>
    <s v="EMP00424"/>
    <x v="387"/>
    <x v="21"/>
    <x v="0"/>
    <s v="george.perez1@company.com"/>
    <n v="-10589"/>
    <x v="7"/>
    <x v="3"/>
    <n v="93567.35"/>
    <x v="384"/>
    <s v="UK"/>
    <x v="1"/>
    <n v="1.01"/>
    <x v="2"/>
    <n v="7"/>
  </r>
  <r>
    <s v="EMP00425"/>
    <x v="388"/>
    <x v="41"/>
    <x v="2"/>
    <s v="andrew.wright88@company.com"/>
    <n v="-2923"/>
    <x v="0"/>
    <x v="8"/>
    <n v="112520.81"/>
    <x v="385"/>
    <s v="UK"/>
    <x v="2"/>
    <n v="4.04"/>
    <x v="1"/>
    <n v="12"/>
  </r>
  <r>
    <s v="EMP00426"/>
    <x v="389"/>
    <x v="29"/>
    <x v="2"/>
    <s v="susan.scott85@company.com"/>
    <n v="-8191"/>
    <x v="0"/>
    <x v="8"/>
    <n v="105543.01"/>
    <x v="386"/>
    <s v="Brazil"/>
    <x v="1"/>
    <n v="1.56"/>
    <x v="0"/>
    <n v="1"/>
  </r>
  <r>
    <s v="EMP00427"/>
    <x v="47"/>
    <x v="9"/>
    <x v="2"/>
    <s v="timothy.nguyen50@company.com"/>
    <n v="-11030"/>
    <x v="9"/>
    <x v="5"/>
    <n v="112421.31"/>
    <x v="387"/>
    <s v="Brazil"/>
    <x v="0"/>
    <n v="1.1499999999999999"/>
    <x v="4"/>
    <n v="21"/>
  </r>
  <r>
    <s v="EMP00428"/>
    <x v="390"/>
    <x v="21"/>
    <x v="1"/>
    <s v="timothy.williams28@company.com"/>
    <n v="-11221"/>
    <x v="7"/>
    <x v="0"/>
    <n v="56598.28"/>
    <x v="388"/>
    <s v="Germany"/>
    <x v="0"/>
    <n v="1.1499999999999999"/>
    <x v="0"/>
    <n v="31"/>
  </r>
  <r>
    <s v="EMP00429"/>
    <x v="391"/>
    <x v="43"/>
    <x v="0"/>
    <s v="melissa.johnson6@company.com"/>
    <n v="-4403"/>
    <x v="3"/>
    <x v="2"/>
    <n v="126735.91"/>
    <x v="389"/>
    <s v="UK"/>
    <x v="2"/>
    <n v="3.44"/>
    <x v="3"/>
    <n v="4"/>
  </r>
  <r>
    <s v="EMP00430"/>
    <x v="392"/>
    <x v="33"/>
    <x v="0"/>
    <s v="michael.davis79@company.com"/>
    <n v="-4908"/>
    <x v="1"/>
    <x v="8"/>
    <n v="152670.54999999999"/>
    <x v="390"/>
    <s v="France"/>
    <x v="3"/>
    <n v="1.48"/>
    <x v="3"/>
    <n v="34"/>
  </r>
  <r>
    <s v="EMP00431"/>
    <x v="115"/>
    <x v="20"/>
    <x v="1"/>
    <s v="william.lee76@company.com"/>
    <n v="-2854"/>
    <x v="0"/>
    <x v="9"/>
    <n v="55479.34"/>
    <x v="391"/>
    <s v="India"/>
    <x v="3"/>
    <n v="3.21"/>
    <x v="2"/>
    <n v="15"/>
  </r>
  <r>
    <s v="EMP00432"/>
    <x v="393"/>
    <x v="6"/>
    <x v="1"/>
    <s v="carol.williams81@company.com"/>
    <n v="-4895"/>
    <x v="3"/>
    <x v="5"/>
    <n v="46704.78"/>
    <x v="392"/>
    <s v="India"/>
    <x v="0"/>
    <n v="3.83"/>
    <x v="3"/>
    <n v="18"/>
  </r>
  <r>
    <s v="EMP00433"/>
    <x v="394"/>
    <x v="43"/>
    <x v="0"/>
    <s v="anthony.hall17@company.com"/>
    <n v="-6095"/>
    <x v="6"/>
    <x v="5"/>
    <n v="94744.54"/>
    <x v="393"/>
    <s v="Singapore"/>
    <x v="0"/>
    <n v="3.39"/>
    <x v="2"/>
    <n v="39"/>
  </r>
  <r>
    <s v="EMP00434"/>
    <x v="395"/>
    <x v="19"/>
    <x v="2"/>
    <s v="jennifer.green54@company.com"/>
    <n v="-5734"/>
    <x v="8"/>
    <x v="4"/>
    <n v="178057.51"/>
    <x v="394"/>
    <s v="Singapore"/>
    <x v="3"/>
    <n v="4.45"/>
    <x v="3"/>
    <n v="32"/>
  </r>
  <r>
    <s v="EMP00435"/>
    <x v="396"/>
    <x v="3"/>
    <x v="0"/>
    <s v="joseph.robinson27@company.com"/>
    <n v="-4809"/>
    <x v="0"/>
    <x v="2"/>
    <n v="134360.34"/>
    <x v="395"/>
    <s v="Brazil"/>
    <x v="1"/>
    <n v="1.64"/>
    <x v="4"/>
    <n v="3"/>
  </r>
  <r>
    <s v="EMP00436"/>
    <x v="185"/>
    <x v="26"/>
    <x v="1"/>
    <s v="melissa.white56@company.com"/>
    <n v="-9322"/>
    <x v="3"/>
    <x v="4"/>
    <n v="142360.45000000001"/>
    <x v="147"/>
    <s v="India"/>
    <x v="1"/>
    <n v="4.1399999999999997"/>
    <x v="2"/>
    <n v="32"/>
  </r>
  <r>
    <s v="EMP00437"/>
    <x v="49"/>
    <x v="9"/>
    <x v="0"/>
    <s v="linda.jones57@company.com"/>
    <n v="-7838"/>
    <x v="1"/>
    <x v="6"/>
    <n v="143327.57999999999"/>
    <x v="396"/>
    <s v="Germany"/>
    <x v="0"/>
    <n v="2.2999999999999998"/>
    <x v="4"/>
    <n v="15"/>
  </r>
  <r>
    <s v="EMP00438"/>
    <x v="397"/>
    <x v="10"/>
    <x v="2"/>
    <s v="dorothy.clark29@company.com"/>
    <n v="-9792"/>
    <x v="3"/>
    <x v="3"/>
    <n v="56016.480000000003"/>
    <x v="94"/>
    <s v="Brazil"/>
    <x v="1"/>
    <n v="2.5499999999999998"/>
    <x v="0"/>
    <n v="29"/>
  </r>
  <r>
    <s v="EMP00439"/>
    <x v="398"/>
    <x v="3"/>
    <x v="2"/>
    <s v="timothy.gonzalez35@company.com"/>
    <n v="-3933"/>
    <x v="3"/>
    <x v="10"/>
    <n v="43649.5"/>
    <x v="397"/>
    <s v="UK"/>
    <x v="2"/>
    <n v="2.83"/>
    <x v="0"/>
    <n v="21"/>
  </r>
  <r>
    <s v="EMP00440"/>
    <x v="399"/>
    <x v="16"/>
    <x v="1"/>
    <s v="joseph.jackson82@company.com"/>
    <n v="-5862"/>
    <x v="0"/>
    <x v="3"/>
    <n v="159261.20000000001"/>
    <x v="133"/>
    <s v="Germany"/>
    <x v="2"/>
    <n v="4.3499999999999996"/>
    <x v="1"/>
    <n v="0"/>
  </r>
  <r>
    <s v="EMP00441"/>
    <x v="400"/>
    <x v="9"/>
    <x v="1"/>
    <s v="timothy.ramirez42@company.com"/>
    <n v="-5979"/>
    <x v="4"/>
    <x v="2"/>
    <n v="167494.43"/>
    <x v="398"/>
    <s v="France"/>
    <x v="0"/>
    <n v="1.1599999999999999"/>
    <x v="2"/>
    <n v="32"/>
  </r>
  <r>
    <s v="EMP00442"/>
    <x v="401"/>
    <x v="31"/>
    <x v="2"/>
    <s v="john.ramirez62@company.com"/>
    <n v="-4458"/>
    <x v="7"/>
    <x v="5"/>
    <n v="69874.17"/>
    <x v="399"/>
    <s v="USA"/>
    <x v="2"/>
    <n v="4.8"/>
    <x v="0"/>
    <n v="22"/>
  </r>
  <r>
    <s v="EMP00443"/>
    <x v="402"/>
    <x v="12"/>
    <x v="1"/>
    <s v="charles.thomas3@company.com"/>
    <n v="-7469"/>
    <x v="5"/>
    <x v="5"/>
    <n v="159398.71"/>
    <x v="400"/>
    <s v="Singapore"/>
    <x v="0"/>
    <n v="4.91"/>
    <x v="2"/>
    <n v="8"/>
  </r>
  <r>
    <s v="EMP00444"/>
    <x v="403"/>
    <x v="40"/>
    <x v="2"/>
    <s v="stephanie.sanchez81@company.com"/>
    <n v="-2516"/>
    <x v="0"/>
    <x v="3"/>
    <n v="164547.99"/>
    <x v="401"/>
    <s v="Japan"/>
    <x v="0"/>
    <n v="2.19"/>
    <x v="1"/>
    <n v="39"/>
  </r>
  <r>
    <s v="EMP00445"/>
    <x v="404"/>
    <x v="20"/>
    <x v="0"/>
    <s v="paul.torres11@company.com"/>
    <n v="-3175"/>
    <x v="6"/>
    <x v="8"/>
    <n v="163756.79999999999"/>
    <x v="402"/>
    <s v="France"/>
    <x v="3"/>
    <n v="2.86"/>
    <x v="4"/>
    <n v="23"/>
  </r>
  <r>
    <s v="EMP00446"/>
    <x v="405"/>
    <x v="12"/>
    <x v="0"/>
    <s v="betty.lopez91@company.com"/>
    <n v="-5295"/>
    <x v="5"/>
    <x v="8"/>
    <n v="69601.740000000005"/>
    <x v="403"/>
    <s v="Brazil"/>
    <x v="1"/>
    <n v="4.01"/>
    <x v="0"/>
    <n v="20"/>
  </r>
  <r>
    <s v="EMP00447"/>
    <x v="406"/>
    <x v="8"/>
    <x v="0"/>
    <s v="daniel.moore55@company.com"/>
    <n v="-2675"/>
    <x v="2"/>
    <x v="8"/>
    <n v="100599.54"/>
    <x v="280"/>
    <s v="Japan"/>
    <x v="0"/>
    <n v="2.88"/>
    <x v="3"/>
    <n v="34"/>
  </r>
  <r>
    <s v="EMP00448"/>
    <x v="381"/>
    <x v="37"/>
    <x v="2"/>
    <s v="charles.lewis87@company.com"/>
    <n v="-3911"/>
    <x v="8"/>
    <x v="5"/>
    <n v="47659.77"/>
    <x v="404"/>
    <s v="India"/>
    <x v="3"/>
    <n v="4.83"/>
    <x v="4"/>
    <n v="6"/>
  </r>
  <r>
    <s v="EMP00449"/>
    <x v="407"/>
    <x v="35"/>
    <x v="0"/>
    <s v="david.moore19@company.com"/>
    <n v="-5307"/>
    <x v="6"/>
    <x v="7"/>
    <n v="77509.570000000007"/>
    <x v="405"/>
    <s v="Japan"/>
    <x v="1"/>
    <n v="2.9"/>
    <x v="2"/>
    <n v="28"/>
  </r>
  <r>
    <s v="EMP00450"/>
    <x v="408"/>
    <x v="0"/>
    <x v="2"/>
    <s v="dorothy.adams25@company.com"/>
    <n v="-5191"/>
    <x v="6"/>
    <x v="8"/>
    <n v="94695.3"/>
    <x v="174"/>
    <s v="Australia"/>
    <x v="2"/>
    <n v="3.37"/>
    <x v="3"/>
    <n v="35"/>
  </r>
  <r>
    <s v="EMP00451"/>
    <x v="409"/>
    <x v="19"/>
    <x v="0"/>
    <s v="mark.robinson17@company.com"/>
    <n v="-6046"/>
    <x v="8"/>
    <x v="5"/>
    <n v="88925.84"/>
    <x v="406"/>
    <s v="USA"/>
    <x v="1"/>
    <n v="2.41"/>
    <x v="2"/>
    <n v="10"/>
  </r>
  <r>
    <s v="EMP00452"/>
    <x v="410"/>
    <x v="15"/>
    <x v="2"/>
    <s v="amanda.hernandez24@company.com"/>
    <n v="-4851"/>
    <x v="5"/>
    <x v="6"/>
    <n v="51953.01"/>
    <x v="407"/>
    <s v="Singapore"/>
    <x v="1"/>
    <n v="2.76"/>
    <x v="1"/>
    <n v="11"/>
  </r>
  <r>
    <s v="EMP00453"/>
    <x v="411"/>
    <x v="29"/>
    <x v="0"/>
    <s v="jessica.scott41@company.com"/>
    <n v="-7911"/>
    <x v="7"/>
    <x v="0"/>
    <n v="176442.52"/>
    <x v="408"/>
    <s v="Canada"/>
    <x v="0"/>
    <n v="4.68"/>
    <x v="2"/>
    <n v="31"/>
  </r>
  <r>
    <s v="EMP00454"/>
    <x v="412"/>
    <x v="24"/>
    <x v="2"/>
    <s v="rebecca.martinez20@company.com"/>
    <n v="-11007"/>
    <x v="6"/>
    <x v="8"/>
    <n v="128850.37"/>
    <x v="29"/>
    <s v="Brazil"/>
    <x v="3"/>
    <n v="4.88"/>
    <x v="3"/>
    <n v="9"/>
  </r>
  <r>
    <s v="EMP00455"/>
    <x v="413"/>
    <x v="13"/>
    <x v="2"/>
    <s v="andrew.campbell89@company.com"/>
    <n v="-10010"/>
    <x v="3"/>
    <x v="2"/>
    <n v="133311.21"/>
    <x v="409"/>
    <s v="Canada"/>
    <x v="0"/>
    <n v="2.61"/>
    <x v="0"/>
    <n v="28"/>
  </r>
  <r>
    <s v="EMP00456"/>
    <x v="414"/>
    <x v="32"/>
    <x v="1"/>
    <s v="daniel.garcia78@company.com"/>
    <n v="-10779"/>
    <x v="8"/>
    <x v="9"/>
    <n v="63378.77"/>
    <x v="410"/>
    <s v="Japan"/>
    <x v="2"/>
    <n v="3.71"/>
    <x v="4"/>
    <n v="32"/>
  </r>
  <r>
    <s v="EMP00457"/>
    <x v="415"/>
    <x v="33"/>
    <x v="2"/>
    <s v="margaret.gonzalez78@company.com"/>
    <n v="-3359"/>
    <x v="2"/>
    <x v="3"/>
    <n v="56452.160000000003"/>
    <x v="411"/>
    <s v="France"/>
    <x v="3"/>
    <n v="2.54"/>
    <x v="4"/>
    <n v="18"/>
  </r>
  <r>
    <s v="EMP00458"/>
    <x v="296"/>
    <x v="19"/>
    <x v="2"/>
    <s v="daniel.thompson72@company.com"/>
    <n v="-8886"/>
    <x v="1"/>
    <x v="5"/>
    <n v="76851.929999999993"/>
    <x v="412"/>
    <s v="France"/>
    <x v="2"/>
    <n v="1.56"/>
    <x v="3"/>
    <n v="38"/>
  </r>
  <r>
    <s v="EMP00459"/>
    <x v="416"/>
    <x v="20"/>
    <x v="2"/>
    <s v="jennifer.martinez61@company.com"/>
    <n v="-3262"/>
    <x v="4"/>
    <x v="3"/>
    <n v="47825"/>
    <x v="413"/>
    <s v="Canada"/>
    <x v="2"/>
    <n v="1.7"/>
    <x v="2"/>
    <n v="36"/>
  </r>
  <r>
    <s v="EMP00460"/>
    <x v="417"/>
    <x v="10"/>
    <x v="1"/>
    <s v="ronald.rodriguez49@company.com"/>
    <n v="-10199"/>
    <x v="3"/>
    <x v="9"/>
    <n v="156014.85"/>
    <x v="49"/>
    <s v="Brazil"/>
    <x v="2"/>
    <n v="1.9"/>
    <x v="4"/>
    <n v="9"/>
  </r>
  <r>
    <s v="EMP00461"/>
    <x v="418"/>
    <x v="3"/>
    <x v="0"/>
    <s v="thomas.martin61@company.com"/>
    <n v="-6808"/>
    <x v="1"/>
    <x v="2"/>
    <n v="106323.54"/>
    <x v="414"/>
    <s v="Germany"/>
    <x v="0"/>
    <n v="1.48"/>
    <x v="1"/>
    <n v="31"/>
  </r>
  <r>
    <s v="EMP00462"/>
    <x v="419"/>
    <x v="4"/>
    <x v="0"/>
    <s v="robert.hill62@company.com"/>
    <n v="-6549"/>
    <x v="7"/>
    <x v="4"/>
    <n v="89114.32"/>
    <x v="415"/>
    <s v="Singapore"/>
    <x v="0"/>
    <n v="4.38"/>
    <x v="0"/>
    <n v="37"/>
  </r>
  <r>
    <s v="EMP00463"/>
    <x v="420"/>
    <x v="32"/>
    <x v="2"/>
    <s v="patricia.martinez89@company.com"/>
    <n v="-4477"/>
    <x v="3"/>
    <x v="9"/>
    <n v="87368.7"/>
    <x v="416"/>
    <s v="Australia"/>
    <x v="0"/>
    <n v="2.16"/>
    <x v="3"/>
    <n v="40"/>
  </r>
  <r>
    <s v="EMP00464"/>
    <x v="421"/>
    <x v="10"/>
    <x v="0"/>
    <s v="robert.allen24@company.com"/>
    <n v="-4916"/>
    <x v="6"/>
    <x v="8"/>
    <n v="161504.25"/>
    <x v="417"/>
    <s v="Canada"/>
    <x v="3"/>
    <n v="3.74"/>
    <x v="1"/>
    <n v="6"/>
  </r>
  <r>
    <s v="EMP00465"/>
    <x v="376"/>
    <x v="41"/>
    <x v="1"/>
    <s v="paul.nguyen2@company.com"/>
    <n v="-6579"/>
    <x v="2"/>
    <x v="5"/>
    <n v="94739.199999999997"/>
    <x v="233"/>
    <s v="UK"/>
    <x v="1"/>
    <n v="1.62"/>
    <x v="0"/>
    <n v="12"/>
  </r>
  <r>
    <s v="EMP00466"/>
    <x v="422"/>
    <x v="31"/>
    <x v="0"/>
    <s v="michelle.flores92@company.com"/>
    <n v="-4449"/>
    <x v="1"/>
    <x v="5"/>
    <n v="167824.52"/>
    <x v="418"/>
    <s v="India"/>
    <x v="0"/>
    <n v="2.92"/>
    <x v="1"/>
    <n v="23"/>
  </r>
  <r>
    <s v="EMP00467"/>
    <x v="423"/>
    <x v="16"/>
    <x v="0"/>
    <s v="william.lewis98@company.com"/>
    <n v="-6816"/>
    <x v="3"/>
    <x v="4"/>
    <n v="67241.89"/>
    <x v="419"/>
    <s v="India"/>
    <x v="1"/>
    <n v="2.23"/>
    <x v="0"/>
    <n v="8"/>
  </r>
  <r>
    <s v="EMP00468"/>
    <x v="424"/>
    <x v="35"/>
    <x v="1"/>
    <s v="jennifer.ramirez3@company.com"/>
    <n v="-9652"/>
    <x v="3"/>
    <x v="6"/>
    <n v="50633.52"/>
    <x v="420"/>
    <s v="Japan"/>
    <x v="0"/>
    <n v="2.88"/>
    <x v="1"/>
    <n v="2"/>
  </r>
  <r>
    <s v="EMP00469"/>
    <x v="229"/>
    <x v="22"/>
    <x v="1"/>
    <s v="robert.martin97@company.com"/>
    <n v="-4226"/>
    <x v="4"/>
    <x v="6"/>
    <n v="120202.44"/>
    <x v="421"/>
    <s v="India"/>
    <x v="3"/>
    <n v="1.1200000000000001"/>
    <x v="0"/>
    <n v="17"/>
  </r>
  <r>
    <s v="EMP00470"/>
    <x v="425"/>
    <x v="41"/>
    <x v="1"/>
    <s v="carol.thompson65@company.com"/>
    <n v="-6806"/>
    <x v="6"/>
    <x v="10"/>
    <n v="44908.87"/>
    <x v="422"/>
    <s v="Singapore"/>
    <x v="0"/>
    <n v="3.12"/>
    <x v="0"/>
    <n v="18"/>
  </r>
  <r>
    <s v="EMP00471"/>
    <x v="426"/>
    <x v="15"/>
    <x v="1"/>
    <s v="david.carter93@company.com"/>
    <n v="-9879"/>
    <x v="7"/>
    <x v="8"/>
    <n v="136229.26999999999"/>
    <x v="423"/>
    <s v="Brazil"/>
    <x v="0"/>
    <n v="1.72"/>
    <x v="1"/>
    <n v="24"/>
  </r>
  <r>
    <s v="EMP00472"/>
    <x v="427"/>
    <x v="8"/>
    <x v="1"/>
    <s v="sandra.wilson53@company.com"/>
    <n v="-7342"/>
    <x v="0"/>
    <x v="5"/>
    <n v="50995.839999999997"/>
    <x v="424"/>
    <s v="Brazil"/>
    <x v="3"/>
    <n v="3.82"/>
    <x v="3"/>
    <n v="2"/>
  </r>
  <r>
    <s v="EMP00473"/>
    <x v="428"/>
    <x v="33"/>
    <x v="1"/>
    <s v="jennifer.lee50@company.com"/>
    <n v="-7167"/>
    <x v="7"/>
    <x v="6"/>
    <n v="115317.8"/>
    <x v="425"/>
    <s v="France"/>
    <x v="1"/>
    <n v="4.43"/>
    <x v="2"/>
    <n v="23"/>
  </r>
  <r>
    <s v="EMP00474"/>
    <x v="429"/>
    <x v="36"/>
    <x v="2"/>
    <s v="susan.smith87@company.com"/>
    <n v="-8988"/>
    <x v="6"/>
    <x v="4"/>
    <n v="52286.59"/>
    <x v="426"/>
    <s v="France"/>
    <x v="0"/>
    <n v="3.97"/>
    <x v="0"/>
    <n v="4"/>
  </r>
  <r>
    <s v="EMP00475"/>
    <x v="430"/>
    <x v="2"/>
    <x v="1"/>
    <s v="betty.gonzalez77@company.com"/>
    <n v="-5652"/>
    <x v="1"/>
    <x v="5"/>
    <n v="75385.16"/>
    <x v="427"/>
    <s v="Singapore"/>
    <x v="3"/>
    <n v="4.03"/>
    <x v="2"/>
    <n v="22"/>
  </r>
  <r>
    <s v="EMP00476"/>
    <x v="431"/>
    <x v="16"/>
    <x v="2"/>
    <s v="donald.nelson63@company.com"/>
    <n v="-4521"/>
    <x v="7"/>
    <x v="4"/>
    <n v="52717.56"/>
    <x v="428"/>
    <s v="Brazil"/>
    <x v="1"/>
    <n v="3.51"/>
    <x v="0"/>
    <n v="1"/>
  </r>
  <r>
    <s v="EMP00477"/>
    <x v="432"/>
    <x v="5"/>
    <x v="1"/>
    <s v="michael.mitchell64@company.com"/>
    <n v="-4954"/>
    <x v="1"/>
    <x v="10"/>
    <n v="133484.63"/>
    <x v="429"/>
    <s v="Canada"/>
    <x v="0"/>
    <n v="4.04"/>
    <x v="3"/>
    <n v="31"/>
  </r>
  <r>
    <s v="EMP00478"/>
    <x v="433"/>
    <x v="26"/>
    <x v="0"/>
    <s v="ashley.gonzalez64@company.com"/>
    <n v="-6604"/>
    <x v="6"/>
    <x v="8"/>
    <n v="152374.82999999999"/>
    <x v="382"/>
    <s v="Japan"/>
    <x v="0"/>
    <n v="4.8099999999999996"/>
    <x v="4"/>
    <n v="27"/>
  </r>
  <r>
    <s v="EMP00479"/>
    <x v="434"/>
    <x v="13"/>
    <x v="2"/>
    <s v="linda.harris49@company.com"/>
    <n v="-2811"/>
    <x v="3"/>
    <x v="2"/>
    <n v="115716.65"/>
    <x v="430"/>
    <s v="Canada"/>
    <x v="1"/>
    <n v="2.97"/>
    <x v="0"/>
    <n v="19"/>
  </r>
  <r>
    <s v="EMP00480"/>
    <x v="435"/>
    <x v="33"/>
    <x v="1"/>
    <s v="stephanie.harris73@company.com"/>
    <n v="-11329"/>
    <x v="4"/>
    <x v="5"/>
    <n v="104007.1"/>
    <x v="431"/>
    <s v="India"/>
    <x v="0"/>
    <n v="2.57"/>
    <x v="2"/>
    <n v="37"/>
  </r>
  <r>
    <s v="EMP00481"/>
    <x v="120"/>
    <x v="36"/>
    <x v="2"/>
    <s v="matthew.flores99@company.com"/>
    <n v="-2924"/>
    <x v="3"/>
    <x v="10"/>
    <n v="41542.18"/>
    <x v="432"/>
    <s v="Australia"/>
    <x v="3"/>
    <n v="4.24"/>
    <x v="3"/>
    <n v="1"/>
  </r>
  <r>
    <s v="EMP00482"/>
    <x v="436"/>
    <x v="2"/>
    <x v="2"/>
    <s v="ronald.green13@company.com"/>
    <n v="-7945"/>
    <x v="1"/>
    <x v="8"/>
    <n v="43185.14"/>
    <x v="433"/>
    <s v="Germany"/>
    <x v="1"/>
    <n v="3.59"/>
    <x v="3"/>
    <n v="5"/>
  </r>
  <r>
    <s v="EMP00483"/>
    <x v="437"/>
    <x v="19"/>
    <x v="1"/>
    <s v="george.jones44@company.com"/>
    <n v="-10313"/>
    <x v="2"/>
    <x v="7"/>
    <n v="101831.86"/>
    <x v="434"/>
    <s v="France"/>
    <x v="2"/>
    <n v="2.0699999999999998"/>
    <x v="2"/>
    <n v="37"/>
  </r>
  <r>
    <s v="EMP00484"/>
    <x v="438"/>
    <x v="28"/>
    <x v="0"/>
    <s v="mary.lee50@company.com"/>
    <n v="-3816"/>
    <x v="7"/>
    <x v="4"/>
    <n v="135175.26999999999"/>
    <x v="435"/>
    <s v="Australia"/>
    <x v="2"/>
    <n v="3.01"/>
    <x v="1"/>
    <n v="10"/>
  </r>
  <r>
    <s v="EMP00485"/>
    <x v="439"/>
    <x v="4"/>
    <x v="2"/>
    <s v="amanda.martin26@company.com"/>
    <n v="-3691"/>
    <x v="6"/>
    <x v="6"/>
    <n v="76666.559999999998"/>
    <x v="436"/>
    <s v="Canada"/>
    <x v="2"/>
    <n v="4.22"/>
    <x v="3"/>
    <n v="5"/>
  </r>
  <r>
    <s v="EMP00486"/>
    <x v="440"/>
    <x v="39"/>
    <x v="0"/>
    <s v="stephanie.nguyen44@company.com"/>
    <n v="-10346"/>
    <x v="7"/>
    <x v="3"/>
    <n v="65412.18"/>
    <x v="437"/>
    <s v="UK"/>
    <x v="3"/>
    <n v="3.02"/>
    <x v="1"/>
    <n v="27"/>
  </r>
  <r>
    <s v="EMP00487"/>
    <x v="441"/>
    <x v="32"/>
    <x v="1"/>
    <s v="brian.wright54@company.com"/>
    <n v="-10410"/>
    <x v="7"/>
    <x v="0"/>
    <n v="61187.12"/>
    <x v="438"/>
    <s v="Japan"/>
    <x v="1"/>
    <n v="3.31"/>
    <x v="0"/>
    <n v="29"/>
  </r>
  <r>
    <s v="EMP00488"/>
    <x v="442"/>
    <x v="15"/>
    <x v="0"/>
    <s v="karen.green99@company.com"/>
    <n v="-3303"/>
    <x v="6"/>
    <x v="6"/>
    <n v="87819.83"/>
    <x v="32"/>
    <s v="Germany"/>
    <x v="1"/>
    <n v="3.99"/>
    <x v="1"/>
    <n v="27"/>
  </r>
  <r>
    <s v="EMP00489"/>
    <x v="443"/>
    <x v="23"/>
    <x v="0"/>
    <s v="anthony.lee27@company.com"/>
    <n v="-6696"/>
    <x v="5"/>
    <x v="9"/>
    <n v="134593.96"/>
    <x v="439"/>
    <s v="France"/>
    <x v="1"/>
    <n v="1.45"/>
    <x v="0"/>
    <n v="1"/>
  </r>
  <r>
    <s v="EMP00490"/>
    <x v="444"/>
    <x v="24"/>
    <x v="2"/>
    <s v="sarah.martin72@company.com"/>
    <n v="-2783"/>
    <x v="8"/>
    <x v="2"/>
    <n v="74543.23"/>
    <x v="440"/>
    <s v="Canada"/>
    <x v="3"/>
    <n v="3.63"/>
    <x v="0"/>
    <n v="2"/>
  </r>
  <r>
    <s v="EMP00491"/>
    <x v="445"/>
    <x v="0"/>
    <x v="1"/>
    <s v="timothy.young11@company.com"/>
    <n v="-7118"/>
    <x v="0"/>
    <x v="3"/>
    <n v="165032.12"/>
    <x v="441"/>
    <s v="UK"/>
    <x v="2"/>
    <n v="4.7699999999999996"/>
    <x v="0"/>
    <n v="15"/>
  </r>
  <r>
    <s v="EMP00492"/>
    <x v="41"/>
    <x v="8"/>
    <x v="1"/>
    <s v="linda.torres67@company.com"/>
    <n v="-11432"/>
    <x v="9"/>
    <x v="5"/>
    <n v="163261.91"/>
    <x v="442"/>
    <s v="Singapore"/>
    <x v="0"/>
    <n v="4.09"/>
    <x v="1"/>
    <n v="21"/>
  </r>
  <r>
    <s v="EMP00493"/>
    <x v="378"/>
    <x v="28"/>
    <x v="0"/>
    <s v="carol.mitchell96@company.com"/>
    <n v="-5544"/>
    <x v="5"/>
    <x v="4"/>
    <n v="60397.37"/>
    <x v="443"/>
    <s v="Brazil"/>
    <x v="2"/>
    <n v="2.02"/>
    <x v="3"/>
    <n v="3"/>
  </r>
  <r>
    <s v="EMP00494"/>
    <x v="446"/>
    <x v="4"/>
    <x v="0"/>
    <s v="emily.wright15@company.com"/>
    <n v="-9124"/>
    <x v="7"/>
    <x v="6"/>
    <n v="174680.72"/>
    <x v="151"/>
    <s v="India"/>
    <x v="3"/>
    <n v="2.9"/>
    <x v="1"/>
    <n v="19"/>
  </r>
  <r>
    <s v="EMP00495"/>
    <x v="447"/>
    <x v="16"/>
    <x v="1"/>
    <s v="mary.adams95@company.com"/>
    <n v="-3690"/>
    <x v="8"/>
    <x v="9"/>
    <n v="115145.55"/>
    <x v="444"/>
    <s v="Australia"/>
    <x v="0"/>
    <n v="3.14"/>
    <x v="0"/>
    <n v="28"/>
  </r>
  <r>
    <s v="EMP00496"/>
    <x v="448"/>
    <x v="21"/>
    <x v="2"/>
    <s v="matthew.smith39@company.com"/>
    <n v="-6090"/>
    <x v="9"/>
    <x v="6"/>
    <n v="159615.43"/>
    <x v="445"/>
    <s v="Brazil"/>
    <x v="3"/>
    <n v="4.5199999999999996"/>
    <x v="2"/>
    <n v="2"/>
  </r>
  <r>
    <s v="EMP00497"/>
    <x v="449"/>
    <x v="33"/>
    <x v="2"/>
    <s v="karen.garcia95@company.com"/>
    <n v="-8033"/>
    <x v="1"/>
    <x v="4"/>
    <n v="154538.13"/>
    <x v="446"/>
    <s v="Canada"/>
    <x v="0"/>
    <n v="2.41"/>
    <x v="3"/>
    <n v="35"/>
  </r>
  <r>
    <s v="EMP00498"/>
    <x v="450"/>
    <x v="24"/>
    <x v="0"/>
    <s v="dorothy.lee4@company.com"/>
    <n v="-5142"/>
    <x v="7"/>
    <x v="2"/>
    <n v="35445.99"/>
    <x v="421"/>
    <s v="Canada"/>
    <x v="3"/>
    <n v="3.3"/>
    <x v="4"/>
    <n v="10"/>
  </r>
  <r>
    <s v="EMP00499"/>
    <x v="451"/>
    <x v="12"/>
    <x v="1"/>
    <s v="sarah.king77@company.com"/>
    <n v="-7654"/>
    <x v="7"/>
    <x v="5"/>
    <n v="161658.35"/>
    <x v="447"/>
    <s v="Canada"/>
    <x v="1"/>
    <n v="3.75"/>
    <x v="1"/>
    <n v="18"/>
  </r>
  <r>
    <s v="EMP00500"/>
    <x v="452"/>
    <x v="27"/>
    <x v="2"/>
    <s v="richard.garcia24@company.com"/>
    <n v="-8780"/>
    <x v="4"/>
    <x v="6"/>
    <n v="38006.519999999997"/>
    <x v="448"/>
    <s v="Japan"/>
    <x v="1"/>
    <n v="4.63"/>
    <x v="2"/>
    <n v="12"/>
  </r>
  <r>
    <s v="EMP00501"/>
    <x v="453"/>
    <x v="14"/>
    <x v="1"/>
    <s v="thomas.hall52@company.com"/>
    <n v="-6632"/>
    <x v="5"/>
    <x v="4"/>
    <n v="173914.77"/>
    <x v="238"/>
    <s v="Singapore"/>
    <x v="0"/>
    <n v="1.06"/>
    <x v="3"/>
    <n v="27"/>
  </r>
  <r>
    <s v="EMP00502"/>
    <x v="454"/>
    <x v="36"/>
    <x v="2"/>
    <s v="rebecca.robinson16@company.com"/>
    <n v="-5586"/>
    <x v="8"/>
    <x v="9"/>
    <n v="76754.490000000005"/>
    <x v="449"/>
    <s v="France"/>
    <x v="1"/>
    <n v="2.73"/>
    <x v="0"/>
    <n v="38"/>
  </r>
  <r>
    <s v="EMP00503"/>
    <x v="455"/>
    <x v="36"/>
    <x v="1"/>
    <s v="jessica.jackson54@company.com"/>
    <n v="-4292"/>
    <x v="3"/>
    <x v="9"/>
    <n v="176538.58"/>
    <x v="450"/>
    <s v="Singapore"/>
    <x v="2"/>
    <n v="4.63"/>
    <x v="1"/>
    <n v="37"/>
  </r>
  <r>
    <s v="EMP00504"/>
    <x v="13"/>
    <x v="24"/>
    <x v="1"/>
    <s v="deborah.adams2@company.com"/>
    <n v="-7211"/>
    <x v="1"/>
    <x v="6"/>
    <n v="138433.71"/>
    <x v="451"/>
    <s v="France"/>
    <x v="3"/>
    <n v="1.29"/>
    <x v="3"/>
    <n v="3"/>
  </r>
  <r>
    <s v="EMP00505"/>
    <x v="456"/>
    <x v="9"/>
    <x v="2"/>
    <s v="patricia.perez46@company.com"/>
    <n v="-3350"/>
    <x v="3"/>
    <x v="9"/>
    <n v="108158.59"/>
    <x v="452"/>
    <s v="Canada"/>
    <x v="2"/>
    <n v="3.69"/>
    <x v="0"/>
    <n v="35"/>
  </r>
  <r>
    <s v="EMP00506"/>
    <x v="457"/>
    <x v="40"/>
    <x v="2"/>
    <s v="john.nguyen22@company.com"/>
    <n v="-7875"/>
    <x v="7"/>
    <x v="2"/>
    <n v="47998.96"/>
    <x v="453"/>
    <s v="Japan"/>
    <x v="2"/>
    <n v="1.57"/>
    <x v="4"/>
    <n v="20"/>
  </r>
  <r>
    <s v="EMP00507"/>
    <x v="458"/>
    <x v="33"/>
    <x v="2"/>
    <s v="john.rodriguez96@company.com"/>
    <n v="-6743"/>
    <x v="9"/>
    <x v="10"/>
    <n v="155290.43"/>
    <x v="454"/>
    <s v="Japan"/>
    <x v="3"/>
    <n v="2.74"/>
    <x v="0"/>
    <n v="20"/>
  </r>
  <r>
    <s v="EMP00508"/>
    <x v="459"/>
    <x v="30"/>
    <x v="0"/>
    <s v="dorothy.young85@company.com"/>
    <n v="-9975"/>
    <x v="3"/>
    <x v="6"/>
    <n v="56550.02"/>
    <x v="455"/>
    <s v="India"/>
    <x v="0"/>
    <n v="2.88"/>
    <x v="0"/>
    <n v="29"/>
  </r>
  <r>
    <s v="EMP00509"/>
    <x v="460"/>
    <x v="33"/>
    <x v="1"/>
    <s v="sandra.davis57@company.com"/>
    <n v="-10339"/>
    <x v="7"/>
    <x v="5"/>
    <n v="51311.18"/>
    <x v="456"/>
    <s v="India"/>
    <x v="0"/>
    <n v="2.4"/>
    <x v="0"/>
    <n v="18"/>
  </r>
  <r>
    <s v="EMP00510"/>
    <x v="461"/>
    <x v="8"/>
    <x v="2"/>
    <s v="susan.hernandez73@company.com"/>
    <n v="-6056"/>
    <x v="4"/>
    <x v="7"/>
    <n v="111272.23"/>
    <x v="457"/>
    <s v="India"/>
    <x v="2"/>
    <n v="4.68"/>
    <x v="0"/>
    <n v="31"/>
  </r>
  <r>
    <s v="EMP00511"/>
    <x v="462"/>
    <x v="2"/>
    <x v="1"/>
    <s v="deborah.miller37@company.com"/>
    <n v="-4690"/>
    <x v="1"/>
    <x v="8"/>
    <n v="120599.08"/>
    <x v="257"/>
    <s v="Australia"/>
    <x v="1"/>
    <n v="1.1200000000000001"/>
    <x v="2"/>
    <n v="30"/>
  </r>
  <r>
    <s v="EMP00512"/>
    <x v="463"/>
    <x v="7"/>
    <x v="0"/>
    <s v="ashley.green85@company.com"/>
    <n v="-2359"/>
    <x v="4"/>
    <x v="5"/>
    <n v="82112.740000000005"/>
    <x v="150"/>
    <s v="Singapore"/>
    <x v="1"/>
    <n v="1.85"/>
    <x v="4"/>
    <n v="18"/>
  </r>
  <r>
    <s v="EMP00513"/>
    <x v="464"/>
    <x v="23"/>
    <x v="0"/>
    <s v="christopher.brown78@company.com"/>
    <n v="-8317"/>
    <x v="9"/>
    <x v="2"/>
    <n v="69811.62"/>
    <x v="458"/>
    <s v="France"/>
    <x v="0"/>
    <n v="1.08"/>
    <x v="0"/>
    <n v="10"/>
  </r>
  <r>
    <s v="EMP00514"/>
    <x v="465"/>
    <x v="21"/>
    <x v="2"/>
    <s v="matthew.roberts83@company.com"/>
    <n v="-5263"/>
    <x v="0"/>
    <x v="9"/>
    <n v="106172.54"/>
    <x v="459"/>
    <s v="Canada"/>
    <x v="1"/>
    <n v="2.44"/>
    <x v="4"/>
    <n v="23"/>
  </r>
  <r>
    <s v="EMP00515"/>
    <x v="466"/>
    <x v="33"/>
    <x v="2"/>
    <s v="steven.gonzalez50@company.com"/>
    <n v="-8991"/>
    <x v="0"/>
    <x v="3"/>
    <n v="152594.18"/>
    <x v="215"/>
    <s v="India"/>
    <x v="2"/>
    <n v="3.52"/>
    <x v="4"/>
    <n v="2"/>
  </r>
  <r>
    <s v="EMP00516"/>
    <x v="467"/>
    <x v="24"/>
    <x v="0"/>
    <s v="steven.perez29@company.com"/>
    <n v="-5204"/>
    <x v="7"/>
    <x v="0"/>
    <n v="126286.14"/>
    <x v="460"/>
    <s v="UK"/>
    <x v="3"/>
    <n v="2.87"/>
    <x v="4"/>
    <n v="30"/>
  </r>
  <r>
    <s v="EMP00517"/>
    <x v="144"/>
    <x v="6"/>
    <x v="0"/>
    <s v="lisa.martinez39@company.com"/>
    <n v="-9095"/>
    <x v="9"/>
    <x v="10"/>
    <n v="41920.6"/>
    <x v="461"/>
    <s v="USA"/>
    <x v="0"/>
    <n v="3.04"/>
    <x v="2"/>
    <n v="6"/>
  </r>
  <r>
    <s v="EMP00518"/>
    <x v="468"/>
    <x v="18"/>
    <x v="2"/>
    <s v="ashley.nelson46@company.com"/>
    <n v="-3497"/>
    <x v="6"/>
    <x v="7"/>
    <n v="51520.65"/>
    <x v="462"/>
    <s v="Brazil"/>
    <x v="1"/>
    <n v="4.1399999999999997"/>
    <x v="2"/>
    <n v="2"/>
  </r>
  <r>
    <s v="EMP00519"/>
    <x v="469"/>
    <x v="19"/>
    <x v="2"/>
    <s v="jennifer.clark76@company.com"/>
    <n v="-9876"/>
    <x v="4"/>
    <x v="9"/>
    <n v="84493.49"/>
    <x v="239"/>
    <s v="India"/>
    <x v="1"/>
    <n v="1.74"/>
    <x v="3"/>
    <n v="16"/>
  </r>
  <r>
    <s v="EMP00520"/>
    <x v="462"/>
    <x v="25"/>
    <x v="0"/>
    <s v="deborah.miller3@company.com"/>
    <n v="-3619"/>
    <x v="3"/>
    <x v="2"/>
    <n v="130091.14"/>
    <x v="463"/>
    <s v="France"/>
    <x v="2"/>
    <n v="2.21"/>
    <x v="3"/>
    <n v="23"/>
  </r>
  <r>
    <s v="EMP00521"/>
    <x v="470"/>
    <x v="36"/>
    <x v="2"/>
    <s v="george.baker39@company.com"/>
    <n v="-3729"/>
    <x v="3"/>
    <x v="6"/>
    <n v="51227.31"/>
    <x v="464"/>
    <s v="Germany"/>
    <x v="0"/>
    <n v="1.84"/>
    <x v="0"/>
    <n v="15"/>
  </r>
  <r>
    <s v="EMP00522"/>
    <x v="471"/>
    <x v="15"/>
    <x v="1"/>
    <s v="sandra.green12@company.com"/>
    <n v="-9987"/>
    <x v="5"/>
    <x v="5"/>
    <n v="96172.49"/>
    <x v="418"/>
    <s v="India"/>
    <x v="1"/>
    <n v="3.96"/>
    <x v="2"/>
    <n v="31"/>
  </r>
  <r>
    <s v="EMP00523"/>
    <x v="472"/>
    <x v="13"/>
    <x v="0"/>
    <s v="donald.johnson32@company.com"/>
    <n v="-8224"/>
    <x v="3"/>
    <x v="8"/>
    <n v="36141.769999999997"/>
    <x v="465"/>
    <s v="France"/>
    <x v="2"/>
    <n v="4.3899999999999997"/>
    <x v="3"/>
    <n v="38"/>
  </r>
  <r>
    <s v="EMP00524"/>
    <x v="473"/>
    <x v="26"/>
    <x v="1"/>
    <s v="timothy.scott63@company.com"/>
    <n v="-10615"/>
    <x v="4"/>
    <x v="10"/>
    <n v="170615.74"/>
    <x v="466"/>
    <s v="Brazil"/>
    <x v="1"/>
    <n v="3.86"/>
    <x v="3"/>
    <n v="1"/>
  </r>
  <r>
    <s v="EMP00525"/>
    <x v="474"/>
    <x v="32"/>
    <x v="0"/>
    <s v="sandra.torres9@company.com"/>
    <n v="-9070"/>
    <x v="7"/>
    <x v="4"/>
    <n v="106744.38"/>
    <x v="467"/>
    <s v="Australia"/>
    <x v="2"/>
    <n v="3.79"/>
    <x v="4"/>
    <n v="10"/>
  </r>
  <r>
    <s v="EMP00526"/>
    <x v="475"/>
    <x v="10"/>
    <x v="2"/>
    <s v="charles.campbell45@company.com"/>
    <n v="-10301"/>
    <x v="8"/>
    <x v="10"/>
    <n v="166815.17000000001"/>
    <x v="468"/>
    <s v="Singapore"/>
    <x v="2"/>
    <n v="1.52"/>
    <x v="1"/>
    <n v="24"/>
  </r>
  <r>
    <s v="EMP00527"/>
    <x v="476"/>
    <x v="12"/>
    <x v="0"/>
    <s v="anthony.baker47@company.com"/>
    <n v="-5254"/>
    <x v="4"/>
    <x v="6"/>
    <n v="75956.3"/>
    <x v="469"/>
    <s v="UK"/>
    <x v="2"/>
    <n v="1.52"/>
    <x v="0"/>
    <n v="10"/>
  </r>
  <r>
    <s v="EMP00528"/>
    <x v="477"/>
    <x v="39"/>
    <x v="2"/>
    <s v="joshua.young64@company.com"/>
    <n v="-5280"/>
    <x v="6"/>
    <x v="7"/>
    <n v="179892.88"/>
    <x v="470"/>
    <s v="Canada"/>
    <x v="3"/>
    <n v="3.71"/>
    <x v="0"/>
    <n v="32"/>
  </r>
  <r>
    <s v="EMP00529"/>
    <x v="478"/>
    <x v="2"/>
    <x v="2"/>
    <s v="john.jones15@company.com"/>
    <n v="-4140"/>
    <x v="6"/>
    <x v="6"/>
    <n v="105522.97"/>
    <x v="385"/>
    <s v="Australia"/>
    <x v="0"/>
    <n v="4.08"/>
    <x v="3"/>
    <n v="17"/>
  </r>
  <r>
    <s v="EMP00530"/>
    <x v="479"/>
    <x v="8"/>
    <x v="0"/>
    <s v="barbara.hall86@company.com"/>
    <n v="-2954"/>
    <x v="7"/>
    <x v="5"/>
    <n v="174583.83"/>
    <x v="471"/>
    <s v="UK"/>
    <x v="0"/>
    <n v="4.13"/>
    <x v="3"/>
    <n v="6"/>
  </r>
  <r>
    <s v="EMP00531"/>
    <x v="480"/>
    <x v="8"/>
    <x v="1"/>
    <s v="michelle.williams22@company.com"/>
    <n v="-5429"/>
    <x v="2"/>
    <x v="2"/>
    <n v="140610.65"/>
    <x v="451"/>
    <s v="Brazil"/>
    <x v="2"/>
    <n v="3.93"/>
    <x v="4"/>
    <n v="9"/>
  </r>
  <r>
    <s v="EMP00532"/>
    <x v="185"/>
    <x v="2"/>
    <x v="1"/>
    <s v="melissa.white16@company.com"/>
    <n v="-8765"/>
    <x v="3"/>
    <x v="6"/>
    <n v="156047.94"/>
    <x v="472"/>
    <s v="Australia"/>
    <x v="3"/>
    <n v="3.02"/>
    <x v="4"/>
    <n v="17"/>
  </r>
  <r>
    <s v="EMP00533"/>
    <x v="230"/>
    <x v="27"/>
    <x v="2"/>
    <s v="betty.rivera81@company.com"/>
    <n v="-4713"/>
    <x v="6"/>
    <x v="3"/>
    <n v="149146.28"/>
    <x v="473"/>
    <s v="France"/>
    <x v="2"/>
    <n v="4.67"/>
    <x v="2"/>
    <n v="33"/>
  </r>
  <r>
    <s v="EMP00534"/>
    <x v="336"/>
    <x v="0"/>
    <x v="2"/>
    <s v="deborah.white19@company.com"/>
    <n v="-10573"/>
    <x v="0"/>
    <x v="4"/>
    <n v="84054.03"/>
    <x v="474"/>
    <s v="India"/>
    <x v="2"/>
    <n v="1.25"/>
    <x v="4"/>
    <n v="9"/>
  </r>
  <r>
    <s v="EMP00535"/>
    <x v="481"/>
    <x v="3"/>
    <x v="0"/>
    <s v="andrew.brown85@company.com"/>
    <n v="-9002"/>
    <x v="1"/>
    <x v="0"/>
    <n v="161664.22"/>
    <x v="475"/>
    <s v="Australia"/>
    <x v="3"/>
    <n v="1.03"/>
    <x v="1"/>
    <n v="33"/>
  </r>
  <r>
    <s v="EMP00536"/>
    <x v="482"/>
    <x v="21"/>
    <x v="2"/>
    <s v="amanda.martinez83@company.com"/>
    <n v="-9310"/>
    <x v="2"/>
    <x v="3"/>
    <n v="147433.04999999999"/>
    <x v="20"/>
    <s v="Canada"/>
    <x v="0"/>
    <n v="1.1499999999999999"/>
    <x v="1"/>
    <n v="24"/>
  </r>
  <r>
    <s v="EMP00537"/>
    <x v="483"/>
    <x v="6"/>
    <x v="0"/>
    <s v="timothy.campbell70@company.com"/>
    <n v="-3327"/>
    <x v="6"/>
    <x v="0"/>
    <n v="80276.600000000006"/>
    <x v="476"/>
    <s v="India"/>
    <x v="0"/>
    <n v="1.1100000000000001"/>
    <x v="3"/>
    <n v="37"/>
  </r>
  <r>
    <s v="EMP00538"/>
    <x v="484"/>
    <x v="19"/>
    <x v="0"/>
    <s v="thomas.thomas55@company.com"/>
    <n v="-2911"/>
    <x v="2"/>
    <x v="9"/>
    <n v="125913.48"/>
    <x v="477"/>
    <s v="UK"/>
    <x v="0"/>
    <n v="4.03"/>
    <x v="4"/>
    <n v="28"/>
  </r>
  <r>
    <s v="EMP00539"/>
    <x v="291"/>
    <x v="42"/>
    <x v="2"/>
    <s v="lisa.torres44@company.com"/>
    <n v="-11101"/>
    <x v="4"/>
    <x v="6"/>
    <n v="85798.88"/>
    <x v="478"/>
    <s v="Singapore"/>
    <x v="1"/>
    <n v="3.86"/>
    <x v="3"/>
    <n v="15"/>
  </r>
  <r>
    <s v="EMP00540"/>
    <x v="485"/>
    <x v="31"/>
    <x v="0"/>
    <s v="michael.lee25@company.com"/>
    <n v="-9908"/>
    <x v="0"/>
    <x v="2"/>
    <n v="138187.85999999999"/>
    <x v="479"/>
    <s v="France"/>
    <x v="0"/>
    <n v="1.37"/>
    <x v="2"/>
    <n v="8"/>
  </r>
  <r>
    <s v="EMP00541"/>
    <x v="486"/>
    <x v="13"/>
    <x v="1"/>
    <s v="donald.wilson48@company.com"/>
    <n v="-9128"/>
    <x v="4"/>
    <x v="0"/>
    <n v="110247.02"/>
    <x v="426"/>
    <s v="Canada"/>
    <x v="2"/>
    <n v="3.55"/>
    <x v="2"/>
    <n v="31"/>
  </r>
  <r>
    <s v="EMP00542"/>
    <x v="487"/>
    <x v="14"/>
    <x v="1"/>
    <s v="timothy.clark65@company.com"/>
    <n v="-9424"/>
    <x v="5"/>
    <x v="0"/>
    <n v="160174.39000000001"/>
    <x v="114"/>
    <s v="Germany"/>
    <x v="2"/>
    <n v="2.89"/>
    <x v="0"/>
    <n v="35"/>
  </r>
  <r>
    <s v="EMP00543"/>
    <x v="166"/>
    <x v="16"/>
    <x v="2"/>
    <s v="betty.davis15@company.com"/>
    <n v="-6544"/>
    <x v="3"/>
    <x v="0"/>
    <n v="57229.15"/>
    <x v="480"/>
    <s v="Canada"/>
    <x v="3"/>
    <n v="2.21"/>
    <x v="2"/>
    <n v="1"/>
  </r>
  <r>
    <s v="EMP00544"/>
    <x v="488"/>
    <x v="34"/>
    <x v="2"/>
    <s v="barbara.martinez7@company.com"/>
    <n v="-5433"/>
    <x v="5"/>
    <x v="5"/>
    <n v="35302.43"/>
    <x v="481"/>
    <s v="Australia"/>
    <x v="0"/>
    <n v="4.4800000000000004"/>
    <x v="2"/>
    <n v="30"/>
  </r>
  <r>
    <s v="EMP00545"/>
    <x v="489"/>
    <x v="18"/>
    <x v="2"/>
    <s v="andrew.martin44@company.com"/>
    <n v="-4346"/>
    <x v="5"/>
    <x v="0"/>
    <n v="127286.74"/>
    <x v="482"/>
    <s v="Brazil"/>
    <x v="2"/>
    <n v="1.6"/>
    <x v="1"/>
    <n v="5"/>
  </r>
  <r>
    <s v="EMP00546"/>
    <x v="490"/>
    <x v="37"/>
    <x v="2"/>
    <s v="amanda.nelson50@company.com"/>
    <n v="-7495"/>
    <x v="6"/>
    <x v="7"/>
    <n v="173921.53"/>
    <x v="21"/>
    <s v="Brazil"/>
    <x v="3"/>
    <n v="3.58"/>
    <x v="0"/>
    <n v="1"/>
  </r>
  <r>
    <s v="EMP00547"/>
    <x v="326"/>
    <x v="19"/>
    <x v="0"/>
    <s v="andrew.green83@company.com"/>
    <n v="-3479"/>
    <x v="8"/>
    <x v="10"/>
    <n v="113565.98"/>
    <x v="483"/>
    <s v="USA"/>
    <x v="1"/>
    <n v="4"/>
    <x v="3"/>
    <n v="1"/>
  </r>
  <r>
    <s v="EMP00548"/>
    <x v="491"/>
    <x v="15"/>
    <x v="1"/>
    <s v="linda.nelson3@company.com"/>
    <n v="-5756"/>
    <x v="8"/>
    <x v="10"/>
    <n v="99413.27"/>
    <x v="484"/>
    <s v="Japan"/>
    <x v="3"/>
    <n v="2.61"/>
    <x v="4"/>
    <n v="31"/>
  </r>
  <r>
    <s v="EMP00549"/>
    <x v="492"/>
    <x v="25"/>
    <x v="1"/>
    <s v="mary.perez54@company.com"/>
    <n v="-10852"/>
    <x v="2"/>
    <x v="3"/>
    <n v="72290.78"/>
    <x v="485"/>
    <s v="UK"/>
    <x v="1"/>
    <n v="2.14"/>
    <x v="0"/>
    <n v="16"/>
  </r>
  <r>
    <s v="EMP00550"/>
    <x v="182"/>
    <x v="30"/>
    <x v="2"/>
    <s v="rebecca.garcia53@company.com"/>
    <n v="-3131"/>
    <x v="4"/>
    <x v="8"/>
    <n v="61311.39"/>
    <x v="486"/>
    <s v="USA"/>
    <x v="3"/>
    <n v="2.56"/>
    <x v="1"/>
    <n v="9"/>
  </r>
  <r>
    <s v="EMP00551"/>
    <x v="443"/>
    <x v="17"/>
    <x v="2"/>
    <s v="anthony.lee16@company.com"/>
    <n v="-5484"/>
    <x v="4"/>
    <x v="10"/>
    <n v="69291.210000000006"/>
    <x v="487"/>
    <s v="Japan"/>
    <x v="2"/>
    <n v="4.8"/>
    <x v="1"/>
    <n v="3"/>
  </r>
  <r>
    <s v="EMP00552"/>
    <x v="493"/>
    <x v="1"/>
    <x v="2"/>
    <s v="christopher.robinson9@company.com"/>
    <n v="-8499"/>
    <x v="8"/>
    <x v="7"/>
    <n v="74028.160000000003"/>
    <x v="488"/>
    <s v="UK"/>
    <x v="1"/>
    <n v="4.05"/>
    <x v="0"/>
    <n v="19"/>
  </r>
  <r>
    <s v="EMP00553"/>
    <x v="494"/>
    <x v="13"/>
    <x v="1"/>
    <s v="andrew.clark82@company.com"/>
    <n v="-4351"/>
    <x v="2"/>
    <x v="0"/>
    <n v="177869.76"/>
    <x v="489"/>
    <s v="Germany"/>
    <x v="2"/>
    <n v="4.8499999999999996"/>
    <x v="3"/>
    <n v="28"/>
  </r>
  <r>
    <s v="EMP00554"/>
    <x v="196"/>
    <x v="24"/>
    <x v="0"/>
    <s v="john.smith38@company.com"/>
    <n v="-2146"/>
    <x v="3"/>
    <x v="5"/>
    <n v="74628.929999999993"/>
    <x v="490"/>
    <s v="France"/>
    <x v="3"/>
    <n v="4.37"/>
    <x v="0"/>
    <n v="37"/>
  </r>
  <r>
    <s v="EMP00555"/>
    <x v="495"/>
    <x v="29"/>
    <x v="1"/>
    <s v="steven.jackson95@company.com"/>
    <n v="-3566"/>
    <x v="9"/>
    <x v="4"/>
    <n v="92319.21"/>
    <x v="491"/>
    <s v="India"/>
    <x v="3"/>
    <n v="4.51"/>
    <x v="0"/>
    <n v="39"/>
  </r>
  <r>
    <s v="EMP00556"/>
    <x v="496"/>
    <x v="36"/>
    <x v="2"/>
    <s v="steven.lee82@company.com"/>
    <n v="-9753"/>
    <x v="9"/>
    <x v="6"/>
    <n v="131030.17"/>
    <x v="93"/>
    <s v="Australia"/>
    <x v="1"/>
    <n v="2.84"/>
    <x v="3"/>
    <n v="21"/>
  </r>
  <r>
    <s v="EMP00557"/>
    <x v="497"/>
    <x v="6"/>
    <x v="0"/>
    <s v="mary.hall1@company.com"/>
    <n v="-2479"/>
    <x v="3"/>
    <x v="2"/>
    <n v="94908.64"/>
    <x v="492"/>
    <s v="Brazil"/>
    <x v="2"/>
    <n v="3.15"/>
    <x v="4"/>
    <n v="34"/>
  </r>
  <r>
    <s v="EMP00558"/>
    <x v="498"/>
    <x v="13"/>
    <x v="0"/>
    <s v="mary.nelson16@company.com"/>
    <n v="-8658"/>
    <x v="4"/>
    <x v="8"/>
    <n v="91078.9"/>
    <x v="493"/>
    <s v="USA"/>
    <x v="0"/>
    <n v="2.85"/>
    <x v="0"/>
    <n v="28"/>
  </r>
  <r>
    <s v="EMP00559"/>
    <x v="499"/>
    <x v="0"/>
    <x v="2"/>
    <s v="james.anderson88@company.com"/>
    <n v="-5528"/>
    <x v="0"/>
    <x v="10"/>
    <n v="125659.3"/>
    <x v="494"/>
    <s v="Germany"/>
    <x v="1"/>
    <n v="4.92"/>
    <x v="1"/>
    <n v="2"/>
  </r>
  <r>
    <s v="EMP00560"/>
    <x v="500"/>
    <x v="16"/>
    <x v="1"/>
    <s v="karen.young1@company.com"/>
    <n v="-8828"/>
    <x v="0"/>
    <x v="9"/>
    <n v="117519.82"/>
    <x v="495"/>
    <s v="India"/>
    <x v="1"/>
    <n v="3.64"/>
    <x v="3"/>
    <n v="38"/>
  </r>
  <r>
    <s v="EMP00561"/>
    <x v="501"/>
    <x v="23"/>
    <x v="0"/>
    <s v="andrew.lopez17@company.com"/>
    <n v="-4215"/>
    <x v="9"/>
    <x v="10"/>
    <n v="159044.45000000001"/>
    <x v="20"/>
    <s v="Japan"/>
    <x v="3"/>
    <n v="1.77"/>
    <x v="4"/>
    <n v="34"/>
  </r>
  <r>
    <s v="EMP00562"/>
    <x v="502"/>
    <x v="36"/>
    <x v="0"/>
    <s v="amanda.taylor59@company.com"/>
    <n v="-2587"/>
    <x v="2"/>
    <x v="3"/>
    <n v="157429.53"/>
    <x v="296"/>
    <s v="Canada"/>
    <x v="0"/>
    <n v="3.72"/>
    <x v="2"/>
    <n v="31"/>
  </r>
  <r>
    <s v="EMP00563"/>
    <x v="503"/>
    <x v="29"/>
    <x v="0"/>
    <s v="betty.king29@company.com"/>
    <n v="-8513"/>
    <x v="6"/>
    <x v="5"/>
    <n v="80855.08"/>
    <x v="364"/>
    <s v="Germany"/>
    <x v="3"/>
    <n v="1.33"/>
    <x v="3"/>
    <n v="1"/>
  </r>
  <r>
    <s v="EMP00564"/>
    <x v="504"/>
    <x v="25"/>
    <x v="1"/>
    <s v="dorothy.anderson32@company.com"/>
    <n v="-7062"/>
    <x v="9"/>
    <x v="4"/>
    <n v="125769.23"/>
    <x v="13"/>
    <s v="USA"/>
    <x v="2"/>
    <n v="2.73"/>
    <x v="4"/>
    <n v="37"/>
  </r>
  <r>
    <s v="EMP00565"/>
    <x v="505"/>
    <x v="17"/>
    <x v="1"/>
    <s v="kevin.perez14@company.com"/>
    <n v="-7610"/>
    <x v="3"/>
    <x v="8"/>
    <n v="110352.88"/>
    <x v="496"/>
    <s v="UK"/>
    <x v="2"/>
    <n v="4.0599999999999996"/>
    <x v="2"/>
    <n v="37"/>
  </r>
  <r>
    <s v="EMP00566"/>
    <x v="506"/>
    <x v="5"/>
    <x v="1"/>
    <s v="linda.garcia49@company.com"/>
    <n v="-3552"/>
    <x v="5"/>
    <x v="7"/>
    <n v="168271.79"/>
    <x v="497"/>
    <s v="USA"/>
    <x v="3"/>
    <n v="3.44"/>
    <x v="2"/>
    <n v="4"/>
  </r>
  <r>
    <s v="EMP00567"/>
    <x v="507"/>
    <x v="5"/>
    <x v="0"/>
    <s v="michael.baker7@company.com"/>
    <n v="-8719"/>
    <x v="1"/>
    <x v="4"/>
    <n v="124508.79"/>
    <x v="498"/>
    <s v="Germany"/>
    <x v="0"/>
    <n v="2.81"/>
    <x v="2"/>
    <n v="27"/>
  </r>
  <r>
    <s v="EMP00568"/>
    <x v="508"/>
    <x v="39"/>
    <x v="2"/>
    <s v="amanda.flores84@company.com"/>
    <n v="-3216"/>
    <x v="7"/>
    <x v="0"/>
    <n v="82588.08"/>
    <x v="499"/>
    <s v="UK"/>
    <x v="0"/>
    <n v="1.05"/>
    <x v="4"/>
    <n v="37"/>
  </r>
  <r>
    <s v="EMP00569"/>
    <x v="320"/>
    <x v="6"/>
    <x v="0"/>
    <s v="richard.torres66@company.com"/>
    <n v="-8821"/>
    <x v="7"/>
    <x v="10"/>
    <n v="99470.53"/>
    <x v="500"/>
    <s v="India"/>
    <x v="0"/>
    <n v="1.24"/>
    <x v="1"/>
    <n v="37"/>
  </r>
  <r>
    <s v="EMP00570"/>
    <x v="509"/>
    <x v="12"/>
    <x v="2"/>
    <s v="sandra.allen40@company.com"/>
    <n v="-4835"/>
    <x v="5"/>
    <x v="5"/>
    <n v="79757.789999999994"/>
    <x v="174"/>
    <s v="Canada"/>
    <x v="3"/>
    <n v="4.88"/>
    <x v="3"/>
    <n v="37"/>
  </r>
  <r>
    <s v="EMP00571"/>
    <x v="510"/>
    <x v="30"/>
    <x v="1"/>
    <s v="brian.baker31@company.com"/>
    <n v="-3550"/>
    <x v="1"/>
    <x v="8"/>
    <n v="63334.03"/>
    <x v="501"/>
    <s v="Germany"/>
    <x v="0"/>
    <n v="2.37"/>
    <x v="2"/>
    <n v="29"/>
  </r>
  <r>
    <s v="EMP00572"/>
    <x v="511"/>
    <x v="2"/>
    <x v="0"/>
    <s v="joshua.hall73@company.com"/>
    <n v="-7181"/>
    <x v="1"/>
    <x v="8"/>
    <n v="58530.6"/>
    <x v="502"/>
    <s v="USA"/>
    <x v="2"/>
    <n v="1.88"/>
    <x v="4"/>
    <n v="40"/>
  </r>
  <r>
    <s v="EMP00573"/>
    <x v="512"/>
    <x v="11"/>
    <x v="2"/>
    <s v="joseph.hall80@company.com"/>
    <n v="-9637"/>
    <x v="2"/>
    <x v="3"/>
    <n v="64770.87"/>
    <x v="503"/>
    <s v="USA"/>
    <x v="3"/>
    <n v="1.04"/>
    <x v="1"/>
    <n v="1"/>
  </r>
  <r>
    <s v="EMP00574"/>
    <x v="513"/>
    <x v="30"/>
    <x v="2"/>
    <s v="michelle.davis57@company.com"/>
    <n v="-8040"/>
    <x v="3"/>
    <x v="7"/>
    <n v="63872.82"/>
    <x v="504"/>
    <s v="India"/>
    <x v="1"/>
    <n v="4.54"/>
    <x v="0"/>
    <n v="21"/>
  </r>
  <r>
    <s v="EMP00575"/>
    <x v="514"/>
    <x v="40"/>
    <x v="1"/>
    <s v="michelle.thomas3@company.com"/>
    <n v="-6631"/>
    <x v="0"/>
    <x v="7"/>
    <n v="155559.63"/>
    <x v="505"/>
    <s v="France"/>
    <x v="0"/>
    <n v="2.35"/>
    <x v="0"/>
    <n v="19"/>
  </r>
  <r>
    <s v="EMP00576"/>
    <x v="515"/>
    <x v="4"/>
    <x v="2"/>
    <s v="ashley.thomas85@company.com"/>
    <n v="-9119"/>
    <x v="0"/>
    <x v="4"/>
    <n v="55942.68"/>
    <x v="187"/>
    <s v="Germany"/>
    <x v="1"/>
    <n v="3.13"/>
    <x v="1"/>
    <n v="20"/>
  </r>
  <r>
    <s v="EMP00577"/>
    <x v="516"/>
    <x v="3"/>
    <x v="1"/>
    <s v="joshua.ramirez6@company.com"/>
    <n v="-5808"/>
    <x v="6"/>
    <x v="9"/>
    <n v="149490.23000000001"/>
    <x v="506"/>
    <s v="Germany"/>
    <x v="0"/>
    <n v="3.52"/>
    <x v="1"/>
    <n v="8"/>
  </r>
  <r>
    <s v="EMP00578"/>
    <x v="517"/>
    <x v="33"/>
    <x v="1"/>
    <s v="steven.nguyen94@company.com"/>
    <n v="-9896"/>
    <x v="4"/>
    <x v="4"/>
    <n v="59277.86"/>
    <x v="507"/>
    <s v="Japan"/>
    <x v="3"/>
    <n v="2.99"/>
    <x v="2"/>
    <n v="11"/>
  </r>
  <r>
    <s v="EMP00579"/>
    <x v="518"/>
    <x v="4"/>
    <x v="0"/>
    <s v="christopher.rivera89@company.com"/>
    <n v="-10631"/>
    <x v="7"/>
    <x v="9"/>
    <n v="119272.07"/>
    <x v="508"/>
    <s v="Singapore"/>
    <x v="0"/>
    <n v="1.83"/>
    <x v="0"/>
    <n v="28"/>
  </r>
  <r>
    <s v="EMP00580"/>
    <x v="519"/>
    <x v="20"/>
    <x v="2"/>
    <s v="sarah.sanchez55@company.com"/>
    <n v="-4845"/>
    <x v="2"/>
    <x v="9"/>
    <n v="114830.04"/>
    <x v="286"/>
    <s v="UK"/>
    <x v="3"/>
    <n v="2.78"/>
    <x v="1"/>
    <n v="14"/>
  </r>
  <r>
    <s v="EMP00581"/>
    <x v="393"/>
    <x v="24"/>
    <x v="0"/>
    <s v="carol.williams80@company.com"/>
    <n v="-9470"/>
    <x v="7"/>
    <x v="3"/>
    <n v="94298.15"/>
    <x v="509"/>
    <s v="Brazil"/>
    <x v="3"/>
    <n v="2.09"/>
    <x v="4"/>
    <n v="11"/>
  </r>
  <r>
    <s v="EMP00582"/>
    <x v="143"/>
    <x v="17"/>
    <x v="0"/>
    <s v="mark.anderson10@company.com"/>
    <n v="-6575"/>
    <x v="6"/>
    <x v="0"/>
    <n v="114264.52"/>
    <x v="373"/>
    <s v="Canada"/>
    <x v="1"/>
    <n v="1.39"/>
    <x v="4"/>
    <n v="23"/>
  </r>
  <r>
    <s v="EMP00583"/>
    <x v="239"/>
    <x v="10"/>
    <x v="2"/>
    <s v="john.wright26@company.com"/>
    <n v="-6423"/>
    <x v="9"/>
    <x v="9"/>
    <n v="62643.15"/>
    <x v="510"/>
    <s v="India"/>
    <x v="3"/>
    <n v="1.03"/>
    <x v="1"/>
    <n v="18"/>
  </r>
  <r>
    <s v="EMP00584"/>
    <x v="520"/>
    <x v="21"/>
    <x v="0"/>
    <s v="daniel.sanchez97@company.com"/>
    <n v="-9715"/>
    <x v="6"/>
    <x v="2"/>
    <n v="160492.59"/>
    <x v="511"/>
    <s v="Germany"/>
    <x v="1"/>
    <n v="2.9"/>
    <x v="3"/>
    <n v="37"/>
  </r>
  <r>
    <s v="EMP00585"/>
    <x v="521"/>
    <x v="24"/>
    <x v="0"/>
    <s v="michelle.carter60@company.com"/>
    <n v="-3863"/>
    <x v="2"/>
    <x v="6"/>
    <n v="97174.98"/>
    <x v="512"/>
    <s v="France"/>
    <x v="1"/>
    <n v="2.75"/>
    <x v="3"/>
    <n v="1"/>
  </r>
  <r>
    <s v="EMP00586"/>
    <x v="522"/>
    <x v="18"/>
    <x v="1"/>
    <s v="betty.rodriguez40@company.com"/>
    <n v="-10251"/>
    <x v="2"/>
    <x v="8"/>
    <n v="67696.14"/>
    <x v="513"/>
    <s v="France"/>
    <x v="3"/>
    <n v="2.2999999999999998"/>
    <x v="4"/>
    <n v="36"/>
  </r>
  <r>
    <s v="EMP00587"/>
    <x v="458"/>
    <x v="30"/>
    <x v="2"/>
    <s v="john.rodriguez73@company.com"/>
    <n v="-9165"/>
    <x v="1"/>
    <x v="6"/>
    <n v="172560.44"/>
    <x v="514"/>
    <s v="Japan"/>
    <x v="2"/>
    <n v="1.75"/>
    <x v="4"/>
    <n v="21"/>
  </r>
  <r>
    <s v="EMP00588"/>
    <x v="523"/>
    <x v="3"/>
    <x v="2"/>
    <s v="andrew.lewis12@company.com"/>
    <n v="-4490"/>
    <x v="3"/>
    <x v="10"/>
    <n v="105848.93"/>
    <x v="515"/>
    <s v="Germany"/>
    <x v="0"/>
    <n v="4.6500000000000004"/>
    <x v="2"/>
    <n v="18"/>
  </r>
  <r>
    <s v="EMP00589"/>
    <x v="524"/>
    <x v="26"/>
    <x v="0"/>
    <s v="jessica.anderson68@company.com"/>
    <n v="-2776"/>
    <x v="2"/>
    <x v="0"/>
    <n v="36601.83"/>
    <x v="516"/>
    <s v="France"/>
    <x v="2"/>
    <n v="1.63"/>
    <x v="4"/>
    <n v="8"/>
  </r>
  <r>
    <s v="EMP00590"/>
    <x v="525"/>
    <x v="43"/>
    <x v="0"/>
    <s v="paul.clark9@company.com"/>
    <n v="-5965"/>
    <x v="5"/>
    <x v="6"/>
    <n v="79914.789999999994"/>
    <x v="517"/>
    <s v="Brazil"/>
    <x v="1"/>
    <n v="3.41"/>
    <x v="1"/>
    <n v="37"/>
  </r>
  <r>
    <s v="EMP00591"/>
    <x v="526"/>
    <x v="36"/>
    <x v="2"/>
    <s v="richard.allen36@company.com"/>
    <n v="-3849"/>
    <x v="7"/>
    <x v="4"/>
    <n v="154564.48000000001"/>
    <x v="518"/>
    <s v="Germany"/>
    <x v="3"/>
    <n v="4.6399999999999997"/>
    <x v="2"/>
    <n v="29"/>
  </r>
  <r>
    <s v="EMP00592"/>
    <x v="527"/>
    <x v="29"/>
    <x v="0"/>
    <s v="ashley.torres12@company.com"/>
    <n v="-9730"/>
    <x v="2"/>
    <x v="9"/>
    <n v="91708.1"/>
    <x v="519"/>
    <s v="India"/>
    <x v="2"/>
    <n v="2"/>
    <x v="3"/>
    <n v="27"/>
  </r>
  <r>
    <s v="EMP00593"/>
    <x v="528"/>
    <x v="22"/>
    <x v="1"/>
    <s v="ashley.harris90@company.com"/>
    <n v="-8425"/>
    <x v="3"/>
    <x v="6"/>
    <n v="163403.56"/>
    <x v="520"/>
    <s v="Canada"/>
    <x v="3"/>
    <n v="3.67"/>
    <x v="4"/>
    <n v="13"/>
  </r>
  <r>
    <s v="EMP00594"/>
    <x v="529"/>
    <x v="1"/>
    <x v="1"/>
    <s v="emily.clark48@company.com"/>
    <n v="-3873"/>
    <x v="6"/>
    <x v="8"/>
    <n v="94463.93"/>
    <x v="521"/>
    <s v="Canada"/>
    <x v="1"/>
    <n v="3.02"/>
    <x v="2"/>
    <n v="1"/>
  </r>
  <r>
    <s v="EMP00595"/>
    <x v="530"/>
    <x v="36"/>
    <x v="0"/>
    <s v="robert.green60@company.com"/>
    <n v="-8582"/>
    <x v="8"/>
    <x v="3"/>
    <n v="40477.33"/>
    <x v="490"/>
    <s v="UK"/>
    <x v="1"/>
    <n v="2.31"/>
    <x v="2"/>
    <n v="31"/>
  </r>
  <r>
    <s v="EMP00596"/>
    <x v="531"/>
    <x v="38"/>
    <x v="0"/>
    <s v="ashley.jones85@company.com"/>
    <n v="-9448"/>
    <x v="5"/>
    <x v="5"/>
    <n v="153961.87"/>
    <x v="58"/>
    <s v="India"/>
    <x v="1"/>
    <n v="4.3499999999999996"/>
    <x v="3"/>
    <n v="6"/>
  </r>
  <r>
    <s v="EMP00597"/>
    <x v="532"/>
    <x v="35"/>
    <x v="0"/>
    <s v="susan.jackson95@company.com"/>
    <n v="-3142"/>
    <x v="3"/>
    <x v="9"/>
    <n v="57256.99"/>
    <x v="522"/>
    <s v="India"/>
    <x v="1"/>
    <n v="3.86"/>
    <x v="3"/>
    <n v="13"/>
  </r>
  <r>
    <s v="EMP00598"/>
    <x v="533"/>
    <x v="5"/>
    <x v="0"/>
    <s v="mark.hall67@company.com"/>
    <n v="-4317"/>
    <x v="1"/>
    <x v="9"/>
    <n v="99378.07"/>
    <x v="523"/>
    <s v="USA"/>
    <x v="0"/>
    <n v="4.09"/>
    <x v="0"/>
    <n v="15"/>
  </r>
  <r>
    <s v="EMP00599"/>
    <x v="534"/>
    <x v="10"/>
    <x v="1"/>
    <s v="betty.thomas3@company.com"/>
    <n v="-1996"/>
    <x v="2"/>
    <x v="6"/>
    <n v="133594.13"/>
    <x v="524"/>
    <s v="Germany"/>
    <x v="0"/>
    <n v="4.1900000000000004"/>
    <x v="0"/>
    <n v="10"/>
  </r>
  <r>
    <s v="EMP00600"/>
    <x v="535"/>
    <x v="8"/>
    <x v="1"/>
    <s v="john.clark42@company.com"/>
    <n v="-5309"/>
    <x v="4"/>
    <x v="6"/>
    <n v="170477.47"/>
    <x v="308"/>
    <s v="France"/>
    <x v="0"/>
    <n v="1.93"/>
    <x v="4"/>
    <n v="22"/>
  </r>
  <r>
    <s v="EMP00601"/>
    <x v="536"/>
    <x v="42"/>
    <x v="2"/>
    <s v="christopher.lopez84@company.com"/>
    <n v="-8010"/>
    <x v="8"/>
    <x v="5"/>
    <n v="66913.95"/>
    <x v="525"/>
    <s v="Canada"/>
    <x v="3"/>
    <n v="1.18"/>
    <x v="0"/>
    <n v="26"/>
  </r>
  <r>
    <s v="EMP00602"/>
    <x v="537"/>
    <x v="16"/>
    <x v="2"/>
    <s v="lisa.roberts14@company.com"/>
    <n v="-5386"/>
    <x v="9"/>
    <x v="4"/>
    <n v="121980.74"/>
    <x v="526"/>
    <s v="France"/>
    <x v="1"/>
    <n v="2.33"/>
    <x v="1"/>
    <n v="30"/>
  </r>
  <r>
    <s v="EMP00603"/>
    <x v="159"/>
    <x v="0"/>
    <x v="0"/>
    <s v="robert.perez75@company.com"/>
    <n v="-10521"/>
    <x v="8"/>
    <x v="0"/>
    <n v="120182.94"/>
    <x v="527"/>
    <s v="Germany"/>
    <x v="0"/>
    <n v="3.47"/>
    <x v="4"/>
    <n v="19"/>
  </r>
  <r>
    <s v="EMP00604"/>
    <x v="538"/>
    <x v="25"/>
    <x v="1"/>
    <s v="sarah.mitchell80@company.com"/>
    <n v="-3694"/>
    <x v="2"/>
    <x v="5"/>
    <n v="78009.14"/>
    <x v="528"/>
    <s v="France"/>
    <x v="1"/>
    <n v="3.57"/>
    <x v="0"/>
    <n v="38"/>
  </r>
  <r>
    <s v="EMP00605"/>
    <x v="539"/>
    <x v="2"/>
    <x v="1"/>
    <s v="mark.mitchell36@company.com"/>
    <n v="-2931"/>
    <x v="6"/>
    <x v="3"/>
    <n v="128966.73"/>
    <x v="406"/>
    <s v="USA"/>
    <x v="1"/>
    <n v="4.3899999999999997"/>
    <x v="1"/>
    <n v="21"/>
  </r>
  <r>
    <s v="EMP00606"/>
    <x v="540"/>
    <x v="15"/>
    <x v="1"/>
    <s v="sarah.wilson86@company.com"/>
    <n v="-6017"/>
    <x v="4"/>
    <x v="3"/>
    <n v="110613.43"/>
    <x v="529"/>
    <s v="Brazil"/>
    <x v="0"/>
    <n v="1.26"/>
    <x v="2"/>
    <n v="4"/>
  </r>
  <r>
    <s v="EMP00607"/>
    <x v="541"/>
    <x v="3"/>
    <x v="1"/>
    <s v="richard.brown27@company.com"/>
    <n v="-4365"/>
    <x v="4"/>
    <x v="0"/>
    <n v="155527.03"/>
    <x v="530"/>
    <s v="Germany"/>
    <x v="0"/>
    <n v="2.7"/>
    <x v="2"/>
    <n v="19"/>
  </r>
  <r>
    <s v="EMP00608"/>
    <x v="214"/>
    <x v="10"/>
    <x v="1"/>
    <s v="david.campbell55@company.com"/>
    <n v="-6178"/>
    <x v="9"/>
    <x v="9"/>
    <n v="118581.17"/>
    <x v="531"/>
    <s v="Germany"/>
    <x v="3"/>
    <n v="4.45"/>
    <x v="2"/>
    <n v="5"/>
  </r>
  <r>
    <s v="EMP00609"/>
    <x v="542"/>
    <x v="28"/>
    <x v="1"/>
    <s v="betty.sanchez61@company.com"/>
    <n v="-10460"/>
    <x v="4"/>
    <x v="3"/>
    <n v="145247.04999999999"/>
    <x v="422"/>
    <s v="Brazil"/>
    <x v="0"/>
    <n v="4.05"/>
    <x v="2"/>
    <n v="5"/>
  </r>
  <r>
    <s v="EMP00610"/>
    <x v="543"/>
    <x v="16"/>
    <x v="0"/>
    <s v="ronald.martin20@company.com"/>
    <n v="-5487"/>
    <x v="9"/>
    <x v="3"/>
    <n v="102229.43"/>
    <x v="532"/>
    <s v="Canada"/>
    <x v="2"/>
    <n v="3.25"/>
    <x v="2"/>
    <n v="4"/>
  </r>
  <r>
    <s v="EMP00611"/>
    <x v="544"/>
    <x v="43"/>
    <x v="1"/>
    <s v="nancy.rodriguez20@company.com"/>
    <n v="-1707"/>
    <x v="6"/>
    <x v="8"/>
    <n v="106260.79"/>
    <x v="181"/>
    <s v="France"/>
    <x v="3"/>
    <n v="2.54"/>
    <x v="1"/>
    <n v="37"/>
  </r>
  <r>
    <s v="EMP00612"/>
    <x v="545"/>
    <x v="29"/>
    <x v="1"/>
    <s v="robert.clark50@company.com"/>
    <n v="-5226"/>
    <x v="1"/>
    <x v="9"/>
    <n v="146834.20000000001"/>
    <x v="533"/>
    <s v="Australia"/>
    <x v="2"/>
    <n v="3.54"/>
    <x v="1"/>
    <n v="3"/>
  </r>
  <r>
    <s v="EMP00613"/>
    <x v="546"/>
    <x v="25"/>
    <x v="0"/>
    <s v="melissa.harris32@company.com"/>
    <n v="-2601"/>
    <x v="2"/>
    <x v="7"/>
    <n v="136133.35999999999"/>
    <x v="19"/>
    <s v="India"/>
    <x v="3"/>
    <n v="3.42"/>
    <x v="0"/>
    <n v="16"/>
  </r>
  <r>
    <s v="EMP00614"/>
    <x v="547"/>
    <x v="34"/>
    <x v="0"/>
    <s v="sarah.hill21@company.com"/>
    <n v="-2942"/>
    <x v="1"/>
    <x v="3"/>
    <n v="137380.12"/>
    <x v="534"/>
    <s v="Japan"/>
    <x v="1"/>
    <n v="4.5"/>
    <x v="0"/>
    <n v="27"/>
  </r>
  <r>
    <s v="EMP00615"/>
    <x v="453"/>
    <x v="19"/>
    <x v="0"/>
    <s v="thomas.hall69@company.com"/>
    <n v="-7409"/>
    <x v="1"/>
    <x v="4"/>
    <n v="50844.74"/>
    <x v="535"/>
    <s v="Australia"/>
    <x v="1"/>
    <n v="2.08"/>
    <x v="0"/>
    <n v="25"/>
  </r>
  <r>
    <s v="EMP00616"/>
    <x v="548"/>
    <x v="42"/>
    <x v="1"/>
    <s v="george.martin63@company.com"/>
    <n v="-2543"/>
    <x v="1"/>
    <x v="0"/>
    <n v="95442.14"/>
    <x v="406"/>
    <s v="France"/>
    <x v="1"/>
    <n v="1.71"/>
    <x v="0"/>
    <n v="8"/>
  </r>
  <r>
    <s v="EMP00617"/>
    <x v="549"/>
    <x v="40"/>
    <x v="0"/>
    <s v="richard.young15@company.com"/>
    <n v="-5822"/>
    <x v="5"/>
    <x v="6"/>
    <n v="43552.4"/>
    <x v="536"/>
    <s v="Germany"/>
    <x v="3"/>
    <n v="4.93"/>
    <x v="2"/>
    <n v="28"/>
  </r>
  <r>
    <s v="EMP00618"/>
    <x v="550"/>
    <x v="39"/>
    <x v="0"/>
    <s v="kevin.flores22@company.com"/>
    <n v="-3084"/>
    <x v="1"/>
    <x v="4"/>
    <n v="75130.52"/>
    <x v="537"/>
    <s v="USA"/>
    <x v="1"/>
    <n v="2.91"/>
    <x v="4"/>
    <n v="0"/>
  </r>
  <r>
    <s v="EMP00619"/>
    <x v="551"/>
    <x v="42"/>
    <x v="0"/>
    <s v="patricia.moore75@company.com"/>
    <n v="-4898"/>
    <x v="6"/>
    <x v="7"/>
    <n v="89471.54"/>
    <x v="144"/>
    <s v="Canada"/>
    <x v="2"/>
    <n v="2.89"/>
    <x v="1"/>
    <n v="38"/>
  </r>
  <r>
    <s v="EMP00620"/>
    <x v="552"/>
    <x v="4"/>
    <x v="0"/>
    <s v="sandra.perez44@company.com"/>
    <n v="-6382"/>
    <x v="2"/>
    <x v="3"/>
    <n v="89873.18"/>
    <x v="538"/>
    <s v="Australia"/>
    <x v="3"/>
    <n v="4.2300000000000004"/>
    <x v="4"/>
    <n v="29"/>
  </r>
  <r>
    <s v="EMP00621"/>
    <x v="553"/>
    <x v="6"/>
    <x v="1"/>
    <s v="george.sanchez78@company.com"/>
    <n v="-11006"/>
    <x v="9"/>
    <x v="6"/>
    <n v="88422.33"/>
    <x v="539"/>
    <s v="Brazil"/>
    <x v="2"/>
    <n v="3.64"/>
    <x v="4"/>
    <n v="40"/>
  </r>
  <r>
    <s v="EMP00622"/>
    <x v="554"/>
    <x v="3"/>
    <x v="2"/>
    <s v="christopher.johnson6@company.com"/>
    <n v="-9664"/>
    <x v="8"/>
    <x v="10"/>
    <n v="105257.74"/>
    <x v="540"/>
    <s v="Singapore"/>
    <x v="0"/>
    <n v="2.39"/>
    <x v="2"/>
    <n v="6"/>
  </r>
  <r>
    <s v="EMP00623"/>
    <x v="555"/>
    <x v="26"/>
    <x v="0"/>
    <s v="timothy.harris25@company.com"/>
    <n v="-10694"/>
    <x v="4"/>
    <x v="0"/>
    <n v="39603.129999999997"/>
    <x v="541"/>
    <s v="UK"/>
    <x v="3"/>
    <n v="4.33"/>
    <x v="3"/>
    <n v="29"/>
  </r>
  <r>
    <s v="EMP00624"/>
    <x v="556"/>
    <x v="35"/>
    <x v="2"/>
    <s v="david.lewis85@company.com"/>
    <n v="-6085"/>
    <x v="8"/>
    <x v="2"/>
    <n v="144221.62"/>
    <x v="542"/>
    <s v="UK"/>
    <x v="0"/>
    <n v="2.74"/>
    <x v="4"/>
    <n v="10"/>
  </r>
  <r>
    <s v="EMP00625"/>
    <x v="209"/>
    <x v="7"/>
    <x v="1"/>
    <s v="christopher.harris93@company.com"/>
    <n v="-10046"/>
    <x v="0"/>
    <x v="2"/>
    <n v="168796.75"/>
    <x v="543"/>
    <s v="Brazil"/>
    <x v="0"/>
    <n v="4.18"/>
    <x v="1"/>
    <n v="14"/>
  </r>
  <r>
    <s v="EMP00626"/>
    <x v="557"/>
    <x v="16"/>
    <x v="1"/>
    <s v="andrew.roberts83@company.com"/>
    <n v="-8288"/>
    <x v="6"/>
    <x v="3"/>
    <n v="152224.88"/>
    <x v="217"/>
    <s v="Canada"/>
    <x v="0"/>
    <n v="2.16"/>
    <x v="4"/>
    <n v="5"/>
  </r>
  <r>
    <s v="EMP00627"/>
    <x v="558"/>
    <x v="34"/>
    <x v="1"/>
    <s v="nancy.mitchell96@company.com"/>
    <n v="-8028"/>
    <x v="5"/>
    <x v="8"/>
    <n v="173339.95"/>
    <x v="544"/>
    <s v="USA"/>
    <x v="3"/>
    <n v="1.25"/>
    <x v="3"/>
    <n v="12"/>
  </r>
  <r>
    <s v="EMP00628"/>
    <x v="175"/>
    <x v="32"/>
    <x v="2"/>
    <s v="matthew.ramirez87@company.com"/>
    <n v="-5599"/>
    <x v="0"/>
    <x v="3"/>
    <n v="36332.339999999997"/>
    <x v="545"/>
    <s v="Brazil"/>
    <x v="3"/>
    <n v="1.58"/>
    <x v="1"/>
    <n v="14"/>
  </r>
  <r>
    <s v="EMP00629"/>
    <x v="559"/>
    <x v="24"/>
    <x v="1"/>
    <s v="emily.baker77@company.com"/>
    <n v="-2300"/>
    <x v="4"/>
    <x v="8"/>
    <n v="79789.259999999995"/>
    <x v="188"/>
    <s v="UK"/>
    <x v="3"/>
    <n v="4.99"/>
    <x v="3"/>
    <n v="30"/>
  </r>
  <r>
    <s v="EMP00630"/>
    <x v="560"/>
    <x v="33"/>
    <x v="2"/>
    <s v="kevin.wilson91@company.com"/>
    <n v="-7202"/>
    <x v="5"/>
    <x v="6"/>
    <n v="157970.14000000001"/>
    <x v="546"/>
    <s v="Germany"/>
    <x v="0"/>
    <n v="4.6900000000000004"/>
    <x v="0"/>
    <n v="31"/>
  </r>
  <r>
    <s v="EMP00631"/>
    <x v="561"/>
    <x v="19"/>
    <x v="0"/>
    <s v="timothy.sanchez21@company.com"/>
    <n v="-8309"/>
    <x v="2"/>
    <x v="3"/>
    <n v="133295.31"/>
    <x v="547"/>
    <s v="France"/>
    <x v="2"/>
    <n v="1.29"/>
    <x v="1"/>
    <n v="18"/>
  </r>
  <r>
    <s v="EMP00632"/>
    <x v="562"/>
    <x v="1"/>
    <x v="2"/>
    <s v="george.gonzalez13@company.com"/>
    <n v="-2650"/>
    <x v="9"/>
    <x v="5"/>
    <n v="129921.93"/>
    <x v="185"/>
    <s v="India"/>
    <x v="2"/>
    <n v="3.78"/>
    <x v="1"/>
    <n v="9"/>
  </r>
  <r>
    <s v="EMP00633"/>
    <x v="563"/>
    <x v="10"/>
    <x v="0"/>
    <s v="jessica.wilson84@company.com"/>
    <n v="-3348"/>
    <x v="5"/>
    <x v="3"/>
    <n v="172807.73"/>
    <x v="548"/>
    <s v="India"/>
    <x v="0"/>
    <n v="1.38"/>
    <x v="2"/>
    <n v="11"/>
  </r>
  <r>
    <s v="EMP00634"/>
    <x v="564"/>
    <x v="8"/>
    <x v="0"/>
    <s v="patricia.davis44@company.com"/>
    <n v="-4784"/>
    <x v="1"/>
    <x v="6"/>
    <n v="39928.959999999999"/>
    <x v="161"/>
    <s v="France"/>
    <x v="2"/>
    <n v="2.21"/>
    <x v="3"/>
    <n v="11"/>
  </r>
  <r>
    <s v="EMP00635"/>
    <x v="565"/>
    <x v="28"/>
    <x v="0"/>
    <s v="melissa.mitchell86@company.com"/>
    <n v="-9660"/>
    <x v="1"/>
    <x v="9"/>
    <n v="126688.36"/>
    <x v="115"/>
    <s v="Australia"/>
    <x v="0"/>
    <n v="1.48"/>
    <x v="4"/>
    <n v="7"/>
  </r>
  <r>
    <s v="EMP00636"/>
    <x v="566"/>
    <x v="22"/>
    <x v="0"/>
    <s v="emily.adams29@company.com"/>
    <n v="-9778"/>
    <x v="9"/>
    <x v="4"/>
    <n v="150179.84"/>
    <x v="549"/>
    <s v="France"/>
    <x v="2"/>
    <n v="5"/>
    <x v="2"/>
    <n v="19"/>
  </r>
  <r>
    <s v="EMP00637"/>
    <x v="567"/>
    <x v="39"/>
    <x v="2"/>
    <s v="andrew.rodriguez9@company.com"/>
    <n v="-11717"/>
    <x v="5"/>
    <x v="3"/>
    <n v="152865.85"/>
    <x v="550"/>
    <s v="France"/>
    <x v="2"/>
    <n v="1.26"/>
    <x v="3"/>
    <n v="34"/>
  </r>
  <r>
    <s v="EMP00638"/>
    <x v="568"/>
    <x v="35"/>
    <x v="1"/>
    <s v="stephanie.adams85@company.com"/>
    <n v="-4552"/>
    <x v="3"/>
    <x v="0"/>
    <n v="99848.77"/>
    <x v="551"/>
    <s v="UK"/>
    <x v="0"/>
    <n v="1.52"/>
    <x v="0"/>
    <n v="10"/>
  </r>
  <r>
    <s v="EMP00639"/>
    <x v="569"/>
    <x v="17"/>
    <x v="1"/>
    <s v="jennifer.scott11@company.com"/>
    <n v="-6835"/>
    <x v="2"/>
    <x v="0"/>
    <n v="59882.46"/>
    <x v="525"/>
    <s v="USA"/>
    <x v="1"/>
    <n v="2.2000000000000002"/>
    <x v="3"/>
    <n v="18"/>
  </r>
  <r>
    <s v="EMP00640"/>
    <x v="441"/>
    <x v="13"/>
    <x v="1"/>
    <s v="brian.wright74@company.com"/>
    <n v="-7639"/>
    <x v="6"/>
    <x v="8"/>
    <n v="122894.96"/>
    <x v="552"/>
    <s v="Germany"/>
    <x v="0"/>
    <n v="3.65"/>
    <x v="4"/>
    <n v="15"/>
  </r>
  <r>
    <s v="EMP00641"/>
    <x v="570"/>
    <x v="30"/>
    <x v="2"/>
    <s v="john.gonzalez28@company.com"/>
    <n v="-5591"/>
    <x v="4"/>
    <x v="8"/>
    <n v="75222.38"/>
    <x v="553"/>
    <s v="Singapore"/>
    <x v="2"/>
    <n v="1.3"/>
    <x v="1"/>
    <n v="16"/>
  </r>
  <r>
    <s v="EMP00642"/>
    <x v="571"/>
    <x v="14"/>
    <x v="2"/>
    <s v="matthew.adams59@company.com"/>
    <n v="-8612"/>
    <x v="5"/>
    <x v="0"/>
    <n v="64545.62"/>
    <x v="306"/>
    <s v="Canada"/>
    <x v="1"/>
    <n v="3.86"/>
    <x v="3"/>
    <n v="32"/>
  </r>
  <r>
    <s v="EMP00643"/>
    <x v="572"/>
    <x v="27"/>
    <x v="1"/>
    <s v="joshua.hernandez41@company.com"/>
    <n v="-2555"/>
    <x v="4"/>
    <x v="6"/>
    <n v="46241.07"/>
    <x v="554"/>
    <s v="Japan"/>
    <x v="0"/>
    <n v="3.74"/>
    <x v="2"/>
    <n v="4"/>
  </r>
  <r>
    <s v="EMP00644"/>
    <x v="573"/>
    <x v="38"/>
    <x v="2"/>
    <s v="nancy.green43@company.com"/>
    <n v="-4771"/>
    <x v="8"/>
    <x v="9"/>
    <n v="36430.18"/>
    <x v="555"/>
    <s v="Germany"/>
    <x v="2"/>
    <n v="4.8099999999999996"/>
    <x v="4"/>
    <n v="11"/>
  </r>
  <r>
    <s v="EMP00645"/>
    <x v="194"/>
    <x v="19"/>
    <x v="0"/>
    <s v="donna.campbell63@company.com"/>
    <n v="-7653"/>
    <x v="4"/>
    <x v="9"/>
    <n v="114973.62"/>
    <x v="556"/>
    <s v="UK"/>
    <x v="0"/>
    <n v="1.68"/>
    <x v="2"/>
    <n v="11"/>
  </r>
  <r>
    <s v="EMP00646"/>
    <x v="574"/>
    <x v="36"/>
    <x v="0"/>
    <s v="daniel.mitchell71@company.com"/>
    <n v="-9374"/>
    <x v="7"/>
    <x v="10"/>
    <n v="53497.97"/>
    <x v="66"/>
    <s v="Japan"/>
    <x v="1"/>
    <n v="3.63"/>
    <x v="0"/>
    <n v="24"/>
  </r>
  <r>
    <s v="EMP00647"/>
    <x v="333"/>
    <x v="7"/>
    <x v="1"/>
    <s v="andrew.mitchell93@company.com"/>
    <n v="-6413"/>
    <x v="4"/>
    <x v="3"/>
    <n v="137484.07999999999"/>
    <x v="536"/>
    <s v="Brazil"/>
    <x v="3"/>
    <n v="4.1900000000000004"/>
    <x v="3"/>
    <n v="18"/>
  </r>
  <r>
    <s v="EMP00648"/>
    <x v="575"/>
    <x v="31"/>
    <x v="0"/>
    <s v="karen.ramirez30@company.com"/>
    <n v="-3685"/>
    <x v="9"/>
    <x v="3"/>
    <n v="146733.87"/>
    <x v="557"/>
    <s v="UK"/>
    <x v="0"/>
    <n v="1.31"/>
    <x v="0"/>
    <n v="5"/>
  </r>
  <r>
    <s v="EMP00649"/>
    <x v="576"/>
    <x v="5"/>
    <x v="1"/>
    <s v="david.torres96@company.com"/>
    <n v="-10232"/>
    <x v="3"/>
    <x v="3"/>
    <n v="133169.79"/>
    <x v="16"/>
    <s v="India"/>
    <x v="2"/>
    <n v="2.99"/>
    <x v="3"/>
    <n v="7"/>
  </r>
  <r>
    <s v="EMP00650"/>
    <x v="577"/>
    <x v="37"/>
    <x v="1"/>
    <s v="margaret.smith96@company.com"/>
    <n v="-8999"/>
    <x v="6"/>
    <x v="8"/>
    <n v="70412.81"/>
    <x v="540"/>
    <s v="Japan"/>
    <x v="0"/>
    <n v="3.43"/>
    <x v="0"/>
    <n v="33"/>
  </r>
  <r>
    <s v="EMP00651"/>
    <x v="578"/>
    <x v="23"/>
    <x v="2"/>
    <s v="joseph.lopez18@company.com"/>
    <n v="-3020"/>
    <x v="1"/>
    <x v="5"/>
    <n v="89968.74"/>
    <x v="558"/>
    <s v="UK"/>
    <x v="3"/>
    <n v="4.66"/>
    <x v="0"/>
    <n v="34"/>
  </r>
  <r>
    <s v="EMP00652"/>
    <x v="579"/>
    <x v="26"/>
    <x v="2"/>
    <s v="rebecca.davis62@company.com"/>
    <n v="-5360"/>
    <x v="3"/>
    <x v="10"/>
    <n v="92075.11"/>
    <x v="559"/>
    <s v="Japan"/>
    <x v="0"/>
    <n v="4.74"/>
    <x v="3"/>
    <n v="31"/>
  </r>
  <r>
    <s v="EMP00653"/>
    <x v="580"/>
    <x v="42"/>
    <x v="0"/>
    <s v="patricia.thompson59@company.com"/>
    <n v="-7738"/>
    <x v="0"/>
    <x v="7"/>
    <n v="85709.65"/>
    <x v="156"/>
    <s v="India"/>
    <x v="2"/>
    <n v="2.42"/>
    <x v="4"/>
    <n v="27"/>
  </r>
  <r>
    <s v="EMP00654"/>
    <x v="581"/>
    <x v="38"/>
    <x v="0"/>
    <s v="emily.gonzalez66@company.com"/>
    <n v="-3905"/>
    <x v="7"/>
    <x v="7"/>
    <n v="57566.41"/>
    <x v="560"/>
    <s v="Canada"/>
    <x v="1"/>
    <n v="2.88"/>
    <x v="1"/>
    <n v="19"/>
  </r>
  <r>
    <s v="EMP00655"/>
    <x v="582"/>
    <x v="40"/>
    <x v="0"/>
    <s v="betty.ramirez35@company.com"/>
    <n v="-9057"/>
    <x v="5"/>
    <x v="2"/>
    <n v="86291.98"/>
    <x v="64"/>
    <s v="USA"/>
    <x v="3"/>
    <n v="4.53"/>
    <x v="0"/>
    <n v="7"/>
  </r>
  <r>
    <s v="EMP00656"/>
    <x v="583"/>
    <x v="29"/>
    <x v="1"/>
    <s v="richard.jackson51@company.com"/>
    <n v="-7917"/>
    <x v="3"/>
    <x v="2"/>
    <n v="131599.70000000001"/>
    <x v="171"/>
    <s v="Canada"/>
    <x v="0"/>
    <n v="2.68"/>
    <x v="3"/>
    <n v="31"/>
  </r>
  <r>
    <s v="EMP00657"/>
    <x v="584"/>
    <x v="6"/>
    <x v="2"/>
    <s v="deborah.rivera97@company.com"/>
    <n v="-9431"/>
    <x v="6"/>
    <x v="3"/>
    <n v="54055.56"/>
    <x v="561"/>
    <s v="USA"/>
    <x v="1"/>
    <n v="1.62"/>
    <x v="3"/>
    <n v="0"/>
  </r>
  <r>
    <s v="EMP00658"/>
    <x v="585"/>
    <x v="9"/>
    <x v="1"/>
    <s v="rebecca.baker87@company.com"/>
    <n v="-2219"/>
    <x v="1"/>
    <x v="5"/>
    <n v="76972.66"/>
    <x v="562"/>
    <s v="UK"/>
    <x v="2"/>
    <n v="1.99"/>
    <x v="0"/>
    <n v="32"/>
  </r>
  <r>
    <s v="EMP00659"/>
    <x v="586"/>
    <x v="7"/>
    <x v="1"/>
    <s v="susan.thomas34@company.com"/>
    <n v="-9300"/>
    <x v="8"/>
    <x v="5"/>
    <n v="137436.82999999999"/>
    <x v="563"/>
    <s v="UK"/>
    <x v="1"/>
    <n v="1.75"/>
    <x v="3"/>
    <n v="40"/>
  </r>
  <r>
    <s v="EMP00660"/>
    <x v="587"/>
    <x v="11"/>
    <x v="1"/>
    <s v="kevin.martinez17@company.com"/>
    <n v="-6234"/>
    <x v="8"/>
    <x v="2"/>
    <n v="96813.93"/>
    <x v="335"/>
    <s v="Germany"/>
    <x v="0"/>
    <n v="4.46"/>
    <x v="2"/>
    <n v="26"/>
  </r>
  <r>
    <s v="EMP00661"/>
    <x v="358"/>
    <x v="3"/>
    <x v="1"/>
    <s v="donna.martin29@company.com"/>
    <n v="-9930"/>
    <x v="3"/>
    <x v="0"/>
    <n v="96925.56"/>
    <x v="564"/>
    <s v="Canada"/>
    <x v="0"/>
    <n v="2.08"/>
    <x v="1"/>
    <n v="22"/>
  </r>
  <r>
    <s v="EMP00662"/>
    <x v="588"/>
    <x v="9"/>
    <x v="2"/>
    <s v="stephanie.clark7@company.com"/>
    <n v="-1534"/>
    <x v="3"/>
    <x v="8"/>
    <n v="65736.740000000005"/>
    <x v="146"/>
    <s v="Canada"/>
    <x v="0"/>
    <n v="2.72"/>
    <x v="1"/>
    <n v="31"/>
  </r>
  <r>
    <s v="EMP00663"/>
    <x v="589"/>
    <x v="19"/>
    <x v="1"/>
    <s v="betty.perez13@company.com"/>
    <n v="-4131"/>
    <x v="2"/>
    <x v="8"/>
    <n v="142487.35"/>
    <x v="565"/>
    <s v="Singapore"/>
    <x v="3"/>
    <n v="1.95"/>
    <x v="1"/>
    <n v="13"/>
  </r>
  <r>
    <s v="EMP00664"/>
    <x v="590"/>
    <x v="38"/>
    <x v="1"/>
    <s v="carol.harris17@company.com"/>
    <n v="-4674"/>
    <x v="3"/>
    <x v="10"/>
    <n v="175407.88"/>
    <x v="566"/>
    <s v="Germany"/>
    <x v="1"/>
    <n v="3.82"/>
    <x v="4"/>
    <n v="4"/>
  </r>
  <r>
    <s v="EMP00665"/>
    <x v="591"/>
    <x v="2"/>
    <x v="2"/>
    <s v="paul.flores93@company.com"/>
    <n v="-5872"/>
    <x v="6"/>
    <x v="2"/>
    <n v="41352.61"/>
    <x v="567"/>
    <s v="France"/>
    <x v="3"/>
    <n v="4.57"/>
    <x v="3"/>
    <n v="22"/>
  </r>
  <r>
    <s v="EMP00666"/>
    <x v="592"/>
    <x v="3"/>
    <x v="0"/>
    <s v="betty.lewis16@company.com"/>
    <n v="-9724"/>
    <x v="1"/>
    <x v="0"/>
    <n v="170043.19"/>
    <x v="568"/>
    <s v="USA"/>
    <x v="1"/>
    <n v="3.4"/>
    <x v="0"/>
    <n v="18"/>
  </r>
  <r>
    <s v="EMP00667"/>
    <x v="593"/>
    <x v="5"/>
    <x v="0"/>
    <s v="john.torres25@company.com"/>
    <n v="-9403"/>
    <x v="7"/>
    <x v="0"/>
    <n v="161187.07999999999"/>
    <x v="569"/>
    <s v="India"/>
    <x v="2"/>
    <n v="4"/>
    <x v="2"/>
    <n v="35"/>
  </r>
  <r>
    <s v="EMP00668"/>
    <x v="594"/>
    <x v="21"/>
    <x v="0"/>
    <s v="rebecca.harris35@company.com"/>
    <n v="-1756"/>
    <x v="5"/>
    <x v="10"/>
    <n v="66582.12"/>
    <x v="492"/>
    <s v="USA"/>
    <x v="2"/>
    <n v="3.02"/>
    <x v="3"/>
    <n v="16"/>
  </r>
  <r>
    <s v="EMP00669"/>
    <x v="595"/>
    <x v="26"/>
    <x v="0"/>
    <s v="lisa.anderson35@company.com"/>
    <n v="-4788"/>
    <x v="8"/>
    <x v="7"/>
    <n v="112367.03999999999"/>
    <x v="570"/>
    <s v="USA"/>
    <x v="1"/>
    <n v="4.7699999999999996"/>
    <x v="1"/>
    <n v="8"/>
  </r>
  <r>
    <s v="EMP00670"/>
    <x v="596"/>
    <x v="12"/>
    <x v="1"/>
    <s v="karen.brown27@company.com"/>
    <n v="-1986"/>
    <x v="2"/>
    <x v="10"/>
    <n v="175971.7"/>
    <x v="328"/>
    <s v="UK"/>
    <x v="3"/>
    <n v="3.89"/>
    <x v="2"/>
    <n v="39"/>
  </r>
  <r>
    <s v="EMP00671"/>
    <x v="597"/>
    <x v="5"/>
    <x v="0"/>
    <s v="charles.lee2@company.com"/>
    <n v="-6469"/>
    <x v="5"/>
    <x v="9"/>
    <n v="175882.68"/>
    <x v="147"/>
    <s v="Singapore"/>
    <x v="0"/>
    <n v="3.89"/>
    <x v="2"/>
    <n v="16"/>
  </r>
  <r>
    <s v="EMP00672"/>
    <x v="598"/>
    <x v="16"/>
    <x v="0"/>
    <s v="kevin.green27@company.com"/>
    <n v="-7288"/>
    <x v="9"/>
    <x v="6"/>
    <n v="119341.25"/>
    <x v="571"/>
    <s v="France"/>
    <x v="1"/>
    <n v="2.78"/>
    <x v="2"/>
    <n v="23"/>
  </r>
  <r>
    <s v="EMP00673"/>
    <x v="599"/>
    <x v="38"/>
    <x v="2"/>
    <s v="barbara.walker24@company.com"/>
    <n v="-4843"/>
    <x v="8"/>
    <x v="10"/>
    <n v="106125.17"/>
    <x v="553"/>
    <s v="India"/>
    <x v="3"/>
    <n v="1.08"/>
    <x v="0"/>
    <n v="11"/>
  </r>
  <r>
    <s v="EMP00674"/>
    <x v="600"/>
    <x v="16"/>
    <x v="1"/>
    <s v="margaret.baker9@company.com"/>
    <n v="-8504"/>
    <x v="8"/>
    <x v="5"/>
    <n v="166824"/>
    <x v="572"/>
    <s v="UK"/>
    <x v="1"/>
    <n v="3.91"/>
    <x v="4"/>
    <n v="38"/>
  </r>
  <r>
    <s v="EMP00675"/>
    <x v="256"/>
    <x v="28"/>
    <x v="1"/>
    <s v="michael.harris15@company.com"/>
    <n v="-2809"/>
    <x v="5"/>
    <x v="6"/>
    <n v="146667.06"/>
    <x v="573"/>
    <s v="India"/>
    <x v="0"/>
    <n v="4.17"/>
    <x v="4"/>
    <n v="6"/>
  </r>
  <r>
    <s v="EMP00676"/>
    <x v="601"/>
    <x v="2"/>
    <x v="0"/>
    <s v="paul.mitchell11@company.com"/>
    <n v="-9519"/>
    <x v="4"/>
    <x v="5"/>
    <n v="153242.41"/>
    <x v="389"/>
    <s v="Australia"/>
    <x v="2"/>
    <n v="1.62"/>
    <x v="4"/>
    <n v="34"/>
  </r>
  <r>
    <s v="EMP00677"/>
    <x v="602"/>
    <x v="3"/>
    <x v="0"/>
    <s v="george.moore16@company.com"/>
    <n v="-2893"/>
    <x v="0"/>
    <x v="0"/>
    <n v="78027.08"/>
    <x v="329"/>
    <s v="France"/>
    <x v="1"/>
    <n v="1"/>
    <x v="0"/>
    <n v="1"/>
  </r>
  <r>
    <s v="EMP00678"/>
    <x v="603"/>
    <x v="28"/>
    <x v="1"/>
    <s v="joseph.ramirez46@company.com"/>
    <n v="-5963"/>
    <x v="1"/>
    <x v="4"/>
    <n v="106313.98"/>
    <x v="574"/>
    <s v="Germany"/>
    <x v="0"/>
    <n v="4.83"/>
    <x v="1"/>
    <n v="22"/>
  </r>
  <r>
    <s v="EMP00679"/>
    <x v="604"/>
    <x v="2"/>
    <x v="1"/>
    <s v="robert.flores47@company.com"/>
    <n v="-3904"/>
    <x v="5"/>
    <x v="3"/>
    <n v="111919.69"/>
    <x v="288"/>
    <s v="India"/>
    <x v="2"/>
    <n v="1.6"/>
    <x v="1"/>
    <n v="39"/>
  </r>
  <r>
    <s v="EMP00680"/>
    <x v="605"/>
    <x v="39"/>
    <x v="2"/>
    <s v="charles.thompson64@company.com"/>
    <n v="-6701"/>
    <x v="0"/>
    <x v="7"/>
    <n v="159948.53"/>
    <x v="383"/>
    <s v="India"/>
    <x v="3"/>
    <n v="1.59"/>
    <x v="2"/>
    <n v="30"/>
  </r>
  <r>
    <s v="EMP00681"/>
    <x v="606"/>
    <x v="18"/>
    <x v="2"/>
    <s v="robert.davis94@company.com"/>
    <n v="-3213"/>
    <x v="2"/>
    <x v="2"/>
    <n v="61371.49"/>
    <x v="575"/>
    <s v="Australia"/>
    <x v="3"/>
    <n v="2.98"/>
    <x v="2"/>
    <n v="26"/>
  </r>
  <r>
    <s v="EMP00682"/>
    <x v="384"/>
    <x v="2"/>
    <x v="1"/>
    <s v="joshua.green84@company.com"/>
    <n v="-8801"/>
    <x v="6"/>
    <x v="5"/>
    <n v="113118.35"/>
    <x v="576"/>
    <s v="Japan"/>
    <x v="1"/>
    <n v="2.54"/>
    <x v="3"/>
    <n v="26"/>
  </r>
  <r>
    <s v="EMP00683"/>
    <x v="607"/>
    <x v="11"/>
    <x v="0"/>
    <s v="donna.torres12@company.com"/>
    <n v="-1955"/>
    <x v="8"/>
    <x v="7"/>
    <n v="87547.77"/>
    <x v="472"/>
    <s v="India"/>
    <x v="0"/>
    <n v="1.24"/>
    <x v="1"/>
    <n v="23"/>
  </r>
  <r>
    <s v="EMP00684"/>
    <x v="608"/>
    <x v="26"/>
    <x v="2"/>
    <s v="rebecca.rodriguez19@company.com"/>
    <n v="-6267"/>
    <x v="8"/>
    <x v="6"/>
    <n v="43100.52"/>
    <x v="473"/>
    <s v="UK"/>
    <x v="1"/>
    <n v="2.5099999999999998"/>
    <x v="4"/>
    <n v="27"/>
  </r>
  <r>
    <s v="EMP00685"/>
    <x v="609"/>
    <x v="39"/>
    <x v="0"/>
    <s v="betty.brown75@company.com"/>
    <n v="-4453"/>
    <x v="3"/>
    <x v="2"/>
    <n v="87960.41"/>
    <x v="577"/>
    <s v="Germany"/>
    <x v="0"/>
    <n v="1.05"/>
    <x v="2"/>
    <n v="9"/>
  </r>
  <r>
    <s v="EMP00686"/>
    <x v="610"/>
    <x v="43"/>
    <x v="0"/>
    <s v="ronald.lopez18@company.com"/>
    <n v="-7512"/>
    <x v="7"/>
    <x v="3"/>
    <n v="139770.82999999999"/>
    <x v="254"/>
    <s v="USA"/>
    <x v="3"/>
    <n v="1.45"/>
    <x v="4"/>
    <n v="2"/>
  </r>
  <r>
    <s v="EMP00687"/>
    <x v="611"/>
    <x v="40"/>
    <x v="0"/>
    <s v="joshua.carter21@company.com"/>
    <n v="-8655"/>
    <x v="7"/>
    <x v="0"/>
    <n v="138153.98000000001"/>
    <x v="578"/>
    <s v="Singapore"/>
    <x v="3"/>
    <n v="3.84"/>
    <x v="2"/>
    <n v="10"/>
  </r>
  <r>
    <s v="EMP00688"/>
    <x v="449"/>
    <x v="31"/>
    <x v="2"/>
    <s v="karen.garcia17@company.com"/>
    <n v="-8835"/>
    <x v="4"/>
    <x v="7"/>
    <n v="66741.429999999993"/>
    <x v="268"/>
    <s v="Japan"/>
    <x v="0"/>
    <n v="4.2699999999999996"/>
    <x v="2"/>
    <n v="30"/>
  </r>
  <r>
    <s v="EMP00689"/>
    <x v="612"/>
    <x v="12"/>
    <x v="2"/>
    <s v="christopher.adams49@company.com"/>
    <n v="-7608"/>
    <x v="1"/>
    <x v="6"/>
    <n v="74138.34"/>
    <x v="579"/>
    <s v="UK"/>
    <x v="3"/>
    <n v="3.41"/>
    <x v="1"/>
    <n v="1"/>
  </r>
  <r>
    <s v="EMP00690"/>
    <x v="613"/>
    <x v="14"/>
    <x v="0"/>
    <s v="sarah.jackson14@company.com"/>
    <n v="-1760"/>
    <x v="9"/>
    <x v="6"/>
    <n v="114995.25"/>
    <x v="580"/>
    <s v="USA"/>
    <x v="1"/>
    <n v="2.08"/>
    <x v="3"/>
    <n v="36"/>
  </r>
  <r>
    <s v="EMP00691"/>
    <x v="593"/>
    <x v="43"/>
    <x v="1"/>
    <s v="john.torres7@company.com"/>
    <n v="-6772"/>
    <x v="3"/>
    <x v="8"/>
    <n v="143993.51999999999"/>
    <x v="581"/>
    <s v="Japan"/>
    <x v="1"/>
    <n v="2.2599999999999998"/>
    <x v="2"/>
    <n v="22"/>
  </r>
  <r>
    <s v="EMP00692"/>
    <x v="614"/>
    <x v="36"/>
    <x v="1"/>
    <s v="william.hall43@company.com"/>
    <n v="-10725"/>
    <x v="0"/>
    <x v="0"/>
    <n v="152086.68"/>
    <x v="582"/>
    <s v="USA"/>
    <x v="2"/>
    <n v="2.91"/>
    <x v="4"/>
    <n v="18"/>
  </r>
  <r>
    <s v="EMP00693"/>
    <x v="351"/>
    <x v="36"/>
    <x v="2"/>
    <s v="david.martinez11@company.com"/>
    <n v="-5828"/>
    <x v="8"/>
    <x v="2"/>
    <n v="146479.73000000001"/>
    <x v="583"/>
    <s v="Japan"/>
    <x v="3"/>
    <n v="2.79"/>
    <x v="0"/>
    <n v="21"/>
  </r>
  <r>
    <s v="EMP00694"/>
    <x v="615"/>
    <x v="37"/>
    <x v="2"/>
    <s v="charles.white6@company.com"/>
    <n v="-9170"/>
    <x v="8"/>
    <x v="6"/>
    <n v="179566.38"/>
    <x v="30"/>
    <s v="UK"/>
    <x v="1"/>
    <n v="3.27"/>
    <x v="2"/>
    <n v="6"/>
  </r>
  <r>
    <s v="EMP00695"/>
    <x v="616"/>
    <x v="19"/>
    <x v="0"/>
    <s v="james.martinez12@company.com"/>
    <n v="-9356"/>
    <x v="2"/>
    <x v="2"/>
    <n v="170438.12"/>
    <x v="584"/>
    <s v="UK"/>
    <x v="3"/>
    <n v="3.31"/>
    <x v="1"/>
    <n v="5"/>
  </r>
  <r>
    <s v="EMP00696"/>
    <x v="617"/>
    <x v="24"/>
    <x v="2"/>
    <s v="robert.lopez61@company.com"/>
    <n v="-9584"/>
    <x v="5"/>
    <x v="4"/>
    <n v="175893.69"/>
    <x v="585"/>
    <s v="USA"/>
    <x v="3"/>
    <n v="4.4400000000000004"/>
    <x v="2"/>
    <n v="26"/>
  </r>
  <r>
    <s v="EMP00697"/>
    <x v="65"/>
    <x v="6"/>
    <x v="2"/>
    <s v="amanda.baker47@company.com"/>
    <n v="-7826"/>
    <x v="2"/>
    <x v="4"/>
    <n v="133919.13"/>
    <x v="586"/>
    <s v="Brazil"/>
    <x v="3"/>
    <n v="4.51"/>
    <x v="4"/>
    <n v="39"/>
  </r>
  <r>
    <s v="EMP00698"/>
    <x v="618"/>
    <x v="9"/>
    <x v="0"/>
    <s v="melissa.brown72@company.com"/>
    <n v="-3190"/>
    <x v="9"/>
    <x v="3"/>
    <n v="57939.839999999997"/>
    <x v="6"/>
    <s v="UK"/>
    <x v="1"/>
    <n v="2.5499999999999998"/>
    <x v="2"/>
    <n v="5"/>
  </r>
  <r>
    <s v="EMP00699"/>
    <x v="619"/>
    <x v="24"/>
    <x v="0"/>
    <s v="daniel.robinson69@company.com"/>
    <n v="-3292"/>
    <x v="5"/>
    <x v="4"/>
    <n v="168031.75"/>
    <x v="155"/>
    <s v="France"/>
    <x v="1"/>
    <n v="2.61"/>
    <x v="4"/>
    <n v="20"/>
  </r>
  <r>
    <s v="EMP00700"/>
    <x v="620"/>
    <x v="33"/>
    <x v="1"/>
    <s v="nancy.hill90@company.com"/>
    <n v="-4418"/>
    <x v="9"/>
    <x v="5"/>
    <n v="40550.94"/>
    <x v="587"/>
    <s v="Brazil"/>
    <x v="1"/>
    <n v="3.56"/>
    <x v="1"/>
    <n v="36"/>
  </r>
  <r>
    <s v="EMP00701"/>
    <x v="621"/>
    <x v="28"/>
    <x v="1"/>
    <s v="john.hill47@company.com"/>
    <n v="-5719"/>
    <x v="3"/>
    <x v="6"/>
    <n v="160862.99"/>
    <x v="588"/>
    <s v="France"/>
    <x v="3"/>
    <n v="2.0099999999999998"/>
    <x v="0"/>
    <n v="5"/>
  </r>
  <r>
    <s v="EMP00702"/>
    <x v="622"/>
    <x v="7"/>
    <x v="2"/>
    <s v="barbara.jones11@company.com"/>
    <n v="-9894"/>
    <x v="1"/>
    <x v="0"/>
    <n v="66045.210000000006"/>
    <x v="589"/>
    <s v="India"/>
    <x v="0"/>
    <n v="1.37"/>
    <x v="2"/>
    <n v="21"/>
  </r>
  <r>
    <s v="EMP00703"/>
    <x v="543"/>
    <x v="14"/>
    <x v="1"/>
    <s v="ronald.martin45@company.com"/>
    <n v="-10011"/>
    <x v="6"/>
    <x v="2"/>
    <n v="175010.53"/>
    <x v="590"/>
    <s v="Australia"/>
    <x v="2"/>
    <n v="4.29"/>
    <x v="3"/>
    <n v="38"/>
  </r>
  <r>
    <s v="EMP00704"/>
    <x v="623"/>
    <x v="22"/>
    <x v="0"/>
    <s v="richard.jones79@company.com"/>
    <n v="-6963"/>
    <x v="3"/>
    <x v="2"/>
    <n v="164992.66"/>
    <x v="32"/>
    <s v="Brazil"/>
    <x v="3"/>
    <n v="1.45"/>
    <x v="2"/>
    <n v="16"/>
  </r>
  <r>
    <s v="EMP00705"/>
    <x v="194"/>
    <x v="42"/>
    <x v="2"/>
    <s v="donna.campbell17@company.com"/>
    <n v="-4004"/>
    <x v="3"/>
    <x v="6"/>
    <n v="143127.59"/>
    <x v="591"/>
    <s v="France"/>
    <x v="1"/>
    <n v="3.4"/>
    <x v="0"/>
    <n v="22"/>
  </r>
  <r>
    <s v="EMP00706"/>
    <x v="129"/>
    <x v="36"/>
    <x v="0"/>
    <s v="jessica.gonzalez2@company.com"/>
    <n v="-8471"/>
    <x v="3"/>
    <x v="9"/>
    <n v="165014.96"/>
    <x v="592"/>
    <s v="UK"/>
    <x v="2"/>
    <n v="3.6"/>
    <x v="2"/>
    <n v="26"/>
  </r>
  <r>
    <s v="EMP00707"/>
    <x v="624"/>
    <x v="41"/>
    <x v="0"/>
    <s v="anthony.thompson55@company.com"/>
    <n v="-8119"/>
    <x v="0"/>
    <x v="2"/>
    <n v="101529.42"/>
    <x v="558"/>
    <s v="India"/>
    <x v="1"/>
    <n v="3.17"/>
    <x v="2"/>
    <n v="18"/>
  </r>
  <r>
    <s v="EMP00708"/>
    <x v="96"/>
    <x v="36"/>
    <x v="2"/>
    <s v="brian.hall82@company.com"/>
    <n v="-3932"/>
    <x v="0"/>
    <x v="4"/>
    <n v="47997.5"/>
    <x v="593"/>
    <s v="Singapore"/>
    <x v="2"/>
    <n v="1.41"/>
    <x v="3"/>
    <n v="34"/>
  </r>
  <r>
    <s v="EMP00709"/>
    <x v="184"/>
    <x v="13"/>
    <x v="0"/>
    <s v="michael.green75@company.com"/>
    <n v="-6764"/>
    <x v="1"/>
    <x v="6"/>
    <n v="67317.509999999995"/>
    <x v="594"/>
    <s v="Japan"/>
    <x v="2"/>
    <n v="1.46"/>
    <x v="2"/>
    <n v="7"/>
  </r>
  <r>
    <s v="EMP00710"/>
    <x v="619"/>
    <x v="27"/>
    <x v="0"/>
    <s v="daniel.robinson91@company.com"/>
    <n v="-2586"/>
    <x v="2"/>
    <x v="6"/>
    <n v="108596.32"/>
    <x v="573"/>
    <s v="Canada"/>
    <x v="3"/>
    <n v="4.3499999999999996"/>
    <x v="2"/>
    <n v="15"/>
  </r>
  <r>
    <s v="EMP00711"/>
    <x v="383"/>
    <x v="29"/>
    <x v="1"/>
    <s v="james.clark4@company.com"/>
    <n v="-8399"/>
    <x v="6"/>
    <x v="10"/>
    <n v="81033.289999999994"/>
    <x v="595"/>
    <s v="Singapore"/>
    <x v="2"/>
    <n v="1.97"/>
    <x v="2"/>
    <n v="12"/>
  </r>
  <r>
    <s v="EMP00712"/>
    <x v="188"/>
    <x v="21"/>
    <x v="1"/>
    <s v="amanda.adams74@company.com"/>
    <n v="-8265"/>
    <x v="5"/>
    <x v="3"/>
    <n v="166104.85"/>
    <x v="596"/>
    <s v="India"/>
    <x v="2"/>
    <n v="1.92"/>
    <x v="0"/>
    <n v="32"/>
  </r>
  <r>
    <s v="EMP00713"/>
    <x v="625"/>
    <x v="18"/>
    <x v="2"/>
    <s v="linda.green98@company.com"/>
    <n v="-4812"/>
    <x v="2"/>
    <x v="6"/>
    <n v="48521.89"/>
    <x v="597"/>
    <s v="France"/>
    <x v="0"/>
    <n v="3.52"/>
    <x v="3"/>
    <n v="9"/>
  </r>
  <r>
    <s v="EMP00714"/>
    <x v="626"/>
    <x v="15"/>
    <x v="1"/>
    <s v="mary.flores74@company.com"/>
    <n v="-3853"/>
    <x v="7"/>
    <x v="8"/>
    <n v="62050.5"/>
    <x v="598"/>
    <s v="Germany"/>
    <x v="3"/>
    <n v="1.78"/>
    <x v="0"/>
    <n v="24"/>
  </r>
  <r>
    <s v="EMP00715"/>
    <x v="627"/>
    <x v="22"/>
    <x v="1"/>
    <s v="rebecca.taylor36@company.com"/>
    <n v="-1909"/>
    <x v="4"/>
    <x v="4"/>
    <n v="51085.07"/>
    <x v="7"/>
    <s v="UK"/>
    <x v="0"/>
    <n v="1.57"/>
    <x v="1"/>
    <n v="11"/>
  </r>
  <r>
    <s v="EMP00716"/>
    <x v="628"/>
    <x v="33"/>
    <x v="2"/>
    <s v="jennifer.jones27@company.com"/>
    <n v="-9847"/>
    <x v="3"/>
    <x v="3"/>
    <n v="45668.52"/>
    <x v="599"/>
    <s v="UK"/>
    <x v="1"/>
    <n v="3.75"/>
    <x v="2"/>
    <n v="20"/>
  </r>
  <r>
    <s v="EMP00717"/>
    <x v="629"/>
    <x v="14"/>
    <x v="1"/>
    <s v="kevin.lewis39@company.com"/>
    <n v="-2006"/>
    <x v="0"/>
    <x v="8"/>
    <n v="179092.24"/>
    <x v="600"/>
    <s v="Singapore"/>
    <x v="0"/>
    <n v="1.63"/>
    <x v="1"/>
    <n v="7"/>
  </r>
  <r>
    <s v="EMP00718"/>
    <x v="630"/>
    <x v="0"/>
    <x v="0"/>
    <s v="richard.hill3@company.com"/>
    <n v="-4849"/>
    <x v="8"/>
    <x v="8"/>
    <n v="51644.33"/>
    <x v="601"/>
    <s v="USA"/>
    <x v="3"/>
    <n v="1.55"/>
    <x v="4"/>
    <n v="8"/>
  </r>
  <r>
    <s v="EMP00719"/>
    <x v="631"/>
    <x v="43"/>
    <x v="1"/>
    <s v="karen.moore12@company.com"/>
    <n v="-7202"/>
    <x v="7"/>
    <x v="5"/>
    <n v="98228.99"/>
    <x v="602"/>
    <s v="Germany"/>
    <x v="3"/>
    <n v="1.69"/>
    <x v="1"/>
    <n v="25"/>
  </r>
  <r>
    <s v="EMP00720"/>
    <x v="632"/>
    <x v="34"/>
    <x v="2"/>
    <s v="michael.nguyen22@company.com"/>
    <n v="-10240"/>
    <x v="1"/>
    <x v="5"/>
    <n v="96441.91"/>
    <x v="400"/>
    <s v="Canada"/>
    <x v="3"/>
    <n v="3.49"/>
    <x v="3"/>
    <n v="24"/>
  </r>
  <r>
    <s v="EMP00721"/>
    <x v="633"/>
    <x v="18"/>
    <x v="2"/>
    <s v="sandra.gonzalez48@company.com"/>
    <n v="-3837"/>
    <x v="7"/>
    <x v="2"/>
    <n v="163970.20000000001"/>
    <x v="329"/>
    <s v="Canada"/>
    <x v="2"/>
    <n v="2.17"/>
    <x v="3"/>
    <n v="22"/>
  </r>
  <r>
    <s v="EMP00722"/>
    <x v="634"/>
    <x v="35"/>
    <x v="1"/>
    <s v="margaret.johnson42@company.com"/>
    <n v="-5593"/>
    <x v="2"/>
    <x v="6"/>
    <n v="45532.85"/>
    <x v="603"/>
    <s v="Australia"/>
    <x v="3"/>
    <n v="1.58"/>
    <x v="1"/>
    <n v="7"/>
  </r>
  <r>
    <s v="EMP00723"/>
    <x v="635"/>
    <x v="42"/>
    <x v="0"/>
    <s v="james.lee43@company.com"/>
    <n v="-7261"/>
    <x v="8"/>
    <x v="0"/>
    <n v="44604.1"/>
    <x v="604"/>
    <s v="Singapore"/>
    <x v="1"/>
    <n v="3.11"/>
    <x v="4"/>
    <n v="35"/>
  </r>
  <r>
    <s v="EMP00724"/>
    <x v="636"/>
    <x v="16"/>
    <x v="0"/>
    <s v="karen.rivera10@company.com"/>
    <n v="-9456"/>
    <x v="1"/>
    <x v="8"/>
    <n v="152942.20000000001"/>
    <x v="605"/>
    <s v="Germany"/>
    <x v="0"/>
    <n v="4.21"/>
    <x v="2"/>
    <n v="2"/>
  </r>
  <r>
    <s v="EMP00725"/>
    <x v="637"/>
    <x v="35"/>
    <x v="1"/>
    <s v="karen.clark58@company.com"/>
    <n v="-7444"/>
    <x v="4"/>
    <x v="3"/>
    <n v="69281.179999999993"/>
    <x v="606"/>
    <s v="Canada"/>
    <x v="0"/>
    <n v="3.57"/>
    <x v="3"/>
    <n v="0"/>
  </r>
  <r>
    <s v="EMP00726"/>
    <x v="638"/>
    <x v="6"/>
    <x v="2"/>
    <s v="ashley.jackson5@company.com"/>
    <n v="-3025"/>
    <x v="2"/>
    <x v="7"/>
    <n v="45070.85"/>
    <x v="607"/>
    <s v="France"/>
    <x v="3"/>
    <n v="2.1"/>
    <x v="1"/>
    <n v="25"/>
  </r>
  <r>
    <s v="EMP00727"/>
    <x v="569"/>
    <x v="32"/>
    <x v="2"/>
    <s v="jennifer.scott79@company.com"/>
    <n v="-6638"/>
    <x v="7"/>
    <x v="5"/>
    <n v="158057.49"/>
    <x v="608"/>
    <s v="Australia"/>
    <x v="0"/>
    <n v="1.1200000000000001"/>
    <x v="4"/>
    <n v="0"/>
  </r>
  <r>
    <s v="EMP00728"/>
    <x v="240"/>
    <x v="32"/>
    <x v="0"/>
    <s v="william.miller93@company.com"/>
    <n v="-4764"/>
    <x v="0"/>
    <x v="6"/>
    <n v="139995.65"/>
    <x v="609"/>
    <s v="Australia"/>
    <x v="0"/>
    <n v="4.74"/>
    <x v="4"/>
    <n v="16"/>
  </r>
  <r>
    <s v="EMP00729"/>
    <x v="639"/>
    <x v="5"/>
    <x v="2"/>
    <s v="john.davis10@company.com"/>
    <n v="-8124"/>
    <x v="9"/>
    <x v="2"/>
    <n v="169104.47"/>
    <x v="610"/>
    <s v="Brazil"/>
    <x v="0"/>
    <n v="1.51"/>
    <x v="0"/>
    <n v="37"/>
  </r>
  <r>
    <s v="EMP00730"/>
    <x v="640"/>
    <x v="13"/>
    <x v="0"/>
    <s v="anthony.green16@company.com"/>
    <n v="-6313"/>
    <x v="4"/>
    <x v="5"/>
    <n v="130884"/>
    <x v="611"/>
    <s v="Australia"/>
    <x v="2"/>
    <n v="1.9"/>
    <x v="1"/>
    <n v="18"/>
  </r>
  <r>
    <s v="EMP00731"/>
    <x v="641"/>
    <x v="41"/>
    <x v="0"/>
    <s v="stephanie.garcia32@company.com"/>
    <n v="-6009"/>
    <x v="0"/>
    <x v="4"/>
    <n v="175905.96"/>
    <x v="612"/>
    <s v="Germany"/>
    <x v="0"/>
    <n v="3.68"/>
    <x v="2"/>
    <n v="24"/>
  </r>
  <r>
    <s v="EMP00732"/>
    <x v="549"/>
    <x v="39"/>
    <x v="2"/>
    <s v="richard.young27@company.com"/>
    <n v="-11326"/>
    <x v="6"/>
    <x v="8"/>
    <n v="145270.75"/>
    <x v="613"/>
    <s v="Brazil"/>
    <x v="1"/>
    <n v="4.3899999999999997"/>
    <x v="4"/>
    <n v="8"/>
  </r>
  <r>
    <s v="EMP00733"/>
    <x v="642"/>
    <x v="28"/>
    <x v="2"/>
    <s v="joseph.white80@company.com"/>
    <n v="-8587"/>
    <x v="8"/>
    <x v="4"/>
    <n v="75286.570000000007"/>
    <x v="614"/>
    <s v="Canada"/>
    <x v="0"/>
    <n v="1.59"/>
    <x v="4"/>
    <n v="7"/>
  </r>
  <r>
    <s v="EMP00734"/>
    <x v="643"/>
    <x v="24"/>
    <x v="1"/>
    <s v="sarah.johnson35@company.com"/>
    <n v="-10513"/>
    <x v="7"/>
    <x v="8"/>
    <n v="73508.92"/>
    <x v="136"/>
    <s v="UK"/>
    <x v="3"/>
    <n v="2.73"/>
    <x v="0"/>
    <n v="25"/>
  </r>
  <r>
    <s v="EMP00735"/>
    <x v="644"/>
    <x v="8"/>
    <x v="2"/>
    <s v="steven.ramirez7@company.com"/>
    <n v="-8087"/>
    <x v="0"/>
    <x v="7"/>
    <n v="129050.15"/>
    <x v="615"/>
    <s v="France"/>
    <x v="1"/>
    <n v="2.1800000000000002"/>
    <x v="2"/>
    <n v="11"/>
  </r>
  <r>
    <s v="EMP00736"/>
    <x v="645"/>
    <x v="31"/>
    <x v="0"/>
    <s v="joshua.moore64@company.com"/>
    <n v="-4061"/>
    <x v="3"/>
    <x v="6"/>
    <n v="174050.9"/>
    <x v="616"/>
    <s v="UK"/>
    <x v="0"/>
    <n v="4.58"/>
    <x v="3"/>
    <n v="17"/>
  </r>
  <r>
    <s v="EMP00737"/>
    <x v="14"/>
    <x v="15"/>
    <x v="1"/>
    <s v="sarah.jones36@company.com"/>
    <n v="-8793"/>
    <x v="1"/>
    <x v="3"/>
    <n v="49689.120000000003"/>
    <x v="617"/>
    <s v="Canada"/>
    <x v="2"/>
    <n v="1.82"/>
    <x v="0"/>
    <n v="22"/>
  </r>
  <r>
    <s v="EMP00738"/>
    <x v="646"/>
    <x v="16"/>
    <x v="2"/>
    <s v="kevin.jackson94@company.com"/>
    <n v="-4430"/>
    <x v="6"/>
    <x v="10"/>
    <n v="104129.96"/>
    <x v="618"/>
    <s v="Germany"/>
    <x v="1"/>
    <n v="2.2599999999999998"/>
    <x v="4"/>
    <n v="10"/>
  </r>
  <r>
    <s v="EMP00739"/>
    <x v="647"/>
    <x v="24"/>
    <x v="1"/>
    <s v="susan.perez2@company.com"/>
    <n v="-9477"/>
    <x v="2"/>
    <x v="7"/>
    <n v="60739.68"/>
    <x v="454"/>
    <s v="UK"/>
    <x v="1"/>
    <n v="3.72"/>
    <x v="4"/>
    <n v="38"/>
  </r>
  <r>
    <s v="EMP00740"/>
    <x v="648"/>
    <x v="34"/>
    <x v="1"/>
    <s v="daniel.walker63@company.com"/>
    <n v="-3827"/>
    <x v="3"/>
    <x v="7"/>
    <n v="117253.68"/>
    <x v="425"/>
    <s v="Germany"/>
    <x v="1"/>
    <n v="4.0199999999999996"/>
    <x v="4"/>
    <n v="6"/>
  </r>
  <r>
    <s v="EMP00741"/>
    <x v="649"/>
    <x v="2"/>
    <x v="2"/>
    <s v="lisa.mitchell63@company.com"/>
    <n v="-11350"/>
    <x v="9"/>
    <x v="5"/>
    <n v="71762.84"/>
    <x v="619"/>
    <s v="USA"/>
    <x v="3"/>
    <n v="2.2000000000000002"/>
    <x v="1"/>
    <n v="33"/>
  </r>
  <r>
    <s v="EMP00742"/>
    <x v="650"/>
    <x v="16"/>
    <x v="2"/>
    <s v="rebecca.nelson15@company.com"/>
    <n v="-10785"/>
    <x v="3"/>
    <x v="2"/>
    <n v="176902.43"/>
    <x v="61"/>
    <s v="Germany"/>
    <x v="1"/>
    <n v="2.4300000000000002"/>
    <x v="4"/>
    <n v="15"/>
  </r>
  <r>
    <s v="EMP00743"/>
    <x v="333"/>
    <x v="25"/>
    <x v="2"/>
    <s v="andrew.mitchell27@company.com"/>
    <n v="-5327"/>
    <x v="1"/>
    <x v="4"/>
    <n v="174990.69"/>
    <x v="620"/>
    <s v="Japan"/>
    <x v="2"/>
    <n v="4.95"/>
    <x v="3"/>
    <n v="11"/>
  </r>
  <r>
    <s v="EMP00744"/>
    <x v="651"/>
    <x v="41"/>
    <x v="2"/>
    <s v="thomas.baker51@company.com"/>
    <n v="-6855"/>
    <x v="9"/>
    <x v="6"/>
    <n v="40959.5"/>
    <x v="144"/>
    <s v="Australia"/>
    <x v="0"/>
    <n v="2.73"/>
    <x v="2"/>
    <n v="36"/>
  </r>
  <r>
    <s v="EMP00745"/>
    <x v="652"/>
    <x v="35"/>
    <x v="1"/>
    <s v="daniel.jackson64@company.com"/>
    <n v="-9790"/>
    <x v="5"/>
    <x v="0"/>
    <n v="175167.35999999999"/>
    <x v="621"/>
    <s v="Japan"/>
    <x v="1"/>
    <n v="2.21"/>
    <x v="1"/>
    <n v="4"/>
  </r>
  <r>
    <s v="EMP00746"/>
    <x v="653"/>
    <x v="24"/>
    <x v="1"/>
    <s v="charles.smith28@company.com"/>
    <n v="-4455"/>
    <x v="3"/>
    <x v="5"/>
    <n v="79344.12"/>
    <x v="622"/>
    <s v="Australia"/>
    <x v="0"/>
    <n v="1.2"/>
    <x v="0"/>
    <n v="22"/>
  </r>
  <r>
    <s v="EMP00747"/>
    <x v="654"/>
    <x v="22"/>
    <x v="0"/>
    <s v="charles.allen20@company.com"/>
    <n v="-6551"/>
    <x v="5"/>
    <x v="6"/>
    <n v="97647.360000000001"/>
    <x v="623"/>
    <s v="Canada"/>
    <x v="1"/>
    <n v="1.1299999999999999"/>
    <x v="1"/>
    <n v="15"/>
  </r>
  <r>
    <s v="EMP00748"/>
    <x v="206"/>
    <x v="28"/>
    <x v="2"/>
    <s v="deborah.green52@company.com"/>
    <n v="-6614"/>
    <x v="4"/>
    <x v="9"/>
    <n v="60128.79"/>
    <x v="624"/>
    <s v="Australia"/>
    <x v="1"/>
    <n v="3.73"/>
    <x v="0"/>
    <n v="16"/>
  </r>
  <r>
    <s v="EMP00749"/>
    <x v="655"/>
    <x v="1"/>
    <x v="1"/>
    <s v="william.clark39@company.com"/>
    <n v="-6569"/>
    <x v="4"/>
    <x v="5"/>
    <n v="114145.45"/>
    <x v="625"/>
    <s v="France"/>
    <x v="0"/>
    <n v="1.55"/>
    <x v="2"/>
    <n v="20"/>
  </r>
  <r>
    <s v="EMP00750"/>
    <x v="656"/>
    <x v="41"/>
    <x v="2"/>
    <s v="steven.baker46@company.com"/>
    <n v="-9102"/>
    <x v="1"/>
    <x v="5"/>
    <n v="39012.58"/>
    <x v="626"/>
    <s v="USA"/>
    <x v="2"/>
    <n v="1.35"/>
    <x v="0"/>
    <n v="39"/>
  </r>
  <r>
    <s v="EMP00751"/>
    <x v="167"/>
    <x v="34"/>
    <x v="0"/>
    <s v="lisa.thomas48@company.com"/>
    <n v="-10964"/>
    <x v="4"/>
    <x v="9"/>
    <n v="42762.720000000001"/>
    <x v="627"/>
    <s v="France"/>
    <x v="1"/>
    <n v="2.61"/>
    <x v="4"/>
    <n v="29"/>
  </r>
  <r>
    <s v="EMP00752"/>
    <x v="657"/>
    <x v="24"/>
    <x v="1"/>
    <s v="ronald.king11@company.com"/>
    <n v="-3384"/>
    <x v="2"/>
    <x v="10"/>
    <n v="49122.86"/>
    <x v="425"/>
    <s v="Singapore"/>
    <x v="2"/>
    <n v="3.76"/>
    <x v="4"/>
    <n v="7"/>
  </r>
  <r>
    <s v="EMP00753"/>
    <x v="658"/>
    <x v="36"/>
    <x v="0"/>
    <s v="dorothy.nguyen95@company.com"/>
    <n v="-5446"/>
    <x v="6"/>
    <x v="2"/>
    <n v="116497.14"/>
    <x v="628"/>
    <s v="India"/>
    <x v="1"/>
    <n v="4.58"/>
    <x v="0"/>
    <n v="19"/>
  </r>
  <r>
    <s v="EMP00754"/>
    <x v="91"/>
    <x v="42"/>
    <x v="2"/>
    <s v="kevin.martin80@company.com"/>
    <n v="-4087"/>
    <x v="0"/>
    <x v="7"/>
    <n v="57188.2"/>
    <x v="629"/>
    <s v="UK"/>
    <x v="0"/>
    <n v="1.99"/>
    <x v="4"/>
    <n v="30"/>
  </r>
  <r>
    <s v="EMP00755"/>
    <x v="659"/>
    <x v="13"/>
    <x v="2"/>
    <s v="mary.allen8@company.com"/>
    <n v="-8358"/>
    <x v="7"/>
    <x v="2"/>
    <n v="153939.29"/>
    <x v="58"/>
    <s v="Japan"/>
    <x v="3"/>
    <n v="4.29"/>
    <x v="2"/>
    <n v="39"/>
  </r>
  <r>
    <s v="EMP00756"/>
    <x v="660"/>
    <x v="30"/>
    <x v="0"/>
    <s v="linda.ramirez3@company.com"/>
    <n v="-5576"/>
    <x v="5"/>
    <x v="0"/>
    <n v="142541.38"/>
    <x v="630"/>
    <s v="Germany"/>
    <x v="2"/>
    <n v="2.92"/>
    <x v="1"/>
    <n v="6"/>
  </r>
  <r>
    <s v="EMP00757"/>
    <x v="661"/>
    <x v="4"/>
    <x v="0"/>
    <s v="carol.young36@company.com"/>
    <n v="-3852"/>
    <x v="7"/>
    <x v="3"/>
    <n v="152956.57"/>
    <x v="631"/>
    <s v="USA"/>
    <x v="3"/>
    <n v="2.83"/>
    <x v="3"/>
    <n v="24"/>
  </r>
  <r>
    <s v="EMP00758"/>
    <x v="662"/>
    <x v="19"/>
    <x v="1"/>
    <s v="james.nguyen83@company.com"/>
    <n v="-9919"/>
    <x v="3"/>
    <x v="8"/>
    <n v="174605.5"/>
    <x v="632"/>
    <s v="Brazil"/>
    <x v="3"/>
    <n v="1.04"/>
    <x v="0"/>
    <n v="22"/>
  </r>
  <r>
    <s v="EMP00759"/>
    <x v="663"/>
    <x v="20"/>
    <x v="2"/>
    <s v="steven.allen91@company.com"/>
    <n v="-10640"/>
    <x v="0"/>
    <x v="2"/>
    <n v="130108.29"/>
    <x v="36"/>
    <s v="Singapore"/>
    <x v="3"/>
    <n v="2.84"/>
    <x v="0"/>
    <n v="17"/>
  </r>
  <r>
    <s v="EMP00760"/>
    <x v="664"/>
    <x v="19"/>
    <x v="2"/>
    <s v="ronald.nelson9@company.com"/>
    <n v="-8622"/>
    <x v="7"/>
    <x v="10"/>
    <n v="130550.91"/>
    <x v="307"/>
    <s v="Japan"/>
    <x v="3"/>
    <n v="1.52"/>
    <x v="1"/>
    <n v="37"/>
  </r>
  <r>
    <s v="EMP00761"/>
    <x v="425"/>
    <x v="34"/>
    <x v="0"/>
    <s v="carol.thompson52@company.com"/>
    <n v="-1897"/>
    <x v="5"/>
    <x v="6"/>
    <n v="48998.36"/>
    <x v="257"/>
    <s v="Brazil"/>
    <x v="2"/>
    <n v="2.29"/>
    <x v="0"/>
    <n v="15"/>
  </r>
  <r>
    <s v="EMP00762"/>
    <x v="665"/>
    <x v="28"/>
    <x v="2"/>
    <s v="michael.lopez9@company.com"/>
    <n v="-6091"/>
    <x v="0"/>
    <x v="7"/>
    <n v="157786.26999999999"/>
    <x v="276"/>
    <s v="Brazil"/>
    <x v="3"/>
    <n v="3.43"/>
    <x v="4"/>
    <n v="11"/>
  </r>
  <r>
    <s v="EMP00763"/>
    <x v="666"/>
    <x v="13"/>
    <x v="2"/>
    <s v="christopher.miller18@company.com"/>
    <n v="-5810"/>
    <x v="8"/>
    <x v="9"/>
    <n v="106209.94"/>
    <x v="633"/>
    <s v="Canada"/>
    <x v="1"/>
    <n v="1.8"/>
    <x v="0"/>
    <n v="27"/>
  </r>
  <r>
    <s v="EMP00764"/>
    <x v="667"/>
    <x v="38"/>
    <x v="0"/>
    <s v="donna.gonzalez4@company.com"/>
    <n v="-4203"/>
    <x v="8"/>
    <x v="7"/>
    <n v="152451.28"/>
    <x v="398"/>
    <s v="Australia"/>
    <x v="2"/>
    <n v="3.27"/>
    <x v="4"/>
    <n v="21"/>
  </r>
  <r>
    <s v="EMP00765"/>
    <x v="160"/>
    <x v="12"/>
    <x v="0"/>
    <s v="susan.baker64@company.com"/>
    <n v="-5744"/>
    <x v="4"/>
    <x v="5"/>
    <n v="107623.29"/>
    <x v="634"/>
    <s v="Singapore"/>
    <x v="1"/>
    <n v="4.21"/>
    <x v="2"/>
    <n v="27"/>
  </r>
  <r>
    <s v="EMP00766"/>
    <x v="668"/>
    <x v="23"/>
    <x v="0"/>
    <s v="kevin.harris11@company.com"/>
    <n v="-10704"/>
    <x v="9"/>
    <x v="4"/>
    <n v="52099.49"/>
    <x v="635"/>
    <s v="USA"/>
    <x v="3"/>
    <n v="1.0900000000000001"/>
    <x v="1"/>
    <n v="16"/>
  </r>
  <r>
    <s v="EMP00767"/>
    <x v="362"/>
    <x v="41"/>
    <x v="1"/>
    <s v="matthew.rivera21@company.com"/>
    <n v="-10424"/>
    <x v="4"/>
    <x v="6"/>
    <n v="158713.31"/>
    <x v="636"/>
    <s v="Japan"/>
    <x v="3"/>
    <n v="2.6"/>
    <x v="4"/>
    <n v="34"/>
  </r>
  <r>
    <s v="EMP00768"/>
    <x v="669"/>
    <x v="34"/>
    <x v="2"/>
    <s v="george.davis34@company.com"/>
    <n v="-2525"/>
    <x v="2"/>
    <x v="3"/>
    <n v="72827.759999999995"/>
    <x v="637"/>
    <s v="USA"/>
    <x v="1"/>
    <n v="1.82"/>
    <x v="1"/>
    <n v="3"/>
  </r>
  <r>
    <s v="EMP00769"/>
    <x v="670"/>
    <x v="23"/>
    <x v="0"/>
    <s v="sarah.young79@company.com"/>
    <n v="-3452"/>
    <x v="2"/>
    <x v="4"/>
    <n v="172736.63"/>
    <x v="523"/>
    <s v="Singapore"/>
    <x v="0"/>
    <n v="4.55"/>
    <x v="2"/>
    <n v="8"/>
  </r>
  <r>
    <s v="EMP00770"/>
    <x v="228"/>
    <x v="29"/>
    <x v="1"/>
    <s v="karen.campbell5@company.com"/>
    <n v="-6016"/>
    <x v="2"/>
    <x v="3"/>
    <n v="104250.93"/>
    <x v="638"/>
    <s v="Germany"/>
    <x v="0"/>
    <n v="4.72"/>
    <x v="4"/>
    <n v="12"/>
  </r>
  <r>
    <s v="EMP00771"/>
    <x v="671"/>
    <x v="28"/>
    <x v="0"/>
    <s v="paul.hill88@company.com"/>
    <n v="-9971"/>
    <x v="3"/>
    <x v="3"/>
    <n v="146023.82"/>
    <x v="639"/>
    <s v="India"/>
    <x v="2"/>
    <n v="3.81"/>
    <x v="3"/>
    <n v="8"/>
  </r>
  <r>
    <s v="EMP00772"/>
    <x v="672"/>
    <x v="35"/>
    <x v="0"/>
    <s v="linda.lewis48@company.com"/>
    <n v="-7478"/>
    <x v="1"/>
    <x v="7"/>
    <n v="69534.679999999993"/>
    <x v="640"/>
    <s v="Singapore"/>
    <x v="0"/>
    <n v="1.91"/>
    <x v="3"/>
    <n v="36"/>
  </r>
  <r>
    <s v="EMP00773"/>
    <x v="196"/>
    <x v="9"/>
    <x v="1"/>
    <s v="john.smith10@company.com"/>
    <n v="-8671"/>
    <x v="5"/>
    <x v="9"/>
    <n v="41339.32"/>
    <x v="641"/>
    <s v="Singapore"/>
    <x v="1"/>
    <n v="4.99"/>
    <x v="0"/>
    <n v="38"/>
  </r>
  <r>
    <s v="EMP00774"/>
    <x v="673"/>
    <x v="22"/>
    <x v="1"/>
    <s v="margaret.walker85@company.com"/>
    <n v="-5554"/>
    <x v="6"/>
    <x v="6"/>
    <n v="106764.74"/>
    <x v="642"/>
    <s v="Australia"/>
    <x v="1"/>
    <n v="2.77"/>
    <x v="1"/>
    <n v="23"/>
  </r>
  <r>
    <s v="EMP00775"/>
    <x v="674"/>
    <x v="26"/>
    <x v="0"/>
    <s v="rebecca.scott32@company.com"/>
    <n v="-7335"/>
    <x v="6"/>
    <x v="0"/>
    <n v="50134.83"/>
    <x v="643"/>
    <s v="France"/>
    <x v="2"/>
    <n v="2.12"/>
    <x v="0"/>
    <n v="8"/>
  </r>
  <r>
    <s v="EMP00776"/>
    <x v="675"/>
    <x v="19"/>
    <x v="0"/>
    <s v="donna.anderson71@company.com"/>
    <n v="-7740"/>
    <x v="5"/>
    <x v="7"/>
    <n v="176796.91"/>
    <x v="446"/>
    <s v="Brazil"/>
    <x v="2"/>
    <n v="4.8099999999999996"/>
    <x v="4"/>
    <n v="31"/>
  </r>
  <r>
    <s v="EMP00777"/>
    <x v="676"/>
    <x v="7"/>
    <x v="0"/>
    <s v="john.moore50@company.com"/>
    <n v="-3837"/>
    <x v="3"/>
    <x v="9"/>
    <n v="158913.26"/>
    <x v="644"/>
    <s v="Brazil"/>
    <x v="0"/>
    <n v="4.45"/>
    <x v="2"/>
    <n v="28"/>
  </r>
  <r>
    <s v="EMP00778"/>
    <x v="677"/>
    <x v="20"/>
    <x v="2"/>
    <s v="john.anderson24@company.com"/>
    <n v="-11139"/>
    <x v="3"/>
    <x v="9"/>
    <n v="39539.379999999997"/>
    <x v="645"/>
    <s v="Australia"/>
    <x v="0"/>
    <n v="4.6399999999999997"/>
    <x v="1"/>
    <n v="16"/>
  </r>
  <r>
    <s v="EMP00779"/>
    <x v="222"/>
    <x v="20"/>
    <x v="1"/>
    <s v="ronald.nguyen44@company.com"/>
    <n v="-10002"/>
    <x v="1"/>
    <x v="7"/>
    <n v="152072.51999999999"/>
    <x v="126"/>
    <s v="France"/>
    <x v="3"/>
    <n v="4.43"/>
    <x v="3"/>
    <n v="29"/>
  </r>
  <r>
    <s v="EMP00780"/>
    <x v="474"/>
    <x v="18"/>
    <x v="0"/>
    <s v="sandra.torres34@company.com"/>
    <n v="-9511"/>
    <x v="8"/>
    <x v="2"/>
    <n v="166618.32999999999"/>
    <x v="611"/>
    <s v="Canada"/>
    <x v="0"/>
    <n v="5"/>
    <x v="3"/>
    <n v="18"/>
  </r>
  <r>
    <s v="EMP00781"/>
    <x v="678"/>
    <x v="21"/>
    <x v="1"/>
    <s v="nancy.torres79@company.com"/>
    <n v="-6352"/>
    <x v="9"/>
    <x v="10"/>
    <n v="36789.17"/>
    <x v="646"/>
    <s v="Singapore"/>
    <x v="3"/>
    <n v="4.34"/>
    <x v="0"/>
    <n v="28"/>
  </r>
  <r>
    <s v="EMP00782"/>
    <x v="679"/>
    <x v="13"/>
    <x v="1"/>
    <s v="ashley.johnson60@company.com"/>
    <n v="-9570"/>
    <x v="6"/>
    <x v="6"/>
    <n v="94248.58"/>
    <x v="388"/>
    <s v="UK"/>
    <x v="3"/>
    <n v="4.59"/>
    <x v="3"/>
    <n v="20"/>
  </r>
  <r>
    <s v="EMP00783"/>
    <x v="680"/>
    <x v="40"/>
    <x v="2"/>
    <s v="robert.lewis99@company.com"/>
    <n v="-9954"/>
    <x v="5"/>
    <x v="6"/>
    <n v="126399.03999999999"/>
    <x v="647"/>
    <s v="Singapore"/>
    <x v="0"/>
    <n v="1.93"/>
    <x v="4"/>
    <n v="11"/>
  </r>
  <r>
    <s v="EMP00784"/>
    <x v="681"/>
    <x v="13"/>
    <x v="0"/>
    <s v="deborah.allen41@company.com"/>
    <n v="-5641"/>
    <x v="3"/>
    <x v="9"/>
    <n v="176415.94"/>
    <x v="593"/>
    <s v="Australia"/>
    <x v="0"/>
    <n v="3.4"/>
    <x v="1"/>
    <n v="6"/>
  </r>
  <r>
    <s v="EMP00785"/>
    <x v="421"/>
    <x v="13"/>
    <x v="1"/>
    <s v="robert.allen66@company.com"/>
    <n v="-4963"/>
    <x v="2"/>
    <x v="10"/>
    <n v="88847.11"/>
    <x v="110"/>
    <s v="France"/>
    <x v="0"/>
    <n v="3.57"/>
    <x v="1"/>
    <n v="9"/>
  </r>
  <r>
    <s v="EMP00786"/>
    <x v="438"/>
    <x v="16"/>
    <x v="2"/>
    <s v="mary.lee43@company.com"/>
    <n v="-8522"/>
    <x v="7"/>
    <x v="9"/>
    <n v="125177.87"/>
    <x v="445"/>
    <s v="Australia"/>
    <x v="0"/>
    <n v="2.16"/>
    <x v="0"/>
    <n v="37"/>
  </r>
  <r>
    <s v="EMP00787"/>
    <x v="682"/>
    <x v="16"/>
    <x v="1"/>
    <s v="mary.miller41@company.com"/>
    <n v="-10880"/>
    <x v="4"/>
    <x v="8"/>
    <n v="171291.28"/>
    <x v="648"/>
    <s v="Singapore"/>
    <x v="0"/>
    <n v="3.63"/>
    <x v="0"/>
    <n v="24"/>
  </r>
  <r>
    <s v="EMP00788"/>
    <x v="683"/>
    <x v="38"/>
    <x v="1"/>
    <s v="ronald.adams29@company.com"/>
    <n v="-11374"/>
    <x v="1"/>
    <x v="0"/>
    <n v="141291.62"/>
    <x v="649"/>
    <s v="Japan"/>
    <x v="0"/>
    <n v="3.43"/>
    <x v="3"/>
    <n v="33"/>
  </r>
  <r>
    <s v="EMP00789"/>
    <x v="684"/>
    <x v="7"/>
    <x v="1"/>
    <s v="mark.lee74@company.com"/>
    <n v="-7233"/>
    <x v="8"/>
    <x v="8"/>
    <n v="68479.149999999994"/>
    <x v="650"/>
    <s v="UK"/>
    <x v="1"/>
    <n v="2.78"/>
    <x v="2"/>
    <n v="23"/>
  </r>
  <r>
    <s v="EMP00790"/>
    <x v="685"/>
    <x v="1"/>
    <x v="0"/>
    <s v="jennifer.thompson10@company.com"/>
    <n v="-10270"/>
    <x v="4"/>
    <x v="6"/>
    <n v="100100.36"/>
    <x v="237"/>
    <s v="Germany"/>
    <x v="1"/>
    <n v="4.7"/>
    <x v="0"/>
    <n v="26"/>
  </r>
  <r>
    <s v="EMP00791"/>
    <x v="686"/>
    <x v="22"/>
    <x v="1"/>
    <s v="deborah.nguyen78@company.com"/>
    <n v="-7079"/>
    <x v="2"/>
    <x v="8"/>
    <n v="52104.78"/>
    <x v="290"/>
    <s v="France"/>
    <x v="1"/>
    <n v="3.3"/>
    <x v="0"/>
    <n v="11"/>
  </r>
  <r>
    <s v="EMP00792"/>
    <x v="687"/>
    <x v="14"/>
    <x v="1"/>
    <s v="ashley.smith54@company.com"/>
    <n v="-10049"/>
    <x v="0"/>
    <x v="2"/>
    <n v="161071.53"/>
    <x v="651"/>
    <s v="France"/>
    <x v="0"/>
    <n v="3.76"/>
    <x v="4"/>
    <n v="8"/>
  </r>
  <r>
    <s v="EMP00793"/>
    <x v="688"/>
    <x v="28"/>
    <x v="2"/>
    <s v="steven.king46@company.com"/>
    <n v="-5795"/>
    <x v="9"/>
    <x v="4"/>
    <n v="83837.2"/>
    <x v="652"/>
    <s v="Australia"/>
    <x v="0"/>
    <n v="4.9800000000000004"/>
    <x v="4"/>
    <n v="4"/>
  </r>
  <r>
    <s v="EMP00794"/>
    <x v="689"/>
    <x v="13"/>
    <x v="2"/>
    <s v="dorothy.thompson81@company.com"/>
    <n v="-9655"/>
    <x v="9"/>
    <x v="5"/>
    <n v="136516.49"/>
    <x v="653"/>
    <s v="India"/>
    <x v="0"/>
    <n v="1.61"/>
    <x v="4"/>
    <n v="37"/>
  </r>
  <r>
    <s v="EMP00795"/>
    <x v="690"/>
    <x v="36"/>
    <x v="0"/>
    <s v="carol.white59@company.com"/>
    <n v="-9200"/>
    <x v="5"/>
    <x v="0"/>
    <n v="139767.31"/>
    <x v="654"/>
    <s v="UK"/>
    <x v="1"/>
    <n v="2.19"/>
    <x v="1"/>
    <n v="3"/>
  </r>
  <r>
    <s v="EMP00796"/>
    <x v="691"/>
    <x v="31"/>
    <x v="0"/>
    <s v="andrew.king66@company.com"/>
    <n v="-7315"/>
    <x v="1"/>
    <x v="8"/>
    <n v="144808.53"/>
    <x v="655"/>
    <s v="USA"/>
    <x v="1"/>
    <n v="2.72"/>
    <x v="1"/>
    <n v="36"/>
  </r>
  <r>
    <s v="EMP00797"/>
    <x v="28"/>
    <x v="39"/>
    <x v="2"/>
    <s v="amanda.lee37@company.com"/>
    <n v="-6305"/>
    <x v="9"/>
    <x v="5"/>
    <n v="98642.93"/>
    <x v="309"/>
    <s v="India"/>
    <x v="3"/>
    <n v="4.76"/>
    <x v="1"/>
    <n v="38"/>
  </r>
  <r>
    <s v="EMP00798"/>
    <x v="692"/>
    <x v="11"/>
    <x v="0"/>
    <s v="ronald.miller36@company.com"/>
    <n v="-4929"/>
    <x v="6"/>
    <x v="0"/>
    <n v="144455.39000000001"/>
    <x v="656"/>
    <s v="Singapore"/>
    <x v="0"/>
    <n v="4.84"/>
    <x v="3"/>
    <n v="34"/>
  </r>
  <r>
    <s v="EMP00799"/>
    <x v="693"/>
    <x v="33"/>
    <x v="1"/>
    <s v="richard.smith48@company.com"/>
    <n v="-8782"/>
    <x v="7"/>
    <x v="0"/>
    <n v="53295.91"/>
    <x v="79"/>
    <s v="Canada"/>
    <x v="0"/>
    <n v="3.87"/>
    <x v="4"/>
    <n v="28"/>
  </r>
  <r>
    <s v="EMP00800"/>
    <x v="694"/>
    <x v="17"/>
    <x v="1"/>
    <s v="sandra.young18@company.com"/>
    <n v="-4241"/>
    <x v="2"/>
    <x v="4"/>
    <n v="142920.24"/>
    <x v="657"/>
    <s v="UK"/>
    <x v="3"/>
    <n v="1.63"/>
    <x v="1"/>
    <n v="17"/>
  </r>
  <r>
    <s v="EMP00801"/>
    <x v="463"/>
    <x v="8"/>
    <x v="0"/>
    <s v="ashley.green10@company.com"/>
    <n v="-7883"/>
    <x v="3"/>
    <x v="3"/>
    <n v="49563.63"/>
    <x v="658"/>
    <s v="Japan"/>
    <x v="3"/>
    <n v="1.76"/>
    <x v="3"/>
    <n v="40"/>
  </r>
  <r>
    <s v="EMP00802"/>
    <x v="695"/>
    <x v="3"/>
    <x v="1"/>
    <s v="john.green32@company.com"/>
    <n v="-8202"/>
    <x v="8"/>
    <x v="6"/>
    <n v="73466.48"/>
    <x v="528"/>
    <s v="Brazil"/>
    <x v="1"/>
    <n v="3.93"/>
    <x v="1"/>
    <n v="8"/>
  </r>
  <r>
    <s v="EMP00803"/>
    <x v="696"/>
    <x v="38"/>
    <x v="0"/>
    <s v="richard.green93@company.com"/>
    <n v="-2337"/>
    <x v="1"/>
    <x v="4"/>
    <n v="106150.22"/>
    <x v="636"/>
    <s v="Germany"/>
    <x v="1"/>
    <n v="1.1599999999999999"/>
    <x v="1"/>
    <n v="39"/>
  </r>
  <r>
    <s v="EMP00804"/>
    <x v="697"/>
    <x v="34"/>
    <x v="1"/>
    <s v="matthew.green82@company.com"/>
    <n v="-10842"/>
    <x v="5"/>
    <x v="9"/>
    <n v="156900.32"/>
    <x v="232"/>
    <s v="Canada"/>
    <x v="2"/>
    <n v="2.96"/>
    <x v="2"/>
    <n v="38"/>
  </r>
  <r>
    <s v="EMP00805"/>
    <x v="698"/>
    <x v="43"/>
    <x v="2"/>
    <s v="daniel.wright13@company.com"/>
    <n v="-6344"/>
    <x v="1"/>
    <x v="5"/>
    <n v="82182.570000000007"/>
    <x v="659"/>
    <s v="France"/>
    <x v="0"/>
    <n v="1.7"/>
    <x v="1"/>
    <n v="7"/>
  </r>
  <r>
    <s v="EMP00806"/>
    <x v="46"/>
    <x v="21"/>
    <x v="0"/>
    <s v="daniel.hall17@company.com"/>
    <n v="-10600"/>
    <x v="4"/>
    <x v="3"/>
    <n v="134647.18"/>
    <x v="440"/>
    <s v="Canada"/>
    <x v="3"/>
    <n v="3.03"/>
    <x v="2"/>
    <n v="3"/>
  </r>
  <r>
    <s v="EMP00807"/>
    <x v="699"/>
    <x v="32"/>
    <x v="2"/>
    <s v="michelle.roberts87@company.com"/>
    <n v="-8457"/>
    <x v="7"/>
    <x v="3"/>
    <n v="92808.53"/>
    <x v="660"/>
    <s v="Canada"/>
    <x v="2"/>
    <n v="3.91"/>
    <x v="1"/>
    <n v="40"/>
  </r>
  <r>
    <s v="EMP00808"/>
    <x v="700"/>
    <x v="13"/>
    <x v="2"/>
    <s v="john.martin29@company.com"/>
    <n v="-5509"/>
    <x v="6"/>
    <x v="6"/>
    <n v="148035.04"/>
    <x v="574"/>
    <s v="Singapore"/>
    <x v="3"/>
    <n v="1.52"/>
    <x v="3"/>
    <n v="1"/>
  </r>
  <r>
    <s v="EMP00809"/>
    <x v="701"/>
    <x v="28"/>
    <x v="1"/>
    <s v="timothy.johnson91@company.com"/>
    <n v="-3040"/>
    <x v="3"/>
    <x v="0"/>
    <n v="65517.19"/>
    <x v="661"/>
    <s v="Germany"/>
    <x v="1"/>
    <n v="4.3499999999999996"/>
    <x v="2"/>
    <n v="14"/>
  </r>
  <r>
    <s v="EMP00810"/>
    <x v="702"/>
    <x v="4"/>
    <x v="2"/>
    <s v="charles.hernandez53@company.com"/>
    <n v="-6159"/>
    <x v="3"/>
    <x v="7"/>
    <n v="157594.88"/>
    <x v="662"/>
    <s v="Japan"/>
    <x v="0"/>
    <n v="3.01"/>
    <x v="2"/>
    <n v="2"/>
  </r>
  <r>
    <s v="EMP00811"/>
    <x v="367"/>
    <x v="19"/>
    <x v="1"/>
    <s v="david.jackson30@company.com"/>
    <n v="-6786"/>
    <x v="3"/>
    <x v="9"/>
    <n v="143737.73000000001"/>
    <x v="191"/>
    <s v="France"/>
    <x v="2"/>
    <n v="1.52"/>
    <x v="1"/>
    <n v="5"/>
  </r>
  <r>
    <s v="EMP00812"/>
    <x v="703"/>
    <x v="8"/>
    <x v="0"/>
    <s v="robert.jones91@company.com"/>
    <n v="-9634"/>
    <x v="3"/>
    <x v="7"/>
    <n v="142684.54"/>
    <x v="663"/>
    <s v="Singapore"/>
    <x v="1"/>
    <n v="1.38"/>
    <x v="3"/>
    <n v="25"/>
  </r>
  <r>
    <s v="EMP00813"/>
    <x v="630"/>
    <x v="19"/>
    <x v="2"/>
    <s v="richard.hill55@company.com"/>
    <n v="-2967"/>
    <x v="9"/>
    <x v="9"/>
    <n v="101541.32"/>
    <x v="664"/>
    <s v="Canada"/>
    <x v="2"/>
    <n v="2.5099999999999998"/>
    <x v="2"/>
    <n v="5"/>
  </r>
  <r>
    <s v="EMP00814"/>
    <x v="704"/>
    <x v="1"/>
    <x v="2"/>
    <s v="joseph.clark62@company.com"/>
    <n v="-11045"/>
    <x v="6"/>
    <x v="6"/>
    <n v="90449.21"/>
    <x v="665"/>
    <s v="France"/>
    <x v="3"/>
    <n v="4.05"/>
    <x v="4"/>
    <n v="28"/>
  </r>
  <r>
    <s v="EMP00815"/>
    <x v="705"/>
    <x v="0"/>
    <x v="2"/>
    <s v="joseph.torres99@company.com"/>
    <n v="-8052"/>
    <x v="7"/>
    <x v="10"/>
    <n v="50797.53"/>
    <x v="666"/>
    <s v="Australia"/>
    <x v="1"/>
    <n v="4.24"/>
    <x v="4"/>
    <n v="6"/>
  </r>
  <r>
    <s v="EMP00816"/>
    <x v="706"/>
    <x v="20"/>
    <x v="2"/>
    <s v="michelle.hernandez76@company.com"/>
    <n v="-3954"/>
    <x v="1"/>
    <x v="10"/>
    <n v="156520.21"/>
    <x v="667"/>
    <s v="Singapore"/>
    <x v="1"/>
    <n v="1.24"/>
    <x v="2"/>
    <n v="16"/>
  </r>
  <r>
    <s v="EMP00817"/>
    <x v="707"/>
    <x v="2"/>
    <x v="1"/>
    <s v="anthony.martin5@company.com"/>
    <n v="-8993"/>
    <x v="3"/>
    <x v="9"/>
    <n v="135107.60999999999"/>
    <x v="662"/>
    <s v="Japan"/>
    <x v="2"/>
    <n v="3.18"/>
    <x v="1"/>
    <n v="15"/>
  </r>
  <r>
    <s v="EMP00818"/>
    <x v="493"/>
    <x v="43"/>
    <x v="0"/>
    <s v="christopher.robinson72@company.com"/>
    <n v="-4140"/>
    <x v="0"/>
    <x v="3"/>
    <n v="136392.06"/>
    <x v="625"/>
    <s v="India"/>
    <x v="0"/>
    <n v="1.65"/>
    <x v="4"/>
    <n v="10"/>
  </r>
  <r>
    <s v="EMP00819"/>
    <x v="708"/>
    <x v="35"/>
    <x v="1"/>
    <s v="richard.lewis55@company.com"/>
    <n v="-10574"/>
    <x v="7"/>
    <x v="2"/>
    <n v="143604.04999999999"/>
    <x v="221"/>
    <s v="France"/>
    <x v="2"/>
    <n v="1.04"/>
    <x v="4"/>
    <n v="27"/>
  </r>
  <r>
    <s v="EMP00820"/>
    <x v="475"/>
    <x v="36"/>
    <x v="2"/>
    <s v="charles.campbell67@company.com"/>
    <n v="-8346"/>
    <x v="4"/>
    <x v="2"/>
    <n v="55520.05"/>
    <x v="667"/>
    <s v="Germany"/>
    <x v="3"/>
    <n v="3.08"/>
    <x v="1"/>
    <n v="30"/>
  </r>
  <r>
    <s v="EMP00821"/>
    <x v="709"/>
    <x v="2"/>
    <x v="0"/>
    <s v="ashley.wilson93@company.com"/>
    <n v="-10196"/>
    <x v="7"/>
    <x v="7"/>
    <n v="81064.759999999995"/>
    <x v="668"/>
    <s v="India"/>
    <x v="2"/>
    <n v="1.27"/>
    <x v="4"/>
    <n v="19"/>
  </r>
  <r>
    <s v="EMP00822"/>
    <x v="562"/>
    <x v="10"/>
    <x v="0"/>
    <s v="george.gonzalez13@company.com"/>
    <n v="-7741"/>
    <x v="0"/>
    <x v="7"/>
    <n v="125621.05"/>
    <x v="669"/>
    <s v="India"/>
    <x v="0"/>
    <n v="2.4"/>
    <x v="3"/>
    <n v="14"/>
  </r>
  <r>
    <s v="EMP00823"/>
    <x v="710"/>
    <x v="42"/>
    <x v="1"/>
    <s v="daniel.green36@company.com"/>
    <n v="-9412"/>
    <x v="4"/>
    <x v="9"/>
    <n v="88254.85"/>
    <x v="670"/>
    <s v="France"/>
    <x v="3"/>
    <n v="3.24"/>
    <x v="0"/>
    <n v="4"/>
  </r>
  <r>
    <s v="EMP00824"/>
    <x v="711"/>
    <x v="39"/>
    <x v="0"/>
    <s v="carol.martinez28@company.com"/>
    <n v="-6074"/>
    <x v="4"/>
    <x v="4"/>
    <n v="53372.09"/>
    <x v="671"/>
    <s v="Singapore"/>
    <x v="2"/>
    <n v="2.3199999999999998"/>
    <x v="3"/>
    <n v="38"/>
  </r>
  <r>
    <s v="EMP00825"/>
    <x v="712"/>
    <x v="37"/>
    <x v="0"/>
    <s v="karen.mitchell61@company.com"/>
    <n v="-1728"/>
    <x v="8"/>
    <x v="6"/>
    <n v="48244.05"/>
    <x v="672"/>
    <s v="Singapore"/>
    <x v="1"/>
    <n v="1.57"/>
    <x v="2"/>
    <n v="0"/>
  </r>
  <r>
    <s v="EMP00826"/>
    <x v="713"/>
    <x v="5"/>
    <x v="1"/>
    <s v="christopher.jones66@company.com"/>
    <n v="-9912"/>
    <x v="2"/>
    <x v="9"/>
    <n v="107554.39"/>
    <x v="351"/>
    <s v="Germany"/>
    <x v="2"/>
    <n v="2.5099999999999998"/>
    <x v="2"/>
    <n v="30"/>
  </r>
  <r>
    <s v="EMP00827"/>
    <x v="714"/>
    <x v="31"/>
    <x v="2"/>
    <s v="daniel.martin68@company.com"/>
    <n v="-5502"/>
    <x v="5"/>
    <x v="9"/>
    <n v="138145.41"/>
    <x v="34"/>
    <s v="France"/>
    <x v="2"/>
    <n v="2.96"/>
    <x v="1"/>
    <n v="7"/>
  </r>
  <r>
    <s v="EMP00828"/>
    <x v="715"/>
    <x v="12"/>
    <x v="2"/>
    <s v="michelle.ramirez23@company.com"/>
    <n v="-8201"/>
    <x v="7"/>
    <x v="8"/>
    <n v="140631.26999999999"/>
    <x v="673"/>
    <s v="Singapore"/>
    <x v="1"/>
    <n v="2.5299999999999998"/>
    <x v="0"/>
    <n v="0"/>
  </r>
  <r>
    <s v="EMP00829"/>
    <x v="708"/>
    <x v="4"/>
    <x v="0"/>
    <s v="richard.lewis25@company.com"/>
    <n v="-6989"/>
    <x v="2"/>
    <x v="4"/>
    <n v="167100.91"/>
    <x v="674"/>
    <s v="Japan"/>
    <x v="0"/>
    <n v="3.43"/>
    <x v="4"/>
    <n v="17"/>
  </r>
  <r>
    <s v="EMP00830"/>
    <x v="716"/>
    <x v="21"/>
    <x v="1"/>
    <s v="melissa.walker90@company.com"/>
    <n v="-6771"/>
    <x v="3"/>
    <x v="10"/>
    <n v="154382.23000000001"/>
    <x v="675"/>
    <s v="Brazil"/>
    <x v="2"/>
    <n v="2.96"/>
    <x v="2"/>
    <n v="34"/>
  </r>
  <r>
    <s v="EMP00831"/>
    <x v="717"/>
    <x v="4"/>
    <x v="1"/>
    <s v="michael.williams79@company.com"/>
    <n v="-5083"/>
    <x v="5"/>
    <x v="4"/>
    <n v="95838.02"/>
    <x v="676"/>
    <s v="UK"/>
    <x v="0"/>
    <n v="2.77"/>
    <x v="4"/>
    <n v="20"/>
  </r>
  <r>
    <s v="EMP00832"/>
    <x v="718"/>
    <x v="7"/>
    <x v="1"/>
    <s v="michael.wright84@company.com"/>
    <n v="-2955"/>
    <x v="2"/>
    <x v="8"/>
    <n v="165171.79"/>
    <x v="677"/>
    <s v="Singapore"/>
    <x v="3"/>
    <n v="3.07"/>
    <x v="2"/>
    <n v="26"/>
  </r>
  <r>
    <s v="EMP00833"/>
    <x v="719"/>
    <x v="5"/>
    <x v="1"/>
    <s v="brian.nelson25@company.com"/>
    <n v="-5007"/>
    <x v="9"/>
    <x v="4"/>
    <n v="60024.86"/>
    <x v="678"/>
    <s v="Canada"/>
    <x v="1"/>
    <n v="3.75"/>
    <x v="2"/>
    <n v="11"/>
  </r>
  <r>
    <s v="EMP00834"/>
    <x v="720"/>
    <x v="42"/>
    <x v="2"/>
    <s v="kevin.mitchell36@company.com"/>
    <n v="-4160"/>
    <x v="2"/>
    <x v="5"/>
    <n v="117385.12"/>
    <x v="492"/>
    <s v="UK"/>
    <x v="2"/>
    <n v="1.35"/>
    <x v="4"/>
    <n v="11"/>
  </r>
  <r>
    <s v="EMP00835"/>
    <x v="721"/>
    <x v="40"/>
    <x v="2"/>
    <s v="timothy.garcia76@company.com"/>
    <n v="-4734"/>
    <x v="3"/>
    <x v="6"/>
    <n v="127502.11"/>
    <x v="463"/>
    <s v="UK"/>
    <x v="1"/>
    <n v="2.23"/>
    <x v="0"/>
    <n v="8"/>
  </r>
  <r>
    <s v="EMP00836"/>
    <x v="722"/>
    <x v="28"/>
    <x v="0"/>
    <s v="lisa.brown37@company.com"/>
    <n v="-4066"/>
    <x v="4"/>
    <x v="8"/>
    <n v="95027.5"/>
    <x v="679"/>
    <s v="Germany"/>
    <x v="3"/>
    <n v="4.53"/>
    <x v="0"/>
    <n v="18"/>
  </r>
  <r>
    <s v="EMP00837"/>
    <x v="453"/>
    <x v="13"/>
    <x v="2"/>
    <s v="thomas.hall12@company.com"/>
    <n v="-8120"/>
    <x v="2"/>
    <x v="0"/>
    <n v="100202.61"/>
    <x v="526"/>
    <s v="India"/>
    <x v="0"/>
    <n v="4.8"/>
    <x v="3"/>
    <n v="24"/>
  </r>
  <r>
    <s v="EMP00838"/>
    <x v="723"/>
    <x v="18"/>
    <x v="1"/>
    <s v="barbara.wright90@company.com"/>
    <n v="-6827"/>
    <x v="8"/>
    <x v="8"/>
    <n v="136449.79999999999"/>
    <x v="568"/>
    <s v="Japan"/>
    <x v="3"/>
    <n v="1.36"/>
    <x v="0"/>
    <n v="16"/>
  </r>
  <r>
    <s v="EMP00839"/>
    <x v="724"/>
    <x v="17"/>
    <x v="1"/>
    <s v="jessica.robinson15@company.com"/>
    <n v="-5556"/>
    <x v="7"/>
    <x v="2"/>
    <n v="102750.8"/>
    <x v="680"/>
    <s v="Australia"/>
    <x v="2"/>
    <n v="3.63"/>
    <x v="4"/>
    <n v="20"/>
  </r>
  <r>
    <s v="EMP00840"/>
    <x v="725"/>
    <x v="3"/>
    <x v="2"/>
    <s v="george.miller2@company.com"/>
    <n v="-9682"/>
    <x v="2"/>
    <x v="8"/>
    <n v="128942.79"/>
    <x v="681"/>
    <s v="India"/>
    <x v="3"/>
    <n v="2.23"/>
    <x v="2"/>
    <n v="34"/>
  </r>
  <r>
    <s v="EMP00841"/>
    <x v="726"/>
    <x v="0"/>
    <x v="2"/>
    <s v="susan.carter79@company.com"/>
    <n v="-9499"/>
    <x v="1"/>
    <x v="5"/>
    <n v="155943.98000000001"/>
    <x v="682"/>
    <s v="Australia"/>
    <x v="3"/>
    <n v="2.93"/>
    <x v="2"/>
    <n v="19"/>
  </r>
  <r>
    <s v="EMP00842"/>
    <x v="677"/>
    <x v="8"/>
    <x v="1"/>
    <s v="john.anderson54@company.com"/>
    <n v="-6940"/>
    <x v="4"/>
    <x v="3"/>
    <n v="120996.03"/>
    <x v="683"/>
    <s v="Japan"/>
    <x v="1"/>
    <n v="4.6900000000000004"/>
    <x v="3"/>
    <n v="33"/>
  </r>
  <r>
    <s v="EMP00843"/>
    <x v="320"/>
    <x v="6"/>
    <x v="1"/>
    <s v="richard.torres85@company.com"/>
    <n v="-3328"/>
    <x v="0"/>
    <x v="9"/>
    <n v="149965.20000000001"/>
    <x v="179"/>
    <s v="Australia"/>
    <x v="2"/>
    <n v="2.58"/>
    <x v="2"/>
    <n v="0"/>
  </r>
  <r>
    <s v="EMP00844"/>
    <x v="727"/>
    <x v="10"/>
    <x v="1"/>
    <s v="brian.martinez39@company.com"/>
    <n v="-4719"/>
    <x v="8"/>
    <x v="6"/>
    <n v="98299.59"/>
    <x v="684"/>
    <s v="Germany"/>
    <x v="1"/>
    <n v="3.74"/>
    <x v="1"/>
    <n v="0"/>
  </r>
  <r>
    <s v="EMP00845"/>
    <x v="728"/>
    <x v="41"/>
    <x v="1"/>
    <s v="donald.hernandez61@company.com"/>
    <n v="-9021"/>
    <x v="8"/>
    <x v="5"/>
    <n v="131923.34"/>
    <x v="247"/>
    <s v="Brazil"/>
    <x v="1"/>
    <n v="4.05"/>
    <x v="4"/>
    <n v="24"/>
  </r>
  <r>
    <s v="EMP00846"/>
    <x v="115"/>
    <x v="6"/>
    <x v="2"/>
    <s v="william.lee99@company.com"/>
    <n v="-8878"/>
    <x v="4"/>
    <x v="3"/>
    <n v="112446.7"/>
    <x v="685"/>
    <s v="Brazil"/>
    <x v="0"/>
    <n v="1.89"/>
    <x v="3"/>
    <n v="11"/>
  </r>
  <r>
    <s v="EMP00847"/>
    <x v="729"/>
    <x v="4"/>
    <x v="2"/>
    <s v="rebecca.thomas44@company.com"/>
    <n v="-2680"/>
    <x v="4"/>
    <x v="10"/>
    <n v="143994.25"/>
    <x v="686"/>
    <s v="Germany"/>
    <x v="1"/>
    <n v="3"/>
    <x v="4"/>
    <n v="13"/>
  </r>
  <r>
    <s v="EMP00848"/>
    <x v="730"/>
    <x v="38"/>
    <x v="2"/>
    <s v="lisa.ramirez50@company.com"/>
    <n v="-9126"/>
    <x v="5"/>
    <x v="9"/>
    <n v="80108.350000000006"/>
    <x v="687"/>
    <s v="Brazil"/>
    <x v="0"/>
    <n v="2.04"/>
    <x v="2"/>
    <n v="11"/>
  </r>
  <r>
    <s v="EMP00849"/>
    <x v="731"/>
    <x v="36"/>
    <x v="0"/>
    <s v="david.sanchez14@company.com"/>
    <n v="-3953"/>
    <x v="2"/>
    <x v="4"/>
    <n v="130100.95"/>
    <x v="688"/>
    <s v="USA"/>
    <x v="1"/>
    <n v="2.2799999999999998"/>
    <x v="3"/>
    <n v="32"/>
  </r>
  <r>
    <s v="EMP00850"/>
    <x v="732"/>
    <x v="24"/>
    <x v="1"/>
    <s v="matthew.baker63@company.com"/>
    <n v="-9235"/>
    <x v="1"/>
    <x v="7"/>
    <n v="78928.399999999994"/>
    <x v="337"/>
    <s v="UK"/>
    <x v="2"/>
    <n v="3.01"/>
    <x v="2"/>
    <n v="21"/>
  </r>
  <r>
    <s v="EMP00851"/>
    <x v="733"/>
    <x v="35"/>
    <x v="1"/>
    <s v="paul.white55@company.com"/>
    <n v="-8902"/>
    <x v="0"/>
    <x v="2"/>
    <n v="36008.730000000003"/>
    <x v="689"/>
    <s v="Singapore"/>
    <x v="3"/>
    <n v="1.79"/>
    <x v="3"/>
    <n v="29"/>
  </r>
  <r>
    <s v="EMP00852"/>
    <x v="734"/>
    <x v="24"/>
    <x v="2"/>
    <s v="sandra.brown6@company.com"/>
    <n v="-10332"/>
    <x v="7"/>
    <x v="8"/>
    <n v="42260.66"/>
    <x v="690"/>
    <s v="Australia"/>
    <x v="3"/>
    <n v="2.7"/>
    <x v="1"/>
    <n v="1"/>
  </r>
  <r>
    <s v="EMP00853"/>
    <x v="180"/>
    <x v="40"/>
    <x v="2"/>
    <s v="paul.moore46@company.com"/>
    <n v="-9062"/>
    <x v="2"/>
    <x v="9"/>
    <n v="127217.49"/>
    <x v="7"/>
    <s v="UK"/>
    <x v="3"/>
    <n v="3.93"/>
    <x v="3"/>
    <n v="25"/>
  </r>
  <r>
    <s v="EMP00854"/>
    <x v="735"/>
    <x v="38"/>
    <x v="0"/>
    <s v="sarah.lopez13@company.com"/>
    <n v="-4541"/>
    <x v="7"/>
    <x v="3"/>
    <n v="164443.92000000001"/>
    <x v="691"/>
    <s v="Brazil"/>
    <x v="1"/>
    <n v="4.68"/>
    <x v="3"/>
    <n v="36"/>
  </r>
  <r>
    <s v="EMP00855"/>
    <x v="736"/>
    <x v="23"/>
    <x v="2"/>
    <s v="ashley.williams48@company.com"/>
    <n v="-3144"/>
    <x v="1"/>
    <x v="0"/>
    <n v="177138.64"/>
    <x v="577"/>
    <s v="Australia"/>
    <x v="3"/>
    <n v="2.69"/>
    <x v="4"/>
    <n v="11"/>
  </r>
  <r>
    <s v="EMP00856"/>
    <x v="236"/>
    <x v="12"/>
    <x v="0"/>
    <s v="dorothy.taylor11@company.com"/>
    <n v="-5000"/>
    <x v="4"/>
    <x v="9"/>
    <n v="179263.17"/>
    <x v="73"/>
    <s v="Japan"/>
    <x v="1"/>
    <n v="3.78"/>
    <x v="4"/>
    <n v="23"/>
  </r>
  <r>
    <s v="EMP00857"/>
    <x v="737"/>
    <x v="20"/>
    <x v="2"/>
    <s v="andrew.walker36@company.com"/>
    <n v="-5810"/>
    <x v="9"/>
    <x v="0"/>
    <n v="132358.75"/>
    <x v="518"/>
    <s v="France"/>
    <x v="1"/>
    <n v="3.71"/>
    <x v="1"/>
    <n v="0"/>
  </r>
  <r>
    <s v="EMP00858"/>
    <x v="738"/>
    <x v="0"/>
    <x v="2"/>
    <s v="anthony.wilson85@company.com"/>
    <n v="-6087"/>
    <x v="7"/>
    <x v="10"/>
    <n v="149587.44"/>
    <x v="692"/>
    <s v="Australia"/>
    <x v="0"/>
    <n v="1.89"/>
    <x v="4"/>
    <n v="20"/>
  </r>
  <r>
    <s v="EMP00859"/>
    <x v="739"/>
    <x v="37"/>
    <x v="2"/>
    <s v="joseph.jones94@company.com"/>
    <n v="-10198"/>
    <x v="4"/>
    <x v="3"/>
    <n v="127042.04"/>
    <x v="693"/>
    <s v="Japan"/>
    <x v="2"/>
    <n v="2.9"/>
    <x v="3"/>
    <n v="0"/>
  </r>
  <r>
    <s v="EMP00860"/>
    <x v="740"/>
    <x v="32"/>
    <x v="2"/>
    <s v="nancy.perez57@company.com"/>
    <n v="-10102"/>
    <x v="8"/>
    <x v="0"/>
    <n v="136170.18"/>
    <x v="694"/>
    <s v="France"/>
    <x v="3"/>
    <n v="2.61"/>
    <x v="3"/>
    <n v="5"/>
  </r>
  <r>
    <s v="EMP00861"/>
    <x v="741"/>
    <x v="1"/>
    <x v="2"/>
    <s v="kevin.young11@company.com"/>
    <n v="-10952"/>
    <x v="2"/>
    <x v="9"/>
    <n v="77314.34"/>
    <x v="695"/>
    <s v="Brazil"/>
    <x v="2"/>
    <n v="1.1200000000000001"/>
    <x v="3"/>
    <n v="37"/>
  </r>
  <r>
    <s v="EMP00862"/>
    <x v="742"/>
    <x v="41"/>
    <x v="0"/>
    <s v="david.flores56@company.com"/>
    <n v="-2890"/>
    <x v="9"/>
    <x v="0"/>
    <n v="142887.54"/>
    <x v="696"/>
    <s v="France"/>
    <x v="1"/>
    <n v="2.5099999999999998"/>
    <x v="4"/>
    <n v="6"/>
  </r>
  <r>
    <s v="EMP00863"/>
    <x v="743"/>
    <x v="20"/>
    <x v="1"/>
    <s v="margaret.wilson74@company.com"/>
    <n v="-4383"/>
    <x v="1"/>
    <x v="0"/>
    <n v="94234.85"/>
    <x v="697"/>
    <s v="Germany"/>
    <x v="2"/>
    <n v="4.5999999999999996"/>
    <x v="1"/>
    <n v="20"/>
  </r>
  <r>
    <s v="EMP00864"/>
    <x v="744"/>
    <x v="3"/>
    <x v="1"/>
    <s v="rebecca.white86@company.com"/>
    <n v="-7856"/>
    <x v="6"/>
    <x v="0"/>
    <n v="112213.72"/>
    <x v="698"/>
    <s v="France"/>
    <x v="2"/>
    <n v="4.03"/>
    <x v="1"/>
    <n v="28"/>
  </r>
  <r>
    <s v="EMP00865"/>
    <x v="745"/>
    <x v="21"/>
    <x v="2"/>
    <s v="david.lopez1@company.com"/>
    <n v="-8166"/>
    <x v="7"/>
    <x v="2"/>
    <n v="134086.01"/>
    <x v="699"/>
    <s v="France"/>
    <x v="2"/>
    <n v="4.9000000000000004"/>
    <x v="2"/>
    <n v="12"/>
  </r>
  <r>
    <s v="EMP00866"/>
    <x v="746"/>
    <x v="37"/>
    <x v="1"/>
    <s v="kevin.johnson18@company.com"/>
    <n v="-10804"/>
    <x v="0"/>
    <x v="10"/>
    <n v="117734.78"/>
    <x v="700"/>
    <s v="USA"/>
    <x v="3"/>
    <n v="3.44"/>
    <x v="0"/>
    <n v="36"/>
  </r>
  <r>
    <s v="EMP00867"/>
    <x v="747"/>
    <x v="36"/>
    <x v="1"/>
    <s v="kevin.walker48@company.com"/>
    <n v="-8460"/>
    <x v="6"/>
    <x v="0"/>
    <n v="160198.54999999999"/>
    <x v="701"/>
    <s v="India"/>
    <x v="2"/>
    <n v="2.48"/>
    <x v="0"/>
    <n v="11"/>
  </r>
  <r>
    <s v="EMP00868"/>
    <x v="748"/>
    <x v="10"/>
    <x v="2"/>
    <s v="donald.rivera17@company.com"/>
    <n v="-2171"/>
    <x v="8"/>
    <x v="10"/>
    <n v="101871.03999999999"/>
    <x v="4"/>
    <s v="Singapore"/>
    <x v="2"/>
    <n v="4.96"/>
    <x v="0"/>
    <n v="29"/>
  </r>
  <r>
    <s v="EMP00869"/>
    <x v="282"/>
    <x v="35"/>
    <x v="0"/>
    <s v="steven.adams43@company.com"/>
    <n v="-9284"/>
    <x v="0"/>
    <x v="7"/>
    <n v="143548.24"/>
    <x v="65"/>
    <s v="France"/>
    <x v="2"/>
    <n v="4.45"/>
    <x v="4"/>
    <n v="26"/>
  </r>
  <r>
    <s v="EMP00870"/>
    <x v="749"/>
    <x v="15"/>
    <x v="1"/>
    <s v="thomas.rivera92@company.com"/>
    <n v="-11466"/>
    <x v="3"/>
    <x v="5"/>
    <n v="104717.1"/>
    <x v="189"/>
    <s v="USA"/>
    <x v="3"/>
    <n v="4.25"/>
    <x v="4"/>
    <n v="23"/>
  </r>
  <r>
    <s v="EMP00871"/>
    <x v="750"/>
    <x v="8"/>
    <x v="0"/>
    <s v="margaret.rivera84@company.com"/>
    <n v="-4219"/>
    <x v="0"/>
    <x v="2"/>
    <n v="157825.21"/>
    <x v="44"/>
    <s v="Singapore"/>
    <x v="0"/>
    <n v="3.89"/>
    <x v="1"/>
    <n v="26"/>
  </r>
  <r>
    <s v="EMP00872"/>
    <x v="751"/>
    <x v="30"/>
    <x v="1"/>
    <s v="brian.perez62@company.com"/>
    <n v="-3375"/>
    <x v="2"/>
    <x v="4"/>
    <n v="101445.09"/>
    <x v="702"/>
    <s v="Brazil"/>
    <x v="1"/>
    <n v="4.03"/>
    <x v="1"/>
    <n v="18"/>
  </r>
  <r>
    <s v="EMP00873"/>
    <x v="752"/>
    <x v="2"/>
    <x v="2"/>
    <s v="george.lewis90@company.com"/>
    <n v="-6654"/>
    <x v="4"/>
    <x v="7"/>
    <n v="145391.79999999999"/>
    <x v="631"/>
    <s v="Japan"/>
    <x v="3"/>
    <n v="1.1000000000000001"/>
    <x v="1"/>
    <n v="36"/>
  </r>
  <r>
    <s v="EMP00874"/>
    <x v="230"/>
    <x v="26"/>
    <x v="2"/>
    <s v="betty.rivera92@company.com"/>
    <n v="-7034"/>
    <x v="7"/>
    <x v="5"/>
    <n v="132625.41"/>
    <x v="703"/>
    <s v="India"/>
    <x v="1"/>
    <n v="3.43"/>
    <x v="2"/>
    <n v="16"/>
  </r>
  <r>
    <s v="EMP00875"/>
    <x v="130"/>
    <x v="0"/>
    <x v="1"/>
    <s v="kevin.anderson75@company.com"/>
    <n v="-1957"/>
    <x v="9"/>
    <x v="8"/>
    <n v="139565.21"/>
    <x v="68"/>
    <s v="Japan"/>
    <x v="2"/>
    <n v="2.91"/>
    <x v="0"/>
    <n v="22"/>
  </r>
  <r>
    <s v="EMP00876"/>
    <x v="753"/>
    <x v="34"/>
    <x v="0"/>
    <s v="melissa.martinez41@company.com"/>
    <n v="-8409"/>
    <x v="7"/>
    <x v="2"/>
    <n v="161263.43"/>
    <x v="704"/>
    <s v="India"/>
    <x v="2"/>
    <n v="4.59"/>
    <x v="4"/>
    <n v="4"/>
  </r>
  <r>
    <s v="EMP00877"/>
    <x v="754"/>
    <x v="19"/>
    <x v="1"/>
    <s v="nancy.anderson29@company.com"/>
    <n v="-3695"/>
    <x v="8"/>
    <x v="8"/>
    <n v="107324.59"/>
    <x v="705"/>
    <s v="USA"/>
    <x v="1"/>
    <n v="3.97"/>
    <x v="1"/>
    <n v="2"/>
  </r>
  <r>
    <s v="EMP00878"/>
    <x v="755"/>
    <x v="39"/>
    <x v="2"/>
    <s v="margaret.green65@company.com"/>
    <n v="-10405"/>
    <x v="6"/>
    <x v="4"/>
    <n v="175713.4"/>
    <x v="331"/>
    <s v="Brazil"/>
    <x v="1"/>
    <n v="1.98"/>
    <x v="0"/>
    <n v="15"/>
  </r>
  <r>
    <s v="EMP00879"/>
    <x v="512"/>
    <x v="24"/>
    <x v="1"/>
    <s v="joseph.hall6@company.com"/>
    <n v="-6740"/>
    <x v="0"/>
    <x v="6"/>
    <n v="141333.9"/>
    <x v="514"/>
    <s v="India"/>
    <x v="3"/>
    <n v="1.24"/>
    <x v="0"/>
    <n v="15"/>
  </r>
  <r>
    <s v="EMP00880"/>
    <x v="756"/>
    <x v="34"/>
    <x v="2"/>
    <s v="carol.carter60@company.com"/>
    <n v="-2784"/>
    <x v="2"/>
    <x v="4"/>
    <n v="63481.75"/>
    <x v="418"/>
    <s v="Brazil"/>
    <x v="0"/>
    <n v="2.9"/>
    <x v="4"/>
    <n v="34"/>
  </r>
  <r>
    <s v="EMP00881"/>
    <x v="757"/>
    <x v="16"/>
    <x v="2"/>
    <s v="carol.wilson39@company.com"/>
    <n v="-8931"/>
    <x v="0"/>
    <x v="5"/>
    <n v="147722.4"/>
    <x v="706"/>
    <s v="Singapore"/>
    <x v="2"/>
    <n v="4.97"/>
    <x v="1"/>
    <n v="26"/>
  </r>
  <r>
    <s v="EMP00882"/>
    <x v="645"/>
    <x v="33"/>
    <x v="0"/>
    <s v="joshua.moore23@company.com"/>
    <n v="-10072"/>
    <x v="6"/>
    <x v="9"/>
    <n v="172958.18"/>
    <x v="129"/>
    <s v="Canada"/>
    <x v="1"/>
    <n v="2.36"/>
    <x v="3"/>
    <n v="32"/>
  </r>
  <r>
    <s v="EMP00883"/>
    <x v="9"/>
    <x v="13"/>
    <x v="1"/>
    <s v="lisa.green97@company.com"/>
    <n v="-2090"/>
    <x v="2"/>
    <x v="0"/>
    <n v="103223.42"/>
    <x v="707"/>
    <s v="India"/>
    <x v="0"/>
    <n v="4.04"/>
    <x v="1"/>
    <n v="6"/>
  </r>
  <r>
    <s v="EMP00884"/>
    <x v="758"/>
    <x v="3"/>
    <x v="0"/>
    <s v="mark.perez69@company.com"/>
    <n v="-3465"/>
    <x v="8"/>
    <x v="6"/>
    <n v="79544.05"/>
    <x v="618"/>
    <s v="Australia"/>
    <x v="2"/>
    <n v="1.41"/>
    <x v="1"/>
    <n v="39"/>
  </r>
  <r>
    <s v="EMP00885"/>
    <x v="759"/>
    <x v="36"/>
    <x v="1"/>
    <s v="jessica.torres42@company.com"/>
    <n v="-8146"/>
    <x v="5"/>
    <x v="2"/>
    <n v="123467.87"/>
    <x v="708"/>
    <s v="Australia"/>
    <x v="2"/>
    <n v="3.61"/>
    <x v="2"/>
    <n v="17"/>
  </r>
  <r>
    <s v="EMP00886"/>
    <x v="760"/>
    <x v="43"/>
    <x v="2"/>
    <s v="joseph.taylor48@company.com"/>
    <n v="-7227"/>
    <x v="2"/>
    <x v="8"/>
    <n v="100207.64"/>
    <x v="513"/>
    <s v="Singapore"/>
    <x v="2"/>
    <n v="4.05"/>
    <x v="4"/>
    <n v="25"/>
  </r>
  <r>
    <s v="EMP00887"/>
    <x v="761"/>
    <x v="41"/>
    <x v="0"/>
    <s v="patricia.clark18@company.com"/>
    <n v="-7043"/>
    <x v="3"/>
    <x v="6"/>
    <n v="65248.31"/>
    <x v="709"/>
    <s v="Canada"/>
    <x v="3"/>
    <n v="4.33"/>
    <x v="4"/>
    <n v="20"/>
  </r>
  <r>
    <s v="EMP00888"/>
    <x v="232"/>
    <x v="32"/>
    <x v="0"/>
    <s v="sandra.harris72@company.com"/>
    <n v="-5781"/>
    <x v="4"/>
    <x v="0"/>
    <n v="98814.96"/>
    <x v="710"/>
    <s v="UK"/>
    <x v="0"/>
    <n v="1.97"/>
    <x v="1"/>
    <n v="30"/>
  </r>
  <r>
    <s v="EMP00889"/>
    <x v="47"/>
    <x v="43"/>
    <x v="1"/>
    <s v="timothy.nguyen85@company.com"/>
    <n v="-10381"/>
    <x v="8"/>
    <x v="9"/>
    <n v="178104.73"/>
    <x v="488"/>
    <s v="France"/>
    <x v="0"/>
    <n v="1.41"/>
    <x v="1"/>
    <n v="17"/>
  </r>
  <r>
    <s v="EMP00890"/>
    <x v="733"/>
    <x v="13"/>
    <x v="2"/>
    <s v="paul.white15@company.com"/>
    <n v="-3131"/>
    <x v="2"/>
    <x v="3"/>
    <n v="154525.04999999999"/>
    <x v="711"/>
    <s v="India"/>
    <x v="3"/>
    <n v="3.3"/>
    <x v="3"/>
    <n v="5"/>
  </r>
  <r>
    <s v="EMP00891"/>
    <x v="762"/>
    <x v="32"/>
    <x v="0"/>
    <s v="mark.thomas70@company.com"/>
    <n v="-7027"/>
    <x v="6"/>
    <x v="0"/>
    <n v="153509.95000000001"/>
    <x v="712"/>
    <s v="USA"/>
    <x v="1"/>
    <n v="4.09"/>
    <x v="4"/>
    <n v="20"/>
  </r>
  <r>
    <s v="EMP00892"/>
    <x v="763"/>
    <x v="13"/>
    <x v="0"/>
    <s v="betty.roberts28@company.com"/>
    <n v="-9488"/>
    <x v="8"/>
    <x v="5"/>
    <n v="87519.55"/>
    <x v="713"/>
    <s v="Canada"/>
    <x v="3"/>
    <n v="3.41"/>
    <x v="4"/>
    <n v="8"/>
  </r>
  <r>
    <s v="EMP00893"/>
    <x v="764"/>
    <x v="27"/>
    <x v="2"/>
    <s v="linda.adams51@company.com"/>
    <n v="-3400"/>
    <x v="6"/>
    <x v="7"/>
    <n v="167382.42000000001"/>
    <x v="714"/>
    <s v="Australia"/>
    <x v="0"/>
    <n v="3.26"/>
    <x v="4"/>
    <n v="32"/>
  </r>
  <r>
    <s v="EMP00894"/>
    <x v="765"/>
    <x v="33"/>
    <x v="2"/>
    <s v="christopher.wright74@company.com"/>
    <n v="-3388"/>
    <x v="0"/>
    <x v="10"/>
    <n v="48360.81"/>
    <x v="399"/>
    <s v="UK"/>
    <x v="1"/>
    <n v="4.1900000000000004"/>
    <x v="4"/>
    <n v="36"/>
  </r>
  <r>
    <s v="EMP00895"/>
    <x v="19"/>
    <x v="12"/>
    <x v="1"/>
    <s v="ashley.flores97@company.com"/>
    <n v="-9218"/>
    <x v="9"/>
    <x v="5"/>
    <n v="100436.85"/>
    <x v="715"/>
    <s v="India"/>
    <x v="3"/>
    <n v="1.29"/>
    <x v="3"/>
    <n v="21"/>
  </r>
  <r>
    <s v="EMP00896"/>
    <x v="766"/>
    <x v="25"/>
    <x v="1"/>
    <s v="ashley.king52@company.com"/>
    <n v="-2291"/>
    <x v="4"/>
    <x v="3"/>
    <n v="37736.39"/>
    <x v="698"/>
    <s v="Australia"/>
    <x v="2"/>
    <n v="1.6"/>
    <x v="0"/>
    <n v="37"/>
  </r>
  <r>
    <s v="EMP00897"/>
    <x v="767"/>
    <x v="32"/>
    <x v="0"/>
    <s v="deborah.roberts59@company.com"/>
    <n v="-5931"/>
    <x v="4"/>
    <x v="8"/>
    <n v="164520.31"/>
    <x v="716"/>
    <s v="Singapore"/>
    <x v="1"/>
    <n v="1.76"/>
    <x v="0"/>
    <n v="13"/>
  </r>
  <r>
    <s v="EMP00898"/>
    <x v="768"/>
    <x v="39"/>
    <x v="1"/>
    <s v="lisa.lopez69@company.com"/>
    <n v="-3425"/>
    <x v="5"/>
    <x v="0"/>
    <n v="85535.34"/>
    <x v="717"/>
    <s v="Australia"/>
    <x v="3"/>
    <n v="4.71"/>
    <x v="0"/>
    <n v="12"/>
  </r>
  <r>
    <s v="EMP00899"/>
    <x v="158"/>
    <x v="25"/>
    <x v="2"/>
    <s v="lisa.hernandez30@company.com"/>
    <n v="-8132"/>
    <x v="3"/>
    <x v="2"/>
    <n v="162257.45000000001"/>
    <x v="347"/>
    <s v="UK"/>
    <x v="2"/>
    <n v="1.1000000000000001"/>
    <x v="0"/>
    <n v="24"/>
  </r>
  <r>
    <s v="EMP00900"/>
    <x v="769"/>
    <x v="13"/>
    <x v="2"/>
    <s v="patricia.lewis26@company.com"/>
    <n v="-8532"/>
    <x v="4"/>
    <x v="4"/>
    <n v="48463.51"/>
    <x v="718"/>
    <s v="Japan"/>
    <x v="0"/>
    <n v="1.65"/>
    <x v="0"/>
    <n v="7"/>
  </r>
  <r>
    <s v="EMP00901"/>
    <x v="86"/>
    <x v="16"/>
    <x v="2"/>
    <s v="emily.mitchell96@company.com"/>
    <n v="-5177"/>
    <x v="8"/>
    <x v="4"/>
    <n v="150969.73000000001"/>
    <x v="295"/>
    <s v="Brazil"/>
    <x v="3"/>
    <n v="3.03"/>
    <x v="2"/>
    <n v="1"/>
  </r>
  <r>
    <s v="EMP00902"/>
    <x v="770"/>
    <x v="27"/>
    <x v="2"/>
    <s v="james.harris13@company.com"/>
    <n v="-7109"/>
    <x v="0"/>
    <x v="3"/>
    <n v="172161.39"/>
    <x v="719"/>
    <s v="Canada"/>
    <x v="1"/>
    <n v="5"/>
    <x v="4"/>
    <n v="24"/>
  </r>
  <r>
    <s v="EMP00903"/>
    <x v="472"/>
    <x v="7"/>
    <x v="0"/>
    <s v="donald.johnson83@company.com"/>
    <n v="-3981"/>
    <x v="8"/>
    <x v="2"/>
    <n v="116863.99"/>
    <x v="10"/>
    <s v="Japan"/>
    <x v="1"/>
    <n v="1.56"/>
    <x v="2"/>
    <n v="2"/>
  </r>
  <r>
    <s v="EMP00904"/>
    <x v="771"/>
    <x v="20"/>
    <x v="0"/>
    <s v="patricia.hill85@company.com"/>
    <n v="-8776"/>
    <x v="5"/>
    <x v="3"/>
    <n v="60000.9"/>
    <x v="119"/>
    <s v="India"/>
    <x v="1"/>
    <n v="2.46"/>
    <x v="4"/>
    <n v="10"/>
  </r>
  <r>
    <s v="EMP00905"/>
    <x v="772"/>
    <x v="20"/>
    <x v="2"/>
    <s v="mary.young52@company.com"/>
    <n v="-6665"/>
    <x v="4"/>
    <x v="8"/>
    <n v="39129.339999999997"/>
    <x v="597"/>
    <s v="Australia"/>
    <x v="0"/>
    <n v="4.5599999999999996"/>
    <x v="4"/>
    <n v="9"/>
  </r>
  <r>
    <s v="EMP00906"/>
    <x v="150"/>
    <x v="15"/>
    <x v="2"/>
    <s v="anthony.williams98@company.com"/>
    <n v="-11254"/>
    <x v="5"/>
    <x v="2"/>
    <n v="49516.71"/>
    <x v="720"/>
    <s v="Germany"/>
    <x v="0"/>
    <n v="2.68"/>
    <x v="4"/>
    <n v="7"/>
  </r>
  <r>
    <s v="EMP00907"/>
    <x v="773"/>
    <x v="27"/>
    <x v="0"/>
    <s v="donald.robinson57@company.com"/>
    <n v="-2324"/>
    <x v="9"/>
    <x v="5"/>
    <n v="103075.61"/>
    <x v="721"/>
    <s v="India"/>
    <x v="3"/>
    <n v="3.63"/>
    <x v="1"/>
    <n v="39"/>
  </r>
  <r>
    <s v="EMP00908"/>
    <x v="774"/>
    <x v="39"/>
    <x v="2"/>
    <s v="brian.rivera64@company.com"/>
    <n v="-6131"/>
    <x v="5"/>
    <x v="6"/>
    <n v="109636.43"/>
    <x v="722"/>
    <s v="India"/>
    <x v="1"/>
    <n v="3.64"/>
    <x v="4"/>
    <n v="25"/>
  </r>
  <r>
    <s v="EMP00909"/>
    <x v="775"/>
    <x v="39"/>
    <x v="1"/>
    <s v="charles.flores29@company.com"/>
    <n v="-6677"/>
    <x v="2"/>
    <x v="5"/>
    <n v="131911.67000000001"/>
    <x v="355"/>
    <s v="Japan"/>
    <x v="3"/>
    <n v="4.04"/>
    <x v="0"/>
    <n v="20"/>
  </r>
  <r>
    <s v="EMP00910"/>
    <x v="776"/>
    <x v="22"/>
    <x v="1"/>
    <s v="sandra.white75@company.com"/>
    <n v="-3484"/>
    <x v="1"/>
    <x v="7"/>
    <n v="150158.25"/>
    <x v="723"/>
    <s v="USA"/>
    <x v="1"/>
    <n v="3.54"/>
    <x v="0"/>
    <n v="10"/>
  </r>
  <r>
    <s v="EMP00911"/>
    <x v="777"/>
    <x v="42"/>
    <x v="0"/>
    <s v="margaret.lee62@company.com"/>
    <n v="-8306"/>
    <x v="8"/>
    <x v="10"/>
    <n v="93820.24"/>
    <x v="724"/>
    <s v="Brazil"/>
    <x v="3"/>
    <n v="3.18"/>
    <x v="4"/>
    <n v="17"/>
  </r>
  <r>
    <s v="EMP00912"/>
    <x v="778"/>
    <x v="8"/>
    <x v="2"/>
    <s v="melissa.roberts44@company.com"/>
    <n v="-7336"/>
    <x v="7"/>
    <x v="0"/>
    <n v="101165.82"/>
    <x v="725"/>
    <s v="Australia"/>
    <x v="3"/>
    <n v="1.25"/>
    <x v="1"/>
    <n v="27"/>
  </r>
  <r>
    <s v="EMP00913"/>
    <x v="391"/>
    <x v="15"/>
    <x v="1"/>
    <s v="melissa.johnson13@company.com"/>
    <n v="-3819"/>
    <x v="0"/>
    <x v="0"/>
    <n v="138340.82999999999"/>
    <x v="726"/>
    <s v="Australia"/>
    <x v="3"/>
    <n v="2.81"/>
    <x v="3"/>
    <n v="5"/>
  </r>
  <r>
    <s v="EMP00914"/>
    <x v="779"/>
    <x v="21"/>
    <x v="0"/>
    <s v="steven.lopez25@company.com"/>
    <n v="-5938"/>
    <x v="3"/>
    <x v="6"/>
    <n v="141344.79"/>
    <x v="727"/>
    <s v="Japan"/>
    <x v="1"/>
    <n v="3.25"/>
    <x v="3"/>
    <n v="33"/>
  </r>
  <r>
    <s v="EMP00915"/>
    <x v="780"/>
    <x v="4"/>
    <x v="0"/>
    <s v="patricia.wright30@company.com"/>
    <n v="-5284"/>
    <x v="2"/>
    <x v="2"/>
    <n v="49520.02"/>
    <x v="728"/>
    <s v="Singapore"/>
    <x v="1"/>
    <n v="4.37"/>
    <x v="0"/>
    <n v="34"/>
  </r>
  <r>
    <s v="EMP00916"/>
    <x v="781"/>
    <x v="10"/>
    <x v="2"/>
    <s v="amanda.ramirez7@company.com"/>
    <n v="-8398"/>
    <x v="6"/>
    <x v="3"/>
    <n v="164592.95000000001"/>
    <x v="632"/>
    <s v="Australia"/>
    <x v="1"/>
    <n v="3.89"/>
    <x v="1"/>
    <n v="0"/>
  </r>
  <r>
    <s v="EMP00917"/>
    <x v="782"/>
    <x v="1"/>
    <x v="0"/>
    <s v="robert.taylor40@company.com"/>
    <n v="-3357"/>
    <x v="3"/>
    <x v="3"/>
    <n v="55343.97"/>
    <x v="729"/>
    <s v="India"/>
    <x v="1"/>
    <n v="2.56"/>
    <x v="0"/>
    <n v="26"/>
  </r>
  <r>
    <s v="EMP00918"/>
    <x v="783"/>
    <x v="10"/>
    <x v="1"/>
    <s v="margaret.nguyen45@company.com"/>
    <n v="-6127"/>
    <x v="5"/>
    <x v="3"/>
    <n v="52903.360000000001"/>
    <x v="264"/>
    <s v="Singapore"/>
    <x v="1"/>
    <n v="1.82"/>
    <x v="0"/>
    <n v="17"/>
  </r>
  <r>
    <s v="EMP00919"/>
    <x v="344"/>
    <x v="42"/>
    <x v="0"/>
    <s v="ronald.lee16@company.com"/>
    <n v="-10739"/>
    <x v="0"/>
    <x v="10"/>
    <n v="103310.85"/>
    <x v="730"/>
    <s v="Brazil"/>
    <x v="3"/>
    <n v="4.29"/>
    <x v="3"/>
    <n v="39"/>
  </r>
  <r>
    <s v="EMP00920"/>
    <x v="784"/>
    <x v="23"/>
    <x v="0"/>
    <s v="ashley.martinez44@company.com"/>
    <n v="-7868"/>
    <x v="9"/>
    <x v="4"/>
    <n v="125900.26"/>
    <x v="291"/>
    <s v="Singapore"/>
    <x v="1"/>
    <n v="4.5"/>
    <x v="2"/>
    <n v="18"/>
  </r>
  <r>
    <s v="EMP00921"/>
    <x v="785"/>
    <x v="39"/>
    <x v="1"/>
    <s v="joseph.king94@company.com"/>
    <n v="-8469"/>
    <x v="8"/>
    <x v="5"/>
    <n v="156322.82"/>
    <x v="459"/>
    <s v="France"/>
    <x v="0"/>
    <n v="3.55"/>
    <x v="1"/>
    <n v="17"/>
  </r>
  <r>
    <s v="EMP00922"/>
    <x v="786"/>
    <x v="8"/>
    <x v="2"/>
    <s v="thomas.green54@company.com"/>
    <n v="-6953"/>
    <x v="2"/>
    <x v="4"/>
    <n v="36874.29"/>
    <x v="486"/>
    <s v="Brazil"/>
    <x v="1"/>
    <n v="3.34"/>
    <x v="0"/>
    <n v="37"/>
  </r>
  <r>
    <s v="EMP00923"/>
    <x v="787"/>
    <x v="7"/>
    <x v="1"/>
    <s v="sandra.nelson91@company.com"/>
    <n v="-8529"/>
    <x v="4"/>
    <x v="0"/>
    <n v="161207.04999999999"/>
    <x v="33"/>
    <s v="France"/>
    <x v="0"/>
    <n v="3.41"/>
    <x v="3"/>
    <n v="6"/>
  </r>
  <r>
    <s v="EMP00924"/>
    <x v="788"/>
    <x v="35"/>
    <x v="1"/>
    <s v="andrew.miller47@company.com"/>
    <n v="-9492"/>
    <x v="1"/>
    <x v="7"/>
    <n v="85359.15"/>
    <x v="76"/>
    <s v="Brazil"/>
    <x v="2"/>
    <n v="3.29"/>
    <x v="3"/>
    <n v="2"/>
  </r>
  <r>
    <s v="EMP00925"/>
    <x v="755"/>
    <x v="25"/>
    <x v="0"/>
    <s v="margaret.green4@company.com"/>
    <n v="-5061"/>
    <x v="3"/>
    <x v="8"/>
    <n v="49326.61"/>
    <x v="731"/>
    <s v="USA"/>
    <x v="2"/>
    <n v="4.4000000000000004"/>
    <x v="1"/>
    <n v="22"/>
  </r>
  <r>
    <s v="EMP00926"/>
    <x v="258"/>
    <x v="41"/>
    <x v="1"/>
    <s v="deborah.thompson36@company.com"/>
    <n v="-3340"/>
    <x v="2"/>
    <x v="5"/>
    <n v="136370.14000000001"/>
    <x v="692"/>
    <s v="Canada"/>
    <x v="1"/>
    <n v="1.84"/>
    <x v="3"/>
    <n v="20"/>
  </r>
  <r>
    <s v="EMP00927"/>
    <x v="271"/>
    <x v="41"/>
    <x v="1"/>
    <s v="dorothy.sanchez64@company.com"/>
    <n v="-7494"/>
    <x v="4"/>
    <x v="0"/>
    <n v="142279.6"/>
    <x v="732"/>
    <s v="Germany"/>
    <x v="3"/>
    <n v="4.3099999999999996"/>
    <x v="4"/>
    <n v="5"/>
  </r>
  <r>
    <s v="EMP00928"/>
    <x v="789"/>
    <x v="32"/>
    <x v="0"/>
    <s v="kevin.sanchez64@company.com"/>
    <n v="-8413"/>
    <x v="8"/>
    <x v="9"/>
    <n v="159116.51999999999"/>
    <x v="733"/>
    <s v="Australia"/>
    <x v="3"/>
    <n v="4.22"/>
    <x v="1"/>
    <n v="10"/>
  </r>
  <r>
    <s v="EMP00929"/>
    <x v="790"/>
    <x v="0"/>
    <x v="1"/>
    <s v="david.lee25@company.com"/>
    <n v="-10503"/>
    <x v="6"/>
    <x v="9"/>
    <n v="144731.73000000001"/>
    <x v="734"/>
    <s v="India"/>
    <x v="2"/>
    <n v="3.47"/>
    <x v="4"/>
    <n v="12"/>
  </r>
  <r>
    <s v="EMP00930"/>
    <x v="791"/>
    <x v="16"/>
    <x v="0"/>
    <s v="jennifer.garcia52@company.com"/>
    <n v="-7290"/>
    <x v="6"/>
    <x v="8"/>
    <n v="92529.73"/>
    <x v="575"/>
    <s v="UK"/>
    <x v="3"/>
    <n v="3.45"/>
    <x v="4"/>
    <n v="20"/>
  </r>
  <r>
    <s v="EMP00931"/>
    <x v="792"/>
    <x v="29"/>
    <x v="1"/>
    <s v="joseph.lewis71@company.com"/>
    <n v="-6625"/>
    <x v="3"/>
    <x v="5"/>
    <n v="67547.95"/>
    <x v="735"/>
    <s v="Germany"/>
    <x v="1"/>
    <n v="4.5"/>
    <x v="2"/>
    <n v="13"/>
  </r>
  <r>
    <s v="EMP00932"/>
    <x v="793"/>
    <x v="26"/>
    <x v="1"/>
    <s v="barbara.smith3@company.com"/>
    <n v="-9610"/>
    <x v="1"/>
    <x v="0"/>
    <n v="114927.79"/>
    <x v="736"/>
    <s v="Germany"/>
    <x v="2"/>
    <n v="1.74"/>
    <x v="3"/>
    <n v="37"/>
  </r>
  <r>
    <s v="EMP00933"/>
    <x v="755"/>
    <x v="18"/>
    <x v="2"/>
    <s v="margaret.green96@company.com"/>
    <n v="-8252"/>
    <x v="9"/>
    <x v="3"/>
    <n v="88683.13"/>
    <x v="696"/>
    <s v="Australia"/>
    <x v="3"/>
    <n v="1.31"/>
    <x v="0"/>
    <n v="20"/>
  </r>
  <r>
    <s v="EMP00934"/>
    <x v="794"/>
    <x v="15"/>
    <x v="0"/>
    <s v="george.thomas17@company.com"/>
    <n v="-10514"/>
    <x v="7"/>
    <x v="0"/>
    <n v="80455.289999999994"/>
    <x v="737"/>
    <s v="Singapore"/>
    <x v="1"/>
    <n v="3.88"/>
    <x v="3"/>
    <n v="14"/>
  </r>
  <r>
    <s v="EMP00935"/>
    <x v="795"/>
    <x v="18"/>
    <x v="1"/>
    <s v="ashley.moore59@company.com"/>
    <n v="-10525"/>
    <x v="4"/>
    <x v="3"/>
    <n v="44375.38"/>
    <x v="363"/>
    <s v="USA"/>
    <x v="2"/>
    <n v="3.24"/>
    <x v="4"/>
    <n v="22"/>
  </r>
  <r>
    <s v="EMP00936"/>
    <x v="748"/>
    <x v="30"/>
    <x v="1"/>
    <s v="donald.rivera88@company.com"/>
    <n v="-6250"/>
    <x v="4"/>
    <x v="9"/>
    <n v="172365.91"/>
    <x v="384"/>
    <s v="USA"/>
    <x v="2"/>
    <n v="2.72"/>
    <x v="0"/>
    <n v="25"/>
  </r>
  <r>
    <s v="EMP00937"/>
    <x v="796"/>
    <x v="13"/>
    <x v="2"/>
    <s v="jessica.nelson69@company.com"/>
    <n v="-7693"/>
    <x v="2"/>
    <x v="6"/>
    <n v="117629.32"/>
    <x v="738"/>
    <s v="Japan"/>
    <x v="2"/>
    <n v="1.58"/>
    <x v="3"/>
    <n v="37"/>
  </r>
  <r>
    <s v="EMP00938"/>
    <x v="797"/>
    <x v="37"/>
    <x v="1"/>
    <s v="christopher.smith92@company.com"/>
    <n v="-4397"/>
    <x v="0"/>
    <x v="10"/>
    <n v="44226.17"/>
    <x v="356"/>
    <s v="India"/>
    <x v="1"/>
    <n v="2"/>
    <x v="3"/>
    <n v="11"/>
  </r>
  <r>
    <s v="EMP00939"/>
    <x v="798"/>
    <x v="12"/>
    <x v="2"/>
    <s v="susan.johnson94@company.com"/>
    <n v="-3219"/>
    <x v="0"/>
    <x v="3"/>
    <n v="118230.42"/>
    <x v="739"/>
    <s v="France"/>
    <x v="2"/>
    <n v="2.5299999999999998"/>
    <x v="2"/>
    <n v="8"/>
  </r>
  <r>
    <s v="EMP00940"/>
    <x v="247"/>
    <x v="39"/>
    <x v="2"/>
    <s v="nancy.lopez46@company.com"/>
    <n v="-9255"/>
    <x v="9"/>
    <x v="5"/>
    <n v="48156.5"/>
    <x v="740"/>
    <s v="France"/>
    <x v="1"/>
    <n v="1.91"/>
    <x v="4"/>
    <n v="21"/>
  </r>
  <r>
    <s v="EMP00941"/>
    <x v="799"/>
    <x v="39"/>
    <x v="0"/>
    <s v="mark.carter33@company.com"/>
    <n v="-2936"/>
    <x v="6"/>
    <x v="7"/>
    <n v="133992.95999999999"/>
    <x v="394"/>
    <s v="India"/>
    <x v="0"/>
    <n v="4.8499999999999996"/>
    <x v="3"/>
    <n v="0"/>
  </r>
  <r>
    <s v="EMP00942"/>
    <x v="635"/>
    <x v="28"/>
    <x v="2"/>
    <s v="james.lee4@company.com"/>
    <n v="-8597"/>
    <x v="0"/>
    <x v="2"/>
    <n v="62329.9"/>
    <x v="50"/>
    <s v="Brazil"/>
    <x v="1"/>
    <n v="3.14"/>
    <x v="1"/>
    <n v="6"/>
  </r>
  <r>
    <s v="EMP00943"/>
    <x v="800"/>
    <x v="16"/>
    <x v="2"/>
    <s v="deborah.martinez74@company.com"/>
    <n v="-4839"/>
    <x v="6"/>
    <x v="2"/>
    <n v="153082.41"/>
    <x v="115"/>
    <s v="USA"/>
    <x v="0"/>
    <n v="4.74"/>
    <x v="4"/>
    <n v="19"/>
  </r>
  <r>
    <s v="EMP00944"/>
    <x v="801"/>
    <x v="41"/>
    <x v="0"/>
    <s v="charles.miller24@company.com"/>
    <n v="-5175"/>
    <x v="0"/>
    <x v="5"/>
    <n v="63008.160000000003"/>
    <x v="741"/>
    <s v="Singapore"/>
    <x v="3"/>
    <n v="4.75"/>
    <x v="3"/>
    <n v="24"/>
  </r>
  <r>
    <s v="EMP00945"/>
    <x v="802"/>
    <x v="22"/>
    <x v="0"/>
    <s v="mark.davis9@company.com"/>
    <n v="-7888"/>
    <x v="5"/>
    <x v="6"/>
    <n v="174256.12"/>
    <x v="301"/>
    <s v="Germany"/>
    <x v="2"/>
    <n v="1.17"/>
    <x v="4"/>
    <n v="30"/>
  </r>
  <r>
    <s v="EMP00946"/>
    <x v="774"/>
    <x v="34"/>
    <x v="1"/>
    <s v="brian.rivera67@company.com"/>
    <n v="-7322"/>
    <x v="6"/>
    <x v="10"/>
    <n v="118387.58"/>
    <x v="742"/>
    <s v="Japan"/>
    <x v="2"/>
    <n v="4.03"/>
    <x v="0"/>
    <n v="18"/>
  </r>
  <r>
    <s v="EMP00947"/>
    <x v="803"/>
    <x v="13"/>
    <x v="1"/>
    <s v="christopher.rodriguez38@company.com"/>
    <n v="-8999"/>
    <x v="1"/>
    <x v="3"/>
    <n v="46946.39"/>
    <x v="743"/>
    <s v="Brazil"/>
    <x v="0"/>
    <n v="2.29"/>
    <x v="2"/>
    <n v="39"/>
  </r>
  <r>
    <s v="EMP00948"/>
    <x v="804"/>
    <x v="33"/>
    <x v="2"/>
    <s v="matthew.martin99@company.com"/>
    <n v="-3617"/>
    <x v="6"/>
    <x v="7"/>
    <n v="62271.44"/>
    <x v="248"/>
    <s v="Canada"/>
    <x v="1"/>
    <n v="3.56"/>
    <x v="4"/>
    <n v="34"/>
  </r>
  <r>
    <s v="EMP00949"/>
    <x v="805"/>
    <x v="19"/>
    <x v="2"/>
    <s v="mary.brown25@company.com"/>
    <n v="-3068"/>
    <x v="1"/>
    <x v="0"/>
    <n v="110977.74"/>
    <x v="744"/>
    <s v="Japan"/>
    <x v="3"/>
    <n v="3.72"/>
    <x v="4"/>
    <n v="13"/>
  </r>
  <r>
    <s v="EMP00950"/>
    <x v="806"/>
    <x v="40"/>
    <x v="1"/>
    <s v="michael.robinson92@company.com"/>
    <n v="-5035"/>
    <x v="7"/>
    <x v="6"/>
    <n v="117816.07"/>
    <x v="745"/>
    <s v="USA"/>
    <x v="0"/>
    <n v="4.6900000000000004"/>
    <x v="0"/>
    <n v="7"/>
  </r>
  <r>
    <s v="EMP00951"/>
    <x v="653"/>
    <x v="9"/>
    <x v="0"/>
    <s v="charles.smith43@company.com"/>
    <n v="-5620"/>
    <x v="2"/>
    <x v="3"/>
    <n v="41489.730000000003"/>
    <x v="746"/>
    <s v="Singapore"/>
    <x v="1"/>
    <n v="3.49"/>
    <x v="1"/>
    <n v="27"/>
  </r>
  <r>
    <s v="EMP00952"/>
    <x v="807"/>
    <x v="3"/>
    <x v="2"/>
    <s v="deborah.torres27@company.com"/>
    <n v="-7188"/>
    <x v="1"/>
    <x v="7"/>
    <n v="95303.67"/>
    <x v="356"/>
    <s v="France"/>
    <x v="3"/>
    <n v="4.37"/>
    <x v="0"/>
    <n v="31"/>
  </r>
  <r>
    <s v="EMP00953"/>
    <x v="808"/>
    <x v="42"/>
    <x v="0"/>
    <s v="thomas.hill89@company.com"/>
    <n v="-9103"/>
    <x v="5"/>
    <x v="6"/>
    <n v="45226.03"/>
    <x v="485"/>
    <s v="UK"/>
    <x v="1"/>
    <n v="4.6100000000000003"/>
    <x v="2"/>
    <n v="4"/>
  </r>
  <r>
    <s v="EMP00954"/>
    <x v="152"/>
    <x v="32"/>
    <x v="1"/>
    <s v="susan.wright95@company.com"/>
    <n v="-8782"/>
    <x v="9"/>
    <x v="0"/>
    <n v="76533.649999999994"/>
    <x v="747"/>
    <s v="Singapore"/>
    <x v="3"/>
    <n v="1.43"/>
    <x v="4"/>
    <n v="25"/>
  </r>
  <r>
    <s v="EMP00955"/>
    <x v="452"/>
    <x v="1"/>
    <x v="2"/>
    <s v="richard.garcia26@company.com"/>
    <n v="-2543"/>
    <x v="7"/>
    <x v="5"/>
    <n v="50854.86"/>
    <x v="748"/>
    <s v="USA"/>
    <x v="2"/>
    <n v="1.74"/>
    <x v="4"/>
    <n v="15"/>
  </r>
  <r>
    <s v="EMP00956"/>
    <x v="809"/>
    <x v="4"/>
    <x v="2"/>
    <s v="sandra.flores95@company.com"/>
    <n v="-2569"/>
    <x v="6"/>
    <x v="6"/>
    <n v="146439.64000000001"/>
    <x v="168"/>
    <s v="Australia"/>
    <x v="0"/>
    <n v="3.28"/>
    <x v="0"/>
    <n v="21"/>
  </r>
  <r>
    <s v="EMP00957"/>
    <x v="385"/>
    <x v="41"/>
    <x v="2"/>
    <s v="thomas.lopez26@company.com"/>
    <n v="-8426"/>
    <x v="1"/>
    <x v="2"/>
    <n v="172289.09"/>
    <x v="749"/>
    <s v="UK"/>
    <x v="1"/>
    <n v="1.74"/>
    <x v="0"/>
    <n v="21"/>
  </r>
  <r>
    <s v="EMP00958"/>
    <x v="810"/>
    <x v="13"/>
    <x v="1"/>
    <s v="brian.campbell57@company.com"/>
    <n v="-6259"/>
    <x v="4"/>
    <x v="0"/>
    <n v="76731.95"/>
    <x v="583"/>
    <s v="India"/>
    <x v="3"/>
    <n v="1.23"/>
    <x v="4"/>
    <n v="26"/>
  </r>
  <r>
    <s v="EMP00959"/>
    <x v="811"/>
    <x v="0"/>
    <x v="0"/>
    <s v="donna.wright93@company.com"/>
    <n v="-7483"/>
    <x v="2"/>
    <x v="7"/>
    <n v="55805.54"/>
    <x v="750"/>
    <s v="Germany"/>
    <x v="0"/>
    <n v="2.52"/>
    <x v="3"/>
    <n v="3"/>
  </r>
  <r>
    <s v="EMP00960"/>
    <x v="465"/>
    <x v="18"/>
    <x v="1"/>
    <s v="matthew.roberts29@company.com"/>
    <n v="-3298"/>
    <x v="4"/>
    <x v="0"/>
    <n v="45718.98"/>
    <x v="751"/>
    <s v="Brazil"/>
    <x v="2"/>
    <n v="2.13"/>
    <x v="3"/>
    <n v="24"/>
  </r>
  <r>
    <s v="EMP00961"/>
    <x v="539"/>
    <x v="9"/>
    <x v="0"/>
    <s v="mark.mitchell63@company.com"/>
    <n v="-7836"/>
    <x v="7"/>
    <x v="5"/>
    <n v="168316.85"/>
    <x v="752"/>
    <s v="Brazil"/>
    <x v="3"/>
    <n v="1.9"/>
    <x v="1"/>
    <n v="40"/>
  </r>
  <r>
    <s v="EMP00962"/>
    <x v="812"/>
    <x v="28"/>
    <x v="2"/>
    <s v="timothy.lopez21@company.com"/>
    <n v="-2775"/>
    <x v="1"/>
    <x v="9"/>
    <n v="55877.65"/>
    <x v="753"/>
    <s v="France"/>
    <x v="1"/>
    <n v="4.95"/>
    <x v="0"/>
    <n v="40"/>
  </r>
  <r>
    <s v="EMP00963"/>
    <x v="813"/>
    <x v="21"/>
    <x v="2"/>
    <s v="daniel.wilson54@company.com"/>
    <n v="-9931"/>
    <x v="7"/>
    <x v="3"/>
    <n v="102209.99"/>
    <x v="754"/>
    <s v="Australia"/>
    <x v="2"/>
    <n v="1.53"/>
    <x v="3"/>
    <n v="13"/>
  </r>
  <r>
    <s v="EMP00964"/>
    <x v="540"/>
    <x v="10"/>
    <x v="0"/>
    <s v="sarah.wilson25@company.com"/>
    <n v="-8674"/>
    <x v="7"/>
    <x v="0"/>
    <n v="160053.60999999999"/>
    <x v="755"/>
    <s v="France"/>
    <x v="3"/>
    <n v="3.58"/>
    <x v="0"/>
    <n v="25"/>
  </r>
  <r>
    <s v="EMP00965"/>
    <x v="599"/>
    <x v="39"/>
    <x v="0"/>
    <s v="barbara.walker84@company.com"/>
    <n v="-8821"/>
    <x v="3"/>
    <x v="6"/>
    <n v="66490.83"/>
    <x v="160"/>
    <s v="India"/>
    <x v="2"/>
    <n v="4.75"/>
    <x v="2"/>
    <n v="11"/>
  </r>
  <r>
    <s v="EMP00966"/>
    <x v="814"/>
    <x v="20"/>
    <x v="2"/>
    <s v="mark.johnson73@company.com"/>
    <n v="-6636"/>
    <x v="4"/>
    <x v="2"/>
    <n v="127979.53"/>
    <x v="756"/>
    <s v="Germany"/>
    <x v="1"/>
    <n v="2.65"/>
    <x v="2"/>
    <n v="15"/>
  </r>
  <r>
    <s v="EMP00967"/>
    <x v="815"/>
    <x v="33"/>
    <x v="2"/>
    <s v="dorothy.rodriguez79@company.com"/>
    <n v="-11400"/>
    <x v="3"/>
    <x v="4"/>
    <n v="149109.53"/>
    <x v="757"/>
    <s v="USA"/>
    <x v="0"/>
    <n v="4.68"/>
    <x v="4"/>
    <n v="21"/>
  </r>
  <r>
    <s v="EMP00968"/>
    <x v="428"/>
    <x v="41"/>
    <x v="1"/>
    <s v="jennifer.lee96@company.com"/>
    <n v="-6710"/>
    <x v="0"/>
    <x v="8"/>
    <n v="125368.59"/>
    <x v="108"/>
    <s v="Singapore"/>
    <x v="2"/>
    <n v="2.9"/>
    <x v="0"/>
    <n v="18"/>
  </r>
  <r>
    <s v="EMP00969"/>
    <x v="816"/>
    <x v="1"/>
    <x v="1"/>
    <s v="lisa.miller20@company.com"/>
    <n v="-3831"/>
    <x v="6"/>
    <x v="10"/>
    <n v="94403.58"/>
    <x v="758"/>
    <s v="Japan"/>
    <x v="2"/>
    <n v="3.8"/>
    <x v="1"/>
    <n v="15"/>
  </r>
  <r>
    <s v="EMP00970"/>
    <x v="491"/>
    <x v="30"/>
    <x v="2"/>
    <s v="linda.nelson13@company.com"/>
    <n v="-4333"/>
    <x v="1"/>
    <x v="5"/>
    <n v="90008.61"/>
    <x v="595"/>
    <s v="USA"/>
    <x v="3"/>
    <n v="4.72"/>
    <x v="3"/>
    <n v="36"/>
  </r>
  <r>
    <s v="EMP00971"/>
    <x v="221"/>
    <x v="0"/>
    <x v="2"/>
    <s v="susan.lewis86@company.com"/>
    <n v="-7797"/>
    <x v="0"/>
    <x v="8"/>
    <n v="44989.05"/>
    <x v="759"/>
    <s v="Singapore"/>
    <x v="3"/>
    <n v="3.71"/>
    <x v="0"/>
    <n v="7"/>
  </r>
  <r>
    <s v="EMP00972"/>
    <x v="817"/>
    <x v="3"/>
    <x v="2"/>
    <s v="brian.gonzalez38@company.com"/>
    <n v="-4199"/>
    <x v="2"/>
    <x v="10"/>
    <n v="177617.78"/>
    <x v="760"/>
    <s v="USA"/>
    <x v="2"/>
    <n v="4.97"/>
    <x v="1"/>
    <n v="16"/>
  </r>
  <r>
    <s v="EMP00973"/>
    <x v="526"/>
    <x v="7"/>
    <x v="0"/>
    <s v="richard.allen4@company.com"/>
    <n v="-4860"/>
    <x v="3"/>
    <x v="6"/>
    <n v="136574.66"/>
    <x v="761"/>
    <s v="Brazil"/>
    <x v="2"/>
    <n v="2.35"/>
    <x v="1"/>
    <n v="29"/>
  </r>
  <r>
    <s v="EMP00974"/>
    <x v="818"/>
    <x v="2"/>
    <x v="0"/>
    <s v="brian.garcia5@company.com"/>
    <n v="-2498"/>
    <x v="4"/>
    <x v="7"/>
    <n v="78893.02"/>
    <x v="762"/>
    <s v="Brazil"/>
    <x v="2"/>
    <n v="2.5499999999999998"/>
    <x v="1"/>
    <n v="24"/>
  </r>
  <r>
    <s v="EMP00975"/>
    <x v="819"/>
    <x v="8"/>
    <x v="2"/>
    <s v="nancy.white53@company.com"/>
    <n v="-4541"/>
    <x v="2"/>
    <x v="9"/>
    <n v="115095.48"/>
    <x v="133"/>
    <s v="Canada"/>
    <x v="3"/>
    <n v="1.33"/>
    <x v="2"/>
    <n v="5"/>
  </r>
  <r>
    <s v="EMP00976"/>
    <x v="820"/>
    <x v="8"/>
    <x v="1"/>
    <s v="brian.lee3@company.com"/>
    <n v="-4008"/>
    <x v="8"/>
    <x v="4"/>
    <n v="60680.55"/>
    <x v="763"/>
    <s v="India"/>
    <x v="1"/>
    <n v="4.12"/>
    <x v="4"/>
    <n v="0"/>
  </r>
  <r>
    <s v="EMP00977"/>
    <x v="821"/>
    <x v="2"/>
    <x v="0"/>
    <s v="timothy.smith10@company.com"/>
    <n v="-9603"/>
    <x v="2"/>
    <x v="4"/>
    <n v="123821.95"/>
    <x v="764"/>
    <s v="India"/>
    <x v="1"/>
    <n v="4.67"/>
    <x v="4"/>
    <n v="11"/>
  </r>
  <r>
    <s v="EMP00978"/>
    <x v="822"/>
    <x v="38"/>
    <x v="1"/>
    <s v="jennifer.rivera56@company.com"/>
    <n v="-5683"/>
    <x v="3"/>
    <x v="4"/>
    <n v="91100.64"/>
    <x v="765"/>
    <s v="Japan"/>
    <x v="1"/>
    <n v="2.9"/>
    <x v="0"/>
    <n v="31"/>
  </r>
  <r>
    <s v="EMP00979"/>
    <x v="823"/>
    <x v="40"/>
    <x v="2"/>
    <s v="joshua.rivera37@company.com"/>
    <n v="-3743"/>
    <x v="7"/>
    <x v="2"/>
    <n v="108599.74"/>
    <x v="103"/>
    <s v="India"/>
    <x v="1"/>
    <n v="2.0499999999999998"/>
    <x v="3"/>
    <n v="36"/>
  </r>
  <r>
    <s v="EMP00980"/>
    <x v="824"/>
    <x v="35"/>
    <x v="0"/>
    <s v="richard.hall98@company.com"/>
    <n v="-4632"/>
    <x v="2"/>
    <x v="6"/>
    <n v="58551.42"/>
    <x v="531"/>
    <s v="Singapore"/>
    <x v="3"/>
    <n v="3.41"/>
    <x v="3"/>
    <n v="40"/>
  </r>
  <r>
    <s v="EMP00981"/>
    <x v="825"/>
    <x v="25"/>
    <x v="2"/>
    <s v="charles.wilson45@company.com"/>
    <n v="-10990"/>
    <x v="3"/>
    <x v="9"/>
    <n v="75810.12"/>
    <x v="584"/>
    <s v="UK"/>
    <x v="0"/>
    <n v="1.25"/>
    <x v="1"/>
    <n v="3"/>
  </r>
  <r>
    <s v="EMP00982"/>
    <x v="826"/>
    <x v="25"/>
    <x v="1"/>
    <s v="amanda.carter87@company.com"/>
    <n v="-10120"/>
    <x v="3"/>
    <x v="4"/>
    <n v="81167.72"/>
    <x v="766"/>
    <s v="Australia"/>
    <x v="0"/>
    <n v="3.28"/>
    <x v="1"/>
    <n v="28"/>
  </r>
  <r>
    <s v="EMP00983"/>
    <x v="574"/>
    <x v="43"/>
    <x v="2"/>
    <s v="daniel.mitchell64@company.com"/>
    <n v="-10400"/>
    <x v="2"/>
    <x v="0"/>
    <n v="179869.13"/>
    <x v="222"/>
    <s v="Germany"/>
    <x v="1"/>
    <n v="1.17"/>
    <x v="1"/>
    <n v="26"/>
  </r>
  <r>
    <s v="EMP00984"/>
    <x v="827"/>
    <x v="32"/>
    <x v="2"/>
    <s v="ashley.robinson60@company.com"/>
    <n v="-4738"/>
    <x v="5"/>
    <x v="3"/>
    <n v="95841.59"/>
    <x v="767"/>
    <s v="India"/>
    <x v="3"/>
    <n v="2.5299999999999998"/>
    <x v="0"/>
    <n v="25"/>
  </r>
  <r>
    <s v="EMP00985"/>
    <x v="828"/>
    <x v="25"/>
    <x v="0"/>
    <s v="betty.smith23@company.com"/>
    <n v="-5073"/>
    <x v="8"/>
    <x v="4"/>
    <n v="37376.46"/>
    <x v="768"/>
    <s v="India"/>
    <x v="3"/>
    <n v="2.35"/>
    <x v="4"/>
    <n v="31"/>
  </r>
  <r>
    <s v="EMP00986"/>
    <x v="829"/>
    <x v="19"/>
    <x v="0"/>
    <s v="margaret.hernandez36@company.com"/>
    <n v="-9697"/>
    <x v="4"/>
    <x v="5"/>
    <n v="97764.160000000003"/>
    <x v="769"/>
    <s v="India"/>
    <x v="2"/>
    <n v="4.88"/>
    <x v="4"/>
    <n v="22"/>
  </r>
  <r>
    <s v="EMP00987"/>
    <x v="830"/>
    <x v="32"/>
    <x v="0"/>
    <s v="michael.jones62@company.com"/>
    <n v="-4534"/>
    <x v="8"/>
    <x v="0"/>
    <n v="171784.01"/>
    <x v="672"/>
    <s v="Germany"/>
    <x v="2"/>
    <n v="2.96"/>
    <x v="1"/>
    <n v="40"/>
  </r>
  <r>
    <s v="EMP00988"/>
    <x v="831"/>
    <x v="3"/>
    <x v="2"/>
    <s v="david.perez88@company.com"/>
    <n v="-4367"/>
    <x v="4"/>
    <x v="2"/>
    <n v="111797.32"/>
    <x v="770"/>
    <s v="Australia"/>
    <x v="1"/>
    <n v="2.48"/>
    <x v="2"/>
    <n v="4"/>
  </r>
  <r>
    <s v="EMP00989"/>
    <x v="832"/>
    <x v="4"/>
    <x v="2"/>
    <s v="mary.lewis32@company.com"/>
    <n v="-5671"/>
    <x v="2"/>
    <x v="5"/>
    <n v="149086.89000000001"/>
    <x v="771"/>
    <s v="Australia"/>
    <x v="3"/>
    <n v="3.79"/>
    <x v="0"/>
    <n v="20"/>
  </r>
  <r>
    <s v="EMP00990"/>
    <x v="833"/>
    <x v="11"/>
    <x v="0"/>
    <s v="kevin.torres76@company.com"/>
    <n v="-6246"/>
    <x v="7"/>
    <x v="10"/>
    <n v="103114.12"/>
    <x v="315"/>
    <s v="Australia"/>
    <x v="0"/>
    <n v="2.54"/>
    <x v="0"/>
    <n v="39"/>
  </r>
  <r>
    <s v="EMP00991"/>
    <x v="198"/>
    <x v="31"/>
    <x v="2"/>
    <s v="christopher.garcia60@company.com"/>
    <n v="-7019"/>
    <x v="0"/>
    <x v="5"/>
    <n v="91488.59"/>
    <x v="772"/>
    <s v="Canada"/>
    <x v="1"/>
    <n v="2.46"/>
    <x v="4"/>
    <n v="30"/>
  </r>
  <r>
    <s v="EMP00992"/>
    <x v="834"/>
    <x v="3"/>
    <x v="1"/>
    <s v="sarah.anderson42@company.com"/>
    <n v="-10413"/>
    <x v="6"/>
    <x v="2"/>
    <n v="148634.22"/>
    <x v="773"/>
    <s v="Brazil"/>
    <x v="3"/>
    <n v="3.42"/>
    <x v="3"/>
    <n v="12"/>
  </r>
  <r>
    <s v="EMP00993"/>
    <x v="131"/>
    <x v="16"/>
    <x v="0"/>
    <s v="melissa.gonzalez16@company.com"/>
    <n v="-3344"/>
    <x v="8"/>
    <x v="0"/>
    <n v="150833.03"/>
    <x v="774"/>
    <s v="Germany"/>
    <x v="2"/>
    <n v="2.69"/>
    <x v="4"/>
    <n v="19"/>
  </r>
  <r>
    <s v="EMP00994"/>
    <x v="835"/>
    <x v="30"/>
    <x v="2"/>
    <s v="thomas.wilson4@company.com"/>
    <n v="-8899"/>
    <x v="0"/>
    <x v="8"/>
    <n v="102416.22"/>
    <x v="32"/>
    <s v="Brazil"/>
    <x v="2"/>
    <n v="3.22"/>
    <x v="3"/>
    <n v="28"/>
  </r>
  <r>
    <s v="EMP00995"/>
    <x v="344"/>
    <x v="39"/>
    <x v="2"/>
    <s v="ronald.lee59@company.com"/>
    <n v="-9210"/>
    <x v="9"/>
    <x v="2"/>
    <n v="120039.65"/>
    <x v="680"/>
    <s v="USA"/>
    <x v="0"/>
    <n v="1.21"/>
    <x v="1"/>
    <n v="35"/>
  </r>
  <r>
    <s v="EMP00996"/>
    <x v="836"/>
    <x v="30"/>
    <x v="2"/>
    <s v="donald.white93@company.com"/>
    <n v="-2663"/>
    <x v="1"/>
    <x v="8"/>
    <n v="92352.97"/>
    <x v="775"/>
    <s v="Singapore"/>
    <x v="0"/>
    <n v="3.57"/>
    <x v="1"/>
    <n v="36"/>
  </r>
  <r>
    <s v="EMP00997"/>
    <x v="837"/>
    <x v="29"/>
    <x v="0"/>
    <s v="ronald.torres8@company.com"/>
    <n v="-4933"/>
    <x v="7"/>
    <x v="4"/>
    <n v="169407.57"/>
    <x v="164"/>
    <s v="India"/>
    <x v="0"/>
    <n v="3.09"/>
    <x v="0"/>
    <n v="5"/>
  </r>
  <r>
    <s v="EMP00998"/>
    <x v="838"/>
    <x v="41"/>
    <x v="2"/>
    <s v="ronald.white11@company.com"/>
    <n v="-3211"/>
    <x v="7"/>
    <x v="3"/>
    <n v="114041.15"/>
    <x v="460"/>
    <s v="France"/>
    <x v="2"/>
    <n v="3.78"/>
    <x v="3"/>
    <n v="5"/>
  </r>
  <r>
    <s v="EMP00999"/>
    <x v="839"/>
    <x v="14"/>
    <x v="1"/>
    <s v="jessica.lewis98@company.com"/>
    <n v="-5718"/>
    <x v="3"/>
    <x v="0"/>
    <n v="38512.65"/>
    <x v="83"/>
    <s v="Germany"/>
    <x v="2"/>
    <n v="1.17"/>
    <x v="0"/>
    <n v="14"/>
  </r>
  <r>
    <s v="EMP01000"/>
    <x v="330"/>
    <x v="8"/>
    <x v="2"/>
    <s v="barbara.rodriguez42@company.com"/>
    <n v="-8953"/>
    <x v="3"/>
    <x v="0"/>
    <n v="146002.82"/>
    <x v="576"/>
    <s v="USA"/>
    <x v="2"/>
    <n v="3.2"/>
    <x v="4"/>
    <n v="12"/>
  </r>
  <r>
    <s v="EMP01001"/>
    <x v="393"/>
    <x v="20"/>
    <x v="1"/>
    <s v="carol.williams75@company.com"/>
    <n v="-7533"/>
    <x v="0"/>
    <x v="10"/>
    <n v="162838.81"/>
    <x v="776"/>
    <s v="India"/>
    <x v="2"/>
    <n v="1.85"/>
    <x v="3"/>
    <n v="0"/>
  </r>
  <r>
    <s v="EMP01002"/>
    <x v="720"/>
    <x v="37"/>
    <x v="2"/>
    <s v="kevin.mitchell35@company.com"/>
    <n v="-10621"/>
    <x v="1"/>
    <x v="2"/>
    <n v="156049.24"/>
    <x v="777"/>
    <s v="Singapore"/>
    <x v="3"/>
    <n v="2.34"/>
    <x v="1"/>
    <n v="16"/>
  </r>
  <r>
    <s v="EMP01003"/>
    <x v="840"/>
    <x v="12"/>
    <x v="2"/>
    <s v="margaret.davis58@company.com"/>
    <n v="-10169"/>
    <x v="1"/>
    <x v="6"/>
    <n v="61800.65"/>
    <x v="778"/>
    <s v="France"/>
    <x v="0"/>
    <n v="3.97"/>
    <x v="0"/>
    <n v="12"/>
  </r>
  <r>
    <s v="EMP01004"/>
    <x v="837"/>
    <x v="19"/>
    <x v="0"/>
    <s v="ronald.torres87@company.com"/>
    <n v="-7095"/>
    <x v="2"/>
    <x v="5"/>
    <n v="42883.3"/>
    <x v="779"/>
    <s v="Germany"/>
    <x v="3"/>
    <n v="1.87"/>
    <x v="4"/>
    <n v="19"/>
  </r>
  <r>
    <s v="EMP01005"/>
    <x v="148"/>
    <x v="40"/>
    <x v="2"/>
    <s v="james.wilson27@company.com"/>
    <n v="-8913"/>
    <x v="2"/>
    <x v="5"/>
    <n v="177713.28"/>
    <x v="780"/>
    <s v="India"/>
    <x v="2"/>
    <n v="2.92"/>
    <x v="3"/>
    <n v="18"/>
  </r>
  <r>
    <s v="EMP01006"/>
    <x v="278"/>
    <x v="23"/>
    <x v="0"/>
    <s v="brian.thomas14@company.com"/>
    <n v="-2683"/>
    <x v="4"/>
    <x v="7"/>
    <n v="159289.07"/>
    <x v="710"/>
    <s v="USA"/>
    <x v="3"/>
    <n v="2.78"/>
    <x v="3"/>
    <n v="10"/>
  </r>
  <r>
    <s v="EMP01007"/>
    <x v="219"/>
    <x v="4"/>
    <x v="1"/>
    <s v="michael.brown83@company.com"/>
    <n v="-8035"/>
    <x v="0"/>
    <x v="9"/>
    <n v="95535.62"/>
    <x v="781"/>
    <s v="Canada"/>
    <x v="0"/>
    <n v="4.59"/>
    <x v="1"/>
    <n v="9"/>
  </r>
  <r>
    <s v="EMP01008"/>
    <x v="841"/>
    <x v="20"/>
    <x v="1"/>
    <s v="thomas.robinson82@company.com"/>
    <n v="-3256"/>
    <x v="7"/>
    <x v="2"/>
    <n v="37079.89"/>
    <x v="782"/>
    <s v="Germany"/>
    <x v="2"/>
    <n v="4.4800000000000004"/>
    <x v="3"/>
    <n v="35"/>
  </r>
  <r>
    <s v="EMP01009"/>
    <x v="631"/>
    <x v="0"/>
    <x v="0"/>
    <s v="karen.moore73@company.com"/>
    <n v="-4365"/>
    <x v="8"/>
    <x v="4"/>
    <n v="92643.15"/>
    <x v="555"/>
    <s v="USA"/>
    <x v="0"/>
    <n v="2.99"/>
    <x v="2"/>
    <n v="26"/>
  </r>
  <r>
    <s v="EMP01010"/>
    <x v="429"/>
    <x v="18"/>
    <x v="1"/>
    <s v="susan.smith85@company.com"/>
    <n v="-6752"/>
    <x v="9"/>
    <x v="5"/>
    <n v="64391.3"/>
    <x v="123"/>
    <s v="USA"/>
    <x v="3"/>
    <n v="4.8499999999999996"/>
    <x v="0"/>
    <n v="15"/>
  </r>
  <r>
    <s v="EMP01011"/>
    <x v="752"/>
    <x v="42"/>
    <x v="0"/>
    <s v="george.lewis6@company.com"/>
    <n v="-9862"/>
    <x v="6"/>
    <x v="5"/>
    <n v="149834.75"/>
    <x v="783"/>
    <s v="USA"/>
    <x v="3"/>
    <n v="2.46"/>
    <x v="3"/>
    <n v="23"/>
  </r>
  <r>
    <s v="EMP01012"/>
    <x v="842"/>
    <x v="15"/>
    <x v="1"/>
    <s v="ashley.walker48@company.com"/>
    <n v="-11212"/>
    <x v="5"/>
    <x v="8"/>
    <n v="141603.26999999999"/>
    <x v="685"/>
    <s v="France"/>
    <x v="1"/>
    <n v="3.32"/>
    <x v="1"/>
    <n v="29"/>
  </r>
  <r>
    <s v="EMP01013"/>
    <x v="843"/>
    <x v="26"/>
    <x v="1"/>
    <s v="daniel.roberts87@company.com"/>
    <n v="-11458"/>
    <x v="1"/>
    <x v="8"/>
    <n v="174401.03"/>
    <x v="784"/>
    <s v="Singapore"/>
    <x v="3"/>
    <n v="4.54"/>
    <x v="1"/>
    <n v="22"/>
  </r>
  <r>
    <s v="EMP01014"/>
    <x v="844"/>
    <x v="13"/>
    <x v="0"/>
    <s v="melissa.robinson88@company.com"/>
    <n v="-7137"/>
    <x v="6"/>
    <x v="2"/>
    <n v="121824.92"/>
    <x v="785"/>
    <s v="India"/>
    <x v="1"/>
    <n v="4.91"/>
    <x v="0"/>
    <n v="25"/>
  </r>
  <r>
    <s v="EMP01015"/>
    <x v="469"/>
    <x v="35"/>
    <x v="0"/>
    <s v="jennifer.clark70@company.com"/>
    <n v="-3573"/>
    <x v="4"/>
    <x v="7"/>
    <n v="71933.990000000005"/>
    <x v="136"/>
    <s v="India"/>
    <x v="1"/>
    <n v="3.74"/>
    <x v="1"/>
    <n v="31"/>
  </r>
  <r>
    <s v="EMP01016"/>
    <x v="845"/>
    <x v="4"/>
    <x v="0"/>
    <s v="linda.lee51@company.com"/>
    <n v="-8941"/>
    <x v="8"/>
    <x v="10"/>
    <n v="85914.48"/>
    <x v="786"/>
    <s v="UK"/>
    <x v="1"/>
    <n v="3.56"/>
    <x v="2"/>
    <n v="9"/>
  </r>
  <r>
    <s v="EMP01017"/>
    <x v="846"/>
    <x v="10"/>
    <x v="0"/>
    <s v="george.carter1@company.com"/>
    <n v="-4400"/>
    <x v="7"/>
    <x v="2"/>
    <n v="167797.34"/>
    <x v="735"/>
    <s v="Canada"/>
    <x v="1"/>
    <n v="4.0199999999999996"/>
    <x v="1"/>
    <n v="13"/>
  </r>
  <r>
    <s v="EMP01018"/>
    <x v="847"/>
    <x v="39"/>
    <x v="1"/>
    <s v="paul.green4@company.com"/>
    <n v="-6192"/>
    <x v="0"/>
    <x v="6"/>
    <n v="61928.55"/>
    <x v="787"/>
    <s v="UK"/>
    <x v="0"/>
    <n v="2.0099999999999998"/>
    <x v="4"/>
    <n v="27"/>
  </r>
  <r>
    <s v="EMP01019"/>
    <x v="250"/>
    <x v="21"/>
    <x v="1"/>
    <s v="daniel.nelson90@company.com"/>
    <n v="-7839"/>
    <x v="1"/>
    <x v="8"/>
    <n v="65225.02"/>
    <x v="788"/>
    <s v="Singapore"/>
    <x v="2"/>
    <n v="3.54"/>
    <x v="3"/>
    <n v="2"/>
  </r>
  <r>
    <s v="EMP01020"/>
    <x v="848"/>
    <x v="29"/>
    <x v="2"/>
    <s v="deborah.young41@company.com"/>
    <n v="-5879"/>
    <x v="7"/>
    <x v="3"/>
    <n v="144173.1"/>
    <x v="789"/>
    <s v="UK"/>
    <x v="2"/>
    <n v="3.75"/>
    <x v="3"/>
    <n v="22"/>
  </r>
  <r>
    <s v="EMP01021"/>
    <x v="848"/>
    <x v="0"/>
    <x v="2"/>
    <s v="deborah.young5@company.com"/>
    <n v="-3997"/>
    <x v="7"/>
    <x v="9"/>
    <n v="113841.57"/>
    <x v="790"/>
    <s v="Germany"/>
    <x v="0"/>
    <n v="2.82"/>
    <x v="1"/>
    <n v="15"/>
  </r>
  <r>
    <s v="EMP01022"/>
    <x v="849"/>
    <x v="29"/>
    <x v="2"/>
    <s v="joshua.walker40@company.com"/>
    <n v="-10051"/>
    <x v="8"/>
    <x v="10"/>
    <n v="94538.03"/>
    <x v="791"/>
    <s v="India"/>
    <x v="0"/>
    <n v="4.74"/>
    <x v="2"/>
    <n v="4"/>
  </r>
  <r>
    <s v="EMP01023"/>
    <x v="779"/>
    <x v="24"/>
    <x v="2"/>
    <s v="steven.lopez90@company.com"/>
    <n v="-11050"/>
    <x v="3"/>
    <x v="9"/>
    <n v="119920.85"/>
    <x v="512"/>
    <s v="Japan"/>
    <x v="2"/>
    <n v="1.7"/>
    <x v="2"/>
    <n v="18"/>
  </r>
  <r>
    <s v="EMP01024"/>
    <x v="245"/>
    <x v="26"/>
    <x v="0"/>
    <s v="david.williams43@company.com"/>
    <n v="-4383"/>
    <x v="0"/>
    <x v="6"/>
    <n v="104911.2"/>
    <x v="792"/>
    <s v="USA"/>
    <x v="2"/>
    <n v="4.0999999999999996"/>
    <x v="0"/>
    <n v="24"/>
  </r>
  <r>
    <s v="EMP01025"/>
    <x v="700"/>
    <x v="40"/>
    <x v="1"/>
    <s v="john.martin44@company.com"/>
    <n v="-10678"/>
    <x v="8"/>
    <x v="5"/>
    <n v="152220.68"/>
    <x v="72"/>
    <s v="UK"/>
    <x v="1"/>
    <n v="1.56"/>
    <x v="3"/>
    <n v="36"/>
  </r>
  <r>
    <s v="EMP01026"/>
    <x v="832"/>
    <x v="33"/>
    <x v="2"/>
    <s v="mary.lewis90@company.com"/>
    <n v="-10364"/>
    <x v="2"/>
    <x v="0"/>
    <n v="50417.58"/>
    <x v="472"/>
    <s v="USA"/>
    <x v="3"/>
    <n v="2.75"/>
    <x v="2"/>
    <n v="4"/>
  </r>
  <r>
    <s v="EMP01027"/>
    <x v="850"/>
    <x v="17"/>
    <x v="0"/>
    <s v="robert.garcia46@company.com"/>
    <n v="-10503"/>
    <x v="8"/>
    <x v="2"/>
    <n v="52546.58"/>
    <x v="100"/>
    <s v="UK"/>
    <x v="1"/>
    <n v="3.66"/>
    <x v="2"/>
    <n v="34"/>
  </r>
  <r>
    <s v="EMP01028"/>
    <x v="100"/>
    <x v="17"/>
    <x v="2"/>
    <s v="betty.scott9@company.com"/>
    <n v="-8930"/>
    <x v="0"/>
    <x v="0"/>
    <n v="40764.589999999997"/>
    <x v="793"/>
    <s v="India"/>
    <x v="3"/>
    <n v="1.53"/>
    <x v="2"/>
    <n v="0"/>
  </r>
  <r>
    <s v="EMP01029"/>
    <x v="609"/>
    <x v="8"/>
    <x v="1"/>
    <s v="betty.brown15@company.com"/>
    <n v="-6873"/>
    <x v="4"/>
    <x v="0"/>
    <n v="36284.339999999997"/>
    <x v="715"/>
    <s v="India"/>
    <x v="3"/>
    <n v="4.68"/>
    <x v="2"/>
    <n v="13"/>
  </r>
  <r>
    <s v="EMP01030"/>
    <x v="851"/>
    <x v="43"/>
    <x v="2"/>
    <s v="richard.nelson62@company.com"/>
    <n v="-4443"/>
    <x v="1"/>
    <x v="0"/>
    <n v="126842.5"/>
    <x v="794"/>
    <s v="UK"/>
    <x v="1"/>
    <n v="3.67"/>
    <x v="3"/>
    <n v="9"/>
  </r>
  <r>
    <s v="EMP01031"/>
    <x v="852"/>
    <x v="43"/>
    <x v="0"/>
    <s v="ronald.jones10@company.com"/>
    <n v="-6093"/>
    <x v="1"/>
    <x v="8"/>
    <n v="170953.24"/>
    <x v="795"/>
    <s v="Canada"/>
    <x v="2"/>
    <n v="1.24"/>
    <x v="2"/>
    <n v="2"/>
  </r>
  <r>
    <s v="EMP01032"/>
    <x v="853"/>
    <x v="21"/>
    <x v="1"/>
    <s v="christopher.roberts25@company.com"/>
    <n v="-8851"/>
    <x v="1"/>
    <x v="5"/>
    <n v="122933.29"/>
    <x v="796"/>
    <s v="Germany"/>
    <x v="1"/>
    <n v="2.92"/>
    <x v="3"/>
    <n v="26"/>
  </r>
  <r>
    <s v="EMP01033"/>
    <x v="854"/>
    <x v="3"/>
    <x v="1"/>
    <s v="melissa.carter31@company.com"/>
    <n v="-7157"/>
    <x v="7"/>
    <x v="4"/>
    <n v="97747.520000000004"/>
    <x v="797"/>
    <s v="France"/>
    <x v="0"/>
    <n v="3.25"/>
    <x v="0"/>
    <n v="2"/>
  </r>
  <r>
    <s v="EMP01034"/>
    <x v="855"/>
    <x v="21"/>
    <x v="2"/>
    <s v="betty.moore60@company.com"/>
    <n v="-8384"/>
    <x v="9"/>
    <x v="0"/>
    <n v="122767.9"/>
    <x v="798"/>
    <s v="Brazil"/>
    <x v="2"/>
    <n v="2.54"/>
    <x v="3"/>
    <n v="35"/>
  </r>
  <r>
    <s v="EMP01035"/>
    <x v="856"/>
    <x v="16"/>
    <x v="0"/>
    <s v="deborah.hill74@company.com"/>
    <n v="-7441"/>
    <x v="0"/>
    <x v="5"/>
    <n v="176407.86"/>
    <x v="132"/>
    <s v="Japan"/>
    <x v="0"/>
    <n v="2.0099999999999998"/>
    <x v="1"/>
    <n v="17"/>
  </r>
  <r>
    <s v="EMP01036"/>
    <x v="857"/>
    <x v="8"/>
    <x v="1"/>
    <s v="charles.hill41@company.com"/>
    <n v="-5008"/>
    <x v="2"/>
    <x v="9"/>
    <n v="62817.75"/>
    <x v="138"/>
    <s v="Japan"/>
    <x v="2"/>
    <n v="2.11"/>
    <x v="3"/>
    <n v="27"/>
  </r>
  <r>
    <s v="EMP01037"/>
    <x v="719"/>
    <x v="10"/>
    <x v="0"/>
    <s v="brian.nelson18@company.com"/>
    <n v="-7624"/>
    <x v="8"/>
    <x v="8"/>
    <n v="138330.04999999999"/>
    <x v="799"/>
    <s v="Australia"/>
    <x v="1"/>
    <n v="4.1900000000000004"/>
    <x v="3"/>
    <n v="33"/>
  </r>
  <r>
    <s v="EMP01038"/>
    <x v="858"/>
    <x v="26"/>
    <x v="0"/>
    <s v="susan.davis32@company.com"/>
    <n v="-7648"/>
    <x v="5"/>
    <x v="5"/>
    <n v="89374.8"/>
    <x v="364"/>
    <s v="Brazil"/>
    <x v="3"/>
    <n v="4.7300000000000004"/>
    <x v="2"/>
    <n v="34"/>
  </r>
  <r>
    <s v="EMP01039"/>
    <x v="859"/>
    <x v="17"/>
    <x v="0"/>
    <s v="nancy.martinez10@company.com"/>
    <n v="-7853"/>
    <x v="6"/>
    <x v="3"/>
    <n v="35473.730000000003"/>
    <x v="800"/>
    <s v="Canada"/>
    <x v="2"/>
    <n v="2.82"/>
    <x v="3"/>
    <n v="37"/>
  </r>
  <r>
    <s v="EMP01040"/>
    <x v="860"/>
    <x v="18"/>
    <x v="2"/>
    <s v="karen.allen26@company.com"/>
    <n v="-8630"/>
    <x v="7"/>
    <x v="10"/>
    <n v="50671.48"/>
    <x v="801"/>
    <s v="France"/>
    <x v="3"/>
    <n v="1.48"/>
    <x v="0"/>
    <n v="7"/>
  </r>
  <r>
    <s v="EMP01041"/>
    <x v="861"/>
    <x v="5"/>
    <x v="1"/>
    <s v="betty.carter9@company.com"/>
    <n v="-10679"/>
    <x v="6"/>
    <x v="9"/>
    <n v="53476.21"/>
    <x v="802"/>
    <s v="France"/>
    <x v="1"/>
    <n v="1.1599999999999999"/>
    <x v="3"/>
    <n v="3"/>
  </r>
  <r>
    <s v="EMP01042"/>
    <x v="316"/>
    <x v="2"/>
    <x v="0"/>
    <s v="james.davis93@company.com"/>
    <n v="-8914"/>
    <x v="8"/>
    <x v="6"/>
    <n v="66963.45"/>
    <x v="803"/>
    <s v="Singapore"/>
    <x v="3"/>
    <n v="4.71"/>
    <x v="1"/>
    <n v="15"/>
  </r>
  <r>
    <s v="EMP01043"/>
    <x v="862"/>
    <x v="1"/>
    <x v="0"/>
    <s v="barbara.johnson41@company.com"/>
    <n v="-5119"/>
    <x v="1"/>
    <x v="6"/>
    <n v="113548.13"/>
    <x v="804"/>
    <s v="India"/>
    <x v="0"/>
    <n v="3.28"/>
    <x v="3"/>
    <n v="17"/>
  </r>
  <r>
    <s v="EMP01044"/>
    <x v="863"/>
    <x v="39"/>
    <x v="1"/>
    <s v="emily.davis53@company.com"/>
    <n v="-9300"/>
    <x v="4"/>
    <x v="2"/>
    <n v="164323.35"/>
    <x v="805"/>
    <s v="Canada"/>
    <x v="0"/>
    <n v="1.01"/>
    <x v="1"/>
    <n v="27"/>
  </r>
  <r>
    <s v="EMP01045"/>
    <x v="864"/>
    <x v="28"/>
    <x v="2"/>
    <s v="carol.hill28@company.com"/>
    <n v="-2981"/>
    <x v="1"/>
    <x v="5"/>
    <n v="99166.5"/>
    <x v="540"/>
    <s v="France"/>
    <x v="2"/>
    <n v="1.0900000000000001"/>
    <x v="1"/>
    <n v="13"/>
  </r>
  <r>
    <s v="EMP01046"/>
    <x v="848"/>
    <x v="25"/>
    <x v="0"/>
    <s v="deborah.young44@company.com"/>
    <n v="-9825"/>
    <x v="6"/>
    <x v="10"/>
    <n v="91245.6"/>
    <x v="497"/>
    <s v="Singapore"/>
    <x v="1"/>
    <n v="2.4900000000000002"/>
    <x v="4"/>
    <n v="38"/>
  </r>
  <r>
    <s v="EMP01047"/>
    <x v="470"/>
    <x v="28"/>
    <x v="1"/>
    <s v="george.baker52@company.com"/>
    <n v="-6882"/>
    <x v="2"/>
    <x v="3"/>
    <n v="74750.559999999998"/>
    <x v="716"/>
    <s v="Canada"/>
    <x v="1"/>
    <n v="2.52"/>
    <x v="2"/>
    <n v="1"/>
  </r>
  <r>
    <s v="EMP01048"/>
    <x v="807"/>
    <x v="9"/>
    <x v="0"/>
    <s v="deborah.torres90@company.com"/>
    <n v="-2186"/>
    <x v="1"/>
    <x v="10"/>
    <n v="85051.7"/>
    <x v="452"/>
    <s v="USA"/>
    <x v="2"/>
    <n v="2.75"/>
    <x v="2"/>
    <n v="27"/>
  </r>
  <r>
    <s v="EMP01049"/>
    <x v="424"/>
    <x v="17"/>
    <x v="2"/>
    <s v="jennifer.ramirez30@company.com"/>
    <n v="-6206"/>
    <x v="7"/>
    <x v="2"/>
    <n v="59438.54"/>
    <x v="411"/>
    <s v="Singapore"/>
    <x v="1"/>
    <n v="4.38"/>
    <x v="2"/>
    <n v="23"/>
  </r>
  <r>
    <s v="EMP01050"/>
    <x v="865"/>
    <x v="11"/>
    <x v="1"/>
    <s v="patricia.carter91@company.com"/>
    <n v="-2375"/>
    <x v="9"/>
    <x v="4"/>
    <n v="111161.81"/>
    <x v="806"/>
    <s v="Brazil"/>
    <x v="1"/>
    <n v="2.17"/>
    <x v="2"/>
    <n v="17"/>
  </r>
  <r>
    <s v="EMP01051"/>
    <x v="866"/>
    <x v="27"/>
    <x v="2"/>
    <s v="susan.anderson22@company.com"/>
    <n v="-5698"/>
    <x v="0"/>
    <x v="10"/>
    <n v="42561.25"/>
    <x v="807"/>
    <s v="India"/>
    <x v="3"/>
    <n v="3.19"/>
    <x v="2"/>
    <n v="10"/>
  </r>
  <r>
    <s v="EMP01052"/>
    <x v="643"/>
    <x v="10"/>
    <x v="0"/>
    <s v="sarah.johnson92@company.com"/>
    <n v="-3108"/>
    <x v="9"/>
    <x v="2"/>
    <n v="112423.23"/>
    <x v="808"/>
    <s v="Brazil"/>
    <x v="3"/>
    <n v="3.89"/>
    <x v="0"/>
    <n v="34"/>
  </r>
  <r>
    <s v="EMP01053"/>
    <x v="586"/>
    <x v="42"/>
    <x v="2"/>
    <s v="susan.thomas22@company.com"/>
    <n v="-10770"/>
    <x v="3"/>
    <x v="0"/>
    <n v="108153.91"/>
    <x v="92"/>
    <s v="France"/>
    <x v="1"/>
    <n v="1.67"/>
    <x v="2"/>
    <n v="9"/>
  </r>
  <r>
    <s v="EMP01054"/>
    <x v="867"/>
    <x v="16"/>
    <x v="2"/>
    <s v="william.thomas74@company.com"/>
    <n v="-6084"/>
    <x v="7"/>
    <x v="2"/>
    <n v="137980.32999999999"/>
    <x v="427"/>
    <s v="Germany"/>
    <x v="1"/>
    <n v="3.56"/>
    <x v="4"/>
    <n v="4"/>
  </r>
  <r>
    <s v="EMP01055"/>
    <x v="868"/>
    <x v="42"/>
    <x v="2"/>
    <s v="matthew.rodriguez59@company.com"/>
    <n v="-10685"/>
    <x v="1"/>
    <x v="0"/>
    <n v="113513"/>
    <x v="809"/>
    <s v="Japan"/>
    <x v="2"/>
    <n v="4.8499999999999996"/>
    <x v="3"/>
    <n v="22"/>
  </r>
  <r>
    <s v="EMP01056"/>
    <x v="869"/>
    <x v="21"/>
    <x v="2"/>
    <s v="joshua.torres68@company.com"/>
    <n v="-10129"/>
    <x v="7"/>
    <x v="2"/>
    <n v="151701.62"/>
    <x v="810"/>
    <s v="UK"/>
    <x v="3"/>
    <n v="4.37"/>
    <x v="4"/>
    <n v="38"/>
  </r>
  <r>
    <s v="EMP01057"/>
    <x v="870"/>
    <x v="28"/>
    <x v="2"/>
    <s v="anthony.harris48@company.com"/>
    <n v="-9627"/>
    <x v="8"/>
    <x v="7"/>
    <n v="66257.710000000006"/>
    <x v="811"/>
    <s v="India"/>
    <x v="2"/>
    <n v="4.46"/>
    <x v="0"/>
    <n v="19"/>
  </r>
  <r>
    <s v="EMP01058"/>
    <x v="871"/>
    <x v="30"/>
    <x v="1"/>
    <s v="margaret.thomas30@company.com"/>
    <n v="-9981"/>
    <x v="1"/>
    <x v="5"/>
    <n v="138369.09"/>
    <x v="480"/>
    <s v="Germany"/>
    <x v="2"/>
    <n v="1.52"/>
    <x v="4"/>
    <n v="15"/>
  </r>
  <r>
    <s v="EMP01059"/>
    <x v="872"/>
    <x v="39"/>
    <x v="2"/>
    <s v="barbara.green48@company.com"/>
    <n v="-9331"/>
    <x v="1"/>
    <x v="3"/>
    <n v="46327.9"/>
    <x v="812"/>
    <s v="Australia"/>
    <x v="2"/>
    <n v="1.1599999999999999"/>
    <x v="2"/>
    <n v="4"/>
  </r>
  <r>
    <s v="EMP01060"/>
    <x v="873"/>
    <x v="10"/>
    <x v="2"/>
    <s v="daniel.perez65@company.com"/>
    <n v="-3138"/>
    <x v="5"/>
    <x v="0"/>
    <n v="74093.25"/>
    <x v="767"/>
    <s v="Japan"/>
    <x v="1"/>
    <n v="3.52"/>
    <x v="1"/>
    <n v="1"/>
  </r>
  <r>
    <s v="EMP01061"/>
    <x v="874"/>
    <x v="2"/>
    <x v="0"/>
    <s v="mark.sanchez59@company.com"/>
    <n v="-7640"/>
    <x v="9"/>
    <x v="8"/>
    <n v="42382.87"/>
    <x v="813"/>
    <s v="Singapore"/>
    <x v="0"/>
    <n v="4.53"/>
    <x v="2"/>
    <n v="27"/>
  </r>
  <r>
    <s v="EMP01062"/>
    <x v="875"/>
    <x v="29"/>
    <x v="0"/>
    <s v="ronald.allen71@company.com"/>
    <n v="-11100"/>
    <x v="0"/>
    <x v="2"/>
    <n v="170277.4"/>
    <x v="814"/>
    <s v="Australia"/>
    <x v="2"/>
    <n v="3.93"/>
    <x v="1"/>
    <n v="9"/>
  </r>
  <r>
    <s v="EMP01063"/>
    <x v="876"/>
    <x v="10"/>
    <x v="1"/>
    <s v="barbara.carter79@company.com"/>
    <n v="-8435"/>
    <x v="8"/>
    <x v="7"/>
    <n v="41381.949999999997"/>
    <x v="815"/>
    <s v="India"/>
    <x v="1"/>
    <n v="2.67"/>
    <x v="0"/>
    <n v="26"/>
  </r>
  <r>
    <s v="EMP01064"/>
    <x v="23"/>
    <x v="1"/>
    <x v="0"/>
    <s v="barbara.ramirez33@company.com"/>
    <n v="-2599"/>
    <x v="5"/>
    <x v="7"/>
    <n v="73498.61"/>
    <x v="292"/>
    <s v="UK"/>
    <x v="1"/>
    <n v="2.87"/>
    <x v="0"/>
    <n v="31"/>
  </r>
  <r>
    <s v="EMP01065"/>
    <x v="506"/>
    <x v="22"/>
    <x v="2"/>
    <s v="linda.garcia44@company.com"/>
    <n v="-8771"/>
    <x v="7"/>
    <x v="9"/>
    <n v="118671.3"/>
    <x v="816"/>
    <s v="Australia"/>
    <x v="3"/>
    <n v="3.11"/>
    <x v="3"/>
    <n v="33"/>
  </r>
  <r>
    <s v="EMP01066"/>
    <x v="877"/>
    <x v="16"/>
    <x v="1"/>
    <s v="deborah.moore29@company.com"/>
    <n v="-9684"/>
    <x v="9"/>
    <x v="8"/>
    <n v="171291.31"/>
    <x v="817"/>
    <s v="Brazil"/>
    <x v="2"/>
    <n v="1.21"/>
    <x v="3"/>
    <n v="19"/>
  </r>
  <r>
    <s v="EMP01067"/>
    <x v="878"/>
    <x v="30"/>
    <x v="0"/>
    <s v="thomas.miller29@company.com"/>
    <n v="-9384"/>
    <x v="5"/>
    <x v="4"/>
    <n v="136120.35"/>
    <x v="749"/>
    <s v="Australia"/>
    <x v="2"/>
    <n v="3.97"/>
    <x v="2"/>
    <n v="36"/>
  </r>
  <r>
    <s v="EMP01068"/>
    <x v="879"/>
    <x v="38"/>
    <x v="1"/>
    <s v="nancy.martin21@company.com"/>
    <n v="-3515"/>
    <x v="2"/>
    <x v="7"/>
    <n v="98165.4"/>
    <x v="818"/>
    <s v="France"/>
    <x v="1"/>
    <n v="2.66"/>
    <x v="4"/>
    <n v="21"/>
  </r>
  <r>
    <s v="EMP01069"/>
    <x v="166"/>
    <x v="19"/>
    <x v="1"/>
    <s v="betty.davis63@company.com"/>
    <n v="-5713"/>
    <x v="1"/>
    <x v="3"/>
    <n v="158170.26"/>
    <x v="819"/>
    <s v="Germany"/>
    <x v="1"/>
    <n v="2.34"/>
    <x v="3"/>
    <n v="20"/>
  </r>
  <r>
    <s v="EMP01070"/>
    <x v="590"/>
    <x v="38"/>
    <x v="1"/>
    <s v="carol.harris11@company.com"/>
    <n v="-2337"/>
    <x v="5"/>
    <x v="0"/>
    <n v="97138.68"/>
    <x v="820"/>
    <s v="India"/>
    <x v="0"/>
    <n v="1.01"/>
    <x v="0"/>
    <n v="2"/>
  </r>
  <r>
    <s v="EMP01071"/>
    <x v="313"/>
    <x v="4"/>
    <x v="0"/>
    <s v="william.jackson88@company.com"/>
    <n v="-3813"/>
    <x v="3"/>
    <x v="2"/>
    <n v="164467.56"/>
    <x v="821"/>
    <s v="UK"/>
    <x v="0"/>
    <n v="4.99"/>
    <x v="4"/>
    <n v="2"/>
  </r>
  <r>
    <s v="EMP01072"/>
    <x v="301"/>
    <x v="10"/>
    <x v="1"/>
    <s v="amanda.smith51@company.com"/>
    <n v="-6290"/>
    <x v="4"/>
    <x v="9"/>
    <n v="124238.09"/>
    <x v="822"/>
    <s v="UK"/>
    <x v="3"/>
    <n v="1.55"/>
    <x v="2"/>
    <n v="38"/>
  </r>
  <r>
    <s v="EMP01073"/>
    <x v="22"/>
    <x v="12"/>
    <x v="0"/>
    <s v="thomas.hernandez66@company.com"/>
    <n v="-5571"/>
    <x v="9"/>
    <x v="7"/>
    <n v="92042.05"/>
    <x v="107"/>
    <s v="India"/>
    <x v="2"/>
    <n v="4.24"/>
    <x v="1"/>
    <n v="32"/>
  </r>
  <r>
    <s v="EMP01074"/>
    <x v="880"/>
    <x v="12"/>
    <x v="0"/>
    <s v="lisa.jackson52@company.com"/>
    <n v="-6405"/>
    <x v="9"/>
    <x v="8"/>
    <n v="65529.36"/>
    <x v="823"/>
    <s v="India"/>
    <x v="1"/>
    <n v="1.1499999999999999"/>
    <x v="4"/>
    <n v="37"/>
  </r>
  <r>
    <s v="EMP01075"/>
    <x v="881"/>
    <x v="39"/>
    <x v="2"/>
    <s v="linda.martinez17@company.com"/>
    <n v="-3394"/>
    <x v="9"/>
    <x v="8"/>
    <n v="134720.24"/>
    <x v="388"/>
    <s v="Germany"/>
    <x v="2"/>
    <n v="2.74"/>
    <x v="4"/>
    <n v="35"/>
  </r>
  <r>
    <s v="EMP01076"/>
    <x v="47"/>
    <x v="19"/>
    <x v="0"/>
    <s v="timothy.nguyen27@company.com"/>
    <n v="-3008"/>
    <x v="2"/>
    <x v="2"/>
    <n v="91665.17"/>
    <x v="824"/>
    <s v="UK"/>
    <x v="0"/>
    <n v="1.1299999999999999"/>
    <x v="1"/>
    <n v="24"/>
  </r>
  <r>
    <s v="EMP01077"/>
    <x v="108"/>
    <x v="24"/>
    <x v="0"/>
    <s v="susan.young51@company.com"/>
    <n v="-8209"/>
    <x v="7"/>
    <x v="2"/>
    <n v="153288.26999999999"/>
    <x v="68"/>
    <s v="France"/>
    <x v="3"/>
    <n v="4.83"/>
    <x v="3"/>
    <n v="11"/>
  </r>
  <r>
    <s v="EMP01078"/>
    <x v="882"/>
    <x v="17"/>
    <x v="2"/>
    <s v="james.hernandez12@company.com"/>
    <n v="-8174"/>
    <x v="5"/>
    <x v="7"/>
    <n v="163211.76999999999"/>
    <x v="825"/>
    <s v="Japan"/>
    <x v="2"/>
    <n v="4.83"/>
    <x v="0"/>
    <n v="11"/>
  </r>
  <r>
    <s v="EMP01079"/>
    <x v="150"/>
    <x v="42"/>
    <x v="0"/>
    <s v="anthony.williams47@company.com"/>
    <n v="-8489"/>
    <x v="2"/>
    <x v="7"/>
    <n v="50166.6"/>
    <x v="826"/>
    <s v="Japan"/>
    <x v="1"/>
    <n v="1.84"/>
    <x v="1"/>
    <n v="32"/>
  </r>
  <r>
    <s v="EMP01080"/>
    <x v="325"/>
    <x v="21"/>
    <x v="0"/>
    <s v="karen.king76@company.com"/>
    <n v="-5774"/>
    <x v="1"/>
    <x v="7"/>
    <n v="100968.11"/>
    <x v="827"/>
    <s v="Singapore"/>
    <x v="3"/>
    <n v="3.16"/>
    <x v="2"/>
    <n v="2"/>
  </r>
  <r>
    <s v="EMP01081"/>
    <x v="883"/>
    <x v="0"/>
    <x v="2"/>
    <s v="charles.perez76@company.com"/>
    <n v="-3779"/>
    <x v="7"/>
    <x v="3"/>
    <n v="169712.02"/>
    <x v="828"/>
    <s v="Singapore"/>
    <x v="1"/>
    <n v="4.6900000000000004"/>
    <x v="3"/>
    <n v="14"/>
  </r>
  <r>
    <s v="EMP01082"/>
    <x v="884"/>
    <x v="19"/>
    <x v="0"/>
    <s v="mark.taylor5@company.com"/>
    <n v="-6380"/>
    <x v="1"/>
    <x v="9"/>
    <n v="35621.33"/>
    <x v="829"/>
    <s v="USA"/>
    <x v="1"/>
    <n v="4.8099999999999996"/>
    <x v="2"/>
    <n v="15"/>
  </r>
  <r>
    <s v="EMP01083"/>
    <x v="577"/>
    <x v="25"/>
    <x v="1"/>
    <s v="margaret.smith10@company.com"/>
    <n v="-11081"/>
    <x v="1"/>
    <x v="7"/>
    <n v="107754.02"/>
    <x v="158"/>
    <s v="Canada"/>
    <x v="0"/>
    <n v="2.99"/>
    <x v="3"/>
    <n v="13"/>
  </r>
  <r>
    <s v="EMP01084"/>
    <x v="885"/>
    <x v="1"/>
    <x v="2"/>
    <s v="paul.nelson15@company.com"/>
    <n v="-7320"/>
    <x v="5"/>
    <x v="0"/>
    <n v="130134.87"/>
    <x v="830"/>
    <s v="France"/>
    <x v="0"/>
    <n v="2.3199999999999998"/>
    <x v="0"/>
    <n v="30"/>
  </r>
  <r>
    <s v="EMP01085"/>
    <x v="682"/>
    <x v="6"/>
    <x v="0"/>
    <s v="mary.miller94@company.com"/>
    <n v="-6525"/>
    <x v="9"/>
    <x v="3"/>
    <n v="58469.91"/>
    <x v="211"/>
    <s v="Germany"/>
    <x v="1"/>
    <n v="2.4500000000000002"/>
    <x v="1"/>
    <n v="19"/>
  </r>
  <r>
    <s v="EMP01086"/>
    <x v="886"/>
    <x v="1"/>
    <x v="0"/>
    <s v="paul.hall9@company.com"/>
    <n v="-3525"/>
    <x v="3"/>
    <x v="6"/>
    <n v="44567.43"/>
    <x v="195"/>
    <s v="Canada"/>
    <x v="1"/>
    <n v="1.45"/>
    <x v="2"/>
    <n v="21"/>
  </r>
  <r>
    <s v="EMP01087"/>
    <x v="887"/>
    <x v="15"/>
    <x v="2"/>
    <s v="linda.allen66@company.com"/>
    <n v="-6475"/>
    <x v="0"/>
    <x v="8"/>
    <n v="149405"/>
    <x v="298"/>
    <s v="India"/>
    <x v="2"/>
    <n v="4.2300000000000004"/>
    <x v="3"/>
    <n v="16"/>
  </r>
  <r>
    <s v="EMP01088"/>
    <x v="701"/>
    <x v="37"/>
    <x v="1"/>
    <s v="timothy.johnson9@company.com"/>
    <n v="-7218"/>
    <x v="5"/>
    <x v="0"/>
    <n v="153206.6"/>
    <x v="312"/>
    <s v="Germany"/>
    <x v="2"/>
    <n v="4.96"/>
    <x v="1"/>
    <n v="1"/>
  </r>
  <r>
    <s v="EMP01089"/>
    <x v="359"/>
    <x v="25"/>
    <x v="1"/>
    <s v="nancy.harris66@company.com"/>
    <n v="-9517"/>
    <x v="8"/>
    <x v="2"/>
    <n v="62570.83"/>
    <x v="831"/>
    <s v="Brazil"/>
    <x v="0"/>
    <n v="4.9000000000000004"/>
    <x v="0"/>
    <n v="31"/>
  </r>
  <r>
    <s v="EMP01090"/>
    <x v="699"/>
    <x v="24"/>
    <x v="2"/>
    <s v="michelle.roberts42@company.com"/>
    <n v="-5595"/>
    <x v="3"/>
    <x v="7"/>
    <n v="100671.87"/>
    <x v="832"/>
    <s v="Singapore"/>
    <x v="3"/>
    <n v="1.07"/>
    <x v="1"/>
    <n v="21"/>
  </r>
  <r>
    <s v="EMP01091"/>
    <x v="888"/>
    <x v="42"/>
    <x v="2"/>
    <s v="anthony.mitchell60@company.com"/>
    <n v="-3095"/>
    <x v="4"/>
    <x v="0"/>
    <n v="116404.78"/>
    <x v="418"/>
    <s v="Singapore"/>
    <x v="1"/>
    <n v="2.89"/>
    <x v="3"/>
    <n v="35"/>
  </r>
  <r>
    <s v="EMP01092"/>
    <x v="889"/>
    <x v="2"/>
    <x v="1"/>
    <s v="timothy.carter80@company.com"/>
    <n v="-7331"/>
    <x v="8"/>
    <x v="9"/>
    <n v="112876.82"/>
    <x v="513"/>
    <s v="Canada"/>
    <x v="0"/>
    <n v="4.43"/>
    <x v="4"/>
    <n v="19"/>
  </r>
  <r>
    <s v="EMP01093"/>
    <x v="890"/>
    <x v="17"/>
    <x v="2"/>
    <s v="brian.rodriguez20@company.com"/>
    <n v="-8684"/>
    <x v="0"/>
    <x v="0"/>
    <n v="87748.86"/>
    <x v="833"/>
    <s v="Canada"/>
    <x v="3"/>
    <n v="2.63"/>
    <x v="4"/>
    <n v="18"/>
  </r>
  <r>
    <s v="EMP01094"/>
    <x v="536"/>
    <x v="38"/>
    <x v="1"/>
    <s v="christopher.lopez68@company.com"/>
    <n v="-4169"/>
    <x v="2"/>
    <x v="4"/>
    <n v="48797.8"/>
    <x v="834"/>
    <s v="Australia"/>
    <x v="3"/>
    <n v="4.55"/>
    <x v="0"/>
    <n v="36"/>
  </r>
  <r>
    <s v="EMP01095"/>
    <x v="283"/>
    <x v="38"/>
    <x v="1"/>
    <s v="jessica.nguyen7@company.com"/>
    <n v="-10768"/>
    <x v="0"/>
    <x v="0"/>
    <n v="170605.35"/>
    <x v="835"/>
    <s v="Japan"/>
    <x v="3"/>
    <n v="4.63"/>
    <x v="1"/>
    <n v="6"/>
  </r>
  <r>
    <s v="EMP01096"/>
    <x v="891"/>
    <x v="29"/>
    <x v="2"/>
    <s v="margaret.carter54@company.com"/>
    <n v="-7527"/>
    <x v="9"/>
    <x v="7"/>
    <n v="54849.29"/>
    <x v="836"/>
    <s v="Singapore"/>
    <x v="0"/>
    <n v="1.43"/>
    <x v="2"/>
    <n v="2"/>
  </r>
  <r>
    <s v="EMP01097"/>
    <x v="836"/>
    <x v="21"/>
    <x v="0"/>
    <s v="donald.white14@company.com"/>
    <n v="-5787"/>
    <x v="0"/>
    <x v="8"/>
    <n v="59415.07"/>
    <x v="751"/>
    <s v="Singapore"/>
    <x v="0"/>
    <n v="3.52"/>
    <x v="4"/>
    <n v="30"/>
  </r>
  <r>
    <s v="EMP01098"/>
    <x v="892"/>
    <x v="6"/>
    <x v="1"/>
    <s v="jessica.campbell95@company.com"/>
    <n v="-6427"/>
    <x v="1"/>
    <x v="7"/>
    <n v="133804.62"/>
    <x v="232"/>
    <s v="Canada"/>
    <x v="1"/>
    <n v="2.97"/>
    <x v="0"/>
    <n v="3"/>
  </r>
  <r>
    <s v="EMP01099"/>
    <x v="427"/>
    <x v="37"/>
    <x v="0"/>
    <s v="sandra.wilson50@company.com"/>
    <n v="-10987"/>
    <x v="9"/>
    <x v="8"/>
    <n v="54750.52"/>
    <x v="837"/>
    <s v="France"/>
    <x v="3"/>
    <n v="2.08"/>
    <x v="3"/>
    <n v="7"/>
  </r>
  <r>
    <s v="EMP01100"/>
    <x v="588"/>
    <x v="17"/>
    <x v="0"/>
    <s v="stephanie.clark78@company.com"/>
    <n v="-3686"/>
    <x v="1"/>
    <x v="10"/>
    <n v="62718.92"/>
    <x v="838"/>
    <s v="India"/>
    <x v="1"/>
    <n v="4.26"/>
    <x v="3"/>
    <n v="7"/>
  </r>
  <r>
    <s v="EMP01101"/>
    <x v="278"/>
    <x v="6"/>
    <x v="0"/>
    <s v="brian.thomas6@company.com"/>
    <n v="-2552"/>
    <x v="0"/>
    <x v="3"/>
    <n v="54279.5"/>
    <x v="839"/>
    <s v="Canada"/>
    <x v="0"/>
    <n v="3.3"/>
    <x v="0"/>
    <n v="7"/>
  </r>
  <r>
    <s v="EMP01102"/>
    <x v="893"/>
    <x v="27"/>
    <x v="1"/>
    <s v="george.smith44@company.com"/>
    <n v="-4332"/>
    <x v="5"/>
    <x v="4"/>
    <n v="160976.17000000001"/>
    <x v="43"/>
    <s v="France"/>
    <x v="2"/>
    <n v="3.64"/>
    <x v="1"/>
    <n v="28"/>
  </r>
  <r>
    <s v="EMP01103"/>
    <x v="817"/>
    <x v="3"/>
    <x v="1"/>
    <s v="brian.gonzalez27@company.com"/>
    <n v="-5138"/>
    <x v="8"/>
    <x v="5"/>
    <n v="105892.46"/>
    <x v="840"/>
    <s v="France"/>
    <x v="0"/>
    <n v="2.0099999999999998"/>
    <x v="2"/>
    <n v="29"/>
  </r>
  <r>
    <s v="EMP01104"/>
    <x v="894"/>
    <x v="5"/>
    <x v="0"/>
    <s v="david.brown59@company.com"/>
    <n v="-5470"/>
    <x v="1"/>
    <x v="4"/>
    <n v="162789.46"/>
    <x v="841"/>
    <s v="Canada"/>
    <x v="3"/>
    <n v="1.71"/>
    <x v="4"/>
    <n v="30"/>
  </r>
  <r>
    <s v="EMP01105"/>
    <x v="657"/>
    <x v="23"/>
    <x v="0"/>
    <s v="ronald.king59@company.com"/>
    <n v="-5640"/>
    <x v="7"/>
    <x v="6"/>
    <n v="134822.48000000001"/>
    <x v="842"/>
    <s v="Brazil"/>
    <x v="2"/>
    <n v="2.08"/>
    <x v="2"/>
    <n v="14"/>
  </r>
  <r>
    <s v="EMP01106"/>
    <x v="257"/>
    <x v="0"/>
    <x v="1"/>
    <s v="mark.rodriguez83@company.com"/>
    <n v="-5775"/>
    <x v="6"/>
    <x v="0"/>
    <n v="128073.83"/>
    <x v="59"/>
    <s v="UK"/>
    <x v="3"/>
    <n v="3.88"/>
    <x v="3"/>
    <n v="16"/>
  </r>
  <r>
    <s v="EMP01107"/>
    <x v="725"/>
    <x v="7"/>
    <x v="0"/>
    <s v="george.miller67@company.com"/>
    <n v="-8994"/>
    <x v="3"/>
    <x v="4"/>
    <n v="117237.6"/>
    <x v="386"/>
    <s v="UK"/>
    <x v="1"/>
    <n v="4.5999999999999996"/>
    <x v="1"/>
    <n v="15"/>
  </r>
  <r>
    <s v="EMP01108"/>
    <x v="664"/>
    <x v="1"/>
    <x v="0"/>
    <s v="ronald.nelson74@company.com"/>
    <n v="-10171"/>
    <x v="6"/>
    <x v="7"/>
    <n v="56618.96"/>
    <x v="550"/>
    <s v="Australia"/>
    <x v="2"/>
    <n v="3.27"/>
    <x v="4"/>
    <n v="30"/>
  </r>
  <r>
    <s v="EMP01109"/>
    <x v="895"/>
    <x v="39"/>
    <x v="0"/>
    <s v="richard.lopez40@company.com"/>
    <n v="-9779"/>
    <x v="9"/>
    <x v="9"/>
    <n v="119997.89"/>
    <x v="843"/>
    <s v="France"/>
    <x v="3"/>
    <n v="1.38"/>
    <x v="2"/>
    <n v="39"/>
  </r>
  <r>
    <s v="EMP01110"/>
    <x v="896"/>
    <x v="32"/>
    <x v="1"/>
    <s v="richard.thomas44@company.com"/>
    <n v="-6097"/>
    <x v="6"/>
    <x v="8"/>
    <n v="106506.83"/>
    <x v="167"/>
    <s v="Japan"/>
    <x v="0"/>
    <n v="3.76"/>
    <x v="4"/>
    <n v="36"/>
  </r>
  <r>
    <s v="EMP01111"/>
    <x v="897"/>
    <x v="27"/>
    <x v="1"/>
    <s v="william.anderson27@company.com"/>
    <n v="-10964"/>
    <x v="0"/>
    <x v="4"/>
    <n v="133739.31"/>
    <x v="844"/>
    <s v="Brazil"/>
    <x v="1"/>
    <n v="1.88"/>
    <x v="0"/>
    <n v="13"/>
  </r>
  <r>
    <s v="EMP01112"/>
    <x v="898"/>
    <x v="29"/>
    <x v="2"/>
    <s v="betty.miller2@company.com"/>
    <n v="-4288"/>
    <x v="9"/>
    <x v="10"/>
    <n v="164021.23000000001"/>
    <x v="845"/>
    <s v="UK"/>
    <x v="3"/>
    <n v="4.6900000000000004"/>
    <x v="3"/>
    <n v="7"/>
  </r>
  <r>
    <s v="EMP01113"/>
    <x v="899"/>
    <x v="16"/>
    <x v="0"/>
    <s v="jennifer.taylor96@company.com"/>
    <n v="-6673"/>
    <x v="3"/>
    <x v="5"/>
    <n v="134904.51999999999"/>
    <x v="794"/>
    <s v="India"/>
    <x v="0"/>
    <n v="4.7"/>
    <x v="2"/>
    <n v="13"/>
  </r>
  <r>
    <s v="EMP01114"/>
    <x v="900"/>
    <x v="39"/>
    <x v="1"/>
    <s v="anthony.perez65@company.com"/>
    <n v="-6678"/>
    <x v="3"/>
    <x v="3"/>
    <n v="135974.97"/>
    <x v="634"/>
    <s v="Brazil"/>
    <x v="1"/>
    <n v="1.1100000000000001"/>
    <x v="4"/>
    <n v="40"/>
  </r>
  <r>
    <s v="EMP01115"/>
    <x v="901"/>
    <x v="22"/>
    <x v="2"/>
    <s v="andrew.johnson25@company.com"/>
    <n v="-4888"/>
    <x v="8"/>
    <x v="7"/>
    <n v="141203.82999999999"/>
    <x v="846"/>
    <s v="Germany"/>
    <x v="1"/>
    <n v="1.53"/>
    <x v="2"/>
    <n v="3"/>
  </r>
  <r>
    <s v="EMP01116"/>
    <x v="902"/>
    <x v="11"/>
    <x v="0"/>
    <s v="brian.lewis18@company.com"/>
    <n v="-4796"/>
    <x v="2"/>
    <x v="9"/>
    <n v="156038.23000000001"/>
    <x v="847"/>
    <s v="India"/>
    <x v="0"/>
    <n v="4.33"/>
    <x v="0"/>
    <n v="30"/>
  </r>
  <r>
    <s v="EMP01117"/>
    <x v="448"/>
    <x v="14"/>
    <x v="2"/>
    <s v="matthew.smith5@company.com"/>
    <n v="-8910"/>
    <x v="0"/>
    <x v="4"/>
    <n v="145840.54999999999"/>
    <x v="848"/>
    <s v="UK"/>
    <x v="1"/>
    <n v="2.66"/>
    <x v="2"/>
    <n v="14"/>
  </r>
  <r>
    <s v="EMP01118"/>
    <x v="903"/>
    <x v="7"/>
    <x v="0"/>
    <s v="george.hernandez67@company.com"/>
    <n v="-11294"/>
    <x v="4"/>
    <x v="10"/>
    <n v="177739.09"/>
    <x v="849"/>
    <s v="Brazil"/>
    <x v="1"/>
    <n v="4.32"/>
    <x v="3"/>
    <n v="34"/>
  </r>
  <r>
    <s v="EMP01119"/>
    <x v="904"/>
    <x v="20"/>
    <x v="2"/>
    <s v="brian.torres55@company.com"/>
    <n v="-9392"/>
    <x v="9"/>
    <x v="8"/>
    <n v="72733.16"/>
    <x v="850"/>
    <s v="USA"/>
    <x v="1"/>
    <n v="2.62"/>
    <x v="2"/>
    <n v="34"/>
  </r>
  <r>
    <s v="EMP01120"/>
    <x v="905"/>
    <x v="34"/>
    <x v="1"/>
    <s v="ashley.garcia89@company.com"/>
    <n v="-5247"/>
    <x v="6"/>
    <x v="4"/>
    <n v="116209.4"/>
    <x v="426"/>
    <s v="Singapore"/>
    <x v="1"/>
    <n v="1.21"/>
    <x v="0"/>
    <n v="34"/>
  </r>
  <r>
    <s v="EMP01121"/>
    <x v="97"/>
    <x v="9"/>
    <x v="1"/>
    <s v="joseph.rodriguez66@company.com"/>
    <n v="-3691"/>
    <x v="8"/>
    <x v="0"/>
    <n v="115080.21"/>
    <x v="468"/>
    <s v="Japan"/>
    <x v="0"/>
    <n v="2.04"/>
    <x v="1"/>
    <n v="35"/>
  </r>
  <r>
    <s v="EMP01122"/>
    <x v="323"/>
    <x v="29"/>
    <x v="2"/>
    <s v="william.lopez63@company.com"/>
    <n v="-5264"/>
    <x v="0"/>
    <x v="0"/>
    <n v="56434.22"/>
    <x v="497"/>
    <s v="UK"/>
    <x v="2"/>
    <n v="3.88"/>
    <x v="3"/>
    <n v="5"/>
  </r>
  <r>
    <s v="EMP01123"/>
    <x v="906"/>
    <x v="32"/>
    <x v="2"/>
    <s v="dorothy.carter22@company.com"/>
    <n v="-7810"/>
    <x v="3"/>
    <x v="7"/>
    <n v="145994.51999999999"/>
    <x v="118"/>
    <s v="USA"/>
    <x v="0"/>
    <n v="4.45"/>
    <x v="4"/>
    <n v="5"/>
  </r>
  <r>
    <s v="EMP01124"/>
    <x v="907"/>
    <x v="3"/>
    <x v="0"/>
    <s v="christopher.hernandez11@company.com"/>
    <n v="-5206"/>
    <x v="7"/>
    <x v="4"/>
    <n v="98651.96"/>
    <x v="851"/>
    <s v="Australia"/>
    <x v="0"/>
    <n v="4.1500000000000004"/>
    <x v="3"/>
    <n v="1"/>
  </r>
  <r>
    <s v="EMP01125"/>
    <x v="62"/>
    <x v="41"/>
    <x v="2"/>
    <s v="timothy.martinez49@company.com"/>
    <n v="-10361"/>
    <x v="9"/>
    <x v="9"/>
    <n v="72816.59"/>
    <x v="852"/>
    <s v="Japan"/>
    <x v="1"/>
    <n v="3.4"/>
    <x v="3"/>
    <n v="34"/>
  </r>
  <r>
    <s v="EMP01126"/>
    <x v="908"/>
    <x v="33"/>
    <x v="0"/>
    <s v="donald.jackson99@company.com"/>
    <n v="-4410"/>
    <x v="9"/>
    <x v="0"/>
    <n v="125139.97"/>
    <x v="853"/>
    <s v="Australia"/>
    <x v="2"/>
    <n v="2.88"/>
    <x v="3"/>
    <n v="27"/>
  </r>
  <r>
    <s v="EMP01127"/>
    <x v="679"/>
    <x v="29"/>
    <x v="0"/>
    <s v="ashley.johnson7@company.com"/>
    <n v="-6258"/>
    <x v="8"/>
    <x v="3"/>
    <n v="85076.06"/>
    <x v="854"/>
    <s v="UK"/>
    <x v="3"/>
    <n v="3.9"/>
    <x v="1"/>
    <n v="33"/>
  </r>
  <r>
    <s v="EMP01128"/>
    <x v="909"/>
    <x v="28"/>
    <x v="0"/>
    <s v="barbara.sanchez16@company.com"/>
    <n v="-4407"/>
    <x v="9"/>
    <x v="0"/>
    <n v="68037.490000000005"/>
    <x v="93"/>
    <s v="Australia"/>
    <x v="0"/>
    <n v="2.46"/>
    <x v="0"/>
    <n v="36"/>
  </r>
  <r>
    <s v="EMP01129"/>
    <x v="910"/>
    <x v="29"/>
    <x v="0"/>
    <s v="matthew.campbell92@company.com"/>
    <n v="-9675"/>
    <x v="3"/>
    <x v="3"/>
    <n v="65147.89"/>
    <x v="131"/>
    <s v="Singapore"/>
    <x v="2"/>
    <n v="3.47"/>
    <x v="4"/>
    <n v="39"/>
  </r>
  <r>
    <s v="EMP01130"/>
    <x v="911"/>
    <x v="31"/>
    <x v="1"/>
    <s v="rebecca.green17@company.com"/>
    <n v="-5814"/>
    <x v="3"/>
    <x v="4"/>
    <n v="160461.44"/>
    <x v="682"/>
    <s v="Japan"/>
    <x v="0"/>
    <n v="4.5599999999999996"/>
    <x v="3"/>
    <n v="0"/>
  </r>
  <r>
    <s v="EMP01131"/>
    <x v="786"/>
    <x v="17"/>
    <x v="0"/>
    <s v="thomas.green23@company.com"/>
    <n v="-10510"/>
    <x v="8"/>
    <x v="0"/>
    <n v="63109.15"/>
    <x v="855"/>
    <s v="Germany"/>
    <x v="0"/>
    <n v="2.6"/>
    <x v="0"/>
    <n v="9"/>
  </r>
  <r>
    <s v="EMP01132"/>
    <x v="912"/>
    <x v="30"/>
    <x v="0"/>
    <s v="deborah.jones52@company.com"/>
    <n v="-7461"/>
    <x v="5"/>
    <x v="0"/>
    <n v="117855.96"/>
    <x v="856"/>
    <s v="Canada"/>
    <x v="2"/>
    <n v="2.19"/>
    <x v="4"/>
    <n v="15"/>
  </r>
  <r>
    <s v="EMP01133"/>
    <x v="913"/>
    <x v="6"/>
    <x v="2"/>
    <s v="anthony.carter93@company.com"/>
    <n v="-11562"/>
    <x v="1"/>
    <x v="6"/>
    <n v="50093.47"/>
    <x v="857"/>
    <s v="Canada"/>
    <x v="0"/>
    <n v="2.85"/>
    <x v="4"/>
    <n v="24"/>
  </r>
  <r>
    <s v="EMP01134"/>
    <x v="914"/>
    <x v="28"/>
    <x v="1"/>
    <s v="charles.green46@company.com"/>
    <n v="-7210"/>
    <x v="3"/>
    <x v="2"/>
    <n v="93475.48"/>
    <x v="829"/>
    <s v="Australia"/>
    <x v="3"/>
    <n v="3.17"/>
    <x v="0"/>
    <n v="18"/>
  </r>
  <r>
    <s v="EMP01135"/>
    <x v="915"/>
    <x v="0"/>
    <x v="0"/>
    <s v="richard.campbell11@company.com"/>
    <n v="-7207"/>
    <x v="1"/>
    <x v="9"/>
    <n v="160147.21"/>
    <x v="858"/>
    <s v="Singapore"/>
    <x v="0"/>
    <n v="4.09"/>
    <x v="4"/>
    <n v="23"/>
  </r>
  <r>
    <s v="EMP01136"/>
    <x v="353"/>
    <x v="8"/>
    <x v="0"/>
    <s v="sarah.scott23@company.com"/>
    <n v="-4119"/>
    <x v="7"/>
    <x v="10"/>
    <n v="155604.24"/>
    <x v="859"/>
    <s v="Australia"/>
    <x v="0"/>
    <n v="2.16"/>
    <x v="4"/>
    <n v="18"/>
  </r>
  <r>
    <s v="EMP01137"/>
    <x v="540"/>
    <x v="20"/>
    <x v="1"/>
    <s v="sarah.wilson98@company.com"/>
    <n v="-10481"/>
    <x v="9"/>
    <x v="10"/>
    <n v="80685.7"/>
    <x v="860"/>
    <s v="UK"/>
    <x v="2"/>
    <n v="3.91"/>
    <x v="0"/>
    <n v="6"/>
  </r>
  <r>
    <s v="EMP01138"/>
    <x v="916"/>
    <x v="16"/>
    <x v="2"/>
    <s v="jennifer.miller68@company.com"/>
    <n v="-4541"/>
    <x v="6"/>
    <x v="7"/>
    <n v="122936.19"/>
    <x v="861"/>
    <s v="Germany"/>
    <x v="0"/>
    <n v="3.52"/>
    <x v="0"/>
    <n v="31"/>
  </r>
  <r>
    <s v="EMP01139"/>
    <x v="917"/>
    <x v="21"/>
    <x v="0"/>
    <s v="jessica.rodriguez42@company.com"/>
    <n v="-8232"/>
    <x v="3"/>
    <x v="4"/>
    <n v="173650.54"/>
    <x v="263"/>
    <s v="Singapore"/>
    <x v="2"/>
    <n v="4.03"/>
    <x v="1"/>
    <n v="24"/>
  </r>
  <r>
    <s v="EMP01140"/>
    <x v="806"/>
    <x v="8"/>
    <x v="2"/>
    <s v="michael.robinson71@company.com"/>
    <n v="-11512"/>
    <x v="3"/>
    <x v="7"/>
    <n v="167169.07999999999"/>
    <x v="862"/>
    <s v="USA"/>
    <x v="0"/>
    <n v="3.34"/>
    <x v="1"/>
    <n v="26"/>
  </r>
  <r>
    <s v="EMP01141"/>
    <x v="918"/>
    <x v="6"/>
    <x v="0"/>
    <s v="linda.scott68@company.com"/>
    <n v="-7743"/>
    <x v="2"/>
    <x v="5"/>
    <n v="127340.85"/>
    <x v="863"/>
    <s v="Canada"/>
    <x v="3"/>
    <n v="4.29"/>
    <x v="3"/>
    <n v="7"/>
  </r>
  <r>
    <s v="EMP01142"/>
    <x v="487"/>
    <x v="42"/>
    <x v="0"/>
    <s v="timothy.clark88@company.com"/>
    <n v="-7945"/>
    <x v="4"/>
    <x v="8"/>
    <n v="54419.31"/>
    <x v="864"/>
    <s v="UK"/>
    <x v="3"/>
    <n v="3.41"/>
    <x v="4"/>
    <n v="33"/>
  </r>
  <r>
    <s v="EMP01143"/>
    <x v="919"/>
    <x v="18"/>
    <x v="2"/>
    <s v="kevin.roberts14@company.com"/>
    <n v="-5850"/>
    <x v="8"/>
    <x v="3"/>
    <n v="111833.84"/>
    <x v="174"/>
    <s v="USA"/>
    <x v="1"/>
    <n v="4.03"/>
    <x v="2"/>
    <n v="12"/>
  </r>
  <r>
    <s v="EMP01144"/>
    <x v="214"/>
    <x v="14"/>
    <x v="1"/>
    <s v="david.campbell78@company.com"/>
    <n v="-4854"/>
    <x v="0"/>
    <x v="6"/>
    <n v="100437.33"/>
    <x v="138"/>
    <s v="Australia"/>
    <x v="2"/>
    <n v="1.31"/>
    <x v="1"/>
    <n v="2"/>
  </r>
  <r>
    <s v="EMP01145"/>
    <x v="202"/>
    <x v="26"/>
    <x v="1"/>
    <s v="george.mitchell67@company.com"/>
    <n v="-2966"/>
    <x v="2"/>
    <x v="7"/>
    <n v="147812.67000000001"/>
    <x v="754"/>
    <s v="Germany"/>
    <x v="2"/>
    <n v="4.74"/>
    <x v="2"/>
    <n v="27"/>
  </r>
  <r>
    <s v="EMP01146"/>
    <x v="920"/>
    <x v="31"/>
    <x v="0"/>
    <s v="dorothy.williams13@company.com"/>
    <n v="-4292"/>
    <x v="1"/>
    <x v="7"/>
    <n v="171132.56"/>
    <x v="772"/>
    <s v="USA"/>
    <x v="1"/>
    <n v="2.4500000000000002"/>
    <x v="2"/>
    <n v="38"/>
  </r>
  <r>
    <s v="EMP01147"/>
    <x v="921"/>
    <x v="0"/>
    <x v="2"/>
    <s v="jennifer.carter20@company.com"/>
    <n v="-3656"/>
    <x v="2"/>
    <x v="6"/>
    <n v="49492.13"/>
    <x v="865"/>
    <s v="Germany"/>
    <x v="3"/>
    <n v="4.59"/>
    <x v="1"/>
    <n v="3"/>
  </r>
  <r>
    <s v="EMP01148"/>
    <x v="509"/>
    <x v="1"/>
    <x v="1"/>
    <s v="sandra.allen56@company.com"/>
    <n v="-9947"/>
    <x v="7"/>
    <x v="3"/>
    <n v="145642.54"/>
    <x v="866"/>
    <s v="India"/>
    <x v="1"/>
    <n v="4.9400000000000004"/>
    <x v="1"/>
    <n v="18"/>
  </r>
  <r>
    <s v="EMP01149"/>
    <x v="920"/>
    <x v="35"/>
    <x v="1"/>
    <s v="dorothy.williams39@company.com"/>
    <n v="-10518"/>
    <x v="7"/>
    <x v="6"/>
    <n v="84678.35"/>
    <x v="867"/>
    <s v="Brazil"/>
    <x v="1"/>
    <n v="2.63"/>
    <x v="0"/>
    <n v="14"/>
  </r>
  <r>
    <s v="EMP01150"/>
    <x v="185"/>
    <x v="37"/>
    <x v="0"/>
    <s v="melissa.white16@company.com"/>
    <n v="-7528"/>
    <x v="7"/>
    <x v="7"/>
    <n v="122823.9"/>
    <x v="436"/>
    <s v="Japan"/>
    <x v="3"/>
    <n v="4.97"/>
    <x v="3"/>
    <n v="4"/>
  </r>
  <r>
    <s v="EMP01151"/>
    <x v="922"/>
    <x v="18"/>
    <x v="1"/>
    <s v="charles.jackson3@company.com"/>
    <n v="-6674"/>
    <x v="4"/>
    <x v="2"/>
    <n v="93413.98"/>
    <x v="868"/>
    <s v="Singapore"/>
    <x v="2"/>
    <n v="4.07"/>
    <x v="3"/>
    <n v="24"/>
  </r>
  <r>
    <s v="EMP01152"/>
    <x v="650"/>
    <x v="26"/>
    <x v="0"/>
    <s v="rebecca.nelson83@company.com"/>
    <n v="-10169"/>
    <x v="0"/>
    <x v="0"/>
    <n v="77854.39"/>
    <x v="661"/>
    <s v="Australia"/>
    <x v="2"/>
    <n v="3.55"/>
    <x v="3"/>
    <n v="15"/>
  </r>
  <r>
    <s v="EMP01153"/>
    <x v="216"/>
    <x v="18"/>
    <x v="1"/>
    <s v="barbara.perez38@company.com"/>
    <n v="-10309"/>
    <x v="9"/>
    <x v="10"/>
    <n v="124723.63"/>
    <x v="419"/>
    <s v="Germany"/>
    <x v="1"/>
    <n v="4.5599999999999996"/>
    <x v="4"/>
    <n v="11"/>
  </r>
  <r>
    <s v="EMP01154"/>
    <x v="923"/>
    <x v="26"/>
    <x v="1"/>
    <s v="rebecca.anderson56@company.com"/>
    <n v="-3186"/>
    <x v="1"/>
    <x v="10"/>
    <n v="136453.25"/>
    <x v="869"/>
    <s v="Brazil"/>
    <x v="1"/>
    <n v="2.59"/>
    <x v="4"/>
    <n v="29"/>
  </r>
  <r>
    <s v="EMP01155"/>
    <x v="924"/>
    <x v="0"/>
    <x v="0"/>
    <s v="ronald.clark57@company.com"/>
    <n v="-5781"/>
    <x v="9"/>
    <x v="0"/>
    <n v="171739.57"/>
    <x v="684"/>
    <s v="Germany"/>
    <x v="1"/>
    <n v="2.2999999999999998"/>
    <x v="3"/>
    <n v="23"/>
  </r>
  <r>
    <s v="EMP01156"/>
    <x v="925"/>
    <x v="31"/>
    <x v="1"/>
    <s v="melissa.thomas85@company.com"/>
    <n v="-2934"/>
    <x v="9"/>
    <x v="7"/>
    <n v="165101.37"/>
    <x v="870"/>
    <s v="UK"/>
    <x v="1"/>
    <n v="4.6100000000000003"/>
    <x v="3"/>
    <n v="39"/>
  </r>
  <r>
    <s v="EMP01157"/>
    <x v="552"/>
    <x v="0"/>
    <x v="0"/>
    <s v="sandra.perez19@company.com"/>
    <n v="-8195"/>
    <x v="6"/>
    <x v="2"/>
    <n v="97951.11"/>
    <x v="871"/>
    <s v="UK"/>
    <x v="2"/>
    <n v="3.29"/>
    <x v="1"/>
    <n v="26"/>
  </r>
  <r>
    <s v="EMP01158"/>
    <x v="926"/>
    <x v="20"/>
    <x v="1"/>
    <s v="kevin.jones72@company.com"/>
    <n v="-9598"/>
    <x v="0"/>
    <x v="2"/>
    <n v="146141.20000000001"/>
    <x v="737"/>
    <s v="Japan"/>
    <x v="3"/>
    <n v="3.29"/>
    <x v="4"/>
    <n v="16"/>
  </r>
  <r>
    <s v="EMP01159"/>
    <x v="927"/>
    <x v="7"/>
    <x v="2"/>
    <s v="richard.roberts70@company.com"/>
    <n v="-6788"/>
    <x v="6"/>
    <x v="9"/>
    <n v="125775.99"/>
    <x v="872"/>
    <s v="USA"/>
    <x v="1"/>
    <n v="2.91"/>
    <x v="0"/>
    <n v="0"/>
  </r>
  <r>
    <s v="EMP01160"/>
    <x v="928"/>
    <x v="8"/>
    <x v="2"/>
    <s v="james.nelson77@company.com"/>
    <n v="-3122"/>
    <x v="3"/>
    <x v="4"/>
    <n v="155887.99"/>
    <x v="873"/>
    <s v="France"/>
    <x v="1"/>
    <n v="1.3"/>
    <x v="0"/>
    <n v="39"/>
  </r>
  <r>
    <s v="EMP01161"/>
    <x v="929"/>
    <x v="5"/>
    <x v="1"/>
    <s v="nancy.johnson49@company.com"/>
    <n v="-6471"/>
    <x v="0"/>
    <x v="9"/>
    <n v="126329.99"/>
    <x v="276"/>
    <s v="Australia"/>
    <x v="0"/>
    <n v="2.81"/>
    <x v="0"/>
    <n v="40"/>
  </r>
  <r>
    <s v="EMP01162"/>
    <x v="667"/>
    <x v="34"/>
    <x v="2"/>
    <s v="donna.gonzalez83@company.com"/>
    <n v="-4715"/>
    <x v="3"/>
    <x v="8"/>
    <n v="66974.06"/>
    <x v="874"/>
    <s v="Canada"/>
    <x v="0"/>
    <n v="4.58"/>
    <x v="2"/>
    <n v="28"/>
  </r>
  <r>
    <s v="EMP01163"/>
    <x v="930"/>
    <x v="21"/>
    <x v="1"/>
    <s v="joshua.jackson8@company.com"/>
    <n v="-4778"/>
    <x v="1"/>
    <x v="3"/>
    <n v="132352.04999999999"/>
    <x v="875"/>
    <s v="India"/>
    <x v="3"/>
    <n v="1.08"/>
    <x v="4"/>
    <n v="31"/>
  </r>
  <r>
    <s v="EMP01164"/>
    <x v="931"/>
    <x v="43"/>
    <x v="2"/>
    <s v="timothy.green7@company.com"/>
    <n v="-3135"/>
    <x v="9"/>
    <x v="7"/>
    <n v="92605.440000000002"/>
    <x v="130"/>
    <s v="Japan"/>
    <x v="3"/>
    <n v="1.27"/>
    <x v="0"/>
    <n v="12"/>
  </r>
  <r>
    <s v="EMP01165"/>
    <x v="932"/>
    <x v="11"/>
    <x v="1"/>
    <s v="richard.robinson17@company.com"/>
    <n v="-4791"/>
    <x v="8"/>
    <x v="8"/>
    <n v="167793.81"/>
    <x v="876"/>
    <s v="UK"/>
    <x v="2"/>
    <n v="3.18"/>
    <x v="4"/>
    <n v="29"/>
  </r>
  <r>
    <s v="EMP01166"/>
    <x v="148"/>
    <x v="14"/>
    <x v="0"/>
    <s v="james.wilson14@company.com"/>
    <n v="-4672"/>
    <x v="3"/>
    <x v="3"/>
    <n v="51329.9"/>
    <x v="263"/>
    <s v="France"/>
    <x v="1"/>
    <n v="4.3"/>
    <x v="1"/>
    <n v="8"/>
  </r>
  <r>
    <s v="EMP01167"/>
    <x v="352"/>
    <x v="15"/>
    <x v="0"/>
    <s v="ashley.young45@company.com"/>
    <n v="-4927"/>
    <x v="8"/>
    <x v="5"/>
    <n v="45778.73"/>
    <x v="33"/>
    <s v="Japan"/>
    <x v="3"/>
    <n v="2.23"/>
    <x v="3"/>
    <n v="3"/>
  </r>
  <r>
    <s v="EMP01168"/>
    <x v="933"/>
    <x v="34"/>
    <x v="2"/>
    <s v="timothy.hernandez7@company.com"/>
    <n v="-8808"/>
    <x v="9"/>
    <x v="0"/>
    <n v="41235.18"/>
    <x v="877"/>
    <s v="UK"/>
    <x v="2"/>
    <n v="2.1"/>
    <x v="4"/>
    <n v="15"/>
  </r>
  <r>
    <s v="EMP01169"/>
    <x v="934"/>
    <x v="36"/>
    <x v="2"/>
    <s v="mark.wilson14@company.com"/>
    <n v="-10939"/>
    <x v="0"/>
    <x v="2"/>
    <n v="166231.21"/>
    <x v="84"/>
    <s v="Brazil"/>
    <x v="1"/>
    <n v="4.66"/>
    <x v="4"/>
    <n v="0"/>
  </r>
  <r>
    <s v="EMP01170"/>
    <x v="220"/>
    <x v="38"/>
    <x v="2"/>
    <s v="david.green76@company.com"/>
    <n v="-5683"/>
    <x v="0"/>
    <x v="6"/>
    <n v="72859.259999999995"/>
    <x v="104"/>
    <s v="India"/>
    <x v="3"/>
    <n v="3.94"/>
    <x v="2"/>
    <n v="38"/>
  </r>
  <r>
    <s v="EMP01171"/>
    <x v="143"/>
    <x v="25"/>
    <x v="1"/>
    <s v="mark.anderson70@company.com"/>
    <n v="-4327"/>
    <x v="6"/>
    <x v="2"/>
    <n v="113809.2"/>
    <x v="878"/>
    <s v="France"/>
    <x v="0"/>
    <n v="2.35"/>
    <x v="3"/>
    <n v="28"/>
  </r>
  <r>
    <s v="EMP01172"/>
    <x v="935"/>
    <x v="33"/>
    <x v="0"/>
    <s v="dorothy.johnson76@company.com"/>
    <n v="-9615"/>
    <x v="1"/>
    <x v="4"/>
    <n v="100768.19"/>
    <x v="879"/>
    <s v="USA"/>
    <x v="2"/>
    <n v="4.4400000000000004"/>
    <x v="2"/>
    <n v="15"/>
  </r>
  <r>
    <s v="EMP01173"/>
    <x v="936"/>
    <x v="30"/>
    <x v="1"/>
    <s v="margaret.king47@company.com"/>
    <n v="-8245"/>
    <x v="6"/>
    <x v="2"/>
    <n v="47231.11"/>
    <x v="880"/>
    <s v="India"/>
    <x v="1"/>
    <n v="1.9"/>
    <x v="1"/>
    <n v="20"/>
  </r>
  <r>
    <s v="EMP01174"/>
    <x v="937"/>
    <x v="38"/>
    <x v="2"/>
    <s v="deborah.hernandez87@company.com"/>
    <n v="-2591"/>
    <x v="2"/>
    <x v="0"/>
    <n v="178386.64"/>
    <x v="881"/>
    <s v="Canada"/>
    <x v="2"/>
    <n v="3.28"/>
    <x v="4"/>
    <n v="33"/>
  </r>
  <r>
    <s v="EMP01175"/>
    <x v="778"/>
    <x v="40"/>
    <x v="1"/>
    <s v="melissa.roberts74@company.com"/>
    <n v="-8295"/>
    <x v="7"/>
    <x v="10"/>
    <n v="173459.23"/>
    <x v="882"/>
    <s v="Singapore"/>
    <x v="3"/>
    <n v="1.94"/>
    <x v="3"/>
    <n v="38"/>
  </r>
  <r>
    <s v="EMP01176"/>
    <x v="113"/>
    <x v="15"/>
    <x v="1"/>
    <s v="paul.jackson21@company.com"/>
    <n v="-6887"/>
    <x v="3"/>
    <x v="10"/>
    <n v="135310.01999999999"/>
    <x v="455"/>
    <s v="Japan"/>
    <x v="2"/>
    <n v="4.9000000000000004"/>
    <x v="3"/>
    <n v="16"/>
  </r>
  <r>
    <s v="EMP01177"/>
    <x v="495"/>
    <x v="12"/>
    <x v="1"/>
    <s v="steven.jackson39@company.com"/>
    <n v="-10655"/>
    <x v="6"/>
    <x v="4"/>
    <n v="128854.26"/>
    <x v="604"/>
    <s v="Australia"/>
    <x v="2"/>
    <n v="3.5"/>
    <x v="3"/>
    <n v="29"/>
  </r>
  <r>
    <s v="EMP01178"/>
    <x v="938"/>
    <x v="12"/>
    <x v="2"/>
    <s v="ronald.williams12@company.com"/>
    <n v="-5701"/>
    <x v="6"/>
    <x v="3"/>
    <n v="99898.98"/>
    <x v="883"/>
    <s v="Germany"/>
    <x v="1"/>
    <n v="1.1000000000000001"/>
    <x v="3"/>
    <n v="28"/>
  </r>
  <r>
    <s v="EMP01179"/>
    <x v="939"/>
    <x v="23"/>
    <x v="0"/>
    <s v="karen.harris9@company.com"/>
    <n v="-10236"/>
    <x v="7"/>
    <x v="10"/>
    <n v="112168.61"/>
    <x v="67"/>
    <s v="Japan"/>
    <x v="1"/>
    <n v="4.43"/>
    <x v="3"/>
    <n v="27"/>
  </r>
  <r>
    <s v="EMP01180"/>
    <x v="940"/>
    <x v="30"/>
    <x v="1"/>
    <s v="steven.young41@company.com"/>
    <n v="-5630"/>
    <x v="7"/>
    <x v="7"/>
    <n v="149626.56"/>
    <x v="742"/>
    <s v="Australia"/>
    <x v="0"/>
    <n v="2.59"/>
    <x v="0"/>
    <n v="40"/>
  </r>
  <r>
    <s v="EMP01181"/>
    <x v="941"/>
    <x v="5"/>
    <x v="0"/>
    <s v="sarah.white35@company.com"/>
    <n v="-7912"/>
    <x v="1"/>
    <x v="3"/>
    <n v="140514.85"/>
    <x v="357"/>
    <s v="Brazil"/>
    <x v="0"/>
    <n v="1.1200000000000001"/>
    <x v="4"/>
    <n v="10"/>
  </r>
  <r>
    <s v="EMP01182"/>
    <x v="942"/>
    <x v="40"/>
    <x v="0"/>
    <s v="karen.wright44@company.com"/>
    <n v="-6071"/>
    <x v="5"/>
    <x v="0"/>
    <n v="92010.14"/>
    <x v="884"/>
    <s v="France"/>
    <x v="1"/>
    <n v="1.56"/>
    <x v="3"/>
    <n v="18"/>
  </r>
  <r>
    <s v="EMP01183"/>
    <x v="943"/>
    <x v="9"/>
    <x v="0"/>
    <s v="susan.green18@company.com"/>
    <n v="-6954"/>
    <x v="1"/>
    <x v="6"/>
    <n v="160612.35999999999"/>
    <x v="706"/>
    <s v="Japan"/>
    <x v="0"/>
    <n v="2.36"/>
    <x v="0"/>
    <n v="16"/>
  </r>
  <r>
    <s v="EMP01184"/>
    <x v="944"/>
    <x v="36"/>
    <x v="2"/>
    <s v="jennifer.baker24@company.com"/>
    <n v="-8158"/>
    <x v="7"/>
    <x v="2"/>
    <n v="167523.31"/>
    <x v="885"/>
    <s v="France"/>
    <x v="1"/>
    <n v="4.87"/>
    <x v="0"/>
    <n v="25"/>
  </r>
  <r>
    <s v="EMP01185"/>
    <x v="945"/>
    <x v="11"/>
    <x v="2"/>
    <s v="carol.anderson68@company.com"/>
    <n v="-8783"/>
    <x v="0"/>
    <x v="6"/>
    <n v="159765.28"/>
    <x v="886"/>
    <s v="UK"/>
    <x v="2"/>
    <n v="2.48"/>
    <x v="4"/>
    <n v="31"/>
  </r>
  <r>
    <s v="EMP01186"/>
    <x v="946"/>
    <x v="28"/>
    <x v="0"/>
    <s v="donna.taylor42@company.com"/>
    <n v="-7189"/>
    <x v="7"/>
    <x v="9"/>
    <n v="154604.99"/>
    <x v="887"/>
    <s v="USA"/>
    <x v="1"/>
    <n v="2.23"/>
    <x v="3"/>
    <n v="7"/>
  </r>
  <r>
    <s v="EMP01187"/>
    <x v="681"/>
    <x v="18"/>
    <x v="1"/>
    <s v="deborah.allen15@company.com"/>
    <n v="-10337"/>
    <x v="5"/>
    <x v="7"/>
    <n v="63876.43"/>
    <x v="888"/>
    <s v="Australia"/>
    <x v="1"/>
    <n v="2.08"/>
    <x v="4"/>
    <n v="5"/>
  </r>
  <r>
    <s v="EMP01188"/>
    <x v="947"/>
    <x v="21"/>
    <x v="2"/>
    <s v="betty.wilson12@company.com"/>
    <n v="-9365"/>
    <x v="0"/>
    <x v="8"/>
    <n v="155001.9"/>
    <x v="793"/>
    <s v="UK"/>
    <x v="1"/>
    <n v="3.92"/>
    <x v="1"/>
    <n v="39"/>
  </r>
  <r>
    <s v="EMP01189"/>
    <x v="304"/>
    <x v="43"/>
    <x v="0"/>
    <s v="jessica.clark68@company.com"/>
    <n v="-8624"/>
    <x v="7"/>
    <x v="8"/>
    <n v="41639.86"/>
    <x v="50"/>
    <s v="Canada"/>
    <x v="1"/>
    <n v="3.79"/>
    <x v="4"/>
    <n v="18"/>
  </r>
  <r>
    <s v="EMP01190"/>
    <x v="182"/>
    <x v="29"/>
    <x v="2"/>
    <s v="rebecca.garcia23@company.com"/>
    <n v="-10828"/>
    <x v="0"/>
    <x v="10"/>
    <n v="110939.54"/>
    <x v="889"/>
    <s v="USA"/>
    <x v="1"/>
    <n v="4.03"/>
    <x v="4"/>
    <n v="17"/>
  </r>
  <r>
    <s v="EMP01191"/>
    <x v="522"/>
    <x v="9"/>
    <x v="0"/>
    <s v="betty.rodriguez68@company.com"/>
    <n v="-8453"/>
    <x v="1"/>
    <x v="2"/>
    <n v="164076.85999999999"/>
    <x v="890"/>
    <s v="Japan"/>
    <x v="2"/>
    <n v="2.66"/>
    <x v="1"/>
    <n v="37"/>
  </r>
  <r>
    <s v="EMP01192"/>
    <x v="948"/>
    <x v="13"/>
    <x v="0"/>
    <s v="steven.clark57@company.com"/>
    <n v="-4635"/>
    <x v="5"/>
    <x v="5"/>
    <n v="137384.74"/>
    <x v="891"/>
    <s v="Australia"/>
    <x v="3"/>
    <n v="3.17"/>
    <x v="1"/>
    <n v="37"/>
  </r>
  <r>
    <s v="EMP01193"/>
    <x v="776"/>
    <x v="32"/>
    <x v="0"/>
    <s v="sandra.white79@company.com"/>
    <n v="-10000"/>
    <x v="5"/>
    <x v="9"/>
    <n v="173910.74"/>
    <x v="892"/>
    <s v="UK"/>
    <x v="2"/>
    <n v="4.9400000000000004"/>
    <x v="4"/>
    <n v="8"/>
  </r>
  <r>
    <s v="EMP01194"/>
    <x v="949"/>
    <x v="29"/>
    <x v="1"/>
    <s v="james.williams40@company.com"/>
    <n v="-6095"/>
    <x v="4"/>
    <x v="6"/>
    <n v="45548.480000000003"/>
    <x v="496"/>
    <s v="India"/>
    <x v="0"/>
    <n v="4.2"/>
    <x v="1"/>
    <n v="4"/>
  </r>
  <r>
    <s v="EMP01195"/>
    <x v="950"/>
    <x v="32"/>
    <x v="2"/>
    <s v="jessica.smith62@company.com"/>
    <n v="-5210"/>
    <x v="1"/>
    <x v="0"/>
    <n v="142032.49"/>
    <x v="65"/>
    <s v="UK"/>
    <x v="3"/>
    <n v="2.21"/>
    <x v="3"/>
    <n v="33"/>
  </r>
  <r>
    <s v="EMP01196"/>
    <x v="951"/>
    <x v="28"/>
    <x v="0"/>
    <s v="amanda.harris80@company.com"/>
    <n v="-4894"/>
    <x v="7"/>
    <x v="6"/>
    <n v="96345.49"/>
    <x v="831"/>
    <s v="Brazil"/>
    <x v="3"/>
    <n v="3.57"/>
    <x v="0"/>
    <n v="0"/>
  </r>
  <r>
    <s v="EMP01197"/>
    <x v="952"/>
    <x v="8"/>
    <x v="0"/>
    <s v="william.white91@company.com"/>
    <n v="-6564"/>
    <x v="8"/>
    <x v="4"/>
    <n v="111245.01"/>
    <x v="722"/>
    <s v="India"/>
    <x v="0"/>
    <n v="3.95"/>
    <x v="0"/>
    <n v="4"/>
  </r>
  <r>
    <s v="EMP01198"/>
    <x v="953"/>
    <x v="16"/>
    <x v="1"/>
    <s v="william.gonzalez83@company.com"/>
    <n v="-6941"/>
    <x v="4"/>
    <x v="4"/>
    <n v="43552.75"/>
    <x v="893"/>
    <s v="USA"/>
    <x v="0"/>
    <n v="3.08"/>
    <x v="2"/>
    <n v="16"/>
  </r>
  <r>
    <s v="EMP01199"/>
    <x v="954"/>
    <x v="20"/>
    <x v="0"/>
    <s v="emily.hernandez71@company.com"/>
    <n v="-2522"/>
    <x v="6"/>
    <x v="2"/>
    <n v="146205.57999999999"/>
    <x v="809"/>
    <s v="Japan"/>
    <x v="0"/>
    <n v="3.66"/>
    <x v="0"/>
    <n v="11"/>
  </r>
  <r>
    <s v="EMP01200"/>
    <x v="648"/>
    <x v="24"/>
    <x v="2"/>
    <s v="daniel.walker34@company.com"/>
    <n v="-6786"/>
    <x v="7"/>
    <x v="2"/>
    <n v="89941.89"/>
    <x v="894"/>
    <s v="Singapore"/>
    <x v="0"/>
    <n v="2.2999999999999998"/>
    <x v="3"/>
    <n v="5"/>
  </r>
  <r>
    <s v="EMP01201"/>
    <x v="955"/>
    <x v="22"/>
    <x v="0"/>
    <s v="steven.roberts59@company.com"/>
    <n v="-6313"/>
    <x v="0"/>
    <x v="3"/>
    <n v="42698.99"/>
    <x v="336"/>
    <s v="India"/>
    <x v="2"/>
    <n v="4.84"/>
    <x v="2"/>
    <n v="11"/>
  </r>
  <r>
    <s v="EMP01202"/>
    <x v="956"/>
    <x v="36"/>
    <x v="1"/>
    <s v="robert.robinson26@company.com"/>
    <n v="-6117"/>
    <x v="4"/>
    <x v="10"/>
    <n v="175159.93"/>
    <x v="895"/>
    <s v="USA"/>
    <x v="3"/>
    <n v="1.73"/>
    <x v="0"/>
    <n v="36"/>
  </r>
  <r>
    <s v="EMP01203"/>
    <x v="957"/>
    <x v="20"/>
    <x v="0"/>
    <s v="andrew.flores53@company.com"/>
    <n v="-8574"/>
    <x v="2"/>
    <x v="10"/>
    <n v="45927.62"/>
    <x v="896"/>
    <s v="Germany"/>
    <x v="1"/>
    <n v="1.95"/>
    <x v="0"/>
    <n v="20"/>
  </r>
  <r>
    <s v="EMP01204"/>
    <x v="185"/>
    <x v="9"/>
    <x v="0"/>
    <s v="melissa.white70@company.com"/>
    <n v="-6881"/>
    <x v="9"/>
    <x v="3"/>
    <n v="52712.7"/>
    <x v="168"/>
    <s v="Brazil"/>
    <x v="2"/>
    <n v="1.88"/>
    <x v="2"/>
    <n v="18"/>
  </r>
  <r>
    <s v="EMP01205"/>
    <x v="643"/>
    <x v="18"/>
    <x v="2"/>
    <s v="sarah.johnson34@company.com"/>
    <n v="-10310"/>
    <x v="4"/>
    <x v="4"/>
    <n v="61166.77"/>
    <x v="897"/>
    <s v="Singapore"/>
    <x v="2"/>
    <n v="1.01"/>
    <x v="3"/>
    <n v="11"/>
  </r>
  <r>
    <s v="EMP01206"/>
    <x v="958"/>
    <x v="14"/>
    <x v="1"/>
    <s v="mark.jones43@company.com"/>
    <n v="-9909"/>
    <x v="6"/>
    <x v="5"/>
    <n v="139220.87"/>
    <x v="850"/>
    <s v="Brazil"/>
    <x v="3"/>
    <n v="1.55"/>
    <x v="3"/>
    <n v="33"/>
  </r>
  <r>
    <s v="EMP01207"/>
    <x v="959"/>
    <x v="30"/>
    <x v="1"/>
    <s v="sarah.rodriguez87@company.com"/>
    <n v="-4376"/>
    <x v="2"/>
    <x v="3"/>
    <n v="140734.45000000001"/>
    <x v="898"/>
    <s v="USA"/>
    <x v="1"/>
    <n v="1.69"/>
    <x v="4"/>
    <n v="16"/>
  </r>
  <r>
    <s v="EMP01208"/>
    <x v="960"/>
    <x v="33"/>
    <x v="0"/>
    <s v="ronald.scott88@company.com"/>
    <n v="-10554"/>
    <x v="6"/>
    <x v="10"/>
    <n v="98563.64"/>
    <x v="899"/>
    <s v="Germany"/>
    <x v="3"/>
    <n v="3.67"/>
    <x v="1"/>
    <n v="11"/>
  </r>
  <r>
    <s v="EMP01209"/>
    <x v="961"/>
    <x v="15"/>
    <x v="2"/>
    <s v="sarah.green8@company.com"/>
    <n v="-3538"/>
    <x v="8"/>
    <x v="7"/>
    <n v="75328.88"/>
    <x v="900"/>
    <s v="Germany"/>
    <x v="2"/>
    <n v="3.58"/>
    <x v="3"/>
    <n v="36"/>
  </r>
  <r>
    <s v="EMP01210"/>
    <x v="252"/>
    <x v="24"/>
    <x v="1"/>
    <s v="christopher.davis45@company.com"/>
    <n v="-3213"/>
    <x v="3"/>
    <x v="2"/>
    <n v="128222.19"/>
    <x v="227"/>
    <s v="Singapore"/>
    <x v="3"/>
    <n v="3.66"/>
    <x v="4"/>
    <n v="19"/>
  </r>
  <r>
    <s v="EMP01211"/>
    <x v="962"/>
    <x v="7"/>
    <x v="0"/>
    <s v="richard.walker95@company.com"/>
    <n v="-2947"/>
    <x v="4"/>
    <x v="6"/>
    <n v="167189.89000000001"/>
    <x v="372"/>
    <s v="France"/>
    <x v="2"/>
    <n v="1.33"/>
    <x v="3"/>
    <n v="31"/>
  </r>
  <r>
    <s v="EMP01212"/>
    <x v="293"/>
    <x v="35"/>
    <x v="1"/>
    <s v="jennifer.hill51@company.com"/>
    <n v="-4468"/>
    <x v="5"/>
    <x v="4"/>
    <n v="65050.61"/>
    <x v="114"/>
    <s v="Brazil"/>
    <x v="2"/>
    <n v="2.87"/>
    <x v="0"/>
    <n v="3"/>
  </r>
  <r>
    <s v="EMP01213"/>
    <x v="963"/>
    <x v="36"/>
    <x v="1"/>
    <s v="linda.hill15@company.com"/>
    <n v="-8402"/>
    <x v="0"/>
    <x v="2"/>
    <n v="167426.37"/>
    <x v="778"/>
    <s v="UK"/>
    <x v="0"/>
    <n v="2.79"/>
    <x v="1"/>
    <n v="33"/>
  </r>
  <r>
    <s v="EMP01214"/>
    <x v="964"/>
    <x v="9"/>
    <x v="1"/>
    <s v="ronald.lewis80@company.com"/>
    <n v="-6317"/>
    <x v="3"/>
    <x v="9"/>
    <n v="117923.16"/>
    <x v="901"/>
    <s v="France"/>
    <x v="3"/>
    <n v="1.83"/>
    <x v="4"/>
    <n v="11"/>
  </r>
  <r>
    <s v="EMP01215"/>
    <x v="965"/>
    <x v="22"/>
    <x v="2"/>
    <s v="ashley.adams67@company.com"/>
    <n v="-6179"/>
    <x v="5"/>
    <x v="4"/>
    <n v="48064.57"/>
    <x v="902"/>
    <s v="Japan"/>
    <x v="2"/>
    <n v="3.5"/>
    <x v="0"/>
    <n v="21"/>
  </r>
  <r>
    <s v="EMP01216"/>
    <x v="966"/>
    <x v="22"/>
    <x v="2"/>
    <s v="james.torres18@company.com"/>
    <n v="-6759"/>
    <x v="1"/>
    <x v="2"/>
    <n v="37481.660000000003"/>
    <x v="903"/>
    <s v="Singapore"/>
    <x v="1"/>
    <n v="3.8"/>
    <x v="1"/>
    <n v="22"/>
  </r>
  <r>
    <s v="EMP01217"/>
    <x v="555"/>
    <x v="23"/>
    <x v="0"/>
    <s v="timothy.harris95@company.com"/>
    <n v="-5486"/>
    <x v="4"/>
    <x v="10"/>
    <n v="85059.62"/>
    <x v="808"/>
    <s v="Singapore"/>
    <x v="2"/>
    <n v="4.29"/>
    <x v="4"/>
    <n v="14"/>
  </r>
  <r>
    <s v="EMP01218"/>
    <x v="967"/>
    <x v="30"/>
    <x v="2"/>
    <s v="ashley.davis25@company.com"/>
    <n v="-7451"/>
    <x v="6"/>
    <x v="8"/>
    <n v="91168.47"/>
    <x v="260"/>
    <s v="India"/>
    <x v="1"/>
    <n v="4.3899999999999997"/>
    <x v="1"/>
    <n v="4"/>
  </r>
  <r>
    <s v="EMP01219"/>
    <x v="968"/>
    <x v="30"/>
    <x v="1"/>
    <s v="dorothy.roberts19@company.com"/>
    <n v="-8768"/>
    <x v="0"/>
    <x v="8"/>
    <n v="124066.42"/>
    <x v="171"/>
    <s v="Germany"/>
    <x v="2"/>
    <n v="2.11"/>
    <x v="0"/>
    <n v="38"/>
  </r>
  <r>
    <s v="EMP01220"/>
    <x v="969"/>
    <x v="13"/>
    <x v="0"/>
    <s v="amanda.brown93@company.com"/>
    <n v="-8809"/>
    <x v="4"/>
    <x v="7"/>
    <n v="94789.47"/>
    <x v="904"/>
    <s v="India"/>
    <x v="3"/>
    <n v="3.12"/>
    <x v="4"/>
    <n v="21"/>
  </r>
  <r>
    <s v="EMP01221"/>
    <x v="970"/>
    <x v="14"/>
    <x v="0"/>
    <s v="christopher.taylor81@company.com"/>
    <n v="-5597"/>
    <x v="9"/>
    <x v="7"/>
    <n v="71206.13"/>
    <x v="554"/>
    <s v="USA"/>
    <x v="3"/>
    <n v="4.63"/>
    <x v="2"/>
    <n v="31"/>
  </r>
  <r>
    <s v="EMP01222"/>
    <x v="557"/>
    <x v="3"/>
    <x v="2"/>
    <s v="andrew.roberts48@company.com"/>
    <n v="-7587"/>
    <x v="4"/>
    <x v="4"/>
    <n v="88778.76"/>
    <x v="905"/>
    <s v="Australia"/>
    <x v="3"/>
    <n v="2.14"/>
    <x v="0"/>
    <n v="15"/>
  </r>
  <r>
    <s v="EMP01223"/>
    <x v="971"/>
    <x v="39"/>
    <x v="1"/>
    <s v="thomas.walker33@company.com"/>
    <n v="-2259"/>
    <x v="0"/>
    <x v="7"/>
    <n v="115466.5"/>
    <x v="279"/>
    <s v="UK"/>
    <x v="0"/>
    <n v="1.1499999999999999"/>
    <x v="4"/>
    <n v="26"/>
  </r>
  <r>
    <s v="EMP01224"/>
    <x v="972"/>
    <x v="39"/>
    <x v="2"/>
    <s v="michelle.anderson52@company.com"/>
    <n v="-3836"/>
    <x v="7"/>
    <x v="2"/>
    <n v="96451.77"/>
    <x v="906"/>
    <s v="Japan"/>
    <x v="0"/>
    <n v="3.07"/>
    <x v="1"/>
    <n v="28"/>
  </r>
  <r>
    <s v="EMP01225"/>
    <x v="973"/>
    <x v="34"/>
    <x v="1"/>
    <s v="michael.martinez93@company.com"/>
    <n v="-2755"/>
    <x v="7"/>
    <x v="4"/>
    <n v="63345.43"/>
    <x v="853"/>
    <s v="France"/>
    <x v="2"/>
    <n v="1.41"/>
    <x v="4"/>
    <n v="29"/>
  </r>
  <r>
    <s v="EMP01226"/>
    <x v="974"/>
    <x v="2"/>
    <x v="1"/>
    <s v="stephanie.anderson7@company.com"/>
    <n v="-10656"/>
    <x v="9"/>
    <x v="5"/>
    <n v="78534.3"/>
    <x v="907"/>
    <s v="France"/>
    <x v="1"/>
    <n v="1.46"/>
    <x v="0"/>
    <n v="1"/>
  </r>
  <r>
    <s v="EMP01227"/>
    <x v="975"/>
    <x v="25"/>
    <x v="1"/>
    <s v="mary.torres45@company.com"/>
    <n v="-11375"/>
    <x v="2"/>
    <x v="5"/>
    <n v="96756.72"/>
    <x v="199"/>
    <s v="Singapore"/>
    <x v="3"/>
    <n v="2.98"/>
    <x v="0"/>
    <n v="7"/>
  </r>
  <r>
    <s v="EMP01228"/>
    <x v="976"/>
    <x v="2"/>
    <x v="1"/>
    <s v="michelle.smith86@company.com"/>
    <n v="-8894"/>
    <x v="5"/>
    <x v="5"/>
    <n v="168685.54"/>
    <x v="908"/>
    <s v="France"/>
    <x v="2"/>
    <n v="2.75"/>
    <x v="0"/>
    <n v="5"/>
  </r>
  <r>
    <s v="EMP01229"/>
    <x v="977"/>
    <x v="23"/>
    <x v="0"/>
    <s v="daniel.nguyen31@company.com"/>
    <n v="-9938"/>
    <x v="3"/>
    <x v="7"/>
    <n v="43349.23"/>
    <x v="871"/>
    <s v="France"/>
    <x v="2"/>
    <n v="2.7"/>
    <x v="1"/>
    <n v="21"/>
  </r>
  <r>
    <s v="EMP01230"/>
    <x v="978"/>
    <x v="0"/>
    <x v="1"/>
    <s v="kevin.nguyen15@company.com"/>
    <n v="-9763"/>
    <x v="7"/>
    <x v="4"/>
    <n v="167519.76"/>
    <x v="909"/>
    <s v="USA"/>
    <x v="3"/>
    <n v="3.34"/>
    <x v="3"/>
    <n v="35"/>
  </r>
  <r>
    <s v="EMP01231"/>
    <x v="34"/>
    <x v="18"/>
    <x v="0"/>
    <s v="robert.rivera91@company.com"/>
    <n v="-7074"/>
    <x v="4"/>
    <x v="7"/>
    <n v="80681.81"/>
    <x v="33"/>
    <s v="UK"/>
    <x v="3"/>
    <n v="4.1399999999999997"/>
    <x v="4"/>
    <n v="16"/>
  </r>
  <r>
    <s v="EMP01232"/>
    <x v="979"/>
    <x v="8"/>
    <x v="1"/>
    <s v="amanda.hill76@company.com"/>
    <n v="-10406"/>
    <x v="1"/>
    <x v="10"/>
    <n v="111732.25"/>
    <x v="910"/>
    <s v="Germany"/>
    <x v="0"/>
    <n v="1.79"/>
    <x v="3"/>
    <n v="28"/>
  </r>
  <r>
    <s v="EMP01233"/>
    <x v="980"/>
    <x v="27"/>
    <x v="2"/>
    <s v="deborah.davis78@company.com"/>
    <n v="-7429"/>
    <x v="0"/>
    <x v="3"/>
    <n v="166670.98000000001"/>
    <x v="911"/>
    <s v="India"/>
    <x v="1"/>
    <n v="2.94"/>
    <x v="4"/>
    <n v="31"/>
  </r>
  <r>
    <s v="EMP01234"/>
    <x v="981"/>
    <x v="7"/>
    <x v="1"/>
    <s v="donald.torres30@company.com"/>
    <n v="-7537"/>
    <x v="1"/>
    <x v="2"/>
    <n v="65585.64"/>
    <x v="188"/>
    <s v="Japan"/>
    <x v="3"/>
    <n v="3.33"/>
    <x v="4"/>
    <n v="39"/>
  </r>
  <r>
    <s v="EMP01235"/>
    <x v="982"/>
    <x v="23"/>
    <x v="0"/>
    <s v="mark.smith34@company.com"/>
    <n v="-4195"/>
    <x v="3"/>
    <x v="6"/>
    <n v="102753.93"/>
    <x v="128"/>
    <s v="Brazil"/>
    <x v="1"/>
    <n v="1.42"/>
    <x v="2"/>
    <n v="3"/>
  </r>
  <r>
    <s v="EMP01236"/>
    <x v="983"/>
    <x v="22"/>
    <x v="0"/>
    <s v="david.nelson4@company.com"/>
    <n v="-7017"/>
    <x v="0"/>
    <x v="0"/>
    <n v="171838.55"/>
    <x v="912"/>
    <s v="UK"/>
    <x v="1"/>
    <n v="2.48"/>
    <x v="3"/>
    <n v="36"/>
  </r>
  <r>
    <s v="EMP01237"/>
    <x v="984"/>
    <x v="8"/>
    <x v="0"/>
    <s v="steven.hill58@company.com"/>
    <n v="-2931"/>
    <x v="7"/>
    <x v="7"/>
    <n v="140988.73000000001"/>
    <x v="147"/>
    <s v="Japan"/>
    <x v="3"/>
    <n v="4.71"/>
    <x v="3"/>
    <n v="1"/>
  </r>
  <r>
    <s v="EMP01238"/>
    <x v="985"/>
    <x v="21"/>
    <x v="2"/>
    <s v="robert.wright39@company.com"/>
    <n v="-4620"/>
    <x v="0"/>
    <x v="5"/>
    <n v="172286.45"/>
    <x v="913"/>
    <s v="Australia"/>
    <x v="1"/>
    <n v="3.28"/>
    <x v="2"/>
    <n v="32"/>
  </r>
  <r>
    <s v="EMP01239"/>
    <x v="592"/>
    <x v="42"/>
    <x v="0"/>
    <s v="betty.lewis23@company.com"/>
    <n v="-2613"/>
    <x v="9"/>
    <x v="0"/>
    <n v="41789.24"/>
    <x v="395"/>
    <s v="Australia"/>
    <x v="2"/>
    <n v="3.67"/>
    <x v="0"/>
    <n v="12"/>
  </r>
  <r>
    <s v="EMP01240"/>
    <x v="986"/>
    <x v="38"/>
    <x v="2"/>
    <s v="matthew.torres77@company.com"/>
    <n v="-3180"/>
    <x v="5"/>
    <x v="0"/>
    <n v="164193.54"/>
    <x v="914"/>
    <s v="Singapore"/>
    <x v="3"/>
    <n v="4.17"/>
    <x v="3"/>
    <n v="27"/>
  </r>
  <r>
    <s v="EMP01241"/>
    <x v="987"/>
    <x v="30"/>
    <x v="2"/>
    <s v="michelle.allen93@company.com"/>
    <n v="-10287"/>
    <x v="3"/>
    <x v="9"/>
    <n v="41254.53"/>
    <x v="915"/>
    <s v="Germany"/>
    <x v="0"/>
    <n v="2.0299999999999998"/>
    <x v="4"/>
    <n v="37"/>
  </r>
  <r>
    <s v="EMP01242"/>
    <x v="460"/>
    <x v="41"/>
    <x v="2"/>
    <s v="sandra.davis6@company.com"/>
    <n v="-6435"/>
    <x v="5"/>
    <x v="5"/>
    <n v="76197.03"/>
    <x v="494"/>
    <s v="Japan"/>
    <x v="1"/>
    <n v="2.33"/>
    <x v="2"/>
    <n v="22"/>
  </r>
  <r>
    <s v="EMP01243"/>
    <x v="988"/>
    <x v="24"/>
    <x v="0"/>
    <s v="michael.roberts85@company.com"/>
    <n v="-9164"/>
    <x v="5"/>
    <x v="9"/>
    <n v="127799.8"/>
    <x v="386"/>
    <s v="Singapore"/>
    <x v="2"/>
    <n v="3.81"/>
    <x v="1"/>
    <n v="39"/>
  </r>
  <r>
    <s v="EMP01244"/>
    <x v="989"/>
    <x v="15"/>
    <x v="1"/>
    <s v="matthew.harris93@company.com"/>
    <n v="-9229"/>
    <x v="3"/>
    <x v="9"/>
    <n v="100693.67"/>
    <x v="916"/>
    <s v="India"/>
    <x v="0"/>
    <n v="2.78"/>
    <x v="0"/>
    <n v="35"/>
  </r>
  <r>
    <s v="EMP01245"/>
    <x v="990"/>
    <x v="28"/>
    <x v="1"/>
    <s v="nancy.miller21@company.com"/>
    <n v="-6239"/>
    <x v="1"/>
    <x v="9"/>
    <n v="113679.85"/>
    <x v="917"/>
    <s v="USA"/>
    <x v="1"/>
    <n v="2.06"/>
    <x v="2"/>
    <n v="34"/>
  </r>
  <r>
    <s v="EMP01246"/>
    <x v="991"/>
    <x v="11"/>
    <x v="0"/>
    <s v="george.allen6@company.com"/>
    <n v="-6120"/>
    <x v="1"/>
    <x v="5"/>
    <n v="56944.11"/>
    <x v="269"/>
    <s v="Japan"/>
    <x v="2"/>
    <n v="3.41"/>
    <x v="4"/>
    <n v="27"/>
  </r>
  <r>
    <s v="EMP01247"/>
    <x v="626"/>
    <x v="23"/>
    <x v="1"/>
    <s v="mary.flores39@company.com"/>
    <n v="-3443"/>
    <x v="4"/>
    <x v="6"/>
    <n v="86873.33"/>
    <x v="471"/>
    <s v="Singapore"/>
    <x v="1"/>
    <n v="4.99"/>
    <x v="0"/>
    <n v="26"/>
  </r>
  <r>
    <s v="EMP01248"/>
    <x v="992"/>
    <x v="20"/>
    <x v="2"/>
    <s v="michael.anderson93@company.com"/>
    <n v="-7314"/>
    <x v="5"/>
    <x v="6"/>
    <n v="41349.67"/>
    <x v="918"/>
    <s v="Australia"/>
    <x v="0"/>
    <n v="2.6"/>
    <x v="4"/>
    <n v="10"/>
  </r>
  <r>
    <s v="EMP01249"/>
    <x v="855"/>
    <x v="19"/>
    <x v="2"/>
    <s v="betty.moore19@company.com"/>
    <n v="-3289"/>
    <x v="1"/>
    <x v="8"/>
    <n v="129291.43"/>
    <x v="919"/>
    <s v="Germany"/>
    <x v="3"/>
    <n v="2.09"/>
    <x v="3"/>
    <n v="26"/>
  </r>
  <r>
    <s v="EMP01250"/>
    <x v="306"/>
    <x v="43"/>
    <x v="0"/>
    <s v="margaret.jones62@company.com"/>
    <n v="-10580"/>
    <x v="5"/>
    <x v="9"/>
    <n v="121209.34"/>
    <x v="141"/>
    <s v="Japan"/>
    <x v="0"/>
    <n v="3.19"/>
    <x v="4"/>
    <n v="25"/>
  </r>
  <r>
    <s v="EMP01251"/>
    <x v="993"/>
    <x v="30"/>
    <x v="1"/>
    <s v="ashley.scott35@company.com"/>
    <n v="-6270"/>
    <x v="1"/>
    <x v="0"/>
    <n v="157929.68"/>
    <x v="881"/>
    <s v="Germany"/>
    <x v="3"/>
    <n v="3.49"/>
    <x v="2"/>
    <n v="40"/>
  </r>
  <r>
    <s v="EMP01252"/>
    <x v="994"/>
    <x v="15"/>
    <x v="2"/>
    <s v="matthew.taylor79@company.com"/>
    <n v="-6608"/>
    <x v="4"/>
    <x v="3"/>
    <n v="135989.5"/>
    <x v="920"/>
    <s v="Brazil"/>
    <x v="3"/>
    <n v="4.72"/>
    <x v="2"/>
    <n v="36"/>
  </r>
  <r>
    <s v="EMP01253"/>
    <x v="995"/>
    <x v="38"/>
    <x v="2"/>
    <s v="lisa.hall44@company.com"/>
    <n v="-7305"/>
    <x v="3"/>
    <x v="4"/>
    <n v="52996.94"/>
    <x v="759"/>
    <s v="Singapore"/>
    <x v="1"/>
    <n v="1.23"/>
    <x v="2"/>
    <n v="23"/>
  </r>
  <r>
    <s v="EMP01254"/>
    <x v="996"/>
    <x v="28"/>
    <x v="0"/>
    <s v="sarah.hall6@company.com"/>
    <n v="-2927"/>
    <x v="7"/>
    <x v="4"/>
    <n v="96259.91"/>
    <x v="921"/>
    <s v="USA"/>
    <x v="1"/>
    <n v="4.33"/>
    <x v="3"/>
    <n v="35"/>
  </r>
  <r>
    <s v="EMP01255"/>
    <x v="743"/>
    <x v="27"/>
    <x v="2"/>
    <s v="margaret.wilson32@company.com"/>
    <n v="-4505"/>
    <x v="0"/>
    <x v="0"/>
    <n v="118993.98"/>
    <x v="506"/>
    <s v="Australia"/>
    <x v="0"/>
    <n v="2.52"/>
    <x v="4"/>
    <n v="3"/>
  </r>
  <r>
    <s v="EMP01256"/>
    <x v="997"/>
    <x v="12"/>
    <x v="0"/>
    <s v="mary.hill74@company.com"/>
    <n v="-4659"/>
    <x v="9"/>
    <x v="0"/>
    <n v="175834.84"/>
    <x v="922"/>
    <s v="India"/>
    <x v="0"/>
    <n v="2.17"/>
    <x v="2"/>
    <n v="24"/>
  </r>
  <r>
    <s v="EMP01257"/>
    <x v="877"/>
    <x v="1"/>
    <x v="0"/>
    <s v="deborah.moore56@company.com"/>
    <n v="-8973"/>
    <x v="3"/>
    <x v="8"/>
    <n v="149430.79999999999"/>
    <x v="923"/>
    <s v="India"/>
    <x v="0"/>
    <n v="4.28"/>
    <x v="1"/>
    <n v="20"/>
  </r>
  <r>
    <s v="EMP01258"/>
    <x v="776"/>
    <x v="33"/>
    <x v="2"/>
    <s v="sandra.white44@company.com"/>
    <n v="-9260"/>
    <x v="9"/>
    <x v="8"/>
    <n v="174889.89"/>
    <x v="924"/>
    <s v="Japan"/>
    <x v="0"/>
    <n v="2.7"/>
    <x v="0"/>
    <n v="23"/>
  </r>
  <r>
    <s v="EMP01259"/>
    <x v="998"/>
    <x v="28"/>
    <x v="1"/>
    <s v="thomas.sanchez82@company.com"/>
    <n v="-9135"/>
    <x v="2"/>
    <x v="9"/>
    <n v="42857.9"/>
    <x v="155"/>
    <s v="Australia"/>
    <x v="3"/>
    <n v="1.92"/>
    <x v="4"/>
    <n v="0"/>
  </r>
  <r>
    <s v="EMP01260"/>
    <x v="470"/>
    <x v="25"/>
    <x v="1"/>
    <s v="george.baker24@company.com"/>
    <n v="-4091"/>
    <x v="9"/>
    <x v="2"/>
    <n v="174675.45"/>
    <x v="925"/>
    <s v="Brazil"/>
    <x v="2"/>
    <n v="4.8600000000000003"/>
    <x v="2"/>
    <n v="30"/>
  </r>
  <r>
    <s v="EMP01261"/>
    <x v="999"/>
    <x v="6"/>
    <x v="2"/>
    <s v="lisa.sanchez79@company.com"/>
    <n v="-2220"/>
    <x v="0"/>
    <x v="4"/>
    <n v="60647.24"/>
    <x v="702"/>
    <s v="UK"/>
    <x v="0"/>
    <n v="2.4900000000000002"/>
    <x v="3"/>
    <n v="16"/>
  </r>
  <r>
    <s v="EMP01262"/>
    <x v="1000"/>
    <x v="3"/>
    <x v="2"/>
    <s v="paul.king8@company.com"/>
    <n v="-10878"/>
    <x v="3"/>
    <x v="4"/>
    <n v="103814.87"/>
    <x v="926"/>
    <s v="France"/>
    <x v="2"/>
    <n v="3.84"/>
    <x v="3"/>
    <n v="8"/>
  </r>
  <r>
    <s v="EMP01263"/>
    <x v="452"/>
    <x v="40"/>
    <x v="0"/>
    <s v="richard.garcia77@company.com"/>
    <n v="-2342"/>
    <x v="9"/>
    <x v="5"/>
    <n v="54561.95"/>
    <x v="927"/>
    <s v="France"/>
    <x v="3"/>
    <n v="4.41"/>
    <x v="2"/>
    <n v="4"/>
  </r>
  <r>
    <s v="EMP01264"/>
    <x v="1001"/>
    <x v="35"/>
    <x v="1"/>
    <s v="barbara.campbell7@company.com"/>
    <n v="-6164"/>
    <x v="8"/>
    <x v="5"/>
    <n v="84611.8"/>
    <x v="334"/>
    <s v="Australia"/>
    <x v="2"/>
    <n v="4.47"/>
    <x v="3"/>
    <n v="3"/>
  </r>
  <r>
    <s v="EMP01265"/>
    <x v="993"/>
    <x v="41"/>
    <x v="0"/>
    <s v="ashley.scott22@company.com"/>
    <n v="-10369"/>
    <x v="5"/>
    <x v="9"/>
    <n v="53547.92"/>
    <x v="441"/>
    <s v="Japan"/>
    <x v="1"/>
    <n v="3.01"/>
    <x v="1"/>
    <n v="23"/>
  </r>
  <r>
    <s v="EMP01266"/>
    <x v="1002"/>
    <x v="5"/>
    <x v="1"/>
    <s v="ronald.moore87@company.com"/>
    <n v="-7003"/>
    <x v="2"/>
    <x v="9"/>
    <n v="129570.02"/>
    <x v="107"/>
    <s v="India"/>
    <x v="1"/>
    <n v="4.38"/>
    <x v="4"/>
    <n v="7"/>
  </r>
  <r>
    <s v="EMP01267"/>
    <x v="953"/>
    <x v="30"/>
    <x v="0"/>
    <s v="william.gonzalez58@company.com"/>
    <n v="-11181"/>
    <x v="4"/>
    <x v="5"/>
    <n v="133914.95000000001"/>
    <x v="50"/>
    <s v="UK"/>
    <x v="2"/>
    <n v="2.75"/>
    <x v="2"/>
    <n v="13"/>
  </r>
  <r>
    <s v="EMP01268"/>
    <x v="1003"/>
    <x v="26"/>
    <x v="0"/>
    <s v="sarah.nelson83@company.com"/>
    <n v="-5478"/>
    <x v="7"/>
    <x v="2"/>
    <n v="39452.239999999998"/>
    <x v="240"/>
    <s v="Japan"/>
    <x v="2"/>
    <n v="3.74"/>
    <x v="4"/>
    <n v="30"/>
  </r>
  <r>
    <s v="EMP01269"/>
    <x v="1004"/>
    <x v="42"/>
    <x v="0"/>
    <s v="daniel.rivera70@company.com"/>
    <n v="-3283"/>
    <x v="4"/>
    <x v="3"/>
    <n v="174535.85"/>
    <x v="417"/>
    <s v="USA"/>
    <x v="3"/>
    <n v="2.3199999999999998"/>
    <x v="0"/>
    <n v="2"/>
  </r>
  <r>
    <s v="EMP01270"/>
    <x v="1005"/>
    <x v="11"/>
    <x v="2"/>
    <s v="matthew.hill93@company.com"/>
    <n v="-4744"/>
    <x v="9"/>
    <x v="10"/>
    <n v="164600.16"/>
    <x v="890"/>
    <s v="Germany"/>
    <x v="3"/>
    <n v="1.05"/>
    <x v="4"/>
    <n v="32"/>
  </r>
  <r>
    <s v="EMP01271"/>
    <x v="34"/>
    <x v="21"/>
    <x v="2"/>
    <s v="robert.rivera61@company.com"/>
    <n v="-10533"/>
    <x v="0"/>
    <x v="3"/>
    <n v="85074.35"/>
    <x v="928"/>
    <s v="Canada"/>
    <x v="3"/>
    <n v="2.02"/>
    <x v="1"/>
    <n v="16"/>
  </r>
  <r>
    <s v="EMP01272"/>
    <x v="1006"/>
    <x v="5"/>
    <x v="0"/>
    <s v="thomas.ramirez27@company.com"/>
    <n v="-3296"/>
    <x v="7"/>
    <x v="10"/>
    <n v="124833.46"/>
    <x v="165"/>
    <s v="Japan"/>
    <x v="0"/>
    <n v="1.06"/>
    <x v="1"/>
    <n v="15"/>
  </r>
  <r>
    <s v="EMP01273"/>
    <x v="1007"/>
    <x v="35"/>
    <x v="1"/>
    <s v="melissa.hill69@company.com"/>
    <n v="-10676"/>
    <x v="9"/>
    <x v="0"/>
    <n v="141624.47"/>
    <x v="929"/>
    <s v="Singapore"/>
    <x v="2"/>
    <n v="4.95"/>
    <x v="3"/>
    <n v="32"/>
  </r>
  <r>
    <s v="EMP01274"/>
    <x v="412"/>
    <x v="16"/>
    <x v="1"/>
    <s v="rebecca.martinez40@company.com"/>
    <n v="-4289"/>
    <x v="7"/>
    <x v="4"/>
    <n v="74764.92"/>
    <x v="930"/>
    <s v="India"/>
    <x v="3"/>
    <n v="2.5099999999999998"/>
    <x v="4"/>
    <n v="5"/>
  </r>
  <r>
    <s v="EMP01275"/>
    <x v="103"/>
    <x v="15"/>
    <x v="0"/>
    <s v="timothy.hill49@company.com"/>
    <n v="-5151"/>
    <x v="9"/>
    <x v="2"/>
    <n v="166160.99"/>
    <x v="931"/>
    <s v="Japan"/>
    <x v="1"/>
    <n v="3.37"/>
    <x v="0"/>
    <n v="33"/>
  </r>
  <r>
    <s v="EMP01276"/>
    <x v="1008"/>
    <x v="18"/>
    <x v="1"/>
    <s v="sarah.thomas20@company.com"/>
    <n v="-10266"/>
    <x v="3"/>
    <x v="3"/>
    <n v="168392.84"/>
    <x v="708"/>
    <s v="Singapore"/>
    <x v="1"/>
    <n v="4.93"/>
    <x v="3"/>
    <n v="32"/>
  </r>
  <r>
    <s v="EMP01277"/>
    <x v="1009"/>
    <x v="18"/>
    <x v="0"/>
    <s v="patricia.rivera28@company.com"/>
    <n v="-3603"/>
    <x v="3"/>
    <x v="4"/>
    <n v="37160.910000000003"/>
    <x v="932"/>
    <s v="India"/>
    <x v="0"/>
    <n v="1.07"/>
    <x v="3"/>
    <n v="24"/>
  </r>
  <r>
    <s v="EMP01278"/>
    <x v="1010"/>
    <x v="28"/>
    <x v="1"/>
    <s v="ashley.ramirez6@company.com"/>
    <n v="-9727"/>
    <x v="1"/>
    <x v="4"/>
    <n v="36624.589999999997"/>
    <x v="410"/>
    <s v="Canada"/>
    <x v="1"/>
    <n v="2.4900000000000002"/>
    <x v="4"/>
    <n v="18"/>
  </r>
  <r>
    <s v="EMP01279"/>
    <x v="1011"/>
    <x v="9"/>
    <x v="0"/>
    <s v="patricia.campbell38@company.com"/>
    <n v="-6287"/>
    <x v="0"/>
    <x v="10"/>
    <n v="108998.54"/>
    <x v="436"/>
    <s v="Brazil"/>
    <x v="3"/>
    <n v="2.68"/>
    <x v="3"/>
    <n v="8"/>
  </r>
  <r>
    <s v="EMP01280"/>
    <x v="1012"/>
    <x v="19"/>
    <x v="2"/>
    <s v="richard.lee76@company.com"/>
    <n v="-4074"/>
    <x v="3"/>
    <x v="7"/>
    <n v="63790.58"/>
    <x v="933"/>
    <s v="USA"/>
    <x v="2"/>
    <n v="4.34"/>
    <x v="2"/>
    <n v="11"/>
  </r>
  <r>
    <s v="EMP01281"/>
    <x v="191"/>
    <x v="7"/>
    <x v="2"/>
    <s v="james.white96@company.com"/>
    <n v="-9457"/>
    <x v="0"/>
    <x v="8"/>
    <n v="37834.050000000003"/>
    <x v="51"/>
    <s v="USA"/>
    <x v="2"/>
    <n v="2.73"/>
    <x v="2"/>
    <n v="27"/>
  </r>
  <r>
    <s v="EMP01282"/>
    <x v="449"/>
    <x v="23"/>
    <x v="1"/>
    <s v="karen.garcia83@company.com"/>
    <n v="-6980"/>
    <x v="0"/>
    <x v="4"/>
    <n v="137091.54999999999"/>
    <x v="31"/>
    <s v="Canada"/>
    <x v="0"/>
    <n v="4.2300000000000004"/>
    <x v="3"/>
    <n v="20"/>
  </r>
  <r>
    <s v="EMP01283"/>
    <x v="1013"/>
    <x v="37"/>
    <x v="0"/>
    <s v="michael.sanchez35@company.com"/>
    <n v="-10413"/>
    <x v="3"/>
    <x v="0"/>
    <n v="124200.45"/>
    <x v="934"/>
    <s v="Japan"/>
    <x v="1"/>
    <n v="2.72"/>
    <x v="3"/>
    <n v="12"/>
  </r>
  <r>
    <s v="EMP01284"/>
    <x v="1014"/>
    <x v="30"/>
    <x v="2"/>
    <s v="charles.scott69@company.com"/>
    <n v="-9262"/>
    <x v="5"/>
    <x v="3"/>
    <n v="123005.32"/>
    <x v="359"/>
    <s v="USA"/>
    <x v="1"/>
    <n v="3.16"/>
    <x v="3"/>
    <n v="35"/>
  </r>
  <r>
    <s v="EMP01285"/>
    <x v="1015"/>
    <x v="18"/>
    <x v="1"/>
    <s v="donna.green61@company.com"/>
    <n v="-10489"/>
    <x v="4"/>
    <x v="4"/>
    <n v="87792.23"/>
    <x v="935"/>
    <s v="Singapore"/>
    <x v="2"/>
    <n v="1.72"/>
    <x v="2"/>
    <n v="4"/>
  </r>
  <r>
    <s v="EMP01286"/>
    <x v="1016"/>
    <x v="28"/>
    <x v="1"/>
    <s v="andrew.robinson89@company.com"/>
    <n v="-4221"/>
    <x v="3"/>
    <x v="4"/>
    <n v="54241.65"/>
    <x v="20"/>
    <s v="Australia"/>
    <x v="2"/>
    <n v="4.4000000000000004"/>
    <x v="3"/>
    <n v="36"/>
  </r>
  <r>
    <s v="EMP01287"/>
    <x v="1017"/>
    <x v="28"/>
    <x v="1"/>
    <s v="michelle.lopez39@company.com"/>
    <n v="-2040"/>
    <x v="4"/>
    <x v="8"/>
    <n v="170506.03"/>
    <x v="276"/>
    <s v="Brazil"/>
    <x v="3"/>
    <n v="2.34"/>
    <x v="1"/>
    <n v="7"/>
  </r>
  <r>
    <s v="EMP01288"/>
    <x v="352"/>
    <x v="24"/>
    <x v="2"/>
    <s v="ashley.young91@company.com"/>
    <n v="-4338"/>
    <x v="7"/>
    <x v="9"/>
    <n v="90839"/>
    <x v="343"/>
    <s v="UK"/>
    <x v="0"/>
    <n v="3.17"/>
    <x v="3"/>
    <n v="9"/>
  </r>
  <r>
    <s v="EMP01289"/>
    <x v="449"/>
    <x v="16"/>
    <x v="0"/>
    <s v="karen.garcia76@company.com"/>
    <n v="-8991"/>
    <x v="9"/>
    <x v="2"/>
    <n v="58594.22"/>
    <x v="936"/>
    <s v="Brazil"/>
    <x v="3"/>
    <n v="3.05"/>
    <x v="4"/>
    <n v="28"/>
  </r>
  <r>
    <s v="EMP01290"/>
    <x v="1009"/>
    <x v="17"/>
    <x v="0"/>
    <s v="patricia.rivera94@company.com"/>
    <n v="-4106"/>
    <x v="0"/>
    <x v="0"/>
    <n v="85258.66"/>
    <x v="937"/>
    <s v="Australia"/>
    <x v="2"/>
    <n v="4.33"/>
    <x v="4"/>
    <n v="20"/>
  </r>
  <r>
    <s v="EMP01291"/>
    <x v="343"/>
    <x v="8"/>
    <x v="1"/>
    <s v="sandra.roberts1@company.com"/>
    <n v="-4103"/>
    <x v="2"/>
    <x v="5"/>
    <n v="155423.16"/>
    <x v="453"/>
    <s v="Singapore"/>
    <x v="0"/>
    <n v="4.75"/>
    <x v="4"/>
    <n v="4"/>
  </r>
  <r>
    <s v="EMP01292"/>
    <x v="789"/>
    <x v="11"/>
    <x v="0"/>
    <s v="kevin.sanchez44@company.com"/>
    <n v="-2864"/>
    <x v="7"/>
    <x v="2"/>
    <n v="65634.460000000006"/>
    <x v="424"/>
    <s v="Canada"/>
    <x v="2"/>
    <n v="4.97"/>
    <x v="3"/>
    <n v="10"/>
  </r>
  <r>
    <s v="EMP01293"/>
    <x v="422"/>
    <x v="32"/>
    <x v="0"/>
    <s v="michelle.flores36@company.com"/>
    <n v="-2820"/>
    <x v="7"/>
    <x v="0"/>
    <n v="129532.7"/>
    <x v="466"/>
    <s v="Japan"/>
    <x v="1"/>
    <n v="1.64"/>
    <x v="1"/>
    <n v="28"/>
  </r>
  <r>
    <s v="EMP01294"/>
    <x v="1018"/>
    <x v="6"/>
    <x v="2"/>
    <s v="sarah.garcia10@company.com"/>
    <n v="-8365"/>
    <x v="3"/>
    <x v="5"/>
    <n v="44557.11"/>
    <x v="333"/>
    <s v="Australia"/>
    <x v="0"/>
    <n v="1.37"/>
    <x v="3"/>
    <n v="23"/>
  </r>
  <r>
    <s v="EMP01295"/>
    <x v="1019"/>
    <x v="40"/>
    <x v="2"/>
    <s v="james.flores14@company.com"/>
    <n v="-7219"/>
    <x v="5"/>
    <x v="3"/>
    <n v="46726.27"/>
    <x v="629"/>
    <s v="USA"/>
    <x v="3"/>
    <n v="1.91"/>
    <x v="2"/>
    <n v="3"/>
  </r>
  <r>
    <s v="EMP01296"/>
    <x v="567"/>
    <x v="10"/>
    <x v="1"/>
    <s v="andrew.rodriguez5@company.com"/>
    <n v="-8892"/>
    <x v="4"/>
    <x v="8"/>
    <n v="133670.39000000001"/>
    <x v="938"/>
    <s v="Brazil"/>
    <x v="3"/>
    <n v="4.62"/>
    <x v="4"/>
    <n v="32"/>
  </r>
  <r>
    <s v="EMP01297"/>
    <x v="489"/>
    <x v="1"/>
    <x v="0"/>
    <s v="andrew.martin42@company.com"/>
    <n v="-6033"/>
    <x v="5"/>
    <x v="10"/>
    <n v="110675.93"/>
    <x v="939"/>
    <s v="Singapore"/>
    <x v="1"/>
    <n v="4.46"/>
    <x v="2"/>
    <n v="22"/>
  </r>
  <r>
    <s v="EMP01298"/>
    <x v="1020"/>
    <x v="17"/>
    <x v="2"/>
    <s v="william.hill61@company.com"/>
    <n v="-8974"/>
    <x v="0"/>
    <x v="10"/>
    <n v="149989.57"/>
    <x v="124"/>
    <s v="India"/>
    <x v="2"/>
    <n v="1.81"/>
    <x v="1"/>
    <n v="34"/>
  </r>
  <r>
    <s v="EMP01299"/>
    <x v="1021"/>
    <x v="23"/>
    <x v="1"/>
    <s v="jennifer.wilson34@company.com"/>
    <n v="-4203"/>
    <x v="2"/>
    <x v="0"/>
    <n v="131278.24"/>
    <x v="940"/>
    <s v="Germany"/>
    <x v="1"/>
    <n v="1.27"/>
    <x v="1"/>
    <n v="13"/>
  </r>
  <r>
    <s v="EMP01300"/>
    <x v="1022"/>
    <x v="13"/>
    <x v="2"/>
    <s v="timothy.white68@company.com"/>
    <n v="-6888"/>
    <x v="2"/>
    <x v="2"/>
    <n v="95998.14"/>
    <x v="612"/>
    <s v="France"/>
    <x v="3"/>
    <n v="4.92"/>
    <x v="2"/>
    <n v="2"/>
  </r>
  <r>
    <s v="EMP01301"/>
    <x v="1023"/>
    <x v="13"/>
    <x v="1"/>
    <s v="dorothy.ramirez76@company.com"/>
    <n v="-6202"/>
    <x v="9"/>
    <x v="0"/>
    <n v="107990.07"/>
    <x v="221"/>
    <s v="Canada"/>
    <x v="1"/>
    <n v="2.27"/>
    <x v="0"/>
    <n v="24"/>
  </r>
  <r>
    <s v="EMP01302"/>
    <x v="91"/>
    <x v="21"/>
    <x v="1"/>
    <s v="kevin.martin70@company.com"/>
    <n v="-7157"/>
    <x v="3"/>
    <x v="5"/>
    <n v="153364.14000000001"/>
    <x v="941"/>
    <s v="USA"/>
    <x v="2"/>
    <n v="2.44"/>
    <x v="3"/>
    <n v="21"/>
  </r>
  <r>
    <s v="EMP01303"/>
    <x v="414"/>
    <x v="4"/>
    <x v="2"/>
    <s v="daniel.garcia21@company.com"/>
    <n v="-5081"/>
    <x v="3"/>
    <x v="10"/>
    <n v="39932.07"/>
    <x v="55"/>
    <s v="Australia"/>
    <x v="0"/>
    <n v="1.17"/>
    <x v="1"/>
    <n v="1"/>
  </r>
  <r>
    <s v="EMP01304"/>
    <x v="1024"/>
    <x v="39"/>
    <x v="1"/>
    <s v="brian.hill13@company.com"/>
    <n v="-9066"/>
    <x v="6"/>
    <x v="3"/>
    <n v="48739.43"/>
    <x v="942"/>
    <s v="USA"/>
    <x v="1"/>
    <n v="2.31"/>
    <x v="1"/>
    <n v="28"/>
  </r>
  <r>
    <s v="EMP01305"/>
    <x v="1025"/>
    <x v="5"/>
    <x v="0"/>
    <s v="deborah.harris90@company.com"/>
    <n v="-2041"/>
    <x v="1"/>
    <x v="10"/>
    <n v="88787.61"/>
    <x v="943"/>
    <s v="Australia"/>
    <x v="3"/>
    <n v="3.79"/>
    <x v="4"/>
    <n v="11"/>
  </r>
  <r>
    <s v="EMP01306"/>
    <x v="1026"/>
    <x v="22"/>
    <x v="1"/>
    <s v="james.garcia24@company.com"/>
    <n v="-7922"/>
    <x v="3"/>
    <x v="7"/>
    <n v="57896.76"/>
    <x v="157"/>
    <s v="USA"/>
    <x v="0"/>
    <n v="2.2799999999999998"/>
    <x v="1"/>
    <n v="13"/>
  </r>
  <r>
    <s v="EMP01307"/>
    <x v="812"/>
    <x v="41"/>
    <x v="0"/>
    <s v="timothy.lopez88@company.com"/>
    <n v="-6856"/>
    <x v="7"/>
    <x v="10"/>
    <n v="84268.72"/>
    <x v="944"/>
    <s v="Canada"/>
    <x v="0"/>
    <n v="4.82"/>
    <x v="2"/>
    <n v="6"/>
  </r>
  <r>
    <s v="EMP01308"/>
    <x v="964"/>
    <x v="10"/>
    <x v="1"/>
    <s v="ronald.lewis60@company.com"/>
    <n v="-3282"/>
    <x v="2"/>
    <x v="10"/>
    <n v="132740.35"/>
    <x v="945"/>
    <s v="USA"/>
    <x v="1"/>
    <n v="3.67"/>
    <x v="4"/>
    <n v="3"/>
  </r>
  <r>
    <s v="EMP01309"/>
    <x v="1027"/>
    <x v="26"/>
    <x v="0"/>
    <s v="james.sanchez80@company.com"/>
    <n v="-2030"/>
    <x v="8"/>
    <x v="10"/>
    <n v="52185.04"/>
    <x v="946"/>
    <s v="Australia"/>
    <x v="1"/>
    <n v="4.75"/>
    <x v="0"/>
    <n v="27"/>
  </r>
  <r>
    <s v="EMP01310"/>
    <x v="1028"/>
    <x v="37"/>
    <x v="0"/>
    <s v="john.allen98@company.com"/>
    <n v="-2834"/>
    <x v="6"/>
    <x v="9"/>
    <n v="125894.84"/>
    <x v="318"/>
    <s v="Germany"/>
    <x v="3"/>
    <n v="4.5199999999999996"/>
    <x v="3"/>
    <n v="11"/>
  </r>
  <r>
    <s v="EMP01311"/>
    <x v="226"/>
    <x v="41"/>
    <x v="1"/>
    <s v="paul.thompson48@company.com"/>
    <n v="-8159"/>
    <x v="5"/>
    <x v="7"/>
    <n v="87395.17"/>
    <x v="947"/>
    <s v="USA"/>
    <x v="0"/>
    <n v="2.63"/>
    <x v="2"/>
    <n v="36"/>
  </r>
  <r>
    <s v="EMP01312"/>
    <x v="1029"/>
    <x v="12"/>
    <x v="1"/>
    <s v="andrew.smith51@company.com"/>
    <n v="-11291"/>
    <x v="3"/>
    <x v="4"/>
    <n v="114276.62"/>
    <x v="117"/>
    <s v="Brazil"/>
    <x v="2"/>
    <n v="2.0499999999999998"/>
    <x v="0"/>
    <n v="30"/>
  </r>
  <r>
    <s v="EMP01313"/>
    <x v="1030"/>
    <x v="36"/>
    <x v="1"/>
    <s v="steven.moore92@company.com"/>
    <n v="-5375"/>
    <x v="4"/>
    <x v="9"/>
    <n v="79479.73"/>
    <x v="948"/>
    <s v="Australia"/>
    <x v="1"/>
    <n v="1.08"/>
    <x v="2"/>
    <n v="31"/>
  </r>
  <r>
    <s v="EMP01314"/>
    <x v="528"/>
    <x v="14"/>
    <x v="2"/>
    <s v="ashley.harris42@company.com"/>
    <n v="-4162"/>
    <x v="2"/>
    <x v="7"/>
    <n v="45567.39"/>
    <x v="82"/>
    <s v="France"/>
    <x v="3"/>
    <n v="2.02"/>
    <x v="2"/>
    <n v="11"/>
  </r>
  <r>
    <s v="EMP01315"/>
    <x v="801"/>
    <x v="24"/>
    <x v="0"/>
    <s v="charles.miller33@company.com"/>
    <n v="-3084"/>
    <x v="5"/>
    <x v="10"/>
    <n v="136856.19"/>
    <x v="949"/>
    <s v="Germany"/>
    <x v="1"/>
    <n v="2.23"/>
    <x v="4"/>
    <n v="4"/>
  </r>
  <r>
    <s v="EMP01316"/>
    <x v="1031"/>
    <x v="29"/>
    <x v="0"/>
    <s v="james.mitchell6@company.com"/>
    <n v="-3148"/>
    <x v="2"/>
    <x v="6"/>
    <n v="35814.699999999997"/>
    <x v="950"/>
    <s v="Japan"/>
    <x v="2"/>
    <n v="3.04"/>
    <x v="0"/>
    <n v="0"/>
  </r>
  <r>
    <s v="EMP01317"/>
    <x v="1032"/>
    <x v="38"/>
    <x v="2"/>
    <s v="barbara.davis51@company.com"/>
    <n v="-4207"/>
    <x v="4"/>
    <x v="7"/>
    <n v="75830.53"/>
    <x v="95"/>
    <s v="Australia"/>
    <x v="2"/>
    <n v="2.34"/>
    <x v="3"/>
    <n v="35"/>
  </r>
  <r>
    <s v="EMP01318"/>
    <x v="1033"/>
    <x v="32"/>
    <x v="0"/>
    <s v="paul.lewis24@company.com"/>
    <n v="-8501"/>
    <x v="9"/>
    <x v="2"/>
    <n v="92309.99"/>
    <x v="635"/>
    <s v="Germany"/>
    <x v="2"/>
    <n v="3.68"/>
    <x v="0"/>
    <n v="0"/>
  </r>
  <r>
    <s v="EMP01319"/>
    <x v="243"/>
    <x v="24"/>
    <x v="2"/>
    <s v="george.martinez46@company.com"/>
    <n v="-3296"/>
    <x v="9"/>
    <x v="5"/>
    <n v="177578.99"/>
    <x v="21"/>
    <s v="USA"/>
    <x v="1"/>
    <n v="1"/>
    <x v="2"/>
    <n v="7"/>
  </r>
  <r>
    <s v="EMP01320"/>
    <x v="685"/>
    <x v="14"/>
    <x v="1"/>
    <s v="jennifer.thompson92@company.com"/>
    <n v="-2731"/>
    <x v="5"/>
    <x v="6"/>
    <n v="97560.12"/>
    <x v="951"/>
    <s v="UK"/>
    <x v="1"/>
    <n v="1.27"/>
    <x v="3"/>
    <n v="7"/>
  </r>
  <r>
    <s v="EMP01321"/>
    <x v="607"/>
    <x v="33"/>
    <x v="0"/>
    <s v="donna.torres1@company.com"/>
    <n v="-3922"/>
    <x v="1"/>
    <x v="4"/>
    <n v="147056.37"/>
    <x v="952"/>
    <s v="France"/>
    <x v="1"/>
    <n v="3.14"/>
    <x v="1"/>
    <n v="35"/>
  </r>
  <r>
    <s v="EMP01322"/>
    <x v="162"/>
    <x v="34"/>
    <x v="2"/>
    <s v="michelle.garcia73@company.com"/>
    <n v="-10247"/>
    <x v="5"/>
    <x v="4"/>
    <n v="90349.36"/>
    <x v="813"/>
    <s v="USA"/>
    <x v="0"/>
    <n v="4"/>
    <x v="1"/>
    <n v="15"/>
  </r>
  <r>
    <s v="EMP01323"/>
    <x v="1034"/>
    <x v="16"/>
    <x v="1"/>
    <s v="donald.wright9@company.com"/>
    <n v="-4775"/>
    <x v="6"/>
    <x v="10"/>
    <n v="104540.82"/>
    <x v="953"/>
    <s v="Japan"/>
    <x v="3"/>
    <n v="2.33"/>
    <x v="1"/>
    <n v="3"/>
  </r>
  <r>
    <s v="EMP01324"/>
    <x v="1035"/>
    <x v="8"/>
    <x v="1"/>
    <s v="brian.miller22@company.com"/>
    <n v="-10621"/>
    <x v="5"/>
    <x v="7"/>
    <n v="42826.28"/>
    <x v="954"/>
    <s v="Germany"/>
    <x v="3"/>
    <n v="3.15"/>
    <x v="0"/>
    <n v="8"/>
  </r>
  <r>
    <s v="EMP01325"/>
    <x v="727"/>
    <x v="5"/>
    <x v="2"/>
    <s v="brian.martinez12@company.com"/>
    <n v="-9851"/>
    <x v="9"/>
    <x v="6"/>
    <n v="141015.63"/>
    <x v="469"/>
    <s v="Japan"/>
    <x v="0"/>
    <n v="1.26"/>
    <x v="1"/>
    <n v="36"/>
  </r>
  <r>
    <s v="EMP01326"/>
    <x v="823"/>
    <x v="10"/>
    <x v="0"/>
    <s v="joshua.rivera2@company.com"/>
    <n v="-2330"/>
    <x v="5"/>
    <x v="7"/>
    <n v="126936.36"/>
    <x v="955"/>
    <s v="Canada"/>
    <x v="1"/>
    <n v="1.88"/>
    <x v="0"/>
    <n v="8"/>
  </r>
  <r>
    <s v="EMP01327"/>
    <x v="1036"/>
    <x v="33"/>
    <x v="2"/>
    <s v="stephanie.lewis17@company.com"/>
    <n v="-4598"/>
    <x v="8"/>
    <x v="8"/>
    <n v="139088.59"/>
    <x v="956"/>
    <s v="India"/>
    <x v="0"/>
    <n v="2.67"/>
    <x v="4"/>
    <n v="26"/>
  </r>
  <r>
    <s v="EMP01328"/>
    <x v="998"/>
    <x v="10"/>
    <x v="1"/>
    <s v="thomas.sanchez88@company.com"/>
    <n v="-5490"/>
    <x v="7"/>
    <x v="5"/>
    <n v="101641.84"/>
    <x v="957"/>
    <s v="Singapore"/>
    <x v="0"/>
    <n v="3.44"/>
    <x v="0"/>
    <n v="8"/>
  </r>
  <r>
    <s v="EMP01329"/>
    <x v="1037"/>
    <x v="36"/>
    <x v="1"/>
    <s v="rebecca.jones84@company.com"/>
    <n v="-3544"/>
    <x v="1"/>
    <x v="4"/>
    <n v="103103.09"/>
    <x v="958"/>
    <s v="Singapore"/>
    <x v="0"/>
    <n v="4.4400000000000004"/>
    <x v="0"/>
    <n v="37"/>
  </r>
  <r>
    <s v="EMP01330"/>
    <x v="1038"/>
    <x v="20"/>
    <x v="1"/>
    <s v="dorothy.king4@company.com"/>
    <n v="-10688"/>
    <x v="9"/>
    <x v="4"/>
    <n v="124912.87"/>
    <x v="364"/>
    <s v="India"/>
    <x v="1"/>
    <n v="3.27"/>
    <x v="0"/>
    <n v="7"/>
  </r>
  <r>
    <s v="EMP01331"/>
    <x v="1039"/>
    <x v="42"/>
    <x v="0"/>
    <s v="anthony.young8@company.com"/>
    <n v="-8127"/>
    <x v="1"/>
    <x v="3"/>
    <n v="101773.16"/>
    <x v="959"/>
    <s v="USA"/>
    <x v="2"/>
    <n v="1.94"/>
    <x v="2"/>
    <n v="9"/>
  </r>
  <r>
    <s v="EMP01332"/>
    <x v="1040"/>
    <x v="8"/>
    <x v="2"/>
    <s v="jennifer.torres47@company.com"/>
    <n v="-6697"/>
    <x v="4"/>
    <x v="9"/>
    <n v="147926.42000000001"/>
    <x v="960"/>
    <s v="Canada"/>
    <x v="3"/>
    <n v="3.62"/>
    <x v="2"/>
    <n v="27"/>
  </r>
  <r>
    <s v="EMP01333"/>
    <x v="415"/>
    <x v="36"/>
    <x v="2"/>
    <s v="margaret.gonzalez78@company.com"/>
    <n v="-5961"/>
    <x v="4"/>
    <x v="3"/>
    <n v="84849.54"/>
    <x v="47"/>
    <s v="Singapore"/>
    <x v="2"/>
    <n v="1.67"/>
    <x v="0"/>
    <n v="8"/>
  </r>
  <r>
    <s v="EMP01334"/>
    <x v="1041"/>
    <x v="6"/>
    <x v="2"/>
    <s v="david.harris16@company.com"/>
    <n v="-4097"/>
    <x v="9"/>
    <x v="6"/>
    <n v="148945.42000000001"/>
    <x v="961"/>
    <s v="India"/>
    <x v="3"/>
    <n v="4.76"/>
    <x v="3"/>
    <n v="20"/>
  </r>
  <r>
    <s v="EMP01335"/>
    <x v="1042"/>
    <x v="30"/>
    <x v="1"/>
    <s v="karen.baker87@company.com"/>
    <n v="-11104"/>
    <x v="3"/>
    <x v="0"/>
    <n v="141568.07"/>
    <x v="962"/>
    <s v="Singapore"/>
    <x v="0"/>
    <n v="3.96"/>
    <x v="2"/>
    <n v="9"/>
  </r>
  <r>
    <s v="EMP01336"/>
    <x v="1043"/>
    <x v="19"/>
    <x v="0"/>
    <s v="kevin.thomas11@company.com"/>
    <n v="-8817"/>
    <x v="9"/>
    <x v="6"/>
    <n v="64146.91"/>
    <x v="107"/>
    <s v="Germany"/>
    <x v="1"/>
    <n v="3.88"/>
    <x v="1"/>
    <n v="29"/>
  </r>
  <r>
    <s v="EMP01337"/>
    <x v="1044"/>
    <x v="22"/>
    <x v="1"/>
    <s v="susan.white47@company.com"/>
    <n v="-5768"/>
    <x v="8"/>
    <x v="9"/>
    <n v="172639.1"/>
    <x v="818"/>
    <s v="USA"/>
    <x v="1"/>
    <n v="1.31"/>
    <x v="1"/>
    <n v="33"/>
  </r>
  <r>
    <s v="EMP01338"/>
    <x v="340"/>
    <x v="0"/>
    <x v="2"/>
    <s v="emily.sanchez93@company.com"/>
    <n v="-9599"/>
    <x v="1"/>
    <x v="10"/>
    <n v="132895.23000000001"/>
    <x v="963"/>
    <s v="Australia"/>
    <x v="2"/>
    <n v="2.61"/>
    <x v="1"/>
    <n v="40"/>
  </r>
  <r>
    <s v="EMP01339"/>
    <x v="1045"/>
    <x v="4"/>
    <x v="1"/>
    <s v="nancy.gonzalez56@company.com"/>
    <n v="-9991"/>
    <x v="9"/>
    <x v="3"/>
    <n v="91065.59"/>
    <x v="921"/>
    <s v="Singapore"/>
    <x v="2"/>
    <n v="4.8499999999999996"/>
    <x v="4"/>
    <n v="27"/>
  </r>
  <r>
    <s v="EMP01340"/>
    <x v="1046"/>
    <x v="6"/>
    <x v="1"/>
    <s v="jessica.moore23@company.com"/>
    <n v="-8003"/>
    <x v="3"/>
    <x v="0"/>
    <n v="136172.5"/>
    <x v="964"/>
    <s v="Singapore"/>
    <x v="3"/>
    <n v="4.7"/>
    <x v="3"/>
    <n v="19"/>
  </r>
  <r>
    <s v="EMP01341"/>
    <x v="1047"/>
    <x v="2"/>
    <x v="1"/>
    <s v="steven.garcia98@company.com"/>
    <n v="-4653"/>
    <x v="2"/>
    <x v="8"/>
    <n v="118478.9"/>
    <x v="228"/>
    <s v="Canada"/>
    <x v="2"/>
    <n v="1.73"/>
    <x v="0"/>
    <n v="0"/>
  </r>
  <r>
    <s v="EMP01342"/>
    <x v="795"/>
    <x v="6"/>
    <x v="1"/>
    <s v="ashley.moore48@company.com"/>
    <n v="-4772"/>
    <x v="9"/>
    <x v="2"/>
    <n v="90796.86"/>
    <x v="965"/>
    <s v="Canada"/>
    <x v="0"/>
    <n v="4.99"/>
    <x v="1"/>
    <n v="34"/>
  </r>
  <r>
    <s v="EMP01343"/>
    <x v="1048"/>
    <x v="9"/>
    <x v="1"/>
    <s v="carol.gonzalez54@company.com"/>
    <n v="-6915"/>
    <x v="9"/>
    <x v="6"/>
    <n v="139167.18"/>
    <x v="331"/>
    <s v="Brazil"/>
    <x v="2"/>
    <n v="1.88"/>
    <x v="2"/>
    <n v="14"/>
  </r>
  <r>
    <s v="EMP01344"/>
    <x v="507"/>
    <x v="0"/>
    <x v="1"/>
    <s v="michael.baker69@company.com"/>
    <n v="-4660"/>
    <x v="7"/>
    <x v="0"/>
    <n v="154182.99"/>
    <x v="227"/>
    <s v="India"/>
    <x v="0"/>
    <n v="1.32"/>
    <x v="3"/>
    <n v="28"/>
  </r>
  <r>
    <s v="EMP01345"/>
    <x v="569"/>
    <x v="7"/>
    <x v="2"/>
    <s v="jennifer.scott21@company.com"/>
    <n v="-6461"/>
    <x v="5"/>
    <x v="3"/>
    <n v="163931.12"/>
    <x v="749"/>
    <s v="Brazil"/>
    <x v="3"/>
    <n v="2.0699999999999998"/>
    <x v="2"/>
    <n v="3"/>
  </r>
  <r>
    <s v="EMP01346"/>
    <x v="1049"/>
    <x v="10"/>
    <x v="0"/>
    <s v="linda.young21@company.com"/>
    <n v="-3211"/>
    <x v="6"/>
    <x v="3"/>
    <n v="150511.73000000001"/>
    <x v="232"/>
    <s v="India"/>
    <x v="1"/>
    <n v="4.62"/>
    <x v="2"/>
    <n v="28"/>
  </r>
  <r>
    <s v="EMP01347"/>
    <x v="1050"/>
    <x v="25"/>
    <x v="2"/>
    <s v="william.torres88@company.com"/>
    <n v="-5131"/>
    <x v="8"/>
    <x v="5"/>
    <n v="35493.769999999997"/>
    <x v="966"/>
    <s v="USA"/>
    <x v="0"/>
    <n v="4.7"/>
    <x v="1"/>
    <n v="9"/>
  </r>
  <r>
    <s v="EMP01348"/>
    <x v="1051"/>
    <x v="23"/>
    <x v="1"/>
    <s v="mark.wright48@company.com"/>
    <n v="-10801"/>
    <x v="3"/>
    <x v="7"/>
    <n v="38671"/>
    <x v="967"/>
    <s v="Brazil"/>
    <x v="1"/>
    <n v="3.92"/>
    <x v="4"/>
    <n v="19"/>
  </r>
  <r>
    <s v="EMP01349"/>
    <x v="1052"/>
    <x v="24"/>
    <x v="0"/>
    <s v="susan.lee25@company.com"/>
    <n v="-2289"/>
    <x v="4"/>
    <x v="9"/>
    <n v="67872.83"/>
    <x v="299"/>
    <s v="UK"/>
    <x v="1"/>
    <n v="4.05"/>
    <x v="3"/>
    <n v="40"/>
  </r>
  <r>
    <s v="EMP01350"/>
    <x v="1053"/>
    <x v="33"/>
    <x v="1"/>
    <s v="george.garcia5@company.com"/>
    <n v="-4871"/>
    <x v="1"/>
    <x v="10"/>
    <n v="85150.17"/>
    <x v="702"/>
    <s v="India"/>
    <x v="2"/>
    <n v="1.7"/>
    <x v="4"/>
    <n v="38"/>
  </r>
  <r>
    <s v="EMP01351"/>
    <x v="1054"/>
    <x v="18"/>
    <x v="0"/>
    <s v="melissa.lopez81@company.com"/>
    <n v="-6629"/>
    <x v="2"/>
    <x v="2"/>
    <n v="139274.79"/>
    <x v="73"/>
    <s v="Australia"/>
    <x v="1"/>
    <n v="4.6399999999999997"/>
    <x v="0"/>
    <n v="10"/>
  </r>
  <r>
    <s v="EMP01352"/>
    <x v="872"/>
    <x v="13"/>
    <x v="1"/>
    <s v="barbara.green90@company.com"/>
    <n v="-10678"/>
    <x v="4"/>
    <x v="10"/>
    <n v="60274.42"/>
    <x v="968"/>
    <s v="Australia"/>
    <x v="2"/>
    <n v="3.76"/>
    <x v="0"/>
    <n v="22"/>
  </r>
  <r>
    <s v="EMP01353"/>
    <x v="97"/>
    <x v="11"/>
    <x v="2"/>
    <s v="joseph.rodriguez55@company.com"/>
    <n v="-7641"/>
    <x v="3"/>
    <x v="5"/>
    <n v="92578.92"/>
    <x v="969"/>
    <s v="Japan"/>
    <x v="2"/>
    <n v="1.18"/>
    <x v="0"/>
    <n v="24"/>
  </r>
  <r>
    <s v="EMP01354"/>
    <x v="477"/>
    <x v="35"/>
    <x v="0"/>
    <s v="joshua.young21@company.com"/>
    <n v="-2525"/>
    <x v="0"/>
    <x v="7"/>
    <n v="106251.87"/>
    <x v="970"/>
    <s v="France"/>
    <x v="0"/>
    <n v="2.42"/>
    <x v="3"/>
    <n v="14"/>
  </r>
  <r>
    <s v="EMP01355"/>
    <x v="1055"/>
    <x v="1"/>
    <x v="0"/>
    <s v="michelle.baker24@company.com"/>
    <n v="-10190"/>
    <x v="1"/>
    <x v="9"/>
    <n v="112449.19"/>
    <x v="578"/>
    <s v="France"/>
    <x v="2"/>
    <n v="1.8"/>
    <x v="2"/>
    <n v="16"/>
  </r>
  <r>
    <s v="EMP01356"/>
    <x v="1056"/>
    <x v="20"/>
    <x v="1"/>
    <s v="william.martinez89@company.com"/>
    <n v="-4244"/>
    <x v="6"/>
    <x v="7"/>
    <n v="127037.36"/>
    <x v="777"/>
    <s v="Singapore"/>
    <x v="3"/>
    <n v="2.02"/>
    <x v="0"/>
    <n v="22"/>
  </r>
  <r>
    <s v="EMP01357"/>
    <x v="1057"/>
    <x v="18"/>
    <x v="1"/>
    <s v="michelle.nelson92@company.com"/>
    <n v="-5696"/>
    <x v="5"/>
    <x v="8"/>
    <n v="93728.97"/>
    <x v="555"/>
    <s v="India"/>
    <x v="3"/>
    <n v="1.84"/>
    <x v="4"/>
    <n v="24"/>
  </r>
  <r>
    <s v="EMP01358"/>
    <x v="961"/>
    <x v="43"/>
    <x v="1"/>
    <s v="sarah.green9@company.com"/>
    <n v="-10788"/>
    <x v="3"/>
    <x v="9"/>
    <n v="92538.86"/>
    <x v="420"/>
    <s v="Brazil"/>
    <x v="3"/>
    <n v="1.42"/>
    <x v="0"/>
    <n v="0"/>
  </r>
  <r>
    <s v="EMP01359"/>
    <x v="1058"/>
    <x v="32"/>
    <x v="1"/>
    <s v="emily.nelson72@company.com"/>
    <n v="-4400"/>
    <x v="6"/>
    <x v="8"/>
    <n v="56532.09"/>
    <x v="971"/>
    <s v="UK"/>
    <x v="1"/>
    <n v="4.0999999999999996"/>
    <x v="0"/>
    <n v="25"/>
  </r>
  <r>
    <s v="EMP01360"/>
    <x v="1059"/>
    <x v="8"/>
    <x v="2"/>
    <s v="brian.brown85@company.com"/>
    <n v="-9699"/>
    <x v="2"/>
    <x v="3"/>
    <n v="44172.34"/>
    <x v="16"/>
    <s v="Canada"/>
    <x v="2"/>
    <n v="1.18"/>
    <x v="1"/>
    <n v="16"/>
  </r>
  <r>
    <s v="EMP01361"/>
    <x v="1060"/>
    <x v="40"/>
    <x v="0"/>
    <s v="andrew.jones85@company.com"/>
    <n v="-3160"/>
    <x v="1"/>
    <x v="9"/>
    <n v="45443.03"/>
    <x v="972"/>
    <s v="Australia"/>
    <x v="3"/>
    <n v="2.71"/>
    <x v="4"/>
    <n v="36"/>
  </r>
  <r>
    <s v="EMP01362"/>
    <x v="818"/>
    <x v="18"/>
    <x v="0"/>
    <s v="brian.garcia49@company.com"/>
    <n v="-7380"/>
    <x v="7"/>
    <x v="0"/>
    <n v="107014.42"/>
    <x v="973"/>
    <s v="India"/>
    <x v="0"/>
    <n v="2.91"/>
    <x v="4"/>
    <n v="8"/>
  </r>
  <r>
    <s v="EMP01363"/>
    <x v="1061"/>
    <x v="14"/>
    <x v="2"/>
    <s v="mary.taylor21@company.com"/>
    <n v="-3161"/>
    <x v="4"/>
    <x v="5"/>
    <n v="48933.63"/>
    <x v="974"/>
    <s v="UK"/>
    <x v="1"/>
    <n v="2.23"/>
    <x v="0"/>
    <n v="36"/>
  </r>
  <r>
    <s v="EMP01364"/>
    <x v="1062"/>
    <x v="25"/>
    <x v="0"/>
    <s v="sarah.carter52@company.com"/>
    <n v="-9752"/>
    <x v="1"/>
    <x v="7"/>
    <n v="117127.23"/>
    <x v="667"/>
    <s v="Brazil"/>
    <x v="1"/>
    <n v="1.3"/>
    <x v="2"/>
    <n v="31"/>
  </r>
  <r>
    <s v="EMP01365"/>
    <x v="1063"/>
    <x v="38"/>
    <x v="0"/>
    <s v="donald.anderson99@company.com"/>
    <n v="-8796"/>
    <x v="1"/>
    <x v="7"/>
    <n v="101755.43"/>
    <x v="468"/>
    <s v="Singapore"/>
    <x v="2"/>
    <n v="3.59"/>
    <x v="2"/>
    <n v="22"/>
  </r>
  <r>
    <s v="EMP01366"/>
    <x v="961"/>
    <x v="20"/>
    <x v="0"/>
    <s v="sarah.green88@company.com"/>
    <n v="-7657"/>
    <x v="8"/>
    <x v="4"/>
    <n v="122379.6"/>
    <x v="975"/>
    <s v="France"/>
    <x v="3"/>
    <n v="2.2400000000000002"/>
    <x v="4"/>
    <n v="32"/>
  </r>
  <r>
    <s v="EMP01367"/>
    <x v="276"/>
    <x v="34"/>
    <x v="0"/>
    <s v="deborah.campbell43@company.com"/>
    <n v="-3765"/>
    <x v="5"/>
    <x v="7"/>
    <n v="57988.23"/>
    <x v="488"/>
    <s v="UK"/>
    <x v="3"/>
    <n v="4.37"/>
    <x v="1"/>
    <n v="31"/>
  </r>
  <r>
    <s v="EMP01368"/>
    <x v="1064"/>
    <x v="26"/>
    <x v="0"/>
    <s v="matthew.moore82@company.com"/>
    <n v="-7238"/>
    <x v="7"/>
    <x v="7"/>
    <n v="138090.13"/>
    <x v="976"/>
    <s v="India"/>
    <x v="2"/>
    <n v="4.87"/>
    <x v="2"/>
    <n v="25"/>
  </r>
  <r>
    <s v="EMP01369"/>
    <x v="1065"/>
    <x v="15"/>
    <x v="0"/>
    <s v="lisa.martin98@company.com"/>
    <n v="-8820"/>
    <x v="9"/>
    <x v="10"/>
    <n v="99934.78"/>
    <x v="977"/>
    <s v="Canada"/>
    <x v="0"/>
    <n v="2.68"/>
    <x v="0"/>
    <n v="24"/>
  </r>
  <r>
    <s v="EMP01370"/>
    <x v="1066"/>
    <x v="29"/>
    <x v="2"/>
    <s v="daniel.ramirez43@company.com"/>
    <n v="-8018"/>
    <x v="8"/>
    <x v="8"/>
    <n v="80636.539999999994"/>
    <x v="805"/>
    <s v="Brazil"/>
    <x v="1"/>
    <n v="1.1499999999999999"/>
    <x v="2"/>
    <n v="17"/>
  </r>
  <r>
    <s v="EMP01371"/>
    <x v="1067"/>
    <x v="37"/>
    <x v="1"/>
    <s v="andrew.ramirez60@company.com"/>
    <n v="-3630"/>
    <x v="4"/>
    <x v="8"/>
    <n v="54916.21"/>
    <x v="978"/>
    <s v="France"/>
    <x v="1"/>
    <n v="2.2799999999999998"/>
    <x v="4"/>
    <n v="23"/>
  </r>
  <r>
    <s v="EMP01372"/>
    <x v="1068"/>
    <x v="42"/>
    <x v="1"/>
    <s v="carol.robinson48@company.com"/>
    <n v="-4415"/>
    <x v="6"/>
    <x v="2"/>
    <n v="102087.52"/>
    <x v="914"/>
    <s v="Germany"/>
    <x v="2"/>
    <n v="2.2000000000000002"/>
    <x v="4"/>
    <n v="20"/>
  </r>
  <r>
    <s v="EMP01373"/>
    <x v="1069"/>
    <x v="31"/>
    <x v="0"/>
    <s v="amanda.jackson72@company.com"/>
    <n v="-8158"/>
    <x v="4"/>
    <x v="3"/>
    <n v="85558.74"/>
    <x v="979"/>
    <s v="France"/>
    <x v="2"/>
    <n v="1.99"/>
    <x v="1"/>
    <n v="16"/>
  </r>
  <r>
    <s v="EMP01374"/>
    <x v="1070"/>
    <x v="11"/>
    <x v="2"/>
    <s v="charles.mitchell91@company.com"/>
    <n v="-3561"/>
    <x v="9"/>
    <x v="10"/>
    <n v="52590.28"/>
    <x v="705"/>
    <s v="Singapore"/>
    <x v="1"/>
    <n v="4.01"/>
    <x v="0"/>
    <n v="16"/>
  </r>
  <r>
    <s v="EMP01375"/>
    <x v="1071"/>
    <x v="13"/>
    <x v="2"/>
    <s v="karen.nguyen29@company.com"/>
    <n v="-8879"/>
    <x v="9"/>
    <x v="7"/>
    <n v="111244.56"/>
    <x v="980"/>
    <s v="Japan"/>
    <x v="1"/>
    <n v="1.58"/>
    <x v="4"/>
    <n v="37"/>
  </r>
  <r>
    <s v="EMP01376"/>
    <x v="1072"/>
    <x v="27"/>
    <x v="1"/>
    <s v="nancy.allen78@company.com"/>
    <n v="-6107"/>
    <x v="4"/>
    <x v="0"/>
    <n v="128169.06"/>
    <x v="981"/>
    <s v="Japan"/>
    <x v="3"/>
    <n v="1.4"/>
    <x v="0"/>
    <n v="6"/>
  </r>
  <r>
    <s v="EMP01377"/>
    <x v="370"/>
    <x v="18"/>
    <x v="2"/>
    <s v="james.carter17@company.com"/>
    <n v="-4907"/>
    <x v="0"/>
    <x v="5"/>
    <n v="145444.14000000001"/>
    <x v="982"/>
    <s v="Australia"/>
    <x v="3"/>
    <n v="4.5999999999999996"/>
    <x v="3"/>
    <n v="22"/>
  </r>
  <r>
    <s v="EMP01378"/>
    <x v="583"/>
    <x v="3"/>
    <x v="0"/>
    <s v="richard.jackson53@company.com"/>
    <n v="-9765"/>
    <x v="4"/>
    <x v="2"/>
    <n v="159575.81"/>
    <x v="983"/>
    <s v="USA"/>
    <x v="1"/>
    <n v="1.04"/>
    <x v="1"/>
    <n v="17"/>
  </r>
  <r>
    <s v="EMP01379"/>
    <x v="1067"/>
    <x v="19"/>
    <x v="2"/>
    <s v="andrew.ramirez9@company.com"/>
    <n v="-5850"/>
    <x v="4"/>
    <x v="7"/>
    <n v="154329.26999999999"/>
    <x v="179"/>
    <s v="Australia"/>
    <x v="0"/>
    <n v="1.55"/>
    <x v="4"/>
    <n v="13"/>
  </r>
  <r>
    <s v="EMP01380"/>
    <x v="1073"/>
    <x v="2"/>
    <x v="2"/>
    <s v="timothy.robinson46@company.com"/>
    <n v="-8979"/>
    <x v="8"/>
    <x v="8"/>
    <n v="119440.79"/>
    <x v="984"/>
    <s v="Brazil"/>
    <x v="0"/>
    <n v="3.22"/>
    <x v="2"/>
    <n v="5"/>
  </r>
  <r>
    <s v="EMP01381"/>
    <x v="957"/>
    <x v="20"/>
    <x v="1"/>
    <s v="andrew.flores34@company.com"/>
    <n v="-7278"/>
    <x v="8"/>
    <x v="9"/>
    <n v="135885.63"/>
    <x v="155"/>
    <s v="France"/>
    <x v="1"/>
    <n v="1.34"/>
    <x v="0"/>
    <n v="34"/>
  </r>
  <r>
    <s v="EMP01382"/>
    <x v="82"/>
    <x v="5"/>
    <x v="1"/>
    <s v="michelle.white38@company.com"/>
    <n v="-8355"/>
    <x v="5"/>
    <x v="2"/>
    <n v="39855.39"/>
    <x v="985"/>
    <s v="Germany"/>
    <x v="3"/>
    <n v="2.83"/>
    <x v="0"/>
    <n v="16"/>
  </r>
  <r>
    <s v="EMP01383"/>
    <x v="738"/>
    <x v="12"/>
    <x v="1"/>
    <s v="anthony.wilson3@company.com"/>
    <n v="-9229"/>
    <x v="4"/>
    <x v="3"/>
    <n v="108143.03"/>
    <x v="986"/>
    <s v="France"/>
    <x v="0"/>
    <n v="1.1299999999999999"/>
    <x v="1"/>
    <n v="9"/>
  </r>
  <r>
    <s v="EMP01384"/>
    <x v="1074"/>
    <x v="28"/>
    <x v="0"/>
    <s v="andrew.moore7@company.com"/>
    <n v="-3748"/>
    <x v="7"/>
    <x v="5"/>
    <n v="163943.94"/>
    <x v="987"/>
    <s v="Brazil"/>
    <x v="3"/>
    <n v="1.75"/>
    <x v="4"/>
    <n v="19"/>
  </r>
  <r>
    <s v="EMP01385"/>
    <x v="363"/>
    <x v="5"/>
    <x v="1"/>
    <s v="jessica.lee30@company.com"/>
    <n v="-8666"/>
    <x v="3"/>
    <x v="2"/>
    <n v="58488.12"/>
    <x v="988"/>
    <s v="Singapore"/>
    <x v="3"/>
    <n v="2.69"/>
    <x v="1"/>
    <n v="11"/>
  </r>
  <r>
    <s v="EMP01386"/>
    <x v="799"/>
    <x v="2"/>
    <x v="0"/>
    <s v="mark.carter97@company.com"/>
    <n v="-5497"/>
    <x v="8"/>
    <x v="2"/>
    <n v="110445.52"/>
    <x v="752"/>
    <s v="Singapore"/>
    <x v="1"/>
    <n v="1.04"/>
    <x v="4"/>
    <n v="8"/>
  </r>
  <r>
    <s v="EMP01387"/>
    <x v="1075"/>
    <x v="18"/>
    <x v="1"/>
    <s v="nancy.sanchez28@company.com"/>
    <n v="-2569"/>
    <x v="8"/>
    <x v="7"/>
    <n v="66821.64"/>
    <x v="674"/>
    <s v="France"/>
    <x v="2"/>
    <n v="2.76"/>
    <x v="4"/>
    <n v="27"/>
  </r>
  <r>
    <s v="EMP01388"/>
    <x v="73"/>
    <x v="42"/>
    <x v="2"/>
    <s v="ashley.white55@company.com"/>
    <n v="-10075"/>
    <x v="4"/>
    <x v="10"/>
    <n v="85369.15"/>
    <x v="965"/>
    <s v="Australia"/>
    <x v="1"/>
    <n v="4.59"/>
    <x v="4"/>
    <n v="11"/>
  </r>
  <r>
    <s v="EMP01389"/>
    <x v="181"/>
    <x v="4"/>
    <x v="1"/>
    <s v="karen.adams8@company.com"/>
    <n v="-5337"/>
    <x v="4"/>
    <x v="0"/>
    <n v="146589.46"/>
    <x v="989"/>
    <s v="Brazil"/>
    <x v="1"/>
    <n v="1.94"/>
    <x v="0"/>
    <n v="17"/>
  </r>
  <r>
    <s v="EMP01390"/>
    <x v="1076"/>
    <x v="29"/>
    <x v="1"/>
    <s v="stephanie.rodriguez70@company.com"/>
    <n v="-3186"/>
    <x v="4"/>
    <x v="7"/>
    <n v="48175.71"/>
    <x v="990"/>
    <s v="India"/>
    <x v="1"/>
    <n v="3.65"/>
    <x v="0"/>
    <n v="18"/>
  </r>
  <r>
    <s v="EMP01391"/>
    <x v="1077"/>
    <x v="5"/>
    <x v="2"/>
    <s v="patricia.white93@company.com"/>
    <n v="-6815"/>
    <x v="6"/>
    <x v="5"/>
    <n v="140798.85999999999"/>
    <x v="991"/>
    <s v="Brazil"/>
    <x v="2"/>
    <n v="2.2799999999999998"/>
    <x v="1"/>
    <n v="26"/>
  </r>
  <r>
    <s v="EMP01392"/>
    <x v="1078"/>
    <x v="16"/>
    <x v="1"/>
    <s v="michael.flores34@company.com"/>
    <n v="-7639"/>
    <x v="6"/>
    <x v="6"/>
    <n v="112839.33"/>
    <x v="48"/>
    <s v="India"/>
    <x v="2"/>
    <n v="3.52"/>
    <x v="1"/>
    <n v="32"/>
  </r>
  <r>
    <s v="EMP01393"/>
    <x v="617"/>
    <x v="30"/>
    <x v="2"/>
    <s v="robert.lopez77@company.com"/>
    <n v="-7784"/>
    <x v="1"/>
    <x v="3"/>
    <n v="144946.17000000001"/>
    <x v="992"/>
    <s v="Canada"/>
    <x v="1"/>
    <n v="4.79"/>
    <x v="2"/>
    <n v="15"/>
  </r>
  <r>
    <s v="EMP01394"/>
    <x v="356"/>
    <x v="13"/>
    <x v="0"/>
    <s v="kevin.gonzalez99@company.com"/>
    <n v="-5242"/>
    <x v="0"/>
    <x v="2"/>
    <n v="47257.77"/>
    <x v="993"/>
    <s v="UK"/>
    <x v="2"/>
    <n v="4.8600000000000003"/>
    <x v="4"/>
    <n v="15"/>
  </r>
  <r>
    <s v="EMP01395"/>
    <x v="1079"/>
    <x v="1"/>
    <x v="2"/>
    <s v="george.thompson96@company.com"/>
    <n v="-3189"/>
    <x v="7"/>
    <x v="7"/>
    <n v="160128.31"/>
    <x v="994"/>
    <s v="Canada"/>
    <x v="0"/>
    <n v="4.1900000000000004"/>
    <x v="0"/>
    <n v="38"/>
  </r>
  <r>
    <s v="EMP01396"/>
    <x v="170"/>
    <x v="39"/>
    <x v="0"/>
    <s v="barbara.thompson80@company.com"/>
    <n v="-8003"/>
    <x v="5"/>
    <x v="10"/>
    <n v="81159.22"/>
    <x v="995"/>
    <s v="UK"/>
    <x v="2"/>
    <n v="1.41"/>
    <x v="0"/>
    <n v="9"/>
  </r>
  <r>
    <s v="EMP01397"/>
    <x v="1080"/>
    <x v="17"/>
    <x v="1"/>
    <s v="emily.harris29@company.com"/>
    <n v="-5312"/>
    <x v="5"/>
    <x v="7"/>
    <n v="87303.9"/>
    <x v="996"/>
    <s v="India"/>
    <x v="1"/>
    <n v="1.45"/>
    <x v="0"/>
    <n v="24"/>
  </r>
  <r>
    <s v="EMP01398"/>
    <x v="5"/>
    <x v="36"/>
    <x v="2"/>
    <s v="deborah.lee76@company.com"/>
    <n v="-5502"/>
    <x v="8"/>
    <x v="7"/>
    <n v="135391.63"/>
    <x v="466"/>
    <s v="Germany"/>
    <x v="1"/>
    <n v="4.9000000000000004"/>
    <x v="1"/>
    <n v="19"/>
  </r>
  <r>
    <s v="EMP01399"/>
    <x v="814"/>
    <x v="19"/>
    <x v="0"/>
    <s v="mark.johnson67@company.com"/>
    <n v="-7746"/>
    <x v="3"/>
    <x v="9"/>
    <n v="102370.62"/>
    <x v="509"/>
    <s v="India"/>
    <x v="0"/>
    <n v="4.4400000000000004"/>
    <x v="3"/>
    <n v="24"/>
  </r>
  <r>
    <s v="EMP01400"/>
    <x v="1081"/>
    <x v="36"/>
    <x v="2"/>
    <s v="rebecca.allen10@company.com"/>
    <n v="-7840"/>
    <x v="8"/>
    <x v="5"/>
    <n v="107041.1"/>
    <x v="621"/>
    <s v="India"/>
    <x v="2"/>
    <n v="2.71"/>
    <x v="0"/>
    <n v="10"/>
  </r>
  <r>
    <s v="EMP01401"/>
    <x v="1082"/>
    <x v="32"/>
    <x v="2"/>
    <s v="joshua.mitchell30@company.com"/>
    <n v="-9173"/>
    <x v="7"/>
    <x v="5"/>
    <n v="81241.48"/>
    <x v="595"/>
    <s v="India"/>
    <x v="3"/>
    <n v="3.27"/>
    <x v="4"/>
    <n v="26"/>
  </r>
  <r>
    <s v="EMP01402"/>
    <x v="121"/>
    <x v="41"/>
    <x v="0"/>
    <s v="jennifer.sanchez11@company.com"/>
    <n v="-4464"/>
    <x v="3"/>
    <x v="8"/>
    <n v="118042.17"/>
    <x v="362"/>
    <s v="India"/>
    <x v="3"/>
    <n v="1.47"/>
    <x v="1"/>
    <n v="26"/>
  </r>
  <r>
    <s v="EMP01403"/>
    <x v="192"/>
    <x v="30"/>
    <x v="0"/>
    <s v="jessica.williams41@company.com"/>
    <n v="-8987"/>
    <x v="8"/>
    <x v="3"/>
    <n v="70432.740000000005"/>
    <x v="997"/>
    <s v="India"/>
    <x v="2"/>
    <n v="1.69"/>
    <x v="3"/>
    <n v="18"/>
  </r>
  <r>
    <s v="EMP01404"/>
    <x v="81"/>
    <x v="40"/>
    <x v="1"/>
    <s v="brian.carter56@company.com"/>
    <n v="-7254"/>
    <x v="9"/>
    <x v="10"/>
    <n v="109583.95"/>
    <x v="467"/>
    <s v="Japan"/>
    <x v="3"/>
    <n v="1.39"/>
    <x v="0"/>
    <n v="6"/>
  </r>
  <r>
    <s v="EMP01405"/>
    <x v="1083"/>
    <x v="15"/>
    <x v="1"/>
    <s v="joseph.adams6@company.com"/>
    <n v="-10921"/>
    <x v="8"/>
    <x v="2"/>
    <n v="44313.69"/>
    <x v="998"/>
    <s v="UK"/>
    <x v="1"/>
    <n v="4.4000000000000004"/>
    <x v="4"/>
    <n v="11"/>
  </r>
  <r>
    <s v="EMP01406"/>
    <x v="1084"/>
    <x v="26"/>
    <x v="0"/>
    <s v="robert.white85@company.com"/>
    <n v="-8244"/>
    <x v="6"/>
    <x v="2"/>
    <n v="161110.88"/>
    <x v="999"/>
    <s v="France"/>
    <x v="2"/>
    <n v="4.97"/>
    <x v="1"/>
    <n v="0"/>
  </r>
  <r>
    <s v="EMP01407"/>
    <x v="1085"/>
    <x v="34"/>
    <x v="1"/>
    <s v="michael.carter68@company.com"/>
    <n v="-10703"/>
    <x v="3"/>
    <x v="3"/>
    <n v="79849.06"/>
    <x v="618"/>
    <s v="India"/>
    <x v="0"/>
    <n v="1.17"/>
    <x v="2"/>
    <n v="11"/>
  </r>
  <r>
    <s v="EMP01408"/>
    <x v="1086"/>
    <x v="33"/>
    <x v="2"/>
    <s v="andrew.allen82@company.com"/>
    <n v="-6333"/>
    <x v="2"/>
    <x v="0"/>
    <n v="82457.37"/>
    <x v="1000"/>
    <s v="France"/>
    <x v="2"/>
    <n v="2.13"/>
    <x v="2"/>
    <n v="19"/>
  </r>
  <r>
    <s v="EMP01409"/>
    <x v="1087"/>
    <x v="35"/>
    <x v="0"/>
    <s v="rebecca.mitchell56@company.com"/>
    <n v="-5738"/>
    <x v="9"/>
    <x v="2"/>
    <n v="51209.99"/>
    <x v="841"/>
    <s v="France"/>
    <x v="1"/>
    <n v="1.72"/>
    <x v="0"/>
    <n v="11"/>
  </r>
  <r>
    <s v="EMP01410"/>
    <x v="1088"/>
    <x v="23"/>
    <x v="1"/>
    <s v="mary.martin37@company.com"/>
    <n v="-6236"/>
    <x v="6"/>
    <x v="6"/>
    <n v="150396.46"/>
    <x v="194"/>
    <s v="Canada"/>
    <x v="2"/>
    <n v="4.75"/>
    <x v="3"/>
    <n v="7"/>
  </r>
  <r>
    <s v="EMP01411"/>
    <x v="1089"/>
    <x v="37"/>
    <x v="2"/>
    <s v="jennifer.walker20@company.com"/>
    <n v="-7042"/>
    <x v="4"/>
    <x v="0"/>
    <n v="48997.59"/>
    <x v="583"/>
    <s v="Japan"/>
    <x v="1"/>
    <n v="1.44"/>
    <x v="3"/>
    <n v="1"/>
  </r>
  <r>
    <s v="EMP01412"/>
    <x v="1090"/>
    <x v="25"/>
    <x v="2"/>
    <s v="patricia.anderson53@company.com"/>
    <n v="-4829"/>
    <x v="3"/>
    <x v="7"/>
    <n v="35780.480000000003"/>
    <x v="1001"/>
    <s v="India"/>
    <x v="3"/>
    <n v="1.77"/>
    <x v="2"/>
    <n v="12"/>
  </r>
  <r>
    <s v="EMP01413"/>
    <x v="169"/>
    <x v="32"/>
    <x v="0"/>
    <s v="michael.smith6@company.com"/>
    <n v="-5402"/>
    <x v="9"/>
    <x v="6"/>
    <n v="163512.91"/>
    <x v="1002"/>
    <s v="Japan"/>
    <x v="0"/>
    <n v="4.74"/>
    <x v="3"/>
    <n v="10"/>
  </r>
  <r>
    <s v="EMP01414"/>
    <x v="1091"/>
    <x v="14"/>
    <x v="0"/>
    <s v="anthony.flores73@company.com"/>
    <n v="-3733"/>
    <x v="3"/>
    <x v="5"/>
    <n v="92725.6"/>
    <x v="1003"/>
    <s v="France"/>
    <x v="1"/>
    <n v="4.29"/>
    <x v="2"/>
    <n v="15"/>
  </r>
  <r>
    <s v="EMP01415"/>
    <x v="578"/>
    <x v="1"/>
    <x v="1"/>
    <s v="joseph.lopez65@company.com"/>
    <n v="-5656"/>
    <x v="8"/>
    <x v="5"/>
    <n v="94088.81"/>
    <x v="1004"/>
    <s v="UK"/>
    <x v="3"/>
    <n v="3.54"/>
    <x v="3"/>
    <n v="25"/>
  </r>
  <r>
    <s v="EMP01416"/>
    <x v="1092"/>
    <x v="24"/>
    <x v="1"/>
    <s v="susan.sanchez32@company.com"/>
    <n v="-7300"/>
    <x v="0"/>
    <x v="7"/>
    <n v="176106.39"/>
    <x v="74"/>
    <s v="India"/>
    <x v="1"/>
    <n v="1.8"/>
    <x v="0"/>
    <n v="38"/>
  </r>
  <r>
    <s v="EMP01417"/>
    <x v="1093"/>
    <x v="36"/>
    <x v="0"/>
    <s v="barbara.miller66@company.com"/>
    <n v="-7999"/>
    <x v="5"/>
    <x v="5"/>
    <n v="141890.1"/>
    <x v="921"/>
    <s v="UK"/>
    <x v="2"/>
    <n v="2.2999999999999998"/>
    <x v="4"/>
    <n v="25"/>
  </r>
  <r>
    <s v="EMP01418"/>
    <x v="1094"/>
    <x v="28"/>
    <x v="1"/>
    <s v="donald.young84@company.com"/>
    <n v="-7840"/>
    <x v="4"/>
    <x v="2"/>
    <n v="35909.72"/>
    <x v="734"/>
    <s v="Japan"/>
    <x v="0"/>
    <n v="4.43"/>
    <x v="1"/>
    <n v="15"/>
  </r>
  <r>
    <s v="EMP01419"/>
    <x v="1037"/>
    <x v="37"/>
    <x v="1"/>
    <s v="rebecca.jones60@company.com"/>
    <n v="-9088"/>
    <x v="0"/>
    <x v="5"/>
    <n v="168142.03"/>
    <x v="1005"/>
    <s v="UK"/>
    <x v="3"/>
    <n v="4.88"/>
    <x v="2"/>
    <n v="37"/>
  </r>
  <r>
    <s v="EMP01420"/>
    <x v="149"/>
    <x v="9"/>
    <x v="0"/>
    <s v="paul.adams89@company.com"/>
    <n v="-10113"/>
    <x v="5"/>
    <x v="7"/>
    <n v="178647.98"/>
    <x v="1006"/>
    <s v="India"/>
    <x v="2"/>
    <n v="2.5099999999999998"/>
    <x v="2"/>
    <n v="34"/>
  </r>
  <r>
    <s v="EMP01421"/>
    <x v="1095"/>
    <x v="14"/>
    <x v="0"/>
    <s v="matthew.carter46@company.com"/>
    <n v="-4279"/>
    <x v="5"/>
    <x v="8"/>
    <n v="99991.52"/>
    <x v="1007"/>
    <s v="Singapore"/>
    <x v="1"/>
    <n v="2.37"/>
    <x v="0"/>
    <n v="38"/>
  </r>
  <r>
    <s v="EMP01422"/>
    <x v="1096"/>
    <x v="25"/>
    <x v="0"/>
    <s v="karen.nelson82@company.com"/>
    <n v="-9370"/>
    <x v="9"/>
    <x v="2"/>
    <n v="119003.08"/>
    <x v="556"/>
    <s v="USA"/>
    <x v="2"/>
    <n v="2.0699999999999998"/>
    <x v="2"/>
    <n v="9"/>
  </r>
  <r>
    <s v="EMP01423"/>
    <x v="1097"/>
    <x v="27"/>
    <x v="2"/>
    <s v="ronald.flores76@company.com"/>
    <n v="-8848"/>
    <x v="4"/>
    <x v="10"/>
    <n v="92471.81"/>
    <x v="340"/>
    <s v="Japan"/>
    <x v="0"/>
    <n v="3.21"/>
    <x v="3"/>
    <n v="29"/>
  </r>
  <r>
    <s v="EMP01424"/>
    <x v="1098"/>
    <x v="36"/>
    <x v="2"/>
    <s v="lisa.baker33@company.com"/>
    <n v="-6887"/>
    <x v="1"/>
    <x v="9"/>
    <n v="45913.86"/>
    <x v="776"/>
    <s v="Germany"/>
    <x v="3"/>
    <n v="1.45"/>
    <x v="2"/>
    <n v="15"/>
  </r>
  <r>
    <s v="EMP01425"/>
    <x v="1099"/>
    <x v="31"/>
    <x v="0"/>
    <s v="charles.robinson44@company.com"/>
    <n v="-10706"/>
    <x v="6"/>
    <x v="4"/>
    <n v="179600.02"/>
    <x v="1008"/>
    <s v="Singapore"/>
    <x v="0"/>
    <n v="2.06"/>
    <x v="1"/>
    <n v="0"/>
  </r>
  <r>
    <s v="EMP01426"/>
    <x v="572"/>
    <x v="22"/>
    <x v="0"/>
    <s v="joshua.hernandez66@company.com"/>
    <n v="-2760"/>
    <x v="2"/>
    <x v="2"/>
    <n v="52148.800000000003"/>
    <x v="319"/>
    <s v="USA"/>
    <x v="1"/>
    <n v="2.59"/>
    <x v="2"/>
    <n v="2"/>
  </r>
  <r>
    <s v="EMP01427"/>
    <x v="1100"/>
    <x v="26"/>
    <x v="0"/>
    <s v="margaret.sanchez78@company.com"/>
    <n v="-10297"/>
    <x v="5"/>
    <x v="9"/>
    <n v="112522.99"/>
    <x v="682"/>
    <s v="Australia"/>
    <x v="0"/>
    <n v="4.08"/>
    <x v="4"/>
    <n v="35"/>
  </r>
  <r>
    <s v="EMP01428"/>
    <x v="404"/>
    <x v="1"/>
    <x v="1"/>
    <s v="paul.torres86@company.com"/>
    <n v="-9582"/>
    <x v="9"/>
    <x v="0"/>
    <n v="114904.46"/>
    <x v="1009"/>
    <s v="Singapore"/>
    <x v="2"/>
    <n v="2.0499999999999998"/>
    <x v="4"/>
    <n v="35"/>
  </r>
  <r>
    <s v="EMP01429"/>
    <x v="1101"/>
    <x v="9"/>
    <x v="1"/>
    <s v="daniel.clark20@company.com"/>
    <n v="-8634"/>
    <x v="3"/>
    <x v="7"/>
    <n v="35091.620000000003"/>
    <x v="201"/>
    <s v="Australia"/>
    <x v="2"/>
    <n v="4.04"/>
    <x v="2"/>
    <n v="6"/>
  </r>
  <r>
    <s v="EMP01430"/>
    <x v="1102"/>
    <x v="16"/>
    <x v="2"/>
    <s v="carol.roberts83@company.com"/>
    <n v="-7380"/>
    <x v="1"/>
    <x v="9"/>
    <n v="49078.25"/>
    <x v="1010"/>
    <s v="Singapore"/>
    <x v="1"/>
    <n v="4.3"/>
    <x v="3"/>
    <n v="18"/>
  </r>
  <r>
    <s v="EMP01431"/>
    <x v="1103"/>
    <x v="18"/>
    <x v="1"/>
    <s v="sandra.lewis65@company.com"/>
    <n v="-2888"/>
    <x v="0"/>
    <x v="0"/>
    <n v="103455.09"/>
    <x v="258"/>
    <s v="USA"/>
    <x v="0"/>
    <n v="1.45"/>
    <x v="0"/>
    <n v="27"/>
  </r>
  <r>
    <s v="EMP01432"/>
    <x v="1104"/>
    <x v="35"/>
    <x v="1"/>
    <s v="betty.hall30@company.com"/>
    <n v="-6842"/>
    <x v="9"/>
    <x v="2"/>
    <n v="122210.68"/>
    <x v="2"/>
    <s v="France"/>
    <x v="2"/>
    <n v="2.1"/>
    <x v="1"/>
    <n v="27"/>
  </r>
  <r>
    <s v="EMP01433"/>
    <x v="1105"/>
    <x v="4"/>
    <x v="1"/>
    <s v="michelle.sanchez39@company.com"/>
    <n v="-4046"/>
    <x v="5"/>
    <x v="4"/>
    <n v="81923.06"/>
    <x v="1011"/>
    <s v="Singapore"/>
    <x v="2"/>
    <n v="4.49"/>
    <x v="0"/>
    <n v="20"/>
  </r>
  <r>
    <s v="EMP01434"/>
    <x v="343"/>
    <x v="40"/>
    <x v="1"/>
    <s v="sandra.roberts24@company.com"/>
    <n v="-2178"/>
    <x v="2"/>
    <x v="6"/>
    <n v="66240.95"/>
    <x v="692"/>
    <s v="Canada"/>
    <x v="2"/>
    <n v="4.17"/>
    <x v="1"/>
    <n v="31"/>
  </r>
  <r>
    <s v="EMP01435"/>
    <x v="1106"/>
    <x v="28"/>
    <x v="2"/>
    <s v="lisa.walker70@company.com"/>
    <n v="-7630"/>
    <x v="2"/>
    <x v="10"/>
    <n v="67311.41"/>
    <x v="801"/>
    <s v="Australia"/>
    <x v="1"/>
    <n v="1.39"/>
    <x v="0"/>
    <n v="34"/>
  </r>
  <r>
    <s v="EMP01436"/>
    <x v="1107"/>
    <x v="42"/>
    <x v="2"/>
    <s v="joseph.lee11@company.com"/>
    <n v="-7189"/>
    <x v="2"/>
    <x v="6"/>
    <n v="49735.97"/>
    <x v="198"/>
    <s v="Singapore"/>
    <x v="0"/>
    <n v="1.01"/>
    <x v="0"/>
    <n v="25"/>
  </r>
  <r>
    <s v="EMP01437"/>
    <x v="1108"/>
    <x v="40"/>
    <x v="1"/>
    <s v="william.nelson9@company.com"/>
    <n v="-10568"/>
    <x v="8"/>
    <x v="2"/>
    <n v="126829.56"/>
    <x v="1012"/>
    <s v="Brazil"/>
    <x v="1"/>
    <n v="2.7"/>
    <x v="1"/>
    <n v="34"/>
  </r>
  <r>
    <s v="EMP01438"/>
    <x v="1109"/>
    <x v="9"/>
    <x v="0"/>
    <s v="melissa.wright45@company.com"/>
    <n v="-7459"/>
    <x v="6"/>
    <x v="8"/>
    <n v="59790.53"/>
    <x v="1013"/>
    <s v="Canada"/>
    <x v="1"/>
    <n v="3.73"/>
    <x v="1"/>
    <n v="8"/>
  </r>
  <r>
    <s v="EMP01439"/>
    <x v="1110"/>
    <x v="39"/>
    <x v="2"/>
    <s v="stephanie.lee15@company.com"/>
    <n v="-10163"/>
    <x v="2"/>
    <x v="10"/>
    <n v="47184.84"/>
    <x v="1014"/>
    <s v="USA"/>
    <x v="3"/>
    <n v="4.66"/>
    <x v="3"/>
    <n v="40"/>
  </r>
  <r>
    <s v="EMP01440"/>
    <x v="1077"/>
    <x v="19"/>
    <x v="0"/>
    <s v="patricia.white12@company.com"/>
    <n v="-9461"/>
    <x v="9"/>
    <x v="9"/>
    <n v="103384.31"/>
    <x v="54"/>
    <s v="Australia"/>
    <x v="1"/>
    <n v="2.4300000000000002"/>
    <x v="0"/>
    <n v="19"/>
  </r>
  <r>
    <s v="EMP01441"/>
    <x v="1111"/>
    <x v="26"/>
    <x v="1"/>
    <s v="mark.king60@company.com"/>
    <n v="-6703"/>
    <x v="4"/>
    <x v="5"/>
    <n v="63918.63"/>
    <x v="996"/>
    <s v="Singapore"/>
    <x v="1"/>
    <n v="1.1499999999999999"/>
    <x v="0"/>
    <n v="31"/>
  </r>
  <r>
    <s v="EMP01442"/>
    <x v="1112"/>
    <x v="0"/>
    <x v="1"/>
    <s v="steven.wright25@company.com"/>
    <n v="-5535"/>
    <x v="1"/>
    <x v="4"/>
    <n v="161707.79999999999"/>
    <x v="287"/>
    <s v="Germany"/>
    <x v="1"/>
    <n v="4.3"/>
    <x v="3"/>
    <n v="38"/>
  </r>
  <r>
    <s v="EMP01443"/>
    <x v="1113"/>
    <x v="29"/>
    <x v="0"/>
    <s v="susan.ramirez61@company.com"/>
    <n v="-5232"/>
    <x v="6"/>
    <x v="4"/>
    <n v="86130.82"/>
    <x v="283"/>
    <s v="Brazil"/>
    <x v="2"/>
    <n v="1.79"/>
    <x v="1"/>
    <n v="35"/>
  </r>
  <r>
    <s v="EMP01444"/>
    <x v="1114"/>
    <x v="32"/>
    <x v="0"/>
    <s v="sandra.lopez9@company.com"/>
    <n v="-3806"/>
    <x v="7"/>
    <x v="9"/>
    <n v="94246.09"/>
    <x v="931"/>
    <s v="Germany"/>
    <x v="3"/>
    <n v="3.92"/>
    <x v="2"/>
    <n v="32"/>
  </r>
  <r>
    <s v="EMP01445"/>
    <x v="1115"/>
    <x v="8"/>
    <x v="0"/>
    <s v="patricia.miller14@company.com"/>
    <n v="-9935"/>
    <x v="8"/>
    <x v="9"/>
    <n v="75486.37"/>
    <x v="1015"/>
    <s v="Brazil"/>
    <x v="0"/>
    <n v="3.94"/>
    <x v="2"/>
    <n v="24"/>
  </r>
  <r>
    <s v="EMP01446"/>
    <x v="1116"/>
    <x v="21"/>
    <x v="0"/>
    <s v="david.nguyen9@company.com"/>
    <n v="-5284"/>
    <x v="1"/>
    <x v="2"/>
    <n v="120210.81"/>
    <x v="1016"/>
    <s v="Canada"/>
    <x v="2"/>
    <n v="3.52"/>
    <x v="2"/>
    <n v="16"/>
  </r>
  <r>
    <s v="EMP01447"/>
    <x v="1117"/>
    <x v="37"/>
    <x v="0"/>
    <s v="nancy.brown74@company.com"/>
    <n v="-3182"/>
    <x v="3"/>
    <x v="4"/>
    <n v="41992.51"/>
    <x v="1017"/>
    <s v="Japan"/>
    <x v="3"/>
    <n v="2.92"/>
    <x v="3"/>
    <n v="1"/>
  </r>
  <r>
    <s v="EMP01448"/>
    <x v="1118"/>
    <x v="36"/>
    <x v="0"/>
    <s v="paul.anderson44@company.com"/>
    <n v="-2955"/>
    <x v="6"/>
    <x v="10"/>
    <n v="94391.82"/>
    <x v="671"/>
    <s v="Canada"/>
    <x v="3"/>
    <n v="1.68"/>
    <x v="1"/>
    <n v="24"/>
  </r>
  <r>
    <s v="EMP01449"/>
    <x v="712"/>
    <x v="8"/>
    <x v="0"/>
    <s v="karen.mitchell39@company.com"/>
    <n v="-10202"/>
    <x v="4"/>
    <x v="8"/>
    <n v="98515.86"/>
    <x v="889"/>
    <s v="Australia"/>
    <x v="2"/>
    <n v="2.31"/>
    <x v="3"/>
    <n v="22"/>
  </r>
  <r>
    <s v="EMP01450"/>
    <x v="657"/>
    <x v="6"/>
    <x v="0"/>
    <s v="ronald.king95@company.com"/>
    <n v="-3115"/>
    <x v="5"/>
    <x v="2"/>
    <n v="45361.279999999999"/>
    <x v="68"/>
    <s v="Singapore"/>
    <x v="2"/>
    <n v="3.92"/>
    <x v="3"/>
    <n v="40"/>
  </r>
  <r>
    <s v="EMP01451"/>
    <x v="1119"/>
    <x v="19"/>
    <x v="0"/>
    <s v="robert.rodriguez70@company.com"/>
    <n v="-9548"/>
    <x v="0"/>
    <x v="5"/>
    <n v="37086.36"/>
    <x v="1018"/>
    <s v="Singapore"/>
    <x v="3"/>
    <n v="4.66"/>
    <x v="1"/>
    <n v="21"/>
  </r>
  <r>
    <s v="EMP01452"/>
    <x v="1120"/>
    <x v="20"/>
    <x v="2"/>
    <s v="michael.moore64@company.com"/>
    <n v="-5590"/>
    <x v="6"/>
    <x v="3"/>
    <n v="177396.17"/>
    <x v="881"/>
    <s v="UK"/>
    <x v="1"/>
    <n v="3.9"/>
    <x v="4"/>
    <n v="13"/>
  </r>
  <r>
    <s v="EMP01453"/>
    <x v="1121"/>
    <x v="2"/>
    <x v="2"/>
    <s v="donna.allen69@company.com"/>
    <n v="-3550"/>
    <x v="4"/>
    <x v="6"/>
    <n v="123414.42"/>
    <x v="1019"/>
    <s v="Japan"/>
    <x v="0"/>
    <n v="2.1"/>
    <x v="1"/>
    <n v="36"/>
  </r>
  <r>
    <s v="EMP01454"/>
    <x v="1122"/>
    <x v="37"/>
    <x v="0"/>
    <s v="james.johnson93@company.com"/>
    <n v="-5264"/>
    <x v="0"/>
    <x v="5"/>
    <n v="102861.5"/>
    <x v="993"/>
    <s v="Australia"/>
    <x v="3"/>
    <n v="1.59"/>
    <x v="2"/>
    <n v="27"/>
  </r>
  <r>
    <s v="EMP01455"/>
    <x v="757"/>
    <x v="11"/>
    <x v="2"/>
    <s v="carol.wilson12@company.com"/>
    <n v="-7919"/>
    <x v="6"/>
    <x v="0"/>
    <n v="143874.41"/>
    <x v="152"/>
    <s v="Brazil"/>
    <x v="0"/>
    <n v="4.08"/>
    <x v="1"/>
    <n v="12"/>
  </r>
  <r>
    <s v="EMP01456"/>
    <x v="1123"/>
    <x v="21"/>
    <x v="1"/>
    <s v="william.baker96@company.com"/>
    <n v="-4181"/>
    <x v="4"/>
    <x v="6"/>
    <n v="149153.4"/>
    <x v="3"/>
    <s v="USA"/>
    <x v="1"/>
    <n v="4.83"/>
    <x v="3"/>
    <n v="8"/>
  </r>
  <r>
    <s v="EMP01457"/>
    <x v="737"/>
    <x v="19"/>
    <x v="1"/>
    <s v="andrew.walker83@company.com"/>
    <n v="-3964"/>
    <x v="8"/>
    <x v="3"/>
    <n v="41128.07"/>
    <x v="1020"/>
    <s v="Japan"/>
    <x v="3"/>
    <n v="4.3099999999999996"/>
    <x v="4"/>
    <n v="32"/>
  </r>
  <r>
    <s v="EMP01458"/>
    <x v="1124"/>
    <x v="29"/>
    <x v="2"/>
    <s v="stephanie.davis42@company.com"/>
    <n v="-6403"/>
    <x v="8"/>
    <x v="5"/>
    <n v="64954.69"/>
    <x v="1021"/>
    <s v="Australia"/>
    <x v="2"/>
    <n v="1.82"/>
    <x v="2"/>
    <n v="8"/>
  </r>
  <r>
    <s v="EMP01459"/>
    <x v="1125"/>
    <x v="20"/>
    <x v="0"/>
    <s v="mark.garcia45@company.com"/>
    <n v="-9126"/>
    <x v="4"/>
    <x v="6"/>
    <n v="65302.94"/>
    <x v="1022"/>
    <s v="Singapore"/>
    <x v="0"/>
    <n v="3.82"/>
    <x v="1"/>
    <n v="34"/>
  </r>
  <r>
    <s v="EMP01460"/>
    <x v="1126"/>
    <x v="25"/>
    <x v="1"/>
    <s v="christopher.carter47@company.com"/>
    <n v="-9623"/>
    <x v="8"/>
    <x v="4"/>
    <n v="129345.92"/>
    <x v="430"/>
    <s v="France"/>
    <x v="2"/>
    <n v="1.96"/>
    <x v="2"/>
    <n v="36"/>
  </r>
  <r>
    <s v="EMP01461"/>
    <x v="1127"/>
    <x v="41"/>
    <x v="1"/>
    <s v="susan.thompson13@company.com"/>
    <n v="-6016"/>
    <x v="1"/>
    <x v="10"/>
    <n v="41175.160000000003"/>
    <x v="1023"/>
    <s v="Japan"/>
    <x v="1"/>
    <n v="2.89"/>
    <x v="0"/>
    <n v="29"/>
  </r>
  <r>
    <s v="EMP01462"/>
    <x v="1128"/>
    <x v="15"/>
    <x v="0"/>
    <s v="mary.hernandez54@company.com"/>
    <n v="-8944"/>
    <x v="1"/>
    <x v="7"/>
    <n v="84751.74"/>
    <x v="792"/>
    <s v="Canada"/>
    <x v="1"/>
    <n v="3.08"/>
    <x v="2"/>
    <n v="16"/>
  </r>
  <r>
    <s v="EMP01463"/>
    <x v="1129"/>
    <x v="36"/>
    <x v="2"/>
    <s v="thomas.jones10@company.com"/>
    <n v="-9007"/>
    <x v="2"/>
    <x v="6"/>
    <n v="83540.509999999995"/>
    <x v="1024"/>
    <s v="Canada"/>
    <x v="2"/>
    <n v="4.3099999999999996"/>
    <x v="4"/>
    <n v="23"/>
  </r>
  <r>
    <s v="EMP01464"/>
    <x v="1130"/>
    <x v="10"/>
    <x v="0"/>
    <s v="linda.williams72@company.com"/>
    <n v="-4076"/>
    <x v="7"/>
    <x v="6"/>
    <n v="36199.519999999997"/>
    <x v="1025"/>
    <s v="Brazil"/>
    <x v="2"/>
    <n v="1.83"/>
    <x v="0"/>
    <n v="32"/>
  </r>
  <r>
    <s v="EMP01465"/>
    <x v="1131"/>
    <x v="3"/>
    <x v="2"/>
    <s v="michael.taylor87@company.com"/>
    <n v="-3941"/>
    <x v="6"/>
    <x v="10"/>
    <n v="68337.929999999993"/>
    <x v="1026"/>
    <s v="Germany"/>
    <x v="0"/>
    <n v="3.3"/>
    <x v="3"/>
    <n v="2"/>
  </r>
  <r>
    <s v="EMP01466"/>
    <x v="1039"/>
    <x v="21"/>
    <x v="2"/>
    <s v="anthony.young89@company.com"/>
    <n v="-3012"/>
    <x v="4"/>
    <x v="2"/>
    <n v="60104.32"/>
    <x v="14"/>
    <s v="Canada"/>
    <x v="2"/>
    <n v="4.0599999999999996"/>
    <x v="1"/>
    <n v="22"/>
  </r>
  <r>
    <s v="EMP01467"/>
    <x v="1132"/>
    <x v="9"/>
    <x v="2"/>
    <s v="linda.rivera69@company.com"/>
    <n v="-4753"/>
    <x v="7"/>
    <x v="4"/>
    <n v="100759.35"/>
    <x v="971"/>
    <s v="Germany"/>
    <x v="0"/>
    <n v="3.57"/>
    <x v="2"/>
    <n v="35"/>
  </r>
  <r>
    <s v="EMP01468"/>
    <x v="513"/>
    <x v="39"/>
    <x v="2"/>
    <s v="michelle.davis35@company.com"/>
    <n v="-3406"/>
    <x v="8"/>
    <x v="9"/>
    <n v="172331.1"/>
    <x v="837"/>
    <s v="Japan"/>
    <x v="0"/>
    <n v="3.03"/>
    <x v="0"/>
    <n v="35"/>
  </r>
  <r>
    <s v="EMP01469"/>
    <x v="1133"/>
    <x v="12"/>
    <x v="0"/>
    <s v="donald.lewis46@company.com"/>
    <n v="-5884"/>
    <x v="8"/>
    <x v="3"/>
    <n v="76174.880000000005"/>
    <x v="226"/>
    <s v="Brazil"/>
    <x v="0"/>
    <n v="4.32"/>
    <x v="4"/>
    <n v="14"/>
  </r>
  <r>
    <s v="EMP01470"/>
    <x v="1134"/>
    <x v="16"/>
    <x v="1"/>
    <s v="stephanie.smith80@company.com"/>
    <n v="-4933"/>
    <x v="6"/>
    <x v="3"/>
    <n v="175552.07"/>
    <x v="1027"/>
    <s v="Japan"/>
    <x v="1"/>
    <n v="2.58"/>
    <x v="1"/>
    <n v="16"/>
  </r>
  <r>
    <s v="EMP01471"/>
    <x v="245"/>
    <x v="17"/>
    <x v="1"/>
    <s v="david.williams84@company.com"/>
    <n v="-6167"/>
    <x v="0"/>
    <x v="10"/>
    <n v="40053.279999999999"/>
    <x v="598"/>
    <s v="Australia"/>
    <x v="2"/>
    <n v="2.85"/>
    <x v="4"/>
    <n v="17"/>
  </r>
  <r>
    <s v="EMP01472"/>
    <x v="1002"/>
    <x v="23"/>
    <x v="1"/>
    <s v="ronald.moore8@company.com"/>
    <n v="-10834"/>
    <x v="4"/>
    <x v="9"/>
    <n v="49457.19"/>
    <x v="1028"/>
    <s v="India"/>
    <x v="3"/>
    <n v="2.48"/>
    <x v="0"/>
    <n v="35"/>
  </r>
  <r>
    <s v="EMP01473"/>
    <x v="1135"/>
    <x v="5"/>
    <x v="0"/>
    <s v="melissa.jones62@company.com"/>
    <n v="-7731"/>
    <x v="0"/>
    <x v="2"/>
    <n v="55908.77"/>
    <x v="381"/>
    <s v="Japan"/>
    <x v="2"/>
    <n v="1.1100000000000001"/>
    <x v="3"/>
    <n v="30"/>
  </r>
  <r>
    <s v="EMP01474"/>
    <x v="1136"/>
    <x v="28"/>
    <x v="2"/>
    <s v="barbara.mitchell74@company.com"/>
    <n v="-4927"/>
    <x v="5"/>
    <x v="8"/>
    <n v="46328.65"/>
    <x v="1029"/>
    <s v="Canada"/>
    <x v="1"/>
    <n v="1.74"/>
    <x v="4"/>
    <n v="16"/>
  </r>
  <r>
    <s v="EMP01475"/>
    <x v="1137"/>
    <x v="36"/>
    <x v="1"/>
    <s v="george.adams23@company.com"/>
    <n v="-3597"/>
    <x v="6"/>
    <x v="10"/>
    <n v="42484.57"/>
    <x v="499"/>
    <s v="Canada"/>
    <x v="2"/>
    <n v="3.1"/>
    <x v="4"/>
    <n v="24"/>
  </r>
  <r>
    <s v="EMP01476"/>
    <x v="1138"/>
    <x v="43"/>
    <x v="1"/>
    <s v="jessica.brown20@company.com"/>
    <n v="-9616"/>
    <x v="5"/>
    <x v="7"/>
    <n v="170466.27"/>
    <x v="528"/>
    <s v="USA"/>
    <x v="0"/>
    <n v="3.38"/>
    <x v="0"/>
    <n v="25"/>
  </r>
  <r>
    <s v="EMP01477"/>
    <x v="1139"/>
    <x v="6"/>
    <x v="1"/>
    <s v="anthony.campbell74@company.com"/>
    <n v="-8574"/>
    <x v="6"/>
    <x v="10"/>
    <n v="39520.699999999997"/>
    <x v="468"/>
    <s v="Brazil"/>
    <x v="2"/>
    <n v="3.42"/>
    <x v="4"/>
    <n v="3"/>
  </r>
  <r>
    <s v="EMP01478"/>
    <x v="1140"/>
    <x v="9"/>
    <x v="1"/>
    <s v="michael.young43@company.com"/>
    <n v="-2312"/>
    <x v="7"/>
    <x v="6"/>
    <n v="124223.71"/>
    <x v="1030"/>
    <s v="Germany"/>
    <x v="0"/>
    <n v="3.62"/>
    <x v="0"/>
    <n v="10"/>
  </r>
  <r>
    <s v="EMP01479"/>
    <x v="916"/>
    <x v="20"/>
    <x v="0"/>
    <s v="jennifer.miller49@company.com"/>
    <n v="-10264"/>
    <x v="7"/>
    <x v="4"/>
    <n v="129987.47"/>
    <x v="1029"/>
    <s v="India"/>
    <x v="1"/>
    <n v="1.48"/>
    <x v="1"/>
    <n v="20"/>
  </r>
  <r>
    <s v="EMP01480"/>
    <x v="1141"/>
    <x v="7"/>
    <x v="0"/>
    <s v="stephanie.roberts53@company.com"/>
    <n v="-3737"/>
    <x v="4"/>
    <x v="2"/>
    <n v="114337.86"/>
    <x v="287"/>
    <s v="Brazil"/>
    <x v="0"/>
    <n v="2.82"/>
    <x v="1"/>
    <n v="15"/>
  </r>
  <r>
    <s v="EMP01481"/>
    <x v="1142"/>
    <x v="30"/>
    <x v="1"/>
    <s v="anthony.brown98@company.com"/>
    <n v="-4065"/>
    <x v="5"/>
    <x v="8"/>
    <n v="55912.58"/>
    <x v="52"/>
    <s v="France"/>
    <x v="0"/>
    <n v="1.58"/>
    <x v="0"/>
    <n v="13"/>
  </r>
  <r>
    <s v="EMP01482"/>
    <x v="1143"/>
    <x v="38"/>
    <x v="1"/>
    <s v="carol.moore94@company.com"/>
    <n v="-3004"/>
    <x v="4"/>
    <x v="9"/>
    <n v="79238.179999999993"/>
    <x v="519"/>
    <s v="Brazil"/>
    <x v="2"/>
    <n v="4.53"/>
    <x v="2"/>
    <n v="39"/>
  </r>
  <r>
    <s v="EMP01483"/>
    <x v="1144"/>
    <x v="36"/>
    <x v="1"/>
    <s v="mary.wilson54@company.com"/>
    <n v="-8380"/>
    <x v="2"/>
    <x v="4"/>
    <n v="67574.149999999994"/>
    <x v="187"/>
    <s v="Brazil"/>
    <x v="2"/>
    <n v="1.32"/>
    <x v="2"/>
    <n v="38"/>
  </r>
  <r>
    <s v="EMP01484"/>
    <x v="1145"/>
    <x v="1"/>
    <x v="1"/>
    <s v="lisa.campbell87@company.com"/>
    <n v="-7363"/>
    <x v="2"/>
    <x v="10"/>
    <n v="113307.24"/>
    <x v="1031"/>
    <s v="France"/>
    <x v="0"/>
    <n v="1.53"/>
    <x v="4"/>
    <n v="36"/>
  </r>
  <r>
    <s v="EMP01485"/>
    <x v="136"/>
    <x v="32"/>
    <x v="0"/>
    <s v="brian.davis75@company.com"/>
    <n v="-8608"/>
    <x v="6"/>
    <x v="3"/>
    <n v="179038.32"/>
    <x v="1032"/>
    <s v="Canada"/>
    <x v="2"/>
    <n v="2.02"/>
    <x v="3"/>
    <n v="27"/>
  </r>
  <r>
    <s v="EMP01486"/>
    <x v="656"/>
    <x v="27"/>
    <x v="1"/>
    <s v="steven.baker28@company.com"/>
    <n v="-3124"/>
    <x v="3"/>
    <x v="0"/>
    <n v="111200.24"/>
    <x v="613"/>
    <s v="Brazil"/>
    <x v="3"/>
    <n v="1.0900000000000001"/>
    <x v="0"/>
    <n v="28"/>
  </r>
  <r>
    <s v="EMP01487"/>
    <x v="1146"/>
    <x v="38"/>
    <x v="0"/>
    <s v="brian.scott15@company.com"/>
    <n v="-9956"/>
    <x v="9"/>
    <x v="10"/>
    <n v="157723.76"/>
    <x v="187"/>
    <s v="UK"/>
    <x v="2"/>
    <n v="2.2000000000000002"/>
    <x v="4"/>
    <n v="25"/>
  </r>
  <r>
    <s v="EMP01488"/>
    <x v="333"/>
    <x v="31"/>
    <x v="1"/>
    <s v="andrew.mitchell51@company.com"/>
    <n v="-4762"/>
    <x v="8"/>
    <x v="8"/>
    <n v="177048.88"/>
    <x v="966"/>
    <s v="Japan"/>
    <x v="3"/>
    <n v="3.04"/>
    <x v="1"/>
    <n v="28"/>
  </r>
  <r>
    <s v="EMP01489"/>
    <x v="1028"/>
    <x v="14"/>
    <x v="1"/>
    <s v="john.allen29@company.com"/>
    <n v="-9147"/>
    <x v="2"/>
    <x v="9"/>
    <n v="97595.55"/>
    <x v="631"/>
    <s v="USA"/>
    <x v="1"/>
    <n v="1.26"/>
    <x v="0"/>
    <n v="12"/>
  </r>
  <r>
    <s v="EMP01490"/>
    <x v="1147"/>
    <x v="33"/>
    <x v="0"/>
    <s v="dorothy.campbell96@company.com"/>
    <n v="-2575"/>
    <x v="2"/>
    <x v="8"/>
    <n v="35216.06"/>
    <x v="1033"/>
    <s v="Germany"/>
    <x v="0"/>
    <n v="1.24"/>
    <x v="4"/>
    <n v="35"/>
  </r>
  <r>
    <s v="EMP01491"/>
    <x v="1148"/>
    <x v="9"/>
    <x v="2"/>
    <s v="donna.harris96@company.com"/>
    <n v="-9871"/>
    <x v="8"/>
    <x v="10"/>
    <n v="51128.33"/>
    <x v="938"/>
    <s v="USA"/>
    <x v="0"/>
    <n v="1.49"/>
    <x v="4"/>
    <n v="25"/>
  </r>
  <r>
    <s v="EMP01492"/>
    <x v="1122"/>
    <x v="34"/>
    <x v="1"/>
    <s v="james.johnson50@company.com"/>
    <n v="-5145"/>
    <x v="8"/>
    <x v="2"/>
    <n v="134399.09"/>
    <x v="1034"/>
    <s v="Brazil"/>
    <x v="2"/>
    <n v="3.96"/>
    <x v="3"/>
    <n v="2"/>
  </r>
  <r>
    <s v="EMP01493"/>
    <x v="448"/>
    <x v="15"/>
    <x v="0"/>
    <s v="matthew.smith44@company.com"/>
    <n v="-3508"/>
    <x v="6"/>
    <x v="3"/>
    <n v="104604.19"/>
    <x v="578"/>
    <s v="France"/>
    <x v="1"/>
    <n v="1.1599999999999999"/>
    <x v="4"/>
    <n v="38"/>
  </r>
  <r>
    <s v="EMP01494"/>
    <x v="1149"/>
    <x v="7"/>
    <x v="0"/>
    <s v="carol.allen29@company.com"/>
    <n v="-3943"/>
    <x v="0"/>
    <x v="6"/>
    <n v="173198.38"/>
    <x v="196"/>
    <s v="UK"/>
    <x v="0"/>
    <n v="2.27"/>
    <x v="3"/>
    <n v="35"/>
  </r>
  <r>
    <s v="EMP01495"/>
    <x v="185"/>
    <x v="17"/>
    <x v="2"/>
    <s v="melissa.white65@company.com"/>
    <n v="-7283"/>
    <x v="5"/>
    <x v="7"/>
    <n v="62421.32"/>
    <x v="1035"/>
    <s v="USA"/>
    <x v="0"/>
    <n v="2.4500000000000002"/>
    <x v="1"/>
    <n v="15"/>
  </r>
  <r>
    <s v="EMP01496"/>
    <x v="637"/>
    <x v="27"/>
    <x v="1"/>
    <s v="karen.clark58@company.com"/>
    <n v="-6114"/>
    <x v="9"/>
    <x v="10"/>
    <n v="164132.76"/>
    <x v="1036"/>
    <s v="France"/>
    <x v="2"/>
    <n v="2.77"/>
    <x v="4"/>
    <n v="6"/>
  </r>
  <r>
    <s v="EMP01497"/>
    <x v="1150"/>
    <x v="6"/>
    <x v="2"/>
    <s v="patricia.scott83@company.com"/>
    <n v="-4334"/>
    <x v="6"/>
    <x v="4"/>
    <n v="134864.16"/>
    <x v="967"/>
    <s v="India"/>
    <x v="1"/>
    <n v="3.05"/>
    <x v="3"/>
    <n v="18"/>
  </r>
  <r>
    <s v="EMP01498"/>
    <x v="616"/>
    <x v="21"/>
    <x v="1"/>
    <s v="james.martinez5@company.com"/>
    <n v="-10401"/>
    <x v="0"/>
    <x v="5"/>
    <n v="73001.59"/>
    <x v="43"/>
    <s v="India"/>
    <x v="2"/>
    <n v="1.91"/>
    <x v="1"/>
    <n v="40"/>
  </r>
  <r>
    <s v="EMP01499"/>
    <x v="1151"/>
    <x v="19"/>
    <x v="1"/>
    <s v="richard.clark29@company.com"/>
    <n v="-2401"/>
    <x v="3"/>
    <x v="9"/>
    <n v="47642.54"/>
    <x v="256"/>
    <s v="UK"/>
    <x v="1"/>
    <n v="3.21"/>
    <x v="1"/>
    <n v="6"/>
  </r>
  <r>
    <s v="EMP01500"/>
    <x v="513"/>
    <x v="36"/>
    <x v="2"/>
    <s v="michelle.davis9@company.com"/>
    <n v="-7485"/>
    <x v="2"/>
    <x v="10"/>
    <n v="37595.339999999997"/>
    <x v="1037"/>
    <s v="France"/>
    <x v="0"/>
    <n v="4.53"/>
    <x v="4"/>
    <n v="29"/>
  </r>
  <r>
    <s v="EMP01501"/>
    <x v="1152"/>
    <x v="11"/>
    <x v="1"/>
    <s v="joshua.lopez34@company.com"/>
    <n v="-2538"/>
    <x v="3"/>
    <x v="4"/>
    <n v="53529.09"/>
    <x v="202"/>
    <s v="Japan"/>
    <x v="1"/>
    <n v="2.83"/>
    <x v="4"/>
    <n v="5"/>
  </r>
  <r>
    <s v="EMP01502"/>
    <x v="1153"/>
    <x v="40"/>
    <x v="1"/>
    <s v="timothy.mitchell17@company.com"/>
    <n v="-9631"/>
    <x v="0"/>
    <x v="8"/>
    <n v="47987.839999999997"/>
    <x v="1038"/>
    <s v="Canada"/>
    <x v="3"/>
    <n v="1.05"/>
    <x v="2"/>
    <n v="27"/>
  </r>
  <r>
    <s v="EMP01503"/>
    <x v="344"/>
    <x v="11"/>
    <x v="0"/>
    <s v="ronald.lee97@company.com"/>
    <n v="-8137"/>
    <x v="3"/>
    <x v="9"/>
    <n v="129988.28"/>
    <x v="1039"/>
    <s v="Brazil"/>
    <x v="2"/>
    <n v="4.95"/>
    <x v="1"/>
    <n v="24"/>
  </r>
  <r>
    <s v="EMP01504"/>
    <x v="682"/>
    <x v="37"/>
    <x v="1"/>
    <s v="mary.miller43@company.com"/>
    <n v="-7543"/>
    <x v="7"/>
    <x v="6"/>
    <n v="174785.64"/>
    <x v="444"/>
    <s v="Brazil"/>
    <x v="1"/>
    <n v="2.04"/>
    <x v="1"/>
    <n v="35"/>
  </r>
  <r>
    <s v="EMP01505"/>
    <x v="1154"/>
    <x v="33"/>
    <x v="2"/>
    <s v="anthony.garcia69@company.com"/>
    <n v="-6846"/>
    <x v="0"/>
    <x v="2"/>
    <n v="154777.26999999999"/>
    <x v="997"/>
    <s v="India"/>
    <x v="2"/>
    <n v="2.81"/>
    <x v="4"/>
    <n v="32"/>
  </r>
  <r>
    <s v="EMP01506"/>
    <x v="349"/>
    <x v="28"/>
    <x v="2"/>
    <s v="margaret.clark90@company.com"/>
    <n v="-3994"/>
    <x v="9"/>
    <x v="4"/>
    <n v="173676.94"/>
    <x v="1040"/>
    <s v="Brazil"/>
    <x v="2"/>
    <n v="4.41"/>
    <x v="2"/>
    <n v="32"/>
  </r>
  <r>
    <s v="EMP01507"/>
    <x v="123"/>
    <x v="26"/>
    <x v="2"/>
    <s v="karen.flores60@company.com"/>
    <n v="-4674"/>
    <x v="4"/>
    <x v="7"/>
    <n v="127671.23"/>
    <x v="565"/>
    <s v="USA"/>
    <x v="0"/>
    <n v="2.65"/>
    <x v="4"/>
    <n v="32"/>
  </r>
  <r>
    <s v="EMP01508"/>
    <x v="1155"/>
    <x v="18"/>
    <x v="2"/>
    <s v="lisa.allen39@company.com"/>
    <n v="-5431"/>
    <x v="2"/>
    <x v="9"/>
    <n v="152695.78"/>
    <x v="389"/>
    <s v="USA"/>
    <x v="3"/>
    <n v="3.9"/>
    <x v="2"/>
    <n v="35"/>
  </r>
  <r>
    <s v="EMP01509"/>
    <x v="1032"/>
    <x v="30"/>
    <x v="1"/>
    <s v="barbara.davis44@company.com"/>
    <n v="-6535"/>
    <x v="4"/>
    <x v="8"/>
    <n v="58725.91"/>
    <x v="1041"/>
    <s v="Singapore"/>
    <x v="1"/>
    <n v="1.07"/>
    <x v="2"/>
    <n v="17"/>
  </r>
  <r>
    <s v="EMP01510"/>
    <x v="1156"/>
    <x v="38"/>
    <x v="1"/>
    <s v="charles.adams13@company.com"/>
    <n v="-10790"/>
    <x v="8"/>
    <x v="0"/>
    <n v="114812.53"/>
    <x v="45"/>
    <s v="India"/>
    <x v="2"/>
    <n v="2"/>
    <x v="2"/>
    <n v="14"/>
  </r>
  <r>
    <s v="EMP01511"/>
    <x v="595"/>
    <x v="2"/>
    <x v="0"/>
    <s v="lisa.anderson76@company.com"/>
    <n v="-10341"/>
    <x v="5"/>
    <x v="4"/>
    <n v="111594.09"/>
    <x v="381"/>
    <s v="Singapore"/>
    <x v="2"/>
    <n v="3.15"/>
    <x v="2"/>
    <n v="25"/>
  </r>
  <r>
    <s v="EMP01512"/>
    <x v="1157"/>
    <x v="0"/>
    <x v="2"/>
    <s v="thomas.roberts13@company.com"/>
    <n v="-4423"/>
    <x v="0"/>
    <x v="2"/>
    <n v="153200.74"/>
    <x v="935"/>
    <s v="Canada"/>
    <x v="1"/>
    <n v="3.63"/>
    <x v="1"/>
    <n v="5"/>
  </r>
  <r>
    <s v="EMP01513"/>
    <x v="812"/>
    <x v="9"/>
    <x v="1"/>
    <s v="timothy.lopez16@company.com"/>
    <n v="-3269"/>
    <x v="9"/>
    <x v="10"/>
    <n v="142876.26"/>
    <x v="1042"/>
    <s v="France"/>
    <x v="0"/>
    <n v="4.3"/>
    <x v="0"/>
    <n v="31"/>
  </r>
  <r>
    <s v="EMP01514"/>
    <x v="1093"/>
    <x v="12"/>
    <x v="0"/>
    <s v="barbara.miller50@company.com"/>
    <n v="-4731"/>
    <x v="5"/>
    <x v="7"/>
    <n v="179927.86"/>
    <x v="1034"/>
    <s v="UK"/>
    <x v="2"/>
    <n v="3.2"/>
    <x v="3"/>
    <n v="39"/>
  </r>
  <r>
    <s v="EMP01515"/>
    <x v="1158"/>
    <x v="38"/>
    <x v="1"/>
    <s v="joshua.brown36@company.com"/>
    <n v="-4783"/>
    <x v="9"/>
    <x v="5"/>
    <n v="152927.25"/>
    <x v="1043"/>
    <s v="UK"/>
    <x v="2"/>
    <n v="3.99"/>
    <x v="3"/>
    <n v="29"/>
  </r>
  <r>
    <s v="EMP01516"/>
    <x v="683"/>
    <x v="1"/>
    <x v="2"/>
    <s v="ronald.adams6@company.com"/>
    <n v="-4584"/>
    <x v="1"/>
    <x v="2"/>
    <n v="145281.14000000001"/>
    <x v="915"/>
    <s v="Singapore"/>
    <x v="0"/>
    <n v="3.89"/>
    <x v="1"/>
    <n v="6"/>
  </r>
  <r>
    <s v="EMP01517"/>
    <x v="1159"/>
    <x v="26"/>
    <x v="0"/>
    <s v="carol.adams60@company.com"/>
    <n v="-8145"/>
    <x v="3"/>
    <x v="4"/>
    <n v="46170.99"/>
    <x v="249"/>
    <s v="Australia"/>
    <x v="1"/>
    <n v="2.35"/>
    <x v="0"/>
    <n v="7"/>
  </r>
  <r>
    <s v="EMP01518"/>
    <x v="361"/>
    <x v="14"/>
    <x v="0"/>
    <s v="mary.walker68@company.com"/>
    <n v="-10147"/>
    <x v="6"/>
    <x v="7"/>
    <n v="103392.71"/>
    <x v="1044"/>
    <s v="Brazil"/>
    <x v="0"/>
    <n v="3.86"/>
    <x v="2"/>
    <n v="7"/>
  </r>
  <r>
    <s v="EMP01519"/>
    <x v="1160"/>
    <x v="25"/>
    <x v="1"/>
    <s v="anthony.miller71@company.com"/>
    <n v="-4348"/>
    <x v="4"/>
    <x v="5"/>
    <n v="176512.45"/>
    <x v="703"/>
    <s v="India"/>
    <x v="1"/>
    <n v="3.71"/>
    <x v="3"/>
    <n v="40"/>
  </r>
  <r>
    <s v="EMP01520"/>
    <x v="994"/>
    <x v="43"/>
    <x v="2"/>
    <s v="matthew.taylor16@company.com"/>
    <n v="-9997"/>
    <x v="2"/>
    <x v="6"/>
    <n v="40846.17"/>
    <x v="1045"/>
    <s v="France"/>
    <x v="0"/>
    <n v="4.5999999999999996"/>
    <x v="4"/>
    <n v="11"/>
  </r>
  <r>
    <s v="EMP01521"/>
    <x v="1014"/>
    <x v="42"/>
    <x v="0"/>
    <s v="charles.scott93@company.com"/>
    <n v="-8596"/>
    <x v="2"/>
    <x v="5"/>
    <n v="160734.07999999999"/>
    <x v="348"/>
    <s v="USA"/>
    <x v="0"/>
    <n v="1.68"/>
    <x v="1"/>
    <n v="18"/>
  </r>
  <r>
    <s v="EMP01522"/>
    <x v="927"/>
    <x v="6"/>
    <x v="1"/>
    <s v="richard.roberts51@company.com"/>
    <n v="-3646"/>
    <x v="1"/>
    <x v="10"/>
    <n v="40517.46"/>
    <x v="67"/>
    <s v="Singapore"/>
    <x v="2"/>
    <n v="3.21"/>
    <x v="2"/>
    <n v="16"/>
  </r>
  <r>
    <s v="EMP01523"/>
    <x v="1161"/>
    <x v="43"/>
    <x v="1"/>
    <s v="margaret.nelson50@company.com"/>
    <n v="-8291"/>
    <x v="0"/>
    <x v="3"/>
    <n v="124862.84"/>
    <x v="342"/>
    <s v="Germany"/>
    <x v="3"/>
    <n v="3.79"/>
    <x v="0"/>
    <n v="5"/>
  </r>
  <r>
    <s v="EMP01524"/>
    <x v="464"/>
    <x v="35"/>
    <x v="2"/>
    <s v="christopher.brown39@company.com"/>
    <n v="-3035"/>
    <x v="3"/>
    <x v="5"/>
    <n v="169522.83"/>
    <x v="1046"/>
    <s v="Germany"/>
    <x v="3"/>
    <n v="1.19"/>
    <x v="3"/>
    <n v="16"/>
  </r>
  <r>
    <s v="EMP01525"/>
    <x v="367"/>
    <x v="20"/>
    <x v="0"/>
    <s v="david.jackson96@company.com"/>
    <n v="-10942"/>
    <x v="8"/>
    <x v="10"/>
    <n v="54858.26"/>
    <x v="663"/>
    <s v="Canada"/>
    <x v="0"/>
    <n v="1.88"/>
    <x v="4"/>
    <n v="19"/>
  </r>
  <r>
    <s v="EMP01526"/>
    <x v="432"/>
    <x v="25"/>
    <x v="0"/>
    <s v="michael.mitchell10@company.com"/>
    <n v="-5382"/>
    <x v="3"/>
    <x v="2"/>
    <n v="49635.43"/>
    <x v="1047"/>
    <s v="France"/>
    <x v="2"/>
    <n v="3.88"/>
    <x v="3"/>
    <n v="24"/>
  </r>
  <r>
    <s v="EMP01527"/>
    <x v="260"/>
    <x v="21"/>
    <x v="0"/>
    <s v="george.jackson32@company.com"/>
    <n v="-7624"/>
    <x v="8"/>
    <x v="9"/>
    <n v="114742.84"/>
    <x v="1048"/>
    <s v="USA"/>
    <x v="3"/>
    <n v="1.07"/>
    <x v="4"/>
    <n v="17"/>
  </r>
  <r>
    <s v="EMP01528"/>
    <x v="529"/>
    <x v="17"/>
    <x v="1"/>
    <s v="emily.clark63@company.com"/>
    <n v="-9609"/>
    <x v="0"/>
    <x v="8"/>
    <n v="103506.5"/>
    <x v="1049"/>
    <s v="Australia"/>
    <x v="3"/>
    <n v="3.98"/>
    <x v="4"/>
    <n v="8"/>
  </r>
  <r>
    <s v="EMP01529"/>
    <x v="1162"/>
    <x v="23"/>
    <x v="2"/>
    <s v="paul.roberts64@company.com"/>
    <n v="-4075"/>
    <x v="5"/>
    <x v="6"/>
    <n v="120879.92"/>
    <x v="54"/>
    <s v="Singapore"/>
    <x v="2"/>
    <n v="3.03"/>
    <x v="1"/>
    <n v="23"/>
  </r>
  <r>
    <s v="EMP01530"/>
    <x v="1163"/>
    <x v="28"/>
    <x v="0"/>
    <s v="thomas.martinez6@company.com"/>
    <n v="-10333"/>
    <x v="5"/>
    <x v="6"/>
    <n v="141481.04"/>
    <x v="438"/>
    <s v="India"/>
    <x v="3"/>
    <n v="4.1500000000000004"/>
    <x v="2"/>
    <n v="23"/>
  </r>
  <r>
    <s v="EMP01531"/>
    <x v="1164"/>
    <x v="25"/>
    <x v="2"/>
    <s v="rebecca.moore60@company.com"/>
    <n v="-7347"/>
    <x v="0"/>
    <x v="5"/>
    <n v="49753.11"/>
    <x v="1050"/>
    <s v="Germany"/>
    <x v="0"/>
    <n v="4.3099999999999996"/>
    <x v="2"/>
    <n v="7"/>
  </r>
  <r>
    <s v="EMP01532"/>
    <x v="111"/>
    <x v="17"/>
    <x v="0"/>
    <s v="betty.harris62@company.com"/>
    <n v="-6265"/>
    <x v="7"/>
    <x v="7"/>
    <n v="66394.39"/>
    <x v="1051"/>
    <s v="Australia"/>
    <x v="3"/>
    <n v="4.91"/>
    <x v="3"/>
    <n v="1"/>
  </r>
  <r>
    <s v="EMP01533"/>
    <x v="1165"/>
    <x v="13"/>
    <x v="2"/>
    <s v="rebecca.lopez10@company.com"/>
    <n v="-7435"/>
    <x v="7"/>
    <x v="2"/>
    <n v="90581.78"/>
    <x v="100"/>
    <s v="Singapore"/>
    <x v="1"/>
    <n v="2.33"/>
    <x v="2"/>
    <n v="33"/>
  </r>
  <r>
    <s v="EMP01534"/>
    <x v="1166"/>
    <x v="13"/>
    <x v="1"/>
    <s v="margaret.martinez72@company.com"/>
    <n v="-7599"/>
    <x v="3"/>
    <x v="5"/>
    <n v="95409.82"/>
    <x v="490"/>
    <s v="India"/>
    <x v="0"/>
    <n v="2.78"/>
    <x v="2"/>
    <n v="13"/>
  </r>
  <r>
    <s v="EMP01535"/>
    <x v="599"/>
    <x v="23"/>
    <x v="0"/>
    <s v="barbara.walker27@company.com"/>
    <n v="-10844"/>
    <x v="1"/>
    <x v="5"/>
    <n v="95547.5"/>
    <x v="1052"/>
    <s v="Australia"/>
    <x v="1"/>
    <n v="1.87"/>
    <x v="3"/>
    <n v="27"/>
  </r>
  <r>
    <s v="EMP01536"/>
    <x v="33"/>
    <x v="43"/>
    <x v="0"/>
    <s v="timothy.allen7@company.com"/>
    <n v="-2896"/>
    <x v="9"/>
    <x v="0"/>
    <n v="168185.77"/>
    <x v="667"/>
    <s v="France"/>
    <x v="1"/>
    <n v="1.71"/>
    <x v="1"/>
    <n v="23"/>
  </r>
  <r>
    <s v="EMP01537"/>
    <x v="729"/>
    <x v="17"/>
    <x v="1"/>
    <s v="rebecca.thomas45@company.com"/>
    <n v="-10626"/>
    <x v="4"/>
    <x v="2"/>
    <n v="103768.48"/>
    <x v="1053"/>
    <s v="France"/>
    <x v="0"/>
    <n v="4.83"/>
    <x v="1"/>
    <n v="38"/>
  </r>
  <r>
    <s v="EMP01538"/>
    <x v="1167"/>
    <x v="17"/>
    <x v="1"/>
    <s v="mark.ramirez41@company.com"/>
    <n v="-7463"/>
    <x v="1"/>
    <x v="5"/>
    <n v="43377.09"/>
    <x v="472"/>
    <s v="Japan"/>
    <x v="2"/>
    <n v="3"/>
    <x v="1"/>
    <n v="22"/>
  </r>
  <r>
    <s v="EMP01539"/>
    <x v="22"/>
    <x v="25"/>
    <x v="1"/>
    <s v="thomas.hernandez76@company.com"/>
    <n v="-3355"/>
    <x v="8"/>
    <x v="0"/>
    <n v="72652.44"/>
    <x v="627"/>
    <s v="India"/>
    <x v="2"/>
    <n v="1.84"/>
    <x v="2"/>
    <n v="8"/>
  </r>
  <r>
    <s v="EMP01540"/>
    <x v="1168"/>
    <x v="20"/>
    <x v="1"/>
    <s v="ashley.campbell8@company.com"/>
    <n v="-5076"/>
    <x v="5"/>
    <x v="5"/>
    <n v="49976.68"/>
    <x v="482"/>
    <s v="UK"/>
    <x v="2"/>
    <n v="4.32"/>
    <x v="2"/>
    <n v="27"/>
  </r>
  <r>
    <s v="EMP01541"/>
    <x v="1169"/>
    <x v="33"/>
    <x v="1"/>
    <s v="joshua.davis55@company.com"/>
    <n v="-6350"/>
    <x v="5"/>
    <x v="10"/>
    <n v="163040.93"/>
    <x v="1054"/>
    <s v="UK"/>
    <x v="3"/>
    <n v="2.0699999999999998"/>
    <x v="3"/>
    <n v="25"/>
  </r>
  <r>
    <s v="EMP01542"/>
    <x v="1170"/>
    <x v="11"/>
    <x v="1"/>
    <s v="andrew.scott48@company.com"/>
    <n v="-8544"/>
    <x v="4"/>
    <x v="7"/>
    <n v="65062.9"/>
    <x v="419"/>
    <s v="India"/>
    <x v="1"/>
    <n v="1.1200000000000001"/>
    <x v="0"/>
    <n v="26"/>
  </r>
  <r>
    <s v="EMP01543"/>
    <x v="1170"/>
    <x v="42"/>
    <x v="1"/>
    <s v="andrew.scott35@company.com"/>
    <n v="-8693"/>
    <x v="9"/>
    <x v="5"/>
    <n v="155179.66"/>
    <x v="1055"/>
    <s v="France"/>
    <x v="0"/>
    <n v="4.47"/>
    <x v="2"/>
    <n v="29"/>
  </r>
  <r>
    <s v="EMP01544"/>
    <x v="141"/>
    <x v="20"/>
    <x v="1"/>
    <s v="ronald.johnson52@company.com"/>
    <n v="-2597"/>
    <x v="2"/>
    <x v="7"/>
    <n v="171497.53"/>
    <x v="170"/>
    <s v="Singapore"/>
    <x v="1"/>
    <n v="1.83"/>
    <x v="2"/>
    <n v="29"/>
  </r>
  <r>
    <s v="EMP01545"/>
    <x v="1171"/>
    <x v="7"/>
    <x v="2"/>
    <s v="susan.taylor74@company.com"/>
    <n v="-4254"/>
    <x v="7"/>
    <x v="2"/>
    <n v="116664.21"/>
    <x v="358"/>
    <s v="Brazil"/>
    <x v="2"/>
    <n v="4.92"/>
    <x v="3"/>
    <n v="0"/>
  </r>
  <r>
    <s v="EMP01546"/>
    <x v="1118"/>
    <x v="18"/>
    <x v="1"/>
    <s v="paul.anderson95@company.com"/>
    <n v="-7806"/>
    <x v="9"/>
    <x v="7"/>
    <n v="57659.7"/>
    <x v="641"/>
    <s v="Singapore"/>
    <x v="3"/>
    <n v="1.43"/>
    <x v="3"/>
    <n v="14"/>
  </r>
  <r>
    <s v="EMP01547"/>
    <x v="1172"/>
    <x v="11"/>
    <x v="1"/>
    <s v="dorothy.hill60@company.com"/>
    <n v="-10258"/>
    <x v="5"/>
    <x v="0"/>
    <n v="159870.95000000001"/>
    <x v="1056"/>
    <s v="Singapore"/>
    <x v="0"/>
    <n v="4.29"/>
    <x v="0"/>
    <n v="22"/>
  </r>
  <r>
    <s v="EMP01548"/>
    <x v="618"/>
    <x v="19"/>
    <x v="0"/>
    <s v="melissa.brown55@company.com"/>
    <n v="-8539"/>
    <x v="1"/>
    <x v="5"/>
    <n v="92294.26"/>
    <x v="1057"/>
    <s v="India"/>
    <x v="2"/>
    <n v="4.45"/>
    <x v="3"/>
    <n v="19"/>
  </r>
  <r>
    <s v="EMP01549"/>
    <x v="813"/>
    <x v="34"/>
    <x v="2"/>
    <s v="daniel.wilson34@company.com"/>
    <n v="-8824"/>
    <x v="3"/>
    <x v="5"/>
    <n v="139803.96"/>
    <x v="749"/>
    <s v="Japan"/>
    <x v="2"/>
    <n v="2.21"/>
    <x v="4"/>
    <n v="26"/>
  </r>
  <r>
    <s v="EMP01550"/>
    <x v="459"/>
    <x v="4"/>
    <x v="2"/>
    <s v="dorothy.young3@company.com"/>
    <n v="-10456"/>
    <x v="3"/>
    <x v="4"/>
    <n v="116931.49"/>
    <x v="159"/>
    <s v="India"/>
    <x v="0"/>
    <n v="1.66"/>
    <x v="4"/>
    <n v="23"/>
  </r>
  <r>
    <s v="EMP01551"/>
    <x v="1173"/>
    <x v="9"/>
    <x v="0"/>
    <s v="rebecca.martin5@company.com"/>
    <n v="-10733"/>
    <x v="4"/>
    <x v="7"/>
    <n v="119793.33"/>
    <x v="1058"/>
    <s v="India"/>
    <x v="3"/>
    <n v="4.83"/>
    <x v="0"/>
    <n v="13"/>
  </r>
  <r>
    <s v="EMP01552"/>
    <x v="429"/>
    <x v="14"/>
    <x v="1"/>
    <s v="susan.smith46@company.com"/>
    <n v="-3930"/>
    <x v="2"/>
    <x v="8"/>
    <n v="84887.61"/>
    <x v="1059"/>
    <s v="UK"/>
    <x v="1"/>
    <n v="4.96"/>
    <x v="1"/>
    <n v="21"/>
  </r>
  <r>
    <s v="EMP01553"/>
    <x v="1174"/>
    <x v="29"/>
    <x v="1"/>
    <s v="stephanie.baker52@company.com"/>
    <n v="-7075"/>
    <x v="8"/>
    <x v="10"/>
    <n v="63077.95"/>
    <x v="1060"/>
    <s v="Germany"/>
    <x v="1"/>
    <n v="4.5"/>
    <x v="1"/>
    <n v="15"/>
  </r>
  <r>
    <s v="EMP01554"/>
    <x v="829"/>
    <x v="34"/>
    <x v="2"/>
    <s v="margaret.hernandez17@company.com"/>
    <n v="-10941"/>
    <x v="3"/>
    <x v="8"/>
    <n v="116827.94"/>
    <x v="1061"/>
    <s v="Japan"/>
    <x v="1"/>
    <n v="1.49"/>
    <x v="1"/>
    <n v="17"/>
  </r>
  <r>
    <s v="EMP01555"/>
    <x v="1175"/>
    <x v="34"/>
    <x v="1"/>
    <s v="jennifer.hernandez57@company.com"/>
    <n v="-8873"/>
    <x v="2"/>
    <x v="10"/>
    <n v="122165.81"/>
    <x v="1023"/>
    <s v="USA"/>
    <x v="0"/>
    <n v="1.57"/>
    <x v="2"/>
    <n v="25"/>
  </r>
  <r>
    <s v="EMP01556"/>
    <x v="623"/>
    <x v="43"/>
    <x v="2"/>
    <s v="richard.jones40@company.com"/>
    <n v="-6833"/>
    <x v="5"/>
    <x v="4"/>
    <n v="166430.09"/>
    <x v="644"/>
    <s v="India"/>
    <x v="3"/>
    <n v="3.56"/>
    <x v="3"/>
    <n v="13"/>
  </r>
  <r>
    <s v="EMP01557"/>
    <x v="758"/>
    <x v="37"/>
    <x v="1"/>
    <s v="mark.perez76@company.com"/>
    <n v="-8099"/>
    <x v="7"/>
    <x v="4"/>
    <n v="136933.64000000001"/>
    <x v="664"/>
    <s v="Brazil"/>
    <x v="3"/>
    <n v="1.93"/>
    <x v="2"/>
    <n v="8"/>
  </r>
  <r>
    <s v="EMP01558"/>
    <x v="1176"/>
    <x v="43"/>
    <x v="2"/>
    <s v="sandra.moore20@company.com"/>
    <n v="-11189"/>
    <x v="1"/>
    <x v="9"/>
    <n v="90548.800000000003"/>
    <x v="746"/>
    <s v="USA"/>
    <x v="2"/>
    <n v="1.48"/>
    <x v="0"/>
    <n v="1"/>
  </r>
  <r>
    <s v="EMP01559"/>
    <x v="966"/>
    <x v="34"/>
    <x v="1"/>
    <s v="james.torres85@company.com"/>
    <n v="-7003"/>
    <x v="2"/>
    <x v="2"/>
    <n v="74219.91"/>
    <x v="1062"/>
    <s v="India"/>
    <x v="0"/>
    <n v="1.25"/>
    <x v="0"/>
    <n v="21"/>
  </r>
  <r>
    <s v="EMP01560"/>
    <x v="176"/>
    <x v="32"/>
    <x v="1"/>
    <s v="daniel.smith35@company.com"/>
    <n v="-4536"/>
    <x v="0"/>
    <x v="10"/>
    <n v="127777.85"/>
    <x v="129"/>
    <s v="Germany"/>
    <x v="0"/>
    <n v="3.07"/>
    <x v="2"/>
    <n v="31"/>
  </r>
  <r>
    <s v="EMP01561"/>
    <x v="1068"/>
    <x v="3"/>
    <x v="1"/>
    <s v="carol.robinson34@company.com"/>
    <n v="-4473"/>
    <x v="2"/>
    <x v="9"/>
    <n v="159695.57999999999"/>
    <x v="1063"/>
    <s v="UK"/>
    <x v="1"/>
    <n v="3.83"/>
    <x v="1"/>
    <n v="40"/>
  </r>
  <r>
    <s v="EMP01562"/>
    <x v="5"/>
    <x v="15"/>
    <x v="1"/>
    <s v="deborah.lee76@company.com"/>
    <n v="-2357"/>
    <x v="9"/>
    <x v="0"/>
    <n v="105049.87"/>
    <x v="956"/>
    <s v="France"/>
    <x v="2"/>
    <n v="3.54"/>
    <x v="3"/>
    <n v="12"/>
  </r>
  <r>
    <s v="EMP01563"/>
    <x v="1177"/>
    <x v="14"/>
    <x v="0"/>
    <s v="jessica.thomas76@company.com"/>
    <n v="-8114"/>
    <x v="0"/>
    <x v="8"/>
    <n v="161528.03"/>
    <x v="538"/>
    <s v="India"/>
    <x v="3"/>
    <n v="2.87"/>
    <x v="3"/>
    <n v="18"/>
  </r>
  <r>
    <s v="EMP01564"/>
    <x v="1176"/>
    <x v="5"/>
    <x v="0"/>
    <s v="sandra.moore43@company.com"/>
    <n v="-8351"/>
    <x v="6"/>
    <x v="0"/>
    <n v="62855.29"/>
    <x v="540"/>
    <s v="Japan"/>
    <x v="1"/>
    <n v="4.8899999999999997"/>
    <x v="1"/>
    <n v="27"/>
  </r>
  <r>
    <s v="EMP01565"/>
    <x v="1178"/>
    <x v="6"/>
    <x v="2"/>
    <s v="stephanie.walker23@company.com"/>
    <n v="-10395"/>
    <x v="9"/>
    <x v="3"/>
    <n v="104926.98"/>
    <x v="1064"/>
    <s v="Singapore"/>
    <x v="1"/>
    <n v="2.4500000000000002"/>
    <x v="0"/>
    <n v="40"/>
  </r>
  <r>
    <s v="EMP01566"/>
    <x v="69"/>
    <x v="4"/>
    <x v="1"/>
    <s v="christopher.mitchell75@company.com"/>
    <n v="-4477"/>
    <x v="5"/>
    <x v="2"/>
    <n v="161088.57999999999"/>
    <x v="1065"/>
    <s v="UK"/>
    <x v="1"/>
    <n v="2.41"/>
    <x v="2"/>
    <n v="10"/>
  </r>
  <r>
    <s v="EMP01567"/>
    <x v="543"/>
    <x v="13"/>
    <x v="1"/>
    <s v="ronald.martin71@company.com"/>
    <n v="-6040"/>
    <x v="5"/>
    <x v="7"/>
    <n v="48142.75"/>
    <x v="1066"/>
    <s v="India"/>
    <x v="1"/>
    <n v="4.6900000000000004"/>
    <x v="4"/>
    <n v="18"/>
  </r>
  <r>
    <s v="EMP01568"/>
    <x v="1179"/>
    <x v="40"/>
    <x v="0"/>
    <s v="andrew.torres2@company.com"/>
    <n v="-8772"/>
    <x v="1"/>
    <x v="2"/>
    <n v="155563.92000000001"/>
    <x v="78"/>
    <s v="USA"/>
    <x v="1"/>
    <n v="2.64"/>
    <x v="4"/>
    <n v="16"/>
  </r>
  <r>
    <s v="EMP01569"/>
    <x v="1117"/>
    <x v="34"/>
    <x v="2"/>
    <s v="nancy.brown56@company.com"/>
    <n v="-2779"/>
    <x v="7"/>
    <x v="9"/>
    <n v="128817.31"/>
    <x v="438"/>
    <s v="Germany"/>
    <x v="0"/>
    <n v="1.2"/>
    <x v="4"/>
    <n v="36"/>
  </r>
  <r>
    <s v="EMP01570"/>
    <x v="1180"/>
    <x v="4"/>
    <x v="1"/>
    <s v="joseph.thomas69@company.com"/>
    <n v="-4317"/>
    <x v="5"/>
    <x v="9"/>
    <n v="156271.32"/>
    <x v="1048"/>
    <s v="UK"/>
    <x v="1"/>
    <n v="2.5299999999999998"/>
    <x v="4"/>
    <n v="2"/>
  </r>
  <r>
    <s v="EMP01571"/>
    <x v="1181"/>
    <x v="31"/>
    <x v="1"/>
    <s v="anthony.johnson60@company.com"/>
    <n v="-3080"/>
    <x v="2"/>
    <x v="3"/>
    <n v="75743.06"/>
    <x v="402"/>
    <s v="France"/>
    <x v="0"/>
    <n v="2.9"/>
    <x v="2"/>
    <n v="8"/>
  </r>
  <r>
    <s v="EMP01572"/>
    <x v="1182"/>
    <x v="20"/>
    <x v="0"/>
    <s v="margaret.jackson68@company.com"/>
    <n v="-2560"/>
    <x v="3"/>
    <x v="10"/>
    <n v="82206.84"/>
    <x v="1012"/>
    <s v="India"/>
    <x v="1"/>
    <n v="2.09"/>
    <x v="4"/>
    <n v="28"/>
  </r>
  <r>
    <s v="EMP01573"/>
    <x v="787"/>
    <x v="30"/>
    <x v="1"/>
    <s v="sandra.nelson87@company.com"/>
    <n v="-4869"/>
    <x v="1"/>
    <x v="4"/>
    <n v="36802.47"/>
    <x v="1067"/>
    <s v="Singapore"/>
    <x v="3"/>
    <n v="2.13"/>
    <x v="4"/>
    <n v="27"/>
  </r>
  <r>
    <s v="EMP01574"/>
    <x v="1183"/>
    <x v="10"/>
    <x v="0"/>
    <s v="lisa.rodriguez13@company.com"/>
    <n v="-6576"/>
    <x v="9"/>
    <x v="4"/>
    <n v="167732.01"/>
    <x v="1001"/>
    <s v="Brazil"/>
    <x v="1"/>
    <n v="2.86"/>
    <x v="2"/>
    <n v="33"/>
  </r>
  <r>
    <s v="EMP01575"/>
    <x v="1184"/>
    <x v="27"/>
    <x v="1"/>
    <s v="betty.walker55@company.com"/>
    <n v="-6333"/>
    <x v="4"/>
    <x v="9"/>
    <n v="61108.81"/>
    <x v="1068"/>
    <s v="Canada"/>
    <x v="2"/>
    <n v="4.24"/>
    <x v="2"/>
    <n v="20"/>
  </r>
  <r>
    <s v="EMP01576"/>
    <x v="990"/>
    <x v="8"/>
    <x v="0"/>
    <s v="nancy.miller57@company.com"/>
    <n v="-9507"/>
    <x v="4"/>
    <x v="10"/>
    <n v="116871.63"/>
    <x v="953"/>
    <s v="Canada"/>
    <x v="1"/>
    <n v="1.1599999999999999"/>
    <x v="0"/>
    <n v="18"/>
  </r>
  <r>
    <s v="EMP01577"/>
    <x v="972"/>
    <x v="13"/>
    <x v="2"/>
    <s v="michelle.anderson35@company.com"/>
    <n v="-3636"/>
    <x v="7"/>
    <x v="2"/>
    <n v="66758.52"/>
    <x v="691"/>
    <s v="France"/>
    <x v="3"/>
    <n v="4.18"/>
    <x v="3"/>
    <n v="24"/>
  </r>
  <r>
    <s v="EMP01578"/>
    <x v="1185"/>
    <x v="13"/>
    <x v="0"/>
    <s v="andrew.taylor98@company.com"/>
    <n v="-7359"/>
    <x v="9"/>
    <x v="0"/>
    <n v="88609.85"/>
    <x v="698"/>
    <s v="France"/>
    <x v="1"/>
    <n v="2.67"/>
    <x v="3"/>
    <n v="2"/>
  </r>
  <r>
    <s v="EMP01579"/>
    <x v="1186"/>
    <x v="24"/>
    <x v="1"/>
    <s v="karen.hall26@company.com"/>
    <n v="-6632"/>
    <x v="0"/>
    <x v="7"/>
    <n v="176991.66"/>
    <x v="1069"/>
    <s v="Singapore"/>
    <x v="3"/>
    <n v="1.91"/>
    <x v="1"/>
    <n v="40"/>
  </r>
  <r>
    <s v="EMP01580"/>
    <x v="1187"/>
    <x v="7"/>
    <x v="1"/>
    <s v="christopher.walker12@company.com"/>
    <n v="-7005"/>
    <x v="8"/>
    <x v="8"/>
    <n v="148133.32999999999"/>
    <x v="936"/>
    <s v="USA"/>
    <x v="0"/>
    <n v="3.33"/>
    <x v="0"/>
    <n v="30"/>
  </r>
  <r>
    <s v="EMP01581"/>
    <x v="1188"/>
    <x v="17"/>
    <x v="0"/>
    <s v="paul.jones55@company.com"/>
    <n v="-9669"/>
    <x v="1"/>
    <x v="4"/>
    <n v="77572"/>
    <x v="243"/>
    <s v="Japan"/>
    <x v="3"/>
    <n v="2.1"/>
    <x v="2"/>
    <n v="3"/>
  </r>
  <r>
    <s v="EMP01582"/>
    <x v="1189"/>
    <x v="28"/>
    <x v="1"/>
    <s v="margaret.campbell70@company.com"/>
    <n v="-8288"/>
    <x v="1"/>
    <x v="9"/>
    <n v="164934.12"/>
    <x v="15"/>
    <s v="Brazil"/>
    <x v="1"/>
    <n v="3.72"/>
    <x v="2"/>
    <n v="14"/>
  </r>
  <r>
    <s v="EMP01583"/>
    <x v="1190"/>
    <x v="23"/>
    <x v="2"/>
    <s v="margaret.scott85@company.com"/>
    <n v="-3740"/>
    <x v="6"/>
    <x v="8"/>
    <n v="153389.07999999999"/>
    <x v="1070"/>
    <s v="Singapore"/>
    <x v="0"/>
    <n v="4.75"/>
    <x v="0"/>
    <n v="28"/>
  </r>
  <r>
    <s v="EMP01584"/>
    <x v="1191"/>
    <x v="14"/>
    <x v="0"/>
    <s v="donald.hall15@company.com"/>
    <n v="-10575"/>
    <x v="9"/>
    <x v="8"/>
    <n v="40946.410000000003"/>
    <x v="502"/>
    <s v="Japan"/>
    <x v="2"/>
    <n v="1.08"/>
    <x v="0"/>
    <n v="23"/>
  </r>
  <r>
    <s v="EMP01585"/>
    <x v="913"/>
    <x v="25"/>
    <x v="1"/>
    <s v="anthony.carter44@company.com"/>
    <n v="-5631"/>
    <x v="7"/>
    <x v="9"/>
    <n v="167652.79"/>
    <x v="1071"/>
    <s v="Japan"/>
    <x v="1"/>
    <n v="1.85"/>
    <x v="2"/>
    <n v="30"/>
  </r>
  <r>
    <s v="EMP01586"/>
    <x v="1192"/>
    <x v="22"/>
    <x v="1"/>
    <s v="melissa.lewis3@company.com"/>
    <n v="-4165"/>
    <x v="6"/>
    <x v="2"/>
    <n v="61540.28"/>
    <x v="529"/>
    <s v="France"/>
    <x v="2"/>
    <n v="4.55"/>
    <x v="2"/>
    <n v="36"/>
  </r>
  <r>
    <s v="EMP01587"/>
    <x v="112"/>
    <x v="38"/>
    <x v="0"/>
    <s v="melissa.moore3@company.com"/>
    <n v="-10019"/>
    <x v="6"/>
    <x v="0"/>
    <n v="97481.65"/>
    <x v="839"/>
    <s v="Japan"/>
    <x v="3"/>
    <n v="3.71"/>
    <x v="4"/>
    <n v="24"/>
  </r>
  <r>
    <s v="EMP01588"/>
    <x v="1193"/>
    <x v="20"/>
    <x v="0"/>
    <s v="donald.carter54@company.com"/>
    <n v="-4590"/>
    <x v="6"/>
    <x v="10"/>
    <n v="160926.39999999999"/>
    <x v="568"/>
    <s v="Brazil"/>
    <x v="2"/>
    <n v="1.1000000000000001"/>
    <x v="1"/>
    <n v="40"/>
  </r>
  <r>
    <s v="EMP01589"/>
    <x v="554"/>
    <x v="22"/>
    <x v="0"/>
    <s v="christopher.johnson39@company.com"/>
    <n v="-4301"/>
    <x v="0"/>
    <x v="5"/>
    <n v="43508.99"/>
    <x v="52"/>
    <s v="Japan"/>
    <x v="2"/>
    <n v="4.0599999999999996"/>
    <x v="4"/>
    <n v="34"/>
  </r>
  <r>
    <s v="EMP01590"/>
    <x v="600"/>
    <x v="13"/>
    <x v="1"/>
    <s v="margaret.baker53@company.com"/>
    <n v="-4969"/>
    <x v="3"/>
    <x v="4"/>
    <n v="93321.78"/>
    <x v="233"/>
    <s v="Singapore"/>
    <x v="0"/>
    <n v="2.9"/>
    <x v="3"/>
    <n v="37"/>
  </r>
  <r>
    <s v="EMP01591"/>
    <x v="90"/>
    <x v="8"/>
    <x v="0"/>
    <s v="susan.roberts11@company.com"/>
    <n v="-11358"/>
    <x v="5"/>
    <x v="5"/>
    <n v="52399.72"/>
    <x v="166"/>
    <s v="France"/>
    <x v="3"/>
    <n v="4.8600000000000003"/>
    <x v="0"/>
    <n v="14"/>
  </r>
  <r>
    <s v="EMP01592"/>
    <x v="905"/>
    <x v="24"/>
    <x v="0"/>
    <s v="ashley.garcia1@company.com"/>
    <n v="-7323"/>
    <x v="4"/>
    <x v="9"/>
    <n v="59884.27"/>
    <x v="1072"/>
    <s v="Canada"/>
    <x v="1"/>
    <n v="1.1200000000000001"/>
    <x v="3"/>
    <n v="34"/>
  </r>
  <r>
    <s v="EMP01593"/>
    <x v="1194"/>
    <x v="9"/>
    <x v="1"/>
    <s v="deborah.nelson87@company.com"/>
    <n v="-7685"/>
    <x v="9"/>
    <x v="10"/>
    <n v="135387.70000000001"/>
    <x v="1073"/>
    <s v="Canada"/>
    <x v="3"/>
    <n v="4.0999999999999996"/>
    <x v="3"/>
    <n v="26"/>
  </r>
  <r>
    <s v="EMP01594"/>
    <x v="814"/>
    <x v="28"/>
    <x v="0"/>
    <s v="mark.johnson23@company.com"/>
    <n v="-7565"/>
    <x v="6"/>
    <x v="5"/>
    <n v="62528.38"/>
    <x v="109"/>
    <s v="Canada"/>
    <x v="1"/>
    <n v="4.83"/>
    <x v="1"/>
    <n v="14"/>
  </r>
  <r>
    <s v="EMP01595"/>
    <x v="987"/>
    <x v="7"/>
    <x v="0"/>
    <s v="michelle.allen32@company.com"/>
    <n v="-4471"/>
    <x v="0"/>
    <x v="5"/>
    <n v="140078.48000000001"/>
    <x v="1074"/>
    <s v="France"/>
    <x v="2"/>
    <n v="3.01"/>
    <x v="4"/>
    <n v="24"/>
  </r>
  <r>
    <s v="EMP01596"/>
    <x v="668"/>
    <x v="12"/>
    <x v="2"/>
    <s v="kevin.harris85@company.com"/>
    <n v="-4086"/>
    <x v="2"/>
    <x v="0"/>
    <n v="119085.26"/>
    <x v="471"/>
    <s v="USA"/>
    <x v="0"/>
    <n v="2.52"/>
    <x v="1"/>
    <n v="37"/>
  </r>
  <r>
    <s v="EMP01597"/>
    <x v="1195"/>
    <x v="30"/>
    <x v="0"/>
    <s v="timothy.nelson66@company.com"/>
    <n v="-1754"/>
    <x v="8"/>
    <x v="5"/>
    <n v="147333.04999999999"/>
    <x v="485"/>
    <s v="Brazil"/>
    <x v="0"/>
    <n v="4.75"/>
    <x v="0"/>
    <n v="26"/>
  </r>
  <r>
    <s v="EMP01598"/>
    <x v="91"/>
    <x v="29"/>
    <x v="2"/>
    <s v="kevin.martin7@company.com"/>
    <n v="-9945"/>
    <x v="6"/>
    <x v="7"/>
    <n v="110049.3"/>
    <x v="1075"/>
    <s v="UK"/>
    <x v="2"/>
    <n v="1.64"/>
    <x v="0"/>
    <n v="33"/>
  </r>
  <r>
    <s v="EMP01599"/>
    <x v="1196"/>
    <x v="27"/>
    <x v="0"/>
    <s v="david.hill23@company.com"/>
    <n v="-7705"/>
    <x v="9"/>
    <x v="0"/>
    <n v="82306.100000000006"/>
    <x v="365"/>
    <s v="USA"/>
    <x v="2"/>
    <n v="1.59"/>
    <x v="3"/>
    <n v="37"/>
  </r>
  <r>
    <s v="EMP01600"/>
    <x v="678"/>
    <x v="40"/>
    <x v="0"/>
    <s v="nancy.torres83@company.com"/>
    <n v="-6938"/>
    <x v="0"/>
    <x v="4"/>
    <n v="95747.51"/>
    <x v="1076"/>
    <s v="France"/>
    <x v="0"/>
    <n v="3.88"/>
    <x v="2"/>
    <n v="7"/>
  </r>
  <r>
    <s v="EMP01601"/>
    <x v="1197"/>
    <x v="21"/>
    <x v="2"/>
    <s v="david.walker17@company.com"/>
    <n v="-2426"/>
    <x v="6"/>
    <x v="2"/>
    <n v="156897.43"/>
    <x v="825"/>
    <s v="Singapore"/>
    <x v="0"/>
    <n v="2.83"/>
    <x v="0"/>
    <n v="26"/>
  </r>
  <r>
    <s v="EMP01602"/>
    <x v="1198"/>
    <x v="17"/>
    <x v="2"/>
    <s v="richard.baker35@company.com"/>
    <n v="-8105"/>
    <x v="5"/>
    <x v="9"/>
    <n v="83431.14"/>
    <x v="1077"/>
    <s v="Brazil"/>
    <x v="0"/>
    <n v="1.32"/>
    <x v="4"/>
    <n v="18"/>
  </r>
  <r>
    <s v="EMP01603"/>
    <x v="719"/>
    <x v="30"/>
    <x v="2"/>
    <s v="brian.nelson21@company.com"/>
    <n v="-8995"/>
    <x v="8"/>
    <x v="3"/>
    <n v="121517.26"/>
    <x v="1078"/>
    <s v="UK"/>
    <x v="1"/>
    <n v="4.83"/>
    <x v="2"/>
    <n v="23"/>
  </r>
  <r>
    <s v="EMP01604"/>
    <x v="135"/>
    <x v="40"/>
    <x v="0"/>
    <s v="sarah.smith35@company.com"/>
    <n v="-8980"/>
    <x v="3"/>
    <x v="6"/>
    <n v="123456.51"/>
    <x v="339"/>
    <s v="Brazil"/>
    <x v="0"/>
    <n v="1.53"/>
    <x v="1"/>
    <n v="15"/>
  </r>
  <r>
    <s v="EMP01605"/>
    <x v="1199"/>
    <x v="6"/>
    <x v="0"/>
    <s v="matthew.lee40@company.com"/>
    <n v="-7516"/>
    <x v="8"/>
    <x v="3"/>
    <n v="72097.119999999995"/>
    <x v="1079"/>
    <s v="UK"/>
    <x v="2"/>
    <n v="4.16"/>
    <x v="1"/>
    <n v="1"/>
  </r>
  <r>
    <s v="EMP01606"/>
    <x v="519"/>
    <x v="7"/>
    <x v="0"/>
    <s v="sarah.sanchez70@company.com"/>
    <n v="-7341"/>
    <x v="4"/>
    <x v="5"/>
    <n v="179721.25"/>
    <x v="985"/>
    <s v="Japan"/>
    <x v="3"/>
    <n v="2.11"/>
    <x v="2"/>
    <n v="26"/>
  </r>
  <r>
    <s v="EMP01607"/>
    <x v="1200"/>
    <x v="6"/>
    <x v="1"/>
    <s v="barbara.gonzalez55@company.com"/>
    <n v="-8334"/>
    <x v="7"/>
    <x v="10"/>
    <n v="147442.10999999999"/>
    <x v="1080"/>
    <s v="France"/>
    <x v="3"/>
    <n v="3.34"/>
    <x v="0"/>
    <n v="23"/>
  </r>
  <r>
    <s v="EMP01608"/>
    <x v="126"/>
    <x v="18"/>
    <x v="2"/>
    <s v="carol.martin86@company.com"/>
    <n v="-2442"/>
    <x v="9"/>
    <x v="2"/>
    <n v="122700.67"/>
    <x v="106"/>
    <s v="India"/>
    <x v="1"/>
    <n v="4.84"/>
    <x v="3"/>
    <n v="39"/>
  </r>
  <r>
    <s v="EMP01609"/>
    <x v="1201"/>
    <x v="28"/>
    <x v="2"/>
    <s v="william.smith51@company.com"/>
    <n v="-8524"/>
    <x v="5"/>
    <x v="6"/>
    <n v="164418.35"/>
    <x v="555"/>
    <s v="Singapore"/>
    <x v="1"/>
    <n v="3.35"/>
    <x v="3"/>
    <n v="35"/>
  </r>
  <r>
    <s v="EMP01610"/>
    <x v="540"/>
    <x v="32"/>
    <x v="0"/>
    <s v="sarah.wilson95@company.com"/>
    <n v="-9222"/>
    <x v="6"/>
    <x v="0"/>
    <n v="102278.74"/>
    <x v="628"/>
    <s v="Brazil"/>
    <x v="1"/>
    <n v="2.4900000000000002"/>
    <x v="2"/>
    <n v="0"/>
  </r>
  <r>
    <s v="EMP01611"/>
    <x v="1202"/>
    <x v="9"/>
    <x v="2"/>
    <s v="lisa.davis68@company.com"/>
    <n v="-10098"/>
    <x v="9"/>
    <x v="10"/>
    <n v="152899.28"/>
    <x v="394"/>
    <s v="Australia"/>
    <x v="1"/>
    <n v="3.41"/>
    <x v="0"/>
    <n v="38"/>
  </r>
  <r>
    <s v="EMP01612"/>
    <x v="416"/>
    <x v="6"/>
    <x v="2"/>
    <s v="jennifer.martinez2@company.com"/>
    <n v="-2422"/>
    <x v="9"/>
    <x v="9"/>
    <n v="42202.2"/>
    <x v="1064"/>
    <s v="Brazil"/>
    <x v="2"/>
    <n v="1.59"/>
    <x v="3"/>
    <n v="4"/>
  </r>
  <r>
    <s v="EMP01613"/>
    <x v="649"/>
    <x v="12"/>
    <x v="0"/>
    <s v="lisa.mitchell30@company.com"/>
    <n v="-6881"/>
    <x v="4"/>
    <x v="4"/>
    <n v="66570.44"/>
    <x v="342"/>
    <s v="USA"/>
    <x v="1"/>
    <n v="3.07"/>
    <x v="3"/>
    <n v="31"/>
  </r>
  <r>
    <s v="EMP01614"/>
    <x v="1203"/>
    <x v="3"/>
    <x v="0"/>
    <s v="christopher.martinez61@company.com"/>
    <n v="-10316"/>
    <x v="1"/>
    <x v="8"/>
    <n v="155759.37"/>
    <x v="1081"/>
    <s v="Canada"/>
    <x v="1"/>
    <n v="3.97"/>
    <x v="0"/>
    <n v="18"/>
  </r>
  <r>
    <s v="EMP01615"/>
    <x v="1204"/>
    <x v="37"/>
    <x v="0"/>
    <s v="james.perez84@company.com"/>
    <n v="-10005"/>
    <x v="5"/>
    <x v="6"/>
    <n v="83840.87"/>
    <x v="1082"/>
    <s v="USA"/>
    <x v="2"/>
    <n v="4.97"/>
    <x v="2"/>
    <n v="38"/>
  </r>
  <r>
    <s v="EMP01616"/>
    <x v="1078"/>
    <x v="17"/>
    <x v="0"/>
    <s v="michael.flores80@company.com"/>
    <n v="-10769"/>
    <x v="3"/>
    <x v="8"/>
    <n v="93333.24"/>
    <x v="1083"/>
    <s v="USA"/>
    <x v="0"/>
    <n v="2.9"/>
    <x v="1"/>
    <n v="15"/>
  </r>
  <r>
    <s v="EMP01617"/>
    <x v="1205"/>
    <x v="13"/>
    <x v="0"/>
    <s v="kevin.smith53@company.com"/>
    <n v="-10440"/>
    <x v="1"/>
    <x v="10"/>
    <n v="83314.8"/>
    <x v="1084"/>
    <s v="India"/>
    <x v="3"/>
    <n v="4.4000000000000004"/>
    <x v="4"/>
    <n v="19"/>
  </r>
  <r>
    <s v="EMP01618"/>
    <x v="444"/>
    <x v="33"/>
    <x v="2"/>
    <s v="sarah.martin16@company.com"/>
    <n v="-7402"/>
    <x v="8"/>
    <x v="4"/>
    <n v="130214.03"/>
    <x v="704"/>
    <s v="Singapore"/>
    <x v="3"/>
    <n v="4.4000000000000004"/>
    <x v="4"/>
    <n v="0"/>
  </r>
  <r>
    <s v="EMP01619"/>
    <x v="1206"/>
    <x v="33"/>
    <x v="2"/>
    <s v="patricia.young26@company.com"/>
    <n v="-3329"/>
    <x v="7"/>
    <x v="8"/>
    <n v="44005.93"/>
    <x v="1085"/>
    <s v="UK"/>
    <x v="1"/>
    <n v="4.8600000000000003"/>
    <x v="0"/>
    <n v="21"/>
  </r>
  <r>
    <s v="EMP01620"/>
    <x v="1207"/>
    <x v="34"/>
    <x v="0"/>
    <s v="amanda.mitchell93@company.com"/>
    <n v="-5223"/>
    <x v="6"/>
    <x v="5"/>
    <n v="63039.55"/>
    <x v="753"/>
    <s v="USA"/>
    <x v="1"/>
    <n v="2.19"/>
    <x v="0"/>
    <n v="18"/>
  </r>
  <r>
    <s v="EMP01621"/>
    <x v="1208"/>
    <x v="13"/>
    <x v="2"/>
    <s v="lisa.moore71@company.com"/>
    <n v="-6360"/>
    <x v="7"/>
    <x v="3"/>
    <n v="38722.54"/>
    <x v="1086"/>
    <s v="Japan"/>
    <x v="2"/>
    <n v="4.46"/>
    <x v="0"/>
    <n v="20"/>
  </r>
  <r>
    <s v="EMP01622"/>
    <x v="1209"/>
    <x v="43"/>
    <x v="2"/>
    <s v="robert.smith42@company.com"/>
    <n v="-3341"/>
    <x v="7"/>
    <x v="7"/>
    <n v="176731.27"/>
    <x v="1087"/>
    <s v="Japan"/>
    <x v="3"/>
    <n v="1.36"/>
    <x v="0"/>
    <n v="10"/>
  </r>
  <r>
    <s v="EMP01623"/>
    <x v="376"/>
    <x v="41"/>
    <x v="1"/>
    <s v="paul.nguyen35@company.com"/>
    <n v="-5206"/>
    <x v="9"/>
    <x v="7"/>
    <n v="122727.69"/>
    <x v="1088"/>
    <s v="Japan"/>
    <x v="3"/>
    <n v="3.04"/>
    <x v="1"/>
    <n v="22"/>
  </r>
  <r>
    <s v="EMP01624"/>
    <x v="601"/>
    <x v="38"/>
    <x v="0"/>
    <s v="paul.mitchell95@company.com"/>
    <n v="-9127"/>
    <x v="9"/>
    <x v="9"/>
    <n v="139155.42000000001"/>
    <x v="71"/>
    <s v="France"/>
    <x v="3"/>
    <n v="2"/>
    <x v="4"/>
    <n v="25"/>
  </r>
  <r>
    <s v="EMP01625"/>
    <x v="1210"/>
    <x v="33"/>
    <x v="2"/>
    <s v="patricia.adams1@company.com"/>
    <n v="-1826"/>
    <x v="4"/>
    <x v="6"/>
    <n v="164377.79999999999"/>
    <x v="907"/>
    <s v="USA"/>
    <x v="3"/>
    <n v="2.2799999999999998"/>
    <x v="1"/>
    <n v="7"/>
  </r>
  <r>
    <s v="EMP01626"/>
    <x v="180"/>
    <x v="0"/>
    <x v="1"/>
    <s v="paul.moore78@company.com"/>
    <n v="-5037"/>
    <x v="5"/>
    <x v="4"/>
    <n v="151619.43"/>
    <x v="1089"/>
    <s v="Germany"/>
    <x v="2"/>
    <n v="2.57"/>
    <x v="0"/>
    <n v="2"/>
  </r>
  <r>
    <s v="EMP01627"/>
    <x v="261"/>
    <x v="4"/>
    <x v="0"/>
    <s v="sarah.allen71@company.com"/>
    <n v="-6973"/>
    <x v="3"/>
    <x v="5"/>
    <n v="112455.84"/>
    <x v="42"/>
    <s v="India"/>
    <x v="2"/>
    <n v="2.29"/>
    <x v="3"/>
    <n v="21"/>
  </r>
  <r>
    <s v="EMP01628"/>
    <x v="1211"/>
    <x v="26"/>
    <x v="0"/>
    <s v="jennifer.harris56@company.com"/>
    <n v="-6024"/>
    <x v="8"/>
    <x v="6"/>
    <n v="84669.14"/>
    <x v="157"/>
    <s v="India"/>
    <x v="1"/>
    <n v="1.22"/>
    <x v="0"/>
    <n v="38"/>
  </r>
  <r>
    <s v="EMP01629"/>
    <x v="1212"/>
    <x v="17"/>
    <x v="1"/>
    <s v="ashley.martin65@company.com"/>
    <n v="-8949"/>
    <x v="7"/>
    <x v="7"/>
    <n v="108310.42"/>
    <x v="1090"/>
    <s v="Japan"/>
    <x v="2"/>
    <n v="4.97"/>
    <x v="4"/>
    <n v="38"/>
  </r>
  <r>
    <s v="EMP01630"/>
    <x v="245"/>
    <x v="36"/>
    <x v="0"/>
    <s v="david.williams16@company.com"/>
    <n v="-4146"/>
    <x v="6"/>
    <x v="9"/>
    <n v="160519.64000000001"/>
    <x v="577"/>
    <s v="UK"/>
    <x v="1"/>
    <n v="3.72"/>
    <x v="0"/>
    <n v="24"/>
  </r>
  <r>
    <s v="EMP01631"/>
    <x v="1213"/>
    <x v="39"/>
    <x v="2"/>
    <s v="matthew.miller69@company.com"/>
    <n v="-7693"/>
    <x v="6"/>
    <x v="7"/>
    <n v="84721.98"/>
    <x v="1091"/>
    <s v="France"/>
    <x v="1"/>
    <n v="1.75"/>
    <x v="4"/>
    <n v="7"/>
  </r>
  <r>
    <s v="EMP01632"/>
    <x v="1214"/>
    <x v="21"/>
    <x v="1"/>
    <s v="joshua.adams38@company.com"/>
    <n v="-5184"/>
    <x v="5"/>
    <x v="7"/>
    <n v="80463.22"/>
    <x v="1092"/>
    <s v="Brazil"/>
    <x v="0"/>
    <n v="2.9"/>
    <x v="1"/>
    <n v="23"/>
  </r>
  <r>
    <s v="EMP01633"/>
    <x v="1215"/>
    <x v="26"/>
    <x v="2"/>
    <s v="stephanie.moore93@company.com"/>
    <n v="-3750"/>
    <x v="6"/>
    <x v="2"/>
    <n v="168187.41"/>
    <x v="1001"/>
    <s v="UK"/>
    <x v="2"/>
    <n v="4"/>
    <x v="1"/>
    <n v="24"/>
  </r>
  <r>
    <s v="EMP01634"/>
    <x v="1216"/>
    <x v="37"/>
    <x v="0"/>
    <s v="dorothy.jones44@company.com"/>
    <n v="-6755"/>
    <x v="1"/>
    <x v="5"/>
    <n v="151566.44"/>
    <x v="786"/>
    <s v="India"/>
    <x v="2"/>
    <n v="1.72"/>
    <x v="1"/>
    <n v="36"/>
  </r>
  <r>
    <s v="EMP01635"/>
    <x v="448"/>
    <x v="4"/>
    <x v="1"/>
    <s v="matthew.smith2@company.com"/>
    <n v="-8504"/>
    <x v="0"/>
    <x v="0"/>
    <n v="78675"/>
    <x v="1093"/>
    <s v="Australia"/>
    <x v="2"/>
    <n v="4.25"/>
    <x v="2"/>
    <n v="0"/>
  </r>
  <r>
    <s v="EMP01636"/>
    <x v="1217"/>
    <x v="31"/>
    <x v="2"/>
    <s v="jessica.harris7@company.com"/>
    <n v="-3318"/>
    <x v="1"/>
    <x v="6"/>
    <n v="41021.839999999997"/>
    <x v="1094"/>
    <s v="Germany"/>
    <x v="2"/>
    <n v="4.32"/>
    <x v="1"/>
    <n v="2"/>
  </r>
  <r>
    <s v="EMP01637"/>
    <x v="1218"/>
    <x v="31"/>
    <x v="0"/>
    <s v="william.campbell12@company.com"/>
    <n v="-9636"/>
    <x v="9"/>
    <x v="7"/>
    <n v="125457.42"/>
    <x v="154"/>
    <s v="UK"/>
    <x v="0"/>
    <n v="4.4400000000000004"/>
    <x v="3"/>
    <n v="2"/>
  </r>
  <r>
    <s v="EMP01638"/>
    <x v="1219"/>
    <x v="14"/>
    <x v="1"/>
    <s v="carol.davis95@company.com"/>
    <n v="-2667"/>
    <x v="5"/>
    <x v="8"/>
    <n v="54612.06"/>
    <x v="1095"/>
    <s v="Canada"/>
    <x v="3"/>
    <n v="1.63"/>
    <x v="0"/>
    <n v="29"/>
  </r>
  <r>
    <s v="EMP01639"/>
    <x v="838"/>
    <x v="18"/>
    <x v="2"/>
    <s v="ronald.white90@company.com"/>
    <n v="-6074"/>
    <x v="0"/>
    <x v="10"/>
    <n v="129143.75"/>
    <x v="515"/>
    <s v="France"/>
    <x v="0"/>
    <n v="1.2"/>
    <x v="3"/>
    <n v="27"/>
  </r>
  <r>
    <s v="EMP01640"/>
    <x v="458"/>
    <x v="24"/>
    <x v="2"/>
    <s v="john.rodriguez64@company.com"/>
    <n v="-7548"/>
    <x v="9"/>
    <x v="9"/>
    <n v="177314.95"/>
    <x v="837"/>
    <s v="India"/>
    <x v="0"/>
    <n v="2.2799999999999998"/>
    <x v="3"/>
    <n v="38"/>
  </r>
  <r>
    <s v="EMP01641"/>
    <x v="48"/>
    <x v="26"/>
    <x v="2"/>
    <s v="charles.hall29@company.com"/>
    <n v="-3954"/>
    <x v="6"/>
    <x v="7"/>
    <n v="126440.15"/>
    <x v="1096"/>
    <s v="Japan"/>
    <x v="2"/>
    <n v="2.39"/>
    <x v="1"/>
    <n v="33"/>
  </r>
  <r>
    <s v="EMP01642"/>
    <x v="455"/>
    <x v="26"/>
    <x v="2"/>
    <s v="jessica.jackson51@company.com"/>
    <n v="-4624"/>
    <x v="4"/>
    <x v="8"/>
    <n v="56664.17"/>
    <x v="316"/>
    <s v="Singapore"/>
    <x v="2"/>
    <n v="1.21"/>
    <x v="2"/>
    <n v="24"/>
  </r>
  <r>
    <s v="EMP01643"/>
    <x v="1220"/>
    <x v="27"/>
    <x v="1"/>
    <s v="james.thomas54@company.com"/>
    <n v="-10634"/>
    <x v="1"/>
    <x v="7"/>
    <n v="99908.52"/>
    <x v="1097"/>
    <s v="Brazil"/>
    <x v="1"/>
    <n v="4.03"/>
    <x v="2"/>
    <n v="1"/>
  </r>
  <r>
    <s v="EMP01644"/>
    <x v="953"/>
    <x v="41"/>
    <x v="1"/>
    <s v="william.gonzalez47@company.com"/>
    <n v="-2633"/>
    <x v="0"/>
    <x v="8"/>
    <n v="173459.46"/>
    <x v="1098"/>
    <s v="USA"/>
    <x v="0"/>
    <n v="2.76"/>
    <x v="4"/>
    <n v="27"/>
  </r>
  <r>
    <s v="EMP01645"/>
    <x v="1221"/>
    <x v="32"/>
    <x v="2"/>
    <s v="emily.miller7@company.com"/>
    <n v="-9402"/>
    <x v="4"/>
    <x v="7"/>
    <n v="89145.85"/>
    <x v="668"/>
    <s v="Canada"/>
    <x v="3"/>
    <n v="1.3"/>
    <x v="0"/>
    <n v="37"/>
  </r>
  <r>
    <s v="EMP01646"/>
    <x v="1222"/>
    <x v="13"/>
    <x v="0"/>
    <s v="christopher.martin34@company.com"/>
    <n v="-8232"/>
    <x v="9"/>
    <x v="8"/>
    <n v="66000.149999999994"/>
    <x v="1099"/>
    <s v="Australia"/>
    <x v="2"/>
    <n v="3.33"/>
    <x v="1"/>
    <n v="29"/>
  </r>
  <r>
    <s v="EMP01647"/>
    <x v="41"/>
    <x v="38"/>
    <x v="0"/>
    <s v="linda.torres68@company.com"/>
    <n v="-11248"/>
    <x v="1"/>
    <x v="3"/>
    <n v="174841.45"/>
    <x v="817"/>
    <s v="France"/>
    <x v="1"/>
    <n v="2.72"/>
    <x v="2"/>
    <n v="7"/>
  </r>
  <r>
    <s v="EMP01648"/>
    <x v="514"/>
    <x v="10"/>
    <x v="2"/>
    <s v="michelle.thomas92@company.com"/>
    <n v="-6748"/>
    <x v="6"/>
    <x v="5"/>
    <n v="92418.27"/>
    <x v="392"/>
    <s v="Australia"/>
    <x v="2"/>
    <n v="1.2"/>
    <x v="0"/>
    <n v="15"/>
  </r>
  <r>
    <s v="EMP01649"/>
    <x v="1223"/>
    <x v="43"/>
    <x v="2"/>
    <s v="dorothy.hall94@company.com"/>
    <n v="-6291"/>
    <x v="8"/>
    <x v="7"/>
    <n v="151828.04999999999"/>
    <x v="681"/>
    <s v="Singapore"/>
    <x v="1"/>
    <n v="1.66"/>
    <x v="3"/>
    <n v="23"/>
  </r>
  <r>
    <s v="EMP01650"/>
    <x v="694"/>
    <x v="9"/>
    <x v="1"/>
    <s v="sandra.young25@company.com"/>
    <n v="-10000"/>
    <x v="8"/>
    <x v="2"/>
    <n v="65498.33"/>
    <x v="430"/>
    <s v="France"/>
    <x v="3"/>
    <n v="2.04"/>
    <x v="0"/>
    <n v="35"/>
  </r>
  <r>
    <s v="EMP01651"/>
    <x v="115"/>
    <x v="9"/>
    <x v="1"/>
    <s v="william.lee51@company.com"/>
    <n v="-5216"/>
    <x v="9"/>
    <x v="2"/>
    <n v="98697.93"/>
    <x v="496"/>
    <s v="Singapore"/>
    <x v="1"/>
    <n v="1.9"/>
    <x v="3"/>
    <n v="21"/>
  </r>
  <r>
    <s v="EMP01652"/>
    <x v="753"/>
    <x v="29"/>
    <x v="1"/>
    <s v="melissa.martinez31@company.com"/>
    <n v="-2542"/>
    <x v="4"/>
    <x v="4"/>
    <n v="71447.520000000004"/>
    <x v="255"/>
    <s v="UK"/>
    <x v="2"/>
    <n v="3.47"/>
    <x v="0"/>
    <n v="11"/>
  </r>
  <r>
    <s v="EMP01653"/>
    <x v="1224"/>
    <x v="26"/>
    <x v="1"/>
    <s v="donna.moore28@company.com"/>
    <n v="-3265"/>
    <x v="4"/>
    <x v="10"/>
    <n v="111164.33"/>
    <x v="1100"/>
    <s v="Singapore"/>
    <x v="0"/>
    <n v="4.2"/>
    <x v="2"/>
    <n v="21"/>
  </r>
  <r>
    <s v="EMP01654"/>
    <x v="198"/>
    <x v="2"/>
    <x v="2"/>
    <s v="christopher.garcia89@company.com"/>
    <n v="-8151"/>
    <x v="3"/>
    <x v="5"/>
    <n v="81923.08"/>
    <x v="1101"/>
    <s v="Singapore"/>
    <x v="0"/>
    <n v="1.81"/>
    <x v="0"/>
    <n v="7"/>
  </r>
  <r>
    <s v="EMP01655"/>
    <x v="1225"/>
    <x v="21"/>
    <x v="2"/>
    <s v="mary.smith32@company.com"/>
    <n v="-4741"/>
    <x v="5"/>
    <x v="3"/>
    <n v="178969.81"/>
    <x v="168"/>
    <s v="India"/>
    <x v="1"/>
    <n v="2.97"/>
    <x v="2"/>
    <n v="29"/>
  </r>
  <r>
    <s v="EMP01656"/>
    <x v="563"/>
    <x v="23"/>
    <x v="2"/>
    <s v="jessica.wilson93@company.com"/>
    <n v="-3086"/>
    <x v="1"/>
    <x v="3"/>
    <n v="169644.07"/>
    <x v="1102"/>
    <s v="Brazil"/>
    <x v="0"/>
    <n v="4.7"/>
    <x v="2"/>
    <n v="0"/>
  </r>
  <r>
    <s v="EMP01657"/>
    <x v="411"/>
    <x v="4"/>
    <x v="1"/>
    <s v="jessica.scott31@company.com"/>
    <n v="-3068"/>
    <x v="2"/>
    <x v="10"/>
    <n v="80412.83"/>
    <x v="621"/>
    <s v="Japan"/>
    <x v="3"/>
    <n v="1.54"/>
    <x v="1"/>
    <n v="5"/>
  </r>
  <r>
    <s v="EMP01658"/>
    <x v="390"/>
    <x v="3"/>
    <x v="2"/>
    <s v="timothy.williams91@company.com"/>
    <n v="-3226"/>
    <x v="5"/>
    <x v="5"/>
    <n v="74186.05"/>
    <x v="1103"/>
    <s v="France"/>
    <x v="2"/>
    <n v="4.13"/>
    <x v="1"/>
    <n v="32"/>
  </r>
  <r>
    <s v="EMP01659"/>
    <x v="348"/>
    <x v="24"/>
    <x v="2"/>
    <s v="david.ramirez18@company.com"/>
    <n v="-2300"/>
    <x v="1"/>
    <x v="2"/>
    <n v="37000.04"/>
    <x v="18"/>
    <s v="Germany"/>
    <x v="2"/>
    <n v="1.76"/>
    <x v="3"/>
    <n v="22"/>
  </r>
  <r>
    <s v="EMP01660"/>
    <x v="789"/>
    <x v="17"/>
    <x v="2"/>
    <s v="kevin.sanchez94@company.com"/>
    <n v="-8997"/>
    <x v="9"/>
    <x v="8"/>
    <n v="121276.83"/>
    <x v="210"/>
    <s v="Singapore"/>
    <x v="1"/>
    <n v="1.42"/>
    <x v="0"/>
    <n v="37"/>
  </r>
  <r>
    <s v="EMP01661"/>
    <x v="1226"/>
    <x v="18"/>
    <x v="0"/>
    <s v="george.roberts63@company.com"/>
    <n v="-11527"/>
    <x v="9"/>
    <x v="10"/>
    <n v="149491.04999999999"/>
    <x v="1104"/>
    <s v="Singapore"/>
    <x v="2"/>
    <n v="1.1399999999999999"/>
    <x v="3"/>
    <n v="20"/>
  </r>
  <r>
    <s v="EMP01662"/>
    <x v="797"/>
    <x v="26"/>
    <x v="0"/>
    <s v="christopher.smith90@company.com"/>
    <n v="-4529"/>
    <x v="1"/>
    <x v="3"/>
    <n v="78006.83"/>
    <x v="1105"/>
    <s v="India"/>
    <x v="1"/>
    <n v="4.9000000000000004"/>
    <x v="1"/>
    <n v="24"/>
  </r>
  <r>
    <s v="EMP01663"/>
    <x v="1227"/>
    <x v="39"/>
    <x v="1"/>
    <s v="michael.rodriguez92@company.com"/>
    <n v="-11202"/>
    <x v="0"/>
    <x v="4"/>
    <n v="82783.92"/>
    <x v="406"/>
    <s v="Japan"/>
    <x v="3"/>
    <n v="1.91"/>
    <x v="4"/>
    <n v="0"/>
  </r>
  <r>
    <s v="EMP01664"/>
    <x v="437"/>
    <x v="40"/>
    <x v="0"/>
    <s v="george.jones58@company.com"/>
    <n v="-5181"/>
    <x v="5"/>
    <x v="6"/>
    <n v="153409.96"/>
    <x v="45"/>
    <s v="Canada"/>
    <x v="2"/>
    <n v="2.2000000000000002"/>
    <x v="0"/>
    <n v="21"/>
  </r>
  <r>
    <s v="EMP01665"/>
    <x v="750"/>
    <x v="24"/>
    <x v="0"/>
    <s v="margaret.rivera65@company.com"/>
    <n v="-3566"/>
    <x v="6"/>
    <x v="0"/>
    <n v="111321.55"/>
    <x v="1106"/>
    <s v="Germany"/>
    <x v="2"/>
    <n v="3.1"/>
    <x v="3"/>
    <n v="30"/>
  </r>
  <r>
    <s v="EMP01666"/>
    <x v="456"/>
    <x v="22"/>
    <x v="0"/>
    <s v="patricia.perez38@company.com"/>
    <n v="-10320"/>
    <x v="3"/>
    <x v="3"/>
    <n v="136141.63"/>
    <x v="1107"/>
    <s v="Germany"/>
    <x v="3"/>
    <n v="3.3"/>
    <x v="1"/>
    <n v="25"/>
  </r>
  <r>
    <s v="EMP01667"/>
    <x v="77"/>
    <x v="18"/>
    <x v="0"/>
    <s v="lisa.robinson69@company.com"/>
    <n v="-2377"/>
    <x v="2"/>
    <x v="0"/>
    <n v="97115.29"/>
    <x v="78"/>
    <s v="Singapore"/>
    <x v="3"/>
    <n v="3.27"/>
    <x v="2"/>
    <n v="12"/>
  </r>
  <r>
    <s v="EMP01668"/>
    <x v="8"/>
    <x v="9"/>
    <x v="1"/>
    <s v="deborah.wright80@company.com"/>
    <n v="-5209"/>
    <x v="1"/>
    <x v="4"/>
    <n v="42350.82"/>
    <x v="999"/>
    <s v="USA"/>
    <x v="1"/>
    <n v="2.67"/>
    <x v="2"/>
    <n v="25"/>
  </r>
  <r>
    <s v="EMP01669"/>
    <x v="1201"/>
    <x v="39"/>
    <x v="2"/>
    <s v="william.smith42@company.com"/>
    <n v="-9355"/>
    <x v="6"/>
    <x v="3"/>
    <n v="172907.07"/>
    <x v="821"/>
    <s v="Brazil"/>
    <x v="2"/>
    <n v="2.29"/>
    <x v="1"/>
    <n v="31"/>
  </r>
  <r>
    <s v="EMP01670"/>
    <x v="1228"/>
    <x v="40"/>
    <x v="2"/>
    <s v="daniel.miller61@company.com"/>
    <n v="-2114"/>
    <x v="3"/>
    <x v="7"/>
    <n v="91030.15"/>
    <x v="149"/>
    <s v="Australia"/>
    <x v="2"/>
    <n v="4.2300000000000004"/>
    <x v="0"/>
    <n v="18"/>
  </r>
  <r>
    <s v="EMP01671"/>
    <x v="1229"/>
    <x v="41"/>
    <x v="1"/>
    <s v="deborah.brown54@company.com"/>
    <n v="-6234"/>
    <x v="2"/>
    <x v="4"/>
    <n v="57316.41"/>
    <x v="1041"/>
    <s v="Canada"/>
    <x v="3"/>
    <n v="1.27"/>
    <x v="3"/>
    <n v="37"/>
  </r>
  <r>
    <s v="EMP01672"/>
    <x v="1230"/>
    <x v="26"/>
    <x v="1"/>
    <s v="amanda.walker19@company.com"/>
    <n v="-10382"/>
    <x v="1"/>
    <x v="0"/>
    <n v="179726.17"/>
    <x v="1108"/>
    <s v="Japan"/>
    <x v="1"/>
    <n v="4.3499999999999996"/>
    <x v="2"/>
    <n v="2"/>
  </r>
  <r>
    <s v="EMP01673"/>
    <x v="1231"/>
    <x v="13"/>
    <x v="1"/>
    <s v="timothy.jones32@company.com"/>
    <n v="-2661"/>
    <x v="4"/>
    <x v="9"/>
    <n v="152434.09"/>
    <x v="573"/>
    <s v="India"/>
    <x v="1"/>
    <n v="3.05"/>
    <x v="2"/>
    <n v="3"/>
  </r>
  <r>
    <s v="EMP01674"/>
    <x v="1232"/>
    <x v="2"/>
    <x v="0"/>
    <s v="susan.williams7@company.com"/>
    <n v="-11238"/>
    <x v="8"/>
    <x v="7"/>
    <n v="177552.29"/>
    <x v="1109"/>
    <s v="Canada"/>
    <x v="0"/>
    <n v="1.85"/>
    <x v="3"/>
    <n v="0"/>
  </r>
  <r>
    <s v="EMP01675"/>
    <x v="1102"/>
    <x v="25"/>
    <x v="0"/>
    <s v="carol.roberts9@company.com"/>
    <n v="-10349"/>
    <x v="4"/>
    <x v="5"/>
    <n v="54564.77"/>
    <x v="69"/>
    <s v="Australia"/>
    <x v="1"/>
    <n v="3.22"/>
    <x v="4"/>
    <n v="13"/>
  </r>
  <r>
    <s v="EMP01676"/>
    <x v="111"/>
    <x v="37"/>
    <x v="2"/>
    <s v="betty.harris68@company.com"/>
    <n v="-6823"/>
    <x v="3"/>
    <x v="5"/>
    <n v="64673.37"/>
    <x v="1079"/>
    <s v="France"/>
    <x v="2"/>
    <n v="2.2000000000000002"/>
    <x v="3"/>
    <n v="0"/>
  </r>
  <r>
    <s v="EMP01677"/>
    <x v="1233"/>
    <x v="33"/>
    <x v="0"/>
    <s v="andrew.lee82@company.com"/>
    <n v="-6228"/>
    <x v="3"/>
    <x v="8"/>
    <n v="119749.31"/>
    <x v="984"/>
    <s v="Japan"/>
    <x v="0"/>
    <n v="1.56"/>
    <x v="2"/>
    <n v="0"/>
  </r>
  <r>
    <s v="EMP01678"/>
    <x v="1234"/>
    <x v="37"/>
    <x v="2"/>
    <s v="david.rivera35@company.com"/>
    <n v="-2840"/>
    <x v="8"/>
    <x v="4"/>
    <n v="86297.26"/>
    <x v="1110"/>
    <s v="Singapore"/>
    <x v="1"/>
    <n v="2.33"/>
    <x v="1"/>
    <n v="39"/>
  </r>
  <r>
    <s v="EMP01679"/>
    <x v="87"/>
    <x v="10"/>
    <x v="2"/>
    <s v="mary.robinson20@company.com"/>
    <n v="-3150"/>
    <x v="4"/>
    <x v="5"/>
    <n v="131423.24"/>
    <x v="353"/>
    <s v="Canada"/>
    <x v="2"/>
    <n v="2.84"/>
    <x v="3"/>
    <n v="23"/>
  </r>
  <r>
    <s v="EMP01680"/>
    <x v="491"/>
    <x v="19"/>
    <x v="1"/>
    <s v="linda.nelson66@company.com"/>
    <n v="-6868"/>
    <x v="6"/>
    <x v="2"/>
    <n v="64212.66"/>
    <x v="348"/>
    <s v="Japan"/>
    <x v="1"/>
    <n v="4.3600000000000003"/>
    <x v="1"/>
    <n v="33"/>
  </r>
  <r>
    <s v="EMP01681"/>
    <x v="1235"/>
    <x v="8"/>
    <x v="2"/>
    <s v="margaret.hall14@company.com"/>
    <n v="-4920"/>
    <x v="8"/>
    <x v="6"/>
    <n v="59405.71"/>
    <x v="1111"/>
    <s v="France"/>
    <x v="0"/>
    <n v="3.95"/>
    <x v="1"/>
    <n v="35"/>
  </r>
  <r>
    <s v="EMP01682"/>
    <x v="362"/>
    <x v="37"/>
    <x v="2"/>
    <s v="matthew.rivera22@company.com"/>
    <n v="-10072"/>
    <x v="9"/>
    <x v="0"/>
    <n v="65419.11"/>
    <x v="305"/>
    <s v="Brazil"/>
    <x v="1"/>
    <n v="3.8"/>
    <x v="2"/>
    <n v="25"/>
  </r>
  <r>
    <s v="EMP01683"/>
    <x v="309"/>
    <x v="20"/>
    <x v="0"/>
    <s v="susan.nguyen83@company.com"/>
    <n v="-8171"/>
    <x v="0"/>
    <x v="0"/>
    <n v="168881.83"/>
    <x v="925"/>
    <s v="UK"/>
    <x v="2"/>
    <n v="3.16"/>
    <x v="0"/>
    <n v="18"/>
  </r>
  <r>
    <s v="EMP01684"/>
    <x v="412"/>
    <x v="28"/>
    <x v="2"/>
    <s v="rebecca.martinez44@company.com"/>
    <n v="-8982"/>
    <x v="4"/>
    <x v="0"/>
    <n v="121089.37"/>
    <x v="448"/>
    <s v="France"/>
    <x v="1"/>
    <n v="1.94"/>
    <x v="2"/>
    <n v="9"/>
  </r>
  <r>
    <s v="EMP01685"/>
    <x v="1083"/>
    <x v="43"/>
    <x v="1"/>
    <s v="joseph.adams58@company.com"/>
    <n v="-2893"/>
    <x v="5"/>
    <x v="2"/>
    <n v="68059.850000000006"/>
    <x v="1112"/>
    <s v="Singapore"/>
    <x v="0"/>
    <n v="1.1399999999999999"/>
    <x v="2"/>
    <n v="20"/>
  </r>
  <r>
    <s v="EMP01686"/>
    <x v="636"/>
    <x v="15"/>
    <x v="0"/>
    <s v="karen.rivera82@company.com"/>
    <n v="-6409"/>
    <x v="7"/>
    <x v="5"/>
    <n v="119234.12"/>
    <x v="1113"/>
    <s v="Canada"/>
    <x v="0"/>
    <n v="3.51"/>
    <x v="2"/>
    <n v="26"/>
  </r>
  <r>
    <s v="EMP01687"/>
    <x v="1236"/>
    <x v="32"/>
    <x v="1"/>
    <s v="emily.lee76@company.com"/>
    <n v="-10838"/>
    <x v="6"/>
    <x v="10"/>
    <n v="134396.15"/>
    <x v="1114"/>
    <s v="Brazil"/>
    <x v="1"/>
    <n v="2.85"/>
    <x v="4"/>
    <n v="22"/>
  </r>
  <r>
    <s v="EMP01688"/>
    <x v="140"/>
    <x v="32"/>
    <x v="2"/>
    <s v="carol.jones78@company.com"/>
    <n v="-6885"/>
    <x v="2"/>
    <x v="0"/>
    <n v="178197.1"/>
    <x v="1115"/>
    <s v="France"/>
    <x v="1"/>
    <n v="2.62"/>
    <x v="3"/>
    <n v="13"/>
  </r>
  <r>
    <s v="EMP01689"/>
    <x v="1237"/>
    <x v="1"/>
    <x v="0"/>
    <s v="steven.taylor57@company.com"/>
    <n v="-10532"/>
    <x v="3"/>
    <x v="2"/>
    <n v="174125.3"/>
    <x v="739"/>
    <s v="Brazil"/>
    <x v="2"/>
    <n v="1.32"/>
    <x v="0"/>
    <n v="37"/>
  </r>
  <r>
    <s v="EMP01690"/>
    <x v="600"/>
    <x v="39"/>
    <x v="1"/>
    <s v="margaret.baker15@company.com"/>
    <n v="-3206"/>
    <x v="2"/>
    <x v="4"/>
    <n v="114341.4"/>
    <x v="737"/>
    <s v="Japan"/>
    <x v="0"/>
    <n v="1.62"/>
    <x v="3"/>
    <n v="34"/>
  </r>
  <r>
    <s v="EMP01691"/>
    <x v="55"/>
    <x v="28"/>
    <x v="0"/>
    <s v="donna.adams98@company.com"/>
    <n v="-4114"/>
    <x v="3"/>
    <x v="5"/>
    <n v="36021.21"/>
    <x v="474"/>
    <s v="France"/>
    <x v="0"/>
    <n v="4.49"/>
    <x v="4"/>
    <n v="29"/>
  </r>
  <r>
    <s v="EMP01692"/>
    <x v="1238"/>
    <x v="11"/>
    <x v="2"/>
    <s v="carol.rodriguez19@company.com"/>
    <n v="-4828"/>
    <x v="1"/>
    <x v="0"/>
    <n v="122970.83"/>
    <x v="326"/>
    <s v="Germany"/>
    <x v="3"/>
    <n v="4.62"/>
    <x v="3"/>
    <n v="27"/>
  </r>
  <r>
    <s v="EMP01693"/>
    <x v="1239"/>
    <x v="16"/>
    <x v="2"/>
    <s v="brian.martin6@company.com"/>
    <n v="-7457"/>
    <x v="3"/>
    <x v="3"/>
    <n v="106170.32"/>
    <x v="463"/>
    <s v="Japan"/>
    <x v="2"/>
    <n v="4.45"/>
    <x v="0"/>
    <n v="12"/>
  </r>
  <r>
    <s v="EMP01694"/>
    <x v="1240"/>
    <x v="13"/>
    <x v="1"/>
    <s v="nancy.thompson63@company.com"/>
    <n v="-3655"/>
    <x v="5"/>
    <x v="6"/>
    <n v="49521.760000000002"/>
    <x v="1116"/>
    <s v="Australia"/>
    <x v="0"/>
    <n v="3.73"/>
    <x v="1"/>
    <n v="28"/>
  </r>
  <r>
    <s v="EMP01695"/>
    <x v="1241"/>
    <x v="41"/>
    <x v="1"/>
    <s v="deborah.williams83@company.com"/>
    <n v="-9769"/>
    <x v="4"/>
    <x v="10"/>
    <n v="132947.76999999999"/>
    <x v="540"/>
    <s v="Germany"/>
    <x v="3"/>
    <n v="3.84"/>
    <x v="1"/>
    <n v="16"/>
  </r>
  <r>
    <s v="EMP01696"/>
    <x v="700"/>
    <x v="4"/>
    <x v="0"/>
    <s v="john.martin69@company.com"/>
    <n v="-2870"/>
    <x v="9"/>
    <x v="4"/>
    <n v="79742.47"/>
    <x v="259"/>
    <s v="USA"/>
    <x v="0"/>
    <n v="4.01"/>
    <x v="0"/>
    <n v="20"/>
  </r>
  <r>
    <s v="EMP01697"/>
    <x v="1242"/>
    <x v="21"/>
    <x v="0"/>
    <s v="patricia.gonzalez57@company.com"/>
    <n v="-8194"/>
    <x v="6"/>
    <x v="10"/>
    <n v="45823.93"/>
    <x v="909"/>
    <s v="Singapore"/>
    <x v="2"/>
    <n v="4.51"/>
    <x v="2"/>
    <n v="39"/>
  </r>
  <r>
    <s v="EMP01698"/>
    <x v="1051"/>
    <x v="5"/>
    <x v="1"/>
    <s v="mark.wright30@company.com"/>
    <n v="-6636"/>
    <x v="2"/>
    <x v="3"/>
    <n v="109294.83"/>
    <x v="1117"/>
    <s v="France"/>
    <x v="2"/>
    <n v="3.3"/>
    <x v="1"/>
    <n v="1"/>
  </r>
  <r>
    <s v="EMP01699"/>
    <x v="177"/>
    <x v="25"/>
    <x v="0"/>
    <s v="ronald.anderson55@company.com"/>
    <n v="-2791"/>
    <x v="0"/>
    <x v="3"/>
    <n v="66599.73"/>
    <x v="286"/>
    <s v="Singapore"/>
    <x v="3"/>
    <n v="2.92"/>
    <x v="2"/>
    <n v="32"/>
  </r>
  <r>
    <s v="EMP01700"/>
    <x v="1243"/>
    <x v="35"/>
    <x v="2"/>
    <s v="brian.wilson75@company.com"/>
    <n v="-9605"/>
    <x v="5"/>
    <x v="10"/>
    <n v="166951.75"/>
    <x v="140"/>
    <s v="India"/>
    <x v="2"/>
    <n v="1.93"/>
    <x v="3"/>
    <n v="25"/>
  </r>
  <r>
    <s v="EMP01701"/>
    <x v="699"/>
    <x v="20"/>
    <x v="0"/>
    <s v="michelle.roberts5@company.com"/>
    <n v="-3469"/>
    <x v="2"/>
    <x v="0"/>
    <n v="88401.87"/>
    <x v="658"/>
    <s v="Canada"/>
    <x v="1"/>
    <n v="4.9800000000000004"/>
    <x v="0"/>
    <n v="14"/>
  </r>
  <r>
    <s v="EMP01702"/>
    <x v="1244"/>
    <x v="38"/>
    <x v="2"/>
    <s v="susan.martin95@company.com"/>
    <n v="-7434"/>
    <x v="9"/>
    <x v="0"/>
    <n v="70878.64"/>
    <x v="1118"/>
    <s v="France"/>
    <x v="0"/>
    <n v="4.79"/>
    <x v="0"/>
    <n v="19"/>
  </r>
  <r>
    <s v="EMP01703"/>
    <x v="1245"/>
    <x v="43"/>
    <x v="0"/>
    <s v="charles.harris33@company.com"/>
    <n v="-3881"/>
    <x v="2"/>
    <x v="10"/>
    <n v="86726.8"/>
    <x v="604"/>
    <s v="UK"/>
    <x v="2"/>
    <n v="2.0699999999999998"/>
    <x v="3"/>
    <n v="7"/>
  </r>
  <r>
    <s v="EMP01704"/>
    <x v="1246"/>
    <x v="13"/>
    <x v="1"/>
    <s v="sandra.jones44@company.com"/>
    <n v="-4189"/>
    <x v="0"/>
    <x v="0"/>
    <n v="131338.63"/>
    <x v="688"/>
    <s v="Singapore"/>
    <x v="0"/>
    <n v="3.58"/>
    <x v="1"/>
    <n v="6"/>
  </r>
  <r>
    <s v="EMP01705"/>
    <x v="1247"/>
    <x v="19"/>
    <x v="2"/>
    <s v="joseph.carter86@company.com"/>
    <n v="-3144"/>
    <x v="4"/>
    <x v="9"/>
    <n v="153508.26999999999"/>
    <x v="153"/>
    <s v="Brazil"/>
    <x v="2"/>
    <n v="2.15"/>
    <x v="0"/>
    <n v="37"/>
  </r>
  <r>
    <s v="EMP01706"/>
    <x v="1248"/>
    <x v="15"/>
    <x v="2"/>
    <s v="timothy.rodriguez37@company.com"/>
    <n v="-6585"/>
    <x v="8"/>
    <x v="7"/>
    <n v="152726.62"/>
    <x v="1119"/>
    <s v="Australia"/>
    <x v="0"/>
    <n v="3.3"/>
    <x v="3"/>
    <n v="24"/>
  </r>
  <r>
    <s v="EMP01707"/>
    <x v="1249"/>
    <x v="35"/>
    <x v="0"/>
    <s v="stephanie.lopez25@company.com"/>
    <n v="-9522"/>
    <x v="7"/>
    <x v="4"/>
    <n v="121968.56"/>
    <x v="814"/>
    <s v="France"/>
    <x v="2"/>
    <n v="2.74"/>
    <x v="4"/>
    <n v="0"/>
  </r>
  <r>
    <s v="EMP01708"/>
    <x v="115"/>
    <x v="21"/>
    <x v="1"/>
    <s v="william.lee36@company.com"/>
    <n v="-2832"/>
    <x v="5"/>
    <x v="2"/>
    <n v="54377.73"/>
    <x v="948"/>
    <s v="Germany"/>
    <x v="3"/>
    <n v="3.45"/>
    <x v="3"/>
    <n v="2"/>
  </r>
  <r>
    <s v="EMP01709"/>
    <x v="1250"/>
    <x v="13"/>
    <x v="2"/>
    <s v="robert.wilson71@company.com"/>
    <n v="-9955"/>
    <x v="2"/>
    <x v="10"/>
    <n v="142353.56"/>
    <x v="318"/>
    <s v="Brazil"/>
    <x v="2"/>
    <n v="3.46"/>
    <x v="1"/>
    <n v="9"/>
  </r>
  <r>
    <s v="EMP01710"/>
    <x v="91"/>
    <x v="7"/>
    <x v="2"/>
    <s v="kevin.martin16@company.com"/>
    <n v="-2319"/>
    <x v="4"/>
    <x v="2"/>
    <n v="65636.87"/>
    <x v="1109"/>
    <s v="Australia"/>
    <x v="0"/>
    <n v="2.83"/>
    <x v="2"/>
    <n v="23"/>
  </r>
  <r>
    <s v="EMP01711"/>
    <x v="342"/>
    <x v="6"/>
    <x v="2"/>
    <s v="sandra.martin7@company.com"/>
    <n v="-8260"/>
    <x v="8"/>
    <x v="5"/>
    <n v="143983.15"/>
    <x v="1120"/>
    <s v="Germany"/>
    <x v="0"/>
    <n v="3.27"/>
    <x v="1"/>
    <n v="24"/>
  </r>
  <r>
    <s v="EMP01712"/>
    <x v="1251"/>
    <x v="2"/>
    <x v="2"/>
    <s v="amanda.green75@company.com"/>
    <n v="-5229"/>
    <x v="7"/>
    <x v="5"/>
    <n v="89466.22"/>
    <x v="715"/>
    <s v="Canada"/>
    <x v="0"/>
    <n v="2.19"/>
    <x v="4"/>
    <n v="1"/>
  </r>
  <r>
    <s v="EMP01713"/>
    <x v="411"/>
    <x v="32"/>
    <x v="1"/>
    <s v="jessica.scott23@company.com"/>
    <n v="-8359"/>
    <x v="2"/>
    <x v="4"/>
    <n v="140648.07"/>
    <x v="1033"/>
    <s v="Canada"/>
    <x v="3"/>
    <n v="4.7"/>
    <x v="1"/>
    <n v="35"/>
  </r>
  <r>
    <s v="EMP01714"/>
    <x v="673"/>
    <x v="30"/>
    <x v="1"/>
    <s v="margaret.walker69@company.com"/>
    <n v="-2094"/>
    <x v="9"/>
    <x v="5"/>
    <n v="144479.1"/>
    <x v="943"/>
    <s v="UK"/>
    <x v="3"/>
    <n v="4.7"/>
    <x v="1"/>
    <n v="24"/>
  </r>
  <r>
    <s v="EMP01715"/>
    <x v="1153"/>
    <x v="38"/>
    <x v="2"/>
    <s v="timothy.mitchell88@company.com"/>
    <n v="-5334"/>
    <x v="5"/>
    <x v="8"/>
    <n v="48455.27"/>
    <x v="740"/>
    <s v="Singapore"/>
    <x v="2"/>
    <n v="3.1"/>
    <x v="2"/>
    <n v="37"/>
  </r>
  <r>
    <s v="EMP01716"/>
    <x v="1252"/>
    <x v="23"/>
    <x v="1"/>
    <s v="christopher.wilson89@company.com"/>
    <n v="-1831"/>
    <x v="4"/>
    <x v="8"/>
    <n v="76385.16"/>
    <x v="48"/>
    <s v="Brazil"/>
    <x v="2"/>
    <n v="2.7"/>
    <x v="3"/>
    <n v="12"/>
  </r>
  <r>
    <s v="EMP01717"/>
    <x v="1253"/>
    <x v="31"/>
    <x v="2"/>
    <s v="patricia.hall65@company.com"/>
    <n v="-3048"/>
    <x v="6"/>
    <x v="5"/>
    <n v="174929.23"/>
    <x v="757"/>
    <s v="Canada"/>
    <x v="1"/>
    <n v="3.33"/>
    <x v="1"/>
    <n v="5"/>
  </r>
  <r>
    <s v="EMP01718"/>
    <x v="782"/>
    <x v="11"/>
    <x v="2"/>
    <s v="robert.taylor62@company.com"/>
    <n v="-5066"/>
    <x v="0"/>
    <x v="7"/>
    <n v="105453.36"/>
    <x v="844"/>
    <s v="UK"/>
    <x v="2"/>
    <n v="1.39"/>
    <x v="3"/>
    <n v="25"/>
  </r>
  <r>
    <s v="EMP01719"/>
    <x v="1254"/>
    <x v="32"/>
    <x v="2"/>
    <s v="kevin.king39@company.com"/>
    <n v="-9208"/>
    <x v="3"/>
    <x v="3"/>
    <n v="128135.65"/>
    <x v="1121"/>
    <s v="USA"/>
    <x v="1"/>
    <n v="4.45"/>
    <x v="3"/>
    <n v="12"/>
  </r>
  <r>
    <s v="EMP01720"/>
    <x v="1255"/>
    <x v="23"/>
    <x v="2"/>
    <s v="sarah.campbell34@company.com"/>
    <n v="-5419"/>
    <x v="3"/>
    <x v="3"/>
    <n v="39819.85"/>
    <x v="343"/>
    <s v="Germany"/>
    <x v="0"/>
    <n v="1.74"/>
    <x v="3"/>
    <n v="27"/>
  </r>
  <r>
    <s v="EMP01721"/>
    <x v="1256"/>
    <x v="2"/>
    <x v="0"/>
    <s v="nancy.adams3@company.com"/>
    <n v="-4586"/>
    <x v="5"/>
    <x v="9"/>
    <n v="142430.56"/>
    <x v="802"/>
    <s v="Canada"/>
    <x v="1"/>
    <n v="1.1100000000000001"/>
    <x v="2"/>
    <n v="30"/>
  </r>
  <r>
    <s v="EMP01722"/>
    <x v="1257"/>
    <x v="32"/>
    <x v="1"/>
    <s v="john.miller33@company.com"/>
    <n v="-4703"/>
    <x v="3"/>
    <x v="4"/>
    <n v="177550.07"/>
    <x v="474"/>
    <s v="France"/>
    <x v="1"/>
    <n v="1.82"/>
    <x v="3"/>
    <n v="9"/>
  </r>
  <r>
    <s v="EMP01723"/>
    <x v="1258"/>
    <x v="6"/>
    <x v="2"/>
    <s v="william.rodriguez5@company.com"/>
    <n v="-5460"/>
    <x v="4"/>
    <x v="2"/>
    <n v="61707.44"/>
    <x v="1122"/>
    <s v="USA"/>
    <x v="3"/>
    <n v="2.5099999999999998"/>
    <x v="4"/>
    <n v="6"/>
  </r>
  <r>
    <s v="EMP01724"/>
    <x v="1259"/>
    <x v="37"/>
    <x v="1"/>
    <s v="brian.mitchell10@company.com"/>
    <n v="-5594"/>
    <x v="9"/>
    <x v="0"/>
    <n v="79478.36"/>
    <x v="217"/>
    <s v="Singapore"/>
    <x v="0"/>
    <n v="1.77"/>
    <x v="0"/>
    <n v="23"/>
  </r>
  <r>
    <s v="EMP01725"/>
    <x v="1260"/>
    <x v="28"/>
    <x v="1"/>
    <s v="susan.king28@company.com"/>
    <n v="-5874"/>
    <x v="2"/>
    <x v="3"/>
    <n v="133494.85999999999"/>
    <x v="55"/>
    <s v="India"/>
    <x v="1"/>
    <n v="2.2200000000000002"/>
    <x v="3"/>
    <n v="25"/>
  </r>
  <r>
    <s v="EMP01726"/>
    <x v="537"/>
    <x v="19"/>
    <x v="0"/>
    <s v="lisa.roberts57@company.com"/>
    <n v="-2630"/>
    <x v="5"/>
    <x v="9"/>
    <n v="119629.23"/>
    <x v="334"/>
    <s v="France"/>
    <x v="1"/>
    <n v="2.0699999999999998"/>
    <x v="4"/>
    <n v="37"/>
  </r>
  <r>
    <s v="EMP01727"/>
    <x v="105"/>
    <x v="25"/>
    <x v="2"/>
    <s v="daniel.thomas82@company.com"/>
    <n v="-6442"/>
    <x v="9"/>
    <x v="10"/>
    <n v="114771.24"/>
    <x v="765"/>
    <s v="Australia"/>
    <x v="1"/>
    <n v="3.49"/>
    <x v="0"/>
    <n v="22"/>
  </r>
  <r>
    <s v="EMP01728"/>
    <x v="1261"/>
    <x v="38"/>
    <x v="2"/>
    <s v="margaret.roberts89@company.com"/>
    <n v="-8495"/>
    <x v="2"/>
    <x v="8"/>
    <n v="116594.48"/>
    <x v="1123"/>
    <s v="Canada"/>
    <x v="2"/>
    <n v="4.0599999999999996"/>
    <x v="2"/>
    <n v="10"/>
  </r>
  <r>
    <s v="EMP01729"/>
    <x v="534"/>
    <x v="3"/>
    <x v="0"/>
    <s v="betty.thomas8@company.com"/>
    <n v="-9182"/>
    <x v="9"/>
    <x v="4"/>
    <n v="73657.149999999994"/>
    <x v="1124"/>
    <s v="Australia"/>
    <x v="1"/>
    <n v="2"/>
    <x v="3"/>
    <n v="23"/>
  </r>
  <r>
    <s v="EMP01730"/>
    <x v="367"/>
    <x v="13"/>
    <x v="2"/>
    <s v="david.jackson98@company.com"/>
    <n v="-7352"/>
    <x v="8"/>
    <x v="8"/>
    <n v="65214.86"/>
    <x v="1125"/>
    <s v="France"/>
    <x v="1"/>
    <n v="4.05"/>
    <x v="3"/>
    <n v="35"/>
  </r>
  <r>
    <s v="EMP01731"/>
    <x v="558"/>
    <x v="9"/>
    <x v="1"/>
    <s v="nancy.mitchell38@company.com"/>
    <n v="-8765"/>
    <x v="7"/>
    <x v="10"/>
    <n v="56856.51"/>
    <x v="361"/>
    <s v="Australia"/>
    <x v="2"/>
    <n v="1.33"/>
    <x v="2"/>
    <n v="26"/>
  </r>
  <r>
    <s v="EMP01732"/>
    <x v="1262"/>
    <x v="3"/>
    <x v="0"/>
    <s v="richard.mitchell29@company.com"/>
    <n v="-5388"/>
    <x v="9"/>
    <x v="3"/>
    <n v="114536.67"/>
    <x v="1126"/>
    <s v="France"/>
    <x v="1"/>
    <n v="3.68"/>
    <x v="4"/>
    <n v="26"/>
  </r>
  <r>
    <s v="EMP01733"/>
    <x v="1013"/>
    <x v="15"/>
    <x v="1"/>
    <s v="michael.sanchez38@company.com"/>
    <n v="-6231"/>
    <x v="4"/>
    <x v="10"/>
    <n v="144047.35999999999"/>
    <x v="1127"/>
    <s v="Japan"/>
    <x v="0"/>
    <n v="2.66"/>
    <x v="1"/>
    <n v="14"/>
  </r>
  <r>
    <s v="EMP01734"/>
    <x v="681"/>
    <x v="38"/>
    <x v="1"/>
    <s v="deborah.allen51@company.com"/>
    <n v="-5720"/>
    <x v="7"/>
    <x v="4"/>
    <n v="39237.9"/>
    <x v="448"/>
    <s v="Brazil"/>
    <x v="1"/>
    <n v="2.9"/>
    <x v="2"/>
    <n v="3"/>
  </r>
  <r>
    <s v="EMP01735"/>
    <x v="1191"/>
    <x v="14"/>
    <x v="1"/>
    <s v="donald.hall13@company.com"/>
    <n v="-9068"/>
    <x v="7"/>
    <x v="0"/>
    <n v="166056.21"/>
    <x v="315"/>
    <s v="Japan"/>
    <x v="1"/>
    <n v="2.5499999999999998"/>
    <x v="1"/>
    <n v="36"/>
  </r>
  <r>
    <s v="EMP01736"/>
    <x v="1263"/>
    <x v="6"/>
    <x v="1"/>
    <s v="jessica.davis37@company.com"/>
    <n v="-5726"/>
    <x v="4"/>
    <x v="9"/>
    <n v="148534.6"/>
    <x v="497"/>
    <s v="France"/>
    <x v="1"/>
    <n v="2.29"/>
    <x v="1"/>
    <n v="9"/>
  </r>
  <r>
    <s v="EMP01737"/>
    <x v="658"/>
    <x v="3"/>
    <x v="1"/>
    <s v="dorothy.nguyen50@company.com"/>
    <n v="-7964"/>
    <x v="1"/>
    <x v="6"/>
    <n v="167988.36"/>
    <x v="1062"/>
    <s v="Singapore"/>
    <x v="0"/>
    <n v="2.84"/>
    <x v="3"/>
    <n v="37"/>
  </r>
  <r>
    <s v="EMP01738"/>
    <x v="91"/>
    <x v="42"/>
    <x v="1"/>
    <s v="kevin.martin51@company.com"/>
    <n v="-10437"/>
    <x v="0"/>
    <x v="4"/>
    <n v="61320.7"/>
    <x v="356"/>
    <s v="France"/>
    <x v="3"/>
    <n v="3.27"/>
    <x v="4"/>
    <n v="39"/>
  </r>
  <r>
    <s v="EMP01739"/>
    <x v="249"/>
    <x v="36"/>
    <x v="1"/>
    <s v="anthony.lewis53@company.com"/>
    <n v="-6233"/>
    <x v="8"/>
    <x v="8"/>
    <n v="66997.679999999993"/>
    <x v="402"/>
    <s v="USA"/>
    <x v="0"/>
    <n v="4.82"/>
    <x v="4"/>
    <n v="10"/>
  </r>
  <r>
    <s v="EMP01740"/>
    <x v="843"/>
    <x v="18"/>
    <x v="1"/>
    <s v="daniel.roberts15@company.com"/>
    <n v="-6548"/>
    <x v="4"/>
    <x v="10"/>
    <n v="74455.759999999995"/>
    <x v="1128"/>
    <s v="USA"/>
    <x v="0"/>
    <n v="1.78"/>
    <x v="0"/>
    <n v="17"/>
  </r>
  <r>
    <s v="EMP01741"/>
    <x v="1264"/>
    <x v="43"/>
    <x v="0"/>
    <s v="karen.wilson54@company.com"/>
    <n v="-5824"/>
    <x v="9"/>
    <x v="0"/>
    <n v="150212.06"/>
    <x v="979"/>
    <s v="USA"/>
    <x v="3"/>
    <n v="1.35"/>
    <x v="4"/>
    <n v="4"/>
  </r>
  <r>
    <s v="EMP01742"/>
    <x v="694"/>
    <x v="16"/>
    <x v="1"/>
    <s v="sandra.young5@company.com"/>
    <n v="-10550"/>
    <x v="0"/>
    <x v="4"/>
    <n v="93066.22"/>
    <x v="1129"/>
    <s v="Singapore"/>
    <x v="0"/>
    <n v="4.09"/>
    <x v="4"/>
    <n v="19"/>
  </r>
  <r>
    <s v="EMP01743"/>
    <x v="1265"/>
    <x v="29"/>
    <x v="1"/>
    <s v="melissa.hernandez68@company.com"/>
    <n v="-9559"/>
    <x v="1"/>
    <x v="4"/>
    <n v="93608.76"/>
    <x v="1130"/>
    <s v="USA"/>
    <x v="0"/>
    <n v="4.5"/>
    <x v="3"/>
    <n v="2"/>
  </r>
  <r>
    <s v="EMP01744"/>
    <x v="613"/>
    <x v="30"/>
    <x v="1"/>
    <s v="sarah.jackson99@company.com"/>
    <n v="-9991"/>
    <x v="2"/>
    <x v="9"/>
    <n v="115260"/>
    <x v="1131"/>
    <s v="India"/>
    <x v="0"/>
    <n v="1.84"/>
    <x v="0"/>
    <n v="4"/>
  </r>
  <r>
    <s v="EMP01745"/>
    <x v="734"/>
    <x v="43"/>
    <x v="0"/>
    <s v="sandra.brown86@company.com"/>
    <n v="-3527"/>
    <x v="8"/>
    <x v="0"/>
    <n v="90412.85"/>
    <x v="3"/>
    <s v="Australia"/>
    <x v="2"/>
    <n v="1.4"/>
    <x v="4"/>
    <n v="31"/>
  </r>
  <r>
    <s v="EMP01746"/>
    <x v="1266"/>
    <x v="6"/>
    <x v="0"/>
    <s v="linda.wilson13@company.com"/>
    <n v="-7662"/>
    <x v="3"/>
    <x v="2"/>
    <n v="79000.990000000005"/>
    <x v="1132"/>
    <s v="USA"/>
    <x v="1"/>
    <n v="4.88"/>
    <x v="3"/>
    <n v="35"/>
  </r>
  <r>
    <s v="EMP01747"/>
    <x v="1267"/>
    <x v="26"/>
    <x v="1"/>
    <s v="melissa.garcia16@company.com"/>
    <n v="-11036"/>
    <x v="7"/>
    <x v="9"/>
    <n v="80981.5"/>
    <x v="994"/>
    <s v="UK"/>
    <x v="1"/>
    <n v="4.88"/>
    <x v="2"/>
    <n v="32"/>
  </r>
  <r>
    <s v="EMP01748"/>
    <x v="1268"/>
    <x v="28"/>
    <x v="2"/>
    <s v="betty.young55@company.com"/>
    <n v="-3285"/>
    <x v="8"/>
    <x v="0"/>
    <n v="149349.60999999999"/>
    <x v="3"/>
    <s v="USA"/>
    <x v="2"/>
    <n v="2.21"/>
    <x v="4"/>
    <n v="24"/>
  </r>
  <r>
    <s v="EMP01749"/>
    <x v="41"/>
    <x v="26"/>
    <x v="1"/>
    <s v="linda.torres32@company.com"/>
    <n v="-4059"/>
    <x v="2"/>
    <x v="9"/>
    <n v="162161.89000000001"/>
    <x v="1133"/>
    <s v="Germany"/>
    <x v="0"/>
    <n v="4.68"/>
    <x v="0"/>
    <n v="21"/>
  </r>
  <r>
    <s v="EMP01750"/>
    <x v="761"/>
    <x v="16"/>
    <x v="0"/>
    <s v="patricia.clark56@company.com"/>
    <n v="-8530"/>
    <x v="0"/>
    <x v="3"/>
    <n v="114440.79"/>
    <x v="1134"/>
    <s v="Australia"/>
    <x v="3"/>
    <n v="1.67"/>
    <x v="1"/>
    <n v="11"/>
  </r>
  <r>
    <s v="EMP01751"/>
    <x v="683"/>
    <x v="33"/>
    <x v="0"/>
    <s v="ronald.adams40@company.com"/>
    <n v="-3653"/>
    <x v="2"/>
    <x v="9"/>
    <n v="105551.03"/>
    <x v="218"/>
    <s v="UK"/>
    <x v="2"/>
    <n v="3.33"/>
    <x v="3"/>
    <n v="39"/>
  </r>
  <r>
    <s v="EMP01752"/>
    <x v="325"/>
    <x v="31"/>
    <x v="2"/>
    <s v="karen.king55@company.com"/>
    <n v="-6942"/>
    <x v="6"/>
    <x v="10"/>
    <n v="177386.35"/>
    <x v="868"/>
    <s v="Germany"/>
    <x v="0"/>
    <n v="1.1200000000000001"/>
    <x v="4"/>
    <n v="37"/>
  </r>
  <r>
    <s v="EMP01753"/>
    <x v="1269"/>
    <x v="2"/>
    <x v="2"/>
    <s v="kevin.hall58@company.com"/>
    <n v="-8918"/>
    <x v="8"/>
    <x v="8"/>
    <n v="87788.94"/>
    <x v="886"/>
    <s v="Canada"/>
    <x v="1"/>
    <n v="4.41"/>
    <x v="0"/>
    <n v="28"/>
  </r>
  <r>
    <s v="EMP01754"/>
    <x v="1270"/>
    <x v="38"/>
    <x v="2"/>
    <s v="kevin.campbell20@company.com"/>
    <n v="-4294"/>
    <x v="2"/>
    <x v="3"/>
    <n v="88208.960000000006"/>
    <x v="1135"/>
    <s v="France"/>
    <x v="0"/>
    <n v="2.91"/>
    <x v="4"/>
    <n v="5"/>
  </r>
  <r>
    <s v="EMP01755"/>
    <x v="1156"/>
    <x v="7"/>
    <x v="1"/>
    <s v="charles.adams29@company.com"/>
    <n v="-8336"/>
    <x v="6"/>
    <x v="3"/>
    <n v="159866.16"/>
    <x v="740"/>
    <s v="USA"/>
    <x v="2"/>
    <n v="4.1100000000000003"/>
    <x v="4"/>
    <n v="0"/>
  </r>
  <r>
    <s v="EMP01756"/>
    <x v="268"/>
    <x v="27"/>
    <x v="2"/>
    <s v="james.green70@company.com"/>
    <n v="-6427"/>
    <x v="0"/>
    <x v="5"/>
    <n v="54658.46"/>
    <x v="841"/>
    <s v="USA"/>
    <x v="2"/>
    <n v="2.63"/>
    <x v="0"/>
    <n v="32"/>
  </r>
  <r>
    <s v="EMP01757"/>
    <x v="1271"/>
    <x v="35"/>
    <x v="2"/>
    <s v="timothy.davis85@company.com"/>
    <n v="-5364"/>
    <x v="5"/>
    <x v="0"/>
    <n v="56472.07"/>
    <x v="718"/>
    <s v="Japan"/>
    <x v="1"/>
    <n v="2.14"/>
    <x v="3"/>
    <n v="17"/>
  </r>
  <r>
    <s v="EMP01758"/>
    <x v="1272"/>
    <x v="30"/>
    <x v="0"/>
    <s v="donald.lee25@company.com"/>
    <n v="-7153"/>
    <x v="3"/>
    <x v="7"/>
    <n v="74573.33"/>
    <x v="1136"/>
    <s v="Japan"/>
    <x v="3"/>
    <n v="2.81"/>
    <x v="4"/>
    <n v="14"/>
  </r>
  <r>
    <s v="EMP01759"/>
    <x v="898"/>
    <x v="35"/>
    <x v="1"/>
    <s v="betty.miller45@company.com"/>
    <n v="-7163"/>
    <x v="8"/>
    <x v="8"/>
    <n v="175241.4"/>
    <x v="1137"/>
    <s v="India"/>
    <x v="1"/>
    <n v="4.0599999999999996"/>
    <x v="3"/>
    <n v="37"/>
  </r>
  <r>
    <s v="EMP01760"/>
    <x v="1201"/>
    <x v="25"/>
    <x v="2"/>
    <s v="william.smith16@company.com"/>
    <n v="-8558"/>
    <x v="7"/>
    <x v="0"/>
    <n v="177178.91"/>
    <x v="9"/>
    <s v="Brazil"/>
    <x v="1"/>
    <n v="1.1200000000000001"/>
    <x v="3"/>
    <n v="1"/>
  </r>
  <r>
    <s v="EMP01761"/>
    <x v="1273"/>
    <x v="19"/>
    <x v="1"/>
    <s v="robert.johnson80@company.com"/>
    <n v="-7877"/>
    <x v="8"/>
    <x v="9"/>
    <n v="46194.19"/>
    <x v="401"/>
    <s v="India"/>
    <x v="0"/>
    <n v="4.72"/>
    <x v="1"/>
    <n v="18"/>
  </r>
  <r>
    <s v="EMP01762"/>
    <x v="1274"/>
    <x v="27"/>
    <x v="2"/>
    <s v="donald.scott37@company.com"/>
    <n v="-4803"/>
    <x v="6"/>
    <x v="7"/>
    <n v="60416.5"/>
    <x v="1138"/>
    <s v="Japan"/>
    <x v="1"/>
    <n v="1.0900000000000001"/>
    <x v="0"/>
    <n v="22"/>
  </r>
  <r>
    <s v="EMP01763"/>
    <x v="1275"/>
    <x v="12"/>
    <x v="0"/>
    <s v="emily.scott4@company.com"/>
    <n v="-9832"/>
    <x v="6"/>
    <x v="10"/>
    <n v="147100.79"/>
    <x v="33"/>
    <s v="India"/>
    <x v="0"/>
    <n v="1.89"/>
    <x v="3"/>
    <n v="28"/>
  </r>
  <r>
    <s v="EMP01764"/>
    <x v="484"/>
    <x v="21"/>
    <x v="0"/>
    <s v="thomas.thomas74@company.com"/>
    <n v="-7077"/>
    <x v="6"/>
    <x v="8"/>
    <n v="173884.14"/>
    <x v="910"/>
    <s v="Australia"/>
    <x v="3"/>
    <n v="3.79"/>
    <x v="4"/>
    <n v="34"/>
  </r>
  <r>
    <s v="EMP01765"/>
    <x v="1002"/>
    <x v="40"/>
    <x v="0"/>
    <s v="ronald.moore95@company.com"/>
    <n v="-9019"/>
    <x v="4"/>
    <x v="3"/>
    <n v="117133.62"/>
    <x v="969"/>
    <s v="Canada"/>
    <x v="3"/>
    <n v="4.58"/>
    <x v="3"/>
    <n v="38"/>
  </r>
  <r>
    <s v="EMP01766"/>
    <x v="1276"/>
    <x v="42"/>
    <x v="2"/>
    <s v="paul.ramirez9@company.com"/>
    <n v="-8458"/>
    <x v="2"/>
    <x v="3"/>
    <n v="101656.17"/>
    <x v="943"/>
    <s v="Brazil"/>
    <x v="3"/>
    <n v="2.4900000000000002"/>
    <x v="4"/>
    <n v="5"/>
  </r>
  <r>
    <s v="EMP01767"/>
    <x v="777"/>
    <x v="30"/>
    <x v="2"/>
    <s v="margaret.lee54@company.com"/>
    <n v="-8474"/>
    <x v="6"/>
    <x v="4"/>
    <n v="78331.929999999993"/>
    <x v="1049"/>
    <s v="USA"/>
    <x v="1"/>
    <n v="2.4300000000000002"/>
    <x v="4"/>
    <n v="32"/>
  </r>
  <r>
    <s v="EMP01768"/>
    <x v="1277"/>
    <x v="43"/>
    <x v="0"/>
    <s v="karen.gonzalez52@company.com"/>
    <n v="-5190"/>
    <x v="4"/>
    <x v="3"/>
    <n v="77885.34"/>
    <x v="1139"/>
    <s v="Brazil"/>
    <x v="2"/>
    <n v="4.4400000000000004"/>
    <x v="0"/>
    <n v="20"/>
  </r>
  <r>
    <s v="EMP01769"/>
    <x v="1278"/>
    <x v="26"/>
    <x v="0"/>
    <s v="james.wright24@company.com"/>
    <n v="-4613"/>
    <x v="9"/>
    <x v="2"/>
    <n v="65825.820000000007"/>
    <x v="714"/>
    <s v="USA"/>
    <x v="0"/>
    <n v="2.1"/>
    <x v="2"/>
    <n v="8"/>
  </r>
  <r>
    <s v="EMP01770"/>
    <x v="1202"/>
    <x v="2"/>
    <x v="2"/>
    <s v="lisa.davis32@company.com"/>
    <n v="-4089"/>
    <x v="2"/>
    <x v="0"/>
    <n v="84015.3"/>
    <x v="619"/>
    <s v="Canada"/>
    <x v="0"/>
    <n v="2.54"/>
    <x v="2"/>
    <n v="36"/>
  </r>
  <r>
    <s v="EMP01771"/>
    <x v="448"/>
    <x v="14"/>
    <x v="2"/>
    <s v="matthew.smith22@company.com"/>
    <n v="-3145"/>
    <x v="8"/>
    <x v="6"/>
    <n v="67135.37"/>
    <x v="1039"/>
    <s v="Singapore"/>
    <x v="3"/>
    <n v="3.7"/>
    <x v="1"/>
    <n v="22"/>
  </r>
  <r>
    <s v="EMP01772"/>
    <x v="866"/>
    <x v="38"/>
    <x v="2"/>
    <s v="susan.anderson82@company.com"/>
    <n v="-4960"/>
    <x v="6"/>
    <x v="3"/>
    <n v="67822.17"/>
    <x v="654"/>
    <s v="USA"/>
    <x v="1"/>
    <n v="3.42"/>
    <x v="2"/>
    <n v="11"/>
  </r>
  <r>
    <s v="EMP01773"/>
    <x v="1279"/>
    <x v="16"/>
    <x v="1"/>
    <s v="george.flores57@company.com"/>
    <n v="-9513"/>
    <x v="9"/>
    <x v="2"/>
    <n v="122034.62"/>
    <x v="1140"/>
    <s v="India"/>
    <x v="0"/>
    <n v="2.21"/>
    <x v="2"/>
    <n v="29"/>
  </r>
  <r>
    <s v="EMP01774"/>
    <x v="1162"/>
    <x v="40"/>
    <x v="1"/>
    <s v="paul.roberts46@company.com"/>
    <n v="-5130"/>
    <x v="1"/>
    <x v="3"/>
    <n v="122597.92"/>
    <x v="226"/>
    <s v="USA"/>
    <x v="2"/>
    <n v="1.89"/>
    <x v="0"/>
    <n v="22"/>
  </r>
  <r>
    <s v="EMP01775"/>
    <x v="938"/>
    <x v="20"/>
    <x v="1"/>
    <s v="ronald.williams30@company.com"/>
    <n v="-10252"/>
    <x v="3"/>
    <x v="9"/>
    <n v="112087.63"/>
    <x v="272"/>
    <s v="Australia"/>
    <x v="0"/>
    <n v="1.74"/>
    <x v="4"/>
    <n v="26"/>
  </r>
  <r>
    <s v="EMP01776"/>
    <x v="1280"/>
    <x v="34"/>
    <x v="1"/>
    <s v="michael.nelson14@company.com"/>
    <n v="-6123"/>
    <x v="8"/>
    <x v="8"/>
    <n v="124754.3"/>
    <x v="428"/>
    <s v="Singapore"/>
    <x v="2"/>
    <n v="1.34"/>
    <x v="4"/>
    <n v="0"/>
  </r>
  <r>
    <s v="EMP01777"/>
    <x v="1210"/>
    <x v="0"/>
    <x v="1"/>
    <s v="patricia.adams91@company.com"/>
    <n v="-8153"/>
    <x v="1"/>
    <x v="4"/>
    <n v="89633.52"/>
    <x v="503"/>
    <s v="Australia"/>
    <x v="2"/>
    <n v="3.86"/>
    <x v="1"/>
    <n v="31"/>
  </r>
  <r>
    <s v="EMP01778"/>
    <x v="421"/>
    <x v="4"/>
    <x v="2"/>
    <s v="robert.allen77@company.com"/>
    <n v="-8981"/>
    <x v="4"/>
    <x v="10"/>
    <n v="152724.84"/>
    <x v="1025"/>
    <s v="Germany"/>
    <x v="0"/>
    <n v="2.14"/>
    <x v="1"/>
    <n v="13"/>
  </r>
  <r>
    <s v="EMP01779"/>
    <x v="76"/>
    <x v="11"/>
    <x v="1"/>
    <s v="william.mitchell50@company.com"/>
    <n v="-10286"/>
    <x v="7"/>
    <x v="0"/>
    <n v="146415.03"/>
    <x v="1141"/>
    <s v="Australia"/>
    <x v="2"/>
    <n v="2.16"/>
    <x v="1"/>
    <n v="15"/>
  </r>
  <r>
    <s v="EMP01780"/>
    <x v="982"/>
    <x v="35"/>
    <x v="0"/>
    <s v="mark.smith38@company.com"/>
    <n v="-5643"/>
    <x v="4"/>
    <x v="4"/>
    <n v="168399.52"/>
    <x v="1142"/>
    <s v="Brazil"/>
    <x v="2"/>
    <n v="2.71"/>
    <x v="2"/>
    <n v="27"/>
  </r>
  <r>
    <s v="EMP01781"/>
    <x v="1117"/>
    <x v="41"/>
    <x v="1"/>
    <s v="nancy.brown85@company.com"/>
    <n v="-9293"/>
    <x v="0"/>
    <x v="2"/>
    <n v="38842.89"/>
    <x v="1016"/>
    <s v="India"/>
    <x v="0"/>
    <n v="4.29"/>
    <x v="1"/>
    <n v="30"/>
  </r>
  <r>
    <s v="EMP01782"/>
    <x v="1281"/>
    <x v="27"/>
    <x v="0"/>
    <s v="michelle.brown10@company.com"/>
    <n v="-3656"/>
    <x v="5"/>
    <x v="2"/>
    <n v="70656.44"/>
    <x v="687"/>
    <s v="UK"/>
    <x v="2"/>
    <n v="2.91"/>
    <x v="3"/>
    <n v="28"/>
  </r>
  <r>
    <s v="EMP01783"/>
    <x v="1282"/>
    <x v="3"/>
    <x v="2"/>
    <s v="mary.harris81@company.com"/>
    <n v="-7438"/>
    <x v="8"/>
    <x v="2"/>
    <n v="56919.45"/>
    <x v="899"/>
    <s v="Brazil"/>
    <x v="0"/>
    <n v="3.16"/>
    <x v="3"/>
    <n v="9"/>
  </r>
  <r>
    <s v="EMP01784"/>
    <x v="1119"/>
    <x v="28"/>
    <x v="0"/>
    <s v="robert.rodriguez67@company.com"/>
    <n v="-10725"/>
    <x v="2"/>
    <x v="3"/>
    <n v="66997.179999999993"/>
    <x v="541"/>
    <s v="UK"/>
    <x v="0"/>
    <n v="2.14"/>
    <x v="0"/>
    <n v="38"/>
  </r>
  <r>
    <s v="EMP01785"/>
    <x v="1283"/>
    <x v="0"/>
    <x v="1"/>
    <s v="lisa.gonzalez4@company.com"/>
    <n v="-9744"/>
    <x v="2"/>
    <x v="6"/>
    <n v="117620.65"/>
    <x v="1143"/>
    <s v="Singapore"/>
    <x v="1"/>
    <n v="4.49"/>
    <x v="4"/>
    <n v="13"/>
  </r>
  <r>
    <s v="EMP01786"/>
    <x v="6"/>
    <x v="25"/>
    <x v="2"/>
    <s v="barbara.taylor77@company.com"/>
    <n v="-10842"/>
    <x v="1"/>
    <x v="3"/>
    <n v="123827.84"/>
    <x v="1144"/>
    <s v="Brazil"/>
    <x v="3"/>
    <n v="1.41"/>
    <x v="3"/>
    <n v="12"/>
  </r>
  <r>
    <s v="EMP01787"/>
    <x v="848"/>
    <x v="27"/>
    <x v="2"/>
    <s v="deborah.young73@company.com"/>
    <n v="-5166"/>
    <x v="6"/>
    <x v="2"/>
    <n v="40980.400000000001"/>
    <x v="699"/>
    <s v="Canada"/>
    <x v="0"/>
    <n v="4.26"/>
    <x v="1"/>
    <n v="10"/>
  </r>
  <r>
    <s v="EMP01788"/>
    <x v="1284"/>
    <x v="21"/>
    <x v="2"/>
    <s v="george.ramirez24@company.com"/>
    <n v="-5804"/>
    <x v="2"/>
    <x v="4"/>
    <n v="151794.91"/>
    <x v="585"/>
    <s v="India"/>
    <x v="3"/>
    <n v="2.2599999999999998"/>
    <x v="1"/>
    <n v="14"/>
  </r>
  <r>
    <s v="EMP01789"/>
    <x v="670"/>
    <x v="4"/>
    <x v="0"/>
    <s v="sarah.young51@company.com"/>
    <n v="-8711"/>
    <x v="4"/>
    <x v="5"/>
    <n v="176727.04000000001"/>
    <x v="1035"/>
    <s v="Japan"/>
    <x v="2"/>
    <n v="3.05"/>
    <x v="3"/>
    <n v="27"/>
  </r>
  <r>
    <s v="EMP01790"/>
    <x v="1285"/>
    <x v="7"/>
    <x v="0"/>
    <s v="david.hernandez37@company.com"/>
    <n v="-4371"/>
    <x v="3"/>
    <x v="9"/>
    <n v="93985.42"/>
    <x v="473"/>
    <s v="Australia"/>
    <x v="0"/>
    <n v="4.83"/>
    <x v="3"/>
    <n v="8"/>
  </r>
  <r>
    <s v="EMP01791"/>
    <x v="494"/>
    <x v="32"/>
    <x v="2"/>
    <s v="andrew.clark69@company.com"/>
    <n v="-4318"/>
    <x v="5"/>
    <x v="7"/>
    <n v="160623.35999999999"/>
    <x v="1145"/>
    <s v="India"/>
    <x v="2"/>
    <n v="4.5"/>
    <x v="2"/>
    <n v="11"/>
  </r>
  <r>
    <s v="EMP01792"/>
    <x v="345"/>
    <x v="32"/>
    <x v="0"/>
    <s v="joshua.anderson3@company.com"/>
    <n v="-5908"/>
    <x v="9"/>
    <x v="9"/>
    <n v="160638.54999999999"/>
    <x v="276"/>
    <s v="India"/>
    <x v="0"/>
    <n v="2.2000000000000002"/>
    <x v="1"/>
    <n v="0"/>
  </r>
  <r>
    <s v="EMP01793"/>
    <x v="1286"/>
    <x v="10"/>
    <x v="2"/>
    <s v="susan.martinez64@company.com"/>
    <n v="-2436"/>
    <x v="9"/>
    <x v="8"/>
    <n v="176007.53"/>
    <x v="137"/>
    <s v="Singapore"/>
    <x v="2"/>
    <n v="4.43"/>
    <x v="0"/>
    <n v="23"/>
  </r>
  <r>
    <s v="EMP01794"/>
    <x v="1287"/>
    <x v="26"/>
    <x v="0"/>
    <s v="linda.king84@company.com"/>
    <n v="-2217"/>
    <x v="8"/>
    <x v="6"/>
    <n v="129210.86"/>
    <x v="1146"/>
    <s v="India"/>
    <x v="0"/>
    <n v="2.17"/>
    <x v="3"/>
    <n v="9"/>
  </r>
  <r>
    <s v="EMP01795"/>
    <x v="729"/>
    <x v="10"/>
    <x v="2"/>
    <s v="rebecca.thomas83@company.com"/>
    <n v="-3125"/>
    <x v="4"/>
    <x v="9"/>
    <n v="80915.14"/>
    <x v="990"/>
    <s v="France"/>
    <x v="2"/>
    <n v="2.6"/>
    <x v="2"/>
    <n v="0"/>
  </r>
  <r>
    <s v="EMP01796"/>
    <x v="415"/>
    <x v="27"/>
    <x v="0"/>
    <s v="margaret.gonzalez29@company.com"/>
    <n v="-10652"/>
    <x v="1"/>
    <x v="6"/>
    <n v="35629.919999999998"/>
    <x v="1147"/>
    <s v="India"/>
    <x v="1"/>
    <n v="1.1100000000000001"/>
    <x v="4"/>
    <n v="33"/>
  </r>
  <r>
    <s v="EMP01797"/>
    <x v="654"/>
    <x v="7"/>
    <x v="1"/>
    <s v="charles.allen50@company.com"/>
    <n v="-11247"/>
    <x v="8"/>
    <x v="6"/>
    <n v="178963.43"/>
    <x v="82"/>
    <s v="France"/>
    <x v="2"/>
    <n v="3.7"/>
    <x v="2"/>
    <n v="1"/>
  </r>
  <r>
    <s v="EMP01798"/>
    <x v="1288"/>
    <x v="15"/>
    <x v="0"/>
    <s v="steven.hernandez52@company.com"/>
    <n v="-3955"/>
    <x v="8"/>
    <x v="3"/>
    <n v="36265.42"/>
    <x v="1148"/>
    <s v="Canada"/>
    <x v="3"/>
    <n v="4.5599999999999996"/>
    <x v="3"/>
    <n v="8"/>
  </r>
  <r>
    <s v="EMP01799"/>
    <x v="1289"/>
    <x v="4"/>
    <x v="2"/>
    <s v="mary.scott36@company.com"/>
    <n v="-3463"/>
    <x v="0"/>
    <x v="6"/>
    <n v="56107.839999999997"/>
    <x v="1149"/>
    <s v="Australia"/>
    <x v="0"/>
    <n v="4.63"/>
    <x v="0"/>
    <n v="23"/>
  </r>
  <r>
    <s v="EMP01800"/>
    <x v="1210"/>
    <x v="42"/>
    <x v="1"/>
    <s v="patricia.adams14@company.com"/>
    <n v="-8350"/>
    <x v="0"/>
    <x v="5"/>
    <n v="85022.19"/>
    <x v="1110"/>
    <s v="USA"/>
    <x v="0"/>
    <n v="1.87"/>
    <x v="3"/>
    <n v="32"/>
  </r>
  <r>
    <s v="EMP01801"/>
    <x v="326"/>
    <x v="29"/>
    <x v="2"/>
    <s v="andrew.green33@company.com"/>
    <n v="-3024"/>
    <x v="9"/>
    <x v="7"/>
    <n v="74431.19"/>
    <x v="514"/>
    <s v="Australia"/>
    <x v="2"/>
    <n v="2.54"/>
    <x v="3"/>
    <n v="21"/>
  </r>
  <r>
    <s v="EMP01802"/>
    <x v="1290"/>
    <x v="20"/>
    <x v="2"/>
    <s v="robert.baker25@company.com"/>
    <n v="-4170"/>
    <x v="9"/>
    <x v="0"/>
    <n v="128630.3"/>
    <x v="1150"/>
    <s v="Canada"/>
    <x v="2"/>
    <n v="2.2799999999999998"/>
    <x v="3"/>
    <n v="3"/>
  </r>
  <r>
    <s v="EMP01803"/>
    <x v="1291"/>
    <x v="37"/>
    <x v="0"/>
    <s v="richard.williams2@company.com"/>
    <n v="-10275"/>
    <x v="2"/>
    <x v="3"/>
    <n v="75865.67"/>
    <x v="574"/>
    <s v="Brazil"/>
    <x v="2"/>
    <n v="3.2"/>
    <x v="4"/>
    <n v="5"/>
  </r>
  <r>
    <s v="EMP01804"/>
    <x v="1292"/>
    <x v="30"/>
    <x v="2"/>
    <s v="joshua.williams85@company.com"/>
    <n v="-10454"/>
    <x v="6"/>
    <x v="6"/>
    <n v="105141.26"/>
    <x v="200"/>
    <s v="France"/>
    <x v="0"/>
    <n v="1.43"/>
    <x v="3"/>
    <n v="24"/>
  </r>
  <r>
    <s v="EMP01805"/>
    <x v="1293"/>
    <x v="25"/>
    <x v="1"/>
    <s v="sandra.king11@company.com"/>
    <n v="-10165"/>
    <x v="1"/>
    <x v="5"/>
    <n v="86655.94"/>
    <x v="1151"/>
    <s v="Japan"/>
    <x v="1"/>
    <n v="3.66"/>
    <x v="0"/>
    <n v="26"/>
  </r>
  <r>
    <s v="EMP01806"/>
    <x v="1294"/>
    <x v="29"/>
    <x v="0"/>
    <s v="robert.walker42@company.com"/>
    <n v="-10453"/>
    <x v="8"/>
    <x v="8"/>
    <n v="62490.74"/>
    <x v="634"/>
    <s v="Japan"/>
    <x v="0"/>
    <n v="3.35"/>
    <x v="2"/>
    <n v="20"/>
  </r>
  <r>
    <s v="EMP01807"/>
    <x v="1295"/>
    <x v="30"/>
    <x v="0"/>
    <s v="mark.rivera48@company.com"/>
    <n v="-5846"/>
    <x v="8"/>
    <x v="10"/>
    <n v="130139.37"/>
    <x v="195"/>
    <s v="Japan"/>
    <x v="1"/>
    <n v="2.13"/>
    <x v="2"/>
    <n v="25"/>
  </r>
  <r>
    <s v="EMP01808"/>
    <x v="727"/>
    <x v="39"/>
    <x v="2"/>
    <s v="brian.martinez90@company.com"/>
    <n v="-2844"/>
    <x v="0"/>
    <x v="8"/>
    <n v="113216.75"/>
    <x v="573"/>
    <s v="France"/>
    <x v="2"/>
    <n v="3.19"/>
    <x v="3"/>
    <n v="13"/>
  </r>
  <r>
    <s v="EMP01809"/>
    <x v="311"/>
    <x v="10"/>
    <x v="1"/>
    <s v="james.roberts20@company.com"/>
    <n v="-5525"/>
    <x v="5"/>
    <x v="5"/>
    <n v="60921.58"/>
    <x v="777"/>
    <s v="France"/>
    <x v="2"/>
    <n v="3.37"/>
    <x v="0"/>
    <n v="16"/>
  </r>
  <r>
    <s v="EMP01810"/>
    <x v="713"/>
    <x v="3"/>
    <x v="2"/>
    <s v="christopher.jones95@company.com"/>
    <n v="-4784"/>
    <x v="2"/>
    <x v="2"/>
    <n v="161844.23000000001"/>
    <x v="935"/>
    <s v="Canada"/>
    <x v="2"/>
    <n v="1.43"/>
    <x v="0"/>
    <n v="0"/>
  </r>
  <r>
    <s v="EMP01811"/>
    <x v="35"/>
    <x v="10"/>
    <x v="1"/>
    <s v="paul.robinson69@company.com"/>
    <n v="-4408"/>
    <x v="3"/>
    <x v="5"/>
    <n v="146001.23000000001"/>
    <x v="252"/>
    <s v="Japan"/>
    <x v="1"/>
    <n v="4.8"/>
    <x v="2"/>
    <n v="30"/>
  </r>
  <r>
    <s v="EMP01812"/>
    <x v="1296"/>
    <x v="35"/>
    <x v="1"/>
    <s v="ashley.mitchell98@company.com"/>
    <n v="-4408"/>
    <x v="2"/>
    <x v="2"/>
    <n v="135527.64000000001"/>
    <x v="729"/>
    <s v="Japan"/>
    <x v="2"/>
    <n v="1.79"/>
    <x v="3"/>
    <n v="3"/>
  </r>
  <r>
    <s v="EMP01813"/>
    <x v="1297"/>
    <x v="38"/>
    <x v="1"/>
    <s v="james.lewis10@company.com"/>
    <n v="-4514"/>
    <x v="9"/>
    <x v="2"/>
    <n v="63052.01"/>
    <x v="687"/>
    <s v="Canada"/>
    <x v="2"/>
    <n v="1.87"/>
    <x v="4"/>
    <n v="22"/>
  </r>
  <r>
    <s v="EMP01814"/>
    <x v="1298"/>
    <x v="43"/>
    <x v="0"/>
    <s v="dorothy.nelson85@company.com"/>
    <n v="-3775"/>
    <x v="4"/>
    <x v="3"/>
    <n v="170527.96"/>
    <x v="112"/>
    <s v="Singapore"/>
    <x v="2"/>
    <n v="1.43"/>
    <x v="1"/>
    <n v="39"/>
  </r>
  <r>
    <s v="EMP01815"/>
    <x v="1299"/>
    <x v="21"/>
    <x v="2"/>
    <s v="sandra.thompson99@company.com"/>
    <n v="-7030"/>
    <x v="3"/>
    <x v="10"/>
    <n v="123363"/>
    <x v="1152"/>
    <s v="France"/>
    <x v="1"/>
    <n v="1.78"/>
    <x v="1"/>
    <n v="1"/>
  </r>
  <r>
    <s v="EMP01816"/>
    <x v="626"/>
    <x v="4"/>
    <x v="1"/>
    <s v="mary.flores21@company.com"/>
    <n v="-7951"/>
    <x v="2"/>
    <x v="6"/>
    <n v="148148.04"/>
    <x v="1153"/>
    <s v="Germany"/>
    <x v="1"/>
    <n v="1.51"/>
    <x v="4"/>
    <n v="37"/>
  </r>
  <r>
    <s v="EMP01817"/>
    <x v="1300"/>
    <x v="17"/>
    <x v="1"/>
    <s v="robert.carter80@company.com"/>
    <n v="-9546"/>
    <x v="3"/>
    <x v="8"/>
    <n v="135525.51999999999"/>
    <x v="1154"/>
    <s v="Germany"/>
    <x v="2"/>
    <n v="1.2"/>
    <x v="4"/>
    <n v="21"/>
  </r>
  <r>
    <s v="EMP01818"/>
    <x v="1301"/>
    <x v="34"/>
    <x v="1"/>
    <s v="emily.green11@company.com"/>
    <n v="-3248"/>
    <x v="3"/>
    <x v="4"/>
    <n v="92559.99"/>
    <x v="271"/>
    <s v="India"/>
    <x v="2"/>
    <n v="1.04"/>
    <x v="3"/>
    <n v="2"/>
  </r>
  <r>
    <s v="EMP01819"/>
    <x v="1302"/>
    <x v="41"/>
    <x v="0"/>
    <s v="william.sanchez74@company.com"/>
    <n v="-6532"/>
    <x v="7"/>
    <x v="8"/>
    <n v="121691.64"/>
    <x v="434"/>
    <s v="Japan"/>
    <x v="1"/>
    <n v="1.88"/>
    <x v="1"/>
    <n v="32"/>
  </r>
  <r>
    <s v="EMP01820"/>
    <x v="1303"/>
    <x v="20"/>
    <x v="2"/>
    <s v="steven.rivera63@company.com"/>
    <n v="-5066"/>
    <x v="0"/>
    <x v="9"/>
    <n v="117715.98"/>
    <x v="146"/>
    <s v="Singapore"/>
    <x v="0"/>
    <n v="4.2699999999999996"/>
    <x v="2"/>
    <n v="15"/>
  </r>
  <r>
    <s v="EMP01821"/>
    <x v="1304"/>
    <x v="27"/>
    <x v="0"/>
    <s v="stephanie.allen50@company.com"/>
    <n v="-6217"/>
    <x v="5"/>
    <x v="7"/>
    <n v="162106.48000000001"/>
    <x v="1155"/>
    <s v="Brazil"/>
    <x v="1"/>
    <n v="4.2699999999999996"/>
    <x v="2"/>
    <n v="27"/>
  </r>
  <r>
    <s v="EMP01822"/>
    <x v="1305"/>
    <x v="31"/>
    <x v="1"/>
    <s v="betty.martinez40@company.com"/>
    <n v="-7709"/>
    <x v="9"/>
    <x v="10"/>
    <n v="165738.04999999999"/>
    <x v="1156"/>
    <s v="Brazil"/>
    <x v="1"/>
    <n v="2.16"/>
    <x v="4"/>
    <n v="2"/>
  </r>
  <r>
    <s v="EMP01823"/>
    <x v="202"/>
    <x v="36"/>
    <x v="0"/>
    <s v="george.mitchell19@company.com"/>
    <n v="-8287"/>
    <x v="3"/>
    <x v="4"/>
    <n v="79108.160000000003"/>
    <x v="1070"/>
    <s v="France"/>
    <x v="0"/>
    <n v="2.2799999999999998"/>
    <x v="3"/>
    <n v="1"/>
  </r>
  <r>
    <s v="EMP01824"/>
    <x v="699"/>
    <x v="2"/>
    <x v="2"/>
    <s v="michelle.roberts27@company.com"/>
    <n v="-3828"/>
    <x v="1"/>
    <x v="6"/>
    <n v="140796.81"/>
    <x v="1157"/>
    <s v="Germany"/>
    <x v="1"/>
    <n v="2.2799999999999998"/>
    <x v="2"/>
    <n v="13"/>
  </r>
  <r>
    <s v="EMP01825"/>
    <x v="1005"/>
    <x v="10"/>
    <x v="1"/>
    <s v="matthew.hill12@company.com"/>
    <n v="-2033"/>
    <x v="4"/>
    <x v="7"/>
    <n v="111316.89"/>
    <x v="1158"/>
    <s v="Singapore"/>
    <x v="1"/>
    <n v="1.26"/>
    <x v="2"/>
    <n v="33"/>
  </r>
  <r>
    <s v="EMP01826"/>
    <x v="1306"/>
    <x v="42"/>
    <x v="2"/>
    <s v="linda.campbell69@company.com"/>
    <n v="-10150"/>
    <x v="8"/>
    <x v="8"/>
    <n v="136357.95000000001"/>
    <x v="966"/>
    <s v="UK"/>
    <x v="3"/>
    <n v="3.18"/>
    <x v="3"/>
    <n v="11"/>
  </r>
  <r>
    <s v="EMP01827"/>
    <x v="65"/>
    <x v="5"/>
    <x v="0"/>
    <s v="amanda.baker95@company.com"/>
    <n v="-5884"/>
    <x v="8"/>
    <x v="5"/>
    <n v="95488.06"/>
    <x v="1159"/>
    <s v="Germany"/>
    <x v="2"/>
    <n v="2.58"/>
    <x v="3"/>
    <n v="1"/>
  </r>
  <r>
    <s v="EMP01828"/>
    <x v="1047"/>
    <x v="6"/>
    <x v="1"/>
    <s v="steven.garcia87@company.com"/>
    <n v="-10906"/>
    <x v="0"/>
    <x v="8"/>
    <n v="158692.18"/>
    <x v="1160"/>
    <s v="Singapore"/>
    <x v="3"/>
    <n v="4.12"/>
    <x v="1"/>
    <n v="29"/>
  </r>
  <r>
    <s v="EMP01829"/>
    <x v="1307"/>
    <x v="11"/>
    <x v="1"/>
    <s v="james.thompson12@company.com"/>
    <n v="-10679"/>
    <x v="8"/>
    <x v="6"/>
    <n v="36213.21"/>
    <x v="745"/>
    <s v="France"/>
    <x v="2"/>
    <n v="4.72"/>
    <x v="3"/>
    <n v="28"/>
  </r>
  <r>
    <s v="EMP01830"/>
    <x v="1308"/>
    <x v="26"/>
    <x v="1"/>
    <s v="amanda.allen13@company.com"/>
    <n v="-4512"/>
    <x v="9"/>
    <x v="2"/>
    <n v="131753.57"/>
    <x v="1161"/>
    <s v="Germany"/>
    <x v="2"/>
    <n v="4.99"/>
    <x v="1"/>
    <n v="1"/>
  </r>
  <r>
    <s v="EMP01831"/>
    <x v="1309"/>
    <x v="39"/>
    <x v="2"/>
    <s v="ronald.campbell63@company.com"/>
    <n v="-3836"/>
    <x v="6"/>
    <x v="5"/>
    <n v="104413.85"/>
    <x v="1162"/>
    <s v="India"/>
    <x v="1"/>
    <n v="2.64"/>
    <x v="0"/>
    <n v="27"/>
  </r>
  <r>
    <s v="EMP01832"/>
    <x v="1000"/>
    <x v="22"/>
    <x v="0"/>
    <s v="paul.king46@company.com"/>
    <n v="-7909"/>
    <x v="5"/>
    <x v="5"/>
    <n v="169026.17"/>
    <x v="928"/>
    <s v="Singapore"/>
    <x v="1"/>
    <n v="1.74"/>
    <x v="2"/>
    <n v="27"/>
  </r>
  <r>
    <s v="EMP01833"/>
    <x v="1310"/>
    <x v="8"/>
    <x v="1"/>
    <s v="mark.allen73@company.com"/>
    <n v="-5909"/>
    <x v="7"/>
    <x v="3"/>
    <n v="47415.66"/>
    <x v="308"/>
    <s v="Australia"/>
    <x v="1"/>
    <n v="1.75"/>
    <x v="3"/>
    <n v="34"/>
  </r>
  <r>
    <s v="EMP01834"/>
    <x v="374"/>
    <x v="24"/>
    <x v="2"/>
    <s v="joshua.smith75@company.com"/>
    <n v="-7352"/>
    <x v="4"/>
    <x v="0"/>
    <n v="50395.01"/>
    <x v="56"/>
    <s v="Australia"/>
    <x v="2"/>
    <n v="2.92"/>
    <x v="0"/>
    <n v="27"/>
  </r>
  <r>
    <s v="EMP01835"/>
    <x v="1311"/>
    <x v="33"/>
    <x v="2"/>
    <s v="christopher.hill38@company.com"/>
    <n v="-4965"/>
    <x v="6"/>
    <x v="8"/>
    <n v="174140.84"/>
    <x v="742"/>
    <s v="USA"/>
    <x v="3"/>
    <n v="1.1200000000000001"/>
    <x v="4"/>
    <n v="18"/>
  </r>
  <r>
    <s v="EMP01836"/>
    <x v="179"/>
    <x v="13"/>
    <x v="1"/>
    <s v="linda.roberts50@company.com"/>
    <n v="-5217"/>
    <x v="4"/>
    <x v="4"/>
    <n v="173242.62"/>
    <x v="1163"/>
    <s v="Singapore"/>
    <x v="3"/>
    <n v="4.47"/>
    <x v="1"/>
    <n v="5"/>
  </r>
  <r>
    <s v="EMP01837"/>
    <x v="265"/>
    <x v="13"/>
    <x v="1"/>
    <s v="paul.wright83@company.com"/>
    <n v="-7328"/>
    <x v="6"/>
    <x v="3"/>
    <n v="40709.78"/>
    <x v="919"/>
    <s v="Australia"/>
    <x v="0"/>
    <n v="1.02"/>
    <x v="3"/>
    <n v="11"/>
  </r>
  <r>
    <s v="EMP01838"/>
    <x v="1312"/>
    <x v="16"/>
    <x v="0"/>
    <s v="thomas.moore82@company.com"/>
    <n v="-9346"/>
    <x v="6"/>
    <x v="5"/>
    <n v="85689.21"/>
    <x v="1012"/>
    <s v="USA"/>
    <x v="1"/>
    <n v="3.57"/>
    <x v="0"/>
    <n v="37"/>
  </r>
  <r>
    <s v="EMP01839"/>
    <x v="1313"/>
    <x v="35"/>
    <x v="1"/>
    <s v="richard.johnson94@company.com"/>
    <n v="-2016"/>
    <x v="0"/>
    <x v="0"/>
    <n v="91756.63"/>
    <x v="599"/>
    <s v="USA"/>
    <x v="2"/>
    <n v="2.1"/>
    <x v="3"/>
    <n v="1"/>
  </r>
  <r>
    <s v="EMP01840"/>
    <x v="1161"/>
    <x v="12"/>
    <x v="0"/>
    <s v="margaret.nelson45@company.com"/>
    <n v="-4291"/>
    <x v="8"/>
    <x v="6"/>
    <n v="94170.77"/>
    <x v="1164"/>
    <s v="UK"/>
    <x v="0"/>
    <n v="2.54"/>
    <x v="4"/>
    <n v="0"/>
  </r>
  <r>
    <s v="EMP01841"/>
    <x v="1301"/>
    <x v="10"/>
    <x v="1"/>
    <s v="emily.green18@company.com"/>
    <n v="-5200"/>
    <x v="1"/>
    <x v="3"/>
    <n v="55139.46"/>
    <x v="1165"/>
    <s v="Singapore"/>
    <x v="2"/>
    <n v="2.4500000000000002"/>
    <x v="2"/>
    <n v="40"/>
  </r>
  <r>
    <s v="EMP01842"/>
    <x v="154"/>
    <x v="32"/>
    <x v="2"/>
    <s v="charles.johnson89@company.com"/>
    <n v="-6758"/>
    <x v="9"/>
    <x v="3"/>
    <n v="172175.38"/>
    <x v="125"/>
    <s v="Australia"/>
    <x v="2"/>
    <n v="3.71"/>
    <x v="2"/>
    <n v="16"/>
  </r>
  <r>
    <s v="EMP01843"/>
    <x v="1011"/>
    <x v="28"/>
    <x v="0"/>
    <s v="patricia.campbell64@company.com"/>
    <n v="-6861"/>
    <x v="9"/>
    <x v="8"/>
    <n v="66736.12"/>
    <x v="821"/>
    <s v="UK"/>
    <x v="3"/>
    <n v="2.52"/>
    <x v="2"/>
    <n v="35"/>
  </r>
  <r>
    <s v="EMP01844"/>
    <x v="885"/>
    <x v="27"/>
    <x v="2"/>
    <s v="paul.nelson66@company.com"/>
    <n v="-6569"/>
    <x v="6"/>
    <x v="6"/>
    <n v="149049.59"/>
    <x v="758"/>
    <s v="Germany"/>
    <x v="3"/>
    <n v="3.62"/>
    <x v="2"/>
    <n v="40"/>
  </r>
  <r>
    <s v="EMP01845"/>
    <x v="1314"/>
    <x v="33"/>
    <x v="1"/>
    <s v="david.clark56@company.com"/>
    <n v="-7459"/>
    <x v="6"/>
    <x v="8"/>
    <n v="69848.95"/>
    <x v="1038"/>
    <s v="Brazil"/>
    <x v="2"/>
    <n v="2.46"/>
    <x v="2"/>
    <n v="0"/>
  </r>
  <r>
    <s v="EMP01846"/>
    <x v="984"/>
    <x v="26"/>
    <x v="1"/>
    <s v="steven.hill21@company.com"/>
    <n v="-9449"/>
    <x v="4"/>
    <x v="0"/>
    <n v="66674.240000000005"/>
    <x v="1140"/>
    <s v="Canada"/>
    <x v="3"/>
    <n v="1.98"/>
    <x v="2"/>
    <n v="38"/>
  </r>
  <r>
    <s v="EMP01847"/>
    <x v="387"/>
    <x v="15"/>
    <x v="1"/>
    <s v="george.perez46@company.com"/>
    <n v="-7110"/>
    <x v="2"/>
    <x v="7"/>
    <n v="87370.83"/>
    <x v="1166"/>
    <s v="USA"/>
    <x v="1"/>
    <n v="3.13"/>
    <x v="2"/>
    <n v="29"/>
  </r>
  <r>
    <s v="EMP01848"/>
    <x v="214"/>
    <x v="42"/>
    <x v="1"/>
    <s v="david.campbell59@company.com"/>
    <n v="-4608"/>
    <x v="4"/>
    <x v="6"/>
    <n v="117235.96"/>
    <x v="1167"/>
    <s v="Brazil"/>
    <x v="2"/>
    <n v="1.91"/>
    <x v="2"/>
    <n v="9"/>
  </r>
  <r>
    <s v="EMP01849"/>
    <x v="1315"/>
    <x v="7"/>
    <x v="0"/>
    <s v="carol.lee45@company.com"/>
    <n v="-2702"/>
    <x v="8"/>
    <x v="0"/>
    <n v="169179.54"/>
    <x v="524"/>
    <s v="France"/>
    <x v="1"/>
    <n v="2.34"/>
    <x v="1"/>
    <n v="7"/>
  </r>
  <r>
    <s v="EMP01850"/>
    <x v="1316"/>
    <x v="36"/>
    <x v="1"/>
    <s v="daniel.williams89@company.com"/>
    <n v="-2742"/>
    <x v="9"/>
    <x v="8"/>
    <n v="38358.15"/>
    <x v="343"/>
    <s v="Japan"/>
    <x v="0"/>
    <n v="2.25"/>
    <x v="1"/>
    <n v="14"/>
  </r>
  <r>
    <s v="EMP01851"/>
    <x v="1119"/>
    <x v="24"/>
    <x v="0"/>
    <s v="robert.rodriguez34@company.com"/>
    <n v="-6598"/>
    <x v="8"/>
    <x v="5"/>
    <n v="124963.88"/>
    <x v="1168"/>
    <s v="Australia"/>
    <x v="1"/>
    <n v="1.31"/>
    <x v="4"/>
    <n v="7"/>
  </r>
  <r>
    <s v="EMP01852"/>
    <x v="1317"/>
    <x v="22"/>
    <x v="2"/>
    <s v="barbara.thomas74@company.com"/>
    <n v="-4342"/>
    <x v="1"/>
    <x v="8"/>
    <n v="61774.33"/>
    <x v="1050"/>
    <s v="Canada"/>
    <x v="1"/>
    <n v="3.21"/>
    <x v="2"/>
    <n v="11"/>
  </r>
  <r>
    <s v="EMP01853"/>
    <x v="266"/>
    <x v="35"/>
    <x v="0"/>
    <s v="brian.thompson7@company.com"/>
    <n v="-10331"/>
    <x v="8"/>
    <x v="0"/>
    <n v="62903.63"/>
    <x v="716"/>
    <s v="Australia"/>
    <x v="3"/>
    <n v="2.17"/>
    <x v="4"/>
    <n v="16"/>
  </r>
  <r>
    <s v="EMP01854"/>
    <x v="1318"/>
    <x v="25"/>
    <x v="1"/>
    <s v="kevin.carter78@company.com"/>
    <n v="-5824"/>
    <x v="2"/>
    <x v="4"/>
    <n v="46366.91"/>
    <x v="1037"/>
    <s v="Canada"/>
    <x v="3"/>
    <n v="4.32"/>
    <x v="1"/>
    <n v="14"/>
  </r>
  <r>
    <s v="EMP01855"/>
    <x v="1319"/>
    <x v="29"/>
    <x v="2"/>
    <s v="george.robinson18@company.com"/>
    <n v="-10883"/>
    <x v="0"/>
    <x v="3"/>
    <n v="101065.99"/>
    <x v="148"/>
    <s v="Brazil"/>
    <x v="3"/>
    <n v="2.54"/>
    <x v="0"/>
    <n v="5"/>
  </r>
  <r>
    <s v="EMP01856"/>
    <x v="820"/>
    <x v="43"/>
    <x v="2"/>
    <s v="brian.lee55@company.com"/>
    <n v="-5506"/>
    <x v="1"/>
    <x v="9"/>
    <n v="163030.68"/>
    <x v="1058"/>
    <s v="France"/>
    <x v="0"/>
    <n v="3.05"/>
    <x v="3"/>
    <n v="7"/>
  </r>
  <r>
    <s v="EMP01857"/>
    <x v="282"/>
    <x v="13"/>
    <x v="2"/>
    <s v="steven.adams21@company.com"/>
    <n v="-2886"/>
    <x v="1"/>
    <x v="10"/>
    <n v="68936"/>
    <x v="936"/>
    <s v="France"/>
    <x v="1"/>
    <n v="1.08"/>
    <x v="0"/>
    <n v="39"/>
  </r>
  <r>
    <s v="EMP01858"/>
    <x v="1320"/>
    <x v="23"/>
    <x v="2"/>
    <s v="joshua.perez96@company.com"/>
    <n v="-6955"/>
    <x v="2"/>
    <x v="7"/>
    <n v="138280.15"/>
    <x v="1166"/>
    <s v="Singapore"/>
    <x v="1"/>
    <n v="4.67"/>
    <x v="0"/>
    <n v="26"/>
  </r>
  <r>
    <s v="EMP01859"/>
    <x v="143"/>
    <x v="36"/>
    <x v="1"/>
    <s v="mark.anderson23@company.com"/>
    <n v="-6891"/>
    <x v="8"/>
    <x v="0"/>
    <n v="168364.89"/>
    <x v="1110"/>
    <s v="USA"/>
    <x v="3"/>
    <n v="3.01"/>
    <x v="4"/>
    <n v="18"/>
  </r>
  <r>
    <s v="EMP01860"/>
    <x v="753"/>
    <x v="5"/>
    <x v="1"/>
    <s v="melissa.martinez48@company.com"/>
    <n v="-6725"/>
    <x v="1"/>
    <x v="9"/>
    <n v="88108.83"/>
    <x v="1169"/>
    <s v="India"/>
    <x v="1"/>
    <n v="4.1399999999999997"/>
    <x v="0"/>
    <n v="6"/>
  </r>
  <r>
    <s v="EMP01861"/>
    <x v="1321"/>
    <x v="6"/>
    <x v="2"/>
    <s v="sarah.taylor47@company.com"/>
    <n v="-9697"/>
    <x v="1"/>
    <x v="5"/>
    <n v="61796.78"/>
    <x v="94"/>
    <s v="UK"/>
    <x v="0"/>
    <n v="3.87"/>
    <x v="1"/>
    <n v="37"/>
  </r>
  <r>
    <s v="EMP01862"/>
    <x v="1322"/>
    <x v="26"/>
    <x v="0"/>
    <s v="mary.mitchell34@company.com"/>
    <n v="-10125"/>
    <x v="8"/>
    <x v="9"/>
    <n v="71066.080000000002"/>
    <x v="1170"/>
    <s v="Singapore"/>
    <x v="3"/>
    <n v="1.9"/>
    <x v="4"/>
    <n v="2"/>
  </r>
  <r>
    <s v="EMP01863"/>
    <x v="13"/>
    <x v="14"/>
    <x v="0"/>
    <s v="deborah.adams75@company.com"/>
    <n v="-4233"/>
    <x v="0"/>
    <x v="8"/>
    <n v="37290.949999999997"/>
    <x v="1171"/>
    <s v="Singapore"/>
    <x v="0"/>
    <n v="4.79"/>
    <x v="2"/>
    <n v="38"/>
  </r>
  <r>
    <s v="EMP01864"/>
    <x v="1323"/>
    <x v="2"/>
    <x v="1"/>
    <s v="william.harris58@company.com"/>
    <n v="-5043"/>
    <x v="6"/>
    <x v="4"/>
    <n v="157068.67000000001"/>
    <x v="179"/>
    <s v="Singapore"/>
    <x v="0"/>
    <n v="3.97"/>
    <x v="3"/>
    <n v="31"/>
  </r>
  <r>
    <s v="EMP01865"/>
    <x v="1324"/>
    <x v="30"/>
    <x v="1"/>
    <s v="joseph.flores13@company.com"/>
    <n v="-6502"/>
    <x v="1"/>
    <x v="10"/>
    <n v="165484.42000000001"/>
    <x v="1172"/>
    <s v="Australia"/>
    <x v="2"/>
    <n v="1.87"/>
    <x v="2"/>
    <n v="27"/>
  </r>
  <r>
    <s v="EMP01866"/>
    <x v="1325"/>
    <x v="35"/>
    <x v="1"/>
    <s v="rebecca.walker46@company.com"/>
    <n v="-10435"/>
    <x v="7"/>
    <x v="5"/>
    <n v="35141.93"/>
    <x v="1173"/>
    <s v="Canada"/>
    <x v="3"/>
    <n v="4.4000000000000004"/>
    <x v="3"/>
    <n v="5"/>
  </r>
  <r>
    <s v="EMP01867"/>
    <x v="430"/>
    <x v="5"/>
    <x v="2"/>
    <s v="betty.gonzalez36@company.com"/>
    <n v="-1845"/>
    <x v="5"/>
    <x v="7"/>
    <n v="53985.16"/>
    <x v="467"/>
    <s v="France"/>
    <x v="1"/>
    <n v="3.24"/>
    <x v="3"/>
    <n v="39"/>
  </r>
  <r>
    <s v="EMP01868"/>
    <x v="204"/>
    <x v="19"/>
    <x v="0"/>
    <s v="john.wilson45@company.com"/>
    <n v="-6709"/>
    <x v="6"/>
    <x v="3"/>
    <n v="100625.42"/>
    <x v="155"/>
    <s v="USA"/>
    <x v="1"/>
    <n v="3.59"/>
    <x v="4"/>
    <n v="17"/>
  </r>
  <r>
    <s v="EMP01869"/>
    <x v="1326"/>
    <x v="20"/>
    <x v="2"/>
    <s v="james.hill53@company.com"/>
    <n v="-10230"/>
    <x v="2"/>
    <x v="9"/>
    <n v="125687.89"/>
    <x v="14"/>
    <s v="India"/>
    <x v="1"/>
    <n v="4.16"/>
    <x v="3"/>
    <n v="32"/>
  </r>
  <r>
    <s v="EMP01870"/>
    <x v="717"/>
    <x v="23"/>
    <x v="1"/>
    <s v="michael.williams71@company.com"/>
    <n v="-9427"/>
    <x v="5"/>
    <x v="4"/>
    <n v="42027.89"/>
    <x v="263"/>
    <s v="Australia"/>
    <x v="0"/>
    <n v="1.97"/>
    <x v="1"/>
    <n v="24"/>
  </r>
  <r>
    <s v="EMP01871"/>
    <x v="1115"/>
    <x v="15"/>
    <x v="2"/>
    <s v="patricia.miller21@company.com"/>
    <n v="-3067"/>
    <x v="8"/>
    <x v="0"/>
    <n v="130342.42"/>
    <x v="677"/>
    <s v="Australia"/>
    <x v="1"/>
    <n v="1.7"/>
    <x v="3"/>
    <n v="12"/>
  </r>
  <r>
    <s v="EMP01872"/>
    <x v="276"/>
    <x v="23"/>
    <x v="0"/>
    <s v="deborah.campbell50@company.com"/>
    <n v="-8693"/>
    <x v="8"/>
    <x v="3"/>
    <n v="156958.94"/>
    <x v="867"/>
    <s v="Japan"/>
    <x v="0"/>
    <n v="3.59"/>
    <x v="2"/>
    <n v="15"/>
  </r>
  <r>
    <s v="EMP01873"/>
    <x v="1327"/>
    <x v="16"/>
    <x v="1"/>
    <s v="dorothy.harris60@company.com"/>
    <n v="-7605"/>
    <x v="7"/>
    <x v="3"/>
    <n v="104910.7"/>
    <x v="201"/>
    <s v="USA"/>
    <x v="0"/>
    <n v="2.41"/>
    <x v="4"/>
    <n v="16"/>
  </r>
  <r>
    <s v="EMP01874"/>
    <x v="1328"/>
    <x v="39"/>
    <x v="1"/>
    <s v="george.rivera61@company.com"/>
    <n v="-3645"/>
    <x v="1"/>
    <x v="6"/>
    <n v="74004.17"/>
    <x v="1174"/>
    <s v="USA"/>
    <x v="3"/>
    <n v="1.42"/>
    <x v="0"/>
    <n v="29"/>
  </r>
  <r>
    <s v="EMP01875"/>
    <x v="1329"/>
    <x v="4"/>
    <x v="1"/>
    <s v="james.king98@company.com"/>
    <n v="-3528"/>
    <x v="4"/>
    <x v="9"/>
    <n v="150789.39000000001"/>
    <x v="49"/>
    <s v="Australia"/>
    <x v="3"/>
    <n v="4.74"/>
    <x v="2"/>
    <n v="38"/>
  </r>
  <r>
    <s v="EMP01876"/>
    <x v="1330"/>
    <x v="37"/>
    <x v="2"/>
    <s v="donald.martinez45@company.com"/>
    <n v="-3925"/>
    <x v="4"/>
    <x v="2"/>
    <n v="100760.33"/>
    <x v="833"/>
    <s v="UK"/>
    <x v="1"/>
    <n v="2.76"/>
    <x v="4"/>
    <n v="32"/>
  </r>
  <r>
    <s v="EMP01877"/>
    <x v="948"/>
    <x v="30"/>
    <x v="2"/>
    <s v="steven.clark31@company.com"/>
    <n v="-8825"/>
    <x v="0"/>
    <x v="2"/>
    <n v="142616.85999999999"/>
    <x v="54"/>
    <s v="France"/>
    <x v="2"/>
    <n v="3.18"/>
    <x v="4"/>
    <n v="23"/>
  </r>
  <r>
    <s v="EMP01878"/>
    <x v="1268"/>
    <x v="20"/>
    <x v="2"/>
    <s v="betty.young13@company.com"/>
    <n v="-10653"/>
    <x v="7"/>
    <x v="9"/>
    <n v="154358.82"/>
    <x v="1175"/>
    <s v="India"/>
    <x v="1"/>
    <n v="1.87"/>
    <x v="1"/>
    <n v="24"/>
  </r>
  <r>
    <s v="EMP01879"/>
    <x v="229"/>
    <x v="19"/>
    <x v="2"/>
    <s v="robert.martin49@company.com"/>
    <n v="-8936"/>
    <x v="8"/>
    <x v="6"/>
    <n v="35123.03"/>
    <x v="1099"/>
    <s v="UK"/>
    <x v="0"/>
    <n v="4.22"/>
    <x v="2"/>
    <n v="6"/>
  </r>
  <r>
    <s v="EMP01880"/>
    <x v="1331"/>
    <x v="40"/>
    <x v="0"/>
    <s v="deborah.martin86@company.com"/>
    <n v="-4826"/>
    <x v="9"/>
    <x v="0"/>
    <n v="67880.81"/>
    <x v="1092"/>
    <s v="France"/>
    <x v="2"/>
    <n v="1.83"/>
    <x v="2"/>
    <n v="16"/>
  </r>
  <r>
    <s v="EMP01881"/>
    <x v="472"/>
    <x v="17"/>
    <x v="2"/>
    <s v="donald.johnson41@company.com"/>
    <n v="-8584"/>
    <x v="4"/>
    <x v="0"/>
    <n v="165847.14000000001"/>
    <x v="340"/>
    <s v="Germany"/>
    <x v="2"/>
    <n v="3.2"/>
    <x v="0"/>
    <n v="0"/>
  </r>
  <r>
    <s v="EMP01882"/>
    <x v="1332"/>
    <x v="15"/>
    <x v="1"/>
    <s v="mary.moore63@company.com"/>
    <n v="-6347"/>
    <x v="1"/>
    <x v="6"/>
    <n v="135063.81"/>
    <x v="577"/>
    <s v="Australia"/>
    <x v="1"/>
    <n v="3.99"/>
    <x v="0"/>
    <n v="38"/>
  </r>
  <r>
    <s v="EMP01883"/>
    <x v="491"/>
    <x v="12"/>
    <x v="1"/>
    <s v="linda.nelson62@company.com"/>
    <n v="-7153"/>
    <x v="4"/>
    <x v="6"/>
    <n v="75623.13"/>
    <x v="1176"/>
    <s v="Canada"/>
    <x v="0"/>
    <n v="2.5099999999999998"/>
    <x v="0"/>
    <n v="37"/>
  </r>
  <r>
    <s v="EMP01884"/>
    <x v="161"/>
    <x v="15"/>
    <x v="2"/>
    <s v="michael.garcia22@company.com"/>
    <n v="-4525"/>
    <x v="9"/>
    <x v="5"/>
    <n v="52991.19"/>
    <x v="499"/>
    <s v="USA"/>
    <x v="0"/>
    <n v="3.15"/>
    <x v="2"/>
    <n v="37"/>
  </r>
  <r>
    <s v="EMP01885"/>
    <x v="295"/>
    <x v="12"/>
    <x v="1"/>
    <s v="rebecca.sanchez62@company.com"/>
    <n v="-9677"/>
    <x v="6"/>
    <x v="10"/>
    <n v="140719.26"/>
    <x v="1177"/>
    <s v="Japan"/>
    <x v="3"/>
    <n v="4.33"/>
    <x v="2"/>
    <n v="18"/>
  </r>
  <r>
    <s v="EMP01886"/>
    <x v="1333"/>
    <x v="13"/>
    <x v="0"/>
    <s v="carol.flores77@company.com"/>
    <n v="-4321"/>
    <x v="5"/>
    <x v="4"/>
    <n v="106098.22"/>
    <x v="1178"/>
    <s v="Canada"/>
    <x v="2"/>
    <n v="4.16"/>
    <x v="2"/>
    <n v="22"/>
  </r>
  <r>
    <s v="EMP01887"/>
    <x v="1334"/>
    <x v="39"/>
    <x v="0"/>
    <s v="donna.mitchell80@company.com"/>
    <n v="-4195"/>
    <x v="3"/>
    <x v="3"/>
    <n v="46160.58"/>
    <x v="87"/>
    <s v="Australia"/>
    <x v="2"/>
    <n v="4.45"/>
    <x v="4"/>
    <n v="26"/>
  </r>
  <r>
    <s v="EMP01888"/>
    <x v="1335"/>
    <x v="14"/>
    <x v="0"/>
    <s v="richard.miller60@company.com"/>
    <n v="-8299"/>
    <x v="7"/>
    <x v="2"/>
    <n v="143002.73000000001"/>
    <x v="959"/>
    <s v="France"/>
    <x v="0"/>
    <n v="2.67"/>
    <x v="1"/>
    <n v="38"/>
  </r>
  <r>
    <s v="EMP01889"/>
    <x v="738"/>
    <x v="33"/>
    <x v="0"/>
    <s v="anthony.wilson65@company.com"/>
    <n v="-4922"/>
    <x v="6"/>
    <x v="10"/>
    <n v="128999.19"/>
    <x v="1179"/>
    <s v="Singapore"/>
    <x v="0"/>
    <n v="2.57"/>
    <x v="0"/>
    <n v="3"/>
  </r>
  <r>
    <s v="EMP01890"/>
    <x v="1336"/>
    <x v="20"/>
    <x v="0"/>
    <s v="linda.carter2@company.com"/>
    <n v="-8867"/>
    <x v="7"/>
    <x v="8"/>
    <n v="62336.14"/>
    <x v="1180"/>
    <s v="India"/>
    <x v="0"/>
    <n v="2.56"/>
    <x v="0"/>
    <n v="26"/>
  </r>
  <r>
    <s v="EMP01891"/>
    <x v="1337"/>
    <x v="23"/>
    <x v="2"/>
    <s v="linda.thomas79@company.com"/>
    <n v="-6561"/>
    <x v="4"/>
    <x v="7"/>
    <n v="144375.38"/>
    <x v="1068"/>
    <s v="Canada"/>
    <x v="0"/>
    <n v="1.97"/>
    <x v="0"/>
    <n v="38"/>
  </r>
  <r>
    <s v="EMP01892"/>
    <x v="574"/>
    <x v="26"/>
    <x v="2"/>
    <s v="daniel.mitchell67@company.com"/>
    <n v="-10683"/>
    <x v="8"/>
    <x v="8"/>
    <n v="135752.47"/>
    <x v="1181"/>
    <s v="Germany"/>
    <x v="0"/>
    <n v="1.61"/>
    <x v="1"/>
    <n v="13"/>
  </r>
  <r>
    <s v="EMP01893"/>
    <x v="384"/>
    <x v="30"/>
    <x v="1"/>
    <s v="joshua.green42@company.com"/>
    <n v="-4178"/>
    <x v="7"/>
    <x v="9"/>
    <n v="45112.28"/>
    <x v="293"/>
    <s v="India"/>
    <x v="3"/>
    <n v="3.23"/>
    <x v="4"/>
    <n v="40"/>
  </r>
  <r>
    <s v="EMP01894"/>
    <x v="236"/>
    <x v="33"/>
    <x v="2"/>
    <s v="dorothy.taylor23@company.com"/>
    <n v="-5230"/>
    <x v="8"/>
    <x v="3"/>
    <n v="152609.22"/>
    <x v="608"/>
    <s v="Japan"/>
    <x v="2"/>
    <n v="1.93"/>
    <x v="3"/>
    <n v="16"/>
  </r>
  <r>
    <s v="EMP01895"/>
    <x v="1338"/>
    <x v="39"/>
    <x v="1"/>
    <s v="daniel.taylor93@company.com"/>
    <n v="-6781"/>
    <x v="2"/>
    <x v="6"/>
    <n v="48603.32"/>
    <x v="1182"/>
    <s v="Germany"/>
    <x v="0"/>
    <n v="3.41"/>
    <x v="4"/>
    <n v="30"/>
  </r>
  <r>
    <s v="EMP01896"/>
    <x v="234"/>
    <x v="31"/>
    <x v="0"/>
    <s v="joshua.sanchez95@company.com"/>
    <n v="-3192"/>
    <x v="4"/>
    <x v="3"/>
    <n v="135885.71"/>
    <x v="1183"/>
    <s v="Australia"/>
    <x v="2"/>
    <n v="1.54"/>
    <x v="1"/>
    <n v="2"/>
  </r>
  <r>
    <s v="EMP01897"/>
    <x v="205"/>
    <x v="37"/>
    <x v="0"/>
    <s v="michelle.mitchell23@company.com"/>
    <n v="-9679"/>
    <x v="7"/>
    <x v="6"/>
    <n v="82650.2"/>
    <x v="1184"/>
    <s v="UK"/>
    <x v="2"/>
    <n v="2.6"/>
    <x v="4"/>
    <n v="4"/>
  </r>
  <r>
    <s v="EMP01898"/>
    <x v="563"/>
    <x v="37"/>
    <x v="2"/>
    <s v="jessica.wilson25@company.com"/>
    <n v="-2672"/>
    <x v="7"/>
    <x v="2"/>
    <n v="52548.46"/>
    <x v="603"/>
    <s v="Germany"/>
    <x v="3"/>
    <n v="4.9000000000000004"/>
    <x v="0"/>
    <n v="19"/>
  </r>
  <r>
    <s v="EMP01899"/>
    <x v="373"/>
    <x v="14"/>
    <x v="0"/>
    <s v="william.adams22@company.com"/>
    <n v="-7351"/>
    <x v="0"/>
    <x v="10"/>
    <n v="111155.53"/>
    <x v="1185"/>
    <s v="Germany"/>
    <x v="0"/>
    <n v="2.65"/>
    <x v="0"/>
    <n v="11"/>
  </r>
  <r>
    <s v="EMP01900"/>
    <x v="1339"/>
    <x v="25"/>
    <x v="2"/>
    <s v="timothy.thomas40@company.com"/>
    <n v="-10326"/>
    <x v="0"/>
    <x v="9"/>
    <n v="77077.440000000002"/>
    <x v="951"/>
    <s v="Canada"/>
    <x v="3"/>
    <n v="1.62"/>
    <x v="4"/>
    <n v="10"/>
  </r>
  <r>
    <s v="EMP01901"/>
    <x v="602"/>
    <x v="9"/>
    <x v="2"/>
    <s v="george.moore1@company.com"/>
    <n v="-7668"/>
    <x v="7"/>
    <x v="3"/>
    <n v="85900.41"/>
    <x v="1186"/>
    <s v="UK"/>
    <x v="2"/>
    <n v="3.63"/>
    <x v="1"/>
    <n v="26"/>
  </r>
  <r>
    <s v="EMP01902"/>
    <x v="1340"/>
    <x v="37"/>
    <x v="0"/>
    <s v="karen.smith37@company.com"/>
    <n v="-9829"/>
    <x v="2"/>
    <x v="6"/>
    <n v="125044.59"/>
    <x v="256"/>
    <s v="UK"/>
    <x v="1"/>
    <n v="2.87"/>
    <x v="1"/>
    <n v="19"/>
  </r>
  <r>
    <s v="EMP01903"/>
    <x v="308"/>
    <x v="19"/>
    <x v="2"/>
    <s v="kevin.rodriguez12@company.com"/>
    <n v="-3561"/>
    <x v="6"/>
    <x v="2"/>
    <n v="90903.81"/>
    <x v="1133"/>
    <s v="UK"/>
    <x v="0"/>
    <n v="3.57"/>
    <x v="1"/>
    <n v="24"/>
  </r>
  <r>
    <s v="EMP01904"/>
    <x v="1341"/>
    <x v="7"/>
    <x v="1"/>
    <s v="christopher.flores96@company.com"/>
    <n v="-5371"/>
    <x v="3"/>
    <x v="2"/>
    <n v="70069.98"/>
    <x v="1187"/>
    <s v="France"/>
    <x v="2"/>
    <n v="3.33"/>
    <x v="2"/>
    <n v="38"/>
  </r>
  <r>
    <s v="EMP01905"/>
    <x v="90"/>
    <x v="14"/>
    <x v="0"/>
    <s v="susan.roberts45@company.com"/>
    <n v="-10577"/>
    <x v="1"/>
    <x v="4"/>
    <n v="117458.76"/>
    <x v="1188"/>
    <s v="UK"/>
    <x v="1"/>
    <n v="3.44"/>
    <x v="4"/>
    <n v="39"/>
  </r>
  <r>
    <s v="EMP01906"/>
    <x v="1342"/>
    <x v="6"/>
    <x v="2"/>
    <s v="joseph.martin84@company.com"/>
    <n v="-5261"/>
    <x v="9"/>
    <x v="7"/>
    <n v="89889.27"/>
    <x v="1189"/>
    <s v="India"/>
    <x v="1"/>
    <n v="2.08"/>
    <x v="0"/>
    <n v="12"/>
  </r>
  <r>
    <s v="EMP01907"/>
    <x v="1098"/>
    <x v="31"/>
    <x v="0"/>
    <s v="lisa.baker78@company.com"/>
    <n v="-5993"/>
    <x v="8"/>
    <x v="5"/>
    <n v="88784.42"/>
    <x v="176"/>
    <s v="Japan"/>
    <x v="2"/>
    <n v="2.74"/>
    <x v="3"/>
    <n v="16"/>
  </r>
  <r>
    <s v="EMP01908"/>
    <x v="390"/>
    <x v="8"/>
    <x v="2"/>
    <s v="timothy.williams47@company.com"/>
    <n v="-6429"/>
    <x v="8"/>
    <x v="0"/>
    <n v="60606.28"/>
    <x v="169"/>
    <s v="India"/>
    <x v="3"/>
    <n v="2.37"/>
    <x v="2"/>
    <n v="17"/>
  </r>
  <r>
    <s v="EMP01909"/>
    <x v="1343"/>
    <x v="0"/>
    <x v="0"/>
    <s v="jessica.perez45@company.com"/>
    <n v="-10812"/>
    <x v="4"/>
    <x v="8"/>
    <n v="123272.9"/>
    <x v="1157"/>
    <s v="Brazil"/>
    <x v="0"/>
    <n v="1.99"/>
    <x v="2"/>
    <n v="38"/>
  </r>
  <r>
    <s v="EMP01910"/>
    <x v="1344"/>
    <x v="32"/>
    <x v="1"/>
    <s v="sandra.jackson42@company.com"/>
    <n v="-9717"/>
    <x v="1"/>
    <x v="8"/>
    <n v="41496.230000000003"/>
    <x v="1190"/>
    <s v="UK"/>
    <x v="1"/>
    <n v="1.02"/>
    <x v="3"/>
    <n v="37"/>
  </r>
  <r>
    <s v="EMP01911"/>
    <x v="1345"/>
    <x v="6"/>
    <x v="0"/>
    <s v="nancy.moore66@company.com"/>
    <n v="-6483"/>
    <x v="9"/>
    <x v="10"/>
    <n v="128533.15"/>
    <x v="24"/>
    <s v="France"/>
    <x v="2"/>
    <n v="2.72"/>
    <x v="3"/>
    <n v="34"/>
  </r>
  <r>
    <s v="EMP01912"/>
    <x v="1346"/>
    <x v="17"/>
    <x v="2"/>
    <s v="amanda.nguyen3@company.com"/>
    <n v="-4178"/>
    <x v="7"/>
    <x v="7"/>
    <n v="161466.47"/>
    <x v="1191"/>
    <s v="France"/>
    <x v="0"/>
    <n v="1.34"/>
    <x v="1"/>
    <n v="39"/>
  </r>
  <r>
    <s v="EMP01913"/>
    <x v="1125"/>
    <x v="38"/>
    <x v="1"/>
    <s v="mark.garcia98@company.com"/>
    <n v="-10914"/>
    <x v="9"/>
    <x v="5"/>
    <n v="49881.21"/>
    <x v="1192"/>
    <s v="Brazil"/>
    <x v="3"/>
    <n v="2.68"/>
    <x v="1"/>
    <n v="0"/>
  </r>
  <r>
    <s v="EMP01914"/>
    <x v="1347"/>
    <x v="23"/>
    <x v="0"/>
    <s v="melissa.perez94@company.com"/>
    <n v="-2575"/>
    <x v="0"/>
    <x v="3"/>
    <n v="106252.24"/>
    <x v="1008"/>
    <s v="Canada"/>
    <x v="1"/>
    <n v="1.82"/>
    <x v="0"/>
    <n v="23"/>
  </r>
  <r>
    <s v="EMP01915"/>
    <x v="1251"/>
    <x v="25"/>
    <x v="0"/>
    <s v="amanda.green67@company.com"/>
    <n v="-6211"/>
    <x v="2"/>
    <x v="7"/>
    <n v="128628.39"/>
    <x v="638"/>
    <s v="France"/>
    <x v="2"/>
    <n v="4.43"/>
    <x v="3"/>
    <n v="14"/>
  </r>
  <r>
    <s v="EMP01916"/>
    <x v="274"/>
    <x v="19"/>
    <x v="1"/>
    <s v="emily.perez18@company.com"/>
    <n v="-7125"/>
    <x v="5"/>
    <x v="0"/>
    <n v="98021.86"/>
    <x v="1193"/>
    <s v="Japan"/>
    <x v="1"/>
    <n v="4.5999999999999996"/>
    <x v="2"/>
    <n v="7"/>
  </r>
  <r>
    <s v="EMP01917"/>
    <x v="1348"/>
    <x v="6"/>
    <x v="2"/>
    <s v="lisa.williams8@company.com"/>
    <n v="-6819"/>
    <x v="6"/>
    <x v="8"/>
    <n v="161337.53"/>
    <x v="1194"/>
    <s v="France"/>
    <x v="1"/>
    <n v="4.0199999999999996"/>
    <x v="1"/>
    <n v="32"/>
  </r>
  <r>
    <s v="EMP01918"/>
    <x v="530"/>
    <x v="27"/>
    <x v="1"/>
    <s v="robert.green67@company.com"/>
    <n v="-6260"/>
    <x v="1"/>
    <x v="0"/>
    <n v="160885"/>
    <x v="345"/>
    <s v="France"/>
    <x v="1"/>
    <n v="2.29"/>
    <x v="1"/>
    <n v="14"/>
  </r>
  <r>
    <s v="EMP01919"/>
    <x v="1349"/>
    <x v="38"/>
    <x v="1"/>
    <s v="mary.campbell99@company.com"/>
    <n v="-4565"/>
    <x v="7"/>
    <x v="0"/>
    <n v="118825.31"/>
    <x v="234"/>
    <s v="Australia"/>
    <x v="0"/>
    <n v="4.87"/>
    <x v="3"/>
    <n v="13"/>
  </r>
  <r>
    <s v="EMP01920"/>
    <x v="370"/>
    <x v="26"/>
    <x v="0"/>
    <s v="james.carter65@company.com"/>
    <n v="-9849"/>
    <x v="7"/>
    <x v="8"/>
    <n v="111006.23"/>
    <x v="1127"/>
    <s v="Brazil"/>
    <x v="0"/>
    <n v="4.57"/>
    <x v="2"/>
    <n v="20"/>
  </r>
  <r>
    <s v="EMP01921"/>
    <x v="1350"/>
    <x v="5"/>
    <x v="1"/>
    <s v="anthony.martinez96@company.com"/>
    <n v="-6108"/>
    <x v="9"/>
    <x v="9"/>
    <n v="65636.3"/>
    <x v="1158"/>
    <s v="Canada"/>
    <x v="2"/>
    <n v="3.03"/>
    <x v="3"/>
    <n v="24"/>
  </r>
  <r>
    <s v="EMP01922"/>
    <x v="36"/>
    <x v="9"/>
    <x v="1"/>
    <s v="dorothy.mitchell14@company.com"/>
    <n v="-4388"/>
    <x v="8"/>
    <x v="6"/>
    <n v="88763.65"/>
    <x v="1112"/>
    <s v="France"/>
    <x v="0"/>
    <n v="2.91"/>
    <x v="4"/>
    <n v="28"/>
  </r>
  <r>
    <s v="EMP01923"/>
    <x v="1351"/>
    <x v="13"/>
    <x v="2"/>
    <s v="joseph.davis36@company.com"/>
    <n v="-9698"/>
    <x v="1"/>
    <x v="2"/>
    <n v="132904.29999999999"/>
    <x v="1195"/>
    <s v="India"/>
    <x v="2"/>
    <n v="1.98"/>
    <x v="2"/>
    <n v="28"/>
  </r>
  <r>
    <s v="EMP01924"/>
    <x v="1352"/>
    <x v="29"/>
    <x v="0"/>
    <s v="paul.lee79@company.com"/>
    <n v="-10486"/>
    <x v="7"/>
    <x v="9"/>
    <n v="148615.71"/>
    <x v="933"/>
    <s v="Australia"/>
    <x v="3"/>
    <n v="3.74"/>
    <x v="0"/>
    <n v="18"/>
  </r>
  <r>
    <s v="EMP01925"/>
    <x v="1303"/>
    <x v="2"/>
    <x v="1"/>
    <s v="steven.rivera76@company.com"/>
    <n v="-5646"/>
    <x v="7"/>
    <x v="5"/>
    <n v="149145.67000000001"/>
    <x v="1045"/>
    <s v="USA"/>
    <x v="1"/>
    <n v="2.9"/>
    <x v="2"/>
    <n v="26"/>
  </r>
  <r>
    <s v="EMP01926"/>
    <x v="1353"/>
    <x v="26"/>
    <x v="1"/>
    <s v="michelle.walker34@company.com"/>
    <n v="-9339"/>
    <x v="1"/>
    <x v="5"/>
    <n v="86430.27"/>
    <x v="798"/>
    <s v="Singapore"/>
    <x v="2"/>
    <n v="2.4"/>
    <x v="1"/>
    <n v="5"/>
  </r>
  <r>
    <s v="EMP01927"/>
    <x v="1354"/>
    <x v="43"/>
    <x v="1"/>
    <s v="robert.lee84@company.com"/>
    <n v="-3279"/>
    <x v="4"/>
    <x v="10"/>
    <n v="43437.38"/>
    <x v="183"/>
    <s v="USA"/>
    <x v="3"/>
    <n v="3.95"/>
    <x v="2"/>
    <n v="23"/>
  </r>
  <r>
    <s v="EMP01928"/>
    <x v="1355"/>
    <x v="8"/>
    <x v="1"/>
    <s v="margaret.thompson31@company.com"/>
    <n v="-6673"/>
    <x v="2"/>
    <x v="6"/>
    <n v="111173.39"/>
    <x v="1091"/>
    <s v="Australia"/>
    <x v="2"/>
    <n v="2.46"/>
    <x v="1"/>
    <n v="11"/>
  </r>
  <r>
    <s v="EMP01929"/>
    <x v="1198"/>
    <x v="6"/>
    <x v="2"/>
    <s v="richard.baker56@company.com"/>
    <n v="-2197"/>
    <x v="3"/>
    <x v="9"/>
    <n v="102630.18"/>
    <x v="1196"/>
    <s v="Singapore"/>
    <x v="0"/>
    <n v="1.28"/>
    <x v="0"/>
    <n v="19"/>
  </r>
  <r>
    <s v="EMP01930"/>
    <x v="756"/>
    <x v="22"/>
    <x v="2"/>
    <s v="carol.carter54@company.com"/>
    <n v="-9680"/>
    <x v="4"/>
    <x v="10"/>
    <n v="141661.75"/>
    <x v="651"/>
    <s v="Australia"/>
    <x v="0"/>
    <n v="1.35"/>
    <x v="4"/>
    <n v="20"/>
  </r>
  <r>
    <s v="EMP01931"/>
    <x v="193"/>
    <x v="13"/>
    <x v="2"/>
    <s v="steven.wilson52@company.com"/>
    <n v="-6924"/>
    <x v="9"/>
    <x v="5"/>
    <n v="100058.21"/>
    <x v="1188"/>
    <s v="Japan"/>
    <x v="2"/>
    <n v="3.04"/>
    <x v="4"/>
    <n v="17"/>
  </r>
  <r>
    <s v="EMP01932"/>
    <x v="1073"/>
    <x v="34"/>
    <x v="2"/>
    <s v="timothy.robinson52@company.com"/>
    <n v="-8933"/>
    <x v="6"/>
    <x v="2"/>
    <n v="137684.62"/>
    <x v="464"/>
    <s v="Australia"/>
    <x v="1"/>
    <n v="2.48"/>
    <x v="1"/>
    <n v="38"/>
  </r>
  <r>
    <s v="EMP01933"/>
    <x v="690"/>
    <x v="0"/>
    <x v="0"/>
    <s v="carol.white83@company.com"/>
    <n v="-6526"/>
    <x v="5"/>
    <x v="6"/>
    <n v="135290.04"/>
    <x v="832"/>
    <s v="India"/>
    <x v="1"/>
    <n v="2.99"/>
    <x v="1"/>
    <n v="1"/>
  </r>
  <r>
    <s v="EMP01934"/>
    <x v="1356"/>
    <x v="43"/>
    <x v="0"/>
    <s v="christopher.moore31@company.com"/>
    <n v="-9403"/>
    <x v="5"/>
    <x v="2"/>
    <n v="44727.37"/>
    <x v="1197"/>
    <s v="Australia"/>
    <x v="0"/>
    <n v="1.87"/>
    <x v="4"/>
    <n v="34"/>
  </r>
  <r>
    <s v="EMP01935"/>
    <x v="989"/>
    <x v="29"/>
    <x v="2"/>
    <s v="matthew.harris63@company.com"/>
    <n v="-6065"/>
    <x v="8"/>
    <x v="0"/>
    <n v="120663.21"/>
    <x v="1198"/>
    <s v="Canada"/>
    <x v="2"/>
    <n v="3.93"/>
    <x v="3"/>
    <n v="21"/>
  </r>
  <r>
    <s v="EMP01936"/>
    <x v="284"/>
    <x v="24"/>
    <x v="2"/>
    <s v="david.taylor39@company.com"/>
    <n v="-4511"/>
    <x v="2"/>
    <x v="10"/>
    <n v="73056.070000000007"/>
    <x v="361"/>
    <s v="USA"/>
    <x v="1"/>
    <n v="4.67"/>
    <x v="0"/>
    <n v="32"/>
  </r>
  <r>
    <s v="EMP01937"/>
    <x v="1357"/>
    <x v="11"/>
    <x v="2"/>
    <s v="donald.adams11@company.com"/>
    <n v="-9270"/>
    <x v="1"/>
    <x v="9"/>
    <n v="169222.32"/>
    <x v="1199"/>
    <s v="Brazil"/>
    <x v="2"/>
    <n v="2.21"/>
    <x v="0"/>
    <n v="5"/>
  </r>
  <r>
    <s v="EMP01938"/>
    <x v="1358"/>
    <x v="23"/>
    <x v="0"/>
    <s v="jessica.white87@company.com"/>
    <n v="-3814"/>
    <x v="2"/>
    <x v="0"/>
    <n v="89213.77"/>
    <x v="123"/>
    <s v="France"/>
    <x v="3"/>
    <n v="3.14"/>
    <x v="4"/>
    <n v="22"/>
  </r>
  <r>
    <s v="EMP01939"/>
    <x v="1359"/>
    <x v="31"/>
    <x v="0"/>
    <s v="jessica.flores47@company.com"/>
    <n v="-4071"/>
    <x v="7"/>
    <x v="0"/>
    <n v="122336.03"/>
    <x v="885"/>
    <s v="Singapore"/>
    <x v="0"/>
    <n v="4.24"/>
    <x v="3"/>
    <n v="19"/>
  </r>
  <r>
    <s v="EMP01940"/>
    <x v="1174"/>
    <x v="23"/>
    <x v="1"/>
    <s v="stephanie.baker71@company.com"/>
    <n v="-7935"/>
    <x v="6"/>
    <x v="4"/>
    <n v="89634.52"/>
    <x v="824"/>
    <s v="Singapore"/>
    <x v="1"/>
    <n v="1.86"/>
    <x v="0"/>
    <n v="6"/>
  </r>
  <r>
    <s v="EMP01941"/>
    <x v="945"/>
    <x v="19"/>
    <x v="0"/>
    <s v="carol.anderson98@company.com"/>
    <n v="-10951"/>
    <x v="3"/>
    <x v="7"/>
    <n v="178949.12"/>
    <x v="132"/>
    <s v="UK"/>
    <x v="3"/>
    <n v="4.46"/>
    <x v="0"/>
    <n v="16"/>
  </r>
  <r>
    <s v="EMP01942"/>
    <x v="1360"/>
    <x v="16"/>
    <x v="1"/>
    <s v="william.rivera40@company.com"/>
    <n v="-7625"/>
    <x v="4"/>
    <x v="5"/>
    <n v="142961.60999999999"/>
    <x v="1022"/>
    <s v="USA"/>
    <x v="0"/>
    <n v="1.69"/>
    <x v="3"/>
    <n v="20"/>
  </r>
  <r>
    <s v="EMP01943"/>
    <x v="599"/>
    <x v="10"/>
    <x v="2"/>
    <s v="barbara.walker12@company.com"/>
    <n v="-8269"/>
    <x v="0"/>
    <x v="6"/>
    <n v="71171.490000000005"/>
    <x v="1200"/>
    <s v="Australia"/>
    <x v="3"/>
    <n v="1.78"/>
    <x v="4"/>
    <n v="4"/>
  </r>
  <r>
    <s v="EMP01944"/>
    <x v="1361"/>
    <x v="29"/>
    <x v="1"/>
    <s v="christopher.anderson8@company.com"/>
    <n v="-2084"/>
    <x v="7"/>
    <x v="5"/>
    <n v="112259.47"/>
    <x v="441"/>
    <s v="UK"/>
    <x v="0"/>
    <n v="3.47"/>
    <x v="2"/>
    <n v="23"/>
  </r>
  <r>
    <s v="EMP01945"/>
    <x v="1362"/>
    <x v="19"/>
    <x v="0"/>
    <s v="amanda.scott99@company.com"/>
    <n v="-9427"/>
    <x v="1"/>
    <x v="3"/>
    <n v="69420.23"/>
    <x v="341"/>
    <s v="Canada"/>
    <x v="3"/>
    <n v="4.95"/>
    <x v="1"/>
    <n v="7"/>
  </r>
  <r>
    <s v="EMP01946"/>
    <x v="205"/>
    <x v="40"/>
    <x v="0"/>
    <s v="michelle.mitchell76@company.com"/>
    <n v="-8204"/>
    <x v="4"/>
    <x v="10"/>
    <n v="73700.600000000006"/>
    <x v="429"/>
    <s v="USA"/>
    <x v="2"/>
    <n v="2.23"/>
    <x v="4"/>
    <n v="39"/>
  </r>
  <r>
    <s v="EMP01947"/>
    <x v="1363"/>
    <x v="0"/>
    <x v="2"/>
    <s v="timothy.miller14@company.com"/>
    <n v="-9041"/>
    <x v="1"/>
    <x v="10"/>
    <n v="48526.1"/>
    <x v="1020"/>
    <s v="Japan"/>
    <x v="1"/>
    <n v="1.64"/>
    <x v="1"/>
    <n v="8"/>
  </r>
  <r>
    <s v="EMP01948"/>
    <x v="1364"/>
    <x v="21"/>
    <x v="0"/>
    <s v="dorothy.davis19@company.com"/>
    <n v="-10818"/>
    <x v="5"/>
    <x v="2"/>
    <n v="134617.04"/>
    <x v="1201"/>
    <s v="Brazil"/>
    <x v="3"/>
    <n v="4.71"/>
    <x v="2"/>
    <n v="10"/>
  </r>
  <r>
    <s v="EMP01949"/>
    <x v="546"/>
    <x v="37"/>
    <x v="0"/>
    <s v="melissa.harris49@company.com"/>
    <n v="-10147"/>
    <x v="8"/>
    <x v="9"/>
    <n v="107002.56"/>
    <x v="375"/>
    <s v="UK"/>
    <x v="0"/>
    <n v="1.04"/>
    <x v="3"/>
    <n v="14"/>
  </r>
  <r>
    <s v="EMP01950"/>
    <x v="1108"/>
    <x v="3"/>
    <x v="0"/>
    <s v="william.nelson82@company.com"/>
    <n v="-4284"/>
    <x v="5"/>
    <x v="0"/>
    <n v="125958.1"/>
    <x v="969"/>
    <s v="Germany"/>
    <x v="1"/>
    <n v="1.58"/>
    <x v="4"/>
    <n v="29"/>
  </r>
  <r>
    <s v="EMP01951"/>
    <x v="1365"/>
    <x v="2"/>
    <x v="0"/>
    <s v="karen.scott64@company.com"/>
    <n v="-6344"/>
    <x v="8"/>
    <x v="0"/>
    <n v="102146.69"/>
    <x v="1202"/>
    <s v="India"/>
    <x v="3"/>
    <n v="1.35"/>
    <x v="1"/>
    <n v="11"/>
  </r>
  <r>
    <s v="EMP01952"/>
    <x v="223"/>
    <x v="2"/>
    <x v="0"/>
    <s v="stephanie.williams66@company.com"/>
    <n v="-4394"/>
    <x v="6"/>
    <x v="3"/>
    <n v="37310.660000000003"/>
    <x v="1203"/>
    <s v="USA"/>
    <x v="3"/>
    <n v="3.21"/>
    <x v="0"/>
    <n v="11"/>
  </r>
  <r>
    <s v="EMP01953"/>
    <x v="1366"/>
    <x v="27"/>
    <x v="2"/>
    <s v="thomas.smith39@company.com"/>
    <n v="-9447"/>
    <x v="1"/>
    <x v="10"/>
    <n v="175075.65"/>
    <x v="778"/>
    <s v="Singapore"/>
    <x v="0"/>
    <n v="2.0299999999999998"/>
    <x v="4"/>
    <n v="40"/>
  </r>
  <r>
    <s v="EMP01954"/>
    <x v="1367"/>
    <x v="34"/>
    <x v="0"/>
    <s v="steven.campbell43@company.com"/>
    <n v="-6399"/>
    <x v="8"/>
    <x v="7"/>
    <n v="48596.41"/>
    <x v="1204"/>
    <s v="Australia"/>
    <x v="3"/>
    <n v="2.73"/>
    <x v="0"/>
    <n v="14"/>
  </r>
  <r>
    <s v="EMP01955"/>
    <x v="1368"/>
    <x v="33"/>
    <x v="0"/>
    <s v="steven.scott66@company.com"/>
    <n v="-8514"/>
    <x v="2"/>
    <x v="3"/>
    <n v="136102.26"/>
    <x v="1205"/>
    <s v="Singapore"/>
    <x v="1"/>
    <n v="1.3"/>
    <x v="2"/>
    <n v="3"/>
  </r>
  <r>
    <s v="EMP01956"/>
    <x v="1369"/>
    <x v="6"/>
    <x v="1"/>
    <s v="anthony.adams76@company.com"/>
    <n v="-3012"/>
    <x v="8"/>
    <x v="0"/>
    <n v="90417.63"/>
    <x v="654"/>
    <s v="Brazil"/>
    <x v="3"/>
    <n v="3.66"/>
    <x v="2"/>
    <n v="5"/>
  </r>
  <r>
    <s v="EMP01957"/>
    <x v="837"/>
    <x v="37"/>
    <x v="1"/>
    <s v="ronald.torres28@company.com"/>
    <n v="-5233"/>
    <x v="2"/>
    <x v="4"/>
    <n v="145189.56"/>
    <x v="1102"/>
    <s v="Canada"/>
    <x v="3"/>
    <n v="3.92"/>
    <x v="3"/>
    <n v="10"/>
  </r>
  <r>
    <s v="EMP01958"/>
    <x v="1370"/>
    <x v="26"/>
    <x v="2"/>
    <s v="stephanie.torres10@company.com"/>
    <n v="-4629"/>
    <x v="9"/>
    <x v="5"/>
    <n v="152287.47"/>
    <x v="1107"/>
    <s v="USA"/>
    <x v="3"/>
    <n v="1.93"/>
    <x v="2"/>
    <n v="8"/>
  </r>
  <r>
    <s v="EMP01959"/>
    <x v="514"/>
    <x v="34"/>
    <x v="2"/>
    <s v="michelle.thomas12@company.com"/>
    <n v="-10239"/>
    <x v="8"/>
    <x v="7"/>
    <n v="153910.65"/>
    <x v="1057"/>
    <s v="Germany"/>
    <x v="1"/>
    <n v="3.63"/>
    <x v="2"/>
    <n v="31"/>
  </r>
  <r>
    <s v="EMP01960"/>
    <x v="1371"/>
    <x v="17"/>
    <x v="0"/>
    <s v="james.scott98@company.com"/>
    <n v="-10903"/>
    <x v="1"/>
    <x v="8"/>
    <n v="90099.69"/>
    <x v="274"/>
    <s v="India"/>
    <x v="1"/>
    <n v="2.4700000000000002"/>
    <x v="3"/>
    <n v="11"/>
  </r>
  <r>
    <s v="EMP01961"/>
    <x v="1372"/>
    <x v="14"/>
    <x v="0"/>
    <s v="david.king69@company.com"/>
    <n v="-3893"/>
    <x v="6"/>
    <x v="6"/>
    <n v="57368.05"/>
    <x v="558"/>
    <s v="Germany"/>
    <x v="0"/>
    <n v="2.75"/>
    <x v="3"/>
    <n v="32"/>
  </r>
  <r>
    <s v="EMP01962"/>
    <x v="1373"/>
    <x v="15"/>
    <x v="0"/>
    <s v="nancy.ramirez39@company.com"/>
    <n v="-9767"/>
    <x v="7"/>
    <x v="3"/>
    <n v="127675.1"/>
    <x v="592"/>
    <s v="USA"/>
    <x v="2"/>
    <n v="2.11"/>
    <x v="3"/>
    <n v="14"/>
  </r>
  <r>
    <s v="EMP01963"/>
    <x v="1374"/>
    <x v="7"/>
    <x v="0"/>
    <s v="donald.moore42@company.com"/>
    <n v="-7857"/>
    <x v="5"/>
    <x v="4"/>
    <n v="68502.399999999994"/>
    <x v="1206"/>
    <s v="Germany"/>
    <x v="0"/>
    <n v="4.75"/>
    <x v="1"/>
    <n v="22"/>
  </r>
  <r>
    <s v="EMP01964"/>
    <x v="584"/>
    <x v="2"/>
    <x v="0"/>
    <s v="deborah.rivera81@company.com"/>
    <n v="-9980"/>
    <x v="9"/>
    <x v="0"/>
    <n v="137737.94"/>
    <x v="941"/>
    <s v="UK"/>
    <x v="0"/>
    <n v="3.82"/>
    <x v="1"/>
    <n v="33"/>
  </r>
  <r>
    <s v="EMP01965"/>
    <x v="732"/>
    <x v="14"/>
    <x v="2"/>
    <s v="matthew.baker57@company.com"/>
    <n v="-4378"/>
    <x v="0"/>
    <x v="10"/>
    <n v="124728.7"/>
    <x v="1119"/>
    <s v="Canada"/>
    <x v="3"/>
    <n v="1.9"/>
    <x v="3"/>
    <n v="26"/>
  </r>
  <r>
    <s v="EMP01966"/>
    <x v="1375"/>
    <x v="23"/>
    <x v="2"/>
    <s v="daniel.lee83@company.com"/>
    <n v="-3891"/>
    <x v="4"/>
    <x v="3"/>
    <n v="98886.96"/>
    <x v="9"/>
    <s v="France"/>
    <x v="1"/>
    <n v="4.74"/>
    <x v="4"/>
    <n v="3"/>
  </r>
  <r>
    <s v="EMP01967"/>
    <x v="1376"/>
    <x v="41"/>
    <x v="0"/>
    <s v="andrew.wilson65@company.com"/>
    <n v="-3355"/>
    <x v="1"/>
    <x v="6"/>
    <n v="156382.92000000001"/>
    <x v="757"/>
    <s v="Australia"/>
    <x v="2"/>
    <n v="3.61"/>
    <x v="0"/>
    <n v="11"/>
  </r>
  <r>
    <s v="EMP01968"/>
    <x v="75"/>
    <x v="6"/>
    <x v="0"/>
    <s v="karen.martinez36@company.com"/>
    <n v="-6152"/>
    <x v="9"/>
    <x v="10"/>
    <n v="59271.98"/>
    <x v="1015"/>
    <s v="France"/>
    <x v="0"/>
    <n v="3.27"/>
    <x v="3"/>
    <n v="16"/>
  </r>
  <r>
    <s v="EMP01969"/>
    <x v="1377"/>
    <x v="5"/>
    <x v="1"/>
    <s v="sandra.adams82@company.com"/>
    <n v="-6349"/>
    <x v="3"/>
    <x v="6"/>
    <n v="63497.59"/>
    <x v="1207"/>
    <s v="Japan"/>
    <x v="0"/>
    <n v="1.29"/>
    <x v="1"/>
    <n v="14"/>
  </r>
  <r>
    <s v="EMP01970"/>
    <x v="539"/>
    <x v="9"/>
    <x v="2"/>
    <s v="mark.mitchell68@company.com"/>
    <n v="-10078"/>
    <x v="0"/>
    <x v="8"/>
    <n v="82312.92"/>
    <x v="69"/>
    <s v="France"/>
    <x v="0"/>
    <n v="2.38"/>
    <x v="3"/>
    <n v="9"/>
  </r>
  <r>
    <s v="EMP01971"/>
    <x v="1378"/>
    <x v="37"/>
    <x v="2"/>
    <s v="margaret.williams63@company.com"/>
    <n v="-8938"/>
    <x v="5"/>
    <x v="5"/>
    <n v="54724.79"/>
    <x v="354"/>
    <s v="Australia"/>
    <x v="1"/>
    <n v="2.58"/>
    <x v="1"/>
    <n v="39"/>
  </r>
  <r>
    <s v="EMP01972"/>
    <x v="1060"/>
    <x v="39"/>
    <x v="0"/>
    <s v="andrew.jones89@company.com"/>
    <n v="-10877"/>
    <x v="2"/>
    <x v="3"/>
    <n v="99444.89"/>
    <x v="242"/>
    <s v="India"/>
    <x v="3"/>
    <n v="3.95"/>
    <x v="0"/>
    <n v="5"/>
  </r>
  <r>
    <s v="EMP01973"/>
    <x v="1375"/>
    <x v="12"/>
    <x v="0"/>
    <s v="daniel.lee28@company.com"/>
    <n v="-2441"/>
    <x v="7"/>
    <x v="5"/>
    <n v="84326.7"/>
    <x v="773"/>
    <s v="Japan"/>
    <x v="1"/>
    <n v="1.36"/>
    <x v="0"/>
    <n v="24"/>
  </r>
  <r>
    <s v="EMP01974"/>
    <x v="1379"/>
    <x v="17"/>
    <x v="1"/>
    <s v="susan.clark78@company.com"/>
    <n v="-9911"/>
    <x v="6"/>
    <x v="9"/>
    <n v="76842.850000000006"/>
    <x v="308"/>
    <s v="USA"/>
    <x v="2"/>
    <n v="3.24"/>
    <x v="4"/>
    <n v="30"/>
  </r>
  <r>
    <s v="EMP01975"/>
    <x v="95"/>
    <x v="22"/>
    <x v="0"/>
    <s v="nancy.garcia90@company.com"/>
    <n v="-10255"/>
    <x v="0"/>
    <x v="5"/>
    <n v="105074.8"/>
    <x v="1208"/>
    <s v="UK"/>
    <x v="1"/>
    <n v="3.29"/>
    <x v="1"/>
    <n v="19"/>
  </r>
  <r>
    <s v="EMP01976"/>
    <x v="1380"/>
    <x v="16"/>
    <x v="1"/>
    <s v="michael.martin44@company.com"/>
    <n v="-3840"/>
    <x v="1"/>
    <x v="9"/>
    <n v="124887.31"/>
    <x v="1209"/>
    <s v="Japan"/>
    <x v="1"/>
    <n v="3.07"/>
    <x v="1"/>
    <n v="36"/>
  </r>
  <r>
    <s v="EMP01977"/>
    <x v="1374"/>
    <x v="13"/>
    <x v="2"/>
    <s v="donald.moore56@company.com"/>
    <n v="-7275"/>
    <x v="4"/>
    <x v="7"/>
    <n v="104804.28"/>
    <x v="565"/>
    <s v="Australia"/>
    <x v="3"/>
    <n v="3.9"/>
    <x v="1"/>
    <n v="13"/>
  </r>
  <r>
    <s v="EMP01978"/>
    <x v="91"/>
    <x v="11"/>
    <x v="2"/>
    <s v="kevin.martin69@company.com"/>
    <n v="-10525"/>
    <x v="0"/>
    <x v="8"/>
    <n v="159674.39000000001"/>
    <x v="1091"/>
    <s v="Singapore"/>
    <x v="1"/>
    <n v="4.8"/>
    <x v="4"/>
    <n v="37"/>
  </r>
  <r>
    <s v="EMP01979"/>
    <x v="1381"/>
    <x v="37"/>
    <x v="1"/>
    <s v="karen.roberts63@company.com"/>
    <n v="-6371"/>
    <x v="9"/>
    <x v="4"/>
    <n v="85137.26"/>
    <x v="1210"/>
    <s v="Singapore"/>
    <x v="2"/>
    <n v="2.87"/>
    <x v="4"/>
    <n v="3"/>
  </r>
  <r>
    <s v="EMP01980"/>
    <x v="1382"/>
    <x v="2"/>
    <x v="0"/>
    <s v="linda.davis33@company.com"/>
    <n v="-5984"/>
    <x v="9"/>
    <x v="10"/>
    <n v="174336.48"/>
    <x v="1043"/>
    <s v="UK"/>
    <x v="3"/>
    <n v="3.78"/>
    <x v="2"/>
    <n v="8"/>
  </r>
  <r>
    <s v="EMP01981"/>
    <x v="1127"/>
    <x v="4"/>
    <x v="2"/>
    <s v="susan.thompson65@company.com"/>
    <n v="-6223"/>
    <x v="0"/>
    <x v="6"/>
    <n v="84678.28"/>
    <x v="139"/>
    <s v="Brazil"/>
    <x v="3"/>
    <n v="1.38"/>
    <x v="3"/>
    <n v="21"/>
  </r>
  <r>
    <s v="EMP01982"/>
    <x v="185"/>
    <x v="24"/>
    <x v="1"/>
    <s v="melissa.white80@company.com"/>
    <n v="-4785"/>
    <x v="8"/>
    <x v="2"/>
    <n v="112778.97"/>
    <x v="1211"/>
    <s v="Australia"/>
    <x v="0"/>
    <n v="4.34"/>
    <x v="3"/>
    <n v="22"/>
  </r>
  <r>
    <s v="EMP01983"/>
    <x v="86"/>
    <x v="16"/>
    <x v="2"/>
    <s v="emily.mitchell63@company.com"/>
    <n v="-3783"/>
    <x v="1"/>
    <x v="3"/>
    <n v="41425.14"/>
    <x v="1212"/>
    <s v="Japan"/>
    <x v="3"/>
    <n v="3.51"/>
    <x v="4"/>
    <n v="12"/>
  </r>
  <r>
    <s v="EMP01984"/>
    <x v="1383"/>
    <x v="9"/>
    <x v="1"/>
    <s v="anthony.hernandez95@company.com"/>
    <n v="-7669"/>
    <x v="7"/>
    <x v="7"/>
    <n v="78584.539999999994"/>
    <x v="40"/>
    <s v="UK"/>
    <x v="3"/>
    <n v="2.6"/>
    <x v="3"/>
    <n v="28"/>
  </r>
  <r>
    <s v="EMP01985"/>
    <x v="262"/>
    <x v="39"/>
    <x v="2"/>
    <s v="kevin.rivera94@company.com"/>
    <n v="-10502"/>
    <x v="8"/>
    <x v="9"/>
    <n v="53050.41"/>
    <x v="1213"/>
    <s v="Australia"/>
    <x v="3"/>
    <n v="4.9800000000000004"/>
    <x v="3"/>
    <n v="13"/>
  </r>
  <r>
    <s v="EMP01986"/>
    <x v="1384"/>
    <x v="4"/>
    <x v="0"/>
    <s v="emily.jackson99@company.com"/>
    <n v="-3757"/>
    <x v="7"/>
    <x v="7"/>
    <n v="62689.71"/>
    <x v="1214"/>
    <s v="France"/>
    <x v="0"/>
    <n v="1.08"/>
    <x v="2"/>
    <n v="22"/>
  </r>
  <r>
    <s v="EMP01987"/>
    <x v="65"/>
    <x v="0"/>
    <x v="0"/>
    <s v="amanda.baker6@company.com"/>
    <n v="-9363"/>
    <x v="3"/>
    <x v="3"/>
    <n v="101701.73"/>
    <x v="70"/>
    <s v="Canada"/>
    <x v="0"/>
    <n v="2.96"/>
    <x v="2"/>
    <n v="38"/>
  </r>
  <r>
    <s v="EMP01988"/>
    <x v="1260"/>
    <x v="32"/>
    <x v="2"/>
    <s v="susan.king88@company.com"/>
    <n v="-4363"/>
    <x v="0"/>
    <x v="8"/>
    <n v="118853.63"/>
    <x v="1215"/>
    <s v="Germany"/>
    <x v="2"/>
    <n v="2.78"/>
    <x v="0"/>
    <n v="22"/>
  </r>
  <r>
    <s v="EMP01989"/>
    <x v="1385"/>
    <x v="33"/>
    <x v="1"/>
    <s v="richard.ramirez48@company.com"/>
    <n v="-8635"/>
    <x v="6"/>
    <x v="10"/>
    <n v="94090.29"/>
    <x v="133"/>
    <s v="USA"/>
    <x v="2"/>
    <n v="1.51"/>
    <x v="3"/>
    <n v="34"/>
  </r>
  <r>
    <s v="EMP01990"/>
    <x v="1046"/>
    <x v="38"/>
    <x v="1"/>
    <s v="jessica.moore30@company.com"/>
    <n v="-4235"/>
    <x v="8"/>
    <x v="10"/>
    <n v="36058.699999999997"/>
    <x v="53"/>
    <s v="Germany"/>
    <x v="0"/>
    <n v="3.41"/>
    <x v="1"/>
    <n v="10"/>
  </r>
  <r>
    <s v="EMP01991"/>
    <x v="1301"/>
    <x v="19"/>
    <x v="0"/>
    <s v="emily.green30@company.com"/>
    <n v="-5841"/>
    <x v="2"/>
    <x v="5"/>
    <n v="138278.78"/>
    <x v="1216"/>
    <s v="Singapore"/>
    <x v="2"/>
    <n v="2.77"/>
    <x v="4"/>
    <n v="17"/>
  </r>
  <r>
    <s v="EMP01992"/>
    <x v="1386"/>
    <x v="10"/>
    <x v="0"/>
    <s v="donna.johnson99@company.com"/>
    <n v="-2837"/>
    <x v="7"/>
    <x v="6"/>
    <n v="151665.94"/>
    <x v="1217"/>
    <s v="France"/>
    <x v="3"/>
    <n v="3.24"/>
    <x v="0"/>
    <n v="24"/>
  </r>
  <r>
    <s v="EMP01993"/>
    <x v="659"/>
    <x v="40"/>
    <x v="2"/>
    <s v="mary.allen24@company.com"/>
    <n v="-6296"/>
    <x v="7"/>
    <x v="10"/>
    <n v="172166.49"/>
    <x v="689"/>
    <s v="UK"/>
    <x v="1"/>
    <n v="4.55"/>
    <x v="3"/>
    <n v="24"/>
  </r>
  <r>
    <s v="EMP01994"/>
    <x v="1387"/>
    <x v="39"/>
    <x v="1"/>
    <s v="sandra.nguyen17@company.com"/>
    <n v="-5331"/>
    <x v="5"/>
    <x v="4"/>
    <n v="73258.84"/>
    <x v="1218"/>
    <s v="India"/>
    <x v="3"/>
    <n v="4.47"/>
    <x v="2"/>
    <n v="5"/>
  </r>
  <r>
    <s v="EMP01995"/>
    <x v="632"/>
    <x v="33"/>
    <x v="0"/>
    <s v="michael.nguyen70@company.com"/>
    <n v="-5109"/>
    <x v="2"/>
    <x v="10"/>
    <n v="160446.29"/>
    <x v="346"/>
    <s v="Australia"/>
    <x v="2"/>
    <n v="4.8600000000000003"/>
    <x v="1"/>
    <n v="24"/>
  </r>
  <r>
    <s v="EMP01996"/>
    <x v="1104"/>
    <x v="20"/>
    <x v="1"/>
    <s v="betty.hall48@company.com"/>
    <n v="-8033"/>
    <x v="9"/>
    <x v="9"/>
    <n v="169057.48"/>
    <x v="1219"/>
    <s v="Japan"/>
    <x v="0"/>
    <n v="4.1900000000000004"/>
    <x v="3"/>
    <n v="21"/>
  </r>
  <r>
    <s v="EMP01997"/>
    <x v="1021"/>
    <x v="28"/>
    <x v="2"/>
    <s v="jennifer.wilson25@company.com"/>
    <n v="-7379"/>
    <x v="5"/>
    <x v="7"/>
    <n v="64881.24"/>
    <x v="1220"/>
    <s v="Japan"/>
    <x v="0"/>
    <n v="3.76"/>
    <x v="0"/>
    <n v="28"/>
  </r>
  <r>
    <s v="EMP01998"/>
    <x v="400"/>
    <x v="8"/>
    <x v="2"/>
    <s v="timothy.ramirez13@company.com"/>
    <n v="-7223"/>
    <x v="7"/>
    <x v="4"/>
    <n v="72724.759999999995"/>
    <x v="1221"/>
    <s v="India"/>
    <x v="1"/>
    <n v="1.1100000000000001"/>
    <x v="4"/>
    <n v="16"/>
  </r>
  <r>
    <s v="EMP01999"/>
    <x v="1388"/>
    <x v="9"/>
    <x v="1"/>
    <s v="brian.king32@company.com"/>
    <n v="-2880"/>
    <x v="0"/>
    <x v="4"/>
    <n v="61764.69"/>
    <x v="677"/>
    <s v="Japan"/>
    <x v="1"/>
    <n v="4.6500000000000004"/>
    <x v="4"/>
    <n v="12"/>
  </r>
  <r>
    <s v="EMP02000"/>
    <x v="1389"/>
    <x v="43"/>
    <x v="2"/>
    <s v="james.allen38@company.com"/>
    <n v="-3029"/>
    <x v="4"/>
    <x v="7"/>
    <n v="178750.76"/>
    <x v="462"/>
    <s v="Brazil"/>
    <x v="2"/>
    <n v="1.43"/>
    <x v="3"/>
    <n v="15"/>
  </r>
  <r>
    <s v="EMP02001"/>
    <x v="454"/>
    <x v="28"/>
    <x v="1"/>
    <s v="rebecca.robinson95@company.com"/>
    <n v="-2341"/>
    <x v="7"/>
    <x v="3"/>
    <n v="129859.83"/>
    <x v="51"/>
    <s v="UK"/>
    <x v="2"/>
    <n v="1.74"/>
    <x v="4"/>
    <n v="31"/>
  </r>
  <r>
    <s v="EMP02002"/>
    <x v="1390"/>
    <x v="26"/>
    <x v="0"/>
    <s v="barbara.williams68@company.com"/>
    <n v="-3039"/>
    <x v="9"/>
    <x v="4"/>
    <n v="107645.56"/>
    <x v="965"/>
    <s v="Singapore"/>
    <x v="1"/>
    <n v="1.18"/>
    <x v="0"/>
    <n v="24"/>
  </r>
  <r>
    <s v="EMP02003"/>
    <x v="1391"/>
    <x v="2"/>
    <x v="2"/>
    <s v="lisa.adams33@company.com"/>
    <n v="-10022"/>
    <x v="9"/>
    <x v="4"/>
    <n v="120379.24"/>
    <x v="1222"/>
    <s v="France"/>
    <x v="0"/>
    <n v="2.29"/>
    <x v="0"/>
    <n v="38"/>
  </r>
  <r>
    <s v="EMP02004"/>
    <x v="1392"/>
    <x v="28"/>
    <x v="2"/>
    <s v="deborah.johnson73@company.com"/>
    <n v="-9881"/>
    <x v="3"/>
    <x v="6"/>
    <n v="78263.33"/>
    <x v="37"/>
    <s v="UK"/>
    <x v="2"/>
    <n v="3.73"/>
    <x v="4"/>
    <n v="35"/>
  </r>
  <r>
    <s v="EMP02005"/>
    <x v="1393"/>
    <x v="4"/>
    <x v="0"/>
    <s v="robert.mitchell74@company.com"/>
    <n v="-8099"/>
    <x v="6"/>
    <x v="2"/>
    <n v="119038.69"/>
    <x v="122"/>
    <s v="USA"/>
    <x v="2"/>
    <n v="2.11"/>
    <x v="4"/>
    <n v="21"/>
  </r>
  <r>
    <s v="EMP02006"/>
    <x v="14"/>
    <x v="16"/>
    <x v="1"/>
    <s v="sarah.jones82@company.com"/>
    <n v="-4721"/>
    <x v="2"/>
    <x v="2"/>
    <n v="93221.72"/>
    <x v="832"/>
    <s v="India"/>
    <x v="1"/>
    <n v="1.45"/>
    <x v="3"/>
    <n v="1"/>
  </r>
  <r>
    <s v="EMP02007"/>
    <x v="1394"/>
    <x v="8"/>
    <x v="2"/>
    <s v="michelle.rivera47@company.com"/>
    <n v="-2278"/>
    <x v="5"/>
    <x v="10"/>
    <n v="68626.23"/>
    <x v="182"/>
    <s v="Australia"/>
    <x v="1"/>
    <n v="4.0199999999999996"/>
    <x v="1"/>
    <n v="12"/>
  </r>
  <r>
    <s v="EMP02008"/>
    <x v="1395"/>
    <x v="3"/>
    <x v="1"/>
    <s v="deborah.flores1@company.com"/>
    <n v="-9437"/>
    <x v="8"/>
    <x v="8"/>
    <n v="158436.04"/>
    <x v="1084"/>
    <s v="Canada"/>
    <x v="3"/>
    <n v="4.67"/>
    <x v="2"/>
    <n v="36"/>
  </r>
  <r>
    <s v="EMP02009"/>
    <x v="1396"/>
    <x v="41"/>
    <x v="1"/>
    <s v="jessica.roberts4@company.com"/>
    <n v="-3552"/>
    <x v="9"/>
    <x v="7"/>
    <n v="166565.20000000001"/>
    <x v="1223"/>
    <s v="UK"/>
    <x v="1"/>
    <n v="4.6399999999999997"/>
    <x v="0"/>
    <n v="12"/>
  </r>
  <r>
    <s v="EMP02010"/>
    <x v="1040"/>
    <x v="2"/>
    <x v="2"/>
    <s v="jennifer.torres66@company.com"/>
    <n v="-10445"/>
    <x v="4"/>
    <x v="10"/>
    <n v="36730.49"/>
    <x v="805"/>
    <s v="Australia"/>
    <x v="2"/>
    <n v="1.4"/>
    <x v="2"/>
    <n v="5"/>
  </r>
  <r>
    <s v="EMP02011"/>
    <x v="331"/>
    <x v="0"/>
    <x v="1"/>
    <s v="emily.hall5@company.com"/>
    <n v="-10269"/>
    <x v="7"/>
    <x v="7"/>
    <n v="164521.5"/>
    <x v="1224"/>
    <s v="UK"/>
    <x v="1"/>
    <n v="2.0099999999999998"/>
    <x v="2"/>
    <n v="0"/>
  </r>
  <r>
    <s v="EMP02012"/>
    <x v="95"/>
    <x v="21"/>
    <x v="2"/>
    <s v="nancy.garcia70@company.com"/>
    <n v="-7570"/>
    <x v="8"/>
    <x v="6"/>
    <n v="99991.62"/>
    <x v="626"/>
    <s v="Canada"/>
    <x v="0"/>
    <n v="4.0199999999999996"/>
    <x v="2"/>
    <n v="25"/>
  </r>
  <r>
    <s v="EMP02013"/>
    <x v="827"/>
    <x v="22"/>
    <x v="2"/>
    <s v="ashley.robinson8@company.com"/>
    <n v="-6289"/>
    <x v="8"/>
    <x v="9"/>
    <n v="82066.62"/>
    <x v="1225"/>
    <s v="Singapore"/>
    <x v="2"/>
    <n v="3.71"/>
    <x v="0"/>
    <n v="5"/>
  </r>
  <r>
    <s v="EMP02014"/>
    <x v="1318"/>
    <x v="43"/>
    <x v="1"/>
    <s v="kevin.carter6@company.com"/>
    <n v="-4663"/>
    <x v="9"/>
    <x v="10"/>
    <n v="149730.54"/>
    <x v="1226"/>
    <s v="Brazil"/>
    <x v="3"/>
    <n v="4.6500000000000004"/>
    <x v="2"/>
    <n v="16"/>
  </r>
  <r>
    <s v="EMP02015"/>
    <x v="297"/>
    <x v="42"/>
    <x v="2"/>
    <s v="nancy.davis70@company.com"/>
    <n v="-2839"/>
    <x v="4"/>
    <x v="9"/>
    <n v="136631.88"/>
    <x v="1227"/>
    <s v="Germany"/>
    <x v="0"/>
    <n v="3.17"/>
    <x v="1"/>
    <n v="24"/>
  </r>
  <r>
    <s v="EMP02016"/>
    <x v="492"/>
    <x v="26"/>
    <x v="1"/>
    <s v="mary.perez62@company.com"/>
    <n v="-7712"/>
    <x v="4"/>
    <x v="9"/>
    <n v="151398.21"/>
    <x v="939"/>
    <s v="UK"/>
    <x v="0"/>
    <n v="1.43"/>
    <x v="2"/>
    <n v="36"/>
  </r>
  <r>
    <s v="EMP02017"/>
    <x v="1397"/>
    <x v="19"/>
    <x v="2"/>
    <s v="donald.sanchez47@company.com"/>
    <n v="-8036"/>
    <x v="1"/>
    <x v="8"/>
    <n v="101893.53"/>
    <x v="1228"/>
    <s v="Singapore"/>
    <x v="2"/>
    <n v="1.61"/>
    <x v="2"/>
    <n v="36"/>
  </r>
  <r>
    <s v="EMP02018"/>
    <x v="455"/>
    <x v="8"/>
    <x v="2"/>
    <s v="jessica.jackson35@company.com"/>
    <n v="-5349"/>
    <x v="4"/>
    <x v="7"/>
    <n v="123283.99"/>
    <x v="578"/>
    <s v="France"/>
    <x v="3"/>
    <n v="3.97"/>
    <x v="4"/>
    <n v="27"/>
  </r>
  <r>
    <s v="EMP02019"/>
    <x v="910"/>
    <x v="34"/>
    <x v="0"/>
    <s v="matthew.campbell77@company.com"/>
    <n v="-9051"/>
    <x v="0"/>
    <x v="6"/>
    <n v="110313.43"/>
    <x v="1229"/>
    <s v="Japan"/>
    <x v="2"/>
    <n v="1.1399999999999999"/>
    <x v="2"/>
    <n v="28"/>
  </r>
  <r>
    <s v="EMP02020"/>
    <x v="1398"/>
    <x v="16"/>
    <x v="2"/>
    <s v="ashley.lewis60@company.com"/>
    <n v="-5475"/>
    <x v="4"/>
    <x v="10"/>
    <n v="164496.62"/>
    <x v="1230"/>
    <s v="India"/>
    <x v="2"/>
    <n v="1.89"/>
    <x v="2"/>
    <n v="37"/>
  </r>
  <r>
    <s v="EMP02021"/>
    <x v="1399"/>
    <x v="13"/>
    <x v="1"/>
    <s v="susan.mitchell86@company.com"/>
    <n v="-8614"/>
    <x v="8"/>
    <x v="8"/>
    <n v="52864.39"/>
    <x v="1231"/>
    <s v="Singapore"/>
    <x v="2"/>
    <n v="1.69"/>
    <x v="4"/>
    <n v="26"/>
  </r>
  <r>
    <s v="EMP02022"/>
    <x v="149"/>
    <x v="14"/>
    <x v="2"/>
    <s v="paul.adams26@company.com"/>
    <n v="-4858"/>
    <x v="8"/>
    <x v="7"/>
    <n v="149230.06"/>
    <x v="1232"/>
    <s v="Singapore"/>
    <x v="1"/>
    <n v="2.0099999999999998"/>
    <x v="2"/>
    <n v="1"/>
  </r>
  <r>
    <s v="EMP02023"/>
    <x v="750"/>
    <x v="0"/>
    <x v="2"/>
    <s v="margaret.rivera73@company.com"/>
    <n v="-5999"/>
    <x v="3"/>
    <x v="3"/>
    <n v="123735.95"/>
    <x v="807"/>
    <s v="India"/>
    <x v="1"/>
    <n v="2.36"/>
    <x v="3"/>
    <n v="25"/>
  </r>
  <r>
    <s v="EMP02024"/>
    <x v="853"/>
    <x v="6"/>
    <x v="0"/>
    <s v="christopher.roberts40@company.com"/>
    <n v="-9817"/>
    <x v="2"/>
    <x v="6"/>
    <n v="104947.16"/>
    <x v="1233"/>
    <s v="USA"/>
    <x v="0"/>
    <n v="4.1399999999999997"/>
    <x v="1"/>
    <n v="16"/>
  </r>
  <r>
    <s v="EMP02025"/>
    <x v="1400"/>
    <x v="2"/>
    <x v="2"/>
    <s v="donna.scott69@company.com"/>
    <n v="-8168"/>
    <x v="8"/>
    <x v="4"/>
    <n v="51884.95"/>
    <x v="1234"/>
    <s v="Japan"/>
    <x v="0"/>
    <n v="2.02"/>
    <x v="1"/>
    <n v="22"/>
  </r>
  <r>
    <s v="EMP02026"/>
    <x v="144"/>
    <x v="31"/>
    <x v="1"/>
    <s v="lisa.martinez42@company.com"/>
    <n v="-8726"/>
    <x v="9"/>
    <x v="2"/>
    <n v="87948.71"/>
    <x v="1091"/>
    <s v="USA"/>
    <x v="2"/>
    <n v="3.23"/>
    <x v="2"/>
    <n v="35"/>
  </r>
  <r>
    <s v="EMP02027"/>
    <x v="1015"/>
    <x v="13"/>
    <x v="0"/>
    <s v="donna.green51@company.com"/>
    <n v="-4978"/>
    <x v="3"/>
    <x v="6"/>
    <n v="139705.47"/>
    <x v="904"/>
    <s v="India"/>
    <x v="0"/>
    <n v="2"/>
    <x v="4"/>
    <n v="30"/>
  </r>
  <r>
    <s v="EMP02028"/>
    <x v="212"/>
    <x v="37"/>
    <x v="0"/>
    <s v="john.garcia42@company.com"/>
    <n v="-9076"/>
    <x v="8"/>
    <x v="10"/>
    <n v="147474.45000000001"/>
    <x v="1235"/>
    <s v="India"/>
    <x v="2"/>
    <n v="3.26"/>
    <x v="2"/>
    <n v="10"/>
  </r>
  <r>
    <s v="EMP02029"/>
    <x v="1401"/>
    <x v="10"/>
    <x v="0"/>
    <s v="donna.young10@company.com"/>
    <n v="-4956"/>
    <x v="9"/>
    <x v="10"/>
    <n v="87532.5"/>
    <x v="700"/>
    <s v="India"/>
    <x v="0"/>
    <n v="2.9"/>
    <x v="3"/>
    <n v="25"/>
  </r>
  <r>
    <s v="EMP02030"/>
    <x v="1065"/>
    <x v="35"/>
    <x v="2"/>
    <s v="lisa.martin2@company.com"/>
    <n v="-4732"/>
    <x v="6"/>
    <x v="0"/>
    <n v="108450.97"/>
    <x v="353"/>
    <s v="USA"/>
    <x v="0"/>
    <n v="2.2999999999999998"/>
    <x v="4"/>
    <n v="11"/>
  </r>
  <r>
    <s v="EMP02031"/>
    <x v="1401"/>
    <x v="19"/>
    <x v="2"/>
    <s v="donna.young88@company.com"/>
    <n v="-1880"/>
    <x v="5"/>
    <x v="2"/>
    <n v="140940.26999999999"/>
    <x v="1225"/>
    <s v="USA"/>
    <x v="0"/>
    <n v="3.89"/>
    <x v="2"/>
    <n v="23"/>
  </r>
  <r>
    <s v="EMP02032"/>
    <x v="1402"/>
    <x v="7"/>
    <x v="1"/>
    <s v="lisa.white51@company.com"/>
    <n v="-10286"/>
    <x v="4"/>
    <x v="2"/>
    <n v="130489.54"/>
    <x v="978"/>
    <s v="UK"/>
    <x v="0"/>
    <n v="4.47"/>
    <x v="1"/>
    <n v="25"/>
  </r>
  <r>
    <s v="EMP02033"/>
    <x v="1403"/>
    <x v="24"/>
    <x v="2"/>
    <s v="anthony.rodriguez84@company.com"/>
    <n v="-3674"/>
    <x v="2"/>
    <x v="2"/>
    <n v="93834.3"/>
    <x v="143"/>
    <s v="Singapore"/>
    <x v="2"/>
    <n v="2.0099999999999998"/>
    <x v="0"/>
    <n v="3"/>
  </r>
  <r>
    <s v="EMP02034"/>
    <x v="1404"/>
    <x v="21"/>
    <x v="1"/>
    <s v="joseph.campbell62@company.com"/>
    <n v="-8228"/>
    <x v="9"/>
    <x v="0"/>
    <n v="170140.64"/>
    <x v="973"/>
    <s v="Germany"/>
    <x v="1"/>
    <n v="1.05"/>
    <x v="1"/>
    <n v="32"/>
  </r>
  <r>
    <s v="EMP02035"/>
    <x v="1405"/>
    <x v="9"/>
    <x v="0"/>
    <s v="emily.martinez72@company.com"/>
    <n v="-10690"/>
    <x v="3"/>
    <x v="3"/>
    <n v="42101.279999999999"/>
    <x v="1236"/>
    <s v="Canada"/>
    <x v="3"/>
    <n v="2.78"/>
    <x v="3"/>
    <n v="9"/>
  </r>
  <r>
    <s v="EMP02036"/>
    <x v="97"/>
    <x v="21"/>
    <x v="2"/>
    <s v="joseph.rodriguez10@company.com"/>
    <n v="-11040"/>
    <x v="2"/>
    <x v="0"/>
    <n v="137035.75"/>
    <x v="50"/>
    <s v="Brazil"/>
    <x v="0"/>
    <n v="1.38"/>
    <x v="4"/>
    <n v="6"/>
  </r>
  <r>
    <s v="EMP02037"/>
    <x v="1067"/>
    <x v="33"/>
    <x v="0"/>
    <s v="andrew.ramirez62@company.com"/>
    <n v="-2572"/>
    <x v="4"/>
    <x v="2"/>
    <n v="85807.65"/>
    <x v="1237"/>
    <s v="India"/>
    <x v="0"/>
    <n v="1.48"/>
    <x v="3"/>
    <n v="9"/>
  </r>
  <r>
    <s v="EMP02038"/>
    <x v="1406"/>
    <x v="41"/>
    <x v="1"/>
    <s v="michelle.campbell31@company.com"/>
    <n v="-4699"/>
    <x v="4"/>
    <x v="5"/>
    <n v="157057.69"/>
    <x v="247"/>
    <s v="Canada"/>
    <x v="1"/>
    <n v="4.0199999999999996"/>
    <x v="3"/>
    <n v="21"/>
  </r>
  <r>
    <s v="EMP02039"/>
    <x v="1288"/>
    <x v="34"/>
    <x v="1"/>
    <s v="steven.hernandez44@company.com"/>
    <n v="-8587"/>
    <x v="2"/>
    <x v="4"/>
    <n v="46212.17"/>
    <x v="159"/>
    <s v="Germany"/>
    <x v="2"/>
    <n v="1.33"/>
    <x v="3"/>
    <n v="10"/>
  </r>
  <r>
    <s v="EMP02040"/>
    <x v="87"/>
    <x v="2"/>
    <x v="2"/>
    <s v="mary.robinson39@company.com"/>
    <n v="-4703"/>
    <x v="9"/>
    <x v="2"/>
    <n v="78358.880000000005"/>
    <x v="1238"/>
    <s v="Brazil"/>
    <x v="1"/>
    <n v="3.33"/>
    <x v="0"/>
    <n v="24"/>
  </r>
  <r>
    <s v="EMP02041"/>
    <x v="1407"/>
    <x v="16"/>
    <x v="1"/>
    <s v="william.thompson67@company.com"/>
    <n v="-3248"/>
    <x v="5"/>
    <x v="9"/>
    <n v="129704.62"/>
    <x v="1185"/>
    <s v="Brazil"/>
    <x v="2"/>
    <n v="1.94"/>
    <x v="2"/>
    <n v="29"/>
  </r>
  <r>
    <s v="EMP02042"/>
    <x v="728"/>
    <x v="17"/>
    <x v="2"/>
    <s v="donald.hernandez25@company.com"/>
    <n v="-5498"/>
    <x v="2"/>
    <x v="9"/>
    <n v="125282.21"/>
    <x v="1239"/>
    <s v="Japan"/>
    <x v="2"/>
    <n v="1.66"/>
    <x v="2"/>
    <n v="23"/>
  </r>
  <r>
    <s v="EMP02043"/>
    <x v="298"/>
    <x v="2"/>
    <x v="2"/>
    <s v="donald.davis97@company.com"/>
    <n v="-7934"/>
    <x v="8"/>
    <x v="0"/>
    <n v="160649.60000000001"/>
    <x v="52"/>
    <s v="USA"/>
    <x v="1"/>
    <n v="3.45"/>
    <x v="3"/>
    <n v="3"/>
  </r>
  <r>
    <s v="EMP02044"/>
    <x v="177"/>
    <x v="7"/>
    <x v="0"/>
    <s v="ronald.anderson83@company.com"/>
    <n v="-6837"/>
    <x v="5"/>
    <x v="9"/>
    <n v="103280.54"/>
    <x v="25"/>
    <s v="France"/>
    <x v="0"/>
    <n v="3.51"/>
    <x v="4"/>
    <n v="36"/>
  </r>
  <r>
    <s v="EMP02045"/>
    <x v="653"/>
    <x v="16"/>
    <x v="1"/>
    <s v="charles.smith54@company.com"/>
    <n v="-10288"/>
    <x v="8"/>
    <x v="5"/>
    <n v="95203.95"/>
    <x v="1240"/>
    <s v="India"/>
    <x v="2"/>
    <n v="2.5299999999999998"/>
    <x v="0"/>
    <n v="8"/>
  </r>
  <r>
    <s v="EMP02046"/>
    <x v="1408"/>
    <x v="16"/>
    <x v="1"/>
    <s v="betty.taylor5@company.com"/>
    <n v="-5730"/>
    <x v="3"/>
    <x v="10"/>
    <n v="145268.82"/>
    <x v="855"/>
    <s v="Canada"/>
    <x v="0"/>
    <n v="4.6500000000000004"/>
    <x v="1"/>
    <n v="9"/>
  </r>
  <r>
    <s v="EMP02047"/>
    <x v="515"/>
    <x v="39"/>
    <x v="0"/>
    <s v="ashley.thomas15@company.com"/>
    <n v="-5560"/>
    <x v="5"/>
    <x v="3"/>
    <n v="80057.17"/>
    <x v="1241"/>
    <s v="Canada"/>
    <x v="2"/>
    <n v="4.84"/>
    <x v="1"/>
    <n v="26"/>
  </r>
  <r>
    <s v="EMP02048"/>
    <x v="1029"/>
    <x v="42"/>
    <x v="0"/>
    <s v="andrew.smith9@company.com"/>
    <n v="-4167"/>
    <x v="4"/>
    <x v="6"/>
    <n v="66527.009999999995"/>
    <x v="1242"/>
    <s v="Singapore"/>
    <x v="3"/>
    <n v="2.79"/>
    <x v="1"/>
    <n v="10"/>
  </r>
  <r>
    <s v="EMP02049"/>
    <x v="576"/>
    <x v="15"/>
    <x v="0"/>
    <s v="david.torres32@company.com"/>
    <n v="-8032"/>
    <x v="4"/>
    <x v="3"/>
    <n v="134236.82"/>
    <x v="203"/>
    <s v="Brazil"/>
    <x v="2"/>
    <n v="4.1900000000000004"/>
    <x v="4"/>
    <n v="22"/>
  </r>
  <r>
    <s v="EMP02050"/>
    <x v="547"/>
    <x v="0"/>
    <x v="1"/>
    <s v="sarah.hill22@company.com"/>
    <n v="-5206"/>
    <x v="9"/>
    <x v="5"/>
    <n v="140646.14000000001"/>
    <x v="439"/>
    <s v="France"/>
    <x v="3"/>
    <n v="1.04"/>
    <x v="0"/>
    <n v="9"/>
  </r>
  <r>
    <s v="EMP02051"/>
    <x v="869"/>
    <x v="0"/>
    <x v="0"/>
    <s v="joshua.torres5@company.com"/>
    <n v="-3580"/>
    <x v="1"/>
    <x v="9"/>
    <n v="157151.9"/>
    <x v="1230"/>
    <s v="UK"/>
    <x v="3"/>
    <n v="2.2000000000000002"/>
    <x v="2"/>
    <n v="32"/>
  </r>
  <r>
    <s v="EMP02052"/>
    <x v="1409"/>
    <x v="32"/>
    <x v="2"/>
    <s v="emily.thomas34@company.com"/>
    <n v="-6681"/>
    <x v="5"/>
    <x v="6"/>
    <n v="53116.44"/>
    <x v="71"/>
    <s v="Brazil"/>
    <x v="1"/>
    <n v="3.9"/>
    <x v="4"/>
    <n v="27"/>
  </r>
  <r>
    <s v="EMP02053"/>
    <x v="1410"/>
    <x v="7"/>
    <x v="0"/>
    <s v="mark.white29@company.com"/>
    <n v="-7145"/>
    <x v="8"/>
    <x v="10"/>
    <n v="93035.6"/>
    <x v="315"/>
    <s v="Canada"/>
    <x v="3"/>
    <n v="4.41"/>
    <x v="3"/>
    <n v="11"/>
  </r>
  <r>
    <s v="EMP02054"/>
    <x v="1079"/>
    <x v="40"/>
    <x v="0"/>
    <s v="george.thompson61@company.com"/>
    <n v="-6224"/>
    <x v="2"/>
    <x v="5"/>
    <n v="63728.56"/>
    <x v="1243"/>
    <s v="Japan"/>
    <x v="0"/>
    <n v="4.57"/>
    <x v="0"/>
    <n v="1"/>
  </r>
  <r>
    <s v="EMP02055"/>
    <x v="1063"/>
    <x v="7"/>
    <x v="2"/>
    <s v="donald.anderson32@company.com"/>
    <n v="-6212"/>
    <x v="3"/>
    <x v="2"/>
    <n v="177935.24"/>
    <x v="1244"/>
    <s v="Canada"/>
    <x v="0"/>
    <n v="4.38"/>
    <x v="0"/>
    <n v="18"/>
  </r>
  <r>
    <s v="EMP02056"/>
    <x v="1411"/>
    <x v="17"/>
    <x v="1"/>
    <s v="ronald.walker82@company.com"/>
    <n v="-8565"/>
    <x v="8"/>
    <x v="5"/>
    <n v="57805.97"/>
    <x v="1022"/>
    <s v="Germany"/>
    <x v="3"/>
    <n v="1.18"/>
    <x v="4"/>
    <n v="25"/>
  </r>
  <r>
    <s v="EMP02057"/>
    <x v="1412"/>
    <x v="9"/>
    <x v="1"/>
    <s v="patricia.rodriguez42@company.com"/>
    <n v="-2699"/>
    <x v="7"/>
    <x v="4"/>
    <n v="88017.44"/>
    <x v="634"/>
    <s v="Australia"/>
    <x v="2"/>
    <n v="1.22"/>
    <x v="3"/>
    <n v="17"/>
  </r>
  <r>
    <s v="EMP02058"/>
    <x v="1269"/>
    <x v="5"/>
    <x v="2"/>
    <s v="kevin.hall20@company.com"/>
    <n v="-7018"/>
    <x v="2"/>
    <x v="3"/>
    <n v="79304.52"/>
    <x v="577"/>
    <s v="Singapore"/>
    <x v="1"/>
    <n v="2.4900000000000002"/>
    <x v="1"/>
    <n v="5"/>
  </r>
  <r>
    <s v="EMP02059"/>
    <x v="115"/>
    <x v="11"/>
    <x v="0"/>
    <s v="william.lee5@company.com"/>
    <n v="-11053"/>
    <x v="0"/>
    <x v="10"/>
    <n v="48214.3"/>
    <x v="792"/>
    <s v="Australia"/>
    <x v="0"/>
    <n v="2.4"/>
    <x v="0"/>
    <n v="19"/>
  </r>
  <r>
    <s v="EMP02060"/>
    <x v="502"/>
    <x v="23"/>
    <x v="0"/>
    <s v="amanda.taylor92@company.com"/>
    <n v="-7350"/>
    <x v="7"/>
    <x v="8"/>
    <n v="86901.64"/>
    <x v="608"/>
    <s v="France"/>
    <x v="2"/>
    <n v="4.1900000000000004"/>
    <x v="0"/>
    <n v="32"/>
  </r>
  <r>
    <s v="EMP02061"/>
    <x v="1413"/>
    <x v="6"/>
    <x v="2"/>
    <s v="kevin.adams53@company.com"/>
    <n v="-8621"/>
    <x v="0"/>
    <x v="3"/>
    <n v="54448.54"/>
    <x v="545"/>
    <s v="UK"/>
    <x v="3"/>
    <n v="4.57"/>
    <x v="2"/>
    <n v="15"/>
  </r>
  <r>
    <s v="EMP02062"/>
    <x v="803"/>
    <x v="42"/>
    <x v="1"/>
    <s v="christopher.rodriguez59@company.com"/>
    <n v="-6941"/>
    <x v="3"/>
    <x v="9"/>
    <n v="57307.199999999997"/>
    <x v="551"/>
    <s v="Singapore"/>
    <x v="2"/>
    <n v="3"/>
    <x v="1"/>
    <n v="26"/>
  </r>
  <r>
    <s v="EMP02063"/>
    <x v="1414"/>
    <x v="24"/>
    <x v="1"/>
    <s v="joshua.lewis40@company.com"/>
    <n v="-5730"/>
    <x v="1"/>
    <x v="7"/>
    <n v="167371.07"/>
    <x v="1245"/>
    <s v="USA"/>
    <x v="0"/>
    <n v="1.44"/>
    <x v="4"/>
    <n v="18"/>
  </r>
  <r>
    <s v="EMP02064"/>
    <x v="1415"/>
    <x v="27"/>
    <x v="0"/>
    <s v="ronald.carter13@company.com"/>
    <n v="-5647"/>
    <x v="4"/>
    <x v="2"/>
    <n v="105410.87"/>
    <x v="101"/>
    <s v="Japan"/>
    <x v="0"/>
    <n v="3.15"/>
    <x v="0"/>
    <n v="2"/>
  </r>
  <r>
    <s v="EMP02065"/>
    <x v="1416"/>
    <x v="22"/>
    <x v="1"/>
    <s v="karen.sanchez50@company.com"/>
    <n v="-10683"/>
    <x v="0"/>
    <x v="3"/>
    <n v="175198.38"/>
    <x v="1246"/>
    <s v="Japan"/>
    <x v="3"/>
    <n v="1.35"/>
    <x v="1"/>
    <n v="26"/>
  </r>
  <r>
    <s v="EMP02066"/>
    <x v="1292"/>
    <x v="41"/>
    <x v="0"/>
    <s v="joshua.williams5@company.com"/>
    <n v="-8835"/>
    <x v="2"/>
    <x v="3"/>
    <n v="145018.07999999999"/>
    <x v="14"/>
    <s v="India"/>
    <x v="2"/>
    <n v="2.91"/>
    <x v="3"/>
    <n v="2"/>
  </r>
  <r>
    <s v="EMP02067"/>
    <x v="1417"/>
    <x v="30"/>
    <x v="0"/>
    <s v="james.walker63@company.com"/>
    <n v="-2331"/>
    <x v="6"/>
    <x v="4"/>
    <n v="132618.29"/>
    <x v="1160"/>
    <s v="Canada"/>
    <x v="2"/>
    <n v="1.62"/>
    <x v="0"/>
    <n v="29"/>
  </r>
  <r>
    <s v="EMP02068"/>
    <x v="1418"/>
    <x v="27"/>
    <x v="2"/>
    <s v="jessica.thompson3@company.com"/>
    <n v="-5962"/>
    <x v="3"/>
    <x v="0"/>
    <n v="67182.039999999994"/>
    <x v="1247"/>
    <s v="France"/>
    <x v="2"/>
    <n v="4.8099999999999996"/>
    <x v="3"/>
    <n v="38"/>
  </r>
  <r>
    <s v="EMP02069"/>
    <x v="1419"/>
    <x v="18"/>
    <x v="2"/>
    <s v="carol.green14@company.com"/>
    <n v="-7895"/>
    <x v="9"/>
    <x v="10"/>
    <n v="114550.58"/>
    <x v="1248"/>
    <s v="Brazil"/>
    <x v="0"/>
    <n v="2.04"/>
    <x v="2"/>
    <n v="16"/>
  </r>
  <r>
    <s v="EMP02070"/>
    <x v="1420"/>
    <x v="25"/>
    <x v="2"/>
    <s v="andrew.williams68@company.com"/>
    <n v="-9412"/>
    <x v="7"/>
    <x v="8"/>
    <n v="44914.83"/>
    <x v="889"/>
    <s v="Australia"/>
    <x v="2"/>
    <n v="4.57"/>
    <x v="4"/>
    <n v="27"/>
  </r>
  <r>
    <s v="EMP02071"/>
    <x v="1421"/>
    <x v="25"/>
    <x v="1"/>
    <s v="lisa.thompson45@company.com"/>
    <n v="-8592"/>
    <x v="1"/>
    <x v="6"/>
    <n v="179552.31"/>
    <x v="985"/>
    <s v="UK"/>
    <x v="0"/>
    <n v="4.66"/>
    <x v="2"/>
    <n v="13"/>
  </r>
  <r>
    <s v="EMP02072"/>
    <x v="711"/>
    <x v="0"/>
    <x v="0"/>
    <s v="carol.martinez5@company.com"/>
    <n v="-10464"/>
    <x v="2"/>
    <x v="3"/>
    <n v="83035.09"/>
    <x v="70"/>
    <s v="Germany"/>
    <x v="1"/>
    <n v="4.08"/>
    <x v="2"/>
    <n v="30"/>
  </r>
  <r>
    <s v="EMP02073"/>
    <x v="643"/>
    <x v="36"/>
    <x v="1"/>
    <s v="sarah.johnson13@company.com"/>
    <n v="-10074"/>
    <x v="0"/>
    <x v="10"/>
    <n v="148500.89000000001"/>
    <x v="1249"/>
    <s v="France"/>
    <x v="0"/>
    <n v="2.48"/>
    <x v="3"/>
    <n v="30"/>
  </r>
  <r>
    <s v="EMP02074"/>
    <x v="800"/>
    <x v="42"/>
    <x v="1"/>
    <s v="deborah.martinez19@company.com"/>
    <n v="-3190"/>
    <x v="5"/>
    <x v="8"/>
    <n v="173519.21"/>
    <x v="1250"/>
    <s v="Australia"/>
    <x v="3"/>
    <n v="1.1000000000000001"/>
    <x v="4"/>
    <n v="21"/>
  </r>
  <r>
    <s v="EMP02075"/>
    <x v="1422"/>
    <x v="29"/>
    <x v="0"/>
    <s v="charles.nguyen96@company.com"/>
    <n v="-5493"/>
    <x v="4"/>
    <x v="5"/>
    <n v="93211.93"/>
    <x v="1251"/>
    <s v="Germany"/>
    <x v="2"/>
    <n v="1.54"/>
    <x v="2"/>
    <n v="6"/>
  </r>
  <r>
    <s v="EMP02076"/>
    <x v="743"/>
    <x v="42"/>
    <x v="1"/>
    <s v="margaret.wilson99@company.com"/>
    <n v="-10461"/>
    <x v="8"/>
    <x v="7"/>
    <n v="38987.07"/>
    <x v="1125"/>
    <s v="UK"/>
    <x v="3"/>
    <n v="1.89"/>
    <x v="0"/>
    <n v="39"/>
  </r>
  <r>
    <s v="EMP02077"/>
    <x v="1423"/>
    <x v="11"/>
    <x v="1"/>
    <s v="lisa.flores63@company.com"/>
    <n v="-7292"/>
    <x v="0"/>
    <x v="5"/>
    <n v="178780.51"/>
    <x v="972"/>
    <s v="France"/>
    <x v="3"/>
    <n v="4.96"/>
    <x v="2"/>
    <n v="24"/>
  </r>
  <r>
    <s v="EMP02078"/>
    <x v="1424"/>
    <x v="37"/>
    <x v="2"/>
    <s v="barbara.allen89@company.com"/>
    <n v="-3499"/>
    <x v="6"/>
    <x v="10"/>
    <n v="150774.85"/>
    <x v="708"/>
    <s v="India"/>
    <x v="3"/>
    <n v="1.62"/>
    <x v="1"/>
    <n v="40"/>
  </r>
  <r>
    <s v="EMP02079"/>
    <x v="15"/>
    <x v="42"/>
    <x v="1"/>
    <s v="margaret.brown17@company.com"/>
    <n v="-3716"/>
    <x v="8"/>
    <x v="9"/>
    <n v="40648.18"/>
    <x v="1187"/>
    <s v="Brazil"/>
    <x v="2"/>
    <n v="4.41"/>
    <x v="4"/>
    <n v="11"/>
  </r>
  <r>
    <s v="EMP02080"/>
    <x v="350"/>
    <x v="22"/>
    <x v="2"/>
    <s v="betty.garcia67@company.com"/>
    <n v="-3342"/>
    <x v="9"/>
    <x v="4"/>
    <n v="168839.02"/>
    <x v="1252"/>
    <s v="India"/>
    <x v="0"/>
    <n v="2.35"/>
    <x v="2"/>
    <n v="25"/>
  </r>
  <r>
    <s v="EMP02081"/>
    <x v="1425"/>
    <x v="15"/>
    <x v="1"/>
    <s v="sandra.williams24@company.com"/>
    <n v="-4196"/>
    <x v="7"/>
    <x v="0"/>
    <n v="115232.16"/>
    <x v="766"/>
    <s v="Canada"/>
    <x v="2"/>
    <n v="3.54"/>
    <x v="4"/>
    <n v="37"/>
  </r>
  <r>
    <s v="EMP02082"/>
    <x v="1426"/>
    <x v="10"/>
    <x v="2"/>
    <s v="michelle.harris11@company.com"/>
    <n v="-9536"/>
    <x v="1"/>
    <x v="10"/>
    <n v="81829.070000000007"/>
    <x v="160"/>
    <s v="Canada"/>
    <x v="3"/>
    <n v="2.21"/>
    <x v="4"/>
    <n v="9"/>
  </r>
  <r>
    <s v="EMP02083"/>
    <x v="284"/>
    <x v="1"/>
    <x v="1"/>
    <s v="david.taylor33@company.com"/>
    <n v="-8842"/>
    <x v="8"/>
    <x v="4"/>
    <n v="70425.87"/>
    <x v="1253"/>
    <s v="Germany"/>
    <x v="2"/>
    <n v="1.31"/>
    <x v="1"/>
    <n v="2"/>
  </r>
  <r>
    <s v="EMP02084"/>
    <x v="739"/>
    <x v="35"/>
    <x v="0"/>
    <s v="joseph.jones5@company.com"/>
    <n v="-8397"/>
    <x v="1"/>
    <x v="10"/>
    <n v="152765.13"/>
    <x v="1117"/>
    <s v="UK"/>
    <x v="1"/>
    <n v="3.68"/>
    <x v="2"/>
    <n v="0"/>
  </r>
  <r>
    <s v="EMP02085"/>
    <x v="1427"/>
    <x v="0"/>
    <x v="2"/>
    <s v="matthew.garcia59@company.com"/>
    <n v="-10501"/>
    <x v="4"/>
    <x v="4"/>
    <n v="155468.79"/>
    <x v="1254"/>
    <s v="Singapore"/>
    <x v="1"/>
    <n v="3.93"/>
    <x v="2"/>
    <n v="38"/>
  </r>
  <r>
    <s v="EMP02086"/>
    <x v="1428"/>
    <x v="33"/>
    <x v="2"/>
    <s v="barbara.martin72@company.com"/>
    <n v="-6012"/>
    <x v="9"/>
    <x v="4"/>
    <n v="175479.25"/>
    <x v="805"/>
    <s v="Canada"/>
    <x v="0"/>
    <n v="2.12"/>
    <x v="0"/>
    <n v="4"/>
  </r>
  <r>
    <s v="EMP02087"/>
    <x v="1429"/>
    <x v="35"/>
    <x v="0"/>
    <s v="donna.miller82@company.com"/>
    <n v="-1883"/>
    <x v="2"/>
    <x v="4"/>
    <n v="136124.1"/>
    <x v="204"/>
    <s v="India"/>
    <x v="3"/>
    <n v="3.54"/>
    <x v="2"/>
    <n v="37"/>
  </r>
  <r>
    <s v="EMP02088"/>
    <x v="1430"/>
    <x v="19"/>
    <x v="2"/>
    <s v="brian.smith58@company.com"/>
    <n v="-7769"/>
    <x v="1"/>
    <x v="7"/>
    <n v="118016.07"/>
    <x v="443"/>
    <s v="USA"/>
    <x v="2"/>
    <n v="2.81"/>
    <x v="1"/>
    <n v="32"/>
  </r>
  <r>
    <s v="EMP02089"/>
    <x v="766"/>
    <x v="20"/>
    <x v="1"/>
    <s v="ashley.king3@company.com"/>
    <n v="-5911"/>
    <x v="2"/>
    <x v="3"/>
    <n v="74406.11"/>
    <x v="472"/>
    <s v="India"/>
    <x v="1"/>
    <n v="2.83"/>
    <x v="2"/>
    <n v="38"/>
  </r>
  <r>
    <s v="EMP02090"/>
    <x v="596"/>
    <x v="24"/>
    <x v="0"/>
    <s v="karen.brown35@company.com"/>
    <n v="-5072"/>
    <x v="7"/>
    <x v="9"/>
    <n v="72449.33"/>
    <x v="91"/>
    <s v="Singapore"/>
    <x v="2"/>
    <n v="1.01"/>
    <x v="0"/>
    <n v="15"/>
  </r>
  <r>
    <s v="EMP02091"/>
    <x v="1431"/>
    <x v="11"/>
    <x v="2"/>
    <s v="joshua.miller96@company.com"/>
    <n v="-3680"/>
    <x v="5"/>
    <x v="3"/>
    <n v="174703.41"/>
    <x v="1047"/>
    <s v="USA"/>
    <x v="2"/>
    <n v="1.07"/>
    <x v="0"/>
    <n v="27"/>
  </r>
  <r>
    <s v="EMP02092"/>
    <x v="964"/>
    <x v="41"/>
    <x v="1"/>
    <s v="ronald.lewis9@company.com"/>
    <n v="-3424"/>
    <x v="2"/>
    <x v="5"/>
    <n v="169191.65"/>
    <x v="155"/>
    <s v="Germany"/>
    <x v="0"/>
    <n v="3.74"/>
    <x v="4"/>
    <n v="5"/>
  </r>
  <r>
    <s v="EMP02093"/>
    <x v="1432"/>
    <x v="16"/>
    <x v="2"/>
    <s v="mary.wright83@company.com"/>
    <n v="-8609"/>
    <x v="0"/>
    <x v="2"/>
    <n v="81707.28"/>
    <x v="1255"/>
    <s v="USA"/>
    <x v="2"/>
    <n v="4.72"/>
    <x v="4"/>
    <n v="3"/>
  </r>
  <r>
    <s v="EMP02094"/>
    <x v="43"/>
    <x v="26"/>
    <x v="0"/>
    <s v="karen.lewis52@company.com"/>
    <n v="-7307"/>
    <x v="6"/>
    <x v="3"/>
    <n v="147360.12"/>
    <x v="1206"/>
    <s v="Singapore"/>
    <x v="3"/>
    <n v="3.04"/>
    <x v="3"/>
    <n v="4"/>
  </r>
  <r>
    <s v="EMP02095"/>
    <x v="687"/>
    <x v="12"/>
    <x v="1"/>
    <s v="ashley.smith52@company.com"/>
    <n v="-2310"/>
    <x v="7"/>
    <x v="5"/>
    <n v="35569.660000000003"/>
    <x v="1256"/>
    <s v="Brazil"/>
    <x v="2"/>
    <n v="4.8"/>
    <x v="0"/>
    <n v="30"/>
  </r>
  <r>
    <s v="EMP02096"/>
    <x v="1433"/>
    <x v="19"/>
    <x v="0"/>
    <s v="christopher.torres26@company.com"/>
    <n v="-2945"/>
    <x v="7"/>
    <x v="0"/>
    <n v="49973.2"/>
    <x v="386"/>
    <s v="UK"/>
    <x v="2"/>
    <n v="1.43"/>
    <x v="2"/>
    <n v="3"/>
  </r>
  <r>
    <s v="EMP02097"/>
    <x v="676"/>
    <x v="37"/>
    <x v="1"/>
    <s v="john.moore22@company.com"/>
    <n v="-6363"/>
    <x v="9"/>
    <x v="4"/>
    <n v="171997.91"/>
    <x v="546"/>
    <s v="Australia"/>
    <x v="3"/>
    <n v="4.4000000000000004"/>
    <x v="2"/>
    <n v="28"/>
  </r>
  <r>
    <s v="EMP02098"/>
    <x v="1434"/>
    <x v="11"/>
    <x v="1"/>
    <s v="karen.anderson86@company.com"/>
    <n v="-7471"/>
    <x v="4"/>
    <x v="3"/>
    <n v="177814.39999999999"/>
    <x v="1257"/>
    <s v="Australia"/>
    <x v="1"/>
    <n v="1.92"/>
    <x v="4"/>
    <n v="30"/>
  </r>
  <r>
    <s v="EMP02099"/>
    <x v="585"/>
    <x v="0"/>
    <x v="1"/>
    <s v="rebecca.baker94@company.com"/>
    <n v="-5900"/>
    <x v="3"/>
    <x v="7"/>
    <n v="80111.92"/>
    <x v="1005"/>
    <s v="Singapore"/>
    <x v="1"/>
    <n v="2.54"/>
    <x v="2"/>
    <n v="22"/>
  </r>
  <r>
    <s v="EMP02100"/>
    <x v="892"/>
    <x v="28"/>
    <x v="0"/>
    <s v="jessica.campbell15@company.com"/>
    <n v="-10509"/>
    <x v="7"/>
    <x v="6"/>
    <n v="50046.02"/>
    <x v="502"/>
    <s v="Germany"/>
    <x v="3"/>
    <n v="4.05"/>
    <x v="0"/>
    <n v="17"/>
  </r>
  <r>
    <s v="EMP02101"/>
    <x v="940"/>
    <x v="30"/>
    <x v="1"/>
    <s v="steven.young96@company.com"/>
    <n v="-8431"/>
    <x v="6"/>
    <x v="3"/>
    <n v="159384.28"/>
    <x v="462"/>
    <s v="Germany"/>
    <x v="1"/>
    <n v="4.46"/>
    <x v="2"/>
    <n v="35"/>
  </r>
  <r>
    <s v="EMP02102"/>
    <x v="468"/>
    <x v="38"/>
    <x v="2"/>
    <s v="ashley.nelson90@company.com"/>
    <n v="-6106"/>
    <x v="4"/>
    <x v="6"/>
    <n v="149699.48000000001"/>
    <x v="54"/>
    <s v="Brazil"/>
    <x v="2"/>
    <n v="2.76"/>
    <x v="4"/>
    <n v="27"/>
  </r>
  <r>
    <s v="EMP02103"/>
    <x v="191"/>
    <x v="4"/>
    <x v="0"/>
    <s v="james.white83@company.com"/>
    <n v="-5642"/>
    <x v="2"/>
    <x v="5"/>
    <n v="123091.12"/>
    <x v="342"/>
    <s v="UK"/>
    <x v="2"/>
    <n v="1.54"/>
    <x v="4"/>
    <n v="25"/>
  </r>
  <r>
    <s v="EMP02104"/>
    <x v="275"/>
    <x v="1"/>
    <x v="0"/>
    <s v="george.nguyen25@company.com"/>
    <n v="-6754"/>
    <x v="1"/>
    <x v="9"/>
    <n v="93093.4"/>
    <x v="422"/>
    <s v="Singapore"/>
    <x v="2"/>
    <n v="1.06"/>
    <x v="1"/>
    <n v="40"/>
  </r>
  <r>
    <s v="EMP02105"/>
    <x v="280"/>
    <x v="4"/>
    <x v="2"/>
    <s v="melissa.lee1@company.com"/>
    <n v="-6036"/>
    <x v="9"/>
    <x v="2"/>
    <n v="103938.23"/>
    <x v="34"/>
    <s v="UK"/>
    <x v="2"/>
    <n v="2.59"/>
    <x v="3"/>
    <n v="9"/>
  </r>
  <r>
    <s v="EMP02106"/>
    <x v="1435"/>
    <x v="6"/>
    <x v="0"/>
    <s v="betty.lee84@company.com"/>
    <n v="-2082"/>
    <x v="4"/>
    <x v="2"/>
    <n v="91467.37"/>
    <x v="1258"/>
    <s v="USA"/>
    <x v="0"/>
    <n v="3.67"/>
    <x v="4"/>
    <n v="3"/>
  </r>
  <r>
    <s v="EMP02107"/>
    <x v="428"/>
    <x v="25"/>
    <x v="1"/>
    <s v="jennifer.lee54@company.com"/>
    <n v="-9768"/>
    <x v="8"/>
    <x v="0"/>
    <n v="72398.84"/>
    <x v="1259"/>
    <s v="Singapore"/>
    <x v="0"/>
    <n v="1.56"/>
    <x v="4"/>
    <n v="14"/>
  </r>
  <r>
    <s v="EMP02108"/>
    <x v="1436"/>
    <x v="36"/>
    <x v="0"/>
    <s v="james.brown72@company.com"/>
    <n v="-5131"/>
    <x v="6"/>
    <x v="9"/>
    <n v="131571.37"/>
    <x v="1260"/>
    <s v="Singapore"/>
    <x v="0"/>
    <n v="4.0599999999999996"/>
    <x v="3"/>
    <n v="25"/>
  </r>
  <r>
    <s v="EMP02109"/>
    <x v="1437"/>
    <x v="10"/>
    <x v="0"/>
    <s v="donald.rodriguez28@company.com"/>
    <n v="-5756"/>
    <x v="9"/>
    <x v="0"/>
    <n v="53106"/>
    <x v="980"/>
    <s v="Brazil"/>
    <x v="1"/>
    <n v="3.51"/>
    <x v="2"/>
    <n v="23"/>
  </r>
  <r>
    <s v="EMP02110"/>
    <x v="1438"/>
    <x v="27"/>
    <x v="1"/>
    <s v="christopher.campbell78@company.com"/>
    <n v="-2745"/>
    <x v="6"/>
    <x v="0"/>
    <n v="54750.84"/>
    <x v="164"/>
    <s v="USA"/>
    <x v="2"/>
    <n v="1.85"/>
    <x v="4"/>
    <n v="33"/>
  </r>
  <r>
    <s v="EMP02111"/>
    <x v="561"/>
    <x v="26"/>
    <x v="1"/>
    <s v="timothy.sanchez62@company.com"/>
    <n v="-5415"/>
    <x v="3"/>
    <x v="2"/>
    <n v="62489.58"/>
    <x v="923"/>
    <s v="UK"/>
    <x v="2"/>
    <n v="3.43"/>
    <x v="2"/>
    <n v="32"/>
  </r>
  <r>
    <s v="EMP02112"/>
    <x v="1012"/>
    <x v="3"/>
    <x v="0"/>
    <s v="richard.lee76@company.com"/>
    <n v="-9365"/>
    <x v="1"/>
    <x v="9"/>
    <n v="37167.83"/>
    <x v="1261"/>
    <s v="India"/>
    <x v="1"/>
    <n v="4.13"/>
    <x v="4"/>
    <n v="36"/>
  </r>
  <r>
    <s v="EMP02113"/>
    <x v="1439"/>
    <x v="22"/>
    <x v="1"/>
    <s v="timothy.anderson44@company.com"/>
    <n v="-10992"/>
    <x v="5"/>
    <x v="3"/>
    <n v="151731.26999999999"/>
    <x v="991"/>
    <s v="India"/>
    <x v="2"/>
    <n v="4.55"/>
    <x v="0"/>
    <n v="29"/>
  </r>
  <r>
    <s v="EMP02114"/>
    <x v="1440"/>
    <x v="16"/>
    <x v="0"/>
    <s v="carol.taylor73@company.com"/>
    <n v="-5202"/>
    <x v="5"/>
    <x v="8"/>
    <n v="61826.32"/>
    <x v="1262"/>
    <s v="France"/>
    <x v="3"/>
    <n v="2.0299999999999998"/>
    <x v="3"/>
    <n v="17"/>
  </r>
  <r>
    <s v="EMP02115"/>
    <x v="1441"/>
    <x v="3"/>
    <x v="2"/>
    <s v="ronald.thomas99@company.com"/>
    <n v="-11648"/>
    <x v="1"/>
    <x v="0"/>
    <n v="51380.01"/>
    <x v="566"/>
    <s v="UK"/>
    <x v="0"/>
    <n v="2.2400000000000002"/>
    <x v="0"/>
    <n v="14"/>
  </r>
  <r>
    <s v="EMP02116"/>
    <x v="401"/>
    <x v="17"/>
    <x v="1"/>
    <s v="john.ramirez78@company.com"/>
    <n v="-2956"/>
    <x v="2"/>
    <x v="0"/>
    <n v="107453.91"/>
    <x v="852"/>
    <s v="Australia"/>
    <x v="3"/>
    <n v="3.81"/>
    <x v="3"/>
    <n v="3"/>
  </r>
  <r>
    <s v="EMP02117"/>
    <x v="911"/>
    <x v="28"/>
    <x v="0"/>
    <s v="rebecca.green22@company.com"/>
    <n v="-11284"/>
    <x v="7"/>
    <x v="10"/>
    <n v="42558.92"/>
    <x v="300"/>
    <s v="Singapore"/>
    <x v="0"/>
    <n v="3.75"/>
    <x v="4"/>
    <n v="17"/>
  </r>
  <r>
    <s v="EMP02118"/>
    <x v="1442"/>
    <x v="24"/>
    <x v="1"/>
    <s v="matthew.thomas15@company.com"/>
    <n v="-8404"/>
    <x v="1"/>
    <x v="7"/>
    <n v="66372.800000000003"/>
    <x v="222"/>
    <s v="Australia"/>
    <x v="3"/>
    <n v="1.29"/>
    <x v="4"/>
    <n v="11"/>
  </r>
  <r>
    <s v="EMP02119"/>
    <x v="28"/>
    <x v="41"/>
    <x v="0"/>
    <s v="amanda.lee80@company.com"/>
    <n v="-10506"/>
    <x v="7"/>
    <x v="6"/>
    <n v="139615.17000000001"/>
    <x v="1263"/>
    <s v="Singapore"/>
    <x v="1"/>
    <n v="3.41"/>
    <x v="1"/>
    <n v="31"/>
  </r>
  <r>
    <s v="EMP02120"/>
    <x v="1315"/>
    <x v="41"/>
    <x v="1"/>
    <s v="carol.lee73@company.com"/>
    <n v="-5184"/>
    <x v="9"/>
    <x v="5"/>
    <n v="74067.69"/>
    <x v="852"/>
    <s v="UK"/>
    <x v="0"/>
    <n v="2.92"/>
    <x v="0"/>
    <n v="25"/>
  </r>
  <r>
    <s v="EMP02121"/>
    <x v="687"/>
    <x v="20"/>
    <x v="0"/>
    <s v="ashley.smith68@company.com"/>
    <n v="-7703"/>
    <x v="1"/>
    <x v="5"/>
    <n v="160112.56"/>
    <x v="579"/>
    <s v="UK"/>
    <x v="1"/>
    <n v="2.46"/>
    <x v="3"/>
    <n v="18"/>
  </r>
  <r>
    <s v="EMP02122"/>
    <x v="933"/>
    <x v="20"/>
    <x v="1"/>
    <s v="timothy.hernandez4@company.com"/>
    <n v="-2572"/>
    <x v="2"/>
    <x v="3"/>
    <n v="173654.9"/>
    <x v="1264"/>
    <s v="Japan"/>
    <x v="1"/>
    <n v="3.31"/>
    <x v="0"/>
    <n v="40"/>
  </r>
  <r>
    <s v="EMP02123"/>
    <x v="786"/>
    <x v="1"/>
    <x v="1"/>
    <s v="thomas.green66@company.com"/>
    <n v="-4810"/>
    <x v="0"/>
    <x v="7"/>
    <n v="163756.53"/>
    <x v="266"/>
    <s v="Japan"/>
    <x v="1"/>
    <n v="1.33"/>
    <x v="2"/>
    <n v="14"/>
  </r>
  <r>
    <s v="EMP02124"/>
    <x v="1443"/>
    <x v="41"/>
    <x v="2"/>
    <s v="stephanie.ramirez70@company.com"/>
    <n v="-4820"/>
    <x v="3"/>
    <x v="5"/>
    <n v="54391.48"/>
    <x v="987"/>
    <s v="Singapore"/>
    <x v="2"/>
    <n v="4.38"/>
    <x v="3"/>
    <n v="18"/>
  </r>
  <r>
    <s v="EMP02125"/>
    <x v="1444"/>
    <x v="43"/>
    <x v="2"/>
    <s v="william.wright87@company.com"/>
    <n v="-4441"/>
    <x v="7"/>
    <x v="10"/>
    <n v="136237.13"/>
    <x v="1115"/>
    <s v="Germany"/>
    <x v="2"/>
    <n v="2.2999999999999998"/>
    <x v="0"/>
    <n v="39"/>
  </r>
  <r>
    <s v="EMP02126"/>
    <x v="483"/>
    <x v="32"/>
    <x v="2"/>
    <s v="timothy.campbell43@company.com"/>
    <n v="-2411"/>
    <x v="3"/>
    <x v="8"/>
    <n v="163325.26999999999"/>
    <x v="183"/>
    <s v="Japan"/>
    <x v="0"/>
    <n v="3.47"/>
    <x v="3"/>
    <n v="16"/>
  </r>
  <r>
    <s v="EMP02127"/>
    <x v="1076"/>
    <x v="6"/>
    <x v="2"/>
    <s v="stephanie.rodriguez23@company.com"/>
    <n v="-2997"/>
    <x v="3"/>
    <x v="6"/>
    <n v="95659.53"/>
    <x v="1265"/>
    <s v="India"/>
    <x v="1"/>
    <n v="1.96"/>
    <x v="4"/>
    <n v="9"/>
  </r>
  <r>
    <s v="EMP02128"/>
    <x v="408"/>
    <x v="31"/>
    <x v="1"/>
    <s v="dorothy.adams1@company.com"/>
    <n v="-6666"/>
    <x v="5"/>
    <x v="9"/>
    <n v="63636.25"/>
    <x v="1266"/>
    <s v="Australia"/>
    <x v="1"/>
    <n v="3.3"/>
    <x v="2"/>
    <n v="36"/>
  </r>
  <r>
    <s v="EMP02129"/>
    <x v="1445"/>
    <x v="0"/>
    <x v="0"/>
    <s v="barbara.scott15@company.com"/>
    <n v="-8944"/>
    <x v="8"/>
    <x v="4"/>
    <n v="96193.9"/>
    <x v="1267"/>
    <s v="France"/>
    <x v="2"/>
    <n v="4.34"/>
    <x v="2"/>
    <n v="19"/>
  </r>
  <r>
    <s v="EMP02130"/>
    <x v="1220"/>
    <x v="20"/>
    <x v="1"/>
    <s v="james.thomas33@company.com"/>
    <n v="-6106"/>
    <x v="0"/>
    <x v="7"/>
    <n v="91482.54"/>
    <x v="624"/>
    <s v="France"/>
    <x v="3"/>
    <n v="3.32"/>
    <x v="4"/>
    <n v="1"/>
  </r>
  <r>
    <s v="EMP02131"/>
    <x v="8"/>
    <x v="26"/>
    <x v="2"/>
    <s v="deborah.wright95@company.com"/>
    <n v="-2653"/>
    <x v="0"/>
    <x v="8"/>
    <n v="140685.89000000001"/>
    <x v="607"/>
    <s v="Brazil"/>
    <x v="2"/>
    <n v="2.2000000000000002"/>
    <x v="3"/>
    <n v="26"/>
  </r>
  <r>
    <s v="EMP02132"/>
    <x v="903"/>
    <x v="31"/>
    <x v="1"/>
    <s v="george.hernandez76@company.com"/>
    <n v="-3304"/>
    <x v="0"/>
    <x v="8"/>
    <n v="35880.32"/>
    <x v="517"/>
    <s v="USA"/>
    <x v="2"/>
    <n v="3.46"/>
    <x v="2"/>
    <n v="6"/>
  </r>
  <r>
    <s v="EMP02133"/>
    <x v="483"/>
    <x v="10"/>
    <x v="1"/>
    <s v="timothy.campbell43@company.com"/>
    <n v="-7619"/>
    <x v="2"/>
    <x v="2"/>
    <n v="136228.98000000001"/>
    <x v="492"/>
    <s v="India"/>
    <x v="1"/>
    <n v="3.64"/>
    <x v="3"/>
    <n v="3"/>
  </r>
  <r>
    <s v="EMP02134"/>
    <x v="1446"/>
    <x v="1"/>
    <x v="1"/>
    <s v="christopher.allen59@company.com"/>
    <n v="-7400"/>
    <x v="8"/>
    <x v="8"/>
    <n v="168578.91"/>
    <x v="1268"/>
    <s v="USA"/>
    <x v="3"/>
    <n v="2.99"/>
    <x v="2"/>
    <n v="11"/>
  </r>
  <r>
    <s v="EMP02135"/>
    <x v="558"/>
    <x v="36"/>
    <x v="1"/>
    <s v="nancy.mitchell77@company.com"/>
    <n v="-3463"/>
    <x v="0"/>
    <x v="4"/>
    <n v="167622.14000000001"/>
    <x v="787"/>
    <s v="India"/>
    <x v="3"/>
    <n v="2.2799999999999998"/>
    <x v="2"/>
    <n v="11"/>
  </r>
  <r>
    <s v="EMP02136"/>
    <x v="1398"/>
    <x v="15"/>
    <x v="0"/>
    <s v="ashley.lewis69@company.com"/>
    <n v="-2552"/>
    <x v="8"/>
    <x v="4"/>
    <n v="177560.24"/>
    <x v="1269"/>
    <s v="Japan"/>
    <x v="0"/>
    <n v="4.88"/>
    <x v="4"/>
    <n v="16"/>
  </r>
  <r>
    <s v="EMP02137"/>
    <x v="698"/>
    <x v="8"/>
    <x v="1"/>
    <s v="daniel.wright91@company.com"/>
    <n v="-10398"/>
    <x v="0"/>
    <x v="0"/>
    <n v="97606.13"/>
    <x v="912"/>
    <s v="Canada"/>
    <x v="1"/>
    <n v="1.71"/>
    <x v="0"/>
    <n v="23"/>
  </r>
  <r>
    <s v="EMP02138"/>
    <x v="387"/>
    <x v="26"/>
    <x v="0"/>
    <s v="george.perez94@company.com"/>
    <n v="-5248"/>
    <x v="3"/>
    <x v="8"/>
    <n v="141785.57"/>
    <x v="105"/>
    <s v="Singapore"/>
    <x v="2"/>
    <n v="2.77"/>
    <x v="2"/>
    <n v="31"/>
  </r>
  <r>
    <s v="EMP02139"/>
    <x v="1447"/>
    <x v="38"/>
    <x v="1"/>
    <s v="joshua.hill88@company.com"/>
    <n v="-9654"/>
    <x v="4"/>
    <x v="0"/>
    <n v="67407.45"/>
    <x v="860"/>
    <s v="Canada"/>
    <x v="3"/>
    <n v="2.87"/>
    <x v="0"/>
    <n v="28"/>
  </r>
  <r>
    <s v="EMP02140"/>
    <x v="1448"/>
    <x v="36"/>
    <x v="1"/>
    <s v="thomas.lee12@company.com"/>
    <n v="-7540"/>
    <x v="6"/>
    <x v="10"/>
    <n v="102389.45"/>
    <x v="1136"/>
    <s v="UK"/>
    <x v="3"/>
    <n v="3.64"/>
    <x v="0"/>
    <n v="11"/>
  </r>
  <r>
    <s v="EMP02141"/>
    <x v="179"/>
    <x v="20"/>
    <x v="1"/>
    <s v="linda.roberts49@company.com"/>
    <n v="-8718"/>
    <x v="3"/>
    <x v="7"/>
    <n v="167734.93"/>
    <x v="369"/>
    <s v="Canada"/>
    <x v="2"/>
    <n v="2.73"/>
    <x v="4"/>
    <n v="8"/>
  </r>
  <r>
    <s v="EMP02142"/>
    <x v="1449"/>
    <x v="3"/>
    <x v="0"/>
    <s v="brian.allen67@company.com"/>
    <n v="-6254"/>
    <x v="3"/>
    <x v="5"/>
    <n v="75710.67"/>
    <x v="1270"/>
    <s v="UK"/>
    <x v="1"/>
    <n v="3.92"/>
    <x v="3"/>
    <n v="38"/>
  </r>
  <r>
    <s v="EMP02143"/>
    <x v="436"/>
    <x v="43"/>
    <x v="0"/>
    <s v="ronald.green77@company.com"/>
    <n v="-3627"/>
    <x v="2"/>
    <x v="3"/>
    <n v="170580.98"/>
    <x v="1124"/>
    <s v="Germany"/>
    <x v="1"/>
    <n v="3.08"/>
    <x v="2"/>
    <n v="34"/>
  </r>
  <r>
    <s v="EMP02144"/>
    <x v="1450"/>
    <x v="41"/>
    <x v="1"/>
    <s v="donna.baker66@company.com"/>
    <n v="-10814"/>
    <x v="1"/>
    <x v="0"/>
    <n v="129534.36"/>
    <x v="1271"/>
    <s v="Canada"/>
    <x v="1"/>
    <n v="4.88"/>
    <x v="2"/>
    <n v="25"/>
  </r>
  <r>
    <s v="EMP02145"/>
    <x v="794"/>
    <x v="5"/>
    <x v="0"/>
    <s v="george.thomas73@company.com"/>
    <n v="-2033"/>
    <x v="7"/>
    <x v="6"/>
    <n v="106984.01"/>
    <x v="478"/>
    <s v="Singapore"/>
    <x v="3"/>
    <n v="4.13"/>
    <x v="1"/>
    <n v="29"/>
  </r>
  <r>
    <s v="EMP02146"/>
    <x v="13"/>
    <x v="22"/>
    <x v="2"/>
    <s v="deborah.adams40@company.com"/>
    <n v="-2402"/>
    <x v="7"/>
    <x v="3"/>
    <n v="119321.91"/>
    <x v="479"/>
    <s v="India"/>
    <x v="2"/>
    <n v="1.54"/>
    <x v="1"/>
    <n v="18"/>
  </r>
  <r>
    <s v="EMP02147"/>
    <x v="1451"/>
    <x v="19"/>
    <x v="2"/>
    <s v="melissa.anderson46@company.com"/>
    <n v="-8397"/>
    <x v="3"/>
    <x v="9"/>
    <n v="71175.42"/>
    <x v="60"/>
    <s v="Japan"/>
    <x v="1"/>
    <n v="4.68"/>
    <x v="3"/>
    <n v="21"/>
  </r>
  <r>
    <s v="EMP02148"/>
    <x v="598"/>
    <x v="18"/>
    <x v="0"/>
    <s v="kevin.green7@company.com"/>
    <n v="-9634"/>
    <x v="2"/>
    <x v="0"/>
    <n v="158985.45000000001"/>
    <x v="165"/>
    <s v="Japan"/>
    <x v="1"/>
    <n v="4.6900000000000004"/>
    <x v="2"/>
    <n v="21"/>
  </r>
  <r>
    <s v="EMP02149"/>
    <x v="1452"/>
    <x v="1"/>
    <x v="1"/>
    <s v="anthony.nelson49@company.com"/>
    <n v="-7394"/>
    <x v="8"/>
    <x v="9"/>
    <n v="133192.62"/>
    <x v="133"/>
    <s v="Germany"/>
    <x v="0"/>
    <n v="4.9800000000000004"/>
    <x v="4"/>
    <n v="29"/>
  </r>
  <r>
    <s v="EMP02150"/>
    <x v="528"/>
    <x v="39"/>
    <x v="0"/>
    <s v="ashley.harris82@company.com"/>
    <n v="-2237"/>
    <x v="3"/>
    <x v="5"/>
    <n v="108639.85"/>
    <x v="839"/>
    <s v="France"/>
    <x v="1"/>
    <n v="1.59"/>
    <x v="0"/>
    <n v="32"/>
  </r>
  <r>
    <s v="EMP02151"/>
    <x v="1453"/>
    <x v="42"/>
    <x v="1"/>
    <s v="christopher.jackson25@company.com"/>
    <n v="-7883"/>
    <x v="5"/>
    <x v="0"/>
    <n v="83289.45"/>
    <x v="1145"/>
    <s v="USA"/>
    <x v="1"/>
    <n v="1.9"/>
    <x v="0"/>
    <n v="25"/>
  </r>
  <r>
    <s v="EMP02152"/>
    <x v="1454"/>
    <x v="14"/>
    <x v="2"/>
    <s v="christopher.gonzalez31@company.com"/>
    <n v="-7754"/>
    <x v="0"/>
    <x v="9"/>
    <n v="125345"/>
    <x v="970"/>
    <s v="Canada"/>
    <x v="0"/>
    <n v="1.75"/>
    <x v="0"/>
    <n v="15"/>
  </r>
  <r>
    <s v="EMP02153"/>
    <x v="1455"/>
    <x v="33"/>
    <x v="1"/>
    <s v="karen.walker38@company.com"/>
    <n v="-7946"/>
    <x v="3"/>
    <x v="10"/>
    <n v="70238.720000000001"/>
    <x v="1272"/>
    <s v="Australia"/>
    <x v="3"/>
    <n v="2.38"/>
    <x v="2"/>
    <n v="2"/>
  </r>
  <r>
    <s v="EMP02154"/>
    <x v="1390"/>
    <x v="29"/>
    <x v="2"/>
    <s v="barbara.williams15@company.com"/>
    <n v="-3243"/>
    <x v="8"/>
    <x v="3"/>
    <n v="176284.38"/>
    <x v="27"/>
    <s v="Australia"/>
    <x v="3"/>
    <n v="4.2"/>
    <x v="2"/>
    <n v="7"/>
  </r>
  <r>
    <s v="EMP02155"/>
    <x v="40"/>
    <x v="39"/>
    <x v="0"/>
    <s v="rebecca.hernandez73@company.com"/>
    <n v="-3759"/>
    <x v="5"/>
    <x v="5"/>
    <n v="133165.12"/>
    <x v="471"/>
    <s v="USA"/>
    <x v="2"/>
    <n v="2.2999999999999998"/>
    <x v="2"/>
    <n v="25"/>
  </r>
  <r>
    <s v="EMP02156"/>
    <x v="973"/>
    <x v="14"/>
    <x v="1"/>
    <s v="michael.martinez70@company.com"/>
    <n v="-2637"/>
    <x v="2"/>
    <x v="3"/>
    <n v="77925.740000000005"/>
    <x v="1085"/>
    <s v="Japan"/>
    <x v="3"/>
    <n v="1.99"/>
    <x v="4"/>
    <n v="16"/>
  </r>
  <r>
    <s v="EMP02157"/>
    <x v="1456"/>
    <x v="32"/>
    <x v="2"/>
    <s v="betty.white75@company.com"/>
    <n v="-3756"/>
    <x v="1"/>
    <x v="6"/>
    <n v="137325.45000000001"/>
    <x v="788"/>
    <s v="USA"/>
    <x v="2"/>
    <n v="2.99"/>
    <x v="3"/>
    <n v="38"/>
  </r>
  <r>
    <s v="EMP02158"/>
    <x v="1331"/>
    <x v="20"/>
    <x v="1"/>
    <s v="deborah.martin83@company.com"/>
    <n v="-8654"/>
    <x v="8"/>
    <x v="10"/>
    <n v="139860.35"/>
    <x v="859"/>
    <s v="Canada"/>
    <x v="2"/>
    <n v="1.1399999999999999"/>
    <x v="3"/>
    <n v="11"/>
  </r>
  <r>
    <s v="EMP02159"/>
    <x v="202"/>
    <x v="9"/>
    <x v="2"/>
    <s v="george.mitchell73@company.com"/>
    <n v="-4751"/>
    <x v="1"/>
    <x v="10"/>
    <n v="37518.94"/>
    <x v="304"/>
    <s v="India"/>
    <x v="1"/>
    <n v="1.25"/>
    <x v="2"/>
    <n v="23"/>
  </r>
  <r>
    <s v="EMP02160"/>
    <x v="1457"/>
    <x v="0"/>
    <x v="2"/>
    <s v="nancy.baker14@company.com"/>
    <n v="-3166"/>
    <x v="1"/>
    <x v="5"/>
    <n v="38444.76"/>
    <x v="475"/>
    <s v="UK"/>
    <x v="3"/>
    <n v="3.71"/>
    <x v="0"/>
    <n v="2"/>
  </r>
  <r>
    <s v="EMP02161"/>
    <x v="1458"/>
    <x v="34"/>
    <x v="1"/>
    <s v="patricia.wilson33@company.com"/>
    <n v="-2784"/>
    <x v="7"/>
    <x v="3"/>
    <n v="121874.23"/>
    <x v="683"/>
    <s v="UK"/>
    <x v="2"/>
    <n v="1.73"/>
    <x v="4"/>
    <n v="35"/>
  </r>
  <r>
    <s v="EMP02162"/>
    <x v="131"/>
    <x v="36"/>
    <x v="1"/>
    <s v="melissa.gonzalez97@company.com"/>
    <n v="-6626"/>
    <x v="4"/>
    <x v="4"/>
    <n v="142391.73000000001"/>
    <x v="362"/>
    <s v="Singapore"/>
    <x v="2"/>
    <n v="4.13"/>
    <x v="3"/>
    <n v="9"/>
  </r>
  <r>
    <s v="EMP02163"/>
    <x v="1459"/>
    <x v="2"/>
    <x v="1"/>
    <s v="linda.smith4@company.com"/>
    <n v="-4492"/>
    <x v="5"/>
    <x v="3"/>
    <n v="41107.94"/>
    <x v="1273"/>
    <s v="Japan"/>
    <x v="1"/>
    <n v="4.54"/>
    <x v="3"/>
    <n v="14"/>
  </r>
  <r>
    <s v="EMP02164"/>
    <x v="844"/>
    <x v="13"/>
    <x v="0"/>
    <s v="melissa.robinson36@company.com"/>
    <n v="-2836"/>
    <x v="2"/>
    <x v="9"/>
    <n v="124964.17"/>
    <x v="1274"/>
    <s v="Brazil"/>
    <x v="2"/>
    <n v="4.16"/>
    <x v="3"/>
    <n v="9"/>
  </r>
  <r>
    <s v="EMP02165"/>
    <x v="1460"/>
    <x v="10"/>
    <x v="1"/>
    <s v="patricia.sanchez21@company.com"/>
    <n v="-11179"/>
    <x v="3"/>
    <x v="4"/>
    <n v="177223.36"/>
    <x v="227"/>
    <s v="France"/>
    <x v="0"/>
    <n v="4.6100000000000003"/>
    <x v="1"/>
    <n v="26"/>
  </r>
  <r>
    <s v="EMP02166"/>
    <x v="588"/>
    <x v="4"/>
    <x v="0"/>
    <s v="stephanie.clark75@company.com"/>
    <n v="-6205"/>
    <x v="7"/>
    <x v="3"/>
    <n v="36905.440000000002"/>
    <x v="1275"/>
    <s v="France"/>
    <x v="0"/>
    <n v="3.59"/>
    <x v="1"/>
    <n v="28"/>
  </r>
  <r>
    <s v="EMP02167"/>
    <x v="479"/>
    <x v="3"/>
    <x v="2"/>
    <s v="barbara.hall44@company.com"/>
    <n v="-9403"/>
    <x v="8"/>
    <x v="5"/>
    <n v="114766.28"/>
    <x v="735"/>
    <s v="Canada"/>
    <x v="2"/>
    <n v="2.98"/>
    <x v="3"/>
    <n v="16"/>
  </r>
  <r>
    <s v="EMP02168"/>
    <x v="1297"/>
    <x v="42"/>
    <x v="0"/>
    <s v="james.lewis90@company.com"/>
    <n v="-9023"/>
    <x v="2"/>
    <x v="5"/>
    <n v="102874.89"/>
    <x v="1060"/>
    <s v="USA"/>
    <x v="2"/>
    <n v="1.35"/>
    <x v="3"/>
    <n v="32"/>
  </r>
  <r>
    <s v="EMP02169"/>
    <x v="984"/>
    <x v="24"/>
    <x v="1"/>
    <s v="steven.hill70@company.com"/>
    <n v="-8305"/>
    <x v="6"/>
    <x v="7"/>
    <n v="150356.99"/>
    <x v="397"/>
    <s v="Japan"/>
    <x v="1"/>
    <n v="4.57"/>
    <x v="4"/>
    <n v="24"/>
  </r>
  <r>
    <s v="EMP02170"/>
    <x v="1461"/>
    <x v="13"/>
    <x v="1"/>
    <s v="thomas.davis1@company.com"/>
    <n v="-9920"/>
    <x v="0"/>
    <x v="0"/>
    <n v="171518.39"/>
    <x v="1276"/>
    <s v="Australia"/>
    <x v="2"/>
    <n v="3.91"/>
    <x v="2"/>
    <n v="34"/>
  </r>
  <r>
    <s v="EMP02171"/>
    <x v="1462"/>
    <x v="10"/>
    <x v="1"/>
    <s v="steven.smith89@company.com"/>
    <n v="-8559"/>
    <x v="9"/>
    <x v="5"/>
    <n v="175565.05"/>
    <x v="185"/>
    <s v="Australia"/>
    <x v="0"/>
    <n v="1.58"/>
    <x v="3"/>
    <n v="33"/>
  </r>
  <r>
    <s v="EMP02172"/>
    <x v="1463"/>
    <x v="40"/>
    <x v="2"/>
    <s v="richard.davis18@company.com"/>
    <n v="-8484"/>
    <x v="8"/>
    <x v="8"/>
    <n v="132476.44"/>
    <x v="1277"/>
    <s v="UK"/>
    <x v="2"/>
    <n v="4.17"/>
    <x v="4"/>
    <n v="36"/>
  </r>
  <r>
    <s v="EMP02173"/>
    <x v="1464"/>
    <x v="37"/>
    <x v="0"/>
    <s v="joshua.garcia88@company.com"/>
    <n v="-2458"/>
    <x v="6"/>
    <x v="5"/>
    <n v="35400.65"/>
    <x v="327"/>
    <s v="UK"/>
    <x v="2"/>
    <n v="1"/>
    <x v="3"/>
    <n v="25"/>
  </r>
  <r>
    <s v="EMP02174"/>
    <x v="1221"/>
    <x v="4"/>
    <x v="1"/>
    <s v="emily.miller6@company.com"/>
    <n v="-3963"/>
    <x v="3"/>
    <x v="5"/>
    <n v="154916.48000000001"/>
    <x v="1278"/>
    <s v="Canada"/>
    <x v="1"/>
    <n v="1.9"/>
    <x v="3"/>
    <n v="37"/>
  </r>
  <r>
    <s v="EMP02175"/>
    <x v="1465"/>
    <x v="13"/>
    <x v="0"/>
    <s v="betty.campbell49@company.com"/>
    <n v="-4962"/>
    <x v="9"/>
    <x v="3"/>
    <n v="47069.440000000002"/>
    <x v="1258"/>
    <s v="Australia"/>
    <x v="0"/>
    <n v="1.37"/>
    <x v="3"/>
    <n v="0"/>
  </r>
  <r>
    <s v="EMP02176"/>
    <x v="332"/>
    <x v="43"/>
    <x v="1"/>
    <s v="patricia.baker14@company.com"/>
    <n v="-8307"/>
    <x v="3"/>
    <x v="2"/>
    <n v="36713.99"/>
    <x v="1279"/>
    <s v="India"/>
    <x v="3"/>
    <n v="3.66"/>
    <x v="3"/>
    <n v="30"/>
  </r>
  <r>
    <s v="EMP02177"/>
    <x v="1466"/>
    <x v="3"/>
    <x v="1"/>
    <s v="david.baker91@company.com"/>
    <n v="-5507"/>
    <x v="3"/>
    <x v="4"/>
    <n v="36733.5"/>
    <x v="914"/>
    <s v="India"/>
    <x v="2"/>
    <n v="2.46"/>
    <x v="3"/>
    <n v="38"/>
  </r>
  <r>
    <s v="EMP02178"/>
    <x v="1374"/>
    <x v="12"/>
    <x v="2"/>
    <s v="donald.moore87@company.com"/>
    <n v="-8145"/>
    <x v="8"/>
    <x v="10"/>
    <n v="96227.839999999997"/>
    <x v="1158"/>
    <s v="Brazil"/>
    <x v="3"/>
    <n v="2.02"/>
    <x v="0"/>
    <n v="22"/>
  </r>
  <r>
    <s v="EMP02179"/>
    <x v="1467"/>
    <x v="22"/>
    <x v="0"/>
    <s v="barbara.harris88@company.com"/>
    <n v="-6935"/>
    <x v="5"/>
    <x v="7"/>
    <n v="75785.69"/>
    <x v="688"/>
    <s v="Canada"/>
    <x v="0"/>
    <n v="2.4"/>
    <x v="0"/>
    <n v="28"/>
  </r>
  <r>
    <s v="EMP02180"/>
    <x v="1468"/>
    <x v="36"/>
    <x v="2"/>
    <s v="charles.williams12@company.com"/>
    <n v="-9248"/>
    <x v="4"/>
    <x v="6"/>
    <n v="160917.75"/>
    <x v="1280"/>
    <s v="France"/>
    <x v="2"/>
    <n v="3.97"/>
    <x v="3"/>
    <n v="28"/>
  </r>
  <r>
    <s v="EMP02181"/>
    <x v="1469"/>
    <x v="35"/>
    <x v="0"/>
    <s v="matthew.wright87@company.com"/>
    <n v="-2547"/>
    <x v="6"/>
    <x v="8"/>
    <n v="84808.23"/>
    <x v="670"/>
    <s v="UK"/>
    <x v="2"/>
    <n v="2.2000000000000002"/>
    <x v="4"/>
    <n v="23"/>
  </r>
  <r>
    <s v="EMP02182"/>
    <x v="358"/>
    <x v="37"/>
    <x v="0"/>
    <s v="donna.martin51@company.com"/>
    <n v="-3639"/>
    <x v="9"/>
    <x v="9"/>
    <n v="120293.46"/>
    <x v="1281"/>
    <s v="Japan"/>
    <x v="0"/>
    <n v="1.85"/>
    <x v="1"/>
    <n v="32"/>
  </r>
  <r>
    <s v="EMP02183"/>
    <x v="829"/>
    <x v="26"/>
    <x v="0"/>
    <s v="margaret.hernandez6@company.com"/>
    <n v="-9630"/>
    <x v="9"/>
    <x v="9"/>
    <n v="82951.649999999994"/>
    <x v="1282"/>
    <s v="Singapore"/>
    <x v="2"/>
    <n v="1.84"/>
    <x v="1"/>
    <n v="23"/>
  </r>
  <r>
    <s v="EMP02184"/>
    <x v="1441"/>
    <x v="32"/>
    <x v="1"/>
    <s v="ronald.thomas57@company.com"/>
    <n v="-4448"/>
    <x v="0"/>
    <x v="4"/>
    <n v="48126.73"/>
    <x v="92"/>
    <s v="Japan"/>
    <x v="3"/>
    <n v="4.2"/>
    <x v="4"/>
    <n v="34"/>
  </r>
  <r>
    <s v="EMP02185"/>
    <x v="1470"/>
    <x v="36"/>
    <x v="2"/>
    <s v="thomas.clark66@company.com"/>
    <n v="-7757"/>
    <x v="4"/>
    <x v="6"/>
    <n v="153683.43"/>
    <x v="461"/>
    <s v="Germany"/>
    <x v="3"/>
    <n v="4.3099999999999996"/>
    <x v="2"/>
    <n v="7"/>
  </r>
  <r>
    <s v="EMP02186"/>
    <x v="1471"/>
    <x v="20"/>
    <x v="1"/>
    <s v="steven.nelson85@company.com"/>
    <n v="-5756"/>
    <x v="9"/>
    <x v="0"/>
    <n v="36205.550000000003"/>
    <x v="231"/>
    <s v="USA"/>
    <x v="1"/>
    <n v="1.59"/>
    <x v="2"/>
    <n v="16"/>
  </r>
  <r>
    <s v="EMP02187"/>
    <x v="170"/>
    <x v="37"/>
    <x v="2"/>
    <s v="barbara.thompson85@company.com"/>
    <n v="-6931"/>
    <x v="2"/>
    <x v="9"/>
    <n v="114264.1"/>
    <x v="683"/>
    <s v="Singapore"/>
    <x v="2"/>
    <n v="4.6900000000000004"/>
    <x v="3"/>
    <n v="6"/>
  </r>
  <r>
    <s v="EMP02188"/>
    <x v="1472"/>
    <x v="30"/>
    <x v="1"/>
    <s v="stephanie.flores98@company.com"/>
    <n v="-6252"/>
    <x v="4"/>
    <x v="0"/>
    <n v="75605.919999999998"/>
    <x v="559"/>
    <s v="France"/>
    <x v="0"/>
    <n v="2.1800000000000002"/>
    <x v="3"/>
    <n v="15"/>
  </r>
  <r>
    <s v="EMP02189"/>
    <x v="1473"/>
    <x v="43"/>
    <x v="0"/>
    <s v="ashley.miller71@company.com"/>
    <n v="-10028"/>
    <x v="5"/>
    <x v="4"/>
    <n v="73026.320000000007"/>
    <x v="373"/>
    <s v="Brazil"/>
    <x v="1"/>
    <n v="3"/>
    <x v="3"/>
    <n v="3"/>
  </r>
  <r>
    <s v="EMP02190"/>
    <x v="1474"/>
    <x v="30"/>
    <x v="0"/>
    <s v="karen.thompson24@company.com"/>
    <n v="-9198"/>
    <x v="4"/>
    <x v="0"/>
    <n v="110178.15"/>
    <x v="1009"/>
    <s v="Brazil"/>
    <x v="2"/>
    <n v="4.76"/>
    <x v="1"/>
    <n v="18"/>
  </r>
  <r>
    <s v="EMP02191"/>
    <x v="1475"/>
    <x v="8"/>
    <x v="2"/>
    <s v="karen.perez58@company.com"/>
    <n v="-3510"/>
    <x v="8"/>
    <x v="9"/>
    <n v="35619.35"/>
    <x v="99"/>
    <s v="India"/>
    <x v="1"/>
    <n v="2.66"/>
    <x v="4"/>
    <n v="21"/>
  </r>
  <r>
    <s v="EMP02192"/>
    <x v="516"/>
    <x v="40"/>
    <x v="0"/>
    <s v="joshua.ramirez59@company.com"/>
    <n v="-3366"/>
    <x v="4"/>
    <x v="6"/>
    <n v="71419.34"/>
    <x v="792"/>
    <s v="Japan"/>
    <x v="0"/>
    <n v="1.44"/>
    <x v="1"/>
    <n v="33"/>
  </r>
  <r>
    <s v="EMP02193"/>
    <x v="922"/>
    <x v="43"/>
    <x v="0"/>
    <s v="charles.jackson32@company.com"/>
    <n v="-8192"/>
    <x v="1"/>
    <x v="4"/>
    <n v="168562.68"/>
    <x v="1283"/>
    <s v="Australia"/>
    <x v="2"/>
    <n v="3.22"/>
    <x v="2"/>
    <n v="8"/>
  </r>
  <r>
    <s v="EMP02194"/>
    <x v="1076"/>
    <x v="9"/>
    <x v="1"/>
    <s v="stephanie.rodriguez60@company.com"/>
    <n v="-8863"/>
    <x v="2"/>
    <x v="10"/>
    <n v="71586.86"/>
    <x v="365"/>
    <s v="Australia"/>
    <x v="1"/>
    <n v="1.41"/>
    <x v="4"/>
    <n v="8"/>
  </r>
  <r>
    <s v="EMP02195"/>
    <x v="1076"/>
    <x v="13"/>
    <x v="0"/>
    <s v="stephanie.rodriguez39@company.com"/>
    <n v="-2666"/>
    <x v="8"/>
    <x v="5"/>
    <n v="174232.18"/>
    <x v="1122"/>
    <s v="Brazil"/>
    <x v="0"/>
    <n v="3.15"/>
    <x v="0"/>
    <n v="18"/>
  </r>
  <r>
    <s v="EMP02196"/>
    <x v="77"/>
    <x v="41"/>
    <x v="2"/>
    <s v="lisa.robinson25@company.com"/>
    <n v="-3903"/>
    <x v="5"/>
    <x v="4"/>
    <n v="65407.5"/>
    <x v="446"/>
    <s v="USA"/>
    <x v="2"/>
    <n v="3.18"/>
    <x v="0"/>
    <n v="35"/>
  </r>
  <r>
    <s v="EMP02197"/>
    <x v="446"/>
    <x v="5"/>
    <x v="2"/>
    <s v="emily.wright54@company.com"/>
    <n v="-6599"/>
    <x v="2"/>
    <x v="10"/>
    <n v="159956.07999999999"/>
    <x v="1057"/>
    <s v="Japan"/>
    <x v="2"/>
    <n v="2.5099999999999998"/>
    <x v="1"/>
    <n v="27"/>
  </r>
  <r>
    <s v="EMP02198"/>
    <x v="518"/>
    <x v="26"/>
    <x v="1"/>
    <s v="christopher.rivera67@company.com"/>
    <n v="-10053"/>
    <x v="5"/>
    <x v="8"/>
    <n v="55228.92"/>
    <x v="363"/>
    <s v="Japan"/>
    <x v="2"/>
    <n v="2.73"/>
    <x v="4"/>
    <n v="20"/>
  </r>
  <r>
    <s v="EMP02199"/>
    <x v="1476"/>
    <x v="28"/>
    <x v="0"/>
    <s v="amanda.moore92@company.com"/>
    <n v="-7538"/>
    <x v="5"/>
    <x v="0"/>
    <n v="107717.72"/>
    <x v="1284"/>
    <s v="Japan"/>
    <x v="3"/>
    <n v="2.8"/>
    <x v="4"/>
    <n v="21"/>
  </r>
  <r>
    <s v="EMP02200"/>
    <x v="1390"/>
    <x v="9"/>
    <x v="1"/>
    <s v="barbara.williams86@company.com"/>
    <n v="-5128"/>
    <x v="4"/>
    <x v="0"/>
    <n v="115545.73"/>
    <x v="463"/>
    <s v="UK"/>
    <x v="1"/>
    <n v="1.84"/>
    <x v="0"/>
    <n v="1"/>
  </r>
  <r>
    <s v="EMP02201"/>
    <x v="1477"/>
    <x v="28"/>
    <x v="0"/>
    <s v="jessica.ramirez56@company.com"/>
    <n v="-8978"/>
    <x v="7"/>
    <x v="0"/>
    <n v="91433.85"/>
    <x v="1285"/>
    <s v="Japan"/>
    <x v="3"/>
    <n v="1.74"/>
    <x v="0"/>
    <n v="33"/>
  </r>
  <r>
    <s v="EMP02202"/>
    <x v="1296"/>
    <x v="28"/>
    <x v="1"/>
    <s v="ashley.mitchell93@company.com"/>
    <n v="-1804"/>
    <x v="6"/>
    <x v="5"/>
    <n v="100081.19"/>
    <x v="1286"/>
    <s v="Canada"/>
    <x v="2"/>
    <n v="4.88"/>
    <x v="4"/>
    <n v="26"/>
  </r>
  <r>
    <s v="EMP02203"/>
    <x v="1478"/>
    <x v="15"/>
    <x v="1"/>
    <s v="susan.nelson29@company.com"/>
    <n v="-7908"/>
    <x v="2"/>
    <x v="5"/>
    <n v="70194.09"/>
    <x v="1287"/>
    <s v="France"/>
    <x v="1"/>
    <n v="1.77"/>
    <x v="0"/>
    <n v="28"/>
  </r>
  <r>
    <s v="EMP02204"/>
    <x v="566"/>
    <x v="29"/>
    <x v="1"/>
    <s v="emily.adams33@company.com"/>
    <n v="-7419"/>
    <x v="6"/>
    <x v="8"/>
    <n v="137329.24"/>
    <x v="317"/>
    <s v="Germany"/>
    <x v="0"/>
    <n v="4.7699999999999996"/>
    <x v="2"/>
    <n v="14"/>
  </r>
  <r>
    <s v="EMP02205"/>
    <x v="1479"/>
    <x v="22"/>
    <x v="1"/>
    <s v="dorothy.green22@company.com"/>
    <n v="-9556"/>
    <x v="3"/>
    <x v="9"/>
    <n v="137831.94"/>
    <x v="1288"/>
    <s v="Canada"/>
    <x v="0"/>
    <n v="4.05"/>
    <x v="0"/>
    <n v="21"/>
  </r>
  <r>
    <s v="EMP02206"/>
    <x v="740"/>
    <x v="26"/>
    <x v="2"/>
    <s v="nancy.perez67@company.com"/>
    <n v="-6312"/>
    <x v="4"/>
    <x v="5"/>
    <n v="164394.09"/>
    <x v="1251"/>
    <s v="USA"/>
    <x v="3"/>
    <n v="1.42"/>
    <x v="2"/>
    <n v="30"/>
  </r>
  <r>
    <s v="EMP02207"/>
    <x v="1480"/>
    <x v="23"/>
    <x v="2"/>
    <s v="michelle.wright75@company.com"/>
    <n v="-7059"/>
    <x v="1"/>
    <x v="5"/>
    <n v="68762.77"/>
    <x v="404"/>
    <s v="Australia"/>
    <x v="2"/>
    <n v="3.43"/>
    <x v="1"/>
    <n v="17"/>
  </r>
  <r>
    <s v="EMP02208"/>
    <x v="1471"/>
    <x v="17"/>
    <x v="0"/>
    <s v="steven.nelson86@company.com"/>
    <n v="-5990"/>
    <x v="8"/>
    <x v="2"/>
    <n v="138192.95000000001"/>
    <x v="621"/>
    <s v="UK"/>
    <x v="1"/>
    <n v="2.13"/>
    <x v="3"/>
    <n v="21"/>
  </r>
  <r>
    <s v="EMP02209"/>
    <x v="698"/>
    <x v="24"/>
    <x v="0"/>
    <s v="daniel.wright57@company.com"/>
    <n v="-8272"/>
    <x v="5"/>
    <x v="6"/>
    <n v="133221.57999999999"/>
    <x v="923"/>
    <s v="Australia"/>
    <x v="3"/>
    <n v="4.84"/>
    <x v="2"/>
    <n v="17"/>
  </r>
  <r>
    <s v="EMP02210"/>
    <x v="1481"/>
    <x v="27"/>
    <x v="1"/>
    <s v="john.young82@company.com"/>
    <n v="-7767"/>
    <x v="8"/>
    <x v="7"/>
    <n v="47345.77"/>
    <x v="927"/>
    <s v="USA"/>
    <x v="1"/>
    <n v="4.4400000000000004"/>
    <x v="0"/>
    <n v="36"/>
  </r>
  <r>
    <s v="EMP02211"/>
    <x v="1482"/>
    <x v="35"/>
    <x v="1"/>
    <s v="steven.johnson93@company.com"/>
    <n v="-3817"/>
    <x v="1"/>
    <x v="2"/>
    <n v="113923.75"/>
    <x v="11"/>
    <s v="Australia"/>
    <x v="2"/>
    <n v="3.2"/>
    <x v="4"/>
    <n v="20"/>
  </r>
  <r>
    <s v="EMP02212"/>
    <x v="699"/>
    <x v="23"/>
    <x v="1"/>
    <s v="michelle.roberts70@company.com"/>
    <n v="-3921"/>
    <x v="2"/>
    <x v="6"/>
    <n v="64972.38"/>
    <x v="874"/>
    <s v="Germany"/>
    <x v="3"/>
    <n v="2.61"/>
    <x v="4"/>
    <n v="8"/>
  </r>
  <r>
    <s v="EMP02213"/>
    <x v="1413"/>
    <x v="13"/>
    <x v="2"/>
    <s v="kevin.adams22@company.com"/>
    <n v="-10156"/>
    <x v="0"/>
    <x v="8"/>
    <n v="169270.31"/>
    <x v="1289"/>
    <s v="Singapore"/>
    <x v="2"/>
    <n v="3.64"/>
    <x v="1"/>
    <n v="29"/>
  </r>
  <r>
    <s v="EMP02214"/>
    <x v="275"/>
    <x v="22"/>
    <x v="2"/>
    <s v="george.nguyen46@company.com"/>
    <n v="-7776"/>
    <x v="4"/>
    <x v="10"/>
    <n v="88773.77"/>
    <x v="109"/>
    <s v="USA"/>
    <x v="3"/>
    <n v="2.2999999999999998"/>
    <x v="0"/>
    <n v="40"/>
  </r>
  <r>
    <s v="EMP02215"/>
    <x v="868"/>
    <x v="18"/>
    <x v="0"/>
    <s v="matthew.rodriguez81@company.com"/>
    <n v="-3715"/>
    <x v="9"/>
    <x v="0"/>
    <n v="87859.73"/>
    <x v="21"/>
    <s v="Canada"/>
    <x v="0"/>
    <n v="3.24"/>
    <x v="3"/>
    <n v="22"/>
  </r>
  <r>
    <s v="EMP02216"/>
    <x v="1483"/>
    <x v="32"/>
    <x v="1"/>
    <s v="david.hall95@company.com"/>
    <n v="-4701"/>
    <x v="3"/>
    <x v="5"/>
    <n v="164661.91"/>
    <x v="294"/>
    <s v="Japan"/>
    <x v="1"/>
    <n v="4.0999999999999996"/>
    <x v="4"/>
    <n v="25"/>
  </r>
  <r>
    <s v="EMP02217"/>
    <x v="280"/>
    <x v="39"/>
    <x v="1"/>
    <s v="melissa.lee79@company.com"/>
    <n v="-5699"/>
    <x v="0"/>
    <x v="9"/>
    <n v="155673.46"/>
    <x v="1290"/>
    <s v="Brazil"/>
    <x v="3"/>
    <n v="3.84"/>
    <x v="1"/>
    <n v="9"/>
  </r>
  <r>
    <s v="EMP02218"/>
    <x v="1458"/>
    <x v="29"/>
    <x v="0"/>
    <s v="patricia.wilson18@company.com"/>
    <n v="-8747"/>
    <x v="4"/>
    <x v="9"/>
    <n v="102168.26"/>
    <x v="597"/>
    <s v="Japan"/>
    <x v="1"/>
    <n v="2.2000000000000002"/>
    <x v="4"/>
    <n v="12"/>
  </r>
  <r>
    <s v="EMP02219"/>
    <x v="1022"/>
    <x v="36"/>
    <x v="1"/>
    <s v="timothy.white23@company.com"/>
    <n v="-4893"/>
    <x v="9"/>
    <x v="9"/>
    <n v="36393"/>
    <x v="327"/>
    <s v="India"/>
    <x v="1"/>
    <n v="4.99"/>
    <x v="2"/>
    <n v="14"/>
  </r>
  <r>
    <s v="EMP02220"/>
    <x v="1156"/>
    <x v="0"/>
    <x v="0"/>
    <s v="charles.adams33@company.com"/>
    <n v="-3021"/>
    <x v="6"/>
    <x v="7"/>
    <n v="87446.12"/>
    <x v="1291"/>
    <s v="India"/>
    <x v="3"/>
    <n v="2.91"/>
    <x v="1"/>
    <n v="37"/>
  </r>
  <r>
    <s v="EMP02221"/>
    <x v="481"/>
    <x v="0"/>
    <x v="2"/>
    <s v="andrew.brown62@company.com"/>
    <n v="-3629"/>
    <x v="5"/>
    <x v="6"/>
    <n v="166114.45000000001"/>
    <x v="43"/>
    <s v="Canada"/>
    <x v="2"/>
    <n v="1.03"/>
    <x v="3"/>
    <n v="38"/>
  </r>
  <r>
    <s v="EMP02222"/>
    <x v="1484"/>
    <x v="20"/>
    <x v="2"/>
    <s v="jennifer.davis95@company.com"/>
    <n v="-6576"/>
    <x v="6"/>
    <x v="8"/>
    <n v="103583.77"/>
    <x v="1292"/>
    <s v="Germany"/>
    <x v="2"/>
    <n v="3.77"/>
    <x v="2"/>
    <n v="27"/>
  </r>
  <r>
    <s v="EMP02223"/>
    <x v="525"/>
    <x v="38"/>
    <x v="1"/>
    <s v="paul.clark64@company.com"/>
    <n v="-3944"/>
    <x v="0"/>
    <x v="4"/>
    <n v="56856.91"/>
    <x v="933"/>
    <s v="India"/>
    <x v="0"/>
    <n v="4.53"/>
    <x v="0"/>
    <n v="32"/>
  </r>
  <r>
    <s v="EMP02224"/>
    <x v="1485"/>
    <x v="29"/>
    <x v="1"/>
    <s v="jennifer.anderson38@company.com"/>
    <n v="-7786"/>
    <x v="6"/>
    <x v="7"/>
    <n v="58600.37"/>
    <x v="1293"/>
    <s v="Singapore"/>
    <x v="0"/>
    <n v="3.22"/>
    <x v="3"/>
    <n v="4"/>
  </r>
  <r>
    <s v="EMP02225"/>
    <x v="590"/>
    <x v="36"/>
    <x v="2"/>
    <s v="carol.harris39@company.com"/>
    <n v="-4913"/>
    <x v="0"/>
    <x v="10"/>
    <n v="50615.4"/>
    <x v="307"/>
    <s v="Singapore"/>
    <x v="0"/>
    <n v="3.05"/>
    <x v="4"/>
    <n v="13"/>
  </r>
  <r>
    <s v="EMP02226"/>
    <x v="1012"/>
    <x v="21"/>
    <x v="0"/>
    <s v="richard.lee94@company.com"/>
    <n v="-3763"/>
    <x v="7"/>
    <x v="2"/>
    <n v="68858.16"/>
    <x v="167"/>
    <s v="France"/>
    <x v="2"/>
    <n v="1.22"/>
    <x v="1"/>
    <n v="4"/>
  </r>
  <r>
    <s v="EMP02227"/>
    <x v="1486"/>
    <x v="42"/>
    <x v="0"/>
    <s v="donald.garcia28@company.com"/>
    <n v="-4078"/>
    <x v="4"/>
    <x v="4"/>
    <n v="163739.20000000001"/>
    <x v="420"/>
    <s v="Brazil"/>
    <x v="3"/>
    <n v="1.1399999999999999"/>
    <x v="4"/>
    <n v="7"/>
  </r>
  <r>
    <s v="EMP02228"/>
    <x v="1255"/>
    <x v="20"/>
    <x v="1"/>
    <s v="sarah.campbell3@company.com"/>
    <n v="-6797"/>
    <x v="9"/>
    <x v="10"/>
    <n v="88342.58"/>
    <x v="656"/>
    <s v="Brazil"/>
    <x v="0"/>
    <n v="2.02"/>
    <x v="3"/>
    <n v="30"/>
  </r>
  <r>
    <s v="EMP02229"/>
    <x v="295"/>
    <x v="41"/>
    <x v="1"/>
    <s v="rebecca.sanchez92@company.com"/>
    <n v="-7951"/>
    <x v="5"/>
    <x v="8"/>
    <n v="137585.5"/>
    <x v="352"/>
    <s v="Brazil"/>
    <x v="1"/>
    <n v="1.9"/>
    <x v="2"/>
    <n v="13"/>
  </r>
  <r>
    <s v="EMP02230"/>
    <x v="1487"/>
    <x v="0"/>
    <x v="1"/>
    <s v="linda.sanchez85@company.com"/>
    <n v="-10719"/>
    <x v="0"/>
    <x v="4"/>
    <n v="129586.84"/>
    <x v="17"/>
    <s v="USA"/>
    <x v="3"/>
    <n v="4.08"/>
    <x v="2"/>
    <n v="1"/>
  </r>
  <r>
    <s v="EMP02231"/>
    <x v="1488"/>
    <x v="18"/>
    <x v="0"/>
    <s v="richard.carter49@company.com"/>
    <n v="-3289"/>
    <x v="1"/>
    <x v="3"/>
    <n v="161098.72"/>
    <x v="902"/>
    <s v="USA"/>
    <x v="3"/>
    <n v="3.38"/>
    <x v="1"/>
    <n v="25"/>
  </r>
  <r>
    <s v="EMP02232"/>
    <x v="234"/>
    <x v="21"/>
    <x v="0"/>
    <s v="joshua.sanchez78@company.com"/>
    <n v="-4674"/>
    <x v="8"/>
    <x v="6"/>
    <n v="135053.16"/>
    <x v="1059"/>
    <s v="USA"/>
    <x v="2"/>
    <n v="1.43"/>
    <x v="1"/>
    <n v="33"/>
  </r>
  <r>
    <s v="EMP02233"/>
    <x v="1122"/>
    <x v="34"/>
    <x v="2"/>
    <s v="james.johnson9@company.com"/>
    <n v="-3045"/>
    <x v="6"/>
    <x v="3"/>
    <n v="63695.61"/>
    <x v="723"/>
    <s v="Germany"/>
    <x v="3"/>
    <n v="1.86"/>
    <x v="4"/>
    <n v="25"/>
  </r>
  <r>
    <s v="EMP02234"/>
    <x v="369"/>
    <x v="33"/>
    <x v="2"/>
    <s v="nancy.wright37@company.com"/>
    <n v="-11185"/>
    <x v="6"/>
    <x v="6"/>
    <n v="125342.43"/>
    <x v="1294"/>
    <s v="India"/>
    <x v="1"/>
    <n v="2.87"/>
    <x v="3"/>
    <n v="0"/>
  </r>
  <r>
    <s v="EMP02235"/>
    <x v="1489"/>
    <x v="40"/>
    <x v="1"/>
    <s v="andrew.young68@company.com"/>
    <n v="-4501"/>
    <x v="2"/>
    <x v="0"/>
    <n v="172104.83"/>
    <x v="314"/>
    <s v="Canada"/>
    <x v="3"/>
    <n v="2.27"/>
    <x v="4"/>
    <n v="13"/>
  </r>
  <r>
    <s v="EMP02236"/>
    <x v="31"/>
    <x v="35"/>
    <x v="0"/>
    <s v="amanda.roberts54@company.com"/>
    <n v="-6634"/>
    <x v="6"/>
    <x v="2"/>
    <n v="147851.4"/>
    <x v="1002"/>
    <s v="France"/>
    <x v="2"/>
    <n v="3.17"/>
    <x v="0"/>
    <n v="35"/>
  </r>
  <r>
    <s v="EMP02237"/>
    <x v="1490"/>
    <x v="10"/>
    <x v="2"/>
    <s v="stephanie.young73@company.com"/>
    <n v="-4527"/>
    <x v="8"/>
    <x v="0"/>
    <n v="37464.120000000003"/>
    <x v="578"/>
    <s v="Germany"/>
    <x v="2"/>
    <n v="2.02"/>
    <x v="1"/>
    <n v="33"/>
  </r>
  <r>
    <s v="EMP02238"/>
    <x v="1491"/>
    <x v="27"/>
    <x v="2"/>
    <s v="lisa.clark67@company.com"/>
    <n v="-10352"/>
    <x v="9"/>
    <x v="4"/>
    <n v="91969.75"/>
    <x v="301"/>
    <s v="UK"/>
    <x v="1"/>
    <n v="1.1499999999999999"/>
    <x v="0"/>
    <n v="6"/>
  </r>
  <r>
    <s v="EMP02239"/>
    <x v="1492"/>
    <x v="41"/>
    <x v="1"/>
    <s v="ashley.perez74@company.com"/>
    <n v="-8790"/>
    <x v="3"/>
    <x v="4"/>
    <n v="72721.47"/>
    <x v="101"/>
    <s v="Canada"/>
    <x v="0"/>
    <n v="3.05"/>
    <x v="4"/>
    <n v="17"/>
  </r>
  <r>
    <s v="EMP02240"/>
    <x v="1493"/>
    <x v="4"/>
    <x v="2"/>
    <s v="thomas.garcia23@company.com"/>
    <n v="-7076"/>
    <x v="8"/>
    <x v="3"/>
    <n v="164286.71"/>
    <x v="1295"/>
    <s v="France"/>
    <x v="2"/>
    <n v="1.47"/>
    <x v="1"/>
    <n v="24"/>
  </r>
  <r>
    <s v="EMP02241"/>
    <x v="1494"/>
    <x v="28"/>
    <x v="1"/>
    <s v="mary.gonzalez12@company.com"/>
    <n v="-5175"/>
    <x v="1"/>
    <x v="7"/>
    <n v="148490.65"/>
    <x v="854"/>
    <s v="Australia"/>
    <x v="3"/>
    <n v="2.52"/>
    <x v="1"/>
    <n v="16"/>
  </r>
  <r>
    <s v="EMP02242"/>
    <x v="1399"/>
    <x v="21"/>
    <x v="0"/>
    <s v="susan.mitchell32@company.com"/>
    <n v="-6390"/>
    <x v="8"/>
    <x v="5"/>
    <n v="100551.17"/>
    <x v="1296"/>
    <s v="USA"/>
    <x v="1"/>
    <n v="2.16"/>
    <x v="1"/>
    <n v="40"/>
  </r>
  <r>
    <s v="EMP02243"/>
    <x v="5"/>
    <x v="7"/>
    <x v="2"/>
    <s v="deborah.lee73@company.com"/>
    <n v="-9072"/>
    <x v="1"/>
    <x v="7"/>
    <n v="36285.67"/>
    <x v="392"/>
    <s v="UK"/>
    <x v="0"/>
    <n v="3.4"/>
    <x v="2"/>
    <n v="8"/>
  </r>
  <r>
    <s v="EMP02244"/>
    <x v="1495"/>
    <x v="30"/>
    <x v="1"/>
    <s v="barbara.young67@company.com"/>
    <n v="-10229"/>
    <x v="9"/>
    <x v="2"/>
    <n v="135117.5"/>
    <x v="1121"/>
    <s v="Brazil"/>
    <x v="1"/>
    <n v="2.56"/>
    <x v="3"/>
    <n v="14"/>
  </r>
  <r>
    <s v="EMP02245"/>
    <x v="733"/>
    <x v="22"/>
    <x v="1"/>
    <s v="paul.white75@company.com"/>
    <n v="-9876"/>
    <x v="3"/>
    <x v="10"/>
    <n v="63083.41"/>
    <x v="1038"/>
    <s v="Singapore"/>
    <x v="0"/>
    <n v="2.63"/>
    <x v="1"/>
    <n v="2"/>
  </r>
  <r>
    <s v="EMP02246"/>
    <x v="1496"/>
    <x v="23"/>
    <x v="1"/>
    <s v="paul.davis53@company.com"/>
    <n v="-7070"/>
    <x v="3"/>
    <x v="6"/>
    <n v="74888.710000000006"/>
    <x v="1297"/>
    <s v="Canada"/>
    <x v="3"/>
    <n v="1.76"/>
    <x v="2"/>
    <n v="29"/>
  </r>
  <r>
    <s v="EMP02247"/>
    <x v="196"/>
    <x v="27"/>
    <x v="1"/>
    <s v="john.smith63@company.com"/>
    <n v="-7715"/>
    <x v="0"/>
    <x v="9"/>
    <n v="152638.65"/>
    <x v="962"/>
    <s v="Australia"/>
    <x v="3"/>
    <n v="2.14"/>
    <x v="2"/>
    <n v="27"/>
  </r>
  <r>
    <s v="EMP02248"/>
    <x v="1497"/>
    <x v="26"/>
    <x v="1"/>
    <s v="andrew.perez11@company.com"/>
    <n v="-10625"/>
    <x v="2"/>
    <x v="3"/>
    <n v="53912.44"/>
    <x v="174"/>
    <s v="India"/>
    <x v="0"/>
    <n v="4.87"/>
    <x v="4"/>
    <n v="26"/>
  </r>
  <r>
    <s v="EMP02249"/>
    <x v="1498"/>
    <x v="23"/>
    <x v="0"/>
    <s v="dorothy.rivera58@company.com"/>
    <n v="-6799"/>
    <x v="7"/>
    <x v="10"/>
    <n v="131028.28"/>
    <x v="478"/>
    <s v="Australia"/>
    <x v="1"/>
    <n v="1.94"/>
    <x v="4"/>
    <n v="26"/>
  </r>
  <r>
    <s v="EMP02250"/>
    <x v="1499"/>
    <x v="1"/>
    <x v="1"/>
    <s v="stephanie.wilson21@company.com"/>
    <n v="-10443"/>
    <x v="4"/>
    <x v="5"/>
    <n v="139172.63"/>
    <x v="942"/>
    <s v="USA"/>
    <x v="0"/>
    <n v="1.36"/>
    <x v="4"/>
    <n v="29"/>
  </r>
  <r>
    <s v="EMP02251"/>
    <x v="1500"/>
    <x v="6"/>
    <x v="0"/>
    <s v="michelle.miller92@company.com"/>
    <n v="-7761"/>
    <x v="7"/>
    <x v="3"/>
    <n v="173045.62"/>
    <x v="176"/>
    <s v="Germany"/>
    <x v="0"/>
    <n v="4.43"/>
    <x v="3"/>
    <n v="19"/>
  </r>
  <r>
    <s v="EMP02252"/>
    <x v="3"/>
    <x v="38"/>
    <x v="0"/>
    <s v="michelle.jackson37@company.com"/>
    <n v="-6133"/>
    <x v="2"/>
    <x v="8"/>
    <n v="147210.92000000001"/>
    <x v="1212"/>
    <s v="Japan"/>
    <x v="1"/>
    <n v="3.56"/>
    <x v="2"/>
    <n v="10"/>
  </r>
  <r>
    <s v="EMP02253"/>
    <x v="8"/>
    <x v="43"/>
    <x v="0"/>
    <s v="deborah.wright46@company.com"/>
    <n v="-10447"/>
    <x v="4"/>
    <x v="0"/>
    <n v="53080.68"/>
    <x v="1033"/>
    <s v="USA"/>
    <x v="1"/>
    <n v="2.66"/>
    <x v="1"/>
    <n v="24"/>
  </r>
  <r>
    <s v="EMP02254"/>
    <x v="442"/>
    <x v="24"/>
    <x v="0"/>
    <s v="karen.green61@company.com"/>
    <n v="-3600"/>
    <x v="2"/>
    <x v="0"/>
    <n v="116253.31"/>
    <x v="913"/>
    <s v="UK"/>
    <x v="2"/>
    <n v="4.84"/>
    <x v="3"/>
    <n v="38"/>
  </r>
  <r>
    <s v="EMP02255"/>
    <x v="197"/>
    <x v="42"/>
    <x v="2"/>
    <s v="karen.jones94@company.com"/>
    <n v="-3912"/>
    <x v="1"/>
    <x v="4"/>
    <n v="46029.65"/>
    <x v="876"/>
    <s v="Canada"/>
    <x v="3"/>
    <n v="2.5299999999999998"/>
    <x v="4"/>
    <n v="6"/>
  </r>
  <r>
    <s v="EMP02256"/>
    <x v="1149"/>
    <x v="9"/>
    <x v="1"/>
    <s v="carol.allen98@company.com"/>
    <n v="-8308"/>
    <x v="9"/>
    <x v="2"/>
    <n v="141060.9"/>
    <x v="900"/>
    <s v="Brazil"/>
    <x v="1"/>
    <n v="4.84"/>
    <x v="3"/>
    <n v="34"/>
  </r>
  <r>
    <s v="EMP02257"/>
    <x v="854"/>
    <x v="2"/>
    <x v="0"/>
    <s v="melissa.carter24@company.com"/>
    <n v="-9964"/>
    <x v="9"/>
    <x v="0"/>
    <n v="132830.13"/>
    <x v="384"/>
    <s v="Brazil"/>
    <x v="2"/>
    <n v="1.02"/>
    <x v="2"/>
    <n v="35"/>
  </r>
  <r>
    <s v="EMP02258"/>
    <x v="513"/>
    <x v="3"/>
    <x v="1"/>
    <s v="michelle.davis44@company.com"/>
    <n v="-7200"/>
    <x v="0"/>
    <x v="2"/>
    <n v="47549.2"/>
    <x v="63"/>
    <s v="Japan"/>
    <x v="0"/>
    <n v="3.2"/>
    <x v="0"/>
    <n v="10"/>
  </r>
  <r>
    <s v="EMP02259"/>
    <x v="673"/>
    <x v="18"/>
    <x v="0"/>
    <s v="margaret.walker8@company.com"/>
    <n v="-8995"/>
    <x v="1"/>
    <x v="7"/>
    <n v="56518.37"/>
    <x v="622"/>
    <s v="Australia"/>
    <x v="1"/>
    <n v="3.2"/>
    <x v="0"/>
    <n v="36"/>
  </r>
  <r>
    <s v="EMP02260"/>
    <x v="185"/>
    <x v="24"/>
    <x v="1"/>
    <s v="melissa.white53@company.com"/>
    <n v="-10702"/>
    <x v="5"/>
    <x v="4"/>
    <n v="146437.71"/>
    <x v="976"/>
    <s v="USA"/>
    <x v="1"/>
    <n v="3.73"/>
    <x v="2"/>
    <n v="0"/>
  </r>
  <r>
    <s v="EMP02261"/>
    <x v="1501"/>
    <x v="34"/>
    <x v="1"/>
    <s v="ronald.mitchell58@company.com"/>
    <n v="-6205"/>
    <x v="7"/>
    <x v="0"/>
    <n v="147623.25"/>
    <x v="1297"/>
    <s v="Japan"/>
    <x v="2"/>
    <n v="4.68"/>
    <x v="2"/>
    <n v="37"/>
  </r>
  <r>
    <s v="EMP02262"/>
    <x v="1502"/>
    <x v="29"/>
    <x v="2"/>
    <s v="joseph.hernandez97@company.com"/>
    <n v="-10492"/>
    <x v="8"/>
    <x v="9"/>
    <n v="108168.02"/>
    <x v="962"/>
    <s v="India"/>
    <x v="2"/>
    <n v="2.97"/>
    <x v="1"/>
    <n v="34"/>
  </r>
  <r>
    <s v="EMP02263"/>
    <x v="1503"/>
    <x v="36"/>
    <x v="1"/>
    <s v="mark.clark79@company.com"/>
    <n v="-3044"/>
    <x v="7"/>
    <x v="9"/>
    <n v="132613.66"/>
    <x v="1298"/>
    <s v="Australia"/>
    <x v="2"/>
    <n v="2.27"/>
    <x v="0"/>
    <n v="27"/>
  </r>
  <r>
    <s v="EMP02264"/>
    <x v="1397"/>
    <x v="4"/>
    <x v="0"/>
    <s v="donald.sanchez36@company.com"/>
    <n v="-10534"/>
    <x v="5"/>
    <x v="0"/>
    <n v="49929.62"/>
    <x v="488"/>
    <s v="Canada"/>
    <x v="2"/>
    <n v="2.91"/>
    <x v="1"/>
    <n v="0"/>
  </r>
  <r>
    <s v="EMP02265"/>
    <x v="570"/>
    <x v="19"/>
    <x v="2"/>
    <s v="john.gonzalez98@company.com"/>
    <n v="-4649"/>
    <x v="3"/>
    <x v="2"/>
    <n v="98432.18"/>
    <x v="668"/>
    <s v="France"/>
    <x v="1"/>
    <n v="1.23"/>
    <x v="0"/>
    <n v="24"/>
  </r>
  <r>
    <s v="EMP02266"/>
    <x v="1504"/>
    <x v="41"/>
    <x v="1"/>
    <s v="brian.taylor48@company.com"/>
    <n v="-5937"/>
    <x v="3"/>
    <x v="10"/>
    <n v="167025.47"/>
    <x v="1127"/>
    <s v="USA"/>
    <x v="2"/>
    <n v="4.01"/>
    <x v="1"/>
    <n v="2"/>
  </r>
  <r>
    <s v="EMP02267"/>
    <x v="555"/>
    <x v="11"/>
    <x v="2"/>
    <s v="timothy.harris12@company.com"/>
    <n v="-7885"/>
    <x v="5"/>
    <x v="2"/>
    <n v="74405.63"/>
    <x v="1299"/>
    <s v="Brazil"/>
    <x v="3"/>
    <n v="1.49"/>
    <x v="1"/>
    <n v="35"/>
  </r>
  <r>
    <s v="EMP02268"/>
    <x v="962"/>
    <x v="3"/>
    <x v="0"/>
    <s v="richard.walker76@company.com"/>
    <n v="-7255"/>
    <x v="8"/>
    <x v="3"/>
    <n v="139882.81"/>
    <x v="670"/>
    <s v="France"/>
    <x v="1"/>
    <n v="1.78"/>
    <x v="2"/>
    <n v="27"/>
  </r>
  <r>
    <s v="EMP02269"/>
    <x v="1505"/>
    <x v="17"/>
    <x v="1"/>
    <s v="joseph.wilson20@company.com"/>
    <n v="-8764"/>
    <x v="5"/>
    <x v="0"/>
    <n v="68477.289999999994"/>
    <x v="164"/>
    <s v="Germany"/>
    <x v="2"/>
    <n v="3.7"/>
    <x v="0"/>
    <n v="21"/>
  </r>
  <r>
    <s v="EMP02270"/>
    <x v="222"/>
    <x v="20"/>
    <x v="1"/>
    <s v="ronald.nguyen5@company.com"/>
    <n v="-6124"/>
    <x v="7"/>
    <x v="7"/>
    <n v="36001.31"/>
    <x v="986"/>
    <s v="Singapore"/>
    <x v="3"/>
    <n v="1.57"/>
    <x v="0"/>
    <n v="16"/>
  </r>
  <r>
    <s v="EMP02271"/>
    <x v="204"/>
    <x v="13"/>
    <x v="1"/>
    <s v="john.wilson35@company.com"/>
    <n v="-5517"/>
    <x v="8"/>
    <x v="4"/>
    <n v="126677.08"/>
    <x v="147"/>
    <s v="Japan"/>
    <x v="1"/>
    <n v="3.13"/>
    <x v="1"/>
    <n v="25"/>
  </r>
  <r>
    <s v="EMP02272"/>
    <x v="919"/>
    <x v="38"/>
    <x v="1"/>
    <s v="kevin.roberts47@company.com"/>
    <n v="-11427"/>
    <x v="3"/>
    <x v="9"/>
    <n v="102387.3"/>
    <x v="347"/>
    <s v="UK"/>
    <x v="3"/>
    <n v="4.01"/>
    <x v="4"/>
    <n v="30"/>
  </r>
  <r>
    <s v="EMP02273"/>
    <x v="1506"/>
    <x v="22"/>
    <x v="2"/>
    <s v="anthony.torres70@company.com"/>
    <n v="-8309"/>
    <x v="9"/>
    <x v="8"/>
    <n v="157401.82999999999"/>
    <x v="634"/>
    <s v="Canada"/>
    <x v="3"/>
    <n v="3.91"/>
    <x v="0"/>
    <n v="6"/>
  </r>
  <r>
    <s v="EMP02274"/>
    <x v="1268"/>
    <x v="22"/>
    <x v="0"/>
    <s v="betty.young70@company.com"/>
    <n v="-4577"/>
    <x v="1"/>
    <x v="9"/>
    <n v="39367.03"/>
    <x v="1300"/>
    <s v="India"/>
    <x v="2"/>
    <n v="1.79"/>
    <x v="3"/>
    <n v="27"/>
  </r>
  <r>
    <s v="EMP02275"/>
    <x v="1507"/>
    <x v="4"/>
    <x v="0"/>
    <s v="donna.king27@company.com"/>
    <n v="-4486"/>
    <x v="6"/>
    <x v="0"/>
    <n v="65940.78"/>
    <x v="1301"/>
    <s v="Singapore"/>
    <x v="0"/>
    <n v="1.88"/>
    <x v="2"/>
    <n v="39"/>
  </r>
  <r>
    <s v="EMP02276"/>
    <x v="1508"/>
    <x v="36"/>
    <x v="0"/>
    <s v="joshua.robinson67@company.com"/>
    <n v="-5674"/>
    <x v="0"/>
    <x v="8"/>
    <n v="38314.300000000003"/>
    <x v="521"/>
    <s v="UK"/>
    <x v="3"/>
    <n v="4.03"/>
    <x v="2"/>
    <n v="22"/>
  </r>
  <r>
    <s v="EMP02277"/>
    <x v="763"/>
    <x v="38"/>
    <x v="0"/>
    <s v="betty.roberts88@company.com"/>
    <n v="-4166"/>
    <x v="2"/>
    <x v="7"/>
    <n v="92437.77"/>
    <x v="1302"/>
    <s v="Japan"/>
    <x v="2"/>
    <n v="3.55"/>
    <x v="4"/>
    <n v="25"/>
  </r>
  <r>
    <s v="EMP02278"/>
    <x v="844"/>
    <x v="11"/>
    <x v="2"/>
    <s v="melissa.robinson64@company.com"/>
    <n v="-3741"/>
    <x v="9"/>
    <x v="10"/>
    <n v="118665.88"/>
    <x v="742"/>
    <s v="France"/>
    <x v="1"/>
    <n v="1.57"/>
    <x v="3"/>
    <n v="22"/>
  </r>
  <r>
    <s v="EMP02279"/>
    <x v="244"/>
    <x v="38"/>
    <x v="0"/>
    <s v="timothy.flores1@company.com"/>
    <n v="-7562"/>
    <x v="5"/>
    <x v="9"/>
    <n v="56262.27"/>
    <x v="253"/>
    <s v="France"/>
    <x v="1"/>
    <n v="1.61"/>
    <x v="1"/>
    <n v="22"/>
  </r>
  <r>
    <s v="EMP02280"/>
    <x v="1509"/>
    <x v="21"/>
    <x v="1"/>
    <s v="andrew.carter87@company.com"/>
    <n v="-5426"/>
    <x v="4"/>
    <x v="3"/>
    <n v="68038.559999999998"/>
    <x v="803"/>
    <s v="Canada"/>
    <x v="3"/>
    <n v="4.67"/>
    <x v="1"/>
    <n v="0"/>
  </r>
  <r>
    <s v="EMP02281"/>
    <x v="1510"/>
    <x v="18"/>
    <x v="2"/>
    <s v="richard.scott42@company.com"/>
    <n v="-9147"/>
    <x v="2"/>
    <x v="3"/>
    <n v="147910.81"/>
    <x v="352"/>
    <s v="Australia"/>
    <x v="1"/>
    <n v="1.3"/>
    <x v="4"/>
    <n v="32"/>
  </r>
  <r>
    <s v="EMP02282"/>
    <x v="1511"/>
    <x v="29"/>
    <x v="1"/>
    <s v="emily.wilson20@company.com"/>
    <n v="-4418"/>
    <x v="3"/>
    <x v="2"/>
    <n v="141763.69"/>
    <x v="1303"/>
    <s v="Germany"/>
    <x v="2"/>
    <n v="3.69"/>
    <x v="0"/>
    <n v="10"/>
  </r>
  <r>
    <s v="EMP02283"/>
    <x v="574"/>
    <x v="28"/>
    <x v="0"/>
    <s v="daniel.mitchell60@company.com"/>
    <n v="-5290"/>
    <x v="5"/>
    <x v="6"/>
    <n v="76336.75"/>
    <x v="1245"/>
    <s v="Brazil"/>
    <x v="3"/>
    <n v="3.26"/>
    <x v="3"/>
    <n v="4"/>
  </r>
  <r>
    <s v="EMP02284"/>
    <x v="787"/>
    <x v="21"/>
    <x v="1"/>
    <s v="sandra.nelson13@company.com"/>
    <n v="-2565"/>
    <x v="4"/>
    <x v="7"/>
    <n v="78842.740000000005"/>
    <x v="1304"/>
    <s v="France"/>
    <x v="2"/>
    <n v="3.88"/>
    <x v="4"/>
    <n v="28"/>
  </r>
  <r>
    <s v="EMP02285"/>
    <x v="1512"/>
    <x v="30"/>
    <x v="2"/>
    <s v="jessica.mitchell40@company.com"/>
    <n v="-9711"/>
    <x v="6"/>
    <x v="10"/>
    <n v="126052.71"/>
    <x v="1305"/>
    <s v="Brazil"/>
    <x v="3"/>
    <n v="3.46"/>
    <x v="1"/>
    <n v="5"/>
  </r>
  <r>
    <s v="EMP02286"/>
    <x v="1513"/>
    <x v="5"/>
    <x v="0"/>
    <s v="donald.ramirez86@company.com"/>
    <n v="-5176"/>
    <x v="7"/>
    <x v="4"/>
    <n v="168176.29"/>
    <x v="1008"/>
    <s v="Australia"/>
    <x v="0"/>
    <n v="1.06"/>
    <x v="1"/>
    <n v="31"/>
  </r>
  <r>
    <s v="EMP02287"/>
    <x v="1514"/>
    <x v="7"/>
    <x v="2"/>
    <s v="sarah.rivera56@company.com"/>
    <n v="-7659"/>
    <x v="9"/>
    <x v="5"/>
    <n v="149952.39000000001"/>
    <x v="188"/>
    <s v="Germany"/>
    <x v="2"/>
    <n v="4.07"/>
    <x v="4"/>
    <n v="20"/>
  </r>
  <r>
    <s v="EMP02288"/>
    <x v="1515"/>
    <x v="18"/>
    <x v="1"/>
    <s v="william.allen85@company.com"/>
    <n v="-9191"/>
    <x v="2"/>
    <x v="4"/>
    <n v="115203.24"/>
    <x v="1306"/>
    <s v="Japan"/>
    <x v="3"/>
    <n v="3.96"/>
    <x v="2"/>
    <n v="5"/>
  </r>
  <r>
    <s v="EMP02289"/>
    <x v="1516"/>
    <x v="15"/>
    <x v="0"/>
    <s v="carol.king31@company.com"/>
    <n v="-6056"/>
    <x v="9"/>
    <x v="8"/>
    <n v="41292.43"/>
    <x v="422"/>
    <s v="France"/>
    <x v="3"/>
    <n v="3.48"/>
    <x v="3"/>
    <n v="2"/>
  </r>
  <r>
    <s v="EMP02290"/>
    <x v="829"/>
    <x v="32"/>
    <x v="1"/>
    <s v="margaret.hernandez20@company.com"/>
    <n v="-9970"/>
    <x v="4"/>
    <x v="10"/>
    <n v="155161.24"/>
    <x v="377"/>
    <s v="Canada"/>
    <x v="2"/>
    <n v="4.21"/>
    <x v="0"/>
    <n v="16"/>
  </r>
  <r>
    <s v="EMP02291"/>
    <x v="1342"/>
    <x v="11"/>
    <x v="2"/>
    <s v="joseph.martin33@company.com"/>
    <n v="-7661"/>
    <x v="5"/>
    <x v="4"/>
    <n v="62066.38"/>
    <x v="235"/>
    <s v="Australia"/>
    <x v="2"/>
    <n v="1.1299999999999999"/>
    <x v="0"/>
    <n v="32"/>
  </r>
  <r>
    <s v="EMP02292"/>
    <x v="958"/>
    <x v="42"/>
    <x v="0"/>
    <s v="mark.jones70@company.com"/>
    <n v="-6967"/>
    <x v="9"/>
    <x v="3"/>
    <n v="125175.18"/>
    <x v="1015"/>
    <s v="France"/>
    <x v="0"/>
    <n v="4.62"/>
    <x v="3"/>
    <n v="3"/>
  </r>
  <r>
    <s v="EMP02293"/>
    <x v="186"/>
    <x v="21"/>
    <x v="2"/>
    <s v="jessica.walker57@company.com"/>
    <n v="-9101"/>
    <x v="4"/>
    <x v="4"/>
    <n v="130275.65"/>
    <x v="20"/>
    <s v="UK"/>
    <x v="2"/>
    <n v="1.32"/>
    <x v="0"/>
    <n v="7"/>
  </r>
  <r>
    <s v="EMP02294"/>
    <x v="1517"/>
    <x v="9"/>
    <x v="0"/>
    <s v="nancy.williams74@company.com"/>
    <n v="-7537"/>
    <x v="2"/>
    <x v="0"/>
    <n v="149354.45000000001"/>
    <x v="453"/>
    <s v="Japan"/>
    <x v="0"/>
    <n v="3.55"/>
    <x v="4"/>
    <n v="2"/>
  </r>
  <r>
    <s v="EMP02295"/>
    <x v="1202"/>
    <x v="32"/>
    <x v="0"/>
    <s v="lisa.davis78@company.com"/>
    <n v="-5295"/>
    <x v="2"/>
    <x v="2"/>
    <n v="157538.4"/>
    <x v="181"/>
    <s v="France"/>
    <x v="0"/>
    <n v="1.4"/>
    <x v="0"/>
    <n v="32"/>
  </r>
  <r>
    <s v="EMP02296"/>
    <x v="1518"/>
    <x v="42"/>
    <x v="1"/>
    <s v="christopher.lee22@company.com"/>
    <n v="-10140"/>
    <x v="8"/>
    <x v="0"/>
    <n v="36676.449999999997"/>
    <x v="738"/>
    <s v="USA"/>
    <x v="0"/>
    <n v="1.74"/>
    <x v="1"/>
    <n v="22"/>
  </r>
  <r>
    <s v="EMP02297"/>
    <x v="1473"/>
    <x v="15"/>
    <x v="1"/>
    <s v="ashley.miller48@company.com"/>
    <n v="-8231"/>
    <x v="0"/>
    <x v="10"/>
    <n v="77804.52"/>
    <x v="736"/>
    <s v="Singapore"/>
    <x v="0"/>
    <n v="1.76"/>
    <x v="2"/>
    <n v="40"/>
  </r>
  <r>
    <s v="EMP02298"/>
    <x v="1022"/>
    <x v="29"/>
    <x v="2"/>
    <s v="timothy.white44@company.com"/>
    <n v="-3565"/>
    <x v="4"/>
    <x v="6"/>
    <n v="155830.56"/>
    <x v="372"/>
    <s v="France"/>
    <x v="2"/>
    <n v="1.33"/>
    <x v="2"/>
    <n v="31"/>
  </r>
  <r>
    <s v="EMP02299"/>
    <x v="1294"/>
    <x v="42"/>
    <x v="0"/>
    <s v="robert.walker2@company.com"/>
    <n v="-4692"/>
    <x v="4"/>
    <x v="6"/>
    <n v="137534.62"/>
    <x v="697"/>
    <s v="Japan"/>
    <x v="3"/>
    <n v="1.07"/>
    <x v="4"/>
    <n v="38"/>
  </r>
  <r>
    <s v="EMP02300"/>
    <x v="1519"/>
    <x v="30"/>
    <x v="0"/>
    <s v="sandra.garcia29@company.com"/>
    <n v="-4644"/>
    <x v="0"/>
    <x v="6"/>
    <n v="75520.039999999994"/>
    <x v="105"/>
    <s v="India"/>
    <x v="1"/>
    <n v="1.17"/>
    <x v="1"/>
    <n v="2"/>
  </r>
  <r>
    <s v="EMP02301"/>
    <x v="1059"/>
    <x v="20"/>
    <x v="2"/>
    <s v="brian.brown87@company.com"/>
    <n v="-9981"/>
    <x v="2"/>
    <x v="0"/>
    <n v="115572.34"/>
    <x v="1307"/>
    <s v="India"/>
    <x v="2"/>
    <n v="2.02"/>
    <x v="4"/>
    <n v="24"/>
  </r>
  <r>
    <s v="EMP02302"/>
    <x v="1520"/>
    <x v="23"/>
    <x v="0"/>
    <s v="margaret.miller24@company.com"/>
    <n v="-4681"/>
    <x v="3"/>
    <x v="6"/>
    <n v="167943.25"/>
    <x v="324"/>
    <s v="Singapore"/>
    <x v="3"/>
    <n v="4.7699999999999996"/>
    <x v="2"/>
    <n v="20"/>
  </r>
  <r>
    <s v="EMP02303"/>
    <x v="559"/>
    <x v="38"/>
    <x v="1"/>
    <s v="emily.baker15@company.com"/>
    <n v="-9057"/>
    <x v="3"/>
    <x v="4"/>
    <n v="113596.15"/>
    <x v="608"/>
    <s v="India"/>
    <x v="1"/>
    <n v="4.5"/>
    <x v="3"/>
    <n v="38"/>
  </r>
  <r>
    <s v="EMP02304"/>
    <x v="1521"/>
    <x v="5"/>
    <x v="1"/>
    <s v="joseph.gonzalez42@company.com"/>
    <n v="-10583"/>
    <x v="7"/>
    <x v="10"/>
    <n v="139493.28"/>
    <x v="1308"/>
    <s v="USA"/>
    <x v="2"/>
    <n v="4.1500000000000004"/>
    <x v="0"/>
    <n v="7"/>
  </r>
  <r>
    <s v="EMP02305"/>
    <x v="1522"/>
    <x v="2"/>
    <x v="0"/>
    <s v="charles.nelson56@company.com"/>
    <n v="-10812"/>
    <x v="4"/>
    <x v="4"/>
    <n v="157643.68"/>
    <x v="1309"/>
    <s v="Singapore"/>
    <x v="2"/>
    <n v="3.53"/>
    <x v="3"/>
    <n v="25"/>
  </r>
  <r>
    <s v="EMP02306"/>
    <x v="1281"/>
    <x v="26"/>
    <x v="2"/>
    <s v="michelle.brown4@company.com"/>
    <n v="-3277"/>
    <x v="0"/>
    <x v="2"/>
    <n v="144407.48000000001"/>
    <x v="159"/>
    <s v="Germany"/>
    <x v="2"/>
    <n v="1.02"/>
    <x v="4"/>
    <n v="25"/>
  </r>
  <r>
    <s v="EMP02307"/>
    <x v="1381"/>
    <x v="39"/>
    <x v="0"/>
    <s v="karen.roberts72@company.com"/>
    <n v="-6246"/>
    <x v="9"/>
    <x v="3"/>
    <n v="156776.04999999999"/>
    <x v="98"/>
    <s v="Japan"/>
    <x v="0"/>
    <n v="3.77"/>
    <x v="2"/>
    <n v="6"/>
  </r>
  <r>
    <s v="EMP02308"/>
    <x v="107"/>
    <x v="1"/>
    <x v="1"/>
    <s v="thomas.williams35@company.com"/>
    <n v="-7646"/>
    <x v="9"/>
    <x v="9"/>
    <n v="117075.67"/>
    <x v="1310"/>
    <s v="USA"/>
    <x v="2"/>
    <n v="1.05"/>
    <x v="1"/>
    <n v="32"/>
  </r>
  <r>
    <s v="EMP02309"/>
    <x v="535"/>
    <x v="6"/>
    <x v="0"/>
    <s v="john.clark59@company.com"/>
    <n v="-8441"/>
    <x v="1"/>
    <x v="10"/>
    <n v="115837.77"/>
    <x v="1311"/>
    <s v="Singapore"/>
    <x v="3"/>
    <n v="3.29"/>
    <x v="4"/>
    <n v="31"/>
  </r>
  <r>
    <s v="EMP02310"/>
    <x v="1163"/>
    <x v="16"/>
    <x v="2"/>
    <s v="thomas.martinez11@company.com"/>
    <n v="-2020"/>
    <x v="9"/>
    <x v="10"/>
    <n v="87067.57"/>
    <x v="12"/>
    <s v="Brazil"/>
    <x v="2"/>
    <n v="1.72"/>
    <x v="0"/>
    <n v="40"/>
  </r>
  <r>
    <s v="EMP02311"/>
    <x v="113"/>
    <x v="24"/>
    <x v="2"/>
    <s v="paul.jackson97@company.com"/>
    <n v="-3719"/>
    <x v="4"/>
    <x v="8"/>
    <n v="63311.41"/>
    <x v="802"/>
    <s v="France"/>
    <x v="3"/>
    <n v="2.98"/>
    <x v="3"/>
    <n v="40"/>
  </r>
  <r>
    <s v="EMP02312"/>
    <x v="840"/>
    <x v="43"/>
    <x v="2"/>
    <s v="margaret.davis87@company.com"/>
    <n v="-10911"/>
    <x v="2"/>
    <x v="10"/>
    <n v="166462.31"/>
    <x v="286"/>
    <s v="France"/>
    <x v="1"/>
    <n v="3.44"/>
    <x v="2"/>
    <n v="24"/>
  </r>
  <r>
    <s v="EMP02313"/>
    <x v="1484"/>
    <x v="28"/>
    <x v="2"/>
    <s v="jennifer.davis18@company.com"/>
    <n v="-11671"/>
    <x v="1"/>
    <x v="3"/>
    <n v="36142.31"/>
    <x v="74"/>
    <s v="Canada"/>
    <x v="1"/>
    <n v="2.08"/>
    <x v="2"/>
    <n v="35"/>
  </r>
  <r>
    <s v="EMP02314"/>
    <x v="384"/>
    <x v="36"/>
    <x v="2"/>
    <s v="joshua.green62@company.com"/>
    <n v="-4058"/>
    <x v="1"/>
    <x v="8"/>
    <n v="89879.44"/>
    <x v="493"/>
    <s v="Brazil"/>
    <x v="2"/>
    <n v="4.29"/>
    <x v="1"/>
    <n v="2"/>
  </r>
  <r>
    <s v="EMP02315"/>
    <x v="1523"/>
    <x v="4"/>
    <x v="2"/>
    <s v="david.jones17@company.com"/>
    <n v="-4014"/>
    <x v="2"/>
    <x v="2"/>
    <n v="74659.88"/>
    <x v="1312"/>
    <s v="Australia"/>
    <x v="1"/>
    <n v="2.37"/>
    <x v="2"/>
    <n v="2"/>
  </r>
  <r>
    <s v="EMP02316"/>
    <x v="1329"/>
    <x v="32"/>
    <x v="0"/>
    <s v="james.king67@company.com"/>
    <n v="-8646"/>
    <x v="0"/>
    <x v="5"/>
    <n v="61064.160000000003"/>
    <x v="1313"/>
    <s v="USA"/>
    <x v="3"/>
    <n v="4.09"/>
    <x v="4"/>
    <n v="40"/>
  </r>
  <r>
    <s v="EMP02317"/>
    <x v="1465"/>
    <x v="11"/>
    <x v="2"/>
    <s v="betty.campbell26@company.com"/>
    <n v="-5260"/>
    <x v="0"/>
    <x v="0"/>
    <n v="74468.289999999994"/>
    <x v="356"/>
    <s v="USA"/>
    <x v="3"/>
    <n v="3.45"/>
    <x v="3"/>
    <n v="14"/>
  </r>
  <r>
    <s v="EMP02318"/>
    <x v="1522"/>
    <x v="30"/>
    <x v="1"/>
    <s v="charles.nelson20@company.com"/>
    <n v="-4195"/>
    <x v="3"/>
    <x v="10"/>
    <n v="47353.62"/>
    <x v="647"/>
    <s v="Singapore"/>
    <x v="3"/>
    <n v="4.67"/>
    <x v="0"/>
    <n v="6"/>
  </r>
  <r>
    <s v="EMP02319"/>
    <x v="1186"/>
    <x v="12"/>
    <x v="1"/>
    <s v="karen.hall36@company.com"/>
    <n v="-10974"/>
    <x v="7"/>
    <x v="0"/>
    <n v="67254.600000000006"/>
    <x v="1005"/>
    <s v="Germany"/>
    <x v="2"/>
    <n v="4.5"/>
    <x v="2"/>
    <n v="37"/>
  </r>
  <r>
    <s v="EMP02320"/>
    <x v="1524"/>
    <x v="30"/>
    <x v="0"/>
    <s v="ronald.wright39@company.com"/>
    <n v="-4553"/>
    <x v="0"/>
    <x v="4"/>
    <n v="96927.19"/>
    <x v="45"/>
    <s v="India"/>
    <x v="1"/>
    <n v="1.37"/>
    <x v="2"/>
    <n v="39"/>
  </r>
  <r>
    <s v="EMP02321"/>
    <x v="134"/>
    <x v="31"/>
    <x v="1"/>
    <s v="andrew.baker65@company.com"/>
    <n v="-2331"/>
    <x v="3"/>
    <x v="10"/>
    <n v="90515.62"/>
    <x v="1314"/>
    <s v="Canada"/>
    <x v="1"/>
    <n v="4.8899999999999997"/>
    <x v="1"/>
    <n v="29"/>
  </r>
  <r>
    <s v="EMP02322"/>
    <x v="267"/>
    <x v="37"/>
    <x v="2"/>
    <s v="donna.roberts28@company.com"/>
    <n v="-8258"/>
    <x v="6"/>
    <x v="5"/>
    <n v="100490.48"/>
    <x v="774"/>
    <s v="Australia"/>
    <x v="1"/>
    <n v="2.67"/>
    <x v="1"/>
    <n v="32"/>
  </r>
  <r>
    <s v="EMP02323"/>
    <x v="811"/>
    <x v="30"/>
    <x v="1"/>
    <s v="donna.wright96@company.com"/>
    <n v="-5021"/>
    <x v="2"/>
    <x v="9"/>
    <n v="77837.009999999995"/>
    <x v="1315"/>
    <s v="India"/>
    <x v="3"/>
    <n v="1.81"/>
    <x v="4"/>
    <n v="4"/>
  </r>
  <r>
    <s v="EMP02324"/>
    <x v="766"/>
    <x v="36"/>
    <x v="0"/>
    <s v="ashley.king97@company.com"/>
    <n v="-2469"/>
    <x v="2"/>
    <x v="7"/>
    <n v="177811.21"/>
    <x v="1316"/>
    <s v="Australia"/>
    <x v="3"/>
    <n v="1.92"/>
    <x v="3"/>
    <n v="11"/>
  </r>
  <r>
    <s v="EMP02325"/>
    <x v="1525"/>
    <x v="14"/>
    <x v="1"/>
    <s v="steven.walker34@company.com"/>
    <n v="-9902"/>
    <x v="1"/>
    <x v="3"/>
    <n v="167686.85"/>
    <x v="860"/>
    <s v="USA"/>
    <x v="1"/>
    <n v="3.16"/>
    <x v="2"/>
    <n v="19"/>
  </r>
  <r>
    <s v="EMP02326"/>
    <x v="518"/>
    <x v="8"/>
    <x v="2"/>
    <s v="christopher.rivera11@company.com"/>
    <n v="-4839"/>
    <x v="3"/>
    <x v="5"/>
    <n v="80443.86"/>
    <x v="1256"/>
    <s v="Germany"/>
    <x v="2"/>
    <n v="3.22"/>
    <x v="3"/>
    <n v="12"/>
  </r>
  <r>
    <s v="EMP02327"/>
    <x v="1526"/>
    <x v="6"/>
    <x v="2"/>
    <s v="michael.white17@company.com"/>
    <n v="-2632"/>
    <x v="7"/>
    <x v="9"/>
    <n v="138221.49"/>
    <x v="196"/>
    <s v="Canada"/>
    <x v="3"/>
    <n v="1.88"/>
    <x v="4"/>
    <n v="0"/>
  </r>
  <r>
    <s v="EMP02328"/>
    <x v="1427"/>
    <x v="7"/>
    <x v="2"/>
    <s v="matthew.garcia46@company.com"/>
    <n v="-8306"/>
    <x v="9"/>
    <x v="8"/>
    <n v="137634.96"/>
    <x v="613"/>
    <s v="Canada"/>
    <x v="1"/>
    <n v="1.85"/>
    <x v="3"/>
    <n v="39"/>
  </r>
  <r>
    <s v="EMP02329"/>
    <x v="1527"/>
    <x v="35"/>
    <x v="0"/>
    <s v="donald.miller47@company.com"/>
    <n v="-5744"/>
    <x v="9"/>
    <x v="10"/>
    <n v="170261.35"/>
    <x v="521"/>
    <s v="Singapore"/>
    <x v="2"/>
    <n v="4.37"/>
    <x v="2"/>
    <n v="1"/>
  </r>
  <r>
    <s v="EMP02330"/>
    <x v="1528"/>
    <x v="29"/>
    <x v="0"/>
    <s v="jennifer.johnson27@company.com"/>
    <n v="-5963"/>
    <x v="9"/>
    <x v="9"/>
    <n v="121964.54"/>
    <x v="1317"/>
    <s v="Australia"/>
    <x v="3"/>
    <n v="4.25"/>
    <x v="2"/>
    <n v="40"/>
  </r>
  <r>
    <s v="EMP02331"/>
    <x v="246"/>
    <x v="31"/>
    <x v="0"/>
    <s v="robert.campbell65@company.com"/>
    <n v="-10051"/>
    <x v="6"/>
    <x v="3"/>
    <n v="42784.67"/>
    <x v="1318"/>
    <s v="India"/>
    <x v="0"/>
    <n v="2.4700000000000002"/>
    <x v="3"/>
    <n v="9"/>
  </r>
  <r>
    <s v="EMP02332"/>
    <x v="164"/>
    <x v="17"/>
    <x v="1"/>
    <s v="emily.hill59@company.com"/>
    <n v="-10407"/>
    <x v="5"/>
    <x v="5"/>
    <n v="165938.23999999999"/>
    <x v="610"/>
    <s v="USA"/>
    <x v="1"/>
    <n v="1.86"/>
    <x v="0"/>
    <n v="10"/>
  </r>
  <r>
    <s v="EMP02333"/>
    <x v="866"/>
    <x v="16"/>
    <x v="2"/>
    <s v="susan.anderson34@company.com"/>
    <n v="-9102"/>
    <x v="3"/>
    <x v="9"/>
    <n v="100318"/>
    <x v="304"/>
    <s v="UK"/>
    <x v="3"/>
    <n v="3.93"/>
    <x v="3"/>
    <n v="13"/>
  </r>
  <r>
    <s v="EMP02334"/>
    <x v="1190"/>
    <x v="24"/>
    <x v="2"/>
    <s v="margaret.scott59@company.com"/>
    <n v="-10653"/>
    <x v="9"/>
    <x v="7"/>
    <n v="101561.18"/>
    <x v="173"/>
    <s v="France"/>
    <x v="2"/>
    <n v="2.64"/>
    <x v="1"/>
    <n v="25"/>
  </r>
  <r>
    <s v="EMP02335"/>
    <x v="1529"/>
    <x v="36"/>
    <x v="2"/>
    <s v="james.smith49@company.com"/>
    <n v="-4830"/>
    <x v="6"/>
    <x v="2"/>
    <n v="52421.2"/>
    <x v="549"/>
    <s v="Japan"/>
    <x v="1"/>
    <n v="1.48"/>
    <x v="0"/>
    <n v="32"/>
  </r>
  <r>
    <s v="EMP02336"/>
    <x v="1530"/>
    <x v="14"/>
    <x v="2"/>
    <s v="anthony.wright72@company.com"/>
    <n v="-9560"/>
    <x v="5"/>
    <x v="3"/>
    <n v="72907.06"/>
    <x v="1319"/>
    <s v="Germany"/>
    <x v="1"/>
    <n v="1.79"/>
    <x v="4"/>
    <n v="19"/>
  </r>
  <r>
    <s v="EMP02337"/>
    <x v="1531"/>
    <x v="4"/>
    <x v="0"/>
    <s v="timothy.roberts76@company.com"/>
    <n v="-5044"/>
    <x v="3"/>
    <x v="3"/>
    <n v="93128.57"/>
    <x v="228"/>
    <s v="USA"/>
    <x v="3"/>
    <n v="3.17"/>
    <x v="0"/>
    <n v="6"/>
  </r>
  <r>
    <s v="EMP02338"/>
    <x v="1532"/>
    <x v="17"/>
    <x v="0"/>
    <s v="susan.gonzalez34@company.com"/>
    <n v="-10393"/>
    <x v="9"/>
    <x v="10"/>
    <n v="162350.81"/>
    <x v="1320"/>
    <s v="UK"/>
    <x v="0"/>
    <n v="4.87"/>
    <x v="1"/>
    <n v="27"/>
  </r>
  <r>
    <s v="EMP02339"/>
    <x v="1228"/>
    <x v="30"/>
    <x v="2"/>
    <s v="daniel.miller24@company.com"/>
    <n v="-7819"/>
    <x v="8"/>
    <x v="5"/>
    <n v="115812.89"/>
    <x v="1236"/>
    <s v="Brazil"/>
    <x v="0"/>
    <n v="2.23"/>
    <x v="0"/>
    <n v="24"/>
  </r>
  <r>
    <s v="EMP02340"/>
    <x v="786"/>
    <x v="31"/>
    <x v="1"/>
    <s v="thomas.green11@company.com"/>
    <n v="-7962"/>
    <x v="4"/>
    <x v="8"/>
    <n v="169228.87"/>
    <x v="390"/>
    <s v="Japan"/>
    <x v="3"/>
    <n v="3.29"/>
    <x v="1"/>
    <n v="10"/>
  </r>
  <r>
    <s v="EMP02341"/>
    <x v="604"/>
    <x v="9"/>
    <x v="2"/>
    <s v="robert.flores74@company.com"/>
    <n v="-3983"/>
    <x v="8"/>
    <x v="3"/>
    <n v="63046.080000000002"/>
    <x v="51"/>
    <s v="France"/>
    <x v="3"/>
    <n v="3.3"/>
    <x v="0"/>
    <n v="31"/>
  </r>
  <r>
    <s v="EMP02342"/>
    <x v="1533"/>
    <x v="25"/>
    <x v="0"/>
    <s v="margaret.robinson64@company.com"/>
    <n v="-8283"/>
    <x v="4"/>
    <x v="6"/>
    <n v="87327.61"/>
    <x v="626"/>
    <s v="France"/>
    <x v="0"/>
    <n v="1.83"/>
    <x v="1"/>
    <n v="5"/>
  </r>
  <r>
    <s v="EMP02343"/>
    <x v="1534"/>
    <x v="16"/>
    <x v="1"/>
    <s v="emily.taylor75@company.com"/>
    <n v="-2262"/>
    <x v="6"/>
    <x v="0"/>
    <n v="150919.87"/>
    <x v="1321"/>
    <s v="France"/>
    <x v="2"/>
    <n v="4.42"/>
    <x v="0"/>
    <n v="12"/>
  </r>
  <r>
    <s v="EMP02344"/>
    <x v="1447"/>
    <x v="42"/>
    <x v="0"/>
    <s v="joshua.hill63@company.com"/>
    <n v="-7783"/>
    <x v="3"/>
    <x v="7"/>
    <n v="48626.65"/>
    <x v="1322"/>
    <s v="Germany"/>
    <x v="0"/>
    <n v="2.34"/>
    <x v="3"/>
    <n v="0"/>
  </r>
  <r>
    <s v="EMP02345"/>
    <x v="880"/>
    <x v="40"/>
    <x v="0"/>
    <s v="lisa.jackson26@company.com"/>
    <n v="-10160"/>
    <x v="4"/>
    <x v="2"/>
    <n v="144930.4"/>
    <x v="1323"/>
    <s v="Singapore"/>
    <x v="0"/>
    <n v="1.35"/>
    <x v="3"/>
    <n v="25"/>
  </r>
  <r>
    <s v="EMP02346"/>
    <x v="256"/>
    <x v="17"/>
    <x v="2"/>
    <s v="michael.harris91@company.com"/>
    <n v="-7046"/>
    <x v="4"/>
    <x v="10"/>
    <n v="173579.41"/>
    <x v="1257"/>
    <s v="Brazil"/>
    <x v="1"/>
    <n v="3.12"/>
    <x v="4"/>
    <n v="24"/>
  </r>
  <r>
    <s v="EMP02347"/>
    <x v="19"/>
    <x v="18"/>
    <x v="2"/>
    <s v="ashley.flores60@company.com"/>
    <n v="-8559"/>
    <x v="7"/>
    <x v="2"/>
    <n v="176782.2"/>
    <x v="1013"/>
    <s v="France"/>
    <x v="0"/>
    <n v="1.18"/>
    <x v="0"/>
    <n v="12"/>
  </r>
  <r>
    <s v="EMP02348"/>
    <x v="1535"/>
    <x v="25"/>
    <x v="2"/>
    <s v="ashley.lopez29@company.com"/>
    <n v="-3102"/>
    <x v="2"/>
    <x v="0"/>
    <n v="150773.6"/>
    <x v="1275"/>
    <s v="Singapore"/>
    <x v="2"/>
    <n v="4.92"/>
    <x v="1"/>
    <n v="23"/>
  </r>
  <r>
    <s v="EMP02349"/>
    <x v="1230"/>
    <x v="39"/>
    <x v="0"/>
    <s v="amanda.walker97@company.com"/>
    <n v="-8261"/>
    <x v="7"/>
    <x v="10"/>
    <n v="63343.040000000001"/>
    <x v="1324"/>
    <s v="Brazil"/>
    <x v="2"/>
    <n v="1.03"/>
    <x v="4"/>
    <n v="21"/>
  </r>
  <r>
    <s v="EMP02350"/>
    <x v="1098"/>
    <x v="37"/>
    <x v="1"/>
    <s v="lisa.baker60@company.com"/>
    <n v="-5870"/>
    <x v="5"/>
    <x v="3"/>
    <n v="35667.339999999997"/>
    <x v="488"/>
    <s v="France"/>
    <x v="3"/>
    <n v="2.63"/>
    <x v="3"/>
    <n v="34"/>
  </r>
  <r>
    <s v="EMP02351"/>
    <x v="1536"/>
    <x v="1"/>
    <x v="2"/>
    <s v="melissa.baker97@company.com"/>
    <n v="-9979"/>
    <x v="2"/>
    <x v="10"/>
    <n v="103771"/>
    <x v="685"/>
    <s v="Japan"/>
    <x v="2"/>
    <n v="4.95"/>
    <x v="2"/>
    <n v="37"/>
  </r>
  <r>
    <s v="EMP02352"/>
    <x v="825"/>
    <x v="10"/>
    <x v="2"/>
    <s v="charles.wilson36@company.com"/>
    <n v="-2921"/>
    <x v="5"/>
    <x v="3"/>
    <n v="64110.86"/>
    <x v="1325"/>
    <s v="France"/>
    <x v="2"/>
    <n v="3.63"/>
    <x v="1"/>
    <n v="38"/>
  </r>
  <r>
    <s v="EMP02353"/>
    <x v="1537"/>
    <x v="2"/>
    <x v="0"/>
    <s v="margaret.taylor57@company.com"/>
    <n v="-9073"/>
    <x v="1"/>
    <x v="10"/>
    <n v="72596.03"/>
    <x v="610"/>
    <s v="Canada"/>
    <x v="2"/>
    <n v="3.98"/>
    <x v="1"/>
    <n v="22"/>
  </r>
  <r>
    <s v="EMP02354"/>
    <x v="720"/>
    <x v="9"/>
    <x v="2"/>
    <s v="kevin.mitchell57@company.com"/>
    <n v="-7679"/>
    <x v="3"/>
    <x v="2"/>
    <n v="71712.22"/>
    <x v="1326"/>
    <s v="Australia"/>
    <x v="1"/>
    <n v="2.77"/>
    <x v="0"/>
    <n v="38"/>
  </r>
  <r>
    <s v="EMP02355"/>
    <x v="1538"/>
    <x v="1"/>
    <x v="0"/>
    <s v="melissa.smith35@company.com"/>
    <n v="-11433"/>
    <x v="4"/>
    <x v="3"/>
    <n v="80648.98"/>
    <x v="1327"/>
    <s v="Singapore"/>
    <x v="3"/>
    <n v="2.33"/>
    <x v="4"/>
    <n v="15"/>
  </r>
  <r>
    <s v="EMP02356"/>
    <x v="66"/>
    <x v="7"/>
    <x v="0"/>
    <s v="mark.thompson5@company.com"/>
    <n v="-11184"/>
    <x v="3"/>
    <x v="8"/>
    <n v="68287.95"/>
    <x v="75"/>
    <s v="Germany"/>
    <x v="3"/>
    <n v="4.7"/>
    <x v="3"/>
    <n v="12"/>
  </r>
  <r>
    <s v="EMP02357"/>
    <x v="215"/>
    <x v="16"/>
    <x v="1"/>
    <s v="susan.campbell32@company.com"/>
    <n v="-8552"/>
    <x v="9"/>
    <x v="0"/>
    <n v="41220.410000000003"/>
    <x v="941"/>
    <s v="USA"/>
    <x v="2"/>
    <n v="1.89"/>
    <x v="0"/>
    <n v="3"/>
  </r>
  <r>
    <s v="EMP02358"/>
    <x v="449"/>
    <x v="41"/>
    <x v="1"/>
    <s v="karen.garcia93@company.com"/>
    <n v="-4811"/>
    <x v="9"/>
    <x v="7"/>
    <n v="80562.78"/>
    <x v="1328"/>
    <s v="India"/>
    <x v="2"/>
    <n v="2.44"/>
    <x v="0"/>
    <n v="34"/>
  </r>
  <r>
    <s v="EMP02359"/>
    <x v="1539"/>
    <x v="34"/>
    <x v="2"/>
    <s v="mark.green27@company.com"/>
    <n v="-8267"/>
    <x v="7"/>
    <x v="9"/>
    <n v="128919.23"/>
    <x v="1329"/>
    <s v="France"/>
    <x v="2"/>
    <n v="3.98"/>
    <x v="0"/>
    <n v="13"/>
  </r>
  <r>
    <s v="EMP02360"/>
    <x v="1540"/>
    <x v="10"/>
    <x v="0"/>
    <s v="william.young80@company.com"/>
    <n v="-3880"/>
    <x v="2"/>
    <x v="10"/>
    <n v="56262.31"/>
    <x v="1258"/>
    <s v="Singapore"/>
    <x v="3"/>
    <n v="4.2699999999999996"/>
    <x v="4"/>
    <n v="3"/>
  </r>
  <r>
    <s v="EMP02361"/>
    <x v="1528"/>
    <x v="40"/>
    <x v="0"/>
    <s v="jennifer.johnson63@company.com"/>
    <n v="-9702"/>
    <x v="6"/>
    <x v="4"/>
    <n v="133898.93"/>
    <x v="875"/>
    <s v="Australia"/>
    <x v="0"/>
    <n v="2.57"/>
    <x v="3"/>
    <n v="16"/>
  </r>
  <r>
    <s v="EMP02362"/>
    <x v="1068"/>
    <x v="43"/>
    <x v="0"/>
    <s v="carol.robinson82@company.com"/>
    <n v="-10478"/>
    <x v="8"/>
    <x v="6"/>
    <n v="160141.1"/>
    <x v="340"/>
    <s v="France"/>
    <x v="0"/>
    <n v="2.0499999999999998"/>
    <x v="0"/>
    <n v="20"/>
  </r>
  <r>
    <s v="EMP02363"/>
    <x v="1541"/>
    <x v="4"/>
    <x v="2"/>
    <s v="mark.adams91@company.com"/>
    <n v="-5769"/>
    <x v="2"/>
    <x v="7"/>
    <n v="172146.38"/>
    <x v="1011"/>
    <s v="India"/>
    <x v="2"/>
    <n v="1.1299999999999999"/>
    <x v="2"/>
    <n v="1"/>
  </r>
  <r>
    <s v="EMP02364"/>
    <x v="561"/>
    <x v="31"/>
    <x v="2"/>
    <s v="timothy.sanchez43@company.com"/>
    <n v="-10223"/>
    <x v="3"/>
    <x v="5"/>
    <n v="47353.48"/>
    <x v="676"/>
    <s v="Japan"/>
    <x v="0"/>
    <n v="4.7699999999999996"/>
    <x v="3"/>
    <n v="11"/>
  </r>
  <r>
    <s v="EMP02365"/>
    <x v="1255"/>
    <x v="21"/>
    <x v="1"/>
    <s v="sarah.campbell28@company.com"/>
    <n v="-4080"/>
    <x v="8"/>
    <x v="5"/>
    <n v="101949.5"/>
    <x v="1330"/>
    <s v="Singapore"/>
    <x v="3"/>
    <n v="4.84"/>
    <x v="4"/>
    <n v="13"/>
  </r>
  <r>
    <s v="EMP02366"/>
    <x v="670"/>
    <x v="27"/>
    <x v="0"/>
    <s v="sarah.young58@company.com"/>
    <n v="-9924"/>
    <x v="3"/>
    <x v="5"/>
    <n v="118923.05"/>
    <x v="588"/>
    <s v="USA"/>
    <x v="2"/>
    <n v="4.38"/>
    <x v="1"/>
    <n v="7"/>
  </r>
  <r>
    <s v="EMP02367"/>
    <x v="1542"/>
    <x v="7"/>
    <x v="1"/>
    <s v="mary.ramirez64@company.com"/>
    <n v="-10446"/>
    <x v="8"/>
    <x v="0"/>
    <n v="133705.9"/>
    <x v="1139"/>
    <s v="Brazil"/>
    <x v="3"/>
    <n v="3.05"/>
    <x v="0"/>
    <n v="0"/>
  </r>
  <r>
    <s v="EMP02368"/>
    <x v="760"/>
    <x v="31"/>
    <x v="2"/>
    <s v="joseph.taylor60@company.com"/>
    <n v="-7343"/>
    <x v="9"/>
    <x v="7"/>
    <n v="160856.62"/>
    <x v="1331"/>
    <s v="Canada"/>
    <x v="1"/>
    <n v="2.92"/>
    <x v="3"/>
    <n v="3"/>
  </r>
  <r>
    <s v="EMP02369"/>
    <x v="301"/>
    <x v="10"/>
    <x v="1"/>
    <s v="amanda.smith58@company.com"/>
    <n v="-11046"/>
    <x v="8"/>
    <x v="3"/>
    <n v="151520.35"/>
    <x v="1332"/>
    <s v="Germany"/>
    <x v="0"/>
    <n v="2.71"/>
    <x v="3"/>
    <n v="20"/>
  </r>
  <r>
    <s v="EMP02370"/>
    <x v="1543"/>
    <x v="8"/>
    <x v="2"/>
    <s v="dorothy.flores34@company.com"/>
    <n v="-6782"/>
    <x v="4"/>
    <x v="6"/>
    <n v="38473.47"/>
    <x v="1027"/>
    <s v="USA"/>
    <x v="2"/>
    <n v="3.51"/>
    <x v="1"/>
    <n v="27"/>
  </r>
  <r>
    <s v="EMP02371"/>
    <x v="172"/>
    <x v="2"/>
    <x v="1"/>
    <s v="james.rivera55@company.com"/>
    <n v="-3458"/>
    <x v="0"/>
    <x v="8"/>
    <n v="58048.28"/>
    <x v="888"/>
    <s v="USA"/>
    <x v="1"/>
    <n v="3.43"/>
    <x v="3"/>
    <n v="39"/>
  </r>
  <r>
    <s v="EMP02372"/>
    <x v="1544"/>
    <x v="10"/>
    <x v="1"/>
    <s v="margaret.harris3@company.com"/>
    <n v="-5460"/>
    <x v="8"/>
    <x v="8"/>
    <n v="158204.49"/>
    <x v="1299"/>
    <s v="Australia"/>
    <x v="3"/>
    <n v="4.88"/>
    <x v="0"/>
    <n v="1"/>
  </r>
  <r>
    <s v="EMP02373"/>
    <x v="1545"/>
    <x v="12"/>
    <x v="0"/>
    <s v="mark.hill16@company.com"/>
    <n v="-2926"/>
    <x v="5"/>
    <x v="5"/>
    <n v="65229.65"/>
    <x v="707"/>
    <s v="USA"/>
    <x v="0"/>
    <n v="1.58"/>
    <x v="3"/>
    <n v="22"/>
  </r>
  <r>
    <s v="EMP02374"/>
    <x v="1546"/>
    <x v="1"/>
    <x v="2"/>
    <s v="jessica.garcia1@company.com"/>
    <n v="-3717"/>
    <x v="8"/>
    <x v="4"/>
    <n v="131323.68"/>
    <x v="1333"/>
    <s v="India"/>
    <x v="0"/>
    <n v="4.03"/>
    <x v="2"/>
    <n v="33"/>
  </r>
  <r>
    <s v="EMP02375"/>
    <x v="1547"/>
    <x v="19"/>
    <x v="0"/>
    <s v="william.brown16@company.com"/>
    <n v="-5932"/>
    <x v="3"/>
    <x v="8"/>
    <n v="78111.649999999994"/>
    <x v="1240"/>
    <s v="Brazil"/>
    <x v="1"/>
    <n v="4.66"/>
    <x v="1"/>
    <n v="28"/>
  </r>
  <r>
    <s v="EMP02376"/>
    <x v="279"/>
    <x v="16"/>
    <x v="2"/>
    <s v="ronald.young27@company.com"/>
    <n v="-11337"/>
    <x v="5"/>
    <x v="9"/>
    <n v="155499.01999999999"/>
    <x v="1116"/>
    <s v="Australia"/>
    <x v="1"/>
    <n v="3.11"/>
    <x v="4"/>
    <n v="23"/>
  </r>
  <r>
    <s v="EMP02377"/>
    <x v="1548"/>
    <x v="14"/>
    <x v="2"/>
    <s v="jennifer.wright19@company.com"/>
    <n v="-10626"/>
    <x v="5"/>
    <x v="3"/>
    <n v="170110.66"/>
    <x v="769"/>
    <s v="India"/>
    <x v="3"/>
    <n v="4.47"/>
    <x v="4"/>
    <n v="32"/>
  </r>
  <r>
    <s v="EMP02378"/>
    <x v="247"/>
    <x v="4"/>
    <x v="2"/>
    <s v="nancy.lopez83@company.com"/>
    <n v="-9340"/>
    <x v="6"/>
    <x v="0"/>
    <n v="130900.59"/>
    <x v="103"/>
    <s v="Australia"/>
    <x v="3"/>
    <n v="3.37"/>
    <x v="0"/>
    <n v="3"/>
  </r>
  <r>
    <s v="EMP02379"/>
    <x v="1549"/>
    <x v="18"/>
    <x v="2"/>
    <s v="steven.davis94@company.com"/>
    <n v="-8294"/>
    <x v="9"/>
    <x v="9"/>
    <n v="142552.48000000001"/>
    <x v="532"/>
    <s v="France"/>
    <x v="0"/>
    <n v="3.7"/>
    <x v="1"/>
    <n v="0"/>
  </r>
  <r>
    <s v="EMP02380"/>
    <x v="1550"/>
    <x v="26"/>
    <x v="0"/>
    <s v="stephanie.carter71@company.com"/>
    <n v="-4072"/>
    <x v="2"/>
    <x v="7"/>
    <n v="109011.05"/>
    <x v="424"/>
    <s v="Canada"/>
    <x v="3"/>
    <n v="2.63"/>
    <x v="1"/>
    <n v="2"/>
  </r>
  <r>
    <s v="EMP02381"/>
    <x v="251"/>
    <x v="0"/>
    <x v="2"/>
    <s v="sarah.perez53@company.com"/>
    <n v="-7956"/>
    <x v="2"/>
    <x v="10"/>
    <n v="136176.51999999999"/>
    <x v="294"/>
    <s v="Germany"/>
    <x v="3"/>
    <n v="4.4400000000000004"/>
    <x v="3"/>
    <n v="32"/>
  </r>
  <r>
    <s v="EMP02382"/>
    <x v="1551"/>
    <x v="8"/>
    <x v="0"/>
    <s v="robert.brown18@company.com"/>
    <n v="-9451"/>
    <x v="7"/>
    <x v="8"/>
    <n v="78503.64"/>
    <x v="1334"/>
    <s v="Brazil"/>
    <x v="2"/>
    <n v="4.74"/>
    <x v="1"/>
    <n v="23"/>
  </r>
  <r>
    <s v="EMP02383"/>
    <x v="501"/>
    <x v="4"/>
    <x v="2"/>
    <s v="andrew.lopez91@company.com"/>
    <n v="-5100"/>
    <x v="6"/>
    <x v="5"/>
    <n v="56515.79"/>
    <x v="406"/>
    <s v="Singapore"/>
    <x v="1"/>
    <n v="2.93"/>
    <x v="2"/>
    <n v="39"/>
  </r>
  <r>
    <s v="EMP02384"/>
    <x v="1552"/>
    <x v="33"/>
    <x v="1"/>
    <s v="john.johnson91@company.com"/>
    <n v="-7907"/>
    <x v="2"/>
    <x v="10"/>
    <n v="177574.55"/>
    <x v="481"/>
    <s v="Canada"/>
    <x v="2"/>
    <n v="2.85"/>
    <x v="1"/>
    <n v="6"/>
  </r>
  <r>
    <s v="EMP02385"/>
    <x v="1553"/>
    <x v="6"/>
    <x v="1"/>
    <s v="sandra.ramirez87@company.com"/>
    <n v="-9135"/>
    <x v="7"/>
    <x v="4"/>
    <n v="57335.51"/>
    <x v="1330"/>
    <s v="Singapore"/>
    <x v="1"/>
    <n v="2.37"/>
    <x v="4"/>
    <n v="10"/>
  </r>
  <r>
    <s v="EMP02386"/>
    <x v="1554"/>
    <x v="25"/>
    <x v="2"/>
    <s v="rebecca.lewis34@company.com"/>
    <n v="-3030"/>
    <x v="1"/>
    <x v="9"/>
    <n v="52969.11"/>
    <x v="741"/>
    <s v="India"/>
    <x v="2"/>
    <n v="1.59"/>
    <x v="2"/>
    <n v="25"/>
  </r>
  <r>
    <s v="EMP02387"/>
    <x v="430"/>
    <x v="23"/>
    <x v="2"/>
    <s v="betty.gonzalez48@company.com"/>
    <n v="-5432"/>
    <x v="9"/>
    <x v="4"/>
    <n v="106983.28"/>
    <x v="1335"/>
    <s v="USA"/>
    <x v="0"/>
    <n v="2.36"/>
    <x v="1"/>
    <n v="21"/>
  </r>
  <r>
    <s v="EMP02388"/>
    <x v="514"/>
    <x v="26"/>
    <x v="2"/>
    <s v="michelle.thomas46@company.com"/>
    <n v="-8236"/>
    <x v="1"/>
    <x v="2"/>
    <n v="173941.79"/>
    <x v="1336"/>
    <s v="Japan"/>
    <x v="1"/>
    <n v="1.81"/>
    <x v="2"/>
    <n v="26"/>
  </r>
  <r>
    <s v="EMP02389"/>
    <x v="1555"/>
    <x v="5"/>
    <x v="0"/>
    <s v="anthony.allen79@company.com"/>
    <n v="-2566"/>
    <x v="9"/>
    <x v="10"/>
    <n v="48290.38"/>
    <x v="1337"/>
    <s v="France"/>
    <x v="0"/>
    <n v="2.17"/>
    <x v="4"/>
    <n v="30"/>
  </r>
  <r>
    <s v="EMP02390"/>
    <x v="155"/>
    <x v="2"/>
    <x v="0"/>
    <s v="jennifer.white61@company.com"/>
    <n v="-4798"/>
    <x v="0"/>
    <x v="10"/>
    <n v="101234.79"/>
    <x v="204"/>
    <s v="Germany"/>
    <x v="2"/>
    <n v="3.22"/>
    <x v="4"/>
    <n v="39"/>
  </r>
  <r>
    <s v="EMP02391"/>
    <x v="1556"/>
    <x v="23"/>
    <x v="0"/>
    <s v="deborah.thomas88@company.com"/>
    <n v="-10342"/>
    <x v="4"/>
    <x v="0"/>
    <n v="177581.99"/>
    <x v="1271"/>
    <s v="Australia"/>
    <x v="0"/>
    <n v="4.92"/>
    <x v="4"/>
    <n v="23"/>
  </r>
  <r>
    <s v="EMP02392"/>
    <x v="861"/>
    <x v="1"/>
    <x v="1"/>
    <s v="betty.carter77@company.com"/>
    <n v="-3243"/>
    <x v="2"/>
    <x v="6"/>
    <n v="60115.67"/>
    <x v="100"/>
    <s v="France"/>
    <x v="3"/>
    <n v="1.19"/>
    <x v="3"/>
    <n v="12"/>
  </r>
  <r>
    <s v="EMP02393"/>
    <x v="1557"/>
    <x v="9"/>
    <x v="0"/>
    <s v="deborah.baker28@company.com"/>
    <n v="-6307"/>
    <x v="7"/>
    <x v="10"/>
    <n v="41171.910000000003"/>
    <x v="1076"/>
    <s v="Germany"/>
    <x v="2"/>
    <n v="3.08"/>
    <x v="4"/>
    <n v="35"/>
  </r>
  <r>
    <s v="EMP02394"/>
    <x v="591"/>
    <x v="20"/>
    <x v="0"/>
    <s v="paul.flores39@company.com"/>
    <n v="-10564"/>
    <x v="0"/>
    <x v="3"/>
    <n v="147074.1"/>
    <x v="459"/>
    <s v="France"/>
    <x v="1"/>
    <n v="3.99"/>
    <x v="1"/>
    <n v="8"/>
  </r>
  <r>
    <s v="EMP02395"/>
    <x v="1558"/>
    <x v="15"/>
    <x v="1"/>
    <s v="dorothy.smith39@company.com"/>
    <n v="-4057"/>
    <x v="5"/>
    <x v="9"/>
    <n v="62020.45"/>
    <x v="1145"/>
    <s v="France"/>
    <x v="2"/>
    <n v="2.17"/>
    <x v="1"/>
    <n v="9"/>
  </r>
  <r>
    <s v="EMP02396"/>
    <x v="487"/>
    <x v="19"/>
    <x v="2"/>
    <s v="timothy.clark4@company.com"/>
    <n v="-5216"/>
    <x v="5"/>
    <x v="5"/>
    <n v="121894.29"/>
    <x v="1302"/>
    <s v="France"/>
    <x v="1"/>
    <n v="2.77"/>
    <x v="1"/>
    <n v="33"/>
  </r>
  <r>
    <s v="EMP02397"/>
    <x v="944"/>
    <x v="1"/>
    <x v="2"/>
    <s v="jennifer.baker57@company.com"/>
    <n v="-4652"/>
    <x v="9"/>
    <x v="3"/>
    <n v="111338.81"/>
    <x v="1338"/>
    <s v="UK"/>
    <x v="3"/>
    <n v="4.7300000000000004"/>
    <x v="1"/>
    <n v="24"/>
  </r>
  <r>
    <s v="EMP02398"/>
    <x v="1559"/>
    <x v="18"/>
    <x v="0"/>
    <s v="amanda.wilson91@company.com"/>
    <n v="-3400"/>
    <x v="2"/>
    <x v="8"/>
    <n v="152172.5"/>
    <x v="1339"/>
    <s v="Canada"/>
    <x v="1"/>
    <n v="1.78"/>
    <x v="1"/>
    <n v="0"/>
  </r>
  <r>
    <s v="EMP02399"/>
    <x v="872"/>
    <x v="28"/>
    <x v="0"/>
    <s v="barbara.green98@company.com"/>
    <n v="-8321"/>
    <x v="9"/>
    <x v="10"/>
    <n v="91347.14"/>
    <x v="1340"/>
    <s v="Japan"/>
    <x v="0"/>
    <n v="4.83"/>
    <x v="4"/>
    <n v="34"/>
  </r>
  <r>
    <s v="EMP02400"/>
    <x v="106"/>
    <x v="18"/>
    <x v="1"/>
    <s v="susan.rodriguez32@company.com"/>
    <n v="-5003"/>
    <x v="9"/>
    <x v="3"/>
    <n v="116226.82"/>
    <x v="505"/>
    <s v="India"/>
    <x v="0"/>
    <n v="1.91"/>
    <x v="0"/>
    <n v="14"/>
  </r>
  <r>
    <s v="EMP02401"/>
    <x v="1560"/>
    <x v="1"/>
    <x v="2"/>
    <s v="emily.rivera7@company.com"/>
    <n v="-3439"/>
    <x v="8"/>
    <x v="0"/>
    <n v="94982.69"/>
    <x v="1341"/>
    <s v="Japan"/>
    <x v="3"/>
    <n v="2.98"/>
    <x v="0"/>
    <n v="3"/>
  </r>
  <r>
    <s v="EMP02402"/>
    <x v="1561"/>
    <x v="32"/>
    <x v="0"/>
    <s v="thomas.perez50@company.com"/>
    <n v="-8153"/>
    <x v="7"/>
    <x v="3"/>
    <n v="129500.29"/>
    <x v="1342"/>
    <s v="Australia"/>
    <x v="2"/>
    <n v="3.01"/>
    <x v="3"/>
    <n v="0"/>
  </r>
  <r>
    <s v="EMP02403"/>
    <x v="580"/>
    <x v="2"/>
    <x v="1"/>
    <s v="patricia.thompson95@company.com"/>
    <n v="-9685"/>
    <x v="1"/>
    <x v="9"/>
    <n v="127676.4"/>
    <x v="780"/>
    <s v="Canada"/>
    <x v="1"/>
    <n v="4.87"/>
    <x v="0"/>
    <n v="10"/>
  </r>
  <r>
    <s v="EMP02404"/>
    <x v="736"/>
    <x v="4"/>
    <x v="2"/>
    <s v="ashley.williams14@company.com"/>
    <n v="-7822"/>
    <x v="8"/>
    <x v="9"/>
    <n v="150947.24"/>
    <x v="1343"/>
    <s v="USA"/>
    <x v="0"/>
    <n v="2.17"/>
    <x v="4"/>
    <n v="32"/>
  </r>
  <r>
    <s v="EMP02405"/>
    <x v="1103"/>
    <x v="17"/>
    <x v="2"/>
    <s v="sandra.lewis92@company.com"/>
    <n v="-8327"/>
    <x v="5"/>
    <x v="7"/>
    <n v="71186.240000000005"/>
    <x v="790"/>
    <s v="Singapore"/>
    <x v="0"/>
    <n v="3.29"/>
    <x v="3"/>
    <n v="22"/>
  </r>
  <r>
    <s v="EMP02406"/>
    <x v="719"/>
    <x v="0"/>
    <x v="2"/>
    <s v="brian.nelson53@company.com"/>
    <n v="-3983"/>
    <x v="8"/>
    <x v="6"/>
    <n v="80906.83"/>
    <x v="545"/>
    <s v="Japan"/>
    <x v="3"/>
    <n v="1.2"/>
    <x v="4"/>
    <n v="40"/>
  </r>
  <r>
    <s v="EMP02407"/>
    <x v="273"/>
    <x v="40"/>
    <x v="1"/>
    <s v="thomas.gonzalez91@company.com"/>
    <n v="-10182"/>
    <x v="1"/>
    <x v="3"/>
    <n v="137981.54"/>
    <x v="1344"/>
    <s v="India"/>
    <x v="2"/>
    <n v="3.69"/>
    <x v="4"/>
    <n v="17"/>
  </r>
  <r>
    <s v="EMP02408"/>
    <x v="1562"/>
    <x v="20"/>
    <x v="0"/>
    <s v="william.wilson13@company.com"/>
    <n v="-2375"/>
    <x v="6"/>
    <x v="10"/>
    <n v="175728.7"/>
    <x v="1000"/>
    <s v="Brazil"/>
    <x v="0"/>
    <n v="1.1499999999999999"/>
    <x v="0"/>
    <n v="8"/>
  </r>
  <r>
    <s v="EMP02409"/>
    <x v="1464"/>
    <x v="31"/>
    <x v="2"/>
    <s v="joshua.garcia45@company.com"/>
    <n v="-7468"/>
    <x v="4"/>
    <x v="3"/>
    <n v="87468.18"/>
    <x v="523"/>
    <s v="USA"/>
    <x v="3"/>
    <n v="4.3899999999999997"/>
    <x v="2"/>
    <n v="1"/>
  </r>
  <r>
    <s v="EMP02410"/>
    <x v="1249"/>
    <x v="41"/>
    <x v="0"/>
    <s v="stephanie.lopez80@company.com"/>
    <n v="-3687"/>
    <x v="9"/>
    <x v="6"/>
    <n v="80896.850000000006"/>
    <x v="568"/>
    <s v="Germany"/>
    <x v="0"/>
    <n v="2.25"/>
    <x v="4"/>
    <n v="40"/>
  </r>
  <r>
    <s v="EMP02411"/>
    <x v="1563"/>
    <x v="4"/>
    <x v="1"/>
    <s v="donald.walker29@company.com"/>
    <n v="-3036"/>
    <x v="3"/>
    <x v="10"/>
    <n v="143919.74"/>
    <x v="1100"/>
    <s v="India"/>
    <x v="0"/>
    <n v="2.61"/>
    <x v="3"/>
    <n v="29"/>
  </r>
  <r>
    <s v="EMP02412"/>
    <x v="883"/>
    <x v="10"/>
    <x v="2"/>
    <s v="charles.perez15@company.com"/>
    <n v="-5964"/>
    <x v="5"/>
    <x v="7"/>
    <n v="76095.679999999993"/>
    <x v="790"/>
    <s v="Singapore"/>
    <x v="1"/>
    <n v="2.77"/>
    <x v="0"/>
    <n v="5"/>
  </r>
  <r>
    <s v="EMP02413"/>
    <x v="1379"/>
    <x v="25"/>
    <x v="2"/>
    <s v="susan.clark45@company.com"/>
    <n v="-3290"/>
    <x v="5"/>
    <x v="6"/>
    <n v="64180.72"/>
    <x v="784"/>
    <s v="France"/>
    <x v="3"/>
    <n v="2.36"/>
    <x v="4"/>
    <n v="26"/>
  </r>
  <r>
    <s v="EMP02414"/>
    <x v="1564"/>
    <x v="17"/>
    <x v="2"/>
    <s v="ronald.martinez42@company.com"/>
    <n v="-4438"/>
    <x v="1"/>
    <x v="5"/>
    <n v="171325.6"/>
    <x v="265"/>
    <s v="Germany"/>
    <x v="2"/>
    <n v="3.52"/>
    <x v="2"/>
    <n v="3"/>
  </r>
  <r>
    <s v="EMP02415"/>
    <x v="137"/>
    <x v="32"/>
    <x v="1"/>
    <s v="barbara.robinson1@company.com"/>
    <n v="-8823"/>
    <x v="6"/>
    <x v="5"/>
    <n v="41042.050000000003"/>
    <x v="1234"/>
    <s v="USA"/>
    <x v="3"/>
    <n v="2.85"/>
    <x v="4"/>
    <n v="4"/>
  </r>
  <r>
    <s v="EMP02416"/>
    <x v="1565"/>
    <x v="31"/>
    <x v="1"/>
    <s v="susan.garcia50@company.com"/>
    <n v="-5972"/>
    <x v="5"/>
    <x v="6"/>
    <n v="87921.44"/>
    <x v="437"/>
    <s v="Germany"/>
    <x v="1"/>
    <n v="4.04"/>
    <x v="0"/>
    <n v="1"/>
  </r>
  <r>
    <s v="EMP02417"/>
    <x v="1566"/>
    <x v="7"/>
    <x v="0"/>
    <s v="kevin.white37@company.com"/>
    <n v="-7883"/>
    <x v="0"/>
    <x v="3"/>
    <n v="82972.820000000007"/>
    <x v="877"/>
    <s v="USA"/>
    <x v="2"/>
    <n v="3.33"/>
    <x v="0"/>
    <n v="9"/>
  </r>
  <r>
    <s v="EMP02418"/>
    <x v="1567"/>
    <x v="31"/>
    <x v="1"/>
    <s v="michael.rivera5@company.com"/>
    <n v="-4621"/>
    <x v="1"/>
    <x v="9"/>
    <n v="94778.4"/>
    <x v="1345"/>
    <s v="Australia"/>
    <x v="3"/>
    <n v="3.96"/>
    <x v="3"/>
    <n v="1"/>
  </r>
  <r>
    <s v="EMP02419"/>
    <x v="1001"/>
    <x v="29"/>
    <x v="2"/>
    <s v="barbara.campbell9@company.com"/>
    <n v="-3821"/>
    <x v="2"/>
    <x v="9"/>
    <n v="113934.09"/>
    <x v="1346"/>
    <s v="Australia"/>
    <x v="0"/>
    <n v="1.2"/>
    <x v="0"/>
    <n v="12"/>
  </r>
  <r>
    <s v="EMP02420"/>
    <x v="1568"/>
    <x v="4"/>
    <x v="0"/>
    <s v="charles.sanchez32@company.com"/>
    <n v="-5281"/>
    <x v="8"/>
    <x v="7"/>
    <n v="80777.84"/>
    <x v="860"/>
    <s v="Australia"/>
    <x v="3"/>
    <n v="1.77"/>
    <x v="4"/>
    <n v="0"/>
  </r>
  <r>
    <s v="EMP02421"/>
    <x v="388"/>
    <x v="26"/>
    <x v="1"/>
    <s v="andrew.wright52@company.com"/>
    <n v="-6179"/>
    <x v="7"/>
    <x v="5"/>
    <n v="39785.699999999997"/>
    <x v="1347"/>
    <s v="India"/>
    <x v="0"/>
    <n v="4.1500000000000004"/>
    <x v="4"/>
    <n v="17"/>
  </r>
  <r>
    <s v="EMP02422"/>
    <x v="364"/>
    <x v="35"/>
    <x v="1"/>
    <s v="mark.brown44@company.com"/>
    <n v="-5514"/>
    <x v="6"/>
    <x v="6"/>
    <n v="160078.22"/>
    <x v="1348"/>
    <s v="Singapore"/>
    <x v="2"/>
    <n v="1.37"/>
    <x v="3"/>
    <n v="23"/>
  </r>
  <r>
    <s v="EMP02423"/>
    <x v="1569"/>
    <x v="39"/>
    <x v="2"/>
    <s v="matthew.king49@company.com"/>
    <n v="-8516"/>
    <x v="3"/>
    <x v="8"/>
    <n v="122624.44"/>
    <x v="316"/>
    <s v="Germany"/>
    <x v="1"/>
    <n v="1.1200000000000001"/>
    <x v="4"/>
    <n v="3"/>
  </r>
  <r>
    <s v="EMP02424"/>
    <x v="258"/>
    <x v="4"/>
    <x v="0"/>
    <s v="deborah.thompson11@company.com"/>
    <n v="-11460"/>
    <x v="8"/>
    <x v="6"/>
    <n v="139033.79999999999"/>
    <x v="1088"/>
    <s v="Brazil"/>
    <x v="1"/>
    <n v="4.9800000000000004"/>
    <x v="2"/>
    <n v="18"/>
  </r>
  <r>
    <s v="EMP02425"/>
    <x v="1570"/>
    <x v="0"/>
    <x v="0"/>
    <s v="melissa.young78@company.com"/>
    <n v="-7087"/>
    <x v="9"/>
    <x v="7"/>
    <n v="90927.53"/>
    <x v="1349"/>
    <s v="Canada"/>
    <x v="3"/>
    <n v="4.3099999999999996"/>
    <x v="1"/>
    <n v="36"/>
  </r>
  <r>
    <s v="EMP02426"/>
    <x v="1571"/>
    <x v="24"/>
    <x v="1"/>
    <s v="richard.white85@company.com"/>
    <n v="-8941"/>
    <x v="2"/>
    <x v="7"/>
    <n v="118599.65"/>
    <x v="364"/>
    <s v="India"/>
    <x v="0"/>
    <n v="2.88"/>
    <x v="1"/>
    <n v="27"/>
  </r>
  <r>
    <s v="EMP02427"/>
    <x v="1572"/>
    <x v="40"/>
    <x v="2"/>
    <s v="barbara.adams15@company.com"/>
    <n v="-5193"/>
    <x v="1"/>
    <x v="7"/>
    <n v="145212.60999999999"/>
    <x v="1291"/>
    <s v="France"/>
    <x v="0"/>
    <n v="1.49"/>
    <x v="2"/>
    <n v="32"/>
  </r>
  <r>
    <s v="EMP02428"/>
    <x v="1322"/>
    <x v="35"/>
    <x v="1"/>
    <s v="mary.mitchell78@company.com"/>
    <n v="-2022"/>
    <x v="4"/>
    <x v="4"/>
    <n v="120487.25"/>
    <x v="378"/>
    <s v="Singapore"/>
    <x v="0"/>
    <n v="4.26"/>
    <x v="4"/>
    <n v="29"/>
  </r>
  <r>
    <s v="EMP02429"/>
    <x v="1573"/>
    <x v="10"/>
    <x v="1"/>
    <s v="patricia.brown64@company.com"/>
    <n v="-5173"/>
    <x v="6"/>
    <x v="7"/>
    <n v="84985.24"/>
    <x v="1350"/>
    <s v="Japan"/>
    <x v="2"/>
    <n v="2.86"/>
    <x v="2"/>
    <n v="31"/>
  </r>
  <r>
    <s v="EMP02430"/>
    <x v="1574"/>
    <x v="7"/>
    <x v="0"/>
    <s v="patricia.garcia76@company.com"/>
    <n v="-8230"/>
    <x v="6"/>
    <x v="2"/>
    <n v="162736.49"/>
    <x v="681"/>
    <s v="UK"/>
    <x v="3"/>
    <n v="2.71"/>
    <x v="3"/>
    <n v="25"/>
  </r>
  <r>
    <s v="EMP02431"/>
    <x v="730"/>
    <x v="0"/>
    <x v="2"/>
    <s v="lisa.ramirez58@company.com"/>
    <n v="-7365"/>
    <x v="4"/>
    <x v="8"/>
    <n v="91599.8"/>
    <x v="925"/>
    <s v="Singapore"/>
    <x v="0"/>
    <n v="4.96"/>
    <x v="0"/>
    <n v="9"/>
  </r>
  <r>
    <s v="EMP02432"/>
    <x v="1575"/>
    <x v="35"/>
    <x v="1"/>
    <s v="john.thompson48@company.com"/>
    <n v="-9483"/>
    <x v="9"/>
    <x v="0"/>
    <n v="148453.18"/>
    <x v="94"/>
    <s v="India"/>
    <x v="3"/>
    <n v="1.18"/>
    <x v="2"/>
    <n v="22"/>
  </r>
  <r>
    <s v="EMP02433"/>
    <x v="1576"/>
    <x v="24"/>
    <x v="0"/>
    <s v="michael.ramirez35@company.com"/>
    <n v="-9391"/>
    <x v="7"/>
    <x v="6"/>
    <n v="87650.39"/>
    <x v="1096"/>
    <s v="Japan"/>
    <x v="1"/>
    <n v="3.92"/>
    <x v="2"/>
    <n v="31"/>
  </r>
  <r>
    <s v="EMP02434"/>
    <x v="1577"/>
    <x v="13"/>
    <x v="2"/>
    <s v="thomas.allen64@company.com"/>
    <n v="-6292"/>
    <x v="2"/>
    <x v="10"/>
    <n v="169633.64"/>
    <x v="24"/>
    <s v="Australia"/>
    <x v="3"/>
    <n v="1.86"/>
    <x v="0"/>
    <n v="23"/>
  </r>
  <r>
    <s v="EMP02435"/>
    <x v="1005"/>
    <x v="34"/>
    <x v="0"/>
    <s v="matthew.hill61@company.com"/>
    <n v="-5102"/>
    <x v="2"/>
    <x v="2"/>
    <n v="147088.07999999999"/>
    <x v="159"/>
    <s v="UK"/>
    <x v="1"/>
    <n v="1.25"/>
    <x v="2"/>
    <n v="16"/>
  </r>
  <r>
    <s v="EMP02436"/>
    <x v="471"/>
    <x v="18"/>
    <x v="1"/>
    <s v="sandra.green20@company.com"/>
    <n v="-10560"/>
    <x v="0"/>
    <x v="10"/>
    <n v="47911.77"/>
    <x v="1351"/>
    <s v="Singapore"/>
    <x v="1"/>
    <n v="1.84"/>
    <x v="0"/>
    <n v="2"/>
  </r>
  <r>
    <s v="EMP02437"/>
    <x v="1578"/>
    <x v="23"/>
    <x v="1"/>
    <s v="jessica.green98@company.com"/>
    <n v="-5907"/>
    <x v="3"/>
    <x v="8"/>
    <n v="128002.15"/>
    <x v="1110"/>
    <s v="India"/>
    <x v="2"/>
    <n v="2.5"/>
    <x v="0"/>
    <n v="21"/>
  </r>
  <r>
    <s v="EMP02438"/>
    <x v="247"/>
    <x v="25"/>
    <x v="0"/>
    <s v="nancy.lopez22@company.com"/>
    <n v="-6026"/>
    <x v="6"/>
    <x v="5"/>
    <n v="71769.259999999995"/>
    <x v="1352"/>
    <s v="UK"/>
    <x v="0"/>
    <n v="1.75"/>
    <x v="0"/>
    <n v="25"/>
  </r>
  <r>
    <s v="EMP02439"/>
    <x v="1579"/>
    <x v="34"/>
    <x v="1"/>
    <s v="carol.nelson38@company.com"/>
    <n v="-4441"/>
    <x v="7"/>
    <x v="6"/>
    <n v="117734.89"/>
    <x v="1353"/>
    <s v="India"/>
    <x v="1"/>
    <n v="3.32"/>
    <x v="4"/>
    <n v="28"/>
  </r>
  <r>
    <s v="EMP02440"/>
    <x v="844"/>
    <x v="8"/>
    <x v="2"/>
    <s v="melissa.robinson43@company.com"/>
    <n v="-6121"/>
    <x v="4"/>
    <x v="9"/>
    <n v="134420.71"/>
    <x v="1354"/>
    <s v="Brazil"/>
    <x v="3"/>
    <n v="4.3499999999999996"/>
    <x v="4"/>
    <n v="20"/>
  </r>
  <r>
    <s v="EMP02441"/>
    <x v="1187"/>
    <x v="22"/>
    <x v="2"/>
    <s v="christopher.walker93@company.com"/>
    <n v="-3884"/>
    <x v="7"/>
    <x v="9"/>
    <n v="64556.800000000003"/>
    <x v="983"/>
    <s v="Canada"/>
    <x v="1"/>
    <n v="2.21"/>
    <x v="1"/>
    <n v="13"/>
  </r>
  <r>
    <s v="EMP02442"/>
    <x v="105"/>
    <x v="8"/>
    <x v="0"/>
    <s v="daniel.thomas10@company.com"/>
    <n v="-7488"/>
    <x v="7"/>
    <x v="8"/>
    <n v="39590.35"/>
    <x v="154"/>
    <s v="India"/>
    <x v="2"/>
    <n v="1.63"/>
    <x v="3"/>
    <n v="17"/>
  </r>
  <r>
    <s v="EMP02443"/>
    <x v="1580"/>
    <x v="10"/>
    <x v="2"/>
    <s v="steven.williams76@company.com"/>
    <n v="-9005"/>
    <x v="7"/>
    <x v="8"/>
    <n v="178812.64"/>
    <x v="1027"/>
    <s v="Singapore"/>
    <x v="3"/>
    <n v="1.79"/>
    <x v="3"/>
    <n v="6"/>
  </r>
  <r>
    <s v="EMP02444"/>
    <x v="1530"/>
    <x v="28"/>
    <x v="2"/>
    <s v="anthony.wright1@company.com"/>
    <n v="-7548"/>
    <x v="2"/>
    <x v="7"/>
    <n v="92961.68"/>
    <x v="1127"/>
    <s v="Canada"/>
    <x v="1"/>
    <n v="4.0999999999999996"/>
    <x v="3"/>
    <n v="17"/>
  </r>
  <r>
    <s v="EMP02445"/>
    <x v="1581"/>
    <x v="5"/>
    <x v="0"/>
    <s v="karen.miller9@company.com"/>
    <n v="-4012"/>
    <x v="7"/>
    <x v="10"/>
    <n v="103721.77"/>
    <x v="1355"/>
    <s v="Germany"/>
    <x v="3"/>
    <n v="2.11"/>
    <x v="3"/>
    <n v="9"/>
  </r>
  <r>
    <s v="EMP02446"/>
    <x v="1459"/>
    <x v="39"/>
    <x v="0"/>
    <s v="linda.smith10@company.com"/>
    <n v="-9184"/>
    <x v="4"/>
    <x v="10"/>
    <n v="128017.68"/>
    <x v="850"/>
    <s v="India"/>
    <x v="1"/>
    <n v="2.48"/>
    <x v="1"/>
    <n v="13"/>
  </r>
  <r>
    <s v="EMP02447"/>
    <x v="358"/>
    <x v="8"/>
    <x v="0"/>
    <s v="donna.martin10@company.com"/>
    <n v="-6816"/>
    <x v="7"/>
    <x v="7"/>
    <n v="158988.21"/>
    <x v="129"/>
    <s v="Brazil"/>
    <x v="3"/>
    <n v="2.58"/>
    <x v="4"/>
    <n v="26"/>
  </r>
  <r>
    <s v="EMP02448"/>
    <x v="1582"/>
    <x v="14"/>
    <x v="2"/>
    <s v="charles.baker24@company.com"/>
    <n v="-7937"/>
    <x v="2"/>
    <x v="9"/>
    <n v="95352.75"/>
    <x v="233"/>
    <s v="USA"/>
    <x v="1"/>
    <n v="4.8499999999999996"/>
    <x v="0"/>
    <n v="21"/>
  </r>
  <r>
    <s v="EMP02449"/>
    <x v="386"/>
    <x v="28"/>
    <x v="0"/>
    <s v="stephanie.taylor91@company.com"/>
    <n v="-4544"/>
    <x v="8"/>
    <x v="10"/>
    <n v="76251.16"/>
    <x v="1325"/>
    <s v="UK"/>
    <x v="2"/>
    <n v="1.98"/>
    <x v="1"/>
    <n v="14"/>
  </r>
  <r>
    <s v="EMP02450"/>
    <x v="939"/>
    <x v="28"/>
    <x v="1"/>
    <s v="karen.harris80@company.com"/>
    <n v="-6746"/>
    <x v="7"/>
    <x v="7"/>
    <n v="139507.64000000001"/>
    <x v="955"/>
    <s v="France"/>
    <x v="0"/>
    <n v="4.18"/>
    <x v="0"/>
    <n v="36"/>
  </r>
  <r>
    <s v="EMP02451"/>
    <x v="1583"/>
    <x v="5"/>
    <x v="2"/>
    <s v="donna.jones74@company.com"/>
    <n v="-4232"/>
    <x v="1"/>
    <x v="6"/>
    <n v="83908.07"/>
    <x v="1356"/>
    <s v="Canada"/>
    <x v="0"/>
    <n v="3.96"/>
    <x v="4"/>
    <n v="10"/>
  </r>
  <r>
    <s v="EMP02452"/>
    <x v="367"/>
    <x v="3"/>
    <x v="1"/>
    <s v="david.jackson63@company.com"/>
    <n v="-3156"/>
    <x v="1"/>
    <x v="0"/>
    <n v="41032.75"/>
    <x v="1357"/>
    <s v="Australia"/>
    <x v="2"/>
    <n v="2.0099999999999998"/>
    <x v="4"/>
    <n v="33"/>
  </r>
  <r>
    <s v="EMP02453"/>
    <x v="1584"/>
    <x v="7"/>
    <x v="1"/>
    <s v="timothy.perez25@company.com"/>
    <n v="-5440"/>
    <x v="1"/>
    <x v="3"/>
    <n v="87150.19"/>
    <x v="672"/>
    <s v="USA"/>
    <x v="1"/>
    <n v="3.07"/>
    <x v="3"/>
    <n v="4"/>
  </r>
  <r>
    <s v="EMP02454"/>
    <x v="1373"/>
    <x v="32"/>
    <x v="0"/>
    <s v="nancy.ramirez15@company.com"/>
    <n v="-4030"/>
    <x v="2"/>
    <x v="5"/>
    <n v="114576.62"/>
    <x v="281"/>
    <s v="USA"/>
    <x v="3"/>
    <n v="1.71"/>
    <x v="1"/>
    <n v="37"/>
  </r>
  <r>
    <s v="EMP02455"/>
    <x v="461"/>
    <x v="38"/>
    <x v="0"/>
    <s v="susan.hernandez15@company.com"/>
    <n v="-4340"/>
    <x v="9"/>
    <x v="2"/>
    <n v="117712.19"/>
    <x v="556"/>
    <s v="Canada"/>
    <x v="0"/>
    <n v="2.16"/>
    <x v="1"/>
    <n v="0"/>
  </r>
  <r>
    <s v="EMP02456"/>
    <x v="1585"/>
    <x v="20"/>
    <x v="0"/>
    <s v="ronald.garcia47@company.com"/>
    <n v="-9229"/>
    <x v="4"/>
    <x v="10"/>
    <n v="62486.33"/>
    <x v="1096"/>
    <s v="Canada"/>
    <x v="1"/>
    <n v="2.65"/>
    <x v="0"/>
    <n v="0"/>
  </r>
  <r>
    <s v="EMP02457"/>
    <x v="1586"/>
    <x v="0"/>
    <x v="1"/>
    <s v="linda.hernandez58@company.com"/>
    <n v="-4143"/>
    <x v="3"/>
    <x v="10"/>
    <n v="165814.84"/>
    <x v="1347"/>
    <s v="Canada"/>
    <x v="3"/>
    <n v="2.74"/>
    <x v="3"/>
    <n v="32"/>
  </r>
  <r>
    <s v="EMP02458"/>
    <x v="1587"/>
    <x v="21"/>
    <x v="2"/>
    <s v="donna.sanchez80@company.com"/>
    <n v="-3373"/>
    <x v="6"/>
    <x v="2"/>
    <n v="102185.91"/>
    <x v="912"/>
    <s v="Singapore"/>
    <x v="0"/>
    <n v="1.99"/>
    <x v="2"/>
    <n v="29"/>
  </r>
  <r>
    <s v="EMP02459"/>
    <x v="820"/>
    <x v="16"/>
    <x v="1"/>
    <s v="brian.lee54@company.com"/>
    <n v="-3924"/>
    <x v="2"/>
    <x v="6"/>
    <n v="150405.03"/>
    <x v="1358"/>
    <s v="UK"/>
    <x v="0"/>
    <n v="4.57"/>
    <x v="4"/>
    <n v="12"/>
  </r>
  <r>
    <s v="EMP02460"/>
    <x v="302"/>
    <x v="32"/>
    <x v="1"/>
    <s v="patricia.king28@company.com"/>
    <n v="-8366"/>
    <x v="6"/>
    <x v="2"/>
    <n v="163645.65"/>
    <x v="450"/>
    <s v="Canada"/>
    <x v="1"/>
    <n v="3.17"/>
    <x v="4"/>
    <n v="8"/>
  </r>
  <r>
    <s v="EMP02461"/>
    <x v="1001"/>
    <x v="17"/>
    <x v="2"/>
    <s v="barbara.campbell23@company.com"/>
    <n v="-3527"/>
    <x v="8"/>
    <x v="2"/>
    <n v="36454.01"/>
    <x v="184"/>
    <s v="Australia"/>
    <x v="1"/>
    <n v="4.75"/>
    <x v="1"/>
    <n v="10"/>
  </r>
  <r>
    <s v="EMP02462"/>
    <x v="1588"/>
    <x v="25"/>
    <x v="2"/>
    <s v="sarah.wright6@company.com"/>
    <n v="-8547"/>
    <x v="3"/>
    <x v="9"/>
    <n v="147049.9"/>
    <x v="1009"/>
    <s v="Germany"/>
    <x v="2"/>
    <n v="3.56"/>
    <x v="2"/>
    <n v="25"/>
  </r>
  <r>
    <s v="EMP02463"/>
    <x v="1589"/>
    <x v="5"/>
    <x v="0"/>
    <s v="donald.martin90@company.com"/>
    <n v="-4504"/>
    <x v="0"/>
    <x v="7"/>
    <n v="100079.09"/>
    <x v="1359"/>
    <s v="India"/>
    <x v="3"/>
    <n v="4.37"/>
    <x v="4"/>
    <n v="1"/>
  </r>
  <r>
    <s v="EMP02464"/>
    <x v="540"/>
    <x v="29"/>
    <x v="2"/>
    <s v="sarah.wilson10@company.com"/>
    <n v="-10100"/>
    <x v="5"/>
    <x v="9"/>
    <n v="150750.43"/>
    <x v="509"/>
    <s v="India"/>
    <x v="3"/>
    <n v="2.11"/>
    <x v="2"/>
    <n v="22"/>
  </r>
  <r>
    <s v="EMP02465"/>
    <x v="1590"/>
    <x v="25"/>
    <x v="0"/>
    <s v="charles.jones86@company.com"/>
    <n v="-5846"/>
    <x v="4"/>
    <x v="2"/>
    <n v="105382.43"/>
    <x v="1350"/>
    <s v="France"/>
    <x v="1"/>
    <n v="3.32"/>
    <x v="1"/>
    <n v="11"/>
  </r>
  <r>
    <s v="EMP02466"/>
    <x v="1591"/>
    <x v="22"/>
    <x v="1"/>
    <s v="joseph.scott71@company.com"/>
    <n v="-10662"/>
    <x v="4"/>
    <x v="6"/>
    <n v="166636.17000000001"/>
    <x v="139"/>
    <s v="Germany"/>
    <x v="1"/>
    <n v="4.1100000000000003"/>
    <x v="2"/>
    <n v="35"/>
  </r>
  <r>
    <s v="EMP02467"/>
    <x v="1592"/>
    <x v="31"/>
    <x v="1"/>
    <s v="melissa.ramirez62@company.com"/>
    <n v="-6586"/>
    <x v="5"/>
    <x v="6"/>
    <n v="86080.86"/>
    <x v="1266"/>
    <s v="Germany"/>
    <x v="0"/>
    <n v="3.08"/>
    <x v="3"/>
    <n v="23"/>
  </r>
  <r>
    <s v="EMP02468"/>
    <x v="1593"/>
    <x v="23"/>
    <x v="1"/>
    <s v="carol.thomas93@company.com"/>
    <n v="-5498"/>
    <x v="0"/>
    <x v="6"/>
    <n v="81218.53"/>
    <x v="916"/>
    <s v="Brazil"/>
    <x v="0"/>
    <n v="2.38"/>
    <x v="2"/>
    <n v="0"/>
  </r>
  <r>
    <s v="EMP02469"/>
    <x v="1594"/>
    <x v="4"/>
    <x v="1"/>
    <s v="emily.walker93@company.com"/>
    <n v="-7308"/>
    <x v="4"/>
    <x v="9"/>
    <n v="130500.27"/>
    <x v="94"/>
    <s v="Singapore"/>
    <x v="2"/>
    <n v="1.79"/>
    <x v="1"/>
    <n v="29"/>
  </r>
  <r>
    <s v="EMP02470"/>
    <x v="1595"/>
    <x v="27"/>
    <x v="0"/>
    <s v="matthew.allen54@company.com"/>
    <n v="-3372"/>
    <x v="8"/>
    <x v="0"/>
    <n v="170482.77"/>
    <x v="1360"/>
    <s v="Australia"/>
    <x v="3"/>
    <n v="1.29"/>
    <x v="1"/>
    <n v="35"/>
  </r>
  <r>
    <s v="EMP02471"/>
    <x v="712"/>
    <x v="41"/>
    <x v="2"/>
    <s v="karen.mitchell96@company.com"/>
    <n v="-7714"/>
    <x v="4"/>
    <x v="8"/>
    <n v="83813.8"/>
    <x v="846"/>
    <s v="Germany"/>
    <x v="0"/>
    <n v="3.97"/>
    <x v="3"/>
    <n v="4"/>
  </r>
  <r>
    <s v="EMP02472"/>
    <x v="652"/>
    <x v="39"/>
    <x v="0"/>
    <s v="daniel.jackson53@company.com"/>
    <n v="-7993"/>
    <x v="0"/>
    <x v="4"/>
    <n v="38756.9"/>
    <x v="498"/>
    <s v="Brazil"/>
    <x v="3"/>
    <n v="2.37"/>
    <x v="0"/>
    <n v="27"/>
  </r>
  <r>
    <s v="EMP02473"/>
    <x v="1596"/>
    <x v="41"/>
    <x v="0"/>
    <s v="joseph.sanchez78@company.com"/>
    <n v="-7673"/>
    <x v="3"/>
    <x v="9"/>
    <n v="44408.4"/>
    <x v="867"/>
    <s v="Brazil"/>
    <x v="1"/>
    <n v="1.56"/>
    <x v="1"/>
    <n v="8"/>
  </r>
  <r>
    <s v="EMP02474"/>
    <x v="394"/>
    <x v="33"/>
    <x v="0"/>
    <s v="anthony.hall60@company.com"/>
    <n v="-5320"/>
    <x v="5"/>
    <x v="6"/>
    <n v="126828.64"/>
    <x v="370"/>
    <s v="UK"/>
    <x v="1"/>
    <n v="3.06"/>
    <x v="2"/>
    <n v="4"/>
  </r>
  <r>
    <s v="EMP02475"/>
    <x v="1597"/>
    <x v="12"/>
    <x v="0"/>
    <s v="donna.flores73@company.com"/>
    <n v="-8090"/>
    <x v="9"/>
    <x v="5"/>
    <n v="142549.92000000001"/>
    <x v="769"/>
    <s v="Australia"/>
    <x v="1"/>
    <n v="4.82"/>
    <x v="4"/>
    <n v="4"/>
  </r>
  <r>
    <s v="EMP02476"/>
    <x v="556"/>
    <x v="32"/>
    <x v="0"/>
    <s v="david.lewis55@company.com"/>
    <n v="-10483"/>
    <x v="8"/>
    <x v="4"/>
    <n v="47713.53"/>
    <x v="1161"/>
    <s v="Germany"/>
    <x v="1"/>
    <n v="4.96"/>
    <x v="4"/>
    <n v="1"/>
  </r>
  <r>
    <s v="EMP02477"/>
    <x v="1598"/>
    <x v="21"/>
    <x v="1"/>
    <s v="paul.allen31@company.com"/>
    <n v="-9267"/>
    <x v="2"/>
    <x v="10"/>
    <n v="163849.92000000001"/>
    <x v="694"/>
    <s v="USA"/>
    <x v="0"/>
    <n v="1.94"/>
    <x v="3"/>
    <n v="6"/>
  </r>
  <r>
    <s v="EMP02478"/>
    <x v="1482"/>
    <x v="9"/>
    <x v="0"/>
    <s v="steven.johnson54@company.com"/>
    <n v="-8261"/>
    <x v="0"/>
    <x v="7"/>
    <n v="168065.81"/>
    <x v="1361"/>
    <s v="UK"/>
    <x v="1"/>
    <n v="2.2200000000000002"/>
    <x v="1"/>
    <n v="1"/>
  </r>
  <r>
    <s v="EMP02479"/>
    <x v="1599"/>
    <x v="13"/>
    <x v="1"/>
    <s v="paul.garcia18@company.com"/>
    <n v="-9021"/>
    <x v="0"/>
    <x v="3"/>
    <n v="126989.07"/>
    <x v="1362"/>
    <s v="Japan"/>
    <x v="2"/>
    <n v="3.57"/>
    <x v="0"/>
    <n v="11"/>
  </r>
  <r>
    <s v="EMP02480"/>
    <x v="852"/>
    <x v="26"/>
    <x v="0"/>
    <s v="ronald.jones78@company.com"/>
    <n v="-2551"/>
    <x v="8"/>
    <x v="2"/>
    <n v="174583.56"/>
    <x v="874"/>
    <s v="Germany"/>
    <x v="3"/>
    <n v="3.66"/>
    <x v="1"/>
    <n v="13"/>
  </r>
  <r>
    <s v="EMP02481"/>
    <x v="79"/>
    <x v="19"/>
    <x v="2"/>
    <s v="timothy.wilson17@company.com"/>
    <n v="-8188"/>
    <x v="2"/>
    <x v="4"/>
    <n v="161264.35"/>
    <x v="973"/>
    <s v="USA"/>
    <x v="3"/>
    <n v="4.37"/>
    <x v="4"/>
    <n v="4"/>
  </r>
  <r>
    <s v="EMP02482"/>
    <x v="268"/>
    <x v="26"/>
    <x v="1"/>
    <s v="james.green26@company.com"/>
    <n v="-7171"/>
    <x v="2"/>
    <x v="8"/>
    <n v="174206.22"/>
    <x v="1363"/>
    <s v="Singapore"/>
    <x v="3"/>
    <n v="1.53"/>
    <x v="2"/>
    <n v="9"/>
  </r>
  <r>
    <s v="EMP02483"/>
    <x v="1557"/>
    <x v="6"/>
    <x v="0"/>
    <s v="deborah.baker30@company.com"/>
    <n v="-9209"/>
    <x v="7"/>
    <x v="2"/>
    <n v="130255.81"/>
    <x v="133"/>
    <s v="France"/>
    <x v="0"/>
    <n v="3.84"/>
    <x v="3"/>
    <n v="35"/>
  </r>
  <r>
    <s v="EMP02484"/>
    <x v="1600"/>
    <x v="33"/>
    <x v="0"/>
    <s v="carol.scott71@company.com"/>
    <n v="-9203"/>
    <x v="7"/>
    <x v="5"/>
    <n v="168084.58"/>
    <x v="1160"/>
    <s v="UK"/>
    <x v="1"/>
    <n v="3"/>
    <x v="2"/>
    <n v="4"/>
  </r>
  <r>
    <s v="EMP02485"/>
    <x v="1562"/>
    <x v="16"/>
    <x v="0"/>
    <s v="william.wilson11@company.com"/>
    <n v="-6088"/>
    <x v="4"/>
    <x v="5"/>
    <n v="128267.34"/>
    <x v="341"/>
    <s v="India"/>
    <x v="0"/>
    <n v="2.11"/>
    <x v="2"/>
    <n v="14"/>
  </r>
  <r>
    <s v="EMP02486"/>
    <x v="676"/>
    <x v="4"/>
    <x v="1"/>
    <s v="john.moore76@company.com"/>
    <n v="-7479"/>
    <x v="6"/>
    <x v="3"/>
    <n v="169761.94"/>
    <x v="494"/>
    <s v="UK"/>
    <x v="2"/>
    <n v="4.3099999999999996"/>
    <x v="0"/>
    <n v="17"/>
  </r>
  <r>
    <s v="EMP02487"/>
    <x v="1601"/>
    <x v="1"/>
    <x v="0"/>
    <s v="linda.wright4@company.com"/>
    <n v="-8999"/>
    <x v="9"/>
    <x v="7"/>
    <n v="70956.38"/>
    <x v="543"/>
    <s v="UK"/>
    <x v="3"/>
    <n v="4.51"/>
    <x v="1"/>
    <n v="32"/>
  </r>
  <r>
    <s v="EMP02488"/>
    <x v="1602"/>
    <x v="10"/>
    <x v="0"/>
    <s v="nancy.flores14@company.com"/>
    <n v="-7965"/>
    <x v="8"/>
    <x v="3"/>
    <n v="139442.44"/>
    <x v="1346"/>
    <s v="Australia"/>
    <x v="3"/>
    <n v="4.3099999999999996"/>
    <x v="3"/>
    <n v="12"/>
  </r>
  <r>
    <s v="EMP02489"/>
    <x v="729"/>
    <x v="34"/>
    <x v="1"/>
    <s v="rebecca.thomas58@company.com"/>
    <n v="-7252"/>
    <x v="9"/>
    <x v="7"/>
    <n v="171757.52"/>
    <x v="511"/>
    <s v="Japan"/>
    <x v="3"/>
    <n v="4.3899999999999997"/>
    <x v="2"/>
    <n v="0"/>
  </r>
  <r>
    <s v="EMP02490"/>
    <x v="1547"/>
    <x v="24"/>
    <x v="0"/>
    <s v="william.brown10@company.com"/>
    <n v="-5679"/>
    <x v="7"/>
    <x v="0"/>
    <n v="130225.89"/>
    <x v="1315"/>
    <s v="USA"/>
    <x v="3"/>
    <n v="2.44"/>
    <x v="1"/>
    <n v="21"/>
  </r>
  <r>
    <s v="EMP02491"/>
    <x v="177"/>
    <x v="36"/>
    <x v="2"/>
    <s v="ronald.anderson35@company.com"/>
    <n v="-2955"/>
    <x v="7"/>
    <x v="0"/>
    <n v="137689.93"/>
    <x v="379"/>
    <s v="France"/>
    <x v="2"/>
    <n v="2.87"/>
    <x v="3"/>
    <n v="33"/>
  </r>
  <r>
    <s v="EMP02492"/>
    <x v="376"/>
    <x v="14"/>
    <x v="0"/>
    <s v="paul.nguyen92@company.com"/>
    <n v="-3918"/>
    <x v="3"/>
    <x v="7"/>
    <n v="101052.12"/>
    <x v="164"/>
    <s v="USA"/>
    <x v="3"/>
    <n v="1.0900000000000001"/>
    <x v="3"/>
    <n v="19"/>
  </r>
  <r>
    <s v="EMP02493"/>
    <x v="1603"/>
    <x v="23"/>
    <x v="1"/>
    <s v="emily.carter23@company.com"/>
    <n v="-3743"/>
    <x v="7"/>
    <x v="8"/>
    <n v="131956.65"/>
    <x v="147"/>
    <s v="USA"/>
    <x v="3"/>
    <n v="1.38"/>
    <x v="4"/>
    <n v="19"/>
  </r>
  <r>
    <s v="EMP02494"/>
    <x v="715"/>
    <x v="27"/>
    <x v="2"/>
    <s v="michelle.ramirez11@company.com"/>
    <n v="-6473"/>
    <x v="9"/>
    <x v="2"/>
    <n v="174189.71"/>
    <x v="726"/>
    <s v="Canada"/>
    <x v="3"/>
    <n v="4.29"/>
    <x v="2"/>
    <n v="3"/>
  </r>
  <r>
    <s v="EMP02495"/>
    <x v="1604"/>
    <x v="18"/>
    <x v="0"/>
    <s v="george.taylor54@company.com"/>
    <n v="-3747"/>
    <x v="3"/>
    <x v="4"/>
    <n v="107801.7"/>
    <x v="1364"/>
    <s v="USA"/>
    <x v="1"/>
    <n v="1.97"/>
    <x v="1"/>
    <n v="29"/>
  </r>
  <r>
    <s v="EMP02496"/>
    <x v="1605"/>
    <x v="26"/>
    <x v="0"/>
    <s v="rebecca.brown38@company.com"/>
    <n v="-2809"/>
    <x v="7"/>
    <x v="6"/>
    <n v="54517.55"/>
    <x v="34"/>
    <s v="France"/>
    <x v="2"/>
    <n v="4.09"/>
    <x v="3"/>
    <n v="39"/>
  </r>
  <r>
    <s v="EMP02497"/>
    <x v="431"/>
    <x v="17"/>
    <x v="0"/>
    <s v="donald.nelson87@company.com"/>
    <n v="-5634"/>
    <x v="3"/>
    <x v="9"/>
    <n v="150723.75"/>
    <x v="511"/>
    <s v="Japan"/>
    <x v="0"/>
    <n v="4.21"/>
    <x v="2"/>
    <n v="39"/>
  </r>
  <r>
    <s v="EMP02498"/>
    <x v="1082"/>
    <x v="8"/>
    <x v="0"/>
    <s v="joshua.mitchell74@company.com"/>
    <n v="-8330"/>
    <x v="4"/>
    <x v="2"/>
    <n v="76126.320000000007"/>
    <x v="781"/>
    <s v="Canada"/>
    <x v="0"/>
    <n v="1.42"/>
    <x v="0"/>
    <n v="3"/>
  </r>
  <r>
    <s v="EMP02499"/>
    <x v="139"/>
    <x v="25"/>
    <x v="2"/>
    <s v="jennifer.allen32@company.com"/>
    <n v="-3062"/>
    <x v="9"/>
    <x v="8"/>
    <n v="134954.26"/>
    <x v="1365"/>
    <s v="Australia"/>
    <x v="0"/>
    <n v="3.04"/>
    <x v="4"/>
    <n v="10"/>
  </r>
  <r>
    <s v="EMP02500"/>
    <x v="73"/>
    <x v="16"/>
    <x v="1"/>
    <s v="ashley.white61@company.com"/>
    <n v="-5405"/>
    <x v="9"/>
    <x v="6"/>
    <n v="166011.62"/>
    <x v="463"/>
    <s v="Canada"/>
    <x v="1"/>
    <n v="3.92"/>
    <x v="0"/>
    <n v="22"/>
  </r>
  <r>
    <s v="EMP02501"/>
    <x v="732"/>
    <x v="43"/>
    <x v="2"/>
    <s v="matthew.baker4@company.com"/>
    <n v="-5782"/>
    <x v="1"/>
    <x v="2"/>
    <n v="80704.350000000006"/>
    <x v="232"/>
    <s v="India"/>
    <x v="1"/>
    <n v="1.49"/>
    <x v="1"/>
    <n v="16"/>
  </r>
  <r>
    <s v="EMP02502"/>
    <x v="184"/>
    <x v="23"/>
    <x v="1"/>
    <s v="michael.green76@company.com"/>
    <n v="-4233"/>
    <x v="3"/>
    <x v="3"/>
    <n v="36679.14"/>
    <x v="235"/>
    <s v="Germany"/>
    <x v="2"/>
    <n v="3.6"/>
    <x v="0"/>
    <n v="3"/>
  </r>
  <r>
    <s v="EMP02503"/>
    <x v="168"/>
    <x v="6"/>
    <x v="1"/>
    <s v="john.white10@company.com"/>
    <n v="-6644"/>
    <x v="5"/>
    <x v="3"/>
    <n v="148705.49"/>
    <x v="249"/>
    <s v="Germany"/>
    <x v="3"/>
    <n v="4.2699999999999996"/>
    <x v="3"/>
    <n v="16"/>
  </r>
  <r>
    <s v="EMP02504"/>
    <x v="890"/>
    <x v="32"/>
    <x v="2"/>
    <s v="brian.rodriguez16@company.com"/>
    <n v="-8983"/>
    <x v="0"/>
    <x v="8"/>
    <n v="131870.94"/>
    <x v="1040"/>
    <s v="Singapore"/>
    <x v="3"/>
    <n v="2.08"/>
    <x v="0"/>
    <n v="26"/>
  </r>
  <r>
    <s v="EMP02505"/>
    <x v="1053"/>
    <x v="15"/>
    <x v="2"/>
    <s v="george.garcia43@company.com"/>
    <n v="-9020"/>
    <x v="2"/>
    <x v="0"/>
    <n v="175827.81"/>
    <x v="474"/>
    <s v="Japan"/>
    <x v="1"/>
    <n v="3.88"/>
    <x v="3"/>
    <n v="23"/>
  </r>
  <r>
    <s v="EMP02506"/>
    <x v="780"/>
    <x v="39"/>
    <x v="2"/>
    <s v="patricia.wright79@company.com"/>
    <n v="-7823"/>
    <x v="3"/>
    <x v="2"/>
    <n v="150865.48000000001"/>
    <x v="447"/>
    <s v="Germany"/>
    <x v="3"/>
    <n v="3.22"/>
    <x v="3"/>
    <n v="14"/>
  </r>
  <r>
    <s v="EMP02507"/>
    <x v="1606"/>
    <x v="5"/>
    <x v="0"/>
    <s v="daniel.allen27@company.com"/>
    <n v="-8198"/>
    <x v="5"/>
    <x v="0"/>
    <n v="110091.38"/>
    <x v="37"/>
    <s v="USA"/>
    <x v="2"/>
    <n v="2.2599999999999998"/>
    <x v="2"/>
    <n v="32"/>
  </r>
  <r>
    <s v="EMP02508"/>
    <x v="1607"/>
    <x v="36"/>
    <x v="0"/>
    <s v="jennifer.nguyen58@company.com"/>
    <n v="-6131"/>
    <x v="9"/>
    <x v="2"/>
    <n v="86928.639999999999"/>
    <x v="611"/>
    <s v="Brazil"/>
    <x v="2"/>
    <n v="2.95"/>
    <x v="1"/>
    <n v="18"/>
  </r>
  <r>
    <s v="EMP02509"/>
    <x v="1164"/>
    <x v="18"/>
    <x v="2"/>
    <s v="rebecca.moore34@company.com"/>
    <n v="-2706"/>
    <x v="9"/>
    <x v="3"/>
    <n v="75935.199999999997"/>
    <x v="1366"/>
    <s v="USA"/>
    <x v="2"/>
    <n v="1.03"/>
    <x v="3"/>
    <n v="34"/>
  </r>
  <r>
    <s v="EMP02510"/>
    <x v="1608"/>
    <x v="28"/>
    <x v="2"/>
    <s v="steven.rodriguez70@company.com"/>
    <n v="-9366"/>
    <x v="2"/>
    <x v="8"/>
    <n v="151337.39000000001"/>
    <x v="665"/>
    <s v="Brazil"/>
    <x v="1"/>
    <n v="4.1399999999999997"/>
    <x v="3"/>
    <n v="22"/>
  </r>
  <r>
    <s v="EMP02511"/>
    <x v="1609"/>
    <x v="12"/>
    <x v="2"/>
    <s v="melissa.jackson3@company.com"/>
    <n v="-4287"/>
    <x v="0"/>
    <x v="7"/>
    <n v="163463.18"/>
    <x v="1367"/>
    <s v="USA"/>
    <x v="2"/>
    <n v="1.63"/>
    <x v="1"/>
    <n v="16"/>
  </r>
  <r>
    <s v="EMP02512"/>
    <x v="1610"/>
    <x v="10"/>
    <x v="0"/>
    <s v="daniel.campbell56@company.com"/>
    <n v="-8549"/>
    <x v="3"/>
    <x v="10"/>
    <n v="155909.93"/>
    <x v="1368"/>
    <s v="Germany"/>
    <x v="1"/>
    <n v="4.37"/>
    <x v="1"/>
    <n v="29"/>
  </r>
  <r>
    <s v="EMP02513"/>
    <x v="832"/>
    <x v="18"/>
    <x v="1"/>
    <s v="mary.lewis51@company.com"/>
    <n v="-3513"/>
    <x v="7"/>
    <x v="9"/>
    <n v="64187.31"/>
    <x v="304"/>
    <s v="France"/>
    <x v="0"/>
    <n v="1.87"/>
    <x v="1"/>
    <n v="3"/>
  </r>
  <r>
    <s v="EMP02514"/>
    <x v="1451"/>
    <x v="36"/>
    <x v="0"/>
    <s v="melissa.anderson75@company.com"/>
    <n v="-10186"/>
    <x v="6"/>
    <x v="9"/>
    <n v="172421.62"/>
    <x v="703"/>
    <s v="Brazil"/>
    <x v="3"/>
    <n v="1.62"/>
    <x v="0"/>
    <n v="27"/>
  </r>
  <r>
    <s v="EMP02515"/>
    <x v="360"/>
    <x v="34"/>
    <x v="2"/>
    <s v="jennifer.young73@company.com"/>
    <n v="-6767"/>
    <x v="2"/>
    <x v="9"/>
    <n v="122652.06"/>
    <x v="1226"/>
    <s v="Australia"/>
    <x v="3"/>
    <n v="4.37"/>
    <x v="3"/>
    <n v="7"/>
  </r>
  <r>
    <s v="EMP02516"/>
    <x v="221"/>
    <x v="10"/>
    <x v="0"/>
    <s v="susan.lewis14@company.com"/>
    <n v="-7245"/>
    <x v="5"/>
    <x v="5"/>
    <n v="140755.39000000001"/>
    <x v="1080"/>
    <s v="Germany"/>
    <x v="1"/>
    <n v="4.4000000000000004"/>
    <x v="1"/>
    <n v="1"/>
  </r>
  <r>
    <s v="EMP02517"/>
    <x v="1611"/>
    <x v="16"/>
    <x v="1"/>
    <s v="david.wilson51@company.com"/>
    <n v="-9907"/>
    <x v="1"/>
    <x v="4"/>
    <n v="101942.11"/>
    <x v="1365"/>
    <s v="Canada"/>
    <x v="0"/>
    <n v="4.07"/>
    <x v="1"/>
    <n v="2"/>
  </r>
  <r>
    <s v="EMP02518"/>
    <x v="228"/>
    <x v="28"/>
    <x v="2"/>
    <s v="karen.campbell85@company.com"/>
    <n v="-3098"/>
    <x v="5"/>
    <x v="0"/>
    <n v="89777.1"/>
    <x v="886"/>
    <s v="UK"/>
    <x v="0"/>
    <n v="4.8600000000000003"/>
    <x v="1"/>
    <n v="0"/>
  </r>
  <r>
    <s v="EMP02519"/>
    <x v="1360"/>
    <x v="6"/>
    <x v="0"/>
    <s v="william.rivera92@company.com"/>
    <n v="-2701"/>
    <x v="7"/>
    <x v="9"/>
    <n v="133479.79"/>
    <x v="107"/>
    <s v="Singapore"/>
    <x v="3"/>
    <n v="1.68"/>
    <x v="3"/>
    <n v="8"/>
  </r>
  <r>
    <s v="EMP02520"/>
    <x v="1612"/>
    <x v="27"/>
    <x v="2"/>
    <s v="mark.roberts62@company.com"/>
    <n v="-5143"/>
    <x v="4"/>
    <x v="6"/>
    <n v="81160.11"/>
    <x v="224"/>
    <s v="Germany"/>
    <x v="1"/>
    <n v="4.28"/>
    <x v="2"/>
    <n v="12"/>
  </r>
  <r>
    <s v="EMP02521"/>
    <x v="1248"/>
    <x v="13"/>
    <x v="0"/>
    <s v="timothy.rodriguez28@company.com"/>
    <n v="-5414"/>
    <x v="0"/>
    <x v="8"/>
    <n v="52355.59"/>
    <x v="815"/>
    <s v="India"/>
    <x v="2"/>
    <n v="1.01"/>
    <x v="2"/>
    <n v="10"/>
  </r>
  <r>
    <s v="EMP02522"/>
    <x v="782"/>
    <x v="10"/>
    <x v="0"/>
    <s v="robert.taylor81@company.com"/>
    <n v="-10820"/>
    <x v="1"/>
    <x v="10"/>
    <n v="131640.03"/>
    <x v="1369"/>
    <s v="Australia"/>
    <x v="1"/>
    <n v="4.5"/>
    <x v="4"/>
    <n v="23"/>
  </r>
  <r>
    <s v="EMP02523"/>
    <x v="648"/>
    <x v="9"/>
    <x v="1"/>
    <s v="daniel.walker4@company.com"/>
    <n v="-1918"/>
    <x v="6"/>
    <x v="10"/>
    <n v="116117.68"/>
    <x v="1241"/>
    <s v="Japan"/>
    <x v="2"/>
    <n v="1.89"/>
    <x v="3"/>
    <n v="23"/>
  </r>
  <r>
    <s v="EMP02524"/>
    <x v="1613"/>
    <x v="37"/>
    <x v="1"/>
    <s v="patricia.walker30@company.com"/>
    <n v="-5968"/>
    <x v="0"/>
    <x v="2"/>
    <n v="123783.61"/>
    <x v="499"/>
    <s v="Canada"/>
    <x v="0"/>
    <n v="3.97"/>
    <x v="3"/>
    <n v="21"/>
  </r>
  <r>
    <s v="EMP02525"/>
    <x v="264"/>
    <x v="14"/>
    <x v="0"/>
    <s v="patricia.roberts89@company.com"/>
    <n v="-8561"/>
    <x v="4"/>
    <x v="7"/>
    <n v="111195.38"/>
    <x v="1248"/>
    <s v="Japan"/>
    <x v="0"/>
    <n v="1"/>
    <x v="4"/>
    <n v="30"/>
  </r>
  <r>
    <s v="EMP02526"/>
    <x v="1614"/>
    <x v="0"/>
    <x v="0"/>
    <s v="barbara.lopez84@company.com"/>
    <n v="-3830"/>
    <x v="5"/>
    <x v="4"/>
    <n v="110754.77"/>
    <x v="557"/>
    <s v="Canada"/>
    <x v="3"/>
    <n v="1.72"/>
    <x v="3"/>
    <n v="20"/>
  </r>
  <r>
    <s v="EMP02527"/>
    <x v="494"/>
    <x v="29"/>
    <x v="1"/>
    <s v="andrew.clark31@company.com"/>
    <n v="-6961"/>
    <x v="4"/>
    <x v="10"/>
    <n v="109833.68"/>
    <x v="122"/>
    <s v="Australia"/>
    <x v="0"/>
    <n v="2.84"/>
    <x v="2"/>
    <n v="39"/>
  </r>
  <r>
    <s v="EMP02528"/>
    <x v="1494"/>
    <x v="14"/>
    <x v="1"/>
    <s v="mary.gonzalez2@company.com"/>
    <n v="-11222"/>
    <x v="3"/>
    <x v="3"/>
    <n v="160240"/>
    <x v="995"/>
    <s v="Singapore"/>
    <x v="3"/>
    <n v="4.76"/>
    <x v="2"/>
    <n v="21"/>
  </r>
  <r>
    <s v="EMP02529"/>
    <x v="882"/>
    <x v="7"/>
    <x v="1"/>
    <s v="james.hernandez29@company.com"/>
    <n v="-8640"/>
    <x v="6"/>
    <x v="0"/>
    <n v="96363.55"/>
    <x v="63"/>
    <s v="Australia"/>
    <x v="2"/>
    <n v="2.2999999999999998"/>
    <x v="3"/>
    <n v="21"/>
  </r>
  <r>
    <s v="EMP02530"/>
    <x v="662"/>
    <x v="2"/>
    <x v="0"/>
    <s v="james.nguyen97@company.com"/>
    <n v="-7200"/>
    <x v="3"/>
    <x v="9"/>
    <n v="124698.89"/>
    <x v="249"/>
    <s v="India"/>
    <x v="1"/>
    <n v="2.56"/>
    <x v="3"/>
    <n v="18"/>
  </r>
  <r>
    <s v="EMP02531"/>
    <x v="1615"/>
    <x v="6"/>
    <x v="2"/>
    <s v="deborah.sanchez23@company.com"/>
    <n v="-7807"/>
    <x v="0"/>
    <x v="0"/>
    <n v="167134.44"/>
    <x v="1240"/>
    <s v="India"/>
    <x v="0"/>
    <n v="2.23"/>
    <x v="0"/>
    <n v="35"/>
  </r>
  <r>
    <s v="EMP02532"/>
    <x v="1616"/>
    <x v="22"/>
    <x v="2"/>
    <s v="karen.carter6@company.com"/>
    <n v="-6949"/>
    <x v="1"/>
    <x v="2"/>
    <n v="50376.6"/>
    <x v="1370"/>
    <s v="France"/>
    <x v="3"/>
    <n v="3.65"/>
    <x v="1"/>
    <n v="38"/>
  </r>
  <r>
    <s v="EMP02533"/>
    <x v="320"/>
    <x v="26"/>
    <x v="1"/>
    <s v="richard.torres55@company.com"/>
    <n v="-8988"/>
    <x v="7"/>
    <x v="9"/>
    <n v="175454.55"/>
    <x v="1371"/>
    <s v="Japan"/>
    <x v="2"/>
    <n v="3.25"/>
    <x v="1"/>
    <n v="34"/>
  </r>
  <r>
    <s v="EMP02534"/>
    <x v="1617"/>
    <x v="7"/>
    <x v="0"/>
    <s v="christopher.lewis10@company.com"/>
    <n v="-3050"/>
    <x v="1"/>
    <x v="3"/>
    <n v="101370.89"/>
    <x v="1372"/>
    <s v="France"/>
    <x v="3"/>
    <n v="4.8"/>
    <x v="3"/>
    <n v="28"/>
  </r>
  <r>
    <s v="EMP02535"/>
    <x v="1618"/>
    <x v="12"/>
    <x v="0"/>
    <s v="amanda.thomas58@company.com"/>
    <n v="-7668"/>
    <x v="8"/>
    <x v="5"/>
    <n v="103542.89"/>
    <x v="1295"/>
    <s v="India"/>
    <x v="3"/>
    <n v="3.3"/>
    <x v="4"/>
    <n v="27"/>
  </r>
  <r>
    <s v="EMP02536"/>
    <x v="1619"/>
    <x v="41"/>
    <x v="0"/>
    <s v="dorothy.moore86@company.com"/>
    <n v="-4856"/>
    <x v="9"/>
    <x v="6"/>
    <n v="178052.09"/>
    <x v="1227"/>
    <s v="Japan"/>
    <x v="0"/>
    <n v="2.08"/>
    <x v="4"/>
    <n v="18"/>
  </r>
  <r>
    <s v="EMP02537"/>
    <x v="25"/>
    <x v="3"/>
    <x v="0"/>
    <s v="john.walker26@company.com"/>
    <n v="-3167"/>
    <x v="6"/>
    <x v="5"/>
    <n v="89124.14"/>
    <x v="333"/>
    <s v="Singapore"/>
    <x v="1"/>
    <n v="4.9400000000000004"/>
    <x v="3"/>
    <n v="8"/>
  </r>
  <r>
    <s v="EMP02538"/>
    <x v="1620"/>
    <x v="11"/>
    <x v="0"/>
    <s v="ronald.brown93@company.com"/>
    <n v="-5354"/>
    <x v="2"/>
    <x v="5"/>
    <n v="52082.42"/>
    <x v="1330"/>
    <s v="France"/>
    <x v="2"/>
    <n v="4.96"/>
    <x v="4"/>
    <n v="9"/>
  </r>
  <r>
    <s v="EMP02539"/>
    <x v="135"/>
    <x v="0"/>
    <x v="0"/>
    <s v="sarah.smith44@company.com"/>
    <n v="-10731"/>
    <x v="4"/>
    <x v="8"/>
    <n v="149212.39000000001"/>
    <x v="1373"/>
    <s v="Australia"/>
    <x v="1"/>
    <n v="1.57"/>
    <x v="1"/>
    <n v="11"/>
  </r>
  <r>
    <s v="EMP02540"/>
    <x v="1621"/>
    <x v="28"/>
    <x v="2"/>
    <s v="nancy.roberts3@company.com"/>
    <n v="-10741"/>
    <x v="3"/>
    <x v="8"/>
    <n v="167946.64"/>
    <x v="1354"/>
    <s v="Japan"/>
    <x v="1"/>
    <n v="2.63"/>
    <x v="3"/>
    <n v="2"/>
  </r>
  <r>
    <s v="EMP02541"/>
    <x v="1622"/>
    <x v="0"/>
    <x v="1"/>
    <s v="george.wilson35@company.com"/>
    <n v="-6241"/>
    <x v="1"/>
    <x v="8"/>
    <n v="129864.21"/>
    <x v="917"/>
    <s v="Singapore"/>
    <x v="3"/>
    <n v="2.73"/>
    <x v="3"/>
    <n v="17"/>
  </r>
  <r>
    <s v="EMP02542"/>
    <x v="65"/>
    <x v="16"/>
    <x v="2"/>
    <s v="amanda.baker93@company.com"/>
    <n v="-3037"/>
    <x v="7"/>
    <x v="7"/>
    <n v="96797.58"/>
    <x v="767"/>
    <s v="Brazil"/>
    <x v="3"/>
    <n v="4.75"/>
    <x v="4"/>
    <n v="17"/>
  </r>
  <r>
    <s v="EMP02543"/>
    <x v="1008"/>
    <x v="13"/>
    <x v="1"/>
    <s v="sarah.thomas7@company.com"/>
    <n v="-3632"/>
    <x v="7"/>
    <x v="9"/>
    <n v="164301.89000000001"/>
    <x v="504"/>
    <s v="Germany"/>
    <x v="2"/>
    <n v="3.24"/>
    <x v="4"/>
    <n v="40"/>
  </r>
  <r>
    <s v="EMP02544"/>
    <x v="1442"/>
    <x v="8"/>
    <x v="0"/>
    <s v="matthew.thomas59@company.com"/>
    <n v="-3235"/>
    <x v="2"/>
    <x v="5"/>
    <n v="137641.57"/>
    <x v="341"/>
    <s v="Canada"/>
    <x v="0"/>
    <n v="3.96"/>
    <x v="1"/>
    <n v="23"/>
  </r>
  <r>
    <s v="EMP02545"/>
    <x v="644"/>
    <x v="25"/>
    <x v="1"/>
    <s v="steven.ramirez68@company.com"/>
    <n v="-10582"/>
    <x v="7"/>
    <x v="9"/>
    <n v="44724.95"/>
    <x v="238"/>
    <s v="Brazil"/>
    <x v="3"/>
    <n v="4.53"/>
    <x v="4"/>
    <n v="16"/>
  </r>
  <r>
    <s v="EMP02546"/>
    <x v="1623"/>
    <x v="16"/>
    <x v="0"/>
    <s v="michael.campbell65@company.com"/>
    <n v="-8809"/>
    <x v="8"/>
    <x v="9"/>
    <n v="134477.16"/>
    <x v="928"/>
    <s v="UK"/>
    <x v="1"/>
    <n v="1.55"/>
    <x v="0"/>
    <n v="36"/>
  </r>
  <r>
    <s v="EMP02547"/>
    <x v="1516"/>
    <x v="14"/>
    <x v="1"/>
    <s v="carol.king41@company.com"/>
    <n v="-3069"/>
    <x v="3"/>
    <x v="5"/>
    <n v="136308.1"/>
    <x v="491"/>
    <s v="Germany"/>
    <x v="1"/>
    <n v="3.65"/>
    <x v="4"/>
    <n v="18"/>
  </r>
  <r>
    <s v="EMP02548"/>
    <x v="1215"/>
    <x v="8"/>
    <x v="2"/>
    <s v="stephanie.moore45@company.com"/>
    <n v="-10105"/>
    <x v="0"/>
    <x v="8"/>
    <n v="155356.92000000001"/>
    <x v="24"/>
    <s v="Canada"/>
    <x v="0"/>
    <n v="3.94"/>
    <x v="2"/>
    <n v="24"/>
  </r>
  <r>
    <s v="EMP02549"/>
    <x v="448"/>
    <x v="26"/>
    <x v="2"/>
    <s v="matthew.smith54@company.com"/>
    <n v="-6242"/>
    <x v="4"/>
    <x v="4"/>
    <n v="164331.75"/>
    <x v="1374"/>
    <s v="Canada"/>
    <x v="3"/>
    <n v="2.76"/>
    <x v="2"/>
    <n v="31"/>
  </r>
  <r>
    <s v="EMP02550"/>
    <x v="902"/>
    <x v="21"/>
    <x v="2"/>
    <s v="brian.lewis61@company.com"/>
    <n v="-8783"/>
    <x v="1"/>
    <x v="9"/>
    <n v="104695.4"/>
    <x v="346"/>
    <s v="USA"/>
    <x v="3"/>
    <n v="1.5"/>
    <x v="3"/>
    <n v="21"/>
  </r>
  <r>
    <s v="EMP02551"/>
    <x v="1624"/>
    <x v="34"/>
    <x v="2"/>
    <s v="melissa.rodriguez40@company.com"/>
    <n v="-4995"/>
    <x v="0"/>
    <x v="5"/>
    <n v="87744.73"/>
    <x v="968"/>
    <s v="Singapore"/>
    <x v="2"/>
    <n v="3.12"/>
    <x v="3"/>
    <n v="35"/>
  </r>
  <r>
    <s v="EMP02552"/>
    <x v="940"/>
    <x v="30"/>
    <x v="2"/>
    <s v="steven.young47@company.com"/>
    <n v="-6882"/>
    <x v="5"/>
    <x v="2"/>
    <n v="35717.300000000003"/>
    <x v="113"/>
    <s v="Japan"/>
    <x v="3"/>
    <n v="3.77"/>
    <x v="2"/>
    <n v="38"/>
  </r>
  <r>
    <s v="EMP02553"/>
    <x v="1196"/>
    <x v="15"/>
    <x v="2"/>
    <s v="david.hill87@company.com"/>
    <n v="-10817"/>
    <x v="1"/>
    <x v="9"/>
    <n v="40031.65"/>
    <x v="1203"/>
    <s v="Brazil"/>
    <x v="1"/>
    <n v="2.2200000000000002"/>
    <x v="2"/>
    <n v="12"/>
  </r>
  <r>
    <s v="EMP02554"/>
    <x v="393"/>
    <x v="9"/>
    <x v="1"/>
    <s v="carol.williams12@company.com"/>
    <n v="-2726"/>
    <x v="8"/>
    <x v="4"/>
    <n v="113877.94"/>
    <x v="74"/>
    <s v="Singapore"/>
    <x v="1"/>
    <n v="1.97"/>
    <x v="4"/>
    <n v="5"/>
  </r>
  <r>
    <s v="EMP02555"/>
    <x v="392"/>
    <x v="8"/>
    <x v="2"/>
    <s v="michael.davis86@company.com"/>
    <n v="-7524"/>
    <x v="9"/>
    <x v="0"/>
    <n v="112107.68"/>
    <x v="174"/>
    <s v="Japan"/>
    <x v="2"/>
    <n v="2.2799999999999998"/>
    <x v="0"/>
    <n v="18"/>
  </r>
  <r>
    <s v="EMP02556"/>
    <x v="1625"/>
    <x v="18"/>
    <x v="2"/>
    <s v="daniel.martinez14@company.com"/>
    <n v="-6255"/>
    <x v="8"/>
    <x v="3"/>
    <n v="123248.85"/>
    <x v="838"/>
    <s v="Australia"/>
    <x v="2"/>
    <n v="3.83"/>
    <x v="3"/>
    <n v="13"/>
  </r>
  <r>
    <s v="EMP02557"/>
    <x v="713"/>
    <x v="13"/>
    <x v="0"/>
    <s v="christopher.jones70@company.com"/>
    <n v="-10387"/>
    <x v="7"/>
    <x v="4"/>
    <n v="130225.97"/>
    <x v="1018"/>
    <s v="Australia"/>
    <x v="2"/>
    <n v="4.82"/>
    <x v="3"/>
    <n v="27"/>
  </r>
  <r>
    <s v="EMP02558"/>
    <x v="1003"/>
    <x v="20"/>
    <x v="0"/>
    <s v="sarah.nelson92@company.com"/>
    <n v="-11051"/>
    <x v="1"/>
    <x v="9"/>
    <n v="44902.3"/>
    <x v="1375"/>
    <s v="Japan"/>
    <x v="1"/>
    <n v="2.31"/>
    <x v="2"/>
    <n v="2"/>
  </r>
  <r>
    <s v="EMP02559"/>
    <x v="669"/>
    <x v="16"/>
    <x v="0"/>
    <s v="george.davis96@company.com"/>
    <n v="-9089"/>
    <x v="5"/>
    <x v="9"/>
    <n v="159803.18"/>
    <x v="1376"/>
    <s v="Canada"/>
    <x v="2"/>
    <n v="2.68"/>
    <x v="0"/>
    <n v="37"/>
  </r>
  <r>
    <s v="EMP02560"/>
    <x v="1626"/>
    <x v="36"/>
    <x v="0"/>
    <s v="richard.sanchez37@company.com"/>
    <n v="-10485"/>
    <x v="2"/>
    <x v="4"/>
    <n v="105360.73"/>
    <x v="905"/>
    <s v="Brazil"/>
    <x v="1"/>
    <n v="2.74"/>
    <x v="3"/>
    <n v="38"/>
  </r>
  <r>
    <s v="EMP02561"/>
    <x v="1574"/>
    <x v="42"/>
    <x v="1"/>
    <s v="patricia.garcia84@company.com"/>
    <n v="-3899"/>
    <x v="4"/>
    <x v="7"/>
    <n v="133552.92000000001"/>
    <x v="169"/>
    <s v="Australia"/>
    <x v="1"/>
    <n v="4.3499999999999996"/>
    <x v="0"/>
    <n v="34"/>
  </r>
  <r>
    <s v="EMP02562"/>
    <x v="1627"/>
    <x v="14"/>
    <x v="1"/>
    <s v="brian.robinson17@company.com"/>
    <n v="-8205"/>
    <x v="0"/>
    <x v="10"/>
    <n v="41012.519999999997"/>
    <x v="710"/>
    <s v="Australia"/>
    <x v="2"/>
    <n v="1.69"/>
    <x v="1"/>
    <n v="17"/>
  </r>
  <r>
    <s v="EMP02563"/>
    <x v="394"/>
    <x v="40"/>
    <x v="1"/>
    <s v="anthony.hall5@company.com"/>
    <n v="-7309"/>
    <x v="1"/>
    <x v="3"/>
    <n v="66474.61"/>
    <x v="1185"/>
    <s v="Germany"/>
    <x v="1"/>
    <n v="4.9400000000000004"/>
    <x v="1"/>
    <n v="2"/>
  </r>
  <r>
    <s v="EMP02564"/>
    <x v="1628"/>
    <x v="26"/>
    <x v="1"/>
    <s v="donna.martinez94@company.com"/>
    <n v="-3925"/>
    <x v="2"/>
    <x v="6"/>
    <n v="132671.51"/>
    <x v="1155"/>
    <s v="Canada"/>
    <x v="0"/>
    <n v="1.94"/>
    <x v="2"/>
    <n v="20"/>
  </r>
  <r>
    <s v="EMP02565"/>
    <x v="1311"/>
    <x v="31"/>
    <x v="2"/>
    <s v="christopher.hill9@company.com"/>
    <n v="-4882"/>
    <x v="3"/>
    <x v="2"/>
    <n v="163201.09"/>
    <x v="1080"/>
    <s v="Canada"/>
    <x v="1"/>
    <n v="4.01"/>
    <x v="1"/>
    <n v="3"/>
  </r>
  <r>
    <s v="EMP02566"/>
    <x v="1629"/>
    <x v="4"/>
    <x v="1"/>
    <s v="emily.moore98@company.com"/>
    <n v="-6155"/>
    <x v="8"/>
    <x v="2"/>
    <n v="109746.25"/>
    <x v="1377"/>
    <s v="Singapore"/>
    <x v="2"/>
    <n v="1.1000000000000001"/>
    <x v="1"/>
    <n v="17"/>
  </r>
  <r>
    <s v="EMP02567"/>
    <x v="1630"/>
    <x v="10"/>
    <x v="1"/>
    <s v="james.martin4@company.com"/>
    <n v="-9613"/>
    <x v="7"/>
    <x v="4"/>
    <n v="132044.82"/>
    <x v="283"/>
    <s v="Germany"/>
    <x v="3"/>
    <n v="3.81"/>
    <x v="0"/>
    <n v="8"/>
  </r>
  <r>
    <s v="EMP02568"/>
    <x v="279"/>
    <x v="43"/>
    <x v="0"/>
    <s v="ronald.young83@company.com"/>
    <n v="-9171"/>
    <x v="2"/>
    <x v="8"/>
    <n v="72301.990000000005"/>
    <x v="957"/>
    <s v="UK"/>
    <x v="2"/>
    <n v="1.51"/>
    <x v="1"/>
    <n v="30"/>
  </r>
  <r>
    <s v="EMP02569"/>
    <x v="1631"/>
    <x v="32"/>
    <x v="2"/>
    <s v="joseph.perez72@company.com"/>
    <n v="-9373"/>
    <x v="0"/>
    <x v="2"/>
    <n v="166824.92000000001"/>
    <x v="1230"/>
    <s v="France"/>
    <x v="0"/>
    <n v="2.36"/>
    <x v="0"/>
    <n v="37"/>
  </r>
  <r>
    <s v="EMP02570"/>
    <x v="1396"/>
    <x v="18"/>
    <x v="0"/>
    <s v="jessica.roberts17@company.com"/>
    <n v="-5128"/>
    <x v="7"/>
    <x v="7"/>
    <n v="155678.97"/>
    <x v="717"/>
    <s v="Australia"/>
    <x v="0"/>
    <n v="4.7300000000000004"/>
    <x v="4"/>
    <n v="13"/>
  </r>
  <r>
    <s v="EMP02571"/>
    <x v="1632"/>
    <x v="3"/>
    <x v="1"/>
    <s v="thomas.anderson73@company.com"/>
    <n v="-4379"/>
    <x v="7"/>
    <x v="10"/>
    <n v="158928.31"/>
    <x v="1378"/>
    <s v="Singapore"/>
    <x v="3"/>
    <n v="3.02"/>
    <x v="1"/>
    <n v="28"/>
  </r>
  <r>
    <s v="EMP02572"/>
    <x v="99"/>
    <x v="20"/>
    <x v="0"/>
    <s v="donald.gonzalez73@company.com"/>
    <n v="-4377"/>
    <x v="4"/>
    <x v="10"/>
    <n v="160359.76"/>
    <x v="173"/>
    <s v="Brazil"/>
    <x v="0"/>
    <n v="3.75"/>
    <x v="4"/>
    <n v="9"/>
  </r>
  <r>
    <s v="EMP02573"/>
    <x v="66"/>
    <x v="16"/>
    <x v="1"/>
    <s v="mark.thompson73@company.com"/>
    <n v="-8759"/>
    <x v="2"/>
    <x v="5"/>
    <n v="131853.84"/>
    <x v="1379"/>
    <s v="Canada"/>
    <x v="1"/>
    <n v="1.34"/>
    <x v="4"/>
    <n v="26"/>
  </r>
  <r>
    <s v="EMP02574"/>
    <x v="1633"/>
    <x v="40"/>
    <x v="1"/>
    <s v="deborah.lopez91@company.com"/>
    <n v="-7903"/>
    <x v="4"/>
    <x v="4"/>
    <n v="41649.43"/>
    <x v="117"/>
    <s v="Canada"/>
    <x v="3"/>
    <n v="1.76"/>
    <x v="1"/>
    <n v="13"/>
  </r>
  <r>
    <s v="EMP02575"/>
    <x v="1634"/>
    <x v="26"/>
    <x v="2"/>
    <s v="margaret.moore27@company.com"/>
    <n v="-9084"/>
    <x v="4"/>
    <x v="4"/>
    <n v="71667.97"/>
    <x v="1284"/>
    <s v="USA"/>
    <x v="0"/>
    <n v="2.85"/>
    <x v="0"/>
    <n v="10"/>
  </r>
  <r>
    <s v="EMP02576"/>
    <x v="874"/>
    <x v="8"/>
    <x v="1"/>
    <s v="mark.sanchez41@company.com"/>
    <n v="-10264"/>
    <x v="3"/>
    <x v="0"/>
    <n v="165856.57999999999"/>
    <x v="1380"/>
    <s v="Japan"/>
    <x v="3"/>
    <n v="3.67"/>
    <x v="4"/>
    <n v="3"/>
  </r>
  <r>
    <s v="EMP02577"/>
    <x v="1635"/>
    <x v="10"/>
    <x v="0"/>
    <s v="joshua.wilson97@company.com"/>
    <n v="-2550"/>
    <x v="3"/>
    <x v="7"/>
    <n v="120260.23"/>
    <x v="1381"/>
    <s v="France"/>
    <x v="1"/>
    <n v="3.54"/>
    <x v="0"/>
    <n v="21"/>
  </r>
  <r>
    <s v="EMP02578"/>
    <x v="1367"/>
    <x v="25"/>
    <x v="0"/>
    <s v="steven.campbell61@company.com"/>
    <n v="-6740"/>
    <x v="1"/>
    <x v="8"/>
    <n v="114971.68"/>
    <x v="302"/>
    <s v="Brazil"/>
    <x v="1"/>
    <n v="3.21"/>
    <x v="1"/>
    <n v="29"/>
  </r>
  <r>
    <s v="EMP02579"/>
    <x v="391"/>
    <x v="9"/>
    <x v="2"/>
    <s v="melissa.johnson36@company.com"/>
    <n v="-5931"/>
    <x v="8"/>
    <x v="2"/>
    <n v="138201.99"/>
    <x v="371"/>
    <s v="France"/>
    <x v="3"/>
    <n v="3.59"/>
    <x v="2"/>
    <n v="33"/>
  </r>
  <r>
    <s v="EMP02580"/>
    <x v="1636"/>
    <x v="23"/>
    <x v="2"/>
    <s v="charles.roberts38@company.com"/>
    <n v="-5773"/>
    <x v="2"/>
    <x v="4"/>
    <n v="102503.21"/>
    <x v="760"/>
    <s v="Germany"/>
    <x v="3"/>
    <n v="4.8899999999999997"/>
    <x v="4"/>
    <n v="32"/>
  </r>
  <r>
    <s v="EMP02581"/>
    <x v="898"/>
    <x v="33"/>
    <x v="2"/>
    <s v="betty.miller73@company.com"/>
    <n v="-8265"/>
    <x v="4"/>
    <x v="8"/>
    <n v="167402.26999999999"/>
    <x v="290"/>
    <s v="Australia"/>
    <x v="2"/>
    <n v="1.05"/>
    <x v="0"/>
    <n v="14"/>
  </r>
  <r>
    <s v="EMP02582"/>
    <x v="539"/>
    <x v="32"/>
    <x v="1"/>
    <s v="mark.mitchell24@company.com"/>
    <n v="-9219"/>
    <x v="9"/>
    <x v="0"/>
    <n v="72161.63"/>
    <x v="164"/>
    <s v="UK"/>
    <x v="0"/>
    <n v="3.26"/>
    <x v="0"/>
    <n v="8"/>
  </r>
  <r>
    <s v="EMP02583"/>
    <x v="198"/>
    <x v="17"/>
    <x v="2"/>
    <s v="christopher.garcia46@company.com"/>
    <n v="-8424"/>
    <x v="8"/>
    <x v="5"/>
    <n v="127970.23"/>
    <x v="455"/>
    <s v="Brazil"/>
    <x v="2"/>
    <n v="2.65"/>
    <x v="1"/>
    <n v="4"/>
  </r>
  <r>
    <s v="EMP02584"/>
    <x v="1637"/>
    <x v="25"/>
    <x v="2"/>
    <s v="charles.martinez28@company.com"/>
    <n v="-9277"/>
    <x v="3"/>
    <x v="0"/>
    <n v="46234.37"/>
    <x v="1319"/>
    <s v="Brazil"/>
    <x v="1"/>
    <n v="1.72"/>
    <x v="3"/>
    <n v="9"/>
  </r>
  <r>
    <s v="EMP02585"/>
    <x v="1638"/>
    <x v="37"/>
    <x v="1"/>
    <s v="linda.johnson47@company.com"/>
    <n v="-5161"/>
    <x v="9"/>
    <x v="6"/>
    <n v="122886.07"/>
    <x v="1382"/>
    <s v="Singapore"/>
    <x v="3"/>
    <n v="1.1299999999999999"/>
    <x v="1"/>
    <n v="36"/>
  </r>
  <r>
    <s v="EMP02586"/>
    <x v="1639"/>
    <x v="1"/>
    <x v="2"/>
    <s v="margaret.rodriguez4@company.com"/>
    <n v="-9680"/>
    <x v="4"/>
    <x v="8"/>
    <n v="63729.8"/>
    <x v="660"/>
    <s v="Japan"/>
    <x v="2"/>
    <n v="3.15"/>
    <x v="0"/>
    <n v="18"/>
  </r>
  <r>
    <s v="EMP02587"/>
    <x v="279"/>
    <x v="21"/>
    <x v="2"/>
    <s v="ronald.young88@company.com"/>
    <n v="-2785"/>
    <x v="7"/>
    <x v="0"/>
    <n v="57595.21"/>
    <x v="1224"/>
    <s v="France"/>
    <x v="2"/>
    <n v="4.92"/>
    <x v="2"/>
    <n v="38"/>
  </r>
  <r>
    <s v="EMP02588"/>
    <x v="995"/>
    <x v="1"/>
    <x v="1"/>
    <s v="lisa.hall56@company.com"/>
    <n v="-2917"/>
    <x v="4"/>
    <x v="9"/>
    <n v="65502.43"/>
    <x v="290"/>
    <s v="Japan"/>
    <x v="1"/>
    <n v="4.5199999999999996"/>
    <x v="1"/>
    <n v="1"/>
  </r>
  <r>
    <s v="EMP02589"/>
    <x v="18"/>
    <x v="2"/>
    <x v="0"/>
    <s v="donna.lee24@company.com"/>
    <n v="-9445"/>
    <x v="5"/>
    <x v="10"/>
    <n v="104125"/>
    <x v="503"/>
    <s v="France"/>
    <x v="2"/>
    <n v="3.26"/>
    <x v="0"/>
    <n v="13"/>
  </r>
  <r>
    <s v="EMP02590"/>
    <x v="412"/>
    <x v="32"/>
    <x v="2"/>
    <s v="rebecca.martinez95@company.com"/>
    <n v="-5974"/>
    <x v="9"/>
    <x v="3"/>
    <n v="168662.73"/>
    <x v="371"/>
    <s v="Singapore"/>
    <x v="1"/>
    <n v="2.89"/>
    <x v="4"/>
    <n v="17"/>
  </r>
  <r>
    <s v="EMP02591"/>
    <x v="1535"/>
    <x v="10"/>
    <x v="0"/>
    <s v="ashley.lopez88@company.com"/>
    <n v="-5923"/>
    <x v="1"/>
    <x v="3"/>
    <n v="92674.85"/>
    <x v="201"/>
    <s v="Australia"/>
    <x v="0"/>
    <n v="4.75"/>
    <x v="1"/>
    <n v="38"/>
  </r>
  <r>
    <s v="EMP02592"/>
    <x v="1153"/>
    <x v="28"/>
    <x v="1"/>
    <s v="timothy.mitchell70@company.com"/>
    <n v="-10143"/>
    <x v="1"/>
    <x v="2"/>
    <n v="107812.26"/>
    <x v="57"/>
    <s v="France"/>
    <x v="2"/>
    <n v="4.7699999999999996"/>
    <x v="3"/>
    <n v="10"/>
  </r>
  <r>
    <s v="EMP02593"/>
    <x v="1640"/>
    <x v="16"/>
    <x v="2"/>
    <s v="karen.taylor3@company.com"/>
    <n v="-8223"/>
    <x v="0"/>
    <x v="0"/>
    <n v="173776.08"/>
    <x v="1149"/>
    <s v="Australia"/>
    <x v="2"/>
    <n v="4.2"/>
    <x v="0"/>
    <n v="19"/>
  </r>
  <r>
    <s v="EMP02594"/>
    <x v="596"/>
    <x v="1"/>
    <x v="0"/>
    <s v="karen.brown30@company.com"/>
    <n v="-6537"/>
    <x v="0"/>
    <x v="0"/>
    <n v="70898.22"/>
    <x v="656"/>
    <s v="UK"/>
    <x v="2"/>
    <n v="3.32"/>
    <x v="0"/>
    <n v="17"/>
  </r>
  <r>
    <s v="EMP02595"/>
    <x v="1641"/>
    <x v="34"/>
    <x v="1"/>
    <s v="donald.clark18@company.com"/>
    <n v="-6144"/>
    <x v="7"/>
    <x v="5"/>
    <n v="122357.83"/>
    <x v="359"/>
    <s v="Germany"/>
    <x v="0"/>
    <n v="1.36"/>
    <x v="0"/>
    <n v="10"/>
  </r>
  <r>
    <s v="EMP02596"/>
    <x v="1642"/>
    <x v="28"/>
    <x v="1"/>
    <s v="mary.jones13@company.com"/>
    <n v="-8607"/>
    <x v="5"/>
    <x v="7"/>
    <n v="35856.06"/>
    <x v="752"/>
    <s v="Germany"/>
    <x v="0"/>
    <n v="2.46"/>
    <x v="0"/>
    <n v="4"/>
  </r>
  <r>
    <s v="EMP02597"/>
    <x v="896"/>
    <x v="21"/>
    <x v="0"/>
    <s v="richard.thomas98@company.com"/>
    <n v="-3313"/>
    <x v="9"/>
    <x v="7"/>
    <n v="121078.83"/>
    <x v="1343"/>
    <s v="UK"/>
    <x v="1"/>
    <n v="2.94"/>
    <x v="0"/>
    <n v="15"/>
  </r>
  <r>
    <s v="EMP02598"/>
    <x v="918"/>
    <x v="16"/>
    <x v="2"/>
    <s v="linda.scott62@company.com"/>
    <n v="-3366"/>
    <x v="5"/>
    <x v="10"/>
    <n v="85414.15"/>
    <x v="1383"/>
    <s v="Germany"/>
    <x v="0"/>
    <n v="3.65"/>
    <x v="2"/>
    <n v="31"/>
  </r>
  <r>
    <s v="EMP02599"/>
    <x v="1643"/>
    <x v="21"/>
    <x v="0"/>
    <s v="kevin.lee90@company.com"/>
    <n v="-2145"/>
    <x v="3"/>
    <x v="4"/>
    <n v="130142.96"/>
    <x v="1384"/>
    <s v="UK"/>
    <x v="2"/>
    <n v="2.5"/>
    <x v="1"/>
    <n v="13"/>
  </r>
  <r>
    <s v="EMP02600"/>
    <x v="610"/>
    <x v="26"/>
    <x v="2"/>
    <s v="ronald.lopez68@company.com"/>
    <n v="-5389"/>
    <x v="6"/>
    <x v="5"/>
    <n v="51491.22"/>
    <x v="1295"/>
    <s v="Australia"/>
    <x v="3"/>
    <n v="3.88"/>
    <x v="1"/>
    <n v="27"/>
  </r>
  <r>
    <s v="EMP02601"/>
    <x v="1644"/>
    <x v="35"/>
    <x v="2"/>
    <s v="amanda.davis81@company.com"/>
    <n v="-9498"/>
    <x v="3"/>
    <x v="2"/>
    <n v="104981.74"/>
    <x v="132"/>
    <s v="India"/>
    <x v="0"/>
    <n v="4.38"/>
    <x v="4"/>
    <n v="2"/>
  </r>
  <r>
    <s v="EMP02602"/>
    <x v="1618"/>
    <x v="22"/>
    <x v="0"/>
    <s v="amanda.thomas93@company.com"/>
    <n v="-10774"/>
    <x v="8"/>
    <x v="9"/>
    <n v="125929.42"/>
    <x v="736"/>
    <s v="UK"/>
    <x v="1"/>
    <n v="4.3499999999999996"/>
    <x v="0"/>
    <n v="7"/>
  </r>
  <r>
    <s v="EMP02603"/>
    <x v="61"/>
    <x v="36"/>
    <x v="1"/>
    <s v="matthew.nelson4@company.com"/>
    <n v="-6080"/>
    <x v="5"/>
    <x v="9"/>
    <n v="136194.63"/>
    <x v="1271"/>
    <s v="Germany"/>
    <x v="1"/>
    <n v="3.73"/>
    <x v="1"/>
    <n v="11"/>
  </r>
  <r>
    <s v="EMP02604"/>
    <x v="1036"/>
    <x v="28"/>
    <x v="1"/>
    <s v="stephanie.lewis47@company.com"/>
    <n v="-2824"/>
    <x v="5"/>
    <x v="4"/>
    <n v="66935.17"/>
    <x v="1385"/>
    <s v="France"/>
    <x v="2"/>
    <n v="3.26"/>
    <x v="1"/>
    <n v="10"/>
  </r>
  <r>
    <s v="EMP02605"/>
    <x v="1334"/>
    <x v="20"/>
    <x v="1"/>
    <s v="donna.mitchell50@company.com"/>
    <n v="-2934"/>
    <x v="0"/>
    <x v="4"/>
    <n v="93129.24"/>
    <x v="749"/>
    <s v="UK"/>
    <x v="0"/>
    <n v="4.21"/>
    <x v="2"/>
    <n v="34"/>
  </r>
  <r>
    <s v="EMP02606"/>
    <x v="888"/>
    <x v="6"/>
    <x v="0"/>
    <s v="anthony.mitchell1@company.com"/>
    <n v="-3379"/>
    <x v="2"/>
    <x v="6"/>
    <n v="108544.15"/>
    <x v="1386"/>
    <s v="Canada"/>
    <x v="1"/>
    <n v="2.73"/>
    <x v="0"/>
    <n v="1"/>
  </r>
  <r>
    <s v="EMP02607"/>
    <x v="1285"/>
    <x v="29"/>
    <x v="0"/>
    <s v="david.hernandez74@company.com"/>
    <n v="-9608"/>
    <x v="2"/>
    <x v="6"/>
    <n v="127903.89"/>
    <x v="448"/>
    <s v="Canada"/>
    <x v="0"/>
    <n v="2.44"/>
    <x v="0"/>
    <n v="4"/>
  </r>
  <r>
    <s v="EMP02608"/>
    <x v="1645"/>
    <x v="7"/>
    <x v="1"/>
    <s v="joshua.king8@company.com"/>
    <n v="-2779"/>
    <x v="7"/>
    <x v="8"/>
    <n v="150328"/>
    <x v="186"/>
    <s v="Japan"/>
    <x v="3"/>
    <n v="3.01"/>
    <x v="0"/>
    <n v="35"/>
  </r>
  <r>
    <s v="EMP02609"/>
    <x v="1646"/>
    <x v="33"/>
    <x v="2"/>
    <s v="charles.clark8@company.com"/>
    <n v="-10472"/>
    <x v="6"/>
    <x v="9"/>
    <n v="98243.77"/>
    <x v="1387"/>
    <s v="Brazil"/>
    <x v="0"/>
    <n v="3.94"/>
    <x v="3"/>
    <n v="14"/>
  </r>
  <r>
    <s v="EMP02610"/>
    <x v="447"/>
    <x v="13"/>
    <x v="2"/>
    <s v="mary.adams35@company.com"/>
    <n v="-2935"/>
    <x v="2"/>
    <x v="0"/>
    <n v="68682.44"/>
    <x v="506"/>
    <s v="USA"/>
    <x v="0"/>
    <n v="2.99"/>
    <x v="0"/>
    <n v="28"/>
  </r>
  <r>
    <s v="EMP02611"/>
    <x v="380"/>
    <x v="12"/>
    <x v="0"/>
    <s v="david.robinson57@company.com"/>
    <n v="-4542"/>
    <x v="6"/>
    <x v="2"/>
    <n v="116882.64"/>
    <x v="114"/>
    <s v="Japan"/>
    <x v="1"/>
    <n v="1.52"/>
    <x v="1"/>
    <n v="6"/>
  </r>
  <r>
    <s v="EMP02612"/>
    <x v="921"/>
    <x v="14"/>
    <x v="1"/>
    <s v="jennifer.carter25@company.com"/>
    <n v="-8586"/>
    <x v="8"/>
    <x v="3"/>
    <n v="112453.7"/>
    <x v="276"/>
    <s v="Singapore"/>
    <x v="0"/>
    <n v="2.46"/>
    <x v="0"/>
    <n v="19"/>
  </r>
  <r>
    <s v="EMP02613"/>
    <x v="1647"/>
    <x v="32"/>
    <x v="1"/>
    <s v="john.sanchez9@company.com"/>
    <n v="-6944"/>
    <x v="7"/>
    <x v="4"/>
    <n v="139257.21"/>
    <x v="1050"/>
    <s v="USA"/>
    <x v="2"/>
    <n v="2.09"/>
    <x v="1"/>
    <n v="28"/>
  </r>
  <r>
    <s v="EMP02614"/>
    <x v="1067"/>
    <x v="8"/>
    <x v="0"/>
    <s v="andrew.ramirez52@company.com"/>
    <n v="-3610"/>
    <x v="5"/>
    <x v="9"/>
    <n v="155271.54"/>
    <x v="1388"/>
    <s v="Singapore"/>
    <x v="0"/>
    <n v="2.23"/>
    <x v="1"/>
    <n v="34"/>
  </r>
  <r>
    <s v="EMP02615"/>
    <x v="1648"/>
    <x v="9"/>
    <x v="0"/>
    <s v="deborah.garcia85@company.com"/>
    <n v="-2978"/>
    <x v="0"/>
    <x v="4"/>
    <n v="179535.18"/>
    <x v="378"/>
    <s v="Canada"/>
    <x v="3"/>
    <n v="3.79"/>
    <x v="2"/>
    <n v="25"/>
  </r>
  <r>
    <s v="EMP02616"/>
    <x v="1398"/>
    <x v="27"/>
    <x v="1"/>
    <s v="ashley.lewis75@company.com"/>
    <n v="-6167"/>
    <x v="4"/>
    <x v="3"/>
    <n v="141980.06"/>
    <x v="725"/>
    <s v="Brazil"/>
    <x v="0"/>
    <n v="3.27"/>
    <x v="4"/>
    <n v="28"/>
  </r>
  <r>
    <s v="EMP02617"/>
    <x v="342"/>
    <x v="2"/>
    <x v="1"/>
    <s v="sandra.martin62@company.com"/>
    <n v="-3209"/>
    <x v="5"/>
    <x v="2"/>
    <n v="131494.70000000001"/>
    <x v="771"/>
    <s v="USA"/>
    <x v="3"/>
    <n v="3.82"/>
    <x v="1"/>
    <n v="14"/>
  </r>
  <r>
    <s v="EMP02618"/>
    <x v="1649"/>
    <x v="8"/>
    <x v="1"/>
    <s v="lisa.lewis57@company.com"/>
    <n v="-4669"/>
    <x v="2"/>
    <x v="6"/>
    <n v="140636.60999999999"/>
    <x v="1059"/>
    <s v="Singapore"/>
    <x v="3"/>
    <n v="3.54"/>
    <x v="0"/>
    <n v="34"/>
  </r>
  <r>
    <s v="EMP02619"/>
    <x v="325"/>
    <x v="18"/>
    <x v="0"/>
    <s v="karen.king61@company.com"/>
    <n v="-10134"/>
    <x v="7"/>
    <x v="2"/>
    <n v="176878.16"/>
    <x v="1389"/>
    <s v="Singapore"/>
    <x v="1"/>
    <n v="1.86"/>
    <x v="1"/>
    <n v="30"/>
  </r>
  <r>
    <s v="EMP02620"/>
    <x v="206"/>
    <x v="0"/>
    <x v="1"/>
    <s v="deborah.green90@company.com"/>
    <n v="-5566"/>
    <x v="4"/>
    <x v="0"/>
    <n v="93128.16"/>
    <x v="22"/>
    <s v="Germany"/>
    <x v="3"/>
    <n v="4.0599999999999996"/>
    <x v="1"/>
    <n v="34"/>
  </r>
  <r>
    <s v="EMP02621"/>
    <x v="1650"/>
    <x v="6"/>
    <x v="0"/>
    <s v="charles.moore59@company.com"/>
    <n v="-5961"/>
    <x v="2"/>
    <x v="3"/>
    <n v="150429.32999999999"/>
    <x v="685"/>
    <s v="India"/>
    <x v="1"/>
    <n v="3.41"/>
    <x v="3"/>
    <n v="35"/>
  </r>
  <r>
    <s v="EMP02622"/>
    <x v="1452"/>
    <x v="24"/>
    <x v="2"/>
    <s v="anthony.nelson22@company.com"/>
    <n v="-6020"/>
    <x v="2"/>
    <x v="6"/>
    <n v="155413.21"/>
    <x v="419"/>
    <s v="Canada"/>
    <x v="0"/>
    <n v="4.76"/>
    <x v="0"/>
    <n v="3"/>
  </r>
  <r>
    <s v="EMP02623"/>
    <x v="248"/>
    <x v="25"/>
    <x v="1"/>
    <s v="michael.clark32@company.com"/>
    <n v="-3341"/>
    <x v="0"/>
    <x v="9"/>
    <n v="135217.69"/>
    <x v="1390"/>
    <s v="UK"/>
    <x v="3"/>
    <n v="2.59"/>
    <x v="0"/>
    <n v="16"/>
  </r>
  <r>
    <s v="EMP02624"/>
    <x v="387"/>
    <x v="40"/>
    <x v="2"/>
    <s v="george.perez28@company.com"/>
    <n v="-10537"/>
    <x v="6"/>
    <x v="3"/>
    <n v="61382.37"/>
    <x v="601"/>
    <s v="Germany"/>
    <x v="3"/>
    <n v="2.84"/>
    <x v="1"/>
    <n v="17"/>
  </r>
  <r>
    <s v="EMP02625"/>
    <x v="1651"/>
    <x v="4"/>
    <x v="0"/>
    <s v="karen.white16@company.com"/>
    <n v="-7745"/>
    <x v="8"/>
    <x v="9"/>
    <n v="161333.10999999999"/>
    <x v="1171"/>
    <s v="UK"/>
    <x v="0"/>
    <n v="1.42"/>
    <x v="1"/>
    <n v="16"/>
  </r>
  <r>
    <s v="EMP02626"/>
    <x v="1185"/>
    <x v="26"/>
    <x v="0"/>
    <s v="andrew.taylor43@company.com"/>
    <n v="-7176"/>
    <x v="5"/>
    <x v="4"/>
    <n v="126607.59"/>
    <x v="1333"/>
    <s v="Canada"/>
    <x v="1"/>
    <n v="4.43"/>
    <x v="1"/>
    <n v="24"/>
  </r>
  <r>
    <s v="EMP02627"/>
    <x v="261"/>
    <x v="35"/>
    <x v="2"/>
    <s v="sarah.allen10@company.com"/>
    <n v="-3925"/>
    <x v="0"/>
    <x v="3"/>
    <n v="74601.06"/>
    <x v="301"/>
    <s v="Singapore"/>
    <x v="1"/>
    <n v="4.6100000000000003"/>
    <x v="2"/>
    <n v="18"/>
  </r>
  <r>
    <s v="EMP02628"/>
    <x v="309"/>
    <x v="16"/>
    <x v="0"/>
    <s v="susan.nguyen57@company.com"/>
    <n v="-8959"/>
    <x v="8"/>
    <x v="8"/>
    <n v="66089.11"/>
    <x v="1149"/>
    <s v="Singapore"/>
    <x v="2"/>
    <n v="2.5"/>
    <x v="3"/>
    <n v="7"/>
  </r>
  <r>
    <s v="EMP02629"/>
    <x v="534"/>
    <x v="42"/>
    <x v="1"/>
    <s v="betty.thomas60@company.com"/>
    <n v="-4403"/>
    <x v="9"/>
    <x v="8"/>
    <n v="177327.97"/>
    <x v="1294"/>
    <s v="UK"/>
    <x v="1"/>
    <n v="4.43"/>
    <x v="2"/>
    <n v="36"/>
  </r>
  <r>
    <s v="EMP02630"/>
    <x v="160"/>
    <x v="9"/>
    <x v="1"/>
    <s v="susan.baker44@company.com"/>
    <n v="-5417"/>
    <x v="9"/>
    <x v="8"/>
    <n v="142321.78"/>
    <x v="461"/>
    <s v="USA"/>
    <x v="0"/>
    <n v="1.56"/>
    <x v="2"/>
    <n v="19"/>
  </r>
  <r>
    <s v="EMP02631"/>
    <x v="538"/>
    <x v="43"/>
    <x v="0"/>
    <s v="sarah.mitchell82@company.com"/>
    <n v="-9130"/>
    <x v="5"/>
    <x v="9"/>
    <n v="64810.27"/>
    <x v="436"/>
    <s v="UK"/>
    <x v="3"/>
    <n v="3.53"/>
    <x v="4"/>
    <n v="27"/>
  </r>
  <r>
    <s v="EMP02632"/>
    <x v="888"/>
    <x v="34"/>
    <x v="2"/>
    <s v="anthony.mitchell15@company.com"/>
    <n v="-8254"/>
    <x v="4"/>
    <x v="3"/>
    <n v="70140.11"/>
    <x v="1380"/>
    <s v="Canada"/>
    <x v="0"/>
    <n v="4.5199999999999996"/>
    <x v="0"/>
    <n v="4"/>
  </r>
  <r>
    <s v="EMP02633"/>
    <x v="1401"/>
    <x v="16"/>
    <x v="0"/>
    <s v="donna.young81@company.com"/>
    <n v="-7271"/>
    <x v="3"/>
    <x v="3"/>
    <n v="46241.35"/>
    <x v="182"/>
    <s v="Canada"/>
    <x v="2"/>
    <n v="1.33"/>
    <x v="3"/>
    <n v="0"/>
  </r>
  <r>
    <s v="EMP02634"/>
    <x v="1652"/>
    <x v="14"/>
    <x v="2"/>
    <s v="michael.miller1@company.com"/>
    <n v="-5314"/>
    <x v="0"/>
    <x v="3"/>
    <n v="41394.49"/>
    <x v="1367"/>
    <s v="USA"/>
    <x v="1"/>
    <n v="4.6399999999999997"/>
    <x v="2"/>
    <n v="10"/>
  </r>
  <r>
    <s v="EMP02635"/>
    <x v="422"/>
    <x v="15"/>
    <x v="2"/>
    <s v="michelle.flores66@company.com"/>
    <n v="-4374"/>
    <x v="0"/>
    <x v="2"/>
    <n v="43711.3"/>
    <x v="404"/>
    <s v="UK"/>
    <x v="3"/>
    <n v="3.99"/>
    <x v="3"/>
    <n v="35"/>
  </r>
  <r>
    <s v="EMP02636"/>
    <x v="1637"/>
    <x v="4"/>
    <x v="1"/>
    <s v="charles.martinez60@company.com"/>
    <n v="-8573"/>
    <x v="4"/>
    <x v="10"/>
    <n v="153090.03"/>
    <x v="269"/>
    <s v="Brazil"/>
    <x v="3"/>
    <n v="1.66"/>
    <x v="4"/>
    <n v="4"/>
  </r>
  <r>
    <s v="EMP02637"/>
    <x v="299"/>
    <x v="7"/>
    <x v="2"/>
    <s v="charles.garcia18@company.com"/>
    <n v="-2189"/>
    <x v="7"/>
    <x v="6"/>
    <n v="157117.32999999999"/>
    <x v="1066"/>
    <s v="Germany"/>
    <x v="2"/>
    <n v="1.27"/>
    <x v="1"/>
    <n v="37"/>
  </r>
  <r>
    <s v="EMP02638"/>
    <x v="4"/>
    <x v="31"/>
    <x v="0"/>
    <s v="betty.hernandez42@company.com"/>
    <n v="-7146"/>
    <x v="7"/>
    <x v="8"/>
    <n v="130656.22"/>
    <x v="1003"/>
    <s v="France"/>
    <x v="1"/>
    <n v="4.58"/>
    <x v="2"/>
    <n v="38"/>
  </r>
  <r>
    <s v="EMP02639"/>
    <x v="1288"/>
    <x v="34"/>
    <x v="1"/>
    <s v="steven.hernandez4@company.com"/>
    <n v="-10142"/>
    <x v="7"/>
    <x v="10"/>
    <n v="103038.19"/>
    <x v="1181"/>
    <s v="Singapore"/>
    <x v="1"/>
    <n v="2.56"/>
    <x v="2"/>
    <n v="1"/>
  </r>
  <r>
    <s v="EMP02640"/>
    <x v="1589"/>
    <x v="3"/>
    <x v="1"/>
    <s v="donald.martin6@company.com"/>
    <n v="-5854"/>
    <x v="4"/>
    <x v="9"/>
    <n v="140815.67999999999"/>
    <x v="661"/>
    <s v="UK"/>
    <x v="3"/>
    <n v="1.02"/>
    <x v="1"/>
    <n v="14"/>
  </r>
  <r>
    <s v="EMP02641"/>
    <x v="481"/>
    <x v="9"/>
    <x v="2"/>
    <s v="andrew.brown56@company.com"/>
    <n v="-4269"/>
    <x v="6"/>
    <x v="8"/>
    <n v="146287.31"/>
    <x v="1391"/>
    <s v="France"/>
    <x v="2"/>
    <n v="2.7"/>
    <x v="4"/>
    <n v="39"/>
  </r>
  <r>
    <s v="EMP02642"/>
    <x v="738"/>
    <x v="41"/>
    <x v="2"/>
    <s v="anthony.wilson87@company.com"/>
    <n v="-2460"/>
    <x v="7"/>
    <x v="8"/>
    <n v="157562.76999999999"/>
    <x v="250"/>
    <s v="India"/>
    <x v="0"/>
    <n v="1.23"/>
    <x v="3"/>
    <n v="18"/>
  </r>
  <r>
    <s v="EMP02643"/>
    <x v="1323"/>
    <x v="14"/>
    <x v="0"/>
    <s v="william.harris18@company.com"/>
    <n v="-6686"/>
    <x v="0"/>
    <x v="0"/>
    <n v="38384.21"/>
    <x v="359"/>
    <s v="India"/>
    <x v="3"/>
    <n v="2.38"/>
    <x v="1"/>
    <n v="3"/>
  </r>
  <r>
    <s v="EMP02644"/>
    <x v="1653"/>
    <x v="16"/>
    <x v="0"/>
    <s v="steven.thompson30@company.com"/>
    <n v="-8162"/>
    <x v="8"/>
    <x v="8"/>
    <n v="57834.25"/>
    <x v="941"/>
    <s v="Germany"/>
    <x v="2"/>
    <n v="4.09"/>
    <x v="3"/>
    <n v="21"/>
  </r>
  <r>
    <s v="EMP02645"/>
    <x v="1654"/>
    <x v="27"/>
    <x v="0"/>
    <s v="john.lewis47@company.com"/>
    <n v="-8170"/>
    <x v="7"/>
    <x v="6"/>
    <n v="105446.9"/>
    <x v="12"/>
    <s v="Canada"/>
    <x v="3"/>
    <n v="3.91"/>
    <x v="0"/>
    <n v="21"/>
  </r>
  <r>
    <s v="EMP02646"/>
    <x v="1655"/>
    <x v="14"/>
    <x v="2"/>
    <s v="robert.hernandez96@company.com"/>
    <n v="-7470"/>
    <x v="1"/>
    <x v="5"/>
    <n v="150000.85999999999"/>
    <x v="557"/>
    <s v="USA"/>
    <x v="0"/>
    <n v="3.64"/>
    <x v="1"/>
    <n v="10"/>
  </r>
  <r>
    <s v="EMP02647"/>
    <x v="1197"/>
    <x v="34"/>
    <x v="0"/>
    <s v="david.walker23@company.com"/>
    <n v="-9229"/>
    <x v="2"/>
    <x v="2"/>
    <n v="65308.71"/>
    <x v="1153"/>
    <s v="France"/>
    <x v="2"/>
    <n v="2.02"/>
    <x v="3"/>
    <n v="36"/>
  </r>
  <r>
    <s v="EMP02648"/>
    <x v="969"/>
    <x v="30"/>
    <x v="1"/>
    <s v="amanda.brown29@company.com"/>
    <n v="-8069"/>
    <x v="9"/>
    <x v="7"/>
    <n v="98460.21"/>
    <x v="1020"/>
    <s v="Japan"/>
    <x v="3"/>
    <n v="4.04"/>
    <x v="1"/>
    <n v="36"/>
  </r>
  <r>
    <s v="EMP02649"/>
    <x v="641"/>
    <x v="6"/>
    <x v="2"/>
    <s v="stephanie.garcia19@company.com"/>
    <n v="-7540"/>
    <x v="7"/>
    <x v="8"/>
    <n v="67099.539999999994"/>
    <x v="1005"/>
    <s v="Japan"/>
    <x v="3"/>
    <n v="1.28"/>
    <x v="0"/>
    <n v="38"/>
  </r>
  <r>
    <s v="EMP02650"/>
    <x v="1656"/>
    <x v="9"/>
    <x v="2"/>
    <s v="donald.harris21@company.com"/>
    <n v="-9054"/>
    <x v="0"/>
    <x v="9"/>
    <n v="53971.94"/>
    <x v="1302"/>
    <s v="India"/>
    <x v="0"/>
    <n v="2.08"/>
    <x v="3"/>
    <n v="22"/>
  </r>
  <r>
    <s v="EMP02651"/>
    <x v="862"/>
    <x v="21"/>
    <x v="1"/>
    <s v="barbara.johnson27@company.com"/>
    <n v="-3233"/>
    <x v="0"/>
    <x v="0"/>
    <n v="121828.66"/>
    <x v="1293"/>
    <s v="Brazil"/>
    <x v="1"/>
    <n v="2.8"/>
    <x v="3"/>
    <n v="11"/>
  </r>
  <r>
    <s v="EMP02652"/>
    <x v="546"/>
    <x v="41"/>
    <x v="0"/>
    <s v="melissa.harris25@company.com"/>
    <n v="-10512"/>
    <x v="3"/>
    <x v="9"/>
    <n v="49849.4"/>
    <x v="745"/>
    <s v="UK"/>
    <x v="2"/>
    <n v="1.34"/>
    <x v="2"/>
    <n v="3"/>
  </r>
  <r>
    <s v="EMP02653"/>
    <x v="39"/>
    <x v="36"/>
    <x v="1"/>
    <s v="sarah.gonzalez8@company.com"/>
    <n v="-8771"/>
    <x v="9"/>
    <x v="9"/>
    <n v="47591.39"/>
    <x v="1392"/>
    <s v="Canada"/>
    <x v="1"/>
    <n v="2.68"/>
    <x v="2"/>
    <n v="3"/>
  </r>
  <r>
    <s v="EMP02654"/>
    <x v="1657"/>
    <x v="36"/>
    <x v="1"/>
    <s v="brian.lopez81@company.com"/>
    <n v="-3549"/>
    <x v="8"/>
    <x v="5"/>
    <n v="167036.14000000001"/>
    <x v="785"/>
    <s v="USA"/>
    <x v="1"/>
    <n v="3.74"/>
    <x v="4"/>
    <n v="2"/>
  </r>
  <r>
    <s v="EMP02655"/>
    <x v="1593"/>
    <x v="27"/>
    <x v="2"/>
    <s v="carol.thomas93@company.com"/>
    <n v="-10632"/>
    <x v="7"/>
    <x v="5"/>
    <n v="100963.31"/>
    <x v="1393"/>
    <s v="France"/>
    <x v="3"/>
    <n v="4.0599999999999996"/>
    <x v="2"/>
    <n v="24"/>
  </r>
  <r>
    <s v="EMP02656"/>
    <x v="1421"/>
    <x v="41"/>
    <x v="2"/>
    <s v="lisa.thompson43@company.com"/>
    <n v="-5398"/>
    <x v="9"/>
    <x v="0"/>
    <n v="51069.88"/>
    <x v="890"/>
    <s v="Canada"/>
    <x v="1"/>
    <n v="2.4300000000000002"/>
    <x v="4"/>
    <n v="6"/>
  </r>
  <r>
    <s v="EMP02657"/>
    <x v="1412"/>
    <x v="28"/>
    <x v="0"/>
    <s v="patricia.rodriguez27@company.com"/>
    <n v="-8294"/>
    <x v="8"/>
    <x v="6"/>
    <n v="154274.85999999999"/>
    <x v="147"/>
    <s v="Singapore"/>
    <x v="1"/>
    <n v="1.77"/>
    <x v="0"/>
    <n v="12"/>
  </r>
  <r>
    <s v="EMP02658"/>
    <x v="1267"/>
    <x v="20"/>
    <x v="2"/>
    <s v="melissa.garcia87@company.com"/>
    <n v="-7233"/>
    <x v="6"/>
    <x v="8"/>
    <n v="83772.37"/>
    <x v="1394"/>
    <s v="USA"/>
    <x v="2"/>
    <n v="1.0900000000000001"/>
    <x v="2"/>
    <n v="16"/>
  </r>
  <r>
    <s v="EMP02659"/>
    <x v="1542"/>
    <x v="6"/>
    <x v="2"/>
    <s v="mary.ramirez2@company.com"/>
    <n v="-6754"/>
    <x v="0"/>
    <x v="8"/>
    <n v="126675.09"/>
    <x v="1395"/>
    <s v="Canada"/>
    <x v="3"/>
    <n v="4.26"/>
    <x v="2"/>
    <n v="27"/>
  </r>
  <r>
    <s v="EMP02660"/>
    <x v="1658"/>
    <x v="27"/>
    <x v="2"/>
    <s v="david.miller72@company.com"/>
    <n v="-6478"/>
    <x v="5"/>
    <x v="5"/>
    <n v="136103.17000000001"/>
    <x v="679"/>
    <s v="Singapore"/>
    <x v="2"/>
    <n v="2"/>
    <x v="0"/>
    <n v="37"/>
  </r>
  <r>
    <s v="EMP02661"/>
    <x v="1659"/>
    <x v="25"/>
    <x v="0"/>
    <s v="charles.brown42@company.com"/>
    <n v="-7610"/>
    <x v="5"/>
    <x v="7"/>
    <n v="57864.05"/>
    <x v="1061"/>
    <s v="Australia"/>
    <x v="1"/>
    <n v="2.82"/>
    <x v="4"/>
    <n v="10"/>
  </r>
  <r>
    <s v="EMP02662"/>
    <x v="178"/>
    <x v="40"/>
    <x v="0"/>
    <s v="betty.wright34@company.com"/>
    <n v="-4012"/>
    <x v="4"/>
    <x v="10"/>
    <n v="173288.97"/>
    <x v="1207"/>
    <s v="Singapore"/>
    <x v="3"/>
    <n v="4.8099999999999996"/>
    <x v="2"/>
    <n v="21"/>
  </r>
  <r>
    <s v="EMP02663"/>
    <x v="1346"/>
    <x v="23"/>
    <x v="0"/>
    <s v="amanda.nguyen91@company.com"/>
    <n v="-7139"/>
    <x v="2"/>
    <x v="3"/>
    <n v="130237.64"/>
    <x v="1396"/>
    <s v="Canada"/>
    <x v="2"/>
    <n v="2.0099999999999998"/>
    <x v="1"/>
    <n v="9"/>
  </r>
  <r>
    <s v="EMP02664"/>
    <x v="211"/>
    <x v="42"/>
    <x v="1"/>
    <s v="sarah.nguyen34@company.com"/>
    <n v="-4535"/>
    <x v="9"/>
    <x v="2"/>
    <n v="176852.52"/>
    <x v="1397"/>
    <s v="Japan"/>
    <x v="2"/>
    <n v="2.98"/>
    <x v="1"/>
    <n v="21"/>
  </r>
  <r>
    <s v="EMP02665"/>
    <x v="1660"/>
    <x v="42"/>
    <x v="1"/>
    <s v="thomas.young65@company.com"/>
    <n v="-10378"/>
    <x v="4"/>
    <x v="8"/>
    <n v="145852.29"/>
    <x v="554"/>
    <s v="Canada"/>
    <x v="2"/>
    <n v="2.81"/>
    <x v="4"/>
    <n v="39"/>
  </r>
  <r>
    <s v="EMP02666"/>
    <x v="1661"/>
    <x v="11"/>
    <x v="2"/>
    <s v="deborah.carter63@company.com"/>
    <n v="-7852"/>
    <x v="3"/>
    <x v="2"/>
    <n v="166600.07"/>
    <x v="1003"/>
    <s v="USA"/>
    <x v="0"/>
    <n v="4.1900000000000004"/>
    <x v="1"/>
    <n v="4"/>
  </r>
  <r>
    <s v="EMP02667"/>
    <x v="842"/>
    <x v="29"/>
    <x v="0"/>
    <s v="ashley.walker64@company.com"/>
    <n v="-8758"/>
    <x v="3"/>
    <x v="6"/>
    <n v="50347.65"/>
    <x v="1398"/>
    <s v="Germany"/>
    <x v="3"/>
    <n v="1.05"/>
    <x v="2"/>
    <n v="37"/>
  </r>
  <r>
    <s v="EMP02668"/>
    <x v="1662"/>
    <x v="36"/>
    <x v="0"/>
    <s v="amanda.rodriguez12@company.com"/>
    <n v="-7702"/>
    <x v="7"/>
    <x v="8"/>
    <n v="157239.6"/>
    <x v="585"/>
    <s v="Australia"/>
    <x v="3"/>
    <n v="3.59"/>
    <x v="3"/>
    <n v="12"/>
  </r>
  <r>
    <s v="EMP02669"/>
    <x v="1663"/>
    <x v="1"/>
    <x v="2"/>
    <s v="william.carter63@company.com"/>
    <n v="-8061"/>
    <x v="0"/>
    <x v="8"/>
    <n v="133608"/>
    <x v="1244"/>
    <s v="France"/>
    <x v="0"/>
    <n v="2.39"/>
    <x v="2"/>
    <n v="7"/>
  </r>
  <r>
    <s v="EMP02670"/>
    <x v="1664"/>
    <x v="4"/>
    <x v="2"/>
    <s v="george.lee87@company.com"/>
    <n v="-8710"/>
    <x v="1"/>
    <x v="0"/>
    <n v="177935.73"/>
    <x v="1111"/>
    <s v="Canada"/>
    <x v="0"/>
    <n v="3.26"/>
    <x v="2"/>
    <n v="15"/>
  </r>
  <r>
    <s v="EMP02671"/>
    <x v="994"/>
    <x v="27"/>
    <x v="0"/>
    <s v="matthew.taylor2@company.com"/>
    <n v="-8300"/>
    <x v="2"/>
    <x v="4"/>
    <n v="135862.35"/>
    <x v="418"/>
    <s v="UK"/>
    <x v="1"/>
    <n v="1.83"/>
    <x v="1"/>
    <n v="26"/>
  </r>
  <r>
    <s v="EMP02672"/>
    <x v="895"/>
    <x v="6"/>
    <x v="2"/>
    <s v="richard.lopez48@company.com"/>
    <n v="-4332"/>
    <x v="2"/>
    <x v="3"/>
    <n v="123013.77"/>
    <x v="1147"/>
    <s v="Singapore"/>
    <x v="1"/>
    <n v="1.33"/>
    <x v="0"/>
    <n v="27"/>
  </r>
  <r>
    <s v="EMP02673"/>
    <x v="523"/>
    <x v="19"/>
    <x v="0"/>
    <s v="andrew.lewis98@company.com"/>
    <n v="-9267"/>
    <x v="4"/>
    <x v="5"/>
    <n v="115249.67"/>
    <x v="1293"/>
    <s v="Brazil"/>
    <x v="2"/>
    <n v="3.96"/>
    <x v="4"/>
    <n v="36"/>
  </r>
  <r>
    <s v="EMP02674"/>
    <x v="1665"/>
    <x v="5"/>
    <x v="2"/>
    <s v="sandra.anderson21@company.com"/>
    <n v="-3281"/>
    <x v="9"/>
    <x v="6"/>
    <n v="91358.77"/>
    <x v="232"/>
    <s v="India"/>
    <x v="1"/>
    <n v="4.05"/>
    <x v="3"/>
    <n v="5"/>
  </r>
  <r>
    <s v="EMP02675"/>
    <x v="1666"/>
    <x v="6"/>
    <x v="1"/>
    <s v="sandra.taylor1@company.com"/>
    <n v="-9467"/>
    <x v="9"/>
    <x v="3"/>
    <n v="120029.46"/>
    <x v="927"/>
    <s v="USA"/>
    <x v="0"/>
    <n v="2.95"/>
    <x v="0"/>
    <n v="6"/>
  </r>
  <r>
    <s v="EMP02676"/>
    <x v="1667"/>
    <x v="38"/>
    <x v="0"/>
    <s v="ronald.hill65@company.com"/>
    <n v="-9629"/>
    <x v="3"/>
    <x v="0"/>
    <n v="87609.01"/>
    <x v="1399"/>
    <s v="Germany"/>
    <x v="2"/>
    <n v="1.02"/>
    <x v="0"/>
    <n v="11"/>
  </r>
  <r>
    <s v="EMP02677"/>
    <x v="693"/>
    <x v="27"/>
    <x v="1"/>
    <s v="richard.smith45@company.com"/>
    <n v="-5583"/>
    <x v="2"/>
    <x v="5"/>
    <n v="100942.2"/>
    <x v="1400"/>
    <s v="Singapore"/>
    <x v="3"/>
    <n v="1.66"/>
    <x v="3"/>
    <n v="33"/>
  </r>
  <r>
    <s v="EMP02678"/>
    <x v="1668"/>
    <x v="42"/>
    <x v="2"/>
    <s v="lisa.jones2@company.com"/>
    <n v="-5617"/>
    <x v="5"/>
    <x v="5"/>
    <n v="64469.72"/>
    <x v="839"/>
    <s v="India"/>
    <x v="3"/>
    <n v="4.07"/>
    <x v="0"/>
    <n v="28"/>
  </r>
  <r>
    <s v="EMP02679"/>
    <x v="995"/>
    <x v="28"/>
    <x v="1"/>
    <s v="lisa.hall96@company.com"/>
    <n v="-5517"/>
    <x v="2"/>
    <x v="3"/>
    <n v="46725.22"/>
    <x v="1401"/>
    <s v="Japan"/>
    <x v="1"/>
    <n v="1.05"/>
    <x v="0"/>
    <n v="34"/>
  </r>
  <r>
    <s v="EMP02680"/>
    <x v="1669"/>
    <x v="25"/>
    <x v="0"/>
    <s v="james.baker91@company.com"/>
    <n v="-8030"/>
    <x v="6"/>
    <x v="3"/>
    <n v="175154.62"/>
    <x v="462"/>
    <s v="UK"/>
    <x v="3"/>
    <n v="1.8"/>
    <x v="4"/>
    <n v="6"/>
  </r>
  <r>
    <s v="EMP02681"/>
    <x v="1670"/>
    <x v="14"/>
    <x v="0"/>
    <s v="michael.adams98@company.com"/>
    <n v="-9792"/>
    <x v="4"/>
    <x v="7"/>
    <n v="152383.19"/>
    <x v="845"/>
    <s v="France"/>
    <x v="2"/>
    <n v="2.54"/>
    <x v="0"/>
    <n v="25"/>
  </r>
  <r>
    <s v="EMP02682"/>
    <x v="1671"/>
    <x v="37"/>
    <x v="2"/>
    <s v="melissa.campbell62@company.com"/>
    <n v="-3203"/>
    <x v="8"/>
    <x v="2"/>
    <n v="95051.14"/>
    <x v="15"/>
    <s v="Australia"/>
    <x v="3"/>
    <n v="2.35"/>
    <x v="0"/>
    <n v="12"/>
  </r>
  <r>
    <s v="EMP02683"/>
    <x v="848"/>
    <x v="37"/>
    <x v="1"/>
    <s v="deborah.young92@company.com"/>
    <n v="-6715"/>
    <x v="3"/>
    <x v="6"/>
    <n v="106132.34"/>
    <x v="1402"/>
    <s v="Australia"/>
    <x v="1"/>
    <n v="3.67"/>
    <x v="4"/>
    <n v="12"/>
  </r>
  <r>
    <s v="EMP02684"/>
    <x v="1672"/>
    <x v="17"/>
    <x v="0"/>
    <s v="barbara.rivera44@company.com"/>
    <n v="-9636"/>
    <x v="2"/>
    <x v="3"/>
    <n v="100486.05"/>
    <x v="1398"/>
    <s v="Singapore"/>
    <x v="3"/>
    <n v="1.19"/>
    <x v="0"/>
    <n v="3"/>
  </r>
  <r>
    <s v="EMP02685"/>
    <x v="542"/>
    <x v="8"/>
    <x v="2"/>
    <s v="betty.sanchez72@company.com"/>
    <n v="-2927"/>
    <x v="5"/>
    <x v="3"/>
    <n v="82815.600000000006"/>
    <x v="504"/>
    <s v="Singapore"/>
    <x v="3"/>
    <n v="4.18"/>
    <x v="3"/>
    <n v="4"/>
  </r>
  <r>
    <s v="EMP02686"/>
    <x v="1653"/>
    <x v="14"/>
    <x v="0"/>
    <s v="steven.thompson77@company.com"/>
    <n v="-10376"/>
    <x v="6"/>
    <x v="2"/>
    <n v="166851.82"/>
    <x v="486"/>
    <s v="UK"/>
    <x v="3"/>
    <n v="1.48"/>
    <x v="3"/>
    <n v="29"/>
  </r>
  <r>
    <s v="EMP02687"/>
    <x v="1673"/>
    <x v="27"/>
    <x v="2"/>
    <s v="mark.young74@company.com"/>
    <n v="-8193"/>
    <x v="0"/>
    <x v="3"/>
    <n v="159282.17000000001"/>
    <x v="48"/>
    <s v="France"/>
    <x v="3"/>
    <n v="1.55"/>
    <x v="0"/>
    <n v="8"/>
  </r>
  <r>
    <s v="EMP02688"/>
    <x v="1550"/>
    <x v="28"/>
    <x v="1"/>
    <s v="stephanie.carter73@company.com"/>
    <n v="-6710"/>
    <x v="4"/>
    <x v="7"/>
    <n v="163958.70000000001"/>
    <x v="1403"/>
    <s v="Singapore"/>
    <x v="3"/>
    <n v="3.25"/>
    <x v="1"/>
    <n v="37"/>
  </r>
  <r>
    <s v="EMP02689"/>
    <x v="1674"/>
    <x v="10"/>
    <x v="0"/>
    <s v="rebecca.jackson96@company.com"/>
    <n v="-7559"/>
    <x v="7"/>
    <x v="5"/>
    <n v="155880.09"/>
    <x v="413"/>
    <s v="France"/>
    <x v="0"/>
    <n v="3.89"/>
    <x v="0"/>
    <n v="34"/>
  </r>
  <r>
    <s v="EMP02690"/>
    <x v="1276"/>
    <x v="2"/>
    <x v="0"/>
    <s v="paul.ramirez44@company.com"/>
    <n v="-2666"/>
    <x v="4"/>
    <x v="4"/>
    <n v="136128.74"/>
    <x v="669"/>
    <s v="Australia"/>
    <x v="2"/>
    <n v="3.98"/>
    <x v="3"/>
    <n v="12"/>
  </r>
  <r>
    <s v="EMP02691"/>
    <x v="2"/>
    <x v="18"/>
    <x v="0"/>
    <s v="barbara.wilson84@company.com"/>
    <n v="-8834"/>
    <x v="4"/>
    <x v="6"/>
    <n v="90625.37"/>
    <x v="1404"/>
    <s v="UK"/>
    <x v="3"/>
    <n v="1.35"/>
    <x v="2"/>
    <n v="1"/>
  </r>
  <r>
    <s v="EMP02692"/>
    <x v="870"/>
    <x v="39"/>
    <x v="0"/>
    <s v="anthony.harris42@company.com"/>
    <n v="-8934"/>
    <x v="3"/>
    <x v="0"/>
    <n v="106444.78"/>
    <x v="778"/>
    <s v="Brazil"/>
    <x v="1"/>
    <n v="1"/>
    <x v="0"/>
    <n v="1"/>
  </r>
  <r>
    <s v="EMP02693"/>
    <x v="1675"/>
    <x v="20"/>
    <x v="0"/>
    <s v="joseph.green71@company.com"/>
    <n v="-4056"/>
    <x v="3"/>
    <x v="10"/>
    <n v="124581.79"/>
    <x v="1255"/>
    <s v="Brazil"/>
    <x v="2"/>
    <n v="4.91"/>
    <x v="2"/>
    <n v="10"/>
  </r>
  <r>
    <s v="EMP02694"/>
    <x v="1494"/>
    <x v="12"/>
    <x v="2"/>
    <s v="mary.gonzalez29@company.com"/>
    <n v="-6492"/>
    <x v="6"/>
    <x v="6"/>
    <n v="178104.42"/>
    <x v="1260"/>
    <s v="Australia"/>
    <x v="2"/>
    <n v="2.93"/>
    <x v="2"/>
    <n v="40"/>
  </r>
  <r>
    <s v="EMP02695"/>
    <x v="632"/>
    <x v="3"/>
    <x v="0"/>
    <s v="michael.nguyen1@company.com"/>
    <n v="-7409"/>
    <x v="7"/>
    <x v="9"/>
    <n v="156654.04999999999"/>
    <x v="197"/>
    <s v="Germany"/>
    <x v="2"/>
    <n v="2.96"/>
    <x v="4"/>
    <n v="20"/>
  </r>
  <r>
    <s v="EMP02696"/>
    <x v="998"/>
    <x v="13"/>
    <x v="1"/>
    <s v="thomas.sanchez77@company.com"/>
    <n v="-8055"/>
    <x v="9"/>
    <x v="10"/>
    <n v="35817.449999999997"/>
    <x v="314"/>
    <s v="Australia"/>
    <x v="3"/>
    <n v="4.95"/>
    <x v="3"/>
    <n v="34"/>
  </r>
  <r>
    <s v="EMP02697"/>
    <x v="86"/>
    <x v="9"/>
    <x v="0"/>
    <s v="emily.mitchell85@company.com"/>
    <n v="-7919"/>
    <x v="6"/>
    <x v="0"/>
    <n v="97169.48"/>
    <x v="554"/>
    <s v="USA"/>
    <x v="1"/>
    <n v="2.3199999999999998"/>
    <x v="4"/>
    <n v="8"/>
  </r>
  <r>
    <s v="EMP02698"/>
    <x v="1676"/>
    <x v="25"/>
    <x v="2"/>
    <s v="carol.lopez17@company.com"/>
    <n v="-10015"/>
    <x v="6"/>
    <x v="7"/>
    <n v="134531"/>
    <x v="1405"/>
    <s v="Australia"/>
    <x v="0"/>
    <n v="2.2200000000000002"/>
    <x v="4"/>
    <n v="18"/>
  </r>
  <r>
    <s v="EMP02699"/>
    <x v="1677"/>
    <x v="32"/>
    <x v="0"/>
    <s v="matthew.davis60@company.com"/>
    <n v="-3048"/>
    <x v="3"/>
    <x v="7"/>
    <n v="45199.24"/>
    <x v="60"/>
    <s v="USA"/>
    <x v="0"/>
    <n v="2.8"/>
    <x v="3"/>
    <n v="32"/>
  </r>
  <r>
    <s v="EMP02700"/>
    <x v="970"/>
    <x v="21"/>
    <x v="2"/>
    <s v="christopher.taylor98@company.com"/>
    <n v="-7325"/>
    <x v="7"/>
    <x v="9"/>
    <n v="70381.679999999993"/>
    <x v="1374"/>
    <s v="Singapore"/>
    <x v="1"/>
    <n v="4.28"/>
    <x v="4"/>
    <n v="35"/>
  </r>
  <r>
    <s v="EMP02701"/>
    <x v="645"/>
    <x v="39"/>
    <x v="1"/>
    <s v="joshua.moore14@company.com"/>
    <n v="-7639"/>
    <x v="4"/>
    <x v="3"/>
    <n v="107182.57"/>
    <x v="1406"/>
    <s v="Germany"/>
    <x v="1"/>
    <n v="1.44"/>
    <x v="4"/>
    <n v="22"/>
  </r>
  <r>
    <s v="EMP02702"/>
    <x v="1678"/>
    <x v="22"/>
    <x v="0"/>
    <s v="charles.rodriguez82@company.com"/>
    <n v="-5097"/>
    <x v="2"/>
    <x v="4"/>
    <n v="50016.87"/>
    <x v="229"/>
    <s v="USA"/>
    <x v="1"/>
    <n v="4.0199999999999996"/>
    <x v="3"/>
    <n v="19"/>
  </r>
  <r>
    <s v="EMP02703"/>
    <x v="1558"/>
    <x v="18"/>
    <x v="2"/>
    <s v="dorothy.smith22@company.com"/>
    <n v="-7198"/>
    <x v="0"/>
    <x v="2"/>
    <n v="80459.460000000006"/>
    <x v="1407"/>
    <s v="Singapore"/>
    <x v="0"/>
    <n v="3.91"/>
    <x v="0"/>
    <n v="8"/>
  </r>
  <r>
    <s v="EMP02704"/>
    <x v="353"/>
    <x v="15"/>
    <x v="0"/>
    <s v="sarah.scott58@company.com"/>
    <n v="-10093"/>
    <x v="1"/>
    <x v="3"/>
    <n v="40259.69"/>
    <x v="1391"/>
    <s v="France"/>
    <x v="1"/>
    <n v="4.37"/>
    <x v="3"/>
    <n v="36"/>
  </r>
  <r>
    <s v="EMP02705"/>
    <x v="713"/>
    <x v="10"/>
    <x v="2"/>
    <s v="christopher.jones3@company.com"/>
    <n v="-9885"/>
    <x v="6"/>
    <x v="6"/>
    <n v="112394.2"/>
    <x v="1408"/>
    <s v="Canada"/>
    <x v="1"/>
    <n v="1.0900000000000001"/>
    <x v="4"/>
    <n v="32"/>
  </r>
  <r>
    <s v="EMP02706"/>
    <x v="1151"/>
    <x v="9"/>
    <x v="1"/>
    <s v="richard.clark89@company.com"/>
    <n v="-6005"/>
    <x v="4"/>
    <x v="5"/>
    <n v="137318.38"/>
    <x v="1409"/>
    <s v="France"/>
    <x v="2"/>
    <n v="1.97"/>
    <x v="0"/>
    <n v="0"/>
  </r>
  <r>
    <s v="EMP02707"/>
    <x v="298"/>
    <x v="41"/>
    <x v="2"/>
    <s v="donald.davis72@company.com"/>
    <n v="-7280"/>
    <x v="0"/>
    <x v="6"/>
    <n v="67373.13"/>
    <x v="796"/>
    <s v="UK"/>
    <x v="0"/>
    <n v="4.25"/>
    <x v="3"/>
    <n v="26"/>
  </r>
  <r>
    <s v="EMP02708"/>
    <x v="456"/>
    <x v="13"/>
    <x v="2"/>
    <s v="patricia.perez52@company.com"/>
    <n v="-3438"/>
    <x v="4"/>
    <x v="2"/>
    <n v="178193.05"/>
    <x v="358"/>
    <s v="Japan"/>
    <x v="1"/>
    <n v="4.05"/>
    <x v="0"/>
    <n v="3"/>
  </r>
  <r>
    <s v="EMP02709"/>
    <x v="1679"/>
    <x v="13"/>
    <x v="2"/>
    <s v="barbara.king57@company.com"/>
    <n v="-7466"/>
    <x v="6"/>
    <x v="10"/>
    <n v="144098.22"/>
    <x v="1315"/>
    <s v="Germany"/>
    <x v="0"/>
    <n v="1.84"/>
    <x v="4"/>
    <n v="24"/>
  </r>
  <r>
    <s v="EMP02710"/>
    <x v="1673"/>
    <x v="31"/>
    <x v="2"/>
    <s v="mark.young15@company.com"/>
    <n v="-5580"/>
    <x v="9"/>
    <x v="10"/>
    <n v="103461.59"/>
    <x v="718"/>
    <s v="France"/>
    <x v="3"/>
    <n v="2.37"/>
    <x v="2"/>
    <n v="4"/>
  </r>
  <r>
    <s v="EMP02711"/>
    <x v="1626"/>
    <x v="26"/>
    <x v="0"/>
    <s v="richard.sanchez54@company.com"/>
    <n v="-8006"/>
    <x v="0"/>
    <x v="9"/>
    <n v="80871.48"/>
    <x v="1410"/>
    <s v="Australia"/>
    <x v="1"/>
    <n v="2.42"/>
    <x v="1"/>
    <n v="19"/>
  </r>
  <r>
    <s v="EMP02712"/>
    <x v="1680"/>
    <x v="15"/>
    <x v="1"/>
    <s v="deborah.king42@company.com"/>
    <n v="-9047"/>
    <x v="4"/>
    <x v="10"/>
    <n v="175235.48"/>
    <x v="1411"/>
    <s v="UK"/>
    <x v="3"/>
    <n v="4.79"/>
    <x v="4"/>
    <n v="7"/>
  </r>
  <r>
    <s v="EMP02713"/>
    <x v="69"/>
    <x v="25"/>
    <x v="2"/>
    <s v="christopher.mitchell32@company.com"/>
    <n v="-7733"/>
    <x v="0"/>
    <x v="8"/>
    <n v="101692.32"/>
    <x v="1408"/>
    <s v="France"/>
    <x v="2"/>
    <n v="4.97"/>
    <x v="1"/>
    <n v="3"/>
  </r>
  <r>
    <s v="EMP02714"/>
    <x v="1681"/>
    <x v="15"/>
    <x v="1"/>
    <s v="brian.clark78@company.com"/>
    <n v="-10320"/>
    <x v="8"/>
    <x v="4"/>
    <n v="159624.75"/>
    <x v="217"/>
    <s v="Canada"/>
    <x v="2"/>
    <n v="2.29"/>
    <x v="4"/>
    <n v="11"/>
  </r>
  <r>
    <s v="EMP02715"/>
    <x v="279"/>
    <x v="32"/>
    <x v="0"/>
    <s v="ronald.young55@company.com"/>
    <n v="-6507"/>
    <x v="2"/>
    <x v="3"/>
    <n v="64398.83"/>
    <x v="161"/>
    <s v="Germany"/>
    <x v="1"/>
    <n v="1.98"/>
    <x v="3"/>
    <n v="23"/>
  </r>
  <r>
    <s v="EMP02716"/>
    <x v="78"/>
    <x v="32"/>
    <x v="2"/>
    <s v="william.moore7@company.com"/>
    <n v="-6914"/>
    <x v="2"/>
    <x v="5"/>
    <n v="158718.34"/>
    <x v="508"/>
    <s v="India"/>
    <x v="2"/>
    <n v="1.77"/>
    <x v="3"/>
    <n v="0"/>
  </r>
  <r>
    <s v="EMP02717"/>
    <x v="356"/>
    <x v="14"/>
    <x v="2"/>
    <s v="kevin.gonzalez87@company.com"/>
    <n v="-5330"/>
    <x v="7"/>
    <x v="4"/>
    <n v="89742.73"/>
    <x v="961"/>
    <s v="Japan"/>
    <x v="2"/>
    <n v="4.09"/>
    <x v="3"/>
    <n v="40"/>
  </r>
  <r>
    <s v="EMP02718"/>
    <x v="338"/>
    <x v="24"/>
    <x v="0"/>
    <s v="matthew.nguyen33@company.com"/>
    <n v="-5164"/>
    <x v="8"/>
    <x v="5"/>
    <n v="38564.89"/>
    <x v="1311"/>
    <s v="Japan"/>
    <x v="3"/>
    <n v="3.61"/>
    <x v="1"/>
    <n v="30"/>
  </r>
  <r>
    <s v="EMP02719"/>
    <x v="521"/>
    <x v="13"/>
    <x v="0"/>
    <s v="michelle.carter24@company.com"/>
    <n v="-3833"/>
    <x v="4"/>
    <x v="6"/>
    <n v="168110.97"/>
    <x v="1263"/>
    <s v="Singapore"/>
    <x v="1"/>
    <n v="1.72"/>
    <x v="3"/>
    <n v="17"/>
  </r>
  <r>
    <s v="EMP02720"/>
    <x v="1682"/>
    <x v="40"/>
    <x v="0"/>
    <s v="jennifer.roberts29@company.com"/>
    <n v="-1978"/>
    <x v="1"/>
    <x v="2"/>
    <n v="85535.05"/>
    <x v="739"/>
    <s v="Singapore"/>
    <x v="3"/>
    <n v="4.47"/>
    <x v="4"/>
    <n v="32"/>
  </r>
  <r>
    <s v="EMP02721"/>
    <x v="855"/>
    <x v="2"/>
    <x v="2"/>
    <s v="betty.moore36@company.com"/>
    <n v="-11060"/>
    <x v="4"/>
    <x v="2"/>
    <n v="81153.149999999994"/>
    <x v="1412"/>
    <s v="Germany"/>
    <x v="0"/>
    <n v="2.0499999999999998"/>
    <x v="4"/>
    <n v="3"/>
  </r>
  <r>
    <s v="EMP02722"/>
    <x v="1683"/>
    <x v="21"/>
    <x v="1"/>
    <s v="joseph.thompson4@company.com"/>
    <n v="-9943"/>
    <x v="5"/>
    <x v="3"/>
    <n v="103852.3"/>
    <x v="775"/>
    <s v="Canada"/>
    <x v="0"/>
    <n v="2.23"/>
    <x v="2"/>
    <n v="37"/>
  </r>
  <r>
    <s v="EMP02723"/>
    <x v="1524"/>
    <x v="28"/>
    <x v="2"/>
    <s v="ronald.wright57@company.com"/>
    <n v="-10090"/>
    <x v="4"/>
    <x v="3"/>
    <n v="129865.45"/>
    <x v="820"/>
    <s v="Germany"/>
    <x v="1"/>
    <n v="4.12"/>
    <x v="1"/>
    <n v="3"/>
  </r>
  <r>
    <s v="EMP02724"/>
    <x v="355"/>
    <x v="40"/>
    <x v="0"/>
    <s v="donna.clark53@company.com"/>
    <n v="-8492"/>
    <x v="9"/>
    <x v="6"/>
    <n v="78218.16"/>
    <x v="1413"/>
    <s v="USA"/>
    <x v="1"/>
    <n v="1.84"/>
    <x v="3"/>
    <n v="10"/>
  </r>
  <r>
    <s v="EMP02725"/>
    <x v="178"/>
    <x v="13"/>
    <x v="1"/>
    <s v="betty.wright67@company.com"/>
    <n v="-7463"/>
    <x v="1"/>
    <x v="5"/>
    <n v="170271.75"/>
    <x v="1414"/>
    <s v="Germany"/>
    <x v="2"/>
    <n v="1.84"/>
    <x v="2"/>
    <n v="12"/>
  </r>
  <r>
    <s v="EMP02726"/>
    <x v="643"/>
    <x v="1"/>
    <x v="2"/>
    <s v="sarah.johnson50@company.com"/>
    <n v="-9131"/>
    <x v="5"/>
    <x v="3"/>
    <n v="175279.86"/>
    <x v="967"/>
    <s v="Japan"/>
    <x v="0"/>
    <n v="1.94"/>
    <x v="0"/>
    <n v="25"/>
  </r>
  <r>
    <s v="EMP02727"/>
    <x v="1684"/>
    <x v="5"/>
    <x v="0"/>
    <s v="lisa.hill37@company.com"/>
    <n v="-7101"/>
    <x v="4"/>
    <x v="4"/>
    <n v="126594.82"/>
    <x v="1415"/>
    <s v="Germany"/>
    <x v="3"/>
    <n v="4.41"/>
    <x v="0"/>
    <n v="2"/>
  </r>
  <r>
    <s v="EMP02728"/>
    <x v="1685"/>
    <x v="5"/>
    <x v="0"/>
    <s v="joseph.miller89@company.com"/>
    <n v="-8547"/>
    <x v="8"/>
    <x v="3"/>
    <n v="97572.26"/>
    <x v="533"/>
    <s v="India"/>
    <x v="3"/>
    <n v="2.4500000000000002"/>
    <x v="1"/>
    <n v="19"/>
  </r>
  <r>
    <s v="EMP02729"/>
    <x v="1686"/>
    <x v="42"/>
    <x v="0"/>
    <s v="robert.jackson82@company.com"/>
    <n v="-8301"/>
    <x v="5"/>
    <x v="2"/>
    <n v="164784.35"/>
    <x v="36"/>
    <s v="UK"/>
    <x v="0"/>
    <n v="3.54"/>
    <x v="3"/>
    <n v="19"/>
  </r>
  <r>
    <s v="EMP02730"/>
    <x v="1687"/>
    <x v="38"/>
    <x v="1"/>
    <s v="donna.ramirez49@company.com"/>
    <n v="-9631"/>
    <x v="3"/>
    <x v="7"/>
    <n v="61485.14"/>
    <x v="1182"/>
    <s v="USA"/>
    <x v="3"/>
    <n v="2.68"/>
    <x v="4"/>
    <n v="40"/>
  </r>
  <r>
    <s v="EMP02731"/>
    <x v="171"/>
    <x v="17"/>
    <x v="0"/>
    <s v="michael.lewis85@company.com"/>
    <n v="-10220"/>
    <x v="4"/>
    <x v="4"/>
    <n v="166807.06"/>
    <x v="827"/>
    <s v="France"/>
    <x v="1"/>
    <n v="4.6100000000000003"/>
    <x v="1"/>
    <n v="4"/>
  </r>
  <r>
    <s v="EMP02732"/>
    <x v="1688"/>
    <x v="28"/>
    <x v="0"/>
    <s v="mary.clark63@company.com"/>
    <n v="-7130"/>
    <x v="2"/>
    <x v="5"/>
    <n v="161677.85999999999"/>
    <x v="173"/>
    <s v="India"/>
    <x v="0"/>
    <n v="2.72"/>
    <x v="4"/>
    <n v="11"/>
  </r>
  <r>
    <s v="EMP02733"/>
    <x v="877"/>
    <x v="30"/>
    <x v="1"/>
    <s v="deborah.moore68@company.com"/>
    <n v="-7760"/>
    <x v="9"/>
    <x v="9"/>
    <n v="157834.97"/>
    <x v="1416"/>
    <s v="Brazil"/>
    <x v="0"/>
    <n v="4.2"/>
    <x v="4"/>
    <n v="29"/>
  </r>
  <r>
    <s v="EMP02734"/>
    <x v="1689"/>
    <x v="37"/>
    <x v="0"/>
    <s v="ronald.hernandez48@company.com"/>
    <n v="-5490"/>
    <x v="3"/>
    <x v="8"/>
    <n v="127610.63"/>
    <x v="469"/>
    <s v="USA"/>
    <x v="2"/>
    <n v="2.73"/>
    <x v="4"/>
    <n v="16"/>
  </r>
  <r>
    <s v="EMP02735"/>
    <x v="1690"/>
    <x v="11"/>
    <x v="1"/>
    <s v="paul.perez85@company.com"/>
    <n v="-4295"/>
    <x v="7"/>
    <x v="4"/>
    <n v="71935.039999999994"/>
    <x v="756"/>
    <s v="Australia"/>
    <x v="3"/>
    <n v="2.02"/>
    <x v="4"/>
    <n v="10"/>
  </r>
  <r>
    <s v="EMP02736"/>
    <x v="1170"/>
    <x v="14"/>
    <x v="2"/>
    <s v="andrew.scott97@company.com"/>
    <n v="-5579"/>
    <x v="5"/>
    <x v="7"/>
    <n v="154000.01"/>
    <x v="1417"/>
    <s v="Japan"/>
    <x v="0"/>
    <n v="2.4300000000000002"/>
    <x v="0"/>
    <n v="3"/>
  </r>
  <r>
    <s v="EMP02737"/>
    <x v="517"/>
    <x v="36"/>
    <x v="2"/>
    <s v="steven.nguyen18@company.com"/>
    <n v="-9493"/>
    <x v="1"/>
    <x v="0"/>
    <n v="35519.89"/>
    <x v="818"/>
    <s v="India"/>
    <x v="2"/>
    <n v="3.43"/>
    <x v="0"/>
    <n v="21"/>
  </r>
  <r>
    <s v="EMP02738"/>
    <x v="64"/>
    <x v="5"/>
    <x v="2"/>
    <s v="john.lee95@company.com"/>
    <n v="-4487"/>
    <x v="9"/>
    <x v="10"/>
    <n v="44186.52"/>
    <x v="319"/>
    <s v="Singapore"/>
    <x v="3"/>
    <n v="1.95"/>
    <x v="0"/>
    <n v="10"/>
  </r>
  <r>
    <s v="EMP02739"/>
    <x v="1691"/>
    <x v="14"/>
    <x v="2"/>
    <s v="betty.williams33@company.com"/>
    <n v="-4808"/>
    <x v="8"/>
    <x v="0"/>
    <n v="68401.3"/>
    <x v="979"/>
    <s v="Canada"/>
    <x v="0"/>
    <n v="4.03"/>
    <x v="0"/>
    <n v="30"/>
  </r>
  <r>
    <s v="EMP02740"/>
    <x v="1692"/>
    <x v="41"/>
    <x v="2"/>
    <s v="melissa.sanchez27@company.com"/>
    <n v="-6865"/>
    <x v="5"/>
    <x v="0"/>
    <n v="144839.67999999999"/>
    <x v="176"/>
    <s v="Japan"/>
    <x v="0"/>
    <n v="1.76"/>
    <x v="4"/>
    <n v="33"/>
  </r>
  <r>
    <s v="EMP02741"/>
    <x v="640"/>
    <x v="17"/>
    <x v="1"/>
    <s v="anthony.green37@company.com"/>
    <n v="-6316"/>
    <x v="5"/>
    <x v="10"/>
    <n v="129083.18"/>
    <x v="128"/>
    <s v="Australia"/>
    <x v="0"/>
    <n v="2.33"/>
    <x v="4"/>
    <n v="17"/>
  </r>
  <r>
    <s v="EMP02742"/>
    <x v="1449"/>
    <x v="33"/>
    <x v="0"/>
    <s v="brian.allen14@company.com"/>
    <n v="-2693"/>
    <x v="2"/>
    <x v="4"/>
    <n v="115778.6"/>
    <x v="87"/>
    <s v="Brazil"/>
    <x v="2"/>
    <n v="1.68"/>
    <x v="4"/>
    <n v="39"/>
  </r>
  <r>
    <s v="EMP02743"/>
    <x v="1613"/>
    <x v="17"/>
    <x v="2"/>
    <s v="patricia.walker33@company.com"/>
    <n v="-6158"/>
    <x v="4"/>
    <x v="4"/>
    <n v="135313.18"/>
    <x v="1193"/>
    <s v="UK"/>
    <x v="2"/>
    <n v="4.76"/>
    <x v="4"/>
    <n v="1"/>
  </r>
  <r>
    <s v="EMP02744"/>
    <x v="365"/>
    <x v="17"/>
    <x v="2"/>
    <s v="richard.rivera51@company.com"/>
    <n v="-10793"/>
    <x v="9"/>
    <x v="0"/>
    <n v="92438.56"/>
    <x v="1418"/>
    <s v="Brazil"/>
    <x v="1"/>
    <n v="2.92"/>
    <x v="1"/>
    <n v="38"/>
  </r>
  <r>
    <s v="EMP02745"/>
    <x v="1693"/>
    <x v="28"/>
    <x v="1"/>
    <s v="matthew.sanchez57@company.com"/>
    <n v="-8112"/>
    <x v="1"/>
    <x v="7"/>
    <n v="146285.64000000001"/>
    <x v="275"/>
    <s v="Brazil"/>
    <x v="3"/>
    <n v="1.41"/>
    <x v="4"/>
    <n v="35"/>
  </r>
  <r>
    <s v="EMP02746"/>
    <x v="718"/>
    <x v="42"/>
    <x v="1"/>
    <s v="michael.wright56@company.com"/>
    <n v="-5888"/>
    <x v="6"/>
    <x v="2"/>
    <n v="86560.58"/>
    <x v="1419"/>
    <s v="India"/>
    <x v="3"/>
    <n v="1.02"/>
    <x v="0"/>
    <n v="37"/>
  </r>
  <r>
    <s v="EMP02747"/>
    <x v="1694"/>
    <x v="4"/>
    <x v="1"/>
    <s v="sarah.roberts52@company.com"/>
    <n v="-7943"/>
    <x v="4"/>
    <x v="8"/>
    <n v="105056.92"/>
    <x v="1420"/>
    <s v="Australia"/>
    <x v="1"/>
    <n v="3.76"/>
    <x v="2"/>
    <n v="26"/>
  </r>
  <r>
    <s v="EMP02748"/>
    <x v="3"/>
    <x v="1"/>
    <x v="1"/>
    <s v="michelle.jackson28@company.com"/>
    <n v="-4355"/>
    <x v="1"/>
    <x v="6"/>
    <n v="93055.51"/>
    <x v="667"/>
    <s v="UK"/>
    <x v="2"/>
    <n v="2.2599999999999998"/>
    <x v="1"/>
    <n v="35"/>
  </r>
  <r>
    <s v="EMP02749"/>
    <x v="1695"/>
    <x v="2"/>
    <x v="1"/>
    <s v="robert.thomas63@company.com"/>
    <n v="-4534"/>
    <x v="4"/>
    <x v="0"/>
    <n v="68355.429999999993"/>
    <x v="745"/>
    <s v="Germany"/>
    <x v="0"/>
    <n v="1.84"/>
    <x v="3"/>
    <n v="22"/>
  </r>
  <r>
    <s v="EMP02750"/>
    <x v="547"/>
    <x v="4"/>
    <x v="1"/>
    <s v="sarah.hill95@company.com"/>
    <n v="-9388"/>
    <x v="3"/>
    <x v="0"/>
    <n v="129752.19"/>
    <x v="1399"/>
    <s v="Germany"/>
    <x v="1"/>
    <n v="3.4"/>
    <x v="3"/>
    <n v="29"/>
  </r>
  <r>
    <s v="EMP02751"/>
    <x v="613"/>
    <x v="0"/>
    <x v="1"/>
    <s v="sarah.jackson11@company.com"/>
    <n v="-10202"/>
    <x v="9"/>
    <x v="5"/>
    <n v="176849.79"/>
    <x v="53"/>
    <s v="Brazil"/>
    <x v="1"/>
    <n v="3.69"/>
    <x v="2"/>
    <n v="29"/>
  </r>
  <r>
    <s v="EMP02752"/>
    <x v="676"/>
    <x v="34"/>
    <x v="0"/>
    <s v="john.moore6@company.com"/>
    <n v="-9832"/>
    <x v="6"/>
    <x v="4"/>
    <n v="122457.42"/>
    <x v="1421"/>
    <s v="France"/>
    <x v="3"/>
    <n v="3.3"/>
    <x v="2"/>
    <n v="14"/>
  </r>
  <r>
    <s v="EMP02753"/>
    <x v="951"/>
    <x v="39"/>
    <x v="1"/>
    <s v="amanda.harris85@company.com"/>
    <n v="-6404"/>
    <x v="3"/>
    <x v="8"/>
    <n v="103170.59"/>
    <x v="474"/>
    <s v="Japan"/>
    <x v="0"/>
    <n v="4.6900000000000004"/>
    <x v="3"/>
    <n v="1"/>
  </r>
  <r>
    <s v="EMP02754"/>
    <x v="1696"/>
    <x v="36"/>
    <x v="2"/>
    <s v="charles.davis41@company.com"/>
    <n v="-6930"/>
    <x v="8"/>
    <x v="7"/>
    <n v="103701.1"/>
    <x v="427"/>
    <s v="India"/>
    <x v="0"/>
    <n v="4.59"/>
    <x v="3"/>
    <n v="32"/>
  </r>
  <r>
    <s v="EMP02755"/>
    <x v="468"/>
    <x v="24"/>
    <x v="1"/>
    <s v="ashley.nelson87@company.com"/>
    <n v="-4121"/>
    <x v="1"/>
    <x v="8"/>
    <n v="108413.59"/>
    <x v="549"/>
    <s v="Germany"/>
    <x v="2"/>
    <n v="1.99"/>
    <x v="4"/>
    <n v="7"/>
  </r>
  <r>
    <s v="EMP02756"/>
    <x v="1697"/>
    <x v="15"/>
    <x v="2"/>
    <s v="john.taylor57@company.com"/>
    <n v="-9473"/>
    <x v="7"/>
    <x v="4"/>
    <n v="171428.94"/>
    <x v="575"/>
    <s v="Australia"/>
    <x v="2"/>
    <n v="3.78"/>
    <x v="3"/>
    <n v="4"/>
  </r>
  <r>
    <s v="EMP02757"/>
    <x v="1698"/>
    <x v="34"/>
    <x v="1"/>
    <s v="michelle.martinez22@company.com"/>
    <n v="-11326"/>
    <x v="6"/>
    <x v="8"/>
    <n v="167210.45000000001"/>
    <x v="521"/>
    <s v="Canada"/>
    <x v="0"/>
    <n v="3.5"/>
    <x v="2"/>
    <n v="1"/>
  </r>
  <r>
    <s v="EMP02758"/>
    <x v="1254"/>
    <x v="26"/>
    <x v="1"/>
    <s v="kevin.king93@company.com"/>
    <n v="-7851"/>
    <x v="2"/>
    <x v="6"/>
    <n v="102453.9"/>
    <x v="1327"/>
    <s v="USA"/>
    <x v="3"/>
    <n v="1.86"/>
    <x v="2"/>
    <n v="13"/>
  </r>
  <r>
    <s v="EMP02759"/>
    <x v="1287"/>
    <x v="32"/>
    <x v="2"/>
    <s v="linda.king73@company.com"/>
    <n v="-2574"/>
    <x v="7"/>
    <x v="4"/>
    <n v="98105.04"/>
    <x v="1355"/>
    <s v="Canada"/>
    <x v="3"/>
    <n v="3.19"/>
    <x v="4"/>
    <n v="17"/>
  </r>
  <r>
    <s v="EMP02760"/>
    <x v="1699"/>
    <x v="42"/>
    <x v="1"/>
    <s v="dorothy.martin8@company.com"/>
    <n v="-7266"/>
    <x v="3"/>
    <x v="5"/>
    <n v="88590.78"/>
    <x v="1068"/>
    <s v="India"/>
    <x v="1"/>
    <n v="4.0999999999999996"/>
    <x v="4"/>
    <n v="3"/>
  </r>
  <r>
    <s v="EMP02761"/>
    <x v="400"/>
    <x v="19"/>
    <x v="1"/>
    <s v="timothy.ramirez57@company.com"/>
    <n v="-10674"/>
    <x v="5"/>
    <x v="10"/>
    <n v="94612.99"/>
    <x v="1061"/>
    <s v="India"/>
    <x v="1"/>
    <n v="3.93"/>
    <x v="3"/>
    <n v="21"/>
  </r>
  <r>
    <s v="EMP02762"/>
    <x v="1699"/>
    <x v="30"/>
    <x v="2"/>
    <s v="dorothy.martin27@company.com"/>
    <n v="-6569"/>
    <x v="4"/>
    <x v="5"/>
    <n v="118479.86"/>
    <x v="84"/>
    <s v="Singapore"/>
    <x v="1"/>
    <n v="4.58"/>
    <x v="1"/>
    <n v="7"/>
  </r>
  <r>
    <s v="EMP02763"/>
    <x v="1007"/>
    <x v="43"/>
    <x v="0"/>
    <s v="melissa.hill25@company.com"/>
    <n v="-7406"/>
    <x v="9"/>
    <x v="5"/>
    <n v="141250.79"/>
    <x v="1422"/>
    <s v="Japan"/>
    <x v="2"/>
    <n v="4.3499999999999996"/>
    <x v="0"/>
    <n v="30"/>
  </r>
  <r>
    <s v="EMP02764"/>
    <x v="1551"/>
    <x v="32"/>
    <x v="1"/>
    <s v="robert.brown76@company.com"/>
    <n v="-5113"/>
    <x v="2"/>
    <x v="10"/>
    <n v="42995.79"/>
    <x v="334"/>
    <s v="Brazil"/>
    <x v="2"/>
    <n v="1.48"/>
    <x v="1"/>
    <n v="12"/>
  </r>
  <r>
    <s v="EMP02765"/>
    <x v="403"/>
    <x v="42"/>
    <x v="0"/>
    <s v="stephanie.sanchez14@company.com"/>
    <n v="-5757"/>
    <x v="3"/>
    <x v="9"/>
    <n v="43883.79"/>
    <x v="520"/>
    <s v="Australia"/>
    <x v="2"/>
    <n v="4.82"/>
    <x v="4"/>
    <n v="2"/>
  </r>
  <r>
    <s v="EMP02766"/>
    <x v="1696"/>
    <x v="10"/>
    <x v="1"/>
    <s v="charles.davis53@company.com"/>
    <n v="-10500"/>
    <x v="7"/>
    <x v="8"/>
    <n v="56410.62"/>
    <x v="1423"/>
    <s v="USA"/>
    <x v="2"/>
    <n v="1.44"/>
    <x v="0"/>
    <n v="28"/>
  </r>
  <r>
    <s v="EMP02767"/>
    <x v="1700"/>
    <x v="24"/>
    <x v="1"/>
    <s v="andrew.rivera57@company.com"/>
    <n v="-7294"/>
    <x v="3"/>
    <x v="3"/>
    <n v="161635.16"/>
    <x v="262"/>
    <s v="Canada"/>
    <x v="1"/>
    <n v="5"/>
    <x v="2"/>
    <n v="10"/>
  </r>
  <r>
    <s v="EMP02768"/>
    <x v="413"/>
    <x v="16"/>
    <x v="1"/>
    <s v="andrew.campbell89@company.com"/>
    <n v="-10199"/>
    <x v="6"/>
    <x v="4"/>
    <n v="105626.71"/>
    <x v="1358"/>
    <s v="France"/>
    <x v="2"/>
    <n v="2.59"/>
    <x v="0"/>
    <n v="28"/>
  </r>
  <r>
    <s v="EMP02769"/>
    <x v="1701"/>
    <x v="41"/>
    <x v="2"/>
    <s v="john.martinez32@company.com"/>
    <n v="-5580"/>
    <x v="4"/>
    <x v="4"/>
    <n v="81192.259999999995"/>
    <x v="97"/>
    <s v="France"/>
    <x v="3"/>
    <n v="4.54"/>
    <x v="0"/>
    <n v="21"/>
  </r>
  <r>
    <s v="EMP02770"/>
    <x v="1142"/>
    <x v="26"/>
    <x v="2"/>
    <s v="anthony.brown60@company.com"/>
    <n v="-2718"/>
    <x v="8"/>
    <x v="3"/>
    <n v="124951.39"/>
    <x v="404"/>
    <s v="UK"/>
    <x v="3"/>
    <n v="3.84"/>
    <x v="1"/>
    <n v="2"/>
  </r>
  <r>
    <s v="EMP02771"/>
    <x v="1657"/>
    <x v="21"/>
    <x v="1"/>
    <s v="brian.lopez31@company.com"/>
    <n v="-9313"/>
    <x v="8"/>
    <x v="4"/>
    <n v="160444.93"/>
    <x v="703"/>
    <s v="USA"/>
    <x v="2"/>
    <n v="2.54"/>
    <x v="2"/>
    <n v="25"/>
  </r>
  <r>
    <s v="EMP02772"/>
    <x v="1453"/>
    <x v="12"/>
    <x v="1"/>
    <s v="christopher.jackson42@company.com"/>
    <n v="-5219"/>
    <x v="9"/>
    <x v="2"/>
    <n v="125945.44"/>
    <x v="719"/>
    <s v="UK"/>
    <x v="2"/>
    <n v="4.91"/>
    <x v="1"/>
    <n v="14"/>
  </r>
  <r>
    <s v="EMP02773"/>
    <x v="754"/>
    <x v="14"/>
    <x v="0"/>
    <s v="nancy.anderson96@company.com"/>
    <n v="-9458"/>
    <x v="6"/>
    <x v="7"/>
    <n v="88025.49"/>
    <x v="1100"/>
    <s v="UK"/>
    <x v="1"/>
    <n v="4.9000000000000004"/>
    <x v="3"/>
    <n v="2"/>
  </r>
  <r>
    <s v="EMP02774"/>
    <x v="1702"/>
    <x v="11"/>
    <x v="1"/>
    <s v="nancy.lewis15@company.com"/>
    <n v="-9181"/>
    <x v="6"/>
    <x v="0"/>
    <n v="90803.18"/>
    <x v="634"/>
    <s v="Australia"/>
    <x v="3"/>
    <n v="1.53"/>
    <x v="4"/>
    <n v="20"/>
  </r>
  <r>
    <s v="EMP02775"/>
    <x v="1638"/>
    <x v="13"/>
    <x v="1"/>
    <s v="linda.johnson95@company.com"/>
    <n v="-8322"/>
    <x v="7"/>
    <x v="7"/>
    <n v="87804.67"/>
    <x v="1284"/>
    <s v="Singapore"/>
    <x v="3"/>
    <n v="1.1399999999999999"/>
    <x v="2"/>
    <n v="34"/>
  </r>
  <r>
    <s v="EMP02776"/>
    <x v="1629"/>
    <x v="26"/>
    <x v="1"/>
    <s v="emily.moore17@company.com"/>
    <n v="-7914"/>
    <x v="4"/>
    <x v="10"/>
    <n v="156418.81"/>
    <x v="446"/>
    <s v="Japan"/>
    <x v="2"/>
    <n v="3.62"/>
    <x v="1"/>
    <n v="35"/>
  </r>
  <r>
    <s v="EMP02777"/>
    <x v="1703"/>
    <x v="30"/>
    <x v="2"/>
    <s v="margaret.hill32@company.com"/>
    <n v="-2469"/>
    <x v="3"/>
    <x v="3"/>
    <n v="128982.79"/>
    <x v="637"/>
    <s v="Australia"/>
    <x v="0"/>
    <n v="2.46"/>
    <x v="2"/>
    <n v="37"/>
  </r>
  <r>
    <s v="EMP02778"/>
    <x v="964"/>
    <x v="4"/>
    <x v="1"/>
    <s v="ronald.lewis75@company.com"/>
    <n v="-10525"/>
    <x v="9"/>
    <x v="10"/>
    <n v="83513.440000000002"/>
    <x v="1147"/>
    <s v="India"/>
    <x v="2"/>
    <n v="4.21"/>
    <x v="1"/>
    <n v="16"/>
  </r>
  <r>
    <s v="EMP02779"/>
    <x v="1704"/>
    <x v="12"/>
    <x v="1"/>
    <s v="nancy.king86@company.com"/>
    <n v="-10074"/>
    <x v="1"/>
    <x v="2"/>
    <n v="51239.78"/>
    <x v="1298"/>
    <s v="France"/>
    <x v="0"/>
    <n v="2.59"/>
    <x v="2"/>
    <n v="4"/>
  </r>
  <r>
    <s v="EMP02780"/>
    <x v="1203"/>
    <x v="25"/>
    <x v="2"/>
    <s v="christopher.martinez32@company.com"/>
    <n v="-4596"/>
    <x v="5"/>
    <x v="9"/>
    <n v="165927.41"/>
    <x v="294"/>
    <s v="Brazil"/>
    <x v="0"/>
    <n v="3.97"/>
    <x v="3"/>
    <n v="6"/>
  </r>
  <r>
    <s v="EMP02781"/>
    <x v="1705"/>
    <x v="7"/>
    <x v="0"/>
    <s v="james.miller89@company.com"/>
    <n v="-8833"/>
    <x v="0"/>
    <x v="10"/>
    <n v="115963.66"/>
    <x v="69"/>
    <s v="USA"/>
    <x v="3"/>
    <n v="1.99"/>
    <x v="1"/>
    <n v="35"/>
  </r>
  <r>
    <s v="EMP02782"/>
    <x v="81"/>
    <x v="12"/>
    <x v="0"/>
    <s v="brian.carter94@company.com"/>
    <n v="-4473"/>
    <x v="1"/>
    <x v="0"/>
    <n v="50945.02"/>
    <x v="777"/>
    <s v="Singapore"/>
    <x v="1"/>
    <n v="1.03"/>
    <x v="4"/>
    <n v="33"/>
  </r>
  <r>
    <s v="EMP02783"/>
    <x v="438"/>
    <x v="8"/>
    <x v="0"/>
    <s v="mary.lee76@company.com"/>
    <n v="-3009"/>
    <x v="2"/>
    <x v="0"/>
    <n v="41061.07"/>
    <x v="1096"/>
    <s v="Canada"/>
    <x v="0"/>
    <n v="1.77"/>
    <x v="1"/>
    <n v="1"/>
  </r>
  <r>
    <s v="EMP02784"/>
    <x v="1517"/>
    <x v="1"/>
    <x v="0"/>
    <s v="nancy.williams15@company.com"/>
    <n v="-3539"/>
    <x v="2"/>
    <x v="3"/>
    <n v="177234.62"/>
    <x v="453"/>
    <s v="Germany"/>
    <x v="3"/>
    <n v="4.83"/>
    <x v="3"/>
    <n v="27"/>
  </r>
  <r>
    <s v="EMP02785"/>
    <x v="1706"/>
    <x v="29"/>
    <x v="0"/>
    <s v="carol.nguyen24@company.com"/>
    <n v="-6068"/>
    <x v="0"/>
    <x v="4"/>
    <n v="94585.16"/>
    <x v="285"/>
    <s v="Singapore"/>
    <x v="3"/>
    <n v="2.67"/>
    <x v="0"/>
    <n v="40"/>
  </r>
  <r>
    <s v="EMP02786"/>
    <x v="1655"/>
    <x v="26"/>
    <x v="2"/>
    <s v="robert.hernandez58@company.com"/>
    <n v="-6756"/>
    <x v="5"/>
    <x v="0"/>
    <n v="51639.02"/>
    <x v="1424"/>
    <s v="Australia"/>
    <x v="1"/>
    <n v="2.59"/>
    <x v="0"/>
    <n v="3"/>
  </r>
  <r>
    <s v="EMP02787"/>
    <x v="795"/>
    <x v="37"/>
    <x v="0"/>
    <s v="ashley.moore72@company.com"/>
    <n v="-7425"/>
    <x v="4"/>
    <x v="4"/>
    <n v="157849.09"/>
    <x v="1204"/>
    <s v="USA"/>
    <x v="1"/>
    <n v="1"/>
    <x v="0"/>
    <n v="5"/>
  </r>
  <r>
    <s v="EMP02788"/>
    <x v="1707"/>
    <x v="25"/>
    <x v="2"/>
    <s v="timothy.taylor54@company.com"/>
    <n v="-10481"/>
    <x v="0"/>
    <x v="3"/>
    <n v="91657.75"/>
    <x v="301"/>
    <s v="Japan"/>
    <x v="0"/>
    <n v="1.84"/>
    <x v="1"/>
    <n v="36"/>
  </r>
  <r>
    <s v="EMP02789"/>
    <x v="1708"/>
    <x v="5"/>
    <x v="2"/>
    <s v="amanda.thompson31@company.com"/>
    <n v="-8884"/>
    <x v="9"/>
    <x v="4"/>
    <n v="92700.66"/>
    <x v="36"/>
    <s v="USA"/>
    <x v="2"/>
    <n v="1.58"/>
    <x v="3"/>
    <n v="20"/>
  </r>
  <r>
    <s v="EMP02790"/>
    <x v="1709"/>
    <x v="6"/>
    <x v="1"/>
    <s v="richard.rodriguez3@company.com"/>
    <n v="-6376"/>
    <x v="6"/>
    <x v="5"/>
    <n v="90904.48"/>
    <x v="318"/>
    <s v="India"/>
    <x v="2"/>
    <n v="1.39"/>
    <x v="0"/>
    <n v="36"/>
  </r>
  <r>
    <s v="EMP02791"/>
    <x v="763"/>
    <x v="4"/>
    <x v="2"/>
    <s v="betty.roberts33@company.com"/>
    <n v="-8686"/>
    <x v="0"/>
    <x v="0"/>
    <n v="143151.21"/>
    <x v="414"/>
    <s v="Australia"/>
    <x v="1"/>
    <n v="3.31"/>
    <x v="1"/>
    <n v="2"/>
  </r>
  <r>
    <s v="EMP02792"/>
    <x v="675"/>
    <x v="4"/>
    <x v="2"/>
    <s v="donna.anderson82@company.com"/>
    <n v="-4750"/>
    <x v="7"/>
    <x v="0"/>
    <n v="111908.1"/>
    <x v="1282"/>
    <s v="Japan"/>
    <x v="0"/>
    <n v="3.36"/>
    <x v="4"/>
    <n v="27"/>
  </r>
  <r>
    <s v="EMP02793"/>
    <x v="951"/>
    <x v="4"/>
    <x v="2"/>
    <s v="amanda.harris79@company.com"/>
    <n v="-7750"/>
    <x v="4"/>
    <x v="3"/>
    <n v="152484.12"/>
    <x v="1251"/>
    <s v="France"/>
    <x v="1"/>
    <n v="1.56"/>
    <x v="2"/>
    <n v="34"/>
  </r>
  <r>
    <s v="EMP02794"/>
    <x v="1018"/>
    <x v="40"/>
    <x v="2"/>
    <s v="sarah.garcia44@company.com"/>
    <n v="-3806"/>
    <x v="6"/>
    <x v="6"/>
    <n v="123888.19"/>
    <x v="1357"/>
    <s v="Australia"/>
    <x v="3"/>
    <n v="3.54"/>
    <x v="2"/>
    <n v="35"/>
  </r>
  <r>
    <s v="EMP02795"/>
    <x v="968"/>
    <x v="29"/>
    <x v="1"/>
    <s v="dorothy.roberts18@company.com"/>
    <n v="-3283"/>
    <x v="7"/>
    <x v="5"/>
    <n v="46696.53"/>
    <x v="1425"/>
    <s v="France"/>
    <x v="1"/>
    <n v="3.26"/>
    <x v="1"/>
    <n v="1"/>
  </r>
  <r>
    <s v="EMP02796"/>
    <x v="76"/>
    <x v="28"/>
    <x v="0"/>
    <s v="william.mitchell98@company.com"/>
    <n v="-6559"/>
    <x v="7"/>
    <x v="6"/>
    <n v="147657.03"/>
    <x v="24"/>
    <s v="Germany"/>
    <x v="3"/>
    <n v="1.38"/>
    <x v="1"/>
    <n v="15"/>
  </r>
  <r>
    <s v="EMP02797"/>
    <x v="1710"/>
    <x v="0"/>
    <x v="0"/>
    <s v="amanda.jones28@company.com"/>
    <n v="-3759"/>
    <x v="6"/>
    <x v="3"/>
    <n v="156506.98000000001"/>
    <x v="1226"/>
    <s v="France"/>
    <x v="2"/>
    <n v="4.43"/>
    <x v="4"/>
    <n v="27"/>
  </r>
  <r>
    <s v="EMP02798"/>
    <x v="471"/>
    <x v="33"/>
    <x v="0"/>
    <s v="sandra.green33@company.com"/>
    <n v="-4497"/>
    <x v="3"/>
    <x v="4"/>
    <n v="46523.59"/>
    <x v="1024"/>
    <s v="USA"/>
    <x v="3"/>
    <n v="1.01"/>
    <x v="0"/>
    <n v="32"/>
  </r>
  <r>
    <s v="EMP02799"/>
    <x v="484"/>
    <x v="24"/>
    <x v="0"/>
    <s v="thomas.thomas23@company.com"/>
    <n v="-3111"/>
    <x v="6"/>
    <x v="5"/>
    <n v="102972.45"/>
    <x v="1426"/>
    <s v="Singapore"/>
    <x v="3"/>
    <n v="3.58"/>
    <x v="0"/>
    <n v="18"/>
  </r>
  <r>
    <s v="EMP02800"/>
    <x v="330"/>
    <x v="32"/>
    <x v="1"/>
    <s v="barbara.rodriguez76@company.com"/>
    <n v="-4284"/>
    <x v="5"/>
    <x v="9"/>
    <n v="53581.56"/>
    <x v="386"/>
    <s v="Brazil"/>
    <x v="2"/>
    <n v="2.8"/>
    <x v="0"/>
    <n v="29"/>
  </r>
  <r>
    <s v="EMP02801"/>
    <x v="1711"/>
    <x v="4"/>
    <x v="2"/>
    <s v="ashley.taylor87@company.com"/>
    <n v="-4395"/>
    <x v="0"/>
    <x v="0"/>
    <n v="111203.34"/>
    <x v="1427"/>
    <s v="India"/>
    <x v="0"/>
    <n v="1.4"/>
    <x v="1"/>
    <n v="33"/>
  </r>
  <r>
    <s v="EMP02802"/>
    <x v="730"/>
    <x v="29"/>
    <x v="1"/>
    <s v="lisa.ramirez92@company.com"/>
    <n v="-10583"/>
    <x v="8"/>
    <x v="10"/>
    <n v="154930.17000000001"/>
    <x v="261"/>
    <s v="Japan"/>
    <x v="2"/>
    <n v="3.17"/>
    <x v="3"/>
    <n v="19"/>
  </r>
  <r>
    <s v="EMP02803"/>
    <x v="798"/>
    <x v="22"/>
    <x v="2"/>
    <s v="susan.johnson60@company.com"/>
    <n v="-6382"/>
    <x v="2"/>
    <x v="0"/>
    <n v="149781.37"/>
    <x v="1428"/>
    <s v="Brazil"/>
    <x v="2"/>
    <n v="1.22"/>
    <x v="2"/>
    <n v="36"/>
  </r>
  <r>
    <s v="EMP02804"/>
    <x v="1712"/>
    <x v="9"/>
    <x v="0"/>
    <s v="george.campbell76@company.com"/>
    <n v="-7594"/>
    <x v="8"/>
    <x v="2"/>
    <n v="128556.03"/>
    <x v="660"/>
    <s v="India"/>
    <x v="3"/>
    <n v="2.2400000000000002"/>
    <x v="4"/>
    <n v="26"/>
  </r>
  <r>
    <s v="EMP02805"/>
    <x v="1713"/>
    <x v="12"/>
    <x v="2"/>
    <s v="stephanie.nelson76@company.com"/>
    <n v="-9308"/>
    <x v="7"/>
    <x v="0"/>
    <n v="131353.4"/>
    <x v="1429"/>
    <s v="Japan"/>
    <x v="2"/>
    <n v="1.86"/>
    <x v="2"/>
    <n v="5"/>
  </r>
  <r>
    <s v="EMP02806"/>
    <x v="705"/>
    <x v="32"/>
    <x v="0"/>
    <s v="joseph.torres92@company.com"/>
    <n v="-7768"/>
    <x v="4"/>
    <x v="2"/>
    <n v="137118.15"/>
    <x v="1430"/>
    <s v="UK"/>
    <x v="3"/>
    <n v="3.99"/>
    <x v="0"/>
    <n v="14"/>
  </r>
  <r>
    <s v="EMP02807"/>
    <x v="505"/>
    <x v="3"/>
    <x v="1"/>
    <s v="kevin.perez12@company.com"/>
    <n v="-9765"/>
    <x v="8"/>
    <x v="5"/>
    <n v="105675.28"/>
    <x v="1431"/>
    <s v="India"/>
    <x v="2"/>
    <n v="3.7"/>
    <x v="3"/>
    <n v="37"/>
  </r>
  <r>
    <s v="EMP02808"/>
    <x v="1714"/>
    <x v="26"/>
    <x v="0"/>
    <s v="matthew.thompson80@company.com"/>
    <n v="-10113"/>
    <x v="4"/>
    <x v="4"/>
    <n v="137660.01"/>
    <x v="1231"/>
    <s v="India"/>
    <x v="1"/>
    <n v="1.08"/>
    <x v="3"/>
    <n v="7"/>
  </r>
  <r>
    <s v="EMP02809"/>
    <x v="1715"/>
    <x v="39"/>
    <x v="0"/>
    <s v="mary.johnson33@company.com"/>
    <n v="-8678"/>
    <x v="1"/>
    <x v="10"/>
    <n v="43367.76"/>
    <x v="723"/>
    <s v="Australia"/>
    <x v="0"/>
    <n v="2.29"/>
    <x v="1"/>
    <n v="37"/>
  </r>
  <r>
    <s v="EMP02810"/>
    <x v="990"/>
    <x v="17"/>
    <x v="0"/>
    <s v="nancy.miller99@company.com"/>
    <n v="-3550"/>
    <x v="4"/>
    <x v="3"/>
    <n v="99569.2"/>
    <x v="1391"/>
    <s v="USA"/>
    <x v="0"/>
    <n v="1.01"/>
    <x v="1"/>
    <n v="40"/>
  </r>
  <r>
    <s v="EMP02811"/>
    <x v="1606"/>
    <x v="43"/>
    <x v="1"/>
    <s v="daniel.allen35@company.com"/>
    <n v="-4991"/>
    <x v="7"/>
    <x v="9"/>
    <n v="162102.66"/>
    <x v="1156"/>
    <s v="Singapore"/>
    <x v="2"/>
    <n v="2.69"/>
    <x v="0"/>
    <n v="39"/>
  </r>
  <r>
    <s v="EMP02812"/>
    <x v="1716"/>
    <x v="10"/>
    <x v="1"/>
    <s v="lisa.king45@company.com"/>
    <n v="-3919"/>
    <x v="4"/>
    <x v="5"/>
    <n v="57516.83"/>
    <x v="357"/>
    <s v="UK"/>
    <x v="1"/>
    <n v="3.61"/>
    <x v="1"/>
    <n v="13"/>
  </r>
  <r>
    <s v="EMP02813"/>
    <x v="1441"/>
    <x v="32"/>
    <x v="1"/>
    <s v="ronald.thomas56@company.com"/>
    <n v="-9486"/>
    <x v="7"/>
    <x v="5"/>
    <n v="99420.23"/>
    <x v="490"/>
    <s v="India"/>
    <x v="2"/>
    <n v="4.2"/>
    <x v="1"/>
    <n v="34"/>
  </r>
  <r>
    <s v="EMP02814"/>
    <x v="1272"/>
    <x v="5"/>
    <x v="1"/>
    <s v="donald.lee86@company.com"/>
    <n v="-6286"/>
    <x v="4"/>
    <x v="5"/>
    <n v="121893.5"/>
    <x v="1041"/>
    <s v="USA"/>
    <x v="2"/>
    <n v="4.6500000000000004"/>
    <x v="4"/>
    <n v="40"/>
  </r>
  <r>
    <s v="EMP02815"/>
    <x v="206"/>
    <x v="40"/>
    <x v="0"/>
    <s v="deborah.green4@company.com"/>
    <n v="-2385"/>
    <x v="7"/>
    <x v="9"/>
    <n v="179485.07"/>
    <x v="1432"/>
    <s v="France"/>
    <x v="2"/>
    <n v="4.33"/>
    <x v="1"/>
    <n v="30"/>
  </r>
  <r>
    <s v="EMP02816"/>
    <x v="1136"/>
    <x v="38"/>
    <x v="2"/>
    <s v="barbara.mitchell16@company.com"/>
    <n v="-6989"/>
    <x v="8"/>
    <x v="8"/>
    <n v="91556.99"/>
    <x v="1126"/>
    <s v="Germany"/>
    <x v="0"/>
    <n v="1.87"/>
    <x v="1"/>
    <n v="12"/>
  </r>
  <r>
    <s v="EMP02817"/>
    <x v="986"/>
    <x v="4"/>
    <x v="0"/>
    <s v="matthew.torres19@company.com"/>
    <n v="-10719"/>
    <x v="7"/>
    <x v="3"/>
    <n v="105994.93"/>
    <x v="773"/>
    <s v="USA"/>
    <x v="2"/>
    <n v="4.88"/>
    <x v="4"/>
    <n v="3"/>
  </r>
  <r>
    <s v="EMP02818"/>
    <x v="1717"/>
    <x v="40"/>
    <x v="0"/>
    <s v="brian.young89@company.com"/>
    <n v="-7070"/>
    <x v="7"/>
    <x v="3"/>
    <n v="73864.27"/>
    <x v="189"/>
    <s v="France"/>
    <x v="0"/>
    <n v="1.73"/>
    <x v="2"/>
    <n v="5"/>
  </r>
  <r>
    <s v="EMP02819"/>
    <x v="254"/>
    <x v="3"/>
    <x v="0"/>
    <s v="thomas.flores27@company.com"/>
    <n v="-6260"/>
    <x v="0"/>
    <x v="10"/>
    <n v="92254.74"/>
    <x v="430"/>
    <s v="Brazil"/>
    <x v="3"/>
    <n v="2.58"/>
    <x v="1"/>
    <n v="16"/>
  </r>
  <r>
    <s v="EMP02820"/>
    <x v="12"/>
    <x v="29"/>
    <x v="0"/>
    <s v="joseph.nguyen41@company.com"/>
    <n v="-7527"/>
    <x v="1"/>
    <x v="3"/>
    <n v="66568.25"/>
    <x v="593"/>
    <s v="USA"/>
    <x v="2"/>
    <n v="1.8"/>
    <x v="0"/>
    <n v="7"/>
  </r>
  <r>
    <s v="EMP02821"/>
    <x v="580"/>
    <x v="36"/>
    <x v="1"/>
    <s v="patricia.thompson50@company.com"/>
    <n v="-8917"/>
    <x v="6"/>
    <x v="5"/>
    <n v="161168.41"/>
    <x v="563"/>
    <s v="USA"/>
    <x v="3"/>
    <n v="4.3600000000000003"/>
    <x v="3"/>
    <n v="6"/>
  </r>
  <r>
    <s v="EMP02822"/>
    <x v="1021"/>
    <x v="12"/>
    <x v="2"/>
    <s v="jennifer.wilson98@company.com"/>
    <n v="-10075"/>
    <x v="8"/>
    <x v="10"/>
    <n v="95264.320000000007"/>
    <x v="1056"/>
    <s v="Brazil"/>
    <x v="1"/>
    <n v="4.0599999999999996"/>
    <x v="3"/>
    <n v="20"/>
  </r>
  <r>
    <s v="EMP02823"/>
    <x v="378"/>
    <x v="15"/>
    <x v="2"/>
    <s v="carol.mitchell57@company.com"/>
    <n v="-3252"/>
    <x v="2"/>
    <x v="8"/>
    <n v="78238.899999999994"/>
    <x v="1433"/>
    <s v="Singapore"/>
    <x v="0"/>
    <n v="2.9"/>
    <x v="0"/>
    <n v="37"/>
  </r>
  <r>
    <s v="EMP02824"/>
    <x v="1718"/>
    <x v="16"/>
    <x v="0"/>
    <s v="joshua.harris13@company.com"/>
    <n v="-10927"/>
    <x v="5"/>
    <x v="5"/>
    <n v="36372.5"/>
    <x v="603"/>
    <s v="India"/>
    <x v="1"/>
    <n v="1.87"/>
    <x v="4"/>
    <n v="13"/>
  </r>
  <r>
    <s v="EMP02825"/>
    <x v="1302"/>
    <x v="8"/>
    <x v="0"/>
    <s v="william.sanchez25@company.com"/>
    <n v="-6904"/>
    <x v="1"/>
    <x v="7"/>
    <n v="57707.58"/>
    <x v="1434"/>
    <s v="France"/>
    <x v="3"/>
    <n v="1.3"/>
    <x v="2"/>
    <n v="30"/>
  </r>
  <r>
    <s v="EMP02826"/>
    <x v="1719"/>
    <x v="6"/>
    <x v="0"/>
    <s v="jennifer.hall78@company.com"/>
    <n v="-6262"/>
    <x v="5"/>
    <x v="8"/>
    <n v="44153.03"/>
    <x v="837"/>
    <s v="Australia"/>
    <x v="2"/>
    <n v="4.01"/>
    <x v="2"/>
    <n v="27"/>
  </r>
  <r>
    <s v="EMP02827"/>
    <x v="1720"/>
    <x v="2"/>
    <x v="0"/>
    <s v="brian.white77@company.com"/>
    <n v="-5223"/>
    <x v="2"/>
    <x v="8"/>
    <n v="163021.94"/>
    <x v="41"/>
    <s v="Japan"/>
    <x v="3"/>
    <n v="3.23"/>
    <x v="4"/>
    <n v="27"/>
  </r>
  <r>
    <s v="EMP02828"/>
    <x v="693"/>
    <x v="22"/>
    <x v="1"/>
    <s v="richard.smith99@company.com"/>
    <n v="-4915"/>
    <x v="4"/>
    <x v="6"/>
    <n v="150619.84"/>
    <x v="634"/>
    <s v="India"/>
    <x v="2"/>
    <n v="3.11"/>
    <x v="2"/>
    <n v="6"/>
  </r>
  <r>
    <s v="EMP02829"/>
    <x v="1465"/>
    <x v="10"/>
    <x v="2"/>
    <s v="betty.campbell77@company.com"/>
    <n v="-7302"/>
    <x v="7"/>
    <x v="2"/>
    <n v="94528.08"/>
    <x v="1414"/>
    <s v="Canada"/>
    <x v="2"/>
    <n v="2.06"/>
    <x v="1"/>
    <n v="23"/>
  </r>
  <r>
    <s v="EMP02830"/>
    <x v="1721"/>
    <x v="24"/>
    <x v="0"/>
    <s v="christopher.williams20@company.com"/>
    <n v="-3764"/>
    <x v="3"/>
    <x v="4"/>
    <n v="179813.03"/>
    <x v="298"/>
    <s v="USA"/>
    <x v="0"/>
    <n v="4.74"/>
    <x v="2"/>
    <n v="20"/>
  </r>
  <r>
    <s v="EMP02831"/>
    <x v="1722"/>
    <x v="19"/>
    <x v="2"/>
    <s v="margaret.mitchell97@company.com"/>
    <n v="-7634"/>
    <x v="6"/>
    <x v="4"/>
    <n v="129323.99"/>
    <x v="773"/>
    <s v="Japan"/>
    <x v="0"/>
    <n v="1.44"/>
    <x v="3"/>
    <n v="35"/>
  </r>
  <r>
    <s v="EMP02832"/>
    <x v="1723"/>
    <x v="33"/>
    <x v="0"/>
    <s v="deborah.clark63@company.com"/>
    <n v="-10008"/>
    <x v="1"/>
    <x v="4"/>
    <n v="120299.45"/>
    <x v="149"/>
    <s v="Japan"/>
    <x v="2"/>
    <n v="2.5099999999999998"/>
    <x v="2"/>
    <n v="40"/>
  </r>
  <r>
    <s v="EMP02833"/>
    <x v="1245"/>
    <x v="2"/>
    <x v="1"/>
    <s v="charles.harris29@company.com"/>
    <n v="-9122"/>
    <x v="7"/>
    <x v="9"/>
    <n v="142844.21"/>
    <x v="290"/>
    <s v="Germany"/>
    <x v="1"/>
    <n v="4.8099999999999996"/>
    <x v="3"/>
    <n v="9"/>
  </r>
  <r>
    <s v="EMP02834"/>
    <x v="479"/>
    <x v="25"/>
    <x v="1"/>
    <s v="barbara.hall65@company.com"/>
    <n v="-3262"/>
    <x v="2"/>
    <x v="7"/>
    <n v="61291.14"/>
    <x v="1435"/>
    <s v="Canada"/>
    <x v="1"/>
    <n v="3.2"/>
    <x v="2"/>
    <n v="15"/>
  </r>
  <r>
    <s v="EMP02835"/>
    <x v="597"/>
    <x v="5"/>
    <x v="2"/>
    <s v="charles.lee22@company.com"/>
    <n v="-6778"/>
    <x v="3"/>
    <x v="8"/>
    <n v="166701.15"/>
    <x v="832"/>
    <s v="Canada"/>
    <x v="2"/>
    <n v="1.52"/>
    <x v="2"/>
    <n v="1"/>
  </r>
  <r>
    <s v="EMP02836"/>
    <x v="1230"/>
    <x v="12"/>
    <x v="0"/>
    <s v="amanda.walker55@company.com"/>
    <n v="-3320"/>
    <x v="9"/>
    <x v="8"/>
    <n v="172673.92000000001"/>
    <x v="1051"/>
    <s v="Brazil"/>
    <x v="1"/>
    <n v="4.91"/>
    <x v="2"/>
    <n v="24"/>
  </r>
  <r>
    <s v="EMP02837"/>
    <x v="975"/>
    <x v="15"/>
    <x v="0"/>
    <s v="mary.torres41@company.com"/>
    <n v="-3535"/>
    <x v="7"/>
    <x v="9"/>
    <n v="105279.96"/>
    <x v="1156"/>
    <s v="Germany"/>
    <x v="2"/>
    <n v="2.74"/>
    <x v="0"/>
    <n v="39"/>
  </r>
  <r>
    <s v="EMP02838"/>
    <x v="1541"/>
    <x v="31"/>
    <x v="0"/>
    <s v="mark.adams45@company.com"/>
    <n v="-7202"/>
    <x v="6"/>
    <x v="10"/>
    <n v="134037.92000000001"/>
    <x v="643"/>
    <s v="Australia"/>
    <x v="2"/>
    <n v="1.47"/>
    <x v="4"/>
    <n v="40"/>
  </r>
  <r>
    <s v="EMP02839"/>
    <x v="1724"/>
    <x v="17"/>
    <x v="2"/>
    <s v="amanda.wright34@company.com"/>
    <n v="-9048"/>
    <x v="0"/>
    <x v="3"/>
    <n v="70257.960000000006"/>
    <x v="1282"/>
    <s v="Australia"/>
    <x v="1"/>
    <n v="2.36"/>
    <x v="1"/>
    <n v="30"/>
  </r>
  <r>
    <s v="EMP02840"/>
    <x v="1563"/>
    <x v="7"/>
    <x v="1"/>
    <s v="donald.walker57@company.com"/>
    <n v="-3415"/>
    <x v="5"/>
    <x v="6"/>
    <n v="108600.42"/>
    <x v="128"/>
    <s v="Brazil"/>
    <x v="2"/>
    <n v="2.48"/>
    <x v="4"/>
    <n v="39"/>
  </r>
  <r>
    <s v="EMP02841"/>
    <x v="569"/>
    <x v="18"/>
    <x v="0"/>
    <s v="jennifer.scott61@company.com"/>
    <n v="-10094"/>
    <x v="4"/>
    <x v="0"/>
    <n v="158009.85"/>
    <x v="173"/>
    <s v="India"/>
    <x v="1"/>
    <n v="4.26"/>
    <x v="4"/>
    <n v="40"/>
  </r>
  <r>
    <s v="EMP02842"/>
    <x v="1725"/>
    <x v="5"/>
    <x v="2"/>
    <s v="rebecca.johnson76@company.com"/>
    <n v="-6334"/>
    <x v="2"/>
    <x v="4"/>
    <n v="98531.77"/>
    <x v="1120"/>
    <s v="Australia"/>
    <x v="3"/>
    <n v="2.14"/>
    <x v="1"/>
    <n v="36"/>
  </r>
  <r>
    <s v="EMP02843"/>
    <x v="138"/>
    <x v="11"/>
    <x v="2"/>
    <s v="robert.torres39@company.com"/>
    <n v="-8481"/>
    <x v="5"/>
    <x v="5"/>
    <n v="49956.58"/>
    <x v="286"/>
    <s v="Germany"/>
    <x v="1"/>
    <n v="1.99"/>
    <x v="4"/>
    <n v="26"/>
  </r>
  <r>
    <s v="EMP02844"/>
    <x v="1726"/>
    <x v="10"/>
    <x v="2"/>
    <s v="nancy.thomas25@company.com"/>
    <n v="-10144"/>
    <x v="2"/>
    <x v="10"/>
    <n v="132229.19"/>
    <x v="1436"/>
    <s v="Singapore"/>
    <x v="2"/>
    <n v="4.99"/>
    <x v="0"/>
    <n v="32"/>
  </r>
  <r>
    <s v="EMP02845"/>
    <x v="215"/>
    <x v="35"/>
    <x v="0"/>
    <s v="susan.campbell52@company.com"/>
    <n v="-9865"/>
    <x v="6"/>
    <x v="5"/>
    <n v="145766.53"/>
    <x v="367"/>
    <s v="Brazil"/>
    <x v="1"/>
    <n v="4.1100000000000003"/>
    <x v="2"/>
    <n v="12"/>
  </r>
  <r>
    <s v="EMP02846"/>
    <x v="1010"/>
    <x v="9"/>
    <x v="1"/>
    <s v="ashley.ramirez76@company.com"/>
    <n v="-5841"/>
    <x v="4"/>
    <x v="0"/>
    <n v="140086.57999999999"/>
    <x v="240"/>
    <s v="France"/>
    <x v="2"/>
    <n v="2.65"/>
    <x v="3"/>
    <n v="31"/>
  </r>
  <r>
    <s v="EMP02847"/>
    <x v="904"/>
    <x v="33"/>
    <x v="0"/>
    <s v="brian.torres42@company.com"/>
    <n v="-2558"/>
    <x v="9"/>
    <x v="9"/>
    <n v="179413.25"/>
    <x v="1235"/>
    <s v="USA"/>
    <x v="2"/>
    <n v="3.82"/>
    <x v="3"/>
    <n v="25"/>
  </r>
  <r>
    <s v="EMP02848"/>
    <x v="742"/>
    <x v="0"/>
    <x v="0"/>
    <s v="david.flores11@company.com"/>
    <n v="-5557"/>
    <x v="5"/>
    <x v="2"/>
    <n v="93690.41"/>
    <x v="32"/>
    <s v="Brazil"/>
    <x v="1"/>
    <n v="2.38"/>
    <x v="2"/>
    <n v="15"/>
  </r>
  <r>
    <s v="EMP02849"/>
    <x v="492"/>
    <x v="37"/>
    <x v="2"/>
    <s v="mary.perez86@company.com"/>
    <n v="-7888"/>
    <x v="1"/>
    <x v="5"/>
    <n v="52554.71"/>
    <x v="619"/>
    <s v="Brazil"/>
    <x v="3"/>
    <n v="1.81"/>
    <x v="3"/>
    <n v="28"/>
  </r>
  <r>
    <s v="EMP02850"/>
    <x v="407"/>
    <x v="3"/>
    <x v="2"/>
    <s v="david.moore71@company.com"/>
    <n v="-9666"/>
    <x v="3"/>
    <x v="0"/>
    <n v="132332.17000000001"/>
    <x v="49"/>
    <s v="USA"/>
    <x v="2"/>
    <n v="2.3199999999999998"/>
    <x v="1"/>
    <n v="12"/>
  </r>
  <r>
    <s v="EMP02851"/>
    <x v="1727"/>
    <x v="42"/>
    <x v="2"/>
    <s v="george.scott26@company.com"/>
    <n v="-8008"/>
    <x v="4"/>
    <x v="5"/>
    <n v="55580.6"/>
    <x v="1077"/>
    <s v="Germany"/>
    <x v="3"/>
    <n v="1.1299999999999999"/>
    <x v="2"/>
    <n v="1"/>
  </r>
  <r>
    <s v="EMP02852"/>
    <x v="414"/>
    <x v="10"/>
    <x v="1"/>
    <s v="daniel.garcia53@company.com"/>
    <n v="-9691"/>
    <x v="5"/>
    <x v="4"/>
    <n v="148024.9"/>
    <x v="312"/>
    <s v="UK"/>
    <x v="3"/>
    <n v="2.5499999999999998"/>
    <x v="0"/>
    <n v="35"/>
  </r>
  <r>
    <s v="EMP02853"/>
    <x v="814"/>
    <x v="40"/>
    <x v="2"/>
    <s v="mark.johnson67@company.com"/>
    <n v="-9238"/>
    <x v="4"/>
    <x v="0"/>
    <n v="146781.53"/>
    <x v="1074"/>
    <s v="Canada"/>
    <x v="1"/>
    <n v="2.2400000000000002"/>
    <x v="0"/>
    <n v="30"/>
  </r>
  <r>
    <s v="EMP02854"/>
    <x v="1728"/>
    <x v="9"/>
    <x v="1"/>
    <s v="michael.walker55@company.com"/>
    <n v="-2779"/>
    <x v="6"/>
    <x v="8"/>
    <n v="111950.76"/>
    <x v="1276"/>
    <s v="France"/>
    <x v="3"/>
    <n v="3.73"/>
    <x v="3"/>
    <n v="13"/>
  </r>
  <r>
    <s v="EMP02855"/>
    <x v="343"/>
    <x v="31"/>
    <x v="1"/>
    <s v="sandra.roberts55@company.com"/>
    <n v="-5176"/>
    <x v="6"/>
    <x v="3"/>
    <n v="96707.19"/>
    <x v="24"/>
    <s v="France"/>
    <x v="0"/>
    <n v="4.74"/>
    <x v="2"/>
    <n v="30"/>
  </r>
  <r>
    <s v="EMP02856"/>
    <x v="335"/>
    <x v="18"/>
    <x v="2"/>
    <s v="betty.thompson58@company.com"/>
    <n v="-7659"/>
    <x v="9"/>
    <x v="4"/>
    <n v="152578.16"/>
    <x v="878"/>
    <s v="Brazil"/>
    <x v="2"/>
    <n v="4.5999999999999996"/>
    <x v="0"/>
    <n v="22"/>
  </r>
  <r>
    <s v="EMP02857"/>
    <x v="1729"/>
    <x v="29"/>
    <x v="1"/>
    <s v="james.jackson43@company.com"/>
    <n v="-11582"/>
    <x v="4"/>
    <x v="0"/>
    <n v="114477.77"/>
    <x v="597"/>
    <s v="Japan"/>
    <x v="3"/>
    <n v="4.22"/>
    <x v="3"/>
    <n v="28"/>
  </r>
  <r>
    <s v="EMP02858"/>
    <x v="2"/>
    <x v="2"/>
    <x v="2"/>
    <s v="barbara.wilson65@company.com"/>
    <n v="-8265"/>
    <x v="7"/>
    <x v="2"/>
    <n v="41737.43"/>
    <x v="606"/>
    <s v="India"/>
    <x v="3"/>
    <n v="4.76"/>
    <x v="4"/>
    <n v="18"/>
  </r>
  <r>
    <s v="EMP02859"/>
    <x v="155"/>
    <x v="5"/>
    <x v="2"/>
    <s v="jennifer.white95@company.com"/>
    <n v="-6399"/>
    <x v="0"/>
    <x v="3"/>
    <n v="89951.39"/>
    <x v="667"/>
    <s v="UK"/>
    <x v="2"/>
    <n v="4.07"/>
    <x v="4"/>
    <n v="5"/>
  </r>
  <r>
    <s v="EMP02860"/>
    <x v="573"/>
    <x v="4"/>
    <x v="0"/>
    <s v="nancy.green49@company.com"/>
    <n v="-5621"/>
    <x v="9"/>
    <x v="7"/>
    <n v="137171.07"/>
    <x v="48"/>
    <s v="Australia"/>
    <x v="0"/>
    <n v="1.17"/>
    <x v="1"/>
    <n v="21"/>
  </r>
  <r>
    <s v="EMP02861"/>
    <x v="1730"/>
    <x v="29"/>
    <x v="0"/>
    <s v="michelle.martin71@company.com"/>
    <n v="-4172"/>
    <x v="7"/>
    <x v="7"/>
    <n v="93889.97"/>
    <x v="457"/>
    <s v="Singapore"/>
    <x v="0"/>
    <n v="4.71"/>
    <x v="2"/>
    <n v="19"/>
  </r>
  <r>
    <s v="EMP02862"/>
    <x v="354"/>
    <x v="37"/>
    <x v="1"/>
    <s v="joshua.martin43@company.com"/>
    <n v="-8116"/>
    <x v="6"/>
    <x v="7"/>
    <n v="168445.58"/>
    <x v="698"/>
    <s v="France"/>
    <x v="1"/>
    <n v="3.25"/>
    <x v="2"/>
    <n v="18"/>
  </r>
  <r>
    <s v="EMP02863"/>
    <x v="133"/>
    <x v="14"/>
    <x v="2"/>
    <s v="emily.rodriguez47@company.com"/>
    <n v="-10776"/>
    <x v="0"/>
    <x v="5"/>
    <n v="40565.32"/>
    <x v="1437"/>
    <s v="Germany"/>
    <x v="1"/>
    <n v="2.4"/>
    <x v="1"/>
    <n v="11"/>
  </r>
  <r>
    <s v="EMP02864"/>
    <x v="1312"/>
    <x v="12"/>
    <x v="0"/>
    <s v="thomas.moore79@company.com"/>
    <n v="-9460"/>
    <x v="1"/>
    <x v="6"/>
    <n v="132323.06"/>
    <x v="1438"/>
    <s v="USA"/>
    <x v="0"/>
    <n v="2.04"/>
    <x v="0"/>
    <n v="37"/>
  </r>
  <r>
    <s v="EMP02865"/>
    <x v="1731"/>
    <x v="0"/>
    <x v="2"/>
    <s v="stephanie.scott90@company.com"/>
    <n v="-11511"/>
    <x v="1"/>
    <x v="5"/>
    <n v="126635.12"/>
    <x v="376"/>
    <s v="Australia"/>
    <x v="0"/>
    <n v="2.21"/>
    <x v="3"/>
    <n v="24"/>
  </r>
  <r>
    <s v="EMP02866"/>
    <x v="1732"/>
    <x v="13"/>
    <x v="1"/>
    <s v="linda.mitchell73@company.com"/>
    <n v="-9743"/>
    <x v="8"/>
    <x v="4"/>
    <n v="107183.38"/>
    <x v="1416"/>
    <s v="Singapore"/>
    <x v="0"/>
    <n v="4.55"/>
    <x v="2"/>
    <n v="34"/>
  </r>
  <r>
    <s v="EMP02867"/>
    <x v="1500"/>
    <x v="11"/>
    <x v="1"/>
    <s v="michelle.miller30@company.com"/>
    <n v="-7315"/>
    <x v="1"/>
    <x v="10"/>
    <n v="50744.37"/>
    <x v="1409"/>
    <s v="Japan"/>
    <x v="0"/>
    <n v="2.46"/>
    <x v="4"/>
    <n v="24"/>
  </r>
  <r>
    <s v="EMP02868"/>
    <x v="1448"/>
    <x v="17"/>
    <x v="2"/>
    <s v="thomas.lee50@company.com"/>
    <n v="-9029"/>
    <x v="8"/>
    <x v="4"/>
    <n v="57444.19"/>
    <x v="1213"/>
    <s v="Germany"/>
    <x v="2"/>
    <n v="1.43"/>
    <x v="2"/>
    <n v="25"/>
  </r>
  <r>
    <s v="EMP02869"/>
    <x v="1149"/>
    <x v="13"/>
    <x v="2"/>
    <s v="carol.allen23@company.com"/>
    <n v="-5624"/>
    <x v="4"/>
    <x v="8"/>
    <n v="169542.79"/>
    <x v="1185"/>
    <s v="Singapore"/>
    <x v="3"/>
    <n v="2.95"/>
    <x v="1"/>
    <n v="2"/>
  </r>
  <r>
    <s v="EMP02870"/>
    <x v="1281"/>
    <x v="3"/>
    <x v="0"/>
    <s v="michelle.brown83@company.com"/>
    <n v="-9841"/>
    <x v="0"/>
    <x v="5"/>
    <n v="166042.75"/>
    <x v="719"/>
    <s v="Germany"/>
    <x v="0"/>
    <n v="4.03"/>
    <x v="2"/>
    <n v="6"/>
  </r>
  <r>
    <s v="EMP02871"/>
    <x v="1425"/>
    <x v="7"/>
    <x v="1"/>
    <s v="sandra.williams49@company.com"/>
    <n v="-5790"/>
    <x v="7"/>
    <x v="4"/>
    <n v="165014.89000000001"/>
    <x v="401"/>
    <s v="USA"/>
    <x v="3"/>
    <n v="2.0499999999999998"/>
    <x v="4"/>
    <n v="23"/>
  </r>
  <r>
    <s v="EMP02872"/>
    <x v="1113"/>
    <x v="17"/>
    <x v="2"/>
    <s v="susan.ramirez45@company.com"/>
    <n v="-10867"/>
    <x v="5"/>
    <x v="10"/>
    <n v="165924.28"/>
    <x v="258"/>
    <s v="Singapore"/>
    <x v="3"/>
    <n v="3.91"/>
    <x v="1"/>
    <n v="16"/>
  </r>
  <r>
    <s v="EMP02873"/>
    <x v="1733"/>
    <x v="36"/>
    <x v="0"/>
    <s v="jennifer.nelson15@company.com"/>
    <n v="-9854"/>
    <x v="6"/>
    <x v="7"/>
    <n v="71872.12"/>
    <x v="586"/>
    <s v="Brazil"/>
    <x v="2"/>
    <n v="1.54"/>
    <x v="3"/>
    <n v="12"/>
  </r>
  <r>
    <s v="EMP02874"/>
    <x v="1734"/>
    <x v="13"/>
    <x v="1"/>
    <s v="michelle.gonzalez77@company.com"/>
    <n v="-4732"/>
    <x v="9"/>
    <x v="2"/>
    <n v="153429.07"/>
    <x v="1142"/>
    <s v="France"/>
    <x v="0"/>
    <n v="3.82"/>
    <x v="2"/>
    <n v="18"/>
  </r>
  <r>
    <s v="EMP02875"/>
    <x v="510"/>
    <x v="35"/>
    <x v="2"/>
    <s v="brian.baker56@company.com"/>
    <n v="-6858"/>
    <x v="3"/>
    <x v="2"/>
    <n v="98122.93"/>
    <x v="1439"/>
    <s v="Germany"/>
    <x v="3"/>
    <n v="1.77"/>
    <x v="0"/>
    <n v="20"/>
  </r>
  <r>
    <s v="EMP02876"/>
    <x v="873"/>
    <x v="28"/>
    <x v="1"/>
    <s v="daniel.perez72@company.com"/>
    <n v="-8696"/>
    <x v="5"/>
    <x v="4"/>
    <n v="65134.15"/>
    <x v="1440"/>
    <s v="UK"/>
    <x v="3"/>
    <n v="2.38"/>
    <x v="4"/>
    <n v="36"/>
  </r>
  <r>
    <s v="EMP02877"/>
    <x v="266"/>
    <x v="7"/>
    <x v="1"/>
    <s v="brian.thompson81@company.com"/>
    <n v="-4776"/>
    <x v="7"/>
    <x v="8"/>
    <n v="35961.089999999997"/>
    <x v="1374"/>
    <s v="Japan"/>
    <x v="0"/>
    <n v="3.04"/>
    <x v="1"/>
    <n v="33"/>
  </r>
  <r>
    <s v="EMP02878"/>
    <x v="98"/>
    <x v="42"/>
    <x v="2"/>
    <s v="susan.hall21@company.com"/>
    <n v="-4332"/>
    <x v="1"/>
    <x v="6"/>
    <n v="64800.7"/>
    <x v="183"/>
    <s v="India"/>
    <x v="1"/>
    <n v="2.95"/>
    <x v="4"/>
    <n v="15"/>
  </r>
  <r>
    <s v="EMP02879"/>
    <x v="1735"/>
    <x v="43"/>
    <x v="1"/>
    <s v="barbara.clark58@company.com"/>
    <n v="-4334"/>
    <x v="1"/>
    <x v="2"/>
    <n v="100079.67"/>
    <x v="1166"/>
    <s v="France"/>
    <x v="2"/>
    <n v="2.17"/>
    <x v="3"/>
    <n v="21"/>
  </r>
  <r>
    <s v="EMP02880"/>
    <x v="663"/>
    <x v="35"/>
    <x v="0"/>
    <s v="steven.allen82@company.com"/>
    <n v="-8682"/>
    <x v="6"/>
    <x v="5"/>
    <n v="127823.96"/>
    <x v="1190"/>
    <s v="Canada"/>
    <x v="1"/>
    <n v="4.9000000000000004"/>
    <x v="1"/>
    <n v="17"/>
  </r>
  <r>
    <s v="EMP02881"/>
    <x v="50"/>
    <x v="10"/>
    <x v="1"/>
    <s v="joshua.flores26@company.com"/>
    <n v="-7904"/>
    <x v="7"/>
    <x v="2"/>
    <n v="178287.51"/>
    <x v="1140"/>
    <s v="France"/>
    <x v="2"/>
    <n v="3.02"/>
    <x v="3"/>
    <n v="0"/>
  </r>
  <r>
    <s v="EMP02882"/>
    <x v="1736"/>
    <x v="11"/>
    <x v="2"/>
    <s v="deborah.perez84@company.com"/>
    <n v="-10394"/>
    <x v="8"/>
    <x v="2"/>
    <n v="39603.54"/>
    <x v="1441"/>
    <s v="France"/>
    <x v="0"/>
    <n v="4.6100000000000003"/>
    <x v="0"/>
    <n v="6"/>
  </r>
  <r>
    <s v="EMP02883"/>
    <x v="1133"/>
    <x v="16"/>
    <x v="1"/>
    <s v="donald.lewis44@company.com"/>
    <n v="-2532"/>
    <x v="8"/>
    <x v="0"/>
    <n v="133685.32"/>
    <x v="1442"/>
    <s v="Germany"/>
    <x v="1"/>
    <n v="1.41"/>
    <x v="1"/>
    <n v="6"/>
  </r>
  <r>
    <s v="EMP02884"/>
    <x v="1482"/>
    <x v="39"/>
    <x v="2"/>
    <s v="steven.johnson52@company.com"/>
    <n v="-2323"/>
    <x v="5"/>
    <x v="6"/>
    <n v="96389.33"/>
    <x v="1143"/>
    <s v="USA"/>
    <x v="0"/>
    <n v="4.49"/>
    <x v="0"/>
    <n v="32"/>
  </r>
  <r>
    <s v="EMP02885"/>
    <x v="1737"/>
    <x v="37"/>
    <x v="0"/>
    <s v="donna.hall47@company.com"/>
    <n v="-3377"/>
    <x v="2"/>
    <x v="9"/>
    <n v="147359.56"/>
    <x v="997"/>
    <s v="Germany"/>
    <x v="2"/>
    <n v="3.18"/>
    <x v="4"/>
    <n v="23"/>
  </r>
  <r>
    <s v="EMP02886"/>
    <x v="1409"/>
    <x v="17"/>
    <x v="1"/>
    <s v="emily.thomas41@company.com"/>
    <n v="-4097"/>
    <x v="3"/>
    <x v="3"/>
    <n v="147360.51"/>
    <x v="42"/>
    <s v="Japan"/>
    <x v="2"/>
    <n v="4.38"/>
    <x v="0"/>
    <n v="24"/>
  </r>
  <r>
    <s v="EMP02887"/>
    <x v="1738"/>
    <x v="26"/>
    <x v="2"/>
    <s v="daniel.brown5@company.com"/>
    <n v="-4723"/>
    <x v="5"/>
    <x v="9"/>
    <n v="160109.49"/>
    <x v="449"/>
    <s v="Japan"/>
    <x v="1"/>
    <n v="1.58"/>
    <x v="1"/>
    <n v="6"/>
  </r>
  <r>
    <s v="EMP02888"/>
    <x v="1739"/>
    <x v="30"/>
    <x v="2"/>
    <s v="kevin.scott83@company.com"/>
    <n v="-6220"/>
    <x v="2"/>
    <x v="7"/>
    <n v="173542.88"/>
    <x v="917"/>
    <s v="UK"/>
    <x v="0"/>
    <n v="3.12"/>
    <x v="4"/>
    <n v="4"/>
  </r>
  <r>
    <s v="EMP02889"/>
    <x v="1187"/>
    <x v="37"/>
    <x v="0"/>
    <s v="christopher.walker64@company.com"/>
    <n v="-8450"/>
    <x v="5"/>
    <x v="10"/>
    <n v="163219.85"/>
    <x v="987"/>
    <s v="USA"/>
    <x v="2"/>
    <n v="3.57"/>
    <x v="0"/>
    <n v="27"/>
  </r>
  <r>
    <s v="EMP02890"/>
    <x v="1587"/>
    <x v="27"/>
    <x v="2"/>
    <s v="donna.sanchez7@company.com"/>
    <n v="-8924"/>
    <x v="6"/>
    <x v="4"/>
    <n v="145606.03"/>
    <x v="882"/>
    <s v="India"/>
    <x v="0"/>
    <n v="2.16"/>
    <x v="2"/>
    <n v="14"/>
  </r>
  <r>
    <s v="EMP02891"/>
    <x v="99"/>
    <x v="5"/>
    <x v="0"/>
    <s v="donald.gonzalez88@company.com"/>
    <n v="-6443"/>
    <x v="8"/>
    <x v="10"/>
    <n v="37594.089999999997"/>
    <x v="1009"/>
    <s v="USA"/>
    <x v="1"/>
    <n v="1.1000000000000001"/>
    <x v="4"/>
    <n v="21"/>
  </r>
  <r>
    <s v="EMP02892"/>
    <x v="1298"/>
    <x v="21"/>
    <x v="1"/>
    <s v="dorothy.nelson51@company.com"/>
    <n v="-1951"/>
    <x v="5"/>
    <x v="9"/>
    <n v="106403.46"/>
    <x v="101"/>
    <s v="Australia"/>
    <x v="2"/>
    <n v="3.49"/>
    <x v="3"/>
    <n v="33"/>
  </r>
  <r>
    <s v="EMP02893"/>
    <x v="410"/>
    <x v="23"/>
    <x v="1"/>
    <s v="amanda.hernandez22@company.com"/>
    <n v="-10735"/>
    <x v="0"/>
    <x v="8"/>
    <n v="171196.33"/>
    <x v="429"/>
    <s v="Singapore"/>
    <x v="1"/>
    <n v="1.69"/>
    <x v="3"/>
    <n v="29"/>
  </r>
  <r>
    <s v="EMP02894"/>
    <x v="510"/>
    <x v="40"/>
    <x v="2"/>
    <s v="brian.baker33@company.com"/>
    <n v="-6312"/>
    <x v="4"/>
    <x v="6"/>
    <n v="114846.79"/>
    <x v="676"/>
    <s v="Canada"/>
    <x v="2"/>
    <n v="4.08"/>
    <x v="1"/>
    <n v="18"/>
  </r>
  <r>
    <s v="EMP02895"/>
    <x v="1740"/>
    <x v="38"/>
    <x v="0"/>
    <s v="sarah.adams69@company.com"/>
    <n v="-7616"/>
    <x v="2"/>
    <x v="10"/>
    <n v="73898.5"/>
    <x v="1271"/>
    <s v="USA"/>
    <x v="0"/>
    <n v="2.9"/>
    <x v="3"/>
    <n v="11"/>
  </r>
  <r>
    <s v="EMP02896"/>
    <x v="1619"/>
    <x v="25"/>
    <x v="1"/>
    <s v="dorothy.moore52@company.com"/>
    <n v="-10904"/>
    <x v="8"/>
    <x v="5"/>
    <n v="157129.25"/>
    <x v="295"/>
    <s v="Australia"/>
    <x v="0"/>
    <n v="2.12"/>
    <x v="1"/>
    <n v="34"/>
  </r>
  <r>
    <s v="EMP02897"/>
    <x v="1588"/>
    <x v="33"/>
    <x v="2"/>
    <s v="sarah.wright5@company.com"/>
    <n v="-10395"/>
    <x v="7"/>
    <x v="7"/>
    <n v="124475.51"/>
    <x v="660"/>
    <s v="Germany"/>
    <x v="0"/>
    <n v="2.78"/>
    <x v="0"/>
    <n v="6"/>
  </r>
  <r>
    <s v="EMP02898"/>
    <x v="926"/>
    <x v="11"/>
    <x v="2"/>
    <s v="kevin.jones76@company.com"/>
    <n v="-2572"/>
    <x v="9"/>
    <x v="6"/>
    <n v="65374.28"/>
    <x v="574"/>
    <s v="Australia"/>
    <x v="2"/>
    <n v="3.32"/>
    <x v="1"/>
    <n v="1"/>
  </r>
  <r>
    <s v="EMP02899"/>
    <x v="1741"/>
    <x v="38"/>
    <x v="2"/>
    <s v="linda.brown52@company.com"/>
    <n v="-4697"/>
    <x v="8"/>
    <x v="8"/>
    <n v="61910.93"/>
    <x v="305"/>
    <s v="France"/>
    <x v="1"/>
    <n v="4.9400000000000004"/>
    <x v="2"/>
    <n v="3"/>
  </r>
  <r>
    <s v="EMP02900"/>
    <x v="807"/>
    <x v="20"/>
    <x v="1"/>
    <s v="deborah.torres50@company.com"/>
    <n v="-4479"/>
    <x v="1"/>
    <x v="3"/>
    <n v="156492.5"/>
    <x v="1327"/>
    <s v="Germany"/>
    <x v="0"/>
    <n v="2.52"/>
    <x v="1"/>
    <n v="3"/>
  </r>
  <r>
    <s v="EMP02901"/>
    <x v="1698"/>
    <x v="10"/>
    <x v="1"/>
    <s v="michelle.martinez1@company.com"/>
    <n v="-3254"/>
    <x v="7"/>
    <x v="4"/>
    <n v="122299.49"/>
    <x v="1443"/>
    <s v="Canada"/>
    <x v="3"/>
    <n v="2.86"/>
    <x v="1"/>
    <n v="2"/>
  </r>
  <r>
    <s v="EMP02902"/>
    <x v="1742"/>
    <x v="35"/>
    <x v="0"/>
    <s v="nancy.carter86@company.com"/>
    <n v="-8467"/>
    <x v="3"/>
    <x v="0"/>
    <n v="45672.4"/>
    <x v="1444"/>
    <s v="USA"/>
    <x v="0"/>
    <n v="4.37"/>
    <x v="1"/>
    <n v="26"/>
  </r>
  <r>
    <s v="EMP02903"/>
    <x v="1554"/>
    <x v="11"/>
    <x v="0"/>
    <s v="rebecca.lewis46@company.com"/>
    <n v="-9116"/>
    <x v="8"/>
    <x v="8"/>
    <n v="121724.62"/>
    <x v="1445"/>
    <s v="Brazil"/>
    <x v="2"/>
    <n v="1.95"/>
    <x v="0"/>
    <n v="16"/>
  </r>
  <r>
    <s v="EMP02904"/>
    <x v="1337"/>
    <x v="12"/>
    <x v="1"/>
    <s v="linda.thomas20@company.com"/>
    <n v="-10848"/>
    <x v="1"/>
    <x v="5"/>
    <n v="179165.9"/>
    <x v="660"/>
    <s v="France"/>
    <x v="2"/>
    <n v="2.31"/>
    <x v="2"/>
    <n v="1"/>
  </r>
  <r>
    <s v="EMP02905"/>
    <x v="367"/>
    <x v="34"/>
    <x v="1"/>
    <s v="david.jackson25@company.com"/>
    <n v="-9343"/>
    <x v="7"/>
    <x v="9"/>
    <n v="46767.23"/>
    <x v="1341"/>
    <s v="Singapore"/>
    <x v="0"/>
    <n v="2.4700000000000002"/>
    <x v="4"/>
    <n v="31"/>
  </r>
  <r>
    <s v="EMP02906"/>
    <x v="1045"/>
    <x v="30"/>
    <x v="1"/>
    <s v="nancy.gonzalez92@company.com"/>
    <n v="-10770"/>
    <x v="2"/>
    <x v="2"/>
    <n v="92095.94"/>
    <x v="1446"/>
    <s v="Australia"/>
    <x v="2"/>
    <n v="4.78"/>
    <x v="3"/>
    <n v="39"/>
  </r>
  <r>
    <s v="EMP02907"/>
    <x v="1743"/>
    <x v="16"/>
    <x v="0"/>
    <s v="stephanie.king15@company.com"/>
    <n v="-6628"/>
    <x v="0"/>
    <x v="5"/>
    <n v="175766.65"/>
    <x v="1026"/>
    <s v="UK"/>
    <x v="0"/>
    <n v="1.27"/>
    <x v="0"/>
    <n v="16"/>
  </r>
  <r>
    <s v="EMP02908"/>
    <x v="1586"/>
    <x v="26"/>
    <x v="0"/>
    <s v="linda.hernandez65@company.com"/>
    <n v="-6993"/>
    <x v="1"/>
    <x v="5"/>
    <n v="66440.86"/>
    <x v="1447"/>
    <s v="Germany"/>
    <x v="2"/>
    <n v="1.3"/>
    <x v="2"/>
    <n v="16"/>
  </r>
  <r>
    <s v="EMP02909"/>
    <x v="1040"/>
    <x v="42"/>
    <x v="0"/>
    <s v="jennifer.torres53@company.com"/>
    <n v="-7583"/>
    <x v="9"/>
    <x v="8"/>
    <n v="129924.84"/>
    <x v="1448"/>
    <s v="Australia"/>
    <x v="2"/>
    <n v="3.96"/>
    <x v="4"/>
    <n v="12"/>
  </r>
  <r>
    <s v="EMP02910"/>
    <x v="1366"/>
    <x v="35"/>
    <x v="0"/>
    <s v="thomas.smith12@company.com"/>
    <n v="-3678"/>
    <x v="7"/>
    <x v="7"/>
    <n v="91108.11"/>
    <x v="1300"/>
    <s v="USA"/>
    <x v="0"/>
    <n v="1.41"/>
    <x v="0"/>
    <n v="28"/>
  </r>
  <r>
    <s v="EMP02911"/>
    <x v="11"/>
    <x v="11"/>
    <x v="1"/>
    <s v="jessica.wright86@company.com"/>
    <n v="-3918"/>
    <x v="7"/>
    <x v="2"/>
    <n v="39293.949999999997"/>
    <x v="433"/>
    <s v="Australia"/>
    <x v="2"/>
    <n v="3.35"/>
    <x v="1"/>
    <n v="27"/>
  </r>
  <r>
    <s v="EMP02912"/>
    <x v="1366"/>
    <x v="0"/>
    <x v="1"/>
    <s v="thomas.smith73@company.com"/>
    <n v="-7241"/>
    <x v="9"/>
    <x v="2"/>
    <n v="148266.23000000001"/>
    <x v="137"/>
    <s v="USA"/>
    <x v="2"/>
    <n v="3.21"/>
    <x v="0"/>
    <n v="18"/>
  </r>
  <r>
    <s v="EMP02913"/>
    <x v="606"/>
    <x v="27"/>
    <x v="2"/>
    <s v="robert.davis27@company.com"/>
    <n v="-5182"/>
    <x v="9"/>
    <x v="4"/>
    <n v="156251.31"/>
    <x v="674"/>
    <s v="Brazil"/>
    <x v="3"/>
    <n v="4.51"/>
    <x v="2"/>
    <n v="27"/>
  </r>
  <r>
    <s v="EMP02914"/>
    <x v="1744"/>
    <x v="31"/>
    <x v="1"/>
    <s v="barbara.moore17@company.com"/>
    <n v="-3419"/>
    <x v="1"/>
    <x v="9"/>
    <n v="53312.92"/>
    <x v="1088"/>
    <s v="UK"/>
    <x v="2"/>
    <n v="4.68"/>
    <x v="1"/>
    <n v="25"/>
  </r>
  <r>
    <s v="EMP02915"/>
    <x v="1090"/>
    <x v="31"/>
    <x v="0"/>
    <s v="patricia.anderson45@company.com"/>
    <n v="-7577"/>
    <x v="4"/>
    <x v="2"/>
    <n v="69519.56"/>
    <x v="51"/>
    <s v="France"/>
    <x v="2"/>
    <n v="2.27"/>
    <x v="4"/>
    <n v="31"/>
  </r>
  <r>
    <s v="EMP02916"/>
    <x v="259"/>
    <x v="17"/>
    <x v="2"/>
    <s v="charles.ramirez25@company.com"/>
    <n v="-3931"/>
    <x v="1"/>
    <x v="9"/>
    <n v="119170.78"/>
    <x v="650"/>
    <s v="USA"/>
    <x v="2"/>
    <n v="1.1299999999999999"/>
    <x v="1"/>
    <n v="18"/>
  </r>
  <r>
    <s v="EMP02917"/>
    <x v="1652"/>
    <x v="20"/>
    <x v="2"/>
    <s v="michael.miller84@company.com"/>
    <n v="-6395"/>
    <x v="1"/>
    <x v="6"/>
    <n v="126746.78"/>
    <x v="1449"/>
    <s v="USA"/>
    <x v="2"/>
    <n v="3.17"/>
    <x v="4"/>
    <n v="40"/>
  </r>
  <r>
    <s v="EMP02918"/>
    <x v="1034"/>
    <x v="25"/>
    <x v="0"/>
    <s v="donald.wright88@company.com"/>
    <n v="-9813"/>
    <x v="1"/>
    <x v="7"/>
    <n v="51164"/>
    <x v="1091"/>
    <s v="Japan"/>
    <x v="1"/>
    <n v="4.9400000000000004"/>
    <x v="1"/>
    <n v="6"/>
  </r>
  <r>
    <s v="EMP02919"/>
    <x v="470"/>
    <x v="32"/>
    <x v="0"/>
    <s v="george.baker36@company.com"/>
    <n v="-10245"/>
    <x v="9"/>
    <x v="5"/>
    <n v="69864.52"/>
    <x v="123"/>
    <s v="Germany"/>
    <x v="3"/>
    <n v="4.9400000000000004"/>
    <x v="3"/>
    <n v="30"/>
  </r>
  <r>
    <s v="EMP02920"/>
    <x v="1745"/>
    <x v="16"/>
    <x v="2"/>
    <s v="sarah.ramirez5@company.com"/>
    <n v="-9063"/>
    <x v="6"/>
    <x v="8"/>
    <n v="57654.32"/>
    <x v="1450"/>
    <s v="Germany"/>
    <x v="0"/>
    <n v="3.66"/>
    <x v="2"/>
    <n v="20"/>
  </r>
  <r>
    <s v="EMP02921"/>
    <x v="1746"/>
    <x v="42"/>
    <x v="0"/>
    <s v="patricia.taylor28@company.com"/>
    <n v="-3155"/>
    <x v="0"/>
    <x v="0"/>
    <n v="82483.72"/>
    <x v="957"/>
    <s v="Japan"/>
    <x v="2"/>
    <n v="2.0699999999999998"/>
    <x v="4"/>
    <n v="39"/>
  </r>
  <r>
    <s v="EMP02922"/>
    <x v="1747"/>
    <x v="18"/>
    <x v="1"/>
    <s v="daniel.hernandez42@company.com"/>
    <n v="-8650"/>
    <x v="3"/>
    <x v="10"/>
    <n v="85764.59"/>
    <x v="457"/>
    <s v="India"/>
    <x v="0"/>
    <n v="3.12"/>
    <x v="2"/>
    <n v="9"/>
  </r>
  <r>
    <s v="EMP02923"/>
    <x v="1693"/>
    <x v="8"/>
    <x v="1"/>
    <s v="matthew.sanchez51@company.com"/>
    <n v="-5083"/>
    <x v="9"/>
    <x v="4"/>
    <n v="96773.01"/>
    <x v="531"/>
    <s v="UK"/>
    <x v="0"/>
    <n v="3.39"/>
    <x v="1"/>
    <n v="2"/>
  </r>
  <r>
    <s v="EMP02924"/>
    <x v="1712"/>
    <x v="3"/>
    <x v="2"/>
    <s v="george.campbell23@company.com"/>
    <n v="-10956"/>
    <x v="4"/>
    <x v="7"/>
    <n v="109025.76"/>
    <x v="132"/>
    <s v="USA"/>
    <x v="2"/>
    <n v="3.01"/>
    <x v="0"/>
    <n v="5"/>
  </r>
  <r>
    <s v="EMP02925"/>
    <x v="1748"/>
    <x v="30"/>
    <x v="0"/>
    <s v="ronald.davis16@company.com"/>
    <n v="-7809"/>
    <x v="4"/>
    <x v="2"/>
    <n v="162338.56"/>
    <x v="383"/>
    <s v="India"/>
    <x v="1"/>
    <n v="1.97"/>
    <x v="4"/>
    <n v="11"/>
  </r>
  <r>
    <s v="EMP02926"/>
    <x v="359"/>
    <x v="33"/>
    <x v="2"/>
    <s v="nancy.harris18@company.com"/>
    <n v="-5164"/>
    <x v="6"/>
    <x v="8"/>
    <n v="171716.86"/>
    <x v="1451"/>
    <s v="UK"/>
    <x v="2"/>
    <n v="1.7"/>
    <x v="2"/>
    <n v="7"/>
  </r>
  <r>
    <s v="EMP02927"/>
    <x v="1493"/>
    <x v="10"/>
    <x v="2"/>
    <s v="thomas.garcia23@company.com"/>
    <n v="-10577"/>
    <x v="8"/>
    <x v="2"/>
    <n v="64224.77"/>
    <x v="1452"/>
    <s v="Brazil"/>
    <x v="1"/>
    <n v="3.8"/>
    <x v="1"/>
    <n v="11"/>
  </r>
  <r>
    <s v="EMP02928"/>
    <x v="507"/>
    <x v="19"/>
    <x v="0"/>
    <s v="michael.baker20@company.com"/>
    <n v="-6073"/>
    <x v="5"/>
    <x v="7"/>
    <n v="98696.62"/>
    <x v="1453"/>
    <s v="Brazil"/>
    <x v="3"/>
    <n v="1.45"/>
    <x v="3"/>
    <n v="29"/>
  </r>
  <r>
    <s v="EMP02929"/>
    <x v="604"/>
    <x v="37"/>
    <x v="2"/>
    <s v="robert.flores19@company.com"/>
    <n v="-7095"/>
    <x v="4"/>
    <x v="2"/>
    <n v="131147.88"/>
    <x v="1454"/>
    <s v="Australia"/>
    <x v="1"/>
    <n v="4.8099999999999996"/>
    <x v="4"/>
    <n v="36"/>
  </r>
  <r>
    <s v="EMP02930"/>
    <x v="335"/>
    <x v="36"/>
    <x v="0"/>
    <s v="betty.thompson63@company.com"/>
    <n v="-6092"/>
    <x v="1"/>
    <x v="9"/>
    <n v="132353.85999999999"/>
    <x v="723"/>
    <s v="Brazil"/>
    <x v="1"/>
    <n v="2.84"/>
    <x v="1"/>
    <n v="29"/>
  </r>
  <r>
    <s v="EMP02931"/>
    <x v="1749"/>
    <x v="31"/>
    <x v="0"/>
    <s v="barbara.anderson81@company.com"/>
    <n v="-3002"/>
    <x v="5"/>
    <x v="10"/>
    <n v="56545.279999999999"/>
    <x v="135"/>
    <s v="Australia"/>
    <x v="0"/>
    <n v="1.41"/>
    <x v="4"/>
    <n v="15"/>
  </r>
  <r>
    <s v="EMP02932"/>
    <x v="1750"/>
    <x v="5"/>
    <x v="1"/>
    <s v="melissa.wilson4@company.com"/>
    <n v="-5196"/>
    <x v="2"/>
    <x v="7"/>
    <n v="60827.41"/>
    <x v="1035"/>
    <s v="France"/>
    <x v="3"/>
    <n v="4.82"/>
    <x v="1"/>
    <n v="6"/>
  </r>
  <r>
    <s v="EMP02933"/>
    <x v="1611"/>
    <x v="6"/>
    <x v="0"/>
    <s v="david.wilson17@company.com"/>
    <n v="-4504"/>
    <x v="3"/>
    <x v="0"/>
    <n v="105193.9"/>
    <x v="792"/>
    <s v="Japan"/>
    <x v="3"/>
    <n v="4.55"/>
    <x v="2"/>
    <n v="3"/>
  </r>
  <r>
    <s v="EMP02934"/>
    <x v="1751"/>
    <x v="18"/>
    <x v="2"/>
    <s v="rebecca.carter27@company.com"/>
    <n v="-4464"/>
    <x v="8"/>
    <x v="5"/>
    <n v="36730.93"/>
    <x v="1455"/>
    <s v="Australia"/>
    <x v="2"/>
    <n v="4.84"/>
    <x v="0"/>
    <n v="30"/>
  </r>
  <r>
    <s v="EMP02935"/>
    <x v="410"/>
    <x v="35"/>
    <x v="1"/>
    <s v="amanda.hernandez15@company.com"/>
    <n v="-5612"/>
    <x v="5"/>
    <x v="3"/>
    <n v="129177.83"/>
    <x v="1456"/>
    <s v="USA"/>
    <x v="1"/>
    <n v="2.79"/>
    <x v="1"/>
    <n v="6"/>
  </r>
  <r>
    <s v="EMP02936"/>
    <x v="1752"/>
    <x v="23"/>
    <x v="2"/>
    <s v="amanda.anderson70@company.com"/>
    <n v="-10803"/>
    <x v="6"/>
    <x v="6"/>
    <n v="113345.28"/>
    <x v="1305"/>
    <s v="Brazil"/>
    <x v="3"/>
    <n v="4.9400000000000004"/>
    <x v="2"/>
    <n v="14"/>
  </r>
  <r>
    <s v="EMP02937"/>
    <x v="1496"/>
    <x v="39"/>
    <x v="1"/>
    <s v="paul.davis27@company.com"/>
    <n v="-5916"/>
    <x v="4"/>
    <x v="9"/>
    <n v="92374.84"/>
    <x v="1457"/>
    <s v="Australia"/>
    <x v="3"/>
    <n v="2.23"/>
    <x v="2"/>
    <n v="31"/>
  </r>
  <r>
    <s v="EMP02938"/>
    <x v="1529"/>
    <x v="32"/>
    <x v="1"/>
    <s v="james.smith46@company.com"/>
    <n v="-10611"/>
    <x v="6"/>
    <x v="2"/>
    <n v="158838.15"/>
    <x v="454"/>
    <s v="Japan"/>
    <x v="0"/>
    <n v="3.67"/>
    <x v="3"/>
    <n v="1"/>
  </r>
  <r>
    <s v="EMP02939"/>
    <x v="1146"/>
    <x v="40"/>
    <x v="0"/>
    <s v="brian.scott84@company.com"/>
    <n v="-10777"/>
    <x v="2"/>
    <x v="7"/>
    <n v="151865.95000000001"/>
    <x v="397"/>
    <s v="Japan"/>
    <x v="3"/>
    <n v="2.97"/>
    <x v="3"/>
    <n v="35"/>
  </r>
  <r>
    <s v="EMP02940"/>
    <x v="1689"/>
    <x v="2"/>
    <x v="0"/>
    <s v="ronald.hernandez63@company.com"/>
    <n v="-6005"/>
    <x v="7"/>
    <x v="4"/>
    <n v="178855.07"/>
    <x v="291"/>
    <s v="Canada"/>
    <x v="0"/>
    <n v="2.2799999999999998"/>
    <x v="0"/>
    <n v="13"/>
  </r>
  <r>
    <s v="EMP02941"/>
    <x v="920"/>
    <x v="13"/>
    <x v="1"/>
    <s v="dorothy.williams49@company.com"/>
    <n v="-10229"/>
    <x v="3"/>
    <x v="3"/>
    <n v="65908.84"/>
    <x v="1458"/>
    <s v="UK"/>
    <x v="0"/>
    <n v="3.29"/>
    <x v="4"/>
    <n v="27"/>
  </r>
  <r>
    <s v="EMP02942"/>
    <x v="1053"/>
    <x v="39"/>
    <x v="0"/>
    <s v="george.garcia43@company.com"/>
    <n v="-6013"/>
    <x v="3"/>
    <x v="10"/>
    <n v="70510.92"/>
    <x v="1459"/>
    <s v="UK"/>
    <x v="1"/>
    <n v="2.02"/>
    <x v="4"/>
    <n v="14"/>
  </r>
  <r>
    <s v="EMP02943"/>
    <x v="1753"/>
    <x v="37"/>
    <x v="1"/>
    <s v="emily.young60@company.com"/>
    <n v="-5620"/>
    <x v="7"/>
    <x v="10"/>
    <n v="126498.56"/>
    <x v="87"/>
    <s v="USA"/>
    <x v="2"/>
    <n v="1.39"/>
    <x v="3"/>
    <n v="37"/>
  </r>
  <r>
    <s v="EMP02944"/>
    <x v="1547"/>
    <x v="42"/>
    <x v="2"/>
    <s v="william.brown48@company.com"/>
    <n v="-2698"/>
    <x v="7"/>
    <x v="2"/>
    <n v="151935.39000000001"/>
    <x v="1400"/>
    <s v="India"/>
    <x v="3"/>
    <n v="2.8"/>
    <x v="1"/>
    <n v="8"/>
  </r>
  <r>
    <s v="EMP02945"/>
    <x v="730"/>
    <x v="1"/>
    <x v="2"/>
    <s v="lisa.ramirez62@company.com"/>
    <n v="-7599"/>
    <x v="2"/>
    <x v="7"/>
    <n v="146326.79999999999"/>
    <x v="1018"/>
    <s v="India"/>
    <x v="0"/>
    <n v="2.34"/>
    <x v="0"/>
    <n v="24"/>
  </r>
  <r>
    <s v="EMP02946"/>
    <x v="1754"/>
    <x v="3"/>
    <x v="1"/>
    <s v="mark.flores17@company.com"/>
    <n v="-9533"/>
    <x v="5"/>
    <x v="7"/>
    <n v="125102.76"/>
    <x v="1460"/>
    <s v="Japan"/>
    <x v="0"/>
    <n v="4.3899999999999997"/>
    <x v="1"/>
    <n v="20"/>
  </r>
  <r>
    <s v="EMP02947"/>
    <x v="1278"/>
    <x v="39"/>
    <x v="0"/>
    <s v="james.wright78@company.com"/>
    <n v="-9680"/>
    <x v="6"/>
    <x v="9"/>
    <n v="75263.5"/>
    <x v="1461"/>
    <s v="Australia"/>
    <x v="2"/>
    <n v="5"/>
    <x v="3"/>
    <n v="5"/>
  </r>
  <r>
    <s v="EMP02948"/>
    <x v="1755"/>
    <x v="17"/>
    <x v="2"/>
    <s v="timothy.lewis24@company.com"/>
    <n v="-5919"/>
    <x v="3"/>
    <x v="8"/>
    <n v="166106.69"/>
    <x v="1462"/>
    <s v="Australia"/>
    <x v="2"/>
    <n v="2.94"/>
    <x v="1"/>
    <n v="0"/>
  </r>
  <r>
    <s v="EMP02949"/>
    <x v="501"/>
    <x v="5"/>
    <x v="1"/>
    <s v="andrew.lopez94@company.com"/>
    <n v="-10529"/>
    <x v="2"/>
    <x v="10"/>
    <n v="141766.71"/>
    <x v="1112"/>
    <s v="Germany"/>
    <x v="0"/>
    <n v="4.7"/>
    <x v="4"/>
    <n v="4"/>
  </r>
  <r>
    <s v="EMP02950"/>
    <x v="760"/>
    <x v="3"/>
    <x v="1"/>
    <s v="joseph.taylor39@company.com"/>
    <n v="-10518"/>
    <x v="3"/>
    <x v="3"/>
    <n v="126361.36"/>
    <x v="315"/>
    <s v="Singapore"/>
    <x v="0"/>
    <n v="4.37"/>
    <x v="1"/>
    <n v="27"/>
  </r>
  <r>
    <s v="EMP02951"/>
    <x v="714"/>
    <x v="31"/>
    <x v="2"/>
    <s v="daniel.martin1@company.com"/>
    <n v="-2020"/>
    <x v="9"/>
    <x v="7"/>
    <n v="38262.29"/>
    <x v="486"/>
    <s v="France"/>
    <x v="3"/>
    <n v="4.4000000000000004"/>
    <x v="1"/>
    <n v="39"/>
  </r>
  <r>
    <s v="EMP02952"/>
    <x v="528"/>
    <x v="31"/>
    <x v="1"/>
    <s v="ashley.harris38@company.com"/>
    <n v="-9816"/>
    <x v="2"/>
    <x v="2"/>
    <n v="87385.83"/>
    <x v="438"/>
    <s v="Canada"/>
    <x v="1"/>
    <n v="4.4400000000000004"/>
    <x v="2"/>
    <n v="27"/>
  </r>
  <r>
    <s v="EMP02953"/>
    <x v="115"/>
    <x v="13"/>
    <x v="2"/>
    <s v="william.lee8@company.com"/>
    <n v="-10270"/>
    <x v="3"/>
    <x v="5"/>
    <n v="122353.53"/>
    <x v="893"/>
    <s v="UK"/>
    <x v="0"/>
    <n v="4.95"/>
    <x v="4"/>
    <n v="10"/>
  </r>
  <r>
    <s v="EMP02954"/>
    <x v="1035"/>
    <x v="28"/>
    <x v="2"/>
    <s v="brian.miller23@company.com"/>
    <n v="-8778"/>
    <x v="3"/>
    <x v="0"/>
    <n v="132880.39000000001"/>
    <x v="109"/>
    <s v="Singapore"/>
    <x v="3"/>
    <n v="3.41"/>
    <x v="1"/>
    <n v="15"/>
  </r>
  <r>
    <s v="EMP02955"/>
    <x v="93"/>
    <x v="0"/>
    <x v="2"/>
    <s v="michael.perez10@company.com"/>
    <n v="-6808"/>
    <x v="0"/>
    <x v="3"/>
    <n v="134145.59"/>
    <x v="1463"/>
    <s v="Brazil"/>
    <x v="2"/>
    <n v="4.51"/>
    <x v="4"/>
    <n v="40"/>
  </r>
  <r>
    <s v="EMP02956"/>
    <x v="1756"/>
    <x v="11"/>
    <x v="1"/>
    <s v="john.hall90@company.com"/>
    <n v="-9189"/>
    <x v="1"/>
    <x v="5"/>
    <n v="43397.06"/>
    <x v="1313"/>
    <s v="Canada"/>
    <x v="2"/>
    <n v="1.4"/>
    <x v="3"/>
    <n v="16"/>
  </r>
  <r>
    <s v="EMP02957"/>
    <x v="1650"/>
    <x v="28"/>
    <x v="0"/>
    <s v="charles.moore54@company.com"/>
    <n v="-10237"/>
    <x v="4"/>
    <x v="2"/>
    <n v="71437.81"/>
    <x v="798"/>
    <s v="UK"/>
    <x v="1"/>
    <n v="1.74"/>
    <x v="4"/>
    <n v="5"/>
  </r>
  <r>
    <s v="EMP02958"/>
    <x v="1757"/>
    <x v="3"/>
    <x v="1"/>
    <s v="sarah.lewis35@company.com"/>
    <n v="-7332"/>
    <x v="7"/>
    <x v="10"/>
    <n v="153468.01"/>
    <x v="708"/>
    <s v="Singapore"/>
    <x v="2"/>
    <n v="3.99"/>
    <x v="1"/>
    <n v="36"/>
  </r>
  <r>
    <s v="EMP02959"/>
    <x v="822"/>
    <x v="7"/>
    <x v="2"/>
    <s v="jennifer.rivera68@company.com"/>
    <n v="-2528"/>
    <x v="3"/>
    <x v="10"/>
    <n v="130779.69"/>
    <x v="67"/>
    <s v="Australia"/>
    <x v="3"/>
    <n v="4.59"/>
    <x v="0"/>
    <n v="37"/>
  </r>
  <r>
    <s v="EMP02960"/>
    <x v="1572"/>
    <x v="26"/>
    <x v="0"/>
    <s v="barbara.adams95@company.com"/>
    <n v="-2619"/>
    <x v="7"/>
    <x v="6"/>
    <n v="104370.69"/>
    <x v="1342"/>
    <s v="Brazil"/>
    <x v="2"/>
    <n v="4.21"/>
    <x v="3"/>
    <n v="30"/>
  </r>
  <r>
    <s v="EMP02961"/>
    <x v="839"/>
    <x v="31"/>
    <x v="1"/>
    <s v="jessica.lewis42@company.com"/>
    <n v="-4258"/>
    <x v="2"/>
    <x v="4"/>
    <n v="116620.91"/>
    <x v="1196"/>
    <s v="Japan"/>
    <x v="2"/>
    <n v="1.49"/>
    <x v="0"/>
    <n v="34"/>
  </r>
  <r>
    <s v="EMP02962"/>
    <x v="523"/>
    <x v="19"/>
    <x v="2"/>
    <s v="andrew.lewis56@company.com"/>
    <n v="-9173"/>
    <x v="1"/>
    <x v="7"/>
    <n v="135350.47"/>
    <x v="1322"/>
    <s v="Singapore"/>
    <x v="0"/>
    <n v="3.41"/>
    <x v="1"/>
    <n v="10"/>
  </r>
  <r>
    <s v="EMP02963"/>
    <x v="994"/>
    <x v="6"/>
    <x v="2"/>
    <s v="matthew.taylor74@company.com"/>
    <n v="-6086"/>
    <x v="0"/>
    <x v="5"/>
    <n v="98108.12"/>
    <x v="388"/>
    <s v="Brazil"/>
    <x v="0"/>
    <n v="3.12"/>
    <x v="1"/>
    <n v="26"/>
  </r>
  <r>
    <s v="EMP02964"/>
    <x v="964"/>
    <x v="32"/>
    <x v="0"/>
    <s v="ronald.lewis15@company.com"/>
    <n v="-8108"/>
    <x v="1"/>
    <x v="6"/>
    <n v="150493.01999999999"/>
    <x v="653"/>
    <s v="Singapore"/>
    <x v="2"/>
    <n v="2.94"/>
    <x v="1"/>
    <n v="17"/>
  </r>
  <r>
    <s v="EMP02965"/>
    <x v="337"/>
    <x v="43"/>
    <x v="1"/>
    <s v="mark.walker35@company.com"/>
    <n v="-9073"/>
    <x v="7"/>
    <x v="7"/>
    <n v="54541.53"/>
    <x v="1174"/>
    <s v="USA"/>
    <x v="0"/>
    <n v="2.44"/>
    <x v="1"/>
    <n v="16"/>
  </r>
  <r>
    <s v="EMP02966"/>
    <x v="1069"/>
    <x v="29"/>
    <x v="0"/>
    <s v="amanda.jackson80@company.com"/>
    <n v="-11462"/>
    <x v="2"/>
    <x v="5"/>
    <n v="152775.16"/>
    <x v="1464"/>
    <s v="Australia"/>
    <x v="2"/>
    <n v="4.97"/>
    <x v="0"/>
    <n v="31"/>
  </r>
  <r>
    <s v="EMP02967"/>
    <x v="1312"/>
    <x v="1"/>
    <x v="2"/>
    <s v="thomas.moore46@company.com"/>
    <n v="-7911"/>
    <x v="7"/>
    <x v="3"/>
    <n v="171623.82"/>
    <x v="269"/>
    <s v="France"/>
    <x v="1"/>
    <n v="1.97"/>
    <x v="1"/>
    <n v="17"/>
  </r>
  <r>
    <s v="EMP02968"/>
    <x v="429"/>
    <x v="2"/>
    <x v="1"/>
    <s v="susan.smith73@company.com"/>
    <n v="-2029"/>
    <x v="7"/>
    <x v="2"/>
    <n v="103211.03"/>
    <x v="653"/>
    <s v="Brazil"/>
    <x v="1"/>
    <n v="3.11"/>
    <x v="0"/>
    <n v="30"/>
  </r>
  <r>
    <s v="EMP02969"/>
    <x v="986"/>
    <x v="32"/>
    <x v="0"/>
    <s v="matthew.torres65@company.com"/>
    <n v="-3363"/>
    <x v="6"/>
    <x v="10"/>
    <n v="178691.76"/>
    <x v="58"/>
    <s v="India"/>
    <x v="2"/>
    <n v="4.2699999999999996"/>
    <x v="4"/>
    <n v="15"/>
  </r>
  <r>
    <s v="EMP02970"/>
    <x v="1758"/>
    <x v="37"/>
    <x v="0"/>
    <s v="anthony.ramirez4@company.com"/>
    <n v="-9754"/>
    <x v="1"/>
    <x v="9"/>
    <n v="73309.42"/>
    <x v="953"/>
    <s v="Singapore"/>
    <x v="3"/>
    <n v="1.79"/>
    <x v="1"/>
    <n v="2"/>
  </r>
  <r>
    <s v="EMP02971"/>
    <x v="1613"/>
    <x v="16"/>
    <x v="2"/>
    <s v="patricia.walker14@company.com"/>
    <n v="-5772"/>
    <x v="7"/>
    <x v="5"/>
    <n v="161247.14000000001"/>
    <x v="1465"/>
    <s v="Japan"/>
    <x v="3"/>
    <n v="1.56"/>
    <x v="2"/>
    <n v="6"/>
  </r>
  <r>
    <s v="EMP02972"/>
    <x v="1759"/>
    <x v="18"/>
    <x v="1"/>
    <s v="anthony.jackson76@company.com"/>
    <n v="-4973"/>
    <x v="1"/>
    <x v="10"/>
    <n v="83382.570000000007"/>
    <x v="1377"/>
    <s v="Brazil"/>
    <x v="1"/>
    <n v="2.37"/>
    <x v="0"/>
    <n v="22"/>
  </r>
  <r>
    <s v="EMP02973"/>
    <x v="1257"/>
    <x v="28"/>
    <x v="0"/>
    <s v="john.miller10@company.com"/>
    <n v="-9898"/>
    <x v="6"/>
    <x v="7"/>
    <n v="104651.95"/>
    <x v="1466"/>
    <s v="India"/>
    <x v="1"/>
    <n v="1.21"/>
    <x v="4"/>
    <n v="1"/>
  </r>
  <r>
    <s v="EMP02974"/>
    <x v="1583"/>
    <x v="10"/>
    <x v="1"/>
    <s v="donna.jones97@company.com"/>
    <n v="-2682"/>
    <x v="5"/>
    <x v="6"/>
    <n v="172306.57"/>
    <x v="1084"/>
    <s v="Canada"/>
    <x v="1"/>
    <n v="1.71"/>
    <x v="2"/>
    <n v="36"/>
  </r>
  <r>
    <s v="EMP02975"/>
    <x v="1249"/>
    <x v="7"/>
    <x v="0"/>
    <s v="stephanie.lopez37@company.com"/>
    <n v="-2025"/>
    <x v="0"/>
    <x v="3"/>
    <n v="132547.38"/>
    <x v="1384"/>
    <s v="Australia"/>
    <x v="0"/>
    <n v="1.47"/>
    <x v="0"/>
    <n v="36"/>
  </r>
  <r>
    <s v="EMP02976"/>
    <x v="1491"/>
    <x v="17"/>
    <x v="1"/>
    <s v="lisa.clark32@company.com"/>
    <n v="-10363"/>
    <x v="5"/>
    <x v="0"/>
    <n v="102011.4"/>
    <x v="690"/>
    <s v="UK"/>
    <x v="3"/>
    <n v="2.74"/>
    <x v="1"/>
    <n v="37"/>
  </r>
  <r>
    <s v="EMP02977"/>
    <x v="1228"/>
    <x v="38"/>
    <x v="0"/>
    <s v="daniel.miller19@company.com"/>
    <n v="-5245"/>
    <x v="8"/>
    <x v="10"/>
    <n v="152972.20000000001"/>
    <x v="469"/>
    <s v="USA"/>
    <x v="3"/>
    <n v="3.41"/>
    <x v="2"/>
    <n v="27"/>
  </r>
  <r>
    <s v="EMP02978"/>
    <x v="224"/>
    <x v="12"/>
    <x v="0"/>
    <s v="deborah.ramirez33@company.com"/>
    <n v="-6430"/>
    <x v="8"/>
    <x v="0"/>
    <n v="132971.4"/>
    <x v="1166"/>
    <s v="Brazil"/>
    <x v="3"/>
    <n v="4.5199999999999996"/>
    <x v="1"/>
    <n v="10"/>
  </r>
  <r>
    <s v="EMP02979"/>
    <x v="1121"/>
    <x v="19"/>
    <x v="2"/>
    <s v="donna.allen32@company.com"/>
    <n v="-10373"/>
    <x v="8"/>
    <x v="9"/>
    <n v="126032.2"/>
    <x v="975"/>
    <s v="Australia"/>
    <x v="0"/>
    <n v="3.94"/>
    <x v="4"/>
    <n v="11"/>
  </r>
  <r>
    <s v="EMP02980"/>
    <x v="337"/>
    <x v="6"/>
    <x v="0"/>
    <s v="mark.walker11@company.com"/>
    <n v="-5700"/>
    <x v="0"/>
    <x v="3"/>
    <n v="57965.61"/>
    <x v="1175"/>
    <s v="Australia"/>
    <x v="3"/>
    <n v="1.79"/>
    <x v="2"/>
    <n v="28"/>
  </r>
  <r>
    <s v="EMP02981"/>
    <x v="979"/>
    <x v="30"/>
    <x v="2"/>
    <s v="amanda.hill84@company.com"/>
    <n v="-10631"/>
    <x v="8"/>
    <x v="5"/>
    <n v="55819.53"/>
    <x v="399"/>
    <s v="Brazil"/>
    <x v="2"/>
    <n v="3.36"/>
    <x v="0"/>
    <n v="32"/>
  </r>
  <r>
    <s v="EMP02982"/>
    <x v="1388"/>
    <x v="18"/>
    <x v="2"/>
    <s v="brian.king77@company.com"/>
    <n v="-5009"/>
    <x v="6"/>
    <x v="3"/>
    <n v="99154.28"/>
    <x v="1467"/>
    <s v="Brazil"/>
    <x v="2"/>
    <n v="2.0299999999999998"/>
    <x v="3"/>
    <n v="24"/>
  </r>
  <r>
    <s v="EMP02983"/>
    <x v="1760"/>
    <x v="5"/>
    <x v="2"/>
    <s v="amanda.garcia3@company.com"/>
    <n v="-4849"/>
    <x v="4"/>
    <x v="3"/>
    <n v="160599.01"/>
    <x v="1468"/>
    <s v="France"/>
    <x v="3"/>
    <n v="1.73"/>
    <x v="1"/>
    <n v="6"/>
  </r>
  <r>
    <s v="EMP02984"/>
    <x v="450"/>
    <x v="33"/>
    <x v="1"/>
    <s v="dorothy.lee10@company.com"/>
    <n v="-3328"/>
    <x v="5"/>
    <x v="7"/>
    <n v="76420.850000000006"/>
    <x v="454"/>
    <s v="UK"/>
    <x v="0"/>
    <n v="2.84"/>
    <x v="4"/>
    <n v="36"/>
  </r>
  <r>
    <s v="EMP02985"/>
    <x v="1119"/>
    <x v="16"/>
    <x v="2"/>
    <s v="robert.rodriguez32@company.com"/>
    <n v="-9734"/>
    <x v="3"/>
    <x v="2"/>
    <n v="96238.32"/>
    <x v="249"/>
    <s v="Japan"/>
    <x v="0"/>
    <n v="2.16"/>
    <x v="2"/>
    <n v="14"/>
  </r>
  <r>
    <s v="EMP02986"/>
    <x v="1375"/>
    <x v="0"/>
    <x v="1"/>
    <s v="daniel.lee75@company.com"/>
    <n v="-5315"/>
    <x v="0"/>
    <x v="4"/>
    <n v="39400.82"/>
    <x v="86"/>
    <s v="Australia"/>
    <x v="3"/>
    <n v="2.48"/>
    <x v="2"/>
    <n v="14"/>
  </r>
  <r>
    <s v="EMP02987"/>
    <x v="1485"/>
    <x v="43"/>
    <x v="1"/>
    <s v="jennifer.anderson89@company.com"/>
    <n v="-3161"/>
    <x v="7"/>
    <x v="9"/>
    <n v="117247.95"/>
    <x v="640"/>
    <s v="Brazil"/>
    <x v="3"/>
    <n v="2.66"/>
    <x v="4"/>
    <n v="31"/>
  </r>
  <r>
    <s v="EMP02988"/>
    <x v="1761"/>
    <x v="40"/>
    <x v="1"/>
    <s v="joseph.smith91@company.com"/>
    <n v="-10181"/>
    <x v="8"/>
    <x v="5"/>
    <n v="65895.81"/>
    <x v="651"/>
    <s v="Singapore"/>
    <x v="2"/>
    <n v="4.25"/>
    <x v="4"/>
    <n v="5"/>
  </r>
  <r>
    <s v="EMP02989"/>
    <x v="1705"/>
    <x v="22"/>
    <x v="2"/>
    <s v="james.miller73@company.com"/>
    <n v="-4460"/>
    <x v="0"/>
    <x v="0"/>
    <n v="124404.18"/>
    <x v="520"/>
    <s v="India"/>
    <x v="3"/>
    <n v="1.06"/>
    <x v="4"/>
    <n v="26"/>
  </r>
  <r>
    <s v="EMP02990"/>
    <x v="1250"/>
    <x v="31"/>
    <x v="2"/>
    <s v="robert.wilson43@company.com"/>
    <n v="-9426"/>
    <x v="1"/>
    <x v="7"/>
    <n v="59805.27"/>
    <x v="1392"/>
    <s v="Australia"/>
    <x v="0"/>
    <n v="4.9000000000000004"/>
    <x v="1"/>
    <n v="15"/>
  </r>
  <r>
    <s v="EMP02991"/>
    <x v="369"/>
    <x v="29"/>
    <x v="2"/>
    <s v="nancy.wright61@company.com"/>
    <n v="-1955"/>
    <x v="3"/>
    <x v="9"/>
    <n v="84149.46"/>
    <x v="790"/>
    <s v="Australia"/>
    <x v="1"/>
    <n v="4.6900000000000004"/>
    <x v="4"/>
    <n v="36"/>
  </r>
  <r>
    <s v="EMP02992"/>
    <x v="1341"/>
    <x v="3"/>
    <x v="2"/>
    <s v="christopher.flores8@company.com"/>
    <n v="-8601"/>
    <x v="4"/>
    <x v="6"/>
    <n v="150831.45000000001"/>
    <x v="1032"/>
    <s v="Canada"/>
    <x v="2"/>
    <n v="4.99"/>
    <x v="3"/>
    <n v="27"/>
  </r>
  <r>
    <s v="EMP02993"/>
    <x v="1142"/>
    <x v="32"/>
    <x v="2"/>
    <s v="anthony.brown65@company.com"/>
    <n v="-4476"/>
    <x v="2"/>
    <x v="5"/>
    <n v="85740.94"/>
    <x v="432"/>
    <s v="Canada"/>
    <x v="1"/>
    <n v="1.72"/>
    <x v="2"/>
    <n v="16"/>
  </r>
  <r>
    <s v="EMP02994"/>
    <x v="1620"/>
    <x v="28"/>
    <x v="0"/>
    <s v="ronald.brown34@company.com"/>
    <n v="-10936"/>
    <x v="1"/>
    <x v="4"/>
    <n v="148152.26"/>
    <x v="1469"/>
    <s v="Brazil"/>
    <x v="3"/>
    <n v="4.41"/>
    <x v="4"/>
    <n v="33"/>
  </r>
  <r>
    <s v="EMP02995"/>
    <x v="318"/>
    <x v="33"/>
    <x v="1"/>
    <s v="david.young15@company.com"/>
    <n v="-3772"/>
    <x v="1"/>
    <x v="7"/>
    <n v="88518.63"/>
    <x v="1470"/>
    <s v="USA"/>
    <x v="0"/>
    <n v="3.27"/>
    <x v="1"/>
    <n v="22"/>
  </r>
  <r>
    <s v="EMP02996"/>
    <x v="1762"/>
    <x v="1"/>
    <x v="1"/>
    <s v="emily.williams52@company.com"/>
    <n v="-11542"/>
    <x v="1"/>
    <x v="8"/>
    <n v="163699.89000000001"/>
    <x v="1471"/>
    <s v="Canada"/>
    <x v="3"/>
    <n v="1.37"/>
    <x v="1"/>
    <n v="17"/>
  </r>
  <r>
    <s v="EMP02997"/>
    <x v="815"/>
    <x v="37"/>
    <x v="2"/>
    <s v="dorothy.rodriguez99@company.com"/>
    <n v="-8838"/>
    <x v="7"/>
    <x v="7"/>
    <n v="111855.05"/>
    <x v="1055"/>
    <s v="Australia"/>
    <x v="0"/>
    <n v="1.26"/>
    <x v="4"/>
    <n v="14"/>
  </r>
  <r>
    <s v="EMP02998"/>
    <x v="1763"/>
    <x v="8"/>
    <x v="0"/>
    <s v="mark.nelson54@company.com"/>
    <n v="-8998"/>
    <x v="6"/>
    <x v="9"/>
    <n v="162276.07999999999"/>
    <x v="254"/>
    <s v="USA"/>
    <x v="3"/>
    <n v="1.57"/>
    <x v="4"/>
    <n v="26"/>
  </r>
  <r>
    <s v="EMP02999"/>
    <x v="1764"/>
    <x v="22"/>
    <x v="0"/>
    <s v="timothy.torres15@company.com"/>
    <n v="-1844"/>
    <x v="7"/>
    <x v="3"/>
    <n v="130622.49"/>
    <x v="373"/>
    <s v="Brazil"/>
    <x v="0"/>
    <n v="1.18"/>
    <x v="3"/>
    <n v="4"/>
  </r>
  <r>
    <s v="EMP03000"/>
    <x v="1632"/>
    <x v="25"/>
    <x v="2"/>
    <s v="thomas.anderson74@company.com"/>
    <n v="-5635"/>
    <x v="4"/>
    <x v="5"/>
    <n v="91757.92"/>
    <x v="1472"/>
    <s v="UK"/>
    <x v="0"/>
    <n v="2.25"/>
    <x v="4"/>
    <n v="29"/>
  </r>
  <r>
    <s v="EMP03001"/>
    <x v="428"/>
    <x v="29"/>
    <x v="1"/>
    <s v="jennifer.lee64@company.com"/>
    <n v="-3071"/>
    <x v="7"/>
    <x v="8"/>
    <n v="144877.07"/>
    <x v="402"/>
    <s v="Japan"/>
    <x v="0"/>
    <n v="1.02"/>
    <x v="2"/>
    <n v="30"/>
  </r>
  <r>
    <s v="EMP03002"/>
    <x v="1765"/>
    <x v="40"/>
    <x v="0"/>
    <s v="michelle.taylor37@company.com"/>
    <n v="-9526"/>
    <x v="1"/>
    <x v="4"/>
    <n v="111773.75"/>
    <x v="1473"/>
    <s v="Brazil"/>
    <x v="2"/>
    <n v="4.2"/>
    <x v="2"/>
    <n v="27"/>
  </r>
  <r>
    <s v="EMP03003"/>
    <x v="133"/>
    <x v="38"/>
    <x v="0"/>
    <s v="emily.rodriguez93@company.com"/>
    <n v="-5176"/>
    <x v="6"/>
    <x v="6"/>
    <n v="78411.97"/>
    <x v="25"/>
    <s v="UK"/>
    <x v="3"/>
    <n v="1.82"/>
    <x v="3"/>
    <n v="9"/>
  </r>
  <r>
    <s v="EMP03004"/>
    <x v="1766"/>
    <x v="14"/>
    <x v="2"/>
    <s v="linda.white23@company.com"/>
    <n v="-10384"/>
    <x v="6"/>
    <x v="6"/>
    <n v="63460.46"/>
    <x v="271"/>
    <s v="Brazil"/>
    <x v="3"/>
    <n v="4.1399999999999997"/>
    <x v="4"/>
    <n v="33"/>
  </r>
  <r>
    <s v="EMP03005"/>
    <x v="807"/>
    <x v="39"/>
    <x v="1"/>
    <s v="deborah.torres88@company.com"/>
    <n v="-7790"/>
    <x v="4"/>
    <x v="10"/>
    <n v="152219.25"/>
    <x v="494"/>
    <s v="Canada"/>
    <x v="2"/>
    <n v="3.51"/>
    <x v="2"/>
    <n v="37"/>
  </r>
  <r>
    <s v="EMP03006"/>
    <x v="1767"/>
    <x v="15"/>
    <x v="1"/>
    <s v="dorothy.wright12@company.com"/>
    <n v="-4872"/>
    <x v="2"/>
    <x v="3"/>
    <n v="150651.60999999999"/>
    <x v="1055"/>
    <s v="Japan"/>
    <x v="1"/>
    <n v="2.66"/>
    <x v="4"/>
    <n v="35"/>
  </r>
  <r>
    <s v="EMP03007"/>
    <x v="1768"/>
    <x v="30"/>
    <x v="2"/>
    <s v="paul.williams63@company.com"/>
    <n v="-3155"/>
    <x v="1"/>
    <x v="2"/>
    <n v="139064.10999999999"/>
    <x v="642"/>
    <s v="France"/>
    <x v="1"/>
    <n v="2.83"/>
    <x v="0"/>
    <n v="23"/>
  </r>
  <r>
    <s v="EMP03008"/>
    <x v="1602"/>
    <x v="41"/>
    <x v="0"/>
    <s v="nancy.flores14@company.com"/>
    <n v="-8163"/>
    <x v="7"/>
    <x v="3"/>
    <n v="144225.17000000001"/>
    <x v="624"/>
    <s v="France"/>
    <x v="1"/>
    <n v="4.93"/>
    <x v="2"/>
    <n v="22"/>
  </r>
  <r>
    <s v="EMP03009"/>
    <x v="183"/>
    <x v="10"/>
    <x v="2"/>
    <s v="paul.sanchez7@company.com"/>
    <n v="-8127"/>
    <x v="8"/>
    <x v="3"/>
    <n v="109447.69"/>
    <x v="1474"/>
    <s v="India"/>
    <x v="0"/>
    <n v="3.48"/>
    <x v="0"/>
    <n v="20"/>
  </r>
  <r>
    <s v="EMP03010"/>
    <x v="1651"/>
    <x v="29"/>
    <x v="0"/>
    <s v="karen.white3@company.com"/>
    <n v="-6718"/>
    <x v="3"/>
    <x v="10"/>
    <n v="98683.04"/>
    <x v="1091"/>
    <s v="Brazil"/>
    <x v="1"/>
    <n v="4.29"/>
    <x v="3"/>
    <n v="31"/>
  </r>
  <r>
    <s v="EMP03011"/>
    <x v="718"/>
    <x v="10"/>
    <x v="0"/>
    <s v="michael.wright37@company.com"/>
    <n v="-3107"/>
    <x v="3"/>
    <x v="7"/>
    <n v="98367.55"/>
    <x v="1475"/>
    <s v="Japan"/>
    <x v="3"/>
    <n v="3.06"/>
    <x v="0"/>
    <n v="36"/>
  </r>
  <r>
    <s v="EMP03012"/>
    <x v="1769"/>
    <x v="42"/>
    <x v="2"/>
    <s v="joseph.johnson56@company.com"/>
    <n v="-6723"/>
    <x v="1"/>
    <x v="7"/>
    <n v="137793.44"/>
    <x v="1476"/>
    <s v="Brazil"/>
    <x v="0"/>
    <n v="2.54"/>
    <x v="3"/>
    <n v="15"/>
  </r>
  <r>
    <s v="EMP03013"/>
    <x v="836"/>
    <x v="37"/>
    <x v="1"/>
    <s v="donald.white37@company.com"/>
    <n v="-2900"/>
    <x v="2"/>
    <x v="0"/>
    <n v="154108.12"/>
    <x v="864"/>
    <s v="Canada"/>
    <x v="2"/>
    <n v="1.06"/>
    <x v="2"/>
    <n v="33"/>
  </r>
  <r>
    <s v="EMP03014"/>
    <x v="901"/>
    <x v="14"/>
    <x v="2"/>
    <s v="andrew.johnson55@company.com"/>
    <n v="-3805"/>
    <x v="8"/>
    <x v="7"/>
    <n v="134416.19"/>
    <x v="1334"/>
    <s v="USA"/>
    <x v="3"/>
    <n v="4.68"/>
    <x v="4"/>
    <n v="7"/>
  </r>
  <r>
    <s v="EMP03015"/>
    <x v="1724"/>
    <x v="32"/>
    <x v="2"/>
    <s v="amanda.wright43@company.com"/>
    <n v="-5533"/>
    <x v="6"/>
    <x v="0"/>
    <n v="147345.81"/>
    <x v="663"/>
    <s v="Canada"/>
    <x v="1"/>
    <n v="2.94"/>
    <x v="4"/>
    <n v="24"/>
  </r>
  <r>
    <s v="EMP03016"/>
    <x v="1770"/>
    <x v="14"/>
    <x v="0"/>
    <s v="david.allen42@company.com"/>
    <n v="-4439"/>
    <x v="2"/>
    <x v="8"/>
    <n v="67435.88"/>
    <x v="1477"/>
    <s v="Australia"/>
    <x v="1"/>
    <n v="4.8499999999999996"/>
    <x v="1"/>
    <n v="4"/>
  </r>
  <r>
    <s v="EMP03017"/>
    <x v="1771"/>
    <x v="5"/>
    <x v="1"/>
    <s v="christopher.white25@company.com"/>
    <n v="-5939"/>
    <x v="7"/>
    <x v="4"/>
    <n v="48321.3"/>
    <x v="249"/>
    <s v="Japan"/>
    <x v="2"/>
    <n v="3.69"/>
    <x v="1"/>
    <n v="0"/>
  </r>
  <r>
    <s v="EMP03018"/>
    <x v="1022"/>
    <x v="35"/>
    <x v="1"/>
    <s v="timothy.white80@company.com"/>
    <n v="-4743"/>
    <x v="6"/>
    <x v="9"/>
    <n v="47730.02"/>
    <x v="767"/>
    <s v="Australia"/>
    <x v="0"/>
    <n v="4.29"/>
    <x v="4"/>
    <n v="8"/>
  </r>
  <r>
    <s v="EMP03019"/>
    <x v="1772"/>
    <x v="42"/>
    <x v="2"/>
    <s v="mary.rivera34@company.com"/>
    <n v="-6491"/>
    <x v="2"/>
    <x v="4"/>
    <n v="83026.98"/>
    <x v="1125"/>
    <s v="Singapore"/>
    <x v="1"/>
    <n v="1.87"/>
    <x v="0"/>
    <n v="30"/>
  </r>
  <r>
    <s v="EMP03020"/>
    <x v="394"/>
    <x v="37"/>
    <x v="1"/>
    <s v="anthony.hall49@company.com"/>
    <n v="-6804"/>
    <x v="7"/>
    <x v="6"/>
    <n v="109084.61"/>
    <x v="432"/>
    <s v="Singapore"/>
    <x v="1"/>
    <n v="1.17"/>
    <x v="0"/>
    <n v="23"/>
  </r>
  <r>
    <s v="EMP03021"/>
    <x v="1773"/>
    <x v="16"/>
    <x v="1"/>
    <s v="susan.wilson49@company.com"/>
    <n v="-8488"/>
    <x v="8"/>
    <x v="3"/>
    <n v="152623.79"/>
    <x v="1227"/>
    <s v="UK"/>
    <x v="1"/>
    <n v="2.21"/>
    <x v="4"/>
    <n v="13"/>
  </r>
  <r>
    <s v="EMP03022"/>
    <x v="486"/>
    <x v="37"/>
    <x v="2"/>
    <s v="donald.wilson79@company.com"/>
    <n v="-6654"/>
    <x v="6"/>
    <x v="4"/>
    <n v="117286.37"/>
    <x v="622"/>
    <s v="France"/>
    <x v="3"/>
    <n v="4.4800000000000004"/>
    <x v="2"/>
    <n v="19"/>
  </r>
  <r>
    <s v="EMP03023"/>
    <x v="1477"/>
    <x v="41"/>
    <x v="0"/>
    <s v="jessica.ramirez89@company.com"/>
    <n v="-6601"/>
    <x v="2"/>
    <x v="10"/>
    <n v="176367.89"/>
    <x v="874"/>
    <s v="Australia"/>
    <x v="2"/>
    <n v="3.21"/>
    <x v="4"/>
    <n v="23"/>
  </r>
  <r>
    <s v="EMP03024"/>
    <x v="1774"/>
    <x v="15"/>
    <x v="0"/>
    <s v="john.carter41@company.com"/>
    <n v="-7960"/>
    <x v="8"/>
    <x v="4"/>
    <n v="112445.91"/>
    <x v="1478"/>
    <s v="Japan"/>
    <x v="2"/>
    <n v="4.51"/>
    <x v="0"/>
    <n v="15"/>
  </r>
  <r>
    <s v="EMP03025"/>
    <x v="1661"/>
    <x v="29"/>
    <x v="1"/>
    <s v="deborah.carter26@company.com"/>
    <n v="-4144"/>
    <x v="8"/>
    <x v="6"/>
    <n v="152875.81"/>
    <x v="349"/>
    <s v="Japan"/>
    <x v="1"/>
    <n v="1.41"/>
    <x v="3"/>
    <n v="24"/>
  </r>
  <r>
    <s v="EMP03026"/>
    <x v="311"/>
    <x v="30"/>
    <x v="2"/>
    <s v="james.roberts4@company.com"/>
    <n v="-5182"/>
    <x v="7"/>
    <x v="7"/>
    <n v="72483.320000000007"/>
    <x v="1089"/>
    <s v="Canada"/>
    <x v="1"/>
    <n v="4.0999999999999996"/>
    <x v="3"/>
    <n v="27"/>
  </r>
  <r>
    <s v="EMP03027"/>
    <x v="175"/>
    <x v="8"/>
    <x v="2"/>
    <s v="matthew.ramirez60@company.com"/>
    <n v="-10357"/>
    <x v="5"/>
    <x v="3"/>
    <n v="41209.53"/>
    <x v="445"/>
    <s v="Brazil"/>
    <x v="3"/>
    <n v="2.91"/>
    <x v="3"/>
    <n v="38"/>
  </r>
  <r>
    <s v="EMP03028"/>
    <x v="1758"/>
    <x v="10"/>
    <x v="2"/>
    <s v="anthony.ramirez65@company.com"/>
    <n v="-5054"/>
    <x v="7"/>
    <x v="6"/>
    <n v="111837.79"/>
    <x v="1114"/>
    <s v="Japan"/>
    <x v="1"/>
    <n v="1.8"/>
    <x v="4"/>
    <n v="36"/>
  </r>
  <r>
    <s v="EMP03029"/>
    <x v="679"/>
    <x v="38"/>
    <x v="0"/>
    <s v="ashley.johnson75@company.com"/>
    <n v="-6853"/>
    <x v="7"/>
    <x v="5"/>
    <n v="42304.5"/>
    <x v="1479"/>
    <s v="Brazil"/>
    <x v="3"/>
    <n v="1.4"/>
    <x v="2"/>
    <n v="8"/>
  </r>
  <r>
    <s v="EMP03030"/>
    <x v="169"/>
    <x v="18"/>
    <x v="0"/>
    <s v="michael.smith85@company.com"/>
    <n v="-9619"/>
    <x v="8"/>
    <x v="3"/>
    <n v="101757.16"/>
    <x v="304"/>
    <s v="India"/>
    <x v="0"/>
    <n v="4.5199999999999996"/>
    <x v="3"/>
    <n v="36"/>
  </r>
  <r>
    <s v="EMP03031"/>
    <x v="448"/>
    <x v="42"/>
    <x v="2"/>
    <s v="matthew.smith52@company.com"/>
    <n v="-11090"/>
    <x v="0"/>
    <x v="2"/>
    <n v="105519.83"/>
    <x v="993"/>
    <s v="Canada"/>
    <x v="1"/>
    <n v="2.48"/>
    <x v="3"/>
    <n v="17"/>
  </r>
  <r>
    <s v="EMP03032"/>
    <x v="1199"/>
    <x v="8"/>
    <x v="1"/>
    <s v="matthew.lee55@company.com"/>
    <n v="-3882"/>
    <x v="7"/>
    <x v="10"/>
    <n v="54453.85"/>
    <x v="526"/>
    <s v="Canada"/>
    <x v="0"/>
    <n v="3.66"/>
    <x v="3"/>
    <n v="29"/>
  </r>
  <r>
    <s v="EMP03033"/>
    <x v="1414"/>
    <x v="42"/>
    <x v="1"/>
    <s v="joshua.lewis16@company.com"/>
    <n v="-2931"/>
    <x v="6"/>
    <x v="6"/>
    <n v="73338.55"/>
    <x v="168"/>
    <s v="USA"/>
    <x v="3"/>
    <n v="4.54"/>
    <x v="1"/>
    <n v="16"/>
  </r>
  <r>
    <s v="EMP03034"/>
    <x v="1775"/>
    <x v="1"/>
    <x v="0"/>
    <s v="donna.robinson6@company.com"/>
    <n v="-6164"/>
    <x v="8"/>
    <x v="9"/>
    <n v="95389.2"/>
    <x v="270"/>
    <s v="Australia"/>
    <x v="2"/>
    <n v="4.67"/>
    <x v="2"/>
    <n v="40"/>
  </r>
  <r>
    <s v="EMP03035"/>
    <x v="1323"/>
    <x v="5"/>
    <x v="1"/>
    <s v="william.harris13@company.com"/>
    <n v="-9854"/>
    <x v="3"/>
    <x v="3"/>
    <n v="136968.75"/>
    <x v="1480"/>
    <s v="France"/>
    <x v="3"/>
    <n v="1.22"/>
    <x v="3"/>
    <n v="36"/>
  </r>
  <r>
    <s v="EMP03036"/>
    <x v="1776"/>
    <x v="36"/>
    <x v="2"/>
    <s v="donald.green29@company.com"/>
    <n v="-10681"/>
    <x v="7"/>
    <x v="0"/>
    <n v="36249.06"/>
    <x v="1032"/>
    <s v="Germany"/>
    <x v="2"/>
    <n v="3.1"/>
    <x v="1"/>
    <n v="15"/>
  </r>
  <r>
    <s v="EMP03037"/>
    <x v="1777"/>
    <x v="6"/>
    <x v="2"/>
    <s v="mark.miller95@company.com"/>
    <n v="-10511"/>
    <x v="3"/>
    <x v="9"/>
    <n v="178978.32"/>
    <x v="534"/>
    <s v="Australia"/>
    <x v="3"/>
    <n v="2.95"/>
    <x v="4"/>
    <n v="15"/>
  </r>
  <r>
    <s v="EMP03038"/>
    <x v="1270"/>
    <x v="13"/>
    <x v="1"/>
    <s v="kevin.campbell92@company.com"/>
    <n v="-4405"/>
    <x v="0"/>
    <x v="5"/>
    <n v="131955"/>
    <x v="507"/>
    <s v="India"/>
    <x v="3"/>
    <n v="2.92"/>
    <x v="3"/>
    <n v="17"/>
  </r>
  <r>
    <s v="EMP03039"/>
    <x v="1707"/>
    <x v="9"/>
    <x v="1"/>
    <s v="timothy.taylor15@company.com"/>
    <n v="-4969"/>
    <x v="7"/>
    <x v="6"/>
    <n v="139749.71"/>
    <x v="1136"/>
    <s v="Australia"/>
    <x v="2"/>
    <n v="2.63"/>
    <x v="0"/>
    <n v="2"/>
  </r>
  <r>
    <s v="EMP03040"/>
    <x v="358"/>
    <x v="42"/>
    <x v="2"/>
    <s v="donna.martin67@company.com"/>
    <n v="-8880"/>
    <x v="9"/>
    <x v="7"/>
    <n v="145776.16"/>
    <x v="1200"/>
    <s v="Brazil"/>
    <x v="2"/>
    <n v="2.1800000000000002"/>
    <x v="2"/>
    <n v="8"/>
  </r>
  <r>
    <s v="EMP03041"/>
    <x v="963"/>
    <x v="37"/>
    <x v="0"/>
    <s v="linda.hill63@company.com"/>
    <n v="-7687"/>
    <x v="1"/>
    <x v="8"/>
    <n v="126513.44"/>
    <x v="1481"/>
    <s v="Australia"/>
    <x v="3"/>
    <n v="1.6"/>
    <x v="1"/>
    <n v="35"/>
  </r>
  <r>
    <s v="EMP03042"/>
    <x v="1778"/>
    <x v="24"/>
    <x v="1"/>
    <s v="sandra.sanchez79@company.com"/>
    <n v="-2965"/>
    <x v="7"/>
    <x v="2"/>
    <n v="54614.27"/>
    <x v="927"/>
    <s v="France"/>
    <x v="2"/>
    <n v="3.46"/>
    <x v="4"/>
    <n v="27"/>
  </r>
  <r>
    <s v="EMP03043"/>
    <x v="1779"/>
    <x v="39"/>
    <x v="2"/>
    <s v="brian.johnson34@company.com"/>
    <n v="-10104"/>
    <x v="5"/>
    <x v="5"/>
    <n v="139004.10999999999"/>
    <x v="1458"/>
    <s v="Japan"/>
    <x v="2"/>
    <n v="3.68"/>
    <x v="3"/>
    <n v="13"/>
  </r>
  <r>
    <s v="EMP03044"/>
    <x v="1780"/>
    <x v="6"/>
    <x v="1"/>
    <s v="sarah.flores69@company.com"/>
    <n v="-11346"/>
    <x v="1"/>
    <x v="2"/>
    <n v="57494.62"/>
    <x v="1347"/>
    <s v="Canada"/>
    <x v="2"/>
    <n v="3.6"/>
    <x v="2"/>
    <n v="11"/>
  </r>
  <r>
    <s v="EMP03045"/>
    <x v="494"/>
    <x v="25"/>
    <x v="1"/>
    <s v="andrew.clark8@company.com"/>
    <n v="-8477"/>
    <x v="2"/>
    <x v="5"/>
    <n v="73959.350000000006"/>
    <x v="322"/>
    <s v="USA"/>
    <x v="3"/>
    <n v="1.8"/>
    <x v="4"/>
    <n v="19"/>
  </r>
  <r>
    <s v="EMP03046"/>
    <x v="1781"/>
    <x v="14"/>
    <x v="2"/>
    <s v="rebecca.nguyen19@company.com"/>
    <n v="-8018"/>
    <x v="3"/>
    <x v="3"/>
    <n v="39560.92"/>
    <x v="1437"/>
    <s v="UK"/>
    <x v="1"/>
    <n v="4.29"/>
    <x v="2"/>
    <n v="18"/>
  </r>
  <r>
    <s v="EMP03047"/>
    <x v="697"/>
    <x v="29"/>
    <x v="0"/>
    <s v="matthew.green56@company.com"/>
    <n v="-2261"/>
    <x v="4"/>
    <x v="4"/>
    <n v="35921.449999999997"/>
    <x v="125"/>
    <s v="UK"/>
    <x v="2"/>
    <n v="2.57"/>
    <x v="3"/>
    <n v="20"/>
  </r>
  <r>
    <s v="EMP03048"/>
    <x v="1782"/>
    <x v="19"/>
    <x v="0"/>
    <s v="lisa.perez32@company.com"/>
    <n v="-2967"/>
    <x v="7"/>
    <x v="0"/>
    <n v="161046.75"/>
    <x v="431"/>
    <s v="France"/>
    <x v="1"/>
    <n v="3.62"/>
    <x v="2"/>
    <n v="19"/>
  </r>
  <r>
    <s v="EMP03049"/>
    <x v="683"/>
    <x v="14"/>
    <x v="1"/>
    <s v="ronald.adams83@company.com"/>
    <n v="-3944"/>
    <x v="2"/>
    <x v="0"/>
    <n v="117738.6"/>
    <x v="1190"/>
    <s v="Germany"/>
    <x v="0"/>
    <n v="3"/>
    <x v="0"/>
    <n v="10"/>
  </r>
  <r>
    <s v="EMP03050"/>
    <x v="248"/>
    <x v="21"/>
    <x v="2"/>
    <s v="michael.clark52@company.com"/>
    <n v="-2741"/>
    <x v="7"/>
    <x v="7"/>
    <n v="125943.74"/>
    <x v="633"/>
    <s v="France"/>
    <x v="0"/>
    <n v="4.46"/>
    <x v="2"/>
    <n v="5"/>
  </r>
  <r>
    <s v="EMP03051"/>
    <x v="796"/>
    <x v="17"/>
    <x v="1"/>
    <s v="jessica.nelson82@company.com"/>
    <n v="-2364"/>
    <x v="3"/>
    <x v="3"/>
    <n v="74111.5"/>
    <x v="32"/>
    <s v="Brazil"/>
    <x v="2"/>
    <n v="4.63"/>
    <x v="1"/>
    <n v="15"/>
  </r>
  <r>
    <s v="EMP03052"/>
    <x v="291"/>
    <x v="12"/>
    <x v="2"/>
    <s v="lisa.torres98@company.com"/>
    <n v="-7953"/>
    <x v="5"/>
    <x v="3"/>
    <n v="132687.10999999999"/>
    <x v="300"/>
    <s v="USA"/>
    <x v="3"/>
    <n v="4.8899999999999997"/>
    <x v="1"/>
    <n v="31"/>
  </r>
  <r>
    <s v="EMP03053"/>
    <x v="559"/>
    <x v="17"/>
    <x v="1"/>
    <s v="emily.baker11@company.com"/>
    <n v="-4306"/>
    <x v="6"/>
    <x v="8"/>
    <n v="136662.28"/>
    <x v="620"/>
    <s v="Australia"/>
    <x v="1"/>
    <n v="3.87"/>
    <x v="3"/>
    <n v="34"/>
  </r>
  <r>
    <s v="EMP03054"/>
    <x v="445"/>
    <x v="2"/>
    <x v="2"/>
    <s v="timothy.young77@company.com"/>
    <n v="-10613"/>
    <x v="2"/>
    <x v="10"/>
    <n v="170139.06"/>
    <x v="1482"/>
    <s v="USA"/>
    <x v="3"/>
    <n v="3.89"/>
    <x v="1"/>
    <n v="20"/>
  </r>
  <r>
    <s v="EMP03055"/>
    <x v="1372"/>
    <x v="14"/>
    <x v="1"/>
    <s v="david.king7@company.com"/>
    <n v="-6293"/>
    <x v="8"/>
    <x v="7"/>
    <n v="166991.99"/>
    <x v="278"/>
    <s v="India"/>
    <x v="2"/>
    <n v="2.83"/>
    <x v="1"/>
    <n v="18"/>
  </r>
  <r>
    <s v="EMP03056"/>
    <x v="778"/>
    <x v="26"/>
    <x v="1"/>
    <s v="melissa.roberts30@company.com"/>
    <n v="-5210"/>
    <x v="4"/>
    <x v="9"/>
    <n v="85032.39"/>
    <x v="1266"/>
    <s v="Japan"/>
    <x v="2"/>
    <n v="4.79"/>
    <x v="2"/>
    <n v="18"/>
  </r>
  <r>
    <s v="EMP03057"/>
    <x v="1783"/>
    <x v="26"/>
    <x v="2"/>
    <s v="stephanie.brown59@company.com"/>
    <n v="-8143"/>
    <x v="9"/>
    <x v="10"/>
    <n v="104719.85"/>
    <x v="1172"/>
    <s v="Japan"/>
    <x v="1"/>
    <n v="3.65"/>
    <x v="1"/>
    <n v="6"/>
  </r>
  <r>
    <s v="EMP03058"/>
    <x v="1029"/>
    <x v="27"/>
    <x v="2"/>
    <s v="andrew.smith81@company.com"/>
    <n v="-4084"/>
    <x v="3"/>
    <x v="7"/>
    <n v="121483.31"/>
    <x v="497"/>
    <s v="Japan"/>
    <x v="3"/>
    <n v="2.17"/>
    <x v="0"/>
    <n v="39"/>
  </r>
  <r>
    <s v="EMP03059"/>
    <x v="1288"/>
    <x v="34"/>
    <x v="0"/>
    <s v="steven.hernandez32@company.com"/>
    <n v="-6008"/>
    <x v="5"/>
    <x v="4"/>
    <n v="53658.12"/>
    <x v="1144"/>
    <s v="France"/>
    <x v="3"/>
    <n v="3.02"/>
    <x v="3"/>
    <n v="30"/>
  </r>
  <r>
    <s v="EMP03060"/>
    <x v="1605"/>
    <x v="40"/>
    <x v="2"/>
    <s v="rebecca.brown67@company.com"/>
    <n v="-2006"/>
    <x v="2"/>
    <x v="8"/>
    <n v="103088.01"/>
    <x v="141"/>
    <s v="Singapore"/>
    <x v="0"/>
    <n v="2.4500000000000002"/>
    <x v="3"/>
    <n v="16"/>
  </r>
  <r>
    <s v="EMP03061"/>
    <x v="760"/>
    <x v="36"/>
    <x v="2"/>
    <s v="joseph.taylor49@company.com"/>
    <n v="-4190"/>
    <x v="8"/>
    <x v="9"/>
    <n v="64663.42"/>
    <x v="27"/>
    <s v="Canada"/>
    <x v="0"/>
    <n v="3.87"/>
    <x v="2"/>
    <n v="1"/>
  </r>
  <r>
    <s v="EMP03062"/>
    <x v="955"/>
    <x v="0"/>
    <x v="2"/>
    <s v="steven.roberts84@company.com"/>
    <n v="-5513"/>
    <x v="4"/>
    <x v="8"/>
    <n v="123500.92"/>
    <x v="1483"/>
    <s v="Germany"/>
    <x v="3"/>
    <n v="4.7300000000000004"/>
    <x v="3"/>
    <n v="17"/>
  </r>
  <r>
    <s v="EMP03063"/>
    <x v="1341"/>
    <x v="0"/>
    <x v="0"/>
    <s v="christopher.flores61@company.com"/>
    <n v="-4243"/>
    <x v="5"/>
    <x v="0"/>
    <n v="58713.02"/>
    <x v="1335"/>
    <s v="UK"/>
    <x v="0"/>
    <n v="1.73"/>
    <x v="1"/>
    <n v="40"/>
  </r>
  <r>
    <s v="EMP03064"/>
    <x v="1093"/>
    <x v="22"/>
    <x v="0"/>
    <s v="barbara.miller11@company.com"/>
    <n v="-6190"/>
    <x v="7"/>
    <x v="0"/>
    <n v="108256.93"/>
    <x v="1046"/>
    <s v="Brazil"/>
    <x v="2"/>
    <n v="1.21"/>
    <x v="4"/>
    <n v="23"/>
  </r>
  <r>
    <s v="EMP03065"/>
    <x v="832"/>
    <x v="0"/>
    <x v="0"/>
    <s v="mary.lewis48@company.com"/>
    <n v="-3024"/>
    <x v="1"/>
    <x v="2"/>
    <n v="90800.35"/>
    <x v="1046"/>
    <s v="India"/>
    <x v="2"/>
    <n v="2.62"/>
    <x v="1"/>
    <n v="12"/>
  </r>
  <r>
    <s v="EMP03066"/>
    <x v="1784"/>
    <x v="2"/>
    <x v="2"/>
    <s v="william.ramirez20@company.com"/>
    <n v="-10215"/>
    <x v="4"/>
    <x v="0"/>
    <n v="42623.63"/>
    <x v="893"/>
    <s v="Brazil"/>
    <x v="0"/>
    <n v="2.93"/>
    <x v="3"/>
    <n v="15"/>
  </r>
  <r>
    <s v="EMP03067"/>
    <x v="1545"/>
    <x v="31"/>
    <x v="2"/>
    <s v="mark.hill64@company.com"/>
    <n v="-4985"/>
    <x v="8"/>
    <x v="10"/>
    <n v="120393"/>
    <x v="205"/>
    <s v="Germany"/>
    <x v="2"/>
    <n v="3.26"/>
    <x v="4"/>
    <n v="33"/>
  </r>
  <r>
    <s v="EMP03068"/>
    <x v="1402"/>
    <x v="7"/>
    <x v="2"/>
    <s v="lisa.white14@company.com"/>
    <n v="-11753"/>
    <x v="8"/>
    <x v="0"/>
    <n v="167599.67000000001"/>
    <x v="1410"/>
    <s v="Singapore"/>
    <x v="1"/>
    <n v="3.11"/>
    <x v="2"/>
    <n v="9"/>
  </r>
  <r>
    <s v="EMP03069"/>
    <x v="1172"/>
    <x v="0"/>
    <x v="1"/>
    <s v="dorothy.hill54@company.com"/>
    <n v="-6938"/>
    <x v="4"/>
    <x v="10"/>
    <n v="80480.320000000007"/>
    <x v="1484"/>
    <s v="Canada"/>
    <x v="2"/>
    <n v="4.41"/>
    <x v="3"/>
    <n v="31"/>
  </r>
  <r>
    <s v="EMP03070"/>
    <x v="1526"/>
    <x v="12"/>
    <x v="2"/>
    <s v="michael.white95@company.com"/>
    <n v="-5080"/>
    <x v="0"/>
    <x v="5"/>
    <n v="118249.14"/>
    <x v="1217"/>
    <s v="Germany"/>
    <x v="0"/>
    <n v="4.17"/>
    <x v="0"/>
    <n v="19"/>
  </r>
  <r>
    <s v="EMP03071"/>
    <x v="274"/>
    <x v="28"/>
    <x v="1"/>
    <s v="emily.perez79@company.com"/>
    <n v="-4051"/>
    <x v="7"/>
    <x v="3"/>
    <n v="87312.41"/>
    <x v="955"/>
    <s v="India"/>
    <x v="0"/>
    <n v="4.21"/>
    <x v="4"/>
    <n v="2"/>
  </r>
  <r>
    <s v="EMP03072"/>
    <x v="318"/>
    <x v="31"/>
    <x v="2"/>
    <s v="david.young40@company.com"/>
    <n v="-8447"/>
    <x v="6"/>
    <x v="5"/>
    <n v="43178.16"/>
    <x v="398"/>
    <s v="Australia"/>
    <x v="0"/>
    <n v="3.55"/>
    <x v="1"/>
    <n v="14"/>
  </r>
  <r>
    <s v="EMP03073"/>
    <x v="282"/>
    <x v="5"/>
    <x v="0"/>
    <s v="steven.adams54@company.com"/>
    <n v="-1638"/>
    <x v="2"/>
    <x v="6"/>
    <n v="163632.79"/>
    <x v="1233"/>
    <s v="France"/>
    <x v="1"/>
    <n v="1.68"/>
    <x v="3"/>
    <n v="29"/>
  </r>
  <r>
    <s v="EMP03074"/>
    <x v="833"/>
    <x v="36"/>
    <x v="1"/>
    <s v="kevin.torres91@company.com"/>
    <n v="-8405"/>
    <x v="5"/>
    <x v="2"/>
    <n v="92307.22"/>
    <x v="128"/>
    <s v="Singapore"/>
    <x v="2"/>
    <n v="2.27"/>
    <x v="4"/>
    <n v="4"/>
  </r>
  <r>
    <s v="EMP03075"/>
    <x v="689"/>
    <x v="14"/>
    <x v="0"/>
    <s v="dorothy.thompson34@company.com"/>
    <n v="-6269"/>
    <x v="6"/>
    <x v="5"/>
    <n v="54429.67"/>
    <x v="560"/>
    <s v="USA"/>
    <x v="2"/>
    <n v="2.2999999999999998"/>
    <x v="3"/>
    <n v="12"/>
  </r>
  <r>
    <s v="EMP03076"/>
    <x v="1363"/>
    <x v="19"/>
    <x v="0"/>
    <s v="timothy.miller39@company.com"/>
    <n v="-6610"/>
    <x v="0"/>
    <x v="10"/>
    <n v="137439.70000000001"/>
    <x v="625"/>
    <s v="Canada"/>
    <x v="3"/>
    <n v="4.88"/>
    <x v="3"/>
    <n v="24"/>
  </r>
  <r>
    <s v="EMP03077"/>
    <x v="943"/>
    <x v="17"/>
    <x v="0"/>
    <s v="susan.green26@company.com"/>
    <n v="-2252"/>
    <x v="4"/>
    <x v="2"/>
    <n v="146202.81"/>
    <x v="149"/>
    <s v="UK"/>
    <x v="3"/>
    <n v="2.8"/>
    <x v="0"/>
    <n v="40"/>
  </r>
  <r>
    <s v="EMP03078"/>
    <x v="1785"/>
    <x v="2"/>
    <x v="1"/>
    <s v="anthony.king83@company.com"/>
    <n v="-7064"/>
    <x v="0"/>
    <x v="0"/>
    <n v="57627.95"/>
    <x v="1159"/>
    <s v="UK"/>
    <x v="0"/>
    <n v="4.75"/>
    <x v="4"/>
    <n v="34"/>
  </r>
  <r>
    <s v="EMP03079"/>
    <x v="1103"/>
    <x v="6"/>
    <x v="1"/>
    <s v="sandra.lewis62@company.com"/>
    <n v="-3981"/>
    <x v="9"/>
    <x v="9"/>
    <n v="155157.37"/>
    <x v="558"/>
    <s v="France"/>
    <x v="2"/>
    <n v="4.8099999999999996"/>
    <x v="4"/>
    <n v="39"/>
  </r>
  <r>
    <s v="EMP03080"/>
    <x v="1786"/>
    <x v="24"/>
    <x v="0"/>
    <s v="anthony.sanchez49@company.com"/>
    <n v="-6856"/>
    <x v="3"/>
    <x v="9"/>
    <n v="69015.63"/>
    <x v="1485"/>
    <s v="UK"/>
    <x v="0"/>
    <n v="4.95"/>
    <x v="2"/>
    <n v="23"/>
  </r>
  <r>
    <s v="EMP03081"/>
    <x v="1787"/>
    <x v="28"/>
    <x v="0"/>
    <s v="nancy.robinson39@company.com"/>
    <n v="-9019"/>
    <x v="1"/>
    <x v="8"/>
    <n v="143177.18"/>
    <x v="981"/>
    <s v="Germany"/>
    <x v="1"/>
    <n v="3.35"/>
    <x v="2"/>
    <n v="30"/>
  </r>
  <r>
    <s v="EMP03082"/>
    <x v="1788"/>
    <x v="5"/>
    <x v="2"/>
    <s v="lisa.garcia1@company.com"/>
    <n v="-7589"/>
    <x v="4"/>
    <x v="7"/>
    <n v="149879.59"/>
    <x v="1486"/>
    <s v="India"/>
    <x v="1"/>
    <n v="1.97"/>
    <x v="3"/>
    <n v="19"/>
  </r>
  <r>
    <s v="EMP03083"/>
    <x v="1789"/>
    <x v="40"/>
    <x v="1"/>
    <s v="sandra.carter40@company.com"/>
    <n v="-2897"/>
    <x v="1"/>
    <x v="4"/>
    <n v="156465.79999999999"/>
    <x v="888"/>
    <s v="Australia"/>
    <x v="1"/>
    <n v="4.4000000000000004"/>
    <x v="2"/>
    <n v="14"/>
  </r>
  <r>
    <s v="EMP03084"/>
    <x v="635"/>
    <x v="20"/>
    <x v="2"/>
    <s v="james.lee22@company.com"/>
    <n v="-2466"/>
    <x v="7"/>
    <x v="0"/>
    <n v="45193.77"/>
    <x v="1287"/>
    <s v="France"/>
    <x v="1"/>
    <n v="3.32"/>
    <x v="4"/>
    <n v="36"/>
  </r>
  <r>
    <s v="EMP03085"/>
    <x v="546"/>
    <x v="35"/>
    <x v="2"/>
    <s v="melissa.harris8@company.com"/>
    <n v="-2730"/>
    <x v="1"/>
    <x v="3"/>
    <n v="52654.82"/>
    <x v="803"/>
    <s v="USA"/>
    <x v="1"/>
    <n v="2.73"/>
    <x v="2"/>
    <n v="3"/>
  </r>
  <r>
    <s v="EMP03086"/>
    <x v="678"/>
    <x v="5"/>
    <x v="2"/>
    <s v="nancy.torres16@company.com"/>
    <n v="-9580"/>
    <x v="7"/>
    <x v="10"/>
    <n v="97457.55"/>
    <x v="1312"/>
    <s v="UK"/>
    <x v="3"/>
    <n v="2.65"/>
    <x v="4"/>
    <n v="36"/>
  </r>
  <r>
    <s v="EMP03087"/>
    <x v="951"/>
    <x v="36"/>
    <x v="1"/>
    <s v="amanda.harris71@company.com"/>
    <n v="-8932"/>
    <x v="0"/>
    <x v="2"/>
    <n v="56688.3"/>
    <x v="675"/>
    <s v="Japan"/>
    <x v="1"/>
    <n v="1.07"/>
    <x v="2"/>
    <n v="34"/>
  </r>
  <r>
    <s v="EMP03088"/>
    <x v="358"/>
    <x v="43"/>
    <x v="2"/>
    <s v="donna.martin73@company.com"/>
    <n v="-10640"/>
    <x v="5"/>
    <x v="9"/>
    <n v="147764.16"/>
    <x v="1363"/>
    <s v="Australia"/>
    <x v="2"/>
    <n v="4.9400000000000004"/>
    <x v="2"/>
    <n v="34"/>
  </r>
  <r>
    <s v="EMP03089"/>
    <x v="224"/>
    <x v="40"/>
    <x v="2"/>
    <s v="deborah.ramirez33@company.com"/>
    <n v="-5843"/>
    <x v="3"/>
    <x v="7"/>
    <n v="117632.66"/>
    <x v="1487"/>
    <s v="UK"/>
    <x v="3"/>
    <n v="2.0299999999999998"/>
    <x v="1"/>
    <n v="37"/>
  </r>
  <r>
    <s v="EMP03090"/>
    <x v="101"/>
    <x v="35"/>
    <x v="1"/>
    <s v="daniel.johnson98@company.com"/>
    <n v="-9323"/>
    <x v="5"/>
    <x v="4"/>
    <n v="44517.279999999999"/>
    <x v="1488"/>
    <s v="France"/>
    <x v="2"/>
    <n v="4.0599999999999996"/>
    <x v="3"/>
    <n v="4"/>
  </r>
  <r>
    <s v="EMP03091"/>
    <x v="1790"/>
    <x v="15"/>
    <x v="1"/>
    <s v="karen.johnson69@company.com"/>
    <n v="-8432"/>
    <x v="9"/>
    <x v="10"/>
    <n v="128171.29"/>
    <x v="1489"/>
    <s v="UK"/>
    <x v="1"/>
    <n v="2.8"/>
    <x v="2"/>
    <n v="20"/>
  </r>
  <r>
    <s v="EMP03092"/>
    <x v="1791"/>
    <x v="7"/>
    <x v="0"/>
    <s v="patricia.torres82@company.com"/>
    <n v="-5698"/>
    <x v="0"/>
    <x v="8"/>
    <n v="166416.19"/>
    <x v="290"/>
    <s v="Germany"/>
    <x v="2"/>
    <n v="4.93"/>
    <x v="4"/>
    <n v="14"/>
  </r>
  <r>
    <s v="EMP03093"/>
    <x v="764"/>
    <x v="37"/>
    <x v="1"/>
    <s v="linda.adams47@company.com"/>
    <n v="-3152"/>
    <x v="8"/>
    <x v="3"/>
    <n v="152036.60999999999"/>
    <x v="672"/>
    <s v="USA"/>
    <x v="0"/>
    <n v="2.1"/>
    <x v="2"/>
    <n v="38"/>
  </r>
  <r>
    <s v="EMP03094"/>
    <x v="1792"/>
    <x v="25"/>
    <x v="0"/>
    <s v="patricia.martin40@company.com"/>
    <n v="-6487"/>
    <x v="3"/>
    <x v="8"/>
    <n v="133941.32"/>
    <x v="1271"/>
    <s v="UK"/>
    <x v="3"/>
    <n v="1.39"/>
    <x v="0"/>
    <n v="39"/>
  </r>
  <r>
    <s v="EMP03095"/>
    <x v="1163"/>
    <x v="33"/>
    <x v="0"/>
    <s v="thomas.martinez73@company.com"/>
    <n v="-3470"/>
    <x v="4"/>
    <x v="2"/>
    <n v="97932.17"/>
    <x v="376"/>
    <s v="Japan"/>
    <x v="0"/>
    <n v="1.08"/>
    <x v="3"/>
    <n v="27"/>
  </r>
  <r>
    <s v="EMP03096"/>
    <x v="1229"/>
    <x v="3"/>
    <x v="2"/>
    <s v="deborah.brown67@company.com"/>
    <n v="-7000"/>
    <x v="9"/>
    <x v="4"/>
    <n v="97190.399999999994"/>
    <x v="1384"/>
    <s v="France"/>
    <x v="2"/>
    <n v="1.38"/>
    <x v="2"/>
    <n v="29"/>
  </r>
  <r>
    <s v="EMP03097"/>
    <x v="800"/>
    <x v="16"/>
    <x v="2"/>
    <s v="deborah.martinez21@company.com"/>
    <n v="-9400"/>
    <x v="3"/>
    <x v="0"/>
    <n v="175515.3"/>
    <x v="1257"/>
    <s v="Japan"/>
    <x v="3"/>
    <n v="3.22"/>
    <x v="1"/>
    <n v="0"/>
  </r>
  <r>
    <s v="EMP03098"/>
    <x v="254"/>
    <x v="12"/>
    <x v="2"/>
    <s v="thomas.flores63@company.com"/>
    <n v="-8007"/>
    <x v="7"/>
    <x v="2"/>
    <n v="76306.38"/>
    <x v="284"/>
    <s v="USA"/>
    <x v="1"/>
    <n v="1.23"/>
    <x v="4"/>
    <n v="23"/>
  </r>
  <r>
    <s v="EMP03099"/>
    <x v="1393"/>
    <x v="31"/>
    <x v="2"/>
    <s v="robert.mitchell12@company.com"/>
    <n v="-9242"/>
    <x v="5"/>
    <x v="2"/>
    <n v="134507.64000000001"/>
    <x v="99"/>
    <s v="Canada"/>
    <x v="2"/>
    <n v="2.68"/>
    <x v="4"/>
    <n v="39"/>
  </r>
  <r>
    <s v="EMP03100"/>
    <x v="1071"/>
    <x v="41"/>
    <x v="0"/>
    <s v="karen.nguyen28@company.com"/>
    <n v="-3088"/>
    <x v="4"/>
    <x v="10"/>
    <n v="40495.32"/>
    <x v="1490"/>
    <s v="India"/>
    <x v="2"/>
    <n v="1.93"/>
    <x v="1"/>
    <n v="39"/>
  </r>
  <r>
    <s v="EMP03101"/>
    <x v="1056"/>
    <x v="13"/>
    <x v="2"/>
    <s v="william.martinez90@company.com"/>
    <n v="-3459"/>
    <x v="6"/>
    <x v="8"/>
    <n v="118702.01"/>
    <x v="701"/>
    <s v="India"/>
    <x v="2"/>
    <n v="3.02"/>
    <x v="0"/>
    <n v="39"/>
  </r>
  <r>
    <s v="EMP03102"/>
    <x v="1259"/>
    <x v="4"/>
    <x v="0"/>
    <s v="brian.mitchell48@company.com"/>
    <n v="-6330"/>
    <x v="9"/>
    <x v="0"/>
    <n v="149236.78"/>
    <x v="1155"/>
    <s v="Germany"/>
    <x v="0"/>
    <n v="1.47"/>
    <x v="1"/>
    <n v="21"/>
  </r>
  <r>
    <s v="EMP03103"/>
    <x v="1397"/>
    <x v="16"/>
    <x v="2"/>
    <s v="donald.sanchez13@company.com"/>
    <n v="-4047"/>
    <x v="8"/>
    <x v="10"/>
    <n v="114121.67"/>
    <x v="1491"/>
    <s v="Australia"/>
    <x v="1"/>
    <n v="1.63"/>
    <x v="0"/>
    <n v="30"/>
  </r>
  <r>
    <s v="EMP03104"/>
    <x v="828"/>
    <x v="8"/>
    <x v="1"/>
    <s v="betty.smith79@company.com"/>
    <n v="-3976"/>
    <x v="7"/>
    <x v="8"/>
    <n v="165098.09"/>
    <x v="1365"/>
    <s v="Australia"/>
    <x v="1"/>
    <n v="3.73"/>
    <x v="0"/>
    <n v="9"/>
  </r>
  <r>
    <s v="EMP03105"/>
    <x v="1793"/>
    <x v="17"/>
    <x v="0"/>
    <s v="karen.thomas19@company.com"/>
    <n v="-5503"/>
    <x v="4"/>
    <x v="8"/>
    <n v="150663.70000000001"/>
    <x v="292"/>
    <s v="Singapore"/>
    <x v="2"/>
    <n v="2.2999999999999998"/>
    <x v="2"/>
    <n v="10"/>
  </r>
  <r>
    <s v="EMP03106"/>
    <x v="976"/>
    <x v="33"/>
    <x v="1"/>
    <s v="michelle.smith29@company.com"/>
    <n v="-1901"/>
    <x v="1"/>
    <x v="9"/>
    <n v="159219.43"/>
    <x v="396"/>
    <s v="Australia"/>
    <x v="0"/>
    <n v="5"/>
    <x v="1"/>
    <n v="33"/>
  </r>
  <r>
    <s v="EMP03107"/>
    <x v="742"/>
    <x v="26"/>
    <x v="1"/>
    <s v="david.flores61@company.com"/>
    <n v="-5156"/>
    <x v="6"/>
    <x v="3"/>
    <n v="62141.38"/>
    <x v="1492"/>
    <s v="Australia"/>
    <x v="2"/>
    <n v="3.99"/>
    <x v="3"/>
    <n v="12"/>
  </r>
  <r>
    <s v="EMP03108"/>
    <x v="1153"/>
    <x v="13"/>
    <x v="1"/>
    <s v="timothy.mitchell99@company.com"/>
    <n v="-5210"/>
    <x v="2"/>
    <x v="0"/>
    <n v="173003.17"/>
    <x v="1493"/>
    <s v="Germany"/>
    <x v="2"/>
    <n v="1.08"/>
    <x v="4"/>
    <n v="23"/>
  </r>
  <r>
    <s v="EMP03109"/>
    <x v="698"/>
    <x v="6"/>
    <x v="0"/>
    <s v="daniel.wright18@company.com"/>
    <n v="-5197"/>
    <x v="0"/>
    <x v="3"/>
    <n v="179074.46"/>
    <x v="558"/>
    <s v="USA"/>
    <x v="0"/>
    <n v="1.34"/>
    <x v="0"/>
    <n v="8"/>
  </r>
  <r>
    <s v="EMP03110"/>
    <x v="629"/>
    <x v="0"/>
    <x v="1"/>
    <s v="kevin.lewis39@company.com"/>
    <n v="-6860"/>
    <x v="7"/>
    <x v="5"/>
    <n v="169106.62"/>
    <x v="1449"/>
    <s v="France"/>
    <x v="2"/>
    <n v="1.85"/>
    <x v="2"/>
    <n v="5"/>
  </r>
  <r>
    <s v="EMP03111"/>
    <x v="1757"/>
    <x v="34"/>
    <x v="0"/>
    <s v="sarah.lewis69@company.com"/>
    <n v="-10391"/>
    <x v="3"/>
    <x v="8"/>
    <n v="70985.08"/>
    <x v="503"/>
    <s v="Japan"/>
    <x v="0"/>
    <n v="4.1900000000000004"/>
    <x v="0"/>
    <n v="14"/>
  </r>
  <r>
    <s v="EMP03112"/>
    <x v="1794"/>
    <x v="28"/>
    <x v="2"/>
    <s v="brian.flores58@company.com"/>
    <n v="-8727"/>
    <x v="8"/>
    <x v="5"/>
    <n v="149854.54"/>
    <x v="1204"/>
    <s v="Canada"/>
    <x v="3"/>
    <n v="2.33"/>
    <x v="0"/>
    <n v="40"/>
  </r>
  <r>
    <s v="EMP03113"/>
    <x v="209"/>
    <x v="30"/>
    <x v="1"/>
    <s v="christopher.harris20@company.com"/>
    <n v="-5232"/>
    <x v="9"/>
    <x v="3"/>
    <n v="155512.59"/>
    <x v="1494"/>
    <s v="Canada"/>
    <x v="1"/>
    <n v="3.35"/>
    <x v="2"/>
    <n v="7"/>
  </r>
  <r>
    <s v="EMP03114"/>
    <x v="190"/>
    <x v="5"/>
    <x v="2"/>
    <s v="jessica.king10@company.com"/>
    <n v="-8726"/>
    <x v="3"/>
    <x v="3"/>
    <n v="117693.67"/>
    <x v="213"/>
    <s v="Germany"/>
    <x v="3"/>
    <n v="2.36"/>
    <x v="4"/>
    <n v="24"/>
  </r>
  <r>
    <s v="EMP03115"/>
    <x v="1388"/>
    <x v="10"/>
    <x v="0"/>
    <s v="brian.king93@company.com"/>
    <n v="-4393"/>
    <x v="0"/>
    <x v="3"/>
    <n v="56126.95"/>
    <x v="1443"/>
    <s v="Japan"/>
    <x v="2"/>
    <n v="1.06"/>
    <x v="0"/>
    <n v="31"/>
  </r>
  <r>
    <s v="EMP03116"/>
    <x v="1795"/>
    <x v="33"/>
    <x v="1"/>
    <s v="steven.white97@company.com"/>
    <n v="-8514"/>
    <x v="8"/>
    <x v="7"/>
    <n v="87242.65"/>
    <x v="523"/>
    <s v="Australia"/>
    <x v="2"/>
    <n v="4.6500000000000004"/>
    <x v="1"/>
    <n v="40"/>
  </r>
  <r>
    <s v="EMP03117"/>
    <x v="1796"/>
    <x v="34"/>
    <x v="2"/>
    <s v="john.baker79@company.com"/>
    <n v="-3977"/>
    <x v="8"/>
    <x v="8"/>
    <n v="59376.14"/>
    <x v="1345"/>
    <s v="Japan"/>
    <x v="0"/>
    <n v="3.71"/>
    <x v="3"/>
    <n v="32"/>
  </r>
  <r>
    <s v="EMP03118"/>
    <x v="1415"/>
    <x v="31"/>
    <x v="2"/>
    <s v="ronald.carter98@company.com"/>
    <n v="-2990"/>
    <x v="0"/>
    <x v="7"/>
    <n v="101756.52"/>
    <x v="774"/>
    <s v="Singapore"/>
    <x v="1"/>
    <n v="4.66"/>
    <x v="0"/>
    <n v="25"/>
  </r>
  <r>
    <s v="EMP03119"/>
    <x v="1797"/>
    <x v="27"/>
    <x v="0"/>
    <s v="mary.thomas4@company.com"/>
    <n v="-7950"/>
    <x v="6"/>
    <x v="0"/>
    <n v="76499.59"/>
    <x v="489"/>
    <s v="Canada"/>
    <x v="1"/>
    <n v="4.21"/>
    <x v="2"/>
    <n v="8"/>
  </r>
  <r>
    <s v="EMP03120"/>
    <x v="579"/>
    <x v="10"/>
    <x v="1"/>
    <s v="rebecca.davis56@company.com"/>
    <n v="-10856"/>
    <x v="7"/>
    <x v="3"/>
    <n v="65800.009999999995"/>
    <x v="626"/>
    <s v="Germany"/>
    <x v="0"/>
    <n v="3.86"/>
    <x v="4"/>
    <n v="32"/>
  </r>
  <r>
    <s v="EMP03121"/>
    <x v="1792"/>
    <x v="11"/>
    <x v="0"/>
    <s v="patricia.martin39@company.com"/>
    <n v="-3024"/>
    <x v="4"/>
    <x v="5"/>
    <n v="117649.23"/>
    <x v="585"/>
    <s v="Australia"/>
    <x v="2"/>
    <n v="3.05"/>
    <x v="1"/>
    <n v="11"/>
  </r>
  <r>
    <s v="EMP03122"/>
    <x v="918"/>
    <x v="35"/>
    <x v="0"/>
    <s v="linda.scott98@company.com"/>
    <n v="-10010"/>
    <x v="7"/>
    <x v="9"/>
    <n v="102084.67"/>
    <x v="523"/>
    <s v="UK"/>
    <x v="1"/>
    <n v="1.42"/>
    <x v="0"/>
    <n v="24"/>
  </r>
  <r>
    <s v="EMP03123"/>
    <x v="1798"/>
    <x v="13"/>
    <x v="2"/>
    <s v="daniel.flores50@company.com"/>
    <n v="-2466"/>
    <x v="5"/>
    <x v="6"/>
    <n v="50498.79"/>
    <x v="1256"/>
    <s v="Brazil"/>
    <x v="0"/>
    <n v="2.79"/>
    <x v="4"/>
    <n v="19"/>
  </r>
  <r>
    <s v="EMP03124"/>
    <x v="1799"/>
    <x v="9"/>
    <x v="1"/>
    <s v="susan.rivera64@company.com"/>
    <n v="-11079"/>
    <x v="6"/>
    <x v="4"/>
    <n v="161568.6"/>
    <x v="132"/>
    <s v="Australia"/>
    <x v="1"/>
    <n v="1.1000000000000001"/>
    <x v="0"/>
    <n v="1"/>
  </r>
  <r>
    <s v="EMP03125"/>
    <x v="1461"/>
    <x v="28"/>
    <x v="2"/>
    <s v="thomas.davis17@company.com"/>
    <n v="-8426"/>
    <x v="0"/>
    <x v="0"/>
    <n v="163787.95000000001"/>
    <x v="200"/>
    <s v="USA"/>
    <x v="3"/>
    <n v="1.9"/>
    <x v="4"/>
    <n v="1"/>
  </r>
  <r>
    <s v="EMP03126"/>
    <x v="956"/>
    <x v="16"/>
    <x v="0"/>
    <s v="robert.robinson24@company.com"/>
    <n v="-3460"/>
    <x v="8"/>
    <x v="3"/>
    <n v="160778.97"/>
    <x v="1066"/>
    <s v="India"/>
    <x v="1"/>
    <n v="3.17"/>
    <x v="4"/>
    <n v="4"/>
  </r>
  <r>
    <s v="EMP03127"/>
    <x v="796"/>
    <x v="13"/>
    <x v="1"/>
    <s v="jessica.nelson23@company.com"/>
    <n v="-3689"/>
    <x v="4"/>
    <x v="9"/>
    <n v="35708.35"/>
    <x v="1495"/>
    <s v="Canada"/>
    <x v="2"/>
    <n v="3.46"/>
    <x v="4"/>
    <n v="15"/>
  </r>
  <r>
    <s v="EMP03128"/>
    <x v="1378"/>
    <x v="24"/>
    <x v="2"/>
    <s v="margaret.williams19@company.com"/>
    <n v="-2556"/>
    <x v="9"/>
    <x v="8"/>
    <n v="42042.01"/>
    <x v="486"/>
    <s v="Singapore"/>
    <x v="0"/>
    <n v="2.74"/>
    <x v="0"/>
    <n v="22"/>
  </r>
  <r>
    <s v="EMP03129"/>
    <x v="1180"/>
    <x v="20"/>
    <x v="2"/>
    <s v="joseph.thomas4@company.com"/>
    <n v="-4895"/>
    <x v="1"/>
    <x v="2"/>
    <n v="82191.5"/>
    <x v="1429"/>
    <s v="USA"/>
    <x v="3"/>
    <n v="4.37"/>
    <x v="3"/>
    <n v="17"/>
  </r>
  <r>
    <s v="EMP03130"/>
    <x v="1677"/>
    <x v="33"/>
    <x v="1"/>
    <s v="matthew.davis5@company.com"/>
    <n v="-3573"/>
    <x v="2"/>
    <x v="4"/>
    <n v="65006.33"/>
    <x v="1218"/>
    <s v="India"/>
    <x v="0"/>
    <n v="3.37"/>
    <x v="2"/>
    <n v="12"/>
  </r>
  <r>
    <s v="EMP03131"/>
    <x v="16"/>
    <x v="30"/>
    <x v="2"/>
    <s v="patricia.nguyen1@company.com"/>
    <n v="-3633"/>
    <x v="8"/>
    <x v="8"/>
    <n v="117224.16"/>
    <x v="143"/>
    <s v="France"/>
    <x v="2"/>
    <n v="2.35"/>
    <x v="0"/>
    <n v="36"/>
  </r>
  <r>
    <s v="EMP03132"/>
    <x v="1090"/>
    <x v="28"/>
    <x v="1"/>
    <s v="patricia.anderson85@company.com"/>
    <n v="-10070"/>
    <x v="9"/>
    <x v="6"/>
    <n v="67086.33"/>
    <x v="220"/>
    <s v="Singapore"/>
    <x v="3"/>
    <n v="4.49"/>
    <x v="4"/>
    <n v="0"/>
  </r>
  <r>
    <s v="EMP03133"/>
    <x v="1289"/>
    <x v="19"/>
    <x v="1"/>
    <s v="mary.scott51@company.com"/>
    <n v="-8321"/>
    <x v="7"/>
    <x v="8"/>
    <n v="41350.93"/>
    <x v="486"/>
    <s v="Canada"/>
    <x v="2"/>
    <n v="3.08"/>
    <x v="4"/>
    <n v="17"/>
  </r>
  <r>
    <s v="EMP03134"/>
    <x v="1800"/>
    <x v="42"/>
    <x v="1"/>
    <s v="margaret.white29@company.com"/>
    <n v="-8215"/>
    <x v="2"/>
    <x v="0"/>
    <n v="138908.44"/>
    <x v="898"/>
    <s v="Canada"/>
    <x v="2"/>
    <n v="4.4400000000000004"/>
    <x v="1"/>
    <n v="10"/>
  </r>
  <r>
    <s v="EMP03135"/>
    <x v="1115"/>
    <x v="8"/>
    <x v="1"/>
    <s v="patricia.miller98@company.com"/>
    <n v="-2920"/>
    <x v="5"/>
    <x v="6"/>
    <n v="59531.44"/>
    <x v="607"/>
    <s v="France"/>
    <x v="3"/>
    <n v="1.42"/>
    <x v="3"/>
    <n v="35"/>
  </r>
  <r>
    <s v="EMP03136"/>
    <x v="374"/>
    <x v="21"/>
    <x v="0"/>
    <s v="joshua.smith3@company.com"/>
    <n v="-9993"/>
    <x v="2"/>
    <x v="7"/>
    <n v="101183.43"/>
    <x v="885"/>
    <s v="UK"/>
    <x v="1"/>
    <n v="2.56"/>
    <x v="2"/>
    <n v="30"/>
  </r>
  <r>
    <s v="EMP03137"/>
    <x v="1801"/>
    <x v="0"/>
    <x v="2"/>
    <s v="kevin.thompson52@company.com"/>
    <n v="-4408"/>
    <x v="5"/>
    <x v="0"/>
    <n v="125957.71"/>
    <x v="504"/>
    <s v="Germany"/>
    <x v="2"/>
    <n v="2.38"/>
    <x v="3"/>
    <n v="40"/>
  </r>
  <r>
    <s v="EMP03138"/>
    <x v="521"/>
    <x v="3"/>
    <x v="2"/>
    <s v="michelle.carter22@company.com"/>
    <n v="-1511"/>
    <x v="9"/>
    <x v="0"/>
    <n v="176966.54"/>
    <x v="534"/>
    <s v="USA"/>
    <x v="1"/>
    <n v="2.5299999999999998"/>
    <x v="1"/>
    <n v="14"/>
  </r>
  <r>
    <s v="EMP03139"/>
    <x v="377"/>
    <x v="28"/>
    <x v="2"/>
    <s v="charles.young12@company.com"/>
    <n v="-4192"/>
    <x v="7"/>
    <x v="4"/>
    <n v="134503.06"/>
    <x v="1443"/>
    <s v="Brazil"/>
    <x v="3"/>
    <n v="2.35"/>
    <x v="4"/>
    <n v="18"/>
  </r>
  <r>
    <s v="EMP03140"/>
    <x v="1802"/>
    <x v="4"/>
    <x v="2"/>
    <s v="betty.nguyen2@company.com"/>
    <n v="-2738"/>
    <x v="5"/>
    <x v="10"/>
    <n v="165171.34"/>
    <x v="211"/>
    <s v="Singapore"/>
    <x v="3"/>
    <n v="2.2200000000000002"/>
    <x v="0"/>
    <n v="20"/>
  </r>
  <r>
    <s v="EMP03141"/>
    <x v="1666"/>
    <x v="6"/>
    <x v="2"/>
    <s v="sandra.taylor89@company.com"/>
    <n v="-6212"/>
    <x v="8"/>
    <x v="3"/>
    <n v="126232.24"/>
    <x v="1496"/>
    <s v="Singapore"/>
    <x v="0"/>
    <n v="3.26"/>
    <x v="0"/>
    <n v="16"/>
  </r>
  <r>
    <s v="EMP03142"/>
    <x v="464"/>
    <x v="12"/>
    <x v="0"/>
    <s v="christopher.brown15@company.com"/>
    <n v="-9350"/>
    <x v="9"/>
    <x v="5"/>
    <n v="40974.71"/>
    <x v="732"/>
    <s v="Germany"/>
    <x v="2"/>
    <n v="1.02"/>
    <x v="1"/>
    <n v="7"/>
  </r>
  <r>
    <s v="EMP03143"/>
    <x v="1803"/>
    <x v="25"/>
    <x v="1"/>
    <s v="emily.brown22@company.com"/>
    <n v="-4628"/>
    <x v="2"/>
    <x v="8"/>
    <n v="166669.62"/>
    <x v="793"/>
    <s v="UK"/>
    <x v="1"/>
    <n v="2.02"/>
    <x v="4"/>
    <n v="28"/>
  </r>
  <r>
    <s v="EMP03144"/>
    <x v="1804"/>
    <x v="40"/>
    <x v="0"/>
    <s v="anthony.lopez4@company.com"/>
    <n v="-7143"/>
    <x v="0"/>
    <x v="5"/>
    <n v="88646.56"/>
    <x v="633"/>
    <s v="USA"/>
    <x v="0"/>
    <n v="2.5499999999999998"/>
    <x v="2"/>
    <n v="39"/>
  </r>
  <r>
    <s v="EMP03145"/>
    <x v="1575"/>
    <x v="1"/>
    <x v="2"/>
    <s v="john.thompson71@company.com"/>
    <n v="-3894"/>
    <x v="7"/>
    <x v="6"/>
    <n v="123966.9"/>
    <x v="87"/>
    <s v="Singapore"/>
    <x v="2"/>
    <n v="3.47"/>
    <x v="4"/>
    <n v="1"/>
  </r>
  <r>
    <s v="EMP03146"/>
    <x v="1415"/>
    <x v="15"/>
    <x v="1"/>
    <s v="ronald.carter75@company.com"/>
    <n v="-8198"/>
    <x v="1"/>
    <x v="4"/>
    <n v="54809.599999999999"/>
    <x v="1055"/>
    <s v="France"/>
    <x v="3"/>
    <n v="2.5499999999999998"/>
    <x v="2"/>
    <n v="30"/>
  </r>
  <r>
    <s v="EMP03147"/>
    <x v="994"/>
    <x v="24"/>
    <x v="0"/>
    <s v="matthew.taylor46@company.com"/>
    <n v="-7284"/>
    <x v="3"/>
    <x v="0"/>
    <n v="72915.09"/>
    <x v="105"/>
    <s v="USA"/>
    <x v="0"/>
    <n v="3.6"/>
    <x v="1"/>
    <n v="15"/>
  </r>
  <r>
    <s v="EMP03148"/>
    <x v="1805"/>
    <x v="18"/>
    <x v="1"/>
    <s v="andrew.nguyen46@company.com"/>
    <n v="-4588"/>
    <x v="6"/>
    <x v="3"/>
    <n v="52371.87"/>
    <x v="1039"/>
    <s v="Japan"/>
    <x v="3"/>
    <n v="3.51"/>
    <x v="4"/>
    <n v="16"/>
  </r>
  <r>
    <s v="EMP03149"/>
    <x v="451"/>
    <x v="36"/>
    <x v="1"/>
    <s v="sarah.king42@company.com"/>
    <n v="-4648"/>
    <x v="3"/>
    <x v="6"/>
    <n v="61920.38"/>
    <x v="1447"/>
    <s v="Japan"/>
    <x v="2"/>
    <n v="2.35"/>
    <x v="3"/>
    <n v="7"/>
  </r>
  <r>
    <s v="EMP03150"/>
    <x v="1806"/>
    <x v="35"/>
    <x v="0"/>
    <s v="paul.carter68@company.com"/>
    <n v="-7848"/>
    <x v="5"/>
    <x v="0"/>
    <n v="159156.21"/>
    <x v="1497"/>
    <s v="Singapore"/>
    <x v="0"/>
    <n v="4.4000000000000004"/>
    <x v="1"/>
    <n v="12"/>
  </r>
  <r>
    <s v="EMP03151"/>
    <x v="1807"/>
    <x v="33"/>
    <x v="1"/>
    <s v="james.ramirez2@company.com"/>
    <n v="-11604"/>
    <x v="8"/>
    <x v="7"/>
    <n v="67914.570000000007"/>
    <x v="1498"/>
    <s v="Canada"/>
    <x v="0"/>
    <n v="1.42"/>
    <x v="2"/>
    <n v="40"/>
  </r>
  <r>
    <s v="EMP03152"/>
    <x v="773"/>
    <x v="21"/>
    <x v="0"/>
    <s v="donald.robinson19@company.com"/>
    <n v="-3783"/>
    <x v="4"/>
    <x v="4"/>
    <n v="141495.92000000001"/>
    <x v="1018"/>
    <s v="USA"/>
    <x v="2"/>
    <n v="4.5199999999999996"/>
    <x v="3"/>
    <n v="29"/>
  </r>
  <r>
    <s v="EMP03153"/>
    <x v="621"/>
    <x v="41"/>
    <x v="2"/>
    <s v="john.hill38@company.com"/>
    <n v="-8096"/>
    <x v="9"/>
    <x v="7"/>
    <n v="158200.99"/>
    <x v="1499"/>
    <s v="UK"/>
    <x v="3"/>
    <n v="1.99"/>
    <x v="2"/>
    <n v="27"/>
  </r>
  <r>
    <s v="EMP03154"/>
    <x v="486"/>
    <x v="1"/>
    <x v="0"/>
    <s v="donald.wilson40@company.com"/>
    <n v="-6869"/>
    <x v="2"/>
    <x v="3"/>
    <n v="106824.16"/>
    <x v="1095"/>
    <s v="Australia"/>
    <x v="2"/>
    <n v="3.5"/>
    <x v="3"/>
    <n v="24"/>
  </r>
  <r>
    <s v="EMP03155"/>
    <x v="1399"/>
    <x v="27"/>
    <x v="1"/>
    <s v="susan.mitchell22@company.com"/>
    <n v="-6097"/>
    <x v="5"/>
    <x v="9"/>
    <n v="172426.67"/>
    <x v="133"/>
    <s v="USA"/>
    <x v="1"/>
    <n v="3.71"/>
    <x v="3"/>
    <n v="5"/>
  </r>
  <r>
    <s v="EMP03156"/>
    <x v="1808"/>
    <x v="29"/>
    <x v="2"/>
    <s v="andrew.nelson53@company.com"/>
    <n v="-7758"/>
    <x v="0"/>
    <x v="9"/>
    <n v="44119.24"/>
    <x v="943"/>
    <s v="Canada"/>
    <x v="1"/>
    <n v="1.08"/>
    <x v="2"/>
    <n v="25"/>
  </r>
  <r>
    <s v="EMP03157"/>
    <x v="55"/>
    <x v="11"/>
    <x v="1"/>
    <s v="donna.adams74@company.com"/>
    <n v="-9889"/>
    <x v="1"/>
    <x v="0"/>
    <n v="47448.19"/>
    <x v="1201"/>
    <s v="France"/>
    <x v="0"/>
    <n v="4.7300000000000004"/>
    <x v="4"/>
    <n v="37"/>
  </r>
  <r>
    <s v="EMP03158"/>
    <x v="1728"/>
    <x v="42"/>
    <x v="1"/>
    <s v="michael.walker88@company.com"/>
    <n v="-5658"/>
    <x v="1"/>
    <x v="6"/>
    <n v="99008.3"/>
    <x v="974"/>
    <s v="Germany"/>
    <x v="2"/>
    <n v="2"/>
    <x v="4"/>
    <n v="4"/>
  </r>
  <r>
    <s v="EMP03159"/>
    <x v="1809"/>
    <x v="31"/>
    <x v="2"/>
    <s v="jessica.jones25@company.com"/>
    <n v="-4756"/>
    <x v="2"/>
    <x v="5"/>
    <n v="138783.31"/>
    <x v="973"/>
    <s v="France"/>
    <x v="1"/>
    <n v="2.66"/>
    <x v="4"/>
    <n v="6"/>
  </r>
  <r>
    <s v="EMP03160"/>
    <x v="1810"/>
    <x v="24"/>
    <x v="2"/>
    <s v="dorothy.jackson22@company.com"/>
    <n v="-5137"/>
    <x v="9"/>
    <x v="5"/>
    <n v="113108.26"/>
    <x v="995"/>
    <s v="Germany"/>
    <x v="3"/>
    <n v="2.25"/>
    <x v="1"/>
    <n v="20"/>
  </r>
  <r>
    <s v="EMP03161"/>
    <x v="1101"/>
    <x v="19"/>
    <x v="2"/>
    <s v="daniel.clark25@company.com"/>
    <n v="-3631"/>
    <x v="1"/>
    <x v="0"/>
    <n v="112399.84"/>
    <x v="1433"/>
    <s v="India"/>
    <x v="2"/>
    <n v="2.61"/>
    <x v="2"/>
    <n v="40"/>
  </r>
  <r>
    <s v="EMP03162"/>
    <x v="701"/>
    <x v="42"/>
    <x v="0"/>
    <s v="timothy.johnson83@company.com"/>
    <n v="-6851"/>
    <x v="8"/>
    <x v="0"/>
    <n v="63179.92"/>
    <x v="554"/>
    <s v="Canada"/>
    <x v="3"/>
    <n v="2.9"/>
    <x v="4"/>
    <n v="25"/>
  </r>
  <r>
    <s v="EMP03163"/>
    <x v="582"/>
    <x v="42"/>
    <x v="0"/>
    <s v="betty.ramirez68@company.com"/>
    <n v="-6376"/>
    <x v="0"/>
    <x v="0"/>
    <n v="134149.17000000001"/>
    <x v="1496"/>
    <s v="India"/>
    <x v="3"/>
    <n v="2.14"/>
    <x v="2"/>
    <n v="11"/>
  </r>
  <r>
    <s v="EMP03164"/>
    <x v="1811"/>
    <x v="14"/>
    <x v="2"/>
    <s v="michelle.king9@company.com"/>
    <n v="-6284"/>
    <x v="1"/>
    <x v="7"/>
    <n v="169488.26"/>
    <x v="1360"/>
    <s v="Japan"/>
    <x v="2"/>
    <n v="1.87"/>
    <x v="2"/>
    <n v="12"/>
  </r>
  <r>
    <s v="EMP03165"/>
    <x v="899"/>
    <x v="18"/>
    <x v="1"/>
    <s v="jennifer.taylor89@company.com"/>
    <n v="-3320"/>
    <x v="8"/>
    <x v="5"/>
    <n v="167080.32999999999"/>
    <x v="645"/>
    <s v="India"/>
    <x v="1"/>
    <n v="3.08"/>
    <x v="4"/>
    <n v="19"/>
  </r>
  <r>
    <s v="EMP03166"/>
    <x v="1812"/>
    <x v="12"/>
    <x v="1"/>
    <s v="nancy.smith1@company.com"/>
    <n v="-11345"/>
    <x v="8"/>
    <x v="9"/>
    <n v="117314.48"/>
    <x v="807"/>
    <s v="UK"/>
    <x v="2"/>
    <n v="2.14"/>
    <x v="2"/>
    <n v="16"/>
  </r>
  <r>
    <s v="EMP03167"/>
    <x v="1676"/>
    <x v="43"/>
    <x v="1"/>
    <s v="carol.lopez72@company.com"/>
    <n v="-3990"/>
    <x v="8"/>
    <x v="6"/>
    <n v="169246.99"/>
    <x v="226"/>
    <s v="India"/>
    <x v="1"/>
    <n v="3.54"/>
    <x v="3"/>
    <n v="6"/>
  </r>
  <r>
    <s v="EMP03168"/>
    <x v="1813"/>
    <x v="4"/>
    <x v="2"/>
    <s v="michelle.jones27@company.com"/>
    <n v="-5603"/>
    <x v="2"/>
    <x v="0"/>
    <n v="112564.69"/>
    <x v="380"/>
    <s v="India"/>
    <x v="0"/>
    <n v="1.8"/>
    <x v="2"/>
    <n v="4"/>
  </r>
  <r>
    <s v="EMP03169"/>
    <x v="1142"/>
    <x v="12"/>
    <x v="1"/>
    <s v="anthony.brown32@company.com"/>
    <n v="-3322"/>
    <x v="7"/>
    <x v="0"/>
    <n v="100986.12"/>
    <x v="527"/>
    <s v="India"/>
    <x v="2"/>
    <n v="2.2400000000000002"/>
    <x v="4"/>
    <n v="30"/>
  </r>
  <r>
    <s v="EMP03170"/>
    <x v="1314"/>
    <x v="36"/>
    <x v="2"/>
    <s v="david.clark68@company.com"/>
    <n v="-1954"/>
    <x v="2"/>
    <x v="7"/>
    <n v="70986.28"/>
    <x v="1236"/>
    <s v="France"/>
    <x v="2"/>
    <n v="3.15"/>
    <x v="0"/>
    <n v="33"/>
  </r>
  <r>
    <s v="EMP03171"/>
    <x v="1471"/>
    <x v="9"/>
    <x v="2"/>
    <s v="steven.nelson79@company.com"/>
    <n v="-11021"/>
    <x v="2"/>
    <x v="10"/>
    <n v="67377.41"/>
    <x v="1500"/>
    <s v="USA"/>
    <x v="1"/>
    <n v="4.8600000000000003"/>
    <x v="0"/>
    <n v="28"/>
  </r>
  <r>
    <s v="EMP03172"/>
    <x v="1814"/>
    <x v="39"/>
    <x v="2"/>
    <s v="melissa.king55@company.com"/>
    <n v="-6334"/>
    <x v="4"/>
    <x v="8"/>
    <n v="70537.52"/>
    <x v="1217"/>
    <s v="France"/>
    <x v="1"/>
    <n v="1.97"/>
    <x v="0"/>
    <n v="2"/>
  </r>
  <r>
    <s v="EMP03173"/>
    <x v="1815"/>
    <x v="3"/>
    <x v="2"/>
    <s v="mark.hernandez66@company.com"/>
    <n v="-3224"/>
    <x v="2"/>
    <x v="3"/>
    <n v="150966.70000000001"/>
    <x v="1501"/>
    <s v="India"/>
    <x v="1"/>
    <n v="4.97"/>
    <x v="2"/>
    <n v="31"/>
  </r>
  <r>
    <s v="EMP03174"/>
    <x v="1816"/>
    <x v="23"/>
    <x v="0"/>
    <s v="michelle.johnson74@company.com"/>
    <n v="-10027"/>
    <x v="3"/>
    <x v="4"/>
    <n v="75157.820000000007"/>
    <x v="686"/>
    <s v="India"/>
    <x v="0"/>
    <n v="2.02"/>
    <x v="2"/>
    <n v="6"/>
  </r>
  <r>
    <s v="EMP03175"/>
    <x v="245"/>
    <x v="1"/>
    <x v="1"/>
    <s v="david.williams97@company.com"/>
    <n v="-6527"/>
    <x v="6"/>
    <x v="5"/>
    <n v="79597.740000000005"/>
    <x v="1242"/>
    <s v="France"/>
    <x v="1"/>
    <n v="1.86"/>
    <x v="2"/>
    <n v="34"/>
  </r>
  <r>
    <s v="EMP03176"/>
    <x v="1817"/>
    <x v="25"/>
    <x v="0"/>
    <s v="melissa.scott9@company.com"/>
    <n v="-4144"/>
    <x v="7"/>
    <x v="5"/>
    <n v="175484.97"/>
    <x v="1502"/>
    <s v="France"/>
    <x v="1"/>
    <n v="3.44"/>
    <x v="1"/>
    <n v="40"/>
  </r>
  <r>
    <s v="EMP03177"/>
    <x v="34"/>
    <x v="9"/>
    <x v="2"/>
    <s v="robert.rivera72@company.com"/>
    <n v="-3567"/>
    <x v="1"/>
    <x v="8"/>
    <n v="147027.69"/>
    <x v="570"/>
    <s v="UK"/>
    <x v="2"/>
    <n v="3.37"/>
    <x v="1"/>
    <n v="14"/>
  </r>
  <r>
    <s v="EMP03178"/>
    <x v="1786"/>
    <x v="9"/>
    <x v="0"/>
    <s v="anthony.sanchez32@company.com"/>
    <n v="-8632"/>
    <x v="1"/>
    <x v="4"/>
    <n v="166398.04"/>
    <x v="1503"/>
    <s v="Canada"/>
    <x v="3"/>
    <n v="1.89"/>
    <x v="2"/>
    <n v="28"/>
  </r>
  <r>
    <s v="EMP03179"/>
    <x v="748"/>
    <x v="33"/>
    <x v="0"/>
    <s v="donald.rivera47@company.com"/>
    <n v="-6547"/>
    <x v="2"/>
    <x v="0"/>
    <n v="68888.42"/>
    <x v="1088"/>
    <s v="Japan"/>
    <x v="1"/>
    <n v="2.76"/>
    <x v="1"/>
    <n v="34"/>
  </r>
  <r>
    <s v="EMP03180"/>
    <x v="1818"/>
    <x v="10"/>
    <x v="0"/>
    <s v="andrew.hernandez49@company.com"/>
    <n v="-3763"/>
    <x v="9"/>
    <x v="9"/>
    <n v="82037.17"/>
    <x v="723"/>
    <s v="Australia"/>
    <x v="2"/>
    <n v="2.99"/>
    <x v="4"/>
    <n v="9"/>
  </r>
  <r>
    <s v="EMP03181"/>
    <x v="1819"/>
    <x v="31"/>
    <x v="1"/>
    <s v="linda.walker80@company.com"/>
    <n v="-11401"/>
    <x v="0"/>
    <x v="3"/>
    <n v="145058.47"/>
    <x v="1504"/>
    <s v="USA"/>
    <x v="1"/>
    <n v="2.75"/>
    <x v="2"/>
    <n v="13"/>
  </r>
  <r>
    <s v="EMP03182"/>
    <x v="1689"/>
    <x v="34"/>
    <x v="2"/>
    <s v="ronald.hernandez1@company.com"/>
    <n v="-10702"/>
    <x v="3"/>
    <x v="9"/>
    <n v="66011.28"/>
    <x v="1440"/>
    <s v="UK"/>
    <x v="1"/>
    <n v="2.75"/>
    <x v="3"/>
    <n v="0"/>
  </r>
  <r>
    <s v="EMP03183"/>
    <x v="1367"/>
    <x v="28"/>
    <x v="2"/>
    <s v="steven.campbell41@company.com"/>
    <n v="-10022"/>
    <x v="1"/>
    <x v="4"/>
    <n v="124134.22"/>
    <x v="884"/>
    <s v="Brazil"/>
    <x v="0"/>
    <n v="4.47"/>
    <x v="3"/>
    <n v="13"/>
  </r>
  <r>
    <s v="EMP03184"/>
    <x v="1559"/>
    <x v="36"/>
    <x v="1"/>
    <s v="amanda.wilson31@company.com"/>
    <n v="-7046"/>
    <x v="3"/>
    <x v="2"/>
    <n v="133055.87"/>
    <x v="1468"/>
    <s v="Australia"/>
    <x v="3"/>
    <n v="1.73"/>
    <x v="4"/>
    <n v="4"/>
  </r>
  <r>
    <s v="EMP03185"/>
    <x v="1800"/>
    <x v="13"/>
    <x v="2"/>
    <s v="margaret.white47@company.com"/>
    <n v="-7048"/>
    <x v="6"/>
    <x v="3"/>
    <n v="65767.31"/>
    <x v="383"/>
    <s v="Japan"/>
    <x v="0"/>
    <n v="4.8899999999999997"/>
    <x v="2"/>
    <n v="0"/>
  </r>
  <r>
    <s v="EMP03186"/>
    <x v="1075"/>
    <x v="5"/>
    <x v="2"/>
    <s v="nancy.sanchez41@company.com"/>
    <n v="-10578"/>
    <x v="9"/>
    <x v="4"/>
    <n v="42365.04"/>
    <x v="688"/>
    <s v="USA"/>
    <x v="0"/>
    <n v="3.99"/>
    <x v="2"/>
    <n v="7"/>
  </r>
  <r>
    <s v="EMP03187"/>
    <x v="476"/>
    <x v="23"/>
    <x v="0"/>
    <s v="anthony.baker44@company.com"/>
    <n v="-8795"/>
    <x v="1"/>
    <x v="3"/>
    <n v="38022.79"/>
    <x v="986"/>
    <s v="India"/>
    <x v="3"/>
    <n v="2.17"/>
    <x v="1"/>
    <n v="24"/>
  </r>
  <r>
    <s v="EMP03188"/>
    <x v="1508"/>
    <x v="34"/>
    <x v="1"/>
    <s v="joshua.robinson66@company.com"/>
    <n v="-5173"/>
    <x v="8"/>
    <x v="3"/>
    <n v="160687.29"/>
    <x v="1505"/>
    <s v="Australia"/>
    <x v="2"/>
    <n v="2.33"/>
    <x v="1"/>
    <n v="16"/>
  </r>
  <r>
    <s v="EMP03189"/>
    <x v="634"/>
    <x v="28"/>
    <x v="0"/>
    <s v="margaret.johnson25@company.com"/>
    <n v="-5325"/>
    <x v="1"/>
    <x v="7"/>
    <n v="89044.67"/>
    <x v="450"/>
    <s v="Japan"/>
    <x v="1"/>
    <n v="4.25"/>
    <x v="1"/>
    <n v="38"/>
  </r>
  <r>
    <s v="EMP03190"/>
    <x v="440"/>
    <x v="25"/>
    <x v="0"/>
    <s v="stephanie.nguyen52@company.com"/>
    <n v="-3250"/>
    <x v="6"/>
    <x v="4"/>
    <n v="109514.56"/>
    <x v="483"/>
    <s v="Australia"/>
    <x v="0"/>
    <n v="2.15"/>
    <x v="1"/>
    <n v="40"/>
  </r>
  <r>
    <s v="EMP03191"/>
    <x v="1494"/>
    <x v="27"/>
    <x v="1"/>
    <s v="mary.gonzalez40@company.com"/>
    <n v="-6554"/>
    <x v="2"/>
    <x v="4"/>
    <n v="55026.47"/>
    <x v="314"/>
    <s v="France"/>
    <x v="0"/>
    <n v="4.63"/>
    <x v="0"/>
    <n v="28"/>
  </r>
  <r>
    <s v="EMP03192"/>
    <x v="969"/>
    <x v="14"/>
    <x v="1"/>
    <s v="amanda.brown84@company.com"/>
    <n v="-6092"/>
    <x v="3"/>
    <x v="10"/>
    <n v="128751.85"/>
    <x v="170"/>
    <s v="Canada"/>
    <x v="1"/>
    <n v="4.78"/>
    <x v="4"/>
    <n v="10"/>
  </r>
  <r>
    <s v="EMP03193"/>
    <x v="1820"/>
    <x v="7"/>
    <x v="0"/>
    <s v="jennifer.gonzalez42@company.com"/>
    <n v="-9689"/>
    <x v="4"/>
    <x v="10"/>
    <n v="121502.23"/>
    <x v="872"/>
    <s v="Brazil"/>
    <x v="1"/>
    <n v="2.37"/>
    <x v="2"/>
    <n v="35"/>
  </r>
  <r>
    <s v="EMP03194"/>
    <x v="133"/>
    <x v="9"/>
    <x v="1"/>
    <s v="emily.rodriguez49@company.com"/>
    <n v="-9035"/>
    <x v="2"/>
    <x v="5"/>
    <n v="160210.16"/>
    <x v="605"/>
    <s v="Brazil"/>
    <x v="0"/>
    <n v="3.59"/>
    <x v="1"/>
    <n v="6"/>
  </r>
  <r>
    <s v="EMP03195"/>
    <x v="1821"/>
    <x v="39"/>
    <x v="1"/>
    <s v="patricia.jackson52@company.com"/>
    <n v="-10179"/>
    <x v="1"/>
    <x v="5"/>
    <n v="122899.86"/>
    <x v="509"/>
    <s v="Singapore"/>
    <x v="1"/>
    <n v="3.97"/>
    <x v="0"/>
    <n v="17"/>
  </r>
  <r>
    <s v="EMP03196"/>
    <x v="1718"/>
    <x v="43"/>
    <x v="1"/>
    <s v="joshua.harris60@company.com"/>
    <n v="-8891"/>
    <x v="7"/>
    <x v="8"/>
    <n v="82623.199999999997"/>
    <x v="1505"/>
    <s v="Singapore"/>
    <x v="0"/>
    <n v="4.24"/>
    <x v="4"/>
    <n v="38"/>
  </r>
  <r>
    <s v="EMP03197"/>
    <x v="1782"/>
    <x v="17"/>
    <x v="0"/>
    <s v="lisa.perez4@company.com"/>
    <n v="-6568"/>
    <x v="9"/>
    <x v="6"/>
    <n v="116173.57"/>
    <x v="1000"/>
    <s v="Japan"/>
    <x v="1"/>
    <n v="2.5099999999999998"/>
    <x v="3"/>
    <n v="28"/>
  </r>
  <r>
    <s v="EMP03198"/>
    <x v="1822"/>
    <x v="7"/>
    <x v="1"/>
    <s v="margaret.torres31@company.com"/>
    <n v="-8725"/>
    <x v="7"/>
    <x v="9"/>
    <n v="146147.20000000001"/>
    <x v="1506"/>
    <s v="France"/>
    <x v="2"/>
    <n v="3.41"/>
    <x v="4"/>
    <n v="33"/>
  </r>
  <r>
    <s v="EMP03199"/>
    <x v="1325"/>
    <x v="31"/>
    <x v="2"/>
    <s v="rebecca.walker30@company.com"/>
    <n v="-6823"/>
    <x v="0"/>
    <x v="0"/>
    <n v="135441.72"/>
    <x v="56"/>
    <s v="Singapore"/>
    <x v="0"/>
    <n v="3.98"/>
    <x v="3"/>
    <n v="18"/>
  </r>
  <r>
    <s v="EMP03200"/>
    <x v="969"/>
    <x v="36"/>
    <x v="2"/>
    <s v="amanda.brown38@company.com"/>
    <n v="-6610"/>
    <x v="5"/>
    <x v="5"/>
    <n v="42727.94"/>
    <x v="473"/>
    <s v="Australia"/>
    <x v="3"/>
    <n v="2.09"/>
    <x v="0"/>
    <n v="30"/>
  </r>
  <r>
    <s v="EMP03201"/>
    <x v="1823"/>
    <x v="23"/>
    <x v="1"/>
    <s v="michelle.clark78@company.com"/>
    <n v="-9436"/>
    <x v="5"/>
    <x v="0"/>
    <n v="103911.78"/>
    <x v="1197"/>
    <s v="Brazil"/>
    <x v="3"/>
    <n v="4.92"/>
    <x v="3"/>
    <n v="15"/>
  </r>
  <r>
    <s v="EMP03202"/>
    <x v="1644"/>
    <x v="17"/>
    <x v="2"/>
    <s v="amanda.davis1@company.com"/>
    <n v="-10949"/>
    <x v="5"/>
    <x v="0"/>
    <n v="171391.06"/>
    <x v="797"/>
    <s v="Germany"/>
    <x v="3"/>
    <n v="2.66"/>
    <x v="3"/>
    <n v="38"/>
  </r>
  <r>
    <s v="EMP03203"/>
    <x v="669"/>
    <x v="36"/>
    <x v="1"/>
    <s v="george.davis72@company.com"/>
    <n v="-8724"/>
    <x v="6"/>
    <x v="5"/>
    <n v="104644.77"/>
    <x v="255"/>
    <s v="Brazil"/>
    <x v="3"/>
    <n v="1.1200000000000001"/>
    <x v="0"/>
    <n v="36"/>
  </r>
  <r>
    <s v="EMP03204"/>
    <x v="1536"/>
    <x v="37"/>
    <x v="1"/>
    <s v="melissa.baker77@company.com"/>
    <n v="-7398"/>
    <x v="1"/>
    <x v="5"/>
    <n v="156440.95000000001"/>
    <x v="1154"/>
    <s v="Canada"/>
    <x v="2"/>
    <n v="4.26"/>
    <x v="4"/>
    <n v="30"/>
  </r>
  <r>
    <s v="EMP03205"/>
    <x v="1325"/>
    <x v="23"/>
    <x v="0"/>
    <s v="rebecca.walker52@company.com"/>
    <n v="-8558"/>
    <x v="7"/>
    <x v="0"/>
    <n v="94618.53"/>
    <x v="1339"/>
    <s v="Germany"/>
    <x v="1"/>
    <n v="4.0599999999999996"/>
    <x v="2"/>
    <n v="13"/>
  </r>
  <r>
    <s v="EMP03206"/>
    <x v="1496"/>
    <x v="9"/>
    <x v="1"/>
    <s v="paul.davis26@company.com"/>
    <n v="-8924"/>
    <x v="5"/>
    <x v="9"/>
    <n v="134301.74"/>
    <x v="1262"/>
    <s v="Japan"/>
    <x v="2"/>
    <n v="2.21"/>
    <x v="3"/>
    <n v="16"/>
  </r>
  <r>
    <s v="EMP03207"/>
    <x v="1100"/>
    <x v="4"/>
    <x v="2"/>
    <s v="margaret.sanchez73@company.com"/>
    <n v="-2756"/>
    <x v="2"/>
    <x v="6"/>
    <n v="92151.360000000001"/>
    <x v="1298"/>
    <s v="Germany"/>
    <x v="3"/>
    <n v="4.8600000000000003"/>
    <x v="1"/>
    <n v="18"/>
  </r>
  <r>
    <s v="EMP03208"/>
    <x v="1227"/>
    <x v="39"/>
    <x v="0"/>
    <s v="michael.rodriguez60@company.com"/>
    <n v="-2654"/>
    <x v="6"/>
    <x v="7"/>
    <n v="157937.35"/>
    <x v="1507"/>
    <s v="India"/>
    <x v="1"/>
    <n v="4.59"/>
    <x v="3"/>
    <n v="10"/>
  </r>
  <r>
    <s v="EMP03209"/>
    <x v="287"/>
    <x v="0"/>
    <x v="0"/>
    <s v="paul.smith76@company.com"/>
    <n v="-2614"/>
    <x v="2"/>
    <x v="6"/>
    <n v="159481.37"/>
    <x v="93"/>
    <s v="USA"/>
    <x v="3"/>
    <n v="3.53"/>
    <x v="2"/>
    <n v="33"/>
  </r>
  <r>
    <s v="EMP03210"/>
    <x v="809"/>
    <x v="27"/>
    <x v="0"/>
    <s v="sandra.flores6@company.com"/>
    <n v="-4194"/>
    <x v="8"/>
    <x v="6"/>
    <n v="47973.74"/>
    <x v="1481"/>
    <s v="India"/>
    <x v="3"/>
    <n v="1.06"/>
    <x v="1"/>
    <n v="7"/>
  </r>
  <r>
    <s v="EMP03211"/>
    <x v="63"/>
    <x v="24"/>
    <x v="2"/>
    <s v="christopher.green66@company.com"/>
    <n v="-4660"/>
    <x v="7"/>
    <x v="3"/>
    <n v="110004.09"/>
    <x v="557"/>
    <s v="UK"/>
    <x v="1"/>
    <n v="2.92"/>
    <x v="3"/>
    <n v="12"/>
  </r>
  <r>
    <s v="EMP03212"/>
    <x v="834"/>
    <x v="9"/>
    <x v="2"/>
    <s v="sarah.anderson56@company.com"/>
    <n v="-4781"/>
    <x v="3"/>
    <x v="4"/>
    <n v="114954.58"/>
    <x v="1041"/>
    <s v="Australia"/>
    <x v="2"/>
    <n v="2.57"/>
    <x v="2"/>
    <n v="5"/>
  </r>
  <r>
    <s v="EMP03213"/>
    <x v="1824"/>
    <x v="22"/>
    <x v="1"/>
    <s v="anthony.rivera74@company.com"/>
    <n v="-8783"/>
    <x v="3"/>
    <x v="3"/>
    <n v="75794.58"/>
    <x v="1416"/>
    <s v="Germany"/>
    <x v="0"/>
    <n v="3.14"/>
    <x v="4"/>
    <n v="40"/>
  </r>
  <r>
    <s v="EMP03214"/>
    <x v="1570"/>
    <x v="9"/>
    <x v="0"/>
    <s v="melissa.young24@company.com"/>
    <n v="-8408"/>
    <x v="5"/>
    <x v="6"/>
    <n v="72066.61"/>
    <x v="1473"/>
    <s v="Australia"/>
    <x v="3"/>
    <n v="2.13"/>
    <x v="4"/>
    <n v="8"/>
  </r>
  <r>
    <s v="EMP03215"/>
    <x v="1059"/>
    <x v="11"/>
    <x v="0"/>
    <s v="brian.brown36@company.com"/>
    <n v="-9929"/>
    <x v="5"/>
    <x v="3"/>
    <n v="72744.83"/>
    <x v="687"/>
    <s v="USA"/>
    <x v="0"/>
    <n v="4.49"/>
    <x v="3"/>
    <n v="39"/>
  </r>
  <r>
    <s v="EMP03216"/>
    <x v="1799"/>
    <x v="8"/>
    <x v="0"/>
    <s v="susan.rivera15@company.com"/>
    <n v="-5744"/>
    <x v="2"/>
    <x v="6"/>
    <n v="84249.32"/>
    <x v="818"/>
    <s v="Canada"/>
    <x v="1"/>
    <n v="2.37"/>
    <x v="2"/>
    <n v="8"/>
  </r>
  <r>
    <s v="EMP03217"/>
    <x v="885"/>
    <x v="25"/>
    <x v="0"/>
    <s v="paul.nelson83@company.com"/>
    <n v="-10184"/>
    <x v="0"/>
    <x v="6"/>
    <n v="148414.78"/>
    <x v="1467"/>
    <s v="Canada"/>
    <x v="2"/>
    <n v="4.18"/>
    <x v="4"/>
    <n v="15"/>
  </r>
  <r>
    <s v="EMP03218"/>
    <x v="906"/>
    <x v="17"/>
    <x v="1"/>
    <s v="dorothy.carter60@company.com"/>
    <n v="-3711"/>
    <x v="6"/>
    <x v="8"/>
    <n v="37676.15"/>
    <x v="948"/>
    <s v="Japan"/>
    <x v="1"/>
    <n v="3.68"/>
    <x v="4"/>
    <n v="22"/>
  </r>
  <r>
    <s v="EMP03219"/>
    <x v="820"/>
    <x v="7"/>
    <x v="2"/>
    <s v="brian.lee92@company.com"/>
    <n v="-3885"/>
    <x v="3"/>
    <x v="3"/>
    <n v="124439.21"/>
    <x v="1235"/>
    <s v="France"/>
    <x v="0"/>
    <n v="1.38"/>
    <x v="1"/>
    <n v="37"/>
  </r>
  <r>
    <s v="EMP03220"/>
    <x v="709"/>
    <x v="3"/>
    <x v="2"/>
    <s v="ashley.wilson20@company.com"/>
    <n v="-1896"/>
    <x v="8"/>
    <x v="4"/>
    <n v="80761.13"/>
    <x v="69"/>
    <s v="France"/>
    <x v="3"/>
    <n v="1.91"/>
    <x v="3"/>
    <n v="16"/>
  </r>
  <r>
    <s v="EMP03221"/>
    <x v="1616"/>
    <x v="6"/>
    <x v="0"/>
    <s v="karen.carter3@company.com"/>
    <n v="-6495"/>
    <x v="3"/>
    <x v="7"/>
    <n v="119746.27"/>
    <x v="521"/>
    <s v="Germany"/>
    <x v="0"/>
    <n v="3.3"/>
    <x v="4"/>
    <n v="30"/>
  </r>
  <r>
    <s v="EMP03222"/>
    <x v="1825"/>
    <x v="9"/>
    <x v="1"/>
    <s v="michelle.young44@company.com"/>
    <n v="-2633"/>
    <x v="3"/>
    <x v="6"/>
    <n v="145055.88"/>
    <x v="1508"/>
    <s v="Germany"/>
    <x v="1"/>
    <n v="3.98"/>
    <x v="0"/>
    <n v="24"/>
  </r>
  <r>
    <s v="EMP03223"/>
    <x v="862"/>
    <x v="2"/>
    <x v="0"/>
    <s v="barbara.johnson47@company.com"/>
    <n v="-8836"/>
    <x v="2"/>
    <x v="3"/>
    <n v="153748.74"/>
    <x v="1131"/>
    <s v="Japan"/>
    <x v="3"/>
    <n v="3.43"/>
    <x v="1"/>
    <n v="24"/>
  </r>
  <r>
    <s v="EMP03224"/>
    <x v="1610"/>
    <x v="13"/>
    <x v="0"/>
    <s v="daniel.campbell89@company.com"/>
    <n v="-6136"/>
    <x v="4"/>
    <x v="6"/>
    <n v="122342.54"/>
    <x v="182"/>
    <s v="Canada"/>
    <x v="1"/>
    <n v="1.29"/>
    <x v="3"/>
    <n v="22"/>
  </r>
  <r>
    <s v="EMP03225"/>
    <x v="1548"/>
    <x v="8"/>
    <x v="0"/>
    <s v="jennifer.wright46@company.com"/>
    <n v="-11495"/>
    <x v="7"/>
    <x v="0"/>
    <n v="168563.93"/>
    <x v="1394"/>
    <s v="Japan"/>
    <x v="0"/>
    <n v="3.72"/>
    <x v="3"/>
    <n v="21"/>
  </r>
  <r>
    <s v="EMP03226"/>
    <x v="1826"/>
    <x v="8"/>
    <x v="1"/>
    <s v="donald.lopez78@company.com"/>
    <n v="-5538"/>
    <x v="3"/>
    <x v="4"/>
    <n v="116323.9"/>
    <x v="1320"/>
    <s v="France"/>
    <x v="3"/>
    <n v="3.52"/>
    <x v="3"/>
    <n v="33"/>
  </r>
  <r>
    <s v="EMP03227"/>
    <x v="1568"/>
    <x v="3"/>
    <x v="0"/>
    <s v="charles.sanchez94@company.com"/>
    <n v="-9556"/>
    <x v="9"/>
    <x v="8"/>
    <n v="161020.46"/>
    <x v="362"/>
    <s v="Australia"/>
    <x v="2"/>
    <n v="3.56"/>
    <x v="4"/>
    <n v="13"/>
  </r>
  <r>
    <s v="EMP03228"/>
    <x v="556"/>
    <x v="39"/>
    <x v="0"/>
    <s v="david.lewis82@company.com"/>
    <n v="-8118"/>
    <x v="6"/>
    <x v="5"/>
    <n v="154267.57999999999"/>
    <x v="1258"/>
    <s v="Singapore"/>
    <x v="0"/>
    <n v="3.66"/>
    <x v="4"/>
    <n v="31"/>
  </r>
  <r>
    <s v="EMP03229"/>
    <x v="1827"/>
    <x v="6"/>
    <x v="1"/>
    <s v="nancy.nelson33@company.com"/>
    <n v="-3289"/>
    <x v="7"/>
    <x v="9"/>
    <n v="65182.78"/>
    <x v="88"/>
    <s v="France"/>
    <x v="3"/>
    <n v="4.68"/>
    <x v="1"/>
    <n v="30"/>
  </r>
  <r>
    <s v="EMP03230"/>
    <x v="581"/>
    <x v="37"/>
    <x v="1"/>
    <s v="emily.gonzalez6@company.com"/>
    <n v="-5940"/>
    <x v="9"/>
    <x v="7"/>
    <n v="133899.73000000001"/>
    <x v="450"/>
    <s v="UK"/>
    <x v="2"/>
    <n v="1.32"/>
    <x v="3"/>
    <n v="39"/>
  </r>
  <r>
    <s v="EMP03231"/>
    <x v="1828"/>
    <x v="42"/>
    <x v="1"/>
    <s v="dorothy.baker9@company.com"/>
    <n v="-4751"/>
    <x v="1"/>
    <x v="5"/>
    <n v="166918.42000000001"/>
    <x v="99"/>
    <s v="UK"/>
    <x v="2"/>
    <n v="3.47"/>
    <x v="1"/>
    <n v="8"/>
  </r>
  <r>
    <s v="EMP03232"/>
    <x v="1519"/>
    <x v="3"/>
    <x v="2"/>
    <s v="sandra.garcia54@company.com"/>
    <n v="-6905"/>
    <x v="7"/>
    <x v="4"/>
    <n v="178696.62"/>
    <x v="1509"/>
    <s v="Singapore"/>
    <x v="1"/>
    <n v="2.39"/>
    <x v="2"/>
    <n v="21"/>
  </r>
  <r>
    <s v="EMP03233"/>
    <x v="1829"/>
    <x v="6"/>
    <x v="0"/>
    <s v="anthony.white91@company.com"/>
    <n v="-5942"/>
    <x v="0"/>
    <x v="6"/>
    <n v="36658.26"/>
    <x v="398"/>
    <s v="UK"/>
    <x v="2"/>
    <n v="1.32"/>
    <x v="3"/>
    <n v="14"/>
  </r>
  <r>
    <s v="EMP03234"/>
    <x v="1565"/>
    <x v="2"/>
    <x v="1"/>
    <s v="susan.garcia73@company.com"/>
    <n v="-9471"/>
    <x v="9"/>
    <x v="4"/>
    <n v="152064.07999999999"/>
    <x v="35"/>
    <s v="France"/>
    <x v="3"/>
    <n v="1.84"/>
    <x v="4"/>
    <n v="35"/>
  </r>
  <r>
    <s v="EMP03235"/>
    <x v="1830"/>
    <x v="26"/>
    <x v="1"/>
    <s v="matthew.johnson72@company.com"/>
    <n v="-3797"/>
    <x v="1"/>
    <x v="5"/>
    <n v="55342.78"/>
    <x v="187"/>
    <s v="Canada"/>
    <x v="2"/>
    <n v="4.3499999999999996"/>
    <x v="1"/>
    <n v="17"/>
  </r>
  <r>
    <s v="EMP03236"/>
    <x v="298"/>
    <x v="29"/>
    <x v="2"/>
    <s v="donald.davis7@company.com"/>
    <n v="-8809"/>
    <x v="7"/>
    <x v="6"/>
    <n v="106259.36"/>
    <x v="532"/>
    <s v="Japan"/>
    <x v="1"/>
    <n v="1.29"/>
    <x v="4"/>
    <n v="34"/>
  </r>
  <r>
    <s v="EMP03237"/>
    <x v="1130"/>
    <x v="5"/>
    <x v="2"/>
    <s v="linda.williams21@company.com"/>
    <n v="-10200"/>
    <x v="9"/>
    <x v="5"/>
    <n v="124994.72"/>
    <x v="931"/>
    <s v="Japan"/>
    <x v="0"/>
    <n v="3.91"/>
    <x v="4"/>
    <n v="29"/>
  </r>
  <r>
    <s v="EMP03238"/>
    <x v="227"/>
    <x v="41"/>
    <x v="2"/>
    <s v="patricia.mitchell35@company.com"/>
    <n v="-9449"/>
    <x v="2"/>
    <x v="0"/>
    <n v="126320.21"/>
    <x v="502"/>
    <s v="Australia"/>
    <x v="2"/>
    <n v="3.37"/>
    <x v="0"/>
    <n v="14"/>
  </r>
  <r>
    <s v="EMP03239"/>
    <x v="755"/>
    <x v="24"/>
    <x v="0"/>
    <s v="margaret.green41@company.com"/>
    <n v="-7129"/>
    <x v="7"/>
    <x v="10"/>
    <n v="176688.92"/>
    <x v="888"/>
    <s v="USA"/>
    <x v="1"/>
    <n v="3.97"/>
    <x v="2"/>
    <n v="33"/>
  </r>
  <r>
    <s v="EMP03240"/>
    <x v="1831"/>
    <x v="21"/>
    <x v="2"/>
    <s v="charles.wright21@company.com"/>
    <n v="-3014"/>
    <x v="6"/>
    <x v="7"/>
    <n v="76906.8"/>
    <x v="1249"/>
    <s v="Germany"/>
    <x v="1"/>
    <n v="2.06"/>
    <x v="0"/>
    <n v="1"/>
  </r>
  <r>
    <s v="EMP03241"/>
    <x v="254"/>
    <x v="15"/>
    <x v="1"/>
    <s v="thomas.flores4@company.com"/>
    <n v="-3170"/>
    <x v="3"/>
    <x v="7"/>
    <n v="57317.64"/>
    <x v="279"/>
    <s v="Brazil"/>
    <x v="3"/>
    <n v="2.35"/>
    <x v="2"/>
    <n v="22"/>
  </r>
  <r>
    <s v="EMP03242"/>
    <x v="365"/>
    <x v="37"/>
    <x v="2"/>
    <s v="richard.rivera38@company.com"/>
    <n v="-9071"/>
    <x v="8"/>
    <x v="0"/>
    <n v="55227.75"/>
    <x v="623"/>
    <s v="UK"/>
    <x v="2"/>
    <n v="4.42"/>
    <x v="0"/>
    <n v="40"/>
  </r>
  <r>
    <s v="EMP03243"/>
    <x v="541"/>
    <x v="10"/>
    <x v="2"/>
    <s v="richard.brown65@company.com"/>
    <n v="-9334"/>
    <x v="5"/>
    <x v="3"/>
    <n v="173715.26"/>
    <x v="739"/>
    <s v="Germany"/>
    <x v="0"/>
    <n v="3.18"/>
    <x v="4"/>
    <n v="16"/>
  </r>
  <r>
    <s v="EMP03244"/>
    <x v="1832"/>
    <x v="3"/>
    <x v="1"/>
    <s v="michelle.green69@company.com"/>
    <n v="-9565"/>
    <x v="0"/>
    <x v="4"/>
    <n v="59108.59"/>
    <x v="934"/>
    <s v="Japan"/>
    <x v="0"/>
    <n v="2.21"/>
    <x v="0"/>
    <n v="3"/>
  </r>
  <r>
    <s v="EMP03245"/>
    <x v="777"/>
    <x v="36"/>
    <x v="2"/>
    <s v="margaret.lee62@company.com"/>
    <n v="-3159"/>
    <x v="5"/>
    <x v="5"/>
    <n v="50517.55"/>
    <x v="688"/>
    <s v="Japan"/>
    <x v="0"/>
    <n v="1"/>
    <x v="3"/>
    <n v="6"/>
  </r>
  <r>
    <s v="EMP03246"/>
    <x v="1627"/>
    <x v="27"/>
    <x v="2"/>
    <s v="brian.robinson30@company.com"/>
    <n v="-3202"/>
    <x v="2"/>
    <x v="2"/>
    <n v="170156.06"/>
    <x v="600"/>
    <s v="Germany"/>
    <x v="2"/>
    <n v="1.46"/>
    <x v="4"/>
    <n v="28"/>
  </r>
  <r>
    <s v="EMP03247"/>
    <x v="1833"/>
    <x v="21"/>
    <x v="0"/>
    <s v="ronald.smith53@company.com"/>
    <n v="-9593"/>
    <x v="9"/>
    <x v="3"/>
    <n v="178854.29"/>
    <x v="247"/>
    <s v="Canada"/>
    <x v="0"/>
    <n v="2.16"/>
    <x v="0"/>
    <n v="22"/>
  </r>
  <r>
    <s v="EMP03248"/>
    <x v="354"/>
    <x v="25"/>
    <x v="0"/>
    <s v="joshua.martin73@company.com"/>
    <n v="-9482"/>
    <x v="9"/>
    <x v="2"/>
    <n v="84704.86"/>
    <x v="1510"/>
    <s v="Brazil"/>
    <x v="2"/>
    <n v="4.7"/>
    <x v="3"/>
    <n v="37"/>
  </r>
  <r>
    <s v="EMP03249"/>
    <x v="326"/>
    <x v="33"/>
    <x v="0"/>
    <s v="andrew.green62@company.com"/>
    <n v="-8422"/>
    <x v="0"/>
    <x v="3"/>
    <n v="125840.82"/>
    <x v="1511"/>
    <s v="USA"/>
    <x v="1"/>
    <n v="3.9"/>
    <x v="0"/>
    <n v="30"/>
  </r>
  <r>
    <s v="EMP03250"/>
    <x v="935"/>
    <x v="39"/>
    <x v="2"/>
    <s v="dorothy.johnson87@company.com"/>
    <n v="-7839"/>
    <x v="3"/>
    <x v="5"/>
    <n v="150423.16"/>
    <x v="1238"/>
    <s v="UK"/>
    <x v="3"/>
    <n v="3.58"/>
    <x v="4"/>
    <n v="39"/>
  </r>
  <r>
    <s v="EMP03251"/>
    <x v="951"/>
    <x v="22"/>
    <x v="0"/>
    <s v="amanda.harris95@company.com"/>
    <n v="-5333"/>
    <x v="3"/>
    <x v="9"/>
    <n v="105711.29"/>
    <x v="1019"/>
    <s v="India"/>
    <x v="3"/>
    <n v="3.87"/>
    <x v="2"/>
    <n v="4"/>
  </r>
  <r>
    <s v="EMP03252"/>
    <x v="1053"/>
    <x v="4"/>
    <x v="0"/>
    <s v="george.garcia83@company.com"/>
    <n v="-8289"/>
    <x v="8"/>
    <x v="6"/>
    <n v="151630.99"/>
    <x v="1245"/>
    <s v="Canada"/>
    <x v="0"/>
    <n v="2.57"/>
    <x v="3"/>
    <n v="1"/>
  </r>
  <r>
    <s v="EMP03253"/>
    <x v="1114"/>
    <x v="1"/>
    <x v="0"/>
    <s v="sandra.lopez98@company.com"/>
    <n v="-7166"/>
    <x v="1"/>
    <x v="3"/>
    <n v="42767.58"/>
    <x v="479"/>
    <s v="Germany"/>
    <x v="0"/>
    <n v="4.88"/>
    <x v="3"/>
    <n v="34"/>
  </r>
  <r>
    <s v="EMP03254"/>
    <x v="580"/>
    <x v="38"/>
    <x v="0"/>
    <s v="patricia.thompson67@company.com"/>
    <n v="-5065"/>
    <x v="9"/>
    <x v="10"/>
    <n v="64700.74"/>
    <x v="1434"/>
    <s v="Australia"/>
    <x v="2"/>
    <n v="3.11"/>
    <x v="3"/>
    <n v="31"/>
  </r>
  <r>
    <s v="EMP03255"/>
    <x v="1754"/>
    <x v="3"/>
    <x v="1"/>
    <s v="mark.flores37@company.com"/>
    <n v="-6774"/>
    <x v="9"/>
    <x v="4"/>
    <n v="137055.64000000001"/>
    <x v="1512"/>
    <s v="France"/>
    <x v="1"/>
    <n v="1.38"/>
    <x v="3"/>
    <n v="31"/>
  </r>
  <r>
    <s v="EMP03256"/>
    <x v="1810"/>
    <x v="9"/>
    <x v="1"/>
    <s v="dorothy.jackson80@company.com"/>
    <n v="-10195"/>
    <x v="9"/>
    <x v="2"/>
    <n v="122392.3"/>
    <x v="116"/>
    <s v="India"/>
    <x v="2"/>
    <n v="3.11"/>
    <x v="1"/>
    <n v="33"/>
  </r>
  <r>
    <s v="EMP03257"/>
    <x v="472"/>
    <x v="16"/>
    <x v="0"/>
    <s v="donald.johnson82@company.com"/>
    <n v="-7570"/>
    <x v="0"/>
    <x v="3"/>
    <n v="132442.54999999999"/>
    <x v="1513"/>
    <s v="Singapore"/>
    <x v="0"/>
    <n v="3.23"/>
    <x v="1"/>
    <n v="16"/>
  </r>
  <r>
    <s v="EMP03258"/>
    <x v="1628"/>
    <x v="28"/>
    <x v="1"/>
    <s v="donna.martinez57@company.com"/>
    <n v="-5654"/>
    <x v="0"/>
    <x v="2"/>
    <n v="83954.75"/>
    <x v="802"/>
    <s v="India"/>
    <x v="2"/>
    <n v="2.57"/>
    <x v="2"/>
    <n v="14"/>
  </r>
  <r>
    <s v="EMP03259"/>
    <x v="1340"/>
    <x v="17"/>
    <x v="1"/>
    <s v="karen.smith80@company.com"/>
    <n v="-6771"/>
    <x v="9"/>
    <x v="5"/>
    <n v="96672.21"/>
    <x v="716"/>
    <s v="India"/>
    <x v="1"/>
    <n v="2.21"/>
    <x v="3"/>
    <n v="25"/>
  </r>
  <r>
    <s v="EMP03260"/>
    <x v="1834"/>
    <x v="35"/>
    <x v="2"/>
    <s v="donna.perez76@company.com"/>
    <n v="-9358"/>
    <x v="2"/>
    <x v="4"/>
    <n v="101899.37"/>
    <x v="148"/>
    <s v="Australia"/>
    <x v="1"/>
    <n v="3.52"/>
    <x v="1"/>
    <n v="20"/>
  </r>
  <r>
    <s v="EMP03261"/>
    <x v="382"/>
    <x v="24"/>
    <x v="1"/>
    <s v="thomas.adams92@company.com"/>
    <n v="-8153"/>
    <x v="3"/>
    <x v="7"/>
    <n v="86394.83"/>
    <x v="828"/>
    <s v="Brazil"/>
    <x v="3"/>
    <n v="3.73"/>
    <x v="3"/>
    <n v="2"/>
  </r>
  <r>
    <s v="EMP03262"/>
    <x v="529"/>
    <x v="27"/>
    <x v="2"/>
    <s v="emily.clark69@company.com"/>
    <n v="-7183"/>
    <x v="0"/>
    <x v="6"/>
    <n v="114115.49"/>
    <x v="1434"/>
    <s v="UK"/>
    <x v="1"/>
    <n v="2.82"/>
    <x v="4"/>
    <n v="31"/>
  </r>
  <r>
    <s v="EMP03263"/>
    <x v="1162"/>
    <x v="9"/>
    <x v="1"/>
    <s v="paul.roberts45@company.com"/>
    <n v="-11071"/>
    <x v="5"/>
    <x v="2"/>
    <n v="168424.06"/>
    <x v="1491"/>
    <s v="India"/>
    <x v="3"/>
    <n v="4.3"/>
    <x v="3"/>
    <n v="34"/>
  </r>
  <r>
    <s v="EMP03264"/>
    <x v="434"/>
    <x v="42"/>
    <x v="0"/>
    <s v="linda.harris25@company.com"/>
    <n v="-6566"/>
    <x v="9"/>
    <x v="4"/>
    <n v="105644.41"/>
    <x v="879"/>
    <s v="Australia"/>
    <x v="3"/>
    <n v="2.63"/>
    <x v="1"/>
    <n v="6"/>
  </r>
  <r>
    <s v="EMP03265"/>
    <x v="1670"/>
    <x v="34"/>
    <x v="0"/>
    <s v="michael.adams14@company.com"/>
    <n v="-3636"/>
    <x v="9"/>
    <x v="5"/>
    <n v="160333.42000000001"/>
    <x v="736"/>
    <s v="UK"/>
    <x v="1"/>
    <n v="4.3099999999999996"/>
    <x v="3"/>
    <n v="15"/>
  </r>
  <r>
    <s v="EMP03266"/>
    <x v="1835"/>
    <x v="17"/>
    <x v="2"/>
    <s v="christopher.king72@company.com"/>
    <n v="-3656"/>
    <x v="5"/>
    <x v="5"/>
    <n v="103849.75"/>
    <x v="1308"/>
    <s v="Brazil"/>
    <x v="2"/>
    <n v="3.79"/>
    <x v="1"/>
    <n v="24"/>
  </r>
  <r>
    <s v="EMP03267"/>
    <x v="26"/>
    <x v="2"/>
    <x v="1"/>
    <s v="melissa.allen78@company.com"/>
    <n v="-3730"/>
    <x v="7"/>
    <x v="9"/>
    <n v="74354.600000000006"/>
    <x v="1514"/>
    <s v="Canada"/>
    <x v="0"/>
    <n v="4.6500000000000004"/>
    <x v="4"/>
    <n v="12"/>
  </r>
  <r>
    <s v="EMP03268"/>
    <x v="1836"/>
    <x v="15"/>
    <x v="0"/>
    <s v="mary.carter94@company.com"/>
    <n v="-2364"/>
    <x v="1"/>
    <x v="9"/>
    <n v="155077"/>
    <x v="1090"/>
    <s v="Singapore"/>
    <x v="2"/>
    <n v="2.2999999999999998"/>
    <x v="1"/>
    <n v="2"/>
  </r>
  <r>
    <s v="EMP03269"/>
    <x v="479"/>
    <x v="18"/>
    <x v="1"/>
    <s v="barbara.hall60@company.com"/>
    <n v="-7260"/>
    <x v="5"/>
    <x v="3"/>
    <n v="127793.54"/>
    <x v="771"/>
    <s v="Brazil"/>
    <x v="1"/>
    <n v="3.1"/>
    <x v="0"/>
    <n v="15"/>
  </r>
  <r>
    <s v="EMP03270"/>
    <x v="1426"/>
    <x v="32"/>
    <x v="2"/>
    <s v="michelle.harris23@company.com"/>
    <n v="-1985"/>
    <x v="6"/>
    <x v="7"/>
    <n v="87933.09"/>
    <x v="1515"/>
    <s v="USA"/>
    <x v="0"/>
    <n v="4.45"/>
    <x v="3"/>
    <n v="32"/>
  </r>
  <r>
    <s v="EMP03271"/>
    <x v="1529"/>
    <x v="9"/>
    <x v="1"/>
    <s v="james.smith1@company.com"/>
    <n v="-9310"/>
    <x v="6"/>
    <x v="2"/>
    <n v="114192.42"/>
    <x v="228"/>
    <s v="Japan"/>
    <x v="2"/>
    <n v="3.52"/>
    <x v="0"/>
    <n v="3"/>
  </r>
  <r>
    <s v="EMP03272"/>
    <x v="1837"/>
    <x v="42"/>
    <x v="2"/>
    <s v="ronald.gonzalez10@company.com"/>
    <n v="-11126"/>
    <x v="0"/>
    <x v="3"/>
    <n v="117809.97"/>
    <x v="238"/>
    <s v="India"/>
    <x v="1"/>
    <n v="4.49"/>
    <x v="3"/>
    <n v="29"/>
  </r>
  <r>
    <s v="EMP03273"/>
    <x v="571"/>
    <x v="21"/>
    <x v="1"/>
    <s v="matthew.adams15@company.com"/>
    <n v="-3081"/>
    <x v="2"/>
    <x v="4"/>
    <n v="176453.16"/>
    <x v="889"/>
    <s v="USA"/>
    <x v="2"/>
    <n v="1.01"/>
    <x v="0"/>
    <n v="29"/>
  </r>
  <r>
    <s v="EMP03274"/>
    <x v="1248"/>
    <x v="37"/>
    <x v="0"/>
    <s v="timothy.rodriguez22@company.com"/>
    <n v="-7668"/>
    <x v="5"/>
    <x v="0"/>
    <n v="94290.43"/>
    <x v="1200"/>
    <s v="Japan"/>
    <x v="1"/>
    <n v="2.23"/>
    <x v="0"/>
    <n v="24"/>
  </r>
  <r>
    <s v="EMP03275"/>
    <x v="1510"/>
    <x v="34"/>
    <x v="0"/>
    <s v="richard.scott70@company.com"/>
    <n v="-6870"/>
    <x v="4"/>
    <x v="8"/>
    <n v="85916.38"/>
    <x v="1159"/>
    <s v="USA"/>
    <x v="1"/>
    <n v="4.08"/>
    <x v="0"/>
    <n v="15"/>
  </r>
  <r>
    <s v="EMP03276"/>
    <x v="1456"/>
    <x v="31"/>
    <x v="0"/>
    <s v="betty.white45@company.com"/>
    <n v="-5063"/>
    <x v="6"/>
    <x v="6"/>
    <n v="73068.960000000006"/>
    <x v="1516"/>
    <s v="Germany"/>
    <x v="0"/>
    <n v="4.55"/>
    <x v="4"/>
    <n v="38"/>
  </r>
  <r>
    <s v="EMP03277"/>
    <x v="1838"/>
    <x v="32"/>
    <x v="0"/>
    <s v="mary.thompson63@company.com"/>
    <n v="-2188"/>
    <x v="5"/>
    <x v="10"/>
    <n v="94360.25"/>
    <x v="1517"/>
    <s v="Singapore"/>
    <x v="0"/>
    <n v="4.92"/>
    <x v="3"/>
    <n v="19"/>
  </r>
  <r>
    <s v="EMP03278"/>
    <x v="1839"/>
    <x v="24"/>
    <x v="0"/>
    <s v="robert.ramirez42@company.com"/>
    <n v="-5184"/>
    <x v="3"/>
    <x v="2"/>
    <n v="102309.22"/>
    <x v="1215"/>
    <s v="Japan"/>
    <x v="0"/>
    <n v="2.1"/>
    <x v="1"/>
    <n v="34"/>
  </r>
  <r>
    <s v="EMP03279"/>
    <x v="628"/>
    <x v="1"/>
    <x v="0"/>
    <s v="jennifer.jones16@company.com"/>
    <n v="-5073"/>
    <x v="6"/>
    <x v="9"/>
    <n v="83892.13"/>
    <x v="1456"/>
    <s v="Canada"/>
    <x v="2"/>
    <n v="2.08"/>
    <x v="1"/>
    <n v="2"/>
  </r>
  <r>
    <s v="EMP03280"/>
    <x v="593"/>
    <x v="40"/>
    <x v="2"/>
    <s v="john.torres24@company.com"/>
    <n v="-11128"/>
    <x v="1"/>
    <x v="8"/>
    <n v="141577.78"/>
    <x v="34"/>
    <s v="USA"/>
    <x v="2"/>
    <n v="3.63"/>
    <x v="4"/>
    <n v="3"/>
  </r>
  <r>
    <s v="EMP03281"/>
    <x v="1832"/>
    <x v="22"/>
    <x v="1"/>
    <s v="michelle.green46@company.com"/>
    <n v="-2925"/>
    <x v="0"/>
    <x v="10"/>
    <n v="165999.15"/>
    <x v="1518"/>
    <s v="Germany"/>
    <x v="3"/>
    <n v="2.79"/>
    <x v="0"/>
    <n v="39"/>
  </r>
  <r>
    <s v="EMP03282"/>
    <x v="1840"/>
    <x v="41"/>
    <x v="0"/>
    <s v="william.perez98@company.com"/>
    <n v="-9483"/>
    <x v="6"/>
    <x v="7"/>
    <n v="136819.37"/>
    <x v="221"/>
    <s v="Canada"/>
    <x v="2"/>
    <n v="4.2699999999999996"/>
    <x v="4"/>
    <n v="0"/>
  </r>
  <r>
    <s v="EMP03283"/>
    <x v="93"/>
    <x v="12"/>
    <x v="0"/>
    <s v="michael.perez15@company.com"/>
    <n v="-5686"/>
    <x v="1"/>
    <x v="2"/>
    <n v="74613.789999999994"/>
    <x v="1482"/>
    <s v="Canada"/>
    <x v="3"/>
    <n v="4.1399999999999997"/>
    <x v="4"/>
    <n v="0"/>
  </r>
  <r>
    <s v="EMP03284"/>
    <x v="1407"/>
    <x v="35"/>
    <x v="0"/>
    <s v="william.thompson89@company.com"/>
    <n v="-9088"/>
    <x v="5"/>
    <x v="9"/>
    <n v="135689.63"/>
    <x v="209"/>
    <s v="France"/>
    <x v="0"/>
    <n v="3.49"/>
    <x v="1"/>
    <n v="30"/>
  </r>
  <r>
    <s v="EMP03285"/>
    <x v="56"/>
    <x v="14"/>
    <x v="2"/>
    <s v="george.young69@company.com"/>
    <n v="-7017"/>
    <x v="7"/>
    <x v="3"/>
    <n v="70208.33"/>
    <x v="660"/>
    <s v="Japan"/>
    <x v="1"/>
    <n v="2.33"/>
    <x v="0"/>
    <n v="34"/>
  </r>
  <r>
    <s v="EMP03286"/>
    <x v="1"/>
    <x v="37"/>
    <x v="1"/>
    <s v="joshua.johnson87@company.com"/>
    <n v="-8235"/>
    <x v="8"/>
    <x v="9"/>
    <n v="127936.9"/>
    <x v="389"/>
    <s v="UK"/>
    <x v="0"/>
    <n v="4.28"/>
    <x v="0"/>
    <n v="2"/>
  </r>
  <r>
    <s v="EMP03287"/>
    <x v="800"/>
    <x v="14"/>
    <x v="1"/>
    <s v="deborah.martinez2@company.com"/>
    <n v="-10231"/>
    <x v="2"/>
    <x v="5"/>
    <n v="71132.899999999994"/>
    <x v="1109"/>
    <s v="France"/>
    <x v="1"/>
    <n v="4.72"/>
    <x v="2"/>
    <n v="24"/>
  </r>
  <r>
    <s v="EMP03288"/>
    <x v="1841"/>
    <x v="4"/>
    <x v="0"/>
    <s v="daniel.lewis46@company.com"/>
    <n v="-7233"/>
    <x v="6"/>
    <x v="3"/>
    <n v="115830.07"/>
    <x v="644"/>
    <s v="Japan"/>
    <x v="3"/>
    <n v="1.1000000000000001"/>
    <x v="2"/>
    <n v="24"/>
  </r>
  <r>
    <s v="EMP03289"/>
    <x v="860"/>
    <x v="43"/>
    <x v="0"/>
    <s v="karen.allen22@company.com"/>
    <n v="-7459"/>
    <x v="6"/>
    <x v="5"/>
    <n v="51177.18"/>
    <x v="1068"/>
    <s v="USA"/>
    <x v="0"/>
    <n v="1.7"/>
    <x v="1"/>
    <n v="16"/>
  </r>
  <r>
    <s v="EMP03290"/>
    <x v="1842"/>
    <x v="17"/>
    <x v="2"/>
    <s v="margaret.adams32@company.com"/>
    <n v="-9121"/>
    <x v="4"/>
    <x v="0"/>
    <n v="85622.69"/>
    <x v="1128"/>
    <s v="Canada"/>
    <x v="3"/>
    <n v="2.15"/>
    <x v="4"/>
    <n v="18"/>
  </r>
  <r>
    <s v="EMP03291"/>
    <x v="1843"/>
    <x v="19"/>
    <x v="2"/>
    <s v="linda.hall5@company.com"/>
    <n v="-8635"/>
    <x v="8"/>
    <x v="6"/>
    <n v="104945.46"/>
    <x v="1285"/>
    <s v="Singapore"/>
    <x v="3"/>
    <n v="3.6"/>
    <x v="4"/>
    <n v="33"/>
  </r>
  <r>
    <s v="EMP03292"/>
    <x v="632"/>
    <x v="21"/>
    <x v="0"/>
    <s v="michael.nguyen16@company.com"/>
    <n v="-9271"/>
    <x v="2"/>
    <x v="10"/>
    <n v="85497.1"/>
    <x v="1405"/>
    <s v="Canada"/>
    <x v="1"/>
    <n v="1.71"/>
    <x v="3"/>
    <n v="6"/>
  </r>
  <r>
    <s v="EMP03293"/>
    <x v="817"/>
    <x v="9"/>
    <x v="0"/>
    <s v="brian.gonzalez20@company.com"/>
    <n v="-9212"/>
    <x v="7"/>
    <x v="4"/>
    <n v="46742.18"/>
    <x v="1519"/>
    <s v="UK"/>
    <x v="2"/>
    <n v="2.77"/>
    <x v="2"/>
    <n v="18"/>
  </r>
  <r>
    <s v="EMP03294"/>
    <x v="1844"/>
    <x v="5"/>
    <x v="2"/>
    <s v="richard.harris70@company.com"/>
    <n v="-10454"/>
    <x v="2"/>
    <x v="10"/>
    <n v="57511.31"/>
    <x v="911"/>
    <s v="Canada"/>
    <x v="1"/>
    <n v="3.74"/>
    <x v="3"/>
    <n v="17"/>
  </r>
  <r>
    <s v="EMP03295"/>
    <x v="1845"/>
    <x v="16"/>
    <x v="1"/>
    <s v="donald.taylor82@company.com"/>
    <n v="-10269"/>
    <x v="1"/>
    <x v="0"/>
    <n v="112315.96"/>
    <x v="1520"/>
    <s v="Japan"/>
    <x v="2"/>
    <n v="1.33"/>
    <x v="4"/>
    <n v="33"/>
  </r>
  <r>
    <s v="EMP03296"/>
    <x v="1846"/>
    <x v="24"/>
    <x v="2"/>
    <s v="brian.walker40@company.com"/>
    <n v="-10943"/>
    <x v="3"/>
    <x v="0"/>
    <n v="77472.59"/>
    <x v="1521"/>
    <s v="Singapore"/>
    <x v="2"/>
    <n v="3.54"/>
    <x v="0"/>
    <n v="4"/>
  </r>
  <r>
    <s v="EMP03297"/>
    <x v="752"/>
    <x v="18"/>
    <x v="0"/>
    <s v="george.lewis5@company.com"/>
    <n v="-3214"/>
    <x v="2"/>
    <x v="6"/>
    <n v="131171.49"/>
    <x v="1023"/>
    <s v="France"/>
    <x v="0"/>
    <n v="2.48"/>
    <x v="2"/>
    <n v="19"/>
  </r>
  <r>
    <s v="EMP03298"/>
    <x v="1412"/>
    <x v="3"/>
    <x v="0"/>
    <s v="patricia.rodriguez97@company.com"/>
    <n v="-7970"/>
    <x v="6"/>
    <x v="5"/>
    <n v="96401.57"/>
    <x v="1522"/>
    <s v="Australia"/>
    <x v="0"/>
    <n v="3.56"/>
    <x v="2"/>
    <n v="33"/>
  </r>
  <r>
    <s v="EMP03299"/>
    <x v="1485"/>
    <x v="29"/>
    <x v="2"/>
    <s v="jennifer.anderson67@company.com"/>
    <n v="-5442"/>
    <x v="0"/>
    <x v="0"/>
    <n v="135763.94"/>
    <x v="1022"/>
    <s v="Australia"/>
    <x v="3"/>
    <n v="1.44"/>
    <x v="0"/>
    <n v="16"/>
  </r>
  <r>
    <s v="EMP03300"/>
    <x v="1847"/>
    <x v="40"/>
    <x v="1"/>
    <s v="christopher.nguyen23@company.com"/>
    <n v="-10845"/>
    <x v="3"/>
    <x v="2"/>
    <n v="76901.399999999994"/>
    <x v="332"/>
    <s v="Brazil"/>
    <x v="0"/>
    <n v="4.67"/>
    <x v="2"/>
    <n v="11"/>
  </r>
  <r>
    <s v="EMP03301"/>
    <x v="1319"/>
    <x v="7"/>
    <x v="1"/>
    <s v="george.robinson43@company.com"/>
    <n v="-6842"/>
    <x v="4"/>
    <x v="2"/>
    <n v="109577"/>
    <x v="1248"/>
    <s v="Germany"/>
    <x v="1"/>
    <n v="2.98"/>
    <x v="4"/>
    <n v="9"/>
  </r>
  <r>
    <s v="EMP03302"/>
    <x v="1848"/>
    <x v="24"/>
    <x v="2"/>
    <s v="jessica.miller82@company.com"/>
    <n v="-10061"/>
    <x v="0"/>
    <x v="7"/>
    <n v="174532.2"/>
    <x v="186"/>
    <s v="Brazil"/>
    <x v="2"/>
    <n v="1.93"/>
    <x v="1"/>
    <n v="17"/>
  </r>
  <r>
    <s v="EMP03303"/>
    <x v="563"/>
    <x v="7"/>
    <x v="0"/>
    <s v="jessica.wilson54@company.com"/>
    <n v="-7635"/>
    <x v="8"/>
    <x v="6"/>
    <n v="140061.35"/>
    <x v="581"/>
    <s v="Canada"/>
    <x v="0"/>
    <n v="3.84"/>
    <x v="0"/>
    <n v="37"/>
  </r>
  <r>
    <s v="EMP03304"/>
    <x v="1057"/>
    <x v="33"/>
    <x v="1"/>
    <s v="michelle.nelson22@company.com"/>
    <n v="-3341"/>
    <x v="2"/>
    <x v="4"/>
    <n v="74002.66"/>
    <x v="1523"/>
    <s v="Germany"/>
    <x v="3"/>
    <n v="4.42"/>
    <x v="4"/>
    <n v="30"/>
  </r>
  <r>
    <s v="EMP03305"/>
    <x v="373"/>
    <x v="10"/>
    <x v="0"/>
    <s v="william.adams49@company.com"/>
    <n v="-2905"/>
    <x v="9"/>
    <x v="9"/>
    <n v="112717.72"/>
    <x v="1066"/>
    <s v="France"/>
    <x v="0"/>
    <n v="3.53"/>
    <x v="0"/>
    <n v="15"/>
  </r>
  <r>
    <s v="EMP03306"/>
    <x v="1849"/>
    <x v="12"/>
    <x v="2"/>
    <s v="nancy.jackson20@company.com"/>
    <n v="-2315"/>
    <x v="2"/>
    <x v="8"/>
    <n v="151401.13"/>
    <x v="1524"/>
    <s v="USA"/>
    <x v="2"/>
    <n v="4.58"/>
    <x v="4"/>
    <n v="14"/>
  </r>
  <r>
    <s v="EMP03307"/>
    <x v="1850"/>
    <x v="42"/>
    <x v="2"/>
    <s v="amanda.johnson47@company.com"/>
    <n v="-4728"/>
    <x v="7"/>
    <x v="8"/>
    <n v="157618.10999999999"/>
    <x v="1353"/>
    <s v="Germany"/>
    <x v="3"/>
    <n v="1.21"/>
    <x v="2"/>
    <n v="2"/>
  </r>
  <r>
    <s v="EMP03308"/>
    <x v="838"/>
    <x v="27"/>
    <x v="0"/>
    <s v="ronald.white86@company.com"/>
    <n v="-7232"/>
    <x v="2"/>
    <x v="8"/>
    <n v="93267.54"/>
    <x v="776"/>
    <s v="Australia"/>
    <x v="0"/>
    <n v="3.1"/>
    <x v="0"/>
    <n v="35"/>
  </r>
  <r>
    <s v="EMP03309"/>
    <x v="835"/>
    <x v="37"/>
    <x v="0"/>
    <s v="thomas.wilson57@company.com"/>
    <n v="-8527"/>
    <x v="4"/>
    <x v="0"/>
    <n v="41139.75"/>
    <x v="62"/>
    <s v="Australia"/>
    <x v="3"/>
    <n v="2.95"/>
    <x v="0"/>
    <n v="12"/>
  </r>
  <r>
    <s v="EMP03310"/>
    <x v="1851"/>
    <x v="24"/>
    <x v="0"/>
    <s v="donna.smith95@company.com"/>
    <n v="-8204"/>
    <x v="3"/>
    <x v="10"/>
    <n v="132700.45000000001"/>
    <x v="1490"/>
    <s v="Canada"/>
    <x v="3"/>
    <n v="2.82"/>
    <x v="1"/>
    <n v="1"/>
  </r>
  <r>
    <s v="EMP03311"/>
    <x v="806"/>
    <x v="32"/>
    <x v="1"/>
    <s v="michael.robinson43@company.com"/>
    <n v="-8833"/>
    <x v="2"/>
    <x v="8"/>
    <n v="109794.39"/>
    <x v="1223"/>
    <s v="Singapore"/>
    <x v="0"/>
    <n v="3.58"/>
    <x v="1"/>
    <n v="34"/>
  </r>
  <r>
    <s v="EMP03312"/>
    <x v="783"/>
    <x v="33"/>
    <x v="0"/>
    <s v="margaret.nguyen92@company.com"/>
    <n v="-4847"/>
    <x v="8"/>
    <x v="2"/>
    <n v="76973.62"/>
    <x v="853"/>
    <s v="Canada"/>
    <x v="1"/>
    <n v="1.07"/>
    <x v="2"/>
    <n v="15"/>
  </r>
  <r>
    <s v="EMP03313"/>
    <x v="437"/>
    <x v="18"/>
    <x v="1"/>
    <s v="george.jones5@company.com"/>
    <n v="-10300"/>
    <x v="0"/>
    <x v="6"/>
    <n v="90361.22"/>
    <x v="1022"/>
    <s v="Australia"/>
    <x v="0"/>
    <n v="4.05"/>
    <x v="4"/>
    <n v="19"/>
  </r>
  <r>
    <s v="EMP03314"/>
    <x v="146"/>
    <x v="5"/>
    <x v="1"/>
    <s v="stephanie.martinez71@company.com"/>
    <n v="-4005"/>
    <x v="5"/>
    <x v="6"/>
    <n v="57868.7"/>
    <x v="1525"/>
    <s v="UK"/>
    <x v="3"/>
    <n v="1.01"/>
    <x v="0"/>
    <n v="40"/>
  </r>
  <r>
    <s v="EMP03315"/>
    <x v="883"/>
    <x v="19"/>
    <x v="1"/>
    <s v="charles.perez19@company.com"/>
    <n v="-4880"/>
    <x v="5"/>
    <x v="9"/>
    <n v="69779.41"/>
    <x v="383"/>
    <s v="Germany"/>
    <x v="1"/>
    <n v="4.0999999999999996"/>
    <x v="4"/>
    <n v="0"/>
  </r>
  <r>
    <s v="EMP03316"/>
    <x v="682"/>
    <x v="10"/>
    <x v="1"/>
    <s v="mary.miller58@company.com"/>
    <n v="-5262"/>
    <x v="6"/>
    <x v="2"/>
    <n v="73389.789999999994"/>
    <x v="450"/>
    <s v="Australia"/>
    <x v="0"/>
    <n v="3.56"/>
    <x v="2"/>
    <n v="36"/>
  </r>
  <r>
    <s v="EMP03317"/>
    <x v="1567"/>
    <x v="11"/>
    <x v="2"/>
    <s v="michael.rivera30@company.com"/>
    <n v="-7528"/>
    <x v="1"/>
    <x v="4"/>
    <n v="127251.59"/>
    <x v="994"/>
    <s v="France"/>
    <x v="1"/>
    <n v="3.35"/>
    <x v="3"/>
    <n v="17"/>
  </r>
  <r>
    <s v="EMP03318"/>
    <x v="888"/>
    <x v="33"/>
    <x v="2"/>
    <s v="anthony.mitchell37@company.com"/>
    <n v="-10946"/>
    <x v="4"/>
    <x v="5"/>
    <n v="101463.94"/>
    <x v="1450"/>
    <s v="Germany"/>
    <x v="2"/>
    <n v="1.28"/>
    <x v="1"/>
    <n v="0"/>
  </r>
  <r>
    <s v="EMP03319"/>
    <x v="1734"/>
    <x v="42"/>
    <x v="0"/>
    <s v="michelle.gonzalez60@company.com"/>
    <n v="-2830"/>
    <x v="1"/>
    <x v="6"/>
    <n v="164937.82999999999"/>
    <x v="867"/>
    <s v="France"/>
    <x v="0"/>
    <n v="1.52"/>
    <x v="0"/>
    <n v="7"/>
  </r>
  <r>
    <s v="EMP03320"/>
    <x v="1584"/>
    <x v="25"/>
    <x v="2"/>
    <s v="timothy.perez93@company.com"/>
    <n v="-3025"/>
    <x v="7"/>
    <x v="6"/>
    <n v="97251.64"/>
    <x v="154"/>
    <s v="India"/>
    <x v="3"/>
    <n v="2.29"/>
    <x v="3"/>
    <n v="34"/>
  </r>
  <r>
    <s v="EMP03321"/>
    <x v="737"/>
    <x v="13"/>
    <x v="2"/>
    <s v="andrew.walker26@company.com"/>
    <n v="-5584"/>
    <x v="9"/>
    <x v="6"/>
    <n v="172219.96"/>
    <x v="970"/>
    <s v="UK"/>
    <x v="3"/>
    <n v="2.73"/>
    <x v="3"/>
    <n v="10"/>
  </r>
  <r>
    <s v="EMP03322"/>
    <x v="745"/>
    <x v="14"/>
    <x v="0"/>
    <s v="david.lopez29@company.com"/>
    <n v="-3389"/>
    <x v="8"/>
    <x v="0"/>
    <n v="171127.55"/>
    <x v="367"/>
    <s v="India"/>
    <x v="1"/>
    <n v="1.87"/>
    <x v="3"/>
    <n v="1"/>
  </r>
  <r>
    <s v="EMP03323"/>
    <x v="1852"/>
    <x v="33"/>
    <x v="0"/>
    <s v="matthew.martinez4@company.com"/>
    <n v="-7454"/>
    <x v="3"/>
    <x v="4"/>
    <n v="179807.31"/>
    <x v="208"/>
    <s v="UK"/>
    <x v="1"/>
    <n v="2.25"/>
    <x v="0"/>
    <n v="11"/>
  </r>
  <r>
    <s v="EMP03324"/>
    <x v="711"/>
    <x v="17"/>
    <x v="2"/>
    <s v="carol.martinez50@company.com"/>
    <n v="-2873"/>
    <x v="6"/>
    <x v="10"/>
    <n v="66974.83"/>
    <x v="1526"/>
    <s v="Germany"/>
    <x v="3"/>
    <n v="1.1399999999999999"/>
    <x v="2"/>
    <n v="10"/>
  </r>
  <r>
    <s v="EMP03325"/>
    <x v="1279"/>
    <x v="10"/>
    <x v="1"/>
    <s v="george.flores83@company.com"/>
    <n v="-3904"/>
    <x v="2"/>
    <x v="6"/>
    <n v="159564.82999999999"/>
    <x v="799"/>
    <s v="Germany"/>
    <x v="1"/>
    <n v="3.86"/>
    <x v="2"/>
    <n v="32"/>
  </r>
  <r>
    <s v="EMP03326"/>
    <x v="1853"/>
    <x v="4"/>
    <x v="0"/>
    <s v="melissa.nguyen11@company.com"/>
    <n v="-3226"/>
    <x v="2"/>
    <x v="6"/>
    <n v="145554.46"/>
    <x v="388"/>
    <s v="Canada"/>
    <x v="3"/>
    <n v="3.25"/>
    <x v="1"/>
    <n v="36"/>
  </r>
  <r>
    <s v="EMP03327"/>
    <x v="1738"/>
    <x v="8"/>
    <x v="0"/>
    <s v="daniel.brown24@company.com"/>
    <n v="-10295"/>
    <x v="5"/>
    <x v="6"/>
    <n v="61376.08"/>
    <x v="512"/>
    <s v="Germany"/>
    <x v="0"/>
    <n v="1.02"/>
    <x v="4"/>
    <n v="35"/>
  </r>
  <r>
    <s v="EMP03328"/>
    <x v="1854"/>
    <x v="1"/>
    <x v="2"/>
    <s v="anthony.jones78@company.com"/>
    <n v="-7006"/>
    <x v="1"/>
    <x v="5"/>
    <n v="76343.649999999994"/>
    <x v="827"/>
    <s v="Australia"/>
    <x v="1"/>
    <n v="3.97"/>
    <x v="4"/>
    <n v="17"/>
  </r>
  <r>
    <s v="EMP03329"/>
    <x v="514"/>
    <x v="4"/>
    <x v="0"/>
    <s v="michelle.thomas49@company.com"/>
    <n v="-7954"/>
    <x v="4"/>
    <x v="2"/>
    <n v="131362.91"/>
    <x v="184"/>
    <s v="Brazil"/>
    <x v="0"/>
    <n v="3.99"/>
    <x v="1"/>
    <n v="8"/>
  </r>
  <r>
    <s v="EMP03330"/>
    <x v="1557"/>
    <x v="4"/>
    <x v="0"/>
    <s v="deborah.baker86@company.com"/>
    <n v="-3984"/>
    <x v="0"/>
    <x v="7"/>
    <n v="164362.98000000001"/>
    <x v="62"/>
    <s v="Australia"/>
    <x v="3"/>
    <n v="3.96"/>
    <x v="0"/>
    <n v="19"/>
  </r>
  <r>
    <s v="EMP03331"/>
    <x v="1855"/>
    <x v="25"/>
    <x v="0"/>
    <s v="robert.martinez53@company.com"/>
    <n v="-10498"/>
    <x v="3"/>
    <x v="10"/>
    <n v="154973.59"/>
    <x v="1527"/>
    <s v="Australia"/>
    <x v="2"/>
    <n v="2.21"/>
    <x v="4"/>
    <n v="15"/>
  </r>
  <r>
    <s v="EMP03332"/>
    <x v="1385"/>
    <x v="7"/>
    <x v="1"/>
    <s v="richard.ramirez37@company.com"/>
    <n v="-5668"/>
    <x v="5"/>
    <x v="7"/>
    <n v="97375.44"/>
    <x v="1528"/>
    <s v="Germany"/>
    <x v="1"/>
    <n v="4.91"/>
    <x v="4"/>
    <n v="18"/>
  </r>
  <r>
    <s v="EMP03333"/>
    <x v="1342"/>
    <x v="5"/>
    <x v="0"/>
    <s v="joseph.martin86@company.com"/>
    <n v="-6338"/>
    <x v="7"/>
    <x v="4"/>
    <n v="85058.35"/>
    <x v="1100"/>
    <s v="Canada"/>
    <x v="1"/>
    <n v="4.18"/>
    <x v="4"/>
    <n v="38"/>
  </r>
  <r>
    <s v="EMP03334"/>
    <x v="159"/>
    <x v="36"/>
    <x v="2"/>
    <s v="robert.perez69@company.com"/>
    <n v="-2712"/>
    <x v="4"/>
    <x v="8"/>
    <n v="69911.679999999993"/>
    <x v="1529"/>
    <s v="India"/>
    <x v="1"/>
    <n v="4.97"/>
    <x v="0"/>
    <n v="25"/>
  </r>
  <r>
    <s v="EMP03335"/>
    <x v="1071"/>
    <x v="13"/>
    <x v="2"/>
    <s v="karen.nguyen57@company.com"/>
    <n v="-3346"/>
    <x v="1"/>
    <x v="5"/>
    <n v="129326.23"/>
    <x v="997"/>
    <s v="France"/>
    <x v="3"/>
    <n v="2.13"/>
    <x v="3"/>
    <n v="26"/>
  </r>
  <r>
    <s v="EMP03336"/>
    <x v="130"/>
    <x v="29"/>
    <x v="2"/>
    <s v="kevin.anderson85@company.com"/>
    <n v="-9622"/>
    <x v="6"/>
    <x v="4"/>
    <n v="141508.44"/>
    <x v="150"/>
    <s v="UK"/>
    <x v="0"/>
    <n v="1.44"/>
    <x v="1"/>
    <n v="18"/>
  </r>
  <r>
    <s v="EMP03337"/>
    <x v="267"/>
    <x v="42"/>
    <x v="2"/>
    <s v="donna.roberts51@company.com"/>
    <n v="-7445"/>
    <x v="5"/>
    <x v="4"/>
    <n v="51308.22"/>
    <x v="776"/>
    <s v="Brazil"/>
    <x v="3"/>
    <n v="3.87"/>
    <x v="4"/>
    <n v="1"/>
  </r>
  <r>
    <s v="EMP03338"/>
    <x v="1640"/>
    <x v="34"/>
    <x v="1"/>
    <s v="karen.taylor7@company.com"/>
    <n v="-3780"/>
    <x v="7"/>
    <x v="2"/>
    <n v="136301.64000000001"/>
    <x v="414"/>
    <s v="UK"/>
    <x v="3"/>
    <n v="4.67"/>
    <x v="0"/>
    <n v="1"/>
  </r>
  <r>
    <s v="EMP03339"/>
    <x v="1856"/>
    <x v="16"/>
    <x v="1"/>
    <s v="charles.torres3@company.com"/>
    <n v="-7190"/>
    <x v="3"/>
    <x v="9"/>
    <n v="47411.79"/>
    <x v="1088"/>
    <s v="USA"/>
    <x v="2"/>
    <n v="1.1599999999999999"/>
    <x v="1"/>
    <n v="13"/>
  </r>
  <r>
    <s v="EMP03340"/>
    <x v="1273"/>
    <x v="41"/>
    <x v="2"/>
    <s v="robert.johnson2@company.com"/>
    <n v="-7581"/>
    <x v="6"/>
    <x v="0"/>
    <n v="101077.86"/>
    <x v="407"/>
    <s v="USA"/>
    <x v="2"/>
    <n v="2.66"/>
    <x v="2"/>
    <n v="28"/>
  </r>
  <r>
    <s v="EMP03341"/>
    <x v="1857"/>
    <x v="35"/>
    <x v="2"/>
    <s v="daniel.adams15@company.com"/>
    <n v="-5838"/>
    <x v="2"/>
    <x v="4"/>
    <n v="83159.039999999994"/>
    <x v="606"/>
    <s v="Singapore"/>
    <x v="3"/>
    <n v="1.48"/>
    <x v="0"/>
    <n v="29"/>
  </r>
  <r>
    <s v="EMP03342"/>
    <x v="156"/>
    <x v="36"/>
    <x v="1"/>
    <s v="donald.brown9@company.com"/>
    <n v="-6219"/>
    <x v="6"/>
    <x v="3"/>
    <n v="51654.45"/>
    <x v="637"/>
    <s v="UK"/>
    <x v="0"/>
    <n v="1.32"/>
    <x v="2"/>
    <n v="11"/>
  </r>
  <r>
    <s v="EMP03343"/>
    <x v="1858"/>
    <x v="39"/>
    <x v="2"/>
    <s v="timothy.walker27@company.com"/>
    <n v="-5604"/>
    <x v="9"/>
    <x v="4"/>
    <n v="40185.4"/>
    <x v="1530"/>
    <s v="France"/>
    <x v="3"/>
    <n v="1.04"/>
    <x v="1"/>
    <n v="31"/>
  </r>
  <r>
    <s v="EMP03344"/>
    <x v="1052"/>
    <x v="41"/>
    <x v="1"/>
    <s v="susan.lee16@company.com"/>
    <n v="-10189"/>
    <x v="8"/>
    <x v="5"/>
    <n v="165019.9"/>
    <x v="515"/>
    <s v="India"/>
    <x v="0"/>
    <n v="2.75"/>
    <x v="1"/>
    <n v="2"/>
  </r>
  <r>
    <s v="EMP03345"/>
    <x v="149"/>
    <x v="19"/>
    <x v="2"/>
    <s v="paul.adams93@company.com"/>
    <n v="-7170"/>
    <x v="3"/>
    <x v="0"/>
    <n v="110046.26"/>
    <x v="827"/>
    <s v="USA"/>
    <x v="2"/>
    <n v="3.7"/>
    <x v="0"/>
    <n v="20"/>
  </r>
  <r>
    <s v="EMP03346"/>
    <x v="923"/>
    <x v="9"/>
    <x v="2"/>
    <s v="rebecca.anderson5@company.com"/>
    <n v="-2332"/>
    <x v="4"/>
    <x v="10"/>
    <n v="118388.4"/>
    <x v="489"/>
    <s v="UK"/>
    <x v="0"/>
    <n v="4.78"/>
    <x v="1"/>
    <n v="3"/>
  </r>
  <r>
    <s v="EMP03347"/>
    <x v="997"/>
    <x v="37"/>
    <x v="0"/>
    <s v="mary.hill65@company.com"/>
    <n v="-8984"/>
    <x v="0"/>
    <x v="10"/>
    <n v="54679.02"/>
    <x v="1531"/>
    <s v="India"/>
    <x v="2"/>
    <n v="4.43"/>
    <x v="1"/>
    <n v="4"/>
  </r>
  <r>
    <s v="EMP03348"/>
    <x v="1859"/>
    <x v="34"/>
    <x v="2"/>
    <s v="nancy.rivera80@company.com"/>
    <n v="-8102"/>
    <x v="9"/>
    <x v="6"/>
    <n v="78188.710000000006"/>
    <x v="890"/>
    <s v="USA"/>
    <x v="1"/>
    <n v="2.62"/>
    <x v="1"/>
    <n v="11"/>
  </r>
  <r>
    <s v="EMP03349"/>
    <x v="1860"/>
    <x v="15"/>
    <x v="0"/>
    <s v="donald.thomas56@company.com"/>
    <n v="-8998"/>
    <x v="1"/>
    <x v="9"/>
    <n v="114562.19"/>
    <x v="1397"/>
    <s v="UK"/>
    <x v="0"/>
    <n v="2.34"/>
    <x v="0"/>
    <n v="36"/>
  </r>
  <r>
    <s v="EMP03350"/>
    <x v="1270"/>
    <x v="6"/>
    <x v="0"/>
    <s v="kevin.campbell60@company.com"/>
    <n v="-6729"/>
    <x v="8"/>
    <x v="7"/>
    <n v="141709.51"/>
    <x v="910"/>
    <s v="Brazil"/>
    <x v="2"/>
    <n v="3.47"/>
    <x v="0"/>
    <n v="24"/>
  </r>
  <r>
    <s v="EMP03351"/>
    <x v="827"/>
    <x v="8"/>
    <x v="1"/>
    <s v="ashley.robinson2@company.com"/>
    <n v="-10173"/>
    <x v="5"/>
    <x v="9"/>
    <n v="174292.53"/>
    <x v="952"/>
    <s v="Singapore"/>
    <x v="1"/>
    <n v="3.53"/>
    <x v="4"/>
    <n v="14"/>
  </r>
  <r>
    <s v="EMP03352"/>
    <x v="1262"/>
    <x v="39"/>
    <x v="2"/>
    <s v="richard.mitchell59@company.com"/>
    <n v="-2968"/>
    <x v="6"/>
    <x v="2"/>
    <n v="132415.84"/>
    <x v="1532"/>
    <s v="France"/>
    <x v="2"/>
    <n v="1.34"/>
    <x v="2"/>
    <n v="10"/>
  </r>
  <r>
    <s v="EMP03353"/>
    <x v="45"/>
    <x v="13"/>
    <x v="1"/>
    <s v="mary.garcia76@company.com"/>
    <n v="-4302"/>
    <x v="5"/>
    <x v="3"/>
    <n v="128439.69"/>
    <x v="711"/>
    <s v="France"/>
    <x v="0"/>
    <n v="4.53"/>
    <x v="3"/>
    <n v="26"/>
  </r>
  <r>
    <s v="EMP03354"/>
    <x v="1861"/>
    <x v="35"/>
    <x v="1"/>
    <s v="carol.ramirez3@company.com"/>
    <n v="-2169"/>
    <x v="8"/>
    <x v="10"/>
    <n v="38910.050000000003"/>
    <x v="736"/>
    <s v="India"/>
    <x v="2"/>
    <n v="2.56"/>
    <x v="2"/>
    <n v="13"/>
  </r>
  <r>
    <s v="EMP03355"/>
    <x v="924"/>
    <x v="0"/>
    <x v="0"/>
    <s v="ronald.clark54@company.com"/>
    <n v="-5743"/>
    <x v="8"/>
    <x v="10"/>
    <n v="121351.46"/>
    <x v="643"/>
    <s v="USA"/>
    <x v="2"/>
    <n v="2.56"/>
    <x v="2"/>
    <n v="31"/>
  </r>
  <r>
    <s v="EMP03356"/>
    <x v="1862"/>
    <x v="2"/>
    <x v="2"/>
    <s v="sandra.smith3@company.com"/>
    <n v="-2932"/>
    <x v="3"/>
    <x v="8"/>
    <n v="155564.35999999999"/>
    <x v="1533"/>
    <s v="Singapore"/>
    <x v="0"/>
    <n v="3.19"/>
    <x v="4"/>
    <n v="26"/>
  </r>
  <r>
    <s v="EMP03357"/>
    <x v="550"/>
    <x v="40"/>
    <x v="2"/>
    <s v="kevin.flores7@company.com"/>
    <n v="-11007"/>
    <x v="3"/>
    <x v="8"/>
    <n v="177613.12"/>
    <x v="935"/>
    <s v="France"/>
    <x v="3"/>
    <n v="2.25"/>
    <x v="4"/>
    <n v="37"/>
  </r>
  <r>
    <s v="EMP03358"/>
    <x v="333"/>
    <x v="26"/>
    <x v="1"/>
    <s v="andrew.mitchell17@company.com"/>
    <n v="-8626"/>
    <x v="0"/>
    <x v="3"/>
    <n v="41984.98"/>
    <x v="1477"/>
    <s v="India"/>
    <x v="0"/>
    <n v="2.76"/>
    <x v="4"/>
    <n v="37"/>
  </r>
  <r>
    <s v="EMP03359"/>
    <x v="1336"/>
    <x v="3"/>
    <x v="0"/>
    <s v="linda.carter15@company.com"/>
    <n v="-11166"/>
    <x v="8"/>
    <x v="3"/>
    <n v="106530.78"/>
    <x v="1117"/>
    <s v="Singapore"/>
    <x v="0"/>
    <n v="1.95"/>
    <x v="4"/>
    <n v="28"/>
  </r>
  <r>
    <s v="EMP03360"/>
    <x v="1863"/>
    <x v="18"/>
    <x v="0"/>
    <s v="mark.moore12@company.com"/>
    <n v="-10040"/>
    <x v="1"/>
    <x v="5"/>
    <n v="83261.86"/>
    <x v="448"/>
    <s v="USA"/>
    <x v="3"/>
    <n v="1.75"/>
    <x v="2"/>
    <n v="21"/>
  </r>
  <r>
    <s v="EMP03361"/>
    <x v="131"/>
    <x v="39"/>
    <x v="2"/>
    <s v="melissa.gonzalez58@company.com"/>
    <n v="-4488"/>
    <x v="5"/>
    <x v="10"/>
    <n v="81725.100000000006"/>
    <x v="1534"/>
    <s v="Japan"/>
    <x v="1"/>
    <n v="4.29"/>
    <x v="2"/>
    <n v="2"/>
  </r>
  <r>
    <s v="EMP03362"/>
    <x v="1864"/>
    <x v="5"/>
    <x v="1"/>
    <s v="richard.nguyen55@company.com"/>
    <n v="-9138"/>
    <x v="7"/>
    <x v="8"/>
    <n v="162960.95999999999"/>
    <x v="146"/>
    <s v="Australia"/>
    <x v="1"/>
    <n v="4.09"/>
    <x v="1"/>
    <n v="4"/>
  </r>
  <r>
    <s v="EMP03363"/>
    <x v="1865"/>
    <x v="17"/>
    <x v="0"/>
    <s v="christopher.thomas90@company.com"/>
    <n v="-5403"/>
    <x v="4"/>
    <x v="2"/>
    <n v="106987.99"/>
    <x v="1535"/>
    <s v="UK"/>
    <x v="1"/>
    <n v="1.23"/>
    <x v="3"/>
    <n v="2"/>
  </r>
  <r>
    <s v="EMP03364"/>
    <x v="1866"/>
    <x v="0"/>
    <x v="1"/>
    <s v="ronald.rivera64@company.com"/>
    <n v="-1976"/>
    <x v="0"/>
    <x v="7"/>
    <n v="71116.320000000007"/>
    <x v="655"/>
    <s v="USA"/>
    <x v="1"/>
    <n v="4.3899999999999997"/>
    <x v="1"/>
    <n v="6"/>
  </r>
  <r>
    <s v="EMP03365"/>
    <x v="295"/>
    <x v="42"/>
    <x v="0"/>
    <s v="rebecca.sanchez88@company.com"/>
    <n v="-9555"/>
    <x v="2"/>
    <x v="5"/>
    <n v="137122.63"/>
    <x v="312"/>
    <s v="Australia"/>
    <x v="0"/>
    <n v="4.55"/>
    <x v="2"/>
    <n v="5"/>
  </r>
  <r>
    <s v="EMP03366"/>
    <x v="901"/>
    <x v="33"/>
    <x v="2"/>
    <s v="andrew.johnson34@company.com"/>
    <n v="-2676"/>
    <x v="9"/>
    <x v="6"/>
    <n v="148691.13"/>
    <x v="1536"/>
    <s v="France"/>
    <x v="0"/>
    <n v="2.74"/>
    <x v="0"/>
    <n v="8"/>
  </r>
  <r>
    <s v="EMP03367"/>
    <x v="903"/>
    <x v="24"/>
    <x v="0"/>
    <s v="george.hernandez57@company.com"/>
    <n v="-3589"/>
    <x v="3"/>
    <x v="8"/>
    <n v="73942.27"/>
    <x v="139"/>
    <s v="USA"/>
    <x v="1"/>
    <n v="3.9"/>
    <x v="4"/>
    <n v="11"/>
  </r>
  <r>
    <s v="EMP03368"/>
    <x v="55"/>
    <x v="19"/>
    <x v="2"/>
    <s v="donna.adams46@company.com"/>
    <n v="-4704"/>
    <x v="0"/>
    <x v="0"/>
    <n v="120224.03"/>
    <x v="35"/>
    <s v="Japan"/>
    <x v="2"/>
    <n v="4.6100000000000003"/>
    <x v="3"/>
    <n v="36"/>
  </r>
  <r>
    <s v="EMP03369"/>
    <x v="129"/>
    <x v="22"/>
    <x v="0"/>
    <s v="jessica.gonzalez58@company.com"/>
    <n v="-5056"/>
    <x v="4"/>
    <x v="4"/>
    <n v="112175.03"/>
    <x v="1122"/>
    <s v="Germany"/>
    <x v="3"/>
    <n v="3.23"/>
    <x v="2"/>
    <n v="5"/>
  </r>
  <r>
    <s v="EMP03370"/>
    <x v="91"/>
    <x v="19"/>
    <x v="2"/>
    <s v="kevin.martin29@company.com"/>
    <n v="-6460"/>
    <x v="7"/>
    <x v="6"/>
    <n v="89772.68"/>
    <x v="866"/>
    <s v="USA"/>
    <x v="0"/>
    <n v="3.05"/>
    <x v="2"/>
    <n v="21"/>
  </r>
  <r>
    <s v="EMP03371"/>
    <x v="1867"/>
    <x v="24"/>
    <x v="0"/>
    <s v="joseph.roberts40@company.com"/>
    <n v="-5693"/>
    <x v="0"/>
    <x v="0"/>
    <n v="138722.34"/>
    <x v="1537"/>
    <s v="Canada"/>
    <x v="1"/>
    <n v="3.84"/>
    <x v="4"/>
    <n v="0"/>
  </r>
  <r>
    <s v="EMP03372"/>
    <x v="367"/>
    <x v="34"/>
    <x v="1"/>
    <s v="david.jackson83@company.com"/>
    <n v="-7948"/>
    <x v="5"/>
    <x v="6"/>
    <n v="77833.41"/>
    <x v="684"/>
    <s v="UK"/>
    <x v="3"/>
    <n v="1.28"/>
    <x v="0"/>
    <n v="7"/>
  </r>
  <r>
    <s v="EMP03373"/>
    <x v="1868"/>
    <x v="33"/>
    <x v="2"/>
    <s v="ronald.ramirez95@company.com"/>
    <n v="-10712"/>
    <x v="4"/>
    <x v="3"/>
    <n v="41412.58"/>
    <x v="550"/>
    <s v="France"/>
    <x v="2"/>
    <n v="4.49"/>
    <x v="3"/>
    <n v="39"/>
  </r>
  <r>
    <s v="EMP03374"/>
    <x v="1310"/>
    <x v="36"/>
    <x v="1"/>
    <s v="mark.allen91@company.com"/>
    <n v="-7802"/>
    <x v="1"/>
    <x v="8"/>
    <n v="115092.83"/>
    <x v="471"/>
    <s v="Singapore"/>
    <x v="1"/>
    <n v="3.23"/>
    <x v="1"/>
    <n v="16"/>
  </r>
  <r>
    <s v="EMP03375"/>
    <x v="1869"/>
    <x v="29"/>
    <x v="0"/>
    <s v="george.green85@company.com"/>
    <n v="-7171"/>
    <x v="2"/>
    <x v="7"/>
    <n v="134965.68"/>
    <x v="20"/>
    <s v="Singapore"/>
    <x v="2"/>
    <n v="1.77"/>
    <x v="0"/>
    <n v="16"/>
  </r>
  <r>
    <s v="EMP03376"/>
    <x v="989"/>
    <x v="16"/>
    <x v="1"/>
    <s v="matthew.harris67@company.com"/>
    <n v="-6504"/>
    <x v="4"/>
    <x v="0"/>
    <n v="91738.84"/>
    <x v="1176"/>
    <s v="India"/>
    <x v="2"/>
    <n v="4.17"/>
    <x v="0"/>
    <n v="11"/>
  </r>
  <r>
    <s v="EMP03377"/>
    <x v="1870"/>
    <x v="11"/>
    <x v="1"/>
    <s v="deborah.scott45@company.com"/>
    <n v="-2546"/>
    <x v="7"/>
    <x v="7"/>
    <n v="102612.86"/>
    <x v="1092"/>
    <s v="UK"/>
    <x v="0"/>
    <n v="4.18"/>
    <x v="3"/>
    <n v="31"/>
  </r>
  <r>
    <s v="EMP03378"/>
    <x v="1687"/>
    <x v="0"/>
    <x v="1"/>
    <s v="donna.ramirez46@company.com"/>
    <n v="-5590"/>
    <x v="8"/>
    <x v="9"/>
    <n v="152358.81"/>
    <x v="947"/>
    <s v="India"/>
    <x v="1"/>
    <n v="3.41"/>
    <x v="1"/>
    <n v="22"/>
  </r>
  <r>
    <s v="EMP03379"/>
    <x v="1616"/>
    <x v="38"/>
    <x v="0"/>
    <s v="karen.carter27@company.com"/>
    <n v="-10429"/>
    <x v="6"/>
    <x v="0"/>
    <n v="50667.33"/>
    <x v="1452"/>
    <s v="Brazil"/>
    <x v="3"/>
    <n v="1.58"/>
    <x v="1"/>
    <n v="1"/>
  </r>
  <r>
    <s v="EMP03380"/>
    <x v="1212"/>
    <x v="11"/>
    <x v="0"/>
    <s v="ashley.martin18@company.com"/>
    <n v="-5461"/>
    <x v="4"/>
    <x v="8"/>
    <n v="154780.28"/>
    <x v="1059"/>
    <s v="USA"/>
    <x v="2"/>
    <n v="3.03"/>
    <x v="2"/>
    <n v="28"/>
  </r>
  <r>
    <s v="EMP03381"/>
    <x v="740"/>
    <x v="42"/>
    <x v="1"/>
    <s v="nancy.perez42@company.com"/>
    <n v="-7481"/>
    <x v="7"/>
    <x v="3"/>
    <n v="138382.04999999999"/>
    <x v="719"/>
    <s v="Germany"/>
    <x v="2"/>
    <n v="4.43"/>
    <x v="0"/>
    <n v="13"/>
  </r>
  <r>
    <s v="EMP03382"/>
    <x v="1871"/>
    <x v="7"/>
    <x v="1"/>
    <s v="matthew.jones33@company.com"/>
    <n v="-3454"/>
    <x v="2"/>
    <x v="4"/>
    <n v="155491.38"/>
    <x v="1492"/>
    <s v="Germany"/>
    <x v="1"/>
    <n v="3.46"/>
    <x v="2"/>
    <n v="26"/>
  </r>
  <r>
    <s v="EMP03383"/>
    <x v="324"/>
    <x v="12"/>
    <x v="2"/>
    <s v="stephanie.jones66@company.com"/>
    <n v="-5459"/>
    <x v="9"/>
    <x v="6"/>
    <n v="95403.44"/>
    <x v="1538"/>
    <s v="Australia"/>
    <x v="0"/>
    <n v="2.77"/>
    <x v="0"/>
    <n v="28"/>
  </r>
  <r>
    <s v="EMP03384"/>
    <x v="336"/>
    <x v="33"/>
    <x v="2"/>
    <s v="deborah.white26@company.com"/>
    <n v="-8477"/>
    <x v="0"/>
    <x v="9"/>
    <n v="161208.75"/>
    <x v="404"/>
    <s v="USA"/>
    <x v="0"/>
    <n v="2.97"/>
    <x v="1"/>
    <n v="5"/>
  </r>
  <r>
    <s v="EMP03385"/>
    <x v="1718"/>
    <x v="19"/>
    <x v="1"/>
    <s v="joshua.harris93@company.com"/>
    <n v="-3962"/>
    <x v="2"/>
    <x v="3"/>
    <n v="133107.42000000001"/>
    <x v="1319"/>
    <s v="Germany"/>
    <x v="3"/>
    <n v="4.71"/>
    <x v="2"/>
    <n v="8"/>
  </r>
  <r>
    <s v="EMP03386"/>
    <x v="1111"/>
    <x v="9"/>
    <x v="0"/>
    <s v="mark.king72@company.com"/>
    <n v="-10113"/>
    <x v="1"/>
    <x v="8"/>
    <n v="72802.62"/>
    <x v="1023"/>
    <s v="Germany"/>
    <x v="3"/>
    <n v="4.76"/>
    <x v="2"/>
    <n v="7"/>
  </r>
  <r>
    <s v="EMP03387"/>
    <x v="605"/>
    <x v="35"/>
    <x v="1"/>
    <s v="charles.thompson58@company.com"/>
    <n v="-2358"/>
    <x v="5"/>
    <x v="0"/>
    <n v="128886.36"/>
    <x v="707"/>
    <s v="France"/>
    <x v="3"/>
    <n v="4.1900000000000004"/>
    <x v="2"/>
    <n v="21"/>
  </r>
  <r>
    <s v="EMP03388"/>
    <x v="1872"/>
    <x v="11"/>
    <x v="0"/>
    <s v="susan.torres49@company.com"/>
    <n v="-8524"/>
    <x v="5"/>
    <x v="5"/>
    <n v="88626.04"/>
    <x v="1316"/>
    <s v="Australia"/>
    <x v="3"/>
    <n v="1.06"/>
    <x v="1"/>
    <n v="37"/>
  </r>
  <r>
    <s v="EMP03389"/>
    <x v="1873"/>
    <x v="18"/>
    <x v="1"/>
    <s v="kevin.allen78@company.com"/>
    <n v="-7992"/>
    <x v="2"/>
    <x v="6"/>
    <n v="92899.99"/>
    <x v="1539"/>
    <s v="India"/>
    <x v="1"/>
    <n v="3.74"/>
    <x v="3"/>
    <n v="16"/>
  </r>
  <r>
    <s v="EMP03390"/>
    <x v="1874"/>
    <x v="2"/>
    <x v="2"/>
    <s v="mark.williams34@company.com"/>
    <n v="-9207"/>
    <x v="2"/>
    <x v="0"/>
    <n v="162066.26"/>
    <x v="446"/>
    <s v="Germany"/>
    <x v="0"/>
    <n v="1.27"/>
    <x v="3"/>
    <n v="29"/>
  </r>
  <r>
    <s v="EMP03391"/>
    <x v="465"/>
    <x v="16"/>
    <x v="1"/>
    <s v="matthew.roberts58@company.com"/>
    <n v="-5573"/>
    <x v="6"/>
    <x v="0"/>
    <n v="83018.399999999994"/>
    <x v="137"/>
    <s v="India"/>
    <x v="2"/>
    <n v="1.25"/>
    <x v="1"/>
    <n v="33"/>
  </r>
  <r>
    <s v="EMP03392"/>
    <x v="1875"/>
    <x v="12"/>
    <x v="0"/>
    <s v="joseph.moore35@company.com"/>
    <n v="-3707"/>
    <x v="4"/>
    <x v="10"/>
    <n v="134929.29"/>
    <x v="1364"/>
    <s v="Germany"/>
    <x v="3"/>
    <n v="2.2400000000000002"/>
    <x v="0"/>
    <n v="17"/>
  </r>
  <r>
    <s v="EMP03393"/>
    <x v="420"/>
    <x v="37"/>
    <x v="2"/>
    <s v="patricia.martinez69@company.com"/>
    <n v="-7029"/>
    <x v="1"/>
    <x v="0"/>
    <n v="111147.89"/>
    <x v="327"/>
    <s v="Singapore"/>
    <x v="0"/>
    <n v="3.16"/>
    <x v="2"/>
    <n v="25"/>
  </r>
  <r>
    <s v="EMP03394"/>
    <x v="277"/>
    <x v="22"/>
    <x v="1"/>
    <s v="richard.taylor63@company.com"/>
    <n v="-8977"/>
    <x v="7"/>
    <x v="4"/>
    <n v="51157.82"/>
    <x v="1540"/>
    <s v="Japan"/>
    <x v="2"/>
    <n v="1.77"/>
    <x v="3"/>
    <n v="5"/>
  </r>
  <r>
    <s v="EMP03395"/>
    <x v="1876"/>
    <x v="35"/>
    <x v="2"/>
    <s v="nancy.clark21@company.com"/>
    <n v="-10131"/>
    <x v="8"/>
    <x v="3"/>
    <n v="170199.06"/>
    <x v="627"/>
    <s v="UK"/>
    <x v="1"/>
    <n v="3.97"/>
    <x v="2"/>
    <n v="12"/>
  </r>
  <r>
    <s v="EMP03396"/>
    <x v="1686"/>
    <x v="0"/>
    <x v="0"/>
    <s v="robert.jackson82@company.com"/>
    <n v="-3518"/>
    <x v="1"/>
    <x v="3"/>
    <n v="95231.74"/>
    <x v="1326"/>
    <s v="UK"/>
    <x v="2"/>
    <n v="1.68"/>
    <x v="2"/>
    <n v="39"/>
  </r>
  <r>
    <s v="EMP03397"/>
    <x v="199"/>
    <x v="31"/>
    <x v="0"/>
    <s v="timothy.wright74@company.com"/>
    <n v="-9777"/>
    <x v="7"/>
    <x v="3"/>
    <n v="59982.44"/>
    <x v="1000"/>
    <s v="UK"/>
    <x v="1"/>
    <n v="1.72"/>
    <x v="2"/>
    <n v="36"/>
  </r>
  <r>
    <s v="EMP03398"/>
    <x v="598"/>
    <x v="40"/>
    <x v="1"/>
    <s v="kevin.green33@company.com"/>
    <n v="-9158"/>
    <x v="7"/>
    <x v="7"/>
    <n v="178100.75"/>
    <x v="243"/>
    <s v="UK"/>
    <x v="2"/>
    <n v="4.37"/>
    <x v="4"/>
    <n v="40"/>
  </r>
  <r>
    <s v="EMP03399"/>
    <x v="325"/>
    <x v="22"/>
    <x v="0"/>
    <s v="karen.king46@company.com"/>
    <n v="-4703"/>
    <x v="2"/>
    <x v="5"/>
    <n v="112832.63"/>
    <x v="349"/>
    <s v="India"/>
    <x v="1"/>
    <n v="4.83"/>
    <x v="0"/>
    <n v="38"/>
  </r>
  <r>
    <s v="EMP03400"/>
    <x v="116"/>
    <x v="0"/>
    <x v="0"/>
    <s v="steven.brown25@company.com"/>
    <n v="-3523"/>
    <x v="8"/>
    <x v="5"/>
    <n v="69680.649999999994"/>
    <x v="770"/>
    <s v="Canada"/>
    <x v="1"/>
    <n v="4.9800000000000004"/>
    <x v="2"/>
    <n v="6"/>
  </r>
  <r>
    <s v="EMP03401"/>
    <x v="1877"/>
    <x v="32"/>
    <x v="0"/>
    <s v="robert.thompson24@company.com"/>
    <n v="-3406"/>
    <x v="4"/>
    <x v="8"/>
    <n v="47215.54"/>
    <x v="640"/>
    <s v="Singapore"/>
    <x v="0"/>
    <n v="2.8"/>
    <x v="4"/>
    <n v="27"/>
  </r>
  <r>
    <s v="EMP03402"/>
    <x v="842"/>
    <x v="12"/>
    <x v="2"/>
    <s v="ashley.walker86@company.com"/>
    <n v="-4037"/>
    <x v="8"/>
    <x v="4"/>
    <n v="150035.88"/>
    <x v="1400"/>
    <s v="Canada"/>
    <x v="3"/>
    <n v="1.98"/>
    <x v="0"/>
    <n v="12"/>
  </r>
  <r>
    <s v="EMP03403"/>
    <x v="1182"/>
    <x v="14"/>
    <x v="2"/>
    <s v="margaret.jackson42@company.com"/>
    <n v="-5834"/>
    <x v="2"/>
    <x v="6"/>
    <n v="70245.67"/>
    <x v="176"/>
    <s v="India"/>
    <x v="0"/>
    <n v="1.1299999999999999"/>
    <x v="0"/>
    <n v="21"/>
  </r>
  <r>
    <s v="EMP03404"/>
    <x v="995"/>
    <x v="21"/>
    <x v="2"/>
    <s v="lisa.hall42@company.com"/>
    <n v="-4092"/>
    <x v="9"/>
    <x v="10"/>
    <n v="120370.61"/>
    <x v="1090"/>
    <s v="Australia"/>
    <x v="2"/>
    <n v="2.88"/>
    <x v="0"/>
    <n v="6"/>
  </r>
  <r>
    <s v="EMP03405"/>
    <x v="1878"/>
    <x v="42"/>
    <x v="2"/>
    <s v="george.walker55@company.com"/>
    <n v="-4580"/>
    <x v="2"/>
    <x v="0"/>
    <n v="63445.62"/>
    <x v="956"/>
    <s v="UK"/>
    <x v="3"/>
    <n v="4.21"/>
    <x v="0"/>
    <n v="21"/>
  </r>
  <r>
    <s v="EMP03406"/>
    <x v="1402"/>
    <x v="28"/>
    <x v="1"/>
    <s v="lisa.white51@company.com"/>
    <n v="-10771"/>
    <x v="6"/>
    <x v="6"/>
    <n v="98357.3"/>
    <x v="1415"/>
    <s v="Germany"/>
    <x v="2"/>
    <n v="3.53"/>
    <x v="1"/>
    <n v="19"/>
  </r>
  <r>
    <s v="EMP03407"/>
    <x v="1879"/>
    <x v="34"/>
    <x v="0"/>
    <s v="timothy.martin15@company.com"/>
    <n v="-8622"/>
    <x v="8"/>
    <x v="2"/>
    <n v="148677.79999999999"/>
    <x v="12"/>
    <s v="Brazil"/>
    <x v="1"/>
    <n v="3.26"/>
    <x v="4"/>
    <n v="24"/>
  </r>
  <r>
    <s v="EMP03408"/>
    <x v="218"/>
    <x v="7"/>
    <x v="1"/>
    <s v="stephanie.johnson75@company.com"/>
    <n v="-4046"/>
    <x v="0"/>
    <x v="4"/>
    <n v="124059.77"/>
    <x v="718"/>
    <s v="Canada"/>
    <x v="2"/>
    <n v="2.0499999999999998"/>
    <x v="0"/>
    <n v="40"/>
  </r>
  <r>
    <s v="EMP03409"/>
    <x v="1117"/>
    <x v="25"/>
    <x v="0"/>
    <s v="nancy.brown85@company.com"/>
    <n v="-5123"/>
    <x v="3"/>
    <x v="10"/>
    <n v="118958.84"/>
    <x v="163"/>
    <s v="Japan"/>
    <x v="2"/>
    <n v="1.54"/>
    <x v="4"/>
    <n v="6"/>
  </r>
  <r>
    <s v="EMP03410"/>
    <x v="1880"/>
    <x v="20"/>
    <x v="0"/>
    <s v="william.johnson20@company.com"/>
    <n v="-10923"/>
    <x v="8"/>
    <x v="10"/>
    <n v="144722.16"/>
    <x v="7"/>
    <s v="USA"/>
    <x v="0"/>
    <n v="2.48"/>
    <x v="4"/>
    <n v="23"/>
  </r>
  <r>
    <s v="EMP03411"/>
    <x v="1708"/>
    <x v="19"/>
    <x v="2"/>
    <s v="amanda.thompson55@company.com"/>
    <n v="-2821"/>
    <x v="1"/>
    <x v="0"/>
    <n v="39993.370000000003"/>
    <x v="867"/>
    <s v="USA"/>
    <x v="3"/>
    <n v="3.91"/>
    <x v="4"/>
    <n v="0"/>
  </r>
  <r>
    <s v="EMP03412"/>
    <x v="305"/>
    <x v="7"/>
    <x v="2"/>
    <s v="christopher.baker67@company.com"/>
    <n v="-4683"/>
    <x v="0"/>
    <x v="9"/>
    <n v="65627.41"/>
    <x v="1043"/>
    <s v="France"/>
    <x v="0"/>
    <n v="4.66"/>
    <x v="2"/>
    <n v="16"/>
  </r>
  <r>
    <s v="EMP03413"/>
    <x v="895"/>
    <x v="39"/>
    <x v="0"/>
    <s v="richard.lopez14@company.com"/>
    <n v="-6132"/>
    <x v="4"/>
    <x v="8"/>
    <n v="124820.23"/>
    <x v="540"/>
    <s v="Singapore"/>
    <x v="1"/>
    <n v="3.31"/>
    <x v="2"/>
    <n v="38"/>
  </r>
  <r>
    <s v="EMP03414"/>
    <x v="1881"/>
    <x v="16"/>
    <x v="2"/>
    <s v="dorothy.miller80@company.com"/>
    <n v="-3108"/>
    <x v="8"/>
    <x v="3"/>
    <n v="77454.78"/>
    <x v="1325"/>
    <s v="France"/>
    <x v="3"/>
    <n v="4.82"/>
    <x v="3"/>
    <n v="8"/>
  </r>
  <r>
    <s v="EMP03415"/>
    <x v="1882"/>
    <x v="18"/>
    <x v="2"/>
    <s v="mary.white70@company.com"/>
    <n v="-8675"/>
    <x v="3"/>
    <x v="10"/>
    <n v="178561.01"/>
    <x v="21"/>
    <s v="UK"/>
    <x v="2"/>
    <n v="4.3"/>
    <x v="4"/>
    <n v="6"/>
  </r>
  <r>
    <s v="EMP03416"/>
    <x v="1585"/>
    <x v="2"/>
    <x v="0"/>
    <s v="ronald.garcia28@company.com"/>
    <n v="-2779"/>
    <x v="4"/>
    <x v="3"/>
    <n v="77338.460000000006"/>
    <x v="1541"/>
    <s v="Canada"/>
    <x v="3"/>
    <n v="3.53"/>
    <x v="0"/>
    <n v="17"/>
  </r>
  <r>
    <s v="EMP03417"/>
    <x v="477"/>
    <x v="20"/>
    <x v="1"/>
    <s v="joshua.young8@company.com"/>
    <n v="-8955"/>
    <x v="3"/>
    <x v="4"/>
    <n v="88884"/>
    <x v="637"/>
    <s v="Germany"/>
    <x v="0"/>
    <n v="2.44"/>
    <x v="0"/>
    <n v="22"/>
  </r>
  <r>
    <s v="EMP03418"/>
    <x v="54"/>
    <x v="40"/>
    <x v="2"/>
    <s v="sandra.mitchell87@company.com"/>
    <n v="-11271"/>
    <x v="3"/>
    <x v="9"/>
    <n v="179178.83"/>
    <x v="628"/>
    <s v="USA"/>
    <x v="3"/>
    <n v="2.65"/>
    <x v="3"/>
    <n v="21"/>
  </r>
  <r>
    <s v="EMP03419"/>
    <x v="1883"/>
    <x v="39"/>
    <x v="0"/>
    <s v="christopher.thompson52@company.com"/>
    <n v="-6076"/>
    <x v="5"/>
    <x v="9"/>
    <n v="39580.480000000003"/>
    <x v="401"/>
    <s v="Brazil"/>
    <x v="3"/>
    <n v="1.4"/>
    <x v="3"/>
    <n v="13"/>
  </r>
  <r>
    <s v="EMP03420"/>
    <x v="430"/>
    <x v="18"/>
    <x v="1"/>
    <s v="betty.gonzalez81@company.com"/>
    <n v="-9946"/>
    <x v="4"/>
    <x v="4"/>
    <n v="135573.75"/>
    <x v="1134"/>
    <s v="France"/>
    <x v="2"/>
    <n v="2.76"/>
    <x v="4"/>
    <n v="39"/>
  </r>
  <r>
    <s v="EMP03421"/>
    <x v="336"/>
    <x v="30"/>
    <x v="1"/>
    <s v="deborah.white65@company.com"/>
    <n v="-10593"/>
    <x v="1"/>
    <x v="0"/>
    <n v="161921.57"/>
    <x v="906"/>
    <s v="Canada"/>
    <x v="1"/>
    <n v="3.42"/>
    <x v="0"/>
    <n v="37"/>
  </r>
  <r>
    <s v="EMP03422"/>
    <x v="949"/>
    <x v="8"/>
    <x v="0"/>
    <s v="james.williams85@company.com"/>
    <n v="-4784"/>
    <x v="2"/>
    <x v="0"/>
    <n v="155123.85999999999"/>
    <x v="328"/>
    <s v="Brazil"/>
    <x v="1"/>
    <n v="3.43"/>
    <x v="3"/>
    <n v="2"/>
  </r>
  <r>
    <s v="EMP03423"/>
    <x v="962"/>
    <x v="0"/>
    <x v="1"/>
    <s v="richard.walker58@company.com"/>
    <n v="-3344"/>
    <x v="5"/>
    <x v="7"/>
    <n v="88392.15"/>
    <x v="1049"/>
    <s v="Japan"/>
    <x v="2"/>
    <n v="3.27"/>
    <x v="1"/>
    <n v="33"/>
  </r>
  <r>
    <s v="EMP03424"/>
    <x v="813"/>
    <x v="5"/>
    <x v="2"/>
    <s v="daniel.wilson33@company.com"/>
    <n v="-3572"/>
    <x v="8"/>
    <x v="9"/>
    <n v="176382.92"/>
    <x v="137"/>
    <s v="Singapore"/>
    <x v="3"/>
    <n v="3.77"/>
    <x v="4"/>
    <n v="17"/>
  </r>
  <r>
    <s v="EMP03425"/>
    <x v="635"/>
    <x v="5"/>
    <x v="0"/>
    <s v="james.lee10@company.com"/>
    <n v="-5945"/>
    <x v="1"/>
    <x v="4"/>
    <n v="106668.65"/>
    <x v="1276"/>
    <s v="USA"/>
    <x v="0"/>
    <n v="4.87"/>
    <x v="3"/>
    <n v="22"/>
  </r>
  <r>
    <s v="EMP03426"/>
    <x v="1145"/>
    <x v="22"/>
    <x v="1"/>
    <s v="lisa.campbell93@company.com"/>
    <n v="-5060"/>
    <x v="8"/>
    <x v="9"/>
    <n v="108418.77"/>
    <x v="750"/>
    <s v="USA"/>
    <x v="3"/>
    <n v="3.71"/>
    <x v="0"/>
    <n v="20"/>
  </r>
  <r>
    <s v="EMP03427"/>
    <x v="1865"/>
    <x v="18"/>
    <x v="2"/>
    <s v="christopher.thomas19@company.com"/>
    <n v="-8407"/>
    <x v="1"/>
    <x v="4"/>
    <n v="74377.149999999994"/>
    <x v="220"/>
    <s v="India"/>
    <x v="2"/>
    <n v="1.24"/>
    <x v="4"/>
    <n v="39"/>
  </r>
  <r>
    <s v="EMP03428"/>
    <x v="851"/>
    <x v="6"/>
    <x v="1"/>
    <s v="richard.nelson43@company.com"/>
    <n v="-6240"/>
    <x v="0"/>
    <x v="5"/>
    <n v="151914.85999999999"/>
    <x v="1219"/>
    <s v="UK"/>
    <x v="0"/>
    <n v="4.54"/>
    <x v="1"/>
    <n v="32"/>
  </r>
  <r>
    <s v="EMP03429"/>
    <x v="1502"/>
    <x v="17"/>
    <x v="0"/>
    <s v="joseph.hernandez5@company.com"/>
    <n v="-7943"/>
    <x v="5"/>
    <x v="3"/>
    <n v="152938.46"/>
    <x v="1083"/>
    <s v="UK"/>
    <x v="2"/>
    <n v="4.2699999999999996"/>
    <x v="2"/>
    <n v="36"/>
  </r>
  <r>
    <s v="EMP03430"/>
    <x v="1716"/>
    <x v="38"/>
    <x v="0"/>
    <s v="lisa.king82@company.com"/>
    <n v="-2622"/>
    <x v="0"/>
    <x v="2"/>
    <n v="137893.13"/>
    <x v="616"/>
    <s v="USA"/>
    <x v="0"/>
    <n v="2.68"/>
    <x v="3"/>
    <n v="24"/>
  </r>
  <r>
    <s v="EMP03431"/>
    <x v="819"/>
    <x v="3"/>
    <x v="2"/>
    <s v="nancy.white84@company.com"/>
    <n v="-5084"/>
    <x v="8"/>
    <x v="0"/>
    <n v="140412.03"/>
    <x v="1542"/>
    <s v="Germany"/>
    <x v="2"/>
    <n v="3.02"/>
    <x v="4"/>
    <n v="18"/>
  </r>
  <r>
    <s v="EMP03432"/>
    <x v="444"/>
    <x v="26"/>
    <x v="2"/>
    <s v="sarah.martin22@company.com"/>
    <n v="-10577"/>
    <x v="3"/>
    <x v="5"/>
    <n v="73256.66"/>
    <x v="1376"/>
    <s v="USA"/>
    <x v="3"/>
    <n v="4.93"/>
    <x v="3"/>
    <n v="36"/>
  </r>
  <r>
    <s v="EMP03433"/>
    <x v="1884"/>
    <x v="42"/>
    <x v="2"/>
    <s v="rebecca.adams94@company.com"/>
    <n v="-2424"/>
    <x v="4"/>
    <x v="9"/>
    <n v="58462.55"/>
    <x v="323"/>
    <s v="UK"/>
    <x v="2"/>
    <n v="3.17"/>
    <x v="2"/>
    <n v="9"/>
  </r>
  <r>
    <s v="EMP03434"/>
    <x v="1702"/>
    <x v="33"/>
    <x v="1"/>
    <s v="nancy.lewis11@company.com"/>
    <n v="-10264"/>
    <x v="7"/>
    <x v="2"/>
    <n v="102695.35"/>
    <x v="1202"/>
    <s v="USA"/>
    <x v="3"/>
    <n v="3.33"/>
    <x v="1"/>
    <n v="29"/>
  </r>
  <r>
    <s v="EMP03435"/>
    <x v="1086"/>
    <x v="38"/>
    <x v="2"/>
    <s v="andrew.allen44@company.com"/>
    <n v="-6847"/>
    <x v="4"/>
    <x v="8"/>
    <n v="139136.53"/>
    <x v="1319"/>
    <s v="Australia"/>
    <x v="1"/>
    <n v="3.49"/>
    <x v="1"/>
    <n v="15"/>
  </r>
  <r>
    <s v="EMP03436"/>
    <x v="1643"/>
    <x v="6"/>
    <x v="1"/>
    <s v="kevin.lee13@company.com"/>
    <n v="-4097"/>
    <x v="6"/>
    <x v="9"/>
    <n v="55524.86"/>
    <x v="1109"/>
    <s v="Japan"/>
    <x v="2"/>
    <n v="4.7"/>
    <x v="0"/>
    <n v="36"/>
  </r>
  <r>
    <s v="EMP03437"/>
    <x v="1885"/>
    <x v="22"/>
    <x v="1"/>
    <s v="paul.brown3@company.com"/>
    <n v="-3335"/>
    <x v="7"/>
    <x v="2"/>
    <n v="90673.99"/>
    <x v="811"/>
    <s v="UK"/>
    <x v="1"/>
    <n v="3.88"/>
    <x v="0"/>
    <n v="2"/>
  </r>
  <r>
    <s v="EMP03438"/>
    <x v="9"/>
    <x v="2"/>
    <x v="2"/>
    <s v="lisa.green67@company.com"/>
    <n v="-6184"/>
    <x v="0"/>
    <x v="9"/>
    <n v="87620.15"/>
    <x v="1115"/>
    <s v="France"/>
    <x v="1"/>
    <n v="3.89"/>
    <x v="0"/>
    <n v="3"/>
  </r>
  <r>
    <s v="EMP03439"/>
    <x v="1138"/>
    <x v="6"/>
    <x v="2"/>
    <s v="jessica.brown9@company.com"/>
    <n v="-1788"/>
    <x v="0"/>
    <x v="4"/>
    <n v="65585.399999999994"/>
    <x v="979"/>
    <s v="France"/>
    <x v="3"/>
    <n v="4.33"/>
    <x v="0"/>
    <n v="5"/>
  </r>
  <r>
    <s v="EMP03440"/>
    <x v="402"/>
    <x v="24"/>
    <x v="0"/>
    <s v="charles.thomas62@company.com"/>
    <n v="-2962"/>
    <x v="2"/>
    <x v="8"/>
    <n v="131249.65"/>
    <x v="1543"/>
    <s v="India"/>
    <x v="1"/>
    <n v="4.57"/>
    <x v="2"/>
    <n v="1"/>
  </r>
  <r>
    <s v="EMP03441"/>
    <x v="890"/>
    <x v="25"/>
    <x v="1"/>
    <s v="brian.rodriguez95@company.com"/>
    <n v="-9829"/>
    <x v="1"/>
    <x v="10"/>
    <n v="170579.6"/>
    <x v="1246"/>
    <s v="Singapore"/>
    <x v="2"/>
    <n v="3.78"/>
    <x v="1"/>
    <n v="25"/>
  </r>
  <r>
    <s v="EMP03442"/>
    <x v="255"/>
    <x v="25"/>
    <x v="0"/>
    <s v="brian.nguyen40@company.com"/>
    <n v="-4911"/>
    <x v="2"/>
    <x v="7"/>
    <n v="158836.98000000001"/>
    <x v="23"/>
    <s v="France"/>
    <x v="3"/>
    <n v="3.47"/>
    <x v="2"/>
    <n v="28"/>
  </r>
  <r>
    <s v="EMP03443"/>
    <x v="1483"/>
    <x v="13"/>
    <x v="0"/>
    <s v="david.hall52@company.com"/>
    <n v="-8446"/>
    <x v="6"/>
    <x v="7"/>
    <n v="172107.8"/>
    <x v="1137"/>
    <s v="UK"/>
    <x v="0"/>
    <n v="3.46"/>
    <x v="1"/>
    <n v="31"/>
  </r>
  <r>
    <s v="EMP03444"/>
    <x v="464"/>
    <x v="22"/>
    <x v="2"/>
    <s v="christopher.brown82@company.com"/>
    <n v="-2363"/>
    <x v="0"/>
    <x v="4"/>
    <n v="55884.86"/>
    <x v="1544"/>
    <s v="Brazil"/>
    <x v="0"/>
    <n v="3.93"/>
    <x v="0"/>
    <n v="8"/>
  </r>
  <r>
    <s v="EMP03445"/>
    <x v="88"/>
    <x v="18"/>
    <x v="0"/>
    <s v="george.white29@company.com"/>
    <n v="-4469"/>
    <x v="8"/>
    <x v="0"/>
    <n v="47428.39"/>
    <x v="1545"/>
    <s v="Germany"/>
    <x v="1"/>
    <n v="1.45"/>
    <x v="4"/>
    <n v="27"/>
  </r>
  <r>
    <s v="EMP03446"/>
    <x v="1722"/>
    <x v="37"/>
    <x v="0"/>
    <s v="margaret.mitchell61@company.com"/>
    <n v="-7343"/>
    <x v="1"/>
    <x v="10"/>
    <n v="105551.72"/>
    <x v="1546"/>
    <s v="UK"/>
    <x v="0"/>
    <n v="3.41"/>
    <x v="3"/>
    <n v="37"/>
  </r>
  <r>
    <s v="EMP03447"/>
    <x v="1886"/>
    <x v="35"/>
    <x v="1"/>
    <s v="nancy.jones48@company.com"/>
    <n v="-9794"/>
    <x v="5"/>
    <x v="6"/>
    <n v="119520.14"/>
    <x v="1547"/>
    <s v="Brazil"/>
    <x v="0"/>
    <n v="2.29"/>
    <x v="1"/>
    <n v="33"/>
  </r>
  <r>
    <s v="EMP03448"/>
    <x v="577"/>
    <x v="40"/>
    <x v="2"/>
    <s v="margaret.smith39@company.com"/>
    <n v="-8253"/>
    <x v="5"/>
    <x v="9"/>
    <n v="84143.14"/>
    <x v="1466"/>
    <s v="Japan"/>
    <x v="3"/>
    <n v="3.85"/>
    <x v="3"/>
    <n v="13"/>
  </r>
  <r>
    <s v="EMP03449"/>
    <x v="958"/>
    <x v="7"/>
    <x v="2"/>
    <s v="mark.jones83@company.com"/>
    <n v="-8046"/>
    <x v="3"/>
    <x v="0"/>
    <n v="132158.16"/>
    <x v="1272"/>
    <s v="Brazil"/>
    <x v="0"/>
    <n v="1.27"/>
    <x v="2"/>
    <n v="33"/>
  </r>
  <r>
    <s v="EMP03450"/>
    <x v="786"/>
    <x v="19"/>
    <x v="2"/>
    <s v="thomas.green7@company.com"/>
    <n v="-9503"/>
    <x v="9"/>
    <x v="0"/>
    <n v="122345.32"/>
    <x v="238"/>
    <s v="Canada"/>
    <x v="3"/>
    <n v="4.75"/>
    <x v="2"/>
    <n v="38"/>
  </r>
  <r>
    <s v="EMP03451"/>
    <x v="1887"/>
    <x v="28"/>
    <x v="2"/>
    <s v="jessica.sanchez7@company.com"/>
    <n v="-10734"/>
    <x v="1"/>
    <x v="5"/>
    <n v="51925.52"/>
    <x v="734"/>
    <s v="Japan"/>
    <x v="0"/>
    <n v="2.63"/>
    <x v="3"/>
    <n v="10"/>
  </r>
  <r>
    <s v="EMP03452"/>
    <x v="459"/>
    <x v="13"/>
    <x v="0"/>
    <s v="dorothy.young29@company.com"/>
    <n v="-9741"/>
    <x v="7"/>
    <x v="9"/>
    <n v="120277.5"/>
    <x v="944"/>
    <s v="Japan"/>
    <x v="3"/>
    <n v="2.5"/>
    <x v="0"/>
    <n v="29"/>
  </r>
  <r>
    <s v="EMP03453"/>
    <x v="996"/>
    <x v="9"/>
    <x v="0"/>
    <s v="sarah.hall82@company.com"/>
    <n v="-10520"/>
    <x v="6"/>
    <x v="4"/>
    <n v="81058.91"/>
    <x v="628"/>
    <s v="Australia"/>
    <x v="3"/>
    <n v="1.48"/>
    <x v="0"/>
    <n v="21"/>
  </r>
  <r>
    <s v="EMP03454"/>
    <x v="442"/>
    <x v="3"/>
    <x v="2"/>
    <s v="karen.green44@company.com"/>
    <n v="-9907"/>
    <x v="3"/>
    <x v="5"/>
    <n v="122163.57"/>
    <x v="827"/>
    <s v="USA"/>
    <x v="2"/>
    <n v="4.57"/>
    <x v="4"/>
    <n v="19"/>
  </r>
  <r>
    <s v="EMP03455"/>
    <x v="598"/>
    <x v="4"/>
    <x v="2"/>
    <s v="kevin.green27@company.com"/>
    <n v="-2513"/>
    <x v="7"/>
    <x v="6"/>
    <n v="50062.62"/>
    <x v="923"/>
    <s v="UK"/>
    <x v="1"/>
    <n v="2.88"/>
    <x v="1"/>
    <n v="37"/>
  </r>
  <r>
    <s v="EMP03456"/>
    <x v="1888"/>
    <x v="3"/>
    <x v="1"/>
    <s v="susan.miller74@company.com"/>
    <n v="-8362"/>
    <x v="1"/>
    <x v="5"/>
    <n v="135144.6"/>
    <x v="337"/>
    <s v="USA"/>
    <x v="3"/>
    <n v="2.46"/>
    <x v="0"/>
    <n v="20"/>
  </r>
  <r>
    <s v="EMP03457"/>
    <x v="1140"/>
    <x v="43"/>
    <x v="2"/>
    <s v="michael.young82@company.com"/>
    <n v="-9268"/>
    <x v="2"/>
    <x v="2"/>
    <n v="168849.73"/>
    <x v="1339"/>
    <s v="Canada"/>
    <x v="1"/>
    <n v="4.04"/>
    <x v="1"/>
    <n v="13"/>
  </r>
  <r>
    <s v="EMP03458"/>
    <x v="1889"/>
    <x v="30"/>
    <x v="0"/>
    <s v="mark.martin96@company.com"/>
    <n v="-4758"/>
    <x v="3"/>
    <x v="2"/>
    <n v="53441.71"/>
    <x v="374"/>
    <s v="UK"/>
    <x v="0"/>
    <n v="2.67"/>
    <x v="3"/>
    <n v="25"/>
  </r>
  <r>
    <s v="EMP03459"/>
    <x v="207"/>
    <x v="14"/>
    <x v="2"/>
    <s v="john.robinson44@company.com"/>
    <n v="-3200"/>
    <x v="0"/>
    <x v="9"/>
    <n v="109464.45"/>
    <x v="1085"/>
    <s v="USA"/>
    <x v="2"/>
    <n v="2.81"/>
    <x v="0"/>
    <n v="28"/>
  </r>
  <r>
    <s v="EMP03460"/>
    <x v="1890"/>
    <x v="29"/>
    <x v="1"/>
    <s v="david.white74@company.com"/>
    <n v="-3627"/>
    <x v="4"/>
    <x v="8"/>
    <n v="91509.88"/>
    <x v="1249"/>
    <s v="Singapore"/>
    <x v="1"/>
    <n v="4.16"/>
    <x v="4"/>
    <n v="23"/>
  </r>
  <r>
    <s v="EMP03461"/>
    <x v="821"/>
    <x v="25"/>
    <x v="0"/>
    <s v="timothy.smith45@company.com"/>
    <n v="-8108"/>
    <x v="0"/>
    <x v="8"/>
    <n v="167714.62"/>
    <x v="355"/>
    <s v="Canada"/>
    <x v="3"/>
    <n v="3.68"/>
    <x v="0"/>
    <n v="13"/>
  </r>
  <r>
    <s v="EMP03462"/>
    <x v="1537"/>
    <x v="34"/>
    <x v="2"/>
    <s v="margaret.taylor10@company.com"/>
    <n v="-2610"/>
    <x v="3"/>
    <x v="2"/>
    <n v="39812.17"/>
    <x v="705"/>
    <s v="France"/>
    <x v="2"/>
    <n v="2.62"/>
    <x v="4"/>
    <n v="19"/>
  </r>
  <r>
    <s v="EMP03463"/>
    <x v="761"/>
    <x v="30"/>
    <x v="1"/>
    <s v="patricia.clark24@company.com"/>
    <n v="-8193"/>
    <x v="0"/>
    <x v="5"/>
    <n v="80681.58"/>
    <x v="1548"/>
    <s v="France"/>
    <x v="2"/>
    <n v="3.36"/>
    <x v="0"/>
    <n v="36"/>
  </r>
  <r>
    <s v="EMP03464"/>
    <x v="1181"/>
    <x v="2"/>
    <x v="0"/>
    <s v="anthony.johnson56@company.com"/>
    <n v="-3220"/>
    <x v="9"/>
    <x v="6"/>
    <n v="74220.03"/>
    <x v="1209"/>
    <s v="India"/>
    <x v="0"/>
    <n v="2.98"/>
    <x v="4"/>
    <n v="18"/>
  </r>
  <r>
    <s v="EMP03465"/>
    <x v="1546"/>
    <x v="36"/>
    <x v="1"/>
    <s v="jessica.garcia59@company.com"/>
    <n v="-4658"/>
    <x v="5"/>
    <x v="0"/>
    <n v="102683.49"/>
    <x v="338"/>
    <s v="Singapore"/>
    <x v="3"/>
    <n v="4.6500000000000004"/>
    <x v="3"/>
    <n v="12"/>
  </r>
  <r>
    <s v="EMP03466"/>
    <x v="561"/>
    <x v="33"/>
    <x v="2"/>
    <s v="timothy.sanchez22@company.com"/>
    <n v="-9109"/>
    <x v="3"/>
    <x v="4"/>
    <n v="105491.15"/>
    <x v="364"/>
    <s v="Brazil"/>
    <x v="2"/>
    <n v="4.82"/>
    <x v="3"/>
    <n v="33"/>
  </r>
  <r>
    <s v="EMP03467"/>
    <x v="564"/>
    <x v="39"/>
    <x v="1"/>
    <s v="patricia.davis27@company.com"/>
    <n v="-7735"/>
    <x v="5"/>
    <x v="10"/>
    <n v="56807.05"/>
    <x v="1549"/>
    <s v="Japan"/>
    <x v="1"/>
    <n v="2.46"/>
    <x v="0"/>
    <n v="9"/>
  </r>
  <r>
    <s v="EMP03468"/>
    <x v="724"/>
    <x v="33"/>
    <x v="2"/>
    <s v="jessica.robinson6@company.com"/>
    <n v="-10457"/>
    <x v="3"/>
    <x v="3"/>
    <n v="129682.99"/>
    <x v="354"/>
    <s v="India"/>
    <x v="3"/>
    <n v="2.11"/>
    <x v="3"/>
    <n v="25"/>
  </r>
  <r>
    <s v="EMP03469"/>
    <x v="1765"/>
    <x v="27"/>
    <x v="1"/>
    <s v="michelle.taylor36@company.com"/>
    <n v="-4915"/>
    <x v="1"/>
    <x v="4"/>
    <n v="92422.41"/>
    <x v="325"/>
    <s v="Australia"/>
    <x v="3"/>
    <n v="3.52"/>
    <x v="0"/>
    <n v="29"/>
  </r>
  <r>
    <s v="EMP03470"/>
    <x v="1593"/>
    <x v="10"/>
    <x v="0"/>
    <s v="carol.thomas76@company.com"/>
    <n v="-3275"/>
    <x v="5"/>
    <x v="4"/>
    <n v="163751.49"/>
    <x v="1550"/>
    <s v="France"/>
    <x v="0"/>
    <n v="3.97"/>
    <x v="3"/>
    <n v="2"/>
  </r>
  <r>
    <s v="EMP03471"/>
    <x v="1106"/>
    <x v="22"/>
    <x v="2"/>
    <s v="lisa.walker10@company.com"/>
    <n v="-8502"/>
    <x v="2"/>
    <x v="9"/>
    <n v="77594.34"/>
    <x v="1072"/>
    <s v="USA"/>
    <x v="3"/>
    <n v="1.79"/>
    <x v="2"/>
    <n v="2"/>
  </r>
  <r>
    <s v="EMP03472"/>
    <x v="742"/>
    <x v="22"/>
    <x v="2"/>
    <s v="david.flores59@company.com"/>
    <n v="-1843"/>
    <x v="8"/>
    <x v="8"/>
    <n v="94965.26"/>
    <x v="417"/>
    <s v="India"/>
    <x v="1"/>
    <n v="4.8"/>
    <x v="0"/>
    <n v="17"/>
  </r>
  <r>
    <s v="EMP03473"/>
    <x v="1161"/>
    <x v="7"/>
    <x v="2"/>
    <s v="margaret.nelson51@company.com"/>
    <n v="-10412"/>
    <x v="2"/>
    <x v="4"/>
    <n v="47329.01"/>
    <x v="1551"/>
    <s v="USA"/>
    <x v="2"/>
    <n v="2.2799999999999998"/>
    <x v="2"/>
    <n v="15"/>
  </r>
  <r>
    <s v="EMP03474"/>
    <x v="1891"/>
    <x v="36"/>
    <x v="2"/>
    <s v="susan.lopez63@company.com"/>
    <n v="-3880"/>
    <x v="0"/>
    <x v="5"/>
    <n v="108758.62"/>
    <x v="86"/>
    <s v="India"/>
    <x v="3"/>
    <n v="3.41"/>
    <x v="0"/>
    <n v="29"/>
  </r>
  <r>
    <s v="EMP03475"/>
    <x v="309"/>
    <x v="23"/>
    <x v="2"/>
    <s v="susan.nguyen77@company.com"/>
    <n v="-4128"/>
    <x v="5"/>
    <x v="10"/>
    <n v="55594.66"/>
    <x v="547"/>
    <s v="Germany"/>
    <x v="3"/>
    <n v="1.28"/>
    <x v="2"/>
    <n v="21"/>
  </r>
  <r>
    <s v="EMP03476"/>
    <x v="1656"/>
    <x v="38"/>
    <x v="2"/>
    <s v="donald.harris52@company.com"/>
    <n v="-10316"/>
    <x v="5"/>
    <x v="2"/>
    <n v="132133.89000000001"/>
    <x v="675"/>
    <s v="Australia"/>
    <x v="1"/>
    <n v="2.74"/>
    <x v="4"/>
    <n v="31"/>
  </r>
  <r>
    <s v="EMP03477"/>
    <x v="1600"/>
    <x v="20"/>
    <x v="1"/>
    <s v="carol.scott85@company.com"/>
    <n v="-10053"/>
    <x v="8"/>
    <x v="6"/>
    <n v="103426.13"/>
    <x v="839"/>
    <s v="France"/>
    <x v="0"/>
    <n v="2.41"/>
    <x v="3"/>
    <n v="11"/>
  </r>
  <r>
    <s v="EMP03478"/>
    <x v="1892"/>
    <x v="31"/>
    <x v="2"/>
    <s v="matthew.clark49@company.com"/>
    <n v="-2874"/>
    <x v="6"/>
    <x v="7"/>
    <n v="104792.78"/>
    <x v="1552"/>
    <s v="France"/>
    <x v="3"/>
    <n v="1.95"/>
    <x v="4"/>
    <n v="3"/>
  </r>
  <r>
    <s v="EMP03479"/>
    <x v="1286"/>
    <x v="33"/>
    <x v="2"/>
    <s v="susan.martinez2@company.com"/>
    <n v="-8838"/>
    <x v="3"/>
    <x v="9"/>
    <n v="103199.2"/>
    <x v="1519"/>
    <s v="Singapore"/>
    <x v="1"/>
    <n v="3.24"/>
    <x v="0"/>
    <n v="14"/>
  </r>
  <r>
    <s v="EMP03480"/>
    <x v="1125"/>
    <x v="17"/>
    <x v="1"/>
    <s v="mark.garcia88@company.com"/>
    <n v="-9371"/>
    <x v="9"/>
    <x v="5"/>
    <n v="154482.6"/>
    <x v="1553"/>
    <s v="Singapore"/>
    <x v="1"/>
    <n v="3.32"/>
    <x v="0"/>
    <n v="26"/>
  </r>
  <r>
    <s v="EMP03481"/>
    <x v="1893"/>
    <x v="8"/>
    <x v="0"/>
    <s v="timothy.rivera36@company.com"/>
    <n v="-6478"/>
    <x v="5"/>
    <x v="5"/>
    <n v="154367.91"/>
    <x v="1554"/>
    <s v="India"/>
    <x v="1"/>
    <n v="3.92"/>
    <x v="0"/>
    <n v="25"/>
  </r>
  <r>
    <s v="EMP03482"/>
    <x v="1764"/>
    <x v="8"/>
    <x v="1"/>
    <s v="timothy.torres19@company.com"/>
    <n v="-2872"/>
    <x v="7"/>
    <x v="2"/>
    <n v="150739.79999999999"/>
    <x v="124"/>
    <s v="UK"/>
    <x v="3"/>
    <n v="3.45"/>
    <x v="4"/>
    <n v="40"/>
  </r>
  <r>
    <s v="EMP03483"/>
    <x v="1681"/>
    <x v="23"/>
    <x v="0"/>
    <s v="brian.clark65@company.com"/>
    <n v="-10221"/>
    <x v="3"/>
    <x v="10"/>
    <n v="112467.67"/>
    <x v="1493"/>
    <s v="USA"/>
    <x v="3"/>
    <n v="1.08"/>
    <x v="0"/>
    <n v="14"/>
  </r>
  <r>
    <s v="EMP03484"/>
    <x v="1189"/>
    <x v="40"/>
    <x v="2"/>
    <s v="margaret.campbell19@company.com"/>
    <n v="-7320"/>
    <x v="2"/>
    <x v="2"/>
    <n v="61923.37"/>
    <x v="295"/>
    <s v="Singapore"/>
    <x v="3"/>
    <n v="1.54"/>
    <x v="2"/>
    <n v="14"/>
  </r>
  <r>
    <s v="EMP03485"/>
    <x v="614"/>
    <x v="43"/>
    <x v="1"/>
    <s v="william.hall24@company.com"/>
    <n v="-6721"/>
    <x v="2"/>
    <x v="6"/>
    <n v="56170.87"/>
    <x v="1555"/>
    <s v="UK"/>
    <x v="2"/>
    <n v="3.47"/>
    <x v="3"/>
    <n v="12"/>
  </r>
  <r>
    <s v="EMP03486"/>
    <x v="1165"/>
    <x v="18"/>
    <x v="2"/>
    <s v="rebecca.lopez33@company.com"/>
    <n v="-3165"/>
    <x v="1"/>
    <x v="8"/>
    <n v="153147.89000000001"/>
    <x v="1215"/>
    <s v="UK"/>
    <x v="2"/>
    <n v="1.02"/>
    <x v="2"/>
    <n v="11"/>
  </r>
  <r>
    <s v="EMP03487"/>
    <x v="1674"/>
    <x v="34"/>
    <x v="2"/>
    <s v="rebecca.jackson14@company.com"/>
    <n v="-8700"/>
    <x v="1"/>
    <x v="7"/>
    <n v="172654.66"/>
    <x v="770"/>
    <s v="Brazil"/>
    <x v="3"/>
    <n v="4.38"/>
    <x v="3"/>
    <n v="25"/>
  </r>
  <r>
    <s v="EMP03488"/>
    <x v="1722"/>
    <x v="19"/>
    <x v="2"/>
    <s v="margaret.mitchell9@company.com"/>
    <n v="-10479"/>
    <x v="0"/>
    <x v="6"/>
    <n v="167322.20000000001"/>
    <x v="286"/>
    <s v="USA"/>
    <x v="2"/>
    <n v="1.62"/>
    <x v="3"/>
    <n v="7"/>
  </r>
  <r>
    <s v="EMP03489"/>
    <x v="1894"/>
    <x v="38"/>
    <x v="0"/>
    <s v="carol.rivera34@company.com"/>
    <n v="-8024"/>
    <x v="3"/>
    <x v="3"/>
    <n v="170902.93"/>
    <x v="1118"/>
    <s v="Singapore"/>
    <x v="3"/>
    <n v="4.99"/>
    <x v="4"/>
    <n v="24"/>
  </r>
  <r>
    <s v="EMP03490"/>
    <x v="1296"/>
    <x v="27"/>
    <x v="0"/>
    <s v="ashley.mitchell47@company.com"/>
    <n v="-3528"/>
    <x v="4"/>
    <x v="3"/>
    <n v="179737.27"/>
    <x v="731"/>
    <s v="Singapore"/>
    <x v="2"/>
    <n v="2.62"/>
    <x v="0"/>
    <n v="8"/>
  </r>
  <r>
    <s v="EMP03491"/>
    <x v="1844"/>
    <x v="7"/>
    <x v="2"/>
    <s v="richard.harris74@company.com"/>
    <n v="-8304"/>
    <x v="0"/>
    <x v="9"/>
    <n v="69001.990000000005"/>
    <x v="24"/>
    <s v="USA"/>
    <x v="3"/>
    <n v="1.79"/>
    <x v="1"/>
    <n v="9"/>
  </r>
  <r>
    <s v="EMP03492"/>
    <x v="857"/>
    <x v="39"/>
    <x v="2"/>
    <s v="charles.hill20@company.com"/>
    <n v="-3901"/>
    <x v="7"/>
    <x v="5"/>
    <n v="103059.44"/>
    <x v="1517"/>
    <s v="Canada"/>
    <x v="1"/>
    <n v="1.72"/>
    <x v="4"/>
    <n v="11"/>
  </r>
  <r>
    <s v="EMP03493"/>
    <x v="1331"/>
    <x v="6"/>
    <x v="0"/>
    <s v="deborah.martin14@company.com"/>
    <n v="-10702"/>
    <x v="8"/>
    <x v="0"/>
    <n v="48433.43"/>
    <x v="158"/>
    <s v="Singapore"/>
    <x v="0"/>
    <n v="4.67"/>
    <x v="1"/>
    <n v="28"/>
  </r>
  <r>
    <s v="EMP03494"/>
    <x v="1848"/>
    <x v="24"/>
    <x v="2"/>
    <s v="jessica.miller13@company.com"/>
    <n v="-4902"/>
    <x v="4"/>
    <x v="8"/>
    <n v="113365.12"/>
    <x v="974"/>
    <s v="Japan"/>
    <x v="3"/>
    <n v="1.06"/>
    <x v="0"/>
    <n v="15"/>
  </r>
  <r>
    <s v="EMP03495"/>
    <x v="1197"/>
    <x v="39"/>
    <x v="1"/>
    <s v="david.walker39@company.com"/>
    <n v="-7117"/>
    <x v="0"/>
    <x v="6"/>
    <n v="81084.94"/>
    <x v="211"/>
    <s v="Germany"/>
    <x v="3"/>
    <n v="4.9800000000000004"/>
    <x v="4"/>
    <n v="28"/>
  </r>
  <r>
    <s v="EMP03496"/>
    <x v="419"/>
    <x v="36"/>
    <x v="0"/>
    <s v="robert.hill9@company.com"/>
    <n v="-5127"/>
    <x v="2"/>
    <x v="9"/>
    <n v="99704.73"/>
    <x v="852"/>
    <s v="Australia"/>
    <x v="3"/>
    <n v="4.46"/>
    <x v="0"/>
    <n v="15"/>
  </r>
  <r>
    <s v="EMP03497"/>
    <x v="598"/>
    <x v="8"/>
    <x v="1"/>
    <s v="kevin.green42@company.com"/>
    <n v="-9660"/>
    <x v="1"/>
    <x v="0"/>
    <n v="117859.38"/>
    <x v="841"/>
    <s v="India"/>
    <x v="0"/>
    <n v="2.59"/>
    <x v="3"/>
    <n v="8"/>
  </r>
  <r>
    <s v="EMP03498"/>
    <x v="1895"/>
    <x v="34"/>
    <x v="0"/>
    <s v="andrew.adams33@company.com"/>
    <n v="-3119"/>
    <x v="5"/>
    <x v="0"/>
    <n v="170022.51"/>
    <x v="643"/>
    <s v="Brazil"/>
    <x v="0"/>
    <n v="3.7"/>
    <x v="2"/>
    <n v="36"/>
  </r>
  <r>
    <s v="EMP03499"/>
    <x v="462"/>
    <x v="18"/>
    <x v="0"/>
    <s v="deborah.miller83@company.com"/>
    <n v="-8911"/>
    <x v="5"/>
    <x v="8"/>
    <n v="171507.48"/>
    <x v="1556"/>
    <s v="Singapore"/>
    <x v="1"/>
    <n v="1.43"/>
    <x v="1"/>
    <n v="20"/>
  </r>
  <r>
    <s v="EMP03500"/>
    <x v="1255"/>
    <x v="27"/>
    <x v="2"/>
    <s v="sarah.campbell13@company.com"/>
    <n v="-10201"/>
    <x v="1"/>
    <x v="4"/>
    <n v="149070.37"/>
    <x v="258"/>
    <s v="Brazil"/>
    <x v="3"/>
    <n v="4.3899999999999997"/>
    <x v="4"/>
    <n v="27"/>
  </r>
  <r>
    <s v="EMP03501"/>
    <x v="1576"/>
    <x v="42"/>
    <x v="2"/>
    <s v="michael.ramirez35@company.com"/>
    <n v="-9192"/>
    <x v="3"/>
    <x v="5"/>
    <n v="144089.41"/>
    <x v="420"/>
    <s v="Germany"/>
    <x v="2"/>
    <n v="2.88"/>
    <x v="0"/>
    <n v="31"/>
  </r>
  <r>
    <s v="EMP03502"/>
    <x v="1604"/>
    <x v="43"/>
    <x v="1"/>
    <s v="george.taylor54@company.com"/>
    <n v="-8830"/>
    <x v="8"/>
    <x v="4"/>
    <n v="60241.56"/>
    <x v="532"/>
    <s v="Japan"/>
    <x v="3"/>
    <n v="4.43"/>
    <x v="2"/>
    <n v="39"/>
  </r>
  <r>
    <s v="EMP03503"/>
    <x v="1554"/>
    <x v="6"/>
    <x v="0"/>
    <s v="rebecca.lewis55@company.com"/>
    <n v="-2762"/>
    <x v="9"/>
    <x v="4"/>
    <n v="115418.64"/>
    <x v="1066"/>
    <s v="Singapore"/>
    <x v="1"/>
    <n v="1.26"/>
    <x v="4"/>
    <n v="24"/>
  </r>
  <r>
    <s v="EMP03504"/>
    <x v="1896"/>
    <x v="3"/>
    <x v="2"/>
    <s v="mark.scott41@company.com"/>
    <n v="-9075"/>
    <x v="9"/>
    <x v="5"/>
    <n v="174862.82"/>
    <x v="830"/>
    <s v="UK"/>
    <x v="1"/>
    <n v="3.55"/>
    <x v="1"/>
    <n v="15"/>
  </r>
  <r>
    <s v="EMP03505"/>
    <x v="672"/>
    <x v="2"/>
    <x v="2"/>
    <s v="linda.lewis1@company.com"/>
    <n v="-3649"/>
    <x v="1"/>
    <x v="4"/>
    <n v="77769.22"/>
    <x v="1557"/>
    <s v="Japan"/>
    <x v="3"/>
    <n v="1.2"/>
    <x v="3"/>
    <n v="29"/>
  </r>
  <r>
    <s v="EMP03506"/>
    <x v="1323"/>
    <x v="43"/>
    <x v="2"/>
    <s v="william.harris37@company.com"/>
    <n v="-8953"/>
    <x v="4"/>
    <x v="7"/>
    <n v="119371.42"/>
    <x v="248"/>
    <s v="Canada"/>
    <x v="1"/>
    <n v="2.42"/>
    <x v="4"/>
    <n v="39"/>
  </r>
  <r>
    <s v="EMP03507"/>
    <x v="520"/>
    <x v="10"/>
    <x v="2"/>
    <s v="daniel.sanchez87@company.com"/>
    <n v="-5676"/>
    <x v="6"/>
    <x v="8"/>
    <n v="128717.24"/>
    <x v="445"/>
    <s v="Japan"/>
    <x v="1"/>
    <n v="1.76"/>
    <x v="0"/>
    <n v="9"/>
  </r>
  <r>
    <s v="EMP03508"/>
    <x v="508"/>
    <x v="25"/>
    <x v="2"/>
    <s v="amanda.flores66@company.com"/>
    <n v="-7419"/>
    <x v="8"/>
    <x v="8"/>
    <n v="112688.32000000001"/>
    <x v="1180"/>
    <s v="Australia"/>
    <x v="0"/>
    <n v="4.49"/>
    <x v="2"/>
    <n v="29"/>
  </r>
  <r>
    <s v="EMP03509"/>
    <x v="368"/>
    <x v="8"/>
    <x v="2"/>
    <s v="anthony.thomas66@company.com"/>
    <n v="-4845"/>
    <x v="5"/>
    <x v="8"/>
    <n v="138330.71"/>
    <x v="1003"/>
    <s v="Canada"/>
    <x v="1"/>
    <n v="2.95"/>
    <x v="2"/>
    <n v="12"/>
  </r>
  <r>
    <s v="EMP03510"/>
    <x v="1786"/>
    <x v="40"/>
    <x v="0"/>
    <s v="anthony.sanchez64@company.com"/>
    <n v="-9036"/>
    <x v="0"/>
    <x v="3"/>
    <n v="88782.59"/>
    <x v="1520"/>
    <s v="Australia"/>
    <x v="3"/>
    <n v="2.39"/>
    <x v="0"/>
    <n v="38"/>
  </r>
  <r>
    <s v="EMP03511"/>
    <x v="1651"/>
    <x v="5"/>
    <x v="2"/>
    <s v="karen.white86@company.com"/>
    <n v="-7932"/>
    <x v="6"/>
    <x v="2"/>
    <n v="123002.89"/>
    <x v="734"/>
    <s v="France"/>
    <x v="1"/>
    <n v="4.13"/>
    <x v="4"/>
    <n v="38"/>
  </r>
  <r>
    <s v="EMP03512"/>
    <x v="413"/>
    <x v="24"/>
    <x v="0"/>
    <s v="andrew.campbell20@company.com"/>
    <n v="-7502"/>
    <x v="9"/>
    <x v="4"/>
    <n v="99767.72"/>
    <x v="530"/>
    <s v="Singapore"/>
    <x v="3"/>
    <n v="4.6500000000000004"/>
    <x v="4"/>
    <n v="19"/>
  </r>
  <r>
    <s v="EMP03513"/>
    <x v="1700"/>
    <x v="35"/>
    <x v="2"/>
    <s v="andrew.rivera21@company.com"/>
    <n v="-5870"/>
    <x v="9"/>
    <x v="7"/>
    <n v="119070.12"/>
    <x v="1239"/>
    <s v="France"/>
    <x v="1"/>
    <n v="2.25"/>
    <x v="0"/>
    <n v="35"/>
  </r>
  <r>
    <s v="EMP03514"/>
    <x v="1268"/>
    <x v="17"/>
    <x v="1"/>
    <s v="betty.young40@company.com"/>
    <n v="-8180"/>
    <x v="5"/>
    <x v="5"/>
    <n v="127309.73"/>
    <x v="40"/>
    <s v="USA"/>
    <x v="1"/>
    <n v="2.4700000000000002"/>
    <x v="2"/>
    <n v="27"/>
  </r>
  <r>
    <s v="EMP03515"/>
    <x v="312"/>
    <x v="5"/>
    <x v="2"/>
    <s v="matthew.anderson85@company.com"/>
    <n v="-10338"/>
    <x v="2"/>
    <x v="4"/>
    <n v="131729.72"/>
    <x v="255"/>
    <s v="Singapore"/>
    <x v="0"/>
    <n v="2.58"/>
    <x v="1"/>
    <n v="6"/>
  </r>
  <r>
    <s v="EMP03516"/>
    <x v="1069"/>
    <x v="0"/>
    <x v="2"/>
    <s v="amanda.jackson22@company.com"/>
    <n v="-8505"/>
    <x v="0"/>
    <x v="8"/>
    <n v="140326.54"/>
    <x v="1517"/>
    <s v="UK"/>
    <x v="0"/>
    <n v="3"/>
    <x v="3"/>
    <n v="9"/>
  </r>
  <r>
    <s v="EMP03517"/>
    <x v="1897"/>
    <x v="6"/>
    <x v="1"/>
    <s v="andrew.martinez76@company.com"/>
    <n v="-7492"/>
    <x v="0"/>
    <x v="6"/>
    <n v="124636.76"/>
    <x v="1558"/>
    <s v="India"/>
    <x v="3"/>
    <n v="1.18"/>
    <x v="4"/>
    <n v="19"/>
  </r>
  <r>
    <s v="EMP03518"/>
    <x v="884"/>
    <x v="36"/>
    <x v="2"/>
    <s v="mark.taylor23@company.com"/>
    <n v="-3413"/>
    <x v="2"/>
    <x v="8"/>
    <n v="81690.22"/>
    <x v="1043"/>
    <s v="Brazil"/>
    <x v="1"/>
    <n v="3.78"/>
    <x v="4"/>
    <n v="16"/>
  </r>
  <r>
    <s v="EMP03519"/>
    <x v="1898"/>
    <x v="41"/>
    <x v="2"/>
    <s v="amanda.young90@company.com"/>
    <n v="-7519"/>
    <x v="1"/>
    <x v="0"/>
    <n v="76063.77"/>
    <x v="397"/>
    <s v="France"/>
    <x v="1"/>
    <n v="1.78"/>
    <x v="0"/>
    <n v="40"/>
  </r>
  <r>
    <s v="EMP03520"/>
    <x v="1480"/>
    <x v="19"/>
    <x v="0"/>
    <s v="michelle.wright54@company.com"/>
    <n v="-2404"/>
    <x v="8"/>
    <x v="9"/>
    <n v="116410.78"/>
    <x v="1185"/>
    <s v="USA"/>
    <x v="1"/>
    <n v="2.1800000000000002"/>
    <x v="0"/>
    <n v="2"/>
  </r>
  <r>
    <s v="EMP03521"/>
    <x v="660"/>
    <x v="5"/>
    <x v="2"/>
    <s v="linda.ramirez85@company.com"/>
    <n v="-7068"/>
    <x v="9"/>
    <x v="10"/>
    <n v="40947.94"/>
    <x v="1289"/>
    <s v="Singapore"/>
    <x v="1"/>
    <n v="4.5"/>
    <x v="1"/>
    <n v="7"/>
  </r>
  <r>
    <s v="EMP03522"/>
    <x v="559"/>
    <x v="43"/>
    <x v="0"/>
    <s v="emily.baker81@company.com"/>
    <n v="-6370"/>
    <x v="8"/>
    <x v="7"/>
    <n v="173782"/>
    <x v="1113"/>
    <s v="Brazil"/>
    <x v="0"/>
    <n v="3.19"/>
    <x v="0"/>
    <n v="6"/>
  </r>
  <r>
    <s v="EMP03523"/>
    <x v="1899"/>
    <x v="14"/>
    <x v="1"/>
    <s v="kevin.wright50@company.com"/>
    <n v="-9109"/>
    <x v="8"/>
    <x v="10"/>
    <n v="58919.51"/>
    <x v="1559"/>
    <s v="UK"/>
    <x v="2"/>
    <n v="2.85"/>
    <x v="3"/>
    <n v="7"/>
  </r>
  <r>
    <s v="EMP03524"/>
    <x v="1648"/>
    <x v="22"/>
    <x v="1"/>
    <s v="deborah.garcia70@company.com"/>
    <n v="-5377"/>
    <x v="6"/>
    <x v="0"/>
    <n v="69944.399999999994"/>
    <x v="6"/>
    <s v="Singapore"/>
    <x v="2"/>
    <n v="4.6399999999999997"/>
    <x v="0"/>
    <n v="22"/>
  </r>
  <r>
    <s v="EMP03525"/>
    <x v="1545"/>
    <x v="32"/>
    <x v="1"/>
    <s v="mark.hill46@company.com"/>
    <n v="-6479"/>
    <x v="0"/>
    <x v="4"/>
    <n v="122829.99"/>
    <x v="1152"/>
    <s v="Germany"/>
    <x v="3"/>
    <n v="2.17"/>
    <x v="2"/>
    <n v="11"/>
  </r>
  <r>
    <s v="EMP03526"/>
    <x v="1587"/>
    <x v="9"/>
    <x v="0"/>
    <s v="donna.sanchez73@company.com"/>
    <n v="-5081"/>
    <x v="9"/>
    <x v="7"/>
    <n v="131216.51999999999"/>
    <x v="204"/>
    <s v="Japan"/>
    <x v="3"/>
    <n v="4.87"/>
    <x v="0"/>
    <n v="3"/>
  </r>
  <r>
    <s v="EMP03527"/>
    <x v="739"/>
    <x v="43"/>
    <x v="0"/>
    <s v="joseph.jones45@company.com"/>
    <n v="-6294"/>
    <x v="2"/>
    <x v="7"/>
    <n v="123044.68"/>
    <x v="234"/>
    <s v="USA"/>
    <x v="1"/>
    <n v="3.49"/>
    <x v="1"/>
    <n v="30"/>
  </r>
  <r>
    <s v="EMP03528"/>
    <x v="1900"/>
    <x v="28"/>
    <x v="0"/>
    <s v="william.king31@company.com"/>
    <n v="-6135"/>
    <x v="4"/>
    <x v="4"/>
    <n v="38561"/>
    <x v="701"/>
    <s v="Brazil"/>
    <x v="1"/>
    <n v="1.88"/>
    <x v="3"/>
    <n v="11"/>
  </r>
  <r>
    <s v="EMP03529"/>
    <x v="1901"/>
    <x v="32"/>
    <x v="1"/>
    <s v="mark.harris98@company.com"/>
    <n v="-3013"/>
    <x v="5"/>
    <x v="9"/>
    <n v="118589.93"/>
    <x v="1400"/>
    <s v="Japan"/>
    <x v="1"/>
    <n v="1.94"/>
    <x v="3"/>
    <n v="23"/>
  </r>
  <r>
    <s v="EMP03530"/>
    <x v="231"/>
    <x v="2"/>
    <x v="0"/>
    <s v="michelle.thompson24@company.com"/>
    <n v="-1427"/>
    <x v="0"/>
    <x v="8"/>
    <n v="133390.21"/>
    <x v="896"/>
    <s v="Canada"/>
    <x v="3"/>
    <n v="2.97"/>
    <x v="0"/>
    <n v="0"/>
  </r>
  <r>
    <s v="EMP03531"/>
    <x v="1863"/>
    <x v="5"/>
    <x v="2"/>
    <s v="mark.moore14@company.com"/>
    <n v="-10525"/>
    <x v="3"/>
    <x v="6"/>
    <n v="133385.76"/>
    <x v="238"/>
    <s v="UK"/>
    <x v="2"/>
    <n v="2.83"/>
    <x v="3"/>
    <n v="39"/>
  </r>
  <r>
    <s v="EMP03532"/>
    <x v="1412"/>
    <x v="41"/>
    <x v="2"/>
    <s v="patricia.rodriguez96@company.com"/>
    <n v="-11229"/>
    <x v="8"/>
    <x v="10"/>
    <n v="45793.8"/>
    <x v="862"/>
    <s v="India"/>
    <x v="0"/>
    <n v="3.76"/>
    <x v="4"/>
    <n v="3"/>
  </r>
  <r>
    <s v="EMP03533"/>
    <x v="1675"/>
    <x v="33"/>
    <x v="1"/>
    <s v="joseph.green66@company.com"/>
    <n v="-3045"/>
    <x v="5"/>
    <x v="10"/>
    <n v="100812.94"/>
    <x v="1017"/>
    <s v="Australia"/>
    <x v="2"/>
    <n v="2.31"/>
    <x v="1"/>
    <n v="7"/>
  </r>
  <r>
    <s v="EMP03534"/>
    <x v="23"/>
    <x v="20"/>
    <x v="2"/>
    <s v="barbara.ramirez8@company.com"/>
    <n v="-10106"/>
    <x v="4"/>
    <x v="3"/>
    <n v="146668.04999999999"/>
    <x v="1516"/>
    <s v="Germany"/>
    <x v="1"/>
    <n v="3.81"/>
    <x v="0"/>
    <n v="10"/>
  </r>
  <r>
    <s v="EMP03535"/>
    <x v="1228"/>
    <x v="24"/>
    <x v="2"/>
    <s v="daniel.miller55@company.com"/>
    <n v="-11326"/>
    <x v="4"/>
    <x v="10"/>
    <n v="60271.09"/>
    <x v="614"/>
    <s v="Brazil"/>
    <x v="3"/>
    <n v="2.67"/>
    <x v="4"/>
    <n v="13"/>
  </r>
  <r>
    <s v="EMP03536"/>
    <x v="1902"/>
    <x v="4"/>
    <x v="0"/>
    <s v="jessica.martin92@company.com"/>
    <n v="-5130"/>
    <x v="4"/>
    <x v="8"/>
    <n v="174483.61"/>
    <x v="1560"/>
    <s v="France"/>
    <x v="1"/>
    <n v="1.26"/>
    <x v="0"/>
    <n v="38"/>
  </r>
  <r>
    <s v="EMP03537"/>
    <x v="1903"/>
    <x v="16"/>
    <x v="1"/>
    <s v="timothy.lee75@company.com"/>
    <n v="-7609"/>
    <x v="9"/>
    <x v="4"/>
    <n v="143852.35"/>
    <x v="833"/>
    <s v="Australia"/>
    <x v="1"/>
    <n v="4.04"/>
    <x v="2"/>
    <n v="12"/>
  </r>
  <r>
    <s v="EMP03538"/>
    <x v="964"/>
    <x v="1"/>
    <x v="0"/>
    <s v="ronald.lewis23@company.com"/>
    <n v="-6868"/>
    <x v="6"/>
    <x v="8"/>
    <n v="113792.65"/>
    <x v="613"/>
    <s v="Brazil"/>
    <x v="2"/>
    <n v="2.67"/>
    <x v="1"/>
    <n v="20"/>
  </r>
  <r>
    <s v="EMP03539"/>
    <x v="848"/>
    <x v="33"/>
    <x v="0"/>
    <s v="deborah.young1@company.com"/>
    <n v="-8413"/>
    <x v="2"/>
    <x v="7"/>
    <n v="92465.21"/>
    <x v="9"/>
    <s v="Singapore"/>
    <x v="2"/>
    <n v="4.6900000000000004"/>
    <x v="1"/>
    <n v="4"/>
  </r>
  <r>
    <s v="EMP03540"/>
    <x v="1526"/>
    <x v="34"/>
    <x v="0"/>
    <s v="michael.white1@company.com"/>
    <n v="-4500"/>
    <x v="2"/>
    <x v="3"/>
    <n v="107946.53"/>
    <x v="186"/>
    <s v="Canada"/>
    <x v="1"/>
    <n v="2.7"/>
    <x v="2"/>
    <n v="39"/>
  </r>
  <r>
    <s v="EMP03541"/>
    <x v="1904"/>
    <x v="41"/>
    <x v="1"/>
    <s v="emily.flores94@company.com"/>
    <n v="-6810"/>
    <x v="1"/>
    <x v="3"/>
    <n v="156692.98000000001"/>
    <x v="1561"/>
    <s v="France"/>
    <x v="1"/>
    <n v="3.03"/>
    <x v="0"/>
    <n v="32"/>
  </r>
  <r>
    <s v="EMP03542"/>
    <x v="1691"/>
    <x v="26"/>
    <x v="1"/>
    <s v="betty.williams54@company.com"/>
    <n v="-9838"/>
    <x v="2"/>
    <x v="7"/>
    <n v="159543.98000000001"/>
    <x v="306"/>
    <s v="India"/>
    <x v="0"/>
    <n v="3.56"/>
    <x v="0"/>
    <n v="11"/>
  </r>
  <r>
    <s v="EMP03543"/>
    <x v="247"/>
    <x v="35"/>
    <x v="1"/>
    <s v="nancy.lopez99@company.com"/>
    <n v="-6598"/>
    <x v="6"/>
    <x v="7"/>
    <n v="60310.94"/>
    <x v="190"/>
    <s v="Canada"/>
    <x v="3"/>
    <n v="3.8"/>
    <x v="2"/>
    <n v="8"/>
  </r>
  <r>
    <s v="EMP03544"/>
    <x v="1080"/>
    <x v="9"/>
    <x v="2"/>
    <s v="emily.harris93@company.com"/>
    <n v="-7100"/>
    <x v="6"/>
    <x v="5"/>
    <n v="73215.539999999994"/>
    <x v="17"/>
    <s v="Brazil"/>
    <x v="0"/>
    <n v="2.2599999999999998"/>
    <x v="4"/>
    <n v="8"/>
  </r>
  <r>
    <s v="EMP03545"/>
    <x v="856"/>
    <x v="2"/>
    <x v="2"/>
    <s v="deborah.hill48@company.com"/>
    <n v="-6832"/>
    <x v="6"/>
    <x v="8"/>
    <n v="67422.58"/>
    <x v="1562"/>
    <s v="Germany"/>
    <x v="3"/>
    <n v="3"/>
    <x v="1"/>
    <n v="36"/>
  </r>
  <r>
    <s v="EMP03546"/>
    <x v="384"/>
    <x v="16"/>
    <x v="0"/>
    <s v="joshua.green79@company.com"/>
    <n v="-9235"/>
    <x v="4"/>
    <x v="8"/>
    <n v="67311.91"/>
    <x v="547"/>
    <s v="Singapore"/>
    <x v="3"/>
    <n v="1.57"/>
    <x v="3"/>
    <n v="30"/>
  </r>
  <r>
    <s v="EMP03547"/>
    <x v="1536"/>
    <x v="32"/>
    <x v="1"/>
    <s v="melissa.baker17@company.com"/>
    <n v="-2614"/>
    <x v="0"/>
    <x v="0"/>
    <n v="48023.13"/>
    <x v="1563"/>
    <s v="Canada"/>
    <x v="2"/>
    <n v="2"/>
    <x v="4"/>
    <n v="7"/>
  </r>
  <r>
    <s v="EMP03548"/>
    <x v="1905"/>
    <x v="16"/>
    <x v="2"/>
    <s v="jennifer.jackson31@company.com"/>
    <n v="-2363"/>
    <x v="4"/>
    <x v="0"/>
    <n v="123473.22"/>
    <x v="725"/>
    <s v="USA"/>
    <x v="3"/>
    <n v="3.68"/>
    <x v="1"/>
    <n v="20"/>
  </r>
  <r>
    <s v="EMP03549"/>
    <x v="611"/>
    <x v="28"/>
    <x v="0"/>
    <s v="joshua.carter14@company.com"/>
    <n v="-10012"/>
    <x v="9"/>
    <x v="7"/>
    <n v="39059.800000000003"/>
    <x v="1564"/>
    <s v="Australia"/>
    <x v="2"/>
    <n v="2.4700000000000002"/>
    <x v="3"/>
    <n v="13"/>
  </r>
  <r>
    <s v="EMP03550"/>
    <x v="651"/>
    <x v="26"/>
    <x v="2"/>
    <s v="thomas.baker77@company.com"/>
    <n v="-5084"/>
    <x v="0"/>
    <x v="7"/>
    <n v="138832.4"/>
    <x v="233"/>
    <s v="USA"/>
    <x v="3"/>
    <n v="4.25"/>
    <x v="3"/>
    <n v="11"/>
  </r>
  <r>
    <s v="EMP03551"/>
    <x v="847"/>
    <x v="27"/>
    <x v="2"/>
    <s v="paul.green35@company.com"/>
    <n v="-9540"/>
    <x v="6"/>
    <x v="5"/>
    <n v="60239.91"/>
    <x v="693"/>
    <s v="USA"/>
    <x v="3"/>
    <n v="2.2400000000000002"/>
    <x v="1"/>
    <n v="7"/>
  </r>
  <r>
    <s v="EMP03552"/>
    <x v="1158"/>
    <x v="18"/>
    <x v="1"/>
    <s v="joshua.brown59@company.com"/>
    <n v="-9866"/>
    <x v="7"/>
    <x v="7"/>
    <n v="177434.18"/>
    <x v="1377"/>
    <s v="Brazil"/>
    <x v="2"/>
    <n v="3.63"/>
    <x v="4"/>
    <n v="25"/>
  </r>
  <r>
    <s v="EMP03553"/>
    <x v="1733"/>
    <x v="25"/>
    <x v="0"/>
    <s v="jennifer.nelson36@company.com"/>
    <n v="-7610"/>
    <x v="0"/>
    <x v="2"/>
    <n v="153486.13"/>
    <x v="1471"/>
    <s v="Japan"/>
    <x v="1"/>
    <n v="2.52"/>
    <x v="3"/>
    <n v="20"/>
  </r>
  <r>
    <s v="EMP03554"/>
    <x v="744"/>
    <x v="34"/>
    <x v="2"/>
    <s v="rebecca.white69@company.com"/>
    <n v="-9544"/>
    <x v="3"/>
    <x v="3"/>
    <n v="119538.8"/>
    <x v="197"/>
    <s v="India"/>
    <x v="1"/>
    <n v="2.66"/>
    <x v="4"/>
    <n v="23"/>
  </r>
  <r>
    <s v="EMP03555"/>
    <x v="986"/>
    <x v="36"/>
    <x v="0"/>
    <s v="matthew.torres33@company.com"/>
    <n v="-9066"/>
    <x v="3"/>
    <x v="0"/>
    <n v="128525.42"/>
    <x v="863"/>
    <s v="France"/>
    <x v="0"/>
    <n v="1.08"/>
    <x v="0"/>
    <n v="14"/>
  </r>
  <r>
    <s v="EMP03556"/>
    <x v="1906"/>
    <x v="22"/>
    <x v="1"/>
    <s v="daniel.jones4@company.com"/>
    <n v="-6958"/>
    <x v="2"/>
    <x v="10"/>
    <n v="137728.21"/>
    <x v="1081"/>
    <s v="Singapore"/>
    <x v="0"/>
    <n v="2.34"/>
    <x v="2"/>
    <n v="13"/>
  </r>
  <r>
    <s v="EMP03557"/>
    <x v="386"/>
    <x v="16"/>
    <x v="2"/>
    <s v="stephanie.taylor25@company.com"/>
    <n v="-9160"/>
    <x v="8"/>
    <x v="6"/>
    <n v="104115.08"/>
    <x v="5"/>
    <s v="Japan"/>
    <x v="3"/>
    <n v="3.37"/>
    <x v="4"/>
    <n v="15"/>
  </r>
  <r>
    <s v="EMP03558"/>
    <x v="199"/>
    <x v="43"/>
    <x v="0"/>
    <s v="timothy.wright68@company.com"/>
    <n v="-2743"/>
    <x v="0"/>
    <x v="0"/>
    <n v="109800.48"/>
    <x v="306"/>
    <s v="UK"/>
    <x v="0"/>
    <n v="3.88"/>
    <x v="0"/>
    <n v="30"/>
  </r>
  <r>
    <s v="EMP03559"/>
    <x v="28"/>
    <x v="22"/>
    <x v="1"/>
    <s v="amanda.lee27@company.com"/>
    <n v="-5958"/>
    <x v="8"/>
    <x v="2"/>
    <n v="74945.36"/>
    <x v="306"/>
    <s v="Brazil"/>
    <x v="0"/>
    <n v="3.68"/>
    <x v="4"/>
    <n v="9"/>
  </r>
  <r>
    <s v="EMP03560"/>
    <x v="1907"/>
    <x v="33"/>
    <x v="0"/>
    <s v="emily.allen54@company.com"/>
    <n v="-10149"/>
    <x v="7"/>
    <x v="10"/>
    <n v="128652.77"/>
    <x v="58"/>
    <s v="Japan"/>
    <x v="0"/>
    <n v="1.77"/>
    <x v="0"/>
    <n v="11"/>
  </r>
  <r>
    <s v="EMP03561"/>
    <x v="1908"/>
    <x v="8"/>
    <x v="1"/>
    <s v="dorothy.brown24@company.com"/>
    <n v="-6285"/>
    <x v="6"/>
    <x v="9"/>
    <n v="130527.3"/>
    <x v="1534"/>
    <s v="Germany"/>
    <x v="3"/>
    <n v="1.45"/>
    <x v="2"/>
    <n v="32"/>
  </r>
  <r>
    <s v="EMP03562"/>
    <x v="1909"/>
    <x v="1"/>
    <x v="1"/>
    <s v="rebecca.roberts54@company.com"/>
    <n v="-7947"/>
    <x v="7"/>
    <x v="4"/>
    <n v="151452.96"/>
    <x v="1565"/>
    <s v="Canada"/>
    <x v="1"/>
    <n v="3.67"/>
    <x v="1"/>
    <n v="39"/>
  </r>
  <r>
    <s v="EMP03563"/>
    <x v="1910"/>
    <x v="42"/>
    <x v="0"/>
    <s v="carol.johnson81@company.com"/>
    <n v="-6839"/>
    <x v="5"/>
    <x v="2"/>
    <n v="74874.05"/>
    <x v="1566"/>
    <s v="Brazil"/>
    <x v="0"/>
    <n v="3.83"/>
    <x v="3"/>
    <n v="14"/>
  </r>
  <r>
    <s v="EMP03564"/>
    <x v="1911"/>
    <x v="9"/>
    <x v="2"/>
    <s v="kevin.miller64@company.com"/>
    <n v="-5707"/>
    <x v="9"/>
    <x v="7"/>
    <n v="67503.94"/>
    <x v="21"/>
    <s v="USA"/>
    <x v="3"/>
    <n v="3.96"/>
    <x v="2"/>
    <n v="36"/>
  </r>
  <r>
    <s v="EMP03565"/>
    <x v="831"/>
    <x v="3"/>
    <x v="1"/>
    <s v="david.perez64@company.com"/>
    <n v="-5784"/>
    <x v="2"/>
    <x v="0"/>
    <n v="51706.7"/>
    <x v="290"/>
    <s v="Japan"/>
    <x v="1"/>
    <n v="4.04"/>
    <x v="4"/>
    <n v="5"/>
  </r>
  <r>
    <s v="EMP03566"/>
    <x v="505"/>
    <x v="30"/>
    <x v="0"/>
    <s v="kevin.perez89@company.com"/>
    <n v="-9283"/>
    <x v="6"/>
    <x v="8"/>
    <n v="179896.94"/>
    <x v="809"/>
    <s v="India"/>
    <x v="0"/>
    <n v="1.37"/>
    <x v="2"/>
    <n v="0"/>
  </r>
  <r>
    <s v="EMP03567"/>
    <x v="1912"/>
    <x v="27"/>
    <x v="1"/>
    <s v="kevin.brown6@company.com"/>
    <n v="-3697"/>
    <x v="5"/>
    <x v="9"/>
    <n v="36429.360000000001"/>
    <x v="1249"/>
    <s v="France"/>
    <x v="2"/>
    <n v="2.14"/>
    <x v="1"/>
    <n v="13"/>
  </r>
  <r>
    <s v="EMP03568"/>
    <x v="1852"/>
    <x v="18"/>
    <x v="1"/>
    <s v="matthew.martinez15@company.com"/>
    <n v="-6802"/>
    <x v="2"/>
    <x v="7"/>
    <n v="126782.99"/>
    <x v="681"/>
    <s v="UK"/>
    <x v="1"/>
    <n v="2.08"/>
    <x v="3"/>
    <n v="24"/>
  </r>
  <r>
    <s v="EMP03569"/>
    <x v="886"/>
    <x v="34"/>
    <x v="2"/>
    <s v="paul.hall4@company.com"/>
    <n v="-3391"/>
    <x v="6"/>
    <x v="9"/>
    <n v="108766.48"/>
    <x v="1078"/>
    <s v="Singapore"/>
    <x v="3"/>
    <n v="2.42"/>
    <x v="3"/>
    <n v="17"/>
  </r>
  <r>
    <s v="EMP03570"/>
    <x v="1172"/>
    <x v="13"/>
    <x v="1"/>
    <s v="dorothy.hill46@company.com"/>
    <n v="-4480"/>
    <x v="3"/>
    <x v="9"/>
    <n v="105976.89"/>
    <x v="1172"/>
    <s v="Canada"/>
    <x v="1"/>
    <n v="3.72"/>
    <x v="2"/>
    <n v="23"/>
  </r>
  <r>
    <s v="EMP03571"/>
    <x v="1913"/>
    <x v="18"/>
    <x v="2"/>
    <s v="anthony.anderson76@company.com"/>
    <n v="-7864"/>
    <x v="2"/>
    <x v="4"/>
    <n v="161584.32000000001"/>
    <x v="1341"/>
    <s v="Canada"/>
    <x v="3"/>
    <n v="2.68"/>
    <x v="1"/>
    <n v="31"/>
  </r>
  <r>
    <s v="EMP03572"/>
    <x v="1716"/>
    <x v="23"/>
    <x v="2"/>
    <s v="lisa.king95@company.com"/>
    <n v="-6981"/>
    <x v="5"/>
    <x v="0"/>
    <n v="144650.01999999999"/>
    <x v="1567"/>
    <s v="France"/>
    <x v="3"/>
    <n v="2.52"/>
    <x v="4"/>
    <n v="35"/>
  </r>
  <r>
    <s v="EMP03573"/>
    <x v="1752"/>
    <x v="0"/>
    <x v="2"/>
    <s v="amanda.anderson31@company.com"/>
    <n v="-6682"/>
    <x v="5"/>
    <x v="4"/>
    <n v="69451.350000000006"/>
    <x v="7"/>
    <s v="UK"/>
    <x v="1"/>
    <n v="4.1100000000000003"/>
    <x v="3"/>
    <n v="39"/>
  </r>
  <r>
    <s v="EMP03574"/>
    <x v="274"/>
    <x v="17"/>
    <x v="0"/>
    <s v="emily.perez29@company.com"/>
    <n v="-10138"/>
    <x v="7"/>
    <x v="5"/>
    <n v="164841.45000000001"/>
    <x v="1568"/>
    <s v="Brazil"/>
    <x v="0"/>
    <n v="4.99"/>
    <x v="1"/>
    <n v="9"/>
  </r>
  <r>
    <s v="EMP03575"/>
    <x v="284"/>
    <x v="35"/>
    <x v="1"/>
    <s v="david.taylor41@company.com"/>
    <n v="-2917"/>
    <x v="8"/>
    <x v="0"/>
    <n v="133222.98000000001"/>
    <x v="374"/>
    <s v="UK"/>
    <x v="1"/>
    <n v="2.15"/>
    <x v="0"/>
    <n v="11"/>
  </r>
  <r>
    <s v="EMP03576"/>
    <x v="396"/>
    <x v="30"/>
    <x v="1"/>
    <s v="joseph.robinson57@company.com"/>
    <n v="-9586"/>
    <x v="2"/>
    <x v="6"/>
    <n v="154349.42000000001"/>
    <x v="969"/>
    <s v="USA"/>
    <x v="2"/>
    <n v="1.94"/>
    <x v="0"/>
    <n v="38"/>
  </r>
  <r>
    <s v="EMP03577"/>
    <x v="1914"/>
    <x v="22"/>
    <x v="0"/>
    <s v="joshua.scott72@company.com"/>
    <n v="-5702"/>
    <x v="8"/>
    <x v="8"/>
    <n v="58098.44"/>
    <x v="1569"/>
    <s v="Japan"/>
    <x v="3"/>
    <n v="4.66"/>
    <x v="0"/>
    <n v="40"/>
  </r>
  <r>
    <s v="EMP03578"/>
    <x v="73"/>
    <x v="41"/>
    <x v="0"/>
    <s v="ashley.white70@company.com"/>
    <n v="-5615"/>
    <x v="5"/>
    <x v="4"/>
    <n v="111479.94"/>
    <x v="1570"/>
    <s v="Australia"/>
    <x v="0"/>
    <n v="3.91"/>
    <x v="3"/>
    <n v="33"/>
  </r>
  <r>
    <s v="EMP03579"/>
    <x v="1915"/>
    <x v="8"/>
    <x v="0"/>
    <s v="daniel.carter91@company.com"/>
    <n v="-11048"/>
    <x v="0"/>
    <x v="0"/>
    <n v="52757.599999999999"/>
    <x v="664"/>
    <s v="Singapore"/>
    <x v="3"/>
    <n v="1.73"/>
    <x v="4"/>
    <n v="31"/>
  </r>
  <r>
    <s v="EMP03580"/>
    <x v="1731"/>
    <x v="9"/>
    <x v="2"/>
    <s v="stephanie.scott18@company.com"/>
    <n v="-2787"/>
    <x v="1"/>
    <x v="9"/>
    <n v="62506.47"/>
    <x v="525"/>
    <s v="Singapore"/>
    <x v="3"/>
    <n v="2.36"/>
    <x v="1"/>
    <n v="12"/>
  </r>
  <r>
    <s v="EMP03581"/>
    <x v="583"/>
    <x v="18"/>
    <x v="0"/>
    <s v="richard.jackson59@company.com"/>
    <n v="-9416"/>
    <x v="5"/>
    <x v="7"/>
    <n v="74206.36"/>
    <x v="271"/>
    <s v="Singapore"/>
    <x v="1"/>
    <n v="1.74"/>
    <x v="0"/>
    <n v="17"/>
  </r>
  <r>
    <s v="EMP03582"/>
    <x v="1916"/>
    <x v="3"/>
    <x v="1"/>
    <s v="rebecca.gonzalez4@company.com"/>
    <n v="-3913"/>
    <x v="7"/>
    <x v="6"/>
    <n v="51180.800000000003"/>
    <x v="499"/>
    <s v="Germany"/>
    <x v="1"/>
    <n v="2.17"/>
    <x v="0"/>
    <n v="0"/>
  </r>
  <r>
    <s v="EMP03583"/>
    <x v="1388"/>
    <x v="12"/>
    <x v="0"/>
    <s v="brian.king64@company.com"/>
    <n v="-7265"/>
    <x v="9"/>
    <x v="5"/>
    <n v="107895.35"/>
    <x v="493"/>
    <s v="Singapore"/>
    <x v="0"/>
    <n v="4.6900000000000004"/>
    <x v="4"/>
    <n v="8"/>
  </r>
  <r>
    <s v="EMP03584"/>
    <x v="1175"/>
    <x v="4"/>
    <x v="2"/>
    <s v="jennifer.hernandez80@company.com"/>
    <n v="-9525"/>
    <x v="4"/>
    <x v="4"/>
    <n v="42228.27"/>
    <x v="1224"/>
    <s v="UK"/>
    <x v="1"/>
    <n v="2.88"/>
    <x v="0"/>
    <n v="17"/>
  </r>
  <r>
    <s v="EMP03585"/>
    <x v="1156"/>
    <x v="37"/>
    <x v="2"/>
    <s v="charles.adams23@company.com"/>
    <n v="-8077"/>
    <x v="4"/>
    <x v="10"/>
    <n v="126133.83"/>
    <x v="113"/>
    <s v="Australia"/>
    <x v="1"/>
    <n v="4.26"/>
    <x v="3"/>
    <n v="13"/>
  </r>
  <r>
    <s v="EMP03586"/>
    <x v="791"/>
    <x v="18"/>
    <x v="2"/>
    <s v="jennifer.garcia64@company.com"/>
    <n v="-8253"/>
    <x v="0"/>
    <x v="3"/>
    <n v="93825.04"/>
    <x v="431"/>
    <s v="USA"/>
    <x v="0"/>
    <n v="4.5199999999999996"/>
    <x v="4"/>
    <n v="3"/>
  </r>
  <r>
    <s v="EMP03587"/>
    <x v="855"/>
    <x v="26"/>
    <x v="1"/>
    <s v="betty.moore97@company.com"/>
    <n v="-9092"/>
    <x v="1"/>
    <x v="7"/>
    <n v="51984.47"/>
    <x v="1495"/>
    <s v="India"/>
    <x v="1"/>
    <n v="1.39"/>
    <x v="0"/>
    <n v="21"/>
  </r>
  <r>
    <s v="EMP03588"/>
    <x v="836"/>
    <x v="38"/>
    <x v="1"/>
    <s v="donald.white5@company.com"/>
    <n v="-7861"/>
    <x v="1"/>
    <x v="0"/>
    <n v="85577.89"/>
    <x v="1571"/>
    <s v="Canada"/>
    <x v="1"/>
    <n v="3.34"/>
    <x v="2"/>
    <n v="15"/>
  </r>
  <r>
    <s v="EMP03589"/>
    <x v="341"/>
    <x v="13"/>
    <x v="0"/>
    <s v="michelle.moore12@company.com"/>
    <n v="-11728"/>
    <x v="9"/>
    <x v="8"/>
    <n v="107923.39"/>
    <x v="1075"/>
    <s v="France"/>
    <x v="1"/>
    <n v="4.4400000000000004"/>
    <x v="0"/>
    <n v="6"/>
  </r>
  <r>
    <s v="EMP03590"/>
    <x v="309"/>
    <x v="23"/>
    <x v="0"/>
    <s v="susan.nguyen21@company.com"/>
    <n v="-5084"/>
    <x v="7"/>
    <x v="2"/>
    <n v="82879.47"/>
    <x v="1073"/>
    <s v="UK"/>
    <x v="1"/>
    <n v="3.38"/>
    <x v="3"/>
    <n v="2"/>
  </r>
  <r>
    <s v="EMP03591"/>
    <x v="1917"/>
    <x v="38"/>
    <x v="1"/>
    <s v="dorothy.wilson20@company.com"/>
    <n v="-5652"/>
    <x v="7"/>
    <x v="7"/>
    <n v="87624.67"/>
    <x v="1081"/>
    <s v="Brazil"/>
    <x v="3"/>
    <n v="3.23"/>
    <x v="0"/>
    <n v="22"/>
  </r>
  <r>
    <s v="EMP03592"/>
    <x v="351"/>
    <x v="18"/>
    <x v="1"/>
    <s v="david.martinez42@company.com"/>
    <n v="-8900"/>
    <x v="2"/>
    <x v="9"/>
    <n v="106675.25"/>
    <x v="657"/>
    <s v="UK"/>
    <x v="2"/>
    <n v="3.41"/>
    <x v="1"/>
    <n v="23"/>
  </r>
  <r>
    <s v="EMP03593"/>
    <x v="1918"/>
    <x v="5"/>
    <x v="1"/>
    <s v="daniel.hill50@company.com"/>
    <n v="-7691"/>
    <x v="9"/>
    <x v="2"/>
    <n v="155786.51"/>
    <x v="1572"/>
    <s v="Brazil"/>
    <x v="1"/>
    <n v="4.95"/>
    <x v="1"/>
    <n v="27"/>
  </r>
  <r>
    <s v="EMP03594"/>
    <x v="1103"/>
    <x v="28"/>
    <x v="0"/>
    <s v="sandra.lewis17@company.com"/>
    <n v="-9783"/>
    <x v="1"/>
    <x v="4"/>
    <n v="106486.56"/>
    <x v="945"/>
    <s v="Brazil"/>
    <x v="0"/>
    <n v="2.11"/>
    <x v="1"/>
    <n v="21"/>
  </r>
  <r>
    <s v="EMP03595"/>
    <x v="426"/>
    <x v="30"/>
    <x v="2"/>
    <s v="david.carter93@company.com"/>
    <n v="-2955"/>
    <x v="2"/>
    <x v="10"/>
    <n v="148350.95000000001"/>
    <x v="740"/>
    <s v="India"/>
    <x v="3"/>
    <n v="2.16"/>
    <x v="2"/>
    <n v="34"/>
  </r>
  <r>
    <s v="EMP03596"/>
    <x v="217"/>
    <x v="7"/>
    <x v="1"/>
    <s v="patricia.harris62@company.com"/>
    <n v="-8539"/>
    <x v="3"/>
    <x v="6"/>
    <n v="77057.34"/>
    <x v="1573"/>
    <s v="Japan"/>
    <x v="2"/>
    <n v="4.6500000000000004"/>
    <x v="0"/>
    <n v="4"/>
  </r>
  <r>
    <s v="EMP03597"/>
    <x v="1576"/>
    <x v="29"/>
    <x v="1"/>
    <s v="michael.ramirez45@company.com"/>
    <n v="-8177"/>
    <x v="8"/>
    <x v="10"/>
    <n v="122432.41"/>
    <x v="423"/>
    <s v="UK"/>
    <x v="0"/>
    <n v="4.09"/>
    <x v="1"/>
    <n v="17"/>
  </r>
  <r>
    <s v="EMP03598"/>
    <x v="1171"/>
    <x v="42"/>
    <x v="1"/>
    <s v="susan.taylor45@company.com"/>
    <n v="-6292"/>
    <x v="8"/>
    <x v="5"/>
    <n v="123604.51"/>
    <x v="1288"/>
    <s v="USA"/>
    <x v="2"/>
    <n v="4.3499999999999996"/>
    <x v="4"/>
    <n v="33"/>
  </r>
  <r>
    <s v="EMP03599"/>
    <x v="1919"/>
    <x v="2"/>
    <x v="0"/>
    <s v="steven.thomas92@company.com"/>
    <n v="-8214"/>
    <x v="6"/>
    <x v="6"/>
    <n v="96938.01"/>
    <x v="1574"/>
    <s v="Canada"/>
    <x v="2"/>
    <n v="2.4900000000000002"/>
    <x v="3"/>
    <n v="28"/>
  </r>
  <r>
    <s v="EMP03600"/>
    <x v="1179"/>
    <x v="43"/>
    <x v="2"/>
    <s v="andrew.torres18@company.com"/>
    <n v="-7198"/>
    <x v="5"/>
    <x v="10"/>
    <n v="128956.62"/>
    <x v="864"/>
    <s v="Canada"/>
    <x v="1"/>
    <n v="2.54"/>
    <x v="0"/>
    <n v="30"/>
  </r>
  <r>
    <s v="EMP03601"/>
    <x v="1920"/>
    <x v="8"/>
    <x v="2"/>
    <s v="christopher.sanchez75@company.com"/>
    <n v="-11143"/>
    <x v="2"/>
    <x v="7"/>
    <n v="151985.9"/>
    <x v="21"/>
    <s v="Brazil"/>
    <x v="2"/>
    <n v="4.63"/>
    <x v="2"/>
    <n v="11"/>
  </r>
  <r>
    <s v="EMP03602"/>
    <x v="344"/>
    <x v="11"/>
    <x v="1"/>
    <s v="ronald.lee98@company.com"/>
    <n v="-7395"/>
    <x v="6"/>
    <x v="7"/>
    <n v="113783.38"/>
    <x v="809"/>
    <s v="Brazil"/>
    <x v="3"/>
    <n v="2.4900000000000002"/>
    <x v="4"/>
    <n v="38"/>
  </r>
  <r>
    <s v="EMP03603"/>
    <x v="1921"/>
    <x v="14"/>
    <x v="2"/>
    <s v="joseph.baker53@company.com"/>
    <n v="-4392"/>
    <x v="7"/>
    <x v="8"/>
    <n v="59806.38"/>
    <x v="1575"/>
    <s v="UK"/>
    <x v="0"/>
    <n v="4.51"/>
    <x v="0"/>
    <n v="39"/>
  </r>
  <r>
    <s v="EMP03604"/>
    <x v="1922"/>
    <x v="12"/>
    <x v="2"/>
    <s v="betty.flores25@company.com"/>
    <n v="-9659"/>
    <x v="2"/>
    <x v="5"/>
    <n v="43060.26"/>
    <x v="1572"/>
    <s v="India"/>
    <x v="0"/>
    <n v="3.25"/>
    <x v="0"/>
    <n v="24"/>
  </r>
  <r>
    <s v="EMP03605"/>
    <x v="1923"/>
    <x v="36"/>
    <x v="0"/>
    <s v="robert.anderson3@company.com"/>
    <n v="-6767"/>
    <x v="1"/>
    <x v="9"/>
    <n v="149606.65"/>
    <x v="1576"/>
    <s v="Singapore"/>
    <x v="2"/>
    <n v="1.63"/>
    <x v="3"/>
    <n v="18"/>
  </r>
  <r>
    <s v="EMP03606"/>
    <x v="1924"/>
    <x v="5"/>
    <x v="1"/>
    <s v="robert.nelson55@company.com"/>
    <n v="-10831"/>
    <x v="3"/>
    <x v="3"/>
    <n v="117402.11"/>
    <x v="456"/>
    <s v="Germany"/>
    <x v="1"/>
    <n v="3.84"/>
    <x v="3"/>
    <n v="37"/>
  </r>
  <r>
    <s v="EMP03607"/>
    <x v="157"/>
    <x v="23"/>
    <x v="1"/>
    <s v="karen.williams59@company.com"/>
    <n v="-5336"/>
    <x v="3"/>
    <x v="6"/>
    <n v="172693.11"/>
    <x v="994"/>
    <s v="USA"/>
    <x v="2"/>
    <n v="1.41"/>
    <x v="1"/>
    <n v="26"/>
  </r>
  <r>
    <s v="EMP03608"/>
    <x v="1925"/>
    <x v="5"/>
    <x v="0"/>
    <s v="ashley.nguyen60@company.com"/>
    <n v="-6439"/>
    <x v="7"/>
    <x v="6"/>
    <n v="175809.36"/>
    <x v="1270"/>
    <s v="France"/>
    <x v="1"/>
    <n v="2.79"/>
    <x v="3"/>
    <n v="10"/>
  </r>
  <r>
    <s v="EMP03609"/>
    <x v="1926"/>
    <x v="27"/>
    <x v="1"/>
    <s v="emily.martin11@company.com"/>
    <n v="-7907"/>
    <x v="4"/>
    <x v="5"/>
    <n v="103244.06"/>
    <x v="564"/>
    <s v="USA"/>
    <x v="2"/>
    <n v="1.22"/>
    <x v="3"/>
    <n v="13"/>
  </r>
  <r>
    <s v="EMP03610"/>
    <x v="952"/>
    <x v="3"/>
    <x v="0"/>
    <s v="william.white89@company.com"/>
    <n v="-3264"/>
    <x v="6"/>
    <x v="7"/>
    <n v="89799.49"/>
    <x v="1069"/>
    <s v="Japan"/>
    <x v="3"/>
    <n v="4.1500000000000004"/>
    <x v="2"/>
    <n v="2"/>
  </r>
  <r>
    <s v="EMP03611"/>
    <x v="1927"/>
    <x v="5"/>
    <x v="1"/>
    <s v="james.young13@company.com"/>
    <n v="-3759"/>
    <x v="5"/>
    <x v="4"/>
    <n v="59544.74"/>
    <x v="1094"/>
    <s v="Japan"/>
    <x v="1"/>
    <n v="4.5"/>
    <x v="3"/>
    <n v="2"/>
  </r>
  <r>
    <s v="EMP03612"/>
    <x v="666"/>
    <x v="29"/>
    <x v="1"/>
    <s v="christopher.miller10@company.com"/>
    <n v="-3753"/>
    <x v="1"/>
    <x v="10"/>
    <n v="63410.080000000002"/>
    <x v="1298"/>
    <s v="Singapore"/>
    <x v="0"/>
    <n v="1.02"/>
    <x v="2"/>
    <n v="29"/>
  </r>
  <r>
    <s v="EMP03613"/>
    <x v="809"/>
    <x v="31"/>
    <x v="2"/>
    <s v="sandra.flores9@company.com"/>
    <n v="-3997"/>
    <x v="9"/>
    <x v="10"/>
    <n v="79212.75"/>
    <x v="1322"/>
    <s v="France"/>
    <x v="1"/>
    <n v="4.34"/>
    <x v="3"/>
    <n v="9"/>
  </r>
  <r>
    <s v="EMP03614"/>
    <x v="24"/>
    <x v="4"/>
    <x v="1"/>
    <s v="dorothy.martinez73@company.com"/>
    <n v="-4165"/>
    <x v="4"/>
    <x v="8"/>
    <n v="108496.08"/>
    <x v="1511"/>
    <s v="UK"/>
    <x v="2"/>
    <n v="2.78"/>
    <x v="4"/>
    <n v="4"/>
  </r>
  <r>
    <s v="EMP03615"/>
    <x v="1928"/>
    <x v="30"/>
    <x v="2"/>
    <s v="emily.johnson33@company.com"/>
    <n v="-8809"/>
    <x v="2"/>
    <x v="8"/>
    <n v="40224.870000000003"/>
    <x v="708"/>
    <s v="Canada"/>
    <x v="1"/>
    <n v="4.5999999999999996"/>
    <x v="4"/>
    <n v="33"/>
  </r>
  <r>
    <s v="EMP03616"/>
    <x v="727"/>
    <x v="32"/>
    <x v="2"/>
    <s v="brian.martinez82@company.com"/>
    <n v="-7315"/>
    <x v="7"/>
    <x v="8"/>
    <n v="124564.82"/>
    <x v="693"/>
    <s v="USA"/>
    <x v="1"/>
    <n v="2.1800000000000002"/>
    <x v="1"/>
    <n v="8"/>
  </r>
  <r>
    <s v="EMP03617"/>
    <x v="738"/>
    <x v="9"/>
    <x v="2"/>
    <s v="anthony.wilson23@company.com"/>
    <n v="-9233"/>
    <x v="2"/>
    <x v="9"/>
    <n v="107962.02"/>
    <x v="541"/>
    <s v="UK"/>
    <x v="1"/>
    <n v="1.61"/>
    <x v="0"/>
    <n v="1"/>
  </r>
  <r>
    <s v="EMP03618"/>
    <x v="1929"/>
    <x v="20"/>
    <x v="0"/>
    <s v="margaret.garcia82@company.com"/>
    <n v="-5297"/>
    <x v="0"/>
    <x v="0"/>
    <n v="95221.52"/>
    <x v="513"/>
    <s v="Brazil"/>
    <x v="3"/>
    <n v="2.23"/>
    <x v="0"/>
    <n v="11"/>
  </r>
  <r>
    <s v="EMP03619"/>
    <x v="1930"/>
    <x v="33"/>
    <x v="0"/>
    <s v="steven.mitchell2@company.com"/>
    <n v="-3020"/>
    <x v="3"/>
    <x v="9"/>
    <n v="123760.19"/>
    <x v="932"/>
    <s v="USA"/>
    <x v="2"/>
    <n v="2.67"/>
    <x v="2"/>
    <n v="27"/>
  </r>
  <r>
    <s v="EMP03620"/>
    <x v="1872"/>
    <x v="28"/>
    <x v="1"/>
    <s v="susan.torres81@company.com"/>
    <n v="-9383"/>
    <x v="9"/>
    <x v="10"/>
    <n v="121741.61"/>
    <x v="831"/>
    <s v="USA"/>
    <x v="3"/>
    <n v="4.17"/>
    <x v="2"/>
    <n v="7"/>
  </r>
  <r>
    <s v="EMP03621"/>
    <x v="707"/>
    <x v="16"/>
    <x v="2"/>
    <s v="anthony.martin33@company.com"/>
    <n v="-10506"/>
    <x v="9"/>
    <x v="9"/>
    <n v="166846.57"/>
    <x v="1011"/>
    <s v="Brazil"/>
    <x v="2"/>
    <n v="3.87"/>
    <x v="4"/>
    <n v="15"/>
  </r>
  <r>
    <s v="EMP03622"/>
    <x v="1869"/>
    <x v="13"/>
    <x v="1"/>
    <s v="george.green45@company.com"/>
    <n v="-4502"/>
    <x v="7"/>
    <x v="0"/>
    <n v="143225.07999999999"/>
    <x v="848"/>
    <s v="India"/>
    <x v="2"/>
    <n v="4.08"/>
    <x v="0"/>
    <n v="11"/>
  </r>
  <r>
    <s v="EMP03623"/>
    <x v="1931"/>
    <x v="28"/>
    <x v="2"/>
    <s v="ashley.roberts42@company.com"/>
    <n v="-11089"/>
    <x v="9"/>
    <x v="2"/>
    <n v="107444.81"/>
    <x v="559"/>
    <s v="Singapore"/>
    <x v="3"/>
    <n v="4.92"/>
    <x v="1"/>
    <n v="21"/>
  </r>
  <r>
    <s v="EMP03624"/>
    <x v="1932"/>
    <x v="12"/>
    <x v="1"/>
    <s v="kevin.moore25@company.com"/>
    <n v="-2533"/>
    <x v="5"/>
    <x v="4"/>
    <n v="158219.53"/>
    <x v="943"/>
    <s v="France"/>
    <x v="2"/>
    <n v="2.31"/>
    <x v="3"/>
    <n v="18"/>
  </r>
  <r>
    <s v="EMP03625"/>
    <x v="1933"/>
    <x v="1"/>
    <x v="0"/>
    <s v="daniel.gonzalez23@company.com"/>
    <n v="-5734"/>
    <x v="9"/>
    <x v="8"/>
    <n v="139870.39000000001"/>
    <x v="1402"/>
    <s v="Australia"/>
    <x v="2"/>
    <n v="2.67"/>
    <x v="0"/>
    <n v="8"/>
  </r>
  <r>
    <s v="EMP03626"/>
    <x v="1751"/>
    <x v="31"/>
    <x v="0"/>
    <s v="rebecca.carter94@company.com"/>
    <n v="-8484"/>
    <x v="7"/>
    <x v="8"/>
    <n v="78973.58"/>
    <x v="1577"/>
    <s v="India"/>
    <x v="0"/>
    <n v="4.8899999999999997"/>
    <x v="0"/>
    <n v="39"/>
  </r>
  <r>
    <s v="EMP03627"/>
    <x v="976"/>
    <x v="35"/>
    <x v="1"/>
    <s v="michelle.smith30@company.com"/>
    <n v="-8925"/>
    <x v="0"/>
    <x v="10"/>
    <n v="46308.34"/>
    <x v="127"/>
    <s v="Brazil"/>
    <x v="2"/>
    <n v="4.88"/>
    <x v="4"/>
    <n v="19"/>
  </r>
  <r>
    <s v="EMP03628"/>
    <x v="1484"/>
    <x v="38"/>
    <x v="2"/>
    <s v="jennifer.davis96@company.com"/>
    <n v="-4398"/>
    <x v="1"/>
    <x v="2"/>
    <n v="65720.259999999995"/>
    <x v="727"/>
    <s v="Germany"/>
    <x v="3"/>
    <n v="1.64"/>
    <x v="4"/>
    <n v="7"/>
  </r>
  <r>
    <s v="EMP03629"/>
    <x v="698"/>
    <x v="24"/>
    <x v="0"/>
    <s v="daniel.wright52@company.com"/>
    <n v="-2734"/>
    <x v="1"/>
    <x v="6"/>
    <n v="165262.32999999999"/>
    <x v="1407"/>
    <s v="Australia"/>
    <x v="0"/>
    <n v="2.48"/>
    <x v="2"/>
    <n v="38"/>
  </r>
  <r>
    <s v="EMP03630"/>
    <x v="1415"/>
    <x v="6"/>
    <x v="1"/>
    <s v="ronald.carter48@company.com"/>
    <n v="-2918"/>
    <x v="3"/>
    <x v="7"/>
    <n v="128447.08"/>
    <x v="1377"/>
    <s v="Canada"/>
    <x v="3"/>
    <n v="1.88"/>
    <x v="4"/>
    <n v="8"/>
  </r>
  <r>
    <s v="EMP03631"/>
    <x v="352"/>
    <x v="11"/>
    <x v="1"/>
    <s v="ashley.young97@company.com"/>
    <n v="-8151"/>
    <x v="2"/>
    <x v="3"/>
    <n v="117049.7"/>
    <x v="90"/>
    <s v="Brazil"/>
    <x v="2"/>
    <n v="3.51"/>
    <x v="3"/>
    <n v="0"/>
  </r>
  <r>
    <s v="EMP03632"/>
    <x v="1254"/>
    <x v="40"/>
    <x v="2"/>
    <s v="kevin.king26@company.com"/>
    <n v="-8807"/>
    <x v="7"/>
    <x v="3"/>
    <n v="141805.38"/>
    <x v="735"/>
    <s v="UK"/>
    <x v="0"/>
    <n v="2.2400000000000002"/>
    <x v="4"/>
    <n v="3"/>
  </r>
  <r>
    <s v="EMP03633"/>
    <x v="1492"/>
    <x v="11"/>
    <x v="0"/>
    <s v="ashley.perez65@company.com"/>
    <n v="-6393"/>
    <x v="0"/>
    <x v="9"/>
    <n v="158326.88"/>
    <x v="1315"/>
    <s v="France"/>
    <x v="3"/>
    <n v="1.54"/>
    <x v="0"/>
    <n v="1"/>
  </r>
  <r>
    <s v="EMP03634"/>
    <x v="61"/>
    <x v="17"/>
    <x v="0"/>
    <s v="matthew.nelson49@company.com"/>
    <n v="-4957"/>
    <x v="6"/>
    <x v="6"/>
    <n v="155890.68"/>
    <x v="384"/>
    <s v="Japan"/>
    <x v="0"/>
    <n v="2.65"/>
    <x v="1"/>
    <n v="8"/>
  </r>
  <r>
    <s v="EMP03635"/>
    <x v="1934"/>
    <x v="16"/>
    <x v="2"/>
    <s v="george.wright40@company.com"/>
    <n v="-10436"/>
    <x v="9"/>
    <x v="5"/>
    <n v="72636.89"/>
    <x v="869"/>
    <s v="Singapore"/>
    <x v="3"/>
    <n v="2.95"/>
    <x v="1"/>
    <n v="8"/>
  </r>
  <r>
    <s v="EMP03636"/>
    <x v="517"/>
    <x v="43"/>
    <x v="1"/>
    <s v="steven.nguyen84@company.com"/>
    <n v="-9459"/>
    <x v="4"/>
    <x v="0"/>
    <n v="171678.03"/>
    <x v="999"/>
    <s v="India"/>
    <x v="1"/>
    <n v="4.7"/>
    <x v="1"/>
    <n v="21"/>
  </r>
  <r>
    <s v="EMP03637"/>
    <x v="46"/>
    <x v="26"/>
    <x v="1"/>
    <s v="daniel.hall94@company.com"/>
    <n v="-4731"/>
    <x v="0"/>
    <x v="7"/>
    <n v="36366.47"/>
    <x v="1207"/>
    <s v="Singapore"/>
    <x v="2"/>
    <n v="1.47"/>
    <x v="2"/>
    <n v="28"/>
  </r>
  <r>
    <s v="EMP03638"/>
    <x v="18"/>
    <x v="7"/>
    <x v="2"/>
    <s v="donna.lee27@company.com"/>
    <n v="-3147"/>
    <x v="2"/>
    <x v="5"/>
    <n v="137002.26999999999"/>
    <x v="630"/>
    <s v="France"/>
    <x v="2"/>
    <n v="4.7300000000000004"/>
    <x v="2"/>
    <n v="38"/>
  </r>
  <r>
    <s v="EMP03639"/>
    <x v="1773"/>
    <x v="9"/>
    <x v="0"/>
    <s v="susan.wilson44@company.com"/>
    <n v="-2431"/>
    <x v="3"/>
    <x v="2"/>
    <n v="129881.36"/>
    <x v="390"/>
    <s v="Australia"/>
    <x v="1"/>
    <n v="3.38"/>
    <x v="0"/>
    <n v="40"/>
  </r>
  <r>
    <s v="EMP03640"/>
    <x v="542"/>
    <x v="20"/>
    <x v="2"/>
    <s v="betty.sanchez63@company.com"/>
    <n v="-6321"/>
    <x v="0"/>
    <x v="2"/>
    <n v="153485.23000000001"/>
    <x v="520"/>
    <s v="Canada"/>
    <x v="3"/>
    <n v="3.12"/>
    <x v="2"/>
    <n v="2"/>
  </r>
  <r>
    <s v="EMP03641"/>
    <x v="1935"/>
    <x v="39"/>
    <x v="0"/>
    <s v="linda.anderson15@company.com"/>
    <n v="-7569"/>
    <x v="0"/>
    <x v="5"/>
    <n v="69454.320000000007"/>
    <x v="1300"/>
    <s v="Australia"/>
    <x v="1"/>
    <n v="2.65"/>
    <x v="1"/>
    <n v="36"/>
  </r>
  <r>
    <s v="EMP03642"/>
    <x v="1936"/>
    <x v="35"/>
    <x v="2"/>
    <s v="kevin.lopez12@company.com"/>
    <n v="-7148"/>
    <x v="9"/>
    <x v="6"/>
    <n v="115213.22"/>
    <x v="995"/>
    <s v="Japan"/>
    <x v="2"/>
    <n v="1.28"/>
    <x v="4"/>
    <n v="14"/>
  </r>
  <r>
    <s v="EMP03643"/>
    <x v="305"/>
    <x v="16"/>
    <x v="1"/>
    <s v="christopher.baker45@company.com"/>
    <n v="-11110"/>
    <x v="4"/>
    <x v="4"/>
    <n v="167383.39000000001"/>
    <x v="641"/>
    <s v="Canada"/>
    <x v="1"/>
    <n v="2.3199999999999998"/>
    <x v="0"/>
    <n v="30"/>
  </r>
  <r>
    <s v="EMP03644"/>
    <x v="1359"/>
    <x v="25"/>
    <x v="2"/>
    <s v="jessica.flores26@company.com"/>
    <n v="-6096"/>
    <x v="0"/>
    <x v="3"/>
    <n v="46954.66"/>
    <x v="166"/>
    <s v="USA"/>
    <x v="1"/>
    <n v="4.7300000000000004"/>
    <x v="2"/>
    <n v="34"/>
  </r>
  <r>
    <s v="EMP03645"/>
    <x v="810"/>
    <x v="43"/>
    <x v="0"/>
    <s v="brian.campbell38@company.com"/>
    <n v="-9872"/>
    <x v="7"/>
    <x v="8"/>
    <n v="49920.39"/>
    <x v="657"/>
    <s v="France"/>
    <x v="2"/>
    <n v="4.16"/>
    <x v="4"/>
    <n v="37"/>
  </r>
  <r>
    <s v="EMP03646"/>
    <x v="539"/>
    <x v="41"/>
    <x v="1"/>
    <s v="mark.mitchell50@company.com"/>
    <n v="-4014"/>
    <x v="5"/>
    <x v="0"/>
    <n v="80490.720000000001"/>
    <x v="1196"/>
    <s v="France"/>
    <x v="3"/>
    <n v="3.26"/>
    <x v="1"/>
    <n v="18"/>
  </r>
  <r>
    <s v="EMP03647"/>
    <x v="469"/>
    <x v="26"/>
    <x v="0"/>
    <s v="jennifer.clark31@company.com"/>
    <n v="-2982"/>
    <x v="0"/>
    <x v="8"/>
    <n v="90320.51"/>
    <x v="831"/>
    <s v="Japan"/>
    <x v="3"/>
    <n v="2.25"/>
    <x v="4"/>
    <n v="10"/>
  </r>
  <r>
    <s v="EMP03648"/>
    <x v="1937"/>
    <x v="6"/>
    <x v="1"/>
    <s v="matthew.mitchell67@company.com"/>
    <n v="-1903"/>
    <x v="8"/>
    <x v="3"/>
    <n v="71224.34"/>
    <x v="635"/>
    <s v="Australia"/>
    <x v="0"/>
    <n v="3.2"/>
    <x v="0"/>
    <n v="9"/>
  </r>
  <r>
    <s v="EMP03649"/>
    <x v="1938"/>
    <x v="38"/>
    <x v="2"/>
    <s v="joshua.nelson46@company.com"/>
    <n v="-5066"/>
    <x v="3"/>
    <x v="5"/>
    <n v="141528.12"/>
    <x v="1043"/>
    <s v="Singapore"/>
    <x v="2"/>
    <n v="1.31"/>
    <x v="1"/>
    <n v="32"/>
  </r>
  <r>
    <s v="EMP03650"/>
    <x v="1582"/>
    <x v="32"/>
    <x v="2"/>
    <s v="charles.baker40@company.com"/>
    <n v="-1597"/>
    <x v="7"/>
    <x v="9"/>
    <n v="148471.76999999999"/>
    <x v="1254"/>
    <s v="Brazil"/>
    <x v="2"/>
    <n v="2.88"/>
    <x v="1"/>
    <n v="7"/>
  </r>
  <r>
    <s v="EMP03651"/>
    <x v="1609"/>
    <x v="27"/>
    <x v="0"/>
    <s v="melissa.jackson45@company.com"/>
    <n v="-5354"/>
    <x v="0"/>
    <x v="3"/>
    <n v="70450.399999999994"/>
    <x v="483"/>
    <s v="India"/>
    <x v="3"/>
    <n v="1.89"/>
    <x v="0"/>
    <n v="27"/>
  </r>
  <r>
    <s v="EMP03652"/>
    <x v="1291"/>
    <x v="2"/>
    <x v="2"/>
    <s v="richard.williams95@company.com"/>
    <n v="-10418"/>
    <x v="1"/>
    <x v="3"/>
    <n v="161840.31"/>
    <x v="532"/>
    <s v="USA"/>
    <x v="1"/>
    <n v="4.3099999999999996"/>
    <x v="1"/>
    <n v="1"/>
  </r>
  <r>
    <s v="EMP03653"/>
    <x v="1168"/>
    <x v="28"/>
    <x v="2"/>
    <s v="ashley.campbell55@company.com"/>
    <n v="-7590"/>
    <x v="3"/>
    <x v="0"/>
    <n v="170791.93"/>
    <x v="261"/>
    <s v="India"/>
    <x v="2"/>
    <n v="1.33"/>
    <x v="4"/>
    <n v="26"/>
  </r>
  <r>
    <s v="EMP03654"/>
    <x v="1939"/>
    <x v="27"/>
    <x v="2"/>
    <s v="steven.flores45@company.com"/>
    <n v="-4492"/>
    <x v="1"/>
    <x v="9"/>
    <n v="106985.61"/>
    <x v="1495"/>
    <s v="UK"/>
    <x v="3"/>
    <n v="1.26"/>
    <x v="1"/>
    <n v="0"/>
  </r>
  <r>
    <s v="EMP03655"/>
    <x v="1661"/>
    <x v="17"/>
    <x v="1"/>
    <s v="deborah.carter73@company.com"/>
    <n v="-6922"/>
    <x v="6"/>
    <x v="6"/>
    <n v="81161.149999999994"/>
    <x v="1212"/>
    <s v="France"/>
    <x v="0"/>
    <n v="1.03"/>
    <x v="4"/>
    <n v="35"/>
  </r>
  <r>
    <s v="EMP03656"/>
    <x v="510"/>
    <x v="30"/>
    <x v="1"/>
    <s v="brian.baker66@company.com"/>
    <n v="-8254"/>
    <x v="8"/>
    <x v="0"/>
    <n v="163671.16"/>
    <x v="1446"/>
    <s v="Singapore"/>
    <x v="1"/>
    <n v="3.84"/>
    <x v="3"/>
    <n v="40"/>
  </r>
  <r>
    <s v="EMP03657"/>
    <x v="753"/>
    <x v="43"/>
    <x v="1"/>
    <s v="melissa.martinez73@company.com"/>
    <n v="-5524"/>
    <x v="6"/>
    <x v="4"/>
    <n v="173270.57"/>
    <x v="1578"/>
    <s v="Brazil"/>
    <x v="1"/>
    <n v="1.39"/>
    <x v="1"/>
    <n v="0"/>
  </r>
  <r>
    <s v="EMP03658"/>
    <x v="1940"/>
    <x v="23"/>
    <x v="2"/>
    <s v="michael.king95@company.com"/>
    <n v="-9033"/>
    <x v="3"/>
    <x v="4"/>
    <n v="109155.38"/>
    <x v="355"/>
    <s v="France"/>
    <x v="2"/>
    <n v="3.73"/>
    <x v="1"/>
    <n v="8"/>
  </r>
  <r>
    <s v="EMP03659"/>
    <x v="655"/>
    <x v="6"/>
    <x v="2"/>
    <s v="william.clark77@company.com"/>
    <n v="-3836"/>
    <x v="6"/>
    <x v="10"/>
    <n v="67602.63"/>
    <x v="552"/>
    <s v="UK"/>
    <x v="2"/>
    <n v="4.49"/>
    <x v="1"/>
    <n v="5"/>
  </r>
  <r>
    <s v="EMP03660"/>
    <x v="1753"/>
    <x v="10"/>
    <x v="1"/>
    <s v="emily.young27@company.com"/>
    <n v="-9801"/>
    <x v="9"/>
    <x v="10"/>
    <n v="70666.679999999993"/>
    <x v="135"/>
    <s v="Australia"/>
    <x v="1"/>
    <n v="3.85"/>
    <x v="2"/>
    <n v="27"/>
  </r>
  <r>
    <s v="EMP03661"/>
    <x v="1127"/>
    <x v="2"/>
    <x v="0"/>
    <s v="susan.thompson32@company.com"/>
    <n v="-8295"/>
    <x v="0"/>
    <x v="4"/>
    <n v="159898.18"/>
    <x v="1045"/>
    <s v="India"/>
    <x v="3"/>
    <n v="2.75"/>
    <x v="2"/>
    <n v="40"/>
  </r>
  <r>
    <s v="EMP03662"/>
    <x v="1941"/>
    <x v="35"/>
    <x v="2"/>
    <s v="rebecca.perez28@company.com"/>
    <n v="-9488"/>
    <x v="5"/>
    <x v="5"/>
    <n v="48867.67"/>
    <x v="1242"/>
    <s v="Canada"/>
    <x v="1"/>
    <n v="2.65"/>
    <x v="3"/>
    <n v="5"/>
  </r>
  <r>
    <s v="EMP03663"/>
    <x v="300"/>
    <x v="26"/>
    <x v="1"/>
    <s v="dorothy.gonzalez30@company.com"/>
    <n v="-4741"/>
    <x v="8"/>
    <x v="9"/>
    <n v="93326.47"/>
    <x v="427"/>
    <s v="Brazil"/>
    <x v="3"/>
    <n v="4.97"/>
    <x v="2"/>
    <n v="40"/>
  </r>
  <r>
    <s v="EMP03664"/>
    <x v="1942"/>
    <x v="32"/>
    <x v="2"/>
    <s v="steven.lewis39@company.com"/>
    <n v="-7567"/>
    <x v="1"/>
    <x v="8"/>
    <n v="79162.17"/>
    <x v="838"/>
    <s v="Japan"/>
    <x v="1"/>
    <n v="1.46"/>
    <x v="2"/>
    <n v="13"/>
  </r>
  <r>
    <s v="EMP03665"/>
    <x v="1362"/>
    <x v="22"/>
    <x v="1"/>
    <s v="amanda.scott14@company.com"/>
    <n v="-7610"/>
    <x v="2"/>
    <x v="0"/>
    <n v="113778.62"/>
    <x v="428"/>
    <s v="Brazil"/>
    <x v="3"/>
    <n v="4.29"/>
    <x v="1"/>
    <n v="3"/>
  </r>
  <r>
    <s v="EMP03666"/>
    <x v="1396"/>
    <x v="23"/>
    <x v="2"/>
    <s v="jessica.roberts9@company.com"/>
    <n v="-8041"/>
    <x v="2"/>
    <x v="7"/>
    <n v="114091.96"/>
    <x v="1579"/>
    <s v="France"/>
    <x v="3"/>
    <n v="3.77"/>
    <x v="3"/>
    <n v="36"/>
  </r>
  <r>
    <s v="EMP03667"/>
    <x v="1943"/>
    <x v="11"/>
    <x v="0"/>
    <s v="sandra.hall63@company.com"/>
    <n v="-9724"/>
    <x v="7"/>
    <x v="4"/>
    <n v="68128.52"/>
    <x v="784"/>
    <s v="India"/>
    <x v="3"/>
    <n v="3.98"/>
    <x v="3"/>
    <n v="40"/>
  </r>
  <r>
    <s v="EMP03668"/>
    <x v="1321"/>
    <x v="38"/>
    <x v="1"/>
    <s v="sarah.taylor55@company.com"/>
    <n v="-9986"/>
    <x v="5"/>
    <x v="10"/>
    <n v="140898.41"/>
    <x v="50"/>
    <s v="Brazil"/>
    <x v="2"/>
    <n v="4.3600000000000003"/>
    <x v="1"/>
    <n v="26"/>
  </r>
  <r>
    <s v="EMP03669"/>
    <x v="1689"/>
    <x v="29"/>
    <x v="2"/>
    <s v="ronald.hernandez64@company.com"/>
    <n v="-5866"/>
    <x v="4"/>
    <x v="6"/>
    <n v="66030.23"/>
    <x v="625"/>
    <s v="Brazil"/>
    <x v="2"/>
    <n v="2.82"/>
    <x v="1"/>
    <n v="6"/>
  </r>
  <r>
    <s v="EMP03670"/>
    <x v="1944"/>
    <x v="36"/>
    <x v="0"/>
    <s v="john.mitchell33@company.com"/>
    <n v="-9791"/>
    <x v="0"/>
    <x v="4"/>
    <n v="110366.94"/>
    <x v="1564"/>
    <s v="USA"/>
    <x v="0"/>
    <n v="1.87"/>
    <x v="1"/>
    <n v="2"/>
  </r>
  <r>
    <s v="EMP03671"/>
    <x v="1207"/>
    <x v="9"/>
    <x v="2"/>
    <s v="amanda.mitchell95@company.com"/>
    <n v="-5596"/>
    <x v="7"/>
    <x v="4"/>
    <n v="168328.81"/>
    <x v="733"/>
    <s v="Germany"/>
    <x v="1"/>
    <n v="4.26"/>
    <x v="4"/>
    <n v="13"/>
  </r>
  <r>
    <s v="EMP03672"/>
    <x v="1733"/>
    <x v="42"/>
    <x v="2"/>
    <s v="jennifer.nelson51@company.com"/>
    <n v="-9127"/>
    <x v="2"/>
    <x v="4"/>
    <n v="157169.24"/>
    <x v="1580"/>
    <s v="Canada"/>
    <x v="2"/>
    <n v="3.04"/>
    <x v="3"/>
    <n v="31"/>
  </r>
  <r>
    <s v="EMP03673"/>
    <x v="568"/>
    <x v="37"/>
    <x v="2"/>
    <s v="stephanie.adams68@company.com"/>
    <n v="-7374"/>
    <x v="2"/>
    <x v="0"/>
    <n v="125730.19"/>
    <x v="1581"/>
    <s v="Brazil"/>
    <x v="3"/>
    <n v="2.86"/>
    <x v="3"/>
    <n v="30"/>
  </r>
  <r>
    <s v="EMP03674"/>
    <x v="916"/>
    <x v="26"/>
    <x v="0"/>
    <s v="jennifer.miller12@company.com"/>
    <n v="-7196"/>
    <x v="1"/>
    <x v="4"/>
    <n v="128859.4"/>
    <x v="1582"/>
    <s v="USA"/>
    <x v="2"/>
    <n v="3.36"/>
    <x v="0"/>
    <n v="14"/>
  </r>
  <r>
    <s v="EMP03675"/>
    <x v="262"/>
    <x v="18"/>
    <x v="2"/>
    <s v="kevin.rivera13@company.com"/>
    <n v="-5216"/>
    <x v="5"/>
    <x v="5"/>
    <n v="132238.41"/>
    <x v="957"/>
    <s v="France"/>
    <x v="2"/>
    <n v="3.17"/>
    <x v="3"/>
    <n v="36"/>
  </r>
  <r>
    <s v="EMP03676"/>
    <x v="358"/>
    <x v="30"/>
    <x v="1"/>
    <s v="donna.martin3@company.com"/>
    <n v="-8036"/>
    <x v="2"/>
    <x v="7"/>
    <n v="128014.13"/>
    <x v="1527"/>
    <s v="Australia"/>
    <x v="1"/>
    <n v="2.0499999999999998"/>
    <x v="4"/>
    <n v="17"/>
  </r>
  <r>
    <s v="EMP03677"/>
    <x v="1689"/>
    <x v="29"/>
    <x v="0"/>
    <s v="ronald.hernandez57@company.com"/>
    <n v="-3656"/>
    <x v="8"/>
    <x v="6"/>
    <n v="83909.8"/>
    <x v="493"/>
    <s v="Singapore"/>
    <x v="3"/>
    <n v="3.4"/>
    <x v="2"/>
    <n v="27"/>
  </r>
  <r>
    <s v="EMP03678"/>
    <x v="1945"/>
    <x v="3"/>
    <x v="0"/>
    <s v="patricia.thomas54@company.com"/>
    <n v="-2572"/>
    <x v="6"/>
    <x v="9"/>
    <n v="149050.92000000001"/>
    <x v="1391"/>
    <s v="Singapore"/>
    <x v="1"/>
    <n v="4.0199999999999996"/>
    <x v="3"/>
    <n v="30"/>
  </r>
  <r>
    <s v="EMP03679"/>
    <x v="1792"/>
    <x v="32"/>
    <x v="1"/>
    <s v="patricia.martin67@company.com"/>
    <n v="-9566"/>
    <x v="1"/>
    <x v="4"/>
    <n v="55804.24"/>
    <x v="697"/>
    <s v="Singapore"/>
    <x v="2"/>
    <n v="2.64"/>
    <x v="2"/>
    <n v="9"/>
  </r>
  <r>
    <s v="EMP03680"/>
    <x v="625"/>
    <x v="10"/>
    <x v="2"/>
    <s v="linda.green39@company.com"/>
    <n v="-8892"/>
    <x v="0"/>
    <x v="9"/>
    <n v="139582.43"/>
    <x v="1252"/>
    <s v="UK"/>
    <x v="3"/>
    <n v="3.96"/>
    <x v="3"/>
    <n v="40"/>
  </r>
  <r>
    <s v="EMP03681"/>
    <x v="1198"/>
    <x v="19"/>
    <x v="0"/>
    <s v="richard.baker83@company.com"/>
    <n v="-8719"/>
    <x v="8"/>
    <x v="4"/>
    <n v="60846.58"/>
    <x v="955"/>
    <s v="USA"/>
    <x v="3"/>
    <n v="3.31"/>
    <x v="4"/>
    <n v="19"/>
  </r>
  <r>
    <s v="EMP03682"/>
    <x v="264"/>
    <x v="0"/>
    <x v="1"/>
    <s v="patricia.roberts36@company.com"/>
    <n v="-9489"/>
    <x v="3"/>
    <x v="6"/>
    <n v="93645.71"/>
    <x v="1316"/>
    <s v="India"/>
    <x v="1"/>
    <n v="4.1900000000000004"/>
    <x v="0"/>
    <n v="13"/>
  </r>
  <r>
    <s v="EMP03683"/>
    <x v="1250"/>
    <x v="19"/>
    <x v="0"/>
    <s v="robert.wilson20@company.com"/>
    <n v="-6470"/>
    <x v="7"/>
    <x v="4"/>
    <n v="151272.25"/>
    <x v="535"/>
    <s v="Brazil"/>
    <x v="2"/>
    <n v="1.65"/>
    <x v="4"/>
    <n v="30"/>
  </r>
  <r>
    <s v="EMP03684"/>
    <x v="1946"/>
    <x v="22"/>
    <x v="0"/>
    <s v="donald.hill94@company.com"/>
    <n v="-4656"/>
    <x v="4"/>
    <x v="2"/>
    <n v="49289.19"/>
    <x v="1365"/>
    <s v="UK"/>
    <x v="2"/>
    <n v="1.54"/>
    <x v="1"/>
    <n v="34"/>
  </r>
  <r>
    <s v="EMP03685"/>
    <x v="608"/>
    <x v="38"/>
    <x v="0"/>
    <s v="rebecca.rodriguez44@company.com"/>
    <n v="-7400"/>
    <x v="3"/>
    <x v="5"/>
    <n v="134159.18"/>
    <x v="1583"/>
    <s v="Germany"/>
    <x v="0"/>
    <n v="1.9"/>
    <x v="1"/>
    <n v="3"/>
  </r>
  <r>
    <s v="EMP03686"/>
    <x v="810"/>
    <x v="7"/>
    <x v="0"/>
    <s v="brian.campbell50@company.com"/>
    <n v="-8895"/>
    <x v="2"/>
    <x v="4"/>
    <n v="123497.77"/>
    <x v="1192"/>
    <s v="India"/>
    <x v="2"/>
    <n v="1.37"/>
    <x v="1"/>
    <n v="30"/>
  </r>
  <r>
    <s v="EMP03687"/>
    <x v="1947"/>
    <x v="32"/>
    <x v="0"/>
    <s v="patricia.ramirez69@company.com"/>
    <n v="-10760"/>
    <x v="1"/>
    <x v="2"/>
    <n v="156204.39000000001"/>
    <x v="649"/>
    <s v="Germany"/>
    <x v="2"/>
    <n v="3.05"/>
    <x v="2"/>
    <n v="29"/>
  </r>
  <r>
    <s v="EMP03688"/>
    <x v="507"/>
    <x v="24"/>
    <x v="1"/>
    <s v="michael.baker23@company.com"/>
    <n v="-5149"/>
    <x v="4"/>
    <x v="4"/>
    <n v="106434.87"/>
    <x v="475"/>
    <s v="Brazil"/>
    <x v="0"/>
    <n v="3.66"/>
    <x v="2"/>
    <n v="40"/>
  </r>
  <r>
    <s v="EMP03689"/>
    <x v="1529"/>
    <x v="6"/>
    <x v="1"/>
    <s v="james.smith83@company.com"/>
    <n v="-9284"/>
    <x v="5"/>
    <x v="9"/>
    <n v="79382.2"/>
    <x v="536"/>
    <s v="Brazil"/>
    <x v="3"/>
    <n v="4.8"/>
    <x v="4"/>
    <n v="0"/>
  </r>
  <r>
    <s v="EMP03690"/>
    <x v="1948"/>
    <x v="15"/>
    <x v="2"/>
    <s v="joseph.hill65@company.com"/>
    <n v="-3378"/>
    <x v="1"/>
    <x v="9"/>
    <n v="96426.89"/>
    <x v="476"/>
    <s v="Singapore"/>
    <x v="3"/>
    <n v="3.95"/>
    <x v="4"/>
    <n v="34"/>
  </r>
  <r>
    <s v="EMP03691"/>
    <x v="1530"/>
    <x v="12"/>
    <x v="0"/>
    <s v="anthony.wright39@company.com"/>
    <n v="-10955"/>
    <x v="7"/>
    <x v="9"/>
    <n v="122321.83"/>
    <x v="277"/>
    <s v="India"/>
    <x v="0"/>
    <n v="1.84"/>
    <x v="3"/>
    <n v="9"/>
  </r>
  <r>
    <s v="EMP03692"/>
    <x v="1041"/>
    <x v="1"/>
    <x v="2"/>
    <s v="david.harris65@company.com"/>
    <n v="-5198"/>
    <x v="7"/>
    <x v="8"/>
    <n v="88962.77"/>
    <x v="390"/>
    <s v="Brazil"/>
    <x v="3"/>
    <n v="4.1399999999999997"/>
    <x v="1"/>
    <n v="20"/>
  </r>
  <r>
    <s v="EMP03693"/>
    <x v="748"/>
    <x v="28"/>
    <x v="2"/>
    <s v="donald.rivera28@company.com"/>
    <n v="-4244"/>
    <x v="9"/>
    <x v="3"/>
    <n v="76741.08"/>
    <x v="1584"/>
    <s v="Japan"/>
    <x v="0"/>
    <n v="1.89"/>
    <x v="0"/>
    <n v="11"/>
  </r>
  <r>
    <s v="EMP03694"/>
    <x v="619"/>
    <x v="4"/>
    <x v="1"/>
    <s v="daniel.robinson34@company.com"/>
    <n v="-4197"/>
    <x v="1"/>
    <x v="3"/>
    <n v="79356.800000000003"/>
    <x v="1453"/>
    <s v="Australia"/>
    <x v="0"/>
    <n v="3.29"/>
    <x v="1"/>
    <n v="23"/>
  </r>
  <r>
    <s v="EMP03695"/>
    <x v="408"/>
    <x v="12"/>
    <x v="2"/>
    <s v="dorothy.adams30@company.com"/>
    <n v="-4160"/>
    <x v="1"/>
    <x v="3"/>
    <n v="60710.76"/>
    <x v="571"/>
    <s v="Canada"/>
    <x v="2"/>
    <n v="2.75"/>
    <x v="4"/>
    <n v="12"/>
  </r>
  <r>
    <s v="EMP03696"/>
    <x v="1698"/>
    <x v="36"/>
    <x v="0"/>
    <s v="michelle.martinez8@company.com"/>
    <n v="-2859"/>
    <x v="3"/>
    <x v="2"/>
    <n v="71984.820000000007"/>
    <x v="1293"/>
    <s v="Japan"/>
    <x v="2"/>
    <n v="2.09"/>
    <x v="2"/>
    <n v="37"/>
  </r>
  <r>
    <s v="EMP03697"/>
    <x v="547"/>
    <x v="16"/>
    <x v="2"/>
    <s v="sarah.hill79@company.com"/>
    <n v="-6412"/>
    <x v="8"/>
    <x v="10"/>
    <n v="146041.04999999999"/>
    <x v="1585"/>
    <s v="Japan"/>
    <x v="1"/>
    <n v="3.9"/>
    <x v="3"/>
    <n v="28"/>
  </r>
  <r>
    <s v="EMP03698"/>
    <x v="1949"/>
    <x v="8"/>
    <x v="1"/>
    <s v="sandra.scott71@company.com"/>
    <n v="-9379"/>
    <x v="6"/>
    <x v="10"/>
    <n v="149683.93"/>
    <x v="949"/>
    <s v="Australia"/>
    <x v="0"/>
    <n v="4.84"/>
    <x v="0"/>
    <n v="35"/>
  </r>
  <r>
    <s v="EMP03699"/>
    <x v="400"/>
    <x v="15"/>
    <x v="1"/>
    <s v="timothy.ramirez49@company.com"/>
    <n v="-4166"/>
    <x v="8"/>
    <x v="8"/>
    <n v="40386.03"/>
    <x v="494"/>
    <s v="Singapore"/>
    <x v="1"/>
    <n v="2.92"/>
    <x v="2"/>
    <n v="14"/>
  </r>
  <r>
    <s v="EMP03700"/>
    <x v="931"/>
    <x v="4"/>
    <x v="1"/>
    <s v="timothy.green15@company.com"/>
    <n v="-11075"/>
    <x v="3"/>
    <x v="3"/>
    <n v="171589.12"/>
    <x v="1440"/>
    <s v="Singapore"/>
    <x v="2"/>
    <n v="1.1200000000000001"/>
    <x v="0"/>
    <n v="13"/>
  </r>
  <r>
    <s v="EMP03701"/>
    <x v="1950"/>
    <x v="16"/>
    <x v="0"/>
    <s v="charles.lopez93@company.com"/>
    <n v="-10582"/>
    <x v="1"/>
    <x v="5"/>
    <n v="57325.22"/>
    <x v="1358"/>
    <s v="India"/>
    <x v="2"/>
    <n v="3.65"/>
    <x v="2"/>
    <n v="11"/>
  </r>
  <r>
    <s v="EMP03702"/>
    <x v="1599"/>
    <x v="5"/>
    <x v="2"/>
    <s v="paul.garcia52@company.com"/>
    <n v="-9495"/>
    <x v="6"/>
    <x v="3"/>
    <n v="174464.97"/>
    <x v="1221"/>
    <s v="Germany"/>
    <x v="2"/>
    <n v="1.3"/>
    <x v="4"/>
    <n v="38"/>
  </r>
  <r>
    <s v="EMP03703"/>
    <x v="1575"/>
    <x v="12"/>
    <x v="0"/>
    <s v="john.thompson57@company.com"/>
    <n v="-10224"/>
    <x v="4"/>
    <x v="10"/>
    <n v="68012.679999999993"/>
    <x v="1346"/>
    <s v="Australia"/>
    <x v="1"/>
    <n v="3.77"/>
    <x v="1"/>
    <n v="2"/>
  </r>
  <r>
    <s v="EMP03704"/>
    <x v="1951"/>
    <x v="14"/>
    <x v="2"/>
    <s v="brian.ramirez18@company.com"/>
    <n v="-2722"/>
    <x v="8"/>
    <x v="6"/>
    <n v="56956.73"/>
    <x v="1586"/>
    <s v="Brazil"/>
    <x v="2"/>
    <n v="1.75"/>
    <x v="1"/>
    <n v="6"/>
  </r>
  <r>
    <s v="EMP03705"/>
    <x v="811"/>
    <x v="7"/>
    <x v="0"/>
    <s v="donna.wright15@company.com"/>
    <n v="-9174"/>
    <x v="1"/>
    <x v="4"/>
    <n v="65663.850000000006"/>
    <x v="1125"/>
    <s v="Canada"/>
    <x v="0"/>
    <n v="2.6"/>
    <x v="1"/>
    <n v="30"/>
  </r>
  <r>
    <s v="EMP03706"/>
    <x v="1171"/>
    <x v="24"/>
    <x v="2"/>
    <s v="susan.taylor27@company.com"/>
    <n v="-8180"/>
    <x v="7"/>
    <x v="2"/>
    <n v="152160.10999999999"/>
    <x v="730"/>
    <s v="Japan"/>
    <x v="3"/>
    <n v="1.1399999999999999"/>
    <x v="2"/>
    <n v="8"/>
  </r>
  <r>
    <s v="EMP03707"/>
    <x v="1055"/>
    <x v="19"/>
    <x v="1"/>
    <s v="michelle.baker66@company.com"/>
    <n v="-8505"/>
    <x v="6"/>
    <x v="7"/>
    <n v="38917.370000000003"/>
    <x v="1149"/>
    <s v="Singapore"/>
    <x v="2"/>
    <n v="2.73"/>
    <x v="3"/>
    <n v="10"/>
  </r>
  <r>
    <s v="EMP03708"/>
    <x v="602"/>
    <x v="12"/>
    <x v="2"/>
    <s v="george.moore89@company.com"/>
    <n v="-2710"/>
    <x v="9"/>
    <x v="10"/>
    <n v="39162"/>
    <x v="952"/>
    <s v="Brazil"/>
    <x v="1"/>
    <n v="2.38"/>
    <x v="3"/>
    <n v="31"/>
  </r>
  <r>
    <s v="EMP03709"/>
    <x v="855"/>
    <x v="11"/>
    <x v="2"/>
    <s v="betty.moore42@company.com"/>
    <n v="-6740"/>
    <x v="4"/>
    <x v="10"/>
    <n v="91803.94"/>
    <x v="783"/>
    <s v="USA"/>
    <x v="2"/>
    <n v="3"/>
    <x v="3"/>
    <n v="38"/>
  </r>
  <r>
    <s v="EMP03710"/>
    <x v="629"/>
    <x v="24"/>
    <x v="1"/>
    <s v="kevin.lewis20@company.com"/>
    <n v="-8640"/>
    <x v="9"/>
    <x v="3"/>
    <n v="140916.96"/>
    <x v="96"/>
    <s v="Australia"/>
    <x v="1"/>
    <n v="1.95"/>
    <x v="4"/>
    <n v="0"/>
  </r>
  <r>
    <s v="EMP03711"/>
    <x v="1495"/>
    <x v="42"/>
    <x v="1"/>
    <s v="barbara.young59@company.com"/>
    <n v="-3445"/>
    <x v="7"/>
    <x v="3"/>
    <n v="151715.22"/>
    <x v="251"/>
    <s v="Brazil"/>
    <x v="2"/>
    <n v="3.78"/>
    <x v="0"/>
    <n v="34"/>
  </r>
  <r>
    <s v="EMP03712"/>
    <x v="1952"/>
    <x v="32"/>
    <x v="1"/>
    <s v="george.williams33@company.com"/>
    <n v="-8093"/>
    <x v="4"/>
    <x v="7"/>
    <n v="51967.32"/>
    <x v="205"/>
    <s v="Japan"/>
    <x v="0"/>
    <n v="1.62"/>
    <x v="4"/>
    <n v="31"/>
  </r>
  <r>
    <s v="EMP03713"/>
    <x v="1812"/>
    <x v="5"/>
    <x v="1"/>
    <s v="nancy.smith52@company.com"/>
    <n v="-4129"/>
    <x v="2"/>
    <x v="8"/>
    <n v="111812.67"/>
    <x v="643"/>
    <s v="Singapore"/>
    <x v="1"/>
    <n v="4.47"/>
    <x v="0"/>
    <n v="9"/>
  </r>
  <r>
    <s v="EMP03714"/>
    <x v="1953"/>
    <x v="32"/>
    <x v="2"/>
    <s v="thomas.taylor56@company.com"/>
    <n v="-5307"/>
    <x v="5"/>
    <x v="2"/>
    <n v="48907.9"/>
    <x v="314"/>
    <s v="Japan"/>
    <x v="3"/>
    <n v="2.12"/>
    <x v="4"/>
    <n v="12"/>
  </r>
  <r>
    <s v="EMP03715"/>
    <x v="31"/>
    <x v="18"/>
    <x v="0"/>
    <s v="amanda.roberts48@company.com"/>
    <n v="-9384"/>
    <x v="1"/>
    <x v="10"/>
    <n v="121956.03"/>
    <x v="862"/>
    <s v="USA"/>
    <x v="1"/>
    <n v="3.21"/>
    <x v="1"/>
    <n v="27"/>
  </r>
  <r>
    <s v="EMP03716"/>
    <x v="1315"/>
    <x v="34"/>
    <x v="1"/>
    <s v="carol.lee62@company.com"/>
    <n v="-8801"/>
    <x v="4"/>
    <x v="8"/>
    <n v="137714.95000000001"/>
    <x v="1477"/>
    <s v="France"/>
    <x v="1"/>
    <n v="2.64"/>
    <x v="4"/>
    <n v="4"/>
  </r>
  <r>
    <s v="EMP03717"/>
    <x v="1900"/>
    <x v="33"/>
    <x v="2"/>
    <s v="william.king6@company.com"/>
    <n v="-11078"/>
    <x v="0"/>
    <x v="4"/>
    <n v="100739.76"/>
    <x v="1587"/>
    <s v="USA"/>
    <x v="2"/>
    <n v="3.31"/>
    <x v="3"/>
    <n v="14"/>
  </r>
  <r>
    <s v="EMP03718"/>
    <x v="1628"/>
    <x v="23"/>
    <x v="2"/>
    <s v="donna.martinez41@company.com"/>
    <n v="-9214"/>
    <x v="6"/>
    <x v="10"/>
    <n v="122362.07"/>
    <x v="1125"/>
    <s v="Singapore"/>
    <x v="2"/>
    <n v="1.54"/>
    <x v="3"/>
    <n v="15"/>
  </r>
  <r>
    <s v="EMP03719"/>
    <x v="311"/>
    <x v="12"/>
    <x v="1"/>
    <s v="james.roberts71@company.com"/>
    <n v="-7557"/>
    <x v="5"/>
    <x v="4"/>
    <n v="107856.48"/>
    <x v="993"/>
    <s v="Australia"/>
    <x v="2"/>
    <n v="4.46"/>
    <x v="3"/>
    <n v="12"/>
  </r>
  <r>
    <s v="EMP03720"/>
    <x v="1881"/>
    <x v="18"/>
    <x v="1"/>
    <s v="dorothy.miller20@company.com"/>
    <n v="-3259"/>
    <x v="9"/>
    <x v="0"/>
    <n v="86313.39"/>
    <x v="1042"/>
    <s v="Singapore"/>
    <x v="2"/>
    <n v="2.2999999999999998"/>
    <x v="3"/>
    <n v="35"/>
  </r>
  <r>
    <s v="EMP03721"/>
    <x v="1954"/>
    <x v="7"/>
    <x v="2"/>
    <s v="robert.scott2@company.com"/>
    <n v="-6762"/>
    <x v="6"/>
    <x v="3"/>
    <n v="86215.28"/>
    <x v="1007"/>
    <s v="Brazil"/>
    <x v="0"/>
    <n v="3.49"/>
    <x v="0"/>
    <n v="31"/>
  </r>
  <r>
    <s v="EMP03722"/>
    <x v="618"/>
    <x v="36"/>
    <x v="2"/>
    <s v="melissa.brown33@company.com"/>
    <n v="-7303"/>
    <x v="6"/>
    <x v="5"/>
    <n v="40355.31"/>
    <x v="6"/>
    <s v="France"/>
    <x v="1"/>
    <n v="1.9"/>
    <x v="4"/>
    <n v="23"/>
  </r>
  <r>
    <s v="EMP03723"/>
    <x v="577"/>
    <x v="34"/>
    <x v="0"/>
    <s v="margaret.smith40@company.com"/>
    <n v="-8629"/>
    <x v="0"/>
    <x v="8"/>
    <n v="36524.42"/>
    <x v="1566"/>
    <s v="India"/>
    <x v="1"/>
    <n v="4.67"/>
    <x v="4"/>
    <n v="26"/>
  </r>
  <r>
    <s v="EMP03724"/>
    <x v="755"/>
    <x v="4"/>
    <x v="2"/>
    <s v="margaret.green56@company.com"/>
    <n v="-8120"/>
    <x v="3"/>
    <x v="8"/>
    <n v="124548.28"/>
    <x v="387"/>
    <s v="Japan"/>
    <x v="3"/>
    <n v="3.58"/>
    <x v="2"/>
    <n v="27"/>
  </r>
  <r>
    <s v="EMP03725"/>
    <x v="1955"/>
    <x v="15"/>
    <x v="0"/>
    <s v="nancy.young28@company.com"/>
    <n v="-6445"/>
    <x v="4"/>
    <x v="4"/>
    <n v="169378.25"/>
    <x v="798"/>
    <s v="Brazil"/>
    <x v="3"/>
    <n v="1.9"/>
    <x v="0"/>
    <n v="36"/>
  </r>
  <r>
    <s v="EMP03726"/>
    <x v="393"/>
    <x v="10"/>
    <x v="2"/>
    <s v="carol.williams20@company.com"/>
    <n v="-8443"/>
    <x v="3"/>
    <x v="10"/>
    <n v="53088.67"/>
    <x v="473"/>
    <s v="Brazil"/>
    <x v="2"/>
    <n v="4.63"/>
    <x v="1"/>
    <n v="31"/>
  </r>
  <r>
    <s v="EMP03727"/>
    <x v="1300"/>
    <x v="19"/>
    <x v="1"/>
    <s v="robert.carter33@company.com"/>
    <n v="-6390"/>
    <x v="5"/>
    <x v="4"/>
    <n v="49603.06"/>
    <x v="191"/>
    <s v="Singapore"/>
    <x v="0"/>
    <n v="1.52"/>
    <x v="2"/>
    <n v="8"/>
  </r>
  <r>
    <s v="EMP03728"/>
    <x v="670"/>
    <x v="13"/>
    <x v="1"/>
    <s v="sarah.young81@company.com"/>
    <n v="-5566"/>
    <x v="8"/>
    <x v="7"/>
    <n v="123750.36"/>
    <x v="147"/>
    <s v="Germany"/>
    <x v="0"/>
    <n v="4.99"/>
    <x v="1"/>
    <n v="10"/>
  </r>
  <r>
    <s v="EMP03729"/>
    <x v="670"/>
    <x v="15"/>
    <x v="1"/>
    <s v="sarah.young27@company.com"/>
    <n v="-5563"/>
    <x v="8"/>
    <x v="2"/>
    <n v="109671.15"/>
    <x v="834"/>
    <s v="India"/>
    <x v="3"/>
    <n v="2.67"/>
    <x v="2"/>
    <n v="35"/>
  </r>
  <r>
    <s v="EMP03730"/>
    <x v="349"/>
    <x v="15"/>
    <x v="1"/>
    <s v="margaret.clark96@company.com"/>
    <n v="-2981"/>
    <x v="3"/>
    <x v="7"/>
    <n v="138751.76999999999"/>
    <x v="1470"/>
    <s v="Singapore"/>
    <x v="3"/>
    <n v="4.68"/>
    <x v="0"/>
    <n v="34"/>
  </r>
  <r>
    <s v="EMP03731"/>
    <x v="845"/>
    <x v="43"/>
    <x v="2"/>
    <s v="linda.lee7@company.com"/>
    <n v="-7410"/>
    <x v="9"/>
    <x v="6"/>
    <n v="134266.64000000001"/>
    <x v="1087"/>
    <s v="Australia"/>
    <x v="2"/>
    <n v="3.16"/>
    <x v="3"/>
    <n v="40"/>
  </r>
  <r>
    <s v="EMP03732"/>
    <x v="1613"/>
    <x v="24"/>
    <x v="0"/>
    <s v="patricia.walker92@company.com"/>
    <n v="-3959"/>
    <x v="9"/>
    <x v="0"/>
    <n v="177081.36"/>
    <x v="239"/>
    <s v="UK"/>
    <x v="3"/>
    <n v="3.68"/>
    <x v="4"/>
    <n v="18"/>
  </r>
  <r>
    <s v="EMP03733"/>
    <x v="575"/>
    <x v="27"/>
    <x v="1"/>
    <s v="karen.ramirez77@company.com"/>
    <n v="-8168"/>
    <x v="9"/>
    <x v="4"/>
    <n v="100850.89"/>
    <x v="1438"/>
    <s v="USA"/>
    <x v="2"/>
    <n v="4.67"/>
    <x v="2"/>
    <n v="9"/>
  </r>
  <r>
    <s v="EMP03734"/>
    <x v="1100"/>
    <x v="25"/>
    <x v="0"/>
    <s v="margaret.sanchez71@company.com"/>
    <n v="-7105"/>
    <x v="2"/>
    <x v="6"/>
    <n v="147705.19"/>
    <x v="1508"/>
    <s v="France"/>
    <x v="1"/>
    <n v="2.99"/>
    <x v="2"/>
    <n v="27"/>
  </r>
  <r>
    <s v="EMP03735"/>
    <x v="776"/>
    <x v="16"/>
    <x v="0"/>
    <s v="sandra.white46@company.com"/>
    <n v="-3291"/>
    <x v="5"/>
    <x v="6"/>
    <n v="74952.14"/>
    <x v="294"/>
    <s v="India"/>
    <x v="1"/>
    <n v="4.58"/>
    <x v="3"/>
    <n v="6"/>
  </r>
  <r>
    <s v="EMP03736"/>
    <x v="1114"/>
    <x v="40"/>
    <x v="2"/>
    <s v="sandra.lopez55@company.com"/>
    <n v="-7170"/>
    <x v="4"/>
    <x v="4"/>
    <n v="111341.41"/>
    <x v="364"/>
    <s v="UK"/>
    <x v="3"/>
    <n v="2.54"/>
    <x v="0"/>
    <n v="35"/>
  </r>
  <r>
    <s v="EMP03737"/>
    <x v="675"/>
    <x v="21"/>
    <x v="1"/>
    <s v="donna.anderson92@company.com"/>
    <n v="-3171"/>
    <x v="2"/>
    <x v="6"/>
    <n v="64110.77"/>
    <x v="1064"/>
    <s v="Australia"/>
    <x v="0"/>
    <n v="3.52"/>
    <x v="4"/>
    <n v="12"/>
  </r>
  <r>
    <s v="EMP03738"/>
    <x v="1066"/>
    <x v="35"/>
    <x v="1"/>
    <s v="daniel.ramirez57@company.com"/>
    <n v="-9418"/>
    <x v="6"/>
    <x v="9"/>
    <n v="103849.09"/>
    <x v="1588"/>
    <s v="Canada"/>
    <x v="2"/>
    <n v="4.91"/>
    <x v="3"/>
    <n v="12"/>
  </r>
  <r>
    <s v="EMP03739"/>
    <x v="1815"/>
    <x v="40"/>
    <x v="1"/>
    <s v="mark.hernandez99@company.com"/>
    <n v="-4565"/>
    <x v="7"/>
    <x v="3"/>
    <n v="46040.74"/>
    <x v="948"/>
    <s v="France"/>
    <x v="1"/>
    <n v="4.5199999999999996"/>
    <x v="1"/>
    <n v="33"/>
  </r>
  <r>
    <s v="EMP03740"/>
    <x v="1690"/>
    <x v="22"/>
    <x v="0"/>
    <s v="paul.perez35@company.com"/>
    <n v="-4145"/>
    <x v="8"/>
    <x v="8"/>
    <n v="135951.57"/>
    <x v="1098"/>
    <s v="Brazil"/>
    <x v="3"/>
    <n v="1.06"/>
    <x v="2"/>
    <n v="19"/>
  </r>
  <r>
    <s v="EMP03741"/>
    <x v="1863"/>
    <x v="0"/>
    <x v="2"/>
    <s v="mark.moore25@company.com"/>
    <n v="-4892"/>
    <x v="4"/>
    <x v="3"/>
    <n v="50131.33"/>
    <x v="1589"/>
    <s v="Australia"/>
    <x v="2"/>
    <n v="2.37"/>
    <x v="2"/>
    <n v="37"/>
  </r>
  <r>
    <s v="EMP03742"/>
    <x v="481"/>
    <x v="28"/>
    <x v="1"/>
    <s v="andrew.brown65@company.com"/>
    <n v="-7042"/>
    <x v="9"/>
    <x v="2"/>
    <n v="82676.41"/>
    <x v="782"/>
    <s v="Japan"/>
    <x v="0"/>
    <n v="3.39"/>
    <x v="1"/>
    <n v="21"/>
  </r>
  <r>
    <s v="EMP03743"/>
    <x v="713"/>
    <x v="34"/>
    <x v="0"/>
    <s v="christopher.jones17@company.com"/>
    <n v="-7748"/>
    <x v="5"/>
    <x v="0"/>
    <n v="173937.53"/>
    <x v="1524"/>
    <s v="Canada"/>
    <x v="3"/>
    <n v="1.02"/>
    <x v="2"/>
    <n v="5"/>
  </r>
  <r>
    <s v="EMP03744"/>
    <x v="902"/>
    <x v="5"/>
    <x v="0"/>
    <s v="brian.lewis86@company.com"/>
    <n v="-3866"/>
    <x v="9"/>
    <x v="9"/>
    <n v="82186.649999999994"/>
    <x v="1590"/>
    <s v="Brazil"/>
    <x v="3"/>
    <n v="4.37"/>
    <x v="4"/>
    <n v="6"/>
  </r>
  <r>
    <s v="EMP03745"/>
    <x v="111"/>
    <x v="37"/>
    <x v="1"/>
    <s v="betty.harris36@company.com"/>
    <n v="-4221"/>
    <x v="1"/>
    <x v="9"/>
    <n v="179090.99"/>
    <x v="1591"/>
    <s v="Brazil"/>
    <x v="1"/>
    <n v="1.75"/>
    <x v="2"/>
    <n v="33"/>
  </r>
  <r>
    <s v="EMP03746"/>
    <x v="1340"/>
    <x v="37"/>
    <x v="1"/>
    <s v="karen.smith26@company.com"/>
    <n v="-9696"/>
    <x v="6"/>
    <x v="4"/>
    <n v="37262.19"/>
    <x v="1519"/>
    <s v="Brazil"/>
    <x v="0"/>
    <n v="3.3"/>
    <x v="2"/>
    <n v="6"/>
  </r>
  <r>
    <s v="EMP03747"/>
    <x v="1239"/>
    <x v="41"/>
    <x v="1"/>
    <s v="brian.martin40@company.com"/>
    <n v="-3878"/>
    <x v="9"/>
    <x v="10"/>
    <n v="159286.95000000001"/>
    <x v="1121"/>
    <s v="Australia"/>
    <x v="3"/>
    <n v="3.13"/>
    <x v="0"/>
    <n v="34"/>
  </r>
  <r>
    <s v="EMP03748"/>
    <x v="1511"/>
    <x v="28"/>
    <x v="0"/>
    <s v="emily.wilson5@company.com"/>
    <n v="-8412"/>
    <x v="1"/>
    <x v="4"/>
    <n v="157511.06"/>
    <x v="596"/>
    <s v="USA"/>
    <x v="3"/>
    <n v="1.96"/>
    <x v="3"/>
    <n v="33"/>
  </r>
  <r>
    <s v="EMP03749"/>
    <x v="1956"/>
    <x v="15"/>
    <x v="2"/>
    <s v="robert.harris68@company.com"/>
    <n v="-9994"/>
    <x v="5"/>
    <x v="6"/>
    <n v="129560.28"/>
    <x v="448"/>
    <s v="Singapore"/>
    <x v="0"/>
    <n v="2.82"/>
    <x v="4"/>
    <n v="19"/>
  </r>
  <r>
    <s v="EMP03750"/>
    <x v="555"/>
    <x v="7"/>
    <x v="2"/>
    <s v="timothy.harris44@company.com"/>
    <n v="-1901"/>
    <x v="3"/>
    <x v="3"/>
    <n v="132377.19"/>
    <x v="1323"/>
    <s v="Australia"/>
    <x v="0"/>
    <n v="3.7"/>
    <x v="3"/>
    <n v="3"/>
  </r>
  <r>
    <s v="EMP03751"/>
    <x v="1047"/>
    <x v="8"/>
    <x v="2"/>
    <s v="steven.garcia30@company.com"/>
    <n v="-2036"/>
    <x v="5"/>
    <x v="5"/>
    <n v="127531.62"/>
    <x v="814"/>
    <s v="Germany"/>
    <x v="1"/>
    <n v="4.2300000000000004"/>
    <x v="2"/>
    <n v="11"/>
  </r>
  <r>
    <s v="EMP03752"/>
    <x v="1611"/>
    <x v="33"/>
    <x v="1"/>
    <s v="david.wilson55@company.com"/>
    <n v="-8111"/>
    <x v="3"/>
    <x v="9"/>
    <n v="155516.54999999999"/>
    <x v="90"/>
    <s v="France"/>
    <x v="0"/>
    <n v="2.33"/>
    <x v="4"/>
    <n v="16"/>
  </r>
  <r>
    <s v="EMP03753"/>
    <x v="1957"/>
    <x v="41"/>
    <x v="1"/>
    <s v="ashley.anderson42@company.com"/>
    <n v="-8464"/>
    <x v="2"/>
    <x v="9"/>
    <n v="120507.26"/>
    <x v="85"/>
    <s v="Australia"/>
    <x v="1"/>
    <n v="4.8499999999999996"/>
    <x v="3"/>
    <n v="29"/>
  </r>
  <r>
    <s v="EMP03754"/>
    <x v="927"/>
    <x v="19"/>
    <x v="2"/>
    <s v="richard.roberts13@company.com"/>
    <n v="-7871"/>
    <x v="4"/>
    <x v="10"/>
    <n v="97979.81"/>
    <x v="1592"/>
    <s v="France"/>
    <x v="0"/>
    <n v="3.53"/>
    <x v="4"/>
    <n v="1"/>
  </r>
  <r>
    <s v="EMP03755"/>
    <x v="1362"/>
    <x v="37"/>
    <x v="0"/>
    <s v="amanda.scott59@company.com"/>
    <n v="-6119"/>
    <x v="3"/>
    <x v="8"/>
    <n v="48008.59"/>
    <x v="807"/>
    <s v="Germany"/>
    <x v="0"/>
    <n v="4.67"/>
    <x v="2"/>
    <n v="18"/>
  </r>
  <r>
    <s v="EMP03756"/>
    <x v="628"/>
    <x v="16"/>
    <x v="0"/>
    <s v="jennifer.jones12@company.com"/>
    <n v="-9335"/>
    <x v="2"/>
    <x v="3"/>
    <n v="80018.240000000005"/>
    <x v="1527"/>
    <s v="India"/>
    <x v="3"/>
    <n v="4.7"/>
    <x v="0"/>
    <n v="27"/>
  </r>
  <r>
    <s v="EMP03757"/>
    <x v="124"/>
    <x v="27"/>
    <x v="1"/>
    <s v="john.williams70@company.com"/>
    <n v="-5730"/>
    <x v="5"/>
    <x v="6"/>
    <n v="110494.04"/>
    <x v="1572"/>
    <s v="Australia"/>
    <x v="2"/>
    <n v="3.44"/>
    <x v="3"/>
    <n v="12"/>
  </r>
  <r>
    <s v="EMP03758"/>
    <x v="149"/>
    <x v="16"/>
    <x v="2"/>
    <s v="paul.adams74@company.com"/>
    <n v="-4721"/>
    <x v="5"/>
    <x v="8"/>
    <n v="44250.49"/>
    <x v="292"/>
    <s v="Canada"/>
    <x v="2"/>
    <n v="2.29"/>
    <x v="3"/>
    <n v="17"/>
  </r>
  <r>
    <s v="EMP03759"/>
    <x v="1958"/>
    <x v="24"/>
    <x v="2"/>
    <s v="amanda.lewis51@company.com"/>
    <n v="-3669"/>
    <x v="5"/>
    <x v="0"/>
    <n v="157670.16"/>
    <x v="546"/>
    <s v="Japan"/>
    <x v="3"/>
    <n v="4.9800000000000004"/>
    <x v="0"/>
    <n v="34"/>
  </r>
  <r>
    <s v="EMP03760"/>
    <x v="1385"/>
    <x v="33"/>
    <x v="2"/>
    <s v="richard.ramirez55@company.com"/>
    <n v="-9884"/>
    <x v="3"/>
    <x v="6"/>
    <n v="46641.23"/>
    <x v="1069"/>
    <s v="UK"/>
    <x v="1"/>
    <n v="1.51"/>
    <x v="4"/>
    <n v="15"/>
  </r>
  <r>
    <s v="EMP03761"/>
    <x v="1083"/>
    <x v="31"/>
    <x v="2"/>
    <s v="joseph.adams46@company.com"/>
    <n v="-6458"/>
    <x v="5"/>
    <x v="4"/>
    <n v="78689.41"/>
    <x v="1472"/>
    <s v="Japan"/>
    <x v="1"/>
    <n v="4.3"/>
    <x v="1"/>
    <n v="18"/>
  </r>
  <r>
    <s v="EMP03762"/>
    <x v="767"/>
    <x v="2"/>
    <x v="2"/>
    <s v="deborah.roberts37@company.com"/>
    <n v="-11018"/>
    <x v="8"/>
    <x v="10"/>
    <n v="96617.62"/>
    <x v="144"/>
    <s v="Germany"/>
    <x v="1"/>
    <n v="2.4500000000000002"/>
    <x v="1"/>
    <n v="18"/>
  </r>
  <r>
    <s v="EMP03763"/>
    <x v="192"/>
    <x v="37"/>
    <x v="1"/>
    <s v="jessica.williams44@company.com"/>
    <n v="-7822"/>
    <x v="5"/>
    <x v="4"/>
    <n v="86035.92"/>
    <x v="1325"/>
    <s v="Germany"/>
    <x v="3"/>
    <n v="4.16"/>
    <x v="2"/>
    <n v="1"/>
  </r>
  <r>
    <s v="EMP03764"/>
    <x v="1959"/>
    <x v="18"/>
    <x v="0"/>
    <s v="sandra.wright73@company.com"/>
    <n v="-5264"/>
    <x v="9"/>
    <x v="5"/>
    <n v="49790.94"/>
    <x v="522"/>
    <s v="Brazil"/>
    <x v="3"/>
    <n v="2.66"/>
    <x v="4"/>
    <n v="1"/>
  </r>
  <r>
    <s v="EMP03765"/>
    <x v="1768"/>
    <x v="22"/>
    <x v="1"/>
    <s v="paul.williams5@company.com"/>
    <n v="-2686"/>
    <x v="5"/>
    <x v="2"/>
    <n v="164072.44"/>
    <x v="783"/>
    <s v="India"/>
    <x v="1"/>
    <n v="3.33"/>
    <x v="1"/>
    <n v="6"/>
  </r>
  <r>
    <s v="EMP03766"/>
    <x v="1888"/>
    <x v="27"/>
    <x v="0"/>
    <s v="susan.miller66@company.com"/>
    <n v="-4796"/>
    <x v="5"/>
    <x v="0"/>
    <n v="86487.99"/>
    <x v="589"/>
    <s v="UK"/>
    <x v="3"/>
    <n v="4.9000000000000004"/>
    <x v="0"/>
    <n v="26"/>
  </r>
  <r>
    <s v="EMP03767"/>
    <x v="1675"/>
    <x v="6"/>
    <x v="2"/>
    <s v="joseph.green96@company.com"/>
    <n v="-4057"/>
    <x v="9"/>
    <x v="9"/>
    <n v="81317.13"/>
    <x v="226"/>
    <s v="UK"/>
    <x v="3"/>
    <n v="3.58"/>
    <x v="1"/>
    <n v="20"/>
  </r>
  <r>
    <s v="EMP03768"/>
    <x v="1960"/>
    <x v="21"/>
    <x v="2"/>
    <s v="linda.flores70@company.com"/>
    <n v="-10447"/>
    <x v="3"/>
    <x v="4"/>
    <n v="133454.14000000001"/>
    <x v="1384"/>
    <s v="Australia"/>
    <x v="0"/>
    <n v="1.83"/>
    <x v="2"/>
    <n v="34"/>
  </r>
  <r>
    <s v="EMP03769"/>
    <x v="768"/>
    <x v="10"/>
    <x v="1"/>
    <s v="lisa.lopez91@company.com"/>
    <n v="-5518"/>
    <x v="2"/>
    <x v="8"/>
    <n v="149999.01999999999"/>
    <x v="258"/>
    <s v="Singapore"/>
    <x v="0"/>
    <n v="1.83"/>
    <x v="2"/>
    <n v="36"/>
  </r>
  <r>
    <s v="EMP03770"/>
    <x v="1961"/>
    <x v="38"/>
    <x v="1"/>
    <s v="stephanie.gonzalez44@company.com"/>
    <n v="-9292"/>
    <x v="8"/>
    <x v="2"/>
    <n v="64036.73"/>
    <x v="816"/>
    <s v="UK"/>
    <x v="3"/>
    <n v="2.17"/>
    <x v="1"/>
    <n v="8"/>
  </r>
  <r>
    <s v="EMP03771"/>
    <x v="993"/>
    <x v="43"/>
    <x v="2"/>
    <s v="ashley.scott82@company.com"/>
    <n v="-8501"/>
    <x v="3"/>
    <x v="2"/>
    <n v="162432.10999999999"/>
    <x v="1242"/>
    <s v="France"/>
    <x v="3"/>
    <n v="1.0900000000000001"/>
    <x v="3"/>
    <n v="14"/>
  </r>
  <r>
    <s v="EMP03772"/>
    <x v="1019"/>
    <x v="37"/>
    <x v="0"/>
    <s v="james.flores69@company.com"/>
    <n v="-3545"/>
    <x v="4"/>
    <x v="8"/>
    <n v="36805.370000000003"/>
    <x v="978"/>
    <s v="Japan"/>
    <x v="2"/>
    <n v="2.98"/>
    <x v="3"/>
    <n v="25"/>
  </r>
  <r>
    <s v="EMP03773"/>
    <x v="1179"/>
    <x v="16"/>
    <x v="0"/>
    <s v="andrew.torres28@company.com"/>
    <n v="-4292"/>
    <x v="4"/>
    <x v="4"/>
    <n v="163602.84"/>
    <x v="1348"/>
    <s v="Singapore"/>
    <x v="3"/>
    <n v="3.25"/>
    <x v="2"/>
    <n v="17"/>
  </r>
  <r>
    <s v="EMP03774"/>
    <x v="1677"/>
    <x v="40"/>
    <x v="1"/>
    <s v="matthew.davis85@company.com"/>
    <n v="-2139"/>
    <x v="3"/>
    <x v="2"/>
    <n v="76915.55"/>
    <x v="1313"/>
    <s v="Australia"/>
    <x v="0"/>
    <n v="2.98"/>
    <x v="1"/>
    <n v="33"/>
  </r>
  <r>
    <s v="EMP03775"/>
    <x v="1962"/>
    <x v="20"/>
    <x v="2"/>
    <s v="ronald.sanchez27@company.com"/>
    <n v="-5170"/>
    <x v="5"/>
    <x v="5"/>
    <n v="39967.78"/>
    <x v="886"/>
    <s v="Singapore"/>
    <x v="2"/>
    <n v="2.63"/>
    <x v="2"/>
    <n v="32"/>
  </r>
  <r>
    <s v="EMP03776"/>
    <x v="1959"/>
    <x v="4"/>
    <x v="0"/>
    <s v="sandra.wright96@company.com"/>
    <n v="-2931"/>
    <x v="0"/>
    <x v="3"/>
    <n v="58427.07"/>
    <x v="1147"/>
    <s v="USA"/>
    <x v="2"/>
    <n v="2.42"/>
    <x v="4"/>
    <n v="19"/>
  </r>
  <r>
    <s v="EMP03777"/>
    <x v="1279"/>
    <x v="17"/>
    <x v="2"/>
    <s v="george.flores27@company.com"/>
    <n v="-8297"/>
    <x v="9"/>
    <x v="6"/>
    <n v="46334.91"/>
    <x v="385"/>
    <s v="Australia"/>
    <x v="2"/>
    <n v="2.98"/>
    <x v="4"/>
    <n v="13"/>
  </r>
  <r>
    <s v="EMP03778"/>
    <x v="1229"/>
    <x v="22"/>
    <x v="1"/>
    <s v="deborah.brown60@company.com"/>
    <n v="-9012"/>
    <x v="3"/>
    <x v="0"/>
    <n v="168496.87"/>
    <x v="1538"/>
    <s v="Singapore"/>
    <x v="3"/>
    <n v="3.19"/>
    <x v="3"/>
    <n v="28"/>
  </r>
  <r>
    <s v="EMP03779"/>
    <x v="1963"/>
    <x v="2"/>
    <x v="0"/>
    <s v="joshua.gonzalez39@company.com"/>
    <n v="-4407"/>
    <x v="8"/>
    <x v="4"/>
    <n v="72952.91"/>
    <x v="941"/>
    <s v="Australia"/>
    <x v="1"/>
    <n v="3.97"/>
    <x v="0"/>
    <n v="22"/>
  </r>
  <r>
    <s v="EMP03780"/>
    <x v="1731"/>
    <x v="25"/>
    <x v="1"/>
    <s v="stephanie.scott55@company.com"/>
    <n v="-2179"/>
    <x v="4"/>
    <x v="0"/>
    <n v="50585.52"/>
    <x v="678"/>
    <s v="Canada"/>
    <x v="0"/>
    <n v="3.61"/>
    <x v="3"/>
    <n v="37"/>
  </r>
  <r>
    <s v="EMP03781"/>
    <x v="845"/>
    <x v="35"/>
    <x v="2"/>
    <s v="linda.lee96@company.com"/>
    <n v="-1737"/>
    <x v="2"/>
    <x v="7"/>
    <n v="115961.60000000001"/>
    <x v="830"/>
    <s v="UK"/>
    <x v="1"/>
    <n v="3.7"/>
    <x v="2"/>
    <n v="40"/>
  </r>
  <r>
    <s v="EMP03782"/>
    <x v="636"/>
    <x v="14"/>
    <x v="0"/>
    <s v="karen.rivera89@company.com"/>
    <n v="-8727"/>
    <x v="9"/>
    <x v="4"/>
    <n v="163906.76"/>
    <x v="1389"/>
    <s v="France"/>
    <x v="3"/>
    <n v="2.81"/>
    <x v="1"/>
    <n v="17"/>
  </r>
  <r>
    <s v="EMP03783"/>
    <x v="1964"/>
    <x v="18"/>
    <x v="0"/>
    <s v="george.anderson23@company.com"/>
    <n v="-5410"/>
    <x v="4"/>
    <x v="3"/>
    <n v="36901.17"/>
    <x v="996"/>
    <s v="India"/>
    <x v="3"/>
    <n v="1.1000000000000001"/>
    <x v="4"/>
    <n v="29"/>
  </r>
  <r>
    <s v="EMP03784"/>
    <x v="1965"/>
    <x v="3"/>
    <x v="2"/>
    <s v="charles.rivera18@company.com"/>
    <n v="-6250"/>
    <x v="4"/>
    <x v="3"/>
    <n v="111548.76"/>
    <x v="754"/>
    <s v="India"/>
    <x v="2"/>
    <n v="4.17"/>
    <x v="2"/>
    <n v="32"/>
  </r>
  <r>
    <s v="EMP03785"/>
    <x v="798"/>
    <x v="18"/>
    <x v="1"/>
    <s v="susan.johnson71@company.com"/>
    <n v="-4196"/>
    <x v="5"/>
    <x v="2"/>
    <n v="79465.75"/>
    <x v="279"/>
    <s v="France"/>
    <x v="2"/>
    <n v="1.49"/>
    <x v="1"/>
    <n v="10"/>
  </r>
  <r>
    <s v="EMP03786"/>
    <x v="1909"/>
    <x v="15"/>
    <x v="1"/>
    <s v="rebecca.roberts78@company.com"/>
    <n v="-4443"/>
    <x v="3"/>
    <x v="10"/>
    <n v="145468.21"/>
    <x v="632"/>
    <s v="Singapore"/>
    <x v="0"/>
    <n v="3.43"/>
    <x v="0"/>
    <n v="22"/>
  </r>
  <r>
    <s v="EMP03787"/>
    <x v="507"/>
    <x v="32"/>
    <x v="0"/>
    <s v="michael.baker10@company.com"/>
    <n v="-7451"/>
    <x v="8"/>
    <x v="6"/>
    <n v="52008.24"/>
    <x v="1197"/>
    <s v="India"/>
    <x v="3"/>
    <n v="4.58"/>
    <x v="0"/>
    <n v="31"/>
  </r>
  <r>
    <s v="EMP03788"/>
    <x v="849"/>
    <x v="42"/>
    <x v="0"/>
    <s v="joshua.walker50@company.com"/>
    <n v="-5527"/>
    <x v="7"/>
    <x v="5"/>
    <n v="168549.36"/>
    <x v="136"/>
    <s v="Brazil"/>
    <x v="1"/>
    <n v="4.07"/>
    <x v="0"/>
    <n v="29"/>
  </r>
  <r>
    <s v="EMP03789"/>
    <x v="360"/>
    <x v="6"/>
    <x v="1"/>
    <s v="jennifer.young88@company.com"/>
    <n v="-5522"/>
    <x v="8"/>
    <x v="6"/>
    <n v="38597.769999999997"/>
    <x v="762"/>
    <s v="India"/>
    <x v="3"/>
    <n v="4.8"/>
    <x v="3"/>
    <n v="26"/>
  </r>
  <r>
    <s v="EMP03790"/>
    <x v="43"/>
    <x v="17"/>
    <x v="1"/>
    <s v="karen.lewis25@company.com"/>
    <n v="-3255"/>
    <x v="2"/>
    <x v="4"/>
    <n v="121252.8"/>
    <x v="952"/>
    <s v="Germany"/>
    <x v="3"/>
    <n v="4.95"/>
    <x v="1"/>
    <n v="10"/>
  </r>
  <r>
    <s v="EMP03791"/>
    <x v="1735"/>
    <x v="12"/>
    <x v="2"/>
    <s v="barbara.clark26@company.com"/>
    <n v="-6721"/>
    <x v="8"/>
    <x v="7"/>
    <n v="120985.98"/>
    <x v="651"/>
    <s v="Singapore"/>
    <x v="0"/>
    <n v="4.99"/>
    <x v="1"/>
    <n v="36"/>
  </r>
  <r>
    <s v="EMP03792"/>
    <x v="1337"/>
    <x v="23"/>
    <x v="2"/>
    <s v="linda.thomas49@company.com"/>
    <n v="-5515"/>
    <x v="1"/>
    <x v="3"/>
    <n v="106940.21"/>
    <x v="163"/>
    <s v="France"/>
    <x v="3"/>
    <n v="2.67"/>
    <x v="0"/>
    <n v="21"/>
  </r>
  <r>
    <s v="EMP03793"/>
    <x v="1966"/>
    <x v="19"/>
    <x v="2"/>
    <s v="jennifer.mitchell22@company.com"/>
    <n v="-4236"/>
    <x v="8"/>
    <x v="2"/>
    <n v="162796.12"/>
    <x v="942"/>
    <s v="Germany"/>
    <x v="3"/>
    <n v="3.05"/>
    <x v="1"/>
    <n v="11"/>
  </r>
  <r>
    <s v="EMP03794"/>
    <x v="1967"/>
    <x v="13"/>
    <x v="0"/>
    <s v="stephanie.hill73@company.com"/>
    <n v="-6432"/>
    <x v="4"/>
    <x v="3"/>
    <n v="86516.49"/>
    <x v="944"/>
    <s v="Brazil"/>
    <x v="3"/>
    <n v="3.2"/>
    <x v="0"/>
    <n v="22"/>
  </r>
  <r>
    <s v="EMP03795"/>
    <x v="858"/>
    <x v="22"/>
    <x v="0"/>
    <s v="susan.davis64@company.com"/>
    <n v="-8347"/>
    <x v="9"/>
    <x v="7"/>
    <n v="173416.99"/>
    <x v="406"/>
    <s v="UK"/>
    <x v="1"/>
    <n v="1.79"/>
    <x v="4"/>
    <n v="20"/>
  </r>
  <r>
    <s v="EMP03796"/>
    <x v="157"/>
    <x v="30"/>
    <x v="2"/>
    <s v="karen.williams34@company.com"/>
    <n v="-5633"/>
    <x v="3"/>
    <x v="5"/>
    <n v="164046.28"/>
    <x v="830"/>
    <s v="UK"/>
    <x v="2"/>
    <n v="1.79"/>
    <x v="2"/>
    <n v="40"/>
  </r>
  <r>
    <s v="EMP03797"/>
    <x v="1494"/>
    <x v="12"/>
    <x v="2"/>
    <s v="mary.gonzalez74@company.com"/>
    <n v="-3348"/>
    <x v="3"/>
    <x v="8"/>
    <n v="53178.559999999998"/>
    <x v="1090"/>
    <s v="France"/>
    <x v="1"/>
    <n v="4.28"/>
    <x v="2"/>
    <n v="19"/>
  </r>
  <r>
    <s v="EMP03798"/>
    <x v="380"/>
    <x v="30"/>
    <x v="0"/>
    <s v="david.robinson10@company.com"/>
    <n v="-9039"/>
    <x v="9"/>
    <x v="8"/>
    <n v="171465.71"/>
    <x v="1312"/>
    <s v="France"/>
    <x v="2"/>
    <n v="2.67"/>
    <x v="2"/>
    <n v="39"/>
  </r>
  <r>
    <s v="EMP03799"/>
    <x v="1968"/>
    <x v="22"/>
    <x v="2"/>
    <s v="sandra.walker50@company.com"/>
    <n v="-5479"/>
    <x v="1"/>
    <x v="10"/>
    <n v="109504.21"/>
    <x v="702"/>
    <s v="Germany"/>
    <x v="0"/>
    <n v="4.57"/>
    <x v="4"/>
    <n v="14"/>
  </r>
  <r>
    <s v="EMP03800"/>
    <x v="524"/>
    <x v="6"/>
    <x v="2"/>
    <s v="jessica.anderson79@company.com"/>
    <n v="-4875"/>
    <x v="0"/>
    <x v="5"/>
    <n v="35169.19"/>
    <x v="323"/>
    <s v="France"/>
    <x v="2"/>
    <n v="1.48"/>
    <x v="3"/>
    <n v="24"/>
  </r>
  <r>
    <s v="EMP03801"/>
    <x v="1686"/>
    <x v="16"/>
    <x v="2"/>
    <s v="robert.jackson80@company.com"/>
    <n v="-11120"/>
    <x v="2"/>
    <x v="4"/>
    <n v="79688.3"/>
    <x v="753"/>
    <s v="Australia"/>
    <x v="2"/>
    <n v="4.8"/>
    <x v="2"/>
    <n v="2"/>
  </r>
  <r>
    <s v="EMP03802"/>
    <x v="11"/>
    <x v="26"/>
    <x v="0"/>
    <s v="jessica.wright42@company.com"/>
    <n v="-8685"/>
    <x v="3"/>
    <x v="3"/>
    <n v="109738.08"/>
    <x v="268"/>
    <s v="India"/>
    <x v="2"/>
    <n v="3.27"/>
    <x v="2"/>
    <n v="4"/>
  </r>
  <r>
    <s v="EMP03803"/>
    <x v="537"/>
    <x v="38"/>
    <x v="1"/>
    <s v="lisa.roberts73@company.com"/>
    <n v="-3224"/>
    <x v="2"/>
    <x v="10"/>
    <n v="59609.82"/>
    <x v="629"/>
    <s v="Germany"/>
    <x v="1"/>
    <n v="3.93"/>
    <x v="2"/>
    <n v="33"/>
  </r>
  <r>
    <s v="EMP03804"/>
    <x v="1292"/>
    <x v="1"/>
    <x v="0"/>
    <s v="joshua.williams43@company.com"/>
    <n v="-2020"/>
    <x v="8"/>
    <x v="7"/>
    <n v="153023.57999999999"/>
    <x v="1397"/>
    <s v="Germany"/>
    <x v="3"/>
    <n v="3.94"/>
    <x v="2"/>
    <n v="4"/>
  </r>
  <r>
    <s v="EMP03805"/>
    <x v="1969"/>
    <x v="5"/>
    <x v="1"/>
    <s v="jennifer.lopez61@company.com"/>
    <n v="-3817"/>
    <x v="8"/>
    <x v="0"/>
    <n v="125672.16"/>
    <x v="1491"/>
    <s v="Singapore"/>
    <x v="3"/>
    <n v="3.81"/>
    <x v="4"/>
    <n v="8"/>
  </r>
  <r>
    <s v="EMP03806"/>
    <x v="1419"/>
    <x v="30"/>
    <x v="1"/>
    <s v="carol.green60@company.com"/>
    <n v="-4832"/>
    <x v="3"/>
    <x v="6"/>
    <n v="70165.850000000006"/>
    <x v="1151"/>
    <s v="Japan"/>
    <x v="1"/>
    <n v="1.89"/>
    <x v="3"/>
    <n v="34"/>
  </r>
  <r>
    <s v="EMP03807"/>
    <x v="65"/>
    <x v="41"/>
    <x v="1"/>
    <s v="amanda.baker14@company.com"/>
    <n v="-6086"/>
    <x v="4"/>
    <x v="10"/>
    <n v="107083.01"/>
    <x v="1554"/>
    <s v="Brazil"/>
    <x v="1"/>
    <n v="3.16"/>
    <x v="2"/>
    <n v="38"/>
  </r>
  <r>
    <s v="EMP03808"/>
    <x v="556"/>
    <x v="1"/>
    <x v="2"/>
    <s v="david.lewis50@company.com"/>
    <n v="-4855"/>
    <x v="8"/>
    <x v="3"/>
    <n v="36114.92"/>
    <x v="160"/>
    <s v="Canada"/>
    <x v="1"/>
    <n v="1.52"/>
    <x v="2"/>
    <n v="26"/>
  </r>
  <r>
    <s v="EMP03809"/>
    <x v="990"/>
    <x v="19"/>
    <x v="2"/>
    <s v="nancy.miller88@company.com"/>
    <n v="-10719"/>
    <x v="1"/>
    <x v="8"/>
    <n v="101628.84"/>
    <x v="605"/>
    <s v="USA"/>
    <x v="2"/>
    <n v="1.62"/>
    <x v="4"/>
    <n v="24"/>
  </r>
  <r>
    <s v="EMP03810"/>
    <x v="1583"/>
    <x v="19"/>
    <x v="0"/>
    <s v="donna.jones87@company.com"/>
    <n v="-7414"/>
    <x v="4"/>
    <x v="10"/>
    <n v="125804.94"/>
    <x v="154"/>
    <s v="Japan"/>
    <x v="2"/>
    <n v="1.56"/>
    <x v="0"/>
    <n v="37"/>
  </r>
  <r>
    <s v="EMP03811"/>
    <x v="1047"/>
    <x v="23"/>
    <x v="1"/>
    <s v="steven.garcia2@company.com"/>
    <n v="-10562"/>
    <x v="9"/>
    <x v="6"/>
    <n v="168703.21"/>
    <x v="1402"/>
    <s v="Singapore"/>
    <x v="0"/>
    <n v="5"/>
    <x v="4"/>
    <n v="37"/>
  </r>
  <r>
    <s v="EMP03812"/>
    <x v="1731"/>
    <x v="35"/>
    <x v="1"/>
    <s v="stephanie.scott90@company.com"/>
    <n v="-9115"/>
    <x v="8"/>
    <x v="6"/>
    <n v="38065.919999999998"/>
    <x v="754"/>
    <s v="USA"/>
    <x v="2"/>
    <n v="4.01"/>
    <x v="1"/>
    <n v="36"/>
  </r>
  <r>
    <s v="EMP03813"/>
    <x v="1117"/>
    <x v="26"/>
    <x v="2"/>
    <s v="nancy.brown31@company.com"/>
    <n v="-3510"/>
    <x v="4"/>
    <x v="2"/>
    <n v="117705.24"/>
    <x v="1179"/>
    <s v="USA"/>
    <x v="1"/>
    <n v="3.82"/>
    <x v="1"/>
    <n v="16"/>
  </r>
  <r>
    <s v="EMP03814"/>
    <x v="1748"/>
    <x v="27"/>
    <x v="1"/>
    <s v="ronald.davis87@company.com"/>
    <n v="-5782"/>
    <x v="1"/>
    <x v="2"/>
    <n v="74586.11"/>
    <x v="1278"/>
    <s v="Japan"/>
    <x v="3"/>
    <n v="4.93"/>
    <x v="4"/>
    <n v="27"/>
  </r>
  <r>
    <s v="EMP03815"/>
    <x v="97"/>
    <x v="9"/>
    <x v="0"/>
    <s v="joseph.rodriguez14@company.com"/>
    <n v="-2228"/>
    <x v="2"/>
    <x v="5"/>
    <n v="138228.95000000001"/>
    <x v="812"/>
    <s v="UK"/>
    <x v="0"/>
    <n v="1.97"/>
    <x v="2"/>
    <n v="10"/>
  </r>
  <r>
    <s v="EMP03816"/>
    <x v="1379"/>
    <x v="2"/>
    <x v="0"/>
    <s v="susan.clark35@company.com"/>
    <n v="-7505"/>
    <x v="5"/>
    <x v="8"/>
    <n v="170011.8"/>
    <x v="270"/>
    <s v="Japan"/>
    <x v="1"/>
    <n v="3.11"/>
    <x v="4"/>
    <n v="27"/>
  </r>
  <r>
    <s v="EMP03817"/>
    <x v="1107"/>
    <x v="33"/>
    <x v="0"/>
    <s v="joseph.lee10@company.com"/>
    <n v="-6475"/>
    <x v="9"/>
    <x v="3"/>
    <n v="94528.61"/>
    <x v="1126"/>
    <s v="Canada"/>
    <x v="2"/>
    <n v="1.43"/>
    <x v="0"/>
    <n v="10"/>
  </r>
  <r>
    <s v="EMP03818"/>
    <x v="1395"/>
    <x v="5"/>
    <x v="1"/>
    <s v="deborah.flores8@company.com"/>
    <n v="-3987"/>
    <x v="2"/>
    <x v="0"/>
    <n v="146993.14000000001"/>
    <x v="1593"/>
    <s v="Australia"/>
    <x v="0"/>
    <n v="4.3600000000000003"/>
    <x v="3"/>
    <n v="23"/>
  </r>
  <r>
    <s v="EMP03819"/>
    <x v="1970"/>
    <x v="35"/>
    <x v="1"/>
    <s v="donna.garcia13@company.com"/>
    <n v="-2731"/>
    <x v="5"/>
    <x v="6"/>
    <n v="146056.04"/>
    <x v="935"/>
    <s v="Germany"/>
    <x v="3"/>
    <n v="3.54"/>
    <x v="3"/>
    <n v="25"/>
  </r>
  <r>
    <s v="EMP03820"/>
    <x v="1288"/>
    <x v="8"/>
    <x v="0"/>
    <s v="steven.hernandez2@company.com"/>
    <n v="-6635"/>
    <x v="3"/>
    <x v="0"/>
    <n v="51484.71"/>
    <x v="180"/>
    <s v="Germany"/>
    <x v="3"/>
    <n v="2.72"/>
    <x v="4"/>
    <n v="25"/>
  </r>
  <r>
    <s v="EMP03821"/>
    <x v="1080"/>
    <x v="21"/>
    <x v="1"/>
    <s v="emily.harris19@company.com"/>
    <n v="-8364"/>
    <x v="6"/>
    <x v="10"/>
    <n v="61110.57"/>
    <x v="1345"/>
    <s v="Japan"/>
    <x v="3"/>
    <n v="4.4800000000000004"/>
    <x v="3"/>
    <n v="29"/>
  </r>
  <r>
    <s v="EMP03822"/>
    <x v="1548"/>
    <x v="23"/>
    <x v="0"/>
    <s v="jennifer.wright26@company.com"/>
    <n v="-7110"/>
    <x v="7"/>
    <x v="5"/>
    <n v="143339.89000000001"/>
    <x v="178"/>
    <s v="UK"/>
    <x v="0"/>
    <n v="3.59"/>
    <x v="1"/>
    <n v="30"/>
  </r>
  <r>
    <s v="EMP03823"/>
    <x v="1761"/>
    <x v="3"/>
    <x v="0"/>
    <s v="joseph.smith4@company.com"/>
    <n v="-4713"/>
    <x v="0"/>
    <x v="6"/>
    <n v="51491.8"/>
    <x v="577"/>
    <s v="Canada"/>
    <x v="1"/>
    <n v="2.2400000000000002"/>
    <x v="4"/>
    <n v="19"/>
  </r>
  <r>
    <s v="EMP03824"/>
    <x v="504"/>
    <x v="0"/>
    <x v="2"/>
    <s v="dorothy.anderson98@company.com"/>
    <n v="-8172"/>
    <x v="4"/>
    <x v="5"/>
    <n v="112216.08"/>
    <x v="1594"/>
    <s v="Canada"/>
    <x v="1"/>
    <n v="4.1900000000000004"/>
    <x v="3"/>
    <n v="26"/>
  </r>
  <r>
    <s v="EMP03825"/>
    <x v="1342"/>
    <x v="34"/>
    <x v="1"/>
    <s v="joseph.martin98@company.com"/>
    <n v="-8811"/>
    <x v="1"/>
    <x v="0"/>
    <n v="139414.37"/>
    <x v="1476"/>
    <s v="Germany"/>
    <x v="1"/>
    <n v="2.11"/>
    <x v="4"/>
    <n v="3"/>
  </r>
  <r>
    <s v="EMP03826"/>
    <x v="878"/>
    <x v="37"/>
    <x v="2"/>
    <s v="thomas.miller12@company.com"/>
    <n v="-5314"/>
    <x v="3"/>
    <x v="6"/>
    <n v="38817.620000000003"/>
    <x v="787"/>
    <s v="France"/>
    <x v="2"/>
    <n v="1.28"/>
    <x v="4"/>
    <n v="24"/>
  </r>
  <r>
    <s v="EMP03827"/>
    <x v="725"/>
    <x v="28"/>
    <x v="0"/>
    <s v="george.miller93@company.com"/>
    <n v="-6663"/>
    <x v="1"/>
    <x v="9"/>
    <n v="150446.04999999999"/>
    <x v="734"/>
    <s v="India"/>
    <x v="0"/>
    <n v="4.72"/>
    <x v="3"/>
    <n v="31"/>
  </r>
  <r>
    <s v="EMP03828"/>
    <x v="1900"/>
    <x v="19"/>
    <x v="0"/>
    <s v="william.king10@company.com"/>
    <n v="-10689"/>
    <x v="1"/>
    <x v="10"/>
    <n v="92013.4"/>
    <x v="164"/>
    <s v="Germany"/>
    <x v="3"/>
    <n v="2.02"/>
    <x v="1"/>
    <n v="3"/>
  </r>
  <r>
    <s v="EMP03829"/>
    <x v="1771"/>
    <x v="13"/>
    <x v="1"/>
    <s v="christopher.white40@company.com"/>
    <n v="-10139"/>
    <x v="5"/>
    <x v="4"/>
    <n v="149677.72"/>
    <x v="1215"/>
    <s v="Singapore"/>
    <x v="2"/>
    <n v="4.41"/>
    <x v="2"/>
    <n v="9"/>
  </r>
  <r>
    <s v="EMP03830"/>
    <x v="1772"/>
    <x v="34"/>
    <x v="1"/>
    <s v="mary.rivera53@company.com"/>
    <n v="-6446"/>
    <x v="4"/>
    <x v="9"/>
    <n v="173059.25"/>
    <x v="1150"/>
    <s v="India"/>
    <x v="1"/>
    <n v="1.27"/>
    <x v="3"/>
    <n v="1"/>
  </r>
  <r>
    <s v="EMP03831"/>
    <x v="680"/>
    <x v="5"/>
    <x v="0"/>
    <s v="robert.lewis50@company.com"/>
    <n v="-11209"/>
    <x v="1"/>
    <x v="6"/>
    <n v="153573.76000000001"/>
    <x v="1023"/>
    <s v="UK"/>
    <x v="3"/>
    <n v="4.1500000000000004"/>
    <x v="3"/>
    <n v="13"/>
  </r>
  <r>
    <s v="EMP03832"/>
    <x v="1606"/>
    <x v="17"/>
    <x v="0"/>
    <s v="daniel.allen93@company.com"/>
    <n v="-3572"/>
    <x v="9"/>
    <x v="5"/>
    <n v="40712.21"/>
    <x v="1199"/>
    <s v="Australia"/>
    <x v="2"/>
    <n v="1.35"/>
    <x v="0"/>
    <n v="26"/>
  </r>
  <r>
    <s v="EMP03833"/>
    <x v="209"/>
    <x v="41"/>
    <x v="2"/>
    <s v="christopher.harris89@company.com"/>
    <n v="-8704"/>
    <x v="2"/>
    <x v="3"/>
    <n v="91514.64"/>
    <x v="1190"/>
    <s v="UK"/>
    <x v="3"/>
    <n v="2.83"/>
    <x v="4"/>
    <n v="5"/>
  </r>
  <r>
    <s v="EMP03834"/>
    <x v="1971"/>
    <x v="29"/>
    <x v="2"/>
    <s v="linda.rodriguez3@company.com"/>
    <n v="-2229"/>
    <x v="2"/>
    <x v="0"/>
    <n v="146364.12"/>
    <x v="567"/>
    <s v="Australia"/>
    <x v="2"/>
    <n v="2.96"/>
    <x v="3"/>
    <n v="11"/>
  </r>
  <r>
    <s v="EMP03835"/>
    <x v="1804"/>
    <x v="4"/>
    <x v="0"/>
    <s v="anthony.lopez44@company.com"/>
    <n v="-9335"/>
    <x v="1"/>
    <x v="4"/>
    <n v="85668.7"/>
    <x v="236"/>
    <s v="Germany"/>
    <x v="1"/>
    <n v="2.39"/>
    <x v="3"/>
    <n v="40"/>
  </r>
  <r>
    <s v="EMP03836"/>
    <x v="282"/>
    <x v="17"/>
    <x v="0"/>
    <s v="steven.adams7@company.com"/>
    <n v="-3328"/>
    <x v="6"/>
    <x v="3"/>
    <n v="132482.84"/>
    <x v="140"/>
    <s v="Japan"/>
    <x v="1"/>
    <n v="4.01"/>
    <x v="1"/>
    <n v="13"/>
  </r>
  <r>
    <s v="EMP03837"/>
    <x v="75"/>
    <x v="14"/>
    <x v="0"/>
    <s v="karen.martinez78@company.com"/>
    <n v="-10967"/>
    <x v="6"/>
    <x v="8"/>
    <n v="66449.78"/>
    <x v="1595"/>
    <s v="UK"/>
    <x v="0"/>
    <n v="1.26"/>
    <x v="0"/>
    <n v="14"/>
  </r>
  <r>
    <s v="EMP03838"/>
    <x v="1972"/>
    <x v="18"/>
    <x v="1"/>
    <s v="carol.wright2@company.com"/>
    <n v="-6487"/>
    <x v="3"/>
    <x v="7"/>
    <n v="70855.3"/>
    <x v="191"/>
    <s v="France"/>
    <x v="3"/>
    <n v="3.22"/>
    <x v="3"/>
    <n v="1"/>
  </r>
  <r>
    <s v="EMP03839"/>
    <x v="1380"/>
    <x v="29"/>
    <x v="2"/>
    <s v="michael.martin56@company.com"/>
    <n v="-2398"/>
    <x v="5"/>
    <x v="8"/>
    <n v="100265.11"/>
    <x v="1509"/>
    <s v="USA"/>
    <x v="0"/>
    <n v="3.44"/>
    <x v="3"/>
    <n v="3"/>
  </r>
  <r>
    <s v="EMP03840"/>
    <x v="1973"/>
    <x v="24"/>
    <x v="0"/>
    <s v="barbara.baker78@company.com"/>
    <n v="-6326"/>
    <x v="1"/>
    <x v="6"/>
    <n v="92264.94"/>
    <x v="1596"/>
    <s v="UK"/>
    <x v="0"/>
    <n v="3.07"/>
    <x v="0"/>
    <n v="33"/>
  </r>
  <r>
    <s v="EMP03841"/>
    <x v="1974"/>
    <x v="31"/>
    <x v="0"/>
    <s v="anthony.moore25@company.com"/>
    <n v="-8517"/>
    <x v="4"/>
    <x v="3"/>
    <n v="46531.06"/>
    <x v="1507"/>
    <s v="Germany"/>
    <x v="2"/>
    <n v="4.8099999999999996"/>
    <x v="2"/>
    <n v="4"/>
  </r>
  <r>
    <s v="EMP03842"/>
    <x v="42"/>
    <x v="24"/>
    <x v="2"/>
    <s v="ashley.rivera24@company.com"/>
    <n v="-7232"/>
    <x v="5"/>
    <x v="3"/>
    <n v="125303.56"/>
    <x v="1597"/>
    <s v="Canada"/>
    <x v="2"/>
    <n v="4.7"/>
    <x v="3"/>
    <n v="5"/>
  </r>
  <r>
    <s v="EMP03843"/>
    <x v="110"/>
    <x v="17"/>
    <x v="1"/>
    <s v="brian.green89@company.com"/>
    <n v="-7076"/>
    <x v="5"/>
    <x v="5"/>
    <n v="144075.31"/>
    <x v="768"/>
    <s v="USA"/>
    <x v="3"/>
    <n v="1.1499999999999999"/>
    <x v="3"/>
    <n v="30"/>
  </r>
  <r>
    <s v="EMP03844"/>
    <x v="740"/>
    <x v="29"/>
    <x v="2"/>
    <s v="nancy.perez56@company.com"/>
    <n v="-6574"/>
    <x v="6"/>
    <x v="4"/>
    <n v="113803.6"/>
    <x v="1542"/>
    <s v="Japan"/>
    <x v="2"/>
    <n v="2.77"/>
    <x v="3"/>
    <n v="23"/>
  </r>
  <r>
    <s v="EMP03845"/>
    <x v="682"/>
    <x v="11"/>
    <x v="0"/>
    <s v="mary.miller15@company.com"/>
    <n v="-10704"/>
    <x v="7"/>
    <x v="7"/>
    <n v="98544.5"/>
    <x v="966"/>
    <s v="UK"/>
    <x v="3"/>
    <n v="4.5"/>
    <x v="4"/>
    <n v="6"/>
  </r>
  <r>
    <s v="EMP03846"/>
    <x v="1975"/>
    <x v="37"/>
    <x v="0"/>
    <s v="sarah.moore69@company.com"/>
    <n v="-4690"/>
    <x v="6"/>
    <x v="4"/>
    <n v="170663.29"/>
    <x v="666"/>
    <s v="USA"/>
    <x v="3"/>
    <n v="2.56"/>
    <x v="1"/>
    <n v="30"/>
  </r>
  <r>
    <s v="EMP03847"/>
    <x v="1276"/>
    <x v="36"/>
    <x v="0"/>
    <s v="paul.ramirez26@company.com"/>
    <n v="-9734"/>
    <x v="5"/>
    <x v="6"/>
    <n v="94529.77"/>
    <x v="1598"/>
    <s v="Brazil"/>
    <x v="1"/>
    <n v="1.93"/>
    <x v="3"/>
    <n v="36"/>
  </r>
  <r>
    <s v="EMP03848"/>
    <x v="1220"/>
    <x v="19"/>
    <x v="2"/>
    <s v="james.thomas38@company.com"/>
    <n v="-10214"/>
    <x v="9"/>
    <x v="6"/>
    <n v="174808.58"/>
    <x v="744"/>
    <s v="UK"/>
    <x v="0"/>
    <n v="4.46"/>
    <x v="3"/>
    <n v="20"/>
  </r>
  <r>
    <s v="EMP03849"/>
    <x v="857"/>
    <x v="28"/>
    <x v="0"/>
    <s v="charles.hill54@company.com"/>
    <n v="-9445"/>
    <x v="8"/>
    <x v="7"/>
    <n v="148363.92000000001"/>
    <x v="768"/>
    <s v="Singapore"/>
    <x v="0"/>
    <n v="3.29"/>
    <x v="4"/>
    <n v="36"/>
  </r>
  <r>
    <s v="EMP03850"/>
    <x v="188"/>
    <x v="3"/>
    <x v="0"/>
    <s v="amanda.adams65@company.com"/>
    <n v="-9295"/>
    <x v="1"/>
    <x v="4"/>
    <n v="102478.87"/>
    <x v="1556"/>
    <s v="Singapore"/>
    <x v="3"/>
    <n v="1.47"/>
    <x v="4"/>
    <n v="13"/>
  </r>
  <r>
    <s v="EMP03851"/>
    <x v="371"/>
    <x v="21"/>
    <x v="0"/>
    <s v="stephanie.thompson21@company.com"/>
    <n v="-8637"/>
    <x v="5"/>
    <x v="4"/>
    <n v="43229.13"/>
    <x v="898"/>
    <s v="Singapore"/>
    <x v="0"/>
    <n v="1.57"/>
    <x v="4"/>
    <n v="22"/>
  </r>
  <r>
    <s v="EMP03852"/>
    <x v="1976"/>
    <x v="34"/>
    <x v="0"/>
    <s v="ashley.carter44@company.com"/>
    <n v="-2096"/>
    <x v="3"/>
    <x v="9"/>
    <n v="78183.360000000001"/>
    <x v="1088"/>
    <s v="Australia"/>
    <x v="2"/>
    <n v="4.41"/>
    <x v="2"/>
    <n v="15"/>
  </r>
  <r>
    <s v="EMP03853"/>
    <x v="168"/>
    <x v="13"/>
    <x v="1"/>
    <s v="john.white64@company.com"/>
    <n v="-4659"/>
    <x v="5"/>
    <x v="7"/>
    <n v="58745.84"/>
    <x v="1599"/>
    <s v="Australia"/>
    <x v="1"/>
    <n v="4.29"/>
    <x v="3"/>
    <n v="13"/>
  </r>
  <r>
    <s v="EMP03854"/>
    <x v="127"/>
    <x v="0"/>
    <x v="2"/>
    <s v="andrew.hall25@company.com"/>
    <n v="-3723"/>
    <x v="8"/>
    <x v="5"/>
    <n v="137785.12"/>
    <x v="327"/>
    <s v="USA"/>
    <x v="2"/>
    <n v="1.74"/>
    <x v="0"/>
    <n v="9"/>
  </r>
  <r>
    <s v="EMP03855"/>
    <x v="1977"/>
    <x v="31"/>
    <x v="0"/>
    <s v="timothy.moore25@company.com"/>
    <n v="-5963"/>
    <x v="7"/>
    <x v="5"/>
    <n v="167903.17"/>
    <x v="1600"/>
    <s v="Brazil"/>
    <x v="2"/>
    <n v="3.45"/>
    <x v="1"/>
    <n v="24"/>
  </r>
  <r>
    <s v="EMP03856"/>
    <x v="1469"/>
    <x v="32"/>
    <x v="1"/>
    <s v="matthew.wright24@company.com"/>
    <n v="-6510"/>
    <x v="6"/>
    <x v="9"/>
    <n v="57650.35"/>
    <x v="63"/>
    <s v="Japan"/>
    <x v="0"/>
    <n v="4.55"/>
    <x v="2"/>
    <n v="22"/>
  </r>
  <r>
    <s v="EMP03857"/>
    <x v="1776"/>
    <x v="26"/>
    <x v="2"/>
    <s v="donald.green45@company.com"/>
    <n v="-9379"/>
    <x v="6"/>
    <x v="8"/>
    <n v="92199.22"/>
    <x v="208"/>
    <s v="Australia"/>
    <x v="0"/>
    <n v="4.0999999999999996"/>
    <x v="3"/>
    <n v="11"/>
  </r>
  <r>
    <s v="EMP03858"/>
    <x v="1978"/>
    <x v="13"/>
    <x v="0"/>
    <s v="karen.rodriguez31@company.com"/>
    <n v="-10782"/>
    <x v="5"/>
    <x v="10"/>
    <n v="131922.04999999999"/>
    <x v="1450"/>
    <s v="UK"/>
    <x v="2"/>
    <n v="2.38"/>
    <x v="0"/>
    <n v="33"/>
  </r>
  <r>
    <s v="EMP03859"/>
    <x v="1511"/>
    <x v="32"/>
    <x v="1"/>
    <s v="emily.wilson12@company.com"/>
    <n v="-10213"/>
    <x v="6"/>
    <x v="3"/>
    <n v="69877"/>
    <x v="91"/>
    <s v="UK"/>
    <x v="3"/>
    <n v="2.14"/>
    <x v="2"/>
    <n v="31"/>
  </r>
  <r>
    <s v="EMP03860"/>
    <x v="1889"/>
    <x v="13"/>
    <x v="2"/>
    <s v="mark.martin26@company.com"/>
    <n v="-3620"/>
    <x v="3"/>
    <x v="6"/>
    <n v="44760.51"/>
    <x v="177"/>
    <s v="Brazil"/>
    <x v="1"/>
    <n v="2.99"/>
    <x v="3"/>
    <n v="26"/>
  </r>
  <r>
    <s v="EMP03861"/>
    <x v="761"/>
    <x v="22"/>
    <x v="0"/>
    <s v="patricia.clark65@company.com"/>
    <n v="-8776"/>
    <x v="7"/>
    <x v="9"/>
    <n v="140911.82999999999"/>
    <x v="393"/>
    <s v="USA"/>
    <x v="3"/>
    <n v="3.74"/>
    <x v="4"/>
    <n v="20"/>
  </r>
  <r>
    <s v="EMP03862"/>
    <x v="1034"/>
    <x v="26"/>
    <x v="2"/>
    <s v="donald.wright23@company.com"/>
    <n v="-3429"/>
    <x v="1"/>
    <x v="6"/>
    <n v="72970.66"/>
    <x v="296"/>
    <s v="Australia"/>
    <x v="0"/>
    <n v="3.13"/>
    <x v="2"/>
    <n v="20"/>
  </r>
  <r>
    <s v="EMP03863"/>
    <x v="579"/>
    <x v="41"/>
    <x v="1"/>
    <s v="rebecca.davis11@company.com"/>
    <n v="-6300"/>
    <x v="0"/>
    <x v="6"/>
    <n v="138282.46"/>
    <x v="917"/>
    <s v="Singapore"/>
    <x v="2"/>
    <n v="3.49"/>
    <x v="3"/>
    <n v="27"/>
  </r>
  <r>
    <s v="EMP03864"/>
    <x v="1449"/>
    <x v="25"/>
    <x v="2"/>
    <s v="brian.allen14@company.com"/>
    <n v="-9366"/>
    <x v="1"/>
    <x v="7"/>
    <n v="148583.48000000001"/>
    <x v="235"/>
    <s v="Brazil"/>
    <x v="0"/>
    <n v="4.2"/>
    <x v="1"/>
    <n v="36"/>
  </r>
  <r>
    <s v="EMP03865"/>
    <x v="1780"/>
    <x v="27"/>
    <x v="2"/>
    <s v="sarah.flores5@company.com"/>
    <n v="-7726"/>
    <x v="2"/>
    <x v="2"/>
    <n v="61676.66"/>
    <x v="798"/>
    <s v="UK"/>
    <x v="1"/>
    <n v="2.0499999999999998"/>
    <x v="2"/>
    <n v="23"/>
  </r>
  <r>
    <s v="EMP03866"/>
    <x v="859"/>
    <x v="22"/>
    <x v="0"/>
    <s v="nancy.martinez77@company.com"/>
    <n v="-10370"/>
    <x v="6"/>
    <x v="5"/>
    <n v="175069.63"/>
    <x v="369"/>
    <s v="Australia"/>
    <x v="0"/>
    <n v="2.52"/>
    <x v="0"/>
    <n v="8"/>
  </r>
  <r>
    <s v="EMP03867"/>
    <x v="1979"/>
    <x v="14"/>
    <x v="2"/>
    <s v="james.lopez92@company.com"/>
    <n v="-5021"/>
    <x v="0"/>
    <x v="0"/>
    <n v="42277.82"/>
    <x v="655"/>
    <s v="UK"/>
    <x v="3"/>
    <n v="3.4"/>
    <x v="4"/>
    <n v="2"/>
  </r>
  <r>
    <s v="EMP03868"/>
    <x v="889"/>
    <x v="15"/>
    <x v="2"/>
    <s v="timothy.carter57@company.com"/>
    <n v="-7776"/>
    <x v="2"/>
    <x v="5"/>
    <n v="134243.66"/>
    <x v="1601"/>
    <s v="Canada"/>
    <x v="1"/>
    <n v="1.6"/>
    <x v="0"/>
    <n v="14"/>
  </r>
  <r>
    <s v="EMP03869"/>
    <x v="1980"/>
    <x v="10"/>
    <x v="1"/>
    <s v="joshua.jones85@company.com"/>
    <n v="-6038"/>
    <x v="1"/>
    <x v="3"/>
    <n v="119121.38"/>
    <x v="898"/>
    <s v="Canada"/>
    <x v="1"/>
    <n v="2.4300000000000002"/>
    <x v="3"/>
    <n v="0"/>
  </r>
  <r>
    <s v="EMP03870"/>
    <x v="1224"/>
    <x v="28"/>
    <x v="0"/>
    <s v="donna.moore67@company.com"/>
    <n v="-5959"/>
    <x v="5"/>
    <x v="10"/>
    <n v="177171.95"/>
    <x v="532"/>
    <s v="Australia"/>
    <x v="3"/>
    <n v="4.03"/>
    <x v="2"/>
    <n v="9"/>
  </r>
  <r>
    <s v="EMP03871"/>
    <x v="1527"/>
    <x v="12"/>
    <x v="1"/>
    <s v="donald.miller60@company.com"/>
    <n v="-4346"/>
    <x v="9"/>
    <x v="9"/>
    <n v="91894.1"/>
    <x v="1387"/>
    <s v="Japan"/>
    <x v="3"/>
    <n v="2.39"/>
    <x v="3"/>
    <n v="39"/>
  </r>
  <r>
    <s v="EMP03872"/>
    <x v="701"/>
    <x v="16"/>
    <x v="1"/>
    <s v="timothy.johnson49@company.com"/>
    <n v="-2999"/>
    <x v="4"/>
    <x v="9"/>
    <n v="102768.79"/>
    <x v="861"/>
    <s v="USA"/>
    <x v="2"/>
    <n v="1.59"/>
    <x v="2"/>
    <n v="18"/>
  </r>
  <r>
    <s v="EMP03873"/>
    <x v="1189"/>
    <x v="2"/>
    <x v="0"/>
    <s v="margaret.campbell69@company.com"/>
    <n v="-10669"/>
    <x v="5"/>
    <x v="9"/>
    <n v="73847.399999999994"/>
    <x v="817"/>
    <s v="France"/>
    <x v="1"/>
    <n v="1.33"/>
    <x v="3"/>
    <n v="17"/>
  </r>
  <r>
    <s v="EMP03874"/>
    <x v="1123"/>
    <x v="29"/>
    <x v="0"/>
    <s v="william.baker23@company.com"/>
    <n v="-6106"/>
    <x v="4"/>
    <x v="7"/>
    <n v="120389.24"/>
    <x v="640"/>
    <s v="UK"/>
    <x v="1"/>
    <n v="1.55"/>
    <x v="0"/>
    <n v="4"/>
  </r>
  <r>
    <s v="EMP03875"/>
    <x v="1256"/>
    <x v="39"/>
    <x v="1"/>
    <s v="nancy.adams83@company.com"/>
    <n v="-8318"/>
    <x v="0"/>
    <x v="6"/>
    <n v="90575.88"/>
    <x v="1602"/>
    <s v="USA"/>
    <x v="3"/>
    <n v="2.16"/>
    <x v="4"/>
    <n v="24"/>
  </r>
  <r>
    <s v="EMP03876"/>
    <x v="751"/>
    <x v="14"/>
    <x v="1"/>
    <s v="brian.perez63@company.com"/>
    <n v="-10113"/>
    <x v="7"/>
    <x v="5"/>
    <n v="104035.28"/>
    <x v="686"/>
    <s v="Singapore"/>
    <x v="0"/>
    <n v="4"/>
    <x v="0"/>
    <n v="11"/>
  </r>
  <r>
    <s v="EMP03877"/>
    <x v="214"/>
    <x v="25"/>
    <x v="1"/>
    <s v="david.campbell61@company.com"/>
    <n v="-9445"/>
    <x v="6"/>
    <x v="9"/>
    <n v="69775.91"/>
    <x v="291"/>
    <s v="Brazil"/>
    <x v="3"/>
    <n v="4.5199999999999996"/>
    <x v="1"/>
    <n v="27"/>
  </r>
  <r>
    <s v="EMP03878"/>
    <x v="442"/>
    <x v="11"/>
    <x v="1"/>
    <s v="karen.green8@company.com"/>
    <n v="-5231"/>
    <x v="8"/>
    <x v="0"/>
    <n v="170095.53"/>
    <x v="571"/>
    <s v="Australia"/>
    <x v="3"/>
    <n v="1.97"/>
    <x v="2"/>
    <n v="30"/>
  </r>
  <r>
    <s v="EMP03879"/>
    <x v="10"/>
    <x v="41"/>
    <x v="0"/>
    <s v="sarah.brown44@company.com"/>
    <n v="-3291"/>
    <x v="4"/>
    <x v="3"/>
    <n v="163390.1"/>
    <x v="946"/>
    <s v="Australia"/>
    <x v="2"/>
    <n v="3.18"/>
    <x v="0"/>
    <n v="17"/>
  </r>
  <r>
    <s v="EMP03880"/>
    <x v="1546"/>
    <x v="6"/>
    <x v="0"/>
    <s v="jessica.garcia86@company.com"/>
    <n v="-7360"/>
    <x v="2"/>
    <x v="0"/>
    <n v="107763.91"/>
    <x v="355"/>
    <s v="Germany"/>
    <x v="1"/>
    <n v="3.76"/>
    <x v="4"/>
    <n v="30"/>
  </r>
  <r>
    <s v="EMP03881"/>
    <x v="1496"/>
    <x v="7"/>
    <x v="1"/>
    <s v="paul.davis17@company.com"/>
    <n v="-8283"/>
    <x v="7"/>
    <x v="7"/>
    <n v="131132.18"/>
    <x v="165"/>
    <s v="USA"/>
    <x v="2"/>
    <n v="2.99"/>
    <x v="3"/>
    <n v="11"/>
  </r>
  <r>
    <s v="EMP03882"/>
    <x v="1981"/>
    <x v="2"/>
    <x v="2"/>
    <s v="lisa.taylor95@company.com"/>
    <n v="-9289"/>
    <x v="0"/>
    <x v="4"/>
    <n v="68430.880000000005"/>
    <x v="574"/>
    <s v="Australia"/>
    <x v="2"/>
    <n v="4.2"/>
    <x v="2"/>
    <n v="13"/>
  </r>
  <r>
    <s v="EMP03883"/>
    <x v="1982"/>
    <x v="29"/>
    <x v="1"/>
    <s v="linda.baker39@company.com"/>
    <n v="-6700"/>
    <x v="2"/>
    <x v="10"/>
    <n v="140154.97"/>
    <x v="199"/>
    <s v="Germany"/>
    <x v="3"/>
    <n v="4.87"/>
    <x v="3"/>
    <n v="18"/>
  </r>
  <r>
    <s v="EMP03884"/>
    <x v="1983"/>
    <x v="20"/>
    <x v="0"/>
    <s v="betty.allen13@company.com"/>
    <n v="-2368"/>
    <x v="8"/>
    <x v="8"/>
    <n v="115444.43"/>
    <x v="824"/>
    <s v="Japan"/>
    <x v="2"/>
    <n v="1.54"/>
    <x v="0"/>
    <n v="11"/>
  </r>
  <r>
    <s v="EMP03885"/>
    <x v="1878"/>
    <x v="41"/>
    <x v="1"/>
    <s v="george.walker24@company.com"/>
    <n v="-3612"/>
    <x v="4"/>
    <x v="2"/>
    <n v="91386.03"/>
    <x v="503"/>
    <s v="UK"/>
    <x v="0"/>
    <n v="1.69"/>
    <x v="3"/>
    <n v="28"/>
  </r>
  <r>
    <s v="EMP03886"/>
    <x v="1372"/>
    <x v="1"/>
    <x v="1"/>
    <s v="david.king63@company.com"/>
    <n v="-8784"/>
    <x v="9"/>
    <x v="10"/>
    <n v="174825.61"/>
    <x v="778"/>
    <s v="France"/>
    <x v="3"/>
    <n v="3.32"/>
    <x v="3"/>
    <n v="0"/>
  </r>
  <r>
    <s v="EMP03887"/>
    <x v="483"/>
    <x v="36"/>
    <x v="0"/>
    <s v="timothy.campbell15@company.com"/>
    <n v="-9346"/>
    <x v="9"/>
    <x v="6"/>
    <n v="143042.34"/>
    <x v="236"/>
    <s v="Germany"/>
    <x v="3"/>
    <n v="2.66"/>
    <x v="0"/>
    <n v="37"/>
  </r>
  <r>
    <s v="EMP03888"/>
    <x v="929"/>
    <x v="40"/>
    <x v="1"/>
    <s v="nancy.johnson10@company.com"/>
    <n v="-9668"/>
    <x v="3"/>
    <x v="7"/>
    <n v="174277.24"/>
    <x v="1603"/>
    <s v="Japan"/>
    <x v="1"/>
    <n v="1.72"/>
    <x v="4"/>
    <n v="22"/>
  </r>
  <r>
    <s v="EMP03889"/>
    <x v="959"/>
    <x v="14"/>
    <x v="1"/>
    <s v="sarah.rodriguez70@company.com"/>
    <n v="-8026"/>
    <x v="1"/>
    <x v="7"/>
    <n v="111724.88"/>
    <x v="1345"/>
    <s v="USA"/>
    <x v="3"/>
    <n v="2.7"/>
    <x v="4"/>
    <n v="28"/>
  </r>
  <r>
    <s v="EMP03890"/>
    <x v="1459"/>
    <x v="38"/>
    <x v="2"/>
    <s v="linda.smith61@company.com"/>
    <n v="-6351"/>
    <x v="7"/>
    <x v="8"/>
    <n v="165054.51999999999"/>
    <x v="215"/>
    <s v="UK"/>
    <x v="0"/>
    <n v="4.62"/>
    <x v="0"/>
    <n v="36"/>
  </r>
  <r>
    <s v="EMP03891"/>
    <x v="1647"/>
    <x v="27"/>
    <x v="2"/>
    <s v="john.sanchez8@company.com"/>
    <n v="-10900"/>
    <x v="6"/>
    <x v="0"/>
    <n v="87934.64"/>
    <x v="117"/>
    <s v="France"/>
    <x v="0"/>
    <n v="1.73"/>
    <x v="0"/>
    <n v="7"/>
  </r>
  <r>
    <s v="EMP03892"/>
    <x v="1984"/>
    <x v="9"/>
    <x v="2"/>
    <s v="sandra.johnson7@company.com"/>
    <n v="-7164"/>
    <x v="2"/>
    <x v="7"/>
    <n v="92118.48"/>
    <x v="762"/>
    <s v="India"/>
    <x v="2"/>
    <n v="4.1399999999999997"/>
    <x v="4"/>
    <n v="22"/>
  </r>
  <r>
    <s v="EMP03893"/>
    <x v="1744"/>
    <x v="38"/>
    <x v="0"/>
    <s v="barbara.moore55@company.com"/>
    <n v="-6968"/>
    <x v="2"/>
    <x v="3"/>
    <n v="165112.75"/>
    <x v="1015"/>
    <s v="Japan"/>
    <x v="2"/>
    <n v="2.52"/>
    <x v="2"/>
    <n v="40"/>
  </r>
  <r>
    <s v="EMP03894"/>
    <x v="810"/>
    <x v="17"/>
    <x v="2"/>
    <s v="brian.campbell79@company.com"/>
    <n v="-4421"/>
    <x v="6"/>
    <x v="9"/>
    <n v="36212.019999999997"/>
    <x v="398"/>
    <s v="USA"/>
    <x v="0"/>
    <n v="1.85"/>
    <x v="2"/>
    <n v="16"/>
  </r>
  <r>
    <s v="EMP03895"/>
    <x v="708"/>
    <x v="8"/>
    <x v="2"/>
    <s v="richard.lewis63@company.com"/>
    <n v="-2429"/>
    <x v="7"/>
    <x v="6"/>
    <n v="108607.87"/>
    <x v="744"/>
    <s v="Germany"/>
    <x v="1"/>
    <n v="1.59"/>
    <x v="3"/>
    <n v="14"/>
  </r>
  <r>
    <s v="EMP03896"/>
    <x v="1985"/>
    <x v="25"/>
    <x v="1"/>
    <s v="joseph.walker83@company.com"/>
    <n v="-5615"/>
    <x v="8"/>
    <x v="9"/>
    <n v="82777.87"/>
    <x v="1604"/>
    <s v="Australia"/>
    <x v="3"/>
    <n v="1.47"/>
    <x v="2"/>
    <n v="25"/>
  </r>
  <r>
    <s v="EMP03897"/>
    <x v="1986"/>
    <x v="15"/>
    <x v="2"/>
    <s v="betty.robinson56@company.com"/>
    <n v="-2248"/>
    <x v="3"/>
    <x v="7"/>
    <n v="163642.09"/>
    <x v="523"/>
    <s v="UK"/>
    <x v="0"/>
    <n v="3.12"/>
    <x v="2"/>
    <n v="10"/>
  </r>
  <r>
    <s v="EMP03898"/>
    <x v="1671"/>
    <x v="7"/>
    <x v="2"/>
    <s v="melissa.campbell78@company.com"/>
    <n v="-5839"/>
    <x v="8"/>
    <x v="9"/>
    <n v="108689.26"/>
    <x v="1053"/>
    <s v="UK"/>
    <x v="3"/>
    <n v="1.22"/>
    <x v="2"/>
    <n v="37"/>
  </r>
  <r>
    <s v="EMP03899"/>
    <x v="1536"/>
    <x v="28"/>
    <x v="1"/>
    <s v="melissa.baker12@company.com"/>
    <n v="-8037"/>
    <x v="2"/>
    <x v="0"/>
    <n v="41937"/>
    <x v="438"/>
    <s v="Japan"/>
    <x v="2"/>
    <n v="2.48"/>
    <x v="1"/>
    <n v="29"/>
  </r>
  <r>
    <s v="EMP03900"/>
    <x v="990"/>
    <x v="20"/>
    <x v="1"/>
    <s v="nancy.miller66@company.com"/>
    <n v="-4532"/>
    <x v="8"/>
    <x v="5"/>
    <n v="42861.93"/>
    <x v="1605"/>
    <s v="Japan"/>
    <x v="3"/>
    <n v="2.1"/>
    <x v="2"/>
    <n v="34"/>
  </r>
  <r>
    <s v="EMP03901"/>
    <x v="1643"/>
    <x v="0"/>
    <x v="1"/>
    <s v="kevin.lee86@company.com"/>
    <n v="-11021"/>
    <x v="0"/>
    <x v="6"/>
    <n v="108450.25"/>
    <x v="716"/>
    <s v="Canada"/>
    <x v="0"/>
    <n v="3.2"/>
    <x v="1"/>
    <n v="11"/>
  </r>
  <r>
    <s v="EMP03902"/>
    <x v="1752"/>
    <x v="14"/>
    <x v="2"/>
    <s v="amanda.anderson95@company.com"/>
    <n v="-9346"/>
    <x v="3"/>
    <x v="4"/>
    <n v="103140.73"/>
    <x v="563"/>
    <s v="Brazil"/>
    <x v="1"/>
    <n v="1.91"/>
    <x v="2"/>
    <n v="2"/>
  </r>
  <r>
    <s v="EMP03903"/>
    <x v="1551"/>
    <x v="25"/>
    <x v="2"/>
    <s v="robert.brown25@company.com"/>
    <n v="-7423"/>
    <x v="9"/>
    <x v="10"/>
    <n v="105526.6"/>
    <x v="268"/>
    <s v="Brazil"/>
    <x v="1"/>
    <n v="1.32"/>
    <x v="4"/>
    <n v="34"/>
  </r>
  <r>
    <s v="EMP03904"/>
    <x v="1467"/>
    <x v="14"/>
    <x v="0"/>
    <s v="barbara.harris83@company.com"/>
    <n v="-7407"/>
    <x v="1"/>
    <x v="10"/>
    <n v="122793.82"/>
    <x v="215"/>
    <s v="USA"/>
    <x v="2"/>
    <n v="3.78"/>
    <x v="1"/>
    <n v="7"/>
  </r>
  <r>
    <s v="EMP03905"/>
    <x v="644"/>
    <x v="37"/>
    <x v="2"/>
    <s v="steven.ramirez2@company.com"/>
    <n v="-8587"/>
    <x v="1"/>
    <x v="4"/>
    <n v="47316.83"/>
    <x v="1472"/>
    <s v="Japan"/>
    <x v="1"/>
    <n v="3.2"/>
    <x v="0"/>
    <n v="5"/>
  </r>
  <r>
    <s v="EMP03906"/>
    <x v="218"/>
    <x v="43"/>
    <x v="2"/>
    <s v="stephanie.johnson65@company.com"/>
    <n v="-5645"/>
    <x v="2"/>
    <x v="0"/>
    <n v="152289.15"/>
    <x v="781"/>
    <s v="Singapore"/>
    <x v="2"/>
    <n v="2.29"/>
    <x v="0"/>
    <n v="24"/>
  </r>
  <r>
    <s v="EMP03907"/>
    <x v="1463"/>
    <x v="17"/>
    <x v="0"/>
    <s v="richard.davis18@company.com"/>
    <n v="-9141"/>
    <x v="4"/>
    <x v="4"/>
    <n v="109821.24"/>
    <x v="809"/>
    <s v="UK"/>
    <x v="2"/>
    <n v="2.2799999999999998"/>
    <x v="2"/>
    <n v="34"/>
  </r>
  <r>
    <s v="EMP03908"/>
    <x v="427"/>
    <x v="17"/>
    <x v="2"/>
    <s v="sandra.wilson85@company.com"/>
    <n v="-8656"/>
    <x v="9"/>
    <x v="2"/>
    <n v="60018.78"/>
    <x v="1606"/>
    <s v="Singapore"/>
    <x v="1"/>
    <n v="2.35"/>
    <x v="1"/>
    <n v="33"/>
  </r>
  <r>
    <s v="EMP03909"/>
    <x v="729"/>
    <x v="5"/>
    <x v="1"/>
    <s v="rebecca.thomas26@company.com"/>
    <n v="-3171"/>
    <x v="6"/>
    <x v="5"/>
    <n v="88394.67"/>
    <x v="779"/>
    <s v="Germany"/>
    <x v="3"/>
    <n v="3.98"/>
    <x v="3"/>
    <n v="6"/>
  </r>
  <r>
    <s v="EMP03910"/>
    <x v="390"/>
    <x v="8"/>
    <x v="0"/>
    <s v="timothy.williams45@company.com"/>
    <n v="-10785"/>
    <x v="8"/>
    <x v="4"/>
    <n v="164579.92000000001"/>
    <x v="651"/>
    <s v="India"/>
    <x v="2"/>
    <n v="3.9"/>
    <x v="0"/>
    <n v="28"/>
  </r>
  <r>
    <s v="EMP03911"/>
    <x v="1310"/>
    <x v="20"/>
    <x v="2"/>
    <s v="mark.allen7@company.com"/>
    <n v="-5481"/>
    <x v="5"/>
    <x v="0"/>
    <n v="46454.52"/>
    <x v="1401"/>
    <s v="UK"/>
    <x v="2"/>
    <n v="3.65"/>
    <x v="4"/>
    <n v="31"/>
  </r>
  <r>
    <s v="EMP03912"/>
    <x v="1763"/>
    <x v="39"/>
    <x v="1"/>
    <s v="mark.nelson1@company.com"/>
    <n v="-2533"/>
    <x v="5"/>
    <x v="7"/>
    <n v="174818.98"/>
    <x v="1019"/>
    <s v="Germany"/>
    <x v="2"/>
    <n v="1.26"/>
    <x v="1"/>
    <n v="20"/>
  </r>
  <r>
    <s v="EMP03913"/>
    <x v="1976"/>
    <x v="17"/>
    <x v="1"/>
    <s v="ashley.carter61@company.com"/>
    <n v="-3655"/>
    <x v="6"/>
    <x v="9"/>
    <n v="127631.26"/>
    <x v="1519"/>
    <s v="USA"/>
    <x v="0"/>
    <n v="1.1100000000000001"/>
    <x v="4"/>
    <n v="5"/>
  </r>
  <r>
    <s v="EMP03914"/>
    <x v="1180"/>
    <x v="5"/>
    <x v="0"/>
    <s v="joseph.thomas82@company.com"/>
    <n v="-4133"/>
    <x v="9"/>
    <x v="0"/>
    <n v="120371.4"/>
    <x v="806"/>
    <s v="USA"/>
    <x v="0"/>
    <n v="1.37"/>
    <x v="0"/>
    <n v="36"/>
  </r>
  <r>
    <s v="EMP03915"/>
    <x v="1658"/>
    <x v="41"/>
    <x v="0"/>
    <s v="david.miller82@company.com"/>
    <n v="-4033"/>
    <x v="4"/>
    <x v="2"/>
    <n v="102580.29"/>
    <x v="1607"/>
    <s v="India"/>
    <x v="3"/>
    <n v="2.15"/>
    <x v="2"/>
    <n v="26"/>
  </r>
  <r>
    <s v="EMP03916"/>
    <x v="597"/>
    <x v="28"/>
    <x v="1"/>
    <s v="charles.lee67@company.com"/>
    <n v="-7889"/>
    <x v="1"/>
    <x v="0"/>
    <n v="118144.41"/>
    <x v="1385"/>
    <s v="Australia"/>
    <x v="1"/>
    <n v="1.83"/>
    <x v="2"/>
    <n v="21"/>
  </r>
  <r>
    <s v="EMP03917"/>
    <x v="826"/>
    <x v="13"/>
    <x v="2"/>
    <s v="amanda.carter63@company.com"/>
    <n v="-3696"/>
    <x v="9"/>
    <x v="0"/>
    <n v="101900.95"/>
    <x v="414"/>
    <s v="UK"/>
    <x v="1"/>
    <n v="3.79"/>
    <x v="3"/>
    <n v="0"/>
  </r>
  <r>
    <s v="EMP03918"/>
    <x v="1987"/>
    <x v="11"/>
    <x v="0"/>
    <s v="steven.anderson17@company.com"/>
    <n v="-8140"/>
    <x v="1"/>
    <x v="4"/>
    <n v="117151.74"/>
    <x v="312"/>
    <s v="Singapore"/>
    <x v="2"/>
    <n v="3.17"/>
    <x v="4"/>
    <n v="8"/>
  </r>
  <r>
    <s v="EMP03919"/>
    <x v="1693"/>
    <x v="27"/>
    <x v="0"/>
    <s v="matthew.sanchez79@company.com"/>
    <n v="-8322"/>
    <x v="4"/>
    <x v="10"/>
    <n v="161484.38"/>
    <x v="974"/>
    <s v="Brazil"/>
    <x v="2"/>
    <n v="3.7"/>
    <x v="3"/>
    <n v="40"/>
  </r>
  <r>
    <s v="EMP03920"/>
    <x v="1943"/>
    <x v="28"/>
    <x v="2"/>
    <s v="sandra.hall59@company.com"/>
    <n v="-9103"/>
    <x v="2"/>
    <x v="10"/>
    <n v="100238.27"/>
    <x v="1338"/>
    <s v="Australia"/>
    <x v="2"/>
    <n v="2.96"/>
    <x v="2"/>
    <n v="13"/>
  </r>
  <r>
    <s v="EMP03921"/>
    <x v="1988"/>
    <x v="3"/>
    <x v="0"/>
    <s v="george.nelson3@company.com"/>
    <n v="-7023"/>
    <x v="3"/>
    <x v="3"/>
    <n v="111049.32"/>
    <x v="924"/>
    <s v="Germany"/>
    <x v="2"/>
    <n v="1.94"/>
    <x v="0"/>
    <n v="36"/>
  </r>
  <r>
    <s v="EMP03922"/>
    <x v="1975"/>
    <x v="24"/>
    <x v="2"/>
    <s v="sarah.moore89@company.com"/>
    <n v="-4952"/>
    <x v="1"/>
    <x v="5"/>
    <n v="116546.46"/>
    <x v="688"/>
    <s v="Australia"/>
    <x v="2"/>
    <n v="1.21"/>
    <x v="0"/>
    <n v="34"/>
  </r>
  <r>
    <s v="EMP03923"/>
    <x v="1408"/>
    <x v="21"/>
    <x v="1"/>
    <s v="betty.taylor96@company.com"/>
    <n v="-8721"/>
    <x v="5"/>
    <x v="4"/>
    <n v="176092.37"/>
    <x v="1331"/>
    <s v="Germany"/>
    <x v="1"/>
    <n v="1.27"/>
    <x v="0"/>
    <n v="0"/>
  </r>
  <r>
    <s v="EMP03924"/>
    <x v="505"/>
    <x v="8"/>
    <x v="2"/>
    <s v="kevin.perez88@company.com"/>
    <n v="-5212"/>
    <x v="6"/>
    <x v="0"/>
    <n v="163653.28"/>
    <x v="614"/>
    <s v="India"/>
    <x v="3"/>
    <n v="2.33"/>
    <x v="2"/>
    <n v="25"/>
  </r>
  <r>
    <s v="EMP03925"/>
    <x v="826"/>
    <x v="20"/>
    <x v="1"/>
    <s v="amanda.carter66@company.com"/>
    <n v="-5911"/>
    <x v="7"/>
    <x v="7"/>
    <n v="98602.38"/>
    <x v="150"/>
    <s v="Singapore"/>
    <x v="0"/>
    <n v="4.33"/>
    <x v="3"/>
    <n v="0"/>
  </r>
  <r>
    <s v="EMP03926"/>
    <x v="1403"/>
    <x v="10"/>
    <x v="0"/>
    <s v="anthony.rodriguez85@company.com"/>
    <n v="-7713"/>
    <x v="9"/>
    <x v="6"/>
    <n v="147074.76999999999"/>
    <x v="937"/>
    <s v="Singapore"/>
    <x v="0"/>
    <n v="3.25"/>
    <x v="2"/>
    <n v="19"/>
  </r>
  <r>
    <s v="EMP03927"/>
    <x v="687"/>
    <x v="3"/>
    <x v="0"/>
    <s v="ashley.smith37@company.com"/>
    <n v="-9117"/>
    <x v="7"/>
    <x v="4"/>
    <n v="51211.360000000001"/>
    <x v="347"/>
    <s v="India"/>
    <x v="3"/>
    <n v="3.44"/>
    <x v="1"/>
    <n v="37"/>
  </r>
  <r>
    <s v="EMP03928"/>
    <x v="1442"/>
    <x v="17"/>
    <x v="1"/>
    <s v="matthew.thomas55@company.com"/>
    <n v="-3301"/>
    <x v="4"/>
    <x v="9"/>
    <n v="50133.56"/>
    <x v="179"/>
    <s v="France"/>
    <x v="2"/>
    <n v="1.71"/>
    <x v="4"/>
    <n v="32"/>
  </r>
  <r>
    <s v="EMP03929"/>
    <x v="1718"/>
    <x v="14"/>
    <x v="0"/>
    <s v="joshua.harris86@company.com"/>
    <n v="-3226"/>
    <x v="8"/>
    <x v="2"/>
    <n v="157839.91"/>
    <x v="1608"/>
    <s v="France"/>
    <x v="2"/>
    <n v="2.8"/>
    <x v="4"/>
    <n v="39"/>
  </r>
  <r>
    <s v="EMP03930"/>
    <x v="421"/>
    <x v="24"/>
    <x v="1"/>
    <s v="robert.allen60@company.com"/>
    <n v="-5806"/>
    <x v="2"/>
    <x v="10"/>
    <n v="117978.97"/>
    <x v="523"/>
    <s v="India"/>
    <x v="0"/>
    <n v="2.91"/>
    <x v="4"/>
    <n v="33"/>
  </r>
  <r>
    <s v="EMP03931"/>
    <x v="1914"/>
    <x v="22"/>
    <x v="1"/>
    <s v="joshua.scott20@company.com"/>
    <n v="-5524"/>
    <x v="0"/>
    <x v="0"/>
    <n v="119480.25"/>
    <x v="957"/>
    <s v="USA"/>
    <x v="3"/>
    <n v="1.1399999999999999"/>
    <x v="1"/>
    <n v="24"/>
  </r>
  <r>
    <s v="EMP03932"/>
    <x v="184"/>
    <x v="38"/>
    <x v="2"/>
    <s v="michael.green31@company.com"/>
    <n v="-9597"/>
    <x v="9"/>
    <x v="4"/>
    <n v="75429.72"/>
    <x v="679"/>
    <s v="Australia"/>
    <x v="3"/>
    <n v="2.2000000000000002"/>
    <x v="4"/>
    <n v="11"/>
  </r>
  <r>
    <s v="EMP03933"/>
    <x v="540"/>
    <x v="2"/>
    <x v="2"/>
    <s v="sarah.wilson76@company.com"/>
    <n v="-6741"/>
    <x v="4"/>
    <x v="4"/>
    <n v="85596.479999999996"/>
    <x v="498"/>
    <s v="France"/>
    <x v="1"/>
    <n v="1.0900000000000001"/>
    <x v="0"/>
    <n v="24"/>
  </r>
  <r>
    <s v="EMP03934"/>
    <x v="1989"/>
    <x v="8"/>
    <x v="2"/>
    <s v="richard.anderson92@company.com"/>
    <n v="-8682"/>
    <x v="2"/>
    <x v="7"/>
    <n v="42903.17"/>
    <x v="223"/>
    <s v="Canada"/>
    <x v="1"/>
    <n v="2.2999999999999998"/>
    <x v="1"/>
    <n v="0"/>
  </r>
  <r>
    <s v="EMP03935"/>
    <x v="138"/>
    <x v="38"/>
    <x v="2"/>
    <s v="robert.torres47@company.com"/>
    <n v="-6196"/>
    <x v="7"/>
    <x v="7"/>
    <n v="152024.59"/>
    <x v="1294"/>
    <s v="France"/>
    <x v="2"/>
    <n v="4.38"/>
    <x v="2"/>
    <n v="31"/>
  </r>
  <r>
    <s v="EMP03936"/>
    <x v="89"/>
    <x v="39"/>
    <x v="1"/>
    <s v="steven.green34@company.com"/>
    <n v="-7287"/>
    <x v="5"/>
    <x v="9"/>
    <n v="172492.3"/>
    <x v="842"/>
    <s v="Japan"/>
    <x v="2"/>
    <n v="2.1"/>
    <x v="3"/>
    <n v="4"/>
  </r>
  <r>
    <s v="EMP03937"/>
    <x v="5"/>
    <x v="20"/>
    <x v="2"/>
    <s v="deborah.lee4@company.com"/>
    <n v="-6249"/>
    <x v="8"/>
    <x v="8"/>
    <n v="141556.38"/>
    <x v="1133"/>
    <s v="Japan"/>
    <x v="3"/>
    <n v="1.1599999999999999"/>
    <x v="2"/>
    <n v="13"/>
  </r>
  <r>
    <s v="EMP03938"/>
    <x v="379"/>
    <x v="16"/>
    <x v="0"/>
    <s v="joshua.martinez33@company.com"/>
    <n v="-9319"/>
    <x v="2"/>
    <x v="4"/>
    <n v="148050.82999999999"/>
    <x v="530"/>
    <s v="India"/>
    <x v="2"/>
    <n v="1.34"/>
    <x v="4"/>
    <n v="19"/>
  </r>
  <r>
    <s v="EMP03939"/>
    <x v="188"/>
    <x v="34"/>
    <x v="1"/>
    <s v="amanda.adams23@company.com"/>
    <n v="-7113"/>
    <x v="8"/>
    <x v="0"/>
    <n v="73465.77"/>
    <x v="146"/>
    <s v="USA"/>
    <x v="0"/>
    <n v="3.3"/>
    <x v="0"/>
    <n v="1"/>
  </r>
  <r>
    <s v="EMP03940"/>
    <x v="609"/>
    <x v="16"/>
    <x v="1"/>
    <s v="betty.brown50@company.com"/>
    <n v="-4239"/>
    <x v="8"/>
    <x v="3"/>
    <n v="53426"/>
    <x v="229"/>
    <s v="Germany"/>
    <x v="1"/>
    <n v="4.4800000000000004"/>
    <x v="2"/>
    <n v="23"/>
  </r>
  <r>
    <s v="EMP03941"/>
    <x v="86"/>
    <x v="35"/>
    <x v="1"/>
    <s v="emily.mitchell89@company.com"/>
    <n v="-6894"/>
    <x v="4"/>
    <x v="4"/>
    <n v="55299.71"/>
    <x v="279"/>
    <s v="Germany"/>
    <x v="0"/>
    <n v="4.54"/>
    <x v="2"/>
    <n v="11"/>
  </r>
  <r>
    <s v="EMP03942"/>
    <x v="1062"/>
    <x v="15"/>
    <x v="1"/>
    <s v="sarah.carter66@company.com"/>
    <n v="-4970"/>
    <x v="9"/>
    <x v="8"/>
    <n v="51811.02"/>
    <x v="495"/>
    <s v="Singapore"/>
    <x v="0"/>
    <n v="2.97"/>
    <x v="2"/>
    <n v="7"/>
  </r>
  <r>
    <s v="EMP03943"/>
    <x v="584"/>
    <x v="18"/>
    <x v="2"/>
    <s v="deborah.rivera2@company.com"/>
    <n v="-3835"/>
    <x v="0"/>
    <x v="5"/>
    <n v="55393.51"/>
    <x v="796"/>
    <s v="India"/>
    <x v="1"/>
    <n v="1.91"/>
    <x v="1"/>
    <n v="36"/>
  </r>
  <r>
    <s v="EMP03944"/>
    <x v="1337"/>
    <x v="20"/>
    <x v="2"/>
    <s v="linda.thomas27@company.com"/>
    <n v="-5815"/>
    <x v="2"/>
    <x v="3"/>
    <n v="59297.46"/>
    <x v="777"/>
    <s v="Japan"/>
    <x v="2"/>
    <n v="3.88"/>
    <x v="1"/>
    <n v="22"/>
  </r>
  <r>
    <s v="EMP03945"/>
    <x v="1869"/>
    <x v="0"/>
    <x v="2"/>
    <s v="george.green92@company.com"/>
    <n v="-6191"/>
    <x v="0"/>
    <x v="9"/>
    <n v="150039.17000000001"/>
    <x v="961"/>
    <s v="Brazil"/>
    <x v="0"/>
    <n v="4.0199999999999996"/>
    <x v="2"/>
    <n v="35"/>
  </r>
  <r>
    <s v="EMP03946"/>
    <x v="1990"/>
    <x v="22"/>
    <x v="0"/>
    <s v="david.wright69@company.com"/>
    <n v="-10339"/>
    <x v="5"/>
    <x v="9"/>
    <n v="76387.899999999994"/>
    <x v="481"/>
    <s v="India"/>
    <x v="0"/>
    <n v="2.6"/>
    <x v="2"/>
    <n v="8"/>
  </r>
  <r>
    <s v="EMP03947"/>
    <x v="477"/>
    <x v="42"/>
    <x v="1"/>
    <s v="joshua.young67@company.com"/>
    <n v="-7279"/>
    <x v="7"/>
    <x v="6"/>
    <n v="55519.06"/>
    <x v="709"/>
    <s v="India"/>
    <x v="1"/>
    <n v="4.62"/>
    <x v="0"/>
    <n v="16"/>
  </r>
  <r>
    <s v="EMP03948"/>
    <x v="348"/>
    <x v="10"/>
    <x v="2"/>
    <s v="david.ramirez72@company.com"/>
    <n v="-8694"/>
    <x v="6"/>
    <x v="4"/>
    <n v="57991.35"/>
    <x v="1609"/>
    <s v="UK"/>
    <x v="3"/>
    <n v="2.37"/>
    <x v="0"/>
    <n v="33"/>
  </r>
  <r>
    <s v="EMP03949"/>
    <x v="1991"/>
    <x v="15"/>
    <x v="2"/>
    <s v="rebecca.young62@company.com"/>
    <n v="-2400"/>
    <x v="9"/>
    <x v="9"/>
    <n v="102511.5"/>
    <x v="492"/>
    <s v="UK"/>
    <x v="2"/>
    <n v="2.7"/>
    <x v="0"/>
    <n v="17"/>
  </r>
  <r>
    <s v="EMP03950"/>
    <x v="197"/>
    <x v="42"/>
    <x v="2"/>
    <s v="karen.jones59@company.com"/>
    <n v="-2755"/>
    <x v="1"/>
    <x v="8"/>
    <n v="61463.38"/>
    <x v="641"/>
    <s v="Germany"/>
    <x v="1"/>
    <n v="3.32"/>
    <x v="0"/>
    <n v="17"/>
  </r>
  <r>
    <s v="EMP03951"/>
    <x v="1208"/>
    <x v="22"/>
    <x v="0"/>
    <s v="lisa.moore97@company.com"/>
    <n v="-7951"/>
    <x v="0"/>
    <x v="10"/>
    <n v="172828.79"/>
    <x v="1610"/>
    <s v="Australia"/>
    <x v="0"/>
    <n v="4.01"/>
    <x v="3"/>
    <n v="28"/>
  </r>
  <r>
    <s v="EMP03952"/>
    <x v="1272"/>
    <x v="17"/>
    <x v="2"/>
    <s v="donald.lee18@company.com"/>
    <n v="-4569"/>
    <x v="2"/>
    <x v="5"/>
    <n v="39000.39"/>
    <x v="1473"/>
    <s v="France"/>
    <x v="1"/>
    <n v="2.39"/>
    <x v="4"/>
    <n v="6"/>
  </r>
  <r>
    <s v="EMP03953"/>
    <x v="1443"/>
    <x v="40"/>
    <x v="1"/>
    <s v="stephanie.ramirez4@company.com"/>
    <n v="-9154"/>
    <x v="7"/>
    <x v="4"/>
    <n v="72562.009999999995"/>
    <x v="1075"/>
    <s v="Canada"/>
    <x v="2"/>
    <n v="1.66"/>
    <x v="3"/>
    <n v="16"/>
  </r>
  <r>
    <s v="EMP03954"/>
    <x v="1238"/>
    <x v="25"/>
    <x v="1"/>
    <s v="carol.rodriguez45@company.com"/>
    <n v="-5900"/>
    <x v="3"/>
    <x v="8"/>
    <n v="143964.09"/>
    <x v="920"/>
    <s v="India"/>
    <x v="0"/>
    <n v="4.4400000000000004"/>
    <x v="3"/>
    <n v="3"/>
  </r>
  <r>
    <s v="EMP03955"/>
    <x v="779"/>
    <x v="0"/>
    <x v="0"/>
    <s v="steven.lopez61@company.com"/>
    <n v="-2539"/>
    <x v="4"/>
    <x v="0"/>
    <n v="109590.77"/>
    <x v="723"/>
    <s v="India"/>
    <x v="0"/>
    <n v="3.32"/>
    <x v="0"/>
    <n v="22"/>
  </r>
  <r>
    <s v="EMP03956"/>
    <x v="943"/>
    <x v="35"/>
    <x v="1"/>
    <s v="susan.green83@company.com"/>
    <n v="-7324"/>
    <x v="5"/>
    <x v="6"/>
    <n v="127105.93"/>
    <x v="633"/>
    <s v="Canada"/>
    <x v="2"/>
    <n v="3.26"/>
    <x v="0"/>
    <n v="3"/>
  </r>
  <r>
    <s v="EMP03957"/>
    <x v="933"/>
    <x v="33"/>
    <x v="0"/>
    <s v="timothy.hernandez17@company.com"/>
    <n v="-2950"/>
    <x v="5"/>
    <x v="8"/>
    <n v="47602.400000000001"/>
    <x v="1404"/>
    <s v="India"/>
    <x v="1"/>
    <n v="2.92"/>
    <x v="3"/>
    <n v="8"/>
  </r>
  <r>
    <s v="EMP03958"/>
    <x v="1986"/>
    <x v="18"/>
    <x v="0"/>
    <s v="betty.robinson66@company.com"/>
    <n v="-7545"/>
    <x v="4"/>
    <x v="9"/>
    <n v="169612.88"/>
    <x v="1611"/>
    <s v="France"/>
    <x v="0"/>
    <n v="1.93"/>
    <x v="0"/>
    <n v="19"/>
  </r>
  <r>
    <s v="EMP03959"/>
    <x v="1150"/>
    <x v="42"/>
    <x v="0"/>
    <s v="patricia.scott60@company.com"/>
    <n v="-2966"/>
    <x v="3"/>
    <x v="6"/>
    <n v="104769.67"/>
    <x v="1567"/>
    <s v="UK"/>
    <x v="2"/>
    <n v="1.42"/>
    <x v="1"/>
    <n v="3"/>
  </r>
  <r>
    <s v="EMP03960"/>
    <x v="1469"/>
    <x v="32"/>
    <x v="1"/>
    <s v="matthew.wright38@company.com"/>
    <n v="-9996"/>
    <x v="6"/>
    <x v="0"/>
    <n v="150448.88"/>
    <x v="1552"/>
    <s v="Singapore"/>
    <x v="1"/>
    <n v="4.82"/>
    <x v="4"/>
    <n v="34"/>
  </r>
  <r>
    <s v="EMP03961"/>
    <x v="252"/>
    <x v="41"/>
    <x v="1"/>
    <s v="christopher.davis24@company.com"/>
    <n v="-10462"/>
    <x v="1"/>
    <x v="3"/>
    <n v="174540.61"/>
    <x v="340"/>
    <s v="Singapore"/>
    <x v="2"/>
    <n v="4.87"/>
    <x v="1"/>
    <n v="36"/>
  </r>
  <r>
    <s v="EMP03962"/>
    <x v="1992"/>
    <x v="39"/>
    <x v="2"/>
    <s v="karen.davis15@company.com"/>
    <n v="-3300"/>
    <x v="8"/>
    <x v="3"/>
    <n v="77876"/>
    <x v="348"/>
    <s v="Brazil"/>
    <x v="1"/>
    <n v="2.88"/>
    <x v="1"/>
    <n v="39"/>
  </r>
  <r>
    <s v="EMP03963"/>
    <x v="1194"/>
    <x v="0"/>
    <x v="1"/>
    <s v="deborah.nelson19@company.com"/>
    <n v="-9218"/>
    <x v="6"/>
    <x v="9"/>
    <n v="110565.04"/>
    <x v="1572"/>
    <s v="Canada"/>
    <x v="1"/>
    <n v="3.79"/>
    <x v="3"/>
    <n v="28"/>
  </r>
  <r>
    <s v="EMP03964"/>
    <x v="885"/>
    <x v="25"/>
    <x v="0"/>
    <s v="paul.nelson63@company.com"/>
    <n v="-6833"/>
    <x v="5"/>
    <x v="10"/>
    <n v="135033.29"/>
    <x v="1612"/>
    <s v="Singapore"/>
    <x v="3"/>
    <n v="4.21"/>
    <x v="4"/>
    <n v="37"/>
  </r>
  <r>
    <s v="EMP03965"/>
    <x v="1649"/>
    <x v="22"/>
    <x v="0"/>
    <s v="lisa.lewis64@company.com"/>
    <n v="-9059"/>
    <x v="0"/>
    <x v="10"/>
    <n v="152777.79"/>
    <x v="1605"/>
    <s v="USA"/>
    <x v="1"/>
    <n v="2.4700000000000002"/>
    <x v="0"/>
    <n v="25"/>
  </r>
  <r>
    <s v="EMP03966"/>
    <x v="1683"/>
    <x v="37"/>
    <x v="1"/>
    <s v="joseph.thompson15@company.com"/>
    <n v="-5361"/>
    <x v="8"/>
    <x v="9"/>
    <n v="36595.71"/>
    <x v="107"/>
    <s v="UK"/>
    <x v="3"/>
    <n v="2.2799999999999998"/>
    <x v="3"/>
    <n v="27"/>
  </r>
  <r>
    <s v="EMP03967"/>
    <x v="368"/>
    <x v="35"/>
    <x v="0"/>
    <s v="anthony.thomas84@company.com"/>
    <n v="-5883"/>
    <x v="6"/>
    <x v="5"/>
    <n v="43188.31"/>
    <x v="574"/>
    <s v="UK"/>
    <x v="3"/>
    <n v="2.2200000000000002"/>
    <x v="4"/>
    <n v="7"/>
  </r>
  <r>
    <s v="EMP03968"/>
    <x v="32"/>
    <x v="8"/>
    <x v="0"/>
    <s v="george.king44@company.com"/>
    <n v="-4065"/>
    <x v="4"/>
    <x v="2"/>
    <n v="140155.14000000001"/>
    <x v="1413"/>
    <s v="Australia"/>
    <x v="3"/>
    <n v="1.47"/>
    <x v="0"/>
    <n v="14"/>
  </r>
  <r>
    <s v="EMP03969"/>
    <x v="1842"/>
    <x v="28"/>
    <x v="2"/>
    <s v="margaret.adams40@company.com"/>
    <n v="-6546"/>
    <x v="8"/>
    <x v="4"/>
    <n v="66610.37"/>
    <x v="165"/>
    <s v="Canada"/>
    <x v="0"/>
    <n v="4.96"/>
    <x v="4"/>
    <n v="5"/>
  </r>
  <r>
    <s v="EMP03970"/>
    <x v="388"/>
    <x v="5"/>
    <x v="1"/>
    <s v="andrew.wright14@company.com"/>
    <n v="-5785"/>
    <x v="6"/>
    <x v="2"/>
    <n v="61269.34"/>
    <x v="895"/>
    <s v="Canada"/>
    <x v="1"/>
    <n v="1.64"/>
    <x v="1"/>
    <n v="16"/>
  </r>
  <r>
    <s v="EMP03971"/>
    <x v="413"/>
    <x v="32"/>
    <x v="1"/>
    <s v="andrew.campbell86@company.com"/>
    <n v="-10656"/>
    <x v="0"/>
    <x v="10"/>
    <n v="105632.2"/>
    <x v="1537"/>
    <s v="Australia"/>
    <x v="3"/>
    <n v="1.26"/>
    <x v="2"/>
    <n v="38"/>
  </r>
  <r>
    <s v="EMP03972"/>
    <x v="1993"/>
    <x v="26"/>
    <x v="1"/>
    <s v="linda.thompson52@company.com"/>
    <n v="-3131"/>
    <x v="8"/>
    <x v="9"/>
    <n v="88241.89"/>
    <x v="427"/>
    <s v="Canada"/>
    <x v="1"/>
    <n v="1.1100000000000001"/>
    <x v="1"/>
    <n v="39"/>
  </r>
  <r>
    <s v="EMP03973"/>
    <x v="596"/>
    <x v="31"/>
    <x v="1"/>
    <s v="karen.brown78@company.com"/>
    <n v="-1498"/>
    <x v="1"/>
    <x v="10"/>
    <n v="82251.42"/>
    <x v="745"/>
    <s v="Japan"/>
    <x v="0"/>
    <n v="3.41"/>
    <x v="0"/>
    <n v="12"/>
  </r>
  <r>
    <s v="EMP03974"/>
    <x v="452"/>
    <x v="21"/>
    <x v="2"/>
    <s v="richard.garcia76@company.com"/>
    <n v="-8626"/>
    <x v="1"/>
    <x v="9"/>
    <n v="37495.24"/>
    <x v="732"/>
    <s v="Germany"/>
    <x v="0"/>
    <n v="2.79"/>
    <x v="4"/>
    <n v="21"/>
  </r>
  <r>
    <s v="EMP03975"/>
    <x v="1179"/>
    <x v="18"/>
    <x v="1"/>
    <s v="andrew.torres84@company.com"/>
    <n v="-2360"/>
    <x v="6"/>
    <x v="4"/>
    <n v="43726.58"/>
    <x v="1613"/>
    <s v="UK"/>
    <x v="0"/>
    <n v="3.3"/>
    <x v="2"/>
    <n v="39"/>
  </r>
  <r>
    <s v="EMP03976"/>
    <x v="372"/>
    <x v="39"/>
    <x v="1"/>
    <s v="matthew.white42@company.com"/>
    <n v="-2501"/>
    <x v="6"/>
    <x v="3"/>
    <n v="82583.27"/>
    <x v="684"/>
    <s v="Brazil"/>
    <x v="3"/>
    <n v="3.32"/>
    <x v="1"/>
    <n v="22"/>
  </r>
  <r>
    <s v="EMP03977"/>
    <x v="1994"/>
    <x v="10"/>
    <x v="0"/>
    <s v="stephanie.wright25@company.com"/>
    <n v="-7892"/>
    <x v="1"/>
    <x v="3"/>
    <n v="141273.93"/>
    <x v="1200"/>
    <s v="Canada"/>
    <x v="1"/>
    <n v="2.02"/>
    <x v="2"/>
    <n v="32"/>
  </r>
  <r>
    <s v="EMP03978"/>
    <x v="973"/>
    <x v="27"/>
    <x v="0"/>
    <s v="michael.martinez71@company.com"/>
    <n v="-4609"/>
    <x v="3"/>
    <x v="5"/>
    <n v="126020.25"/>
    <x v="250"/>
    <s v="Japan"/>
    <x v="2"/>
    <n v="4.97"/>
    <x v="0"/>
    <n v="11"/>
  </r>
  <r>
    <s v="EMP03979"/>
    <x v="1574"/>
    <x v="16"/>
    <x v="2"/>
    <s v="patricia.garcia6@company.com"/>
    <n v="-6347"/>
    <x v="3"/>
    <x v="5"/>
    <n v="125986"/>
    <x v="1614"/>
    <s v="UK"/>
    <x v="2"/>
    <n v="3.95"/>
    <x v="0"/>
    <n v="15"/>
  </r>
  <r>
    <s v="EMP03980"/>
    <x v="1249"/>
    <x v="32"/>
    <x v="2"/>
    <s v="stephanie.lopez68@company.com"/>
    <n v="-3362"/>
    <x v="4"/>
    <x v="4"/>
    <n v="58985.120000000003"/>
    <x v="347"/>
    <s v="Brazil"/>
    <x v="2"/>
    <n v="1.39"/>
    <x v="1"/>
    <n v="6"/>
  </r>
  <r>
    <s v="EMP03981"/>
    <x v="37"/>
    <x v="13"/>
    <x v="0"/>
    <s v="paul.johnson35@company.com"/>
    <n v="-6059"/>
    <x v="1"/>
    <x v="5"/>
    <n v="98036.71"/>
    <x v="879"/>
    <s v="USA"/>
    <x v="0"/>
    <n v="2.02"/>
    <x v="0"/>
    <n v="22"/>
  </r>
  <r>
    <s v="EMP03982"/>
    <x v="1414"/>
    <x v="27"/>
    <x v="2"/>
    <s v="joshua.lewis64@company.com"/>
    <n v="-7128"/>
    <x v="9"/>
    <x v="9"/>
    <n v="161804.32"/>
    <x v="370"/>
    <s v="Canada"/>
    <x v="2"/>
    <n v="3.27"/>
    <x v="1"/>
    <n v="5"/>
  </r>
  <r>
    <s v="EMP03983"/>
    <x v="234"/>
    <x v="23"/>
    <x v="2"/>
    <s v="joshua.sanchez74@company.com"/>
    <n v="-3040"/>
    <x v="9"/>
    <x v="7"/>
    <n v="135443.31"/>
    <x v="154"/>
    <s v="USA"/>
    <x v="3"/>
    <n v="2.21"/>
    <x v="1"/>
    <n v="19"/>
  </r>
  <r>
    <s v="EMP03984"/>
    <x v="1067"/>
    <x v="14"/>
    <x v="0"/>
    <s v="andrew.ramirez96@company.com"/>
    <n v="-3624"/>
    <x v="1"/>
    <x v="8"/>
    <n v="70693.72"/>
    <x v="652"/>
    <s v="Singapore"/>
    <x v="2"/>
    <n v="4.2699999999999996"/>
    <x v="0"/>
    <n v="37"/>
  </r>
  <r>
    <s v="EMP03985"/>
    <x v="1229"/>
    <x v="24"/>
    <x v="2"/>
    <s v="deborah.brown50@company.com"/>
    <n v="-10433"/>
    <x v="2"/>
    <x v="2"/>
    <n v="157793.25"/>
    <x v="866"/>
    <s v="Canada"/>
    <x v="1"/>
    <n v="1.06"/>
    <x v="0"/>
    <n v="6"/>
  </r>
  <r>
    <s v="EMP03986"/>
    <x v="1995"/>
    <x v="43"/>
    <x v="0"/>
    <s v="rebecca.lee76@company.com"/>
    <n v="-8438"/>
    <x v="2"/>
    <x v="0"/>
    <n v="44526.63"/>
    <x v="1403"/>
    <s v="Canada"/>
    <x v="3"/>
    <n v="4.03"/>
    <x v="2"/>
    <n v="28"/>
  </r>
  <r>
    <s v="EMP03987"/>
    <x v="972"/>
    <x v="25"/>
    <x v="1"/>
    <s v="michelle.anderson42@company.com"/>
    <n v="-8939"/>
    <x v="6"/>
    <x v="7"/>
    <n v="161787.45000000001"/>
    <x v="1101"/>
    <s v="India"/>
    <x v="1"/>
    <n v="2.84"/>
    <x v="2"/>
    <n v="26"/>
  </r>
  <r>
    <s v="EMP03988"/>
    <x v="1611"/>
    <x v="16"/>
    <x v="0"/>
    <s v="david.wilson30@company.com"/>
    <n v="-8722"/>
    <x v="3"/>
    <x v="4"/>
    <n v="101861.29"/>
    <x v="354"/>
    <s v="Brazil"/>
    <x v="1"/>
    <n v="4.4400000000000004"/>
    <x v="1"/>
    <n v="21"/>
  </r>
  <r>
    <s v="EMP03989"/>
    <x v="1996"/>
    <x v="20"/>
    <x v="1"/>
    <s v="steven.jones56@company.com"/>
    <n v="-7089"/>
    <x v="9"/>
    <x v="2"/>
    <n v="154636"/>
    <x v="557"/>
    <s v="USA"/>
    <x v="0"/>
    <n v="3.69"/>
    <x v="3"/>
    <n v="8"/>
  </r>
  <r>
    <s v="EMP03990"/>
    <x v="129"/>
    <x v="12"/>
    <x v="1"/>
    <s v="jessica.gonzalez83@company.com"/>
    <n v="-2843"/>
    <x v="5"/>
    <x v="8"/>
    <n v="160024.82999999999"/>
    <x v="899"/>
    <s v="Germany"/>
    <x v="0"/>
    <n v="2.1"/>
    <x v="2"/>
    <n v="30"/>
  </r>
  <r>
    <s v="EMP03991"/>
    <x v="1879"/>
    <x v="0"/>
    <x v="2"/>
    <s v="timothy.martin13@company.com"/>
    <n v="-8743"/>
    <x v="8"/>
    <x v="6"/>
    <n v="51412.97"/>
    <x v="686"/>
    <s v="Australia"/>
    <x v="2"/>
    <n v="2.1800000000000002"/>
    <x v="3"/>
    <n v="14"/>
  </r>
  <r>
    <s v="EMP03992"/>
    <x v="203"/>
    <x v="40"/>
    <x v="0"/>
    <s v="christopher.clark72@company.com"/>
    <n v="-5284"/>
    <x v="0"/>
    <x v="0"/>
    <n v="72502.8"/>
    <x v="1615"/>
    <s v="Germany"/>
    <x v="1"/>
    <n v="2.5099999999999998"/>
    <x v="3"/>
    <n v="9"/>
  </r>
  <r>
    <s v="EMP03993"/>
    <x v="1993"/>
    <x v="30"/>
    <x v="0"/>
    <s v="linda.thompson76@company.com"/>
    <n v="-7943"/>
    <x v="6"/>
    <x v="5"/>
    <n v="143992.57"/>
    <x v="958"/>
    <s v="France"/>
    <x v="1"/>
    <n v="3.6"/>
    <x v="0"/>
    <n v="3"/>
  </r>
  <r>
    <s v="EMP03994"/>
    <x v="917"/>
    <x v="14"/>
    <x v="1"/>
    <s v="jessica.rodriguez56@company.com"/>
    <n v="-11053"/>
    <x v="3"/>
    <x v="5"/>
    <n v="35452.99"/>
    <x v="1228"/>
    <s v="India"/>
    <x v="0"/>
    <n v="4.33"/>
    <x v="1"/>
    <n v="21"/>
  </r>
  <r>
    <s v="EMP03995"/>
    <x v="1534"/>
    <x v="36"/>
    <x v="1"/>
    <s v="emily.taylor18@company.com"/>
    <n v="-4091"/>
    <x v="5"/>
    <x v="4"/>
    <n v="113986.74"/>
    <x v="1587"/>
    <s v="Germany"/>
    <x v="3"/>
    <n v="1.06"/>
    <x v="4"/>
    <n v="30"/>
  </r>
  <r>
    <s v="EMP03996"/>
    <x v="1700"/>
    <x v="23"/>
    <x v="0"/>
    <s v="andrew.rivera39@company.com"/>
    <n v="-7886"/>
    <x v="2"/>
    <x v="5"/>
    <n v="164848.23000000001"/>
    <x v="1472"/>
    <s v="France"/>
    <x v="2"/>
    <n v="1.6"/>
    <x v="0"/>
    <n v="26"/>
  </r>
  <r>
    <s v="EMP03997"/>
    <x v="1777"/>
    <x v="39"/>
    <x v="2"/>
    <s v="mark.miller16@company.com"/>
    <n v="-2912"/>
    <x v="8"/>
    <x v="9"/>
    <n v="176400.14"/>
    <x v="1616"/>
    <s v="Brazil"/>
    <x v="3"/>
    <n v="1.49"/>
    <x v="2"/>
    <n v="21"/>
  </r>
  <r>
    <s v="EMP03998"/>
    <x v="1714"/>
    <x v="37"/>
    <x v="0"/>
    <s v="matthew.thompson23@company.com"/>
    <n v="-2292"/>
    <x v="5"/>
    <x v="2"/>
    <n v="77419.89"/>
    <x v="744"/>
    <s v="India"/>
    <x v="1"/>
    <n v="4.87"/>
    <x v="2"/>
    <n v="5"/>
  </r>
  <r>
    <s v="EMP03999"/>
    <x v="1544"/>
    <x v="19"/>
    <x v="1"/>
    <s v="margaret.harris28@company.com"/>
    <n v="-5878"/>
    <x v="2"/>
    <x v="4"/>
    <n v="152608.28"/>
    <x v="1617"/>
    <s v="Singapore"/>
    <x v="2"/>
    <n v="3.51"/>
    <x v="0"/>
    <n v="4"/>
  </r>
  <r>
    <s v="EMP04000"/>
    <x v="703"/>
    <x v="32"/>
    <x v="1"/>
    <s v="robert.jones79@company.com"/>
    <n v="-2058"/>
    <x v="4"/>
    <x v="10"/>
    <n v="65786.03"/>
    <x v="1273"/>
    <s v="France"/>
    <x v="2"/>
    <n v="2.72"/>
    <x v="1"/>
    <n v="8"/>
  </r>
  <r>
    <s v="EMP04001"/>
    <x v="1997"/>
    <x v="35"/>
    <x v="0"/>
    <s v="patricia.green99@company.com"/>
    <n v="-5927"/>
    <x v="0"/>
    <x v="7"/>
    <n v="46279.99"/>
    <x v="1618"/>
    <s v="UK"/>
    <x v="0"/>
    <n v="4.82"/>
    <x v="1"/>
    <n v="25"/>
  </r>
  <r>
    <s v="EMP04002"/>
    <x v="1998"/>
    <x v="2"/>
    <x v="1"/>
    <s v="john.brown83@company.com"/>
    <n v="-7241"/>
    <x v="1"/>
    <x v="3"/>
    <n v="112552.25"/>
    <x v="1619"/>
    <s v="Australia"/>
    <x v="0"/>
    <n v="1.08"/>
    <x v="3"/>
    <n v="38"/>
  </r>
  <r>
    <s v="EMP04003"/>
    <x v="813"/>
    <x v="43"/>
    <x v="0"/>
    <s v="daniel.wilson82@company.com"/>
    <n v="-9148"/>
    <x v="6"/>
    <x v="6"/>
    <n v="154772.94"/>
    <x v="536"/>
    <s v="Singapore"/>
    <x v="0"/>
    <n v="1.67"/>
    <x v="0"/>
    <n v="11"/>
  </r>
  <r>
    <s v="EMP04004"/>
    <x v="1208"/>
    <x v="31"/>
    <x v="0"/>
    <s v="lisa.moore70@company.com"/>
    <n v="-8528"/>
    <x v="4"/>
    <x v="3"/>
    <n v="86750.14"/>
    <x v="1246"/>
    <s v="France"/>
    <x v="3"/>
    <n v="2.25"/>
    <x v="3"/>
    <n v="22"/>
  </r>
  <r>
    <s v="EMP04005"/>
    <x v="572"/>
    <x v="1"/>
    <x v="0"/>
    <s v="joshua.hernandez13@company.com"/>
    <n v="-5861"/>
    <x v="0"/>
    <x v="2"/>
    <n v="161664.04999999999"/>
    <x v="766"/>
    <s v="Canada"/>
    <x v="3"/>
    <n v="3.73"/>
    <x v="1"/>
    <n v="29"/>
  </r>
  <r>
    <s v="EMP04006"/>
    <x v="237"/>
    <x v="36"/>
    <x v="1"/>
    <s v="thomas.nguyen10@company.com"/>
    <n v="-10092"/>
    <x v="9"/>
    <x v="5"/>
    <n v="113899.08"/>
    <x v="302"/>
    <s v="Japan"/>
    <x v="1"/>
    <n v="1.58"/>
    <x v="0"/>
    <n v="17"/>
  </r>
  <r>
    <s v="EMP04007"/>
    <x v="877"/>
    <x v="3"/>
    <x v="0"/>
    <s v="deborah.moore38@company.com"/>
    <n v="-6997"/>
    <x v="6"/>
    <x v="9"/>
    <n v="111162.31"/>
    <x v="1394"/>
    <s v="France"/>
    <x v="3"/>
    <n v="2.2000000000000002"/>
    <x v="1"/>
    <n v="5"/>
  </r>
  <r>
    <s v="EMP04008"/>
    <x v="1604"/>
    <x v="40"/>
    <x v="1"/>
    <s v="george.taylor81@company.com"/>
    <n v="-4450"/>
    <x v="4"/>
    <x v="10"/>
    <n v="48492.36"/>
    <x v="1568"/>
    <s v="France"/>
    <x v="0"/>
    <n v="2.92"/>
    <x v="0"/>
    <n v="12"/>
  </r>
  <r>
    <s v="EMP04009"/>
    <x v="174"/>
    <x v="7"/>
    <x v="1"/>
    <s v="carol.garcia69@company.com"/>
    <n v="-8488"/>
    <x v="9"/>
    <x v="3"/>
    <n v="51713.15"/>
    <x v="1145"/>
    <s v="India"/>
    <x v="1"/>
    <n v="3.93"/>
    <x v="1"/>
    <n v="20"/>
  </r>
  <r>
    <s v="EMP04010"/>
    <x v="1999"/>
    <x v="3"/>
    <x v="1"/>
    <s v="thomas.white43@company.com"/>
    <n v="-4455"/>
    <x v="8"/>
    <x v="5"/>
    <n v="60054.79"/>
    <x v="791"/>
    <s v="France"/>
    <x v="2"/>
    <n v="2.77"/>
    <x v="0"/>
    <n v="3"/>
  </r>
  <r>
    <s v="EMP04011"/>
    <x v="65"/>
    <x v="24"/>
    <x v="0"/>
    <s v="amanda.baker4@company.com"/>
    <n v="-5921"/>
    <x v="9"/>
    <x v="3"/>
    <n v="116099.61"/>
    <x v="583"/>
    <s v="USA"/>
    <x v="2"/>
    <n v="2.37"/>
    <x v="0"/>
    <n v="36"/>
  </r>
  <r>
    <s v="EMP04012"/>
    <x v="963"/>
    <x v="38"/>
    <x v="0"/>
    <s v="linda.hill82@company.com"/>
    <n v="-11083"/>
    <x v="5"/>
    <x v="0"/>
    <n v="170553.02"/>
    <x v="1620"/>
    <s v="UK"/>
    <x v="1"/>
    <n v="4.53"/>
    <x v="1"/>
    <n v="0"/>
  </r>
  <r>
    <s v="EMP04013"/>
    <x v="762"/>
    <x v="37"/>
    <x v="0"/>
    <s v="mark.thomas39@company.com"/>
    <n v="-7769"/>
    <x v="2"/>
    <x v="7"/>
    <n v="87670.75"/>
    <x v="1400"/>
    <s v="Japan"/>
    <x v="0"/>
    <n v="2.38"/>
    <x v="4"/>
    <n v="16"/>
  </r>
  <r>
    <s v="EMP04014"/>
    <x v="1403"/>
    <x v="24"/>
    <x v="0"/>
    <s v="anthony.rodriguez43@company.com"/>
    <n v="-9158"/>
    <x v="5"/>
    <x v="4"/>
    <n v="103074.47"/>
    <x v="1526"/>
    <s v="France"/>
    <x v="1"/>
    <n v="3.7"/>
    <x v="0"/>
    <n v="19"/>
  </r>
  <r>
    <s v="EMP04015"/>
    <x v="2000"/>
    <x v="35"/>
    <x v="2"/>
    <s v="joseph.allen35@company.com"/>
    <n v="-7838"/>
    <x v="0"/>
    <x v="9"/>
    <n v="120951.6"/>
    <x v="1410"/>
    <s v="Australia"/>
    <x v="1"/>
    <n v="3.6"/>
    <x v="4"/>
    <n v="18"/>
  </r>
  <r>
    <s v="EMP04016"/>
    <x v="281"/>
    <x v="20"/>
    <x v="1"/>
    <s v="thomas.harris70@company.com"/>
    <n v="-7208"/>
    <x v="9"/>
    <x v="8"/>
    <n v="150958.56"/>
    <x v="248"/>
    <s v="India"/>
    <x v="1"/>
    <n v="1.56"/>
    <x v="3"/>
    <n v="33"/>
  </r>
  <r>
    <s v="EMP04017"/>
    <x v="26"/>
    <x v="19"/>
    <x v="0"/>
    <s v="melissa.allen13@company.com"/>
    <n v="-3687"/>
    <x v="3"/>
    <x v="8"/>
    <n v="162019.51"/>
    <x v="4"/>
    <s v="USA"/>
    <x v="1"/>
    <n v="1.1000000000000001"/>
    <x v="3"/>
    <n v="9"/>
  </r>
  <r>
    <s v="EMP04018"/>
    <x v="1054"/>
    <x v="30"/>
    <x v="0"/>
    <s v="melissa.lopez6@company.com"/>
    <n v="-7259"/>
    <x v="0"/>
    <x v="5"/>
    <n v="96874.93"/>
    <x v="358"/>
    <s v="Singapore"/>
    <x v="2"/>
    <n v="1.18"/>
    <x v="2"/>
    <n v="33"/>
  </r>
  <r>
    <s v="EMP04019"/>
    <x v="824"/>
    <x v="1"/>
    <x v="1"/>
    <s v="richard.hall71@company.com"/>
    <n v="-8551"/>
    <x v="7"/>
    <x v="9"/>
    <n v="43752.94"/>
    <x v="1383"/>
    <s v="USA"/>
    <x v="2"/>
    <n v="2.95"/>
    <x v="1"/>
    <n v="18"/>
  </r>
  <r>
    <s v="EMP04020"/>
    <x v="1579"/>
    <x v="27"/>
    <x v="1"/>
    <s v="carol.nelson47@company.com"/>
    <n v="-8564"/>
    <x v="4"/>
    <x v="7"/>
    <n v="140954.78"/>
    <x v="179"/>
    <s v="UK"/>
    <x v="1"/>
    <n v="2.46"/>
    <x v="0"/>
    <n v="3"/>
  </r>
  <r>
    <s v="EMP04021"/>
    <x v="1586"/>
    <x v="2"/>
    <x v="1"/>
    <s v="linda.hernandez33@company.com"/>
    <n v="-9275"/>
    <x v="9"/>
    <x v="3"/>
    <n v="97282.52"/>
    <x v="657"/>
    <s v="Brazil"/>
    <x v="0"/>
    <n v="2.7"/>
    <x v="1"/>
    <n v="27"/>
  </r>
  <r>
    <s v="EMP04022"/>
    <x v="880"/>
    <x v="0"/>
    <x v="1"/>
    <s v="lisa.jackson81@company.com"/>
    <n v="-10099"/>
    <x v="5"/>
    <x v="2"/>
    <n v="52330.559999999998"/>
    <x v="71"/>
    <s v="Canada"/>
    <x v="3"/>
    <n v="4.8099999999999996"/>
    <x v="2"/>
    <n v="11"/>
  </r>
  <r>
    <s v="EMP04023"/>
    <x v="1838"/>
    <x v="4"/>
    <x v="2"/>
    <s v="mary.thompson30@company.com"/>
    <n v="-8066"/>
    <x v="6"/>
    <x v="8"/>
    <n v="162487.9"/>
    <x v="36"/>
    <s v="Australia"/>
    <x v="0"/>
    <n v="1.62"/>
    <x v="3"/>
    <n v="18"/>
  </r>
  <r>
    <s v="EMP04024"/>
    <x v="828"/>
    <x v="41"/>
    <x v="0"/>
    <s v="betty.smith27@company.com"/>
    <n v="-3325"/>
    <x v="7"/>
    <x v="2"/>
    <n v="56575.42"/>
    <x v="1513"/>
    <s v="Japan"/>
    <x v="3"/>
    <n v="4.13"/>
    <x v="3"/>
    <n v="12"/>
  </r>
  <r>
    <s v="EMP04025"/>
    <x v="711"/>
    <x v="15"/>
    <x v="0"/>
    <s v="carol.martinez72@company.com"/>
    <n v="-9432"/>
    <x v="1"/>
    <x v="0"/>
    <n v="118882"/>
    <x v="830"/>
    <s v="UK"/>
    <x v="0"/>
    <n v="2.6"/>
    <x v="1"/>
    <n v="11"/>
  </r>
  <r>
    <s v="EMP04026"/>
    <x v="2001"/>
    <x v="26"/>
    <x v="2"/>
    <s v="donna.thompson94@company.com"/>
    <n v="-6675"/>
    <x v="5"/>
    <x v="6"/>
    <n v="143286.60999999999"/>
    <x v="1621"/>
    <s v="UK"/>
    <x v="3"/>
    <n v="4.47"/>
    <x v="4"/>
    <n v="27"/>
  </r>
  <r>
    <s v="EMP04027"/>
    <x v="1083"/>
    <x v="13"/>
    <x v="1"/>
    <s v="joseph.adams59@company.com"/>
    <n v="-10253"/>
    <x v="9"/>
    <x v="2"/>
    <n v="164934.01999999999"/>
    <x v="1068"/>
    <s v="Australia"/>
    <x v="0"/>
    <n v="1.73"/>
    <x v="3"/>
    <n v="18"/>
  </r>
  <r>
    <s v="EMP04028"/>
    <x v="1297"/>
    <x v="18"/>
    <x v="0"/>
    <s v="james.lewis30@company.com"/>
    <n v="-10128"/>
    <x v="6"/>
    <x v="0"/>
    <n v="157496.31"/>
    <x v="993"/>
    <s v="Canada"/>
    <x v="3"/>
    <n v="3.34"/>
    <x v="1"/>
    <n v="38"/>
  </r>
  <r>
    <s v="EMP04029"/>
    <x v="1322"/>
    <x v="41"/>
    <x v="2"/>
    <s v="mary.mitchell22@company.com"/>
    <n v="-9496"/>
    <x v="6"/>
    <x v="9"/>
    <n v="126782.54"/>
    <x v="798"/>
    <s v="UK"/>
    <x v="3"/>
    <n v="3"/>
    <x v="4"/>
    <n v="16"/>
  </r>
  <r>
    <s v="EMP04030"/>
    <x v="1669"/>
    <x v="8"/>
    <x v="0"/>
    <s v="james.baker60@company.com"/>
    <n v="-8354"/>
    <x v="0"/>
    <x v="8"/>
    <n v="136228.79"/>
    <x v="1619"/>
    <s v="Singapore"/>
    <x v="1"/>
    <n v="1.54"/>
    <x v="4"/>
    <n v="12"/>
  </r>
  <r>
    <s v="EMP04031"/>
    <x v="463"/>
    <x v="34"/>
    <x v="1"/>
    <s v="ashley.green81@company.com"/>
    <n v="-10347"/>
    <x v="9"/>
    <x v="7"/>
    <n v="79682.14"/>
    <x v="883"/>
    <s v="France"/>
    <x v="1"/>
    <n v="1.92"/>
    <x v="3"/>
    <n v="37"/>
  </r>
  <r>
    <s v="EMP04032"/>
    <x v="1106"/>
    <x v="12"/>
    <x v="0"/>
    <s v="lisa.walker13@company.com"/>
    <n v="-6866"/>
    <x v="4"/>
    <x v="2"/>
    <n v="146238.95000000001"/>
    <x v="21"/>
    <s v="Japan"/>
    <x v="3"/>
    <n v="1.55"/>
    <x v="2"/>
    <n v="31"/>
  </r>
  <r>
    <s v="EMP04033"/>
    <x v="795"/>
    <x v="39"/>
    <x v="2"/>
    <s v="ashley.moore44@company.com"/>
    <n v="-9627"/>
    <x v="9"/>
    <x v="3"/>
    <n v="141572.82999999999"/>
    <x v="873"/>
    <s v="Brazil"/>
    <x v="3"/>
    <n v="4.3099999999999996"/>
    <x v="0"/>
    <n v="28"/>
  </r>
  <r>
    <s v="EMP04034"/>
    <x v="256"/>
    <x v="26"/>
    <x v="1"/>
    <s v="michael.harris51@company.com"/>
    <n v="-3896"/>
    <x v="0"/>
    <x v="3"/>
    <n v="151742.20000000001"/>
    <x v="1610"/>
    <s v="Singapore"/>
    <x v="3"/>
    <n v="4.96"/>
    <x v="0"/>
    <n v="19"/>
  </r>
  <r>
    <s v="EMP04035"/>
    <x v="195"/>
    <x v="35"/>
    <x v="2"/>
    <s v="robert.young67@company.com"/>
    <n v="-10151"/>
    <x v="6"/>
    <x v="2"/>
    <n v="80603.539999999994"/>
    <x v="508"/>
    <s v="Germany"/>
    <x v="3"/>
    <n v="3.93"/>
    <x v="0"/>
    <n v="11"/>
  </r>
  <r>
    <s v="EMP04036"/>
    <x v="198"/>
    <x v="42"/>
    <x v="1"/>
    <s v="christopher.garcia11@company.com"/>
    <n v="-10070"/>
    <x v="8"/>
    <x v="4"/>
    <n v="148817.31"/>
    <x v="1237"/>
    <s v="UK"/>
    <x v="3"/>
    <n v="1.31"/>
    <x v="4"/>
    <n v="5"/>
  </r>
  <r>
    <s v="EMP04037"/>
    <x v="815"/>
    <x v="29"/>
    <x v="1"/>
    <s v="dorothy.rodriguez83@company.com"/>
    <n v="-7599"/>
    <x v="7"/>
    <x v="9"/>
    <n v="136538.98000000001"/>
    <x v="1188"/>
    <s v="Australia"/>
    <x v="2"/>
    <n v="3.27"/>
    <x v="4"/>
    <n v="37"/>
  </r>
  <r>
    <s v="EMP04038"/>
    <x v="1978"/>
    <x v="10"/>
    <x v="0"/>
    <s v="karen.rodriguez8@company.com"/>
    <n v="-3354"/>
    <x v="5"/>
    <x v="9"/>
    <n v="81706.429999999993"/>
    <x v="203"/>
    <s v="Japan"/>
    <x v="1"/>
    <n v="2.0499999999999998"/>
    <x v="2"/>
    <n v="0"/>
  </r>
  <r>
    <s v="EMP04039"/>
    <x v="1482"/>
    <x v="33"/>
    <x v="1"/>
    <s v="steven.johnson75@company.com"/>
    <n v="-10432"/>
    <x v="2"/>
    <x v="5"/>
    <n v="74037.66"/>
    <x v="772"/>
    <s v="France"/>
    <x v="3"/>
    <n v="1.65"/>
    <x v="1"/>
    <n v="11"/>
  </r>
  <r>
    <s v="EMP04040"/>
    <x v="1331"/>
    <x v="36"/>
    <x v="2"/>
    <s v="deborah.martin8@company.com"/>
    <n v="-3640"/>
    <x v="2"/>
    <x v="9"/>
    <n v="92780.26"/>
    <x v="1622"/>
    <s v="Singapore"/>
    <x v="1"/>
    <n v="4.6900000000000004"/>
    <x v="4"/>
    <n v="30"/>
  </r>
  <r>
    <s v="EMP04041"/>
    <x v="2002"/>
    <x v="40"/>
    <x v="0"/>
    <s v="rebecca.hall59@company.com"/>
    <n v="-5443"/>
    <x v="0"/>
    <x v="0"/>
    <n v="128952.89"/>
    <x v="597"/>
    <s v="Japan"/>
    <x v="2"/>
    <n v="4.7699999999999996"/>
    <x v="0"/>
    <n v="13"/>
  </r>
  <r>
    <s v="EMP04042"/>
    <x v="2003"/>
    <x v="7"/>
    <x v="2"/>
    <s v="lisa.carter30@company.com"/>
    <n v="-8241"/>
    <x v="3"/>
    <x v="0"/>
    <n v="59996.45"/>
    <x v="1537"/>
    <s v="USA"/>
    <x v="1"/>
    <n v="4.82"/>
    <x v="1"/>
    <n v="24"/>
  </r>
  <r>
    <s v="EMP04043"/>
    <x v="2004"/>
    <x v="8"/>
    <x v="1"/>
    <s v="george.hill18@company.com"/>
    <n v="-6741"/>
    <x v="3"/>
    <x v="2"/>
    <n v="100356.66"/>
    <x v="421"/>
    <s v="France"/>
    <x v="1"/>
    <n v="3.64"/>
    <x v="3"/>
    <n v="17"/>
  </r>
  <r>
    <s v="EMP04044"/>
    <x v="1069"/>
    <x v="39"/>
    <x v="0"/>
    <s v="amanda.jackson87@company.com"/>
    <n v="-9926"/>
    <x v="4"/>
    <x v="7"/>
    <n v="73276.25"/>
    <x v="243"/>
    <s v="Australia"/>
    <x v="0"/>
    <n v="2.38"/>
    <x v="2"/>
    <n v="40"/>
  </r>
  <r>
    <s v="EMP04045"/>
    <x v="572"/>
    <x v="21"/>
    <x v="0"/>
    <s v="joshua.hernandez3@company.com"/>
    <n v="-2862"/>
    <x v="6"/>
    <x v="2"/>
    <n v="71123.429999999993"/>
    <x v="596"/>
    <s v="India"/>
    <x v="0"/>
    <n v="4.83"/>
    <x v="4"/>
    <n v="0"/>
  </r>
  <r>
    <s v="EMP04046"/>
    <x v="206"/>
    <x v="40"/>
    <x v="0"/>
    <s v="deborah.green61@company.com"/>
    <n v="-8757"/>
    <x v="7"/>
    <x v="0"/>
    <n v="55143.38"/>
    <x v="1623"/>
    <s v="France"/>
    <x v="3"/>
    <n v="3.53"/>
    <x v="0"/>
    <n v="0"/>
  </r>
  <r>
    <s v="EMP04047"/>
    <x v="482"/>
    <x v="30"/>
    <x v="1"/>
    <s v="amanda.martinez22@company.com"/>
    <n v="-9973"/>
    <x v="6"/>
    <x v="4"/>
    <n v="92814.63"/>
    <x v="88"/>
    <s v="Germany"/>
    <x v="3"/>
    <n v="4.28"/>
    <x v="0"/>
    <n v="11"/>
  </r>
  <r>
    <s v="EMP04048"/>
    <x v="146"/>
    <x v="11"/>
    <x v="1"/>
    <s v="stephanie.martinez64@company.com"/>
    <n v="-6672"/>
    <x v="9"/>
    <x v="2"/>
    <n v="73848.789999999994"/>
    <x v="279"/>
    <s v="France"/>
    <x v="0"/>
    <n v="3.06"/>
    <x v="3"/>
    <n v="33"/>
  </r>
  <r>
    <s v="EMP04049"/>
    <x v="145"/>
    <x v="38"/>
    <x v="2"/>
    <s v="melissa.nelson97@company.com"/>
    <n v="-6893"/>
    <x v="6"/>
    <x v="2"/>
    <n v="178664.53"/>
    <x v="614"/>
    <s v="Germany"/>
    <x v="1"/>
    <n v="1.51"/>
    <x v="3"/>
    <n v="19"/>
  </r>
  <r>
    <s v="EMP04050"/>
    <x v="1789"/>
    <x v="21"/>
    <x v="1"/>
    <s v="sandra.carter78@company.com"/>
    <n v="-9762"/>
    <x v="0"/>
    <x v="7"/>
    <n v="108705.85"/>
    <x v="318"/>
    <s v="Japan"/>
    <x v="2"/>
    <n v="1.79"/>
    <x v="4"/>
    <n v="15"/>
  </r>
  <r>
    <s v="EMP04051"/>
    <x v="1451"/>
    <x v="13"/>
    <x v="0"/>
    <s v="melissa.anderson41@company.com"/>
    <n v="-5653"/>
    <x v="0"/>
    <x v="9"/>
    <n v="84987.25"/>
    <x v="1272"/>
    <s v="Canada"/>
    <x v="3"/>
    <n v="2.79"/>
    <x v="0"/>
    <n v="30"/>
  </r>
  <r>
    <s v="EMP04052"/>
    <x v="1772"/>
    <x v="5"/>
    <x v="2"/>
    <s v="mary.rivera67@company.com"/>
    <n v="-10688"/>
    <x v="9"/>
    <x v="9"/>
    <n v="58968.480000000003"/>
    <x v="718"/>
    <s v="Australia"/>
    <x v="2"/>
    <n v="1.8"/>
    <x v="0"/>
    <n v="31"/>
  </r>
  <r>
    <s v="EMP04053"/>
    <x v="1577"/>
    <x v="4"/>
    <x v="0"/>
    <s v="thomas.allen7@company.com"/>
    <n v="-9228"/>
    <x v="9"/>
    <x v="6"/>
    <n v="56033.37"/>
    <x v="955"/>
    <s v="USA"/>
    <x v="2"/>
    <n v="3.63"/>
    <x v="3"/>
    <n v="15"/>
  </r>
  <r>
    <s v="EMP04054"/>
    <x v="268"/>
    <x v="24"/>
    <x v="2"/>
    <s v="james.green32@company.com"/>
    <n v="-8763"/>
    <x v="7"/>
    <x v="8"/>
    <n v="173373.38"/>
    <x v="1624"/>
    <s v="Singapore"/>
    <x v="2"/>
    <n v="4.62"/>
    <x v="4"/>
    <n v="20"/>
  </r>
  <r>
    <s v="EMP04055"/>
    <x v="1957"/>
    <x v="11"/>
    <x v="1"/>
    <s v="ashley.anderson43@company.com"/>
    <n v="-5510"/>
    <x v="7"/>
    <x v="10"/>
    <n v="175141.81"/>
    <x v="503"/>
    <s v="Germany"/>
    <x v="3"/>
    <n v="4.13"/>
    <x v="4"/>
    <n v="20"/>
  </r>
  <r>
    <s v="EMP04056"/>
    <x v="27"/>
    <x v="26"/>
    <x v="0"/>
    <s v="sandra.hill59@company.com"/>
    <n v="-4183"/>
    <x v="4"/>
    <x v="2"/>
    <n v="102183.51"/>
    <x v="893"/>
    <s v="Japan"/>
    <x v="0"/>
    <n v="1.61"/>
    <x v="4"/>
    <n v="29"/>
  </r>
  <r>
    <s v="EMP04057"/>
    <x v="384"/>
    <x v="21"/>
    <x v="1"/>
    <s v="joshua.green36@company.com"/>
    <n v="-7674"/>
    <x v="5"/>
    <x v="2"/>
    <n v="73016.399999999994"/>
    <x v="1390"/>
    <s v="Brazil"/>
    <x v="3"/>
    <n v="2.71"/>
    <x v="2"/>
    <n v="15"/>
  </r>
  <r>
    <s v="EMP04058"/>
    <x v="2005"/>
    <x v="5"/>
    <x v="1"/>
    <s v="mark.martinez61@company.com"/>
    <n v="-3124"/>
    <x v="0"/>
    <x v="4"/>
    <n v="99700.160000000003"/>
    <x v="508"/>
    <s v="Australia"/>
    <x v="3"/>
    <n v="3.77"/>
    <x v="2"/>
    <n v="29"/>
  </r>
  <r>
    <s v="EMP04059"/>
    <x v="2006"/>
    <x v="9"/>
    <x v="2"/>
    <s v="charles.walker15@company.com"/>
    <n v="-9197"/>
    <x v="9"/>
    <x v="9"/>
    <n v="72761.16"/>
    <x v="518"/>
    <s v="Singapore"/>
    <x v="0"/>
    <n v="4.1399999999999997"/>
    <x v="2"/>
    <n v="7"/>
  </r>
  <r>
    <s v="EMP04060"/>
    <x v="553"/>
    <x v="33"/>
    <x v="0"/>
    <s v="george.sanchez63@company.com"/>
    <n v="-11134"/>
    <x v="3"/>
    <x v="6"/>
    <n v="37631.39"/>
    <x v="728"/>
    <s v="Canada"/>
    <x v="1"/>
    <n v="1.88"/>
    <x v="4"/>
    <n v="0"/>
  </r>
  <r>
    <s v="EMP04061"/>
    <x v="2007"/>
    <x v="11"/>
    <x v="2"/>
    <s v="michelle.wilson16@company.com"/>
    <n v="-4308"/>
    <x v="2"/>
    <x v="8"/>
    <n v="149551.16"/>
    <x v="1383"/>
    <s v="Germany"/>
    <x v="1"/>
    <n v="1.22"/>
    <x v="0"/>
    <n v="32"/>
  </r>
  <r>
    <s v="EMP04062"/>
    <x v="2008"/>
    <x v="4"/>
    <x v="2"/>
    <s v="james.gonzalez27@company.com"/>
    <n v="-6336"/>
    <x v="7"/>
    <x v="6"/>
    <n v="50853.19"/>
    <x v="236"/>
    <s v="Singapore"/>
    <x v="3"/>
    <n v="4.18"/>
    <x v="4"/>
    <n v="17"/>
  </r>
  <r>
    <s v="EMP04063"/>
    <x v="987"/>
    <x v="3"/>
    <x v="0"/>
    <s v="michelle.allen70@company.com"/>
    <n v="-11063"/>
    <x v="7"/>
    <x v="8"/>
    <n v="116946.99"/>
    <x v="972"/>
    <s v="Brazil"/>
    <x v="1"/>
    <n v="1.55"/>
    <x v="0"/>
    <n v="37"/>
  </r>
  <r>
    <s v="EMP04064"/>
    <x v="2009"/>
    <x v="31"/>
    <x v="1"/>
    <s v="william.walker80@company.com"/>
    <n v="-10600"/>
    <x v="8"/>
    <x v="10"/>
    <n v="157364.51"/>
    <x v="1255"/>
    <s v="Germany"/>
    <x v="0"/>
    <n v="3.52"/>
    <x v="2"/>
    <n v="11"/>
  </r>
  <r>
    <s v="EMP04065"/>
    <x v="1332"/>
    <x v="25"/>
    <x v="2"/>
    <s v="mary.moore72@company.com"/>
    <n v="-2584"/>
    <x v="8"/>
    <x v="0"/>
    <n v="44219.64"/>
    <x v="1625"/>
    <s v="Singapore"/>
    <x v="0"/>
    <n v="4.6500000000000004"/>
    <x v="1"/>
    <n v="34"/>
  </r>
  <r>
    <s v="EMP04066"/>
    <x v="673"/>
    <x v="29"/>
    <x v="2"/>
    <s v="margaret.walker84@company.com"/>
    <n v="-11213"/>
    <x v="1"/>
    <x v="9"/>
    <n v="74522.03"/>
    <x v="710"/>
    <s v="Singapore"/>
    <x v="0"/>
    <n v="1.48"/>
    <x v="1"/>
    <n v="5"/>
  </r>
  <r>
    <s v="EMP04067"/>
    <x v="1257"/>
    <x v="2"/>
    <x v="2"/>
    <s v="john.miller86@company.com"/>
    <n v="-4790"/>
    <x v="2"/>
    <x v="8"/>
    <n v="163740.54999999999"/>
    <x v="748"/>
    <s v="USA"/>
    <x v="0"/>
    <n v="4.97"/>
    <x v="4"/>
    <n v="33"/>
  </r>
  <r>
    <s v="EMP04068"/>
    <x v="133"/>
    <x v="2"/>
    <x v="0"/>
    <s v="emily.rodriguez39@company.com"/>
    <n v="-6026"/>
    <x v="3"/>
    <x v="2"/>
    <n v="58397.52"/>
    <x v="150"/>
    <s v="Brazil"/>
    <x v="1"/>
    <n v="2.94"/>
    <x v="1"/>
    <n v="10"/>
  </r>
  <r>
    <s v="EMP04069"/>
    <x v="1982"/>
    <x v="41"/>
    <x v="1"/>
    <s v="linda.baker63@company.com"/>
    <n v="-5254"/>
    <x v="8"/>
    <x v="4"/>
    <n v="160465.79999999999"/>
    <x v="1531"/>
    <s v="Canada"/>
    <x v="1"/>
    <n v="2.15"/>
    <x v="2"/>
    <n v="24"/>
  </r>
  <r>
    <s v="EMP04070"/>
    <x v="2010"/>
    <x v="14"/>
    <x v="2"/>
    <s v="joseph.wright60@company.com"/>
    <n v="-8509"/>
    <x v="4"/>
    <x v="5"/>
    <n v="54118.58"/>
    <x v="48"/>
    <s v="Brazil"/>
    <x v="0"/>
    <n v="3.61"/>
    <x v="3"/>
    <n v="17"/>
  </r>
  <r>
    <s v="EMP04071"/>
    <x v="1181"/>
    <x v="41"/>
    <x v="1"/>
    <s v="anthony.johnson90@company.com"/>
    <n v="-7439"/>
    <x v="7"/>
    <x v="9"/>
    <n v="165006.35999999999"/>
    <x v="533"/>
    <s v="USA"/>
    <x v="2"/>
    <n v="4.17"/>
    <x v="0"/>
    <n v="16"/>
  </r>
  <r>
    <s v="EMP04072"/>
    <x v="1137"/>
    <x v="15"/>
    <x v="2"/>
    <s v="george.adams81@company.com"/>
    <n v="-10447"/>
    <x v="0"/>
    <x v="3"/>
    <n v="135780.10999999999"/>
    <x v="1500"/>
    <s v="France"/>
    <x v="1"/>
    <n v="3.46"/>
    <x v="3"/>
    <n v="5"/>
  </r>
  <r>
    <s v="EMP04073"/>
    <x v="279"/>
    <x v="43"/>
    <x v="1"/>
    <s v="ronald.young50@company.com"/>
    <n v="-7439"/>
    <x v="8"/>
    <x v="10"/>
    <n v="35293.339999999997"/>
    <x v="1515"/>
    <s v="UK"/>
    <x v="0"/>
    <n v="4.13"/>
    <x v="4"/>
    <n v="2"/>
  </r>
  <r>
    <s v="EMP04074"/>
    <x v="1191"/>
    <x v="43"/>
    <x v="0"/>
    <s v="donald.hall31@company.com"/>
    <n v="-10767"/>
    <x v="5"/>
    <x v="3"/>
    <n v="64487.29"/>
    <x v="1626"/>
    <s v="Canada"/>
    <x v="0"/>
    <n v="3.35"/>
    <x v="2"/>
    <n v="3"/>
  </r>
  <r>
    <s v="EMP04075"/>
    <x v="2011"/>
    <x v="40"/>
    <x v="2"/>
    <s v="jessica.lopez8@company.com"/>
    <n v="-4025"/>
    <x v="4"/>
    <x v="6"/>
    <n v="68478.03"/>
    <x v="1418"/>
    <s v="India"/>
    <x v="1"/>
    <n v="2.9"/>
    <x v="1"/>
    <n v="18"/>
  </r>
  <r>
    <s v="EMP04076"/>
    <x v="1408"/>
    <x v="22"/>
    <x v="0"/>
    <s v="betty.taylor45@company.com"/>
    <n v="-6971"/>
    <x v="7"/>
    <x v="2"/>
    <n v="99334.81"/>
    <x v="449"/>
    <s v="Singapore"/>
    <x v="1"/>
    <n v="2.16"/>
    <x v="2"/>
    <n v="29"/>
  </r>
  <r>
    <s v="EMP04077"/>
    <x v="956"/>
    <x v="19"/>
    <x v="1"/>
    <s v="robert.robinson53@company.com"/>
    <n v="-8619"/>
    <x v="7"/>
    <x v="10"/>
    <n v="146752.85999999999"/>
    <x v="273"/>
    <s v="Canada"/>
    <x v="1"/>
    <n v="4.47"/>
    <x v="2"/>
    <n v="7"/>
  </r>
  <r>
    <s v="EMP04078"/>
    <x v="186"/>
    <x v="25"/>
    <x v="0"/>
    <s v="jessica.walker69@company.com"/>
    <n v="-9079"/>
    <x v="1"/>
    <x v="4"/>
    <n v="154217.67000000001"/>
    <x v="1403"/>
    <s v="Australia"/>
    <x v="1"/>
    <n v="4.6500000000000004"/>
    <x v="3"/>
    <n v="31"/>
  </r>
  <r>
    <s v="EMP04079"/>
    <x v="267"/>
    <x v="33"/>
    <x v="0"/>
    <s v="donna.roberts4@company.com"/>
    <n v="-4880"/>
    <x v="6"/>
    <x v="4"/>
    <n v="60545.97"/>
    <x v="196"/>
    <s v="India"/>
    <x v="2"/>
    <n v="1.87"/>
    <x v="3"/>
    <n v="7"/>
  </r>
  <r>
    <s v="EMP04080"/>
    <x v="582"/>
    <x v="43"/>
    <x v="1"/>
    <s v="betty.ramirez5@company.com"/>
    <n v="-4681"/>
    <x v="5"/>
    <x v="8"/>
    <n v="144611.66"/>
    <x v="1151"/>
    <s v="UK"/>
    <x v="1"/>
    <n v="1.77"/>
    <x v="2"/>
    <n v="8"/>
  </r>
  <r>
    <s v="EMP04081"/>
    <x v="1081"/>
    <x v="26"/>
    <x v="2"/>
    <s v="rebecca.allen30@company.com"/>
    <n v="-5487"/>
    <x v="6"/>
    <x v="2"/>
    <n v="163086.48000000001"/>
    <x v="1126"/>
    <s v="Canada"/>
    <x v="0"/>
    <n v="3.9"/>
    <x v="4"/>
    <n v="10"/>
  </r>
  <r>
    <s v="EMP04082"/>
    <x v="46"/>
    <x v="6"/>
    <x v="1"/>
    <s v="daniel.hall6@company.com"/>
    <n v="-4871"/>
    <x v="3"/>
    <x v="10"/>
    <n v="177137.3"/>
    <x v="382"/>
    <s v="India"/>
    <x v="0"/>
    <n v="1.61"/>
    <x v="2"/>
    <n v="39"/>
  </r>
  <r>
    <s v="EMP04083"/>
    <x v="1161"/>
    <x v="27"/>
    <x v="2"/>
    <s v="margaret.nelson85@company.com"/>
    <n v="-5679"/>
    <x v="3"/>
    <x v="6"/>
    <n v="175870.75"/>
    <x v="1325"/>
    <s v="India"/>
    <x v="3"/>
    <n v="1.2"/>
    <x v="3"/>
    <n v="13"/>
  </r>
  <r>
    <s v="EMP04084"/>
    <x v="2012"/>
    <x v="38"/>
    <x v="1"/>
    <s v="donald.thompson63@company.com"/>
    <n v="-11188"/>
    <x v="9"/>
    <x v="0"/>
    <n v="51288.21"/>
    <x v="1000"/>
    <s v="UK"/>
    <x v="2"/>
    <n v="2.98"/>
    <x v="3"/>
    <n v="6"/>
  </r>
  <r>
    <s v="EMP04085"/>
    <x v="3"/>
    <x v="32"/>
    <x v="1"/>
    <s v="michelle.jackson80@company.com"/>
    <n v="-9793"/>
    <x v="9"/>
    <x v="10"/>
    <n v="143650.20000000001"/>
    <x v="1560"/>
    <s v="Germany"/>
    <x v="3"/>
    <n v="1.36"/>
    <x v="3"/>
    <n v="16"/>
  </r>
  <r>
    <s v="EMP04086"/>
    <x v="168"/>
    <x v="21"/>
    <x v="0"/>
    <s v="john.white38@company.com"/>
    <n v="-8454"/>
    <x v="4"/>
    <x v="6"/>
    <n v="135631.42000000001"/>
    <x v="660"/>
    <s v="UK"/>
    <x v="0"/>
    <n v="4.34"/>
    <x v="1"/>
    <n v="11"/>
  </r>
  <r>
    <s v="EMP04087"/>
    <x v="2013"/>
    <x v="16"/>
    <x v="0"/>
    <s v="michelle.lewis61@company.com"/>
    <n v="-7174"/>
    <x v="7"/>
    <x v="8"/>
    <n v="41860.54"/>
    <x v="393"/>
    <s v="Australia"/>
    <x v="1"/>
    <n v="4.58"/>
    <x v="4"/>
    <n v="10"/>
  </r>
  <r>
    <s v="EMP04088"/>
    <x v="610"/>
    <x v="43"/>
    <x v="1"/>
    <s v="ronald.lopez48@company.com"/>
    <n v="-7858"/>
    <x v="2"/>
    <x v="7"/>
    <n v="70854.62"/>
    <x v="527"/>
    <s v="Brazil"/>
    <x v="3"/>
    <n v="3.18"/>
    <x v="1"/>
    <n v="16"/>
  </r>
  <r>
    <s v="EMP04089"/>
    <x v="1968"/>
    <x v="13"/>
    <x v="1"/>
    <s v="sandra.walker31@company.com"/>
    <n v="-9553"/>
    <x v="7"/>
    <x v="0"/>
    <n v="62732.94"/>
    <x v="1627"/>
    <s v="Brazil"/>
    <x v="3"/>
    <n v="4.58"/>
    <x v="2"/>
    <n v="12"/>
  </r>
  <r>
    <s v="EMP04090"/>
    <x v="287"/>
    <x v="21"/>
    <x v="2"/>
    <s v="paul.smith24@company.com"/>
    <n v="-10395"/>
    <x v="4"/>
    <x v="9"/>
    <n v="36888.379999999997"/>
    <x v="1005"/>
    <s v="Singapore"/>
    <x v="0"/>
    <n v="2.84"/>
    <x v="2"/>
    <n v="8"/>
  </r>
  <r>
    <s v="EMP04091"/>
    <x v="742"/>
    <x v="35"/>
    <x v="2"/>
    <s v="david.flores50@company.com"/>
    <n v="-2370"/>
    <x v="8"/>
    <x v="3"/>
    <n v="44993.18"/>
    <x v="1577"/>
    <s v="Australia"/>
    <x v="3"/>
    <n v="2"/>
    <x v="0"/>
    <n v="38"/>
  </r>
  <r>
    <s v="EMP04092"/>
    <x v="2014"/>
    <x v="4"/>
    <x v="2"/>
    <s v="jennifer.flores43@company.com"/>
    <n v="-7322"/>
    <x v="6"/>
    <x v="9"/>
    <n v="116258.64"/>
    <x v="1047"/>
    <s v="Canada"/>
    <x v="1"/>
    <n v="4.2300000000000004"/>
    <x v="3"/>
    <n v="14"/>
  </r>
  <r>
    <s v="EMP04093"/>
    <x v="518"/>
    <x v="21"/>
    <x v="1"/>
    <s v="christopher.rivera91@company.com"/>
    <n v="-5408"/>
    <x v="2"/>
    <x v="4"/>
    <n v="46891.15"/>
    <x v="1546"/>
    <s v="Canada"/>
    <x v="2"/>
    <n v="1.76"/>
    <x v="3"/>
    <n v="15"/>
  </r>
  <r>
    <s v="EMP04094"/>
    <x v="601"/>
    <x v="29"/>
    <x v="2"/>
    <s v="paul.mitchell69@company.com"/>
    <n v="-2504"/>
    <x v="7"/>
    <x v="7"/>
    <n v="130861.6"/>
    <x v="1468"/>
    <s v="Canada"/>
    <x v="1"/>
    <n v="2.35"/>
    <x v="4"/>
    <n v="31"/>
  </r>
  <r>
    <s v="EMP04095"/>
    <x v="2015"/>
    <x v="10"/>
    <x v="1"/>
    <s v="betty.hill57@company.com"/>
    <n v="-2967"/>
    <x v="3"/>
    <x v="0"/>
    <n v="132634.37"/>
    <x v="761"/>
    <s v="Australia"/>
    <x v="2"/>
    <n v="1.8"/>
    <x v="4"/>
    <n v="16"/>
  </r>
  <r>
    <s v="EMP04096"/>
    <x v="2016"/>
    <x v="34"/>
    <x v="2"/>
    <s v="mark.baker14@company.com"/>
    <n v="-9177"/>
    <x v="2"/>
    <x v="7"/>
    <n v="111497.38"/>
    <x v="261"/>
    <s v="Singapore"/>
    <x v="2"/>
    <n v="2.44"/>
    <x v="1"/>
    <n v="32"/>
  </r>
  <r>
    <s v="EMP04097"/>
    <x v="1454"/>
    <x v="43"/>
    <x v="0"/>
    <s v="christopher.gonzalez77@company.com"/>
    <n v="-11297"/>
    <x v="6"/>
    <x v="4"/>
    <n v="96748.96"/>
    <x v="1085"/>
    <s v="Japan"/>
    <x v="0"/>
    <n v="3.5"/>
    <x v="1"/>
    <n v="4"/>
  </r>
  <r>
    <s v="EMP04098"/>
    <x v="2017"/>
    <x v="1"/>
    <x v="0"/>
    <s v="michael.torres71@company.com"/>
    <n v="-7007"/>
    <x v="7"/>
    <x v="6"/>
    <n v="149727.38"/>
    <x v="410"/>
    <s v="Brazil"/>
    <x v="2"/>
    <n v="4.9800000000000004"/>
    <x v="1"/>
    <n v="18"/>
  </r>
  <r>
    <s v="EMP04099"/>
    <x v="493"/>
    <x v="26"/>
    <x v="2"/>
    <s v="christopher.robinson88@company.com"/>
    <n v="-8296"/>
    <x v="3"/>
    <x v="0"/>
    <n v="146635.07999999999"/>
    <x v="1628"/>
    <s v="Australia"/>
    <x v="3"/>
    <n v="3.21"/>
    <x v="3"/>
    <n v="12"/>
  </r>
  <r>
    <s v="EMP04100"/>
    <x v="2018"/>
    <x v="4"/>
    <x v="2"/>
    <s v="lisa.wright37@company.com"/>
    <n v="-6600"/>
    <x v="5"/>
    <x v="5"/>
    <n v="137373.91"/>
    <x v="798"/>
    <s v="UK"/>
    <x v="0"/>
    <n v="3.9"/>
    <x v="1"/>
    <n v="27"/>
  </r>
  <r>
    <s v="EMP04101"/>
    <x v="1305"/>
    <x v="43"/>
    <x v="2"/>
    <s v="betty.martinez7@company.com"/>
    <n v="-7682"/>
    <x v="1"/>
    <x v="2"/>
    <n v="91512.62"/>
    <x v="1131"/>
    <s v="Singapore"/>
    <x v="0"/>
    <n v="3.16"/>
    <x v="1"/>
    <n v="8"/>
  </r>
  <r>
    <s v="EMP04102"/>
    <x v="2019"/>
    <x v="30"/>
    <x v="1"/>
    <s v="mark.nguyen6@company.com"/>
    <n v="-6378"/>
    <x v="1"/>
    <x v="6"/>
    <n v="153381.88"/>
    <x v="1431"/>
    <s v="Canada"/>
    <x v="2"/>
    <n v="1.1599999999999999"/>
    <x v="2"/>
    <n v="40"/>
  </r>
  <r>
    <s v="EMP04103"/>
    <x v="291"/>
    <x v="10"/>
    <x v="1"/>
    <s v="lisa.torres31@company.com"/>
    <n v="-7526"/>
    <x v="6"/>
    <x v="6"/>
    <n v="109709.83"/>
    <x v="1034"/>
    <s v="Germany"/>
    <x v="1"/>
    <n v="3.62"/>
    <x v="1"/>
    <n v="37"/>
  </r>
  <r>
    <s v="EMP04104"/>
    <x v="1740"/>
    <x v="30"/>
    <x v="2"/>
    <s v="sarah.adams37@company.com"/>
    <n v="-4850"/>
    <x v="6"/>
    <x v="2"/>
    <n v="143074.71"/>
    <x v="484"/>
    <s v="France"/>
    <x v="2"/>
    <n v="2.74"/>
    <x v="0"/>
    <n v="16"/>
  </r>
  <r>
    <s v="EMP04105"/>
    <x v="1904"/>
    <x v="13"/>
    <x v="0"/>
    <s v="emily.flores99@company.com"/>
    <n v="-1771"/>
    <x v="3"/>
    <x v="2"/>
    <n v="157416.07"/>
    <x v="196"/>
    <s v="USA"/>
    <x v="0"/>
    <n v="1.08"/>
    <x v="0"/>
    <n v="26"/>
  </r>
  <r>
    <s v="EMP04106"/>
    <x v="349"/>
    <x v="38"/>
    <x v="2"/>
    <s v="margaret.clark72@company.com"/>
    <n v="-10211"/>
    <x v="1"/>
    <x v="9"/>
    <n v="79723.899999999994"/>
    <x v="1629"/>
    <s v="Singapore"/>
    <x v="0"/>
    <n v="2.57"/>
    <x v="0"/>
    <n v="31"/>
  </r>
  <r>
    <s v="EMP04107"/>
    <x v="56"/>
    <x v="27"/>
    <x v="2"/>
    <s v="george.young1@company.com"/>
    <n v="-7167"/>
    <x v="5"/>
    <x v="8"/>
    <n v="44052.15"/>
    <x v="852"/>
    <s v="India"/>
    <x v="1"/>
    <n v="4.25"/>
    <x v="3"/>
    <n v="7"/>
  </r>
  <r>
    <s v="EMP04108"/>
    <x v="430"/>
    <x v="4"/>
    <x v="1"/>
    <s v="betty.gonzalez59@company.com"/>
    <n v="-4793"/>
    <x v="7"/>
    <x v="4"/>
    <n v="174048.26"/>
    <x v="1132"/>
    <s v="France"/>
    <x v="2"/>
    <n v="4.63"/>
    <x v="2"/>
    <n v="10"/>
  </r>
  <r>
    <s v="EMP04109"/>
    <x v="1678"/>
    <x v="16"/>
    <x v="1"/>
    <s v="charles.rodriguez28@company.com"/>
    <n v="-3659"/>
    <x v="3"/>
    <x v="5"/>
    <n v="162992.79999999999"/>
    <x v="678"/>
    <s v="UK"/>
    <x v="2"/>
    <n v="2.84"/>
    <x v="1"/>
    <n v="19"/>
  </r>
  <r>
    <s v="EMP04110"/>
    <x v="634"/>
    <x v="15"/>
    <x v="1"/>
    <s v="margaret.johnson38@company.com"/>
    <n v="-6602"/>
    <x v="4"/>
    <x v="4"/>
    <n v="105668.52"/>
    <x v="56"/>
    <s v="USA"/>
    <x v="2"/>
    <n v="3.19"/>
    <x v="0"/>
    <n v="6"/>
  </r>
  <r>
    <s v="EMP04111"/>
    <x v="1562"/>
    <x v="11"/>
    <x v="1"/>
    <s v="william.wilson41@company.com"/>
    <n v="-6696"/>
    <x v="4"/>
    <x v="5"/>
    <n v="89710.79"/>
    <x v="361"/>
    <s v="Brazil"/>
    <x v="3"/>
    <n v="1.29"/>
    <x v="4"/>
    <n v="40"/>
  </r>
  <r>
    <s v="EMP04112"/>
    <x v="792"/>
    <x v="41"/>
    <x v="1"/>
    <s v="joseph.lewis39@company.com"/>
    <n v="-6386"/>
    <x v="6"/>
    <x v="3"/>
    <n v="135735.48000000001"/>
    <x v="1042"/>
    <s v="Singapore"/>
    <x v="1"/>
    <n v="4.68"/>
    <x v="0"/>
    <n v="39"/>
  </r>
  <r>
    <s v="EMP04113"/>
    <x v="2020"/>
    <x v="36"/>
    <x v="1"/>
    <s v="stephanie.robinson83@company.com"/>
    <n v="-10556"/>
    <x v="1"/>
    <x v="7"/>
    <n v="58107.55"/>
    <x v="1293"/>
    <s v="Canada"/>
    <x v="2"/>
    <n v="1.86"/>
    <x v="1"/>
    <n v="23"/>
  </r>
  <r>
    <s v="EMP04114"/>
    <x v="1857"/>
    <x v="22"/>
    <x v="1"/>
    <s v="daniel.adams9@company.com"/>
    <n v="-2836"/>
    <x v="9"/>
    <x v="10"/>
    <n v="138658.89000000001"/>
    <x v="178"/>
    <s v="India"/>
    <x v="3"/>
    <n v="1.77"/>
    <x v="1"/>
    <n v="36"/>
  </r>
  <r>
    <s v="EMP04115"/>
    <x v="534"/>
    <x v="42"/>
    <x v="1"/>
    <s v="betty.thomas74@company.com"/>
    <n v="-6517"/>
    <x v="4"/>
    <x v="5"/>
    <n v="43422.3"/>
    <x v="1185"/>
    <s v="Singapore"/>
    <x v="3"/>
    <n v="4.88"/>
    <x v="1"/>
    <n v="37"/>
  </r>
  <r>
    <s v="EMP04116"/>
    <x v="788"/>
    <x v="17"/>
    <x v="2"/>
    <s v="andrew.miller19@company.com"/>
    <n v="-2234"/>
    <x v="5"/>
    <x v="7"/>
    <n v="127784.82"/>
    <x v="1344"/>
    <s v="Japan"/>
    <x v="2"/>
    <n v="1.01"/>
    <x v="2"/>
    <n v="4"/>
  </r>
  <r>
    <s v="EMP04117"/>
    <x v="538"/>
    <x v="3"/>
    <x v="2"/>
    <s v="sarah.mitchell3@company.com"/>
    <n v="-2819"/>
    <x v="5"/>
    <x v="4"/>
    <n v="151651.22"/>
    <x v="1630"/>
    <s v="USA"/>
    <x v="3"/>
    <n v="2.63"/>
    <x v="2"/>
    <n v="38"/>
  </r>
  <r>
    <s v="EMP04118"/>
    <x v="2012"/>
    <x v="30"/>
    <x v="1"/>
    <s v="donald.thompson6@company.com"/>
    <n v="-6557"/>
    <x v="6"/>
    <x v="3"/>
    <n v="80488.88"/>
    <x v="865"/>
    <s v="Australia"/>
    <x v="3"/>
    <n v="3.83"/>
    <x v="3"/>
    <n v="24"/>
  </r>
  <r>
    <s v="EMP04119"/>
    <x v="1614"/>
    <x v="14"/>
    <x v="0"/>
    <s v="barbara.lopez8@company.com"/>
    <n v="-8000"/>
    <x v="9"/>
    <x v="9"/>
    <n v="151927.54999999999"/>
    <x v="463"/>
    <s v="UK"/>
    <x v="0"/>
    <n v="2.39"/>
    <x v="2"/>
    <n v="31"/>
  </r>
  <r>
    <s v="EMP04120"/>
    <x v="2021"/>
    <x v="30"/>
    <x v="0"/>
    <s v="jessica.hill28@company.com"/>
    <n v="-9642"/>
    <x v="4"/>
    <x v="7"/>
    <n v="102515.93"/>
    <x v="1631"/>
    <s v="France"/>
    <x v="3"/>
    <n v="3.72"/>
    <x v="2"/>
    <n v="9"/>
  </r>
  <r>
    <s v="EMP04121"/>
    <x v="2022"/>
    <x v="2"/>
    <x v="0"/>
    <s v="stephanie.thomas98@company.com"/>
    <n v="-7705"/>
    <x v="0"/>
    <x v="5"/>
    <n v="162094.53"/>
    <x v="531"/>
    <s v="India"/>
    <x v="0"/>
    <n v="2.2200000000000002"/>
    <x v="2"/>
    <n v="1"/>
  </r>
  <r>
    <s v="EMP04122"/>
    <x v="700"/>
    <x v="31"/>
    <x v="1"/>
    <s v="john.martin90@company.com"/>
    <n v="-9327"/>
    <x v="1"/>
    <x v="2"/>
    <n v="102011.41"/>
    <x v="985"/>
    <s v="India"/>
    <x v="3"/>
    <n v="2.37"/>
    <x v="3"/>
    <n v="10"/>
  </r>
  <r>
    <s v="EMP04123"/>
    <x v="1168"/>
    <x v="19"/>
    <x v="1"/>
    <s v="ashley.campbell72@company.com"/>
    <n v="-8163"/>
    <x v="5"/>
    <x v="2"/>
    <n v="83908.62"/>
    <x v="513"/>
    <s v="Germany"/>
    <x v="3"/>
    <n v="3.12"/>
    <x v="2"/>
    <n v="15"/>
  </r>
  <r>
    <s v="EMP04124"/>
    <x v="1828"/>
    <x v="6"/>
    <x v="1"/>
    <s v="dorothy.baker1@company.com"/>
    <n v="-8369"/>
    <x v="9"/>
    <x v="3"/>
    <n v="104998.18"/>
    <x v="1632"/>
    <s v="USA"/>
    <x v="1"/>
    <n v="3.12"/>
    <x v="3"/>
    <n v="20"/>
  </r>
  <r>
    <s v="EMP04125"/>
    <x v="1810"/>
    <x v="38"/>
    <x v="0"/>
    <s v="dorothy.jackson41@company.com"/>
    <n v="-3189"/>
    <x v="8"/>
    <x v="10"/>
    <n v="106773.99"/>
    <x v="627"/>
    <s v="USA"/>
    <x v="0"/>
    <n v="3.77"/>
    <x v="4"/>
    <n v="17"/>
  </r>
  <r>
    <s v="EMP04126"/>
    <x v="1002"/>
    <x v="20"/>
    <x v="1"/>
    <s v="ronald.moore5@company.com"/>
    <n v="-3160"/>
    <x v="4"/>
    <x v="0"/>
    <n v="42743.77"/>
    <x v="1633"/>
    <s v="Singapore"/>
    <x v="1"/>
    <n v="4.28"/>
    <x v="4"/>
    <n v="37"/>
  </r>
  <r>
    <s v="EMP04127"/>
    <x v="394"/>
    <x v="0"/>
    <x v="1"/>
    <s v="anthony.hall94@company.com"/>
    <n v="-8954"/>
    <x v="6"/>
    <x v="9"/>
    <n v="131707.72"/>
    <x v="1192"/>
    <s v="Australia"/>
    <x v="3"/>
    <n v="3.09"/>
    <x v="1"/>
    <n v="9"/>
  </r>
  <r>
    <s v="EMP04128"/>
    <x v="2023"/>
    <x v="40"/>
    <x v="2"/>
    <s v="david.thompson57@company.com"/>
    <n v="-7994"/>
    <x v="7"/>
    <x v="8"/>
    <n v="88100.89"/>
    <x v="205"/>
    <s v="Canada"/>
    <x v="3"/>
    <n v="4.88"/>
    <x v="3"/>
    <n v="11"/>
  </r>
  <r>
    <s v="EMP04129"/>
    <x v="1753"/>
    <x v="2"/>
    <x v="1"/>
    <s v="emily.young12@company.com"/>
    <n v="-4530"/>
    <x v="2"/>
    <x v="2"/>
    <n v="137658.23000000001"/>
    <x v="652"/>
    <s v="Brazil"/>
    <x v="3"/>
    <n v="3.44"/>
    <x v="0"/>
    <n v="11"/>
  </r>
  <r>
    <s v="EMP04130"/>
    <x v="610"/>
    <x v="38"/>
    <x v="2"/>
    <s v="ronald.lopez50@company.com"/>
    <n v="-7806"/>
    <x v="5"/>
    <x v="6"/>
    <n v="108834.16"/>
    <x v="235"/>
    <s v="Canada"/>
    <x v="2"/>
    <n v="1.3"/>
    <x v="1"/>
    <n v="11"/>
  </r>
  <r>
    <s v="EMP04131"/>
    <x v="935"/>
    <x v="11"/>
    <x v="0"/>
    <s v="dorothy.johnson41@company.com"/>
    <n v="-9639"/>
    <x v="4"/>
    <x v="6"/>
    <n v="52429.97"/>
    <x v="674"/>
    <s v="USA"/>
    <x v="3"/>
    <n v="3.36"/>
    <x v="3"/>
    <n v="24"/>
  </r>
  <r>
    <s v="EMP04132"/>
    <x v="1499"/>
    <x v="28"/>
    <x v="1"/>
    <s v="stephanie.wilson97@company.com"/>
    <n v="-9636"/>
    <x v="2"/>
    <x v="8"/>
    <n v="64592.07"/>
    <x v="1107"/>
    <s v="Brazil"/>
    <x v="1"/>
    <n v="3.53"/>
    <x v="2"/>
    <n v="29"/>
  </r>
  <r>
    <s v="EMP04133"/>
    <x v="1592"/>
    <x v="20"/>
    <x v="1"/>
    <s v="melissa.ramirez92@company.com"/>
    <n v="-10856"/>
    <x v="2"/>
    <x v="0"/>
    <n v="55713.67"/>
    <x v="981"/>
    <s v="France"/>
    <x v="3"/>
    <n v="2.2000000000000002"/>
    <x v="2"/>
    <n v="39"/>
  </r>
  <r>
    <s v="EMP04134"/>
    <x v="140"/>
    <x v="41"/>
    <x v="0"/>
    <s v="carol.jones82@company.com"/>
    <n v="-10466"/>
    <x v="8"/>
    <x v="7"/>
    <n v="127836.37"/>
    <x v="1634"/>
    <s v="Brazil"/>
    <x v="3"/>
    <n v="5"/>
    <x v="4"/>
    <n v="17"/>
  </r>
  <r>
    <s v="EMP04135"/>
    <x v="2024"/>
    <x v="36"/>
    <x v="0"/>
    <s v="brian.roberts83@company.com"/>
    <n v="-4348"/>
    <x v="4"/>
    <x v="0"/>
    <n v="158863.31"/>
    <x v="762"/>
    <s v="France"/>
    <x v="2"/>
    <n v="2.64"/>
    <x v="3"/>
    <n v="1"/>
  </r>
  <r>
    <s v="EMP04136"/>
    <x v="2025"/>
    <x v="0"/>
    <x v="2"/>
    <s v="ashley.lee51@company.com"/>
    <n v="-7167"/>
    <x v="2"/>
    <x v="8"/>
    <n v="151469.48000000001"/>
    <x v="2"/>
    <s v="Brazil"/>
    <x v="3"/>
    <n v="4.2300000000000004"/>
    <x v="3"/>
    <n v="7"/>
  </r>
  <r>
    <s v="EMP04137"/>
    <x v="1811"/>
    <x v="21"/>
    <x v="0"/>
    <s v="michelle.king49@company.com"/>
    <n v="-7591"/>
    <x v="6"/>
    <x v="0"/>
    <n v="123185.32"/>
    <x v="987"/>
    <s v="Brazil"/>
    <x v="0"/>
    <n v="3.94"/>
    <x v="2"/>
    <n v="8"/>
  </r>
  <r>
    <s v="EMP04138"/>
    <x v="1068"/>
    <x v="42"/>
    <x v="1"/>
    <s v="carol.robinson94@company.com"/>
    <n v="-10219"/>
    <x v="8"/>
    <x v="4"/>
    <n v="86637.87"/>
    <x v="1635"/>
    <s v="India"/>
    <x v="3"/>
    <n v="1.74"/>
    <x v="2"/>
    <n v="3"/>
  </r>
  <r>
    <s v="EMP04139"/>
    <x v="2026"/>
    <x v="23"/>
    <x v="1"/>
    <s v="betty.green52@company.com"/>
    <n v="-10612"/>
    <x v="1"/>
    <x v="10"/>
    <n v="36523.06"/>
    <x v="871"/>
    <s v="Germany"/>
    <x v="3"/>
    <n v="4.0599999999999996"/>
    <x v="2"/>
    <n v="35"/>
  </r>
  <r>
    <s v="EMP04140"/>
    <x v="76"/>
    <x v="23"/>
    <x v="0"/>
    <s v="william.mitchell39@company.com"/>
    <n v="-3853"/>
    <x v="4"/>
    <x v="7"/>
    <n v="135403.78"/>
    <x v="1342"/>
    <s v="Germany"/>
    <x v="1"/>
    <n v="2.99"/>
    <x v="4"/>
    <n v="2"/>
  </r>
  <r>
    <s v="EMP04141"/>
    <x v="1878"/>
    <x v="9"/>
    <x v="1"/>
    <s v="george.walker44@company.com"/>
    <n v="-4430"/>
    <x v="0"/>
    <x v="2"/>
    <n v="69813.52"/>
    <x v="1636"/>
    <s v="Germany"/>
    <x v="3"/>
    <n v="3.03"/>
    <x v="3"/>
    <n v="40"/>
  </r>
  <r>
    <s v="EMP04142"/>
    <x v="2027"/>
    <x v="27"/>
    <x v="0"/>
    <s v="patricia.lee33@company.com"/>
    <n v="-3741"/>
    <x v="7"/>
    <x v="2"/>
    <n v="147394.87"/>
    <x v="577"/>
    <s v="USA"/>
    <x v="3"/>
    <n v="4.3600000000000003"/>
    <x v="2"/>
    <n v="13"/>
  </r>
  <r>
    <s v="EMP04143"/>
    <x v="1037"/>
    <x v="23"/>
    <x v="0"/>
    <s v="rebecca.jones89@company.com"/>
    <n v="-9926"/>
    <x v="3"/>
    <x v="4"/>
    <n v="117121.5"/>
    <x v="760"/>
    <s v="Japan"/>
    <x v="1"/>
    <n v="2.4"/>
    <x v="1"/>
    <n v="19"/>
  </r>
  <r>
    <s v="EMP04144"/>
    <x v="615"/>
    <x v="37"/>
    <x v="1"/>
    <s v="charles.white14@company.com"/>
    <n v="-5610"/>
    <x v="0"/>
    <x v="2"/>
    <n v="87056.76"/>
    <x v="1137"/>
    <s v="USA"/>
    <x v="2"/>
    <n v="1.77"/>
    <x v="4"/>
    <n v="15"/>
  </r>
  <r>
    <s v="EMP04145"/>
    <x v="1857"/>
    <x v="0"/>
    <x v="2"/>
    <s v="daniel.adams36@company.com"/>
    <n v="-9379"/>
    <x v="1"/>
    <x v="9"/>
    <n v="143925.74"/>
    <x v="292"/>
    <s v="UK"/>
    <x v="2"/>
    <n v="3.77"/>
    <x v="3"/>
    <n v="17"/>
  </r>
  <r>
    <s v="EMP04146"/>
    <x v="1151"/>
    <x v="1"/>
    <x v="0"/>
    <s v="richard.clark15@company.com"/>
    <n v="-6425"/>
    <x v="2"/>
    <x v="6"/>
    <n v="144284.79"/>
    <x v="979"/>
    <s v="Japan"/>
    <x v="0"/>
    <n v="4.1100000000000003"/>
    <x v="0"/>
    <n v="1"/>
  </r>
  <r>
    <s v="EMP04147"/>
    <x v="799"/>
    <x v="15"/>
    <x v="2"/>
    <s v="mark.carter94@company.com"/>
    <n v="-10823"/>
    <x v="9"/>
    <x v="8"/>
    <n v="112675.2"/>
    <x v="265"/>
    <s v="India"/>
    <x v="1"/>
    <n v="1.65"/>
    <x v="2"/>
    <n v="24"/>
  </r>
  <r>
    <s v="EMP04148"/>
    <x v="2028"/>
    <x v="6"/>
    <x v="1"/>
    <s v="deborah.smith71@company.com"/>
    <n v="-8894"/>
    <x v="7"/>
    <x v="2"/>
    <n v="83683.55"/>
    <x v="1407"/>
    <s v="Singapore"/>
    <x v="1"/>
    <n v="4"/>
    <x v="1"/>
    <n v="16"/>
  </r>
  <r>
    <s v="EMP04149"/>
    <x v="1474"/>
    <x v="35"/>
    <x v="0"/>
    <s v="karen.thompson76@company.com"/>
    <n v="-8962"/>
    <x v="7"/>
    <x v="9"/>
    <n v="127898.35"/>
    <x v="763"/>
    <s v="USA"/>
    <x v="1"/>
    <n v="1.06"/>
    <x v="0"/>
    <n v="17"/>
  </r>
  <r>
    <s v="EMP04150"/>
    <x v="294"/>
    <x v="33"/>
    <x v="1"/>
    <s v="charles.gonzalez3@company.com"/>
    <n v="-11184"/>
    <x v="9"/>
    <x v="2"/>
    <n v="83094.080000000002"/>
    <x v="232"/>
    <s v="Australia"/>
    <x v="3"/>
    <n v="1.74"/>
    <x v="0"/>
    <n v="29"/>
  </r>
  <r>
    <s v="EMP04151"/>
    <x v="251"/>
    <x v="20"/>
    <x v="0"/>
    <s v="sarah.perez34@company.com"/>
    <n v="-10226"/>
    <x v="5"/>
    <x v="9"/>
    <n v="177929.42"/>
    <x v="1085"/>
    <s v="Japan"/>
    <x v="1"/>
    <n v="1.66"/>
    <x v="1"/>
    <n v="14"/>
  </r>
  <r>
    <s v="EMP04152"/>
    <x v="929"/>
    <x v="40"/>
    <x v="1"/>
    <s v="nancy.johnson58@company.com"/>
    <n v="-8502"/>
    <x v="4"/>
    <x v="7"/>
    <n v="62906.96"/>
    <x v="1637"/>
    <s v="Canada"/>
    <x v="2"/>
    <n v="4.5"/>
    <x v="0"/>
    <n v="30"/>
  </r>
  <r>
    <s v="EMP04153"/>
    <x v="1204"/>
    <x v="31"/>
    <x v="2"/>
    <s v="james.perez88@company.com"/>
    <n v="-8018"/>
    <x v="5"/>
    <x v="2"/>
    <n v="61451.78"/>
    <x v="196"/>
    <s v="India"/>
    <x v="0"/>
    <n v="1.1299999999999999"/>
    <x v="1"/>
    <n v="0"/>
  </r>
  <r>
    <s v="EMP04154"/>
    <x v="587"/>
    <x v="20"/>
    <x v="0"/>
    <s v="kevin.martinez36@company.com"/>
    <n v="-4558"/>
    <x v="8"/>
    <x v="0"/>
    <n v="104393.55"/>
    <x v="1164"/>
    <s v="Japan"/>
    <x v="3"/>
    <n v="2.4900000000000002"/>
    <x v="0"/>
    <n v="22"/>
  </r>
  <r>
    <s v="EMP04155"/>
    <x v="1998"/>
    <x v="6"/>
    <x v="1"/>
    <s v="john.brown41@company.com"/>
    <n v="-9462"/>
    <x v="8"/>
    <x v="0"/>
    <n v="63748.61"/>
    <x v="814"/>
    <s v="France"/>
    <x v="3"/>
    <n v="3.56"/>
    <x v="0"/>
    <n v="26"/>
  </r>
  <r>
    <s v="EMP04156"/>
    <x v="1072"/>
    <x v="28"/>
    <x v="0"/>
    <s v="nancy.allen80@company.com"/>
    <n v="-3402"/>
    <x v="4"/>
    <x v="10"/>
    <n v="104546.58"/>
    <x v="1005"/>
    <s v="Australia"/>
    <x v="0"/>
    <n v="4.3600000000000003"/>
    <x v="1"/>
    <n v="18"/>
  </r>
  <r>
    <s v="EMP04157"/>
    <x v="1438"/>
    <x v="32"/>
    <x v="1"/>
    <s v="christopher.campbell90@company.com"/>
    <n v="-8461"/>
    <x v="7"/>
    <x v="5"/>
    <n v="62534"/>
    <x v="1393"/>
    <s v="Australia"/>
    <x v="3"/>
    <n v="4.49"/>
    <x v="0"/>
    <n v="34"/>
  </r>
  <r>
    <s v="EMP04158"/>
    <x v="1546"/>
    <x v="8"/>
    <x v="0"/>
    <s v="jessica.garcia70@company.com"/>
    <n v="-8962"/>
    <x v="0"/>
    <x v="3"/>
    <n v="172791.47"/>
    <x v="602"/>
    <s v="Germany"/>
    <x v="1"/>
    <n v="4.25"/>
    <x v="0"/>
    <n v="32"/>
  </r>
  <r>
    <s v="EMP04159"/>
    <x v="621"/>
    <x v="38"/>
    <x v="1"/>
    <s v="john.hill44@company.com"/>
    <n v="-4154"/>
    <x v="1"/>
    <x v="0"/>
    <n v="59974.09"/>
    <x v="1638"/>
    <s v="Brazil"/>
    <x v="2"/>
    <n v="1.02"/>
    <x v="1"/>
    <n v="16"/>
  </r>
  <r>
    <s v="EMP04160"/>
    <x v="904"/>
    <x v="35"/>
    <x v="1"/>
    <s v="brian.torres87@company.com"/>
    <n v="-2773"/>
    <x v="1"/>
    <x v="8"/>
    <n v="128234.71"/>
    <x v="495"/>
    <s v="France"/>
    <x v="3"/>
    <n v="1.38"/>
    <x v="0"/>
    <n v="27"/>
  </r>
  <r>
    <s v="EMP04161"/>
    <x v="2029"/>
    <x v="3"/>
    <x v="0"/>
    <s v="donald.baker93@company.com"/>
    <n v="-2477"/>
    <x v="7"/>
    <x v="8"/>
    <n v="151494.09"/>
    <x v="547"/>
    <s v="UK"/>
    <x v="1"/>
    <n v="3.05"/>
    <x v="1"/>
    <n v="23"/>
  </r>
  <r>
    <s v="EMP04162"/>
    <x v="1383"/>
    <x v="18"/>
    <x v="1"/>
    <s v="anthony.hernandez29@company.com"/>
    <n v="-7618"/>
    <x v="1"/>
    <x v="8"/>
    <n v="50746.17"/>
    <x v="1561"/>
    <s v="Japan"/>
    <x v="1"/>
    <n v="1.62"/>
    <x v="0"/>
    <n v="3"/>
  </r>
  <r>
    <s v="EMP04163"/>
    <x v="354"/>
    <x v="33"/>
    <x v="2"/>
    <s v="joshua.martin5@company.com"/>
    <n v="-9224"/>
    <x v="7"/>
    <x v="3"/>
    <n v="177167.77"/>
    <x v="1639"/>
    <s v="Australia"/>
    <x v="2"/>
    <n v="1.34"/>
    <x v="1"/>
    <n v="36"/>
  </r>
  <r>
    <s v="EMP04164"/>
    <x v="1055"/>
    <x v="20"/>
    <x v="1"/>
    <s v="michelle.baker39@company.com"/>
    <n v="-6778"/>
    <x v="1"/>
    <x v="5"/>
    <n v="150825.47"/>
    <x v="1544"/>
    <s v="France"/>
    <x v="1"/>
    <n v="3.04"/>
    <x v="0"/>
    <n v="23"/>
  </r>
  <r>
    <s v="EMP04165"/>
    <x v="937"/>
    <x v="37"/>
    <x v="1"/>
    <s v="deborah.hernandez37@company.com"/>
    <n v="-6231"/>
    <x v="7"/>
    <x v="6"/>
    <n v="144263.43"/>
    <x v="1626"/>
    <s v="India"/>
    <x v="0"/>
    <n v="3.08"/>
    <x v="0"/>
    <n v="5"/>
  </r>
  <r>
    <s v="EMP04166"/>
    <x v="1309"/>
    <x v="38"/>
    <x v="0"/>
    <s v="ronald.campbell51@company.com"/>
    <n v="-11110"/>
    <x v="1"/>
    <x v="5"/>
    <n v="135024.88"/>
    <x v="995"/>
    <s v="Canada"/>
    <x v="2"/>
    <n v="3.1"/>
    <x v="2"/>
    <n v="33"/>
  </r>
  <r>
    <s v="EMP04167"/>
    <x v="2030"/>
    <x v="6"/>
    <x v="1"/>
    <s v="mark.gonzalez59@company.com"/>
    <n v="-3326"/>
    <x v="0"/>
    <x v="3"/>
    <n v="124485.31"/>
    <x v="1609"/>
    <s v="UK"/>
    <x v="1"/>
    <n v="2.58"/>
    <x v="3"/>
    <n v="31"/>
  </r>
  <r>
    <s v="EMP04168"/>
    <x v="818"/>
    <x v="8"/>
    <x v="0"/>
    <s v="brian.garcia98@company.com"/>
    <n v="-3410"/>
    <x v="0"/>
    <x v="8"/>
    <n v="68101.14"/>
    <x v="1237"/>
    <s v="Japan"/>
    <x v="2"/>
    <n v="2.0699999999999998"/>
    <x v="4"/>
    <n v="22"/>
  </r>
  <r>
    <s v="EMP04169"/>
    <x v="1002"/>
    <x v="23"/>
    <x v="0"/>
    <s v="ronald.moore9@company.com"/>
    <n v="-7622"/>
    <x v="4"/>
    <x v="0"/>
    <n v="126767.78"/>
    <x v="560"/>
    <s v="UK"/>
    <x v="0"/>
    <n v="4.66"/>
    <x v="1"/>
    <n v="10"/>
  </r>
  <r>
    <s v="EMP04170"/>
    <x v="1427"/>
    <x v="19"/>
    <x v="1"/>
    <s v="matthew.garcia19@company.com"/>
    <n v="-2536"/>
    <x v="9"/>
    <x v="8"/>
    <n v="46872.24"/>
    <x v="1640"/>
    <s v="India"/>
    <x v="3"/>
    <n v="4.41"/>
    <x v="3"/>
    <n v="36"/>
  </r>
  <r>
    <s v="EMP04171"/>
    <x v="778"/>
    <x v="20"/>
    <x v="0"/>
    <s v="melissa.roberts59@company.com"/>
    <n v="-3790"/>
    <x v="3"/>
    <x v="6"/>
    <n v="85121.03"/>
    <x v="1180"/>
    <s v="Canada"/>
    <x v="1"/>
    <n v="4.63"/>
    <x v="3"/>
    <n v="36"/>
  </r>
  <r>
    <s v="EMP04172"/>
    <x v="1130"/>
    <x v="0"/>
    <x v="2"/>
    <s v="linda.williams83@company.com"/>
    <n v="-6259"/>
    <x v="1"/>
    <x v="7"/>
    <n v="155948.96"/>
    <x v="302"/>
    <s v="India"/>
    <x v="3"/>
    <n v="2.04"/>
    <x v="3"/>
    <n v="36"/>
  </r>
  <r>
    <s v="EMP04173"/>
    <x v="931"/>
    <x v="24"/>
    <x v="1"/>
    <s v="timothy.green52@company.com"/>
    <n v="-6719"/>
    <x v="0"/>
    <x v="8"/>
    <n v="42625.08"/>
    <x v="1641"/>
    <s v="USA"/>
    <x v="2"/>
    <n v="2.75"/>
    <x v="4"/>
    <n v="17"/>
  </r>
  <r>
    <s v="EMP04174"/>
    <x v="767"/>
    <x v="6"/>
    <x v="0"/>
    <s v="deborah.roberts75@company.com"/>
    <n v="-9866"/>
    <x v="4"/>
    <x v="7"/>
    <n v="176022.31"/>
    <x v="1642"/>
    <s v="Canada"/>
    <x v="0"/>
    <n v="4.32"/>
    <x v="2"/>
    <n v="17"/>
  </r>
  <r>
    <s v="EMP04175"/>
    <x v="1136"/>
    <x v="12"/>
    <x v="0"/>
    <s v="barbara.mitchell21@company.com"/>
    <n v="-8294"/>
    <x v="4"/>
    <x v="0"/>
    <n v="75585.87"/>
    <x v="132"/>
    <s v="Japan"/>
    <x v="2"/>
    <n v="2.59"/>
    <x v="3"/>
    <n v="5"/>
  </r>
  <r>
    <s v="EMP04176"/>
    <x v="20"/>
    <x v="27"/>
    <x v="2"/>
    <s v="paul.rivera98@company.com"/>
    <n v="-7166"/>
    <x v="0"/>
    <x v="2"/>
    <n v="46669.440000000002"/>
    <x v="442"/>
    <s v="Canada"/>
    <x v="2"/>
    <n v="1.1399999999999999"/>
    <x v="3"/>
    <n v="13"/>
  </r>
  <r>
    <s v="EMP04177"/>
    <x v="279"/>
    <x v="29"/>
    <x v="0"/>
    <s v="ronald.young51@company.com"/>
    <n v="-4268"/>
    <x v="8"/>
    <x v="8"/>
    <n v="55189.37"/>
    <x v="1277"/>
    <s v="Germany"/>
    <x v="2"/>
    <n v="1.36"/>
    <x v="0"/>
    <n v="33"/>
  </r>
  <r>
    <s v="EMP04178"/>
    <x v="2031"/>
    <x v="5"/>
    <x v="0"/>
    <s v="paul.walker42@company.com"/>
    <n v="-8969"/>
    <x v="5"/>
    <x v="10"/>
    <n v="108501.62"/>
    <x v="863"/>
    <s v="Australia"/>
    <x v="3"/>
    <n v="3.02"/>
    <x v="4"/>
    <n v="3"/>
  </r>
  <r>
    <s v="EMP04179"/>
    <x v="1067"/>
    <x v="17"/>
    <x v="2"/>
    <s v="andrew.ramirez16@company.com"/>
    <n v="-6536"/>
    <x v="6"/>
    <x v="6"/>
    <n v="177675.67"/>
    <x v="1185"/>
    <s v="Japan"/>
    <x v="3"/>
    <n v="2.62"/>
    <x v="4"/>
    <n v="7"/>
  </r>
  <r>
    <s v="EMP04180"/>
    <x v="1553"/>
    <x v="8"/>
    <x v="2"/>
    <s v="sandra.ramirez71@company.com"/>
    <n v="-9947"/>
    <x v="7"/>
    <x v="0"/>
    <n v="122485.03"/>
    <x v="635"/>
    <s v="India"/>
    <x v="3"/>
    <n v="3.47"/>
    <x v="1"/>
    <n v="13"/>
  </r>
  <r>
    <s v="EMP04181"/>
    <x v="1559"/>
    <x v="29"/>
    <x v="1"/>
    <s v="amanda.wilson83@company.com"/>
    <n v="-5192"/>
    <x v="5"/>
    <x v="3"/>
    <n v="141071.22"/>
    <x v="11"/>
    <s v="Japan"/>
    <x v="2"/>
    <n v="4.9400000000000004"/>
    <x v="1"/>
    <n v="28"/>
  </r>
  <r>
    <s v="EMP04182"/>
    <x v="1609"/>
    <x v="6"/>
    <x v="0"/>
    <s v="melissa.jackson25@company.com"/>
    <n v="-5519"/>
    <x v="7"/>
    <x v="0"/>
    <n v="36239.870000000003"/>
    <x v="1402"/>
    <s v="Brazil"/>
    <x v="0"/>
    <n v="2.87"/>
    <x v="3"/>
    <n v="27"/>
  </r>
  <r>
    <s v="EMP04183"/>
    <x v="765"/>
    <x v="15"/>
    <x v="1"/>
    <s v="christopher.wright59@company.com"/>
    <n v="-3906"/>
    <x v="5"/>
    <x v="7"/>
    <n v="71443.98"/>
    <x v="356"/>
    <s v="Australia"/>
    <x v="3"/>
    <n v="2.31"/>
    <x v="1"/>
    <n v="27"/>
  </r>
  <r>
    <s v="EMP04184"/>
    <x v="312"/>
    <x v="28"/>
    <x v="0"/>
    <s v="matthew.anderson97@company.com"/>
    <n v="-5108"/>
    <x v="6"/>
    <x v="4"/>
    <n v="65283.83"/>
    <x v="1009"/>
    <s v="India"/>
    <x v="1"/>
    <n v="4.54"/>
    <x v="0"/>
    <n v="3"/>
  </r>
  <r>
    <s v="EMP04185"/>
    <x v="2032"/>
    <x v="40"/>
    <x v="1"/>
    <s v="charles.carter8@company.com"/>
    <n v="-11032"/>
    <x v="5"/>
    <x v="7"/>
    <n v="78824.87"/>
    <x v="147"/>
    <s v="Brazil"/>
    <x v="1"/>
    <n v="2.99"/>
    <x v="4"/>
    <n v="5"/>
  </r>
  <r>
    <s v="EMP04186"/>
    <x v="866"/>
    <x v="10"/>
    <x v="2"/>
    <s v="susan.anderson99@company.com"/>
    <n v="-6177"/>
    <x v="7"/>
    <x v="5"/>
    <n v="137706.38"/>
    <x v="685"/>
    <s v="Singapore"/>
    <x v="0"/>
    <n v="1.32"/>
    <x v="3"/>
    <n v="8"/>
  </r>
  <r>
    <s v="EMP04187"/>
    <x v="2033"/>
    <x v="37"/>
    <x v="1"/>
    <s v="carol.baker80@company.com"/>
    <n v="-2593"/>
    <x v="8"/>
    <x v="6"/>
    <n v="99371.3"/>
    <x v="1643"/>
    <s v="Canada"/>
    <x v="3"/>
    <n v="4.53"/>
    <x v="1"/>
    <n v="0"/>
  </r>
  <r>
    <s v="EMP04188"/>
    <x v="1146"/>
    <x v="32"/>
    <x v="1"/>
    <s v="brian.scott93@company.com"/>
    <n v="-7365"/>
    <x v="4"/>
    <x v="4"/>
    <n v="169154.61"/>
    <x v="623"/>
    <s v="Germany"/>
    <x v="1"/>
    <n v="3.15"/>
    <x v="0"/>
    <n v="26"/>
  </r>
  <r>
    <s v="EMP04189"/>
    <x v="1861"/>
    <x v="19"/>
    <x v="0"/>
    <s v="carol.ramirez31@company.com"/>
    <n v="-5139"/>
    <x v="1"/>
    <x v="0"/>
    <n v="67518.27"/>
    <x v="1453"/>
    <s v="Japan"/>
    <x v="0"/>
    <n v="3.75"/>
    <x v="0"/>
    <n v="15"/>
  </r>
  <r>
    <s v="EMP04190"/>
    <x v="1734"/>
    <x v="9"/>
    <x v="2"/>
    <s v="michelle.gonzalez96@company.com"/>
    <n v="-5785"/>
    <x v="1"/>
    <x v="4"/>
    <n v="78380.479999999996"/>
    <x v="1644"/>
    <s v="Canada"/>
    <x v="2"/>
    <n v="3.69"/>
    <x v="4"/>
    <n v="38"/>
  </r>
  <r>
    <s v="EMP04191"/>
    <x v="615"/>
    <x v="27"/>
    <x v="1"/>
    <s v="charles.white86@company.com"/>
    <n v="-11143"/>
    <x v="0"/>
    <x v="0"/>
    <n v="51125.04"/>
    <x v="569"/>
    <s v="USA"/>
    <x v="2"/>
    <n v="3.8"/>
    <x v="3"/>
    <n v="38"/>
  </r>
  <r>
    <s v="EMP04192"/>
    <x v="1522"/>
    <x v="30"/>
    <x v="0"/>
    <s v="charles.nelson24@company.com"/>
    <n v="-2748"/>
    <x v="4"/>
    <x v="5"/>
    <n v="142773.54"/>
    <x v="388"/>
    <s v="Australia"/>
    <x v="1"/>
    <n v="3.58"/>
    <x v="0"/>
    <n v="2"/>
  </r>
  <r>
    <s v="EMP04193"/>
    <x v="2034"/>
    <x v="36"/>
    <x v="0"/>
    <s v="robert.williams77@company.com"/>
    <n v="-3762"/>
    <x v="3"/>
    <x v="5"/>
    <n v="57954.92"/>
    <x v="32"/>
    <s v="India"/>
    <x v="2"/>
    <n v="2.2000000000000002"/>
    <x v="2"/>
    <n v="33"/>
  </r>
  <r>
    <s v="EMP04194"/>
    <x v="2035"/>
    <x v="38"/>
    <x v="0"/>
    <s v="sarah.williams98@company.com"/>
    <n v="-3913"/>
    <x v="3"/>
    <x v="0"/>
    <n v="172244.7"/>
    <x v="153"/>
    <s v="Canada"/>
    <x v="3"/>
    <n v="2"/>
    <x v="1"/>
    <n v="15"/>
  </r>
  <r>
    <s v="EMP04195"/>
    <x v="1384"/>
    <x v="6"/>
    <x v="2"/>
    <s v="emily.jackson77@company.com"/>
    <n v="-3891"/>
    <x v="7"/>
    <x v="0"/>
    <n v="83074.67"/>
    <x v="761"/>
    <s v="Brazil"/>
    <x v="2"/>
    <n v="1.17"/>
    <x v="0"/>
    <n v="37"/>
  </r>
  <r>
    <s v="EMP04196"/>
    <x v="1515"/>
    <x v="22"/>
    <x v="0"/>
    <s v="william.allen25@company.com"/>
    <n v="-2515"/>
    <x v="2"/>
    <x v="5"/>
    <n v="167351.89000000001"/>
    <x v="125"/>
    <s v="UK"/>
    <x v="0"/>
    <n v="2.17"/>
    <x v="0"/>
    <n v="37"/>
  </r>
  <r>
    <s v="EMP04197"/>
    <x v="1612"/>
    <x v="18"/>
    <x v="0"/>
    <s v="mark.roberts23@company.com"/>
    <n v="-3347"/>
    <x v="3"/>
    <x v="2"/>
    <n v="177547.88"/>
    <x v="1341"/>
    <s v="India"/>
    <x v="3"/>
    <n v="1.18"/>
    <x v="3"/>
    <n v="24"/>
  </r>
  <r>
    <s v="EMP04198"/>
    <x v="1848"/>
    <x v="5"/>
    <x v="2"/>
    <s v="jessica.miller98@company.com"/>
    <n v="-6700"/>
    <x v="9"/>
    <x v="4"/>
    <n v="172153.51"/>
    <x v="1645"/>
    <s v="Brazil"/>
    <x v="2"/>
    <n v="4.34"/>
    <x v="3"/>
    <n v="39"/>
  </r>
  <r>
    <s v="EMP04199"/>
    <x v="1154"/>
    <x v="43"/>
    <x v="2"/>
    <s v="anthony.garcia82@company.com"/>
    <n v="-5356"/>
    <x v="4"/>
    <x v="3"/>
    <n v="53173.95"/>
    <x v="336"/>
    <s v="USA"/>
    <x v="3"/>
    <n v="1.68"/>
    <x v="3"/>
    <n v="31"/>
  </r>
  <r>
    <s v="EMP04200"/>
    <x v="230"/>
    <x v="15"/>
    <x v="0"/>
    <s v="betty.rivera12@company.com"/>
    <n v="-6509"/>
    <x v="0"/>
    <x v="7"/>
    <n v="139748.32"/>
    <x v="1498"/>
    <s v="India"/>
    <x v="3"/>
    <n v="4.68"/>
    <x v="0"/>
    <n v="13"/>
  </r>
  <r>
    <s v="EMP04201"/>
    <x v="217"/>
    <x v="41"/>
    <x v="1"/>
    <s v="patricia.harris15@company.com"/>
    <n v="-4850"/>
    <x v="2"/>
    <x v="4"/>
    <n v="81397.67"/>
    <x v="967"/>
    <s v="Japan"/>
    <x v="0"/>
    <n v="4.9400000000000004"/>
    <x v="1"/>
    <n v="38"/>
  </r>
  <r>
    <s v="EMP04202"/>
    <x v="1181"/>
    <x v="4"/>
    <x v="2"/>
    <s v="anthony.johnson54@company.com"/>
    <n v="-8017"/>
    <x v="3"/>
    <x v="0"/>
    <n v="78582.559999999998"/>
    <x v="945"/>
    <s v="Singapore"/>
    <x v="3"/>
    <n v="3.63"/>
    <x v="4"/>
    <n v="30"/>
  </r>
  <r>
    <s v="EMP04203"/>
    <x v="1558"/>
    <x v="17"/>
    <x v="1"/>
    <s v="dorothy.smith7@company.com"/>
    <n v="-10218"/>
    <x v="8"/>
    <x v="7"/>
    <n v="164007.67999999999"/>
    <x v="271"/>
    <s v="Brazil"/>
    <x v="2"/>
    <n v="2.33"/>
    <x v="0"/>
    <n v="24"/>
  </r>
  <r>
    <s v="EMP04204"/>
    <x v="1502"/>
    <x v="14"/>
    <x v="0"/>
    <s v="joseph.hernandez67@company.com"/>
    <n v="-3755"/>
    <x v="8"/>
    <x v="6"/>
    <n v="133415.37"/>
    <x v="93"/>
    <s v="Japan"/>
    <x v="0"/>
    <n v="4.45"/>
    <x v="4"/>
    <n v="3"/>
  </r>
  <r>
    <s v="EMP04205"/>
    <x v="186"/>
    <x v="43"/>
    <x v="1"/>
    <s v="jessica.walker4@company.com"/>
    <n v="-5202"/>
    <x v="2"/>
    <x v="0"/>
    <n v="55212.41"/>
    <x v="890"/>
    <s v="USA"/>
    <x v="2"/>
    <n v="1.7"/>
    <x v="1"/>
    <n v="5"/>
  </r>
  <r>
    <s v="EMP04206"/>
    <x v="2036"/>
    <x v="43"/>
    <x v="1"/>
    <s v="dorothy.white66@company.com"/>
    <n v="-4789"/>
    <x v="6"/>
    <x v="3"/>
    <n v="158670.16"/>
    <x v="454"/>
    <s v="UK"/>
    <x v="2"/>
    <n v="1.4"/>
    <x v="0"/>
    <n v="21"/>
  </r>
  <r>
    <s v="EMP04207"/>
    <x v="1434"/>
    <x v="19"/>
    <x v="0"/>
    <s v="karen.anderson15@company.com"/>
    <n v="-11042"/>
    <x v="4"/>
    <x v="2"/>
    <n v="156891.43"/>
    <x v="1214"/>
    <s v="Australia"/>
    <x v="3"/>
    <n v="2.81"/>
    <x v="1"/>
    <n v="26"/>
  </r>
  <r>
    <s v="EMP04208"/>
    <x v="646"/>
    <x v="11"/>
    <x v="1"/>
    <s v="kevin.jackson30@company.com"/>
    <n v="-1897"/>
    <x v="8"/>
    <x v="7"/>
    <n v="131624.34"/>
    <x v="159"/>
    <s v="Australia"/>
    <x v="0"/>
    <n v="3"/>
    <x v="1"/>
    <n v="32"/>
  </r>
  <r>
    <s v="EMP04209"/>
    <x v="105"/>
    <x v="2"/>
    <x v="1"/>
    <s v="daniel.thomas56@company.com"/>
    <n v="-4533"/>
    <x v="2"/>
    <x v="0"/>
    <n v="131218.14000000001"/>
    <x v="653"/>
    <s v="Singapore"/>
    <x v="3"/>
    <n v="3.45"/>
    <x v="3"/>
    <n v="16"/>
  </r>
  <r>
    <s v="EMP04210"/>
    <x v="729"/>
    <x v="13"/>
    <x v="1"/>
    <s v="rebecca.thomas31@company.com"/>
    <n v="-4471"/>
    <x v="4"/>
    <x v="6"/>
    <n v="136091.62"/>
    <x v="452"/>
    <s v="Australia"/>
    <x v="3"/>
    <n v="2.61"/>
    <x v="3"/>
    <n v="21"/>
  </r>
  <r>
    <s v="EMP04211"/>
    <x v="1059"/>
    <x v="14"/>
    <x v="1"/>
    <s v="brian.brown2@company.com"/>
    <n v="-2791"/>
    <x v="2"/>
    <x v="6"/>
    <n v="113877.75"/>
    <x v="1588"/>
    <s v="Brazil"/>
    <x v="1"/>
    <n v="2.8"/>
    <x v="1"/>
    <n v="4"/>
  </r>
  <r>
    <s v="EMP04212"/>
    <x v="2011"/>
    <x v="7"/>
    <x v="2"/>
    <s v="jessica.lopez42@company.com"/>
    <n v="-5029"/>
    <x v="2"/>
    <x v="10"/>
    <n v="49414.63"/>
    <x v="205"/>
    <s v="UK"/>
    <x v="1"/>
    <n v="1.18"/>
    <x v="1"/>
    <n v="2"/>
  </r>
  <r>
    <s v="EMP04213"/>
    <x v="1073"/>
    <x v="34"/>
    <x v="0"/>
    <s v="timothy.robinson29@company.com"/>
    <n v="-1688"/>
    <x v="7"/>
    <x v="5"/>
    <n v="149291.03"/>
    <x v="1646"/>
    <s v="France"/>
    <x v="0"/>
    <n v="1.4"/>
    <x v="4"/>
    <n v="35"/>
  </r>
  <r>
    <s v="EMP04214"/>
    <x v="483"/>
    <x v="11"/>
    <x v="1"/>
    <s v="timothy.campbell57@company.com"/>
    <n v="-8913"/>
    <x v="8"/>
    <x v="2"/>
    <n v="48823.09"/>
    <x v="295"/>
    <s v="Germany"/>
    <x v="1"/>
    <n v="4.4000000000000004"/>
    <x v="2"/>
    <n v="20"/>
  </r>
  <r>
    <s v="EMP04215"/>
    <x v="1335"/>
    <x v="33"/>
    <x v="2"/>
    <s v="richard.miller17@company.com"/>
    <n v="-3881"/>
    <x v="5"/>
    <x v="2"/>
    <n v="72029.22"/>
    <x v="448"/>
    <s v="USA"/>
    <x v="0"/>
    <n v="1.54"/>
    <x v="3"/>
    <n v="12"/>
  </r>
  <r>
    <s v="EMP04216"/>
    <x v="1560"/>
    <x v="2"/>
    <x v="0"/>
    <s v="emily.rivera11@company.com"/>
    <n v="-7707"/>
    <x v="3"/>
    <x v="7"/>
    <n v="61831.05"/>
    <x v="1647"/>
    <s v="Brazil"/>
    <x v="3"/>
    <n v="1.05"/>
    <x v="3"/>
    <n v="37"/>
  </r>
  <r>
    <s v="EMP04217"/>
    <x v="2037"/>
    <x v="12"/>
    <x v="2"/>
    <s v="emily.white91@company.com"/>
    <n v="-6846"/>
    <x v="5"/>
    <x v="6"/>
    <n v="85229.68"/>
    <x v="984"/>
    <s v="Japan"/>
    <x v="0"/>
    <n v="3.83"/>
    <x v="0"/>
    <n v="27"/>
  </r>
  <r>
    <s v="EMP04218"/>
    <x v="768"/>
    <x v="35"/>
    <x v="0"/>
    <s v="lisa.lopez39@company.com"/>
    <n v="-10764"/>
    <x v="6"/>
    <x v="9"/>
    <n v="45533.919999999998"/>
    <x v="8"/>
    <s v="Germany"/>
    <x v="3"/>
    <n v="4.5"/>
    <x v="2"/>
    <n v="29"/>
  </r>
  <r>
    <s v="EMP04219"/>
    <x v="1853"/>
    <x v="40"/>
    <x v="2"/>
    <s v="melissa.nguyen83@company.com"/>
    <n v="-5617"/>
    <x v="4"/>
    <x v="2"/>
    <n v="35830.06"/>
    <x v="1610"/>
    <s v="UK"/>
    <x v="3"/>
    <n v="3.96"/>
    <x v="2"/>
    <n v="0"/>
  </r>
  <r>
    <s v="EMP04220"/>
    <x v="2038"/>
    <x v="10"/>
    <x v="0"/>
    <s v="thomas.thompson95@company.com"/>
    <n v="-6288"/>
    <x v="8"/>
    <x v="9"/>
    <n v="125407.77"/>
    <x v="1648"/>
    <s v="UK"/>
    <x v="3"/>
    <n v="4.62"/>
    <x v="3"/>
    <n v="32"/>
  </r>
  <r>
    <s v="EMP04221"/>
    <x v="479"/>
    <x v="28"/>
    <x v="0"/>
    <s v="barbara.hall61@company.com"/>
    <n v="-5508"/>
    <x v="8"/>
    <x v="5"/>
    <n v="166446.41"/>
    <x v="1300"/>
    <s v="UK"/>
    <x v="3"/>
    <n v="3.52"/>
    <x v="4"/>
    <n v="9"/>
  </r>
  <r>
    <s v="EMP04222"/>
    <x v="1"/>
    <x v="11"/>
    <x v="1"/>
    <s v="joshua.johnson7@company.com"/>
    <n v="-2086"/>
    <x v="8"/>
    <x v="10"/>
    <n v="48167.28"/>
    <x v="72"/>
    <s v="Canada"/>
    <x v="0"/>
    <n v="2.97"/>
    <x v="1"/>
    <n v="36"/>
  </r>
  <r>
    <s v="EMP04223"/>
    <x v="2039"/>
    <x v="25"/>
    <x v="1"/>
    <s v="ashley.wright10@company.com"/>
    <n v="-6079"/>
    <x v="6"/>
    <x v="9"/>
    <n v="142225.20000000001"/>
    <x v="1240"/>
    <s v="Germany"/>
    <x v="0"/>
    <n v="2.33"/>
    <x v="1"/>
    <n v="16"/>
  </r>
  <r>
    <s v="EMP04224"/>
    <x v="436"/>
    <x v="43"/>
    <x v="2"/>
    <s v="ronald.green46@company.com"/>
    <n v="-10565"/>
    <x v="5"/>
    <x v="6"/>
    <n v="115417.64"/>
    <x v="1042"/>
    <s v="Japan"/>
    <x v="0"/>
    <n v="4.7"/>
    <x v="4"/>
    <n v="14"/>
  </r>
  <r>
    <s v="EMP04225"/>
    <x v="965"/>
    <x v="38"/>
    <x v="0"/>
    <s v="ashley.adams42@company.com"/>
    <n v="-11297"/>
    <x v="3"/>
    <x v="5"/>
    <n v="67731.61"/>
    <x v="1291"/>
    <s v="India"/>
    <x v="2"/>
    <n v="1.49"/>
    <x v="2"/>
    <n v="14"/>
  </r>
  <r>
    <s v="EMP04226"/>
    <x v="873"/>
    <x v="26"/>
    <x v="1"/>
    <s v="daniel.perez69@company.com"/>
    <n v="-10571"/>
    <x v="1"/>
    <x v="6"/>
    <n v="145332.51999999999"/>
    <x v="1649"/>
    <s v="Japan"/>
    <x v="2"/>
    <n v="1.71"/>
    <x v="0"/>
    <n v="10"/>
  </r>
  <r>
    <s v="EMP04227"/>
    <x v="286"/>
    <x v="11"/>
    <x v="1"/>
    <s v="richard.king97@company.com"/>
    <n v="-2913"/>
    <x v="9"/>
    <x v="10"/>
    <n v="72929.95"/>
    <x v="1370"/>
    <s v="India"/>
    <x v="2"/>
    <n v="4.87"/>
    <x v="1"/>
    <n v="1"/>
  </r>
  <r>
    <s v="EMP04228"/>
    <x v="1041"/>
    <x v="41"/>
    <x v="2"/>
    <s v="david.harris71@company.com"/>
    <n v="-5219"/>
    <x v="9"/>
    <x v="8"/>
    <n v="116157.86"/>
    <x v="955"/>
    <s v="India"/>
    <x v="1"/>
    <n v="3.88"/>
    <x v="0"/>
    <n v="7"/>
  </r>
  <r>
    <s v="EMP04229"/>
    <x v="659"/>
    <x v="39"/>
    <x v="0"/>
    <s v="mary.allen46@company.com"/>
    <n v="-11035"/>
    <x v="3"/>
    <x v="8"/>
    <n v="143210.92000000001"/>
    <x v="1172"/>
    <s v="UK"/>
    <x v="3"/>
    <n v="1.94"/>
    <x v="3"/>
    <n v="33"/>
  </r>
  <r>
    <s v="EMP04230"/>
    <x v="1249"/>
    <x v="43"/>
    <x v="1"/>
    <s v="stephanie.lopez63@company.com"/>
    <n v="-7109"/>
    <x v="4"/>
    <x v="7"/>
    <n v="120012.23"/>
    <x v="1135"/>
    <s v="Canada"/>
    <x v="2"/>
    <n v="4.97"/>
    <x v="3"/>
    <n v="4"/>
  </r>
  <r>
    <s v="EMP04231"/>
    <x v="398"/>
    <x v="30"/>
    <x v="2"/>
    <s v="timothy.gonzalez98@company.com"/>
    <n v="-4208"/>
    <x v="0"/>
    <x v="9"/>
    <n v="175589.97"/>
    <x v="607"/>
    <s v="Germany"/>
    <x v="1"/>
    <n v="2.4"/>
    <x v="2"/>
    <n v="12"/>
  </r>
  <r>
    <s v="EMP04232"/>
    <x v="1339"/>
    <x v="43"/>
    <x v="1"/>
    <s v="timothy.thomas22@company.com"/>
    <n v="-7690"/>
    <x v="2"/>
    <x v="3"/>
    <n v="62692.62"/>
    <x v="975"/>
    <s v="Japan"/>
    <x v="0"/>
    <n v="4.6100000000000003"/>
    <x v="4"/>
    <n v="22"/>
  </r>
  <r>
    <s v="EMP04233"/>
    <x v="827"/>
    <x v="22"/>
    <x v="1"/>
    <s v="ashley.robinson72@company.com"/>
    <n v="-9495"/>
    <x v="9"/>
    <x v="10"/>
    <n v="54577.31"/>
    <x v="533"/>
    <s v="Germany"/>
    <x v="2"/>
    <n v="2.66"/>
    <x v="0"/>
    <n v="34"/>
  </r>
  <r>
    <s v="EMP04234"/>
    <x v="1566"/>
    <x v="39"/>
    <x v="0"/>
    <s v="kevin.white34@company.com"/>
    <n v="-2015"/>
    <x v="6"/>
    <x v="2"/>
    <n v="146290.4"/>
    <x v="1388"/>
    <s v="Canada"/>
    <x v="3"/>
    <n v="3.63"/>
    <x v="1"/>
    <n v="23"/>
  </r>
  <r>
    <s v="EMP04235"/>
    <x v="624"/>
    <x v="34"/>
    <x v="0"/>
    <s v="anthony.thompson97@company.com"/>
    <n v="-8155"/>
    <x v="3"/>
    <x v="5"/>
    <n v="97267.31"/>
    <x v="222"/>
    <s v="Germany"/>
    <x v="2"/>
    <n v="4.33"/>
    <x v="0"/>
    <n v="26"/>
  </r>
  <r>
    <s v="EMP04236"/>
    <x v="1636"/>
    <x v="10"/>
    <x v="2"/>
    <s v="charles.roberts97@company.com"/>
    <n v="-3880"/>
    <x v="5"/>
    <x v="4"/>
    <n v="77342.080000000002"/>
    <x v="1261"/>
    <s v="USA"/>
    <x v="2"/>
    <n v="1.24"/>
    <x v="4"/>
    <n v="38"/>
  </r>
  <r>
    <s v="EMP04237"/>
    <x v="1704"/>
    <x v="20"/>
    <x v="1"/>
    <s v="nancy.king33@company.com"/>
    <n v="-11098"/>
    <x v="1"/>
    <x v="6"/>
    <n v="56634.81"/>
    <x v="1123"/>
    <s v="USA"/>
    <x v="1"/>
    <n v="2.61"/>
    <x v="1"/>
    <n v="31"/>
  </r>
  <r>
    <s v="EMP04238"/>
    <x v="2006"/>
    <x v="17"/>
    <x v="0"/>
    <s v="charles.walker38@company.com"/>
    <n v="-8604"/>
    <x v="1"/>
    <x v="5"/>
    <n v="68038.100000000006"/>
    <x v="230"/>
    <s v="UK"/>
    <x v="2"/>
    <n v="1.06"/>
    <x v="0"/>
    <n v="19"/>
  </r>
  <r>
    <s v="EMP04239"/>
    <x v="2040"/>
    <x v="8"/>
    <x v="0"/>
    <s v="john.hernandez59@company.com"/>
    <n v="-2445"/>
    <x v="4"/>
    <x v="6"/>
    <n v="145885.04999999999"/>
    <x v="1650"/>
    <s v="Singapore"/>
    <x v="1"/>
    <n v="2.0699999999999998"/>
    <x v="3"/>
    <n v="25"/>
  </r>
  <r>
    <s v="EMP04240"/>
    <x v="1455"/>
    <x v="16"/>
    <x v="1"/>
    <s v="karen.walker47@company.com"/>
    <n v="-7662"/>
    <x v="1"/>
    <x v="2"/>
    <n v="151044.98000000001"/>
    <x v="1605"/>
    <s v="Australia"/>
    <x v="3"/>
    <n v="1.6"/>
    <x v="2"/>
    <n v="8"/>
  </r>
  <r>
    <s v="EMP04241"/>
    <x v="84"/>
    <x v="38"/>
    <x v="0"/>
    <s v="anthony.robinson69@company.com"/>
    <n v="-5351"/>
    <x v="1"/>
    <x v="5"/>
    <n v="43919.31"/>
    <x v="862"/>
    <s v="France"/>
    <x v="0"/>
    <n v="3.33"/>
    <x v="2"/>
    <n v="24"/>
  </r>
  <r>
    <s v="EMP04242"/>
    <x v="143"/>
    <x v="40"/>
    <x v="1"/>
    <s v="mark.anderson16@company.com"/>
    <n v="-10268"/>
    <x v="7"/>
    <x v="8"/>
    <n v="120508.11"/>
    <x v="1354"/>
    <s v="UK"/>
    <x v="3"/>
    <n v="2.06"/>
    <x v="2"/>
    <n v="11"/>
  </r>
  <r>
    <s v="EMP04243"/>
    <x v="2041"/>
    <x v="7"/>
    <x v="2"/>
    <s v="mary.roberts29@company.com"/>
    <n v="-8326"/>
    <x v="4"/>
    <x v="5"/>
    <n v="121739.72"/>
    <x v="978"/>
    <s v="France"/>
    <x v="1"/>
    <n v="2.84"/>
    <x v="0"/>
    <n v="17"/>
  </r>
  <r>
    <s v="EMP04244"/>
    <x v="2042"/>
    <x v="27"/>
    <x v="0"/>
    <s v="sarah.torres7@company.com"/>
    <n v="-6097"/>
    <x v="3"/>
    <x v="7"/>
    <n v="178183.37"/>
    <x v="244"/>
    <s v="Japan"/>
    <x v="1"/>
    <n v="1.83"/>
    <x v="0"/>
    <n v="40"/>
  </r>
  <r>
    <s v="EMP04245"/>
    <x v="2043"/>
    <x v="1"/>
    <x v="0"/>
    <s v="rebecca.campbell10@company.com"/>
    <n v="-10334"/>
    <x v="8"/>
    <x v="8"/>
    <n v="160243.99"/>
    <x v="173"/>
    <s v="Singapore"/>
    <x v="1"/>
    <n v="1.3"/>
    <x v="3"/>
    <n v="29"/>
  </r>
  <r>
    <s v="EMP04246"/>
    <x v="521"/>
    <x v="39"/>
    <x v="0"/>
    <s v="michelle.carter50@company.com"/>
    <n v="-10453"/>
    <x v="7"/>
    <x v="5"/>
    <n v="66882.070000000007"/>
    <x v="1268"/>
    <s v="UK"/>
    <x v="0"/>
    <n v="2.41"/>
    <x v="3"/>
    <n v="29"/>
  </r>
  <r>
    <s v="EMP04247"/>
    <x v="1902"/>
    <x v="19"/>
    <x v="2"/>
    <s v="jessica.martin67@company.com"/>
    <n v="-2506"/>
    <x v="3"/>
    <x v="10"/>
    <n v="77653.240000000005"/>
    <x v="335"/>
    <s v="Canada"/>
    <x v="2"/>
    <n v="4.03"/>
    <x v="3"/>
    <n v="10"/>
  </r>
  <r>
    <s v="EMP04248"/>
    <x v="945"/>
    <x v="12"/>
    <x v="2"/>
    <s v="carol.anderson84@company.com"/>
    <n v="-8540"/>
    <x v="5"/>
    <x v="10"/>
    <n v="172035.77"/>
    <x v="1651"/>
    <s v="Brazil"/>
    <x v="1"/>
    <n v="3.28"/>
    <x v="3"/>
    <n v="24"/>
  </r>
  <r>
    <s v="EMP04249"/>
    <x v="1083"/>
    <x v="25"/>
    <x v="0"/>
    <s v="joseph.adams96@company.com"/>
    <n v="-9270"/>
    <x v="8"/>
    <x v="10"/>
    <n v="89398.87"/>
    <x v="932"/>
    <s v="Australia"/>
    <x v="1"/>
    <n v="2.9"/>
    <x v="2"/>
    <n v="0"/>
  </r>
  <r>
    <s v="EMP04250"/>
    <x v="832"/>
    <x v="4"/>
    <x v="2"/>
    <s v="mary.lewis2@company.com"/>
    <n v="-6087"/>
    <x v="0"/>
    <x v="6"/>
    <n v="173251.46"/>
    <x v="326"/>
    <s v="Japan"/>
    <x v="0"/>
    <n v="1.39"/>
    <x v="2"/>
    <n v="20"/>
  </r>
  <r>
    <s v="EMP04251"/>
    <x v="723"/>
    <x v="12"/>
    <x v="1"/>
    <s v="barbara.wright1@company.com"/>
    <n v="-2632"/>
    <x v="7"/>
    <x v="5"/>
    <n v="158612.92000000001"/>
    <x v="1633"/>
    <s v="Japan"/>
    <x v="2"/>
    <n v="1.49"/>
    <x v="3"/>
    <n v="11"/>
  </r>
  <r>
    <s v="EMP04252"/>
    <x v="310"/>
    <x v="23"/>
    <x v="2"/>
    <s v="betty.clark55@company.com"/>
    <n v="-4410"/>
    <x v="6"/>
    <x v="7"/>
    <n v="54010.07"/>
    <x v="1647"/>
    <s v="USA"/>
    <x v="1"/>
    <n v="1.68"/>
    <x v="0"/>
    <n v="19"/>
  </r>
  <r>
    <s v="EMP04253"/>
    <x v="1245"/>
    <x v="25"/>
    <x v="1"/>
    <s v="charles.harris90@company.com"/>
    <n v="-3570"/>
    <x v="7"/>
    <x v="8"/>
    <n v="116420.91"/>
    <x v="581"/>
    <s v="France"/>
    <x v="1"/>
    <n v="4.4000000000000004"/>
    <x v="1"/>
    <n v="31"/>
  </r>
  <r>
    <s v="EMP04254"/>
    <x v="1792"/>
    <x v="20"/>
    <x v="0"/>
    <s v="patricia.martin68@company.com"/>
    <n v="-4581"/>
    <x v="8"/>
    <x v="0"/>
    <n v="73434.710000000006"/>
    <x v="1617"/>
    <s v="Singapore"/>
    <x v="0"/>
    <n v="1.75"/>
    <x v="2"/>
    <n v="38"/>
  </r>
  <r>
    <s v="EMP04255"/>
    <x v="956"/>
    <x v="21"/>
    <x v="2"/>
    <s v="robert.robinson74@company.com"/>
    <n v="-9580"/>
    <x v="7"/>
    <x v="9"/>
    <n v="59284.92"/>
    <x v="219"/>
    <s v="Australia"/>
    <x v="3"/>
    <n v="4.8"/>
    <x v="2"/>
    <n v="1"/>
  </r>
  <r>
    <s v="EMP04256"/>
    <x v="1903"/>
    <x v="19"/>
    <x v="2"/>
    <s v="timothy.lee20@company.com"/>
    <n v="-4303"/>
    <x v="1"/>
    <x v="9"/>
    <n v="157973.32999999999"/>
    <x v="324"/>
    <s v="Australia"/>
    <x v="1"/>
    <n v="3.35"/>
    <x v="2"/>
    <n v="29"/>
  </r>
  <r>
    <s v="EMP04257"/>
    <x v="1967"/>
    <x v="17"/>
    <x v="2"/>
    <s v="stephanie.hill15@company.com"/>
    <n v="-3703"/>
    <x v="1"/>
    <x v="3"/>
    <n v="113390.49"/>
    <x v="1325"/>
    <s v="Germany"/>
    <x v="0"/>
    <n v="3.9"/>
    <x v="4"/>
    <n v="1"/>
  </r>
  <r>
    <s v="EMP04258"/>
    <x v="2044"/>
    <x v="18"/>
    <x v="2"/>
    <s v="jennifer.lewis61@company.com"/>
    <n v="-2863"/>
    <x v="3"/>
    <x v="2"/>
    <n v="58222.11"/>
    <x v="767"/>
    <s v="Germany"/>
    <x v="2"/>
    <n v="2.23"/>
    <x v="0"/>
    <n v="13"/>
  </r>
  <r>
    <s v="EMP04259"/>
    <x v="1288"/>
    <x v="6"/>
    <x v="1"/>
    <s v="steven.hernandez44@company.com"/>
    <n v="-4121"/>
    <x v="3"/>
    <x v="10"/>
    <n v="80065.38"/>
    <x v="1353"/>
    <s v="Canada"/>
    <x v="3"/>
    <n v="3.62"/>
    <x v="2"/>
    <n v="11"/>
  </r>
  <r>
    <s v="EMP04260"/>
    <x v="598"/>
    <x v="39"/>
    <x v="1"/>
    <s v="kevin.green95@company.com"/>
    <n v="-7410"/>
    <x v="9"/>
    <x v="7"/>
    <n v="118668.25"/>
    <x v="1270"/>
    <s v="UK"/>
    <x v="1"/>
    <n v="3.28"/>
    <x v="2"/>
    <n v="21"/>
  </r>
  <r>
    <s v="EMP04261"/>
    <x v="2038"/>
    <x v="14"/>
    <x v="2"/>
    <s v="thomas.thompson89@company.com"/>
    <n v="-9003"/>
    <x v="1"/>
    <x v="8"/>
    <n v="95279.37"/>
    <x v="1205"/>
    <s v="Japan"/>
    <x v="1"/>
    <n v="2.69"/>
    <x v="3"/>
    <n v="20"/>
  </r>
  <r>
    <s v="EMP04262"/>
    <x v="997"/>
    <x v="12"/>
    <x v="1"/>
    <s v="mary.hill53@company.com"/>
    <n v="-9871"/>
    <x v="2"/>
    <x v="5"/>
    <n v="57128.26"/>
    <x v="553"/>
    <s v="Germany"/>
    <x v="0"/>
    <n v="2.15"/>
    <x v="0"/>
    <n v="0"/>
  </r>
  <r>
    <s v="EMP04263"/>
    <x v="1520"/>
    <x v="19"/>
    <x v="1"/>
    <s v="margaret.miller23@company.com"/>
    <n v="-8332"/>
    <x v="6"/>
    <x v="10"/>
    <n v="125176.67"/>
    <x v="1652"/>
    <s v="USA"/>
    <x v="0"/>
    <n v="2.66"/>
    <x v="3"/>
    <n v="35"/>
  </r>
  <r>
    <s v="EMP04264"/>
    <x v="918"/>
    <x v="18"/>
    <x v="1"/>
    <s v="linda.scott29@company.com"/>
    <n v="-2835"/>
    <x v="9"/>
    <x v="9"/>
    <n v="118881.67"/>
    <x v="760"/>
    <s v="UK"/>
    <x v="0"/>
    <n v="1.89"/>
    <x v="2"/>
    <n v="16"/>
  </r>
  <r>
    <s v="EMP04265"/>
    <x v="1959"/>
    <x v="37"/>
    <x v="1"/>
    <s v="sandra.wright50@company.com"/>
    <n v="-11218"/>
    <x v="7"/>
    <x v="0"/>
    <n v="80546.69"/>
    <x v="597"/>
    <s v="Germany"/>
    <x v="0"/>
    <n v="1.57"/>
    <x v="2"/>
    <n v="30"/>
  </r>
  <r>
    <s v="EMP04266"/>
    <x v="2045"/>
    <x v="2"/>
    <x v="1"/>
    <s v="amanda.williams86@company.com"/>
    <n v="-10797"/>
    <x v="2"/>
    <x v="4"/>
    <n v="139243.94"/>
    <x v="1503"/>
    <s v="Singapore"/>
    <x v="3"/>
    <n v="1.85"/>
    <x v="1"/>
    <n v="11"/>
  </r>
  <r>
    <s v="EMP04267"/>
    <x v="523"/>
    <x v="12"/>
    <x v="1"/>
    <s v="andrew.lewis30@company.com"/>
    <n v="-10220"/>
    <x v="7"/>
    <x v="6"/>
    <n v="68643.12"/>
    <x v="1653"/>
    <s v="USA"/>
    <x v="0"/>
    <n v="2.0099999999999998"/>
    <x v="4"/>
    <n v="16"/>
  </r>
  <r>
    <s v="EMP04268"/>
    <x v="817"/>
    <x v="14"/>
    <x v="0"/>
    <s v="brian.gonzalez89@company.com"/>
    <n v="-7590"/>
    <x v="9"/>
    <x v="4"/>
    <n v="148845.53"/>
    <x v="110"/>
    <s v="Canada"/>
    <x v="1"/>
    <n v="4.7699999999999996"/>
    <x v="0"/>
    <n v="0"/>
  </r>
  <r>
    <s v="EMP04269"/>
    <x v="1756"/>
    <x v="36"/>
    <x v="0"/>
    <s v="john.hall50@company.com"/>
    <n v="-8377"/>
    <x v="5"/>
    <x v="6"/>
    <n v="171115.12"/>
    <x v="589"/>
    <s v="Japan"/>
    <x v="2"/>
    <n v="3.1"/>
    <x v="3"/>
    <n v="14"/>
  </r>
  <r>
    <s v="EMP04270"/>
    <x v="158"/>
    <x v="38"/>
    <x v="1"/>
    <s v="lisa.hernandez37@company.com"/>
    <n v="-7038"/>
    <x v="1"/>
    <x v="5"/>
    <n v="80652.570000000007"/>
    <x v="1051"/>
    <s v="Germany"/>
    <x v="1"/>
    <n v="3.81"/>
    <x v="4"/>
    <n v="40"/>
  </r>
  <r>
    <s v="EMP04271"/>
    <x v="878"/>
    <x v="2"/>
    <x v="2"/>
    <s v="thomas.miller9@company.com"/>
    <n v="-3372"/>
    <x v="5"/>
    <x v="9"/>
    <n v="67788.7"/>
    <x v="72"/>
    <s v="Singapore"/>
    <x v="2"/>
    <n v="3.29"/>
    <x v="0"/>
    <n v="16"/>
  </r>
  <r>
    <s v="EMP04272"/>
    <x v="1191"/>
    <x v="21"/>
    <x v="1"/>
    <s v="donald.hall60@company.com"/>
    <n v="-5370"/>
    <x v="2"/>
    <x v="6"/>
    <n v="137628.18"/>
    <x v="321"/>
    <s v="Australia"/>
    <x v="2"/>
    <n v="3.08"/>
    <x v="1"/>
    <n v="7"/>
  </r>
  <r>
    <s v="EMP04273"/>
    <x v="2005"/>
    <x v="33"/>
    <x v="1"/>
    <s v="mark.martinez35@company.com"/>
    <n v="-9790"/>
    <x v="2"/>
    <x v="9"/>
    <n v="51955.57"/>
    <x v="294"/>
    <s v="India"/>
    <x v="2"/>
    <n v="1.78"/>
    <x v="4"/>
    <n v="6"/>
  </r>
  <r>
    <s v="EMP04274"/>
    <x v="464"/>
    <x v="1"/>
    <x v="0"/>
    <s v="christopher.brown97@company.com"/>
    <n v="-4179"/>
    <x v="4"/>
    <x v="0"/>
    <n v="64309.93"/>
    <x v="837"/>
    <s v="India"/>
    <x v="1"/>
    <n v="1.3"/>
    <x v="0"/>
    <n v="13"/>
  </r>
  <r>
    <s v="EMP04275"/>
    <x v="679"/>
    <x v="17"/>
    <x v="0"/>
    <s v="ashley.johnson42@company.com"/>
    <n v="-5605"/>
    <x v="6"/>
    <x v="3"/>
    <n v="175900.56"/>
    <x v="1317"/>
    <s v="India"/>
    <x v="3"/>
    <n v="1.78"/>
    <x v="2"/>
    <n v="8"/>
  </r>
  <r>
    <s v="EMP04276"/>
    <x v="153"/>
    <x v="10"/>
    <x v="2"/>
    <s v="steven.robinson43@company.com"/>
    <n v="-7614"/>
    <x v="0"/>
    <x v="10"/>
    <n v="99035.32"/>
    <x v="1311"/>
    <s v="India"/>
    <x v="3"/>
    <n v="2.33"/>
    <x v="2"/>
    <n v="31"/>
  </r>
  <r>
    <s v="EMP04277"/>
    <x v="2046"/>
    <x v="9"/>
    <x v="1"/>
    <s v="amanda.campbell49@company.com"/>
    <n v="-4529"/>
    <x v="7"/>
    <x v="0"/>
    <n v="96645.8"/>
    <x v="1437"/>
    <s v="Canada"/>
    <x v="2"/>
    <n v="4.26"/>
    <x v="1"/>
    <n v="25"/>
  </r>
  <r>
    <s v="EMP04278"/>
    <x v="1881"/>
    <x v="6"/>
    <x v="0"/>
    <s v="dorothy.miller8@company.com"/>
    <n v="-8048"/>
    <x v="2"/>
    <x v="2"/>
    <n v="163012.4"/>
    <x v="1530"/>
    <s v="USA"/>
    <x v="3"/>
    <n v="1.85"/>
    <x v="2"/>
    <n v="7"/>
  </r>
  <r>
    <s v="EMP04279"/>
    <x v="359"/>
    <x v="21"/>
    <x v="2"/>
    <s v="nancy.harris92@company.com"/>
    <n v="-8094"/>
    <x v="4"/>
    <x v="5"/>
    <n v="144387.53"/>
    <x v="87"/>
    <s v="Canada"/>
    <x v="0"/>
    <n v="1.45"/>
    <x v="0"/>
    <n v="38"/>
  </r>
  <r>
    <s v="EMP04280"/>
    <x v="872"/>
    <x v="15"/>
    <x v="0"/>
    <s v="barbara.green67@company.com"/>
    <n v="-5799"/>
    <x v="5"/>
    <x v="6"/>
    <n v="114888.72"/>
    <x v="1142"/>
    <s v="Australia"/>
    <x v="1"/>
    <n v="2.0099999999999998"/>
    <x v="3"/>
    <n v="25"/>
  </r>
  <r>
    <s v="EMP04281"/>
    <x v="2047"/>
    <x v="41"/>
    <x v="2"/>
    <s v="christopher.hall46@company.com"/>
    <n v="-10380"/>
    <x v="2"/>
    <x v="8"/>
    <n v="72877.320000000007"/>
    <x v="1637"/>
    <s v="Australia"/>
    <x v="0"/>
    <n v="2.5499999999999998"/>
    <x v="4"/>
    <n v="19"/>
  </r>
  <r>
    <s v="EMP04282"/>
    <x v="211"/>
    <x v="1"/>
    <x v="2"/>
    <s v="sarah.nguyen66@company.com"/>
    <n v="-7119"/>
    <x v="4"/>
    <x v="0"/>
    <n v="160614.48000000001"/>
    <x v="1545"/>
    <s v="Canada"/>
    <x v="0"/>
    <n v="2.58"/>
    <x v="0"/>
    <n v="24"/>
  </r>
  <r>
    <s v="EMP04283"/>
    <x v="756"/>
    <x v="29"/>
    <x v="0"/>
    <s v="carol.carter82@company.com"/>
    <n v="-7320"/>
    <x v="3"/>
    <x v="8"/>
    <n v="133537.25"/>
    <x v="1568"/>
    <s v="UK"/>
    <x v="0"/>
    <n v="1.75"/>
    <x v="4"/>
    <n v="31"/>
  </r>
  <r>
    <s v="EMP04284"/>
    <x v="352"/>
    <x v="10"/>
    <x v="1"/>
    <s v="ashley.young69@company.com"/>
    <n v="-7308"/>
    <x v="8"/>
    <x v="7"/>
    <n v="58605.06"/>
    <x v="60"/>
    <s v="Germany"/>
    <x v="1"/>
    <n v="1.81"/>
    <x v="2"/>
    <n v="29"/>
  </r>
  <r>
    <s v="EMP04285"/>
    <x v="364"/>
    <x v="41"/>
    <x v="1"/>
    <s v="mark.brown73@company.com"/>
    <n v="-4635"/>
    <x v="2"/>
    <x v="6"/>
    <n v="113408.2"/>
    <x v="220"/>
    <s v="India"/>
    <x v="2"/>
    <n v="3.35"/>
    <x v="4"/>
    <n v="14"/>
  </r>
  <r>
    <s v="EMP04286"/>
    <x v="2048"/>
    <x v="11"/>
    <x v="1"/>
    <s v="barbara.white18@company.com"/>
    <n v="-10904"/>
    <x v="6"/>
    <x v="0"/>
    <n v="148326.54"/>
    <x v="458"/>
    <s v="USA"/>
    <x v="3"/>
    <n v="4.03"/>
    <x v="2"/>
    <n v="11"/>
  </r>
  <r>
    <s v="EMP04287"/>
    <x v="1629"/>
    <x v="40"/>
    <x v="1"/>
    <s v="emily.moore13@company.com"/>
    <n v="-3953"/>
    <x v="0"/>
    <x v="8"/>
    <n v="78656.97"/>
    <x v="1517"/>
    <s v="Canada"/>
    <x v="3"/>
    <n v="1.06"/>
    <x v="1"/>
    <n v="26"/>
  </r>
  <r>
    <s v="EMP04288"/>
    <x v="437"/>
    <x v="0"/>
    <x v="0"/>
    <s v="george.jones89@company.com"/>
    <n v="-10518"/>
    <x v="0"/>
    <x v="7"/>
    <n v="106739.8"/>
    <x v="1601"/>
    <s v="Brazil"/>
    <x v="2"/>
    <n v="3.71"/>
    <x v="2"/>
    <n v="14"/>
  </r>
  <r>
    <s v="EMP04289"/>
    <x v="1019"/>
    <x v="3"/>
    <x v="0"/>
    <s v="james.flores43@company.com"/>
    <n v="-7091"/>
    <x v="1"/>
    <x v="7"/>
    <n v="99794.12"/>
    <x v="1495"/>
    <s v="Brazil"/>
    <x v="1"/>
    <n v="1.23"/>
    <x v="4"/>
    <n v="15"/>
  </r>
  <r>
    <s v="EMP04290"/>
    <x v="1936"/>
    <x v="36"/>
    <x v="2"/>
    <s v="kevin.lopez2@company.com"/>
    <n v="-2234"/>
    <x v="0"/>
    <x v="2"/>
    <n v="45921.41"/>
    <x v="1586"/>
    <s v="Australia"/>
    <x v="2"/>
    <n v="4.8499999999999996"/>
    <x v="0"/>
    <n v="19"/>
  </r>
  <r>
    <s v="EMP04291"/>
    <x v="1626"/>
    <x v="23"/>
    <x v="2"/>
    <s v="richard.sanchez44@company.com"/>
    <n v="-3049"/>
    <x v="0"/>
    <x v="2"/>
    <n v="122012.94"/>
    <x v="1609"/>
    <s v="Germany"/>
    <x v="0"/>
    <n v="4.6500000000000004"/>
    <x v="3"/>
    <n v="27"/>
  </r>
  <r>
    <s v="EMP04292"/>
    <x v="1276"/>
    <x v="25"/>
    <x v="2"/>
    <s v="paul.ramirez57@company.com"/>
    <n v="-6852"/>
    <x v="1"/>
    <x v="10"/>
    <n v="175221.02"/>
    <x v="989"/>
    <s v="Japan"/>
    <x v="1"/>
    <n v="2.5299999999999998"/>
    <x v="0"/>
    <n v="9"/>
  </r>
  <r>
    <s v="EMP04293"/>
    <x v="593"/>
    <x v="26"/>
    <x v="0"/>
    <s v="john.torres96@company.com"/>
    <n v="-10124"/>
    <x v="2"/>
    <x v="6"/>
    <n v="47381.86"/>
    <x v="1443"/>
    <s v="Singapore"/>
    <x v="0"/>
    <n v="3.75"/>
    <x v="2"/>
    <n v="2"/>
  </r>
  <r>
    <s v="EMP04294"/>
    <x v="1300"/>
    <x v="19"/>
    <x v="2"/>
    <s v="robert.carter15@company.com"/>
    <n v="-3237"/>
    <x v="5"/>
    <x v="5"/>
    <n v="136130.12"/>
    <x v="1654"/>
    <s v="Singapore"/>
    <x v="1"/>
    <n v="2.0699999999999998"/>
    <x v="2"/>
    <n v="29"/>
  </r>
  <r>
    <s v="EMP04295"/>
    <x v="1162"/>
    <x v="11"/>
    <x v="1"/>
    <s v="paul.roberts40@company.com"/>
    <n v="-9164"/>
    <x v="9"/>
    <x v="2"/>
    <n v="83408.25"/>
    <x v="440"/>
    <s v="Japan"/>
    <x v="1"/>
    <n v="1.95"/>
    <x v="1"/>
    <n v="40"/>
  </r>
  <r>
    <s v="EMP04296"/>
    <x v="2049"/>
    <x v="27"/>
    <x v="0"/>
    <s v="richard.flores56@company.com"/>
    <n v="-7678"/>
    <x v="7"/>
    <x v="5"/>
    <n v="65880.320000000007"/>
    <x v="383"/>
    <s v="Germany"/>
    <x v="2"/>
    <n v="1.63"/>
    <x v="3"/>
    <n v="10"/>
  </r>
  <r>
    <s v="EMP04297"/>
    <x v="572"/>
    <x v="12"/>
    <x v="1"/>
    <s v="joshua.hernandez32@company.com"/>
    <n v="-6685"/>
    <x v="3"/>
    <x v="3"/>
    <n v="45428.21"/>
    <x v="940"/>
    <s v="Singapore"/>
    <x v="3"/>
    <n v="2.62"/>
    <x v="1"/>
    <n v="25"/>
  </r>
  <r>
    <s v="EMP04298"/>
    <x v="711"/>
    <x v="13"/>
    <x v="2"/>
    <s v="carol.martinez48@company.com"/>
    <n v="-8363"/>
    <x v="4"/>
    <x v="8"/>
    <n v="131610.29999999999"/>
    <x v="1640"/>
    <s v="France"/>
    <x v="0"/>
    <n v="4.63"/>
    <x v="2"/>
    <n v="37"/>
  </r>
  <r>
    <s v="EMP04299"/>
    <x v="2050"/>
    <x v="7"/>
    <x v="1"/>
    <s v="michael.gonzalez81@company.com"/>
    <n v="-3766"/>
    <x v="5"/>
    <x v="8"/>
    <n v="116255.24"/>
    <x v="993"/>
    <s v="India"/>
    <x v="3"/>
    <n v="4.46"/>
    <x v="0"/>
    <n v="5"/>
  </r>
  <r>
    <s v="EMP04300"/>
    <x v="1414"/>
    <x v="7"/>
    <x v="2"/>
    <s v="joshua.lewis56@company.com"/>
    <n v="-6520"/>
    <x v="3"/>
    <x v="9"/>
    <n v="56334.96"/>
    <x v="1655"/>
    <s v="Canada"/>
    <x v="1"/>
    <n v="3.77"/>
    <x v="2"/>
    <n v="20"/>
  </r>
  <r>
    <s v="EMP04301"/>
    <x v="1852"/>
    <x v="25"/>
    <x v="1"/>
    <s v="matthew.martinez51@company.com"/>
    <n v="-8234"/>
    <x v="9"/>
    <x v="6"/>
    <n v="38862.61"/>
    <x v="827"/>
    <s v="USA"/>
    <x v="2"/>
    <n v="1.64"/>
    <x v="2"/>
    <n v="25"/>
  </r>
  <r>
    <s v="EMP04302"/>
    <x v="2051"/>
    <x v="42"/>
    <x v="2"/>
    <s v="matthew.hall92@company.com"/>
    <n v="-5163"/>
    <x v="4"/>
    <x v="5"/>
    <n v="144716.78"/>
    <x v="219"/>
    <s v="Brazil"/>
    <x v="3"/>
    <n v="2.91"/>
    <x v="2"/>
    <n v="38"/>
  </r>
  <r>
    <s v="EMP04303"/>
    <x v="2052"/>
    <x v="43"/>
    <x v="0"/>
    <s v="joseph.young62@company.com"/>
    <n v="-4687"/>
    <x v="9"/>
    <x v="2"/>
    <n v="104989.01"/>
    <x v="613"/>
    <s v="UK"/>
    <x v="1"/>
    <n v="4.3899999999999997"/>
    <x v="2"/>
    <n v="40"/>
  </r>
  <r>
    <s v="EMP04304"/>
    <x v="94"/>
    <x v="39"/>
    <x v="1"/>
    <s v="anthony.roberts97@company.com"/>
    <n v="-4937"/>
    <x v="1"/>
    <x v="4"/>
    <n v="58122.12"/>
    <x v="1233"/>
    <s v="Singapore"/>
    <x v="2"/>
    <n v="2.79"/>
    <x v="3"/>
    <n v="38"/>
  </r>
  <r>
    <s v="EMP04305"/>
    <x v="1522"/>
    <x v="8"/>
    <x v="1"/>
    <s v="charles.nelson75@company.com"/>
    <n v="-2936"/>
    <x v="1"/>
    <x v="0"/>
    <n v="52657.83"/>
    <x v="1454"/>
    <s v="Brazil"/>
    <x v="3"/>
    <n v="2.61"/>
    <x v="4"/>
    <n v="0"/>
  </r>
  <r>
    <s v="EMP04306"/>
    <x v="1468"/>
    <x v="1"/>
    <x v="2"/>
    <s v="charles.williams61@company.com"/>
    <n v="-6939"/>
    <x v="6"/>
    <x v="3"/>
    <n v="107980.3"/>
    <x v="1329"/>
    <s v="Japan"/>
    <x v="0"/>
    <n v="1.1200000000000001"/>
    <x v="0"/>
    <n v="17"/>
  </r>
  <r>
    <s v="EMP04307"/>
    <x v="531"/>
    <x v="28"/>
    <x v="2"/>
    <s v="ashley.jones51@company.com"/>
    <n v="-10900"/>
    <x v="1"/>
    <x v="8"/>
    <n v="45086.66"/>
    <x v="723"/>
    <s v="USA"/>
    <x v="3"/>
    <n v="2.0499999999999998"/>
    <x v="1"/>
    <n v="8"/>
  </r>
  <r>
    <s v="EMP04308"/>
    <x v="1482"/>
    <x v="43"/>
    <x v="0"/>
    <s v="steven.johnson54@company.com"/>
    <n v="-9984"/>
    <x v="7"/>
    <x v="7"/>
    <n v="51469.97"/>
    <x v="320"/>
    <s v="France"/>
    <x v="1"/>
    <n v="4.68"/>
    <x v="0"/>
    <n v="15"/>
  </r>
  <r>
    <s v="EMP04309"/>
    <x v="1844"/>
    <x v="6"/>
    <x v="2"/>
    <s v="richard.harris4@company.com"/>
    <n v="-6087"/>
    <x v="6"/>
    <x v="4"/>
    <n v="65220.95"/>
    <x v="768"/>
    <s v="Japan"/>
    <x v="3"/>
    <n v="4.78"/>
    <x v="0"/>
    <n v="12"/>
  </r>
  <r>
    <s v="EMP04310"/>
    <x v="1453"/>
    <x v="11"/>
    <x v="2"/>
    <s v="christopher.jackson84@company.com"/>
    <n v="-1847"/>
    <x v="9"/>
    <x v="8"/>
    <n v="114017.5"/>
    <x v="281"/>
    <s v="France"/>
    <x v="1"/>
    <n v="3.83"/>
    <x v="1"/>
    <n v="38"/>
  </r>
  <r>
    <s v="EMP04311"/>
    <x v="522"/>
    <x v="26"/>
    <x v="1"/>
    <s v="betty.rodriguez44@company.com"/>
    <n v="-5944"/>
    <x v="2"/>
    <x v="4"/>
    <n v="143260.10999999999"/>
    <x v="340"/>
    <s v="France"/>
    <x v="2"/>
    <n v="4.0599999999999996"/>
    <x v="4"/>
    <n v="23"/>
  </r>
  <r>
    <s v="EMP04312"/>
    <x v="987"/>
    <x v="29"/>
    <x v="0"/>
    <s v="michelle.allen41@company.com"/>
    <n v="-6317"/>
    <x v="8"/>
    <x v="10"/>
    <n v="127756"/>
    <x v="352"/>
    <s v="Japan"/>
    <x v="0"/>
    <n v="2.35"/>
    <x v="3"/>
    <n v="40"/>
  </r>
  <r>
    <s v="EMP04313"/>
    <x v="1919"/>
    <x v="14"/>
    <x v="1"/>
    <s v="steven.thomas48@company.com"/>
    <n v="-4617"/>
    <x v="0"/>
    <x v="4"/>
    <n v="94697.62"/>
    <x v="1656"/>
    <s v="France"/>
    <x v="2"/>
    <n v="4.88"/>
    <x v="4"/>
    <n v="10"/>
  </r>
  <r>
    <s v="EMP04314"/>
    <x v="671"/>
    <x v="22"/>
    <x v="0"/>
    <s v="paul.hill24@company.com"/>
    <n v="-4270"/>
    <x v="9"/>
    <x v="10"/>
    <n v="108354.23"/>
    <x v="1657"/>
    <s v="Australia"/>
    <x v="2"/>
    <n v="4.4400000000000004"/>
    <x v="3"/>
    <n v="6"/>
  </r>
  <r>
    <s v="EMP04315"/>
    <x v="1178"/>
    <x v="1"/>
    <x v="1"/>
    <s v="stephanie.walker98@company.com"/>
    <n v="-5017"/>
    <x v="1"/>
    <x v="4"/>
    <n v="142354.26"/>
    <x v="717"/>
    <s v="Australia"/>
    <x v="1"/>
    <n v="3.23"/>
    <x v="0"/>
    <n v="24"/>
  </r>
  <r>
    <s v="EMP04316"/>
    <x v="1095"/>
    <x v="3"/>
    <x v="2"/>
    <s v="matthew.carter37@company.com"/>
    <n v="-6736"/>
    <x v="7"/>
    <x v="9"/>
    <n v="68162.789999999994"/>
    <x v="1658"/>
    <s v="Canada"/>
    <x v="1"/>
    <n v="2.72"/>
    <x v="2"/>
    <n v="35"/>
  </r>
  <r>
    <s v="EMP04317"/>
    <x v="968"/>
    <x v="7"/>
    <x v="2"/>
    <s v="dorothy.roberts51@company.com"/>
    <n v="-3549"/>
    <x v="0"/>
    <x v="8"/>
    <n v="170352.56"/>
    <x v="6"/>
    <s v="Japan"/>
    <x v="0"/>
    <n v="4.58"/>
    <x v="4"/>
    <n v="38"/>
  </r>
  <r>
    <s v="EMP04318"/>
    <x v="804"/>
    <x v="22"/>
    <x v="1"/>
    <s v="matthew.martin48@company.com"/>
    <n v="-10354"/>
    <x v="1"/>
    <x v="3"/>
    <n v="38982.35"/>
    <x v="933"/>
    <s v="UK"/>
    <x v="2"/>
    <n v="4.7300000000000004"/>
    <x v="0"/>
    <n v="39"/>
  </r>
  <r>
    <s v="EMP04319"/>
    <x v="1213"/>
    <x v="26"/>
    <x v="0"/>
    <s v="matthew.miller81@company.com"/>
    <n v="-2292"/>
    <x v="7"/>
    <x v="9"/>
    <n v="168537.39"/>
    <x v="1358"/>
    <s v="USA"/>
    <x v="1"/>
    <n v="2.83"/>
    <x v="2"/>
    <n v="8"/>
  </r>
  <r>
    <s v="EMP04320"/>
    <x v="581"/>
    <x v="42"/>
    <x v="1"/>
    <s v="emily.gonzalez76@company.com"/>
    <n v="-7357"/>
    <x v="1"/>
    <x v="8"/>
    <n v="150291.5"/>
    <x v="722"/>
    <s v="India"/>
    <x v="0"/>
    <n v="2.9"/>
    <x v="1"/>
    <n v="25"/>
  </r>
  <r>
    <s v="EMP04321"/>
    <x v="2053"/>
    <x v="34"/>
    <x v="0"/>
    <s v="christopher.scott70@company.com"/>
    <n v="-5319"/>
    <x v="6"/>
    <x v="3"/>
    <n v="116495.49"/>
    <x v="417"/>
    <s v="Canada"/>
    <x v="1"/>
    <n v="3.75"/>
    <x v="4"/>
    <n v="25"/>
  </r>
  <r>
    <s v="EMP04322"/>
    <x v="1224"/>
    <x v="39"/>
    <x v="2"/>
    <s v="donna.moore48@company.com"/>
    <n v="-8159"/>
    <x v="2"/>
    <x v="5"/>
    <n v="63565.77"/>
    <x v="1199"/>
    <s v="UK"/>
    <x v="3"/>
    <n v="3.53"/>
    <x v="2"/>
    <n v="36"/>
  </r>
  <r>
    <s v="EMP04323"/>
    <x v="849"/>
    <x v="12"/>
    <x v="1"/>
    <s v="joshua.walker68@company.com"/>
    <n v="-8686"/>
    <x v="0"/>
    <x v="6"/>
    <n v="129092.66"/>
    <x v="917"/>
    <s v="Germany"/>
    <x v="1"/>
    <n v="4.13"/>
    <x v="2"/>
    <n v="13"/>
  </r>
  <r>
    <s v="EMP04324"/>
    <x v="1464"/>
    <x v="21"/>
    <x v="0"/>
    <s v="joshua.garcia81@company.com"/>
    <n v="-7382"/>
    <x v="4"/>
    <x v="5"/>
    <n v="64890.69"/>
    <x v="766"/>
    <s v="Singapore"/>
    <x v="2"/>
    <n v="2.57"/>
    <x v="2"/>
    <n v="24"/>
  </r>
  <r>
    <s v="EMP04325"/>
    <x v="1802"/>
    <x v="27"/>
    <x v="2"/>
    <s v="betty.nguyen64@company.com"/>
    <n v="-3269"/>
    <x v="7"/>
    <x v="8"/>
    <n v="175740.58"/>
    <x v="1329"/>
    <s v="USA"/>
    <x v="2"/>
    <n v="1.43"/>
    <x v="3"/>
    <n v="40"/>
  </r>
  <r>
    <s v="EMP04326"/>
    <x v="1958"/>
    <x v="3"/>
    <x v="2"/>
    <s v="amanda.lewis15@company.com"/>
    <n v="-10163"/>
    <x v="2"/>
    <x v="3"/>
    <n v="172839.64"/>
    <x v="272"/>
    <s v="Canada"/>
    <x v="3"/>
    <n v="1.23"/>
    <x v="4"/>
    <n v="9"/>
  </r>
  <r>
    <s v="EMP04327"/>
    <x v="1130"/>
    <x v="34"/>
    <x v="1"/>
    <s v="linda.williams50@company.com"/>
    <n v="-8732"/>
    <x v="4"/>
    <x v="3"/>
    <n v="168902.9"/>
    <x v="1598"/>
    <s v="Brazil"/>
    <x v="1"/>
    <n v="1.86"/>
    <x v="0"/>
    <n v="24"/>
  </r>
  <r>
    <s v="EMP04328"/>
    <x v="2054"/>
    <x v="10"/>
    <x v="1"/>
    <s v="jessica.young73@company.com"/>
    <n v="-11000"/>
    <x v="5"/>
    <x v="9"/>
    <n v="63051.83"/>
    <x v="1659"/>
    <s v="Japan"/>
    <x v="0"/>
    <n v="4.0199999999999996"/>
    <x v="4"/>
    <n v="2"/>
  </r>
  <r>
    <s v="EMP04329"/>
    <x v="1968"/>
    <x v="1"/>
    <x v="0"/>
    <s v="sandra.walker79@company.com"/>
    <n v="-8834"/>
    <x v="7"/>
    <x v="4"/>
    <n v="178721.56"/>
    <x v="0"/>
    <s v="Singapore"/>
    <x v="0"/>
    <n v="3.55"/>
    <x v="2"/>
    <n v="0"/>
  </r>
  <r>
    <s v="EMP04330"/>
    <x v="1655"/>
    <x v="37"/>
    <x v="0"/>
    <s v="robert.hernandez28@company.com"/>
    <n v="-6962"/>
    <x v="2"/>
    <x v="9"/>
    <n v="46395.09"/>
    <x v="1124"/>
    <s v="France"/>
    <x v="3"/>
    <n v="2.5499999999999998"/>
    <x v="2"/>
    <n v="6"/>
  </r>
  <r>
    <s v="EMP04331"/>
    <x v="1316"/>
    <x v="42"/>
    <x v="2"/>
    <s v="daniel.williams82@company.com"/>
    <n v="-9148"/>
    <x v="2"/>
    <x v="2"/>
    <n v="114554.22"/>
    <x v="501"/>
    <s v="USA"/>
    <x v="0"/>
    <n v="2.04"/>
    <x v="1"/>
    <n v="30"/>
  </r>
  <r>
    <s v="EMP04332"/>
    <x v="1137"/>
    <x v="8"/>
    <x v="2"/>
    <s v="george.adams69@company.com"/>
    <n v="-5262"/>
    <x v="5"/>
    <x v="2"/>
    <n v="160034.14000000001"/>
    <x v="1495"/>
    <s v="USA"/>
    <x v="0"/>
    <n v="4.08"/>
    <x v="1"/>
    <n v="39"/>
  </r>
  <r>
    <s v="EMP04333"/>
    <x v="1357"/>
    <x v="13"/>
    <x v="2"/>
    <s v="donald.adams83@company.com"/>
    <n v="-6179"/>
    <x v="5"/>
    <x v="7"/>
    <n v="47031.08"/>
    <x v="1064"/>
    <s v="USA"/>
    <x v="1"/>
    <n v="4.68"/>
    <x v="0"/>
    <n v="0"/>
  </r>
  <r>
    <s v="EMP04334"/>
    <x v="435"/>
    <x v="1"/>
    <x v="2"/>
    <s v="stephanie.harris23@company.com"/>
    <n v="-2328"/>
    <x v="9"/>
    <x v="3"/>
    <n v="95575.6"/>
    <x v="768"/>
    <s v="USA"/>
    <x v="0"/>
    <n v="4.2"/>
    <x v="3"/>
    <n v="24"/>
  </r>
  <r>
    <s v="EMP04335"/>
    <x v="1032"/>
    <x v="38"/>
    <x v="2"/>
    <s v="barbara.davis62@company.com"/>
    <n v="-5413"/>
    <x v="3"/>
    <x v="9"/>
    <n v="91488.49"/>
    <x v="174"/>
    <s v="Japan"/>
    <x v="1"/>
    <n v="4.92"/>
    <x v="2"/>
    <n v="23"/>
  </r>
  <r>
    <s v="EMP04336"/>
    <x v="1447"/>
    <x v="15"/>
    <x v="1"/>
    <s v="joshua.hill96@company.com"/>
    <n v="-4322"/>
    <x v="1"/>
    <x v="3"/>
    <n v="86904.97"/>
    <x v="989"/>
    <s v="UK"/>
    <x v="1"/>
    <n v="2.69"/>
    <x v="2"/>
    <n v="10"/>
  </r>
  <r>
    <s v="EMP04337"/>
    <x v="426"/>
    <x v="30"/>
    <x v="1"/>
    <s v="david.carter70@company.com"/>
    <n v="-3599"/>
    <x v="3"/>
    <x v="2"/>
    <n v="49568.81"/>
    <x v="1419"/>
    <s v="USA"/>
    <x v="3"/>
    <n v="1.1000000000000001"/>
    <x v="3"/>
    <n v="24"/>
  </r>
  <r>
    <s v="EMP04338"/>
    <x v="547"/>
    <x v="18"/>
    <x v="2"/>
    <s v="sarah.hill63@company.com"/>
    <n v="-6887"/>
    <x v="6"/>
    <x v="0"/>
    <n v="45414"/>
    <x v="871"/>
    <s v="France"/>
    <x v="0"/>
    <n v="4.03"/>
    <x v="3"/>
    <n v="9"/>
  </r>
  <r>
    <s v="EMP04339"/>
    <x v="453"/>
    <x v="13"/>
    <x v="2"/>
    <s v="thomas.hall2@company.com"/>
    <n v="-7492"/>
    <x v="8"/>
    <x v="9"/>
    <n v="80190.47"/>
    <x v="925"/>
    <s v="UK"/>
    <x v="2"/>
    <n v="4.29"/>
    <x v="2"/>
    <n v="27"/>
  </r>
  <r>
    <s v="EMP04340"/>
    <x v="1427"/>
    <x v="16"/>
    <x v="2"/>
    <s v="matthew.garcia24@company.com"/>
    <n v="-4404"/>
    <x v="8"/>
    <x v="10"/>
    <n v="170717.93"/>
    <x v="169"/>
    <s v="Australia"/>
    <x v="0"/>
    <n v="1.46"/>
    <x v="3"/>
    <n v="30"/>
  </r>
  <r>
    <s v="EMP04341"/>
    <x v="1427"/>
    <x v="29"/>
    <x v="1"/>
    <s v="matthew.garcia18@company.com"/>
    <n v="-7369"/>
    <x v="6"/>
    <x v="7"/>
    <n v="176170.98"/>
    <x v="753"/>
    <s v="India"/>
    <x v="2"/>
    <n v="3.68"/>
    <x v="4"/>
    <n v="21"/>
  </r>
  <r>
    <s v="EMP04342"/>
    <x v="2055"/>
    <x v="35"/>
    <x v="0"/>
    <s v="brian.jones29@company.com"/>
    <n v="-5888"/>
    <x v="3"/>
    <x v="10"/>
    <n v="37686.85"/>
    <x v="854"/>
    <s v="Japan"/>
    <x v="0"/>
    <n v="2.58"/>
    <x v="2"/>
    <n v="11"/>
  </r>
  <r>
    <s v="EMP04343"/>
    <x v="1464"/>
    <x v="16"/>
    <x v="1"/>
    <s v="joshua.garcia2@company.com"/>
    <n v="-2250"/>
    <x v="0"/>
    <x v="0"/>
    <n v="88018.29"/>
    <x v="368"/>
    <s v="Australia"/>
    <x v="1"/>
    <n v="2.91"/>
    <x v="4"/>
    <n v="5"/>
  </r>
  <r>
    <s v="EMP04344"/>
    <x v="960"/>
    <x v="13"/>
    <x v="2"/>
    <s v="ronald.scott45@company.com"/>
    <n v="-5264"/>
    <x v="5"/>
    <x v="9"/>
    <n v="50583.48"/>
    <x v="552"/>
    <s v="France"/>
    <x v="3"/>
    <n v="3.91"/>
    <x v="0"/>
    <n v="33"/>
  </r>
  <r>
    <s v="EMP04345"/>
    <x v="1202"/>
    <x v="5"/>
    <x v="1"/>
    <s v="lisa.davis87@company.com"/>
    <n v="-5300"/>
    <x v="5"/>
    <x v="2"/>
    <n v="73365.61"/>
    <x v="1209"/>
    <s v="Canada"/>
    <x v="3"/>
    <n v="4.17"/>
    <x v="1"/>
    <n v="1"/>
  </r>
  <r>
    <s v="EMP04346"/>
    <x v="2056"/>
    <x v="21"/>
    <x v="2"/>
    <s v="stephanie.mitchell11@company.com"/>
    <n v="-5135"/>
    <x v="5"/>
    <x v="2"/>
    <n v="42638.69"/>
    <x v="1499"/>
    <s v="Brazil"/>
    <x v="2"/>
    <n v="3.8"/>
    <x v="1"/>
    <n v="34"/>
  </r>
  <r>
    <s v="EMP04347"/>
    <x v="1871"/>
    <x v="1"/>
    <x v="1"/>
    <s v="matthew.jones96@company.com"/>
    <n v="-7754"/>
    <x v="2"/>
    <x v="10"/>
    <n v="52229.33"/>
    <x v="616"/>
    <s v="India"/>
    <x v="0"/>
    <n v="4.18"/>
    <x v="2"/>
    <n v="10"/>
  </r>
  <r>
    <s v="EMP04348"/>
    <x v="1474"/>
    <x v="28"/>
    <x v="0"/>
    <s v="karen.thompson8@company.com"/>
    <n v="-3711"/>
    <x v="6"/>
    <x v="2"/>
    <n v="43040.85"/>
    <x v="580"/>
    <s v="USA"/>
    <x v="2"/>
    <n v="1.46"/>
    <x v="2"/>
    <n v="32"/>
  </r>
  <r>
    <s v="EMP04349"/>
    <x v="1329"/>
    <x v="33"/>
    <x v="1"/>
    <s v="james.king26@company.com"/>
    <n v="-10367"/>
    <x v="9"/>
    <x v="5"/>
    <n v="160002.95000000001"/>
    <x v="949"/>
    <s v="Canada"/>
    <x v="1"/>
    <n v="4.62"/>
    <x v="1"/>
    <n v="29"/>
  </r>
  <r>
    <s v="EMP04350"/>
    <x v="227"/>
    <x v="11"/>
    <x v="2"/>
    <s v="patricia.mitchell47@company.com"/>
    <n v="-8793"/>
    <x v="4"/>
    <x v="2"/>
    <n v="80809.77"/>
    <x v="597"/>
    <s v="Brazil"/>
    <x v="1"/>
    <n v="4.16"/>
    <x v="2"/>
    <n v="36"/>
  </r>
  <r>
    <s v="EMP04351"/>
    <x v="1196"/>
    <x v="42"/>
    <x v="0"/>
    <s v="david.hill34@company.com"/>
    <n v="-11279"/>
    <x v="0"/>
    <x v="4"/>
    <n v="140632.4"/>
    <x v="655"/>
    <s v="UK"/>
    <x v="1"/>
    <n v="2.92"/>
    <x v="0"/>
    <n v="27"/>
  </r>
  <r>
    <s v="EMP04352"/>
    <x v="1231"/>
    <x v="28"/>
    <x v="2"/>
    <s v="timothy.jones12@company.com"/>
    <n v="-10183"/>
    <x v="5"/>
    <x v="5"/>
    <n v="42755.14"/>
    <x v="59"/>
    <s v="Canada"/>
    <x v="0"/>
    <n v="1.1499999999999999"/>
    <x v="0"/>
    <n v="26"/>
  </r>
  <r>
    <s v="EMP04353"/>
    <x v="1658"/>
    <x v="0"/>
    <x v="0"/>
    <s v="david.miller27@company.com"/>
    <n v="-5257"/>
    <x v="5"/>
    <x v="7"/>
    <n v="145813.1"/>
    <x v="1234"/>
    <s v="UK"/>
    <x v="3"/>
    <n v="3.84"/>
    <x v="4"/>
    <n v="36"/>
  </r>
  <r>
    <s v="EMP04354"/>
    <x v="1588"/>
    <x v="17"/>
    <x v="1"/>
    <s v="sarah.wright43@company.com"/>
    <n v="-2766"/>
    <x v="6"/>
    <x v="10"/>
    <n v="59288.6"/>
    <x v="1258"/>
    <s v="Brazil"/>
    <x v="1"/>
    <n v="1.32"/>
    <x v="3"/>
    <n v="29"/>
  </r>
  <r>
    <s v="EMP04355"/>
    <x v="2057"/>
    <x v="15"/>
    <x v="0"/>
    <s v="barbara.torres61@company.com"/>
    <n v="-9402"/>
    <x v="7"/>
    <x v="4"/>
    <n v="65505.15"/>
    <x v="1226"/>
    <s v="USA"/>
    <x v="3"/>
    <n v="1.56"/>
    <x v="0"/>
    <n v="32"/>
  </r>
  <r>
    <s v="EMP04356"/>
    <x v="431"/>
    <x v="21"/>
    <x v="0"/>
    <s v="donald.nelson3@company.com"/>
    <n v="-2771"/>
    <x v="3"/>
    <x v="5"/>
    <n v="152941.97"/>
    <x v="893"/>
    <s v="Brazil"/>
    <x v="2"/>
    <n v="2.13"/>
    <x v="2"/>
    <n v="29"/>
  </r>
  <r>
    <s v="EMP04357"/>
    <x v="920"/>
    <x v="16"/>
    <x v="2"/>
    <s v="dorothy.williams68@company.com"/>
    <n v="-7940"/>
    <x v="8"/>
    <x v="10"/>
    <n v="124571.7"/>
    <x v="1241"/>
    <s v="Germany"/>
    <x v="3"/>
    <n v="4.41"/>
    <x v="4"/>
    <n v="14"/>
  </r>
  <r>
    <s v="EMP04358"/>
    <x v="1132"/>
    <x v="24"/>
    <x v="0"/>
    <s v="linda.rivera84@company.com"/>
    <n v="-10622"/>
    <x v="2"/>
    <x v="4"/>
    <n v="150296.75"/>
    <x v="470"/>
    <s v="Canada"/>
    <x v="3"/>
    <n v="4.78"/>
    <x v="0"/>
    <n v="13"/>
  </r>
  <r>
    <s v="EMP04359"/>
    <x v="1953"/>
    <x v="29"/>
    <x v="1"/>
    <s v="thomas.taylor48@company.com"/>
    <n v="-10896"/>
    <x v="2"/>
    <x v="8"/>
    <n v="167585.23000000001"/>
    <x v="66"/>
    <s v="Japan"/>
    <x v="1"/>
    <n v="3.53"/>
    <x v="4"/>
    <n v="28"/>
  </r>
  <r>
    <s v="EMP04360"/>
    <x v="169"/>
    <x v="31"/>
    <x v="0"/>
    <s v="michael.smith58@company.com"/>
    <n v="-7453"/>
    <x v="8"/>
    <x v="4"/>
    <n v="84234.67"/>
    <x v="679"/>
    <s v="Singapore"/>
    <x v="2"/>
    <n v="2.15"/>
    <x v="2"/>
    <n v="0"/>
  </r>
  <r>
    <s v="EMP04361"/>
    <x v="205"/>
    <x v="13"/>
    <x v="0"/>
    <s v="michelle.mitchell18@company.com"/>
    <n v="-10083"/>
    <x v="7"/>
    <x v="5"/>
    <n v="82936.460000000006"/>
    <x v="329"/>
    <s v="Japan"/>
    <x v="0"/>
    <n v="3.98"/>
    <x v="2"/>
    <n v="34"/>
  </r>
  <r>
    <s v="EMP04362"/>
    <x v="642"/>
    <x v="10"/>
    <x v="1"/>
    <s v="joseph.white36@company.com"/>
    <n v="-3622"/>
    <x v="0"/>
    <x v="7"/>
    <n v="157835.56"/>
    <x v="1338"/>
    <s v="UK"/>
    <x v="2"/>
    <n v="1.6"/>
    <x v="3"/>
    <n v="33"/>
  </r>
  <r>
    <s v="EMP04363"/>
    <x v="737"/>
    <x v="17"/>
    <x v="2"/>
    <s v="andrew.walker54@company.com"/>
    <n v="-5980"/>
    <x v="0"/>
    <x v="3"/>
    <n v="116170.59"/>
    <x v="1159"/>
    <s v="Australia"/>
    <x v="0"/>
    <n v="2.5499999999999998"/>
    <x v="3"/>
    <n v="7"/>
  </r>
  <r>
    <s v="EMP04364"/>
    <x v="1472"/>
    <x v="0"/>
    <x v="2"/>
    <s v="stephanie.flores7@company.com"/>
    <n v="-6780"/>
    <x v="2"/>
    <x v="4"/>
    <n v="121896.26"/>
    <x v="1660"/>
    <s v="Canada"/>
    <x v="1"/>
    <n v="1.95"/>
    <x v="4"/>
    <n v="24"/>
  </r>
  <r>
    <s v="EMP04365"/>
    <x v="1284"/>
    <x v="23"/>
    <x v="0"/>
    <s v="george.ramirez2@company.com"/>
    <n v="-6357"/>
    <x v="6"/>
    <x v="9"/>
    <n v="58772.47"/>
    <x v="773"/>
    <s v="India"/>
    <x v="3"/>
    <n v="4.43"/>
    <x v="2"/>
    <n v="7"/>
  </r>
  <r>
    <s v="EMP04366"/>
    <x v="1635"/>
    <x v="5"/>
    <x v="2"/>
    <s v="joshua.wilson92@company.com"/>
    <n v="-7641"/>
    <x v="7"/>
    <x v="6"/>
    <n v="134693.14000000001"/>
    <x v="767"/>
    <s v="Japan"/>
    <x v="2"/>
    <n v="2.41"/>
    <x v="1"/>
    <n v="34"/>
  </r>
  <r>
    <s v="EMP04367"/>
    <x v="334"/>
    <x v="1"/>
    <x v="1"/>
    <s v="melissa.torres21@company.com"/>
    <n v="-5736"/>
    <x v="2"/>
    <x v="10"/>
    <n v="169531.18"/>
    <x v="1504"/>
    <s v="Australia"/>
    <x v="0"/>
    <n v="1.94"/>
    <x v="0"/>
    <n v="4"/>
  </r>
  <r>
    <s v="EMP04368"/>
    <x v="588"/>
    <x v="16"/>
    <x v="2"/>
    <s v="stephanie.clark35@company.com"/>
    <n v="-5645"/>
    <x v="5"/>
    <x v="9"/>
    <n v="95217.97"/>
    <x v="616"/>
    <s v="Australia"/>
    <x v="3"/>
    <n v="1.49"/>
    <x v="3"/>
    <n v="31"/>
  </r>
  <r>
    <s v="EMP04369"/>
    <x v="1811"/>
    <x v="10"/>
    <x v="0"/>
    <s v="michelle.king64@company.com"/>
    <n v="-4862"/>
    <x v="3"/>
    <x v="9"/>
    <n v="68348.03"/>
    <x v="1661"/>
    <s v="Brazil"/>
    <x v="0"/>
    <n v="3.01"/>
    <x v="3"/>
    <n v="17"/>
  </r>
  <r>
    <s v="EMP04370"/>
    <x v="137"/>
    <x v="35"/>
    <x v="0"/>
    <s v="barbara.robinson49@company.com"/>
    <n v="-9649"/>
    <x v="2"/>
    <x v="3"/>
    <n v="75869.58"/>
    <x v="1662"/>
    <s v="Australia"/>
    <x v="1"/>
    <n v="4.16"/>
    <x v="0"/>
    <n v="33"/>
  </r>
  <r>
    <s v="EMP04371"/>
    <x v="2058"/>
    <x v="20"/>
    <x v="2"/>
    <s v="thomas.johnson63@company.com"/>
    <n v="-8930"/>
    <x v="9"/>
    <x v="8"/>
    <n v="135591.37"/>
    <x v="1544"/>
    <s v="Canada"/>
    <x v="0"/>
    <n v="2.67"/>
    <x v="3"/>
    <n v="38"/>
  </r>
  <r>
    <s v="EMP04372"/>
    <x v="189"/>
    <x v="19"/>
    <x v="1"/>
    <s v="carol.campbell44@company.com"/>
    <n v="-10126"/>
    <x v="8"/>
    <x v="3"/>
    <n v="119371.41"/>
    <x v="1519"/>
    <s v="Japan"/>
    <x v="0"/>
    <n v="1.29"/>
    <x v="3"/>
    <n v="31"/>
  </r>
  <r>
    <s v="EMP04373"/>
    <x v="858"/>
    <x v="12"/>
    <x v="1"/>
    <s v="susan.davis73@company.com"/>
    <n v="-5697"/>
    <x v="3"/>
    <x v="2"/>
    <n v="40190.03"/>
    <x v="440"/>
    <s v="Australia"/>
    <x v="2"/>
    <n v="3.51"/>
    <x v="1"/>
    <n v="28"/>
  </r>
  <r>
    <s v="EMP04374"/>
    <x v="983"/>
    <x v="10"/>
    <x v="0"/>
    <s v="david.nelson55@company.com"/>
    <n v="-8792"/>
    <x v="3"/>
    <x v="4"/>
    <n v="114035.6"/>
    <x v="199"/>
    <s v="UK"/>
    <x v="0"/>
    <n v="4.54"/>
    <x v="0"/>
    <n v="27"/>
  </r>
  <r>
    <s v="EMP04375"/>
    <x v="877"/>
    <x v="5"/>
    <x v="0"/>
    <s v="deborah.moore53@company.com"/>
    <n v="-11108"/>
    <x v="3"/>
    <x v="8"/>
    <n v="143037.69"/>
    <x v="1441"/>
    <s v="Japan"/>
    <x v="3"/>
    <n v="1.19"/>
    <x v="2"/>
    <n v="31"/>
  </r>
  <r>
    <s v="EMP04376"/>
    <x v="2059"/>
    <x v="29"/>
    <x v="1"/>
    <s v="sarah.thompson16@company.com"/>
    <n v="-11291"/>
    <x v="9"/>
    <x v="10"/>
    <n v="101697.12"/>
    <x v="1396"/>
    <s v="UK"/>
    <x v="2"/>
    <n v="1.89"/>
    <x v="0"/>
    <n v="33"/>
  </r>
  <r>
    <s v="EMP04377"/>
    <x v="1883"/>
    <x v="27"/>
    <x v="1"/>
    <s v="christopher.thompson30@company.com"/>
    <n v="-2228"/>
    <x v="5"/>
    <x v="6"/>
    <n v="83662.92"/>
    <x v="239"/>
    <s v="UK"/>
    <x v="2"/>
    <n v="3.52"/>
    <x v="0"/>
    <n v="6"/>
  </r>
  <r>
    <s v="EMP04378"/>
    <x v="918"/>
    <x v="40"/>
    <x v="0"/>
    <s v="linda.scott74@company.com"/>
    <n v="-2071"/>
    <x v="2"/>
    <x v="4"/>
    <n v="37940.050000000003"/>
    <x v="532"/>
    <s v="UK"/>
    <x v="0"/>
    <n v="2.41"/>
    <x v="3"/>
    <n v="5"/>
  </r>
  <r>
    <s v="EMP04379"/>
    <x v="841"/>
    <x v="3"/>
    <x v="0"/>
    <s v="thomas.robinson54@company.com"/>
    <n v="-7487"/>
    <x v="1"/>
    <x v="2"/>
    <n v="70264.990000000005"/>
    <x v="601"/>
    <s v="USA"/>
    <x v="3"/>
    <n v="2.83"/>
    <x v="2"/>
    <n v="25"/>
  </r>
  <r>
    <s v="EMP04380"/>
    <x v="688"/>
    <x v="2"/>
    <x v="0"/>
    <s v="steven.king35@company.com"/>
    <n v="-8083"/>
    <x v="9"/>
    <x v="8"/>
    <n v="108369.55"/>
    <x v="99"/>
    <s v="Australia"/>
    <x v="3"/>
    <n v="2.61"/>
    <x v="0"/>
    <n v="30"/>
  </r>
  <r>
    <s v="EMP04381"/>
    <x v="1177"/>
    <x v="11"/>
    <x v="1"/>
    <s v="jessica.thomas6@company.com"/>
    <n v="-2385"/>
    <x v="9"/>
    <x v="5"/>
    <n v="49368.7"/>
    <x v="33"/>
    <s v="France"/>
    <x v="1"/>
    <n v="1.94"/>
    <x v="0"/>
    <n v="23"/>
  </r>
  <r>
    <s v="EMP04382"/>
    <x v="538"/>
    <x v="12"/>
    <x v="1"/>
    <s v="sarah.mitchell16@company.com"/>
    <n v="-10698"/>
    <x v="0"/>
    <x v="10"/>
    <n v="76778.19"/>
    <x v="225"/>
    <s v="USA"/>
    <x v="0"/>
    <n v="1.36"/>
    <x v="3"/>
    <n v="22"/>
  </r>
  <r>
    <s v="EMP04383"/>
    <x v="1547"/>
    <x v="33"/>
    <x v="0"/>
    <s v="william.brown93@company.com"/>
    <n v="-10688"/>
    <x v="7"/>
    <x v="9"/>
    <n v="49169.46"/>
    <x v="1413"/>
    <s v="Australia"/>
    <x v="2"/>
    <n v="4.3"/>
    <x v="0"/>
    <n v="28"/>
  </r>
  <r>
    <s v="EMP04384"/>
    <x v="1481"/>
    <x v="29"/>
    <x v="0"/>
    <s v="john.young34@company.com"/>
    <n v="-6651"/>
    <x v="7"/>
    <x v="6"/>
    <n v="145992.70000000001"/>
    <x v="243"/>
    <s v="Australia"/>
    <x v="0"/>
    <n v="2.02"/>
    <x v="1"/>
    <n v="15"/>
  </r>
  <r>
    <s v="EMP04385"/>
    <x v="1883"/>
    <x v="17"/>
    <x v="2"/>
    <s v="christopher.thompson95@company.com"/>
    <n v="-4093"/>
    <x v="6"/>
    <x v="9"/>
    <n v="101438.76"/>
    <x v="688"/>
    <s v="France"/>
    <x v="0"/>
    <n v="1.23"/>
    <x v="2"/>
    <n v="19"/>
  </r>
  <r>
    <s v="EMP04386"/>
    <x v="2060"/>
    <x v="42"/>
    <x v="0"/>
    <s v="rebecca.torres12@company.com"/>
    <n v="-8352"/>
    <x v="0"/>
    <x v="10"/>
    <n v="67833.3"/>
    <x v="771"/>
    <s v="UK"/>
    <x v="3"/>
    <n v="1.4"/>
    <x v="4"/>
    <n v="34"/>
  </r>
  <r>
    <s v="EMP04387"/>
    <x v="1922"/>
    <x v="19"/>
    <x v="1"/>
    <s v="betty.flores8@company.com"/>
    <n v="-8718"/>
    <x v="2"/>
    <x v="3"/>
    <n v="36129.06"/>
    <x v="922"/>
    <s v="France"/>
    <x v="3"/>
    <n v="2.08"/>
    <x v="1"/>
    <n v="38"/>
  </r>
  <r>
    <s v="EMP04388"/>
    <x v="209"/>
    <x v="18"/>
    <x v="2"/>
    <s v="christopher.harris60@company.com"/>
    <n v="-9064"/>
    <x v="0"/>
    <x v="2"/>
    <n v="70657.95"/>
    <x v="804"/>
    <s v="USA"/>
    <x v="0"/>
    <n v="4.0199999999999996"/>
    <x v="1"/>
    <n v="8"/>
  </r>
  <r>
    <s v="EMP04389"/>
    <x v="2061"/>
    <x v="0"/>
    <x v="2"/>
    <s v="susan.flores4@company.com"/>
    <n v="-7888"/>
    <x v="3"/>
    <x v="5"/>
    <n v="97415.67"/>
    <x v="884"/>
    <s v="Canada"/>
    <x v="1"/>
    <n v="1.0900000000000001"/>
    <x v="0"/>
    <n v="6"/>
  </r>
  <r>
    <s v="EMP04390"/>
    <x v="2062"/>
    <x v="40"/>
    <x v="1"/>
    <s v="ashley.rodriguez76@company.com"/>
    <n v="-6023"/>
    <x v="5"/>
    <x v="2"/>
    <n v="38544.559999999998"/>
    <x v="505"/>
    <s v="Canada"/>
    <x v="0"/>
    <n v="3.69"/>
    <x v="3"/>
    <n v="23"/>
  </r>
  <r>
    <s v="EMP04391"/>
    <x v="827"/>
    <x v="8"/>
    <x v="2"/>
    <s v="ashley.robinson28@company.com"/>
    <n v="-5630"/>
    <x v="7"/>
    <x v="2"/>
    <n v="65148.99"/>
    <x v="990"/>
    <s v="Brazil"/>
    <x v="1"/>
    <n v="2.2599999999999998"/>
    <x v="4"/>
    <n v="40"/>
  </r>
  <r>
    <s v="EMP04392"/>
    <x v="1217"/>
    <x v="23"/>
    <x v="0"/>
    <s v="jessica.harris57@company.com"/>
    <n v="-10184"/>
    <x v="6"/>
    <x v="10"/>
    <n v="87174.93"/>
    <x v="1663"/>
    <s v="Australia"/>
    <x v="1"/>
    <n v="2.2799999999999998"/>
    <x v="1"/>
    <n v="15"/>
  </r>
  <r>
    <s v="EMP04393"/>
    <x v="1518"/>
    <x v="3"/>
    <x v="0"/>
    <s v="christopher.lee80@company.com"/>
    <n v="-4195"/>
    <x v="2"/>
    <x v="9"/>
    <n v="50279.43"/>
    <x v="570"/>
    <s v="Germany"/>
    <x v="2"/>
    <n v="4.72"/>
    <x v="1"/>
    <n v="15"/>
  </r>
  <r>
    <s v="EMP04394"/>
    <x v="1825"/>
    <x v="6"/>
    <x v="2"/>
    <s v="michelle.young31@company.com"/>
    <n v="-10253"/>
    <x v="9"/>
    <x v="0"/>
    <n v="144733.98000000001"/>
    <x v="16"/>
    <s v="USA"/>
    <x v="2"/>
    <n v="4.4000000000000004"/>
    <x v="4"/>
    <n v="19"/>
  </r>
  <r>
    <s v="EMP04395"/>
    <x v="649"/>
    <x v="30"/>
    <x v="2"/>
    <s v="lisa.mitchell96@company.com"/>
    <n v="-8309"/>
    <x v="4"/>
    <x v="6"/>
    <n v="70992.42"/>
    <x v="665"/>
    <s v="Australia"/>
    <x v="2"/>
    <n v="3.3"/>
    <x v="4"/>
    <n v="6"/>
  </r>
  <r>
    <s v="EMP04396"/>
    <x v="1883"/>
    <x v="0"/>
    <x v="0"/>
    <s v="christopher.thompson70@company.com"/>
    <n v="-9200"/>
    <x v="8"/>
    <x v="10"/>
    <n v="84264.86"/>
    <x v="406"/>
    <s v="Australia"/>
    <x v="3"/>
    <n v="2.39"/>
    <x v="1"/>
    <n v="11"/>
  </r>
  <r>
    <s v="EMP04397"/>
    <x v="1718"/>
    <x v="41"/>
    <x v="1"/>
    <s v="joshua.harris62@company.com"/>
    <n v="-6377"/>
    <x v="7"/>
    <x v="3"/>
    <n v="140194.81"/>
    <x v="849"/>
    <s v="USA"/>
    <x v="3"/>
    <n v="4.79"/>
    <x v="2"/>
    <n v="35"/>
  </r>
  <r>
    <s v="EMP04398"/>
    <x v="2063"/>
    <x v="5"/>
    <x v="2"/>
    <s v="sarah.lee13@company.com"/>
    <n v="-6608"/>
    <x v="9"/>
    <x v="7"/>
    <n v="61427.29"/>
    <x v="1491"/>
    <s v="Australia"/>
    <x v="3"/>
    <n v="3.54"/>
    <x v="4"/>
    <n v="7"/>
  </r>
  <r>
    <s v="EMP04399"/>
    <x v="2064"/>
    <x v="34"/>
    <x v="2"/>
    <s v="karen.lopez3@company.com"/>
    <n v="-5485"/>
    <x v="1"/>
    <x v="10"/>
    <n v="70472.399999999994"/>
    <x v="1515"/>
    <s v="Germany"/>
    <x v="3"/>
    <n v="1.1399999999999999"/>
    <x v="4"/>
    <n v="7"/>
  </r>
  <r>
    <s v="EMP04400"/>
    <x v="1332"/>
    <x v="41"/>
    <x v="2"/>
    <s v="mary.moore97@company.com"/>
    <n v="-3089"/>
    <x v="9"/>
    <x v="3"/>
    <n v="38814.46"/>
    <x v="295"/>
    <s v="Germany"/>
    <x v="3"/>
    <n v="3.54"/>
    <x v="0"/>
    <n v="1"/>
  </r>
  <r>
    <s v="EMP04401"/>
    <x v="781"/>
    <x v="27"/>
    <x v="2"/>
    <s v="amanda.ramirez26@company.com"/>
    <n v="-4269"/>
    <x v="1"/>
    <x v="3"/>
    <n v="160567.76999999999"/>
    <x v="216"/>
    <s v="Australia"/>
    <x v="2"/>
    <n v="2.8"/>
    <x v="0"/>
    <n v="36"/>
  </r>
  <r>
    <s v="EMP04402"/>
    <x v="1697"/>
    <x v="41"/>
    <x v="2"/>
    <s v="john.taylor82@company.com"/>
    <n v="-8617"/>
    <x v="5"/>
    <x v="6"/>
    <n v="62976.89"/>
    <x v="293"/>
    <s v="Germany"/>
    <x v="0"/>
    <n v="3.79"/>
    <x v="4"/>
    <n v="2"/>
  </r>
  <r>
    <s v="EMP04403"/>
    <x v="513"/>
    <x v="35"/>
    <x v="0"/>
    <s v="michelle.davis6@company.com"/>
    <n v="-10089"/>
    <x v="7"/>
    <x v="6"/>
    <n v="169653.41"/>
    <x v="816"/>
    <s v="USA"/>
    <x v="0"/>
    <n v="4.79"/>
    <x v="2"/>
    <n v="35"/>
  </r>
  <r>
    <s v="EMP04404"/>
    <x v="1645"/>
    <x v="39"/>
    <x v="0"/>
    <s v="joshua.king89@company.com"/>
    <n v="-9696"/>
    <x v="3"/>
    <x v="3"/>
    <n v="160020.37"/>
    <x v="334"/>
    <s v="Japan"/>
    <x v="3"/>
    <n v="4.72"/>
    <x v="0"/>
    <n v="5"/>
  </r>
  <r>
    <s v="EMP04405"/>
    <x v="317"/>
    <x v="29"/>
    <x v="0"/>
    <s v="sandra.lee70@company.com"/>
    <n v="-10470"/>
    <x v="0"/>
    <x v="2"/>
    <n v="106105.13"/>
    <x v="76"/>
    <s v="Canada"/>
    <x v="0"/>
    <n v="1.43"/>
    <x v="1"/>
    <n v="3"/>
  </r>
  <r>
    <s v="EMP04406"/>
    <x v="2065"/>
    <x v="10"/>
    <x v="0"/>
    <s v="betty.martin30@company.com"/>
    <n v="-10435"/>
    <x v="4"/>
    <x v="0"/>
    <n v="73454.36"/>
    <x v="560"/>
    <s v="Germany"/>
    <x v="3"/>
    <n v="1.99"/>
    <x v="1"/>
    <n v="13"/>
  </r>
  <r>
    <s v="EMP04407"/>
    <x v="2066"/>
    <x v="4"/>
    <x v="0"/>
    <s v="emily.lopez67@company.com"/>
    <n v="-6912"/>
    <x v="8"/>
    <x v="8"/>
    <n v="110574.82"/>
    <x v="1664"/>
    <s v="France"/>
    <x v="1"/>
    <n v="4.46"/>
    <x v="4"/>
    <n v="13"/>
  </r>
  <r>
    <s v="EMP04408"/>
    <x v="866"/>
    <x v="29"/>
    <x v="1"/>
    <s v="susan.anderson2@company.com"/>
    <n v="-4373"/>
    <x v="1"/>
    <x v="0"/>
    <n v="174172.73"/>
    <x v="1665"/>
    <s v="France"/>
    <x v="0"/>
    <n v="4.38"/>
    <x v="2"/>
    <n v="14"/>
  </r>
  <r>
    <s v="EMP04409"/>
    <x v="1653"/>
    <x v="32"/>
    <x v="0"/>
    <s v="steven.thompson47@company.com"/>
    <n v="-2841"/>
    <x v="2"/>
    <x v="4"/>
    <n v="125762.39"/>
    <x v="640"/>
    <s v="Brazil"/>
    <x v="2"/>
    <n v="4.74"/>
    <x v="4"/>
    <n v="19"/>
  </r>
  <r>
    <s v="EMP04410"/>
    <x v="1041"/>
    <x v="27"/>
    <x v="1"/>
    <s v="david.harris38@company.com"/>
    <n v="-8592"/>
    <x v="7"/>
    <x v="5"/>
    <n v="145516.35"/>
    <x v="1069"/>
    <s v="Canada"/>
    <x v="0"/>
    <n v="1.35"/>
    <x v="3"/>
    <n v="2"/>
  </r>
  <r>
    <s v="EMP04411"/>
    <x v="1997"/>
    <x v="40"/>
    <x v="0"/>
    <s v="patricia.green51@company.com"/>
    <n v="-3902"/>
    <x v="8"/>
    <x v="8"/>
    <n v="130174.64"/>
    <x v="1460"/>
    <s v="Canada"/>
    <x v="3"/>
    <n v="4.78"/>
    <x v="1"/>
    <n v="8"/>
  </r>
  <r>
    <s v="EMP04412"/>
    <x v="1305"/>
    <x v="33"/>
    <x v="2"/>
    <s v="betty.martinez96@company.com"/>
    <n v="-8870"/>
    <x v="7"/>
    <x v="10"/>
    <n v="170555.54"/>
    <x v="284"/>
    <s v="Australia"/>
    <x v="1"/>
    <n v="2.77"/>
    <x v="1"/>
    <n v="26"/>
  </r>
  <r>
    <s v="EMP04413"/>
    <x v="2067"/>
    <x v="11"/>
    <x v="1"/>
    <s v="daniel.harris64@company.com"/>
    <n v="-4901"/>
    <x v="9"/>
    <x v="0"/>
    <n v="115228.56"/>
    <x v="1666"/>
    <s v="Singapore"/>
    <x v="0"/>
    <n v="1.1000000000000001"/>
    <x v="4"/>
    <n v="1"/>
  </r>
  <r>
    <s v="EMP04414"/>
    <x v="284"/>
    <x v="40"/>
    <x v="1"/>
    <s v="david.taylor10@company.com"/>
    <n v="-9466"/>
    <x v="1"/>
    <x v="7"/>
    <n v="91421.98"/>
    <x v="957"/>
    <s v="India"/>
    <x v="3"/>
    <n v="3.68"/>
    <x v="1"/>
    <n v="30"/>
  </r>
  <r>
    <s v="EMP04415"/>
    <x v="2031"/>
    <x v="26"/>
    <x v="2"/>
    <s v="paul.walker15@company.com"/>
    <n v="-9770"/>
    <x v="9"/>
    <x v="0"/>
    <n v="76620.56"/>
    <x v="1048"/>
    <s v="Brazil"/>
    <x v="1"/>
    <n v="4.9800000000000004"/>
    <x v="2"/>
    <n v="16"/>
  </r>
  <r>
    <s v="EMP04416"/>
    <x v="911"/>
    <x v="30"/>
    <x v="1"/>
    <s v="rebecca.green91@company.com"/>
    <n v="-3097"/>
    <x v="9"/>
    <x v="5"/>
    <n v="115768.63"/>
    <x v="214"/>
    <s v="UK"/>
    <x v="1"/>
    <n v="2.73"/>
    <x v="4"/>
    <n v="27"/>
  </r>
  <r>
    <s v="EMP04417"/>
    <x v="530"/>
    <x v="27"/>
    <x v="0"/>
    <s v="robert.green38@company.com"/>
    <n v="-10930"/>
    <x v="4"/>
    <x v="10"/>
    <n v="128287.37"/>
    <x v="1201"/>
    <s v="India"/>
    <x v="2"/>
    <n v="4.49"/>
    <x v="3"/>
    <n v="8"/>
  </r>
  <r>
    <s v="EMP04418"/>
    <x v="1545"/>
    <x v="19"/>
    <x v="1"/>
    <s v="mark.hill40@company.com"/>
    <n v="-7955"/>
    <x v="3"/>
    <x v="10"/>
    <n v="102512.88"/>
    <x v="1667"/>
    <s v="Germany"/>
    <x v="1"/>
    <n v="4.57"/>
    <x v="3"/>
    <n v="33"/>
  </r>
  <r>
    <s v="EMP04419"/>
    <x v="2068"/>
    <x v="11"/>
    <x v="0"/>
    <s v="donald.williams21@company.com"/>
    <n v="-5084"/>
    <x v="4"/>
    <x v="0"/>
    <n v="87240.86"/>
    <x v="970"/>
    <s v="Brazil"/>
    <x v="0"/>
    <n v="2.17"/>
    <x v="2"/>
    <n v="40"/>
  </r>
  <r>
    <s v="EMP04420"/>
    <x v="2069"/>
    <x v="7"/>
    <x v="2"/>
    <s v="brian.anderson40@company.com"/>
    <n v="-6737"/>
    <x v="1"/>
    <x v="9"/>
    <n v="104738.35"/>
    <x v="330"/>
    <s v="France"/>
    <x v="3"/>
    <n v="3.27"/>
    <x v="0"/>
    <n v="6"/>
  </r>
  <r>
    <s v="EMP04421"/>
    <x v="2070"/>
    <x v="23"/>
    <x v="2"/>
    <s v="jennifer.smith17@company.com"/>
    <n v="-3416"/>
    <x v="6"/>
    <x v="4"/>
    <n v="85912.23"/>
    <x v="471"/>
    <s v="Singapore"/>
    <x v="3"/>
    <n v="4.75"/>
    <x v="3"/>
    <n v="4"/>
  </r>
  <r>
    <s v="EMP04422"/>
    <x v="2071"/>
    <x v="25"/>
    <x v="0"/>
    <s v="david.gonzalez72@company.com"/>
    <n v="-8553"/>
    <x v="3"/>
    <x v="0"/>
    <n v="130290.37"/>
    <x v="1668"/>
    <s v="Germany"/>
    <x v="1"/>
    <n v="1.95"/>
    <x v="1"/>
    <n v="6"/>
  </r>
  <r>
    <s v="EMP04423"/>
    <x v="1695"/>
    <x v="22"/>
    <x v="0"/>
    <s v="robert.thomas43@company.com"/>
    <n v="-5023"/>
    <x v="2"/>
    <x v="9"/>
    <n v="118429.55"/>
    <x v="437"/>
    <s v="Canada"/>
    <x v="3"/>
    <n v="2.8"/>
    <x v="0"/>
    <n v="5"/>
  </r>
  <r>
    <s v="EMP04424"/>
    <x v="1397"/>
    <x v="15"/>
    <x v="0"/>
    <s v="donald.sanchez14@company.com"/>
    <n v="-3613"/>
    <x v="8"/>
    <x v="2"/>
    <n v="75338.58"/>
    <x v="265"/>
    <s v="Brazil"/>
    <x v="1"/>
    <n v="1.23"/>
    <x v="4"/>
    <n v="18"/>
  </r>
  <r>
    <s v="EMP04425"/>
    <x v="2072"/>
    <x v="40"/>
    <x v="1"/>
    <s v="jennifer.moore57@company.com"/>
    <n v="-6630"/>
    <x v="2"/>
    <x v="9"/>
    <n v="178797.85"/>
    <x v="588"/>
    <s v="Australia"/>
    <x v="0"/>
    <n v="5"/>
    <x v="2"/>
    <n v="14"/>
  </r>
  <r>
    <s v="EMP04426"/>
    <x v="683"/>
    <x v="10"/>
    <x v="1"/>
    <s v="ronald.adams9@company.com"/>
    <n v="-6357"/>
    <x v="6"/>
    <x v="5"/>
    <n v="91854.75"/>
    <x v="1407"/>
    <s v="Japan"/>
    <x v="0"/>
    <n v="4.83"/>
    <x v="1"/>
    <n v="36"/>
  </r>
  <r>
    <s v="EMP04427"/>
    <x v="545"/>
    <x v="21"/>
    <x v="2"/>
    <s v="robert.clark43@company.com"/>
    <n v="-4161"/>
    <x v="7"/>
    <x v="2"/>
    <n v="148554.69"/>
    <x v="106"/>
    <s v="Canada"/>
    <x v="1"/>
    <n v="1.31"/>
    <x v="0"/>
    <n v="27"/>
  </r>
  <r>
    <s v="EMP04428"/>
    <x v="564"/>
    <x v="43"/>
    <x v="1"/>
    <s v="patricia.davis39@company.com"/>
    <n v="-5278"/>
    <x v="5"/>
    <x v="2"/>
    <n v="123062.64"/>
    <x v="1669"/>
    <s v="Canada"/>
    <x v="3"/>
    <n v="1.8"/>
    <x v="4"/>
    <n v="36"/>
  </r>
  <r>
    <s v="EMP04429"/>
    <x v="750"/>
    <x v="32"/>
    <x v="1"/>
    <s v="margaret.rivera50@company.com"/>
    <n v="-7159"/>
    <x v="0"/>
    <x v="0"/>
    <n v="130963.91"/>
    <x v="489"/>
    <s v="Australia"/>
    <x v="3"/>
    <n v="4.42"/>
    <x v="4"/>
    <n v="33"/>
  </r>
  <r>
    <s v="EMP04430"/>
    <x v="1438"/>
    <x v="11"/>
    <x v="0"/>
    <s v="christopher.campbell95@company.com"/>
    <n v="-6468"/>
    <x v="5"/>
    <x v="7"/>
    <n v="148273.31"/>
    <x v="738"/>
    <s v="Brazil"/>
    <x v="2"/>
    <n v="3.77"/>
    <x v="3"/>
    <n v="37"/>
  </r>
  <r>
    <s v="EMP04431"/>
    <x v="695"/>
    <x v="37"/>
    <x v="2"/>
    <s v="john.green76@company.com"/>
    <n v="-9643"/>
    <x v="2"/>
    <x v="10"/>
    <n v="135836.93"/>
    <x v="1286"/>
    <s v="UK"/>
    <x v="0"/>
    <n v="3.22"/>
    <x v="2"/>
    <n v="1"/>
  </r>
  <r>
    <s v="EMP04432"/>
    <x v="1388"/>
    <x v="24"/>
    <x v="0"/>
    <s v="brian.king95@company.com"/>
    <n v="-9052"/>
    <x v="9"/>
    <x v="10"/>
    <n v="169933"/>
    <x v="302"/>
    <s v="France"/>
    <x v="2"/>
    <n v="1.27"/>
    <x v="1"/>
    <n v="27"/>
  </r>
  <r>
    <s v="EMP04433"/>
    <x v="156"/>
    <x v="36"/>
    <x v="0"/>
    <s v="donald.brown68@company.com"/>
    <n v="-10244"/>
    <x v="6"/>
    <x v="0"/>
    <n v="82829.41"/>
    <x v="150"/>
    <s v="France"/>
    <x v="1"/>
    <n v="1.0900000000000001"/>
    <x v="3"/>
    <n v="23"/>
  </r>
  <r>
    <s v="EMP04434"/>
    <x v="1572"/>
    <x v="31"/>
    <x v="2"/>
    <s v="barbara.adams60@company.com"/>
    <n v="-3219"/>
    <x v="0"/>
    <x v="8"/>
    <n v="172446.99"/>
    <x v="406"/>
    <s v="UK"/>
    <x v="3"/>
    <n v="4.76"/>
    <x v="2"/>
    <n v="32"/>
  </r>
  <r>
    <s v="EMP04435"/>
    <x v="1600"/>
    <x v="2"/>
    <x v="1"/>
    <s v="carol.scott14@company.com"/>
    <n v="-3914"/>
    <x v="0"/>
    <x v="3"/>
    <n v="133369.17000000001"/>
    <x v="1247"/>
    <s v="Brazil"/>
    <x v="2"/>
    <n v="1.8"/>
    <x v="3"/>
    <n v="3"/>
  </r>
  <r>
    <s v="EMP04436"/>
    <x v="699"/>
    <x v="32"/>
    <x v="1"/>
    <s v="michelle.roberts90@company.com"/>
    <n v="-8801"/>
    <x v="1"/>
    <x v="5"/>
    <n v="89303.58"/>
    <x v="120"/>
    <s v="UK"/>
    <x v="2"/>
    <n v="3.29"/>
    <x v="1"/>
    <n v="1"/>
  </r>
  <r>
    <s v="EMP04437"/>
    <x v="953"/>
    <x v="39"/>
    <x v="1"/>
    <s v="william.gonzalez98@company.com"/>
    <n v="-5362"/>
    <x v="1"/>
    <x v="0"/>
    <n v="63474.21"/>
    <x v="1537"/>
    <s v="France"/>
    <x v="3"/>
    <n v="2.85"/>
    <x v="0"/>
    <n v="40"/>
  </r>
  <r>
    <s v="EMP04438"/>
    <x v="550"/>
    <x v="41"/>
    <x v="2"/>
    <s v="kevin.flores3@company.com"/>
    <n v="-8374"/>
    <x v="6"/>
    <x v="9"/>
    <n v="85408.05"/>
    <x v="599"/>
    <s v="India"/>
    <x v="1"/>
    <n v="3.93"/>
    <x v="4"/>
    <n v="11"/>
  </r>
  <r>
    <s v="EMP04439"/>
    <x v="785"/>
    <x v="13"/>
    <x v="0"/>
    <s v="joseph.king79@company.com"/>
    <n v="-2909"/>
    <x v="8"/>
    <x v="0"/>
    <n v="51716.959999999999"/>
    <x v="29"/>
    <s v="Brazil"/>
    <x v="2"/>
    <n v="4.79"/>
    <x v="4"/>
    <n v="17"/>
  </r>
  <r>
    <s v="EMP04440"/>
    <x v="966"/>
    <x v="21"/>
    <x v="0"/>
    <s v="james.torres24@company.com"/>
    <n v="-4848"/>
    <x v="4"/>
    <x v="2"/>
    <n v="56840.09"/>
    <x v="1215"/>
    <s v="Singapore"/>
    <x v="3"/>
    <n v="1.81"/>
    <x v="2"/>
    <n v="10"/>
  </r>
  <r>
    <s v="EMP04441"/>
    <x v="1459"/>
    <x v="18"/>
    <x v="0"/>
    <s v="linda.smith47@company.com"/>
    <n v="-8976"/>
    <x v="5"/>
    <x v="5"/>
    <n v="151280.28"/>
    <x v="250"/>
    <s v="USA"/>
    <x v="2"/>
    <n v="2.59"/>
    <x v="1"/>
    <n v="17"/>
  </r>
  <r>
    <s v="EMP04442"/>
    <x v="1159"/>
    <x v="42"/>
    <x v="2"/>
    <s v="carol.adams74@company.com"/>
    <n v="-2298"/>
    <x v="8"/>
    <x v="5"/>
    <n v="81929.16"/>
    <x v="1022"/>
    <s v="Brazil"/>
    <x v="3"/>
    <n v="2.5"/>
    <x v="4"/>
    <n v="32"/>
  </r>
  <r>
    <s v="EMP04443"/>
    <x v="2073"/>
    <x v="31"/>
    <x v="1"/>
    <s v="rebecca.rivera1@company.com"/>
    <n v="-4717"/>
    <x v="4"/>
    <x v="9"/>
    <n v="109865.55"/>
    <x v="1196"/>
    <s v="Brazil"/>
    <x v="0"/>
    <n v="2.11"/>
    <x v="3"/>
    <n v="26"/>
  </r>
  <r>
    <s v="EMP04444"/>
    <x v="1405"/>
    <x v="34"/>
    <x v="2"/>
    <s v="emily.martinez18@company.com"/>
    <n v="-3873"/>
    <x v="4"/>
    <x v="4"/>
    <n v="97209.78"/>
    <x v="310"/>
    <s v="Germany"/>
    <x v="2"/>
    <n v="3.78"/>
    <x v="3"/>
    <n v="1"/>
  </r>
  <r>
    <s v="EMP04445"/>
    <x v="676"/>
    <x v="13"/>
    <x v="1"/>
    <s v="john.moore1@company.com"/>
    <n v="-10872"/>
    <x v="6"/>
    <x v="0"/>
    <n v="138009.98000000001"/>
    <x v="673"/>
    <s v="Singapore"/>
    <x v="2"/>
    <n v="3.25"/>
    <x v="2"/>
    <n v="0"/>
  </r>
  <r>
    <s v="EMP04446"/>
    <x v="674"/>
    <x v="13"/>
    <x v="2"/>
    <s v="rebecca.scott5@company.com"/>
    <n v="-4447"/>
    <x v="9"/>
    <x v="2"/>
    <n v="177760.03"/>
    <x v="604"/>
    <s v="Germany"/>
    <x v="0"/>
    <n v="1.18"/>
    <x v="0"/>
    <n v="39"/>
  </r>
  <r>
    <s v="EMP04447"/>
    <x v="1376"/>
    <x v="30"/>
    <x v="1"/>
    <s v="andrew.wilson3@company.com"/>
    <n v="-9660"/>
    <x v="9"/>
    <x v="7"/>
    <n v="40152.83"/>
    <x v="503"/>
    <s v="Australia"/>
    <x v="3"/>
    <n v="1.59"/>
    <x v="4"/>
    <n v="37"/>
  </r>
  <r>
    <s v="EMP04448"/>
    <x v="193"/>
    <x v="39"/>
    <x v="0"/>
    <s v="steven.wilson66@company.com"/>
    <n v="-2974"/>
    <x v="8"/>
    <x v="9"/>
    <n v="62270.71"/>
    <x v="1266"/>
    <s v="UK"/>
    <x v="3"/>
    <n v="4.29"/>
    <x v="3"/>
    <n v="13"/>
  </r>
  <r>
    <s v="EMP04449"/>
    <x v="2074"/>
    <x v="19"/>
    <x v="2"/>
    <s v="john.perez4@company.com"/>
    <n v="-10090"/>
    <x v="2"/>
    <x v="10"/>
    <n v="113968.93"/>
    <x v="1444"/>
    <s v="France"/>
    <x v="3"/>
    <n v="5"/>
    <x v="4"/>
    <n v="38"/>
  </r>
  <r>
    <s v="EMP04450"/>
    <x v="1629"/>
    <x v="8"/>
    <x v="0"/>
    <s v="emily.moore88@company.com"/>
    <n v="-7721"/>
    <x v="1"/>
    <x v="5"/>
    <n v="72449.919999999998"/>
    <x v="629"/>
    <s v="India"/>
    <x v="1"/>
    <n v="1.76"/>
    <x v="3"/>
    <n v="25"/>
  </r>
  <r>
    <s v="EMP04451"/>
    <x v="22"/>
    <x v="2"/>
    <x v="1"/>
    <s v="thomas.hernandez39@company.com"/>
    <n v="-9566"/>
    <x v="0"/>
    <x v="5"/>
    <n v="77442.100000000006"/>
    <x v="106"/>
    <s v="Australia"/>
    <x v="3"/>
    <n v="4.66"/>
    <x v="2"/>
    <n v="27"/>
  </r>
  <r>
    <s v="EMP04452"/>
    <x v="416"/>
    <x v="7"/>
    <x v="2"/>
    <s v="jennifer.martinez4@company.com"/>
    <n v="-8548"/>
    <x v="3"/>
    <x v="4"/>
    <n v="57760.52"/>
    <x v="1335"/>
    <s v="Canada"/>
    <x v="0"/>
    <n v="4.34"/>
    <x v="4"/>
    <n v="6"/>
  </r>
  <r>
    <s v="EMP04453"/>
    <x v="2075"/>
    <x v="5"/>
    <x v="2"/>
    <s v="george.clark51@company.com"/>
    <n v="-3896"/>
    <x v="3"/>
    <x v="10"/>
    <n v="170976.21"/>
    <x v="1299"/>
    <s v="Singapore"/>
    <x v="1"/>
    <n v="2.63"/>
    <x v="0"/>
    <n v="5"/>
  </r>
  <r>
    <s v="EMP04454"/>
    <x v="2076"/>
    <x v="7"/>
    <x v="2"/>
    <s v="matthew.scott24@company.com"/>
    <n v="-4629"/>
    <x v="3"/>
    <x v="3"/>
    <n v="63263.25"/>
    <x v="1670"/>
    <s v="Canada"/>
    <x v="0"/>
    <n v="4.22"/>
    <x v="3"/>
    <n v="8"/>
  </r>
  <r>
    <s v="EMP04455"/>
    <x v="1640"/>
    <x v="20"/>
    <x v="1"/>
    <s v="karen.taylor75@company.com"/>
    <n v="-7295"/>
    <x v="3"/>
    <x v="8"/>
    <n v="150619.5"/>
    <x v="1596"/>
    <s v="Japan"/>
    <x v="2"/>
    <n v="2.14"/>
    <x v="3"/>
    <n v="25"/>
  </r>
  <r>
    <s v="EMP04456"/>
    <x v="1364"/>
    <x v="33"/>
    <x v="1"/>
    <s v="dorothy.davis99@company.com"/>
    <n v="-9894"/>
    <x v="5"/>
    <x v="5"/>
    <n v="132867.65"/>
    <x v="1429"/>
    <s v="Japan"/>
    <x v="2"/>
    <n v="1.1499999999999999"/>
    <x v="4"/>
    <n v="19"/>
  </r>
  <r>
    <s v="EMP04457"/>
    <x v="939"/>
    <x v="30"/>
    <x v="1"/>
    <s v="karen.harris27@company.com"/>
    <n v="-6758"/>
    <x v="2"/>
    <x v="5"/>
    <n v="45628.54"/>
    <x v="1629"/>
    <s v="UK"/>
    <x v="2"/>
    <n v="3.72"/>
    <x v="0"/>
    <n v="18"/>
  </r>
  <r>
    <s v="EMP04458"/>
    <x v="243"/>
    <x v="3"/>
    <x v="1"/>
    <s v="george.martinez33@company.com"/>
    <n v="-3166"/>
    <x v="9"/>
    <x v="7"/>
    <n v="102215.07"/>
    <x v="399"/>
    <s v="UK"/>
    <x v="1"/>
    <n v="4.8600000000000003"/>
    <x v="2"/>
    <n v="19"/>
  </r>
  <r>
    <s v="EMP04459"/>
    <x v="2077"/>
    <x v="34"/>
    <x v="1"/>
    <s v="joshua.rodriguez64@company.com"/>
    <n v="-10033"/>
    <x v="8"/>
    <x v="10"/>
    <n v="77337.070000000007"/>
    <x v="145"/>
    <s v="UK"/>
    <x v="1"/>
    <n v="3.91"/>
    <x v="0"/>
    <n v="19"/>
  </r>
  <r>
    <s v="EMP04460"/>
    <x v="1803"/>
    <x v="27"/>
    <x v="0"/>
    <s v="emily.brown39@company.com"/>
    <n v="-4854"/>
    <x v="5"/>
    <x v="2"/>
    <n v="80611.81"/>
    <x v="115"/>
    <s v="UK"/>
    <x v="2"/>
    <n v="3.9"/>
    <x v="1"/>
    <n v="3"/>
  </r>
  <r>
    <s v="EMP04461"/>
    <x v="1332"/>
    <x v="8"/>
    <x v="0"/>
    <s v="mary.moore74@company.com"/>
    <n v="-5180"/>
    <x v="9"/>
    <x v="4"/>
    <n v="73583.38"/>
    <x v="1335"/>
    <s v="Canada"/>
    <x v="3"/>
    <n v="2.72"/>
    <x v="2"/>
    <n v="25"/>
  </r>
  <r>
    <s v="EMP04462"/>
    <x v="2021"/>
    <x v="43"/>
    <x v="1"/>
    <s v="jessica.hill65@company.com"/>
    <n v="-3676"/>
    <x v="5"/>
    <x v="7"/>
    <n v="90921.16"/>
    <x v="161"/>
    <s v="Australia"/>
    <x v="2"/>
    <n v="2.4300000000000002"/>
    <x v="3"/>
    <n v="39"/>
  </r>
  <r>
    <s v="EMP04463"/>
    <x v="1178"/>
    <x v="37"/>
    <x v="2"/>
    <s v="stephanie.walker77@company.com"/>
    <n v="-8731"/>
    <x v="7"/>
    <x v="8"/>
    <n v="95693.77"/>
    <x v="648"/>
    <s v="France"/>
    <x v="2"/>
    <n v="2.5099999999999998"/>
    <x v="2"/>
    <n v="16"/>
  </r>
  <r>
    <s v="EMP04464"/>
    <x v="1700"/>
    <x v="38"/>
    <x v="1"/>
    <s v="andrew.rivera39@company.com"/>
    <n v="-4230"/>
    <x v="1"/>
    <x v="10"/>
    <n v="145839.12"/>
    <x v="1267"/>
    <s v="Canada"/>
    <x v="0"/>
    <n v="1.85"/>
    <x v="1"/>
    <n v="9"/>
  </r>
  <r>
    <s v="EMP04465"/>
    <x v="2078"/>
    <x v="25"/>
    <x v="0"/>
    <s v="david.davis33@company.com"/>
    <n v="-5690"/>
    <x v="5"/>
    <x v="9"/>
    <n v="139611.65"/>
    <x v="1408"/>
    <s v="India"/>
    <x v="0"/>
    <n v="2.2200000000000002"/>
    <x v="4"/>
    <n v="0"/>
  </r>
  <r>
    <s v="EMP04466"/>
    <x v="2079"/>
    <x v="18"/>
    <x v="0"/>
    <s v="mary.jackson25@company.com"/>
    <n v="-2958"/>
    <x v="3"/>
    <x v="8"/>
    <n v="157204.23000000001"/>
    <x v="681"/>
    <s v="Singapore"/>
    <x v="1"/>
    <n v="2.69"/>
    <x v="4"/>
    <n v="18"/>
  </r>
  <r>
    <s v="EMP04467"/>
    <x v="783"/>
    <x v="5"/>
    <x v="2"/>
    <s v="margaret.nguyen77@company.com"/>
    <n v="-10865"/>
    <x v="8"/>
    <x v="5"/>
    <n v="94847.039999999994"/>
    <x v="530"/>
    <s v="Singapore"/>
    <x v="2"/>
    <n v="3.31"/>
    <x v="4"/>
    <n v="2"/>
  </r>
  <r>
    <s v="EMP04468"/>
    <x v="493"/>
    <x v="15"/>
    <x v="1"/>
    <s v="christopher.robinson98@company.com"/>
    <n v="-1931"/>
    <x v="6"/>
    <x v="7"/>
    <n v="107201.01"/>
    <x v="1636"/>
    <s v="Singapore"/>
    <x v="3"/>
    <n v="1.24"/>
    <x v="0"/>
    <n v="20"/>
  </r>
  <r>
    <s v="EMP04469"/>
    <x v="1651"/>
    <x v="35"/>
    <x v="1"/>
    <s v="karen.white56@company.com"/>
    <n v="-3678"/>
    <x v="4"/>
    <x v="9"/>
    <n v="60412.49"/>
    <x v="921"/>
    <s v="India"/>
    <x v="0"/>
    <n v="3.66"/>
    <x v="3"/>
    <n v="21"/>
  </r>
  <r>
    <s v="EMP04470"/>
    <x v="1315"/>
    <x v="42"/>
    <x v="1"/>
    <s v="carol.lee13@company.com"/>
    <n v="-3843"/>
    <x v="2"/>
    <x v="8"/>
    <n v="167011.82"/>
    <x v="634"/>
    <s v="Singapore"/>
    <x v="3"/>
    <n v="3.28"/>
    <x v="0"/>
    <n v="17"/>
  </r>
  <r>
    <s v="EMP04471"/>
    <x v="419"/>
    <x v="13"/>
    <x v="1"/>
    <s v="robert.hill56@company.com"/>
    <n v="-7331"/>
    <x v="8"/>
    <x v="3"/>
    <n v="152467.43"/>
    <x v="114"/>
    <s v="Japan"/>
    <x v="0"/>
    <n v="1.44"/>
    <x v="2"/>
    <n v="0"/>
  </r>
  <r>
    <s v="EMP04472"/>
    <x v="917"/>
    <x v="1"/>
    <x v="1"/>
    <s v="jessica.rodriguez86@company.com"/>
    <n v="-7525"/>
    <x v="8"/>
    <x v="0"/>
    <n v="63966.5"/>
    <x v="1047"/>
    <s v="Canada"/>
    <x v="3"/>
    <n v="4.9000000000000004"/>
    <x v="3"/>
    <n v="7"/>
  </r>
  <r>
    <s v="EMP04473"/>
    <x v="2080"/>
    <x v="30"/>
    <x v="1"/>
    <s v="donald.nguyen84@company.com"/>
    <n v="-3273"/>
    <x v="9"/>
    <x v="0"/>
    <n v="52495.17"/>
    <x v="524"/>
    <s v="UK"/>
    <x v="3"/>
    <n v="4.59"/>
    <x v="2"/>
    <n v="35"/>
  </r>
  <r>
    <s v="EMP04474"/>
    <x v="2066"/>
    <x v="28"/>
    <x v="1"/>
    <s v="emily.lopez16@company.com"/>
    <n v="-9879"/>
    <x v="3"/>
    <x v="2"/>
    <n v="52706.66"/>
    <x v="862"/>
    <s v="Japan"/>
    <x v="3"/>
    <n v="2.4"/>
    <x v="0"/>
    <n v="23"/>
  </r>
  <r>
    <s v="EMP04475"/>
    <x v="63"/>
    <x v="34"/>
    <x v="0"/>
    <s v="christopher.green51@company.com"/>
    <n v="-3441"/>
    <x v="8"/>
    <x v="4"/>
    <n v="57013.55"/>
    <x v="1312"/>
    <s v="UK"/>
    <x v="1"/>
    <n v="2.2400000000000002"/>
    <x v="1"/>
    <n v="24"/>
  </r>
  <r>
    <s v="EMP04476"/>
    <x v="2051"/>
    <x v="28"/>
    <x v="1"/>
    <s v="matthew.hall78@company.com"/>
    <n v="-7797"/>
    <x v="5"/>
    <x v="4"/>
    <n v="83519.06"/>
    <x v="1433"/>
    <s v="Canada"/>
    <x v="3"/>
    <n v="1.06"/>
    <x v="2"/>
    <n v="0"/>
  </r>
  <r>
    <s v="EMP04477"/>
    <x v="1686"/>
    <x v="27"/>
    <x v="0"/>
    <s v="robert.jackson15@company.com"/>
    <n v="-2298"/>
    <x v="2"/>
    <x v="0"/>
    <n v="74907.44"/>
    <x v="869"/>
    <s v="Canada"/>
    <x v="3"/>
    <n v="4.74"/>
    <x v="1"/>
    <n v="14"/>
  </r>
  <r>
    <s v="EMP04478"/>
    <x v="2081"/>
    <x v="25"/>
    <x v="1"/>
    <s v="amanda.gonzalez4@company.com"/>
    <n v="-10542"/>
    <x v="0"/>
    <x v="6"/>
    <n v="158296.32999999999"/>
    <x v="800"/>
    <s v="Australia"/>
    <x v="1"/>
    <n v="1.84"/>
    <x v="0"/>
    <n v="27"/>
  </r>
  <r>
    <s v="EMP04479"/>
    <x v="1476"/>
    <x v="23"/>
    <x v="2"/>
    <s v="amanda.moore45@company.com"/>
    <n v="-2406"/>
    <x v="3"/>
    <x v="5"/>
    <n v="131162.78"/>
    <x v="1413"/>
    <s v="Australia"/>
    <x v="1"/>
    <n v="2.34"/>
    <x v="1"/>
    <n v="16"/>
  </r>
  <r>
    <s v="EMP04480"/>
    <x v="1930"/>
    <x v="9"/>
    <x v="0"/>
    <s v="steven.mitchell55@company.com"/>
    <n v="-8788"/>
    <x v="0"/>
    <x v="2"/>
    <n v="63814.92"/>
    <x v="1099"/>
    <s v="Australia"/>
    <x v="2"/>
    <n v="3.44"/>
    <x v="1"/>
    <n v="0"/>
  </r>
  <r>
    <s v="EMP04481"/>
    <x v="486"/>
    <x v="29"/>
    <x v="0"/>
    <s v="donald.wilson95@company.com"/>
    <n v="-9856"/>
    <x v="5"/>
    <x v="10"/>
    <n v="71268.36"/>
    <x v="266"/>
    <s v="Japan"/>
    <x v="3"/>
    <n v="2.5499999999999998"/>
    <x v="0"/>
    <n v="24"/>
  </r>
  <r>
    <s v="EMP04482"/>
    <x v="1778"/>
    <x v="13"/>
    <x v="1"/>
    <s v="sandra.sanchez13@company.com"/>
    <n v="-8916"/>
    <x v="5"/>
    <x v="0"/>
    <n v="92496.37"/>
    <x v="530"/>
    <s v="Japan"/>
    <x v="2"/>
    <n v="2.34"/>
    <x v="2"/>
    <n v="1"/>
  </r>
  <r>
    <s v="EMP04483"/>
    <x v="491"/>
    <x v="38"/>
    <x v="1"/>
    <s v="linda.nelson11@company.com"/>
    <n v="-7669"/>
    <x v="4"/>
    <x v="6"/>
    <n v="164855.85999999999"/>
    <x v="1671"/>
    <s v="Singapore"/>
    <x v="3"/>
    <n v="1.64"/>
    <x v="2"/>
    <n v="10"/>
  </r>
  <r>
    <s v="EMP04484"/>
    <x v="1930"/>
    <x v="30"/>
    <x v="0"/>
    <s v="steven.mitchell66@company.com"/>
    <n v="-7962"/>
    <x v="1"/>
    <x v="8"/>
    <n v="142757.72"/>
    <x v="231"/>
    <s v="France"/>
    <x v="0"/>
    <n v="2.1800000000000002"/>
    <x v="0"/>
    <n v="35"/>
  </r>
  <r>
    <s v="EMP04485"/>
    <x v="1627"/>
    <x v="26"/>
    <x v="2"/>
    <s v="brian.robinson59@company.com"/>
    <n v="-8094"/>
    <x v="9"/>
    <x v="0"/>
    <n v="46406.01"/>
    <x v="135"/>
    <s v="Australia"/>
    <x v="2"/>
    <n v="3.09"/>
    <x v="0"/>
    <n v="39"/>
  </r>
  <r>
    <s v="EMP04486"/>
    <x v="711"/>
    <x v="7"/>
    <x v="0"/>
    <s v="carol.martinez37@company.com"/>
    <n v="-6995"/>
    <x v="3"/>
    <x v="3"/>
    <n v="114213.65"/>
    <x v="916"/>
    <s v="Germany"/>
    <x v="1"/>
    <n v="3.36"/>
    <x v="0"/>
    <n v="39"/>
  </r>
  <r>
    <s v="EMP04487"/>
    <x v="1830"/>
    <x v="21"/>
    <x v="0"/>
    <s v="matthew.johnson19@company.com"/>
    <n v="-10825"/>
    <x v="5"/>
    <x v="6"/>
    <n v="124926.99"/>
    <x v="690"/>
    <s v="India"/>
    <x v="3"/>
    <n v="2.88"/>
    <x v="3"/>
    <n v="30"/>
  </r>
  <r>
    <s v="EMP04488"/>
    <x v="1474"/>
    <x v="17"/>
    <x v="2"/>
    <s v="karen.thompson54@company.com"/>
    <n v="-2971"/>
    <x v="8"/>
    <x v="4"/>
    <n v="129109.95"/>
    <x v="493"/>
    <s v="Japan"/>
    <x v="2"/>
    <n v="3.02"/>
    <x v="2"/>
    <n v="23"/>
  </r>
  <r>
    <s v="EMP04489"/>
    <x v="1676"/>
    <x v="43"/>
    <x v="0"/>
    <s v="carol.lopez77@company.com"/>
    <n v="-4012"/>
    <x v="5"/>
    <x v="10"/>
    <n v="127907.73"/>
    <x v="223"/>
    <s v="Australia"/>
    <x v="3"/>
    <n v="3.08"/>
    <x v="0"/>
    <n v="29"/>
  </r>
  <r>
    <s v="EMP04490"/>
    <x v="863"/>
    <x v="18"/>
    <x v="0"/>
    <s v="emily.davis94@company.com"/>
    <n v="-3593"/>
    <x v="0"/>
    <x v="10"/>
    <n v="143609.07"/>
    <x v="1117"/>
    <s v="UK"/>
    <x v="1"/>
    <n v="2.6"/>
    <x v="1"/>
    <n v="28"/>
  </r>
  <r>
    <s v="EMP04491"/>
    <x v="728"/>
    <x v="34"/>
    <x v="1"/>
    <s v="donald.hernandez16@company.com"/>
    <n v="-7010"/>
    <x v="9"/>
    <x v="7"/>
    <n v="141412.57"/>
    <x v="418"/>
    <s v="Canada"/>
    <x v="2"/>
    <n v="4.12"/>
    <x v="4"/>
    <n v="35"/>
  </r>
  <r>
    <s v="EMP04492"/>
    <x v="1532"/>
    <x v="38"/>
    <x v="0"/>
    <s v="susan.gonzalez76@company.com"/>
    <n v="-9526"/>
    <x v="5"/>
    <x v="8"/>
    <n v="109240.35"/>
    <x v="1271"/>
    <s v="India"/>
    <x v="3"/>
    <n v="3.75"/>
    <x v="0"/>
    <n v="28"/>
  </r>
  <r>
    <s v="EMP04493"/>
    <x v="625"/>
    <x v="8"/>
    <x v="1"/>
    <s v="linda.green34@company.com"/>
    <n v="-3500"/>
    <x v="5"/>
    <x v="0"/>
    <n v="160721.34"/>
    <x v="556"/>
    <s v="Singapore"/>
    <x v="3"/>
    <n v="1.46"/>
    <x v="4"/>
    <n v="40"/>
  </r>
  <r>
    <s v="EMP04494"/>
    <x v="80"/>
    <x v="19"/>
    <x v="0"/>
    <s v="deborah.walker40@company.com"/>
    <n v="-9078"/>
    <x v="8"/>
    <x v="3"/>
    <n v="84574.65"/>
    <x v="545"/>
    <s v="Japan"/>
    <x v="1"/>
    <n v="4.13"/>
    <x v="2"/>
    <n v="1"/>
  </r>
  <r>
    <s v="EMP04495"/>
    <x v="77"/>
    <x v="29"/>
    <x v="0"/>
    <s v="lisa.robinson21@company.com"/>
    <n v="-9804"/>
    <x v="0"/>
    <x v="2"/>
    <n v="87602.16"/>
    <x v="1660"/>
    <s v="Japan"/>
    <x v="1"/>
    <n v="1.44"/>
    <x v="0"/>
    <n v="0"/>
  </r>
  <r>
    <s v="EMP04496"/>
    <x v="642"/>
    <x v="8"/>
    <x v="1"/>
    <s v="joseph.white31@company.com"/>
    <n v="-10002"/>
    <x v="4"/>
    <x v="8"/>
    <n v="47029.65"/>
    <x v="1672"/>
    <s v="France"/>
    <x v="1"/>
    <n v="3.81"/>
    <x v="1"/>
    <n v="9"/>
  </r>
  <r>
    <s v="EMP04497"/>
    <x v="107"/>
    <x v="4"/>
    <x v="2"/>
    <s v="thomas.williams65@company.com"/>
    <n v="-5201"/>
    <x v="8"/>
    <x v="8"/>
    <n v="121326.06"/>
    <x v="1319"/>
    <s v="Singapore"/>
    <x v="3"/>
    <n v="4.0999999999999996"/>
    <x v="1"/>
    <n v="10"/>
  </r>
  <r>
    <s v="EMP04498"/>
    <x v="1196"/>
    <x v="30"/>
    <x v="0"/>
    <s v="david.hill57@company.com"/>
    <n v="-3143"/>
    <x v="5"/>
    <x v="8"/>
    <n v="126451.1"/>
    <x v="420"/>
    <s v="Japan"/>
    <x v="3"/>
    <n v="2.42"/>
    <x v="1"/>
    <n v="20"/>
  </r>
  <r>
    <s v="EMP04499"/>
    <x v="1678"/>
    <x v="14"/>
    <x v="1"/>
    <s v="charles.rodriguez42@company.com"/>
    <n v="-10570"/>
    <x v="7"/>
    <x v="2"/>
    <n v="156818.39000000001"/>
    <x v="1673"/>
    <s v="Singapore"/>
    <x v="0"/>
    <n v="1.74"/>
    <x v="3"/>
    <n v="36"/>
  </r>
  <r>
    <s v="EMP04500"/>
    <x v="2082"/>
    <x v="9"/>
    <x v="1"/>
    <s v="margaret.lewis84@company.com"/>
    <n v="-6226"/>
    <x v="7"/>
    <x v="7"/>
    <n v="157356.01999999999"/>
    <x v="788"/>
    <s v="Germany"/>
    <x v="1"/>
    <n v="1.82"/>
    <x v="4"/>
    <n v="40"/>
  </r>
  <r>
    <s v="EMP04501"/>
    <x v="680"/>
    <x v="38"/>
    <x v="0"/>
    <s v="robert.lewis95@company.com"/>
    <n v="-9840"/>
    <x v="1"/>
    <x v="6"/>
    <n v="54222.61"/>
    <x v="566"/>
    <s v="Australia"/>
    <x v="0"/>
    <n v="2.57"/>
    <x v="2"/>
    <n v="8"/>
  </r>
  <r>
    <s v="EMP04502"/>
    <x v="1877"/>
    <x v="25"/>
    <x v="0"/>
    <s v="robert.thompson61@company.com"/>
    <n v="-8557"/>
    <x v="8"/>
    <x v="5"/>
    <n v="75986.38"/>
    <x v="1019"/>
    <s v="USA"/>
    <x v="1"/>
    <n v="3.57"/>
    <x v="0"/>
    <n v="26"/>
  </r>
  <r>
    <s v="EMP04503"/>
    <x v="871"/>
    <x v="31"/>
    <x v="2"/>
    <s v="margaret.thomas86@company.com"/>
    <n v="-4164"/>
    <x v="1"/>
    <x v="0"/>
    <n v="100973.88"/>
    <x v="418"/>
    <s v="Brazil"/>
    <x v="3"/>
    <n v="4.74"/>
    <x v="1"/>
    <n v="1"/>
  </r>
  <r>
    <s v="EMP04504"/>
    <x v="754"/>
    <x v="23"/>
    <x v="0"/>
    <s v="nancy.anderson81@company.com"/>
    <n v="-7718"/>
    <x v="6"/>
    <x v="8"/>
    <n v="61461.71"/>
    <x v="1503"/>
    <s v="Japan"/>
    <x v="2"/>
    <n v="2.56"/>
    <x v="4"/>
    <n v="28"/>
  </r>
  <r>
    <s v="EMP04505"/>
    <x v="380"/>
    <x v="7"/>
    <x v="2"/>
    <s v="david.robinson8@company.com"/>
    <n v="-6378"/>
    <x v="0"/>
    <x v="7"/>
    <n v="145570.42000000001"/>
    <x v="1495"/>
    <s v="Japan"/>
    <x v="1"/>
    <n v="4.22"/>
    <x v="2"/>
    <n v="1"/>
  </r>
  <r>
    <s v="EMP04506"/>
    <x v="941"/>
    <x v="38"/>
    <x v="2"/>
    <s v="sarah.white12@company.com"/>
    <n v="-6915"/>
    <x v="4"/>
    <x v="5"/>
    <n v="72410.03"/>
    <x v="1674"/>
    <s v="USA"/>
    <x v="2"/>
    <n v="1.2"/>
    <x v="1"/>
    <n v="16"/>
  </r>
  <r>
    <s v="EMP04507"/>
    <x v="1253"/>
    <x v="43"/>
    <x v="0"/>
    <s v="patricia.hall10@company.com"/>
    <n v="-7379"/>
    <x v="8"/>
    <x v="9"/>
    <n v="175380.94"/>
    <x v="257"/>
    <s v="UK"/>
    <x v="3"/>
    <n v="4.38"/>
    <x v="1"/>
    <n v="40"/>
  </r>
  <r>
    <s v="EMP04508"/>
    <x v="247"/>
    <x v="17"/>
    <x v="0"/>
    <s v="nancy.lopez4@company.com"/>
    <n v="-4910"/>
    <x v="3"/>
    <x v="4"/>
    <n v="87476.479999999996"/>
    <x v="514"/>
    <s v="UK"/>
    <x v="1"/>
    <n v="4.7"/>
    <x v="3"/>
    <n v="14"/>
  </r>
  <r>
    <s v="EMP04509"/>
    <x v="2083"/>
    <x v="10"/>
    <x v="1"/>
    <s v="joshua.thompson10@company.com"/>
    <n v="-7825"/>
    <x v="0"/>
    <x v="8"/>
    <n v="151554.12"/>
    <x v="647"/>
    <s v="Germany"/>
    <x v="3"/>
    <n v="2.31"/>
    <x v="4"/>
    <n v="35"/>
  </r>
  <r>
    <s v="EMP04510"/>
    <x v="1067"/>
    <x v="0"/>
    <x v="0"/>
    <s v="andrew.ramirez62@company.com"/>
    <n v="-5686"/>
    <x v="7"/>
    <x v="3"/>
    <n v="90555.09"/>
    <x v="1303"/>
    <s v="USA"/>
    <x v="0"/>
    <n v="2.54"/>
    <x v="4"/>
    <n v="27"/>
  </r>
  <r>
    <s v="EMP04511"/>
    <x v="456"/>
    <x v="5"/>
    <x v="0"/>
    <s v="patricia.perez54@company.com"/>
    <n v="-7436"/>
    <x v="0"/>
    <x v="4"/>
    <n v="113357.15"/>
    <x v="1209"/>
    <s v="Japan"/>
    <x v="3"/>
    <n v="1.0900000000000001"/>
    <x v="4"/>
    <n v="18"/>
  </r>
  <r>
    <s v="EMP04512"/>
    <x v="1977"/>
    <x v="29"/>
    <x v="2"/>
    <s v="timothy.moore80@company.com"/>
    <n v="-4909"/>
    <x v="6"/>
    <x v="10"/>
    <n v="163756.76999999999"/>
    <x v="190"/>
    <s v="Germany"/>
    <x v="3"/>
    <n v="1.9"/>
    <x v="2"/>
    <n v="12"/>
  </r>
  <r>
    <s v="EMP04513"/>
    <x v="24"/>
    <x v="26"/>
    <x v="2"/>
    <s v="dorothy.martinez14@company.com"/>
    <n v="-8213"/>
    <x v="5"/>
    <x v="2"/>
    <n v="77094.320000000007"/>
    <x v="702"/>
    <s v="UK"/>
    <x v="0"/>
    <n v="1.99"/>
    <x v="1"/>
    <n v="5"/>
  </r>
  <r>
    <s v="EMP04514"/>
    <x v="1014"/>
    <x v="39"/>
    <x v="1"/>
    <s v="charles.scott54@company.com"/>
    <n v="-4793"/>
    <x v="1"/>
    <x v="8"/>
    <n v="113231.62"/>
    <x v="1675"/>
    <s v="Australia"/>
    <x v="1"/>
    <n v="2.89"/>
    <x v="3"/>
    <n v="13"/>
  </r>
  <r>
    <s v="EMP04515"/>
    <x v="2084"/>
    <x v="37"/>
    <x v="2"/>
    <s v="timothy.adams65@company.com"/>
    <n v="-8871"/>
    <x v="3"/>
    <x v="3"/>
    <n v="175544.38"/>
    <x v="99"/>
    <s v="Canada"/>
    <x v="3"/>
    <n v="4.0199999999999996"/>
    <x v="3"/>
    <n v="40"/>
  </r>
  <r>
    <s v="EMP04516"/>
    <x v="43"/>
    <x v="5"/>
    <x v="0"/>
    <s v="karen.lewis28@company.com"/>
    <n v="-8155"/>
    <x v="7"/>
    <x v="10"/>
    <n v="131553.60999999999"/>
    <x v="1451"/>
    <s v="Australia"/>
    <x v="0"/>
    <n v="1.72"/>
    <x v="0"/>
    <n v="38"/>
  </r>
  <r>
    <s v="EMP04517"/>
    <x v="236"/>
    <x v="17"/>
    <x v="0"/>
    <s v="dorothy.taylor78@company.com"/>
    <n v="-5757"/>
    <x v="3"/>
    <x v="5"/>
    <n v="129565.38"/>
    <x v="799"/>
    <s v="Canada"/>
    <x v="3"/>
    <n v="2.82"/>
    <x v="3"/>
    <n v="16"/>
  </r>
  <r>
    <s v="EMP04518"/>
    <x v="808"/>
    <x v="12"/>
    <x v="0"/>
    <s v="thomas.hill8@company.com"/>
    <n v="-5637"/>
    <x v="8"/>
    <x v="7"/>
    <n v="104645.52"/>
    <x v="232"/>
    <s v="Brazil"/>
    <x v="0"/>
    <n v="4.51"/>
    <x v="1"/>
    <n v="24"/>
  </r>
  <r>
    <s v="EMP04519"/>
    <x v="1457"/>
    <x v="29"/>
    <x v="0"/>
    <s v="nancy.baker87@company.com"/>
    <n v="-8933"/>
    <x v="3"/>
    <x v="4"/>
    <n v="179787.73"/>
    <x v="1676"/>
    <s v="Germany"/>
    <x v="2"/>
    <n v="2.63"/>
    <x v="3"/>
    <n v="4"/>
  </r>
  <r>
    <s v="EMP04520"/>
    <x v="1028"/>
    <x v="23"/>
    <x v="0"/>
    <s v="john.allen92@company.com"/>
    <n v="-4059"/>
    <x v="8"/>
    <x v="5"/>
    <n v="111565.17"/>
    <x v="194"/>
    <s v="UK"/>
    <x v="0"/>
    <n v="2.14"/>
    <x v="4"/>
    <n v="32"/>
  </r>
  <r>
    <s v="EMP04521"/>
    <x v="2085"/>
    <x v="7"/>
    <x v="2"/>
    <s v="melissa.adams90@company.com"/>
    <n v="-6995"/>
    <x v="8"/>
    <x v="2"/>
    <n v="85621.53"/>
    <x v="317"/>
    <s v="India"/>
    <x v="0"/>
    <n v="4.8899999999999997"/>
    <x v="4"/>
    <n v="36"/>
  </r>
  <r>
    <s v="EMP04522"/>
    <x v="1736"/>
    <x v="23"/>
    <x v="1"/>
    <s v="deborah.perez1@company.com"/>
    <n v="-8094"/>
    <x v="5"/>
    <x v="3"/>
    <n v="86271.94"/>
    <x v="1500"/>
    <s v="Japan"/>
    <x v="1"/>
    <n v="1.28"/>
    <x v="1"/>
    <n v="22"/>
  </r>
  <r>
    <s v="EMP04523"/>
    <x v="2086"/>
    <x v="25"/>
    <x v="1"/>
    <s v="jennifer.martin88@company.com"/>
    <n v="-2182"/>
    <x v="3"/>
    <x v="0"/>
    <n v="179974.83"/>
    <x v="1677"/>
    <s v="Japan"/>
    <x v="2"/>
    <n v="3.57"/>
    <x v="1"/>
    <n v="6"/>
  </r>
  <r>
    <s v="EMP04524"/>
    <x v="167"/>
    <x v="24"/>
    <x v="2"/>
    <s v="lisa.thomas22@company.com"/>
    <n v="-9952"/>
    <x v="2"/>
    <x v="8"/>
    <n v="171604.53"/>
    <x v="199"/>
    <s v="Singapore"/>
    <x v="1"/>
    <n v="1.31"/>
    <x v="1"/>
    <n v="36"/>
  </r>
  <r>
    <s v="EMP04525"/>
    <x v="1683"/>
    <x v="26"/>
    <x v="0"/>
    <s v="joseph.thompson72@company.com"/>
    <n v="-2846"/>
    <x v="7"/>
    <x v="6"/>
    <n v="55752.94"/>
    <x v="1606"/>
    <s v="UK"/>
    <x v="0"/>
    <n v="1.95"/>
    <x v="2"/>
    <n v="28"/>
  </r>
  <r>
    <s v="EMP04526"/>
    <x v="1018"/>
    <x v="39"/>
    <x v="1"/>
    <s v="sarah.garcia22@company.com"/>
    <n v="-5496"/>
    <x v="7"/>
    <x v="8"/>
    <n v="159416.29"/>
    <x v="1125"/>
    <s v="Germany"/>
    <x v="1"/>
    <n v="2.3199999999999998"/>
    <x v="3"/>
    <n v="20"/>
  </r>
  <r>
    <s v="EMP04527"/>
    <x v="1843"/>
    <x v="41"/>
    <x v="0"/>
    <s v="linda.hall9@company.com"/>
    <n v="-6731"/>
    <x v="3"/>
    <x v="7"/>
    <n v="106757.68"/>
    <x v="371"/>
    <s v="France"/>
    <x v="2"/>
    <n v="1.54"/>
    <x v="3"/>
    <n v="29"/>
  </r>
  <r>
    <s v="EMP04528"/>
    <x v="2087"/>
    <x v="31"/>
    <x v="0"/>
    <s v="rebecca.flores11@company.com"/>
    <n v="-10213"/>
    <x v="5"/>
    <x v="4"/>
    <n v="144700.5"/>
    <x v="1226"/>
    <s v="USA"/>
    <x v="2"/>
    <n v="2.5099999999999998"/>
    <x v="4"/>
    <n v="20"/>
  </r>
  <r>
    <s v="EMP04529"/>
    <x v="2024"/>
    <x v="18"/>
    <x v="2"/>
    <s v="brian.roberts41@company.com"/>
    <n v="-10109"/>
    <x v="3"/>
    <x v="9"/>
    <n v="55894.080000000002"/>
    <x v="217"/>
    <s v="Brazil"/>
    <x v="2"/>
    <n v="2.63"/>
    <x v="2"/>
    <n v="30"/>
  </r>
  <r>
    <s v="EMP04530"/>
    <x v="2022"/>
    <x v="6"/>
    <x v="2"/>
    <s v="stephanie.thomas35@company.com"/>
    <n v="-8561"/>
    <x v="3"/>
    <x v="5"/>
    <n v="148795.46"/>
    <x v="1122"/>
    <s v="Japan"/>
    <x v="2"/>
    <n v="1.86"/>
    <x v="2"/>
    <n v="8"/>
  </r>
  <r>
    <s v="EMP04531"/>
    <x v="411"/>
    <x v="0"/>
    <x v="2"/>
    <s v="jessica.scott59@company.com"/>
    <n v="-3475"/>
    <x v="1"/>
    <x v="3"/>
    <n v="61083.199999999997"/>
    <x v="67"/>
    <s v="France"/>
    <x v="1"/>
    <n v="2.91"/>
    <x v="1"/>
    <n v="10"/>
  </r>
  <r>
    <s v="EMP04532"/>
    <x v="607"/>
    <x v="5"/>
    <x v="0"/>
    <s v="donna.torres34@company.com"/>
    <n v="-10761"/>
    <x v="2"/>
    <x v="9"/>
    <n v="77136.41"/>
    <x v="1678"/>
    <s v="USA"/>
    <x v="2"/>
    <n v="4.99"/>
    <x v="3"/>
    <n v="36"/>
  </r>
  <r>
    <s v="EMP04533"/>
    <x v="1072"/>
    <x v="16"/>
    <x v="0"/>
    <s v="nancy.allen31@company.com"/>
    <n v="-2783"/>
    <x v="8"/>
    <x v="6"/>
    <n v="141395.76"/>
    <x v="1"/>
    <s v="Canada"/>
    <x v="1"/>
    <n v="1.38"/>
    <x v="3"/>
    <n v="20"/>
  </r>
  <r>
    <s v="EMP04534"/>
    <x v="1902"/>
    <x v="15"/>
    <x v="2"/>
    <s v="jessica.martin54@company.com"/>
    <n v="-8181"/>
    <x v="3"/>
    <x v="9"/>
    <n v="80267.899999999994"/>
    <x v="951"/>
    <s v="Canada"/>
    <x v="0"/>
    <n v="4.43"/>
    <x v="1"/>
    <n v="18"/>
  </r>
  <r>
    <s v="EMP04535"/>
    <x v="1013"/>
    <x v="20"/>
    <x v="1"/>
    <s v="michael.sanchez55@company.com"/>
    <n v="-9049"/>
    <x v="9"/>
    <x v="4"/>
    <n v="105602.04"/>
    <x v="1366"/>
    <s v="USA"/>
    <x v="1"/>
    <n v="1.88"/>
    <x v="3"/>
    <n v="1"/>
  </r>
  <r>
    <s v="EMP04536"/>
    <x v="2088"/>
    <x v="7"/>
    <x v="1"/>
    <s v="thomas.lewis15@company.com"/>
    <n v="-2840"/>
    <x v="1"/>
    <x v="3"/>
    <n v="38114.35"/>
    <x v="1024"/>
    <s v="Japan"/>
    <x v="0"/>
    <n v="3.77"/>
    <x v="3"/>
    <n v="20"/>
  </r>
  <r>
    <s v="EMP04537"/>
    <x v="2089"/>
    <x v="42"/>
    <x v="1"/>
    <s v="anthony.nguyen93@company.com"/>
    <n v="-4138"/>
    <x v="7"/>
    <x v="7"/>
    <n v="107616.16"/>
    <x v="1503"/>
    <s v="Japan"/>
    <x v="0"/>
    <n v="2.76"/>
    <x v="0"/>
    <n v="17"/>
  </r>
  <r>
    <s v="EMP04538"/>
    <x v="2090"/>
    <x v="43"/>
    <x v="2"/>
    <s v="barbara.brown31@company.com"/>
    <n v="-9375"/>
    <x v="7"/>
    <x v="2"/>
    <n v="56970.75"/>
    <x v="1233"/>
    <s v="Singapore"/>
    <x v="2"/>
    <n v="4.0999999999999996"/>
    <x v="2"/>
    <n v="28"/>
  </r>
  <r>
    <s v="EMP04539"/>
    <x v="1875"/>
    <x v="37"/>
    <x v="2"/>
    <s v="joseph.moore67@company.com"/>
    <n v="-9965"/>
    <x v="3"/>
    <x v="4"/>
    <n v="141836.76999999999"/>
    <x v="1679"/>
    <s v="USA"/>
    <x v="0"/>
    <n v="3.12"/>
    <x v="3"/>
    <n v="20"/>
  </r>
  <r>
    <s v="EMP04540"/>
    <x v="1002"/>
    <x v="18"/>
    <x v="1"/>
    <s v="ronald.moore92@company.com"/>
    <n v="-8674"/>
    <x v="2"/>
    <x v="4"/>
    <n v="98317.98"/>
    <x v="1317"/>
    <s v="Singapore"/>
    <x v="1"/>
    <n v="4.84"/>
    <x v="0"/>
    <n v="28"/>
  </r>
  <r>
    <s v="EMP04541"/>
    <x v="246"/>
    <x v="16"/>
    <x v="2"/>
    <s v="robert.campbell19@company.com"/>
    <n v="-9723"/>
    <x v="0"/>
    <x v="0"/>
    <n v="95747.89"/>
    <x v="612"/>
    <s v="Singapore"/>
    <x v="2"/>
    <n v="3.02"/>
    <x v="2"/>
    <n v="8"/>
  </r>
  <r>
    <s v="EMP04542"/>
    <x v="1642"/>
    <x v="25"/>
    <x v="2"/>
    <s v="mary.jones70@company.com"/>
    <n v="-8023"/>
    <x v="9"/>
    <x v="5"/>
    <n v="46343.26"/>
    <x v="1675"/>
    <s v="India"/>
    <x v="3"/>
    <n v="3.22"/>
    <x v="3"/>
    <n v="26"/>
  </r>
  <r>
    <s v="EMP04543"/>
    <x v="51"/>
    <x v="1"/>
    <x v="1"/>
    <s v="jessica.taylor30@company.com"/>
    <n v="-2761"/>
    <x v="9"/>
    <x v="6"/>
    <n v="163165.46"/>
    <x v="1397"/>
    <s v="India"/>
    <x v="3"/>
    <n v="3.57"/>
    <x v="2"/>
    <n v="36"/>
  </r>
  <r>
    <s v="EMP04544"/>
    <x v="491"/>
    <x v="2"/>
    <x v="1"/>
    <s v="linda.nelson96@company.com"/>
    <n v="-6626"/>
    <x v="3"/>
    <x v="8"/>
    <n v="115708.17"/>
    <x v="534"/>
    <s v="Japan"/>
    <x v="2"/>
    <n v="3.77"/>
    <x v="0"/>
    <n v="18"/>
  </r>
  <r>
    <s v="EMP04545"/>
    <x v="2091"/>
    <x v="25"/>
    <x v="2"/>
    <s v="james.moore12@company.com"/>
    <n v="-3227"/>
    <x v="3"/>
    <x v="3"/>
    <n v="175487.77"/>
    <x v="1032"/>
    <s v="UK"/>
    <x v="3"/>
    <n v="3.97"/>
    <x v="4"/>
    <n v="24"/>
  </r>
  <r>
    <s v="EMP04546"/>
    <x v="2092"/>
    <x v="37"/>
    <x v="1"/>
    <s v="jennifer.king92@company.com"/>
    <n v="-10917"/>
    <x v="1"/>
    <x v="8"/>
    <n v="62981.7"/>
    <x v="1473"/>
    <s v="France"/>
    <x v="0"/>
    <n v="2.2000000000000002"/>
    <x v="4"/>
    <n v="4"/>
  </r>
  <r>
    <s v="EMP04547"/>
    <x v="1813"/>
    <x v="1"/>
    <x v="2"/>
    <s v="michelle.jones72@company.com"/>
    <n v="-3497"/>
    <x v="8"/>
    <x v="5"/>
    <n v="78617.89"/>
    <x v="486"/>
    <s v="Germany"/>
    <x v="2"/>
    <n v="3.58"/>
    <x v="0"/>
    <n v="21"/>
  </r>
  <r>
    <s v="EMP04548"/>
    <x v="1686"/>
    <x v="14"/>
    <x v="0"/>
    <s v="robert.jackson85@company.com"/>
    <n v="-4025"/>
    <x v="6"/>
    <x v="10"/>
    <n v="133117.64000000001"/>
    <x v="187"/>
    <s v="Canada"/>
    <x v="0"/>
    <n v="2.31"/>
    <x v="0"/>
    <n v="4"/>
  </r>
  <r>
    <s v="EMP04549"/>
    <x v="2093"/>
    <x v="12"/>
    <x v="0"/>
    <s v="barbara.garcia80@company.com"/>
    <n v="-5831"/>
    <x v="6"/>
    <x v="5"/>
    <n v="64988.86"/>
    <x v="1068"/>
    <s v="France"/>
    <x v="0"/>
    <n v="4.1900000000000004"/>
    <x v="0"/>
    <n v="32"/>
  </r>
  <r>
    <s v="EMP04550"/>
    <x v="2094"/>
    <x v="16"/>
    <x v="0"/>
    <s v="carol.lewis46@company.com"/>
    <n v="-9671"/>
    <x v="7"/>
    <x v="8"/>
    <n v="98171.39"/>
    <x v="1605"/>
    <s v="Canada"/>
    <x v="0"/>
    <n v="1.0900000000000001"/>
    <x v="3"/>
    <n v="19"/>
  </r>
  <r>
    <s v="EMP04551"/>
    <x v="522"/>
    <x v="29"/>
    <x v="2"/>
    <s v="betty.rodriguez17@company.com"/>
    <n v="-6899"/>
    <x v="3"/>
    <x v="6"/>
    <n v="106815.55"/>
    <x v="923"/>
    <s v="Singapore"/>
    <x v="3"/>
    <n v="3.78"/>
    <x v="0"/>
    <n v="15"/>
  </r>
  <r>
    <s v="EMP04552"/>
    <x v="2095"/>
    <x v="8"/>
    <x v="2"/>
    <s v="mary.nguyen94@company.com"/>
    <n v="-4547"/>
    <x v="5"/>
    <x v="8"/>
    <n v="81941.11"/>
    <x v="1075"/>
    <s v="Singapore"/>
    <x v="3"/>
    <n v="4.24"/>
    <x v="0"/>
    <n v="32"/>
  </r>
  <r>
    <s v="EMP04553"/>
    <x v="1886"/>
    <x v="17"/>
    <x v="1"/>
    <s v="nancy.jones31@company.com"/>
    <n v="-5790"/>
    <x v="5"/>
    <x v="8"/>
    <n v="162742.56"/>
    <x v="1042"/>
    <s v="France"/>
    <x v="0"/>
    <n v="1.94"/>
    <x v="0"/>
    <n v="13"/>
  </r>
  <r>
    <s v="EMP04554"/>
    <x v="1307"/>
    <x v="25"/>
    <x v="1"/>
    <s v="james.thompson81@company.com"/>
    <n v="-2917"/>
    <x v="0"/>
    <x v="6"/>
    <n v="106433.84"/>
    <x v="810"/>
    <s v="France"/>
    <x v="2"/>
    <n v="3.87"/>
    <x v="3"/>
    <n v="3"/>
  </r>
  <r>
    <s v="EMP04555"/>
    <x v="779"/>
    <x v="35"/>
    <x v="1"/>
    <s v="steven.lopez95@company.com"/>
    <n v="-5303"/>
    <x v="5"/>
    <x v="4"/>
    <n v="152972.62"/>
    <x v="461"/>
    <s v="UK"/>
    <x v="0"/>
    <n v="4.78"/>
    <x v="3"/>
    <n v="13"/>
  </r>
  <r>
    <s v="EMP04556"/>
    <x v="810"/>
    <x v="5"/>
    <x v="0"/>
    <s v="brian.campbell62@company.com"/>
    <n v="-5974"/>
    <x v="8"/>
    <x v="6"/>
    <n v="41772.78"/>
    <x v="598"/>
    <s v="UK"/>
    <x v="1"/>
    <n v="3.07"/>
    <x v="3"/>
    <n v="5"/>
  </r>
  <r>
    <s v="EMP04557"/>
    <x v="1413"/>
    <x v="16"/>
    <x v="0"/>
    <s v="kevin.adams55@company.com"/>
    <n v="-1777"/>
    <x v="6"/>
    <x v="2"/>
    <n v="116473.98"/>
    <x v="296"/>
    <s v="Japan"/>
    <x v="0"/>
    <n v="3.18"/>
    <x v="1"/>
    <n v="15"/>
  </r>
  <r>
    <s v="EMP04558"/>
    <x v="2096"/>
    <x v="32"/>
    <x v="0"/>
    <s v="jessica.carter67@company.com"/>
    <n v="-10798"/>
    <x v="8"/>
    <x v="8"/>
    <n v="108295.89"/>
    <x v="889"/>
    <s v="USA"/>
    <x v="3"/>
    <n v="4.91"/>
    <x v="3"/>
    <n v="28"/>
  </r>
  <r>
    <s v="EMP04559"/>
    <x v="1058"/>
    <x v="34"/>
    <x v="2"/>
    <s v="emily.nelson65@company.com"/>
    <n v="-8486"/>
    <x v="6"/>
    <x v="5"/>
    <n v="117485.79"/>
    <x v="744"/>
    <s v="Canada"/>
    <x v="3"/>
    <n v="2.67"/>
    <x v="1"/>
    <n v="10"/>
  </r>
  <r>
    <s v="EMP04560"/>
    <x v="2097"/>
    <x v="41"/>
    <x v="0"/>
    <s v="richard.adams68@company.com"/>
    <n v="-8937"/>
    <x v="9"/>
    <x v="0"/>
    <n v="74634.95"/>
    <x v="41"/>
    <s v="Singapore"/>
    <x v="1"/>
    <n v="3.75"/>
    <x v="2"/>
    <n v="1"/>
  </r>
  <r>
    <s v="EMP04561"/>
    <x v="2057"/>
    <x v="29"/>
    <x v="2"/>
    <s v="barbara.torres48@company.com"/>
    <n v="-4213"/>
    <x v="9"/>
    <x v="0"/>
    <n v="119512.51"/>
    <x v="1680"/>
    <s v="UK"/>
    <x v="3"/>
    <n v="2.85"/>
    <x v="3"/>
    <n v="36"/>
  </r>
  <r>
    <s v="EMP04562"/>
    <x v="699"/>
    <x v="20"/>
    <x v="2"/>
    <s v="michelle.roberts25@company.com"/>
    <n v="-4415"/>
    <x v="2"/>
    <x v="10"/>
    <n v="91788.34"/>
    <x v="950"/>
    <s v="Japan"/>
    <x v="2"/>
    <n v="2.67"/>
    <x v="3"/>
    <n v="6"/>
  </r>
  <r>
    <s v="EMP04563"/>
    <x v="596"/>
    <x v="9"/>
    <x v="2"/>
    <s v="karen.brown69@company.com"/>
    <n v="-6446"/>
    <x v="2"/>
    <x v="6"/>
    <n v="96100.34"/>
    <x v="1681"/>
    <s v="Germany"/>
    <x v="1"/>
    <n v="4.63"/>
    <x v="0"/>
    <n v="13"/>
  </r>
  <r>
    <s v="EMP04564"/>
    <x v="2038"/>
    <x v="36"/>
    <x v="2"/>
    <s v="thomas.thompson8@company.com"/>
    <n v="-3654"/>
    <x v="0"/>
    <x v="5"/>
    <n v="87107.69"/>
    <x v="1168"/>
    <s v="Singapore"/>
    <x v="2"/>
    <n v="2.63"/>
    <x v="4"/>
    <n v="18"/>
  </r>
  <r>
    <s v="EMP04565"/>
    <x v="2098"/>
    <x v="25"/>
    <x v="2"/>
    <s v="lisa.nelson48@company.com"/>
    <n v="-6905"/>
    <x v="4"/>
    <x v="7"/>
    <n v="111069.6"/>
    <x v="30"/>
    <s v="Australia"/>
    <x v="2"/>
    <n v="1.49"/>
    <x v="2"/>
    <n v="2"/>
  </r>
  <r>
    <s v="EMP04566"/>
    <x v="1677"/>
    <x v="39"/>
    <x v="2"/>
    <s v="matthew.davis2@company.com"/>
    <n v="-5156"/>
    <x v="2"/>
    <x v="10"/>
    <n v="95580.17"/>
    <x v="555"/>
    <s v="Australia"/>
    <x v="3"/>
    <n v="4.42"/>
    <x v="0"/>
    <n v="11"/>
  </r>
  <r>
    <s v="EMP04567"/>
    <x v="222"/>
    <x v="4"/>
    <x v="1"/>
    <s v="ronald.nguyen77@company.com"/>
    <n v="-7024"/>
    <x v="8"/>
    <x v="3"/>
    <n v="37694.160000000003"/>
    <x v="642"/>
    <s v="Canada"/>
    <x v="3"/>
    <n v="3.14"/>
    <x v="2"/>
    <n v="4"/>
  </r>
  <r>
    <s v="EMP04568"/>
    <x v="2099"/>
    <x v="33"/>
    <x v="2"/>
    <s v="paul.miller42@company.com"/>
    <n v="-7694"/>
    <x v="7"/>
    <x v="3"/>
    <n v="110872.96000000001"/>
    <x v="904"/>
    <s v="France"/>
    <x v="1"/>
    <n v="4.18"/>
    <x v="3"/>
    <n v="0"/>
  </r>
  <r>
    <s v="EMP04569"/>
    <x v="2100"/>
    <x v="8"/>
    <x v="0"/>
    <s v="kevin.williams85@company.com"/>
    <n v="-2799"/>
    <x v="8"/>
    <x v="3"/>
    <n v="86501.08"/>
    <x v="1682"/>
    <s v="USA"/>
    <x v="2"/>
    <n v="2.87"/>
    <x v="2"/>
    <n v="28"/>
  </r>
  <r>
    <s v="EMP04570"/>
    <x v="835"/>
    <x v="10"/>
    <x v="2"/>
    <s v="thomas.wilson1@company.com"/>
    <n v="-10081"/>
    <x v="3"/>
    <x v="8"/>
    <n v="84004.83"/>
    <x v="1280"/>
    <s v="USA"/>
    <x v="0"/>
    <n v="3.78"/>
    <x v="0"/>
    <n v="13"/>
  </r>
  <r>
    <s v="EMP04571"/>
    <x v="927"/>
    <x v="26"/>
    <x v="1"/>
    <s v="richard.roberts96@company.com"/>
    <n v="-9874"/>
    <x v="5"/>
    <x v="5"/>
    <n v="136447.48000000001"/>
    <x v="1355"/>
    <s v="France"/>
    <x v="1"/>
    <n v="1.39"/>
    <x v="3"/>
    <n v="22"/>
  </r>
  <r>
    <s v="EMP04572"/>
    <x v="538"/>
    <x v="17"/>
    <x v="1"/>
    <s v="sarah.mitchell98@company.com"/>
    <n v="-3882"/>
    <x v="3"/>
    <x v="4"/>
    <n v="83094.67"/>
    <x v="1506"/>
    <s v="Australia"/>
    <x v="1"/>
    <n v="2.52"/>
    <x v="0"/>
    <n v="13"/>
  </r>
  <r>
    <s v="EMP04573"/>
    <x v="2101"/>
    <x v="13"/>
    <x v="0"/>
    <s v="jennifer.williams67@company.com"/>
    <n v="-8176"/>
    <x v="7"/>
    <x v="5"/>
    <n v="109579.61"/>
    <x v="816"/>
    <s v="Canada"/>
    <x v="2"/>
    <n v="1.56"/>
    <x v="4"/>
    <n v="23"/>
  </r>
  <r>
    <s v="EMP04574"/>
    <x v="1678"/>
    <x v="0"/>
    <x v="0"/>
    <s v="charles.rodriguez90@company.com"/>
    <n v="-9974"/>
    <x v="1"/>
    <x v="3"/>
    <n v="161850.01999999999"/>
    <x v="1668"/>
    <s v="Brazil"/>
    <x v="1"/>
    <n v="2.6"/>
    <x v="1"/>
    <n v="2"/>
  </r>
  <r>
    <s v="EMP04575"/>
    <x v="1682"/>
    <x v="8"/>
    <x v="0"/>
    <s v="jennifer.roberts12@company.com"/>
    <n v="-9348"/>
    <x v="7"/>
    <x v="9"/>
    <n v="50670.48"/>
    <x v="1356"/>
    <s v="Japan"/>
    <x v="1"/>
    <n v="2.85"/>
    <x v="1"/>
    <n v="6"/>
  </r>
  <r>
    <s v="EMP04576"/>
    <x v="1916"/>
    <x v="35"/>
    <x v="0"/>
    <s v="rebecca.gonzalez35@company.com"/>
    <n v="-10830"/>
    <x v="6"/>
    <x v="2"/>
    <n v="102698.48"/>
    <x v="446"/>
    <s v="Germany"/>
    <x v="3"/>
    <n v="1.84"/>
    <x v="3"/>
    <n v="16"/>
  </r>
  <r>
    <s v="EMP04577"/>
    <x v="1665"/>
    <x v="4"/>
    <x v="2"/>
    <s v="sandra.anderson94@company.com"/>
    <n v="-10610"/>
    <x v="1"/>
    <x v="0"/>
    <n v="145062.20000000001"/>
    <x v="1026"/>
    <s v="Canada"/>
    <x v="2"/>
    <n v="4.8600000000000003"/>
    <x v="2"/>
    <n v="18"/>
  </r>
  <r>
    <s v="EMP04578"/>
    <x v="1787"/>
    <x v="35"/>
    <x v="2"/>
    <s v="nancy.robinson89@company.com"/>
    <n v="-9289"/>
    <x v="9"/>
    <x v="5"/>
    <n v="121342.28"/>
    <x v="1292"/>
    <s v="UK"/>
    <x v="0"/>
    <n v="2.77"/>
    <x v="0"/>
    <n v="15"/>
  </r>
  <r>
    <s v="EMP04579"/>
    <x v="1385"/>
    <x v="13"/>
    <x v="0"/>
    <s v="richard.ramirez14@company.com"/>
    <n v="-3907"/>
    <x v="2"/>
    <x v="8"/>
    <n v="74201.289999999994"/>
    <x v="213"/>
    <s v="India"/>
    <x v="1"/>
    <n v="2.76"/>
    <x v="3"/>
    <n v="37"/>
  </r>
  <r>
    <s v="EMP04580"/>
    <x v="74"/>
    <x v="22"/>
    <x v="0"/>
    <s v="mark.lewis3@company.com"/>
    <n v="-3957"/>
    <x v="9"/>
    <x v="8"/>
    <n v="168010.84"/>
    <x v="785"/>
    <s v="Japan"/>
    <x v="2"/>
    <n v="1.34"/>
    <x v="2"/>
    <n v="17"/>
  </r>
  <r>
    <s v="EMP04581"/>
    <x v="2102"/>
    <x v="9"/>
    <x v="2"/>
    <s v="richard.martinez73@company.com"/>
    <n v="-8630"/>
    <x v="8"/>
    <x v="2"/>
    <n v="164019.26999999999"/>
    <x v="1190"/>
    <s v="Brazil"/>
    <x v="3"/>
    <n v="4.03"/>
    <x v="1"/>
    <n v="32"/>
  </r>
  <r>
    <s v="EMP04582"/>
    <x v="1468"/>
    <x v="42"/>
    <x v="2"/>
    <s v="charles.williams20@company.com"/>
    <n v="-2253"/>
    <x v="4"/>
    <x v="10"/>
    <n v="105512.23"/>
    <x v="978"/>
    <s v="Japan"/>
    <x v="3"/>
    <n v="2.84"/>
    <x v="4"/>
    <n v="4"/>
  </r>
  <r>
    <s v="EMP04583"/>
    <x v="807"/>
    <x v="21"/>
    <x v="0"/>
    <s v="deborah.torres54@company.com"/>
    <n v="-9618"/>
    <x v="4"/>
    <x v="6"/>
    <n v="154286.43"/>
    <x v="972"/>
    <s v="India"/>
    <x v="2"/>
    <n v="4.6900000000000004"/>
    <x v="0"/>
    <n v="24"/>
  </r>
  <r>
    <s v="EMP04584"/>
    <x v="262"/>
    <x v="29"/>
    <x v="0"/>
    <s v="kevin.rivera64@company.com"/>
    <n v="-3105"/>
    <x v="4"/>
    <x v="5"/>
    <n v="141717.26"/>
    <x v="408"/>
    <s v="Singapore"/>
    <x v="1"/>
    <n v="4.25"/>
    <x v="2"/>
    <n v="36"/>
  </r>
  <r>
    <s v="EMP04585"/>
    <x v="1919"/>
    <x v="9"/>
    <x v="0"/>
    <s v="steven.thomas10@company.com"/>
    <n v="-4522"/>
    <x v="1"/>
    <x v="2"/>
    <n v="75668.899999999994"/>
    <x v="1503"/>
    <s v="Germany"/>
    <x v="0"/>
    <n v="3.44"/>
    <x v="0"/>
    <n v="24"/>
  </r>
  <r>
    <s v="EMP04586"/>
    <x v="1157"/>
    <x v="21"/>
    <x v="2"/>
    <s v="thomas.roberts37@company.com"/>
    <n v="-8622"/>
    <x v="8"/>
    <x v="2"/>
    <n v="55959.38"/>
    <x v="866"/>
    <s v="Australia"/>
    <x v="0"/>
    <n v="2.46"/>
    <x v="2"/>
    <n v="29"/>
  </r>
  <r>
    <s v="EMP04587"/>
    <x v="1038"/>
    <x v="31"/>
    <x v="0"/>
    <s v="dorothy.king37@company.com"/>
    <n v="-2892"/>
    <x v="2"/>
    <x v="10"/>
    <n v="83029.48"/>
    <x v="171"/>
    <s v="Canada"/>
    <x v="1"/>
    <n v="1.03"/>
    <x v="0"/>
    <n v="34"/>
  </r>
  <r>
    <s v="EMP04588"/>
    <x v="333"/>
    <x v="30"/>
    <x v="1"/>
    <s v="andrew.mitchell39@company.com"/>
    <n v="-9620"/>
    <x v="0"/>
    <x v="9"/>
    <n v="160354.79999999999"/>
    <x v="1252"/>
    <s v="Canada"/>
    <x v="1"/>
    <n v="3.7"/>
    <x v="3"/>
    <n v="3"/>
  </r>
  <r>
    <s v="EMP04589"/>
    <x v="1337"/>
    <x v="24"/>
    <x v="1"/>
    <s v="linda.thomas85@company.com"/>
    <n v="-4770"/>
    <x v="6"/>
    <x v="0"/>
    <n v="160645.64000000001"/>
    <x v="417"/>
    <s v="USA"/>
    <x v="2"/>
    <n v="3.43"/>
    <x v="2"/>
    <n v="20"/>
  </r>
  <r>
    <s v="EMP04590"/>
    <x v="2103"/>
    <x v="31"/>
    <x v="0"/>
    <s v="emily.anderson44@company.com"/>
    <n v="-9805"/>
    <x v="2"/>
    <x v="4"/>
    <n v="60491.5"/>
    <x v="1372"/>
    <s v="USA"/>
    <x v="2"/>
    <n v="1.55"/>
    <x v="1"/>
    <n v="36"/>
  </r>
  <r>
    <s v="EMP04591"/>
    <x v="8"/>
    <x v="3"/>
    <x v="1"/>
    <s v="deborah.wright43@company.com"/>
    <n v="-4602"/>
    <x v="5"/>
    <x v="2"/>
    <n v="74015.850000000006"/>
    <x v="719"/>
    <s v="USA"/>
    <x v="1"/>
    <n v="1.68"/>
    <x v="4"/>
    <n v="15"/>
  </r>
  <r>
    <s v="EMP04592"/>
    <x v="398"/>
    <x v="24"/>
    <x v="0"/>
    <s v="timothy.gonzalez3@company.com"/>
    <n v="-10561"/>
    <x v="9"/>
    <x v="7"/>
    <n v="124331.7"/>
    <x v="700"/>
    <s v="Canada"/>
    <x v="1"/>
    <n v="3.29"/>
    <x v="0"/>
    <n v="35"/>
  </r>
  <r>
    <s v="EMP04593"/>
    <x v="1435"/>
    <x v="4"/>
    <x v="1"/>
    <s v="betty.lee57@company.com"/>
    <n v="-5635"/>
    <x v="5"/>
    <x v="7"/>
    <n v="40501.089999999997"/>
    <x v="689"/>
    <s v="Japan"/>
    <x v="1"/>
    <n v="3.63"/>
    <x v="1"/>
    <n v="17"/>
  </r>
  <r>
    <s v="EMP04594"/>
    <x v="584"/>
    <x v="34"/>
    <x v="1"/>
    <s v="deborah.rivera29@company.com"/>
    <n v="-8265"/>
    <x v="0"/>
    <x v="7"/>
    <n v="109206.94"/>
    <x v="1510"/>
    <s v="Brazil"/>
    <x v="0"/>
    <n v="2.12"/>
    <x v="3"/>
    <n v="12"/>
  </r>
  <r>
    <s v="EMP04595"/>
    <x v="2104"/>
    <x v="42"/>
    <x v="2"/>
    <s v="anthony.taylor36@company.com"/>
    <n v="-3569"/>
    <x v="0"/>
    <x v="0"/>
    <n v="54791.22"/>
    <x v="238"/>
    <s v="Canada"/>
    <x v="0"/>
    <n v="1.9"/>
    <x v="0"/>
    <n v="36"/>
  </r>
  <r>
    <s v="EMP04596"/>
    <x v="609"/>
    <x v="23"/>
    <x v="1"/>
    <s v="betty.brown17@company.com"/>
    <n v="-4921"/>
    <x v="5"/>
    <x v="4"/>
    <n v="66506.460000000006"/>
    <x v="1053"/>
    <s v="India"/>
    <x v="3"/>
    <n v="4.71"/>
    <x v="3"/>
    <n v="7"/>
  </r>
  <r>
    <s v="EMP04597"/>
    <x v="1950"/>
    <x v="33"/>
    <x v="1"/>
    <s v="charles.lopez41@company.com"/>
    <n v="-3764"/>
    <x v="0"/>
    <x v="9"/>
    <n v="148326.09"/>
    <x v="494"/>
    <s v="Singapore"/>
    <x v="0"/>
    <n v="2.57"/>
    <x v="4"/>
    <n v="3"/>
  </r>
  <r>
    <s v="EMP04598"/>
    <x v="846"/>
    <x v="38"/>
    <x v="0"/>
    <s v="george.carter75@company.com"/>
    <n v="-4200"/>
    <x v="0"/>
    <x v="7"/>
    <n v="82650.61"/>
    <x v="171"/>
    <s v="Japan"/>
    <x v="3"/>
    <n v="5"/>
    <x v="0"/>
    <n v="34"/>
  </r>
  <r>
    <s v="EMP04599"/>
    <x v="1905"/>
    <x v="12"/>
    <x v="1"/>
    <s v="jennifer.jackson82@company.com"/>
    <n v="-4465"/>
    <x v="4"/>
    <x v="9"/>
    <n v="134713.78"/>
    <x v="1202"/>
    <s v="Singapore"/>
    <x v="2"/>
    <n v="4.78"/>
    <x v="3"/>
    <n v="5"/>
  </r>
  <r>
    <s v="EMP04600"/>
    <x v="529"/>
    <x v="9"/>
    <x v="1"/>
    <s v="emily.clark86@company.com"/>
    <n v="-3695"/>
    <x v="0"/>
    <x v="8"/>
    <n v="75071.929999999993"/>
    <x v="845"/>
    <s v="UK"/>
    <x v="2"/>
    <n v="3.76"/>
    <x v="4"/>
    <n v="5"/>
  </r>
  <r>
    <s v="EMP04601"/>
    <x v="109"/>
    <x v="35"/>
    <x v="1"/>
    <s v="brian.jackson39@company.com"/>
    <n v="-11371"/>
    <x v="5"/>
    <x v="7"/>
    <n v="93932.63"/>
    <x v="1414"/>
    <s v="Australia"/>
    <x v="2"/>
    <n v="4.8099999999999996"/>
    <x v="4"/>
    <n v="40"/>
  </r>
  <r>
    <s v="EMP04602"/>
    <x v="626"/>
    <x v="1"/>
    <x v="1"/>
    <s v="mary.flores81@company.com"/>
    <n v="-10307"/>
    <x v="8"/>
    <x v="3"/>
    <n v="146170.32999999999"/>
    <x v="1592"/>
    <s v="Singapore"/>
    <x v="1"/>
    <n v="3.44"/>
    <x v="0"/>
    <n v="23"/>
  </r>
  <r>
    <s v="EMP04603"/>
    <x v="1270"/>
    <x v="6"/>
    <x v="1"/>
    <s v="kevin.campbell96@company.com"/>
    <n v="-8478"/>
    <x v="2"/>
    <x v="3"/>
    <n v="134711.04000000001"/>
    <x v="1132"/>
    <s v="Singapore"/>
    <x v="0"/>
    <n v="4.5199999999999996"/>
    <x v="2"/>
    <n v="28"/>
  </r>
  <r>
    <s v="EMP04604"/>
    <x v="1855"/>
    <x v="24"/>
    <x v="0"/>
    <s v="robert.martinez40@company.com"/>
    <n v="-2608"/>
    <x v="0"/>
    <x v="6"/>
    <n v="38151.72"/>
    <x v="372"/>
    <s v="Brazil"/>
    <x v="1"/>
    <n v="2.2799999999999998"/>
    <x v="0"/>
    <n v="15"/>
  </r>
  <r>
    <s v="EMP04605"/>
    <x v="565"/>
    <x v="14"/>
    <x v="2"/>
    <s v="melissa.mitchell99@company.com"/>
    <n v="-9989"/>
    <x v="3"/>
    <x v="5"/>
    <n v="131808.73000000001"/>
    <x v="593"/>
    <s v="France"/>
    <x v="2"/>
    <n v="4.47"/>
    <x v="3"/>
    <n v="30"/>
  </r>
  <r>
    <s v="EMP04606"/>
    <x v="715"/>
    <x v="35"/>
    <x v="0"/>
    <s v="michelle.ramirez24@company.com"/>
    <n v="-4324"/>
    <x v="5"/>
    <x v="0"/>
    <n v="136733.96"/>
    <x v="1536"/>
    <s v="USA"/>
    <x v="3"/>
    <n v="1.06"/>
    <x v="2"/>
    <n v="5"/>
  </r>
  <r>
    <s v="EMP04607"/>
    <x v="232"/>
    <x v="31"/>
    <x v="0"/>
    <s v="sandra.harris33@company.com"/>
    <n v="-3323"/>
    <x v="0"/>
    <x v="8"/>
    <n v="150518.22"/>
    <x v="1226"/>
    <s v="India"/>
    <x v="1"/>
    <n v="2.37"/>
    <x v="3"/>
    <n v="16"/>
  </r>
  <r>
    <s v="EMP04608"/>
    <x v="289"/>
    <x v="37"/>
    <x v="1"/>
    <s v="donna.davis53@company.com"/>
    <n v="-7053"/>
    <x v="4"/>
    <x v="0"/>
    <n v="61945.58"/>
    <x v="1227"/>
    <s v="Japan"/>
    <x v="0"/>
    <n v="2.13"/>
    <x v="2"/>
    <n v="2"/>
  </r>
  <r>
    <s v="EMP04609"/>
    <x v="1827"/>
    <x v="25"/>
    <x v="2"/>
    <s v="nancy.nelson79@company.com"/>
    <n v="-4139"/>
    <x v="7"/>
    <x v="2"/>
    <n v="119337"/>
    <x v="238"/>
    <s v="France"/>
    <x v="0"/>
    <n v="2.25"/>
    <x v="0"/>
    <n v="14"/>
  </r>
  <r>
    <s v="EMP04610"/>
    <x v="1474"/>
    <x v="11"/>
    <x v="1"/>
    <s v="karen.thompson70@company.com"/>
    <n v="-5854"/>
    <x v="3"/>
    <x v="10"/>
    <n v="127343.18"/>
    <x v="157"/>
    <s v="Singapore"/>
    <x v="2"/>
    <n v="3.02"/>
    <x v="0"/>
    <n v="13"/>
  </r>
  <r>
    <s v="EMP04611"/>
    <x v="1741"/>
    <x v="40"/>
    <x v="1"/>
    <s v="linda.brown65@company.com"/>
    <n v="-4854"/>
    <x v="3"/>
    <x v="8"/>
    <n v="93013.9"/>
    <x v="1359"/>
    <s v="Singapore"/>
    <x v="0"/>
    <n v="4.93"/>
    <x v="1"/>
    <n v="16"/>
  </r>
  <r>
    <s v="EMP04612"/>
    <x v="456"/>
    <x v="15"/>
    <x v="2"/>
    <s v="patricia.perez56@company.com"/>
    <n v="-8388"/>
    <x v="0"/>
    <x v="10"/>
    <n v="153229.43"/>
    <x v="1004"/>
    <s v="Canada"/>
    <x v="1"/>
    <n v="4.1100000000000003"/>
    <x v="1"/>
    <n v="2"/>
  </r>
  <r>
    <s v="EMP04613"/>
    <x v="2105"/>
    <x v="22"/>
    <x v="0"/>
    <s v="thomas.jackson86@company.com"/>
    <n v="-4789"/>
    <x v="3"/>
    <x v="10"/>
    <n v="88944.38"/>
    <x v="773"/>
    <s v="Australia"/>
    <x v="3"/>
    <n v="4.76"/>
    <x v="4"/>
    <n v="11"/>
  </r>
  <r>
    <s v="EMP04614"/>
    <x v="657"/>
    <x v="20"/>
    <x v="1"/>
    <s v="ronald.king13@company.com"/>
    <n v="-7142"/>
    <x v="4"/>
    <x v="9"/>
    <n v="166034.76"/>
    <x v="1083"/>
    <s v="India"/>
    <x v="1"/>
    <n v="1.56"/>
    <x v="3"/>
    <n v="21"/>
  </r>
  <r>
    <s v="EMP04615"/>
    <x v="1449"/>
    <x v="24"/>
    <x v="2"/>
    <s v="brian.allen20@company.com"/>
    <n v="-9083"/>
    <x v="8"/>
    <x v="7"/>
    <n v="158562.6"/>
    <x v="1262"/>
    <s v="Australia"/>
    <x v="3"/>
    <n v="1.0900000000000001"/>
    <x v="1"/>
    <n v="28"/>
  </r>
  <r>
    <s v="EMP04616"/>
    <x v="149"/>
    <x v="36"/>
    <x v="2"/>
    <s v="paul.adams91@company.com"/>
    <n v="-8773"/>
    <x v="8"/>
    <x v="0"/>
    <n v="115189.72"/>
    <x v="1611"/>
    <s v="Japan"/>
    <x v="0"/>
    <n v="1.05"/>
    <x v="1"/>
    <n v="36"/>
  </r>
  <r>
    <s v="EMP04617"/>
    <x v="1689"/>
    <x v="41"/>
    <x v="1"/>
    <s v="ronald.hernandez22@company.com"/>
    <n v="-9785"/>
    <x v="4"/>
    <x v="9"/>
    <n v="90265.69"/>
    <x v="4"/>
    <s v="UK"/>
    <x v="0"/>
    <n v="2.74"/>
    <x v="2"/>
    <n v="23"/>
  </r>
  <r>
    <s v="EMP04618"/>
    <x v="111"/>
    <x v="11"/>
    <x v="0"/>
    <s v="betty.harris55@company.com"/>
    <n v="-2318"/>
    <x v="9"/>
    <x v="6"/>
    <n v="64363.88"/>
    <x v="1633"/>
    <s v="USA"/>
    <x v="0"/>
    <n v="2.39"/>
    <x v="1"/>
    <n v="0"/>
  </r>
  <r>
    <s v="EMP04619"/>
    <x v="468"/>
    <x v="3"/>
    <x v="2"/>
    <s v="ashley.nelson97@company.com"/>
    <n v="-8979"/>
    <x v="4"/>
    <x v="9"/>
    <n v="158152.24"/>
    <x v="834"/>
    <s v="France"/>
    <x v="2"/>
    <n v="4.99"/>
    <x v="1"/>
    <n v="39"/>
  </r>
  <r>
    <s v="EMP04620"/>
    <x v="479"/>
    <x v="8"/>
    <x v="1"/>
    <s v="barbara.hall93@company.com"/>
    <n v="-9124"/>
    <x v="5"/>
    <x v="8"/>
    <n v="144423.35"/>
    <x v="835"/>
    <s v="Brazil"/>
    <x v="3"/>
    <n v="3.8"/>
    <x v="2"/>
    <n v="7"/>
  </r>
  <r>
    <s v="EMP04621"/>
    <x v="776"/>
    <x v="27"/>
    <x v="0"/>
    <s v="sandra.white51@company.com"/>
    <n v="-9977"/>
    <x v="1"/>
    <x v="9"/>
    <n v="36977.07"/>
    <x v="82"/>
    <s v="Germany"/>
    <x v="2"/>
    <n v="2.4300000000000002"/>
    <x v="3"/>
    <n v="25"/>
  </r>
  <r>
    <s v="EMP04622"/>
    <x v="672"/>
    <x v="35"/>
    <x v="1"/>
    <s v="linda.lewis8@company.com"/>
    <n v="-9012"/>
    <x v="7"/>
    <x v="10"/>
    <n v="91570.87"/>
    <x v="698"/>
    <s v="Singapore"/>
    <x v="1"/>
    <n v="2.12"/>
    <x v="3"/>
    <n v="26"/>
  </r>
  <r>
    <s v="EMP04623"/>
    <x v="1749"/>
    <x v="19"/>
    <x v="2"/>
    <s v="barbara.anderson26@company.com"/>
    <n v="-5167"/>
    <x v="6"/>
    <x v="8"/>
    <n v="47107.72"/>
    <x v="181"/>
    <s v="India"/>
    <x v="1"/>
    <n v="5"/>
    <x v="3"/>
    <n v="18"/>
  </r>
  <r>
    <s v="EMP04624"/>
    <x v="74"/>
    <x v="3"/>
    <x v="2"/>
    <s v="mark.lewis9@company.com"/>
    <n v="-6099"/>
    <x v="8"/>
    <x v="6"/>
    <n v="95132.9"/>
    <x v="331"/>
    <s v="UK"/>
    <x v="0"/>
    <n v="4.82"/>
    <x v="3"/>
    <n v="27"/>
  </r>
  <r>
    <s v="EMP04625"/>
    <x v="1656"/>
    <x v="36"/>
    <x v="1"/>
    <s v="donald.harris48@company.com"/>
    <n v="-7292"/>
    <x v="3"/>
    <x v="6"/>
    <n v="82593.2"/>
    <x v="481"/>
    <s v="UK"/>
    <x v="2"/>
    <n v="3.69"/>
    <x v="1"/>
    <n v="19"/>
  </r>
  <r>
    <s v="EMP04626"/>
    <x v="2046"/>
    <x v="15"/>
    <x v="0"/>
    <s v="amanda.campbell82@company.com"/>
    <n v="-8432"/>
    <x v="0"/>
    <x v="0"/>
    <n v="157678.39999999999"/>
    <x v="1187"/>
    <s v="Canada"/>
    <x v="2"/>
    <n v="2.5099999999999998"/>
    <x v="3"/>
    <n v="23"/>
  </r>
  <r>
    <s v="EMP04627"/>
    <x v="874"/>
    <x v="19"/>
    <x v="2"/>
    <s v="mark.sanchez4@company.com"/>
    <n v="-8536"/>
    <x v="8"/>
    <x v="2"/>
    <n v="162804.10999999999"/>
    <x v="904"/>
    <s v="Japan"/>
    <x v="2"/>
    <n v="2.62"/>
    <x v="0"/>
    <n v="31"/>
  </r>
  <r>
    <s v="EMP04628"/>
    <x v="1078"/>
    <x v="3"/>
    <x v="1"/>
    <s v="michael.flores12@company.com"/>
    <n v="-8714"/>
    <x v="1"/>
    <x v="8"/>
    <n v="177083.08"/>
    <x v="237"/>
    <s v="Brazil"/>
    <x v="1"/>
    <n v="5"/>
    <x v="4"/>
    <n v="24"/>
  </r>
  <r>
    <s v="EMP04629"/>
    <x v="767"/>
    <x v="29"/>
    <x v="2"/>
    <s v="deborah.roberts21@company.com"/>
    <n v="-10611"/>
    <x v="5"/>
    <x v="6"/>
    <n v="94959.57"/>
    <x v="1634"/>
    <s v="Brazil"/>
    <x v="2"/>
    <n v="1.3"/>
    <x v="1"/>
    <n v="29"/>
  </r>
  <r>
    <s v="EMP04630"/>
    <x v="1284"/>
    <x v="27"/>
    <x v="2"/>
    <s v="george.ramirez89@company.com"/>
    <n v="-4476"/>
    <x v="1"/>
    <x v="9"/>
    <n v="39062.25"/>
    <x v="1284"/>
    <s v="India"/>
    <x v="2"/>
    <n v="1.44"/>
    <x v="0"/>
    <n v="12"/>
  </r>
  <r>
    <s v="EMP04631"/>
    <x v="237"/>
    <x v="17"/>
    <x v="2"/>
    <s v="thomas.nguyen94@company.com"/>
    <n v="-6305"/>
    <x v="9"/>
    <x v="10"/>
    <n v="177822.93"/>
    <x v="1363"/>
    <s v="France"/>
    <x v="3"/>
    <n v="3.15"/>
    <x v="0"/>
    <n v="27"/>
  </r>
  <r>
    <s v="EMP04632"/>
    <x v="1380"/>
    <x v="31"/>
    <x v="0"/>
    <s v="michael.martin10@company.com"/>
    <n v="-7490"/>
    <x v="7"/>
    <x v="0"/>
    <n v="151968.87"/>
    <x v="758"/>
    <s v="Germany"/>
    <x v="1"/>
    <n v="3.08"/>
    <x v="4"/>
    <n v="31"/>
  </r>
  <r>
    <s v="EMP04633"/>
    <x v="499"/>
    <x v="3"/>
    <x v="1"/>
    <s v="james.anderson96@company.com"/>
    <n v="-8227"/>
    <x v="1"/>
    <x v="5"/>
    <n v="36371.78"/>
    <x v="772"/>
    <s v="Germany"/>
    <x v="0"/>
    <n v="3.13"/>
    <x v="1"/>
    <n v="5"/>
  </r>
  <r>
    <s v="EMP04634"/>
    <x v="2106"/>
    <x v="10"/>
    <x v="0"/>
    <s v="joshua.wright87@company.com"/>
    <n v="-8260"/>
    <x v="4"/>
    <x v="3"/>
    <n v="135009.23000000001"/>
    <x v="389"/>
    <s v="Singapore"/>
    <x v="3"/>
    <n v="2.67"/>
    <x v="3"/>
    <n v="5"/>
  </r>
  <r>
    <s v="EMP04635"/>
    <x v="2034"/>
    <x v="10"/>
    <x v="1"/>
    <s v="robert.williams70@company.com"/>
    <n v="-8225"/>
    <x v="6"/>
    <x v="3"/>
    <n v="65871.929999999993"/>
    <x v="1561"/>
    <s v="USA"/>
    <x v="3"/>
    <n v="1.22"/>
    <x v="1"/>
    <n v="17"/>
  </r>
  <r>
    <s v="EMP04636"/>
    <x v="256"/>
    <x v="23"/>
    <x v="2"/>
    <s v="michael.harris52@company.com"/>
    <n v="-4207"/>
    <x v="8"/>
    <x v="7"/>
    <n v="92618.98"/>
    <x v="506"/>
    <s v="Canada"/>
    <x v="3"/>
    <n v="1.78"/>
    <x v="2"/>
    <n v="5"/>
  </r>
  <r>
    <s v="EMP04637"/>
    <x v="1318"/>
    <x v="42"/>
    <x v="2"/>
    <s v="kevin.carter66@company.com"/>
    <n v="-1945"/>
    <x v="2"/>
    <x v="5"/>
    <n v="164743.39000000001"/>
    <x v="1683"/>
    <s v="Singapore"/>
    <x v="2"/>
    <n v="2.44"/>
    <x v="1"/>
    <n v="3"/>
  </r>
  <r>
    <s v="EMP04638"/>
    <x v="53"/>
    <x v="34"/>
    <x v="1"/>
    <s v="david.martin65@company.com"/>
    <n v="-5367"/>
    <x v="6"/>
    <x v="10"/>
    <n v="121763.97"/>
    <x v="1684"/>
    <s v="Brazil"/>
    <x v="1"/>
    <n v="2.35"/>
    <x v="1"/>
    <n v="16"/>
  </r>
  <r>
    <s v="EMP04639"/>
    <x v="877"/>
    <x v="2"/>
    <x v="0"/>
    <s v="deborah.moore96@company.com"/>
    <n v="-3108"/>
    <x v="2"/>
    <x v="5"/>
    <n v="166489.19"/>
    <x v="793"/>
    <s v="USA"/>
    <x v="0"/>
    <n v="3.37"/>
    <x v="3"/>
    <n v="20"/>
  </r>
  <r>
    <s v="EMP04640"/>
    <x v="1302"/>
    <x v="23"/>
    <x v="2"/>
    <s v="william.sanchez90@company.com"/>
    <n v="-9766"/>
    <x v="6"/>
    <x v="2"/>
    <n v="155349.57"/>
    <x v="109"/>
    <s v="France"/>
    <x v="2"/>
    <n v="1.91"/>
    <x v="0"/>
    <n v="3"/>
  </r>
  <r>
    <s v="EMP04641"/>
    <x v="2107"/>
    <x v="6"/>
    <x v="0"/>
    <s v="daniel.davis11@company.com"/>
    <n v="-9093"/>
    <x v="4"/>
    <x v="10"/>
    <n v="98139.18"/>
    <x v="1157"/>
    <s v="UK"/>
    <x v="2"/>
    <n v="1.97"/>
    <x v="0"/>
    <n v="35"/>
  </r>
  <r>
    <s v="EMP04642"/>
    <x v="520"/>
    <x v="1"/>
    <x v="0"/>
    <s v="daniel.sanchez32@company.com"/>
    <n v="-7748"/>
    <x v="7"/>
    <x v="7"/>
    <n v="141087.62"/>
    <x v="1391"/>
    <s v="USA"/>
    <x v="0"/>
    <n v="2.3199999999999998"/>
    <x v="4"/>
    <n v="15"/>
  </r>
  <r>
    <s v="EMP04643"/>
    <x v="1264"/>
    <x v="35"/>
    <x v="2"/>
    <s v="karen.wilson20@company.com"/>
    <n v="-5399"/>
    <x v="2"/>
    <x v="3"/>
    <n v="61707.29"/>
    <x v="17"/>
    <s v="Germany"/>
    <x v="3"/>
    <n v="4.26"/>
    <x v="0"/>
    <n v="23"/>
  </r>
  <r>
    <s v="EMP04644"/>
    <x v="1125"/>
    <x v="40"/>
    <x v="1"/>
    <s v="mark.garcia42@company.com"/>
    <n v="-4224"/>
    <x v="0"/>
    <x v="6"/>
    <n v="127790.37"/>
    <x v="1621"/>
    <s v="USA"/>
    <x v="2"/>
    <n v="3.02"/>
    <x v="3"/>
    <n v="39"/>
  </r>
  <r>
    <s v="EMP04645"/>
    <x v="1612"/>
    <x v="6"/>
    <x v="0"/>
    <s v="mark.roberts85@company.com"/>
    <n v="-2825"/>
    <x v="5"/>
    <x v="9"/>
    <n v="88656.82"/>
    <x v="1685"/>
    <s v="Australia"/>
    <x v="1"/>
    <n v="4.5599999999999996"/>
    <x v="4"/>
    <n v="30"/>
  </r>
  <r>
    <s v="EMP04646"/>
    <x v="755"/>
    <x v="34"/>
    <x v="0"/>
    <s v="margaret.green8@company.com"/>
    <n v="-2063"/>
    <x v="4"/>
    <x v="3"/>
    <n v="40898.86"/>
    <x v="1686"/>
    <s v="France"/>
    <x v="2"/>
    <n v="2.2200000000000002"/>
    <x v="0"/>
    <n v="20"/>
  </r>
  <r>
    <s v="EMP04647"/>
    <x v="1102"/>
    <x v="11"/>
    <x v="2"/>
    <s v="carol.roberts47@company.com"/>
    <n v="-3636"/>
    <x v="1"/>
    <x v="4"/>
    <n v="171333.21"/>
    <x v="1491"/>
    <s v="France"/>
    <x v="1"/>
    <n v="1.98"/>
    <x v="4"/>
    <n v="26"/>
  </r>
  <r>
    <s v="EMP04648"/>
    <x v="1648"/>
    <x v="0"/>
    <x v="0"/>
    <s v="deborah.garcia87@company.com"/>
    <n v="-6217"/>
    <x v="5"/>
    <x v="6"/>
    <n v="45083.1"/>
    <x v="74"/>
    <s v="USA"/>
    <x v="1"/>
    <n v="4.5599999999999996"/>
    <x v="2"/>
    <n v="10"/>
  </r>
  <r>
    <s v="EMP04649"/>
    <x v="509"/>
    <x v="26"/>
    <x v="2"/>
    <s v="sandra.allen30@company.com"/>
    <n v="-3308"/>
    <x v="1"/>
    <x v="10"/>
    <n v="176899.16"/>
    <x v="1305"/>
    <s v="Australia"/>
    <x v="0"/>
    <n v="1.83"/>
    <x v="1"/>
    <n v="8"/>
  </r>
  <r>
    <s v="EMP04650"/>
    <x v="1647"/>
    <x v="30"/>
    <x v="0"/>
    <s v="john.sanchez93@company.com"/>
    <n v="-10912"/>
    <x v="3"/>
    <x v="9"/>
    <n v="54812.160000000003"/>
    <x v="322"/>
    <s v="Australia"/>
    <x v="0"/>
    <n v="3.51"/>
    <x v="2"/>
    <n v="33"/>
  </r>
  <r>
    <s v="EMP04651"/>
    <x v="473"/>
    <x v="11"/>
    <x v="0"/>
    <s v="timothy.scott21@company.com"/>
    <n v="-3273"/>
    <x v="9"/>
    <x v="6"/>
    <n v="126804.8"/>
    <x v="628"/>
    <s v="Japan"/>
    <x v="3"/>
    <n v="3.11"/>
    <x v="0"/>
    <n v="12"/>
  </r>
  <r>
    <s v="EMP04652"/>
    <x v="1828"/>
    <x v="17"/>
    <x v="2"/>
    <s v="dorothy.baker49@company.com"/>
    <n v="-8771"/>
    <x v="6"/>
    <x v="2"/>
    <n v="124282.55"/>
    <x v="660"/>
    <s v="USA"/>
    <x v="2"/>
    <n v="1.84"/>
    <x v="4"/>
    <n v="15"/>
  </r>
  <r>
    <s v="EMP04653"/>
    <x v="1942"/>
    <x v="33"/>
    <x v="2"/>
    <s v="steven.lewis56@company.com"/>
    <n v="-10127"/>
    <x v="2"/>
    <x v="7"/>
    <n v="111098.02"/>
    <x v="545"/>
    <s v="India"/>
    <x v="3"/>
    <n v="3.69"/>
    <x v="4"/>
    <n v="18"/>
  </r>
  <r>
    <s v="EMP04654"/>
    <x v="712"/>
    <x v="2"/>
    <x v="2"/>
    <s v="karen.mitchell33@company.com"/>
    <n v="-6063"/>
    <x v="2"/>
    <x v="0"/>
    <n v="113204.61"/>
    <x v="171"/>
    <s v="Canada"/>
    <x v="1"/>
    <n v="1.39"/>
    <x v="3"/>
    <n v="17"/>
  </r>
  <r>
    <s v="EMP04655"/>
    <x v="2010"/>
    <x v="29"/>
    <x v="2"/>
    <s v="joseph.wright37@company.com"/>
    <n v="-10263"/>
    <x v="4"/>
    <x v="9"/>
    <n v="143013.95000000001"/>
    <x v="905"/>
    <s v="Japan"/>
    <x v="1"/>
    <n v="1.03"/>
    <x v="4"/>
    <n v="33"/>
  </r>
  <r>
    <s v="EMP04656"/>
    <x v="1868"/>
    <x v="5"/>
    <x v="0"/>
    <s v="ronald.ramirez4@company.com"/>
    <n v="-10500"/>
    <x v="2"/>
    <x v="6"/>
    <n v="179964.22"/>
    <x v="829"/>
    <s v="Singapore"/>
    <x v="3"/>
    <n v="4.07"/>
    <x v="2"/>
    <n v="27"/>
  </r>
  <r>
    <s v="EMP04657"/>
    <x v="1122"/>
    <x v="17"/>
    <x v="1"/>
    <s v="james.johnson62@company.com"/>
    <n v="-10377"/>
    <x v="8"/>
    <x v="10"/>
    <n v="177150.15"/>
    <x v="263"/>
    <s v="Australia"/>
    <x v="3"/>
    <n v="3.95"/>
    <x v="3"/>
    <n v="40"/>
  </r>
  <r>
    <s v="EMP04658"/>
    <x v="126"/>
    <x v="3"/>
    <x v="1"/>
    <s v="carol.martin88@company.com"/>
    <n v="-10708"/>
    <x v="3"/>
    <x v="8"/>
    <n v="66479.149999999994"/>
    <x v="498"/>
    <s v="Germany"/>
    <x v="3"/>
    <n v="2.77"/>
    <x v="4"/>
    <n v="24"/>
  </r>
  <r>
    <s v="EMP04659"/>
    <x v="1907"/>
    <x v="29"/>
    <x v="2"/>
    <s v="emily.allen57@company.com"/>
    <n v="-3659"/>
    <x v="2"/>
    <x v="9"/>
    <n v="71304.009999999995"/>
    <x v="1212"/>
    <s v="India"/>
    <x v="1"/>
    <n v="2.48"/>
    <x v="0"/>
    <n v="16"/>
  </r>
  <r>
    <s v="EMP04660"/>
    <x v="2108"/>
    <x v="26"/>
    <x v="0"/>
    <s v="carol.miller1@company.com"/>
    <n v="-6569"/>
    <x v="2"/>
    <x v="10"/>
    <n v="60070.83"/>
    <x v="1452"/>
    <s v="Japan"/>
    <x v="1"/>
    <n v="1.39"/>
    <x v="4"/>
    <n v="22"/>
  </r>
  <r>
    <s v="EMP04661"/>
    <x v="2109"/>
    <x v="28"/>
    <x v="0"/>
    <s v="donna.walker52@company.com"/>
    <n v="-6870"/>
    <x v="1"/>
    <x v="4"/>
    <n v="114718.52"/>
    <x v="654"/>
    <s v="UK"/>
    <x v="2"/>
    <n v="2.29"/>
    <x v="2"/>
    <n v="4"/>
  </r>
  <r>
    <s v="EMP04662"/>
    <x v="878"/>
    <x v="22"/>
    <x v="2"/>
    <s v="thomas.miller71@company.com"/>
    <n v="-7568"/>
    <x v="0"/>
    <x v="7"/>
    <n v="82400.52"/>
    <x v="1525"/>
    <s v="Germany"/>
    <x v="1"/>
    <n v="2.65"/>
    <x v="0"/>
    <n v="17"/>
  </r>
  <r>
    <s v="EMP04663"/>
    <x v="427"/>
    <x v="29"/>
    <x v="1"/>
    <s v="sandra.wilson99@company.com"/>
    <n v="-10493"/>
    <x v="6"/>
    <x v="3"/>
    <n v="83865.289999999994"/>
    <x v="1658"/>
    <s v="Australia"/>
    <x v="2"/>
    <n v="3.21"/>
    <x v="2"/>
    <n v="25"/>
  </r>
  <r>
    <s v="EMP04664"/>
    <x v="709"/>
    <x v="25"/>
    <x v="1"/>
    <s v="ashley.wilson29@company.com"/>
    <n v="-3913"/>
    <x v="0"/>
    <x v="2"/>
    <n v="75205.490000000005"/>
    <x v="758"/>
    <s v="France"/>
    <x v="0"/>
    <n v="2.4300000000000002"/>
    <x v="1"/>
    <n v="30"/>
  </r>
  <r>
    <s v="EMP04665"/>
    <x v="29"/>
    <x v="8"/>
    <x v="2"/>
    <s v="amanda.torres34@company.com"/>
    <n v="-4390"/>
    <x v="6"/>
    <x v="8"/>
    <n v="44617.279999999999"/>
    <x v="669"/>
    <s v="France"/>
    <x v="1"/>
    <n v="3.76"/>
    <x v="2"/>
    <n v="26"/>
  </r>
  <r>
    <s v="EMP04666"/>
    <x v="723"/>
    <x v="34"/>
    <x v="0"/>
    <s v="barbara.wright8@company.com"/>
    <n v="-5564"/>
    <x v="7"/>
    <x v="4"/>
    <n v="39006.949999999997"/>
    <x v="1071"/>
    <s v="France"/>
    <x v="0"/>
    <n v="4.9000000000000004"/>
    <x v="0"/>
    <n v="14"/>
  </r>
  <r>
    <s v="EMP04667"/>
    <x v="2004"/>
    <x v="8"/>
    <x v="1"/>
    <s v="george.hill36@company.com"/>
    <n v="-6502"/>
    <x v="5"/>
    <x v="5"/>
    <n v="149062.76999999999"/>
    <x v="529"/>
    <s v="India"/>
    <x v="3"/>
    <n v="1.76"/>
    <x v="2"/>
    <n v="20"/>
  </r>
  <r>
    <s v="EMP04668"/>
    <x v="601"/>
    <x v="39"/>
    <x v="1"/>
    <s v="paul.mitchell55@company.com"/>
    <n v="-8186"/>
    <x v="4"/>
    <x v="5"/>
    <n v="171496.47"/>
    <x v="568"/>
    <s v="Australia"/>
    <x v="0"/>
    <n v="1.48"/>
    <x v="2"/>
    <n v="28"/>
  </r>
  <r>
    <s v="EMP04669"/>
    <x v="967"/>
    <x v="28"/>
    <x v="1"/>
    <s v="ashley.davis15@company.com"/>
    <n v="-5575"/>
    <x v="6"/>
    <x v="7"/>
    <n v="121118.32"/>
    <x v="474"/>
    <s v="India"/>
    <x v="2"/>
    <n v="3.05"/>
    <x v="2"/>
    <n v="7"/>
  </r>
  <r>
    <s v="EMP04670"/>
    <x v="2092"/>
    <x v="18"/>
    <x v="1"/>
    <s v="jennifer.king73@company.com"/>
    <n v="-5814"/>
    <x v="9"/>
    <x v="9"/>
    <n v="40316.25"/>
    <x v="187"/>
    <s v="France"/>
    <x v="0"/>
    <n v="3.67"/>
    <x v="0"/>
    <n v="21"/>
  </r>
  <r>
    <s v="EMP04671"/>
    <x v="1146"/>
    <x v="15"/>
    <x v="0"/>
    <s v="brian.scott73@company.com"/>
    <n v="-5540"/>
    <x v="2"/>
    <x v="9"/>
    <n v="43812.14"/>
    <x v="933"/>
    <s v="Japan"/>
    <x v="3"/>
    <n v="4.0999999999999996"/>
    <x v="3"/>
    <n v="18"/>
  </r>
  <r>
    <s v="EMP04672"/>
    <x v="2110"/>
    <x v="19"/>
    <x v="0"/>
    <s v="david.smith98@company.com"/>
    <n v="-6426"/>
    <x v="4"/>
    <x v="2"/>
    <n v="108037.62"/>
    <x v="324"/>
    <s v="Brazil"/>
    <x v="3"/>
    <n v="2.73"/>
    <x v="1"/>
    <n v="14"/>
  </r>
  <r>
    <s v="EMP04673"/>
    <x v="657"/>
    <x v="27"/>
    <x v="2"/>
    <s v="ronald.king72@company.com"/>
    <n v="-7015"/>
    <x v="2"/>
    <x v="6"/>
    <n v="144472.68"/>
    <x v="1687"/>
    <s v="India"/>
    <x v="3"/>
    <n v="4.2699999999999996"/>
    <x v="0"/>
    <n v="12"/>
  </r>
  <r>
    <s v="EMP04674"/>
    <x v="1511"/>
    <x v="10"/>
    <x v="1"/>
    <s v="emily.wilson51@company.com"/>
    <n v="-3133"/>
    <x v="6"/>
    <x v="4"/>
    <n v="122102.64"/>
    <x v="208"/>
    <s v="Canada"/>
    <x v="3"/>
    <n v="3.25"/>
    <x v="4"/>
    <n v="9"/>
  </r>
  <r>
    <s v="EMP04675"/>
    <x v="2111"/>
    <x v="26"/>
    <x v="1"/>
    <s v="mary.king60@company.com"/>
    <n v="-3691"/>
    <x v="4"/>
    <x v="2"/>
    <n v="48495.35"/>
    <x v="1688"/>
    <s v="Japan"/>
    <x v="2"/>
    <n v="4.2699999999999996"/>
    <x v="1"/>
    <n v="17"/>
  </r>
  <r>
    <s v="EMP04676"/>
    <x v="1743"/>
    <x v="14"/>
    <x v="0"/>
    <s v="stephanie.king56@company.com"/>
    <n v="-4953"/>
    <x v="3"/>
    <x v="8"/>
    <n v="56488.95"/>
    <x v="309"/>
    <s v="Japan"/>
    <x v="2"/>
    <n v="1.1100000000000001"/>
    <x v="4"/>
    <n v="36"/>
  </r>
  <r>
    <s v="EMP04677"/>
    <x v="217"/>
    <x v="14"/>
    <x v="2"/>
    <s v="patricia.harris55@company.com"/>
    <n v="-4943"/>
    <x v="0"/>
    <x v="2"/>
    <n v="161372.65"/>
    <x v="105"/>
    <s v="France"/>
    <x v="1"/>
    <n v="2.0099999999999998"/>
    <x v="0"/>
    <n v="29"/>
  </r>
  <r>
    <s v="EMP04678"/>
    <x v="1350"/>
    <x v="37"/>
    <x v="1"/>
    <s v="anthony.martinez93@company.com"/>
    <n v="-8630"/>
    <x v="2"/>
    <x v="9"/>
    <n v="88227.06"/>
    <x v="285"/>
    <s v="France"/>
    <x v="2"/>
    <n v="1.22"/>
    <x v="0"/>
    <n v="28"/>
  </r>
  <r>
    <s v="EMP04679"/>
    <x v="769"/>
    <x v="5"/>
    <x v="1"/>
    <s v="patricia.lewis7@company.com"/>
    <n v="-8242"/>
    <x v="7"/>
    <x v="8"/>
    <n v="68878.05"/>
    <x v="1676"/>
    <s v="Japan"/>
    <x v="1"/>
    <n v="4.93"/>
    <x v="2"/>
    <n v="35"/>
  </r>
  <r>
    <s v="EMP04680"/>
    <x v="453"/>
    <x v="20"/>
    <x v="2"/>
    <s v="thomas.hall12@company.com"/>
    <n v="-3065"/>
    <x v="6"/>
    <x v="8"/>
    <n v="158789.34"/>
    <x v="492"/>
    <s v="France"/>
    <x v="0"/>
    <n v="3.75"/>
    <x v="2"/>
    <n v="34"/>
  </r>
  <r>
    <s v="EMP04681"/>
    <x v="139"/>
    <x v="1"/>
    <x v="2"/>
    <s v="jennifer.allen43@company.com"/>
    <n v="-4043"/>
    <x v="2"/>
    <x v="0"/>
    <n v="120490.05"/>
    <x v="1689"/>
    <s v="Japan"/>
    <x v="2"/>
    <n v="1.56"/>
    <x v="3"/>
    <n v="13"/>
  </r>
  <r>
    <s v="EMP04682"/>
    <x v="766"/>
    <x v="7"/>
    <x v="1"/>
    <s v="ashley.king65@company.com"/>
    <n v="-3544"/>
    <x v="4"/>
    <x v="8"/>
    <n v="104139.01"/>
    <x v="1427"/>
    <s v="France"/>
    <x v="1"/>
    <n v="4.05"/>
    <x v="4"/>
    <n v="3"/>
  </r>
  <r>
    <s v="EMP04683"/>
    <x v="1061"/>
    <x v="33"/>
    <x v="0"/>
    <s v="mary.taylor9@company.com"/>
    <n v="-7430"/>
    <x v="3"/>
    <x v="3"/>
    <n v="130070.57"/>
    <x v="1415"/>
    <s v="Japan"/>
    <x v="3"/>
    <n v="4.21"/>
    <x v="4"/>
    <n v="3"/>
  </r>
  <r>
    <s v="EMP04684"/>
    <x v="708"/>
    <x v="42"/>
    <x v="0"/>
    <s v="richard.lewis54@company.com"/>
    <n v="-8602"/>
    <x v="8"/>
    <x v="10"/>
    <n v="46932.1"/>
    <x v="746"/>
    <s v="Brazil"/>
    <x v="3"/>
    <n v="1.69"/>
    <x v="2"/>
    <n v="32"/>
  </r>
  <r>
    <s v="EMP04685"/>
    <x v="708"/>
    <x v="12"/>
    <x v="2"/>
    <s v="richard.lewis18@company.com"/>
    <n v="-6160"/>
    <x v="7"/>
    <x v="7"/>
    <n v="179929.52"/>
    <x v="1690"/>
    <s v="France"/>
    <x v="0"/>
    <n v="3.99"/>
    <x v="2"/>
    <n v="10"/>
  </r>
  <r>
    <s v="EMP04686"/>
    <x v="1662"/>
    <x v="21"/>
    <x v="2"/>
    <s v="amanda.rodriguez76@company.com"/>
    <n v="-8056"/>
    <x v="5"/>
    <x v="7"/>
    <n v="177883.5"/>
    <x v="1082"/>
    <s v="Canada"/>
    <x v="1"/>
    <n v="4.47"/>
    <x v="1"/>
    <n v="32"/>
  </r>
  <r>
    <s v="EMP04687"/>
    <x v="2112"/>
    <x v="11"/>
    <x v="1"/>
    <s v="emily.ramirez19@company.com"/>
    <n v="-10826"/>
    <x v="1"/>
    <x v="2"/>
    <n v="179220.36"/>
    <x v="1219"/>
    <s v="UK"/>
    <x v="0"/>
    <n v="1.81"/>
    <x v="3"/>
    <n v="25"/>
  </r>
  <r>
    <s v="EMP04688"/>
    <x v="32"/>
    <x v="15"/>
    <x v="2"/>
    <s v="george.king25@company.com"/>
    <n v="-3406"/>
    <x v="8"/>
    <x v="8"/>
    <n v="169293.53"/>
    <x v="515"/>
    <s v="France"/>
    <x v="1"/>
    <n v="2.99"/>
    <x v="1"/>
    <n v="28"/>
  </r>
  <r>
    <s v="EMP04689"/>
    <x v="1507"/>
    <x v="31"/>
    <x v="1"/>
    <s v="donna.king39@company.com"/>
    <n v="-4379"/>
    <x v="4"/>
    <x v="0"/>
    <n v="107262.63"/>
    <x v="1073"/>
    <s v="Germany"/>
    <x v="1"/>
    <n v="3.27"/>
    <x v="2"/>
    <n v="9"/>
  </r>
  <r>
    <s v="EMP04690"/>
    <x v="1488"/>
    <x v="6"/>
    <x v="0"/>
    <s v="richard.carter67@company.com"/>
    <n v="-5805"/>
    <x v="4"/>
    <x v="2"/>
    <n v="137023.32999999999"/>
    <x v="159"/>
    <s v="Brazil"/>
    <x v="3"/>
    <n v="2.2200000000000002"/>
    <x v="0"/>
    <n v="33"/>
  </r>
  <r>
    <s v="EMP04691"/>
    <x v="156"/>
    <x v="4"/>
    <x v="2"/>
    <s v="donald.brown37@company.com"/>
    <n v="-7110"/>
    <x v="9"/>
    <x v="5"/>
    <n v="81829.350000000006"/>
    <x v="924"/>
    <s v="India"/>
    <x v="3"/>
    <n v="4.92"/>
    <x v="0"/>
    <n v="26"/>
  </r>
  <r>
    <s v="EMP04692"/>
    <x v="2045"/>
    <x v="43"/>
    <x v="1"/>
    <s v="amanda.williams21@company.com"/>
    <n v="-7601"/>
    <x v="4"/>
    <x v="10"/>
    <n v="172616.92"/>
    <x v="946"/>
    <s v="UK"/>
    <x v="0"/>
    <n v="3.76"/>
    <x v="4"/>
    <n v="30"/>
  </r>
  <r>
    <s v="EMP04693"/>
    <x v="2113"/>
    <x v="8"/>
    <x v="0"/>
    <s v="michelle.robinson54@company.com"/>
    <n v="-8411"/>
    <x v="8"/>
    <x v="3"/>
    <n v="167706.95000000001"/>
    <x v="1569"/>
    <s v="Canada"/>
    <x v="3"/>
    <n v="4"/>
    <x v="1"/>
    <n v="21"/>
  </r>
  <r>
    <s v="EMP04694"/>
    <x v="164"/>
    <x v="26"/>
    <x v="1"/>
    <s v="emily.hill64@company.com"/>
    <n v="-9547"/>
    <x v="8"/>
    <x v="5"/>
    <n v="65107.61"/>
    <x v="155"/>
    <s v="Singapore"/>
    <x v="3"/>
    <n v="1.8"/>
    <x v="0"/>
    <n v="16"/>
  </r>
  <r>
    <s v="EMP04695"/>
    <x v="1208"/>
    <x v="18"/>
    <x v="2"/>
    <s v="lisa.moore93@company.com"/>
    <n v="-4194"/>
    <x v="1"/>
    <x v="10"/>
    <n v="80598.210000000006"/>
    <x v="276"/>
    <s v="Canada"/>
    <x v="1"/>
    <n v="2.67"/>
    <x v="0"/>
    <n v="2"/>
  </r>
  <r>
    <s v="EMP04696"/>
    <x v="16"/>
    <x v="39"/>
    <x v="1"/>
    <s v="patricia.nguyen45@company.com"/>
    <n v="-11230"/>
    <x v="2"/>
    <x v="6"/>
    <n v="160226.54"/>
    <x v="1643"/>
    <s v="USA"/>
    <x v="1"/>
    <n v="3.41"/>
    <x v="4"/>
    <n v="32"/>
  </r>
  <r>
    <s v="EMP04697"/>
    <x v="2114"/>
    <x v="9"/>
    <x v="0"/>
    <s v="andrew.thompson91@company.com"/>
    <n v="-2766"/>
    <x v="1"/>
    <x v="9"/>
    <n v="40093.050000000003"/>
    <x v="1459"/>
    <s v="Brazil"/>
    <x v="3"/>
    <n v="3.22"/>
    <x v="2"/>
    <n v="31"/>
  </r>
  <r>
    <s v="EMP04698"/>
    <x v="2115"/>
    <x v="25"/>
    <x v="1"/>
    <s v="michelle.rodriguez63@company.com"/>
    <n v="-4381"/>
    <x v="9"/>
    <x v="3"/>
    <n v="45040.38"/>
    <x v="890"/>
    <s v="Singapore"/>
    <x v="1"/>
    <n v="1.45"/>
    <x v="4"/>
    <n v="18"/>
  </r>
  <r>
    <s v="EMP04699"/>
    <x v="1239"/>
    <x v="33"/>
    <x v="0"/>
    <s v="brian.martin37@company.com"/>
    <n v="-2283"/>
    <x v="2"/>
    <x v="4"/>
    <n v="83349.37"/>
    <x v="1036"/>
    <s v="Singapore"/>
    <x v="0"/>
    <n v="2.64"/>
    <x v="4"/>
    <n v="15"/>
  </r>
  <r>
    <s v="EMP04700"/>
    <x v="1876"/>
    <x v="3"/>
    <x v="1"/>
    <s v="nancy.clark60@company.com"/>
    <n v="-2938"/>
    <x v="3"/>
    <x v="8"/>
    <n v="40740.730000000003"/>
    <x v="458"/>
    <s v="Singapore"/>
    <x v="0"/>
    <n v="2.94"/>
    <x v="4"/>
    <n v="39"/>
  </r>
  <r>
    <s v="EMP04701"/>
    <x v="1566"/>
    <x v="9"/>
    <x v="2"/>
    <s v="kevin.white20@company.com"/>
    <n v="-9522"/>
    <x v="7"/>
    <x v="9"/>
    <n v="35881.85"/>
    <x v="1262"/>
    <s v="Japan"/>
    <x v="3"/>
    <n v="2.89"/>
    <x v="2"/>
    <n v="23"/>
  </r>
  <r>
    <s v="EMP04702"/>
    <x v="1243"/>
    <x v="23"/>
    <x v="0"/>
    <s v="brian.wilson93@company.com"/>
    <n v="-6548"/>
    <x v="2"/>
    <x v="4"/>
    <n v="96053.61"/>
    <x v="724"/>
    <s v="Germany"/>
    <x v="1"/>
    <n v="3.08"/>
    <x v="0"/>
    <n v="24"/>
  </r>
  <r>
    <s v="EMP04703"/>
    <x v="687"/>
    <x v="29"/>
    <x v="0"/>
    <s v="ashley.smith59@company.com"/>
    <n v="-4146"/>
    <x v="6"/>
    <x v="0"/>
    <n v="95191.62"/>
    <x v="359"/>
    <s v="India"/>
    <x v="2"/>
    <n v="3.92"/>
    <x v="2"/>
    <n v="6"/>
  </r>
  <r>
    <s v="EMP04704"/>
    <x v="2033"/>
    <x v="15"/>
    <x v="0"/>
    <s v="carol.baker59@company.com"/>
    <n v="-5307"/>
    <x v="3"/>
    <x v="5"/>
    <n v="84442.34"/>
    <x v="685"/>
    <s v="Brazil"/>
    <x v="2"/>
    <n v="4.3099999999999996"/>
    <x v="4"/>
    <n v="24"/>
  </r>
  <r>
    <s v="EMP04705"/>
    <x v="2053"/>
    <x v="17"/>
    <x v="1"/>
    <s v="christopher.scott96@company.com"/>
    <n v="-2462"/>
    <x v="3"/>
    <x v="10"/>
    <n v="64628.52"/>
    <x v="583"/>
    <s v="India"/>
    <x v="0"/>
    <n v="2.63"/>
    <x v="2"/>
    <n v="11"/>
  </r>
  <r>
    <s v="EMP04706"/>
    <x v="1688"/>
    <x v="12"/>
    <x v="2"/>
    <s v="mary.clark63@company.com"/>
    <n v="-10317"/>
    <x v="8"/>
    <x v="3"/>
    <n v="148135.62"/>
    <x v="1071"/>
    <s v="Canada"/>
    <x v="0"/>
    <n v="3.89"/>
    <x v="4"/>
    <n v="11"/>
  </r>
  <r>
    <s v="EMP04707"/>
    <x v="2116"/>
    <x v="22"/>
    <x v="0"/>
    <s v="steven.hall23@company.com"/>
    <n v="-5619"/>
    <x v="6"/>
    <x v="7"/>
    <n v="60612.98"/>
    <x v="916"/>
    <s v="Singapore"/>
    <x v="1"/>
    <n v="4.33"/>
    <x v="3"/>
    <n v="3"/>
  </r>
  <r>
    <s v="EMP04708"/>
    <x v="739"/>
    <x v="41"/>
    <x v="1"/>
    <s v="joseph.jones81@company.com"/>
    <n v="-8695"/>
    <x v="2"/>
    <x v="0"/>
    <n v="47345.56"/>
    <x v="960"/>
    <s v="Brazil"/>
    <x v="2"/>
    <n v="1.7"/>
    <x v="0"/>
    <n v="22"/>
  </r>
  <r>
    <s v="EMP04709"/>
    <x v="766"/>
    <x v="10"/>
    <x v="2"/>
    <s v="ashley.king30@company.com"/>
    <n v="-4021"/>
    <x v="5"/>
    <x v="6"/>
    <n v="37515.82"/>
    <x v="41"/>
    <s v="Germany"/>
    <x v="1"/>
    <n v="4.37"/>
    <x v="0"/>
    <n v="27"/>
  </r>
  <r>
    <s v="EMP04710"/>
    <x v="2117"/>
    <x v="23"/>
    <x v="0"/>
    <s v="patricia.williams12@company.com"/>
    <n v="-4257"/>
    <x v="5"/>
    <x v="6"/>
    <n v="168013.94"/>
    <x v="1084"/>
    <s v="Germany"/>
    <x v="0"/>
    <n v="4.74"/>
    <x v="4"/>
    <n v="40"/>
  </r>
  <r>
    <s v="EMP04711"/>
    <x v="2118"/>
    <x v="38"/>
    <x v="1"/>
    <s v="barbara.hernandez34@company.com"/>
    <n v="-8946"/>
    <x v="2"/>
    <x v="2"/>
    <n v="172713.75"/>
    <x v="607"/>
    <s v="USA"/>
    <x v="0"/>
    <n v="1.1299999999999999"/>
    <x v="1"/>
    <n v="21"/>
  </r>
  <r>
    <s v="EMP04712"/>
    <x v="2119"/>
    <x v="41"/>
    <x v="0"/>
    <s v="susan.brown7@company.com"/>
    <n v="-3247"/>
    <x v="0"/>
    <x v="10"/>
    <n v="126152.22"/>
    <x v="1253"/>
    <s v="UK"/>
    <x v="3"/>
    <n v="3.02"/>
    <x v="3"/>
    <n v="23"/>
  </r>
  <r>
    <s v="EMP04713"/>
    <x v="0"/>
    <x v="38"/>
    <x v="0"/>
    <s v="kevin.davis9@company.com"/>
    <n v="-6612"/>
    <x v="0"/>
    <x v="2"/>
    <n v="154810.73000000001"/>
    <x v="1581"/>
    <s v="Australia"/>
    <x v="0"/>
    <n v="4.3600000000000003"/>
    <x v="4"/>
    <n v="10"/>
  </r>
  <r>
    <s v="EMP04714"/>
    <x v="153"/>
    <x v="2"/>
    <x v="1"/>
    <s v="steven.robinson67@company.com"/>
    <n v="-9548"/>
    <x v="3"/>
    <x v="6"/>
    <n v="117086.65"/>
    <x v="1691"/>
    <s v="Brazil"/>
    <x v="1"/>
    <n v="3.23"/>
    <x v="2"/>
    <n v="39"/>
  </r>
  <r>
    <s v="EMP04715"/>
    <x v="2108"/>
    <x v="26"/>
    <x v="0"/>
    <s v="carol.miller31@company.com"/>
    <n v="-3440"/>
    <x v="3"/>
    <x v="9"/>
    <n v="88631.79"/>
    <x v="896"/>
    <s v="UK"/>
    <x v="3"/>
    <n v="2.5299999999999998"/>
    <x v="3"/>
    <n v="32"/>
  </r>
  <r>
    <s v="EMP04716"/>
    <x v="1049"/>
    <x v="32"/>
    <x v="2"/>
    <s v="linda.young9@company.com"/>
    <n v="-7644"/>
    <x v="6"/>
    <x v="6"/>
    <n v="150097.19"/>
    <x v="29"/>
    <s v="Japan"/>
    <x v="1"/>
    <n v="2.36"/>
    <x v="3"/>
    <n v="4"/>
  </r>
  <r>
    <s v="EMP04717"/>
    <x v="380"/>
    <x v="2"/>
    <x v="1"/>
    <s v="david.robinson54@company.com"/>
    <n v="-7184"/>
    <x v="7"/>
    <x v="10"/>
    <n v="177179.78"/>
    <x v="325"/>
    <s v="USA"/>
    <x v="3"/>
    <n v="1.73"/>
    <x v="0"/>
    <n v="12"/>
  </r>
  <r>
    <s v="EMP04718"/>
    <x v="1195"/>
    <x v="19"/>
    <x v="2"/>
    <s v="timothy.nelson44@company.com"/>
    <n v="-3283"/>
    <x v="7"/>
    <x v="0"/>
    <n v="63020.78"/>
    <x v="1107"/>
    <s v="France"/>
    <x v="1"/>
    <n v="4.67"/>
    <x v="2"/>
    <n v="17"/>
  </r>
  <r>
    <s v="EMP04719"/>
    <x v="695"/>
    <x v="3"/>
    <x v="0"/>
    <s v="john.green48@company.com"/>
    <n v="-10467"/>
    <x v="6"/>
    <x v="4"/>
    <n v="49551.74"/>
    <x v="480"/>
    <s v="Australia"/>
    <x v="2"/>
    <n v="2.9"/>
    <x v="2"/>
    <n v="1"/>
  </r>
  <r>
    <s v="EMP04720"/>
    <x v="74"/>
    <x v="4"/>
    <x v="2"/>
    <s v="mark.lewis55@company.com"/>
    <n v="-9443"/>
    <x v="0"/>
    <x v="7"/>
    <n v="158380.82"/>
    <x v="1444"/>
    <s v="France"/>
    <x v="0"/>
    <n v="4.78"/>
    <x v="1"/>
    <n v="11"/>
  </r>
  <r>
    <s v="EMP04721"/>
    <x v="1751"/>
    <x v="29"/>
    <x v="1"/>
    <s v="rebecca.carter3@company.com"/>
    <n v="-7710"/>
    <x v="8"/>
    <x v="0"/>
    <n v="91626.17"/>
    <x v="230"/>
    <s v="Japan"/>
    <x v="0"/>
    <n v="2.29"/>
    <x v="2"/>
    <n v="34"/>
  </r>
  <r>
    <s v="EMP04722"/>
    <x v="1225"/>
    <x v="24"/>
    <x v="0"/>
    <s v="mary.smith72@company.com"/>
    <n v="-8837"/>
    <x v="4"/>
    <x v="7"/>
    <n v="44004.02"/>
    <x v="1506"/>
    <s v="Australia"/>
    <x v="1"/>
    <n v="2.04"/>
    <x v="2"/>
    <n v="20"/>
  </r>
  <r>
    <s v="EMP04723"/>
    <x v="464"/>
    <x v="13"/>
    <x v="2"/>
    <s v="christopher.brown68@company.com"/>
    <n v="-6565"/>
    <x v="9"/>
    <x v="6"/>
    <n v="145593.5"/>
    <x v="923"/>
    <s v="Canada"/>
    <x v="2"/>
    <n v="3.98"/>
    <x v="0"/>
    <n v="25"/>
  </r>
  <r>
    <s v="EMP04724"/>
    <x v="2120"/>
    <x v="27"/>
    <x v="1"/>
    <s v="margaret.lopez77@company.com"/>
    <n v="-10306"/>
    <x v="0"/>
    <x v="6"/>
    <n v="112468"/>
    <x v="1458"/>
    <s v="Germany"/>
    <x v="3"/>
    <n v="4.66"/>
    <x v="3"/>
    <n v="19"/>
  </r>
  <r>
    <s v="EMP04725"/>
    <x v="428"/>
    <x v="2"/>
    <x v="1"/>
    <s v="jennifer.lee74@company.com"/>
    <n v="-5529"/>
    <x v="7"/>
    <x v="5"/>
    <n v="103293.41"/>
    <x v="112"/>
    <s v="Brazil"/>
    <x v="0"/>
    <n v="1.76"/>
    <x v="3"/>
    <n v="39"/>
  </r>
  <r>
    <s v="EMP04726"/>
    <x v="1214"/>
    <x v="27"/>
    <x v="1"/>
    <s v="joshua.adams51@company.com"/>
    <n v="-2706"/>
    <x v="8"/>
    <x v="4"/>
    <n v="51900.67"/>
    <x v="1006"/>
    <s v="Brazil"/>
    <x v="2"/>
    <n v="1.27"/>
    <x v="3"/>
    <n v="30"/>
  </r>
  <r>
    <s v="EMP04727"/>
    <x v="1024"/>
    <x v="24"/>
    <x v="0"/>
    <s v="brian.hill91@company.com"/>
    <n v="-5206"/>
    <x v="4"/>
    <x v="6"/>
    <n v="43472.84"/>
    <x v="538"/>
    <s v="Brazil"/>
    <x v="2"/>
    <n v="1.56"/>
    <x v="1"/>
    <n v="35"/>
  </r>
  <r>
    <s v="EMP04728"/>
    <x v="722"/>
    <x v="5"/>
    <x v="0"/>
    <s v="lisa.brown83@company.com"/>
    <n v="-8973"/>
    <x v="5"/>
    <x v="8"/>
    <n v="38762.9"/>
    <x v="195"/>
    <s v="Canada"/>
    <x v="2"/>
    <n v="3.82"/>
    <x v="2"/>
    <n v="0"/>
  </r>
  <r>
    <s v="EMP04729"/>
    <x v="1812"/>
    <x v="27"/>
    <x v="0"/>
    <s v="nancy.smith73@company.com"/>
    <n v="-5139"/>
    <x v="2"/>
    <x v="8"/>
    <n v="141449.29"/>
    <x v="1314"/>
    <s v="Japan"/>
    <x v="2"/>
    <n v="1.79"/>
    <x v="3"/>
    <n v="16"/>
  </r>
  <r>
    <s v="EMP04730"/>
    <x v="832"/>
    <x v="22"/>
    <x v="1"/>
    <s v="mary.lewis34@company.com"/>
    <n v="-2450"/>
    <x v="5"/>
    <x v="9"/>
    <n v="154206.09"/>
    <x v="131"/>
    <s v="UK"/>
    <x v="2"/>
    <n v="2.79"/>
    <x v="0"/>
    <n v="12"/>
  </r>
  <r>
    <s v="EMP04731"/>
    <x v="2121"/>
    <x v="3"/>
    <x v="2"/>
    <s v="emily.torres98@company.com"/>
    <n v="-1808"/>
    <x v="2"/>
    <x v="6"/>
    <n v="152431.79"/>
    <x v="706"/>
    <s v="USA"/>
    <x v="0"/>
    <n v="3.7"/>
    <x v="0"/>
    <n v="21"/>
  </r>
  <r>
    <s v="EMP04732"/>
    <x v="1287"/>
    <x v="25"/>
    <x v="2"/>
    <s v="linda.king58@company.com"/>
    <n v="-10237"/>
    <x v="2"/>
    <x v="8"/>
    <n v="41635.440000000002"/>
    <x v="530"/>
    <s v="UK"/>
    <x v="1"/>
    <n v="4.12"/>
    <x v="1"/>
    <n v="17"/>
  </r>
  <r>
    <s v="EMP04733"/>
    <x v="863"/>
    <x v="41"/>
    <x v="2"/>
    <s v="emily.davis46@company.com"/>
    <n v="-9331"/>
    <x v="0"/>
    <x v="8"/>
    <n v="175095.2"/>
    <x v="689"/>
    <s v="USA"/>
    <x v="0"/>
    <n v="2.94"/>
    <x v="3"/>
    <n v="32"/>
  </r>
  <r>
    <s v="EMP04734"/>
    <x v="2000"/>
    <x v="30"/>
    <x v="2"/>
    <s v="joseph.allen69@company.com"/>
    <n v="-3197"/>
    <x v="0"/>
    <x v="2"/>
    <n v="39991.96"/>
    <x v="990"/>
    <s v="UK"/>
    <x v="3"/>
    <n v="4.2300000000000004"/>
    <x v="2"/>
    <n v="11"/>
  </r>
  <r>
    <s v="EMP04735"/>
    <x v="1613"/>
    <x v="22"/>
    <x v="0"/>
    <s v="patricia.walker55@company.com"/>
    <n v="-8462"/>
    <x v="7"/>
    <x v="8"/>
    <n v="133497.65"/>
    <x v="750"/>
    <s v="Japan"/>
    <x v="2"/>
    <n v="4.54"/>
    <x v="2"/>
    <n v="9"/>
  </r>
  <r>
    <s v="EMP04736"/>
    <x v="2122"/>
    <x v="0"/>
    <x v="2"/>
    <s v="betty.johnson77@company.com"/>
    <n v="-8969"/>
    <x v="2"/>
    <x v="0"/>
    <n v="100002.24000000001"/>
    <x v="990"/>
    <s v="Singapore"/>
    <x v="3"/>
    <n v="3.36"/>
    <x v="0"/>
    <n v="13"/>
  </r>
  <r>
    <s v="EMP04737"/>
    <x v="625"/>
    <x v="41"/>
    <x v="1"/>
    <s v="linda.green15@company.com"/>
    <n v="-3488"/>
    <x v="7"/>
    <x v="0"/>
    <n v="63704.28"/>
    <x v="1654"/>
    <s v="Australia"/>
    <x v="2"/>
    <n v="1.28"/>
    <x v="3"/>
    <n v="3"/>
  </r>
  <r>
    <s v="EMP04738"/>
    <x v="2123"/>
    <x v="10"/>
    <x v="0"/>
    <s v="carol.hall99@company.com"/>
    <n v="-3962"/>
    <x v="7"/>
    <x v="3"/>
    <n v="87272.33"/>
    <x v="1503"/>
    <s v="UK"/>
    <x v="1"/>
    <n v="4.21"/>
    <x v="2"/>
    <n v="1"/>
  </r>
  <r>
    <s v="EMP04739"/>
    <x v="1854"/>
    <x v="12"/>
    <x v="0"/>
    <s v="anthony.jones58@company.com"/>
    <n v="-7335"/>
    <x v="2"/>
    <x v="7"/>
    <n v="164347.89000000001"/>
    <x v="1011"/>
    <s v="Japan"/>
    <x v="3"/>
    <n v="3.29"/>
    <x v="3"/>
    <n v="7"/>
  </r>
  <r>
    <s v="EMP04740"/>
    <x v="1846"/>
    <x v="15"/>
    <x v="1"/>
    <s v="brian.walker54@company.com"/>
    <n v="-10590"/>
    <x v="8"/>
    <x v="9"/>
    <n v="170009.56"/>
    <x v="1036"/>
    <s v="Canada"/>
    <x v="1"/>
    <n v="2.1"/>
    <x v="0"/>
    <n v="33"/>
  </r>
  <r>
    <s v="EMP04741"/>
    <x v="1834"/>
    <x v="32"/>
    <x v="0"/>
    <s v="donna.perez77@company.com"/>
    <n v="-9817"/>
    <x v="7"/>
    <x v="5"/>
    <n v="50697.17"/>
    <x v="1692"/>
    <s v="France"/>
    <x v="2"/>
    <n v="3.91"/>
    <x v="0"/>
    <n v="20"/>
  </r>
  <r>
    <s v="EMP04742"/>
    <x v="2124"/>
    <x v="42"/>
    <x v="1"/>
    <s v="emily.nguyen95@company.com"/>
    <n v="-10718"/>
    <x v="1"/>
    <x v="0"/>
    <n v="64273.53"/>
    <x v="1055"/>
    <s v="USA"/>
    <x v="2"/>
    <n v="4.8499999999999996"/>
    <x v="0"/>
    <n v="35"/>
  </r>
  <r>
    <s v="EMP04743"/>
    <x v="2125"/>
    <x v="21"/>
    <x v="2"/>
    <s v="timothy.baker38@company.com"/>
    <n v="-2046"/>
    <x v="0"/>
    <x v="4"/>
    <n v="54167.62"/>
    <x v="1657"/>
    <s v="Singapore"/>
    <x v="1"/>
    <n v="3.1"/>
    <x v="2"/>
    <n v="8"/>
  </r>
  <r>
    <s v="EMP04744"/>
    <x v="122"/>
    <x v="18"/>
    <x v="2"/>
    <s v="william.taylor53@company.com"/>
    <n v="-5605"/>
    <x v="9"/>
    <x v="0"/>
    <n v="106693.5"/>
    <x v="945"/>
    <s v="France"/>
    <x v="0"/>
    <n v="1.39"/>
    <x v="4"/>
    <n v="1"/>
  </r>
  <r>
    <s v="EMP04745"/>
    <x v="1472"/>
    <x v="15"/>
    <x v="2"/>
    <s v="stephanie.flores17@company.com"/>
    <n v="-5170"/>
    <x v="0"/>
    <x v="4"/>
    <n v="167526.29"/>
    <x v="152"/>
    <s v="Brazil"/>
    <x v="0"/>
    <n v="3.18"/>
    <x v="0"/>
    <n v="24"/>
  </r>
  <r>
    <s v="EMP04746"/>
    <x v="544"/>
    <x v="40"/>
    <x v="2"/>
    <s v="nancy.rodriguez15@company.com"/>
    <n v="-8609"/>
    <x v="6"/>
    <x v="9"/>
    <n v="94334.14"/>
    <x v="58"/>
    <s v="France"/>
    <x v="3"/>
    <n v="4.4400000000000004"/>
    <x v="1"/>
    <n v="34"/>
  </r>
  <r>
    <s v="EMP04747"/>
    <x v="107"/>
    <x v="26"/>
    <x v="1"/>
    <s v="thomas.williams82@company.com"/>
    <n v="-4255"/>
    <x v="3"/>
    <x v="6"/>
    <n v="154704.43"/>
    <x v="1296"/>
    <s v="Singapore"/>
    <x v="2"/>
    <n v="1.77"/>
    <x v="1"/>
    <n v="23"/>
  </r>
  <r>
    <s v="EMP04748"/>
    <x v="1039"/>
    <x v="23"/>
    <x v="1"/>
    <s v="anthony.young11@company.com"/>
    <n v="-7088"/>
    <x v="4"/>
    <x v="0"/>
    <n v="140670.39000000001"/>
    <x v="1540"/>
    <s v="France"/>
    <x v="3"/>
    <n v="1.3"/>
    <x v="1"/>
    <n v="30"/>
  </r>
  <r>
    <s v="EMP04749"/>
    <x v="1298"/>
    <x v="6"/>
    <x v="1"/>
    <s v="dorothy.nelson87@company.com"/>
    <n v="-2978"/>
    <x v="8"/>
    <x v="10"/>
    <n v="177405.52"/>
    <x v="1293"/>
    <s v="Germany"/>
    <x v="0"/>
    <n v="1.68"/>
    <x v="3"/>
    <n v="10"/>
  </r>
  <r>
    <s v="EMP04750"/>
    <x v="523"/>
    <x v="25"/>
    <x v="2"/>
    <s v="andrew.lewis93@company.com"/>
    <n v="-1928"/>
    <x v="7"/>
    <x v="4"/>
    <n v="146666.32999999999"/>
    <x v="1173"/>
    <s v="UK"/>
    <x v="1"/>
    <n v="4.79"/>
    <x v="4"/>
    <n v="14"/>
  </r>
  <r>
    <s v="EMP04751"/>
    <x v="1151"/>
    <x v="27"/>
    <x v="0"/>
    <s v="richard.clark97@company.com"/>
    <n v="-6915"/>
    <x v="4"/>
    <x v="2"/>
    <n v="106713.98"/>
    <x v="435"/>
    <s v="France"/>
    <x v="2"/>
    <n v="2.93"/>
    <x v="1"/>
    <n v="31"/>
  </r>
  <r>
    <s v="EMP04752"/>
    <x v="2126"/>
    <x v="26"/>
    <x v="2"/>
    <s v="richard.hernandez58@company.com"/>
    <n v="-7412"/>
    <x v="2"/>
    <x v="9"/>
    <n v="117017.13"/>
    <x v="1461"/>
    <s v="Japan"/>
    <x v="3"/>
    <n v="2.9"/>
    <x v="2"/>
    <n v="25"/>
  </r>
  <r>
    <s v="EMP04753"/>
    <x v="1697"/>
    <x v="23"/>
    <x v="0"/>
    <s v="john.taylor23@company.com"/>
    <n v="-9783"/>
    <x v="7"/>
    <x v="4"/>
    <n v="105476.22"/>
    <x v="575"/>
    <s v="Singapore"/>
    <x v="3"/>
    <n v="2.09"/>
    <x v="0"/>
    <n v="35"/>
  </r>
  <r>
    <s v="EMP04754"/>
    <x v="1864"/>
    <x v="28"/>
    <x v="1"/>
    <s v="richard.nguyen23@company.com"/>
    <n v="-2738"/>
    <x v="3"/>
    <x v="9"/>
    <n v="59293.77"/>
    <x v="1152"/>
    <s v="Australia"/>
    <x v="3"/>
    <n v="4.76"/>
    <x v="1"/>
    <n v="30"/>
  </r>
  <r>
    <s v="EMP04755"/>
    <x v="1586"/>
    <x v="5"/>
    <x v="1"/>
    <s v="linda.hernandez57@company.com"/>
    <n v="-7898"/>
    <x v="6"/>
    <x v="7"/>
    <n v="112832.25"/>
    <x v="350"/>
    <s v="Japan"/>
    <x v="1"/>
    <n v="2.08"/>
    <x v="0"/>
    <n v="39"/>
  </r>
  <r>
    <s v="EMP04756"/>
    <x v="2127"/>
    <x v="43"/>
    <x v="0"/>
    <s v="kevin.hill57@company.com"/>
    <n v="-10305"/>
    <x v="2"/>
    <x v="6"/>
    <n v="53438.76"/>
    <x v="621"/>
    <s v="Singapore"/>
    <x v="1"/>
    <n v="3.31"/>
    <x v="3"/>
    <n v="30"/>
  </r>
  <r>
    <s v="EMP04757"/>
    <x v="387"/>
    <x v="16"/>
    <x v="0"/>
    <s v="george.perez7@company.com"/>
    <n v="-10858"/>
    <x v="9"/>
    <x v="4"/>
    <n v="119647.01"/>
    <x v="52"/>
    <s v="Canada"/>
    <x v="1"/>
    <n v="2.1"/>
    <x v="1"/>
    <n v="7"/>
  </r>
  <r>
    <s v="EMP04758"/>
    <x v="2128"/>
    <x v="31"/>
    <x v="1"/>
    <s v="robert.king30@company.com"/>
    <n v="-8892"/>
    <x v="7"/>
    <x v="7"/>
    <n v="136815.75"/>
    <x v="1431"/>
    <s v="UK"/>
    <x v="2"/>
    <n v="3.41"/>
    <x v="3"/>
    <n v="16"/>
  </r>
  <r>
    <s v="EMP04759"/>
    <x v="1409"/>
    <x v="8"/>
    <x v="1"/>
    <s v="emily.thomas4@company.com"/>
    <n v="-9277"/>
    <x v="8"/>
    <x v="5"/>
    <n v="158191.78"/>
    <x v="1693"/>
    <s v="Brazil"/>
    <x v="1"/>
    <n v="1.28"/>
    <x v="1"/>
    <n v="2"/>
  </r>
  <r>
    <s v="EMP04760"/>
    <x v="2115"/>
    <x v="6"/>
    <x v="2"/>
    <s v="michelle.rodriguez9@company.com"/>
    <n v="-6987"/>
    <x v="3"/>
    <x v="8"/>
    <n v="75877.149999999994"/>
    <x v="1694"/>
    <s v="Singapore"/>
    <x v="3"/>
    <n v="4.96"/>
    <x v="3"/>
    <n v="1"/>
  </r>
  <r>
    <s v="EMP04761"/>
    <x v="1748"/>
    <x v="43"/>
    <x v="2"/>
    <s v="ronald.davis22@company.com"/>
    <n v="-1805"/>
    <x v="0"/>
    <x v="5"/>
    <n v="88084.57"/>
    <x v="767"/>
    <s v="Canada"/>
    <x v="1"/>
    <n v="2.2999999999999998"/>
    <x v="3"/>
    <n v="7"/>
  </r>
  <r>
    <s v="EMP04762"/>
    <x v="299"/>
    <x v="30"/>
    <x v="2"/>
    <s v="charles.garcia63@company.com"/>
    <n v="-7310"/>
    <x v="8"/>
    <x v="6"/>
    <n v="174084.19"/>
    <x v="1506"/>
    <s v="Brazil"/>
    <x v="1"/>
    <n v="3.65"/>
    <x v="0"/>
    <n v="37"/>
  </r>
  <r>
    <s v="EMP04763"/>
    <x v="1196"/>
    <x v="35"/>
    <x v="1"/>
    <s v="david.hill31@company.com"/>
    <n v="-4528"/>
    <x v="0"/>
    <x v="0"/>
    <n v="173929.89"/>
    <x v="1"/>
    <s v="USA"/>
    <x v="0"/>
    <n v="4.13"/>
    <x v="1"/>
    <n v="14"/>
  </r>
  <r>
    <s v="EMP04764"/>
    <x v="1564"/>
    <x v="28"/>
    <x v="1"/>
    <s v="ronald.martinez69@company.com"/>
    <n v="-6824"/>
    <x v="8"/>
    <x v="2"/>
    <n v="174072.7"/>
    <x v="730"/>
    <s v="Brazil"/>
    <x v="2"/>
    <n v="1.17"/>
    <x v="0"/>
    <n v="20"/>
  </r>
  <r>
    <s v="EMP04765"/>
    <x v="2129"/>
    <x v="6"/>
    <x v="0"/>
    <s v="matthew.walker36@company.com"/>
    <n v="-6409"/>
    <x v="7"/>
    <x v="2"/>
    <n v="159381.82999999999"/>
    <x v="362"/>
    <s v="France"/>
    <x v="3"/>
    <n v="4.7300000000000004"/>
    <x v="0"/>
    <n v="32"/>
  </r>
  <r>
    <s v="EMP04766"/>
    <x v="1740"/>
    <x v="9"/>
    <x v="1"/>
    <s v="sarah.adams40@company.com"/>
    <n v="-4902"/>
    <x v="1"/>
    <x v="7"/>
    <n v="147119.56"/>
    <x v="1650"/>
    <s v="Germany"/>
    <x v="1"/>
    <n v="1.54"/>
    <x v="2"/>
    <n v="21"/>
  </r>
  <r>
    <s v="EMP04767"/>
    <x v="1213"/>
    <x v="33"/>
    <x v="0"/>
    <s v="matthew.miller46@company.com"/>
    <n v="-7058"/>
    <x v="9"/>
    <x v="4"/>
    <n v="153882.13"/>
    <x v="1675"/>
    <s v="USA"/>
    <x v="0"/>
    <n v="3.92"/>
    <x v="3"/>
    <n v="5"/>
  </r>
  <r>
    <s v="EMP04768"/>
    <x v="2056"/>
    <x v="18"/>
    <x v="0"/>
    <s v="stephanie.mitchell19@company.com"/>
    <n v="-4673"/>
    <x v="9"/>
    <x v="4"/>
    <n v="152811.76"/>
    <x v="595"/>
    <s v="Singapore"/>
    <x v="2"/>
    <n v="4.92"/>
    <x v="1"/>
    <n v="38"/>
  </r>
  <r>
    <s v="EMP04769"/>
    <x v="2037"/>
    <x v="14"/>
    <x v="1"/>
    <s v="emily.white66@company.com"/>
    <n v="-6264"/>
    <x v="5"/>
    <x v="7"/>
    <n v="145313.93"/>
    <x v="805"/>
    <s v="Singapore"/>
    <x v="2"/>
    <n v="4.07"/>
    <x v="3"/>
    <n v="35"/>
  </r>
  <r>
    <s v="EMP04770"/>
    <x v="1552"/>
    <x v="16"/>
    <x v="1"/>
    <s v="john.johnson79@company.com"/>
    <n v="-9205"/>
    <x v="7"/>
    <x v="0"/>
    <n v="88323.3"/>
    <x v="790"/>
    <s v="Canada"/>
    <x v="3"/>
    <n v="2.37"/>
    <x v="3"/>
    <n v="19"/>
  </r>
  <r>
    <s v="EMP04771"/>
    <x v="1650"/>
    <x v="19"/>
    <x v="1"/>
    <s v="charles.moore77@company.com"/>
    <n v="-6079"/>
    <x v="7"/>
    <x v="2"/>
    <n v="97112.34"/>
    <x v="1474"/>
    <s v="India"/>
    <x v="1"/>
    <n v="1.82"/>
    <x v="1"/>
    <n v="34"/>
  </r>
  <r>
    <s v="EMP04772"/>
    <x v="129"/>
    <x v="33"/>
    <x v="0"/>
    <s v="jessica.gonzalez46@company.com"/>
    <n v="-9715"/>
    <x v="8"/>
    <x v="5"/>
    <n v="113499.17"/>
    <x v="820"/>
    <s v="Germany"/>
    <x v="1"/>
    <n v="4.91"/>
    <x v="4"/>
    <n v="6"/>
  </r>
  <r>
    <s v="EMP04773"/>
    <x v="2130"/>
    <x v="20"/>
    <x v="1"/>
    <s v="matthew.perez19@company.com"/>
    <n v="-7661"/>
    <x v="1"/>
    <x v="10"/>
    <n v="89837.3"/>
    <x v="36"/>
    <s v="Brazil"/>
    <x v="0"/>
    <n v="2.42"/>
    <x v="4"/>
    <n v="30"/>
  </r>
  <r>
    <s v="EMP04774"/>
    <x v="155"/>
    <x v="37"/>
    <x v="0"/>
    <s v="jennifer.white12@company.com"/>
    <n v="-6173"/>
    <x v="8"/>
    <x v="6"/>
    <n v="68684.070000000007"/>
    <x v="308"/>
    <s v="India"/>
    <x v="3"/>
    <n v="2.35"/>
    <x v="4"/>
    <n v="13"/>
  </r>
  <r>
    <s v="EMP04775"/>
    <x v="1742"/>
    <x v="1"/>
    <x v="2"/>
    <s v="nancy.carter15@company.com"/>
    <n v="-3772"/>
    <x v="8"/>
    <x v="9"/>
    <n v="47058.8"/>
    <x v="1458"/>
    <s v="Brazil"/>
    <x v="1"/>
    <n v="4.29"/>
    <x v="0"/>
    <n v="1"/>
  </r>
  <r>
    <s v="EMP04776"/>
    <x v="110"/>
    <x v="12"/>
    <x v="1"/>
    <s v="brian.green17@company.com"/>
    <n v="-8872"/>
    <x v="8"/>
    <x v="0"/>
    <n v="179766.37"/>
    <x v="1695"/>
    <s v="India"/>
    <x v="2"/>
    <n v="4.0999999999999996"/>
    <x v="4"/>
    <n v="25"/>
  </r>
  <r>
    <s v="EMP04777"/>
    <x v="183"/>
    <x v="3"/>
    <x v="0"/>
    <s v="paul.sanchez90@company.com"/>
    <n v="-9500"/>
    <x v="1"/>
    <x v="6"/>
    <n v="35106.35"/>
    <x v="729"/>
    <s v="USA"/>
    <x v="2"/>
    <n v="4.2300000000000004"/>
    <x v="3"/>
    <n v="34"/>
  </r>
  <r>
    <s v="EMP04778"/>
    <x v="1913"/>
    <x v="16"/>
    <x v="0"/>
    <s v="anthony.anderson79@company.com"/>
    <n v="-10117"/>
    <x v="2"/>
    <x v="3"/>
    <n v="116302.91"/>
    <x v="699"/>
    <s v="Singapore"/>
    <x v="1"/>
    <n v="3.5"/>
    <x v="1"/>
    <n v="36"/>
  </r>
  <r>
    <s v="EMP04779"/>
    <x v="791"/>
    <x v="0"/>
    <x v="1"/>
    <s v="jennifer.garcia80@company.com"/>
    <n v="-5550"/>
    <x v="6"/>
    <x v="6"/>
    <n v="81375.570000000007"/>
    <x v="1365"/>
    <s v="Singapore"/>
    <x v="1"/>
    <n v="1.59"/>
    <x v="2"/>
    <n v="23"/>
  </r>
  <r>
    <s v="EMP04780"/>
    <x v="1709"/>
    <x v="37"/>
    <x v="0"/>
    <s v="richard.rodriguez50@company.com"/>
    <n v="-10418"/>
    <x v="1"/>
    <x v="6"/>
    <n v="161524.01999999999"/>
    <x v="730"/>
    <s v="India"/>
    <x v="0"/>
    <n v="3.79"/>
    <x v="4"/>
    <n v="15"/>
  </r>
  <r>
    <s v="EMP04781"/>
    <x v="889"/>
    <x v="42"/>
    <x v="2"/>
    <s v="timothy.carter42@company.com"/>
    <n v="-5601"/>
    <x v="5"/>
    <x v="6"/>
    <n v="122076.34"/>
    <x v="364"/>
    <s v="Singapore"/>
    <x v="0"/>
    <n v="4.3"/>
    <x v="3"/>
    <n v="24"/>
  </r>
  <r>
    <s v="EMP04782"/>
    <x v="804"/>
    <x v="36"/>
    <x v="1"/>
    <s v="matthew.martin10@company.com"/>
    <n v="-8054"/>
    <x v="9"/>
    <x v="9"/>
    <n v="169033.84"/>
    <x v="250"/>
    <s v="Australia"/>
    <x v="1"/>
    <n v="1.77"/>
    <x v="2"/>
    <n v="23"/>
  </r>
  <r>
    <s v="EMP04783"/>
    <x v="849"/>
    <x v="1"/>
    <x v="1"/>
    <s v="joshua.walker56@company.com"/>
    <n v="-2764"/>
    <x v="6"/>
    <x v="7"/>
    <n v="35516.49"/>
    <x v="1363"/>
    <s v="USA"/>
    <x v="1"/>
    <n v="1.75"/>
    <x v="2"/>
    <n v="2"/>
  </r>
  <r>
    <s v="EMP04784"/>
    <x v="1558"/>
    <x v="31"/>
    <x v="0"/>
    <s v="dorothy.smith99@company.com"/>
    <n v="-5265"/>
    <x v="4"/>
    <x v="4"/>
    <n v="64175.48"/>
    <x v="123"/>
    <s v="Singapore"/>
    <x v="2"/>
    <n v="1.98"/>
    <x v="4"/>
    <n v="23"/>
  </r>
  <r>
    <s v="EMP04785"/>
    <x v="411"/>
    <x v="31"/>
    <x v="0"/>
    <s v="jessica.scott83@company.com"/>
    <n v="-6219"/>
    <x v="0"/>
    <x v="2"/>
    <n v="125357.83"/>
    <x v="964"/>
    <s v="Canada"/>
    <x v="3"/>
    <n v="1.65"/>
    <x v="0"/>
    <n v="15"/>
  </r>
  <r>
    <s v="EMP04786"/>
    <x v="397"/>
    <x v="35"/>
    <x v="2"/>
    <s v="dorothy.clark5@company.com"/>
    <n v="-2509"/>
    <x v="4"/>
    <x v="5"/>
    <n v="56500.72"/>
    <x v="1696"/>
    <s v="Japan"/>
    <x v="1"/>
    <n v="3.85"/>
    <x v="0"/>
    <n v="4"/>
  </r>
  <r>
    <s v="EMP04787"/>
    <x v="76"/>
    <x v="3"/>
    <x v="1"/>
    <s v="william.mitchell6@company.com"/>
    <n v="-3399"/>
    <x v="3"/>
    <x v="3"/>
    <n v="176025.52"/>
    <x v="275"/>
    <s v="Singapore"/>
    <x v="2"/>
    <n v="4.2300000000000004"/>
    <x v="1"/>
    <n v="36"/>
  </r>
  <r>
    <s v="EMP04788"/>
    <x v="2029"/>
    <x v="0"/>
    <x v="2"/>
    <s v="donald.baker87@company.com"/>
    <n v="-2662"/>
    <x v="4"/>
    <x v="5"/>
    <n v="132614.44"/>
    <x v="1190"/>
    <s v="France"/>
    <x v="2"/>
    <n v="3.68"/>
    <x v="0"/>
    <n v="6"/>
  </r>
  <r>
    <s v="EMP04789"/>
    <x v="1998"/>
    <x v="16"/>
    <x v="2"/>
    <s v="john.brown43@company.com"/>
    <n v="-6144"/>
    <x v="5"/>
    <x v="2"/>
    <n v="167646.89000000001"/>
    <x v="1081"/>
    <s v="Australia"/>
    <x v="1"/>
    <n v="1.66"/>
    <x v="4"/>
    <n v="16"/>
  </r>
  <r>
    <s v="EMP04790"/>
    <x v="2131"/>
    <x v="40"/>
    <x v="0"/>
    <s v="donald.roberts87@company.com"/>
    <n v="-9560"/>
    <x v="1"/>
    <x v="2"/>
    <n v="63427.06"/>
    <x v="422"/>
    <s v="India"/>
    <x v="2"/>
    <n v="4.6399999999999997"/>
    <x v="1"/>
    <n v="2"/>
  </r>
  <r>
    <s v="EMP04791"/>
    <x v="1579"/>
    <x v="7"/>
    <x v="2"/>
    <s v="carol.nelson34@company.com"/>
    <n v="-3414"/>
    <x v="7"/>
    <x v="9"/>
    <n v="143316.72"/>
    <x v="620"/>
    <s v="Germany"/>
    <x v="2"/>
    <n v="1.04"/>
    <x v="4"/>
    <n v="25"/>
  </r>
  <r>
    <s v="EMP04792"/>
    <x v="424"/>
    <x v="8"/>
    <x v="2"/>
    <s v="jennifer.ramirez96@company.com"/>
    <n v="-6080"/>
    <x v="3"/>
    <x v="5"/>
    <n v="64014.62"/>
    <x v="233"/>
    <s v="India"/>
    <x v="3"/>
    <n v="2.92"/>
    <x v="3"/>
    <n v="16"/>
  </r>
  <r>
    <s v="EMP04793"/>
    <x v="2132"/>
    <x v="21"/>
    <x v="1"/>
    <s v="donna.thomas77@company.com"/>
    <n v="-2408"/>
    <x v="0"/>
    <x v="6"/>
    <n v="149218.44"/>
    <x v="1368"/>
    <s v="Japan"/>
    <x v="0"/>
    <n v="1.02"/>
    <x v="3"/>
    <n v="20"/>
  </r>
  <r>
    <s v="EMP04794"/>
    <x v="1896"/>
    <x v="31"/>
    <x v="1"/>
    <s v="mark.scott23@company.com"/>
    <n v="-6002"/>
    <x v="2"/>
    <x v="0"/>
    <n v="97259.23"/>
    <x v="850"/>
    <s v="Canada"/>
    <x v="1"/>
    <n v="3.63"/>
    <x v="0"/>
    <n v="18"/>
  </r>
  <r>
    <s v="EMP04795"/>
    <x v="417"/>
    <x v="30"/>
    <x v="2"/>
    <s v="ronald.rodriguez39@company.com"/>
    <n v="-3385"/>
    <x v="9"/>
    <x v="9"/>
    <n v="173189.33"/>
    <x v="179"/>
    <s v="Germany"/>
    <x v="0"/>
    <n v="2.4500000000000002"/>
    <x v="2"/>
    <n v="21"/>
  </r>
  <r>
    <s v="EMP04796"/>
    <x v="964"/>
    <x v="13"/>
    <x v="2"/>
    <s v="ronald.lewis2@company.com"/>
    <n v="-9443"/>
    <x v="0"/>
    <x v="2"/>
    <n v="86788.65"/>
    <x v="1697"/>
    <s v="Brazil"/>
    <x v="3"/>
    <n v="1.95"/>
    <x v="0"/>
    <n v="7"/>
  </r>
  <r>
    <s v="EMP04797"/>
    <x v="1432"/>
    <x v="19"/>
    <x v="1"/>
    <s v="mary.wright79@company.com"/>
    <n v="-11087"/>
    <x v="4"/>
    <x v="6"/>
    <n v="136221.29"/>
    <x v="5"/>
    <s v="USA"/>
    <x v="1"/>
    <n v="3.82"/>
    <x v="2"/>
    <n v="38"/>
  </r>
  <r>
    <s v="EMP04798"/>
    <x v="2104"/>
    <x v="28"/>
    <x v="2"/>
    <s v="anthony.taylor67@company.com"/>
    <n v="-4550"/>
    <x v="1"/>
    <x v="0"/>
    <n v="103942.65"/>
    <x v="314"/>
    <s v="Japan"/>
    <x v="3"/>
    <n v="1.44"/>
    <x v="4"/>
    <n v="28"/>
  </r>
  <r>
    <s v="EMP04799"/>
    <x v="787"/>
    <x v="25"/>
    <x v="1"/>
    <s v="sandra.nelson19@company.com"/>
    <n v="-8243"/>
    <x v="6"/>
    <x v="8"/>
    <n v="148895.66"/>
    <x v="1078"/>
    <s v="Brazil"/>
    <x v="2"/>
    <n v="2.7"/>
    <x v="2"/>
    <n v="36"/>
  </r>
  <r>
    <s v="EMP04800"/>
    <x v="348"/>
    <x v="4"/>
    <x v="0"/>
    <s v="david.ramirez87@company.com"/>
    <n v="-4990"/>
    <x v="6"/>
    <x v="2"/>
    <n v="103604.38"/>
    <x v="594"/>
    <s v="Canada"/>
    <x v="2"/>
    <n v="3.46"/>
    <x v="1"/>
    <n v="34"/>
  </r>
  <r>
    <s v="EMP04801"/>
    <x v="647"/>
    <x v="26"/>
    <x v="2"/>
    <s v="susan.perez60@company.com"/>
    <n v="-6760"/>
    <x v="9"/>
    <x v="5"/>
    <n v="131862.9"/>
    <x v="363"/>
    <s v="USA"/>
    <x v="0"/>
    <n v="1.44"/>
    <x v="2"/>
    <n v="24"/>
  </r>
  <r>
    <s v="EMP04802"/>
    <x v="1919"/>
    <x v="4"/>
    <x v="1"/>
    <s v="steven.thomas94@company.com"/>
    <n v="-11303"/>
    <x v="0"/>
    <x v="6"/>
    <n v="105334.14"/>
    <x v="1103"/>
    <s v="Canada"/>
    <x v="1"/>
    <n v="4.51"/>
    <x v="4"/>
    <n v="18"/>
  </r>
  <r>
    <s v="EMP04803"/>
    <x v="888"/>
    <x v="4"/>
    <x v="1"/>
    <s v="anthony.mitchell41@company.com"/>
    <n v="-9598"/>
    <x v="3"/>
    <x v="8"/>
    <n v="152423.09"/>
    <x v="1220"/>
    <s v="Brazil"/>
    <x v="1"/>
    <n v="2.5099999999999998"/>
    <x v="2"/>
    <n v="29"/>
  </r>
  <r>
    <s v="EMP04804"/>
    <x v="1170"/>
    <x v="10"/>
    <x v="1"/>
    <s v="andrew.scott7@company.com"/>
    <n v="-2987"/>
    <x v="8"/>
    <x v="7"/>
    <n v="73927.850000000006"/>
    <x v="116"/>
    <s v="USA"/>
    <x v="2"/>
    <n v="2.85"/>
    <x v="4"/>
    <n v="1"/>
  </r>
  <r>
    <s v="EMP04805"/>
    <x v="2133"/>
    <x v="6"/>
    <x v="1"/>
    <s v="kevin.garcia47@company.com"/>
    <n v="-5714"/>
    <x v="6"/>
    <x v="0"/>
    <n v="79783.5"/>
    <x v="747"/>
    <s v="Singapore"/>
    <x v="3"/>
    <n v="2.48"/>
    <x v="4"/>
    <n v="27"/>
  </r>
  <r>
    <s v="EMP04806"/>
    <x v="318"/>
    <x v="35"/>
    <x v="0"/>
    <s v="david.young16@company.com"/>
    <n v="-5018"/>
    <x v="0"/>
    <x v="10"/>
    <n v="112501.53"/>
    <x v="1141"/>
    <s v="Canada"/>
    <x v="0"/>
    <n v="2.73"/>
    <x v="2"/>
    <n v="24"/>
  </r>
  <r>
    <s v="EMP04807"/>
    <x v="636"/>
    <x v="25"/>
    <x v="1"/>
    <s v="karen.rivera82@company.com"/>
    <n v="-3278"/>
    <x v="1"/>
    <x v="8"/>
    <n v="44106.720000000001"/>
    <x v="178"/>
    <s v="UK"/>
    <x v="1"/>
    <n v="4.9800000000000004"/>
    <x v="1"/>
    <n v="16"/>
  </r>
  <r>
    <s v="EMP04808"/>
    <x v="99"/>
    <x v="43"/>
    <x v="1"/>
    <s v="donald.gonzalez35@company.com"/>
    <n v="-3329"/>
    <x v="9"/>
    <x v="4"/>
    <n v="87681.56"/>
    <x v="450"/>
    <s v="Japan"/>
    <x v="2"/>
    <n v="2.75"/>
    <x v="3"/>
    <n v="31"/>
  </r>
  <r>
    <s v="EMP04809"/>
    <x v="264"/>
    <x v="0"/>
    <x v="1"/>
    <s v="patricia.roberts73@company.com"/>
    <n v="-6631"/>
    <x v="2"/>
    <x v="7"/>
    <n v="93992.19"/>
    <x v="125"/>
    <s v="Germany"/>
    <x v="3"/>
    <n v="3.5"/>
    <x v="2"/>
    <n v="15"/>
  </r>
  <r>
    <s v="EMP04810"/>
    <x v="1243"/>
    <x v="8"/>
    <x v="0"/>
    <s v="brian.wilson15@company.com"/>
    <n v="-6994"/>
    <x v="9"/>
    <x v="6"/>
    <n v="175581.53"/>
    <x v="598"/>
    <s v="Germany"/>
    <x v="2"/>
    <n v="1.19"/>
    <x v="2"/>
    <n v="9"/>
  </r>
  <r>
    <s v="EMP04811"/>
    <x v="148"/>
    <x v="33"/>
    <x v="2"/>
    <s v="james.wilson8@company.com"/>
    <n v="-2723"/>
    <x v="7"/>
    <x v="7"/>
    <n v="99623.41"/>
    <x v="317"/>
    <s v="Germany"/>
    <x v="2"/>
    <n v="2.68"/>
    <x v="3"/>
    <n v="2"/>
  </r>
  <r>
    <s v="EMP04812"/>
    <x v="1018"/>
    <x v="25"/>
    <x v="0"/>
    <s v="sarah.garcia83@company.com"/>
    <n v="-2462"/>
    <x v="7"/>
    <x v="10"/>
    <n v="37046.199999999997"/>
    <x v="67"/>
    <s v="France"/>
    <x v="0"/>
    <n v="1.18"/>
    <x v="1"/>
    <n v="37"/>
  </r>
  <r>
    <s v="EMP04813"/>
    <x v="1441"/>
    <x v="23"/>
    <x v="0"/>
    <s v="ronald.thomas75@company.com"/>
    <n v="-5253"/>
    <x v="9"/>
    <x v="9"/>
    <n v="123918.09"/>
    <x v="556"/>
    <s v="UK"/>
    <x v="2"/>
    <n v="1.34"/>
    <x v="3"/>
    <n v="2"/>
  </r>
  <r>
    <s v="EMP04814"/>
    <x v="389"/>
    <x v="13"/>
    <x v="0"/>
    <s v="susan.scott90@company.com"/>
    <n v="-8852"/>
    <x v="5"/>
    <x v="2"/>
    <n v="171939.79"/>
    <x v="37"/>
    <s v="Australia"/>
    <x v="2"/>
    <n v="4.55"/>
    <x v="4"/>
    <n v="39"/>
  </r>
  <r>
    <s v="EMP04815"/>
    <x v="2134"/>
    <x v="41"/>
    <x v="0"/>
    <s v="thomas.campbell6@company.com"/>
    <n v="-3105"/>
    <x v="1"/>
    <x v="3"/>
    <n v="38630.18"/>
    <x v="181"/>
    <s v="Germany"/>
    <x v="3"/>
    <n v="1.05"/>
    <x v="4"/>
    <n v="24"/>
  </r>
  <r>
    <s v="EMP04816"/>
    <x v="469"/>
    <x v="18"/>
    <x v="1"/>
    <s v="jennifer.clark16@company.com"/>
    <n v="-5674"/>
    <x v="8"/>
    <x v="3"/>
    <n v="64105.82"/>
    <x v="680"/>
    <s v="India"/>
    <x v="0"/>
    <n v="2.08"/>
    <x v="0"/>
    <n v="12"/>
  </r>
  <r>
    <s v="EMP04817"/>
    <x v="1399"/>
    <x v="28"/>
    <x v="2"/>
    <s v="susan.mitchell36@company.com"/>
    <n v="-8541"/>
    <x v="6"/>
    <x v="4"/>
    <n v="93758.38"/>
    <x v="1128"/>
    <s v="Canada"/>
    <x v="2"/>
    <n v="4.6399999999999997"/>
    <x v="1"/>
    <n v="10"/>
  </r>
  <r>
    <s v="EMP04818"/>
    <x v="1873"/>
    <x v="27"/>
    <x v="0"/>
    <s v="kevin.allen15@company.com"/>
    <n v="-4050"/>
    <x v="2"/>
    <x v="3"/>
    <n v="102617.4"/>
    <x v="1121"/>
    <s v="USA"/>
    <x v="2"/>
    <n v="3.76"/>
    <x v="3"/>
    <n v="16"/>
  </r>
  <r>
    <s v="EMP04819"/>
    <x v="788"/>
    <x v="13"/>
    <x v="0"/>
    <s v="andrew.miller89@company.com"/>
    <n v="-3109"/>
    <x v="1"/>
    <x v="7"/>
    <n v="132035.65"/>
    <x v="1448"/>
    <s v="UK"/>
    <x v="1"/>
    <n v="2.38"/>
    <x v="4"/>
    <n v="25"/>
  </r>
  <r>
    <s v="EMP04820"/>
    <x v="2135"/>
    <x v="37"/>
    <x v="0"/>
    <s v="mary.martinez93@company.com"/>
    <n v="-5969"/>
    <x v="6"/>
    <x v="10"/>
    <n v="164368.23000000001"/>
    <x v="249"/>
    <s v="UK"/>
    <x v="3"/>
    <n v="2.9"/>
    <x v="2"/>
    <n v="31"/>
  </r>
  <r>
    <s v="EMP04821"/>
    <x v="1918"/>
    <x v="21"/>
    <x v="2"/>
    <s v="daniel.hill5@company.com"/>
    <n v="-2419"/>
    <x v="5"/>
    <x v="4"/>
    <n v="133516.09"/>
    <x v="1698"/>
    <s v="Brazil"/>
    <x v="2"/>
    <n v="4.67"/>
    <x v="2"/>
    <n v="19"/>
  </r>
  <r>
    <s v="EMP04822"/>
    <x v="1192"/>
    <x v="42"/>
    <x v="0"/>
    <s v="melissa.lewis40@company.com"/>
    <n v="-9286"/>
    <x v="3"/>
    <x v="4"/>
    <n v="93509.15"/>
    <x v="581"/>
    <s v="UK"/>
    <x v="1"/>
    <n v="2.2400000000000002"/>
    <x v="2"/>
    <n v="8"/>
  </r>
  <r>
    <s v="EMP04823"/>
    <x v="1876"/>
    <x v="34"/>
    <x v="2"/>
    <s v="nancy.clark9@company.com"/>
    <n v="-8398"/>
    <x v="0"/>
    <x v="3"/>
    <n v="149848.88"/>
    <x v="1199"/>
    <s v="India"/>
    <x v="0"/>
    <n v="1.7"/>
    <x v="4"/>
    <n v="17"/>
  </r>
  <r>
    <s v="EMP04824"/>
    <x v="1286"/>
    <x v="31"/>
    <x v="0"/>
    <s v="susan.martinez38@company.com"/>
    <n v="-8403"/>
    <x v="4"/>
    <x v="5"/>
    <n v="110612.28"/>
    <x v="995"/>
    <s v="UK"/>
    <x v="1"/>
    <n v="2.69"/>
    <x v="3"/>
    <n v="4"/>
  </r>
  <r>
    <s v="EMP04825"/>
    <x v="645"/>
    <x v="15"/>
    <x v="1"/>
    <s v="joshua.moore83@company.com"/>
    <n v="-8015"/>
    <x v="8"/>
    <x v="8"/>
    <n v="134435.65"/>
    <x v="1136"/>
    <s v="USA"/>
    <x v="1"/>
    <n v="4.7300000000000004"/>
    <x v="2"/>
    <n v="8"/>
  </r>
  <r>
    <s v="EMP04826"/>
    <x v="1760"/>
    <x v="13"/>
    <x v="1"/>
    <s v="amanda.garcia35@company.com"/>
    <n v="-3728"/>
    <x v="0"/>
    <x v="2"/>
    <n v="123461.38"/>
    <x v="643"/>
    <s v="Japan"/>
    <x v="3"/>
    <n v="1.27"/>
    <x v="0"/>
    <n v="25"/>
  </r>
  <r>
    <s v="EMP04827"/>
    <x v="598"/>
    <x v="14"/>
    <x v="2"/>
    <s v="kevin.green81@company.com"/>
    <n v="-6245"/>
    <x v="0"/>
    <x v="6"/>
    <n v="178650.96"/>
    <x v="1139"/>
    <s v="Singapore"/>
    <x v="3"/>
    <n v="2.7"/>
    <x v="2"/>
    <n v="32"/>
  </r>
  <r>
    <s v="EMP04828"/>
    <x v="246"/>
    <x v="8"/>
    <x v="1"/>
    <s v="robert.campbell80@company.com"/>
    <n v="-3552"/>
    <x v="4"/>
    <x v="6"/>
    <n v="113895.62"/>
    <x v="1257"/>
    <s v="India"/>
    <x v="1"/>
    <n v="1.66"/>
    <x v="3"/>
    <n v="13"/>
  </r>
  <r>
    <s v="EMP04829"/>
    <x v="49"/>
    <x v="19"/>
    <x v="1"/>
    <s v="linda.jones29@company.com"/>
    <n v="-7399"/>
    <x v="9"/>
    <x v="5"/>
    <n v="153567.23000000001"/>
    <x v="1659"/>
    <s v="Brazil"/>
    <x v="0"/>
    <n v="2.0299999999999998"/>
    <x v="3"/>
    <n v="40"/>
  </r>
  <r>
    <s v="EMP04830"/>
    <x v="807"/>
    <x v="15"/>
    <x v="0"/>
    <s v="deborah.torres66@company.com"/>
    <n v="-3484"/>
    <x v="5"/>
    <x v="7"/>
    <n v="89920.4"/>
    <x v="1438"/>
    <s v="Australia"/>
    <x v="1"/>
    <n v="3.33"/>
    <x v="1"/>
    <n v="15"/>
  </r>
  <r>
    <s v="EMP04831"/>
    <x v="1866"/>
    <x v="14"/>
    <x v="0"/>
    <s v="ronald.rivera36@company.com"/>
    <n v="-3769"/>
    <x v="5"/>
    <x v="10"/>
    <n v="131363.03"/>
    <x v="1405"/>
    <s v="Germany"/>
    <x v="2"/>
    <n v="3.78"/>
    <x v="3"/>
    <n v="17"/>
  </r>
  <r>
    <s v="EMP04832"/>
    <x v="623"/>
    <x v="42"/>
    <x v="2"/>
    <s v="richard.jones38@company.com"/>
    <n v="-6271"/>
    <x v="6"/>
    <x v="5"/>
    <n v="95110.92"/>
    <x v="1570"/>
    <s v="India"/>
    <x v="2"/>
    <n v="1.87"/>
    <x v="4"/>
    <n v="37"/>
  </r>
  <r>
    <s v="EMP04833"/>
    <x v="894"/>
    <x v="39"/>
    <x v="0"/>
    <s v="david.brown72@company.com"/>
    <n v="-8710"/>
    <x v="4"/>
    <x v="0"/>
    <n v="63579.67"/>
    <x v="1573"/>
    <s v="Singapore"/>
    <x v="1"/>
    <n v="4.26"/>
    <x v="4"/>
    <n v="5"/>
  </r>
  <r>
    <s v="EMP04834"/>
    <x v="434"/>
    <x v="40"/>
    <x v="0"/>
    <s v="linda.harris3@company.com"/>
    <n v="-8989"/>
    <x v="6"/>
    <x v="7"/>
    <n v="170885.44"/>
    <x v="1132"/>
    <s v="Germany"/>
    <x v="1"/>
    <n v="4.66"/>
    <x v="4"/>
    <n v="36"/>
  </r>
  <r>
    <s v="EMP04835"/>
    <x v="73"/>
    <x v="3"/>
    <x v="0"/>
    <s v="ashley.white83@company.com"/>
    <n v="-9517"/>
    <x v="7"/>
    <x v="2"/>
    <n v="45755.73"/>
    <x v="1291"/>
    <s v="Japan"/>
    <x v="0"/>
    <n v="2.72"/>
    <x v="1"/>
    <n v="3"/>
  </r>
  <r>
    <s v="EMP04836"/>
    <x v="751"/>
    <x v="25"/>
    <x v="2"/>
    <s v="brian.perez48@company.com"/>
    <n v="-2199"/>
    <x v="3"/>
    <x v="2"/>
    <n v="98139.95"/>
    <x v="1100"/>
    <s v="Brazil"/>
    <x v="0"/>
    <n v="2.65"/>
    <x v="2"/>
    <n v="8"/>
  </r>
  <r>
    <s v="EMP04837"/>
    <x v="1398"/>
    <x v="32"/>
    <x v="1"/>
    <s v="ashley.lewis87@company.com"/>
    <n v="-8222"/>
    <x v="9"/>
    <x v="6"/>
    <n v="133469.53"/>
    <x v="446"/>
    <s v="France"/>
    <x v="0"/>
    <n v="4.3499999999999996"/>
    <x v="3"/>
    <n v="26"/>
  </r>
  <r>
    <s v="EMP04838"/>
    <x v="1516"/>
    <x v="35"/>
    <x v="2"/>
    <s v="carol.king92@company.com"/>
    <n v="-4034"/>
    <x v="6"/>
    <x v="8"/>
    <n v="118597.67"/>
    <x v="1681"/>
    <s v="Germany"/>
    <x v="0"/>
    <n v="4.74"/>
    <x v="1"/>
    <n v="17"/>
  </r>
  <r>
    <s v="EMP04839"/>
    <x v="379"/>
    <x v="14"/>
    <x v="0"/>
    <s v="joshua.martinez35@company.com"/>
    <n v="-10207"/>
    <x v="1"/>
    <x v="4"/>
    <n v="94112.08"/>
    <x v="498"/>
    <s v="UK"/>
    <x v="0"/>
    <n v="3.14"/>
    <x v="2"/>
    <n v="2"/>
  </r>
  <r>
    <s v="EMP04840"/>
    <x v="1908"/>
    <x v="38"/>
    <x v="1"/>
    <s v="dorothy.brown74@company.com"/>
    <n v="-9305"/>
    <x v="8"/>
    <x v="5"/>
    <n v="114977.14"/>
    <x v="446"/>
    <s v="France"/>
    <x v="2"/>
    <n v="2.29"/>
    <x v="2"/>
    <n v="7"/>
  </r>
  <r>
    <s v="EMP04841"/>
    <x v="1320"/>
    <x v="2"/>
    <x v="2"/>
    <s v="joshua.perez22@company.com"/>
    <n v="-5049"/>
    <x v="9"/>
    <x v="4"/>
    <n v="129706.79"/>
    <x v="630"/>
    <s v="France"/>
    <x v="3"/>
    <n v="1.29"/>
    <x v="2"/>
    <n v="31"/>
  </r>
  <r>
    <s v="EMP04842"/>
    <x v="1194"/>
    <x v="12"/>
    <x v="0"/>
    <s v="deborah.nelson84@company.com"/>
    <n v="-10022"/>
    <x v="5"/>
    <x v="5"/>
    <n v="59695.54"/>
    <x v="1177"/>
    <s v="Singapore"/>
    <x v="0"/>
    <n v="2.59"/>
    <x v="0"/>
    <n v="22"/>
  </r>
  <r>
    <s v="EMP04843"/>
    <x v="292"/>
    <x v="11"/>
    <x v="1"/>
    <s v="amanda.hall21@company.com"/>
    <n v="-8104"/>
    <x v="0"/>
    <x v="7"/>
    <n v="39398.400000000001"/>
    <x v="523"/>
    <s v="Singapore"/>
    <x v="0"/>
    <n v="1.7"/>
    <x v="3"/>
    <n v="33"/>
  </r>
  <r>
    <s v="EMP04844"/>
    <x v="215"/>
    <x v="7"/>
    <x v="0"/>
    <s v="susan.campbell56@company.com"/>
    <n v="-2983"/>
    <x v="0"/>
    <x v="7"/>
    <n v="62558.78"/>
    <x v="775"/>
    <s v="Japan"/>
    <x v="0"/>
    <n v="2.82"/>
    <x v="4"/>
    <n v="3"/>
  </r>
  <r>
    <s v="EMP04845"/>
    <x v="174"/>
    <x v="14"/>
    <x v="1"/>
    <s v="carol.garcia88@company.com"/>
    <n v="-7887"/>
    <x v="4"/>
    <x v="6"/>
    <n v="109150.7"/>
    <x v="556"/>
    <s v="Australia"/>
    <x v="2"/>
    <n v="1.9"/>
    <x v="1"/>
    <n v="20"/>
  </r>
  <r>
    <s v="EMP04846"/>
    <x v="2063"/>
    <x v="7"/>
    <x v="2"/>
    <s v="sarah.lee70@company.com"/>
    <n v="-8886"/>
    <x v="1"/>
    <x v="2"/>
    <n v="154936.04999999999"/>
    <x v="1111"/>
    <s v="USA"/>
    <x v="0"/>
    <n v="1.76"/>
    <x v="2"/>
    <n v="14"/>
  </r>
  <r>
    <s v="EMP04847"/>
    <x v="415"/>
    <x v="24"/>
    <x v="0"/>
    <s v="margaret.gonzalez45@company.com"/>
    <n v="-3144"/>
    <x v="6"/>
    <x v="4"/>
    <n v="83027.14"/>
    <x v="735"/>
    <s v="Japan"/>
    <x v="0"/>
    <n v="4.76"/>
    <x v="2"/>
    <n v="31"/>
  </r>
  <r>
    <s v="EMP04848"/>
    <x v="1118"/>
    <x v="20"/>
    <x v="2"/>
    <s v="paul.anderson68@company.com"/>
    <n v="-2953"/>
    <x v="9"/>
    <x v="9"/>
    <n v="92496.08"/>
    <x v="811"/>
    <s v="Australia"/>
    <x v="3"/>
    <n v="2.79"/>
    <x v="0"/>
    <n v="4"/>
  </r>
  <r>
    <s v="EMP04849"/>
    <x v="2117"/>
    <x v="6"/>
    <x v="2"/>
    <s v="patricia.williams55@company.com"/>
    <n v="-9759"/>
    <x v="9"/>
    <x v="2"/>
    <n v="103787.69"/>
    <x v="1699"/>
    <s v="UK"/>
    <x v="3"/>
    <n v="3.09"/>
    <x v="4"/>
    <n v="11"/>
  </r>
  <r>
    <s v="EMP04850"/>
    <x v="335"/>
    <x v="6"/>
    <x v="0"/>
    <s v="betty.thompson13@company.com"/>
    <n v="-8063"/>
    <x v="8"/>
    <x v="10"/>
    <n v="153804.43"/>
    <x v="1275"/>
    <s v="Canada"/>
    <x v="3"/>
    <n v="2.81"/>
    <x v="4"/>
    <n v="4"/>
  </r>
  <r>
    <s v="EMP04851"/>
    <x v="810"/>
    <x v="2"/>
    <x v="0"/>
    <s v="brian.campbell83@company.com"/>
    <n v="-9392"/>
    <x v="6"/>
    <x v="9"/>
    <n v="169210.32"/>
    <x v="989"/>
    <s v="India"/>
    <x v="2"/>
    <n v="4.21"/>
    <x v="1"/>
    <n v="16"/>
  </r>
  <r>
    <s v="EMP04852"/>
    <x v="1621"/>
    <x v="14"/>
    <x v="0"/>
    <s v="nancy.roberts25@company.com"/>
    <n v="-5364"/>
    <x v="9"/>
    <x v="7"/>
    <n v="152917.07999999999"/>
    <x v="1052"/>
    <s v="Germany"/>
    <x v="0"/>
    <n v="4.9000000000000004"/>
    <x v="3"/>
    <n v="4"/>
  </r>
  <r>
    <s v="EMP04853"/>
    <x v="346"/>
    <x v="34"/>
    <x v="2"/>
    <s v="william.hernandez25@company.com"/>
    <n v="-4102"/>
    <x v="2"/>
    <x v="7"/>
    <n v="50523.05"/>
    <x v="383"/>
    <s v="Germany"/>
    <x v="3"/>
    <n v="1.46"/>
    <x v="0"/>
    <n v="37"/>
  </r>
  <r>
    <s v="EMP04854"/>
    <x v="1573"/>
    <x v="18"/>
    <x v="2"/>
    <s v="patricia.brown6@company.com"/>
    <n v="-9786"/>
    <x v="9"/>
    <x v="10"/>
    <n v="126934.74"/>
    <x v="1566"/>
    <s v="Singapore"/>
    <x v="1"/>
    <n v="4.71"/>
    <x v="0"/>
    <n v="8"/>
  </r>
  <r>
    <s v="EMP04855"/>
    <x v="1856"/>
    <x v="4"/>
    <x v="1"/>
    <s v="charles.torres15@company.com"/>
    <n v="-8900"/>
    <x v="7"/>
    <x v="7"/>
    <n v="134033.06"/>
    <x v="241"/>
    <s v="Canada"/>
    <x v="0"/>
    <n v="1.29"/>
    <x v="2"/>
    <n v="36"/>
  </r>
  <r>
    <s v="EMP04856"/>
    <x v="345"/>
    <x v="19"/>
    <x v="0"/>
    <s v="joshua.anderson59@company.com"/>
    <n v="-9949"/>
    <x v="7"/>
    <x v="3"/>
    <n v="55740.14"/>
    <x v="146"/>
    <s v="Canada"/>
    <x v="2"/>
    <n v="2.76"/>
    <x v="0"/>
    <n v="0"/>
  </r>
  <r>
    <s v="EMP04857"/>
    <x v="1319"/>
    <x v="30"/>
    <x v="1"/>
    <s v="george.robinson99@company.com"/>
    <n v="-5425"/>
    <x v="0"/>
    <x v="10"/>
    <n v="136607.51"/>
    <x v="397"/>
    <s v="Brazil"/>
    <x v="0"/>
    <n v="3.86"/>
    <x v="4"/>
    <n v="25"/>
  </r>
  <r>
    <s v="EMP04858"/>
    <x v="2136"/>
    <x v="12"/>
    <x v="2"/>
    <s v="dorothy.allen51@company.com"/>
    <n v="-10508"/>
    <x v="7"/>
    <x v="6"/>
    <n v="78650.960000000006"/>
    <x v="462"/>
    <s v="Brazil"/>
    <x v="2"/>
    <n v="1.76"/>
    <x v="1"/>
    <n v="32"/>
  </r>
  <r>
    <s v="EMP04859"/>
    <x v="1073"/>
    <x v="10"/>
    <x v="1"/>
    <s v="timothy.robinson12@company.com"/>
    <n v="-5801"/>
    <x v="2"/>
    <x v="9"/>
    <n v="140609.60999999999"/>
    <x v="1409"/>
    <s v="Australia"/>
    <x v="2"/>
    <n v="2.88"/>
    <x v="1"/>
    <n v="26"/>
  </r>
  <r>
    <s v="EMP04860"/>
    <x v="233"/>
    <x v="11"/>
    <x v="1"/>
    <s v="charles.martin27@company.com"/>
    <n v="-3824"/>
    <x v="2"/>
    <x v="3"/>
    <n v="46276.3"/>
    <x v="1351"/>
    <s v="Japan"/>
    <x v="1"/>
    <n v="1.88"/>
    <x v="0"/>
    <n v="9"/>
  </r>
  <r>
    <s v="EMP04861"/>
    <x v="2137"/>
    <x v="29"/>
    <x v="0"/>
    <s v="amanda.rivera38@company.com"/>
    <n v="-10219"/>
    <x v="9"/>
    <x v="3"/>
    <n v="134015.6"/>
    <x v="441"/>
    <s v="Brazil"/>
    <x v="3"/>
    <n v="1.1299999999999999"/>
    <x v="0"/>
    <n v="18"/>
  </r>
  <r>
    <s v="EMP04862"/>
    <x v="2138"/>
    <x v="29"/>
    <x v="0"/>
    <s v="rebecca.king14@company.com"/>
    <n v="-10231"/>
    <x v="0"/>
    <x v="5"/>
    <n v="169646.32"/>
    <x v="781"/>
    <s v="Japan"/>
    <x v="3"/>
    <n v="3.23"/>
    <x v="1"/>
    <n v="10"/>
  </r>
  <r>
    <s v="EMP04863"/>
    <x v="2139"/>
    <x v="39"/>
    <x v="1"/>
    <s v="emily.lewis46@company.com"/>
    <n v="-10300"/>
    <x v="2"/>
    <x v="7"/>
    <n v="102537.7"/>
    <x v="158"/>
    <s v="Germany"/>
    <x v="2"/>
    <n v="1.33"/>
    <x v="0"/>
    <n v="11"/>
  </r>
  <r>
    <s v="EMP04864"/>
    <x v="700"/>
    <x v="5"/>
    <x v="2"/>
    <s v="john.martin32@company.com"/>
    <n v="-5055"/>
    <x v="8"/>
    <x v="3"/>
    <n v="59925.24"/>
    <x v="1467"/>
    <s v="UK"/>
    <x v="2"/>
    <n v="3.25"/>
    <x v="4"/>
    <n v="6"/>
  </r>
  <r>
    <s v="EMP04865"/>
    <x v="1021"/>
    <x v="0"/>
    <x v="2"/>
    <s v="jennifer.wilson30@company.com"/>
    <n v="-3600"/>
    <x v="4"/>
    <x v="3"/>
    <n v="101346.83"/>
    <x v="1219"/>
    <s v="Singapore"/>
    <x v="2"/>
    <n v="3.36"/>
    <x v="2"/>
    <n v="38"/>
  </r>
  <r>
    <s v="EMP04866"/>
    <x v="1111"/>
    <x v="23"/>
    <x v="2"/>
    <s v="mark.king23@company.com"/>
    <n v="-10119"/>
    <x v="0"/>
    <x v="9"/>
    <n v="44296.41"/>
    <x v="1669"/>
    <s v="Japan"/>
    <x v="1"/>
    <n v="2.63"/>
    <x v="1"/>
    <n v="37"/>
  </r>
  <r>
    <s v="EMP04867"/>
    <x v="1762"/>
    <x v="5"/>
    <x v="2"/>
    <s v="emily.williams28@company.com"/>
    <n v="-3838"/>
    <x v="7"/>
    <x v="4"/>
    <n v="131828.49"/>
    <x v="180"/>
    <s v="UK"/>
    <x v="3"/>
    <n v="1.49"/>
    <x v="3"/>
    <n v="28"/>
  </r>
  <r>
    <s v="EMP04868"/>
    <x v="391"/>
    <x v="16"/>
    <x v="2"/>
    <s v="melissa.johnson97@company.com"/>
    <n v="-5512"/>
    <x v="0"/>
    <x v="3"/>
    <n v="103853.88"/>
    <x v="931"/>
    <s v="Canada"/>
    <x v="1"/>
    <n v="3.22"/>
    <x v="1"/>
    <n v="9"/>
  </r>
  <r>
    <s v="EMP04869"/>
    <x v="694"/>
    <x v="31"/>
    <x v="2"/>
    <s v="sandra.young95@company.com"/>
    <n v="-9568"/>
    <x v="6"/>
    <x v="9"/>
    <n v="36354.69"/>
    <x v="1207"/>
    <s v="Japan"/>
    <x v="3"/>
    <n v="4.7"/>
    <x v="4"/>
    <n v="8"/>
  </r>
  <r>
    <s v="EMP04870"/>
    <x v="1688"/>
    <x v="39"/>
    <x v="1"/>
    <s v="mary.clark95@company.com"/>
    <n v="-10011"/>
    <x v="8"/>
    <x v="5"/>
    <n v="36831.61"/>
    <x v="1277"/>
    <s v="Canada"/>
    <x v="2"/>
    <n v="2.94"/>
    <x v="1"/>
    <n v="33"/>
  </r>
  <r>
    <s v="EMP04871"/>
    <x v="1007"/>
    <x v="6"/>
    <x v="2"/>
    <s v="melissa.hill72@company.com"/>
    <n v="-4525"/>
    <x v="2"/>
    <x v="10"/>
    <n v="108367.84"/>
    <x v="1028"/>
    <s v="Singapore"/>
    <x v="0"/>
    <n v="3.36"/>
    <x v="3"/>
    <n v="13"/>
  </r>
  <r>
    <s v="EMP04872"/>
    <x v="1555"/>
    <x v="27"/>
    <x v="2"/>
    <s v="anthony.allen21@company.com"/>
    <n v="-2850"/>
    <x v="0"/>
    <x v="2"/>
    <n v="137525.28"/>
    <x v="404"/>
    <s v="UK"/>
    <x v="0"/>
    <n v="3.35"/>
    <x v="4"/>
    <n v="8"/>
  </r>
  <r>
    <s v="EMP04873"/>
    <x v="2140"/>
    <x v="30"/>
    <x v="2"/>
    <s v="donna.rivera63@company.com"/>
    <n v="-7764"/>
    <x v="8"/>
    <x v="10"/>
    <n v="117186.87"/>
    <x v="1513"/>
    <s v="Germany"/>
    <x v="2"/>
    <n v="2.71"/>
    <x v="2"/>
    <n v="14"/>
  </r>
  <r>
    <s v="EMP04874"/>
    <x v="1314"/>
    <x v="19"/>
    <x v="1"/>
    <s v="david.clark56@company.com"/>
    <n v="-9775"/>
    <x v="7"/>
    <x v="6"/>
    <n v="39020.47"/>
    <x v="923"/>
    <s v="India"/>
    <x v="1"/>
    <n v="2.36"/>
    <x v="0"/>
    <n v="31"/>
  </r>
  <r>
    <s v="EMP04875"/>
    <x v="1395"/>
    <x v="36"/>
    <x v="2"/>
    <s v="deborah.flores31@company.com"/>
    <n v="-9125"/>
    <x v="0"/>
    <x v="3"/>
    <n v="55560.52"/>
    <x v="189"/>
    <s v="Brazil"/>
    <x v="2"/>
    <n v="2.74"/>
    <x v="2"/>
    <n v="33"/>
  </r>
  <r>
    <s v="EMP04876"/>
    <x v="2141"/>
    <x v="19"/>
    <x v="0"/>
    <s v="stephanie.hall56@company.com"/>
    <n v="-7149"/>
    <x v="1"/>
    <x v="9"/>
    <n v="178500.57"/>
    <x v="114"/>
    <s v="Germany"/>
    <x v="0"/>
    <n v="3.83"/>
    <x v="2"/>
    <n v="25"/>
  </r>
  <r>
    <s v="EMP04877"/>
    <x v="1261"/>
    <x v="29"/>
    <x v="0"/>
    <s v="margaret.roberts20@company.com"/>
    <n v="-10770"/>
    <x v="5"/>
    <x v="10"/>
    <n v="79036"/>
    <x v="351"/>
    <s v="Germany"/>
    <x v="3"/>
    <n v="4.4800000000000004"/>
    <x v="4"/>
    <n v="38"/>
  </r>
  <r>
    <s v="EMP04878"/>
    <x v="2142"/>
    <x v="23"/>
    <x v="0"/>
    <s v="carol.brown34@company.com"/>
    <n v="-8435"/>
    <x v="6"/>
    <x v="4"/>
    <n v="43489.279999999999"/>
    <x v="1451"/>
    <s v="Australia"/>
    <x v="3"/>
    <n v="3.75"/>
    <x v="0"/>
    <n v="25"/>
  </r>
  <r>
    <s v="EMP04879"/>
    <x v="2143"/>
    <x v="30"/>
    <x v="2"/>
    <s v="jessica.baker22@company.com"/>
    <n v="-7298"/>
    <x v="3"/>
    <x v="8"/>
    <n v="179583.4"/>
    <x v="493"/>
    <s v="Canada"/>
    <x v="1"/>
    <n v="1.62"/>
    <x v="0"/>
    <n v="26"/>
  </r>
  <r>
    <s v="EMP04880"/>
    <x v="882"/>
    <x v="43"/>
    <x v="0"/>
    <s v="james.hernandez36@company.com"/>
    <n v="-5402"/>
    <x v="9"/>
    <x v="7"/>
    <n v="89452.800000000003"/>
    <x v="1087"/>
    <s v="Japan"/>
    <x v="1"/>
    <n v="4.8099999999999996"/>
    <x v="1"/>
    <n v="38"/>
  </r>
  <r>
    <s v="EMP04881"/>
    <x v="236"/>
    <x v="41"/>
    <x v="0"/>
    <s v="dorothy.taylor62@company.com"/>
    <n v="-4431"/>
    <x v="8"/>
    <x v="7"/>
    <n v="103303.34"/>
    <x v="755"/>
    <s v="UK"/>
    <x v="0"/>
    <n v="4"/>
    <x v="2"/>
    <n v="19"/>
  </r>
  <r>
    <s v="EMP04882"/>
    <x v="1944"/>
    <x v="0"/>
    <x v="2"/>
    <s v="john.mitchell58@company.com"/>
    <n v="-7826"/>
    <x v="6"/>
    <x v="3"/>
    <n v="106799.89"/>
    <x v="1700"/>
    <s v="India"/>
    <x v="3"/>
    <n v="3.9"/>
    <x v="3"/>
    <n v="31"/>
  </r>
  <r>
    <s v="EMP04883"/>
    <x v="602"/>
    <x v="39"/>
    <x v="2"/>
    <s v="george.moore97@company.com"/>
    <n v="-8884"/>
    <x v="3"/>
    <x v="5"/>
    <n v="83138.14"/>
    <x v="285"/>
    <s v="Canada"/>
    <x v="3"/>
    <n v="3.31"/>
    <x v="0"/>
    <n v="36"/>
  </r>
  <r>
    <s v="EMP04884"/>
    <x v="1888"/>
    <x v="19"/>
    <x v="0"/>
    <s v="susan.miller16@company.com"/>
    <n v="-7373"/>
    <x v="5"/>
    <x v="9"/>
    <n v="138799.29"/>
    <x v="859"/>
    <s v="Canada"/>
    <x v="1"/>
    <n v="2.6"/>
    <x v="1"/>
    <n v="20"/>
  </r>
  <r>
    <s v="EMP04885"/>
    <x v="1607"/>
    <x v="23"/>
    <x v="0"/>
    <s v="jennifer.nguyen55@company.com"/>
    <n v="-4302"/>
    <x v="5"/>
    <x v="2"/>
    <n v="96917.39"/>
    <x v="890"/>
    <s v="France"/>
    <x v="2"/>
    <n v="4.51"/>
    <x v="3"/>
    <n v="10"/>
  </r>
  <r>
    <s v="EMP04886"/>
    <x v="870"/>
    <x v="6"/>
    <x v="2"/>
    <s v="anthony.harris30@company.com"/>
    <n v="-3910"/>
    <x v="7"/>
    <x v="0"/>
    <n v="178599.39"/>
    <x v="763"/>
    <s v="Canada"/>
    <x v="0"/>
    <n v="3.15"/>
    <x v="2"/>
    <n v="23"/>
  </r>
  <r>
    <s v="EMP04887"/>
    <x v="2084"/>
    <x v="1"/>
    <x v="2"/>
    <s v="timothy.adams14@company.com"/>
    <n v="-4511"/>
    <x v="0"/>
    <x v="4"/>
    <n v="157917.23000000001"/>
    <x v="657"/>
    <s v="France"/>
    <x v="2"/>
    <n v="4"/>
    <x v="2"/>
    <n v="17"/>
  </r>
  <r>
    <s v="EMP04888"/>
    <x v="1175"/>
    <x v="40"/>
    <x v="0"/>
    <s v="jennifer.hernandez66@company.com"/>
    <n v="-10178"/>
    <x v="3"/>
    <x v="9"/>
    <n v="73718.48"/>
    <x v="395"/>
    <s v="UK"/>
    <x v="2"/>
    <n v="3.26"/>
    <x v="4"/>
    <n v="14"/>
  </r>
  <r>
    <s v="EMP04889"/>
    <x v="1158"/>
    <x v="17"/>
    <x v="1"/>
    <s v="joshua.brown70@company.com"/>
    <n v="-8552"/>
    <x v="5"/>
    <x v="0"/>
    <n v="145176.18"/>
    <x v="1679"/>
    <s v="Germany"/>
    <x v="3"/>
    <n v="3.91"/>
    <x v="1"/>
    <n v="40"/>
  </r>
  <r>
    <s v="EMP04890"/>
    <x v="1527"/>
    <x v="26"/>
    <x v="1"/>
    <s v="donald.miller60@company.com"/>
    <n v="-5501"/>
    <x v="0"/>
    <x v="10"/>
    <n v="47066.84"/>
    <x v="536"/>
    <s v="UK"/>
    <x v="1"/>
    <n v="2.34"/>
    <x v="3"/>
    <n v="21"/>
  </r>
  <r>
    <s v="EMP04891"/>
    <x v="1631"/>
    <x v="20"/>
    <x v="0"/>
    <s v="joseph.perez18@company.com"/>
    <n v="-4284"/>
    <x v="5"/>
    <x v="3"/>
    <n v="95101.94"/>
    <x v="1167"/>
    <s v="India"/>
    <x v="0"/>
    <n v="2.7"/>
    <x v="1"/>
    <n v="25"/>
  </r>
  <r>
    <s v="EMP04892"/>
    <x v="913"/>
    <x v="29"/>
    <x v="0"/>
    <s v="anthony.carter1@company.com"/>
    <n v="-10617"/>
    <x v="6"/>
    <x v="8"/>
    <n v="150325.71"/>
    <x v="287"/>
    <s v="UK"/>
    <x v="0"/>
    <n v="3.86"/>
    <x v="0"/>
    <n v="1"/>
  </r>
  <r>
    <s v="EMP04893"/>
    <x v="685"/>
    <x v="29"/>
    <x v="1"/>
    <s v="jennifer.thompson49@company.com"/>
    <n v="-7766"/>
    <x v="2"/>
    <x v="9"/>
    <n v="139460.34"/>
    <x v="1512"/>
    <s v="Brazil"/>
    <x v="0"/>
    <n v="3.58"/>
    <x v="4"/>
    <n v="3"/>
  </r>
  <r>
    <s v="EMP04894"/>
    <x v="1421"/>
    <x v="6"/>
    <x v="0"/>
    <s v="lisa.thompson69@company.com"/>
    <n v="-6953"/>
    <x v="1"/>
    <x v="0"/>
    <n v="171479.89"/>
    <x v="606"/>
    <s v="Singapore"/>
    <x v="0"/>
    <n v="3.83"/>
    <x v="1"/>
    <n v="39"/>
  </r>
  <r>
    <s v="EMP04895"/>
    <x v="1664"/>
    <x v="30"/>
    <x v="2"/>
    <s v="george.lee4@company.com"/>
    <n v="-4152"/>
    <x v="6"/>
    <x v="8"/>
    <n v="155536.79999999999"/>
    <x v="653"/>
    <s v="France"/>
    <x v="3"/>
    <n v="4.97"/>
    <x v="0"/>
    <n v="31"/>
  </r>
  <r>
    <s v="EMP04896"/>
    <x v="2144"/>
    <x v="1"/>
    <x v="1"/>
    <s v="barbara.roberts14@company.com"/>
    <n v="-5022"/>
    <x v="0"/>
    <x v="9"/>
    <n v="73009.210000000006"/>
    <x v="408"/>
    <s v="France"/>
    <x v="1"/>
    <n v="2.66"/>
    <x v="3"/>
    <n v="2"/>
  </r>
  <r>
    <s v="EMP04897"/>
    <x v="2145"/>
    <x v="32"/>
    <x v="2"/>
    <s v="susan.hill35@company.com"/>
    <n v="-9534"/>
    <x v="2"/>
    <x v="2"/>
    <n v="159204.72"/>
    <x v="643"/>
    <s v="Brazil"/>
    <x v="0"/>
    <n v="4.29"/>
    <x v="1"/>
    <n v="26"/>
  </r>
  <r>
    <s v="EMP04898"/>
    <x v="1900"/>
    <x v="26"/>
    <x v="2"/>
    <s v="william.king25@company.com"/>
    <n v="-2616"/>
    <x v="6"/>
    <x v="4"/>
    <n v="137396.75"/>
    <x v="291"/>
    <s v="USA"/>
    <x v="2"/>
    <n v="1.71"/>
    <x v="0"/>
    <n v="36"/>
  </r>
  <r>
    <s v="EMP04899"/>
    <x v="1903"/>
    <x v="3"/>
    <x v="2"/>
    <s v="timothy.lee12@company.com"/>
    <n v="-3413"/>
    <x v="2"/>
    <x v="4"/>
    <n v="36223.199999999997"/>
    <x v="1324"/>
    <s v="USA"/>
    <x v="1"/>
    <n v="2.98"/>
    <x v="3"/>
    <n v="9"/>
  </r>
  <r>
    <s v="EMP04900"/>
    <x v="881"/>
    <x v="42"/>
    <x v="0"/>
    <s v="linda.martinez54@company.com"/>
    <n v="-8781"/>
    <x v="3"/>
    <x v="7"/>
    <n v="135572.71"/>
    <x v="1317"/>
    <s v="Brazil"/>
    <x v="3"/>
    <n v="2.79"/>
    <x v="4"/>
    <n v="23"/>
  </r>
  <r>
    <s v="EMP04901"/>
    <x v="589"/>
    <x v="28"/>
    <x v="1"/>
    <s v="betty.perez89@company.com"/>
    <n v="-6732"/>
    <x v="7"/>
    <x v="3"/>
    <n v="79758.94"/>
    <x v="290"/>
    <s v="Singapore"/>
    <x v="0"/>
    <n v="3.95"/>
    <x v="1"/>
    <n v="29"/>
  </r>
  <r>
    <s v="EMP04902"/>
    <x v="1795"/>
    <x v="37"/>
    <x v="0"/>
    <s v="steven.white85@company.com"/>
    <n v="-7564"/>
    <x v="0"/>
    <x v="10"/>
    <n v="140333.18"/>
    <x v="159"/>
    <s v="USA"/>
    <x v="3"/>
    <n v="3.39"/>
    <x v="4"/>
    <n v="22"/>
  </r>
  <r>
    <s v="EMP04903"/>
    <x v="1830"/>
    <x v="20"/>
    <x v="1"/>
    <s v="matthew.johnson50@company.com"/>
    <n v="-4691"/>
    <x v="2"/>
    <x v="4"/>
    <n v="42938.15"/>
    <x v="13"/>
    <s v="Australia"/>
    <x v="1"/>
    <n v="1.1000000000000001"/>
    <x v="2"/>
    <n v="2"/>
  </r>
  <r>
    <s v="EMP04904"/>
    <x v="834"/>
    <x v="42"/>
    <x v="1"/>
    <s v="sarah.anderson36@company.com"/>
    <n v="-10085"/>
    <x v="1"/>
    <x v="10"/>
    <n v="143111.51"/>
    <x v="126"/>
    <s v="Japan"/>
    <x v="2"/>
    <n v="3.93"/>
    <x v="2"/>
    <n v="18"/>
  </r>
  <r>
    <s v="EMP04905"/>
    <x v="2146"/>
    <x v="8"/>
    <x v="1"/>
    <s v="jennifer.brown80@company.com"/>
    <n v="-2167"/>
    <x v="7"/>
    <x v="2"/>
    <n v="165049.5"/>
    <x v="215"/>
    <s v="France"/>
    <x v="2"/>
    <n v="1.68"/>
    <x v="1"/>
    <n v="33"/>
  </r>
  <r>
    <s v="EMP04906"/>
    <x v="1240"/>
    <x v="35"/>
    <x v="2"/>
    <s v="nancy.thompson81@company.com"/>
    <n v="-5113"/>
    <x v="9"/>
    <x v="6"/>
    <n v="178296.74"/>
    <x v="420"/>
    <s v="Singapore"/>
    <x v="0"/>
    <n v="2.76"/>
    <x v="4"/>
    <n v="3"/>
  </r>
  <r>
    <s v="EMP04907"/>
    <x v="1090"/>
    <x v="12"/>
    <x v="0"/>
    <s v="patricia.anderson44@company.com"/>
    <n v="-3111"/>
    <x v="2"/>
    <x v="0"/>
    <n v="67907.22"/>
    <x v="616"/>
    <s v="Canada"/>
    <x v="3"/>
    <n v="1.98"/>
    <x v="2"/>
    <n v="18"/>
  </r>
  <r>
    <s v="EMP04908"/>
    <x v="2037"/>
    <x v="5"/>
    <x v="2"/>
    <s v="emily.white27@company.com"/>
    <n v="-7804"/>
    <x v="8"/>
    <x v="10"/>
    <n v="125411.87"/>
    <x v="188"/>
    <s v="India"/>
    <x v="2"/>
    <n v="3.89"/>
    <x v="2"/>
    <n v="37"/>
  </r>
  <r>
    <s v="EMP04909"/>
    <x v="1536"/>
    <x v="11"/>
    <x v="2"/>
    <s v="melissa.baker87@company.com"/>
    <n v="-7406"/>
    <x v="5"/>
    <x v="8"/>
    <n v="95690.54"/>
    <x v="70"/>
    <s v="UK"/>
    <x v="2"/>
    <n v="2.41"/>
    <x v="4"/>
    <n v="27"/>
  </r>
  <r>
    <s v="EMP04910"/>
    <x v="825"/>
    <x v="11"/>
    <x v="1"/>
    <s v="charles.wilson45@company.com"/>
    <n v="-8283"/>
    <x v="4"/>
    <x v="3"/>
    <n v="88614.77"/>
    <x v="1269"/>
    <s v="Japan"/>
    <x v="1"/>
    <n v="2.54"/>
    <x v="3"/>
    <n v="11"/>
  </r>
  <r>
    <s v="EMP04911"/>
    <x v="784"/>
    <x v="2"/>
    <x v="2"/>
    <s v="ashley.martinez98@company.com"/>
    <n v="-6248"/>
    <x v="3"/>
    <x v="7"/>
    <n v="119285.98"/>
    <x v="1508"/>
    <s v="India"/>
    <x v="1"/>
    <n v="2.11"/>
    <x v="4"/>
    <n v="5"/>
  </r>
  <r>
    <s v="EMP04912"/>
    <x v="1563"/>
    <x v="35"/>
    <x v="2"/>
    <s v="donald.walker46@company.com"/>
    <n v="-9244"/>
    <x v="7"/>
    <x v="6"/>
    <n v="51333.919999999998"/>
    <x v="1701"/>
    <s v="Canada"/>
    <x v="1"/>
    <n v="4.1399999999999997"/>
    <x v="4"/>
    <n v="21"/>
  </r>
  <r>
    <s v="EMP04913"/>
    <x v="240"/>
    <x v="34"/>
    <x v="0"/>
    <s v="william.miller21@company.com"/>
    <n v="-6395"/>
    <x v="1"/>
    <x v="7"/>
    <n v="118778.55"/>
    <x v="628"/>
    <s v="USA"/>
    <x v="2"/>
    <n v="1.76"/>
    <x v="3"/>
    <n v="39"/>
  </r>
  <r>
    <s v="EMP04914"/>
    <x v="1456"/>
    <x v="39"/>
    <x v="1"/>
    <s v="betty.white12@company.com"/>
    <n v="-6080"/>
    <x v="4"/>
    <x v="0"/>
    <n v="97117.62"/>
    <x v="794"/>
    <s v="Japan"/>
    <x v="2"/>
    <n v="1.78"/>
    <x v="3"/>
    <n v="18"/>
  </r>
  <r>
    <s v="EMP04915"/>
    <x v="973"/>
    <x v="11"/>
    <x v="1"/>
    <s v="michael.martinez86@company.com"/>
    <n v="-8498"/>
    <x v="1"/>
    <x v="5"/>
    <n v="78749.47"/>
    <x v="792"/>
    <s v="Brazil"/>
    <x v="2"/>
    <n v="1.1399999999999999"/>
    <x v="2"/>
    <n v="16"/>
  </r>
  <r>
    <s v="EMP04916"/>
    <x v="330"/>
    <x v="4"/>
    <x v="2"/>
    <s v="barbara.rodriguez27@company.com"/>
    <n v="-8574"/>
    <x v="0"/>
    <x v="3"/>
    <n v="39139.89"/>
    <x v="861"/>
    <s v="UK"/>
    <x v="1"/>
    <n v="1.25"/>
    <x v="3"/>
    <n v="5"/>
  </r>
  <r>
    <s v="EMP04917"/>
    <x v="1981"/>
    <x v="6"/>
    <x v="0"/>
    <s v="lisa.taylor25@company.com"/>
    <n v="-7039"/>
    <x v="2"/>
    <x v="9"/>
    <n v="43222.6"/>
    <x v="473"/>
    <s v="Brazil"/>
    <x v="3"/>
    <n v="1.41"/>
    <x v="1"/>
    <n v="27"/>
  </r>
  <r>
    <s v="EMP04918"/>
    <x v="385"/>
    <x v="30"/>
    <x v="2"/>
    <s v="thomas.lopez48@company.com"/>
    <n v="-4257"/>
    <x v="7"/>
    <x v="4"/>
    <n v="165607.88"/>
    <x v="529"/>
    <s v="USA"/>
    <x v="2"/>
    <n v="2.21"/>
    <x v="4"/>
    <n v="6"/>
  </r>
  <r>
    <s v="EMP04919"/>
    <x v="1582"/>
    <x v="31"/>
    <x v="2"/>
    <s v="charles.baker21@company.com"/>
    <n v="-10742"/>
    <x v="6"/>
    <x v="6"/>
    <n v="177631.72"/>
    <x v="831"/>
    <s v="Japan"/>
    <x v="3"/>
    <n v="2.29"/>
    <x v="3"/>
    <n v="7"/>
  </r>
  <r>
    <s v="EMP04920"/>
    <x v="1689"/>
    <x v="18"/>
    <x v="0"/>
    <s v="ronald.hernandez16@company.com"/>
    <n v="-9493"/>
    <x v="3"/>
    <x v="9"/>
    <n v="135985.43"/>
    <x v="1087"/>
    <s v="USA"/>
    <x v="1"/>
    <n v="3.94"/>
    <x v="3"/>
    <n v="28"/>
  </r>
  <r>
    <s v="EMP04921"/>
    <x v="478"/>
    <x v="43"/>
    <x v="1"/>
    <s v="john.jones10@company.com"/>
    <n v="-3807"/>
    <x v="6"/>
    <x v="9"/>
    <n v="128714.24000000001"/>
    <x v="849"/>
    <s v="Brazil"/>
    <x v="3"/>
    <n v="2.04"/>
    <x v="4"/>
    <n v="3"/>
  </r>
  <r>
    <s v="EMP04922"/>
    <x v="2027"/>
    <x v="17"/>
    <x v="0"/>
    <s v="patricia.lee32@company.com"/>
    <n v="-4698"/>
    <x v="5"/>
    <x v="2"/>
    <n v="138337.99"/>
    <x v="1702"/>
    <s v="Canada"/>
    <x v="1"/>
    <n v="1.89"/>
    <x v="2"/>
    <n v="10"/>
  </r>
  <r>
    <s v="EMP04923"/>
    <x v="9"/>
    <x v="19"/>
    <x v="0"/>
    <s v="lisa.green82@company.com"/>
    <n v="-2913"/>
    <x v="8"/>
    <x v="0"/>
    <n v="118810.75"/>
    <x v="862"/>
    <s v="Canada"/>
    <x v="2"/>
    <n v="2.7"/>
    <x v="1"/>
    <n v="39"/>
  </r>
  <r>
    <s v="EMP04924"/>
    <x v="1315"/>
    <x v="40"/>
    <x v="0"/>
    <s v="carol.lee25@company.com"/>
    <n v="-7549"/>
    <x v="8"/>
    <x v="5"/>
    <n v="103927.51"/>
    <x v="1097"/>
    <s v="India"/>
    <x v="1"/>
    <n v="3.56"/>
    <x v="2"/>
    <n v="4"/>
  </r>
  <r>
    <s v="EMP04925"/>
    <x v="2147"/>
    <x v="1"/>
    <x v="2"/>
    <s v="matthew.jackson31@company.com"/>
    <n v="-4425"/>
    <x v="9"/>
    <x v="8"/>
    <n v="167067.13"/>
    <x v="189"/>
    <s v="France"/>
    <x v="1"/>
    <n v="2.56"/>
    <x v="1"/>
    <n v="21"/>
  </r>
  <r>
    <s v="EMP04926"/>
    <x v="2000"/>
    <x v="4"/>
    <x v="2"/>
    <s v="joseph.allen45@company.com"/>
    <n v="-7905"/>
    <x v="4"/>
    <x v="10"/>
    <n v="49236.55"/>
    <x v="627"/>
    <s v="Japan"/>
    <x v="0"/>
    <n v="1.88"/>
    <x v="1"/>
    <n v="30"/>
  </r>
  <r>
    <s v="EMP04927"/>
    <x v="2148"/>
    <x v="17"/>
    <x v="2"/>
    <s v="ashley.baker96@company.com"/>
    <n v="-8245"/>
    <x v="6"/>
    <x v="8"/>
    <n v="65678.67"/>
    <x v="556"/>
    <s v="UK"/>
    <x v="0"/>
    <n v="4.01"/>
    <x v="4"/>
    <n v="14"/>
  </r>
  <r>
    <s v="EMP04928"/>
    <x v="780"/>
    <x v="20"/>
    <x v="1"/>
    <s v="patricia.wright95@company.com"/>
    <n v="-3287"/>
    <x v="1"/>
    <x v="4"/>
    <n v="164452.43"/>
    <x v="262"/>
    <s v="Brazil"/>
    <x v="2"/>
    <n v="1.56"/>
    <x v="4"/>
    <n v="36"/>
  </r>
  <r>
    <s v="EMP04929"/>
    <x v="709"/>
    <x v="36"/>
    <x v="1"/>
    <s v="ashley.wilson82@company.com"/>
    <n v="-9955"/>
    <x v="8"/>
    <x v="6"/>
    <n v="177626.78"/>
    <x v="655"/>
    <s v="France"/>
    <x v="3"/>
    <n v="4.7300000000000004"/>
    <x v="0"/>
    <n v="32"/>
  </r>
  <r>
    <s v="EMP04930"/>
    <x v="169"/>
    <x v="5"/>
    <x v="2"/>
    <s v="michael.smith37@company.com"/>
    <n v="-11923"/>
    <x v="6"/>
    <x v="0"/>
    <n v="104480.05"/>
    <x v="66"/>
    <s v="Australia"/>
    <x v="3"/>
    <n v="3.09"/>
    <x v="4"/>
    <n v="17"/>
  </r>
  <r>
    <s v="EMP04931"/>
    <x v="353"/>
    <x v="5"/>
    <x v="1"/>
    <s v="sarah.scott70@company.com"/>
    <n v="-8832"/>
    <x v="2"/>
    <x v="0"/>
    <n v="173449.75"/>
    <x v="686"/>
    <s v="Australia"/>
    <x v="1"/>
    <n v="3.49"/>
    <x v="2"/>
    <n v="9"/>
  </r>
  <r>
    <s v="EMP04932"/>
    <x v="1317"/>
    <x v="9"/>
    <x v="0"/>
    <s v="barbara.thomas27@company.com"/>
    <n v="-9010"/>
    <x v="4"/>
    <x v="8"/>
    <n v="73788.67"/>
    <x v="1099"/>
    <s v="Canada"/>
    <x v="2"/>
    <n v="4.71"/>
    <x v="3"/>
    <n v="9"/>
  </r>
  <r>
    <s v="EMP04933"/>
    <x v="191"/>
    <x v="19"/>
    <x v="0"/>
    <s v="james.white72@company.com"/>
    <n v="-3047"/>
    <x v="7"/>
    <x v="6"/>
    <n v="56789.8"/>
    <x v="1012"/>
    <s v="Singapore"/>
    <x v="0"/>
    <n v="2.63"/>
    <x v="3"/>
    <n v="3"/>
  </r>
  <r>
    <s v="EMP04934"/>
    <x v="1563"/>
    <x v="14"/>
    <x v="2"/>
    <s v="donald.walker78@company.com"/>
    <n v="-4857"/>
    <x v="8"/>
    <x v="2"/>
    <n v="40769.879999999997"/>
    <x v="745"/>
    <s v="France"/>
    <x v="2"/>
    <n v="1.59"/>
    <x v="0"/>
    <n v="21"/>
  </r>
  <r>
    <s v="EMP04935"/>
    <x v="1481"/>
    <x v="42"/>
    <x v="1"/>
    <s v="john.young18@company.com"/>
    <n v="-2332"/>
    <x v="6"/>
    <x v="9"/>
    <n v="41632.629999999997"/>
    <x v="127"/>
    <s v="Japan"/>
    <x v="1"/>
    <n v="1.52"/>
    <x v="2"/>
    <n v="8"/>
  </r>
  <r>
    <s v="EMP04936"/>
    <x v="1331"/>
    <x v="8"/>
    <x v="2"/>
    <s v="deborah.martin76@company.com"/>
    <n v="-3196"/>
    <x v="7"/>
    <x v="0"/>
    <n v="162265.48000000001"/>
    <x v="1245"/>
    <s v="Brazil"/>
    <x v="2"/>
    <n v="1.82"/>
    <x v="4"/>
    <n v="22"/>
  </r>
  <r>
    <s v="EMP04937"/>
    <x v="2010"/>
    <x v="21"/>
    <x v="2"/>
    <s v="joseph.wright89@company.com"/>
    <n v="-9625"/>
    <x v="3"/>
    <x v="6"/>
    <n v="161873.68"/>
    <x v="1100"/>
    <s v="Germany"/>
    <x v="2"/>
    <n v="3.26"/>
    <x v="2"/>
    <n v="30"/>
  </r>
  <r>
    <s v="EMP04938"/>
    <x v="1445"/>
    <x v="29"/>
    <x v="1"/>
    <s v="barbara.scott53@company.com"/>
    <n v="-5987"/>
    <x v="1"/>
    <x v="8"/>
    <n v="154761.88"/>
    <x v="1236"/>
    <s v="India"/>
    <x v="1"/>
    <n v="4.97"/>
    <x v="2"/>
    <n v="33"/>
  </r>
  <r>
    <s v="EMP04939"/>
    <x v="1614"/>
    <x v="10"/>
    <x v="0"/>
    <s v="barbara.lopez79@company.com"/>
    <n v="-9755"/>
    <x v="3"/>
    <x v="0"/>
    <n v="66923.67"/>
    <x v="1533"/>
    <s v="France"/>
    <x v="1"/>
    <n v="2.5"/>
    <x v="3"/>
    <n v="23"/>
  </r>
  <r>
    <s v="EMP04940"/>
    <x v="2149"/>
    <x v="21"/>
    <x v="2"/>
    <s v="deborah.anderson40@company.com"/>
    <n v="-10477"/>
    <x v="7"/>
    <x v="5"/>
    <n v="98825.06"/>
    <x v="543"/>
    <s v="Canada"/>
    <x v="3"/>
    <n v="3.28"/>
    <x v="3"/>
    <n v="17"/>
  </r>
  <r>
    <s v="EMP04941"/>
    <x v="887"/>
    <x v="15"/>
    <x v="1"/>
    <s v="linda.allen49@company.com"/>
    <n v="-2687"/>
    <x v="6"/>
    <x v="10"/>
    <n v="154232.5"/>
    <x v="130"/>
    <s v="USA"/>
    <x v="1"/>
    <n v="1.66"/>
    <x v="2"/>
    <n v="38"/>
  </r>
  <r>
    <s v="EMP04942"/>
    <x v="2147"/>
    <x v="26"/>
    <x v="0"/>
    <s v="matthew.jackson68@company.com"/>
    <n v="-4035"/>
    <x v="7"/>
    <x v="8"/>
    <n v="172878.66"/>
    <x v="915"/>
    <s v="India"/>
    <x v="3"/>
    <n v="4.34"/>
    <x v="0"/>
    <n v="38"/>
  </r>
  <r>
    <s v="EMP04943"/>
    <x v="530"/>
    <x v="40"/>
    <x v="2"/>
    <s v="robert.green42@company.com"/>
    <n v="-2229"/>
    <x v="3"/>
    <x v="6"/>
    <n v="42363.99"/>
    <x v="307"/>
    <s v="Brazil"/>
    <x v="1"/>
    <n v="4.87"/>
    <x v="2"/>
    <n v="26"/>
  </r>
  <r>
    <s v="EMP04944"/>
    <x v="2150"/>
    <x v="40"/>
    <x v="2"/>
    <s v="patricia.nelson67@company.com"/>
    <n v="-5100"/>
    <x v="8"/>
    <x v="2"/>
    <n v="163086.25"/>
    <x v="403"/>
    <s v="Australia"/>
    <x v="1"/>
    <n v="3.52"/>
    <x v="0"/>
    <n v="2"/>
  </r>
  <r>
    <s v="EMP04945"/>
    <x v="365"/>
    <x v="37"/>
    <x v="1"/>
    <s v="richard.rivera66@company.com"/>
    <n v="-9220"/>
    <x v="7"/>
    <x v="9"/>
    <n v="67457.509999999995"/>
    <x v="354"/>
    <s v="France"/>
    <x v="0"/>
    <n v="2.17"/>
    <x v="3"/>
    <n v="33"/>
  </r>
  <r>
    <s v="EMP04946"/>
    <x v="2132"/>
    <x v="9"/>
    <x v="2"/>
    <s v="donna.thomas18@company.com"/>
    <n v="-4483"/>
    <x v="7"/>
    <x v="8"/>
    <n v="35930.449999999997"/>
    <x v="1377"/>
    <s v="USA"/>
    <x v="3"/>
    <n v="3.86"/>
    <x v="2"/>
    <n v="4"/>
  </r>
  <r>
    <s v="EMP04947"/>
    <x v="1598"/>
    <x v="31"/>
    <x v="1"/>
    <s v="paul.allen87@company.com"/>
    <n v="-8040"/>
    <x v="0"/>
    <x v="6"/>
    <n v="47217.88"/>
    <x v="1446"/>
    <s v="Canada"/>
    <x v="1"/>
    <n v="3.26"/>
    <x v="2"/>
    <n v="12"/>
  </r>
  <r>
    <s v="EMP04948"/>
    <x v="2151"/>
    <x v="13"/>
    <x v="2"/>
    <s v="rebecca.smith51@company.com"/>
    <n v="-8978"/>
    <x v="8"/>
    <x v="0"/>
    <n v="176328.73"/>
    <x v="1703"/>
    <s v="France"/>
    <x v="0"/>
    <n v="1.24"/>
    <x v="2"/>
    <n v="35"/>
  </r>
  <r>
    <s v="EMP04949"/>
    <x v="846"/>
    <x v="39"/>
    <x v="1"/>
    <s v="george.carter58@company.com"/>
    <n v="-6847"/>
    <x v="4"/>
    <x v="4"/>
    <n v="103321.57"/>
    <x v="367"/>
    <s v="Australia"/>
    <x v="1"/>
    <n v="1.88"/>
    <x v="3"/>
    <n v="4"/>
  </r>
  <r>
    <s v="EMP04950"/>
    <x v="1824"/>
    <x v="30"/>
    <x v="2"/>
    <s v="anthony.rivera5@company.com"/>
    <n v="-3888"/>
    <x v="9"/>
    <x v="4"/>
    <n v="110658"/>
    <x v="482"/>
    <s v="Australia"/>
    <x v="2"/>
    <n v="4.3899999999999997"/>
    <x v="0"/>
    <n v="15"/>
  </r>
  <r>
    <s v="EMP04951"/>
    <x v="11"/>
    <x v="36"/>
    <x v="1"/>
    <s v="jessica.wright15@company.com"/>
    <n v="-5162"/>
    <x v="4"/>
    <x v="7"/>
    <n v="40046.31"/>
    <x v="1410"/>
    <s v="India"/>
    <x v="3"/>
    <n v="3.57"/>
    <x v="4"/>
    <n v="37"/>
  </r>
  <r>
    <s v="EMP04952"/>
    <x v="1504"/>
    <x v="35"/>
    <x v="0"/>
    <s v="brian.taylor79@company.com"/>
    <n v="-4957"/>
    <x v="3"/>
    <x v="5"/>
    <n v="78136.240000000005"/>
    <x v="1704"/>
    <s v="India"/>
    <x v="0"/>
    <n v="3.54"/>
    <x v="0"/>
    <n v="22"/>
  </r>
  <r>
    <s v="EMP04953"/>
    <x v="410"/>
    <x v="3"/>
    <x v="1"/>
    <s v="amanda.hernandez47@company.com"/>
    <n v="-3008"/>
    <x v="6"/>
    <x v="6"/>
    <n v="119306.6"/>
    <x v="1083"/>
    <s v="India"/>
    <x v="2"/>
    <n v="1.97"/>
    <x v="4"/>
    <n v="13"/>
  </r>
  <r>
    <s v="EMP04954"/>
    <x v="1206"/>
    <x v="8"/>
    <x v="1"/>
    <s v="patricia.young81@company.com"/>
    <n v="-8582"/>
    <x v="9"/>
    <x v="2"/>
    <n v="140471.51"/>
    <x v="842"/>
    <s v="France"/>
    <x v="0"/>
    <n v="1.59"/>
    <x v="1"/>
    <n v="31"/>
  </r>
  <r>
    <s v="EMP04955"/>
    <x v="1724"/>
    <x v="22"/>
    <x v="0"/>
    <s v="amanda.wright16@company.com"/>
    <n v="-5272"/>
    <x v="8"/>
    <x v="4"/>
    <n v="134290.78"/>
    <x v="440"/>
    <s v="Germany"/>
    <x v="0"/>
    <n v="3.16"/>
    <x v="3"/>
    <n v="38"/>
  </r>
  <r>
    <s v="EMP04956"/>
    <x v="160"/>
    <x v="36"/>
    <x v="2"/>
    <s v="susan.baker52@company.com"/>
    <n v="-3544"/>
    <x v="0"/>
    <x v="9"/>
    <n v="166235.89000000001"/>
    <x v="1596"/>
    <s v="India"/>
    <x v="0"/>
    <n v="2.4"/>
    <x v="4"/>
    <n v="32"/>
  </r>
  <r>
    <s v="EMP04957"/>
    <x v="1729"/>
    <x v="5"/>
    <x v="1"/>
    <s v="james.jackson59@company.com"/>
    <n v="-9441"/>
    <x v="7"/>
    <x v="0"/>
    <n v="171700.46"/>
    <x v="1611"/>
    <s v="Japan"/>
    <x v="1"/>
    <n v="1.98"/>
    <x v="0"/>
    <n v="17"/>
  </r>
  <r>
    <s v="EMP04958"/>
    <x v="1408"/>
    <x v="6"/>
    <x v="0"/>
    <s v="betty.taylor19@company.com"/>
    <n v="-6192"/>
    <x v="0"/>
    <x v="5"/>
    <n v="133657.17000000001"/>
    <x v="813"/>
    <s v="UK"/>
    <x v="2"/>
    <n v="1.71"/>
    <x v="4"/>
    <n v="17"/>
  </r>
  <r>
    <s v="EMP04959"/>
    <x v="1197"/>
    <x v="27"/>
    <x v="2"/>
    <s v="david.walker84@company.com"/>
    <n v="-9262"/>
    <x v="3"/>
    <x v="5"/>
    <n v="96497.41"/>
    <x v="1705"/>
    <s v="Canada"/>
    <x v="0"/>
    <n v="2.63"/>
    <x v="1"/>
    <n v="3"/>
  </r>
  <r>
    <s v="EMP04960"/>
    <x v="2152"/>
    <x v="23"/>
    <x v="2"/>
    <s v="deborah.rodriguez24@company.com"/>
    <n v="-7586"/>
    <x v="0"/>
    <x v="4"/>
    <n v="158575.74"/>
    <x v="738"/>
    <s v="UK"/>
    <x v="0"/>
    <n v="3.99"/>
    <x v="2"/>
    <n v="18"/>
  </r>
  <r>
    <s v="EMP04961"/>
    <x v="38"/>
    <x v="8"/>
    <x v="1"/>
    <s v="christopher.perez1@company.com"/>
    <n v="-6196"/>
    <x v="0"/>
    <x v="2"/>
    <n v="149062.64000000001"/>
    <x v="674"/>
    <s v="Australia"/>
    <x v="0"/>
    <n v="2.5"/>
    <x v="3"/>
    <n v="19"/>
  </r>
  <r>
    <s v="EMP04962"/>
    <x v="900"/>
    <x v="9"/>
    <x v="2"/>
    <s v="anthony.perez1@company.com"/>
    <n v="-5661"/>
    <x v="6"/>
    <x v="5"/>
    <n v="123167.13"/>
    <x v="1535"/>
    <s v="Germany"/>
    <x v="1"/>
    <n v="3.5"/>
    <x v="0"/>
    <n v="15"/>
  </r>
  <r>
    <s v="EMP04963"/>
    <x v="435"/>
    <x v="13"/>
    <x v="2"/>
    <s v="stephanie.harris4@company.com"/>
    <n v="-8546"/>
    <x v="8"/>
    <x v="9"/>
    <n v="177964.05"/>
    <x v="477"/>
    <s v="UK"/>
    <x v="2"/>
    <n v="1.24"/>
    <x v="0"/>
    <n v="20"/>
  </r>
  <r>
    <s v="EMP04964"/>
    <x v="1112"/>
    <x v="38"/>
    <x v="0"/>
    <s v="steven.wright21@company.com"/>
    <n v="-7933"/>
    <x v="2"/>
    <x v="2"/>
    <n v="73293.56"/>
    <x v="372"/>
    <s v="Singapore"/>
    <x v="1"/>
    <n v="4.4400000000000004"/>
    <x v="3"/>
    <n v="30"/>
  </r>
  <r>
    <s v="EMP04965"/>
    <x v="1266"/>
    <x v="42"/>
    <x v="1"/>
    <s v="linda.wilson52@company.com"/>
    <n v="-10852"/>
    <x v="3"/>
    <x v="9"/>
    <n v="146666.26"/>
    <x v="777"/>
    <s v="UK"/>
    <x v="0"/>
    <n v="3.81"/>
    <x v="0"/>
    <n v="4"/>
  </r>
  <r>
    <s v="EMP04966"/>
    <x v="890"/>
    <x v="28"/>
    <x v="1"/>
    <s v="brian.rodriguez7@company.com"/>
    <n v="-2663"/>
    <x v="1"/>
    <x v="4"/>
    <n v="42036.38"/>
    <x v="1212"/>
    <s v="India"/>
    <x v="2"/>
    <n v="2.89"/>
    <x v="2"/>
    <n v="38"/>
  </r>
  <r>
    <s v="EMP04967"/>
    <x v="1133"/>
    <x v="8"/>
    <x v="1"/>
    <s v="donald.lewis25@company.com"/>
    <n v="-5359"/>
    <x v="0"/>
    <x v="3"/>
    <n v="150848.71"/>
    <x v="8"/>
    <s v="Singapore"/>
    <x v="1"/>
    <n v="3.78"/>
    <x v="1"/>
    <n v="34"/>
  </r>
  <r>
    <s v="EMP04968"/>
    <x v="941"/>
    <x v="4"/>
    <x v="2"/>
    <s v="sarah.white40@company.com"/>
    <n v="-10796"/>
    <x v="2"/>
    <x v="5"/>
    <n v="78464.47"/>
    <x v="1131"/>
    <s v="Brazil"/>
    <x v="0"/>
    <n v="2.96"/>
    <x v="4"/>
    <n v="20"/>
  </r>
  <r>
    <s v="EMP04969"/>
    <x v="1876"/>
    <x v="26"/>
    <x v="0"/>
    <s v="nancy.clark74@company.com"/>
    <n v="-6531"/>
    <x v="8"/>
    <x v="2"/>
    <n v="56903.99"/>
    <x v="923"/>
    <s v="France"/>
    <x v="2"/>
    <n v="1.93"/>
    <x v="3"/>
    <n v="40"/>
  </r>
  <r>
    <s v="EMP04970"/>
    <x v="485"/>
    <x v="15"/>
    <x v="0"/>
    <s v="michael.lee79@company.com"/>
    <n v="-4954"/>
    <x v="5"/>
    <x v="3"/>
    <n v="64319.72"/>
    <x v="846"/>
    <s v="USA"/>
    <x v="1"/>
    <n v="2.72"/>
    <x v="4"/>
    <n v="18"/>
  </r>
  <r>
    <s v="EMP04971"/>
    <x v="1608"/>
    <x v="17"/>
    <x v="1"/>
    <s v="steven.rodriguez15@company.com"/>
    <n v="-2953"/>
    <x v="7"/>
    <x v="6"/>
    <n v="113252.76"/>
    <x v="955"/>
    <s v="UK"/>
    <x v="2"/>
    <n v="1.95"/>
    <x v="0"/>
    <n v="40"/>
  </r>
  <r>
    <s v="EMP04972"/>
    <x v="532"/>
    <x v="43"/>
    <x v="1"/>
    <s v="susan.jackson44@company.com"/>
    <n v="-7736"/>
    <x v="6"/>
    <x v="10"/>
    <n v="124275.3"/>
    <x v="1357"/>
    <s v="France"/>
    <x v="2"/>
    <n v="4.5199999999999996"/>
    <x v="0"/>
    <n v="39"/>
  </r>
  <r>
    <s v="EMP04973"/>
    <x v="1242"/>
    <x v="39"/>
    <x v="2"/>
    <s v="patricia.gonzalez73@company.com"/>
    <n v="-5439"/>
    <x v="6"/>
    <x v="4"/>
    <n v="172039.51"/>
    <x v="1217"/>
    <s v="Japan"/>
    <x v="3"/>
    <n v="3.58"/>
    <x v="3"/>
    <n v="16"/>
  </r>
  <r>
    <s v="EMP04974"/>
    <x v="207"/>
    <x v="9"/>
    <x v="2"/>
    <s v="john.robinson30@company.com"/>
    <n v="-2302"/>
    <x v="6"/>
    <x v="8"/>
    <n v="126020.15"/>
    <x v="1507"/>
    <s v="Germany"/>
    <x v="3"/>
    <n v="2.58"/>
    <x v="3"/>
    <n v="27"/>
  </r>
  <r>
    <s v="EMP04975"/>
    <x v="2020"/>
    <x v="2"/>
    <x v="0"/>
    <s v="stephanie.robinson71@company.com"/>
    <n v="-3387"/>
    <x v="0"/>
    <x v="8"/>
    <n v="138768.31"/>
    <x v="1437"/>
    <s v="Canada"/>
    <x v="1"/>
    <n v="4.5599999999999996"/>
    <x v="0"/>
    <n v="40"/>
  </r>
  <r>
    <s v="EMP04976"/>
    <x v="1762"/>
    <x v="37"/>
    <x v="0"/>
    <s v="emily.williams48@company.com"/>
    <n v="-9627"/>
    <x v="5"/>
    <x v="7"/>
    <n v="163564.44"/>
    <x v="629"/>
    <s v="USA"/>
    <x v="3"/>
    <n v="3.78"/>
    <x v="2"/>
    <n v="35"/>
  </r>
  <r>
    <s v="EMP04977"/>
    <x v="194"/>
    <x v="16"/>
    <x v="1"/>
    <s v="donna.campbell71@company.com"/>
    <n v="-6810"/>
    <x v="8"/>
    <x v="8"/>
    <n v="167403.04999999999"/>
    <x v="225"/>
    <s v="Germany"/>
    <x v="1"/>
    <n v="1.1299999999999999"/>
    <x v="3"/>
    <n v="30"/>
  </r>
  <r>
    <s v="EMP04978"/>
    <x v="529"/>
    <x v="13"/>
    <x v="0"/>
    <s v="emily.clark11@company.com"/>
    <n v="-6766"/>
    <x v="9"/>
    <x v="4"/>
    <n v="164259.94"/>
    <x v="1208"/>
    <s v="Germany"/>
    <x v="0"/>
    <n v="4.87"/>
    <x v="4"/>
    <n v="9"/>
  </r>
  <r>
    <s v="EMP04979"/>
    <x v="56"/>
    <x v="5"/>
    <x v="2"/>
    <s v="george.young25@company.com"/>
    <n v="-5028"/>
    <x v="3"/>
    <x v="3"/>
    <n v="128608.69"/>
    <x v="1324"/>
    <s v="India"/>
    <x v="2"/>
    <n v="1.5"/>
    <x v="1"/>
    <n v="29"/>
  </r>
  <r>
    <s v="EMP04980"/>
    <x v="966"/>
    <x v="34"/>
    <x v="2"/>
    <s v="james.torres61@company.com"/>
    <n v="-2159"/>
    <x v="7"/>
    <x v="4"/>
    <n v="97604.43"/>
    <x v="1658"/>
    <s v="Singapore"/>
    <x v="1"/>
    <n v="4.58"/>
    <x v="1"/>
    <n v="8"/>
  </r>
  <r>
    <s v="EMP04981"/>
    <x v="2153"/>
    <x v="41"/>
    <x v="0"/>
    <s v="sandra.baker47@company.com"/>
    <n v="-9623"/>
    <x v="2"/>
    <x v="5"/>
    <n v="94125.1"/>
    <x v="1706"/>
    <s v="Japan"/>
    <x v="0"/>
    <n v="1.44"/>
    <x v="4"/>
    <n v="2"/>
  </r>
  <r>
    <s v="EMP04982"/>
    <x v="1101"/>
    <x v="32"/>
    <x v="0"/>
    <s v="daniel.clark41@company.com"/>
    <n v="-2698"/>
    <x v="9"/>
    <x v="7"/>
    <n v="104914.9"/>
    <x v="1358"/>
    <s v="Canada"/>
    <x v="1"/>
    <n v="3.51"/>
    <x v="3"/>
    <n v="13"/>
  </r>
  <r>
    <s v="EMP04983"/>
    <x v="1775"/>
    <x v="14"/>
    <x v="0"/>
    <s v="donna.robinson58@company.com"/>
    <n v="-7716"/>
    <x v="4"/>
    <x v="6"/>
    <n v="67948.34"/>
    <x v="71"/>
    <s v="India"/>
    <x v="3"/>
    <n v="1.67"/>
    <x v="3"/>
    <n v="19"/>
  </r>
  <r>
    <s v="EMP04984"/>
    <x v="2154"/>
    <x v="6"/>
    <x v="1"/>
    <s v="thomas.scott89@company.com"/>
    <n v="-2216"/>
    <x v="0"/>
    <x v="5"/>
    <n v="44063.72"/>
    <x v="155"/>
    <s v="Germany"/>
    <x v="2"/>
    <n v="3.1"/>
    <x v="4"/>
    <n v="7"/>
  </r>
  <r>
    <s v="EMP04985"/>
    <x v="1276"/>
    <x v="31"/>
    <x v="0"/>
    <s v="paul.ramirez32@company.com"/>
    <n v="-7699"/>
    <x v="9"/>
    <x v="6"/>
    <n v="75175.5"/>
    <x v="55"/>
    <s v="Brazil"/>
    <x v="0"/>
    <n v="1.53"/>
    <x v="3"/>
    <n v="18"/>
  </r>
  <r>
    <s v="EMP04986"/>
    <x v="1458"/>
    <x v="8"/>
    <x v="2"/>
    <s v="patricia.wilson97@company.com"/>
    <n v="-8282"/>
    <x v="6"/>
    <x v="0"/>
    <n v="102268.24"/>
    <x v="284"/>
    <s v="Canada"/>
    <x v="0"/>
    <n v="3.27"/>
    <x v="4"/>
    <n v="35"/>
  </r>
  <r>
    <s v="EMP04987"/>
    <x v="844"/>
    <x v="11"/>
    <x v="1"/>
    <s v="melissa.robinson30@company.com"/>
    <n v="-7604"/>
    <x v="0"/>
    <x v="10"/>
    <n v="167894.07"/>
    <x v="39"/>
    <s v="Singapore"/>
    <x v="2"/>
    <n v="4.8600000000000003"/>
    <x v="0"/>
    <n v="15"/>
  </r>
  <r>
    <s v="EMP04988"/>
    <x v="1208"/>
    <x v="0"/>
    <x v="0"/>
    <s v="lisa.moore47@company.com"/>
    <n v="-6813"/>
    <x v="6"/>
    <x v="10"/>
    <n v="113881.72"/>
    <x v="500"/>
    <s v="Germany"/>
    <x v="1"/>
    <n v="2.78"/>
    <x v="3"/>
    <n v="31"/>
  </r>
  <r>
    <s v="EMP04989"/>
    <x v="796"/>
    <x v="22"/>
    <x v="1"/>
    <s v="jessica.nelson42@company.com"/>
    <n v="-3564"/>
    <x v="2"/>
    <x v="0"/>
    <n v="58431.68"/>
    <x v="354"/>
    <s v="Singapore"/>
    <x v="3"/>
    <n v="3.27"/>
    <x v="3"/>
    <n v="4"/>
  </r>
  <r>
    <s v="EMP04990"/>
    <x v="2155"/>
    <x v="15"/>
    <x v="1"/>
    <s v="charles.king42@company.com"/>
    <n v="-3365"/>
    <x v="2"/>
    <x v="8"/>
    <n v="94527.59"/>
    <x v="710"/>
    <s v="France"/>
    <x v="3"/>
    <n v="1.53"/>
    <x v="0"/>
    <n v="29"/>
  </r>
  <r>
    <s v="EMP04991"/>
    <x v="541"/>
    <x v="29"/>
    <x v="2"/>
    <s v="richard.brown31@company.com"/>
    <n v="-9588"/>
    <x v="3"/>
    <x v="9"/>
    <n v="151688.51999999999"/>
    <x v="982"/>
    <s v="USA"/>
    <x v="3"/>
    <n v="4.34"/>
    <x v="3"/>
    <n v="40"/>
  </r>
  <r>
    <s v="EMP04992"/>
    <x v="676"/>
    <x v="22"/>
    <x v="0"/>
    <s v="john.moore79@company.com"/>
    <n v="-4336"/>
    <x v="4"/>
    <x v="9"/>
    <n v="166018.73000000001"/>
    <x v="1277"/>
    <s v="Brazil"/>
    <x v="2"/>
    <n v="1.86"/>
    <x v="2"/>
    <n v="31"/>
  </r>
  <r>
    <s v="EMP04993"/>
    <x v="2156"/>
    <x v="18"/>
    <x v="1"/>
    <s v="rebecca.hill66@company.com"/>
    <n v="-8924"/>
    <x v="3"/>
    <x v="4"/>
    <n v="70342"/>
    <x v="1631"/>
    <s v="Germany"/>
    <x v="2"/>
    <n v="2.72"/>
    <x v="4"/>
    <n v="17"/>
  </r>
  <r>
    <s v="EMP04994"/>
    <x v="2108"/>
    <x v="34"/>
    <x v="1"/>
    <s v="carol.miller95@company.com"/>
    <n v="-10078"/>
    <x v="3"/>
    <x v="8"/>
    <n v="101005.01"/>
    <x v="557"/>
    <s v="Brazil"/>
    <x v="1"/>
    <n v="1.4"/>
    <x v="3"/>
    <n v="3"/>
  </r>
  <r>
    <s v="EMP04995"/>
    <x v="812"/>
    <x v="33"/>
    <x v="0"/>
    <s v="timothy.lopez9@company.com"/>
    <n v="-4685"/>
    <x v="5"/>
    <x v="8"/>
    <n v="88285.41"/>
    <x v="144"/>
    <s v="Canada"/>
    <x v="0"/>
    <n v="5"/>
    <x v="4"/>
    <n v="15"/>
  </r>
  <r>
    <s v="EMP04996"/>
    <x v="330"/>
    <x v="6"/>
    <x v="1"/>
    <s v="barbara.rodriguez15@company.com"/>
    <n v="-10672"/>
    <x v="6"/>
    <x v="3"/>
    <n v="124353.58"/>
    <x v="273"/>
    <s v="UK"/>
    <x v="2"/>
    <n v="2.73"/>
    <x v="4"/>
    <n v="30"/>
  </r>
  <r>
    <s v="EMP04997"/>
    <x v="1019"/>
    <x v="19"/>
    <x v="1"/>
    <s v="james.flores89@company.com"/>
    <n v="-7938"/>
    <x v="7"/>
    <x v="2"/>
    <n v="146417.93"/>
    <x v="1159"/>
    <s v="France"/>
    <x v="3"/>
    <n v="3.97"/>
    <x v="1"/>
    <n v="22"/>
  </r>
  <r>
    <s v="EMP04998"/>
    <x v="1622"/>
    <x v="28"/>
    <x v="0"/>
    <s v="george.wilson66@company.com"/>
    <n v="-2685"/>
    <x v="2"/>
    <x v="6"/>
    <n v="140818.51999999999"/>
    <x v="444"/>
    <s v="USA"/>
    <x v="3"/>
    <n v="1.89"/>
    <x v="2"/>
    <n v="18"/>
  </r>
  <r>
    <s v="EMP04999"/>
    <x v="501"/>
    <x v="3"/>
    <x v="1"/>
    <s v="andrew.lopez6@company.com"/>
    <n v="-3635"/>
    <x v="3"/>
    <x v="5"/>
    <n v="140147.82"/>
    <x v="610"/>
    <s v="Germany"/>
    <x v="3"/>
    <n v="2.42"/>
    <x v="1"/>
    <n v="4"/>
  </r>
  <r>
    <s v="EMP05000"/>
    <x v="12"/>
    <x v="22"/>
    <x v="1"/>
    <s v="joseph.nguyen61@company.com"/>
    <n v="-8514"/>
    <x v="7"/>
    <x v="9"/>
    <n v="158699.49"/>
    <x v="493"/>
    <s v="Australia"/>
    <x v="1"/>
    <n v="3.93"/>
    <x v="3"/>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907B40-EA3F-412A-AC66-BBBA33C6E653}"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8:H11" firstHeaderRow="1" firstDataRow="1" firstDataCol="1"/>
  <pivotFields count="15">
    <pivotField showAll="0"/>
    <pivotField showAll="0">
      <items count="2158">
        <item x="188"/>
        <item x="1308"/>
        <item x="1752"/>
        <item x="65"/>
        <item x="969"/>
        <item x="2046"/>
        <item x="826"/>
        <item x="1644"/>
        <item x="508"/>
        <item x="1760"/>
        <item x="2081"/>
        <item x="1251"/>
        <item x="292"/>
        <item x="951"/>
        <item x="410"/>
        <item x="979"/>
        <item x="1069"/>
        <item x="1850"/>
        <item x="1710"/>
        <item x="28"/>
        <item x="1958"/>
        <item x="439"/>
        <item x="482"/>
        <item x="1207"/>
        <item x="1476"/>
        <item x="490"/>
        <item x="1346"/>
        <item x="781"/>
        <item x="2137"/>
        <item x="31"/>
        <item x="1662"/>
        <item x="1362"/>
        <item x="301"/>
        <item x="502"/>
        <item x="1618"/>
        <item x="1708"/>
        <item x="29"/>
        <item x="1230"/>
        <item x="2045"/>
        <item x="1559"/>
        <item x="1724"/>
        <item x="1898"/>
        <item x="1895"/>
        <item x="1086"/>
        <item x="134"/>
        <item x="481"/>
        <item x="413"/>
        <item x="1509"/>
        <item x="494"/>
        <item x="957"/>
        <item x="326"/>
        <item x="127"/>
        <item x="1818"/>
        <item x="67"/>
        <item x="901"/>
        <item x="1060"/>
        <item x="691"/>
        <item x="1233"/>
        <item x="523"/>
        <item x="501"/>
        <item x="489"/>
        <item x="1897"/>
        <item x="788"/>
        <item x="333"/>
        <item x="1074"/>
        <item x="1808"/>
        <item x="1805"/>
        <item x="1497"/>
        <item x="1067"/>
        <item x="1700"/>
        <item x="557"/>
        <item x="1016"/>
        <item x="567"/>
        <item x="1170"/>
        <item x="1029"/>
        <item x="1185"/>
        <item x="151"/>
        <item x="2114"/>
        <item x="1179"/>
        <item x="737"/>
        <item x="290"/>
        <item x="1420"/>
        <item x="1376"/>
        <item x="388"/>
        <item x="1489"/>
        <item x="1369"/>
        <item x="1555"/>
        <item x="1913"/>
        <item x="476"/>
        <item x="1142"/>
        <item x="1139"/>
        <item x="913"/>
        <item x="1091"/>
        <item x="1154"/>
        <item x="208"/>
        <item x="640"/>
        <item x="394"/>
        <item x="870"/>
        <item x="1383"/>
        <item x="1759"/>
        <item x="1181"/>
        <item x="1854"/>
        <item x="1785"/>
        <item x="443"/>
        <item x="249"/>
        <item x="1804"/>
        <item x="707"/>
        <item x="1350"/>
        <item x="1160"/>
        <item x="888"/>
        <item x="1974"/>
        <item x="1452"/>
        <item x="2089"/>
        <item x="900"/>
        <item x="1758"/>
        <item x="1824"/>
        <item x="94"/>
        <item x="84"/>
        <item x="1403"/>
        <item x="1786"/>
        <item x="2104"/>
        <item x="368"/>
        <item x="624"/>
        <item x="1506"/>
        <item x="1829"/>
        <item x="150"/>
        <item x="738"/>
        <item x="1530"/>
        <item x="1039"/>
        <item x="965"/>
        <item x="1957"/>
        <item x="2148"/>
        <item x="1168"/>
        <item x="1976"/>
        <item x="57"/>
        <item x="967"/>
        <item x="19"/>
        <item x="905"/>
        <item x="433"/>
        <item x="463"/>
        <item x="315"/>
        <item x="528"/>
        <item x="638"/>
        <item x="679"/>
        <item x="531"/>
        <item x="766"/>
        <item x="2025"/>
        <item x="1398"/>
        <item x="1535"/>
        <item x="1212"/>
        <item x="784"/>
        <item x="1473"/>
        <item x="1296"/>
        <item x="795"/>
        <item x="468"/>
        <item x="1925"/>
        <item x="1492"/>
        <item x="1010"/>
        <item x="42"/>
        <item x="1931"/>
        <item x="827"/>
        <item x="2062"/>
        <item x="993"/>
        <item x="687"/>
        <item x="1711"/>
        <item x="515"/>
        <item x="527"/>
        <item x="842"/>
        <item x="73"/>
        <item x="736"/>
        <item x="709"/>
        <item x="2039"/>
        <item x="352"/>
        <item x="1572"/>
        <item x="1424"/>
        <item x="1749"/>
        <item x="1973"/>
        <item x="2090"/>
        <item x="1001"/>
        <item x="876"/>
        <item x="1735"/>
        <item x="1032"/>
        <item x="2093"/>
        <item x="1200"/>
        <item x="872"/>
        <item x="479"/>
        <item x="1467"/>
        <item x="2118"/>
        <item x="862"/>
        <item x="622"/>
        <item x="1679"/>
        <item x="1614"/>
        <item x="1428"/>
        <item x="488"/>
        <item x="1093"/>
        <item x="1136"/>
        <item x="1744"/>
        <item x="285"/>
        <item x="216"/>
        <item x="23"/>
        <item x="1672"/>
        <item x="2144"/>
        <item x="137"/>
        <item x="330"/>
        <item x="909"/>
        <item x="1445"/>
        <item x="793"/>
        <item x="6"/>
        <item x="1317"/>
        <item x="170"/>
        <item x="2057"/>
        <item x="599"/>
        <item x="2048"/>
        <item x="1390"/>
        <item x="2"/>
        <item x="723"/>
        <item x="1495"/>
        <item x="1983"/>
        <item x="71"/>
        <item x="609"/>
        <item x="1465"/>
        <item x="861"/>
        <item x="310"/>
        <item x="166"/>
        <item x="1922"/>
        <item x="350"/>
        <item x="430"/>
        <item x="2026"/>
        <item x="1104"/>
        <item x="111"/>
        <item x="4"/>
        <item x="2015"/>
        <item x="2122"/>
        <item x="104"/>
        <item x="503"/>
        <item x="1435"/>
        <item x="592"/>
        <item x="405"/>
        <item x="2065"/>
        <item x="1305"/>
        <item x="898"/>
        <item x="855"/>
        <item x="1802"/>
        <item x="589"/>
        <item x="582"/>
        <item x="230"/>
        <item x="763"/>
        <item x="1986"/>
        <item x="522"/>
        <item x="542"/>
        <item x="100"/>
        <item x="828"/>
        <item x="1408"/>
        <item x="534"/>
        <item x="335"/>
        <item x="1184"/>
        <item x="1456"/>
        <item x="1691"/>
        <item x="947"/>
        <item x="178"/>
        <item x="1268"/>
        <item x="1449"/>
        <item x="2069"/>
        <item x="510"/>
        <item x="1059"/>
        <item x="810"/>
        <item x="81"/>
        <item x="1681"/>
        <item x="136"/>
        <item x="1794"/>
        <item x="818"/>
        <item x="817"/>
        <item x="110"/>
        <item x="96"/>
        <item x="1024"/>
        <item x="109"/>
        <item x="1779"/>
        <item x="2055"/>
        <item x="1388"/>
        <item x="820"/>
        <item x="902"/>
        <item x="1657"/>
        <item x="1239"/>
        <item x="727"/>
        <item x="1035"/>
        <item x="1259"/>
        <item x="719"/>
        <item x="255"/>
        <item x="751"/>
        <item x="1951"/>
        <item x="774"/>
        <item x="2024"/>
        <item x="1627"/>
        <item x="890"/>
        <item x="1146"/>
        <item x="1430"/>
        <item x="1504"/>
        <item x="278"/>
        <item x="266"/>
        <item x="904"/>
        <item x="1846"/>
        <item x="1720"/>
        <item x="1243"/>
        <item x="441"/>
        <item x="1717"/>
        <item x="1159"/>
        <item x="1149"/>
        <item x="945"/>
        <item x="2033"/>
        <item x="2142"/>
        <item x="189"/>
        <item x="756"/>
        <item x="1219"/>
        <item x="1333"/>
        <item x="174"/>
        <item x="1048"/>
        <item x="1419"/>
        <item x="2123"/>
        <item x="590"/>
        <item x="864"/>
        <item x="1910"/>
        <item x="140"/>
        <item x="1516"/>
        <item x="1315"/>
        <item x="2094"/>
        <item x="1676"/>
        <item x="126"/>
        <item x="711"/>
        <item x="2108"/>
        <item x="378"/>
        <item x="1143"/>
        <item x="1579"/>
        <item x="1706"/>
        <item x="1861"/>
        <item x="1894"/>
        <item x="1102"/>
        <item x="1068"/>
        <item x="1238"/>
        <item x="1600"/>
        <item x="1440"/>
        <item x="1593"/>
        <item x="425"/>
        <item x="690"/>
        <item x="393"/>
        <item x="757"/>
        <item x="1972"/>
        <item x="661"/>
        <item x="1156"/>
        <item x="654"/>
        <item x="1582"/>
        <item x="1659"/>
        <item x="475"/>
        <item x="2032"/>
        <item x="1646"/>
        <item x="1696"/>
        <item x="775"/>
        <item x="299"/>
        <item x="294"/>
        <item x="914"/>
        <item x="48"/>
        <item x="1245"/>
        <item x="702"/>
        <item x="857"/>
        <item x="922"/>
        <item x="154"/>
        <item x="1590"/>
        <item x="2155"/>
        <item x="597"/>
        <item x="381"/>
        <item x="1950"/>
        <item x="233"/>
        <item x="1637"/>
        <item x="801"/>
        <item x="1070"/>
        <item x="1650"/>
        <item x="1522"/>
        <item x="1422"/>
        <item x="883"/>
        <item x="259"/>
        <item x="1965"/>
        <item x="1636"/>
        <item x="1099"/>
        <item x="1678"/>
        <item x="1568"/>
        <item x="1014"/>
        <item x="653"/>
        <item x="402"/>
        <item x="605"/>
        <item x="1856"/>
        <item x="2006"/>
        <item x="615"/>
        <item x="1468"/>
        <item x="825"/>
        <item x="1831"/>
        <item x="377"/>
        <item x="612"/>
        <item x="1446"/>
        <item x="1361"/>
        <item x="305"/>
        <item x="464"/>
        <item x="1438"/>
        <item x="1126"/>
        <item x="203"/>
        <item x="252"/>
        <item x="1341"/>
        <item x="198"/>
        <item x="1454"/>
        <item x="63"/>
        <item x="2047"/>
        <item x="209"/>
        <item x="907"/>
        <item x="1311"/>
        <item x="1453"/>
        <item x="554"/>
        <item x="713"/>
        <item x="1835"/>
        <item x="1518"/>
        <item x="1617"/>
        <item x="536"/>
        <item x="1222"/>
        <item x="1203"/>
        <item x="666"/>
        <item x="69"/>
        <item x="1356"/>
        <item x="1847"/>
        <item x="38"/>
        <item x="518"/>
        <item x="853"/>
        <item x="493"/>
        <item x="803"/>
        <item x="1920"/>
        <item x="2053"/>
        <item x="797"/>
        <item x="970"/>
        <item x="1865"/>
        <item x="1883"/>
        <item x="1433"/>
        <item x="1187"/>
        <item x="1771"/>
        <item x="1721"/>
        <item x="1252"/>
        <item x="765"/>
        <item x="339"/>
        <item x="1857"/>
        <item x="1606"/>
        <item x="68"/>
        <item x="1738"/>
        <item x="1610"/>
        <item x="1915"/>
        <item x="1101"/>
        <item x="2107"/>
        <item x="1798"/>
        <item x="414"/>
        <item x="1933"/>
        <item x="710"/>
        <item x="46"/>
        <item x="2067"/>
        <item x="1747"/>
        <item x="1918"/>
        <item x="652"/>
        <item x="101"/>
        <item x="1906"/>
        <item x="1375"/>
        <item x="1841"/>
        <item x="714"/>
        <item x="1625"/>
        <item x="1228"/>
        <item x="574"/>
        <item x="406"/>
        <item x="250"/>
        <item x="977"/>
        <item x="873"/>
        <item x="1066"/>
        <item x="1004"/>
        <item x="843"/>
        <item x="619"/>
        <item x="520"/>
        <item x="176"/>
        <item x="1338"/>
        <item x="105"/>
        <item x="296"/>
        <item x="648"/>
        <item x="1316"/>
        <item x="813"/>
        <item x="698"/>
        <item x="1770"/>
        <item x="1466"/>
        <item x="894"/>
        <item x="214"/>
        <item x="426"/>
        <item x="1314"/>
        <item x="2078"/>
        <item x="742"/>
        <item x="2071"/>
        <item x="220"/>
        <item x="1483"/>
        <item x="1041"/>
        <item x="1285"/>
        <item x="1196"/>
        <item x="367"/>
        <item x="1523"/>
        <item x="1372"/>
        <item x="790"/>
        <item x="556"/>
        <item x="745"/>
        <item x="53"/>
        <item x="351"/>
        <item x="1658"/>
        <item x="407"/>
        <item x="983"/>
        <item x="1116"/>
        <item x="831"/>
        <item x="348"/>
        <item x="1234"/>
        <item x="380"/>
        <item x="163"/>
        <item x="731"/>
        <item x="2110"/>
        <item x="284"/>
        <item x="2023"/>
        <item x="576"/>
        <item x="1197"/>
        <item x="1890"/>
        <item x="245"/>
        <item x="1611"/>
        <item x="1990"/>
        <item x="318"/>
        <item x="13"/>
        <item x="681"/>
        <item x="2149"/>
        <item x="1557"/>
        <item x="1229"/>
        <item x="276"/>
        <item x="1661"/>
        <item x="1723"/>
        <item x="980"/>
        <item x="1395"/>
        <item x="1648"/>
        <item x="206"/>
        <item x="1025"/>
        <item x="937"/>
        <item x="856"/>
        <item x="1392"/>
        <item x="912"/>
        <item x="1680"/>
        <item x="5"/>
        <item x="1633"/>
        <item x="1331"/>
        <item x="800"/>
        <item x="462"/>
        <item x="877"/>
        <item x="1194"/>
        <item x="686"/>
        <item x="1736"/>
        <item x="224"/>
        <item x="584"/>
        <item x="767"/>
        <item x="2152"/>
        <item x="1615"/>
        <item x="1870"/>
        <item x="2028"/>
        <item x="1556"/>
        <item x="258"/>
        <item x="807"/>
        <item x="80"/>
        <item x="336"/>
        <item x="1241"/>
        <item x="303"/>
        <item x="8"/>
        <item x="848"/>
        <item x="1357"/>
        <item x="1063"/>
        <item x="2029"/>
        <item x="156"/>
        <item x="1193"/>
        <item x="1641"/>
        <item x="298"/>
        <item x="1486"/>
        <item x="99"/>
        <item x="1776"/>
        <item x="1191"/>
        <item x="1656"/>
        <item x="728"/>
        <item x="1946"/>
        <item x="908"/>
        <item x="472"/>
        <item x="1272"/>
        <item x="1133"/>
        <item x="1826"/>
        <item x="1589"/>
        <item x="1330"/>
        <item x="1527"/>
        <item x="30"/>
        <item x="1374"/>
        <item x="431"/>
        <item x="2080"/>
        <item x="1513"/>
        <item x="748"/>
        <item x="2131"/>
        <item x="773"/>
        <item x="1437"/>
        <item x="1397"/>
        <item x="1274"/>
        <item x="1845"/>
        <item x="1860"/>
        <item x="2012"/>
        <item x="981"/>
        <item x="1563"/>
        <item x="836"/>
        <item x="2068"/>
        <item x="486"/>
        <item x="1034"/>
        <item x="1094"/>
        <item x="55"/>
        <item x="1121"/>
        <item x="675"/>
        <item x="1450"/>
        <item x="194"/>
        <item x="355"/>
        <item x="289"/>
        <item x="1597"/>
        <item x="1970"/>
        <item x="667"/>
        <item x="1015"/>
        <item x="1737"/>
        <item x="1148"/>
        <item x="1386"/>
        <item x="1583"/>
        <item x="1507"/>
        <item x="18"/>
        <item x="307"/>
        <item x="358"/>
        <item x="1628"/>
        <item x="1429"/>
        <item x="1334"/>
        <item x="1224"/>
        <item x="85"/>
        <item x="1834"/>
        <item x="1687"/>
        <item x="2140"/>
        <item x="267"/>
        <item x="1775"/>
        <item x="329"/>
        <item x="1587"/>
        <item x="1400"/>
        <item x="1851"/>
        <item x="946"/>
        <item x="2132"/>
        <item x="2001"/>
        <item x="607"/>
        <item x="2109"/>
        <item x="128"/>
        <item x="811"/>
        <item x="1401"/>
        <item x="408"/>
        <item x="2136"/>
        <item x="504"/>
        <item x="1828"/>
        <item x="1908"/>
        <item x="1147"/>
        <item x="906"/>
        <item x="397"/>
        <item x="1364"/>
        <item x="1543"/>
        <item x="201"/>
        <item x="300"/>
        <item x="1479"/>
        <item x="1223"/>
        <item x="1327"/>
        <item x="1172"/>
        <item x="1810"/>
        <item x="935"/>
        <item x="1216"/>
        <item x="1038"/>
        <item x="450"/>
        <item x="1699"/>
        <item x="24"/>
        <item x="1881"/>
        <item x="36"/>
        <item x="1619"/>
        <item x="1298"/>
        <item x="658"/>
        <item x="70"/>
        <item x="1023"/>
        <item x="1498"/>
        <item x="968"/>
        <item x="815"/>
        <item x="271"/>
        <item x="1558"/>
        <item x="236"/>
        <item x="689"/>
        <item x="2036"/>
        <item x="920"/>
        <item x="1917"/>
        <item x="1767"/>
        <item x="459"/>
        <item x="566"/>
        <item x="1907"/>
        <item x="2103"/>
        <item x="559"/>
        <item x="1803"/>
        <item x="1603"/>
        <item x="529"/>
        <item x="863"/>
        <item x="1904"/>
        <item x="7"/>
        <item x="581"/>
        <item x="1301"/>
        <item x="331"/>
        <item x="1080"/>
        <item x="954"/>
        <item x="164"/>
        <item x="1384"/>
        <item x="1928"/>
        <item x="1236"/>
        <item x="2139"/>
        <item x="2066"/>
        <item x="1926"/>
        <item x="1405"/>
        <item x="1221"/>
        <item x="86"/>
        <item x="1629"/>
        <item x="1058"/>
        <item x="2124"/>
        <item x="274"/>
        <item x="2112"/>
        <item x="1560"/>
        <item x="133"/>
        <item x="340"/>
        <item x="1275"/>
        <item x="1534"/>
        <item x="1409"/>
        <item x="241"/>
        <item x="2121"/>
        <item x="1594"/>
        <item x="2037"/>
        <item x="1762"/>
        <item x="1511"/>
        <item x="446"/>
        <item x="1753"/>
        <item x="1137"/>
        <item x="991"/>
        <item x="1964"/>
        <item x="470"/>
        <item x="1712"/>
        <item x="846"/>
        <item x="2075"/>
        <item x="669"/>
        <item x="1279"/>
        <item x="1053"/>
        <item x="562"/>
        <item x="1869"/>
        <item x="903"/>
        <item x="2004"/>
        <item x="260"/>
        <item x="437"/>
        <item x="32"/>
        <item x="1664"/>
        <item x="752"/>
        <item x="548"/>
        <item x="243"/>
        <item x="725"/>
        <item x="202"/>
        <item x="602"/>
        <item x="1988"/>
        <item x="275"/>
        <item x="387"/>
        <item x="1284"/>
        <item x="1328"/>
        <item x="1226"/>
        <item x="1319"/>
        <item x="553"/>
        <item x="1727"/>
        <item x="893"/>
        <item x="1604"/>
        <item x="794"/>
        <item x="1079"/>
        <item x="1878"/>
        <item x="88"/>
        <item x="1952"/>
        <item x="1622"/>
        <item x="1934"/>
        <item x="56"/>
        <item x="1389"/>
        <item x="499"/>
        <item x="1669"/>
        <item x="1436"/>
        <item x="370"/>
        <item x="383"/>
        <item x="316"/>
        <item x="1019"/>
        <item x="1026"/>
        <item x="2008"/>
        <item x="268"/>
        <item x="225"/>
        <item x="770"/>
        <item x="882"/>
        <item x="1326"/>
        <item x="1729"/>
        <item x="1122"/>
        <item x="1329"/>
        <item x="635"/>
        <item x="1297"/>
        <item x="1979"/>
        <item x="1630"/>
        <item x="616"/>
        <item x="1705"/>
        <item x="1031"/>
        <item x="2091"/>
        <item x="928"/>
        <item x="662"/>
        <item x="1204"/>
        <item x="1807"/>
        <item x="172"/>
        <item x="311"/>
        <item x="1027"/>
        <item x="1371"/>
        <item x="1529"/>
        <item x="1220"/>
        <item x="1307"/>
        <item x="966"/>
        <item x="1417"/>
        <item x="191"/>
        <item x="949"/>
        <item x="148"/>
        <item x="1278"/>
        <item x="1927"/>
        <item x="139"/>
        <item x="1485"/>
        <item x="944"/>
        <item x="2146"/>
        <item x="921"/>
        <item x="469"/>
        <item x="1484"/>
        <item x="2014"/>
        <item x="791"/>
        <item x="1820"/>
        <item x="395"/>
        <item x="1719"/>
        <item x="1211"/>
        <item x="1175"/>
        <item x="293"/>
        <item x="1905"/>
        <item x="1528"/>
        <item x="628"/>
        <item x="2092"/>
        <item x="428"/>
        <item x="2044"/>
        <item x="1969"/>
        <item x="2086"/>
        <item x="416"/>
        <item x="916"/>
        <item x="1966"/>
        <item x="2072"/>
        <item x="1733"/>
        <item x="1607"/>
        <item x="424"/>
        <item x="822"/>
        <item x="1682"/>
        <item x="121"/>
        <item x="569"/>
        <item x="2070"/>
        <item x="899"/>
        <item x="685"/>
        <item x="1040"/>
        <item x="1089"/>
        <item x="155"/>
        <item x="2101"/>
        <item x="1021"/>
        <item x="1548"/>
        <item x="360"/>
        <item x="524"/>
        <item x="2143"/>
        <item x="1138"/>
        <item x="892"/>
        <item x="2096"/>
        <item x="304"/>
        <item x="1263"/>
        <item x="1359"/>
        <item x="1546"/>
        <item x="129"/>
        <item x="1578"/>
        <item x="1217"/>
        <item x="2021"/>
        <item x="455"/>
        <item x="1809"/>
        <item x="190"/>
        <item x="363"/>
        <item x="839"/>
        <item x="2011"/>
        <item x="1902"/>
        <item x="1848"/>
        <item x="1512"/>
        <item x="1046"/>
        <item x="796"/>
        <item x="283"/>
        <item x="1343"/>
        <item x="1477"/>
        <item x="1396"/>
        <item x="724"/>
        <item x="917"/>
        <item x="1887"/>
        <item x="411"/>
        <item x="950"/>
        <item x="51"/>
        <item x="1177"/>
        <item x="1418"/>
        <item x="759"/>
        <item x="186"/>
        <item x="1358"/>
        <item x="192"/>
        <item x="563"/>
        <item x="11"/>
        <item x="2054"/>
        <item x="1028"/>
        <item x="677"/>
        <item x="1796"/>
        <item x="1998"/>
        <item x="1774"/>
        <item x="535"/>
        <item x="639"/>
        <item x="212"/>
        <item x="570"/>
        <item x="695"/>
        <item x="1756"/>
        <item x="2040"/>
        <item x="621"/>
        <item x="1552"/>
        <item x="478"/>
        <item x="64"/>
        <item x="1654"/>
        <item x="700"/>
        <item x="1701"/>
        <item x="1257"/>
        <item x="1944"/>
        <item x="676"/>
        <item x="142"/>
        <item x="457"/>
        <item x="2074"/>
        <item x="401"/>
        <item x="207"/>
        <item x="458"/>
        <item x="1647"/>
        <item x="196"/>
        <item x="1697"/>
        <item x="347"/>
        <item x="1575"/>
        <item x="593"/>
        <item x="25"/>
        <item x="168"/>
        <item x="124"/>
        <item x="204"/>
        <item x="239"/>
        <item x="1481"/>
        <item x="1083"/>
        <item x="2000"/>
        <item x="366"/>
        <item x="1921"/>
        <item x="1404"/>
        <item x="1247"/>
        <item x="704"/>
        <item x="1351"/>
        <item x="1324"/>
        <item x="1521"/>
        <item x="1675"/>
        <item x="512"/>
        <item x="187"/>
        <item x="1502"/>
        <item x="1948"/>
        <item x="399"/>
        <item x="1769"/>
        <item x="739"/>
        <item x="785"/>
        <item x="1107"/>
        <item x="792"/>
        <item x="578"/>
        <item x="1342"/>
        <item x="1685"/>
        <item x="1875"/>
        <item x="12"/>
        <item x="1631"/>
        <item x="603"/>
        <item x="1867"/>
        <item x="396"/>
        <item x="97"/>
        <item x="1596"/>
        <item x="1591"/>
        <item x="1761"/>
        <item x="760"/>
        <item x="1180"/>
        <item x="1683"/>
        <item x="705"/>
        <item x="1985"/>
        <item x="642"/>
        <item x="1505"/>
        <item x="2010"/>
        <item x="2052"/>
        <item x="1214"/>
        <item x="92"/>
        <item x="345"/>
        <item x="1158"/>
        <item x="611"/>
        <item x="1169"/>
        <item x="50"/>
        <item x="1464"/>
        <item x="1963"/>
        <item x="384"/>
        <item x="511"/>
        <item x="1718"/>
        <item x="572"/>
        <item x="1447"/>
        <item x="930"/>
        <item x="1"/>
        <item x="1980"/>
        <item x="1645"/>
        <item x="1414"/>
        <item x="1152"/>
        <item x="354"/>
        <item x="379"/>
        <item x="1431"/>
        <item x="1082"/>
        <item x="645"/>
        <item x="1938"/>
        <item x="1320"/>
        <item x="516"/>
        <item x="823"/>
        <item x="1508"/>
        <item x="2077"/>
        <item x="234"/>
        <item x="1914"/>
        <item x="374"/>
        <item x="328"/>
        <item x="2083"/>
        <item x="869"/>
        <item x="849"/>
        <item x="1292"/>
        <item x="1635"/>
        <item x="2106"/>
        <item x="477"/>
        <item x="181"/>
        <item x="860"/>
        <item x="1434"/>
        <item x="1042"/>
        <item x="596"/>
        <item x="228"/>
        <item x="1616"/>
        <item x="637"/>
        <item x="1992"/>
        <item x="123"/>
        <item x="449"/>
        <item x="1277"/>
        <item x="442"/>
        <item x="1186"/>
        <item x="939"/>
        <item x="44"/>
        <item x="1790"/>
        <item x="197"/>
        <item x="325"/>
        <item x="43"/>
        <item x="2064"/>
        <item x="75"/>
        <item x="1581"/>
        <item x="712"/>
        <item x="631"/>
        <item x="1096"/>
        <item x="1071"/>
        <item x="1475"/>
        <item x="575"/>
        <item x="636"/>
        <item x="1381"/>
        <item x="1978"/>
        <item x="1416"/>
        <item x="1365"/>
        <item x="1340"/>
        <item x="1640"/>
        <item x="1793"/>
        <item x="1474"/>
        <item x="1455"/>
        <item x="1651"/>
        <item x="157"/>
        <item x="1264"/>
        <item x="942"/>
        <item x="500"/>
        <item x="1413"/>
        <item x="1873"/>
        <item x="130"/>
        <item x="1912"/>
        <item x="1270"/>
        <item x="1318"/>
        <item x="0"/>
        <item x="550"/>
        <item x="2133"/>
        <item x="356"/>
        <item x="598"/>
        <item x="1269"/>
        <item x="668"/>
        <item x="2127"/>
        <item x="646"/>
        <item x="746"/>
        <item x="926"/>
        <item x="1254"/>
        <item x="1643"/>
        <item x="629"/>
        <item x="1936"/>
        <item x="91"/>
        <item x="587"/>
        <item x="1911"/>
        <item x="720"/>
        <item x="1932"/>
        <item x="978"/>
        <item x="505"/>
        <item x="262"/>
        <item x="919"/>
        <item x="72"/>
        <item x="308"/>
        <item x="789"/>
        <item x="1739"/>
        <item x="1205"/>
        <item x="242"/>
        <item x="1043"/>
        <item x="1801"/>
        <item x="833"/>
        <item x="747"/>
        <item x="1566"/>
        <item x="2100"/>
        <item x="560"/>
        <item x="1899"/>
        <item x="741"/>
        <item x="764"/>
        <item x="887"/>
        <item x="1935"/>
        <item x="1982"/>
        <item x="1741"/>
        <item x="1306"/>
        <item x="1336"/>
        <item x="1382"/>
        <item x="1960"/>
        <item x="506"/>
        <item x="625"/>
        <item x="1843"/>
        <item x="434"/>
        <item x="1586"/>
        <item x="963"/>
        <item x="1638"/>
        <item x="49"/>
        <item x="1287"/>
        <item x="845"/>
        <item x="672"/>
        <item x="881"/>
        <item x="253"/>
        <item x="1732"/>
        <item x="491"/>
        <item x="660"/>
        <item x="1132"/>
        <item x="179"/>
        <item x="1971"/>
        <item x="1487"/>
        <item x="918"/>
        <item x="1459"/>
        <item x="1337"/>
        <item x="1993"/>
        <item x="41"/>
        <item x="1819"/>
        <item x="1766"/>
        <item x="1130"/>
        <item x="1266"/>
        <item x="1601"/>
        <item x="1049"/>
        <item x="1391"/>
        <item x="1155"/>
        <item x="595"/>
        <item x="1098"/>
        <item x="722"/>
        <item x="1145"/>
        <item x="2003"/>
        <item x="1491"/>
        <item x="1202"/>
        <item x="1423"/>
        <item x="1788"/>
        <item x="1283"/>
        <item x="9"/>
        <item x="995"/>
        <item x="158"/>
        <item x="1684"/>
        <item x="880"/>
        <item x="1668"/>
        <item x="1716"/>
        <item x="1649"/>
        <item x="768"/>
        <item x="1065"/>
        <item x="144"/>
        <item x="816"/>
        <item x="649"/>
        <item x="1208"/>
        <item x="2098"/>
        <item x="1782"/>
        <item x="730"/>
        <item x="537"/>
        <item x="77"/>
        <item x="1183"/>
        <item x="999"/>
        <item x="1981"/>
        <item x="167"/>
        <item x="1421"/>
        <item x="291"/>
        <item x="1106"/>
        <item x="1402"/>
        <item x="1348"/>
        <item x="2018"/>
        <item x="1842"/>
        <item x="327"/>
        <item x="600"/>
        <item x="15"/>
        <item x="1189"/>
        <item x="891"/>
        <item x="349"/>
        <item x="840"/>
        <item x="125"/>
        <item x="1929"/>
        <item x="415"/>
        <item x="755"/>
        <item x="1235"/>
        <item x="1544"/>
        <item x="829"/>
        <item x="1703"/>
        <item x="1182"/>
        <item x="634"/>
        <item x="306"/>
        <item x="936"/>
        <item x="777"/>
        <item x="2082"/>
        <item x="2120"/>
        <item x="1166"/>
        <item x="1520"/>
        <item x="1722"/>
        <item x="1634"/>
        <item x="1161"/>
        <item x="783"/>
        <item x="269"/>
        <item x="750"/>
        <item x="1261"/>
        <item x="1533"/>
        <item x="1639"/>
        <item x="1100"/>
        <item x="1190"/>
        <item x="577"/>
        <item x="1537"/>
        <item x="871"/>
        <item x="1355"/>
        <item x="1822"/>
        <item x="673"/>
        <item x="1800"/>
        <item x="1378"/>
        <item x="743"/>
        <item x="132"/>
        <item x="1541"/>
        <item x="1310"/>
        <item x="143"/>
        <item x="2016"/>
        <item x="364"/>
        <item x="799"/>
        <item x="1503"/>
        <item x="802"/>
        <item x="1754"/>
        <item x="1125"/>
        <item x="2030"/>
        <item x="1539"/>
        <item x="533"/>
        <item x="1901"/>
        <item x="1815"/>
        <item x="1545"/>
        <item x="814"/>
        <item x="958"/>
        <item x="1111"/>
        <item x="684"/>
        <item x="74"/>
        <item x="1889"/>
        <item x="2005"/>
        <item x="1777"/>
        <item x="539"/>
        <item x="1863"/>
        <item x="1763"/>
        <item x="2019"/>
        <item x="758"/>
        <item x="1167"/>
        <item x="1295"/>
        <item x="1612"/>
        <item x="409"/>
        <item x="257"/>
        <item x="874"/>
        <item x="1896"/>
        <item x="982"/>
        <item x="884"/>
        <item x="762"/>
        <item x="66"/>
        <item x="337"/>
        <item x="1410"/>
        <item x="1874"/>
        <item x="934"/>
        <item x="1051"/>
        <item x="1673"/>
        <item x="447"/>
        <item x="659"/>
        <item x="805"/>
        <item x="1349"/>
        <item x="1836"/>
        <item x="1688"/>
        <item x="626"/>
        <item x="45"/>
        <item x="1494"/>
        <item x="58"/>
        <item x="497"/>
        <item x="1282"/>
        <item x="1128"/>
        <item x="997"/>
        <item x="2079"/>
        <item x="1715"/>
        <item x="1642"/>
        <item x="2111"/>
        <item x="438"/>
        <item x="832"/>
        <item x="357"/>
        <item x="1088"/>
        <item x="2135"/>
        <item x="682"/>
        <item x="1322"/>
        <item x="1332"/>
        <item x="498"/>
        <item x="2095"/>
        <item x="492"/>
        <item x="1542"/>
        <item x="1772"/>
        <item x="2041"/>
        <item x="87"/>
        <item x="1289"/>
        <item x="1225"/>
        <item x="1061"/>
        <item x="1797"/>
        <item x="1838"/>
        <item x="975"/>
        <item x="361"/>
        <item x="1882"/>
        <item x="1144"/>
        <item x="1432"/>
        <item x="772"/>
        <item x="571"/>
        <item x="1595"/>
        <item x="312"/>
        <item x="732"/>
        <item x="910"/>
        <item x="1095"/>
        <item x="1892"/>
        <item x="1677"/>
        <item x="120"/>
        <item x="1427"/>
        <item x="322"/>
        <item x="697"/>
        <item x="2051"/>
        <item x="989"/>
        <item x="1005"/>
        <item x="2147"/>
        <item x="1830"/>
        <item x="1871"/>
        <item x="1569"/>
        <item x="1199"/>
        <item x="804"/>
        <item x="1852"/>
        <item x="1213"/>
        <item x="1937"/>
        <item x="1064"/>
        <item x="61"/>
        <item x="338"/>
        <item x="2130"/>
        <item x="175"/>
        <item x="362"/>
        <item x="465"/>
        <item x="868"/>
        <item x="1693"/>
        <item x="2076"/>
        <item x="448"/>
        <item x="994"/>
        <item x="1442"/>
        <item x="1714"/>
        <item x="986"/>
        <item x="2129"/>
        <item x="372"/>
        <item x="263"/>
        <item x="1469"/>
        <item x="2085"/>
        <item x="26"/>
        <item x="1451"/>
        <item x="1536"/>
        <item x="618"/>
        <item x="1671"/>
        <item x="854"/>
        <item x="1267"/>
        <item x="131"/>
        <item x="546"/>
        <item x="1265"/>
        <item x="1007"/>
        <item x="1609"/>
        <item x="391"/>
        <item x="1135"/>
        <item x="1814"/>
        <item x="280"/>
        <item x="1192"/>
        <item x="1054"/>
        <item x="753"/>
        <item x="565"/>
        <item x="112"/>
        <item x="145"/>
        <item x="1853"/>
        <item x="1347"/>
        <item x="1592"/>
        <item x="778"/>
        <item x="844"/>
        <item x="1624"/>
        <item x="1692"/>
        <item x="1817"/>
        <item x="1538"/>
        <item x="925"/>
        <item x="334"/>
        <item x="716"/>
        <item x="185"/>
        <item x="1750"/>
        <item x="1109"/>
        <item x="1570"/>
        <item x="1670"/>
        <item x="992"/>
        <item x="507"/>
        <item x="219"/>
        <item x="1623"/>
        <item x="1085"/>
        <item x="248"/>
        <item x="392"/>
        <item x="1078"/>
        <item x="161"/>
        <item x="2050"/>
        <item x="184"/>
        <item x="256"/>
        <item x="314"/>
        <item x="830"/>
        <item x="1940"/>
        <item x="485"/>
        <item x="171"/>
        <item x="665"/>
        <item x="1380"/>
        <item x="973"/>
        <item x="1652"/>
        <item x="432"/>
        <item x="1120"/>
        <item x="1280"/>
        <item x="632"/>
        <item x="93"/>
        <item x="1576"/>
        <item x="1567"/>
        <item x="988"/>
        <item x="806"/>
        <item x="1227"/>
        <item x="1013"/>
        <item x="169"/>
        <item x="1131"/>
        <item x="210"/>
        <item x="2017"/>
        <item x="1728"/>
        <item x="1526"/>
        <item x="717"/>
        <item x="200"/>
        <item x="718"/>
        <item x="1140"/>
        <item x="319"/>
        <item x="987"/>
        <item x="972"/>
        <item x="1055"/>
        <item x="1281"/>
        <item x="1406"/>
        <item x="521"/>
        <item x="1823"/>
        <item x="513"/>
        <item x="422"/>
        <item x="162"/>
        <item x="1734"/>
        <item x="1832"/>
        <item x="1426"/>
        <item x="706"/>
        <item x="3"/>
        <item x="1816"/>
        <item x="1813"/>
        <item x="1811"/>
        <item x="2013"/>
        <item x="1017"/>
        <item x="1730"/>
        <item x="1698"/>
        <item x="1500"/>
        <item x="205"/>
        <item x="341"/>
        <item x="1057"/>
        <item x="715"/>
        <item x="1394"/>
        <item x="699"/>
        <item x="2113"/>
        <item x="2115"/>
        <item x="1105"/>
        <item x="976"/>
        <item x="1765"/>
        <item x="514"/>
        <item x="231"/>
        <item x="114"/>
        <item x="1353"/>
        <item x="82"/>
        <item x="480"/>
        <item x="2007"/>
        <item x="1480"/>
        <item x="1825"/>
        <item x="1256"/>
        <item x="1072"/>
        <item x="754"/>
        <item x="1457"/>
        <item x="1117"/>
        <item x="1742"/>
        <item x="1876"/>
        <item x="297"/>
        <item x="1602"/>
        <item x="95"/>
        <item x="1045"/>
        <item x="573"/>
        <item x="359"/>
        <item x="620"/>
        <item x="1849"/>
        <item x="929"/>
        <item x="1886"/>
        <item x="1704"/>
        <item x="1702"/>
        <item x="247"/>
        <item x="879"/>
        <item x="859"/>
        <item x="990"/>
        <item x="558"/>
        <item x="1345"/>
        <item x="1827"/>
        <item x="740"/>
        <item x="1373"/>
        <item x="1859"/>
        <item x="1621"/>
        <item x="1787"/>
        <item x="544"/>
        <item x="1075"/>
        <item x="60"/>
        <item x="1812"/>
        <item x="1726"/>
        <item x="1240"/>
        <item x="678"/>
        <item x="819"/>
        <item x="1517"/>
        <item x="369"/>
        <item x="1955"/>
        <item x="1210"/>
        <item x="1090"/>
        <item x="332"/>
        <item x="1573"/>
        <item x="1011"/>
        <item x="865"/>
        <item x="761"/>
        <item x="564"/>
        <item x="1574"/>
        <item x="1242"/>
        <item x="1997"/>
        <item x="1253"/>
        <item x="217"/>
        <item x="771"/>
        <item x="1821"/>
        <item x="213"/>
        <item x="302"/>
        <item x="2027"/>
        <item x="769"/>
        <item x="1792"/>
        <item x="420"/>
        <item x="1115"/>
        <item x="227"/>
        <item x="551"/>
        <item x="2150"/>
        <item x="16"/>
        <item x="456"/>
        <item x="1947"/>
        <item x="1009"/>
        <item x="264"/>
        <item x="1412"/>
        <item x="1460"/>
        <item x="1150"/>
        <item x="1746"/>
        <item x="1945"/>
        <item x="580"/>
        <item x="1791"/>
        <item x="1613"/>
        <item x="1077"/>
        <item x="2117"/>
        <item x="1458"/>
        <item x="780"/>
        <item x="1206"/>
        <item x="149"/>
        <item x="1598"/>
        <item x="1118"/>
        <item x="1885"/>
        <item x="147"/>
        <item x="1806"/>
        <item x="525"/>
        <item x="1496"/>
        <item x="591"/>
        <item x="1599"/>
        <item x="847"/>
        <item x="886"/>
        <item x="671"/>
        <item x="113"/>
        <item x="37"/>
        <item x="1188"/>
        <item x="1000"/>
        <item x="1352"/>
        <item x="1033"/>
        <item x="2099"/>
        <item x="601"/>
        <item x="180"/>
        <item x="885"/>
        <item x="376"/>
        <item x="1690"/>
        <item x="1276"/>
        <item x="20"/>
        <item x="1162"/>
        <item x="35"/>
        <item x="183"/>
        <item x="272"/>
        <item x="287"/>
        <item x="226"/>
        <item x="404"/>
        <item x="2031"/>
        <item x="733"/>
        <item x="1768"/>
        <item x="265"/>
        <item x="1884"/>
        <item x="1081"/>
        <item x="923"/>
        <item x="585"/>
        <item x="1605"/>
        <item x="2043"/>
        <item x="1751"/>
        <item x="579"/>
        <item x="2087"/>
        <item x="182"/>
        <item x="1916"/>
        <item x="911"/>
        <item x="2002"/>
        <item x="594"/>
        <item x="40"/>
        <item x="2156"/>
        <item x="1674"/>
        <item x="1725"/>
        <item x="1037"/>
        <item x="2138"/>
        <item x="1995"/>
        <item x="1554"/>
        <item x="1165"/>
        <item x="1173"/>
        <item x="412"/>
        <item x="1087"/>
        <item x="1164"/>
        <item x="650"/>
        <item x="1781"/>
        <item x="1941"/>
        <item x="2073"/>
        <item x="1909"/>
        <item x="454"/>
        <item x="608"/>
        <item x="295"/>
        <item x="674"/>
        <item x="2151"/>
        <item x="627"/>
        <item x="729"/>
        <item x="2060"/>
        <item x="1325"/>
        <item x="744"/>
        <item x="1991"/>
        <item x="2097"/>
        <item x="526"/>
        <item x="1989"/>
        <item x="1198"/>
        <item x="541"/>
        <item x="915"/>
        <item x="1488"/>
        <item x="1151"/>
        <item x="1463"/>
        <item x="2049"/>
        <item x="452"/>
        <item x="696"/>
        <item x="824"/>
        <item x="1844"/>
        <item x="2126"/>
        <item x="630"/>
        <item x="583"/>
        <item x="1313"/>
        <item x="623"/>
        <item x="286"/>
        <item x="1012"/>
        <item x="708"/>
        <item x="895"/>
        <item x="2102"/>
        <item x="1335"/>
        <item x="1262"/>
        <item x="851"/>
        <item x="1864"/>
        <item x="235"/>
        <item x="1385"/>
        <item x="365"/>
        <item x="927"/>
        <item x="932"/>
        <item x="1709"/>
        <item x="1626"/>
        <item x="1510"/>
        <item x="693"/>
        <item x="277"/>
        <item x="896"/>
        <item x="320"/>
        <item x="962"/>
        <item x="1571"/>
        <item x="1291"/>
        <item x="549"/>
        <item x="421"/>
        <item x="1923"/>
        <item x="1290"/>
        <item x="1551"/>
        <item x="246"/>
        <item x="1300"/>
        <item x="545"/>
        <item x="606"/>
        <item x="604"/>
        <item x="850"/>
        <item x="530"/>
        <item x="1956"/>
        <item x="1655"/>
        <item x="419"/>
        <item x="1686"/>
        <item x="1273"/>
        <item x="703"/>
        <item x="2128"/>
        <item x="1354"/>
        <item x="680"/>
        <item x="617"/>
        <item x="229"/>
        <item x="1855"/>
        <item x="1393"/>
        <item x="59"/>
        <item x="1924"/>
        <item x="159"/>
        <item x="1839"/>
        <item x="34"/>
        <item x="956"/>
        <item x="1119"/>
        <item x="1954"/>
        <item x="1209"/>
        <item x="782"/>
        <item x="1695"/>
        <item x="1877"/>
        <item x="138"/>
        <item x="1294"/>
        <item x="1084"/>
        <item x="2034"/>
        <item x="1250"/>
        <item x="985"/>
        <item x="195"/>
        <item x="683"/>
        <item x="875"/>
        <item x="177"/>
        <item x="1620"/>
        <item x="1309"/>
        <item x="1415"/>
        <item x="924"/>
        <item x="1748"/>
        <item x="1097"/>
        <item x="1585"/>
        <item x="1837"/>
        <item x="436"/>
        <item x="1689"/>
        <item x="1667"/>
        <item x="141"/>
        <item x="852"/>
        <item x="657"/>
        <item x="344"/>
        <item x="964"/>
        <item x="610"/>
        <item x="543"/>
        <item x="1564"/>
        <item x="692"/>
        <item x="1501"/>
        <item x="1002"/>
        <item x="664"/>
        <item x="222"/>
        <item x="1868"/>
        <item x="1866"/>
        <item x="238"/>
        <item x="417"/>
        <item x="1962"/>
        <item x="960"/>
        <item x="1833"/>
        <item x="1441"/>
        <item x="837"/>
        <item x="1411"/>
        <item x="838"/>
        <item x="938"/>
        <item x="1524"/>
        <item x="279"/>
        <item x="1377"/>
        <item x="509"/>
        <item x="1665"/>
        <item x="2153"/>
        <item x="734"/>
        <item x="1789"/>
        <item x="460"/>
        <item x="809"/>
        <item x="1519"/>
        <item x="633"/>
        <item x="471"/>
        <item x="1943"/>
        <item x="232"/>
        <item x="27"/>
        <item x="1344"/>
        <item x="1984"/>
        <item x="1246"/>
        <item x="1293"/>
        <item x="317"/>
        <item x="1103"/>
        <item x="1114"/>
        <item x="342"/>
        <item x="54"/>
        <item x="1176"/>
        <item x="787"/>
        <item x="1387"/>
        <item x="552"/>
        <item x="1553"/>
        <item x="343"/>
        <item x="288"/>
        <item x="1778"/>
        <item x="1949"/>
        <item x="1862"/>
        <item x="1666"/>
        <item x="1299"/>
        <item x="474"/>
        <item x="1968"/>
        <item x="776"/>
        <item x="1425"/>
        <item x="427"/>
        <item x="1959"/>
        <item x="694"/>
        <item x="1740"/>
        <item x="261"/>
        <item x="834"/>
        <item x="118"/>
        <item x="10"/>
        <item x="1255"/>
        <item x="1062"/>
        <item x="1780"/>
        <item x="1018"/>
        <item x="39"/>
        <item x="961"/>
        <item x="996"/>
        <item x="547"/>
        <item x="613"/>
        <item x="643"/>
        <item x="14"/>
        <item x="451"/>
        <item x="2063"/>
        <item x="1757"/>
        <item x="735"/>
        <item x="444"/>
        <item x="538"/>
        <item x="1975"/>
        <item x="1003"/>
        <item x="211"/>
        <item x="251"/>
        <item x="1745"/>
        <item x="1514"/>
        <item x="1694"/>
        <item x="959"/>
        <item x="519"/>
        <item x="353"/>
        <item x="135"/>
        <item x="1321"/>
        <item x="1008"/>
        <item x="2059"/>
        <item x="2042"/>
        <item x="941"/>
        <item x="2035"/>
        <item x="540"/>
        <item x="1588"/>
        <item x="670"/>
        <item x="568"/>
        <item x="1304"/>
        <item x="974"/>
        <item x="1174"/>
        <item x="1783"/>
        <item x="1550"/>
        <item x="588"/>
        <item x="1124"/>
        <item x="1472"/>
        <item x="641"/>
        <item x="1961"/>
        <item x="2141"/>
        <item x="435"/>
        <item x="1967"/>
        <item x="52"/>
        <item x="218"/>
        <item x="324"/>
        <item x="1743"/>
        <item x="1110"/>
        <item x="1036"/>
        <item x="1249"/>
        <item x="146"/>
        <item x="2056"/>
        <item x="1215"/>
        <item x="1713"/>
        <item x="440"/>
        <item x="21"/>
        <item x="1443"/>
        <item x="1141"/>
        <item x="2020"/>
        <item x="1076"/>
        <item x="403"/>
        <item x="1731"/>
        <item x="1134"/>
        <item x="386"/>
        <item x="2022"/>
        <item x="371"/>
        <item x="1370"/>
        <item x="1178"/>
        <item x="375"/>
        <item x="223"/>
        <item x="1499"/>
        <item x="1994"/>
        <item x="1490"/>
        <item x="282"/>
        <item x="663"/>
        <item x="1987"/>
        <item x="656"/>
        <item x="116"/>
        <item x="1367"/>
        <item x="948"/>
        <item x="1549"/>
        <item x="1939"/>
        <item x="1047"/>
        <item x="466"/>
        <item x="89"/>
        <item x="2116"/>
        <item x="1288"/>
        <item x="984"/>
        <item x="495"/>
        <item x="1482"/>
        <item x="1996"/>
        <item x="688"/>
        <item x="496"/>
        <item x="1942"/>
        <item x="779"/>
        <item x="270"/>
        <item x="1930"/>
        <item x="1030"/>
        <item x="1471"/>
        <item x="517"/>
        <item x="467"/>
        <item x="644"/>
        <item x="1303"/>
        <item x="955"/>
        <item x="153"/>
        <item x="1608"/>
        <item x="1368"/>
        <item x="1462"/>
        <item x="1237"/>
        <item x="1919"/>
        <item x="1653"/>
        <item x="1525"/>
        <item x="1795"/>
        <item x="1580"/>
        <item x="193"/>
        <item x="1112"/>
        <item x="940"/>
        <item x="866"/>
        <item x="160"/>
        <item x="2119"/>
        <item x="215"/>
        <item x="726"/>
        <item x="1379"/>
        <item x="858"/>
        <item x="2061"/>
        <item x="1565"/>
        <item x="1532"/>
        <item x="943"/>
        <item x="98"/>
        <item x="461"/>
        <item x="2145"/>
        <item x="532"/>
        <item x="798"/>
        <item x="17"/>
        <item x="1260"/>
        <item x="1052"/>
        <item x="221"/>
        <item x="1891"/>
        <item x="1244"/>
        <item x="1286"/>
        <item x="1888"/>
        <item x="1399"/>
        <item x="83"/>
        <item x="1478"/>
        <item x="309"/>
        <item x="647"/>
        <item x="1113"/>
        <item x="1799"/>
        <item x="90"/>
        <item x="106"/>
        <item x="1092"/>
        <item x="389"/>
        <item x="429"/>
        <item x="1171"/>
        <item x="586"/>
        <item x="1127"/>
        <item x="1872"/>
        <item x="1044"/>
        <item x="1232"/>
        <item x="1773"/>
        <item x="152"/>
        <item x="108"/>
        <item x="382"/>
        <item x="1577"/>
        <item x="1632"/>
        <item x="651"/>
        <item x="2134"/>
        <item x="1470"/>
        <item x="1461"/>
        <item x="254"/>
        <item x="1493"/>
        <item x="273"/>
        <item x="786"/>
        <item x="453"/>
        <item x="281"/>
        <item x="22"/>
        <item x="808"/>
        <item x="2105"/>
        <item x="2058"/>
        <item x="1129"/>
        <item x="1448"/>
        <item x="2088"/>
        <item x="385"/>
        <item x="418"/>
        <item x="1163"/>
        <item x="878"/>
        <item x="1312"/>
        <item x="173"/>
        <item x="237"/>
        <item x="1561"/>
        <item x="1006"/>
        <item x="749"/>
        <item x="1157"/>
        <item x="841"/>
        <item x="998"/>
        <item x="2154"/>
        <item x="1366"/>
        <item x="1953"/>
        <item x="484"/>
        <item x="2038"/>
        <item x="971"/>
        <item x="1999"/>
        <item x="107"/>
        <item x="835"/>
        <item x="321"/>
        <item x="1660"/>
        <item x="2084"/>
        <item x="33"/>
        <item x="1439"/>
        <item x="2125"/>
        <item x="483"/>
        <item x="889"/>
        <item x="487"/>
        <item x="1271"/>
        <item x="244"/>
        <item x="721"/>
        <item x="398"/>
        <item x="931"/>
        <item x="555"/>
        <item x="933"/>
        <item x="103"/>
        <item x="701"/>
        <item x="1231"/>
        <item x="1903"/>
        <item x="1755"/>
        <item x="812"/>
        <item x="1879"/>
        <item x="62"/>
        <item x="1363"/>
        <item x="1153"/>
        <item x="1977"/>
        <item x="1195"/>
        <item x="47"/>
        <item x="1584"/>
        <item x="400"/>
        <item x="1893"/>
        <item x="1531"/>
        <item x="1073"/>
        <item x="1248"/>
        <item x="561"/>
        <item x="473"/>
        <item x="821"/>
        <item x="1707"/>
        <item x="1339"/>
        <item x="119"/>
        <item x="1764"/>
        <item x="1858"/>
        <item x="1022"/>
        <item x="390"/>
        <item x="79"/>
        <item x="199"/>
        <item x="445"/>
        <item x="373"/>
        <item x="1515"/>
        <item x="897"/>
        <item x="1123"/>
        <item x="1547"/>
        <item x="1218"/>
        <item x="1663"/>
        <item x="655"/>
        <item x="953"/>
        <item x="117"/>
        <item x="614"/>
        <item x="1323"/>
        <item x="346"/>
        <item x="1020"/>
        <item x="313"/>
        <item x="1880"/>
        <item x="1900"/>
        <item x="115"/>
        <item x="423"/>
        <item x="323"/>
        <item x="165"/>
        <item x="1056"/>
        <item x="240"/>
        <item x="76"/>
        <item x="78"/>
        <item x="1108"/>
        <item x="1840"/>
        <item x="1784"/>
        <item x="1360"/>
        <item x="1258"/>
        <item x="1302"/>
        <item x="1201"/>
        <item x="122"/>
        <item x="867"/>
        <item x="1407"/>
        <item x="1050"/>
        <item x="2009"/>
        <item x="952"/>
        <item x="102"/>
        <item x="1562"/>
        <item x="1444"/>
        <item x="1540"/>
        <item t="default"/>
      </items>
    </pivotField>
    <pivotField showAll="0"/>
    <pivotField showAll="0"/>
    <pivotField showAll="0"/>
    <pivotField showAll="0"/>
    <pivotField axis="axisRow" showAll="0">
      <items count="11">
        <item h="1" x="6"/>
        <item x="3"/>
        <item h="1" x="9"/>
        <item h="1" x="8"/>
        <item h="1" x="1"/>
        <item h="1" x="0"/>
        <item h="1" x="2"/>
        <item h="1" x="7"/>
        <item h="1" x="5"/>
        <item h="1" x="4"/>
        <item t="default"/>
      </items>
    </pivotField>
    <pivotField showAll="0"/>
    <pivotField dataField="1" showAll="0"/>
    <pivotField showAll="0">
      <items count="1708">
        <item x="255"/>
        <item x="1321"/>
        <item x="1272"/>
        <item x="661"/>
        <item x="427"/>
        <item x="1404"/>
        <item x="1608"/>
        <item x="136"/>
        <item x="974"/>
        <item x="1038"/>
        <item x="1549"/>
        <item x="1511"/>
        <item x="1620"/>
        <item x="314"/>
        <item x="678"/>
        <item x="876"/>
        <item x="388"/>
        <item x="44"/>
        <item x="1059"/>
        <item x="867"/>
        <item x="181"/>
        <item x="962"/>
        <item x="182"/>
        <item x="1356"/>
        <item x="682"/>
        <item x="167"/>
        <item x="1476"/>
        <item x="248"/>
        <item x="123"/>
        <item x="1540"/>
        <item x="621"/>
        <item x="289"/>
        <item x="579"/>
        <item x="774"/>
        <item x="1050"/>
        <item x="1384"/>
        <item x="877"/>
        <item x="1689"/>
        <item x="1550"/>
        <item x="1426"/>
        <item x="1537"/>
        <item x="1489"/>
        <item x="1023"/>
        <item x="916"/>
        <item x="1194"/>
        <item x="649"/>
        <item x="1488"/>
        <item x="749"/>
        <item x="899"/>
        <item x="894"/>
        <item x="683"/>
        <item x="537"/>
        <item x="144"/>
        <item x="446"/>
        <item x="620"/>
        <item x="1569"/>
        <item x="668"/>
        <item x="1597"/>
        <item x="46"/>
        <item x="134"/>
        <item x="464"/>
        <item x="706"/>
        <item x="1211"/>
        <item x="954"/>
        <item x="553"/>
        <item x="365"/>
        <item x="1033"/>
        <item x="1413"/>
        <item x="1282"/>
        <item x="325"/>
        <item x="1068"/>
        <item x="217"/>
        <item x="474"/>
        <item x="60"/>
        <item x="588"/>
        <item x="1381"/>
        <item x="442"/>
        <item x="1606"/>
        <item x="669"/>
        <item x="933"/>
        <item x="569"/>
        <item x="838"/>
        <item x="901"/>
        <item x="94"/>
        <item x="76"/>
        <item x="1030"/>
        <item x="573"/>
        <item x="1380"/>
        <item x="1153"/>
        <item x="1301"/>
        <item x="881"/>
        <item x="1129"/>
        <item x="823"/>
        <item x="1626"/>
        <item x="517"/>
        <item x="207"/>
        <item x="1688"/>
        <item x="807"/>
        <item x="888"/>
        <item x="286"/>
        <item x="80"/>
        <item x="301"/>
        <item x="140"/>
        <item x="949"/>
        <item x="506"/>
        <item x="586"/>
        <item x="1311"/>
        <item x="675"/>
        <item x="614"/>
        <item x="1257"/>
        <item x="1506"/>
        <item x="948"/>
        <item x="1331"/>
        <item x="976"/>
        <item x="1417"/>
        <item x="522"/>
        <item x="14"/>
        <item x="1679"/>
        <item x="593"/>
        <item x="558"/>
        <item x="160"/>
        <item x="1437"/>
        <item x="121"/>
        <item x="862"/>
        <item x="106"/>
        <item x="1663"/>
        <item x="1328"/>
        <item x="252"/>
        <item x="1374"/>
        <item x="1125"/>
        <item x="1127"/>
        <item x="612"/>
        <item x="1453"/>
        <item x="245"/>
        <item x="1158"/>
        <item x="294"/>
        <item x="1441"/>
        <item x="674"/>
        <item x="847"/>
        <item x="1387"/>
        <item x="1288"/>
        <item x="1198"/>
        <item x="1623"/>
        <item x="149"/>
        <item x="1629"/>
        <item x="672"/>
        <item x="1530"/>
        <item x="604"/>
        <item x="1253"/>
        <item x="1523"/>
        <item x="302"/>
        <item x="1539"/>
        <item x="1460"/>
        <item x="1516"/>
        <item x="651"/>
        <item x="759"/>
        <item x="1019"/>
        <item x="856"/>
        <item x="1615"/>
        <item x="582"/>
        <item x="1018"/>
        <item x="1467"/>
        <item x="1693"/>
        <item x="434"/>
        <item x="521"/>
        <item x="174"/>
        <item x="1045"/>
        <item x="1485"/>
        <item x="1409"/>
        <item x="470"/>
        <item x="177"/>
        <item x="716"/>
        <item x="1108"/>
        <item x="369"/>
        <item x="216"/>
        <item x="1049"/>
        <item x="1102"/>
        <item x="797"/>
        <item x="845"/>
        <item x="1625"/>
        <item x="281"/>
        <item x="1643"/>
        <item x="201"/>
        <item x="887"/>
        <item x="572"/>
        <item x="1633"/>
        <item x="231"/>
        <item x="1055"/>
        <item x="1702"/>
        <item x="1017"/>
        <item x="1217"/>
        <item x="1133"/>
        <item x="1367"/>
        <item x="459"/>
        <item x="99"/>
        <item x="1280"/>
        <item x="1298"/>
        <item x="897"/>
        <item x="765"/>
        <item x="929"/>
        <item x="1270"/>
        <item x="504"/>
        <item x="145"/>
        <item x="1639"/>
        <item x="1096"/>
        <item x="208"/>
        <item x="1150"/>
        <item x="387"/>
        <item x="1308"/>
        <item x="1692"/>
        <item x="1607"/>
        <item x="1142"/>
        <item x="15"/>
        <item x="693"/>
        <item x="1503"/>
        <item x="739"/>
        <item x="25"/>
        <item x="1353"/>
        <item x="885"/>
        <item x="1077"/>
        <item x="879"/>
        <item x="1397"/>
        <item x="1076"/>
        <item x="549"/>
        <item x="212"/>
        <item x="147"/>
        <item x="783"/>
        <item x="804"/>
        <item x="846"/>
        <item x="1290"/>
        <item x="16"/>
        <item x="219"/>
        <item x="507"/>
        <item x="972"/>
        <item x="1698"/>
        <item x="1175"/>
        <item x="31"/>
        <item x="940"/>
        <item x="320"/>
        <item x="1469"/>
        <item x="368"/>
        <item x="135"/>
        <item x="157"/>
        <item x="7"/>
        <item x="1326"/>
        <item x="461"/>
        <item x="918"/>
        <item x="1118"/>
        <item x="636"/>
        <item x="1186"/>
        <item x="303"/>
        <item x="1613"/>
        <item x="599"/>
        <item x="509"/>
        <item x="257"/>
        <item x="478"/>
        <item x="1239"/>
        <item x="323"/>
        <item x="422"/>
        <item x="608"/>
        <item x="129"/>
        <item x="883"/>
        <item x="1225"/>
        <item x="1233"/>
        <item x="424"/>
        <item x="551"/>
        <item x="576"/>
        <item x="1221"/>
        <item x="305"/>
        <item x="1372"/>
        <item x="1116"/>
        <item x="1676"/>
        <item x="304"/>
        <item x="1199"/>
        <item x="728"/>
        <item x="1011"/>
        <item x="671"/>
        <item x="1507"/>
        <item x="1157"/>
        <item x="186"/>
        <item x="295"/>
        <item x="1143"/>
        <item x="1534"/>
        <item x="1584"/>
        <item x="1001"/>
        <item x="799"/>
        <item x="1107"/>
        <item x="1264"/>
        <item x="324"/>
        <item x="1681"/>
        <item x="68"/>
        <item x="993"/>
        <item x="698"/>
        <item x="1339"/>
        <item x="1659"/>
        <item x="1184"/>
        <item x="859"/>
        <item x="825"/>
        <item x="1340"/>
        <item x="875"/>
        <item x="811"/>
        <item x="113"/>
        <item x="806"/>
        <item x="1415"/>
        <item x="251"/>
        <item x="1319"/>
        <item x="1155"/>
        <item x="246"/>
        <item x="1388"/>
        <item x="779"/>
        <item x="973"/>
        <item x="1141"/>
        <item x="1012"/>
        <item x="1138"/>
        <item x="371"/>
        <item x="1446"/>
        <item x="1207"/>
        <item x="1154"/>
        <item x="560"/>
        <item x="679"/>
        <item x="397"/>
        <item x="650"/>
        <item x="910"/>
        <item x="345"/>
        <item x="1695"/>
        <item x="528"/>
        <item x="1242"/>
        <item x="1650"/>
        <item x="1160"/>
        <item x="1382"/>
        <item x="1427"/>
        <item x="1531"/>
        <item x="151"/>
        <item x="1069"/>
        <item x="38"/>
        <item x="1210"/>
        <item x="734"/>
        <item x="709"/>
        <item x="1383"/>
        <item x="1547"/>
        <item x="1260"/>
        <item x="126"/>
        <item x="150"/>
        <item x="183"/>
        <item x="1164"/>
        <item x="1204"/>
        <item x="5"/>
        <item x="273"/>
        <item x="436"/>
        <item x="809"/>
        <item x="1443"/>
        <item x="262"/>
        <item x="1644"/>
        <item x="1043"/>
        <item x="237"/>
        <item x="1556"/>
        <item x="1060"/>
        <item x="686"/>
        <item x="1440"/>
        <item x="64"/>
        <item x="1582"/>
        <item x="70"/>
        <item x="640"/>
        <item x="1277"/>
        <item x="1407"/>
        <item x="242"/>
        <item x="722"/>
        <item x="1518"/>
        <item x="1512"/>
        <item x="1181"/>
        <item x="1202"/>
        <item x="817"/>
        <item x="982"/>
        <item x="603"/>
        <item x="695"/>
        <item x="316"/>
        <item x="441"/>
        <item x="701"/>
        <item x="967"/>
        <item x="821"/>
        <item x="487"/>
        <item x="942"/>
        <item x="1495"/>
        <item x="824"/>
        <item x="667"/>
        <item x="198"/>
        <item x="629"/>
        <item x="832"/>
        <item x="723"/>
        <item x="851"/>
        <item x="117"/>
        <item x="438"/>
        <item x="1305"/>
        <item x="625"/>
        <item x="1231"/>
        <item x="615"/>
        <item x="1346"/>
        <item x="87"/>
        <item x="1182"/>
        <item x="1275"/>
        <item x="1070"/>
        <item x="1279"/>
        <item x="1286"/>
        <item x="688"/>
        <item x="229"/>
        <item x="482"/>
        <item x="161"/>
        <item x="1085"/>
        <item x="125"/>
        <item x="787"/>
        <item x="1529"/>
        <item x="1332"/>
        <item x="1302"/>
        <item x="1618"/>
        <item x="1532"/>
        <item x="820"/>
        <item x="1528"/>
        <item x="91"/>
        <item x="412"/>
        <item x="561"/>
        <item x="1694"/>
        <item x="1132"/>
        <item x="998"/>
        <item x="491"/>
        <item x="1341"/>
        <item x="171"/>
        <item x="1218"/>
        <item x="732"/>
        <item x="505"/>
        <item x="108"/>
        <item x="495"/>
        <item x="1501"/>
        <item x="1252"/>
        <item x="429"/>
        <item x="890"/>
        <item x="776"/>
        <item x="1479"/>
        <item x="1075"/>
        <item x="227"/>
        <item x="691"/>
        <item x="1406"/>
        <item x="1165"/>
        <item x="715"/>
        <item x="1558"/>
        <item x="536"/>
        <item x="282"/>
        <item x="990"/>
        <item x="315"/>
        <item x="605"/>
        <item x="322"/>
        <item x="158"/>
        <item x="1276"/>
        <item x="848"/>
        <item x="377"/>
        <item x="736"/>
        <item x="1004"/>
        <item x="1533"/>
        <item x="1327"/>
        <item x="610"/>
        <item x="1115"/>
        <item x="524"/>
        <item x="104"/>
        <item x="868"/>
        <item x="1423"/>
        <item x="373"/>
        <item x="1041"/>
        <item x="205"/>
        <item x="745"/>
        <item x="1185"/>
        <item x="1188"/>
        <item x="930"/>
        <item x="1348"/>
        <item x="28"/>
        <item x="1576"/>
        <item x="819"/>
        <item x="122"/>
        <item x="83"/>
        <item x="272"/>
        <item x="1395"/>
        <item x="1139"/>
        <item x="525"/>
        <item x="1177"/>
        <item x="473"/>
        <item x="1481"/>
        <item x="449"/>
        <item x="1447"/>
        <item x="275"/>
        <item x="752"/>
        <item x="1057"/>
        <item x="1466"/>
        <item x="414"/>
        <item x="1191"/>
        <item x="1640"/>
        <item x="1399"/>
        <item x="130"/>
        <item x="327"/>
        <item x="20"/>
        <item x="938"/>
        <item x="529"/>
        <item x="565"/>
        <item x="1378"/>
        <item x="855"/>
        <item x="550"/>
        <item x="861"/>
        <item x="1660"/>
        <item x="771"/>
        <item x="415"/>
        <item x="380"/>
        <item x="1520"/>
        <item x="1101"/>
        <item x="400"/>
        <item x="969"/>
        <item x="1671"/>
        <item x="260"/>
        <item x="514"/>
        <item x="1022"/>
        <item x="1351"/>
        <item x="523"/>
        <item x="1109"/>
        <item x="577"/>
        <item x="721"/>
        <item x="1461"/>
        <item x="1205"/>
        <item x="755"/>
        <item x="1048"/>
        <item x="1517"/>
        <item x="977"/>
        <item x="984"/>
        <item x="484"/>
        <item x="1655"/>
        <item x="1408"/>
        <item x="40"/>
        <item x="1173"/>
        <item x="1006"/>
        <item x="1439"/>
        <item x="900"/>
        <item x="1084"/>
        <item x="1064"/>
        <item x="432"/>
        <item x="1052"/>
        <item x="407"/>
        <item x="760"/>
        <item x="694"/>
        <item x="769"/>
        <item x="1063"/>
        <item x="357"/>
        <item x="891"/>
        <item x="1087"/>
        <item x="796"/>
        <item x="951"/>
        <item x="643"/>
        <item x="460"/>
        <item x="1032"/>
        <item x="1309"/>
        <item x="398"/>
        <item x="268"/>
        <item x="1313"/>
        <item x="785"/>
        <item x="927"/>
        <item x="1436"/>
        <item x="713"/>
        <item x="555"/>
        <item x="1648"/>
        <item x="653"/>
        <item x="1565"/>
        <item x="82"/>
        <item x="404"/>
        <item x="330"/>
        <item x="1480"/>
        <item x="1527"/>
        <item x="511"/>
        <item x="1635"/>
        <item x="1013"/>
        <item x="645"/>
        <item x="987"/>
        <item x="202"/>
        <item x="1600"/>
        <item x="9"/>
        <item x="103"/>
        <item x="1104"/>
        <item x="624"/>
        <item x="215"/>
        <item x="1067"/>
        <item x="318"/>
        <item x="53"/>
        <item x="165"/>
        <item x="843"/>
        <item x="737"/>
        <item x="77"/>
        <item x="968"/>
        <item x="945"/>
        <item x="110"/>
        <item x="1697"/>
        <item x="47"/>
        <item x="729"/>
        <item x="120"/>
        <item x="895"/>
        <item x="1163"/>
        <item x="1026"/>
        <item x="628"/>
        <item x="1189"/>
        <item x="545"/>
        <item x="166"/>
        <item x="1200"/>
        <item x="552"/>
        <item x="188"/>
        <item x="240"/>
        <item x="1611"/>
        <item x="685"/>
        <item x="1614"/>
        <item x="1113"/>
        <item x="313"/>
        <item x="1519"/>
        <item x="503"/>
        <item x="1491"/>
        <item x="382"/>
        <item x="827"/>
        <item x="88"/>
        <item x="762"/>
        <item x="814"/>
        <item x="1586"/>
        <item x="617"/>
        <item x="1281"/>
        <item x="1400"/>
        <item x="705"/>
        <item x="1226"/>
        <item x="1555"/>
        <item x="1654"/>
        <item x="1230"/>
        <item x="206"/>
        <item x="873"/>
        <item x="1430"/>
        <item x="500"/>
        <item x="690"/>
        <item x="857"/>
        <item x="3"/>
        <item x="578"/>
        <item x="1622"/>
        <item x="1368"/>
        <item x="420"/>
        <item x="836"/>
        <item x="69"/>
        <item x="1599"/>
        <item x="354"/>
        <item x="571"/>
        <item x="1219"/>
        <item x="1240"/>
        <item x="1364"/>
        <item x="866"/>
        <item x="903"/>
        <item x="554"/>
        <item x="896"/>
        <item x="1463"/>
        <item x="908"/>
        <item x="184"/>
        <item x="1510"/>
        <item x="1029"/>
        <item x="1418"/>
        <item x="17"/>
        <item x="703"/>
        <item x="401"/>
        <item x="51"/>
        <item x="677"/>
        <item x="311"/>
        <item x="1293"/>
        <item x="981"/>
        <item x="1630"/>
        <item x="343"/>
        <item x="1450"/>
        <item x="794"/>
        <item x="1358"/>
        <item x="606"/>
        <item x="421"/>
        <item x="958"/>
        <item x="1470"/>
        <item x="1492"/>
        <item x="1438"/>
        <item x="673"/>
        <item x="364"/>
        <item x="1514"/>
        <item x="1656"/>
        <item x="955"/>
        <item x="748"/>
        <item x="296"/>
        <item x="1128"/>
        <item x="763"/>
        <item x="297"/>
        <item x="1583"/>
        <item x="288"/>
        <item x="1632"/>
        <item x="534"/>
        <item x="337"/>
        <item x="590"/>
        <item x="1262"/>
        <item x="1672"/>
        <item x="607"/>
        <item x="1036"/>
        <item x="1505"/>
        <item x="306"/>
        <item x="494"/>
        <item x="574"/>
        <item x="406"/>
        <item x="267"/>
        <item x="519"/>
        <item x="917"/>
        <item x="1224"/>
        <item x="1484"/>
        <item x="542"/>
        <item x="164"/>
        <item x="1700"/>
        <item x="1317"/>
        <item x="914"/>
        <item x="1393"/>
        <item x="741"/>
        <item x="55"/>
        <item x="329"/>
        <item x="712"/>
        <item x="1673"/>
        <item x="1066"/>
        <item x="178"/>
        <item x="822"/>
        <item x="1349"/>
        <item x="1170"/>
        <item x="284"/>
        <item x="423"/>
        <item x="663"/>
        <item x="456"/>
        <item x="340"/>
        <item x="501"/>
        <item x="648"/>
        <item x="1401"/>
        <item x="642"/>
        <item x="1636"/>
        <item x="850"/>
        <item x="1192"/>
        <item x="457"/>
        <item x="469"/>
        <item x="829"/>
        <item x="870"/>
        <item x="1078"/>
        <item x="950"/>
        <item x="1241"/>
        <item x="1261"/>
        <item x="0"/>
        <item x="293"/>
        <item x="808"/>
        <item x="623"/>
        <item x="1135"/>
        <item x="801"/>
        <item x="73"/>
        <item x="1468"/>
        <item x="394"/>
        <item x="840"/>
        <item x="1265"/>
        <item x="975"/>
        <item x="218"/>
        <item x="1178"/>
        <item x="1536"/>
        <item x="1465"/>
        <item x="19"/>
        <item x="1678"/>
        <item x="983"/>
        <item x="49"/>
        <item x="704"/>
        <item x="730"/>
        <item x="493"/>
        <item x="180"/>
        <item x="878"/>
        <item x="665"/>
        <item x="687"/>
        <item x="411"/>
        <item x="587"/>
        <item x="1228"/>
        <item x="1616"/>
        <item x="336"/>
        <item x="238"/>
        <item x="547"/>
        <item x="1455"/>
        <item x="1564"/>
        <item x="913"/>
        <item x="392"/>
        <item x="1315"/>
        <item x="1330"/>
        <item x="1677"/>
        <item x="1156"/>
        <item x="781"/>
        <item x="116"/>
        <item x="882"/>
        <item x="724"/>
        <item x="1432"/>
        <item x="1664"/>
        <item x="1086"/>
        <item x="564"/>
        <item x="455"/>
        <item x="786"/>
        <item x="488"/>
        <item x="54"/>
        <item x="1123"/>
        <item x="433"/>
        <item x="1431"/>
        <item x="1092"/>
        <item x="1044"/>
        <item x="1521"/>
        <item x="589"/>
        <item x="249"/>
        <item x="1682"/>
        <item x="1628"/>
        <item x="802"/>
        <item x="710"/>
        <item x="1410"/>
        <item x="465"/>
        <item x="1497"/>
        <item x="402"/>
        <item x="996"/>
        <item x="1303"/>
        <item x="210"/>
        <item x="1214"/>
        <item x="726"/>
        <item x="1545"/>
        <item x="292"/>
        <item x="274"/>
        <item x="1249"/>
        <item x="841"/>
        <item x="332"/>
        <item x="863"/>
        <item x="1103"/>
        <item x="431"/>
        <item x="970"/>
        <item x="714"/>
        <item x="41"/>
        <item x="1683"/>
        <item x="595"/>
        <item x="720"/>
        <item x="1498"/>
        <item x="658"/>
        <item x="566"/>
        <item x="1027"/>
        <item x="1421"/>
        <item x="1448"/>
        <item x="1166"/>
        <item x="902"/>
        <item x="1034"/>
        <item x="1120"/>
        <item x="869"/>
        <item x="1151"/>
        <item x="1680"/>
        <item x="1028"/>
        <item x="1237"/>
        <item x="263"/>
        <item x="39"/>
        <item x="932"/>
        <item x="290"/>
        <item x="81"/>
        <item x="1223"/>
        <item x="1014"/>
        <item x="4"/>
        <item x="1244"/>
        <item x="234"/>
        <item x="118"/>
        <item x="1322"/>
        <item x="1035"/>
        <item x="944"/>
        <item x="335"/>
        <item x="1669"/>
        <item x="725"/>
        <item x="443"/>
        <item x="1652"/>
        <item x="526"/>
        <item x="563"/>
        <item x="1074"/>
        <item x="632"/>
        <item x="467"/>
        <item x="652"/>
        <item x="1144"/>
        <item x="559"/>
        <item x="259"/>
        <item x="462"/>
        <item x="34"/>
        <item x="179"/>
        <item x="541"/>
        <item x="980"/>
        <item x="1377"/>
        <item x="1284"/>
        <item x="637"/>
        <item x="858"/>
        <item x="23"/>
        <item x="1162"/>
        <item x="363"/>
        <item x="1213"/>
        <item x="1297"/>
        <item x="1424"/>
        <item x="828"/>
        <item x="964"/>
        <item x="515"/>
        <item x="1174"/>
        <item x="999"/>
        <item x="475"/>
        <item x="448"/>
        <item x="1292"/>
        <item x="1203"/>
        <item x="399"/>
        <item x="1000"/>
        <item x="909"/>
        <item x="1232"/>
        <item x="1657"/>
        <item x="1573"/>
        <item x="85"/>
        <item x="635"/>
        <item x="700"/>
        <item x="1072"/>
        <item x="1145"/>
        <item x="1147"/>
        <item x="1590"/>
        <item x="22"/>
        <item x="780"/>
        <item x="1215"/>
        <item x="196"/>
        <item x="740"/>
        <item x="1227"/>
        <item x="1543"/>
        <item x="437"/>
        <item x="13"/>
        <item x="374"/>
        <item x="532"/>
        <item x="1649"/>
        <item x="546"/>
        <item x="1031"/>
        <item x="1250"/>
        <item x="1645"/>
        <item x="1347"/>
        <item x="1220"/>
        <item x="618"/>
        <item x="1701"/>
        <item x="1235"/>
        <item x="880"/>
        <item x="746"/>
        <item x="773"/>
        <item x="833"/>
        <item x="1494"/>
        <item x="1196"/>
        <item x="708"/>
        <item x="138"/>
        <item x="101"/>
        <item x="349"/>
        <item x="835"/>
        <item x="1389"/>
        <item x="641"/>
        <item x="1042"/>
        <item x="1526"/>
        <item x="386"/>
        <item x="1065"/>
        <item x="1482"/>
        <item x="127"/>
        <item x="1515"/>
        <item x="8"/>
        <item x="743"/>
        <item x="793"/>
        <item x="350"/>
        <item x="626"/>
        <item x="1472"/>
        <item x="1496"/>
        <item x="75"/>
        <item x="346"/>
        <item x="535"/>
        <item x="697"/>
        <item x="1366"/>
        <item x="326"/>
        <item x="413"/>
        <item x="154"/>
        <item x="1705"/>
        <item x="1585"/>
        <item x="1336"/>
        <item x="1548"/>
        <item x="209"/>
        <item x="790"/>
        <item x="1010"/>
        <item x="1575"/>
        <item x="1478"/>
        <item x="270"/>
        <item x="1566"/>
        <item x="842"/>
        <item x="79"/>
        <item x="1562"/>
        <item x="1238"/>
        <item x="194"/>
        <item x="425"/>
        <item x="344"/>
        <item x="1687"/>
        <item x="1105"/>
        <item x="1183"/>
        <item x="600"/>
        <item x="659"/>
        <item x="1696"/>
        <item x="1684"/>
        <item x="1574"/>
        <item x="1553"/>
        <item x="175"/>
        <item x="747"/>
        <item x="362"/>
        <item x="1148"/>
        <item x="1653"/>
        <item x="310"/>
        <item x="928"/>
        <item x="1560"/>
        <item x="1345"/>
        <item x="309"/>
        <item x="1631"/>
        <item x="591"/>
        <item x="1289"/>
        <item x="1130"/>
        <item x="156"/>
        <item x="1089"/>
        <item x="1312"/>
        <item x="452"/>
        <item x="988"/>
        <item x="176"/>
        <item x="426"/>
        <item x="141"/>
        <item x="533"/>
        <item x="1258"/>
        <item x="204"/>
        <item x="1229"/>
        <item x="670"/>
        <item x="1429"/>
        <item x="278"/>
        <item x="1119"/>
        <item x="1376"/>
        <item x="638"/>
        <item x="1222"/>
        <item x="1323"/>
        <item x="347"/>
        <item x="338"/>
        <item x="1263"/>
        <item x="1398"/>
        <item x="1269"/>
        <item x="502"/>
        <item x="1391"/>
        <item x="1354"/>
        <item x="1073"/>
        <item x="170"/>
        <item x="253"/>
        <item x="52"/>
        <item x="1595"/>
        <item x="10"/>
        <item x="1457"/>
        <item x="994"/>
        <item x="1579"/>
        <item x="58"/>
        <item x="1025"/>
        <item x="1522"/>
        <item x="963"/>
        <item x="379"/>
        <item x="61"/>
        <item x="520"/>
        <item x="37"/>
        <item x="1561"/>
        <item x="239"/>
        <item x="953"/>
        <item x="1591"/>
        <item x="1080"/>
        <item x="1411"/>
        <item x="995"/>
        <item x="66"/>
        <item x="1474"/>
        <item x="1422"/>
        <item x="1651"/>
        <item x="137"/>
        <item x="767"/>
        <item x="153"/>
        <item x="1015"/>
        <item x="390"/>
        <item x="1136"/>
        <item x="601"/>
        <item x="308"/>
        <item x="299"/>
        <item x="225"/>
        <item x="265"/>
        <item x="1082"/>
        <item x="131"/>
        <item x="1594"/>
        <item x="287"/>
        <item x="1601"/>
        <item x="1621"/>
        <item x="936"/>
        <item x="489"/>
        <item x="410"/>
        <item x="923"/>
        <item x="1487"/>
        <item x="539"/>
        <item x="250"/>
        <item x="699"/>
        <item x="941"/>
        <item x="594"/>
        <item x="1201"/>
        <item x="1360"/>
        <item x="403"/>
        <item x="570"/>
        <item x="317"/>
        <item x="139"/>
        <item x="417"/>
        <item x="1106"/>
        <item x="646"/>
        <item x="1435"/>
        <item x="376"/>
        <item x="655"/>
        <item x="93"/>
        <item x="112"/>
        <item x="419"/>
        <item x="124"/>
        <item x="986"/>
        <item x="360"/>
        <item x="1668"/>
        <item x="1146"/>
        <item x="689"/>
        <item x="849"/>
        <item x="1490"/>
        <item x="800"/>
        <item x="1704"/>
        <item x="370"/>
        <item x="1504"/>
        <item x="1502"/>
        <item x="1572"/>
        <item x="1187"/>
        <item x="1513"/>
        <item x="893"/>
        <item x="321"/>
        <item x="1046"/>
        <item x="1094"/>
        <item x="1686"/>
        <item x="269"/>
        <item x="660"/>
        <item x="1658"/>
        <item x="498"/>
        <item x="1691"/>
        <item x="1334"/>
        <item x="717"/>
        <item x="148"/>
        <item x="513"/>
        <item x="803"/>
        <item x="358"/>
        <item x="1471"/>
        <item x="48"/>
        <item x="1009"/>
        <item x="213"/>
        <item x="1385"/>
        <item x="381"/>
        <item x="1363"/>
        <item x="543"/>
        <item x="609"/>
        <item x="86"/>
        <item x="1483"/>
        <item x="1362"/>
        <item x="751"/>
        <item x="1243"/>
        <item x="1361"/>
        <item x="389"/>
        <item x="733"/>
        <item x="1338"/>
        <item x="159"/>
        <item x="230"/>
        <item x="1642"/>
        <item x="1126"/>
        <item x="95"/>
        <item x="1593"/>
        <item x="128"/>
        <item x="203"/>
        <item x="1024"/>
        <item x="1058"/>
        <item x="36"/>
        <item x="1412"/>
        <item x="451"/>
        <item x="1179"/>
        <item x="791"/>
        <item x="934"/>
        <item x="1538"/>
        <item x="1493"/>
        <item x="597"/>
        <item x="530"/>
        <item x="1369"/>
        <item x="1647"/>
        <item x="540"/>
        <item x="18"/>
        <item x="839"/>
        <item x="1255"/>
        <item x="959"/>
        <item x="1197"/>
        <item x="1458"/>
        <item x="1525"/>
        <item x="244"/>
        <item x="1324"/>
        <item x="1021"/>
        <item x="11"/>
        <item x="291"/>
        <item x="510"/>
        <item x="1124"/>
        <item x="96"/>
        <item x="761"/>
        <item x="1420"/>
        <item x="71"/>
        <item x="925"/>
        <item x="911"/>
        <item x="946"/>
        <item x="243"/>
        <item x="1508"/>
        <item x="485"/>
        <item x="1008"/>
        <item x="353"/>
        <item x="339"/>
        <item x="795"/>
        <item x="1093"/>
        <item x="1007"/>
        <item x="562"/>
        <item x="1414"/>
        <item x="1114"/>
        <item x="1039"/>
        <item x="1475"/>
        <item x="348"/>
        <item x="633"/>
        <item x="1419"/>
        <item x="754"/>
        <item x="1456"/>
        <item x="366"/>
        <item x="919"/>
        <item x="283"/>
        <item x="1310"/>
        <item x="1110"/>
        <item x="860"/>
        <item x="319"/>
        <item x="1627"/>
        <item x="74"/>
        <item x="109"/>
        <item x="1271"/>
        <item x="684"/>
        <item x="1344"/>
        <item x="35"/>
        <item x="889"/>
        <item x="264"/>
        <item x="1603"/>
        <item x="1402"/>
        <item x="155"/>
        <item x="756"/>
        <item x="1079"/>
        <item x="1273"/>
        <item x="943"/>
        <item x="1248"/>
        <item x="905"/>
        <item x="1247"/>
        <item x="1283"/>
        <item x="193"/>
        <item x="211"/>
        <item x="518"/>
        <item x="960"/>
        <item x="852"/>
        <item x="1117"/>
        <item x="1371"/>
        <item x="256"/>
        <item x="1542"/>
        <item x="664"/>
        <item x="1"/>
        <item x="1577"/>
        <item x="191"/>
        <item x="1373"/>
        <item x="1396"/>
        <item x="1193"/>
        <item x="63"/>
        <item x="479"/>
        <item x="904"/>
        <item x="798"/>
        <item x="1051"/>
        <item x="1706"/>
        <item x="1544"/>
        <item x="59"/>
        <item x="680"/>
        <item x="280"/>
        <item x="1112"/>
        <item x="162"/>
        <item x="1056"/>
        <item x="1359"/>
        <item x="926"/>
        <item x="1005"/>
        <item x="1667"/>
        <item x="393"/>
        <item x="105"/>
        <item x="45"/>
        <item x="702"/>
        <item x="1131"/>
        <item x="222"/>
        <item x="630"/>
        <item x="168"/>
        <item x="1425"/>
        <item x="1459"/>
        <item x="1081"/>
        <item x="758"/>
        <item x="1268"/>
        <item x="872"/>
        <item x="1675"/>
        <item x="228"/>
        <item x="1016"/>
        <item x="777"/>
        <item x="331"/>
        <item x="1557"/>
        <item x="731"/>
        <item x="837"/>
        <item x="279"/>
        <item x="947"/>
        <item x="985"/>
        <item x="548"/>
        <item x="1090"/>
        <item x="1670"/>
        <item x="757"/>
        <item x="454"/>
        <item x="497"/>
        <item x="169"/>
        <item x="912"/>
        <item x="681"/>
        <item x="966"/>
        <item x="1266"/>
        <item x="692"/>
        <item x="965"/>
        <item x="1604"/>
        <item x="937"/>
        <item x="146"/>
        <item x="1392"/>
        <item x="271"/>
        <item x="187"/>
        <item x="97"/>
        <item x="1589"/>
        <item x="961"/>
        <item x="1350"/>
        <item x="1592"/>
        <item x="56"/>
        <item x="1580"/>
        <item x="1099"/>
        <item x="1596"/>
        <item x="445"/>
        <item x="107"/>
        <item x="813"/>
        <item x="735"/>
        <item x="711"/>
        <item x="718"/>
        <item x="298"/>
        <item x="1333"/>
        <item x="1444"/>
        <item x="971"/>
        <item x="815"/>
        <item x="1587"/>
        <item x="1610"/>
        <item x="221"/>
        <item x="1581"/>
        <item x="435"/>
        <item x="644"/>
        <item x="1320"/>
        <item x="1061"/>
        <item x="956"/>
        <item x="616"/>
        <item x="957"/>
        <item x="307"/>
        <item x="152"/>
        <item x="764"/>
        <item x="696"/>
        <item x="1499"/>
        <item x="789"/>
        <item x="1047"/>
        <item x="792"/>
        <item x="1285"/>
        <item x="1638"/>
        <item x="1267"/>
        <item x="782"/>
        <item x="834"/>
        <item x="1306"/>
        <item x="50"/>
        <item x="375"/>
        <item x="1602"/>
        <item x="531"/>
        <item x="1134"/>
        <item x="72"/>
        <item x="812"/>
        <item x="768"/>
        <item x="1452"/>
        <item x="1140"/>
        <item x="1403"/>
        <item x="444"/>
        <item x="1546"/>
        <item x="1037"/>
        <item x="378"/>
        <item x="1690"/>
        <item x="1274"/>
        <item x="592"/>
        <item x="143"/>
        <item x="1169"/>
        <item x="583"/>
        <item x="468"/>
        <item x="596"/>
        <item x="639"/>
        <item x="62"/>
        <item x="865"/>
        <item x="727"/>
        <item x="742"/>
        <item x="453"/>
        <item x="42"/>
        <item x="1062"/>
        <item x="1552"/>
        <item x="481"/>
        <item x="189"/>
        <item x="656"/>
        <item x="1300"/>
        <item x="67"/>
        <item x="1661"/>
        <item x="84"/>
        <item x="778"/>
        <item x="1559"/>
        <item x="581"/>
        <item x="372"/>
        <item x="662"/>
        <item x="92"/>
        <item x="1002"/>
        <item x="939"/>
        <item x="195"/>
        <item x="1641"/>
        <item x="1434"/>
        <item x="1473"/>
        <item x="1161"/>
        <item x="359"/>
        <item x="784"/>
        <item x="224"/>
        <item x="1137"/>
        <item x="1040"/>
        <item x="341"/>
        <item x="220"/>
        <item x="654"/>
        <item x="1190"/>
        <item x="1206"/>
        <item x="1254"/>
        <item x="418"/>
        <item x="223"/>
        <item x="1246"/>
        <item x="1294"/>
        <item x="1083"/>
        <item x="1685"/>
        <item x="585"/>
        <item x="1342"/>
        <item x="627"/>
        <item x="90"/>
        <item x="328"/>
        <item x="1337"/>
        <item x="1098"/>
        <item x="12"/>
        <item x="584"/>
        <item x="1612"/>
        <item x="1637"/>
        <item x="978"/>
        <item x="1386"/>
        <item x="1122"/>
        <item x="477"/>
        <item x="1318"/>
        <item x="1100"/>
        <item x="1477"/>
        <item x="567"/>
        <item x="1462"/>
        <item x="816"/>
        <item x="898"/>
        <item x="102"/>
        <item x="810"/>
        <item x="575"/>
        <item x="214"/>
        <item x="1554"/>
        <item x="853"/>
        <item x="805"/>
        <item x="26"/>
        <item x="544"/>
        <item x="471"/>
        <item x="538"/>
        <item x="450"/>
        <item x="356"/>
        <item x="1071"/>
        <item x="458"/>
        <item x="1256"/>
        <item x="922"/>
        <item x="788"/>
        <item x="30"/>
        <item x="1394"/>
        <item x="1445"/>
        <item x="27"/>
        <item x="78"/>
        <item x="1149"/>
        <item x="1091"/>
        <item x="991"/>
        <item x="874"/>
        <item x="1251"/>
        <item x="416"/>
        <item x="818"/>
        <item x="409"/>
        <item x="142"/>
        <item x="1121"/>
        <item x="1291"/>
        <item x="1464"/>
        <item x="89"/>
        <item x="1509"/>
        <item x="24"/>
        <item x="557"/>
        <item x="647"/>
        <item x="43"/>
        <item x="952"/>
        <item x="1152"/>
        <item x="192"/>
        <item x="100"/>
        <item x="385"/>
        <item x="1535"/>
        <item x="492"/>
        <item x="232"/>
        <item x="915"/>
        <item x="132"/>
        <item x="236"/>
        <item x="21"/>
        <item x="527"/>
        <item x="924"/>
        <item x="1208"/>
        <item x="844"/>
        <item x="111"/>
        <item x="163"/>
        <item x="1307"/>
        <item x="1405"/>
        <item x="1605"/>
        <item x="906"/>
        <item x="173"/>
        <item x="6"/>
        <item x="185"/>
        <item x="864"/>
        <item x="439"/>
        <item x="258"/>
        <item x="1433"/>
        <item x="766"/>
        <item x="1295"/>
        <item x="490"/>
        <item x="1451"/>
        <item x="1357"/>
        <item x="1379"/>
        <item x="871"/>
        <item x="254"/>
        <item x="1355"/>
        <item x="907"/>
        <item x="235"/>
        <item x="611"/>
        <item x="619"/>
        <item x="1335"/>
        <item x="1365"/>
        <item x="351"/>
        <item x="29"/>
        <item x="472"/>
        <item x="719"/>
        <item x="1568"/>
        <item x="666"/>
        <item x="133"/>
        <item x="1563"/>
        <item x="676"/>
        <item x="1171"/>
        <item x="367"/>
        <item x="568"/>
        <item x="65"/>
        <item x="430"/>
        <item x="1598"/>
        <item x="476"/>
        <item x="119"/>
        <item x="1167"/>
        <item x="738"/>
        <item x="241"/>
        <item x="1662"/>
        <item x="408"/>
        <item x="261"/>
        <item x="1195"/>
        <item x="1416"/>
        <item x="499"/>
        <item x="935"/>
        <item x="57"/>
        <item x="1216"/>
        <item x="440"/>
        <item x="2"/>
        <item x="1442"/>
        <item x="1299"/>
        <item x="1053"/>
        <item x="1500"/>
        <item x="1278"/>
        <item x="496"/>
        <item x="285"/>
        <item x="1551"/>
        <item x="826"/>
        <item x="276"/>
        <item x="1609"/>
        <item x="199"/>
        <item x="556"/>
        <item x="333"/>
        <item x="1236"/>
        <item x="1329"/>
        <item x="1699"/>
        <item x="1617"/>
        <item x="1646"/>
        <item x="200"/>
        <item x="1570"/>
        <item x="831"/>
        <item x="989"/>
        <item x="114"/>
        <item x="1097"/>
        <item x="395"/>
        <item x="598"/>
        <item x="247"/>
        <item x="1390"/>
        <item x="1428"/>
        <item x="428"/>
        <item x="33"/>
        <item x="197"/>
        <item x="32"/>
        <item x="396"/>
        <item x="1352"/>
        <item x="405"/>
        <item x="1571"/>
        <item x="233"/>
        <item x="770"/>
        <item x="1304"/>
        <item x="1003"/>
        <item x="98"/>
        <item x="1343"/>
        <item x="1624"/>
        <item x="1567"/>
        <item x="1287"/>
        <item x="830"/>
        <item x="772"/>
        <item x="480"/>
        <item x="920"/>
        <item x="384"/>
        <item x="1176"/>
        <item x="602"/>
        <item x="1449"/>
        <item x="1020"/>
        <item x="1524"/>
        <item x="391"/>
        <item x="884"/>
        <item x="1088"/>
        <item x="1316"/>
        <item x="334"/>
        <item x="1095"/>
        <item x="1172"/>
        <item x="1159"/>
        <item x="1296"/>
        <item x="115"/>
        <item x="1486"/>
        <item x="361"/>
        <item x="979"/>
        <item x="753"/>
        <item x="508"/>
        <item x="466"/>
        <item x="342"/>
        <item x="1703"/>
        <item x="226"/>
        <item x="352"/>
        <item x="931"/>
        <item x="447"/>
        <item x="613"/>
        <item x="1325"/>
        <item x="997"/>
        <item x="1454"/>
        <item x="631"/>
        <item x="775"/>
        <item x="886"/>
        <item x="266"/>
        <item x="1314"/>
        <item x="707"/>
        <item x="854"/>
        <item x="355"/>
        <item x="512"/>
        <item x="1370"/>
        <item x="1209"/>
        <item x="300"/>
        <item x="1578"/>
        <item x="1634"/>
        <item x="1111"/>
        <item x="1674"/>
        <item x="277"/>
        <item x="1054"/>
        <item x="921"/>
        <item x="172"/>
        <item x="657"/>
        <item x="1619"/>
        <item x="1234"/>
        <item x="483"/>
        <item x="1666"/>
        <item x="1259"/>
        <item x="622"/>
        <item x="1541"/>
        <item x="1212"/>
        <item x="750"/>
        <item x="992"/>
        <item x="463"/>
        <item x="580"/>
        <item x="190"/>
        <item x="892"/>
        <item x="1588"/>
        <item x="1375"/>
        <item x="1168"/>
        <item x="383"/>
        <item x="516"/>
        <item x="1245"/>
        <item x="1180"/>
        <item x="1665"/>
        <item x="744"/>
        <item x="634"/>
        <item x="312"/>
        <item x="486"/>
        <item t="default"/>
      </items>
    </pivotField>
    <pivotField showAll="0"/>
    <pivotField showAll="0">
      <items count="5">
        <item x="0"/>
        <item x="1"/>
        <item x="3"/>
        <item x="2"/>
        <item t="default"/>
      </items>
    </pivotField>
    <pivotField showAll="0"/>
    <pivotField axis="axisRow" showAll="0">
      <items count="6">
        <item h="1" x="3"/>
        <item h="1" x="0"/>
        <item x="4"/>
        <item h="1" x="1"/>
        <item h="1" x="2"/>
        <item t="default"/>
      </items>
    </pivotField>
    <pivotField showAll="0"/>
  </pivotFields>
  <rowFields count="2">
    <field x="6"/>
    <field x="13"/>
  </rowFields>
  <rowItems count="3">
    <i>
      <x v="1"/>
    </i>
    <i r="1">
      <x v="2"/>
    </i>
    <i t="grand">
      <x/>
    </i>
  </rowItems>
  <colItems count="1">
    <i/>
  </colItems>
  <dataFields count="1">
    <dataField name="Sum of Salary" fld="8" baseField="0" baseItem="0"/>
  </dataFields>
  <chartFormats count="7">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1">
          <reference field="13" count="1" selected="0">
            <x v="2"/>
          </reference>
        </references>
      </pivotArea>
    </chartFormat>
    <chartFormat chart="0" format="3" series="1">
      <pivotArea type="data" outline="0" fieldPosition="0">
        <references count="1">
          <reference field="13" count="1" selected="0">
            <x v="3"/>
          </reference>
        </references>
      </pivotArea>
    </chartFormat>
    <chartFormat chart="0" format="4" series="1">
      <pivotArea type="data" outline="0" fieldPosition="0">
        <references count="1">
          <reference field="13" count="1" selected="0">
            <x v="4"/>
          </reference>
        </references>
      </pivotArea>
    </chartFormat>
    <chartFormat chart="0" format="5"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4789EA-FC3B-4341-8E1D-9C634C03225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5" firstHeaderRow="1" firstDataRow="1" firstDataCol="1"/>
  <pivotFields count="15">
    <pivotField showAll="0"/>
    <pivotField showAll="0">
      <items count="2158">
        <item x="188"/>
        <item x="1308"/>
        <item x="1752"/>
        <item x="65"/>
        <item x="969"/>
        <item x="2046"/>
        <item x="826"/>
        <item x="1644"/>
        <item x="508"/>
        <item x="1760"/>
        <item x="2081"/>
        <item x="1251"/>
        <item x="292"/>
        <item x="951"/>
        <item x="410"/>
        <item x="979"/>
        <item x="1069"/>
        <item x="1850"/>
        <item x="1710"/>
        <item x="28"/>
        <item x="1958"/>
        <item x="439"/>
        <item x="482"/>
        <item x="1207"/>
        <item x="1476"/>
        <item x="490"/>
        <item x="1346"/>
        <item x="781"/>
        <item x="2137"/>
        <item x="31"/>
        <item x="1662"/>
        <item x="1362"/>
        <item x="301"/>
        <item x="502"/>
        <item x="1618"/>
        <item x="1708"/>
        <item x="29"/>
        <item x="1230"/>
        <item x="2045"/>
        <item x="1559"/>
        <item x="1724"/>
        <item x="1898"/>
        <item x="1895"/>
        <item x="1086"/>
        <item x="134"/>
        <item x="481"/>
        <item x="413"/>
        <item x="1509"/>
        <item x="494"/>
        <item x="957"/>
        <item x="326"/>
        <item x="127"/>
        <item x="1818"/>
        <item x="67"/>
        <item x="901"/>
        <item x="1060"/>
        <item x="691"/>
        <item x="1233"/>
        <item x="523"/>
        <item x="501"/>
        <item x="489"/>
        <item x="1897"/>
        <item x="788"/>
        <item x="333"/>
        <item x="1074"/>
        <item x="1808"/>
        <item x="1805"/>
        <item x="1497"/>
        <item x="1067"/>
        <item x="1700"/>
        <item x="557"/>
        <item x="1016"/>
        <item x="567"/>
        <item x="1170"/>
        <item x="1029"/>
        <item x="1185"/>
        <item x="151"/>
        <item x="2114"/>
        <item x="1179"/>
        <item x="737"/>
        <item x="290"/>
        <item x="1420"/>
        <item x="1376"/>
        <item x="388"/>
        <item x="1489"/>
        <item x="1369"/>
        <item x="1555"/>
        <item x="1913"/>
        <item x="476"/>
        <item x="1142"/>
        <item x="1139"/>
        <item x="913"/>
        <item x="1091"/>
        <item x="1154"/>
        <item x="208"/>
        <item x="640"/>
        <item x="394"/>
        <item x="870"/>
        <item x="1383"/>
        <item x="1759"/>
        <item x="1181"/>
        <item x="1854"/>
        <item x="1785"/>
        <item x="443"/>
        <item x="249"/>
        <item x="1804"/>
        <item x="707"/>
        <item x="1350"/>
        <item x="1160"/>
        <item x="888"/>
        <item x="1974"/>
        <item x="1452"/>
        <item x="2089"/>
        <item x="900"/>
        <item x="1758"/>
        <item x="1824"/>
        <item x="94"/>
        <item x="84"/>
        <item x="1403"/>
        <item x="1786"/>
        <item x="2104"/>
        <item x="368"/>
        <item x="624"/>
        <item x="1506"/>
        <item x="1829"/>
        <item x="150"/>
        <item x="738"/>
        <item x="1530"/>
        <item x="1039"/>
        <item x="965"/>
        <item x="1957"/>
        <item x="2148"/>
        <item x="1168"/>
        <item x="1976"/>
        <item x="57"/>
        <item x="967"/>
        <item x="19"/>
        <item x="905"/>
        <item x="433"/>
        <item x="463"/>
        <item x="315"/>
        <item x="528"/>
        <item x="638"/>
        <item x="679"/>
        <item x="531"/>
        <item x="766"/>
        <item x="2025"/>
        <item x="1398"/>
        <item x="1535"/>
        <item x="1212"/>
        <item x="784"/>
        <item x="1473"/>
        <item x="1296"/>
        <item x="795"/>
        <item x="468"/>
        <item x="1925"/>
        <item x="1492"/>
        <item x="1010"/>
        <item x="42"/>
        <item x="1931"/>
        <item x="827"/>
        <item x="2062"/>
        <item x="993"/>
        <item x="687"/>
        <item x="1711"/>
        <item x="515"/>
        <item x="527"/>
        <item x="842"/>
        <item x="73"/>
        <item x="736"/>
        <item x="709"/>
        <item x="2039"/>
        <item x="352"/>
        <item x="1572"/>
        <item x="1424"/>
        <item x="1749"/>
        <item x="1973"/>
        <item x="2090"/>
        <item x="1001"/>
        <item x="876"/>
        <item x="1735"/>
        <item x="1032"/>
        <item x="2093"/>
        <item x="1200"/>
        <item x="872"/>
        <item x="479"/>
        <item x="1467"/>
        <item x="2118"/>
        <item x="862"/>
        <item x="622"/>
        <item x="1679"/>
        <item x="1614"/>
        <item x="1428"/>
        <item x="488"/>
        <item x="1093"/>
        <item x="1136"/>
        <item x="1744"/>
        <item x="285"/>
        <item x="216"/>
        <item x="23"/>
        <item x="1672"/>
        <item x="2144"/>
        <item x="137"/>
        <item x="330"/>
        <item x="909"/>
        <item x="1445"/>
        <item x="793"/>
        <item x="6"/>
        <item x="1317"/>
        <item x="170"/>
        <item x="2057"/>
        <item x="599"/>
        <item x="2048"/>
        <item x="1390"/>
        <item x="2"/>
        <item x="723"/>
        <item x="1495"/>
        <item x="1983"/>
        <item x="71"/>
        <item x="609"/>
        <item x="1465"/>
        <item x="861"/>
        <item x="310"/>
        <item x="166"/>
        <item x="1922"/>
        <item x="350"/>
        <item x="430"/>
        <item x="2026"/>
        <item x="1104"/>
        <item x="111"/>
        <item x="4"/>
        <item x="2015"/>
        <item x="2122"/>
        <item x="104"/>
        <item x="503"/>
        <item x="1435"/>
        <item x="592"/>
        <item x="405"/>
        <item x="2065"/>
        <item x="1305"/>
        <item x="898"/>
        <item x="855"/>
        <item x="1802"/>
        <item x="589"/>
        <item x="582"/>
        <item x="230"/>
        <item x="763"/>
        <item x="1986"/>
        <item x="522"/>
        <item x="542"/>
        <item x="100"/>
        <item x="828"/>
        <item x="1408"/>
        <item x="534"/>
        <item x="335"/>
        <item x="1184"/>
        <item x="1456"/>
        <item x="1691"/>
        <item x="947"/>
        <item x="178"/>
        <item x="1268"/>
        <item x="1449"/>
        <item x="2069"/>
        <item x="510"/>
        <item x="1059"/>
        <item x="810"/>
        <item x="81"/>
        <item x="1681"/>
        <item x="136"/>
        <item x="1794"/>
        <item x="818"/>
        <item x="817"/>
        <item x="110"/>
        <item x="96"/>
        <item x="1024"/>
        <item x="109"/>
        <item x="1779"/>
        <item x="2055"/>
        <item x="1388"/>
        <item x="820"/>
        <item x="902"/>
        <item x="1657"/>
        <item x="1239"/>
        <item x="727"/>
        <item x="1035"/>
        <item x="1259"/>
        <item x="719"/>
        <item x="255"/>
        <item x="751"/>
        <item x="1951"/>
        <item x="774"/>
        <item x="2024"/>
        <item x="1627"/>
        <item x="890"/>
        <item x="1146"/>
        <item x="1430"/>
        <item x="1504"/>
        <item x="278"/>
        <item x="266"/>
        <item x="904"/>
        <item x="1846"/>
        <item x="1720"/>
        <item x="1243"/>
        <item x="441"/>
        <item x="1717"/>
        <item x="1159"/>
        <item x="1149"/>
        <item x="945"/>
        <item x="2033"/>
        <item x="2142"/>
        <item x="189"/>
        <item x="756"/>
        <item x="1219"/>
        <item x="1333"/>
        <item x="174"/>
        <item x="1048"/>
        <item x="1419"/>
        <item x="2123"/>
        <item x="590"/>
        <item x="864"/>
        <item x="1910"/>
        <item x="140"/>
        <item x="1516"/>
        <item x="1315"/>
        <item x="2094"/>
        <item x="1676"/>
        <item x="126"/>
        <item x="711"/>
        <item x="2108"/>
        <item x="378"/>
        <item x="1143"/>
        <item x="1579"/>
        <item x="1706"/>
        <item x="1861"/>
        <item x="1894"/>
        <item x="1102"/>
        <item x="1068"/>
        <item x="1238"/>
        <item x="1600"/>
        <item x="1440"/>
        <item x="1593"/>
        <item x="425"/>
        <item x="690"/>
        <item x="393"/>
        <item x="757"/>
        <item x="1972"/>
        <item x="661"/>
        <item x="1156"/>
        <item x="654"/>
        <item x="1582"/>
        <item x="1659"/>
        <item x="475"/>
        <item x="2032"/>
        <item x="1646"/>
        <item x="1696"/>
        <item x="775"/>
        <item x="299"/>
        <item x="294"/>
        <item x="914"/>
        <item x="48"/>
        <item x="1245"/>
        <item x="702"/>
        <item x="857"/>
        <item x="922"/>
        <item x="154"/>
        <item x="1590"/>
        <item x="2155"/>
        <item x="597"/>
        <item x="381"/>
        <item x="1950"/>
        <item x="233"/>
        <item x="1637"/>
        <item x="801"/>
        <item x="1070"/>
        <item x="1650"/>
        <item x="1522"/>
        <item x="1422"/>
        <item x="883"/>
        <item x="259"/>
        <item x="1965"/>
        <item x="1636"/>
        <item x="1099"/>
        <item x="1678"/>
        <item x="1568"/>
        <item x="1014"/>
        <item x="653"/>
        <item x="402"/>
        <item x="605"/>
        <item x="1856"/>
        <item x="2006"/>
        <item x="615"/>
        <item x="1468"/>
        <item x="825"/>
        <item x="1831"/>
        <item x="377"/>
        <item x="612"/>
        <item x="1446"/>
        <item x="1361"/>
        <item x="305"/>
        <item x="464"/>
        <item x="1438"/>
        <item x="1126"/>
        <item x="203"/>
        <item x="252"/>
        <item x="1341"/>
        <item x="198"/>
        <item x="1454"/>
        <item x="63"/>
        <item x="2047"/>
        <item x="209"/>
        <item x="907"/>
        <item x="1311"/>
        <item x="1453"/>
        <item x="554"/>
        <item x="713"/>
        <item x="1835"/>
        <item x="1518"/>
        <item x="1617"/>
        <item x="536"/>
        <item x="1222"/>
        <item x="1203"/>
        <item x="666"/>
        <item x="69"/>
        <item x="1356"/>
        <item x="1847"/>
        <item x="38"/>
        <item x="518"/>
        <item x="853"/>
        <item x="493"/>
        <item x="803"/>
        <item x="1920"/>
        <item x="2053"/>
        <item x="797"/>
        <item x="970"/>
        <item x="1865"/>
        <item x="1883"/>
        <item x="1433"/>
        <item x="1187"/>
        <item x="1771"/>
        <item x="1721"/>
        <item x="1252"/>
        <item x="765"/>
        <item x="339"/>
        <item x="1857"/>
        <item x="1606"/>
        <item x="68"/>
        <item x="1738"/>
        <item x="1610"/>
        <item x="1915"/>
        <item x="1101"/>
        <item x="2107"/>
        <item x="1798"/>
        <item x="414"/>
        <item x="1933"/>
        <item x="710"/>
        <item x="46"/>
        <item x="2067"/>
        <item x="1747"/>
        <item x="1918"/>
        <item x="652"/>
        <item x="101"/>
        <item x="1906"/>
        <item x="1375"/>
        <item x="1841"/>
        <item x="714"/>
        <item x="1625"/>
        <item x="1228"/>
        <item x="574"/>
        <item x="406"/>
        <item x="250"/>
        <item x="977"/>
        <item x="873"/>
        <item x="1066"/>
        <item x="1004"/>
        <item x="843"/>
        <item x="619"/>
        <item x="520"/>
        <item x="176"/>
        <item x="1338"/>
        <item x="105"/>
        <item x="296"/>
        <item x="648"/>
        <item x="1316"/>
        <item x="813"/>
        <item x="698"/>
        <item x="1770"/>
        <item x="1466"/>
        <item x="894"/>
        <item x="214"/>
        <item x="426"/>
        <item x="1314"/>
        <item x="2078"/>
        <item x="742"/>
        <item x="2071"/>
        <item x="220"/>
        <item x="1483"/>
        <item x="1041"/>
        <item x="1285"/>
        <item x="1196"/>
        <item x="367"/>
        <item x="1523"/>
        <item x="1372"/>
        <item x="790"/>
        <item x="556"/>
        <item x="745"/>
        <item x="53"/>
        <item x="351"/>
        <item x="1658"/>
        <item x="407"/>
        <item x="983"/>
        <item x="1116"/>
        <item x="831"/>
        <item x="348"/>
        <item x="1234"/>
        <item x="380"/>
        <item x="163"/>
        <item x="731"/>
        <item x="2110"/>
        <item x="284"/>
        <item x="2023"/>
        <item x="576"/>
        <item x="1197"/>
        <item x="1890"/>
        <item x="245"/>
        <item x="1611"/>
        <item x="1990"/>
        <item x="318"/>
        <item x="13"/>
        <item x="681"/>
        <item x="2149"/>
        <item x="1557"/>
        <item x="1229"/>
        <item x="276"/>
        <item x="1661"/>
        <item x="1723"/>
        <item x="980"/>
        <item x="1395"/>
        <item x="1648"/>
        <item x="206"/>
        <item x="1025"/>
        <item x="937"/>
        <item x="856"/>
        <item x="1392"/>
        <item x="912"/>
        <item x="1680"/>
        <item x="5"/>
        <item x="1633"/>
        <item x="1331"/>
        <item x="800"/>
        <item x="462"/>
        <item x="877"/>
        <item x="1194"/>
        <item x="686"/>
        <item x="1736"/>
        <item x="224"/>
        <item x="584"/>
        <item x="767"/>
        <item x="2152"/>
        <item x="1615"/>
        <item x="1870"/>
        <item x="2028"/>
        <item x="1556"/>
        <item x="258"/>
        <item x="807"/>
        <item x="80"/>
        <item x="336"/>
        <item x="1241"/>
        <item x="303"/>
        <item x="8"/>
        <item x="848"/>
        <item x="1357"/>
        <item x="1063"/>
        <item x="2029"/>
        <item x="156"/>
        <item x="1193"/>
        <item x="1641"/>
        <item x="298"/>
        <item x="1486"/>
        <item x="99"/>
        <item x="1776"/>
        <item x="1191"/>
        <item x="1656"/>
        <item x="728"/>
        <item x="1946"/>
        <item x="908"/>
        <item x="472"/>
        <item x="1272"/>
        <item x="1133"/>
        <item x="1826"/>
        <item x="1589"/>
        <item x="1330"/>
        <item x="1527"/>
        <item x="30"/>
        <item x="1374"/>
        <item x="431"/>
        <item x="2080"/>
        <item x="1513"/>
        <item x="748"/>
        <item x="2131"/>
        <item x="773"/>
        <item x="1437"/>
        <item x="1397"/>
        <item x="1274"/>
        <item x="1845"/>
        <item x="1860"/>
        <item x="2012"/>
        <item x="981"/>
        <item x="1563"/>
        <item x="836"/>
        <item x="2068"/>
        <item x="486"/>
        <item x="1034"/>
        <item x="1094"/>
        <item x="55"/>
        <item x="1121"/>
        <item x="675"/>
        <item x="1450"/>
        <item x="194"/>
        <item x="355"/>
        <item x="289"/>
        <item x="1597"/>
        <item x="1970"/>
        <item x="667"/>
        <item x="1015"/>
        <item x="1737"/>
        <item x="1148"/>
        <item x="1386"/>
        <item x="1583"/>
        <item x="1507"/>
        <item x="18"/>
        <item x="307"/>
        <item x="358"/>
        <item x="1628"/>
        <item x="1429"/>
        <item x="1334"/>
        <item x="1224"/>
        <item x="85"/>
        <item x="1834"/>
        <item x="1687"/>
        <item x="2140"/>
        <item x="267"/>
        <item x="1775"/>
        <item x="329"/>
        <item x="1587"/>
        <item x="1400"/>
        <item x="1851"/>
        <item x="946"/>
        <item x="2132"/>
        <item x="2001"/>
        <item x="607"/>
        <item x="2109"/>
        <item x="128"/>
        <item x="811"/>
        <item x="1401"/>
        <item x="408"/>
        <item x="2136"/>
        <item x="504"/>
        <item x="1828"/>
        <item x="1908"/>
        <item x="1147"/>
        <item x="906"/>
        <item x="397"/>
        <item x="1364"/>
        <item x="1543"/>
        <item x="201"/>
        <item x="300"/>
        <item x="1479"/>
        <item x="1223"/>
        <item x="1327"/>
        <item x="1172"/>
        <item x="1810"/>
        <item x="935"/>
        <item x="1216"/>
        <item x="1038"/>
        <item x="450"/>
        <item x="1699"/>
        <item x="24"/>
        <item x="1881"/>
        <item x="36"/>
        <item x="1619"/>
        <item x="1298"/>
        <item x="658"/>
        <item x="70"/>
        <item x="1023"/>
        <item x="1498"/>
        <item x="968"/>
        <item x="815"/>
        <item x="271"/>
        <item x="1558"/>
        <item x="236"/>
        <item x="689"/>
        <item x="2036"/>
        <item x="920"/>
        <item x="1917"/>
        <item x="1767"/>
        <item x="459"/>
        <item x="566"/>
        <item x="1907"/>
        <item x="2103"/>
        <item x="559"/>
        <item x="1803"/>
        <item x="1603"/>
        <item x="529"/>
        <item x="863"/>
        <item x="1904"/>
        <item x="7"/>
        <item x="581"/>
        <item x="1301"/>
        <item x="331"/>
        <item x="1080"/>
        <item x="954"/>
        <item x="164"/>
        <item x="1384"/>
        <item x="1928"/>
        <item x="1236"/>
        <item x="2139"/>
        <item x="2066"/>
        <item x="1926"/>
        <item x="1405"/>
        <item x="1221"/>
        <item x="86"/>
        <item x="1629"/>
        <item x="1058"/>
        <item x="2124"/>
        <item x="274"/>
        <item x="2112"/>
        <item x="1560"/>
        <item x="133"/>
        <item x="340"/>
        <item x="1275"/>
        <item x="1534"/>
        <item x="1409"/>
        <item x="241"/>
        <item x="2121"/>
        <item x="1594"/>
        <item x="2037"/>
        <item x="1762"/>
        <item x="1511"/>
        <item x="446"/>
        <item x="1753"/>
        <item x="1137"/>
        <item x="991"/>
        <item x="1964"/>
        <item x="470"/>
        <item x="1712"/>
        <item x="846"/>
        <item x="2075"/>
        <item x="669"/>
        <item x="1279"/>
        <item x="1053"/>
        <item x="562"/>
        <item x="1869"/>
        <item x="903"/>
        <item x="2004"/>
        <item x="260"/>
        <item x="437"/>
        <item x="32"/>
        <item x="1664"/>
        <item x="752"/>
        <item x="548"/>
        <item x="243"/>
        <item x="725"/>
        <item x="202"/>
        <item x="602"/>
        <item x="1988"/>
        <item x="275"/>
        <item x="387"/>
        <item x="1284"/>
        <item x="1328"/>
        <item x="1226"/>
        <item x="1319"/>
        <item x="553"/>
        <item x="1727"/>
        <item x="893"/>
        <item x="1604"/>
        <item x="794"/>
        <item x="1079"/>
        <item x="1878"/>
        <item x="88"/>
        <item x="1952"/>
        <item x="1622"/>
        <item x="1934"/>
        <item x="56"/>
        <item x="1389"/>
        <item x="499"/>
        <item x="1669"/>
        <item x="1436"/>
        <item x="370"/>
        <item x="383"/>
        <item x="316"/>
        <item x="1019"/>
        <item x="1026"/>
        <item x="2008"/>
        <item x="268"/>
        <item x="225"/>
        <item x="770"/>
        <item x="882"/>
        <item x="1326"/>
        <item x="1729"/>
        <item x="1122"/>
        <item x="1329"/>
        <item x="635"/>
        <item x="1297"/>
        <item x="1979"/>
        <item x="1630"/>
        <item x="616"/>
        <item x="1705"/>
        <item x="1031"/>
        <item x="2091"/>
        <item x="928"/>
        <item x="662"/>
        <item x="1204"/>
        <item x="1807"/>
        <item x="172"/>
        <item x="311"/>
        <item x="1027"/>
        <item x="1371"/>
        <item x="1529"/>
        <item x="1220"/>
        <item x="1307"/>
        <item x="966"/>
        <item x="1417"/>
        <item x="191"/>
        <item x="949"/>
        <item x="148"/>
        <item x="1278"/>
        <item x="1927"/>
        <item x="139"/>
        <item x="1485"/>
        <item x="944"/>
        <item x="2146"/>
        <item x="921"/>
        <item x="469"/>
        <item x="1484"/>
        <item x="2014"/>
        <item x="791"/>
        <item x="1820"/>
        <item x="395"/>
        <item x="1719"/>
        <item x="1211"/>
        <item x="1175"/>
        <item x="293"/>
        <item x="1905"/>
        <item x="1528"/>
        <item x="628"/>
        <item x="2092"/>
        <item x="428"/>
        <item x="2044"/>
        <item x="1969"/>
        <item x="2086"/>
        <item x="416"/>
        <item x="916"/>
        <item x="1966"/>
        <item x="2072"/>
        <item x="1733"/>
        <item x="1607"/>
        <item x="424"/>
        <item x="822"/>
        <item x="1682"/>
        <item x="121"/>
        <item x="569"/>
        <item x="2070"/>
        <item x="899"/>
        <item x="685"/>
        <item x="1040"/>
        <item x="1089"/>
        <item x="155"/>
        <item x="2101"/>
        <item x="1021"/>
        <item x="1548"/>
        <item x="360"/>
        <item x="524"/>
        <item x="2143"/>
        <item x="1138"/>
        <item x="892"/>
        <item x="2096"/>
        <item x="304"/>
        <item x="1263"/>
        <item x="1359"/>
        <item x="1546"/>
        <item x="129"/>
        <item x="1578"/>
        <item x="1217"/>
        <item x="2021"/>
        <item x="455"/>
        <item x="1809"/>
        <item x="190"/>
        <item x="363"/>
        <item x="839"/>
        <item x="2011"/>
        <item x="1902"/>
        <item x="1848"/>
        <item x="1512"/>
        <item x="1046"/>
        <item x="796"/>
        <item x="283"/>
        <item x="1343"/>
        <item x="1477"/>
        <item x="1396"/>
        <item x="724"/>
        <item x="917"/>
        <item x="1887"/>
        <item x="411"/>
        <item x="950"/>
        <item x="51"/>
        <item x="1177"/>
        <item x="1418"/>
        <item x="759"/>
        <item x="186"/>
        <item x="1358"/>
        <item x="192"/>
        <item x="563"/>
        <item x="11"/>
        <item x="2054"/>
        <item x="1028"/>
        <item x="677"/>
        <item x="1796"/>
        <item x="1998"/>
        <item x="1774"/>
        <item x="535"/>
        <item x="639"/>
        <item x="212"/>
        <item x="570"/>
        <item x="695"/>
        <item x="1756"/>
        <item x="2040"/>
        <item x="621"/>
        <item x="1552"/>
        <item x="478"/>
        <item x="64"/>
        <item x="1654"/>
        <item x="700"/>
        <item x="1701"/>
        <item x="1257"/>
        <item x="1944"/>
        <item x="676"/>
        <item x="142"/>
        <item x="457"/>
        <item x="2074"/>
        <item x="401"/>
        <item x="207"/>
        <item x="458"/>
        <item x="1647"/>
        <item x="196"/>
        <item x="1697"/>
        <item x="347"/>
        <item x="1575"/>
        <item x="593"/>
        <item x="25"/>
        <item x="168"/>
        <item x="124"/>
        <item x="204"/>
        <item x="239"/>
        <item x="1481"/>
        <item x="1083"/>
        <item x="2000"/>
        <item x="366"/>
        <item x="1921"/>
        <item x="1404"/>
        <item x="1247"/>
        <item x="704"/>
        <item x="1351"/>
        <item x="1324"/>
        <item x="1521"/>
        <item x="1675"/>
        <item x="512"/>
        <item x="187"/>
        <item x="1502"/>
        <item x="1948"/>
        <item x="399"/>
        <item x="1769"/>
        <item x="739"/>
        <item x="785"/>
        <item x="1107"/>
        <item x="792"/>
        <item x="578"/>
        <item x="1342"/>
        <item x="1685"/>
        <item x="1875"/>
        <item x="12"/>
        <item x="1631"/>
        <item x="603"/>
        <item x="1867"/>
        <item x="396"/>
        <item x="97"/>
        <item x="1596"/>
        <item x="1591"/>
        <item x="1761"/>
        <item x="760"/>
        <item x="1180"/>
        <item x="1683"/>
        <item x="705"/>
        <item x="1985"/>
        <item x="642"/>
        <item x="1505"/>
        <item x="2010"/>
        <item x="2052"/>
        <item x="1214"/>
        <item x="92"/>
        <item x="345"/>
        <item x="1158"/>
        <item x="611"/>
        <item x="1169"/>
        <item x="50"/>
        <item x="1464"/>
        <item x="1963"/>
        <item x="384"/>
        <item x="511"/>
        <item x="1718"/>
        <item x="572"/>
        <item x="1447"/>
        <item x="930"/>
        <item x="1"/>
        <item x="1980"/>
        <item x="1645"/>
        <item x="1414"/>
        <item x="1152"/>
        <item x="354"/>
        <item x="379"/>
        <item x="1431"/>
        <item x="1082"/>
        <item x="645"/>
        <item x="1938"/>
        <item x="1320"/>
        <item x="516"/>
        <item x="823"/>
        <item x="1508"/>
        <item x="2077"/>
        <item x="234"/>
        <item x="1914"/>
        <item x="374"/>
        <item x="328"/>
        <item x="2083"/>
        <item x="869"/>
        <item x="849"/>
        <item x="1292"/>
        <item x="1635"/>
        <item x="2106"/>
        <item x="477"/>
        <item x="181"/>
        <item x="860"/>
        <item x="1434"/>
        <item x="1042"/>
        <item x="596"/>
        <item x="228"/>
        <item x="1616"/>
        <item x="637"/>
        <item x="1992"/>
        <item x="123"/>
        <item x="449"/>
        <item x="1277"/>
        <item x="442"/>
        <item x="1186"/>
        <item x="939"/>
        <item x="44"/>
        <item x="1790"/>
        <item x="197"/>
        <item x="325"/>
        <item x="43"/>
        <item x="2064"/>
        <item x="75"/>
        <item x="1581"/>
        <item x="712"/>
        <item x="631"/>
        <item x="1096"/>
        <item x="1071"/>
        <item x="1475"/>
        <item x="575"/>
        <item x="636"/>
        <item x="1381"/>
        <item x="1978"/>
        <item x="1416"/>
        <item x="1365"/>
        <item x="1340"/>
        <item x="1640"/>
        <item x="1793"/>
        <item x="1474"/>
        <item x="1455"/>
        <item x="1651"/>
        <item x="157"/>
        <item x="1264"/>
        <item x="942"/>
        <item x="500"/>
        <item x="1413"/>
        <item x="1873"/>
        <item x="130"/>
        <item x="1912"/>
        <item x="1270"/>
        <item x="1318"/>
        <item x="0"/>
        <item x="550"/>
        <item x="2133"/>
        <item x="356"/>
        <item x="598"/>
        <item x="1269"/>
        <item x="668"/>
        <item x="2127"/>
        <item x="646"/>
        <item x="746"/>
        <item x="926"/>
        <item x="1254"/>
        <item x="1643"/>
        <item x="629"/>
        <item x="1936"/>
        <item x="91"/>
        <item x="587"/>
        <item x="1911"/>
        <item x="720"/>
        <item x="1932"/>
        <item x="978"/>
        <item x="505"/>
        <item x="262"/>
        <item x="919"/>
        <item x="72"/>
        <item x="308"/>
        <item x="789"/>
        <item x="1739"/>
        <item x="1205"/>
        <item x="242"/>
        <item x="1043"/>
        <item x="1801"/>
        <item x="833"/>
        <item x="747"/>
        <item x="1566"/>
        <item x="2100"/>
        <item x="560"/>
        <item x="1899"/>
        <item x="741"/>
        <item x="764"/>
        <item x="887"/>
        <item x="1935"/>
        <item x="1982"/>
        <item x="1741"/>
        <item x="1306"/>
        <item x="1336"/>
        <item x="1382"/>
        <item x="1960"/>
        <item x="506"/>
        <item x="625"/>
        <item x="1843"/>
        <item x="434"/>
        <item x="1586"/>
        <item x="963"/>
        <item x="1638"/>
        <item x="49"/>
        <item x="1287"/>
        <item x="845"/>
        <item x="672"/>
        <item x="881"/>
        <item x="253"/>
        <item x="1732"/>
        <item x="491"/>
        <item x="660"/>
        <item x="1132"/>
        <item x="179"/>
        <item x="1971"/>
        <item x="1487"/>
        <item x="918"/>
        <item x="1459"/>
        <item x="1337"/>
        <item x="1993"/>
        <item x="41"/>
        <item x="1819"/>
        <item x="1766"/>
        <item x="1130"/>
        <item x="1266"/>
        <item x="1601"/>
        <item x="1049"/>
        <item x="1391"/>
        <item x="1155"/>
        <item x="595"/>
        <item x="1098"/>
        <item x="722"/>
        <item x="1145"/>
        <item x="2003"/>
        <item x="1491"/>
        <item x="1202"/>
        <item x="1423"/>
        <item x="1788"/>
        <item x="1283"/>
        <item x="9"/>
        <item x="995"/>
        <item x="158"/>
        <item x="1684"/>
        <item x="880"/>
        <item x="1668"/>
        <item x="1716"/>
        <item x="1649"/>
        <item x="768"/>
        <item x="1065"/>
        <item x="144"/>
        <item x="816"/>
        <item x="649"/>
        <item x="1208"/>
        <item x="2098"/>
        <item x="1782"/>
        <item x="730"/>
        <item x="537"/>
        <item x="77"/>
        <item x="1183"/>
        <item x="999"/>
        <item x="1981"/>
        <item x="167"/>
        <item x="1421"/>
        <item x="291"/>
        <item x="1106"/>
        <item x="1402"/>
        <item x="1348"/>
        <item x="2018"/>
        <item x="1842"/>
        <item x="327"/>
        <item x="600"/>
        <item x="15"/>
        <item x="1189"/>
        <item x="891"/>
        <item x="349"/>
        <item x="840"/>
        <item x="125"/>
        <item x="1929"/>
        <item x="415"/>
        <item x="755"/>
        <item x="1235"/>
        <item x="1544"/>
        <item x="829"/>
        <item x="1703"/>
        <item x="1182"/>
        <item x="634"/>
        <item x="306"/>
        <item x="936"/>
        <item x="777"/>
        <item x="2082"/>
        <item x="2120"/>
        <item x="1166"/>
        <item x="1520"/>
        <item x="1722"/>
        <item x="1634"/>
        <item x="1161"/>
        <item x="783"/>
        <item x="269"/>
        <item x="750"/>
        <item x="1261"/>
        <item x="1533"/>
        <item x="1639"/>
        <item x="1100"/>
        <item x="1190"/>
        <item x="577"/>
        <item x="1537"/>
        <item x="871"/>
        <item x="1355"/>
        <item x="1822"/>
        <item x="673"/>
        <item x="1800"/>
        <item x="1378"/>
        <item x="743"/>
        <item x="132"/>
        <item x="1541"/>
        <item x="1310"/>
        <item x="143"/>
        <item x="2016"/>
        <item x="364"/>
        <item x="799"/>
        <item x="1503"/>
        <item x="802"/>
        <item x="1754"/>
        <item x="1125"/>
        <item x="2030"/>
        <item x="1539"/>
        <item x="533"/>
        <item x="1901"/>
        <item x="1815"/>
        <item x="1545"/>
        <item x="814"/>
        <item x="958"/>
        <item x="1111"/>
        <item x="684"/>
        <item x="74"/>
        <item x="1889"/>
        <item x="2005"/>
        <item x="1777"/>
        <item x="539"/>
        <item x="1863"/>
        <item x="1763"/>
        <item x="2019"/>
        <item x="758"/>
        <item x="1167"/>
        <item x="1295"/>
        <item x="1612"/>
        <item x="409"/>
        <item x="257"/>
        <item x="874"/>
        <item x="1896"/>
        <item x="982"/>
        <item x="884"/>
        <item x="762"/>
        <item x="66"/>
        <item x="337"/>
        <item x="1410"/>
        <item x="1874"/>
        <item x="934"/>
        <item x="1051"/>
        <item x="1673"/>
        <item x="447"/>
        <item x="659"/>
        <item x="805"/>
        <item x="1349"/>
        <item x="1836"/>
        <item x="1688"/>
        <item x="626"/>
        <item x="45"/>
        <item x="1494"/>
        <item x="58"/>
        <item x="497"/>
        <item x="1282"/>
        <item x="1128"/>
        <item x="997"/>
        <item x="2079"/>
        <item x="1715"/>
        <item x="1642"/>
        <item x="2111"/>
        <item x="438"/>
        <item x="832"/>
        <item x="357"/>
        <item x="1088"/>
        <item x="2135"/>
        <item x="682"/>
        <item x="1322"/>
        <item x="1332"/>
        <item x="498"/>
        <item x="2095"/>
        <item x="492"/>
        <item x="1542"/>
        <item x="1772"/>
        <item x="2041"/>
        <item x="87"/>
        <item x="1289"/>
        <item x="1225"/>
        <item x="1061"/>
        <item x="1797"/>
        <item x="1838"/>
        <item x="975"/>
        <item x="361"/>
        <item x="1882"/>
        <item x="1144"/>
        <item x="1432"/>
        <item x="772"/>
        <item x="571"/>
        <item x="1595"/>
        <item x="312"/>
        <item x="732"/>
        <item x="910"/>
        <item x="1095"/>
        <item x="1892"/>
        <item x="1677"/>
        <item x="120"/>
        <item x="1427"/>
        <item x="322"/>
        <item x="697"/>
        <item x="2051"/>
        <item x="989"/>
        <item x="1005"/>
        <item x="2147"/>
        <item x="1830"/>
        <item x="1871"/>
        <item x="1569"/>
        <item x="1199"/>
        <item x="804"/>
        <item x="1852"/>
        <item x="1213"/>
        <item x="1937"/>
        <item x="1064"/>
        <item x="61"/>
        <item x="338"/>
        <item x="2130"/>
        <item x="175"/>
        <item x="362"/>
        <item x="465"/>
        <item x="868"/>
        <item x="1693"/>
        <item x="2076"/>
        <item x="448"/>
        <item x="994"/>
        <item x="1442"/>
        <item x="1714"/>
        <item x="986"/>
        <item x="2129"/>
        <item x="372"/>
        <item x="263"/>
        <item x="1469"/>
        <item x="2085"/>
        <item x="26"/>
        <item x="1451"/>
        <item x="1536"/>
        <item x="618"/>
        <item x="1671"/>
        <item x="854"/>
        <item x="1267"/>
        <item x="131"/>
        <item x="546"/>
        <item x="1265"/>
        <item x="1007"/>
        <item x="1609"/>
        <item x="391"/>
        <item x="1135"/>
        <item x="1814"/>
        <item x="280"/>
        <item x="1192"/>
        <item x="1054"/>
        <item x="753"/>
        <item x="565"/>
        <item x="112"/>
        <item x="145"/>
        <item x="1853"/>
        <item x="1347"/>
        <item x="1592"/>
        <item x="778"/>
        <item x="844"/>
        <item x="1624"/>
        <item x="1692"/>
        <item x="1817"/>
        <item x="1538"/>
        <item x="925"/>
        <item x="334"/>
        <item x="716"/>
        <item x="185"/>
        <item x="1750"/>
        <item x="1109"/>
        <item x="1570"/>
        <item x="1670"/>
        <item x="992"/>
        <item x="507"/>
        <item x="219"/>
        <item x="1623"/>
        <item x="1085"/>
        <item x="248"/>
        <item x="392"/>
        <item x="1078"/>
        <item x="161"/>
        <item x="2050"/>
        <item x="184"/>
        <item x="256"/>
        <item x="314"/>
        <item x="830"/>
        <item x="1940"/>
        <item x="485"/>
        <item x="171"/>
        <item x="665"/>
        <item x="1380"/>
        <item x="973"/>
        <item x="1652"/>
        <item x="432"/>
        <item x="1120"/>
        <item x="1280"/>
        <item x="632"/>
        <item x="93"/>
        <item x="1576"/>
        <item x="1567"/>
        <item x="988"/>
        <item x="806"/>
        <item x="1227"/>
        <item x="1013"/>
        <item x="169"/>
        <item x="1131"/>
        <item x="210"/>
        <item x="2017"/>
        <item x="1728"/>
        <item x="1526"/>
        <item x="717"/>
        <item x="200"/>
        <item x="718"/>
        <item x="1140"/>
        <item x="319"/>
        <item x="987"/>
        <item x="972"/>
        <item x="1055"/>
        <item x="1281"/>
        <item x="1406"/>
        <item x="521"/>
        <item x="1823"/>
        <item x="513"/>
        <item x="422"/>
        <item x="162"/>
        <item x="1734"/>
        <item x="1832"/>
        <item x="1426"/>
        <item x="706"/>
        <item x="3"/>
        <item x="1816"/>
        <item x="1813"/>
        <item x="1811"/>
        <item x="2013"/>
        <item x="1017"/>
        <item x="1730"/>
        <item x="1698"/>
        <item x="1500"/>
        <item x="205"/>
        <item x="341"/>
        <item x="1057"/>
        <item x="715"/>
        <item x="1394"/>
        <item x="699"/>
        <item x="2113"/>
        <item x="2115"/>
        <item x="1105"/>
        <item x="976"/>
        <item x="1765"/>
        <item x="514"/>
        <item x="231"/>
        <item x="114"/>
        <item x="1353"/>
        <item x="82"/>
        <item x="480"/>
        <item x="2007"/>
        <item x="1480"/>
        <item x="1825"/>
        <item x="1256"/>
        <item x="1072"/>
        <item x="754"/>
        <item x="1457"/>
        <item x="1117"/>
        <item x="1742"/>
        <item x="1876"/>
        <item x="297"/>
        <item x="1602"/>
        <item x="95"/>
        <item x="1045"/>
        <item x="573"/>
        <item x="359"/>
        <item x="620"/>
        <item x="1849"/>
        <item x="929"/>
        <item x="1886"/>
        <item x="1704"/>
        <item x="1702"/>
        <item x="247"/>
        <item x="879"/>
        <item x="859"/>
        <item x="990"/>
        <item x="558"/>
        <item x="1345"/>
        <item x="1827"/>
        <item x="740"/>
        <item x="1373"/>
        <item x="1859"/>
        <item x="1621"/>
        <item x="1787"/>
        <item x="544"/>
        <item x="1075"/>
        <item x="60"/>
        <item x="1812"/>
        <item x="1726"/>
        <item x="1240"/>
        <item x="678"/>
        <item x="819"/>
        <item x="1517"/>
        <item x="369"/>
        <item x="1955"/>
        <item x="1210"/>
        <item x="1090"/>
        <item x="332"/>
        <item x="1573"/>
        <item x="1011"/>
        <item x="865"/>
        <item x="761"/>
        <item x="564"/>
        <item x="1574"/>
        <item x="1242"/>
        <item x="1997"/>
        <item x="1253"/>
        <item x="217"/>
        <item x="771"/>
        <item x="1821"/>
        <item x="213"/>
        <item x="302"/>
        <item x="2027"/>
        <item x="769"/>
        <item x="1792"/>
        <item x="420"/>
        <item x="1115"/>
        <item x="227"/>
        <item x="551"/>
        <item x="2150"/>
        <item x="16"/>
        <item x="456"/>
        <item x="1947"/>
        <item x="1009"/>
        <item x="264"/>
        <item x="1412"/>
        <item x="1460"/>
        <item x="1150"/>
        <item x="1746"/>
        <item x="1945"/>
        <item x="580"/>
        <item x="1791"/>
        <item x="1613"/>
        <item x="1077"/>
        <item x="2117"/>
        <item x="1458"/>
        <item x="780"/>
        <item x="1206"/>
        <item x="149"/>
        <item x="1598"/>
        <item x="1118"/>
        <item x="1885"/>
        <item x="147"/>
        <item x="1806"/>
        <item x="525"/>
        <item x="1496"/>
        <item x="591"/>
        <item x="1599"/>
        <item x="847"/>
        <item x="886"/>
        <item x="671"/>
        <item x="113"/>
        <item x="37"/>
        <item x="1188"/>
        <item x="1000"/>
        <item x="1352"/>
        <item x="1033"/>
        <item x="2099"/>
        <item x="601"/>
        <item x="180"/>
        <item x="885"/>
        <item x="376"/>
        <item x="1690"/>
        <item x="1276"/>
        <item x="20"/>
        <item x="1162"/>
        <item x="35"/>
        <item x="183"/>
        <item x="272"/>
        <item x="287"/>
        <item x="226"/>
        <item x="404"/>
        <item x="2031"/>
        <item x="733"/>
        <item x="1768"/>
        <item x="265"/>
        <item x="1884"/>
        <item x="1081"/>
        <item x="923"/>
        <item x="585"/>
        <item x="1605"/>
        <item x="2043"/>
        <item x="1751"/>
        <item x="579"/>
        <item x="2087"/>
        <item x="182"/>
        <item x="1916"/>
        <item x="911"/>
        <item x="2002"/>
        <item x="594"/>
        <item x="40"/>
        <item x="2156"/>
        <item x="1674"/>
        <item x="1725"/>
        <item x="1037"/>
        <item x="2138"/>
        <item x="1995"/>
        <item x="1554"/>
        <item x="1165"/>
        <item x="1173"/>
        <item x="412"/>
        <item x="1087"/>
        <item x="1164"/>
        <item x="650"/>
        <item x="1781"/>
        <item x="1941"/>
        <item x="2073"/>
        <item x="1909"/>
        <item x="454"/>
        <item x="608"/>
        <item x="295"/>
        <item x="674"/>
        <item x="2151"/>
        <item x="627"/>
        <item x="729"/>
        <item x="2060"/>
        <item x="1325"/>
        <item x="744"/>
        <item x="1991"/>
        <item x="2097"/>
        <item x="526"/>
        <item x="1989"/>
        <item x="1198"/>
        <item x="541"/>
        <item x="915"/>
        <item x="1488"/>
        <item x="1151"/>
        <item x="1463"/>
        <item x="2049"/>
        <item x="452"/>
        <item x="696"/>
        <item x="824"/>
        <item x="1844"/>
        <item x="2126"/>
        <item x="630"/>
        <item x="583"/>
        <item x="1313"/>
        <item x="623"/>
        <item x="286"/>
        <item x="1012"/>
        <item x="708"/>
        <item x="895"/>
        <item x="2102"/>
        <item x="1335"/>
        <item x="1262"/>
        <item x="851"/>
        <item x="1864"/>
        <item x="235"/>
        <item x="1385"/>
        <item x="365"/>
        <item x="927"/>
        <item x="932"/>
        <item x="1709"/>
        <item x="1626"/>
        <item x="1510"/>
        <item x="693"/>
        <item x="277"/>
        <item x="896"/>
        <item x="320"/>
        <item x="962"/>
        <item x="1571"/>
        <item x="1291"/>
        <item x="549"/>
        <item x="421"/>
        <item x="1923"/>
        <item x="1290"/>
        <item x="1551"/>
        <item x="246"/>
        <item x="1300"/>
        <item x="545"/>
        <item x="606"/>
        <item x="604"/>
        <item x="850"/>
        <item x="530"/>
        <item x="1956"/>
        <item x="1655"/>
        <item x="419"/>
        <item x="1686"/>
        <item x="1273"/>
        <item x="703"/>
        <item x="2128"/>
        <item x="1354"/>
        <item x="680"/>
        <item x="617"/>
        <item x="229"/>
        <item x="1855"/>
        <item x="1393"/>
        <item x="59"/>
        <item x="1924"/>
        <item x="159"/>
        <item x="1839"/>
        <item x="34"/>
        <item x="956"/>
        <item x="1119"/>
        <item x="1954"/>
        <item x="1209"/>
        <item x="782"/>
        <item x="1695"/>
        <item x="1877"/>
        <item x="138"/>
        <item x="1294"/>
        <item x="1084"/>
        <item x="2034"/>
        <item x="1250"/>
        <item x="985"/>
        <item x="195"/>
        <item x="683"/>
        <item x="875"/>
        <item x="177"/>
        <item x="1620"/>
        <item x="1309"/>
        <item x="1415"/>
        <item x="924"/>
        <item x="1748"/>
        <item x="1097"/>
        <item x="1585"/>
        <item x="1837"/>
        <item x="436"/>
        <item x="1689"/>
        <item x="1667"/>
        <item x="141"/>
        <item x="852"/>
        <item x="657"/>
        <item x="344"/>
        <item x="964"/>
        <item x="610"/>
        <item x="543"/>
        <item x="1564"/>
        <item x="692"/>
        <item x="1501"/>
        <item x="1002"/>
        <item x="664"/>
        <item x="222"/>
        <item x="1868"/>
        <item x="1866"/>
        <item x="238"/>
        <item x="417"/>
        <item x="1962"/>
        <item x="960"/>
        <item x="1833"/>
        <item x="1441"/>
        <item x="837"/>
        <item x="1411"/>
        <item x="838"/>
        <item x="938"/>
        <item x="1524"/>
        <item x="279"/>
        <item x="1377"/>
        <item x="509"/>
        <item x="1665"/>
        <item x="2153"/>
        <item x="734"/>
        <item x="1789"/>
        <item x="460"/>
        <item x="809"/>
        <item x="1519"/>
        <item x="633"/>
        <item x="471"/>
        <item x="1943"/>
        <item x="232"/>
        <item x="27"/>
        <item x="1344"/>
        <item x="1984"/>
        <item x="1246"/>
        <item x="1293"/>
        <item x="317"/>
        <item x="1103"/>
        <item x="1114"/>
        <item x="342"/>
        <item x="54"/>
        <item x="1176"/>
        <item x="787"/>
        <item x="1387"/>
        <item x="552"/>
        <item x="1553"/>
        <item x="343"/>
        <item x="288"/>
        <item x="1778"/>
        <item x="1949"/>
        <item x="1862"/>
        <item x="1666"/>
        <item x="1299"/>
        <item x="474"/>
        <item x="1968"/>
        <item x="776"/>
        <item x="1425"/>
        <item x="427"/>
        <item x="1959"/>
        <item x="694"/>
        <item x="1740"/>
        <item x="261"/>
        <item x="834"/>
        <item x="118"/>
        <item x="10"/>
        <item x="1255"/>
        <item x="1062"/>
        <item x="1780"/>
        <item x="1018"/>
        <item x="39"/>
        <item x="961"/>
        <item x="996"/>
        <item x="547"/>
        <item x="613"/>
        <item x="643"/>
        <item x="14"/>
        <item x="451"/>
        <item x="2063"/>
        <item x="1757"/>
        <item x="735"/>
        <item x="444"/>
        <item x="538"/>
        <item x="1975"/>
        <item x="1003"/>
        <item x="211"/>
        <item x="251"/>
        <item x="1745"/>
        <item x="1514"/>
        <item x="1694"/>
        <item x="959"/>
        <item x="519"/>
        <item x="353"/>
        <item x="135"/>
        <item x="1321"/>
        <item x="1008"/>
        <item x="2059"/>
        <item x="2042"/>
        <item x="941"/>
        <item x="2035"/>
        <item x="540"/>
        <item x="1588"/>
        <item x="670"/>
        <item x="568"/>
        <item x="1304"/>
        <item x="974"/>
        <item x="1174"/>
        <item x="1783"/>
        <item x="1550"/>
        <item x="588"/>
        <item x="1124"/>
        <item x="1472"/>
        <item x="641"/>
        <item x="1961"/>
        <item x="2141"/>
        <item x="435"/>
        <item x="1967"/>
        <item x="52"/>
        <item x="218"/>
        <item x="324"/>
        <item x="1743"/>
        <item x="1110"/>
        <item x="1036"/>
        <item x="1249"/>
        <item x="146"/>
        <item x="2056"/>
        <item x="1215"/>
        <item x="1713"/>
        <item x="440"/>
        <item x="21"/>
        <item x="1443"/>
        <item x="1141"/>
        <item x="2020"/>
        <item x="1076"/>
        <item x="403"/>
        <item x="1731"/>
        <item x="1134"/>
        <item x="386"/>
        <item x="2022"/>
        <item x="371"/>
        <item x="1370"/>
        <item x="1178"/>
        <item x="375"/>
        <item x="223"/>
        <item x="1499"/>
        <item x="1994"/>
        <item x="1490"/>
        <item x="282"/>
        <item x="663"/>
        <item x="1987"/>
        <item x="656"/>
        <item x="116"/>
        <item x="1367"/>
        <item x="948"/>
        <item x="1549"/>
        <item x="1939"/>
        <item x="1047"/>
        <item x="466"/>
        <item x="89"/>
        <item x="2116"/>
        <item x="1288"/>
        <item x="984"/>
        <item x="495"/>
        <item x="1482"/>
        <item x="1996"/>
        <item x="688"/>
        <item x="496"/>
        <item x="1942"/>
        <item x="779"/>
        <item x="270"/>
        <item x="1930"/>
        <item x="1030"/>
        <item x="1471"/>
        <item x="517"/>
        <item x="467"/>
        <item x="644"/>
        <item x="1303"/>
        <item x="955"/>
        <item x="153"/>
        <item x="1608"/>
        <item x="1368"/>
        <item x="1462"/>
        <item x="1237"/>
        <item x="1919"/>
        <item x="1653"/>
        <item x="1525"/>
        <item x="1795"/>
        <item x="1580"/>
        <item x="193"/>
        <item x="1112"/>
        <item x="940"/>
        <item x="866"/>
        <item x="160"/>
        <item x="2119"/>
        <item x="215"/>
        <item x="726"/>
        <item x="1379"/>
        <item x="858"/>
        <item x="2061"/>
        <item x="1565"/>
        <item x="1532"/>
        <item x="943"/>
        <item x="98"/>
        <item x="461"/>
        <item x="2145"/>
        <item x="532"/>
        <item x="798"/>
        <item x="17"/>
        <item x="1260"/>
        <item x="1052"/>
        <item x="221"/>
        <item x="1891"/>
        <item x="1244"/>
        <item x="1286"/>
        <item x="1888"/>
        <item x="1399"/>
        <item x="83"/>
        <item x="1478"/>
        <item x="309"/>
        <item x="647"/>
        <item x="1113"/>
        <item x="1799"/>
        <item x="90"/>
        <item x="106"/>
        <item x="1092"/>
        <item x="389"/>
        <item x="429"/>
        <item x="1171"/>
        <item x="586"/>
        <item x="1127"/>
        <item x="1872"/>
        <item x="1044"/>
        <item x="1232"/>
        <item x="1773"/>
        <item x="152"/>
        <item x="108"/>
        <item x="382"/>
        <item x="1577"/>
        <item x="1632"/>
        <item x="651"/>
        <item x="2134"/>
        <item x="1470"/>
        <item x="1461"/>
        <item x="254"/>
        <item x="1493"/>
        <item x="273"/>
        <item x="786"/>
        <item x="453"/>
        <item x="281"/>
        <item x="22"/>
        <item x="808"/>
        <item x="2105"/>
        <item x="2058"/>
        <item x="1129"/>
        <item x="1448"/>
        <item x="2088"/>
        <item x="385"/>
        <item x="418"/>
        <item x="1163"/>
        <item x="878"/>
        <item x="1312"/>
        <item x="173"/>
        <item x="237"/>
        <item x="1561"/>
        <item x="1006"/>
        <item x="749"/>
        <item x="1157"/>
        <item x="841"/>
        <item x="998"/>
        <item x="2154"/>
        <item x="1366"/>
        <item x="1953"/>
        <item x="484"/>
        <item x="2038"/>
        <item x="971"/>
        <item x="1999"/>
        <item x="107"/>
        <item x="835"/>
        <item x="321"/>
        <item x="1660"/>
        <item x="2084"/>
        <item x="33"/>
        <item x="1439"/>
        <item x="2125"/>
        <item x="483"/>
        <item x="889"/>
        <item x="487"/>
        <item x="1271"/>
        <item x="244"/>
        <item x="721"/>
        <item x="398"/>
        <item x="931"/>
        <item x="555"/>
        <item x="933"/>
        <item x="103"/>
        <item x="701"/>
        <item x="1231"/>
        <item x="1903"/>
        <item x="1755"/>
        <item x="812"/>
        <item x="1879"/>
        <item x="62"/>
        <item x="1363"/>
        <item x="1153"/>
        <item x="1977"/>
        <item x="1195"/>
        <item x="47"/>
        <item x="1584"/>
        <item x="400"/>
        <item x="1893"/>
        <item x="1531"/>
        <item x="1073"/>
        <item x="1248"/>
        <item x="561"/>
        <item x="473"/>
        <item x="821"/>
        <item x="1707"/>
        <item x="1339"/>
        <item x="119"/>
        <item x="1764"/>
        <item x="1858"/>
        <item x="1022"/>
        <item x="390"/>
        <item x="79"/>
        <item x="199"/>
        <item x="445"/>
        <item x="373"/>
        <item x="1515"/>
        <item x="897"/>
        <item x="1123"/>
        <item x="1547"/>
        <item x="1218"/>
        <item x="1663"/>
        <item x="655"/>
        <item x="953"/>
        <item x="117"/>
        <item x="614"/>
        <item x="1323"/>
        <item x="346"/>
        <item x="1020"/>
        <item x="313"/>
        <item x="1880"/>
        <item x="1900"/>
        <item x="115"/>
        <item x="423"/>
        <item x="323"/>
        <item x="165"/>
        <item x="1056"/>
        <item x="240"/>
        <item x="76"/>
        <item x="78"/>
        <item x="1108"/>
        <item x="1840"/>
        <item x="1784"/>
        <item x="1360"/>
        <item x="1258"/>
        <item x="1302"/>
        <item x="1201"/>
        <item x="122"/>
        <item x="867"/>
        <item x="1407"/>
        <item x="1050"/>
        <item x="2009"/>
        <item x="952"/>
        <item x="102"/>
        <item x="1562"/>
        <item x="1444"/>
        <item x="1540"/>
        <item t="default"/>
      </items>
    </pivotField>
    <pivotField dataField="1"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Age" fld="2" subtotal="average" baseField="1" baseItem="0" numFmtId="2"/>
  </dataFields>
  <formats count="1">
    <format dxfId="0">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AB4794-4781-4D0A-95D1-3DE9110AC90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1">
  <location ref="D1:E13" firstHeaderRow="1" firstDataRow="1" firstDataCol="1"/>
  <pivotFields count="15">
    <pivotField showAll="0"/>
    <pivotField showAll="0"/>
    <pivotField showAll="0"/>
    <pivotField showAll="0"/>
    <pivotField showAll="0"/>
    <pivotField showAll="0"/>
    <pivotField showAll="0"/>
    <pivotField axis="axisRow" showAll="0">
      <items count="12">
        <item x="4"/>
        <item x="0"/>
        <item x="5"/>
        <item x="9"/>
        <item x="6"/>
        <item x="2"/>
        <item x="3"/>
        <item x="10"/>
        <item x="7"/>
        <item x="1"/>
        <item x="8"/>
        <item t="default"/>
      </items>
    </pivotField>
    <pivotField showAll="0"/>
    <pivotField showAll="0"/>
    <pivotField showAll="0"/>
    <pivotField showAll="0"/>
    <pivotField dataField="1"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Average of Performance_score" fld="12" subtotal="average" baseField="7" baseItem="0"/>
  </dataFields>
  <formats count="1">
    <format dxfId="24">
      <pivotArea collapsedLevelsAreSubtotals="1" fieldPosition="0">
        <references count="1">
          <reference field="7" count="0"/>
        </references>
      </pivotArea>
    </format>
  </formats>
  <chartFormats count="4">
    <chartFormat chart="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1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4F6EBE-BB94-47C4-8EC3-88938D0C15B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15">
    <pivotField showAll="0"/>
    <pivotField showAll="0"/>
    <pivotField showAll="0"/>
    <pivotField showAll="0"/>
    <pivotField showAll="0"/>
    <pivotField showAll="0"/>
    <pivotField axis="axisRow" showAll="0">
      <items count="11">
        <item x="6"/>
        <item x="3"/>
        <item x="9"/>
        <item x="8"/>
        <item x="1"/>
        <item x="0"/>
        <item x="2"/>
        <item x="7"/>
        <item x="5"/>
        <item x="4"/>
        <item t="default"/>
      </items>
    </pivotField>
    <pivotField showAll="0"/>
    <pivotField dataField="1"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Salary" fld="8" baseField="0" baseItem="0" numFmtId="165"/>
  </dataFields>
  <formats count="1">
    <format dxfId="25">
      <pivotArea collapsedLevelsAreSubtotals="1" fieldPosition="0">
        <references count="1">
          <reference field="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AF261-38F2-43B4-9C04-4932683EE37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6:M29" firstHeaderRow="1" firstDataRow="1" firstDataCol="1"/>
  <pivotFields count="15">
    <pivotField showAll="0"/>
    <pivotField showAll="0">
      <items count="2158">
        <item x="188"/>
        <item x="1308"/>
        <item x="1752"/>
        <item x="65"/>
        <item x="969"/>
        <item x="2046"/>
        <item x="826"/>
        <item x="1644"/>
        <item x="508"/>
        <item x="1760"/>
        <item x="2081"/>
        <item x="1251"/>
        <item x="292"/>
        <item x="951"/>
        <item x="410"/>
        <item x="979"/>
        <item x="1069"/>
        <item x="1850"/>
        <item x="1710"/>
        <item x="28"/>
        <item x="1958"/>
        <item x="439"/>
        <item x="482"/>
        <item x="1207"/>
        <item x="1476"/>
        <item x="490"/>
        <item x="1346"/>
        <item x="781"/>
        <item x="2137"/>
        <item x="31"/>
        <item x="1662"/>
        <item x="1362"/>
        <item x="301"/>
        <item x="502"/>
        <item x="1618"/>
        <item x="1708"/>
        <item x="29"/>
        <item x="1230"/>
        <item x="2045"/>
        <item x="1559"/>
        <item x="1724"/>
        <item x="1898"/>
        <item x="1895"/>
        <item x="1086"/>
        <item x="134"/>
        <item x="481"/>
        <item x="413"/>
        <item x="1509"/>
        <item x="494"/>
        <item x="957"/>
        <item x="326"/>
        <item x="127"/>
        <item x="1818"/>
        <item x="67"/>
        <item x="901"/>
        <item x="1060"/>
        <item x="691"/>
        <item x="1233"/>
        <item x="523"/>
        <item x="501"/>
        <item x="489"/>
        <item x="1897"/>
        <item x="788"/>
        <item x="333"/>
        <item x="1074"/>
        <item x="1808"/>
        <item x="1805"/>
        <item x="1497"/>
        <item x="1067"/>
        <item x="1700"/>
        <item x="557"/>
        <item x="1016"/>
        <item x="567"/>
        <item x="1170"/>
        <item x="1029"/>
        <item x="1185"/>
        <item x="151"/>
        <item x="2114"/>
        <item x="1179"/>
        <item x="737"/>
        <item x="290"/>
        <item x="1420"/>
        <item x="1376"/>
        <item x="388"/>
        <item x="1489"/>
        <item x="1369"/>
        <item x="1555"/>
        <item x="1913"/>
        <item x="476"/>
        <item x="1142"/>
        <item x="1139"/>
        <item x="913"/>
        <item x="1091"/>
        <item x="1154"/>
        <item x="208"/>
        <item x="640"/>
        <item x="394"/>
        <item x="870"/>
        <item x="1383"/>
        <item x="1759"/>
        <item x="1181"/>
        <item x="1854"/>
        <item x="1785"/>
        <item x="443"/>
        <item x="249"/>
        <item x="1804"/>
        <item x="707"/>
        <item x="1350"/>
        <item x="1160"/>
        <item x="888"/>
        <item x="1974"/>
        <item x="1452"/>
        <item x="2089"/>
        <item x="900"/>
        <item x="1758"/>
        <item x="1824"/>
        <item x="94"/>
        <item x="84"/>
        <item x="1403"/>
        <item x="1786"/>
        <item x="2104"/>
        <item x="368"/>
        <item x="624"/>
        <item x="1506"/>
        <item x="1829"/>
        <item x="150"/>
        <item x="738"/>
        <item x="1530"/>
        <item x="1039"/>
        <item x="965"/>
        <item x="1957"/>
        <item x="2148"/>
        <item x="1168"/>
        <item x="1976"/>
        <item x="57"/>
        <item x="967"/>
        <item x="19"/>
        <item x="905"/>
        <item x="433"/>
        <item x="463"/>
        <item x="315"/>
        <item x="528"/>
        <item x="638"/>
        <item x="679"/>
        <item x="531"/>
        <item x="766"/>
        <item x="2025"/>
        <item x="1398"/>
        <item x="1535"/>
        <item x="1212"/>
        <item x="784"/>
        <item x="1473"/>
        <item x="1296"/>
        <item x="795"/>
        <item x="468"/>
        <item x="1925"/>
        <item x="1492"/>
        <item x="1010"/>
        <item x="42"/>
        <item x="1931"/>
        <item x="827"/>
        <item x="2062"/>
        <item x="993"/>
        <item x="687"/>
        <item x="1711"/>
        <item x="515"/>
        <item x="527"/>
        <item x="842"/>
        <item x="73"/>
        <item x="736"/>
        <item x="709"/>
        <item x="2039"/>
        <item x="352"/>
        <item x="1572"/>
        <item x="1424"/>
        <item x="1749"/>
        <item x="1973"/>
        <item x="2090"/>
        <item x="1001"/>
        <item x="876"/>
        <item x="1735"/>
        <item x="1032"/>
        <item x="2093"/>
        <item x="1200"/>
        <item x="872"/>
        <item x="479"/>
        <item x="1467"/>
        <item x="2118"/>
        <item x="862"/>
        <item x="622"/>
        <item x="1679"/>
        <item x="1614"/>
        <item x="1428"/>
        <item x="488"/>
        <item x="1093"/>
        <item x="1136"/>
        <item x="1744"/>
        <item x="285"/>
        <item x="216"/>
        <item x="23"/>
        <item x="1672"/>
        <item x="2144"/>
        <item x="137"/>
        <item x="330"/>
        <item x="909"/>
        <item x="1445"/>
        <item x="793"/>
        <item x="6"/>
        <item x="1317"/>
        <item x="170"/>
        <item x="2057"/>
        <item x="599"/>
        <item x="2048"/>
        <item x="1390"/>
        <item x="2"/>
        <item x="723"/>
        <item x="1495"/>
        <item x="1983"/>
        <item x="71"/>
        <item x="609"/>
        <item x="1465"/>
        <item x="861"/>
        <item x="310"/>
        <item x="166"/>
        <item x="1922"/>
        <item x="350"/>
        <item x="430"/>
        <item x="2026"/>
        <item x="1104"/>
        <item x="111"/>
        <item x="4"/>
        <item x="2015"/>
        <item x="2122"/>
        <item x="104"/>
        <item x="503"/>
        <item x="1435"/>
        <item x="592"/>
        <item x="405"/>
        <item x="2065"/>
        <item x="1305"/>
        <item x="898"/>
        <item x="855"/>
        <item x="1802"/>
        <item x="589"/>
        <item x="582"/>
        <item x="230"/>
        <item x="763"/>
        <item x="1986"/>
        <item x="522"/>
        <item x="542"/>
        <item x="100"/>
        <item x="828"/>
        <item x="1408"/>
        <item x="534"/>
        <item x="335"/>
        <item x="1184"/>
        <item x="1456"/>
        <item x="1691"/>
        <item x="947"/>
        <item x="178"/>
        <item x="1268"/>
        <item x="1449"/>
        <item x="2069"/>
        <item x="510"/>
        <item x="1059"/>
        <item x="810"/>
        <item x="81"/>
        <item x="1681"/>
        <item x="136"/>
        <item x="1794"/>
        <item x="818"/>
        <item x="817"/>
        <item x="110"/>
        <item x="96"/>
        <item x="1024"/>
        <item x="109"/>
        <item x="1779"/>
        <item x="2055"/>
        <item x="1388"/>
        <item x="820"/>
        <item x="902"/>
        <item x="1657"/>
        <item x="1239"/>
        <item x="727"/>
        <item x="1035"/>
        <item x="1259"/>
        <item x="719"/>
        <item x="255"/>
        <item x="751"/>
        <item x="1951"/>
        <item x="774"/>
        <item x="2024"/>
        <item x="1627"/>
        <item x="890"/>
        <item x="1146"/>
        <item x="1430"/>
        <item x="1504"/>
        <item x="278"/>
        <item x="266"/>
        <item x="904"/>
        <item x="1846"/>
        <item x="1720"/>
        <item x="1243"/>
        <item x="441"/>
        <item x="1717"/>
        <item x="1159"/>
        <item x="1149"/>
        <item x="945"/>
        <item x="2033"/>
        <item x="2142"/>
        <item x="189"/>
        <item x="756"/>
        <item x="1219"/>
        <item x="1333"/>
        <item x="174"/>
        <item x="1048"/>
        <item x="1419"/>
        <item x="2123"/>
        <item x="590"/>
        <item x="864"/>
        <item x="1910"/>
        <item x="140"/>
        <item x="1516"/>
        <item x="1315"/>
        <item x="2094"/>
        <item x="1676"/>
        <item x="126"/>
        <item x="711"/>
        <item x="2108"/>
        <item x="378"/>
        <item x="1143"/>
        <item x="1579"/>
        <item x="1706"/>
        <item x="1861"/>
        <item x="1894"/>
        <item x="1102"/>
        <item x="1068"/>
        <item x="1238"/>
        <item x="1600"/>
        <item x="1440"/>
        <item x="1593"/>
        <item x="425"/>
        <item x="690"/>
        <item x="393"/>
        <item x="757"/>
        <item x="1972"/>
        <item x="661"/>
        <item x="1156"/>
        <item x="654"/>
        <item x="1582"/>
        <item x="1659"/>
        <item x="475"/>
        <item x="2032"/>
        <item x="1646"/>
        <item x="1696"/>
        <item x="775"/>
        <item x="299"/>
        <item x="294"/>
        <item x="914"/>
        <item x="48"/>
        <item x="1245"/>
        <item x="702"/>
        <item x="857"/>
        <item x="922"/>
        <item x="154"/>
        <item x="1590"/>
        <item x="2155"/>
        <item x="597"/>
        <item x="381"/>
        <item x="1950"/>
        <item x="233"/>
        <item x="1637"/>
        <item x="801"/>
        <item x="1070"/>
        <item x="1650"/>
        <item x="1522"/>
        <item x="1422"/>
        <item x="883"/>
        <item x="259"/>
        <item x="1965"/>
        <item x="1636"/>
        <item x="1099"/>
        <item x="1678"/>
        <item x="1568"/>
        <item x="1014"/>
        <item x="653"/>
        <item x="402"/>
        <item x="605"/>
        <item x="1856"/>
        <item x="2006"/>
        <item x="615"/>
        <item x="1468"/>
        <item x="825"/>
        <item x="1831"/>
        <item x="377"/>
        <item x="612"/>
        <item x="1446"/>
        <item x="1361"/>
        <item x="305"/>
        <item x="464"/>
        <item x="1438"/>
        <item x="1126"/>
        <item x="203"/>
        <item x="252"/>
        <item x="1341"/>
        <item x="198"/>
        <item x="1454"/>
        <item x="63"/>
        <item x="2047"/>
        <item x="209"/>
        <item x="907"/>
        <item x="1311"/>
        <item x="1453"/>
        <item x="554"/>
        <item x="713"/>
        <item x="1835"/>
        <item x="1518"/>
        <item x="1617"/>
        <item x="536"/>
        <item x="1222"/>
        <item x="1203"/>
        <item x="666"/>
        <item x="69"/>
        <item x="1356"/>
        <item x="1847"/>
        <item x="38"/>
        <item x="518"/>
        <item x="853"/>
        <item x="493"/>
        <item x="803"/>
        <item x="1920"/>
        <item x="2053"/>
        <item x="797"/>
        <item x="970"/>
        <item x="1865"/>
        <item x="1883"/>
        <item x="1433"/>
        <item x="1187"/>
        <item x="1771"/>
        <item x="1721"/>
        <item x="1252"/>
        <item x="765"/>
        <item x="339"/>
        <item x="1857"/>
        <item x="1606"/>
        <item x="68"/>
        <item x="1738"/>
        <item x="1610"/>
        <item x="1915"/>
        <item x="1101"/>
        <item x="2107"/>
        <item x="1798"/>
        <item x="414"/>
        <item x="1933"/>
        <item x="710"/>
        <item x="46"/>
        <item x="2067"/>
        <item x="1747"/>
        <item x="1918"/>
        <item x="652"/>
        <item x="101"/>
        <item x="1906"/>
        <item x="1375"/>
        <item x="1841"/>
        <item x="714"/>
        <item x="1625"/>
        <item x="1228"/>
        <item x="574"/>
        <item x="406"/>
        <item x="250"/>
        <item x="977"/>
        <item x="873"/>
        <item x="1066"/>
        <item x="1004"/>
        <item x="843"/>
        <item x="619"/>
        <item x="520"/>
        <item x="176"/>
        <item x="1338"/>
        <item x="105"/>
        <item x="296"/>
        <item x="648"/>
        <item x="1316"/>
        <item x="813"/>
        <item x="698"/>
        <item x="1770"/>
        <item x="1466"/>
        <item x="894"/>
        <item x="214"/>
        <item x="426"/>
        <item x="1314"/>
        <item x="2078"/>
        <item x="742"/>
        <item x="2071"/>
        <item x="220"/>
        <item x="1483"/>
        <item x="1041"/>
        <item x="1285"/>
        <item x="1196"/>
        <item x="367"/>
        <item x="1523"/>
        <item x="1372"/>
        <item x="790"/>
        <item x="556"/>
        <item x="745"/>
        <item x="53"/>
        <item x="351"/>
        <item x="1658"/>
        <item x="407"/>
        <item x="983"/>
        <item x="1116"/>
        <item x="831"/>
        <item x="348"/>
        <item x="1234"/>
        <item x="380"/>
        <item x="163"/>
        <item x="731"/>
        <item x="2110"/>
        <item x="284"/>
        <item x="2023"/>
        <item x="576"/>
        <item x="1197"/>
        <item x="1890"/>
        <item x="245"/>
        <item x="1611"/>
        <item x="1990"/>
        <item x="318"/>
        <item x="13"/>
        <item x="681"/>
        <item x="2149"/>
        <item x="1557"/>
        <item x="1229"/>
        <item x="276"/>
        <item x="1661"/>
        <item x="1723"/>
        <item x="980"/>
        <item x="1395"/>
        <item x="1648"/>
        <item x="206"/>
        <item x="1025"/>
        <item x="937"/>
        <item x="856"/>
        <item x="1392"/>
        <item x="912"/>
        <item x="1680"/>
        <item x="5"/>
        <item x="1633"/>
        <item x="1331"/>
        <item x="800"/>
        <item x="462"/>
        <item x="877"/>
        <item x="1194"/>
        <item x="686"/>
        <item x="1736"/>
        <item x="224"/>
        <item x="584"/>
        <item x="767"/>
        <item x="2152"/>
        <item x="1615"/>
        <item x="1870"/>
        <item x="2028"/>
        <item x="1556"/>
        <item x="258"/>
        <item x="807"/>
        <item x="80"/>
        <item x="336"/>
        <item x="1241"/>
        <item x="303"/>
        <item x="8"/>
        <item x="848"/>
        <item x="1357"/>
        <item x="1063"/>
        <item x="2029"/>
        <item x="156"/>
        <item x="1193"/>
        <item x="1641"/>
        <item x="298"/>
        <item x="1486"/>
        <item x="99"/>
        <item x="1776"/>
        <item x="1191"/>
        <item x="1656"/>
        <item x="728"/>
        <item x="1946"/>
        <item x="908"/>
        <item x="472"/>
        <item x="1272"/>
        <item x="1133"/>
        <item x="1826"/>
        <item x="1589"/>
        <item x="1330"/>
        <item x="1527"/>
        <item x="30"/>
        <item x="1374"/>
        <item x="431"/>
        <item x="2080"/>
        <item x="1513"/>
        <item x="748"/>
        <item x="2131"/>
        <item x="773"/>
        <item x="1437"/>
        <item x="1397"/>
        <item x="1274"/>
        <item x="1845"/>
        <item x="1860"/>
        <item x="2012"/>
        <item x="981"/>
        <item x="1563"/>
        <item x="836"/>
        <item x="2068"/>
        <item x="486"/>
        <item x="1034"/>
        <item x="1094"/>
        <item x="55"/>
        <item x="1121"/>
        <item x="675"/>
        <item x="1450"/>
        <item x="194"/>
        <item x="355"/>
        <item x="289"/>
        <item x="1597"/>
        <item x="1970"/>
        <item x="667"/>
        <item x="1015"/>
        <item x="1737"/>
        <item x="1148"/>
        <item x="1386"/>
        <item x="1583"/>
        <item x="1507"/>
        <item x="18"/>
        <item x="307"/>
        <item x="358"/>
        <item x="1628"/>
        <item x="1429"/>
        <item x="1334"/>
        <item x="1224"/>
        <item x="85"/>
        <item x="1834"/>
        <item x="1687"/>
        <item x="2140"/>
        <item x="267"/>
        <item x="1775"/>
        <item x="329"/>
        <item x="1587"/>
        <item x="1400"/>
        <item x="1851"/>
        <item x="946"/>
        <item x="2132"/>
        <item x="2001"/>
        <item x="607"/>
        <item x="2109"/>
        <item x="128"/>
        <item x="811"/>
        <item x="1401"/>
        <item x="408"/>
        <item x="2136"/>
        <item x="504"/>
        <item x="1828"/>
        <item x="1908"/>
        <item x="1147"/>
        <item x="906"/>
        <item x="397"/>
        <item x="1364"/>
        <item x="1543"/>
        <item x="201"/>
        <item x="300"/>
        <item x="1479"/>
        <item x="1223"/>
        <item x="1327"/>
        <item x="1172"/>
        <item x="1810"/>
        <item x="935"/>
        <item x="1216"/>
        <item x="1038"/>
        <item x="450"/>
        <item x="1699"/>
        <item x="24"/>
        <item x="1881"/>
        <item x="36"/>
        <item x="1619"/>
        <item x="1298"/>
        <item x="658"/>
        <item x="70"/>
        <item x="1023"/>
        <item x="1498"/>
        <item x="968"/>
        <item x="815"/>
        <item x="271"/>
        <item x="1558"/>
        <item x="236"/>
        <item x="689"/>
        <item x="2036"/>
        <item x="920"/>
        <item x="1917"/>
        <item x="1767"/>
        <item x="459"/>
        <item x="566"/>
        <item x="1907"/>
        <item x="2103"/>
        <item x="559"/>
        <item x="1803"/>
        <item x="1603"/>
        <item x="529"/>
        <item x="863"/>
        <item x="1904"/>
        <item x="7"/>
        <item x="581"/>
        <item x="1301"/>
        <item x="331"/>
        <item x="1080"/>
        <item x="954"/>
        <item x="164"/>
        <item x="1384"/>
        <item x="1928"/>
        <item x="1236"/>
        <item x="2139"/>
        <item x="2066"/>
        <item x="1926"/>
        <item x="1405"/>
        <item x="1221"/>
        <item x="86"/>
        <item x="1629"/>
        <item x="1058"/>
        <item x="2124"/>
        <item x="274"/>
        <item x="2112"/>
        <item x="1560"/>
        <item x="133"/>
        <item x="340"/>
        <item x="1275"/>
        <item x="1534"/>
        <item x="1409"/>
        <item x="241"/>
        <item x="2121"/>
        <item x="1594"/>
        <item x="2037"/>
        <item x="1762"/>
        <item x="1511"/>
        <item x="446"/>
        <item x="1753"/>
        <item x="1137"/>
        <item x="991"/>
        <item x="1964"/>
        <item x="470"/>
        <item x="1712"/>
        <item x="846"/>
        <item x="2075"/>
        <item x="669"/>
        <item x="1279"/>
        <item x="1053"/>
        <item x="562"/>
        <item x="1869"/>
        <item x="903"/>
        <item x="2004"/>
        <item x="260"/>
        <item x="437"/>
        <item x="32"/>
        <item x="1664"/>
        <item x="752"/>
        <item x="548"/>
        <item x="243"/>
        <item x="725"/>
        <item x="202"/>
        <item x="602"/>
        <item x="1988"/>
        <item x="275"/>
        <item x="387"/>
        <item x="1284"/>
        <item x="1328"/>
        <item x="1226"/>
        <item x="1319"/>
        <item x="553"/>
        <item x="1727"/>
        <item x="893"/>
        <item x="1604"/>
        <item x="794"/>
        <item x="1079"/>
        <item x="1878"/>
        <item x="88"/>
        <item x="1952"/>
        <item x="1622"/>
        <item x="1934"/>
        <item x="56"/>
        <item x="1389"/>
        <item x="499"/>
        <item x="1669"/>
        <item x="1436"/>
        <item x="370"/>
        <item x="383"/>
        <item x="316"/>
        <item x="1019"/>
        <item x="1026"/>
        <item x="2008"/>
        <item x="268"/>
        <item x="225"/>
        <item x="770"/>
        <item x="882"/>
        <item x="1326"/>
        <item x="1729"/>
        <item x="1122"/>
        <item x="1329"/>
        <item x="635"/>
        <item x="1297"/>
        <item x="1979"/>
        <item x="1630"/>
        <item x="616"/>
        <item x="1705"/>
        <item x="1031"/>
        <item x="2091"/>
        <item x="928"/>
        <item x="662"/>
        <item x="1204"/>
        <item x="1807"/>
        <item x="172"/>
        <item x="311"/>
        <item x="1027"/>
        <item x="1371"/>
        <item x="1529"/>
        <item x="1220"/>
        <item x="1307"/>
        <item x="966"/>
        <item x="1417"/>
        <item x="191"/>
        <item x="949"/>
        <item x="148"/>
        <item x="1278"/>
        <item x="1927"/>
        <item x="139"/>
        <item x="1485"/>
        <item x="944"/>
        <item x="2146"/>
        <item x="921"/>
        <item x="469"/>
        <item x="1484"/>
        <item x="2014"/>
        <item x="791"/>
        <item x="1820"/>
        <item x="395"/>
        <item x="1719"/>
        <item x="1211"/>
        <item x="1175"/>
        <item x="293"/>
        <item x="1905"/>
        <item x="1528"/>
        <item x="628"/>
        <item x="2092"/>
        <item x="428"/>
        <item x="2044"/>
        <item x="1969"/>
        <item x="2086"/>
        <item x="416"/>
        <item x="916"/>
        <item x="1966"/>
        <item x="2072"/>
        <item x="1733"/>
        <item x="1607"/>
        <item x="424"/>
        <item x="822"/>
        <item x="1682"/>
        <item x="121"/>
        <item x="569"/>
        <item x="2070"/>
        <item x="899"/>
        <item x="685"/>
        <item x="1040"/>
        <item x="1089"/>
        <item x="155"/>
        <item x="2101"/>
        <item x="1021"/>
        <item x="1548"/>
        <item x="360"/>
        <item x="524"/>
        <item x="2143"/>
        <item x="1138"/>
        <item x="892"/>
        <item x="2096"/>
        <item x="304"/>
        <item x="1263"/>
        <item x="1359"/>
        <item x="1546"/>
        <item x="129"/>
        <item x="1578"/>
        <item x="1217"/>
        <item x="2021"/>
        <item x="455"/>
        <item x="1809"/>
        <item x="190"/>
        <item x="363"/>
        <item x="839"/>
        <item x="2011"/>
        <item x="1902"/>
        <item x="1848"/>
        <item x="1512"/>
        <item x="1046"/>
        <item x="796"/>
        <item x="283"/>
        <item x="1343"/>
        <item x="1477"/>
        <item x="1396"/>
        <item x="724"/>
        <item x="917"/>
        <item x="1887"/>
        <item x="411"/>
        <item x="950"/>
        <item x="51"/>
        <item x="1177"/>
        <item x="1418"/>
        <item x="759"/>
        <item x="186"/>
        <item x="1358"/>
        <item x="192"/>
        <item x="563"/>
        <item x="11"/>
        <item x="2054"/>
        <item x="1028"/>
        <item x="677"/>
        <item x="1796"/>
        <item x="1998"/>
        <item x="1774"/>
        <item x="535"/>
        <item x="639"/>
        <item x="212"/>
        <item x="570"/>
        <item x="695"/>
        <item x="1756"/>
        <item x="2040"/>
        <item x="621"/>
        <item x="1552"/>
        <item x="478"/>
        <item x="64"/>
        <item x="1654"/>
        <item x="700"/>
        <item x="1701"/>
        <item x="1257"/>
        <item x="1944"/>
        <item x="676"/>
        <item x="142"/>
        <item x="457"/>
        <item x="2074"/>
        <item x="401"/>
        <item x="207"/>
        <item x="458"/>
        <item x="1647"/>
        <item x="196"/>
        <item x="1697"/>
        <item x="347"/>
        <item x="1575"/>
        <item x="593"/>
        <item x="25"/>
        <item x="168"/>
        <item x="124"/>
        <item x="204"/>
        <item x="239"/>
        <item x="1481"/>
        <item x="1083"/>
        <item x="2000"/>
        <item x="366"/>
        <item x="1921"/>
        <item x="1404"/>
        <item x="1247"/>
        <item x="704"/>
        <item x="1351"/>
        <item x="1324"/>
        <item x="1521"/>
        <item x="1675"/>
        <item x="512"/>
        <item x="187"/>
        <item x="1502"/>
        <item x="1948"/>
        <item x="399"/>
        <item x="1769"/>
        <item x="739"/>
        <item x="785"/>
        <item x="1107"/>
        <item x="792"/>
        <item x="578"/>
        <item x="1342"/>
        <item x="1685"/>
        <item x="1875"/>
        <item x="12"/>
        <item x="1631"/>
        <item x="603"/>
        <item x="1867"/>
        <item x="396"/>
        <item x="97"/>
        <item x="1596"/>
        <item x="1591"/>
        <item x="1761"/>
        <item x="760"/>
        <item x="1180"/>
        <item x="1683"/>
        <item x="705"/>
        <item x="1985"/>
        <item x="642"/>
        <item x="1505"/>
        <item x="2010"/>
        <item x="2052"/>
        <item x="1214"/>
        <item x="92"/>
        <item x="345"/>
        <item x="1158"/>
        <item x="611"/>
        <item x="1169"/>
        <item x="50"/>
        <item x="1464"/>
        <item x="1963"/>
        <item x="384"/>
        <item x="511"/>
        <item x="1718"/>
        <item x="572"/>
        <item x="1447"/>
        <item x="930"/>
        <item x="1"/>
        <item x="1980"/>
        <item x="1645"/>
        <item x="1414"/>
        <item x="1152"/>
        <item x="354"/>
        <item x="379"/>
        <item x="1431"/>
        <item x="1082"/>
        <item x="645"/>
        <item x="1938"/>
        <item x="1320"/>
        <item x="516"/>
        <item x="823"/>
        <item x="1508"/>
        <item x="2077"/>
        <item x="234"/>
        <item x="1914"/>
        <item x="374"/>
        <item x="328"/>
        <item x="2083"/>
        <item x="869"/>
        <item x="849"/>
        <item x="1292"/>
        <item x="1635"/>
        <item x="2106"/>
        <item x="477"/>
        <item x="181"/>
        <item x="860"/>
        <item x="1434"/>
        <item x="1042"/>
        <item x="596"/>
        <item x="228"/>
        <item x="1616"/>
        <item x="637"/>
        <item x="1992"/>
        <item x="123"/>
        <item x="449"/>
        <item x="1277"/>
        <item x="442"/>
        <item x="1186"/>
        <item x="939"/>
        <item x="44"/>
        <item x="1790"/>
        <item x="197"/>
        <item x="325"/>
        <item x="43"/>
        <item x="2064"/>
        <item x="75"/>
        <item x="1581"/>
        <item x="712"/>
        <item x="631"/>
        <item x="1096"/>
        <item x="1071"/>
        <item x="1475"/>
        <item x="575"/>
        <item x="636"/>
        <item x="1381"/>
        <item x="1978"/>
        <item x="1416"/>
        <item x="1365"/>
        <item x="1340"/>
        <item x="1640"/>
        <item x="1793"/>
        <item x="1474"/>
        <item x="1455"/>
        <item x="1651"/>
        <item x="157"/>
        <item x="1264"/>
        <item x="942"/>
        <item x="500"/>
        <item x="1413"/>
        <item x="1873"/>
        <item x="130"/>
        <item x="1912"/>
        <item x="1270"/>
        <item x="1318"/>
        <item x="0"/>
        <item x="550"/>
        <item x="2133"/>
        <item x="356"/>
        <item x="598"/>
        <item x="1269"/>
        <item x="668"/>
        <item x="2127"/>
        <item x="646"/>
        <item x="746"/>
        <item x="926"/>
        <item x="1254"/>
        <item x="1643"/>
        <item x="629"/>
        <item x="1936"/>
        <item x="91"/>
        <item x="587"/>
        <item x="1911"/>
        <item x="720"/>
        <item x="1932"/>
        <item x="978"/>
        <item x="505"/>
        <item x="262"/>
        <item x="919"/>
        <item x="72"/>
        <item x="308"/>
        <item x="789"/>
        <item x="1739"/>
        <item x="1205"/>
        <item x="242"/>
        <item x="1043"/>
        <item x="1801"/>
        <item x="833"/>
        <item x="747"/>
        <item x="1566"/>
        <item x="2100"/>
        <item x="560"/>
        <item x="1899"/>
        <item x="741"/>
        <item x="764"/>
        <item x="887"/>
        <item x="1935"/>
        <item x="1982"/>
        <item x="1741"/>
        <item x="1306"/>
        <item x="1336"/>
        <item x="1382"/>
        <item x="1960"/>
        <item x="506"/>
        <item x="625"/>
        <item x="1843"/>
        <item x="434"/>
        <item x="1586"/>
        <item x="963"/>
        <item x="1638"/>
        <item x="49"/>
        <item x="1287"/>
        <item x="845"/>
        <item x="672"/>
        <item x="881"/>
        <item x="253"/>
        <item x="1732"/>
        <item x="491"/>
        <item x="660"/>
        <item x="1132"/>
        <item x="179"/>
        <item x="1971"/>
        <item x="1487"/>
        <item x="918"/>
        <item x="1459"/>
        <item x="1337"/>
        <item x="1993"/>
        <item x="41"/>
        <item x="1819"/>
        <item x="1766"/>
        <item x="1130"/>
        <item x="1266"/>
        <item x="1601"/>
        <item x="1049"/>
        <item x="1391"/>
        <item x="1155"/>
        <item x="595"/>
        <item x="1098"/>
        <item x="722"/>
        <item x="1145"/>
        <item x="2003"/>
        <item x="1491"/>
        <item x="1202"/>
        <item x="1423"/>
        <item x="1788"/>
        <item x="1283"/>
        <item x="9"/>
        <item x="995"/>
        <item x="158"/>
        <item x="1684"/>
        <item x="880"/>
        <item x="1668"/>
        <item x="1716"/>
        <item x="1649"/>
        <item x="768"/>
        <item x="1065"/>
        <item x="144"/>
        <item x="816"/>
        <item x="649"/>
        <item x="1208"/>
        <item x="2098"/>
        <item x="1782"/>
        <item x="730"/>
        <item x="537"/>
        <item x="77"/>
        <item x="1183"/>
        <item x="999"/>
        <item x="1981"/>
        <item x="167"/>
        <item x="1421"/>
        <item x="291"/>
        <item x="1106"/>
        <item x="1402"/>
        <item x="1348"/>
        <item x="2018"/>
        <item x="1842"/>
        <item x="327"/>
        <item x="600"/>
        <item x="15"/>
        <item x="1189"/>
        <item x="891"/>
        <item x="349"/>
        <item x="840"/>
        <item x="125"/>
        <item x="1929"/>
        <item x="415"/>
        <item x="755"/>
        <item x="1235"/>
        <item x="1544"/>
        <item x="829"/>
        <item x="1703"/>
        <item x="1182"/>
        <item x="634"/>
        <item x="306"/>
        <item x="936"/>
        <item x="777"/>
        <item x="2082"/>
        <item x="2120"/>
        <item x="1166"/>
        <item x="1520"/>
        <item x="1722"/>
        <item x="1634"/>
        <item x="1161"/>
        <item x="783"/>
        <item x="269"/>
        <item x="750"/>
        <item x="1261"/>
        <item x="1533"/>
        <item x="1639"/>
        <item x="1100"/>
        <item x="1190"/>
        <item x="577"/>
        <item x="1537"/>
        <item x="871"/>
        <item x="1355"/>
        <item x="1822"/>
        <item x="673"/>
        <item x="1800"/>
        <item x="1378"/>
        <item x="743"/>
        <item x="132"/>
        <item x="1541"/>
        <item x="1310"/>
        <item x="143"/>
        <item x="2016"/>
        <item x="364"/>
        <item x="799"/>
        <item x="1503"/>
        <item x="802"/>
        <item x="1754"/>
        <item x="1125"/>
        <item x="2030"/>
        <item x="1539"/>
        <item x="533"/>
        <item x="1901"/>
        <item x="1815"/>
        <item x="1545"/>
        <item x="814"/>
        <item x="958"/>
        <item x="1111"/>
        <item x="684"/>
        <item x="74"/>
        <item x="1889"/>
        <item x="2005"/>
        <item x="1777"/>
        <item x="539"/>
        <item x="1863"/>
        <item x="1763"/>
        <item x="2019"/>
        <item x="758"/>
        <item x="1167"/>
        <item x="1295"/>
        <item x="1612"/>
        <item x="409"/>
        <item x="257"/>
        <item x="874"/>
        <item x="1896"/>
        <item x="982"/>
        <item x="884"/>
        <item x="762"/>
        <item x="66"/>
        <item x="337"/>
        <item x="1410"/>
        <item x="1874"/>
        <item x="934"/>
        <item x="1051"/>
        <item x="1673"/>
        <item x="447"/>
        <item x="659"/>
        <item x="805"/>
        <item x="1349"/>
        <item x="1836"/>
        <item x="1688"/>
        <item x="626"/>
        <item x="45"/>
        <item x="1494"/>
        <item x="58"/>
        <item x="497"/>
        <item x="1282"/>
        <item x="1128"/>
        <item x="997"/>
        <item x="2079"/>
        <item x="1715"/>
        <item x="1642"/>
        <item x="2111"/>
        <item x="438"/>
        <item x="832"/>
        <item x="357"/>
        <item x="1088"/>
        <item x="2135"/>
        <item x="682"/>
        <item x="1322"/>
        <item x="1332"/>
        <item x="498"/>
        <item x="2095"/>
        <item x="492"/>
        <item x="1542"/>
        <item x="1772"/>
        <item x="2041"/>
        <item x="87"/>
        <item x="1289"/>
        <item x="1225"/>
        <item x="1061"/>
        <item x="1797"/>
        <item x="1838"/>
        <item x="975"/>
        <item x="361"/>
        <item x="1882"/>
        <item x="1144"/>
        <item x="1432"/>
        <item x="772"/>
        <item x="571"/>
        <item x="1595"/>
        <item x="312"/>
        <item x="732"/>
        <item x="910"/>
        <item x="1095"/>
        <item x="1892"/>
        <item x="1677"/>
        <item x="120"/>
        <item x="1427"/>
        <item x="322"/>
        <item x="697"/>
        <item x="2051"/>
        <item x="989"/>
        <item x="1005"/>
        <item x="2147"/>
        <item x="1830"/>
        <item x="1871"/>
        <item x="1569"/>
        <item x="1199"/>
        <item x="804"/>
        <item x="1852"/>
        <item x="1213"/>
        <item x="1937"/>
        <item x="1064"/>
        <item x="61"/>
        <item x="338"/>
        <item x="2130"/>
        <item x="175"/>
        <item x="362"/>
        <item x="465"/>
        <item x="868"/>
        <item x="1693"/>
        <item x="2076"/>
        <item x="448"/>
        <item x="994"/>
        <item x="1442"/>
        <item x="1714"/>
        <item x="986"/>
        <item x="2129"/>
        <item x="372"/>
        <item x="263"/>
        <item x="1469"/>
        <item x="2085"/>
        <item x="26"/>
        <item x="1451"/>
        <item x="1536"/>
        <item x="618"/>
        <item x="1671"/>
        <item x="854"/>
        <item x="1267"/>
        <item x="131"/>
        <item x="546"/>
        <item x="1265"/>
        <item x="1007"/>
        <item x="1609"/>
        <item x="391"/>
        <item x="1135"/>
        <item x="1814"/>
        <item x="280"/>
        <item x="1192"/>
        <item x="1054"/>
        <item x="753"/>
        <item x="565"/>
        <item x="112"/>
        <item x="145"/>
        <item x="1853"/>
        <item x="1347"/>
        <item x="1592"/>
        <item x="778"/>
        <item x="844"/>
        <item x="1624"/>
        <item x="1692"/>
        <item x="1817"/>
        <item x="1538"/>
        <item x="925"/>
        <item x="334"/>
        <item x="716"/>
        <item x="185"/>
        <item x="1750"/>
        <item x="1109"/>
        <item x="1570"/>
        <item x="1670"/>
        <item x="992"/>
        <item x="507"/>
        <item x="219"/>
        <item x="1623"/>
        <item x="1085"/>
        <item x="248"/>
        <item x="392"/>
        <item x="1078"/>
        <item x="161"/>
        <item x="2050"/>
        <item x="184"/>
        <item x="256"/>
        <item x="314"/>
        <item x="830"/>
        <item x="1940"/>
        <item x="485"/>
        <item x="171"/>
        <item x="665"/>
        <item x="1380"/>
        <item x="973"/>
        <item x="1652"/>
        <item x="432"/>
        <item x="1120"/>
        <item x="1280"/>
        <item x="632"/>
        <item x="93"/>
        <item x="1576"/>
        <item x="1567"/>
        <item x="988"/>
        <item x="806"/>
        <item x="1227"/>
        <item x="1013"/>
        <item x="169"/>
        <item x="1131"/>
        <item x="210"/>
        <item x="2017"/>
        <item x="1728"/>
        <item x="1526"/>
        <item x="717"/>
        <item x="200"/>
        <item x="718"/>
        <item x="1140"/>
        <item x="319"/>
        <item x="987"/>
        <item x="972"/>
        <item x="1055"/>
        <item x="1281"/>
        <item x="1406"/>
        <item x="521"/>
        <item x="1823"/>
        <item x="513"/>
        <item x="422"/>
        <item x="162"/>
        <item x="1734"/>
        <item x="1832"/>
        <item x="1426"/>
        <item x="706"/>
        <item x="3"/>
        <item x="1816"/>
        <item x="1813"/>
        <item x="1811"/>
        <item x="2013"/>
        <item x="1017"/>
        <item x="1730"/>
        <item x="1698"/>
        <item x="1500"/>
        <item x="205"/>
        <item x="341"/>
        <item x="1057"/>
        <item x="715"/>
        <item x="1394"/>
        <item x="699"/>
        <item x="2113"/>
        <item x="2115"/>
        <item x="1105"/>
        <item x="976"/>
        <item x="1765"/>
        <item x="514"/>
        <item x="231"/>
        <item x="114"/>
        <item x="1353"/>
        <item x="82"/>
        <item x="480"/>
        <item x="2007"/>
        <item x="1480"/>
        <item x="1825"/>
        <item x="1256"/>
        <item x="1072"/>
        <item x="754"/>
        <item x="1457"/>
        <item x="1117"/>
        <item x="1742"/>
        <item x="1876"/>
        <item x="297"/>
        <item x="1602"/>
        <item x="95"/>
        <item x="1045"/>
        <item x="573"/>
        <item x="359"/>
        <item x="620"/>
        <item x="1849"/>
        <item x="929"/>
        <item x="1886"/>
        <item x="1704"/>
        <item x="1702"/>
        <item x="247"/>
        <item x="879"/>
        <item x="859"/>
        <item x="990"/>
        <item x="558"/>
        <item x="1345"/>
        <item x="1827"/>
        <item x="740"/>
        <item x="1373"/>
        <item x="1859"/>
        <item x="1621"/>
        <item x="1787"/>
        <item x="544"/>
        <item x="1075"/>
        <item x="60"/>
        <item x="1812"/>
        <item x="1726"/>
        <item x="1240"/>
        <item x="678"/>
        <item x="819"/>
        <item x="1517"/>
        <item x="369"/>
        <item x="1955"/>
        <item x="1210"/>
        <item x="1090"/>
        <item x="332"/>
        <item x="1573"/>
        <item x="1011"/>
        <item x="865"/>
        <item x="761"/>
        <item x="564"/>
        <item x="1574"/>
        <item x="1242"/>
        <item x="1997"/>
        <item x="1253"/>
        <item x="217"/>
        <item x="771"/>
        <item x="1821"/>
        <item x="213"/>
        <item x="302"/>
        <item x="2027"/>
        <item x="769"/>
        <item x="1792"/>
        <item x="420"/>
        <item x="1115"/>
        <item x="227"/>
        <item x="551"/>
        <item x="2150"/>
        <item x="16"/>
        <item x="456"/>
        <item x="1947"/>
        <item x="1009"/>
        <item x="264"/>
        <item x="1412"/>
        <item x="1460"/>
        <item x="1150"/>
        <item x="1746"/>
        <item x="1945"/>
        <item x="580"/>
        <item x="1791"/>
        <item x="1613"/>
        <item x="1077"/>
        <item x="2117"/>
        <item x="1458"/>
        <item x="780"/>
        <item x="1206"/>
        <item x="149"/>
        <item x="1598"/>
        <item x="1118"/>
        <item x="1885"/>
        <item x="147"/>
        <item x="1806"/>
        <item x="525"/>
        <item x="1496"/>
        <item x="591"/>
        <item x="1599"/>
        <item x="847"/>
        <item x="886"/>
        <item x="671"/>
        <item x="113"/>
        <item x="37"/>
        <item x="1188"/>
        <item x="1000"/>
        <item x="1352"/>
        <item x="1033"/>
        <item x="2099"/>
        <item x="601"/>
        <item x="180"/>
        <item x="885"/>
        <item x="376"/>
        <item x="1690"/>
        <item x="1276"/>
        <item x="20"/>
        <item x="1162"/>
        <item x="35"/>
        <item x="183"/>
        <item x="272"/>
        <item x="287"/>
        <item x="226"/>
        <item x="404"/>
        <item x="2031"/>
        <item x="733"/>
        <item x="1768"/>
        <item x="265"/>
        <item x="1884"/>
        <item x="1081"/>
        <item x="923"/>
        <item x="585"/>
        <item x="1605"/>
        <item x="2043"/>
        <item x="1751"/>
        <item x="579"/>
        <item x="2087"/>
        <item x="182"/>
        <item x="1916"/>
        <item x="911"/>
        <item x="2002"/>
        <item x="594"/>
        <item x="40"/>
        <item x="2156"/>
        <item x="1674"/>
        <item x="1725"/>
        <item x="1037"/>
        <item x="2138"/>
        <item x="1995"/>
        <item x="1554"/>
        <item x="1165"/>
        <item x="1173"/>
        <item x="412"/>
        <item x="1087"/>
        <item x="1164"/>
        <item x="650"/>
        <item x="1781"/>
        <item x="1941"/>
        <item x="2073"/>
        <item x="1909"/>
        <item x="454"/>
        <item x="608"/>
        <item x="295"/>
        <item x="674"/>
        <item x="2151"/>
        <item x="627"/>
        <item x="729"/>
        <item x="2060"/>
        <item x="1325"/>
        <item x="744"/>
        <item x="1991"/>
        <item x="2097"/>
        <item x="526"/>
        <item x="1989"/>
        <item x="1198"/>
        <item x="541"/>
        <item x="915"/>
        <item x="1488"/>
        <item x="1151"/>
        <item x="1463"/>
        <item x="2049"/>
        <item x="452"/>
        <item x="696"/>
        <item x="824"/>
        <item x="1844"/>
        <item x="2126"/>
        <item x="630"/>
        <item x="583"/>
        <item x="1313"/>
        <item x="623"/>
        <item x="286"/>
        <item x="1012"/>
        <item x="708"/>
        <item x="895"/>
        <item x="2102"/>
        <item x="1335"/>
        <item x="1262"/>
        <item x="851"/>
        <item x="1864"/>
        <item x="235"/>
        <item x="1385"/>
        <item x="365"/>
        <item x="927"/>
        <item x="932"/>
        <item x="1709"/>
        <item x="1626"/>
        <item x="1510"/>
        <item x="693"/>
        <item x="277"/>
        <item x="896"/>
        <item x="320"/>
        <item x="962"/>
        <item x="1571"/>
        <item x="1291"/>
        <item x="549"/>
        <item x="421"/>
        <item x="1923"/>
        <item x="1290"/>
        <item x="1551"/>
        <item x="246"/>
        <item x="1300"/>
        <item x="545"/>
        <item x="606"/>
        <item x="604"/>
        <item x="850"/>
        <item x="530"/>
        <item x="1956"/>
        <item x="1655"/>
        <item x="419"/>
        <item x="1686"/>
        <item x="1273"/>
        <item x="703"/>
        <item x="2128"/>
        <item x="1354"/>
        <item x="680"/>
        <item x="617"/>
        <item x="229"/>
        <item x="1855"/>
        <item x="1393"/>
        <item x="59"/>
        <item x="1924"/>
        <item x="159"/>
        <item x="1839"/>
        <item x="34"/>
        <item x="956"/>
        <item x="1119"/>
        <item x="1954"/>
        <item x="1209"/>
        <item x="782"/>
        <item x="1695"/>
        <item x="1877"/>
        <item x="138"/>
        <item x="1294"/>
        <item x="1084"/>
        <item x="2034"/>
        <item x="1250"/>
        <item x="985"/>
        <item x="195"/>
        <item x="683"/>
        <item x="875"/>
        <item x="177"/>
        <item x="1620"/>
        <item x="1309"/>
        <item x="1415"/>
        <item x="924"/>
        <item x="1748"/>
        <item x="1097"/>
        <item x="1585"/>
        <item x="1837"/>
        <item x="436"/>
        <item x="1689"/>
        <item x="1667"/>
        <item x="141"/>
        <item x="852"/>
        <item x="657"/>
        <item x="344"/>
        <item x="964"/>
        <item x="610"/>
        <item x="543"/>
        <item x="1564"/>
        <item x="692"/>
        <item x="1501"/>
        <item x="1002"/>
        <item x="664"/>
        <item x="222"/>
        <item x="1868"/>
        <item x="1866"/>
        <item x="238"/>
        <item x="417"/>
        <item x="1962"/>
        <item x="960"/>
        <item x="1833"/>
        <item x="1441"/>
        <item x="837"/>
        <item x="1411"/>
        <item x="838"/>
        <item x="938"/>
        <item x="1524"/>
        <item x="279"/>
        <item x="1377"/>
        <item x="509"/>
        <item x="1665"/>
        <item x="2153"/>
        <item x="734"/>
        <item x="1789"/>
        <item x="460"/>
        <item x="809"/>
        <item x="1519"/>
        <item x="633"/>
        <item x="471"/>
        <item x="1943"/>
        <item x="232"/>
        <item x="27"/>
        <item x="1344"/>
        <item x="1984"/>
        <item x="1246"/>
        <item x="1293"/>
        <item x="317"/>
        <item x="1103"/>
        <item x="1114"/>
        <item x="342"/>
        <item x="54"/>
        <item x="1176"/>
        <item x="787"/>
        <item x="1387"/>
        <item x="552"/>
        <item x="1553"/>
        <item x="343"/>
        <item x="288"/>
        <item x="1778"/>
        <item x="1949"/>
        <item x="1862"/>
        <item x="1666"/>
        <item x="1299"/>
        <item x="474"/>
        <item x="1968"/>
        <item x="776"/>
        <item x="1425"/>
        <item x="427"/>
        <item x="1959"/>
        <item x="694"/>
        <item x="1740"/>
        <item x="261"/>
        <item x="834"/>
        <item x="118"/>
        <item x="10"/>
        <item x="1255"/>
        <item x="1062"/>
        <item x="1780"/>
        <item x="1018"/>
        <item x="39"/>
        <item x="961"/>
        <item x="996"/>
        <item x="547"/>
        <item x="613"/>
        <item x="643"/>
        <item x="14"/>
        <item x="451"/>
        <item x="2063"/>
        <item x="1757"/>
        <item x="735"/>
        <item x="444"/>
        <item x="538"/>
        <item x="1975"/>
        <item x="1003"/>
        <item x="211"/>
        <item x="251"/>
        <item x="1745"/>
        <item x="1514"/>
        <item x="1694"/>
        <item x="959"/>
        <item x="519"/>
        <item x="353"/>
        <item x="135"/>
        <item x="1321"/>
        <item x="1008"/>
        <item x="2059"/>
        <item x="2042"/>
        <item x="941"/>
        <item x="2035"/>
        <item x="540"/>
        <item x="1588"/>
        <item x="670"/>
        <item x="568"/>
        <item x="1304"/>
        <item x="974"/>
        <item x="1174"/>
        <item x="1783"/>
        <item x="1550"/>
        <item x="588"/>
        <item x="1124"/>
        <item x="1472"/>
        <item x="641"/>
        <item x="1961"/>
        <item x="2141"/>
        <item x="435"/>
        <item x="1967"/>
        <item x="52"/>
        <item x="218"/>
        <item x="324"/>
        <item x="1743"/>
        <item x="1110"/>
        <item x="1036"/>
        <item x="1249"/>
        <item x="146"/>
        <item x="2056"/>
        <item x="1215"/>
        <item x="1713"/>
        <item x="440"/>
        <item x="21"/>
        <item x="1443"/>
        <item x="1141"/>
        <item x="2020"/>
        <item x="1076"/>
        <item x="403"/>
        <item x="1731"/>
        <item x="1134"/>
        <item x="386"/>
        <item x="2022"/>
        <item x="371"/>
        <item x="1370"/>
        <item x="1178"/>
        <item x="375"/>
        <item x="223"/>
        <item x="1499"/>
        <item x="1994"/>
        <item x="1490"/>
        <item x="282"/>
        <item x="663"/>
        <item x="1987"/>
        <item x="656"/>
        <item x="116"/>
        <item x="1367"/>
        <item x="948"/>
        <item x="1549"/>
        <item x="1939"/>
        <item x="1047"/>
        <item x="466"/>
        <item x="89"/>
        <item x="2116"/>
        <item x="1288"/>
        <item x="984"/>
        <item x="495"/>
        <item x="1482"/>
        <item x="1996"/>
        <item x="688"/>
        <item x="496"/>
        <item x="1942"/>
        <item x="779"/>
        <item x="270"/>
        <item x="1930"/>
        <item x="1030"/>
        <item x="1471"/>
        <item x="517"/>
        <item x="467"/>
        <item x="644"/>
        <item x="1303"/>
        <item x="955"/>
        <item x="153"/>
        <item x="1608"/>
        <item x="1368"/>
        <item x="1462"/>
        <item x="1237"/>
        <item x="1919"/>
        <item x="1653"/>
        <item x="1525"/>
        <item x="1795"/>
        <item x="1580"/>
        <item x="193"/>
        <item x="1112"/>
        <item x="940"/>
        <item x="866"/>
        <item x="160"/>
        <item x="2119"/>
        <item x="215"/>
        <item x="726"/>
        <item x="1379"/>
        <item x="858"/>
        <item x="2061"/>
        <item x="1565"/>
        <item x="1532"/>
        <item x="943"/>
        <item x="98"/>
        <item x="461"/>
        <item x="2145"/>
        <item x="532"/>
        <item x="798"/>
        <item x="17"/>
        <item x="1260"/>
        <item x="1052"/>
        <item x="221"/>
        <item x="1891"/>
        <item x="1244"/>
        <item x="1286"/>
        <item x="1888"/>
        <item x="1399"/>
        <item x="83"/>
        <item x="1478"/>
        <item x="309"/>
        <item x="647"/>
        <item x="1113"/>
        <item x="1799"/>
        <item x="90"/>
        <item x="106"/>
        <item x="1092"/>
        <item x="389"/>
        <item x="429"/>
        <item x="1171"/>
        <item x="586"/>
        <item x="1127"/>
        <item x="1872"/>
        <item x="1044"/>
        <item x="1232"/>
        <item x="1773"/>
        <item x="152"/>
        <item x="108"/>
        <item x="382"/>
        <item x="1577"/>
        <item x="1632"/>
        <item x="651"/>
        <item x="2134"/>
        <item x="1470"/>
        <item x="1461"/>
        <item x="254"/>
        <item x="1493"/>
        <item x="273"/>
        <item x="786"/>
        <item x="453"/>
        <item x="281"/>
        <item x="22"/>
        <item x="808"/>
        <item x="2105"/>
        <item x="2058"/>
        <item x="1129"/>
        <item x="1448"/>
        <item x="2088"/>
        <item x="385"/>
        <item x="418"/>
        <item x="1163"/>
        <item x="878"/>
        <item x="1312"/>
        <item x="173"/>
        <item x="237"/>
        <item x="1561"/>
        <item x="1006"/>
        <item x="749"/>
        <item x="1157"/>
        <item x="841"/>
        <item x="998"/>
        <item x="2154"/>
        <item x="1366"/>
        <item x="1953"/>
        <item x="484"/>
        <item x="2038"/>
        <item x="971"/>
        <item x="1999"/>
        <item x="107"/>
        <item x="835"/>
        <item x="321"/>
        <item x="1660"/>
        <item x="2084"/>
        <item x="33"/>
        <item x="1439"/>
        <item x="2125"/>
        <item x="483"/>
        <item x="889"/>
        <item x="487"/>
        <item x="1271"/>
        <item x="244"/>
        <item x="721"/>
        <item x="398"/>
        <item x="931"/>
        <item x="555"/>
        <item x="933"/>
        <item x="103"/>
        <item x="701"/>
        <item x="1231"/>
        <item x="1903"/>
        <item x="1755"/>
        <item x="812"/>
        <item x="1879"/>
        <item x="62"/>
        <item x="1363"/>
        <item x="1153"/>
        <item x="1977"/>
        <item x="1195"/>
        <item x="47"/>
        <item x="1584"/>
        <item x="400"/>
        <item x="1893"/>
        <item x="1531"/>
        <item x="1073"/>
        <item x="1248"/>
        <item x="561"/>
        <item x="473"/>
        <item x="821"/>
        <item x="1707"/>
        <item x="1339"/>
        <item x="119"/>
        <item x="1764"/>
        <item x="1858"/>
        <item x="1022"/>
        <item x="390"/>
        <item x="79"/>
        <item x="199"/>
        <item x="445"/>
        <item x="373"/>
        <item x="1515"/>
        <item x="897"/>
        <item x="1123"/>
        <item x="1547"/>
        <item x="1218"/>
        <item x="1663"/>
        <item x="655"/>
        <item x="953"/>
        <item x="117"/>
        <item x="614"/>
        <item x="1323"/>
        <item x="346"/>
        <item x="1020"/>
        <item x="313"/>
        <item x="1880"/>
        <item x="1900"/>
        <item x="115"/>
        <item x="423"/>
        <item x="323"/>
        <item x="165"/>
        <item x="1056"/>
        <item x="240"/>
        <item x="76"/>
        <item x="78"/>
        <item x="1108"/>
        <item x="1840"/>
        <item x="1784"/>
        <item x="1360"/>
        <item x="1258"/>
        <item x="1302"/>
        <item x="1201"/>
        <item x="122"/>
        <item x="867"/>
        <item x="1407"/>
        <item x="1050"/>
        <item x="2009"/>
        <item x="952"/>
        <item x="102"/>
        <item x="1562"/>
        <item x="1444"/>
        <item x="1540"/>
        <item t="default"/>
      </items>
    </pivotField>
    <pivotField showAll="0"/>
    <pivotField showAll="0"/>
    <pivotField showAll="0"/>
    <pivotField showAll="0"/>
    <pivotField axis="axisRow" showAll="0">
      <items count="11">
        <item h="1" x="6"/>
        <item x="3"/>
        <item h="1" x="9"/>
        <item h="1" x="8"/>
        <item h="1" x="1"/>
        <item h="1" x="0"/>
        <item h="1" x="2"/>
        <item h="1" x="7"/>
        <item h="1" x="5"/>
        <item h="1" x="4"/>
        <item t="default"/>
      </items>
    </pivotField>
    <pivotField showAll="0"/>
    <pivotField dataField="1" showAll="0"/>
    <pivotField showAll="0">
      <items count="1708">
        <item x="255"/>
        <item x="1321"/>
        <item x="1272"/>
        <item x="661"/>
        <item x="427"/>
        <item x="1404"/>
        <item x="1608"/>
        <item x="136"/>
        <item x="974"/>
        <item x="1038"/>
        <item x="1549"/>
        <item x="1511"/>
        <item x="1620"/>
        <item x="314"/>
        <item x="678"/>
        <item x="876"/>
        <item x="388"/>
        <item x="44"/>
        <item x="1059"/>
        <item x="867"/>
        <item x="181"/>
        <item x="962"/>
        <item x="182"/>
        <item x="1356"/>
        <item x="682"/>
        <item x="167"/>
        <item x="1476"/>
        <item x="248"/>
        <item x="123"/>
        <item x="1540"/>
        <item x="621"/>
        <item x="289"/>
        <item x="579"/>
        <item x="774"/>
        <item x="1050"/>
        <item x="1384"/>
        <item x="877"/>
        <item x="1689"/>
        <item x="1550"/>
        <item x="1426"/>
        <item x="1537"/>
        <item x="1489"/>
        <item x="1023"/>
        <item x="916"/>
        <item x="1194"/>
        <item x="649"/>
        <item x="1488"/>
        <item x="749"/>
        <item x="899"/>
        <item x="894"/>
        <item x="683"/>
        <item x="537"/>
        <item x="144"/>
        <item x="446"/>
        <item x="620"/>
        <item x="1569"/>
        <item x="668"/>
        <item x="1597"/>
        <item x="46"/>
        <item x="134"/>
        <item x="464"/>
        <item x="706"/>
        <item x="1211"/>
        <item x="954"/>
        <item x="553"/>
        <item x="365"/>
        <item x="1033"/>
        <item x="1413"/>
        <item x="1282"/>
        <item x="325"/>
        <item x="1068"/>
        <item x="217"/>
        <item x="474"/>
        <item x="60"/>
        <item x="588"/>
        <item x="1381"/>
        <item x="442"/>
        <item x="1606"/>
        <item x="669"/>
        <item x="933"/>
        <item x="569"/>
        <item x="838"/>
        <item x="901"/>
        <item x="94"/>
        <item x="76"/>
        <item x="1030"/>
        <item x="573"/>
        <item x="1380"/>
        <item x="1153"/>
        <item x="1301"/>
        <item x="881"/>
        <item x="1129"/>
        <item x="823"/>
        <item x="1626"/>
        <item x="517"/>
        <item x="207"/>
        <item x="1688"/>
        <item x="807"/>
        <item x="888"/>
        <item x="286"/>
        <item x="80"/>
        <item x="301"/>
        <item x="140"/>
        <item x="949"/>
        <item x="506"/>
        <item x="586"/>
        <item x="1311"/>
        <item x="675"/>
        <item x="614"/>
        <item x="1257"/>
        <item x="1506"/>
        <item x="948"/>
        <item x="1331"/>
        <item x="976"/>
        <item x="1417"/>
        <item x="522"/>
        <item x="14"/>
        <item x="1679"/>
        <item x="593"/>
        <item x="558"/>
        <item x="160"/>
        <item x="1437"/>
        <item x="121"/>
        <item x="862"/>
        <item x="106"/>
        <item x="1663"/>
        <item x="1328"/>
        <item x="252"/>
        <item x="1374"/>
        <item x="1125"/>
        <item x="1127"/>
        <item x="612"/>
        <item x="1453"/>
        <item x="245"/>
        <item x="1158"/>
        <item x="294"/>
        <item x="1441"/>
        <item x="674"/>
        <item x="847"/>
        <item x="1387"/>
        <item x="1288"/>
        <item x="1198"/>
        <item x="1623"/>
        <item x="149"/>
        <item x="1629"/>
        <item x="672"/>
        <item x="1530"/>
        <item x="604"/>
        <item x="1253"/>
        <item x="1523"/>
        <item x="302"/>
        <item x="1539"/>
        <item x="1460"/>
        <item x="1516"/>
        <item x="651"/>
        <item x="759"/>
        <item x="1019"/>
        <item x="856"/>
        <item x="1615"/>
        <item x="582"/>
        <item x="1018"/>
        <item x="1467"/>
        <item x="1693"/>
        <item x="434"/>
        <item x="521"/>
        <item x="174"/>
        <item x="1045"/>
        <item x="1485"/>
        <item x="1409"/>
        <item x="470"/>
        <item x="177"/>
        <item x="716"/>
        <item x="1108"/>
        <item x="369"/>
        <item x="216"/>
        <item x="1049"/>
        <item x="1102"/>
        <item x="797"/>
        <item x="845"/>
        <item x="1625"/>
        <item x="281"/>
        <item x="1643"/>
        <item x="201"/>
        <item x="887"/>
        <item x="572"/>
        <item x="1633"/>
        <item x="231"/>
        <item x="1055"/>
        <item x="1702"/>
        <item x="1017"/>
        <item x="1217"/>
        <item x="1133"/>
        <item x="1367"/>
        <item x="459"/>
        <item x="99"/>
        <item x="1280"/>
        <item x="1298"/>
        <item x="897"/>
        <item x="765"/>
        <item x="929"/>
        <item x="1270"/>
        <item x="504"/>
        <item x="145"/>
        <item x="1639"/>
        <item x="1096"/>
        <item x="208"/>
        <item x="1150"/>
        <item x="387"/>
        <item x="1308"/>
        <item x="1692"/>
        <item x="1607"/>
        <item x="1142"/>
        <item x="15"/>
        <item x="693"/>
        <item x="1503"/>
        <item x="739"/>
        <item x="25"/>
        <item x="1353"/>
        <item x="885"/>
        <item x="1077"/>
        <item x="879"/>
        <item x="1397"/>
        <item x="1076"/>
        <item x="549"/>
        <item x="212"/>
        <item x="147"/>
        <item x="783"/>
        <item x="804"/>
        <item x="846"/>
        <item x="1290"/>
        <item x="16"/>
        <item x="219"/>
        <item x="507"/>
        <item x="972"/>
        <item x="1698"/>
        <item x="1175"/>
        <item x="31"/>
        <item x="940"/>
        <item x="320"/>
        <item x="1469"/>
        <item x="368"/>
        <item x="135"/>
        <item x="157"/>
        <item x="7"/>
        <item x="1326"/>
        <item x="461"/>
        <item x="918"/>
        <item x="1118"/>
        <item x="636"/>
        <item x="1186"/>
        <item x="303"/>
        <item x="1613"/>
        <item x="599"/>
        <item x="509"/>
        <item x="257"/>
        <item x="478"/>
        <item x="1239"/>
        <item x="323"/>
        <item x="422"/>
        <item x="608"/>
        <item x="129"/>
        <item x="883"/>
        <item x="1225"/>
        <item x="1233"/>
        <item x="424"/>
        <item x="551"/>
        <item x="576"/>
        <item x="1221"/>
        <item x="305"/>
        <item x="1372"/>
        <item x="1116"/>
        <item x="1676"/>
        <item x="304"/>
        <item x="1199"/>
        <item x="728"/>
        <item x="1011"/>
        <item x="671"/>
        <item x="1507"/>
        <item x="1157"/>
        <item x="186"/>
        <item x="295"/>
        <item x="1143"/>
        <item x="1534"/>
        <item x="1584"/>
        <item x="1001"/>
        <item x="799"/>
        <item x="1107"/>
        <item x="1264"/>
        <item x="324"/>
        <item x="1681"/>
        <item x="68"/>
        <item x="993"/>
        <item x="698"/>
        <item x="1339"/>
        <item x="1659"/>
        <item x="1184"/>
        <item x="859"/>
        <item x="825"/>
        <item x="1340"/>
        <item x="875"/>
        <item x="811"/>
        <item x="113"/>
        <item x="806"/>
        <item x="1415"/>
        <item x="251"/>
        <item x="1319"/>
        <item x="1155"/>
        <item x="246"/>
        <item x="1388"/>
        <item x="779"/>
        <item x="973"/>
        <item x="1141"/>
        <item x="1012"/>
        <item x="1138"/>
        <item x="371"/>
        <item x="1446"/>
        <item x="1207"/>
        <item x="1154"/>
        <item x="560"/>
        <item x="679"/>
        <item x="397"/>
        <item x="650"/>
        <item x="910"/>
        <item x="345"/>
        <item x="1695"/>
        <item x="528"/>
        <item x="1242"/>
        <item x="1650"/>
        <item x="1160"/>
        <item x="1382"/>
        <item x="1427"/>
        <item x="1531"/>
        <item x="151"/>
        <item x="1069"/>
        <item x="38"/>
        <item x="1210"/>
        <item x="734"/>
        <item x="709"/>
        <item x="1383"/>
        <item x="1547"/>
        <item x="1260"/>
        <item x="126"/>
        <item x="150"/>
        <item x="183"/>
        <item x="1164"/>
        <item x="1204"/>
        <item x="5"/>
        <item x="273"/>
        <item x="436"/>
        <item x="809"/>
        <item x="1443"/>
        <item x="262"/>
        <item x="1644"/>
        <item x="1043"/>
        <item x="237"/>
        <item x="1556"/>
        <item x="1060"/>
        <item x="686"/>
        <item x="1440"/>
        <item x="64"/>
        <item x="1582"/>
        <item x="70"/>
        <item x="640"/>
        <item x="1277"/>
        <item x="1407"/>
        <item x="242"/>
        <item x="722"/>
        <item x="1518"/>
        <item x="1512"/>
        <item x="1181"/>
        <item x="1202"/>
        <item x="817"/>
        <item x="982"/>
        <item x="603"/>
        <item x="695"/>
        <item x="316"/>
        <item x="441"/>
        <item x="701"/>
        <item x="967"/>
        <item x="821"/>
        <item x="487"/>
        <item x="942"/>
        <item x="1495"/>
        <item x="824"/>
        <item x="667"/>
        <item x="198"/>
        <item x="629"/>
        <item x="832"/>
        <item x="723"/>
        <item x="851"/>
        <item x="117"/>
        <item x="438"/>
        <item x="1305"/>
        <item x="625"/>
        <item x="1231"/>
        <item x="615"/>
        <item x="1346"/>
        <item x="87"/>
        <item x="1182"/>
        <item x="1275"/>
        <item x="1070"/>
        <item x="1279"/>
        <item x="1286"/>
        <item x="688"/>
        <item x="229"/>
        <item x="482"/>
        <item x="161"/>
        <item x="1085"/>
        <item x="125"/>
        <item x="787"/>
        <item x="1529"/>
        <item x="1332"/>
        <item x="1302"/>
        <item x="1618"/>
        <item x="1532"/>
        <item x="820"/>
        <item x="1528"/>
        <item x="91"/>
        <item x="412"/>
        <item x="561"/>
        <item x="1694"/>
        <item x="1132"/>
        <item x="998"/>
        <item x="491"/>
        <item x="1341"/>
        <item x="171"/>
        <item x="1218"/>
        <item x="732"/>
        <item x="505"/>
        <item x="108"/>
        <item x="495"/>
        <item x="1501"/>
        <item x="1252"/>
        <item x="429"/>
        <item x="890"/>
        <item x="776"/>
        <item x="1479"/>
        <item x="1075"/>
        <item x="227"/>
        <item x="691"/>
        <item x="1406"/>
        <item x="1165"/>
        <item x="715"/>
        <item x="1558"/>
        <item x="536"/>
        <item x="282"/>
        <item x="990"/>
        <item x="315"/>
        <item x="605"/>
        <item x="322"/>
        <item x="158"/>
        <item x="1276"/>
        <item x="848"/>
        <item x="377"/>
        <item x="736"/>
        <item x="1004"/>
        <item x="1533"/>
        <item x="1327"/>
        <item x="610"/>
        <item x="1115"/>
        <item x="524"/>
        <item x="104"/>
        <item x="868"/>
        <item x="1423"/>
        <item x="373"/>
        <item x="1041"/>
        <item x="205"/>
        <item x="745"/>
        <item x="1185"/>
        <item x="1188"/>
        <item x="930"/>
        <item x="1348"/>
        <item x="28"/>
        <item x="1576"/>
        <item x="819"/>
        <item x="122"/>
        <item x="83"/>
        <item x="272"/>
        <item x="1395"/>
        <item x="1139"/>
        <item x="525"/>
        <item x="1177"/>
        <item x="473"/>
        <item x="1481"/>
        <item x="449"/>
        <item x="1447"/>
        <item x="275"/>
        <item x="752"/>
        <item x="1057"/>
        <item x="1466"/>
        <item x="414"/>
        <item x="1191"/>
        <item x="1640"/>
        <item x="1399"/>
        <item x="130"/>
        <item x="327"/>
        <item x="20"/>
        <item x="938"/>
        <item x="529"/>
        <item x="565"/>
        <item x="1378"/>
        <item x="855"/>
        <item x="550"/>
        <item x="861"/>
        <item x="1660"/>
        <item x="771"/>
        <item x="415"/>
        <item x="380"/>
        <item x="1520"/>
        <item x="1101"/>
        <item x="400"/>
        <item x="969"/>
        <item x="1671"/>
        <item x="260"/>
        <item x="514"/>
        <item x="1022"/>
        <item x="1351"/>
        <item x="523"/>
        <item x="1109"/>
        <item x="577"/>
        <item x="721"/>
        <item x="1461"/>
        <item x="1205"/>
        <item x="755"/>
        <item x="1048"/>
        <item x="1517"/>
        <item x="977"/>
        <item x="984"/>
        <item x="484"/>
        <item x="1655"/>
        <item x="1408"/>
        <item x="40"/>
        <item x="1173"/>
        <item x="1006"/>
        <item x="1439"/>
        <item x="900"/>
        <item x="1084"/>
        <item x="1064"/>
        <item x="432"/>
        <item x="1052"/>
        <item x="407"/>
        <item x="760"/>
        <item x="694"/>
        <item x="769"/>
        <item x="1063"/>
        <item x="357"/>
        <item x="891"/>
        <item x="1087"/>
        <item x="796"/>
        <item x="951"/>
        <item x="643"/>
        <item x="460"/>
        <item x="1032"/>
        <item x="1309"/>
        <item x="398"/>
        <item x="268"/>
        <item x="1313"/>
        <item x="785"/>
        <item x="927"/>
        <item x="1436"/>
        <item x="713"/>
        <item x="555"/>
        <item x="1648"/>
        <item x="653"/>
        <item x="1565"/>
        <item x="82"/>
        <item x="404"/>
        <item x="330"/>
        <item x="1480"/>
        <item x="1527"/>
        <item x="511"/>
        <item x="1635"/>
        <item x="1013"/>
        <item x="645"/>
        <item x="987"/>
        <item x="202"/>
        <item x="1600"/>
        <item x="9"/>
        <item x="103"/>
        <item x="1104"/>
        <item x="624"/>
        <item x="215"/>
        <item x="1067"/>
        <item x="318"/>
        <item x="53"/>
        <item x="165"/>
        <item x="843"/>
        <item x="737"/>
        <item x="77"/>
        <item x="968"/>
        <item x="945"/>
        <item x="110"/>
        <item x="1697"/>
        <item x="47"/>
        <item x="729"/>
        <item x="120"/>
        <item x="895"/>
        <item x="1163"/>
        <item x="1026"/>
        <item x="628"/>
        <item x="1189"/>
        <item x="545"/>
        <item x="166"/>
        <item x="1200"/>
        <item x="552"/>
        <item x="188"/>
        <item x="240"/>
        <item x="1611"/>
        <item x="685"/>
        <item x="1614"/>
        <item x="1113"/>
        <item x="313"/>
        <item x="1519"/>
        <item x="503"/>
        <item x="1491"/>
        <item x="382"/>
        <item x="827"/>
        <item x="88"/>
        <item x="762"/>
        <item x="814"/>
        <item x="1586"/>
        <item x="617"/>
        <item x="1281"/>
        <item x="1400"/>
        <item x="705"/>
        <item x="1226"/>
        <item x="1555"/>
        <item x="1654"/>
        <item x="1230"/>
        <item x="206"/>
        <item x="873"/>
        <item x="1430"/>
        <item x="500"/>
        <item x="690"/>
        <item x="857"/>
        <item x="3"/>
        <item x="578"/>
        <item x="1622"/>
        <item x="1368"/>
        <item x="420"/>
        <item x="836"/>
        <item x="69"/>
        <item x="1599"/>
        <item x="354"/>
        <item x="571"/>
        <item x="1219"/>
        <item x="1240"/>
        <item x="1364"/>
        <item x="866"/>
        <item x="903"/>
        <item x="554"/>
        <item x="896"/>
        <item x="1463"/>
        <item x="908"/>
        <item x="184"/>
        <item x="1510"/>
        <item x="1029"/>
        <item x="1418"/>
        <item x="17"/>
        <item x="703"/>
        <item x="401"/>
        <item x="51"/>
        <item x="677"/>
        <item x="311"/>
        <item x="1293"/>
        <item x="981"/>
        <item x="1630"/>
        <item x="343"/>
        <item x="1450"/>
        <item x="794"/>
        <item x="1358"/>
        <item x="606"/>
        <item x="421"/>
        <item x="958"/>
        <item x="1470"/>
        <item x="1492"/>
        <item x="1438"/>
        <item x="673"/>
        <item x="364"/>
        <item x="1514"/>
        <item x="1656"/>
        <item x="955"/>
        <item x="748"/>
        <item x="296"/>
        <item x="1128"/>
        <item x="763"/>
        <item x="297"/>
        <item x="1583"/>
        <item x="288"/>
        <item x="1632"/>
        <item x="534"/>
        <item x="337"/>
        <item x="590"/>
        <item x="1262"/>
        <item x="1672"/>
        <item x="607"/>
        <item x="1036"/>
        <item x="1505"/>
        <item x="306"/>
        <item x="494"/>
        <item x="574"/>
        <item x="406"/>
        <item x="267"/>
        <item x="519"/>
        <item x="917"/>
        <item x="1224"/>
        <item x="1484"/>
        <item x="542"/>
        <item x="164"/>
        <item x="1700"/>
        <item x="1317"/>
        <item x="914"/>
        <item x="1393"/>
        <item x="741"/>
        <item x="55"/>
        <item x="329"/>
        <item x="712"/>
        <item x="1673"/>
        <item x="1066"/>
        <item x="178"/>
        <item x="822"/>
        <item x="1349"/>
        <item x="1170"/>
        <item x="284"/>
        <item x="423"/>
        <item x="663"/>
        <item x="456"/>
        <item x="340"/>
        <item x="501"/>
        <item x="648"/>
        <item x="1401"/>
        <item x="642"/>
        <item x="1636"/>
        <item x="850"/>
        <item x="1192"/>
        <item x="457"/>
        <item x="469"/>
        <item x="829"/>
        <item x="870"/>
        <item x="1078"/>
        <item x="950"/>
        <item x="1241"/>
        <item x="1261"/>
        <item x="0"/>
        <item x="293"/>
        <item x="808"/>
        <item x="623"/>
        <item x="1135"/>
        <item x="801"/>
        <item x="73"/>
        <item x="1468"/>
        <item x="394"/>
        <item x="840"/>
        <item x="1265"/>
        <item x="975"/>
        <item x="218"/>
        <item x="1178"/>
        <item x="1536"/>
        <item x="1465"/>
        <item x="19"/>
        <item x="1678"/>
        <item x="983"/>
        <item x="49"/>
        <item x="704"/>
        <item x="730"/>
        <item x="493"/>
        <item x="180"/>
        <item x="878"/>
        <item x="665"/>
        <item x="687"/>
        <item x="411"/>
        <item x="587"/>
        <item x="1228"/>
        <item x="1616"/>
        <item x="336"/>
        <item x="238"/>
        <item x="547"/>
        <item x="1455"/>
        <item x="1564"/>
        <item x="913"/>
        <item x="392"/>
        <item x="1315"/>
        <item x="1330"/>
        <item x="1677"/>
        <item x="1156"/>
        <item x="781"/>
        <item x="116"/>
        <item x="882"/>
        <item x="724"/>
        <item x="1432"/>
        <item x="1664"/>
        <item x="1086"/>
        <item x="564"/>
        <item x="455"/>
        <item x="786"/>
        <item x="488"/>
        <item x="54"/>
        <item x="1123"/>
        <item x="433"/>
        <item x="1431"/>
        <item x="1092"/>
        <item x="1044"/>
        <item x="1521"/>
        <item x="589"/>
        <item x="249"/>
        <item x="1682"/>
        <item x="1628"/>
        <item x="802"/>
        <item x="710"/>
        <item x="1410"/>
        <item x="465"/>
        <item x="1497"/>
        <item x="402"/>
        <item x="996"/>
        <item x="1303"/>
        <item x="210"/>
        <item x="1214"/>
        <item x="726"/>
        <item x="1545"/>
        <item x="292"/>
        <item x="274"/>
        <item x="1249"/>
        <item x="841"/>
        <item x="332"/>
        <item x="863"/>
        <item x="1103"/>
        <item x="431"/>
        <item x="970"/>
        <item x="714"/>
        <item x="41"/>
        <item x="1683"/>
        <item x="595"/>
        <item x="720"/>
        <item x="1498"/>
        <item x="658"/>
        <item x="566"/>
        <item x="1027"/>
        <item x="1421"/>
        <item x="1448"/>
        <item x="1166"/>
        <item x="902"/>
        <item x="1034"/>
        <item x="1120"/>
        <item x="869"/>
        <item x="1151"/>
        <item x="1680"/>
        <item x="1028"/>
        <item x="1237"/>
        <item x="263"/>
        <item x="39"/>
        <item x="932"/>
        <item x="290"/>
        <item x="81"/>
        <item x="1223"/>
        <item x="1014"/>
        <item x="4"/>
        <item x="1244"/>
        <item x="234"/>
        <item x="118"/>
        <item x="1322"/>
        <item x="1035"/>
        <item x="944"/>
        <item x="335"/>
        <item x="1669"/>
        <item x="725"/>
        <item x="443"/>
        <item x="1652"/>
        <item x="526"/>
        <item x="563"/>
        <item x="1074"/>
        <item x="632"/>
        <item x="467"/>
        <item x="652"/>
        <item x="1144"/>
        <item x="559"/>
        <item x="259"/>
        <item x="462"/>
        <item x="34"/>
        <item x="179"/>
        <item x="541"/>
        <item x="980"/>
        <item x="1377"/>
        <item x="1284"/>
        <item x="637"/>
        <item x="858"/>
        <item x="23"/>
        <item x="1162"/>
        <item x="363"/>
        <item x="1213"/>
        <item x="1297"/>
        <item x="1424"/>
        <item x="828"/>
        <item x="964"/>
        <item x="515"/>
        <item x="1174"/>
        <item x="999"/>
        <item x="475"/>
        <item x="448"/>
        <item x="1292"/>
        <item x="1203"/>
        <item x="399"/>
        <item x="1000"/>
        <item x="909"/>
        <item x="1232"/>
        <item x="1657"/>
        <item x="1573"/>
        <item x="85"/>
        <item x="635"/>
        <item x="700"/>
        <item x="1072"/>
        <item x="1145"/>
        <item x="1147"/>
        <item x="1590"/>
        <item x="22"/>
        <item x="780"/>
        <item x="1215"/>
        <item x="196"/>
        <item x="740"/>
        <item x="1227"/>
        <item x="1543"/>
        <item x="437"/>
        <item x="13"/>
        <item x="374"/>
        <item x="532"/>
        <item x="1649"/>
        <item x="546"/>
        <item x="1031"/>
        <item x="1250"/>
        <item x="1645"/>
        <item x="1347"/>
        <item x="1220"/>
        <item x="618"/>
        <item x="1701"/>
        <item x="1235"/>
        <item x="880"/>
        <item x="746"/>
        <item x="773"/>
        <item x="833"/>
        <item x="1494"/>
        <item x="1196"/>
        <item x="708"/>
        <item x="138"/>
        <item x="101"/>
        <item x="349"/>
        <item x="835"/>
        <item x="1389"/>
        <item x="641"/>
        <item x="1042"/>
        <item x="1526"/>
        <item x="386"/>
        <item x="1065"/>
        <item x="1482"/>
        <item x="127"/>
        <item x="1515"/>
        <item x="8"/>
        <item x="743"/>
        <item x="793"/>
        <item x="350"/>
        <item x="626"/>
        <item x="1472"/>
        <item x="1496"/>
        <item x="75"/>
        <item x="346"/>
        <item x="535"/>
        <item x="697"/>
        <item x="1366"/>
        <item x="326"/>
        <item x="413"/>
        <item x="154"/>
        <item x="1705"/>
        <item x="1585"/>
        <item x="1336"/>
        <item x="1548"/>
        <item x="209"/>
        <item x="790"/>
        <item x="1010"/>
        <item x="1575"/>
        <item x="1478"/>
        <item x="270"/>
        <item x="1566"/>
        <item x="842"/>
        <item x="79"/>
        <item x="1562"/>
        <item x="1238"/>
        <item x="194"/>
        <item x="425"/>
        <item x="344"/>
        <item x="1687"/>
        <item x="1105"/>
        <item x="1183"/>
        <item x="600"/>
        <item x="659"/>
        <item x="1696"/>
        <item x="1684"/>
        <item x="1574"/>
        <item x="1553"/>
        <item x="175"/>
        <item x="747"/>
        <item x="362"/>
        <item x="1148"/>
        <item x="1653"/>
        <item x="310"/>
        <item x="928"/>
        <item x="1560"/>
        <item x="1345"/>
        <item x="309"/>
        <item x="1631"/>
        <item x="591"/>
        <item x="1289"/>
        <item x="1130"/>
        <item x="156"/>
        <item x="1089"/>
        <item x="1312"/>
        <item x="452"/>
        <item x="988"/>
        <item x="176"/>
        <item x="426"/>
        <item x="141"/>
        <item x="533"/>
        <item x="1258"/>
        <item x="204"/>
        <item x="1229"/>
        <item x="670"/>
        <item x="1429"/>
        <item x="278"/>
        <item x="1119"/>
        <item x="1376"/>
        <item x="638"/>
        <item x="1222"/>
        <item x="1323"/>
        <item x="347"/>
        <item x="338"/>
        <item x="1263"/>
        <item x="1398"/>
        <item x="1269"/>
        <item x="502"/>
        <item x="1391"/>
        <item x="1354"/>
        <item x="1073"/>
        <item x="170"/>
        <item x="253"/>
        <item x="52"/>
        <item x="1595"/>
        <item x="10"/>
        <item x="1457"/>
        <item x="994"/>
        <item x="1579"/>
        <item x="58"/>
        <item x="1025"/>
        <item x="1522"/>
        <item x="963"/>
        <item x="379"/>
        <item x="61"/>
        <item x="520"/>
        <item x="37"/>
        <item x="1561"/>
        <item x="239"/>
        <item x="953"/>
        <item x="1591"/>
        <item x="1080"/>
        <item x="1411"/>
        <item x="995"/>
        <item x="66"/>
        <item x="1474"/>
        <item x="1422"/>
        <item x="1651"/>
        <item x="137"/>
        <item x="767"/>
        <item x="153"/>
        <item x="1015"/>
        <item x="390"/>
        <item x="1136"/>
        <item x="601"/>
        <item x="308"/>
        <item x="299"/>
        <item x="225"/>
        <item x="265"/>
        <item x="1082"/>
        <item x="131"/>
        <item x="1594"/>
        <item x="287"/>
        <item x="1601"/>
        <item x="1621"/>
        <item x="936"/>
        <item x="489"/>
        <item x="410"/>
        <item x="923"/>
        <item x="1487"/>
        <item x="539"/>
        <item x="250"/>
        <item x="699"/>
        <item x="941"/>
        <item x="594"/>
        <item x="1201"/>
        <item x="1360"/>
        <item x="403"/>
        <item x="570"/>
        <item x="317"/>
        <item x="139"/>
        <item x="417"/>
        <item x="1106"/>
        <item x="646"/>
        <item x="1435"/>
        <item x="376"/>
        <item x="655"/>
        <item x="93"/>
        <item x="112"/>
        <item x="419"/>
        <item x="124"/>
        <item x="986"/>
        <item x="360"/>
        <item x="1668"/>
        <item x="1146"/>
        <item x="689"/>
        <item x="849"/>
        <item x="1490"/>
        <item x="800"/>
        <item x="1704"/>
        <item x="370"/>
        <item x="1504"/>
        <item x="1502"/>
        <item x="1572"/>
        <item x="1187"/>
        <item x="1513"/>
        <item x="893"/>
        <item x="321"/>
        <item x="1046"/>
        <item x="1094"/>
        <item x="1686"/>
        <item x="269"/>
        <item x="660"/>
        <item x="1658"/>
        <item x="498"/>
        <item x="1691"/>
        <item x="1334"/>
        <item x="717"/>
        <item x="148"/>
        <item x="513"/>
        <item x="803"/>
        <item x="358"/>
        <item x="1471"/>
        <item x="48"/>
        <item x="1009"/>
        <item x="213"/>
        <item x="1385"/>
        <item x="381"/>
        <item x="1363"/>
        <item x="543"/>
        <item x="609"/>
        <item x="86"/>
        <item x="1483"/>
        <item x="1362"/>
        <item x="751"/>
        <item x="1243"/>
        <item x="1361"/>
        <item x="389"/>
        <item x="733"/>
        <item x="1338"/>
        <item x="159"/>
        <item x="230"/>
        <item x="1642"/>
        <item x="1126"/>
        <item x="95"/>
        <item x="1593"/>
        <item x="128"/>
        <item x="203"/>
        <item x="1024"/>
        <item x="1058"/>
        <item x="36"/>
        <item x="1412"/>
        <item x="451"/>
        <item x="1179"/>
        <item x="791"/>
        <item x="934"/>
        <item x="1538"/>
        <item x="1493"/>
        <item x="597"/>
        <item x="530"/>
        <item x="1369"/>
        <item x="1647"/>
        <item x="540"/>
        <item x="18"/>
        <item x="839"/>
        <item x="1255"/>
        <item x="959"/>
        <item x="1197"/>
        <item x="1458"/>
        <item x="1525"/>
        <item x="244"/>
        <item x="1324"/>
        <item x="1021"/>
        <item x="11"/>
        <item x="291"/>
        <item x="510"/>
        <item x="1124"/>
        <item x="96"/>
        <item x="761"/>
        <item x="1420"/>
        <item x="71"/>
        <item x="925"/>
        <item x="911"/>
        <item x="946"/>
        <item x="243"/>
        <item x="1508"/>
        <item x="485"/>
        <item x="1008"/>
        <item x="353"/>
        <item x="339"/>
        <item x="795"/>
        <item x="1093"/>
        <item x="1007"/>
        <item x="562"/>
        <item x="1414"/>
        <item x="1114"/>
        <item x="1039"/>
        <item x="1475"/>
        <item x="348"/>
        <item x="633"/>
        <item x="1419"/>
        <item x="754"/>
        <item x="1456"/>
        <item x="366"/>
        <item x="919"/>
        <item x="283"/>
        <item x="1310"/>
        <item x="1110"/>
        <item x="860"/>
        <item x="319"/>
        <item x="1627"/>
        <item x="74"/>
        <item x="109"/>
        <item x="1271"/>
        <item x="684"/>
        <item x="1344"/>
        <item x="35"/>
        <item x="889"/>
        <item x="264"/>
        <item x="1603"/>
        <item x="1402"/>
        <item x="155"/>
        <item x="756"/>
        <item x="1079"/>
        <item x="1273"/>
        <item x="943"/>
        <item x="1248"/>
        <item x="905"/>
        <item x="1247"/>
        <item x="1283"/>
        <item x="193"/>
        <item x="211"/>
        <item x="518"/>
        <item x="960"/>
        <item x="852"/>
        <item x="1117"/>
        <item x="1371"/>
        <item x="256"/>
        <item x="1542"/>
        <item x="664"/>
        <item x="1"/>
        <item x="1577"/>
        <item x="191"/>
        <item x="1373"/>
        <item x="1396"/>
        <item x="1193"/>
        <item x="63"/>
        <item x="479"/>
        <item x="904"/>
        <item x="798"/>
        <item x="1051"/>
        <item x="1706"/>
        <item x="1544"/>
        <item x="59"/>
        <item x="680"/>
        <item x="280"/>
        <item x="1112"/>
        <item x="162"/>
        <item x="1056"/>
        <item x="1359"/>
        <item x="926"/>
        <item x="1005"/>
        <item x="1667"/>
        <item x="393"/>
        <item x="105"/>
        <item x="45"/>
        <item x="702"/>
        <item x="1131"/>
        <item x="222"/>
        <item x="630"/>
        <item x="168"/>
        <item x="1425"/>
        <item x="1459"/>
        <item x="1081"/>
        <item x="758"/>
        <item x="1268"/>
        <item x="872"/>
        <item x="1675"/>
        <item x="228"/>
        <item x="1016"/>
        <item x="777"/>
        <item x="331"/>
        <item x="1557"/>
        <item x="731"/>
        <item x="837"/>
        <item x="279"/>
        <item x="947"/>
        <item x="985"/>
        <item x="548"/>
        <item x="1090"/>
        <item x="1670"/>
        <item x="757"/>
        <item x="454"/>
        <item x="497"/>
        <item x="169"/>
        <item x="912"/>
        <item x="681"/>
        <item x="966"/>
        <item x="1266"/>
        <item x="692"/>
        <item x="965"/>
        <item x="1604"/>
        <item x="937"/>
        <item x="146"/>
        <item x="1392"/>
        <item x="271"/>
        <item x="187"/>
        <item x="97"/>
        <item x="1589"/>
        <item x="961"/>
        <item x="1350"/>
        <item x="1592"/>
        <item x="56"/>
        <item x="1580"/>
        <item x="1099"/>
        <item x="1596"/>
        <item x="445"/>
        <item x="107"/>
        <item x="813"/>
        <item x="735"/>
        <item x="711"/>
        <item x="718"/>
        <item x="298"/>
        <item x="1333"/>
        <item x="1444"/>
        <item x="971"/>
        <item x="815"/>
        <item x="1587"/>
        <item x="1610"/>
        <item x="221"/>
        <item x="1581"/>
        <item x="435"/>
        <item x="644"/>
        <item x="1320"/>
        <item x="1061"/>
        <item x="956"/>
        <item x="616"/>
        <item x="957"/>
        <item x="307"/>
        <item x="152"/>
        <item x="764"/>
        <item x="696"/>
        <item x="1499"/>
        <item x="789"/>
        <item x="1047"/>
        <item x="792"/>
        <item x="1285"/>
        <item x="1638"/>
        <item x="1267"/>
        <item x="782"/>
        <item x="834"/>
        <item x="1306"/>
        <item x="50"/>
        <item x="375"/>
        <item x="1602"/>
        <item x="531"/>
        <item x="1134"/>
        <item x="72"/>
        <item x="812"/>
        <item x="768"/>
        <item x="1452"/>
        <item x="1140"/>
        <item x="1403"/>
        <item x="444"/>
        <item x="1546"/>
        <item x="1037"/>
        <item x="378"/>
        <item x="1690"/>
        <item x="1274"/>
        <item x="592"/>
        <item x="143"/>
        <item x="1169"/>
        <item x="583"/>
        <item x="468"/>
        <item x="596"/>
        <item x="639"/>
        <item x="62"/>
        <item x="865"/>
        <item x="727"/>
        <item x="742"/>
        <item x="453"/>
        <item x="42"/>
        <item x="1062"/>
        <item x="1552"/>
        <item x="481"/>
        <item x="189"/>
        <item x="656"/>
        <item x="1300"/>
        <item x="67"/>
        <item x="1661"/>
        <item x="84"/>
        <item x="778"/>
        <item x="1559"/>
        <item x="581"/>
        <item x="372"/>
        <item x="662"/>
        <item x="92"/>
        <item x="1002"/>
        <item x="939"/>
        <item x="195"/>
        <item x="1641"/>
        <item x="1434"/>
        <item x="1473"/>
        <item x="1161"/>
        <item x="359"/>
        <item x="784"/>
        <item x="224"/>
        <item x="1137"/>
        <item x="1040"/>
        <item x="341"/>
        <item x="220"/>
        <item x="654"/>
        <item x="1190"/>
        <item x="1206"/>
        <item x="1254"/>
        <item x="418"/>
        <item x="223"/>
        <item x="1246"/>
        <item x="1294"/>
        <item x="1083"/>
        <item x="1685"/>
        <item x="585"/>
        <item x="1342"/>
        <item x="627"/>
        <item x="90"/>
        <item x="328"/>
        <item x="1337"/>
        <item x="1098"/>
        <item x="12"/>
        <item x="584"/>
        <item x="1612"/>
        <item x="1637"/>
        <item x="978"/>
        <item x="1386"/>
        <item x="1122"/>
        <item x="477"/>
        <item x="1318"/>
        <item x="1100"/>
        <item x="1477"/>
        <item x="567"/>
        <item x="1462"/>
        <item x="816"/>
        <item x="898"/>
        <item x="102"/>
        <item x="810"/>
        <item x="575"/>
        <item x="214"/>
        <item x="1554"/>
        <item x="853"/>
        <item x="805"/>
        <item x="26"/>
        <item x="544"/>
        <item x="471"/>
        <item x="538"/>
        <item x="450"/>
        <item x="356"/>
        <item x="1071"/>
        <item x="458"/>
        <item x="1256"/>
        <item x="922"/>
        <item x="788"/>
        <item x="30"/>
        <item x="1394"/>
        <item x="1445"/>
        <item x="27"/>
        <item x="78"/>
        <item x="1149"/>
        <item x="1091"/>
        <item x="991"/>
        <item x="874"/>
        <item x="1251"/>
        <item x="416"/>
        <item x="818"/>
        <item x="409"/>
        <item x="142"/>
        <item x="1121"/>
        <item x="1291"/>
        <item x="1464"/>
        <item x="89"/>
        <item x="1509"/>
        <item x="24"/>
        <item x="557"/>
        <item x="647"/>
        <item x="43"/>
        <item x="952"/>
        <item x="1152"/>
        <item x="192"/>
        <item x="100"/>
        <item x="385"/>
        <item x="1535"/>
        <item x="492"/>
        <item x="232"/>
        <item x="915"/>
        <item x="132"/>
        <item x="236"/>
        <item x="21"/>
        <item x="527"/>
        <item x="924"/>
        <item x="1208"/>
        <item x="844"/>
        <item x="111"/>
        <item x="163"/>
        <item x="1307"/>
        <item x="1405"/>
        <item x="1605"/>
        <item x="906"/>
        <item x="173"/>
        <item x="6"/>
        <item x="185"/>
        <item x="864"/>
        <item x="439"/>
        <item x="258"/>
        <item x="1433"/>
        <item x="766"/>
        <item x="1295"/>
        <item x="490"/>
        <item x="1451"/>
        <item x="1357"/>
        <item x="1379"/>
        <item x="871"/>
        <item x="254"/>
        <item x="1355"/>
        <item x="907"/>
        <item x="235"/>
        <item x="611"/>
        <item x="619"/>
        <item x="1335"/>
        <item x="1365"/>
        <item x="351"/>
        <item x="29"/>
        <item x="472"/>
        <item x="719"/>
        <item x="1568"/>
        <item x="666"/>
        <item x="133"/>
        <item x="1563"/>
        <item x="676"/>
        <item x="1171"/>
        <item x="367"/>
        <item x="568"/>
        <item x="65"/>
        <item x="430"/>
        <item x="1598"/>
        <item x="476"/>
        <item x="119"/>
        <item x="1167"/>
        <item x="738"/>
        <item x="241"/>
        <item x="1662"/>
        <item x="408"/>
        <item x="261"/>
        <item x="1195"/>
        <item x="1416"/>
        <item x="499"/>
        <item x="935"/>
        <item x="57"/>
        <item x="1216"/>
        <item x="440"/>
        <item x="2"/>
        <item x="1442"/>
        <item x="1299"/>
        <item x="1053"/>
        <item x="1500"/>
        <item x="1278"/>
        <item x="496"/>
        <item x="285"/>
        <item x="1551"/>
        <item x="826"/>
        <item x="276"/>
        <item x="1609"/>
        <item x="199"/>
        <item x="556"/>
        <item x="333"/>
        <item x="1236"/>
        <item x="1329"/>
        <item x="1699"/>
        <item x="1617"/>
        <item x="1646"/>
        <item x="200"/>
        <item x="1570"/>
        <item x="831"/>
        <item x="989"/>
        <item x="114"/>
        <item x="1097"/>
        <item x="395"/>
        <item x="598"/>
        <item x="247"/>
        <item x="1390"/>
        <item x="1428"/>
        <item x="428"/>
        <item x="33"/>
        <item x="197"/>
        <item x="32"/>
        <item x="396"/>
        <item x="1352"/>
        <item x="405"/>
        <item x="1571"/>
        <item x="233"/>
        <item x="770"/>
        <item x="1304"/>
        <item x="1003"/>
        <item x="98"/>
        <item x="1343"/>
        <item x="1624"/>
        <item x="1567"/>
        <item x="1287"/>
        <item x="830"/>
        <item x="772"/>
        <item x="480"/>
        <item x="920"/>
        <item x="384"/>
        <item x="1176"/>
        <item x="602"/>
        <item x="1449"/>
        <item x="1020"/>
        <item x="1524"/>
        <item x="391"/>
        <item x="884"/>
        <item x="1088"/>
        <item x="1316"/>
        <item x="334"/>
        <item x="1095"/>
        <item x="1172"/>
        <item x="1159"/>
        <item x="1296"/>
        <item x="115"/>
        <item x="1486"/>
        <item x="361"/>
        <item x="979"/>
        <item x="753"/>
        <item x="508"/>
        <item x="466"/>
        <item x="342"/>
        <item x="1703"/>
        <item x="226"/>
        <item x="352"/>
        <item x="931"/>
        <item x="447"/>
        <item x="613"/>
        <item x="1325"/>
        <item x="997"/>
        <item x="1454"/>
        <item x="631"/>
        <item x="775"/>
        <item x="886"/>
        <item x="266"/>
        <item x="1314"/>
        <item x="707"/>
        <item x="854"/>
        <item x="355"/>
        <item x="512"/>
        <item x="1370"/>
        <item x="1209"/>
        <item x="300"/>
        <item x="1578"/>
        <item x="1634"/>
        <item x="1111"/>
        <item x="1674"/>
        <item x="277"/>
        <item x="1054"/>
        <item x="921"/>
        <item x="172"/>
        <item x="657"/>
        <item x="1619"/>
        <item x="1234"/>
        <item x="483"/>
        <item x="1666"/>
        <item x="1259"/>
        <item x="622"/>
        <item x="1541"/>
        <item x="1212"/>
        <item x="750"/>
        <item x="992"/>
        <item x="463"/>
        <item x="580"/>
        <item x="190"/>
        <item x="892"/>
        <item x="1588"/>
        <item x="1375"/>
        <item x="1168"/>
        <item x="383"/>
        <item x="516"/>
        <item x="1245"/>
        <item x="1180"/>
        <item x="1665"/>
        <item x="744"/>
        <item x="634"/>
        <item x="312"/>
        <item x="486"/>
        <item t="default"/>
      </items>
    </pivotField>
    <pivotField showAll="0"/>
    <pivotField showAll="0">
      <items count="5">
        <item x="0"/>
        <item x="1"/>
        <item x="3"/>
        <item x="2"/>
        <item t="default"/>
      </items>
    </pivotField>
    <pivotField showAll="0"/>
    <pivotField axis="axisRow" showAll="0">
      <items count="6">
        <item h="1" x="3"/>
        <item h="1" x="0"/>
        <item x="4"/>
        <item h="1" x="1"/>
        <item h="1" x="2"/>
        <item t="default"/>
      </items>
    </pivotField>
    <pivotField showAll="0"/>
  </pivotFields>
  <rowFields count="2">
    <field x="6"/>
    <field x="13"/>
  </rowFields>
  <rowItems count="3">
    <i>
      <x v="1"/>
    </i>
    <i r="1">
      <x v="2"/>
    </i>
    <i t="grand">
      <x/>
    </i>
  </rowItems>
  <colItems count="1">
    <i/>
  </colItems>
  <dataFields count="1">
    <dataField name="Sum of Salary" fld="8" baseField="0" baseItem="0"/>
  </dataFields>
  <chartFormats count="7">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1">
          <reference field="13" count="1" selected="0">
            <x v="2"/>
          </reference>
        </references>
      </pivotArea>
    </chartFormat>
    <chartFormat chart="0" format="3" series="1">
      <pivotArea type="data" outline="0" fieldPosition="0">
        <references count="1">
          <reference field="13" count="1" selected="0">
            <x v="3"/>
          </reference>
        </references>
      </pivotArea>
    </chartFormat>
    <chartFormat chart="0" format="4" series="1">
      <pivotArea type="data" outline="0" fieldPosition="0">
        <references count="1">
          <reference field="13" count="1" selected="0">
            <x v="4"/>
          </reference>
        </references>
      </pivotArea>
    </chartFormat>
    <chartFormat chart="0" format="5"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745B51E-A69C-4577-9D8D-3CAF0F3E6A64}" sourceName="Department">
  <pivotTables>
    <pivotTable tabId="9" name="PivotTable4"/>
    <pivotTable tabId="10" name="PivotTable5"/>
  </pivotTables>
  <data>
    <tabular pivotCacheId="840116088">
      <items count="10">
        <i x="6"/>
        <i x="3" s="1"/>
        <i x="9"/>
        <i x="8"/>
        <i x="1"/>
        <i x="0"/>
        <i x="2"/>
        <i x="7"/>
        <i x="5"/>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4F388246-63DD-49D1-8F25-995D7AE6FEBD}" sourceName="Education_level">
  <pivotTables>
    <pivotTable tabId="9" name="PivotTable4"/>
    <pivotTable tabId="10" name="PivotTable5"/>
  </pivotTables>
  <data>
    <tabular pivotCacheId="840116088">
      <items count="5">
        <i x="3"/>
        <i x="0"/>
        <i x="4"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487DB65-2760-45DB-90DC-C14DCAF45D8D}" cache="Slicer_Department" caption="Department" rowHeight="225425"/>
  <slicer name="Education_level" xr10:uid="{9C6A53F7-DBDE-40C5-B730-5EE268292121}" cache="Slicer_Education_level" caption="Education_level"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90BB179-29D9-4F2D-AD79-0F444CA2B1EE}" cache="Slicer_Department" caption="Department" rowHeight="225425"/>
  <slicer name="Education_level 1" xr10:uid="{16DA1E30-3EE4-4571-9312-67742407E193}" cache="Slicer_Education_level" caption="Education_level"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B6173-3106-444B-9326-66353E661A9B}" name="Table1" displayName="Table1" ref="A1:O5001" totalsRowShown="0" headerRowDxfId="23" headerRowBorderDxfId="22" tableBorderDxfId="21" totalsRowBorderDxfId="20">
  <autoFilter ref="A1:O5001" xr:uid="{8D8B6173-3106-444B-9326-66353E661A9B}"/>
  <tableColumns count="15">
    <tableColumn id="1" xr3:uid="{0923357D-A8DB-43A1-94BD-5E37A2B5325C}" name="Employee_ID" dataDxfId="19"/>
    <tableColumn id="2" xr3:uid="{50454B03-821C-4DAD-977B-CD75F07AC8B5}" name="Full_Name" dataDxfId="18"/>
    <tableColumn id="3" xr3:uid="{E475F527-F6CF-4BB0-A83D-571C66925485}" name="Age" dataDxfId="17"/>
    <tableColumn id="4" xr3:uid="{45F347A3-058D-4E3D-9882-D95DA141369E}" name="Gender" dataDxfId="16"/>
    <tableColumn id="5" xr3:uid="{A3552DA0-8285-4A5C-B83D-73B5819B38AF}" name="Email" dataDxfId="15"/>
    <tableColumn id="6" xr3:uid="{3305197A-81A6-45E8-9BE3-FEA12D7F83B3}" name="Phone" dataDxfId="14"/>
    <tableColumn id="7" xr3:uid="{F1FE15C9-7694-4A61-8B01-DF814EA4F611}" name="Department" dataDxfId="13"/>
    <tableColumn id="8" xr3:uid="{93A1C7D8-177D-42CE-9F03-446F40475032}" name="Job_title" dataDxfId="12"/>
    <tableColumn id="9" xr3:uid="{46CCD270-FFA0-45D5-9846-DC1B35DD5C82}" name="Salary" dataDxfId="11"/>
    <tableColumn id="10" xr3:uid="{37DBCB49-5C53-45C7-8442-4180BE0922B7}" name="Hire_date" dataDxfId="10"/>
    <tableColumn id="11" xr3:uid="{0B38E8F7-616E-46D1-B59F-8E0702FD1B6D}" name="Country" dataDxfId="9"/>
    <tableColumn id="12" xr3:uid="{B8CE2E0A-4C94-4343-86E6-15BFED822E13}" name="Status" dataDxfId="8"/>
    <tableColumn id="13" xr3:uid="{DFAE45D4-AD8A-4012-8C77-984D7973733E}" name="Performance_score" dataDxfId="7"/>
    <tableColumn id="14" xr3:uid="{65C8274E-1E7F-40EA-9BA2-9C5344CCCA60}" name="Education_level" dataDxfId="6"/>
    <tableColumn id="15" xr3:uid="{FC2406FB-F672-4B08-9F21-B1007ADA8A3F}" name="Years_experience" dataDxfId="5"/>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1"/>
  <sheetViews>
    <sheetView workbookViewId="0">
      <pane ySplit="1" topLeftCell="A4976" activePane="bottomLeft" state="frozen"/>
      <selection pane="bottomLeft" activeCell="H4983" sqref="H4983"/>
    </sheetView>
  </sheetViews>
  <sheetFormatPr defaultColWidth="11.5703125" defaultRowHeight="12.75" x14ac:dyDescent="0.2"/>
  <cols>
    <col min="1" max="1" width="14.28515625" bestFit="1" customWidth="1"/>
    <col min="2" max="2" width="27.28515625" bestFit="1" customWidth="1"/>
    <col min="3" max="3" width="7.28515625" customWidth="1"/>
    <col min="4" max="4" width="9.85546875" bestFit="1" customWidth="1"/>
    <col min="5" max="5" width="35.7109375" bestFit="1" customWidth="1"/>
    <col min="6" max="6" width="7.42578125" bestFit="1" customWidth="1"/>
    <col min="7" max="7" width="12.7109375" bestFit="1" customWidth="1"/>
    <col min="8" max="8" width="10.42578125" bestFit="1" customWidth="1"/>
    <col min="9" max="9" width="10" bestFit="1" customWidth="1"/>
    <col min="10" max="10" width="10.5703125" bestFit="1" customWidth="1"/>
    <col min="11" max="11" width="9.28515625" bestFit="1" customWidth="1"/>
    <col min="12" max="12" width="10.28515625" bestFit="1" customWidth="1"/>
    <col min="13" max="13" width="21" bestFit="1" customWidth="1"/>
    <col min="14" max="14" width="17.42578125" bestFit="1" customWidth="1"/>
    <col min="15" max="15" width="19.28515625" bestFit="1" customWidth="1"/>
  </cols>
  <sheetData>
    <row r="1" spans="1:15" ht="1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2">
      <c r="A2" s="5" t="s">
        <v>15</v>
      </c>
      <c r="B2" s="5" t="s">
        <v>16</v>
      </c>
      <c r="C2" s="5">
        <v>23</v>
      </c>
      <c r="D2" s="5" t="s">
        <v>17</v>
      </c>
      <c r="E2" s="5" t="s">
        <v>18</v>
      </c>
      <c r="F2" s="5">
        <v>-4063</v>
      </c>
      <c r="G2" s="5" t="s">
        <v>19</v>
      </c>
      <c r="H2" s="5" t="s">
        <v>20</v>
      </c>
      <c r="I2" s="5">
        <v>47606.13</v>
      </c>
      <c r="J2" s="5" t="s">
        <v>21</v>
      </c>
      <c r="K2" s="5" t="s">
        <v>22</v>
      </c>
      <c r="L2" s="5" t="s">
        <v>23</v>
      </c>
      <c r="M2" s="5">
        <v>1.37</v>
      </c>
      <c r="N2" s="5" t="s">
        <v>24</v>
      </c>
      <c r="O2" s="5">
        <v>32</v>
      </c>
    </row>
    <row r="3" spans="1:15" x14ac:dyDescent="0.2">
      <c r="A3" s="5" t="s">
        <v>25</v>
      </c>
      <c r="B3" s="5" t="s">
        <v>26</v>
      </c>
      <c r="C3" s="5">
        <v>57</v>
      </c>
      <c r="D3" s="5" t="s">
        <v>27</v>
      </c>
      <c r="E3" s="5" t="s">
        <v>28</v>
      </c>
      <c r="F3" s="5">
        <v>-11610</v>
      </c>
      <c r="G3" s="5" t="s">
        <v>29</v>
      </c>
      <c r="H3" s="5" t="s">
        <v>30</v>
      </c>
      <c r="I3" s="5">
        <v>100135.31</v>
      </c>
      <c r="J3" s="5" t="s">
        <v>31</v>
      </c>
      <c r="K3" s="5" t="s">
        <v>22</v>
      </c>
      <c r="L3" s="5" t="s">
        <v>32</v>
      </c>
      <c r="M3" s="5">
        <v>3.79</v>
      </c>
      <c r="N3" s="5" t="s">
        <v>33</v>
      </c>
      <c r="O3" s="5">
        <v>17</v>
      </c>
    </row>
    <row r="4" spans="1:15" x14ac:dyDescent="0.2">
      <c r="A4" s="5" t="s">
        <v>34</v>
      </c>
      <c r="B4" s="5" t="s">
        <v>35</v>
      </c>
      <c r="C4" s="5">
        <v>43</v>
      </c>
      <c r="D4" s="5" t="s">
        <v>27</v>
      </c>
      <c r="E4" s="5" t="s">
        <v>36</v>
      </c>
      <c r="F4" s="5">
        <v>-7668</v>
      </c>
      <c r="G4" s="5" t="s">
        <v>37</v>
      </c>
      <c r="H4" s="5" t="s">
        <v>38</v>
      </c>
      <c r="I4" s="5">
        <v>73355.53</v>
      </c>
      <c r="J4" s="5" t="s">
        <v>39</v>
      </c>
      <c r="K4" s="5" t="s">
        <v>40</v>
      </c>
      <c r="L4" s="5" t="s">
        <v>23</v>
      </c>
      <c r="M4" s="5">
        <v>4.8899999999999997</v>
      </c>
      <c r="N4" s="5" t="s">
        <v>41</v>
      </c>
      <c r="O4" s="5">
        <v>5</v>
      </c>
    </row>
    <row r="5" spans="1:15" x14ac:dyDescent="0.2">
      <c r="A5" s="5" t="s">
        <v>42</v>
      </c>
      <c r="B5" s="5" t="s">
        <v>43</v>
      </c>
      <c r="C5" s="5">
        <v>62</v>
      </c>
      <c r="D5" s="5" t="s">
        <v>17</v>
      </c>
      <c r="E5" s="5" t="s">
        <v>44</v>
      </c>
      <c r="F5" s="5">
        <v>-3225</v>
      </c>
      <c r="G5" s="5" t="s">
        <v>45</v>
      </c>
      <c r="H5" s="5" t="s">
        <v>30</v>
      </c>
      <c r="I5" s="5">
        <v>147094.91</v>
      </c>
      <c r="J5" s="5" t="s">
        <v>46</v>
      </c>
      <c r="K5" s="5" t="s">
        <v>47</v>
      </c>
      <c r="L5" s="5" t="s">
        <v>23</v>
      </c>
      <c r="M5" s="5">
        <v>2.52</v>
      </c>
      <c r="N5" s="5" t="s">
        <v>41</v>
      </c>
      <c r="O5" s="5">
        <v>40</v>
      </c>
    </row>
    <row r="6" spans="1:15" x14ac:dyDescent="0.2">
      <c r="A6" s="5" t="s">
        <v>48</v>
      </c>
      <c r="B6" s="5" t="s">
        <v>49</v>
      </c>
      <c r="C6" s="5">
        <v>45</v>
      </c>
      <c r="D6" s="5" t="s">
        <v>50</v>
      </c>
      <c r="E6" s="5" t="s">
        <v>51</v>
      </c>
      <c r="F6" s="5">
        <v>-3427</v>
      </c>
      <c r="G6" s="5" t="s">
        <v>52</v>
      </c>
      <c r="H6" s="5" t="s">
        <v>53</v>
      </c>
      <c r="I6" s="5">
        <v>112450.28</v>
      </c>
      <c r="J6" s="5" t="s">
        <v>54</v>
      </c>
      <c r="K6" s="5" t="s">
        <v>55</v>
      </c>
      <c r="L6" s="5" t="s">
        <v>56</v>
      </c>
      <c r="M6" s="5">
        <v>2.52</v>
      </c>
      <c r="N6" s="5" t="s">
        <v>57</v>
      </c>
      <c r="O6" s="5">
        <v>14</v>
      </c>
    </row>
    <row r="7" spans="1:15" x14ac:dyDescent="0.2">
      <c r="A7" s="5" t="s">
        <v>58</v>
      </c>
      <c r="B7" s="5" t="s">
        <v>59</v>
      </c>
      <c r="C7" s="5">
        <v>25</v>
      </c>
      <c r="D7" s="5" t="s">
        <v>27</v>
      </c>
      <c r="E7" s="5" t="s">
        <v>60</v>
      </c>
      <c r="F7" s="5">
        <v>-6418</v>
      </c>
      <c r="G7" s="5" t="s">
        <v>19</v>
      </c>
      <c r="H7" s="5" t="s">
        <v>30</v>
      </c>
      <c r="I7" s="5">
        <v>167404.74</v>
      </c>
      <c r="J7" s="5" t="s">
        <v>61</v>
      </c>
      <c r="K7" s="5" t="s">
        <v>62</v>
      </c>
      <c r="L7" s="5" t="s">
        <v>32</v>
      </c>
      <c r="M7" s="5">
        <v>3.62</v>
      </c>
      <c r="N7" s="5" t="s">
        <v>41</v>
      </c>
      <c r="O7" s="5">
        <v>29</v>
      </c>
    </row>
    <row r="8" spans="1:15" x14ac:dyDescent="0.2">
      <c r="A8" s="5" t="s">
        <v>63</v>
      </c>
      <c r="B8" s="5" t="s">
        <v>64</v>
      </c>
      <c r="C8" s="5">
        <v>30</v>
      </c>
      <c r="D8" s="5" t="s">
        <v>27</v>
      </c>
      <c r="E8" s="5" t="s">
        <v>65</v>
      </c>
      <c r="F8" s="5">
        <v>-6728</v>
      </c>
      <c r="G8" s="5" t="s">
        <v>52</v>
      </c>
      <c r="H8" s="5" t="s">
        <v>66</v>
      </c>
      <c r="I8" s="5">
        <v>165184.32000000001</v>
      </c>
      <c r="J8" s="5" t="s">
        <v>67</v>
      </c>
      <c r="K8" s="5" t="s">
        <v>62</v>
      </c>
      <c r="L8" s="5" t="s">
        <v>32</v>
      </c>
      <c r="M8" s="5">
        <v>4.99</v>
      </c>
      <c r="N8" s="5" t="s">
        <v>24</v>
      </c>
      <c r="O8" s="5">
        <v>32</v>
      </c>
    </row>
    <row r="9" spans="1:15" x14ac:dyDescent="0.2">
      <c r="A9" s="5" t="s">
        <v>68</v>
      </c>
      <c r="B9" s="5" t="s">
        <v>69</v>
      </c>
      <c r="C9" s="5">
        <v>25</v>
      </c>
      <c r="D9" s="5" t="s">
        <v>27</v>
      </c>
      <c r="E9" s="5" t="s">
        <v>70</v>
      </c>
      <c r="F9" s="5">
        <v>-9020</v>
      </c>
      <c r="G9" s="5" t="s">
        <v>52</v>
      </c>
      <c r="H9" s="5" t="s">
        <v>71</v>
      </c>
      <c r="I9" s="5">
        <v>90791.26</v>
      </c>
      <c r="J9" s="5" t="s">
        <v>72</v>
      </c>
      <c r="K9" s="5" t="s">
        <v>40</v>
      </c>
      <c r="L9" s="5" t="s">
        <v>73</v>
      </c>
      <c r="M9" s="5">
        <v>4.88</v>
      </c>
      <c r="N9" s="5" t="s">
        <v>74</v>
      </c>
      <c r="O9" s="5">
        <v>7</v>
      </c>
    </row>
    <row r="10" spans="1:15" x14ac:dyDescent="0.2">
      <c r="A10" s="5" t="s">
        <v>75</v>
      </c>
      <c r="B10" s="5" t="s">
        <v>76</v>
      </c>
      <c r="C10" s="5">
        <v>39</v>
      </c>
      <c r="D10" s="5" t="s">
        <v>17</v>
      </c>
      <c r="E10" s="5" t="s">
        <v>77</v>
      </c>
      <c r="F10" s="5">
        <v>-8836</v>
      </c>
      <c r="G10" s="5" t="s">
        <v>78</v>
      </c>
      <c r="H10" s="5" t="s">
        <v>79</v>
      </c>
      <c r="I10" s="5">
        <v>35470.57</v>
      </c>
      <c r="J10" s="5" t="s">
        <v>80</v>
      </c>
      <c r="K10" s="5" t="s">
        <v>81</v>
      </c>
      <c r="L10" s="5" t="s">
        <v>32</v>
      </c>
      <c r="M10" s="5">
        <v>3.03</v>
      </c>
      <c r="N10" s="5" t="s">
        <v>74</v>
      </c>
      <c r="O10" s="5">
        <v>40</v>
      </c>
    </row>
    <row r="11" spans="1:15" x14ac:dyDescent="0.2">
      <c r="A11" s="5" t="s">
        <v>82</v>
      </c>
      <c r="B11" s="5" t="s">
        <v>83</v>
      </c>
      <c r="C11" s="5">
        <v>54</v>
      </c>
      <c r="D11" s="5" t="s">
        <v>17</v>
      </c>
      <c r="E11" s="5" t="s">
        <v>84</v>
      </c>
      <c r="F11" s="5">
        <v>-4483</v>
      </c>
      <c r="G11" s="5" t="s">
        <v>85</v>
      </c>
      <c r="H11" s="5" t="s">
        <v>20</v>
      </c>
      <c r="I11" s="5">
        <v>168181.56</v>
      </c>
      <c r="J11" s="5" t="s">
        <v>86</v>
      </c>
      <c r="K11" s="5" t="s">
        <v>62</v>
      </c>
      <c r="L11" s="5" t="s">
        <v>56</v>
      </c>
      <c r="M11" s="5">
        <v>1.08</v>
      </c>
      <c r="N11" s="5" t="s">
        <v>33</v>
      </c>
      <c r="O11" s="5">
        <v>19</v>
      </c>
    </row>
    <row r="12" spans="1:15" x14ac:dyDescent="0.2">
      <c r="A12" s="5" t="s">
        <v>87</v>
      </c>
      <c r="B12" s="5" t="s">
        <v>88</v>
      </c>
      <c r="C12" s="5">
        <v>37</v>
      </c>
      <c r="D12" s="5" t="s">
        <v>17</v>
      </c>
      <c r="E12" s="5" t="s">
        <v>89</v>
      </c>
      <c r="F12" s="5">
        <v>-10097</v>
      </c>
      <c r="G12" s="5" t="s">
        <v>19</v>
      </c>
      <c r="H12" s="5" t="s">
        <v>20</v>
      </c>
      <c r="I12" s="5">
        <v>146045.99</v>
      </c>
      <c r="J12" s="5" t="s">
        <v>90</v>
      </c>
      <c r="K12" s="5" t="s">
        <v>40</v>
      </c>
      <c r="L12" s="5" t="s">
        <v>32</v>
      </c>
      <c r="M12" s="5">
        <v>2.06</v>
      </c>
      <c r="N12" s="5" t="s">
        <v>57</v>
      </c>
      <c r="O12" s="5">
        <v>27</v>
      </c>
    </row>
    <row r="13" spans="1:15" x14ac:dyDescent="0.2">
      <c r="A13" s="5" t="s">
        <v>91</v>
      </c>
      <c r="B13" s="5" t="s">
        <v>92</v>
      </c>
      <c r="C13" s="5">
        <v>34</v>
      </c>
      <c r="D13" s="5" t="s">
        <v>17</v>
      </c>
      <c r="E13" s="5" t="s">
        <v>93</v>
      </c>
      <c r="F13" s="5">
        <v>-8512</v>
      </c>
      <c r="G13" s="5" t="s">
        <v>94</v>
      </c>
      <c r="H13" s="5" t="s">
        <v>20</v>
      </c>
      <c r="I13" s="5">
        <v>100465.49</v>
      </c>
      <c r="J13" s="5" t="s">
        <v>95</v>
      </c>
      <c r="K13" s="5" t="s">
        <v>47</v>
      </c>
      <c r="L13" s="5" t="s">
        <v>23</v>
      </c>
      <c r="M13" s="5">
        <v>2.35</v>
      </c>
      <c r="N13" s="5" t="s">
        <v>57</v>
      </c>
      <c r="O13" s="5">
        <v>35</v>
      </c>
    </row>
    <row r="14" spans="1:15" x14ac:dyDescent="0.2">
      <c r="A14" s="5" t="s">
        <v>96</v>
      </c>
      <c r="B14" s="5" t="s">
        <v>97</v>
      </c>
      <c r="C14" s="5">
        <v>36</v>
      </c>
      <c r="D14" s="5" t="s">
        <v>27</v>
      </c>
      <c r="E14" s="5" t="s">
        <v>98</v>
      </c>
      <c r="F14" s="5">
        <v>-3633</v>
      </c>
      <c r="G14" s="5" t="s">
        <v>99</v>
      </c>
      <c r="H14" s="5" t="s">
        <v>71</v>
      </c>
      <c r="I14" s="5">
        <v>166285.9</v>
      </c>
      <c r="J14" s="5" t="s">
        <v>100</v>
      </c>
      <c r="K14" s="5" t="s">
        <v>62</v>
      </c>
      <c r="L14" s="5" t="s">
        <v>23</v>
      </c>
      <c r="M14" s="5">
        <v>3.06</v>
      </c>
      <c r="N14" s="5" t="s">
        <v>33</v>
      </c>
      <c r="O14" s="5">
        <v>31</v>
      </c>
    </row>
    <row r="15" spans="1:15" x14ac:dyDescent="0.2">
      <c r="A15" s="5" t="s">
        <v>101</v>
      </c>
      <c r="B15" s="5" t="s">
        <v>92</v>
      </c>
      <c r="C15" s="5">
        <v>30</v>
      </c>
      <c r="D15" s="5" t="s">
        <v>17</v>
      </c>
      <c r="E15" s="5" t="s">
        <v>102</v>
      </c>
      <c r="F15" s="5">
        <v>-6354</v>
      </c>
      <c r="G15" s="5" t="s">
        <v>94</v>
      </c>
      <c r="H15" s="5" t="s">
        <v>66</v>
      </c>
      <c r="I15" s="5">
        <v>62609.440000000002</v>
      </c>
      <c r="J15" s="5" t="s">
        <v>103</v>
      </c>
      <c r="K15" s="5" t="s">
        <v>104</v>
      </c>
      <c r="L15" s="5" t="s">
        <v>73</v>
      </c>
      <c r="M15" s="5">
        <v>2.69</v>
      </c>
      <c r="N15" s="5" t="s">
        <v>41</v>
      </c>
      <c r="O15" s="5">
        <v>3</v>
      </c>
    </row>
    <row r="16" spans="1:15" x14ac:dyDescent="0.2">
      <c r="A16" s="5" t="s">
        <v>105</v>
      </c>
      <c r="B16" s="5" t="s">
        <v>106</v>
      </c>
      <c r="C16" s="5">
        <v>63</v>
      </c>
      <c r="D16" s="5" t="s">
        <v>27</v>
      </c>
      <c r="E16" s="5" t="s">
        <v>107</v>
      </c>
      <c r="F16" s="5">
        <v>-8015</v>
      </c>
      <c r="G16" s="5" t="s">
        <v>19</v>
      </c>
      <c r="H16" s="5" t="s">
        <v>30</v>
      </c>
      <c r="I16" s="5">
        <v>62780.56</v>
      </c>
      <c r="J16" s="5" t="s">
        <v>108</v>
      </c>
      <c r="K16" s="5" t="s">
        <v>40</v>
      </c>
      <c r="L16" s="5" t="s">
        <v>32</v>
      </c>
      <c r="M16" s="5">
        <v>2.69</v>
      </c>
      <c r="N16" s="5" t="s">
        <v>33</v>
      </c>
      <c r="O16" s="5">
        <v>29</v>
      </c>
    </row>
    <row r="17" spans="1:15" x14ac:dyDescent="0.2">
      <c r="A17" s="5" t="s">
        <v>109</v>
      </c>
      <c r="B17" s="5" t="s">
        <v>110</v>
      </c>
      <c r="C17" s="5">
        <v>50</v>
      </c>
      <c r="D17" s="5" t="s">
        <v>17</v>
      </c>
      <c r="E17" s="5" t="s">
        <v>111</v>
      </c>
      <c r="F17" s="5">
        <v>-10873</v>
      </c>
      <c r="G17" s="5" t="s">
        <v>45</v>
      </c>
      <c r="H17" s="5" t="s">
        <v>71</v>
      </c>
      <c r="I17" s="5">
        <v>169323.21</v>
      </c>
      <c r="J17" s="5" t="s">
        <v>112</v>
      </c>
      <c r="K17" s="5" t="s">
        <v>47</v>
      </c>
      <c r="L17" s="5" t="s">
        <v>32</v>
      </c>
      <c r="M17" s="5">
        <v>2.63</v>
      </c>
      <c r="N17" s="5" t="s">
        <v>41</v>
      </c>
      <c r="O17" s="5">
        <v>13</v>
      </c>
    </row>
    <row r="18" spans="1:15" x14ac:dyDescent="0.2">
      <c r="A18" s="5" t="s">
        <v>113</v>
      </c>
      <c r="B18" s="5" t="s">
        <v>114</v>
      </c>
      <c r="C18" s="5">
        <v>32</v>
      </c>
      <c r="D18" s="5" t="s">
        <v>50</v>
      </c>
      <c r="E18" s="5" t="s">
        <v>115</v>
      </c>
      <c r="F18" s="5">
        <v>-9423</v>
      </c>
      <c r="G18" s="5" t="s">
        <v>116</v>
      </c>
      <c r="H18" s="5" t="s">
        <v>66</v>
      </c>
      <c r="I18" s="5">
        <v>136005.76999999999</v>
      </c>
      <c r="J18" s="5" t="s">
        <v>117</v>
      </c>
      <c r="K18" s="5" t="s">
        <v>118</v>
      </c>
      <c r="L18" s="5" t="s">
        <v>56</v>
      </c>
      <c r="M18" s="5">
        <v>1.62</v>
      </c>
      <c r="N18" s="5" t="s">
        <v>33</v>
      </c>
      <c r="O18" s="5">
        <v>13</v>
      </c>
    </row>
    <row r="19" spans="1:15" x14ac:dyDescent="0.2">
      <c r="A19" s="5" t="s">
        <v>119</v>
      </c>
      <c r="B19" s="5" t="s">
        <v>120</v>
      </c>
      <c r="C19" s="18">
        <v>56</v>
      </c>
      <c r="D19" s="5" t="s">
        <v>27</v>
      </c>
      <c r="E19" s="5" t="s">
        <v>121</v>
      </c>
      <c r="F19" s="5">
        <v>-2499</v>
      </c>
      <c r="G19" s="5" t="s">
        <v>52</v>
      </c>
      <c r="H19" s="5" t="s">
        <v>79</v>
      </c>
      <c r="I19" s="5">
        <v>107913.31</v>
      </c>
      <c r="J19" s="5" t="s">
        <v>122</v>
      </c>
      <c r="K19" s="5" t="s">
        <v>118</v>
      </c>
      <c r="L19" s="5" t="s">
        <v>32</v>
      </c>
      <c r="M19" s="5">
        <v>1.23</v>
      </c>
      <c r="N19" s="5" t="s">
        <v>57</v>
      </c>
      <c r="O19" s="5">
        <v>5</v>
      </c>
    </row>
    <row r="20" spans="1:15" x14ac:dyDescent="0.2">
      <c r="A20" s="5" t="s">
        <v>123</v>
      </c>
      <c r="B20" s="5" t="s">
        <v>124</v>
      </c>
      <c r="C20" s="5">
        <v>60</v>
      </c>
      <c r="D20" s="5" t="s">
        <v>27</v>
      </c>
      <c r="E20" s="5" t="s">
        <v>125</v>
      </c>
      <c r="F20" s="5">
        <v>-3916</v>
      </c>
      <c r="G20" s="5" t="s">
        <v>52</v>
      </c>
      <c r="H20" s="5" t="s">
        <v>30</v>
      </c>
      <c r="I20" s="5">
        <v>118943.26</v>
      </c>
      <c r="J20" s="5" t="s">
        <v>126</v>
      </c>
      <c r="K20" s="5" t="s">
        <v>127</v>
      </c>
      <c r="L20" s="5" t="s">
        <v>23</v>
      </c>
      <c r="M20" s="5">
        <v>2.68</v>
      </c>
      <c r="N20" s="5" t="s">
        <v>57</v>
      </c>
      <c r="O20" s="5">
        <v>36</v>
      </c>
    </row>
    <row r="21" spans="1:15" x14ac:dyDescent="0.2">
      <c r="A21" s="5" t="s">
        <v>128</v>
      </c>
      <c r="B21" s="5" t="s">
        <v>129</v>
      </c>
      <c r="C21" s="5">
        <v>38</v>
      </c>
      <c r="D21" s="5" t="s">
        <v>27</v>
      </c>
      <c r="E21" s="5" t="s">
        <v>130</v>
      </c>
      <c r="F21" s="5">
        <v>-6263</v>
      </c>
      <c r="G21" s="5" t="s">
        <v>116</v>
      </c>
      <c r="H21" s="5" t="s">
        <v>66</v>
      </c>
      <c r="I21" s="5">
        <v>53977.35</v>
      </c>
      <c r="J21" s="5" t="s">
        <v>131</v>
      </c>
      <c r="K21" s="5" t="s">
        <v>81</v>
      </c>
      <c r="L21" s="5" t="s">
        <v>56</v>
      </c>
      <c r="M21" s="5">
        <v>2.2599999999999998</v>
      </c>
      <c r="N21" s="5" t="s">
        <v>74</v>
      </c>
      <c r="O21" s="5">
        <v>0</v>
      </c>
    </row>
    <row r="22" spans="1:15" x14ac:dyDescent="0.2">
      <c r="A22" s="5" t="s">
        <v>132</v>
      </c>
      <c r="B22" s="5" t="s">
        <v>133</v>
      </c>
      <c r="C22" s="5">
        <v>58</v>
      </c>
      <c r="D22" s="5" t="s">
        <v>27</v>
      </c>
      <c r="E22" s="5" t="s">
        <v>134</v>
      </c>
      <c r="F22" s="5">
        <v>-10355</v>
      </c>
      <c r="G22" s="5" t="s">
        <v>116</v>
      </c>
      <c r="H22" s="5" t="s">
        <v>53</v>
      </c>
      <c r="I22" s="5">
        <v>170322.61</v>
      </c>
      <c r="J22" s="5" t="s">
        <v>135</v>
      </c>
      <c r="K22" s="5" t="s">
        <v>136</v>
      </c>
      <c r="L22" s="5" t="s">
        <v>32</v>
      </c>
      <c r="M22" s="5">
        <v>2.48</v>
      </c>
      <c r="N22" s="5" t="s">
        <v>24</v>
      </c>
      <c r="O22" s="5">
        <v>28</v>
      </c>
    </row>
    <row r="23" spans="1:15" x14ac:dyDescent="0.2">
      <c r="A23" s="5" t="s">
        <v>137</v>
      </c>
      <c r="B23" s="5" t="s">
        <v>138</v>
      </c>
      <c r="C23" s="5">
        <v>41</v>
      </c>
      <c r="D23" s="5" t="s">
        <v>17</v>
      </c>
      <c r="E23" s="5" t="s">
        <v>139</v>
      </c>
      <c r="F23" s="5">
        <v>-6753</v>
      </c>
      <c r="G23" s="5" t="s">
        <v>19</v>
      </c>
      <c r="H23" s="5" t="s">
        <v>53</v>
      </c>
      <c r="I23" s="5">
        <v>73347.56</v>
      </c>
      <c r="J23" s="5" t="s">
        <v>140</v>
      </c>
      <c r="K23" s="5" t="s">
        <v>136</v>
      </c>
      <c r="L23" s="5" t="s">
        <v>32</v>
      </c>
      <c r="M23" s="5">
        <v>2.09</v>
      </c>
      <c r="N23" s="5" t="s">
        <v>57</v>
      </c>
      <c r="O23" s="5">
        <v>13</v>
      </c>
    </row>
    <row r="24" spans="1:15" x14ac:dyDescent="0.2">
      <c r="A24" s="5" t="s">
        <v>141</v>
      </c>
      <c r="B24" s="5" t="s">
        <v>142</v>
      </c>
      <c r="C24" s="5">
        <v>35</v>
      </c>
      <c r="D24" s="5" t="s">
        <v>17</v>
      </c>
      <c r="E24" s="5" t="s">
        <v>143</v>
      </c>
      <c r="F24" s="5">
        <v>-10090</v>
      </c>
      <c r="G24" s="5" t="s">
        <v>116</v>
      </c>
      <c r="H24" s="5" t="s">
        <v>144</v>
      </c>
      <c r="I24" s="5">
        <v>48383.28</v>
      </c>
      <c r="J24" s="5" t="s">
        <v>145</v>
      </c>
      <c r="K24" s="5" t="s">
        <v>81</v>
      </c>
      <c r="L24" s="5" t="s">
        <v>23</v>
      </c>
      <c r="M24" s="5">
        <v>1.01</v>
      </c>
      <c r="N24" s="5" t="s">
        <v>24</v>
      </c>
      <c r="O24" s="5">
        <v>40</v>
      </c>
    </row>
    <row r="25" spans="1:15" x14ac:dyDescent="0.2">
      <c r="A25" s="5" t="s">
        <v>146</v>
      </c>
      <c r="B25" s="5" t="s">
        <v>147</v>
      </c>
      <c r="C25" s="5">
        <v>50</v>
      </c>
      <c r="D25" s="5" t="s">
        <v>17</v>
      </c>
      <c r="E25" s="5" t="s">
        <v>148</v>
      </c>
      <c r="F25" s="5">
        <v>-2468</v>
      </c>
      <c r="G25" s="5" t="s">
        <v>19</v>
      </c>
      <c r="H25" s="5" t="s">
        <v>71</v>
      </c>
      <c r="I25" s="5">
        <v>172032.39</v>
      </c>
      <c r="J25" s="5" t="s">
        <v>149</v>
      </c>
      <c r="K25" s="5" t="s">
        <v>55</v>
      </c>
      <c r="L25" s="5" t="s">
        <v>23</v>
      </c>
      <c r="M25" s="5">
        <v>4.34</v>
      </c>
      <c r="N25" s="5" t="s">
        <v>57</v>
      </c>
      <c r="O25" s="5">
        <v>35</v>
      </c>
    </row>
    <row r="26" spans="1:15" x14ac:dyDescent="0.2">
      <c r="A26" s="5" t="s">
        <v>150</v>
      </c>
      <c r="B26" s="5" t="s">
        <v>151</v>
      </c>
      <c r="C26" s="5">
        <v>30</v>
      </c>
      <c r="D26" s="5" t="s">
        <v>27</v>
      </c>
      <c r="E26" s="5" t="s">
        <v>152</v>
      </c>
      <c r="F26" s="5">
        <v>-3140</v>
      </c>
      <c r="G26" s="5" t="s">
        <v>37</v>
      </c>
      <c r="H26" s="5" t="s">
        <v>30</v>
      </c>
      <c r="I26" s="5">
        <v>133899.67000000001</v>
      </c>
      <c r="J26" s="5" t="s">
        <v>153</v>
      </c>
      <c r="K26" s="5" t="s">
        <v>136</v>
      </c>
      <c r="L26" s="5" t="s">
        <v>73</v>
      </c>
      <c r="M26" s="5">
        <v>4.12</v>
      </c>
      <c r="N26" s="5" t="s">
        <v>41</v>
      </c>
      <c r="O26" s="5">
        <v>39</v>
      </c>
    </row>
    <row r="27" spans="1:15" x14ac:dyDescent="0.2">
      <c r="A27" s="5" t="s">
        <v>154</v>
      </c>
      <c r="B27" s="5" t="s">
        <v>155</v>
      </c>
      <c r="C27" s="5">
        <v>37</v>
      </c>
      <c r="D27" s="5" t="s">
        <v>27</v>
      </c>
      <c r="E27" s="5" t="s">
        <v>156</v>
      </c>
      <c r="F27" s="5">
        <v>-4684</v>
      </c>
      <c r="G27" s="5" t="s">
        <v>37</v>
      </c>
      <c r="H27" s="5" t="s">
        <v>66</v>
      </c>
      <c r="I27" s="5">
        <v>151324.1</v>
      </c>
      <c r="J27" s="5" t="s">
        <v>157</v>
      </c>
      <c r="K27" s="5" t="s">
        <v>47</v>
      </c>
      <c r="L27" s="5" t="s">
        <v>73</v>
      </c>
      <c r="M27" s="5">
        <v>1.64</v>
      </c>
      <c r="N27" s="5" t="s">
        <v>74</v>
      </c>
      <c r="O27" s="5">
        <v>24</v>
      </c>
    </row>
    <row r="28" spans="1:15" x14ac:dyDescent="0.2">
      <c r="A28" s="5" t="s">
        <v>158</v>
      </c>
      <c r="B28" s="5" t="s">
        <v>159</v>
      </c>
      <c r="C28" s="5">
        <v>36</v>
      </c>
      <c r="D28" s="5" t="s">
        <v>27</v>
      </c>
      <c r="E28" s="5" t="s">
        <v>160</v>
      </c>
      <c r="F28" s="5">
        <v>-5697</v>
      </c>
      <c r="G28" s="5" t="s">
        <v>99</v>
      </c>
      <c r="H28" s="5" t="s">
        <v>144</v>
      </c>
      <c r="I28" s="5">
        <v>130704.81</v>
      </c>
      <c r="J28" s="5" t="s">
        <v>161</v>
      </c>
      <c r="K28" s="5" t="s">
        <v>62</v>
      </c>
      <c r="L28" s="5" t="s">
        <v>73</v>
      </c>
      <c r="M28" s="5">
        <v>4.46</v>
      </c>
      <c r="N28" s="5" t="s">
        <v>33</v>
      </c>
      <c r="O28" s="5">
        <v>22</v>
      </c>
    </row>
    <row r="29" spans="1:15" x14ac:dyDescent="0.2">
      <c r="A29" s="5" t="s">
        <v>162</v>
      </c>
      <c r="B29" s="5" t="s">
        <v>163</v>
      </c>
      <c r="C29" s="5">
        <v>47</v>
      </c>
      <c r="D29" s="5" t="s">
        <v>17</v>
      </c>
      <c r="E29" s="5" t="s">
        <v>164</v>
      </c>
      <c r="F29" s="5">
        <v>-3555</v>
      </c>
      <c r="G29" s="5" t="s">
        <v>116</v>
      </c>
      <c r="H29" s="5" t="s">
        <v>53</v>
      </c>
      <c r="I29" s="5">
        <v>119185.51</v>
      </c>
      <c r="J29" s="5" t="s">
        <v>165</v>
      </c>
      <c r="K29" s="5" t="s">
        <v>22</v>
      </c>
      <c r="L29" s="5" t="s">
        <v>23</v>
      </c>
      <c r="M29" s="5">
        <v>3.39</v>
      </c>
      <c r="N29" s="5" t="s">
        <v>33</v>
      </c>
      <c r="O29" s="5">
        <v>20</v>
      </c>
    </row>
    <row r="30" spans="1:15" x14ac:dyDescent="0.2">
      <c r="A30" s="5" t="s">
        <v>166</v>
      </c>
      <c r="B30" s="5" t="s">
        <v>167</v>
      </c>
      <c r="C30" s="5">
        <v>54</v>
      </c>
      <c r="D30" s="5" t="s">
        <v>27</v>
      </c>
      <c r="E30" s="5" t="s">
        <v>168</v>
      </c>
      <c r="F30" s="5">
        <v>-6256</v>
      </c>
      <c r="G30" s="5" t="s">
        <v>45</v>
      </c>
      <c r="H30" s="5" t="s">
        <v>66</v>
      </c>
      <c r="I30" s="5">
        <v>35245.24</v>
      </c>
      <c r="J30" s="5" t="s">
        <v>169</v>
      </c>
      <c r="K30" s="5" t="s">
        <v>118</v>
      </c>
      <c r="L30" s="5" t="s">
        <v>32</v>
      </c>
      <c r="M30" s="5">
        <v>2.46</v>
      </c>
      <c r="N30" s="5" t="s">
        <v>74</v>
      </c>
      <c r="O30" s="5">
        <v>21</v>
      </c>
    </row>
    <row r="31" spans="1:15" x14ac:dyDescent="0.2">
      <c r="A31" s="5" t="s">
        <v>170</v>
      </c>
      <c r="B31" s="5" t="s">
        <v>171</v>
      </c>
      <c r="C31" s="5">
        <v>64</v>
      </c>
      <c r="D31" s="5" t="s">
        <v>27</v>
      </c>
      <c r="E31" s="5" t="s">
        <v>172</v>
      </c>
      <c r="F31" s="5">
        <v>-7192</v>
      </c>
      <c r="G31" s="5" t="s">
        <v>29</v>
      </c>
      <c r="H31" s="5" t="s">
        <v>173</v>
      </c>
      <c r="I31" s="5">
        <v>93348.06</v>
      </c>
      <c r="J31" s="5" t="s">
        <v>174</v>
      </c>
      <c r="K31" s="5" t="s">
        <v>118</v>
      </c>
      <c r="L31" s="5" t="s">
        <v>32</v>
      </c>
      <c r="M31" s="5">
        <v>1.77</v>
      </c>
      <c r="N31" s="5" t="s">
        <v>41</v>
      </c>
      <c r="O31" s="5">
        <v>11</v>
      </c>
    </row>
    <row r="32" spans="1:15" x14ac:dyDescent="0.2">
      <c r="A32" s="5" t="s">
        <v>175</v>
      </c>
      <c r="B32" s="5" t="s">
        <v>176</v>
      </c>
      <c r="C32" s="5">
        <v>41</v>
      </c>
      <c r="D32" s="5" t="s">
        <v>50</v>
      </c>
      <c r="E32" s="5" t="s">
        <v>177</v>
      </c>
      <c r="F32" s="5">
        <v>-6310</v>
      </c>
      <c r="G32" s="5" t="s">
        <v>99</v>
      </c>
      <c r="H32" s="5" t="s">
        <v>66</v>
      </c>
      <c r="I32" s="5">
        <v>148935.03</v>
      </c>
      <c r="J32" s="5" t="s">
        <v>178</v>
      </c>
      <c r="K32" s="5" t="s">
        <v>62</v>
      </c>
      <c r="L32" s="5" t="s">
        <v>56</v>
      </c>
      <c r="M32" s="5">
        <v>2.77</v>
      </c>
      <c r="N32" s="5" t="s">
        <v>24</v>
      </c>
      <c r="O32" s="5">
        <v>32</v>
      </c>
    </row>
    <row r="33" spans="1:15" x14ac:dyDescent="0.2">
      <c r="A33" s="5" t="s">
        <v>179</v>
      </c>
      <c r="B33" s="5" t="s">
        <v>180</v>
      </c>
      <c r="C33" s="5">
        <v>32</v>
      </c>
      <c r="D33" s="5" t="s">
        <v>17</v>
      </c>
      <c r="E33" s="5" t="s">
        <v>181</v>
      </c>
      <c r="F33" s="5">
        <v>-7607</v>
      </c>
      <c r="G33" s="5" t="s">
        <v>19</v>
      </c>
      <c r="H33" s="5" t="s">
        <v>30</v>
      </c>
      <c r="I33" s="5">
        <v>132555.37</v>
      </c>
      <c r="J33" s="5" t="s">
        <v>182</v>
      </c>
      <c r="K33" s="5" t="s">
        <v>47</v>
      </c>
      <c r="L33" s="5" t="s">
        <v>32</v>
      </c>
      <c r="M33" s="5">
        <v>1.1000000000000001</v>
      </c>
      <c r="N33" s="5" t="s">
        <v>24</v>
      </c>
      <c r="O33" s="5">
        <v>30</v>
      </c>
    </row>
    <row r="34" spans="1:15" x14ac:dyDescent="0.2">
      <c r="A34" s="5" t="s">
        <v>183</v>
      </c>
      <c r="B34" s="5" t="s">
        <v>184</v>
      </c>
      <c r="C34" s="5">
        <v>26</v>
      </c>
      <c r="D34" s="5" t="s">
        <v>50</v>
      </c>
      <c r="E34" s="5" t="s">
        <v>185</v>
      </c>
      <c r="F34" s="5">
        <v>-5717</v>
      </c>
      <c r="G34" s="5" t="s">
        <v>29</v>
      </c>
      <c r="H34" s="5" t="s">
        <v>79</v>
      </c>
      <c r="I34" s="5">
        <v>92949.67</v>
      </c>
      <c r="J34" s="5" t="s">
        <v>186</v>
      </c>
      <c r="K34" s="5" t="s">
        <v>22</v>
      </c>
      <c r="L34" s="5" t="s">
        <v>23</v>
      </c>
      <c r="M34" s="5">
        <v>4.1100000000000003</v>
      </c>
      <c r="N34" s="5" t="s">
        <v>24</v>
      </c>
      <c r="O34" s="5">
        <v>11</v>
      </c>
    </row>
    <row r="35" spans="1:15" x14ac:dyDescent="0.2">
      <c r="A35" s="5" t="s">
        <v>187</v>
      </c>
      <c r="B35" s="5" t="s">
        <v>188</v>
      </c>
      <c r="C35" s="5">
        <v>51</v>
      </c>
      <c r="D35" s="5" t="s">
        <v>27</v>
      </c>
      <c r="E35" s="5" t="s">
        <v>189</v>
      </c>
      <c r="F35" s="5">
        <v>-4410</v>
      </c>
      <c r="G35" s="5" t="s">
        <v>94</v>
      </c>
      <c r="H35" s="5" t="s">
        <v>53</v>
      </c>
      <c r="I35" s="5">
        <v>151205.41</v>
      </c>
      <c r="J35" s="5" t="s">
        <v>190</v>
      </c>
      <c r="K35" s="5" t="s">
        <v>118</v>
      </c>
      <c r="L35" s="5" t="s">
        <v>73</v>
      </c>
      <c r="M35" s="5">
        <v>4.8</v>
      </c>
      <c r="N35" s="5" t="s">
        <v>41</v>
      </c>
      <c r="O35" s="5">
        <v>39</v>
      </c>
    </row>
    <row r="36" spans="1:15" x14ac:dyDescent="0.2">
      <c r="A36" s="5" t="s">
        <v>191</v>
      </c>
      <c r="B36" s="5" t="s">
        <v>192</v>
      </c>
      <c r="C36" s="5">
        <v>49</v>
      </c>
      <c r="D36" s="5" t="s">
        <v>17</v>
      </c>
      <c r="E36" s="5" t="s">
        <v>193</v>
      </c>
      <c r="F36" s="5">
        <v>-9999</v>
      </c>
      <c r="G36" s="5" t="s">
        <v>94</v>
      </c>
      <c r="H36" s="5" t="s">
        <v>194</v>
      </c>
      <c r="I36" s="5">
        <v>144007.63</v>
      </c>
      <c r="J36" s="5" t="s">
        <v>195</v>
      </c>
      <c r="K36" s="5" t="s">
        <v>81</v>
      </c>
      <c r="L36" s="5" t="s">
        <v>56</v>
      </c>
      <c r="M36" s="5">
        <v>3.51</v>
      </c>
      <c r="N36" s="5" t="s">
        <v>33</v>
      </c>
      <c r="O36" s="5">
        <v>28</v>
      </c>
    </row>
    <row r="37" spans="1:15" x14ac:dyDescent="0.2">
      <c r="A37" s="5" t="s">
        <v>196</v>
      </c>
      <c r="B37" s="5" t="s">
        <v>197</v>
      </c>
      <c r="C37" s="5">
        <v>40</v>
      </c>
      <c r="D37" s="5" t="s">
        <v>27</v>
      </c>
      <c r="E37" s="5" t="s">
        <v>198</v>
      </c>
      <c r="F37" s="5">
        <v>-10818</v>
      </c>
      <c r="G37" s="5" t="s">
        <v>19</v>
      </c>
      <c r="H37" s="5" t="s">
        <v>53</v>
      </c>
      <c r="I37" s="5">
        <v>56870.45</v>
      </c>
      <c r="J37" s="5" t="s">
        <v>199</v>
      </c>
      <c r="K37" s="5" t="s">
        <v>55</v>
      </c>
      <c r="L37" s="5" t="s">
        <v>32</v>
      </c>
      <c r="M37" s="5">
        <v>1.26</v>
      </c>
      <c r="N37" s="5" t="s">
        <v>41</v>
      </c>
      <c r="O37" s="5">
        <v>21</v>
      </c>
    </row>
    <row r="38" spans="1:15" x14ac:dyDescent="0.2">
      <c r="A38" s="5" t="s">
        <v>200</v>
      </c>
      <c r="B38" s="5" t="s">
        <v>201</v>
      </c>
      <c r="C38" s="5">
        <v>48</v>
      </c>
      <c r="D38" s="5" t="s">
        <v>27</v>
      </c>
      <c r="E38" s="5" t="s">
        <v>202</v>
      </c>
      <c r="F38" s="5">
        <v>-2447</v>
      </c>
      <c r="G38" s="5" t="s">
        <v>52</v>
      </c>
      <c r="H38" s="5" t="s">
        <v>66</v>
      </c>
      <c r="I38" s="5">
        <v>104162.06</v>
      </c>
      <c r="J38" s="5" t="s">
        <v>203</v>
      </c>
      <c r="K38" s="5" t="s">
        <v>81</v>
      </c>
      <c r="L38" s="5" t="s">
        <v>56</v>
      </c>
      <c r="M38" s="5">
        <v>4.41</v>
      </c>
      <c r="N38" s="5" t="s">
        <v>41</v>
      </c>
      <c r="O38" s="5">
        <v>34</v>
      </c>
    </row>
    <row r="39" spans="1:15" x14ac:dyDescent="0.2">
      <c r="A39" s="5" t="s">
        <v>204</v>
      </c>
      <c r="B39" s="5" t="s">
        <v>205</v>
      </c>
      <c r="C39" s="5">
        <v>56</v>
      </c>
      <c r="D39" s="5" t="s">
        <v>17</v>
      </c>
      <c r="E39" s="5" t="s">
        <v>206</v>
      </c>
      <c r="F39" s="5">
        <v>-6493</v>
      </c>
      <c r="G39" s="5" t="s">
        <v>29</v>
      </c>
      <c r="H39" s="5" t="s">
        <v>79</v>
      </c>
      <c r="I39" s="5">
        <v>39208.6</v>
      </c>
      <c r="J39" s="5" t="s">
        <v>207</v>
      </c>
      <c r="K39" s="5" t="s">
        <v>104</v>
      </c>
      <c r="L39" s="5" t="s">
        <v>32</v>
      </c>
      <c r="M39" s="5">
        <v>4.3600000000000003</v>
      </c>
      <c r="N39" s="5" t="s">
        <v>24</v>
      </c>
      <c r="O39" s="5">
        <v>39</v>
      </c>
    </row>
    <row r="40" spans="1:15" x14ac:dyDescent="0.2">
      <c r="A40" s="5" t="s">
        <v>208</v>
      </c>
      <c r="B40" s="5" t="s">
        <v>209</v>
      </c>
      <c r="C40" s="5">
        <v>47</v>
      </c>
      <c r="D40" s="5" t="s">
        <v>17</v>
      </c>
      <c r="E40" s="5" t="s">
        <v>210</v>
      </c>
      <c r="F40" s="5">
        <v>-3379</v>
      </c>
      <c r="G40" s="5" t="s">
        <v>29</v>
      </c>
      <c r="H40" s="5" t="s">
        <v>53</v>
      </c>
      <c r="I40" s="5">
        <v>160693.45000000001</v>
      </c>
      <c r="J40" s="5" t="s">
        <v>211</v>
      </c>
      <c r="K40" s="5" t="s">
        <v>22</v>
      </c>
      <c r="L40" s="5" t="s">
        <v>73</v>
      </c>
      <c r="M40" s="5">
        <v>2.52</v>
      </c>
      <c r="N40" s="5" t="s">
        <v>24</v>
      </c>
      <c r="O40" s="5">
        <v>29</v>
      </c>
    </row>
    <row r="41" spans="1:15" x14ac:dyDescent="0.2">
      <c r="A41" s="5" t="s">
        <v>212</v>
      </c>
      <c r="B41" s="5" t="s">
        <v>213</v>
      </c>
      <c r="C41" s="5">
        <v>46</v>
      </c>
      <c r="D41" s="5" t="s">
        <v>50</v>
      </c>
      <c r="E41" s="5" t="s">
        <v>214</v>
      </c>
      <c r="F41" s="5">
        <v>-3329</v>
      </c>
      <c r="G41" s="5" t="s">
        <v>94</v>
      </c>
      <c r="H41" s="5" t="s">
        <v>144</v>
      </c>
      <c r="I41" s="5">
        <v>143608.51999999999</v>
      </c>
      <c r="J41" s="5" t="s">
        <v>215</v>
      </c>
      <c r="K41" s="5" t="s">
        <v>62</v>
      </c>
      <c r="L41" s="5" t="s">
        <v>32</v>
      </c>
      <c r="M41" s="5">
        <v>3.6</v>
      </c>
      <c r="N41" s="5" t="s">
        <v>74</v>
      </c>
      <c r="O41" s="5">
        <v>1</v>
      </c>
    </row>
    <row r="42" spans="1:15" x14ac:dyDescent="0.2">
      <c r="A42" s="5" t="s">
        <v>216</v>
      </c>
      <c r="B42" s="5" t="s">
        <v>217</v>
      </c>
      <c r="C42" s="5">
        <v>23</v>
      </c>
      <c r="D42" s="5" t="s">
        <v>17</v>
      </c>
      <c r="E42" s="5" t="s">
        <v>218</v>
      </c>
      <c r="F42" s="5">
        <v>-9430</v>
      </c>
      <c r="G42" s="5" t="s">
        <v>19</v>
      </c>
      <c r="H42" s="5" t="s">
        <v>38</v>
      </c>
      <c r="I42" s="5">
        <v>172424.77</v>
      </c>
      <c r="J42" s="5" t="s">
        <v>219</v>
      </c>
      <c r="K42" s="5" t="s">
        <v>81</v>
      </c>
      <c r="L42" s="5" t="s">
        <v>73</v>
      </c>
      <c r="M42" s="5">
        <v>1.67</v>
      </c>
      <c r="N42" s="5" t="s">
        <v>57</v>
      </c>
      <c r="O42" s="5">
        <v>7</v>
      </c>
    </row>
    <row r="43" spans="1:15" x14ac:dyDescent="0.2">
      <c r="A43" s="5" t="s">
        <v>220</v>
      </c>
      <c r="B43" s="5" t="s">
        <v>221</v>
      </c>
      <c r="C43" s="5">
        <v>41</v>
      </c>
      <c r="D43" s="5" t="s">
        <v>27</v>
      </c>
      <c r="E43" s="5" t="s">
        <v>222</v>
      </c>
      <c r="F43" s="5">
        <v>-7793</v>
      </c>
      <c r="G43" s="5" t="s">
        <v>29</v>
      </c>
      <c r="H43" s="5" t="s">
        <v>30</v>
      </c>
      <c r="I43" s="5">
        <v>46019.49</v>
      </c>
      <c r="J43" s="5" t="s">
        <v>223</v>
      </c>
      <c r="K43" s="5" t="s">
        <v>47</v>
      </c>
      <c r="L43" s="5" t="s">
        <v>23</v>
      </c>
      <c r="M43" s="5">
        <v>3.79</v>
      </c>
      <c r="N43" s="5" t="s">
        <v>33</v>
      </c>
      <c r="O43" s="5">
        <v>38</v>
      </c>
    </row>
    <row r="44" spans="1:15" x14ac:dyDescent="0.2">
      <c r="A44" s="5" t="s">
        <v>224</v>
      </c>
      <c r="B44" s="5" t="s">
        <v>225</v>
      </c>
      <c r="C44" s="5">
        <v>24</v>
      </c>
      <c r="D44" s="5" t="s">
        <v>50</v>
      </c>
      <c r="E44" s="5" t="s">
        <v>226</v>
      </c>
      <c r="F44" s="5">
        <v>-8485</v>
      </c>
      <c r="G44" s="5" t="s">
        <v>19</v>
      </c>
      <c r="H44" s="5" t="s">
        <v>20</v>
      </c>
      <c r="I44" s="5">
        <v>128893.77</v>
      </c>
      <c r="J44" s="5" t="s">
        <v>227</v>
      </c>
      <c r="K44" s="5" t="s">
        <v>104</v>
      </c>
      <c r="L44" s="5" t="s">
        <v>56</v>
      </c>
      <c r="M44" s="5">
        <v>1.42</v>
      </c>
      <c r="N44" s="5" t="s">
        <v>33</v>
      </c>
      <c r="O44" s="5">
        <v>40</v>
      </c>
    </row>
    <row r="45" spans="1:15" x14ac:dyDescent="0.2">
      <c r="A45" s="5" t="s">
        <v>228</v>
      </c>
      <c r="B45" s="5" t="s">
        <v>229</v>
      </c>
      <c r="C45" s="5">
        <v>31</v>
      </c>
      <c r="D45" s="5" t="s">
        <v>50</v>
      </c>
      <c r="E45" s="5" t="s">
        <v>230</v>
      </c>
      <c r="F45" s="5">
        <v>-7009</v>
      </c>
      <c r="G45" s="5" t="s">
        <v>52</v>
      </c>
      <c r="H45" s="5" t="s">
        <v>20</v>
      </c>
      <c r="I45" s="5">
        <v>147323.01</v>
      </c>
      <c r="J45" s="5" t="s">
        <v>219</v>
      </c>
      <c r="K45" s="5" t="s">
        <v>104</v>
      </c>
      <c r="L45" s="5" t="s">
        <v>73</v>
      </c>
      <c r="M45" s="5">
        <v>2.29</v>
      </c>
      <c r="N45" s="5" t="s">
        <v>24</v>
      </c>
      <c r="O45" s="5">
        <v>5</v>
      </c>
    </row>
    <row r="46" spans="1:15" x14ac:dyDescent="0.2">
      <c r="A46" s="5" t="s">
        <v>231</v>
      </c>
      <c r="B46" s="5" t="s">
        <v>232</v>
      </c>
      <c r="C46" s="5">
        <v>37</v>
      </c>
      <c r="D46" s="5" t="s">
        <v>50</v>
      </c>
      <c r="E46" s="5" t="s">
        <v>233</v>
      </c>
      <c r="F46" s="5">
        <v>-8816</v>
      </c>
      <c r="G46" s="5" t="s">
        <v>37</v>
      </c>
      <c r="H46" s="5" t="s">
        <v>144</v>
      </c>
      <c r="I46" s="5">
        <v>106674.44</v>
      </c>
      <c r="J46" s="5" t="s">
        <v>234</v>
      </c>
      <c r="K46" s="5" t="s">
        <v>55</v>
      </c>
      <c r="L46" s="5" t="s">
        <v>56</v>
      </c>
      <c r="M46" s="5">
        <v>1.85</v>
      </c>
      <c r="N46" s="5" t="s">
        <v>33</v>
      </c>
      <c r="O46" s="5">
        <v>21</v>
      </c>
    </row>
    <row r="47" spans="1:15" x14ac:dyDescent="0.2">
      <c r="A47" s="5" t="s">
        <v>235</v>
      </c>
      <c r="B47" s="5" t="s">
        <v>236</v>
      </c>
      <c r="C47" s="5">
        <v>39</v>
      </c>
      <c r="D47" s="5" t="s">
        <v>17</v>
      </c>
      <c r="E47" s="5" t="s">
        <v>237</v>
      </c>
      <c r="F47" s="5">
        <v>-3425</v>
      </c>
      <c r="G47" s="5" t="s">
        <v>99</v>
      </c>
      <c r="H47" s="5" t="s">
        <v>66</v>
      </c>
      <c r="I47" s="5">
        <v>105843.79</v>
      </c>
      <c r="J47" s="5" t="s">
        <v>238</v>
      </c>
      <c r="K47" s="5" t="s">
        <v>47</v>
      </c>
      <c r="L47" s="5" t="s">
        <v>56</v>
      </c>
      <c r="M47" s="5">
        <v>3.58</v>
      </c>
      <c r="N47" s="5" t="s">
        <v>41</v>
      </c>
      <c r="O47" s="5">
        <v>28</v>
      </c>
    </row>
    <row r="48" spans="1:15" x14ac:dyDescent="0.2">
      <c r="A48" s="5" t="s">
        <v>239</v>
      </c>
      <c r="B48" s="5" t="s">
        <v>240</v>
      </c>
      <c r="C48" s="5">
        <v>40</v>
      </c>
      <c r="D48" s="5" t="s">
        <v>27</v>
      </c>
      <c r="E48" s="5" t="s">
        <v>241</v>
      </c>
      <c r="F48" s="5">
        <v>-7272</v>
      </c>
      <c r="G48" s="5" t="s">
        <v>52</v>
      </c>
      <c r="H48" s="5" t="s">
        <v>173</v>
      </c>
      <c r="I48" s="5">
        <v>103622.77</v>
      </c>
      <c r="J48" s="5" t="s">
        <v>242</v>
      </c>
      <c r="K48" s="5" t="s">
        <v>62</v>
      </c>
      <c r="L48" s="5" t="s">
        <v>56</v>
      </c>
      <c r="M48" s="5">
        <v>4.99</v>
      </c>
      <c r="N48" s="5" t="s">
        <v>57</v>
      </c>
      <c r="O48" s="5">
        <v>21</v>
      </c>
    </row>
    <row r="49" spans="1:15" x14ac:dyDescent="0.2">
      <c r="A49" s="5" t="s">
        <v>243</v>
      </c>
      <c r="B49" s="5" t="s">
        <v>244</v>
      </c>
      <c r="C49" s="5">
        <v>51</v>
      </c>
      <c r="D49" s="5" t="s">
        <v>50</v>
      </c>
      <c r="E49" s="5" t="s">
        <v>245</v>
      </c>
      <c r="F49" s="5">
        <v>-3768</v>
      </c>
      <c r="G49" s="5" t="s">
        <v>99</v>
      </c>
      <c r="H49" s="5" t="s">
        <v>173</v>
      </c>
      <c r="I49" s="5">
        <v>52335.44</v>
      </c>
      <c r="J49" s="5" t="s">
        <v>246</v>
      </c>
      <c r="K49" s="5" t="s">
        <v>55</v>
      </c>
      <c r="L49" s="5" t="s">
        <v>32</v>
      </c>
      <c r="M49" s="5">
        <v>1.87</v>
      </c>
      <c r="N49" s="5" t="s">
        <v>41</v>
      </c>
      <c r="O49" s="5">
        <v>17</v>
      </c>
    </row>
    <row r="50" spans="1:15" x14ac:dyDescent="0.2">
      <c r="A50" s="5" t="s">
        <v>247</v>
      </c>
      <c r="B50" s="5" t="s">
        <v>248</v>
      </c>
      <c r="C50" s="5">
        <v>55</v>
      </c>
      <c r="D50" s="5" t="s">
        <v>17</v>
      </c>
      <c r="E50" s="5" t="s">
        <v>249</v>
      </c>
      <c r="F50" s="5">
        <v>-5433</v>
      </c>
      <c r="G50" s="5" t="s">
        <v>116</v>
      </c>
      <c r="H50" s="5" t="s">
        <v>30</v>
      </c>
      <c r="I50" s="5">
        <v>87327.76</v>
      </c>
      <c r="J50" s="5" t="s">
        <v>250</v>
      </c>
      <c r="K50" s="5" t="s">
        <v>22</v>
      </c>
      <c r="L50" s="5" t="s">
        <v>32</v>
      </c>
      <c r="M50" s="5">
        <v>2.1</v>
      </c>
      <c r="N50" s="5" t="s">
        <v>74</v>
      </c>
      <c r="O50" s="5">
        <v>35</v>
      </c>
    </row>
    <row r="51" spans="1:15" x14ac:dyDescent="0.2">
      <c r="A51" s="5" t="s">
        <v>251</v>
      </c>
      <c r="B51" s="5" t="s">
        <v>252</v>
      </c>
      <c r="C51" s="5">
        <v>30</v>
      </c>
      <c r="D51" s="5" t="s">
        <v>17</v>
      </c>
      <c r="E51" s="5" t="s">
        <v>253</v>
      </c>
      <c r="F51" s="5">
        <v>-2106</v>
      </c>
      <c r="G51" s="5" t="s">
        <v>52</v>
      </c>
      <c r="H51" s="5" t="s">
        <v>194</v>
      </c>
      <c r="I51" s="5">
        <v>103062.56</v>
      </c>
      <c r="J51" s="5" t="s">
        <v>254</v>
      </c>
      <c r="K51" s="5" t="s">
        <v>62</v>
      </c>
      <c r="L51" s="5" t="s">
        <v>32</v>
      </c>
      <c r="M51" s="5">
        <v>4.8600000000000003</v>
      </c>
      <c r="N51" s="5" t="s">
        <v>33</v>
      </c>
      <c r="O51" s="5">
        <v>30</v>
      </c>
    </row>
    <row r="52" spans="1:15" x14ac:dyDescent="0.2">
      <c r="A52" s="5" t="s">
        <v>255</v>
      </c>
      <c r="B52" s="5" t="s">
        <v>256</v>
      </c>
      <c r="C52" s="5">
        <v>47</v>
      </c>
      <c r="D52" s="5" t="s">
        <v>50</v>
      </c>
      <c r="E52" s="5" t="s">
        <v>257</v>
      </c>
      <c r="F52" s="5">
        <v>-3411</v>
      </c>
      <c r="G52" s="5" t="s">
        <v>78</v>
      </c>
      <c r="H52" s="5" t="s">
        <v>53</v>
      </c>
      <c r="I52" s="5">
        <v>152615.6</v>
      </c>
      <c r="J52" s="5" t="s">
        <v>258</v>
      </c>
      <c r="K52" s="5" t="s">
        <v>136</v>
      </c>
      <c r="L52" s="5" t="s">
        <v>32</v>
      </c>
      <c r="M52" s="5">
        <v>1.47</v>
      </c>
      <c r="N52" s="5" t="s">
        <v>41</v>
      </c>
      <c r="O52" s="5">
        <v>38</v>
      </c>
    </row>
    <row r="53" spans="1:15" x14ac:dyDescent="0.2">
      <c r="A53" s="5" t="s">
        <v>259</v>
      </c>
      <c r="B53" s="5" t="s">
        <v>260</v>
      </c>
      <c r="C53" s="5">
        <v>36</v>
      </c>
      <c r="D53" s="5" t="s">
        <v>17</v>
      </c>
      <c r="E53" s="5" t="s">
        <v>261</v>
      </c>
      <c r="F53" s="5">
        <v>-7084</v>
      </c>
      <c r="G53" s="5" t="s">
        <v>52</v>
      </c>
      <c r="H53" s="5" t="s">
        <v>66</v>
      </c>
      <c r="I53" s="5">
        <v>79280.14</v>
      </c>
      <c r="J53" s="5" t="s">
        <v>262</v>
      </c>
      <c r="K53" s="5" t="s">
        <v>22</v>
      </c>
      <c r="L53" s="5" t="s">
        <v>23</v>
      </c>
      <c r="M53" s="5">
        <v>4.79</v>
      </c>
      <c r="N53" s="5" t="s">
        <v>24</v>
      </c>
      <c r="O53" s="5">
        <v>40</v>
      </c>
    </row>
    <row r="54" spans="1:15" x14ac:dyDescent="0.2">
      <c r="A54" s="5" t="s">
        <v>263</v>
      </c>
      <c r="B54" s="5" t="s">
        <v>264</v>
      </c>
      <c r="C54" s="5">
        <v>64</v>
      </c>
      <c r="D54" s="5" t="s">
        <v>27</v>
      </c>
      <c r="E54" s="5" t="s">
        <v>265</v>
      </c>
      <c r="F54" s="5">
        <v>-2950</v>
      </c>
      <c r="G54" s="5" t="s">
        <v>78</v>
      </c>
      <c r="H54" s="5" t="s">
        <v>144</v>
      </c>
      <c r="I54" s="5">
        <v>94235.05</v>
      </c>
      <c r="J54" s="5" t="s">
        <v>266</v>
      </c>
      <c r="K54" s="5" t="s">
        <v>127</v>
      </c>
      <c r="L54" s="5" t="s">
        <v>56</v>
      </c>
      <c r="M54" s="5">
        <v>2.17</v>
      </c>
      <c r="N54" s="5" t="s">
        <v>24</v>
      </c>
      <c r="O54" s="5">
        <v>18</v>
      </c>
    </row>
    <row r="55" spans="1:15" x14ac:dyDescent="0.2">
      <c r="A55" s="5" t="s">
        <v>267</v>
      </c>
      <c r="B55" s="5" t="s">
        <v>268</v>
      </c>
      <c r="C55" s="5">
        <v>51</v>
      </c>
      <c r="D55" s="5" t="s">
        <v>27</v>
      </c>
      <c r="E55" s="5" t="s">
        <v>269</v>
      </c>
      <c r="F55" s="5">
        <v>-5049</v>
      </c>
      <c r="G55" s="5" t="s">
        <v>29</v>
      </c>
      <c r="H55" s="5" t="s">
        <v>71</v>
      </c>
      <c r="I55" s="5">
        <v>113961.54</v>
      </c>
      <c r="J55" s="5" t="s">
        <v>270</v>
      </c>
      <c r="K55" s="5" t="s">
        <v>55</v>
      </c>
      <c r="L55" s="5" t="s">
        <v>73</v>
      </c>
      <c r="M55" s="5">
        <v>4.3099999999999996</v>
      </c>
      <c r="N55" s="5" t="s">
        <v>74</v>
      </c>
      <c r="O55" s="5">
        <v>3</v>
      </c>
    </row>
    <row r="56" spans="1:15" x14ac:dyDescent="0.2">
      <c r="A56" s="5" t="s">
        <v>271</v>
      </c>
      <c r="B56" s="5" t="s">
        <v>272</v>
      </c>
      <c r="C56" s="5">
        <v>60</v>
      </c>
      <c r="D56" s="5" t="s">
        <v>17</v>
      </c>
      <c r="E56" s="5" t="s">
        <v>273</v>
      </c>
      <c r="F56" s="5">
        <v>-4080</v>
      </c>
      <c r="G56" s="5" t="s">
        <v>94</v>
      </c>
      <c r="H56" s="5" t="s">
        <v>194</v>
      </c>
      <c r="I56" s="5">
        <v>136461.38</v>
      </c>
      <c r="J56" s="5" t="s">
        <v>274</v>
      </c>
      <c r="K56" s="5" t="s">
        <v>118</v>
      </c>
      <c r="L56" s="5" t="s">
        <v>56</v>
      </c>
      <c r="M56" s="5">
        <v>2.75</v>
      </c>
      <c r="N56" s="5" t="s">
        <v>57</v>
      </c>
      <c r="O56" s="5">
        <v>2</v>
      </c>
    </row>
    <row r="57" spans="1:15" x14ac:dyDescent="0.2">
      <c r="A57" s="5" t="s">
        <v>275</v>
      </c>
      <c r="B57" s="5" t="s">
        <v>276</v>
      </c>
      <c r="C57" s="5">
        <v>42</v>
      </c>
      <c r="D57" s="5" t="s">
        <v>17</v>
      </c>
      <c r="E57" s="5" t="s">
        <v>277</v>
      </c>
      <c r="F57" s="5">
        <v>-5168</v>
      </c>
      <c r="G57" s="5" t="s">
        <v>52</v>
      </c>
      <c r="H57" s="5" t="s">
        <v>38</v>
      </c>
      <c r="I57" s="5">
        <v>172864.01</v>
      </c>
      <c r="J57" s="5" t="s">
        <v>278</v>
      </c>
      <c r="K57" s="5" t="s">
        <v>81</v>
      </c>
      <c r="L57" s="5" t="s">
        <v>23</v>
      </c>
      <c r="M57" s="5">
        <v>4.05</v>
      </c>
      <c r="N57" s="5" t="s">
        <v>24</v>
      </c>
      <c r="O57" s="5">
        <v>30</v>
      </c>
    </row>
    <row r="58" spans="1:15" x14ac:dyDescent="0.2">
      <c r="A58" s="5" t="s">
        <v>279</v>
      </c>
      <c r="B58" s="5" t="s">
        <v>280</v>
      </c>
      <c r="C58" s="5">
        <v>50</v>
      </c>
      <c r="D58" s="5" t="s">
        <v>50</v>
      </c>
      <c r="E58" s="5" t="s">
        <v>281</v>
      </c>
      <c r="F58" s="5">
        <v>-10400</v>
      </c>
      <c r="G58" s="5" t="s">
        <v>19</v>
      </c>
      <c r="H58" s="5" t="s">
        <v>79</v>
      </c>
      <c r="I58" s="5">
        <v>85454.35</v>
      </c>
      <c r="J58" s="5" t="s">
        <v>282</v>
      </c>
      <c r="K58" s="5" t="s">
        <v>62</v>
      </c>
      <c r="L58" s="5" t="s">
        <v>23</v>
      </c>
      <c r="M58" s="5">
        <v>4.43</v>
      </c>
      <c r="N58" s="5" t="s">
        <v>33</v>
      </c>
      <c r="O58" s="5">
        <v>26</v>
      </c>
    </row>
    <row r="59" spans="1:15" x14ac:dyDescent="0.2">
      <c r="A59" s="5" t="s">
        <v>283</v>
      </c>
      <c r="B59" s="5" t="s">
        <v>284</v>
      </c>
      <c r="C59" s="5">
        <v>40</v>
      </c>
      <c r="D59" s="5" t="s">
        <v>17</v>
      </c>
      <c r="E59" s="5" t="s">
        <v>285</v>
      </c>
      <c r="F59" s="5">
        <v>-3241</v>
      </c>
      <c r="G59" s="5" t="s">
        <v>94</v>
      </c>
      <c r="H59" s="5" t="s">
        <v>71</v>
      </c>
      <c r="I59" s="5">
        <v>80604.990000000005</v>
      </c>
      <c r="J59" s="5" t="s">
        <v>286</v>
      </c>
      <c r="K59" s="5" t="s">
        <v>136</v>
      </c>
      <c r="L59" s="5" t="s">
        <v>56</v>
      </c>
      <c r="M59" s="5">
        <v>4.46</v>
      </c>
      <c r="N59" s="5" t="s">
        <v>74</v>
      </c>
      <c r="O59" s="5">
        <v>34</v>
      </c>
    </row>
    <row r="60" spans="1:15" x14ac:dyDescent="0.2">
      <c r="A60" s="5" t="s">
        <v>287</v>
      </c>
      <c r="B60" s="5" t="s">
        <v>288</v>
      </c>
      <c r="C60" s="5">
        <v>25</v>
      </c>
      <c r="D60" s="5" t="s">
        <v>27</v>
      </c>
      <c r="E60" s="5" t="s">
        <v>289</v>
      </c>
      <c r="F60" s="5">
        <v>-10473</v>
      </c>
      <c r="G60" s="5" t="s">
        <v>94</v>
      </c>
      <c r="H60" s="5" t="s">
        <v>144</v>
      </c>
      <c r="I60" s="5">
        <v>64515.94</v>
      </c>
      <c r="J60" s="5" t="s">
        <v>290</v>
      </c>
      <c r="K60" s="5" t="s">
        <v>55</v>
      </c>
      <c r="L60" s="5" t="s">
        <v>73</v>
      </c>
      <c r="M60" s="5">
        <v>2.75</v>
      </c>
      <c r="N60" s="5" t="s">
        <v>41</v>
      </c>
      <c r="O60" s="5">
        <v>7</v>
      </c>
    </row>
    <row r="61" spans="1:15" x14ac:dyDescent="0.2">
      <c r="A61" s="5" t="s">
        <v>291</v>
      </c>
      <c r="B61" s="5" t="s">
        <v>292</v>
      </c>
      <c r="C61" s="5">
        <v>60</v>
      </c>
      <c r="D61" s="5" t="s">
        <v>27</v>
      </c>
      <c r="E61" s="5" t="s">
        <v>293</v>
      </c>
      <c r="F61" s="5">
        <v>-2003</v>
      </c>
      <c r="G61" s="5" t="s">
        <v>85</v>
      </c>
      <c r="H61" s="5" t="s">
        <v>66</v>
      </c>
      <c r="I61" s="5">
        <v>48515.33</v>
      </c>
      <c r="J61" s="5" t="s">
        <v>294</v>
      </c>
      <c r="K61" s="5" t="s">
        <v>136</v>
      </c>
      <c r="L61" s="5" t="s">
        <v>56</v>
      </c>
      <c r="M61" s="5">
        <v>4.79</v>
      </c>
      <c r="N61" s="5" t="s">
        <v>24</v>
      </c>
      <c r="O61" s="5">
        <v>31</v>
      </c>
    </row>
    <row r="62" spans="1:15" x14ac:dyDescent="0.2">
      <c r="A62" s="5" t="s">
        <v>295</v>
      </c>
      <c r="B62" s="5" t="s">
        <v>268</v>
      </c>
      <c r="C62" s="5">
        <v>54</v>
      </c>
      <c r="D62" s="5" t="s">
        <v>17</v>
      </c>
      <c r="E62" s="5" t="s">
        <v>296</v>
      </c>
      <c r="F62" s="5">
        <v>-10483</v>
      </c>
      <c r="G62" s="5" t="s">
        <v>94</v>
      </c>
      <c r="H62" s="5" t="s">
        <v>30</v>
      </c>
      <c r="I62" s="5">
        <v>101234.04</v>
      </c>
      <c r="J62" s="5" t="s">
        <v>297</v>
      </c>
      <c r="K62" s="5" t="s">
        <v>104</v>
      </c>
      <c r="L62" s="5" t="s">
        <v>32</v>
      </c>
      <c r="M62" s="5">
        <v>4.6900000000000004</v>
      </c>
      <c r="N62" s="5" t="s">
        <v>57</v>
      </c>
      <c r="O62" s="5">
        <v>8</v>
      </c>
    </row>
    <row r="63" spans="1:15" x14ac:dyDescent="0.2">
      <c r="A63" s="5" t="s">
        <v>298</v>
      </c>
      <c r="B63" s="5" t="s">
        <v>299</v>
      </c>
      <c r="C63" s="5">
        <v>48</v>
      </c>
      <c r="D63" s="5" t="s">
        <v>50</v>
      </c>
      <c r="E63" s="5" t="s">
        <v>300</v>
      </c>
      <c r="F63" s="5">
        <v>-2454</v>
      </c>
      <c r="G63" s="5" t="s">
        <v>116</v>
      </c>
      <c r="H63" s="5" t="s">
        <v>194</v>
      </c>
      <c r="I63" s="5">
        <v>156434.01</v>
      </c>
      <c r="J63" s="5" t="s">
        <v>301</v>
      </c>
      <c r="K63" s="5" t="s">
        <v>40</v>
      </c>
      <c r="L63" s="5" t="s">
        <v>32</v>
      </c>
      <c r="M63" s="5">
        <v>2.79</v>
      </c>
      <c r="N63" s="5" t="s">
        <v>41</v>
      </c>
      <c r="O63" s="5">
        <v>22</v>
      </c>
    </row>
    <row r="64" spans="1:15" x14ac:dyDescent="0.2">
      <c r="A64" s="5" t="s">
        <v>302</v>
      </c>
      <c r="B64" s="5" t="s">
        <v>303</v>
      </c>
      <c r="C64" s="5">
        <v>56</v>
      </c>
      <c r="D64" s="5" t="s">
        <v>50</v>
      </c>
      <c r="E64" s="5" t="s">
        <v>304</v>
      </c>
      <c r="F64" s="5">
        <v>-5608</v>
      </c>
      <c r="G64" s="5" t="s">
        <v>99</v>
      </c>
      <c r="H64" s="5" t="s">
        <v>38</v>
      </c>
      <c r="I64" s="5">
        <v>90530.77</v>
      </c>
      <c r="J64" s="5" t="s">
        <v>305</v>
      </c>
      <c r="K64" s="5" t="s">
        <v>104</v>
      </c>
      <c r="L64" s="5" t="s">
        <v>23</v>
      </c>
      <c r="M64" s="5">
        <v>2.27</v>
      </c>
      <c r="N64" s="5" t="s">
        <v>41</v>
      </c>
      <c r="O64" s="5">
        <v>24</v>
      </c>
    </row>
    <row r="65" spans="1:15" x14ac:dyDescent="0.2">
      <c r="A65" s="5" t="s">
        <v>306</v>
      </c>
      <c r="B65" s="5" t="s">
        <v>307</v>
      </c>
      <c r="C65" s="5">
        <v>63</v>
      </c>
      <c r="D65" s="5" t="s">
        <v>27</v>
      </c>
      <c r="E65" s="5" t="s">
        <v>308</v>
      </c>
      <c r="F65" s="5">
        <v>-9694</v>
      </c>
      <c r="G65" s="5" t="s">
        <v>52</v>
      </c>
      <c r="H65" s="5" t="s">
        <v>173</v>
      </c>
      <c r="I65" s="5">
        <v>161106.54999999999</v>
      </c>
      <c r="J65" s="5" t="s">
        <v>309</v>
      </c>
      <c r="K65" s="5" t="s">
        <v>40</v>
      </c>
      <c r="L65" s="5" t="s">
        <v>23</v>
      </c>
      <c r="M65" s="5">
        <v>3.1</v>
      </c>
      <c r="N65" s="5" t="s">
        <v>41</v>
      </c>
      <c r="O65" s="5">
        <v>0</v>
      </c>
    </row>
    <row r="66" spans="1:15" x14ac:dyDescent="0.2">
      <c r="A66" s="5" t="s">
        <v>310</v>
      </c>
      <c r="B66" s="5" t="s">
        <v>311</v>
      </c>
      <c r="C66" s="5">
        <v>48</v>
      </c>
      <c r="D66" s="5" t="s">
        <v>17</v>
      </c>
      <c r="E66" s="5" t="s">
        <v>312</v>
      </c>
      <c r="F66" s="5">
        <v>-6197</v>
      </c>
      <c r="G66" s="5" t="s">
        <v>37</v>
      </c>
      <c r="H66" s="5" t="s">
        <v>38</v>
      </c>
      <c r="I66" s="5">
        <v>135442.17000000001</v>
      </c>
      <c r="J66" s="5" t="s">
        <v>313</v>
      </c>
      <c r="K66" s="5" t="s">
        <v>136</v>
      </c>
      <c r="L66" s="5" t="s">
        <v>73</v>
      </c>
      <c r="M66" s="5">
        <v>4.41</v>
      </c>
      <c r="N66" s="5" t="s">
        <v>57</v>
      </c>
      <c r="O66" s="5">
        <v>24</v>
      </c>
    </row>
    <row r="67" spans="1:15" x14ac:dyDescent="0.2">
      <c r="A67" s="5" t="s">
        <v>314</v>
      </c>
      <c r="B67" s="5" t="s">
        <v>315</v>
      </c>
      <c r="C67" s="5">
        <v>53</v>
      </c>
      <c r="D67" s="5" t="s">
        <v>17</v>
      </c>
      <c r="E67" s="5" t="s">
        <v>316</v>
      </c>
      <c r="F67" s="5">
        <v>-5847</v>
      </c>
      <c r="G67" s="5" t="s">
        <v>116</v>
      </c>
      <c r="H67" s="5" t="s">
        <v>30</v>
      </c>
      <c r="I67" s="5">
        <v>143281.12</v>
      </c>
      <c r="J67" s="5" t="s">
        <v>317</v>
      </c>
      <c r="K67" s="5" t="s">
        <v>136</v>
      </c>
      <c r="L67" s="5" t="s">
        <v>23</v>
      </c>
      <c r="M67" s="5">
        <v>2.77</v>
      </c>
      <c r="N67" s="5" t="s">
        <v>33</v>
      </c>
      <c r="O67" s="5">
        <v>1</v>
      </c>
    </row>
    <row r="68" spans="1:15" x14ac:dyDescent="0.2">
      <c r="A68" s="5" t="s">
        <v>318</v>
      </c>
      <c r="B68" s="5" t="s">
        <v>319</v>
      </c>
      <c r="C68" s="5">
        <v>25</v>
      </c>
      <c r="D68" s="5" t="s">
        <v>50</v>
      </c>
      <c r="E68" s="5" t="s">
        <v>320</v>
      </c>
      <c r="F68" s="5">
        <v>-4508</v>
      </c>
      <c r="G68" s="5" t="s">
        <v>99</v>
      </c>
      <c r="H68" s="5" t="s">
        <v>20</v>
      </c>
      <c r="I68" s="5">
        <v>94747.5</v>
      </c>
      <c r="J68" s="5" t="s">
        <v>321</v>
      </c>
      <c r="K68" s="5" t="s">
        <v>55</v>
      </c>
      <c r="L68" s="5" t="s">
        <v>32</v>
      </c>
      <c r="M68" s="5">
        <v>1.7</v>
      </c>
      <c r="N68" s="5" t="s">
        <v>57</v>
      </c>
      <c r="O68" s="5">
        <v>24</v>
      </c>
    </row>
    <row r="69" spans="1:15" x14ac:dyDescent="0.2">
      <c r="A69" s="5" t="s">
        <v>322</v>
      </c>
      <c r="B69" s="5" t="s">
        <v>323</v>
      </c>
      <c r="C69" s="5">
        <v>37</v>
      </c>
      <c r="D69" s="5" t="s">
        <v>50</v>
      </c>
      <c r="E69" s="5" t="s">
        <v>324</v>
      </c>
      <c r="F69" s="5">
        <v>-9237</v>
      </c>
      <c r="G69" s="5" t="s">
        <v>116</v>
      </c>
      <c r="H69" s="5" t="s">
        <v>79</v>
      </c>
      <c r="I69" s="5">
        <v>72022.37</v>
      </c>
      <c r="J69" s="5" t="s">
        <v>325</v>
      </c>
      <c r="K69" s="5" t="s">
        <v>40</v>
      </c>
      <c r="L69" s="5" t="s">
        <v>73</v>
      </c>
      <c r="M69" s="5">
        <v>3.71</v>
      </c>
      <c r="N69" s="5" t="s">
        <v>24</v>
      </c>
      <c r="O69" s="5">
        <v>4</v>
      </c>
    </row>
    <row r="70" spans="1:15" x14ac:dyDescent="0.2">
      <c r="A70" s="5" t="s">
        <v>326</v>
      </c>
      <c r="B70" s="5" t="s">
        <v>327</v>
      </c>
      <c r="C70" s="5">
        <v>59</v>
      </c>
      <c r="D70" s="5" t="s">
        <v>50</v>
      </c>
      <c r="E70" s="5" t="s">
        <v>328</v>
      </c>
      <c r="F70" s="5">
        <v>-6536</v>
      </c>
      <c r="G70" s="5" t="s">
        <v>94</v>
      </c>
      <c r="H70" s="5" t="s">
        <v>194</v>
      </c>
      <c r="I70" s="5">
        <v>63886.46</v>
      </c>
      <c r="J70" s="5" t="s">
        <v>329</v>
      </c>
      <c r="K70" s="5" t="s">
        <v>40</v>
      </c>
      <c r="L70" s="5" t="s">
        <v>23</v>
      </c>
      <c r="M70" s="5">
        <v>1.95</v>
      </c>
      <c r="N70" s="5" t="s">
        <v>57</v>
      </c>
      <c r="O70" s="5">
        <v>22</v>
      </c>
    </row>
    <row r="71" spans="1:15" x14ac:dyDescent="0.2">
      <c r="A71" s="5" t="s">
        <v>330</v>
      </c>
      <c r="B71" s="5" t="s">
        <v>331</v>
      </c>
      <c r="C71" s="5">
        <v>40</v>
      </c>
      <c r="D71" s="5" t="s">
        <v>27</v>
      </c>
      <c r="E71" s="5" t="s">
        <v>332</v>
      </c>
      <c r="F71" s="5">
        <v>-2117</v>
      </c>
      <c r="G71" s="5" t="s">
        <v>52</v>
      </c>
      <c r="H71" s="5" t="s">
        <v>144</v>
      </c>
      <c r="I71" s="5">
        <v>167039.46</v>
      </c>
      <c r="J71" s="5" t="s">
        <v>333</v>
      </c>
      <c r="K71" s="5" t="s">
        <v>40</v>
      </c>
      <c r="L71" s="5" t="s">
        <v>73</v>
      </c>
      <c r="M71" s="5">
        <v>4.0999999999999996</v>
      </c>
      <c r="N71" s="5" t="s">
        <v>24</v>
      </c>
      <c r="O71" s="5">
        <v>38</v>
      </c>
    </row>
    <row r="72" spans="1:15" x14ac:dyDescent="0.2">
      <c r="A72" s="5" t="s">
        <v>334</v>
      </c>
      <c r="B72" s="5" t="s">
        <v>335</v>
      </c>
      <c r="C72" s="5">
        <v>62</v>
      </c>
      <c r="D72" s="5" t="s">
        <v>27</v>
      </c>
      <c r="E72" s="5" t="s">
        <v>336</v>
      </c>
      <c r="F72" s="5">
        <v>-4489</v>
      </c>
      <c r="G72" s="5" t="s">
        <v>19</v>
      </c>
      <c r="H72" s="5" t="s">
        <v>144</v>
      </c>
      <c r="I72" s="5">
        <v>79795.27</v>
      </c>
      <c r="J72" s="5" t="s">
        <v>254</v>
      </c>
      <c r="K72" s="5" t="s">
        <v>22</v>
      </c>
      <c r="L72" s="5" t="s">
        <v>73</v>
      </c>
      <c r="M72" s="5">
        <v>3.93</v>
      </c>
      <c r="N72" s="5" t="s">
        <v>74</v>
      </c>
      <c r="O72" s="5">
        <v>18</v>
      </c>
    </row>
    <row r="73" spans="1:15" x14ac:dyDescent="0.2">
      <c r="A73" s="5" t="s">
        <v>337</v>
      </c>
      <c r="B73" s="5" t="s">
        <v>338</v>
      </c>
      <c r="C73" s="5">
        <v>48</v>
      </c>
      <c r="D73" s="5" t="s">
        <v>27</v>
      </c>
      <c r="E73" s="5" t="s">
        <v>339</v>
      </c>
      <c r="F73" s="5">
        <v>-11076</v>
      </c>
      <c r="G73" s="5" t="s">
        <v>37</v>
      </c>
      <c r="H73" s="5" t="s">
        <v>20</v>
      </c>
      <c r="I73" s="5">
        <v>107760.24</v>
      </c>
      <c r="J73" s="5" t="s">
        <v>340</v>
      </c>
      <c r="K73" s="5" t="s">
        <v>55</v>
      </c>
      <c r="L73" s="5" t="s">
        <v>73</v>
      </c>
      <c r="M73" s="5">
        <v>4.66</v>
      </c>
      <c r="N73" s="5" t="s">
        <v>41</v>
      </c>
      <c r="O73" s="5">
        <v>18</v>
      </c>
    </row>
    <row r="74" spans="1:15" x14ac:dyDescent="0.2">
      <c r="A74" s="5" t="s">
        <v>341</v>
      </c>
      <c r="B74" s="5" t="s">
        <v>342</v>
      </c>
      <c r="C74" s="5">
        <v>29</v>
      </c>
      <c r="D74" s="5" t="s">
        <v>50</v>
      </c>
      <c r="E74" s="5" t="s">
        <v>343</v>
      </c>
      <c r="F74" s="5">
        <v>-5911</v>
      </c>
      <c r="G74" s="5" t="s">
        <v>29</v>
      </c>
      <c r="H74" s="5" t="s">
        <v>20</v>
      </c>
      <c r="I74" s="5">
        <v>88037.38</v>
      </c>
      <c r="J74" s="5" t="s">
        <v>344</v>
      </c>
      <c r="K74" s="5" t="s">
        <v>104</v>
      </c>
      <c r="L74" s="5" t="s">
        <v>23</v>
      </c>
      <c r="M74" s="5">
        <v>2.06</v>
      </c>
      <c r="N74" s="5" t="s">
        <v>74</v>
      </c>
      <c r="O74" s="5">
        <v>29</v>
      </c>
    </row>
    <row r="75" spans="1:15" x14ac:dyDescent="0.2">
      <c r="A75" s="5" t="s">
        <v>345</v>
      </c>
      <c r="B75" s="5" t="s">
        <v>346</v>
      </c>
      <c r="C75" s="5">
        <v>65</v>
      </c>
      <c r="D75" s="5" t="s">
        <v>50</v>
      </c>
      <c r="E75" s="5" t="s">
        <v>347</v>
      </c>
      <c r="F75" s="5">
        <v>-8617</v>
      </c>
      <c r="G75" s="5" t="s">
        <v>19</v>
      </c>
      <c r="H75" s="5" t="s">
        <v>30</v>
      </c>
      <c r="I75" s="5">
        <v>103364.15</v>
      </c>
      <c r="J75" s="5" t="s">
        <v>348</v>
      </c>
      <c r="K75" s="5" t="s">
        <v>118</v>
      </c>
      <c r="L75" s="5" t="s">
        <v>73</v>
      </c>
      <c r="M75" s="5">
        <v>4.66</v>
      </c>
      <c r="N75" s="5" t="s">
        <v>24</v>
      </c>
      <c r="O75" s="5">
        <v>4</v>
      </c>
    </row>
    <row r="76" spans="1:15" x14ac:dyDescent="0.2">
      <c r="A76" s="5" t="s">
        <v>349</v>
      </c>
      <c r="B76" s="5" t="s">
        <v>350</v>
      </c>
      <c r="C76" s="5">
        <v>41</v>
      </c>
      <c r="D76" s="5" t="s">
        <v>17</v>
      </c>
      <c r="E76" s="5" t="s">
        <v>351</v>
      </c>
      <c r="F76" s="5">
        <v>-2303</v>
      </c>
      <c r="G76" s="5" t="s">
        <v>45</v>
      </c>
      <c r="H76" s="5" t="s">
        <v>194</v>
      </c>
      <c r="I76" s="5">
        <v>179409.47</v>
      </c>
      <c r="J76" s="5" t="s">
        <v>352</v>
      </c>
      <c r="K76" s="5" t="s">
        <v>136</v>
      </c>
      <c r="L76" s="5" t="s">
        <v>32</v>
      </c>
      <c r="M76" s="5">
        <v>4.55</v>
      </c>
      <c r="N76" s="5" t="s">
        <v>24</v>
      </c>
      <c r="O76" s="5">
        <v>24</v>
      </c>
    </row>
    <row r="77" spans="1:15" x14ac:dyDescent="0.2">
      <c r="A77" s="5" t="s">
        <v>353</v>
      </c>
      <c r="B77" s="5" t="s">
        <v>354</v>
      </c>
      <c r="C77" s="5">
        <v>64</v>
      </c>
      <c r="D77" s="5" t="s">
        <v>17</v>
      </c>
      <c r="E77" s="5" t="s">
        <v>355</v>
      </c>
      <c r="F77" s="5">
        <v>-4812</v>
      </c>
      <c r="G77" s="5" t="s">
        <v>29</v>
      </c>
      <c r="H77" s="5" t="s">
        <v>71</v>
      </c>
      <c r="I77" s="5">
        <v>155885.5</v>
      </c>
      <c r="J77" s="5" t="s">
        <v>356</v>
      </c>
      <c r="K77" s="5" t="s">
        <v>104</v>
      </c>
      <c r="L77" s="5" t="s">
        <v>73</v>
      </c>
      <c r="M77" s="5">
        <v>1.1299999999999999</v>
      </c>
      <c r="N77" s="5" t="s">
        <v>33</v>
      </c>
      <c r="O77" s="5">
        <v>13</v>
      </c>
    </row>
    <row r="78" spans="1:15" x14ac:dyDescent="0.2">
      <c r="A78" s="5" t="s">
        <v>357</v>
      </c>
      <c r="B78" s="5" t="s">
        <v>358</v>
      </c>
      <c r="C78" s="5">
        <v>37</v>
      </c>
      <c r="D78" s="5" t="s">
        <v>50</v>
      </c>
      <c r="E78" s="5" t="s">
        <v>359</v>
      </c>
      <c r="F78" s="5">
        <v>-11297</v>
      </c>
      <c r="G78" s="5" t="s">
        <v>37</v>
      </c>
      <c r="H78" s="5" t="s">
        <v>144</v>
      </c>
      <c r="I78" s="5">
        <v>92730.25</v>
      </c>
      <c r="J78" s="5" t="s">
        <v>360</v>
      </c>
      <c r="K78" s="5" t="s">
        <v>136</v>
      </c>
      <c r="L78" s="5" t="s">
        <v>56</v>
      </c>
      <c r="M78" s="5">
        <v>1.37</v>
      </c>
      <c r="N78" s="5" t="s">
        <v>24</v>
      </c>
      <c r="O78" s="5">
        <v>40</v>
      </c>
    </row>
    <row r="79" spans="1:15" x14ac:dyDescent="0.2">
      <c r="A79" s="5" t="s">
        <v>361</v>
      </c>
      <c r="B79" s="5" t="s">
        <v>26</v>
      </c>
      <c r="C79" s="5">
        <v>25</v>
      </c>
      <c r="D79" s="5" t="s">
        <v>50</v>
      </c>
      <c r="E79" s="5" t="s">
        <v>362</v>
      </c>
      <c r="F79" s="5">
        <v>-5594</v>
      </c>
      <c r="G79" s="5" t="s">
        <v>19</v>
      </c>
      <c r="H79" s="5" t="s">
        <v>20</v>
      </c>
      <c r="I79" s="5">
        <v>65037.82</v>
      </c>
      <c r="J79" s="5" t="s">
        <v>363</v>
      </c>
      <c r="K79" s="5" t="s">
        <v>47</v>
      </c>
      <c r="L79" s="5" t="s">
        <v>73</v>
      </c>
      <c r="M79" s="5">
        <v>4.0999999999999996</v>
      </c>
      <c r="N79" s="5" t="s">
        <v>57</v>
      </c>
      <c r="O79" s="5">
        <v>0</v>
      </c>
    </row>
    <row r="80" spans="1:15" x14ac:dyDescent="0.2">
      <c r="A80" s="5" t="s">
        <v>364</v>
      </c>
      <c r="B80" s="5" t="s">
        <v>365</v>
      </c>
      <c r="C80" s="5">
        <v>30</v>
      </c>
      <c r="D80" s="5" t="s">
        <v>17</v>
      </c>
      <c r="E80" s="5" t="s">
        <v>366</v>
      </c>
      <c r="F80" s="5">
        <v>-2011</v>
      </c>
      <c r="G80" s="5" t="s">
        <v>78</v>
      </c>
      <c r="H80" s="5" t="s">
        <v>144</v>
      </c>
      <c r="I80" s="5">
        <v>86945.13</v>
      </c>
      <c r="J80" s="5" t="s">
        <v>367</v>
      </c>
      <c r="K80" s="5" t="s">
        <v>47</v>
      </c>
      <c r="L80" s="5" t="s">
        <v>73</v>
      </c>
      <c r="M80" s="5">
        <v>1.06</v>
      </c>
      <c r="N80" s="5" t="s">
        <v>33</v>
      </c>
      <c r="O80" s="5">
        <v>3</v>
      </c>
    </row>
    <row r="81" spans="1:15" x14ac:dyDescent="0.2">
      <c r="A81" s="5" t="s">
        <v>368</v>
      </c>
      <c r="B81" s="5" t="s">
        <v>369</v>
      </c>
      <c r="C81" s="5">
        <v>48</v>
      </c>
      <c r="D81" s="5" t="s">
        <v>17</v>
      </c>
      <c r="E81" s="5" t="s">
        <v>370</v>
      </c>
      <c r="F81" s="5">
        <v>-9929</v>
      </c>
      <c r="G81" s="5" t="s">
        <v>94</v>
      </c>
      <c r="H81" s="5" t="s">
        <v>173</v>
      </c>
      <c r="I81" s="5">
        <v>109419.5</v>
      </c>
      <c r="J81" s="5" t="s">
        <v>371</v>
      </c>
      <c r="K81" s="5" t="s">
        <v>40</v>
      </c>
      <c r="L81" s="5" t="s">
        <v>32</v>
      </c>
      <c r="M81" s="5">
        <v>4.78</v>
      </c>
      <c r="N81" s="5" t="s">
        <v>74</v>
      </c>
      <c r="O81" s="5">
        <v>33</v>
      </c>
    </row>
    <row r="82" spans="1:15" x14ac:dyDescent="0.2">
      <c r="A82" s="5" t="s">
        <v>372</v>
      </c>
      <c r="B82" s="5" t="s">
        <v>373</v>
      </c>
      <c r="C82" s="5">
        <v>63</v>
      </c>
      <c r="D82" s="5" t="s">
        <v>27</v>
      </c>
      <c r="E82" s="5" t="s">
        <v>374</v>
      </c>
      <c r="F82" s="5">
        <v>-9236</v>
      </c>
      <c r="G82" s="5" t="s">
        <v>29</v>
      </c>
      <c r="H82" s="5" t="s">
        <v>71</v>
      </c>
      <c r="I82" s="5">
        <v>106088.98</v>
      </c>
      <c r="J82" s="5" t="s">
        <v>375</v>
      </c>
      <c r="K82" s="5" t="s">
        <v>136</v>
      </c>
      <c r="L82" s="5" t="s">
        <v>23</v>
      </c>
      <c r="M82" s="5">
        <v>2.29</v>
      </c>
      <c r="N82" s="5" t="s">
        <v>24</v>
      </c>
      <c r="O82" s="5">
        <v>4</v>
      </c>
    </row>
    <row r="83" spans="1:15" x14ac:dyDescent="0.2">
      <c r="A83" s="5" t="s">
        <v>376</v>
      </c>
      <c r="B83" s="5" t="s">
        <v>377</v>
      </c>
      <c r="C83" s="5">
        <v>61</v>
      </c>
      <c r="D83" s="5" t="s">
        <v>17</v>
      </c>
      <c r="E83" s="5" t="s">
        <v>378</v>
      </c>
      <c r="F83" s="5">
        <v>-7916</v>
      </c>
      <c r="G83" s="5" t="s">
        <v>29</v>
      </c>
      <c r="H83" s="5" t="s">
        <v>38</v>
      </c>
      <c r="I83" s="5">
        <v>111930.74</v>
      </c>
      <c r="J83" s="5" t="s">
        <v>379</v>
      </c>
      <c r="K83" s="5" t="s">
        <v>118</v>
      </c>
      <c r="L83" s="5" t="s">
        <v>56</v>
      </c>
      <c r="M83" s="5">
        <v>1.4</v>
      </c>
      <c r="N83" s="5" t="s">
        <v>74</v>
      </c>
      <c r="O83" s="5">
        <v>35</v>
      </c>
    </row>
    <row r="84" spans="1:15" x14ac:dyDescent="0.2">
      <c r="A84" s="5" t="s">
        <v>380</v>
      </c>
      <c r="B84" s="5" t="s">
        <v>381</v>
      </c>
      <c r="C84" s="5">
        <v>49</v>
      </c>
      <c r="D84" s="5" t="s">
        <v>50</v>
      </c>
      <c r="E84" s="5" t="s">
        <v>382</v>
      </c>
      <c r="F84" s="5">
        <v>-9499</v>
      </c>
      <c r="G84" s="5" t="s">
        <v>29</v>
      </c>
      <c r="H84" s="5" t="s">
        <v>66</v>
      </c>
      <c r="I84" s="5">
        <v>140793.81</v>
      </c>
      <c r="J84" s="5" t="s">
        <v>383</v>
      </c>
      <c r="K84" s="5" t="s">
        <v>104</v>
      </c>
      <c r="L84" s="5" t="s">
        <v>73</v>
      </c>
      <c r="M84" s="5">
        <v>3.66</v>
      </c>
      <c r="N84" s="5" t="s">
        <v>33</v>
      </c>
      <c r="O84" s="5">
        <v>9</v>
      </c>
    </row>
    <row r="85" spans="1:15" x14ac:dyDescent="0.2">
      <c r="A85" s="5" t="s">
        <v>384</v>
      </c>
      <c r="B85" s="5" t="s">
        <v>385</v>
      </c>
      <c r="C85" s="5">
        <v>26</v>
      </c>
      <c r="D85" s="5" t="s">
        <v>27</v>
      </c>
      <c r="E85" s="5" t="s">
        <v>386</v>
      </c>
      <c r="F85" s="5">
        <v>-3418</v>
      </c>
      <c r="G85" s="5" t="s">
        <v>37</v>
      </c>
      <c r="H85" s="5" t="s">
        <v>53</v>
      </c>
      <c r="I85" s="5">
        <v>115673.76</v>
      </c>
      <c r="J85" s="5" t="s">
        <v>387</v>
      </c>
      <c r="K85" s="5" t="s">
        <v>118</v>
      </c>
      <c r="L85" s="5" t="s">
        <v>73</v>
      </c>
      <c r="M85" s="5">
        <v>3.68</v>
      </c>
      <c r="N85" s="5" t="s">
        <v>41</v>
      </c>
      <c r="O85" s="5">
        <v>22</v>
      </c>
    </row>
    <row r="86" spans="1:15" x14ac:dyDescent="0.2">
      <c r="A86" s="5" t="s">
        <v>388</v>
      </c>
      <c r="B86" s="5" t="s">
        <v>389</v>
      </c>
      <c r="C86" s="5">
        <v>49</v>
      </c>
      <c r="D86" s="5" t="s">
        <v>17</v>
      </c>
      <c r="E86" s="5" t="s">
        <v>390</v>
      </c>
      <c r="F86" s="5">
        <v>-7326</v>
      </c>
      <c r="G86" s="5" t="s">
        <v>37</v>
      </c>
      <c r="H86" s="5" t="s">
        <v>71</v>
      </c>
      <c r="I86" s="5">
        <v>118798.19</v>
      </c>
      <c r="J86" s="5" t="s">
        <v>391</v>
      </c>
      <c r="K86" s="5" t="s">
        <v>55</v>
      </c>
      <c r="L86" s="5" t="s">
        <v>56</v>
      </c>
      <c r="M86" s="5">
        <v>1.9</v>
      </c>
      <c r="N86" s="5" t="s">
        <v>74</v>
      </c>
      <c r="O86" s="5">
        <v>22</v>
      </c>
    </row>
    <row r="87" spans="1:15" x14ac:dyDescent="0.2">
      <c r="A87" s="5" t="s">
        <v>392</v>
      </c>
      <c r="B87" s="5" t="s">
        <v>393</v>
      </c>
      <c r="C87" s="5">
        <v>29</v>
      </c>
      <c r="D87" s="5" t="s">
        <v>50</v>
      </c>
      <c r="E87" s="5" t="s">
        <v>394</v>
      </c>
      <c r="F87" s="5">
        <v>-9386</v>
      </c>
      <c r="G87" s="5" t="s">
        <v>85</v>
      </c>
      <c r="H87" s="5" t="s">
        <v>38</v>
      </c>
      <c r="I87" s="5">
        <v>123968.13</v>
      </c>
      <c r="J87" s="5" t="s">
        <v>395</v>
      </c>
      <c r="K87" s="5" t="s">
        <v>118</v>
      </c>
      <c r="L87" s="5" t="s">
        <v>23</v>
      </c>
      <c r="M87" s="5">
        <v>3.44</v>
      </c>
      <c r="N87" s="5" t="s">
        <v>33</v>
      </c>
      <c r="O87" s="5">
        <v>1</v>
      </c>
    </row>
    <row r="88" spans="1:15" x14ac:dyDescent="0.2">
      <c r="A88" s="5" t="s">
        <v>396</v>
      </c>
      <c r="B88" s="5" t="s">
        <v>397</v>
      </c>
      <c r="C88" s="5">
        <v>41</v>
      </c>
      <c r="D88" s="5" t="s">
        <v>50</v>
      </c>
      <c r="E88" s="5" t="s">
        <v>398</v>
      </c>
      <c r="F88" s="5">
        <v>-3837</v>
      </c>
      <c r="G88" s="5" t="s">
        <v>52</v>
      </c>
      <c r="H88" s="5" t="s">
        <v>66</v>
      </c>
      <c r="I88" s="5">
        <v>45089.89</v>
      </c>
      <c r="J88" s="5" t="s">
        <v>399</v>
      </c>
      <c r="K88" s="5" t="s">
        <v>22</v>
      </c>
      <c r="L88" s="5" t="s">
        <v>23</v>
      </c>
      <c r="M88" s="5">
        <v>3.98</v>
      </c>
      <c r="N88" s="5" t="s">
        <v>24</v>
      </c>
      <c r="O88" s="5">
        <v>24</v>
      </c>
    </row>
    <row r="89" spans="1:15" x14ac:dyDescent="0.2">
      <c r="A89" s="5" t="s">
        <v>400</v>
      </c>
      <c r="B89" s="5" t="s">
        <v>401</v>
      </c>
      <c r="C89" s="5">
        <v>43</v>
      </c>
      <c r="D89" s="5" t="s">
        <v>27</v>
      </c>
      <c r="E89" s="5" t="s">
        <v>402</v>
      </c>
      <c r="F89" s="5">
        <v>-7670</v>
      </c>
      <c r="G89" s="5" t="s">
        <v>52</v>
      </c>
      <c r="H89" s="5" t="s">
        <v>38</v>
      </c>
      <c r="I89" s="5">
        <v>47318.77</v>
      </c>
      <c r="J89" s="5" t="s">
        <v>403</v>
      </c>
      <c r="K89" s="5" t="s">
        <v>55</v>
      </c>
      <c r="L89" s="5" t="s">
        <v>32</v>
      </c>
      <c r="M89" s="5">
        <v>4.0199999999999996</v>
      </c>
      <c r="N89" s="5" t="s">
        <v>74</v>
      </c>
      <c r="O89" s="5">
        <v>5</v>
      </c>
    </row>
    <row r="90" spans="1:15" x14ac:dyDescent="0.2">
      <c r="A90" s="5" t="s">
        <v>404</v>
      </c>
      <c r="B90" s="5" t="s">
        <v>232</v>
      </c>
      <c r="C90" s="5">
        <v>64</v>
      </c>
      <c r="D90" s="5" t="s">
        <v>50</v>
      </c>
      <c r="E90" s="5" t="s">
        <v>405</v>
      </c>
      <c r="F90" s="5">
        <v>-9157</v>
      </c>
      <c r="G90" s="5" t="s">
        <v>116</v>
      </c>
      <c r="H90" s="5" t="s">
        <v>30</v>
      </c>
      <c r="I90" s="5">
        <v>144466.76</v>
      </c>
      <c r="J90" s="5" t="s">
        <v>406</v>
      </c>
      <c r="K90" s="5" t="s">
        <v>62</v>
      </c>
      <c r="L90" s="5" t="s">
        <v>56</v>
      </c>
      <c r="M90" s="5">
        <v>1.44</v>
      </c>
      <c r="N90" s="5" t="s">
        <v>57</v>
      </c>
      <c r="O90" s="5">
        <v>31</v>
      </c>
    </row>
    <row r="91" spans="1:15" x14ac:dyDescent="0.2">
      <c r="A91" s="5" t="s">
        <v>407</v>
      </c>
      <c r="B91" s="5" t="s">
        <v>408</v>
      </c>
      <c r="C91" s="5">
        <v>41</v>
      </c>
      <c r="D91" s="5" t="s">
        <v>27</v>
      </c>
      <c r="E91" s="5" t="s">
        <v>409</v>
      </c>
      <c r="F91" s="5">
        <v>-3213</v>
      </c>
      <c r="G91" s="5" t="s">
        <v>45</v>
      </c>
      <c r="H91" s="5" t="s">
        <v>30</v>
      </c>
      <c r="I91" s="5">
        <v>78705.81</v>
      </c>
      <c r="J91" s="5" t="s">
        <v>410</v>
      </c>
      <c r="K91" s="5" t="s">
        <v>55</v>
      </c>
      <c r="L91" s="5" t="s">
        <v>73</v>
      </c>
      <c r="M91" s="5">
        <v>2.16</v>
      </c>
      <c r="N91" s="5" t="s">
        <v>74</v>
      </c>
      <c r="O91" s="5">
        <v>0</v>
      </c>
    </row>
    <row r="92" spans="1:15" x14ac:dyDescent="0.2">
      <c r="A92" s="5" t="s">
        <v>411</v>
      </c>
      <c r="B92" s="5" t="s">
        <v>412</v>
      </c>
      <c r="C92" s="5">
        <v>49</v>
      </c>
      <c r="D92" s="5" t="s">
        <v>27</v>
      </c>
      <c r="E92" s="5" t="s">
        <v>413</v>
      </c>
      <c r="F92" s="5">
        <v>-6003</v>
      </c>
      <c r="G92" s="5" t="s">
        <v>85</v>
      </c>
      <c r="H92" s="5" t="s">
        <v>20</v>
      </c>
      <c r="I92" s="5">
        <v>155836.35999999999</v>
      </c>
      <c r="J92" s="5" t="s">
        <v>169</v>
      </c>
      <c r="K92" s="5" t="s">
        <v>62</v>
      </c>
      <c r="L92" s="5" t="s">
        <v>23</v>
      </c>
      <c r="M92" s="5">
        <v>2.59</v>
      </c>
      <c r="N92" s="5" t="s">
        <v>74</v>
      </c>
      <c r="O92" s="5">
        <v>27</v>
      </c>
    </row>
    <row r="93" spans="1:15" x14ac:dyDescent="0.2">
      <c r="A93" s="5" t="s">
        <v>414</v>
      </c>
      <c r="B93" s="5" t="s">
        <v>415</v>
      </c>
      <c r="C93" s="5">
        <v>26</v>
      </c>
      <c r="D93" s="5" t="s">
        <v>50</v>
      </c>
      <c r="E93" s="5" t="s">
        <v>416</v>
      </c>
      <c r="F93" s="5">
        <v>-8951</v>
      </c>
      <c r="G93" s="5" t="s">
        <v>29</v>
      </c>
      <c r="H93" s="5" t="s">
        <v>194</v>
      </c>
      <c r="I93" s="5">
        <v>51700.14</v>
      </c>
      <c r="J93" s="5" t="s">
        <v>417</v>
      </c>
      <c r="K93" s="5" t="s">
        <v>62</v>
      </c>
      <c r="L93" s="5" t="s">
        <v>32</v>
      </c>
      <c r="M93" s="5">
        <v>4.21</v>
      </c>
      <c r="N93" s="5" t="s">
        <v>57</v>
      </c>
      <c r="O93" s="5">
        <v>29</v>
      </c>
    </row>
    <row r="94" spans="1:15" x14ac:dyDescent="0.2">
      <c r="A94" s="5" t="s">
        <v>418</v>
      </c>
      <c r="B94" s="5" t="s">
        <v>419</v>
      </c>
      <c r="C94" s="5">
        <v>27</v>
      </c>
      <c r="D94" s="5" t="s">
        <v>50</v>
      </c>
      <c r="E94" s="5" t="s">
        <v>420</v>
      </c>
      <c r="F94" s="5">
        <v>-8554</v>
      </c>
      <c r="G94" s="5" t="s">
        <v>85</v>
      </c>
      <c r="H94" s="5" t="s">
        <v>71</v>
      </c>
      <c r="I94" s="5">
        <v>92386.17</v>
      </c>
      <c r="J94" s="5" t="s">
        <v>421</v>
      </c>
      <c r="K94" s="5" t="s">
        <v>62</v>
      </c>
      <c r="L94" s="5" t="s">
        <v>32</v>
      </c>
      <c r="M94" s="5">
        <v>2.33</v>
      </c>
      <c r="N94" s="5" t="s">
        <v>24</v>
      </c>
      <c r="O94" s="5">
        <v>4</v>
      </c>
    </row>
    <row r="95" spans="1:15" x14ac:dyDescent="0.2">
      <c r="A95" s="5" t="s">
        <v>422</v>
      </c>
      <c r="B95" s="5" t="s">
        <v>423</v>
      </c>
      <c r="C95" s="5">
        <v>29</v>
      </c>
      <c r="D95" s="5" t="s">
        <v>17</v>
      </c>
      <c r="E95" s="5" t="s">
        <v>424</v>
      </c>
      <c r="F95" s="5">
        <v>-8015</v>
      </c>
      <c r="G95" s="5" t="s">
        <v>37</v>
      </c>
      <c r="H95" s="5" t="s">
        <v>53</v>
      </c>
      <c r="I95" s="5">
        <v>69258.98</v>
      </c>
      <c r="J95" s="5" t="s">
        <v>425</v>
      </c>
      <c r="K95" s="5" t="s">
        <v>81</v>
      </c>
      <c r="L95" s="5" t="s">
        <v>32</v>
      </c>
      <c r="M95" s="5">
        <v>1.69</v>
      </c>
      <c r="N95" s="5" t="s">
        <v>24</v>
      </c>
      <c r="O95" s="5">
        <v>4</v>
      </c>
    </row>
    <row r="96" spans="1:15" x14ac:dyDescent="0.2">
      <c r="A96" s="5" t="s">
        <v>426</v>
      </c>
      <c r="B96" s="5" t="s">
        <v>427</v>
      </c>
      <c r="C96" s="5">
        <v>62</v>
      </c>
      <c r="D96" s="5" t="s">
        <v>50</v>
      </c>
      <c r="E96" s="5" t="s">
        <v>428</v>
      </c>
      <c r="F96" s="5">
        <v>-10002</v>
      </c>
      <c r="G96" s="5" t="s">
        <v>52</v>
      </c>
      <c r="H96" s="5" t="s">
        <v>38</v>
      </c>
      <c r="I96" s="5">
        <v>81865.2</v>
      </c>
      <c r="J96" s="5" t="s">
        <v>429</v>
      </c>
      <c r="K96" s="5" t="s">
        <v>62</v>
      </c>
      <c r="L96" s="5" t="s">
        <v>32</v>
      </c>
      <c r="M96" s="5">
        <v>2.76</v>
      </c>
      <c r="N96" s="5" t="s">
        <v>41</v>
      </c>
      <c r="O96" s="5">
        <v>28</v>
      </c>
    </row>
    <row r="97" spans="1:15" x14ac:dyDescent="0.2">
      <c r="A97" s="5" t="s">
        <v>430</v>
      </c>
      <c r="B97" s="5" t="s">
        <v>431</v>
      </c>
      <c r="C97" s="5">
        <v>39</v>
      </c>
      <c r="D97" s="5" t="s">
        <v>17</v>
      </c>
      <c r="E97" s="5" t="s">
        <v>432</v>
      </c>
      <c r="F97" s="5">
        <v>-3393</v>
      </c>
      <c r="G97" s="5" t="s">
        <v>116</v>
      </c>
      <c r="H97" s="5" t="s">
        <v>79</v>
      </c>
      <c r="I97" s="5">
        <v>100527.51</v>
      </c>
      <c r="J97" s="5" t="s">
        <v>433</v>
      </c>
      <c r="K97" s="5" t="s">
        <v>62</v>
      </c>
      <c r="L97" s="5" t="s">
        <v>73</v>
      </c>
      <c r="M97" s="5">
        <v>1.31</v>
      </c>
      <c r="N97" s="5" t="s">
        <v>74</v>
      </c>
      <c r="O97" s="5">
        <v>39</v>
      </c>
    </row>
    <row r="98" spans="1:15" x14ac:dyDescent="0.2">
      <c r="A98" s="5" t="s">
        <v>434</v>
      </c>
      <c r="B98" s="5" t="s">
        <v>435</v>
      </c>
      <c r="C98" s="5">
        <v>46</v>
      </c>
      <c r="D98" s="5" t="s">
        <v>50</v>
      </c>
      <c r="E98" s="5" t="s">
        <v>436</v>
      </c>
      <c r="F98" s="5">
        <v>-3348</v>
      </c>
      <c r="G98" s="5" t="s">
        <v>94</v>
      </c>
      <c r="H98" s="5" t="s">
        <v>38</v>
      </c>
      <c r="I98" s="5">
        <v>129516.43</v>
      </c>
      <c r="J98" s="5" t="s">
        <v>437</v>
      </c>
      <c r="K98" s="5" t="s">
        <v>127</v>
      </c>
      <c r="L98" s="5" t="s">
        <v>56</v>
      </c>
      <c r="M98" s="5">
        <v>3.01</v>
      </c>
      <c r="N98" s="5" t="s">
        <v>74</v>
      </c>
      <c r="O98" s="5">
        <v>28</v>
      </c>
    </row>
    <row r="99" spans="1:15" x14ac:dyDescent="0.2">
      <c r="A99" s="5" t="s">
        <v>438</v>
      </c>
      <c r="B99" s="5" t="s">
        <v>439</v>
      </c>
      <c r="C99" s="5">
        <v>27</v>
      </c>
      <c r="D99" s="5" t="s">
        <v>17</v>
      </c>
      <c r="E99" s="5" t="s">
        <v>440</v>
      </c>
      <c r="F99" s="5">
        <v>-5574</v>
      </c>
      <c r="G99" s="5" t="s">
        <v>94</v>
      </c>
      <c r="H99" s="5" t="s">
        <v>79</v>
      </c>
      <c r="I99" s="5">
        <v>110989.94</v>
      </c>
      <c r="J99" s="5" t="s">
        <v>441</v>
      </c>
      <c r="K99" s="5" t="s">
        <v>55</v>
      </c>
      <c r="L99" s="5" t="s">
        <v>73</v>
      </c>
      <c r="M99" s="5">
        <v>2.4900000000000002</v>
      </c>
      <c r="N99" s="5" t="s">
        <v>33</v>
      </c>
      <c r="O99" s="5">
        <v>24</v>
      </c>
    </row>
    <row r="100" spans="1:15" x14ac:dyDescent="0.2">
      <c r="A100" s="5" t="s">
        <v>442</v>
      </c>
      <c r="B100" s="5" t="s">
        <v>443</v>
      </c>
      <c r="C100" s="5">
        <v>43</v>
      </c>
      <c r="D100" s="5" t="s">
        <v>17</v>
      </c>
      <c r="E100" s="5" t="s">
        <v>444</v>
      </c>
      <c r="F100" s="5">
        <v>-7642</v>
      </c>
      <c r="G100" s="5" t="s">
        <v>19</v>
      </c>
      <c r="H100" s="5" t="s">
        <v>173</v>
      </c>
      <c r="I100" s="5">
        <v>48703.360000000001</v>
      </c>
      <c r="J100" s="5" t="s">
        <v>445</v>
      </c>
      <c r="K100" s="5" t="s">
        <v>104</v>
      </c>
      <c r="L100" s="5" t="s">
        <v>73</v>
      </c>
      <c r="M100" s="5">
        <v>2.0099999999999998</v>
      </c>
      <c r="N100" s="5" t="s">
        <v>57</v>
      </c>
      <c r="O100" s="5">
        <v>9</v>
      </c>
    </row>
    <row r="101" spans="1:15" x14ac:dyDescent="0.2">
      <c r="A101" s="5" t="s">
        <v>446</v>
      </c>
      <c r="B101" s="5" t="s">
        <v>447</v>
      </c>
      <c r="C101" s="5">
        <v>59</v>
      </c>
      <c r="D101" s="5" t="s">
        <v>17</v>
      </c>
      <c r="E101" s="5" t="s">
        <v>448</v>
      </c>
      <c r="F101" s="5">
        <v>-8395</v>
      </c>
      <c r="G101" s="5" t="s">
        <v>78</v>
      </c>
      <c r="H101" s="5" t="s">
        <v>38</v>
      </c>
      <c r="I101" s="5">
        <v>137780.93</v>
      </c>
      <c r="J101" s="5" t="s">
        <v>449</v>
      </c>
      <c r="K101" s="5" t="s">
        <v>81</v>
      </c>
      <c r="L101" s="5" t="s">
        <v>56</v>
      </c>
      <c r="M101" s="5">
        <v>3.57</v>
      </c>
      <c r="N101" s="5" t="s">
        <v>33</v>
      </c>
      <c r="O101" s="5">
        <v>8</v>
      </c>
    </row>
    <row r="102" spans="1:15" x14ac:dyDescent="0.2">
      <c r="A102" s="5" t="s">
        <v>450</v>
      </c>
      <c r="B102" s="5" t="s">
        <v>451</v>
      </c>
      <c r="C102" s="5">
        <v>65</v>
      </c>
      <c r="D102" s="5" t="s">
        <v>17</v>
      </c>
      <c r="E102" s="5" t="s">
        <v>452</v>
      </c>
      <c r="F102" s="5">
        <v>-9583</v>
      </c>
      <c r="G102" s="5" t="s">
        <v>85</v>
      </c>
      <c r="H102" s="5" t="s">
        <v>173</v>
      </c>
      <c r="I102" s="5">
        <v>37643.43</v>
      </c>
      <c r="J102" s="5" t="s">
        <v>453</v>
      </c>
      <c r="K102" s="5" t="s">
        <v>55</v>
      </c>
      <c r="L102" s="5" t="s">
        <v>32</v>
      </c>
      <c r="M102" s="5">
        <v>2.37</v>
      </c>
      <c r="N102" s="5" t="s">
        <v>41</v>
      </c>
      <c r="O102" s="5">
        <v>12</v>
      </c>
    </row>
    <row r="103" spans="1:15" x14ac:dyDescent="0.2">
      <c r="A103" s="5" t="s">
        <v>454</v>
      </c>
      <c r="B103" s="5" t="s">
        <v>455</v>
      </c>
      <c r="C103" s="5">
        <v>31</v>
      </c>
      <c r="D103" s="5" t="s">
        <v>27</v>
      </c>
      <c r="E103" s="5" t="s">
        <v>456</v>
      </c>
      <c r="F103" s="5">
        <v>-10764</v>
      </c>
      <c r="G103" s="5" t="s">
        <v>85</v>
      </c>
      <c r="H103" s="5" t="s">
        <v>144</v>
      </c>
      <c r="I103" s="5">
        <v>130979.74</v>
      </c>
      <c r="J103" s="5" t="s">
        <v>457</v>
      </c>
      <c r="K103" s="5" t="s">
        <v>127</v>
      </c>
      <c r="L103" s="5" t="s">
        <v>32</v>
      </c>
      <c r="M103" s="5">
        <v>3.39</v>
      </c>
      <c r="N103" s="5" t="s">
        <v>24</v>
      </c>
      <c r="O103" s="5">
        <v>10</v>
      </c>
    </row>
    <row r="104" spans="1:15" x14ac:dyDescent="0.2">
      <c r="A104" s="5" t="s">
        <v>458</v>
      </c>
      <c r="B104" s="5" t="s">
        <v>459</v>
      </c>
      <c r="C104" s="5">
        <v>61</v>
      </c>
      <c r="D104" s="5" t="s">
        <v>27</v>
      </c>
      <c r="E104" s="5" t="s">
        <v>460</v>
      </c>
      <c r="F104" s="5">
        <v>-8522</v>
      </c>
      <c r="G104" s="5" t="s">
        <v>37</v>
      </c>
      <c r="H104" s="5" t="s">
        <v>30</v>
      </c>
      <c r="I104" s="5">
        <v>175590.35</v>
      </c>
      <c r="J104" s="5" t="s">
        <v>461</v>
      </c>
      <c r="K104" s="5" t="s">
        <v>81</v>
      </c>
      <c r="L104" s="5" t="s">
        <v>56</v>
      </c>
      <c r="M104" s="5">
        <v>1.94</v>
      </c>
      <c r="N104" s="5" t="s">
        <v>24</v>
      </c>
      <c r="O104" s="5">
        <v>19</v>
      </c>
    </row>
    <row r="105" spans="1:15" x14ac:dyDescent="0.2">
      <c r="A105" s="5" t="s">
        <v>462</v>
      </c>
      <c r="B105" s="5" t="s">
        <v>463</v>
      </c>
      <c r="C105" s="5">
        <v>45</v>
      </c>
      <c r="D105" s="5" t="s">
        <v>17</v>
      </c>
      <c r="E105" s="5" t="s">
        <v>464</v>
      </c>
      <c r="F105" s="5">
        <v>-6838</v>
      </c>
      <c r="G105" s="5" t="s">
        <v>29</v>
      </c>
      <c r="H105" s="5" t="s">
        <v>20</v>
      </c>
      <c r="I105" s="5">
        <v>111481.67</v>
      </c>
      <c r="J105" s="5" t="s">
        <v>465</v>
      </c>
      <c r="K105" s="5" t="s">
        <v>47</v>
      </c>
      <c r="L105" s="5" t="s">
        <v>32</v>
      </c>
      <c r="M105" s="5">
        <v>4.49</v>
      </c>
      <c r="N105" s="5" t="s">
        <v>74</v>
      </c>
      <c r="O105" s="5">
        <v>30</v>
      </c>
    </row>
    <row r="106" spans="1:15" x14ac:dyDescent="0.2">
      <c r="A106" s="5" t="s">
        <v>466</v>
      </c>
      <c r="B106" s="5" t="s">
        <v>467</v>
      </c>
      <c r="C106" s="5">
        <v>28</v>
      </c>
      <c r="D106" s="5" t="s">
        <v>17</v>
      </c>
      <c r="E106" s="5" t="s">
        <v>468</v>
      </c>
      <c r="F106" s="5">
        <v>-3091</v>
      </c>
      <c r="G106" s="5" t="s">
        <v>78</v>
      </c>
      <c r="H106" s="5" t="s">
        <v>194</v>
      </c>
      <c r="I106" s="5">
        <v>100151.29</v>
      </c>
      <c r="J106" s="5" t="s">
        <v>469</v>
      </c>
      <c r="K106" s="5" t="s">
        <v>55</v>
      </c>
      <c r="L106" s="5" t="s">
        <v>56</v>
      </c>
      <c r="M106" s="5">
        <v>1.37</v>
      </c>
      <c r="N106" s="5" t="s">
        <v>24</v>
      </c>
      <c r="O106" s="5">
        <v>28</v>
      </c>
    </row>
    <row r="107" spans="1:15" x14ac:dyDescent="0.2">
      <c r="A107" s="5" t="s">
        <v>470</v>
      </c>
      <c r="B107" s="5" t="s">
        <v>471</v>
      </c>
      <c r="C107" s="5">
        <v>48</v>
      </c>
      <c r="D107" s="5" t="s">
        <v>27</v>
      </c>
      <c r="E107" s="5" t="s">
        <v>472</v>
      </c>
      <c r="F107" s="5">
        <v>-6057</v>
      </c>
      <c r="G107" s="5" t="s">
        <v>29</v>
      </c>
      <c r="H107" s="5" t="s">
        <v>71</v>
      </c>
      <c r="I107" s="5">
        <v>89362.34</v>
      </c>
      <c r="J107" s="5" t="s">
        <v>473</v>
      </c>
      <c r="K107" s="5" t="s">
        <v>62</v>
      </c>
      <c r="L107" s="5" t="s">
        <v>23</v>
      </c>
      <c r="M107" s="5">
        <v>4.3600000000000003</v>
      </c>
      <c r="N107" s="5" t="s">
        <v>33</v>
      </c>
      <c r="O107" s="5">
        <v>9</v>
      </c>
    </row>
    <row r="108" spans="1:15" x14ac:dyDescent="0.2">
      <c r="A108" s="5" t="s">
        <v>474</v>
      </c>
      <c r="B108" s="5" t="s">
        <v>475</v>
      </c>
      <c r="C108" s="5">
        <v>40</v>
      </c>
      <c r="D108" s="5" t="s">
        <v>50</v>
      </c>
      <c r="E108" s="5" t="s">
        <v>476</v>
      </c>
      <c r="F108" s="5">
        <v>-9903</v>
      </c>
      <c r="G108" s="5" t="s">
        <v>94</v>
      </c>
      <c r="H108" s="5" t="s">
        <v>38</v>
      </c>
      <c r="I108" s="5">
        <v>35761.42</v>
      </c>
      <c r="J108" s="5" t="s">
        <v>477</v>
      </c>
      <c r="K108" s="5" t="s">
        <v>22</v>
      </c>
      <c r="L108" s="5" t="s">
        <v>73</v>
      </c>
      <c r="M108" s="5">
        <v>1.86</v>
      </c>
      <c r="N108" s="5" t="s">
        <v>24</v>
      </c>
      <c r="O108" s="5">
        <v>35</v>
      </c>
    </row>
    <row r="109" spans="1:15" x14ac:dyDescent="0.2">
      <c r="A109" s="5" t="s">
        <v>478</v>
      </c>
      <c r="B109" s="5" t="s">
        <v>479</v>
      </c>
      <c r="C109" s="5">
        <v>55</v>
      </c>
      <c r="D109" s="5" t="s">
        <v>50</v>
      </c>
      <c r="E109" s="5" t="s">
        <v>480</v>
      </c>
      <c r="F109" s="5">
        <v>-6281</v>
      </c>
      <c r="G109" s="5" t="s">
        <v>116</v>
      </c>
      <c r="H109" s="5" t="s">
        <v>71</v>
      </c>
      <c r="I109" s="5">
        <v>41923.67</v>
      </c>
      <c r="J109" s="5" t="s">
        <v>481</v>
      </c>
      <c r="K109" s="5" t="s">
        <v>127</v>
      </c>
      <c r="L109" s="5" t="s">
        <v>56</v>
      </c>
      <c r="M109" s="5">
        <v>1.25</v>
      </c>
      <c r="N109" s="5" t="s">
        <v>41</v>
      </c>
      <c r="O109" s="5">
        <v>38</v>
      </c>
    </row>
    <row r="110" spans="1:15" x14ac:dyDescent="0.2">
      <c r="A110" s="5" t="s">
        <v>482</v>
      </c>
      <c r="B110" s="5" t="s">
        <v>209</v>
      </c>
      <c r="C110" s="5">
        <v>62</v>
      </c>
      <c r="D110" s="5" t="s">
        <v>17</v>
      </c>
      <c r="E110" s="5" t="s">
        <v>483</v>
      </c>
      <c r="F110" s="5">
        <v>-4633</v>
      </c>
      <c r="G110" s="5" t="s">
        <v>116</v>
      </c>
      <c r="H110" s="5" t="s">
        <v>66</v>
      </c>
      <c r="I110" s="5">
        <v>35226.83</v>
      </c>
      <c r="J110" s="5" t="s">
        <v>484</v>
      </c>
      <c r="K110" s="5" t="s">
        <v>47</v>
      </c>
      <c r="L110" s="5" t="s">
        <v>56</v>
      </c>
      <c r="M110" s="5">
        <v>1.75</v>
      </c>
      <c r="N110" s="5" t="s">
        <v>74</v>
      </c>
      <c r="O110" s="5">
        <v>33</v>
      </c>
    </row>
    <row r="111" spans="1:15" x14ac:dyDescent="0.2">
      <c r="A111" s="5" t="s">
        <v>485</v>
      </c>
      <c r="B111" s="5" t="s">
        <v>486</v>
      </c>
      <c r="C111" s="5">
        <v>55</v>
      </c>
      <c r="D111" s="5" t="s">
        <v>17</v>
      </c>
      <c r="E111" s="5" t="s">
        <v>487</v>
      </c>
      <c r="F111" s="5">
        <v>-2718</v>
      </c>
      <c r="G111" s="5" t="s">
        <v>29</v>
      </c>
      <c r="H111" s="5" t="s">
        <v>79</v>
      </c>
      <c r="I111" s="5">
        <v>41312.49</v>
      </c>
      <c r="J111" s="5" t="s">
        <v>488</v>
      </c>
      <c r="K111" s="5" t="s">
        <v>62</v>
      </c>
      <c r="L111" s="5" t="s">
        <v>73</v>
      </c>
      <c r="M111" s="5">
        <v>3.99</v>
      </c>
      <c r="N111" s="5" t="s">
        <v>33</v>
      </c>
      <c r="O111" s="5">
        <v>4</v>
      </c>
    </row>
    <row r="112" spans="1:15" x14ac:dyDescent="0.2">
      <c r="A112" s="5" t="s">
        <v>489</v>
      </c>
      <c r="B112" s="5" t="s">
        <v>490</v>
      </c>
      <c r="C112" s="5">
        <v>64</v>
      </c>
      <c r="D112" s="5" t="s">
        <v>17</v>
      </c>
      <c r="E112" s="5" t="s">
        <v>491</v>
      </c>
      <c r="F112" s="5">
        <v>-8131</v>
      </c>
      <c r="G112" s="5" t="s">
        <v>78</v>
      </c>
      <c r="H112" s="5" t="s">
        <v>144</v>
      </c>
      <c r="I112" s="5">
        <v>86083.36</v>
      </c>
      <c r="J112" s="5" t="s">
        <v>492</v>
      </c>
      <c r="K112" s="5" t="s">
        <v>55</v>
      </c>
      <c r="L112" s="5" t="s">
        <v>56</v>
      </c>
      <c r="M112" s="5">
        <v>4.92</v>
      </c>
      <c r="N112" s="5" t="s">
        <v>41</v>
      </c>
      <c r="O112" s="5">
        <v>40</v>
      </c>
    </row>
    <row r="113" spans="1:15" x14ac:dyDescent="0.2">
      <c r="A113" s="5" t="s">
        <v>493</v>
      </c>
      <c r="B113" s="5" t="s">
        <v>494</v>
      </c>
      <c r="C113" s="5">
        <v>26</v>
      </c>
      <c r="D113" s="5" t="s">
        <v>17</v>
      </c>
      <c r="E113" s="5" t="s">
        <v>495</v>
      </c>
      <c r="F113" s="5">
        <v>-4938</v>
      </c>
      <c r="G113" s="5" t="s">
        <v>45</v>
      </c>
      <c r="H113" s="5" t="s">
        <v>30</v>
      </c>
      <c r="I113" s="5">
        <v>163439.60999999999</v>
      </c>
      <c r="J113" s="5" t="s">
        <v>496</v>
      </c>
      <c r="K113" s="5" t="s">
        <v>81</v>
      </c>
      <c r="L113" s="5" t="s">
        <v>56</v>
      </c>
      <c r="M113" s="5">
        <v>4.96</v>
      </c>
      <c r="N113" s="5" t="s">
        <v>57</v>
      </c>
      <c r="O113" s="5">
        <v>30</v>
      </c>
    </row>
    <row r="114" spans="1:15" x14ac:dyDescent="0.2">
      <c r="A114" s="5" t="s">
        <v>497</v>
      </c>
      <c r="B114" s="5" t="s">
        <v>498</v>
      </c>
      <c r="C114" s="5">
        <v>63</v>
      </c>
      <c r="D114" s="5" t="s">
        <v>27</v>
      </c>
      <c r="E114" s="5" t="s">
        <v>499</v>
      </c>
      <c r="F114" s="5">
        <v>-3329</v>
      </c>
      <c r="G114" s="5" t="s">
        <v>37</v>
      </c>
      <c r="H114" s="5" t="s">
        <v>194</v>
      </c>
      <c r="I114" s="5">
        <v>53048.88</v>
      </c>
      <c r="J114" s="5" t="s">
        <v>500</v>
      </c>
      <c r="K114" s="5" t="s">
        <v>104</v>
      </c>
      <c r="L114" s="5" t="s">
        <v>56</v>
      </c>
      <c r="M114" s="5">
        <v>3.97</v>
      </c>
      <c r="N114" s="5" t="s">
        <v>41</v>
      </c>
      <c r="O114" s="5">
        <v>21</v>
      </c>
    </row>
    <row r="115" spans="1:15" x14ac:dyDescent="0.2">
      <c r="A115" s="5" t="s">
        <v>501</v>
      </c>
      <c r="B115" s="5" t="s">
        <v>502</v>
      </c>
      <c r="C115" s="5">
        <v>53</v>
      </c>
      <c r="D115" s="5" t="s">
        <v>50</v>
      </c>
      <c r="E115" s="5" t="s">
        <v>503</v>
      </c>
      <c r="F115" s="5">
        <v>-3745</v>
      </c>
      <c r="G115" s="5" t="s">
        <v>29</v>
      </c>
      <c r="H115" s="5" t="s">
        <v>71</v>
      </c>
      <c r="I115" s="5">
        <v>97438.04</v>
      </c>
      <c r="J115" s="5" t="s">
        <v>504</v>
      </c>
      <c r="K115" s="5" t="s">
        <v>55</v>
      </c>
      <c r="L115" s="5" t="s">
        <v>73</v>
      </c>
      <c r="M115" s="5">
        <v>2.2799999999999998</v>
      </c>
      <c r="N115" s="5" t="s">
        <v>74</v>
      </c>
      <c r="O115" s="5">
        <v>20</v>
      </c>
    </row>
    <row r="116" spans="1:15" x14ac:dyDescent="0.2">
      <c r="A116" s="5" t="s">
        <v>505</v>
      </c>
      <c r="B116" s="5" t="s">
        <v>506</v>
      </c>
      <c r="C116" s="5">
        <v>41</v>
      </c>
      <c r="D116" s="5" t="s">
        <v>50</v>
      </c>
      <c r="E116" s="5" t="s">
        <v>507</v>
      </c>
      <c r="F116" s="5">
        <v>-5199</v>
      </c>
      <c r="G116" s="5" t="s">
        <v>94</v>
      </c>
      <c r="H116" s="5" t="s">
        <v>173</v>
      </c>
      <c r="I116" s="5">
        <v>99833.8</v>
      </c>
      <c r="J116" s="5" t="s">
        <v>508</v>
      </c>
      <c r="K116" s="5" t="s">
        <v>62</v>
      </c>
      <c r="L116" s="5" t="s">
        <v>56</v>
      </c>
      <c r="M116" s="5">
        <v>2.1</v>
      </c>
      <c r="N116" s="5" t="s">
        <v>74</v>
      </c>
      <c r="O116" s="5">
        <v>4</v>
      </c>
    </row>
    <row r="117" spans="1:15" x14ac:dyDescent="0.2">
      <c r="A117" s="5" t="s">
        <v>509</v>
      </c>
      <c r="B117" s="5" t="s">
        <v>510</v>
      </c>
      <c r="C117" s="5">
        <v>47</v>
      </c>
      <c r="D117" s="5" t="s">
        <v>50</v>
      </c>
      <c r="E117" s="5" t="s">
        <v>511</v>
      </c>
      <c r="F117" s="5">
        <v>-5382</v>
      </c>
      <c r="G117" s="5" t="s">
        <v>45</v>
      </c>
      <c r="H117" s="5" t="s">
        <v>53</v>
      </c>
      <c r="I117" s="5">
        <v>158057.04999999999</v>
      </c>
      <c r="J117" s="5" t="s">
        <v>512</v>
      </c>
      <c r="K117" s="5" t="s">
        <v>40</v>
      </c>
      <c r="L117" s="5" t="s">
        <v>23</v>
      </c>
      <c r="M117" s="5">
        <v>1.5</v>
      </c>
      <c r="N117" s="5" t="s">
        <v>24</v>
      </c>
      <c r="O117" s="5">
        <v>23</v>
      </c>
    </row>
    <row r="118" spans="1:15" x14ac:dyDescent="0.2">
      <c r="A118" s="5" t="s">
        <v>513</v>
      </c>
      <c r="B118" s="5" t="s">
        <v>514</v>
      </c>
      <c r="C118" s="5">
        <v>58</v>
      </c>
      <c r="D118" s="5" t="s">
        <v>27</v>
      </c>
      <c r="E118" s="5" t="s">
        <v>515</v>
      </c>
      <c r="F118" s="5">
        <v>-9522</v>
      </c>
      <c r="G118" s="5" t="s">
        <v>37</v>
      </c>
      <c r="H118" s="5" t="s">
        <v>173</v>
      </c>
      <c r="I118" s="5">
        <v>99371.199999999997</v>
      </c>
      <c r="J118" s="5" t="s">
        <v>516</v>
      </c>
      <c r="K118" s="5" t="s">
        <v>127</v>
      </c>
      <c r="L118" s="5" t="s">
        <v>32</v>
      </c>
      <c r="M118" s="5">
        <v>3.12</v>
      </c>
      <c r="N118" s="5" t="s">
        <v>41</v>
      </c>
      <c r="O118" s="5">
        <v>20</v>
      </c>
    </row>
    <row r="119" spans="1:15" x14ac:dyDescent="0.2">
      <c r="A119" s="5" t="s">
        <v>517</v>
      </c>
      <c r="B119" s="5" t="s">
        <v>518</v>
      </c>
      <c r="C119" s="5">
        <v>37</v>
      </c>
      <c r="D119" s="5" t="s">
        <v>27</v>
      </c>
      <c r="E119" s="5" t="s">
        <v>519</v>
      </c>
      <c r="F119" s="5">
        <v>-10418</v>
      </c>
      <c r="G119" s="5" t="s">
        <v>85</v>
      </c>
      <c r="H119" s="5" t="s">
        <v>66</v>
      </c>
      <c r="I119" s="5">
        <v>167463.66</v>
      </c>
      <c r="J119" s="5" t="s">
        <v>520</v>
      </c>
      <c r="K119" s="5" t="s">
        <v>81</v>
      </c>
      <c r="L119" s="5" t="s">
        <v>73</v>
      </c>
      <c r="M119" s="5">
        <v>3.82</v>
      </c>
      <c r="N119" s="5" t="s">
        <v>24</v>
      </c>
      <c r="O119" s="5">
        <v>39</v>
      </c>
    </row>
    <row r="120" spans="1:15" x14ac:dyDescent="0.2">
      <c r="A120" s="5" t="s">
        <v>521</v>
      </c>
      <c r="B120" s="5" t="s">
        <v>252</v>
      </c>
      <c r="C120" s="5">
        <v>53</v>
      </c>
      <c r="D120" s="5" t="s">
        <v>27</v>
      </c>
      <c r="E120" s="5" t="s">
        <v>522</v>
      </c>
      <c r="F120" s="5">
        <v>-3523</v>
      </c>
      <c r="G120" s="5" t="s">
        <v>94</v>
      </c>
      <c r="H120" s="5" t="s">
        <v>53</v>
      </c>
      <c r="I120" s="5">
        <v>165308.46</v>
      </c>
      <c r="J120" s="5" t="s">
        <v>523</v>
      </c>
      <c r="K120" s="5" t="s">
        <v>136</v>
      </c>
      <c r="L120" s="5" t="s">
        <v>73</v>
      </c>
      <c r="M120" s="5">
        <v>3.67</v>
      </c>
      <c r="N120" s="5" t="s">
        <v>74</v>
      </c>
      <c r="O120" s="5">
        <v>35</v>
      </c>
    </row>
    <row r="121" spans="1:15" x14ac:dyDescent="0.2">
      <c r="A121" s="5" t="s">
        <v>524</v>
      </c>
      <c r="B121" s="5" t="s">
        <v>525</v>
      </c>
      <c r="C121" s="5">
        <v>41</v>
      </c>
      <c r="D121" s="5" t="s">
        <v>27</v>
      </c>
      <c r="E121" s="5" t="s">
        <v>526</v>
      </c>
      <c r="F121" s="5">
        <v>-5594</v>
      </c>
      <c r="G121" s="5" t="s">
        <v>37</v>
      </c>
      <c r="H121" s="5" t="s">
        <v>20</v>
      </c>
      <c r="I121" s="5">
        <v>67515.03</v>
      </c>
      <c r="J121" s="5" t="s">
        <v>527</v>
      </c>
      <c r="K121" s="5" t="s">
        <v>55</v>
      </c>
      <c r="L121" s="5" t="s">
        <v>32</v>
      </c>
      <c r="M121" s="5">
        <v>4.16</v>
      </c>
      <c r="N121" s="5" t="s">
        <v>74</v>
      </c>
      <c r="O121" s="5">
        <v>23</v>
      </c>
    </row>
    <row r="122" spans="1:15" x14ac:dyDescent="0.2">
      <c r="A122" s="5" t="s">
        <v>528</v>
      </c>
      <c r="B122" s="5" t="s">
        <v>529</v>
      </c>
      <c r="C122" s="5">
        <v>45</v>
      </c>
      <c r="D122" s="5" t="s">
        <v>50</v>
      </c>
      <c r="E122" s="5" t="s">
        <v>530</v>
      </c>
      <c r="F122" s="5">
        <v>-3469</v>
      </c>
      <c r="G122" s="5" t="s">
        <v>19</v>
      </c>
      <c r="H122" s="5" t="s">
        <v>194</v>
      </c>
      <c r="I122" s="5">
        <v>92733.2</v>
      </c>
      <c r="J122" s="5" t="s">
        <v>531</v>
      </c>
      <c r="K122" s="5" t="s">
        <v>40</v>
      </c>
      <c r="L122" s="5" t="s">
        <v>56</v>
      </c>
      <c r="M122" s="5">
        <v>4.08</v>
      </c>
      <c r="N122" s="5" t="s">
        <v>57</v>
      </c>
      <c r="O122" s="5">
        <v>4</v>
      </c>
    </row>
    <row r="123" spans="1:15" x14ac:dyDescent="0.2">
      <c r="A123" s="5" t="s">
        <v>532</v>
      </c>
      <c r="B123" s="5" t="s">
        <v>533</v>
      </c>
      <c r="C123" s="5">
        <v>63</v>
      </c>
      <c r="D123" s="5" t="s">
        <v>27</v>
      </c>
      <c r="E123" s="5" t="s">
        <v>534</v>
      </c>
      <c r="F123" s="5">
        <v>-10948</v>
      </c>
      <c r="G123" s="5" t="s">
        <v>37</v>
      </c>
      <c r="H123" s="5" t="s">
        <v>53</v>
      </c>
      <c r="I123" s="5">
        <v>162304.22</v>
      </c>
      <c r="J123" s="5" t="s">
        <v>535</v>
      </c>
      <c r="K123" s="5" t="s">
        <v>118</v>
      </c>
      <c r="L123" s="5" t="s">
        <v>32</v>
      </c>
      <c r="M123" s="5">
        <v>4.07</v>
      </c>
      <c r="N123" s="5" t="s">
        <v>24</v>
      </c>
      <c r="O123" s="5">
        <v>27</v>
      </c>
    </row>
    <row r="124" spans="1:15" x14ac:dyDescent="0.2">
      <c r="A124" s="5" t="s">
        <v>536</v>
      </c>
      <c r="B124" s="5" t="s">
        <v>537</v>
      </c>
      <c r="C124" s="5">
        <v>29</v>
      </c>
      <c r="D124" s="5" t="s">
        <v>17</v>
      </c>
      <c r="E124" s="5" t="s">
        <v>538</v>
      </c>
      <c r="F124" s="5">
        <v>-4431</v>
      </c>
      <c r="G124" s="5" t="s">
        <v>37</v>
      </c>
      <c r="H124" s="5" t="s">
        <v>30</v>
      </c>
      <c r="I124" s="5">
        <v>85173.35</v>
      </c>
      <c r="J124" s="5" t="s">
        <v>539</v>
      </c>
      <c r="K124" s="5" t="s">
        <v>81</v>
      </c>
      <c r="L124" s="5" t="s">
        <v>23</v>
      </c>
      <c r="M124" s="5">
        <v>2</v>
      </c>
      <c r="N124" s="5" t="s">
        <v>57</v>
      </c>
      <c r="O124" s="5">
        <v>17</v>
      </c>
    </row>
    <row r="125" spans="1:15" x14ac:dyDescent="0.2">
      <c r="A125" s="5" t="s">
        <v>540</v>
      </c>
      <c r="B125" s="5" t="s">
        <v>541</v>
      </c>
      <c r="C125" s="5">
        <v>41</v>
      </c>
      <c r="D125" s="5" t="s">
        <v>17</v>
      </c>
      <c r="E125" s="5" t="s">
        <v>542</v>
      </c>
      <c r="F125" s="5">
        <v>-4670</v>
      </c>
      <c r="G125" s="5" t="s">
        <v>52</v>
      </c>
      <c r="H125" s="5" t="s">
        <v>38</v>
      </c>
      <c r="I125" s="5">
        <v>57358.17</v>
      </c>
      <c r="J125" s="5" t="s">
        <v>543</v>
      </c>
      <c r="K125" s="5" t="s">
        <v>127</v>
      </c>
      <c r="L125" s="5" t="s">
        <v>73</v>
      </c>
      <c r="M125" s="5">
        <v>4.37</v>
      </c>
      <c r="N125" s="5" t="s">
        <v>57</v>
      </c>
      <c r="O125" s="5">
        <v>2</v>
      </c>
    </row>
    <row r="126" spans="1:15" x14ac:dyDescent="0.2">
      <c r="A126" s="5" t="s">
        <v>544</v>
      </c>
      <c r="B126" s="5" t="s">
        <v>240</v>
      </c>
      <c r="C126" s="5">
        <v>24</v>
      </c>
      <c r="D126" s="5" t="s">
        <v>17</v>
      </c>
      <c r="E126" s="5" t="s">
        <v>545</v>
      </c>
      <c r="F126" s="5">
        <v>-5613</v>
      </c>
      <c r="G126" s="5" t="s">
        <v>52</v>
      </c>
      <c r="H126" s="5" t="s">
        <v>66</v>
      </c>
      <c r="I126" s="5">
        <v>124625.72</v>
      </c>
      <c r="J126" s="5" t="s">
        <v>546</v>
      </c>
      <c r="K126" s="5" t="s">
        <v>40</v>
      </c>
      <c r="L126" s="5" t="s">
        <v>73</v>
      </c>
      <c r="M126" s="5">
        <v>3.57</v>
      </c>
      <c r="N126" s="5" t="s">
        <v>33</v>
      </c>
      <c r="O126" s="5">
        <v>30</v>
      </c>
    </row>
    <row r="127" spans="1:15" x14ac:dyDescent="0.2">
      <c r="A127" s="5" t="s">
        <v>547</v>
      </c>
      <c r="B127" s="5" t="s">
        <v>548</v>
      </c>
      <c r="C127" s="5">
        <v>47</v>
      </c>
      <c r="D127" s="5" t="s">
        <v>50</v>
      </c>
      <c r="E127" s="5" t="s">
        <v>549</v>
      </c>
      <c r="F127" s="5">
        <v>-3059</v>
      </c>
      <c r="G127" s="5" t="s">
        <v>78</v>
      </c>
      <c r="H127" s="5" t="s">
        <v>79</v>
      </c>
      <c r="I127" s="5">
        <v>95265.15</v>
      </c>
      <c r="J127" s="5" t="s">
        <v>550</v>
      </c>
      <c r="K127" s="5" t="s">
        <v>47</v>
      </c>
      <c r="L127" s="5" t="s">
        <v>73</v>
      </c>
      <c r="M127" s="5">
        <v>3.43</v>
      </c>
      <c r="N127" s="5" t="s">
        <v>33</v>
      </c>
      <c r="O127" s="5">
        <v>20</v>
      </c>
    </row>
    <row r="128" spans="1:15" x14ac:dyDescent="0.2">
      <c r="A128" s="5" t="s">
        <v>551</v>
      </c>
      <c r="B128" s="5" t="s">
        <v>552</v>
      </c>
      <c r="C128" s="5">
        <v>47</v>
      </c>
      <c r="D128" s="5" t="s">
        <v>27</v>
      </c>
      <c r="E128" s="5" t="s">
        <v>553</v>
      </c>
      <c r="F128" s="5">
        <v>-3944</v>
      </c>
      <c r="G128" s="5" t="s">
        <v>37</v>
      </c>
      <c r="H128" s="5" t="s">
        <v>30</v>
      </c>
      <c r="I128" s="5">
        <v>102638.52</v>
      </c>
      <c r="J128" s="5" t="s">
        <v>554</v>
      </c>
      <c r="K128" s="5" t="s">
        <v>40</v>
      </c>
      <c r="L128" s="5" t="s">
        <v>32</v>
      </c>
      <c r="M128" s="5">
        <v>1.56</v>
      </c>
      <c r="N128" s="5" t="s">
        <v>74</v>
      </c>
      <c r="O128" s="5">
        <v>18</v>
      </c>
    </row>
    <row r="129" spans="1:15" x14ac:dyDescent="0.2">
      <c r="A129" s="5" t="s">
        <v>555</v>
      </c>
      <c r="B129" s="5" t="s">
        <v>556</v>
      </c>
      <c r="C129" s="5">
        <v>48</v>
      </c>
      <c r="D129" s="5" t="s">
        <v>27</v>
      </c>
      <c r="E129" s="5" t="s">
        <v>557</v>
      </c>
      <c r="F129" s="5">
        <v>-7348</v>
      </c>
      <c r="G129" s="5" t="s">
        <v>99</v>
      </c>
      <c r="H129" s="5" t="s">
        <v>53</v>
      </c>
      <c r="I129" s="5">
        <v>107248.5</v>
      </c>
      <c r="J129" s="5" t="s">
        <v>558</v>
      </c>
      <c r="K129" s="5" t="s">
        <v>40</v>
      </c>
      <c r="L129" s="5" t="s">
        <v>56</v>
      </c>
      <c r="M129" s="5">
        <v>4.5199999999999996</v>
      </c>
      <c r="N129" s="5" t="s">
        <v>41</v>
      </c>
      <c r="O129" s="5">
        <v>1</v>
      </c>
    </row>
    <row r="130" spans="1:15" x14ac:dyDescent="0.2">
      <c r="A130" s="5" t="s">
        <v>559</v>
      </c>
      <c r="B130" s="5" t="s">
        <v>560</v>
      </c>
      <c r="C130" s="5">
        <v>54</v>
      </c>
      <c r="D130" s="5" t="s">
        <v>50</v>
      </c>
      <c r="E130" s="5" t="s">
        <v>561</v>
      </c>
      <c r="F130" s="5">
        <v>-7897</v>
      </c>
      <c r="G130" s="5" t="s">
        <v>45</v>
      </c>
      <c r="H130" s="5" t="s">
        <v>144</v>
      </c>
      <c r="I130" s="5">
        <v>75796.67</v>
      </c>
      <c r="J130" s="5" t="s">
        <v>562</v>
      </c>
      <c r="K130" s="5" t="s">
        <v>40</v>
      </c>
      <c r="L130" s="5" t="s">
        <v>73</v>
      </c>
      <c r="M130" s="5">
        <v>3.15</v>
      </c>
      <c r="N130" s="5" t="s">
        <v>74</v>
      </c>
      <c r="O130" s="5">
        <v>27</v>
      </c>
    </row>
    <row r="131" spans="1:15" x14ac:dyDescent="0.2">
      <c r="A131" s="5" t="s">
        <v>563</v>
      </c>
      <c r="B131" s="5" t="s">
        <v>564</v>
      </c>
      <c r="C131" s="5">
        <v>45</v>
      </c>
      <c r="D131" s="5" t="s">
        <v>50</v>
      </c>
      <c r="E131" s="5" t="s">
        <v>565</v>
      </c>
      <c r="F131" s="5">
        <v>-2593</v>
      </c>
      <c r="G131" s="5" t="s">
        <v>52</v>
      </c>
      <c r="H131" s="5" t="s">
        <v>20</v>
      </c>
      <c r="I131" s="5">
        <v>63225.02</v>
      </c>
      <c r="J131" s="5" t="s">
        <v>566</v>
      </c>
      <c r="K131" s="5" t="s">
        <v>81</v>
      </c>
      <c r="L131" s="5" t="s">
        <v>23</v>
      </c>
      <c r="M131" s="5">
        <v>2.5499999999999998</v>
      </c>
      <c r="N131" s="5" t="s">
        <v>41</v>
      </c>
      <c r="O131" s="5">
        <v>35</v>
      </c>
    </row>
    <row r="132" spans="1:15" x14ac:dyDescent="0.2">
      <c r="A132" s="5" t="s">
        <v>567</v>
      </c>
      <c r="B132" s="5" t="s">
        <v>568</v>
      </c>
      <c r="C132" s="5">
        <v>65</v>
      </c>
      <c r="D132" s="5" t="s">
        <v>17</v>
      </c>
      <c r="E132" s="5" t="s">
        <v>569</v>
      </c>
      <c r="F132" s="5">
        <v>-7982</v>
      </c>
      <c r="G132" s="5" t="s">
        <v>37</v>
      </c>
      <c r="H132" s="5" t="s">
        <v>173</v>
      </c>
      <c r="I132" s="5">
        <v>115885.62</v>
      </c>
      <c r="J132" s="5" t="s">
        <v>570</v>
      </c>
      <c r="K132" s="5" t="s">
        <v>55</v>
      </c>
      <c r="L132" s="5" t="s">
        <v>32</v>
      </c>
      <c r="M132" s="5">
        <v>3.41</v>
      </c>
      <c r="N132" s="5" t="s">
        <v>41</v>
      </c>
      <c r="O132" s="5">
        <v>32</v>
      </c>
    </row>
    <row r="133" spans="1:15" x14ac:dyDescent="0.2">
      <c r="A133" s="5" t="s">
        <v>571</v>
      </c>
      <c r="B133" s="5" t="s">
        <v>572</v>
      </c>
      <c r="C133" s="5">
        <v>24</v>
      </c>
      <c r="D133" s="5" t="s">
        <v>27</v>
      </c>
      <c r="E133" s="5" t="s">
        <v>573</v>
      </c>
      <c r="F133" s="5">
        <v>-10224</v>
      </c>
      <c r="G133" s="5" t="s">
        <v>85</v>
      </c>
      <c r="H133" s="5" t="s">
        <v>79</v>
      </c>
      <c r="I133" s="5">
        <v>56596.4</v>
      </c>
      <c r="J133" s="5" t="s">
        <v>574</v>
      </c>
      <c r="K133" s="5" t="s">
        <v>55</v>
      </c>
      <c r="L133" s="5" t="s">
        <v>73</v>
      </c>
      <c r="M133" s="5">
        <v>4.7300000000000004</v>
      </c>
      <c r="N133" s="5" t="s">
        <v>33</v>
      </c>
      <c r="O133" s="5">
        <v>10</v>
      </c>
    </row>
    <row r="134" spans="1:15" x14ac:dyDescent="0.2">
      <c r="A134" s="5" t="s">
        <v>575</v>
      </c>
      <c r="B134" s="5" t="s">
        <v>576</v>
      </c>
      <c r="C134" s="5">
        <v>41</v>
      </c>
      <c r="D134" s="5" t="s">
        <v>17</v>
      </c>
      <c r="E134" s="5" t="s">
        <v>577</v>
      </c>
      <c r="F134" s="5">
        <v>-11017</v>
      </c>
      <c r="G134" s="5" t="s">
        <v>85</v>
      </c>
      <c r="H134" s="5" t="s">
        <v>79</v>
      </c>
      <c r="I134" s="5">
        <v>137767.26999999999</v>
      </c>
      <c r="J134" s="5" t="s">
        <v>578</v>
      </c>
      <c r="K134" s="5" t="s">
        <v>40</v>
      </c>
      <c r="L134" s="5" t="s">
        <v>23</v>
      </c>
      <c r="M134" s="5">
        <v>2.4700000000000002</v>
      </c>
      <c r="N134" s="5" t="s">
        <v>74</v>
      </c>
      <c r="O134" s="5">
        <v>26</v>
      </c>
    </row>
    <row r="135" spans="1:15" x14ac:dyDescent="0.2">
      <c r="A135" s="5" t="s">
        <v>579</v>
      </c>
      <c r="B135" s="5" t="s">
        <v>580</v>
      </c>
      <c r="C135" s="5">
        <v>62</v>
      </c>
      <c r="D135" s="5" t="s">
        <v>27</v>
      </c>
      <c r="E135" s="5" t="s">
        <v>581</v>
      </c>
      <c r="F135" s="5">
        <v>-5783</v>
      </c>
      <c r="G135" s="5" t="s">
        <v>45</v>
      </c>
      <c r="H135" s="5" t="s">
        <v>38</v>
      </c>
      <c r="I135" s="5">
        <v>104665.07</v>
      </c>
      <c r="J135" s="5" t="s">
        <v>582</v>
      </c>
      <c r="K135" s="5" t="s">
        <v>127</v>
      </c>
      <c r="L135" s="5" t="s">
        <v>56</v>
      </c>
      <c r="M135" s="5">
        <v>1.59</v>
      </c>
      <c r="N135" s="5" t="s">
        <v>24</v>
      </c>
      <c r="O135" s="5">
        <v>2</v>
      </c>
    </row>
    <row r="136" spans="1:15" x14ac:dyDescent="0.2">
      <c r="A136" s="5" t="s">
        <v>583</v>
      </c>
      <c r="B136" s="5" t="s">
        <v>584</v>
      </c>
      <c r="C136" s="5">
        <v>29</v>
      </c>
      <c r="D136" s="5" t="s">
        <v>27</v>
      </c>
      <c r="E136" s="5" t="s">
        <v>585</v>
      </c>
      <c r="F136" s="5">
        <v>-8932</v>
      </c>
      <c r="G136" s="5" t="s">
        <v>78</v>
      </c>
      <c r="H136" s="5" t="s">
        <v>66</v>
      </c>
      <c r="I136" s="5">
        <v>135122.54</v>
      </c>
      <c r="J136" s="5" t="s">
        <v>586</v>
      </c>
      <c r="K136" s="5" t="s">
        <v>118</v>
      </c>
      <c r="L136" s="5" t="s">
        <v>56</v>
      </c>
      <c r="M136" s="5">
        <v>4.49</v>
      </c>
      <c r="N136" s="5" t="s">
        <v>74</v>
      </c>
      <c r="O136" s="5">
        <v>8</v>
      </c>
    </row>
    <row r="137" spans="1:15" x14ac:dyDescent="0.2">
      <c r="A137" s="5" t="s">
        <v>587</v>
      </c>
      <c r="B137" s="5" t="s">
        <v>588</v>
      </c>
      <c r="C137" s="5">
        <v>57</v>
      </c>
      <c r="D137" s="5" t="s">
        <v>50</v>
      </c>
      <c r="E137" s="5" t="s">
        <v>589</v>
      </c>
      <c r="F137" s="5">
        <v>-8499</v>
      </c>
      <c r="G137" s="5" t="s">
        <v>37</v>
      </c>
      <c r="H137" s="5" t="s">
        <v>53</v>
      </c>
      <c r="I137" s="5">
        <v>101651.21</v>
      </c>
      <c r="J137" s="5" t="s">
        <v>590</v>
      </c>
      <c r="K137" s="5" t="s">
        <v>62</v>
      </c>
      <c r="L137" s="5" t="s">
        <v>73</v>
      </c>
      <c r="M137" s="5">
        <v>3.7</v>
      </c>
      <c r="N137" s="5" t="s">
        <v>33</v>
      </c>
      <c r="O137" s="5">
        <v>39</v>
      </c>
    </row>
    <row r="138" spans="1:15" x14ac:dyDescent="0.2">
      <c r="A138" s="5" t="s">
        <v>591</v>
      </c>
      <c r="B138" s="5" t="s">
        <v>463</v>
      </c>
      <c r="C138" s="5">
        <v>37</v>
      </c>
      <c r="D138" s="5" t="s">
        <v>50</v>
      </c>
      <c r="E138" s="5" t="s">
        <v>592</v>
      </c>
      <c r="F138" s="5">
        <v>-6710</v>
      </c>
      <c r="G138" s="5" t="s">
        <v>116</v>
      </c>
      <c r="H138" s="5" t="s">
        <v>30</v>
      </c>
      <c r="I138" s="5">
        <v>135084.79</v>
      </c>
      <c r="J138" s="5" t="s">
        <v>593</v>
      </c>
      <c r="K138" s="5" t="s">
        <v>62</v>
      </c>
      <c r="L138" s="5" t="s">
        <v>56</v>
      </c>
      <c r="M138" s="5">
        <v>2.4</v>
      </c>
      <c r="N138" s="5" t="s">
        <v>33</v>
      </c>
      <c r="O138" s="5">
        <v>18</v>
      </c>
    </row>
    <row r="139" spans="1:15" x14ac:dyDescent="0.2">
      <c r="A139" s="5" t="s">
        <v>594</v>
      </c>
      <c r="B139" s="5" t="s">
        <v>225</v>
      </c>
      <c r="C139" s="5">
        <v>65</v>
      </c>
      <c r="D139" s="5" t="s">
        <v>17</v>
      </c>
      <c r="E139" s="5" t="s">
        <v>595</v>
      </c>
      <c r="F139" s="5">
        <v>-8195</v>
      </c>
      <c r="G139" s="5" t="s">
        <v>78</v>
      </c>
      <c r="H139" s="5" t="s">
        <v>194</v>
      </c>
      <c r="I139" s="5">
        <v>41099.64</v>
      </c>
      <c r="J139" s="5" t="s">
        <v>596</v>
      </c>
      <c r="K139" s="5" t="s">
        <v>136</v>
      </c>
      <c r="L139" s="5" t="s">
        <v>73</v>
      </c>
      <c r="M139" s="5">
        <v>4.7</v>
      </c>
      <c r="N139" s="5" t="s">
        <v>33</v>
      </c>
      <c r="O139" s="5">
        <v>30</v>
      </c>
    </row>
    <row r="140" spans="1:15" x14ac:dyDescent="0.2">
      <c r="A140" s="5" t="s">
        <v>597</v>
      </c>
      <c r="B140" s="5" t="s">
        <v>598</v>
      </c>
      <c r="C140" s="5">
        <v>56</v>
      </c>
      <c r="D140" s="5" t="s">
        <v>50</v>
      </c>
      <c r="E140" s="5" t="s">
        <v>599</v>
      </c>
      <c r="F140" s="5">
        <v>-4538</v>
      </c>
      <c r="G140" s="5" t="s">
        <v>19</v>
      </c>
      <c r="H140" s="5" t="s">
        <v>38</v>
      </c>
      <c r="I140" s="5">
        <v>142429.19</v>
      </c>
      <c r="J140" s="5" t="s">
        <v>600</v>
      </c>
      <c r="K140" s="5" t="s">
        <v>47</v>
      </c>
      <c r="L140" s="5" t="s">
        <v>23</v>
      </c>
      <c r="M140" s="5">
        <v>3.68</v>
      </c>
      <c r="N140" s="5" t="s">
        <v>57</v>
      </c>
      <c r="O140" s="5">
        <v>14</v>
      </c>
    </row>
    <row r="141" spans="1:15" x14ac:dyDescent="0.2">
      <c r="A141" s="5" t="s">
        <v>601</v>
      </c>
      <c r="B141" s="5" t="s">
        <v>602</v>
      </c>
      <c r="C141" s="5">
        <v>25</v>
      </c>
      <c r="D141" s="5" t="s">
        <v>27</v>
      </c>
      <c r="E141" s="5" t="s">
        <v>603</v>
      </c>
      <c r="F141" s="5">
        <v>-10110</v>
      </c>
      <c r="G141" s="5" t="s">
        <v>19</v>
      </c>
      <c r="H141" s="5" t="s">
        <v>53</v>
      </c>
      <c r="I141" s="5">
        <v>35751.31</v>
      </c>
      <c r="J141" s="5" t="s">
        <v>604</v>
      </c>
      <c r="K141" s="5" t="s">
        <v>55</v>
      </c>
      <c r="L141" s="5" t="s">
        <v>56</v>
      </c>
      <c r="M141" s="5">
        <v>3.61</v>
      </c>
      <c r="N141" s="5" t="s">
        <v>41</v>
      </c>
      <c r="O141" s="5">
        <v>30</v>
      </c>
    </row>
    <row r="142" spans="1:15" x14ac:dyDescent="0.2">
      <c r="A142" s="5" t="s">
        <v>605</v>
      </c>
      <c r="B142" s="5" t="s">
        <v>606</v>
      </c>
      <c r="C142" s="5">
        <v>40</v>
      </c>
      <c r="D142" s="5" t="s">
        <v>50</v>
      </c>
      <c r="E142" s="5" t="s">
        <v>607</v>
      </c>
      <c r="F142" s="5">
        <v>-3485</v>
      </c>
      <c r="G142" s="5" t="s">
        <v>52</v>
      </c>
      <c r="H142" s="5" t="s">
        <v>30</v>
      </c>
      <c r="I142" s="5">
        <v>112597.08</v>
      </c>
      <c r="J142" s="5" t="s">
        <v>608</v>
      </c>
      <c r="K142" s="5" t="s">
        <v>22</v>
      </c>
      <c r="L142" s="5" t="s">
        <v>32</v>
      </c>
      <c r="M142" s="5">
        <v>2.67</v>
      </c>
      <c r="N142" s="5" t="s">
        <v>24</v>
      </c>
      <c r="O142" s="5">
        <v>2</v>
      </c>
    </row>
    <row r="143" spans="1:15" x14ac:dyDescent="0.2">
      <c r="A143" s="5" t="s">
        <v>609</v>
      </c>
      <c r="B143" s="5" t="s">
        <v>610</v>
      </c>
      <c r="C143" s="5">
        <v>33</v>
      </c>
      <c r="D143" s="5" t="s">
        <v>17</v>
      </c>
      <c r="E143" s="5" t="s">
        <v>611</v>
      </c>
      <c r="F143" s="5">
        <v>-6234</v>
      </c>
      <c r="G143" s="5" t="s">
        <v>52</v>
      </c>
      <c r="H143" s="5" t="s">
        <v>38</v>
      </c>
      <c r="I143" s="5">
        <v>50558.6</v>
      </c>
      <c r="J143" s="5" t="s">
        <v>612</v>
      </c>
      <c r="K143" s="5" t="s">
        <v>81</v>
      </c>
      <c r="L143" s="5" t="s">
        <v>56</v>
      </c>
      <c r="M143" s="5">
        <v>4.96</v>
      </c>
      <c r="N143" s="5" t="s">
        <v>57</v>
      </c>
      <c r="O143" s="5">
        <v>33</v>
      </c>
    </row>
    <row r="144" spans="1:15" x14ac:dyDescent="0.2">
      <c r="A144" s="5" t="s">
        <v>613</v>
      </c>
      <c r="B144" s="5" t="s">
        <v>614</v>
      </c>
      <c r="C144" s="5">
        <v>54</v>
      </c>
      <c r="D144" s="5" t="s">
        <v>50</v>
      </c>
      <c r="E144" s="5" t="s">
        <v>615</v>
      </c>
      <c r="F144" s="5">
        <v>-4169</v>
      </c>
      <c r="G144" s="5" t="s">
        <v>37</v>
      </c>
      <c r="H144" s="5" t="s">
        <v>53</v>
      </c>
      <c r="I144" s="5">
        <v>141012.29</v>
      </c>
      <c r="J144" s="5" t="s">
        <v>616</v>
      </c>
      <c r="K144" s="5" t="s">
        <v>81</v>
      </c>
      <c r="L144" s="5" t="s">
        <v>32</v>
      </c>
      <c r="M144" s="5">
        <v>1.06</v>
      </c>
      <c r="N144" s="5" t="s">
        <v>33</v>
      </c>
      <c r="O144" s="5">
        <v>18</v>
      </c>
    </row>
    <row r="145" spans="1:15" x14ac:dyDescent="0.2">
      <c r="A145" s="5" t="s">
        <v>617</v>
      </c>
      <c r="B145" s="5" t="s">
        <v>618</v>
      </c>
      <c r="C145" s="5">
        <v>34</v>
      </c>
      <c r="D145" s="5" t="s">
        <v>27</v>
      </c>
      <c r="E145" s="5" t="s">
        <v>619</v>
      </c>
      <c r="F145" s="5">
        <v>-9375</v>
      </c>
      <c r="G145" s="5" t="s">
        <v>85</v>
      </c>
      <c r="H145" s="5" t="s">
        <v>173</v>
      </c>
      <c r="I145" s="5">
        <v>47576.98</v>
      </c>
      <c r="J145" s="5" t="s">
        <v>620</v>
      </c>
      <c r="K145" s="5" t="s">
        <v>136</v>
      </c>
      <c r="L145" s="5" t="s">
        <v>32</v>
      </c>
      <c r="M145" s="5">
        <v>4.93</v>
      </c>
      <c r="N145" s="5" t="s">
        <v>41</v>
      </c>
      <c r="O145" s="5">
        <v>20</v>
      </c>
    </row>
    <row r="146" spans="1:15" x14ac:dyDescent="0.2">
      <c r="A146" s="5" t="s">
        <v>621</v>
      </c>
      <c r="B146" s="5" t="s">
        <v>622</v>
      </c>
      <c r="C146" s="5">
        <v>38</v>
      </c>
      <c r="D146" s="5" t="s">
        <v>50</v>
      </c>
      <c r="E146" s="5" t="s">
        <v>623</v>
      </c>
      <c r="F146" s="5">
        <v>-6901</v>
      </c>
      <c r="G146" s="5" t="s">
        <v>37</v>
      </c>
      <c r="H146" s="5" t="s">
        <v>194</v>
      </c>
      <c r="I146" s="5">
        <v>119456.81</v>
      </c>
      <c r="J146" s="5" t="s">
        <v>624</v>
      </c>
      <c r="K146" s="5" t="s">
        <v>22</v>
      </c>
      <c r="L146" s="5" t="s">
        <v>73</v>
      </c>
      <c r="M146" s="5">
        <v>3.61</v>
      </c>
      <c r="N146" s="5" t="s">
        <v>24</v>
      </c>
      <c r="O146" s="5">
        <v>3</v>
      </c>
    </row>
    <row r="147" spans="1:15" x14ac:dyDescent="0.2">
      <c r="A147" s="5" t="s">
        <v>625</v>
      </c>
      <c r="B147" s="5" t="s">
        <v>626</v>
      </c>
      <c r="C147" s="5">
        <v>51</v>
      </c>
      <c r="D147" s="5" t="s">
        <v>50</v>
      </c>
      <c r="E147" s="5" t="s">
        <v>627</v>
      </c>
      <c r="F147" s="5">
        <v>-10649</v>
      </c>
      <c r="G147" s="5" t="s">
        <v>116</v>
      </c>
      <c r="H147" s="5" t="s">
        <v>71</v>
      </c>
      <c r="I147" s="5">
        <v>127613.14</v>
      </c>
      <c r="J147" s="5" t="s">
        <v>628</v>
      </c>
      <c r="K147" s="5" t="s">
        <v>62</v>
      </c>
      <c r="L147" s="5" t="s">
        <v>32</v>
      </c>
      <c r="M147" s="5">
        <v>1.88</v>
      </c>
      <c r="N147" s="5" t="s">
        <v>24</v>
      </c>
      <c r="O147" s="5">
        <v>30</v>
      </c>
    </row>
    <row r="148" spans="1:15" x14ac:dyDescent="0.2">
      <c r="A148" s="5" t="s">
        <v>629</v>
      </c>
      <c r="B148" s="5" t="s">
        <v>630</v>
      </c>
      <c r="C148" s="5">
        <v>60</v>
      </c>
      <c r="D148" s="5" t="s">
        <v>50</v>
      </c>
      <c r="E148" s="5" t="s">
        <v>631</v>
      </c>
      <c r="F148" s="5">
        <v>-10293</v>
      </c>
      <c r="G148" s="5" t="s">
        <v>85</v>
      </c>
      <c r="H148" s="5" t="s">
        <v>30</v>
      </c>
      <c r="I148" s="5">
        <v>145469.64000000001</v>
      </c>
      <c r="J148" s="5" t="s">
        <v>632</v>
      </c>
      <c r="K148" s="5" t="s">
        <v>127</v>
      </c>
      <c r="L148" s="5" t="s">
        <v>23</v>
      </c>
      <c r="M148" s="5">
        <v>3.1</v>
      </c>
      <c r="N148" s="5" t="s">
        <v>57</v>
      </c>
      <c r="O148" s="5">
        <v>23</v>
      </c>
    </row>
    <row r="149" spans="1:15" x14ac:dyDescent="0.2">
      <c r="A149" s="5" t="s">
        <v>633</v>
      </c>
      <c r="B149" s="5" t="s">
        <v>634</v>
      </c>
      <c r="C149" s="5">
        <v>29</v>
      </c>
      <c r="D149" s="5" t="s">
        <v>27</v>
      </c>
      <c r="E149" s="5" t="s">
        <v>635</v>
      </c>
      <c r="F149" s="5">
        <v>-10815</v>
      </c>
      <c r="G149" s="5" t="s">
        <v>78</v>
      </c>
      <c r="H149" s="5" t="s">
        <v>53</v>
      </c>
      <c r="I149" s="5">
        <v>82577.06</v>
      </c>
      <c r="J149" s="5" t="s">
        <v>636</v>
      </c>
      <c r="K149" s="5" t="s">
        <v>40</v>
      </c>
      <c r="L149" s="5" t="s">
        <v>23</v>
      </c>
      <c r="M149" s="5">
        <v>3.72</v>
      </c>
      <c r="N149" s="5" t="s">
        <v>57</v>
      </c>
      <c r="O149" s="5">
        <v>31</v>
      </c>
    </row>
    <row r="150" spans="1:15" x14ac:dyDescent="0.2">
      <c r="A150" s="5" t="s">
        <v>637</v>
      </c>
      <c r="B150" s="5" t="s">
        <v>638</v>
      </c>
      <c r="C150" s="5">
        <v>50</v>
      </c>
      <c r="D150" s="5" t="s">
        <v>27</v>
      </c>
      <c r="E150" s="5" t="s">
        <v>639</v>
      </c>
      <c r="F150" s="5">
        <v>-8765</v>
      </c>
      <c r="G150" s="5" t="s">
        <v>94</v>
      </c>
      <c r="H150" s="5" t="s">
        <v>38</v>
      </c>
      <c r="I150" s="5">
        <v>43371.83</v>
      </c>
      <c r="J150" s="5" t="s">
        <v>640</v>
      </c>
      <c r="K150" s="5" t="s">
        <v>81</v>
      </c>
      <c r="L150" s="5" t="s">
        <v>23</v>
      </c>
      <c r="M150" s="5">
        <v>2.58</v>
      </c>
      <c r="N150" s="5" t="s">
        <v>74</v>
      </c>
      <c r="O150" s="5">
        <v>13</v>
      </c>
    </row>
    <row r="151" spans="1:15" x14ac:dyDescent="0.2">
      <c r="A151" s="5" t="s">
        <v>641</v>
      </c>
      <c r="B151" s="5" t="s">
        <v>642</v>
      </c>
      <c r="C151" s="5">
        <v>24</v>
      </c>
      <c r="D151" s="5" t="s">
        <v>50</v>
      </c>
      <c r="E151" s="5" t="s">
        <v>643</v>
      </c>
      <c r="F151" s="5">
        <v>-10947</v>
      </c>
      <c r="G151" s="5" t="s">
        <v>45</v>
      </c>
      <c r="H151" s="5" t="s">
        <v>71</v>
      </c>
      <c r="I151" s="5">
        <v>177989.9</v>
      </c>
      <c r="J151" s="5" t="s">
        <v>644</v>
      </c>
      <c r="K151" s="5" t="s">
        <v>22</v>
      </c>
      <c r="L151" s="5" t="s">
        <v>73</v>
      </c>
      <c r="M151" s="5">
        <v>2.64</v>
      </c>
      <c r="N151" s="5" t="s">
        <v>24</v>
      </c>
      <c r="O151" s="5">
        <v>26</v>
      </c>
    </row>
    <row r="152" spans="1:15" x14ac:dyDescent="0.2">
      <c r="A152" s="5" t="s">
        <v>645</v>
      </c>
      <c r="B152" s="5" t="s">
        <v>514</v>
      </c>
      <c r="C152" s="5">
        <v>50</v>
      </c>
      <c r="D152" s="5" t="s">
        <v>50</v>
      </c>
      <c r="E152" s="5" t="s">
        <v>646</v>
      </c>
      <c r="F152" s="5">
        <v>-10915</v>
      </c>
      <c r="G152" s="5" t="s">
        <v>78</v>
      </c>
      <c r="H152" s="5" t="s">
        <v>173</v>
      </c>
      <c r="I152" s="5">
        <v>52201.81</v>
      </c>
      <c r="J152" s="5" t="s">
        <v>647</v>
      </c>
      <c r="K152" s="5" t="s">
        <v>104</v>
      </c>
      <c r="L152" s="5" t="s">
        <v>32</v>
      </c>
      <c r="M152" s="5">
        <v>3.91</v>
      </c>
      <c r="N152" s="5" t="s">
        <v>24</v>
      </c>
      <c r="O152" s="5">
        <v>0</v>
      </c>
    </row>
    <row r="153" spans="1:15" x14ac:dyDescent="0.2">
      <c r="A153" s="5" t="s">
        <v>648</v>
      </c>
      <c r="B153" s="5" t="s">
        <v>649</v>
      </c>
      <c r="C153" s="5">
        <v>41</v>
      </c>
      <c r="D153" s="5" t="s">
        <v>50</v>
      </c>
      <c r="E153" s="5" t="s">
        <v>650</v>
      </c>
      <c r="F153" s="5">
        <v>-9540</v>
      </c>
      <c r="G153" s="5" t="s">
        <v>85</v>
      </c>
      <c r="H153" s="5" t="s">
        <v>66</v>
      </c>
      <c r="I153" s="5">
        <v>154387.26</v>
      </c>
      <c r="J153" s="5" t="s">
        <v>651</v>
      </c>
      <c r="K153" s="5" t="s">
        <v>40</v>
      </c>
      <c r="L153" s="5" t="s">
        <v>73</v>
      </c>
      <c r="M153" s="5">
        <v>1.62</v>
      </c>
      <c r="N153" s="5" t="s">
        <v>24</v>
      </c>
      <c r="O153" s="5">
        <v>7</v>
      </c>
    </row>
    <row r="154" spans="1:15" x14ac:dyDescent="0.2">
      <c r="A154" s="5" t="s">
        <v>652</v>
      </c>
      <c r="B154" s="5" t="s">
        <v>653</v>
      </c>
      <c r="C154" s="5">
        <v>48</v>
      </c>
      <c r="D154" s="5" t="s">
        <v>17</v>
      </c>
      <c r="E154" s="5" t="s">
        <v>654</v>
      </c>
      <c r="F154" s="5">
        <v>-4937</v>
      </c>
      <c r="G154" s="5" t="s">
        <v>19</v>
      </c>
      <c r="H154" s="5" t="s">
        <v>71</v>
      </c>
      <c r="I154" s="5">
        <v>121121.9</v>
      </c>
      <c r="J154" s="5" t="s">
        <v>655</v>
      </c>
      <c r="K154" s="5" t="s">
        <v>127</v>
      </c>
      <c r="L154" s="5" t="s">
        <v>23</v>
      </c>
      <c r="M154" s="5">
        <v>1.98</v>
      </c>
      <c r="N154" s="5" t="s">
        <v>74</v>
      </c>
      <c r="O154" s="5">
        <v>25</v>
      </c>
    </row>
    <row r="155" spans="1:15" x14ac:dyDescent="0.2">
      <c r="A155" s="5" t="s">
        <v>656</v>
      </c>
      <c r="B155" s="5" t="s">
        <v>657</v>
      </c>
      <c r="C155" s="5">
        <v>56</v>
      </c>
      <c r="D155" s="5" t="s">
        <v>27</v>
      </c>
      <c r="E155" s="5" t="s">
        <v>658</v>
      </c>
      <c r="F155" s="5">
        <v>-4445</v>
      </c>
      <c r="G155" s="5" t="s">
        <v>85</v>
      </c>
      <c r="H155" s="5" t="s">
        <v>194</v>
      </c>
      <c r="I155" s="5">
        <v>68953.42</v>
      </c>
      <c r="J155" s="5" t="s">
        <v>659</v>
      </c>
      <c r="K155" s="5" t="s">
        <v>127</v>
      </c>
      <c r="L155" s="5" t="s">
        <v>73</v>
      </c>
      <c r="M155" s="5">
        <v>3.31</v>
      </c>
      <c r="N155" s="5" t="s">
        <v>33</v>
      </c>
      <c r="O155" s="5">
        <v>15</v>
      </c>
    </row>
    <row r="156" spans="1:15" x14ac:dyDescent="0.2">
      <c r="A156" s="5" t="s">
        <v>660</v>
      </c>
      <c r="B156" s="5" t="s">
        <v>661</v>
      </c>
      <c r="C156" s="5">
        <v>64</v>
      </c>
      <c r="D156" s="5" t="s">
        <v>17</v>
      </c>
      <c r="E156" s="5" t="s">
        <v>662</v>
      </c>
      <c r="F156" s="5">
        <v>-6537</v>
      </c>
      <c r="G156" s="5" t="s">
        <v>45</v>
      </c>
      <c r="H156" s="5" t="s">
        <v>20</v>
      </c>
      <c r="I156" s="5">
        <v>172535.44</v>
      </c>
      <c r="J156" s="5" t="s">
        <v>663</v>
      </c>
      <c r="K156" s="5" t="s">
        <v>55</v>
      </c>
      <c r="L156" s="5" t="s">
        <v>56</v>
      </c>
      <c r="M156" s="5">
        <v>3.22</v>
      </c>
      <c r="N156" s="5" t="s">
        <v>74</v>
      </c>
      <c r="O156" s="5">
        <v>22</v>
      </c>
    </row>
    <row r="157" spans="1:15" x14ac:dyDescent="0.2">
      <c r="A157" s="5" t="s">
        <v>664</v>
      </c>
      <c r="B157" s="5" t="s">
        <v>665</v>
      </c>
      <c r="C157" s="5">
        <v>46</v>
      </c>
      <c r="D157" s="5" t="s">
        <v>17</v>
      </c>
      <c r="E157" s="5" t="s">
        <v>666</v>
      </c>
      <c r="F157" s="5">
        <v>-9126</v>
      </c>
      <c r="G157" s="5" t="s">
        <v>78</v>
      </c>
      <c r="H157" s="5" t="s">
        <v>194</v>
      </c>
      <c r="I157" s="5">
        <v>89586.73</v>
      </c>
      <c r="J157" s="5" t="s">
        <v>667</v>
      </c>
      <c r="K157" s="5" t="s">
        <v>118</v>
      </c>
      <c r="L157" s="5" t="s">
        <v>56</v>
      </c>
      <c r="M157" s="5">
        <v>1.96</v>
      </c>
      <c r="N157" s="5" t="s">
        <v>24</v>
      </c>
      <c r="O157" s="5">
        <v>19</v>
      </c>
    </row>
    <row r="158" spans="1:15" x14ac:dyDescent="0.2">
      <c r="A158" s="5" t="s">
        <v>668</v>
      </c>
      <c r="B158" s="5" t="s">
        <v>669</v>
      </c>
      <c r="C158" s="5">
        <v>51</v>
      </c>
      <c r="D158" s="5" t="s">
        <v>27</v>
      </c>
      <c r="E158" s="5" t="s">
        <v>670</v>
      </c>
      <c r="F158" s="5">
        <v>-10830</v>
      </c>
      <c r="G158" s="5" t="s">
        <v>78</v>
      </c>
      <c r="H158" s="5" t="s">
        <v>66</v>
      </c>
      <c r="I158" s="5">
        <v>70214.48</v>
      </c>
      <c r="J158" s="5" t="s">
        <v>671</v>
      </c>
      <c r="K158" s="5" t="s">
        <v>62</v>
      </c>
      <c r="L158" s="5" t="s">
        <v>23</v>
      </c>
      <c r="M158" s="5">
        <v>4.6900000000000004</v>
      </c>
      <c r="N158" s="5" t="s">
        <v>33</v>
      </c>
      <c r="O158" s="5">
        <v>5</v>
      </c>
    </row>
    <row r="159" spans="1:15" x14ac:dyDescent="0.2">
      <c r="A159" s="5" t="s">
        <v>672</v>
      </c>
      <c r="B159" s="5" t="s">
        <v>673</v>
      </c>
      <c r="C159" s="5">
        <v>34</v>
      </c>
      <c r="D159" s="5" t="s">
        <v>27</v>
      </c>
      <c r="E159" s="5" t="s">
        <v>674</v>
      </c>
      <c r="F159" s="5">
        <v>-3021</v>
      </c>
      <c r="G159" s="5" t="s">
        <v>19</v>
      </c>
      <c r="H159" s="5" t="s">
        <v>30</v>
      </c>
      <c r="I159" s="5">
        <v>151674.34</v>
      </c>
      <c r="J159" s="5" t="s">
        <v>675</v>
      </c>
      <c r="K159" s="5" t="s">
        <v>118</v>
      </c>
      <c r="L159" s="5" t="s">
        <v>32</v>
      </c>
      <c r="M159" s="5">
        <v>2.92</v>
      </c>
      <c r="N159" s="5" t="s">
        <v>33</v>
      </c>
      <c r="O159" s="5">
        <v>19</v>
      </c>
    </row>
    <row r="160" spans="1:15" x14ac:dyDescent="0.2">
      <c r="A160" s="5" t="s">
        <v>676</v>
      </c>
      <c r="B160" s="5" t="s">
        <v>677</v>
      </c>
      <c r="C160" s="5">
        <v>34</v>
      </c>
      <c r="D160" s="5" t="s">
        <v>17</v>
      </c>
      <c r="E160" s="5" t="s">
        <v>678</v>
      </c>
      <c r="F160" s="5">
        <v>-10681</v>
      </c>
      <c r="G160" s="5" t="s">
        <v>99</v>
      </c>
      <c r="H160" s="5" t="s">
        <v>38</v>
      </c>
      <c r="I160" s="5">
        <v>137046.44</v>
      </c>
      <c r="J160" s="5" t="s">
        <v>679</v>
      </c>
      <c r="K160" s="5" t="s">
        <v>47</v>
      </c>
      <c r="L160" s="5" t="s">
        <v>73</v>
      </c>
      <c r="M160" s="5">
        <v>4.0999999999999996</v>
      </c>
      <c r="N160" s="5" t="s">
        <v>41</v>
      </c>
      <c r="O160" s="5">
        <v>29</v>
      </c>
    </row>
    <row r="161" spans="1:15" x14ac:dyDescent="0.2">
      <c r="A161" s="5" t="s">
        <v>680</v>
      </c>
      <c r="B161" s="5" t="s">
        <v>681</v>
      </c>
      <c r="C161" s="5">
        <v>44</v>
      </c>
      <c r="D161" s="5" t="s">
        <v>50</v>
      </c>
      <c r="E161" s="5" t="s">
        <v>682</v>
      </c>
      <c r="F161" s="5">
        <v>-10339</v>
      </c>
      <c r="G161" s="5" t="s">
        <v>94</v>
      </c>
      <c r="H161" s="5" t="s">
        <v>71</v>
      </c>
      <c r="I161" s="5">
        <v>151408.41</v>
      </c>
      <c r="J161" s="5" t="s">
        <v>683</v>
      </c>
      <c r="K161" s="5" t="s">
        <v>40</v>
      </c>
      <c r="L161" s="5" t="s">
        <v>73</v>
      </c>
      <c r="M161" s="5">
        <v>4.66</v>
      </c>
      <c r="N161" s="5" t="s">
        <v>33</v>
      </c>
      <c r="O161" s="5">
        <v>20</v>
      </c>
    </row>
    <row r="162" spans="1:15" x14ac:dyDescent="0.2">
      <c r="A162" s="5" t="s">
        <v>684</v>
      </c>
      <c r="B162" s="5" t="s">
        <v>685</v>
      </c>
      <c r="C162" s="5">
        <v>58</v>
      </c>
      <c r="D162" s="5" t="s">
        <v>27</v>
      </c>
      <c r="E162" s="5" t="s">
        <v>686</v>
      </c>
      <c r="F162" s="5">
        <v>-5736</v>
      </c>
      <c r="G162" s="5" t="s">
        <v>85</v>
      </c>
      <c r="H162" s="5" t="s">
        <v>38</v>
      </c>
      <c r="I162" s="5">
        <v>118975.72</v>
      </c>
      <c r="J162" s="5" t="s">
        <v>687</v>
      </c>
      <c r="K162" s="5" t="s">
        <v>81</v>
      </c>
      <c r="L162" s="5" t="s">
        <v>32</v>
      </c>
      <c r="M162" s="5">
        <v>1.78</v>
      </c>
      <c r="N162" s="5" t="s">
        <v>24</v>
      </c>
      <c r="O162" s="5">
        <v>24</v>
      </c>
    </row>
    <row r="163" spans="1:15" x14ac:dyDescent="0.2">
      <c r="A163" s="5" t="s">
        <v>688</v>
      </c>
      <c r="B163" s="5" t="s">
        <v>689</v>
      </c>
      <c r="C163" s="5">
        <v>53</v>
      </c>
      <c r="D163" s="5" t="s">
        <v>17</v>
      </c>
      <c r="E163" s="5" t="s">
        <v>690</v>
      </c>
      <c r="F163" s="5">
        <v>-6561</v>
      </c>
      <c r="G163" s="5" t="s">
        <v>94</v>
      </c>
      <c r="H163" s="5" t="s">
        <v>79</v>
      </c>
      <c r="I163" s="5">
        <v>101820.2</v>
      </c>
      <c r="J163" s="5" t="s">
        <v>691</v>
      </c>
      <c r="K163" s="5" t="s">
        <v>62</v>
      </c>
      <c r="L163" s="5" t="s">
        <v>32</v>
      </c>
      <c r="M163" s="5">
        <v>1.56</v>
      </c>
      <c r="N163" s="5" t="s">
        <v>57</v>
      </c>
      <c r="O163" s="5">
        <v>31</v>
      </c>
    </row>
    <row r="164" spans="1:15" x14ac:dyDescent="0.2">
      <c r="A164" s="5" t="s">
        <v>692</v>
      </c>
      <c r="B164" s="5" t="s">
        <v>693</v>
      </c>
      <c r="C164" s="5">
        <v>63</v>
      </c>
      <c r="D164" s="5" t="s">
        <v>27</v>
      </c>
      <c r="E164" s="5" t="s">
        <v>694</v>
      </c>
      <c r="F164" s="5">
        <v>-3409</v>
      </c>
      <c r="G164" s="5" t="s">
        <v>45</v>
      </c>
      <c r="H164" s="5" t="s">
        <v>144</v>
      </c>
      <c r="I164" s="5">
        <v>94796.87</v>
      </c>
      <c r="J164" s="5" t="s">
        <v>695</v>
      </c>
      <c r="K164" s="5" t="s">
        <v>47</v>
      </c>
      <c r="L164" s="5" t="s">
        <v>23</v>
      </c>
      <c r="M164" s="5">
        <v>3.83</v>
      </c>
      <c r="N164" s="5" t="s">
        <v>74</v>
      </c>
      <c r="O164" s="5">
        <v>13</v>
      </c>
    </row>
    <row r="165" spans="1:15" x14ac:dyDescent="0.2">
      <c r="A165" s="5" t="s">
        <v>696</v>
      </c>
      <c r="B165" s="5" t="s">
        <v>697</v>
      </c>
      <c r="C165" s="5">
        <v>45</v>
      </c>
      <c r="D165" s="5" t="s">
        <v>27</v>
      </c>
      <c r="E165" s="5" t="s">
        <v>698</v>
      </c>
      <c r="F165" s="5">
        <v>-10550</v>
      </c>
      <c r="G165" s="5" t="s">
        <v>94</v>
      </c>
      <c r="H165" s="5" t="s">
        <v>144</v>
      </c>
      <c r="I165" s="5">
        <v>35958.79</v>
      </c>
      <c r="J165" s="5" t="s">
        <v>699</v>
      </c>
      <c r="K165" s="5" t="s">
        <v>104</v>
      </c>
      <c r="L165" s="5" t="s">
        <v>23</v>
      </c>
      <c r="M165" s="5">
        <v>1.07</v>
      </c>
      <c r="N165" s="5" t="s">
        <v>33</v>
      </c>
      <c r="O165" s="5">
        <v>34</v>
      </c>
    </row>
    <row r="166" spans="1:15" x14ac:dyDescent="0.2">
      <c r="A166" s="5" t="s">
        <v>700</v>
      </c>
      <c r="B166" s="5" t="s">
        <v>701</v>
      </c>
      <c r="C166" s="5">
        <v>54</v>
      </c>
      <c r="D166" s="5" t="s">
        <v>17</v>
      </c>
      <c r="E166" s="5" t="s">
        <v>702</v>
      </c>
      <c r="F166" s="5">
        <v>-5501</v>
      </c>
      <c r="G166" s="5" t="s">
        <v>19</v>
      </c>
      <c r="H166" s="5" t="s">
        <v>71</v>
      </c>
      <c r="I166" s="5">
        <v>111035.88</v>
      </c>
      <c r="J166" s="5" t="s">
        <v>703</v>
      </c>
      <c r="K166" s="5" t="s">
        <v>47</v>
      </c>
      <c r="L166" s="5" t="s">
        <v>73</v>
      </c>
      <c r="M166" s="5">
        <v>4.26</v>
      </c>
      <c r="N166" s="5" t="s">
        <v>33</v>
      </c>
      <c r="O166" s="5">
        <v>25</v>
      </c>
    </row>
    <row r="167" spans="1:15" x14ac:dyDescent="0.2">
      <c r="A167" s="5" t="s">
        <v>704</v>
      </c>
      <c r="B167" s="5" t="s">
        <v>705</v>
      </c>
      <c r="C167" s="5">
        <v>47</v>
      </c>
      <c r="D167" s="5" t="s">
        <v>50</v>
      </c>
      <c r="E167" s="5" t="s">
        <v>706</v>
      </c>
      <c r="F167" s="5">
        <v>-5961</v>
      </c>
      <c r="G167" s="5" t="s">
        <v>116</v>
      </c>
      <c r="H167" s="5" t="s">
        <v>71</v>
      </c>
      <c r="I167" s="5">
        <v>129791.67999999999</v>
      </c>
      <c r="J167" s="5" t="s">
        <v>707</v>
      </c>
      <c r="K167" s="5" t="s">
        <v>22</v>
      </c>
      <c r="L167" s="5" t="s">
        <v>23</v>
      </c>
      <c r="M167" s="5">
        <v>2.62</v>
      </c>
      <c r="N167" s="5" t="s">
        <v>41</v>
      </c>
      <c r="O167" s="5">
        <v>35</v>
      </c>
    </row>
    <row r="168" spans="1:15" x14ac:dyDescent="0.2">
      <c r="A168" s="5" t="s">
        <v>708</v>
      </c>
      <c r="B168" s="5" t="s">
        <v>709</v>
      </c>
      <c r="C168" s="5">
        <v>62</v>
      </c>
      <c r="D168" s="5" t="s">
        <v>27</v>
      </c>
      <c r="E168" s="5" t="s">
        <v>710</v>
      </c>
      <c r="F168" s="5">
        <v>-9747</v>
      </c>
      <c r="G168" s="5" t="s">
        <v>29</v>
      </c>
      <c r="H168" s="5" t="s">
        <v>173</v>
      </c>
      <c r="I168" s="5">
        <v>117049.21</v>
      </c>
      <c r="J168" s="5" t="s">
        <v>707</v>
      </c>
      <c r="K168" s="5" t="s">
        <v>136</v>
      </c>
      <c r="L168" s="5" t="s">
        <v>23</v>
      </c>
      <c r="M168" s="5">
        <v>1.92</v>
      </c>
      <c r="N168" s="5" t="s">
        <v>57</v>
      </c>
      <c r="O168" s="5">
        <v>30</v>
      </c>
    </row>
    <row r="169" spans="1:15" x14ac:dyDescent="0.2">
      <c r="A169" s="5" t="s">
        <v>711</v>
      </c>
      <c r="B169" s="5" t="s">
        <v>712</v>
      </c>
      <c r="C169" s="5">
        <v>26</v>
      </c>
      <c r="D169" s="5" t="s">
        <v>17</v>
      </c>
      <c r="E169" s="5" t="s">
        <v>713</v>
      </c>
      <c r="F169" s="5">
        <v>-2971</v>
      </c>
      <c r="G169" s="5" t="s">
        <v>78</v>
      </c>
      <c r="H169" s="5" t="s">
        <v>173</v>
      </c>
      <c r="I169" s="5">
        <v>37270.42</v>
      </c>
      <c r="J169" s="5" t="s">
        <v>714</v>
      </c>
      <c r="K169" s="5" t="s">
        <v>127</v>
      </c>
      <c r="L169" s="5" t="s">
        <v>32</v>
      </c>
      <c r="M169" s="5">
        <v>4.01</v>
      </c>
      <c r="N169" s="5" t="s">
        <v>41</v>
      </c>
      <c r="O169" s="5">
        <v>4</v>
      </c>
    </row>
    <row r="170" spans="1:15" x14ac:dyDescent="0.2">
      <c r="A170" s="5" t="s">
        <v>715</v>
      </c>
      <c r="B170" s="5" t="s">
        <v>716</v>
      </c>
      <c r="C170" s="5">
        <v>58</v>
      </c>
      <c r="D170" s="5" t="s">
        <v>27</v>
      </c>
      <c r="E170" s="5" t="s">
        <v>717</v>
      </c>
      <c r="F170" s="5">
        <v>-11246</v>
      </c>
      <c r="G170" s="5" t="s">
        <v>37</v>
      </c>
      <c r="H170" s="5" t="s">
        <v>66</v>
      </c>
      <c r="I170" s="5">
        <v>144563.34</v>
      </c>
      <c r="J170" s="5" t="s">
        <v>718</v>
      </c>
      <c r="K170" s="5" t="s">
        <v>136</v>
      </c>
      <c r="L170" s="5" t="s">
        <v>73</v>
      </c>
      <c r="M170" s="5">
        <v>1.21</v>
      </c>
      <c r="N170" s="5" t="s">
        <v>41</v>
      </c>
      <c r="O170" s="5">
        <v>14</v>
      </c>
    </row>
    <row r="171" spans="1:15" x14ac:dyDescent="0.2">
      <c r="A171" s="5" t="s">
        <v>719</v>
      </c>
      <c r="B171" s="5" t="s">
        <v>720</v>
      </c>
      <c r="C171" s="5">
        <v>60</v>
      </c>
      <c r="D171" s="5" t="s">
        <v>17</v>
      </c>
      <c r="E171" s="5" t="s">
        <v>721</v>
      </c>
      <c r="F171" s="5">
        <v>-7844</v>
      </c>
      <c r="G171" s="5" t="s">
        <v>45</v>
      </c>
      <c r="H171" s="5" t="s">
        <v>194</v>
      </c>
      <c r="I171" s="5">
        <v>148614.48000000001</v>
      </c>
      <c r="J171" s="5" t="s">
        <v>722</v>
      </c>
      <c r="K171" s="5" t="s">
        <v>40</v>
      </c>
      <c r="L171" s="5" t="s">
        <v>32</v>
      </c>
      <c r="M171" s="5">
        <v>2.42</v>
      </c>
      <c r="N171" s="5" t="s">
        <v>41</v>
      </c>
      <c r="O171" s="5">
        <v>27</v>
      </c>
    </row>
    <row r="172" spans="1:15" x14ac:dyDescent="0.2">
      <c r="A172" s="5" t="s">
        <v>723</v>
      </c>
      <c r="B172" s="5" t="s">
        <v>724</v>
      </c>
      <c r="C172" s="5">
        <v>59</v>
      </c>
      <c r="D172" s="5" t="s">
        <v>17</v>
      </c>
      <c r="E172" s="5" t="s">
        <v>725</v>
      </c>
      <c r="F172" s="5">
        <v>-7015</v>
      </c>
      <c r="G172" s="5" t="s">
        <v>99</v>
      </c>
      <c r="H172" s="5" t="s">
        <v>71</v>
      </c>
      <c r="I172" s="5">
        <v>46895.51</v>
      </c>
      <c r="J172" s="5" t="s">
        <v>726</v>
      </c>
      <c r="K172" s="5" t="s">
        <v>104</v>
      </c>
      <c r="L172" s="5" t="s">
        <v>32</v>
      </c>
      <c r="M172" s="5">
        <v>3.96</v>
      </c>
      <c r="N172" s="5" t="s">
        <v>33</v>
      </c>
      <c r="O172" s="5">
        <v>23</v>
      </c>
    </row>
    <row r="173" spans="1:15" x14ac:dyDescent="0.2">
      <c r="A173" s="5" t="s">
        <v>727</v>
      </c>
      <c r="B173" s="5" t="s">
        <v>728</v>
      </c>
      <c r="C173" s="5">
        <v>22</v>
      </c>
      <c r="D173" s="5" t="s">
        <v>50</v>
      </c>
      <c r="E173" s="5" t="s">
        <v>729</v>
      </c>
      <c r="F173" s="5">
        <v>-6865</v>
      </c>
      <c r="G173" s="5" t="s">
        <v>19</v>
      </c>
      <c r="H173" s="5" t="s">
        <v>53</v>
      </c>
      <c r="I173" s="5">
        <v>47658.1</v>
      </c>
      <c r="J173" s="5" t="s">
        <v>730</v>
      </c>
      <c r="K173" s="5" t="s">
        <v>40</v>
      </c>
      <c r="L173" s="5" t="s">
        <v>56</v>
      </c>
      <c r="M173" s="5">
        <v>1.41</v>
      </c>
      <c r="N173" s="5" t="s">
        <v>74</v>
      </c>
      <c r="O173" s="5">
        <v>22</v>
      </c>
    </row>
    <row r="174" spans="1:15" x14ac:dyDescent="0.2">
      <c r="A174" s="5" t="s">
        <v>731</v>
      </c>
      <c r="B174" s="5" t="s">
        <v>732</v>
      </c>
      <c r="C174" s="5">
        <v>60</v>
      </c>
      <c r="D174" s="5" t="s">
        <v>17</v>
      </c>
      <c r="E174" s="5" t="s">
        <v>733</v>
      </c>
      <c r="F174" s="5">
        <v>-6486</v>
      </c>
      <c r="G174" s="5" t="s">
        <v>29</v>
      </c>
      <c r="H174" s="5" t="s">
        <v>66</v>
      </c>
      <c r="I174" s="5">
        <v>147979.51999999999</v>
      </c>
      <c r="J174" s="5" t="s">
        <v>734</v>
      </c>
      <c r="K174" s="5" t="s">
        <v>118</v>
      </c>
      <c r="L174" s="5" t="s">
        <v>32</v>
      </c>
      <c r="M174" s="5">
        <v>3.29</v>
      </c>
      <c r="N174" s="5" t="s">
        <v>24</v>
      </c>
      <c r="O174" s="5">
        <v>24</v>
      </c>
    </row>
    <row r="175" spans="1:15" x14ac:dyDescent="0.2">
      <c r="A175" s="5" t="s">
        <v>735</v>
      </c>
      <c r="B175" s="5" t="s">
        <v>736</v>
      </c>
      <c r="C175" s="5">
        <v>39</v>
      </c>
      <c r="D175" s="5" t="s">
        <v>50</v>
      </c>
      <c r="E175" s="5" t="s">
        <v>737</v>
      </c>
      <c r="F175" s="5">
        <v>-2988</v>
      </c>
      <c r="G175" s="5" t="s">
        <v>78</v>
      </c>
      <c r="H175" s="5" t="s">
        <v>66</v>
      </c>
      <c r="I175" s="5">
        <v>75014.47</v>
      </c>
      <c r="J175" s="5" t="s">
        <v>578</v>
      </c>
      <c r="K175" s="5" t="s">
        <v>40</v>
      </c>
      <c r="L175" s="5" t="s">
        <v>23</v>
      </c>
      <c r="M175" s="5">
        <v>2.44</v>
      </c>
      <c r="N175" s="5" t="s">
        <v>24</v>
      </c>
      <c r="O175" s="5">
        <v>40</v>
      </c>
    </row>
    <row r="176" spans="1:15" x14ac:dyDescent="0.2">
      <c r="A176" s="5" t="s">
        <v>738</v>
      </c>
      <c r="B176" s="5" t="s">
        <v>739</v>
      </c>
      <c r="C176" s="5">
        <v>61</v>
      </c>
      <c r="D176" s="5" t="s">
        <v>27</v>
      </c>
      <c r="E176" s="5" t="s">
        <v>740</v>
      </c>
      <c r="F176" s="5">
        <v>-6537</v>
      </c>
      <c r="G176" s="5" t="s">
        <v>45</v>
      </c>
      <c r="H176" s="5" t="s">
        <v>66</v>
      </c>
      <c r="I176" s="5">
        <v>83171.5</v>
      </c>
      <c r="J176" s="5" t="s">
        <v>741</v>
      </c>
      <c r="K176" s="5" t="s">
        <v>104</v>
      </c>
      <c r="L176" s="5" t="s">
        <v>73</v>
      </c>
      <c r="M176" s="5">
        <v>2.76</v>
      </c>
      <c r="N176" s="5" t="s">
        <v>41</v>
      </c>
      <c r="O176" s="5">
        <v>38</v>
      </c>
    </row>
    <row r="177" spans="1:15" x14ac:dyDescent="0.2">
      <c r="A177" s="5" t="s">
        <v>742</v>
      </c>
      <c r="B177" s="5" t="s">
        <v>743</v>
      </c>
      <c r="C177" s="5">
        <v>42</v>
      </c>
      <c r="D177" s="5" t="s">
        <v>17</v>
      </c>
      <c r="E177" s="5" t="s">
        <v>744</v>
      </c>
      <c r="F177" s="5">
        <v>-7141</v>
      </c>
      <c r="G177" s="5" t="s">
        <v>78</v>
      </c>
      <c r="H177" s="5" t="s">
        <v>66</v>
      </c>
      <c r="I177" s="5">
        <v>175465.16</v>
      </c>
      <c r="J177" s="5" t="s">
        <v>745</v>
      </c>
      <c r="K177" s="5" t="s">
        <v>40</v>
      </c>
      <c r="L177" s="5" t="s">
        <v>32</v>
      </c>
      <c r="M177" s="5">
        <v>2.2999999999999998</v>
      </c>
      <c r="N177" s="5" t="s">
        <v>33</v>
      </c>
      <c r="O177" s="5">
        <v>25</v>
      </c>
    </row>
    <row r="178" spans="1:15" x14ac:dyDescent="0.2">
      <c r="A178" s="5" t="s">
        <v>746</v>
      </c>
      <c r="B178" s="5" t="s">
        <v>747</v>
      </c>
      <c r="C178" s="5">
        <v>58</v>
      </c>
      <c r="D178" s="5" t="s">
        <v>27</v>
      </c>
      <c r="E178" s="5" t="s">
        <v>748</v>
      </c>
      <c r="F178" s="5">
        <v>-2481</v>
      </c>
      <c r="G178" s="5" t="s">
        <v>94</v>
      </c>
      <c r="H178" s="5" t="s">
        <v>30</v>
      </c>
      <c r="I178" s="5">
        <v>98575.97</v>
      </c>
      <c r="J178" s="5" t="s">
        <v>745</v>
      </c>
      <c r="K178" s="5" t="s">
        <v>136</v>
      </c>
      <c r="L178" s="5" t="s">
        <v>56</v>
      </c>
      <c r="M178" s="5">
        <v>3.69</v>
      </c>
      <c r="N178" s="5" t="s">
        <v>24</v>
      </c>
      <c r="O178" s="5">
        <v>40</v>
      </c>
    </row>
    <row r="179" spans="1:15" x14ac:dyDescent="0.2">
      <c r="A179" s="5" t="s">
        <v>749</v>
      </c>
      <c r="B179" s="5" t="s">
        <v>750</v>
      </c>
      <c r="C179" s="5">
        <v>38</v>
      </c>
      <c r="D179" s="5" t="s">
        <v>17</v>
      </c>
      <c r="E179" s="5" t="s">
        <v>751</v>
      </c>
      <c r="F179" s="5">
        <v>-8640</v>
      </c>
      <c r="G179" s="5" t="s">
        <v>19</v>
      </c>
      <c r="H179" s="5" t="s">
        <v>79</v>
      </c>
      <c r="I179" s="5">
        <v>178651.59</v>
      </c>
      <c r="J179" s="5" t="s">
        <v>752</v>
      </c>
      <c r="K179" s="5" t="s">
        <v>127</v>
      </c>
      <c r="L179" s="5" t="s">
        <v>56</v>
      </c>
      <c r="M179" s="5">
        <v>3.14</v>
      </c>
      <c r="N179" s="5" t="s">
        <v>41</v>
      </c>
      <c r="O179" s="5">
        <v>34</v>
      </c>
    </row>
    <row r="180" spans="1:15" x14ac:dyDescent="0.2">
      <c r="A180" s="5" t="s">
        <v>753</v>
      </c>
      <c r="B180" s="5" t="s">
        <v>754</v>
      </c>
      <c r="C180" s="5">
        <v>56</v>
      </c>
      <c r="D180" s="5" t="s">
        <v>17</v>
      </c>
      <c r="E180" s="5" t="s">
        <v>755</v>
      </c>
      <c r="F180" s="5">
        <v>-5564</v>
      </c>
      <c r="G180" s="5" t="s">
        <v>37</v>
      </c>
      <c r="H180" s="5" t="s">
        <v>53</v>
      </c>
      <c r="I180" s="5">
        <v>128814.98</v>
      </c>
      <c r="J180" s="5" t="s">
        <v>756</v>
      </c>
      <c r="K180" s="5" t="s">
        <v>127</v>
      </c>
      <c r="L180" s="5" t="s">
        <v>56</v>
      </c>
      <c r="M180" s="5">
        <v>4.87</v>
      </c>
      <c r="N180" s="5" t="s">
        <v>33</v>
      </c>
      <c r="O180" s="5">
        <v>27</v>
      </c>
    </row>
    <row r="181" spans="1:15" x14ac:dyDescent="0.2">
      <c r="A181" s="5" t="s">
        <v>757</v>
      </c>
      <c r="B181" s="5" t="s">
        <v>758</v>
      </c>
      <c r="C181" s="5">
        <v>28</v>
      </c>
      <c r="D181" s="5" t="s">
        <v>50</v>
      </c>
      <c r="E181" s="5" t="s">
        <v>759</v>
      </c>
      <c r="F181" s="5">
        <v>-11084</v>
      </c>
      <c r="G181" s="5" t="s">
        <v>85</v>
      </c>
      <c r="H181" s="5" t="s">
        <v>38</v>
      </c>
      <c r="I181" s="5">
        <v>134711.34</v>
      </c>
      <c r="J181" s="5" t="s">
        <v>760</v>
      </c>
      <c r="K181" s="5" t="s">
        <v>40</v>
      </c>
      <c r="L181" s="5" t="s">
        <v>73</v>
      </c>
      <c r="M181" s="5">
        <v>2.56</v>
      </c>
      <c r="N181" s="5" t="s">
        <v>57</v>
      </c>
      <c r="O181" s="5">
        <v>32</v>
      </c>
    </row>
    <row r="182" spans="1:15" x14ac:dyDescent="0.2">
      <c r="A182" s="5" t="s">
        <v>761</v>
      </c>
      <c r="B182" s="5" t="s">
        <v>762</v>
      </c>
      <c r="C182" s="5">
        <v>23</v>
      </c>
      <c r="D182" s="5" t="s">
        <v>50</v>
      </c>
      <c r="E182" s="5" t="s">
        <v>763</v>
      </c>
      <c r="F182" s="5">
        <v>-3432</v>
      </c>
      <c r="G182" s="5" t="s">
        <v>19</v>
      </c>
      <c r="H182" s="5" t="s">
        <v>53</v>
      </c>
      <c r="I182" s="5">
        <v>85507.65</v>
      </c>
      <c r="J182" s="5" t="s">
        <v>764</v>
      </c>
      <c r="K182" s="5" t="s">
        <v>40</v>
      </c>
      <c r="L182" s="5" t="s">
        <v>32</v>
      </c>
      <c r="M182" s="5">
        <v>3.08</v>
      </c>
      <c r="N182" s="5" t="s">
        <v>33</v>
      </c>
      <c r="O182" s="5">
        <v>30</v>
      </c>
    </row>
    <row r="183" spans="1:15" x14ac:dyDescent="0.2">
      <c r="A183" s="5" t="s">
        <v>765</v>
      </c>
      <c r="B183" s="5" t="s">
        <v>766</v>
      </c>
      <c r="C183" s="5">
        <v>50</v>
      </c>
      <c r="D183" s="5" t="s">
        <v>50</v>
      </c>
      <c r="E183" s="5" t="s">
        <v>767</v>
      </c>
      <c r="F183" s="5">
        <v>-3536</v>
      </c>
      <c r="G183" s="5" t="s">
        <v>45</v>
      </c>
      <c r="H183" s="5" t="s">
        <v>173</v>
      </c>
      <c r="I183" s="5">
        <v>128955.64</v>
      </c>
      <c r="J183" s="5" t="s">
        <v>768</v>
      </c>
      <c r="K183" s="5" t="s">
        <v>55</v>
      </c>
      <c r="L183" s="5" t="s">
        <v>32</v>
      </c>
      <c r="M183" s="5">
        <v>3.06</v>
      </c>
      <c r="N183" s="5" t="s">
        <v>57</v>
      </c>
      <c r="O183" s="5">
        <v>10</v>
      </c>
    </row>
    <row r="184" spans="1:15" x14ac:dyDescent="0.2">
      <c r="A184" s="5" t="s">
        <v>769</v>
      </c>
      <c r="B184" s="5" t="s">
        <v>303</v>
      </c>
      <c r="C184" s="5">
        <v>49</v>
      </c>
      <c r="D184" s="5" t="s">
        <v>50</v>
      </c>
      <c r="E184" s="5" t="s">
        <v>770</v>
      </c>
      <c r="F184" s="5">
        <v>-5379</v>
      </c>
      <c r="G184" s="5" t="s">
        <v>78</v>
      </c>
      <c r="H184" s="5" t="s">
        <v>66</v>
      </c>
      <c r="I184" s="5">
        <v>92359.44</v>
      </c>
      <c r="J184" s="5" t="s">
        <v>771</v>
      </c>
      <c r="K184" s="5" t="s">
        <v>127</v>
      </c>
      <c r="L184" s="5" t="s">
        <v>32</v>
      </c>
      <c r="M184" s="5">
        <v>2.8</v>
      </c>
      <c r="N184" s="5" t="s">
        <v>41</v>
      </c>
      <c r="O184" s="5">
        <v>24</v>
      </c>
    </row>
    <row r="185" spans="1:15" x14ac:dyDescent="0.2">
      <c r="A185" s="5" t="s">
        <v>772</v>
      </c>
      <c r="B185" s="5" t="s">
        <v>773</v>
      </c>
      <c r="C185" s="5">
        <v>35</v>
      </c>
      <c r="D185" s="5" t="s">
        <v>27</v>
      </c>
      <c r="E185" s="5" t="s">
        <v>774</v>
      </c>
      <c r="F185" s="5">
        <v>-3814</v>
      </c>
      <c r="G185" s="5" t="s">
        <v>52</v>
      </c>
      <c r="H185" s="5" t="s">
        <v>71</v>
      </c>
      <c r="I185" s="5">
        <v>150927.84</v>
      </c>
      <c r="J185" s="5" t="s">
        <v>775</v>
      </c>
      <c r="K185" s="5" t="s">
        <v>55</v>
      </c>
      <c r="L185" s="5" t="s">
        <v>73</v>
      </c>
      <c r="M185" s="5">
        <v>2.2999999999999998</v>
      </c>
      <c r="N185" s="5" t="s">
        <v>41</v>
      </c>
      <c r="O185" s="5">
        <v>7</v>
      </c>
    </row>
    <row r="186" spans="1:15" x14ac:dyDescent="0.2">
      <c r="A186" s="5" t="s">
        <v>776</v>
      </c>
      <c r="B186" s="5" t="s">
        <v>777</v>
      </c>
      <c r="C186" s="5">
        <v>53</v>
      </c>
      <c r="D186" s="5" t="s">
        <v>17</v>
      </c>
      <c r="E186" s="5" t="s">
        <v>778</v>
      </c>
      <c r="F186" s="5">
        <v>-8597</v>
      </c>
      <c r="G186" s="5" t="s">
        <v>52</v>
      </c>
      <c r="H186" s="5" t="s">
        <v>66</v>
      </c>
      <c r="I186" s="5">
        <v>120115.68</v>
      </c>
      <c r="J186" s="5" t="s">
        <v>779</v>
      </c>
      <c r="K186" s="5" t="s">
        <v>62</v>
      </c>
      <c r="L186" s="5" t="s">
        <v>56</v>
      </c>
      <c r="M186" s="5">
        <v>3.47</v>
      </c>
      <c r="N186" s="5" t="s">
        <v>33</v>
      </c>
      <c r="O186" s="5">
        <v>39</v>
      </c>
    </row>
    <row r="187" spans="1:15" x14ac:dyDescent="0.2">
      <c r="A187" s="5" t="s">
        <v>780</v>
      </c>
      <c r="B187" s="5" t="s">
        <v>781</v>
      </c>
      <c r="C187" s="5">
        <v>65</v>
      </c>
      <c r="D187" s="5" t="s">
        <v>27</v>
      </c>
      <c r="E187" s="5" t="s">
        <v>782</v>
      </c>
      <c r="F187" s="5">
        <v>-6666</v>
      </c>
      <c r="G187" s="5" t="s">
        <v>19</v>
      </c>
      <c r="H187" s="5" t="s">
        <v>53</v>
      </c>
      <c r="I187" s="5">
        <v>89129.38</v>
      </c>
      <c r="J187" s="5" t="s">
        <v>783</v>
      </c>
      <c r="K187" s="5" t="s">
        <v>118</v>
      </c>
      <c r="L187" s="5" t="s">
        <v>56</v>
      </c>
      <c r="M187" s="5">
        <v>2.67</v>
      </c>
      <c r="N187" s="5" t="s">
        <v>24</v>
      </c>
      <c r="O187" s="5">
        <v>36</v>
      </c>
    </row>
    <row r="188" spans="1:15" x14ac:dyDescent="0.2">
      <c r="A188" s="5" t="s">
        <v>784</v>
      </c>
      <c r="B188" s="5" t="s">
        <v>785</v>
      </c>
      <c r="C188" s="5">
        <v>33</v>
      </c>
      <c r="D188" s="5" t="s">
        <v>50</v>
      </c>
      <c r="E188" s="5" t="s">
        <v>786</v>
      </c>
      <c r="F188" s="5">
        <v>-5397</v>
      </c>
      <c r="G188" s="5" t="s">
        <v>85</v>
      </c>
      <c r="H188" s="5" t="s">
        <v>53</v>
      </c>
      <c r="I188" s="5">
        <v>105998.09</v>
      </c>
      <c r="J188" s="5" t="s">
        <v>787</v>
      </c>
      <c r="K188" s="5" t="s">
        <v>55</v>
      </c>
      <c r="L188" s="5" t="s">
        <v>73</v>
      </c>
      <c r="M188" s="5">
        <v>4.37</v>
      </c>
      <c r="N188" s="5" t="s">
        <v>57</v>
      </c>
      <c r="O188" s="5">
        <v>3</v>
      </c>
    </row>
    <row r="189" spans="1:15" x14ac:dyDescent="0.2">
      <c r="A189" s="5" t="s">
        <v>788</v>
      </c>
      <c r="B189" s="5" t="s">
        <v>789</v>
      </c>
      <c r="C189" s="5">
        <v>53</v>
      </c>
      <c r="D189" s="5" t="s">
        <v>27</v>
      </c>
      <c r="E189" s="5" t="s">
        <v>790</v>
      </c>
      <c r="F189" s="5">
        <v>-10548</v>
      </c>
      <c r="G189" s="5" t="s">
        <v>94</v>
      </c>
      <c r="H189" s="5" t="s">
        <v>66</v>
      </c>
      <c r="I189" s="5">
        <v>134281.01999999999</v>
      </c>
      <c r="J189" s="5" t="s">
        <v>791</v>
      </c>
      <c r="K189" s="5" t="s">
        <v>40</v>
      </c>
      <c r="L189" s="5" t="s">
        <v>56</v>
      </c>
      <c r="M189" s="5">
        <v>1.67</v>
      </c>
      <c r="N189" s="5" t="s">
        <v>57</v>
      </c>
      <c r="O189" s="5">
        <v>1</v>
      </c>
    </row>
    <row r="190" spans="1:15" x14ac:dyDescent="0.2">
      <c r="A190" s="5" t="s">
        <v>792</v>
      </c>
      <c r="B190" s="5" t="s">
        <v>793</v>
      </c>
      <c r="C190" s="5">
        <v>40</v>
      </c>
      <c r="D190" s="5" t="s">
        <v>27</v>
      </c>
      <c r="E190" s="5" t="s">
        <v>794</v>
      </c>
      <c r="F190" s="5">
        <v>-6808</v>
      </c>
      <c r="G190" s="5" t="s">
        <v>78</v>
      </c>
      <c r="H190" s="5" t="s">
        <v>79</v>
      </c>
      <c r="I190" s="5">
        <v>117019.32</v>
      </c>
      <c r="J190" s="5" t="s">
        <v>795</v>
      </c>
      <c r="K190" s="5" t="s">
        <v>40</v>
      </c>
      <c r="L190" s="5" t="s">
        <v>23</v>
      </c>
      <c r="M190" s="5">
        <v>3.29</v>
      </c>
      <c r="N190" s="5" t="s">
        <v>33</v>
      </c>
      <c r="O190" s="5">
        <v>34</v>
      </c>
    </row>
    <row r="191" spans="1:15" x14ac:dyDescent="0.2">
      <c r="A191" s="5" t="s">
        <v>796</v>
      </c>
      <c r="B191" s="5" t="s">
        <v>797</v>
      </c>
      <c r="C191" s="5">
        <v>24</v>
      </c>
      <c r="D191" s="5" t="s">
        <v>17</v>
      </c>
      <c r="E191" s="5" t="s">
        <v>798</v>
      </c>
      <c r="F191" s="5">
        <v>-9046</v>
      </c>
      <c r="G191" s="5" t="s">
        <v>19</v>
      </c>
      <c r="H191" s="5" t="s">
        <v>30</v>
      </c>
      <c r="I191" s="5">
        <v>78167.8</v>
      </c>
      <c r="J191" s="5" t="s">
        <v>799</v>
      </c>
      <c r="K191" s="5" t="s">
        <v>40</v>
      </c>
      <c r="L191" s="5" t="s">
        <v>73</v>
      </c>
      <c r="M191" s="5">
        <v>2.39</v>
      </c>
      <c r="N191" s="5" t="s">
        <v>74</v>
      </c>
      <c r="O191" s="5">
        <v>28</v>
      </c>
    </row>
    <row r="192" spans="1:15" x14ac:dyDescent="0.2">
      <c r="A192" s="5" t="s">
        <v>800</v>
      </c>
      <c r="B192" s="5" t="s">
        <v>801</v>
      </c>
      <c r="C192" s="5">
        <v>37</v>
      </c>
      <c r="D192" s="5" t="s">
        <v>27</v>
      </c>
      <c r="E192" s="5" t="s">
        <v>802</v>
      </c>
      <c r="F192" s="5">
        <v>-8350</v>
      </c>
      <c r="G192" s="5" t="s">
        <v>52</v>
      </c>
      <c r="H192" s="5" t="s">
        <v>66</v>
      </c>
      <c r="I192" s="5">
        <v>59067.33</v>
      </c>
      <c r="J192" s="5" t="s">
        <v>803</v>
      </c>
      <c r="K192" s="5" t="s">
        <v>47</v>
      </c>
      <c r="L192" s="5" t="s">
        <v>32</v>
      </c>
      <c r="M192" s="5">
        <v>4.22</v>
      </c>
      <c r="N192" s="5" t="s">
        <v>57</v>
      </c>
      <c r="O192" s="5">
        <v>22</v>
      </c>
    </row>
    <row r="193" spans="1:15" x14ac:dyDescent="0.2">
      <c r="A193" s="5" t="s">
        <v>804</v>
      </c>
      <c r="B193" s="5" t="s">
        <v>805</v>
      </c>
      <c r="C193" s="5">
        <v>60</v>
      </c>
      <c r="D193" s="5" t="s">
        <v>17</v>
      </c>
      <c r="E193" s="5" t="s">
        <v>806</v>
      </c>
      <c r="F193" s="5">
        <v>-7144</v>
      </c>
      <c r="G193" s="5" t="s">
        <v>116</v>
      </c>
      <c r="H193" s="5" t="s">
        <v>38</v>
      </c>
      <c r="I193" s="5">
        <v>73764.740000000005</v>
      </c>
      <c r="J193" s="5" t="s">
        <v>707</v>
      </c>
      <c r="K193" s="5" t="s">
        <v>118</v>
      </c>
      <c r="L193" s="5" t="s">
        <v>23</v>
      </c>
      <c r="M193" s="5">
        <v>1.54</v>
      </c>
      <c r="N193" s="5" t="s">
        <v>41</v>
      </c>
      <c r="O193" s="5">
        <v>3</v>
      </c>
    </row>
    <row r="194" spans="1:15" x14ac:dyDescent="0.2">
      <c r="A194" s="5" t="s">
        <v>807</v>
      </c>
      <c r="B194" s="5" t="s">
        <v>808</v>
      </c>
      <c r="C194" s="5">
        <v>30</v>
      </c>
      <c r="D194" s="5" t="s">
        <v>17</v>
      </c>
      <c r="E194" s="5" t="s">
        <v>809</v>
      </c>
      <c r="F194" s="5">
        <v>-6980</v>
      </c>
      <c r="G194" s="5" t="s">
        <v>99</v>
      </c>
      <c r="H194" s="5" t="s">
        <v>66</v>
      </c>
      <c r="I194" s="5">
        <v>105971.52</v>
      </c>
      <c r="J194" s="5" t="s">
        <v>810</v>
      </c>
      <c r="K194" s="5" t="s">
        <v>81</v>
      </c>
      <c r="L194" s="5" t="s">
        <v>56</v>
      </c>
      <c r="M194" s="5">
        <v>2.5</v>
      </c>
      <c r="N194" s="5" t="s">
        <v>74</v>
      </c>
      <c r="O194" s="5">
        <v>40</v>
      </c>
    </row>
    <row r="195" spans="1:15" x14ac:dyDescent="0.2">
      <c r="A195" s="5" t="s">
        <v>811</v>
      </c>
      <c r="B195" s="5" t="s">
        <v>812</v>
      </c>
      <c r="C195" s="5">
        <v>47</v>
      </c>
      <c r="D195" s="5" t="s">
        <v>17</v>
      </c>
      <c r="E195" s="5" t="s">
        <v>813</v>
      </c>
      <c r="F195" s="5">
        <v>-8340</v>
      </c>
      <c r="G195" s="5" t="s">
        <v>94</v>
      </c>
      <c r="H195" s="5" t="s">
        <v>79</v>
      </c>
      <c r="I195" s="5">
        <v>82456.95</v>
      </c>
      <c r="J195" s="5" t="s">
        <v>814</v>
      </c>
      <c r="K195" s="5" t="s">
        <v>136</v>
      </c>
      <c r="L195" s="5" t="s">
        <v>56</v>
      </c>
      <c r="M195" s="5">
        <v>3.54</v>
      </c>
      <c r="N195" s="5" t="s">
        <v>33</v>
      </c>
      <c r="O195" s="5">
        <v>4</v>
      </c>
    </row>
    <row r="196" spans="1:15" x14ac:dyDescent="0.2">
      <c r="A196" s="5" t="s">
        <v>815</v>
      </c>
      <c r="B196" s="5" t="s">
        <v>816</v>
      </c>
      <c r="C196" s="5">
        <v>35</v>
      </c>
      <c r="D196" s="5" t="s">
        <v>50</v>
      </c>
      <c r="E196" s="5" t="s">
        <v>817</v>
      </c>
      <c r="F196" s="5">
        <v>-7368</v>
      </c>
      <c r="G196" s="5" t="s">
        <v>116</v>
      </c>
      <c r="H196" s="5" t="s">
        <v>173</v>
      </c>
      <c r="I196" s="5">
        <v>114360.03</v>
      </c>
      <c r="J196" s="5" t="s">
        <v>818</v>
      </c>
      <c r="K196" s="5" t="s">
        <v>127</v>
      </c>
      <c r="L196" s="5" t="s">
        <v>56</v>
      </c>
      <c r="M196" s="5">
        <v>4.1500000000000004</v>
      </c>
      <c r="N196" s="5" t="s">
        <v>74</v>
      </c>
      <c r="O196" s="5">
        <v>2</v>
      </c>
    </row>
    <row r="197" spans="1:15" x14ac:dyDescent="0.2">
      <c r="A197" s="5" t="s">
        <v>819</v>
      </c>
      <c r="B197" s="5" t="s">
        <v>820</v>
      </c>
      <c r="C197" s="5">
        <v>51</v>
      </c>
      <c r="D197" s="5" t="s">
        <v>27</v>
      </c>
      <c r="E197" s="5" t="s">
        <v>821</v>
      </c>
      <c r="F197" s="5">
        <v>-9390</v>
      </c>
      <c r="G197" s="5" t="s">
        <v>45</v>
      </c>
      <c r="H197" s="5" t="s">
        <v>66</v>
      </c>
      <c r="I197" s="5">
        <v>64336.14</v>
      </c>
      <c r="J197" s="5" t="s">
        <v>822</v>
      </c>
      <c r="K197" s="5" t="s">
        <v>55</v>
      </c>
      <c r="L197" s="5" t="s">
        <v>73</v>
      </c>
      <c r="M197" s="5">
        <v>1.64</v>
      </c>
      <c r="N197" s="5" t="s">
        <v>33</v>
      </c>
      <c r="O197" s="5">
        <v>5</v>
      </c>
    </row>
    <row r="198" spans="1:15" x14ac:dyDescent="0.2">
      <c r="A198" s="5" t="s">
        <v>823</v>
      </c>
      <c r="B198" s="5" t="s">
        <v>824</v>
      </c>
      <c r="C198" s="5">
        <v>38</v>
      </c>
      <c r="D198" s="5" t="s">
        <v>27</v>
      </c>
      <c r="E198" s="5" t="s">
        <v>825</v>
      </c>
      <c r="F198" s="5">
        <v>-5354</v>
      </c>
      <c r="G198" s="5" t="s">
        <v>45</v>
      </c>
      <c r="H198" s="5" t="s">
        <v>66</v>
      </c>
      <c r="I198" s="5">
        <v>125712.62</v>
      </c>
      <c r="J198" s="5" t="s">
        <v>826</v>
      </c>
      <c r="K198" s="5" t="s">
        <v>47</v>
      </c>
      <c r="L198" s="5" t="s">
        <v>56</v>
      </c>
      <c r="M198" s="5">
        <v>3.62</v>
      </c>
      <c r="N198" s="5" t="s">
        <v>74</v>
      </c>
      <c r="O198" s="5">
        <v>0</v>
      </c>
    </row>
    <row r="199" spans="1:15" x14ac:dyDescent="0.2">
      <c r="A199" s="5" t="s">
        <v>827</v>
      </c>
      <c r="B199" s="5" t="s">
        <v>828</v>
      </c>
      <c r="C199" s="5">
        <v>26</v>
      </c>
      <c r="D199" s="5" t="s">
        <v>27</v>
      </c>
      <c r="E199" s="5" t="s">
        <v>829</v>
      </c>
      <c r="F199" s="5">
        <v>-9352</v>
      </c>
      <c r="G199" s="5" t="s">
        <v>45</v>
      </c>
      <c r="H199" s="5" t="s">
        <v>144</v>
      </c>
      <c r="I199" s="5">
        <v>135861.57999999999</v>
      </c>
      <c r="J199" s="5" t="s">
        <v>830</v>
      </c>
      <c r="K199" s="5" t="s">
        <v>136</v>
      </c>
      <c r="L199" s="5" t="s">
        <v>56</v>
      </c>
      <c r="M199" s="5">
        <v>3.78</v>
      </c>
      <c r="N199" s="5" t="s">
        <v>41</v>
      </c>
      <c r="O199" s="5">
        <v>4</v>
      </c>
    </row>
    <row r="200" spans="1:15" x14ac:dyDescent="0.2">
      <c r="A200" s="5" t="s">
        <v>831</v>
      </c>
      <c r="B200" s="5" t="s">
        <v>832</v>
      </c>
      <c r="C200" s="5">
        <v>27</v>
      </c>
      <c r="D200" s="5" t="s">
        <v>17</v>
      </c>
      <c r="E200" s="5" t="s">
        <v>833</v>
      </c>
      <c r="F200" s="5">
        <v>-7746</v>
      </c>
      <c r="G200" s="5" t="s">
        <v>116</v>
      </c>
      <c r="H200" s="5" t="s">
        <v>53</v>
      </c>
      <c r="I200" s="5">
        <v>90494.55</v>
      </c>
      <c r="J200" s="5" t="s">
        <v>834</v>
      </c>
      <c r="K200" s="5" t="s">
        <v>55</v>
      </c>
      <c r="L200" s="5" t="s">
        <v>32</v>
      </c>
      <c r="M200" s="5">
        <v>1.27</v>
      </c>
      <c r="N200" s="5" t="s">
        <v>57</v>
      </c>
      <c r="O200" s="5">
        <v>0</v>
      </c>
    </row>
    <row r="201" spans="1:15" x14ac:dyDescent="0.2">
      <c r="A201" s="5" t="s">
        <v>835</v>
      </c>
      <c r="B201" s="5" t="s">
        <v>836</v>
      </c>
      <c r="C201" s="5">
        <v>32</v>
      </c>
      <c r="D201" s="5" t="s">
        <v>50</v>
      </c>
      <c r="E201" s="5" t="s">
        <v>837</v>
      </c>
      <c r="F201" s="5">
        <v>-4736</v>
      </c>
      <c r="G201" s="5" t="s">
        <v>29</v>
      </c>
      <c r="H201" s="5" t="s">
        <v>38</v>
      </c>
      <c r="I201" s="5">
        <v>134552.09</v>
      </c>
      <c r="J201" s="5" t="s">
        <v>838</v>
      </c>
      <c r="K201" s="5" t="s">
        <v>47</v>
      </c>
      <c r="L201" s="5" t="s">
        <v>23</v>
      </c>
      <c r="M201" s="5">
        <v>4.59</v>
      </c>
      <c r="N201" s="5" t="s">
        <v>24</v>
      </c>
      <c r="O201" s="5">
        <v>7</v>
      </c>
    </row>
    <row r="202" spans="1:15" x14ac:dyDescent="0.2">
      <c r="A202" s="5" t="s">
        <v>839</v>
      </c>
      <c r="B202" s="5" t="s">
        <v>840</v>
      </c>
      <c r="C202" s="5">
        <v>46</v>
      </c>
      <c r="D202" s="5" t="s">
        <v>50</v>
      </c>
      <c r="E202" s="5" t="s">
        <v>841</v>
      </c>
      <c r="F202" s="5">
        <v>-4721</v>
      </c>
      <c r="G202" s="5" t="s">
        <v>99</v>
      </c>
      <c r="H202" s="5" t="s">
        <v>194</v>
      </c>
      <c r="I202" s="5">
        <v>128469.98</v>
      </c>
      <c r="J202" s="5" t="s">
        <v>842</v>
      </c>
      <c r="K202" s="5" t="s">
        <v>118</v>
      </c>
      <c r="L202" s="5" t="s">
        <v>73</v>
      </c>
      <c r="M202" s="5">
        <v>4.12</v>
      </c>
      <c r="N202" s="5" t="s">
        <v>74</v>
      </c>
      <c r="O202" s="5">
        <v>19</v>
      </c>
    </row>
    <row r="203" spans="1:15" x14ac:dyDescent="0.2">
      <c r="A203" s="5" t="s">
        <v>843</v>
      </c>
      <c r="B203" s="5" t="s">
        <v>844</v>
      </c>
      <c r="C203" s="5">
        <v>60</v>
      </c>
      <c r="D203" s="5" t="s">
        <v>17</v>
      </c>
      <c r="E203" s="5" t="s">
        <v>845</v>
      </c>
      <c r="F203" s="5">
        <v>-7307</v>
      </c>
      <c r="G203" s="5" t="s">
        <v>45</v>
      </c>
      <c r="H203" s="5" t="s">
        <v>30</v>
      </c>
      <c r="I203" s="5">
        <v>106758.72</v>
      </c>
      <c r="J203" s="5" t="s">
        <v>846</v>
      </c>
      <c r="K203" s="5" t="s">
        <v>47</v>
      </c>
      <c r="L203" s="5" t="s">
        <v>56</v>
      </c>
      <c r="M203" s="5">
        <v>3.55</v>
      </c>
      <c r="N203" s="5" t="s">
        <v>74</v>
      </c>
      <c r="O203" s="5">
        <v>33</v>
      </c>
    </row>
    <row r="204" spans="1:15" x14ac:dyDescent="0.2">
      <c r="A204" s="5" t="s">
        <v>847</v>
      </c>
      <c r="B204" s="5" t="s">
        <v>848</v>
      </c>
      <c r="C204" s="5">
        <v>42</v>
      </c>
      <c r="D204" s="5" t="s">
        <v>27</v>
      </c>
      <c r="E204" s="5" t="s">
        <v>849</v>
      </c>
      <c r="F204" s="5">
        <v>-8297</v>
      </c>
      <c r="G204" s="5" t="s">
        <v>85</v>
      </c>
      <c r="H204" s="5" t="s">
        <v>53</v>
      </c>
      <c r="I204" s="5">
        <v>145595.26</v>
      </c>
      <c r="J204" s="5" t="s">
        <v>850</v>
      </c>
      <c r="K204" s="5" t="s">
        <v>136</v>
      </c>
      <c r="L204" s="5" t="s">
        <v>23</v>
      </c>
      <c r="M204" s="5">
        <v>3.35</v>
      </c>
      <c r="N204" s="5" t="s">
        <v>74</v>
      </c>
      <c r="O204" s="5">
        <v>16</v>
      </c>
    </row>
    <row r="205" spans="1:15" x14ac:dyDescent="0.2">
      <c r="A205" s="5" t="s">
        <v>851</v>
      </c>
      <c r="B205" s="5" t="s">
        <v>852</v>
      </c>
      <c r="C205" s="5">
        <v>25</v>
      </c>
      <c r="D205" s="5" t="s">
        <v>50</v>
      </c>
      <c r="E205" s="5" t="s">
        <v>853</v>
      </c>
      <c r="F205" s="5">
        <v>-10444</v>
      </c>
      <c r="G205" s="5" t="s">
        <v>29</v>
      </c>
      <c r="H205" s="5" t="s">
        <v>66</v>
      </c>
      <c r="I205" s="5">
        <v>136762.54</v>
      </c>
      <c r="J205" s="5" t="s">
        <v>854</v>
      </c>
      <c r="K205" s="5" t="s">
        <v>118</v>
      </c>
      <c r="L205" s="5" t="s">
        <v>32</v>
      </c>
      <c r="M205" s="5">
        <v>2.11</v>
      </c>
      <c r="N205" s="5" t="s">
        <v>33</v>
      </c>
      <c r="O205" s="5">
        <v>5</v>
      </c>
    </row>
    <row r="206" spans="1:15" x14ac:dyDescent="0.2">
      <c r="A206" s="5" t="s">
        <v>855</v>
      </c>
      <c r="B206" s="5" t="s">
        <v>856</v>
      </c>
      <c r="C206" s="5">
        <v>31</v>
      </c>
      <c r="D206" s="5" t="s">
        <v>17</v>
      </c>
      <c r="E206" s="5" t="s">
        <v>857</v>
      </c>
      <c r="F206" s="5">
        <v>-3382</v>
      </c>
      <c r="G206" s="5" t="s">
        <v>116</v>
      </c>
      <c r="H206" s="5" t="s">
        <v>66</v>
      </c>
      <c r="I206" s="5">
        <v>140843.96</v>
      </c>
      <c r="J206" s="5" t="s">
        <v>858</v>
      </c>
      <c r="K206" s="5" t="s">
        <v>47</v>
      </c>
      <c r="L206" s="5" t="s">
        <v>23</v>
      </c>
      <c r="M206" s="5">
        <v>1.98</v>
      </c>
      <c r="N206" s="5" t="s">
        <v>41</v>
      </c>
      <c r="O206" s="5">
        <v>7</v>
      </c>
    </row>
    <row r="207" spans="1:15" x14ac:dyDescent="0.2">
      <c r="A207" s="5" t="s">
        <v>859</v>
      </c>
      <c r="B207" s="5" t="s">
        <v>133</v>
      </c>
      <c r="C207" s="5">
        <v>60</v>
      </c>
      <c r="D207" s="5" t="s">
        <v>27</v>
      </c>
      <c r="E207" s="5" t="s">
        <v>860</v>
      </c>
      <c r="F207" s="5">
        <v>-5617</v>
      </c>
      <c r="G207" s="5" t="s">
        <v>19</v>
      </c>
      <c r="H207" s="5" t="s">
        <v>144</v>
      </c>
      <c r="I207" s="5">
        <v>137645.59</v>
      </c>
      <c r="J207" s="5" t="s">
        <v>861</v>
      </c>
      <c r="K207" s="5" t="s">
        <v>22</v>
      </c>
      <c r="L207" s="5" t="s">
        <v>32</v>
      </c>
      <c r="M207" s="5">
        <v>2.99</v>
      </c>
      <c r="N207" s="5" t="s">
        <v>33</v>
      </c>
      <c r="O207" s="5">
        <v>33</v>
      </c>
    </row>
    <row r="208" spans="1:15" x14ac:dyDescent="0.2">
      <c r="A208" s="5" t="s">
        <v>862</v>
      </c>
      <c r="B208" s="5" t="s">
        <v>863</v>
      </c>
      <c r="C208" s="5">
        <v>38</v>
      </c>
      <c r="D208" s="5" t="s">
        <v>27</v>
      </c>
      <c r="E208" s="5" t="s">
        <v>864</v>
      </c>
      <c r="F208" s="5">
        <v>-6598</v>
      </c>
      <c r="G208" s="5" t="s">
        <v>19</v>
      </c>
      <c r="H208" s="5" t="s">
        <v>144</v>
      </c>
      <c r="I208" s="5">
        <v>83576.600000000006</v>
      </c>
      <c r="J208" s="5" t="s">
        <v>865</v>
      </c>
      <c r="K208" s="5" t="s">
        <v>81</v>
      </c>
      <c r="L208" s="5" t="s">
        <v>23</v>
      </c>
      <c r="M208" s="5">
        <v>2.0499999999999998</v>
      </c>
      <c r="N208" s="5" t="s">
        <v>57</v>
      </c>
      <c r="O208" s="5">
        <v>40</v>
      </c>
    </row>
    <row r="209" spans="1:15" x14ac:dyDescent="0.2">
      <c r="A209" s="5" t="s">
        <v>866</v>
      </c>
      <c r="B209" s="5" t="s">
        <v>867</v>
      </c>
      <c r="C209" s="5">
        <v>51</v>
      </c>
      <c r="D209" s="5" t="s">
        <v>17</v>
      </c>
      <c r="E209" s="5" t="s">
        <v>868</v>
      </c>
      <c r="F209" s="5">
        <v>-4600</v>
      </c>
      <c r="G209" s="5" t="s">
        <v>37</v>
      </c>
      <c r="H209" s="5" t="s">
        <v>53</v>
      </c>
      <c r="I209" s="5">
        <v>71991.83</v>
      </c>
      <c r="J209" s="5" t="s">
        <v>869</v>
      </c>
      <c r="K209" s="5" t="s">
        <v>127</v>
      </c>
      <c r="L209" s="5" t="s">
        <v>23</v>
      </c>
      <c r="M209" s="5">
        <v>1.91</v>
      </c>
      <c r="N209" s="5" t="s">
        <v>57</v>
      </c>
      <c r="O209" s="5">
        <v>0</v>
      </c>
    </row>
    <row r="210" spans="1:15" x14ac:dyDescent="0.2">
      <c r="A210" s="5" t="s">
        <v>870</v>
      </c>
      <c r="B210" s="5" t="s">
        <v>871</v>
      </c>
      <c r="C210" s="5">
        <v>37</v>
      </c>
      <c r="D210" s="5" t="s">
        <v>27</v>
      </c>
      <c r="E210" s="5" t="s">
        <v>872</v>
      </c>
      <c r="F210" s="5">
        <v>-4521</v>
      </c>
      <c r="G210" s="5" t="s">
        <v>78</v>
      </c>
      <c r="H210" s="5" t="s">
        <v>144</v>
      </c>
      <c r="I210" s="5">
        <v>115165.39</v>
      </c>
      <c r="J210" s="5" t="s">
        <v>596</v>
      </c>
      <c r="K210" s="5" t="s">
        <v>104</v>
      </c>
      <c r="L210" s="5" t="s">
        <v>32</v>
      </c>
      <c r="M210" s="5">
        <v>2.29</v>
      </c>
      <c r="N210" s="5" t="s">
        <v>41</v>
      </c>
      <c r="O210" s="5">
        <v>20</v>
      </c>
    </row>
    <row r="211" spans="1:15" x14ac:dyDescent="0.2">
      <c r="A211" s="5" t="s">
        <v>873</v>
      </c>
      <c r="B211" s="5" t="s">
        <v>874</v>
      </c>
      <c r="C211" s="5">
        <v>58</v>
      </c>
      <c r="D211" s="5" t="s">
        <v>50</v>
      </c>
      <c r="E211" s="5" t="s">
        <v>875</v>
      </c>
      <c r="F211" s="5">
        <v>-3364</v>
      </c>
      <c r="G211" s="5" t="s">
        <v>78</v>
      </c>
      <c r="H211" s="5" t="s">
        <v>30</v>
      </c>
      <c r="I211" s="5">
        <v>151629.01</v>
      </c>
      <c r="J211" s="5" t="s">
        <v>876</v>
      </c>
      <c r="K211" s="5" t="s">
        <v>104</v>
      </c>
      <c r="L211" s="5" t="s">
        <v>23</v>
      </c>
      <c r="M211" s="5">
        <v>4.51</v>
      </c>
      <c r="N211" s="5" t="s">
        <v>33</v>
      </c>
      <c r="O211" s="5">
        <v>19</v>
      </c>
    </row>
    <row r="212" spans="1:15" x14ac:dyDescent="0.2">
      <c r="A212" s="5" t="s">
        <v>877</v>
      </c>
      <c r="B212" s="5" t="s">
        <v>878</v>
      </c>
      <c r="C212" s="5">
        <v>57</v>
      </c>
      <c r="D212" s="5" t="s">
        <v>50</v>
      </c>
      <c r="E212" s="5" t="s">
        <v>879</v>
      </c>
      <c r="F212" s="5">
        <v>-6658</v>
      </c>
      <c r="G212" s="5" t="s">
        <v>52</v>
      </c>
      <c r="H212" s="5" t="s">
        <v>194</v>
      </c>
      <c r="I212" s="5">
        <v>142238.51999999999</v>
      </c>
      <c r="J212" s="5" t="s">
        <v>880</v>
      </c>
      <c r="K212" s="5" t="s">
        <v>40</v>
      </c>
      <c r="L212" s="5" t="s">
        <v>73</v>
      </c>
      <c r="M212" s="5">
        <v>3.37</v>
      </c>
      <c r="N212" s="5" t="s">
        <v>41</v>
      </c>
      <c r="O212" s="5">
        <v>12</v>
      </c>
    </row>
    <row r="213" spans="1:15" x14ac:dyDescent="0.2">
      <c r="A213" s="5" t="s">
        <v>881</v>
      </c>
      <c r="B213" s="5" t="s">
        <v>882</v>
      </c>
      <c r="C213" s="5">
        <v>37</v>
      </c>
      <c r="D213" s="5" t="s">
        <v>27</v>
      </c>
      <c r="E213" s="5" t="s">
        <v>883</v>
      </c>
      <c r="F213" s="5">
        <v>-5559</v>
      </c>
      <c r="G213" s="5" t="s">
        <v>85</v>
      </c>
      <c r="H213" s="5" t="s">
        <v>173</v>
      </c>
      <c r="I213" s="5">
        <v>127211.57</v>
      </c>
      <c r="J213" s="5" t="s">
        <v>884</v>
      </c>
      <c r="K213" s="5" t="s">
        <v>22</v>
      </c>
      <c r="L213" s="5" t="s">
        <v>73</v>
      </c>
      <c r="M213" s="5">
        <v>1.01</v>
      </c>
      <c r="N213" s="5" t="s">
        <v>41</v>
      </c>
      <c r="O213" s="5">
        <v>19</v>
      </c>
    </row>
    <row r="214" spans="1:15" x14ac:dyDescent="0.2">
      <c r="A214" s="5" t="s">
        <v>885</v>
      </c>
      <c r="B214" s="5" t="s">
        <v>886</v>
      </c>
      <c r="C214" s="5">
        <v>55</v>
      </c>
      <c r="D214" s="5" t="s">
        <v>27</v>
      </c>
      <c r="E214" s="5" t="s">
        <v>887</v>
      </c>
      <c r="F214" s="5">
        <v>-4195</v>
      </c>
      <c r="G214" s="5" t="s">
        <v>116</v>
      </c>
      <c r="H214" s="5" t="s">
        <v>71</v>
      </c>
      <c r="I214" s="5">
        <v>41365.54</v>
      </c>
      <c r="J214" s="5" t="s">
        <v>888</v>
      </c>
      <c r="K214" s="5" t="s">
        <v>118</v>
      </c>
      <c r="L214" s="5" t="s">
        <v>56</v>
      </c>
      <c r="M214" s="5">
        <v>3.8</v>
      </c>
      <c r="N214" s="5" t="s">
        <v>33</v>
      </c>
      <c r="O214" s="5">
        <v>29</v>
      </c>
    </row>
    <row r="215" spans="1:15" x14ac:dyDescent="0.2">
      <c r="A215" s="5" t="s">
        <v>889</v>
      </c>
      <c r="B215" s="5" t="s">
        <v>890</v>
      </c>
      <c r="C215" s="5">
        <v>59</v>
      </c>
      <c r="D215" s="5" t="s">
        <v>27</v>
      </c>
      <c r="E215" s="5" t="s">
        <v>891</v>
      </c>
      <c r="F215" s="5">
        <v>-8548</v>
      </c>
      <c r="G215" s="5" t="s">
        <v>19</v>
      </c>
      <c r="H215" s="5" t="s">
        <v>38</v>
      </c>
      <c r="I215" s="5">
        <v>117334.01</v>
      </c>
      <c r="J215" s="5" t="s">
        <v>892</v>
      </c>
      <c r="K215" s="5" t="s">
        <v>55</v>
      </c>
      <c r="L215" s="5" t="s">
        <v>32</v>
      </c>
      <c r="M215" s="5">
        <v>2.17</v>
      </c>
      <c r="N215" s="5" t="s">
        <v>33</v>
      </c>
      <c r="O215" s="5">
        <v>25</v>
      </c>
    </row>
    <row r="216" spans="1:15" x14ac:dyDescent="0.2">
      <c r="A216" s="5" t="s">
        <v>893</v>
      </c>
      <c r="B216" s="5" t="s">
        <v>894</v>
      </c>
      <c r="C216" s="5">
        <v>42</v>
      </c>
      <c r="D216" s="5" t="s">
        <v>50</v>
      </c>
      <c r="E216" s="5" t="s">
        <v>895</v>
      </c>
      <c r="F216" s="5">
        <v>-3039</v>
      </c>
      <c r="G216" s="5" t="s">
        <v>99</v>
      </c>
      <c r="H216" s="5" t="s">
        <v>53</v>
      </c>
      <c r="I216" s="5">
        <v>148090.85999999999</v>
      </c>
      <c r="J216" s="5" t="s">
        <v>896</v>
      </c>
      <c r="K216" s="5" t="s">
        <v>136</v>
      </c>
      <c r="L216" s="5" t="s">
        <v>32</v>
      </c>
      <c r="M216" s="5">
        <v>1.42</v>
      </c>
      <c r="N216" s="5" t="s">
        <v>41</v>
      </c>
      <c r="O216" s="5">
        <v>29</v>
      </c>
    </row>
    <row r="217" spans="1:15" x14ac:dyDescent="0.2">
      <c r="A217" s="5" t="s">
        <v>897</v>
      </c>
      <c r="B217" s="5" t="s">
        <v>898</v>
      </c>
      <c r="C217" s="5">
        <v>29</v>
      </c>
      <c r="D217" s="5" t="s">
        <v>17</v>
      </c>
      <c r="E217" s="5" t="s">
        <v>899</v>
      </c>
      <c r="F217" s="5">
        <v>-9703</v>
      </c>
      <c r="G217" s="5" t="s">
        <v>116</v>
      </c>
      <c r="H217" s="5" t="s">
        <v>79</v>
      </c>
      <c r="I217" s="5">
        <v>73426.149999999994</v>
      </c>
      <c r="J217" s="5" t="s">
        <v>900</v>
      </c>
      <c r="K217" s="5" t="s">
        <v>136</v>
      </c>
      <c r="L217" s="5" t="s">
        <v>32</v>
      </c>
      <c r="M217" s="5">
        <v>4.2300000000000004</v>
      </c>
      <c r="N217" s="5" t="s">
        <v>33</v>
      </c>
      <c r="O217" s="5">
        <v>38</v>
      </c>
    </row>
    <row r="218" spans="1:15" x14ac:dyDescent="0.2">
      <c r="A218" s="5" t="s">
        <v>901</v>
      </c>
      <c r="B218" s="5" t="s">
        <v>902</v>
      </c>
      <c r="C218" s="5">
        <v>42</v>
      </c>
      <c r="D218" s="5" t="s">
        <v>27</v>
      </c>
      <c r="E218" s="5" t="s">
        <v>903</v>
      </c>
      <c r="F218" s="5">
        <v>-8109</v>
      </c>
      <c r="G218" s="5" t="s">
        <v>29</v>
      </c>
      <c r="H218" s="5" t="s">
        <v>20</v>
      </c>
      <c r="I218" s="5">
        <v>42097.84</v>
      </c>
      <c r="J218" s="5" t="s">
        <v>904</v>
      </c>
      <c r="K218" s="5" t="s">
        <v>81</v>
      </c>
      <c r="L218" s="5" t="s">
        <v>32</v>
      </c>
      <c r="M218" s="5">
        <v>1.1200000000000001</v>
      </c>
      <c r="N218" s="5" t="s">
        <v>41</v>
      </c>
      <c r="O218" s="5">
        <v>28</v>
      </c>
    </row>
    <row r="219" spans="1:15" x14ac:dyDescent="0.2">
      <c r="A219" s="5" t="s">
        <v>905</v>
      </c>
      <c r="B219" s="5" t="s">
        <v>906</v>
      </c>
      <c r="C219" s="5">
        <v>57</v>
      </c>
      <c r="D219" s="5" t="s">
        <v>27</v>
      </c>
      <c r="E219" s="5" t="s">
        <v>907</v>
      </c>
      <c r="F219" s="5">
        <v>-4166</v>
      </c>
      <c r="G219" s="5" t="s">
        <v>19</v>
      </c>
      <c r="H219" s="5" t="s">
        <v>144</v>
      </c>
      <c r="I219" s="5">
        <v>43942.03</v>
      </c>
      <c r="J219" s="5" t="s">
        <v>908</v>
      </c>
      <c r="K219" s="5" t="s">
        <v>47</v>
      </c>
      <c r="L219" s="5" t="s">
        <v>32</v>
      </c>
      <c r="M219" s="5">
        <v>1.79</v>
      </c>
      <c r="N219" s="5" t="s">
        <v>41</v>
      </c>
      <c r="O219" s="5">
        <v>23</v>
      </c>
    </row>
    <row r="220" spans="1:15" x14ac:dyDescent="0.2">
      <c r="A220" s="5" t="s">
        <v>909</v>
      </c>
      <c r="B220" s="5" t="s">
        <v>910</v>
      </c>
      <c r="C220" s="5">
        <v>63</v>
      </c>
      <c r="D220" s="5" t="s">
        <v>27</v>
      </c>
      <c r="E220" s="5" t="s">
        <v>911</v>
      </c>
      <c r="F220" s="5">
        <v>-3392</v>
      </c>
      <c r="G220" s="5" t="s">
        <v>45</v>
      </c>
      <c r="H220" s="5" t="s">
        <v>71</v>
      </c>
      <c r="I220" s="5">
        <v>63673.8</v>
      </c>
      <c r="J220" s="5" t="s">
        <v>912</v>
      </c>
      <c r="K220" s="5" t="s">
        <v>40</v>
      </c>
      <c r="L220" s="5" t="s">
        <v>32</v>
      </c>
      <c r="M220" s="5">
        <v>1.37</v>
      </c>
      <c r="N220" s="5" t="s">
        <v>33</v>
      </c>
      <c r="O220" s="5">
        <v>7</v>
      </c>
    </row>
    <row r="221" spans="1:15" x14ac:dyDescent="0.2">
      <c r="A221" s="5" t="s">
        <v>913</v>
      </c>
      <c r="B221" s="5" t="s">
        <v>914</v>
      </c>
      <c r="C221" s="5">
        <v>25</v>
      </c>
      <c r="D221" s="5" t="s">
        <v>27</v>
      </c>
      <c r="E221" s="5" t="s">
        <v>915</v>
      </c>
      <c r="F221" s="5">
        <v>-9054</v>
      </c>
      <c r="G221" s="5" t="s">
        <v>94</v>
      </c>
      <c r="H221" s="5" t="s">
        <v>144</v>
      </c>
      <c r="I221" s="5">
        <v>90495.77</v>
      </c>
      <c r="J221" s="5" t="s">
        <v>916</v>
      </c>
      <c r="K221" s="5" t="s">
        <v>55</v>
      </c>
      <c r="L221" s="5" t="s">
        <v>73</v>
      </c>
      <c r="M221" s="5">
        <v>1.86</v>
      </c>
      <c r="N221" s="5" t="s">
        <v>24</v>
      </c>
      <c r="O221" s="5">
        <v>17</v>
      </c>
    </row>
    <row r="222" spans="1:15" x14ac:dyDescent="0.2">
      <c r="A222" s="5" t="s">
        <v>917</v>
      </c>
      <c r="B222" s="5" t="s">
        <v>232</v>
      </c>
      <c r="C222" s="5">
        <v>31</v>
      </c>
      <c r="D222" s="5" t="s">
        <v>27</v>
      </c>
      <c r="E222" s="5" t="s">
        <v>918</v>
      </c>
      <c r="F222" s="5">
        <v>-6590</v>
      </c>
      <c r="G222" s="5" t="s">
        <v>116</v>
      </c>
      <c r="H222" s="5" t="s">
        <v>79</v>
      </c>
      <c r="I222" s="5">
        <v>94738.87</v>
      </c>
      <c r="J222" s="5" t="s">
        <v>604</v>
      </c>
      <c r="K222" s="5" t="s">
        <v>40</v>
      </c>
      <c r="L222" s="5" t="s">
        <v>23</v>
      </c>
      <c r="M222" s="5">
        <v>1.35</v>
      </c>
      <c r="N222" s="5" t="s">
        <v>41</v>
      </c>
      <c r="O222" s="5">
        <v>8</v>
      </c>
    </row>
    <row r="223" spans="1:15" x14ac:dyDescent="0.2">
      <c r="A223" s="5" t="s">
        <v>919</v>
      </c>
      <c r="B223" s="5" t="s">
        <v>920</v>
      </c>
      <c r="C223" s="5">
        <v>63</v>
      </c>
      <c r="D223" s="5" t="s">
        <v>17</v>
      </c>
      <c r="E223" s="5" t="s">
        <v>921</v>
      </c>
      <c r="F223" s="5">
        <v>-11672</v>
      </c>
      <c r="G223" s="5" t="s">
        <v>45</v>
      </c>
      <c r="H223" s="5" t="s">
        <v>66</v>
      </c>
      <c r="I223" s="5">
        <v>148377.79</v>
      </c>
      <c r="J223" s="5" t="s">
        <v>922</v>
      </c>
      <c r="K223" s="5" t="s">
        <v>40</v>
      </c>
      <c r="L223" s="5" t="s">
        <v>56</v>
      </c>
      <c r="M223" s="5">
        <v>2.38</v>
      </c>
      <c r="N223" s="5" t="s">
        <v>57</v>
      </c>
      <c r="O223" s="5">
        <v>32</v>
      </c>
    </row>
    <row r="224" spans="1:15" x14ac:dyDescent="0.2">
      <c r="A224" s="5" t="s">
        <v>923</v>
      </c>
      <c r="B224" s="5" t="s">
        <v>924</v>
      </c>
      <c r="C224" s="5">
        <v>39</v>
      </c>
      <c r="D224" s="5" t="s">
        <v>27</v>
      </c>
      <c r="E224" s="5" t="s">
        <v>925</v>
      </c>
      <c r="F224" s="5">
        <v>-5824</v>
      </c>
      <c r="G224" s="5" t="s">
        <v>45</v>
      </c>
      <c r="H224" s="5" t="s">
        <v>194</v>
      </c>
      <c r="I224" s="5">
        <v>43495.73</v>
      </c>
      <c r="J224" s="5" t="s">
        <v>644</v>
      </c>
      <c r="K224" s="5" t="s">
        <v>118</v>
      </c>
      <c r="L224" s="5" t="s">
        <v>73</v>
      </c>
      <c r="M224" s="5">
        <v>4.07</v>
      </c>
      <c r="N224" s="5" t="s">
        <v>24</v>
      </c>
      <c r="O224" s="5">
        <v>10</v>
      </c>
    </row>
    <row r="225" spans="1:15" x14ac:dyDescent="0.2">
      <c r="A225" s="5" t="s">
        <v>926</v>
      </c>
      <c r="B225" s="5" t="s">
        <v>927</v>
      </c>
      <c r="C225" s="5">
        <v>64</v>
      </c>
      <c r="D225" s="5" t="s">
        <v>27</v>
      </c>
      <c r="E225" s="5" t="s">
        <v>928</v>
      </c>
      <c r="F225" s="5">
        <v>-3596</v>
      </c>
      <c r="G225" s="5" t="s">
        <v>99</v>
      </c>
      <c r="H225" s="5" t="s">
        <v>38</v>
      </c>
      <c r="I225" s="5">
        <v>157743.24</v>
      </c>
      <c r="J225" s="5" t="s">
        <v>929</v>
      </c>
      <c r="K225" s="5" t="s">
        <v>104</v>
      </c>
      <c r="L225" s="5" t="s">
        <v>73</v>
      </c>
      <c r="M225" s="5">
        <v>4.74</v>
      </c>
      <c r="N225" s="5" t="s">
        <v>24</v>
      </c>
      <c r="O225" s="5">
        <v>11</v>
      </c>
    </row>
    <row r="226" spans="1:15" x14ac:dyDescent="0.2">
      <c r="A226" s="5" t="s">
        <v>930</v>
      </c>
      <c r="B226" s="5" t="s">
        <v>931</v>
      </c>
      <c r="C226" s="5">
        <v>42</v>
      </c>
      <c r="D226" s="5" t="s">
        <v>17</v>
      </c>
      <c r="E226" s="5" t="s">
        <v>932</v>
      </c>
      <c r="F226" s="5">
        <v>-2733</v>
      </c>
      <c r="G226" s="5" t="s">
        <v>37</v>
      </c>
      <c r="H226" s="5" t="s">
        <v>38</v>
      </c>
      <c r="I226" s="5">
        <v>116722.94</v>
      </c>
      <c r="J226" s="5" t="s">
        <v>933</v>
      </c>
      <c r="K226" s="5" t="s">
        <v>47</v>
      </c>
      <c r="L226" s="5" t="s">
        <v>56</v>
      </c>
      <c r="M226" s="5">
        <v>3.17</v>
      </c>
      <c r="N226" s="5" t="s">
        <v>24</v>
      </c>
      <c r="O226" s="5">
        <v>31</v>
      </c>
    </row>
    <row r="227" spans="1:15" x14ac:dyDescent="0.2">
      <c r="A227" s="5" t="s">
        <v>934</v>
      </c>
      <c r="B227" s="5" t="s">
        <v>935</v>
      </c>
      <c r="C227" s="5">
        <v>25</v>
      </c>
      <c r="D227" s="5" t="s">
        <v>27</v>
      </c>
      <c r="E227" s="5" t="s">
        <v>936</v>
      </c>
      <c r="F227" s="5">
        <v>-10168</v>
      </c>
      <c r="G227" s="5" t="s">
        <v>94</v>
      </c>
      <c r="H227" s="5" t="s">
        <v>144</v>
      </c>
      <c r="I227" s="5">
        <v>83101.429999999993</v>
      </c>
      <c r="J227" s="5" t="s">
        <v>937</v>
      </c>
      <c r="K227" s="5" t="s">
        <v>47</v>
      </c>
      <c r="L227" s="5" t="s">
        <v>32</v>
      </c>
      <c r="M227" s="5">
        <v>2.36</v>
      </c>
      <c r="N227" s="5" t="s">
        <v>24</v>
      </c>
      <c r="O227" s="5">
        <v>20</v>
      </c>
    </row>
    <row r="228" spans="1:15" x14ac:dyDescent="0.2">
      <c r="A228" s="5" t="s">
        <v>938</v>
      </c>
      <c r="B228" s="5" t="s">
        <v>939</v>
      </c>
      <c r="C228" s="5">
        <v>31</v>
      </c>
      <c r="D228" s="5" t="s">
        <v>17</v>
      </c>
      <c r="E228" s="5" t="s">
        <v>940</v>
      </c>
      <c r="F228" s="5">
        <v>-4053</v>
      </c>
      <c r="G228" s="5" t="s">
        <v>85</v>
      </c>
      <c r="H228" s="5" t="s">
        <v>173</v>
      </c>
      <c r="I228" s="5">
        <v>174281.02</v>
      </c>
      <c r="J228" s="5" t="s">
        <v>941</v>
      </c>
      <c r="K228" s="5" t="s">
        <v>104</v>
      </c>
      <c r="L228" s="5" t="s">
        <v>23</v>
      </c>
      <c r="M228" s="5">
        <v>2.35</v>
      </c>
      <c r="N228" s="5" t="s">
        <v>33</v>
      </c>
      <c r="O228" s="5">
        <v>8</v>
      </c>
    </row>
    <row r="229" spans="1:15" x14ac:dyDescent="0.2">
      <c r="A229" s="5" t="s">
        <v>942</v>
      </c>
      <c r="B229" s="5" t="s">
        <v>943</v>
      </c>
      <c r="C229" s="5">
        <v>49</v>
      </c>
      <c r="D229" s="5" t="s">
        <v>17</v>
      </c>
      <c r="E229" s="5" t="s">
        <v>944</v>
      </c>
      <c r="F229" s="5">
        <v>-5141</v>
      </c>
      <c r="G229" s="5" t="s">
        <v>85</v>
      </c>
      <c r="H229" s="5" t="s">
        <v>38</v>
      </c>
      <c r="I229" s="5">
        <v>149113.81</v>
      </c>
      <c r="J229" s="5" t="s">
        <v>945</v>
      </c>
      <c r="K229" s="5" t="s">
        <v>127</v>
      </c>
      <c r="L229" s="5" t="s">
        <v>32</v>
      </c>
      <c r="M229" s="5">
        <v>2.5099999999999998</v>
      </c>
      <c r="N229" s="5" t="s">
        <v>33</v>
      </c>
      <c r="O229" s="5">
        <v>8</v>
      </c>
    </row>
    <row r="230" spans="1:15" x14ac:dyDescent="0.2">
      <c r="A230" s="5" t="s">
        <v>946</v>
      </c>
      <c r="B230" s="5" t="s">
        <v>947</v>
      </c>
      <c r="C230" s="5">
        <v>22</v>
      </c>
      <c r="D230" s="5" t="s">
        <v>17</v>
      </c>
      <c r="E230" s="5" t="s">
        <v>948</v>
      </c>
      <c r="F230" s="5">
        <v>-3100</v>
      </c>
      <c r="G230" s="5" t="s">
        <v>78</v>
      </c>
      <c r="H230" s="5" t="s">
        <v>38</v>
      </c>
      <c r="I230" s="5">
        <v>81141.45</v>
      </c>
      <c r="J230" s="5" t="s">
        <v>949</v>
      </c>
      <c r="K230" s="5" t="s">
        <v>127</v>
      </c>
      <c r="L230" s="5" t="s">
        <v>32</v>
      </c>
      <c r="M230" s="5">
        <v>3.56</v>
      </c>
      <c r="N230" s="5" t="s">
        <v>74</v>
      </c>
      <c r="O230" s="5">
        <v>31</v>
      </c>
    </row>
    <row r="231" spans="1:15" x14ac:dyDescent="0.2">
      <c r="A231" s="5" t="s">
        <v>950</v>
      </c>
      <c r="B231" s="5" t="s">
        <v>951</v>
      </c>
      <c r="C231" s="5">
        <v>26</v>
      </c>
      <c r="D231" s="5" t="s">
        <v>27</v>
      </c>
      <c r="E231" s="5" t="s">
        <v>952</v>
      </c>
      <c r="F231" s="5">
        <v>-3250</v>
      </c>
      <c r="G231" s="5" t="s">
        <v>37</v>
      </c>
      <c r="H231" s="5" t="s">
        <v>79</v>
      </c>
      <c r="I231" s="5">
        <v>36652.36</v>
      </c>
      <c r="J231" s="5" t="s">
        <v>953</v>
      </c>
      <c r="K231" s="5" t="s">
        <v>47</v>
      </c>
      <c r="L231" s="5" t="s">
        <v>23</v>
      </c>
      <c r="M231" s="5">
        <v>2.4</v>
      </c>
      <c r="N231" s="5" t="s">
        <v>74</v>
      </c>
      <c r="O231" s="5">
        <v>0</v>
      </c>
    </row>
    <row r="232" spans="1:15" x14ac:dyDescent="0.2">
      <c r="A232" s="5" t="s">
        <v>954</v>
      </c>
      <c r="B232" s="5" t="s">
        <v>955</v>
      </c>
      <c r="C232" s="5">
        <v>50</v>
      </c>
      <c r="D232" s="5" t="s">
        <v>17</v>
      </c>
      <c r="E232" s="5" t="s">
        <v>956</v>
      </c>
      <c r="F232" s="5">
        <v>-9970</v>
      </c>
      <c r="G232" s="5" t="s">
        <v>29</v>
      </c>
      <c r="H232" s="5" t="s">
        <v>173</v>
      </c>
      <c r="I232" s="5">
        <v>114173.48</v>
      </c>
      <c r="J232" s="5" t="s">
        <v>957</v>
      </c>
      <c r="K232" s="5" t="s">
        <v>40</v>
      </c>
      <c r="L232" s="5" t="s">
        <v>32</v>
      </c>
      <c r="M232" s="5">
        <v>1.65</v>
      </c>
      <c r="N232" s="5" t="s">
        <v>74</v>
      </c>
      <c r="O232" s="5">
        <v>2</v>
      </c>
    </row>
    <row r="233" spans="1:15" x14ac:dyDescent="0.2">
      <c r="A233" s="5" t="s">
        <v>958</v>
      </c>
      <c r="B233" s="5" t="s">
        <v>701</v>
      </c>
      <c r="C233" s="5">
        <v>42</v>
      </c>
      <c r="D233" s="5" t="s">
        <v>50</v>
      </c>
      <c r="E233" s="5" t="s">
        <v>959</v>
      </c>
      <c r="F233" s="5">
        <v>-4511</v>
      </c>
      <c r="G233" s="5" t="s">
        <v>29</v>
      </c>
      <c r="H233" s="5" t="s">
        <v>53</v>
      </c>
      <c r="I233" s="5">
        <v>141137.84</v>
      </c>
      <c r="J233" s="5" t="s">
        <v>960</v>
      </c>
      <c r="K233" s="5" t="s">
        <v>136</v>
      </c>
      <c r="L233" s="5" t="s">
        <v>73</v>
      </c>
      <c r="M233" s="5">
        <v>3.38</v>
      </c>
      <c r="N233" s="5" t="s">
        <v>57</v>
      </c>
      <c r="O233" s="5">
        <v>30</v>
      </c>
    </row>
    <row r="234" spans="1:15" x14ac:dyDescent="0.2">
      <c r="A234" s="5" t="s">
        <v>961</v>
      </c>
      <c r="B234" s="5" t="s">
        <v>962</v>
      </c>
      <c r="C234" s="5">
        <v>49</v>
      </c>
      <c r="D234" s="5" t="s">
        <v>17</v>
      </c>
      <c r="E234" s="5" t="s">
        <v>963</v>
      </c>
      <c r="F234" s="5">
        <v>-4937</v>
      </c>
      <c r="G234" s="5" t="s">
        <v>45</v>
      </c>
      <c r="H234" s="5" t="s">
        <v>71</v>
      </c>
      <c r="I234" s="5">
        <v>83008.710000000006</v>
      </c>
      <c r="J234" s="5" t="s">
        <v>964</v>
      </c>
      <c r="K234" s="5" t="s">
        <v>104</v>
      </c>
      <c r="L234" s="5" t="s">
        <v>73</v>
      </c>
      <c r="M234" s="5">
        <v>3.64</v>
      </c>
      <c r="N234" s="5" t="s">
        <v>33</v>
      </c>
      <c r="O234" s="5">
        <v>15</v>
      </c>
    </row>
    <row r="235" spans="1:15" x14ac:dyDescent="0.2">
      <c r="A235" s="5" t="s">
        <v>965</v>
      </c>
      <c r="B235" s="5" t="s">
        <v>966</v>
      </c>
      <c r="C235" s="5">
        <v>47</v>
      </c>
      <c r="D235" s="5" t="s">
        <v>17</v>
      </c>
      <c r="E235" s="5" t="s">
        <v>967</v>
      </c>
      <c r="F235" s="5">
        <v>-2851</v>
      </c>
      <c r="G235" s="5" t="s">
        <v>37</v>
      </c>
      <c r="H235" s="5" t="s">
        <v>144</v>
      </c>
      <c r="I235" s="5">
        <v>97002.86</v>
      </c>
      <c r="J235" s="5" t="s">
        <v>968</v>
      </c>
      <c r="K235" s="5" t="s">
        <v>127</v>
      </c>
      <c r="L235" s="5" t="s">
        <v>56</v>
      </c>
      <c r="M235" s="5">
        <v>1.8</v>
      </c>
      <c r="N235" s="5" t="s">
        <v>74</v>
      </c>
      <c r="O235" s="5">
        <v>13</v>
      </c>
    </row>
    <row r="236" spans="1:15" x14ac:dyDescent="0.2">
      <c r="A236" s="5" t="s">
        <v>969</v>
      </c>
      <c r="B236" s="5" t="s">
        <v>970</v>
      </c>
      <c r="C236" s="5">
        <v>40</v>
      </c>
      <c r="D236" s="5" t="s">
        <v>27</v>
      </c>
      <c r="E236" s="5" t="s">
        <v>971</v>
      </c>
      <c r="F236" s="5">
        <v>-8244</v>
      </c>
      <c r="G236" s="5" t="s">
        <v>94</v>
      </c>
      <c r="H236" s="5" t="s">
        <v>79</v>
      </c>
      <c r="I236" s="5">
        <v>164757.24</v>
      </c>
      <c r="J236" s="5" t="s">
        <v>972</v>
      </c>
      <c r="K236" s="5" t="s">
        <v>136</v>
      </c>
      <c r="L236" s="5" t="s">
        <v>56</v>
      </c>
      <c r="M236" s="5">
        <v>1.74</v>
      </c>
      <c r="N236" s="5" t="s">
        <v>41</v>
      </c>
      <c r="O236" s="5">
        <v>23</v>
      </c>
    </row>
    <row r="237" spans="1:15" x14ac:dyDescent="0.2">
      <c r="A237" s="5" t="s">
        <v>973</v>
      </c>
      <c r="B237" s="5" t="s">
        <v>974</v>
      </c>
      <c r="C237" s="5">
        <v>24</v>
      </c>
      <c r="D237" s="5" t="s">
        <v>50</v>
      </c>
      <c r="E237" s="5" t="s">
        <v>975</v>
      </c>
      <c r="F237" s="5">
        <v>-5750</v>
      </c>
      <c r="G237" s="5" t="s">
        <v>116</v>
      </c>
      <c r="H237" s="5" t="s">
        <v>38</v>
      </c>
      <c r="I237" s="5">
        <v>43937.71</v>
      </c>
      <c r="J237" s="5" t="s">
        <v>976</v>
      </c>
      <c r="K237" s="5" t="s">
        <v>136</v>
      </c>
      <c r="L237" s="5" t="s">
        <v>23</v>
      </c>
      <c r="M237" s="5">
        <v>3.67</v>
      </c>
      <c r="N237" s="5" t="s">
        <v>57</v>
      </c>
      <c r="O237" s="5">
        <v>26</v>
      </c>
    </row>
    <row r="238" spans="1:15" x14ac:dyDescent="0.2">
      <c r="A238" s="5" t="s">
        <v>977</v>
      </c>
      <c r="B238" s="5" t="s">
        <v>978</v>
      </c>
      <c r="C238" s="5">
        <v>36</v>
      </c>
      <c r="D238" s="5" t="s">
        <v>17</v>
      </c>
      <c r="E238" s="5" t="s">
        <v>979</v>
      </c>
      <c r="F238" s="5">
        <v>-11094</v>
      </c>
      <c r="G238" s="5" t="s">
        <v>29</v>
      </c>
      <c r="H238" s="5" t="s">
        <v>20</v>
      </c>
      <c r="I238" s="5">
        <v>134624.85</v>
      </c>
      <c r="J238" s="5" t="s">
        <v>980</v>
      </c>
      <c r="K238" s="5" t="s">
        <v>127</v>
      </c>
      <c r="L238" s="5" t="s">
        <v>32</v>
      </c>
      <c r="M238" s="5">
        <v>2.91</v>
      </c>
      <c r="N238" s="5" t="s">
        <v>74</v>
      </c>
      <c r="O238" s="5">
        <v>25</v>
      </c>
    </row>
    <row r="239" spans="1:15" x14ac:dyDescent="0.2">
      <c r="A239" s="5" t="s">
        <v>981</v>
      </c>
      <c r="B239" s="5" t="s">
        <v>982</v>
      </c>
      <c r="C239" s="5">
        <v>54</v>
      </c>
      <c r="D239" s="5" t="s">
        <v>17</v>
      </c>
      <c r="E239" s="5" t="s">
        <v>983</v>
      </c>
      <c r="F239" s="5">
        <v>-4992</v>
      </c>
      <c r="G239" s="5" t="s">
        <v>19</v>
      </c>
      <c r="H239" s="5" t="s">
        <v>79</v>
      </c>
      <c r="I239" s="5">
        <v>60067.45</v>
      </c>
      <c r="J239" s="5" t="s">
        <v>984</v>
      </c>
      <c r="K239" s="5" t="s">
        <v>47</v>
      </c>
      <c r="L239" s="5" t="s">
        <v>32</v>
      </c>
      <c r="M239" s="5">
        <v>1.5</v>
      </c>
      <c r="N239" s="5" t="s">
        <v>41</v>
      </c>
      <c r="O239" s="5">
        <v>5</v>
      </c>
    </row>
    <row r="240" spans="1:15" x14ac:dyDescent="0.2">
      <c r="A240" s="5" t="s">
        <v>985</v>
      </c>
      <c r="B240" s="5" t="s">
        <v>986</v>
      </c>
      <c r="C240" s="5">
        <v>34</v>
      </c>
      <c r="D240" s="5" t="s">
        <v>17</v>
      </c>
      <c r="E240" s="5" t="s">
        <v>987</v>
      </c>
      <c r="F240" s="5">
        <v>-7410</v>
      </c>
      <c r="G240" s="5" t="s">
        <v>19</v>
      </c>
      <c r="H240" s="5" t="s">
        <v>71</v>
      </c>
      <c r="I240" s="5">
        <v>91274.38</v>
      </c>
      <c r="J240" s="5" t="s">
        <v>988</v>
      </c>
      <c r="K240" s="5" t="s">
        <v>118</v>
      </c>
      <c r="L240" s="5" t="s">
        <v>73</v>
      </c>
      <c r="M240" s="5">
        <v>4.43</v>
      </c>
      <c r="N240" s="5" t="s">
        <v>57</v>
      </c>
      <c r="O240" s="5">
        <v>29</v>
      </c>
    </row>
    <row r="241" spans="1:15" x14ac:dyDescent="0.2">
      <c r="A241" s="5" t="s">
        <v>989</v>
      </c>
      <c r="B241" s="5" t="s">
        <v>990</v>
      </c>
      <c r="C241" s="5">
        <v>61</v>
      </c>
      <c r="D241" s="5" t="s">
        <v>17</v>
      </c>
      <c r="E241" s="5" t="s">
        <v>991</v>
      </c>
      <c r="F241" s="5">
        <v>-8633</v>
      </c>
      <c r="G241" s="5" t="s">
        <v>78</v>
      </c>
      <c r="H241" s="5" t="s">
        <v>53</v>
      </c>
      <c r="I241" s="5">
        <v>117156.12</v>
      </c>
      <c r="J241" s="5" t="s">
        <v>992</v>
      </c>
      <c r="K241" s="5" t="s">
        <v>136</v>
      </c>
      <c r="L241" s="5" t="s">
        <v>23</v>
      </c>
      <c r="M241" s="5">
        <v>3.25</v>
      </c>
      <c r="N241" s="5" t="s">
        <v>74</v>
      </c>
      <c r="O241" s="5">
        <v>18</v>
      </c>
    </row>
    <row r="242" spans="1:15" x14ac:dyDescent="0.2">
      <c r="A242" s="5" t="s">
        <v>993</v>
      </c>
      <c r="B242" s="5" t="s">
        <v>994</v>
      </c>
      <c r="C242" s="5">
        <v>48</v>
      </c>
      <c r="D242" s="5" t="s">
        <v>50</v>
      </c>
      <c r="E242" s="5" t="s">
        <v>995</v>
      </c>
      <c r="F242" s="5">
        <v>-10216</v>
      </c>
      <c r="G242" s="5" t="s">
        <v>45</v>
      </c>
      <c r="H242" s="5" t="s">
        <v>53</v>
      </c>
      <c r="I242" s="5">
        <v>74935.05</v>
      </c>
      <c r="J242" s="5" t="s">
        <v>996</v>
      </c>
      <c r="K242" s="5" t="s">
        <v>127</v>
      </c>
      <c r="L242" s="5" t="s">
        <v>56</v>
      </c>
      <c r="M242" s="5">
        <v>1.1599999999999999</v>
      </c>
      <c r="N242" s="5" t="s">
        <v>33</v>
      </c>
      <c r="O242" s="5">
        <v>15</v>
      </c>
    </row>
    <row r="243" spans="1:15" x14ac:dyDescent="0.2">
      <c r="A243" s="5" t="s">
        <v>997</v>
      </c>
      <c r="B243" s="5" t="s">
        <v>998</v>
      </c>
      <c r="C243" s="5">
        <v>52</v>
      </c>
      <c r="D243" s="5" t="s">
        <v>50</v>
      </c>
      <c r="E243" s="5" t="s">
        <v>999</v>
      </c>
      <c r="F243" s="5">
        <v>-6629</v>
      </c>
      <c r="G243" s="5" t="s">
        <v>116</v>
      </c>
      <c r="H243" s="5" t="s">
        <v>194</v>
      </c>
      <c r="I243" s="5">
        <v>157212.75</v>
      </c>
      <c r="J243" s="5" t="s">
        <v>707</v>
      </c>
      <c r="K243" s="5" t="s">
        <v>136</v>
      </c>
      <c r="L243" s="5" t="s">
        <v>32</v>
      </c>
      <c r="M243" s="5">
        <v>1.54</v>
      </c>
      <c r="N243" s="5" t="s">
        <v>41</v>
      </c>
      <c r="O243" s="5">
        <v>20</v>
      </c>
    </row>
    <row r="244" spans="1:15" x14ac:dyDescent="0.2">
      <c r="A244" s="5" t="s">
        <v>1000</v>
      </c>
      <c r="B244" s="5" t="s">
        <v>1001</v>
      </c>
      <c r="C244" s="5">
        <v>48</v>
      </c>
      <c r="D244" s="5" t="s">
        <v>17</v>
      </c>
      <c r="E244" s="5" t="s">
        <v>1002</v>
      </c>
      <c r="F244" s="5">
        <v>-8819</v>
      </c>
      <c r="G244" s="5" t="s">
        <v>99</v>
      </c>
      <c r="H244" s="5" t="s">
        <v>66</v>
      </c>
      <c r="I244" s="5">
        <v>142437</v>
      </c>
      <c r="J244" s="5" t="s">
        <v>1003</v>
      </c>
      <c r="K244" s="5" t="s">
        <v>118</v>
      </c>
      <c r="L244" s="5" t="s">
        <v>73</v>
      </c>
      <c r="M244" s="5">
        <v>4.28</v>
      </c>
      <c r="N244" s="5" t="s">
        <v>57</v>
      </c>
      <c r="O244" s="5">
        <v>10</v>
      </c>
    </row>
    <row r="245" spans="1:15" x14ac:dyDescent="0.2">
      <c r="A245" s="5" t="s">
        <v>1004</v>
      </c>
      <c r="B245" s="5" t="s">
        <v>1005</v>
      </c>
      <c r="C245" s="5">
        <v>54</v>
      </c>
      <c r="D245" s="5" t="s">
        <v>50</v>
      </c>
      <c r="E245" s="5" t="s">
        <v>1006</v>
      </c>
      <c r="F245" s="5">
        <v>-11558</v>
      </c>
      <c r="G245" s="5" t="s">
        <v>52</v>
      </c>
      <c r="H245" s="5" t="s">
        <v>144</v>
      </c>
      <c r="I245" s="5">
        <v>60191.92</v>
      </c>
      <c r="J245" s="5" t="s">
        <v>1007</v>
      </c>
      <c r="K245" s="5" t="s">
        <v>47</v>
      </c>
      <c r="L245" s="5" t="s">
        <v>23</v>
      </c>
      <c r="M245" s="5">
        <v>2</v>
      </c>
      <c r="N245" s="5" t="s">
        <v>41</v>
      </c>
      <c r="O245" s="5">
        <v>3</v>
      </c>
    </row>
    <row r="246" spans="1:15" x14ac:dyDescent="0.2">
      <c r="A246" s="5" t="s">
        <v>1008</v>
      </c>
      <c r="B246" s="5" t="s">
        <v>1009</v>
      </c>
      <c r="C246" s="5">
        <v>34</v>
      </c>
      <c r="D246" s="5" t="s">
        <v>50</v>
      </c>
      <c r="E246" s="5" t="s">
        <v>1010</v>
      </c>
      <c r="F246" s="5">
        <v>-8794</v>
      </c>
      <c r="G246" s="5" t="s">
        <v>19</v>
      </c>
      <c r="H246" s="5" t="s">
        <v>144</v>
      </c>
      <c r="I246" s="5">
        <v>70081.02</v>
      </c>
      <c r="J246" s="5" t="s">
        <v>593</v>
      </c>
      <c r="K246" s="5" t="s">
        <v>127</v>
      </c>
      <c r="L246" s="5" t="s">
        <v>56</v>
      </c>
      <c r="M246" s="5">
        <v>1.71</v>
      </c>
      <c r="N246" s="5" t="s">
        <v>41</v>
      </c>
      <c r="O246" s="5">
        <v>37</v>
      </c>
    </row>
    <row r="247" spans="1:15" x14ac:dyDescent="0.2">
      <c r="A247" s="5" t="s">
        <v>1011</v>
      </c>
      <c r="B247" s="5" t="s">
        <v>1012</v>
      </c>
      <c r="C247" s="5">
        <v>44</v>
      </c>
      <c r="D247" s="5" t="s">
        <v>27</v>
      </c>
      <c r="E247" s="5" t="s">
        <v>1013</v>
      </c>
      <c r="F247" s="5">
        <v>-4395</v>
      </c>
      <c r="G247" s="5" t="s">
        <v>116</v>
      </c>
      <c r="H247" s="5" t="s">
        <v>144</v>
      </c>
      <c r="I247" s="5">
        <v>91052.02</v>
      </c>
      <c r="J247" s="5" t="s">
        <v>1014</v>
      </c>
      <c r="K247" s="5" t="s">
        <v>127</v>
      </c>
      <c r="L247" s="5" t="s">
        <v>32</v>
      </c>
      <c r="M247" s="5">
        <v>4.43</v>
      </c>
      <c r="N247" s="5" t="s">
        <v>24</v>
      </c>
      <c r="O247" s="5">
        <v>13</v>
      </c>
    </row>
    <row r="248" spans="1:15" x14ac:dyDescent="0.2">
      <c r="A248" s="5" t="s">
        <v>1015</v>
      </c>
      <c r="B248" s="5" t="s">
        <v>808</v>
      </c>
      <c r="C248" s="5">
        <v>48</v>
      </c>
      <c r="D248" s="5" t="s">
        <v>17</v>
      </c>
      <c r="E248" s="5" t="s">
        <v>1016</v>
      </c>
      <c r="F248" s="5">
        <v>-3028</v>
      </c>
      <c r="G248" s="5" t="s">
        <v>94</v>
      </c>
      <c r="H248" s="5" t="s">
        <v>53</v>
      </c>
      <c r="I248" s="5">
        <v>128868.88</v>
      </c>
      <c r="J248" s="5" t="s">
        <v>1017</v>
      </c>
      <c r="K248" s="5" t="s">
        <v>22</v>
      </c>
      <c r="L248" s="5" t="s">
        <v>32</v>
      </c>
      <c r="M248" s="5">
        <v>2.0099999999999998</v>
      </c>
      <c r="N248" s="5" t="s">
        <v>33</v>
      </c>
      <c r="O248" s="5">
        <v>17</v>
      </c>
    </row>
    <row r="249" spans="1:15" x14ac:dyDescent="0.2">
      <c r="A249" s="5" t="s">
        <v>1018</v>
      </c>
      <c r="B249" s="5" t="s">
        <v>1019</v>
      </c>
      <c r="C249" s="5">
        <v>44</v>
      </c>
      <c r="D249" s="5" t="s">
        <v>50</v>
      </c>
      <c r="E249" s="5" t="s">
        <v>1020</v>
      </c>
      <c r="F249" s="5">
        <v>-6949</v>
      </c>
      <c r="G249" s="5" t="s">
        <v>85</v>
      </c>
      <c r="H249" s="5" t="s">
        <v>38</v>
      </c>
      <c r="I249" s="5">
        <v>92587.12</v>
      </c>
      <c r="J249" s="5" t="s">
        <v>1021</v>
      </c>
      <c r="K249" s="5" t="s">
        <v>22</v>
      </c>
      <c r="L249" s="5" t="s">
        <v>73</v>
      </c>
      <c r="M249" s="5">
        <v>3.25</v>
      </c>
      <c r="N249" s="5" t="s">
        <v>57</v>
      </c>
      <c r="O249" s="5">
        <v>38</v>
      </c>
    </row>
    <row r="250" spans="1:15" x14ac:dyDescent="0.2">
      <c r="A250" s="5" t="s">
        <v>1022</v>
      </c>
      <c r="B250" s="5" t="s">
        <v>1023</v>
      </c>
      <c r="C250" s="5">
        <v>65</v>
      </c>
      <c r="D250" s="5" t="s">
        <v>27</v>
      </c>
      <c r="E250" s="5" t="s">
        <v>1024</v>
      </c>
      <c r="F250" s="5">
        <v>-6237</v>
      </c>
      <c r="G250" s="5" t="s">
        <v>37</v>
      </c>
      <c r="H250" s="5" t="s">
        <v>194</v>
      </c>
      <c r="I250" s="5">
        <v>72866.3</v>
      </c>
      <c r="J250" s="5" t="s">
        <v>1025</v>
      </c>
      <c r="K250" s="5" t="s">
        <v>81</v>
      </c>
      <c r="L250" s="5" t="s">
        <v>32</v>
      </c>
      <c r="M250" s="5">
        <v>1.6</v>
      </c>
      <c r="N250" s="5" t="s">
        <v>24</v>
      </c>
      <c r="O250" s="5">
        <v>3</v>
      </c>
    </row>
    <row r="251" spans="1:15" x14ac:dyDescent="0.2">
      <c r="A251" s="5" t="s">
        <v>1026</v>
      </c>
      <c r="B251" s="5" t="s">
        <v>1027</v>
      </c>
      <c r="C251" s="5">
        <v>64</v>
      </c>
      <c r="D251" s="5" t="s">
        <v>50</v>
      </c>
      <c r="E251" s="5" t="s">
        <v>1028</v>
      </c>
      <c r="F251" s="5">
        <v>-2597</v>
      </c>
      <c r="G251" s="5" t="s">
        <v>94</v>
      </c>
      <c r="H251" s="5" t="s">
        <v>194</v>
      </c>
      <c r="I251" s="5">
        <v>72616.81</v>
      </c>
      <c r="J251" s="5" t="s">
        <v>1029</v>
      </c>
      <c r="K251" s="5" t="s">
        <v>104</v>
      </c>
      <c r="L251" s="5" t="s">
        <v>56</v>
      </c>
      <c r="M251" s="5">
        <v>3.95</v>
      </c>
      <c r="N251" s="5" t="s">
        <v>57</v>
      </c>
      <c r="O251" s="5">
        <v>36</v>
      </c>
    </row>
    <row r="252" spans="1:15" x14ac:dyDescent="0.2">
      <c r="A252" s="5" t="s">
        <v>1030</v>
      </c>
      <c r="B252" s="5" t="s">
        <v>1031</v>
      </c>
      <c r="C252" s="5">
        <v>36</v>
      </c>
      <c r="D252" s="5" t="s">
        <v>17</v>
      </c>
      <c r="E252" s="5" t="s">
        <v>1032</v>
      </c>
      <c r="F252" s="5">
        <v>-10549</v>
      </c>
      <c r="G252" s="5" t="s">
        <v>37</v>
      </c>
      <c r="H252" s="5" t="s">
        <v>20</v>
      </c>
      <c r="I252" s="5">
        <v>78528.25</v>
      </c>
      <c r="J252" s="5" t="s">
        <v>1033</v>
      </c>
      <c r="K252" s="5" t="s">
        <v>118</v>
      </c>
      <c r="L252" s="5" t="s">
        <v>32</v>
      </c>
      <c r="M252" s="5">
        <v>2.1800000000000002</v>
      </c>
      <c r="N252" s="5" t="s">
        <v>41</v>
      </c>
      <c r="O252" s="5">
        <v>8</v>
      </c>
    </row>
    <row r="253" spans="1:15" x14ac:dyDescent="0.2">
      <c r="A253" s="5" t="s">
        <v>1034</v>
      </c>
      <c r="B253" s="5" t="s">
        <v>1035</v>
      </c>
      <c r="C253" s="5">
        <v>57</v>
      </c>
      <c r="D253" s="5" t="s">
        <v>27</v>
      </c>
      <c r="E253" s="5" t="s">
        <v>1036</v>
      </c>
      <c r="F253" s="5">
        <v>-3775</v>
      </c>
      <c r="G253" s="5" t="s">
        <v>99</v>
      </c>
      <c r="H253" s="5" t="s">
        <v>173</v>
      </c>
      <c r="I253" s="5">
        <v>67382.55</v>
      </c>
      <c r="J253" s="5" t="s">
        <v>1037</v>
      </c>
      <c r="K253" s="5" t="s">
        <v>81</v>
      </c>
      <c r="L253" s="5" t="s">
        <v>56</v>
      </c>
      <c r="M253" s="5">
        <v>4.1500000000000004</v>
      </c>
      <c r="N253" s="5" t="s">
        <v>33</v>
      </c>
      <c r="O253" s="5">
        <v>23</v>
      </c>
    </row>
    <row r="254" spans="1:15" x14ac:dyDescent="0.2">
      <c r="A254" s="5" t="s">
        <v>1038</v>
      </c>
      <c r="B254" s="5" t="s">
        <v>1039</v>
      </c>
      <c r="C254" s="5">
        <v>40</v>
      </c>
      <c r="D254" s="5" t="s">
        <v>50</v>
      </c>
      <c r="E254" s="5" t="s">
        <v>1040</v>
      </c>
      <c r="F254" s="5">
        <v>-3000</v>
      </c>
      <c r="G254" s="5" t="s">
        <v>94</v>
      </c>
      <c r="H254" s="5" t="s">
        <v>30</v>
      </c>
      <c r="I254" s="5">
        <v>107569.22</v>
      </c>
      <c r="J254" s="5" t="s">
        <v>1041</v>
      </c>
      <c r="K254" s="5" t="s">
        <v>104</v>
      </c>
      <c r="L254" s="5" t="s">
        <v>73</v>
      </c>
      <c r="M254" s="5">
        <v>2.65</v>
      </c>
      <c r="N254" s="5" t="s">
        <v>24</v>
      </c>
      <c r="O254" s="5">
        <v>8</v>
      </c>
    </row>
    <row r="255" spans="1:15" x14ac:dyDescent="0.2">
      <c r="A255" s="5" t="s">
        <v>1042</v>
      </c>
      <c r="B255" s="5" t="s">
        <v>1031</v>
      </c>
      <c r="C255" s="5">
        <v>48</v>
      </c>
      <c r="D255" s="5" t="s">
        <v>17</v>
      </c>
      <c r="E255" s="5" t="s">
        <v>1043</v>
      </c>
      <c r="F255" s="5">
        <v>-4722</v>
      </c>
      <c r="G255" s="5" t="s">
        <v>19</v>
      </c>
      <c r="H255" s="5" t="s">
        <v>79</v>
      </c>
      <c r="I255" s="5">
        <v>83231.27</v>
      </c>
      <c r="J255" s="5" t="s">
        <v>1044</v>
      </c>
      <c r="K255" s="5" t="s">
        <v>62</v>
      </c>
      <c r="L255" s="5" t="s">
        <v>23</v>
      </c>
      <c r="M255" s="5">
        <v>1.02</v>
      </c>
      <c r="N255" s="5" t="s">
        <v>33</v>
      </c>
      <c r="O255" s="5">
        <v>13</v>
      </c>
    </row>
    <row r="256" spans="1:15" x14ac:dyDescent="0.2">
      <c r="A256" s="5" t="s">
        <v>1045</v>
      </c>
      <c r="B256" s="5" t="s">
        <v>1046</v>
      </c>
      <c r="C256" s="5">
        <v>32</v>
      </c>
      <c r="D256" s="5" t="s">
        <v>17</v>
      </c>
      <c r="E256" s="5" t="s">
        <v>1047</v>
      </c>
      <c r="F256" s="5">
        <v>-3404</v>
      </c>
      <c r="G256" s="5" t="s">
        <v>78</v>
      </c>
      <c r="H256" s="5" t="s">
        <v>38</v>
      </c>
      <c r="I256" s="5">
        <v>97888.16</v>
      </c>
      <c r="J256" s="5" t="s">
        <v>865</v>
      </c>
      <c r="K256" s="5" t="s">
        <v>104</v>
      </c>
      <c r="L256" s="5" t="s">
        <v>56</v>
      </c>
      <c r="M256" s="5">
        <v>4.8600000000000003</v>
      </c>
      <c r="N256" s="5" t="s">
        <v>41</v>
      </c>
      <c r="O256" s="5">
        <v>0</v>
      </c>
    </row>
    <row r="257" spans="1:15" x14ac:dyDescent="0.2">
      <c r="A257" s="5" t="s">
        <v>1048</v>
      </c>
      <c r="B257" s="5" t="s">
        <v>1049</v>
      </c>
      <c r="C257" s="5">
        <v>34</v>
      </c>
      <c r="D257" s="5" t="s">
        <v>17</v>
      </c>
      <c r="E257" s="5" t="s">
        <v>1050</v>
      </c>
      <c r="F257" s="5">
        <v>-10342</v>
      </c>
      <c r="G257" s="5" t="s">
        <v>99</v>
      </c>
      <c r="H257" s="5" t="s">
        <v>144</v>
      </c>
      <c r="I257" s="5">
        <v>133128.48000000001</v>
      </c>
      <c r="J257" s="5" t="s">
        <v>1051</v>
      </c>
      <c r="K257" s="5" t="s">
        <v>47</v>
      </c>
      <c r="L257" s="5" t="s">
        <v>32</v>
      </c>
      <c r="M257" s="5">
        <v>3.77</v>
      </c>
      <c r="N257" s="5" t="s">
        <v>33</v>
      </c>
      <c r="O257" s="5">
        <v>19</v>
      </c>
    </row>
    <row r="258" spans="1:15" x14ac:dyDescent="0.2">
      <c r="A258" s="5" t="s">
        <v>1052</v>
      </c>
      <c r="B258" s="5" t="s">
        <v>1053</v>
      </c>
      <c r="C258" s="5">
        <v>46</v>
      </c>
      <c r="D258" s="5" t="s">
        <v>17</v>
      </c>
      <c r="E258" s="5" t="s">
        <v>1054</v>
      </c>
      <c r="F258" s="5">
        <v>-2852</v>
      </c>
      <c r="G258" s="5" t="s">
        <v>45</v>
      </c>
      <c r="H258" s="5" t="s">
        <v>194</v>
      </c>
      <c r="I258" s="5">
        <v>172527.19</v>
      </c>
      <c r="J258" s="5" t="s">
        <v>1055</v>
      </c>
      <c r="K258" s="5" t="s">
        <v>118</v>
      </c>
      <c r="L258" s="5" t="s">
        <v>73</v>
      </c>
      <c r="M258" s="5">
        <v>2.73</v>
      </c>
      <c r="N258" s="5" t="s">
        <v>24</v>
      </c>
      <c r="O258" s="5">
        <v>21</v>
      </c>
    </row>
    <row r="259" spans="1:15" x14ac:dyDescent="0.2">
      <c r="A259" s="5" t="s">
        <v>1056</v>
      </c>
      <c r="B259" s="5" t="s">
        <v>1057</v>
      </c>
      <c r="C259" s="5">
        <v>34</v>
      </c>
      <c r="D259" s="5" t="s">
        <v>27</v>
      </c>
      <c r="E259" s="5" t="s">
        <v>1058</v>
      </c>
      <c r="F259" s="5">
        <v>-5226</v>
      </c>
      <c r="G259" s="5" t="s">
        <v>78</v>
      </c>
      <c r="H259" s="5" t="s">
        <v>30</v>
      </c>
      <c r="I259" s="5">
        <v>141441.10999999999</v>
      </c>
      <c r="J259" s="5" t="s">
        <v>1059</v>
      </c>
      <c r="K259" s="5" t="s">
        <v>118</v>
      </c>
      <c r="L259" s="5" t="s">
        <v>32</v>
      </c>
      <c r="M259" s="5">
        <v>1.49</v>
      </c>
      <c r="N259" s="5" t="s">
        <v>74</v>
      </c>
      <c r="O259" s="5">
        <v>24</v>
      </c>
    </row>
    <row r="260" spans="1:15" x14ac:dyDescent="0.2">
      <c r="A260" s="5" t="s">
        <v>1060</v>
      </c>
      <c r="B260" s="5" t="s">
        <v>1061</v>
      </c>
      <c r="C260" s="5">
        <v>56</v>
      </c>
      <c r="D260" s="5" t="s">
        <v>17</v>
      </c>
      <c r="E260" s="5" t="s">
        <v>1062</v>
      </c>
      <c r="F260" s="5">
        <v>-3727</v>
      </c>
      <c r="G260" s="5" t="s">
        <v>45</v>
      </c>
      <c r="H260" s="5" t="s">
        <v>144</v>
      </c>
      <c r="I260" s="5">
        <v>135013.71</v>
      </c>
      <c r="J260" s="5" t="s">
        <v>1063</v>
      </c>
      <c r="K260" s="5" t="s">
        <v>40</v>
      </c>
      <c r="L260" s="5" t="s">
        <v>56</v>
      </c>
      <c r="M260" s="5">
        <v>1.49</v>
      </c>
      <c r="N260" s="5" t="s">
        <v>33</v>
      </c>
      <c r="O260" s="5">
        <v>30</v>
      </c>
    </row>
    <row r="261" spans="1:15" x14ac:dyDescent="0.2">
      <c r="A261" s="5" t="s">
        <v>1064</v>
      </c>
      <c r="B261" s="5" t="s">
        <v>1065</v>
      </c>
      <c r="C261" s="5">
        <v>35</v>
      </c>
      <c r="D261" s="5" t="s">
        <v>17</v>
      </c>
      <c r="E261" s="5" t="s">
        <v>1066</v>
      </c>
      <c r="F261" s="5">
        <v>-6886</v>
      </c>
      <c r="G261" s="5" t="s">
        <v>29</v>
      </c>
      <c r="H261" s="5" t="s">
        <v>71</v>
      </c>
      <c r="I261" s="5">
        <v>131060.03</v>
      </c>
      <c r="J261" s="5" t="s">
        <v>1067</v>
      </c>
      <c r="K261" s="5" t="s">
        <v>127</v>
      </c>
      <c r="L261" s="5" t="s">
        <v>32</v>
      </c>
      <c r="M261" s="5">
        <v>2.68</v>
      </c>
      <c r="N261" s="5" t="s">
        <v>74</v>
      </c>
      <c r="O261" s="5">
        <v>32</v>
      </c>
    </row>
    <row r="262" spans="1:15" x14ac:dyDescent="0.2">
      <c r="A262" s="5" t="s">
        <v>1068</v>
      </c>
      <c r="B262" s="5" t="s">
        <v>1069</v>
      </c>
      <c r="C262" s="5">
        <v>29</v>
      </c>
      <c r="D262" s="5" t="s">
        <v>50</v>
      </c>
      <c r="E262" s="5" t="s">
        <v>1070</v>
      </c>
      <c r="F262" s="5">
        <v>-5170</v>
      </c>
      <c r="G262" s="5" t="s">
        <v>52</v>
      </c>
      <c r="H262" s="5" t="s">
        <v>30</v>
      </c>
      <c r="I262" s="5">
        <v>147804.04</v>
      </c>
      <c r="J262" s="5" t="s">
        <v>1071</v>
      </c>
      <c r="K262" s="5" t="s">
        <v>118</v>
      </c>
      <c r="L262" s="5" t="s">
        <v>32</v>
      </c>
      <c r="M262" s="5">
        <v>2.4300000000000002</v>
      </c>
      <c r="N262" s="5" t="s">
        <v>41</v>
      </c>
      <c r="O262" s="5">
        <v>18</v>
      </c>
    </row>
    <row r="263" spans="1:15" x14ac:dyDescent="0.2">
      <c r="A263" s="5" t="s">
        <v>1072</v>
      </c>
      <c r="B263" s="5" t="s">
        <v>1073</v>
      </c>
      <c r="C263" s="5">
        <v>57</v>
      </c>
      <c r="D263" s="5" t="s">
        <v>50</v>
      </c>
      <c r="E263" s="5" t="s">
        <v>1074</v>
      </c>
      <c r="F263" s="5">
        <v>-7911</v>
      </c>
      <c r="G263" s="5" t="s">
        <v>99</v>
      </c>
      <c r="H263" s="5" t="s">
        <v>144</v>
      </c>
      <c r="I263" s="5">
        <v>36848.660000000003</v>
      </c>
      <c r="J263" s="5" t="s">
        <v>1075</v>
      </c>
      <c r="K263" s="5" t="s">
        <v>136</v>
      </c>
      <c r="L263" s="5" t="s">
        <v>56</v>
      </c>
      <c r="M263" s="5">
        <v>1.6</v>
      </c>
      <c r="N263" s="5" t="s">
        <v>74</v>
      </c>
      <c r="O263" s="5">
        <v>32</v>
      </c>
    </row>
    <row r="264" spans="1:15" x14ac:dyDescent="0.2">
      <c r="A264" s="5" t="s">
        <v>1076</v>
      </c>
      <c r="B264" s="5" t="s">
        <v>1077</v>
      </c>
      <c r="C264" s="5">
        <v>28</v>
      </c>
      <c r="D264" s="5" t="s">
        <v>50</v>
      </c>
      <c r="E264" s="5" t="s">
        <v>1078</v>
      </c>
      <c r="F264" s="5">
        <v>-6852</v>
      </c>
      <c r="G264" s="5" t="s">
        <v>116</v>
      </c>
      <c r="H264" s="5" t="s">
        <v>79</v>
      </c>
      <c r="I264" s="5">
        <v>42261.63</v>
      </c>
      <c r="J264" s="5" t="s">
        <v>834</v>
      </c>
      <c r="K264" s="5" t="s">
        <v>55</v>
      </c>
      <c r="L264" s="5" t="s">
        <v>23</v>
      </c>
      <c r="M264" s="5">
        <v>4.41</v>
      </c>
      <c r="N264" s="5" t="s">
        <v>33</v>
      </c>
      <c r="O264" s="5">
        <v>20</v>
      </c>
    </row>
    <row r="265" spans="1:15" x14ac:dyDescent="0.2">
      <c r="A265" s="5" t="s">
        <v>1079</v>
      </c>
      <c r="B265" s="5" t="s">
        <v>276</v>
      </c>
      <c r="C265" s="5">
        <v>29</v>
      </c>
      <c r="D265" s="5" t="s">
        <v>27</v>
      </c>
      <c r="E265" s="5" t="s">
        <v>1080</v>
      </c>
      <c r="F265" s="5">
        <v>-3621</v>
      </c>
      <c r="G265" s="5" t="s">
        <v>78</v>
      </c>
      <c r="H265" s="5" t="s">
        <v>173</v>
      </c>
      <c r="I265" s="5">
        <v>86841.47</v>
      </c>
      <c r="J265" s="5" t="s">
        <v>1081</v>
      </c>
      <c r="K265" s="5" t="s">
        <v>127</v>
      </c>
      <c r="L265" s="5" t="s">
        <v>73</v>
      </c>
      <c r="M265" s="5">
        <v>4.51</v>
      </c>
      <c r="N265" s="5" t="s">
        <v>74</v>
      </c>
      <c r="O265" s="5">
        <v>23</v>
      </c>
    </row>
    <row r="266" spans="1:15" x14ac:dyDescent="0.2">
      <c r="A266" s="5" t="s">
        <v>1082</v>
      </c>
      <c r="B266" s="5" t="s">
        <v>1083</v>
      </c>
      <c r="C266" s="5">
        <v>29</v>
      </c>
      <c r="D266" s="5" t="s">
        <v>50</v>
      </c>
      <c r="E266" s="5" t="s">
        <v>1084</v>
      </c>
      <c r="F266" s="5">
        <v>-8363</v>
      </c>
      <c r="G266" s="5" t="s">
        <v>94</v>
      </c>
      <c r="H266" s="5" t="s">
        <v>66</v>
      </c>
      <c r="I266" s="5">
        <v>129082.74</v>
      </c>
      <c r="J266" s="5" t="s">
        <v>1085</v>
      </c>
      <c r="K266" s="5" t="s">
        <v>55</v>
      </c>
      <c r="L266" s="5" t="s">
        <v>23</v>
      </c>
      <c r="M266" s="5">
        <v>1.53</v>
      </c>
      <c r="N266" s="5" t="s">
        <v>74</v>
      </c>
      <c r="O266" s="5">
        <v>10</v>
      </c>
    </row>
    <row r="267" spans="1:15" x14ac:dyDescent="0.2">
      <c r="A267" s="5" t="s">
        <v>1086</v>
      </c>
      <c r="B267" s="5" t="s">
        <v>1087</v>
      </c>
      <c r="C267" s="5">
        <v>59</v>
      </c>
      <c r="D267" s="5" t="s">
        <v>50</v>
      </c>
      <c r="E267" s="5" t="s">
        <v>1088</v>
      </c>
      <c r="F267" s="5">
        <v>-5410</v>
      </c>
      <c r="G267" s="5" t="s">
        <v>52</v>
      </c>
      <c r="H267" s="5" t="s">
        <v>66</v>
      </c>
      <c r="I267" s="5">
        <v>147978.82</v>
      </c>
      <c r="J267" s="5" t="s">
        <v>1089</v>
      </c>
      <c r="K267" s="5" t="s">
        <v>22</v>
      </c>
      <c r="L267" s="5" t="s">
        <v>32</v>
      </c>
      <c r="M267" s="5">
        <v>2.93</v>
      </c>
      <c r="N267" s="5" t="s">
        <v>41</v>
      </c>
      <c r="O267" s="5">
        <v>7</v>
      </c>
    </row>
    <row r="268" spans="1:15" x14ac:dyDescent="0.2">
      <c r="A268" s="5" t="s">
        <v>1090</v>
      </c>
      <c r="B268" s="5" t="s">
        <v>1091</v>
      </c>
      <c r="C268" s="5">
        <v>24</v>
      </c>
      <c r="D268" s="5" t="s">
        <v>27</v>
      </c>
      <c r="E268" s="5" t="s">
        <v>1092</v>
      </c>
      <c r="F268" s="5">
        <v>-2492</v>
      </c>
      <c r="G268" s="5" t="s">
        <v>85</v>
      </c>
      <c r="H268" s="5" t="s">
        <v>38</v>
      </c>
      <c r="I268" s="5">
        <v>139947.16</v>
      </c>
      <c r="J268" s="5" t="s">
        <v>1093</v>
      </c>
      <c r="K268" s="5" t="s">
        <v>62</v>
      </c>
      <c r="L268" s="5" t="s">
        <v>23</v>
      </c>
      <c r="M268" s="5">
        <v>2.73</v>
      </c>
      <c r="N268" s="5" t="s">
        <v>24</v>
      </c>
      <c r="O268" s="5">
        <v>30</v>
      </c>
    </row>
    <row r="269" spans="1:15" x14ac:dyDescent="0.2">
      <c r="A269" s="5" t="s">
        <v>1094</v>
      </c>
      <c r="B269" s="5" t="s">
        <v>1095</v>
      </c>
      <c r="C269" s="5">
        <v>65</v>
      </c>
      <c r="D269" s="5" t="s">
        <v>17</v>
      </c>
      <c r="E269" s="5" t="s">
        <v>1096</v>
      </c>
      <c r="F269" s="5">
        <v>-3204</v>
      </c>
      <c r="G269" s="5" t="s">
        <v>45</v>
      </c>
      <c r="H269" s="5" t="s">
        <v>53</v>
      </c>
      <c r="I269" s="5">
        <v>108307.3</v>
      </c>
      <c r="J269" s="5" t="s">
        <v>1097</v>
      </c>
      <c r="K269" s="5" t="s">
        <v>40</v>
      </c>
      <c r="L269" s="5" t="s">
        <v>32</v>
      </c>
      <c r="M269" s="5">
        <v>1.3</v>
      </c>
      <c r="N269" s="5" t="s">
        <v>41</v>
      </c>
      <c r="O269" s="5">
        <v>20</v>
      </c>
    </row>
    <row r="270" spans="1:15" x14ac:dyDescent="0.2">
      <c r="A270" s="5" t="s">
        <v>1098</v>
      </c>
      <c r="B270" s="5" t="s">
        <v>1099</v>
      </c>
      <c r="C270" s="5">
        <v>39</v>
      </c>
      <c r="D270" s="5" t="s">
        <v>27</v>
      </c>
      <c r="E270" s="5" t="s">
        <v>1100</v>
      </c>
      <c r="F270" s="5">
        <v>-8293</v>
      </c>
      <c r="G270" s="5" t="s">
        <v>29</v>
      </c>
      <c r="H270" s="5" t="s">
        <v>30</v>
      </c>
      <c r="I270" s="5">
        <v>46430.44</v>
      </c>
      <c r="J270" s="5" t="s">
        <v>1101</v>
      </c>
      <c r="K270" s="5" t="s">
        <v>127</v>
      </c>
      <c r="L270" s="5" t="s">
        <v>56</v>
      </c>
      <c r="M270" s="5">
        <v>1.35</v>
      </c>
      <c r="N270" s="5" t="s">
        <v>41</v>
      </c>
      <c r="O270" s="5">
        <v>28</v>
      </c>
    </row>
    <row r="271" spans="1:15" x14ac:dyDescent="0.2">
      <c r="A271" s="5" t="s">
        <v>1102</v>
      </c>
      <c r="B271" s="5" t="s">
        <v>1103</v>
      </c>
      <c r="C271" s="5">
        <v>53</v>
      </c>
      <c r="D271" s="5" t="s">
        <v>17</v>
      </c>
      <c r="E271" s="5" t="s">
        <v>1104</v>
      </c>
      <c r="F271" s="5">
        <v>-8031</v>
      </c>
      <c r="G271" s="5" t="s">
        <v>29</v>
      </c>
      <c r="H271" s="5" t="s">
        <v>144</v>
      </c>
      <c r="I271" s="5">
        <v>115784</v>
      </c>
      <c r="J271" s="5" t="s">
        <v>1105</v>
      </c>
      <c r="K271" s="5" t="s">
        <v>136</v>
      </c>
      <c r="L271" s="5" t="s">
        <v>73</v>
      </c>
      <c r="M271" s="5">
        <v>4.5599999999999996</v>
      </c>
      <c r="N271" s="5" t="s">
        <v>57</v>
      </c>
      <c r="O271" s="5">
        <v>13</v>
      </c>
    </row>
    <row r="272" spans="1:15" x14ac:dyDescent="0.2">
      <c r="A272" s="5" t="s">
        <v>1106</v>
      </c>
      <c r="B272" s="5" t="s">
        <v>665</v>
      </c>
      <c r="C272" s="5">
        <v>51</v>
      </c>
      <c r="D272" s="5" t="s">
        <v>50</v>
      </c>
      <c r="E272" s="5" t="s">
        <v>1107</v>
      </c>
      <c r="F272" s="5">
        <v>-5842</v>
      </c>
      <c r="G272" s="5" t="s">
        <v>94</v>
      </c>
      <c r="H272" s="5" t="s">
        <v>173</v>
      </c>
      <c r="I272" s="5">
        <v>116221.87</v>
      </c>
      <c r="J272" s="5" t="s">
        <v>1108</v>
      </c>
      <c r="K272" s="5" t="s">
        <v>127</v>
      </c>
      <c r="L272" s="5" t="s">
        <v>56</v>
      </c>
      <c r="M272" s="5">
        <v>3.87</v>
      </c>
      <c r="N272" s="5" t="s">
        <v>33</v>
      </c>
      <c r="O272" s="5">
        <v>28</v>
      </c>
    </row>
    <row r="273" spans="1:15" x14ac:dyDescent="0.2">
      <c r="A273" s="5" t="s">
        <v>1109</v>
      </c>
      <c r="B273" s="5" t="s">
        <v>1110</v>
      </c>
      <c r="C273" s="5">
        <v>64</v>
      </c>
      <c r="D273" s="5" t="s">
        <v>27</v>
      </c>
      <c r="E273" s="5" t="s">
        <v>1111</v>
      </c>
      <c r="F273" s="5">
        <v>-6794</v>
      </c>
      <c r="G273" s="5" t="s">
        <v>85</v>
      </c>
      <c r="H273" s="5" t="s">
        <v>20</v>
      </c>
      <c r="I273" s="5">
        <v>89214.1</v>
      </c>
      <c r="J273" s="5" t="s">
        <v>1112</v>
      </c>
      <c r="K273" s="5" t="s">
        <v>22</v>
      </c>
      <c r="L273" s="5" t="s">
        <v>32</v>
      </c>
      <c r="M273" s="5">
        <v>2.97</v>
      </c>
      <c r="N273" s="5" t="s">
        <v>41</v>
      </c>
      <c r="O273" s="5">
        <v>6</v>
      </c>
    </row>
    <row r="274" spans="1:15" x14ac:dyDescent="0.2">
      <c r="A274" s="5" t="s">
        <v>1113</v>
      </c>
      <c r="B274" s="5" t="s">
        <v>1114</v>
      </c>
      <c r="C274" s="5">
        <v>34</v>
      </c>
      <c r="D274" s="5" t="s">
        <v>27</v>
      </c>
      <c r="E274" s="5" t="s">
        <v>1115</v>
      </c>
      <c r="F274" s="5">
        <v>-9409</v>
      </c>
      <c r="G274" s="5" t="s">
        <v>99</v>
      </c>
      <c r="H274" s="5" t="s">
        <v>173</v>
      </c>
      <c r="I274" s="5">
        <v>50626.03</v>
      </c>
      <c r="J274" s="5" t="s">
        <v>1116</v>
      </c>
      <c r="K274" s="5" t="s">
        <v>22</v>
      </c>
      <c r="L274" s="5" t="s">
        <v>23</v>
      </c>
      <c r="M274" s="5">
        <v>4.09</v>
      </c>
      <c r="N274" s="5" t="s">
        <v>41</v>
      </c>
      <c r="O274" s="5">
        <v>29</v>
      </c>
    </row>
    <row r="275" spans="1:15" x14ac:dyDescent="0.2">
      <c r="A275" s="5" t="s">
        <v>1117</v>
      </c>
      <c r="B275" s="5" t="s">
        <v>1118</v>
      </c>
      <c r="C275" s="5">
        <v>54</v>
      </c>
      <c r="D275" s="5" t="s">
        <v>27</v>
      </c>
      <c r="E275" s="5" t="s">
        <v>1119</v>
      </c>
      <c r="F275" s="5">
        <v>-2641</v>
      </c>
      <c r="G275" s="5" t="s">
        <v>85</v>
      </c>
      <c r="H275" s="5" t="s">
        <v>66</v>
      </c>
      <c r="I275" s="5">
        <v>156628.34</v>
      </c>
      <c r="J275" s="5" t="s">
        <v>1120</v>
      </c>
      <c r="K275" s="5" t="s">
        <v>118</v>
      </c>
      <c r="L275" s="5" t="s">
        <v>32</v>
      </c>
      <c r="M275" s="5">
        <v>3.77</v>
      </c>
      <c r="N275" s="5" t="s">
        <v>24</v>
      </c>
      <c r="O275" s="5">
        <v>8</v>
      </c>
    </row>
    <row r="276" spans="1:15" x14ac:dyDescent="0.2">
      <c r="A276" s="5" t="s">
        <v>1121</v>
      </c>
      <c r="B276" s="5" t="s">
        <v>1122</v>
      </c>
      <c r="C276" s="5">
        <v>64</v>
      </c>
      <c r="D276" s="5" t="s">
        <v>17</v>
      </c>
      <c r="E276" s="5" t="s">
        <v>1123</v>
      </c>
      <c r="F276" s="5">
        <v>-8446</v>
      </c>
      <c r="G276" s="5" t="s">
        <v>29</v>
      </c>
      <c r="H276" s="5" t="s">
        <v>38</v>
      </c>
      <c r="I276" s="5">
        <v>167806.99</v>
      </c>
      <c r="J276" s="5" t="s">
        <v>1124</v>
      </c>
      <c r="K276" s="5" t="s">
        <v>47</v>
      </c>
      <c r="L276" s="5" t="s">
        <v>73</v>
      </c>
      <c r="M276" s="5">
        <v>2.59</v>
      </c>
      <c r="N276" s="5" t="s">
        <v>33</v>
      </c>
      <c r="O276" s="5">
        <v>18</v>
      </c>
    </row>
    <row r="277" spans="1:15" x14ac:dyDescent="0.2">
      <c r="A277" s="5" t="s">
        <v>1125</v>
      </c>
      <c r="B277" s="5" t="s">
        <v>1126</v>
      </c>
      <c r="C277" s="5">
        <v>30</v>
      </c>
      <c r="D277" s="5" t="s">
        <v>50</v>
      </c>
      <c r="E277" s="5" t="s">
        <v>1127</v>
      </c>
      <c r="F277" s="5">
        <v>-11174</v>
      </c>
      <c r="G277" s="5" t="s">
        <v>116</v>
      </c>
      <c r="H277" s="5" t="s">
        <v>20</v>
      </c>
      <c r="I277" s="5">
        <v>159802.59</v>
      </c>
      <c r="J277" s="5" t="s">
        <v>1128</v>
      </c>
      <c r="K277" s="5" t="s">
        <v>118</v>
      </c>
      <c r="L277" s="5" t="s">
        <v>32</v>
      </c>
      <c r="M277" s="5">
        <v>1.8</v>
      </c>
      <c r="N277" s="5" t="s">
        <v>57</v>
      </c>
      <c r="O277" s="5">
        <v>18</v>
      </c>
    </row>
    <row r="278" spans="1:15" x14ac:dyDescent="0.2">
      <c r="A278" s="5" t="s">
        <v>1129</v>
      </c>
      <c r="B278" s="5" t="s">
        <v>1130</v>
      </c>
      <c r="C278" s="5">
        <v>65</v>
      </c>
      <c r="D278" s="5" t="s">
        <v>27</v>
      </c>
      <c r="E278" s="5" t="s">
        <v>1131</v>
      </c>
      <c r="F278" s="5">
        <v>-10401</v>
      </c>
      <c r="G278" s="5" t="s">
        <v>85</v>
      </c>
      <c r="H278" s="5" t="s">
        <v>173</v>
      </c>
      <c r="I278" s="5">
        <v>138001.15</v>
      </c>
      <c r="J278" s="5" t="s">
        <v>1132</v>
      </c>
      <c r="K278" s="5" t="s">
        <v>62</v>
      </c>
      <c r="L278" s="5" t="s">
        <v>56</v>
      </c>
      <c r="M278" s="5">
        <v>3.33</v>
      </c>
      <c r="N278" s="5" t="s">
        <v>41</v>
      </c>
      <c r="O278" s="5">
        <v>34</v>
      </c>
    </row>
    <row r="279" spans="1:15" x14ac:dyDescent="0.2">
      <c r="A279" s="5" t="s">
        <v>1133</v>
      </c>
      <c r="B279" s="5" t="s">
        <v>1134</v>
      </c>
      <c r="C279" s="5">
        <v>22</v>
      </c>
      <c r="D279" s="5" t="s">
        <v>17</v>
      </c>
      <c r="E279" s="5" t="s">
        <v>1135</v>
      </c>
      <c r="F279" s="5">
        <v>-4095</v>
      </c>
      <c r="G279" s="5" t="s">
        <v>45</v>
      </c>
      <c r="H279" s="5" t="s">
        <v>144</v>
      </c>
      <c r="I279" s="5">
        <v>63985.85</v>
      </c>
      <c r="J279" s="5" t="s">
        <v>1136</v>
      </c>
      <c r="K279" s="5" t="s">
        <v>55</v>
      </c>
      <c r="L279" s="5" t="s">
        <v>73</v>
      </c>
      <c r="M279" s="5">
        <v>3.73</v>
      </c>
      <c r="N279" s="5" t="s">
        <v>24</v>
      </c>
      <c r="O279" s="5">
        <v>3</v>
      </c>
    </row>
    <row r="280" spans="1:15" x14ac:dyDescent="0.2">
      <c r="A280" s="5" t="s">
        <v>1137</v>
      </c>
      <c r="B280" s="5" t="s">
        <v>1138</v>
      </c>
      <c r="C280" s="5">
        <v>35</v>
      </c>
      <c r="D280" s="5" t="s">
        <v>17</v>
      </c>
      <c r="E280" s="5" t="s">
        <v>1139</v>
      </c>
      <c r="F280" s="5">
        <v>-9914</v>
      </c>
      <c r="G280" s="5" t="s">
        <v>19</v>
      </c>
      <c r="H280" s="5" t="s">
        <v>38</v>
      </c>
      <c r="I280" s="5">
        <v>160865.13</v>
      </c>
      <c r="J280" s="5" t="s">
        <v>1140</v>
      </c>
      <c r="K280" s="5" t="s">
        <v>118</v>
      </c>
      <c r="L280" s="5" t="s">
        <v>32</v>
      </c>
      <c r="M280" s="5">
        <v>3.97</v>
      </c>
      <c r="N280" s="5" t="s">
        <v>57</v>
      </c>
      <c r="O280" s="5">
        <v>24</v>
      </c>
    </row>
    <row r="281" spans="1:15" x14ac:dyDescent="0.2">
      <c r="A281" s="5" t="s">
        <v>1141</v>
      </c>
      <c r="B281" s="5" t="s">
        <v>1142</v>
      </c>
      <c r="C281" s="5">
        <v>40</v>
      </c>
      <c r="D281" s="5" t="s">
        <v>17</v>
      </c>
      <c r="E281" s="5" t="s">
        <v>1143</v>
      </c>
      <c r="F281" s="5">
        <v>-8086</v>
      </c>
      <c r="G281" s="5" t="s">
        <v>29</v>
      </c>
      <c r="H281" s="5" t="s">
        <v>173</v>
      </c>
      <c r="I281" s="5">
        <v>175045.82</v>
      </c>
      <c r="J281" s="5" t="s">
        <v>1144</v>
      </c>
      <c r="K281" s="5" t="s">
        <v>22</v>
      </c>
      <c r="L281" s="5" t="s">
        <v>73</v>
      </c>
      <c r="M281" s="5">
        <v>1.81</v>
      </c>
      <c r="N281" s="5" t="s">
        <v>41</v>
      </c>
      <c r="O281" s="5">
        <v>14</v>
      </c>
    </row>
    <row r="282" spans="1:15" x14ac:dyDescent="0.2">
      <c r="A282" s="5" t="s">
        <v>1145</v>
      </c>
      <c r="B282" s="5" t="s">
        <v>1146</v>
      </c>
      <c r="C282" s="5">
        <v>63</v>
      </c>
      <c r="D282" s="5" t="s">
        <v>50</v>
      </c>
      <c r="E282" s="5" t="s">
        <v>1147</v>
      </c>
      <c r="F282" s="5">
        <v>-5678</v>
      </c>
      <c r="G282" s="5" t="s">
        <v>99</v>
      </c>
      <c r="H282" s="5" t="s">
        <v>194</v>
      </c>
      <c r="I282" s="5">
        <v>100078.16</v>
      </c>
      <c r="J282" s="5" t="s">
        <v>1148</v>
      </c>
      <c r="K282" s="5" t="s">
        <v>136</v>
      </c>
      <c r="L282" s="5" t="s">
        <v>32</v>
      </c>
      <c r="M282" s="5">
        <v>4.8499999999999996</v>
      </c>
      <c r="N282" s="5" t="s">
        <v>57</v>
      </c>
      <c r="O282" s="5">
        <v>7</v>
      </c>
    </row>
    <row r="283" spans="1:15" x14ac:dyDescent="0.2">
      <c r="A283" s="5" t="s">
        <v>1149</v>
      </c>
      <c r="B283" s="5" t="s">
        <v>1150</v>
      </c>
      <c r="C283" s="5">
        <v>49</v>
      </c>
      <c r="D283" s="5" t="s">
        <v>50</v>
      </c>
      <c r="E283" s="5" t="s">
        <v>1151</v>
      </c>
      <c r="F283" s="5">
        <v>-4338</v>
      </c>
      <c r="G283" s="5" t="s">
        <v>52</v>
      </c>
      <c r="H283" s="5" t="s">
        <v>194</v>
      </c>
      <c r="I283" s="5">
        <v>35818.54</v>
      </c>
      <c r="J283" s="5" t="s">
        <v>1152</v>
      </c>
      <c r="K283" s="5" t="s">
        <v>55</v>
      </c>
      <c r="L283" s="5" t="s">
        <v>23</v>
      </c>
      <c r="M283" s="5">
        <v>1.61</v>
      </c>
      <c r="N283" s="5" t="s">
        <v>33</v>
      </c>
      <c r="O283" s="5">
        <v>38</v>
      </c>
    </row>
    <row r="284" spans="1:15" x14ac:dyDescent="0.2">
      <c r="A284" s="5" t="s">
        <v>1153</v>
      </c>
      <c r="B284" s="5" t="s">
        <v>1154</v>
      </c>
      <c r="C284" s="5">
        <v>62</v>
      </c>
      <c r="D284" s="5" t="s">
        <v>17</v>
      </c>
      <c r="E284" s="5" t="s">
        <v>1155</v>
      </c>
      <c r="F284" s="5">
        <v>-7975</v>
      </c>
      <c r="G284" s="5" t="s">
        <v>19</v>
      </c>
      <c r="H284" s="5" t="s">
        <v>173</v>
      </c>
      <c r="I284" s="5">
        <v>111182.28</v>
      </c>
      <c r="J284" s="5" t="s">
        <v>1156</v>
      </c>
      <c r="K284" s="5" t="s">
        <v>118</v>
      </c>
      <c r="L284" s="5" t="s">
        <v>23</v>
      </c>
      <c r="M284" s="5">
        <v>4.1500000000000004</v>
      </c>
      <c r="N284" s="5" t="s">
        <v>24</v>
      </c>
      <c r="O284" s="5">
        <v>26</v>
      </c>
    </row>
    <row r="285" spans="1:15" x14ac:dyDescent="0.2">
      <c r="A285" s="5" t="s">
        <v>1157</v>
      </c>
      <c r="B285" s="5" t="s">
        <v>1158</v>
      </c>
      <c r="C285" s="5">
        <v>47</v>
      </c>
      <c r="D285" s="5" t="s">
        <v>27</v>
      </c>
      <c r="E285" s="5" t="s">
        <v>1159</v>
      </c>
      <c r="F285" s="5">
        <v>-7180</v>
      </c>
      <c r="G285" s="5" t="s">
        <v>37</v>
      </c>
      <c r="H285" s="5" t="s">
        <v>173</v>
      </c>
      <c r="I285" s="5">
        <v>77568.28</v>
      </c>
      <c r="J285" s="5" t="s">
        <v>1160</v>
      </c>
      <c r="K285" s="5" t="s">
        <v>127</v>
      </c>
      <c r="L285" s="5" t="s">
        <v>56</v>
      </c>
      <c r="M285" s="5">
        <v>4.99</v>
      </c>
      <c r="N285" s="5" t="s">
        <v>74</v>
      </c>
      <c r="O285" s="5">
        <v>7</v>
      </c>
    </row>
    <row r="286" spans="1:15" x14ac:dyDescent="0.2">
      <c r="A286" s="5" t="s">
        <v>1161</v>
      </c>
      <c r="B286" s="5" t="s">
        <v>1162</v>
      </c>
      <c r="C286" s="5">
        <v>50</v>
      </c>
      <c r="D286" s="5" t="s">
        <v>27</v>
      </c>
      <c r="E286" s="5" t="s">
        <v>1163</v>
      </c>
      <c r="F286" s="5">
        <v>-6557</v>
      </c>
      <c r="G286" s="5" t="s">
        <v>45</v>
      </c>
      <c r="H286" s="5" t="s">
        <v>173</v>
      </c>
      <c r="I286" s="5">
        <v>90299.03</v>
      </c>
      <c r="J286" s="5" t="s">
        <v>1164</v>
      </c>
      <c r="K286" s="5" t="s">
        <v>136</v>
      </c>
      <c r="L286" s="5" t="s">
        <v>56</v>
      </c>
      <c r="M286" s="5">
        <v>2.0299999999999998</v>
      </c>
      <c r="N286" s="5" t="s">
        <v>33</v>
      </c>
      <c r="O286" s="5">
        <v>1</v>
      </c>
    </row>
    <row r="287" spans="1:15" x14ac:dyDescent="0.2">
      <c r="A287" s="5" t="s">
        <v>1165</v>
      </c>
      <c r="B287" s="5" t="s">
        <v>1166</v>
      </c>
      <c r="C287" s="5">
        <v>45</v>
      </c>
      <c r="D287" s="5" t="s">
        <v>17</v>
      </c>
      <c r="E287" s="5" t="s">
        <v>1167</v>
      </c>
      <c r="F287" s="5">
        <v>-2971</v>
      </c>
      <c r="G287" s="5" t="s">
        <v>116</v>
      </c>
      <c r="H287" s="5" t="s">
        <v>30</v>
      </c>
      <c r="I287" s="5">
        <v>81445.350000000006</v>
      </c>
      <c r="J287" s="5" t="s">
        <v>854</v>
      </c>
      <c r="K287" s="5" t="s">
        <v>136</v>
      </c>
      <c r="L287" s="5" t="s">
        <v>32</v>
      </c>
      <c r="M287" s="5">
        <v>4.8899999999999997</v>
      </c>
      <c r="N287" s="5" t="s">
        <v>57</v>
      </c>
      <c r="O287" s="5">
        <v>34</v>
      </c>
    </row>
    <row r="288" spans="1:15" x14ac:dyDescent="0.2">
      <c r="A288" s="5" t="s">
        <v>1168</v>
      </c>
      <c r="B288" s="5" t="s">
        <v>1169</v>
      </c>
      <c r="C288" s="5">
        <v>26</v>
      </c>
      <c r="D288" s="5" t="s">
        <v>27</v>
      </c>
      <c r="E288" s="5" t="s">
        <v>1170</v>
      </c>
      <c r="F288" s="5">
        <v>-6227</v>
      </c>
      <c r="G288" s="5" t="s">
        <v>29</v>
      </c>
      <c r="H288" s="5" t="s">
        <v>71</v>
      </c>
      <c r="I288" s="5">
        <v>64809.04</v>
      </c>
      <c r="J288" s="5" t="s">
        <v>1171</v>
      </c>
      <c r="K288" s="5" t="s">
        <v>104</v>
      </c>
      <c r="L288" s="5" t="s">
        <v>23</v>
      </c>
      <c r="M288" s="5">
        <v>3.99</v>
      </c>
      <c r="N288" s="5" t="s">
        <v>24</v>
      </c>
      <c r="O288" s="5">
        <v>1</v>
      </c>
    </row>
    <row r="289" spans="1:15" x14ac:dyDescent="0.2">
      <c r="A289" s="5" t="s">
        <v>1172</v>
      </c>
      <c r="B289" s="5" t="s">
        <v>229</v>
      </c>
      <c r="C289" s="5">
        <v>43</v>
      </c>
      <c r="D289" s="5" t="s">
        <v>27</v>
      </c>
      <c r="E289" s="5" t="s">
        <v>1173</v>
      </c>
      <c r="F289" s="5">
        <v>-4345</v>
      </c>
      <c r="G289" s="5" t="s">
        <v>116</v>
      </c>
      <c r="H289" s="5" t="s">
        <v>20</v>
      </c>
      <c r="I289" s="5">
        <v>45214.1</v>
      </c>
      <c r="J289" s="5" t="s">
        <v>1174</v>
      </c>
      <c r="K289" s="5" t="s">
        <v>47</v>
      </c>
      <c r="L289" s="5" t="s">
        <v>73</v>
      </c>
      <c r="M289" s="5">
        <v>2.63</v>
      </c>
      <c r="N289" s="5" t="s">
        <v>41</v>
      </c>
      <c r="O289" s="5">
        <v>40</v>
      </c>
    </row>
    <row r="290" spans="1:15" x14ac:dyDescent="0.2">
      <c r="A290" s="5" t="s">
        <v>1175</v>
      </c>
      <c r="B290" s="5" t="s">
        <v>1176</v>
      </c>
      <c r="C290" s="5">
        <v>42</v>
      </c>
      <c r="D290" s="5" t="s">
        <v>27</v>
      </c>
      <c r="E290" s="5" t="s">
        <v>1177</v>
      </c>
      <c r="F290" s="5">
        <v>-10871</v>
      </c>
      <c r="G290" s="5" t="s">
        <v>45</v>
      </c>
      <c r="H290" s="5" t="s">
        <v>38</v>
      </c>
      <c r="I290" s="5">
        <v>44169.45</v>
      </c>
      <c r="J290" s="5" t="s">
        <v>1178</v>
      </c>
      <c r="K290" s="5" t="s">
        <v>127</v>
      </c>
      <c r="L290" s="5" t="s">
        <v>23</v>
      </c>
      <c r="M290" s="5">
        <v>3.8</v>
      </c>
      <c r="N290" s="5" t="s">
        <v>74</v>
      </c>
      <c r="O290" s="5">
        <v>22</v>
      </c>
    </row>
    <row r="291" spans="1:15" x14ac:dyDescent="0.2">
      <c r="A291" s="5" t="s">
        <v>1179</v>
      </c>
      <c r="B291" s="5" t="s">
        <v>1180</v>
      </c>
      <c r="C291" s="5">
        <v>40</v>
      </c>
      <c r="D291" s="5" t="s">
        <v>17</v>
      </c>
      <c r="E291" s="5" t="s">
        <v>1181</v>
      </c>
      <c r="F291" s="5">
        <v>-6620</v>
      </c>
      <c r="G291" s="5" t="s">
        <v>94</v>
      </c>
      <c r="H291" s="5" t="s">
        <v>66</v>
      </c>
      <c r="I291" s="5">
        <v>92291.42</v>
      </c>
      <c r="J291" s="5" t="s">
        <v>1182</v>
      </c>
      <c r="K291" s="5" t="s">
        <v>22</v>
      </c>
      <c r="L291" s="5" t="s">
        <v>56</v>
      </c>
      <c r="M291" s="5">
        <v>1.63</v>
      </c>
      <c r="N291" s="5" t="s">
        <v>24</v>
      </c>
      <c r="O291" s="5">
        <v>8</v>
      </c>
    </row>
    <row r="292" spans="1:15" x14ac:dyDescent="0.2">
      <c r="A292" s="5" t="s">
        <v>1183</v>
      </c>
      <c r="B292" s="5" t="s">
        <v>1184</v>
      </c>
      <c r="C292" s="5">
        <v>56</v>
      </c>
      <c r="D292" s="5" t="s">
        <v>50</v>
      </c>
      <c r="E292" s="5" t="s">
        <v>1185</v>
      </c>
      <c r="F292" s="5">
        <v>-7864</v>
      </c>
      <c r="G292" s="5" t="s">
        <v>45</v>
      </c>
      <c r="H292" s="5" t="s">
        <v>20</v>
      </c>
      <c r="I292" s="5">
        <v>161841.20000000001</v>
      </c>
      <c r="J292" s="5" t="s">
        <v>783</v>
      </c>
      <c r="K292" s="5" t="s">
        <v>136</v>
      </c>
      <c r="L292" s="5" t="s">
        <v>23</v>
      </c>
      <c r="M292" s="5">
        <v>1.02</v>
      </c>
      <c r="N292" s="5" t="s">
        <v>57</v>
      </c>
      <c r="O292" s="5">
        <v>25</v>
      </c>
    </row>
    <row r="293" spans="1:15" x14ac:dyDescent="0.2">
      <c r="A293" s="5" t="s">
        <v>1186</v>
      </c>
      <c r="B293" s="5" t="s">
        <v>1187</v>
      </c>
      <c r="C293" s="5">
        <v>27</v>
      </c>
      <c r="D293" s="5" t="s">
        <v>50</v>
      </c>
      <c r="E293" s="5" t="s">
        <v>1188</v>
      </c>
      <c r="F293" s="5">
        <v>-8457</v>
      </c>
      <c r="G293" s="5" t="s">
        <v>99</v>
      </c>
      <c r="H293" s="5" t="s">
        <v>66</v>
      </c>
      <c r="I293" s="5">
        <v>166316.06</v>
      </c>
      <c r="J293" s="5" t="s">
        <v>1189</v>
      </c>
      <c r="K293" s="5" t="s">
        <v>118</v>
      </c>
      <c r="L293" s="5" t="s">
        <v>32</v>
      </c>
      <c r="M293" s="5">
        <v>1.64</v>
      </c>
      <c r="N293" s="5" t="s">
        <v>24</v>
      </c>
      <c r="O293" s="5">
        <v>39</v>
      </c>
    </row>
    <row r="294" spans="1:15" x14ac:dyDescent="0.2">
      <c r="A294" s="5" t="s">
        <v>1190</v>
      </c>
      <c r="B294" s="5" t="s">
        <v>1191</v>
      </c>
      <c r="C294" s="5">
        <v>29</v>
      </c>
      <c r="D294" s="5" t="s">
        <v>27</v>
      </c>
      <c r="E294" s="5" t="s">
        <v>1192</v>
      </c>
      <c r="F294" s="5">
        <v>-3642</v>
      </c>
      <c r="G294" s="5" t="s">
        <v>85</v>
      </c>
      <c r="H294" s="5" t="s">
        <v>79</v>
      </c>
      <c r="I294" s="5">
        <v>128477.8</v>
      </c>
      <c r="J294" s="5" t="s">
        <v>1193</v>
      </c>
      <c r="K294" s="5" t="s">
        <v>81</v>
      </c>
      <c r="L294" s="5" t="s">
        <v>23</v>
      </c>
      <c r="M294" s="5">
        <v>2</v>
      </c>
      <c r="N294" s="5" t="s">
        <v>24</v>
      </c>
      <c r="O294" s="5">
        <v>37</v>
      </c>
    </row>
    <row r="295" spans="1:15" x14ac:dyDescent="0.2">
      <c r="A295" s="5" t="s">
        <v>1194</v>
      </c>
      <c r="B295" s="5" t="s">
        <v>1195</v>
      </c>
      <c r="C295" s="5">
        <v>44</v>
      </c>
      <c r="D295" s="5" t="s">
        <v>27</v>
      </c>
      <c r="E295" s="5" t="s">
        <v>1196</v>
      </c>
      <c r="F295" s="5">
        <v>-3849</v>
      </c>
      <c r="G295" s="5" t="s">
        <v>116</v>
      </c>
      <c r="H295" s="5" t="s">
        <v>38</v>
      </c>
      <c r="I295" s="5">
        <v>45122.29</v>
      </c>
      <c r="J295" s="5" t="s">
        <v>1197</v>
      </c>
      <c r="K295" s="5" t="s">
        <v>62</v>
      </c>
      <c r="L295" s="5" t="s">
        <v>56</v>
      </c>
      <c r="M295" s="5">
        <v>2.8</v>
      </c>
      <c r="N295" s="5" t="s">
        <v>57</v>
      </c>
      <c r="O295" s="5">
        <v>19</v>
      </c>
    </row>
    <row r="296" spans="1:15" x14ac:dyDescent="0.2">
      <c r="A296" s="5" t="s">
        <v>1198</v>
      </c>
      <c r="B296" s="5" t="s">
        <v>1199</v>
      </c>
      <c r="C296" s="5">
        <v>31</v>
      </c>
      <c r="D296" s="5" t="s">
        <v>17</v>
      </c>
      <c r="E296" s="5" t="s">
        <v>1200</v>
      </c>
      <c r="F296" s="5">
        <v>-7681</v>
      </c>
      <c r="G296" s="5" t="s">
        <v>29</v>
      </c>
      <c r="H296" s="5" t="s">
        <v>53</v>
      </c>
      <c r="I296" s="5">
        <v>35700.620000000003</v>
      </c>
      <c r="J296" s="5" t="s">
        <v>1201</v>
      </c>
      <c r="K296" s="5" t="s">
        <v>47</v>
      </c>
      <c r="L296" s="5" t="s">
        <v>56</v>
      </c>
      <c r="M296" s="5">
        <v>2.11</v>
      </c>
      <c r="N296" s="5" t="s">
        <v>33</v>
      </c>
      <c r="O296" s="5">
        <v>8</v>
      </c>
    </row>
    <row r="297" spans="1:15" x14ac:dyDescent="0.2">
      <c r="A297" s="5" t="s">
        <v>1202</v>
      </c>
      <c r="B297" s="5" t="s">
        <v>1203</v>
      </c>
      <c r="C297" s="5">
        <v>43</v>
      </c>
      <c r="D297" s="5" t="s">
        <v>50</v>
      </c>
      <c r="E297" s="5" t="s">
        <v>1204</v>
      </c>
      <c r="F297" s="5">
        <v>-7126</v>
      </c>
      <c r="G297" s="5" t="s">
        <v>94</v>
      </c>
      <c r="H297" s="5" t="s">
        <v>20</v>
      </c>
      <c r="I297" s="5">
        <v>50780.73</v>
      </c>
      <c r="J297" s="5" t="s">
        <v>912</v>
      </c>
      <c r="K297" s="5" t="s">
        <v>127</v>
      </c>
      <c r="L297" s="5" t="s">
        <v>23</v>
      </c>
      <c r="M297" s="5">
        <v>4.37</v>
      </c>
      <c r="N297" s="5" t="s">
        <v>24</v>
      </c>
      <c r="O297" s="5">
        <v>34</v>
      </c>
    </row>
    <row r="298" spans="1:15" x14ac:dyDescent="0.2">
      <c r="A298" s="5" t="s">
        <v>1205</v>
      </c>
      <c r="B298" s="5" t="s">
        <v>1206</v>
      </c>
      <c r="C298" s="5">
        <v>62</v>
      </c>
      <c r="D298" s="5" t="s">
        <v>27</v>
      </c>
      <c r="E298" s="5" t="s">
        <v>1207</v>
      </c>
      <c r="F298" s="5">
        <v>-9704</v>
      </c>
      <c r="G298" s="5" t="s">
        <v>45</v>
      </c>
      <c r="H298" s="5" t="s">
        <v>38</v>
      </c>
      <c r="I298" s="5">
        <v>118940.61</v>
      </c>
      <c r="J298" s="5" t="s">
        <v>1208</v>
      </c>
      <c r="K298" s="5" t="s">
        <v>127</v>
      </c>
      <c r="L298" s="5" t="s">
        <v>32</v>
      </c>
      <c r="M298" s="5">
        <v>4.63</v>
      </c>
      <c r="N298" s="5" t="s">
        <v>57</v>
      </c>
      <c r="O298" s="5">
        <v>16</v>
      </c>
    </row>
    <row r="299" spans="1:15" x14ac:dyDescent="0.2">
      <c r="A299" s="5" t="s">
        <v>1209</v>
      </c>
      <c r="B299" s="5" t="s">
        <v>1158</v>
      </c>
      <c r="C299" s="5">
        <v>52</v>
      </c>
      <c r="D299" s="5" t="s">
        <v>17</v>
      </c>
      <c r="E299" s="5" t="s">
        <v>1210</v>
      </c>
      <c r="F299" s="5">
        <v>-5732</v>
      </c>
      <c r="G299" s="5" t="s">
        <v>52</v>
      </c>
      <c r="H299" s="5" t="s">
        <v>194</v>
      </c>
      <c r="I299" s="5">
        <v>54412.78</v>
      </c>
      <c r="J299" s="5" t="s">
        <v>1211</v>
      </c>
      <c r="K299" s="5" t="s">
        <v>118</v>
      </c>
      <c r="L299" s="5" t="s">
        <v>23</v>
      </c>
      <c r="M299" s="5">
        <v>2.59</v>
      </c>
      <c r="N299" s="5" t="s">
        <v>57</v>
      </c>
      <c r="O299" s="5">
        <v>0</v>
      </c>
    </row>
    <row r="300" spans="1:15" x14ac:dyDescent="0.2">
      <c r="A300" s="5" t="s">
        <v>1212</v>
      </c>
      <c r="B300" s="5" t="s">
        <v>1213</v>
      </c>
      <c r="C300" s="5">
        <v>61</v>
      </c>
      <c r="D300" s="5" t="s">
        <v>17</v>
      </c>
      <c r="E300" s="5" t="s">
        <v>1214</v>
      </c>
      <c r="F300" s="5">
        <v>-4899</v>
      </c>
      <c r="G300" s="5" t="s">
        <v>94</v>
      </c>
      <c r="H300" s="5" t="s">
        <v>53</v>
      </c>
      <c r="I300" s="5">
        <v>60976.05</v>
      </c>
      <c r="J300" s="5" t="s">
        <v>1215</v>
      </c>
      <c r="K300" s="5" t="s">
        <v>55</v>
      </c>
      <c r="L300" s="5" t="s">
        <v>56</v>
      </c>
      <c r="M300" s="5">
        <v>4.76</v>
      </c>
      <c r="N300" s="5" t="s">
        <v>74</v>
      </c>
      <c r="O300" s="5">
        <v>14</v>
      </c>
    </row>
    <row r="301" spans="1:15" x14ac:dyDescent="0.2">
      <c r="A301" s="5" t="s">
        <v>1216</v>
      </c>
      <c r="B301" s="5" t="s">
        <v>1217</v>
      </c>
      <c r="C301" s="5">
        <v>36</v>
      </c>
      <c r="D301" s="5" t="s">
        <v>27</v>
      </c>
      <c r="E301" s="5" t="s">
        <v>1218</v>
      </c>
      <c r="F301" s="5">
        <v>-2617</v>
      </c>
      <c r="G301" s="5" t="s">
        <v>99</v>
      </c>
      <c r="H301" s="5" t="s">
        <v>20</v>
      </c>
      <c r="I301" s="5">
        <v>166620.28</v>
      </c>
      <c r="J301" s="5" t="s">
        <v>1219</v>
      </c>
      <c r="K301" s="5" t="s">
        <v>104</v>
      </c>
      <c r="L301" s="5" t="s">
        <v>56</v>
      </c>
      <c r="M301" s="5">
        <v>4.67</v>
      </c>
      <c r="N301" s="5" t="s">
        <v>74</v>
      </c>
      <c r="O301" s="5">
        <v>2</v>
      </c>
    </row>
    <row r="302" spans="1:15" x14ac:dyDescent="0.2">
      <c r="A302" s="5" t="s">
        <v>1220</v>
      </c>
      <c r="B302" s="5" t="s">
        <v>1221</v>
      </c>
      <c r="C302" s="5">
        <v>28</v>
      </c>
      <c r="D302" s="5" t="s">
        <v>17</v>
      </c>
      <c r="E302" s="5" t="s">
        <v>1222</v>
      </c>
      <c r="F302" s="5">
        <v>-7276</v>
      </c>
      <c r="G302" s="5" t="s">
        <v>116</v>
      </c>
      <c r="H302" s="5" t="s">
        <v>38</v>
      </c>
      <c r="I302" s="5">
        <v>113930.76</v>
      </c>
      <c r="J302" s="5" t="s">
        <v>1223</v>
      </c>
      <c r="K302" s="5" t="s">
        <v>104</v>
      </c>
      <c r="L302" s="5" t="s">
        <v>56</v>
      </c>
      <c r="M302" s="5">
        <v>2.46</v>
      </c>
      <c r="N302" s="5" t="s">
        <v>74</v>
      </c>
      <c r="O302" s="5">
        <v>33</v>
      </c>
    </row>
    <row r="303" spans="1:15" x14ac:dyDescent="0.2">
      <c r="A303" s="5" t="s">
        <v>1224</v>
      </c>
      <c r="B303" s="5" t="s">
        <v>1225</v>
      </c>
      <c r="C303" s="5">
        <v>36</v>
      </c>
      <c r="D303" s="5" t="s">
        <v>17</v>
      </c>
      <c r="E303" s="5" t="s">
        <v>1226</v>
      </c>
      <c r="F303" s="5">
        <v>-8149</v>
      </c>
      <c r="G303" s="5" t="s">
        <v>94</v>
      </c>
      <c r="H303" s="5" t="s">
        <v>79</v>
      </c>
      <c r="I303" s="5">
        <v>163639.93</v>
      </c>
      <c r="J303" s="5" t="s">
        <v>1227</v>
      </c>
      <c r="K303" s="5" t="s">
        <v>118</v>
      </c>
      <c r="L303" s="5" t="s">
        <v>32</v>
      </c>
      <c r="M303" s="5">
        <v>2.76</v>
      </c>
      <c r="N303" s="5" t="s">
        <v>24</v>
      </c>
      <c r="O303" s="5">
        <v>4</v>
      </c>
    </row>
    <row r="304" spans="1:15" x14ac:dyDescent="0.2">
      <c r="A304" s="5" t="s">
        <v>1228</v>
      </c>
      <c r="B304" s="5" t="s">
        <v>1229</v>
      </c>
      <c r="C304" s="5">
        <v>39</v>
      </c>
      <c r="D304" s="5" t="s">
        <v>27</v>
      </c>
      <c r="E304" s="5" t="s">
        <v>1230</v>
      </c>
      <c r="F304" s="5">
        <v>-7585</v>
      </c>
      <c r="G304" s="5" t="s">
        <v>52</v>
      </c>
      <c r="H304" s="5" t="s">
        <v>71</v>
      </c>
      <c r="I304" s="5">
        <v>130860.9</v>
      </c>
      <c r="J304" s="5" t="s">
        <v>1231</v>
      </c>
      <c r="K304" s="5" t="s">
        <v>62</v>
      </c>
      <c r="L304" s="5" t="s">
        <v>23</v>
      </c>
      <c r="M304" s="5">
        <v>2.93</v>
      </c>
      <c r="N304" s="5" t="s">
        <v>41</v>
      </c>
      <c r="O304" s="5">
        <v>30</v>
      </c>
    </row>
    <row r="305" spans="1:15" x14ac:dyDescent="0.2">
      <c r="A305" s="5" t="s">
        <v>1232</v>
      </c>
      <c r="B305" s="5" t="s">
        <v>1233</v>
      </c>
      <c r="C305" s="5">
        <v>32</v>
      </c>
      <c r="D305" s="5" t="s">
        <v>17</v>
      </c>
      <c r="E305" s="5" t="s">
        <v>1234</v>
      </c>
      <c r="F305" s="5">
        <v>-2276</v>
      </c>
      <c r="G305" s="5" t="s">
        <v>78</v>
      </c>
      <c r="H305" s="5" t="s">
        <v>38</v>
      </c>
      <c r="I305" s="5">
        <v>120890.41</v>
      </c>
      <c r="J305" s="5" t="s">
        <v>1235</v>
      </c>
      <c r="K305" s="5" t="s">
        <v>118</v>
      </c>
      <c r="L305" s="5" t="s">
        <v>23</v>
      </c>
      <c r="M305" s="5">
        <v>4.5599999999999996</v>
      </c>
      <c r="N305" s="5" t="s">
        <v>24</v>
      </c>
      <c r="O305" s="5">
        <v>3</v>
      </c>
    </row>
    <row r="306" spans="1:15" x14ac:dyDescent="0.2">
      <c r="A306" s="5" t="s">
        <v>1236</v>
      </c>
      <c r="B306" s="5" t="s">
        <v>1237</v>
      </c>
      <c r="C306" s="5">
        <v>33</v>
      </c>
      <c r="D306" s="5" t="s">
        <v>17</v>
      </c>
      <c r="E306" s="5" t="s">
        <v>1238</v>
      </c>
      <c r="F306" s="5">
        <v>-2794</v>
      </c>
      <c r="G306" s="5" t="s">
        <v>116</v>
      </c>
      <c r="H306" s="5" t="s">
        <v>71</v>
      </c>
      <c r="I306" s="5">
        <v>66406.05</v>
      </c>
      <c r="J306" s="5" t="s">
        <v>178</v>
      </c>
      <c r="K306" s="5" t="s">
        <v>40</v>
      </c>
      <c r="L306" s="5" t="s">
        <v>56</v>
      </c>
      <c r="M306" s="5">
        <v>1.68</v>
      </c>
      <c r="N306" s="5" t="s">
        <v>41</v>
      </c>
      <c r="O306" s="5">
        <v>38</v>
      </c>
    </row>
    <row r="307" spans="1:15" x14ac:dyDescent="0.2">
      <c r="A307" s="5" t="s">
        <v>1239</v>
      </c>
      <c r="B307" s="5" t="s">
        <v>1240</v>
      </c>
      <c r="C307" s="5">
        <v>33</v>
      </c>
      <c r="D307" s="5" t="s">
        <v>17</v>
      </c>
      <c r="E307" s="5" t="s">
        <v>1241</v>
      </c>
      <c r="F307" s="5">
        <v>-4839</v>
      </c>
      <c r="G307" s="5" t="s">
        <v>37</v>
      </c>
      <c r="H307" s="5" t="s">
        <v>79</v>
      </c>
      <c r="I307" s="5">
        <v>121497.34</v>
      </c>
      <c r="J307" s="5" t="s">
        <v>1242</v>
      </c>
      <c r="K307" s="5" t="s">
        <v>47</v>
      </c>
      <c r="L307" s="5" t="s">
        <v>56</v>
      </c>
      <c r="M307" s="5">
        <v>2.54</v>
      </c>
      <c r="N307" s="5" t="s">
        <v>74</v>
      </c>
      <c r="O307" s="5">
        <v>1</v>
      </c>
    </row>
    <row r="308" spans="1:15" x14ac:dyDescent="0.2">
      <c r="A308" s="5" t="s">
        <v>1243</v>
      </c>
      <c r="B308" s="5" t="s">
        <v>1244</v>
      </c>
      <c r="C308" s="5">
        <v>54</v>
      </c>
      <c r="D308" s="5" t="s">
        <v>17</v>
      </c>
      <c r="E308" s="5" t="s">
        <v>1245</v>
      </c>
      <c r="F308" s="5">
        <v>-3649</v>
      </c>
      <c r="G308" s="5" t="s">
        <v>78</v>
      </c>
      <c r="H308" s="5" t="s">
        <v>79</v>
      </c>
      <c r="I308" s="5">
        <v>165733.19</v>
      </c>
      <c r="J308" s="5" t="s">
        <v>1246</v>
      </c>
      <c r="K308" s="5" t="s">
        <v>22</v>
      </c>
      <c r="L308" s="5" t="s">
        <v>23</v>
      </c>
      <c r="M308" s="5">
        <v>1.37</v>
      </c>
      <c r="N308" s="5" t="s">
        <v>24</v>
      </c>
      <c r="O308" s="5">
        <v>38</v>
      </c>
    </row>
    <row r="309" spans="1:15" x14ac:dyDescent="0.2">
      <c r="A309" s="5" t="s">
        <v>1247</v>
      </c>
      <c r="B309" s="5" t="s">
        <v>1248</v>
      </c>
      <c r="C309" s="5">
        <v>65</v>
      </c>
      <c r="D309" s="5" t="s">
        <v>17</v>
      </c>
      <c r="E309" s="5" t="s">
        <v>1249</v>
      </c>
      <c r="F309" s="5">
        <v>-8331</v>
      </c>
      <c r="G309" s="5" t="s">
        <v>45</v>
      </c>
      <c r="H309" s="5" t="s">
        <v>20</v>
      </c>
      <c r="I309" s="5">
        <v>97198.66</v>
      </c>
      <c r="J309" s="5" t="s">
        <v>1250</v>
      </c>
      <c r="K309" s="5" t="s">
        <v>40</v>
      </c>
      <c r="L309" s="5" t="s">
        <v>56</v>
      </c>
      <c r="M309" s="5">
        <v>2.4</v>
      </c>
      <c r="N309" s="5" t="s">
        <v>57</v>
      </c>
      <c r="O309" s="5">
        <v>6</v>
      </c>
    </row>
    <row r="310" spans="1:15" x14ac:dyDescent="0.2">
      <c r="A310" s="5" t="s">
        <v>1251</v>
      </c>
      <c r="B310" s="5" t="s">
        <v>1252</v>
      </c>
      <c r="C310" s="5">
        <v>38</v>
      </c>
      <c r="D310" s="5" t="s">
        <v>50</v>
      </c>
      <c r="E310" s="5" t="s">
        <v>1253</v>
      </c>
      <c r="F310" s="5">
        <v>-3789</v>
      </c>
      <c r="G310" s="5" t="s">
        <v>116</v>
      </c>
      <c r="H310" s="5" t="s">
        <v>38</v>
      </c>
      <c r="I310" s="5">
        <v>162131.12</v>
      </c>
      <c r="J310" s="5" t="s">
        <v>1254</v>
      </c>
      <c r="K310" s="5" t="s">
        <v>81</v>
      </c>
      <c r="L310" s="5" t="s">
        <v>32</v>
      </c>
      <c r="M310" s="5">
        <v>1.02</v>
      </c>
      <c r="N310" s="5" t="s">
        <v>74</v>
      </c>
      <c r="O310" s="5">
        <v>36</v>
      </c>
    </row>
    <row r="311" spans="1:15" x14ac:dyDescent="0.2">
      <c r="A311" s="5" t="s">
        <v>1255</v>
      </c>
      <c r="B311" s="5" t="s">
        <v>1256</v>
      </c>
      <c r="C311" s="5">
        <v>55</v>
      </c>
      <c r="D311" s="5" t="s">
        <v>27</v>
      </c>
      <c r="E311" s="5" t="s">
        <v>1257</v>
      </c>
      <c r="F311" s="5">
        <v>-7354</v>
      </c>
      <c r="G311" s="5" t="s">
        <v>29</v>
      </c>
      <c r="H311" s="5" t="s">
        <v>173</v>
      </c>
      <c r="I311" s="5">
        <v>50454.57</v>
      </c>
      <c r="J311" s="5" t="s">
        <v>1258</v>
      </c>
      <c r="K311" s="5" t="s">
        <v>127</v>
      </c>
      <c r="L311" s="5" t="s">
        <v>73</v>
      </c>
      <c r="M311" s="5">
        <v>2.0499999999999998</v>
      </c>
      <c r="N311" s="5" t="s">
        <v>57</v>
      </c>
      <c r="O311" s="5">
        <v>27</v>
      </c>
    </row>
    <row r="312" spans="1:15" x14ac:dyDescent="0.2">
      <c r="A312" s="5" t="s">
        <v>1259</v>
      </c>
      <c r="B312" s="5" t="s">
        <v>1260</v>
      </c>
      <c r="C312" s="5">
        <v>61</v>
      </c>
      <c r="D312" s="5" t="s">
        <v>50</v>
      </c>
      <c r="E312" s="5" t="s">
        <v>1261</v>
      </c>
      <c r="F312" s="5">
        <v>-5815</v>
      </c>
      <c r="G312" s="5" t="s">
        <v>29</v>
      </c>
      <c r="H312" s="5" t="s">
        <v>20</v>
      </c>
      <c r="I312" s="5">
        <v>148649.32</v>
      </c>
      <c r="J312" s="5" t="s">
        <v>1262</v>
      </c>
      <c r="K312" s="5" t="s">
        <v>55</v>
      </c>
      <c r="L312" s="5" t="s">
        <v>73</v>
      </c>
      <c r="M312" s="5">
        <v>3.24</v>
      </c>
      <c r="N312" s="5" t="s">
        <v>41</v>
      </c>
      <c r="O312" s="5">
        <v>16</v>
      </c>
    </row>
    <row r="313" spans="1:15" x14ac:dyDescent="0.2">
      <c r="A313" s="5" t="s">
        <v>1263</v>
      </c>
      <c r="B313" s="5" t="s">
        <v>1264</v>
      </c>
      <c r="C313" s="5">
        <v>44</v>
      </c>
      <c r="D313" s="5" t="s">
        <v>17</v>
      </c>
      <c r="E313" s="5" t="s">
        <v>1265</v>
      </c>
      <c r="F313" s="5">
        <v>-4144</v>
      </c>
      <c r="G313" s="5" t="s">
        <v>99</v>
      </c>
      <c r="H313" s="5" t="s">
        <v>79</v>
      </c>
      <c r="I313" s="5">
        <v>148550.84</v>
      </c>
      <c r="J313" s="5" t="s">
        <v>465</v>
      </c>
      <c r="K313" s="5" t="s">
        <v>136</v>
      </c>
      <c r="L313" s="5" t="s">
        <v>32</v>
      </c>
      <c r="M313" s="5">
        <v>3.03</v>
      </c>
      <c r="N313" s="5" t="s">
        <v>33</v>
      </c>
      <c r="O313" s="5">
        <v>35</v>
      </c>
    </row>
    <row r="314" spans="1:15" x14ac:dyDescent="0.2">
      <c r="A314" s="5" t="s">
        <v>1266</v>
      </c>
      <c r="B314" s="5" t="s">
        <v>1267</v>
      </c>
      <c r="C314" s="5">
        <v>65</v>
      </c>
      <c r="D314" s="5" t="s">
        <v>17</v>
      </c>
      <c r="E314" s="5" t="s">
        <v>1268</v>
      </c>
      <c r="F314" s="5">
        <v>-1947</v>
      </c>
      <c r="G314" s="5" t="s">
        <v>19</v>
      </c>
      <c r="H314" s="5" t="s">
        <v>53</v>
      </c>
      <c r="I314" s="5">
        <v>103391.96</v>
      </c>
      <c r="J314" s="5" t="s">
        <v>1269</v>
      </c>
      <c r="K314" s="5" t="s">
        <v>104</v>
      </c>
      <c r="L314" s="5" t="s">
        <v>23</v>
      </c>
      <c r="M314" s="5">
        <v>1.26</v>
      </c>
      <c r="N314" s="5" t="s">
        <v>24</v>
      </c>
      <c r="O314" s="5">
        <v>23</v>
      </c>
    </row>
    <row r="315" spans="1:15" x14ac:dyDescent="0.2">
      <c r="A315" s="5" t="s">
        <v>1270</v>
      </c>
      <c r="B315" s="5" t="s">
        <v>1271</v>
      </c>
      <c r="C315" s="5">
        <v>24</v>
      </c>
      <c r="D315" s="5" t="s">
        <v>17</v>
      </c>
      <c r="E315" s="5" t="s">
        <v>1272</v>
      </c>
      <c r="F315" s="5">
        <v>-10873</v>
      </c>
      <c r="G315" s="5" t="s">
        <v>116</v>
      </c>
      <c r="H315" s="5" t="s">
        <v>38</v>
      </c>
      <c r="I315" s="5">
        <v>43332.14</v>
      </c>
      <c r="J315" s="5" t="s">
        <v>1273</v>
      </c>
      <c r="K315" s="5" t="s">
        <v>55</v>
      </c>
      <c r="L315" s="5" t="s">
        <v>56</v>
      </c>
      <c r="M315" s="5">
        <v>2.76</v>
      </c>
      <c r="N315" s="5" t="s">
        <v>24</v>
      </c>
      <c r="O315" s="5">
        <v>33</v>
      </c>
    </row>
    <row r="316" spans="1:15" x14ac:dyDescent="0.2">
      <c r="A316" s="5" t="s">
        <v>1274</v>
      </c>
      <c r="B316" s="5" t="s">
        <v>1275</v>
      </c>
      <c r="C316" s="5">
        <v>24</v>
      </c>
      <c r="D316" s="5" t="s">
        <v>17</v>
      </c>
      <c r="E316" s="5" t="s">
        <v>1276</v>
      </c>
      <c r="F316" s="5">
        <v>-6337</v>
      </c>
      <c r="G316" s="5" t="s">
        <v>52</v>
      </c>
      <c r="H316" s="5" t="s">
        <v>53</v>
      </c>
      <c r="I316" s="5">
        <v>132733.54</v>
      </c>
      <c r="J316" s="5" t="s">
        <v>1277</v>
      </c>
      <c r="K316" s="5" t="s">
        <v>47</v>
      </c>
      <c r="L316" s="5" t="s">
        <v>23</v>
      </c>
      <c r="M316" s="5">
        <v>4.9000000000000004</v>
      </c>
      <c r="N316" s="5" t="s">
        <v>74</v>
      </c>
      <c r="O316" s="5">
        <v>17</v>
      </c>
    </row>
    <row r="317" spans="1:15" x14ac:dyDescent="0.2">
      <c r="A317" s="5" t="s">
        <v>1278</v>
      </c>
      <c r="B317" s="5" t="s">
        <v>1279</v>
      </c>
      <c r="C317" s="5">
        <v>44</v>
      </c>
      <c r="D317" s="5" t="s">
        <v>17</v>
      </c>
      <c r="E317" s="5" t="s">
        <v>1280</v>
      </c>
      <c r="F317" s="5">
        <v>-5595</v>
      </c>
      <c r="G317" s="5" t="s">
        <v>85</v>
      </c>
      <c r="H317" s="5" t="s">
        <v>144</v>
      </c>
      <c r="I317" s="5">
        <v>141854.20000000001</v>
      </c>
      <c r="J317" s="5" t="s">
        <v>1242</v>
      </c>
      <c r="K317" s="5" t="s">
        <v>136</v>
      </c>
      <c r="L317" s="5" t="s">
        <v>73</v>
      </c>
      <c r="M317" s="5">
        <v>3.9</v>
      </c>
      <c r="N317" s="5" t="s">
        <v>57</v>
      </c>
      <c r="O317" s="5">
        <v>37</v>
      </c>
    </row>
    <row r="318" spans="1:15" x14ac:dyDescent="0.2">
      <c r="A318" s="5" t="s">
        <v>1281</v>
      </c>
      <c r="B318" s="5" t="s">
        <v>1282</v>
      </c>
      <c r="C318" s="5">
        <v>39</v>
      </c>
      <c r="D318" s="5" t="s">
        <v>27</v>
      </c>
      <c r="E318" s="5" t="s">
        <v>1283</v>
      </c>
      <c r="F318" s="5">
        <v>-8581</v>
      </c>
      <c r="G318" s="5" t="s">
        <v>52</v>
      </c>
      <c r="H318" s="5" t="s">
        <v>144</v>
      </c>
      <c r="I318" s="5">
        <v>72860.59</v>
      </c>
      <c r="J318" s="5" t="s">
        <v>1284</v>
      </c>
      <c r="K318" s="5" t="s">
        <v>118</v>
      </c>
      <c r="L318" s="5" t="s">
        <v>23</v>
      </c>
      <c r="M318" s="5">
        <v>3.23</v>
      </c>
      <c r="N318" s="5" t="s">
        <v>57</v>
      </c>
      <c r="O318" s="5">
        <v>18</v>
      </c>
    </row>
    <row r="319" spans="1:15" x14ac:dyDescent="0.2">
      <c r="A319" s="5" t="s">
        <v>1285</v>
      </c>
      <c r="B319" s="5" t="s">
        <v>1286</v>
      </c>
      <c r="C319" s="5">
        <v>54</v>
      </c>
      <c r="D319" s="5" t="s">
        <v>50</v>
      </c>
      <c r="E319" s="5" t="s">
        <v>1287</v>
      </c>
      <c r="F319" s="5">
        <v>-9397</v>
      </c>
      <c r="G319" s="5" t="s">
        <v>29</v>
      </c>
      <c r="H319" s="5" t="s">
        <v>38</v>
      </c>
      <c r="I319" s="5">
        <v>105126.33</v>
      </c>
      <c r="J319" s="5" t="s">
        <v>1288</v>
      </c>
      <c r="K319" s="5" t="s">
        <v>62</v>
      </c>
      <c r="L319" s="5" t="s">
        <v>56</v>
      </c>
      <c r="M319" s="5">
        <v>3.73</v>
      </c>
      <c r="N319" s="5" t="s">
        <v>57</v>
      </c>
      <c r="O319" s="5">
        <v>1</v>
      </c>
    </row>
    <row r="320" spans="1:15" x14ac:dyDescent="0.2">
      <c r="A320" s="5" t="s">
        <v>1289</v>
      </c>
      <c r="B320" s="5" t="s">
        <v>1290</v>
      </c>
      <c r="C320" s="5">
        <v>38</v>
      </c>
      <c r="D320" s="5" t="s">
        <v>27</v>
      </c>
      <c r="E320" s="5" t="s">
        <v>1291</v>
      </c>
      <c r="F320" s="5">
        <v>-6364</v>
      </c>
      <c r="G320" s="5" t="s">
        <v>99</v>
      </c>
      <c r="H320" s="5" t="s">
        <v>173</v>
      </c>
      <c r="I320" s="5">
        <v>94801.77</v>
      </c>
      <c r="J320" s="5" t="s">
        <v>1292</v>
      </c>
      <c r="K320" s="5" t="s">
        <v>118</v>
      </c>
      <c r="L320" s="5" t="s">
        <v>23</v>
      </c>
      <c r="M320" s="5">
        <v>3.8</v>
      </c>
      <c r="N320" s="5" t="s">
        <v>33</v>
      </c>
      <c r="O320" s="5">
        <v>15</v>
      </c>
    </row>
    <row r="321" spans="1:15" x14ac:dyDescent="0.2">
      <c r="A321" s="5" t="s">
        <v>1293</v>
      </c>
      <c r="B321" s="5" t="s">
        <v>1294</v>
      </c>
      <c r="C321" s="5">
        <v>47</v>
      </c>
      <c r="D321" s="5" t="s">
        <v>17</v>
      </c>
      <c r="E321" s="5" t="s">
        <v>1295</v>
      </c>
      <c r="F321" s="5">
        <v>-4650</v>
      </c>
      <c r="G321" s="5" t="s">
        <v>94</v>
      </c>
      <c r="H321" s="5" t="s">
        <v>173</v>
      </c>
      <c r="I321" s="5">
        <v>86263</v>
      </c>
      <c r="J321" s="5" t="s">
        <v>1296</v>
      </c>
      <c r="K321" s="5" t="s">
        <v>81</v>
      </c>
      <c r="L321" s="5" t="s">
        <v>32</v>
      </c>
      <c r="M321" s="5">
        <v>4.79</v>
      </c>
      <c r="N321" s="5" t="s">
        <v>24</v>
      </c>
      <c r="O321" s="5">
        <v>31</v>
      </c>
    </row>
    <row r="322" spans="1:15" x14ac:dyDescent="0.2">
      <c r="A322" s="5" t="s">
        <v>1297</v>
      </c>
      <c r="B322" s="5" t="s">
        <v>1298</v>
      </c>
      <c r="C322" s="5">
        <v>37</v>
      </c>
      <c r="D322" s="5" t="s">
        <v>17</v>
      </c>
      <c r="E322" s="5" t="s">
        <v>1299</v>
      </c>
      <c r="F322" s="5">
        <v>-5536</v>
      </c>
      <c r="G322" s="5" t="s">
        <v>99</v>
      </c>
      <c r="H322" s="5" t="s">
        <v>30</v>
      </c>
      <c r="I322" s="5">
        <v>156268.53</v>
      </c>
      <c r="J322" s="5" t="s">
        <v>1300</v>
      </c>
      <c r="K322" s="5" t="s">
        <v>55</v>
      </c>
      <c r="L322" s="5" t="s">
        <v>23</v>
      </c>
      <c r="M322" s="5">
        <v>1.48</v>
      </c>
      <c r="N322" s="5" t="s">
        <v>74</v>
      </c>
      <c r="O322" s="5">
        <v>31</v>
      </c>
    </row>
    <row r="323" spans="1:15" x14ac:dyDescent="0.2">
      <c r="A323" s="5" t="s">
        <v>1301</v>
      </c>
      <c r="B323" s="5" t="s">
        <v>1302</v>
      </c>
      <c r="C323" s="5">
        <v>56</v>
      </c>
      <c r="D323" s="5" t="s">
        <v>27</v>
      </c>
      <c r="E323" s="5" t="s">
        <v>1303</v>
      </c>
      <c r="F323" s="5">
        <v>-7481</v>
      </c>
      <c r="G323" s="5" t="s">
        <v>94</v>
      </c>
      <c r="H323" s="5" t="s">
        <v>38</v>
      </c>
      <c r="I323" s="5">
        <v>160971.48000000001</v>
      </c>
      <c r="J323" s="5" t="s">
        <v>1304</v>
      </c>
      <c r="K323" s="5" t="s">
        <v>55</v>
      </c>
      <c r="L323" s="5" t="s">
        <v>73</v>
      </c>
      <c r="M323" s="5">
        <v>2.59</v>
      </c>
      <c r="N323" s="5" t="s">
        <v>57</v>
      </c>
      <c r="O323" s="5">
        <v>8</v>
      </c>
    </row>
    <row r="324" spans="1:15" x14ac:dyDescent="0.2">
      <c r="A324" s="5" t="s">
        <v>1305</v>
      </c>
      <c r="B324" s="5" t="s">
        <v>1306</v>
      </c>
      <c r="C324" s="5">
        <v>49</v>
      </c>
      <c r="D324" s="5" t="s">
        <v>50</v>
      </c>
      <c r="E324" s="5" t="s">
        <v>1307</v>
      </c>
      <c r="F324" s="5">
        <v>-7535</v>
      </c>
      <c r="G324" s="5" t="s">
        <v>29</v>
      </c>
      <c r="H324" s="5" t="s">
        <v>53</v>
      </c>
      <c r="I324" s="5">
        <v>101293.42</v>
      </c>
      <c r="J324" s="5" t="s">
        <v>1308</v>
      </c>
      <c r="K324" s="5" t="s">
        <v>118</v>
      </c>
      <c r="L324" s="5" t="s">
        <v>56</v>
      </c>
      <c r="M324" s="5">
        <v>2.2599999999999998</v>
      </c>
      <c r="N324" s="5" t="s">
        <v>74</v>
      </c>
      <c r="O324" s="5">
        <v>0</v>
      </c>
    </row>
    <row r="325" spans="1:15" x14ac:dyDescent="0.2">
      <c r="A325" s="5" t="s">
        <v>1309</v>
      </c>
      <c r="B325" s="5" t="s">
        <v>1310</v>
      </c>
      <c r="C325" s="5">
        <v>46</v>
      </c>
      <c r="D325" s="5" t="s">
        <v>17</v>
      </c>
      <c r="E325" s="5" t="s">
        <v>1311</v>
      </c>
      <c r="F325" s="5">
        <v>-6256</v>
      </c>
      <c r="G325" s="5" t="s">
        <v>78</v>
      </c>
      <c r="H325" s="5" t="s">
        <v>20</v>
      </c>
      <c r="I325" s="5">
        <v>73113.11</v>
      </c>
      <c r="J325" s="5" t="s">
        <v>1312</v>
      </c>
      <c r="K325" s="5" t="s">
        <v>40</v>
      </c>
      <c r="L325" s="5" t="s">
        <v>73</v>
      </c>
      <c r="M325" s="5">
        <v>2.46</v>
      </c>
      <c r="N325" s="5" t="s">
        <v>41</v>
      </c>
      <c r="O325" s="5">
        <v>27</v>
      </c>
    </row>
    <row r="326" spans="1:15" x14ac:dyDescent="0.2">
      <c r="A326" s="5" t="s">
        <v>1313</v>
      </c>
      <c r="B326" s="5" t="s">
        <v>1314</v>
      </c>
      <c r="C326" s="5">
        <v>45</v>
      </c>
      <c r="D326" s="5" t="s">
        <v>50</v>
      </c>
      <c r="E326" s="5" t="s">
        <v>1315</v>
      </c>
      <c r="F326" s="5">
        <v>-4993</v>
      </c>
      <c r="G326" s="5" t="s">
        <v>52</v>
      </c>
      <c r="H326" s="5" t="s">
        <v>53</v>
      </c>
      <c r="I326" s="5">
        <v>176994.51</v>
      </c>
      <c r="J326" s="5" t="s">
        <v>1316</v>
      </c>
      <c r="K326" s="5" t="s">
        <v>47</v>
      </c>
      <c r="L326" s="5" t="s">
        <v>23</v>
      </c>
      <c r="M326" s="5">
        <v>3.88</v>
      </c>
      <c r="N326" s="5" t="s">
        <v>24</v>
      </c>
      <c r="O326" s="5">
        <v>35</v>
      </c>
    </row>
    <row r="327" spans="1:15" x14ac:dyDescent="0.2">
      <c r="A327" s="5" t="s">
        <v>1317</v>
      </c>
      <c r="B327" s="5" t="s">
        <v>1019</v>
      </c>
      <c r="C327" s="5">
        <v>34</v>
      </c>
      <c r="D327" s="5" t="s">
        <v>27</v>
      </c>
      <c r="E327" s="5" t="s">
        <v>1318</v>
      </c>
      <c r="F327" s="5">
        <v>-2095</v>
      </c>
      <c r="G327" s="5" t="s">
        <v>78</v>
      </c>
      <c r="H327" s="5" t="s">
        <v>66</v>
      </c>
      <c r="I327" s="5">
        <v>107441.68</v>
      </c>
      <c r="J327" s="5" t="s">
        <v>1319</v>
      </c>
      <c r="K327" s="5" t="s">
        <v>118</v>
      </c>
      <c r="L327" s="5" t="s">
        <v>73</v>
      </c>
      <c r="M327" s="5">
        <v>4.1399999999999997</v>
      </c>
      <c r="N327" s="5" t="s">
        <v>33</v>
      </c>
      <c r="O327" s="5">
        <v>16</v>
      </c>
    </row>
    <row r="328" spans="1:15" x14ac:dyDescent="0.2">
      <c r="A328" s="5" t="s">
        <v>1320</v>
      </c>
      <c r="B328" s="5" t="s">
        <v>529</v>
      </c>
      <c r="C328" s="5">
        <v>25</v>
      </c>
      <c r="D328" s="5" t="s">
        <v>50</v>
      </c>
      <c r="E328" s="5" t="s">
        <v>1321</v>
      </c>
      <c r="F328" s="5">
        <v>-3156</v>
      </c>
      <c r="G328" s="5" t="s">
        <v>99</v>
      </c>
      <c r="H328" s="5" t="s">
        <v>194</v>
      </c>
      <c r="I328" s="5">
        <v>104098.22</v>
      </c>
      <c r="J328" s="5" t="s">
        <v>1322</v>
      </c>
      <c r="K328" s="5" t="s">
        <v>136</v>
      </c>
      <c r="L328" s="5" t="s">
        <v>56</v>
      </c>
      <c r="M328" s="5">
        <v>3.98</v>
      </c>
      <c r="N328" s="5" t="s">
        <v>33</v>
      </c>
      <c r="O328" s="5">
        <v>23</v>
      </c>
    </row>
    <row r="329" spans="1:15" x14ac:dyDescent="0.2">
      <c r="A329" s="5" t="s">
        <v>1323</v>
      </c>
      <c r="B329" s="5" t="s">
        <v>467</v>
      </c>
      <c r="C329" s="5">
        <v>57</v>
      </c>
      <c r="D329" s="5" t="s">
        <v>50</v>
      </c>
      <c r="E329" s="5" t="s">
        <v>1324</v>
      </c>
      <c r="F329" s="5">
        <v>-3726</v>
      </c>
      <c r="G329" s="5" t="s">
        <v>37</v>
      </c>
      <c r="H329" s="5" t="s">
        <v>38</v>
      </c>
      <c r="I329" s="5">
        <v>63848.93</v>
      </c>
      <c r="J329" s="5" t="s">
        <v>1325</v>
      </c>
      <c r="K329" s="5" t="s">
        <v>118</v>
      </c>
      <c r="L329" s="5" t="s">
        <v>32</v>
      </c>
      <c r="M329" s="5">
        <v>4.92</v>
      </c>
      <c r="N329" s="5" t="s">
        <v>33</v>
      </c>
      <c r="O329" s="5">
        <v>22</v>
      </c>
    </row>
    <row r="330" spans="1:15" x14ac:dyDescent="0.2">
      <c r="A330" s="5" t="s">
        <v>1326</v>
      </c>
      <c r="B330" s="5" t="s">
        <v>1327</v>
      </c>
      <c r="C330" s="5">
        <v>54</v>
      </c>
      <c r="D330" s="5" t="s">
        <v>50</v>
      </c>
      <c r="E330" s="5" t="s">
        <v>1328</v>
      </c>
      <c r="F330" s="5">
        <v>-8079</v>
      </c>
      <c r="G330" s="5" t="s">
        <v>52</v>
      </c>
      <c r="H330" s="5" t="s">
        <v>194</v>
      </c>
      <c r="I330" s="5">
        <v>102244.05</v>
      </c>
      <c r="J330" s="5" t="s">
        <v>297</v>
      </c>
      <c r="K330" s="5" t="s">
        <v>55</v>
      </c>
      <c r="L330" s="5" t="s">
        <v>73</v>
      </c>
      <c r="M330" s="5">
        <v>2.69</v>
      </c>
      <c r="N330" s="5" t="s">
        <v>57</v>
      </c>
      <c r="O330" s="5">
        <v>36</v>
      </c>
    </row>
    <row r="331" spans="1:15" x14ac:dyDescent="0.2">
      <c r="A331" s="5" t="s">
        <v>1329</v>
      </c>
      <c r="B331" s="5" t="s">
        <v>1330</v>
      </c>
      <c r="C331" s="5">
        <v>27</v>
      </c>
      <c r="D331" s="5" t="s">
        <v>27</v>
      </c>
      <c r="E331" s="5" t="s">
        <v>1331</v>
      </c>
      <c r="F331" s="5">
        <v>-7044</v>
      </c>
      <c r="G331" s="5" t="s">
        <v>116</v>
      </c>
      <c r="H331" s="5" t="s">
        <v>194</v>
      </c>
      <c r="I331" s="5">
        <v>122780.82</v>
      </c>
      <c r="J331" s="5" t="s">
        <v>1332</v>
      </c>
      <c r="K331" s="5" t="s">
        <v>81</v>
      </c>
      <c r="L331" s="5" t="s">
        <v>56</v>
      </c>
      <c r="M331" s="5">
        <v>4.12</v>
      </c>
      <c r="N331" s="5" t="s">
        <v>33</v>
      </c>
      <c r="O331" s="5">
        <v>37</v>
      </c>
    </row>
    <row r="332" spans="1:15" x14ac:dyDescent="0.2">
      <c r="A332" s="5" t="s">
        <v>1333</v>
      </c>
      <c r="B332" s="5" t="s">
        <v>1334</v>
      </c>
      <c r="C332" s="5">
        <v>48</v>
      </c>
      <c r="D332" s="5" t="s">
        <v>27</v>
      </c>
      <c r="E332" s="5" t="s">
        <v>1335</v>
      </c>
      <c r="F332" s="5">
        <v>-5294</v>
      </c>
      <c r="G332" s="5" t="s">
        <v>116</v>
      </c>
      <c r="H332" s="5" t="s">
        <v>71</v>
      </c>
      <c r="I332" s="5">
        <v>65532.87</v>
      </c>
      <c r="J332" s="5" t="s">
        <v>988</v>
      </c>
      <c r="K332" s="5" t="s">
        <v>136</v>
      </c>
      <c r="L332" s="5" t="s">
        <v>23</v>
      </c>
      <c r="M332" s="5">
        <v>1.26</v>
      </c>
      <c r="N332" s="5" t="s">
        <v>41</v>
      </c>
      <c r="O332" s="5">
        <v>35</v>
      </c>
    </row>
    <row r="333" spans="1:15" x14ac:dyDescent="0.2">
      <c r="A333" s="5" t="s">
        <v>1336</v>
      </c>
      <c r="B333" s="5" t="s">
        <v>939</v>
      </c>
      <c r="C333" s="5">
        <v>47</v>
      </c>
      <c r="D333" s="5" t="s">
        <v>17</v>
      </c>
      <c r="E333" s="5" t="s">
        <v>1337</v>
      </c>
      <c r="F333" s="5">
        <v>-5790</v>
      </c>
      <c r="G333" s="5" t="s">
        <v>52</v>
      </c>
      <c r="H333" s="5" t="s">
        <v>53</v>
      </c>
      <c r="I333" s="5">
        <v>47225.13</v>
      </c>
      <c r="J333" s="5" t="s">
        <v>1338</v>
      </c>
      <c r="K333" s="5" t="s">
        <v>104</v>
      </c>
      <c r="L333" s="5" t="s">
        <v>73</v>
      </c>
      <c r="M333" s="5">
        <v>1.92</v>
      </c>
      <c r="N333" s="5" t="s">
        <v>33</v>
      </c>
      <c r="O333" s="5">
        <v>28</v>
      </c>
    </row>
    <row r="334" spans="1:15" x14ac:dyDescent="0.2">
      <c r="A334" s="5" t="s">
        <v>1339</v>
      </c>
      <c r="B334" s="5" t="s">
        <v>1340</v>
      </c>
      <c r="C334" s="5">
        <v>30</v>
      </c>
      <c r="D334" s="5" t="s">
        <v>17</v>
      </c>
      <c r="E334" s="5" t="s">
        <v>1341</v>
      </c>
      <c r="F334" s="5">
        <v>-7209</v>
      </c>
      <c r="G334" s="5" t="s">
        <v>37</v>
      </c>
      <c r="H334" s="5" t="s">
        <v>79</v>
      </c>
      <c r="I334" s="5">
        <v>102743.05</v>
      </c>
      <c r="J334" s="5" t="s">
        <v>1342</v>
      </c>
      <c r="K334" s="5" t="s">
        <v>118</v>
      </c>
      <c r="L334" s="5" t="s">
        <v>73</v>
      </c>
      <c r="M334" s="5">
        <v>3.19</v>
      </c>
      <c r="N334" s="5" t="s">
        <v>24</v>
      </c>
      <c r="O334" s="5">
        <v>34</v>
      </c>
    </row>
    <row r="335" spans="1:15" x14ac:dyDescent="0.2">
      <c r="A335" s="5" t="s">
        <v>1343</v>
      </c>
      <c r="B335" s="5" t="s">
        <v>1344</v>
      </c>
      <c r="C335" s="5">
        <v>60</v>
      </c>
      <c r="D335" s="5" t="s">
        <v>50</v>
      </c>
      <c r="E335" s="5" t="s">
        <v>1345</v>
      </c>
      <c r="F335" s="5">
        <v>-9842</v>
      </c>
      <c r="G335" s="5" t="s">
        <v>85</v>
      </c>
      <c r="H335" s="5" t="s">
        <v>20</v>
      </c>
      <c r="I335" s="5">
        <v>79900.89</v>
      </c>
      <c r="J335" s="5" t="s">
        <v>1346</v>
      </c>
      <c r="K335" s="5" t="s">
        <v>40</v>
      </c>
      <c r="L335" s="5" t="s">
        <v>32</v>
      </c>
      <c r="M335" s="5">
        <v>4.22</v>
      </c>
      <c r="N335" s="5" t="s">
        <v>41</v>
      </c>
      <c r="O335" s="5">
        <v>19</v>
      </c>
    </row>
    <row r="336" spans="1:15" x14ac:dyDescent="0.2">
      <c r="A336" s="5" t="s">
        <v>1347</v>
      </c>
      <c r="B336" s="5" t="s">
        <v>1348</v>
      </c>
      <c r="C336" s="5">
        <v>38</v>
      </c>
      <c r="D336" s="5" t="s">
        <v>27</v>
      </c>
      <c r="E336" s="5" t="s">
        <v>1349</v>
      </c>
      <c r="F336" s="5">
        <v>-9883</v>
      </c>
      <c r="G336" s="5" t="s">
        <v>78</v>
      </c>
      <c r="H336" s="5" t="s">
        <v>173</v>
      </c>
      <c r="I336" s="5">
        <v>76580.53</v>
      </c>
      <c r="J336" s="5" t="s">
        <v>1350</v>
      </c>
      <c r="K336" s="5" t="s">
        <v>22</v>
      </c>
      <c r="L336" s="5" t="s">
        <v>56</v>
      </c>
      <c r="M336" s="5">
        <v>4.79</v>
      </c>
      <c r="N336" s="5" t="s">
        <v>41</v>
      </c>
      <c r="O336" s="5">
        <v>19</v>
      </c>
    </row>
    <row r="337" spans="1:15" x14ac:dyDescent="0.2">
      <c r="A337" s="5" t="s">
        <v>1351</v>
      </c>
      <c r="B337" s="5" t="s">
        <v>1352</v>
      </c>
      <c r="C337" s="5">
        <v>49</v>
      </c>
      <c r="D337" s="5" t="s">
        <v>50</v>
      </c>
      <c r="E337" s="5" t="s">
        <v>1353</v>
      </c>
      <c r="F337" s="5">
        <v>-2468</v>
      </c>
      <c r="G337" s="5" t="s">
        <v>85</v>
      </c>
      <c r="H337" s="5" t="s">
        <v>173</v>
      </c>
      <c r="I337" s="5">
        <v>62342.79</v>
      </c>
      <c r="J337" s="5" t="s">
        <v>1354</v>
      </c>
      <c r="K337" s="5" t="s">
        <v>118</v>
      </c>
      <c r="L337" s="5" t="s">
        <v>56</v>
      </c>
      <c r="M337" s="5">
        <v>2.58</v>
      </c>
      <c r="N337" s="5" t="s">
        <v>24</v>
      </c>
      <c r="O337" s="5">
        <v>24</v>
      </c>
    </row>
    <row r="338" spans="1:15" x14ac:dyDescent="0.2">
      <c r="A338" s="5" t="s">
        <v>1355</v>
      </c>
      <c r="B338" s="5" t="s">
        <v>1356</v>
      </c>
      <c r="C338" s="5">
        <v>38</v>
      </c>
      <c r="D338" s="5" t="s">
        <v>27</v>
      </c>
      <c r="E338" s="5" t="s">
        <v>1357</v>
      </c>
      <c r="F338" s="5">
        <v>-10648</v>
      </c>
      <c r="G338" s="5" t="s">
        <v>52</v>
      </c>
      <c r="H338" s="5" t="s">
        <v>194</v>
      </c>
      <c r="I338" s="5">
        <v>76278.14</v>
      </c>
      <c r="J338" s="5" t="s">
        <v>1358</v>
      </c>
      <c r="K338" s="5" t="s">
        <v>118</v>
      </c>
      <c r="L338" s="5" t="s">
        <v>73</v>
      </c>
      <c r="M338" s="5">
        <v>2.65</v>
      </c>
      <c r="N338" s="5" t="s">
        <v>74</v>
      </c>
      <c r="O338" s="5">
        <v>11</v>
      </c>
    </row>
    <row r="339" spans="1:15" x14ac:dyDescent="0.2">
      <c r="A339" s="5" t="s">
        <v>1359</v>
      </c>
      <c r="B339" s="5" t="s">
        <v>1360</v>
      </c>
      <c r="C339" s="5">
        <v>29</v>
      </c>
      <c r="D339" s="5" t="s">
        <v>17</v>
      </c>
      <c r="E339" s="5" t="s">
        <v>1361</v>
      </c>
      <c r="F339" s="5">
        <v>-6852</v>
      </c>
      <c r="G339" s="5" t="s">
        <v>52</v>
      </c>
      <c r="H339" s="5" t="s">
        <v>79</v>
      </c>
      <c r="I339" s="5">
        <v>62229.47</v>
      </c>
      <c r="J339" s="5" t="s">
        <v>1362</v>
      </c>
      <c r="K339" s="5" t="s">
        <v>55</v>
      </c>
      <c r="L339" s="5" t="s">
        <v>23</v>
      </c>
      <c r="M339" s="5">
        <v>4.88</v>
      </c>
      <c r="N339" s="5" t="s">
        <v>74</v>
      </c>
      <c r="O339" s="5">
        <v>11</v>
      </c>
    </row>
    <row r="340" spans="1:15" x14ac:dyDescent="0.2">
      <c r="A340" s="5" t="s">
        <v>1363</v>
      </c>
      <c r="B340" s="5" t="s">
        <v>1364</v>
      </c>
      <c r="C340" s="5">
        <v>39</v>
      </c>
      <c r="D340" s="5" t="s">
        <v>27</v>
      </c>
      <c r="E340" s="5" t="s">
        <v>1365</v>
      </c>
      <c r="F340" s="5">
        <v>-2625</v>
      </c>
      <c r="G340" s="5" t="s">
        <v>99</v>
      </c>
      <c r="H340" s="5" t="s">
        <v>71</v>
      </c>
      <c r="I340" s="5">
        <v>56849.14</v>
      </c>
      <c r="J340" s="5" t="s">
        <v>1366</v>
      </c>
      <c r="K340" s="5" t="s">
        <v>47</v>
      </c>
      <c r="L340" s="5" t="s">
        <v>73</v>
      </c>
      <c r="M340" s="5">
        <v>2.68</v>
      </c>
      <c r="N340" s="5" t="s">
        <v>41</v>
      </c>
      <c r="O340" s="5">
        <v>23</v>
      </c>
    </row>
    <row r="341" spans="1:15" x14ac:dyDescent="0.2">
      <c r="A341" s="5" t="s">
        <v>1367</v>
      </c>
      <c r="B341" s="5" t="s">
        <v>1368</v>
      </c>
      <c r="C341" s="5">
        <v>24</v>
      </c>
      <c r="D341" s="5" t="s">
        <v>50</v>
      </c>
      <c r="E341" s="5" t="s">
        <v>1369</v>
      </c>
      <c r="F341" s="5">
        <v>-3134</v>
      </c>
      <c r="G341" s="5" t="s">
        <v>116</v>
      </c>
      <c r="H341" s="5" t="s">
        <v>66</v>
      </c>
      <c r="I341" s="5">
        <v>45350.78</v>
      </c>
      <c r="J341" s="5" t="s">
        <v>1370</v>
      </c>
      <c r="K341" s="5" t="s">
        <v>55</v>
      </c>
      <c r="L341" s="5" t="s">
        <v>32</v>
      </c>
      <c r="M341" s="5">
        <v>4.58</v>
      </c>
      <c r="N341" s="5" t="s">
        <v>33</v>
      </c>
      <c r="O341" s="5">
        <v>24</v>
      </c>
    </row>
    <row r="342" spans="1:15" x14ac:dyDescent="0.2">
      <c r="A342" s="5" t="s">
        <v>1371</v>
      </c>
      <c r="B342" s="5" t="s">
        <v>1372</v>
      </c>
      <c r="C342" s="5">
        <v>37</v>
      </c>
      <c r="D342" s="5" t="s">
        <v>50</v>
      </c>
      <c r="E342" s="5" t="s">
        <v>1373</v>
      </c>
      <c r="F342" s="5">
        <v>-2554</v>
      </c>
      <c r="G342" s="5" t="s">
        <v>99</v>
      </c>
      <c r="H342" s="5" t="s">
        <v>79</v>
      </c>
      <c r="I342" s="5">
        <v>141621.79999999999</v>
      </c>
      <c r="J342" s="5" t="s">
        <v>1374</v>
      </c>
      <c r="K342" s="5" t="s">
        <v>118</v>
      </c>
      <c r="L342" s="5" t="s">
        <v>32</v>
      </c>
      <c r="M342" s="5">
        <v>2.89</v>
      </c>
      <c r="N342" s="5" t="s">
        <v>33</v>
      </c>
      <c r="O342" s="5">
        <v>20</v>
      </c>
    </row>
    <row r="343" spans="1:15" x14ac:dyDescent="0.2">
      <c r="A343" s="5" t="s">
        <v>1375</v>
      </c>
      <c r="B343" s="5" t="s">
        <v>970</v>
      </c>
      <c r="C343" s="5">
        <v>24</v>
      </c>
      <c r="D343" s="5" t="s">
        <v>17</v>
      </c>
      <c r="E343" s="5" t="s">
        <v>1376</v>
      </c>
      <c r="F343" s="5">
        <v>-6107</v>
      </c>
      <c r="G343" s="5" t="s">
        <v>94</v>
      </c>
      <c r="H343" s="5" t="s">
        <v>194</v>
      </c>
      <c r="I343" s="5">
        <v>63814.93</v>
      </c>
      <c r="J343" s="5" t="s">
        <v>1377</v>
      </c>
      <c r="K343" s="5" t="s">
        <v>22</v>
      </c>
      <c r="L343" s="5" t="s">
        <v>32</v>
      </c>
      <c r="M343" s="5">
        <v>4.8899999999999997</v>
      </c>
      <c r="N343" s="5" t="s">
        <v>24</v>
      </c>
      <c r="O343" s="5">
        <v>40</v>
      </c>
    </row>
    <row r="344" spans="1:15" x14ac:dyDescent="0.2">
      <c r="A344" s="5" t="s">
        <v>1378</v>
      </c>
      <c r="B344" s="5" t="s">
        <v>1379</v>
      </c>
      <c r="C344" s="5">
        <v>22</v>
      </c>
      <c r="D344" s="5" t="s">
        <v>27</v>
      </c>
      <c r="E344" s="5" t="s">
        <v>1380</v>
      </c>
      <c r="F344" s="5">
        <v>-8503</v>
      </c>
      <c r="G344" s="5" t="s">
        <v>99</v>
      </c>
      <c r="H344" s="5" t="s">
        <v>144</v>
      </c>
      <c r="I344" s="5">
        <v>175481.06</v>
      </c>
      <c r="J344" s="5" t="s">
        <v>1381</v>
      </c>
      <c r="K344" s="5" t="s">
        <v>40</v>
      </c>
      <c r="L344" s="5" t="s">
        <v>32</v>
      </c>
      <c r="M344" s="5">
        <v>2.4900000000000002</v>
      </c>
      <c r="N344" s="5" t="s">
        <v>74</v>
      </c>
      <c r="O344" s="5">
        <v>15</v>
      </c>
    </row>
    <row r="345" spans="1:15" x14ac:dyDescent="0.2">
      <c r="A345" s="5" t="s">
        <v>1382</v>
      </c>
      <c r="B345" s="5" t="s">
        <v>1383</v>
      </c>
      <c r="C345" s="5">
        <v>27</v>
      </c>
      <c r="D345" s="5" t="s">
        <v>17</v>
      </c>
      <c r="E345" s="5" t="s">
        <v>1384</v>
      </c>
      <c r="F345" s="5">
        <v>-3405</v>
      </c>
      <c r="G345" s="5" t="s">
        <v>45</v>
      </c>
      <c r="H345" s="5" t="s">
        <v>173</v>
      </c>
      <c r="I345" s="5">
        <v>128463.36</v>
      </c>
      <c r="J345" s="5" t="s">
        <v>861</v>
      </c>
      <c r="K345" s="5" t="s">
        <v>118</v>
      </c>
      <c r="L345" s="5" t="s">
        <v>23</v>
      </c>
      <c r="M345" s="5">
        <v>1.5</v>
      </c>
      <c r="N345" s="5" t="s">
        <v>24</v>
      </c>
      <c r="O345" s="5">
        <v>20</v>
      </c>
    </row>
    <row r="346" spans="1:15" x14ac:dyDescent="0.2">
      <c r="A346" s="5" t="s">
        <v>1385</v>
      </c>
      <c r="B346" s="5" t="s">
        <v>1386</v>
      </c>
      <c r="C346" s="5">
        <v>44</v>
      </c>
      <c r="D346" s="5" t="s">
        <v>50</v>
      </c>
      <c r="E346" s="5" t="s">
        <v>1387</v>
      </c>
      <c r="F346" s="5">
        <v>-7706</v>
      </c>
      <c r="G346" s="5" t="s">
        <v>37</v>
      </c>
      <c r="H346" s="5" t="s">
        <v>53</v>
      </c>
      <c r="I346" s="5">
        <v>71350.95</v>
      </c>
      <c r="J346" s="5" t="s">
        <v>1388</v>
      </c>
      <c r="K346" s="5" t="s">
        <v>40</v>
      </c>
      <c r="L346" s="5" t="s">
        <v>56</v>
      </c>
      <c r="M346" s="5">
        <v>3.24</v>
      </c>
      <c r="N346" s="5" t="s">
        <v>57</v>
      </c>
      <c r="O346" s="5">
        <v>31</v>
      </c>
    </row>
    <row r="347" spans="1:15" x14ac:dyDescent="0.2">
      <c r="A347" s="5" t="s">
        <v>1389</v>
      </c>
      <c r="B347" s="5" t="s">
        <v>1390</v>
      </c>
      <c r="C347" s="5">
        <v>33</v>
      </c>
      <c r="D347" s="5" t="s">
        <v>17</v>
      </c>
      <c r="E347" s="5" t="s">
        <v>1391</v>
      </c>
      <c r="F347" s="5">
        <v>-10053</v>
      </c>
      <c r="G347" s="5" t="s">
        <v>116</v>
      </c>
      <c r="H347" s="5" t="s">
        <v>38</v>
      </c>
      <c r="I347" s="5">
        <v>167598.73000000001</v>
      </c>
      <c r="J347" s="5" t="s">
        <v>1392</v>
      </c>
      <c r="K347" s="5" t="s">
        <v>55</v>
      </c>
      <c r="L347" s="5" t="s">
        <v>23</v>
      </c>
      <c r="M347" s="5">
        <v>3.12</v>
      </c>
      <c r="N347" s="5" t="s">
        <v>41</v>
      </c>
      <c r="O347" s="5">
        <v>18</v>
      </c>
    </row>
    <row r="348" spans="1:15" x14ac:dyDescent="0.2">
      <c r="A348" s="5" t="s">
        <v>1393</v>
      </c>
      <c r="B348" s="5" t="s">
        <v>1394</v>
      </c>
      <c r="C348" s="5">
        <v>45</v>
      </c>
      <c r="D348" s="5" t="s">
        <v>50</v>
      </c>
      <c r="E348" s="5" t="s">
        <v>1395</v>
      </c>
      <c r="F348" s="5">
        <v>-11035</v>
      </c>
      <c r="G348" s="5" t="s">
        <v>29</v>
      </c>
      <c r="H348" s="5" t="s">
        <v>53</v>
      </c>
      <c r="I348" s="5">
        <v>163025.19</v>
      </c>
      <c r="J348" s="5" t="s">
        <v>1108</v>
      </c>
      <c r="K348" s="5" t="s">
        <v>62</v>
      </c>
      <c r="L348" s="5" t="s">
        <v>32</v>
      </c>
      <c r="M348" s="5">
        <v>2.2799999999999998</v>
      </c>
      <c r="N348" s="5" t="s">
        <v>74</v>
      </c>
      <c r="O348" s="5">
        <v>34</v>
      </c>
    </row>
    <row r="349" spans="1:15" x14ac:dyDescent="0.2">
      <c r="A349" s="5" t="s">
        <v>1396</v>
      </c>
      <c r="B349" s="5" t="s">
        <v>1397</v>
      </c>
      <c r="C349" s="5">
        <v>55</v>
      </c>
      <c r="D349" s="5" t="s">
        <v>17</v>
      </c>
      <c r="E349" s="5" t="s">
        <v>1398</v>
      </c>
      <c r="F349" s="5">
        <v>-5172</v>
      </c>
      <c r="G349" s="5" t="s">
        <v>52</v>
      </c>
      <c r="H349" s="5" t="s">
        <v>194</v>
      </c>
      <c r="I349" s="5">
        <v>81777.009999999995</v>
      </c>
      <c r="J349" s="5" t="s">
        <v>1399</v>
      </c>
      <c r="K349" s="5" t="s">
        <v>62</v>
      </c>
      <c r="L349" s="5" t="s">
        <v>23</v>
      </c>
      <c r="M349" s="5">
        <v>1.39</v>
      </c>
      <c r="N349" s="5" t="s">
        <v>74</v>
      </c>
      <c r="O349" s="5">
        <v>2</v>
      </c>
    </row>
    <row r="350" spans="1:15" x14ac:dyDescent="0.2">
      <c r="A350" s="5" t="s">
        <v>1400</v>
      </c>
      <c r="B350" s="5" t="s">
        <v>1401</v>
      </c>
      <c r="C350" s="5">
        <v>24</v>
      </c>
      <c r="D350" s="5" t="s">
        <v>27</v>
      </c>
      <c r="E350" s="5" t="s">
        <v>1402</v>
      </c>
      <c r="F350" s="5">
        <v>-3609</v>
      </c>
      <c r="G350" s="5" t="s">
        <v>45</v>
      </c>
      <c r="H350" s="5" t="s">
        <v>38</v>
      </c>
      <c r="I350" s="5">
        <v>128053.99</v>
      </c>
      <c r="J350" s="5" t="s">
        <v>1403</v>
      </c>
      <c r="K350" s="5" t="s">
        <v>40</v>
      </c>
      <c r="L350" s="5" t="s">
        <v>73</v>
      </c>
      <c r="M350" s="5">
        <v>1.2</v>
      </c>
      <c r="N350" s="5" t="s">
        <v>24</v>
      </c>
      <c r="O350" s="5">
        <v>38</v>
      </c>
    </row>
    <row r="351" spans="1:15" x14ac:dyDescent="0.2">
      <c r="A351" s="5" t="s">
        <v>1404</v>
      </c>
      <c r="B351" s="5" t="s">
        <v>1405</v>
      </c>
      <c r="C351" s="5">
        <v>22</v>
      </c>
      <c r="D351" s="5" t="s">
        <v>27</v>
      </c>
      <c r="E351" s="5" t="s">
        <v>1406</v>
      </c>
      <c r="F351" s="5">
        <v>-3964</v>
      </c>
      <c r="G351" s="5" t="s">
        <v>94</v>
      </c>
      <c r="H351" s="5" t="s">
        <v>144</v>
      </c>
      <c r="I351" s="5">
        <v>87334.28</v>
      </c>
      <c r="J351" s="5" t="s">
        <v>1407</v>
      </c>
      <c r="K351" s="5" t="s">
        <v>104</v>
      </c>
      <c r="L351" s="5" t="s">
        <v>73</v>
      </c>
      <c r="M351" s="5">
        <v>4.18</v>
      </c>
      <c r="N351" s="5" t="s">
        <v>74</v>
      </c>
      <c r="O351" s="5">
        <v>39</v>
      </c>
    </row>
    <row r="352" spans="1:15" x14ac:dyDescent="0.2">
      <c r="A352" s="5" t="s">
        <v>1408</v>
      </c>
      <c r="B352" s="5" t="s">
        <v>1409</v>
      </c>
      <c r="C352" s="5">
        <v>24</v>
      </c>
      <c r="D352" s="5" t="s">
        <v>17</v>
      </c>
      <c r="E352" s="5" t="s">
        <v>1410</v>
      </c>
      <c r="F352" s="5">
        <v>-5226</v>
      </c>
      <c r="G352" s="5" t="s">
        <v>85</v>
      </c>
      <c r="H352" s="5" t="s">
        <v>71</v>
      </c>
      <c r="I352" s="5">
        <v>49677.64</v>
      </c>
      <c r="J352" s="5" t="s">
        <v>1411</v>
      </c>
      <c r="K352" s="5" t="s">
        <v>118</v>
      </c>
      <c r="L352" s="5" t="s">
        <v>56</v>
      </c>
      <c r="M352" s="5">
        <v>1.76</v>
      </c>
      <c r="N352" s="5" t="s">
        <v>57</v>
      </c>
      <c r="O352" s="5">
        <v>15</v>
      </c>
    </row>
    <row r="353" spans="1:15" x14ac:dyDescent="0.2">
      <c r="A353" s="5" t="s">
        <v>1412</v>
      </c>
      <c r="B353" s="5" t="s">
        <v>1413</v>
      </c>
      <c r="C353" s="5">
        <v>33</v>
      </c>
      <c r="D353" s="5" t="s">
        <v>17</v>
      </c>
      <c r="E353" s="5" t="s">
        <v>1414</v>
      </c>
      <c r="F353" s="5">
        <v>-4023</v>
      </c>
      <c r="G353" s="5" t="s">
        <v>52</v>
      </c>
      <c r="H353" s="5" t="s">
        <v>173</v>
      </c>
      <c r="I353" s="5">
        <v>132801.42000000001</v>
      </c>
      <c r="J353" s="5" t="s">
        <v>1415</v>
      </c>
      <c r="K353" s="5" t="s">
        <v>104</v>
      </c>
      <c r="L353" s="5" t="s">
        <v>23</v>
      </c>
      <c r="M353" s="5">
        <v>1.67</v>
      </c>
      <c r="N353" s="5" t="s">
        <v>24</v>
      </c>
      <c r="O353" s="5">
        <v>35</v>
      </c>
    </row>
    <row r="354" spans="1:15" x14ac:dyDescent="0.2">
      <c r="A354" s="5" t="s">
        <v>1416</v>
      </c>
      <c r="B354" s="5" t="s">
        <v>1417</v>
      </c>
      <c r="C354" s="5">
        <v>43</v>
      </c>
      <c r="D354" s="5" t="s">
        <v>17</v>
      </c>
      <c r="E354" s="5" t="s">
        <v>1418</v>
      </c>
      <c r="F354" s="5">
        <v>-9717</v>
      </c>
      <c r="G354" s="5" t="s">
        <v>37</v>
      </c>
      <c r="H354" s="5" t="s">
        <v>173</v>
      </c>
      <c r="I354" s="5">
        <v>114761.79</v>
      </c>
      <c r="J354" s="5" t="s">
        <v>1419</v>
      </c>
      <c r="K354" s="5" t="s">
        <v>62</v>
      </c>
      <c r="L354" s="5" t="s">
        <v>56</v>
      </c>
      <c r="M354" s="5">
        <v>4.0599999999999996</v>
      </c>
      <c r="N354" s="5" t="s">
        <v>41</v>
      </c>
      <c r="O354" s="5">
        <v>20</v>
      </c>
    </row>
    <row r="355" spans="1:15" x14ac:dyDescent="0.2">
      <c r="A355" s="5" t="s">
        <v>1420</v>
      </c>
      <c r="B355" s="5" t="s">
        <v>1421</v>
      </c>
      <c r="C355" s="5">
        <v>58</v>
      </c>
      <c r="D355" s="5" t="s">
        <v>17</v>
      </c>
      <c r="E355" s="5" t="s">
        <v>1422</v>
      </c>
      <c r="F355" s="5">
        <v>-6629</v>
      </c>
      <c r="G355" s="5" t="s">
        <v>37</v>
      </c>
      <c r="H355" s="5" t="s">
        <v>79</v>
      </c>
      <c r="I355" s="5">
        <v>99887.47</v>
      </c>
      <c r="J355" s="5" t="s">
        <v>988</v>
      </c>
      <c r="K355" s="5" t="s">
        <v>22</v>
      </c>
      <c r="L355" s="5" t="s">
        <v>23</v>
      </c>
      <c r="M355" s="5">
        <v>4.93</v>
      </c>
      <c r="N355" s="5" t="s">
        <v>57</v>
      </c>
      <c r="O355" s="5">
        <v>1</v>
      </c>
    </row>
    <row r="356" spans="1:15" x14ac:dyDescent="0.2">
      <c r="A356" s="5" t="s">
        <v>1423</v>
      </c>
      <c r="B356" s="5" t="s">
        <v>1424</v>
      </c>
      <c r="C356" s="5">
        <v>41</v>
      </c>
      <c r="D356" s="5" t="s">
        <v>27</v>
      </c>
      <c r="E356" s="5" t="s">
        <v>1425</v>
      </c>
      <c r="F356" s="5">
        <v>-6904</v>
      </c>
      <c r="G356" s="5" t="s">
        <v>45</v>
      </c>
      <c r="H356" s="5" t="s">
        <v>194</v>
      </c>
      <c r="I356" s="5">
        <v>168271.25</v>
      </c>
      <c r="J356" s="5" t="s">
        <v>1426</v>
      </c>
      <c r="K356" s="5" t="s">
        <v>118</v>
      </c>
      <c r="L356" s="5" t="s">
        <v>32</v>
      </c>
      <c r="M356" s="5">
        <v>1.38</v>
      </c>
      <c r="N356" s="5" t="s">
        <v>41</v>
      </c>
      <c r="O356" s="5">
        <v>22</v>
      </c>
    </row>
    <row r="357" spans="1:15" x14ac:dyDescent="0.2">
      <c r="A357" s="5" t="s">
        <v>1427</v>
      </c>
      <c r="B357" s="5" t="s">
        <v>1428</v>
      </c>
      <c r="C357" s="5">
        <v>38</v>
      </c>
      <c r="D357" s="5" t="s">
        <v>50</v>
      </c>
      <c r="E357" s="5" t="s">
        <v>1429</v>
      </c>
      <c r="F357" s="5">
        <v>-5990</v>
      </c>
      <c r="G357" s="5" t="s">
        <v>116</v>
      </c>
      <c r="H357" s="5" t="s">
        <v>71</v>
      </c>
      <c r="I357" s="5">
        <v>117720.64</v>
      </c>
      <c r="J357" s="5" t="s">
        <v>1430</v>
      </c>
      <c r="K357" s="5" t="s">
        <v>47</v>
      </c>
      <c r="L357" s="5" t="s">
        <v>23</v>
      </c>
      <c r="M357" s="5">
        <v>3.89</v>
      </c>
      <c r="N357" s="5" t="s">
        <v>41</v>
      </c>
      <c r="O357" s="5">
        <v>11</v>
      </c>
    </row>
    <row r="358" spans="1:15" x14ac:dyDescent="0.2">
      <c r="A358" s="5" t="s">
        <v>1431</v>
      </c>
      <c r="B358" s="5" t="s">
        <v>1432</v>
      </c>
      <c r="C358" s="5">
        <v>58</v>
      </c>
      <c r="D358" s="5" t="s">
        <v>27</v>
      </c>
      <c r="E358" s="5" t="s">
        <v>1433</v>
      </c>
      <c r="F358" s="5">
        <v>-2875</v>
      </c>
      <c r="G358" s="5" t="s">
        <v>52</v>
      </c>
      <c r="H358" s="5" t="s">
        <v>66</v>
      </c>
      <c r="I358" s="5">
        <v>46379.22</v>
      </c>
      <c r="J358" s="5" t="s">
        <v>1434</v>
      </c>
      <c r="K358" s="5" t="s">
        <v>62</v>
      </c>
      <c r="L358" s="5" t="s">
        <v>73</v>
      </c>
      <c r="M358" s="5">
        <v>4.5199999999999996</v>
      </c>
      <c r="N358" s="5" t="s">
        <v>41</v>
      </c>
      <c r="O358" s="5">
        <v>26</v>
      </c>
    </row>
    <row r="359" spans="1:15" x14ac:dyDescent="0.2">
      <c r="A359" s="5" t="s">
        <v>1435</v>
      </c>
      <c r="B359" s="5" t="s">
        <v>801</v>
      </c>
      <c r="C359" s="5">
        <v>36</v>
      </c>
      <c r="D359" s="5" t="s">
        <v>17</v>
      </c>
      <c r="E359" s="5" t="s">
        <v>1436</v>
      </c>
      <c r="F359" s="5">
        <v>-8192</v>
      </c>
      <c r="G359" s="5" t="s">
        <v>45</v>
      </c>
      <c r="H359" s="5" t="s">
        <v>194</v>
      </c>
      <c r="I359" s="5">
        <v>111035.59</v>
      </c>
      <c r="J359" s="5" t="s">
        <v>1437</v>
      </c>
      <c r="K359" s="5" t="s">
        <v>118</v>
      </c>
      <c r="L359" s="5" t="s">
        <v>32</v>
      </c>
      <c r="M359" s="5">
        <v>2.31</v>
      </c>
      <c r="N359" s="5" t="s">
        <v>24</v>
      </c>
      <c r="O359" s="5">
        <v>9</v>
      </c>
    </row>
    <row r="360" spans="1:15" x14ac:dyDescent="0.2">
      <c r="A360" s="5" t="s">
        <v>1438</v>
      </c>
      <c r="B360" s="5" t="s">
        <v>1439</v>
      </c>
      <c r="C360" s="5">
        <v>47</v>
      </c>
      <c r="D360" s="5" t="s">
        <v>50</v>
      </c>
      <c r="E360" s="5" t="s">
        <v>1440</v>
      </c>
      <c r="F360" s="5">
        <v>-10766</v>
      </c>
      <c r="G360" s="5" t="s">
        <v>19</v>
      </c>
      <c r="H360" s="5" t="s">
        <v>30</v>
      </c>
      <c r="I360" s="5">
        <v>97630.67</v>
      </c>
      <c r="J360" s="5" t="s">
        <v>1441</v>
      </c>
      <c r="K360" s="5" t="s">
        <v>104</v>
      </c>
      <c r="L360" s="5" t="s">
        <v>32</v>
      </c>
      <c r="M360" s="5">
        <v>1.53</v>
      </c>
      <c r="N360" s="5" t="s">
        <v>74</v>
      </c>
      <c r="O360" s="5">
        <v>30</v>
      </c>
    </row>
    <row r="361" spans="1:15" x14ac:dyDescent="0.2">
      <c r="A361" s="5" t="s">
        <v>1442</v>
      </c>
      <c r="B361" s="5" t="s">
        <v>1443</v>
      </c>
      <c r="C361" s="5">
        <v>25</v>
      </c>
      <c r="D361" s="5" t="s">
        <v>17</v>
      </c>
      <c r="E361" s="5" t="s">
        <v>1444</v>
      </c>
      <c r="F361" s="5">
        <v>-8183</v>
      </c>
      <c r="G361" s="5" t="s">
        <v>85</v>
      </c>
      <c r="H361" s="5" t="s">
        <v>66</v>
      </c>
      <c r="I361" s="5">
        <v>147204.64000000001</v>
      </c>
      <c r="J361" s="5" t="s">
        <v>818</v>
      </c>
      <c r="K361" s="5" t="s">
        <v>55</v>
      </c>
      <c r="L361" s="5" t="s">
        <v>56</v>
      </c>
      <c r="M361" s="5">
        <v>3.24</v>
      </c>
      <c r="N361" s="5" t="s">
        <v>41</v>
      </c>
      <c r="O361" s="5">
        <v>25</v>
      </c>
    </row>
    <row r="362" spans="1:15" x14ac:dyDescent="0.2">
      <c r="A362" s="5" t="s">
        <v>1445</v>
      </c>
      <c r="B362" s="5" t="s">
        <v>1446</v>
      </c>
      <c r="C362" s="5">
        <v>34</v>
      </c>
      <c r="D362" s="5" t="s">
        <v>17</v>
      </c>
      <c r="E362" s="5" t="s">
        <v>1447</v>
      </c>
      <c r="F362" s="5">
        <v>-6622</v>
      </c>
      <c r="G362" s="5" t="s">
        <v>99</v>
      </c>
      <c r="H362" s="5" t="s">
        <v>71</v>
      </c>
      <c r="I362" s="5">
        <v>73607.28</v>
      </c>
      <c r="J362" s="5" t="s">
        <v>1448</v>
      </c>
      <c r="K362" s="5" t="s">
        <v>62</v>
      </c>
      <c r="L362" s="5" t="s">
        <v>23</v>
      </c>
      <c r="M362" s="5">
        <v>1.45</v>
      </c>
      <c r="N362" s="5" t="s">
        <v>41</v>
      </c>
      <c r="O362" s="5">
        <v>27</v>
      </c>
    </row>
    <row r="363" spans="1:15" x14ac:dyDescent="0.2">
      <c r="A363" s="5" t="s">
        <v>1449</v>
      </c>
      <c r="B363" s="5" t="s">
        <v>1450</v>
      </c>
      <c r="C363" s="5">
        <v>34</v>
      </c>
      <c r="D363" s="5" t="s">
        <v>50</v>
      </c>
      <c r="E363" s="5" t="s">
        <v>1451</v>
      </c>
      <c r="F363" s="5">
        <v>-2974</v>
      </c>
      <c r="G363" s="5" t="s">
        <v>116</v>
      </c>
      <c r="H363" s="5" t="s">
        <v>53</v>
      </c>
      <c r="I363" s="5">
        <v>178209.53</v>
      </c>
      <c r="J363" s="5" t="s">
        <v>1452</v>
      </c>
      <c r="K363" s="5" t="s">
        <v>40</v>
      </c>
      <c r="L363" s="5" t="s">
        <v>32</v>
      </c>
      <c r="M363" s="5">
        <v>2.76</v>
      </c>
      <c r="N363" s="5" t="s">
        <v>24</v>
      </c>
      <c r="O363" s="5">
        <v>12</v>
      </c>
    </row>
    <row r="364" spans="1:15" x14ac:dyDescent="0.2">
      <c r="A364" s="5" t="s">
        <v>1453</v>
      </c>
      <c r="B364" s="5" t="s">
        <v>1454</v>
      </c>
      <c r="C364" s="5">
        <v>31</v>
      </c>
      <c r="D364" s="5" t="s">
        <v>17</v>
      </c>
      <c r="E364" s="5" t="s">
        <v>1455</v>
      </c>
      <c r="F364" s="5">
        <v>-3064</v>
      </c>
      <c r="G364" s="5" t="s">
        <v>99</v>
      </c>
      <c r="H364" s="5" t="s">
        <v>38</v>
      </c>
      <c r="I364" s="5">
        <v>169375.81</v>
      </c>
      <c r="J364" s="5" t="s">
        <v>1456</v>
      </c>
      <c r="K364" s="5" t="s">
        <v>81</v>
      </c>
      <c r="L364" s="5" t="s">
        <v>23</v>
      </c>
      <c r="M364" s="5">
        <v>2.37</v>
      </c>
      <c r="N364" s="5" t="s">
        <v>74</v>
      </c>
      <c r="O364" s="5">
        <v>19</v>
      </c>
    </row>
    <row r="365" spans="1:15" x14ac:dyDescent="0.2">
      <c r="A365" s="5" t="s">
        <v>1457</v>
      </c>
      <c r="B365" s="5" t="s">
        <v>1458</v>
      </c>
      <c r="C365" s="5">
        <v>23</v>
      </c>
      <c r="D365" s="5" t="s">
        <v>50</v>
      </c>
      <c r="E365" s="5" t="s">
        <v>1459</v>
      </c>
      <c r="F365" s="5">
        <v>-6077</v>
      </c>
      <c r="G365" s="5" t="s">
        <v>99</v>
      </c>
      <c r="H365" s="5" t="s">
        <v>20</v>
      </c>
      <c r="I365" s="5">
        <v>110873.55</v>
      </c>
      <c r="J365" s="5" t="s">
        <v>1460</v>
      </c>
      <c r="K365" s="5" t="s">
        <v>118</v>
      </c>
      <c r="L365" s="5" t="s">
        <v>56</v>
      </c>
      <c r="M365" s="5">
        <v>3.49</v>
      </c>
      <c r="N365" s="5" t="s">
        <v>24</v>
      </c>
      <c r="O365" s="5">
        <v>1</v>
      </c>
    </row>
    <row r="366" spans="1:15" x14ac:dyDescent="0.2">
      <c r="A366" s="5" t="s">
        <v>1461</v>
      </c>
      <c r="B366" s="5" t="s">
        <v>1462</v>
      </c>
      <c r="C366" s="5">
        <v>64</v>
      </c>
      <c r="D366" s="5" t="s">
        <v>17</v>
      </c>
      <c r="E366" s="5" t="s">
        <v>1463</v>
      </c>
      <c r="F366" s="5">
        <v>-2718</v>
      </c>
      <c r="G366" s="5" t="s">
        <v>116</v>
      </c>
      <c r="H366" s="5" t="s">
        <v>30</v>
      </c>
      <c r="I366" s="5">
        <v>149432.32999999999</v>
      </c>
      <c r="J366" s="5" t="s">
        <v>1464</v>
      </c>
      <c r="K366" s="5" t="s">
        <v>81</v>
      </c>
      <c r="L366" s="5" t="s">
        <v>23</v>
      </c>
      <c r="M366" s="5">
        <v>2.86</v>
      </c>
      <c r="N366" s="5" t="s">
        <v>74</v>
      </c>
      <c r="O366" s="5">
        <v>4</v>
      </c>
    </row>
    <row r="367" spans="1:15" x14ac:dyDescent="0.2">
      <c r="A367" s="5" t="s">
        <v>1465</v>
      </c>
      <c r="B367" s="5" t="s">
        <v>307</v>
      </c>
      <c r="C367" s="5">
        <v>39</v>
      </c>
      <c r="D367" s="5" t="s">
        <v>17</v>
      </c>
      <c r="E367" s="5" t="s">
        <v>1466</v>
      </c>
      <c r="F367" s="5">
        <v>-4319</v>
      </c>
      <c r="G367" s="5" t="s">
        <v>45</v>
      </c>
      <c r="H367" s="5" t="s">
        <v>194</v>
      </c>
      <c r="I367" s="5">
        <v>160774.51</v>
      </c>
      <c r="J367" s="5" t="s">
        <v>1467</v>
      </c>
      <c r="K367" s="5" t="s">
        <v>104</v>
      </c>
      <c r="L367" s="5" t="s">
        <v>32</v>
      </c>
      <c r="M367" s="5">
        <v>4.92</v>
      </c>
      <c r="N367" s="5" t="s">
        <v>57</v>
      </c>
      <c r="O367" s="5">
        <v>6</v>
      </c>
    </row>
    <row r="368" spans="1:15" x14ac:dyDescent="0.2">
      <c r="A368" s="5" t="s">
        <v>1468</v>
      </c>
      <c r="B368" s="5" t="s">
        <v>1469</v>
      </c>
      <c r="C368" s="5">
        <v>60</v>
      </c>
      <c r="D368" s="5" t="s">
        <v>17</v>
      </c>
      <c r="E368" s="5" t="s">
        <v>1470</v>
      </c>
      <c r="F368" s="5">
        <v>-9894</v>
      </c>
      <c r="G368" s="5" t="s">
        <v>94</v>
      </c>
      <c r="H368" s="5" t="s">
        <v>20</v>
      </c>
      <c r="I368" s="5">
        <v>169320.75</v>
      </c>
      <c r="J368" s="5" t="s">
        <v>1471</v>
      </c>
      <c r="K368" s="5" t="s">
        <v>22</v>
      </c>
      <c r="L368" s="5" t="s">
        <v>32</v>
      </c>
      <c r="M368" s="5">
        <v>4.6900000000000004</v>
      </c>
      <c r="N368" s="5" t="s">
        <v>33</v>
      </c>
      <c r="O368" s="5">
        <v>21</v>
      </c>
    </row>
    <row r="369" spans="1:15" x14ac:dyDescent="0.2">
      <c r="A369" s="5" t="s">
        <v>1472</v>
      </c>
      <c r="B369" s="5" t="s">
        <v>1473</v>
      </c>
      <c r="C369" s="5">
        <v>32</v>
      </c>
      <c r="D369" s="5" t="s">
        <v>27</v>
      </c>
      <c r="E369" s="5" t="s">
        <v>1474</v>
      </c>
      <c r="F369" s="5">
        <v>-8181</v>
      </c>
      <c r="G369" s="5" t="s">
        <v>116</v>
      </c>
      <c r="H369" s="5" t="s">
        <v>30</v>
      </c>
      <c r="I369" s="5">
        <v>179419.19</v>
      </c>
      <c r="J369" s="5" t="s">
        <v>1211</v>
      </c>
      <c r="K369" s="5" t="s">
        <v>81</v>
      </c>
      <c r="L369" s="5" t="s">
        <v>23</v>
      </c>
      <c r="M369" s="5">
        <v>3.5</v>
      </c>
      <c r="N369" s="5" t="s">
        <v>41</v>
      </c>
      <c r="O369" s="5">
        <v>1</v>
      </c>
    </row>
    <row r="370" spans="1:15" x14ac:dyDescent="0.2">
      <c r="A370" s="5" t="s">
        <v>1475</v>
      </c>
      <c r="B370" s="5" t="s">
        <v>1476</v>
      </c>
      <c r="C370" s="5">
        <v>36</v>
      </c>
      <c r="D370" s="5" t="s">
        <v>27</v>
      </c>
      <c r="E370" s="5" t="s">
        <v>1477</v>
      </c>
      <c r="F370" s="5">
        <v>-4621</v>
      </c>
      <c r="G370" s="5" t="s">
        <v>19</v>
      </c>
      <c r="H370" s="5" t="s">
        <v>66</v>
      </c>
      <c r="I370" s="5">
        <v>110504.09</v>
      </c>
      <c r="J370" s="5" t="s">
        <v>512</v>
      </c>
      <c r="K370" s="5" t="s">
        <v>127</v>
      </c>
      <c r="L370" s="5" t="s">
        <v>32</v>
      </c>
      <c r="M370" s="5">
        <v>2.67</v>
      </c>
      <c r="N370" s="5" t="s">
        <v>57</v>
      </c>
      <c r="O370" s="5">
        <v>9</v>
      </c>
    </row>
    <row r="371" spans="1:15" x14ac:dyDescent="0.2">
      <c r="A371" s="5" t="s">
        <v>1478</v>
      </c>
      <c r="B371" s="5" t="s">
        <v>1479</v>
      </c>
      <c r="C371" s="5">
        <v>60</v>
      </c>
      <c r="D371" s="5" t="s">
        <v>50</v>
      </c>
      <c r="E371" s="5" t="s">
        <v>1480</v>
      </c>
      <c r="F371" s="5">
        <v>-5375</v>
      </c>
      <c r="G371" s="5" t="s">
        <v>78</v>
      </c>
      <c r="H371" s="5" t="s">
        <v>38</v>
      </c>
      <c r="I371" s="5">
        <v>113496.3</v>
      </c>
      <c r="J371" s="5" t="s">
        <v>1481</v>
      </c>
      <c r="K371" s="5" t="s">
        <v>47</v>
      </c>
      <c r="L371" s="5" t="s">
        <v>32</v>
      </c>
      <c r="M371" s="5">
        <v>2.2400000000000002</v>
      </c>
      <c r="N371" s="5" t="s">
        <v>57</v>
      </c>
      <c r="O371" s="5">
        <v>8</v>
      </c>
    </row>
    <row r="372" spans="1:15" x14ac:dyDescent="0.2">
      <c r="A372" s="5" t="s">
        <v>1482</v>
      </c>
      <c r="B372" s="5" t="s">
        <v>1483</v>
      </c>
      <c r="C372" s="5">
        <v>31</v>
      </c>
      <c r="D372" s="5" t="s">
        <v>17</v>
      </c>
      <c r="E372" s="5" t="s">
        <v>1484</v>
      </c>
      <c r="F372" s="5">
        <v>-2896</v>
      </c>
      <c r="G372" s="5" t="s">
        <v>85</v>
      </c>
      <c r="H372" s="5" t="s">
        <v>20</v>
      </c>
      <c r="I372" s="5">
        <v>172547.23</v>
      </c>
      <c r="J372" s="5" t="s">
        <v>1485</v>
      </c>
      <c r="K372" s="5" t="s">
        <v>55</v>
      </c>
      <c r="L372" s="5" t="s">
        <v>73</v>
      </c>
      <c r="M372" s="5">
        <v>4.3600000000000003</v>
      </c>
      <c r="N372" s="5" t="s">
        <v>24</v>
      </c>
      <c r="O372" s="5">
        <v>1</v>
      </c>
    </row>
    <row r="373" spans="1:15" x14ac:dyDescent="0.2">
      <c r="A373" s="5" t="s">
        <v>1486</v>
      </c>
      <c r="B373" s="5" t="s">
        <v>1487</v>
      </c>
      <c r="C373" s="5">
        <v>48</v>
      </c>
      <c r="D373" s="5" t="s">
        <v>50</v>
      </c>
      <c r="E373" s="5" t="s">
        <v>1488</v>
      </c>
      <c r="F373" s="5">
        <v>-7000</v>
      </c>
      <c r="G373" s="5" t="s">
        <v>78</v>
      </c>
      <c r="H373" s="5" t="s">
        <v>30</v>
      </c>
      <c r="I373" s="5">
        <v>50481.86</v>
      </c>
      <c r="J373" s="5" t="s">
        <v>1489</v>
      </c>
      <c r="K373" s="5" t="s">
        <v>22</v>
      </c>
      <c r="L373" s="5" t="s">
        <v>73</v>
      </c>
      <c r="M373" s="5">
        <v>3.42</v>
      </c>
      <c r="N373" s="5" t="s">
        <v>57</v>
      </c>
      <c r="O373" s="5">
        <v>14</v>
      </c>
    </row>
    <row r="374" spans="1:15" x14ac:dyDescent="0.2">
      <c r="A374" s="5" t="s">
        <v>1490</v>
      </c>
      <c r="B374" s="5" t="s">
        <v>1491</v>
      </c>
      <c r="C374" s="5">
        <v>36</v>
      </c>
      <c r="D374" s="5" t="s">
        <v>17</v>
      </c>
      <c r="E374" s="5" t="s">
        <v>1492</v>
      </c>
      <c r="F374" s="5">
        <v>-9555</v>
      </c>
      <c r="G374" s="5" t="s">
        <v>78</v>
      </c>
      <c r="H374" s="5" t="s">
        <v>20</v>
      </c>
      <c r="I374" s="5">
        <v>157690.04</v>
      </c>
      <c r="J374" s="5" t="s">
        <v>1493</v>
      </c>
      <c r="K374" s="5" t="s">
        <v>62</v>
      </c>
      <c r="L374" s="5" t="s">
        <v>32</v>
      </c>
      <c r="M374" s="5">
        <v>4.41</v>
      </c>
      <c r="N374" s="5" t="s">
        <v>41</v>
      </c>
      <c r="O374" s="5">
        <v>30</v>
      </c>
    </row>
    <row r="375" spans="1:15" x14ac:dyDescent="0.2">
      <c r="A375" s="5" t="s">
        <v>1494</v>
      </c>
      <c r="B375" s="5" t="s">
        <v>1495</v>
      </c>
      <c r="C375" s="5">
        <v>34</v>
      </c>
      <c r="D375" s="5" t="s">
        <v>27</v>
      </c>
      <c r="E375" s="5" t="s">
        <v>1496</v>
      </c>
      <c r="F375" s="5">
        <v>-2744</v>
      </c>
      <c r="G375" s="5" t="s">
        <v>116</v>
      </c>
      <c r="H375" s="5" t="s">
        <v>66</v>
      </c>
      <c r="I375" s="5">
        <v>67270.36</v>
      </c>
      <c r="J375" s="5" t="s">
        <v>1497</v>
      </c>
      <c r="K375" s="5" t="s">
        <v>47</v>
      </c>
      <c r="L375" s="5" t="s">
        <v>32</v>
      </c>
      <c r="M375" s="5">
        <v>1.26</v>
      </c>
      <c r="N375" s="5" t="s">
        <v>41</v>
      </c>
      <c r="O375" s="5">
        <v>39</v>
      </c>
    </row>
    <row r="376" spans="1:15" x14ac:dyDescent="0.2">
      <c r="A376" s="5" t="s">
        <v>1498</v>
      </c>
      <c r="B376" s="5" t="s">
        <v>1432</v>
      </c>
      <c r="C376" s="5">
        <v>42</v>
      </c>
      <c r="D376" s="5" t="s">
        <v>50</v>
      </c>
      <c r="E376" s="5" t="s">
        <v>1499</v>
      </c>
      <c r="F376" s="5">
        <v>-2835</v>
      </c>
      <c r="G376" s="5" t="s">
        <v>52</v>
      </c>
      <c r="H376" s="5" t="s">
        <v>66</v>
      </c>
      <c r="I376" s="5">
        <v>139429.13</v>
      </c>
      <c r="J376" s="5" t="s">
        <v>1500</v>
      </c>
      <c r="K376" s="5" t="s">
        <v>127</v>
      </c>
      <c r="L376" s="5" t="s">
        <v>23</v>
      </c>
      <c r="M376" s="5">
        <v>3.08</v>
      </c>
      <c r="N376" s="5" t="s">
        <v>41</v>
      </c>
      <c r="O376" s="5">
        <v>29</v>
      </c>
    </row>
    <row r="377" spans="1:15" x14ac:dyDescent="0.2">
      <c r="A377" s="5" t="s">
        <v>1501</v>
      </c>
      <c r="B377" s="5" t="s">
        <v>1502</v>
      </c>
      <c r="C377" s="5">
        <v>55</v>
      </c>
      <c r="D377" s="5" t="s">
        <v>17</v>
      </c>
      <c r="E377" s="5" t="s">
        <v>1503</v>
      </c>
      <c r="F377" s="5">
        <v>-8438</v>
      </c>
      <c r="G377" s="5" t="s">
        <v>85</v>
      </c>
      <c r="H377" s="5" t="s">
        <v>144</v>
      </c>
      <c r="I377" s="5">
        <v>62528.3</v>
      </c>
      <c r="J377" s="5" t="s">
        <v>1504</v>
      </c>
      <c r="K377" s="5" t="s">
        <v>104</v>
      </c>
      <c r="L377" s="5" t="s">
        <v>73</v>
      </c>
      <c r="M377" s="5">
        <v>4.09</v>
      </c>
      <c r="N377" s="5" t="s">
        <v>33</v>
      </c>
      <c r="O377" s="5">
        <v>29</v>
      </c>
    </row>
    <row r="378" spans="1:15" x14ac:dyDescent="0.2">
      <c r="A378" s="5" t="s">
        <v>1505</v>
      </c>
      <c r="B378" s="5" t="s">
        <v>1506</v>
      </c>
      <c r="C378" s="5">
        <v>40</v>
      </c>
      <c r="D378" s="5" t="s">
        <v>17</v>
      </c>
      <c r="E378" s="5" t="s">
        <v>1507</v>
      </c>
      <c r="F378" s="5">
        <v>-4864</v>
      </c>
      <c r="G378" s="5" t="s">
        <v>94</v>
      </c>
      <c r="H378" s="5" t="s">
        <v>79</v>
      </c>
      <c r="I378" s="5">
        <v>48113.919999999998</v>
      </c>
      <c r="J378" s="5" t="s">
        <v>1508</v>
      </c>
      <c r="K378" s="5" t="s">
        <v>136</v>
      </c>
      <c r="L378" s="5" t="s">
        <v>32</v>
      </c>
      <c r="M378" s="5">
        <v>4.1100000000000003</v>
      </c>
      <c r="N378" s="5" t="s">
        <v>57</v>
      </c>
      <c r="O378" s="5">
        <v>8</v>
      </c>
    </row>
    <row r="379" spans="1:15" x14ac:dyDescent="0.2">
      <c r="A379" s="5" t="s">
        <v>1509</v>
      </c>
      <c r="B379" s="5" t="s">
        <v>1510</v>
      </c>
      <c r="C379" s="5">
        <v>42</v>
      </c>
      <c r="D379" s="5" t="s">
        <v>50</v>
      </c>
      <c r="E379" s="5" t="s">
        <v>1511</v>
      </c>
      <c r="F379" s="5">
        <v>-5254</v>
      </c>
      <c r="G379" s="5" t="s">
        <v>94</v>
      </c>
      <c r="H379" s="5" t="s">
        <v>71</v>
      </c>
      <c r="I379" s="5">
        <v>71261.929999999993</v>
      </c>
      <c r="J379" s="5" t="s">
        <v>1512</v>
      </c>
      <c r="K379" s="5" t="s">
        <v>55</v>
      </c>
      <c r="L379" s="5" t="s">
        <v>23</v>
      </c>
      <c r="M379" s="5">
        <v>1.36</v>
      </c>
      <c r="N379" s="5" t="s">
        <v>41</v>
      </c>
      <c r="O379" s="5">
        <v>40</v>
      </c>
    </row>
    <row r="380" spans="1:15" x14ac:dyDescent="0.2">
      <c r="A380" s="5" t="s">
        <v>1513</v>
      </c>
      <c r="B380" s="5" t="s">
        <v>1514</v>
      </c>
      <c r="C380" s="5">
        <v>55</v>
      </c>
      <c r="D380" s="5" t="s">
        <v>17</v>
      </c>
      <c r="E380" s="5" t="s">
        <v>1515</v>
      </c>
      <c r="F380" s="5">
        <v>-11236</v>
      </c>
      <c r="G380" s="5" t="s">
        <v>52</v>
      </c>
      <c r="H380" s="5" t="s">
        <v>53</v>
      </c>
      <c r="I380" s="5">
        <v>89908.4</v>
      </c>
      <c r="J380" s="5" t="s">
        <v>1516</v>
      </c>
      <c r="K380" s="5" t="s">
        <v>22</v>
      </c>
      <c r="L380" s="5" t="s">
        <v>32</v>
      </c>
      <c r="M380" s="5">
        <v>4.6500000000000004</v>
      </c>
      <c r="N380" s="5" t="s">
        <v>57</v>
      </c>
      <c r="O380" s="5">
        <v>9</v>
      </c>
    </row>
    <row r="381" spans="1:15" x14ac:dyDescent="0.2">
      <c r="A381" s="5" t="s">
        <v>1517</v>
      </c>
      <c r="B381" s="5" t="s">
        <v>1518</v>
      </c>
      <c r="C381" s="5">
        <v>33</v>
      </c>
      <c r="D381" s="5" t="s">
        <v>17</v>
      </c>
      <c r="E381" s="5" t="s">
        <v>1519</v>
      </c>
      <c r="F381" s="5">
        <v>-7114</v>
      </c>
      <c r="G381" s="5" t="s">
        <v>94</v>
      </c>
      <c r="H381" s="5" t="s">
        <v>194</v>
      </c>
      <c r="I381" s="5">
        <v>125835.66</v>
      </c>
      <c r="J381" s="5" t="s">
        <v>1520</v>
      </c>
      <c r="K381" s="5" t="s">
        <v>55</v>
      </c>
      <c r="L381" s="5" t="s">
        <v>32</v>
      </c>
      <c r="M381" s="5">
        <v>1.01</v>
      </c>
      <c r="N381" s="5" t="s">
        <v>33</v>
      </c>
      <c r="O381" s="5">
        <v>0</v>
      </c>
    </row>
    <row r="382" spans="1:15" x14ac:dyDescent="0.2">
      <c r="A382" s="5" t="s">
        <v>1521</v>
      </c>
      <c r="B382" s="5" t="s">
        <v>1522</v>
      </c>
      <c r="C382" s="5">
        <v>53</v>
      </c>
      <c r="D382" s="5" t="s">
        <v>17</v>
      </c>
      <c r="E382" s="5" t="s">
        <v>1523</v>
      </c>
      <c r="F382" s="5">
        <v>-6323</v>
      </c>
      <c r="G382" s="5" t="s">
        <v>99</v>
      </c>
      <c r="H382" s="5" t="s">
        <v>38</v>
      </c>
      <c r="I382" s="5">
        <v>130623.24</v>
      </c>
      <c r="J382" s="5" t="s">
        <v>379</v>
      </c>
      <c r="K382" s="5" t="s">
        <v>104</v>
      </c>
      <c r="L382" s="5" t="s">
        <v>56</v>
      </c>
      <c r="M382" s="5">
        <v>1.32</v>
      </c>
      <c r="N382" s="5" t="s">
        <v>57</v>
      </c>
      <c r="O382" s="5">
        <v>0</v>
      </c>
    </row>
    <row r="383" spans="1:15" x14ac:dyDescent="0.2">
      <c r="A383" s="5" t="s">
        <v>1524</v>
      </c>
      <c r="B383" s="5" t="s">
        <v>1525</v>
      </c>
      <c r="C383" s="5">
        <v>39</v>
      </c>
      <c r="D383" s="5" t="s">
        <v>17</v>
      </c>
      <c r="E383" s="5" t="s">
        <v>1526</v>
      </c>
      <c r="F383" s="5">
        <v>-6109</v>
      </c>
      <c r="G383" s="5" t="s">
        <v>45</v>
      </c>
      <c r="H383" s="5" t="s">
        <v>53</v>
      </c>
      <c r="I383" s="5">
        <v>56497.14</v>
      </c>
      <c r="J383" s="5" t="s">
        <v>1527</v>
      </c>
      <c r="K383" s="5" t="s">
        <v>62</v>
      </c>
      <c r="L383" s="5" t="s">
        <v>23</v>
      </c>
      <c r="M383" s="5">
        <v>1.58</v>
      </c>
      <c r="N383" s="5" t="s">
        <v>74</v>
      </c>
      <c r="O383" s="5">
        <v>36</v>
      </c>
    </row>
    <row r="384" spans="1:15" x14ac:dyDescent="0.2">
      <c r="A384" s="5" t="s">
        <v>1528</v>
      </c>
      <c r="B384" s="5" t="s">
        <v>1529</v>
      </c>
      <c r="C384" s="5">
        <v>43</v>
      </c>
      <c r="D384" s="5" t="s">
        <v>27</v>
      </c>
      <c r="E384" s="5" t="s">
        <v>1530</v>
      </c>
      <c r="F384" s="5">
        <v>-4756</v>
      </c>
      <c r="G384" s="5" t="s">
        <v>78</v>
      </c>
      <c r="H384" s="5" t="s">
        <v>194</v>
      </c>
      <c r="I384" s="5">
        <v>123608.01</v>
      </c>
      <c r="J384" s="5" t="s">
        <v>1512</v>
      </c>
      <c r="K384" s="5" t="s">
        <v>127</v>
      </c>
      <c r="L384" s="5" t="s">
        <v>32</v>
      </c>
      <c r="M384" s="5">
        <v>4.87</v>
      </c>
      <c r="N384" s="5" t="s">
        <v>57</v>
      </c>
      <c r="O384" s="5">
        <v>23</v>
      </c>
    </row>
    <row r="385" spans="1:15" x14ac:dyDescent="0.2">
      <c r="A385" s="5" t="s">
        <v>1531</v>
      </c>
      <c r="B385" s="5" t="s">
        <v>935</v>
      </c>
      <c r="C385" s="5">
        <v>41</v>
      </c>
      <c r="D385" s="5" t="s">
        <v>50</v>
      </c>
      <c r="E385" s="5" t="s">
        <v>1532</v>
      </c>
      <c r="F385" s="5">
        <v>-3634</v>
      </c>
      <c r="G385" s="5" t="s">
        <v>29</v>
      </c>
      <c r="H385" s="5" t="s">
        <v>20</v>
      </c>
      <c r="I385" s="5">
        <v>44414.25</v>
      </c>
      <c r="J385" s="5" t="s">
        <v>1533</v>
      </c>
      <c r="K385" s="5" t="s">
        <v>55</v>
      </c>
      <c r="L385" s="5" t="s">
        <v>23</v>
      </c>
      <c r="M385" s="5">
        <v>3.78</v>
      </c>
      <c r="N385" s="5" t="s">
        <v>33</v>
      </c>
      <c r="O385" s="5">
        <v>21</v>
      </c>
    </row>
    <row r="386" spans="1:15" x14ac:dyDescent="0.2">
      <c r="A386" s="5" t="s">
        <v>1534</v>
      </c>
      <c r="B386" s="5" t="s">
        <v>1535</v>
      </c>
      <c r="C386" s="5">
        <v>55</v>
      </c>
      <c r="D386" s="5" t="s">
        <v>27</v>
      </c>
      <c r="E386" s="5" t="s">
        <v>1536</v>
      </c>
      <c r="F386" s="5">
        <v>-3092</v>
      </c>
      <c r="G386" s="5" t="s">
        <v>19</v>
      </c>
      <c r="H386" s="5" t="s">
        <v>38</v>
      </c>
      <c r="I386" s="5">
        <v>140810.64000000001</v>
      </c>
      <c r="J386" s="5" t="s">
        <v>1537</v>
      </c>
      <c r="K386" s="5" t="s">
        <v>118</v>
      </c>
      <c r="L386" s="5" t="s">
        <v>23</v>
      </c>
      <c r="M386" s="5">
        <v>2.93</v>
      </c>
      <c r="N386" s="5" t="s">
        <v>57</v>
      </c>
      <c r="O386" s="5">
        <v>18</v>
      </c>
    </row>
    <row r="387" spans="1:15" x14ac:dyDescent="0.2">
      <c r="A387" s="5" t="s">
        <v>1538</v>
      </c>
      <c r="B387" s="5" t="s">
        <v>167</v>
      </c>
      <c r="C387" s="5">
        <v>42</v>
      </c>
      <c r="D387" s="5" t="s">
        <v>50</v>
      </c>
      <c r="E387" s="5" t="s">
        <v>1539</v>
      </c>
      <c r="F387" s="5">
        <v>-8322</v>
      </c>
      <c r="G387" s="5" t="s">
        <v>78</v>
      </c>
      <c r="H387" s="5" t="s">
        <v>38</v>
      </c>
      <c r="I387" s="5">
        <v>116581.98</v>
      </c>
      <c r="J387" s="5" t="s">
        <v>1540</v>
      </c>
      <c r="K387" s="5" t="s">
        <v>40</v>
      </c>
      <c r="L387" s="5" t="s">
        <v>56</v>
      </c>
      <c r="M387" s="5">
        <v>4.2300000000000004</v>
      </c>
      <c r="N387" s="5" t="s">
        <v>57</v>
      </c>
      <c r="O387" s="5">
        <v>14</v>
      </c>
    </row>
    <row r="388" spans="1:15" x14ac:dyDescent="0.2">
      <c r="A388" s="5" t="s">
        <v>1541</v>
      </c>
      <c r="B388" s="5" t="s">
        <v>268</v>
      </c>
      <c r="C388" s="5">
        <v>34</v>
      </c>
      <c r="D388" s="5" t="s">
        <v>27</v>
      </c>
      <c r="E388" s="5" t="s">
        <v>1542</v>
      </c>
      <c r="F388" s="5">
        <v>-3731</v>
      </c>
      <c r="G388" s="5" t="s">
        <v>99</v>
      </c>
      <c r="H388" s="5" t="s">
        <v>38</v>
      </c>
      <c r="I388" s="5">
        <v>179853.12</v>
      </c>
      <c r="J388" s="5" t="s">
        <v>1543</v>
      </c>
      <c r="K388" s="5" t="s">
        <v>22</v>
      </c>
      <c r="L388" s="5" t="s">
        <v>73</v>
      </c>
      <c r="M388" s="5">
        <v>2.4</v>
      </c>
      <c r="N388" s="5" t="s">
        <v>24</v>
      </c>
      <c r="O388" s="5">
        <v>0</v>
      </c>
    </row>
    <row r="389" spans="1:15" x14ac:dyDescent="0.2">
      <c r="A389" s="5" t="s">
        <v>1544</v>
      </c>
      <c r="B389" s="5" t="s">
        <v>1545</v>
      </c>
      <c r="C389" s="5">
        <v>40</v>
      </c>
      <c r="D389" s="5" t="s">
        <v>50</v>
      </c>
      <c r="E389" s="5" t="s">
        <v>1546</v>
      </c>
      <c r="F389" s="5">
        <v>-10222</v>
      </c>
      <c r="G389" s="5" t="s">
        <v>85</v>
      </c>
      <c r="H389" s="5" t="s">
        <v>173</v>
      </c>
      <c r="I389" s="5">
        <v>146219.73000000001</v>
      </c>
      <c r="J389" s="5" t="s">
        <v>406</v>
      </c>
      <c r="K389" s="5" t="s">
        <v>62</v>
      </c>
      <c r="L389" s="5" t="s">
        <v>73</v>
      </c>
      <c r="M389" s="5">
        <v>2.58</v>
      </c>
      <c r="N389" s="5" t="s">
        <v>57</v>
      </c>
      <c r="O389" s="5">
        <v>39</v>
      </c>
    </row>
    <row r="390" spans="1:15" x14ac:dyDescent="0.2">
      <c r="A390" s="5" t="s">
        <v>1547</v>
      </c>
      <c r="B390" s="5" t="s">
        <v>1548</v>
      </c>
      <c r="C390" s="5">
        <v>34</v>
      </c>
      <c r="D390" s="5" t="s">
        <v>50</v>
      </c>
      <c r="E390" s="5" t="s">
        <v>1549</v>
      </c>
      <c r="F390" s="5">
        <v>-10251</v>
      </c>
      <c r="G390" s="5" t="s">
        <v>45</v>
      </c>
      <c r="H390" s="5" t="s">
        <v>53</v>
      </c>
      <c r="I390" s="5">
        <v>104816.85</v>
      </c>
      <c r="J390" s="5" t="s">
        <v>429</v>
      </c>
      <c r="K390" s="5" t="s">
        <v>40</v>
      </c>
      <c r="L390" s="5" t="s">
        <v>73</v>
      </c>
      <c r="M390" s="5">
        <v>2.85</v>
      </c>
      <c r="N390" s="5" t="s">
        <v>41</v>
      </c>
      <c r="O390" s="5">
        <v>3</v>
      </c>
    </row>
    <row r="391" spans="1:15" x14ac:dyDescent="0.2">
      <c r="A391" s="5" t="s">
        <v>1550</v>
      </c>
      <c r="B391" s="5" t="s">
        <v>1551</v>
      </c>
      <c r="C391" s="5">
        <v>58</v>
      </c>
      <c r="D391" s="5" t="s">
        <v>17</v>
      </c>
      <c r="E391" s="5" t="s">
        <v>1552</v>
      </c>
      <c r="F391" s="5">
        <v>-10969</v>
      </c>
      <c r="G391" s="5" t="s">
        <v>45</v>
      </c>
      <c r="H391" s="5" t="s">
        <v>30</v>
      </c>
      <c r="I391" s="5">
        <v>118722.66</v>
      </c>
      <c r="J391" s="5" t="s">
        <v>1553</v>
      </c>
      <c r="K391" s="5" t="s">
        <v>62</v>
      </c>
      <c r="L391" s="5" t="s">
        <v>23</v>
      </c>
      <c r="M391" s="5">
        <v>4.88</v>
      </c>
      <c r="N391" s="5" t="s">
        <v>33</v>
      </c>
      <c r="O391" s="5">
        <v>1</v>
      </c>
    </row>
    <row r="392" spans="1:15" x14ac:dyDescent="0.2">
      <c r="A392" s="5" t="s">
        <v>1554</v>
      </c>
      <c r="B392" s="5" t="s">
        <v>1555</v>
      </c>
      <c r="C392" s="5">
        <v>62</v>
      </c>
      <c r="D392" s="5" t="s">
        <v>17</v>
      </c>
      <c r="E392" s="5" t="s">
        <v>1556</v>
      </c>
      <c r="F392" s="5">
        <v>-8885</v>
      </c>
      <c r="G392" s="5" t="s">
        <v>78</v>
      </c>
      <c r="H392" s="5" t="s">
        <v>38</v>
      </c>
      <c r="I392" s="5">
        <v>51942.47</v>
      </c>
      <c r="J392" s="5" t="s">
        <v>1557</v>
      </c>
      <c r="K392" s="5" t="s">
        <v>81</v>
      </c>
      <c r="L392" s="5" t="s">
        <v>73</v>
      </c>
      <c r="M392" s="5">
        <v>3.84</v>
      </c>
      <c r="N392" s="5" t="s">
        <v>33</v>
      </c>
      <c r="O392" s="5">
        <v>26</v>
      </c>
    </row>
    <row r="393" spans="1:15" x14ac:dyDescent="0.2">
      <c r="A393" s="5" t="s">
        <v>1558</v>
      </c>
      <c r="B393" s="5" t="s">
        <v>1559</v>
      </c>
      <c r="C393" s="5">
        <v>37</v>
      </c>
      <c r="D393" s="5" t="s">
        <v>50</v>
      </c>
      <c r="E393" s="5" t="s">
        <v>1560</v>
      </c>
      <c r="F393" s="5">
        <v>-10432</v>
      </c>
      <c r="G393" s="5" t="s">
        <v>116</v>
      </c>
      <c r="H393" s="5" t="s">
        <v>53</v>
      </c>
      <c r="I393" s="5">
        <v>51273.53</v>
      </c>
      <c r="J393" s="5" t="s">
        <v>1561</v>
      </c>
      <c r="K393" s="5" t="s">
        <v>22</v>
      </c>
      <c r="L393" s="5" t="s">
        <v>32</v>
      </c>
      <c r="M393" s="5">
        <v>4.6500000000000004</v>
      </c>
      <c r="N393" s="5" t="s">
        <v>41</v>
      </c>
      <c r="O393" s="5">
        <v>32</v>
      </c>
    </row>
    <row r="394" spans="1:15" x14ac:dyDescent="0.2">
      <c r="A394" s="5" t="s">
        <v>1562</v>
      </c>
      <c r="B394" s="5" t="s">
        <v>1563</v>
      </c>
      <c r="C394" s="5">
        <v>54</v>
      </c>
      <c r="D394" s="5" t="s">
        <v>27</v>
      </c>
      <c r="E394" s="5" t="s">
        <v>1564</v>
      </c>
      <c r="F394" s="5">
        <v>-10721</v>
      </c>
      <c r="G394" s="5" t="s">
        <v>116</v>
      </c>
      <c r="H394" s="5" t="s">
        <v>173</v>
      </c>
      <c r="I394" s="5">
        <v>55777.78</v>
      </c>
      <c r="J394" s="5" t="s">
        <v>1565</v>
      </c>
      <c r="K394" s="5" t="s">
        <v>136</v>
      </c>
      <c r="L394" s="5" t="s">
        <v>32</v>
      </c>
      <c r="M394" s="5">
        <v>1.82</v>
      </c>
      <c r="N394" s="5" t="s">
        <v>74</v>
      </c>
      <c r="O394" s="5">
        <v>29</v>
      </c>
    </row>
    <row r="395" spans="1:15" x14ac:dyDescent="0.2">
      <c r="A395" s="5" t="s">
        <v>1566</v>
      </c>
      <c r="B395" s="5" t="s">
        <v>1567</v>
      </c>
      <c r="C395" s="5">
        <v>55</v>
      </c>
      <c r="D395" s="5" t="s">
        <v>27</v>
      </c>
      <c r="E395" s="5" t="s">
        <v>1568</v>
      </c>
      <c r="F395" s="5">
        <v>-3088</v>
      </c>
      <c r="G395" s="5" t="s">
        <v>37</v>
      </c>
      <c r="H395" s="5" t="s">
        <v>79</v>
      </c>
      <c r="I395" s="5">
        <v>163931.95000000001</v>
      </c>
      <c r="J395" s="5" t="s">
        <v>1569</v>
      </c>
      <c r="K395" s="5" t="s">
        <v>118</v>
      </c>
      <c r="L395" s="5" t="s">
        <v>73</v>
      </c>
      <c r="M395" s="5">
        <v>1.0900000000000001</v>
      </c>
      <c r="N395" s="5" t="s">
        <v>33</v>
      </c>
      <c r="O395" s="5">
        <v>40</v>
      </c>
    </row>
    <row r="396" spans="1:15" x14ac:dyDescent="0.2">
      <c r="A396" s="5" t="s">
        <v>1570</v>
      </c>
      <c r="B396" s="5" t="s">
        <v>1571</v>
      </c>
      <c r="C396" s="5">
        <v>34</v>
      </c>
      <c r="D396" s="5" t="s">
        <v>27</v>
      </c>
      <c r="E396" s="5" t="s">
        <v>1572</v>
      </c>
      <c r="F396" s="5">
        <v>-7355</v>
      </c>
      <c r="G396" s="5" t="s">
        <v>94</v>
      </c>
      <c r="H396" s="5" t="s">
        <v>71</v>
      </c>
      <c r="I396" s="5">
        <v>74534.86</v>
      </c>
      <c r="J396" s="5" t="s">
        <v>1573</v>
      </c>
      <c r="K396" s="5" t="s">
        <v>81</v>
      </c>
      <c r="L396" s="5" t="s">
        <v>23</v>
      </c>
      <c r="M396" s="5">
        <v>1.06</v>
      </c>
      <c r="N396" s="5" t="s">
        <v>57</v>
      </c>
      <c r="O396" s="5">
        <v>35</v>
      </c>
    </row>
    <row r="397" spans="1:15" x14ac:dyDescent="0.2">
      <c r="A397" s="5" t="s">
        <v>1574</v>
      </c>
      <c r="B397" s="5" t="s">
        <v>1180</v>
      </c>
      <c r="C397" s="5">
        <v>35</v>
      </c>
      <c r="D397" s="5" t="s">
        <v>17</v>
      </c>
      <c r="E397" s="5" t="s">
        <v>1575</v>
      </c>
      <c r="F397" s="5">
        <v>-6627</v>
      </c>
      <c r="G397" s="5" t="s">
        <v>78</v>
      </c>
      <c r="H397" s="5" t="s">
        <v>194</v>
      </c>
      <c r="I397" s="5">
        <v>118242.03</v>
      </c>
      <c r="J397" s="5" t="s">
        <v>1576</v>
      </c>
      <c r="K397" s="5" t="s">
        <v>136</v>
      </c>
      <c r="L397" s="5" t="s">
        <v>73</v>
      </c>
      <c r="M397" s="5">
        <v>3.45</v>
      </c>
      <c r="N397" s="5" t="s">
        <v>33</v>
      </c>
      <c r="O397" s="5">
        <v>34</v>
      </c>
    </row>
    <row r="398" spans="1:15" x14ac:dyDescent="0.2">
      <c r="A398" s="5" t="s">
        <v>1577</v>
      </c>
      <c r="B398" s="5" t="s">
        <v>1578</v>
      </c>
      <c r="C398" s="5">
        <v>30</v>
      </c>
      <c r="D398" s="5" t="s">
        <v>27</v>
      </c>
      <c r="E398" s="5" t="s">
        <v>1579</v>
      </c>
      <c r="F398" s="5">
        <v>-3776</v>
      </c>
      <c r="G398" s="5" t="s">
        <v>29</v>
      </c>
      <c r="H398" s="5" t="s">
        <v>144</v>
      </c>
      <c r="I398" s="5">
        <v>47487.34</v>
      </c>
      <c r="J398" s="5" t="s">
        <v>1580</v>
      </c>
      <c r="K398" s="5" t="s">
        <v>55</v>
      </c>
      <c r="L398" s="5" t="s">
        <v>56</v>
      </c>
      <c r="M398" s="5">
        <v>3.47</v>
      </c>
      <c r="N398" s="5" t="s">
        <v>33</v>
      </c>
      <c r="O398" s="5">
        <v>21</v>
      </c>
    </row>
    <row r="399" spans="1:15" x14ac:dyDescent="0.2">
      <c r="A399" s="5" t="s">
        <v>1581</v>
      </c>
      <c r="B399" s="5" t="s">
        <v>1582</v>
      </c>
      <c r="C399" s="5">
        <v>64</v>
      </c>
      <c r="D399" s="5" t="s">
        <v>17</v>
      </c>
      <c r="E399" s="5" t="s">
        <v>1583</v>
      </c>
      <c r="F399" s="5">
        <v>-10483</v>
      </c>
      <c r="G399" s="5" t="s">
        <v>52</v>
      </c>
      <c r="H399" s="5" t="s">
        <v>53</v>
      </c>
      <c r="I399" s="5">
        <v>48472.85</v>
      </c>
      <c r="J399" s="5" t="s">
        <v>1250</v>
      </c>
      <c r="K399" s="5" t="s">
        <v>40</v>
      </c>
      <c r="L399" s="5" t="s">
        <v>23</v>
      </c>
      <c r="M399" s="5">
        <v>2.82</v>
      </c>
      <c r="N399" s="5" t="s">
        <v>41</v>
      </c>
      <c r="O399" s="5">
        <v>30</v>
      </c>
    </row>
    <row r="400" spans="1:15" x14ac:dyDescent="0.2">
      <c r="A400" s="5" t="s">
        <v>1584</v>
      </c>
      <c r="B400" s="5" t="s">
        <v>1585</v>
      </c>
      <c r="C400" s="5">
        <v>31</v>
      </c>
      <c r="D400" s="5" t="s">
        <v>17</v>
      </c>
      <c r="E400" s="5" t="s">
        <v>1586</v>
      </c>
      <c r="F400" s="5">
        <v>-5076</v>
      </c>
      <c r="G400" s="5" t="s">
        <v>37</v>
      </c>
      <c r="H400" s="5" t="s">
        <v>173</v>
      </c>
      <c r="I400" s="5">
        <v>100726.04</v>
      </c>
      <c r="J400" s="5" t="s">
        <v>1587</v>
      </c>
      <c r="K400" s="5" t="s">
        <v>136</v>
      </c>
      <c r="L400" s="5" t="s">
        <v>56</v>
      </c>
      <c r="M400" s="5">
        <v>1.45</v>
      </c>
      <c r="N400" s="5" t="s">
        <v>41</v>
      </c>
      <c r="O400" s="5">
        <v>29</v>
      </c>
    </row>
    <row r="401" spans="1:15" x14ac:dyDescent="0.2">
      <c r="A401" s="5" t="s">
        <v>1588</v>
      </c>
      <c r="B401" s="5" t="s">
        <v>1589</v>
      </c>
      <c r="C401" s="5">
        <v>44</v>
      </c>
      <c r="D401" s="5" t="s">
        <v>17</v>
      </c>
      <c r="E401" s="5" t="s">
        <v>1590</v>
      </c>
      <c r="F401" s="5">
        <v>-3635</v>
      </c>
      <c r="G401" s="5" t="s">
        <v>29</v>
      </c>
      <c r="H401" s="5" t="s">
        <v>71</v>
      </c>
      <c r="I401" s="5">
        <v>82251.11</v>
      </c>
      <c r="J401" s="5" t="s">
        <v>313</v>
      </c>
      <c r="K401" s="5" t="s">
        <v>136</v>
      </c>
      <c r="L401" s="5" t="s">
        <v>73</v>
      </c>
      <c r="M401" s="5">
        <v>3.13</v>
      </c>
      <c r="N401" s="5" t="s">
        <v>41</v>
      </c>
      <c r="O401" s="5">
        <v>37</v>
      </c>
    </row>
    <row r="402" spans="1:15" x14ac:dyDescent="0.2">
      <c r="A402" s="5" t="s">
        <v>1591</v>
      </c>
      <c r="B402" s="5" t="s">
        <v>1592</v>
      </c>
      <c r="C402" s="5">
        <v>61</v>
      </c>
      <c r="D402" s="5" t="s">
        <v>27</v>
      </c>
      <c r="E402" s="5" t="s">
        <v>1593</v>
      </c>
      <c r="F402" s="5">
        <v>-8242</v>
      </c>
      <c r="G402" s="5" t="s">
        <v>19</v>
      </c>
      <c r="H402" s="5" t="s">
        <v>173</v>
      </c>
      <c r="I402" s="5">
        <v>65194.53</v>
      </c>
      <c r="J402" s="5" t="s">
        <v>1594</v>
      </c>
      <c r="K402" s="5" t="s">
        <v>127</v>
      </c>
      <c r="L402" s="5" t="s">
        <v>56</v>
      </c>
      <c r="M402" s="5">
        <v>4.1399999999999997</v>
      </c>
      <c r="N402" s="5" t="s">
        <v>41</v>
      </c>
      <c r="O402" s="5">
        <v>36</v>
      </c>
    </row>
    <row r="403" spans="1:15" x14ac:dyDescent="0.2">
      <c r="A403" s="5" t="s">
        <v>1595</v>
      </c>
      <c r="B403" s="5" t="s">
        <v>1596</v>
      </c>
      <c r="C403" s="5">
        <v>37</v>
      </c>
      <c r="D403" s="5" t="s">
        <v>27</v>
      </c>
      <c r="E403" s="5" t="s">
        <v>1597</v>
      </c>
      <c r="F403" s="5">
        <v>-10035</v>
      </c>
      <c r="G403" s="5" t="s">
        <v>19</v>
      </c>
      <c r="H403" s="5" t="s">
        <v>38</v>
      </c>
      <c r="I403" s="5">
        <v>121430.95</v>
      </c>
      <c r="J403" s="5" t="s">
        <v>1598</v>
      </c>
      <c r="K403" s="5" t="s">
        <v>118</v>
      </c>
      <c r="L403" s="5" t="s">
        <v>23</v>
      </c>
      <c r="M403" s="5">
        <v>4.29</v>
      </c>
      <c r="N403" s="5" t="s">
        <v>24</v>
      </c>
      <c r="O403" s="5">
        <v>19</v>
      </c>
    </row>
    <row r="404" spans="1:15" x14ac:dyDescent="0.2">
      <c r="A404" s="5" t="s">
        <v>1599</v>
      </c>
      <c r="B404" s="5" t="s">
        <v>1330</v>
      </c>
      <c r="C404" s="5">
        <v>60</v>
      </c>
      <c r="D404" s="5" t="s">
        <v>27</v>
      </c>
      <c r="E404" s="5" t="s">
        <v>1600</v>
      </c>
      <c r="F404" s="5">
        <v>-8906</v>
      </c>
      <c r="G404" s="5" t="s">
        <v>37</v>
      </c>
      <c r="H404" s="5" t="s">
        <v>79</v>
      </c>
      <c r="I404" s="5">
        <v>128523.42</v>
      </c>
      <c r="J404" s="5" t="s">
        <v>1601</v>
      </c>
      <c r="K404" s="5" t="s">
        <v>136</v>
      </c>
      <c r="L404" s="5" t="s">
        <v>32</v>
      </c>
      <c r="M404" s="5">
        <v>4.2699999999999996</v>
      </c>
      <c r="N404" s="5" t="s">
        <v>57</v>
      </c>
      <c r="O404" s="5">
        <v>40</v>
      </c>
    </row>
    <row r="405" spans="1:15" x14ac:dyDescent="0.2">
      <c r="A405" s="5" t="s">
        <v>1602</v>
      </c>
      <c r="B405" s="5" t="s">
        <v>1603</v>
      </c>
      <c r="C405" s="5">
        <v>31</v>
      </c>
      <c r="D405" s="5" t="s">
        <v>17</v>
      </c>
      <c r="E405" s="5" t="s">
        <v>1604</v>
      </c>
      <c r="F405" s="5">
        <v>-7081</v>
      </c>
      <c r="G405" s="5" t="s">
        <v>29</v>
      </c>
      <c r="H405" s="5" t="s">
        <v>38</v>
      </c>
      <c r="I405" s="5">
        <v>118800.06</v>
      </c>
      <c r="J405" s="5" t="s">
        <v>1605</v>
      </c>
      <c r="K405" s="5" t="s">
        <v>47</v>
      </c>
      <c r="L405" s="5" t="s">
        <v>73</v>
      </c>
      <c r="M405" s="5">
        <v>2.2000000000000002</v>
      </c>
      <c r="N405" s="5" t="s">
        <v>33</v>
      </c>
      <c r="O405" s="5">
        <v>27</v>
      </c>
    </row>
    <row r="406" spans="1:15" x14ac:dyDescent="0.2">
      <c r="A406" s="5" t="s">
        <v>1606</v>
      </c>
      <c r="B406" s="5" t="s">
        <v>1607</v>
      </c>
      <c r="C406" s="5">
        <v>27</v>
      </c>
      <c r="D406" s="5" t="s">
        <v>17</v>
      </c>
      <c r="E406" s="5" t="s">
        <v>1608</v>
      </c>
      <c r="F406" s="5">
        <v>-9069</v>
      </c>
      <c r="G406" s="5" t="s">
        <v>78</v>
      </c>
      <c r="H406" s="5" t="s">
        <v>194</v>
      </c>
      <c r="I406" s="5">
        <v>44049.53</v>
      </c>
      <c r="J406" s="5" t="s">
        <v>290</v>
      </c>
      <c r="K406" s="5" t="s">
        <v>22</v>
      </c>
      <c r="L406" s="5" t="s">
        <v>23</v>
      </c>
      <c r="M406" s="5">
        <v>3.81</v>
      </c>
      <c r="N406" s="5" t="s">
        <v>33</v>
      </c>
      <c r="O406" s="5">
        <v>7</v>
      </c>
    </row>
    <row r="407" spans="1:15" x14ac:dyDescent="0.2">
      <c r="A407" s="5" t="s">
        <v>1609</v>
      </c>
      <c r="B407" s="5" t="s">
        <v>701</v>
      </c>
      <c r="C407" s="5">
        <v>37</v>
      </c>
      <c r="D407" s="5" t="s">
        <v>50</v>
      </c>
      <c r="E407" s="5" t="s">
        <v>1610</v>
      </c>
      <c r="F407" s="5">
        <v>-7518</v>
      </c>
      <c r="G407" s="5" t="s">
        <v>29</v>
      </c>
      <c r="H407" s="5" t="s">
        <v>66</v>
      </c>
      <c r="I407" s="5">
        <v>90326.93</v>
      </c>
      <c r="J407" s="5" t="s">
        <v>1611</v>
      </c>
      <c r="K407" s="5" t="s">
        <v>47</v>
      </c>
      <c r="L407" s="5" t="s">
        <v>32</v>
      </c>
      <c r="M407" s="5">
        <v>2.9</v>
      </c>
      <c r="N407" s="5" t="s">
        <v>24</v>
      </c>
      <c r="O407" s="5">
        <v>35</v>
      </c>
    </row>
    <row r="408" spans="1:15" x14ac:dyDescent="0.2">
      <c r="A408" s="5" t="s">
        <v>1612</v>
      </c>
      <c r="B408" s="5" t="s">
        <v>1613</v>
      </c>
      <c r="C408" s="5">
        <v>48</v>
      </c>
      <c r="D408" s="5" t="s">
        <v>27</v>
      </c>
      <c r="E408" s="5" t="s">
        <v>1614</v>
      </c>
      <c r="F408" s="5">
        <v>-4313</v>
      </c>
      <c r="G408" s="5" t="s">
        <v>45</v>
      </c>
      <c r="H408" s="5" t="s">
        <v>71</v>
      </c>
      <c r="I408" s="5">
        <v>129016.44</v>
      </c>
      <c r="J408" s="5" t="s">
        <v>996</v>
      </c>
      <c r="K408" s="5" t="s">
        <v>40</v>
      </c>
      <c r="L408" s="5" t="s">
        <v>56</v>
      </c>
      <c r="M408" s="5">
        <v>4.9000000000000004</v>
      </c>
      <c r="N408" s="5" t="s">
        <v>24</v>
      </c>
      <c r="O408" s="5">
        <v>5</v>
      </c>
    </row>
    <row r="409" spans="1:15" x14ac:dyDescent="0.2">
      <c r="A409" s="5" t="s">
        <v>1615</v>
      </c>
      <c r="B409" s="5" t="s">
        <v>1616</v>
      </c>
      <c r="C409" s="5">
        <v>48</v>
      </c>
      <c r="D409" s="5" t="s">
        <v>50</v>
      </c>
      <c r="E409" s="5" t="s">
        <v>1617</v>
      </c>
      <c r="F409" s="5">
        <v>-5297</v>
      </c>
      <c r="G409" s="5" t="s">
        <v>94</v>
      </c>
      <c r="H409" s="5" t="s">
        <v>20</v>
      </c>
      <c r="I409" s="5">
        <v>96498.08</v>
      </c>
      <c r="J409" s="5" t="s">
        <v>1618</v>
      </c>
      <c r="K409" s="5" t="s">
        <v>40</v>
      </c>
      <c r="L409" s="5" t="s">
        <v>56</v>
      </c>
      <c r="M409" s="5">
        <v>2.42</v>
      </c>
      <c r="N409" s="5" t="s">
        <v>24</v>
      </c>
      <c r="O409" s="5">
        <v>27</v>
      </c>
    </row>
    <row r="410" spans="1:15" x14ac:dyDescent="0.2">
      <c r="A410" s="5" t="s">
        <v>1619</v>
      </c>
      <c r="B410" s="5" t="s">
        <v>1620</v>
      </c>
      <c r="C410" s="5">
        <v>58</v>
      </c>
      <c r="D410" s="5" t="s">
        <v>50</v>
      </c>
      <c r="E410" s="5" t="s">
        <v>1621</v>
      </c>
      <c r="F410" s="5">
        <v>-10490</v>
      </c>
      <c r="G410" s="5" t="s">
        <v>116</v>
      </c>
      <c r="H410" s="5" t="s">
        <v>66</v>
      </c>
      <c r="I410" s="5">
        <v>169351.85</v>
      </c>
      <c r="J410" s="5" t="s">
        <v>1622</v>
      </c>
      <c r="K410" s="5" t="s">
        <v>62</v>
      </c>
      <c r="L410" s="5" t="s">
        <v>23</v>
      </c>
      <c r="M410" s="5">
        <v>4.91</v>
      </c>
      <c r="N410" s="5" t="s">
        <v>57</v>
      </c>
      <c r="O410" s="5">
        <v>30</v>
      </c>
    </row>
    <row r="411" spans="1:15" x14ac:dyDescent="0.2">
      <c r="A411" s="5" t="s">
        <v>1623</v>
      </c>
      <c r="B411" s="5" t="s">
        <v>1624</v>
      </c>
      <c r="C411" s="5">
        <v>29</v>
      </c>
      <c r="D411" s="5" t="s">
        <v>17</v>
      </c>
      <c r="E411" s="5" t="s">
        <v>1625</v>
      </c>
      <c r="F411" s="5">
        <v>-4414</v>
      </c>
      <c r="G411" s="5" t="s">
        <v>85</v>
      </c>
      <c r="H411" s="5" t="s">
        <v>194</v>
      </c>
      <c r="I411" s="5">
        <v>102415.77</v>
      </c>
      <c r="J411" s="5" t="s">
        <v>1626</v>
      </c>
      <c r="K411" s="5" t="s">
        <v>118</v>
      </c>
      <c r="L411" s="5" t="s">
        <v>23</v>
      </c>
      <c r="M411" s="5">
        <v>1.98</v>
      </c>
      <c r="N411" s="5" t="s">
        <v>74</v>
      </c>
      <c r="O411" s="5">
        <v>40</v>
      </c>
    </row>
    <row r="412" spans="1:15" x14ac:dyDescent="0.2">
      <c r="A412" s="5" t="s">
        <v>1627</v>
      </c>
      <c r="B412" s="5" t="s">
        <v>1628</v>
      </c>
      <c r="C412" s="5">
        <v>41</v>
      </c>
      <c r="D412" s="5" t="s">
        <v>17</v>
      </c>
      <c r="E412" s="5" t="s">
        <v>1629</v>
      </c>
      <c r="F412" s="5">
        <v>-2373</v>
      </c>
      <c r="G412" s="5" t="s">
        <v>94</v>
      </c>
      <c r="H412" s="5" t="s">
        <v>79</v>
      </c>
      <c r="I412" s="5">
        <v>109336.15</v>
      </c>
      <c r="J412" s="5" t="s">
        <v>1493</v>
      </c>
      <c r="K412" s="5" t="s">
        <v>127</v>
      </c>
      <c r="L412" s="5" t="s">
        <v>73</v>
      </c>
      <c r="M412" s="5">
        <v>2.68</v>
      </c>
      <c r="N412" s="5" t="s">
        <v>33</v>
      </c>
      <c r="O412" s="5">
        <v>18</v>
      </c>
    </row>
    <row r="413" spans="1:15" x14ac:dyDescent="0.2">
      <c r="A413" s="5" t="s">
        <v>1630</v>
      </c>
      <c r="B413" s="5" t="s">
        <v>1073</v>
      </c>
      <c r="C413" s="5">
        <v>60</v>
      </c>
      <c r="D413" s="5" t="s">
        <v>17</v>
      </c>
      <c r="E413" s="5" t="s">
        <v>1631</v>
      </c>
      <c r="F413" s="5">
        <v>-7113</v>
      </c>
      <c r="G413" s="5" t="s">
        <v>45</v>
      </c>
      <c r="H413" s="5" t="s">
        <v>79</v>
      </c>
      <c r="I413" s="5">
        <v>118830.46</v>
      </c>
      <c r="J413" s="5" t="s">
        <v>624</v>
      </c>
      <c r="K413" s="5" t="s">
        <v>22</v>
      </c>
      <c r="L413" s="5" t="s">
        <v>73</v>
      </c>
      <c r="M413" s="5">
        <v>4.24</v>
      </c>
      <c r="N413" s="5" t="s">
        <v>57</v>
      </c>
      <c r="O413" s="5">
        <v>1</v>
      </c>
    </row>
    <row r="414" spans="1:15" x14ac:dyDescent="0.2">
      <c r="A414" s="5" t="s">
        <v>1632</v>
      </c>
      <c r="B414" s="5" t="s">
        <v>1633</v>
      </c>
      <c r="C414" s="5">
        <v>27</v>
      </c>
      <c r="D414" s="5" t="s">
        <v>27</v>
      </c>
      <c r="E414" s="5" t="s">
        <v>1634</v>
      </c>
      <c r="F414" s="5">
        <v>-6800</v>
      </c>
      <c r="G414" s="5" t="s">
        <v>116</v>
      </c>
      <c r="H414" s="5" t="s">
        <v>53</v>
      </c>
      <c r="I414" s="5">
        <v>124290.68</v>
      </c>
      <c r="J414" s="5" t="s">
        <v>1635</v>
      </c>
      <c r="K414" s="5" t="s">
        <v>81</v>
      </c>
      <c r="L414" s="5" t="s">
        <v>23</v>
      </c>
      <c r="M414" s="5">
        <v>3.97</v>
      </c>
      <c r="N414" s="5" t="s">
        <v>57</v>
      </c>
      <c r="O414" s="5">
        <v>11</v>
      </c>
    </row>
    <row r="415" spans="1:15" x14ac:dyDescent="0.2">
      <c r="A415" s="5" t="s">
        <v>1636</v>
      </c>
      <c r="B415" s="5" t="s">
        <v>1637</v>
      </c>
      <c r="C415" s="5">
        <v>31</v>
      </c>
      <c r="D415" s="5" t="s">
        <v>17</v>
      </c>
      <c r="E415" s="5" t="s">
        <v>1638</v>
      </c>
      <c r="F415" s="5">
        <v>-5377</v>
      </c>
      <c r="G415" s="5" t="s">
        <v>116</v>
      </c>
      <c r="H415" s="5" t="s">
        <v>30</v>
      </c>
      <c r="I415" s="5">
        <v>105313.18</v>
      </c>
      <c r="J415" s="5" t="s">
        <v>1639</v>
      </c>
      <c r="K415" s="5" t="s">
        <v>118</v>
      </c>
      <c r="L415" s="5" t="s">
        <v>23</v>
      </c>
      <c r="M415" s="5">
        <v>2.37</v>
      </c>
      <c r="N415" s="5" t="s">
        <v>74</v>
      </c>
      <c r="O415" s="5">
        <v>9</v>
      </c>
    </row>
    <row r="416" spans="1:15" x14ac:dyDescent="0.2">
      <c r="A416" s="5" t="s">
        <v>1640</v>
      </c>
      <c r="B416" s="5" t="s">
        <v>1641</v>
      </c>
      <c r="C416" s="5">
        <v>53</v>
      </c>
      <c r="D416" s="5" t="s">
        <v>50</v>
      </c>
      <c r="E416" s="5" t="s">
        <v>1642</v>
      </c>
      <c r="F416" s="5">
        <v>-9145</v>
      </c>
      <c r="G416" s="5" t="s">
        <v>78</v>
      </c>
      <c r="H416" s="5" t="s">
        <v>30</v>
      </c>
      <c r="I416" s="5">
        <v>118774.82</v>
      </c>
      <c r="J416" s="5" t="s">
        <v>1643</v>
      </c>
      <c r="K416" s="5" t="s">
        <v>62</v>
      </c>
      <c r="L416" s="5" t="s">
        <v>23</v>
      </c>
      <c r="M416" s="5">
        <v>3.57</v>
      </c>
      <c r="N416" s="5" t="s">
        <v>74</v>
      </c>
      <c r="O416" s="5">
        <v>3</v>
      </c>
    </row>
    <row r="417" spans="1:15" x14ac:dyDescent="0.2">
      <c r="A417" s="5" t="s">
        <v>1644</v>
      </c>
      <c r="B417" s="5" t="s">
        <v>1645</v>
      </c>
      <c r="C417" s="5">
        <v>47</v>
      </c>
      <c r="D417" s="5" t="s">
        <v>50</v>
      </c>
      <c r="E417" s="5" t="s">
        <v>1646</v>
      </c>
      <c r="F417" s="5">
        <v>-11274</v>
      </c>
      <c r="G417" s="5" t="s">
        <v>99</v>
      </c>
      <c r="H417" s="5" t="s">
        <v>66</v>
      </c>
      <c r="I417" s="5">
        <v>134108.94</v>
      </c>
      <c r="J417" s="5" t="s">
        <v>1647</v>
      </c>
      <c r="K417" s="5" t="s">
        <v>40</v>
      </c>
      <c r="L417" s="5" t="s">
        <v>73</v>
      </c>
      <c r="M417" s="5">
        <v>1.58</v>
      </c>
      <c r="N417" s="5" t="s">
        <v>41</v>
      </c>
      <c r="O417" s="5">
        <v>0</v>
      </c>
    </row>
    <row r="418" spans="1:15" x14ac:dyDescent="0.2">
      <c r="A418" s="5" t="s">
        <v>1648</v>
      </c>
      <c r="B418" s="5" t="s">
        <v>1649</v>
      </c>
      <c r="C418" s="5">
        <v>46</v>
      </c>
      <c r="D418" s="5" t="s">
        <v>17</v>
      </c>
      <c r="E418" s="5" t="s">
        <v>1650</v>
      </c>
      <c r="F418" s="5">
        <v>-3212</v>
      </c>
      <c r="G418" s="5" t="s">
        <v>19</v>
      </c>
      <c r="H418" s="5" t="s">
        <v>20</v>
      </c>
      <c r="I418" s="5">
        <v>127426.5</v>
      </c>
      <c r="J418" s="5" t="s">
        <v>1651</v>
      </c>
      <c r="K418" s="5" t="s">
        <v>104</v>
      </c>
      <c r="L418" s="5" t="s">
        <v>73</v>
      </c>
      <c r="M418" s="5">
        <v>2.34</v>
      </c>
      <c r="N418" s="5" t="s">
        <v>33</v>
      </c>
      <c r="O418" s="5">
        <v>6</v>
      </c>
    </row>
    <row r="419" spans="1:15" x14ac:dyDescent="0.2">
      <c r="A419" s="5" t="s">
        <v>1652</v>
      </c>
      <c r="B419" s="5" t="s">
        <v>1653</v>
      </c>
      <c r="C419" s="5">
        <v>59</v>
      </c>
      <c r="D419" s="5" t="s">
        <v>50</v>
      </c>
      <c r="E419" s="5" t="s">
        <v>1654</v>
      </c>
      <c r="F419" s="5">
        <v>-6742</v>
      </c>
      <c r="G419" s="5" t="s">
        <v>52</v>
      </c>
      <c r="H419" s="5" t="s">
        <v>30</v>
      </c>
      <c r="I419" s="5">
        <v>110393.09</v>
      </c>
      <c r="J419" s="5" t="s">
        <v>1655</v>
      </c>
      <c r="K419" s="5" t="s">
        <v>55</v>
      </c>
      <c r="L419" s="5" t="s">
        <v>73</v>
      </c>
      <c r="M419" s="5">
        <v>3.19</v>
      </c>
      <c r="N419" s="5" t="s">
        <v>74</v>
      </c>
      <c r="O419" s="5">
        <v>4</v>
      </c>
    </row>
    <row r="420" spans="1:15" x14ac:dyDescent="0.2">
      <c r="A420" s="5" t="s">
        <v>1656</v>
      </c>
      <c r="B420" s="5" t="s">
        <v>1657</v>
      </c>
      <c r="C420" s="5">
        <v>28</v>
      </c>
      <c r="D420" s="5" t="s">
        <v>17</v>
      </c>
      <c r="E420" s="5" t="s">
        <v>1658</v>
      </c>
      <c r="F420" s="5">
        <v>-8215</v>
      </c>
      <c r="G420" s="5" t="s">
        <v>99</v>
      </c>
      <c r="H420" s="5" t="s">
        <v>194</v>
      </c>
      <c r="I420" s="5">
        <v>71524.94</v>
      </c>
      <c r="J420" s="5" t="s">
        <v>1659</v>
      </c>
      <c r="K420" s="5" t="s">
        <v>22</v>
      </c>
      <c r="L420" s="5" t="s">
        <v>23</v>
      </c>
      <c r="M420" s="5">
        <v>1.23</v>
      </c>
      <c r="N420" s="5" t="s">
        <v>57</v>
      </c>
      <c r="O420" s="5">
        <v>13</v>
      </c>
    </row>
    <row r="421" spans="1:15" x14ac:dyDescent="0.2">
      <c r="A421" s="5" t="s">
        <v>1660</v>
      </c>
      <c r="B421" s="5" t="s">
        <v>1661</v>
      </c>
      <c r="C421" s="5">
        <v>29</v>
      </c>
      <c r="D421" s="5" t="s">
        <v>17</v>
      </c>
      <c r="E421" s="5" t="s">
        <v>1662</v>
      </c>
      <c r="F421" s="5">
        <v>-4391</v>
      </c>
      <c r="G421" s="5" t="s">
        <v>29</v>
      </c>
      <c r="H421" s="5" t="s">
        <v>38</v>
      </c>
      <c r="I421" s="5">
        <v>151464.01</v>
      </c>
      <c r="J421" s="5" t="s">
        <v>1489</v>
      </c>
      <c r="K421" s="5" t="s">
        <v>136</v>
      </c>
      <c r="L421" s="5" t="s">
        <v>32</v>
      </c>
      <c r="M421" s="5">
        <v>2.0099999999999998</v>
      </c>
      <c r="N421" s="5" t="s">
        <v>41</v>
      </c>
      <c r="O421" s="5">
        <v>4</v>
      </c>
    </row>
    <row r="422" spans="1:15" x14ac:dyDescent="0.2">
      <c r="A422" s="5" t="s">
        <v>1663</v>
      </c>
      <c r="B422" s="5" t="s">
        <v>350</v>
      </c>
      <c r="C422" s="5">
        <v>39</v>
      </c>
      <c r="D422" s="5" t="s">
        <v>50</v>
      </c>
      <c r="E422" s="5" t="s">
        <v>1664</v>
      </c>
      <c r="F422" s="5">
        <v>-8068</v>
      </c>
      <c r="G422" s="5" t="s">
        <v>116</v>
      </c>
      <c r="H422" s="5" t="s">
        <v>53</v>
      </c>
      <c r="I422" s="5">
        <v>148206.04</v>
      </c>
      <c r="J422" s="5" t="s">
        <v>1665</v>
      </c>
      <c r="K422" s="5" t="s">
        <v>22</v>
      </c>
      <c r="L422" s="5" t="s">
        <v>56</v>
      </c>
      <c r="M422" s="5">
        <v>2.5499999999999998</v>
      </c>
      <c r="N422" s="5" t="s">
        <v>74</v>
      </c>
      <c r="O422" s="5">
        <v>16</v>
      </c>
    </row>
    <row r="423" spans="1:15" x14ac:dyDescent="0.2">
      <c r="A423" s="5" t="s">
        <v>1666</v>
      </c>
      <c r="B423" s="5" t="s">
        <v>1667</v>
      </c>
      <c r="C423" s="5">
        <v>50</v>
      </c>
      <c r="D423" s="5" t="s">
        <v>27</v>
      </c>
      <c r="E423" s="5" t="s">
        <v>1668</v>
      </c>
      <c r="F423" s="5">
        <v>-8560</v>
      </c>
      <c r="G423" s="5" t="s">
        <v>78</v>
      </c>
      <c r="H423" s="5" t="s">
        <v>79</v>
      </c>
      <c r="I423" s="5">
        <v>50722.42</v>
      </c>
      <c r="J423" s="5" t="s">
        <v>1669</v>
      </c>
      <c r="K423" s="5" t="s">
        <v>104</v>
      </c>
      <c r="L423" s="5" t="s">
        <v>32</v>
      </c>
      <c r="M423" s="5">
        <v>3.46</v>
      </c>
      <c r="N423" s="5" t="s">
        <v>74</v>
      </c>
      <c r="O423" s="5">
        <v>28</v>
      </c>
    </row>
    <row r="424" spans="1:15" x14ac:dyDescent="0.2">
      <c r="A424" s="5" t="s">
        <v>1670</v>
      </c>
      <c r="B424" s="5" t="s">
        <v>1671</v>
      </c>
      <c r="C424" s="5">
        <v>28</v>
      </c>
      <c r="D424" s="5" t="s">
        <v>27</v>
      </c>
      <c r="E424" s="5" t="s">
        <v>1672</v>
      </c>
      <c r="F424" s="5">
        <v>-6061</v>
      </c>
      <c r="G424" s="5" t="s">
        <v>94</v>
      </c>
      <c r="H424" s="5" t="s">
        <v>144</v>
      </c>
      <c r="I424" s="5">
        <v>164994.29999999999</v>
      </c>
      <c r="J424" s="5" t="s">
        <v>1673</v>
      </c>
      <c r="K424" s="5" t="s">
        <v>22</v>
      </c>
      <c r="L424" s="5" t="s">
        <v>23</v>
      </c>
      <c r="M424" s="5">
        <v>3.66</v>
      </c>
      <c r="N424" s="5" t="s">
        <v>33</v>
      </c>
      <c r="O424" s="5">
        <v>9</v>
      </c>
    </row>
    <row r="425" spans="1:15" x14ac:dyDescent="0.2">
      <c r="A425" s="5" t="s">
        <v>1674</v>
      </c>
      <c r="B425" s="5" t="s">
        <v>1675</v>
      </c>
      <c r="C425" s="5">
        <v>47</v>
      </c>
      <c r="D425" s="5" t="s">
        <v>17</v>
      </c>
      <c r="E425" s="5" t="s">
        <v>1676</v>
      </c>
      <c r="F425" s="5">
        <v>-10589</v>
      </c>
      <c r="G425" s="5" t="s">
        <v>94</v>
      </c>
      <c r="H425" s="5" t="s">
        <v>66</v>
      </c>
      <c r="I425" s="5">
        <v>93567.35</v>
      </c>
      <c r="J425" s="5" t="s">
        <v>1677</v>
      </c>
      <c r="K425" s="5" t="s">
        <v>136</v>
      </c>
      <c r="L425" s="5" t="s">
        <v>32</v>
      </c>
      <c r="M425" s="5">
        <v>1.01</v>
      </c>
      <c r="N425" s="5" t="s">
        <v>41</v>
      </c>
      <c r="O425" s="5">
        <v>7</v>
      </c>
    </row>
    <row r="426" spans="1:15" x14ac:dyDescent="0.2">
      <c r="A426" s="5" t="s">
        <v>1678</v>
      </c>
      <c r="B426" s="5" t="s">
        <v>1679</v>
      </c>
      <c r="C426" s="5">
        <v>44</v>
      </c>
      <c r="D426" s="5" t="s">
        <v>50</v>
      </c>
      <c r="E426" s="5" t="s">
        <v>1680</v>
      </c>
      <c r="F426" s="5">
        <v>-2923</v>
      </c>
      <c r="G426" s="5" t="s">
        <v>19</v>
      </c>
      <c r="H426" s="5" t="s">
        <v>173</v>
      </c>
      <c r="I426" s="5">
        <v>112520.81</v>
      </c>
      <c r="J426" s="5" t="s">
        <v>1681</v>
      </c>
      <c r="K426" s="5" t="s">
        <v>136</v>
      </c>
      <c r="L426" s="5" t="s">
        <v>56</v>
      </c>
      <c r="M426" s="5">
        <v>4.04</v>
      </c>
      <c r="N426" s="5" t="s">
        <v>33</v>
      </c>
      <c r="O426" s="5">
        <v>12</v>
      </c>
    </row>
    <row r="427" spans="1:15" x14ac:dyDescent="0.2">
      <c r="A427" s="5" t="s">
        <v>1682</v>
      </c>
      <c r="B427" s="5" t="s">
        <v>1683</v>
      </c>
      <c r="C427" s="5">
        <v>24</v>
      </c>
      <c r="D427" s="5" t="s">
        <v>50</v>
      </c>
      <c r="E427" s="5" t="s">
        <v>1684</v>
      </c>
      <c r="F427" s="5">
        <v>-8191</v>
      </c>
      <c r="G427" s="5" t="s">
        <v>19</v>
      </c>
      <c r="H427" s="5" t="s">
        <v>173</v>
      </c>
      <c r="I427" s="5">
        <v>105543.01</v>
      </c>
      <c r="J427" s="5" t="s">
        <v>1685</v>
      </c>
      <c r="K427" s="5" t="s">
        <v>40</v>
      </c>
      <c r="L427" s="5" t="s">
        <v>32</v>
      </c>
      <c r="M427" s="5">
        <v>1.56</v>
      </c>
      <c r="N427" s="5" t="s">
        <v>24</v>
      </c>
      <c r="O427" s="5">
        <v>1</v>
      </c>
    </row>
    <row r="428" spans="1:15" x14ac:dyDescent="0.2">
      <c r="A428" s="5" t="s">
        <v>1686</v>
      </c>
      <c r="B428" s="5" t="s">
        <v>248</v>
      </c>
      <c r="C428" s="5">
        <v>37</v>
      </c>
      <c r="D428" s="5" t="s">
        <v>50</v>
      </c>
      <c r="E428" s="5" t="s">
        <v>1687</v>
      </c>
      <c r="F428" s="5">
        <v>-11030</v>
      </c>
      <c r="G428" s="5" t="s">
        <v>116</v>
      </c>
      <c r="H428" s="5" t="s">
        <v>79</v>
      </c>
      <c r="I428" s="5">
        <v>112421.31</v>
      </c>
      <c r="J428" s="5" t="s">
        <v>1688</v>
      </c>
      <c r="K428" s="5" t="s">
        <v>40</v>
      </c>
      <c r="L428" s="5" t="s">
        <v>23</v>
      </c>
      <c r="M428" s="5">
        <v>1.1499999999999999</v>
      </c>
      <c r="N428" s="5" t="s">
        <v>74</v>
      </c>
      <c r="O428" s="5">
        <v>21</v>
      </c>
    </row>
    <row r="429" spans="1:15" x14ac:dyDescent="0.2">
      <c r="A429" s="5" t="s">
        <v>1689</v>
      </c>
      <c r="B429" s="5" t="s">
        <v>1690</v>
      </c>
      <c r="C429" s="5">
        <v>47</v>
      </c>
      <c r="D429" s="5" t="s">
        <v>27</v>
      </c>
      <c r="E429" s="5" t="s">
        <v>1691</v>
      </c>
      <c r="F429" s="5">
        <v>-11221</v>
      </c>
      <c r="G429" s="5" t="s">
        <v>94</v>
      </c>
      <c r="H429" s="5" t="s">
        <v>20</v>
      </c>
      <c r="I429" s="5">
        <v>56598.28</v>
      </c>
      <c r="J429" s="5" t="s">
        <v>1692</v>
      </c>
      <c r="K429" s="5" t="s">
        <v>47</v>
      </c>
      <c r="L429" s="5" t="s">
        <v>23</v>
      </c>
      <c r="M429" s="5">
        <v>1.1499999999999999</v>
      </c>
      <c r="N429" s="5" t="s">
        <v>24</v>
      </c>
      <c r="O429" s="5">
        <v>31</v>
      </c>
    </row>
    <row r="430" spans="1:15" x14ac:dyDescent="0.2">
      <c r="A430" s="5" t="s">
        <v>1693</v>
      </c>
      <c r="B430" s="5" t="s">
        <v>1694</v>
      </c>
      <c r="C430" s="5">
        <v>52</v>
      </c>
      <c r="D430" s="5" t="s">
        <v>17</v>
      </c>
      <c r="E430" s="5" t="s">
        <v>1695</v>
      </c>
      <c r="F430" s="5">
        <v>-4403</v>
      </c>
      <c r="G430" s="5" t="s">
        <v>45</v>
      </c>
      <c r="H430" s="5" t="s">
        <v>53</v>
      </c>
      <c r="I430" s="5">
        <v>126735.91</v>
      </c>
      <c r="J430" s="5" t="s">
        <v>1696</v>
      </c>
      <c r="K430" s="5" t="s">
        <v>136</v>
      </c>
      <c r="L430" s="5" t="s">
        <v>56</v>
      </c>
      <c r="M430" s="5">
        <v>3.44</v>
      </c>
      <c r="N430" s="5" t="s">
        <v>57</v>
      </c>
      <c r="O430" s="5">
        <v>4</v>
      </c>
    </row>
    <row r="431" spans="1:15" x14ac:dyDescent="0.2">
      <c r="A431" s="5" t="s">
        <v>1697</v>
      </c>
      <c r="B431" s="5" t="s">
        <v>1698</v>
      </c>
      <c r="C431" s="5">
        <v>53</v>
      </c>
      <c r="D431" s="5" t="s">
        <v>17</v>
      </c>
      <c r="E431" s="5" t="s">
        <v>1699</v>
      </c>
      <c r="F431" s="5">
        <v>-4908</v>
      </c>
      <c r="G431" s="5" t="s">
        <v>29</v>
      </c>
      <c r="H431" s="5" t="s">
        <v>173</v>
      </c>
      <c r="I431" s="5">
        <v>152670.54999999999</v>
      </c>
      <c r="J431" s="5" t="s">
        <v>1700</v>
      </c>
      <c r="K431" s="5" t="s">
        <v>104</v>
      </c>
      <c r="L431" s="5" t="s">
        <v>73</v>
      </c>
      <c r="M431" s="5">
        <v>1.48</v>
      </c>
      <c r="N431" s="5" t="s">
        <v>57</v>
      </c>
      <c r="O431" s="5">
        <v>34</v>
      </c>
    </row>
    <row r="432" spans="1:15" x14ac:dyDescent="0.2">
      <c r="A432" s="5" t="s">
        <v>1701</v>
      </c>
      <c r="B432" s="5" t="s">
        <v>533</v>
      </c>
      <c r="C432" s="5">
        <v>35</v>
      </c>
      <c r="D432" s="5" t="s">
        <v>27</v>
      </c>
      <c r="E432" s="5" t="s">
        <v>1702</v>
      </c>
      <c r="F432" s="5">
        <v>-2854</v>
      </c>
      <c r="G432" s="5" t="s">
        <v>19</v>
      </c>
      <c r="H432" s="5" t="s">
        <v>194</v>
      </c>
      <c r="I432" s="5">
        <v>55479.34</v>
      </c>
      <c r="J432" s="5" t="s">
        <v>1703</v>
      </c>
      <c r="K432" s="5" t="s">
        <v>55</v>
      </c>
      <c r="L432" s="5" t="s">
        <v>73</v>
      </c>
      <c r="M432" s="5">
        <v>3.21</v>
      </c>
      <c r="N432" s="5" t="s">
        <v>41</v>
      </c>
      <c r="O432" s="5">
        <v>15</v>
      </c>
    </row>
    <row r="433" spans="1:15" x14ac:dyDescent="0.2">
      <c r="A433" s="5" t="s">
        <v>1704</v>
      </c>
      <c r="B433" s="5" t="s">
        <v>1705</v>
      </c>
      <c r="C433" s="5">
        <v>30</v>
      </c>
      <c r="D433" s="5" t="s">
        <v>27</v>
      </c>
      <c r="E433" s="5" t="s">
        <v>1706</v>
      </c>
      <c r="F433" s="5">
        <v>-4895</v>
      </c>
      <c r="G433" s="5" t="s">
        <v>45</v>
      </c>
      <c r="H433" s="5" t="s">
        <v>79</v>
      </c>
      <c r="I433" s="5">
        <v>46704.78</v>
      </c>
      <c r="J433" s="5" t="s">
        <v>1707</v>
      </c>
      <c r="K433" s="5" t="s">
        <v>55</v>
      </c>
      <c r="L433" s="5" t="s">
        <v>23</v>
      </c>
      <c r="M433" s="5">
        <v>3.83</v>
      </c>
      <c r="N433" s="5" t="s">
        <v>57</v>
      </c>
      <c r="O433" s="5">
        <v>18</v>
      </c>
    </row>
    <row r="434" spans="1:15" x14ac:dyDescent="0.2">
      <c r="A434" s="5" t="s">
        <v>1708</v>
      </c>
      <c r="B434" s="5" t="s">
        <v>1709</v>
      </c>
      <c r="C434" s="5">
        <v>52</v>
      </c>
      <c r="D434" s="5" t="s">
        <v>17</v>
      </c>
      <c r="E434" s="5" t="s">
        <v>1710</v>
      </c>
      <c r="F434" s="5">
        <v>-6095</v>
      </c>
      <c r="G434" s="5" t="s">
        <v>85</v>
      </c>
      <c r="H434" s="5" t="s">
        <v>79</v>
      </c>
      <c r="I434" s="5">
        <v>94744.54</v>
      </c>
      <c r="J434" s="5" t="s">
        <v>1711</v>
      </c>
      <c r="K434" s="5" t="s">
        <v>127</v>
      </c>
      <c r="L434" s="5" t="s">
        <v>23</v>
      </c>
      <c r="M434" s="5">
        <v>3.39</v>
      </c>
      <c r="N434" s="5" t="s">
        <v>41</v>
      </c>
      <c r="O434" s="5">
        <v>39</v>
      </c>
    </row>
    <row r="435" spans="1:15" x14ac:dyDescent="0.2">
      <c r="A435" s="5" t="s">
        <v>1712</v>
      </c>
      <c r="B435" s="5" t="s">
        <v>1713</v>
      </c>
      <c r="C435" s="5">
        <v>41</v>
      </c>
      <c r="D435" s="5" t="s">
        <v>50</v>
      </c>
      <c r="E435" s="5" t="s">
        <v>1714</v>
      </c>
      <c r="F435" s="5">
        <v>-5734</v>
      </c>
      <c r="G435" s="5" t="s">
        <v>99</v>
      </c>
      <c r="H435" s="5" t="s">
        <v>71</v>
      </c>
      <c r="I435" s="5">
        <v>178057.51</v>
      </c>
      <c r="J435" s="5" t="s">
        <v>1715</v>
      </c>
      <c r="K435" s="5" t="s">
        <v>127</v>
      </c>
      <c r="L435" s="5" t="s">
        <v>73</v>
      </c>
      <c r="M435" s="5">
        <v>4.45</v>
      </c>
      <c r="N435" s="5" t="s">
        <v>57</v>
      </c>
      <c r="O435" s="5">
        <v>32</v>
      </c>
    </row>
    <row r="436" spans="1:15" x14ac:dyDescent="0.2">
      <c r="A436" s="5" t="s">
        <v>1716</v>
      </c>
      <c r="B436" s="5" t="s">
        <v>1717</v>
      </c>
      <c r="C436" s="5">
        <v>62</v>
      </c>
      <c r="D436" s="5" t="s">
        <v>17</v>
      </c>
      <c r="E436" s="5" t="s">
        <v>1718</v>
      </c>
      <c r="F436" s="5">
        <v>-4809</v>
      </c>
      <c r="G436" s="5" t="s">
        <v>19</v>
      </c>
      <c r="H436" s="5" t="s">
        <v>53</v>
      </c>
      <c r="I436" s="5">
        <v>134360.34</v>
      </c>
      <c r="J436" s="5" t="s">
        <v>1719</v>
      </c>
      <c r="K436" s="5" t="s">
        <v>40</v>
      </c>
      <c r="L436" s="5" t="s">
        <v>32</v>
      </c>
      <c r="M436" s="5">
        <v>1.64</v>
      </c>
      <c r="N436" s="5" t="s">
        <v>74</v>
      </c>
      <c r="O436" s="5">
        <v>3</v>
      </c>
    </row>
    <row r="437" spans="1:15" x14ac:dyDescent="0.2">
      <c r="A437" s="5" t="s">
        <v>1720</v>
      </c>
      <c r="B437" s="5" t="s">
        <v>824</v>
      </c>
      <c r="C437" s="5">
        <v>40</v>
      </c>
      <c r="D437" s="5" t="s">
        <v>27</v>
      </c>
      <c r="E437" s="5" t="s">
        <v>1721</v>
      </c>
      <c r="F437" s="5">
        <v>-9322</v>
      </c>
      <c r="G437" s="5" t="s">
        <v>45</v>
      </c>
      <c r="H437" s="5" t="s">
        <v>71</v>
      </c>
      <c r="I437" s="5">
        <v>142360.45000000001</v>
      </c>
      <c r="J437" s="5" t="s">
        <v>647</v>
      </c>
      <c r="K437" s="5" t="s">
        <v>55</v>
      </c>
      <c r="L437" s="5" t="s">
        <v>32</v>
      </c>
      <c r="M437" s="5">
        <v>4.1399999999999997</v>
      </c>
      <c r="N437" s="5" t="s">
        <v>41</v>
      </c>
      <c r="O437" s="5">
        <v>32</v>
      </c>
    </row>
    <row r="438" spans="1:15" x14ac:dyDescent="0.2">
      <c r="A438" s="5" t="s">
        <v>1722</v>
      </c>
      <c r="B438" s="5" t="s">
        <v>256</v>
      </c>
      <c r="C438" s="5">
        <v>37</v>
      </c>
      <c r="D438" s="5" t="s">
        <v>17</v>
      </c>
      <c r="E438" s="5" t="s">
        <v>1723</v>
      </c>
      <c r="F438" s="5">
        <v>-7838</v>
      </c>
      <c r="G438" s="5" t="s">
        <v>29</v>
      </c>
      <c r="H438" s="5" t="s">
        <v>30</v>
      </c>
      <c r="I438" s="5">
        <v>143327.57999999999</v>
      </c>
      <c r="J438" s="5" t="s">
        <v>1724</v>
      </c>
      <c r="K438" s="5" t="s">
        <v>47</v>
      </c>
      <c r="L438" s="5" t="s">
        <v>23</v>
      </c>
      <c r="M438" s="5">
        <v>2.2999999999999998</v>
      </c>
      <c r="N438" s="5" t="s">
        <v>74</v>
      </c>
      <c r="O438" s="5">
        <v>15</v>
      </c>
    </row>
    <row r="439" spans="1:15" x14ac:dyDescent="0.2">
      <c r="A439" s="5" t="s">
        <v>1725</v>
      </c>
      <c r="B439" s="5" t="s">
        <v>1726</v>
      </c>
      <c r="C439" s="5">
        <v>34</v>
      </c>
      <c r="D439" s="5" t="s">
        <v>50</v>
      </c>
      <c r="E439" s="5" t="s">
        <v>1727</v>
      </c>
      <c r="F439" s="5">
        <v>-9792</v>
      </c>
      <c r="G439" s="5" t="s">
        <v>45</v>
      </c>
      <c r="H439" s="5" t="s">
        <v>66</v>
      </c>
      <c r="I439" s="5">
        <v>56016.480000000003</v>
      </c>
      <c r="J439" s="5" t="s">
        <v>441</v>
      </c>
      <c r="K439" s="5" t="s">
        <v>40</v>
      </c>
      <c r="L439" s="5" t="s">
        <v>32</v>
      </c>
      <c r="M439" s="5">
        <v>2.5499999999999998</v>
      </c>
      <c r="N439" s="5" t="s">
        <v>24</v>
      </c>
      <c r="O439" s="5">
        <v>29</v>
      </c>
    </row>
    <row r="440" spans="1:15" x14ac:dyDescent="0.2">
      <c r="A440" s="5" t="s">
        <v>1728</v>
      </c>
      <c r="B440" s="5" t="s">
        <v>1729</v>
      </c>
      <c r="C440" s="5">
        <v>62</v>
      </c>
      <c r="D440" s="5" t="s">
        <v>50</v>
      </c>
      <c r="E440" s="5" t="s">
        <v>1730</v>
      </c>
      <c r="F440" s="5">
        <v>-3933</v>
      </c>
      <c r="G440" s="5" t="s">
        <v>45</v>
      </c>
      <c r="H440" s="5" t="s">
        <v>38</v>
      </c>
      <c r="I440" s="5">
        <v>43649.5</v>
      </c>
      <c r="J440" s="5" t="s">
        <v>1731</v>
      </c>
      <c r="K440" s="5" t="s">
        <v>136</v>
      </c>
      <c r="L440" s="5" t="s">
        <v>56</v>
      </c>
      <c r="M440" s="5">
        <v>2.83</v>
      </c>
      <c r="N440" s="5" t="s">
        <v>24</v>
      </c>
      <c r="O440" s="5">
        <v>21</v>
      </c>
    </row>
    <row r="441" spans="1:15" x14ac:dyDescent="0.2">
      <c r="A441" s="5" t="s">
        <v>1732</v>
      </c>
      <c r="B441" s="5" t="s">
        <v>1733</v>
      </c>
      <c r="C441" s="5">
        <v>60</v>
      </c>
      <c r="D441" s="5" t="s">
        <v>27</v>
      </c>
      <c r="E441" s="5" t="s">
        <v>1734</v>
      </c>
      <c r="F441" s="5">
        <v>-5862</v>
      </c>
      <c r="G441" s="5" t="s">
        <v>19</v>
      </c>
      <c r="H441" s="5" t="s">
        <v>66</v>
      </c>
      <c r="I441" s="5">
        <v>159261.20000000001</v>
      </c>
      <c r="J441" s="5" t="s">
        <v>593</v>
      </c>
      <c r="K441" s="5" t="s">
        <v>47</v>
      </c>
      <c r="L441" s="5" t="s">
        <v>56</v>
      </c>
      <c r="M441" s="5">
        <v>4.3499999999999996</v>
      </c>
      <c r="N441" s="5" t="s">
        <v>33</v>
      </c>
      <c r="O441" s="5">
        <v>0</v>
      </c>
    </row>
    <row r="442" spans="1:15" x14ac:dyDescent="0.2">
      <c r="A442" s="5" t="s">
        <v>1735</v>
      </c>
      <c r="B442" s="5" t="s">
        <v>1736</v>
      </c>
      <c r="C442" s="5">
        <v>37</v>
      </c>
      <c r="D442" s="5" t="s">
        <v>27</v>
      </c>
      <c r="E442" s="5" t="s">
        <v>1737</v>
      </c>
      <c r="F442" s="5">
        <v>-5979</v>
      </c>
      <c r="G442" s="5" t="s">
        <v>52</v>
      </c>
      <c r="H442" s="5" t="s">
        <v>53</v>
      </c>
      <c r="I442" s="5">
        <v>167494.43</v>
      </c>
      <c r="J442" s="5" t="s">
        <v>1738</v>
      </c>
      <c r="K442" s="5" t="s">
        <v>104</v>
      </c>
      <c r="L442" s="5" t="s">
        <v>23</v>
      </c>
      <c r="M442" s="5">
        <v>1.1599999999999999</v>
      </c>
      <c r="N442" s="5" t="s">
        <v>41</v>
      </c>
      <c r="O442" s="5">
        <v>32</v>
      </c>
    </row>
    <row r="443" spans="1:15" x14ac:dyDescent="0.2">
      <c r="A443" s="5" t="s">
        <v>1739</v>
      </c>
      <c r="B443" s="5" t="s">
        <v>1740</v>
      </c>
      <c r="C443" s="5">
        <v>55</v>
      </c>
      <c r="D443" s="5" t="s">
        <v>50</v>
      </c>
      <c r="E443" s="5" t="s">
        <v>1741</v>
      </c>
      <c r="F443" s="5">
        <v>-4458</v>
      </c>
      <c r="G443" s="5" t="s">
        <v>94</v>
      </c>
      <c r="H443" s="5" t="s">
        <v>79</v>
      </c>
      <c r="I443" s="5">
        <v>69874.17</v>
      </c>
      <c r="J443" s="5" t="s">
        <v>1742</v>
      </c>
      <c r="K443" s="5" t="s">
        <v>22</v>
      </c>
      <c r="L443" s="5" t="s">
        <v>56</v>
      </c>
      <c r="M443" s="5">
        <v>4.8</v>
      </c>
      <c r="N443" s="5" t="s">
        <v>24</v>
      </c>
      <c r="O443" s="5">
        <v>22</v>
      </c>
    </row>
    <row r="444" spans="1:15" x14ac:dyDescent="0.2">
      <c r="A444" s="5" t="s">
        <v>1743</v>
      </c>
      <c r="B444" s="5" t="s">
        <v>1744</v>
      </c>
      <c r="C444" s="5">
        <v>63</v>
      </c>
      <c r="D444" s="5" t="s">
        <v>27</v>
      </c>
      <c r="E444" s="5" t="s">
        <v>1745</v>
      </c>
      <c r="F444" s="5">
        <v>-7469</v>
      </c>
      <c r="G444" s="5" t="s">
        <v>78</v>
      </c>
      <c r="H444" s="5" t="s">
        <v>79</v>
      </c>
      <c r="I444" s="5">
        <v>159398.71</v>
      </c>
      <c r="J444" s="5" t="s">
        <v>1746</v>
      </c>
      <c r="K444" s="5" t="s">
        <v>127</v>
      </c>
      <c r="L444" s="5" t="s">
        <v>23</v>
      </c>
      <c r="M444" s="5">
        <v>4.91</v>
      </c>
      <c r="N444" s="5" t="s">
        <v>41</v>
      </c>
      <c r="O444" s="5">
        <v>8</v>
      </c>
    </row>
    <row r="445" spans="1:15" x14ac:dyDescent="0.2">
      <c r="A445" s="5" t="s">
        <v>1747</v>
      </c>
      <c r="B445" s="5" t="s">
        <v>1748</v>
      </c>
      <c r="C445" s="5">
        <v>33</v>
      </c>
      <c r="D445" s="5" t="s">
        <v>50</v>
      </c>
      <c r="E445" s="5" t="s">
        <v>1749</v>
      </c>
      <c r="F445" s="5">
        <v>-2516</v>
      </c>
      <c r="G445" s="5" t="s">
        <v>19</v>
      </c>
      <c r="H445" s="5" t="s">
        <v>66</v>
      </c>
      <c r="I445" s="5">
        <v>164547.99</v>
      </c>
      <c r="J445" s="5" t="s">
        <v>1750</v>
      </c>
      <c r="K445" s="5" t="s">
        <v>118</v>
      </c>
      <c r="L445" s="5" t="s">
        <v>23</v>
      </c>
      <c r="M445" s="5">
        <v>2.19</v>
      </c>
      <c r="N445" s="5" t="s">
        <v>33</v>
      </c>
      <c r="O445" s="5">
        <v>39</v>
      </c>
    </row>
    <row r="446" spans="1:15" x14ac:dyDescent="0.2">
      <c r="A446" s="5" t="s">
        <v>1751</v>
      </c>
      <c r="B446" s="5" t="s">
        <v>1752</v>
      </c>
      <c r="C446" s="5">
        <v>35</v>
      </c>
      <c r="D446" s="5" t="s">
        <v>17</v>
      </c>
      <c r="E446" s="5" t="s">
        <v>1753</v>
      </c>
      <c r="F446" s="5">
        <v>-3175</v>
      </c>
      <c r="G446" s="5" t="s">
        <v>85</v>
      </c>
      <c r="H446" s="5" t="s">
        <v>173</v>
      </c>
      <c r="I446" s="5">
        <v>163756.79999999999</v>
      </c>
      <c r="J446" s="5" t="s">
        <v>1754</v>
      </c>
      <c r="K446" s="5" t="s">
        <v>104</v>
      </c>
      <c r="L446" s="5" t="s">
        <v>73</v>
      </c>
      <c r="M446" s="5">
        <v>2.86</v>
      </c>
      <c r="N446" s="5" t="s">
        <v>74</v>
      </c>
      <c r="O446" s="5">
        <v>23</v>
      </c>
    </row>
    <row r="447" spans="1:15" x14ac:dyDescent="0.2">
      <c r="A447" s="5" t="s">
        <v>1755</v>
      </c>
      <c r="B447" s="5" t="s">
        <v>1756</v>
      </c>
      <c r="C447" s="5">
        <v>63</v>
      </c>
      <c r="D447" s="5" t="s">
        <v>17</v>
      </c>
      <c r="E447" s="5" t="s">
        <v>1757</v>
      </c>
      <c r="F447" s="5">
        <v>-5295</v>
      </c>
      <c r="G447" s="5" t="s">
        <v>78</v>
      </c>
      <c r="H447" s="5" t="s">
        <v>173</v>
      </c>
      <c r="I447" s="5">
        <v>69601.740000000005</v>
      </c>
      <c r="J447" s="5" t="s">
        <v>1758</v>
      </c>
      <c r="K447" s="5" t="s">
        <v>40</v>
      </c>
      <c r="L447" s="5" t="s">
        <v>32</v>
      </c>
      <c r="M447" s="5">
        <v>4.01</v>
      </c>
      <c r="N447" s="5" t="s">
        <v>24</v>
      </c>
      <c r="O447" s="5">
        <v>20</v>
      </c>
    </row>
    <row r="448" spans="1:15" x14ac:dyDescent="0.2">
      <c r="A448" s="5" t="s">
        <v>1759</v>
      </c>
      <c r="B448" s="5" t="s">
        <v>1760</v>
      </c>
      <c r="C448" s="5">
        <v>54</v>
      </c>
      <c r="D448" s="5" t="s">
        <v>17</v>
      </c>
      <c r="E448" s="5" t="s">
        <v>1761</v>
      </c>
      <c r="F448" s="5">
        <v>-2675</v>
      </c>
      <c r="G448" s="5" t="s">
        <v>37</v>
      </c>
      <c r="H448" s="5" t="s">
        <v>173</v>
      </c>
      <c r="I448" s="5">
        <v>100599.54</v>
      </c>
      <c r="J448" s="5" t="s">
        <v>1211</v>
      </c>
      <c r="K448" s="5" t="s">
        <v>118</v>
      </c>
      <c r="L448" s="5" t="s">
        <v>23</v>
      </c>
      <c r="M448" s="5">
        <v>2.88</v>
      </c>
      <c r="N448" s="5" t="s">
        <v>57</v>
      </c>
      <c r="O448" s="5">
        <v>34</v>
      </c>
    </row>
    <row r="449" spans="1:15" x14ac:dyDescent="0.2">
      <c r="A449" s="5" t="s">
        <v>1762</v>
      </c>
      <c r="B449" s="5" t="s">
        <v>1649</v>
      </c>
      <c r="C449" s="5">
        <v>61</v>
      </c>
      <c r="D449" s="5" t="s">
        <v>50</v>
      </c>
      <c r="E449" s="5" t="s">
        <v>1763</v>
      </c>
      <c r="F449" s="5">
        <v>-3911</v>
      </c>
      <c r="G449" s="5" t="s">
        <v>99</v>
      </c>
      <c r="H449" s="5" t="s">
        <v>79</v>
      </c>
      <c r="I449" s="5">
        <v>47659.77</v>
      </c>
      <c r="J449" s="5" t="s">
        <v>1764</v>
      </c>
      <c r="K449" s="5" t="s">
        <v>55</v>
      </c>
      <c r="L449" s="5" t="s">
        <v>73</v>
      </c>
      <c r="M449" s="5">
        <v>4.83</v>
      </c>
      <c r="N449" s="5" t="s">
        <v>74</v>
      </c>
      <c r="O449" s="5">
        <v>6</v>
      </c>
    </row>
    <row r="450" spans="1:15" x14ac:dyDescent="0.2">
      <c r="A450" s="5" t="s">
        <v>1765</v>
      </c>
      <c r="B450" s="5" t="s">
        <v>1766</v>
      </c>
      <c r="C450" s="5">
        <v>29</v>
      </c>
      <c r="D450" s="5" t="s">
        <v>17</v>
      </c>
      <c r="E450" s="5" t="s">
        <v>1767</v>
      </c>
      <c r="F450" s="5">
        <v>-5307</v>
      </c>
      <c r="G450" s="5" t="s">
        <v>85</v>
      </c>
      <c r="H450" s="5" t="s">
        <v>144</v>
      </c>
      <c r="I450" s="5">
        <v>77509.570000000007</v>
      </c>
      <c r="J450" s="5" t="s">
        <v>1768</v>
      </c>
      <c r="K450" s="5" t="s">
        <v>118</v>
      </c>
      <c r="L450" s="5" t="s">
        <v>32</v>
      </c>
      <c r="M450" s="5">
        <v>2.9</v>
      </c>
      <c r="N450" s="5" t="s">
        <v>41</v>
      </c>
      <c r="O450" s="5">
        <v>28</v>
      </c>
    </row>
    <row r="451" spans="1:15" x14ac:dyDescent="0.2">
      <c r="A451" s="5" t="s">
        <v>1769</v>
      </c>
      <c r="B451" s="5" t="s">
        <v>1770</v>
      </c>
      <c r="C451" s="5">
        <v>23</v>
      </c>
      <c r="D451" s="5" t="s">
        <v>50</v>
      </c>
      <c r="E451" s="5" t="s">
        <v>1771</v>
      </c>
      <c r="F451" s="5">
        <v>-5191</v>
      </c>
      <c r="G451" s="5" t="s">
        <v>85</v>
      </c>
      <c r="H451" s="5" t="s">
        <v>173</v>
      </c>
      <c r="I451" s="5">
        <v>94695.3</v>
      </c>
      <c r="J451" s="5" t="s">
        <v>764</v>
      </c>
      <c r="K451" s="5" t="s">
        <v>62</v>
      </c>
      <c r="L451" s="5" t="s">
        <v>56</v>
      </c>
      <c r="M451" s="5">
        <v>3.37</v>
      </c>
      <c r="N451" s="5" t="s">
        <v>57</v>
      </c>
      <c r="O451" s="5">
        <v>35</v>
      </c>
    </row>
    <row r="452" spans="1:15" x14ac:dyDescent="0.2">
      <c r="A452" s="5" t="s">
        <v>1772</v>
      </c>
      <c r="B452" s="5" t="s">
        <v>1773</v>
      </c>
      <c r="C452" s="5">
        <v>41</v>
      </c>
      <c r="D452" s="5" t="s">
        <v>17</v>
      </c>
      <c r="E452" s="5" t="s">
        <v>1774</v>
      </c>
      <c r="F452" s="5">
        <v>-6046</v>
      </c>
      <c r="G452" s="5" t="s">
        <v>99</v>
      </c>
      <c r="H452" s="5" t="s">
        <v>79</v>
      </c>
      <c r="I452" s="5">
        <v>88925.84</v>
      </c>
      <c r="J452" s="5" t="s">
        <v>1775</v>
      </c>
      <c r="K452" s="5" t="s">
        <v>22</v>
      </c>
      <c r="L452" s="5" t="s">
        <v>32</v>
      </c>
      <c r="M452" s="5">
        <v>2.41</v>
      </c>
      <c r="N452" s="5" t="s">
        <v>41</v>
      </c>
      <c r="O452" s="5">
        <v>10</v>
      </c>
    </row>
    <row r="453" spans="1:15" x14ac:dyDescent="0.2">
      <c r="A453" s="5" t="s">
        <v>1776</v>
      </c>
      <c r="B453" s="5" t="s">
        <v>1777</v>
      </c>
      <c r="C453" s="5">
        <v>56</v>
      </c>
      <c r="D453" s="5" t="s">
        <v>50</v>
      </c>
      <c r="E453" s="5" t="s">
        <v>1778</v>
      </c>
      <c r="F453" s="5">
        <v>-4851</v>
      </c>
      <c r="G453" s="5" t="s">
        <v>78</v>
      </c>
      <c r="H453" s="5" t="s">
        <v>30</v>
      </c>
      <c r="I453" s="5">
        <v>51953.01</v>
      </c>
      <c r="J453" s="5" t="s">
        <v>1779</v>
      </c>
      <c r="K453" s="5" t="s">
        <v>127</v>
      </c>
      <c r="L453" s="5" t="s">
        <v>32</v>
      </c>
      <c r="M453" s="5">
        <v>2.76</v>
      </c>
      <c r="N453" s="5" t="s">
        <v>33</v>
      </c>
      <c r="O453" s="5">
        <v>11</v>
      </c>
    </row>
    <row r="454" spans="1:15" x14ac:dyDescent="0.2">
      <c r="A454" s="5" t="s">
        <v>1780</v>
      </c>
      <c r="B454" s="5" t="s">
        <v>1781</v>
      </c>
      <c r="C454" s="5">
        <v>24</v>
      </c>
      <c r="D454" s="5" t="s">
        <v>17</v>
      </c>
      <c r="E454" s="5" t="s">
        <v>1782</v>
      </c>
      <c r="F454" s="5">
        <v>-7911</v>
      </c>
      <c r="G454" s="5" t="s">
        <v>94</v>
      </c>
      <c r="H454" s="5" t="s">
        <v>20</v>
      </c>
      <c r="I454" s="5">
        <v>176442.52</v>
      </c>
      <c r="J454" s="5" t="s">
        <v>1783</v>
      </c>
      <c r="K454" s="5" t="s">
        <v>81</v>
      </c>
      <c r="L454" s="5" t="s">
        <v>23</v>
      </c>
      <c r="M454" s="5">
        <v>4.68</v>
      </c>
      <c r="N454" s="5" t="s">
        <v>41</v>
      </c>
      <c r="O454" s="5">
        <v>31</v>
      </c>
    </row>
    <row r="455" spans="1:15" x14ac:dyDescent="0.2">
      <c r="A455" s="5" t="s">
        <v>1784</v>
      </c>
      <c r="B455" s="5" t="s">
        <v>1785</v>
      </c>
      <c r="C455" s="5">
        <v>51</v>
      </c>
      <c r="D455" s="5" t="s">
        <v>50</v>
      </c>
      <c r="E455" s="5" t="s">
        <v>1786</v>
      </c>
      <c r="F455" s="5">
        <v>-11007</v>
      </c>
      <c r="G455" s="5" t="s">
        <v>85</v>
      </c>
      <c r="H455" s="5" t="s">
        <v>173</v>
      </c>
      <c r="I455" s="5">
        <v>128850.37</v>
      </c>
      <c r="J455" s="5" t="s">
        <v>174</v>
      </c>
      <c r="K455" s="5" t="s">
        <v>40</v>
      </c>
      <c r="L455" s="5" t="s">
        <v>73</v>
      </c>
      <c r="M455" s="5">
        <v>4.88</v>
      </c>
      <c r="N455" s="5" t="s">
        <v>57</v>
      </c>
      <c r="O455" s="5">
        <v>9</v>
      </c>
    </row>
    <row r="456" spans="1:15" x14ac:dyDescent="0.2">
      <c r="A456" s="5" t="s">
        <v>1787</v>
      </c>
      <c r="B456" s="5" t="s">
        <v>1788</v>
      </c>
      <c r="C456" s="5">
        <v>50</v>
      </c>
      <c r="D456" s="5" t="s">
        <v>50</v>
      </c>
      <c r="E456" s="5" t="s">
        <v>1789</v>
      </c>
      <c r="F456" s="5">
        <v>-10010</v>
      </c>
      <c r="G456" s="5" t="s">
        <v>45</v>
      </c>
      <c r="H456" s="5" t="s">
        <v>53</v>
      </c>
      <c r="I456" s="5">
        <v>133311.21</v>
      </c>
      <c r="J456" s="5" t="s">
        <v>1790</v>
      </c>
      <c r="K456" s="5" t="s">
        <v>81</v>
      </c>
      <c r="L456" s="5" t="s">
        <v>23</v>
      </c>
      <c r="M456" s="5">
        <v>2.61</v>
      </c>
      <c r="N456" s="5" t="s">
        <v>24</v>
      </c>
      <c r="O456" s="5">
        <v>28</v>
      </c>
    </row>
    <row r="457" spans="1:15" x14ac:dyDescent="0.2">
      <c r="A457" s="5" t="s">
        <v>1791</v>
      </c>
      <c r="B457" s="5" t="s">
        <v>1792</v>
      </c>
      <c r="C457" s="5">
        <v>42</v>
      </c>
      <c r="D457" s="5" t="s">
        <v>27</v>
      </c>
      <c r="E457" s="5" t="s">
        <v>1793</v>
      </c>
      <c r="F457" s="5">
        <v>-10779</v>
      </c>
      <c r="G457" s="5" t="s">
        <v>99</v>
      </c>
      <c r="H457" s="5" t="s">
        <v>194</v>
      </c>
      <c r="I457" s="5">
        <v>63378.77</v>
      </c>
      <c r="J457" s="5" t="s">
        <v>1794</v>
      </c>
      <c r="K457" s="5" t="s">
        <v>118</v>
      </c>
      <c r="L457" s="5" t="s">
        <v>56</v>
      </c>
      <c r="M457" s="5">
        <v>3.71</v>
      </c>
      <c r="N457" s="5" t="s">
        <v>74</v>
      </c>
      <c r="O457" s="5">
        <v>32</v>
      </c>
    </row>
    <row r="458" spans="1:15" x14ac:dyDescent="0.2">
      <c r="A458" s="5" t="s">
        <v>1795</v>
      </c>
      <c r="B458" s="5" t="s">
        <v>1796</v>
      </c>
      <c r="C458" s="5">
        <v>53</v>
      </c>
      <c r="D458" s="5" t="s">
        <v>50</v>
      </c>
      <c r="E458" s="5" t="s">
        <v>1797</v>
      </c>
      <c r="F458" s="5">
        <v>-3359</v>
      </c>
      <c r="G458" s="5" t="s">
        <v>37</v>
      </c>
      <c r="H458" s="5" t="s">
        <v>66</v>
      </c>
      <c r="I458" s="5">
        <v>56452.160000000003</v>
      </c>
      <c r="J458" s="5" t="s">
        <v>1798</v>
      </c>
      <c r="K458" s="5" t="s">
        <v>104</v>
      </c>
      <c r="L458" s="5" t="s">
        <v>73</v>
      </c>
      <c r="M458" s="5">
        <v>2.54</v>
      </c>
      <c r="N458" s="5" t="s">
        <v>74</v>
      </c>
      <c r="O458" s="5">
        <v>18</v>
      </c>
    </row>
    <row r="459" spans="1:15" x14ac:dyDescent="0.2">
      <c r="A459" s="5" t="s">
        <v>1799</v>
      </c>
      <c r="B459" s="5" t="s">
        <v>1282</v>
      </c>
      <c r="C459" s="5">
        <v>41</v>
      </c>
      <c r="D459" s="5" t="s">
        <v>50</v>
      </c>
      <c r="E459" s="5" t="s">
        <v>1800</v>
      </c>
      <c r="F459" s="5">
        <v>-8886</v>
      </c>
      <c r="G459" s="5" t="s">
        <v>29</v>
      </c>
      <c r="H459" s="5" t="s">
        <v>79</v>
      </c>
      <c r="I459" s="5">
        <v>76851.929999999993</v>
      </c>
      <c r="J459" s="5" t="s">
        <v>1801</v>
      </c>
      <c r="K459" s="5" t="s">
        <v>104</v>
      </c>
      <c r="L459" s="5" t="s">
        <v>56</v>
      </c>
      <c r="M459" s="5">
        <v>1.56</v>
      </c>
      <c r="N459" s="5" t="s">
        <v>57</v>
      </c>
      <c r="O459" s="5">
        <v>38</v>
      </c>
    </row>
    <row r="460" spans="1:15" x14ac:dyDescent="0.2">
      <c r="A460" s="5" t="s">
        <v>1802</v>
      </c>
      <c r="B460" s="5" t="s">
        <v>1803</v>
      </c>
      <c r="C460" s="5">
        <v>35</v>
      </c>
      <c r="D460" s="5" t="s">
        <v>50</v>
      </c>
      <c r="E460" s="5" t="s">
        <v>1804</v>
      </c>
      <c r="F460" s="5">
        <v>-3262</v>
      </c>
      <c r="G460" s="5" t="s">
        <v>52</v>
      </c>
      <c r="H460" s="5" t="s">
        <v>66</v>
      </c>
      <c r="I460" s="5">
        <v>47825</v>
      </c>
      <c r="J460" s="5" t="s">
        <v>1805</v>
      </c>
      <c r="K460" s="5" t="s">
        <v>81</v>
      </c>
      <c r="L460" s="5" t="s">
        <v>56</v>
      </c>
      <c r="M460" s="5">
        <v>1.7</v>
      </c>
      <c r="N460" s="5" t="s">
        <v>41</v>
      </c>
      <c r="O460" s="5">
        <v>36</v>
      </c>
    </row>
    <row r="461" spans="1:15" x14ac:dyDescent="0.2">
      <c r="A461" s="5" t="s">
        <v>1806</v>
      </c>
      <c r="B461" s="5" t="s">
        <v>1807</v>
      </c>
      <c r="C461" s="5">
        <v>34</v>
      </c>
      <c r="D461" s="5" t="s">
        <v>27</v>
      </c>
      <c r="E461" s="5" t="s">
        <v>1808</v>
      </c>
      <c r="F461" s="5">
        <v>-10199</v>
      </c>
      <c r="G461" s="5" t="s">
        <v>45</v>
      </c>
      <c r="H461" s="5" t="s">
        <v>194</v>
      </c>
      <c r="I461" s="5">
        <v>156014.85</v>
      </c>
      <c r="J461" s="5" t="s">
        <v>258</v>
      </c>
      <c r="K461" s="5" t="s">
        <v>40</v>
      </c>
      <c r="L461" s="5" t="s">
        <v>56</v>
      </c>
      <c r="M461" s="5">
        <v>1.9</v>
      </c>
      <c r="N461" s="5" t="s">
        <v>74</v>
      </c>
      <c r="O461" s="5">
        <v>9</v>
      </c>
    </row>
    <row r="462" spans="1:15" x14ac:dyDescent="0.2">
      <c r="A462" s="5" t="s">
        <v>1809</v>
      </c>
      <c r="B462" s="5" t="s">
        <v>1810</v>
      </c>
      <c r="C462" s="5">
        <v>62</v>
      </c>
      <c r="D462" s="5" t="s">
        <v>17</v>
      </c>
      <c r="E462" s="5" t="s">
        <v>1811</v>
      </c>
      <c r="F462" s="5">
        <v>-6808</v>
      </c>
      <c r="G462" s="5" t="s">
        <v>29</v>
      </c>
      <c r="H462" s="5" t="s">
        <v>53</v>
      </c>
      <c r="I462" s="5">
        <v>106323.54</v>
      </c>
      <c r="J462" s="5" t="s">
        <v>1812</v>
      </c>
      <c r="K462" s="5" t="s">
        <v>47</v>
      </c>
      <c r="L462" s="5" t="s">
        <v>23</v>
      </c>
      <c r="M462" s="5">
        <v>1.48</v>
      </c>
      <c r="N462" s="5" t="s">
        <v>33</v>
      </c>
      <c r="O462" s="5">
        <v>31</v>
      </c>
    </row>
    <row r="463" spans="1:15" x14ac:dyDescent="0.2">
      <c r="A463" s="5" t="s">
        <v>1813</v>
      </c>
      <c r="B463" s="5" t="s">
        <v>1814</v>
      </c>
      <c r="C463" s="5">
        <v>45</v>
      </c>
      <c r="D463" s="5" t="s">
        <v>17</v>
      </c>
      <c r="E463" s="5" t="s">
        <v>1815</v>
      </c>
      <c r="F463" s="5">
        <v>-6549</v>
      </c>
      <c r="G463" s="5" t="s">
        <v>94</v>
      </c>
      <c r="H463" s="5" t="s">
        <v>71</v>
      </c>
      <c r="I463" s="5">
        <v>89114.32</v>
      </c>
      <c r="J463" s="5" t="s">
        <v>1816</v>
      </c>
      <c r="K463" s="5" t="s">
        <v>127</v>
      </c>
      <c r="L463" s="5" t="s">
        <v>23</v>
      </c>
      <c r="M463" s="5">
        <v>4.38</v>
      </c>
      <c r="N463" s="5" t="s">
        <v>24</v>
      </c>
      <c r="O463" s="5">
        <v>37</v>
      </c>
    </row>
    <row r="464" spans="1:15" x14ac:dyDescent="0.2">
      <c r="A464" s="5" t="s">
        <v>1817</v>
      </c>
      <c r="B464" s="5" t="s">
        <v>1818</v>
      </c>
      <c r="C464" s="5">
        <v>42</v>
      </c>
      <c r="D464" s="5" t="s">
        <v>50</v>
      </c>
      <c r="E464" s="5" t="s">
        <v>1819</v>
      </c>
      <c r="F464" s="5">
        <v>-4477</v>
      </c>
      <c r="G464" s="5" t="s">
        <v>45</v>
      </c>
      <c r="H464" s="5" t="s">
        <v>194</v>
      </c>
      <c r="I464" s="5">
        <v>87368.7</v>
      </c>
      <c r="J464" s="5" t="s">
        <v>1820</v>
      </c>
      <c r="K464" s="5" t="s">
        <v>62</v>
      </c>
      <c r="L464" s="5" t="s">
        <v>23</v>
      </c>
      <c r="M464" s="5">
        <v>2.16</v>
      </c>
      <c r="N464" s="5" t="s">
        <v>57</v>
      </c>
      <c r="O464" s="5">
        <v>40</v>
      </c>
    </row>
    <row r="465" spans="1:15" x14ac:dyDescent="0.2">
      <c r="A465" s="5" t="s">
        <v>1821</v>
      </c>
      <c r="B465" s="5" t="s">
        <v>1822</v>
      </c>
      <c r="C465" s="5">
        <v>34</v>
      </c>
      <c r="D465" s="5" t="s">
        <v>17</v>
      </c>
      <c r="E465" s="5" t="s">
        <v>1823</v>
      </c>
      <c r="F465" s="5">
        <v>-4916</v>
      </c>
      <c r="G465" s="5" t="s">
        <v>85</v>
      </c>
      <c r="H465" s="5" t="s">
        <v>173</v>
      </c>
      <c r="I465" s="5">
        <v>161504.25</v>
      </c>
      <c r="J465" s="5" t="s">
        <v>1824</v>
      </c>
      <c r="K465" s="5" t="s">
        <v>81</v>
      </c>
      <c r="L465" s="5" t="s">
        <v>73</v>
      </c>
      <c r="M465" s="5">
        <v>3.74</v>
      </c>
      <c r="N465" s="5" t="s">
        <v>33</v>
      </c>
      <c r="O465" s="5">
        <v>6</v>
      </c>
    </row>
    <row r="466" spans="1:15" x14ac:dyDescent="0.2">
      <c r="A466" s="5" t="s">
        <v>1825</v>
      </c>
      <c r="B466" s="5" t="s">
        <v>1628</v>
      </c>
      <c r="C466" s="5">
        <v>44</v>
      </c>
      <c r="D466" s="5" t="s">
        <v>27</v>
      </c>
      <c r="E466" s="5" t="s">
        <v>1826</v>
      </c>
      <c r="F466" s="5">
        <v>-6579</v>
      </c>
      <c r="G466" s="5" t="s">
        <v>37</v>
      </c>
      <c r="H466" s="5" t="s">
        <v>79</v>
      </c>
      <c r="I466" s="5">
        <v>94739.199999999997</v>
      </c>
      <c r="J466" s="5" t="s">
        <v>1014</v>
      </c>
      <c r="K466" s="5" t="s">
        <v>136</v>
      </c>
      <c r="L466" s="5" t="s">
        <v>32</v>
      </c>
      <c r="M466" s="5">
        <v>1.62</v>
      </c>
      <c r="N466" s="5" t="s">
        <v>24</v>
      </c>
      <c r="O466" s="5">
        <v>12</v>
      </c>
    </row>
    <row r="467" spans="1:15" x14ac:dyDescent="0.2">
      <c r="A467" s="5" t="s">
        <v>1827</v>
      </c>
      <c r="B467" s="5" t="s">
        <v>1828</v>
      </c>
      <c r="C467" s="5">
        <v>55</v>
      </c>
      <c r="D467" s="5" t="s">
        <v>17</v>
      </c>
      <c r="E467" s="5" t="s">
        <v>1829</v>
      </c>
      <c r="F467" s="5">
        <v>-4449</v>
      </c>
      <c r="G467" s="5" t="s">
        <v>29</v>
      </c>
      <c r="H467" s="5" t="s">
        <v>79</v>
      </c>
      <c r="I467" s="5">
        <v>167824.52</v>
      </c>
      <c r="J467" s="5" t="s">
        <v>1830</v>
      </c>
      <c r="K467" s="5" t="s">
        <v>55</v>
      </c>
      <c r="L467" s="5" t="s">
        <v>23</v>
      </c>
      <c r="M467" s="5">
        <v>2.92</v>
      </c>
      <c r="N467" s="5" t="s">
        <v>33</v>
      </c>
      <c r="O467" s="5">
        <v>23</v>
      </c>
    </row>
    <row r="468" spans="1:15" x14ac:dyDescent="0.2">
      <c r="A468" s="5" t="s">
        <v>1831</v>
      </c>
      <c r="B468" s="5" t="s">
        <v>1832</v>
      </c>
      <c r="C468" s="5">
        <v>60</v>
      </c>
      <c r="D468" s="5" t="s">
        <v>17</v>
      </c>
      <c r="E468" s="5" t="s">
        <v>1833</v>
      </c>
      <c r="F468" s="5">
        <v>-6816</v>
      </c>
      <c r="G468" s="5" t="s">
        <v>45</v>
      </c>
      <c r="H468" s="5" t="s">
        <v>71</v>
      </c>
      <c r="I468" s="5">
        <v>67241.89</v>
      </c>
      <c r="J468" s="5" t="s">
        <v>1834</v>
      </c>
      <c r="K468" s="5" t="s">
        <v>55</v>
      </c>
      <c r="L468" s="5" t="s">
        <v>32</v>
      </c>
      <c r="M468" s="5">
        <v>2.23</v>
      </c>
      <c r="N468" s="5" t="s">
        <v>24</v>
      </c>
      <c r="O468" s="5">
        <v>8</v>
      </c>
    </row>
    <row r="469" spans="1:15" x14ac:dyDescent="0.2">
      <c r="A469" s="5" t="s">
        <v>1835</v>
      </c>
      <c r="B469" s="5" t="s">
        <v>1836</v>
      </c>
      <c r="C469" s="5">
        <v>29</v>
      </c>
      <c r="D469" s="5" t="s">
        <v>27</v>
      </c>
      <c r="E469" s="5" t="s">
        <v>1837</v>
      </c>
      <c r="F469" s="5">
        <v>-9652</v>
      </c>
      <c r="G469" s="5" t="s">
        <v>45</v>
      </c>
      <c r="H469" s="5" t="s">
        <v>30</v>
      </c>
      <c r="I469" s="5">
        <v>50633.52</v>
      </c>
      <c r="J469" s="5" t="s">
        <v>1838</v>
      </c>
      <c r="K469" s="5" t="s">
        <v>118</v>
      </c>
      <c r="L469" s="5" t="s">
        <v>23</v>
      </c>
      <c r="M469" s="5">
        <v>2.88</v>
      </c>
      <c r="N469" s="5" t="s">
        <v>33</v>
      </c>
      <c r="O469" s="5">
        <v>2</v>
      </c>
    </row>
    <row r="470" spans="1:15" x14ac:dyDescent="0.2">
      <c r="A470" s="5" t="s">
        <v>1839</v>
      </c>
      <c r="B470" s="5" t="s">
        <v>1005</v>
      </c>
      <c r="C470" s="5">
        <v>64</v>
      </c>
      <c r="D470" s="5" t="s">
        <v>27</v>
      </c>
      <c r="E470" s="5" t="s">
        <v>1840</v>
      </c>
      <c r="F470" s="5">
        <v>-4226</v>
      </c>
      <c r="G470" s="5" t="s">
        <v>52</v>
      </c>
      <c r="H470" s="5" t="s">
        <v>30</v>
      </c>
      <c r="I470" s="5">
        <v>120202.44</v>
      </c>
      <c r="J470" s="5" t="s">
        <v>1841</v>
      </c>
      <c r="K470" s="5" t="s">
        <v>55</v>
      </c>
      <c r="L470" s="5" t="s">
        <v>73</v>
      </c>
      <c r="M470" s="5">
        <v>1.1200000000000001</v>
      </c>
      <c r="N470" s="5" t="s">
        <v>24</v>
      </c>
      <c r="O470" s="5">
        <v>17</v>
      </c>
    </row>
    <row r="471" spans="1:15" x14ac:dyDescent="0.2">
      <c r="A471" s="5" t="s">
        <v>1842</v>
      </c>
      <c r="B471" s="5" t="s">
        <v>1843</v>
      </c>
      <c r="C471" s="5">
        <v>44</v>
      </c>
      <c r="D471" s="5" t="s">
        <v>27</v>
      </c>
      <c r="E471" s="5" t="s">
        <v>1844</v>
      </c>
      <c r="F471" s="5">
        <v>-6806</v>
      </c>
      <c r="G471" s="5" t="s">
        <v>85</v>
      </c>
      <c r="H471" s="5" t="s">
        <v>38</v>
      </c>
      <c r="I471" s="5">
        <v>44908.87</v>
      </c>
      <c r="J471" s="5" t="s">
        <v>1845</v>
      </c>
      <c r="K471" s="5" t="s">
        <v>127</v>
      </c>
      <c r="L471" s="5" t="s">
        <v>23</v>
      </c>
      <c r="M471" s="5">
        <v>3.12</v>
      </c>
      <c r="N471" s="5" t="s">
        <v>24</v>
      </c>
      <c r="O471" s="5">
        <v>18</v>
      </c>
    </row>
    <row r="472" spans="1:15" x14ac:dyDescent="0.2">
      <c r="A472" s="5" t="s">
        <v>1846</v>
      </c>
      <c r="B472" s="5" t="s">
        <v>1847</v>
      </c>
      <c r="C472" s="5">
        <v>56</v>
      </c>
      <c r="D472" s="5" t="s">
        <v>27</v>
      </c>
      <c r="E472" s="5" t="s">
        <v>1848</v>
      </c>
      <c r="F472" s="5">
        <v>-9879</v>
      </c>
      <c r="G472" s="5" t="s">
        <v>94</v>
      </c>
      <c r="H472" s="5" t="s">
        <v>173</v>
      </c>
      <c r="I472" s="5">
        <v>136229.26999999999</v>
      </c>
      <c r="J472" s="5" t="s">
        <v>1849</v>
      </c>
      <c r="K472" s="5" t="s">
        <v>40</v>
      </c>
      <c r="L472" s="5" t="s">
        <v>23</v>
      </c>
      <c r="M472" s="5">
        <v>1.72</v>
      </c>
      <c r="N472" s="5" t="s">
        <v>33</v>
      </c>
      <c r="O472" s="5">
        <v>24</v>
      </c>
    </row>
    <row r="473" spans="1:15" x14ac:dyDescent="0.2">
      <c r="A473" s="5" t="s">
        <v>1850</v>
      </c>
      <c r="B473" s="5" t="s">
        <v>1851</v>
      </c>
      <c r="C473" s="5">
        <v>54</v>
      </c>
      <c r="D473" s="5" t="s">
        <v>27</v>
      </c>
      <c r="E473" s="5" t="s">
        <v>1852</v>
      </c>
      <c r="F473" s="5">
        <v>-7342</v>
      </c>
      <c r="G473" s="5" t="s">
        <v>19</v>
      </c>
      <c r="H473" s="5" t="s">
        <v>79</v>
      </c>
      <c r="I473" s="5">
        <v>50995.839999999997</v>
      </c>
      <c r="J473" s="5" t="s">
        <v>1853</v>
      </c>
      <c r="K473" s="5" t="s">
        <v>40</v>
      </c>
      <c r="L473" s="5" t="s">
        <v>73</v>
      </c>
      <c r="M473" s="5">
        <v>3.82</v>
      </c>
      <c r="N473" s="5" t="s">
        <v>57</v>
      </c>
      <c r="O473" s="5">
        <v>2</v>
      </c>
    </row>
    <row r="474" spans="1:15" x14ac:dyDescent="0.2">
      <c r="A474" s="5" t="s">
        <v>1854</v>
      </c>
      <c r="B474" s="5" t="s">
        <v>1855</v>
      </c>
      <c r="C474" s="5">
        <v>53</v>
      </c>
      <c r="D474" s="5" t="s">
        <v>27</v>
      </c>
      <c r="E474" s="5" t="s">
        <v>1856</v>
      </c>
      <c r="F474" s="5">
        <v>-7167</v>
      </c>
      <c r="G474" s="5" t="s">
        <v>94</v>
      </c>
      <c r="H474" s="5" t="s">
        <v>30</v>
      </c>
      <c r="I474" s="5">
        <v>115317.8</v>
      </c>
      <c r="J474" s="5" t="s">
        <v>1857</v>
      </c>
      <c r="K474" s="5" t="s">
        <v>104</v>
      </c>
      <c r="L474" s="5" t="s">
        <v>32</v>
      </c>
      <c r="M474" s="5">
        <v>4.43</v>
      </c>
      <c r="N474" s="5" t="s">
        <v>41</v>
      </c>
      <c r="O474" s="5">
        <v>23</v>
      </c>
    </row>
    <row r="475" spans="1:15" x14ac:dyDescent="0.2">
      <c r="A475" s="5" t="s">
        <v>1858</v>
      </c>
      <c r="B475" s="5" t="s">
        <v>1859</v>
      </c>
      <c r="C475" s="5">
        <v>65</v>
      </c>
      <c r="D475" s="5" t="s">
        <v>50</v>
      </c>
      <c r="E475" s="5" t="s">
        <v>1860</v>
      </c>
      <c r="F475" s="5">
        <v>-8988</v>
      </c>
      <c r="G475" s="5" t="s">
        <v>85</v>
      </c>
      <c r="H475" s="5" t="s">
        <v>71</v>
      </c>
      <c r="I475" s="5">
        <v>52286.59</v>
      </c>
      <c r="J475" s="5" t="s">
        <v>1861</v>
      </c>
      <c r="K475" s="5" t="s">
        <v>104</v>
      </c>
      <c r="L475" s="5" t="s">
        <v>23</v>
      </c>
      <c r="M475" s="5">
        <v>3.97</v>
      </c>
      <c r="N475" s="5" t="s">
        <v>24</v>
      </c>
      <c r="O475" s="5">
        <v>4</v>
      </c>
    </row>
    <row r="476" spans="1:15" x14ac:dyDescent="0.2">
      <c r="A476" s="5" t="s">
        <v>1862</v>
      </c>
      <c r="B476" s="5" t="s">
        <v>1863</v>
      </c>
      <c r="C476" s="5">
        <v>43</v>
      </c>
      <c r="D476" s="5" t="s">
        <v>27</v>
      </c>
      <c r="E476" s="5" t="s">
        <v>1864</v>
      </c>
      <c r="F476" s="5">
        <v>-5652</v>
      </c>
      <c r="G476" s="5" t="s">
        <v>29</v>
      </c>
      <c r="H476" s="5" t="s">
        <v>79</v>
      </c>
      <c r="I476" s="5">
        <v>75385.16</v>
      </c>
      <c r="J476" s="5" t="s">
        <v>1865</v>
      </c>
      <c r="K476" s="5" t="s">
        <v>127</v>
      </c>
      <c r="L476" s="5" t="s">
        <v>73</v>
      </c>
      <c r="M476" s="5">
        <v>4.03</v>
      </c>
      <c r="N476" s="5" t="s">
        <v>41</v>
      </c>
      <c r="O476" s="5">
        <v>22</v>
      </c>
    </row>
    <row r="477" spans="1:15" x14ac:dyDescent="0.2">
      <c r="A477" s="5" t="s">
        <v>1866</v>
      </c>
      <c r="B477" s="5" t="s">
        <v>1867</v>
      </c>
      <c r="C477" s="5">
        <v>60</v>
      </c>
      <c r="D477" s="5" t="s">
        <v>50</v>
      </c>
      <c r="E477" s="5" t="s">
        <v>1868</v>
      </c>
      <c r="F477" s="5">
        <v>-4521</v>
      </c>
      <c r="G477" s="5" t="s">
        <v>94</v>
      </c>
      <c r="H477" s="5" t="s">
        <v>71</v>
      </c>
      <c r="I477" s="5">
        <v>52717.56</v>
      </c>
      <c r="J477" s="5" t="s">
        <v>1869</v>
      </c>
      <c r="K477" s="5" t="s">
        <v>40</v>
      </c>
      <c r="L477" s="5" t="s">
        <v>32</v>
      </c>
      <c r="M477" s="5">
        <v>3.51</v>
      </c>
      <c r="N477" s="5" t="s">
        <v>24</v>
      </c>
      <c r="O477" s="5">
        <v>1</v>
      </c>
    </row>
    <row r="478" spans="1:15" x14ac:dyDescent="0.2">
      <c r="A478" s="5" t="s">
        <v>1870</v>
      </c>
      <c r="B478" s="5" t="s">
        <v>1871</v>
      </c>
      <c r="C478" s="5">
        <v>25</v>
      </c>
      <c r="D478" s="5" t="s">
        <v>27</v>
      </c>
      <c r="E478" s="5" t="s">
        <v>1872</v>
      </c>
      <c r="F478" s="5">
        <v>-4954</v>
      </c>
      <c r="G478" s="5" t="s">
        <v>29</v>
      </c>
      <c r="H478" s="5" t="s">
        <v>38</v>
      </c>
      <c r="I478" s="5">
        <v>133484.63</v>
      </c>
      <c r="J478" s="5" t="s">
        <v>1873</v>
      </c>
      <c r="K478" s="5" t="s">
        <v>81</v>
      </c>
      <c r="L478" s="5" t="s">
        <v>23</v>
      </c>
      <c r="M478" s="5">
        <v>4.04</v>
      </c>
      <c r="N478" s="5" t="s">
        <v>57</v>
      </c>
      <c r="O478" s="5">
        <v>31</v>
      </c>
    </row>
    <row r="479" spans="1:15" x14ac:dyDescent="0.2">
      <c r="A479" s="5" t="s">
        <v>1874</v>
      </c>
      <c r="B479" s="5" t="s">
        <v>1875</v>
      </c>
      <c r="C479" s="5">
        <v>40</v>
      </c>
      <c r="D479" s="5" t="s">
        <v>17</v>
      </c>
      <c r="E479" s="5" t="s">
        <v>1876</v>
      </c>
      <c r="F479" s="5">
        <v>-6604</v>
      </c>
      <c r="G479" s="5" t="s">
        <v>85</v>
      </c>
      <c r="H479" s="5" t="s">
        <v>173</v>
      </c>
      <c r="I479" s="5">
        <v>152374.82999999999</v>
      </c>
      <c r="J479" s="5" t="s">
        <v>1669</v>
      </c>
      <c r="K479" s="5" t="s">
        <v>118</v>
      </c>
      <c r="L479" s="5" t="s">
        <v>23</v>
      </c>
      <c r="M479" s="5">
        <v>4.8099999999999996</v>
      </c>
      <c r="N479" s="5" t="s">
        <v>74</v>
      </c>
      <c r="O479" s="5">
        <v>27</v>
      </c>
    </row>
    <row r="480" spans="1:15" x14ac:dyDescent="0.2">
      <c r="A480" s="5" t="s">
        <v>1877</v>
      </c>
      <c r="B480" s="5" t="s">
        <v>1878</v>
      </c>
      <c r="C480" s="5">
        <v>50</v>
      </c>
      <c r="D480" s="5" t="s">
        <v>50</v>
      </c>
      <c r="E480" s="5" t="s">
        <v>1879</v>
      </c>
      <c r="F480" s="5">
        <v>-2811</v>
      </c>
      <c r="G480" s="5" t="s">
        <v>45</v>
      </c>
      <c r="H480" s="5" t="s">
        <v>53</v>
      </c>
      <c r="I480" s="5">
        <v>115716.65</v>
      </c>
      <c r="J480" s="5" t="s">
        <v>1880</v>
      </c>
      <c r="K480" s="5" t="s">
        <v>81</v>
      </c>
      <c r="L480" s="5" t="s">
        <v>32</v>
      </c>
      <c r="M480" s="5">
        <v>2.97</v>
      </c>
      <c r="N480" s="5" t="s">
        <v>24</v>
      </c>
      <c r="O480" s="5">
        <v>19</v>
      </c>
    </row>
    <row r="481" spans="1:15" x14ac:dyDescent="0.2">
      <c r="A481" s="5" t="s">
        <v>1881</v>
      </c>
      <c r="B481" s="5" t="s">
        <v>1882</v>
      </c>
      <c r="C481" s="5">
        <v>53</v>
      </c>
      <c r="D481" s="5" t="s">
        <v>27</v>
      </c>
      <c r="E481" s="5" t="s">
        <v>1883</v>
      </c>
      <c r="F481" s="5">
        <v>-11329</v>
      </c>
      <c r="G481" s="5" t="s">
        <v>52</v>
      </c>
      <c r="H481" s="5" t="s">
        <v>79</v>
      </c>
      <c r="I481" s="5">
        <v>104007.1</v>
      </c>
      <c r="J481" s="5" t="s">
        <v>1884</v>
      </c>
      <c r="K481" s="5" t="s">
        <v>55</v>
      </c>
      <c r="L481" s="5" t="s">
        <v>23</v>
      </c>
      <c r="M481" s="5">
        <v>2.57</v>
      </c>
      <c r="N481" s="5" t="s">
        <v>41</v>
      </c>
      <c r="O481" s="5">
        <v>37</v>
      </c>
    </row>
    <row r="482" spans="1:15" x14ac:dyDescent="0.2">
      <c r="A482" s="5" t="s">
        <v>1885</v>
      </c>
      <c r="B482" s="5" t="s">
        <v>556</v>
      </c>
      <c r="C482" s="5">
        <v>65</v>
      </c>
      <c r="D482" s="5" t="s">
        <v>50</v>
      </c>
      <c r="E482" s="5" t="s">
        <v>1886</v>
      </c>
      <c r="F482" s="5">
        <v>-2924</v>
      </c>
      <c r="G482" s="5" t="s">
        <v>45</v>
      </c>
      <c r="H482" s="5" t="s">
        <v>38</v>
      </c>
      <c r="I482" s="5">
        <v>41542.18</v>
      </c>
      <c r="J482" s="5" t="s">
        <v>1887</v>
      </c>
      <c r="K482" s="5" t="s">
        <v>62</v>
      </c>
      <c r="L482" s="5" t="s">
        <v>73</v>
      </c>
      <c r="M482" s="5">
        <v>4.24</v>
      </c>
      <c r="N482" s="5" t="s">
        <v>57</v>
      </c>
      <c r="O482" s="5">
        <v>1</v>
      </c>
    </row>
    <row r="483" spans="1:15" x14ac:dyDescent="0.2">
      <c r="A483" s="5" t="s">
        <v>1888</v>
      </c>
      <c r="B483" s="5" t="s">
        <v>1889</v>
      </c>
      <c r="C483" s="5">
        <v>43</v>
      </c>
      <c r="D483" s="5" t="s">
        <v>50</v>
      </c>
      <c r="E483" s="5" t="s">
        <v>1890</v>
      </c>
      <c r="F483" s="5">
        <v>-7945</v>
      </c>
      <c r="G483" s="5" t="s">
        <v>29</v>
      </c>
      <c r="H483" s="5" t="s">
        <v>173</v>
      </c>
      <c r="I483" s="5">
        <v>43185.14</v>
      </c>
      <c r="J483" s="5" t="s">
        <v>1891</v>
      </c>
      <c r="K483" s="5" t="s">
        <v>47</v>
      </c>
      <c r="L483" s="5" t="s">
        <v>32</v>
      </c>
      <c r="M483" s="5">
        <v>3.59</v>
      </c>
      <c r="N483" s="5" t="s">
        <v>57</v>
      </c>
      <c r="O483" s="5">
        <v>5</v>
      </c>
    </row>
    <row r="484" spans="1:15" x14ac:dyDescent="0.2">
      <c r="A484" s="5" t="s">
        <v>1892</v>
      </c>
      <c r="B484" s="5" t="s">
        <v>1893</v>
      </c>
      <c r="C484" s="5">
        <v>41</v>
      </c>
      <c r="D484" s="5" t="s">
        <v>27</v>
      </c>
      <c r="E484" s="5" t="s">
        <v>1894</v>
      </c>
      <c r="F484" s="5">
        <v>-10313</v>
      </c>
      <c r="G484" s="5" t="s">
        <v>37</v>
      </c>
      <c r="H484" s="5" t="s">
        <v>144</v>
      </c>
      <c r="I484" s="5">
        <v>101831.86</v>
      </c>
      <c r="J484" s="5" t="s">
        <v>1895</v>
      </c>
      <c r="K484" s="5" t="s">
        <v>104</v>
      </c>
      <c r="L484" s="5" t="s">
        <v>56</v>
      </c>
      <c r="M484" s="5">
        <v>2.0699999999999998</v>
      </c>
      <c r="N484" s="5" t="s">
        <v>41</v>
      </c>
      <c r="O484" s="5">
        <v>37</v>
      </c>
    </row>
    <row r="485" spans="1:15" x14ac:dyDescent="0.2">
      <c r="A485" s="5" t="s">
        <v>1896</v>
      </c>
      <c r="B485" s="5" t="s">
        <v>1897</v>
      </c>
      <c r="C485" s="5">
        <v>46</v>
      </c>
      <c r="D485" s="5" t="s">
        <v>17</v>
      </c>
      <c r="E485" s="5" t="s">
        <v>1898</v>
      </c>
      <c r="F485" s="5">
        <v>-3816</v>
      </c>
      <c r="G485" s="5" t="s">
        <v>94</v>
      </c>
      <c r="H485" s="5" t="s">
        <v>71</v>
      </c>
      <c r="I485" s="5">
        <v>135175.26999999999</v>
      </c>
      <c r="J485" s="5" t="s">
        <v>1899</v>
      </c>
      <c r="K485" s="5" t="s">
        <v>62</v>
      </c>
      <c r="L485" s="5" t="s">
        <v>56</v>
      </c>
      <c r="M485" s="5">
        <v>3.01</v>
      </c>
      <c r="N485" s="5" t="s">
        <v>33</v>
      </c>
      <c r="O485" s="5">
        <v>10</v>
      </c>
    </row>
    <row r="486" spans="1:15" x14ac:dyDescent="0.2">
      <c r="A486" s="5" t="s">
        <v>1900</v>
      </c>
      <c r="B486" s="5" t="s">
        <v>1901</v>
      </c>
      <c r="C486" s="5">
        <v>45</v>
      </c>
      <c r="D486" s="5" t="s">
        <v>50</v>
      </c>
      <c r="E486" s="5" t="s">
        <v>1902</v>
      </c>
      <c r="F486" s="5">
        <v>-3691</v>
      </c>
      <c r="G486" s="5" t="s">
        <v>85</v>
      </c>
      <c r="H486" s="5" t="s">
        <v>30</v>
      </c>
      <c r="I486" s="5">
        <v>76666.559999999998</v>
      </c>
      <c r="J486" s="5" t="s">
        <v>1903</v>
      </c>
      <c r="K486" s="5" t="s">
        <v>81</v>
      </c>
      <c r="L486" s="5" t="s">
        <v>56</v>
      </c>
      <c r="M486" s="5">
        <v>4.22</v>
      </c>
      <c r="N486" s="5" t="s">
        <v>57</v>
      </c>
      <c r="O486" s="5">
        <v>5</v>
      </c>
    </row>
    <row r="487" spans="1:15" x14ac:dyDescent="0.2">
      <c r="A487" s="5" t="s">
        <v>1904</v>
      </c>
      <c r="B487" s="5" t="s">
        <v>1905</v>
      </c>
      <c r="C487" s="5">
        <v>28</v>
      </c>
      <c r="D487" s="5" t="s">
        <v>17</v>
      </c>
      <c r="E487" s="5" t="s">
        <v>1906</v>
      </c>
      <c r="F487" s="5">
        <v>-10346</v>
      </c>
      <c r="G487" s="5" t="s">
        <v>94</v>
      </c>
      <c r="H487" s="5" t="s">
        <v>66</v>
      </c>
      <c r="I487" s="5">
        <v>65412.18</v>
      </c>
      <c r="J487" s="5" t="s">
        <v>1907</v>
      </c>
      <c r="K487" s="5" t="s">
        <v>136</v>
      </c>
      <c r="L487" s="5" t="s">
        <v>73</v>
      </c>
      <c r="M487" s="5">
        <v>3.02</v>
      </c>
      <c r="N487" s="5" t="s">
        <v>33</v>
      </c>
      <c r="O487" s="5">
        <v>27</v>
      </c>
    </row>
    <row r="488" spans="1:15" x14ac:dyDescent="0.2">
      <c r="A488" s="5" t="s">
        <v>1908</v>
      </c>
      <c r="B488" s="5" t="s">
        <v>1909</v>
      </c>
      <c r="C488" s="5">
        <v>42</v>
      </c>
      <c r="D488" s="5" t="s">
        <v>27</v>
      </c>
      <c r="E488" s="5" t="s">
        <v>1910</v>
      </c>
      <c r="F488" s="5">
        <v>-10410</v>
      </c>
      <c r="G488" s="5" t="s">
        <v>94</v>
      </c>
      <c r="H488" s="5" t="s">
        <v>20</v>
      </c>
      <c r="I488" s="5">
        <v>61187.12</v>
      </c>
      <c r="J488" s="5" t="s">
        <v>1911</v>
      </c>
      <c r="K488" s="5" t="s">
        <v>118</v>
      </c>
      <c r="L488" s="5" t="s">
        <v>32</v>
      </c>
      <c r="M488" s="5">
        <v>3.31</v>
      </c>
      <c r="N488" s="5" t="s">
        <v>24</v>
      </c>
      <c r="O488" s="5">
        <v>29</v>
      </c>
    </row>
    <row r="489" spans="1:15" x14ac:dyDescent="0.2">
      <c r="A489" s="5" t="s">
        <v>1912</v>
      </c>
      <c r="B489" s="5" t="s">
        <v>1913</v>
      </c>
      <c r="C489" s="5">
        <v>56</v>
      </c>
      <c r="D489" s="5" t="s">
        <v>17</v>
      </c>
      <c r="E489" s="5" t="s">
        <v>1914</v>
      </c>
      <c r="F489" s="5">
        <v>-3303</v>
      </c>
      <c r="G489" s="5" t="s">
        <v>85</v>
      </c>
      <c r="H489" s="5" t="s">
        <v>30</v>
      </c>
      <c r="I489" s="5">
        <v>87819.83</v>
      </c>
      <c r="J489" s="5" t="s">
        <v>186</v>
      </c>
      <c r="K489" s="5" t="s">
        <v>47</v>
      </c>
      <c r="L489" s="5" t="s">
        <v>32</v>
      </c>
      <c r="M489" s="5">
        <v>3.99</v>
      </c>
      <c r="N489" s="5" t="s">
        <v>33</v>
      </c>
      <c r="O489" s="5">
        <v>27</v>
      </c>
    </row>
    <row r="490" spans="1:15" x14ac:dyDescent="0.2">
      <c r="A490" s="5" t="s">
        <v>1915</v>
      </c>
      <c r="B490" s="5" t="s">
        <v>1916</v>
      </c>
      <c r="C490" s="5">
        <v>26</v>
      </c>
      <c r="D490" s="5" t="s">
        <v>17</v>
      </c>
      <c r="E490" s="5" t="s">
        <v>1917</v>
      </c>
      <c r="F490" s="5">
        <v>-6696</v>
      </c>
      <c r="G490" s="5" t="s">
        <v>78</v>
      </c>
      <c r="H490" s="5" t="s">
        <v>194</v>
      </c>
      <c r="I490" s="5">
        <v>134593.96</v>
      </c>
      <c r="J490" s="5" t="s">
        <v>1918</v>
      </c>
      <c r="K490" s="5" t="s">
        <v>104</v>
      </c>
      <c r="L490" s="5" t="s">
        <v>32</v>
      </c>
      <c r="M490" s="5">
        <v>1.45</v>
      </c>
      <c r="N490" s="5" t="s">
        <v>24</v>
      </c>
      <c r="O490" s="5">
        <v>1</v>
      </c>
    </row>
    <row r="491" spans="1:15" x14ac:dyDescent="0.2">
      <c r="A491" s="5" t="s">
        <v>1919</v>
      </c>
      <c r="B491" s="5" t="s">
        <v>1920</v>
      </c>
      <c r="C491" s="5">
        <v>51</v>
      </c>
      <c r="D491" s="5" t="s">
        <v>50</v>
      </c>
      <c r="E491" s="5" t="s">
        <v>1921</v>
      </c>
      <c r="F491" s="5">
        <v>-2783</v>
      </c>
      <c r="G491" s="5" t="s">
        <v>99</v>
      </c>
      <c r="H491" s="5" t="s">
        <v>53</v>
      </c>
      <c r="I491" s="5">
        <v>74543.23</v>
      </c>
      <c r="J491" s="5" t="s">
        <v>1922</v>
      </c>
      <c r="K491" s="5" t="s">
        <v>81</v>
      </c>
      <c r="L491" s="5" t="s">
        <v>73</v>
      </c>
      <c r="M491" s="5">
        <v>3.63</v>
      </c>
      <c r="N491" s="5" t="s">
        <v>24</v>
      </c>
      <c r="O491" s="5">
        <v>2</v>
      </c>
    </row>
    <row r="492" spans="1:15" x14ac:dyDescent="0.2">
      <c r="A492" s="5" t="s">
        <v>1923</v>
      </c>
      <c r="B492" s="5" t="s">
        <v>1924</v>
      </c>
      <c r="C492" s="5">
        <v>23</v>
      </c>
      <c r="D492" s="5" t="s">
        <v>27</v>
      </c>
      <c r="E492" s="5" t="s">
        <v>1925</v>
      </c>
      <c r="F492" s="5">
        <v>-7118</v>
      </c>
      <c r="G492" s="5" t="s">
        <v>19</v>
      </c>
      <c r="H492" s="5" t="s">
        <v>66</v>
      </c>
      <c r="I492" s="5">
        <v>165032.12</v>
      </c>
      <c r="J492" s="5" t="s">
        <v>1926</v>
      </c>
      <c r="K492" s="5" t="s">
        <v>136</v>
      </c>
      <c r="L492" s="5" t="s">
        <v>56</v>
      </c>
      <c r="M492" s="5">
        <v>4.7699999999999996</v>
      </c>
      <c r="N492" s="5" t="s">
        <v>24</v>
      </c>
      <c r="O492" s="5">
        <v>15</v>
      </c>
    </row>
    <row r="493" spans="1:15" x14ac:dyDescent="0.2">
      <c r="A493" s="5" t="s">
        <v>1927</v>
      </c>
      <c r="B493" s="5" t="s">
        <v>225</v>
      </c>
      <c r="C493" s="5">
        <v>54</v>
      </c>
      <c r="D493" s="5" t="s">
        <v>27</v>
      </c>
      <c r="E493" s="5" t="s">
        <v>1928</v>
      </c>
      <c r="F493" s="5">
        <v>-11432</v>
      </c>
      <c r="G493" s="5" t="s">
        <v>116</v>
      </c>
      <c r="H493" s="5" t="s">
        <v>79</v>
      </c>
      <c r="I493" s="5">
        <v>163261.91</v>
      </c>
      <c r="J493" s="5" t="s">
        <v>1929</v>
      </c>
      <c r="K493" s="5" t="s">
        <v>127</v>
      </c>
      <c r="L493" s="5" t="s">
        <v>23</v>
      </c>
      <c r="M493" s="5">
        <v>4.09</v>
      </c>
      <c r="N493" s="5" t="s">
        <v>33</v>
      </c>
      <c r="O493" s="5">
        <v>21</v>
      </c>
    </row>
    <row r="494" spans="1:15" x14ac:dyDescent="0.2">
      <c r="A494" s="5" t="s">
        <v>1930</v>
      </c>
      <c r="B494" s="5" t="s">
        <v>1637</v>
      </c>
      <c r="C494" s="5">
        <v>46</v>
      </c>
      <c r="D494" s="5" t="s">
        <v>17</v>
      </c>
      <c r="E494" s="5" t="s">
        <v>1931</v>
      </c>
      <c r="F494" s="5">
        <v>-5544</v>
      </c>
      <c r="G494" s="5" t="s">
        <v>78</v>
      </c>
      <c r="H494" s="5" t="s">
        <v>71</v>
      </c>
      <c r="I494" s="5">
        <v>60397.37</v>
      </c>
      <c r="J494" s="5" t="s">
        <v>1932</v>
      </c>
      <c r="K494" s="5" t="s">
        <v>40</v>
      </c>
      <c r="L494" s="5" t="s">
        <v>56</v>
      </c>
      <c r="M494" s="5">
        <v>2.02</v>
      </c>
      <c r="N494" s="5" t="s">
        <v>57</v>
      </c>
      <c r="O494" s="5">
        <v>3</v>
      </c>
    </row>
    <row r="495" spans="1:15" x14ac:dyDescent="0.2">
      <c r="A495" s="5" t="s">
        <v>1933</v>
      </c>
      <c r="B495" s="5" t="s">
        <v>1934</v>
      </c>
      <c r="C495" s="5">
        <v>45</v>
      </c>
      <c r="D495" s="5" t="s">
        <v>17</v>
      </c>
      <c r="E495" s="5" t="s">
        <v>1935</v>
      </c>
      <c r="F495" s="5">
        <v>-9124</v>
      </c>
      <c r="G495" s="5" t="s">
        <v>94</v>
      </c>
      <c r="H495" s="5" t="s">
        <v>30</v>
      </c>
      <c r="I495" s="5">
        <v>174680.72</v>
      </c>
      <c r="J495" s="5" t="s">
        <v>663</v>
      </c>
      <c r="K495" s="5" t="s">
        <v>55</v>
      </c>
      <c r="L495" s="5" t="s">
        <v>73</v>
      </c>
      <c r="M495" s="5">
        <v>2.9</v>
      </c>
      <c r="N495" s="5" t="s">
        <v>33</v>
      </c>
      <c r="O495" s="5">
        <v>19</v>
      </c>
    </row>
    <row r="496" spans="1:15" x14ac:dyDescent="0.2">
      <c r="A496" s="5" t="s">
        <v>1936</v>
      </c>
      <c r="B496" s="5" t="s">
        <v>1937</v>
      </c>
      <c r="C496" s="5">
        <v>60</v>
      </c>
      <c r="D496" s="5" t="s">
        <v>27</v>
      </c>
      <c r="E496" s="5" t="s">
        <v>1938</v>
      </c>
      <c r="F496" s="5">
        <v>-3690</v>
      </c>
      <c r="G496" s="5" t="s">
        <v>99</v>
      </c>
      <c r="H496" s="5" t="s">
        <v>194</v>
      </c>
      <c r="I496" s="5">
        <v>115145.55</v>
      </c>
      <c r="J496" s="5" t="s">
        <v>1939</v>
      </c>
      <c r="K496" s="5" t="s">
        <v>62</v>
      </c>
      <c r="L496" s="5" t="s">
        <v>23</v>
      </c>
      <c r="M496" s="5">
        <v>3.14</v>
      </c>
      <c r="N496" s="5" t="s">
        <v>24</v>
      </c>
      <c r="O496" s="5">
        <v>28</v>
      </c>
    </row>
    <row r="497" spans="1:15" x14ac:dyDescent="0.2">
      <c r="A497" s="5" t="s">
        <v>1940</v>
      </c>
      <c r="B497" s="5" t="s">
        <v>1941</v>
      </c>
      <c r="C497" s="5">
        <v>47</v>
      </c>
      <c r="D497" s="5" t="s">
        <v>50</v>
      </c>
      <c r="E497" s="5" t="s">
        <v>1942</v>
      </c>
      <c r="F497" s="5">
        <v>-6090</v>
      </c>
      <c r="G497" s="5" t="s">
        <v>116</v>
      </c>
      <c r="H497" s="5" t="s">
        <v>30</v>
      </c>
      <c r="I497" s="5">
        <v>159615.43</v>
      </c>
      <c r="J497" s="5" t="s">
        <v>1943</v>
      </c>
      <c r="K497" s="5" t="s">
        <v>40</v>
      </c>
      <c r="L497" s="5" t="s">
        <v>73</v>
      </c>
      <c r="M497" s="5">
        <v>4.5199999999999996</v>
      </c>
      <c r="N497" s="5" t="s">
        <v>41</v>
      </c>
      <c r="O497" s="5">
        <v>2</v>
      </c>
    </row>
    <row r="498" spans="1:15" x14ac:dyDescent="0.2">
      <c r="A498" s="5" t="s">
        <v>1944</v>
      </c>
      <c r="B498" s="5" t="s">
        <v>1945</v>
      </c>
      <c r="C498" s="5">
        <v>53</v>
      </c>
      <c r="D498" s="5" t="s">
        <v>50</v>
      </c>
      <c r="E498" s="5" t="s">
        <v>1946</v>
      </c>
      <c r="F498" s="5">
        <v>-8033</v>
      </c>
      <c r="G498" s="5" t="s">
        <v>29</v>
      </c>
      <c r="H498" s="5" t="s">
        <v>71</v>
      </c>
      <c r="I498" s="5">
        <v>154538.13</v>
      </c>
      <c r="J498" s="5" t="s">
        <v>1947</v>
      </c>
      <c r="K498" s="5" t="s">
        <v>81</v>
      </c>
      <c r="L498" s="5" t="s">
        <v>23</v>
      </c>
      <c r="M498" s="5">
        <v>2.41</v>
      </c>
      <c r="N498" s="5" t="s">
        <v>57</v>
      </c>
      <c r="O498" s="5">
        <v>35</v>
      </c>
    </row>
    <row r="499" spans="1:15" x14ac:dyDescent="0.2">
      <c r="A499" s="5" t="s">
        <v>1948</v>
      </c>
      <c r="B499" s="5" t="s">
        <v>1949</v>
      </c>
      <c r="C499" s="5">
        <v>51</v>
      </c>
      <c r="D499" s="5" t="s">
        <v>17</v>
      </c>
      <c r="E499" s="5" t="s">
        <v>1950</v>
      </c>
      <c r="F499" s="5">
        <v>-5142</v>
      </c>
      <c r="G499" s="5" t="s">
        <v>94</v>
      </c>
      <c r="H499" s="5" t="s">
        <v>53</v>
      </c>
      <c r="I499" s="5">
        <v>35445.99</v>
      </c>
      <c r="J499" s="5" t="s">
        <v>1841</v>
      </c>
      <c r="K499" s="5" t="s">
        <v>81</v>
      </c>
      <c r="L499" s="5" t="s">
        <v>73</v>
      </c>
      <c r="M499" s="5">
        <v>3.3</v>
      </c>
      <c r="N499" s="5" t="s">
        <v>74</v>
      </c>
      <c r="O499" s="5">
        <v>10</v>
      </c>
    </row>
    <row r="500" spans="1:15" x14ac:dyDescent="0.2">
      <c r="A500" s="5" t="s">
        <v>1951</v>
      </c>
      <c r="B500" s="5" t="s">
        <v>1952</v>
      </c>
      <c r="C500" s="5">
        <v>63</v>
      </c>
      <c r="D500" s="5" t="s">
        <v>27</v>
      </c>
      <c r="E500" s="5" t="s">
        <v>1953</v>
      </c>
      <c r="F500" s="5">
        <v>-7654</v>
      </c>
      <c r="G500" s="5" t="s">
        <v>94</v>
      </c>
      <c r="H500" s="5" t="s">
        <v>79</v>
      </c>
      <c r="I500" s="5">
        <v>161658.35</v>
      </c>
      <c r="J500" s="5" t="s">
        <v>1954</v>
      </c>
      <c r="K500" s="5" t="s">
        <v>81</v>
      </c>
      <c r="L500" s="5" t="s">
        <v>32</v>
      </c>
      <c r="M500" s="5">
        <v>3.75</v>
      </c>
      <c r="N500" s="5" t="s">
        <v>33</v>
      </c>
      <c r="O500" s="5">
        <v>18</v>
      </c>
    </row>
    <row r="501" spans="1:15" x14ac:dyDescent="0.2">
      <c r="A501" s="5" t="s">
        <v>1955</v>
      </c>
      <c r="B501" s="5" t="s">
        <v>1956</v>
      </c>
      <c r="C501" s="5">
        <v>48</v>
      </c>
      <c r="D501" s="5" t="s">
        <v>50</v>
      </c>
      <c r="E501" s="5" t="s">
        <v>1957</v>
      </c>
      <c r="F501" s="5">
        <v>-8780</v>
      </c>
      <c r="G501" s="5" t="s">
        <v>52</v>
      </c>
      <c r="H501" s="5" t="s">
        <v>30</v>
      </c>
      <c r="I501" s="5">
        <v>38006.519999999997</v>
      </c>
      <c r="J501" s="5" t="s">
        <v>1958</v>
      </c>
      <c r="K501" s="5" t="s">
        <v>118</v>
      </c>
      <c r="L501" s="5" t="s">
        <v>32</v>
      </c>
      <c r="M501" s="5">
        <v>4.63</v>
      </c>
      <c r="N501" s="5" t="s">
        <v>41</v>
      </c>
      <c r="O501" s="5">
        <v>12</v>
      </c>
    </row>
    <row r="502" spans="1:15" x14ac:dyDescent="0.2">
      <c r="A502" s="5" t="s">
        <v>1959</v>
      </c>
      <c r="B502" s="5" t="s">
        <v>1960</v>
      </c>
      <c r="C502" s="5">
        <v>32</v>
      </c>
      <c r="D502" s="5" t="s">
        <v>27</v>
      </c>
      <c r="E502" s="5" t="s">
        <v>1961</v>
      </c>
      <c r="F502" s="5">
        <v>-6632</v>
      </c>
      <c r="G502" s="5" t="s">
        <v>78</v>
      </c>
      <c r="H502" s="5" t="s">
        <v>71</v>
      </c>
      <c r="I502" s="5">
        <v>173914.77</v>
      </c>
      <c r="J502" s="5" t="s">
        <v>1033</v>
      </c>
      <c r="K502" s="5" t="s">
        <v>127</v>
      </c>
      <c r="L502" s="5" t="s">
        <v>23</v>
      </c>
      <c r="M502" s="5">
        <v>1.06</v>
      </c>
      <c r="N502" s="5" t="s">
        <v>57</v>
      </c>
      <c r="O502" s="5">
        <v>27</v>
      </c>
    </row>
    <row r="503" spans="1:15" x14ac:dyDescent="0.2">
      <c r="A503" s="5" t="s">
        <v>1962</v>
      </c>
      <c r="B503" s="5" t="s">
        <v>1963</v>
      </c>
      <c r="C503" s="5">
        <v>65</v>
      </c>
      <c r="D503" s="5" t="s">
        <v>50</v>
      </c>
      <c r="E503" s="5" t="s">
        <v>1964</v>
      </c>
      <c r="F503" s="5">
        <v>-5586</v>
      </c>
      <c r="G503" s="5" t="s">
        <v>99</v>
      </c>
      <c r="H503" s="5" t="s">
        <v>194</v>
      </c>
      <c r="I503" s="5">
        <v>76754.490000000005</v>
      </c>
      <c r="J503" s="5" t="s">
        <v>1965</v>
      </c>
      <c r="K503" s="5" t="s">
        <v>104</v>
      </c>
      <c r="L503" s="5" t="s">
        <v>32</v>
      </c>
      <c r="M503" s="5">
        <v>2.73</v>
      </c>
      <c r="N503" s="5" t="s">
        <v>24</v>
      </c>
      <c r="O503" s="5">
        <v>38</v>
      </c>
    </row>
    <row r="504" spans="1:15" x14ac:dyDescent="0.2">
      <c r="A504" s="5" t="s">
        <v>1966</v>
      </c>
      <c r="B504" s="5" t="s">
        <v>1967</v>
      </c>
      <c r="C504" s="5">
        <v>65</v>
      </c>
      <c r="D504" s="5" t="s">
        <v>27</v>
      </c>
      <c r="E504" s="5" t="s">
        <v>1968</v>
      </c>
      <c r="F504" s="5">
        <v>-4292</v>
      </c>
      <c r="G504" s="5" t="s">
        <v>45</v>
      </c>
      <c r="H504" s="5" t="s">
        <v>194</v>
      </c>
      <c r="I504" s="5">
        <v>176538.58</v>
      </c>
      <c r="J504" s="5" t="s">
        <v>1969</v>
      </c>
      <c r="K504" s="5" t="s">
        <v>127</v>
      </c>
      <c r="L504" s="5" t="s">
        <v>56</v>
      </c>
      <c r="M504" s="5">
        <v>4.63</v>
      </c>
      <c r="N504" s="5" t="s">
        <v>33</v>
      </c>
      <c r="O504" s="5">
        <v>37</v>
      </c>
    </row>
    <row r="505" spans="1:15" x14ac:dyDescent="0.2">
      <c r="A505" s="5" t="s">
        <v>1970</v>
      </c>
      <c r="B505" s="5" t="s">
        <v>106</v>
      </c>
      <c r="C505" s="5">
        <v>51</v>
      </c>
      <c r="D505" s="5" t="s">
        <v>27</v>
      </c>
      <c r="E505" s="5" t="s">
        <v>1971</v>
      </c>
      <c r="F505" s="5">
        <v>-7211</v>
      </c>
      <c r="G505" s="5" t="s">
        <v>29</v>
      </c>
      <c r="H505" s="5" t="s">
        <v>30</v>
      </c>
      <c r="I505" s="5">
        <v>138433.71</v>
      </c>
      <c r="J505" s="5" t="s">
        <v>1972</v>
      </c>
      <c r="K505" s="5" t="s">
        <v>104</v>
      </c>
      <c r="L505" s="5" t="s">
        <v>73</v>
      </c>
      <c r="M505" s="5">
        <v>1.29</v>
      </c>
      <c r="N505" s="5" t="s">
        <v>57</v>
      </c>
      <c r="O505" s="5">
        <v>3</v>
      </c>
    </row>
    <row r="506" spans="1:15" x14ac:dyDescent="0.2">
      <c r="A506" s="5" t="s">
        <v>1973</v>
      </c>
      <c r="B506" s="5" t="s">
        <v>1974</v>
      </c>
      <c r="C506" s="5">
        <v>37</v>
      </c>
      <c r="D506" s="5" t="s">
        <v>50</v>
      </c>
      <c r="E506" s="5" t="s">
        <v>1975</v>
      </c>
      <c r="F506" s="5">
        <v>-3350</v>
      </c>
      <c r="G506" s="5" t="s">
        <v>45</v>
      </c>
      <c r="H506" s="5" t="s">
        <v>194</v>
      </c>
      <c r="I506" s="5">
        <v>108158.59</v>
      </c>
      <c r="J506" s="5" t="s">
        <v>1976</v>
      </c>
      <c r="K506" s="5" t="s">
        <v>81</v>
      </c>
      <c r="L506" s="5" t="s">
        <v>56</v>
      </c>
      <c r="M506" s="5">
        <v>3.69</v>
      </c>
      <c r="N506" s="5" t="s">
        <v>24</v>
      </c>
      <c r="O506" s="5">
        <v>35</v>
      </c>
    </row>
    <row r="507" spans="1:15" x14ac:dyDescent="0.2">
      <c r="A507" s="5" t="s">
        <v>1977</v>
      </c>
      <c r="B507" s="5" t="s">
        <v>1978</v>
      </c>
      <c r="C507" s="5">
        <v>33</v>
      </c>
      <c r="D507" s="5" t="s">
        <v>50</v>
      </c>
      <c r="E507" s="5" t="s">
        <v>1979</v>
      </c>
      <c r="F507" s="5">
        <v>-7875</v>
      </c>
      <c r="G507" s="5" t="s">
        <v>94</v>
      </c>
      <c r="H507" s="5" t="s">
        <v>53</v>
      </c>
      <c r="I507" s="5">
        <v>47998.96</v>
      </c>
      <c r="J507" s="5" t="s">
        <v>1980</v>
      </c>
      <c r="K507" s="5" t="s">
        <v>118</v>
      </c>
      <c r="L507" s="5" t="s">
        <v>56</v>
      </c>
      <c r="M507" s="5">
        <v>1.57</v>
      </c>
      <c r="N507" s="5" t="s">
        <v>74</v>
      </c>
      <c r="O507" s="5">
        <v>20</v>
      </c>
    </row>
    <row r="508" spans="1:15" x14ac:dyDescent="0.2">
      <c r="A508" s="5" t="s">
        <v>1981</v>
      </c>
      <c r="B508" s="5" t="s">
        <v>1982</v>
      </c>
      <c r="C508" s="5">
        <v>53</v>
      </c>
      <c r="D508" s="5" t="s">
        <v>50</v>
      </c>
      <c r="E508" s="5" t="s">
        <v>1983</v>
      </c>
      <c r="F508" s="5">
        <v>-6743</v>
      </c>
      <c r="G508" s="5" t="s">
        <v>116</v>
      </c>
      <c r="H508" s="5" t="s">
        <v>38</v>
      </c>
      <c r="I508" s="5">
        <v>155290.43</v>
      </c>
      <c r="J508" s="5" t="s">
        <v>1984</v>
      </c>
      <c r="K508" s="5" t="s">
        <v>118</v>
      </c>
      <c r="L508" s="5" t="s">
        <v>73</v>
      </c>
      <c r="M508" s="5">
        <v>2.74</v>
      </c>
      <c r="N508" s="5" t="s">
        <v>24</v>
      </c>
      <c r="O508" s="5">
        <v>20</v>
      </c>
    </row>
    <row r="509" spans="1:15" x14ac:dyDescent="0.2">
      <c r="A509" s="5" t="s">
        <v>1985</v>
      </c>
      <c r="B509" s="5" t="s">
        <v>1986</v>
      </c>
      <c r="C509" s="5">
        <v>31</v>
      </c>
      <c r="D509" s="5" t="s">
        <v>17</v>
      </c>
      <c r="E509" s="5" t="s">
        <v>1987</v>
      </c>
      <c r="F509" s="5">
        <v>-9975</v>
      </c>
      <c r="G509" s="5" t="s">
        <v>45</v>
      </c>
      <c r="H509" s="5" t="s">
        <v>30</v>
      </c>
      <c r="I509" s="5">
        <v>56550.02</v>
      </c>
      <c r="J509" s="5" t="s">
        <v>1988</v>
      </c>
      <c r="K509" s="5" t="s">
        <v>55</v>
      </c>
      <c r="L509" s="5" t="s">
        <v>23</v>
      </c>
      <c r="M509" s="5">
        <v>2.88</v>
      </c>
      <c r="N509" s="5" t="s">
        <v>24</v>
      </c>
      <c r="O509" s="5">
        <v>29</v>
      </c>
    </row>
    <row r="510" spans="1:15" x14ac:dyDescent="0.2">
      <c r="A510" s="5" t="s">
        <v>1989</v>
      </c>
      <c r="B510" s="5" t="s">
        <v>1990</v>
      </c>
      <c r="C510" s="5">
        <v>53</v>
      </c>
      <c r="D510" s="5" t="s">
        <v>27</v>
      </c>
      <c r="E510" s="5" t="s">
        <v>1991</v>
      </c>
      <c r="F510" s="5">
        <v>-10339</v>
      </c>
      <c r="G510" s="5" t="s">
        <v>94</v>
      </c>
      <c r="H510" s="5" t="s">
        <v>79</v>
      </c>
      <c r="I510" s="5">
        <v>51311.18</v>
      </c>
      <c r="J510" s="5" t="s">
        <v>1992</v>
      </c>
      <c r="K510" s="5" t="s">
        <v>55</v>
      </c>
      <c r="L510" s="5" t="s">
        <v>23</v>
      </c>
      <c r="M510" s="5">
        <v>2.4</v>
      </c>
      <c r="N510" s="5" t="s">
        <v>24</v>
      </c>
      <c r="O510" s="5">
        <v>18</v>
      </c>
    </row>
    <row r="511" spans="1:15" x14ac:dyDescent="0.2">
      <c r="A511" s="5" t="s">
        <v>1993</v>
      </c>
      <c r="B511" s="5" t="s">
        <v>1994</v>
      </c>
      <c r="C511" s="5">
        <v>54</v>
      </c>
      <c r="D511" s="5" t="s">
        <v>50</v>
      </c>
      <c r="E511" s="5" t="s">
        <v>1995</v>
      </c>
      <c r="F511" s="5">
        <v>-6056</v>
      </c>
      <c r="G511" s="5" t="s">
        <v>52</v>
      </c>
      <c r="H511" s="5" t="s">
        <v>144</v>
      </c>
      <c r="I511" s="5">
        <v>111272.23</v>
      </c>
      <c r="J511" s="5" t="s">
        <v>1996</v>
      </c>
      <c r="K511" s="5" t="s">
        <v>55</v>
      </c>
      <c r="L511" s="5" t="s">
        <v>56</v>
      </c>
      <c r="M511" s="5">
        <v>4.68</v>
      </c>
      <c r="N511" s="5" t="s">
        <v>24</v>
      </c>
      <c r="O511" s="5">
        <v>31</v>
      </c>
    </row>
    <row r="512" spans="1:15" x14ac:dyDescent="0.2">
      <c r="A512" s="5" t="s">
        <v>1997</v>
      </c>
      <c r="B512" s="5" t="s">
        <v>1998</v>
      </c>
      <c r="C512" s="5">
        <v>43</v>
      </c>
      <c r="D512" s="5" t="s">
        <v>27</v>
      </c>
      <c r="E512" s="5" t="s">
        <v>1999</v>
      </c>
      <c r="F512" s="5">
        <v>-4690</v>
      </c>
      <c r="G512" s="5" t="s">
        <v>29</v>
      </c>
      <c r="H512" s="5" t="s">
        <v>173</v>
      </c>
      <c r="I512" s="5">
        <v>120599.08</v>
      </c>
      <c r="J512" s="5" t="s">
        <v>1112</v>
      </c>
      <c r="K512" s="5" t="s">
        <v>62</v>
      </c>
      <c r="L512" s="5" t="s">
        <v>32</v>
      </c>
      <c r="M512" s="5">
        <v>1.1200000000000001</v>
      </c>
      <c r="N512" s="5" t="s">
        <v>41</v>
      </c>
      <c r="O512" s="5">
        <v>30</v>
      </c>
    </row>
    <row r="513" spans="1:15" x14ac:dyDescent="0.2">
      <c r="A513" s="5" t="s">
        <v>2000</v>
      </c>
      <c r="B513" s="5" t="s">
        <v>2001</v>
      </c>
      <c r="C513" s="5">
        <v>39</v>
      </c>
      <c r="D513" s="5" t="s">
        <v>17</v>
      </c>
      <c r="E513" s="5" t="s">
        <v>2002</v>
      </c>
      <c r="F513" s="5">
        <v>-2359</v>
      </c>
      <c r="G513" s="5" t="s">
        <v>52</v>
      </c>
      <c r="H513" s="5" t="s">
        <v>79</v>
      </c>
      <c r="I513" s="5">
        <v>82112.740000000005</v>
      </c>
      <c r="J513" s="5" t="s">
        <v>659</v>
      </c>
      <c r="K513" s="5" t="s">
        <v>127</v>
      </c>
      <c r="L513" s="5" t="s">
        <v>32</v>
      </c>
      <c r="M513" s="5">
        <v>1.85</v>
      </c>
      <c r="N513" s="5" t="s">
        <v>74</v>
      </c>
      <c r="O513" s="5">
        <v>18</v>
      </c>
    </row>
    <row r="514" spans="1:15" x14ac:dyDescent="0.2">
      <c r="A514" s="5" t="s">
        <v>2003</v>
      </c>
      <c r="B514" s="5" t="s">
        <v>2004</v>
      </c>
      <c r="C514" s="5">
        <v>26</v>
      </c>
      <c r="D514" s="5" t="s">
        <v>17</v>
      </c>
      <c r="E514" s="5" t="s">
        <v>2005</v>
      </c>
      <c r="F514" s="5">
        <v>-8317</v>
      </c>
      <c r="G514" s="5" t="s">
        <v>116</v>
      </c>
      <c r="H514" s="5" t="s">
        <v>53</v>
      </c>
      <c r="I514" s="5">
        <v>69811.62</v>
      </c>
      <c r="J514" s="5" t="s">
        <v>2006</v>
      </c>
      <c r="K514" s="5" t="s">
        <v>104</v>
      </c>
      <c r="L514" s="5" t="s">
        <v>23</v>
      </c>
      <c r="M514" s="5">
        <v>1.08</v>
      </c>
      <c r="N514" s="5" t="s">
        <v>24</v>
      </c>
      <c r="O514" s="5">
        <v>10</v>
      </c>
    </row>
    <row r="515" spans="1:15" x14ac:dyDescent="0.2">
      <c r="A515" s="5" t="s">
        <v>2007</v>
      </c>
      <c r="B515" s="5" t="s">
        <v>2008</v>
      </c>
      <c r="C515" s="5">
        <v>47</v>
      </c>
      <c r="D515" s="5" t="s">
        <v>50</v>
      </c>
      <c r="E515" s="5" t="s">
        <v>2009</v>
      </c>
      <c r="F515" s="5">
        <v>-5263</v>
      </c>
      <c r="G515" s="5" t="s">
        <v>19</v>
      </c>
      <c r="H515" s="5" t="s">
        <v>194</v>
      </c>
      <c r="I515" s="5">
        <v>106172.54</v>
      </c>
      <c r="J515" s="5" t="s">
        <v>2010</v>
      </c>
      <c r="K515" s="5" t="s">
        <v>81</v>
      </c>
      <c r="L515" s="5" t="s">
        <v>32</v>
      </c>
      <c r="M515" s="5">
        <v>2.44</v>
      </c>
      <c r="N515" s="5" t="s">
        <v>74</v>
      </c>
      <c r="O515" s="5">
        <v>23</v>
      </c>
    </row>
    <row r="516" spans="1:15" x14ac:dyDescent="0.2">
      <c r="A516" s="5" t="s">
        <v>2011</v>
      </c>
      <c r="B516" s="5" t="s">
        <v>2012</v>
      </c>
      <c r="C516" s="5">
        <v>53</v>
      </c>
      <c r="D516" s="5" t="s">
        <v>50</v>
      </c>
      <c r="E516" s="5" t="s">
        <v>2013</v>
      </c>
      <c r="F516" s="5">
        <v>-8991</v>
      </c>
      <c r="G516" s="5" t="s">
        <v>19</v>
      </c>
      <c r="H516" s="5" t="s">
        <v>66</v>
      </c>
      <c r="I516" s="5">
        <v>152594.18</v>
      </c>
      <c r="J516" s="5" t="s">
        <v>937</v>
      </c>
      <c r="K516" s="5" t="s">
        <v>55</v>
      </c>
      <c r="L516" s="5" t="s">
        <v>56</v>
      </c>
      <c r="M516" s="5">
        <v>3.52</v>
      </c>
      <c r="N516" s="5" t="s">
        <v>74</v>
      </c>
      <c r="O516" s="5">
        <v>2</v>
      </c>
    </row>
    <row r="517" spans="1:15" x14ac:dyDescent="0.2">
      <c r="A517" s="5" t="s">
        <v>2014</v>
      </c>
      <c r="B517" s="5" t="s">
        <v>2015</v>
      </c>
      <c r="C517" s="5">
        <v>51</v>
      </c>
      <c r="D517" s="5" t="s">
        <v>17</v>
      </c>
      <c r="E517" s="5" t="s">
        <v>2016</v>
      </c>
      <c r="F517" s="5">
        <v>-5204</v>
      </c>
      <c r="G517" s="5" t="s">
        <v>94</v>
      </c>
      <c r="H517" s="5" t="s">
        <v>20</v>
      </c>
      <c r="I517" s="5">
        <v>126286.14</v>
      </c>
      <c r="J517" s="5" t="s">
        <v>2017</v>
      </c>
      <c r="K517" s="5" t="s">
        <v>136</v>
      </c>
      <c r="L517" s="5" t="s">
        <v>73</v>
      </c>
      <c r="M517" s="5">
        <v>2.87</v>
      </c>
      <c r="N517" s="5" t="s">
        <v>74</v>
      </c>
      <c r="O517" s="5">
        <v>30</v>
      </c>
    </row>
    <row r="518" spans="1:15" x14ac:dyDescent="0.2">
      <c r="A518" s="5" t="s">
        <v>2018</v>
      </c>
      <c r="B518" s="5" t="s">
        <v>661</v>
      </c>
      <c r="C518" s="5">
        <v>30</v>
      </c>
      <c r="D518" s="5" t="s">
        <v>17</v>
      </c>
      <c r="E518" s="5" t="s">
        <v>2019</v>
      </c>
      <c r="F518" s="5">
        <v>-9095</v>
      </c>
      <c r="G518" s="5" t="s">
        <v>116</v>
      </c>
      <c r="H518" s="5" t="s">
        <v>38</v>
      </c>
      <c r="I518" s="5">
        <v>41920.6</v>
      </c>
      <c r="J518" s="5" t="s">
        <v>2020</v>
      </c>
      <c r="K518" s="5" t="s">
        <v>22</v>
      </c>
      <c r="L518" s="5" t="s">
        <v>23</v>
      </c>
      <c r="M518" s="5">
        <v>3.04</v>
      </c>
      <c r="N518" s="5" t="s">
        <v>41</v>
      </c>
      <c r="O518" s="5">
        <v>6</v>
      </c>
    </row>
    <row r="519" spans="1:15" x14ac:dyDescent="0.2">
      <c r="A519" s="5" t="s">
        <v>2021</v>
      </c>
      <c r="B519" s="5" t="s">
        <v>2022</v>
      </c>
      <c r="C519" s="5">
        <v>58</v>
      </c>
      <c r="D519" s="5" t="s">
        <v>50</v>
      </c>
      <c r="E519" s="5" t="s">
        <v>2023</v>
      </c>
      <c r="F519" s="5">
        <v>-3497</v>
      </c>
      <c r="G519" s="5" t="s">
        <v>85</v>
      </c>
      <c r="H519" s="5" t="s">
        <v>144</v>
      </c>
      <c r="I519" s="5">
        <v>51520.65</v>
      </c>
      <c r="J519" s="5" t="s">
        <v>2024</v>
      </c>
      <c r="K519" s="5" t="s">
        <v>40</v>
      </c>
      <c r="L519" s="5" t="s">
        <v>32</v>
      </c>
      <c r="M519" s="5">
        <v>4.1399999999999997</v>
      </c>
      <c r="N519" s="5" t="s">
        <v>41</v>
      </c>
      <c r="O519" s="5">
        <v>2</v>
      </c>
    </row>
    <row r="520" spans="1:15" x14ac:dyDescent="0.2">
      <c r="A520" s="5" t="s">
        <v>2025</v>
      </c>
      <c r="B520" s="5" t="s">
        <v>2026</v>
      </c>
      <c r="C520" s="5">
        <v>41</v>
      </c>
      <c r="D520" s="5" t="s">
        <v>50</v>
      </c>
      <c r="E520" s="5" t="s">
        <v>2027</v>
      </c>
      <c r="F520" s="5">
        <v>-9876</v>
      </c>
      <c r="G520" s="5" t="s">
        <v>52</v>
      </c>
      <c r="H520" s="5" t="s">
        <v>194</v>
      </c>
      <c r="I520" s="5">
        <v>84493.49</v>
      </c>
      <c r="J520" s="5" t="s">
        <v>1037</v>
      </c>
      <c r="K520" s="5" t="s">
        <v>55</v>
      </c>
      <c r="L520" s="5" t="s">
        <v>32</v>
      </c>
      <c r="M520" s="5">
        <v>1.74</v>
      </c>
      <c r="N520" s="5" t="s">
        <v>57</v>
      </c>
      <c r="O520" s="5">
        <v>16</v>
      </c>
    </row>
    <row r="521" spans="1:15" x14ac:dyDescent="0.2">
      <c r="A521" s="5" t="s">
        <v>2028</v>
      </c>
      <c r="B521" s="5" t="s">
        <v>1998</v>
      </c>
      <c r="C521" s="5">
        <v>49</v>
      </c>
      <c r="D521" s="5" t="s">
        <v>17</v>
      </c>
      <c r="E521" s="5" t="s">
        <v>2029</v>
      </c>
      <c r="F521" s="5">
        <v>-3619</v>
      </c>
      <c r="G521" s="5" t="s">
        <v>45</v>
      </c>
      <c r="H521" s="5" t="s">
        <v>53</v>
      </c>
      <c r="I521" s="5">
        <v>130091.14</v>
      </c>
      <c r="J521" s="5" t="s">
        <v>2030</v>
      </c>
      <c r="K521" s="5" t="s">
        <v>104</v>
      </c>
      <c r="L521" s="5" t="s">
        <v>56</v>
      </c>
      <c r="M521" s="5">
        <v>2.21</v>
      </c>
      <c r="N521" s="5" t="s">
        <v>57</v>
      </c>
      <c r="O521" s="5">
        <v>23</v>
      </c>
    </row>
    <row r="522" spans="1:15" x14ac:dyDescent="0.2">
      <c r="A522" s="5" t="s">
        <v>2031</v>
      </c>
      <c r="B522" s="5" t="s">
        <v>2032</v>
      </c>
      <c r="C522" s="5">
        <v>65</v>
      </c>
      <c r="D522" s="5" t="s">
        <v>50</v>
      </c>
      <c r="E522" s="5" t="s">
        <v>2033</v>
      </c>
      <c r="F522" s="5">
        <v>-3729</v>
      </c>
      <c r="G522" s="5" t="s">
        <v>45</v>
      </c>
      <c r="H522" s="5" t="s">
        <v>30</v>
      </c>
      <c r="I522" s="5">
        <v>51227.31</v>
      </c>
      <c r="J522" s="5" t="s">
        <v>2034</v>
      </c>
      <c r="K522" s="5" t="s">
        <v>47</v>
      </c>
      <c r="L522" s="5" t="s">
        <v>23</v>
      </c>
      <c r="M522" s="5">
        <v>1.84</v>
      </c>
      <c r="N522" s="5" t="s">
        <v>24</v>
      </c>
      <c r="O522" s="5">
        <v>15</v>
      </c>
    </row>
    <row r="523" spans="1:15" x14ac:dyDescent="0.2">
      <c r="A523" s="5" t="s">
        <v>2035</v>
      </c>
      <c r="B523" s="5" t="s">
        <v>2036</v>
      </c>
      <c r="C523" s="5">
        <v>56</v>
      </c>
      <c r="D523" s="5" t="s">
        <v>27</v>
      </c>
      <c r="E523" s="5" t="s">
        <v>2037</v>
      </c>
      <c r="F523" s="5">
        <v>-9987</v>
      </c>
      <c r="G523" s="5" t="s">
        <v>78</v>
      </c>
      <c r="H523" s="5" t="s">
        <v>79</v>
      </c>
      <c r="I523" s="5">
        <v>96172.49</v>
      </c>
      <c r="J523" s="5" t="s">
        <v>1830</v>
      </c>
      <c r="K523" s="5" t="s">
        <v>55</v>
      </c>
      <c r="L523" s="5" t="s">
        <v>32</v>
      </c>
      <c r="M523" s="5">
        <v>3.96</v>
      </c>
      <c r="N523" s="5" t="s">
        <v>41</v>
      </c>
      <c r="O523" s="5">
        <v>31</v>
      </c>
    </row>
    <row r="524" spans="1:15" x14ac:dyDescent="0.2">
      <c r="A524" s="5" t="s">
        <v>2038</v>
      </c>
      <c r="B524" s="5" t="s">
        <v>2039</v>
      </c>
      <c r="C524" s="5">
        <v>50</v>
      </c>
      <c r="D524" s="5" t="s">
        <v>17</v>
      </c>
      <c r="E524" s="5" t="s">
        <v>2040</v>
      </c>
      <c r="F524" s="5">
        <v>-8224</v>
      </c>
      <c r="G524" s="5" t="s">
        <v>45</v>
      </c>
      <c r="H524" s="5" t="s">
        <v>173</v>
      </c>
      <c r="I524" s="5">
        <v>36141.769999999997</v>
      </c>
      <c r="J524" s="5" t="s">
        <v>2041</v>
      </c>
      <c r="K524" s="5" t="s">
        <v>104</v>
      </c>
      <c r="L524" s="5" t="s">
        <v>56</v>
      </c>
      <c r="M524" s="5">
        <v>4.3899999999999997</v>
      </c>
      <c r="N524" s="5" t="s">
        <v>57</v>
      </c>
      <c r="O524" s="5">
        <v>38</v>
      </c>
    </row>
    <row r="525" spans="1:15" x14ac:dyDescent="0.2">
      <c r="A525" s="5" t="s">
        <v>2042</v>
      </c>
      <c r="B525" s="5" t="s">
        <v>2043</v>
      </c>
      <c r="C525" s="5">
        <v>40</v>
      </c>
      <c r="D525" s="5" t="s">
        <v>27</v>
      </c>
      <c r="E525" s="5" t="s">
        <v>2044</v>
      </c>
      <c r="F525" s="5">
        <v>-10615</v>
      </c>
      <c r="G525" s="5" t="s">
        <v>52</v>
      </c>
      <c r="H525" s="5" t="s">
        <v>38</v>
      </c>
      <c r="I525" s="5">
        <v>170615.74</v>
      </c>
      <c r="J525" s="5" t="s">
        <v>2045</v>
      </c>
      <c r="K525" s="5" t="s">
        <v>40</v>
      </c>
      <c r="L525" s="5" t="s">
        <v>32</v>
      </c>
      <c r="M525" s="5">
        <v>3.86</v>
      </c>
      <c r="N525" s="5" t="s">
        <v>57</v>
      </c>
      <c r="O525" s="5">
        <v>1</v>
      </c>
    </row>
    <row r="526" spans="1:15" x14ac:dyDescent="0.2">
      <c r="A526" s="5" t="s">
        <v>2046</v>
      </c>
      <c r="B526" s="5" t="s">
        <v>2047</v>
      </c>
      <c r="C526" s="5">
        <v>42</v>
      </c>
      <c r="D526" s="5" t="s">
        <v>17</v>
      </c>
      <c r="E526" s="5" t="s">
        <v>2048</v>
      </c>
      <c r="F526" s="5">
        <v>-9070</v>
      </c>
      <c r="G526" s="5" t="s">
        <v>94</v>
      </c>
      <c r="H526" s="5" t="s">
        <v>71</v>
      </c>
      <c r="I526" s="5">
        <v>106744.38</v>
      </c>
      <c r="J526" s="5" t="s">
        <v>2049</v>
      </c>
      <c r="K526" s="5" t="s">
        <v>62</v>
      </c>
      <c r="L526" s="5" t="s">
        <v>56</v>
      </c>
      <c r="M526" s="5">
        <v>3.79</v>
      </c>
      <c r="N526" s="5" t="s">
        <v>74</v>
      </c>
      <c r="O526" s="5">
        <v>10</v>
      </c>
    </row>
    <row r="527" spans="1:15" x14ac:dyDescent="0.2">
      <c r="A527" s="5" t="s">
        <v>2050</v>
      </c>
      <c r="B527" s="5" t="s">
        <v>2051</v>
      </c>
      <c r="C527" s="5">
        <v>34</v>
      </c>
      <c r="D527" s="5" t="s">
        <v>50</v>
      </c>
      <c r="E527" s="5" t="s">
        <v>2052</v>
      </c>
      <c r="F527" s="5">
        <v>-10301</v>
      </c>
      <c r="G527" s="5" t="s">
        <v>99</v>
      </c>
      <c r="H527" s="5" t="s">
        <v>38</v>
      </c>
      <c r="I527" s="5">
        <v>166815.17000000001</v>
      </c>
      <c r="J527" s="5" t="s">
        <v>2053</v>
      </c>
      <c r="K527" s="5" t="s">
        <v>127</v>
      </c>
      <c r="L527" s="5" t="s">
        <v>56</v>
      </c>
      <c r="M527" s="5">
        <v>1.52</v>
      </c>
      <c r="N527" s="5" t="s">
        <v>33</v>
      </c>
      <c r="O527" s="5">
        <v>24</v>
      </c>
    </row>
    <row r="528" spans="1:15" x14ac:dyDescent="0.2">
      <c r="A528" s="5" t="s">
        <v>2054</v>
      </c>
      <c r="B528" s="5" t="s">
        <v>2055</v>
      </c>
      <c r="C528" s="5">
        <v>63</v>
      </c>
      <c r="D528" s="5" t="s">
        <v>17</v>
      </c>
      <c r="E528" s="5" t="s">
        <v>2056</v>
      </c>
      <c r="F528" s="5">
        <v>-5254</v>
      </c>
      <c r="G528" s="5" t="s">
        <v>52</v>
      </c>
      <c r="H528" s="5" t="s">
        <v>30</v>
      </c>
      <c r="I528" s="5">
        <v>75956.3</v>
      </c>
      <c r="J528" s="5" t="s">
        <v>2057</v>
      </c>
      <c r="K528" s="5" t="s">
        <v>136</v>
      </c>
      <c r="L528" s="5" t="s">
        <v>56</v>
      </c>
      <c r="M528" s="5">
        <v>1.52</v>
      </c>
      <c r="N528" s="5" t="s">
        <v>24</v>
      </c>
      <c r="O528" s="5">
        <v>10</v>
      </c>
    </row>
    <row r="529" spans="1:15" x14ac:dyDescent="0.2">
      <c r="A529" s="5" t="s">
        <v>2058</v>
      </c>
      <c r="B529" s="5" t="s">
        <v>2059</v>
      </c>
      <c r="C529" s="5">
        <v>28</v>
      </c>
      <c r="D529" s="5" t="s">
        <v>50</v>
      </c>
      <c r="E529" s="5" t="s">
        <v>2060</v>
      </c>
      <c r="F529" s="5">
        <v>-5280</v>
      </c>
      <c r="G529" s="5" t="s">
        <v>85</v>
      </c>
      <c r="H529" s="5" t="s">
        <v>144</v>
      </c>
      <c r="I529" s="5">
        <v>179892.88</v>
      </c>
      <c r="J529" s="5" t="s">
        <v>2061</v>
      </c>
      <c r="K529" s="5" t="s">
        <v>81</v>
      </c>
      <c r="L529" s="5" t="s">
        <v>73</v>
      </c>
      <c r="M529" s="5">
        <v>3.71</v>
      </c>
      <c r="N529" s="5" t="s">
        <v>24</v>
      </c>
      <c r="O529" s="5">
        <v>32</v>
      </c>
    </row>
    <row r="530" spans="1:15" x14ac:dyDescent="0.2">
      <c r="A530" s="5" t="s">
        <v>2062</v>
      </c>
      <c r="B530" s="5" t="s">
        <v>2063</v>
      </c>
      <c r="C530" s="5">
        <v>43</v>
      </c>
      <c r="D530" s="5" t="s">
        <v>50</v>
      </c>
      <c r="E530" s="5" t="s">
        <v>2064</v>
      </c>
      <c r="F530" s="5">
        <v>-4140</v>
      </c>
      <c r="G530" s="5" t="s">
        <v>85</v>
      </c>
      <c r="H530" s="5" t="s">
        <v>30</v>
      </c>
      <c r="I530" s="5">
        <v>105522.97</v>
      </c>
      <c r="J530" s="5" t="s">
        <v>1681</v>
      </c>
      <c r="K530" s="5" t="s">
        <v>62</v>
      </c>
      <c r="L530" s="5" t="s">
        <v>23</v>
      </c>
      <c r="M530" s="5">
        <v>4.08</v>
      </c>
      <c r="N530" s="5" t="s">
        <v>57</v>
      </c>
      <c r="O530" s="5">
        <v>17</v>
      </c>
    </row>
    <row r="531" spans="1:15" x14ac:dyDescent="0.2">
      <c r="A531" s="5" t="s">
        <v>2065</v>
      </c>
      <c r="B531" s="5" t="s">
        <v>2066</v>
      </c>
      <c r="C531" s="5">
        <v>54</v>
      </c>
      <c r="D531" s="5" t="s">
        <v>17</v>
      </c>
      <c r="E531" s="5" t="s">
        <v>2067</v>
      </c>
      <c r="F531" s="5">
        <v>-2954</v>
      </c>
      <c r="G531" s="5" t="s">
        <v>94</v>
      </c>
      <c r="H531" s="5" t="s">
        <v>79</v>
      </c>
      <c r="I531" s="5">
        <v>174583.83</v>
      </c>
      <c r="J531" s="5" t="s">
        <v>2068</v>
      </c>
      <c r="K531" s="5" t="s">
        <v>136</v>
      </c>
      <c r="L531" s="5" t="s">
        <v>23</v>
      </c>
      <c r="M531" s="5">
        <v>4.13</v>
      </c>
      <c r="N531" s="5" t="s">
        <v>57</v>
      </c>
      <c r="O531" s="5">
        <v>6</v>
      </c>
    </row>
    <row r="532" spans="1:15" x14ac:dyDescent="0.2">
      <c r="A532" s="5" t="s">
        <v>2069</v>
      </c>
      <c r="B532" s="5" t="s">
        <v>2070</v>
      </c>
      <c r="C532" s="5">
        <v>54</v>
      </c>
      <c r="D532" s="5" t="s">
        <v>27</v>
      </c>
      <c r="E532" s="5" t="s">
        <v>2071</v>
      </c>
      <c r="F532" s="5">
        <v>-5429</v>
      </c>
      <c r="G532" s="5" t="s">
        <v>37</v>
      </c>
      <c r="H532" s="5" t="s">
        <v>53</v>
      </c>
      <c r="I532" s="5">
        <v>140610.65</v>
      </c>
      <c r="J532" s="5" t="s">
        <v>1972</v>
      </c>
      <c r="K532" s="5" t="s">
        <v>40</v>
      </c>
      <c r="L532" s="5" t="s">
        <v>56</v>
      </c>
      <c r="M532" s="5">
        <v>3.93</v>
      </c>
      <c r="N532" s="5" t="s">
        <v>74</v>
      </c>
      <c r="O532" s="5">
        <v>9</v>
      </c>
    </row>
    <row r="533" spans="1:15" x14ac:dyDescent="0.2">
      <c r="A533" s="5" t="s">
        <v>2072</v>
      </c>
      <c r="B533" s="5" t="s">
        <v>824</v>
      </c>
      <c r="C533" s="5">
        <v>43</v>
      </c>
      <c r="D533" s="5" t="s">
        <v>27</v>
      </c>
      <c r="E533" s="5" t="s">
        <v>2073</v>
      </c>
      <c r="F533" s="5">
        <v>-8765</v>
      </c>
      <c r="G533" s="5" t="s">
        <v>45</v>
      </c>
      <c r="H533" s="5" t="s">
        <v>30</v>
      </c>
      <c r="I533" s="5">
        <v>156047.94</v>
      </c>
      <c r="J533" s="5" t="s">
        <v>2074</v>
      </c>
      <c r="K533" s="5" t="s">
        <v>62</v>
      </c>
      <c r="L533" s="5" t="s">
        <v>73</v>
      </c>
      <c r="M533" s="5">
        <v>3.02</v>
      </c>
      <c r="N533" s="5" t="s">
        <v>74</v>
      </c>
      <c r="O533" s="5">
        <v>17</v>
      </c>
    </row>
    <row r="534" spans="1:15" x14ac:dyDescent="0.2">
      <c r="A534" s="5" t="s">
        <v>2075</v>
      </c>
      <c r="B534" s="5" t="s">
        <v>1009</v>
      </c>
      <c r="C534" s="5">
        <v>48</v>
      </c>
      <c r="D534" s="5" t="s">
        <v>50</v>
      </c>
      <c r="E534" s="5" t="s">
        <v>2076</v>
      </c>
      <c r="F534" s="5">
        <v>-4713</v>
      </c>
      <c r="G534" s="5" t="s">
        <v>85</v>
      </c>
      <c r="H534" s="5" t="s">
        <v>66</v>
      </c>
      <c r="I534" s="5">
        <v>149146.28</v>
      </c>
      <c r="J534" s="5" t="s">
        <v>2077</v>
      </c>
      <c r="K534" s="5" t="s">
        <v>104</v>
      </c>
      <c r="L534" s="5" t="s">
        <v>56</v>
      </c>
      <c r="M534" s="5">
        <v>4.67</v>
      </c>
      <c r="N534" s="5" t="s">
        <v>41</v>
      </c>
      <c r="O534" s="5">
        <v>33</v>
      </c>
    </row>
    <row r="535" spans="1:15" x14ac:dyDescent="0.2">
      <c r="A535" s="5" t="s">
        <v>2078</v>
      </c>
      <c r="B535" s="5" t="s">
        <v>1454</v>
      </c>
      <c r="C535" s="5">
        <v>23</v>
      </c>
      <c r="D535" s="5" t="s">
        <v>50</v>
      </c>
      <c r="E535" s="5" t="s">
        <v>2079</v>
      </c>
      <c r="F535" s="5">
        <v>-10573</v>
      </c>
      <c r="G535" s="5" t="s">
        <v>19</v>
      </c>
      <c r="H535" s="5" t="s">
        <v>71</v>
      </c>
      <c r="I535" s="5">
        <v>84054.03</v>
      </c>
      <c r="J535" s="5" t="s">
        <v>2080</v>
      </c>
      <c r="K535" s="5" t="s">
        <v>55</v>
      </c>
      <c r="L535" s="5" t="s">
        <v>56</v>
      </c>
      <c r="M535" s="5">
        <v>1.25</v>
      </c>
      <c r="N535" s="5" t="s">
        <v>74</v>
      </c>
      <c r="O535" s="5">
        <v>9</v>
      </c>
    </row>
    <row r="536" spans="1:15" x14ac:dyDescent="0.2">
      <c r="A536" s="5" t="s">
        <v>2081</v>
      </c>
      <c r="B536" s="5" t="s">
        <v>2082</v>
      </c>
      <c r="C536" s="5">
        <v>62</v>
      </c>
      <c r="D536" s="5" t="s">
        <v>17</v>
      </c>
      <c r="E536" s="5" t="s">
        <v>2083</v>
      </c>
      <c r="F536" s="5">
        <v>-9002</v>
      </c>
      <c r="G536" s="5" t="s">
        <v>29</v>
      </c>
      <c r="H536" s="5" t="s">
        <v>20</v>
      </c>
      <c r="I536" s="5">
        <v>161664.22</v>
      </c>
      <c r="J536" s="5" t="s">
        <v>2084</v>
      </c>
      <c r="K536" s="5" t="s">
        <v>62</v>
      </c>
      <c r="L536" s="5" t="s">
        <v>73</v>
      </c>
      <c r="M536" s="5">
        <v>1.03</v>
      </c>
      <c r="N536" s="5" t="s">
        <v>33</v>
      </c>
      <c r="O536" s="5">
        <v>33</v>
      </c>
    </row>
    <row r="537" spans="1:15" x14ac:dyDescent="0.2">
      <c r="A537" s="5" t="s">
        <v>2085</v>
      </c>
      <c r="B537" s="5" t="s">
        <v>2086</v>
      </c>
      <c r="C537" s="5">
        <v>47</v>
      </c>
      <c r="D537" s="5" t="s">
        <v>50</v>
      </c>
      <c r="E537" s="5" t="s">
        <v>2087</v>
      </c>
      <c r="F537" s="5">
        <v>-9310</v>
      </c>
      <c r="G537" s="5" t="s">
        <v>37</v>
      </c>
      <c r="H537" s="5" t="s">
        <v>66</v>
      </c>
      <c r="I537" s="5">
        <v>147433.04999999999</v>
      </c>
      <c r="J537" s="5" t="s">
        <v>135</v>
      </c>
      <c r="K537" s="5" t="s">
        <v>81</v>
      </c>
      <c r="L537" s="5" t="s">
        <v>23</v>
      </c>
      <c r="M537" s="5">
        <v>1.1499999999999999</v>
      </c>
      <c r="N537" s="5" t="s">
        <v>33</v>
      </c>
      <c r="O537" s="5">
        <v>24</v>
      </c>
    </row>
    <row r="538" spans="1:15" x14ac:dyDescent="0.2">
      <c r="A538" s="5" t="s">
        <v>2088</v>
      </c>
      <c r="B538" s="5" t="s">
        <v>2089</v>
      </c>
      <c r="C538" s="5">
        <v>30</v>
      </c>
      <c r="D538" s="5" t="s">
        <v>17</v>
      </c>
      <c r="E538" s="5" t="s">
        <v>2090</v>
      </c>
      <c r="F538" s="5">
        <v>-3327</v>
      </c>
      <c r="G538" s="5" t="s">
        <v>85</v>
      </c>
      <c r="H538" s="5" t="s">
        <v>20</v>
      </c>
      <c r="I538" s="5">
        <v>80276.600000000006</v>
      </c>
      <c r="J538" s="5" t="s">
        <v>2091</v>
      </c>
      <c r="K538" s="5" t="s">
        <v>55</v>
      </c>
      <c r="L538" s="5" t="s">
        <v>23</v>
      </c>
      <c r="M538" s="5">
        <v>1.1100000000000001</v>
      </c>
      <c r="N538" s="5" t="s">
        <v>57</v>
      </c>
      <c r="O538" s="5">
        <v>37</v>
      </c>
    </row>
    <row r="539" spans="1:15" x14ac:dyDescent="0.2">
      <c r="A539" s="5" t="s">
        <v>2092</v>
      </c>
      <c r="B539" s="5" t="s">
        <v>2093</v>
      </c>
      <c r="C539" s="5">
        <v>41</v>
      </c>
      <c r="D539" s="5" t="s">
        <v>17</v>
      </c>
      <c r="E539" s="5" t="s">
        <v>2094</v>
      </c>
      <c r="F539" s="5">
        <v>-2911</v>
      </c>
      <c r="G539" s="5" t="s">
        <v>37</v>
      </c>
      <c r="H539" s="5" t="s">
        <v>194</v>
      </c>
      <c r="I539" s="5">
        <v>125913.48</v>
      </c>
      <c r="J539" s="5" t="s">
        <v>2095</v>
      </c>
      <c r="K539" s="5" t="s">
        <v>136</v>
      </c>
      <c r="L539" s="5" t="s">
        <v>23</v>
      </c>
      <c r="M539" s="5">
        <v>4.03</v>
      </c>
      <c r="N539" s="5" t="s">
        <v>74</v>
      </c>
      <c r="O539" s="5">
        <v>28</v>
      </c>
    </row>
    <row r="540" spans="1:15" x14ac:dyDescent="0.2">
      <c r="A540" s="5" t="s">
        <v>2096</v>
      </c>
      <c r="B540" s="5" t="s">
        <v>1264</v>
      </c>
      <c r="C540" s="5">
        <v>22</v>
      </c>
      <c r="D540" s="5" t="s">
        <v>50</v>
      </c>
      <c r="E540" s="5" t="s">
        <v>2097</v>
      </c>
      <c r="F540" s="5">
        <v>-11101</v>
      </c>
      <c r="G540" s="5" t="s">
        <v>52</v>
      </c>
      <c r="H540" s="5" t="s">
        <v>30</v>
      </c>
      <c r="I540" s="5">
        <v>85798.88</v>
      </c>
      <c r="J540" s="5" t="s">
        <v>2098</v>
      </c>
      <c r="K540" s="5" t="s">
        <v>127</v>
      </c>
      <c r="L540" s="5" t="s">
        <v>32</v>
      </c>
      <c r="M540" s="5">
        <v>3.86</v>
      </c>
      <c r="N540" s="5" t="s">
        <v>57</v>
      </c>
      <c r="O540" s="5">
        <v>15</v>
      </c>
    </row>
    <row r="541" spans="1:15" x14ac:dyDescent="0.2">
      <c r="A541" s="5" t="s">
        <v>2099</v>
      </c>
      <c r="B541" s="5" t="s">
        <v>2100</v>
      </c>
      <c r="C541" s="5">
        <v>55</v>
      </c>
      <c r="D541" s="5" t="s">
        <v>17</v>
      </c>
      <c r="E541" s="5" t="s">
        <v>2101</v>
      </c>
      <c r="F541" s="5">
        <v>-9908</v>
      </c>
      <c r="G541" s="5" t="s">
        <v>19</v>
      </c>
      <c r="H541" s="5" t="s">
        <v>53</v>
      </c>
      <c r="I541" s="5">
        <v>138187.85999999999</v>
      </c>
      <c r="J541" s="5" t="s">
        <v>2102</v>
      </c>
      <c r="K541" s="5" t="s">
        <v>104</v>
      </c>
      <c r="L541" s="5" t="s">
        <v>23</v>
      </c>
      <c r="M541" s="5">
        <v>1.37</v>
      </c>
      <c r="N541" s="5" t="s">
        <v>41</v>
      </c>
      <c r="O541" s="5">
        <v>8</v>
      </c>
    </row>
    <row r="542" spans="1:15" x14ac:dyDescent="0.2">
      <c r="A542" s="5" t="s">
        <v>2103</v>
      </c>
      <c r="B542" s="5" t="s">
        <v>2104</v>
      </c>
      <c r="C542" s="5">
        <v>50</v>
      </c>
      <c r="D542" s="5" t="s">
        <v>27</v>
      </c>
      <c r="E542" s="5" t="s">
        <v>2105</v>
      </c>
      <c r="F542" s="5">
        <v>-9128</v>
      </c>
      <c r="G542" s="5" t="s">
        <v>52</v>
      </c>
      <c r="H542" s="5" t="s">
        <v>20</v>
      </c>
      <c r="I542" s="5">
        <v>110247.02</v>
      </c>
      <c r="J542" s="5" t="s">
        <v>1861</v>
      </c>
      <c r="K542" s="5" t="s">
        <v>81</v>
      </c>
      <c r="L542" s="5" t="s">
        <v>56</v>
      </c>
      <c r="M542" s="5">
        <v>3.55</v>
      </c>
      <c r="N542" s="5" t="s">
        <v>41</v>
      </c>
      <c r="O542" s="5">
        <v>31</v>
      </c>
    </row>
    <row r="543" spans="1:15" x14ac:dyDescent="0.2">
      <c r="A543" s="5" t="s">
        <v>2106</v>
      </c>
      <c r="B543" s="5" t="s">
        <v>2107</v>
      </c>
      <c r="C543" s="5">
        <v>32</v>
      </c>
      <c r="D543" s="5" t="s">
        <v>27</v>
      </c>
      <c r="E543" s="5" t="s">
        <v>2108</v>
      </c>
      <c r="F543" s="5">
        <v>-9424</v>
      </c>
      <c r="G543" s="5" t="s">
        <v>78</v>
      </c>
      <c r="H543" s="5" t="s">
        <v>20</v>
      </c>
      <c r="I543" s="5">
        <v>160174.39000000001</v>
      </c>
      <c r="J543" s="5" t="s">
        <v>520</v>
      </c>
      <c r="K543" s="5" t="s">
        <v>47</v>
      </c>
      <c r="L543" s="5" t="s">
        <v>56</v>
      </c>
      <c r="M543" s="5">
        <v>2.89</v>
      </c>
      <c r="N543" s="5" t="s">
        <v>24</v>
      </c>
      <c r="O543" s="5">
        <v>35</v>
      </c>
    </row>
    <row r="544" spans="1:15" x14ac:dyDescent="0.2">
      <c r="A544" s="5" t="s">
        <v>2109</v>
      </c>
      <c r="B544" s="5" t="s">
        <v>747</v>
      </c>
      <c r="C544" s="5">
        <v>60</v>
      </c>
      <c r="D544" s="5" t="s">
        <v>50</v>
      </c>
      <c r="E544" s="5" t="s">
        <v>2110</v>
      </c>
      <c r="F544" s="5">
        <v>-6544</v>
      </c>
      <c r="G544" s="5" t="s">
        <v>45</v>
      </c>
      <c r="H544" s="5" t="s">
        <v>20</v>
      </c>
      <c r="I544" s="5">
        <v>57229.15</v>
      </c>
      <c r="J544" s="5" t="s">
        <v>2111</v>
      </c>
      <c r="K544" s="5" t="s">
        <v>81</v>
      </c>
      <c r="L544" s="5" t="s">
        <v>73</v>
      </c>
      <c r="M544" s="5">
        <v>2.21</v>
      </c>
      <c r="N544" s="5" t="s">
        <v>41</v>
      </c>
      <c r="O544" s="5">
        <v>1</v>
      </c>
    </row>
    <row r="545" spans="1:15" x14ac:dyDescent="0.2">
      <c r="A545" s="5" t="s">
        <v>2112</v>
      </c>
      <c r="B545" s="5" t="s">
        <v>2113</v>
      </c>
      <c r="C545" s="5">
        <v>59</v>
      </c>
      <c r="D545" s="5" t="s">
        <v>50</v>
      </c>
      <c r="E545" s="5" t="s">
        <v>2114</v>
      </c>
      <c r="F545" s="5">
        <v>-5433</v>
      </c>
      <c r="G545" s="5" t="s">
        <v>78</v>
      </c>
      <c r="H545" s="5" t="s">
        <v>79</v>
      </c>
      <c r="I545" s="5">
        <v>35302.43</v>
      </c>
      <c r="J545" s="5" t="s">
        <v>2115</v>
      </c>
      <c r="K545" s="5" t="s">
        <v>62</v>
      </c>
      <c r="L545" s="5" t="s">
        <v>23</v>
      </c>
      <c r="M545" s="5">
        <v>4.4800000000000004</v>
      </c>
      <c r="N545" s="5" t="s">
        <v>41</v>
      </c>
      <c r="O545" s="5">
        <v>30</v>
      </c>
    </row>
    <row r="546" spans="1:15" x14ac:dyDescent="0.2">
      <c r="A546" s="5" t="s">
        <v>2116</v>
      </c>
      <c r="B546" s="5" t="s">
        <v>2117</v>
      </c>
      <c r="C546" s="5">
        <v>58</v>
      </c>
      <c r="D546" s="5" t="s">
        <v>50</v>
      </c>
      <c r="E546" s="5" t="s">
        <v>2118</v>
      </c>
      <c r="F546" s="5">
        <v>-4346</v>
      </c>
      <c r="G546" s="5" t="s">
        <v>78</v>
      </c>
      <c r="H546" s="5" t="s">
        <v>20</v>
      </c>
      <c r="I546" s="5">
        <v>127286.74</v>
      </c>
      <c r="J546" s="5" t="s">
        <v>2119</v>
      </c>
      <c r="K546" s="5" t="s">
        <v>40</v>
      </c>
      <c r="L546" s="5" t="s">
        <v>56</v>
      </c>
      <c r="M546" s="5">
        <v>1.6</v>
      </c>
      <c r="N546" s="5" t="s">
        <v>33</v>
      </c>
      <c r="O546" s="5">
        <v>5</v>
      </c>
    </row>
    <row r="547" spans="1:15" x14ac:dyDescent="0.2">
      <c r="A547" s="5" t="s">
        <v>2120</v>
      </c>
      <c r="B547" s="5" t="s">
        <v>2121</v>
      </c>
      <c r="C547" s="5">
        <v>61</v>
      </c>
      <c r="D547" s="5" t="s">
        <v>50</v>
      </c>
      <c r="E547" s="5" t="s">
        <v>2122</v>
      </c>
      <c r="F547" s="5">
        <v>-7495</v>
      </c>
      <c r="G547" s="5" t="s">
        <v>85</v>
      </c>
      <c r="H547" s="5" t="s">
        <v>144</v>
      </c>
      <c r="I547" s="5">
        <v>173921.53</v>
      </c>
      <c r="J547" s="5" t="s">
        <v>140</v>
      </c>
      <c r="K547" s="5" t="s">
        <v>40</v>
      </c>
      <c r="L547" s="5" t="s">
        <v>73</v>
      </c>
      <c r="M547" s="5">
        <v>3.58</v>
      </c>
      <c r="N547" s="5" t="s">
        <v>24</v>
      </c>
      <c r="O547" s="5">
        <v>1</v>
      </c>
    </row>
    <row r="548" spans="1:15" x14ac:dyDescent="0.2">
      <c r="A548" s="5" t="s">
        <v>2123</v>
      </c>
      <c r="B548" s="5" t="s">
        <v>1413</v>
      </c>
      <c r="C548" s="5">
        <v>41</v>
      </c>
      <c r="D548" s="5" t="s">
        <v>17</v>
      </c>
      <c r="E548" s="5" t="s">
        <v>2124</v>
      </c>
      <c r="F548" s="5">
        <v>-3479</v>
      </c>
      <c r="G548" s="5" t="s">
        <v>99</v>
      </c>
      <c r="H548" s="5" t="s">
        <v>38</v>
      </c>
      <c r="I548" s="5">
        <v>113565.98</v>
      </c>
      <c r="J548" s="5" t="s">
        <v>2125</v>
      </c>
      <c r="K548" s="5" t="s">
        <v>22</v>
      </c>
      <c r="L548" s="5" t="s">
        <v>32</v>
      </c>
      <c r="M548" s="5">
        <v>4</v>
      </c>
      <c r="N548" s="5" t="s">
        <v>57</v>
      </c>
      <c r="O548" s="5">
        <v>1</v>
      </c>
    </row>
    <row r="549" spans="1:15" x14ac:dyDescent="0.2">
      <c r="A549" s="5" t="s">
        <v>2126</v>
      </c>
      <c r="B549" s="5" t="s">
        <v>2127</v>
      </c>
      <c r="C549" s="5">
        <v>56</v>
      </c>
      <c r="D549" s="5" t="s">
        <v>27</v>
      </c>
      <c r="E549" s="5" t="s">
        <v>2128</v>
      </c>
      <c r="F549" s="5">
        <v>-5756</v>
      </c>
      <c r="G549" s="5" t="s">
        <v>99</v>
      </c>
      <c r="H549" s="5" t="s">
        <v>38</v>
      </c>
      <c r="I549" s="5">
        <v>99413.27</v>
      </c>
      <c r="J549" s="5" t="s">
        <v>2129</v>
      </c>
      <c r="K549" s="5" t="s">
        <v>118</v>
      </c>
      <c r="L549" s="5" t="s">
        <v>73</v>
      </c>
      <c r="M549" s="5">
        <v>2.61</v>
      </c>
      <c r="N549" s="5" t="s">
        <v>74</v>
      </c>
      <c r="O549" s="5">
        <v>31</v>
      </c>
    </row>
    <row r="550" spans="1:15" x14ac:dyDescent="0.2">
      <c r="A550" s="5" t="s">
        <v>2130</v>
      </c>
      <c r="B550" s="5" t="s">
        <v>2131</v>
      </c>
      <c r="C550" s="5">
        <v>49</v>
      </c>
      <c r="D550" s="5" t="s">
        <v>27</v>
      </c>
      <c r="E550" s="5" t="s">
        <v>2132</v>
      </c>
      <c r="F550" s="5">
        <v>-10852</v>
      </c>
      <c r="G550" s="5" t="s">
        <v>37</v>
      </c>
      <c r="H550" s="5" t="s">
        <v>66</v>
      </c>
      <c r="I550" s="5">
        <v>72290.78</v>
      </c>
      <c r="J550" s="5" t="s">
        <v>2133</v>
      </c>
      <c r="K550" s="5" t="s">
        <v>136</v>
      </c>
      <c r="L550" s="5" t="s">
        <v>32</v>
      </c>
      <c r="M550" s="5">
        <v>2.14</v>
      </c>
      <c r="N550" s="5" t="s">
        <v>24</v>
      </c>
      <c r="O550" s="5">
        <v>16</v>
      </c>
    </row>
    <row r="551" spans="1:15" x14ac:dyDescent="0.2">
      <c r="A551" s="5" t="s">
        <v>2134</v>
      </c>
      <c r="B551" s="5" t="s">
        <v>812</v>
      </c>
      <c r="C551" s="5">
        <v>31</v>
      </c>
      <c r="D551" s="5" t="s">
        <v>50</v>
      </c>
      <c r="E551" s="5" t="s">
        <v>2135</v>
      </c>
      <c r="F551" s="5">
        <v>-3131</v>
      </c>
      <c r="G551" s="5" t="s">
        <v>52</v>
      </c>
      <c r="H551" s="5" t="s">
        <v>173</v>
      </c>
      <c r="I551" s="5">
        <v>61311.39</v>
      </c>
      <c r="J551" s="5" t="s">
        <v>2136</v>
      </c>
      <c r="K551" s="5" t="s">
        <v>22</v>
      </c>
      <c r="L551" s="5" t="s">
        <v>73</v>
      </c>
      <c r="M551" s="5">
        <v>2.56</v>
      </c>
      <c r="N551" s="5" t="s">
        <v>33</v>
      </c>
      <c r="O551" s="5">
        <v>9</v>
      </c>
    </row>
    <row r="552" spans="1:15" x14ac:dyDescent="0.2">
      <c r="A552" s="5" t="s">
        <v>2137</v>
      </c>
      <c r="B552" s="5" t="s">
        <v>1916</v>
      </c>
      <c r="C552" s="5">
        <v>38</v>
      </c>
      <c r="D552" s="5" t="s">
        <v>50</v>
      </c>
      <c r="E552" s="5" t="s">
        <v>2138</v>
      </c>
      <c r="F552" s="5">
        <v>-5484</v>
      </c>
      <c r="G552" s="5" t="s">
        <v>52</v>
      </c>
      <c r="H552" s="5" t="s">
        <v>38</v>
      </c>
      <c r="I552" s="5">
        <v>69291.210000000006</v>
      </c>
      <c r="J552" s="5" t="s">
        <v>2139</v>
      </c>
      <c r="K552" s="5" t="s">
        <v>118</v>
      </c>
      <c r="L552" s="5" t="s">
        <v>56</v>
      </c>
      <c r="M552" s="5">
        <v>4.8</v>
      </c>
      <c r="N552" s="5" t="s">
        <v>33</v>
      </c>
      <c r="O552" s="5">
        <v>3</v>
      </c>
    </row>
    <row r="553" spans="1:15" x14ac:dyDescent="0.2">
      <c r="A553" s="5" t="s">
        <v>2140</v>
      </c>
      <c r="B553" s="5" t="s">
        <v>2141</v>
      </c>
      <c r="C553" s="5">
        <v>57</v>
      </c>
      <c r="D553" s="5" t="s">
        <v>50</v>
      </c>
      <c r="E553" s="5" t="s">
        <v>2142</v>
      </c>
      <c r="F553" s="5">
        <v>-8499</v>
      </c>
      <c r="G553" s="5" t="s">
        <v>99</v>
      </c>
      <c r="H553" s="5" t="s">
        <v>144</v>
      </c>
      <c r="I553" s="5">
        <v>74028.160000000003</v>
      </c>
      <c r="J553" s="5" t="s">
        <v>2143</v>
      </c>
      <c r="K553" s="5" t="s">
        <v>136</v>
      </c>
      <c r="L553" s="5" t="s">
        <v>32</v>
      </c>
      <c r="M553" s="5">
        <v>4.05</v>
      </c>
      <c r="N553" s="5" t="s">
        <v>24</v>
      </c>
      <c r="O553" s="5">
        <v>19</v>
      </c>
    </row>
    <row r="554" spans="1:15" x14ac:dyDescent="0.2">
      <c r="A554" s="5" t="s">
        <v>2144</v>
      </c>
      <c r="B554" s="5" t="s">
        <v>2145</v>
      </c>
      <c r="C554" s="5">
        <v>50</v>
      </c>
      <c r="D554" s="5" t="s">
        <v>27</v>
      </c>
      <c r="E554" s="5" t="s">
        <v>2146</v>
      </c>
      <c r="F554" s="5">
        <v>-4351</v>
      </c>
      <c r="G554" s="5" t="s">
        <v>37</v>
      </c>
      <c r="H554" s="5" t="s">
        <v>20</v>
      </c>
      <c r="I554" s="5">
        <v>177869.76</v>
      </c>
      <c r="J554" s="5" t="s">
        <v>2147</v>
      </c>
      <c r="K554" s="5" t="s">
        <v>47</v>
      </c>
      <c r="L554" s="5" t="s">
        <v>56</v>
      </c>
      <c r="M554" s="5">
        <v>4.8499999999999996</v>
      </c>
      <c r="N554" s="5" t="s">
        <v>57</v>
      </c>
      <c r="O554" s="5">
        <v>28</v>
      </c>
    </row>
    <row r="555" spans="1:15" x14ac:dyDescent="0.2">
      <c r="A555" s="5" t="s">
        <v>2148</v>
      </c>
      <c r="B555" s="5" t="s">
        <v>871</v>
      </c>
      <c r="C555" s="5">
        <v>51</v>
      </c>
      <c r="D555" s="5" t="s">
        <v>17</v>
      </c>
      <c r="E555" s="5" t="s">
        <v>2149</v>
      </c>
      <c r="F555" s="5">
        <v>-2146</v>
      </c>
      <c r="G555" s="5" t="s">
        <v>45</v>
      </c>
      <c r="H555" s="5" t="s">
        <v>79</v>
      </c>
      <c r="I555" s="5">
        <v>74628.929999999993</v>
      </c>
      <c r="J555" s="5" t="s">
        <v>2150</v>
      </c>
      <c r="K555" s="5" t="s">
        <v>104</v>
      </c>
      <c r="L555" s="5" t="s">
        <v>73</v>
      </c>
      <c r="M555" s="5">
        <v>4.37</v>
      </c>
      <c r="N555" s="5" t="s">
        <v>24</v>
      </c>
      <c r="O555" s="5">
        <v>37</v>
      </c>
    </row>
    <row r="556" spans="1:15" x14ac:dyDescent="0.2">
      <c r="A556" s="5" t="s">
        <v>2151</v>
      </c>
      <c r="B556" s="5" t="s">
        <v>2152</v>
      </c>
      <c r="C556" s="5">
        <v>24</v>
      </c>
      <c r="D556" s="5" t="s">
        <v>27</v>
      </c>
      <c r="E556" s="5" t="s">
        <v>2153</v>
      </c>
      <c r="F556" s="5">
        <v>-3566</v>
      </c>
      <c r="G556" s="5" t="s">
        <v>116</v>
      </c>
      <c r="H556" s="5" t="s">
        <v>71</v>
      </c>
      <c r="I556" s="5">
        <v>92319.21</v>
      </c>
      <c r="J556" s="5" t="s">
        <v>2154</v>
      </c>
      <c r="K556" s="5" t="s">
        <v>55</v>
      </c>
      <c r="L556" s="5" t="s">
        <v>73</v>
      </c>
      <c r="M556" s="5">
        <v>4.51</v>
      </c>
      <c r="N556" s="5" t="s">
        <v>24</v>
      </c>
      <c r="O556" s="5">
        <v>39</v>
      </c>
    </row>
    <row r="557" spans="1:15" x14ac:dyDescent="0.2">
      <c r="A557" s="5" t="s">
        <v>2155</v>
      </c>
      <c r="B557" s="5" t="s">
        <v>2156</v>
      </c>
      <c r="C557" s="5">
        <v>65</v>
      </c>
      <c r="D557" s="5" t="s">
        <v>50</v>
      </c>
      <c r="E557" s="5" t="s">
        <v>2157</v>
      </c>
      <c r="F557" s="5">
        <v>-9753</v>
      </c>
      <c r="G557" s="5" t="s">
        <v>116</v>
      </c>
      <c r="H557" s="5" t="s">
        <v>30</v>
      </c>
      <c r="I557" s="5">
        <v>131030.17</v>
      </c>
      <c r="J557" s="5" t="s">
        <v>437</v>
      </c>
      <c r="K557" s="5" t="s">
        <v>62</v>
      </c>
      <c r="L557" s="5" t="s">
        <v>32</v>
      </c>
      <c r="M557" s="5">
        <v>2.84</v>
      </c>
      <c r="N557" s="5" t="s">
        <v>57</v>
      </c>
      <c r="O557" s="5">
        <v>21</v>
      </c>
    </row>
    <row r="558" spans="1:15" x14ac:dyDescent="0.2">
      <c r="A558" s="5" t="s">
        <v>2158</v>
      </c>
      <c r="B558" s="5" t="s">
        <v>2159</v>
      </c>
      <c r="C558" s="5">
        <v>30</v>
      </c>
      <c r="D558" s="5" t="s">
        <v>17</v>
      </c>
      <c r="E558" s="5" t="s">
        <v>2160</v>
      </c>
      <c r="F558" s="5">
        <v>-2479</v>
      </c>
      <c r="G558" s="5" t="s">
        <v>45</v>
      </c>
      <c r="H558" s="5" t="s">
        <v>53</v>
      </c>
      <c r="I558" s="5">
        <v>94908.64</v>
      </c>
      <c r="J558" s="5" t="s">
        <v>2161</v>
      </c>
      <c r="K558" s="5" t="s">
        <v>40</v>
      </c>
      <c r="L558" s="5" t="s">
        <v>56</v>
      </c>
      <c r="M558" s="5">
        <v>3.15</v>
      </c>
      <c r="N558" s="5" t="s">
        <v>74</v>
      </c>
      <c r="O558" s="5">
        <v>34</v>
      </c>
    </row>
    <row r="559" spans="1:15" x14ac:dyDescent="0.2">
      <c r="A559" s="5" t="s">
        <v>2162</v>
      </c>
      <c r="B559" s="5" t="s">
        <v>2163</v>
      </c>
      <c r="C559" s="5">
        <v>50</v>
      </c>
      <c r="D559" s="5" t="s">
        <v>17</v>
      </c>
      <c r="E559" s="5" t="s">
        <v>2164</v>
      </c>
      <c r="F559" s="5">
        <v>-8658</v>
      </c>
      <c r="G559" s="5" t="s">
        <v>52</v>
      </c>
      <c r="H559" s="5" t="s">
        <v>173</v>
      </c>
      <c r="I559" s="5">
        <v>91078.9</v>
      </c>
      <c r="J559" s="5" t="s">
        <v>2165</v>
      </c>
      <c r="K559" s="5" t="s">
        <v>22</v>
      </c>
      <c r="L559" s="5" t="s">
        <v>23</v>
      </c>
      <c r="M559" s="5">
        <v>2.85</v>
      </c>
      <c r="N559" s="5" t="s">
        <v>24</v>
      </c>
      <c r="O559" s="5">
        <v>28</v>
      </c>
    </row>
    <row r="560" spans="1:15" x14ac:dyDescent="0.2">
      <c r="A560" s="5" t="s">
        <v>2166</v>
      </c>
      <c r="B560" s="5" t="s">
        <v>2167</v>
      </c>
      <c r="C560" s="5">
        <v>23</v>
      </c>
      <c r="D560" s="5" t="s">
        <v>50</v>
      </c>
      <c r="E560" s="5" t="s">
        <v>2168</v>
      </c>
      <c r="F560" s="5">
        <v>-5528</v>
      </c>
      <c r="G560" s="5" t="s">
        <v>19</v>
      </c>
      <c r="H560" s="5" t="s">
        <v>38</v>
      </c>
      <c r="I560" s="5">
        <v>125659.3</v>
      </c>
      <c r="J560" s="5" t="s">
        <v>2169</v>
      </c>
      <c r="K560" s="5" t="s">
        <v>47</v>
      </c>
      <c r="L560" s="5" t="s">
        <v>32</v>
      </c>
      <c r="M560" s="5">
        <v>4.92</v>
      </c>
      <c r="N560" s="5" t="s">
        <v>33</v>
      </c>
      <c r="O560" s="5">
        <v>2</v>
      </c>
    </row>
    <row r="561" spans="1:15" x14ac:dyDescent="0.2">
      <c r="A561" s="5" t="s">
        <v>2170</v>
      </c>
      <c r="B561" s="5" t="s">
        <v>2171</v>
      </c>
      <c r="C561" s="5">
        <v>60</v>
      </c>
      <c r="D561" s="5" t="s">
        <v>27</v>
      </c>
      <c r="E561" s="5" t="s">
        <v>2172</v>
      </c>
      <c r="F561" s="5">
        <v>-8828</v>
      </c>
      <c r="G561" s="5" t="s">
        <v>19</v>
      </c>
      <c r="H561" s="5" t="s">
        <v>194</v>
      </c>
      <c r="I561" s="5">
        <v>117519.82</v>
      </c>
      <c r="J561" s="5" t="s">
        <v>2173</v>
      </c>
      <c r="K561" s="5" t="s">
        <v>55</v>
      </c>
      <c r="L561" s="5" t="s">
        <v>32</v>
      </c>
      <c r="M561" s="5">
        <v>3.64</v>
      </c>
      <c r="N561" s="5" t="s">
        <v>57</v>
      </c>
      <c r="O561" s="5">
        <v>38</v>
      </c>
    </row>
    <row r="562" spans="1:15" x14ac:dyDescent="0.2">
      <c r="A562" s="5" t="s">
        <v>2174</v>
      </c>
      <c r="B562" s="5" t="s">
        <v>2175</v>
      </c>
      <c r="C562" s="5">
        <v>26</v>
      </c>
      <c r="D562" s="5" t="s">
        <v>17</v>
      </c>
      <c r="E562" s="5" t="s">
        <v>2176</v>
      </c>
      <c r="F562" s="5">
        <v>-4215</v>
      </c>
      <c r="G562" s="5" t="s">
        <v>116</v>
      </c>
      <c r="H562" s="5" t="s">
        <v>38</v>
      </c>
      <c r="I562" s="5">
        <v>159044.45000000001</v>
      </c>
      <c r="J562" s="5" t="s">
        <v>135</v>
      </c>
      <c r="K562" s="5" t="s">
        <v>118</v>
      </c>
      <c r="L562" s="5" t="s">
        <v>73</v>
      </c>
      <c r="M562" s="5">
        <v>1.77</v>
      </c>
      <c r="N562" s="5" t="s">
        <v>74</v>
      </c>
      <c r="O562" s="5">
        <v>34</v>
      </c>
    </row>
    <row r="563" spans="1:15" x14ac:dyDescent="0.2">
      <c r="A563" s="5" t="s">
        <v>2177</v>
      </c>
      <c r="B563" s="5" t="s">
        <v>2178</v>
      </c>
      <c r="C563" s="5">
        <v>65</v>
      </c>
      <c r="D563" s="5" t="s">
        <v>17</v>
      </c>
      <c r="E563" s="5" t="s">
        <v>2179</v>
      </c>
      <c r="F563" s="5">
        <v>-2587</v>
      </c>
      <c r="G563" s="5" t="s">
        <v>37</v>
      </c>
      <c r="H563" s="5" t="s">
        <v>66</v>
      </c>
      <c r="I563" s="5">
        <v>157429.53</v>
      </c>
      <c r="J563" s="5" t="s">
        <v>1284</v>
      </c>
      <c r="K563" s="5" t="s">
        <v>81</v>
      </c>
      <c r="L563" s="5" t="s">
        <v>23</v>
      </c>
      <c r="M563" s="5">
        <v>3.72</v>
      </c>
      <c r="N563" s="5" t="s">
        <v>41</v>
      </c>
      <c r="O563" s="5">
        <v>31</v>
      </c>
    </row>
    <row r="564" spans="1:15" x14ac:dyDescent="0.2">
      <c r="A564" s="5" t="s">
        <v>2180</v>
      </c>
      <c r="B564" s="5" t="s">
        <v>2181</v>
      </c>
      <c r="C564" s="5">
        <v>24</v>
      </c>
      <c r="D564" s="5" t="s">
        <v>17</v>
      </c>
      <c r="E564" s="5" t="s">
        <v>2182</v>
      </c>
      <c r="F564" s="5">
        <v>-8513</v>
      </c>
      <c r="G564" s="5" t="s">
        <v>85</v>
      </c>
      <c r="H564" s="5" t="s">
        <v>79</v>
      </c>
      <c r="I564" s="5">
        <v>80855.08</v>
      </c>
      <c r="J564" s="5" t="s">
        <v>1580</v>
      </c>
      <c r="K564" s="5" t="s">
        <v>47</v>
      </c>
      <c r="L564" s="5" t="s">
        <v>73</v>
      </c>
      <c r="M564" s="5">
        <v>1.33</v>
      </c>
      <c r="N564" s="5" t="s">
        <v>57</v>
      </c>
      <c r="O564" s="5">
        <v>1</v>
      </c>
    </row>
    <row r="565" spans="1:15" x14ac:dyDescent="0.2">
      <c r="A565" s="5" t="s">
        <v>2183</v>
      </c>
      <c r="B565" s="5" t="s">
        <v>2184</v>
      </c>
      <c r="C565" s="5">
        <v>49</v>
      </c>
      <c r="D565" s="5" t="s">
        <v>27</v>
      </c>
      <c r="E565" s="5" t="s">
        <v>2185</v>
      </c>
      <c r="F565" s="5">
        <v>-7062</v>
      </c>
      <c r="G565" s="5" t="s">
        <v>116</v>
      </c>
      <c r="H565" s="5" t="s">
        <v>71</v>
      </c>
      <c r="I565" s="5">
        <v>125769.23</v>
      </c>
      <c r="J565" s="5" t="s">
        <v>103</v>
      </c>
      <c r="K565" s="5" t="s">
        <v>22</v>
      </c>
      <c r="L565" s="5" t="s">
        <v>56</v>
      </c>
      <c r="M565" s="5">
        <v>2.73</v>
      </c>
      <c r="N565" s="5" t="s">
        <v>74</v>
      </c>
      <c r="O565" s="5">
        <v>37</v>
      </c>
    </row>
    <row r="566" spans="1:15" x14ac:dyDescent="0.2">
      <c r="A566" s="5" t="s">
        <v>2186</v>
      </c>
      <c r="B566" s="5" t="s">
        <v>2187</v>
      </c>
      <c r="C566" s="5">
        <v>38</v>
      </c>
      <c r="D566" s="5" t="s">
        <v>27</v>
      </c>
      <c r="E566" s="5" t="s">
        <v>2188</v>
      </c>
      <c r="F566" s="5">
        <v>-7610</v>
      </c>
      <c r="G566" s="5" t="s">
        <v>45</v>
      </c>
      <c r="H566" s="5" t="s">
        <v>173</v>
      </c>
      <c r="I566" s="5">
        <v>110352.88</v>
      </c>
      <c r="J566" s="5" t="s">
        <v>2189</v>
      </c>
      <c r="K566" s="5" t="s">
        <v>136</v>
      </c>
      <c r="L566" s="5" t="s">
        <v>56</v>
      </c>
      <c r="M566" s="5">
        <v>4.0599999999999996</v>
      </c>
      <c r="N566" s="5" t="s">
        <v>41</v>
      </c>
      <c r="O566" s="5">
        <v>37</v>
      </c>
    </row>
    <row r="567" spans="1:15" x14ac:dyDescent="0.2">
      <c r="A567" s="5" t="s">
        <v>2190</v>
      </c>
      <c r="B567" s="5" t="s">
        <v>2191</v>
      </c>
      <c r="C567" s="5">
        <v>25</v>
      </c>
      <c r="D567" s="5" t="s">
        <v>27</v>
      </c>
      <c r="E567" s="5" t="s">
        <v>2192</v>
      </c>
      <c r="F567" s="5">
        <v>-3552</v>
      </c>
      <c r="G567" s="5" t="s">
        <v>78</v>
      </c>
      <c r="H567" s="5" t="s">
        <v>144</v>
      </c>
      <c r="I567" s="5">
        <v>168271.79</v>
      </c>
      <c r="J567" s="5" t="s">
        <v>2193</v>
      </c>
      <c r="K567" s="5" t="s">
        <v>22</v>
      </c>
      <c r="L567" s="5" t="s">
        <v>73</v>
      </c>
      <c r="M567" s="5">
        <v>3.44</v>
      </c>
      <c r="N567" s="5" t="s">
        <v>41</v>
      </c>
      <c r="O567" s="5">
        <v>4</v>
      </c>
    </row>
    <row r="568" spans="1:15" x14ac:dyDescent="0.2">
      <c r="A568" s="5" t="s">
        <v>2194</v>
      </c>
      <c r="B568" s="5" t="s">
        <v>2195</v>
      </c>
      <c r="C568" s="5">
        <v>25</v>
      </c>
      <c r="D568" s="5" t="s">
        <v>17</v>
      </c>
      <c r="E568" s="5" t="s">
        <v>2196</v>
      </c>
      <c r="F568" s="5">
        <v>-8719</v>
      </c>
      <c r="G568" s="5" t="s">
        <v>29</v>
      </c>
      <c r="H568" s="5" t="s">
        <v>71</v>
      </c>
      <c r="I568" s="5">
        <v>124508.79</v>
      </c>
      <c r="J568" s="5" t="s">
        <v>2197</v>
      </c>
      <c r="K568" s="5" t="s">
        <v>47</v>
      </c>
      <c r="L568" s="5" t="s">
        <v>23</v>
      </c>
      <c r="M568" s="5">
        <v>2.81</v>
      </c>
      <c r="N568" s="5" t="s">
        <v>41</v>
      </c>
      <c r="O568" s="5">
        <v>27</v>
      </c>
    </row>
    <row r="569" spans="1:15" x14ac:dyDescent="0.2">
      <c r="A569" s="5" t="s">
        <v>2198</v>
      </c>
      <c r="B569" s="5" t="s">
        <v>2199</v>
      </c>
      <c r="C569" s="5">
        <v>28</v>
      </c>
      <c r="D569" s="5" t="s">
        <v>50</v>
      </c>
      <c r="E569" s="5" t="s">
        <v>2200</v>
      </c>
      <c r="F569" s="5">
        <v>-3216</v>
      </c>
      <c r="G569" s="5" t="s">
        <v>94</v>
      </c>
      <c r="H569" s="5" t="s">
        <v>20</v>
      </c>
      <c r="I569" s="5">
        <v>82588.08</v>
      </c>
      <c r="J569" s="5" t="s">
        <v>2201</v>
      </c>
      <c r="K569" s="5" t="s">
        <v>136</v>
      </c>
      <c r="L569" s="5" t="s">
        <v>23</v>
      </c>
      <c r="M569" s="5">
        <v>1.05</v>
      </c>
      <c r="N569" s="5" t="s">
        <v>74</v>
      </c>
      <c r="O569" s="5">
        <v>37</v>
      </c>
    </row>
    <row r="570" spans="1:15" x14ac:dyDescent="0.2">
      <c r="A570" s="5" t="s">
        <v>2202</v>
      </c>
      <c r="B570" s="5" t="s">
        <v>1390</v>
      </c>
      <c r="C570" s="5">
        <v>30</v>
      </c>
      <c r="D570" s="5" t="s">
        <v>17</v>
      </c>
      <c r="E570" s="5" t="s">
        <v>2203</v>
      </c>
      <c r="F570" s="5">
        <v>-8821</v>
      </c>
      <c r="G570" s="5" t="s">
        <v>94</v>
      </c>
      <c r="H570" s="5" t="s">
        <v>38</v>
      </c>
      <c r="I570" s="5">
        <v>99470.53</v>
      </c>
      <c r="J570" s="5" t="s">
        <v>2204</v>
      </c>
      <c r="K570" s="5" t="s">
        <v>55</v>
      </c>
      <c r="L570" s="5" t="s">
        <v>23</v>
      </c>
      <c r="M570" s="5">
        <v>1.24</v>
      </c>
      <c r="N570" s="5" t="s">
        <v>33</v>
      </c>
      <c r="O570" s="5">
        <v>37</v>
      </c>
    </row>
    <row r="571" spans="1:15" x14ac:dyDescent="0.2">
      <c r="A571" s="5" t="s">
        <v>2205</v>
      </c>
      <c r="B571" s="5" t="s">
        <v>2206</v>
      </c>
      <c r="C571" s="5">
        <v>63</v>
      </c>
      <c r="D571" s="5" t="s">
        <v>50</v>
      </c>
      <c r="E571" s="5" t="s">
        <v>2207</v>
      </c>
      <c r="F571" s="5">
        <v>-4835</v>
      </c>
      <c r="G571" s="5" t="s">
        <v>78</v>
      </c>
      <c r="H571" s="5" t="s">
        <v>79</v>
      </c>
      <c r="I571" s="5">
        <v>79757.789999999994</v>
      </c>
      <c r="J571" s="5" t="s">
        <v>764</v>
      </c>
      <c r="K571" s="5" t="s">
        <v>81</v>
      </c>
      <c r="L571" s="5" t="s">
        <v>73</v>
      </c>
      <c r="M571" s="5">
        <v>4.88</v>
      </c>
      <c r="N571" s="5" t="s">
        <v>57</v>
      </c>
      <c r="O571" s="5">
        <v>37</v>
      </c>
    </row>
    <row r="572" spans="1:15" x14ac:dyDescent="0.2">
      <c r="A572" s="5" t="s">
        <v>2208</v>
      </c>
      <c r="B572" s="5" t="s">
        <v>2209</v>
      </c>
      <c r="C572" s="5">
        <v>31</v>
      </c>
      <c r="D572" s="5" t="s">
        <v>27</v>
      </c>
      <c r="E572" s="5" t="s">
        <v>2210</v>
      </c>
      <c r="F572" s="5">
        <v>-3550</v>
      </c>
      <c r="G572" s="5" t="s">
        <v>29</v>
      </c>
      <c r="H572" s="5" t="s">
        <v>173</v>
      </c>
      <c r="I572" s="5">
        <v>63334.03</v>
      </c>
      <c r="J572" s="5" t="s">
        <v>2211</v>
      </c>
      <c r="K572" s="5" t="s">
        <v>47</v>
      </c>
      <c r="L572" s="5" t="s">
        <v>23</v>
      </c>
      <c r="M572" s="5">
        <v>2.37</v>
      </c>
      <c r="N572" s="5" t="s">
        <v>41</v>
      </c>
      <c r="O572" s="5">
        <v>29</v>
      </c>
    </row>
    <row r="573" spans="1:15" x14ac:dyDescent="0.2">
      <c r="A573" s="5" t="s">
        <v>2212</v>
      </c>
      <c r="B573" s="5" t="s">
        <v>2213</v>
      </c>
      <c r="C573" s="5">
        <v>43</v>
      </c>
      <c r="D573" s="5" t="s">
        <v>17</v>
      </c>
      <c r="E573" s="5" t="s">
        <v>2214</v>
      </c>
      <c r="F573" s="5">
        <v>-7181</v>
      </c>
      <c r="G573" s="5" t="s">
        <v>29</v>
      </c>
      <c r="H573" s="5" t="s">
        <v>173</v>
      </c>
      <c r="I573" s="5">
        <v>58530.6</v>
      </c>
      <c r="J573" s="5" t="s">
        <v>2215</v>
      </c>
      <c r="K573" s="5" t="s">
        <v>22</v>
      </c>
      <c r="L573" s="5" t="s">
        <v>56</v>
      </c>
      <c r="M573" s="5">
        <v>1.88</v>
      </c>
      <c r="N573" s="5" t="s">
        <v>74</v>
      </c>
      <c r="O573" s="5">
        <v>40</v>
      </c>
    </row>
    <row r="574" spans="1:15" x14ac:dyDescent="0.2">
      <c r="A574" s="5" t="s">
        <v>2216</v>
      </c>
      <c r="B574" s="5" t="s">
        <v>2217</v>
      </c>
      <c r="C574" s="5">
        <v>36</v>
      </c>
      <c r="D574" s="5" t="s">
        <v>50</v>
      </c>
      <c r="E574" s="5" t="s">
        <v>2218</v>
      </c>
      <c r="F574" s="5">
        <v>-9637</v>
      </c>
      <c r="G574" s="5" t="s">
        <v>37</v>
      </c>
      <c r="H574" s="5" t="s">
        <v>66</v>
      </c>
      <c r="I574" s="5">
        <v>64770.87</v>
      </c>
      <c r="J574" s="5" t="s">
        <v>2219</v>
      </c>
      <c r="K574" s="5" t="s">
        <v>22</v>
      </c>
      <c r="L574" s="5" t="s">
        <v>73</v>
      </c>
      <c r="M574" s="5">
        <v>1.04</v>
      </c>
      <c r="N574" s="5" t="s">
        <v>33</v>
      </c>
      <c r="O574" s="5">
        <v>1</v>
      </c>
    </row>
    <row r="575" spans="1:15" x14ac:dyDescent="0.2">
      <c r="A575" s="5" t="s">
        <v>2220</v>
      </c>
      <c r="B575" s="5" t="s">
        <v>2221</v>
      </c>
      <c r="C575" s="5">
        <v>31</v>
      </c>
      <c r="D575" s="5" t="s">
        <v>50</v>
      </c>
      <c r="E575" s="5" t="s">
        <v>2222</v>
      </c>
      <c r="F575" s="5">
        <v>-8040</v>
      </c>
      <c r="G575" s="5" t="s">
        <v>45</v>
      </c>
      <c r="H575" s="5" t="s">
        <v>144</v>
      </c>
      <c r="I575" s="5">
        <v>63872.82</v>
      </c>
      <c r="J575" s="5" t="s">
        <v>2223</v>
      </c>
      <c r="K575" s="5" t="s">
        <v>55</v>
      </c>
      <c r="L575" s="5" t="s">
        <v>32</v>
      </c>
      <c r="M575" s="5">
        <v>4.54</v>
      </c>
      <c r="N575" s="5" t="s">
        <v>24</v>
      </c>
      <c r="O575" s="5">
        <v>21</v>
      </c>
    </row>
    <row r="576" spans="1:15" x14ac:dyDescent="0.2">
      <c r="A576" s="5" t="s">
        <v>2224</v>
      </c>
      <c r="B576" s="5" t="s">
        <v>2225</v>
      </c>
      <c r="C576" s="5">
        <v>33</v>
      </c>
      <c r="D576" s="5" t="s">
        <v>27</v>
      </c>
      <c r="E576" s="5" t="s">
        <v>2226</v>
      </c>
      <c r="F576" s="5">
        <v>-6631</v>
      </c>
      <c r="G576" s="5" t="s">
        <v>19</v>
      </c>
      <c r="H576" s="5" t="s">
        <v>144</v>
      </c>
      <c r="I576" s="5">
        <v>155559.63</v>
      </c>
      <c r="J576" s="5" t="s">
        <v>2227</v>
      </c>
      <c r="K576" s="5" t="s">
        <v>104</v>
      </c>
      <c r="L576" s="5" t="s">
        <v>23</v>
      </c>
      <c r="M576" s="5">
        <v>2.35</v>
      </c>
      <c r="N576" s="5" t="s">
        <v>24</v>
      </c>
      <c r="O576" s="5">
        <v>19</v>
      </c>
    </row>
    <row r="577" spans="1:15" x14ac:dyDescent="0.2">
      <c r="A577" s="5" t="s">
        <v>2228</v>
      </c>
      <c r="B577" s="5" t="s">
        <v>2229</v>
      </c>
      <c r="C577" s="5">
        <v>45</v>
      </c>
      <c r="D577" s="5" t="s">
        <v>50</v>
      </c>
      <c r="E577" s="5" t="s">
        <v>2230</v>
      </c>
      <c r="F577" s="5">
        <v>-9119</v>
      </c>
      <c r="G577" s="5" t="s">
        <v>19</v>
      </c>
      <c r="H577" s="5" t="s">
        <v>71</v>
      </c>
      <c r="I577" s="5">
        <v>55942.68</v>
      </c>
      <c r="J577" s="5" t="s">
        <v>818</v>
      </c>
      <c r="K577" s="5" t="s">
        <v>47</v>
      </c>
      <c r="L577" s="5" t="s">
        <v>32</v>
      </c>
      <c r="M577" s="5">
        <v>3.13</v>
      </c>
      <c r="N577" s="5" t="s">
        <v>33</v>
      </c>
      <c r="O577" s="5">
        <v>20</v>
      </c>
    </row>
    <row r="578" spans="1:15" x14ac:dyDescent="0.2">
      <c r="A578" s="5" t="s">
        <v>2231</v>
      </c>
      <c r="B578" s="5" t="s">
        <v>2232</v>
      </c>
      <c r="C578" s="5">
        <v>62</v>
      </c>
      <c r="D578" s="5" t="s">
        <v>27</v>
      </c>
      <c r="E578" s="5" t="s">
        <v>2233</v>
      </c>
      <c r="F578" s="5">
        <v>-5808</v>
      </c>
      <c r="G578" s="5" t="s">
        <v>85</v>
      </c>
      <c r="H578" s="5" t="s">
        <v>194</v>
      </c>
      <c r="I578" s="5">
        <v>149490.23000000001</v>
      </c>
      <c r="J578" s="5" t="s">
        <v>2234</v>
      </c>
      <c r="K578" s="5" t="s">
        <v>47</v>
      </c>
      <c r="L578" s="5" t="s">
        <v>23</v>
      </c>
      <c r="M578" s="5">
        <v>3.52</v>
      </c>
      <c r="N578" s="5" t="s">
        <v>33</v>
      </c>
      <c r="O578" s="5">
        <v>8</v>
      </c>
    </row>
    <row r="579" spans="1:15" x14ac:dyDescent="0.2">
      <c r="A579" s="5" t="s">
        <v>2235</v>
      </c>
      <c r="B579" s="5" t="s">
        <v>2236</v>
      </c>
      <c r="C579" s="5">
        <v>53</v>
      </c>
      <c r="D579" s="5" t="s">
        <v>27</v>
      </c>
      <c r="E579" s="5" t="s">
        <v>2237</v>
      </c>
      <c r="F579" s="5">
        <v>-9896</v>
      </c>
      <c r="G579" s="5" t="s">
        <v>52</v>
      </c>
      <c r="H579" s="5" t="s">
        <v>71</v>
      </c>
      <c r="I579" s="5">
        <v>59277.86</v>
      </c>
      <c r="J579" s="5" t="s">
        <v>2238</v>
      </c>
      <c r="K579" s="5" t="s">
        <v>118</v>
      </c>
      <c r="L579" s="5" t="s">
        <v>73</v>
      </c>
      <c r="M579" s="5">
        <v>2.99</v>
      </c>
      <c r="N579" s="5" t="s">
        <v>41</v>
      </c>
      <c r="O579" s="5">
        <v>11</v>
      </c>
    </row>
    <row r="580" spans="1:15" x14ac:dyDescent="0.2">
      <c r="A580" s="5" t="s">
        <v>2239</v>
      </c>
      <c r="B580" s="5" t="s">
        <v>2240</v>
      </c>
      <c r="C580" s="5">
        <v>45</v>
      </c>
      <c r="D580" s="5" t="s">
        <v>17</v>
      </c>
      <c r="E580" s="5" t="s">
        <v>2241</v>
      </c>
      <c r="F580" s="5">
        <v>-10631</v>
      </c>
      <c r="G580" s="5" t="s">
        <v>94</v>
      </c>
      <c r="H580" s="5" t="s">
        <v>194</v>
      </c>
      <c r="I580" s="5">
        <v>119272.07</v>
      </c>
      <c r="J580" s="5" t="s">
        <v>2242</v>
      </c>
      <c r="K580" s="5" t="s">
        <v>127</v>
      </c>
      <c r="L580" s="5" t="s">
        <v>23</v>
      </c>
      <c r="M580" s="5">
        <v>1.83</v>
      </c>
      <c r="N580" s="5" t="s">
        <v>24</v>
      </c>
      <c r="O580" s="5">
        <v>28</v>
      </c>
    </row>
    <row r="581" spans="1:15" x14ac:dyDescent="0.2">
      <c r="A581" s="5" t="s">
        <v>2243</v>
      </c>
      <c r="B581" s="5" t="s">
        <v>2244</v>
      </c>
      <c r="C581" s="5">
        <v>35</v>
      </c>
      <c r="D581" s="5" t="s">
        <v>50</v>
      </c>
      <c r="E581" s="5" t="s">
        <v>2245</v>
      </c>
      <c r="F581" s="5">
        <v>-4845</v>
      </c>
      <c r="G581" s="5" t="s">
        <v>37</v>
      </c>
      <c r="H581" s="5" t="s">
        <v>194</v>
      </c>
      <c r="I581" s="5">
        <v>114830.04</v>
      </c>
      <c r="J581" s="5" t="s">
        <v>1235</v>
      </c>
      <c r="K581" s="5" t="s">
        <v>136</v>
      </c>
      <c r="L581" s="5" t="s">
        <v>73</v>
      </c>
      <c r="M581" s="5">
        <v>2.78</v>
      </c>
      <c r="N581" s="5" t="s">
        <v>33</v>
      </c>
      <c r="O581" s="5">
        <v>14</v>
      </c>
    </row>
    <row r="582" spans="1:15" x14ac:dyDescent="0.2">
      <c r="A582" s="5" t="s">
        <v>2246</v>
      </c>
      <c r="B582" s="5" t="s">
        <v>1705</v>
      </c>
      <c r="C582" s="5">
        <v>51</v>
      </c>
      <c r="D582" s="5" t="s">
        <v>17</v>
      </c>
      <c r="E582" s="5" t="s">
        <v>2247</v>
      </c>
      <c r="F582" s="5">
        <v>-9470</v>
      </c>
      <c r="G582" s="5" t="s">
        <v>94</v>
      </c>
      <c r="H582" s="5" t="s">
        <v>66</v>
      </c>
      <c r="I582" s="5">
        <v>94298.15</v>
      </c>
      <c r="J582" s="5" t="s">
        <v>2248</v>
      </c>
      <c r="K582" s="5" t="s">
        <v>40</v>
      </c>
      <c r="L582" s="5" t="s">
        <v>73</v>
      </c>
      <c r="M582" s="5">
        <v>2.09</v>
      </c>
      <c r="N582" s="5" t="s">
        <v>74</v>
      </c>
      <c r="O582" s="5">
        <v>11</v>
      </c>
    </row>
    <row r="583" spans="1:15" x14ac:dyDescent="0.2">
      <c r="A583" s="5" t="s">
        <v>2249</v>
      </c>
      <c r="B583" s="5" t="s">
        <v>657</v>
      </c>
      <c r="C583" s="5">
        <v>38</v>
      </c>
      <c r="D583" s="5" t="s">
        <v>17</v>
      </c>
      <c r="E583" s="5" t="s">
        <v>2250</v>
      </c>
      <c r="F583" s="5">
        <v>-6575</v>
      </c>
      <c r="G583" s="5" t="s">
        <v>85</v>
      </c>
      <c r="H583" s="5" t="s">
        <v>20</v>
      </c>
      <c r="I583" s="5">
        <v>114264.52</v>
      </c>
      <c r="J583" s="5" t="s">
        <v>1626</v>
      </c>
      <c r="K583" s="5" t="s">
        <v>81</v>
      </c>
      <c r="L583" s="5" t="s">
        <v>32</v>
      </c>
      <c r="M583" s="5">
        <v>1.39</v>
      </c>
      <c r="N583" s="5" t="s">
        <v>74</v>
      </c>
      <c r="O583" s="5">
        <v>23</v>
      </c>
    </row>
    <row r="584" spans="1:15" x14ac:dyDescent="0.2">
      <c r="A584" s="5" t="s">
        <v>2251</v>
      </c>
      <c r="B584" s="5" t="s">
        <v>1049</v>
      </c>
      <c r="C584" s="5">
        <v>34</v>
      </c>
      <c r="D584" s="5" t="s">
        <v>50</v>
      </c>
      <c r="E584" s="5" t="s">
        <v>2252</v>
      </c>
      <c r="F584" s="5">
        <v>-6423</v>
      </c>
      <c r="G584" s="5" t="s">
        <v>116</v>
      </c>
      <c r="H584" s="5" t="s">
        <v>194</v>
      </c>
      <c r="I584" s="5">
        <v>62643.15</v>
      </c>
      <c r="J584" s="5" t="s">
        <v>2253</v>
      </c>
      <c r="K584" s="5" t="s">
        <v>55</v>
      </c>
      <c r="L584" s="5" t="s">
        <v>73</v>
      </c>
      <c r="M584" s="5">
        <v>1.03</v>
      </c>
      <c r="N584" s="5" t="s">
        <v>33</v>
      </c>
      <c r="O584" s="5">
        <v>18</v>
      </c>
    </row>
    <row r="585" spans="1:15" x14ac:dyDescent="0.2">
      <c r="A585" s="5" t="s">
        <v>2254</v>
      </c>
      <c r="B585" s="5" t="s">
        <v>2255</v>
      </c>
      <c r="C585" s="5">
        <v>47</v>
      </c>
      <c r="D585" s="5" t="s">
        <v>17</v>
      </c>
      <c r="E585" s="5" t="s">
        <v>2256</v>
      </c>
      <c r="F585" s="5">
        <v>-9715</v>
      </c>
      <c r="G585" s="5" t="s">
        <v>85</v>
      </c>
      <c r="H585" s="5" t="s">
        <v>53</v>
      </c>
      <c r="I585" s="5">
        <v>160492.59</v>
      </c>
      <c r="J585" s="5" t="s">
        <v>2257</v>
      </c>
      <c r="K585" s="5" t="s">
        <v>47</v>
      </c>
      <c r="L585" s="5" t="s">
        <v>32</v>
      </c>
      <c r="M585" s="5">
        <v>2.9</v>
      </c>
      <c r="N585" s="5" t="s">
        <v>57</v>
      </c>
      <c r="O585" s="5">
        <v>37</v>
      </c>
    </row>
    <row r="586" spans="1:15" x14ac:dyDescent="0.2">
      <c r="A586" s="5" t="s">
        <v>2258</v>
      </c>
      <c r="B586" s="5" t="s">
        <v>2259</v>
      </c>
      <c r="C586" s="5">
        <v>51</v>
      </c>
      <c r="D586" s="5" t="s">
        <v>17</v>
      </c>
      <c r="E586" s="5" t="s">
        <v>2260</v>
      </c>
      <c r="F586" s="5">
        <v>-3863</v>
      </c>
      <c r="G586" s="5" t="s">
        <v>37</v>
      </c>
      <c r="H586" s="5" t="s">
        <v>30</v>
      </c>
      <c r="I586" s="5">
        <v>97174.98</v>
      </c>
      <c r="J586" s="5" t="s">
        <v>2261</v>
      </c>
      <c r="K586" s="5" t="s">
        <v>104</v>
      </c>
      <c r="L586" s="5" t="s">
        <v>32</v>
      </c>
      <c r="M586" s="5">
        <v>2.75</v>
      </c>
      <c r="N586" s="5" t="s">
        <v>57</v>
      </c>
      <c r="O586" s="5">
        <v>1</v>
      </c>
    </row>
    <row r="587" spans="1:15" x14ac:dyDescent="0.2">
      <c r="A587" s="5" t="s">
        <v>2262</v>
      </c>
      <c r="B587" s="5" t="s">
        <v>2263</v>
      </c>
      <c r="C587" s="5">
        <v>58</v>
      </c>
      <c r="D587" s="5" t="s">
        <v>27</v>
      </c>
      <c r="E587" s="5" t="s">
        <v>2264</v>
      </c>
      <c r="F587" s="5">
        <v>-10251</v>
      </c>
      <c r="G587" s="5" t="s">
        <v>37</v>
      </c>
      <c r="H587" s="5" t="s">
        <v>173</v>
      </c>
      <c r="I587" s="5">
        <v>67696.14</v>
      </c>
      <c r="J587" s="5" t="s">
        <v>2265</v>
      </c>
      <c r="K587" s="5" t="s">
        <v>104</v>
      </c>
      <c r="L587" s="5" t="s">
        <v>73</v>
      </c>
      <c r="M587" s="5">
        <v>2.2999999999999998</v>
      </c>
      <c r="N587" s="5" t="s">
        <v>74</v>
      </c>
      <c r="O587" s="5">
        <v>36</v>
      </c>
    </row>
    <row r="588" spans="1:15" x14ac:dyDescent="0.2">
      <c r="A588" s="5" t="s">
        <v>2266</v>
      </c>
      <c r="B588" s="5" t="s">
        <v>1982</v>
      </c>
      <c r="C588" s="5">
        <v>31</v>
      </c>
      <c r="D588" s="5" t="s">
        <v>50</v>
      </c>
      <c r="E588" s="5" t="s">
        <v>2267</v>
      </c>
      <c r="F588" s="5">
        <v>-9165</v>
      </c>
      <c r="G588" s="5" t="s">
        <v>29</v>
      </c>
      <c r="H588" s="5" t="s">
        <v>30</v>
      </c>
      <c r="I588" s="5">
        <v>172560.44</v>
      </c>
      <c r="J588" s="5" t="s">
        <v>2268</v>
      </c>
      <c r="K588" s="5" t="s">
        <v>118</v>
      </c>
      <c r="L588" s="5" t="s">
        <v>56</v>
      </c>
      <c r="M588" s="5">
        <v>1.75</v>
      </c>
      <c r="N588" s="5" t="s">
        <v>74</v>
      </c>
      <c r="O588" s="5">
        <v>21</v>
      </c>
    </row>
    <row r="589" spans="1:15" x14ac:dyDescent="0.2">
      <c r="A589" s="5" t="s">
        <v>2269</v>
      </c>
      <c r="B589" s="5" t="s">
        <v>2270</v>
      </c>
      <c r="C589" s="5">
        <v>62</v>
      </c>
      <c r="D589" s="5" t="s">
        <v>50</v>
      </c>
      <c r="E589" s="5" t="s">
        <v>2271</v>
      </c>
      <c r="F589" s="5">
        <v>-4490</v>
      </c>
      <c r="G589" s="5" t="s">
        <v>45</v>
      </c>
      <c r="H589" s="5" t="s">
        <v>38</v>
      </c>
      <c r="I589" s="5">
        <v>105848.93</v>
      </c>
      <c r="J589" s="5" t="s">
        <v>2272</v>
      </c>
      <c r="K589" s="5" t="s">
        <v>47</v>
      </c>
      <c r="L589" s="5" t="s">
        <v>23</v>
      </c>
      <c r="M589" s="5">
        <v>4.6500000000000004</v>
      </c>
      <c r="N589" s="5" t="s">
        <v>41</v>
      </c>
      <c r="O589" s="5">
        <v>18</v>
      </c>
    </row>
    <row r="590" spans="1:15" x14ac:dyDescent="0.2">
      <c r="A590" s="5" t="s">
        <v>2273</v>
      </c>
      <c r="B590" s="5" t="s">
        <v>2274</v>
      </c>
      <c r="C590" s="5">
        <v>40</v>
      </c>
      <c r="D590" s="5" t="s">
        <v>17</v>
      </c>
      <c r="E590" s="5" t="s">
        <v>2275</v>
      </c>
      <c r="F590" s="5">
        <v>-2776</v>
      </c>
      <c r="G590" s="5" t="s">
        <v>37</v>
      </c>
      <c r="H590" s="5" t="s">
        <v>20</v>
      </c>
      <c r="I590" s="5">
        <v>36601.83</v>
      </c>
      <c r="J590" s="5" t="s">
        <v>2276</v>
      </c>
      <c r="K590" s="5" t="s">
        <v>104</v>
      </c>
      <c r="L590" s="5" t="s">
        <v>56</v>
      </c>
      <c r="M590" s="5">
        <v>1.63</v>
      </c>
      <c r="N590" s="5" t="s">
        <v>74</v>
      </c>
      <c r="O590" s="5">
        <v>8</v>
      </c>
    </row>
    <row r="591" spans="1:15" x14ac:dyDescent="0.2">
      <c r="A591" s="5" t="s">
        <v>2277</v>
      </c>
      <c r="B591" s="5" t="s">
        <v>2278</v>
      </c>
      <c r="C591" s="5">
        <v>52</v>
      </c>
      <c r="D591" s="5" t="s">
        <v>17</v>
      </c>
      <c r="E591" s="5" t="s">
        <v>2279</v>
      </c>
      <c r="F591" s="5">
        <v>-5965</v>
      </c>
      <c r="G591" s="5" t="s">
        <v>78</v>
      </c>
      <c r="H591" s="5" t="s">
        <v>30</v>
      </c>
      <c r="I591" s="5">
        <v>79914.789999999994</v>
      </c>
      <c r="J591" s="5" t="s">
        <v>2280</v>
      </c>
      <c r="K591" s="5" t="s">
        <v>40</v>
      </c>
      <c r="L591" s="5" t="s">
        <v>32</v>
      </c>
      <c r="M591" s="5">
        <v>3.41</v>
      </c>
      <c r="N591" s="5" t="s">
        <v>33</v>
      </c>
      <c r="O591" s="5">
        <v>37</v>
      </c>
    </row>
    <row r="592" spans="1:15" x14ac:dyDescent="0.2">
      <c r="A592" s="5" t="s">
        <v>2281</v>
      </c>
      <c r="B592" s="5" t="s">
        <v>2282</v>
      </c>
      <c r="C592" s="5">
        <v>65</v>
      </c>
      <c r="D592" s="5" t="s">
        <v>50</v>
      </c>
      <c r="E592" s="5" t="s">
        <v>2283</v>
      </c>
      <c r="F592" s="5">
        <v>-3849</v>
      </c>
      <c r="G592" s="5" t="s">
        <v>94</v>
      </c>
      <c r="H592" s="5" t="s">
        <v>71</v>
      </c>
      <c r="I592" s="5">
        <v>154564.48000000001</v>
      </c>
      <c r="J592" s="5" t="s">
        <v>2284</v>
      </c>
      <c r="K592" s="5" t="s">
        <v>47</v>
      </c>
      <c r="L592" s="5" t="s">
        <v>73</v>
      </c>
      <c r="M592" s="5">
        <v>4.6399999999999997</v>
      </c>
      <c r="N592" s="5" t="s">
        <v>41</v>
      </c>
      <c r="O592" s="5">
        <v>29</v>
      </c>
    </row>
    <row r="593" spans="1:15" x14ac:dyDescent="0.2">
      <c r="A593" s="5" t="s">
        <v>2285</v>
      </c>
      <c r="B593" s="5" t="s">
        <v>2286</v>
      </c>
      <c r="C593" s="5">
        <v>24</v>
      </c>
      <c r="D593" s="5" t="s">
        <v>17</v>
      </c>
      <c r="E593" s="5" t="s">
        <v>2287</v>
      </c>
      <c r="F593" s="5">
        <v>-9730</v>
      </c>
      <c r="G593" s="5" t="s">
        <v>37</v>
      </c>
      <c r="H593" s="5" t="s">
        <v>194</v>
      </c>
      <c r="I593" s="5">
        <v>91708.1</v>
      </c>
      <c r="J593" s="5" t="s">
        <v>2288</v>
      </c>
      <c r="K593" s="5" t="s">
        <v>55</v>
      </c>
      <c r="L593" s="5" t="s">
        <v>56</v>
      </c>
      <c r="M593" s="5">
        <v>2</v>
      </c>
      <c r="N593" s="5" t="s">
        <v>57</v>
      </c>
      <c r="O593" s="5">
        <v>27</v>
      </c>
    </row>
    <row r="594" spans="1:15" x14ac:dyDescent="0.2">
      <c r="A594" s="5" t="s">
        <v>2289</v>
      </c>
      <c r="B594" s="5" t="s">
        <v>2290</v>
      </c>
      <c r="C594" s="5">
        <v>64</v>
      </c>
      <c r="D594" s="5" t="s">
        <v>27</v>
      </c>
      <c r="E594" s="5" t="s">
        <v>2291</v>
      </c>
      <c r="F594" s="5">
        <v>-8425</v>
      </c>
      <c r="G594" s="5" t="s">
        <v>45</v>
      </c>
      <c r="H594" s="5" t="s">
        <v>30</v>
      </c>
      <c r="I594" s="5">
        <v>163403.56</v>
      </c>
      <c r="J594" s="5" t="s">
        <v>2292</v>
      </c>
      <c r="K594" s="5" t="s">
        <v>81</v>
      </c>
      <c r="L594" s="5" t="s">
        <v>73</v>
      </c>
      <c r="M594" s="5">
        <v>3.67</v>
      </c>
      <c r="N594" s="5" t="s">
        <v>74</v>
      </c>
      <c r="O594" s="5">
        <v>13</v>
      </c>
    </row>
    <row r="595" spans="1:15" x14ac:dyDescent="0.2">
      <c r="A595" s="5" t="s">
        <v>2293</v>
      </c>
      <c r="B595" s="5" t="s">
        <v>2294</v>
      </c>
      <c r="C595" s="5">
        <v>57</v>
      </c>
      <c r="D595" s="5" t="s">
        <v>27</v>
      </c>
      <c r="E595" s="5" t="s">
        <v>2295</v>
      </c>
      <c r="F595" s="5">
        <v>-3873</v>
      </c>
      <c r="G595" s="5" t="s">
        <v>85</v>
      </c>
      <c r="H595" s="5" t="s">
        <v>173</v>
      </c>
      <c r="I595" s="5">
        <v>94463.93</v>
      </c>
      <c r="J595" s="5" t="s">
        <v>2296</v>
      </c>
      <c r="K595" s="5" t="s">
        <v>81</v>
      </c>
      <c r="L595" s="5" t="s">
        <v>32</v>
      </c>
      <c r="M595" s="5">
        <v>3.02</v>
      </c>
      <c r="N595" s="5" t="s">
        <v>41</v>
      </c>
      <c r="O595" s="5">
        <v>1</v>
      </c>
    </row>
    <row r="596" spans="1:15" x14ac:dyDescent="0.2">
      <c r="A596" s="5" t="s">
        <v>2297</v>
      </c>
      <c r="B596" s="5" t="s">
        <v>2298</v>
      </c>
      <c r="C596" s="5">
        <v>65</v>
      </c>
      <c r="D596" s="5" t="s">
        <v>17</v>
      </c>
      <c r="E596" s="5" t="s">
        <v>2299</v>
      </c>
      <c r="F596" s="5">
        <v>-8582</v>
      </c>
      <c r="G596" s="5" t="s">
        <v>99</v>
      </c>
      <c r="H596" s="5" t="s">
        <v>66</v>
      </c>
      <c r="I596" s="5">
        <v>40477.33</v>
      </c>
      <c r="J596" s="5" t="s">
        <v>2150</v>
      </c>
      <c r="K596" s="5" t="s">
        <v>136</v>
      </c>
      <c r="L596" s="5" t="s">
        <v>32</v>
      </c>
      <c r="M596" s="5">
        <v>2.31</v>
      </c>
      <c r="N596" s="5" t="s">
        <v>41</v>
      </c>
      <c r="O596" s="5">
        <v>31</v>
      </c>
    </row>
    <row r="597" spans="1:15" x14ac:dyDescent="0.2">
      <c r="A597" s="5" t="s">
        <v>2300</v>
      </c>
      <c r="B597" s="5" t="s">
        <v>2301</v>
      </c>
      <c r="C597" s="5">
        <v>27</v>
      </c>
      <c r="D597" s="5" t="s">
        <v>17</v>
      </c>
      <c r="E597" s="5" t="s">
        <v>2302</v>
      </c>
      <c r="F597" s="5">
        <v>-9448</v>
      </c>
      <c r="G597" s="5" t="s">
        <v>78</v>
      </c>
      <c r="H597" s="5" t="s">
        <v>79</v>
      </c>
      <c r="I597" s="5">
        <v>153961.87</v>
      </c>
      <c r="J597" s="5" t="s">
        <v>294</v>
      </c>
      <c r="K597" s="5" t="s">
        <v>55</v>
      </c>
      <c r="L597" s="5" t="s">
        <v>32</v>
      </c>
      <c r="M597" s="5">
        <v>4.3499999999999996</v>
      </c>
      <c r="N597" s="5" t="s">
        <v>57</v>
      </c>
      <c r="O597" s="5">
        <v>6</v>
      </c>
    </row>
    <row r="598" spans="1:15" x14ac:dyDescent="0.2">
      <c r="A598" s="5" t="s">
        <v>2303</v>
      </c>
      <c r="B598" s="5" t="s">
        <v>2304</v>
      </c>
      <c r="C598" s="5">
        <v>29</v>
      </c>
      <c r="D598" s="5" t="s">
        <v>17</v>
      </c>
      <c r="E598" s="5" t="s">
        <v>2305</v>
      </c>
      <c r="F598" s="5">
        <v>-3142</v>
      </c>
      <c r="G598" s="5" t="s">
        <v>45</v>
      </c>
      <c r="H598" s="5" t="s">
        <v>194</v>
      </c>
      <c r="I598" s="5">
        <v>57256.99</v>
      </c>
      <c r="J598" s="5" t="s">
        <v>2306</v>
      </c>
      <c r="K598" s="5" t="s">
        <v>55</v>
      </c>
      <c r="L598" s="5" t="s">
        <v>32</v>
      </c>
      <c r="M598" s="5">
        <v>3.86</v>
      </c>
      <c r="N598" s="5" t="s">
        <v>57</v>
      </c>
      <c r="O598" s="5">
        <v>13</v>
      </c>
    </row>
    <row r="599" spans="1:15" x14ac:dyDescent="0.2">
      <c r="A599" s="5" t="s">
        <v>2307</v>
      </c>
      <c r="B599" s="5" t="s">
        <v>2308</v>
      </c>
      <c r="C599" s="5">
        <v>25</v>
      </c>
      <c r="D599" s="5" t="s">
        <v>17</v>
      </c>
      <c r="E599" s="5" t="s">
        <v>2309</v>
      </c>
      <c r="F599" s="5">
        <v>-4317</v>
      </c>
      <c r="G599" s="5" t="s">
        <v>29</v>
      </c>
      <c r="H599" s="5" t="s">
        <v>194</v>
      </c>
      <c r="I599" s="5">
        <v>99378.07</v>
      </c>
      <c r="J599" s="5" t="s">
        <v>2310</v>
      </c>
      <c r="K599" s="5" t="s">
        <v>22</v>
      </c>
      <c r="L599" s="5" t="s">
        <v>23</v>
      </c>
      <c r="M599" s="5">
        <v>4.09</v>
      </c>
      <c r="N599" s="5" t="s">
        <v>24</v>
      </c>
      <c r="O599" s="5">
        <v>15</v>
      </c>
    </row>
    <row r="600" spans="1:15" x14ac:dyDescent="0.2">
      <c r="A600" s="5" t="s">
        <v>2311</v>
      </c>
      <c r="B600" s="5" t="s">
        <v>2312</v>
      </c>
      <c r="C600" s="5">
        <v>34</v>
      </c>
      <c r="D600" s="5" t="s">
        <v>27</v>
      </c>
      <c r="E600" s="5" t="s">
        <v>2313</v>
      </c>
      <c r="F600" s="5">
        <v>-1996</v>
      </c>
      <c r="G600" s="5" t="s">
        <v>37</v>
      </c>
      <c r="H600" s="5" t="s">
        <v>30</v>
      </c>
      <c r="I600" s="5">
        <v>133594.13</v>
      </c>
      <c r="J600" s="5" t="s">
        <v>2314</v>
      </c>
      <c r="K600" s="5" t="s">
        <v>47</v>
      </c>
      <c r="L600" s="5" t="s">
        <v>23</v>
      </c>
      <c r="M600" s="5">
        <v>4.1900000000000004</v>
      </c>
      <c r="N600" s="5" t="s">
        <v>24</v>
      </c>
      <c r="O600" s="5">
        <v>10</v>
      </c>
    </row>
    <row r="601" spans="1:15" x14ac:dyDescent="0.2">
      <c r="A601" s="5" t="s">
        <v>2315</v>
      </c>
      <c r="B601" s="5" t="s">
        <v>2316</v>
      </c>
      <c r="C601" s="5">
        <v>54</v>
      </c>
      <c r="D601" s="5" t="s">
        <v>27</v>
      </c>
      <c r="E601" s="5" t="s">
        <v>2317</v>
      </c>
      <c r="F601" s="5">
        <v>-5309</v>
      </c>
      <c r="G601" s="5" t="s">
        <v>52</v>
      </c>
      <c r="H601" s="5" t="s">
        <v>30</v>
      </c>
      <c r="I601" s="5">
        <v>170477.47</v>
      </c>
      <c r="J601" s="5" t="s">
        <v>1332</v>
      </c>
      <c r="K601" s="5" t="s">
        <v>104</v>
      </c>
      <c r="L601" s="5" t="s">
        <v>23</v>
      </c>
      <c r="M601" s="5">
        <v>1.93</v>
      </c>
      <c r="N601" s="5" t="s">
        <v>74</v>
      </c>
      <c r="O601" s="5">
        <v>22</v>
      </c>
    </row>
    <row r="602" spans="1:15" x14ac:dyDescent="0.2">
      <c r="A602" s="5" t="s">
        <v>2318</v>
      </c>
      <c r="B602" s="5" t="s">
        <v>2319</v>
      </c>
      <c r="C602" s="5">
        <v>22</v>
      </c>
      <c r="D602" s="5" t="s">
        <v>50</v>
      </c>
      <c r="E602" s="5" t="s">
        <v>2320</v>
      </c>
      <c r="F602" s="5">
        <v>-8010</v>
      </c>
      <c r="G602" s="5" t="s">
        <v>99</v>
      </c>
      <c r="H602" s="5" t="s">
        <v>79</v>
      </c>
      <c r="I602" s="5">
        <v>66913.95</v>
      </c>
      <c r="J602" s="5" t="s">
        <v>2321</v>
      </c>
      <c r="K602" s="5" t="s">
        <v>81</v>
      </c>
      <c r="L602" s="5" t="s">
        <v>73</v>
      </c>
      <c r="M602" s="5">
        <v>1.18</v>
      </c>
      <c r="N602" s="5" t="s">
        <v>24</v>
      </c>
      <c r="O602" s="5">
        <v>26</v>
      </c>
    </row>
    <row r="603" spans="1:15" x14ac:dyDescent="0.2">
      <c r="A603" s="5" t="s">
        <v>2322</v>
      </c>
      <c r="B603" s="5" t="s">
        <v>2323</v>
      </c>
      <c r="C603" s="5">
        <v>60</v>
      </c>
      <c r="D603" s="5" t="s">
        <v>50</v>
      </c>
      <c r="E603" s="5" t="s">
        <v>2324</v>
      </c>
      <c r="F603" s="5">
        <v>-5386</v>
      </c>
      <c r="G603" s="5" t="s">
        <v>116</v>
      </c>
      <c r="H603" s="5" t="s">
        <v>71</v>
      </c>
      <c r="I603" s="5">
        <v>121980.74</v>
      </c>
      <c r="J603" s="5" t="s">
        <v>2325</v>
      </c>
      <c r="K603" s="5" t="s">
        <v>104</v>
      </c>
      <c r="L603" s="5" t="s">
        <v>32</v>
      </c>
      <c r="M603" s="5">
        <v>2.33</v>
      </c>
      <c r="N603" s="5" t="s">
        <v>33</v>
      </c>
      <c r="O603" s="5">
        <v>30</v>
      </c>
    </row>
    <row r="604" spans="1:15" x14ac:dyDescent="0.2">
      <c r="A604" s="5" t="s">
        <v>2326</v>
      </c>
      <c r="B604" s="5" t="s">
        <v>720</v>
      </c>
      <c r="C604" s="5">
        <v>23</v>
      </c>
      <c r="D604" s="5" t="s">
        <v>17</v>
      </c>
      <c r="E604" s="5" t="s">
        <v>2327</v>
      </c>
      <c r="F604" s="5">
        <v>-10521</v>
      </c>
      <c r="G604" s="5" t="s">
        <v>99</v>
      </c>
      <c r="H604" s="5" t="s">
        <v>20</v>
      </c>
      <c r="I604" s="5">
        <v>120182.94</v>
      </c>
      <c r="J604" s="5" t="s">
        <v>2328</v>
      </c>
      <c r="K604" s="5" t="s">
        <v>47</v>
      </c>
      <c r="L604" s="5" t="s">
        <v>23</v>
      </c>
      <c r="M604" s="5">
        <v>3.47</v>
      </c>
      <c r="N604" s="5" t="s">
        <v>74</v>
      </c>
      <c r="O604" s="5">
        <v>19</v>
      </c>
    </row>
    <row r="605" spans="1:15" x14ac:dyDescent="0.2">
      <c r="A605" s="5" t="s">
        <v>2329</v>
      </c>
      <c r="B605" s="5" t="s">
        <v>2330</v>
      </c>
      <c r="C605" s="5">
        <v>49</v>
      </c>
      <c r="D605" s="5" t="s">
        <v>27</v>
      </c>
      <c r="E605" s="5" t="s">
        <v>2331</v>
      </c>
      <c r="F605" s="5">
        <v>-3694</v>
      </c>
      <c r="G605" s="5" t="s">
        <v>37</v>
      </c>
      <c r="H605" s="5" t="s">
        <v>79</v>
      </c>
      <c r="I605" s="5">
        <v>78009.14</v>
      </c>
      <c r="J605" s="5" t="s">
        <v>2332</v>
      </c>
      <c r="K605" s="5" t="s">
        <v>104</v>
      </c>
      <c r="L605" s="5" t="s">
        <v>32</v>
      </c>
      <c r="M605" s="5">
        <v>3.57</v>
      </c>
      <c r="N605" s="5" t="s">
        <v>24</v>
      </c>
      <c r="O605" s="5">
        <v>38</v>
      </c>
    </row>
    <row r="606" spans="1:15" x14ac:dyDescent="0.2">
      <c r="A606" s="5" t="s">
        <v>2333</v>
      </c>
      <c r="B606" s="5" t="s">
        <v>2334</v>
      </c>
      <c r="C606" s="5">
        <v>43</v>
      </c>
      <c r="D606" s="5" t="s">
        <v>27</v>
      </c>
      <c r="E606" s="5" t="s">
        <v>2335</v>
      </c>
      <c r="F606" s="5">
        <v>-2931</v>
      </c>
      <c r="G606" s="5" t="s">
        <v>85</v>
      </c>
      <c r="H606" s="5" t="s">
        <v>66</v>
      </c>
      <c r="I606" s="5">
        <v>128966.73</v>
      </c>
      <c r="J606" s="5" t="s">
        <v>1775</v>
      </c>
      <c r="K606" s="5" t="s">
        <v>22</v>
      </c>
      <c r="L606" s="5" t="s">
        <v>32</v>
      </c>
      <c r="M606" s="5">
        <v>4.3899999999999997</v>
      </c>
      <c r="N606" s="5" t="s">
        <v>33</v>
      </c>
      <c r="O606" s="5">
        <v>21</v>
      </c>
    </row>
    <row r="607" spans="1:15" x14ac:dyDescent="0.2">
      <c r="A607" s="5" t="s">
        <v>2336</v>
      </c>
      <c r="B607" s="5" t="s">
        <v>2337</v>
      </c>
      <c r="C607" s="5">
        <v>56</v>
      </c>
      <c r="D607" s="5" t="s">
        <v>27</v>
      </c>
      <c r="E607" s="5" t="s">
        <v>2338</v>
      </c>
      <c r="F607" s="5">
        <v>-6017</v>
      </c>
      <c r="G607" s="5" t="s">
        <v>52</v>
      </c>
      <c r="H607" s="5" t="s">
        <v>66</v>
      </c>
      <c r="I607" s="5">
        <v>110613.43</v>
      </c>
      <c r="J607" s="5" t="s">
        <v>2339</v>
      </c>
      <c r="K607" s="5" t="s">
        <v>40</v>
      </c>
      <c r="L607" s="5" t="s">
        <v>23</v>
      </c>
      <c r="M607" s="5">
        <v>1.26</v>
      </c>
      <c r="N607" s="5" t="s">
        <v>41</v>
      </c>
      <c r="O607" s="5">
        <v>4</v>
      </c>
    </row>
    <row r="608" spans="1:15" x14ac:dyDescent="0.2">
      <c r="A608" s="5" t="s">
        <v>2340</v>
      </c>
      <c r="B608" s="5" t="s">
        <v>2341</v>
      </c>
      <c r="C608" s="5">
        <v>62</v>
      </c>
      <c r="D608" s="5" t="s">
        <v>27</v>
      </c>
      <c r="E608" s="5" t="s">
        <v>2342</v>
      </c>
      <c r="F608" s="5">
        <v>-4365</v>
      </c>
      <c r="G608" s="5" t="s">
        <v>52</v>
      </c>
      <c r="H608" s="5" t="s">
        <v>20</v>
      </c>
      <c r="I608" s="5">
        <v>155527.03</v>
      </c>
      <c r="J608" s="5" t="s">
        <v>2343</v>
      </c>
      <c r="K608" s="5" t="s">
        <v>47</v>
      </c>
      <c r="L608" s="5" t="s">
        <v>23</v>
      </c>
      <c r="M608" s="5">
        <v>2.7</v>
      </c>
      <c r="N608" s="5" t="s">
        <v>41</v>
      </c>
      <c r="O608" s="5">
        <v>19</v>
      </c>
    </row>
    <row r="609" spans="1:15" x14ac:dyDescent="0.2">
      <c r="A609" s="5" t="s">
        <v>2344</v>
      </c>
      <c r="B609" s="5" t="s">
        <v>943</v>
      </c>
      <c r="C609" s="5">
        <v>34</v>
      </c>
      <c r="D609" s="5" t="s">
        <v>27</v>
      </c>
      <c r="E609" s="5" t="s">
        <v>2345</v>
      </c>
      <c r="F609" s="5">
        <v>-6178</v>
      </c>
      <c r="G609" s="5" t="s">
        <v>116</v>
      </c>
      <c r="H609" s="5" t="s">
        <v>194</v>
      </c>
      <c r="I609" s="5">
        <v>118581.17</v>
      </c>
      <c r="J609" s="5" t="s">
        <v>2346</v>
      </c>
      <c r="K609" s="5" t="s">
        <v>47</v>
      </c>
      <c r="L609" s="5" t="s">
        <v>73</v>
      </c>
      <c r="M609" s="5">
        <v>4.45</v>
      </c>
      <c r="N609" s="5" t="s">
        <v>41</v>
      </c>
      <c r="O609" s="5">
        <v>5</v>
      </c>
    </row>
    <row r="610" spans="1:15" x14ac:dyDescent="0.2">
      <c r="A610" s="5" t="s">
        <v>2347</v>
      </c>
      <c r="B610" s="5" t="s">
        <v>2348</v>
      </c>
      <c r="C610" s="5">
        <v>46</v>
      </c>
      <c r="D610" s="5" t="s">
        <v>27</v>
      </c>
      <c r="E610" s="5" t="s">
        <v>2349</v>
      </c>
      <c r="F610" s="5">
        <v>-10460</v>
      </c>
      <c r="G610" s="5" t="s">
        <v>52</v>
      </c>
      <c r="H610" s="5" t="s">
        <v>66</v>
      </c>
      <c r="I610" s="5">
        <v>145247.04999999999</v>
      </c>
      <c r="J610" s="5" t="s">
        <v>1845</v>
      </c>
      <c r="K610" s="5" t="s">
        <v>40</v>
      </c>
      <c r="L610" s="5" t="s">
        <v>23</v>
      </c>
      <c r="M610" s="5">
        <v>4.05</v>
      </c>
      <c r="N610" s="5" t="s">
        <v>41</v>
      </c>
      <c r="O610" s="5">
        <v>5</v>
      </c>
    </row>
    <row r="611" spans="1:15" x14ac:dyDescent="0.2">
      <c r="A611" s="5" t="s">
        <v>2350</v>
      </c>
      <c r="B611" s="5" t="s">
        <v>2351</v>
      </c>
      <c r="C611" s="5">
        <v>60</v>
      </c>
      <c r="D611" s="5" t="s">
        <v>17</v>
      </c>
      <c r="E611" s="5" t="s">
        <v>2352</v>
      </c>
      <c r="F611" s="5">
        <v>-5487</v>
      </c>
      <c r="G611" s="5" t="s">
        <v>116</v>
      </c>
      <c r="H611" s="5" t="s">
        <v>66</v>
      </c>
      <c r="I611" s="5">
        <v>102229.43</v>
      </c>
      <c r="J611" s="5" t="s">
        <v>2353</v>
      </c>
      <c r="K611" s="5" t="s">
        <v>81</v>
      </c>
      <c r="L611" s="5" t="s">
        <v>56</v>
      </c>
      <c r="M611" s="5">
        <v>3.25</v>
      </c>
      <c r="N611" s="5" t="s">
        <v>41</v>
      </c>
      <c r="O611" s="5">
        <v>4</v>
      </c>
    </row>
    <row r="612" spans="1:15" x14ac:dyDescent="0.2">
      <c r="A612" s="5" t="s">
        <v>2354</v>
      </c>
      <c r="B612" s="5" t="s">
        <v>2355</v>
      </c>
      <c r="C612" s="5">
        <v>52</v>
      </c>
      <c r="D612" s="5" t="s">
        <v>27</v>
      </c>
      <c r="E612" s="5" t="s">
        <v>2356</v>
      </c>
      <c r="F612" s="5">
        <v>-1707</v>
      </c>
      <c r="G612" s="5" t="s">
        <v>85</v>
      </c>
      <c r="H612" s="5" t="s">
        <v>173</v>
      </c>
      <c r="I612" s="5">
        <v>106260.79</v>
      </c>
      <c r="J612" s="5" t="s">
        <v>791</v>
      </c>
      <c r="K612" s="5" t="s">
        <v>104</v>
      </c>
      <c r="L612" s="5" t="s">
        <v>73</v>
      </c>
      <c r="M612" s="5">
        <v>2.54</v>
      </c>
      <c r="N612" s="5" t="s">
        <v>33</v>
      </c>
      <c r="O612" s="5">
        <v>37</v>
      </c>
    </row>
    <row r="613" spans="1:15" x14ac:dyDescent="0.2">
      <c r="A613" s="5" t="s">
        <v>2357</v>
      </c>
      <c r="B613" s="5" t="s">
        <v>2358</v>
      </c>
      <c r="C613" s="5">
        <v>24</v>
      </c>
      <c r="D613" s="5" t="s">
        <v>27</v>
      </c>
      <c r="E613" s="5" t="s">
        <v>2359</v>
      </c>
      <c r="F613" s="5">
        <v>-5226</v>
      </c>
      <c r="G613" s="5" t="s">
        <v>29</v>
      </c>
      <c r="H613" s="5" t="s">
        <v>194</v>
      </c>
      <c r="I613" s="5">
        <v>146834.20000000001</v>
      </c>
      <c r="J613" s="5" t="s">
        <v>2360</v>
      </c>
      <c r="K613" s="5" t="s">
        <v>62</v>
      </c>
      <c r="L613" s="5" t="s">
        <v>56</v>
      </c>
      <c r="M613" s="5">
        <v>3.54</v>
      </c>
      <c r="N613" s="5" t="s">
        <v>33</v>
      </c>
      <c r="O613" s="5">
        <v>3</v>
      </c>
    </row>
    <row r="614" spans="1:15" x14ac:dyDescent="0.2">
      <c r="A614" s="5" t="s">
        <v>2361</v>
      </c>
      <c r="B614" s="5" t="s">
        <v>2362</v>
      </c>
      <c r="C614" s="5">
        <v>49</v>
      </c>
      <c r="D614" s="5" t="s">
        <v>17</v>
      </c>
      <c r="E614" s="5" t="s">
        <v>2363</v>
      </c>
      <c r="F614" s="5">
        <v>-2601</v>
      </c>
      <c r="G614" s="5" t="s">
        <v>37</v>
      </c>
      <c r="H614" s="5" t="s">
        <v>144</v>
      </c>
      <c r="I614" s="5">
        <v>136133.35999999999</v>
      </c>
      <c r="J614" s="5" t="s">
        <v>131</v>
      </c>
      <c r="K614" s="5" t="s">
        <v>55</v>
      </c>
      <c r="L614" s="5" t="s">
        <v>73</v>
      </c>
      <c r="M614" s="5">
        <v>3.42</v>
      </c>
      <c r="N614" s="5" t="s">
        <v>24</v>
      </c>
      <c r="O614" s="5">
        <v>16</v>
      </c>
    </row>
    <row r="615" spans="1:15" x14ac:dyDescent="0.2">
      <c r="A615" s="5" t="s">
        <v>2364</v>
      </c>
      <c r="B615" s="5" t="s">
        <v>2365</v>
      </c>
      <c r="C615" s="5">
        <v>59</v>
      </c>
      <c r="D615" s="5" t="s">
        <v>17</v>
      </c>
      <c r="E615" s="5" t="s">
        <v>2366</v>
      </c>
      <c r="F615" s="5">
        <v>-2942</v>
      </c>
      <c r="G615" s="5" t="s">
        <v>29</v>
      </c>
      <c r="H615" s="5" t="s">
        <v>66</v>
      </c>
      <c r="I615" s="5">
        <v>137380.12</v>
      </c>
      <c r="J615" s="5" t="s">
        <v>2367</v>
      </c>
      <c r="K615" s="5" t="s">
        <v>118</v>
      </c>
      <c r="L615" s="5" t="s">
        <v>32</v>
      </c>
      <c r="M615" s="5">
        <v>4.5</v>
      </c>
      <c r="N615" s="5" t="s">
        <v>24</v>
      </c>
      <c r="O615" s="5">
        <v>27</v>
      </c>
    </row>
    <row r="616" spans="1:15" x14ac:dyDescent="0.2">
      <c r="A616" s="5" t="s">
        <v>2368</v>
      </c>
      <c r="B616" s="5" t="s">
        <v>1960</v>
      </c>
      <c r="C616" s="5">
        <v>41</v>
      </c>
      <c r="D616" s="5" t="s">
        <v>17</v>
      </c>
      <c r="E616" s="5" t="s">
        <v>2369</v>
      </c>
      <c r="F616" s="5">
        <v>-7409</v>
      </c>
      <c r="G616" s="5" t="s">
        <v>29</v>
      </c>
      <c r="H616" s="5" t="s">
        <v>71</v>
      </c>
      <c r="I616" s="5">
        <v>50844.74</v>
      </c>
      <c r="J616" s="5" t="s">
        <v>2370</v>
      </c>
      <c r="K616" s="5" t="s">
        <v>62</v>
      </c>
      <c r="L616" s="5" t="s">
        <v>32</v>
      </c>
      <c r="M616" s="5">
        <v>2.08</v>
      </c>
      <c r="N616" s="5" t="s">
        <v>24</v>
      </c>
      <c r="O616" s="5">
        <v>25</v>
      </c>
    </row>
    <row r="617" spans="1:15" x14ac:dyDescent="0.2">
      <c r="A617" s="5" t="s">
        <v>2371</v>
      </c>
      <c r="B617" s="5" t="s">
        <v>2372</v>
      </c>
      <c r="C617" s="5">
        <v>22</v>
      </c>
      <c r="D617" s="5" t="s">
        <v>27</v>
      </c>
      <c r="E617" s="5" t="s">
        <v>2373</v>
      </c>
      <c r="F617" s="5">
        <v>-2543</v>
      </c>
      <c r="G617" s="5" t="s">
        <v>29</v>
      </c>
      <c r="H617" s="5" t="s">
        <v>20</v>
      </c>
      <c r="I617" s="5">
        <v>95442.14</v>
      </c>
      <c r="J617" s="5" t="s">
        <v>1775</v>
      </c>
      <c r="K617" s="5" t="s">
        <v>104</v>
      </c>
      <c r="L617" s="5" t="s">
        <v>32</v>
      </c>
      <c r="M617" s="5">
        <v>1.71</v>
      </c>
      <c r="N617" s="5" t="s">
        <v>24</v>
      </c>
      <c r="O617" s="5">
        <v>8</v>
      </c>
    </row>
    <row r="618" spans="1:15" x14ac:dyDescent="0.2">
      <c r="A618" s="5" t="s">
        <v>2374</v>
      </c>
      <c r="B618" s="5" t="s">
        <v>2375</v>
      </c>
      <c r="C618" s="5">
        <v>33</v>
      </c>
      <c r="D618" s="5" t="s">
        <v>17</v>
      </c>
      <c r="E618" s="5" t="s">
        <v>2376</v>
      </c>
      <c r="F618" s="5">
        <v>-5822</v>
      </c>
      <c r="G618" s="5" t="s">
        <v>78</v>
      </c>
      <c r="H618" s="5" t="s">
        <v>30</v>
      </c>
      <c r="I618" s="5">
        <v>43552.4</v>
      </c>
      <c r="J618" s="5" t="s">
        <v>2377</v>
      </c>
      <c r="K618" s="5" t="s">
        <v>47</v>
      </c>
      <c r="L618" s="5" t="s">
        <v>73</v>
      </c>
      <c r="M618" s="5">
        <v>4.93</v>
      </c>
      <c r="N618" s="5" t="s">
        <v>41</v>
      </c>
      <c r="O618" s="5">
        <v>28</v>
      </c>
    </row>
    <row r="619" spans="1:15" x14ac:dyDescent="0.2">
      <c r="A619" s="5" t="s">
        <v>2378</v>
      </c>
      <c r="B619" s="5" t="s">
        <v>2379</v>
      </c>
      <c r="C619" s="5">
        <v>28</v>
      </c>
      <c r="D619" s="5" t="s">
        <v>17</v>
      </c>
      <c r="E619" s="5" t="s">
        <v>2380</v>
      </c>
      <c r="F619" s="5">
        <v>-3084</v>
      </c>
      <c r="G619" s="5" t="s">
        <v>29</v>
      </c>
      <c r="H619" s="5" t="s">
        <v>71</v>
      </c>
      <c r="I619" s="5">
        <v>75130.52</v>
      </c>
      <c r="J619" s="5" t="s">
        <v>2381</v>
      </c>
      <c r="K619" s="5" t="s">
        <v>22</v>
      </c>
      <c r="L619" s="5" t="s">
        <v>32</v>
      </c>
      <c r="M619" s="5">
        <v>2.91</v>
      </c>
      <c r="N619" s="5" t="s">
        <v>74</v>
      </c>
      <c r="O619" s="5">
        <v>0</v>
      </c>
    </row>
    <row r="620" spans="1:15" x14ac:dyDescent="0.2">
      <c r="A620" s="5" t="s">
        <v>2382</v>
      </c>
      <c r="B620" s="5" t="s">
        <v>2383</v>
      </c>
      <c r="C620" s="5">
        <v>22</v>
      </c>
      <c r="D620" s="5" t="s">
        <v>17</v>
      </c>
      <c r="E620" s="5" t="s">
        <v>2384</v>
      </c>
      <c r="F620" s="5">
        <v>-4898</v>
      </c>
      <c r="G620" s="5" t="s">
        <v>85</v>
      </c>
      <c r="H620" s="5" t="s">
        <v>144</v>
      </c>
      <c r="I620" s="5">
        <v>89471.54</v>
      </c>
      <c r="J620" s="5" t="s">
        <v>636</v>
      </c>
      <c r="K620" s="5" t="s">
        <v>81</v>
      </c>
      <c r="L620" s="5" t="s">
        <v>56</v>
      </c>
      <c r="M620" s="5">
        <v>2.89</v>
      </c>
      <c r="N620" s="5" t="s">
        <v>33</v>
      </c>
      <c r="O620" s="5">
        <v>38</v>
      </c>
    </row>
    <row r="621" spans="1:15" x14ac:dyDescent="0.2">
      <c r="A621" s="5" t="s">
        <v>2385</v>
      </c>
      <c r="B621" s="5" t="s">
        <v>2386</v>
      </c>
      <c r="C621" s="5">
        <v>45</v>
      </c>
      <c r="D621" s="5" t="s">
        <v>17</v>
      </c>
      <c r="E621" s="5" t="s">
        <v>2387</v>
      </c>
      <c r="F621" s="5">
        <v>-6382</v>
      </c>
      <c r="G621" s="5" t="s">
        <v>37</v>
      </c>
      <c r="H621" s="5" t="s">
        <v>66</v>
      </c>
      <c r="I621" s="5">
        <v>89873.18</v>
      </c>
      <c r="J621" s="5" t="s">
        <v>2388</v>
      </c>
      <c r="K621" s="5" t="s">
        <v>62</v>
      </c>
      <c r="L621" s="5" t="s">
        <v>73</v>
      </c>
      <c r="M621" s="5">
        <v>4.2300000000000004</v>
      </c>
      <c r="N621" s="5" t="s">
        <v>74</v>
      </c>
      <c r="O621" s="5">
        <v>29</v>
      </c>
    </row>
    <row r="622" spans="1:15" x14ac:dyDescent="0.2">
      <c r="A622" s="5" t="s">
        <v>2389</v>
      </c>
      <c r="B622" s="5" t="s">
        <v>2390</v>
      </c>
      <c r="C622" s="5">
        <v>30</v>
      </c>
      <c r="D622" s="5" t="s">
        <v>27</v>
      </c>
      <c r="E622" s="5" t="s">
        <v>2391</v>
      </c>
      <c r="F622" s="5">
        <v>-11006</v>
      </c>
      <c r="G622" s="5" t="s">
        <v>116</v>
      </c>
      <c r="H622" s="5" t="s">
        <v>30</v>
      </c>
      <c r="I622" s="5">
        <v>88422.33</v>
      </c>
      <c r="J622" s="5" t="s">
        <v>2392</v>
      </c>
      <c r="K622" s="5" t="s">
        <v>40</v>
      </c>
      <c r="L622" s="5" t="s">
        <v>56</v>
      </c>
      <c r="M622" s="5">
        <v>3.64</v>
      </c>
      <c r="N622" s="5" t="s">
        <v>74</v>
      </c>
      <c r="O622" s="5">
        <v>40</v>
      </c>
    </row>
    <row r="623" spans="1:15" x14ac:dyDescent="0.2">
      <c r="A623" s="5" t="s">
        <v>2393</v>
      </c>
      <c r="B623" s="5" t="s">
        <v>2394</v>
      </c>
      <c r="C623" s="5">
        <v>62</v>
      </c>
      <c r="D623" s="5" t="s">
        <v>50</v>
      </c>
      <c r="E623" s="5" t="s">
        <v>2395</v>
      </c>
      <c r="F623" s="5">
        <v>-9664</v>
      </c>
      <c r="G623" s="5" t="s">
        <v>99</v>
      </c>
      <c r="H623" s="5" t="s">
        <v>38</v>
      </c>
      <c r="I623" s="5">
        <v>105257.74</v>
      </c>
      <c r="J623" s="5" t="s">
        <v>2396</v>
      </c>
      <c r="K623" s="5" t="s">
        <v>127</v>
      </c>
      <c r="L623" s="5" t="s">
        <v>23</v>
      </c>
      <c r="M623" s="5">
        <v>2.39</v>
      </c>
      <c r="N623" s="5" t="s">
        <v>41</v>
      </c>
      <c r="O623" s="5">
        <v>6</v>
      </c>
    </row>
    <row r="624" spans="1:15" x14ac:dyDescent="0.2">
      <c r="A624" s="5" t="s">
        <v>2397</v>
      </c>
      <c r="B624" s="5" t="s">
        <v>2398</v>
      </c>
      <c r="C624" s="5">
        <v>40</v>
      </c>
      <c r="D624" s="5" t="s">
        <v>17</v>
      </c>
      <c r="E624" s="5" t="s">
        <v>2399</v>
      </c>
      <c r="F624" s="5">
        <v>-10694</v>
      </c>
      <c r="G624" s="5" t="s">
        <v>52</v>
      </c>
      <c r="H624" s="5" t="s">
        <v>20</v>
      </c>
      <c r="I624" s="5">
        <v>39603.129999999997</v>
      </c>
      <c r="J624" s="5" t="s">
        <v>2400</v>
      </c>
      <c r="K624" s="5" t="s">
        <v>136</v>
      </c>
      <c r="L624" s="5" t="s">
        <v>73</v>
      </c>
      <c r="M624" s="5">
        <v>4.33</v>
      </c>
      <c r="N624" s="5" t="s">
        <v>57</v>
      </c>
      <c r="O624" s="5">
        <v>29</v>
      </c>
    </row>
    <row r="625" spans="1:15" x14ac:dyDescent="0.2">
      <c r="A625" s="5" t="s">
        <v>2401</v>
      </c>
      <c r="B625" s="5" t="s">
        <v>2402</v>
      </c>
      <c r="C625" s="5">
        <v>29</v>
      </c>
      <c r="D625" s="5" t="s">
        <v>50</v>
      </c>
      <c r="E625" s="5" t="s">
        <v>2403</v>
      </c>
      <c r="F625" s="5">
        <v>-6085</v>
      </c>
      <c r="G625" s="5" t="s">
        <v>99</v>
      </c>
      <c r="H625" s="5" t="s">
        <v>53</v>
      </c>
      <c r="I625" s="5">
        <v>144221.62</v>
      </c>
      <c r="J625" s="5" t="s">
        <v>2404</v>
      </c>
      <c r="K625" s="5" t="s">
        <v>136</v>
      </c>
      <c r="L625" s="5" t="s">
        <v>23</v>
      </c>
      <c r="M625" s="5">
        <v>2.74</v>
      </c>
      <c r="N625" s="5" t="s">
        <v>74</v>
      </c>
      <c r="O625" s="5">
        <v>10</v>
      </c>
    </row>
    <row r="626" spans="1:15" x14ac:dyDescent="0.2">
      <c r="A626" s="5" t="s">
        <v>2405</v>
      </c>
      <c r="B626" s="5" t="s">
        <v>924</v>
      </c>
      <c r="C626" s="5">
        <v>39</v>
      </c>
      <c r="D626" s="5" t="s">
        <v>27</v>
      </c>
      <c r="E626" s="5" t="s">
        <v>2406</v>
      </c>
      <c r="F626" s="5">
        <v>-10046</v>
      </c>
      <c r="G626" s="5" t="s">
        <v>19</v>
      </c>
      <c r="H626" s="5" t="s">
        <v>53</v>
      </c>
      <c r="I626" s="5">
        <v>168796.75</v>
      </c>
      <c r="J626" s="5" t="s">
        <v>2407</v>
      </c>
      <c r="K626" s="5" t="s">
        <v>40</v>
      </c>
      <c r="L626" s="5" t="s">
        <v>23</v>
      </c>
      <c r="M626" s="5">
        <v>4.18</v>
      </c>
      <c r="N626" s="5" t="s">
        <v>33</v>
      </c>
      <c r="O626" s="5">
        <v>14</v>
      </c>
    </row>
    <row r="627" spans="1:15" x14ac:dyDescent="0.2">
      <c r="A627" s="5" t="s">
        <v>2408</v>
      </c>
      <c r="B627" s="5" t="s">
        <v>2409</v>
      </c>
      <c r="C627" s="5">
        <v>60</v>
      </c>
      <c r="D627" s="5" t="s">
        <v>27</v>
      </c>
      <c r="E627" s="5" t="s">
        <v>2410</v>
      </c>
      <c r="F627" s="5">
        <v>-8288</v>
      </c>
      <c r="G627" s="5" t="s">
        <v>85</v>
      </c>
      <c r="H627" s="5" t="s">
        <v>66</v>
      </c>
      <c r="I627" s="5">
        <v>152224.88</v>
      </c>
      <c r="J627" s="5" t="s">
        <v>945</v>
      </c>
      <c r="K627" s="5" t="s">
        <v>81</v>
      </c>
      <c r="L627" s="5" t="s">
        <v>23</v>
      </c>
      <c r="M627" s="5">
        <v>2.16</v>
      </c>
      <c r="N627" s="5" t="s">
        <v>74</v>
      </c>
      <c r="O627" s="5">
        <v>5</v>
      </c>
    </row>
    <row r="628" spans="1:15" x14ac:dyDescent="0.2">
      <c r="A628" s="5" t="s">
        <v>2411</v>
      </c>
      <c r="B628" s="5" t="s">
        <v>2412</v>
      </c>
      <c r="C628" s="5">
        <v>59</v>
      </c>
      <c r="D628" s="5" t="s">
        <v>27</v>
      </c>
      <c r="E628" s="5" t="s">
        <v>2413</v>
      </c>
      <c r="F628" s="5">
        <v>-8028</v>
      </c>
      <c r="G628" s="5" t="s">
        <v>78</v>
      </c>
      <c r="H628" s="5" t="s">
        <v>173</v>
      </c>
      <c r="I628" s="5">
        <v>173339.95</v>
      </c>
      <c r="J628" s="5" t="s">
        <v>2414</v>
      </c>
      <c r="K628" s="5" t="s">
        <v>22</v>
      </c>
      <c r="L628" s="5" t="s">
        <v>73</v>
      </c>
      <c r="M628" s="5">
        <v>1.25</v>
      </c>
      <c r="N628" s="5" t="s">
        <v>57</v>
      </c>
      <c r="O628" s="5">
        <v>12</v>
      </c>
    </row>
    <row r="629" spans="1:15" x14ac:dyDescent="0.2">
      <c r="A629" s="5" t="s">
        <v>2415</v>
      </c>
      <c r="B629" s="5" t="s">
        <v>785</v>
      </c>
      <c r="C629" s="5">
        <v>42</v>
      </c>
      <c r="D629" s="5" t="s">
        <v>50</v>
      </c>
      <c r="E629" s="5" t="s">
        <v>2416</v>
      </c>
      <c r="F629" s="5">
        <v>-5599</v>
      </c>
      <c r="G629" s="5" t="s">
        <v>19</v>
      </c>
      <c r="H629" s="5" t="s">
        <v>66</v>
      </c>
      <c r="I629" s="5">
        <v>36332.339999999997</v>
      </c>
      <c r="J629" s="5" t="s">
        <v>2417</v>
      </c>
      <c r="K629" s="5" t="s">
        <v>40</v>
      </c>
      <c r="L629" s="5" t="s">
        <v>73</v>
      </c>
      <c r="M629" s="5">
        <v>1.58</v>
      </c>
      <c r="N629" s="5" t="s">
        <v>33</v>
      </c>
      <c r="O629" s="5">
        <v>14</v>
      </c>
    </row>
    <row r="630" spans="1:15" x14ac:dyDescent="0.2">
      <c r="A630" s="5" t="s">
        <v>2418</v>
      </c>
      <c r="B630" s="5" t="s">
        <v>2419</v>
      </c>
      <c r="C630" s="5">
        <v>51</v>
      </c>
      <c r="D630" s="5" t="s">
        <v>27</v>
      </c>
      <c r="E630" s="5" t="s">
        <v>2420</v>
      </c>
      <c r="F630" s="5">
        <v>-2300</v>
      </c>
      <c r="G630" s="5" t="s">
        <v>52</v>
      </c>
      <c r="H630" s="5" t="s">
        <v>173</v>
      </c>
      <c r="I630" s="5">
        <v>79789.259999999995</v>
      </c>
      <c r="J630" s="5" t="s">
        <v>822</v>
      </c>
      <c r="K630" s="5" t="s">
        <v>136</v>
      </c>
      <c r="L630" s="5" t="s">
        <v>73</v>
      </c>
      <c r="M630" s="5">
        <v>4.99</v>
      </c>
      <c r="N630" s="5" t="s">
        <v>57</v>
      </c>
      <c r="O630" s="5">
        <v>30</v>
      </c>
    </row>
    <row r="631" spans="1:15" x14ac:dyDescent="0.2">
      <c r="A631" s="5" t="s">
        <v>2421</v>
      </c>
      <c r="B631" s="5" t="s">
        <v>2422</v>
      </c>
      <c r="C631" s="5">
        <v>53</v>
      </c>
      <c r="D631" s="5" t="s">
        <v>50</v>
      </c>
      <c r="E631" s="5" t="s">
        <v>2423</v>
      </c>
      <c r="F631" s="5">
        <v>-7202</v>
      </c>
      <c r="G631" s="5" t="s">
        <v>78</v>
      </c>
      <c r="H631" s="5" t="s">
        <v>30</v>
      </c>
      <c r="I631" s="5">
        <v>157970.14000000001</v>
      </c>
      <c r="J631" s="5" t="s">
        <v>2424</v>
      </c>
      <c r="K631" s="5" t="s">
        <v>47</v>
      </c>
      <c r="L631" s="5" t="s">
        <v>23</v>
      </c>
      <c r="M631" s="5">
        <v>4.6900000000000004</v>
      </c>
      <c r="N631" s="5" t="s">
        <v>24</v>
      </c>
      <c r="O631" s="5">
        <v>31</v>
      </c>
    </row>
    <row r="632" spans="1:15" x14ac:dyDescent="0.2">
      <c r="A632" s="5" t="s">
        <v>2425</v>
      </c>
      <c r="B632" s="5" t="s">
        <v>2426</v>
      </c>
      <c r="C632" s="5">
        <v>41</v>
      </c>
      <c r="D632" s="5" t="s">
        <v>17</v>
      </c>
      <c r="E632" s="5" t="s">
        <v>2427</v>
      </c>
      <c r="F632" s="5">
        <v>-8309</v>
      </c>
      <c r="G632" s="5" t="s">
        <v>37</v>
      </c>
      <c r="H632" s="5" t="s">
        <v>66</v>
      </c>
      <c r="I632" s="5">
        <v>133295.31</v>
      </c>
      <c r="J632" s="5" t="s">
        <v>2428</v>
      </c>
      <c r="K632" s="5" t="s">
        <v>104</v>
      </c>
      <c r="L632" s="5" t="s">
        <v>56</v>
      </c>
      <c r="M632" s="5">
        <v>1.29</v>
      </c>
      <c r="N632" s="5" t="s">
        <v>33</v>
      </c>
      <c r="O632" s="5">
        <v>18</v>
      </c>
    </row>
    <row r="633" spans="1:15" x14ac:dyDescent="0.2">
      <c r="A633" s="5" t="s">
        <v>2429</v>
      </c>
      <c r="B633" s="5" t="s">
        <v>2430</v>
      </c>
      <c r="C633" s="5">
        <v>57</v>
      </c>
      <c r="D633" s="5" t="s">
        <v>50</v>
      </c>
      <c r="E633" s="5" t="s">
        <v>2431</v>
      </c>
      <c r="F633" s="5">
        <v>-2650</v>
      </c>
      <c r="G633" s="5" t="s">
        <v>116</v>
      </c>
      <c r="H633" s="5" t="s">
        <v>79</v>
      </c>
      <c r="I633" s="5">
        <v>129921.93</v>
      </c>
      <c r="J633" s="5" t="s">
        <v>810</v>
      </c>
      <c r="K633" s="5" t="s">
        <v>55</v>
      </c>
      <c r="L633" s="5" t="s">
        <v>56</v>
      </c>
      <c r="M633" s="5">
        <v>3.78</v>
      </c>
      <c r="N633" s="5" t="s">
        <v>33</v>
      </c>
      <c r="O633" s="5">
        <v>9</v>
      </c>
    </row>
    <row r="634" spans="1:15" x14ac:dyDescent="0.2">
      <c r="A634" s="5" t="s">
        <v>2432</v>
      </c>
      <c r="B634" s="5" t="s">
        <v>2433</v>
      </c>
      <c r="C634" s="5">
        <v>34</v>
      </c>
      <c r="D634" s="5" t="s">
        <v>17</v>
      </c>
      <c r="E634" s="5" t="s">
        <v>2434</v>
      </c>
      <c r="F634" s="5">
        <v>-3348</v>
      </c>
      <c r="G634" s="5" t="s">
        <v>78</v>
      </c>
      <c r="H634" s="5" t="s">
        <v>66</v>
      </c>
      <c r="I634" s="5">
        <v>172807.73</v>
      </c>
      <c r="J634" s="5" t="s">
        <v>2435</v>
      </c>
      <c r="K634" s="5" t="s">
        <v>55</v>
      </c>
      <c r="L634" s="5" t="s">
        <v>23</v>
      </c>
      <c r="M634" s="5">
        <v>1.38</v>
      </c>
      <c r="N634" s="5" t="s">
        <v>41</v>
      </c>
      <c r="O634" s="5">
        <v>11</v>
      </c>
    </row>
    <row r="635" spans="1:15" x14ac:dyDescent="0.2">
      <c r="A635" s="5" t="s">
        <v>2436</v>
      </c>
      <c r="B635" s="5" t="s">
        <v>2437</v>
      </c>
      <c r="C635" s="5">
        <v>54</v>
      </c>
      <c r="D635" s="5" t="s">
        <v>17</v>
      </c>
      <c r="E635" s="5" t="s">
        <v>2438</v>
      </c>
      <c r="F635" s="5">
        <v>-4784</v>
      </c>
      <c r="G635" s="5" t="s">
        <v>29</v>
      </c>
      <c r="H635" s="5" t="s">
        <v>30</v>
      </c>
      <c r="I635" s="5">
        <v>39928.959999999999</v>
      </c>
      <c r="J635" s="5" t="s">
        <v>703</v>
      </c>
      <c r="K635" s="5" t="s">
        <v>104</v>
      </c>
      <c r="L635" s="5" t="s">
        <v>56</v>
      </c>
      <c r="M635" s="5">
        <v>2.21</v>
      </c>
      <c r="N635" s="5" t="s">
        <v>57</v>
      </c>
      <c r="O635" s="5">
        <v>11</v>
      </c>
    </row>
    <row r="636" spans="1:15" x14ac:dyDescent="0.2">
      <c r="A636" s="5" t="s">
        <v>2439</v>
      </c>
      <c r="B636" s="5" t="s">
        <v>2440</v>
      </c>
      <c r="C636" s="5">
        <v>46</v>
      </c>
      <c r="D636" s="5" t="s">
        <v>17</v>
      </c>
      <c r="E636" s="5" t="s">
        <v>2441</v>
      </c>
      <c r="F636" s="5">
        <v>-9660</v>
      </c>
      <c r="G636" s="5" t="s">
        <v>29</v>
      </c>
      <c r="H636" s="5" t="s">
        <v>194</v>
      </c>
      <c r="I636" s="5">
        <v>126688.36</v>
      </c>
      <c r="J636" s="5" t="s">
        <v>523</v>
      </c>
      <c r="K636" s="5" t="s">
        <v>62</v>
      </c>
      <c r="L636" s="5" t="s">
        <v>23</v>
      </c>
      <c r="M636" s="5">
        <v>1.48</v>
      </c>
      <c r="N636" s="5" t="s">
        <v>74</v>
      </c>
      <c r="O636" s="5">
        <v>7</v>
      </c>
    </row>
    <row r="637" spans="1:15" x14ac:dyDescent="0.2">
      <c r="A637" s="5" t="s">
        <v>2442</v>
      </c>
      <c r="B637" s="5" t="s">
        <v>2443</v>
      </c>
      <c r="C637" s="5">
        <v>64</v>
      </c>
      <c r="D637" s="5" t="s">
        <v>17</v>
      </c>
      <c r="E637" s="5" t="s">
        <v>2444</v>
      </c>
      <c r="F637" s="5">
        <v>-9778</v>
      </c>
      <c r="G637" s="5" t="s">
        <v>116</v>
      </c>
      <c r="H637" s="5" t="s">
        <v>71</v>
      </c>
      <c r="I637" s="5">
        <v>150179.84</v>
      </c>
      <c r="J637" s="5" t="s">
        <v>2445</v>
      </c>
      <c r="K637" s="5" t="s">
        <v>104</v>
      </c>
      <c r="L637" s="5" t="s">
        <v>56</v>
      </c>
      <c r="M637" s="5">
        <v>5</v>
      </c>
      <c r="N637" s="5" t="s">
        <v>41</v>
      </c>
      <c r="O637" s="5">
        <v>19</v>
      </c>
    </row>
    <row r="638" spans="1:15" x14ac:dyDescent="0.2">
      <c r="A638" s="5" t="s">
        <v>2446</v>
      </c>
      <c r="B638" s="5" t="s">
        <v>2447</v>
      </c>
      <c r="C638" s="5">
        <v>28</v>
      </c>
      <c r="D638" s="5" t="s">
        <v>50</v>
      </c>
      <c r="E638" s="5" t="s">
        <v>2448</v>
      </c>
      <c r="F638" s="5">
        <v>-11717</v>
      </c>
      <c r="G638" s="5" t="s">
        <v>78</v>
      </c>
      <c r="H638" s="5" t="s">
        <v>66</v>
      </c>
      <c r="I638" s="5">
        <v>152865.85</v>
      </c>
      <c r="J638" s="5" t="s">
        <v>2449</v>
      </c>
      <c r="K638" s="5" t="s">
        <v>104</v>
      </c>
      <c r="L638" s="5" t="s">
        <v>56</v>
      </c>
      <c r="M638" s="5">
        <v>1.26</v>
      </c>
      <c r="N638" s="5" t="s">
        <v>57</v>
      </c>
      <c r="O638" s="5">
        <v>34</v>
      </c>
    </row>
    <row r="639" spans="1:15" x14ac:dyDescent="0.2">
      <c r="A639" s="5" t="s">
        <v>2450</v>
      </c>
      <c r="B639" s="5" t="s">
        <v>2451</v>
      </c>
      <c r="C639" s="5">
        <v>29</v>
      </c>
      <c r="D639" s="5" t="s">
        <v>27</v>
      </c>
      <c r="E639" s="5" t="s">
        <v>2452</v>
      </c>
      <c r="F639" s="5">
        <v>-4552</v>
      </c>
      <c r="G639" s="5" t="s">
        <v>45</v>
      </c>
      <c r="H639" s="5" t="s">
        <v>20</v>
      </c>
      <c r="I639" s="5">
        <v>99848.77</v>
      </c>
      <c r="J639" s="5" t="s">
        <v>2453</v>
      </c>
      <c r="K639" s="5" t="s">
        <v>136</v>
      </c>
      <c r="L639" s="5" t="s">
        <v>23</v>
      </c>
      <c r="M639" s="5">
        <v>1.52</v>
      </c>
      <c r="N639" s="5" t="s">
        <v>24</v>
      </c>
      <c r="O639" s="5">
        <v>10</v>
      </c>
    </row>
    <row r="640" spans="1:15" x14ac:dyDescent="0.2">
      <c r="A640" s="5" t="s">
        <v>2454</v>
      </c>
      <c r="B640" s="5" t="s">
        <v>2455</v>
      </c>
      <c r="C640" s="5">
        <v>38</v>
      </c>
      <c r="D640" s="5" t="s">
        <v>27</v>
      </c>
      <c r="E640" s="5" t="s">
        <v>2456</v>
      </c>
      <c r="F640" s="5">
        <v>-6835</v>
      </c>
      <c r="G640" s="5" t="s">
        <v>37</v>
      </c>
      <c r="H640" s="5" t="s">
        <v>20</v>
      </c>
      <c r="I640" s="5">
        <v>59882.46</v>
      </c>
      <c r="J640" s="5" t="s">
        <v>2321</v>
      </c>
      <c r="K640" s="5" t="s">
        <v>22</v>
      </c>
      <c r="L640" s="5" t="s">
        <v>32</v>
      </c>
      <c r="M640" s="5">
        <v>2.2000000000000002</v>
      </c>
      <c r="N640" s="5" t="s">
        <v>57</v>
      </c>
      <c r="O640" s="5">
        <v>18</v>
      </c>
    </row>
    <row r="641" spans="1:15" x14ac:dyDescent="0.2">
      <c r="A641" s="5" t="s">
        <v>2457</v>
      </c>
      <c r="B641" s="5" t="s">
        <v>1909</v>
      </c>
      <c r="C641" s="5">
        <v>50</v>
      </c>
      <c r="D641" s="5" t="s">
        <v>27</v>
      </c>
      <c r="E641" s="5" t="s">
        <v>2458</v>
      </c>
      <c r="F641" s="5">
        <v>-7639</v>
      </c>
      <c r="G641" s="5" t="s">
        <v>85</v>
      </c>
      <c r="H641" s="5" t="s">
        <v>173</v>
      </c>
      <c r="I641" s="5">
        <v>122894.96</v>
      </c>
      <c r="J641" s="5" t="s">
        <v>2459</v>
      </c>
      <c r="K641" s="5" t="s">
        <v>47</v>
      </c>
      <c r="L641" s="5" t="s">
        <v>23</v>
      </c>
      <c r="M641" s="5">
        <v>3.65</v>
      </c>
      <c r="N641" s="5" t="s">
        <v>74</v>
      </c>
      <c r="O641" s="5">
        <v>15</v>
      </c>
    </row>
    <row r="642" spans="1:15" x14ac:dyDescent="0.2">
      <c r="A642" s="5" t="s">
        <v>2460</v>
      </c>
      <c r="B642" s="5" t="s">
        <v>2461</v>
      </c>
      <c r="C642" s="5">
        <v>31</v>
      </c>
      <c r="D642" s="5" t="s">
        <v>50</v>
      </c>
      <c r="E642" s="5" t="s">
        <v>2462</v>
      </c>
      <c r="F642" s="5">
        <v>-5591</v>
      </c>
      <c r="G642" s="5" t="s">
        <v>52</v>
      </c>
      <c r="H642" s="5" t="s">
        <v>173</v>
      </c>
      <c r="I642" s="5">
        <v>75222.38</v>
      </c>
      <c r="J642" s="5" t="s">
        <v>2463</v>
      </c>
      <c r="K642" s="5" t="s">
        <v>127</v>
      </c>
      <c r="L642" s="5" t="s">
        <v>56</v>
      </c>
      <c r="M642" s="5">
        <v>1.3</v>
      </c>
      <c r="N642" s="5" t="s">
        <v>33</v>
      </c>
      <c r="O642" s="5">
        <v>16</v>
      </c>
    </row>
    <row r="643" spans="1:15" x14ac:dyDescent="0.2">
      <c r="A643" s="5" t="s">
        <v>2464</v>
      </c>
      <c r="B643" s="5" t="s">
        <v>2465</v>
      </c>
      <c r="C643" s="5">
        <v>32</v>
      </c>
      <c r="D643" s="5" t="s">
        <v>50</v>
      </c>
      <c r="E643" s="5" t="s">
        <v>2466</v>
      </c>
      <c r="F643" s="5">
        <v>-8612</v>
      </c>
      <c r="G643" s="5" t="s">
        <v>78</v>
      </c>
      <c r="H643" s="5" t="s">
        <v>20</v>
      </c>
      <c r="I643" s="5">
        <v>64545.62</v>
      </c>
      <c r="J643" s="5" t="s">
        <v>1322</v>
      </c>
      <c r="K643" s="5" t="s">
        <v>81</v>
      </c>
      <c r="L643" s="5" t="s">
        <v>32</v>
      </c>
      <c r="M643" s="5">
        <v>3.86</v>
      </c>
      <c r="N643" s="5" t="s">
        <v>57</v>
      </c>
      <c r="O643" s="5">
        <v>32</v>
      </c>
    </row>
    <row r="644" spans="1:15" x14ac:dyDescent="0.2">
      <c r="A644" s="5" t="s">
        <v>2467</v>
      </c>
      <c r="B644" s="5" t="s">
        <v>2468</v>
      </c>
      <c r="C644" s="5">
        <v>48</v>
      </c>
      <c r="D644" s="5" t="s">
        <v>27</v>
      </c>
      <c r="E644" s="5" t="s">
        <v>2469</v>
      </c>
      <c r="F644" s="5">
        <v>-2555</v>
      </c>
      <c r="G644" s="5" t="s">
        <v>52</v>
      </c>
      <c r="H644" s="5" t="s">
        <v>30</v>
      </c>
      <c r="I644" s="5">
        <v>46241.07</v>
      </c>
      <c r="J644" s="5" t="s">
        <v>2470</v>
      </c>
      <c r="K644" s="5" t="s">
        <v>118</v>
      </c>
      <c r="L644" s="5" t="s">
        <v>23</v>
      </c>
      <c r="M644" s="5">
        <v>3.74</v>
      </c>
      <c r="N644" s="5" t="s">
        <v>41</v>
      </c>
      <c r="O644" s="5">
        <v>4</v>
      </c>
    </row>
    <row r="645" spans="1:15" x14ac:dyDescent="0.2">
      <c r="A645" s="5" t="s">
        <v>2471</v>
      </c>
      <c r="B645" s="5" t="s">
        <v>2472</v>
      </c>
      <c r="C645" s="5">
        <v>27</v>
      </c>
      <c r="D645" s="5" t="s">
        <v>50</v>
      </c>
      <c r="E645" s="5" t="s">
        <v>2473</v>
      </c>
      <c r="F645" s="5">
        <v>-4771</v>
      </c>
      <c r="G645" s="5" t="s">
        <v>99</v>
      </c>
      <c r="H645" s="5" t="s">
        <v>194</v>
      </c>
      <c r="I645" s="5">
        <v>36430.18</v>
      </c>
      <c r="J645" s="5" t="s">
        <v>2474</v>
      </c>
      <c r="K645" s="5" t="s">
        <v>47</v>
      </c>
      <c r="L645" s="5" t="s">
        <v>56</v>
      </c>
      <c r="M645" s="5">
        <v>4.8099999999999996</v>
      </c>
      <c r="N645" s="5" t="s">
        <v>74</v>
      </c>
      <c r="O645" s="5">
        <v>11</v>
      </c>
    </row>
    <row r="646" spans="1:15" x14ac:dyDescent="0.2">
      <c r="A646" s="5" t="s">
        <v>2475</v>
      </c>
      <c r="B646" s="5" t="s">
        <v>863</v>
      </c>
      <c r="C646" s="5">
        <v>41</v>
      </c>
      <c r="D646" s="5" t="s">
        <v>17</v>
      </c>
      <c r="E646" s="5" t="s">
        <v>2476</v>
      </c>
      <c r="F646" s="5">
        <v>-7653</v>
      </c>
      <c r="G646" s="5" t="s">
        <v>52</v>
      </c>
      <c r="H646" s="5" t="s">
        <v>194</v>
      </c>
      <c r="I646" s="5">
        <v>114973.62</v>
      </c>
      <c r="J646" s="5" t="s">
        <v>2477</v>
      </c>
      <c r="K646" s="5" t="s">
        <v>136</v>
      </c>
      <c r="L646" s="5" t="s">
        <v>23</v>
      </c>
      <c r="M646" s="5">
        <v>1.68</v>
      </c>
      <c r="N646" s="5" t="s">
        <v>41</v>
      </c>
      <c r="O646" s="5">
        <v>11</v>
      </c>
    </row>
    <row r="647" spans="1:15" x14ac:dyDescent="0.2">
      <c r="A647" s="5" t="s">
        <v>2478</v>
      </c>
      <c r="B647" s="5" t="s">
        <v>2479</v>
      </c>
      <c r="C647" s="5">
        <v>65</v>
      </c>
      <c r="D647" s="5" t="s">
        <v>17</v>
      </c>
      <c r="E647" s="5" t="s">
        <v>2480</v>
      </c>
      <c r="F647" s="5">
        <v>-9374</v>
      </c>
      <c r="G647" s="5" t="s">
        <v>94</v>
      </c>
      <c r="H647" s="5" t="s">
        <v>38</v>
      </c>
      <c r="I647" s="5">
        <v>53497.97</v>
      </c>
      <c r="J647" s="5" t="s">
        <v>325</v>
      </c>
      <c r="K647" s="5" t="s">
        <v>118</v>
      </c>
      <c r="L647" s="5" t="s">
        <v>32</v>
      </c>
      <c r="M647" s="5">
        <v>3.63</v>
      </c>
      <c r="N647" s="5" t="s">
        <v>24</v>
      </c>
      <c r="O647" s="5">
        <v>24</v>
      </c>
    </row>
    <row r="648" spans="1:15" x14ac:dyDescent="0.2">
      <c r="A648" s="5" t="s">
        <v>2481</v>
      </c>
      <c r="B648" s="5" t="s">
        <v>1443</v>
      </c>
      <c r="C648" s="5">
        <v>39</v>
      </c>
      <c r="D648" s="5" t="s">
        <v>27</v>
      </c>
      <c r="E648" s="5" t="s">
        <v>2482</v>
      </c>
      <c r="F648" s="5">
        <v>-6413</v>
      </c>
      <c r="G648" s="5" t="s">
        <v>52</v>
      </c>
      <c r="H648" s="5" t="s">
        <v>66</v>
      </c>
      <c r="I648" s="5">
        <v>137484.07999999999</v>
      </c>
      <c r="J648" s="5" t="s">
        <v>2377</v>
      </c>
      <c r="K648" s="5" t="s">
        <v>40</v>
      </c>
      <c r="L648" s="5" t="s">
        <v>73</v>
      </c>
      <c r="M648" s="5">
        <v>4.1900000000000004</v>
      </c>
      <c r="N648" s="5" t="s">
        <v>57</v>
      </c>
      <c r="O648" s="5">
        <v>18</v>
      </c>
    </row>
    <row r="649" spans="1:15" x14ac:dyDescent="0.2">
      <c r="A649" s="5" t="s">
        <v>2483</v>
      </c>
      <c r="B649" s="5" t="s">
        <v>2484</v>
      </c>
      <c r="C649" s="5">
        <v>55</v>
      </c>
      <c r="D649" s="5" t="s">
        <v>17</v>
      </c>
      <c r="E649" s="5" t="s">
        <v>2485</v>
      </c>
      <c r="F649" s="5">
        <v>-3685</v>
      </c>
      <c r="G649" s="5" t="s">
        <v>116</v>
      </c>
      <c r="H649" s="5" t="s">
        <v>66</v>
      </c>
      <c r="I649" s="5">
        <v>146733.87</v>
      </c>
      <c r="J649" s="5" t="s">
        <v>2486</v>
      </c>
      <c r="K649" s="5" t="s">
        <v>136</v>
      </c>
      <c r="L649" s="5" t="s">
        <v>23</v>
      </c>
      <c r="M649" s="5">
        <v>1.31</v>
      </c>
      <c r="N649" s="5" t="s">
        <v>24</v>
      </c>
      <c r="O649" s="5">
        <v>5</v>
      </c>
    </row>
    <row r="650" spans="1:15" x14ac:dyDescent="0.2">
      <c r="A650" s="5" t="s">
        <v>2487</v>
      </c>
      <c r="B650" s="5" t="s">
        <v>2488</v>
      </c>
      <c r="C650" s="5">
        <v>25</v>
      </c>
      <c r="D650" s="5" t="s">
        <v>27</v>
      </c>
      <c r="E650" s="5" t="s">
        <v>2489</v>
      </c>
      <c r="F650" s="5">
        <v>-10232</v>
      </c>
      <c r="G650" s="5" t="s">
        <v>45</v>
      </c>
      <c r="H650" s="5" t="s">
        <v>66</v>
      </c>
      <c r="I650" s="5">
        <v>133169.79</v>
      </c>
      <c r="J650" s="5" t="s">
        <v>117</v>
      </c>
      <c r="K650" s="5" t="s">
        <v>55</v>
      </c>
      <c r="L650" s="5" t="s">
        <v>56</v>
      </c>
      <c r="M650" s="5">
        <v>2.99</v>
      </c>
      <c r="N650" s="5" t="s">
        <v>57</v>
      </c>
      <c r="O650" s="5">
        <v>7</v>
      </c>
    </row>
    <row r="651" spans="1:15" x14ac:dyDescent="0.2">
      <c r="A651" s="5" t="s">
        <v>2490</v>
      </c>
      <c r="B651" s="5" t="s">
        <v>2491</v>
      </c>
      <c r="C651" s="5">
        <v>61</v>
      </c>
      <c r="D651" s="5" t="s">
        <v>27</v>
      </c>
      <c r="E651" s="5" t="s">
        <v>2492</v>
      </c>
      <c r="F651" s="5">
        <v>-8999</v>
      </c>
      <c r="G651" s="5" t="s">
        <v>85</v>
      </c>
      <c r="H651" s="5" t="s">
        <v>173</v>
      </c>
      <c r="I651" s="5">
        <v>70412.81</v>
      </c>
      <c r="J651" s="5" t="s">
        <v>2396</v>
      </c>
      <c r="K651" s="5" t="s">
        <v>118</v>
      </c>
      <c r="L651" s="5" t="s">
        <v>23</v>
      </c>
      <c r="M651" s="5">
        <v>3.43</v>
      </c>
      <c r="N651" s="5" t="s">
        <v>24</v>
      </c>
      <c r="O651" s="5">
        <v>33</v>
      </c>
    </row>
    <row r="652" spans="1:15" x14ac:dyDescent="0.2">
      <c r="A652" s="5" t="s">
        <v>2493</v>
      </c>
      <c r="B652" s="5" t="s">
        <v>2494</v>
      </c>
      <c r="C652" s="5">
        <v>26</v>
      </c>
      <c r="D652" s="5" t="s">
        <v>50</v>
      </c>
      <c r="E652" s="5" t="s">
        <v>2495</v>
      </c>
      <c r="F652" s="5">
        <v>-3020</v>
      </c>
      <c r="G652" s="5" t="s">
        <v>29</v>
      </c>
      <c r="H652" s="5" t="s">
        <v>79</v>
      </c>
      <c r="I652" s="5">
        <v>89968.74</v>
      </c>
      <c r="J652" s="5" t="s">
        <v>2496</v>
      </c>
      <c r="K652" s="5" t="s">
        <v>136</v>
      </c>
      <c r="L652" s="5" t="s">
        <v>73</v>
      </c>
      <c r="M652" s="5">
        <v>4.66</v>
      </c>
      <c r="N652" s="5" t="s">
        <v>24</v>
      </c>
      <c r="O652" s="5">
        <v>34</v>
      </c>
    </row>
    <row r="653" spans="1:15" x14ac:dyDescent="0.2">
      <c r="A653" s="5" t="s">
        <v>2497</v>
      </c>
      <c r="B653" s="5" t="s">
        <v>2498</v>
      </c>
      <c r="C653" s="5">
        <v>40</v>
      </c>
      <c r="D653" s="5" t="s">
        <v>50</v>
      </c>
      <c r="E653" s="5" t="s">
        <v>2499</v>
      </c>
      <c r="F653" s="5">
        <v>-5360</v>
      </c>
      <c r="G653" s="5" t="s">
        <v>45</v>
      </c>
      <c r="H653" s="5" t="s">
        <v>38</v>
      </c>
      <c r="I653" s="5">
        <v>92075.11</v>
      </c>
      <c r="J653" s="5" t="s">
        <v>2500</v>
      </c>
      <c r="K653" s="5" t="s">
        <v>118</v>
      </c>
      <c r="L653" s="5" t="s">
        <v>23</v>
      </c>
      <c r="M653" s="5">
        <v>4.74</v>
      </c>
      <c r="N653" s="5" t="s">
        <v>57</v>
      </c>
      <c r="O653" s="5">
        <v>31</v>
      </c>
    </row>
    <row r="654" spans="1:15" x14ac:dyDescent="0.2">
      <c r="A654" s="5" t="s">
        <v>2501</v>
      </c>
      <c r="B654" s="5" t="s">
        <v>2502</v>
      </c>
      <c r="C654" s="5">
        <v>22</v>
      </c>
      <c r="D654" s="5" t="s">
        <v>17</v>
      </c>
      <c r="E654" s="5" t="s">
        <v>2503</v>
      </c>
      <c r="F654" s="5">
        <v>-7738</v>
      </c>
      <c r="G654" s="5" t="s">
        <v>19</v>
      </c>
      <c r="H654" s="5" t="s">
        <v>144</v>
      </c>
      <c r="I654" s="5">
        <v>85709.65</v>
      </c>
      <c r="J654" s="5" t="s">
        <v>683</v>
      </c>
      <c r="K654" s="5" t="s">
        <v>55</v>
      </c>
      <c r="L654" s="5" t="s">
        <v>56</v>
      </c>
      <c r="M654" s="5">
        <v>2.42</v>
      </c>
      <c r="N654" s="5" t="s">
        <v>74</v>
      </c>
      <c r="O654" s="5">
        <v>27</v>
      </c>
    </row>
    <row r="655" spans="1:15" x14ac:dyDescent="0.2">
      <c r="A655" s="5" t="s">
        <v>2504</v>
      </c>
      <c r="B655" s="5" t="s">
        <v>2505</v>
      </c>
      <c r="C655" s="5">
        <v>27</v>
      </c>
      <c r="D655" s="5" t="s">
        <v>17</v>
      </c>
      <c r="E655" s="5" t="s">
        <v>2506</v>
      </c>
      <c r="F655" s="5">
        <v>-3905</v>
      </c>
      <c r="G655" s="5" t="s">
        <v>94</v>
      </c>
      <c r="H655" s="5" t="s">
        <v>144</v>
      </c>
      <c r="I655" s="5">
        <v>57566.41</v>
      </c>
      <c r="J655" s="5" t="s">
        <v>2507</v>
      </c>
      <c r="K655" s="5" t="s">
        <v>81</v>
      </c>
      <c r="L655" s="5" t="s">
        <v>32</v>
      </c>
      <c r="M655" s="5">
        <v>2.88</v>
      </c>
      <c r="N655" s="5" t="s">
        <v>33</v>
      </c>
      <c r="O655" s="5">
        <v>19</v>
      </c>
    </row>
    <row r="656" spans="1:15" x14ac:dyDescent="0.2">
      <c r="A656" s="5" t="s">
        <v>2508</v>
      </c>
      <c r="B656" s="5" t="s">
        <v>2509</v>
      </c>
      <c r="C656" s="5">
        <v>33</v>
      </c>
      <c r="D656" s="5" t="s">
        <v>17</v>
      </c>
      <c r="E656" s="5" t="s">
        <v>2510</v>
      </c>
      <c r="F656" s="5">
        <v>-9057</v>
      </c>
      <c r="G656" s="5" t="s">
        <v>78</v>
      </c>
      <c r="H656" s="5" t="s">
        <v>53</v>
      </c>
      <c r="I656" s="5">
        <v>86291.98</v>
      </c>
      <c r="J656" s="5" t="s">
        <v>317</v>
      </c>
      <c r="K656" s="5" t="s">
        <v>22</v>
      </c>
      <c r="L656" s="5" t="s">
        <v>73</v>
      </c>
      <c r="M656" s="5">
        <v>4.53</v>
      </c>
      <c r="N656" s="5" t="s">
        <v>24</v>
      </c>
      <c r="O656" s="5">
        <v>7</v>
      </c>
    </row>
    <row r="657" spans="1:15" x14ac:dyDescent="0.2">
      <c r="A657" s="5" t="s">
        <v>2511</v>
      </c>
      <c r="B657" s="5" t="s">
        <v>2512</v>
      </c>
      <c r="C657" s="5">
        <v>24</v>
      </c>
      <c r="D657" s="5" t="s">
        <v>27</v>
      </c>
      <c r="E657" s="5" t="s">
        <v>2513</v>
      </c>
      <c r="F657" s="5">
        <v>-7917</v>
      </c>
      <c r="G657" s="5" t="s">
        <v>45</v>
      </c>
      <c r="H657" s="5" t="s">
        <v>53</v>
      </c>
      <c r="I657" s="5">
        <v>131599.70000000001</v>
      </c>
      <c r="J657" s="5" t="s">
        <v>752</v>
      </c>
      <c r="K657" s="5" t="s">
        <v>81</v>
      </c>
      <c r="L657" s="5" t="s">
        <v>23</v>
      </c>
      <c r="M657" s="5">
        <v>2.68</v>
      </c>
      <c r="N657" s="5" t="s">
        <v>57</v>
      </c>
      <c r="O657" s="5">
        <v>31</v>
      </c>
    </row>
    <row r="658" spans="1:15" x14ac:dyDescent="0.2">
      <c r="A658" s="5" t="s">
        <v>2514</v>
      </c>
      <c r="B658" s="5" t="s">
        <v>2515</v>
      </c>
      <c r="C658" s="5">
        <v>30</v>
      </c>
      <c r="D658" s="5" t="s">
        <v>50</v>
      </c>
      <c r="E658" s="5" t="s">
        <v>2516</v>
      </c>
      <c r="F658" s="5">
        <v>-9431</v>
      </c>
      <c r="G658" s="5" t="s">
        <v>85</v>
      </c>
      <c r="H658" s="5" t="s">
        <v>66</v>
      </c>
      <c r="I658" s="5">
        <v>54055.56</v>
      </c>
      <c r="J658" s="5" t="s">
        <v>2517</v>
      </c>
      <c r="K658" s="5" t="s">
        <v>22</v>
      </c>
      <c r="L658" s="5" t="s">
        <v>32</v>
      </c>
      <c r="M658" s="5">
        <v>1.62</v>
      </c>
      <c r="N658" s="5" t="s">
        <v>57</v>
      </c>
      <c r="O658" s="5">
        <v>0</v>
      </c>
    </row>
    <row r="659" spans="1:15" x14ac:dyDescent="0.2">
      <c r="A659" s="5" t="s">
        <v>2518</v>
      </c>
      <c r="B659" s="5" t="s">
        <v>2519</v>
      </c>
      <c r="C659" s="5">
        <v>37</v>
      </c>
      <c r="D659" s="5" t="s">
        <v>27</v>
      </c>
      <c r="E659" s="5" t="s">
        <v>2520</v>
      </c>
      <c r="F659" s="5">
        <v>-2219</v>
      </c>
      <c r="G659" s="5" t="s">
        <v>29</v>
      </c>
      <c r="H659" s="5" t="s">
        <v>79</v>
      </c>
      <c r="I659" s="5">
        <v>76972.66</v>
      </c>
      <c r="J659" s="5" t="s">
        <v>2521</v>
      </c>
      <c r="K659" s="5" t="s">
        <v>136</v>
      </c>
      <c r="L659" s="5" t="s">
        <v>56</v>
      </c>
      <c r="M659" s="5">
        <v>1.99</v>
      </c>
      <c r="N659" s="5" t="s">
        <v>24</v>
      </c>
      <c r="O659" s="5">
        <v>32</v>
      </c>
    </row>
    <row r="660" spans="1:15" x14ac:dyDescent="0.2">
      <c r="A660" s="5" t="s">
        <v>2522</v>
      </c>
      <c r="B660" s="5" t="s">
        <v>2523</v>
      </c>
      <c r="C660" s="5">
        <v>39</v>
      </c>
      <c r="D660" s="5" t="s">
        <v>27</v>
      </c>
      <c r="E660" s="5" t="s">
        <v>2524</v>
      </c>
      <c r="F660" s="5">
        <v>-9300</v>
      </c>
      <c r="G660" s="5" t="s">
        <v>99</v>
      </c>
      <c r="H660" s="5" t="s">
        <v>79</v>
      </c>
      <c r="I660" s="5">
        <v>137436.82999999999</v>
      </c>
      <c r="J660" s="5" t="s">
        <v>2525</v>
      </c>
      <c r="K660" s="5" t="s">
        <v>136</v>
      </c>
      <c r="L660" s="5" t="s">
        <v>32</v>
      </c>
      <c r="M660" s="5">
        <v>1.75</v>
      </c>
      <c r="N660" s="5" t="s">
        <v>57</v>
      </c>
      <c r="O660" s="5">
        <v>40</v>
      </c>
    </row>
    <row r="661" spans="1:15" x14ac:dyDescent="0.2">
      <c r="A661" s="5" t="s">
        <v>2526</v>
      </c>
      <c r="B661" s="5" t="s">
        <v>2527</v>
      </c>
      <c r="C661" s="5">
        <v>36</v>
      </c>
      <c r="D661" s="5" t="s">
        <v>27</v>
      </c>
      <c r="E661" s="5" t="s">
        <v>2528</v>
      </c>
      <c r="F661" s="5">
        <v>-6234</v>
      </c>
      <c r="G661" s="5" t="s">
        <v>99</v>
      </c>
      <c r="H661" s="5" t="s">
        <v>53</v>
      </c>
      <c r="I661" s="5">
        <v>96813.93</v>
      </c>
      <c r="J661" s="5" t="s">
        <v>1452</v>
      </c>
      <c r="K661" s="5" t="s">
        <v>47</v>
      </c>
      <c r="L661" s="5" t="s">
        <v>23</v>
      </c>
      <c r="M661" s="5">
        <v>4.46</v>
      </c>
      <c r="N661" s="5" t="s">
        <v>41</v>
      </c>
      <c r="O661" s="5">
        <v>26</v>
      </c>
    </row>
    <row r="662" spans="1:15" x14ac:dyDescent="0.2">
      <c r="A662" s="5" t="s">
        <v>2529</v>
      </c>
      <c r="B662" s="5" t="s">
        <v>1551</v>
      </c>
      <c r="C662" s="5">
        <v>62</v>
      </c>
      <c r="D662" s="5" t="s">
        <v>27</v>
      </c>
      <c r="E662" s="5" t="s">
        <v>2530</v>
      </c>
      <c r="F662" s="5">
        <v>-9930</v>
      </c>
      <c r="G662" s="5" t="s">
        <v>45</v>
      </c>
      <c r="H662" s="5" t="s">
        <v>20</v>
      </c>
      <c r="I662" s="5">
        <v>96925.56</v>
      </c>
      <c r="J662" s="5" t="s">
        <v>2531</v>
      </c>
      <c r="K662" s="5" t="s">
        <v>81</v>
      </c>
      <c r="L662" s="5" t="s">
        <v>23</v>
      </c>
      <c r="M662" s="5">
        <v>2.08</v>
      </c>
      <c r="N662" s="5" t="s">
        <v>33</v>
      </c>
      <c r="O662" s="5">
        <v>22</v>
      </c>
    </row>
    <row r="663" spans="1:15" x14ac:dyDescent="0.2">
      <c r="A663" s="5" t="s">
        <v>2532</v>
      </c>
      <c r="B663" s="5" t="s">
        <v>2533</v>
      </c>
      <c r="C663" s="5">
        <v>37</v>
      </c>
      <c r="D663" s="5" t="s">
        <v>50</v>
      </c>
      <c r="E663" s="5" t="s">
        <v>2534</v>
      </c>
      <c r="F663" s="5">
        <v>-1534</v>
      </c>
      <c r="G663" s="5" t="s">
        <v>45</v>
      </c>
      <c r="H663" s="5" t="s">
        <v>173</v>
      </c>
      <c r="I663" s="5">
        <v>65736.740000000005</v>
      </c>
      <c r="J663" s="5" t="s">
        <v>644</v>
      </c>
      <c r="K663" s="5" t="s">
        <v>81</v>
      </c>
      <c r="L663" s="5" t="s">
        <v>23</v>
      </c>
      <c r="M663" s="5">
        <v>2.72</v>
      </c>
      <c r="N663" s="5" t="s">
        <v>33</v>
      </c>
      <c r="O663" s="5">
        <v>31</v>
      </c>
    </row>
    <row r="664" spans="1:15" x14ac:dyDescent="0.2">
      <c r="A664" s="5" t="s">
        <v>2535</v>
      </c>
      <c r="B664" s="5" t="s">
        <v>2536</v>
      </c>
      <c r="C664" s="5">
        <v>41</v>
      </c>
      <c r="D664" s="5" t="s">
        <v>27</v>
      </c>
      <c r="E664" s="5" t="s">
        <v>2537</v>
      </c>
      <c r="F664" s="5">
        <v>-4131</v>
      </c>
      <c r="G664" s="5" t="s">
        <v>37</v>
      </c>
      <c r="H664" s="5" t="s">
        <v>173</v>
      </c>
      <c r="I664" s="5">
        <v>142487.35</v>
      </c>
      <c r="J664" s="5" t="s">
        <v>2538</v>
      </c>
      <c r="K664" s="5" t="s">
        <v>127</v>
      </c>
      <c r="L664" s="5" t="s">
        <v>73</v>
      </c>
      <c r="M664" s="5">
        <v>1.95</v>
      </c>
      <c r="N664" s="5" t="s">
        <v>33</v>
      </c>
      <c r="O664" s="5">
        <v>13</v>
      </c>
    </row>
    <row r="665" spans="1:15" x14ac:dyDescent="0.2">
      <c r="A665" s="5" t="s">
        <v>2539</v>
      </c>
      <c r="B665" s="5" t="s">
        <v>2540</v>
      </c>
      <c r="C665" s="5">
        <v>27</v>
      </c>
      <c r="D665" s="5" t="s">
        <v>27</v>
      </c>
      <c r="E665" s="5" t="s">
        <v>2541</v>
      </c>
      <c r="F665" s="5">
        <v>-4674</v>
      </c>
      <c r="G665" s="5" t="s">
        <v>45</v>
      </c>
      <c r="H665" s="5" t="s">
        <v>38</v>
      </c>
      <c r="I665" s="5">
        <v>175407.88</v>
      </c>
      <c r="J665" s="5" t="s">
        <v>2542</v>
      </c>
      <c r="K665" s="5" t="s">
        <v>47</v>
      </c>
      <c r="L665" s="5" t="s">
        <v>32</v>
      </c>
      <c r="M665" s="5">
        <v>3.82</v>
      </c>
      <c r="N665" s="5" t="s">
        <v>74</v>
      </c>
      <c r="O665" s="5">
        <v>4</v>
      </c>
    </row>
    <row r="666" spans="1:15" x14ac:dyDescent="0.2">
      <c r="A666" s="5" t="s">
        <v>2543</v>
      </c>
      <c r="B666" s="5" t="s">
        <v>2544</v>
      </c>
      <c r="C666" s="5">
        <v>43</v>
      </c>
      <c r="D666" s="5" t="s">
        <v>50</v>
      </c>
      <c r="E666" s="5" t="s">
        <v>2545</v>
      </c>
      <c r="F666" s="5">
        <v>-5872</v>
      </c>
      <c r="G666" s="5" t="s">
        <v>85</v>
      </c>
      <c r="H666" s="5" t="s">
        <v>53</v>
      </c>
      <c r="I666" s="5">
        <v>41352.61</v>
      </c>
      <c r="J666" s="5" t="s">
        <v>2546</v>
      </c>
      <c r="K666" s="5" t="s">
        <v>104</v>
      </c>
      <c r="L666" s="5" t="s">
        <v>73</v>
      </c>
      <c r="M666" s="5">
        <v>4.57</v>
      </c>
      <c r="N666" s="5" t="s">
        <v>57</v>
      </c>
      <c r="O666" s="5">
        <v>22</v>
      </c>
    </row>
    <row r="667" spans="1:15" x14ac:dyDescent="0.2">
      <c r="A667" s="5" t="s">
        <v>2547</v>
      </c>
      <c r="B667" s="5" t="s">
        <v>2548</v>
      </c>
      <c r="C667" s="5">
        <v>62</v>
      </c>
      <c r="D667" s="5" t="s">
        <v>17</v>
      </c>
      <c r="E667" s="5" t="s">
        <v>2549</v>
      </c>
      <c r="F667" s="5">
        <v>-9724</v>
      </c>
      <c r="G667" s="5" t="s">
        <v>29</v>
      </c>
      <c r="H667" s="5" t="s">
        <v>20</v>
      </c>
      <c r="I667" s="5">
        <v>170043.19</v>
      </c>
      <c r="J667" s="5" t="s">
        <v>2550</v>
      </c>
      <c r="K667" s="5" t="s">
        <v>22</v>
      </c>
      <c r="L667" s="5" t="s">
        <v>32</v>
      </c>
      <c r="M667" s="5">
        <v>3.4</v>
      </c>
      <c r="N667" s="5" t="s">
        <v>24</v>
      </c>
      <c r="O667" s="5">
        <v>18</v>
      </c>
    </row>
    <row r="668" spans="1:15" x14ac:dyDescent="0.2">
      <c r="A668" s="5" t="s">
        <v>2551</v>
      </c>
      <c r="B668" s="5" t="s">
        <v>2552</v>
      </c>
      <c r="C668" s="5">
        <v>25</v>
      </c>
      <c r="D668" s="5" t="s">
        <v>17</v>
      </c>
      <c r="E668" s="5" t="s">
        <v>2553</v>
      </c>
      <c r="F668" s="5">
        <v>-9403</v>
      </c>
      <c r="G668" s="5" t="s">
        <v>94</v>
      </c>
      <c r="H668" s="5" t="s">
        <v>20</v>
      </c>
      <c r="I668" s="5">
        <v>161187.07999999999</v>
      </c>
      <c r="J668" s="5" t="s">
        <v>2554</v>
      </c>
      <c r="K668" s="5" t="s">
        <v>55</v>
      </c>
      <c r="L668" s="5" t="s">
        <v>56</v>
      </c>
      <c r="M668" s="5">
        <v>4</v>
      </c>
      <c r="N668" s="5" t="s">
        <v>41</v>
      </c>
      <c r="O668" s="5">
        <v>35</v>
      </c>
    </row>
    <row r="669" spans="1:15" x14ac:dyDescent="0.2">
      <c r="A669" s="5" t="s">
        <v>2555</v>
      </c>
      <c r="B669" s="5" t="s">
        <v>2556</v>
      </c>
      <c r="C669" s="5">
        <v>47</v>
      </c>
      <c r="D669" s="5" t="s">
        <v>17</v>
      </c>
      <c r="E669" s="5" t="s">
        <v>2557</v>
      </c>
      <c r="F669" s="5">
        <v>-1756</v>
      </c>
      <c r="G669" s="5" t="s">
        <v>78</v>
      </c>
      <c r="H669" s="5" t="s">
        <v>38</v>
      </c>
      <c r="I669" s="5">
        <v>66582.12</v>
      </c>
      <c r="J669" s="5" t="s">
        <v>2161</v>
      </c>
      <c r="K669" s="5" t="s">
        <v>22</v>
      </c>
      <c r="L669" s="5" t="s">
        <v>56</v>
      </c>
      <c r="M669" s="5">
        <v>3.02</v>
      </c>
      <c r="N669" s="5" t="s">
        <v>57</v>
      </c>
      <c r="O669" s="5">
        <v>16</v>
      </c>
    </row>
    <row r="670" spans="1:15" x14ac:dyDescent="0.2">
      <c r="A670" s="5" t="s">
        <v>2558</v>
      </c>
      <c r="B670" s="5" t="s">
        <v>2559</v>
      </c>
      <c r="C670" s="5">
        <v>40</v>
      </c>
      <c r="D670" s="5" t="s">
        <v>17</v>
      </c>
      <c r="E670" s="5" t="s">
        <v>2560</v>
      </c>
      <c r="F670" s="5">
        <v>-4788</v>
      </c>
      <c r="G670" s="5" t="s">
        <v>99</v>
      </c>
      <c r="H670" s="5" t="s">
        <v>144</v>
      </c>
      <c r="I670" s="5">
        <v>112367.03999999999</v>
      </c>
      <c r="J670" s="5" t="s">
        <v>2561</v>
      </c>
      <c r="K670" s="5" t="s">
        <v>22</v>
      </c>
      <c r="L670" s="5" t="s">
        <v>32</v>
      </c>
      <c r="M670" s="5">
        <v>4.7699999999999996</v>
      </c>
      <c r="N670" s="5" t="s">
        <v>33</v>
      </c>
      <c r="O670" s="5">
        <v>8</v>
      </c>
    </row>
    <row r="671" spans="1:15" x14ac:dyDescent="0.2">
      <c r="A671" s="5" t="s">
        <v>2562</v>
      </c>
      <c r="B671" s="5" t="s">
        <v>2563</v>
      </c>
      <c r="C671" s="5">
        <v>63</v>
      </c>
      <c r="D671" s="5" t="s">
        <v>27</v>
      </c>
      <c r="E671" s="5" t="s">
        <v>2564</v>
      </c>
      <c r="F671" s="5">
        <v>-1986</v>
      </c>
      <c r="G671" s="5" t="s">
        <v>37</v>
      </c>
      <c r="H671" s="5" t="s">
        <v>38</v>
      </c>
      <c r="I671" s="5">
        <v>175971.7</v>
      </c>
      <c r="J671" s="5" t="s">
        <v>1419</v>
      </c>
      <c r="K671" s="5" t="s">
        <v>136</v>
      </c>
      <c r="L671" s="5" t="s">
        <v>73</v>
      </c>
      <c r="M671" s="5">
        <v>3.89</v>
      </c>
      <c r="N671" s="5" t="s">
        <v>41</v>
      </c>
      <c r="O671" s="5">
        <v>39</v>
      </c>
    </row>
    <row r="672" spans="1:15" x14ac:dyDescent="0.2">
      <c r="A672" s="5" t="s">
        <v>2565</v>
      </c>
      <c r="B672" s="5" t="s">
        <v>2566</v>
      </c>
      <c r="C672" s="5">
        <v>25</v>
      </c>
      <c r="D672" s="5" t="s">
        <v>17</v>
      </c>
      <c r="E672" s="5" t="s">
        <v>2567</v>
      </c>
      <c r="F672" s="5">
        <v>-6469</v>
      </c>
      <c r="G672" s="5" t="s">
        <v>78</v>
      </c>
      <c r="H672" s="5" t="s">
        <v>194</v>
      </c>
      <c r="I672" s="5">
        <v>175882.68</v>
      </c>
      <c r="J672" s="5" t="s">
        <v>647</v>
      </c>
      <c r="K672" s="5" t="s">
        <v>127</v>
      </c>
      <c r="L672" s="5" t="s">
        <v>23</v>
      </c>
      <c r="M672" s="5">
        <v>3.89</v>
      </c>
      <c r="N672" s="5" t="s">
        <v>41</v>
      </c>
      <c r="O672" s="5">
        <v>16</v>
      </c>
    </row>
    <row r="673" spans="1:15" x14ac:dyDescent="0.2">
      <c r="A673" s="5" t="s">
        <v>2568</v>
      </c>
      <c r="B673" s="5" t="s">
        <v>2569</v>
      </c>
      <c r="C673" s="5">
        <v>60</v>
      </c>
      <c r="D673" s="5" t="s">
        <v>17</v>
      </c>
      <c r="E673" s="5" t="s">
        <v>2570</v>
      </c>
      <c r="F673" s="5">
        <v>-7288</v>
      </c>
      <c r="G673" s="5" t="s">
        <v>116</v>
      </c>
      <c r="H673" s="5" t="s">
        <v>30</v>
      </c>
      <c r="I673" s="5">
        <v>119341.25</v>
      </c>
      <c r="J673" s="5" t="s">
        <v>2571</v>
      </c>
      <c r="K673" s="5" t="s">
        <v>104</v>
      </c>
      <c r="L673" s="5" t="s">
        <v>32</v>
      </c>
      <c r="M673" s="5">
        <v>2.78</v>
      </c>
      <c r="N673" s="5" t="s">
        <v>41</v>
      </c>
      <c r="O673" s="5">
        <v>23</v>
      </c>
    </row>
    <row r="674" spans="1:15" x14ac:dyDescent="0.2">
      <c r="A674" s="5" t="s">
        <v>2572</v>
      </c>
      <c r="B674" s="5" t="s">
        <v>2573</v>
      </c>
      <c r="C674" s="5">
        <v>27</v>
      </c>
      <c r="D674" s="5" t="s">
        <v>50</v>
      </c>
      <c r="E674" s="5" t="s">
        <v>2574</v>
      </c>
      <c r="F674" s="5">
        <v>-4843</v>
      </c>
      <c r="G674" s="5" t="s">
        <v>99</v>
      </c>
      <c r="H674" s="5" t="s">
        <v>38</v>
      </c>
      <c r="I674" s="5">
        <v>106125.17</v>
      </c>
      <c r="J674" s="5" t="s">
        <v>2463</v>
      </c>
      <c r="K674" s="5" t="s">
        <v>55</v>
      </c>
      <c r="L674" s="5" t="s">
        <v>73</v>
      </c>
      <c r="M674" s="5">
        <v>1.08</v>
      </c>
      <c r="N674" s="5" t="s">
        <v>24</v>
      </c>
      <c r="O674" s="5">
        <v>11</v>
      </c>
    </row>
    <row r="675" spans="1:15" x14ac:dyDescent="0.2">
      <c r="A675" s="5" t="s">
        <v>2575</v>
      </c>
      <c r="B675" s="5" t="s">
        <v>2576</v>
      </c>
      <c r="C675" s="5">
        <v>60</v>
      </c>
      <c r="D675" s="5" t="s">
        <v>27</v>
      </c>
      <c r="E675" s="5" t="s">
        <v>2577</v>
      </c>
      <c r="F675" s="5">
        <v>-8504</v>
      </c>
      <c r="G675" s="5" t="s">
        <v>99</v>
      </c>
      <c r="H675" s="5" t="s">
        <v>79</v>
      </c>
      <c r="I675" s="5">
        <v>166824</v>
      </c>
      <c r="J675" s="5" t="s">
        <v>2578</v>
      </c>
      <c r="K675" s="5" t="s">
        <v>136</v>
      </c>
      <c r="L675" s="5" t="s">
        <v>32</v>
      </c>
      <c r="M675" s="5">
        <v>3.91</v>
      </c>
      <c r="N675" s="5" t="s">
        <v>74</v>
      </c>
      <c r="O675" s="5">
        <v>38</v>
      </c>
    </row>
    <row r="676" spans="1:15" x14ac:dyDescent="0.2">
      <c r="A676" s="5" t="s">
        <v>2579</v>
      </c>
      <c r="B676" s="5" t="s">
        <v>1122</v>
      </c>
      <c r="C676" s="5">
        <v>46</v>
      </c>
      <c r="D676" s="5" t="s">
        <v>27</v>
      </c>
      <c r="E676" s="5" t="s">
        <v>2580</v>
      </c>
      <c r="F676" s="5">
        <v>-2809</v>
      </c>
      <c r="G676" s="5" t="s">
        <v>78</v>
      </c>
      <c r="H676" s="5" t="s">
        <v>30</v>
      </c>
      <c r="I676" s="5">
        <v>146667.06</v>
      </c>
      <c r="J676" s="5" t="s">
        <v>2581</v>
      </c>
      <c r="K676" s="5" t="s">
        <v>55</v>
      </c>
      <c r="L676" s="5" t="s">
        <v>23</v>
      </c>
      <c r="M676" s="5">
        <v>4.17</v>
      </c>
      <c r="N676" s="5" t="s">
        <v>74</v>
      </c>
      <c r="O676" s="5">
        <v>6</v>
      </c>
    </row>
    <row r="677" spans="1:15" x14ac:dyDescent="0.2">
      <c r="A677" s="5" t="s">
        <v>2582</v>
      </c>
      <c r="B677" s="5" t="s">
        <v>2583</v>
      </c>
      <c r="C677" s="5">
        <v>43</v>
      </c>
      <c r="D677" s="5" t="s">
        <v>17</v>
      </c>
      <c r="E677" s="5" t="s">
        <v>2584</v>
      </c>
      <c r="F677" s="5">
        <v>-9519</v>
      </c>
      <c r="G677" s="5" t="s">
        <v>52</v>
      </c>
      <c r="H677" s="5" t="s">
        <v>79</v>
      </c>
      <c r="I677" s="5">
        <v>153242.41</v>
      </c>
      <c r="J677" s="5" t="s">
        <v>1696</v>
      </c>
      <c r="K677" s="5" t="s">
        <v>62</v>
      </c>
      <c r="L677" s="5" t="s">
        <v>56</v>
      </c>
      <c r="M677" s="5">
        <v>1.62</v>
      </c>
      <c r="N677" s="5" t="s">
        <v>74</v>
      </c>
      <c r="O677" s="5">
        <v>34</v>
      </c>
    </row>
    <row r="678" spans="1:15" x14ac:dyDescent="0.2">
      <c r="A678" s="5" t="s">
        <v>2585</v>
      </c>
      <c r="B678" s="5" t="s">
        <v>2586</v>
      </c>
      <c r="C678" s="5">
        <v>62</v>
      </c>
      <c r="D678" s="5" t="s">
        <v>17</v>
      </c>
      <c r="E678" s="5" t="s">
        <v>2587</v>
      </c>
      <c r="F678" s="5">
        <v>-2893</v>
      </c>
      <c r="G678" s="5" t="s">
        <v>19</v>
      </c>
      <c r="H678" s="5" t="s">
        <v>20</v>
      </c>
      <c r="I678" s="5">
        <v>78027.08</v>
      </c>
      <c r="J678" s="5" t="s">
        <v>1426</v>
      </c>
      <c r="K678" s="5" t="s">
        <v>104</v>
      </c>
      <c r="L678" s="5" t="s">
        <v>32</v>
      </c>
      <c r="M678" s="5">
        <v>1</v>
      </c>
      <c r="N678" s="5" t="s">
        <v>24</v>
      </c>
      <c r="O678" s="5">
        <v>1</v>
      </c>
    </row>
    <row r="679" spans="1:15" x14ac:dyDescent="0.2">
      <c r="A679" s="5" t="s">
        <v>2588</v>
      </c>
      <c r="B679" s="5" t="s">
        <v>2589</v>
      </c>
      <c r="C679" s="5">
        <v>46</v>
      </c>
      <c r="D679" s="5" t="s">
        <v>27</v>
      </c>
      <c r="E679" s="5" t="s">
        <v>2590</v>
      </c>
      <c r="F679" s="5">
        <v>-5963</v>
      </c>
      <c r="G679" s="5" t="s">
        <v>29</v>
      </c>
      <c r="H679" s="5" t="s">
        <v>71</v>
      </c>
      <c r="I679" s="5">
        <v>106313.98</v>
      </c>
      <c r="J679" s="5" t="s">
        <v>2591</v>
      </c>
      <c r="K679" s="5" t="s">
        <v>47</v>
      </c>
      <c r="L679" s="5" t="s">
        <v>23</v>
      </c>
      <c r="M679" s="5">
        <v>4.83</v>
      </c>
      <c r="N679" s="5" t="s">
        <v>33</v>
      </c>
      <c r="O679" s="5">
        <v>22</v>
      </c>
    </row>
    <row r="680" spans="1:15" x14ac:dyDescent="0.2">
      <c r="A680" s="5" t="s">
        <v>2592</v>
      </c>
      <c r="B680" s="5" t="s">
        <v>2593</v>
      </c>
      <c r="C680" s="5">
        <v>43</v>
      </c>
      <c r="D680" s="5" t="s">
        <v>27</v>
      </c>
      <c r="E680" s="5" t="s">
        <v>2594</v>
      </c>
      <c r="F680" s="5">
        <v>-3904</v>
      </c>
      <c r="G680" s="5" t="s">
        <v>78</v>
      </c>
      <c r="H680" s="5" t="s">
        <v>66</v>
      </c>
      <c r="I680" s="5">
        <v>111919.69</v>
      </c>
      <c r="J680" s="5" t="s">
        <v>1246</v>
      </c>
      <c r="K680" s="5" t="s">
        <v>55</v>
      </c>
      <c r="L680" s="5" t="s">
        <v>56</v>
      </c>
      <c r="M680" s="5">
        <v>1.6</v>
      </c>
      <c r="N680" s="5" t="s">
        <v>33</v>
      </c>
      <c r="O680" s="5">
        <v>39</v>
      </c>
    </row>
    <row r="681" spans="1:15" x14ac:dyDescent="0.2">
      <c r="A681" s="5" t="s">
        <v>2595</v>
      </c>
      <c r="B681" s="5" t="s">
        <v>2596</v>
      </c>
      <c r="C681" s="5">
        <v>28</v>
      </c>
      <c r="D681" s="5" t="s">
        <v>50</v>
      </c>
      <c r="E681" s="5" t="s">
        <v>2597</v>
      </c>
      <c r="F681" s="5">
        <v>-6701</v>
      </c>
      <c r="G681" s="5" t="s">
        <v>19</v>
      </c>
      <c r="H681" s="5" t="s">
        <v>144</v>
      </c>
      <c r="I681" s="5">
        <v>159948.53</v>
      </c>
      <c r="J681" s="5" t="s">
        <v>1673</v>
      </c>
      <c r="K681" s="5" t="s">
        <v>55</v>
      </c>
      <c r="L681" s="5" t="s">
        <v>73</v>
      </c>
      <c r="M681" s="5">
        <v>1.59</v>
      </c>
      <c r="N681" s="5" t="s">
        <v>41</v>
      </c>
      <c r="O681" s="5">
        <v>30</v>
      </c>
    </row>
    <row r="682" spans="1:15" x14ac:dyDescent="0.2">
      <c r="A682" s="5" t="s">
        <v>2598</v>
      </c>
      <c r="B682" s="5" t="s">
        <v>2599</v>
      </c>
      <c r="C682" s="5">
        <v>58</v>
      </c>
      <c r="D682" s="5" t="s">
        <v>50</v>
      </c>
      <c r="E682" s="5" t="s">
        <v>2600</v>
      </c>
      <c r="F682" s="5">
        <v>-3213</v>
      </c>
      <c r="G682" s="5" t="s">
        <v>37</v>
      </c>
      <c r="H682" s="5" t="s">
        <v>53</v>
      </c>
      <c r="I682" s="5">
        <v>61371.49</v>
      </c>
      <c r="J682" s="5" t="s">
        <v>2601</v>
      </c>
      <c r="K682" s="5" t="s">
        <v>62</v>
      </c>
      <c r="L682" s="5" t="s">
        <v>73</v>
      </c>
      <c r="M682" s="5">
        <v>2.98</v>
      </c>
      <c r="N682" s="5" t="s">
        <v>41</v>
      </c>
      <c r="O682" s="5">
        <v>26</v>
      </c>
    </row>
    <row r="683" spans="1:15" x14ac:dyDescent="0.2">
      <c r="A683" s="5" t="s">
        <v>2602</v>
      </c>
      <c r="B683" s="5" t="s">
        <v>1661</v>
      </c>
      <c r="C683" s="5">
        <v>43</v>
      </c>
      <c r="D683" s="5" t="s">
        <v>27</v>
      </c>
      <c r="E683" s="5" t="s">
        <v>2603</v>
      </c>
      <c r="F683" s="5">
        <v>-8801</v>
      </c>
      <c r="G683" s="5" t="s">
        <v>85</v>
      </c>
      <c r="H683" s="5" t="s">
        <v>79</v>
      </c>
      <c r="I683" s="5">
        <v>113118.35</v>
      </c>
      <c r="J683" s="5" t="s">
        <v>2604</v>
      </c>
      <c r="K683" s="5" t="s">
        <v>118</v>
      </c>
      <c r="L683" s="5" t="s">
        <v>32</v>
      </c>
      <c r="M683" s="5">
        <v>2.54</v>
      </c>
      <c r="N683" s="5" t="s">
        <v>57</v>
      </c>
      <c r="O683" s="5">
        <v>26</v>
      </c>
    </row>
    <row r="684" spans="1:15" x14ac:dyDescent="0.2">
      <c r="A684" s="5" t="s">
        <v>2605</v>
      </c>
      <c r="B684" s="5" t="s">
        <v>2606</v>
      </c>
      <c r="C684" s="5">
        <v>36</v>
      </c>
      <c r="D684" s="5" t="s">
        <v>17</v>
      </c>
      <c r="E684" s="5" t="s">
        <v>2607</v>
      </c>
      <c r="F684" s="5">
        <v>-1955</v>
      </c>
      <c r="G684" s="5" t="s">
        <v>99</v>
      </c>
      <c r="H684" s="5" t="s">
        <v>144</v>
      </c>
      <c r="I684" s="5">
        <v>87547.77</v>
      </c>
      <c r="J684" s="5" t="s">
        <v>2074</v>
      </c>
      <c r="K684" s="5" t="s">
        <v>55</v>
      </c>
      <c r="L684" s="5" t="s">
        <v>23</v>
      </c>
      <c r="M684" s="5">
        <v>1.24</v>
      </c>
      <c r="N684" s="5" t="s">
        <v>33</v>
      </c>
      <c r="O684" s="5">
        <v>23</v>
      </c>
    </row>
    <row r="685" spans="1:15" x14ac:dyDescent="0.2">
      <c r="A685" s="5" t="s">
        <v>2608</v>
      </c>
      <c r="B685" s="5" t="s">
        <v>2609</v>
      </c>
      <c r="C685" s="5">
        <v>40</v>
      </c>
      <c r="D685" s="5" t="s">
        <v>50</v>
      </c>
      <c r="E685" s="5" t="s">
        <v>2610</v>
      </c>
      <c r="F685" s="5">
        <v>-6267</v>
      </c>
      <c r="G685" s="5" t="s">
        <v>99</v>
      </c>
      <c r="H685" s="5" t="s">
        <v>30</v>
      </c>
      <c r="I685" s="5">
        <v>43100.52</v>
      </c>
      <c r="J685" s="5" t="s">
        <v>2077</v>
      </c>
      <c r="K685" s="5" t="s">
        <v>136</v>
      </c>
      <c r="L685" s="5" t="s">
        <v>32</v>
      </c>
      <c r="M685" s="5">
        <v>2.5099999999999998</v>
      </c>
      <c r="N685" s="5" t="s">
        <v>74</v>
      </c>
      <c r="O685" s="5">
        <v>27</v>
      </c>
    </row>
    <row r="686" spans="1:15" x14ac:dyDescent="0.2">
      <c r="A686" s="5" t="s">
        <v>2611</v>
      </c>
      <c r="B686" s="5" t="s">
        <v>2612</v>
      </c>
      <c r="C686" s="5">
        <v>28</v>
      </c>
      <c r="D686" s="5" t="s">
        <v>17</v>
      </c>
      <c r="E686" s="5" t="s">
        <v>2613</v>
      </c>
      <c r="F686" s="5">
        <v>-4453</v>
      </c>
      <c r="G686" s="5" t="s">
        <v>45</v>
      </c>
      <c r="H686" s="5" t="s">
        <v>53</v>
      </c>
      <c r="I686" s="5">
        <v>87960.41</v>
      </c>
      <c r="J686" s="5" t="s">
        <v>2614</v>
      </c>
      <c r="K686" s="5" t="s">
        <v>47</v>
      </c>
      <c r="L686" s="5" t="s">
        <v>23</v>
      </c>
      <c r="M686" s="5">
        <v>1.05</v>
      </c>
      <c r="N686" s="5" t="s">
        <v>41</v>
      </c>
      <c r="O686" s="5">
        <v>9</v>
      </c>
    </row>
    <row r="687" spans="1:15" x14ac:dyDescent="0.2">
      <c r="A687" s="5" t="s">
        <v>2615</v>
      </c>
      <c r="B687" s="5" t="s">
        <v>2616</v>
      </c>
      <c r="C687" s="5">
        <v>52</v>
      </c>
      <c r="D687" s="5" t="s">
        <v>17</v>
      </c>
      <c r="E687" s="5" t="s">
        <v>2617</v>
      </c>
      <c r="F687" s="5">
        <v>-7512</v>
      </c>
      <c r="G687" s="5" t="s">
        <v>94</v>
      </c>
      <c r="H687" s="5" t="s">
        <v>66</v>
      </c>
      <c r="I687" s="5">
        <v>139770.82999999999</v>
      </c>
      <c r="J687" s="5" t="s">
        <v>1101</v>
      </c>
      <c r="K687" s="5" t="s">
        <v>22</v>
      </c>
      <c r="L687" s="5" t="s">
        <v>73</v>
      </c>
      <c r="M687" s="5">
        <v>1.45</v>
      </c>
      <c r="N687" s="5" t="s">
        <v>74</v>
      </c>
      <c r="O687" s="5">
        <v>2</v>
      </c>
    </row>
    <row r="688" spans="1:15" x14ac:dyDescent="0.2">
      <c r="A688" s="5" t="s">
        <v>2618</v>
      </c>
      <c r="B688" s="5" t="s">
        <v>2619</v>
      </c>
      <c r="C688" s="5">
        <v>33</v>
      </c>
      <c r="D688" s="5" t="s">
        <v>17</v>
      </c>
      <c r="E688" s="5" t="s">
        <v>2620</v>
      </c>
      <c r="F688" s="5">
        <v>-8655</v>
      </c>
      <c r="G688" s="5" t="s">
        <v>94</v>
      </c>
      <c r="H688" s="5" t="s">
        <v>20</v>
      </c>
      <c r="I688" s="5">
        <v>138153.98000000001</v>
      </c>
      <c r="J688" s="5" t="s">
        <v>2621</v>
      </c>
      <c r="K688" s="5" t="s">
        <v>127</v>
      </c>
      <c r="L688" s="5" t="s">
        <v>73</v>
      </c>
      <c r="M688" s="5">
        <v>3.84</v>
      </c>
      <c r="N688" s="5" t="s">
        <v>41</v>
      </c>
      <c r="O688" s="5">
        <v>10</v>
      </c>
    </row>
    <row r="689" spans="1:15" x14ac:dyDescent="0.2">
      <c r="A689" s="5" t="s">
        <v>2622</v>
      </c>
      <c r="B689" s="5" t="s">
        <v>1945</v>
      </c>
      <c r="C689" s="5">
        <v>55</v>
      </c>
      <c r="D689" s="5" t="s">
        <v>50</v>
      </c>
      <c r="E689" s="5" t="s">
        <v>2623</v>
      </c>
      <c r="F689" s="5">
        <v>-8835</v>
      </c>
      <c r="G689" s="5" t="s">
        <v>52</v>
      </c>
      <c r="H689" s="5" t="s">
        <v>144</v>
      </c>
      <c r="I689" s="5">
        <v>66741.429999999993</v>
      </c>
      <c r="J689" s="5" t="s">
        <v>1156</v>
      </c>
      <c r="K689" s="5" t="s">
        <v>118</v>
      </c>
      <c r="L689" s="5" t="s">
        <v>23</v>
      </c>
      <c r="M689" s="5">
        <v>4.2699999999999996</v>
      </c>
      <c r="N689" s="5" t="s">
        <v>41</v>
      </c>
      <c r="O689" s="5">
        <v>30</v>
      </c>
    </row>
    <row r="690" spans="1:15" x14ac:dyDescent="0.2">
      <c r="A690" s="5" t="s">
        <v>2624</v>
      </c>
      <c r="B690" s="5" t="s">
        <v>2625</v>
      </c>
      <c r="C690" s="5">
        <v>63</v>
      </c>
      <c r="D690" s="5" t="s">
        <v>50</v>
      </c>
      <c r="E690" s="5" t="s">
        <v>2626</v>
      </c>
      <c r="F690" s="5">
        <v>-7608</v>
      </c>
      <c r="G690" s="5" t="s">
        <v>29</v>
      </c>
      <c r="H690" s="5" t="s">
        <v>30</v>
      </c>
      <c r="I690" s="5">
        <v>74138.34</v>
      </c>
      <c r="J690" s="5" t="s">
        <v>2627</v>
      </c>
      <c r="K690" s="5" t="s">
        <v>136</v>
      </c>
      <c r="L690" s="5" t="s">
        <v>73</v>
      </c>
      <c r="M690" s="5">
        <v>3.41</v>
      </c>
      <c r="N690" s="5" t="s">
        <v>33</v>
      </c>
      <c r="O690" s="5">
        <v>1</v>
      </c>
    </row>
    <row r="691" spans="1:15" x14ac:dyDescent="0.2">
      <c r="A691" s="5" t="s">
        <v>2628</v>
      </c>
      <c r="B691" s="5" t="s">
        <v>2629</v>
      </c>
      <c r="C691" s="5">
        <v>32</v>
      </c>
      <c r="D691" s="5" t="s">
        <v>17</v>
      </c>
      <c r="E691" s="5" t="s">
        <v>2630</v>
      </c>
      <c r="F691" s="5">
        <v>-1760</v>
      </c>
      <c r="G691" s="5" t="s">
        <v>116</v>
      </c>
      <c r="H691" s="5" t="s">
        <v>30</v>
      </c>
      <c r="I691" s="5">
        <v>114995.25</v>
      </c>
      <c r="J691" s="5" t="s">
        <v>2631</v>
      </c>
      <c r="K691" s="5" t="s">
        <v>22</v>
      </c>
      <c r="L691" s="5" t="s">
        <v>32</v>
      </c>
      <c r="M691" s="5">
        <v>2.08</v>
      </c>
      <c r="N691" s="5" t="s">
        <v>57</v>
      </c>
      <c r="O691" s="5">
        <v>36</v>
      </c>
    </row>
    <row r="692" spans="1:15" x14ac:dyDescent="0.2">
      <c r="A692" s="5" t="s">
        <v>2632</v>
      </c>
      <c r="B692" s="5" t="s">
        <v>2552</v>
      </c>
      <c r="C692" s="5">
        <v>52</v>
      </c>
      <c r="D692" s="5" t="s">
        <v>27</v>
      </c>
      <c r="E692" s="5" t="s">
        <v>2633</v>
      </c>
      <c r="F692" s="5">
        <v>-6772</v>
      </c>
      <c r="G692" s="5" t="s">
        <v>45</v>
      </c>
      <c r="H692" s="5" t="s">
        <v>173</v>
      </c>
      <c r="I692" s="5">
        <v>143993.51999999999</v>
      </c>
      <c r="J692" s="5" t="s">
        <v>2634</v>
      </c>
      <c r="K692" s="5" t="s">
        <v>118</v>
      </c>
      <c r="L692" s="5" t="s">
        <v>32</v>
      </c>
      <c r="M692" s="5">
        <v>2.2599999999999998</v>
      </c>
      <c r="N692" s="5" t="s">
        <v>41</v>
      </c>
      <c r="O692" s="5">
        <v>22</v>
      </c>
    </row>
    <row r="693" spans="1:15" x14ac:dyDescent="0.2">
      <c r="A693" s="5" t="s">
        <v>2635</v>
      </c>
      <c r="B693" s="5" t="s">
        <v>2636</v>
      </c>
      <c r="C693" s="5">
        <v>65</v>
      </c>
      <c r="D693" s="5" t="s">
        <v>27</v>
      </c>
      <c r="E693" s="5" t="s">
        <v>2637</v>
      </c>
      <c r="F693" s="5">
        <v>-10725</v>
      </c>
      <c r="G693" s="5" t="s">
        <v>19</v>
      </c>
      <c r="H693" s="5" t="s">
        <v>20</v>
      </c>
      <c r="I693" s="5">
        <v>152086.68</v>
      </c>
      <c r="J693" s="5" t="s">
        <v>2638</v>
      </c>
      <c r="K693" s="5" t="s">
        <v>22</v>
      </c>
      <c r="L693" s="5" t="s">
        <v>56</v>
      </c>
      <c r="M693" s="5">
        <v>2.91</v>
      </c>
      <c r="N693" s="5" t="s">
        <v>74</v>
      </c>
      <c r="O693" s="5">
        <v>18</v>
      </c>
    </row>
    <row r="694" spans="1:15" x14ac:dyDescent="0.2">
      <c r="A694" s="5" t="s">
        <v>2639</v>
      </c>
      <c r="B694" s="5" t="s">
        <v>1518</v>
      </c>
      <c r="C694" s="5">
        <v>65</v>
      </c>
      <c r="D694" s="5" t="s">
        <v>50</v>
      </c>
      <c r="E694" s="5" t="s">
        <v>2640</v>
      </c>
      <c r="F694" s="5">
        <v>-5828</v>
      </c>
      <c r="G694" s="5" t="s">
        <v>99</v>
      </c>
      <c r="H694" s="5" t="s">
        <v>53</v>
      </c>
      <c r="I694" s="5">
        <v>146479.73000000001</v>
      </c>
      <c r="J694" s="5" t="s">
        <v>2641</v>
      </c>
      <c r="K694" s="5" t="s">
        <v>118</v>
      </c>
      <c r="L694" s="5" t="s">
        <v>73</v>
      </c>
      <c r="M694" s="5">
        <v>2.79</v>
      </c>
      <c r="N694" s="5" t="s">
        <v>24</v>
      </c>
      <c r="O694" s="5">
        <v>21</v>
      </c>
    </row>
    <row r="695" spans="1:15" x14ac:dyDescent="0.2">
      <c r="A695" s="5" t="s">
        <v>2642</v>
      </c>
      <c r="B695" s="5" t="s">
        <v>2643</v>
      </c>
      <c r="C695" s="5">
        <v>61</v>
      </c>
      <c r="D695" s="5" t="s">
        <v>50</v>
      </c>
      <c r="E695" s="5" t="s">
        <v>2644</v>
      </c>
      <c r="F695" s="5">
        <v>-9170</v>
      </c>
      <c r="G695" s="5" t="s">
        <v>99</v>
      </c>
      <c r="H695" s="5" t="s">
        <v>30</v>
      </c>
      <c r="I695" s="5">
        <v>179566.38</v>
      </c>
      <c r="J695" s="5" t="s">
        <v>178</v>
      </c>
      <c r="K695" s="5" t="s">
        <v>136</v>
      </c>
      <c r="L695" s="5" t="s">
        <v>32</v>
      </c>
      <c r="M695" s="5">
        <v>3.27</v>
      </c>
      <c r="N695" s="5" t="s">
        <v>41</v>
      </c>
      <c r="O695" s="5">
        <v>6</v>
      </c>
    </row>
    <row r="696" spans="1:15" x14ac:dyDescent="0.2">
      <c r="A696" s="5" t="s">
        <v>2645</v>
      </c>
      <c r="B696" s="5" t="s">
        <v>2646</v>
      </c>
      <c r="C696" s="5">
        <v>41</v>
      </c>
      <c r="D696" s="5" t="s">
        <v>17</v>
      </c>
      <c r="E696" s="5" t="s">
        <v>2647</v>
      </c>
      <c r="F696" s="5">
        <v>-9356</v>
      </c>
      <c r="G696" s="5" t="s">
        <v>37</v>
      </c>
      <c r="H696" s="5" t="s">
        <v>53</v>
      </c>
      <c r="I696" s="5">
        <v>170438.12</v>
      </c>
      <c r="J696" s="5" t="s">
        <v>2648</v>
      </c>
      <c r="K696" s="5" t="s">
        <v>136</v>
      </c>
      <c r="L696" s="5" t="s">
        <v>73</v>
      </c>
      <c r="M696" s="5">
        <v>3.31</v>
      </c>
      <c r="N696" s="5" t="s">
        <v>33</v>
      </c>
      <c r="O696" s="5">
        <v>5</v>
      </c>
    </row>
    <row r="697" spans="1:15" x14ac:dyDescent="0.2">
      <c r="A697" s="5" t="s">
        <v>2649</v>
      </c>
      <c r="B697" s="5" t="s">
        <v>2650</v>
      </c>
      <c r="C697" s="5">
        <v>51</v>
      </c>
      <c r="D697" s="5" t="s">
        <v>50</v>
      </c>
      <c r="E697" s="5" t="s">
        <v>2651</v>
      </c>
      <c r="F697" s="5">
        <v>-9584</v>
      </c>
      <c r="G697" s="5" t="s">
        <v>78</v>
      </c>
      <c r="H697" s="5" t="s">
        <v>71</v>
      </c>
      <c r="I697" s="5">
        <v>175893.69</v>
      </c>
      <c r="J697" s="5" t="s">
        <v>2652</v>
      </c>
      <c r="K697" s="5" t="s">
        <v>22</v>
      </c>
      <c r="L697" s="5" t="s">
        <v>73</v>
      </c>
      <c r="M697" s="5">
        <v>4.4400000000000004</v>
      </c>
      <c r="N697" s="5" t="s">
        <v>41</v>
      </c>
      <c r="O697" s="5">
        <v>26</v>
      </c>
    </row>
    <row r="698" spans="1:15" x14ac:dyDescent="0.2">
      <c r="A698" s="5" t="s">
        <v>2653</v>
      </c>
      <c r="B698" s="5" t="s">
        <v>323</v>
      </c>
      <c r="C698" s="5">
        <v>30</v>
      </c>
      <c r="D698" s="5" t="s">
        <v>50</v>
      </c>
      <c r="E698" s="5" t="s">
        <v>2654</v>
      </c>
      <c r="F698" s="5">
        <v>-7826</v>
      </c>
      <c r="G698" s="5" t="s">
        <v>37</v>
      </c>
      <c r="H698" s="5" t="s">
        <v>71</v>
      </c>
      <c r="I698" s="5">
        <v>133919.13</v>
      </c>
      <c r="J698" s="5" t="s">
        <v>2655</v>
      </c>
      <c r="K698" s="5" t="s">
        <v>40</v>
      </c>
      <c r="L698" s="5" t="s">
        <v>73</v>
      </c>
      <c r="M698" s="5">
        <v>4.51</v>
      </c>
      <c r="N698" s="5" t="s">
        <v>74</v>
      </c>
      <c r="O698" s="5">
        <v>39</v>
      </c>
    </row>
    <row r="699" spans="1:15" x14ac:dyDescent="0.2">
      <c r="A699" s="5" t="s">
        <v>2656</v>
      </c>
      <c r="B699" s="5" t="s">
        <v>2657</v>
      </c>
      <c r="C699" s="5">
        <v>37</v>
      </c>
      <c r="D699" s="5" t="s">
        <v>17</v>
      </c>
      <c r="E699" s="5" t="s">
        <v>2658</v>
      </c>
      <c r="F699" s="5">
        <v>-3190</v>
      </c>
      <c r="G699" s="5" t="s">
        <v>116</v>
      </c>
      <c r="H699" s="5" t="s">
        <v>66</v>
      </c>
      <c r="I699" s="5">
        <v>57939.839999999997</v>
      </c>
      <c r="J699" s="5" t="s">
        <v>67</v>
      </c>
      <c r="K699" s="5" t="s">
        <v>136</v>
      </c>
      <c r="L699" s="5" t="s">
        <v>32</v>
      </c>
      <c r="M699" s="5">
        <v>2.5499999999999998</v>
      </c>
      <c r="N699" s="5" t="s">
        <v>41</v>
      </c>
      <c r="O699" s="5">
        <v>5</v>
      </c>
    </row>
    <row r="700" spans="1:15" x14ac:dyDescent="0.2">
      <c r="A700" s="5" t="s">
        <v>2659</v>
      </c>
      <c r="B700" s="5" t="s">
        <v>2660</v>
      </c>
      <c r="C700" s="5">
        <v>51</v>
      </c>
      <c r="D700" s="5" t="s">
        <v>17</v>
      </c>
      <c r="E700" s="5" t="s">
        <v>2661</v>
      </c>
      <c r="F700" s="5">
        <v>-3292</v>
      </c>
      <c r="G700" s="5" t="s">
        <v>78</v>
      </c>
      <c r="H700" s="5" t="s">
        <v>71</v>
      </c>
      <c r="I700" s="5">
        <v>168031.75</v>
      </c>
      <c r="J700" s="5" t="s">
        <v>679</v>
      </c>
      <c r="K700" s="5" t="s">
        <v>104</v>
      </c>
      <c r="L700" s="5" t="s">
        <v>32</v>
      </c>
      <c r="M700" s="5">
        <v>2.61</v>
      </c>
      <c r="N700" s="5" t="s">
        <v>74</v>
      </c>
      <c r="O700" s="5">
        <v>20</v>
      </c>
    </row>
    <row r="701" spans="1:15" x14ac:dyDescent="0.2">
      <c r="A701" s="5" t="s">
        <v>2662</v>
      </c>
      <c r="B701" s="5" t="s">
        <v>2663</v>
      </c>
      <c r="C701" s="5">
        <v>53</v>
      </c>
      <c r="D701" s="5" t="s">
        <v>27</v>
      </c>
      <c r="E701" s="5" t="s">
        <v>2664</v>
      </c>
      <c r="F701" s="5">
        <v>-4418</v>
      </c>
      <c r="G701" s="5" t="s">
        <v>116</v>
      </c>
      <c r="H701" s="5" t="s">
        <v>79</v>
      </c>
      <c r="I701" s="5">
        <v>40550.94</v>
      </c>
      <c r="J701" s="5" t="s">
        <v>2665</v>
      </c>
      <c r="K701" s="5" t="s">
        <v>40</v>
      </c>
      <c r="L701" s="5" t="s">
        <v>32</v>
      </c>
      <c r="M701" s="5">
        <v>3.56</v>
      </c>
      <c r="N701" s="5" t="s">
        <v>33</v>
      </c>
      <c r="O701" s="5">
        <v>36</v>
      </c>
    </row>
    <row r="702" spans="1:15" x14ac:dyDescent="0.2">
      <c r="A702" s="5" t="s">
        <v>2666</v>
      </c>
      <c r="B702" s="5" t="s">
        <v>2667</v>
      </c>
      <c r="C702" s="5">
        <v>46</v>
      </c>
      <c r="D702" s="5" t="s">
        <v>27</v>
      </c>
      <c r="E702" s="5" t="s">
        <v>2668</v>
      </c>
      <c r="F702" s="5">
        <v>-5719</v>
      </c>
      <c r="G702" s="5" t="s">
        <v>45</v>
      </c>
      <c r="H702" s="5" t="s">
        <v>30</v>
      </c>
      <c r="I702" s="5">
        <v>160862.99</v>
      </c>
      <c r="J702" s="5" t="s">
        <v>2669</v>
      </c>
      <c r="K702" s="5" t="s">
        <v>104</v>
      </c>
      <c r="L702" s="5" t="s">
        <v>73</v>
      </c>
      <c r="M702" s="5">
        <v>2.0099999999999998</v>
      </c>
      <c r="N702" s="5" t="s">
        <v>24</v>
      </c>
      <c r="O702" s="5">
        <v>5</v>
      </c>
    </row>
    <row r="703" spans="1:15" x14ac:dyDescent="0.2">
      <c r="A703" s="5" t="s">
        <v>2670</v>
      </c>
      <c r="B703" s="5" t="s">
        <v>2671</v>
      </c>
      <c r="C703" s="5">
        <v>39</v>
      </c>
      <c r="D703" s="5" t="s">
        <v>50</v>
      </c>
      <c r="E703" s="5" t="s">
        <v>2672</v>
      </c>
      <c r="F703" s="5">
        <v>-9894</v>
      </c>
      <c r="G703" s="5" t="s">
        <v>29</v>
      </c>
      <c r="H703" s="5" t="s">
        <v>20</v>
      </c>
      <c r="I703" s="5">
        <v>66045.210000000006</v>
      </c>
      <c r="J703" s="5" t="s">
        <v>2673</v>
      </c>
      <c r="K703" s="5" t="s">
        <v>55</v>
      </c>
      <c r="L703" s="5" t="s">
        <v>23</v>
      </c>
      <c r="M703" s="5">
        <v>1.37</v>
      </c>
      <c r="N703" s="5" t="s">
        <v>41</v>
      </c>
      <c r="O703" s="5">
        <v>21</v>
      </c>
    </row>
    <row r="704" spans="1:15" x14ac:dyDescent="0.2">
      <c r="A704" s="5" t="s">
        <v>2674</v>
      </c>
      <c r="B704" s="5" t="s">
        <v>2351</v>
      </c>
      <c r="C704" s="5">
        <v>32</v>
      </c>
      <c r="D704" s="5" t="s">
        <v>27</v>
      </c>
      <c r="E704" s="5" t="s">
        <v>2675</v>
      </c>
      <c r="F704" s="5">
        <v>-10011</v>
      </c>
      <c r="G704" s="5" t="s">
        <v>85</v>
      </c>
      <c r="H704" s="5" t="s">
        <v>53</v>
      </c>
      <c r="I704" s="5">
        <v>175010.53</v>
      </c>
      <c r="J704" s="5" t="s">
        <v>2676</v>
      </c>
      <c r="K704" s="5" t="s">
        <v>62</v>
      </c>
      <c r="L704" s="5" t="s">
        <v>56</v>
      </c>
      <c r="M704" s="5">
        <v>4.29</v>
      </c>
      <c r="N704" s="5" t="s">
        <v>57</v>
      </c>
      <c r="O704" s="5">
        <v>38</v>
      </c>
    </row>
    <row r="705" spans="1:15" x14ac:dyDescent="0.2">
      <c r="A705" s="5" t="s">
        <v>2677</v>
      </c>
      <c r="B705" s="5" t="s">
        <v>2678</v>
      </c>
      <c r="C705" s="5">
        <v>64</v>
      </c>
      <c r="D705" s="5" t="s">
        <v>17</v>
      </c>
      <c r="E705" s="5" t="s">
        <v>2679</v>
      </c>
      <c r="F705" s="5">
        <v>-6963</v>
      </c>
      <c r="G705" s="5" t="s">
        <v>45</v>
      </c>
      <c r="H705" s="5" t="s">
        <v>53</v>
      </c>
      <c r="I705" s="5">
        <v>164992.66</v>
      </c>
      <c r="J705" s="5" t="s">
        <v>186</v>
      </c>
      <c r="K705" s="5" t="s">
        <v>40</v>
      </c>
      <c r="L705" s="5" t="s">
        <v>73</v>
      </c>
      <c r="M705" s="5">
        <v>1.45</v>
      </c>
      <c r="N705" s="5" t="s">
        <v>41</v>
      </c>
      <c r="O705" s="5">
        <v>16</v>
      </c>
    </row>
    <row r="706" spans="1:15" x14ac:dyDescent="0.2">
      <c r="A706" s="5" t="s">
        <v>2680</v>
      </c>
      <c r="B706" s="5" t="s">
        <v>863</v>
      </c>
      <c r="C706" s="5">
        <v>22</v>
      </c>
      <c r="D706" s="5" t="s">
        <v>50</v>
      </c>
      <c r="E706" s="5" t="s">
        <v>2681</v>
      </c>
      <c r="F706" s="5">
        <v>-4004</v>
      </c>
      <c r="G706" s="5" t="s">
        <v>45</v>
      </c>
      <c r="H706" s="5" t="s">
        <v>30</v>
      </c>
      <c r="I706" s="5">
        <v>143127.59</v>
      </c>
      <c r="J706" s="5" t="s">
        <v>2682</v>
      </c>
      <c r="K706" s="5" t="s">
        <v>104</v>
      </c>
      <c r="L706" s="5" t="s">
        <v>32</v>
      </c>
      <c r="M706" s="5">
        <v>3.4</v>
      </c>
      <c r="N706" s="5" t="s">
        <v>24</v>
      </c>
      <c r="O706" s="5">
        <v>22</v>
      </c>
    </row>
    <row r="707" spans="1:15" x14ac:dyDescent="0.2">
      <c r="A707" s="5" t="s">
        <v>2683</v>
      </c>
      <c r="B707" s="5" t="s">
        <v>598</v>
      </c>
      <c r="C707" s="5">
        <v>65</v>
      </c>
      <c r="D707" s="5" t="s">
        <v>17</v>
      </c>
      <c r="E707" s="5" t="s">
        <v>2684</v>
      </c>
      <c r="F707" s="5">
        <v>-8471</v>
      </c>
      <c r="G707" s="5" t="s">
        <v>45</v>
      </c>
      <c r="H707" s="5" t="s">
        <v>194</v>
      </c>
      <c r="I707" s="5">
        <v>165014.96</v>
      </c>
      <c r="J707" s="5" t="s">
        <v>2685</v>
      </c>
      <c r="K707" s="5" t="s">
        <v>136</v>
      </c>
      <c r="L707" s="5" t="s">
        <v>56</v>
      </c>
      <c r="M707" s="5">
        <v>3.6</v>
      </c>
      <c r="N707" s="5" t="s">
        <v>41</v>
      </c>
      <c r="O707" s="5">
        <v>26</v>
      </c>
    </row>
    <row r="708" spans="1:15" x14ac:dyDescent="0.2">
      <c r="A708" s="5" t="s">
        <v>2686</v>
      </c>
      <c r="B708" s="5" t="s">
        <v>2687</v>
      </c>
      <c r="C708" s="5">
        <v>44</v>
      </c>
      <c r="D708" s="5" t="s">
        <v>17</v>
      </c>
      <c r="E708" s="5" t="s">
        <v>2688</v>
      </c>
      <c r="F708" s="5">
        <v>-8119</v>
      </c>
      <c r="G708" s="5" t="s">
        <v>19</v>
      </c>
      <c r="H708" s="5" t="s">
        <v>53</v>
      </c>
      <c r="I708" s="5">
        <v>101529.42</v>
      </c>
      <c r="J708" s="5" t="s">
        <v>2496</v>
      </c>
      <c r="K708" s="5" t="s">
        <v>55</v>
      </c>
      <c r="L708" s="5" t="s">
        <v>32</v>
      </c>
      <c r="M708" s="5">
        <v>3.17</v>
      </c>
      <c r="N708" s="5" t="s">
        <v>41</v>
      </c>
      <c r="O708" s="5">
        <v>18</v>
      </c>
    </row>
    <row r="709" spans="1:15" x14ac:dyDescent="0.2">
      <c r="A709" s="5" t="s">
        <v>2689</v>
      </c>
      <c r="B709" s="5" t="s">
        <v>451</v>
      </c>
      <c r="C709" s="5">
        <v>65</v>
      </c>
      <c r="D709" s="5" t="s">
        <v>50</v>
      </c>
      <c r="E709" s="5" t="s">
        <v>2690</v>
      </c>
      <c r="F709" s="5">
        <v>-3932</v>
      </c>
      <c r="G709" s="5" t="s">
        <v>19</v>
      </c>
      <c r="H709" s="5" t="s">
        <v>71</v>
      </c>
      <c r="I709" s="5">
        <v>47997.5</v>
      </c>
      <c r="J709" s="5" t="s">
        <v>2691</v>
      </c>
      <c r="K709" s="5" t="s">
        <v>127</v>
      </c>
      <c r="L709" s="5" t="s">
        <v>56</v>
      </c>
      <c r="M709" s="5">
        <v>1.41</v>
      </c>
      <c r="N709" s="5" t="s">
        <v>57</v>
      </c>
      <c r="O709" s="5">
        <v>34</v>
      </c>
    </row>
    <row r="710" spans="1:15" x14ac:dyDescent="0.2">
      <c r="A710" s="5" t="s">
        <v>2692</v>
      </c>
      <c r="B710" s="5" t="s">
        <v>820</v>
      </c>
      <c r="C710" s="5">
        <v>50</v>
      </c>
      <c r="D710" s="5" t="s">
        <v>17</v>
      </c>
      <c r="E710" s="5" t="s">
        <v>2693</v>
      </c>
      <c r="F710" s="5">
        <v>-6764</v>
      </c>
      <c r="G710" s="5" t="s">
        <v>29</v>
      </c>
      <c r="H710" s="5" t="s">
        <v>30</v>
      </c>
      <c r="I710" s="5">
        <v>67317.509999999995</v>
      </c>
      <c r="J710" s="5" t="s">
        <v>2694</v>
      </c>
      <c r="K710" s="5" t="s">
        <v>118</v>
      </c>
      <c r="L710" s="5" t="s">
        <v>56</v>
      </c>
      <c r="M710" s="5">
        <v>1.46</v>
      </c>
      <c r="N710" s="5" t="s">
        <v>41</v>
      </c>
      <c r="O710" s="5">
        <v>7</v>
      </c>
    </row>
    <row r="711" spans="1:15" x14ac:dyDescent="0.2">
      <c r="A711" s="5" t="s">
        <v>2695</v>
      </c>
      <c r="B711" s="5" t="s">
        <v>2660</v>
      </c>
      <c r="C711" s="5">
        <v>48</v>
      </c>
      <c r="D711" s="5" t="s">
        <v>17</v>
      </c>
      <c r="E711" s="5" t="s">
        <v>2696</v>
      </c>
      <c r="F711" s="5">
        <v>-2586</v>
      </c>
      <c r="G711" s="5" t="s">
        <v>37</v>
      </c>
      <c r="H711" s="5" t="s">
        <v>30</v>
      </c>
      <c r="I711" s="5">
        <v>108596.32</v>
      </c>
      <c r="J711" s="5" t="s">
        <v>2581</v>
      </c>
      <c r="K711" s="5" t="s">
        <v>81</v>
      </c>
      <c r="L711" s="5" t="s">
        <v>73</v>
      </c>
      <c r="M711" s="5">
        <v>4.3499999999999996</v>
      </c>
      <c r="N711" s="5" t="s">
        <v>41</v>
      </c>
      <c r="O711" s="5">
        <v>15</v>
      </c>
    </row>
    <row r="712" spans="1:15" x14ac:dyDescent="0.2">
      <c r="A712" s="5" t="s">
        <v>2697</v>
      </c>
      <c r="B712" s="5" t="s">
        <v>1657</v>
      </c>
      <c r="C712" s="5">
        <v>24</v>
      </c>
      <c r="D712" s="5" t="s">
        <v>27</v>
      </c>
      <c r="E712" s="5" t="s">
        <v>2698</v>
      </c>
      <c r="F712" s="5">
        <v>-8399</v>
      </c>
      <c r="G712" s="5" t="s">
        <v>85</v>
      </c>
      <c r="H712" s="5" t="s">
        <v>38</v>
      </c>
      <c r="I712" s="5">
        <v>81033.289999999994</v>
      </c>
      <c r="J712" s="5" t="s">
        <v>2699</v>
      </c>
      <c r="K712" s="5" t="s">
        <v>127</v>
      </c>
      <c r="L712" s="5" t="s">
        <v>56</v>
      </c>
      <c r="M712" s="5">
        <v>1.97</v>
      </c>
      <c r="N712" s="5" t="s">
        <v>41</v>
      </c>
      <c r="O712" s="5">
        <v>12</v>
      </c>
    </row>
    <row r="713" spans="1:15" x14ac:dyDescent="0.2">
      <c r="A713" s="5" t="s">
        <v>2700</v>
      </c>
      <c r="B713" s="5" t="s">
        <v>836</v>
      </c>
      <c r="C713" s="5">
        <v>47</v>
      </c>
      <c r="D713" s="5" t="s">
        <v>27</v>
      </c>
      <c r="E713" s="5" t="s">
        <v>2701</v>
      </c>
      <c r="F713" s="5">
        <v>-8265</v>
      </c>
      <c r="G713" s="5" t="s">
        <v>78</v>
      </c>
      <c r="H713" s="5" t="s">
        <v>66</v>
      </c>
      <c r="I713" s="5">
        <v>166104.85</v>
      </c>
      <c r="J713" s="5" t="s">
        <v>2702</v>
      </c>
      <c r="K713" s="5" t="s">
        <v>55</v>
      </c>
      <c r="L713" s="5" t="s">
        <v>56</v>
      </c>
      <c r="M713" s="5">
        <v>1.92</v>
      </c>
      <c r="N713" s="5" t="s">
        <v>24</v>
      </c>
      <c r="O713" s="5">
        <v>32</v>
      </c>
    </row>
    <row r="714" spans="1:15" x14ac:dyDescent="0.2">
      <c r="A714" s="5" t="s">
        <v>2703</v>
      </c>
      <c r="B714" s="5" t="s">
        <v>2704</v>
      </c>
      <c r="C714" s="5">
        <v>58</v>
      </c>
      <c r="D714" s="5" t="s">
        <v>50</v>
      </c>
      <c r="E714" s="5" t="s">
        <v>2705</v>
      </c>
      <c r="F714" s="5">
        <v>-4812</v>
      </c>
      <c r="G714" s="5" t="s">
        <v>37</v>
      </c>
      <c r="H714" s="5" t="s">
        <v>30</v>
      </c>
      <c r="I714" s="5">
        <v>48521.89</v>
      </c>
      <c r="J714" s="5" t="s">
        <v>2706</v>
      </c>
      <c r="K714" s="5" t="s">
        <v>104</v>
      </c>
      <c r="L714" s="5" t="s">
        <v>23</v>
      </c>
      <c r="M714" s="5">
        <v>3.52</v>
      </c>
      <c r="N714" s="5" t="s">
        <v>57</v>
      </c>
      <c r="O714" s="5">
        <v>9</v>
      </c>
    </row>
    <row r="715" spans="1:15" x14ac:dyDescent="0.2">
      <c r="A715" s="5" t="s">
        <v>2707</v>
      </c>
      <c r="B715" s="5" t="s">
        <v>2708</v>
      </c>
      <c r="C715" s="5">
        <v>56</v>
      </c>
      <c r="D715" s="5" t="s">
        <v>27</v>
      </c>
      <c r="E715" s="5" t="s">
        <v>2709</v>
      </c>
      <c r="F715" s="5">
        <v>-3853</v>
      </c>
      <c r="G715" s="5" t="s">
        <v>94</v>
      </c>
      <c r="H715" s="5" t="s">
        <v>173</v>
      </c>
      <c r="I715" s="5">
        <v>62050.5</v>
      </c>
      <c r="J715" s="5" t="s">
        <v>2710</v>
      </c>
      <c r="K715" s="5" t="s">
        <v>47</v>
      </c>
      <c r="L715" s="5" t="s">
        <v>73</v>
      </c>
      <c r="M715" s="5">
        <v>1.78</v>
      </c>
      <c r="N715" s="5" t="s">
        <v>24</v>
      </c>
      <c r="O715" s="5">
        <v>24</v>
      </c>
    </row>
    <row r="716" spans="1:15" x14ac:dyDescent="0.2">
      <c r="A716" s="5" t="s">
        <v>2711</v>
      </c>
      <c r="B716" s="5" t="s">
        <v>2712</v>
      </c>
      <c r="C716" s="5">
        <v>64</v>
      </c>
      <c r="D716" s="5" t="s">
        <v>27</v>
      </c>
      <c r="E716" s="5" t="s">
        <v>2713</v>
      </c>
      <c r="F716" s="5">
        <v>-1909</v>
      </c>
      <c r="G716" s="5" t="s">
        <v>52</v>
      </c>
      <c r="H716" s="5" t="s">
        <v>71</v>
      </c>
      <c r="I716" s="5">
        <v>51085.07</v>
      </c>
      <c r="J716" s="5" t="s">
        <v>72</v>
      </c>
      <c r="K716" s="5" t="s">
        <v>136</v>
      </c>
      <c r="L716" s="5" t="s">
        <v>23</v>
      </c>
      <c r="M716" s="5">
        <v>1.57</v>
      </c>
      <c r="N716" s="5" t="s">
        <v>33</v>
      </c>
      <c r="O716" s="5">
        <v>11</v>
      </c>
    </row>
    <row r="717" spans="1:15" x14ac:dyDescent="0.2">
      <c r="A717" s="5" t="s">
        <v>2714</v>
      </c>
      <c r="B717" s="5" t="s">
        <v>2715</v>
      </c>
      <c r="C717" s="5">
        <v>53</v>
      </c>
      <c r="D717" s="5" t="s">
        <v>50</v>
      </c>
      <c r="E717" s="5" t="s">
        <v>2716</v>
      </c>
      <c r="F717" s="5">
        <v>-9847</v>
      </c>
      <c r="G717" s="5" t="s">
        <v>45</v>
      </c>
      <c r="H717" s="5" t="s">
        <v>66</v>
      </c>
      <c r="I717" s="5">
        <v>45668.52</v>
      </c>
      <c r="J717" s="5" t="s">
        <v>2717</v>
      </c>
      <c r="K717" s="5" t="s">
        <v>136</v>
      </c>
      <c r="L717" s="5" t="s">
        <v>32</v>
      </c>
      <c r="M717" s="5">
        <v>3.75</v>
      </c>
      <c r="N717" s="5" t="s">
        <v>41</v>
      </c>
      <c r="O717" s="5">
        <v>20</v>
      </c>
    </row>
    <row r="718" spans="1:15" x14ac:dyDescent="0.2">
      <c r="A718" s="5" t="s">
        <v>2718</v>
      </c>
      <c r="B718" s="5" t="s">
        <v>2719</v>
      </c>
      <c r="C718" s="5">
        <v>32</v>
      </c>
      <c r="D718" s="5" t="s">
        <v>27</v>
      </c>
      <c r="E718" s="5" t="s">
        <v>2720</v>
      </c>
      <c r="F718" s="5">
        <v>-2006</v>
      </c>
      <c r="G718" s="5" t="s">
        <v>19</v>
      </c>
      <c r="H718" s="5" t="s">
        <v>173</v>
      </c>
      <c r="I718" s="5">
        <v>179092.24</v>
      </c>
      <c r="J718" s="5" t="s">
        <v>2721</v>
      </c>
      <c r="K718" s="5" t="s">
        <v>127</v>
      </c>
      <c r="L718" s="5" t="s">
        <v>23</v>
      </c>
      <c r="M718" s="5">
        <v>1.63</v>
      </c>
      <c r="N718" s="5" t="s">
        <v>33</v>
      </c>
      <c r="O718" s="5">
        <v>7</v>
      </c>
    </row>
    <row r="719" spans="1:15" x14ac:dyDescent="0.2">
      <c r="A719" s="5" t="s">
        <v>2722</v>
      </c>
      <c r="B719" s="5" t="s">
        <v>2723</v>
      </c>
      <c r="C719" s="5">
        <v>23</v>
      </c>
      <c r="D719" s="5" t="s">
        <v>17</v>
      </c>
      <c r="E719" s="5" t="s">
        <v>2724</v>
      </c>
      <c r="F719" s="5">
        <v>-4849</v>
      </c>
      <c r="G719" s="5" t="s">
        <v>99</v>
      </c>
      <c r="H719" s="5" t="s">
        <v>173</v>
      </c>
      <c r="I719" s="5">
        <v>51644.33</v>
      </c>
      <c r="J719" s="5" t="s">
        <v>2725</v>
      </c>
      <c r="K719" s="5" t="s">
        <v>22</v>
      </c>
      <c r="L719" s="5" t="s">
        <v>73</v>
      </c>
      <c r="M719" s="5">
        <v>1.55</v>
      </c>
      <c r="N719" s="5" t="s">
        <v>74</v>
      </c>
      <c r="O719" s="5">
        <v>8</v>
      </c>
    </row>
    <row r="720" spans="1:15" x14ac:dyDescent="0.2">
      <c r="A720" s="5" t="s">
        <v>2726</v>
      </c>
      <c r="B720" s="5" t="s">
        <v>2727</v>
      </c>
      <c r="C720" s="5">
        <v>52</v>
      </c>
      <c r="D720" s="5" t="s">
        <v>27</v>
      </c>
      <c r="E720" s="5" t="s">
        <v>2728</v>
      </c>
      <c r="F720" s="5">
        <v>-7202</v>
      </c>
      <c r="G720" s="5" t="s">
        <v>94</v>
      </c>
      <c r="H720" s="5" t="s">
        <v>79</v>
      </c>
      <c r="I720" s="5">
        <v>98228.99</v>
      </c>
      <c r="J720" s="5" t="s">
        <v>2729</v>
      </c>
      <c r="K720" s="5" t="s">
        <v>47</v>
      </c>
      <c r="L720" s="5" t="s">
        <v>73</v>
      </c>
      <c r="M720" s="5">
        <v>1.69</v>
      </c>
      <c r="N720" s="5" t="s">
        <v>33</v>
      </c>
      <c r="O720" s="5">
        <v>25</v>
      </c>
    </row>
    <row r="721" spans="1:15" x14ac:dyDescent="0.2">
      <c r="A721" s="5" t="s">
        <v>2730</v>
      </c>
      <c r="B721" s="5" t="s">
        <v>2731</v>
      </c>
      <c r="C721" s="5">
        <v>59</v>
      </c>
      <c r="D721" s="5" t="s">
        <v>50</v>
      </c>
      <c r="E721" s="5" t="s">
        <v>2732</v>
      </c>
      <c r="F721" s="5">
        <v>-10240</v>
      </c>
      <c r="G721" s="5" t="s">
        <v>29</v>
      </c>
      <c r="H721" s="5" t="s">
        <v>79</v>
      </c>
      <c r="I721" s="5">
        <v>96441.91</v>
      </c>
      <c r="J721" s="5" t="s">
        <v>1746</v>
      </c>
      <c r="K721" s="5" t="s">
        <v>81</v>
      </c>
      <c r="L721" s="5" t="s">
        <v>73</v>
      </c>
      <c r="M721" s="5">
        <v>3.49</v>
      </c>
      <c r="N721" s="5" t="s">
        <v>57</v>
      </c>
      <c r="O721" s="5">
        <v>24</v>
      </c>
    </row>
    <row r="722" spans="1:15" x14ac:dyDescent="0.2">
      <c r="A722" s="5" t="s">
        <v>2733</v>
      </c>
      <c r="B722" s="5" t="s">
        <v>2734</v>
      </c>
      <c r="C722" s="5">
        <v>58</v>
      </c>
      <c r="D722" s="5" t="s">
        <v>50</v>
      </c>
      <c r="E722" s="5" t="s">
        <v>2735</v>
      </c>
      <c r="F722" s="5">
        <v>-3837</v>
      </c>
      <c r="G722" s="5" t="s">
        <v>94</v>
      </c>
      <c r="H722" s="5" t="s">
        <v>53</v>
      </c>
      <c r="I722" s="5">
        <v>163970.20000000001</v>
      </c>
      <c r="J722" s="5" t="s">
        <v>1426</v>
      </c>
      <c r="K722" s="5" t="s">
        <v>81</v>
      </c>
      <c r="L722" s="5" t="s">
        <v>56</v>
      </c>
      <c r="M722" s="5">
        <v>2.17</v>
      </c>
      <c r="N722" s="5" t="s">
        <v>57</v>
      </c>
      <c r="O722" s="5">
        <v>22</v>
      </c>
    </row>
    <row r="723" spans="1:15" x14ac:dyDescent="0.2">
      <c r="A723" s="5" t="s">
        <v>2736</v>
      </c>
      <c r="B723" s="5" t="s">
        <v>2737</v>
      </c>
      <c r="C723" s="5">
        <v>29</v>
      </c>
      <c r="D723" s="5" t="s">
        <v>27</v>
      </c>
      <c r="E723" s="5" t="s">
        <v>2738</v>
      </c>
      <c r="F723" s="5">
        <v>-5593</v>
      </c>
      <c r="G723" s="5" t="s">
        <v>37</v>
      </c>
      <c r="H723" s="5" t="s">
        <v>30</v>
      </c>
      <c r="I723" s="5">
        <v>45532.85</v>
      </c>
      <c r="J723" s="5" t="s">
        <v>2739</v>
      </c>
      <c r="K723" s="5" t="s">
        <v>62</v>
      </c>
      <c r="L723" s="5" t="s">
        <v>73</v>
      </c>
      <c r="M723" s="5">
        <v>1.58</v>
      </c>
      <c r="N723" s="5" t="s">
        <v>33</v>
      </c>
      <c r="O723" s="5">
        <v>7</v>
      </c>
    </row>
    <row r="724" spans="1:15" x14ac:dyDescent="0.2">
      <c r="A724" s="5" t="s">
        <v>2740</v>
      </c>
      <c r="B724" s="5" t="s">
        <v>2741</v>
      </c>
      <c r="C724" s="5">
        <v>22</v>
      </c>
      <c r="D724" s="5" t="s">
        <v>17</v>
      </c>
      <c r="E724" s="5" t="s">
        <v>2742</v>
      </c>
      <c r="F724" s="5">
        <v>-7261</v>
      </c>
      <c r="G724" s="5" t="s">
        <v>99</v>
      </c>
      <c r="H724" s="5" t="s">
        <v>20</v>
      </c>
      <c r="I724" s="5">
        <v>44604.1</v>
      </c>
      <c r="J724" s="5" t="s">
        <v>2743</v>
      </c>
      <c r="K724" s="5" t="s">
        <v>127</v>
      </c>
      <c r="L724" s="5" t="s">
        <v>32</v>
      </c>
      <c r="M724" s="5">
        <v>3.11</v>
      </c>
      <c r="N724" s="5" t="s">
        <v>74</v>
      </c>
      <c r="O724" s="5">
        <v>35</v>
      </c>
    </row>
    <row r="725" spans="1:15" x14ac:dyDescent="0.2">
      <c r="A725" s="5" t="s">
        <v>2744</v>
      </c>
      <c r="B725" s="5" t="s">
        <v>2745</v>
      </c>
      <c r="C725" s="5">
        <v>60</v>
      </c>
      <c r="D725" s="5" t="s">
        <v>17</v>
      </c>
      <c r="E725" s="5" t="s">
        <v>2746</v>
      </c>
      <c r="F725" s="5">
        <v>-9456</v>
      </c>
      <c r="G725" s="5" t="s">
        <v>29</v>
      </c>
      <c r="H725" s="5" t="s">
        <v>173</v>
      </c>
      <c r="I725" s="5">
        <v>152942.20000000001</v>
      </c>
      <c r="J725" s="5" t="s">
        <v>2747</v>
      </c>
      <c r="K725" s="5" t="s">
        <v>47</v>
      </c>
      <c r="L725" s="5" t="s">
        <v>23</v>
      </c>
      <c r="M725" s="5">
        <v>4.21</v>
      </c>
      <c r="N725" s="5" t="s">
        <v>41</v>
      </c>
      <c r="O725" s="5">
        <v>2</v>
      </c>
    </row>
    <row r="726" spans="1:15" x14ac:dyDescent="0.2">
      <c r="A726" s="5" t="s">
        <v>2748</v>
      </c>
      <c r="B726" s="5" t="s">
        <v>2749</v>
      </c>
      <c r="C726" s="5">
        <v>29</v>
      </c>
      <c r="D726" s="5" t="s">
        <v>27</v>
      </c>
      <c r="E726" s="5" t="s">
        <v>2750</v>
      </c>
      <c r="F726" s="5">
        <v>-7444</v>
      </c>
      <c r="G726" s="5" t="s">
        <v>52</v>
      </c>
      <c r="H726" s="5" t="s">
        <v>66</v>
      </c>
      <c r="I726" s="5">
        <v>69281.179999999993</v>
      </c>
      <c r="J726" s="5" t="s">
        <v>2751</v>
      </c>
      <c r="K726" s="5" t="s">
        <v>81</v>
      </c>
      <c r="L726" s="5" t="s">
        <v>23</v>
      </c>
      <c r="M726" s="5">
        <v>3.57</v>
      </c>
      <c r="N726" s="5" t="s">
        <v>57</v>
      </c>
      <c r="O726" s="5">
        <v>0</v>
      </c>
    </row>
    <row r="727" spans="1:15" x14ac:dyDescent="0.2">
      <c r="A727" s="5" t="s">
        <v>2752</v>
      </c>
      <c r="B727" s="5" t="s">
        <v>2753</v>
      </c>
      <c r="C727" s="5">
        <v>30</v>
      </c>
      <c r="D727" s="5" t="s">
        <v>50</v>
      </c>
      <c r="E727" s="5" t="s">
        <v>2754</v>
      </c>
      <c r="F727" s="5">
        <v>-3025</v>
      </c>
      <c r="G727" s="5" t="s">
        <v>37</v>
      </c>
      <c r="H727" s="5" t="s">
        <v>144</v>
      </c>
      <c r="I727" s="5">
        <v>45070.85</v>
      </c>
      <c r="J727" s="5" t="s">
        <v>2755</v>
      </c>
      <c r="K727" s="5" t="s">
        <v>104</v>
      </c>
      <c r="L727" s="5" t="s">
        <v>73</v>
      </c>
      <c r="M727" s="5">
        <v>2.1</v>
      </c>
      <c r="N727" s="5" t="s">
        <v>33</v>
      </c>
      <c r="O727" s="5">
        <v>25</v>
      </c>
    </row>
    <row r="728" spans="1:15" x14ac:dyDescent="0.2">
      <c r="A728" s="5" t="s">
        <v>2756</v>
      </c>
      <c r="B728" s="5" t="s">
        <v>2455</v>
      </c>
      <c r="C728" s="5">
        <v>42</v>
      </c>
      <c r="D728" s="5" t="s">
        <v>50</v>
      </c>
      <c r="E728" s="5" t="s">
        <v>2757</v>
      </c>
      <c r="F728" s="5">
        <v>-6638</v>
      </c>
      <c r="G728" s="5" t="s">
        <v>94</v>
      </c>
      <c r="H728" s="5" t="s">
        <v>79</v>
      </c>
      <c r="I728" s="5">
        <v>158057.49</v>
      </c>
      <c r="J728" s="5" t="s">
        <v>2758</v>
      </c>
      <c r="K728" s="5" t="s">
        <v>62</v>
      </c>
      <c r="L728" s="5" t="s">
        <v>23</v>
      </c>
      <c r="M728" s="5">
        <v>1.1200000000000001</v>
      </c>
      <c r="N728" s="5" t="s">
        <v>74</v>
      </c>
      <c r="O728" s="5">
        <v>0</v>
      </c>
    </row>
    <row r="729" spans="1:15" x14ac:dyDescent="0.2">
      <c r="A729" s="5" t="s">
        <v>2759</v>
      </c>
      <c r="B729" s="5" t="s">
        <v>1053</v>
      </c>
      <c r="C729" s="5">
        <v>42</v>
      </c>
      <c r="D729" s="5" t="s">
        <v>17</v>
      </c>
      <c r="E729" s="5" t="s">
        <v>2760</v>
      </c>
      <c r="F729" s="5">
        <v>-4764</v>
      </c>
      <c r="G729" s="5" t="s">
        <v>19</v>
      </c>
      <c r="H729" s="5" t="s">
        <v>30</v>
      </c>
      <c r="I729" s="5">
        <v>139995.65</v>
      </c>
      <c r="J729" s="5" t="s">
        <v>2761</v>
      </c>
      <c r="K729" s="5" t="s">
        <v>62</v>
      </c>
      <c r="L729" s="5" t="s">
        <v>23</v>
      </c>
      <c r="M729" s="5">
        <v>4.74</v>
      </c>
      <c r="N729" s="5" t="s">
        <v>74</v>
      </c>
      <c r="O729" s="5">
        <v>16</v>
      </c>
    </row>
    <row r="730" spans="1:15" x14ac:dyDescent="0.2">
      <c r="A730" s="5" t="s">
        <v>2762</v>
      </c>
      <c r="B730" s="5" t="s">
        <v>2763</v>
      </c>
      <c r="C730" s="5">
        <v>25</v>
      </c>
      <c r="D730" s="5" t="s">
        <v>50</v>
      </c>
      <c r="E730" s="5" t="s">
        <v>2764</v>
      </c>
      <c r="F730" s="5">
        <v>-8124</v>
      </c>
      <c r="G730" s="5" t="s">
        <v>116</v>
      </c>
      <c r="H730" s="5" t="s">
        <v>53</v>
      </c>
      <c r="I730" s="5">
        <v>169104.47</v>
      </c>
      <c r="J730" s="5" t="s">
        <v>2765</v>
      </c>
      <c r="K730" s="5" t="s">
        <v>40</v>
      </c>
      <c r="L730" s="5" t="s">
        <v>23</v>
      </c>
      <c r="M730" s="5">
        <v>1.51</v>
      </c>
      <c r="N730" s="5" t="s">
        <v>24</v>
      </c>
      <c r="O730" s="5">
        <v>37</v>
      </c>
    </row>
    <row r="731" spans="1:15" x14ac:dyDescent="0.2">
      <c r="A731" s="5" t="s">
        <v>2766</v>
      </c>
      <c r="B731" s="5" t="s">
        <v>2767</v>
      </c>
      <c r="C731" s="5">
        <v>50</v>
      </c>
      <c r="D731" s="5" t="s">
        <v>17</v>
      </c>
      <c r="E731" s="5" t="s">
        <v>2768</v>
      </c>
      <c r="F731" s="5">
        <v>-6313</v>
      </c>
      <c r="G731" s="5" t="s">
        <v>52</v>
      </c>
      <c r="H731" s="5" t="s">
        <v>79</v>
      </c>
      <c r="I731" s="5">
        <v>130884</v>
      </c>
      <c r="J731" s="5" t="s">
        <v>2769</v>
      </c>
      <c r="K731" s="5" t="s">
        <v>62</v>
      </c>
      <c r="L731" s="5" t="s">
        <v>56</v>
      </c>
      <c r="M731" s="5">
        <v>1.9</v>
      </c>
      <c r="N731" s="5" t="s">
        <v>33</v>
      </c>
      <c r="O731" s="5">
        <v>18</v>
      </c>
    </row>
    <row r="732" spans="1:15" x14ac:dyDescent="0.2">
      <c r="A732" s="5" t="s">
        <v>2770</v>
      </c>
      <c r="B732" s="5" t="s">
        <v>2771</v>
      </c>
      <c r="C732" s="5">
        <v>44</v>
      </c>
      <c r="D732" s="5" t="s">
        <v>17</v>
      </c>
      <c r="E732" s="5" t="s">
        <v>2772</v>
      </c>
      <c r="F732" s="5">
        <v>-6009</v>
      </c>
      <c r="G732" s="5" t="s">
        <v>19</v>
      </c>
      <c r="H732" s="5" t="s">
        <v>71</v>
      </c>
      <c r="I732" s="5">
        <v>175905.96</v>
      </c>
      <c r="J732" s="5" t="s">
        <v>2773</v>
      </c>
      <c r="K732" s="5" t="s">
        <v>47</v>
      </c>
      <c r="L732" s="5" t="s">
        <v>23</v>
      </c>
      <c r="M732" s="5">
        <v>3.68</v>
      </c>
      <c r="N732" s="5" t="s">
        <v>41</v>
      </c>
      <c r="O732" s="5">
        <v>24</v>
      </c>
    </row>
    <row r="733" spans="1:15" x14ac:dyDescent="0.2">
      <c r="A733" s="5" t="s">
        <v>2774</v>
      </c>
      <c r="B733" s="5" t="s">
        <v>2375</v>
      </c>
      <c r="C733" s="5">
        <v>28</v>
      </c>
      <c r="D733" s="5" t="s">
        <v>50</v>
      </c>
      <c r="E733" s="5" t="s">
        <v>2775</v>
      </c>
      <c r="F733" s="5">
        <v>-11326</v>
      </c>
      <c r="G733" s="5" t="s">
        <v>85</v>
      </c>
      <c r="H733" s="5" t="s">
        <v>173</v>
      </c>
      <c r="I733" s="5">
        <v>145270.75</v>
      </c>
      <c r="J733" s="5" t="s">
        <v>2776</v>
      </c>
      <c r="K733" s="5" t="s">
        <v>40</v>
      </c>
      <c r="L733" s="5" t="s">
        <v>32</v>
      </c>
      <c r="M733" s="5">
        <v>4.3899999999999997</v>
      </c>
      <c r="N733" s="5" t="s">
        <v>74</v>
      </c>
      <c r="O733" s="5">
        <v>8</v>
      </c>
    </row>
    <row r="734" spans="1:15" x14ac:dyDescent="0.2">
      <c r="A734" s="5" t="s">
        <v>2777</v>
      </c>
      <c r="B734" s="5" t="s">
        <v>2778</v>
      </c>
      <c r="C734" s="5">
        <v>46</v>
      </c>
      <c r="D734" s="5" t="s">
        <v>50</v>
      </c>
      <c r="E734" s="5" t="s">
        <v>2779</v>
      </c>
      <c r="F734" s="5">
        <v>-8587</v>
      </c>
      <c r="G734" s="5" t="s">
        <v>99</v>
      </c>
      <c r="H734" s="5" t="s">
        <v>71</v>
      </c>
      <c r="I734" s="5">
        <v>75286.570000000007</v>
      </c>
      <c r="J734" s="5" t="s">
        <v>2780</v>
      </c>
      <c r="K734" s="5" t="s">
        <v>81</v>
      </c>
      <c r="L734" s="5" t="s">
        <v>23</v>
      </c>
      <c r="M734" s="5">
        <v>1.59</v>
      </c>
      <c r="N734" s="5" t="s">
        <v>74</v>
      </c>
      <c r="O734" s="5">
        <v>7</v>
      </c>
    </row>
    <row r="735" spans="1:15" x14ac:dyDescent="0.2">
      <c r="A735" s="5" t="s">
        <v>2781</v>
      </c>
      <c r="B735" s="5" t="s">
        <v>2782</v>
      </c>
      <c r="C735" s="5">
        <v>51</v>
      </c>
      <c r="D735" s="5" t="s">
        <v>27</v>
      </c>
      <c r="E735" s="5" t="s">
        <v>2783</v>
      </c>
      <c r="F735" s="5">
        <v>-10513</v>
      </c>
      <c r="G735" s="5" t="s">
        <v>94</v>
      </c>
      <c r="H735" s="5" t="s">
        <v>173</v>
      </c>
      <c r="I735" s="5">
        <v>73508.92</v>
      </c>
      <c r="J735" s="5" t="s">
        <v>604</v>
      </c>
      <c r="K735" s="5" t="s">
        <v>136</v>
      </c>
      <c r="L735" s="5" t="s">
        <v>73</v>
      </c>
      <c r="M735" s="5">
        <v>2.73</v>
      </c>
      <c r="N735" s="5" t="s">
        <v>24</v>
      </c>
      <c r="O735" s="5">
        <v>25</v>
      </c>
    </row>
    <row r="736" spans="1:15" x14ac:dyDescent="0.2">
      <c r="A736" s="5" t="s">
        <v>2784</v>
      </c>
      <c r="B736" s="5" t="s">
        <v>2785</v>
      </c>
      <c r="C736" s="5">
        <v>54</v>
      </c>
      <c r="D736" s="5" t="s">
        <v>50</v>
      </c>
      <c r="E736" s="5" t="s">
        <v>2786</v>
      </c>
      <c r="F736" s="5">
        <v>-8087</v>
      </c>
      <c r="G736" s="5" t="s">
        <v>19</v>
      </c>
      <c r="H736" s="5" t="s">
        <v>144</v>
      </c>
      <c r="I736" s="5">
        <v>129050.15</v>
      </c>
      <c r="J736" s="5" t="s">
        <v>2787</v>
      </c>
      <c r="K736" s="5" t="s">
        <v>104</v>
      </c>
      <c r="L736" s="5" t="s">
        <v>32</v>
      </c>
      <c r="M736" s="5">
        <v>2.1800000000000002</v>
      </c>
      <c r="N736" s="5" t="s">
        <v>41</v>
      </c>
      <c r="O736" s="5">
        <v>11</v>
      </c>
    </row>
    <row r="737" spans="1:15" x14ac:dyDescent="0.2">
      <c r="A737" s="5" t="s">
        <v>2788</v>
      </c>
      <c r="B737" s="5" t="s">
        <v>2789</v>
      </c>
      <c r="C737" s="5">
        <v>55</v>
      </c>
      <c r="D737" s="5" t="s">
        <v>17</v>
      </c>
      <c r="E737" s="5" t="s">
        <v>2790</v>
      </c>
      <c r="F737" s="5">
        <v>-4061</v>
      </c>
      <c r="G737" s="5" t="s">
        <v>45</v>
      </c>
      <c r="H737" s="5" t="s">
        <v>30</v>
      </c>
      <c r="I737" s="5">
        <v>174050.9</v>
      </c>
      <c r="J737" s="5" t="s">
        <v>2791</v>
      </c>
      <c r="K737" s="5" t="s">
        <v>136</v>
      </c>
      <c r="L737" s="5" t="s">
        <v>23</v>
      </c>
      <c r="M737" s="5">
        <v>4.58</v>
      </c>
      <c r="N737" s="5" t="s">
        <v>57</v>
      </c>
      <c r="O737" s="5">
        <v>17</v>
      </c>
    </row>
    <row r="738" spans="1:15" x14ac:dyDescent="0.2">
      <c r="A738" s="5" t="s">
        <v>2792</v>
      </c>
      <c r="B738" s="5" t="s">
        <v>110</v>
      </c>
      <c r="C738" s="5">
        <v>56</v>
      </c>
      <c r="D738" s="5" t="s">
        <v>27</v>
      </c>
      <c r="E738" s="5" t="s">
        <v>2793</v>
      </c>
      <c r="F738" s="5">
        <v>-8793</v>
      </c>
      <c r="G738" s="5" t="s">
        <v>29</v>
      </c>
      <c r="H738" s="5" t="s">
        <v>66</v>
      </c>
      <c r="I738" s="5">
        <v>49689.120000000003</v>
      </c>
      <c r="J738" s="5" t="s">
        <v>2794</v>
      </c>
      <c r="K738" s="5" t="s">
        <v>81</v>
      </c>
      <c r="L738" s="5" t="s">
        <v>56</v>
      </c>
      <c r="M738" s="5">
        <v>1.82</v>
      </c>
      <c r="N738" s="5" t="s">
        <v>24</v>
      </c>
      <c r="O738" s="5">
        <v>22</v>
      </c>
    </row>
    <row r="739" spans="1:15" x14ac:dyDescent="0.2">
      <c r="A739" s="5" t="s">
        <v>2795</v>
      </c>
      <c r="B739" s="5" t="s">
        <v>2796</v>
      </c>
      <c r="C739" s="5">
        <v>60</v>
      </c>
      <c r="D739" s="5" t="s">
        <v>50</v>
      </c>
      <c r="E739" s="5" t="s">
        <v>2797</v>
      </c>
      <c r="F739" s="5">
        <v>-4430</v>
      </c>
      <c r="G739" s="5" t="s">
        <v>85</v>
      </c>
      <c r="H739" s="5" t="s">
        <v>38</v>
      </c>
      <c r="I739" s="5">
        <v>104129.96</v>
      </c>
      <c r="J739" s="5" t="s">
        <v>2798</v>
      </c>
      <c r="K739" s="5" t="s">
        <v>47</v>
      </c>
      <c r="L739" s="5" t="s">
        <v>32</v>
      </c>
      <c r="M739" s="5">
        <v>2.2599999999999998</v>
      </c>
      <c r="N739" s="5" t="s">
        <v>74</v>
      </c>
      <c r="O739" s="5">
        <v>10</v>
      </c>
    </row>
    <row r="740" spans="1:15" x14ac:dyDescent="0.2">
      <c r="A740" s="5" t="s">
        <v>2799</v>
      </c>
      <c r="B740" s="5" t="s">
        <v>2800</v>
      </c>
      <c r="C740" s="5">
        <v>51</v>
      </c>
      <c r="D740" s="5" t="s">
        <v>27</v>
      </c>
      <c r="E740" s="5" t="s">
        <v>2801</v>
      </c>
      <c r="F740" s="5">
        <v>-9477</v>
      </c>
      <c r="G740" s="5" t="s">
        <v>37</v>
      </c>
      <c r="H740" s="5" t="s">
        <v>144</v>
      </c>
      <c r="I740" s="5">
        <v>60739.68</v>
      </c>
      <c r="J740" s="5" t="s">
        <v>1984</v>
      </c>
      <c r="K740" s="5" t="s">
        <v>136</v>
      </c>
      <c r="L740" s="5" t="s">
        <v>32</v>
      </c>
      <c r="M740" s="5">
        <v>3.72</v>
      </c>
      <c r="N740" s="5" t="s">
        <v>74</v>
      </c>
      <c r="O740" s="5">
        <v>38</v>
      </c>
    </row>
    <row r="741" spans="1:15" x14ac:dyDescent="0.2">
      <c r="A741" s="5" t="s">
        <v>2802</v>
      </c>
      <c r="B741" s="5" t="s">
        <v>2803</v>
      </c>
      <c r="C741" s="5">
        <v>59</v>
      </c>
      <c r="D741" s="5" t="s">
        <v>27</v>
      </c>
      <c r="E741" s="5" t="s">
        <v>2804</v>
      </c>
      <c r="F741" s="5">
        <v>-3827</v>
      </c>
      <c r="G741" s="5" t="s">
        <v>45</v>
      </c>
      <c r="H741" s="5" t="s">
        <v>144</v>
      </c>
      <c r="I741" s="5">
        <v>117253.68</v>
      </c>
      <c r="J741" s="5" t="s">
        <v>1857</v>
      </c>
      <c r="K741" s="5" t="s">
        <v>47</v>
      </c>
      <c r="L741" s="5" t="s">
        <v>32</v>
      </c>
      <c r="M741" s="5">
        <v>4.0199999999999996</v>
      </c>
      <c r="N741" s="5" t="s">
        <v>74</v>
      </c>
      <c r="O741" s="5">
        <v>6</v>
      </c>
    </row>
    <row r="742" spans="1:15" x14ac:dyDescent="0.2">
      <c r="A742" s="5" t="s">
        <v>2805</v>
      </c>
      <c r="B742" s="5" t="s">
        <v>2806</v>
      </c>
      <c r="C742" s="5">
        <v>43</v>
      </c>
      <c r="D742" s="5" t="s">
        <v>50</v>
      </c>
      <c r="E742" s="5" t="s">
        <v>2807</v>
      </c>
      <c r="F742" s="5">
        <v>-11350</v>
      </c>
      <c r="G742" s="5" t="s">
        <v>116</v>
      </c>
      <c r="H742" s="5" t="s">
        <v>79</v>
      </c>
      <c r="I742" s="5">
        <v>71762.84</v>
      </c>
      <c r="J742" s="5" t="s">
        <v>2808</v>
      </c>
      <c r="K742" s="5" t="s">
        <v>22</v>
      </c>
      <c r="L742" s="5" t="s">
        <v>73</v>
      </c>
      <c r="M742" s="5">
        <v>2.2000000000000002</v>
      </c>
      <c r="N742" s="5" t="s">
        <v>33</v>
      </c>
      <c r="O742" s="5">
        <v>33</v>
      </c>
    </row>
    <row r="743" spans="1:15" x14ac:dyDescent="0.2">
      <c r="A743" s="5" t="s">
        <v>2809</v>
      </c>
      <c r="B743" s="5" t="s">
        <v>2810</v>
      </c>
      <c r="C743" s="5">
        <v>60</v>
      </c>
      <c r="D743" s="5" t="s">
        <v>50</v>
      </c>
      <c r="E743" s="5" t="s">
        <v>2811</v>
      </c>
      <c r="F743" s="5">
        <v>-10785</v>
      </c>
      <c r="G743" s="5" t="s">
        <v>45</v>
      </c>
      <c r="H743" s="5" t="s">
        <v>53</v>
      </c>
      <c r="I743" s="5">
        <v>176902.43</v>
      </c>
      <c r="J743" s="5" t="s">
        <v>305</v>
      </c>
      <c r="K743" s="5" t="s">
        <v>47</v>
      </c>
      <c r="L743" s="5" t="s">
        <v>32</v>
      </c>
      <c r="M743" s="5">
        <v>2.4300000000000002</v>
      </c>
      <c r="N743" s="5" t="s">
        <v>74</v>
      </c>
      <c r="O743" s="5">
        <v>15</v>
      </c>
    </row>
    <row r="744" spans="1:15" x14ac:dyDescent="0.2">
      <c r="A744" s="5" t="s">
        <v>2812</v>
      </c>
      <c r="B744" s="5" t="s">
        <v>1443</v>
      </c>
      <c r="C744" s="5">
        <v>49</v>
      </c>
      <c r="D744" s="5" t="s">
        <v>50</v>
      </c>
      <c r="E744" s="5" t="s">
        <v>2813</v>
      </c>
      <c r="F744" s="5">
        <v>-5327</v>
      </c>
      <c r="G744" s="5" t="s">
        <v>29</v>
      </c>
      <c r="H744" s="5" t="s">
        <v>71</v>
      </c>
      <c r="I744" s="5">
        <v>174990.69</v>
      </c>
      <c r="J744" s="5" t="s">
        <v>2814</v>
      </c>
      <c r="K744" s="5" t="s">
        <v>118</v>
      </c>
      <c r="L744" s="5" t="s">
        <v>56</v>
      </c>
      <c r="M744" s="5">
        <v>4.95</v>
      </c>
      <c r="N744" s="5" t="s">
        <v>57</v>
      </c>
      <c r="O744" s="5">
        <v>11</v>
      </c>
    </row>
    <row r="745" spans="1:15" x14ac:dyDescent="0.2">
      <c r="A745" s="5" t="s">
        <v>2815</v>
      </c>
      <c r="B745" s="5" t="s">
        <v>2816</v>
      </c>
      <c r="C745" s="5">
        <v>44</v>
      </c>
      <c r="D745" s="5" t="s">
        <v>50</v>
      </c>
      <c r="E745" s="5" t="s">
        <v>2817</v>
      </c>
      <c r="F745" s="5">
        <v>-6855</v>
      </c>
      <c r="G745" s="5" t="s">
        <v>116</v>
      </c>
      <c r="H745" s="5" t="s">
        <v>30</v>
      </c>
      <c r="I745" s="5">
        <v>40959.5</v>
      </c>
      <c r="J745" s="5" t="s">
        <v>636</v>
      </c>
      <c r="K745" s="5" t="s">
        <v>62</v>
      </c>
      <c r="L745" s="5" t="s">
        <v>23</v>
      </c>
      <c r="M745" s="5">
        <v>2.73</v>
      </c>
      <c r="N745" s="5" t="s">
        <v>41</v>
      </c>
      <c r="O745" s="5">
        <v>36</v>
      </c>
    </row>
    <row r="746" spans="1:15" x14ac:dyDescent="0.2">
      <c r="A746" s="5" t="s">
        <v>2818</v>
      </c>
      <c r="B746" s="5" t="s">
        <v>2819</v>
      </c>
      <c r="C746" s="5">
        <v>29</v>
      </c>
      <c r="D746" s="5" t="s">
        <v>27</v>
      </c>
      <c r="E746" s="5" t="s">
        <v>2820</v>
      </c>
      <c r="F746" s="5">
        <v>-9790</v>
      </c>
      <c r="G746" s="5" t="s">
        <v>78</v>
      </c>
      <c r="H746" s="5" t="s">
        <v>20</v>
      </c>
      <c r="I746" s="5">
        <v>175167.35999999999</v>
      </c>
      <c r="J746" s="5" t="s">
        <v>2821</v>
      </c>
      <c r="K746" s="5" t="s">
        <v>118</v>
      </c>
      <c r="L746" s="5" t="s">
        <v>32</v>
      </c>
      <c r="M746" s="5">
        <v>2.21</v>
      </c>
      <c r="N746" s="5" t="s">
        <v>33</v>
      </c>
      <c r="O746" s="5">
        <v>4</v>
      </c>
    </row>
    <row r="747" spans="1:15" x14ac:dyDescent="0.2">
      <c r="A747" s="5" t="s">
        <v>2822</v>
      </c>
      <c r="B747" s="5" t="s">
        <v>2823</v>
      </c>
      <c r="C747" s="5">
        <v>51</v>
      </c>
      <c r="D747" s="5" t="s">
        <v>27</v>
      </c>
      <c r="E747" s="5" t="s">
        <v>2824</v>
      </c>
      <c r="F747" s="5">
        <v>-4455</v>
      </c>
      <c r="G747" s="5" t="s">
        <v>45</v>
      </c>
      <c r="H747" s="5" t="s">
        <v>79</v>
      </c>
      <c r="I747" s="5">
        <v>79344.12</v>
      </c>
      <c r="J747" s="5" t="s">
        <v>2825</v>
      </c>
      <c r="K747" s="5" t="s">
        <v>62</v>
      </c>
      <c r="L747" s="5" t="s">
        <v>23</v>
      </c>
      <c r="M747" s="5">
        <v>1.2</v>
      </c>
      <c r="N747" s="5" t="s">
        <v>24</v>
      </c>
      <c r="O747" s="5">
        <v>22</v>
      </c>
    </row>
    <row r="748" spans="1:15" x14ac:dyDescent="0.2">
      <c r="A748" s="5" t="s">
        <v>2826</v>
      </c>
      <c r="B748" s="5" t="s">
        <v>2827</v>
      </c>
      <c r="C748" s="5">
        <v>64</v>
      </c>
      <c r="D748" s="5" t="s">
        <v>17</v>
      </c>
      <c r="E748" s="5" t="s">
        <v>2828</v>
      </c>
      <c r="F748" s="5">
        <v>-6551</v>
      </c>
      <c r="G748" s="5" t="s">
        <v>78</v>
      </c>
      <c r="H748" s="5" t="s">
        <v>30</v>
      </c>
      <c r="I748" s="5">
        <v>97647.360000000001</v>
      </c>
      <c r="J748" s="5" t="s">
        <v>2829</v>
      </c>
      <c r="K748" s="5" t="s">
        <v>81</v>
      </c>
      <c r="L748" s="5" t="s">
        <v>32</v>
      </c>
      <c r="M748" s="5">
        <v>1.1299999999999999</v>
      </c>
      <c r="N748" s="5" t="s">
        <v>33</v>
      </c>
      <c r="O748" s="5">
        <v>15</v>
      </c>
    </row>
    <row r="749" spans="1:15" x14ac:dyDescent="0.2">
      <c r="A749" s="5" t="s">
        <v>2830</v>
      </c>
      <c r="B749" s="5" t="s">
        <v>910</v>
      </c>
      <c r="C749" s="5">
        <v>46</v>
      </c>
      <c r="D749" s="5" t="s">
        <v>50</v>
      </c>
      <c r="E749" s="5" t="s">
        <v>2831</v>
      </c>
      <c r="F749" s="5">
        <v>-6614</v>
      </c>
      <c r="G749" s="5" t="s">
        <v>52</v>
      </c>
      <c r="H749" s="5" t="s">
        <v>194</v>
      </c>
      <c r="I749" s="5">
        <v>60128.79</v>
      </c>
      <c r="J749" s="5" t="s">
        <v>2832</v>
      </c>
      <c r="K749" s="5" t="s">
        <v>62</v>
      </c>
      <c r="L749" s="5" t="s">
        <v>32</v>
      </c>
      <c r="M749" s="5">
        <v>3.73</v>
      </c>
      <c r="N749" s="5" t="s">
        <v>24</v>
      </c>
      <c r="O749" s="5">
        <v>16</v>
      </c>
    </row>
    <row r="750" spans="1:15" x14ac:dyDescent="0.2">
      <c r="A750" s="5" t="s">
        <v>2833</v>
      </c>
      <c r="B750" s="5" t="s">
        <v>2834</v>
      </c>
      <c r="C750" s="5">
        <v>57</v>
      </c>
      <c r="D750" s="5" t="s">
        <v>27</v>
      </c>
      <c r="E750" s="5" t="s">
        <v>2835</v>
      </c>
      <c r="F750" s="5">
        <v>-6569</v>
      </c>
      <c r="G750" s="5" t="s">
        <v>52</v>
      </c>
      <c r="H750" s="5" t="s">
        <v>79</v>
      </c>
      <c r="I750" s="5">
        <v>114145.45</v>
      </c>
      <c r="J750" s="5" t="s">
        <v>2836</v>
      </c>
      <c r="K750" s="5" t="s">
        <v>104</v>
      </c>
      <c r="L750" s="5" t="s">
        <v>23</v>
      </c>
      <c r="M750" s="5">
        <v>1.55</v>
      </c>
      <c r="N750" s="5" t="s">
        <v>41</v>
      </c>
      <c r="O750" s="5">
        <v>20</v>
      </c>
    </row>
    <row r="751" spans="1:15" x14ac:dyDescent="0.2">
      <c r="A751" s="5" t="s">
        <v>2837</v>
      </c>
      <c r="B751" s="5" t="s">
        <v>2838</v>
      </c>
      <c r="C751" s="5">
        <v>44</v>
      </c>
      <c r="D751" s="5" t="s">
        <v>50</v>
      </c>
      <c r="E751" s="5" t="s">
        <v>2839</v>
      </c>
      <c r="F751" s="5">
        <v>-9102</v>
      </c>
      <c r="G751" s="5" t="s">
        <v>29</v>
      </c>
      <c r="H751" s="5" t="s">
        <v>79</v>
      </c>
      <c r="I751" s="5">
        <v>39012.58</v>
      </c>
      <c r="J751" s="5" t="s">
        <v>2840</v>
      </c>
      <c r="K751" s="5" t="s">
        <v>22</v>
      </c>
      <c r="L751" s="5" t="s">
        <v>56</v>
      </c>
      <c r="M751" s="5">
        <v>1.35</v>
      </c>
      <c r="N751" s="5" t="s">
        <v>24</v>
      </c>
      <c r="O751" s="5">
        <v>39</v>
      </c>
    </row>
    <row r="752" spans="1:15" x14ac:dyDescent="0.2">
      <c r="A752" s="5" t="s">
        <v>2841</v>
      </c>
      <c r="B752" s="5" t="s">
        <v>750</v>
      </c>
      <c r="C752" s="5">
        <v>59</v>
      </c>
      <c r="D752" s="5" t="s">
        <v>17</v>
      </c>
      <c r="E752" s="5" t="s">
        <v>2842</v>
      </c>
      <c r="F752" s="5">
        <v>-10964</v>
      </c>
      <c r="G752" s="5" t="s">
        <v>52</v>
      </c>
      <c r="H752" s="5" t="s">
        <v>194</v>
      </c>
      <c r="I752" s="5">
        <v>42762.720000000001</v>
      </c>
      <c r="J752" s="5" t="s">
        <v>2843</v>
      </c>
      <c r="K752" s="5" t="s">
        <v>104</v>
      </c>
      <c r="L752" s="5" t="s">
        <v>32</v>
      </c>
      <c r="M752" s="5">
        <v>2.61</v>
      </c>
      <c r="N752" s="5" t="s">
        <v>74</v>
      </c>
      <c r="O752" s="5">
        <v>29</v>
      </c>
    </row>
    <row r="753" spans="1:15" x14ac:dyDescent="0.2">
      <c r="A753" s="5" t="s">
        <v>2844</v>
      </c>
      <c r="B753" s="5" t="s">
        <v>2845</v>
      </c>
      <c r="C753" s="5">
        <v>51</v>
      </c>
      <c r="D753" s="5" t="s">
        <v>27</v>
      </c>
      <c r="E753" s="5" t="s">
        <v>2846</v>
      </c>
      <c r="F753" s="5">
        <v>-3384</v>
      </c>
      <c r="G753" s="5" t="s">
        <v>37</v>
      </c>
      <c r="H753" s="5" t="s">
        <v>38</v>
      </c>
      <c r="I753" s="5">
        <v>49122.86</v>
      </c>
      <c r="J753" s="5" t="s">
        <v>1857</v>
      </c>
      <c r="K753" s="5" t="s">
        <v>127</v>
      </c>
      <c r="L753" s="5" t="s">
        <v>56</v>
      </c>
      <c r="M753" s="5">
        <v>3.76</v>
      </c>
      <c r="N753" s="5" t="s">
        <v>74</v>
      </c>
      <c r="O753" s="5">
        <v>7</v>
      </c>
    </row>
    <row r="754" spans="1:15" x14ac:dyDescent="0.2">
      <c r="A754" s="5" t="s">
        <v>2847</v>
      </c>
      <c r="B754" s="5" t="s">
        <v>2848</v>
      </c>
      <c r="C754" s="5">
        <v>65</v>
      </c>
      <c r="D754" s="5" t="s">
        <v>17</v>
      </c>
      <c r="E754" s="5" t="s">
        <v>2849</v>
      </c>
      <c r="F754" s="5">
        <v>-5446</v>
      </c>
      <c r="G754" s="5" t="s">
        <v>85</v>
      </c>
      <c r="H754" s="5" t="s">
        <v>53</v>
      </c>
      <c r="I754" s="5">
        <v>116497.14</v>
      </c>
      <c r="J754" s="5" t="s">
        <v>2850</v>
      </c>
      <c r="K754" s="5" t="s">
        <v>55</v>
      </c>
      <c r="L754" s="5" t="s">
        <v>32</v>
      </c>
      <c r="M754" s="5">
        <v>4.58</v>
      </c>
      <c r="N754" s="5" t="s">
        <v>24</v>
      </c>
      <c r="O754" s="5">
        <v>19</v>
      </c>
    </row>
    <row r="755" spans="1:15" x14ac:dyDescent="0.2">
      <c r="A755" s="5" t="s">
        <v>2851</v>
      </c>
      <c r="B755" s="5" t="s">
        <v>431</v>
      </c>
      <c r="C755" s="5">
        <v>22</v>
      </c>
      <c r="D755" s="5" t="s">
        <v>50</v>
      </c>
      <c r="E755" s="5" t="s">
        <v>2852</v>
      </c>
      <c r="F755" s="5">
        <v>-4087</v>
      </c>
      <c r="G755" s="5" t="s">
        <v>19</v>
      </c>
      <c r="H755" s="5" t="s">
        <v>144</v>
      </c>
      <c r="I755" s="5">
        <v>57188.2</v>
      </c>
      <c r="J755" s="5" t="s">
        <v>2853</v>
      </c>
      <c r="K755" s="5" t="s">
        <v>136</v>
      </c>
      <c r="L755" s="5" t="s">
        <v>23</v>
      </c>
      <c r="M755" s="5">
        <v>1.99</v>
      </c>
      <c r="N755" s="5" t="s">
        <v>74</v>
      </c>
      <c r="O755" s="5">
        <v>30</v>
      </c>
    </row>
    <row r="756" spans="1:15" x14ac:dyDescent="0.2">
      <c r="A756" s="5" t="s">
        <v>2854</v>
      </c>
      <c r="B756" s="5" t="s">
        <v>2855</v>
      </c>
      <c r="C756" s="5">
        <v>50</v>
      </c>
      <c r="D756" s="5" t="s">
        <v>50</v>
      </c>
      <c r="E756" s="5" t="s">
        <v>2856</v>
      </c>
      <c r="F756" s="5">
        <v>-8358</v>
      </c>
      <c r="G756" s="5" t="s">
        <v>94</v>
      </c>
      <c r="H756" s="5" t="s">
        <v>53</v>
      </c>
      <c r="I756" s="5">
        <v>153939.29</v>
      </c>
      <c r="J756" s="5" t="s">
        <v>294</v>
      </c>
      <c r="K756" s="5" t="s">
        <v>118</v>
      </c>
      <c r="L756" s="5" t="s">
        <v>73</v>
      </c>
      <c r="M756" s="5">
        <v>4.29</v>
      </c>
      <c r="N756" s="5" t="s">
        <v>41</v>
      </c>
      <c r="O756" s="5">
        <v>39</v>
      </c>
    </row>
    <row r="757" spans="1:15" x14ac:dyDescent="0.2">
      <c r="A757" s="5" t="s">
        <v>2857</v>
      </c>
      <c r="B757" s="5" t="s">
        <v>2858</v>
      </c>
      <c r="C757" s="5">
        <v>31</v>
      </c>
      <c r="D757" s="5" t="s">
        <v>17</v>
      </c>
      <c r="E757" s="5" t="s">
        <v>2859</v>
      </c>
      <c r="F757" s="5">
        <v>-5576</v>
      </c>
      <c r="G757" s="5" t="s">
        <v>78</v>
      </c>
      <c r="H757" s="5" t="s">
        <v>20</v>
      </c>
      <c r="I757" s="5">
        <v>142541.38</v>
      </c>
      <c r="J757" s="5" t="s">
        <v>2860</v>
      </c>
      <c r="K757" s="5" t="s">
        <v>47</v>
      </c>
      <c r="L757" s="5" t="s">
        <v>56</v>
      </c>
      <c r="M757" s="5">
        <v>2.92</v>
      </c>
      <c r="N757" s="5" t="s">
        <v>33</v>
      </c>
      <c r="O757" s="5">
        <v>6</v>
      </c>
    </row>
    <row r="758" spans="1:15" x14ac:dyDescent="0.2">
      <c r="A758" s="5" t="s">
        <v>2861</v>
      </c>
      <c r="B758" s="5" t="s">
        <v>2862</v>
      </c>
      <c r="C758" s="5">
        <v>45</v>
      </c>
      <c r="D758" s="5" t="s">
        <v>17</v>
      </c>
      <c r="E758" s="5" t="s">
        <v>2863</v>
      </c>
      <c r="F758" s="5">
        <v>-3852</v>
      </c>
      <c r="G758" s="5" t="s">
        <v>94</v>
      </c>
      <c r="H758" s="5" t="s">
        <v>66</v>
      </c>
      <c r="I758" s="5">
        <v>152956.57</v>
      </c>
      <c r="J758" s="5" t="s">
        <v>2864</v>
      </c>
      <c r="K758" s="5" t="s">
        <v>22</v>
      </c>
      <c r="L758" s="5" t="s">
        <v>73</v>
      </c>
      <c r="M758" s="5">
        <v>2.83</v>
      </c>
      <c r="N758" s="5" t="s">
        <v>57</v>
      </c>
      <c r="O758" s="5">
        <v>24</v>
      </c>
    </row>
    <row r="759" spans="1:15" x14ac:dyDescent="0.2">
      <c r="A759" s="5" t="s">
        <v>2865</v>
      </c>
      <c r="B759" s="5" t="s">
        <v>2866</v>
      </c>
      <c r="C759" s="5">
        <v>41</v>
      </c>
      <c r="D759" s="5" t="s">
        <v>27</v>
      </c>
      <c r="E759" s="5" t="s">
        <v>2867</v>
      </c>
      <c r="F759" s="5">
        <v>-9919</v>
      </c>
      <c r="G759" s="5" t="s">
        <v>45</v>
      </c>
      <c r="H759" s="5" t="s">
        <v>173</v>
      </c>
      <c r="I759" s="5">
        <v>174605.5</v>
      </c>
      <c r="J759" s="5" t="s">
        <v>2868</v>
      </c>
      <c r="K759" s="5" t="s">
        <v>40</v>
      </c>
      <c r="L759" s="5" t="s">
        <v>73</v>
      </c>
      <c r="M759" s="5">
        <v>1.04</v>
      </c>
      <c r="N759" s="5" t="s">
        <v>24</v>
      </c>
      <c r="O759" s="5">
        <v>22</v>
      </c>
    </row>
    <row r="760" spans="1:15" x14ac:dyDescent="0.2">
      <c r="A760" s="5" t="s">
        <v>2869</v>
      </c>
      <c r="B760" s="5" t="s">
        <v>2870</v>
      </c>
      <c r="C760" s="5">
        <v>35</v>
      </c>
      <c r="D760" s="5" t="s">
        <v>50</v>
      </c>
      <c r="E760" s="5" t="s">
        <v>2871</v>
      </c>
      <c r="F760" s="5">
        <v>-10640</v>
      </c>
      <c r="G760" s="5" t="s">
        <v>19</v>
      </c>
      <c r="H760" s="5" t="s">
        <v>53</v>
      </c>
      <c r="I760" s="5">
        <v>130108.29</v>
      </c>
      <c r="J760" s="5" t="s">
        <v>203</v>
      </c>
      <c r="K760" s="5" t="s">
        <v>127</v>
      </c>
      <c r="L760" s="5" t="s">
        <v>73</v>
      </c>
      <c r="M760" s="5">
        <v>2.84</v>
      </c>
      <c r="N760" s="5" t="s">
        <v>24</v>
      </c>
      <c r="O760" s="5">
        <v>17</v>
      </c>
    </row>
    <row r="761" spans="1:15" x14ac:dyDescent="0.2">
      <c r="A761" s="5" t="s">
        <v>2872</v>
      </c>
      <c r="B761" s="5" t="s">
        <v>2873</v>
      </c>
      <c r="C761" s="5">
        <v>41</v>
      </c>
      <c r="D761" s="5" t="s">
        <v>50</v>
      </c>
      <c r="E761" s="5" t="s">
        <v>2874</v>
      </c>
      <c r="F761" s="5">
        <v>-8622</v>
      </c>
      <c r="G761" s="5" t="s">
        <v>94</v>
      </c>
      <c r="H761" s="5" t="s">
        <v>38</v>
      </c>
      <c r="I761" s="5">
        <v>130550.91</v>
      </c>
      <c r="J761" s="5" t="s">
        <v>1325</v>
      </c>
      <c r="K761" s="5" t="s">
        <v>118</v>
      </c>
      <c r="L761" s="5" t="s">
        <v>73</v>
      </c>
      <c r="M761" s="5">
        <v>1.52</v>
      </c>
      <c r="N761" s="5" t="s">
        <v>33</v>
      </c>
      <c r="O761" s="5">
        <v>37</v>
      </c>
    </row>
    <row r="762" spans="1:15" x14ac:dyDescent="0.2">
      <c r="A762" s="5" t="s">
        <v>2875</v>
      </c>
      <c r="B762" s="5" t="s">
        <v>1843</v>
      </c>
      <c r="C762" s="5">
        <v>59</v>
      </c>
      <c r="D762" s="5" t="s">
        <v>17</v>
      </c>
      <c r="E762" s="5" t="s">
        <v>2876</v>
      </c>
      <c r="F762" s="5">
        <v>-1897</v>
      </c>
      <c r="G762" s="5" t="s">
        <v>78</v>
      </c>
      <c r="H762" s="5" t="s">
        <v>30</v>
      </c>
      <c r="I762" s="5">
        <v>48998.36</v>
      </c>
      <c r="J762" s="5" t="s">
        <v>1112</v>
      </c>
      <c r="K762" s="5" t="s">
        <v>40</v>
      </c>
      <c r="L762" s="5" t="s">
        <v>56</v>
      </c>
      <c r="M762" s="5">
        <v>2.29</v>
      </c>
      <c r="N762" s="5" t="s">
        <v>24</v>
      </c>
      <c r="O762" s="5">
        <v>15</v>
      </c>
    </row>
    <row r="763" spans="1:15" x14ac:dyDescent="0.2">
      <c r="A763" s="5" t="s">
        <v>2877</v>
      </c>
      <c r="B763" s="5" t="s">
        <v>2878</v>
      </c>
      <c r="C763" s="5">
        <v>46</v>
      </c>
      <c r="D763" s="5" t="s">
        <v>50</v>
      </c>
      <c r="E763" s="5" t="s">
        <v>2879</v>
      </c>
      <c r="F763" s="5">
        <v>-6091</v>
      </c>
      <c r="G763" s="5" t="s">
        <v>19</v>
      </c>
      <c r="H763" s="5" t="s">
        <v>144</v>
      </c>
      <c r="I763" s="5">
        <v>157786.26999999999</v>
      </c>
      <c r="J763" s="5" t="s">
        <v>1193</v>
      </c>
      <c r="K763" s="5" t="s">
        <v>40</v>
      </c>
      <c r="L763" s="5" t="s">
        <v>73</v>
      </c>
      <c r="M763" s="5">
        <v>3.43</v>
      </c>
      <c r="N763" s="5" t="s">
        <v>74</v>
      </c>
      <c r="O763" s="5">
        <v>11</v>
      </c>
    </row>
    <row r="764" spans="1:15" x14ac:dyDescent="0.2">
      <c r="A764" s="5" t="s">
        <v>2880</v>
      </c>
      <c r="B764" s="5" t="s">
        <v>2881</v>
      </c>
      <c r="C764" s="5">
        <v>50</v>
      </c>
      <c r="D764" s="5" t="s">
        <v>50</v>
      </c>
      <c r="E764" s="5" t="s">
        <v>2882</v>
      </c>
      <c r="F764" s="5">
        <v>-5810</v>
      </c>
      <c r="G764" s="5" t="s">
        <v>99</v>
      </c>
      <c r="H764" s="5" t="s">
        <v>194</v>
      </c>
      <c r="I764" s="5">
        <v>106209.94</v>
      </c>
      <c r="J764" s="5" t="s">
        <v>2883</v>
      </c>
      <c r="K764" s="5" t="s">
        <v>81</v>
      </c>
      <c r="L764" s="5" t="s">
        <v>32</v>
      </c>
      <c r="M764" s="5">
        <v>1.8</v>
      </c>
      <c r="N764" s="5" t="s">
        <v>24</v>
      </c>
      <c r="O764" s="5">
        <v>27</v>
      </c>
    </row>
    <row r="765" spans="1:15" x14ac:dyDescent="0.2">
      <c r="A765" s="5" t="s">
        <v>2884</v>
      </c>
      <c r="B765" s="5" t="s">
        <v>2885</v>
      </c>
      <c r="C765" s="5">
        <v>27</v>
      </c>
      <c r="D765" s="5" t="s">
        <v>17</v>
      </c>
      <c r="E765" s="5" t="s">
        <v>2886</v>
      </c>
      <c r="F765" s="5">
        <v>-4203</v>
      </c>
      <c r="G765" s="5" t="s">
        <v>99</v>
      </c>
      <c r="H765" s="5" t="s">
        <v>144</v>
      </c>
      <c r="I765" s="5">
        <v>152451.28</v>
      </c>
      <c r="J765" s="5" t="s">
        <v>1738</v>
      </c>
      <c r="K765" s="5" t="s">
        <v>62</v>
      </c>
      <c r="L765" s="5" t="s">
        <v>56</v>
      </c>
      <c r="M765" s="5">
        <v>3.27</v>
      </c>
      <c r="N765" s="5" t="s">
        <v>74</v>
      </c>
      <c r="O765" s="5">
        <v>21</v>
      </c>
    </row>
    <row r="766" spans="1:15" x14ac:dyDescent="0.2">
      <c r="A766" s="5" t="s">
        <v>2887</v>
      </c>
      <c r="B766" s="5" t="s">
        <v>724</v>
      </c>
      <c r="C766" s="5">
        <v>63</v>
      </c>
      <c r="D766" s="5" t="s">
        <v>17</v>
      </c>
      <c r="E766" s="5" t="s">
        <v>2888</v>
      </c>
      <c r="F766" s="5">
        <v>-5744</v>
      </c>
      <c r="G766" s="5" t="s">
        <v>52</v>
      </c>
      <c r="H766" s="5" t="s">
        <v>79</v>
      </c>
      <c r="I766" s="5">
        <v>107623.29</v>
      </c>
      <c r="J766" s="5" t="s">
        <v>2889</v>
      </c>
      <c r="K766" s="5" t="s">
        <v>127</v>
      </c>
      <c r="L766" s="5" t="s">
        <v>32</v>
      </c>
      <c r="M766" s="5">
        <v>4.21</v>
      </c>
      <c r="N766" s="5" t="s">
        <v>41</v>
      </c>
      <c r="O766" s="5">
        <v>27</v>
      </c>
    </row>
    <row r="767" spans="1:15" x14ac:dyDescent="0.2">
      <c r="A767" s="5" t="s">
        <v>2890</v>
      </c>
      <c r="B767" s="5" t="s">
        <v>2891</v>
      </c>
      <c r="C767" s="5">
        <v>26</v>
      </c>
      <c r="D767" s="5" t="s">
        <v>17</v>
      </c>
      <c r="E767" s="5" t="s">
        <v>2892</v>
      </c>
      <c r="F767" s="5">
        <v>-10704</v>
      </c>
      <c r="G767" s="5" t="s">
        <v>116</v>
      </c>
      <c r="H767" s="5" t="s">
        <v>71</v>
      </c>
      <c r="I767" s="5">
        <v>52099.49</v>
      </c>
      <c r="J767" s="5" t="s">
        <v>2893</v>
      </c>
      <c r="K767" s="5" t="s">
        <v>22</v>
      </c>
      <c r="L767" s="5" t="s">
        <v>73</v>
      </c>
      <c r="M767" s="5">
        <v>1.0900000000000001</v>
      </c>
      <c r="N767" s="5" t="s">
        <v>33</v>
      </c>
      <c r="O767" s="5">
        <v>16</v>
      </c>
    </row>
    <row r="768" spans="1:15" x14ac:dyDescent="0.2">
      <c r="A768" s="5" t="s">
        <v>2894</v>
      </c>
      <c r="B768" s="5" t="s">
        <v>1567</v>
      </c>
      <c r="C768" s="5">
        <v>44</v>
      </c>
      <c r="D768" s="5" t="s">
        <v>27</v>
      </c>
      <c r="E768" s="5" t="s">
        <v>2895</v>
      </c>
      <c r="F768" s="5">
        <v>-10424</v>
      </c>
      <c r="G768" s="5" t="s">
        <v>52</v>
      </c>
      <c r="H768" s="5" t="s">
        <v>30</v>
      </c>
      <c r="I768" s="5">
        <v>158713.31</v>
      </c>
      <c r="J768" s="5" t="s">
        <v>2896</v>
      </c>
      <c r="K768" s="5" t="s">
        <v>118</v>
      </c>
      <c r="L768" s="5" t="s">
        <v>73</v>
      </c>
      <c r="M768" s="5">
        <v>2.6</v>
      </c>
      <c r="N768" s="5" t="s">
        <v>74</v>
      </c>
      <c r="O768" s="5">
        <v>34</v>
      </c>
    </row>
    <row r="769" spans="1:15" x14ac:dyDescent="0.2">
      <c r="A769" s="5" t="s">
        <v>2897</v>
      </c>
      <c r="B769" s="5" t="s">
        <v>2898</v>
      </c>
      <c r="C769" s="5">
        <v>59</v>
      </c>
      <c r="D769" s="5" t="s">
        <v>50</v>
      </c>
      <c r="E769" s="5" t="s">
        <v>2899</v>
      </c>
      <c r="F769" s="5">
        <v>-2525</v>
      </c>
      <c r="G769" s="5" t="s">
        <v>37</v>
      </c>
      <c r="H769" s="5" t="s">
        <v>66</v>
      </c>
      <c r="I769" s="5">
        <v>72827.759999999995</v>
      </c>
      <c r="J769" s="5" t="s">
        <v>2900</v>
      </c>
      <c r="K769" s="5" t="s">
        <v>22</v>
      </c>
      <c r="L769" s="5" t="s">
        <v>32</v>
      </c>
      <c r="M769" s="5">
        <v>1.82</v>
      </c>
      <c r="N769" s="5" t="s">
        <v>33</v>
      </c>
      <c r="O769" s="5">
        <v>3</v>
      </c>
    </row>
    <row r="770" spans="1:15" x14ac:dyDescent="0.2">
      <c r="A770" s="5" t="s">
        <v>2901</v>
      </c>
      <c r="B770" s="5" t="s">
        <v>2902</v>
      </c>
      <c r="C770" s="5">
        <v>26</v>
      </c>
      <c r="D770" s="5" t="s">
        <v>17</v>
      </c>
      <c r="E770" s="5" t="s">
        <v>2903</v>
      </c>
      <c r="F770" s="5">
        <v>-3452</v>
      </c>
      <c r="G770" s="5" t="s">
        <v>37</v>
      </c>
      <c r="H770" s="5" t="s">
        <v>71</v>
      </c>
      <c r="I770" s="5">
        <v>172736.63</v>
      </c>
      <c r="J770" s="5" t="s">
        <v>2310</v>
      </c>
      <c r="K770" s="5" t="s">
        <v>127</v>
      </c>
      <c r="L770" s="5" t="s">
        <v>23</v>
      </c>
      <c r="M770" s="5">
        <v>4.55</v>
      </c>
      <c r="N770" s="5" t="s">
        <v>41</v>
      </c>
      <c r="O770" s="5">
        <v>8</v>
      </c>
    </row>
    <row r="771" spans="1:15" x14ac:dyDescent="0.2">
      <c r="A771" s="5" t="s">
        <v>2904</v>
      </c>
      <c r="B771" s="5" t="s">
        <v>1001</v>
      </c>
      <c r="C771" s="5">
        <v>24</v>
      </c>
      <c r="D771" s="5" t="s">
        <v>27</v>
      </c>
      <c r="E771" s="5" t="s">
        <v>2905</v>
      </c>
      <c r="F771" s="5">
        <v>-6016</v>
      </c>
      <c r="G771" s="5" t="s">
        <v>37</v>
      </c>
      <c r="H771" s="5" t="s">
        <v>66</v>
      </c>
      <c r="I771" s="5">
        <v>104250.93</v>
      </c>
      <c r="J771" s="5" t="s">
        <v>2906</v>
      </c>
      <c r="K771" s="5" t="s">
        <v>47</v>
      </c>
      <c r="L771" s="5" t="s">
        <v>23</v>
      </c>
      <c r="M771" s="5">
        <v>4.72</v>
      </c>
      <c r="N771" s="5" t="s">
        <v>74</v>
      </c>
      <c r="O771" s="5">
        <v>12</v>
      </c>
    </row>
    <row r="772" spans="1:15" x14ac:dyDescent="0.2">
      <c r="A772" s="5" t="s">
        <v>2907</v>
      </c>
      <c r="B772" s="5" t="s">
        <v>2908</v>
      </c>
      <c r="C772" s="5">
        <v>46</v>
      </c>
      <c r="D772" s="5" t="s">
        <v>17</v>
      </c>
      <c r="E772" s="5" t="s">
        <v>2909</v>
      </c>
      <c r="F772" s="5">
        <v>-9971</v>
      </c>
      <c r="G772" s="5" t="s">
        <v>45</v>
      </c>
      <c r="H772" s="5" t="s">
        <v>66</v>
      </c>
      <c r="I772" s="5">
        <v>146023.82</v>
      </c>
      <c r="J772" s="5" t="s">
        <v>2910</v>
      </c>
      <c r="K772" s="5" t="s">
        <v>55</v>
      </c>
      <c r="L772" s="5" t="s">
        <v>56</v>
      </c>
      <c r="M772" s="5">
        <v>3.81</v>
      </c>
      <c r="N772" s="5" t="s">
        <v>57</v>
      </c>
      <c r="O772" s="5">
        <v>8</v>
      </c>
    </row>
    <row r="773" spans="1:15" x14ac:dyDescent="0.2">
      <c r="A773" s="5" t="s">
        <v>2911</v>
      </c>
      <c r="B773" s="5" t="s">
        <v>2912</v>
      </c>
      <c r="C773" s="5">
        <v>29</v>
      </c>
      <c r="D773" s="5" t="s">
        <v>17</v>
      </c>
      <c r="E773" s="5" t="s">
        <v>2913</v>
      </c>
      <c r="F773" s="5">
        <v>-7478</v>
      </c>
      <c r="G773" s="5" t="s">
        <v>29</v>
      </c>
      <c r="H773" s="5" t="s">
        <v>144</v>
      </c>
      <c r="I773" s="5">
        <v>69534.679999999993</v>
      </c>
      <c r="J773" s="5" t="s">
        <v>2914</v>
      </c>
      <c r="K773" s="5" t="s">
        <v>127</v>
      </c>
      <c r="L773" s="5" t="s">
        <v>23</v>
      </c>
      <c r="M773" s="5">
        <v>1.91</v>
      </c>
      <c r="N773" s="5" t="s">
        <v>57</v>
      </c>
      <c r="O773" s="5">
        <v>36</v>
      </c>
    </row>
    <row r="774" spans="1:15" x14ac:dyDescent="0.2">
      <c r="A774" s="5" t="s">
        <v>2915</v>
      </c>
      <c r="B774" s="5" t="s">
        <v>871</v>
      </c>
      <c r="C774" s="5">
        <v>37</v>
      </c>
      <c r="D774" s="5" t="s">
        <v>27</v>
      </c>
      <c r="E774" s="5" t="s">
        <v>2916</v>
      </c>
      <c r="F774" s="5">
        <v>-8671</v>
      </c>
      <c r="G774" s="5" t="s">
        <v>78</v>
      </c>
      <c r="H774" s="5" t="s">
        <v>194</v>
      </c>
      <c r="I774" s="5">
        <v>41339.32</v>
      </c>
      <c r="J774" s="5" t="s">
        <v>2917</v>
      </c>
      <c r="K774" s="5" t="s">
        <v>127</v>
      </c>
      <c r="L774" s="5" t="s">
        <v>32</v>
      </c>
      <c r="M774" s="5">
        <v>4.99</v>
      </c>
      <c r="N774" s="5" t="s">
        <v>24</v>
      </c>
      <c r="O774" s="5">
        <v>38</v>
      </c>
    </row>
    <row r="775" spans="1:15" x14ac:dyDescent="0.2">
      <c r="A775" s="5" t="s">
        <v>2918</v>
      </c>
      <c r="B775" s="5" t="s">
        <v>2919</v>
      </c>
      <c r="C775" s="5">
        <v>64</v>
      </c>
      <c r="D775" s="5" t="s">
        <v>27</v>
      </c>
      <c r="E775" s="5" t="s">
        <v>2920</v>
      </c>
      <c r="F775" s="5">
        <v>-5554</v>
      </c>
      <c r="G775" s="5" t="s">
        <v>85</v>
      </c>
      <c r="H775" s="5" t="s">
        <v>30</v>
      </c>
      <c r="I775" s="5">
        <v>106764.74</v>
      </c>
      <c r="J775" s="5" t="s">
        <v>2921</v>
      </c>
      <c r="K775" s="5" t="s">
        <v>62</v>
      </c>
      <c r="L775" s="5" t="s">
        <v>32</v>
      </c>
      <c r="M775" s="5">
        <v>2.77</v>
      </c>
      <c r="N775" s="5" t="s">
        <v>33</v>
      </c>
      <c r="O775" s="5">
        <v>23</v>
      </c>
    </row>
    <row r="776" spans="1:15" x14ac:dyDescent="0.2">
      <c r="A776" s="5" t="s">
        <v>2922</v>
      </c>
      <c r="B776" s="5" t="s">
        <v>2923</v>
      </c>
      <c r="C776" s="5">
        <v>40</v>
      </c>
      <c r="D776" s="5" t="s">
        <v>17</v>
      </c>
      <c r="E776" s="5" t="s">
        <v>2924</v>
      </c>
      <c r="F776" s="5">
        <v>-7335</v>
      </c>
      <c r="G776" s="5" t="s">
        <v>85</v>
      </c>
      <c r="H776" s="5" t="s">
        <v>20</v>
      </c>
      <c r="I776" s="5">
        <v>50134.83</v>
      </c>
      <c r="J776" s="5" t="s">
        <v>2925</v>
      </c>
      <c r="K776" s="5" t="s">
        <v>104</v>
      </c>
      <c r="L776" s="5" t="s">
        <v>56</v>
      </c>
      <c r="M776" s="5">
        <v>2.12</v>
      </c>
      <c r="N776" s="5" t="s">
        <v>24</v>
      </c>
      <c r="O776" s="5">
        <v>8</v>
      </c>
    </row>
    <row r="777" spans="1:15" x14ac:dyDescent="0.2">
      <c r="A777" s="5" t="s">
        <v>2926</v>
      </c>
      <c r="B777" s="5" t="s">
        <v>2927</v>
      </c>
      <c r="C777" s="5">
        <v>41</v>
      </c>
      <c r="D777" s="5" t="s">
        <v>17</v>
      </c>
      <c r="E777" s="5" t="s">
        <v>2928</v>
      </c>
      <c r="F777" s="5">
        <v>-7740</v>
      </c>
      <c r="G777" s="5" t="s">
        <v>78</v>
      </c>
      <c r="H777" s="5" t="s">
        <v>144</v>
      </c>
      <c r="I777" s="5">
        <v>176796.91</v>
      </c>
      <c r="J777" s="5" t="s">
        <v>1947</v>
      </c>
      <c r="K777" s="5" t="s">
        <v>40</v>
      </c>
      <c r="L777" s="5" t="s">
        <v>56</v>
      </c>
      <c r="M777" s="5">
        <v>4.8099999999999996</v>
      </c>
      <c r="N777" s="5" t="s">
        <v>74</v>
      </c>
      <c r="O777" s="5">
        <v>31</v>
      </c>
    </row>
    <row r="778" spans="1:15" x14ac:dyDescent="0.2">
      <c r="A778" s="5" t="s">
        <v>2929</v>
      </c>
      <c r="B778" s="5" t="s">
        <v>2930</v>
      </c>
      <c r="C778" s="5">
        <v>39</v>
      </c>
      <c r="D778" s="5" t="s">
        <v>17</v>
      </c>
      <c r="E778" s="5" t="s">
        <v>2931</v>
      </c>
      <c r="F778" s="5">
        <v>-3837</v>
      </c>
      <c r="G778" s="5" t="s">
        <v>45</v>
      </c>
      <c r="H778" s="5" t="s">
        <v>194</v>
      </c>
      <c r="I778" s="5">
        <v>158913.26</v>
      </c>
      <c r="J778" s="5" t="s">
        <v>2932</v>
      </c>
      <c r="K778" s="5" t="s">
        <v>40</v>
      </c>
      <c r="L778" s="5" t="s">
        <v>23</v>
      </c>
      <c r="M778" s="5">
        <v>4.45</v>
      </c>
      <c r="N778" s="5" t="s">
        <v>41</v>
      </c>
      <c r="O778" s="5">
        <v>28</v>
      </c>
    </row>
    <row r="779" spans="1:15" x14ac:dyDescent="0.2">
      <c r="A779" s="5" t="s">
        <v>2933</v>
      </c>
      <c r="B779" s="5" t="s">
        <v>2934</v>
      </c>
      <c r="C779" s="5">
        <v>35</v>
      </c>
      <c r="D779" s="5" t="s">
        <v>50</v>
      </c>
      <c r="E779" s="5" t="s">
        <v>2935</v>
      </c>
      <c r="F779" s="5">
        <v>-11139</v>
      </c>
      <c r="G779" s="5" t="s">
        <v>45</v>
      </c>
      <c r="H779" s="5" t="s">
        <v>194</v>
      </c>
      <c r="I779" s="5">
        <v>39539.379999999997</v>
      </c>
      <c r="J779" s="5" t="s">
        <v>2936</v>
      </c>
      <c r="K779" s="5" t="s">
        <v>62</v>
      </c>
      <c r="L779" s="5" t="s">
        <v>23</v>
      </c>
      <c r="M779" s="5">
        <v>4.6399999999999997</v>
      </c>
      <c r="N779" s="5" t="s">
        <v>33</v>
      </c>
      <c r="O779" s="5">
        <v>16</v>
      </c>
    </row>
    <row r="780" spans="1:15" x14ac:dyDescent="0.2">
      <c r="A780" s="5" t="s">
        <v>2937</v>
      </c>
      <c r="B780" s="5" t="s">
        <v>978</v>
      </c>
      <c r="C780" s="5">
        <v>35</v>
      </c>
      <c r="D780" s="5" t="s">
        <v>27</v>
      </c>
      <c r="E780" s="5" t="s">
        <v>2938</v>
      </c>
      <c r="F780" s="5">
        <v>-10002</v>
      </c>
      <c r="G780" s="5" t="s">
        <v>29</v>
      </c>
      <c r="H780" s="5" t="s">
        <v>144</v>
      </c>
      <c r="I780" s="5">
        <v>152072.51999999999</v>
      </c>
      <c r="J780" s="5" t="s">
        <v>566</v>
      </c>
      <c r="K780" s="5" t="s">
        <v>104</v>
      </c>
      <c r="L780" s="5" t="s">
        <v>73</v>
      </c>
      <c r="M780" s="5">
        <v>4.43</v>
      </c>
      <c r="N780" s="5" t="s">
        <v>57</v>
      </c>
      <c r="O780" s="5">
        <v>29</v>
      </c>
    </row>
    <row r="781" spans="1:15" x14ac:dyDescent="0.2">
      <c r="A781" s="5" t="s">
        <v>2939</v>
      </c>
      <c r="B781" s="5" t="s">
        <v>2047</v>
      </c>
      <c r="C781" s="5">
        <v>58</v>
      </c>
      <c r="D781" s="5" t="s">
        <v>17</v>
      </c>
      <c r="E781" s="5" t="s">
        <v>2940</v>
      </c>
      <c r="F781" s="5">
        <v>-9511</v>
      </c>
      <c r="G781" s="5" t="s">
        <v>99</v>
      </c>
      <c r="H781" s="5" t="s">
        <v>53</v>
      </c>
      <c r="I781" s="5">
        <v>166618.32999999999</v>
      </c>
      <c r="J781" s="5" t="s">
        <v>2769</v>
      </c>
      <c r="K781" s="5" t="s">
        <v>81</v>
      </c>
      <c r="L781" s="5" t="s">
        <v>23</v>
      </c>
      <c r="M781" s="5">
        <v>5</v>
      </c>
      <c r="N781" s="5" t="s">
        <v>57</v>
      </c>
      <c r="O781" s="5">
        <v>18</v>
      </c>
    </row>
    <row r="782" spans="1:15" x14ac:dyDescent="0.2">
      <c r="A782" s="5" t="s">
        <v>2941</v>
      </c>
      <c r="B782" s="5" t="s">
        <v>2942</v>
      </c>
      <c r="C782" s="5">
        <v>47</v>
      </c>
      <c r="D782" s="5" t="s">
        <v>27</v>
      </c>
      <c r="E782" s="5" t="s">
        <v>2943</v>
      </c>
      <c r="F782" s="5">
        <v>-6352</v>
      </c>
      <c r="G782" s="5" t="s">
        <v>116</v>
      </c>
      <c r="H782" s="5" t="s">
        <v>38</v>
      </c>
      <c r="I782" s="5">
        <v>36789.17</v>
      </c>
      <c r="J782" s="5" t="s">
        <v>2944</v>
      </c>
      <c r="K782" s="5" t="s">
        <v>127</v>
      </c>
      <c r="L782" s="5" t="s">
        <v>73</v>
      </c>
      <c r="M782" s="5">
        <v>4.34</v>
      </c>
      <c r="N782" s="5" t="s">
        <v>24</v>
      </c>
      <c r="O782" s="5">
        <v>28</v>
      </c>
    </row>
    <row r="783" spans="1:15" x14ac:dyDescent="0.2">
      <c r="A783" s="5" t="s">
        <v>2945</v>
      </c>
      <c r="B783" s="5" t="s">
        <v>2946</v>
      </c>
      <c r="C783" s="5">
        <v>50</v>
      </c>
      <c r="D783" s="5" t="s">
        <v>27</v>
      </c>
      <c r="E783" s="5" t="s">
        <v>2947</v>
      </c>
      <c r="F783" s="5">
        <v>-9570</v>
      </c>
      <c r="G783" s="5" t="s">
        <v>85</v>
      </c>
      <c r="H783" s="5" t="s">
        <v>30</v>
      </c>
      <c r="I783" s="5">
        <v>94248.58</v>
      </c>
      <c r="J783" s="5" t="s">
        <v>1692</v>
      </c>
      <c r="K783" s="5" t="s">
        <v>136</v>
      </c>
      <c r="L783" s="5" t="s">
        <v>73</v>
      </c>
      <c r="M783" s="5">
        <v>4.59</v>
      </c>
      <c r="N783" s="5" t="s">
        <v>57</v>
      </c>
      <c r="O783" s="5">
        <v>20</v>
      </c>
    </row>
    <row r="784" spans="1:15" x14ac:dyDescent="0.2">
      <c r="A784" s="5" t="s">
        <v>2948</v>
      </c>
      <c r="B784" s="5" t="s">
        <v>2949</v>
      </c>
      <c r="C784" s="5">
        <v>33</v>
      </c>
      <c r="D784" s="5" t="s">
        <v>50</v>
      </c>
      <c r="E784" s="5" t="s">
        <v>2950</v>
      </c>
      <c r="F784" s="5">
        <v>-9954</v>
      </c>
      <c r="G784" s="5" t="s">
        <v>78</v>
      </c>
      <c r="H784" s="5" t="s">
        <v>30</v>
      </c>
      <c r="I784" s="5">
        <v>126399.03999999999</v>
      </c>
      <c r="J784" s="5" t="s">
        <v>2951</v>
      </c>
      <c r="K784" s="5" t="s">
        <v>127</v>
      </c>
      <c r="L784" s="5" t="s">
        <v>23</v>
      </c>
      <c r="M784" s="5">
        <v>1.93</v>
      </c>
      <c r="N784" s="5" t="s">
        <v>74</v>
      </c>
      <c r="O784" s="5">
        <v>11</v>
      </c>
    </row>
    <row r="785" spans="1:15" x14ac:dyDescent="0.2">
      <c r="A785" s="5" t="s">
        <v>2952</v>
      </c>
      <c r="B785" s="5" t="s">
        <v>2953</v>
      </c>
      <c r="C785" s="5">
        <v>50</v>
      </c>
      <c r="D785" s="5" t="s">
        <v>17</v>
      </c>
      <c r="E785" s="5" t="s">
        <v>2954</v>
      </c>
      <c r="F785" s="5">
        <v>-5641</v>
      </c>
      <c r="G785" s="5" t="s">
        <v>45</v>
      </c>
      <c r="H785" s="5" t="s">
        <v>194</v>
      </c>
      <c r="I785" s="5">
        <v>176415.94</v>
      </c>
      <c r="J785" s="5" t="s">
        <v>2691</v>
      </c>
      <c r="K785" s="5" t="s">
        <v>62</v>
      </c>
      <c r="L785" s="5" t="s">
        <v>23</v>
      </c>
      <c r="M785" s="5">
        <v>3.4</v>
      </c>
      <c r="N785" s="5" t="s">
        <v>33</v>
      </c>
      <c r="O785" s="5">
        <v>6</v>
      </c>
    </row>
    <row r="786" spans="1:15" x14ac:dyDescent="0.2">
      <c r="A786" s="5" t="s">
        <v>2955</v>
      </c>
      <c r="B786" s="5" t="s">
        <v>1822</v>
      </c>
      <c r="C786" s="5">
        <v>50</v>
      </c>
      <c r="D786" s="5" t="s">
        <v>27</v>
      </c>
      <c r="E786" s="5" t="s">
        <v>2956</v>
      </c>
      <c r="F786" s="5">
        <v>-4963</v>
      </c>
      <c r="G786" s="5" t="s">
        <v>37</v>
      </c>
      <c r="H786" s="5" t="s">
        <v>38</v>
      </c>
      <c r="I786" s="5">
        <v>88847.11</v>
      </c>
      <c r="J786" s="5" t="s">
        <v>504</v>
      </c>
      <c r="K786" s="5" t="s">
        <v>104</v>
      </c>
      <c r="L786" s="5" t="s">
        <v>23</v>
      </c>
      <c r="M786" s="5">
        <v>3.57</v>
      </c>
      <c r="N786" s="5" t="s">
        <v>33</v>
      </c>
      <c r="O786" s="5">
        <v>9</v>
      </c>
    </row>
    <row r="787" spans="1:15" x14ac:dyDescent="0.2">
      <c r="A787" s="5" t="s">
        <v>2957</v>
      </c>
      <c r="B787" s="5" t="s">
        <v>1897</v>
      </c>
      <c r="C787" s="5">
        <v>60</v>
      </c>
      <c r="D787" s="5" t="s">
        <v>50</v>
      </c>
      <c r="E787" s="5" t="s">
        <v>2958</v>
      </c>
      <c r="F787" s="5">
        <v>-8522</v>
      </c>
      <c r="G787" s="5" t="s">
        <v>94</v>
      </c>
      <c r="H787" s="5" t="s">
        <v>194</v>
      </c>
      <c r="I787" s="5">
        <v>125177.87</v>
      </c>
      <c r="J787" s="5" t="s">
        <v>1943</v>
      </c>
      <c r="K787" s="5" t="s">
        <v>62</v>
      </c>
      <c r="L787" s="5" t="s">
        <v>23</v>
      </c>
      <c r="M787" s="5">
        <v>2.16</v>
      </c>
      <c r="N787" s="5" t="s">
        <v>24</v>
      </c>
      <c r="O787" s="5">
        <v>37</v>
      </c>
    </row>
    <row r="788" spans="1:15" x14ac:dyDescent="0.2">
      <c r="A788" s="5" t="s">
        <v>2959</v>
      </c>
      <c r="B788" s="5" t="s">
        <v>2960</v>
      </c>
      <c r="C788" s="5">
        <v>60</v>
      </c>
      <c r="D788" s="5" t="s">
        <v>27</v>
      </c>
      <c r="E788" s="5" t="s">
        <v>2961</v>
      </c>
      <c r="F788" s="5">
        <v>-10880</v>
      </c>
      <c r="G788" s="5" t="s">
        <v>52</v>
      </c>
      <c r="H788" s="5" t="s">
        <v>173</v>
      </c>
      <c r="I788" s="5">
        <v>171291.28</v>
      </c>
      <c r="J788" s="5" t="s">
        <v>2962</v>
      </c>
      <c r="K788" s="5" t="s">
        <v>127</v>
      </c>
      <c r="L788" s="5" t="s">
        <v>23</v>
      </c>
      <c r="M788" s="5">
        <v>3.63</v>
      </c>
      <c r="N788" s="5" t="s">
        <v>24</v>
      </c>
      <c r="O788" s="5">
        <v>24</v>
      </c>
    </row>
    <row r="789" spans="1:15" x14ac:dyDescent="0.2">
      <c r="A789" s="5" t="s">
        <v>2963</v>
      </c>
      <c r="B789" s="5" t="s">
        <v>2964</v>
      </c>
      <c r="C789" s="5">
        <v>27</v>
      </c>
      <c r="D789" s="5" t="s">
        <v>27</v>
      </c>
      <c r="E789" s="5" t="s">
        <v>2965</v>
      </c>
      <c r="F789" s="5">
        <v>-11374</v>
      </c>
      <c r="G789" s="5" t="s">
        <v>29</v>
      </c>
      <c r="H789" s="5" t="s">
        <v>20</v>
      </c>
      <c r="I789" s="5">
        <v>141291.62</v>
      </c>
      <c r="J789" s="5" t="s">
        <v>2966</v>
      </c>
      <c r="K789" s="5" t="s">
        <v>118</v>
      </c>
      <c r="L789" s="5" t="s">
        <v>23</v>
      </c>
      <c r="M789" s="5">
        <v>3.43</v>
      </c>
      <c r="N789" s="5" t="s">
        <v>57</v>
      </c>
      <c r="O789" s="5">
        <v>33</v>
      </c>
    </row>
    <row r="790" spans="1:15" x14ac:dyDescent="0.2">
      <c r="A790" s="5" t="s">
        <v>2967</v>
      </c>
      <c r="B790" s="5" t="s">
        <v>2968</v>
      </c>
      <c r="C790" s="5">
        <v>39</v>
      </c>
      <c r="D790" s="5" t="s">
        <v>27</v>
      </c>
      <c r="E790" s="5" t="s">
        <v>2969</v>
      </c>
      <c r="F790" s="5">
        <v>-7233</v>
      </c>
      <c r="G790" s="5" t="s">
        <v>99</v>
      </c>
      <c r="H790" s="5" t="s">
        <v>173</v>
      </c>
      <c r="I790" s="5">
        <v>68479.149999999994</v>
      </c>
      <c r="J790" s="5" t="s">
        <v>2970</v>
      </c>
      <c r="K790" s="5" t="s">
        <v>136</v>
      </c>
      <c r="L790" s="5" t="s">
        <v>32</v>
      </c>
      <c r="M790" s="5">
        <v>2.78</v>
      </c>
      <c r="N790" s="5" t="s">
        <v>41</v>
      </c>
      <c r="O790" s="5">
        <v>23</v>
      </c>
    </row>
    <row r="791" spans="1:15" x14ac:dyDescent="0.2">
      <c r="A791" s="5" t="s">
        <v>2971</v>
      </c>
      <c r="B791" s="5" t="s">
        <v>2972</v>
      </c>
      <c r="C791" s="5">
        <v>57</v>
      </c>
      <c r="D791" s="5" t="s">
        <v>17</v>
      </c>
      <c r="E791" s="5" t="s">
        <v>2973</v>
      </c>
      <c r="F791" s="5">
        <v>-10270</v>
      </c>
      <c r="G791" s="5" t="s">
        <v>52</v>
      </c>
      <c r="H791" s="5" t="s">
        <v>30</v>
      </c>
      <c r="I791" s="5">
        <v>100100.36</v>
      </c>
      <c r="J791" s="5" t="s">
        <v>1029</v>
      </c>
      <c r="K791" s="5" t="s">
        <v>47</v>
      </c>
      <c r="L791" s="5" t="s">
        <v>32</v>
      </c>
      <c r="M791" s="5">
        <v>4.7</v>
      </c>
      <c r="N791" s="5" t="s">
        <v>24</v>
      </c>
      <c r="O791" s="5">
        <v>26</v>
      </c>
    </row>
    <row r="792" spans="1:15" x14ac:dyDescent="0.2">
      <c r="A792" s="5" t="s">
        <v>2974</v>
      </c>
      <c r="B792" s="5" t="s">
        <v>2975</v>
      </c>
      <c r="C792" s="5">
        <v>64</v>
      </c>
      <c r="D792" s="5" t="s">
        <v>27</v>
      </c>
      <c r="E792" s="5" t="s">
        <v>2976</v>
      </c>
      <c r="F792" s="5">
        <v>-7079</v>
      </c>
      <c r="G792" s="5" t="s">
        <v>37</v>
      </c>
      <c r="H792" s="5" t="s">
        <v>173</v>
      </c>
      <c r="I792" s="5">
        <v>52104.78</v>
      </c>
      <c r="J792" s="5" t="s">
        <v>1254</v>
      </c>
      <c r="K792" s="5" t="s">
        <v>104</v>
      </c>
      <c r="L792" s="5" t="s">
        <v>32</v>
      </c>
      <c r="M792" s="5">
        <v>3.3</v>
      </c>
      <c r="N792" s="5" t="s">
        <v>24</v>
      </c>
      <c r="O792" s="5">
        <v>11</v>
      </c>
    </row>
    <row r="793" spans="1:15" x14ac:dyDescent="0.2">
      <c r="A793" s="5" t="s">
        <v>2977</v>
      </c>
      <c r="B793" s="5" t="s">
        <v>2978</v>
      </c>
      <c r="C793" s="5">
        <v>32</v>
      </c>
      <c r="D793" s="5" t="s">
        <v>27</v>
      </c>
      <c r="E793" s="5" t="s">
        <v>2979</v>
      </c>
      <c r="F793" s="5">
        <v>-10049</v>
      </c>
      <c r="G793" s="5" t="s">
        <v>19</v>
      </c>
      <c r="H793" s="5" t="s">
        <v>53</v>
      </c>
      <c r="I793" s="5">
        <v>161071.53</v>
      </c>
      <c r="J793" s="5" t="s">
        <v>2980</v>
      </c>
      <c r="K793" s="5" t="s">
        <v>104</v>
      </c>
      <c r="L793" s="5" t="s">
        <v>23</v>
      </c>
      <c r="M793" s="5">
        <v>3.76</v>
      </c>
      <c r="N793" s="5" t="s">
        <v>74</v>
      </c>
      <c r="O793" s="5">
        <v>8</v>
      </c>
    </row>
    <row r="794" spans="1:15" x14ac:dyDescent="0.2">
      <c r="A794" s="5" t="s">
        <v>2981</v>
      </c>
      <c r="B794" s="5" t="s">
        <v>2982</v>
      </c>
      <c r="C794" s="5">
        <v>46</v>
      </c>
      <c r="D794" s="5" t="s">
        <v>50</v>
      </c>
      <c r="E794" s="5" t="s">
        <v>2983</v>
      </c>
      <c r="F794" s="5">
        <v>-5795</v>
      </c>
      <c r="G794" s="5" t="s">
        <v>116</v>
      </c>
      <c r="H794" s="5" t="s">
        <v>71</v>
      </c>
      <c r="I794" s="5">
        <v>83837.2</v>
      </c>
      <c r="J794" s="5" t="s">
        <v>2984</v>
      </c>
      <c r="K794" s="5" t="s">
        <v>62</v>
      </c>
      <c r="L794" s="5" t="s">
        <v>23</v>
      </c>
      <c r="M794" s="5">
        <v>4.9800000000000004</v>
      </c>
      <c r="N794" s="5" t="s">
        <v>74</v>
      </c>
      <c r="O794" s="5">
        <v>4</v>
      </c>
    </row>
    <row r="795" spans="1:15" x14ac:dyDescent="0.2">
      <c r="A795" s="5" t="s">
        <v>2985</v>
      </c>
      <c r="B795" s="5" t="s">
        <v>2986</v>
      </c>
      <c r="C795" s="5">
        <v>50</v>
      </c>
      <c r="D795" s="5" t="s">
        <v>50</v>
      </c>
      <c r="E795" s="5" t="s">
        <v>2987</v>
      </c>
      <c r="F795" s="5">
        <v>-9655</v>
      </c>
      <c r="G795" s="5" t="s">
        <v>116</v>
      </c>
      <c r="H795" s="5" t="s">
        <v>79</v>
      </c>
      <c r="I795" s="5">
        <v>136516.49</v>
      </c>
      <c r="J795" s="5" t="s">
        <v>2988</v>
      </c>
      <c r="K795" s="5" t="s">
        <v>55</v>
      </c>
      <c r="L795" s="5" t="s">
        <v>23</v>
      </c>
      <c r="M795" s="5">
        <v>1.61</v>
      </c>
      <c r="N795" s="5" t="s">
        <v>74</v>
      </c>
      <c r="O795" s="5">
        <v>37</v>
      </c>
    </row>
    <row r="796" spans="1:15" x14ac:dyDescent="0.2">
      <c r="A796" s="5" t="s">
        <v>2989</v>
      </c>
      <c r="B796" s="5" t="s">
        <v>2990</v>
      </c>
      <c r="C796" s="5">
        <v>65</v>
      </c>
      <c r="D796" s="5" t="s">
        <v>17</v>
      </c>
      <c r="E796" s="5" t="s">
        <v>2991</v>
      </c>
      <c r="F796" s="5">
        <v>-9200</v>
      </c>
      <c r="G796" s="5" t="s">
        <v>78</v>
      </c>
      <c r="H796" s="5" t="s">
        <v>20</v>
      </c>
      <c r="I796" s="5">
        <v>139767.31</v>
      </c>
      <c r="J796" s="5" t="s">
        <v>2992</v>
      </c>
      <c r="K796" s="5" t="s">
        <v>136</v>
      </c>
      <c r="L796" s="5" t="s">
        <v>32</v>
      </c>
      <c r="M796" s="5">
        <v>2.19</v>
      </c>
      <c r="N796" s="5" t="s">
        <v>33</v>
      </c>
      <c r="O796" s="5">
        <v>3</v>
      </c>
    </row>
    <row r="797" spans="1:15" x14ac:dyDescent="0.2">
      <c r="A797" s="5" t="s">
        <v>2993</v>
      </c>
      <c r="B797" s="5" t="s">
        <v>2994</v>
      </c>
      <c r="C797" s="5">
        <v>55</v>
      </c>
      <c r="D797" s="5" t="s">
        <v>17</v>
      </c>
      <c r="E797" s="5" t="s">
        <v>2995</v>
      </c>
      <c r="F797" s="5">
        <v>-7315</v>
      </c>
      <c r="G797" s="5" t="s">
        <v>29</v>
      </c>
      <c r="H797" s="5" t="s">
        <v>173</v>
      </c>
      <c r="I797" s="5">
        <v>144808.53</v>
      </c>
      <c r="J797" s="5" t="s">
        <v>2996</v>
      </c>
      <c r="K797" s="5" t="s">
        <v>22</v>
      </c>
      <c r="L797" s="5" t="s">
        <v>32</v>
      </c>
      <c r="M797" s="5">
        <v>2.72</v>
      </c>
      <c r="N797" s="5" t="s">
        <v>33</v>
      </c>
      <c r="O797" s="5">
        <v>36</v>
      </c>
    </row>
    <row r="798" spans="1:15" x14ac:dyDescent="0.2">
      <c r="A798" s="5" t="s">
        <v>2997</v>
      </c>
      <c r="B798" s="5" t="s">
        <v>171</v>
      </c>
      <c r="C798" s="5">
        <v>28</v>
      </c>
      <c r="D798" s="5" t="s">
        <v>50</v>
      </c>
      <c r="E798" s="5" t="s">
        <v>2998</v>
      </c>
      <c r="F798" s="5">
        <v>-6305</v>
      </c>
      <c r="G798" s="5" t="s">
        <v>116</v>
      </c>
      <c r="H798" s="5" t="s">
        <v>79</v>
      </c>
      <c r="I798" s="5">
        <v>98642.93</v>
      </c>
      <c r="J798" s="5" t="s">
        <v>1338</v>
      </c>
      <c r="K798" s="5" t="s">
        <v>55</v>
      </c>
      <c r="L798" s="5" t="s">
        <v>73</v>
      </c>
      <c r="M798" s="5">
        <v>4.76</v>
      </c>
      <c r="N798" s="5" t="s">
        <v>33</v>
      </c>
      <c r="O798" s="5">
        <v>38</v>
      </c>
    </row>
    <row r="799" spans="1:15" x14ac:dyDescent="0.2">
      <c r="A799" s="5" t="s">
        <v>2999</v>
      </c>
      <c r="B799" s="5" t="s">
        <v>3000</v>
      </c>
      <c r="C799" s="5">
        <v>36</v>
      </c>
      <c r="D799" s="5" t="s">
        <v>17</v>
      </c>
      <c r="E799" s="5" t="s">
        <v>3001</v>
      </c>
      <c r="F799" s="5">
        <v>-4929</v>
      </c>
      <c r="G799" s="5" t="s">
        <v>85</v>
      </c>
      <c r="H799" s="5" t="s">
        <v>20</v>
      </c>
      <c r="I799" s="5">
        <v>144455.39000000001</v>
      </c>
      <c r="J799" s="5" t="s">
        <v>3002</v>
      </c>
      <c r="K799" s="5" t="s">
        <v>127</v>
      </c>
      <c r="L799" s="5" t="s">
        <v>23</v>
      </c>
      <c r="M799" s="5">
        <v>4.84</v>
      </c>
      <c r="N799" s="5" t="s">
        <v>57</v>
      </c>
      <c r="O799" s="5">
        <v>34</v>
      </c>
    </row>
    <row r="800" spans="1:15" x14ac:dyDescent="0.2">
      <c r="A800" s="5" t="s">
        <v>3003</v>
      </c>
      <c r="B800" s="5" t="s">
        <v>3004</v>
      </c>
      <c r="C800" s="5">
        <v>53</v>
      </c>
      <c r="D800" s="5" t="s">
        <v>27</v>
      </c>
      <c r="E800" s="5" t="s">
        <v>3005</v>
      </c>
      <c r="F800" s="5">
        <v>-8782</v>
      </c>
      <c r="G800" s="5" t="s">
        <v>94</v>
      </c>
      <c r="H800" s="5" t="s">
        <v>20</v>
      </c>
      <c r="I800" s="5">
        <v>53295.91</v>
      </c>
      <c r="J800" s="5" t="s">
        <v>379</v>
      </c>
      <c r="K800" s="5" t="s">
        <v>81</v>
      </c>
      <c r="L800" s="5" t="s">
        <v>23</v>
      </c>
      <c r="M800" s="5">
        <v>3.87</v>
      </c>
      <c r="N800" s="5" t="s">
        <v>74</v>
      </c>
      <c r="O800" s="5">
        <v>28</v>
      </c>
    </row>
    <row r="801" spans="1:15" x14ac:dyDescent="0.2">
      <c r="A801" s="5" t="s">
        <v>3006</v>
      </c>
      <c r="B801" s="5" t="s">
        <v>3007</v>
      </c>
      <c r="C801" s="5">
        <v>38</v>
      </c>
      <c r="D801" s="5" t="s">
        <v>27</v>
      </c>
      <c r="E801" s="5" t="s">
        <v>3008</v>
      </c>
      <c r="F801" s="5">
        <v>-4241</v>
      </c>
      <c r="G801" s="5" t="s">
        <v>37</v>
      </c>
      <c r="H801" s="5" t="s">
        <v>71</v>
      </c>
      <c r="I801" s="5">
        <v>142920.24</v>
      </c>
      <c r="J801" s="5" t="s">
        <v>3009</v>
      </c>
      <c r="K801" s="5" t="s">
        <v>136</v>
      </c>
      <c r="L801" s="5" t="s">
        <v>73</v>
      </c>
      <c r="M801" s="5">
        <v>1.63</v>
      </c>
      <c r="N801" s="5" t="s">
        <v>33</v>
      </c>
      <c r="O801" s="5">
        <v>17</v>
      </c>
    </row>
    <row r="802" spans="1:15" x14ac:dyDescent="0.2">
      <c r="A802" s="5" t="s">
        <v>3010</v>
      </c>
      <c r="B802" s="5" t="s">
        <v>2001</v>
      </c>
      <c r="C802" s="5">
        <v>54</v>
      </c>
      <c r="D802" s="5" t="s">
        <v>17</v>
      </c>
      <c r="E802" s="5" t="s">
        <v>3011</v>
      </c>
      <c r="F802" s="5">
        <v>-7883</v>
      </c>
      <c r="G802" s="5" t="s">
        <v>45</v>
      </c>
      <c r="H802" s="5" t="s">
        <v>66</v>
      </c>
      <c r="I802" s="5">
        <v>49563.63</v>
      </c>
      <c r="J802" s="5" t="s">
        <v>3012</v>
      </c>
      <c r="K802" s="5" t="s">
        <v>118</v>
      </c>
      <c r="L802" s="5" t="s">
        <v>73</v>
      </c>
      <c r="M802" s="5">
        <v>1.76</v>
      </c>
      <c r="N802" s="5" t="s">
        <v>57</v>
      </c>
      <c r="O802" s="5">
        <v>40</v>
      </c>
    </row>
    <row r="803" spans="1:15" x14ac:dyDescent="0.2">
      <c r="A803" s="5" t="s">
        <v>3013</v>
      </c>
      <c r="B803" s="5" t="s">
        <v>3014</v>
      </c>
      <c r="C803" s="5">
        <v>62</v>
      </c>
      <c r="D803" s="5" t="s">
        <v>27</v>
      </c>
      <c r="E803" s="5" t="s">
        <v>3015</v>
      </c>
      <c r="F803" s="5">
        <v>-8202</v>
      </c>
      <c r="G803" s="5" t="s">
        <v>99</v>
      </c>
      <c r="H803" s="5" t="s">
        <v>30</v>
      </c>
      <c r="I803" s="5">
        <v>73466.48</v>
      </c>
      <c r="J803" s="5" t="s">
        <v>2332</v>
      </c>
      <c r="K803" s="5" t="s">
        <v>40</v>
      </c>
      <c r="L803" s="5" t="s">
        <v>32</v>
      </c>
      <c r="M803" s="5">
        <v>3.93</v>
      </c>
      <c r="N803" s="5" t="s">
        <v>33</v>
      </c>
      <c r="O803" s="5">
        <v>8</v>
      </c>
    </row>
    <row r="804" spans="1:15" x14ac:dyDescent="0.2">
      <c r="A804" s="5" t="s">
        <v>3016</v>
      </c>
      <c r="B804" s="5" t="s">
        <v>3017</v>
      </c>
      <c r="C804" s="5">
        <v>27</v>
      </c>
      <c r="D804" s="5" t="s">
        <v>17</v>
      </c>
      <c r="E804" s="5" t="s">
        <v>3018</v>
      </c>
      <c r="F804" s="5">
        <v>-2337</v>
      </c>
      <c r="G804" s="5" t="s">
        <v>29</v>
      </c>
      <c r="H804" s="5" t="s">
        <v>71</v>
      </c>
      <c r="I804" s="5">
        <v>106150.22</v>
      </c>
      <c r="J804" s="5" t="s">
        <v>2896</v>
      </c>
      <c r="K804" s="5" t="s">
        <v>47</v>
      </c>
      <c r="L804" s="5" t="s">
        <v>32</v>
      </c>
      <c r="M804" s="5">
        <v>1.1599999999999999</v>
      </c>
      <c r="N804" s="5" t="s">
        <v>33</v>
      </c>
      <c r="O804" s="5">
        <v>39</v>
      </c>
    </row>
    <row r="805" spans="1:15" x14ac:dyDescent="0.2">
      <c r="A805" s="5" t="s">
        <v>3019</v>
      </c>
      <c r="B805" s="5" t="s">
        <v>3020</v>
      </c>
      <c r="C805" s="5">
        <v>59</v>
      </c>
      <c r="D805" s="5" t="s">
        <v>27</v>
      </c>
      <c r="E805" s="5" t="s">
        <v>3021</v>
      </c>
      <c r="F805" s="5">
        <v>-10842</v>
      </c>
      <c r="G805" s="5" t="s">
        <v>78</v>
      </c>
      <c r="H805" s="5" t="s">
        <v>194</v>
      </c>
      <c r="I805" s="5">
        <v>156900.32</v>
      </c>
      <c r="J805" s="5" t="s">
        <v>1007</v>
      </c>
      <c r="K805" s="5" t="s">
        <v>81</v>
      </c>
      <c r="L805" s="5" t="s">
        <v>56</v>
      </c>
      <c r="M805" s="5">
        <v>2.96</v>
      </c>
      <c r="N805" s="5" t="s">
        <v>41</v>
      </c>
      <c r="O805" s="5">
        <v>38</v>
      </c>
    </row>
    <row r="806" spans="1:15" x14ac:dyDescent="0.2">
      <c r="A806" s="5" t="s">
        <v>3022</v>
      </c>
      <c r="B806" s="5" t="s">
        <v>3023</v>
      </c>
      <c r="C806" s="5">
        <v>52</v>
      </c>
      <c r="D806" s="5" t="s">
        <v>50</v>
      </c>
      <c r="E806" s="5" t="s">
        <v>3024</v>
      </c>
      <c r="F806" s="5">
        <v>-6344</v>
      </c>
      <c r="G806" s="5" t="s">
        <v>29</v>
      </c>
      <c r="H806" s="5" t="s">
        <v>79</v>
      </c>
      <c r="I806" s="5">
        <v>82182.570000000007</v>
      </c>
      <c r="J806" s="5" t="s">
        <v>3025</v>
      </c>
      <c r="K806" s="5" t="s">
        <v>104</v>
      </c>
      <c r="L806" s="5" t="s">
        <v>23</v>
      </c>
      <c r="M806" s="5">
        <v>1.7</v>
      </c>
      <c r="N806" s="5" t="s">
        <v>33</v>
      </c>
      <c r="O806" s="5">
        <v>7</v>
      </c>
    </row>
    <row r="807" spans="1:15" x14ac:dyDescent="0.2">
      <c r="A807" s="5" t="s">
        <v>3026</v>
      </c>
      <c r="B807" s="5" t="s">
        <v>244</v>
      </c>
      <c r="C807" s="5">
        <v>47</v>
      </c>
      <c r="D807" s="5" t="s">
        <v>17</v>
      </c>
      <c r="E807" s="5" t="s">
        <v>3027</v>
      </c>
      <c r="F807" s="5">
        <v>-10600</v>
      </c>
      <c r="G807" s="5" t="s">
        <v>52</v>
      </c>
      <c r="H807" s="5" t="s">
        <v>66</v>
      </c>
      <c r="I807" s="5">
        <v>134647.18</v>
      </c>
      <c r="J807" s="5" t="s">
        <v>1922</v>
      </c>
      <c r="K807" s="5" t="s">
        <v>81</v>
      </c>
      <c r="L807" s="5" t="s">
        <v>73</v>
      </c>
      <c r="M807" s="5">
        <v>3.03</v>
      </c>
      <c r="N807" s="5" t="s">
        <v>41</v>
      </c>
      <c r="O807" s="5">
        <v>3</v>
      </c>
    </row>
    <row r="808" spans="1:15" x14ac:dyDescent="0.2">
      <c r="A808" s="5" t="s">
        <v>3028</v>
      </c>
      <c r="B808" s="5" t="s">
        <v>3029</v>
      </c>
      <c r="C808" s="5">
        <v>42</v>
      </c>
      <c r="D808" s="5" t="s">
        <v>50</v>
      </c>
      <c r="E808" s="5" t="s">
        <v>3030</v>
      </c>
      <c r="F808" s="5">
        <v>-8457</v>
      </c>
      <c r="G808" s="5" t="s">
        <v>94</v>
      </c>
      <c r="H808" s="5" t="s">
        <v>66</v>
      </c>
      <c r="I808" s="5">
        <v>92808.53</v>
      </c>
      <c r="J808" s="5" t="s">
        <v>3031</v>
      </c>
      <c r="K808" s="5" t="s">
        <v>81</v>
      </c>
      <c r="L808" s="5" t="s">
        <v>56</v>
      </c>
      <c r="M808" s="5">
        <v>3.91</v>
      </c>
      <c r="N808" s="5" t="s">
        <v>33</v>
      </c>
      <c r="O808" s="5">
        <v>40</v>
      </c>
    </row>
    <row r="809" spans="1:15" x14ac:dyDescent="0.2">
      <c r="A809" s="5" t="s">
        <v>3032</v>
      </c>
      <c r="B809" s="5" t="s">
        <v>3033</v>
      </c>
      <c r="C809" s="5">
        <v>50</v>
      </c>
      <c r="D809" s="5" t="s">
        <v>50</v>
      </c>
      <c r="E809" s="5" t="s">
        <v>3034</v>
      </c>
      <c r="F809" s="5">
        <v>-5509</v>
      </c>
      <c r="G809" s="5" t="s">
        <v>85</v>
      </c>
      <c r="H809" s="5" t="s">
        <v>30</v>
      </c>
      <c r="I809" s="5">
        <v>148035.04</v>
      </c>
      <c r="J809" s="5" t="s">
        <v>2591</v>
      </c>
      <c r="K809" s="5" t="s">
        <v>127</v>
      </c>
      <c r="L809" s="5" t="s">
        <v>73</v>
      </c>
      <c r="M809" s="5">
        <v>1.52</v>
      </c>
      <c r="N809" s="5" t="s">
        <v>57</v>
      </c>
      <c r="O809" s="5">
        <v>1</v>
      </c>
    </row>
    <row r="810" spans="1:15" x14ac:dyDescent="0.2">
      <c r="A810" s="5" t="s">
        <v>3035</v>
      </c>
      <c r="B810" s="5" t="s">
        <v>3036</v>
      </c>
      <c r="C810" s="5">
        <v>46</v>
      </c>
      <c r="D810" s="5" t="s">
        <v>27</v>
      </c>
      <c r="E810" s="5" t="s">
        <v>3037</v>
      </c>
      <c r="F810" s="5">
        <v>-3040</v>
      </c>
      <c r="G810" s="5" t="s">
        <v>45</v>
      </c>
      <c r="H810" s="5" t="s">
        <v>20</v>
      </c>
      <c r="I810" s="5">
        <v>65517.19</v>
      </c>
      <c r="J810" s="5" t="s">
        <v>3038</v>
      </c>
      <c r="K810" s="5" t="s">
        <v>47</v>
      </c>
      <c r="L810" s="5" t="s">
        <v>32</v>
      </c>
      <c r="M810" s="5">
        <v>4.3499999999999996</v>
      </c>
      <c r="N810" s="5" t="s">
        <v>41</v>
      </c>
      <c r="O810" s="5">
        <v>14</v>
      </c>
    </row>
    <row r="811" spans="1:15" x14ac:dyDescent="0.2">
      <c r="A811" s="5" t="s">
        <v>3039</v>
      </c>
      <c r="B811" s="5" t="s">
        <v>3040</v>
      </c>
      <c r="C811" s="5">
        <v>45</v>
      </c>
      <c r="D811" s="5" t="s">
        <v>50</v>
      </c>
      <c r="E811" s="5" t="s">
        <v>3041</v>
      </c>
      <c r="F811" s="5">
        <v>-6159</v>
      </c>
      <c r="G811" s="5" t="s">
        <v>45</v>
      </c>
      <c r="H811" s="5" t="s">
        <v>144</v>
      </c>
      <c r="I811" s="5">
        <v>157594.88</v>
      </c>
      <c r="J811" s="5" t="s">
        <v>3042</v>
      </c>
      <c r="K811" s="5" t="s">
        <v>118</v>
      </c>
      <c r="L811" s="5" t="s">
        <v>23</v>
      </c>
      <c r="M811" s="5">
        <v>3.01</v>
      </c>
      <c r="N811" s="5" t="s">
        <v>41</v>
      </c>
      <c r="O811" s="5">
        <v>2</v>
      </c>
    </row>
    <row r="812" spans="1:15" x14ac:dyDescent="0.2">
      <c r="A812" s="5" t="s">
        <v>3043</v>
      </c>
      <c r="B812" s="5" t="s">
        <v>1589</v>
      </c>
      <c r="C812" s="5">
        <v>41</v>
      </c>
      <c r="D812" s="5" t="s">
        <v>27</v>
      </c>
      <c r="E812" s="5" t="s">
        <v>3044</v>
      </c>
      <c r="F812" s="5">
        <v>-6786</v>
      </c>
      <c r="G812" s="5" t="s">
        <v>45</v>
      </c>
      <c r="H812" s="5" t="s">
        <v>194</v>
      </c>
      <c r="I812" s="5">
        <v>143737.73000000001</v>
      </c>
      <c r="J812" s="5" t="s">
        <v>834</v>
      </c>
      <c r="K812" s="5" t="s">
        <v>104</v>
      </c>
      <c r="L812" s="5" t="s">
        <v>56</v>
      </c>
      <c r="M812" s="5">
        <v>1.52</v>
      </c>
      <c r="N812" s="5" t="s">
        <v>33</v>
      </c>
      <c r="O812" s="5">
        <v>5</v>
      </c>
    </row>
    <row r="813" spans="1:15" x14ac:dyDescent="0.2">
      <c r="A813" s="5" t="s">
        <v>3045</v>
      </c>
      <c r="B813" s="5" t="s">
        <v>3046</v>
      </c>
      <c r="C813" s="5">
        <v>54</v>
      </c>
      <c r="D813" s="5" t="s">
        <v>17</v>
      </c>
      <c r="E813" s="5" t="s">
        <v>3047</v>
      </c>
      <c r="F813" s="5">
        <v>-9634</v>
      </c>
      <c r="G813" s="5" t="s">
        <v>45</v>
      </c>
      <c r="H813" s="5" t="s">
        <v>144</v>
      </c>
      <c r="I813" s="5">
        <v>142684.54</v>
      </c>
      <c r="J813" s="5" t="s">
        <v>3048</v>
      </c>
      <c r="K813" s="5" t="s">
        <v>127</v>
      </c>
      <c r="L813" s="5" t="s">
        <v>32</v>
      </c>
      <c r="M813" s="5">
        <v>1.38</v>
      </c>
      <c r="N813" s="5" t="s">
        <v>57</v>
      </c>
      <c r="O813" s="5">
        <v>25</v>
      </c>
    </row>
    <row r="814" spans="1:15" x14ac:dyDescent="0.2">
      <c r="A814" s="5" t="s">
        <v>3049</v>
      </c>
      <c r="B814" s="5" t="s">
        <v>2723</v>
      </c>
      <c r="C814" s="5">
        <v>41</v>
      </c>
      <c r="D814" s="5" t="s">
        <v>50</v>
      </c>
      <c r="E814" s="5" t="s">
        <v>3050</v>
      </c>
      <c r="F814" s="5">
        <v>-2967</v>
      </c>
      <c r="G814" s="5" t="s">
        <v>116</v>
      </c>
      <c r="H814" s="5" t="s">
        <v>194</v>
      </c>
      <c r="I814" s="5">
        <v>101541.32</v>
      </c>
      <c r="J814" s="5" t="s">
        <v>3051</v>
      </c>
      <c r="K814" s="5" t="s">
        <v>81</v>
      </c>
      <c r="L814" s="5" t="s">
        <v>56</v>
      </c>
      <c r="M814" s="5">
        <v>2.5099999999999998</v>
      </c>
      <c r="N814" s="5" t="s">
        <v>41</v>
      </c>
      <c r="O814" s="5">
        <v>5</v>
      </c>
    </row>
    <row r="815" spans="1:15" x14ac:dyDescent="0.2">
      <c r="A815" s="5" t="s">
        <v>3052</v>
      </c>
      <c r="B815" s="5" t="s">
        <v>3053</v>
      </c>
      <c r="C815" s="5">
        <v>57</v>
      </c>
      <c r="D815" s="5" t="s">
        <v>50</v>
      </c>
      <c r="E815" s="5" t="s">
        <v>3054</v>
      </c>
      <c r="F815" s="5">
        <v>-11045</v>
      </c>
      <c r="G815" s="5" t="s">
        <v>85</v>
      </c>
      <c r="H815" s="5" t="s">
        <v>30</v>
      </c>
      <c r="I815" s="5">
        <v>90449.21</v>
      </c>
      <c r="J815" s="5" t="s">
        <v>3055</v>
      </c>
      <c r="K815" s="5" t="s">
        <v>104</v>
      </c>
      <c r="L815" s="5" t="s">
        <v>73</v>
      </c>
      <c r="M815" s="5">
        <v>4.05</v>
      </c>
      <c r="N815" s="5" t="s">
        <v>74</v>
      </c>
      <c r="O815" s="5">
        <v>28</v>
      </c>
    </row>
    <row r="816" spans="1:15" x14ac:dyDescent="0.2">
      <c r="A816" s="5" t="s">
        <v>3056</v>
      </c>
      <c r="B816" s="5" t="s">
        <v>3057</v>
      </c>
      <c r="C816" s="5">
        <v>23</v>
      </c>
      <c r="D816" s="5" t="s">
        <v>50</v>
      </c>
      <c r="E816" s="5" t="s">
        <v>3058</v>
      </c>
      <c r="F816" s="5">
        <v>-8052</v>
      </c>
      <c r="G816" s="5" t="s">
        <v>94</v>
      </c>
      <c r="H816" s="5" t="s">
        <v>38</v>
      </c>
      <c r="I816" s="5">
        <v>50797.53</v>
      </c>
      <c r="J816" s="5" t="s">
        <v>3059</v>
      </c>
      <c r="K816" s="5" t="s">
        <v>62</v>
      </c>
      <c r="L816" s="5" t="s">
        <v>32</v>
      </c>
      <c r="M816" s="5">
        <v>4.24</v>
      </c>
      <c r="N816" s="5" t="s">
        <v>74</v>
      </c>
      <c r="O816" s="5">
        <v>6</v>
      </c>
    </row>
    <row r="817" spans="1:15" x14ac:dyDescent="0.2">
      <c r="A817" s="5" t="s">
        <v>3060</v>
      </c>
      <c r="B817" s="5" t="s">
        <v>3061</v>
      </c>
      <c r="C817" s="5">
        <v>35</v>
      </c>
      <c r="D817" s="5" t="s">
        <v>50</v>
      </c>
      <c r="E817" s="5" t="s">
        <v>3062</v>
      </c>
      <c r="F817" s="5">
        <v>-3954</v>
      </c>
      <c r="G817" s="5" t="s">
        <v>29</v>
      </c>
      <c r="H817" s="5" t="s">
        <v>38</v>
      </c>
      <c r="I817" s="5">
        <v>156520.21</v>
      </c>
      <c r="J817" s="5" t="s">
        <v>3063</v>
      </c>
      <c r="K817" s="5" t="s">
        <v>127</v>
      </c>
      <c r="L817" s="5" t="s">
        <v>32</v>
      </c>
      <c r="M817" s="5">
        <v>1.24</v>
      </c>
      <c r="N817" s="5" t="s">
        <v>41</v>
      </c>
      <c r="O817" s="5">
        <v>16</v>
      </c>
    </row>
    <row r="818" spans="1:15" x14ac:dyDescent="0.2">
      <c r="A818" s="5" t="s">
        <v>3064</v>
      </c>
      <c r="B818" s="5" t="s">
        <v>3065</v>
      </c>
      <c r="C818" s="5">
        <v>43</v>
      </c>
      <c r="D818" s="5" t="s">
        <v>27</v>
      </c>
      <c r="E818" s="5" t="s">
        <v>3066</v>
      </c>
      <c r="F818" s="5">
        <v>-8993</v>
      </c>
      <c r="G818" s="5" t="s">
        <v>45</v>
      </c>
      <c r="H818" s="5" t="s">
        <v>194</v>
      </c>
      <c r="I818" s="5">
        <v>135107.60999999999</v>
      </c>
      <c r="J818" s="5" t="s">
        <v>3042</v>
      </c>
      <c r="K818" s="5" t="s">
        <v>118</v>
      </c>
      <c r="L818" s="5" t="s">
        <v>56</v>
      </c>
      <c r="M818" s="5">
        <v>3.18</v>
      </c>
      <c r="N818" s="5" t="s">
        <v>33</v>
      </c>
      <c r="O818" s="5">
        <v>15</v>
      </c>
    </row>
    <row r="819" spans="1:15" x14ac:dyDescent="0.2">
      <c r="A819" s="5" t="s">
        <v>3067</v>
      </c>
      <c r="B819" s="5" t="s">
        <v>2141</v>
      </c>
      <c r="C819" s="5">
        <v>52</v>
      </c>
      <c r="D819" s="5" t="s">
        <v>17</v>
      </c>
      <c r="E819" s="5" t="s">
        <v>3068</v>
      </c>
      <c r="F819" s="5">
        <v>-4140</v>
      </c>
      <c r="G819" s="5" t="s">
        <v>19</v>
      </c>
      <c r="H819" s="5" t="s">
        <v>66</v>
      </c>
      <c r="I819" s="5">
        <v>136392.06</v>
      </c>
      <c r="J819" s="5" t="s">
        <v>2836</v>
      </c>
      <c r="K819" s="5" t="s">
        <v>55</v>
      </c>
      <c r="L819" s="5" t="s">
        <v>23</v>
      </c>
      <c r="M819" s="5">
        <v>1.65</v>
      </c>
      <c r="N819" s="5" t="s">
        <v>74</v>
      </c>
      <c r="O819" s="5">
        <v>10</v>
      </c>
    </row>
    <row r="820" spans="1:15" x14ac:dyDescent="0.2">
      <c r="A820" s="5" t="s">
        <v>3069</v>
      </c>
      <c r="B820" s="5" t="s">
        <v>3070</v>
      </c>
      <c r="C820" s="5">
        <v>29</v>
      </c>
      <c r="D820" s="5" t="s">
        <v>27</v>
      </c>
      <c r="E820" s="5" t="s">
        <v>3071</v>
      </c>
      <c r="F820" s="5">
        <v>-10574</v>
      </c>
      <c r="G820" s="5" t="s">
        <v>94</v>
      </c>
      <c r="H820" s="5" t="s">
        <v>53</v>
      </c>
      <c r="I820" s="5">
        <v>143604.04999999999</v>
      </c>
      <c r="J820" s="5" t="s">
        <v>960</v>
      </c>
      <c r="K820" s="5" t="s">
        <v>104</v>
      </c>
      <c r="L820" s="5" t="s">
        <v>56</v>
      </c>
      <c r="M820" s="5">
        <v>1.04</v>
      </c>
      <c r="N820" s="5" t="s">
        <v>74</v>
      </c>
      <c r="O820" s="5">
        <v>27</v>
      </c>
    </row>
    <row r="821" spans="1:15" x14ac:dyDescent="0.2">
      <c r="A821" s="5" t="s">
        <v>3072</v>
      </c>
      <c r="B821" s="5" t="s">
        <v>2051</v>
      </c>
      <c r="C821" s="5">
        <v>65</v>
      </c>
      <c r="D821" s="5" t="s">
        <v>50</v>
      </c>
      <c r="E821" s="5" t="s">
        <v>3073</v>
      </c>
      <c r="F821" s="5">
        <v>-8346</v>
      </c>
      <c r="G821" s="5" t="s">
        <v>52</v>
      </c>
      <c r="H821" s="5" t="s">
        <v>53</v>
      </c>
      <c r="I821" s="5">
        <v>55520.05</v>
      </c>
      <c r="J821" s="5" t="s">
        <v>3063</v>
      </c>
      <c r="K821" s="5" t="s">
        <v>47</v>
      </c>
      <c r="L821" s="5" t="s">
        <v>73</v>
      </c>
      <c r="M821" s="5">
        <v>3.08</v>
      </c>
      <c r="N821" s="5" t="s">
        <v>33</v>
      </c>
      <c r="O821" s="5">
        <v>30</v>
      </c>
    </row>
    <row r="822" spans="1:15" x14ac:dyDescent="0.2">
      <c r="A822" s="5" t="s">
        <v>3074</v>
      </c>
      <c r="B822" s="5" t="s">
        <v>3075</v>
      </c>
      <c r="C822" s="5">
        <v>43</v>
      </c>
      <c r="D822" s="5" t="s">
        <v>17</v>
      </c>
      <c r="E822" s="5" t="s">
        <v>3076</v>
      </c>
      <c r="F822" s="5">
        <v>-10196</v>
      </c>
      <c r="G822" s="5" t="s">
        <v>94</v>
      </c>
      <c r="H822" s="5" t="s">
        <v>144</v>
      </c>
      <c r="I822" s="5">
        <v>81064.759999999995</v>
      </c>
      <c r="J822" s="5" t="s">
        <v>3077</v>
      </c>
      <c r="K822" s="5" t="s">
        <v>55</v>
      </c>
      <c r="L822" s="5" t="s">
        <v>56</v>
      </c>
      <c r="M822" s="5">
        <v>1.27</v>
      </c>
      <c r="N822" s="5" t="s">
        <v>74</v>
      </c>
      <c r="O822" s="5">
        <v>19</v>
      </c>
    </row>
    <row r="823" spans="1:15" x14ac:dyDescent="0.2">
      <c r="A823" s="5" t="s">
        <v>3078</v>
      </c>
      <c r="B823" s="5" t="s">
        <v>2430</v>
      </c>
      <c r="C823" s="5">
        <v>34</v>
      </c>
      <c r="D823" s="5" t="s">
        <v>17</v>
      </c>
      <c r="E823" s="5" t="s">
        <v>2431</v>
      </c>
      <c r="F823" s="5">
        <v>-7741</v>
      </c>
      <c r="G823" s="5" t="s">
        <v>19</v>
      </c>
      <c r="H823" s="5" t="s">
        <v>144</v>
      </c>
      <c r="I823" s="5">
        <v>125621.05</v>
      </c>
      <c r="J823" s="5" t="s">
        <v>3079</v>
      </c>
      <c r="K823" s="5" t="s">
        <v>55</v>
      </c>
      <c r="L823" s="5" t="s">
        <v>23</v>
      </c>
      <c r="M823" s="5">
        <v>2.4</v>
      </c>
      <c r="N823" s="5" t="s">
        <v>57</v>
      </c>
      <c r="O823" s="5">
        <v>14</v>
      </c>
    </row>
    <row r="824" spans="1:15" x14ac:dyDescent="0.2">
      <c r="A824" s="5" t="s">
        <v>3080</v>
      </c>
      <c r="B824" s="5" t="s">
        <v>3081</v>
      </c>
      <c r="C824" s="5">
        <v>22</v>
      </c>
      <c r="D824" s="5" t="s">
        <v>27</v>
      </c>
      <c r="E824" s="5" t="s">
        <v>3082</v>
      </c>
      <c r="F824" s="5">
        <v>-9412</v>
      </c>
      <c r="G824" s="5" t="s">
        <v>52</v>
      </c>
      <c r="H824" s="5" t="s">
        <v>194</v>
      </c>
      <c r="I824" s="5">
        <v>88254.85</v>
      </c>
      <c r="J824" s="5" t="s">
        <v>3083</v>
      </c>
      <c r="K824" s="5" t="s">
        <v>104</v>
      </c>
      <c r="L824" s="5" t="s">
        <v>73</v>
      </c>
      <c r="M824" s="5">
        <v>3.24</v>
      </c>
      <c r="N824" s="5" t="s">
        <v>24</v>
      </c>
      <c r="O824" s="5">
        <v>4</v>
      </c>
    </row>
    <row r="825" spans="1:15" x14ac:dyDescent="0.2">
      <c r="A825" s="5" t="s">
        <v>3084</v>
      </c>
      <c r="B825" s="5" t="s">
        <v>3085</v>
      </c>
      <c r="C825" s="5">
        <v>28</v>
      </c>
      <c r="D825" s="5" t="s">
        <v>17</v>
      </c>
      <c r="E825" s="5" t="s">
        <v>3086</v>
      </c>
      <c r="F825" s="5">
        <v>-6074</v>
      </c>
      <c r="G825" s="5" t="s">
        <v>52</v>
      </c>
      <c r="H825" s="5" t="s">
        <v>71</v>
      </c>
      <c r="I825" s="5">
        <v>53372.09</v>
      </c>
      <c r="J825" s="5" t="s">
        <v>3087</v>
      </c>
      <c r="K825" s="5" t="s">
        <v>127</v>
      </c>
      <c r="L825" s="5" t="s">
        <v>56</v>
      </c>
      <c r="M825" s="5">
        <v>2.3199999999999998</v>
      </c>
      <c r="N825" s="5" t="s">
        <v>57</v>
      </c>
      <c r="O825" s="5">
        <v>38</v>
      </c>
    </row>
    <row r="826" spans="1:15" x14ac:dyDescent="0.2">
      <c r="A826" s="5" t="s">
        <v>3088</v>
      </c>
      <c r="B826" s="5" t="s">
        <v>3089</v>
      </c>
      <c r="C826" s="5">
        <v>61</v>
      </c>
      <c r="D826" s="5" t="s">
        <v>17</v>
      </c>
      <c r="E826" s="5" t="s">
        <v>3090</v>
      </c>
      <c r="F826" s="5">
        <v>-1728</v>
      </c>
      <c r="G826" s="5" t="s">
        <v>99</v>
      </c>
      <c r="H826" s="5" t="s">
        <v>30</v>
      </c>
      <c r="I826" s="5">
        <v>48244.05</v>
      </c>
      <c r="J826" s="5" t="s">
        <v>3091</v>
      </c>
      <c r="K826" s="5" t="s">
        <v>127</v>
      </c>
      <c r="L826" s="5" t="s">
        <v>32</v>
      </c>
      <c r="M826" s="5">
        <v>1.57</v>
      </c>
      <c r="N826" s="5" t="s">
        <v>41</v>
      </c>
      <c r="O826" s="5">
        <v>0</v>
      </c>
    </row>
    <row r="827" spans="1:15" x14ac:dyDescent="0.2">
      <c r="A827" s="5" t="s">
        <v>3092</v>
      </c>
      <c r="B827" s="5" t="s">
        <v>3093</v>
      </c>
      <c r="C827" s="5">
        <v>25</v>
      </c>
      <c r="D827" s="5" t="s">
        <v>27</v>
      </c>
      <c r="E827" s="5" t="s">
        <v>3094</v>
      </c>
      <c r="F827" s="5">
        <v>-9912</v>
      </c>
      <c r="G827" s="5" t="s">
        <v>37</v>
      </c>
      <c r="H827" s="5" t="s">
        <v>194</v>
      </c>
      <c r="I827" s="5">
        <v>107554.39</v>
      </c>
      <c r="J827" s="5" t="s">
        <v>1520</v>
      </c>
      <c r="K827" s="5" t="s">
        <v>47</v>
      </c>
      <c r="L827" s="5" t="s">
        <v>56</v>
      </c>
      <c r="M827" s="5">
        <v>2.5099999999999998</v>
      </c>
      <c r="N827" s="5" t="s">
        <v>41</v>
      </c>
      <c r="O827" s="5">
        <v>30</v>
      </c>
    </row>
    <row r="828" spans="1:15" x14ac:dyDescent="0.2">
      <c r="A828" s="5" t="s">
        <v>3095</v>
      </c>
      <c r="B828" s="5" t="s">
        <v>3096</v>
      </c>
      <c r="C828" s="5">
        <v>55</v>
      </c>
      <c r="D828" s="5" t="s">
        <v>50</v>
      </c>
      <c r="E828" s="5" t="s">
        <v>3097</v>
      </c>
      <c r="F828" s="5">
        <v>-5502</v>
      </c>
      <c r="G828" s="5" t="s">
        <v>78</v>
      </c>
      <c r="H828" s="5" t="s">
        <v>194</v>
      </c>
      <c r="I828" s="5">
        <v>138145.41</v>
      </c>
      <c r="J828" s="5" t="s">
        <v>195</v>
      </c>
      <c r="K828" s="5" t="s">
        <v>104</v>
      </c>
      <c r="L828" s="5" t="s">
        <v>56</v>
      </c>
      <c r="M828" s="5">
        <v>2.96</v>
      </c>
      <c r="N828" s="5" t="s">
        <v>33</v>
      </c>
      <c r="O828" s="5">
        <v>7</v>
      </c>
    </row>
    <row r="829" spans="1:15" x14ac:dyDescent="0.2">
      <c r="A829" s="5" t="s">
        <v>3098</v>
      </c>
      <c r="B829" s="5" t="s">
        <v>3099</v>
      </c>
      <c r="C829" s="5">
        <v>63</v>
      </c>
      <c r="D829" s="5" t="s">
        <v>50</v>
      </c>
      <c r="E829" s="5" t="s">
        <v>3100</v>
      </c>
      <c r="F829" s="5">
        <v>-8201</v>
      </c>
      <c r="G829" s="5" t="s">
        <v>94</v>
      </c>
      <c r="H829" s="5" t="s">
        <v>173</v>
      </c>
      <c r="I829" s="5">
        <v>140631.26999999999</v>
      </c>
      <c r="J829" s="5" t="s">
        <v>3101</v>
      </c>
      <c r="K829" s="5" t="s">
        <v>127</v>
      </c>
      <c r="L829" s="5" t="s">
        <v>32</v>
      </c>
      <c r="M829" s="5">
        <v>2.5299999999999998</v>
      </c>
      <c r="N829" s="5" t="s">
        <v>24</v>
      </c>
      <c r="O829" s="5">
        <v>0</v>
      </c>
    </row>
    <row r="830" spans="1:15" x14ac:dyDescent="0.2">
      <c r="A830" s="5" t="s">
        <v>3102</v>
      </c>
      <c r="B830" s="5" t="s">
        <v>3070</v>
      </c>
      <c r="C830" s="5">
        <v>45</v>
      </c>
      <c r="D830" s="5" t="s">
        <v>17</v>
      </c>
      <c r="E830" s="5" t="s">
        <v>3103</v>
      </c>
      <c r="F830" s="5">
        <v>-6989</v>
      </c>
      <c r="G830" s="5" t="s">
        <v>37</v>
      </c>
      <c r="H830" s="5" t="s">
        <v>71</v>
      </c>
      <c r="I830" s="5">
        <v>167100.91</v>
      </c>
      <c r="J830" s="5" t="s">
        <v>3104</v>
      </c>
      <c r="K830" s="5" t="s">
        <v>118</v>
      </c>
      <c r="L830" s="5" t="s">
        <v>23</v>
      </c>
      <c r="M830" s="5">
        <v>3.43</v>
      </c>
      <c r="N830" s="5" t="s">
        <v>74</v>
      </c>
      <c r="O830" s="5">
        <v>17</v>
      </c>
    </row>
    <row r="831" spans="1:15" x14ac:dyDescent="0.2">
      <c r="A831" s="5" t="s">
        <v>3105</v>
      </c>
      <c r="B831" s="5" t="s">
        <v>3106</v>
      </c>
      <c r="C831" s="5">
        <v>47</v>
      </c>
      <c r="D831" s="5" t="s">
        <v>27</v>
      </c>
      <c r="E831" s="5" t="s">
        <v>3107</v>
      </c>
      <c r="F831" s="5">
        <v>-6771</v>
      </c>
      <c r="G831" s="5" t="s">
        <v>45</v>
      </c>
      <c r="H831" s="5" t="s">
        <v>38</v>
      </c>
      <c r="I831" s="5">
        <v>154382.23000000001</v>
      </c>
      <c r="J831" s="5" t="s">
        <v>3108</v>
      </c>
      <c r="K831" s="5" t="s">
        <v>40</v>
      </c>
      <c r="L831" s="5" t="s">
        <v>56</v>
      </c>
      <c r="M831" s="5">
        <v>2.96</v>
      </c>
      <c r="N831" s="5" t="s">
        <v>41</v>
      </c>
      <c r="O831" s="5">
        <v>34</v>
      </c>
    </row>
    <row r="832" spans="1:15" x14ac:dyDescent="0.2">
      <c r="A832" s="5" t="s">
        <v>3109</v>
      </c>
      <c r="B832" s="5" t="s">
        <v>3110</v>
      </c>
      <c r="C832" s="5">
        <v>45</v>
      </c>
      <c r="D832" s="5" t="s">
        <v>27</v>
      </c>
      <c r="E832" s="5" t="s">
        <v>3111</v>
      </c>
      <c r="F832" s="5">
        <v>-5083</v>
      </c>
      <c r="G832" s="5" t="s">
        <v>78</v>
      </c>
      <c r="H832" s="5" t="s">
        <v>71</v>
      </c>
      <c r="I832" s="5">
        <v>95838.02</v>
      </c>
      <c r="J832" s="5" t="s">
        <v>3112</v>
      </c>
      <c r="K832" s="5" t="s">
        <v>136</v>
      </c>
      <c r="L832" s="5" t="s">
        <v>23</v>
      </c>
      <c r="M832" s="5">
        <v>2.77</v>
      </c>
      <c r="N832" s="5" t="s">
        <v>74</v>
      </c>
      <c r="O832" s="5">
        <v>20</v>
      </c>
    </row>
    <row r="833" spans="1:15" x14ac:dyDescent="0.2">
      <c r="A833" s="5" t="s">
        <v>3113</v>
      </c>
      <c r="B833" s="5" t="s">
        <v>3114</v>
      </c>
      <c r="C833" s="5">
        <v>39</v>
      </c>
      <c r="D833" s="5" t="s">
        <v>27</v>
      </c>
      <c r="E833" s="5" t="s">
        <v>3115</v>
      </c>
      <c r="F833" s="5">
        <v>-2955</v>
      </c>
      <c r="G833" s="5" t="s">
        <v>37</v>
      </c>
      <c r="H833" s="5" t="s">
        <v>173</v>
      </c>
      <c r="I833" s="5">
        <v>165171.79</v>
      </c>
      <c r="J833" s="5" t="s">
        <v>3116</v>
      </c>
      <c r="K833" s="5" t="s">
        <v>127</v>
      </c>
      <c r="L833" s="5" t="s">
        <v>73</v>
      </c>
      <c r="M833" s="5">
        <v>3.07</v>
      </c>
      <c r="N833" s="5" t="s">
        <v>41</v>
      </c>
      <c r="O833" s="5">
        <v>26</v>
      </c>
    </row>
    <row r="834" spans="1:15" x14ac:dyDescent="0.2">
      <c r="A834" s="5" t="s">
        <v>3117</v>
      </c>
      <c r="B834" s="5" t="s">
        <v>3118</v>
      </c>
      <c r="C834" s="5">
        <v>25</v>
      </c>
      <c r="D834" s="5" t="s">
        <v>27</v>
      </c>
      <c r="E834" s="5" t="s">
        <v>3119</v>
      </c>
      <c r="F834" s="5">
        <v>-5007</v>
      </c>
      <c r="G834" s="5" t="s">
        <v>116</v>
      </c>
      <c r="H834" s="5" t="s">
        <v>71</v>
      </c>
      <c r="I834" s="5">
        <v>60024.86</v>
      </c>
      <c r="J834" s="5" t="s">
        <v>3120</v>
      </c>
      <c r="K834" s="5" t="s">
        <v>81</v>
      </c>
      <c r="L834" s="5" t="s">
        <v>32</v>
      </c>
      <c r="M834" s="5">
        <v>3.75</v>
      </c>
      <c r="N834" s="5" t="s">
        <v>41</v>
      </c>
      <c r="O834" s="5">
        <v>11</v>
      </c>
    </row>
    <row r="835" spans="1:15" x14ac:dyDescent="0.2">
      <c r="A835" s="5" t="s">
        <v>3121</v>
      </c>
      <c r="B835" s="5" t="s">
        <v>3122</v>
      </c>
      <c r="C835" s="5">
        <v>22</v>
      </c>
      <c r="D835" s="5" t="s">
        <v>50</v>
      </c>
      <c r="E835" s="5" t="s">
        <v>3123</v>
      </c>
      <c r="F835" s="5">
        <v>-4160</v>
      </c>
      <c r="G835" s="5" t="s">
        <v>37</v>
      </c>
      <c r="H835" s="5" t="s">
        <v>79</v>
      </c>
      <c r="I835" s="5">
        <v>117385.12</v>
      </c>
      <c r="J835" s="5" t="s">
        <v>2161</v>
      </c>
      <c r="K835" s="5" t="s">
        <v>136</v>
      </c>
      <c r="L835" s="5" t="s">
        <v>56</v>
      </c>
      <c r="M835" s="5">
        <v>1.35</v>
      </c>
      <c r="N835" s="5" t="s">
        <v>74</v>
      </c>
      <c r="O835" s="5">
        <v>11</v>
      </c>
    </row>
    <row r="836" spans="1:15" x14ac:dyDescent="0.2">
      <c r="A836" s="5" t="s">
        <v>3124</v>
      </c>
      <c r="B836" s="5" t="s">
        <v>3125</v>
      </c>
      <c r="C836" s="5">
        <v>33</v>
      </c>
      <c r="D836" s="5" t="s">
        <v>50</v>
      </c>
      <c r="E836" s="5" t="s">
        <v>3126</v>
      </c>
      <c r="F836" s="5">
        <v>-4734</v>
      </c>
      <c r="G836" s="5" t="s">
        <v>45</v>
      </c>
      <c r="H836" s="5" t="s">
        <v>30</v>
      </c>
      <c r="I836" s="5">
        <v>127502.11</v>
      </c>
      <c r="J836" s="5" t="s">
        <v>2030</v>
      </c>
      <c r="K836" s="5" t="s">
        <v>136</v>
      </c>
      <c r="L836" s="5" t="s">
        <v>32</v>
      </c>
      <c r="M836" s="5">
        <v>2.23</v>
      </c>
      <c r="N836" s="5" t="s">
        <v>24</v>
      </c>
      <c r="O836" s="5">
        <v>8</v>
      </c>
    </row>
    <row r="837" spans="1:15" x14ac:dyDescent="0.2">
      <c r="A837" s="5" t="s">
        <v>3127</v>
      </c>
      <c r="B837" s="5" t="s">
        <v>3128</v>
      </c>
      <c r="C837" s="5">
        <v>46</v>
      </c>
      <c r="D837" s="5" t="s">
        <v>17</v>
      </c>
      <c r="E837" s="5" t="s">
        <v>3129</v>
      </c>
      <c r="F837" s="5">
        <v>-4066</v>
      </c>
      <c r="G837" s="5" t="s">
        <v>52</v>
      </c>
      <c r="H837" s="5" t="s">
        <v>173</v>
      </c>
      <c r="I837" s="5">
        <v>95027.5</v>
      </c>
      <c r="J837" s="5" t="s">
        <v>3130</v>
      </c>
      <c r="K837" s="5" t="s">
        <v>47</v>
      </c>
      <c r="L837" s="5" t="s">
        <v>73</v>
      </c>
      <c r="M837" s="5">
        <v>4.53</v>
      </c>
      <c r="N837" s="5" t="s">
        <v>24</v>
      </c>
      <c r="O837" s="5">
        <v>18</v>
      </c>
    </row>
    <row r="838" spans="1:15" x14ac:dyDescent="0.2">
      <c r="A838" s="5" t="s">
        <v>3131</v>
      </c>
      <c r="B838" s="5" t="s">
        <v>1960</v>
      </c>
      <c r="C838" s="5">
        <v>50</v>
      </c>
      <c r="D838" s="5" t="s">
        <v>50</v>
      </c>
      <c r="E838" s="5" t="s">
        <v>3132</v>
      </c>
      <c r="F838" s="5">
        <v>-8120</v>
      </c>
      <c r="G838" s="5" t="s">
        <v>37</v>
      </c>
      <c r="H838" s="5" t="s">
        <v>20</v>
      </c>
      <c r="I838" s="5">
        <v>100202.61</v>
      </c>
      <c r="J838" s="5" t="s">
        <v>2325</v>
      </c>
      <c r="K838" s="5" t="s">
        <v>55</v>
      </c>
      <c r="L838" s="5" t="s">
        <v>23</v>
      </c>
      <c r="M838" s="5">
        <v>4.8</v>
      </c>
      <c r="N838" s="5" t="s">
        <v>57</v>
      </c>
      <c r="O838" s="5">
        <v>24</v>
      </c>
    </row>
    <row r="839" spans="1:15" x14ac:dyDescent="0.2">
      <c r="A839" s="5" t="s">
        <v>3133</v>
      </c>
      <c r="B839" s="5" t="s">
        <v>3134</v>
      </c>
      <c r="C839" s="5">
        <v>58</v>
      </c>
      <c r="D839" s="5" t="s">
        <v>27</v>
      </c>
      <c r="E839" s="5" t="s">
        <v>3135</v>
      </c>
      <c r="F839" s="5">
        <v>-6827</v>
      </c>
      <c r="G839" s="5" t="s">
        <v>99</v>
      </c>
      <c r="H839" s="5" t="s">
        <v>173</v>
      </c>
      <c r="I839" s="5">
        <v>136449.79999999999</v>
      </c>
      <c r="J839" s="5" t="s">
        <v>2550</v>
      </c>
      <c r="K839" s="5" t="s">
        <v>118</v>
      </c>
      <c r="L839" s="5" t="s">
        <v>73</v>
      </c>
      <c r="M839" s="5">
        <v>1.36</v>
      </c>
      <c r="N839" s="5" t="s">
        <v>24</v>
      </c>
      <c r="O839" s="5">
        <v>16</v>
      </c>
    </row>
    <row r="840" spans="1:15" x14ac:dyDescent="0.2">
      <c r="A840" s="5" t="s">
        <v>3136</v>
      </c>
      <c r="B840" s="5" t="s">
        <v>3137</v>
      </c>
      <c r="C840" s="5">
        <v>38</v>
      </c>
      <c r="D840" s="5" t="s">
        <v>27</v>
      </c>
      <c r="E840" s="5" t="s">
        <v>3138</v>
      </c>
      <c r="F840" s="5">
        <v>-5556</v>
      </c>
      <c r="G840" s="5" t="s">
        <v>94</v>
      </c>
      <c r="H840" s="5" t="s">
        <v>53</v>
      </c>
      <c r="I840" s="5">
        <v>102750.8</v>
      </c>
      <c r="J840" s="5" t="s">
        <v>3139</v>
      </c>
      <c r="K840" s="5" t="s">
        <v>62</v>
      </c>
      <c r="L840" s="5" t="s">
        <v>56</v>
      </c>
      <c r="M840" s="5">
        <v>3.63</v>
      </c>
      <c r="N840" s="5" t="s">
        <v>74</v>
      </c>
      <c r="O840" s="5">
        <v>20</v>
      </c>
    </row>
    <row r="841" spans="1:15" x14ac:dyDescent="0.2">
      <c r="A841" s="5" t="s">
        <v>3140</v>
      </c>
      <c r="B841" s="5" t="s">
        <v>3141</v>
      </c>
      <c r="C841" s="5">
        <v>62</v>
      </c>
      <c r="D841" s="5" t="s">
        <v>50</v>
      </c>
      <c r="E841" s="5" t="s">
        <v>3142</v>
      </c>
      <c r="F841" s="5">
        <v>-9682</v>
      </c>
      <c r="G841" s="5" t="s">
        <v>37</v>
      </c>
      <c r="H841" s="5" t="s">
        <v>173</v>
      </c>
      <c r="I841" s="5">
        <v>128942.79</v>
      </c>
      <c r="J841" s="5" t="s">
        <v>3143</v>
      </c>
      <c r="K841" s="5" t="s">
        <v>55</v>
      </c>
      <c r="L841" s="5" t="s">
        <v>73</v>
      </c>
      <c r="M841" s="5">
        <v>2.23</v>
      </c>
      <c r="N841" s="5" t="s">
        <v>41</v>
      </c>
      <c r="O841" s="5">
        <v>34</v>
      </c>
    </row>
    <row r="842" spans="1:15" x14ac:dyDescent="0.2">
      <c r="A842" s="5" t="s">
        <v>3144</v>
      </c>
      <c r="B842" s="5" t="s">
        <v>3145</v>
      </c>
      <c r="C842" s="5">
        <v>23</v>
      </c>
      <c r="D842" s="5" t="s">
        <v>50</v>
      </c>
      <c r="E842" s="5" t="s">
        <v>3146</v>
      </c>
      <c r="F842" s="5">
        <v>-9499</v>
      </c>
      <c r="G842" s="5" t="s">
        <v>29</v>
      </c>
      <c r="H842" s="5" t="s">
        <v>79</v>
      </c>
      <c r="I842" s="5">
        <v>155943.98000000001</v>
      </c>
      <c r="J842" s="5" t="s">
        <v>3147</v>
      </c>
      <c r="K842" s="5" t="s">
        <v>62</v>
      </c>
      <c r="L842" s="5" t="s">
        <v>73</v>
      </c>
      <c r="M842" s="5">
        <v>2.93</v>
      </c>
      <c r="N842" s="5" t="s">
        <v>41</v>
      </c>
      <c r="O842" s="5">
        <v>19</v>
      </c>
    </row>
    <row r="843" spans="1:15" x14ac:dyDescent="0.2">
      <c r="A843" s="5" t="s">
        <v>3148</v>
      </c>
      <c r="B843" s="5" t="s">
        <v>2934</v>
      </c>
      <c r="C843" s="5">
        <v>54</v>
      </c>
      <c r="D843" s="5" t="s">
        <v>27</v>
      </c>
      <c r="E843" s="5" t="s">
        <v>3149</v>
      </c>
      <c r="F843" s="5">
        <v>-6940</v>
      </c>
      <c r="G843" s="5" t="s">
        <v>52</v>
      </c>
      <c r="H843" s="5" t="s">
        <v>66</v>
      </c>
      <c r="I843" s="5">
        <v>120996.03</v>
      </c>
      <c r="J843" s="5" t="s">
        <v>3150</v>
      </c>
      <c r="K843" s="5" t="s">
        <v>118</v>
      </c>
      <c r="L843" s="5" t="s">
        <v>32</v>
      </c>
      <c r="M843" s="5">
        <v>4.6900000000000004</v>
      </c>
      <c r="N843" s="5" t="s">
        <v>57</v>
      </c>
      <c r="O843" s="5">
        <v>33</v>
      </c>
    </row>
    <row r="844" spans="1:15" x14ac:dyDescent="0.2">
      <c r="A844" s="5" t="s">
        <v>3151</v>
      </c>
      <c r="B844" s="5" t="s">
        <v>1390</v>
      </c>
      <c r="C844" s="5">
        <v>30</v>
      </c>
      <c r="D844" s="5" t="s">
        <v>27</v>
      </c>
      <c r="E844" s="5" t="s">
        <v>3152</v>
      </c>
      <c r="F844" s="5">
        <v>-3328</v>
      </c>
      <c r="G844" s="5" t="s">
        <v>19</v>
      </c>
      <c r="H844" s="5" t="s">
        <v>194</v>
      </c>
      <c r="I844" s="5">
        <v>149965.20000000001</v>
      </c>
      <c r="J844" s="5" t="s">
        <v>783</v>
      </c>
      <c r="K844" s="5" t="s">
        <v>62</v>
      </c>
      <c r="L844" s="5" t="s">
        <v>56</v>
      </c>
      <c r="M844" s="5">
        <v>2.58</v>
      </c>
      <c r="N844" s="5" t="s">
        <v>41</v>
      </c>
      <c r="O844" s="5">
        <v>0</v>
      </c>
    </row>
    <row r="845" spans="1:15" x14ac:dyDescent="0.2">
      <c r="A845" s="5" t="s">
        <v>3153</v>
      </c>
      <c r="B845" s="5" t="s">
        <v>3154</v>
      </c>
      <c r="C845" s="5">
        <v>34</v>
      </c>
      <c r="D845" s="5" t="s">
        <v>27</v>
      </c>
      <c r="E845" s="5" t="s">
        <v>3155</v>
      </c>
      <c r="F845" s="5">
        <v>-4719</v>
      </c>
      <c r="G845" s="5" t="s">
        <v>99</v>
      </c>
      <c r="H845" s="5" t="s">
        <v>30</v>
      </c>
      <c r="I845" s="5">
        <v>98299.59</v>
      </c>
      <c r="J845" s="5" t="s">
        <v>3156</v>
      </c>
      <c r="K845" s="5" t="s">
        <v>47</v>
      </c>
      <c r="L845" s="5" t="s">
        <v>32</v>
      </c>
      <c r="M845" s="5">
        <v>3.74</v>
      </c>
      <c r="N845" s="5" t="s">
        <v>33</v>
      </c>
      <c r="O845" s="5">
        <v>0</v>
      </c>
    </row>
    <row r="846" spans="1:15" x14ac:dyDescent="0.2">
      <c r="A846" s="5" t="s">
        <v>3157</v>
      </c>
      <c r="B846" s="5" t="s">
        <v>3158</v>
      </c>
      <c r="C846" s="5">
        <v>44</v>
      </c>
      <c r="D846" s="5" t="s">
        <v>27</v>
      </c>
      <c r="E846" s="5" t="s">
        <v>3159</v>
      </c>
      <c r="F846" s="5">
        <v>-9021</v>
      </c>
      <c r="G846" s="5" t="s">
        <v>99</v>
      </c>
      <c r="H846" s="5" t="s">
        <v>79</v>
      </c>
      <c r="I846" s="5">
        <v>131923.34</v>
      </c>
      <c r="J846" s="5" t="s">
        <v>1071</v>
      </c>
      <c r="K846" s="5" t="s">
        <v>40</v>
      </c>
      <c r="L846" s="5" t="s">
        <v>32</v>
      </c>
      <c r="M846" s="5">
        <v>4.05</v>
      </c>
      <c r="N846" s="5" t="s">
        <v>74</v>
      </c>
      <c r="O846" s="5">
        <v>24</v>
      </c>
    </row>
    <row r="847" spans="1:15" x14ac:dyDescent="0.2">
      <c r="A847" s="5" t="s">
        <v>3160</v>
      </c>
      <c r="B847" s="5" t="s">
        <v>533</v>
      </c>
      <c r="C847" s="5">
        <v>30</v>
      </c>
      <c r="D847" s="5" t="s">
        <v>50</v>
      </c>
      <c r="E847" s="5" t="s">
        <v>3161</v>
      </c>
      <c r="F847" s="5">
        <v>-8878</v>
      </c>
      <c r="G847" s="5" t="s">
        <v>52</v>
      </c>
      <c r="H847" s="5" t="s">
        <v>66</v>
      </c>
      <c r="I847" s="5">
        <v>112446.7</v>
      </c>
      <c r="J847" s="5" t="s">
        <v>3162</v>
      </c>
      <c r="K847" s="5" t="s">
        <v>40</v>
      </c>
      <c r="L847" s="5" t="s">
        <v>23</v>
      </c>
      <c r="M847" s="5">
        <v>1.89</v>
      </c>
      <c r="N847" s="5" t="s">
        <v>57</v>
      </c>
      <c r="O847" s="5">
        <v>11</v>
      </c>
    </row>
    <row r="848" spans="1:15" x14ac:dyDescent="0.2">
      <c r="A848" s="5" t="s">
        <v>3163</v>
      </c>
      <c r="B848" s="5" t="s">
        <v>3164</v>
      </c>
      <c r="C848" s="5">
        <v>45</v>
      </c>
      <c r="D848" s="5" t="s">
        <v>50</v>
      </c>
      <c r="E848" s="5" t="s">
        <v>3165</v>
      </c>
      <c r="F848" s="5">
        <v>-2680</v>
      </c>
      <c r="G848" s="5" t="s">
        <v>52</v>
      </c>
      <c r="H848" s="5" t="s">
        <v>38</v>
      </c>
      <c r="I848" s="5">
        <v>143994.25</v>
      </c>
      <c r="J848" s="5" t="s">
        <v>3166</v>
      </c>
      <c r="K848" s="5" t="s">
        <v>47</v>
      </c>
      <c r="L848" s="5" t="s">
        <v>32</v>
      </c>
      <c r="M848" s="5">
        <v>3</v>
      </c>
      <c r="N848" s="5" t="s">
        <v>74</v>
      </c>
      <c r="O848" s="5">
        <v>13</v>
      </c>
    </row>
    <row r="849" spans="1:15" x14ac:dyDescent="0.2">
      <c r="A849" s="5" t="s">
        <v>3167</v>
      </c>
      <c r="B849" s="5" t="s">
        <v>3168</v>
      </c>
      <c r="C849" s="5">
        <v>27</v>
      </c>
      <c r="D849" s="5" t="s">
        <v>50</v>
      </c>
      <c r="E849" s="5" t="s">
        <v>3169</v>
      </c>
      <c r="F849" s="5">
        <v>-9126</v>
      </c>
      <c r="G849" s="5" t="s">
        <v>78</v>
      </c>
      <c r="H849" s="5" t="s">
        <v>194</v>
      </c>
      <c r="I849" s="5">
        <v>80108.350000000006</v>
      </c>
      <c r="J849" s="5" t="s">
        <v>3170</v>
      </c>
      <c r="K849" s="5" t="s">
        <v>40</v>
      </c>
      <c r="L849" s="5" t="s">
        <v>23</v>
      </c>
      <c r="M849" s="5">
        <v>2.04</v>
      </c>
      <c r="N849" s="5" t="s">
        <v>41</v>
      </c>
      <c r="O849" s="5">
        <v>11</v>
      </c>
    </row>
    <row r="850" spans="1:15" x14ac:dyDescent="0.2">
      <c r="A850" s="5" t="s">
        <v>3171</v>
      </c>
      <c r="B850" s="5" t="s">
        <v>3172</v>
      </c>
      <c r="C850" s="5">
        <v>65</v>
      </c>
      <c r="D850" s="5" t="s">
        <v>17</v>
      </c>
      <c r="E850" s="5" t="s">
        <v>3173</v>
      </c>
      <c r="F850" s="5">
        <v>-3953</v>
      </c>
      <c r="G850" s="5" t="s">
        <v>37</v>
      </c>
      <c r="H850" s="5" t="s">
        <v>71</v>
      </c>
      <c r="I850" s="5">
        <v>130100.95</v>
      </c>
      <c r="J850" s="5" t="s">
        <v>3174</v>
      </c>
      <c r="K850" s="5" t="s">
        <v>22</v>
      </c>
      <c r="L850" s="5" t="s">
        <v>32</v>
      </c>
      <c r="M850" s="5">
        <v>2.2799999999999998</v>
      </c>
      <c r="N850" s="5" t="s">
        <v>57</v>
      </c>
      <c r="O850" s="5">
        <v>32</v>
      </c>
    </row>
    <row r="851" spans="1:15" x14ac:dyDescent="0.2">
      <c r="A851" s="5" t="s">
        <v>3175</v>
      </c>
      <c r="B851" s="5" t="s">
        <v>3176</v>
      </c>
      <c r="C851" s="5">
        <v>51</v>
      </c>
      <c r="D851" s="5" t="s">
        <v>27</v>
      </c>
      <c r="E851" s="5" t="s">
        <v>3177</v>
      </c>
      <c r="F851" s="5">
        <v>-9235</v>
      </c>
      <c r="G851" s="5" t="s">
        <v>29</v>
      </c>
      <c r="H851" s="5" t="s">
        <v>144</v>
      </c>
      <c r="I851" s="5">
        <v>78928.399999999994</v>
      </c>
      <c r="J851" s="5" t="s">
        <v>1460</v>
      </c>
      <c r="K851" s="5" t="s">
        <v>136</v>
      </c>
      <c r="L851" s="5" t="s">
        <v>56</v>
      </c>
      <c r="M851" s="5">
        <v>3.01</v>
      </c>
      <c r="N851" s="5" t="s">
        <v>41</v>
      </c>
      <c r="O851" s="5">
        <v>21</v>
      </c>
    </row>
    <row r="852" spans="1:15" x14ac:dyDescent="0.2">
      <c r="A852" s="5" t="s">
        <v>3178</v>
      </c>
      <c r="B852" s="5" t="s">
        <v>3179</v>
      </c>
      <c r="C852" s="5">
        <v>29</v>
      </c>
      <c r="D852" s="5" t="s">
        <v>27</v>
      </c>
      <c r="E852" s="5" t="s">
        <v>3180</v>
      </c>
      <c r="F852" s="5">
        <v>-8902</v>
      </c>
      <c r="G852" s="5" t="s">
        <v>19</v>
      </c>
      <c r="H852" s="5" t="s">
        <v>53</v>
      </c>
      <c r="I852" s="5">
        <v>36008.730000000003</v>
      </c>
      <c r="J852" s="5" t="s">
        <v>3181</v>
      </c>
      <c r="K852" s="5" t="s">
        <v>127</v>
      </c>
      <c r="L852" s="5" t="s">
        <v>73</v>
      </c>
      <c r="M852" s="5">
        <v>1.79</v>
      </c>
      <c r="N852" s="5" t="s">
        <v>57</v>
      </c>
      <c r="O852" s="5">
        <v>29</v>
      </c>
    </row>
    <row r="853" spans="1:15" x14ac:dyDescent="0.2">
      <c r="A853" s="5" t="s">
        <v>3182</v>
      </c>
      <c r="B853" s="5" t="s">
        <v>3183</v>
      </c>
      <c r="C853" s="5">
        <v>51</v>
      </c>
      <c r="D853" s="5" t="s">
        <v>50</v>
      </c>
      <c r="E853" s="5" t="s">
        <v>3184</v>
      </c>
      <c r="F853" s="5">
        <v>-10332</v>
      </c>
      <c r="G853" s="5" t="s">
        <v>94</v>
      </c>
      <c r="H853" s="5" t="s">
        <v>173</v>
      </c>
      <c r="I853" s="5">
        <v>42260.66</v>
      </c>
      <c r="J853" s="5" t="s">
        <v>3185</v>
      </c>
      <c r="K853" s="5" t="s">
        <v>62</v>
      </c>
      <c r="L853" s="5" t="s">
        <v>73</v>
      </c>
      <c r="M853" s="5">
        <v>2.7</v>
      </c>
      <c r="N853" s="5" t="s">
        <v>33</v>
      </c>
      <c r="O853" s="5">
        <v>1</v>
      </c>
    </row>
    <row r="854" spans="1:15" x14ac:dyDescent="0.2">
      <c r="A854" s="5" t="s">
        <v>3186</v>
      </c>
      <c r="B854" s="5" t="s">
        <v>805</v>
      </c>
      <c r="C854" s="5">
        <v>33</v>
      </c>
      <c r="D854" s="5" t="s">
        <v>50</v>
      </c>
      <c r="E854" s="5" t="s">
        <v>3187</v>
      </c>
      <c r="F854" s="5">
        <v>-9062</v>
      </c>
      <c r="G854" s="5" t="s">
        <v>37</v>
      </c>
      <c r="H854" s="5" t="s">
        <v>194</v>
      </c>
      <c r="I854" s="5">
        <v>127217.49</v>
      </c>
      <c r="J854" s="5" t="s">
        <v>72</v>
      </c>
      <c r="K854" s="5" t="s">
        <v>136</v>
      </c>
      <c r="L854" s="5" t="s">
        <v>73</v>
      </c>
      <c r="M854" s="5">
        <v>3.93</v>
      </c>
      <c r="N854" s="5" t="s">
        <v>57</v>
      </c>
      <c r="O854" s="5">
        <v>25</v>
      </c>
    </row>
    <row r="855" spans="1:15" x14ac:dyDescent="0.2">
      <c r="A855" s="5" t="s">
        <v>3188</v>
      </c>
      <c r="B855" s="5" t="s">
        <v>3189</v>
      </c>
      <c r="C855" s="5">
        <v>27</v>
      </c>
      <c r="D855" s="5" t="s">
        <v>17</v>
      </c>
      <c r="E855" s="5" t="s">
        <v>3190</v>
      </c>
      <c r="F855" s="5">
        <v>-4541</v>
      </c>
      <c r="G855" s="5" t="s">
        <v>94</v>
      </c>
      <c r="H855" s="5" t="s">
        <v>66</v>
      </c>
      <c r="I855" s="5">
        <v>164443.92000000001</v>
      </c>
      <c r="J855" s="5" t="s">
        <v>3191</v>
      </c>
      <c r="K855" s="5" t="s">
        <v>40</v>
      </c>
      <c r="L855" s="5" t="s">
        <v>32</v>
      </c>
      <c r="M855" s="5">
        <v>4.68</v>
      </c>
      <c r="N855" s="5" t="s">
        <v>57</v>
      </c>
      <c r="O855" s="5">
        <v>36</v>
      </c>
    </row>
    <row r="856" spans="1:15" x14ac:dyDescent="0.2">
      <c r="A856" s="5" t="s">
        <v>3192</v>
      </c>
      <c r="B856" s="5" t="s">
        <v>3193</v>
      </c>
      <c r="C856" s="5">
        <v>26</v>
      </c>
      <c r="D856" s="5" t="s">
        <v>50</v>
      </c>
      <c r="E856" s="5" t="s">
        <v>3194</v>
      </c>
      <c r="F856" s="5">
        <v>-3144</v>
      </c>
      <c r="G856" s="5" t="s">
        <v>29</v>
      </c>
      <c r="H856" s="5" t="s">
        <v>20</v>
      </c>
      <c r="I856" s="5">
        <v>177138.64</v>
      </c>
      <c r="J856" s="5" t="s">
        <v>2614</v>
      </c>
      <c r="K856" s="5" t="s">
        <v>62</v>
      </c>
      <c r="L856" s="5" t="s">
        <v>73</v>
      </c>
      <c r="M856" s="5">
        <v>2.69</v>
      </c>
      <c r="N856" s="5" t="s">
        <v>74</v>
      </c>
      <c r="O856" s="5">
        <v>11</v>
      </c>
    </row>
    <row r="857" spans="1:15" x14ac:dyDescent="0.2">
      <c r="A857" s="5" t="s">
        <v>3195</v>
      </c>
      <c r="B857" s="5" t="s">
        <v>1035</v>
      </c>
      <c r="C857" s="5">
        <v>63</v>
      </c>
      <c r="D857" s="5" t="s">
        <v>17</v>
      </c>
      <c r="E857" s="5" t="s">
        <v>3196</v>
      </c>
      <c r="F857" s="5">
        <v>-5000</v>
      </c>
      <c r="G857" s="5" t="s">
        <v>52</v>
      </c>
      <c r="H857" s="5" t="s">
        <v>194</v>
      </c>
      <c r="I857" s="5">
        <v>179263.17</v>
      </c>
      <c r="J857" s="5" t="s">
        <v>356</v>
      </c>
      <c r="K857" s="5" t="s">
        <v>118</v>
      </c>
      <c r="L857" s="5" t="s">
        <v>32</v>
      </c>
      <c r="M857" s="5">
        <v>3.78</v>
      </c>
      <c r="N857" s="5" t="s">
        <v>74</v>
      </c>
      <c r="O857" s="5">
        <v>23</v>
      </c>
    </row>
    <row r="858" spans="1:15" x14ac:dyDescent="0.2">
      <c r="A858" s="5" t="s">
        <v>3197</v>
      </c>
      <c r="B858" s="5" t="s">
        <v>3198</v>
      </c>
      <c r="C858" s="5">
        <v>35</v>
      </c>
      <c r="D858" s="5" t="s">
        <v>50</v>
      </c>
      <c r="E858" s="5" t="s">
        <v>3199</v>
      </c>
      <c r="F858" s="5">
        <v>-5810</v>
      </c>
      <c r="G858" s="5" t="s">
        <v>116</v>
      </c>
      <c r="H858" s="5" t="s">
        <v>20</v>
      </c>
      <c r="I858" s="5">
        <v>132358.75</v>
      </c>
      <c r="J858" s="5" t="s">
        <v>2284</v>
      </c>
      <c r="K858" s="5" t="s">
        <v>104</v>
      </c>
      <c r="L858" s="5" t="s">
        <v>32</v>
      </c>
      <c r="M858" s="5">
        <v>3.71</v>
      </c>
      <c r="N858" s="5" t="s">
        <v>33</v>
      </c>
      <c r="O858" s="5">
        <v>0</v>
      </c>
    </row>
    <row r="859" spans="1:15" x14ac:dyDescent="0.2">
      <c r="A859" s="5" t="s">
        <v>3200</v>
      </c>
      <c r="B859" s="5" t="s">
        <v>3201</v>
      </c>
      <c r="C859" s="5">
        <v>23</v>
      </c>
      <c r="D859" s="5" t="s">
        <v>50</v>
      </c>
      <c r="E859" s="5" t="s">
        <v>3202</v>
      </c>
      <c r="F859" s="5">
        <v>-6087</v>
      </c>
      <c r="G859" s="5" t="s">
        <v>94</v>
      </c>
      <c r="H859" s="5" t="s">
        <v>38</v>
      </c>
      <c r="I859" s="5">
        <v>149587.44</v>
      </c>
      <c r="J859" s="5" t="s">
        <v>3203</v>
      </c>
      <c r="K859" s="5" t="s">
        <v>62</v>
      </c>
      <c r="L859" s="5" t="s">
        <v>23</v>
      </c>
      <c r="M859" s="5">
        <v>1.89</v>
      </c>
      <c r="N859" s="5" t="s">
        <v>74</v>
      </c>
      <c r="O859" s="5">
        <v>20</v>
      </c>
    </row>
    <row r="860" spans="1:15" x14ac:dyDescent="0.2">
      <c r="A860" s="5" t="s">
        <v>3204</v>
      </c>
      <c r="B860" s="5" t="s">
        <v>3205</v>
      </c>
      <c r="C860" s="5">
        <v>61</v>
      </c>
      <c r="D860" s="5" t="s">
        <v>50</v>
      </c>
      <c r="E860" s="5" t="s">
        <v>3206</v>
      </c>
      <c r="F860" s="5">
        <v>-10198</v>
      </c>
      <c r="G860" s="5" t="s">
        <v>52</v>
      </c>
      <c r="H860" s="5" t="s">
        <v>66</v>
      </c>
      <c r="I860" s="5">
        <v>127042.04</v>
      </c>
      <c r="J860" s="5" t="s">
        <v>3207</v>
      </c>
      <c r="K860" s="5" t="s">
        <v>118</v>
      </c>
      <c r="L860" s="5" t="s">
        <v>56</v>
      </c>
      <c r="M860" s="5">
        <v>2.9</v>
      </c>
      <c r="N860" s="5" t="s">
        <v>57</v>
      </c>
      <c r="O860" s="5">
        <v>0</v>
      </c>
    </row>
    <row r="861" spans="1:15" x14ac:dyDescent="0.2">
      <c r="A861" s="5" t="s">
        <v>3208</v>
      </c>
      <c r="B861" s="5" t="s">
        <v>3209</v>
      </c>
      <c r="C861" s="5">
        <v>42</v>
      </c>
      <c r="D861" s="5" t="s">
        <v>50</v>
      </c>
      <c r="E861" s="5" t="s">
        <v>3210</v>
      </c>
      <c r="F861" s="5">
        <v>-10102</v>
      </c>
      <c r="G861" s="5" t="s">
        <v>99</v>
      </c>
      <c r="H861" s="5" t="s">
        <v>20</v>
      </c>
      <c r="I861" s="5">
        <v>136170.18</v>
      </c>
      <c r="J861" s="5" t="s">
        <v>3211</v>
      </c>
      <c r="K861" s="5" t="s">
        <v>104</v>
      </c>
      <c r="L861" s="5" t="s">
        <v>73</v>
      </c>
      <c r="M861" s="5">
        <v>2.61</v>
      </c>
      <c r="N861" s="5" t="s">
        <v>57</v>
      </c>
      <c r="O861" s="5">
        <v>5</v>
      </c>
    </row>
    <row r="862" spans="1:15" x14ac:dyDescent="0.2">
      <c r="A862" s="5" t="s">
        <v>3212</v>
      </c>
      <c r="B862" s="5" t="s">
        <v>3213</v>
      </c>
      <c r="C862" s="5">
        <v>57</v>
      </c>
      <c r="D862" s="5" t="s">
        <v>50</v>
      </c>
      <c r="E862" s="5" t="s">
        <v>3214</v>
      </c>
      <c r="F862" s="5">
        <v>-10952</v>
      </c>
      <c r="G862" s="5" t="s">
        <v>37</v>
      </c>
      <c r="H862" s="5" t="s">
        <v>194</v>
      </c>
      <c r="I862" s="5">
        <v>77314.34</v>
      </c>
      <c r="J862" s="5" t="s">
        <v>3215</v>
      </c>
      <c r="K862" s="5" t="s">
        <v>40</v>
      </c>
      <c r="L862" s="5" t="s">
        <v>56</v>
      </c>
      <c r="M862" s="5">
        <v>1.1200000000000001</v>
      </c>
      <c r="N862" s="5" t="s">
        <v>57</v>
      </c>
      <c r="O862" s="5">
        <v>37</v>
      </c>
    </row>
    <row r="863" spans="1:15" x14ac:dyDescent="0.2">
      <c r="A863" s="5" t="s">
        <v>3216</v>
      </c>
      <c r="B863" s="5" t="s">
        <v>3217</v>
      </c>
      <c r="C863" s="5">
        <v>44</v>
      </c>
      <c r="D863" s="5" t="s">
        <v>17</v>
      </c>
      <c r="E863" s="5" t="s">
        <v>3218</v>
      </c>
      <c r="F863" s="5">
        <v>-2890</v>
      </c>
      <c r="G863" s="5" t="s">
        <v>116</v>
      </c>
      <c r="H863" s="5" t="s">
        <v>20</v>
      </c>
      <c r="I863" s="5">
        <v>142887.54</v>
      </c>
      <c r="J863" s="5" t="s">
        <v>3219</v>
      </c>
      <c r="K863" s="5" t="s">
        <v>104</v>
      </c>
      <c r="L863" s="5" t="s">
        <v>32</v>
      </c>
      <c r="M863" s="5">
        <v>2.5099999999999998</v>
      </c>
      <c r="N863" s="5" t="s">
        <v>74</v>
      </c>
      <c r="O863" s="5">
        <v>6</v>
      </c>
    </row>
    <row r="864" spans="1:15" x14ac:dyDescent="0.2">
      <c r="A864" s="5" t="s">
        <v>3220</v>
      </c>
      <c r="B864" s="5" t="s">
        <v>3221</v>
      </c>
      <c r="C864" s="5">
        <v>35</v>
      </c>
      <c r="D864" s="5" t="s">
        <v>27</v>
      </c>
      <c r="E864" s="5" t="s">
        <v>3222</v>
      </c>
      <c r="F864" s="5">
        <v>-4383</v>
      </c>
      <c r="G864" s="5" t="s">
        <v>29</v>
      </c>
      <c r="H864" s="5" t="s">
        <v>20</v>
      </c>
      <c r="I864" s="5">
        <v>94234.85</v>
      </c>
      <c r="J864" s="5" t="s">
        <v>3223</v>
      </c>
      <c r="K864" s="5" t="s">
        <v>47</v>
      </c>
      <c r="L864" s="5" t="s">
        <v>56</v>
      </c>
      <c r="M864" s="5">
        <v>4.5999999999999996</v>
      </c>
      <c r="N864" s="5" t="s">
        <v>33</v>
      </c>
      <c r="O864" s="5">
        <v>20</v>
      </c>
    </row>
    <row r="865" spans="1:15" x14ac:dyDescent="0.2">
      <c r="A865" s="5" t="s">
        <v>3224</v>
      </c>
      <c r="B865" s="5" t="s">
        <v>3225</v>
      </c>
      <c r="C865" s="5">
        <v>62</v>
      </c>
      <c r="D865" s="5" t="s">
        <v>27</v>
      </c>
      <c r="E865" s="5" t="s">
        <v>3226</v>
      </c>
      <c r="F865" s="5">
        <v>-7856</v>
      </c>
      <c r="G865" s="5" t="s">
        <v>85</v>
      </c>
      <c r="H865" s="5" t="s">
        <v>20</v>
      </c>
      <c r="I865" s="5">
        <v>112213.72</v>
      </c>
      <c r="J865" s="5" t="s">
        <v>3227</v>
      </c>
      <c r="K865" s="5" t="s">
        <v>104</v>
      </c>
      <c r="L865" s="5" t="s">
        <v>56</v>
      </c>
      <c r="M865" s="5">
        <v>4.03</v>
      </c>
      <c r="N865" s="5" t="s">
        <v>33</v>
      </c>
      <c r="O865" s="5">
        <v>28</v>
      </c>
    </row>
    <row r="866" spans="1:15" x14ac:dyDescent="0.2">
      <c r="A866" s="5" t="s">
        <v>3228</v>
      </c>
      <c r="B866" s="5" t="s">
        <v>3229</v>
      </c>
      <c r="C866" s="5">
        <v>47</v>
      </c>
      <c r="D866" s="5" t="s">
        <v>50</v>
      </c>
      <c r="E866" s="5" t="s">
        <v>3230</v>
      </c>
      <c r="F866" s="5">
        <v>-8166</v>
      </c>
      <c r="G866" s="5" t="s">
        <v>94</v>
      </c>
      <c r="H866" s="5" t="s">
        <v>53</v>
      </c>
      <c r="I866" s="5">
        <v>134086.01</v>
      </c>
      <c r="J866" s="5" t="s">
        <v>3231</v>
      </c>
      <c r="K866" s="5" t="s">
        <v>104</v>
      </c>
      <c r="L866" s="5" t="s">
        <v>56</v>
      </c>
      <c r="M866" s="5">
        <v>4.9000000000000004</v>
      </c>
      <c r="N866" s="5" t="s">
        <v>41</v>
      </c>
      <c r="O866" s="5">
        <v>12</v>
      </c>
    </row>
    <row r="867" spans="1:15" x14ac:dyDescent="0.2">
      <c r="A867" s="5" t="s">
        <v>3232</v>
      </c>
      <c r="B867" s="5" t="s">
        <v>3233</v>
      </c>
      <c r="C867" s="5">
        <v>61</v>
      </c>
      <c r="D867" s="5" t="s">
        <v>27</v>
      </c>
      <c r="E867" s="5" t="s">
        <v>3234</v>
      </c>
      <c r="F867" s="5">
        <v>-10804</v>
      </c>
      <c r="G867" s="5" t="s">
        <v>19</v>
      </c>
      <c r="H867" s="5" t="s">
        <v>38</v>
      </c>
      <c r="I867" s="5">
        <v>117734.78</v>
      </c>
      <c r="J867" s="5" t="s">
        <v>3235</v>
      </c>
      <c r="K867" s="5" t="s">
        <v>22</v>
      </c>
      <c r="L867" s="5" t="s">
        <v>73</v>
      </c>
      <c r="M867" s="5">
        <v>3.44</v>
      </c>
      <c r="N867" s="5" t="s">
        <v>24</v>
      </c>
      <c r="O867" s="5">
        <v>36</v>
      </c>
    </row>
    <row r="868" spans="1:15" x14ac:dyDescent="0.2">
      <c r="A868" s="5" t="s">
        <v>3236</v>
      </c>
      <c r="B868" s="5" t="s">
        <v>3237</v>
      </c>
      <c r="C868" s="5">
        <v>65</v>
      </c>
      <c r="D868" s="5" t="s">
        <v>27</v>
      </c>
      <c r="E868" s="5" t="s">
        <v>3238</v>
      </c>
      <c r="F868" s="5">
        <v>-8460</v>
      </c>
      <c r="G868" s="5" t="s">
        <v>85</v>
      </c>
      <c r="H868" s="5" t="s">
        <v>20</v>
      </c>
      <c r="I868" s="5">
        <v>160198.54999999999</v>
      </c>
      <c r="J868" s="5" t="s">
        <v>3239</v>
      </c>
      <c r="K868" s="5" t="s">
        <v>55</v>
      </c>
      <c r="L868" s="5" t="s">
        <v>56</v>
      </c>
      <c r="M868" s="5">
        <v>2.48</v>
      </c>
      <c r="N868" s="5" t="s">
        <v>24</v>
      </c>
      <c r="O868" s="5">
        <v>11</v>
      </c>
    </row>
    <row r="869" spans="1:15" x14ac:dyDescent="0.2">
      <c r="A869" s="5" t="s">
        <v>3240</v>
      </c>
      <c r="B869" s="5" t="s">
        <v>3241</v>
      </c>
      <c r="C869" s="5">
        <v>34</v>
      </c>
      <c r="D869" s="5" t="s">
        <v>50</v>
      </c>
      <c r="E869" s="5" t="s">
        <v>3242</v>
      </c>
      <c r="F869" s="5">
        <v>-2171</v>
      </c>
      <c r="G869" s="5" t="s">
        <v>99</v>
      </c>
      <c r="H869" s="5" t="s">
        <v>38</v>
      </c>
      <c r="I869" s="5">
        <v>101871.03999999999</v>
      </c>
      <c r="J869" s="5" t="s">
        <v>54</v>
      </c>
      <c r="K869" s="5" t="s">
        <v>127</v>
      </c>
      <c r="L869" s="5" t="s">
        <v>56</v>
      </c>
      <c r="M869" s="5">
        <v>4.96</v>
      </c>
      <c r="N869" s="5" t="s">
        <v>24</v>
      </c>
      <c r="O869" s="5">
        <v>29</v>
      </c>
    </row>
    <row r="870" spans="1:15" x14ac:dyDescent="0.2">
      <c r="A870" s="5" t="s">
        <v>3243</v>
      </c>
      <c r="B870" s="5" t="s">
        <v>1229</v>
      </c>
      <c r="C870" s="5">
        <v>29</v>
      </c>
      <c r="D870" s="5" t="s">
        <v>17</v>
      </c>
      <c r="E870" s="5" t="s">
        <v>3244</v>
      </c>
      <c r="F870" s="5">
        <v>-9284</v>
      </c>
      <c r="G870" s="5" t="s">
        <v>19</v>
      </c>
      <c r="H870" s="5" t="s">
        <v>144</v>
      </c>
      <c r="I870" s="5">
        <v>143548.24</v>
      </c>
      <c r="J870" s="5" t="s">
        <v>321</v>
      </c>
      <c r="K870" s="5" t="s">
        <v>104</v>
      </c>
      <c r="L870" s="5" t="s">
        <v>56</v>
      </c>
      <c r="M870" s="5">
        <v>4.45</v>
      </c>
      <c r="N870" s="5" t="s">
        <v>74</v>
      </c>
      <c r="O870" s="5">
        <v>26</v>
      </c>
    </row>
    <row r="871" spans="1:15" x14ac:dyDescent="0.2">
      <c r="A871" s="5" t="s">
        <v>3245</v>
      </c>
      <c r="B871" s="5" t="s">
        <v>3246</v>
      </c>
      <c r="C871" s="5">
        <v>56</v>
      </c>
      <c r="D871" s="5" t="s">
        <v>27</v>
      </c>
      <c r="E871" s="5" t="s">
        <v>3247</v>
      </c>
      <c r="F871" s="5">
        <v>-11466</v>
      </c>
      <c r="G871" s="5" t="s">
        <v>45</v>
      </c>
      <c r="H871" s="5" t="s">
        <v>79</v>
      </c>
      <c r="I871" s="5">
        <v>104717.1</v>
      </c>
      <c r="J871" s="5" t="s">
        <v>826</v>
      </c>
      <c r="K871" s="5" t="s">
        <v>22</v>
      </c>
      <c r="L871" s="5" t="s">
        <v>73</v>
      </c>
      <c r="M871" s="5">
        <v>4.25</v>
      </c>
      <c r="N871" s="5" t="s">
        <v>74</v>
      </c>
      <c r="O871" s="5">
        <v>23</v>
      </c>
    </row>
    <row r="872" spans="1:15" x14ac:dyDescent="0.2">
      <c r="A872" s="5" t="s">
        <v>3248</v>
      </c>
      <c r="B872" s="5" t="s">
        <v>3249</v>
      </c>
      <c r="C872" s="5">
        <v>54</v>
      </c>
      <c r="D872" s="5" t="s">
        <v>17</v>
      </c>
      <c r="E872" s="5" t="s">
        <v>3250</v>
      </c>
      <c r="F872" s="5">
        <v>-4219</v>
      </c>
      <c r="G872" s="5" t="s">
        <v>19</v>
      </c>
      <c r="H872" s="5" t="s">
        <v>53</v>
      </c>
      <c r="I872" s="5">
        <v>157825.21</v>
      </c>
      <c r="J872" s="5" t="s">
        <v>238</v>
      </c>
      <c r="K872" s="5" t="s">
        <v>127</v>
      </c>
      <c r="L872" s="5" t="s">
        <v>23</v>
      </c>
      <c r="M872" s="5">
        <v>3.89</v>
      </c>
      <c r="N872" s="5" t="s">
        <v>33</v>
      </c>
      <c r="O872" s="5">
        <v>26</v>
      </c>
    </row>
    <row r="873" spans="1:15" x14ac:dyDescent="0.2">
      <c r="A873" s="5" t="s">
        <v>3251</v>
      </c>
      <c r="B873" s="5" t="s">
        <v>3252</v>
      </c>
      <c r="C873" s="5">
        <v>31</v>
      </c>
      <c r="D873" s="5" t="s">
        <v>27</v>
      </c>
      <c r="E873" s="5" t="s">
        <v>3253</v>
      </c>
      <c r="F873" s="5">
        <v>-3375</v>
      </c>
      <c r="G873" s="5" t="s">
        <v>37</v>
      </c>
      <c r="H873" s="5" t="s">
        <v>71</v>
      </c>
      <c r="I873" s="5">
        <v>101445.09</v>
      </c>
      <c r="J873" s="5" t="s">
        <v>3254</v>
      </c>
      <c r="K873" s="5" t="s">
        <v>40</v>
      </c>
      <c r="L873" s="5" t="s">
        <v>32</v>
      </c>
      <c r="M873" s="5">
        <v>4.03</v>
      </c>
      <c r="N873" s="5" t="s">
        <v>33</v>
      </c>
      <c r="O873" s="5">
        <v>18</v>
      </c>
    </row>
    <row r="874" spans="1:15" x14ac:dyDescent="0.2">
      <c r="A874" s="5" t="s">
        <v>3255</v>
      </c>
      <c r="B874" s="5" t="s">
        <v>3256</v>
      </c>
      <c r="C874" s="5">
        <v>43</v>
      </c>
      <c r="D874" s="5" t="s">
        <v>50</v>
      </c>
      <c r="E874" s="5" t="s">
        <v>3257</v>
      </c>
      <c r="F874" s="5">
        <v>-6654</v>
      </c>
      <c r="G874" s="5" t="s">
        <v>52</v>
      </c>
      <c r="H874" s="5" t="s">
        <v>144</v>
      </c>
      <c r="I874" s="5">
        <v>145391.79999999999</v>
      </c>
      <c r="J874" s="5" t="s">
        <v>2864</v>
      </c>
      <c r="K874" s="5" t="s">
        <v>118</v>
      </c>
      <c r="L874" s="5" t="s">
        <v>73</v>
      </c>
      <c r="M874" s="5">
        <v>1.1000000000000001</v>
      </c>
      <c r="N874" s="5" t="s">
        <v>33</v>
      </c>
      <c r="O874" s="5">
        <v>36</v>
      </c>
    </row>
    <row r="875" spans="1:15" x14ac:dyDescent="0.2">
      <c r="A875" s="5" t="s">
        <v>3258</v>
      </c>
      <c r="B875" s="5" t="s">
        <v>1009</v>
      </c>
      <c r="C875" s="5">
        <v>40</v>
      </c>
      <c r="D875" s="5" t="s">
        <v>50</v>
      </c>
      <c r="E875" s="5" t="s">
        <v>3259</v>
      </c>
      <c r="F875" s="5">
        <v>-7034</v>
      </c>
      <c r="G875" s="5" t="s">
        <v>94</v>
      </c>
      <c r="H875" s="5" t="s">
        <v>79</v>
      </c>
      <c r="I875" s="5">
        <v>132625.41</v>
      </c>
      <c r="J875" s="5" t="s">
        <v>3260</v>
      </c>
      <c r="K875" s="5" t="s">
        <v>55</v>
      </c>
      <c r="L875" s="5" t="s">
        <v>32</v>
      </c>
      <c r="M875" s="5">
        <v>3.43</v>
      </c>
      <c r="N875" s="5" t="s">
        <v>41</v>
      </c>
      <c r="O875" s="5">
        <v>16</v>
      </c>
    </row>
    <row r="876" spans="1:15" x14ac:dyDescent="0.2">
      <c r="A876" s="5" t="s">
        <v>3261</v>
      </c>
      <c r="B876" s="5" t="s">
        <v>602</v>
      </c>
      <c r="C876" s="5">
        <v>23</v>
      </c>
      <c r="D876" s="5" t="s">
        <v>27</v>
      </c>
      <c r="E876" s="5" t="s">
        <v>3262</v>
      </c>
      <c r="F876" s="5">
        <v>-1957</v>
      </c>
      <c r="G876" s="5" t="s">
        <v>116</v>
      </c>
      <c r="H876" s="5" t="s">
        <v>173</v>
      </c>
      <c r="I876" s="5">
        <v>139565.21</v>
      </c>
      <c r="J876" s="5" t="s">
        <v>333</v>
      </c>
      <c r="K876" s="5" t="s">
        <v>118</v>
      </c>
      <c r="L876" s="5" t="s">
        <v>56</v>
      </c>
      <c r="M876" s="5">
        <v>2.91</v>
      </c>
      <c r="N876" s="5" t="s">
        <v>24</v>
      </c>
      <c r="O876" s="5">
        <v>22</v>
      </c>
    </row>
    <row r="877" spans="1:15" x14ac:dyDescent="0.2">
      <c r="A877" s="5" t="s">
        <v>3263</v>
      </c>
      <c r="B877" s="5" t="s">
        <v>3264</v>
      </c>
      <c r="C877" s="5">
        <v>59</v>
      </c>
      <c r="D877" s="5" t="s">
        <v>17</v>
      </c>
      <c r="E877" s="5" t="s">
        <v>3265</v>
      </c>
      <c r="F877" s="5">
        <v>-8409</v>
      </c>
      <c r="G877" s="5" t="s">
        <v>94</v>
      </c>
      <c r="H877" s="5" t="s">
        <v>53</v>
      </c>
      <c r="I877" s="5">
        <v>161263.43</v>
      </c>
      <c r="J877" s="5" t="s">
        <v>3266</v>
      </c>
      <c r="K877" s="5" t="s">
        <v>55</v>
      </c>
      <c r="L877" s="5" t="s">
        <v>56</v>
      </c>
      <c r="M877" s="5">
        <v>4.59</v>
      </c>
      <c r="N877" s="5" t="s">
        <v>74</v>
      </c>
      <c r="O877" s="5">
        <v>4</v>
      </c>
    </row>
    <row r="878" spans="1:15" x14ac:dyDescent="0.2">
      <c r="A878" s="5" t="s">
        <v>3267</v>
      </c>
      <c r="B878" s="5" t="s">
        <v>3268</v>
      </c>
      <c r="C878" s="5">
        <v>41</v>
      </c>
      <c r="D878" s="5" t="s">
        <v>27</v>
      </c>
      <c r="E878" s="5" t="s">
        <v>3269</v>
      </c>
      <c r="F878" s="5">
        <v>-3695</v>
      </c>
      <c r="G878" s="5" t="s">
        <v>99</v>
      </c>
      <c r="H878" s="5" t="s">
        <v>173</v>
      </c>
      <c r="I878" s="5">
        <v>107324.59</v>
      </c>
      <c r="J878" s="5" t="s">
        <v>3270</v>
      </c>
      <c r="K878" s="5" t="s">
        <v>22</v>
      </c>
      <c r="L878" s="5" t="s">
        <v>32</v>
      </c>
      <c r="M878" s="5">
        <v>3.97</v>
      </c>
      <c r="N878" s="5" t="s">
        <v>33</v>
      </c>
      <c r="O878" s="5">
        <v>2</v>
      </c>
    </row>
    <row r="879" spans="1:15" x14ac:dyDescent="0.2">
      <c r="A879" s="5" t="s">
        <v>3271</v>
      </c>
      <c r="B879" s="5" t="s">
        <v>3272</v>
      </c>
      <c r="C879" s="5">
        <v>28</v>
      </c>
      <c r="D879" s="5" t="s">
        <v>50</v>
      </c>
      <c r="E879" s="5" t="s">
        <v>3273</v>
      </c>
      <c r="F879" s="5">
        <v>-10405</v>
      </c>
      <c r="G879" s="5" t="s">
        <v>85</v>
      </c>
      <c r="H879" s="5" t="s">
        <v>71</v>
      </c>
      <c r="I879" s="5">
        <v>175713.4</v>
      </c>
      <c r="J879" s="5" t="s">
        <v>1434</v>
      </c>
      <c r="K879" s="5" t="s">
        <v>40</v>
      </c>
      <c r="L879" s="5" t="s">
        <v>32</v>
      </c>
      <c r="M879" s="5">
        <v>1.98</v>
      </c>
      <c r="N879" s="5" t="s">
        <v>24</v>
      </c>
      <c r="O879" s="5">
        <v>15</v>
      </c>
    </row>
    <row r="880" spans="1:15" x14ac:dyDescent="0.2">
      <c r="A880" s="5" t="s">
        <v>3274</v>
      </c>
      <c r="B880" s="5" t="s">
        <v>2217</v>
      </c>
      <c r="C880" s="5">
        <v>51</v>
      </c>
      <c r="D880" s="5" t="s">
        <v>27</v>
      </c>
      <c r="E880" s="5" t="s">
        <v>3275</v>
      </c>
      <c r="F880" s="5">
        <v>-6740</v>
      </c>
      <c r="G880" s="5" t="s">
        <v>19</v>
      </c>
      <c r="H880" s="5" t="s">
        <v>30</v>
      </c>
      <c r="I880" s="5">
        <v>141333.9</v>
      </c>
      <c r="J880" s="5" t="s">
        <v>2268</v>
      </c>
      <c r="K880" s="5" t="s">
        <v>55</v>
      </c>
      <c r="L880" s="5" t="s">
        <v>73</v>
      </c>
      <c r="M880" s="5">
        <v>1.24</v>
      </c>
      <c r="N880" s="5" t="s">
        <v>24</v>
      </c>
      <c r="O880" s="5">
        <v>15</v>
      </c>
    </row>
    <row r="881" spans="1:15" x14ac:dyDescent="0.2">
      <c r="A881" s="5" t="s">
        <v>3276</v>
      </c>
      <c r="B881" s="5" t="s">
        <v>3277</v>
      </c>
      <c r="C881" s="5">
        <v>59</v>
      </c>
      <c r="D881" s="5" t="s">
        <v>50</v>
      </c>
      <c r="E881" s="5" t="s">
        <v>3278</v>
      </c>
      <c r="F881" s="5">
        <v>-2784</v>
      </c>
      <c r="G881" s="5" t="s">
        <v>37</v>
      </c>
      <c r="H881" s="5" t="s">
        <v>71</v>
      </c>
      <c r="I881" s="5">
        <v>63481.75</v>
      </c>
      <c r="J881" s="5" t="s">
        <v>1830</v>
      </c>
      <c r="K881" s="5" t="s">
        <v>40</v>
      </c>
      <c r="L881" s="5" t="s">
        <v>23</v>
      </c>
      <c r="M881" s="5">
        <v>2.9</v>
      </c>
      <c r="N881" s="5" t="s">
        <v>74</v>
      </c>
      <c r="O881" s="5">
        <v>34</v>
      </c>
    </row>
    <row r="882" spans="1:15" x14ac:dyDescent="0.2">
      <c r="A882" s="5" t="s">
        <v>3279</v>
      </c>
      <c r="B882" s="5" t="s">
        <v>3280</v>
      </c>
      <c r="C882" s="5">
        <v>60</v>
      </c>
      <c r="D882" s="5" t="s">
        <v>50</v>
      </c>
      <c r="E882" s="5" t="s">
        <v>3281</v>
      </c>
      <c r="F882" s="5">
        <v>-8931</v>
      </c>
      <c r="G882" s="5" t="s">
        <v>19</v>
      </c>
      <c r="H882" s="5" t="s">
        <v>79</v>
      </c>
      <c r="I882" s="5">
        <v>147722.4</v>
      </c>
      <c r="J882" s="5" t="s">
        <v>3282</v>
      </c>
      <c r="K882" s="5" t="s">
        <v>127</v>
      </c>
      <c r="L882" s="5" t="s">
        <v>56</v>
      </c>
      <c r="M882" s="5">
        <v>4.97</v>
      </c>
      <c r="N882" s="5" t="s">
        <v>33</v>
      </c>
      <c r="O882" s="5">
        <v>26</v>
      </c>
    </row>
    <row r="883" spans="1:15" x14ac:dyDescent="0.2">
      <c r="A883" s="5" t="s">
        <v>3283</v>
      </c>
      <c r="B883" s="5" t="s">
        <v>2789</v>
      </c>
      <c r="C883" s="5">
        <v>53</v>
      </c>
      <c r="D883" s="5" t="s">
        <v>17</v>
      </c>
      <c r="E883" s="5" t="s">
        <v>3284</v>
      </c>
      <c r="F883" s="5">
        <v>-10072</v>
      </c>
      <c r="G883" s="5" t="s">
        <v>85</v>
      </c>
      <c r="H883" s="5" t="s">
        <v>194</v>
      </c>
      <c r="I883" s="5">
        <v>172958.18</v>
      </c>
      <c r="J883" s="5" t="s">
        <v>578</v>
      </c>
      <c r="K883" s="5" t="s">
        <v>81</v>
      </c>
      <c r="L883" s="5" t="s">
        <v>32</v>
      </c>
      <c r="M883" s="5">
        <v>2.36</v>
      </c>
      <c r="N883" s="5" t="s">
        <v>57</v>
      </c>
      <c r="O883" s="5">
        <v>32</v>
      </c>
    </row>
    <row r="884" spans="1:15" x14ac:dyDescent="0.2">
      <c r="A884" s="5" t="s">
        <v>3285</v>
      </c>
      <c r="B884" s="5" t="s">
        <v>83</v>
      </c>
      <c r="C884" s="5">
        <v>50</v>
      </c>
      <c r="D884" s="5" t="s">
        <v>27</v>
      </c>
      <c r="E884" s="5" t="s">
        <v>3286</v>
      </c>
      <c r="F884" s="5">
        <v>-2090</v>
      </c>
      <c r="G884" s="5" t="s">
        <v>37</v>
      </c>
      <c r="H884" s="5" t="s">
        <v>20</v>
      </c>
      <c r="I884" s="5">
        <v>103223.42</v>
      </c>
      <c r="J884" s="5" t="s">
        <v>3287</v>
      </c>
      <c r="K884" s="5" t="s">
        <v>55</v>
      </c>
      <c r="L884" s="5" t="s">
        <v>23</v>
      </c>
      <c r="M884" s="5">
        <v>4.04</v>
      </c>
      <c r="N884" s="5" t="s">
        <v>33</v>
      </c>
      <c r="O884" s="5">
        <v>6</v>
      </c>
    </row>
    <row r="885" spans="1:15" x14ac:dyDescent="0.2">
      <c r="A885" s="5" t="s">
        <v>3288</v>
      </c>
      <c r="B885" s="5" t="s">
        <v>3289</v>
      </c>
      <c r="C885" s="5">
        <v>62</v>
      </c>
      <c r="D885" s="5" t="s">
        <v>17</v>
      </c>
      <c r="E885" s="5" t="s">
        <v>3290</v>
      </c>
      <c r="F885" s="5">
        <v>-3465</v>
      </c>
      <c r="G885" s="5" t="s">
        <v>99</v>
      </c>
      <c r="H885" s="5" t="s">
        <v>30</v>
      </c>
      <c r="I885" s="5">
        <v>79544.05</v>
      </c>
      <c r="J885" s="5" t="s">
        <v>2798</v>
      </c>
      <c r="K885" s="5" t="s">
        <v>62</v>
      </c>
      <c r="L885" s="5" t="s">
        <v>56</v>
      </c>
      <c r="M885" s="5">
        <v>1.41</v>
      </c>
      <c r="N885" s="5" t="s">
        <v>33</v>
      </c>
      <c r="O885" s="5">
        <v>39</v>
      </c>
    </row>
    <row r="886" spans="1:15" x14ac:dyDescent="0.2">
      <c r="A886" s="5" t="s">
        <v>3291</v>
      </c>
      <c r="B886" s="5" t="s">
        <v>3292</v>
      </c>
      <c r="C886" s="5">
        <v>65</v>
      </c>
      <c r="D886" s="5" t="s">
        <v>27</v>
      </c>
      <c r="E886" s="5" t="s">
        <v>3293</v>
      </c>
      <c r="F886" s="5">
        <v>-8146</v>
      </c>
      <c r="G886" s="5" t="s">
        <v>78</v>
      </c>
      <c r="H886" s="5" t="s">
        <v>53</v>
      </c>
      <c r="I886" s="5">
        <v>123467.87</v>
      </c>
      <c r="J886" s="5" t="s">
        <v>3294</v>
      </c>
      <c r="K886" s="5" t="s">
        <v>62</v>
      </c>
      <c r="L886" s="5" t="s">
        <v>56</v>
      </c>
      <c r="M886" s="5">
        <v>3.61</v>
      </c>
      <c r="N886" s="5" t="s">
        <v>41</v>
      </c>
      <c r="O886" s="5">
        <v>17</v>
      </c>
    </row>
    <row r="887" spans="1:15" x14ac:dyDescent="0.2">
      <c r="A887" s="5" t="s">
        <v>3295</v>
      </c>
      <c r="B887" s="5" t="s">
        <v>3296</v>
      </c>
      <c r="C887" s="5">
        <v>52</v>
      </c>
      <c r="D887" s="5" t="s">
        <v>50</v>
      </c>
      <c r="E887" s="5" t="s">
        <v>3297</v>
      </c>
      <c r="F887" s="5">
        <v>-7227</v>
      </c>
      <c r="G887" s="5" t="s">
        <v>37</v>
      </c>
      <c r="H887" s="5" t="s">
        <v>173</v>
      </c>
      <c r="I887" s="5">
        <v>100207.64</v>
      </c>
      <c r="J887" s="5" t="s">
        <v>2265</v>
      </c>
      <c r="K887" s="5" t="s">
        <v>127</v>
      </c>
      <c r="L887" s="5" t="s">
        <v>56</v>
      </c>
      <c r="M887" s="5">
        <v>4.05</v>
      </c>
      <c r="N887" s="5" t="s">
        <v>74</v>
      </c>
      <c r="O887" s="5">
        <v>25</v>
      </c>
    </row>
    <row r="888" spans="1:15" x14ac:dyDescent="0.2">
      <c r="A888" s="5" t="s">
        <v>3298</v>
      </c>
      <c r="B888" s="5" t="s">
        <v>3299</v>
      </c>
      <c r="C888" s="5">
        <v>44</v>
      </c>
      <c r="D888" s="5" t="s">
        <v>17</v>
      </c>
      <c r="E888" s="5" t="s">
        <v>3300</v>
      </c>
      <c r="F888" s="5">
        <v>-7043</v>
      </c>
      <c r="G888" s="5" t="s">
        <v>45</v>
      </c>
      <c r="H888" s="5" t="s">
        <v>30</v>
      </c>
      <c r="I888" s="5">
        <v>65248.31</v>
      </c>
      <c r="J888" s="5" t="s">
        <v>3301</v>
      </c>
      <c r="K888" s="5" t="s">
        <v>81</v>
      </c>
      <c r="L888" s="5" t="s">
        <v>73</v>
      </c>
      <c r="M888" s="5">
        <v>4.33</v>
      </c>
      <c r="N888" s="5" t="s">
        <v>74</v>
      </c>
      <c r="O888" s="5">
        <v>20</v>
      </c>
    </row>
    <row r="889" spans="1:15" x14ac:dyDescent="0.2">
      <c r="A889" s="5" t="s">
        <v>3302</v>
      </c>
      <c r="B889" s="5" t="s">
        <v>1019</v>
      </c>
      <c r="C889" s="5">
        <v>42</v>
      </c>
      <c r="D889" s="5" t="s">
        <v>17</v>
      </c>
      <c r="E889" s="5" t="s">
        <v>3303</v>
      </c>
      <c r="F889" s="5">
        <v>-5781</v>
      </c>
      <c r="G889" s="5" t="s">
        <v>52</v>
      </c>
      <c r="H889" s="5" t="s">
        <v>20</v>
      </c>
      <c r="I889" s="5">
        <v>98814.96</v>
      </c>
      <c r="J889" s="5" t="s">
        <v>3304</v>
      </c>
      <c r="K889" s="5" t="s">
        <v>136</v>
      </c>
      <c r="L889" s="5" t="s">
        <v>23</v>
      </c>
      <c r="M889" s="5">
        <v>1.97</v>
      </c>
      <c r="N889" s="5" t="s">
        <v>33</v>
      </c>
      <c r="O889" s="5">
        <v>30</v>
      </c>
    </row>
    <row r="890" spans="1:15" x14ac:dyDescent="0.2">
      <c r="A890" s="5" t="s">
        <v>3305</v>
      </c>
      <c r="B890" s="5" t="s">
        <v>248</v>
      </c>
      <c r="C890" s="5">
        <v>52</v>
      </c>
      <c r="D890" s="5" t="s">
        <v>27</v>
      </c>
      <c r="E890" s="5" t="s">
        <v>3306</v>
      </c>
      <c r="F890" s="5">
        <v>-10381</v>
      </c>
      <c r="G890" s="5" t="s">
        <v>99</v>
      </c>
      <c r="H890" s="5" t="s">
        <v>194</v>
      </c>
      <c r="I890" s="5">
        <v>178104.73</v>
      </c>
      <c r="J890" s="5" t="s">
        <v>2143</v>
      </c>
      <c r="K890" s="5" t="s">
        <v>104</v>
      </c>
      <c r="L890" s="5" t="s">
        <v>23</v>
      </c>
      <c r="M890" s="5">
        <v>1.41</v>
      </c>
      <c r="N890" s="5" t="s">
        <v>33</v>
      </c>
      <c r="O890" s="5">
        <v>17</v>
      </c>
    </row>
    <row r="891" spans="1:15" x14ac:dyDescent="0.2">
      <c r="A891" s="5" t="s">
        <v>3307</v>
      </c>
      <c r="B891" s="5" t="s">
        <v>3179</v>
      </c>
      <c r="C891" s="5">
        <v>50</v>
      </c>
      <c r="D891" s="5" t="s">
        <v>50</v>
      </c>
      <c r="E891" s="5" t="s">
        <v>3308</v>
      </c>
      <c r="F891" s="5">
        <v>-3131</v>
      </c>
      <c r="G891" s="5" t="s">
        <v>37</v>
      </c>
      <c r="H891" s="5" t="s">
        <v>66</v>
      </c>
      <c r="I891" s="5">
        <v>154525.04999999999</v>
      </c>
      <c r="J891" s="5" t="s">
        <v>3309</v>
      </c>
      <c r="K891" s="5" t="s">
        <v>55</v>
      </c>
      <c r="L891" s="5" t="s">
        <v>73</v>
      </c>
      <c r="M891" s="5">
        <v>3.3</v>
      </c>
      <c r="N891" s="5" t="s">
        <v>57</v>
      </c>
      <c r="O891" s="5">
        <v>5</v>
      </c>
    </row>
    <row r="892" spans="1:15" x14ac:dyDescent="0.2">
      <c r="A892" s="5" t="s">
        <v>3310</v>
      </c>
      <c r="B892" s="5" t="s">
        <v>3311</v>
      </c>
      <c r="C892" s="5">
        <v>42</v>
      </c>
      <c r="D892" s="5" t="s">
        <v>17</v>
      </c>
      <c r="E892" s="5" t="s">
        <v>3312</v>
      </c>
      <c r="F892" s="5">
        <v>-7027</v>
      </c>
      <c r="G892" s="5" t="s">
        <v>85</v>
      </c>
      <c r="H892" s="5" t="s">
        <v>20</v>
      </c>
      <c r="I892" s="5">
        <v>153509.95000000001</v>
      </c>
      <c r="J892" s="5" t="s">
        <v>3313</v>
      </c>
      <c r="K892" s="5" t="s">
        <v>22</v>
      </c>
      <c r="L892" s="5" t="s">
        <v>32</v>
      </c>
      <c r="M892" s="5">
        <v>4.09</v>
      </c>
      <c r="N892" s="5" t="s">
        <v>74</v>
      </c>
      <c r="O892" s="5">
        <v>20</v>
      </c>
    </row>
    <row r="893" spans="1:15" x14ac:dyDescent="0.2">
      <c r="A893" s="5" t="s">
        <v>3314</v>
      </c>
      <c r="B893" s="5" t="s">
        <v>3315</v>
      </c>
      <c r="C893" s="5">
        <v>50</v>
      </c>
      <c r="D893" s="5" t="s">
        <v>17</v>
      </c>
      <c r="E893" s="5" t="s">
        <v>3316</v>
      </c>
      <c r="F893" s="5">
        <v>-9488</v>
      </c>
      <c r="G893" s="5" t="s">
        <v>99</v>
      </c>
      <c r="H893" s="5" t="s">
        <v>79</v>
      </c>
      <c r="I893" s="5">
        <v>87519.55</v>
      </c>
      <c r="J893" s="5" t="s">
        <v>3317</v>
      </c>
      <c r="K893" s="5" t="s">
        <v>81</v>
      </c>
      <c r="L893" s="5" t="s">
        <v>73</v>
      </c>
      <c r="M893" s="5">
        <v>3.41</v>
      </c>
      <c r="N893" s="5" t="s">
        <v>74</v>
      </c>
      <c r="O893" s="5">
        <v>8</v>
      </c>
    </row>
    <row r="894" spans="1:15" x14ac:dyDescent="0.2">
      <c r="A894" s="5" t="s">
        <v>3318</v>
      </c>
      <c r="B894" s="5" t="s">
        <v>3319</v>
      </c>
      <c r="C894" s="5">
        <v>48</v>
      </c>
      <c r="D894" s="5" t="s">
        <v>50</v>
      </c>
      <c r="E894" s="5" t="s">
        <v>3320</v>
      </c>
      <c r="F894" s="5">
        <v>-3400</v>
      </c>
      <c r="G894" s="5" t="s">
        <v>85</v>
      </c>
      <c r="H894" s="5" t="s">
        <v>144</v>
      </c>
      <c r="I894" s="5">
        <v>167382.42000000001</v>
      </c>
      <c r="J894" s="5" t="s">
        <v>3321</v>
      </c>
      <c r="K894" s="5" t="s">
        <v>62</v>
      </c>
      <c r="L894" s="5" t="s">
        <v>23</v>
      </c>
      <c r="M894" s="5">
        <v>3.26</v>
      </c>
      <c r="N894" s="5" t="s">
        <v>74</v>
      </c>
      <c r="O894" s="5">
        <v>32</v>
      </c>
    </row>
    <row r="895" spans="1:15" x14ac:dyDescent="0.2">
      <c r="A895" s="5" t="s">
        <v>3322</v>
      </c>
      <c r="B895" s="5" t="s">
        <v>3323</v>
      </c>
      <c r="C895" s="5">
        <v>53</v>
      </c>
      <c r="D895" s="5" t="s">
        <v>50</v>
      </c>
      <c r="E895" s="5" t="s">
        <v>3324</v>
      </c>
      <c r="F895" s="5">
        <v>-3388</v>
      </c>
      <c r="G895" s="5" t="s">
        <v>19</v>
      </c>
      <c r="H895" s="5" t="s">
        <v>38</v>
      </c>
      <c r="I895" s="5">
        <v>48360.81</v>
      </c>
      <c r="J895" s="5" t="s">
        <v>1742</v>
      </c>
      <c r="K895" s="5" t="s">
        <v>136</v>
      </c>
      <c r="L895" s="5" t="s">
        <v>32</v>
      </c>
      <c r="M895" s="5">
        <v>4.1900000000000004</v>
      </c>
      <c r="N895" s="5" t="s">
        <v>74</v>
      </c>
      <c r="O895" s="5">
        <v>36</v>
      </c>
    </row>
    <row r="896" spans="1:15" x14ac:dyDescent="0.2">
      <c r="A896" s="5" t="s">
        <v>3325</v>
      </c>
      <c r="B896" s="5" t="s">
        <v>133</v>
      </c>
      <c r="C896" s="5">
        <v>63</v>
      </c>
      <c r="D896" s="5" t="s">
        <v>27</v>
      </c>
      <c r="E896" s="5" t="s">
        <v>3326</v>
      </c>
      <c r="F896" s="5">
        <v>-9218</v>
      </c>
      <c r="G896" s="5" t="s">
        <v>116</v>
      </c>
      <c r="H896" s="5" t="s">
        <v>79</v>
      </c>
      <c r="I896" s="5">
        <v>100436.85</v>
      </c>
      <c r="J896" s="5" t="s">
        <v>3327</v>
      </c>
      <c r="K896" s="5" t="s">
        <v>55</v>
      </c>
      <c r="L896" s="5" t="s">
        <v>73</v>
      </c>
      <c r="M896" s="5">
        <v>1.29</v>
      </c>
      <c r="N896" s="5" t="s">
        <v>57</v>
      </c>
      <c r="O896" s="5">
        <v>21</v>
      </c>
    </row>
    <row r="897" spans="1:15" x14ac:dyDescent="0.2">
      <c r="A897" s="5" t="s">
        <v>3328</v>
      </c>
      <c r="B897" s="5" t="s">
        <v>3329</v>
      </c>
      <c r="C897" s="5">
        <v>49</v>
      </c>
      <c r="D897" s="5" t="s">
        <v>27</v>
      </c>
      <c r="E897" s="5" t="s">
        <v>3330</v>
      </c>
      <c r="F897" s="5">
        <v>-2291</v>
      </c>
      <c r="G897" s="5" t="s">
        <v>52</v>
      </c>
      <c r="H897" s="5" t="s">
        <v>66</v>
      </c>
      <c r="I897" s="5">
        <v>37736.39</v>
      </c>
      <c r="J897" s="5" t="s">
        <v>3227</v>
      </c>
      <c r="K897" s="5" t="s">
        <v>62</v>
      </c>
      <c r="L897" s="5" t="s">
        <v>56</v>
      </c>
      <c r="M897" s="5">
        <v>1.6</v>
      </c>
      <c r="N897" s="5" t="s">
        <v>24</v>
      </c>
      <c r="O897" s="5">
        <v>37</v>
      </c>
    </row>
    <row r="898" spans="1:15" x14ac:dyDescent="0.2">
      <c r="A898" s="5" t="s">
        <v>3331</v>
      </c>
      <c r="B898" s="5" t="s">
        <v>3332</v>
      </c>
      <c r="C898" s="5">
        <v>42</v>
      </c>
      <c r="D898" s="5" t="s">
        <v>17</v>
      </c>
      <c r="E898" s="5" t="s">
        <v>3333</v>
      </c>
      <c r="F898" s="5">
        <v>-5931</v>
      </c>
      <c r="G898" s="5" t="s">
        <v>52</v>
      </c>
      <c r="H898" s="5" t="s">
        <v>173</v>
      </c>
      <c r="I898" s="5">
        <v>164520.31</v>
      </c>
      <c r="J898" s="5" t="s">
        <v>3334</v>
      </c>
      <c r="K898" s="5" t="s">
        <v>127</v>
      </c>
      <c r="L898" s="5" t="s">
        <v>32</v>
      </c>
      <c r="M898" s="5">
        <v>1.76</v>
      </c>
      <c r="N898" s="5" t="s">
        <v>24</v>
      </c>
      <c r="O898" s="5">
        <v>13</v>
      </c>
    </row>
    <row r="899" spans="1:15" x14ac:dyDescent="0.2">
      <c r="A899" s="5" t="s">
        <v>3335</v>
      </c>
      <c r="B899" s="5" t="s">
        <v>3336</v>
      </c>
      <c r="C899" s="5">
        <v>28</v>
      </c>
      <c r="D899" s="5" t="s">
        <v>27</v>
      </c>
      <c r="E899" s="5" t="s">
        <v>3337</v>
      </c>
      <c r="F899" s="5">
        <v>-3425</v>
      </c>
      <c r="G899" s="5" t="s">
        <v>78</v>
      </c>
      <c r="H899" s="5" t="s">
        <v>20</v>
      </c>
      <c r="I899" s="5">
        <v>85535.34</v>
      </c>
      <c r="J899" s="5" t="s">
        <v>3338</v>
      </c>
      <c r="K899" s="5" t="s">
        <v>62</v>
      </c>
      <c r="L899" s="5" t="s">
        <v>73</v>
      </c>
      <c r="M899" s="5">
        <v>4.71</v>
      </c>
      <c r="N899" s="5" t="s">
        <v>24</v>
      </c>
      <c r="O899" s="5">
        <v>12</v>
      </c>
    </row>
    <row r="900" spans="1:15" x14ac:dyDescent="0.2">
      <c r="A900" s="5" t="s">
        <v>3339</v>
      </c>
      <c r="B900" s="5" t="s">
        <v>716</v>
      </c>
      <c r="C900" s="5">
        <v>49</v>
      </c>
      <c r="D900" s="5" t="s">
        <v>50</v>
      </c>
      <c r="E900" s="5" t="s">
        <v>3340</v>
      </c>
      <c r="F900" s="5">
        <v>-8132</v>
      </c>
      <c r="G900" s="5" t="s">
        <v>45</v>
      </c>
      <c r="H900" s="5" t="s">
        <v>53</v>
      </c>
      <c r="I900" s="5">
        <v>162257.45000000001</v>
      </c>
      <c r="J900" s="5" t="s">
        <v>1504</v>
      </c>
      <c r="K900" s="5" t="s">
        <v>136</v>
      </c>
      <c r="L900" s="5" t="s">
        <v>56</v>
      </c>
      <c r="M900" s="5">
        <v>1.1000000000000001</v>
      </c>
      <c r="N900" s="5" t="s">
        <v>24</v>
      </c>
      <c r="O900" s="5">
        <v>24</v>
      </c>
    </row>
    <row r="901" spans="1:15" x14ac:dyDescent="0.2">
      <c r="A901" s="5" t="s">
        <v>3341</v>
      </c>
      <c r="B901" s="5" t="s">
        <v>3342</v>
      </c>
      <c r="C901" s="5">
        <v>50</v>
      </c>
      <c r="D901" s="5" t="s">
        <v>50</v>
      </c>
      <c r="E901" s="5" t="s">
        <v>3343</v>
      </c>
      <c r="F901" s="5">
        <v>-8532</v>
      </c>
      <c r="G901" s="5" t="s">
        <v>52</v>
      </c>
      <c r="H901" s="5" t="s">
        <v>71</v>
      </c>
      <c r="I901" s="5">
        <v>48463.51</v>
      </c>
      <c r="J901" s="5" t="s">
        <v>3344</v>
      </c>
      <c r="K901" s="5" t="s">
        <v>118</v>
      </c>
      <c r="L901" s="5" t="s">
        <v>23</v>
      </c>
      <c r="M901" s="5">
        <v>1.65</v>
      </c>
      <c r="N901" s="5" t="s">
        <v>24</v>
      </c>
      <c r="O901" s="5">
        <v>7</v>
      </c>
    </row>
    <row r="902" spans="1:15" x14ac:dyDescent="0.2">
      <c r="A902" s="5" t="s">
        <v>3345</v>
      </c>
      <c r="B902" s="5" t="s">
        <v>412</v>
      </c>
      <c r="C902" s="5">
        <v>60</v>
      </c>
      <c r="D902" s="5" t="s">
        <v>50</v>
      </c>
      <c r="E902" s="5" t="s">
        <v>3346</v>
      </c>
      <c r="F902" s="5">
        <v>-5177</v>
      </c>
      <c r="G902" s="5" t="s">
        <v>99</v>
      </c>
      <c r="H902" s="5" t="s">
        <v>71</v>
      </c>
      <c r="I902" s="5">
        <v>150969.73000000001</v>
      </c>
      <c r="J902" s="5" t="s">
        <v>1277</v>
      </c>
      <c r="K902" s="5" t="s">
        <v>40</v>
      </c>
      <c r="L902" s="5" t="s">
        <v>73</v>
      </c>
      <c r="M902" s="5">
        <v>3.03</v>
      </c>
      <c r="N902" s="5" t="s">
        <v>41</v>
      </c>
      <c r="O902" s="5">
        <v>1</v>
      </c>
    </row>
    <row r="903" spans="1:15" x14ac:dyDescent="0.2">
      <c r="A903" s="5" t="s">
        <v>3347</v>
      </c>
      <c r="B903" s="5" t="s">
        <v>3348</v>
      </c>
      <c r="C903" s="5">
        <v>48</v>
      </c>
      <c r="D903" s="5" t="s">
        <v>50</v>
      </c>
      <c r="E903" s="5" t="s">
        <v>3349</v>
      </c>
      <c r="F903" s="5">
        <v>-7109</v>
      </c>
      <c r="G903" s="5" t="s">
        <v>19</v>
      </c>
      <c r="H903" s="5" t="s">
        <v>66</v>
      </c>
      <c r="I903" s="5">
        <v>172161.39</v>
      </c>
      <c r="J903" s="5" t="s">
        <v>3350</v>
      </c>
      <c r="K903" s="5" t="s">
        <v>81</v>
      </c>
      <c r="L903" s="5" t="s">
        <v>32</v>
      </c>
      <c r="M903" s="5">
        <v>5</v>
      </c>
      <c r="N903" s="5" t="s">
        <v>74</v>
      </c>
      <c r="O903" s="5">
        <v>24</v>
      </c>
    </row>
    <row r="904" spans="1:15" x14ac:dyDescent="0.2">
      <c r="A904" s="5" t="s">
        <v>3351</v>
      </c>
      <c r="B904" s="5" t="s">
        <v>2039</v>
      </c>
      <c r="C904" s="5">
        <v>39</v>
      </c>
      <c r="D904" s="5" t="s">
        <v>17</v>
      </c>
      <c r="E904" s="5" t="s">
        <v>3352</v>
      </c>
      <c r="F904" s="5">
        <v>-3981</v>
      </c>
      <c r="G904" s="5" t="s">
        <v>99</v>
      </c>
      <c r="H904" s="5" t="s">
        <v>53</v>
      </c>
      <c r="I904" s="5">
        <v>116863.99</v>
      </c>
      <c r="J904" s="5" t="s">
        <v>90</v>
      </c>
      <c r="K904" s="5" t="s">
        <v>118</v>
      </c>
      <c r="L904" s="5" t="s">
        <v>32</v>
      </c>
      <c r="M904" s="5">
        <v>1.56</v>
      </c>
      <c r="N904" s="5" t="s">
        <v>41</v>
      </c>
      <c r="O904" s="5">
        <v>2</v>
      </c>
    </row>
    <row r="905" spans="1:15" x14ac:dyDescent="0.2">
      <c r="A905" s="5" t="s">
        <v>3353</v>
      </c>
      <c r="B905" s="5" t="s">
        <v>3354</v>
      </c>
      <c r="C905" s="5">
        <v>35</v>
      </c>
      <c r="D905" s="5" t="s">
        <v>17</v>
      </c>
      <c r="E905" s="5" t="s">
        <v>3355</v>
      </c>
      <c r="F905" s="5">
        <v>-8776</v>
      </c>
      <c r="G905" s="5" t="s">
        <v>78</v>
      </c>
      <c r="H905" s="5" t="s">
        <v>66</v>
      </c>
      <c r="I905" s="5">
        <v>60000.9</v>
      </c>
      <c r="J905" s="5" t="s">
        <v>539</v>
      </c>
      <c r="K905" s="5" t="s">
        <v>55</v>
      </c>
      <c r="L905" s="5" t="s">
        <v>32</v>
      </c>
      <c r="M905" s="5">
        <v>2.46</v>
      </c>
      <c r="N905" s="5" t="s">
        <v>74</v>
      </c>
      <c r="O905" s="5">
        <v>10</v>
      </c>
    </row>
    <row r="906" spans="1:15" x14ac:dyDescent="0.2">
      <c r="A906" s="5" t="s">
        <v>3356</v>
      </c>
      <c r="B906" s="5" t="s">
        <v>3357</v>
      </c>
      <c r="C906" s="5">
        <v>35</v>
      </c>
      <c r="D906" s="5" t="s">
        <v>50</v>
      </c>
      <c r="E906" s="5" t="s">
        <v>3358</v>
      </c>
      <c r="F906" s="5">
        <v>-6665</v>
      </c>
      <c r="G906" s="5" t="s">
        <v>52</v>
      </c>
      <c r="H906" s="5" t="s">
        <v>173</v>
      </c>
      <c r="I906" s="5">
        <v>39129.339999999997</v>
      </c>
      <c r="J906" s="5" t="s">
        <v>2706</v>
      </c>
      <c r="K906" s="5" t="s">
        <v>62</v>
      </c>
      <c r="L906" s="5" t="s">
        <v>23</v>
      </c>
      <c r="M906" s="5">
        <v>4.5599999999999996</v>
      </c>
      <c r="N906" s="5" t="s">
        <v>74</v>
      </c>
      <c r="O906" s="5">
        <v>9</v>
      </c>
    </row>
    <row r="907" spans="1:15" x14ac:dyDescent="0.2">
      <c r="A907" s="5" t="s">
        <v>3359</v>
      </c>
      <c r="B907" s="5" t="s">
        <v>685</v>
      </c>
      <c r="C907" s="5">
        <v>56</v>
      </c>
      <c r="D907" s="5" t="s">
        <v>50</v>
      </c>
      <c r="E907" s="5" t="s">
        <v>3360</v>
      </c>
      <c r="F907" s="5">
        <v>-11254</v>
      </c>
      <c r="G907" s="5" t="s">
        <v>78</v>
      </c>
      <c r="H907" s="5" t="s">
        <v>53</v>
      </c>
      <c r="I907" s="5">
        <v>49516.71</v>
      </c>
      <c r="J907" s="5" t="s">
        <v>3361</v>
      </c>
      <c r="K907" s="5" t="s">
        <v>47</v>
      </c>
      <c r="L907" s="5" t="s">
        <v>23</v>
      </c>
      <c r="M907" s="5">
        <v>2.68</v>
      </c>
      <c r="N907" s="5" t="s">
        <v>74</v>
      </c>
      <c r="O907" s="5">
        <v>7</v>
      </c>
    </row>
    <row r="908" spans="1:15" x14ac:dyDescent="0.2">
      <c r="A908" s="5" t="s">
        <v>3362</v>
      </c>
      <c r="B908" s="5" t="s">
        <v>3363</v>
      </c>
      <c r="C908" s="5">
        <v>48</v>
      </c>
      <c r="D908" s="5" t="s">
        <v>17</v>
      </c>
      <c r="E908" s="5" t="s">
        <v>3364</v>
      </c>
      <c r="F908" s="5">
        <v>-2324</v>
      </c>
      <c r="G908" s="5" t="s">
        <v>116</v>
      </c>
      <c r="H908" s="5" t="s">
        <v>79</v>
      </c>
      <c r="I908" s="5">
        <v>103075.61</v>
      </c>
      <c r="J908" s="5" t="s">
        <v>3365</v>
      </c>
      <c r="K908" s="5" t="s">
        <v>55</v>
      </c>
      <c r="L908" s="5" t="s">
        <v>73</v>
      </c>
      <c r="M908" s="5">
        <v>3.63</v>
      </c>
      <c r="N908" s="5" t="s">
        <v>33</v>
      </c>
      <c r="O908" s="5">
        <v>39</v>
      </c>
    </row>
    <row r="909" spans="1:15" x14ac:dyDescent="0.2">
      <c r="A909" s="5" t="s">
        <v>3366</v>
      </c>
      <c r="B909" s="5" t="s">
        <v>3367</v>
      </c>
      <c r="C909" s="5">
        <v>28</v>
      </c>
      <c r="D909" s="5" t="s">
        <v>50</v>
      </c>
      <c r="E909" s="5" t="s">
        <v>3368</v>
      </c>
      <c r="F909" s="5">
        <v>-6131</v>
      </c>
      <c r="G909" s="5" t="s">
        <v>78</v>
      </c>
      <c r="H909" s="5" t="s">
        <v>30</v>
      </c>
      <c r="I909" s="5">
        <v>109636.43</v>
      </c>
      <c r="J909" s="5" t="s">
        <v>3369</v>
      </c>
      <c r="K909" s="5" t="s">
        <v>55</v>
      </c>
      <c r="L909" s="5" t="s">
        <v>32</v>
      </c>
      <c r="M909" s="5">
        <v>3.64</v>
      </c>
      <c r="N909" s="5" t="s">
        <v>74</v>
      </c>
      <c r="O909" s="5">
        <v>25</v>
      </c>
    </row>
    <row r="910" spans="1:15" x14ac:dyDescent="0.2">
      <c r="A910" s="5" t="s">
        <v>3370</v>
      </c>
      <c r="B910" s="5" t="s">
        <v>3371</v>
      </c>
      <c r="C910" s="5">
        <v>28</v>
      </c>
      <c r="D910" s="5" t="s">
        <v>27</v>
      </c>
      <c r="E910" s="5" t="s">
        <v>3372</v>
      </c>
      <c r="F910" s="5">
        <v>-6677</v>
      </c>
      <c r="G910" s="5" t="s">
        <v>37</v>
      </c>
      <c r="H910" s="5" t="s">
        <v>79</v>
      </c>
      <c r="I910" s="5">
        <v>131911.67000000001</v>
      </c>
      <c r="J910" s="5" t="s">
        <v>1540</v>
      </c>
      <c r="K910" s="5" t="s">
        <v>118</v>
      </c>
      <c r="L910" s="5" t="s">
        <v>73</v>
      </c>
      <c r="M910" s="5">
        <v>4.04</v>
      </c>
      <c r="N910" s="5" t="s">
        <v>24</v>
      </c>
      <c r="O910" s="5">
        <v>20</v>
      </c>
    </row>
    <row r="911" spans="1:15" x14ac:dyDescent="0.2">
      <c r="A911" s="5" t="s">
        <v>3373</v>
      </c>
      <c r="B911" s="5" t="s">
        <v>3374</v>
      </c>
      <c r="C911" s="5">
        <v>64</v>
      </c>
      <c r="D911" s="5" t="s">
        <v>27</v>
      </c>
      <c r="E911" s="5" t="s">
        <v>3375</v>
      </c>
      <c r="F911" s="5">
        <v>-3484</v>
      </c>
      <c r="G911" s="5" t="s">
        <v>29</v>
      </c>
      <c r="H911" s="5" t="s">
        <v>144</v>
      </c>
      <c r="I911" s="5">
        <v>150158.25</v>
      </c>
      <c r="J911" s="5" t="s">
        <v>3376</v>
      </c>
      <c r="K911" s="5" t="s">
        <v>22</v>
      </c>
      <c r="L911" s="5" t="s">
        <v>32</v>
      </c>
      <c r="M911" s="5">
        <v>3.54</v>
      </c>
      <c r="N911" s="5" t="s">
        <v>24</v>
      </c>
      <c r="O911" s="5">
        <v>10</v>
      </c>
    </row>
    <row r="912" spans="1:15" x14ac:dyDescent="0.2">
      <c r="A912" s="5" t="s">
        <v>3377</v>
      </c>
      <c r="B912" s="5" t="s">
        <v>3378</v>
      </c>
      <c r="C912" s="5">
        <v>22</v>
      </c>
      <c r="D912" s="5" t="s">
        <v>17</v>
      </c>
      <c r="E912" s="5" t="s">
        <v>3379</v>
      </c>
      <c r="F912" s="5">
        <v>-8306</v>
      </c>
      <c r="G912" s="5" t="s">
        <v>99</v>
      </c>
      <c r="H912" s="5" t="s">
        <v>38</v>
      </c>
      <c r="I912" s="5">
        <v>93820.24</v>
      </c>
      <c r="J912" s="5" t="s">
        <v>3380</v>
      </c>
      <c r="K912" s="5" t="s">
        <v>40</v>
      </c>
      <c r="L912" s="5" t="s">
        <v>73</v>
      </c>
      <c r="M912" s="5">
        <v>3.18</v>
      </c>
      <c r="N912" s="5" t="s">
        <v>74</v>
      </c>
      <c r="O912" s="5">
        <v>17</v>
      </c>
    </row>
    <row r="913" spans="1:15" x14ac:dyDescent="0.2">
      <c r="A913" s="5" t="s">
        <v>3381</v>
      </c>
      <c r="B913" s="5" t="s">
        <v>3382</v>
      </c>
      <c r="C913" s="5">
        <v>54</v>
      </c>
      <c r="D913" s="5" t="s">
        <v>50</v>
      </c>
      <c r="E913" s="5" t="s">
        <v>3383</v>
      </c>
      <c r="F913" s="5">
        <v>-7336</v>
      </c>
      <c r="G913" s="5" t="s">
        <v>94</v>
      </c>
      <c r="H913" s="5" t="s">
        <v>20</v>
      </c>
      <c r="I913" s="5">
        <v>101165.82</v>
      </c>
      <c r="J913" s="5" t="s">
        <v>3384</v>
      </c>
      <c r="K913" s="5" t="s">
        <v>62</v>
      </c>
      <c r="L913" s="5" t="s">
        <v>73</v>
      </c>
      <c r="M913" s="5">
        <v>1.25</v>
      </c>
      <c r="N913" s="5" t="s">
        <v>33</v>
      </c>
      <c r="O913" s="5">
        <v>27</v>
      </c>
    </row>
    <row r="914" spans="1:15" x14ac:dyDescent="0.2">
      <c r="A914" s="5" t="s">
        <v>3385</v>
      </c>
      <c r="B914" s="5" t="s">
        <v>1694</v>
      </c>
      <c r="C914" s="5">
        <v>56</v>
      </c>
      <c r="D914" s="5" t="s">
        <v>27</v>
      </c>
      <c r="E914" s="5" t="s">
        <v>3386</v>
      </c>
      <c r="F914" s="5">
        <v>-3819</v>
      </c>
      <c r="G914" s="5" t="s">
        <v>19</v>
      </c>
      <c r="H914" s="5" t="s">
        <v>20</v>
      </c>
      <c r="I914" s="5">
        <v>138340.82999999999</v>
      </c>
      <c r="J914" s="5" t="s">
        <v>3387</v>
      </c>
      <c r="K914" s="5" t="s">
        <v>62</v>
      </c>
      <c r="L914" s="5" t="s">
        <v>73</v>
      </c>
      <c r="M914" s="5">
        <v>2.81</v>
      </c>
      <c r="N914" s="5" t="s">
        <v>57</v>
      </c>
      <c r="O914" s="5">
        <v>5</v>
      </c>
    </row>
    <row r="915" spans="1:15" x14ac:dyDescent="0.2">
      <c r="A915" s="5" t="s">
        <v>3388</v>
      </c>
      <c r="B915" s="5" t="s">
        <v>3389</v>
      </c>
      <c r="C915" s="5">
        <v>47</v>
      </c>
      <c r="D915" s="5" t="s">
        <v>17</v>
      </c>
      <c r="E915" s="5" t="s">
        <v>3390</v>
      </c>
      <c r="F915" s="5">
        <v>-5938</v>
      </c>
      <c r="G915" s="5" t="s">
        <v>45</v>
      </c>
      <c r="H915" s="5" t="s">
        <v>30</v>
      </c>
      <c r="I915" s="5">
        <v>141344.79</v>
      </c>
      <c r="J915" s="5" t="s">
        <v>3391</v>
      </c>
      <c r="K915" s="5" t="s">
        <v>118</v>
      </c>
      <c r="L915" s="5" t="s">
        <v>32</v>
      </c>
      <c r="M915" s="5">
        <v>3.25</v>
      </c>
      <c r="N915" s="5" t="s">
        <v>57</v>
      </c>
      <c r="O915" s="5">
        <v>33</v>
      </c>
    </row>
    <row r="916" spans="1:15" x14ac:dyDescent="0.2">
      <c r="A916" s="5" t="s">
        <v>3392</v>
      </c>
      <c r="B916" s="5" t="s">
        <v>3393</v>
      </c>
      <c r="C916" s="5">
        <v>45</v>
      </c>
      <c r="D916" s="5" t="s">
        <v>17</v>
      </c>
      <c r="E916" s="5" t="s">
        <v>3394</v>
      </c>
      <c r="F916" s="5">
        <v>-5284</v>
      </c>
      <c r="G916" s="5" t="s">
        <v>37</v>
      </c>
      <c r="H916" s="5" t="s">
        <v>53</v>
      </c>
      <c r="I916" s="5">
        <v>49520.02</v>
      </c>
      <c r="J916" s="5" t="s">
        <v>3395</v>
      </c>
      <c r="K916" s="5" t="s">
        <v>127</v>
      </c>
      <c r="L916" s="5" t="s">
        <v>32</v>
      </c>
      <c r="M916" s="5">
        <v>4.37</v>
      </c>
      <c r="N916" s="5" t="s">
        <v>24</v>
      </c>
      <c r="O916" s="5">
        <v>34</v>
      </c>
    </row>
    <row r="917" spans="1:15" x14ac:dyDescent="0.2">
      <c r="A917" s="5" t="s">
        <v>3396</v>
      </c>
      <c r="B917" s="5" t="s">
        <v>3397</v>
      </c>
      <c r="C917" s="5">
        <v>34</v>
      </c>
      <c r="D917" s="5" t="s">
        <v>50</v>
      </c>
      <c r="E917" s="5" t="s">
        <v>3398</v>
      </c>
      <c r="F917" s="5">
        <v>-8398</v>
      </c>
      <c r="G917" s="5" t="s">
        <v>85</v>
      </c>
      <c r="H917" s="5" t="s">
        <v>66</v>
      </c>
      <c r="I917" s="5">
        <v>164592.95000000001</v>
      </c>
      <c r="J917" s="5" t="s">
        <v>2868</v>
      </c>
      <c r="K917" s="5" t="s">
        <v>62</v>
      </c>
      <c r="L917" s="5" t="s">
        <v>32</v>
      </c>
      <c r="M917" s="5">
        <v>3.89</v>
      </c>
      <c r="N917" s="5" t="s">
        <v>33</v>
      </c>
      <c r="O917" s="5">
        <v>0</v>
      </c>
    </row>
    <row r="918" spans="1:15" x14ac:dyDescent="0.2">
      <c r="A918" s="5" t="s">
        <v>3399</v>
      </c>
      <c r="B918" s="5" t="s">
        <v>3400</v>
      </c>
      <c r="C918" s="5">
        <v>57</v>
      </c>
      <c r="D918" s="5" t="s">
        <v>17</v>
      </c>
      <c r="E918" s="5" t="s">
        <v>3401</v>
      </c>
      <c r="F918" s="5">
        <v>-3357</v>
      </c>
      <c r="G918" s="5" t="s">
        <v>45</v>
      </c>
      <c r="H918" s="5" t="s">
        <v>66</v>
      </c>
      <c r="I918" s="5">
        <v>55343.97</v>
      </c>
      <c r="J918" s="5" t="s">
        <v>3402</v>
      </c>
      <c r="K918" s="5" t="s">
        <v>55</v>
      </c>
      <c r="L918" s="5" t="s">
        <v>32</v>
      </c>
      <c r="M918" s="5">
        <v>2.56</v>
      </c>
      <c r="N918" s="5" t="s">
        <v>24</v>
      </c>
      <c r="O918" s="5">
        <v>26</v>
      </c>
    </row>
    <row r="919" spans="1:15" x14ac:dyDescent="0.2">
      <c r="A919" s="5" t="s">
        <v>3403</v>
      </c>
      <c r="B919" s="5" t="s">
        <v>3404</v>
      </c>
      <c r="C919" s="5">
        <v>34</v>
      </c>
      <c r="D919" s="5" t="s">
        <v>27</v>
      </c>
      <c r="E919" s="5" t="s">
        <v>3405</v>
      </c>
      <c r="F919" s="5">
        <v>-6127</v>
      </c>
      <c r="G919" s="5" t="s">
        <v>78</v>
      </c>
      <c r="H919" s="5" t="s">
        <v>66</v>
      </c>
      <c r="I919" s="5">
        <v>52903.360000000001</v>
      </c>
      <c r="J919" s="5" t="s">
        <v>1140</v>
      </c>
      <c r="K919" s="5" t="s">
        <v>127</v>
      </c>
      <c r="L919" s="5" t="s">
        <v>32</v>
      </c>
      <c r="M919" s="5">
        <v>1.82</v>
      </c>
      <c r="N919" s="5" t="s">
        <v>24</v>
      </c>
      <c r="O919" s="5">
        <v>17</v>
      </c>
    </row>
    <row r="920" spans="1:15" x14ac:dyDescent="0.2">
      <c r="A920" s="5" t="s">
        <v>3406</v>
      </c>
      <c r="B920" s="5" t="s">
        <v>1487</v>
      </c>
      <c r="C920" s="5">
        <v>22</v>
      </c>
      <c r="D920" s="5" t="s">
        <v>17</v>
      </c>
      <c r="E920" s="5" t="s">
        <v>3407</v>
      </c>
      <c r="F920" s="5">
        <v>-10739</v>
      </c>
      <c r="G920" s="5" t="s">
        <v>19</v>
      </c>
      <c r="H920" s="5" t="s">
        <v>38</v>
      </c>
      <c r="I920" s="5">
        <v>103310.85</v>
      </c>
      <c r="J920" s="5" t="s">
        <v>3408</v>
      </c>
      <c r="K920" s="5" t="s">
        <v>40</v>
      </c>
      <c r="L920" s="5" t="s">
        <v>73</v>
      </c>
      <c r="M920" s="5">
        <v>4.29</v>
      </c>
      <c r="N920" s="5" t="s">
        <v>57</v>
      </c>
      <c r="O920" s="5">
        <v>39</v>
      </c>
    </row>
    <row r="921" spans="1:15" x14ac:dyDescent="0.2">
      <c r="A921" s="5" t="s">
        <v>3409</v>
      </c>
      <c r="B921" s="5" t="s">
        <v>3410</v>
      </c>
      <c r="C921" s="5">
        <v>26</v>
      </c>
      <c r="D921" s="5" t="s">
        <v>17</v>
      </c>
      <c r="E921" s="5" t="s">
        <v>3411</v>
      </c>
      <c r="F921" s="5">
        <v>-7868</v>
      </c>
      <c r="G921" s="5" t="s">
        <v>116</v>
      </c>
      <c r="H921" s="5" t="s">
        <v>71</v>
      </c>
      <c r="I921" s="5">
        <v>125900.26</v>
      </c>
      <c r="J921" s="5" t="s">
        <v>1258</v>
      </c>
      <c r="K921" s="5" t="s">
        <v>127</v>
      </c>
      <c r="L921" s="5" t="s">
        <v>32</v>
      </c>
      <c r="M921" s="5">
        <v>4.5</v>
      </c>
      <c r="N921" s="5" t="s">
        <v>41</v>
      </c>
      <c r="O921" s="5">
        <v>18</v>
      </c>
    </row>
    <row r="922" spans="1:15" x14ac:dyDescent="0.2">
      <c r="A922" s="5" t="s">
        <v>3412</v>
      </c>
      <c r="B922" s="5" t="s">
        <v>3413</v>
      </c>
      <c r="C922" s="5">
        <v>28</v>
      </c>
      <c r="D922" s="5" t="s">
        <v>27</v>
      </c>
      <c r="E922" s="5" t="s">
        <v>3414</v>
      </c>
      <c r="F922" s="5">
        <v>-8469</v>
      </c>
      <c r="G922" s="5" t="s">
        <v>99</v>
      </c>
      <c r="H922" s="5" t="s">
        <v>79</v>
      </c>
      <c r="I922" s="5">
        <v>156322.82</v>
      </c>
      <c r="J922" s="5" t="s">
        <v>2010</v>
      </c>
      <c r="K922" s="5" t="s">
        <v>104</v>
      </c>
      <c r="L922" s="5" t="s">
        <v>23</v>
      </c>
      <c r="M922" s="5">
        <v>3.55</v>
      </c>
      <c r="N922" s="5" t="s">
        <v>33</v>
      </c>
      <c r="O922" s="5">
        <v>17</v>
      </c>
    </row>
    <row r="923" spans="1:15" x14ac:dyDescent="0.2">
      <c r="A923" s="5" t="s">
        <v>3415</v>
      </c>
      <c r="B923" s="5" t="s">
        <v>3416</v>
      </c>
      <c r="C923" s="5">
        <v>54</v>
      </c>
      <c r="D923" s="5" t="s">
        <v>50</v>
      </c>
      <c r="E923" s="5" t="s">
        <v>3417</v>
      </c>
      <c r="F923" s="5">
        <v>-6953</v>
      </c>
      <c r="G923" s="5" t="s">
        <v>37</v>
      </c>
      <c r="H923" s="5" t="s">
        <v>71</v>
      </c>
      <c r="I923" s="5">
        <v>36874.29</v>
      </c>
      <c r="J923" s="5" t="s">
        <v>2136</v>
      </c>
      <c r="K923" s="5" t="s">
        <v>40</v>
      </c>
      <c r="L923" s="5" t="s">
        <v>32</v>
      </c>
      <c r="M923" s="5">
        <v>3.34</v>
      </c>
      <c r="N923" s="5" t="s">
        <v>24</v>
      </c>
      <c r="O923" s="5">
        <v>37</v>
      </c>
    </row>
    <row r="924" spans="1:15" x14ac:dyDescent="0.2">
      <c r="A924" s="5" t="s">
        <v>3418</v>
      </c>
      <c r="B924" s="5" t="s">
        <v>3419</v>
      </c>
      <c r="C924" s="5">
        <v>39</v>
      </c>
      <c r="D924" s="5" t="s">
        <v>27</v>
      </c>
      <c r="E924" s="5" t="s">
        <v>3420</v>
      </c>
      <c r="F924" s="5">
        <v>-8529</v>
      </c>
      <c r="G924" s="5" t="s">
        <v>52</v>
      </c>
      <c r="H924" s="5" t="s">
        <v>20</v>
      </c>
      <c r="I924" s="5">
        <v>161207.04999999999</v>
      </c>
      <c r="J924" s="5" t="s">
        <v>190</v>
      </c>
      <c r="K924" s="5" t="s">
        <v>104</v>
      </c>
      <c r="L924" s="5" t="s">
        <v>23</v>
      </c>
      <c r="M924" s="5">
        <v>3.41</v>
      </c>
      <c r="N924" s="5" t="s">
        <v>57</v>
      </c>
      <c r="O924" s="5">
        <v>6</v>
      </c>
    </row>
    <row r="925" spans="1:15" x14ac:dyDescent="0.2">
      <c r="A925" s="5" t="s">
        <v>3421</v>
      </c>
      <c r="B925" s="5" t="s">
        <v>3422</v>
      </c>
      <c r="C925" s="5">
        <v>29</v>
      </c>
      <c r="D925" s="5" t="s">
        <v>27</v>
      </c>
      <c r="E925" s="5" t="s">
        <v>3423</v>
      </c>
      <c r="F925" s="5">
        <v>-9492</v>
      </c>
      <c r="G925" s="5" t="s">
        <v>29</v>
      </c>
      <c r="H925" s="5" t="s">
        <v>144</v>
      </c>
      <c r="I925" s="5">
        <v>85359.15</v>
      </c>
      <c r="J925" s="5" t="s">
        <v>367</v>
      </c>
      <c r="K925" s="5" t="s">
        <v>40</v>
      </c>
      <c r="L925" s="5" t="s">
        <v>56</v>
      </c>
      <c r="M925" s="5">
        <v>3.29</v>
      </c>
      <c r="N925" s="5" t="s">
        <v>57</v>
      </c>
      <c r="O925" s="5">
        <v>2</v>
      </c>
    </row>
    <row r="926" spans="1:15" x14ac:dyDescent="0.2">
      <c r="A926" s="5" t="s">
        <v>3424</v>
      </c>
      <c r="B926" s="5" t="s">
        <v>3272</v>
      </c>
      <c r="C926" s="5">
        <v>49</v>
      </c>
      <c r="D926" s="5" t="s">
        <v>17</v>
      </c>
      <c r="E926" s="5" t="s">
        <v>3425</v>
      </c>
      <c r="F926" s="5">
        <v>-5061</v>
      </c>
      <c r="G926" s="5" t="s">
        <v>45</v>
      </c>
      <c r="H926" s="5" t="s">
        <v>173</v>
      </c>
      <c r="I926" s="5">
        <v>49326.61</v>
      </c>
      <c r="J926" s="5" t="s">
        <v>3426</v>
      </c>
      <c r="K926" s="5" t="s">
        <v>22</v>
      </c>
      <c r="L926" s="5" t="s">
        <v>56</v>
      </c>
      <c r="M926" s="5">
        <v>4.4000000000000004</v>
      </c>
      <c r="N926" s="5" t="s">
        <v>33</v>
      </c>
      <c r="O926" s="5">
        <v>22</v>
      </c>
    </row>
    <row r="927" spans="1:15" x14ac:dyDescent="0.2">
      <c r="A927" s="5" t="s">
        <v>3427</v>
      </c>
      <c r="B927" s="5" t="s">
        <v>1130</v>
      </c>
      <c r="C927" s="5">
        <v>44</v>
      </c>
      <c r="D927" s="5" t="s">
        <v>27</v>
      </c>
      <c r="E927" s="5" t="s">
        <v>3428</v>
      </c>
      <c r="F927" s="5">
        <v>-3340</v>
      </c>
      <c r="G927" s="5" t="s">
        <v>37</v>
      </c>
      <c r="H927" s="5" t="s">
        <v>79</v>
      </c>
      <c r="I927" s="5">
        <v>136370.14000000001</v>
      </c>
      <c r="J927" s="5" t="s">
        <v>3203</v>
      </c>
      <c r="K927" s="5" t="s">
        <v>81</v>
      </c>
      <c r="L927" s="5" t="s">
        <v>32</v>
      </c>
      <c r="M927" s="5">
        <v>1.84</v>
      </c>
      <c r="N927" s="5" t="s">
        <v>57</v>
      </c>
      <c r="O927" s="5">
        <v>20</v>
      </c>
    </row>
    <row r="928" spans="1:15" x14ac:dyDescent="0.2">
      <c r="A928" s="5" t="s">
        <v>3429</v>
      </c>
      <c r="B928" s="5" t="s">
        <v>1184</v>
      </c>
      <c r="C928" s="5">
        <v>44</v>
      </c>
      <c r="D928" s="5" t="s">
        <v>27</v>
      </c>
      <c r="E928" s="5" t="s">
        <v>3430</v>
      </c>
      <c r="F928" s="5">
        <v>-7494</v>
      </c>
      <c r="G928" s="5" t="s">
        <v>52</v>
      </c>
      <c r="H928" s="5" t="s">
        <v>20</v>
      </c>
      <c r="I928" s="5">
        <v>142279.6</v>
      </c>
      <c r="J928" s="5" t="s">
        <v>3431</v>
      </c>
      <c r="K928" s="5" t="s">
        <v>47</v>
      </c>
      <c r="L928" s="5" t="s">
        <v>73</v>
      </c>
      <c r="M928" s="5">
        <v>4.3099999999999996</v>
      </c>
      <c r="N928" s="5" t="s">
        <v>74</v>
      </c>
      <c r="O928" s="5">
        <v>5</v>
      </c>
    </row>
    <row r="929" spans="1:15" x14ac:dyDescent="0.2">
      <c r="A929" s="5" t="s">
        <v>3432</v>
      </c>
      <c r="B929" s="5" t="s">
        <v>3433</v>
      </c>
      <c r="C929" s="5">
        <v>42</v>
      </c>
      <c r="D929" s="5" t="s">
        <v>17</v>
      </c>
      <c r="E929" s="5" t="s">
        <v>3434</v>
      </c>
      <c r="F929" s="5">
        <v>-8413</v>
      </c>
      <c r="G929" s="5" t="s">
        <v>99</v>
      </c>
      <c r="H929" s="5" t="s">
        <v>194</v>
      </c>
      <c r="I929" s="5">
        <v>159116.51999999999</v>
      </c>
      <c r="J929" s="5" t="s">
        <v>3435</v>
      </c>
      <c r="K929" s="5" t="s">
        <v>62</v>
      </c>
      <c r="L929" s="5" t="s">
        <v>73</v>
      </c>
      <c r="M929" s="5">
        <v>4.22</v>
      </c>
      <c r="N929" s="5" t="s">
        <v>33</v>
      </c>
      <c r="O929" s="5">
        <v>10</v>
      </c>
    </row>
    <row r="930" spans="1:15" x14ac:dyDescent="0.2">
      <c r="A930" s="5" t="s">
        <v>3436</v>
      </c>
      <c r="B930" s="5" t="s">
        <v>3437</v>
      </c>
      <c r="C930" s="5">
        <v>23</v>
      </c>
      <c r="D930" s="5" t="s">
        <v>27</v>
      </c>
      <c r="E930" s="5" t="s">
        <v>3438</v>
      </c>
      <c r="F930" s="5">
        <v>-10503</v>
      </c>
      <c r="G930" s="5" t="s">
        <v>85</v>
      </c>
      <c r="H930" s="5" t="s">
        <v>194</v>
      </c>
      <c r="I930" s="5">
        <v>144731.73000000001</v>
      </c>
      <c r="J930" s="5" t="s">
        <v>3439</v>
      </c>
      <c r="K930" s="5" t="s">
        <v>55</v>
      </c>
      <c r="L930" s="5" t="s">
        <v>56</v>
      </c>
      <c r="M930" s="5">
        <v>3.47</v>
      </c>
      <c r="N930" s="5" t="s">
        <v>74</v>
      </c>
      <c r="O930" s="5">
        <v>12</v>
      </c>
    </row>
    <row r="931" spans="1:15" x14ac:dyDescent="0.2">
      <c r="A931" s="5" t="s">
        <v>3440</v>
      </c>
      <c r="B931" s="5" t="s">
        <v>3441</v>
      </c>
      <c r="C931" s="5">
        <v>60</v>
      </c>
      <c r="D931" s="5" t="s">
        <v>17</v>
      </c>
      <c r="E931" s="5" t="s">
        <v>3442</v>
      </c>
      <c r="F931" s="5">
        <v>-7290</v>
      </c>
      <c r="G931" s="5" t="s">
        <v>85</v>
      </c>
      <c r="H931" s="5" t="s">
        <v>173</v>
      </c>
      <c r="I931" s="5">
        <v>92529.73</v>
      </c>
      <c r="J931" s="5" t="s">
        <v>2601</v>
      </c>
      <c r="K931" s="5" t="s">
        <v>136</v>
      </c>
      <c r="L931" s="5" t="s">
        <v>73</v>
      </c>
      <c r="M931" s="5">
        <v>3.45</v>
      </c>
      <c r="N931" s="5" t="s">
        <v>74</v>
      </c>
      <c r="O931" s="5">
        <v>20</v>
      </c>
    </row>
    <row r="932" spans="1:15" x14ac:dyDescent="0.2">
      <c r="A932" s="5" t="s">
        <v>3443</v>
      </c>
      <c r="B932" s="5" t="s">
        <v>3444</v>
      </c>
      <c r="C932" s="5">
        <v>24</v>
      </c>
      <c r="D932" s="5" t="s">
        <v>27</v>
      </c>
      <c r="E932" s="5" t="s">
        <v>3445</v>
      </c>
      <c r="F932" s="5">
        <v>-6625</v>
      </c>
      <c r="G932" s="5" t="s">
        <v>45</v>
      </c>
      <c r="H932" s="5" t="s">
        <v>79</v>
      </c>
      <c r="I932" s="5">
        <v>67547.95</v>
      </c>
      <c r="J932" s="5" t="s">
        <v>3446</v>
      </c>
      <c r="K932" s="5" t="s">
        <v>47</v>
      </c>
      <c r="L932" s="5" t="s">
        <v>32</v>
      </c>
      <c r="M932" s="5">
        <v>4.5</v>
      </c>
      <c r="N932" s="5" t="s">
        <v>41</v>
      </c>
      <c r="O932" s="5">
        <v>13</v>
      </c>
    </row>
    <row r="933" spans="1:15" x14ac:dyDescent="0.2">
      <c r="A933" s="5" t="s">
        <v>3447</v>
      </c>
      <c r="B933" s="5" t="s">
        <v>3448</v>
      </c>
      <c r="C933" s="5">
        <v>40</v>
      </c>
      <c r="D933" s="5" t="s">
        <v>27</v>
      </c>
      <c r="E933" s="5" t="s">
        <v>3449</v>
      </c>
      <c r="F933" s="5">
        <v>-9610</v>
      </c>
      <c r="G933" s="5" t="s">
        <v>29</v>
      </c>
      <c r="H933" s="5" t="s">
        <v>20</v>
      </c>
      <c r="I933" s="5">
        <v>114927.79</v>
      </c>
      <c r="J933" s="5" t="s">
        <v>3450</v>
      </c>
      <c r="K933" s="5" t="s">
        <v>47</v>
      </c>
      <c r="L933" s="5" t="s">
        <v>56</v>
      </c>
      <c r="M933" s="5">
        <v>1.74</v>
      </c>
      <c r="N933" s="5" t="s">
        <v>57</v>
      </c>
      <c r="O933" s="5">
        <v>37</v>
      </c>
    </row>
    <row r="934" spans="1:15" x14ac:dyDescent="0.2">
      <c r="A934" s="5" t="s">
        <v>3451</v>
      </c>
      <c r="B934" s="5" t="s">
        <v>3272</v>
      </c>
      <c r="C934" s="5">
        <v>58</v>
      </c>
      <c r="D934" s="5" t="s">
        <v>50</v>
      </c>
      <c r="E934" s="5" t="s">
        <v>3452</v>
      </c>
      <c r="F934" s="5">
        <v>-8252</v>
      </c>
      <c r="G934" s="5" t="s">
        <v>116</v>
      </c>
      <c r="H934" s="5" t="s">
        <v>66</v>
      </c>
      <c r="I934" s="5">
        <v>88683.13</v>
      </c>
      <c r="J934" s="5" t="s">
        <v>3219</v>
      </c>
      <c r="K934" s="5" t="s">
        <v>62</v>
      </c>
      <c r="L934" s="5" t="s">
        <v>73</v>
      </c>
      <c r="M934" s="5">
        <v>1.31</v>
      </c>
      <c r="N934" s="5" t="s">
        <v>24</v>
      </c>
      <c r="O934" s="5">
        <v>20</v>
      </c>
    </row>
    <row r="935" spans="1:15" x14ac:dyDescent="0.2">
      <c r="A935" s="5" t="s">
        <v>3453</v>
      </c>
      <c r="B935" s="5" t="s">
        <v>3454</v>
      </c>
      <c r="C935" s="5">
        <v>56</v>
      </c>
      <c r="D935" s="5" t="s">
        <v>17</v>
      </c>
      <c r="E935" s="5" t="s">
        <v>3455</v>
      </c>
      <c r="F935" s="5">
        <v>-10514</v>
      </c>
      <c r="G935" s="5" t="s">
        <v>94</v>
      </c>
      <c r="H935" s="5" t="s">
        <v>20</v>
      </c>
      <c r="I935" s="5">
        <v>80455.289999999994</v>
      </c>
      <c r="J935" s="5" t="s">
        <v>3456</v>
      </c>
      <c r="K935" s="5" t="s">
        <v>127</v>
      </c>
      <c r="L935" s="5" t="s">
        <v>32</v>
      </c>
      <c r="M935" s="5">
        <v>3.88</v>
      </c>
      <c r="N935" s="5" t="s">
        <v>57</v>
      </c>
      <c r="O935" s="5">
        <v>14</v>
      </c>
    </row>
    <row r="936" spans="1:15" x14ac:dyDescent="0.2">
      <c r="A936" s="5" t="s">
        <v>3457</v>
      </c>
      <c r="B936" s="5" t="s">
        <v>3458</v>
      </c>
      <c r="C936" s="5">
        <v>58</v>
      </c>
      <c r="D936" s="5" t="s">
        <v>27</v>
      </c>
      <c r="E936" s="5" t="s">
        <v>3459</v>
      </c>
      <c r="F936" s="5">
        <v>-10525</v>
      </c>
      <c r="G936" s="5" t="s">
        <v>52</v>
      </c>
      <c r="H936" s="5" t="s">
        <v>66</v>
      </c>
      <c r="I936" s="5">
        <v>44375.38</v>
      </c>
      <c r="J936" s="5" t="s">
        <v>1576</v>
      </c>
      <c r="K936" s="5" t="s">
        <v>22</v>
      </c>
      <c r="L936" s="5" t="s">
        <v>56</v>
      </c>
      <c r="M936" s="5">
        <v>3.24</v>
      </c>
      <c r="N936" s="5" t="s">
        <v>74</v>
      </c>
      <c r="O936" s="5">
        <v>22</v>
      </c>
    </row>
    <row r="937" spans="1:15" x14ac:dyDescent="0.2">
      <c r="A937" s="5" t="s">
        <v>3460</v>
      </c>
      <c r="B937" s="5" t="s">
        <v>3241</v>
      </c>
      <c r="C937" s="5">
        <v>31</v>
      </c>
      <c r="D937" s="5" t="s">
        <v>27</v>
      </c>
      <c r="E937" s="5" t="s">
        <v>3461</v>
      </c>
      <c r="F937" s="5">
        <v>-6250</v>
      </c>
      <c r="G937" s="5" t="s">
        <v>52</v>
      </c>
      <c r="H937" s="5" t="s">
        <v>194</v>
      </c>
      <c r="I937" s="5">
        <v>172365.91</v>
      </c>
      <c r="J937" s="5" t="s">
        <v>1677</v>
      </c>
      <c r="K937" s="5" t="s">
        <v>22</v>
      </c>
      <c r="L937" s="5" t="s">
        <v>56</v>
      </c>
      <c r="M937" s="5">
        <v>2.72</v>
      </c>
      <c r="N937" s="5" t="s">
        <v>24</v>
      </c>
      <c r="O937" s="5">
        <v>25</v>
      </c>
    </row>
    <row r="938" spans="1:15" x14ac:dyDescent="0.2">
      <c r="A938" s="5" t="s">
        <v>3462</v>
      </c>
      <c r="B938" s="5" t="s">
        <v>3463</v>
      </c>
      <c r="C938" s="5">
        <v>50</v>
      </c>
      <c r="D938" s="5" t="s">
        <v>50</v>
      </c>
      <c r="E938" s="5" t="s">
        <v>3464</v>
      </c>
      <c r="F938" s="5">
        <v>-7693</v>
      </c>
      <c r="G938" s="5" t="s">
        <v>37</v>
      </c>
      <c r="H938" s="5" t="s">
        <v>30</v>
      </c>
      <c r="I938" s="5">
        <v>117629.32</v>
      </c>
      <c r="J938" s="5" t="s">
        <v>3465</v>
      </c>
      <c r="K938" s="5" t="s">
        <v>118</v>
      </c>
      <c r="L938" s="5" t="s">
        <v>56</v>
      </c>
      <c r="M938" s="5">
        <v>1.58</v>
      </c>
      <c r="N938" s="5" t="s">
        <v>57</v>
      </c>
      <c r="O938" s="5">
        <v>37</v>
      </c>
    </row>
    <row r="939" spans="1:15" x14ac:dyDescent="0.2">
      <c r="A939" s="5" t="s">
        <v>3466</v>
      </c>
      <c r="B939" s="5" t="s">
        <v>3467</v>
      </c>
      <c r="C939" s="5">
        <v>61</v>
      </c>
      <c r="D939" s="5" t="s">
        <v>27</v>
      </c>
      <c r="E939" s="5" t="s">
        <v>3468</v>
      </c>
      <c r="F939" s="5">
        <v>-4397</v>
      </c>
      <c r="G939" s="5" t="s">
        <v>19</v>
      </c>
      <c r="H939" s="5" t="s">
        <v>38</v>
      </c>
      <c r="I939" s="5">
        <v>44226.17</v>
      </c>
      <c r="J939" s="5" t="s">
        <v>1543</v>
      </c>
      <c r="K939" s="5" t="s">
        <v>55</v>
      </c>
      <c r="L939" s="5" t="s">
        <v>32</v>
      </c>
      <c r="M939" s="5">
        <v>2</v>
      </c>
      <c r="N939" s="5" t="s">
        <v>57</v>
      </c>
      <c r="O939" s="5">
        <v>11</v>
      </c>
    </row>
    <row r="940" spans="1:15" x14ac:dyDescent="0.2">
      <c r="A940" s="5" t="s">
        <v>3469</v>
      </c>
      <c r="B940" s="5" t="s">
        <v>3470</v>
      </c>
      <c r="C940" s="5">
        <v>63</v>
      </c>
      <c r="D940" s="5" t="s">
        <v>50</v>
      </c>
      <c r="E940" s="5" t="s">
        <v>3471</v>
      </c>
      <c r="F940" s="5">
        <v>-3219</v>
      </c>
      <c r="G940" s="5" t="s">
        <v>19</v>
      </c>
      <c r="H940" s="5" t="s">
        <v>66</v>
      </c>
      <c r="I940" s="5">
        <v>118230.42</v>
      </c>
      <c r="J940" s="5" t="s">
        <v>3472</v>
      </c>
      <c r="K940" s="5" t="s">
        <v>104</v>
      </c>
      <c r="L940" s="5" t="s">
        <v>56</v>
      </c>
      <c r="M940" s="5">
        <v>2.5299999999999998</v>
      </c>
      <c r="N940" s="5" t="s">
        <v>41</v>
      </c>
      <c r="O940" s="5">
        <v>8</v>
      </c>
    </row>
    <row r="941" spans="1:15" x14ac:dyDescent="0.2">
      <c r="A941" s="5" t="s">
        <v>3473</v>
      </c>
      <c r="B941" s="5" t="s">
        <v>1083</v>
      </c>
      <c r="C941" s="5">
        <v>28</v>
      </c>
      <c r="D941" s="5" t="s">
        <v>50</v>
      </c>
      <c r="E941" s="5" t="s">
        <v>3474</v>
      </c>
      <c r="F941" s="5">
        <v>-9255</v>
      </c>
      <c r="G941" s="5" t="s">
        <v>116</v>
      </c>
      <c r="H941" s="5" t="s">
        <v>79</v>
      </c>
      <c r="I941" s="5">
        <v>48156.5</v>
      </c>
      <c r="J941" s="5" t="s">
        <v>3475</v>
      </c>
      <c r="K941" s="5" t="s">
        <v>104</v>
      </c>
      <c r="L941" s="5" t="s">
        <v>32</v>
      </c>
      <c r="M941" s="5">
        <v>1.91</v>
      </c>
      <c r="N941" s="5" t="s">
        <v>74</v>
      </c>
      <c r="O941" s="5">
        <v>21</v>
      </c>
    </row>
    <row r="942" spans="1:15" x14ac:dyDescent="0.2">
      <c r="A942" s="5" t="s">
        <v>3476</v>
      </c>
      <c r="B942" s="5" t="s">
        <v>3477</v>
      </c>
      <c r="C942" s="5">
        <v>28</v>
      </c>
      <c r="D942" s="5" t="s">
        <v>17</v>
      </c>
      <c r="E942" s="5" t="s">
        <v>3478</v>
      </c>
      <c r="F942" s="5">
        <v>-2936</v>
      </c>
      <c r="G942" s="5" t="s">
        <v>85</v>
      </c>
      <c r="H942" s="5" t="s">
        <v>144</v>
      </c>
      <c r="I942" s="5">
        <v>133992.95999999999</v>
      </c>
      <c r="J942" s="5" t="s">
        <v>1715</v>
      </c>
      <c r="K942" s="5" t="s">
        <v>55</v>
      </c>
      <c r="L942" s="5" t="s">
        <v>23</v>
      </c>
      <c r="M942" s="5">
        <v>4.8499999999999996</v>
      </c>
      <c r="N942" s="5" t="s">
        <v>57</v>
      </c>
      <c r="O942" s="5">
        <v>0</v>
      </c>
    </row>
    <row r="943" spans="1:15" x14ac:dyDescent="0.2">
      <c r="A943" s="5" t="s">
        <v>3479</v>
      </c>
      <c r="B943" s="5" t="s">
        <v>2741</v>
      </c>
      <c r="C943" s="5">
        <v>46</v>
      </c>
      <c r="D943" s="5" t="s">
        <v>50</v>
      </c>
      <c r="E943" s="5" t="s">
        <v>3480</v>
      </c>
      <c r="F943" s="5">
        <v>-8597</v>
      </c>
      <c r="G943" s="5" t="s">
        <v>19</v>
      </c>
      <c r="H943" s="5" t="s">
        <v>53</v>
      </c>
      <c r="I943" s="5">
        <v>62329.9</v>
      </c>
      <c r="J943" s="5" t="s">
        <v>262</v>
      </c>
      <c r="K943" s="5" t="s">
        <v>40</v>
      </c>
      <c r="L943" s="5" t="s">
        <v>32</v>
      </c>
      <c r="M943" s="5">
        <v>3.14</v>
      </c>
      <c r="N943" s="5" t="s">
        <v>33</v>
      </c>
      <c r="O943" s="5">
        <v>6</v>
      </c>
    </row>
    <row r="944" spans="1:15" x14ac:dyDescent="0.2">
      <c r="A944" s="5" t="s">
        <v>3481</v>
      </c>
      <c r="B944" s="5" t="s">
        <v>3482</v>
      </c>
      <c r="C944" s="5">
        <v>60</v>
      </c>
      <c r="D944" s="5" t="s">
        <v>50</v>
      </c>
      <c r="E944" s="5" t="s">
        <v>3483</v>
      </c>
      <c r="F944" s="5">
        <v>-4839</v>
      </c>
      <c r="G944" s="5" t="s">
        <v>85</v>
      </c>
      <c r="H944" s="5" t="s">
        <v>53</v>
      </c>
      <c r="I944" s="5">
        <v>153082.41</v>
      </c>
      <c r="J944" s="5" t="s">
        <v>523</v>
      </c>
      <c r="K944" s="5" t="s">
        <v>22</v>
      </c>
      <c r="L944" s="5" t="s">
        <v>23</v>
      </c>
      <c r="M944" s="5">
        <v>4.74</v>
      </c>
      <c r="N944" s="5" t="s">
        <v>74</v>
      </c>
      <c r="O944" s="5">
        <v>19</v>
      </c>
    </row>
    <row r="945" spans="1:15" x14ac:dyDescent="0.2">
      <c r="A945" s="5" t="s">
        <v>3484</v>
      </c>
      <c r="B945" s="5" t="s">
        <v>3485</v>
      </c>
      <c r="C945" s="5">
        <v>44</v>
      </c>
      <c r="D945" s="5" t="s">
        <v>17</v>
      </c>
      <c r="E945" s="5" t="s">
        <v>3486</v>
      </c>
      <c r="F945" s="5">
        <v>-5175</v>
      </c>
      <c r="G945" s="5" t="s">
        <v>19</v>
      </c>
      <c r="H945" s="5" t="s">
        <v>79</v>
      </c>
      <c r="I945" s="5">
        <v>63008.160000000003</v>
      </c>
      <c r="J945" s="5" t="s">
        <v>3487</v>
      </c>
      <c r="K945" s="5" t="s">
        <v>127</v>
      </c>
      <c r="L945" s="5" t="s">
        <v>73</v>
      </c>
      <c r="M945" s="5">
        <v>4.75</v>
      </c>
      <c r="N945" s="5" t="s">
        <v>57</v>
      </c>
      <c r="O945" s="5">
        <v>24</v>
      </c>
    </row>
    <row r="946" spans="1:15" x14ac:dyDescent="0.2">
      <c r="A946" s="5" t="s">
        <v>3488</v>
      </c>
      <c r="B946" s="5" t="s">
        <v>3489</v>
      </c>
      <c r="C946" s="5">
        <v>64</v>
      </c>
      <c r="D946" s="5" t="s">
        <v>17</v>
      </c>
      <c r="E946" s="5" t="s">
        <v>3490</v>
      </c>
      <c r="F946" s="5">
        <v>-7888</v>
      </c>
      <c r="G946" s="5" t="s">
        <v>78</v>
      </c>
      <c r="H946" s="5" t="s">
        <v>30</v>
      </c>
      <c r="I946" s="5">
        <v>174256.12</v>
      </c>
      <c r="J946" s="5" t="s">
        <v>1304</v>
      </c>
      <c r="K946" s="5" t="s">
        <v>47</v>
      </c>
      <c r="L946" s="5" t="s">
        <v>56</v>
      </c>
      <c r="M946" s="5">
        <v>1.17</v>
      </c>
      <c r="N946" s="5" t="s">
        <v>74</v>
      </c>
      <c r="O946" s="5">
        <v>30</v>
      </c>
    </row>
    <row r="947" spans="1:15" x14ac:dyDescent="0.2">
      <c r="A947" s="5" t="s">
        <v>3491</v>
      </c>
      <c r="B947" s="5" t="s">
        <v>3367</v>
      </c>
      <c r="C947" s="5">
        <v>59</v>
      </c>
      <c r="D947" s="5" t="s">
        <v>27</v>
      </c>
      <c r="E947" s="5" t="s">
        <v>3492</v>
      </c>
      <c r="F947" s="5">
        <v>-7322</v>
      </c>
      <c r="G947" s="5" t="s">
        <v>85</v>
      </c>
      <c r="H947" s="5" t="s">
        <v>38</v>
      </c>
      <c r="I947" s="5">
        <v>118387.58</v>
      </c>
      <c r="J947" s="5" t="s">
        <v>3493</v>
      </c>
      <c r="K947" s="5" t="s">
        <v>118</v>
      </c>
      <c r="L947" s="5" t="s">
        <v>56</v>
      </c>
      <c r="M947" s="5">
        <v>4.03</v>
      </c>
      <c r="N947" s="5" t="s">
        <v>24</v>
      </c>
      <c r="O947" s="5">
        <v>18</v>
      </c>
    </row>
    <row r="948" spans="1:15" x14ac:dyDescent="0.2">
      <c r="A948" s="5" t="s">
        <v>3494</v>
      </c>
      <c r="B948" s="5" t="s">
        <v>3495</v>
      </c>
      <c r="C948" s="5">
        <v>50</v>
      </c>
      <c r="D948" s="5" t="s">
        <v>27</v>
      </c>
      <c r="E948" s="5" t="s">
        <v>3496</v>
      </c>
      <c r="F948" s="5">
        <v>-8999</v>
      </c>
      <c r="G948" s="5" t="s">
        <v>29</v>
      </c>
      <c r="H948" s="5" t="s">
        <v>66</v>
      </c>
      <c r="I948" s="5">
        <v>46946.39</v>
      </c>
      <c r="J948" s="5" t="s">
        <v>3497</v>
      </c>
      <c r="K948" s="5" t="s">
        <v>40</v>
      </c>
      <c r="L948" s="5" t="s">
        <v>23</v>
      </c>
      <c r="M948" s="5">
        <v>2.29</v>
      </c>
      <c r="N948" s="5" t="s">
        <v>41</v>
      </c>
      <c r="O948" s="5">
        <v>39</v>
      </c>
    </row>
    <row r="949" spans="1:15" x14ac:dyDescent="0.2">
      <c r="A949" s="5" t="s">
        <v>3498</v>
      </c>
      <c r="B949" s="5" t="s">
        <v>3499</v>
      </c>
      <c r="C949" s="5">
        <v>53</v>
      </c>
      <c r="D949" s="5" t="s">
        <v>50</v>
      </c>
      <c r="E949" s="5" t="s">
        <v>3500</v>
      </c>
      <c r="F949" s="5">
        <v>-3617</v>
      </c>
      <c r="G949" s="5" t="s">
        <v>85</v>
      </c>
      <c r="H949" s="5" t="s">
        <v>144</v>
      </c>
      <c r="I949" s="5">
        <v>62271.44</v>
      </c>
      <c r="J949" s="5" t="s">
        <v>1075</v>
      </c>
      <c r="K949" s="5" t="s">
        <v>81</v>
      </c>
      <c r="L949" s="5" t="s">
        <v>32</v>
      </c>
      <c r="M949" s="5">
        <v>3.56</v>
      </c>
      <c r="N949" s="5" t="s">
        <v>74</v>
      </c>
      <c r="O949" s="5">
        <v>34</v>
      </c>
    </row>
    <row r="950" spans="1:15" x14ac:dyDescent="0.2">
      <c r="A950" s="5" t="s">
        <v>3501</v>
      </c>
      <c r="B950" s="5" t="s">
        <v>3502</v>
      </c>
      <c r="C950" s="5">
        <v>41</v>
      </c>
      <c r="D950" s="5" t="s">
        <v>50</v>
      </c>
      <c r="E950" s="5" t="s">
        <v>3503</v>
      </c>
      <c r="F950" s="5">
        <v>-3068</v>
      </c>
      <c r="G950" s="5" t="s">
        <v>29</v>
      </c>
      <c r="H950" s="5" t="s">
        <v>20</v>
      </c>
      <c r="I950" s="5">
        <v>110977.74</v>
      </c>
      <c r="J950" s="5" t="s">
        <v>3504</v>
      </c>
      <c r="K950" s="5" t="s">
        <v>118</v>
      </c>
      <c r="L950" s="5" t="s">
        <v>73</v>
      </c>
      <c r="M950" s="5">
        <v>3.72</v>
      </c>
      <c r="N950" s="5" t="s">
        <v>74</v>
      </c>
      <c r="O950" s="5">
        <v>13</v>
      </c>
    </row>
    <row r="951" spans="1:15" x14ac:dyDescent="0.2">
      <c r="A951" s="5" t="s">
        <v>3505</v>
      </c>
      <c r="B951" s="5" t="s">
        <v>3506</v>
      </c>
      <c r="C951" s="5">
        <v>33</v>
      </c>
      <c r="D951" s="5" t="s">
        <v>27</v>
      </c>
      <c r="E951" s="5" t="s">
        <v>3507</v>
      </c>
      <c r="F951" s="5">
        <v>-5035</v>
      </c>
      <c r="G951" s="5" t="s">
        <v>94</v>
      </c>
      <c r="H951" s="5" t="s">
        <v>30</v>
      </c>
      <c r="I951" s="5">
        <v>117816.07</v>
      </c>
      <c r="J951" s="5" t="s">
        <v>3508</v>
      </c>
      <c r="K951" s="5" t="s">
        <v>22</v>
      </c>
      <c r="L951" s="5" t="s">
        <v>23</v>
      </c>
      <c r="M951" s="5">
        <v>4.6900000000000004</v>
      </c>
      <c r="N951" s="5" t="s">
        <v>24</v>
      </c>
      <c r="O951" s="5">
        <v>7</v>
      </c>
    </row>
    <row r="952" spans="1:15" x14ac:dyDescent="0.2">
      <c r="A952" s="5" t="s">
        <v>3509</v>
      </c>
      <c r="B952" s="5" t="s">
        <v>2823</v>
      </c>
      <c r="C952" s="5">
        <v>37</v>
      </c>
      <c r="D952" s="5" t="s">
        <v>17</v>
      </c>
      <c r="E952" s="5" t="s">
        <v>3510</v>
      </c>
      <c r="F952" s="5">
        <v>-5620</v>
      </c>
      <c r="G952" s="5" t="s">
        <v>37</v>
      </c>
      <c r="H952" s="5" t="s">
        <v>66</v>
      </c>
      <c r="I952" s="5">
        <v>41489.730000000003</v>
      </c>
      <c r="J952" s="5" t="s">
        <v>3511</v>
      </c>
      <c r="K952" s="5" t="s">
        <v>127</v>
      </c>
      <c r="L952" s="5" t="s">
        <v>32</v>
      </c>
      <c r="M952" s="5">
        <v>3.49</v>
      </c>
      <c r="N952" s="5" t="s">
        <v>33</v>
      </c>
      <c r="O952" s="5">
        <v>27</v>
      </c>
    </row>
    <row r="953" spans="1:15" x14ac:dyDescent="0.2">
      <c r="A953" s="5" t="s">
        <v>3512</v>
      </c>
      <c r="B953" s="5" t="s">
        <v>3513</v>
      </c>
      <c r="C953" s="5">
        <v>62</v>
      </c>
      <c r="D953" s="5" t="s">
        <v>50</v>
      </c>
      <c r="E953" s="5" t="s">
        <v>3514</v>
      </c>
      <c r="F953" s="5">
        <v>-7188</v>
      </c>
      <c r="G953" s="5" t="s">
        <v>29</v>
      </c>
      <c r="H953" s="5" t="s">
        <v>144</v>
      </c>
      <c r="I953" s="5">
        <v>95303.67</v>
      </c>
      <c r="J953" s="5" t="s">
        <v>1543</v>
      </c>
      <c r="K953" s="5" t="s">
        <v>104</v>
      </c>
      <c r="L953" s="5" t="s">
        <v>73</v>
      </c>
      <c r="M953" s="5">
        <v>4.37</v>
      </c>
      <c r="N953" s="5" t="s">
        <v>24</v>
      </c>
      <c r="O953" s="5">
        <v>31</v>
      </c>
    </row>
    <row r="954" spans="1:15" x14ac:dyDescent="0.2">
      <c r="A954" s="5" t="s">
        <v>3515</v>
      </c>
      <c r="B954" s="5" t="s">
        <v>3516</v>
      </c>
      <c r="C954" s="5">
        <v>22</v>
      </c>
      <c r="D954" s="5" t="s">
        <v>17</v>
      </c>
      <c r="E954" s="5" t="s">
        <v>3517</v>
      </c>
      <c r="F954" s="5">
        <v>-9103</v>
      </c>
      <c r="G954" s="5" t="s">
        <v>78</v>
      </c>
      <c r="H954" s="5" t="s">
        <v>30</v>
      </c>
      <c r="I954" s="5">
        <v>45226.03</v>
      </c>
      <c r="J954" s="5" t="s">
        <v>2133</v>
      </c>
      <c r="K954" s="5" t="s">
        <v>136</v>
      </c>
      <c r="L954" s="5" t="s">
        <v>32</v>
      </c>
      <c r="M954" s="5">
        <v>4.6100000000000003</v>
      </c>
      <c r="N954" s="5" t="s">
        <v>41</v>
      </c>
      <c r="O954" s="5">
        <v>4</v>
      </c>
    </row>
    <row r="955" spans="1:15" x14ac:dyDescent="0.2">
      <c r="A955" s="5" t="s">
        <v>3518</v>
      </c>
      <c r="B955" s="5" t="s">
        <v>693</v>
      </c>
      <c r="C955" s="5">
        <v>42</v>
      </c>
      <c r="D955" s="5" t="s">
        <v>27</v>
      </c>
      <c r="E955" s="5" t="s">
        <v>3519</v>
      </c>
      <c r="F955" s="5">
        <v>-8782</v>
      </c>
      <c r="G955" s="5" t="s">
        <v>116</v>
      </c>
      <c r="H955" s="5" t="s">
        <v>20</v>
      </c>
      <c r="I955" s="5">
        <v>76533.649999999994</v>
      </c>
      <c r="J955" s="5" t="s">
        <v>3520</v>
      </c>
      <c r="K955" s="5" t="s">
        <v>127</v>
      </c>
      <c r="L955" s="5" t="s">
        <v>73</v>
      </c>
      <c r="M955" s="5">
        <v>1.43</v>
      </c>
      <c r="N955" s="5" t="s">
        <v>74</v>
      </c>
      <c r="O955" s="5">
        <v>25</v>
      </c>
    </row>
    <row r="956" spans="1:15" x14ac:dyDescent="0.2">
      <c r="A956" s="5" t="s">
        <v>3521</v>
      </c>
      <c r="B956" s="5" t="s">
        <v>1956</v>
      </c>
      <c r="C956" s="5">
        <v>57</v>
      </c>
      <c r="D956" s="5" t="s">
        <v>50</v>
      </c>
      <c r="E956" s="5" t="s">
        <v>3522</v>
      </c>
      <c r="F956" s="5">
        <v>-2543</v>
      </c>
      <c r="G956" s="5" t="s">
        <v>94</v>
      </c>
      <c r="H956" s="5" t="s">
        <v>79</v>
      </c>
      <c r="I956" s="5">
        <v>50854.86</v>
      </c>
      <c r="J956" s="5" t="s">
        <v>3523</v>
      </c>
      <c r="K956" s="5" t="s">
        <v>22</v>
      </c>
      <c r="L956" s="5" t="s">
        <v>56</v>
      </c>
      <c r="M956" s="5">
        <v>1.74</v>
      </c>
      <c r="N956" s="5" t="s">
        <v>74</v>
      </c>
      <c r="O956" s="5">
        <v>15</v>
      </c>
    </row>
    <row r="957" spans="1:15" x14ac:dyDescent="0.2">
      <c r="A957" s="5" t="s">
        <v>3524</v>
      </c>
      <c r="B957" s="5" t="s">
        <v>3525</v>
      </c>
      <c r="C957" s="5">
        <v>45</v>
      </c>
      <c r="D957" s="5" t="s">
        <v>50</v>
      </c>
      <c r="E957" s="5" t="s">
        <v>3526</v>
      </c>
      <c r="F957" s="5">
        <v>-2569</v>
      </c>
      <c r="G957" s="5" t="s">
        <v>85</v>
      </c>
      <c r="H957" s="5" t="s">
        <v>30</v>
      </c>
      <c r="I957" s="5">
        <v>146439.64000000001</v>
      </c>
      <c r="J957" s="5" t="s">
        <v>734</v>
      </c>
      <c r="K957" s="5" t="s">
        <v>62</v>
      </c>
      <c r="L957" s="5" t="s">
        <v>23</v>
      </c>
      <c r="M957" s="5">
        <v>3.28</v>
      </c>
      <c r="N957" s="5" t="s">
        <v>24</v>
      </c>
      <c r="O957" s="5">
        <v>21</v>
      </c>
    </row>
    <row r="958" spans="1:15" x14ac:dyDescent="0.2">
      <c r="A958" s="5" t="s">
        <v>3527</v>
      </c>
      <c r="B958" s="5" t="s">
        <v>1667</v>
      </c>
      <c r="C958" s="5">
        <v>44</v>
      </c>
      <c r="D958" s="5" t="s">
        <v>50</v>
      </c>
      <c r="E958" s="5" t="s">
        <v>3528</v>
      </c>
      <c r="F958" s="5">
        <v>-8426</v>
      </c>
      <c r="G958" s="5" t="s">
        <v>29</v>
      </c>
      <c r="H958" s="5" t="s">
        <v>53</v>
      </c>
      <c r="I958" s="5">
        <v>172289.09</v>
      </c>
      <c r="J958" s="5" t="s">
        <v>3529</v>
      </c>
      <c r="K958" s="5" t="s">
        <v>136</v>
      </c>
      <c r="L958" s="5" t="s">
        <v>32</v>
      </c>
      <c r="M958" s="5">
        <v>1.74</v>
      </c>
      <c r="N958" s="5" t="s">
        <v>24</v>
      </c>
      <c r="O958" s="5">
        <v>21</v>
      </c>
    </row>
    <row r="959" spans="1:15" x14ac:dyDescent="0.2">
      <c r="A959" s="5" t="s">
        <v>3530</v>
      </c>
      <c r="B959" s="5" t="s">
        <v>3531</v>
      </c>
      <c r="C959" s="5">
        <v>50</v>
      </c>
      <c r="D959" s="5" t="s">
        <v>27</v>
      </c>
      <c r="E959" s="5" t="s">
        <v>3532</v>
      </c>
      <c r="F959" s="5">
        <v>-6259</v>
      </c>
      <c r="G959" s="5" t="s">
        <v>52</v>
      </c>
      <c r="H959" s="5" t="s">
        <v>20</v>
      </c>
      <c r="I959" s="5">
        <v>76731.95</v>
      </c>
      <c r="J959" s="5" t="s">
        <v>2641</v>
      </c>
      <c r="K959" s="5" t="s">
        <v>55</v>
      </c>
      <c r="L959" s="5" t="s">
        <v>73</v>
      </c>
      <c r="M959" s="5">
        <v>1.23</v>
      </c>
      <c r="N959" s="5" t="s">
        <v>74</v>
      </c>
      <c r="O959" s="5">
        <v>26</v>
      </c>
    </row>
    <row r="960" spans="1:15" x14ac:dyDescent="0.2">
      <c r="A960" s="5" t="s">
        <v>3533</v>
      </c>
      <c r="B960" s="5" t="s">
        <v>3534</v>
      </c>
      <c r="C960" s="5">
        <v>23</v>
      </c>
      <c r="D960" s="5" t="s">
        <v>17</v>
      </c>
      <c r="E960" s="5" t="s">
        <v>3535</v>
      </c>
      <c r="F960" s="5">
        <v>-7483</v>
      </c>
      <c r="G960" s="5" t="s">
        <v>37</v>
      </c>
      <c r="H960" s="5" t="s">
        <v>144</v>
      </c>
      <c r="I960" s="5">
        <v>55805.54</v>
      </c>
      <c r="J960" s="5" t="s">
        <v>3536</v>
      </c>
      <c r="K960" s="5" t="s">
        <v>47</v>
      </c>
      <c r="L960" s="5" t="s">
        <v>23</v>
      </c>
      <c r="M960" s="5">
        <v>2.52</v>
      </c>
      <c r="N960" s="5" t="s">
        <v>57</v>
      </c>
      <c r="O960" s="5">
        <v>3</v>
      </c>
    </row>
    <row r="961" spans="1:15" x14ac:dyDescent="0.2">
      <c r="A961" s="5" t="s">
        <v>3537</v>
      </c>
      <c r="B961" s="5" t="s">
        <v>2008</v>
      </c>
      <c r="C961" s="5">
        <v>58</v>
      </c>
      <c r="D961" s="5" t="s">
        <v>27</v>
      </c>
      <c r="E961" s="5" t="s">
        <v>3538</v>
      </c>
      <c r="F961" s="5">
        <v>-3298</v>
      </c>
      <c r="G961" s="5" t="s">
        <v>52</v>
      </c>
      <c r="H961" s="5" t="s">
        <v>20</v>
      </c>
      <c r="I961" s="5">
        <v>45718.98</v>
      </c>
      <c r="J961" s="5" t="s">
        <v>3539</v>
      </c>
      <c r="K961" s="5" t="s">
        <v>40</v>
      </c>
      <c r="L961" s="5" t="s">
        <v>56</v>
      </c>
      <c r="M961" s="5">
        <v>2.13</v>
      </c>
      <c r="N961" s="5" t="s">
        <v>57</v>
      </c>
      <c r="O961" s="5">
        <v>24</v>
      </c>
    </row>
    <row r="962" spans="1:15" x14ac:dyDescent="0.2">
      <c r="A962" s="5" t="s">
        <v>3540</v>
      </c>
      <c r="B962" s="5" t="s">
        <v>2334</v>
      </c>
      <c r="C962" s="5">
        <v>37</v>
      </c>
      <c r="D962" s="5" t="s">
        <v>17</v>
      </c>
      <c r="E962" s="5" t="s">
        <v>3541</v>
      </c>
      <c r="F962" s="5">
        <v>-7836</v>
      </c>
      <c r="G962" s="5" t="s">
        <v>94</v>
      </c>
      <c r="H962" s="5" t="s">
        <v>79</v>
      </c>
      <c r="I962" s="5">
        <v>168316.85</v>
      </c>
      <c r="J962" s="5" t="s">
        <v>3542</v>
      </c>
      <c r="K962" s="5" t="s">
        <v>40</v>
      </c>
      <c r="L962" s="5" t="s">
        <v>73</v>
      </c>
      <c r="M962" s="5">
        <v>1.9</v>
      </c>
      <c r="N962" s="5" t="s">
        <v>33</v>
      </c>
      <c r="O962" s="5">
        <v>40</v>
      </c>
    </row>
    <row r="963" spans="1:15" x14ac:dyDescent="0.2">
      <c r="A963" s="5" t="s">
        <v>3543</v>
      </c>
      <c r="B963" s="5" t="s">
        <v>3544</v>
      </c>
      <c r="C963" s="5">
        <v>46</v>
      </c>
      <c r="D963" s="5" t="s">
        <v>50</v>
      </c>
      <c r="E963" s="5" t="s">
        <v>3545</v>
      </c>
      <c r="F963" s="5">
        <v>-2775</v>
      </c>
      <c r="G963" s="5" t="s">
        <v>29</v>
      </c>
      <c r="H963" s="5" t="s">
        <v>194</v>
      </c>
      <c r="I963" s="5">
        <v>55877.65</v>
      </c>
      <c r="J963" s="5" t="s">
        <v>3546</v>
      </c>
      <c r="K963" s="5" t="s">
        <v>104</v>
      </c>
      <c r="L963" s="5" t="s">
        <v>32</v>
      </c>
      <c r="M963" s="5">
        <v>4.95</v>
      </c>
      <c r="N963" s="5" t="s">
        <v>24</v>
      </c>
      <c r="O963" s="5">
        <v>40</v>
      </c>
    </row>
    <row r="964" spans="1:15" x14ac:dyDescent="0.2">
      <c r="A964" s="5" t="s">
        <v>3547</v>
      </c>
      <c r="B964" s="5" t="s">
        <v>3548</v>
      </c>
      <c r="C964" s="5">
        <v>47</v>
      </c>
      <c r="D964" s="5" t="s">
        <v>50</v>
      </c>
      <c r="E964" s="5" t="s">
        <v>3549</v>
      </c>
      <c r="F964" s="5">
        <v>-9931</v>
      </c>
      <c r="G964" s="5" t="s">
        <v>94</v>
      </c>
      <c r="H964" s="5" t="s">
        <v>66</v>
      </c>
      <c r="I964" s="5">
        <v>102209.99</v>
      </c>
      <c r="J964" s="5" t="s">
        <v>3550</v>
      </c>
      <c r="K964" s="5" t="s">
        <v>62</v>
      </c>
      <c r="L964" s="5" t="s">
        <v>56</v>
      </c>
      <c r="M964" s="5">
        <v>1.53</v>
      </c>
      <c r="N964" s="5" t="s">
        <v>57</v>
      </c>
      <c r="O964" s="5">
        <v>13</v>
      </c>
    </row>
    <row r="965" spans="1:15" x14ac:dyDescent="0.2">
      <c r="A965" s="5" t="s">
        <v>3551</v>
      </c>
      <c r="B965" s="5" t="s">
        <v>2337</v>
      </c>
      <c r="C965" s="5">
        <v>34</v>
      </c>
      <c r="D965" s="5" t="s">
        <v>17</v>
      </c>
      <c r="E965" s="5" t="s">
        <v>3552</v>
      </c>
      <c r="F965" s="5">
        <v>-8674</v>
      </c>
      <c r="G965" s="5" t="s">
        <v>94</v>
      </c>
      <c r="H965" s="5" t="s">
        <v>20</v>
      </c>
      <c r="I965" s="5">
        <v>160053.60999999999</v>
      </c>
      <c r="J965" s="5" t="s">
        <v>3553</v>
      </c>
      <c r="K965" s="5" t="s">
        <v>104</v>
      </c>
      <c r="L965" s="5" t="s">
        <v>73</v>
      </c>
      <c r="M965" s="5">
        <v>3.58</v>
      </c>
      <c r="N965" s="5" t="s">
        <v>24</v>
      </c>
      <c r="O965" s="5">
        <v>25</v>
      </c>
    </row>
    <row r="966" spans="1:15" x14ac:dyDescent="0.2">
      <c r="A966" s="5" t="s">
        <v>3554</v>
      </c>
      <c r="B966" s="5" t="s">
        <v>2573</v>
      </c>
      <c r="C966" s="5">
        <v>28</v>
      </c>
      <c r="D966" s="5" t="s">
        <v>17</v>
      </c>
      <c r="E966" s="5" t="s">
        <v>3555</v>
      </c>
      <c r="F966" s="5">
        <v>-8821</v>
      </c>
      <c r="G966" s="5" t="s">
        <v>45</v>
      </c>
      <c r="H966" s="5" t="s">
        <v>30</v>
      </c>
      <c r="I966" s="5">
        <v>66490.83</v>
      </c>
      <c r="J966" s="5" t="s">
        <v>699</v>
      </c>
      <c r="K966" s="5" t="s">
        <v>55</v>
      </c>
      <c r="L966" s="5" t="s">
        <v>56</v>
      </c>
      <c r="M966" s="5">
        <v>4.75</v>
      </c>
      <c r="N966" s="5" t="s">
        <v>41</v>
      </c>
      <c r="O966" s="5">
        <v>11</v>
      </c>
    </row>
    <row r="967" spans="1:15" x14ac:dyDescent="0.2">
      <c r="A967" s="5" t="s">
        <v>3556</v>
      </c>
      <c r="B967" s="5" t="s">
        <v>3557</v>
      </c>
      <c r="C967" s="5">
        <v>35</v>
      </c>
      <c r="D967" s="5" t="s">
        <v>50</v>
      </c>
      <c r="E967" s="5" t="s">
        <v>3558</v>
      </c>
      <c r="F967" s="5">
        <v>-6636</v>
      </c>
      <c r="G967" s="5" t="s">
        <v>52</v>
      </c>
      <c r="H967" s="5" t="s">
        <v>53</v>
      </c>
      <c r="I967" s="5">
        <v>127979.53</v>
      </c>
      <c r="J967" s="5" t="s">
        <v>3559</v>
      </c>
      <c r="K967" s="5" t="s">
        <v>47</v>
      </c>
      <c r="L967" s="5" t="s">
        <v>32</v>
      </c>
      <c r="M967" s="5">
        <v>2.65</v>
      </c>
      <c r="N967" s="5" t="s">
        <v>41</v>
      </c>
      <c r="O967" s="5">
        <v>15</v>
      </c>
    </row>
    <row r="968" spans="1:15" x14ac:dyDescent="0.2">
      <c r="A968" s="5" t="s">
        <v>3560</v>
      </c>
      <c r="B968" s="5" t="s">
        <v>3561</v>
      </c>
      <c r="C968" s="5">
        <v>53</v>
      </c>
      <c r="D968" s="5" t="s">
        <v>50</v>
      </c>
      <c r="E968" s="5" t="s">
        <v>3562</v>
      </c>
      <c r="F968" s="5">
        <v>-11400</v>
      </c>
      <c r="G968" s="5" t="s">
        <v>45</v>
      </c>
      <c r="H968" s="5" t="s">
        <v>71</v>
      </c>
      <c r="I968" s="5">
        <v>149109.53</v>
      </c>
      <c r="J968" s="5" t="s">
        <v>3563</v>
      </c>
      <c r="K968" s="5" t="s">
        <v>22</v>
      </c>
      <c r="L968" s="5" t="s">
        <v>23</v>
      </c>
      <c r="M968" s="5">
        <v>4.68</v>
      </c>
      <c r="N968" s="5" t="s">
        <v>74</v>
      </c>
      <c r="O968" s="5">
        <v>21</v>
      </c>
    </row>
    <row r="969" spans="1:15" x14ac:dyDescent="0.2">
      <c r="A969" s="5" t="s">
        <v>3564</v>
      </c>
      <c r="B969" s="5" t="s">
        <v>1855</v>
      </c>
      <c r="C969" s="5">
        <v>44</v>
      </c>
      <c r="D969" s="5" t="s">
        <v>27</v>
      </c>
      <c r="E969" s="5" t="s">
        <v>3565</v>
      </c>
      <c r="F969" s="5">
        <v>-6710</v>
      </c>
      <c r="G969" s="5" t="s">
        <v>19</v>
      </c>
      <c r="H969" s="5" t="s">
        <v>173</v>
      </c>
      <c r="I969" s="5">
        <v>125368.59</v>
      </c>
      <c r="J969" s="5" t="s">
        <v>496</v>
      </c>
      <c r="K969" s="5" t="s">
        <v>127</v>
      </c>
      <c r="L969" s="5" t="s">
        <v>56</v>
      </c>
      <c r="M969" s="5">
        <v>2.9</v>
      </c>
      <c r="N969" s="5" t="s">
        <v>24</v>
      </c>
      <c r="O969" s="5">
        <v>18</v>
      </c>
    </row>
    <row r="970" spans="1:15" x14ac:dyDescent="0.2">
      <c r="A970" s="5" t="s">
        <v>3566</v>
      </c>
      <c r="B970" s="5" t="s">
        <v>3567</v>
      </c>
      <c r="C970" s="5">
        <v>57</v>
      </c>
      <c r="D970" s="5" t="s">
        <v>27</v>
      </c>
      <c r="E970" s="5" t="s">
        <v>3568</v>
      </c>
      <c r="F970" s="5">
        <v>-3831</v>
      </c>
      <c r="G970" s="5" t="s">
        <v>85</v>
      </c>
      <c r="H970" s="5" t="s">
        <v>38</v>
      </c>
      <c r="I970" s="5">
        <v>94403.58</v>
      </c>
      <c r="J970" s="5" t="s">
        <v>3569</v>
      </c>
      <c r="K970" s="5" t="s">
        <v>118</v>
      </c>
      <c r="L970" s="5" t="s">
        <v>56</v>
      </c>
      <c r="M970" s="5">
        <v>3.8</v>
      </c>
      <c r="N970" s="5" t="s">
        <v>33</v>
      </c>
      <c r="O970" s="5">
        <v>15</v>
      </c>
    </row>
    <row r="971" spans="1:15" x14ac:dyDescent="0.2">
      <c r="A971" s="5" t="s">
        <v>3570</v>
      </c>
      <c r="B971" s="5" t="s">
        <v>2127</v>
      </c>
      <c r="C971" s="5">
        <v>31</v>
      </c>
      <c r="D971" s="5" t="s">
        <v>50</v>
      </c>
      <c r="E971" s="5" t="s">
        <v>3571</v>
      </c>
      <c r="F971" s="5">
        <v>-4333</v>
      </c>
      <c r="G971" s="5" t="s">
        <v>29</v>
      </c>
      <c r="H971" s="5" t="s">
        <v>79</v>
      </c>
      <c r="I971" s="5">
        <v>90008.61</v>
      </c>
      <c r="J971" s="5" t="s">
        <v>2699</v>
      </c>
      <c r="K971" s="5" t="s">
        <v>22</v>
      </c>
      <c r="L971" s="5" t="s">
        <v>73</v>
      </c>
      <c r="M971" s="5">
        <v>4.72</v>
      </c>
      <c r="N971" s="5" t="s">
        <v>57</v>
      </c>
      <c r="O971" s="5">
        <v>36</v>
      </c>
    </row>
    <row r="972" spans="1:15" x14ac:dyDescent="0.2">
      <c r="A972" s="5" t="s">
        <v>3572</v>
      </c>
      <c r="B972" s="5" t="s">
        <v>974</v>
      </c>
      <c r="C972" s="5">
        <v>23</v>
      </c>
      <c r="D972" s="5" t="s">
        <v>50</v>
      </c>
      <c r="E972" s="5" t="s">
        <v>3573</v>
      </c>
      <c r="F972" s="5">
        <v>-7797</v>
      </c>
      <c r="G972" s="5" t="s">
        <v>19</v>
      </c>
      <c r="H972" s="5" t="s">
        <v>173</v>
      </c>
      <c r="I972" s="5">
        <v>44989.05</v>
      </c>
      <c r="J972" s="5" t="s">
        <v>3574</v>
      </c>
      <c r="K972" s="5" t="s">
        <v>127</v>
      </c>
      <c r="L972" s="5" t="s">
        <v>73</v>
      </c>
      <c r="M972" s="5">
        <v>3.71</v>
      </c>
      <c r="N972" s="5" t="s">
        <v>24</v>
      </c>
      <c r="O972" s="5">
        <v>7</v>
      </c>
    </row>
    <row r="973" spans="1:15" x14ac:dyDescent="0.2">
      <c r="A973" s="5" t="s">
        <v>3575</v>
      </c>
      <c r="B973" s="5" t="s">
        <v>3576</v>
      </c>
      <c r="C973" s="5">
        <v>62</v>
      </c>
      <c r="D973" s="5" t="s">
        <v>50</v>
      </c>
      <c r="E973" s="5" t="s">
        <v>3577</v>
      </c>
      <c r="F973" s="5">
        <v>-4199</v>
      </c>
      <c r="G973" s="5" t="s">
        <v>37</v>
      </c>
      <c r="H973" s="5" t="s">
        <v>38</v>
      </c>
      <c r="I973" s="5">
        <v>177617.78</v>
      </c>
      <c r="J973" s="5" t="s">
        <v>3578</v>
      </c>
      <c r="K973" s="5" t="s">
        <v>22</v>
      </c>
      <c r="L973" s="5" t="s">
        <v>56</v>
      </c>
      <c r="M973" s="5">
        <v>4.97</v>
      </c>
      <c r="N973" s="5" t="s">
        <v>33</v>
      </c>
      <c r="O973" s="5">
        <v>16</v>
      </c>
    </row>
    <row r="974" spans="1:15" x14ac:dyDescent="0.2">
      <c r="A974" s="5" t="s">
        <v>3579</v>
      </c>
      <c r="B974" s="5" t="s">
        <v>2282</v>
      </c>
      <c r="C974" s="5">
        <v>39</v>
      </c>
      <c r="D974" s="5" t="s">
        <v>17</v>
      </c>
      <c r="E974" s="5" t="s">
        <v>3580</v>
      </c>
      <c r="F974" s="5">
        <v>-4860</v>
      </c>
      <c r="G974" s="5" t="s">
        <v>45</v>
      </c>
      <c r="H974" s="5" t="s">
        <v>30</v>
      </c>
      <c r="I974" s="5">
        <v>136574.66</v>
      </c>
      <c r="J974" s="5" t="s">
        <v>3581</v>
      </c>
      <c r="K974" s="5" t="s">
        <v>40</v>
      </c>
      <c r="L974" s="5" t="s">
        <v>56</v>
      </c>
      <c r="M974" s="5">
        <v>2.35</v>
      </c>
      <c r="N974" s="5" t="s">
        <v>33</v>
      </c>
      <c r="O974" s="5">
        <v>29</v>
      </c>
    </row>
    <row r="975" spans="1:15" x14ac:dyDescent="0.2">
      <c r="A975" s="5" t="s">
        <v>3582</v>
      </c>
      <c r="B975" s="5" t="s">
        <v>3583</v>
      </c>
      <c r="C975" s="5">
        <v>43</v>
      </c>
      <c r="D975" s="5" t="s">
        <v>17</v>
      </c>
      <c r="E975" s="5" t="s">
        <v>3584</v>
      </c>
      <c r="F975" s="5">
        <v>-2498</v>
      </c>
      <c r="G975" s="5" t="s">
        <v>52</v>
      </c>
      <c r="H975" s="5" t="s">
        <v>144</v>
      </c>
      <c r="I975" s="5">
        <v>78893.02</v>
      </c>
      <c r="J975" s="5" t="s">
        <v>3585</v>
      </c>
      <c r="K975" s="5" t="s">
        <v>40</v>
      </c>
      <c r="L975" s="5" t="s">
        <v>56</v>
      </c>
      <c r="M975" s="5">
        <v>2.5499999999999998</v>
      </c>
      <c r="N975" s="5" t="s">
        <v>33</v>
      </c>
      <c r="O975" s="5">
        <v>24</v>
      </c>
    </row>
    <row r="976" spans="1:15" x14ac:dyDescent="0.2">
      <c r="A976" s="5" t="s">
        <v>3586</v>
      </c>
      <c r="B976" s="5" t="s">
        <v>3587</v>
      </c>
      <c r="C976" s="5">
        <v>54</v>
      </c>
      <c r="D976" s="5" t="s">
        <v>50</v>
      </c>
      <c r="E976" s="5" t="s">
        <v>3588</v>
      </c>
      <c r="F976" s="5">
        <v>-4541</v>
      </c>
      <c r="G976" s="5" t="s">
        <v>37</v>
      </c>
      <c r="H976" s="5" t="s">
        <v>194</v>
      </c>
      <c r="I976" s="5">
        <v>115095.48</v>
      </c>
      <c r="J976" s="5" t="s">
        <v>593</v>
      </c>
      <c r="K976" s="5" t="s">
        <v>81</v>
      </c>
      <c r="L976" s="5" t="s">
        <v>73</v>
      </c>
      <c r="M976" s="5">
        <v>1.33</v>
      </c>
      <c r="N976" s="5" t="s">
        <v>41</v>
      </c>
      <c r="O976" s="5">
        <v>5</v>
      </c>
    </row>
    <row r="977" spans="1:15" x14ac:dyDescent="0.2">
      <c r="A977" s="5" t="s">
        <v>3589</v>
      </c>
      <c r="B977" s="5" t="s">
        <v>3590</v>
      </c>
      <c r="C977" s="5">
        <v>54</v>
      </c>
      <c r="D977" s="5" t="s">
        <v>27</v>
      </c>
      <c r="E977" s="5" t="s">
        <v>3591</v>
      </c>
      <c r="F977" s="5">
        <v>-4008</v>
      </c>
      <c r="G977" s="5" t="s">
        <v>99</v>
      </c>
      <c r="H977" s="5" t="s">
        <v>71</v>
      </c>
      <c r="I977" s="5">
        <v>60680.55</v>
      </c>
      <c r="J977" s="5" t="s">
        <v>3592</v>
      </c>
      <c r="K977" s="5" t="s">
        <v>55</v>
      </c>
      <c r="L977" s="5" t="s">
        <v>32</v>
      </c>
      <c r="M977" s="5">
        <v>4.12</v>
      </c>
      <c r="N977" s="5" t="s">
        <v>74</v>
      </c>
      <c r="O977" s="5">
        <v>0</v>
      </c>
    </row>
    <row r="978" spans="1:15" x14ac:dyDescent="0.2">
      <c r="A978" s="5" t="s">
        <v>3593</v>
      </c>
      <c r="B978" s="5" t="s">
        <v>3594</v>
      </c>
      <c r="C978" s="5">
        <v>43</v>
      </c>
      <c r="D978" s="5" t="s">
        <v>17</v>
      </c>
      <c r="E978" s="5" t="s">
        <v>3595</v>
      </c>
      <c r="F978" s="5">
        <v>-9603</v>
      </c>
      <c r="G978" s="5" t="s">
        <v>37</v>
      </c>
      <c r="H978" s="5" t="s">
        <v>71</v>
      </c>
      <c r="I978" s="5">
        <v>123821.95</v>
      </c>
      <c r="J978" s="5" t="s">
        <v>3596</v>
      </c>
      <c r="K978" s="5" t="s">
        <v>55</v>
      </c>
      <c r="L978" s="5" t="s">
        <v>32</v>
      </c>
      <c r="M978" s="5">
        <v>4.67</v>
      </c>
      <c r="N978" s="5" t="s">
        <v>74</v>
      </c>
      <c r="O978" s="5">
        <v>11</v>
      </c>
    </row>
    <row r="979" spans="1:15" x14ac:dyDescent="0.2">
      <c r="A979" s="5" t="s">
        <v>3597</v>
      </c>
      <c r="B979" s="5" t="s">
        <v>3598</v>
      </c>
      <c r="C979" s="5">
        <v>27</v>
      </c>
      <c r="D979" s="5" t="s">
        <v>27</v>
      </c>
      <c r="E979" s="5" t="s">
        <v>3599</v>
      </c>
      <c r="F979" s="5">
        <v>-5683</v>
      </c>
      <c r="G979" s="5" t="s">
        <v>45</v>
      </c>
      <c r="H979" s="5" t="s">
        <v>71</v>
      </c>
      <c r="I979" s="5">
        <v>91100.64</v>
      </c>
      <c r="J979" s="5" t="s">
        <v>3600</v>
      </c>
      <c r="K979" s="5" t="s">
        <v>118</v>
      </c>
      <c r="L979" s="5" t="s">
        <v>32</v>
      </c>
      <c r="M979" s="5">
        <v>2.9</v>
      </c>
      <c r="N979" s="5" t="s">
        <v>24</v>
      </c>
      <c r="O979" s="5">
        <v>31</v>
      </c>
    </row>
    <row r="980" spans="1:15" x14ac:dyDescent="0.2">
      <c r="A980" s="5" t="s">
        <v>3601</v>
      </c>
      <c r="B980" s="5" t="s">
        <v>3602</v>
      </c>
      <c r="C980" s="5">
        <v>33</v>
      </c>
      <c r="D980" s="5" t="s">
        <v>50</v>
      </c>
      <c r="E980" s="5" t="s">
        <v>3603</v>
      </c>
      <c r="F980" s="5">
        <v>-3743</v>
      </c>
      <c r="G980" s="5" t="s">
        <v>94</v>
      </c>
      <c r="H980" s="5" t="s">
        <v>53</v>
      </c>
      <c r="I980" s="5">
        <v>108599.74</v>
      </c>
      <c r="J980" s="5" t="s">
        <v>477</v>
      </c>
      <c r="K980" s="5" t="s">
        <v>55</v>
      </c>
      <c r="L980" s="5" t="s">
        <v>32</v>
      </c>
      <c r="M980" s="5">
        <v>2.0499999999999998</v>
      </c>
      <c r="N980" s="5" t="s">
        <v>57</v>
      </c>
      <c r="O980" s="5">
        <v>36</v>
      </c>
    </row>
    <row r="981" spans="1:15" x14ac:dyDescent="0.2">
      <c r="A981" s="5" t="s">
        <v>3604</v>
      </c>
      <c r="B981" s="5" t="s">
        <v>3605</v>
      </c>
      <c r="C981" s="5">
        <v>29</v>
      </c>
      <c r="D981" s="5" t="s">
        <v>17</v>
      </c>
      <c r="E981" s="5" t="s">
        <v>3606</v>
      </c>
      <c r="F981" s="5">
        <v>-4632</v>
      </c>
      <c r="G981" s="5" t="s">
        <v>37</v>
      </c>
      <c r="H981" s="5" t="s">
        <v>30</v>
      </c>
      <c r="I981" s="5">
        <v>58551.42</v>
      </c>
      <c r="J981" s="5" t="s">
        <v>2346</v>
      </c>
      <c r="K981" s="5" t="s">
        <v>127</v>
      </c>
      <c r="L981" s="5" t="s">
        <v>73</v>
      </c>
      <c r="M981" s="5">
        <v>3.41</v>
      </c>
      <c r="N981" s="5" t="s">
        <v>57</v>
      </c>
      <c r="O981" s="5">
        <v>40</v>
      </c>
    </row>
    <row r="982" spans="1:15" x14ac:dyDescent="0.2">
      <c r="A982" s="5" t="s">
        <v>3607</v>
      </c>
      <c r="B982" s="5" t="s">
        <v>3608</v>
      </c>
      <c r="C982" s="5">
        <v>49</v>
      </c>
      <c r="D982" s="5" t="s">
        <v>50</v>
      </c>
      <c r="E982" s="5" t="s">
        <v>3609</v>
      </c>
      <c r="F982" s="5">
        <v>-10990</v>
      </c>
      <c r="G982" s="5" t="s">
        <v>45</v>
      </c>
      <c r="H982" s="5" t="s">
        <v>194</v>
      </c>
      <c r="I982" s="5">
        <v>75810.12</v>
      </c>
      <c r="J982" s="5" t="s">
        <v>2648</v>
      </c>
      <c r="K982" s="5" t="s">
        <v>136</v>
      </c>
      <c r="L982" s="5" t="s">
        <v>23</v>
      </c>
      <c r="M982" s="5">
        <v>1.25</v>
      </c>
      <c r="N982" s="5" t="s">
        <v>33</v>
      </c>
      <c r="O982" s="5">
        <v>3</v>
      </c>
    </row>
    <row r="983" spans="1:15" x14ac:dyDescent="0.2">
      <c r="A983" s="5" t="s">
        <v>3610</v>
      </c>
      <c r="B983" s="5" t="s">
        <v>3611</v>
      </c>
      <c r="C983" s="5">
        <v>49</v>
      </c>
      <c r="D983" s="5" t="s">
        <v>27</v>
      </c>
      <c r="E983" s="5" t="s">
        <v>3612</v>
      </c>
      <c r="F983" s="5">
        <v>-10120</v>
      </c>
      <c r="G983" s="5" t="s">
        <v>45</v>
      </c>
      <c r="H983" s="5" t="s">
        <v>71</v>
      </c>
      <c r="I983" s="5">
        <v>81167.72</v>
      </c>
      <c r="J983" s="5" t="s">
        <v>3613</v>
      </c>
      <c r="K983" s="5" t="s">
        <v>62</v>
      </c>
      <c r="L983" s="5" t="s">
        <v>23</v>
      </c>
      <c r="M983" s="5">
        <v>3.28</v>
      </c>
      <c r="N983" s="5" t="s">
        <v>33</v>
      </c>
      <c r="O983" s="5">
        <v>28</v>
      </c>
    </row>
    <row r="984" spans="1:15" x14ac:dyDescent="0.2">
      <c r="A984" s="5" t="s">
        <v>3614</v>
      </c>
      <c r="B984" s="5" t="s">
        <v>2479</v>
      </c>
      <c r="C984" s="5">
        <v>52</v>
      </c>
      <c r="D984" s="5" t="s">
        <v>50</v>
      </c>
      <c r="E984" s="5" t="s">
        <v>3615</v>
      </c>
      <c r="F984" s="5">
        <v>-10400</v>
      </c>
      <c r="G984" s="5" t="s">
        <v>37</v>
      </c>
      <c r="H984" s="5" t="s">
        <v>20</v>
      </c>
      <c r="I984" s="5">
        <v>179869.13</v>
      </c>
      <c r="J984" s="5" t="s">
        <v>964</v>
      </c>
      <c r="K984" s="5" t="s">
        <v>47</v>
      </c>
      <c r="L984" s="5" t="s">
        <v>32</v>
      </c>
      <c r="M984" s="5">
        <v>1.17</v>
      </c>
      <c r="N984" s="5" t="s">
        <v>33</v>
      </c>
      <c r="O984" s="5">
        <v>26</v>
      </c>
    </row>
    <row r="985" spans="1:15" x14ac:dyDescent="0.2">
      <c r="A985" s="5" t="s">
        <v>3616</v>
      </c>
      <c r="B985" s="5" t="s">
        <v>3617</v>
      </c>
      <c r="C985" s="5">
        <v>42</v>
      </c>
      <c r="D985" s="5" t="s">
        <v>50</v>
      </c>
      <c r="E985" s="5" t="s">
        <v>3618</v>
      </c>
      <c r="F985" s="5">
        <v>-4738</v>
      </c>
      <c r="G985" s="5" t="s">
        <v>78</v>
      </c>
      <c r="H985" s="5" t="s">
        <v>66</v>
      </c>
      <c r="I985" s="5">
        <v>95841.59</v>
      </c>
      <c r="J985" s="5" t="s">
        <v>3619</v>
      </c>
      <c r="K985" s="5" t="s">
        <v>55</v>
      </c>
      <c r="L985" s="5" t="s">
        <v>73</v>
      </c>
      <c r="M985" s="5">
        <v>2.5299999999999998</v>
      </c>
      <c r="N985" s="5" t="s">
        <v>24</v>
      </c>
      <c r="O985" s="5">
        <v>25</v>
      </c>
    </row>
    <row r="986" spans="1:15" x14ac:dyDescent="0.2">
      <c r="A986" s="5" t="s">
        <v>3620</v>
      </c>
      <c r="B986" s="5" t="s">
        <v>3621</v>
      </c>
      <c r="C986" s="5">
        <v>49</v>
      </c>
      <c r="D986" s="5" t="s">
        <v>17</v>
      </c>
      <c r="E986" s="5" t="s">
        <v>3622</v>
      </c>
      <c r="F986" s="5">
        <v>-5073</v>
      </c>
      <c r="G986" s="5" t="s">
        <v>99</v>
      </c>
      <c r="H986" s="5" t="s">
        <v>71</v>
      </c>
      <c r="I986" s="5">
        <v>37376.46</v>
      </c>
      <c r="J986" s="5" t="s">
        <v>3623</v>
      </c>
      <c r="K986" s="5" t="s">
        <v>55</v>
      </c>
      <c r="L986" s="5" t="s">
        <v>73</v>
      </c>
      <c r="M986" s="5">
        <v>2.35</v>
      </c>
      <c r="N986" s="5" t="s">
        <v>74</v>
      </c>
      <c r="O986" s="5">
        <v>31</v>
      </c>
    </row>
    <row r="987" spans="1:15" x14ac:dyDescent="0.2">
      <c r="A987" s="5" t="s">
        <v>3624</v>
      </c>
      <c r="B987" s="5" t="s">
        <v>3625</v>
      </c>
      <c r="C987" s="5">
        <v>41</v>
      </c>
      <c r="D987" s="5" t="s">
        <v>17</v>
      </c>
      <c r="E987" s="5" t="s">
        <v>3626</v>
      </c>
      <c r="F987" s="5">
        <v>-9697</v>
      </c>
      <c r="G987" s="5" t="s">
        <v>52</v>
      </c>
      <c r="H987" s="5" t="s">
        <v>79</v>
      </c>
      <c r="I987" s="5">
        <v>97764.160000000003</v>
      </c>
      <c r="J987" s="5" t="s">
        <v>3627</v>
      </c>
      <c r="K987" s="5" t="s">
        <v>55</v>
      </c>
      <c r="L987" s="5" t="s">
        <v>56</v>
      </c>
      <c r="M987" s="5">
        <v>4.88</v>
      </c>
      <c r="N987" s="5" t="s">
        <v>74</v>
      </c>
      <c r="O987" s="5">
        <v>22</v>
      </c>
    </row>
    <row r="988" spans="1:15" x14ac:dyDescent="0.2">
      <c r="A988" s="5" t="s">
        <v>3628</v>
      </c>
      <c r="B988" s="5" t="s">
        <v>3629</v>
      </c>
      <c r="C988" s="5">
        <v>42</v>
      </c>
      <c r="D988" s="5" t="s">
        <v>17</v>
      </c>
      <c r="E988" s="5" t="s">
        <v>3630</v>
      </c>
      <c r="F988" s="5">
        <v>-4534</v>
      </c>
      <c r="G988" s="5" t="s">
        <v>99</v>
      </c>
      <c r="H988" s="5" t="s">
        <v>20</v>
      </c>
      <c r="I988" s="5">
        <v>171784.01</v>
      </c>
      <c r="J988" s="5" t="s">
        <v>3091</v>
      </c>
      <c r="K988" s="5" t="s">
        <v>47</v>
      </c>
      <c r="L988" s="5" t="s">
        <v>56</v>
      </c>
      <c r="M988" s="5">
        <v>2.96</v>
      </c>
      <c r="N988" s="5" t="s">
        <v>33</v>
      </c>
      <c r="O988" s="5">
        <v>40</v>
      </c>
    </row>
    <row r="989" spans="1:15" x14ac:dyDescent="0.2">
      <c r="A989" s="5" t="s">
        <v>3631</v>
      </c>
      <c r="B989" s="5" t="s">
        <v>3632</v>
      </c>
      <c r="C989" s="5">
        <v>62</v>
      </c>
      <c r="D989" s="5" t="s">
        <v>50</v>
      </c>
      <c r="E989" s="5" t="s">
        <v>3633</v>
      </c>
      <c r="F989" s="5">
        <v>-4367</v>
      </c>
      <c r="G989" s="5" t="s">
        <v>52</v>
      </c>
      <c r="H989" s="5" t="s">
        <v>53</v>
      </c>
      <c r="I989" s="5">
        <v>111797.32</v>
      </c>
      <c r="J989" s="5" t="s">
        <v>3634</v>
      </c>
      <c r="K989" s="5" t="s">
        <v>62</v>
      </c>
      <c r="L989" s="5" t="s">
        <v>32</v>
      </c>
      <c r="M989" s="5">
        <v>2.48</v>
      </c>
      <c r="N989" s="5" t="s">
        <v>41</v>
      </c>
      <c r="O989" s="5">
        <v>4</v>
      </c>
    </row>
    <row r="990" spans="1:15" x14ac:dyDescent="0.2">
      <c r="A990" s="5" t="s">
        <v>3635</v>
      </c>
      <c r="B990" s="5" t="s">
        <v>3636</v>
      </c>
      <c r="C990" s="5">
        <v>45</v>
      </c>
      <c r="D990" s="5" t="s">
        <v>50</v>
      </c>
      <c r="E990" s="5" t="s">
        <v>3637</v>
      </c>
      <c r="F990" s="5">
        <v>-5671</v>
      </c>
      <c r="G990" s="5" t="s">
        <v>37</v>
      </c>
      <c r="H990" s="5" t="s">
        <v>79</v>
      </c>
      <c r="I990" s="5">
        <v>149086.89000000001</v>
      </c>
      <c r="J990" s="5" t="s">
        <v>3638</v>
      </c>
      <c r="K990" s="5" t="s">
        <v>62</v>
      </c>
      <c r="L990" s="5" t="s">
        <v>73</v>
      </c>
      <c r="M990" s="5">
        <v>3.79</v>
      </c>
      <c r="N990" s="5" t="s">
        <v>24</v>
      </c>
      <c r="O990" s="5">
        <v>20</v>
      </c>
    </row>
    <row r="991" spans="1:15" x14ac:dyDescent="0.2">
      <c r="A991" s="5" t="s">
        <v>3639</v>
      </c>
      <c r="B991" s="5" t="s">
        <v>3640</v>
      </c>
      <c r="C991" s="5">
        <v>36</v>
      </c>
      <c r="D991" s="5" t="s">
        <v>17</v>
      </c>
      <c r="E991" s="5" t="s">
        <v>3641</v>
      </c>
      <c r="F991" s="5">
        <v>-6246</v>
      </c>
      <c r="G991" s="5" t="s">
        <v>94</v>
      </c>
      <c r="H991" s="5" t="s">
        <v>38</v>
      </c>
      <c r="I991" s="5">
        <v>103114.12</v>
      </c>
      <c r="J991" s="5" t="s">
        <v>1362</v>
      </c>
      <c r="K991" s="5" t="s">
        <v>62</v>
      </c>
      <c r="L991" s="5" t="s">
        <v>23</v>
      </c>
      <c r="M991" s="5">
        <v>2.54</v>
      </c>
      <c r="N991" s="5" t="s">
        <v>24</v>
      </c>
      <c r="O991" s="5">
        <v>39</v>
      </c>
    </row>
    <row r="992" spans="1:15" x14ac:dyDescent="0.2">
      <c r="A992" s="5" t="s">
        <v>3642</v>
      </c>
      <c r="B992" s="5" t="s">
        <v>878</v>
      </c>
      <c r="C992" s="5">
        <v>55</v>
      </c>
      <c r="D992" s="5" t="s">
        <v>50</v>
      </c>
      <c r="E992" s="5" t="s">
        <v>3643</v>
      </c>
      <c r="F992" s="5">
        <v>-7019</v>
      </c>
      <c r="G992" s="5" t="s">
        <v>19</v>
      </c>
      <c r="H992" s="5" t="s">
        <v>79</v>
      </c>
      <c r="I992" s="5">
        <v>91488.59</v>
      </c>
      <c r="J992" s="5" t="s">
        <v>3644</v>
      </c>
      <c r="K992" s="5" t="s">
        <v>81</v>
      </c>
      <c r="L992" s="5" t="s">
        <v>32</v>
      </c>
      <c r="M992" s="5">
        <v>2.46</v>
      </c>
      <c r="N992" s="5" t="s">
        <v>74</v>
      </c>
      <c r="O992" s="5">
        <v>30</v>
      </c>
    </row>
    <row r="993" spans="1:15" x14ac:dyDescent="0.2">
      <c r="A993" s="5" t="s">
        <v>3645</v>
      </c>
      <c r="B993" s="5" t="s">
        <v>3646</v>
      </c>
      <c r="C993" s="5">
        <v>62</v>
      </c>
      <c r="D993" s="5" t="s">
        <v>27</v>
      </c>
      <c r="E993" s="5" t="s">
        <v>3647</v>
      </c>
      <c r="F993" s="5">
        <v>-10413</v>
      </c>
      <c r="G993" s="5" t="s">
        <v>85</v>
      </c>
      <c r="H993" s="5" t="s">
        <v>53</v>
      </c>
      <c r="I993" s="5">
        <v>148634.22</v>
      </c>
      <c r="J993" s="5" t="s">
        <v>3648</v>
      </c>
      <c r="K993" s="5" t="s">
        <v>40</v>
      </c>
      <c r="L993" s="5" t="s">
        <v>73</v>
      </c>
      <c r="M993" s="5">
        <v>3.42</v>
      </c>
      <c r="N993" s="5" t="s">
        <v>57</v>
      </c>
      <c r="O993" s="5">
        <v>12</v>
      </c>
    </row>
    <row r="994" spans="1:15" x14ac:dyDescent="0.2">
      <c r="A994" s="5" t="s">
        <v>3649</v>
      </c>
      <c r="B994" s="5" t="s">
        <v>606</v>
      </c>
      <c r="C994" s="5">
        <v>60</v>
      </c>
      <c r="D994" s="5" t="s">
        <v>17</v>
      </c>
      <c r="E994" s="5" t="s">
        <v>3650</v>
      </c>
      <c r="F994" s="5">
        <v>-3344</v>
      </c>
      <c r="G994" s="5" t="s">
        <v>99</v>
      </c>
      <c r="H994" s="5" t="s">
        <v>20</v>
      </c>
      <c r="I994" s="5">
        <v>150833.03</v>
      </c>
      <c r="J994" s="5" t="s">
        <v>3651</v>
      </c>
      <c r="K994" s="5" t="s">
        <v>47</v>
      </c>
      <c r="L994" s="5" t="s">
        <v>56</v>
      </c>
      <c r="M994" s="5">
        <v>2.69</v>
      </c>
      <c r="N994" s="5" t="s">
        <v>74</v>
      </c>
      <c r="O994" s="5">
        <v>19</v>
      </c>
    </row>
    <row r="995" spans="1:15" x14ac:dyDescent="0.2">
      <c r="A995" s="5" t="s">
        <v>3652</v>
      </c>
      <c r="B995" s="5" t="s">
        <v>3653</v>
      </c>
      <c r="C995" s="5">
        <v>31</v>
      </c>
      <c r="D995" s="5" t="s">
        <v>50</v>
      </c>
      <c r="E995" s="5" t="s">
        <v>3654</v>
      </c>
      <c r="F995" s="5">
        <v>-8899</v>
      </c>
      <c r="G995" s="5" t="s">
        <v>19</v>
      </c>
      <c r="H995" s="5" t="s">
        <v>173</v>
      </c>
      <c r="I995" s="5">
        <v>102416.22</v>
      </c>
      <c r="J995" s="5" t="s">
        <v>186</v>
      </c>
      <c r="K995" s="5" t="s">
        <v>40</v>
      </c>
      <c r="L995" s="5" t="s">
        <v>56</v>
      </c>
      <c r="M995" s="5">
        <v>3.22</v>
      </c>
      <c r="N995" s="5" t="s">
        <v>57</v>
      </c>
      <c r="O995" s="5">
        <v>28</v>
      </c>
    </row>
    <row r="996" spans="1:15" x14ac:dyDescent="0.2">
      <c r="A996" s="5" t="s">
        <v>3655</v>
      </c>
      <c r="B996" s="5" t="s">
        <v>1487</v>
      </c>
      <c r="C996" s="5">
        <v>28</v>
      </c>
      <c r="D996" s="5" t="s">
        <v>50</v>
      </c>
      <c r="E996" s="5" t="s">
        <v>3656</v>
      </c>
      <c r="F996" s="5">
        <v>-9210</v>
      </c>
      <c r="G996" s="5" t="s">
        <v>116</v>
      </c>
      <c r="H996" s="5" t="s">
        <v>53</v>
      </c>
      <c r="I996" s="5">
        <v>120039.65</v>
      </c>
      <c r="J996" s="5" t="s">
        <v>3139</v>
      </c>
      <c r="K996" s="5" t="s">
        <v>22</v>
      </c>
      <c r="L996" s="5" t="s">
        <v>23</v>
      </c>
      <c r="M996" s="5">
        <v>1.21</v>
      </c>
      <c r="N996" s="5" t="s">
        <v>33</v>
      </c>
      <c r="O996" s="5">
        <v>35</v>
      </c>
    </row>
    <row r="997" spans="1:15" x14ac:dyDescent="0.2">
      <c r="A997" s="5" t="s">
        <v>3657</v>
      </c>
      <c r="B997" s="5" t="s">
        <v>3658</v>
      </c>
      <c r="C997" s="5">
        <v>31</v>
      </c>
      <c r="D997" s="5" t="s">
        <v>50</v>
      </c>
      <c r="E997" s="5" t="s">
        <v>3659</v>
      </c>
      <c r="F997" s="5">
        <v>-2663</v>
      </c>
      <c r="G997" s="5" t="s">
        <v>29</v>
      </c>
      <c r="H997" s="5" t="s">
        <v>173</v>
      </c>
      <c r="I997" s="5">
        <v>92352.97</v>
      </c>
      <c r="J997" s="5" t="s">
        <v>3660</v>
      </c>
      <c r="K997" s="5" t="s">
        <v>127</v>
      </c>
      <c r="L997" s="5" t="s">
        <v>23</v>
      </c>
      <c r="M997" s="5">
        <v>3.57</v>
      </c>
      <c r="N997" s="5" t="s">
        <v>33</v>
      </c>
      <c r="O997" s="5">
        <v>36</v>
      </c>
    </row>
    <row r="998" spans="1:15" x14ac:dyDescent="0.2">
      <c r="A998" s="5" t="s">
        <v>3661</v>
      </c>
      <c r="B998" s="5" t="s">
        <v>3662</v>
      </c>
      <c r="C998" s="5">
        <v>24</v>
      </c>
      <c r="D998" s="5" t="s">
        <v>17</v>
      </c>
      <c r="E998" s="5" t="s">
        <v>3663</v>
      </c>
      <c r="F998" s="5">
        <v>-4933</v>
      </c>
      <c r="G998" s="5" t="s">
        <v>94</v>
      </c>
      <c r="H998" s="5" t="s">
        <v>71</v>
      </c>
      <c r="I998" s="5">
        <v>169407.57</v>
      </c>
      <c r="J998" s="5" t="s">
        <v>718</v>
      </c>
      <c r="K998" s="5" t="s">
        <v>55</v>
      </c>
      <c r="L998" s="5" t="s">
        <v>23</v>
      </c>
      <c r="M998" s="5">
        <v>3.09</v>
      </c>
      <c r="N998" s="5" t="s">
        <v>24</v>
      </c>
      <c r="O998" s="5">
        <v>5</v>
      </c>
    </row>
    <row r="999" spans="1:15" x14ac:dyDescent="0.2">
      <c r="A999" s="5" t="s">
        <v>3664</v>
      </c>
      <c r="B999" s="5" t="s">
        <v>3665</v>
      </c>
      <c r="C999" s="5">
        <v>44</v>
      </c>
      <c r="D999" s="5" t="s">
        <v>50</v>
      </c>
      <c r="E999" s="5" t="s">
        <v>3666</v>
      </c>
      <c r="F999" s="5">
        <v>-3211</v>
      </c>
      <c r="G999" s="5" t="s">
        <v>94</v>
      </c>
      <c r="H999" s="5" t="s">
        <v>66</v>
      </c>
      <c r="I999" s="5">
        <v>114041.15</v>
      </c>
      <c r="J999" s="5" t="s">
        <v>2017</v>
      </c>
      <c r="K999" s="5" t="s">
        <v>104</v>
      </c>
      <c r="L999" s="5" t="s">
        <v>56</v>
      </c>
      <c r="M999" s="5">
        <v>3.78</v>
      </c>
      <c r="N999" s="5" t="s">
        <v>57</v>
      </c>
      <c r="O999" s="5">
        <v>5</v>
      </c>
    </row>
    <row r="1000" spans="1:15" x14ac:dyDescent="0.2">
      <c r="A1000" s="5" t="s">
        <v>3667</v>
      </c>
      <c r="B1000" s="5" t="s">
        <v>3668</v>
      </c>
      <c r="C1000" s="5">
        <v>32</v>
      </c>
      <c r="D1000" s="5" t="s">
        <v>27</v>
      </c>
      <c r="E1000" s="5" t="s">
        <v>3669</v>
      </c>
      <c r="F1000" s="5">
        <v>-5718</v>
      </c>
      <c r="G1000" s="5" t="s">
        <v>45</v>
      </c>
      <c r="H1000" s="5" t="s">
        <v>20</v>
      </c>
      <c r="I1000" s="5">
        <v>38512.65</v>
      </c>
      <c r="J1000" s="5" t="s">
        <v>395</v>
      </c>
      <c r="K1000" s="5" t="s">
        <v>47</v>
      </c>
      <c r="L1000" s="5" t="s">
        <v>56</v>
      </c>
      <c r="M1000" s="5">
        <v>1.17</v>
      </c>
      <c r="N1000" s="5" t="s">
        <v>24</v>
      </c>
      <c r="O1000" s="5">
        <v>14</v>
      </c>
    </row>
    <row r="1001" spans="1:15" x14ac:dyDescent="0.2">
      <c r="A1001" s="5" t="s">
        <v>3670</v>
      </c>
      <c r="B1001" s="5" t="s">
        <v>1428</v>
      </c>
      <c r="C1001" s="5">
        <v>54</v>
      </c>
      <c r="D1001" s="5" t="s">
        <v>50</v>
      </c>
      <c r="E1001" s="5" t="s">
        <v>3671</v>
      </c>
      <c r="F1001" s="5">
        <v>-8953</v>
      </c>
      <c r="G1001" s="5" t="s">
        <v>45</v>
      </c>
      <c r="H1001" s="5" t="s">
        <v>20</v>
      </c>
      <c r="I1001" s="5">
        <v>146002.82</v>
      </c>
      <c r="J1001" s="5" t="s">
        <v>2604</v>
      </c>
      <c r="K1001" s="5" t="s">
        <v>22</v>
      </c>
      <c r="L1001" s="5" t="s">
        <v>56</v>
      </c>
      <c r="M1001" s="5">
        <v>3.2</v>
      </c>
      <c r="N1001" s="5" t="s">
        <v>74</v>
      </c>
      <c r="O1001" s="5">
        <v>12</v>
      </c>
    </row>
    <row r="1002" spans="1:15" x14ac:dyDescent="0.2">
      <c r="A1002" s="5" t="s">
        <v>3672</v>
      </c>
      <c r="B1002" s="5" t="s">
        <v>1705</v>
      </c>
      <c r="C1002" s="5">
        <v>35</v>
      </c>
      <c r="D1002" s="5" t="s">
        <v>27</v>
      </c>
      <c r="E1002" s="5" t="s">
        <v>3673</v>
      </c>
      <c r="F1002" s="5">
        <v>-7533</v>
      </c>
      <c r="G1002" s="5" t="s">
        <v>19</v>
      </c>
      <c r="H1002" s="5" t="s">
        <v>38</v>
      </c>
      <c r="I1002" s="5">
        <v>162838.81</v>
      </c>
      <c r="J1002" s="5" t="s">
        <v>3674</v>
      </c>
      <c r="K1002" s="5" t="s">
        <v>55</v>
      </c>
      <c r="L1002" s="5" t="s">
        <v>56</v>
      </c>
      <c r="M1002" s="5">
        <v>1.85</v>
      </c>
      <c r="N1002" s="5" t="s">
        <v>57</v>
      </c>
      <c r="O1002" s="5">
        <v>0</v>
      </c>
    </row>
    <row r="1003" spans="1:15" x14ac:dyDescent="0.2">
      <c r="A1003" s="5" t="s">
        <v>3675</v>
      </c>
      <c r="B1003" s="5" t="s">
        <v>3122</v>
      </c>
      <c r="C1003" s="5">
        <v>61</v>
      </c>
      <c r="D1003" s="5" t="s">
        <v>50</v>
      </c>
      <c r="E1003" s="5" t="s">
        <v>3676</v>
      </c>
      <c r="F1003" s="5">
        <v>-10621</v>
      </c>
      <c r="G1003" s="5" t="s">
        <v>29</v>
      </c>
      <c r="H1003" s="5" t="s">
        <v>53</v>
      </c>
      <c r="I1003" s="5">
        <v>156049.24</v>
      </c>
      <c r="J1003" s="5" t="s">
        <v>3677</v>
      </c>
      <c r="K1003" s="5" t="s">
        <v>127</v>
      </c>
      <c r="L1003" s="5" t="s">
        <v>73</v>
      </c>
      <c r="M1003" s="5">
        <v>2.34</v>
      </c>
      <c r="N1003" s="5" t="s">
        <v>33</v>
      </c>
      <c r="O1003" s="5">
        <v>16</v>
      </c>
    </row>
    <row r="1004" spans="1:15" x14ac:dyDescent="0.2">
      <c r="A1004" s="5" t="s">
        <v>3678</v>
      </c>
      <c r="B1004" s="5" t="s">
        <v>3679</v>
      </c>
      <c r="C1004" s="5">
        <v>63</v>
      </c>
      <c r="D1004" s="5" t="s">
        <v>50</v>
      </c>
      <c r="E1004" s="5" t="s">
        <v>3680</v>
      </c>
      <c r="F1004" s="5">
        <v>-10169</v>
      </c>
      <c r="G1004" s="5" t="s">
        <v>29</v>
      </c>
      <c r="H1004" s="5" t="s">
        <v>30</v>
      </c>
      <c r="I1004" s="5">
        <v>61800.65</v>
      </c>
      <c r="J1004" s="5" t="s">
        <v>3681</v>
      </c>
      <c r="K1004" s="5" t="s">
        <v>104</v>
      </c>
      <c r="L1004" s="5" t="s">
        <v>23</v>
      </c>
      <c r="M1004" s="5">
        <v>3.97</v>
      </c>
      <c r="N1004" s="5" t="s">
        <v>24</v>
      </c>
      <c r="O1004" s="5">
        <v>12</v>
      </c>
    </row>
    <row r="1005" spans="1:15" x14ac:dyDescent="0.2">
      <c r="A1005" s="5" t="s">
        <v>3682</v>
      </c>
      <c r="B1005" s="5" t="s">
        <v>3662</v>
      </c>
      <c r="C1005" s="5">
        <v>41</v>
      </c>
      <c r="D1005" s="5" t="s">
        <v>17</v>
      </c>
      <c r="E1005" s="5" t="s">
        <v>3683</v>
      </c>
      <c r="F1005" s="5">
        <v>-7095</v>
      </c>
      <c r="G1005" s="5" t="s">
        <v>37</v>
      </c>
      <c r="H1005" s="5" t="s">
        <v>79</v>
      </c>
      <c r="I1005" s="5">
        <v>42883.3</v>
      </c>
      <c r="J1005" s="5" t="s">
        <v>3684</v>
      </c>
      <c r="K1005" s="5" t="s">
        <v>47</v>
      </c>
      <c r="L1005" s="5" t="s">
        <v>73</v>
      </c>
      <c r="M1005" s="5">
        <v>1.87</v>
      </c>
      <c r="N1005" s="5" t="s">
        <v>74</v>
      </c>
      <c r="O1005" s="5">
        <v>19</v>
      </c>
    </row>
    <row r="1006" spans="1:15" x14ac:dyDescent="0.2">
      <c r="A1006" s="5" t="s">
        <v>3685</v>
      </c>
      <c r="B1006" s="5" t="s">
        <v>677</v>
      </c>
      <c r="C1006" s="5">
        <v>33</v>
      </c>
      <c r="D1006" s="5" t="s">
        <v>50</v>
      </c>
      <c r="E1006" s="5" t="s">
        <v>3686</v>
      </c>
      <c r="F1006" s="5">
        <v>-8913</v>
      </c>
      <c r="G1006" s="5" t="s">
        <v>37</v>
      </c>
      <c r="H1006" s="5" t="s">
        <v>79</v>
      </c>
      <c r="I1006" s="5">
        <v>177713.28</v>
      </c>
      <c r="J1006" s="5" t="s">
        <v>3687</v>
      </c>
      <c r="K1006" s="5" t="s">
        <v>55</v>
      </c>
      <c r="L1006" s="5" t="s">
        <v>56</v>
      </c>
      <c r="M1006" s="5">
        <v>2.92</v>
      </c>
      <c r="N1006" s="5" t="s">
        <v>57</v>
      </c>
      <c r="O1006" s="5">
        <v>18</v>
      </c>
    </row>
    <row r="1007" spans="1:15" x14ac:dyDescent="0.2">
      <c r="A1007" s="5" t="s">
        <v>3688</v>
      </c>
      <c r="B1007" s="5" t="s">
        <v>1213</v>
      </c>
      <c r="C1007" s="5">
        <v>26</v>
      </c>
      <c r="D1007" s="5" t="s">
        <v>17</v>
      </c>
      <c r="E1007" s="5" t="s">
        <v>3689</v>
      </c>
      <c r="F1007" s="5">
        <v>-2683</v>
      </c>
      <c r="G1007" s="5" t="s">
        <v>52</v>
      </c>
      <c r="H1007" s="5" t="s">
        <v>144</v>
      </c>
      <c r="I1007" s="5">
        <v>159289.07</v>
      </c>
      <c r="J1007" s="5" t="s">
        <v>3304</v>
      </c>
      <c r="K1007" s="5" t="s">
        <v>22</v>
      </c>
      <c r="L1007" s="5" t="s">
        <v>73</v>
      </c>
      <c r="M1007" s="5">
        <v>2.78</v>
      </c>
      <c r="N1007" s="5" t="s">
        <v>57</v>
      </c>
      <c r="O1007" s="5">
        <v>10</v>
      </c>
    </row>
    <row r="1008" spans="1:15" x14ac:dyDescent="0.2">
      <c r="A1008" s="5" t="s">
        <v>3690</v>
      </c>
      <c r="B1008" s="5" t="s">
        <v>966</v>
      </c>
      <c r="C1008" s="5">
        <v>45</v>
      </c>
      <c r="D1008" s="5" t="s">
        <v>27</v>
      </c>
      <c r="E1008" s="5" t="s">
        <v>3691</v>
      </c>
      <c r="F1008" s="5">
        <v>-8035</v>
      </c>
      <c r="G1008" s="5" t="s">
        <v>19</v>
      </c>
      <c r="H1008" s="5" t="s">
        <v>194</v>
      </c>
      <c r="I1008" s="5">
        <v>95535.62</v>
      </c>
      <c r="J1008" s="5" t="s">
        <v>3692</v>
      </c>
      <c r="K1008" s="5" t="s">
        <v>81</v>
      </c>
      <c r="L1008" s="5" t="s">
        <v>23</v>
      </c>
      <c r="M1008" s="5">
        <v>4.59</v>
      </c>
      <c r="N1008" s="5" t="s">
        <v>33</v>
      </c>
      <c r="O1008" s="5">
        <v>9</v>
      </c>
    </row>
    <row r="1009" spans="1:15" x14ac:dyDescent="0.2">
      <c r="A1009" s="5" t="s">
        <v>3693</v>
      </c>
      <c r="B1009" s="5" t="s">
        <v>3694</v>
      </c>
      <c r="C1009" s="5">
        <v>35</v>
      </c>
      <c r="D1009" s="5" t="s">
        <v>27</v>
      </c>
      <c r="E1009" s="5" t="s">
        <v>3695</v>
      </c>
      <c r="F1009" s="5">
        <v>-3256</v>
      </c>
      <c r="G1009" s="5" t="s">
        <v>94</v>
      </c>
      <c r="H1009" s="5" t="s">
        <v>53</v>
      </c>
      <c r="I1009" s="5">
        <v>37079.89</v>
      </c>
      <c r="J1009" s="5" t="s">
        <v>3696</v>
      </c>
      <c r="K1009" s="5" t="s">
        <v>47</v>
      </c>
      <c r="L1009" s="5" t="s">
        <v>56</v>
      </c>
      <c r="M1009" s="5">
        <v>4.4800000000000004</v>
      </c>
      <c r="N1009" s="5" t="s">
        <v>57</v>
      </c>
      <c r="O1009" s="5">
        <v>35</v>
      </c>
    </row>
    <row r="1010" spans="1:15" x14ac:dyDescent="0.2">
      <c r="A1010" s="5" t="s">
        <v>3697</v>
      </c>
      <c r="B1010" s="5" t="s">
        <v>2727</v>
      </c>
      <c r="C1010" s="5">
        <v>23</v>
      </c>
      <c r="D1010" s="5" t="s">
        <v>17</v>
      </c>
      <c r="E1010" s="5" t="s">
        <v>3698</v>
      </c>
      <c r="F1010" s="5">
        <v>-4365</v>
      </c>
      <c r="G1010" s="5" t="s">
        <v>99</v>
      </c>
      <c r="H1010" s="5" t="s">
        <v>71</v>
      </c>
      <c r="I1010" s="5">
        <v>92643.15</v>
      </c>
      <c r="J1010" s="5" t="s">
        <v>2474</v>
      </c>
      <c r="K1010" s="5" t="s">
        <v>22</v>
      </c>
      <c r="L1010" s="5" t="s">
        <v>23</v>
      </c>
      <c r="M1010" s="5">
        <v>2.99</v>
      </c>
      <c r="N1010" s="5" t="s">
        <v>41</v>
      </c>
      <c r="O1010" s="5">
        <v>26</v>
      </c>
    </row>
    <row r="1011" spans="1:15" x14ac:dyDescent="0.2">
      <c r="A1011" s="5" t="s">
        <v>3699</v>
      </c>
      <c r="B1011" s="5" t="s">
        <v>1859</v>
      </c>
      <c r="C1011" s="5">
        <v>58</v>
      </c>
      <c r="D1011" s="5" t="s">
        <v>27</v>
      </c>
      <c r="E1011" s="5" t="s">
        <v>3700</v>
      </c>
      <c r="F1011" s="5">
        <v>-6752</v>
      </c>
      <c r="G1011" s="5" t="s">
        <v>116</v>
      </c>
      <c r="H1011" s="5" t="s">
        <v>79</v>
      </c>
      <c r="I1011" s="5">
        <v>64391.3</v>
      </c>
      <c r="J1011" s="5" t="s">
        <v>554</v>
      </c>
      <c r="K1011" s="5" t="s">
        <v>22</v>
      </c>
      <c r="L1011" s="5" t="s">
        <v>73</v>
      </c>
      <c r="M1011" s="5">
        <v>4.8499999999999996</v>
      </c>
      <c r="N1011" s="5" t="s">
        <v>24</v>
      </c>
      <c r="O1011" s="5">
        <v>15</v>
      </c>
    </row>
    <row r="1012" spans="1:15" x14ac:dyDescent="0.2">
      <c r="A1012" s="5" t="s">
        <v>3701</v>
      </c>
      <c r="B1012" s="5" t="s">
        <v>3256</v>
      </c>
      <c r="C1012" s="5">
        <v>22</v>
      </c>
      <c r="D1012" s="5" t="s">
        <v>17</v>
      </c>
      <c r="E1012" s="5" t="s">
        <v>3702</v>
      </c>
      <c r="F1012" s="5">
        <v>-9862</v>
      </c>
      <c r="G1012" s="5" t="s">
        <v>85</v>
      </c>
      <c r="H1012" s="5" t="s">
        <v>79</v>
      </c>
      <c r="I1012" s="5">
        <v>149834.75</v>
      </c>
      <c r="J1012" s="5" t="s">
        <v>3703</v>
      </c>
      <c r="K1012" s="5" t="s">
        <v>22</v>
      </c>
      <c r="L1012" s="5" t="s">
        <v>73</v>
      </c>
      <c r="M1012" s="5">
        <v>2.46</v>
      </c>
      <c r="N1012" s="5" t="s">
        <v>57</v>
      </c>
      <c r="O1012" s="5">
        <v>23</v>
      </c>
    </row>
    <row r="1013" spans="1:15" x14ac:dyDescent="0.2">
      <c r="A1013" s="5" t="s">
        <v>3704</v>
      </c>
      <c r="B1013" s="5" t="s">
        <v>3705</v>
      </c>
      <c r="C1013" s="5">
        <v>56</v>
      </c>
      <c r="D1013" s="5" t="s">
        <v>27</v>
      </c>
      <c r="E1013" s="5" t="s">
        <v>3706</v>
      </c>
      <c r="F1013" s="5">
        <v>-11212</v>
      </c>
      <c r="G1013" s="5" t="s">
        <v>78</v>
      </c>
      <c r="H1013" s="5" t="s">
        <v>173</v>
      </c>
      <c r="I1013" s="5">
        <v>141603.26999999999</v>
      </c>
      <c r="J1013" s="5" t="s">
        <v>3162</v>
      </c>
      <c r="K1013" s="5" t="s">
        <v>104</v>
      </c>
      <c r="L1013" s="5" t="s">
        <v>32</v>
      </c>
      <c r="M1013" s="5">
        <v>3.32</v>
      </c>
      <c r="N1013" s="5" t="s">
        <v>33</v>
      </c>
      <c r="O1013" s="5">
        <v>29</v>
      </c>
    </row>
    <row r="1014" spans="1:15" x14ac:dyDescent="0.2">
      <c r="A1014" s="5" t="s">
        <v>3707</v>
      </c>
      <c r="B1014" s="5" t="s">
        <v>3708</v>
      </c>
      <c r="C1014" s="5">
        <v>40</v>
      </c>
      <c r="D1014" s="5" t="s">
        <v>27</v>
      </c>
      <c r="E1014" s="5" t="s">
        <v>3709</v>
      </c>
      <c r="F1014" s="5">
        <v>-11458</v>
      </c>
      <c r="G1014" s="5" t="s">
        <v>29</v>
      </c>
      <c r="H1014" s="5" t="s">
        <v>173</v>
      </c>
      <c r="I1014" s="5">
        <v>174401.03</v>
      </c>
      <c r="J1014" s="5" t="s">
        <v>3710</v>
      </c>
      <c r="K1014" s="5" t="s">
        <v>127</v>
      </c>
      <c r="L1014" s="5" t="s">
        <v>73</v>
      </c>
      <c r="M1014" s="5">
        <v>4.54</v>
      </c>
      <c r="N1014" s="5" t="s">
        <v>33</v>
      </c>
      <c r="O1014" s="5">
        <v>22</v>
      </c>
    </row>
    <row r="1015" spans="1:15" x14ac:dyDescent="0.2">
      <c r="A1015" s="5" t="s">
        <v>3711</v>
      </c>
      <c r="B1015" s="5" t="s">
        <v>3712</v>
      </c>
      <c r="C1015" s="5">
        <v>50</v>
      </c>
      <c r="D1015" s="5" t="s">
        <v>17</v>
      </c>
      <c r="E1015" s="5" t="s">
        <v>3713</v>
      </c>
      <c r="F1015" s="5">
        <v>-7137</v>
      </c>
      <c r="G1015" s="5" t="s">
        <v>85</v>
      </c>
      <c r="H1015" s="5" t="s">
        <v>53</v>
      </c>
      <c r="I1015" s="5">
        <v>121824.92</v>
      </c>
      <c r="J1015" s="5" t="s">
        <v>3714</v>
      </c>
      <c r="K1015" s="5" t="s">
        <v>55</v>
      </c>
      <c r="L1015" s="5" t="s">
        <v>32</v>
      </c>
      <c r="M1015" s="5">
        <v>4.91</v>
      </c>
      <c r="N1015" s="5" t="s">
        <v>24</v>
      </c>
      <c r="O1015" s="5">
        <v>25</v>
      </c>
    </row>
    <row r="1016" spans="1:15" x14ac:dyDescent="0.2">
      <c r="A1016" s="5" t="s">
        <v>3715</v>
      </c>
      <c r="B1016" s="5" t="s">
        <v>2026</v>
      </c>
      <c r="C1016" s="5">
        <v>29</v>
      </c>
      <c r="D1016" s="5" t="s">
        <v>17</v>
      </c>
      <c r="E1016" s="5" t="s">
        <v>3716</v>
      </c>
      <c r="F1016" s="5">
        <v>-3573</v>
      </c>
      <c r="G1016" s="5" t="s">
        <v>52</v>
      </c>
      <c r="H1016" s="5" t="s">
        <v>144</v>
      </c>
      <c r="I1016" s="5">
        <v>71933.990000000005</v>
      </c>
      <c r="J1016" s="5" t="s">
        <v>604</v>
      </c>
      <c r="K1016" s="5" t="s">
        <v>55</v>
      </c>
      <c r="L1016" s="5" t="s">
        <v>32</v>
      </c>
      <c r="M1016" s="5">
        <v>3.74</v>
      </c>
      <c r="N1016" s="5" t="s">
        <v>33</v>
      </c>
      <c r="O1016" s="5">
        <v>31</v>
      </c>
    </row>
    <row r="1017" spans="1:15" x14ac:dyDescent="0.2">
      <c r="A1017" s="5" t="s">
        <v>3717</v>
      </c>
      <c r="B1017" s="5" t="s">
        <v>3718</v>
      </c>
      <c r="C1017" s="5">
        <v>45</v>
      </c>
      <c r="D1017" s="5" t="s">
        <v>17</v>
      </c>
      <c r="E1017" s="5" t="s">
        <v>3719</v>
      </c>
      <c r="F1017" s="5">
        <v>-8941</v>
      </c>
      <c r="G1017" s="5" t="s">
        <v>99</v>
      </c>
      <c r="H1017" s="5" t="s">
        <v>38</v>
      </c>
      <c r="I1017" s="5">
        <v>85914.48</v>
      </c>
      <c r="J1017" s="5" t="s">
        <v>3720</v>
      </c>
      <c r="K1017" s="5" t="s">
        <v>136</v>
      </c>
      <c r="L1017" s="5" t="s">
        <v>32</v>
      </c>
      <c r="M1017" s="5">
        <v>3.56</v>
      </c>
      <c r="N1017" s="5" t="s">
        <v>41</v>
      </c>
      <c r="O1017" s="5">
        <v>9</v>
      </c>
    </row>
    <row r="1018" spans="1:15" x14ac:dyDescent="0.2">
      <c r="A1018" s="5" t="s">
        <v>3721</v>
      </c>
      <c r="B1018" s="5" t="s">
        <v>3722</v>
      </c>
      <c r="C1018" s="5">
        <v>34</v>
      </c>
      <c r="D1018" s="5" t="s">
        <v>17</v>
      </c>
      <c r="E1018" s="5" t="s">
        <v>3723</v>
      </c>
      <c r="F1018" s="5">
        <v>-4400</v>
      </c>
      <c r="G1018" s="5" t="s">
        <v>94</v>
      </c>
      <c r="H1018" s="5" t="s">
        <v>53</v>
      </c>
      <c r="I1018" s="5">
        <v>167797.34</v>
      </c>
      <c r="J1018" s="5" t="s">
        <v>3446</v>
      </c>
      <c r="K1018" s="5" t="s">
        <v>81</v>
      </c>
      <c r="L1018" s="5" t="s">
        <v>32</v>
      </c>
      <c r="M1018" s="5">
        <v>4.0199999999999996</v>
      </c>
      <c r="N1018" s="5" t="s">
        <v>33</v>
      </c>
      <c r="O1018" s="5">
        <v>13</v>
      </c>
    </row>
    <row r="1019" spans="1:15" x14ac:dyDescent="0.2">
      <c r="A1019" s="5" t="s">
        <v>3724</v>
      </c>
      <c r="B1019" s="5" t="s">
        <v>3725</v>
      </c>
      <c r="C1019" s="5">
        <v>28</v>
      </c>
      <c r="D1019" s="5" t="s">
        <v>27</v>
      </c>
      <c r="E1019" s="5" t="s">
        <v>3726</v>
      </c>
      <c r="F1019" s="5">
        <v>-6192</v>
      </c>
      <c r="G1019" s="5" t="s">
        <v>19</v>
      </c>
      <c r="H1019" s="5" t="s">
        <v>30</v>
      </c>
      <c r="I1019" s="5">
        <v>61928.55</v>
      </c>
      <c r="J1019" s="5" t="s">
        <v>3727</v>
      </c>
      <c r="K1019" s="5" t="s">
        <v>136</v>
      </c>
      <c r="L1019" s="5" t="s">
        <v>23</v>
      </c>
      <c r="M1019" s="5">
        <v>2.0099999999999998</v>
      </c>
      <c r="N1019" s="5" t="s">
        <v>74</v>
      </c>
      <c r="O1019" s="5">
        <v>27</v>
      </c>
    </row>
    <row r="1020" spans="1:15" x14ac:dyDescent="0.2">
      <c r="A1020" s="5" t="s">
        <v>3728</v>
      </c>
      <c r="B1020" s="5" t="s">
        <v>1095</v>
      </c>
      <c r="C1020" s="5">
        <v>47</v>
      </c>
      <c r="D1020" s="5" t="s">
        <v>27</v>
      </c>
      <c r="E1020" s="5" t="s">
        <v>3729</v>
      </c>
      <c r="F1020" s="5">
        <v>-7839</v>
      </c>
      <c r="G1020" s="5" t="s">
        <v>29</v>
      </c>
      <c r="H1020" s="5" t="s">
        <v>173</v>
      </c>
      <c r="I1020" s="5">
        <v>65225.02</v>
      </c>
      <c r="J1020" s="5" t="s">
        <v>3730</v>
      </c>
      <c r="K1020" s="5" t="s">
        <v>127</v>
      </c>
      <c r="L1020" s="5" t="s">
        <v>56</v>
      </c>
      <c r="M1020" s="5">
        <v>3.54</v>
      </c>
      <c r="N1020" s="5" t="s">
        <v>57</v>
      </c>
      <c r="O1020" s="5">
        <v>2</v>
      </c>
    </row>
    <row r="1021" spans="1:15" x14ac:dyDescent="0.2">
      <c r="A1021" s="5" t="s">
        <v>3731</v>
      </c>
      <c r="B1021" s="5" t="s">
        <v>3732</v>
      </c>
      <c r="C1021" s="5">
        <v>24</v>
      </c>
      <c r="D1021" s="5" t="s">
        <v>50</v>
      </c>
      <c r="E1021" s="5" t="s">
        <v>3733</v>
      </c>
      <c r="F1021" s="5">
        <v>-5879</v>
      </c>
      <c r="G1021" s="5" t="s">
        <v>94</v>
      </c>
      <c r="H1021" s="5" t="s">
        <v>66</v>
      </c>
      <c r="I1021" s="5">
        <v>144173.1</v>
      </c>
      <c r="J1021" s="5" t="s">
        <v>3734</v>
      </c>
      <c r="K1021" s="5" t="s">
        <v>136</v>
      </c>
      <c r="L1021" s="5" t="s">
        <v>56</v>
      </c>
      <c r="M1021" s="5">
        <v>3.75</v>
      </c>
      <c r="N1021" s="5" t="s">
        <v>57</v>
      </c>
      <c r="O1021" s="5">
        <v>22</v>
      </c>
    </row>
    <row r="1022" spans="1:15" x14ac:dyDescent="0.2">
      <c r="A1022" s="5" t="s">
        <v>3735</v>
      </c>
      <c r="B1022" s="5" t="s">
        <v>3732</v>
      </c>
      <c r="C1022" s="5">
        <v>23</v>
      </c>
      <c r="D1022" s="5" t="s">
        <v>50</v>
      </c>
      <c r="E1022" s="5" t="s">
        <v>3736</v>
      </c>
      <c r="F1022" s="5">
        <v>-3997</v>
      </c>
      <c r="G1022" s="5" t="s">
        <v>94</v>
      </c>
      <c r="H1022" s="5" t="s">
        <v>194</v>
      </c>
      <c r="I1022" s="5">
        <v>113841.57</v>
      </c>
      <c r="J1022" s="5" t="s">
        <v>3737</v>
      </c>
      <c r="K1022" s="5" t="s">
        <v>47</v>
      </c>
      <c r="L1022" s="5" t="s">
        <v>23</v>
      </c>
      <c r="M1022" s="5">
        <v>2.82</v>
      </c>
      <c r="N1022" s="5" t="s">
        <v>33</v>
      </c>
      <c r="O1022" s="5">
        <v>15</v>
      </c>
    </row>
    <row r="1023" spans="1:15" x14ac:dyDescent="0.2">
      <c r="A1023" s="5" t="s">
        <v>3738</v>
      </c>
      <c r="B1023" s="5" t="s">
        <v>3739</v>
      </c>
      <c r="C1023" s="5">
        <v>24</v>
      </c>
      <c r="D1023" s="5" t="s">
        <v>50</v>
      </c>
      <c r="E1023" s="5" t="s">
        <v>3740</v>
      </c>
      <c r="F1023" s="5">
        <v>-10051</v>
      </c>
      <c r="G1023" s="5" t="s">
        <v>99</v>
      </c>
      <c r="H1023" s="5" t="s">
        <v>38</v>
      </c>
      <c r="I1023" s="5">
        <v>94538.03</v>
      </c>
      <c r="J1023" s="5" t="s">
        <v>3741</v>
      </c>
      <c r="K1023" s="5" t="s">
        <v>55</v>
      </c>
      <c r="L1023" s="5" t="s">
        <v>23</v>
      </c>
      <c r="M1023" s="5">
        <v>4.74</v>
      </c>
      <c r="N1023" s="5" t="s">
        <v>41</v>
      </c>
      <c r="O1023" s="5">
        <v>4</v>
      </c>
    </row>
    <row r="1024" spans="1:15" x14ac:dyDescent="0.2">
      <c r="A1024" s="5" t="s">
        <v>3742</v>
      </c>
      <c r="B1024" s="5" t="s">
        <v>3389</v>
      </c>
      <c r="C1024" s="5">
        <v>51</v>
      </c>
      <c r="D1024" s="5" t="s">
        <v>50</v>
      </c>
      <c r="E1024" s="5" t="s">
        <v>3743</v>
      </c>
      <c r="F1024" s="5">
        <v>-11050</v>
      </c>
      <c r="G1024" s="5" t="s">
        <v>45</v>
      </c>
      <c r="H1024" s="5" t="s">
        <v>194</v>
      </c>
      <c r="I1024" s="5">
        <v>119920.85</v>
      </c>
      <c r="J1024" s="5" t="s">
        <v>2261</v>
      </c>
      <c r="K1024" s="5" t="s">
        <v>118</v>
      </c>
      <c r="L1024" s="5" t="s">
        <v>56</v>
      </c>
      <c r="M1024" s="5">
        <v>1.7</v>
      </c>
      <c r="N1024" s="5" t="s">
        <v>41</v>
      </c>
      <c r="O1024" s="5">
        <v>18</v>
      </c>
    </row>
    <row r="1025" spans="1:15" x14ac:dyDescent="0.2">
      <c r="A1025" s="5" t="s">
        <v>3744</v>
      </c>
      <c r="B1025" s="5" t="s">
        <v>1073</v>
      </c>
      <c r="C1025" s="5">
        <v>40</v>
      </c>
      <c r="D1025" s="5" t="s">
        <v>17</v>
      </c>
      <c r="E1025" s="5" t="s">
        <v>3745</v>
      </c>
      <c r="F1025" s="5">
        <v>-4383</v>
      </c>
      <c r="G1025" s="5" t="s">
        <v>19</v>
      </c>
      <c r="H1025" s="5" t="s">
        <v>30</v>
      </c>
      <c r="I1025" s="5">
        <v>104911.2</v>
      </c>
      <c r="J1025" s="5" t="s">
        <v>3746</v>
      </c>
      <c r="K1025" s="5" t="s">
        <v>22</v>
      </c>
      <c r="L1025" s="5" t="s">
        <v>56</v>
      </c>
      <c r="M1025" s="5">
        <v>4.0999999999999996</v>
      </c>
      <c r="N1025" s="5" t="s">
        <v>24</v>
      </c>
      <c r="O1025" s="5">
        <v>24</v>
      </c>
    </row>
    <row r="1026" spans="1:15" x14ac:dyDescent="0.2">
      <c r="A1026" s="5" t="s">
        <v>3747</v>
      </c>
      <c r="B1026" s="5" t="s">
        <v>3033</v>
      </c>
      <c r="C1026" s="5">
        <v>33</v>
      </c>
      <c r="D1026" s="5" t="s">
        <v>27</v>
      </c>
      <c r="E1026" s="5" t="s">
        <v>3748</v>
      </c>
      <c r="F1026" s="5">
        <v>-10678</v>
      </c>
      <c r="G1026" s="5" t="s">
        <v>99</v>
      </c>
      <c r="H1026" s="5" t="s">
        <v>79</v>
      </c>
      <c r="I1026" s="5">
        <v>152220.68</v>
      </c>
      <c r="J1026" s="5" t="s">
        <v>352</v>
      </c>
      <c r="K1026" s="5" t="s">
        <v>136</v>
      </c>
      <c r="L1026" s="5" t="s">
        <v>32</v>
      </c>
      <c r="M1026" s="5">
        <v>1.56</v>
      </c>
      <c r="N1026" s="5" t="s">
        <v>57</v>
      </c>
      <c r="O1026" s="5">
        <v>36</v>
      </c>
    </row>
    <row r="1027" spans="1:15" x14ac:dyDescent="0.2">
      <c r="A1027" s="5" t="s">
        <v>3749</v>
      </c>
      <c r="B1027" s="5" t="s">
        <v>3636</v>
      </c>
      <c r="C1027" s="5">
        <v>53</v>
      </c>
      <c r="D1027" s="5" t="s">
        <v>50</v>
      </c>
      <c r="E1027" s="5" t="s">
        <v>3750</v>
      </c>
      <c r="F1027" s="5">
        <v>-10364</v>
      </c>
      <c r="G1027" s="5" t="s">
        <v>37</v>
      </c>
      <c r="H1027" s="5" t="s">
        <v>20</v>
      </c>
      <c r="I1027" s="5">
        <v>50417.58</v>
      </c>
      <c r="J1027" s="5" t="s">
        <v>2074</v>
      </c>
      <c r="K1027" s="5" t="s">
        <v>22</v>
      </c>
      <c r="L1027" s="5" t="s">
        <v>73</v>
      </c>
      <c r="M1027" s="5">
        <v>2.75</v>
      </c>
      <c r="N1027" s="5" t="s">
        <v>41</v>
      </c>
      <c r="O1027" s="5">
        <v>4</v>
      </c>
    </row>
    <row r="1028" spans="1:15" x14ac:dyDescent="0.2">
      <c r="A1028" s="5" t="s">
        <v>3751</v>
      </c>
      <c r="B1028" s="5" t="s">
        <v>3752</v>
      </c>
      <c r="C1028" s="5">
        <v>38</v>
      </c>
      <c r="D1028" s="5" t="s">
        <v>17</v>
      </c>
      <c r="E1028" s="5" t="s">
        <v>3753</v>
      </c>
      <c r="F1028" s="5">
        <v>-10503</v>
      </c>
      <c r="G1028" s="5" t="s">
        <v>99</v>
      </c>
      <c r="H1028" s="5" t="s">
        <v>53</v>
      </c>
      <c r="I1028" s="5">
        <v>52546.58</v>
      </c>
      <c r="J1028" s="5" t="s">
        <v>465</v>
      </c>
      <c r="K1028" s="5" t="s">
        <v>136</v>
      </c>
      <c r="L1028" s="5" t="s">
        <v>32</v>
      </c>
      <c r="M1028" s="5">
        <v>3.66</v>
      </c>
      <c r="N1028" s="5" t="s">
        <v>41</v>
      </c>
      <c r="O1028" s="5">
        <v>34</v>
      </c>
    </row>
    <row r="1029" spans="1:15" x14ac:dyDescent="0.2">
      <c r="A1029" s="5" t="s">
        <v>3754</v>
      </c>
      <c r="B1029" s="5" t="s">
        <v>467</v>
      </c>
      <c r="C1029" s="5">
        <v>38</v>
      </c>
      <c r="D1029" s="5" t="s">
        <v>50</v>
      </c>
      <c r="E1029" s="5" t="s">
        <v>3755</v>
      </c>
      <c r="F1029" s="5">
        <v>-8930</v>
      </c>
      <c r="G1029" s="5" t="s">
        <v>19</v>
      </c>
      <c r="H1029" s="5" t="s">
        <v>20</v>
      </c>
      <c r="I1029" s="5">
        <v>40764.589999999997</v>
      </c>
      <c r="J1029" s="5" t="s">
        <v>3756</v>
      </c>
      <c r="K1029" s="5" t="s">
        <v>55</v>
      </c>
      <c r="L1029" s="5" t="s">
        <v>73</v>
      </c>
      <c r="M1029" s="5">
        <v>1.53</v>
      </c>
      <c r="N1029" s="5" t="s">
        <v>41</v>
      </c>
      <c r="O1029" s="5">
        <v>0</v>
      </c>
    </row>
    <row r="1030" spans="1:15" x14ac:dyDescent="0.2">
      <c r="A1030" s="5" t="s">
        <v>3757</v>
      </c>
      <c r="B1030" s="5" t="s">
        <v>2612</v>
      </c>
      <c r="C1030" s="5">
        <v>54</v>
      </c>
      <c r="D1030" s="5" t="s">
        <v>27</v>
      </c>
      <c r="E1030" s="5" t="s">
        <v>3758</v>
      </c>
      <c r="F1030" s="5">
        <v>-6873</v>
      </c>
      <c r="G1030" s="5" t="s">
        <v>52</v>
      </c>
      <c r="H1030" s="5" t="s">
        <v>20</v>
      </c>
      <c r="I1030" s="5">
        <v>36284.339999999997</v>
      </c>
      <c r="J1030" s="5" t="s">
        <v>3327</v>
      </c>
      <c r="K1030" s="5" t="s">
        <v>55</v>
      </c>
      <c r="L1030" s="5" t="s">
        <v>73</v>
      </c>
      <c r="M1030" s="5">
        <v>4.68</v>
      </c>
      <c r="N1030" s="5" t="s">
        <v>41</v>
      </c>
      <c r="O1030" s="5">
        <v>13</v>
      </c>
    </row>
    <row r="1031" spans="1:15" x14ac:dyDescent="0.2">
      <c r="A1031" s="5" t="s">
        <v>3759</v>
      </c>
      <c r="B1031" s="5" t="s">
        <v>3760</v>
      </c>
      <c r="C1031" s="5">
        <v>52</v>
      </c>
      <c r="D1031" s="5" t="s">
        <v>50</v>
      </c>
      <c r="E1031" s="5" t="s">
        <v>3761</v>
      </c>
      <c r="F1031" s="5">
        <v>-4443</v>
      </c>
      <c r="G1031" s="5" t="s">
        <v>29</v>
      </c>
      <c r="H1031" s="5" t="s">
        <v>20</v>
      </c>
      <c r="I1031" s="5">
        <v>126842.5</v>
      </c>
      <c r="J1031" s="5" t="s">
        <v>3762</v>
      </c>
      <c r="K1031" s="5" t="s">
        <v>136</v>
      </c>
      <c r="L1031" s="5" t="s">
        <v>32</v>
      </c>
      <c r="M1031" s="5">
        <v>3.67</v>
      </c>
      <c r="N1031" s="5" t="s">
        <v>57</v>
      </c>
      <c r="O1031" s="5">
        <v>9</v>
      </c>
    </row>
    <row r="1032" spans="1:15" x14ac:dyDescent="0.2">
      <c r="A1032" s="5" t="s">
        <v>3763</v>
      </c>
      <c r="B1032" s="5" t="s">
        <v>3764</v>
      </c>
      <c r="C1032" s="5">
        <v>52</v>
      </c>
      <c r="D1032" s="5" t="s">
        <v>17</v>
      </c>
      <c r="E1032" s="5" t="s">
        <v>3765</v>
      </c>
      <c r="F1032" s="5">
        <v>-6093</v>
      </c>
      <c r="G1032" s="5" t="s">
        <v>29</v>
      </c>
      <c r="H1032" s="5" t="s">
        <v>173</v>
      </c>
      <c r="I1032" s="5">
        <v>170953.24</v>
      </c>
      <c r="J1032" s="5" t="s">
        <v>3766</v>
      </c>
      <c r="K1032" s="5" t="s">
        <v>81</v>
      </c>
      <c r="L1032" s="5" t="s">
        <v>56</v>
      </c>
      <c r="M1032" s="5">
        <v>1.24</v>
      </c>
      <c r="N1032" s="5" t="s">
        <v>41</v>
      </c>
      <c r="O1032" s="5">
        <v>2</v>
      </c>
    </row>
    <row r="1033" spans="1:15" x14ac:dyDescent="0.2">
      <c r="A1033" s="5" t="s">
        <v>3767</v>
      </c>
      <c r="B1033" s="5" t="s">
        <v>3768</v>
      </c>
      <c r="C1033" s="5">
        <v>47</v>
      </c>
      <c r="D1033" s="5" t="s">
        <v>27</v>
      </c>
      <c r="E1033" s="5" t="s">
        <v>3769</v>
      </c>
      <c r="F1033" s="5">
        <v>-8851</v>
      </c>
      <c r="G1033" s="5" t="s">
        <v>29</v>
      </c>
      <c r="H1033" s="5" t="s">
        <v>79</v>
      </c>
      <c r="I1033" s="5">
        <v>122933.29</v>
      </c>
      <c r="J1033" s="5" t="s">
        <v>3770</v>
      </c>
      <c r="K1033" s="5" t="s">
        <v>47</v>
      </c>
      <c r="L1033" s="5" t="s">
        <v>32</v>
      </c>
      <c r="M1033" s="5">
        <v>2.92</v>
      </c>
      <c r="N1033" s="5" t="s">
        <v>57</v>
      </c>
      <c r="O1033" s="5">
        <v>26</v>
      </c>
    </row>
    <row r="1034" spans="1:15" x14ac:dyDescent="0.2">
      <c r="A1034" s="5" t="s">
        <v>3771</v>
      </c>
      <c r="B1034" s="5" t="s">
        <v>3772</v>
      </c>
      <c r="C1034" s="5">
        <v>62</v>
      </c>
      <c r="D1034" s="5" t="s">
        <v>27</v>
      </c>
      <c r="E1034" s="5" t="s">
        <v>3773</v>
      </c>
      <c r="F1034" s="5">
        <v>-7157</v>
      </c>
      <c r="G1034" s="5" t="s">
        <v>94</v>
      </c>
      <c r="H1034" s="5" t="s">
        <v>71</v>
      </c>
      <c r="I1034" s="5">
        <v>97747.520000000004</v>
      </c>
      <c r="J1034" s="5" t="s">
        <v>3774</v>
      </c>
      <c r="K1034" s="5" t="s">
        <v>104</v>
      </c>
      <c r="L1034" s="5" t="s">
        <v>23</v>
      </c>
      <c r="M1034" s="5">
        <v>3.25</v>
      </c>
      <c r="N1034" s="5" t="s">
        <v>24</v>
      </c>
      <c r="O1034" s="5">
        <v>2</v>
      </c>
    </row>
    <row r="1035" spans="1:15" x14ac:dyDescent="0.2">
      <c r="A1035" s="5" t="s">
        <v>3775</v>
      </c>
      <c r="B1035" s="5" t="s">
        <v>3776</v>
      </c>
      <c r="C1035" s="5">
        <v>47</v>
      </c>
      <c r="D1035" s="5" t="s">
        <v>50</v>
      </c>
      <c r="E1035" s="5" t="s">
        <v>3777</v>
      </c>
      <c r="F1035" s="5">
        <v>-8384</v>
      </c>
      <c r="G1035" s="5" t="s">
        <v>116</v>
      </c>
      <c r="H1035" s="5" t="s">
        <v>20</v>
      </c>
      <c r="I1035" s="5">
        <v>122767.9</v>
      </c>
      <c r="J1035" s="5" t="s">
        <v>3778</v>
      </c>
      <c r="K1035" s="5" t="s">
        <v>40</v>
      </c>
      <c r="L1035" s="5" t="s">
        <v>56</v>
      </c>
      <c r="M1035" s="5">
        <v>2.54</v>
      </c>
      <c r="N1035" s="5" t="s">
        <v>57</v>
      </c>
      <c r="O1035" s="5">
        <v>35</v>
      </c>
    </row>
    <row r="1036" spans="1:15" x14ac:dyDescent="0.2">
      <c r="A1036" s="5" t="s">
        <v>3779</v>
      </c>
      <c r="B1036" s="5" t="s">
        <v>3780</v>
      </c>
      <c r="C1036" s="5">
        <v>60</v>
      </c>
      <c r="D1036" s="5" t="s">
        <v>17</v>
      </c>
      <c r="E1036" s="5" t="s">
        <v>3781</v>
      </c>
      <c r="F1036" s="5">
        <v>-7441</v>
      </c>
      <c r="G1036" s="5" t="s">
        <v>19</v>
      </c>
      <c r="H1036" s="5" t="s">
        <v>79</v>
      </c>
      <c r="I1036" s="5">
        <v>176407.86</v>
      </c>
      <c r="J1036" s="5" t="s">
        <v>590</v>
      </c>
      <c r="K1036" s="5" t="s">
        <v>118</v>
      </c>
      <c r="L1036" s="5" t="s">
        <v>23</v>
      </c>
      <c r="M1036" s="5">
        <v>2.0099999999999998</v>
      </c>
      <c r="N1036" s="5" t="s">
        <v>33</v>
      </c>
      <c r="O1036" s="5">
        <v>17</v>
      </c>
    </row>
    <row r="1037" spans="1:15" x14ac:dyDescent="0.2">
      <c r="A1037" s="5" t="s">
        <v>3782</v>
      </c>
      <c r="B1037" s="5" t="s">
        <v>3783</v>
      </c>
      <c r="C1037" s="5">
        <v>54</v>
      </c>
      <c r="D1037" s="5" t="s">
        <v>27</v>
      </c>
      <c r="E1037" s="5" t="s">
        <v>3784</v>
      </c>
      <c r="F1037" s="5">
        <v>-5008</v>
      </c>
      <c r="G1037" s="5" t="s">
        <v>37</v>
      </c>
      <c r="H1037" s="5" t="s">
        <v>194</v>
      </c>
      <c r="I1037" s="5">
        <v>62817.75</v>
      </c>
      <c r="J1037" s="5" t="s">
        <v>612</v>
      </c>
      <c r="K1037" s="5" t="s">
        <v>118</v>
      </c>
      <c r="L1037" s="5" t="s">
        <v>56</v>
      </c>
      <c r="M1037" s="5">
        <v>2.11</v>
      </c>
      <c r="N1037" s="5" t="s">
        <v>57</v>
      </c>
      <c r="O1037" s="5">
        <v>27</v>
      </c>
    </row>
    <row r="1038" spans="1:15" x14ac:dyDescent="0.2">
      <c r="A1038" s="5" t="s">
        <v>3785</v>
      </c>
      <c r="B1038" s="5" t="s">
        <v>3118</v>
      </c>
      <c r="C1038" s="5">
        <v>34</v>
      </c>
      <c r="D1038" s="5" t="s">
        <v>17</v>
      </c>
      <c r="E1038" s="5" t="s">
        <v>3786</v>
      </c>
      <c r="F1038" s="5">
        <v>-7624</v>
      </c>
      <c r="G1038" s="5" t="s">
        <v>99</v>
      </c>
      <c r="H1038" s="5" t="s">
        <v>173</v>
      </c>
      <c r="I1038" s="5">
        <v>138330.04999999999</v>
      </c>
      <c r="J1038" s="5" t="s">
        <v>3787</v>
      </c>
      <c r="K1038" s="5" t="s">
        <v>62</v>
      </c>
      <c r="L1038" s="5" t="s">
        <v>32</v>
      </c>
      <c r="M1038" s="5">
        <v>4.1900000000000004</v>
      </c>
      <c r="N1038" s="5" t="s">
        <v>57</v>
      </c>
      <c r="O1038" s="5">
        <v>33</v>
      </c>
    </row>
    <row r="1039" spans="1:15" x14ac:dyDescent="0.2">
      <c r="A1039" s="5" t="s">
        <v>3788</v>
      </c>
      <c r="B1039" s="5" t="s">
        <v>3789</v>
      </c>
      <c r="C1039" s="5">
        <v>40</v>
      </c>
      <c r="D1039" s="5" t="s">
        <v>17</v>
      </c>
      <c r="E1039" s="5" t="s">
        <v>3790</v>
      </c>
      <c r="F1039" s="5">
        <v>-7648</v>
      </c>
      <c r="G1039" s="5" t="s">
        <v>78</v>
      </c>
      <c r="H1039" s="5" t="s">
        <v>79</v>
      </c>
      <c r="I1039" s="5">
        <v>89374.8</v>
      </c>
      <c r="J1039" s="5" t="s">
        <v>1580</v>
      </c>
      <c r="K1039" s="5" t="s">
        <v>40</v>
      </c>
      <c r="L1039" s="5" t="s">
        <v>73</v>
      </c>
      <c r="M1039" s="5">
        <v>4.7300000000000004</v>
      </c>
      <c r="N1039" s="5" t="s">
        <v>41</v>
      </c>
      <c r="O1039" s="5">
        <v>34</v>
      </c>
    </row>
    <row r="1040" spans="1:15" x14ac:dyDescent="0.2">
      <c r="A1040" s="5" t="s">
        <v>3791</v>
      </c>
      <c r="B1040" s="5" t="s">
        <v>3792</v>
      </c>
      <c r="C1040" s="5">
        <v>38</v>
      </c>
      <c r="D1040" s="5" t="s">
        <v>17</v>
      </c>
      <c r="E1040" s="5" t="s">
        <v>3793</v>
      </c>
      <c r="F1040" s="5">
        <v>-7853</v>
      </c>
      <c r="G1040" s="5" t="s">
        <v>85</v>
      </c>
      <c r="H1040" s="5" t="s">
        <v>66</v>
      </c>
      <c r="I1040" s="5">
        <v>35473.730000000003</v>
      </c>
      <c r="J1040" s="5" t="s">
        <v>3794</v>
      </c>
      <c r="K1040" s="5" t="s">
        <v>81</v>
      </c>
      <c r="L1040" s="5" t="s">
        <v>56</v>
      </c>
      <c r="M1040" s="5">
        <v>2.82</v>
      </c>
      <c r="N1040" s="5" t="s">
        <v>57</v>
      </c>
      <c r="O1040" s="5">
        <v>37</v>
      </c>
    </row>
    <row r="1041" spans="1:15" x14ac:dyDescent="0.2">
      <c r="A1041" s="5" t="s">
        <v>3795</v>
      </c>
      <c r="B1041" s="5" t="s">
        <v>3796</v>
      </c>
      <c r="C1041" s="5">
        <v>58</v>
      </c>
      <c r="D1041" s="5" t="s">
        <v>50</v>
      </c>
      <c r="E1041" s="5" t="s">
        <v>3797</v>
      </c>
      <c r="F1041" s="5">
        <v>-8630</v>
      </c>
      <c r="G1041" s="5" t="s">
        <v>94</v>
      </c>
      <c r="H1041" s="5" t="s">
        <v>38</v>
      </c>
      <c r="I1041" s="5">
        <v>50671.48</v>
      </c>
      <c r="J1041" s="5" t="s">
        <v>3798</v>
      </c>
      <c r="K1041" s="5" t="s">
        <v>104</v>
      </c>
      <c r="L1041" s="5" t="s">
        <v>73</v>
      </c>
      <c r="M1041" s="5">
        <v>1.48</v>
      </c>
      <c r="N1041" s="5" t="s">
        <v>24</v>
      </c>
      <c r="O1041" s="5">
        <v>7</v>
      </c>
    </row>
    <row r="1042" spans="1:15" x14ac:dyDescent="0.2">
      <c r="A1042" s="5" t="s">
        <v>3799</v>
      </c>
      <c r="B1042" s="5" t="s">
        <v>3800</v>
      </c>
      <c r="C1042" s="5">
        <v>25</v>
      </c>
      <c r="D1042" s="5" t="s">
        <v>27</v>
      </c>
      <c r="E1042" s="5" t="s">
        <v>3801</v>
      </c>
      <c r="F1042" s="5">
        <v>-10679</v>
      </c>
      <c r="G1042" s="5" t="s">
        <v>85</v>
      </c>
      <c r="H1042" s="5" t="s">
        <v>194</v>
      </c>
      <c r="I1042" s="5">
        <v>53476.21</v>
      </c>
      <c r="J1042" s="5" t="s">
        <v>3802</v>
      </c>
      <c r="K1042" s="5" t="s">
        <v>104</v>
      </c>
      <c r="L1042" s="5" t="s">
        <v>32</v>
      </c>
      <c r="M1042" s="5">
        <v>1.1599999999999999</v>
      </c>
      <c r="N1042" s="5" t="s">
        <v>57</v>
      </c>
      <c r="O1042" s="5">
        <v>3</v>
      </c>
    </row>
    <row r="1043" spans="1:15" x14ac:dyDescent="0.2">
      <c r="A1043" s="5" t="s">
        <v>3803</v>
      </c>
      <c r="B1043" s="5" t="s">
        <v>1372</v>
      </c>
      <c r="C1043" s="5">
        <v>43</v>
      </c>
      <c r="D1043" s="5" t="s">
        <v>17</v>
      </c>
      <c r="E1043" s="5" t="s">
        <v>3804</v>
      </c>
      <c r="F1043" s="5">
        <v>-8914</v>
      </c>
      <c r="G1043" s="5" t="s">
        <v>99</v>
      </c>
      <c r="H1043" s="5" t="s">
        <v>30</v>
      </c>
      <c r="I1043" s="5">
        <v>66963.45</v>
      </c>
      <c r="J1043" s="5" t="s">
        <v>3805</v>
      </c>
      <c r="K1043" s="5" t="s">
        <v>127</v>
      </c>
      <c r="L1043" s="5" t="s">
        <v>73</v>
      </c>
      <c r="M1043" s="5">
        <v>4.71</v>
      </c>
      <c r="N1043" s="5" t="s">
        <v>33</v>
      </c>
      <c r="O1043" s="5">
        <v>15</v>
      </c>
    </row>
    <row r="1044" spans="1:15" x14ac:dyDescent="0.2">
      <c r="A1044" s="5" t="s">
        <v>3806</v>
      </c>
      <c r="B1044" s="5" t="s">
        <v>3807</v>
      </c>
      <c r="C1044" s="5">
        <v>57</v>
      </c>
      <c r="D1044" s="5" t="s">
        <v>17</v>
      </c>
      <c r="E1044" s="5" t="s">
        <v>3808</v>
      </c>
      <c r="F1044" s="5">
        <v>-5119</v>
      </c>
      <c r="G1044" s="5" t="s">
        <v>29</v>
      </c>
      <c r="H1044" s="5" t="s">
        <v>30</v>
      </c>
      <c r="I1044" s="5">
        <v>113548.13</v>
      </c>
      <c r="J1044" s="5" t="s">
        <v>3809</v>
      </c>
      <c r="K1044" s="5" t="s">
        <v>55</v>
      </c>
      <c r="L1044" s="5" t="s">
        <v>23</v>
      </c>
      <c r="M1044" s="5">
        <v>3.28</v>
      </c>
      <c r="N1044" s="5" t="s">
        <v>57</v>
      </c>
      <c r="O1044" s="5">
        <v>17</v>
      </c>
    </row>
    <row r="1045" spans="1:15" x14ac:dyDescent="0.2">
      <c r="A1045" s="5" t="s">
        <v>3810</v>
      </c>
      <c r="B1045" s="5" t="s">
        <v>3811</v>
      </c>
      <c r="C1045" s="5">
        <v>28</v>
      </c>
      <c r="D1045" s="5" t="s">
        <v>27</v>
      </c>
      <c r="E1045" s="5" t="s">
        <v>3812</v>
      </c>
      <c r="F1045" s="5">
        <v>-9300</v>
      </c>
      <c r="G1045" s="5" t="s">
        <v>52</v>
      </c>
      <c r="H1045" s="5" t="s">
        <v>53</v>
      </c>
      <c r="I1045" s="5">
        <v>164323.35</v>
      </c>
      <c r="J1045" s="5" t="s">
        <v>3813</v>
      </c>
      <c r="K1045" s="5" t="s">
        <v>81</v>
      </c>
      <c r="L1045" s="5" t="s">
        <v>23</v>
      </c>
      <c r="M1045" s="5">
        <v>1.01</v>
      </c>
      <c r="N1045" s="5" t="s">
        <v>33</v>
      </c>
      <c r="O1045" s="5">
        <v>27</v>
      </c>
    </row>
    <row r="1046" spans="1:15" x14ac:dyDescent="0.2">
      <c r="A1046" s="5" t="s">
        <v>3814</v>
      </c>
      <c r="B1046" s="5" t="s">
        <v>3815</v>
      </c>
      <c r="C1046" s="5">
        <v>46</v>
      </c>
      <c r="D1046" s="5" t="s">
        <v>50</v>
      </c>
      <c r="E1046" s="5" t="s">
        <v>3816</v>
      </c>
      <c r="F1046" s="5">
        <v>-2981</v>
      </c>
      <c r="G1046" s="5" t="s">
        <v>29</v>
      </c>
      <c r="H1046" s="5" t="s">
        <v>79</v>
      </c>
      <c r="I1046" s="5">
        <v>99166.5</v>
      </c>
      <c r="J1046" s="5" t="s">
        <v>2396</v>
      </c>
      <c r="K1046" s="5" t="s">
        <v>104</v>
      </c>
      <c r="L1046" s="5" t="s">
        <v>56</v>
      </c>
      <c r="M1046" s="5">
        <v>1.0900000000000001</v>
      </c>
      <c r="N1046" s="5" t="s">
        <v>33</v>
      </c>
      <c r="O1046" s="5">
        <v>13</v>
      </c>
    </row>
    <row r="1047" spans="1:15" x14ac:dyDescent="0.2">
      <c r="A1047" s="5" t="s">
        <v>3817</v>
      </c>
      <c r="B1047" s="5" t="s">
        <v>3732</v>
      </c>
      <c r="C1047" s="5">
        <v>49</v>
      </c>
      <c r="D1047" s="5" t="s">
        <v>17</v>
      </c>
      <c r="E1047" s="5" t="s">
        <v>3818</v>
      </c>
      <c r="F1047" s="5">
        <v>-9825</v>
      </c>
      <c r="G1047" s="5" t="s">
        <v>85</v>
      </c>
      <c r="H1047" s="5" t="s">
        <v>38</v>
      </c>
      <c r="I1047" s="5">
        <v>91245.6</v>
      </c>
      <c r="J1047" s="5" t="s">
        <v>2193</v>
      </c>
      <c r="K1047" s="5" t="s">
        <v>127</v>
      </c>
      <c r="L1047" s="5" t="s">
        <v>32</v>
      </c>
      <c r="M1047" s="5">
        <v>2.4900000000000002</v>
      </c>
      <c r="N1047" s="5" t="s">
        <v>74</v>
      </c>
      <c r="O1047" s="5">
        <v>38</v>
      </c>
    </row>
    <row r="1048" spans="1:15" x14ac:dyDescent="0.2">
      <c r="A1048" s="5" t="s">
        <v>3819</v>
      </c>
      <c r="B1048" s="5" t="s">
        <v>2032</v>
      </c>
      <c r="C1048" s="5">
        <v>46</v>
      </c>
      <c r="D1048" s="5" t="s">
        <v>27</v>
      </c>
      <c r="E1048" s="5" t="s">
        <v>3820</v>
      </c>
      <c r="F1048" s="5">
        <v>-6882</v>
      </c>
      <c r="G1048" s="5" t="s">
        <v>37</v>
      </c>
      <c r="H1048" s="5" t="s">
        <v>66</v>
      </c>
      <c r="I1048" s="5">
        <v>74750.559999999998</v>
      </c>
      <c r="J1048" s="5" t="s">
        <v>3334</v>
      </c>
      <c r="K1048" s="5" t="s">
        <v>81</v>
      </c>
      <c r="L1048" s="5" t="s">
        <v>32</v>
      </c>
      <c r="M1048" s="5">
        <v>2.52</v>
      </c>
      <c r="N1048" s="5" t="s">
        <v>41</v>
      </c>
      <c r="O1048" s="5">
        <v>1</v>
      </c>
    </row>
    <row r="1049" spans="1:15" x14ac:dyDescent="0.2">
      <c r="A1049" s="5" t="s">
        <v>3821</v>
      </c>
      <c r="B1049" s="5" t="s">
        <v>3513</v>
      </c>
      <c r="C1049" s="5">
        <v>37</v>
      </c>
      <c r="D1049" s="5" t="s">
        <v>17</v>
      </c>
      <c r="E1049" s="5" t="s">
        <v>3822</v>
      </c>
      <c r="F1049" s="5">
        <v>-2186</v>
      </c>
      <c r="G1049" s="5" t="s">
        <v>29</v>
      </c>
      <c r="H1049" s="5" t="s">
        <v>38</v>
      </c>
      <c r="I1049" s="5">
        <v>85051.7</v>
      </c>
      <c r="J1049" s="5" t="s">
        <v>1976</v>
      </c>
      <c r="K1049" s="5" t="s">
        <v>22</v>
      </c>
      <c r="L1049" s="5" t="s">
        <v>56</v>
      </c>
      <c r="M1049" s="5">
        <v>2.75</v>
      </c>
      <c r="N1049" s="5" t="s">
        <v>41</v>
      </c>
      <c r="O1049" s="5">
        <v>27</v>
      </c>
    </row>
    <row r="1050" spans="1:15" x14ac:dyDescent="0.2">
      <c r="A1050" s="5" t="s">
        <v>3823</v>
      </c>
      <c r="B1050" s="5" t="s">
        <v>1836</v>
      </c>
      <c r="C1050" s="5">
        <v>38</v>
      </c>
      <c r="D1050" s="5" t="s">
        <v>50</v>
      </c>
      <c r="E1050" s="5" t="s">
        <v>3824</v>
      </c>
      <c r="F1050" s="5">
        <v>-6206</v>
      </c>
      <c r="G1050" s="5" t="s">
        <v>94</v>
      </c>
      <c r="H1050" s="5" t="s">
        <v>53</v>
      </c>
      <c r="I1050" s="5">
        <v>59438.54</v>
      </c>
      <c r="J1050" s="5" t="s">
        <v>1798</v>
      </c>
      <c r="K1050" s="5" t="s">
        <v>127</v>
      </c>
      <c r="L1050" s="5" t="s">
        <v>32</v>
      </c>
      <c r="M1050" s="5">
        <v>4.38</v>
      </c>
      <c r="N1050" s="5" t="s">
        <v>41</v>
      </c>
      <c r="O1050" s="5">
        <v>23</v>
      </c>
    </row>
    <row r="1051" spans="1:15" x14ac:dyDescent="0.2">
      <c r="A1051" s="5" t="s">
        <v>3825</v>
      </c>
      <c r="B1051" s="5" t="s">
        <v>3826</v>
      </c>
      <c r="C1051" s="5">
        <v>36</v>
      </c>
      <c r="D1051" s="5" t="s">
        <v>27</v>
      </c>
      <c r="E1051" s="5" t="s">
        <v>3827</v>
      </c>
      <c r="F1051" s="5">
        <v>-2375</v>
      </c>
      <c r="G1051" s="5" t="s">
        <v>116</v>
      </c>
      <c r="H1051" s="5" t="s">
        <v>71</v>
      </c>
      <c r="I1051" s="5">
        <v>111161.81</v>
      </c>
      <c r="J1051" s="5" t="s">
        <v>3828</v>
      </c>
      <c r="K1051" s="5" t="s">
        <v>40</v>
      </c>
      <c r="L1051" s="5" t="s">
        <v>32</v>
      </c>
      <c r="M1051" s="5">
        <v>2.17</v>
      </c>
      <c r="N1051" s="5" t="s">
        <v>41</v>
      </c>
      <c r="O1051" s="5">
        <v>17</v>
      </c>
    </row>
    <row r="1052" spans="1:15" x14ac:dyDescent="0.2">
      <c r="A1052" s="5" t="s">
        <v>3829</v>
      </c>
      <c r="B1052" s="5" t="s">
        <v>3830</v>
      </c>
      <c r="C1052" s="5">
        <v>48</v>
      </c>
      <c r="D1052" s="5" t="s">
        <v>50</v>
      </c>
      <c r="E1052" s="5" t="s">
        <v>3831</v>
      </c>
      <c r="F1052" s="5">
        <v>-5698</v>
      </c>
      <c r="G1052" s="5" t="s">
        <v>19</v>
      </c>
      <c r="H1052" s="5" t="s">
        <v>38</v>
      </c>
      <c r="I1052" s="5">
        <v>42561.25</v>
      </c>
      <c r="J1052" s="5" t="s">
        <v>3832</v>
      </c>
      <c r="K1052" s="5" t="s">
        <v>55</v>
      </c>
      <c r="L1052" s="5" t="s">
        <v>73</v>
      </c>
      <c r="M1052" s="5">
        <v>3.19</v>
      </c>
      <c r="N1052" s="5" t="s">
        <v>41</v>
      </c>
      <c r="O1052" s="5">
        <v>10</v>
      </c>
    </row>
    <row r="1053" spans="1:15" x14ac:dyDescent="0.2">
      <c r="A1053" s="5" t="s">
        <v>3833</v>
      </c>
      <c r="B1053" s="5" t="s">
        <v>2782</v>
      </c>
      <c r="C1053" s="5">
        <v>34</v>
      </c>
      <c r="D1053" s="5" t="s">
        <v>17</v>
      </c>
      <c r="E1053" s="5" t="s">
        <v>3834</v>
      </c>
      <c r="F1053" s="5">
        <v>-3108</v>
      </c>
      <c r="G1053" s="5" t="s">
        <v>116</v>
      </c>
      <c r="H1053" s="5" t="s">
        <v>53</v>
      </c>
      <c r="I1053" s="5">
        <v>112423.23</v>
      </c>
      <c r="J1053" s="5" t="s">
        <v>3835</v>
      </c>
      <c r="K1053" s="5" t="s">
        <v>40</v>
      </c>
      <c r="L1053" s="5" t="s">
        <v>73</v>
      </c>
      <c r="M1053" s="5">
        <v>3.89</v>
      </c>
      <c r="N1053" s="5" t="s">
        <v>24</v>
      </c>
      <c r="O1053" s="5">
        <v>34</v>
      </c>
    </row>
    <row r="1054" spans="1:15" x14ac:dyDescent="0.2">
      <c r="A1054" s="5" t="s">
        <v>3836</v>
      </c>
      <c r="B1054" s="5" t="s">
        <v>2523</v>
      </c>
      <c r="C1054" s="5">
        <v>22</v>
      </c>
      <c r="D1054" s="5" t="s">
        <v>50</v>
      </c>
      <c r="E1054" s="5" t="s">
        <v>3837</v>
      </c>
      <c r="F1054" s="5">
        <v>-10770</v>
      </c>
      <c r="G1054" s="5" t="s">
        <v>45</v>
      </c>
      <c r="H1054" s="5" t="s">
        <v>20</v>
      </c>
      <c r="I1054" s="5">
        <v>108153.91</v>
      </c>
      <c r="J1054" s="5" t="s">
        <v>433</v>
      </c>
      <c r="K1054" s="5" t="s">
        <v>104</v>
      </c>
      <c r="L1054" s="5" t="s">
        <v>32</v>
      </c>
      <c r="M1054" s="5">
        <v>1.67</v>
      </c>
      <c r="N1054" s="5" t="s">
        <v>41</v>
      </c>
      <c r="O1054" s="5">
        <v>9</v>
      </c>
    </row>
    <row r="1055" spans="1:15" x14ac:dyDescent="0.2">
      <c r="A1055" s="5" t="s">
        <v>3838</v>
      </c>
      <c r="B1055" s="5" t="s">
        <v>3839</v>
      </c>
      <c r="C1055" s="5">
        <v>60</v>
      </c>
      <c r="D1055" s="5" t="s">
        <v>50</v>
      </c>
      <c r="E1055" s="5" t="s">
        <v>3840</v>
      </c>
      <c r="F1055" s="5">
        <v>-6084</v>
      </c>
      <c r="G1055" s="5" t="s">
        <v>94</v>
      </c>
      <c r="H1055" s="5" t="s">
        <v>53</v>
      </c>
      <c r="I1055" s="5">
        <v>137980.32999999999</v>
      </c>
      <c r="J1055" s="5" t="s">
        <v>1865</v>
      </c>
      <c r="K1055" s="5" t="s">
        <v>47</v>
      </c>
      <c r="L1055" s="5" t="s">
        <v>32</v>
      </c>
      <c r="M1055" s="5">
        <v>3.56</v>
      </c>
      <c r="N1055" s="5" t="s">
        <v>74</v>
      </c>
      <c r="O1055" s="5">
        <v>4</v>
      </c>
    </row>
    <row r="1056" spans="1:15" x14ac:dyDescent="0.2">
      <c r="A1056" s="5" t="s">
        <v>3841</v>
      </c>
      <c r="B1056" s="5" t="s">
        <v>3842</v>
      </c>
      <c r="C1056" s="5">
        <v>22</v>
      </c>
      <c r="D1056" s="5" t="s">
        <v>50</v>
      </c>
      <c r="E1056" s="5" t="s">
        <v>3843</v>
      </c>
      <c r="F1056" s="5">
        <v>-10685</v>
      </c>
      <c r="G1056" s="5" t="s">
        <v>29</v>
      </c>
      <c r="H1056" s="5" t="s">
        <v>20</v>
      </c>
      <c r="I1056" s="5">
        <v>113513</v>
      </c>
      <c r="J1056" s="5" t="s">
        <v>3844</v>
      </c>
      <c r="K1056" s="5" t="s">
        <v>118</v>
      </c>
      <c r="L1056" s="5" t="s">
        <v>56</v>
      </c>
      <c r="M1056" s="5">
        <v>4.8499999999999996</v>
      </c>
      <c r="N1056" s="5" t="s">
        <v>57</v>
      </c>
      <c r="O1056" s="5">
        <v>22</v>
      </c>
    </row>
    <row r="1057" spans="1:15" x14ac:dyDescent="0.2">
      <c r="A1057" s="5" t="s">
        <v>3845</v>
      </c>
      <c r="B1057" s="5" t="s">
        <v>3846</v>
      </c>
      <c r="C1057" s="5">
        <v>47</v>
      </c>
      <c r="D1057" s="5" t="s">
        <v>50</v>
      </c>
      <c r="E1057" s="5" t="s">
        <v>3847</v>
      </c>
      <c r="F1057" s="5">
        <v>-10129</v>
      </c>
      <c r="G1057" s="5" t="s">
        <v>94</v>
      </c>
      <c r="H1057" s="5" t="s">
        <v>53</v>
      </c>
      <c r="I1057" s="5">
        <v>151701.62</v>
      </c>
      <c r="J1057" s="5" t="s">
        <v>3848</v>
      </c>
      <c r="K1057" s="5" t="s">
        <v>136</v>
      </c>
      <c r="L1057" s="5" t="s">
        <v>73</v>
      </c>
      <c r="M1057" s="5">
        <v>4.37</v>
      </c>
      <c r="N1057" s="5" t="s">
        <v>74</v>
      </c>
      <c r="O1057" s="5">
        <v>38</v>
      </c>
    </row>
    <row r="1058" spans="1:15" x14ac:dyDescent="0.2">
      <c r="A1058" s="5" t="s">
        <v>3849</v>
      </c>
      <c r="B1058" s="5" t="s">
        <v>3850</v>
      </c>
      <c r="C1058" s="5">
        <v>46</v>
      </c>
      <c r="D1058" s="5" t="s">
        <v>50</v>
      </c>
      <c r="E1058" s="5" t="s">
        <v>3851</v>
      </c>
      <c r="F1058" s="5">
        <v>-9627</v>
      </c>
      <c r="G1058" s="5" t="s">
        <v>99</v>
      </c>
      <c r="H1058" s="5" t="s">
        <v>144</v>
      </c>
      <c r="I1058" s="5">
        <v>66257.710000000006</v>
      </c>
      <c r="J1058" s="5" t="s">
        <v>3852</v>
      </c>
      <c r="K1058" s="5" t="s">
        <v>55</v>
      </c>
      <c r="L1058" s="5" t="s">
        <v>56</v>
      </c>
      <c r="M1058" s="5">
        <v>4.46</v>
      </c>
      <c r="N1058" s="5" t="s">
        <v>24</v>
      </c>
      <c r="O1058" s="5">
        <v>19</v>
      </c>
    </row>
    <row r="1059" spans="1:15" x14ac:dyDescent="0.2">
      <c r="A1059" s="5" t="s">
        <v>3853</v>
      </c>
      <c r="B1059" s="5" t="s">
        <v>3854</v>
      </c>
      <c r="C1059" s="5">
        <v>31</v>
      </c>
      <c r="D1059" s="5" t="s">
        <v>27</v>
      </c>
      <c r="E1059" s="5" t="s">
        <v>3855</v>
      </c>
      <c r="F1059" s="5">
        <v>-9981</v>
      </c>
      <c r="G1059" s="5" t="s">
        <v>29</v>
      </c>
      <c r="H1059" s="5" t="s">
        <v>79</v>
      </c>
      <c r="I1059" s="5">
        <v>138369.09</v>
      </c>
      <c r="J1059" s="5" t="s">
        <v>2111</v>
      </c>
      <c r="K1059" s="5" t="s">
        <v>47</v>
      </c>
      <c r="L1059" s="5" t="s">
        <v>56</v>
      </c>
      <c r="M1059" s="5">
        <v>1.52</v>
      </c>
      <c r="N1059" s="5" t="s">
        <v>74</v>
      </c>
      <c r="O1059" s="5">
        <v>15</v>
      </c>
    </row>
    <row r="1060" spans="1:15" x14ac:dyDescent="0.2">
      <c r="A1060" s="5" t="s">
        <v>3856</v>
      </c>
      <c r="B1060" s="5" t="s">
        <v>3857</v>
      </c>
      <c r="C1060" s="5">
        <v>28</v>
      </c>
      <c r="D1060" s="5" t="s">
        <v>50</v>
      </c>
      <c r="E1060" s="5" t="s">
        <v>3858</v>
      </c>
      <c r="F1060" s="5">
        <v>-9331</v>
      </c>
      <c r="G1060" s="5" t="s">
        <v>29</v>
      </c>
      <c r="H1060" s="5" t="s">
        <v>66</v>
      </c>
      <c r="I1060" s="5">
        <v>46327.9</v>
      </c>
      <c r="J1060" s="5" t="s">
        <v>3859</v>
      </c>
      <c r="K1060" s="5" t="s">
        <v>62</v>
      </c>
      <c r="L1060" s="5" t="s">
        <v>56</v>
      </c>
      <c r="M1060" s="5">
        <v>1.1599999999999999</v>
      </c>
      <c r="N1060" s="5" t="s">
        <v>41</v>
      </c>
      <c r="O1060" s="5">
        <v>4</v>
      </c>
    </row>
    <row r="1061" spans="1:15" x14ac:dyDescent="0.2">
      <c r="A1061" s="5" t="s">
        <v>3860</v>
      </c>
      <c r="B1061" s="5" t="s">
        <v>3861</v>
      </c>
      <c r="C1061" s="5">
        <v>34</v>
      </c>
      <c r="D1061" s="5" t="s">
        <v>50</v>
      </c>
      <c r="E1061" s="5" t="s">
        <v>3862</v>
      </c>
      <c r="F1061" s="5">
        <v>-3138</v>
      </c>
      <c r="G1061" s="5" t="s">
        <v>78</v>
      </c>
      <c r="H1061" s="5" t="s">
        <v>20</v>
      </c>
      <c r="I1061" s="5">
        <v>74093.25</v>
      </c>
      <c r="J1061" s="5" t="s">
        <v>3619</v>
      </c>
      <c r="K1061" s="5" t="s">
        <v>118</v>
      </c>
      <c r="L1061" s="5" t="s">
        <v>32</v>
      </c>
      <c r="M1061" s="5">
        <v>3.52</v>
      </c>
      <c r="N1061" s="5" t="s">
        <v>33</v>
      </c>
      <c r="O1061" s="5">
        <v>1</v>
      </c>
    </row>
    <row r="1062" spans="1:15" x14ac:dyDescent="0.2">
      <c r="A1062" s="5" t="s">
        <v>3863</v>
      </c>
      <c r="B1062" s="5" t="s">
        <v>3864</v>
      </c>
      <c r="C1062" s="5">
        <v>43</v>
      </c>
      <c r="D1062" s="5" t="s">
        <v>17</v>
      </c>
      <c r="E1062" s="5" t="s">
        <v>3865</v>
      </c>
      <c r="F1062" s="5">
        <v>-7640</v>
      </c>
      <c r="G1062" s="5" t="s">
        <v>116</v>
      </c>
      <c r="H1062" s="5" t="s">
        <v>173</v>
      </c>
      <c r="I1062" s="5">
        <v>42382.87</v>
      </c>
      <c r="J1062" s="5" t="s">
        <v>3866</v>
      </c>
      <c r="K1062" s="5" t="s">
        <v>127</v>
      </c>
      <c r="L1062" s="5" t="s">
        <v>23</v>
      </c>
      <c r="M1062" s="5">
        <v>4.53</v>
      </c>
      <c r="N1062" s="5" t="s">
        <v>41</v>
      </c>
      <c r="O1062" s="5">
        <v>27</v>
      </c>
    </row>
    <row r="1063" spans="1:15" x14ac:dyDescent="0.2">
      <c r="A1063" s="5" t="s">
        <v>3867</v>
      </c>
      <c r="B1063" s="5" t="s">
        <v>3868</v>
      </c>
      <c r="C1063" s="5">
        <v>24</v>
      </c>
      <c r="D1063" s="5" t="s">
        <v>17</v>
      </c>
      <c r="E1063" s="5" t="s">
        <v>3869</v>
      </c>
      <c r="F1063" s="5">
        <v>-11100</v>
      </c>
      <c r="G1063" s="5" t="s">
        <v>19</v>
      </c>
      <c r="H1063" s="5" t="s">
        <v>53</v>
      </c>
      <c r="I1063" s="5">
        <v>170277.4</v>
      </c>
      <c r="J1063" s="5" t="s">
        <v>3870</v>
      </c>
      <c r="K1063" s="5" t="s">
        <v>62</v>
      </c>
      <c r="L1063" s="5" t="s">
        <v>56</v>
      </c>
      <c r="M1063" s="5">
        <v>3.93</v>
      </c>
      <c r="N1063" s="5" t="s">
        <v>33</v>
      </c>
      <c r="O1063" s="5">
        <v>9</v>
      </c>
    </row>
    <row r="1064" spans="1:15" x14ac:dyDescent="0.2">
      <c r="A1064" s="5" t="s">
        <v>3871</v>
      </c>
      <c r="B1064" s="5" t="s">
        <v>3872</v>
      </c>
      <c r="C1064" s="5">
        <v>34</v>
      </c>
      <c r="D1064" s="5" t="s">
        <v>27</v>
      </c>
      <c r="E1064" s="5" t="s">
        <v>3873</v>
      </c>
      <c r="F1064" s="5">
        <v>-8435</v>
      </c>
      <c r="G1064" s="5" t="s">
        <v>99</v>
      </c>
      <c r="H1064" s="5" t="s">
        <v>144</v>
      </c>
      <c r="I1064" s="5">
        <v>41381.949999999997</v>
      </c>
      <c r="J1064" s="5" t="s">
        <v>3874</v>
      </c>
      <c r="K1064" s="5" t="s">
        <v>55</v>
      </c>
      <c r="L1064" s="5" t="s">
        <v>32</v>
      </c>
      <c r="M1064" s="5">
        <v>2.67</v>
      </c>
      <c r="N1064" s="5" t="s">
        <v>24</v>
      </c>
      <c r="O1064" s="5">
        <v>26</v>
      </c>
    </row>
    <row r="1065" spans="1:15" x14ac:dyDescent="0.2">
      <c r="A1065" s="5" t="s">
        <v>3875</v>
      </c>
      <c r="B1065" s="5" t="s">
        <v>151</v>
      </c>
      <c r="C1065" s="5">
        <v>57</v>
      </c>
      <c r="D1065" s="5" t="s">
        <v>17</v>
      </c>
      <c r="E1065" s="5" t="s">
        <v>3876</v>
      </c>
      <c r="F1065" s="5">
        <v>-2599</v>
      </c>
      <c r="G1065" s="5" t="s">
        <v>78</v>
      </c>
      <c r="H1065" s="5" t="s">
        <v>144</v>
      </c>
      <c r="I1065" s="5">
        <v>73498.61</v>
      </c>
      <c r="J1065" s="5" t="s">
        <v>1262</v>
      </c>
      <c r="K1065" s="5" t="s">
        <v>136</v>
      </c>
      <c r="L1065" s="5" t="s">
        <v>32</v>
      </c>
      <c r="M1065" s="5">
        <v>2.87</v>
      </c>
      <c r="N1065" s="5" t="s">
        <v>24</v>
      </c>
      <c r="O1065" s="5">
        <v>31</v>
      </c>
    </row>
    <row r="1066" spans="1:15" x14ac:dyDescent="0.2">
      <c r="A1066" s="5" t="s">
        <v>3877</v>
      </c>
      <c r="B1066" s="5" t="s">
        <v>2191</v>
      </c>
      <c r="C1066" s="5">
        <v>64</v>
      </c>
      <c r="D1066" s="5" t="s">
        <v>50</v>
      </c>
      <c r="E1066" s="5" t="s">
        <v>3878</v>
      </c>
      <c r="F1066" s="5">
        <v>-8771</v>
      </c>
      <c r="G1066" s="5" t="s">
        <v>94</v>
      </c>
      <c r="H1066" s="5" t="s">
        <v>194</v>
      </c>
      <c r="I1066" s="5">
        <v>118671.3</v>
      </c>
      <c r="J1066" s="5" t="s">
        <v>3879</v>
      </c>
      <c r="K1066" s="5" t="s">
        <v>62</v>
      </c>
      <c r="L1066" s="5" t="s">
        <v>73</v>
      </c>
      <c r="M1066" s="5">
        <v>3.11</v>
      </c>
      <c r="N1066" s="5" t="s">
        <v>57</v>
      </c>
      <c r="O1066" s="5">
        <v>33</v>
      </c>
    </row>
    <row r="1067" spans="1:15" x14ac:dyDescent="0.2">
      <c r="A1067" s="5" t="s">
        <v>3880</v>
      </c>
      <c r="B1067" s="5" t="s">
        <v>3881</v>
      </c>
      <c r="C1067" s="5">
        <v>60</v>
      </c>
      <c r="D1067" s="5" t="s">
        <v>27</v>
      </c>
      <c r="E1067" s="5" t="s">
        <v>3882</v>
      </c>
      <c r="F1067" s="5">
        <v>-9684</v>
      </c>
      <c r="G1067" s="5" t="s">
        <v>116</v>
      </c>
      <c r="H1067" s="5" t="s">
        <v>173</v>
      </c>
      <c r="I1067" s="5">
        <v>171291.31</v>
      </c>
      <c r="J1067" s="5" t="s">
        <v>3883</v>
      </c>
      <c r="K1067" s="5" t="s">
        <v>40</v>
      </c>
      <c r="L1067" s="5" t="s">
        <v>56</v>
      </c>
      <c r="M1067" s="5">
        <v>1.21</v>
      </c>
      <c r="N1067" s="5" t="s">
        <v>57</v>
      </c>
      <c r="O1067" s="5">
        <v>19</v>
      </c>
    </row>
    <row r="1068" spans="1:15" x14ac:dyDescent="0.2">
      <c r="A1068" s="5" t="s">
        <v>3884</v>
      </c>
      <c r="B1068" s="5" t="s">
        <v>3885</v>
      </c>
      <c r="C1068" s="5">
        <v>31</v>
      </c>
      <c r="D1068" s="5" t="s">
        <v>17</v>
      </c>
      <c r="E1068" s="5" t="s">
        <v>3886</v>
      </c>
      <c r="F1068" s="5">
        <v>-9384</v>
      </c>
      <c r="G1068" s="5" t="s">
        <v>78</v>
      </c>
      <c r="H1068" s="5" t="s">
        <v>71</v>
      </c>
      <c r="I1068" s="5">
        <v>136120.35</v>
      </c>
      <c r="J1068" s="5" t="s">
        <v>3529</v>
      </c>
      <c r="K1068" s="5" t="s">
        <v>62</v>
      </c>
      <c r="L1068" s="5" t="s">
        <v>56</v>
      </c>
      <c r="M1068" s="5">
        <v>3.97</v>
      </c>
      <c r="N1068" s="5" t="s">
        <v>41</v>
      </c>
      <c r="O1068" s="5">
        <v>36</v>
      </c>
    </row>
    <row r="1069" spans="1:15" x14ac:dyDescent="0.2">
      <c r="A1069" s="5" t="s">
        <v>3887</v>
      </c>
      <c r="B1069" s="5" t="s">
        <v>3888</v>
      </c>
      <c r="C1069" s="5">
        <v>27</v>
      </c>
      <c r="D1069" s="5" t="s">
        <v>27</v>
      </c>
      <c r="E1069" s="5" t="s">
        <v>3889</v>
      </c>
      <c r="F1069" s="5">
        <v>-3515</v>
      </c>
      <c r="G1069" s="5" t="s">
        <v>37</v>
      </c>
      <c r="H1069" s="5" t="s">
        <v>144</v>
      </c>
      <c r="I1069" s="5">
        <v>98165.4</v>
      </c>
      <c r="J1069" s="5" t="s">
        <v>3890</v>
      </c>
      <c r="K1069" s="5" t="s">
        <v>104</v>
      </c>
      <c r="L1069" s="5" t="s">
        <v>32</v>
      </c>
      <c r="M1069" s="5">
        <v>2.66</v>
      </c>
      <c r="N1069" s="5" t="s">
        <v>74</v>
      </c>
      <c r="O1069" s="5">
        <v>21</v>
      </c>
    </row>
    <row r="1070" spans="1:15" x14ac:dyDescent="0.2">
      <c r="A1070" s="5" t="s">
        <v>3891</v>
      </c>
      <c r="B1070" s="5" t="s">
        <v>747</v>
      </c>
      <c r="C1070" s="5">
        <v>41</v>
      </c>
      <c r="D1070" s="5" t="s">
        <v>27</v>
      </c>
      <c r="E1070" s="5" t="s">
        <v>3892</v>
      </c>
      <c r="F1070" s="5">
        <v>-5713</v>
      </c>
      <c r="G1070" s="5" t="s">
        <v>29</v>
      </c>
      <c r="H1070" s="5" t="s">
        <v>66</v>
      </c>
      <c r="I1070" s="5">
        <v>158170.26</v>
      </c>
      <c r="J1070" s="5" t="s">
        <v>3893</v>
      </c>
      <c r="K1070" s="5" t="s">
        <v>47</v>
      </c>
      <c r="L1070" s="5" t="s">
        <v>32</v>
      </c>
      <c r="M1070" s="5">
        <v>2.34</v>
      </c>
      <c r="N1070" s="5" t="s">
        <v>57</v>
      </c>
      <c r="O1070" s="5">
        <v>20</v>
      </c>
    </row>
    <row r="1071" spans="1:15" x14ac:dyDescent="0.2">
      <c r="A1071" s="5" t="s">
        <v>3894</v>
      </c>
      <c r="B1071" s="5" t="s">
        <v>2540</v>
      </c>
      <c r="C1071" s="5">
        <v>27</v>
      </c>
      <c r="D1071" s="5" t="s">
        <v>27</v>
      </c>
      <c r="E1071" s="5" t="s">
        <v>3895</v>
      </c>
      <c r="F1071" s="5">
        <v>-2337</v>
      </c>
      <c r="G1071" s="5" t="s">
        <v>78</v>
      </c>
      <c r="H1071" s="5" t="s">
        <v>20</v>
      </c>
      <c r="I1071" s="5">
        <v>97138.68</v>
      </c>
      <c r="J1071" s="5" t="s">
        <v>3896</v>
      </c>
      <c r="K1071" s="5" t="s">
        <v>55</v>
      </c>
      <c r="L1071" s="5" t="s">
        <v>23</v>
      </c>
      <c r="M1071" s="5">
        <v>1.01</v>
      </c>
      <c r="N1071" s="5" t="s">
        <v>24</v>
      </c>
      <c r="O1071" s="5">
        <v>2</v>
      </c>
    </row>
    <row r="1072" spans="1:15" x14ac:dyDescent="0.2">
      <c r="A1072" s="5" t="s">
        <v>3897</v>
      </c>
      <c r="B1072" s="5" t="s">
        <v>1360</v>
      </c>
      <c r="C1072" s="5">
        <v>45</v>
      </c>
      <c r="D1072" s="5" t="s">
        <v>17</v>
      </c>
      <c r="E1072" s="5" t="s">
        <v>3898</v>
      </c>
      <c r="F1072" s="5">
        <v>-3813</v>
      </c>
      <c r="G1072" s="5" t="s">
        <v>45</v>
      </c>
      <c r="H1072" s="5" t="s">
        <v>53</v>
      </c>
      <c r="I1072" s="5">
        <v>164467.56</v>
      </c>
      <c r="J1072" s="5" t="s">
        <v>3899</v>
      </c>
      <c r="K1072" s="5" t="s">
        <v>136</v>
      </c>
      <c r="L1072" s="5" t="s">
        <v>23</v>
      </c>
      <c r="M1072" s="5">
        <v>4.99</v>
      </c>
      <c r="N1072" s="5" t="s">
        <v>74</v>
      </c>
      <c r="O1072" s="5">
        <v>2</v>
      </c>
    </row>
    <row r="1073" spans="1:15" x14ac:dyDescent="0.2">
      <c r="A1073" s="5" t="s">
        <v>3900</v>
      </c>
      <c r="B1073" s="5" t="s">
        <v>1302</v>
      </c>
      <c r="C1073" s="5">
        <v>34</v>
      </c>
      <c r="D1073" s="5" t="s">
        <v>27</v>
      </c>
      <c r="E1073" s="5" t="s">
        <v>3901</v>
      </c>
      <c r="F1073" s="5">
        <v>-6290</v>
      </c>
      <c r="G1073" s="5" t="s">
        <v>52</v>
      </c>
      <c r="H1073" s="5" t="s">
        <v>194</v>
      </c>
      <c r="I1073" s="5">
        <v>124238.09</v>
      </c>
      <c r="J1073" s="5" t="s">
        <v>3902</v>
      </c>
      <c r="K1073" s="5" t="s">
        <v>136</v>
      </c>
      <c r="L1073" s="5" t="s">
        <v>73</v>
      </c>
      <c r="M1073" s="5">
        <v>1.55</v>
      </c>
      <c r="N1073" s="5" t="s">
        <v>41</v>
      </c>
      <c r="O1073" s="5">
        <v>38</v>
      </c>
    </row>
    <row r="1074" spans="1:15" x14ac:dyDescent="0.2">
      <c r="A1074" s="5" t="s">
        <v>3903</v>
      </c>
      <c r="B1074" s="5" t="s">
        <v>147</v>
      </c>
      <c r="C1074" s="5">
        <v>63</v>
      </c>
      <c r="D1074" s="5" t="s">
        <v>17</v>
      </c>
      <c r="E1074" s="5" t="s">
        <v>3904</v>
      </c>
      <c r="F1074" s="5">
        <v>-5571</v>
      </c>
      <c r="G1074" s="5" t="s">
        <v>116</v>
      </c>
      <c r="H1074" s="5" t="s">
        <v>144</v>
      </c>
      <c r="I1074" s="5">
        <v>92042.05</v>
      </c>
      <c r="J1074" s="5" t="s">
        <v>492</v>
      </c>
      <c r="K1074" s="5" t="s">
        <v>55</v>
      </c>
      <c r="L1074" s="5" t="s">
        <v>56</v>
      </c>
      <c r="M1074" s="5">
        <v>4.24</v>
      </c>
      <c r="N1074" s="5" t="s">
        <v>33</v>
      </c>
      <c r="O1074" s="5">
        <v>32</v>
      </c>
    </row>
    <row r="1075" spans="1:15" x14ac:dyDescent="0.2">
      <c r="A1075" s="5" t="s">
        <v>3905</v>
      </c>
      <c r="B1075" s="5" t="s">
        <v>3906</v>
      </c>
      <c r="C1075" s="5">
        <v>63</v>
      </c>
      <c r="D1075" s="5" t="s">
        <v>17</v>
      </c>
      <c r="E1075" s="5" t="s">
        <v>3907</v>
      </c>
      <c r="F1075" s="5">
        <v>-6405</v>
      </c>
      <c r="G1075" s="5" t="s">
        <v>116</v>
      </c>
      <c r="H1075" s="5" t="s">
        <v>173</v>
      </c>
      <c r="I1075" s="5">
        <v>65529.36</v>
      </c>
      <c r="J1075" s="5" t="s">
        <v>3908</v>
      </c>
      <c r="K1075" s="5" t="s">
        <v>55</v>
      </c>
      <c r="L1075" s="5" t="s">
        <v>32</v>
      </c>
      <c r="M1075" s="5">
        <v>1.1499999999999999</v>
      </c>
      <c r="N1075" s="5" t="s">
        <v>74</v>
      </c>
      <c r="O1075" s="5">
        <v>37</v>
      </c>
    </row>
    <row r="1076" spans="1:15" x14ac:dyDescent="0.2">
      <c r="A1076" s="5" t="s">
        <v>3909</v>
      </c>
      <c r="B1076" s="5" t="s">
        <v>3910</v>
      </c>
      <c r="C1076" s="5">
        <v>28</v>
      </c>
      <c r="D1076" s="5" t="s">
        <v>50</v>
      </c>
      <c r="E1076" s="5" t="s">
        <v>3911</v>
      </c>
      <c r="F1076" s="5">
        <v>-3394</v>
      </c>
      <c r="G1076" s="5" t="s">
        <v>116</v>
      </c>
      <c r="H1076" s="5" t="s">
        <v>173</v>
      </c>
      <c r="I1076" s="5">
        <v>134720.24</v>
      </c>
      <c r="J1076" s="5" t="s">
        <v>1692</v>
      </c>
      <c r="K1076" s="5" t="s">
        <v>47</v>
      </c>
      <c r="L1076" s="5" t="s">
        <v>56</v>
      </c>
      <c r="M1076" s="5">
        <v>2.74</v>
      </c>
      <c r="N1076" s="5" t="s">
        <v>74</v>
      </c>
      <c r="O1076" s="5">
        <v>35</v>
      </c>
    </row>
    <row r="1077" spans="1:15" x14ac:dyDescent="0.2">
      <c r="A1077" s="5" t="s">
        <v>3912</v>
      </c>
      <c r="B1077" s="5" t="s">
        <v>248</v>
      </c>
      <c r="C1077" s="5">
        <v>41</v>
      </c>
      <c r="D1077" s="5" t="s">
        <v>17</v>
      </c>
      <c r="E1077" s="5" t="s">
        <v>3913</v>
      </c>
      <c r="F1077" s="5">
        <v>-3008</v>
      </c>
      <c r="G1077" s="5" t="s">
        <v>37</v>
      </c>
      <c r="H1077" s="5" t="s">
        <v>53</v>
      </c>
      <c r="I1077" s="5">
        <v>91665.17</v>
      </c>
      <c r="J1077" s="5" t="s">
        <v>3914</v>
      </c>
      <c r="K1077" s="5" t="s">
        <v>136</v>
      </c>
      <c r="L1077" s="5" t="s">
        <v>23</v>
      </c>
      <c r="M1077" s="5">
        <v>1.1299999999999999</v>
      </c>
      <c r="N1077" s="5" t="s">
        <v>33</v>
      </c>
      <c r="O1077" s="5">
        <v>24</v>
      </c>
    </row>
    <row r="1078" spans="1:15" x14ac:dyDescent="0.2">
      <c r="A1078" s="5" t="s">
        <v>3915</v>
      </c>
      <c r="B1078" s="5" t="s">
        <v>502</v>
      </c>
      <c r="C1078" s="5">
        <v>51</v>
      </c>
      <c r="D1078" s="5" t="s">
        <v>17</v>
      </c>
      <c r="E1078" s="5" t="s">
        <v>3916</v>
      </c>
      <c r="F1078" s="5">
        <v>-8209</v>
      </c>
      <c r="G1078" s="5" t="s">
        <v>94</v>
      </c>
      <c r="H1078" s="5" t="s">
        <v>53</v>
      </c>
      <c r="I1078" s="5">
        <v>153288.26999999999</v>
      </c>
      <c r="J1078" s="5" t="s">
        <v>333</v>
      </c>
      <c r="K1078" s="5" t="s">
        <v>104</v>
      </c>
      <c r="L1078" s="5" t="s">
        <v>73</v>
      </c>
      <c r="M1078" s="5">
        <v>4.83</v>
      </c>
      <c r="N1078" s="5" t="s">
        <v>57</v>
      </c>
      <c r="O1078" s="5">
        <v>11</v>
      </c>
    </row>
    <row r="1079" spans="1:15" x14ac:dyDescent="0.2">
      <c r="A1079" s="5" t="s">
        <v>3917</v>
      </c>
      <c r="B1079" s="5" t="s">
        <v>3918</v>
      </c>
      <c r="C1079" s="5">
        <v>38</v>
      </c>
      <c r="D1079" s="5" t="s">
        <v>50</v>
      </c>
      <c r="E1079" s="5" t="s">
        <v>3919</v>
      </c>
      <c r="F1079" s="5">
        <v>-8174</v>
      </c>
      <c r="G1079" s="5" t="s">
        <v>78</v>
      </c>
      <c r="H1079" s="5" t="s">
        <v>144</v>
      </c>
      <c r="I1079" s="5">
        <v>163211.76999999999</v>
      </c>
      <c r="J1079" s="5" t="s">
        <v>3920</v>
      </c>
      <c r="K1079" s="5" t="s">
        <v>118</v>
      </c>
      <c r="L1079" s="5" t="s">
        <v>56</v>
      </c>
      <c r="M1079" s="5">
        <v>4.83</v>
      </c>
      <c r="N1079" s="5" t="s">
        <v>24</v>
      </c>
      <c r="O1079" s="5">
        <v>11</v>
      </c>
    </row>
    <row r="1080" spans="1:15" x14ac:dyDescent="0.2">
      <c r="A1080" s="5" t="s">
        <v>3921</v>
      </c>
      <c r="B1080" s="5" t="s">
        <v>685</v>
      </c>
      <c r="C1080" s="5">
        <v>22</v>
      </c>
      <c r="D1080" s="5" t="s">
        <v>17</v>
      </c>
      <c r="E1080" s="5" t="s">
        <v>3922</v>
      </c>
      <c r="F1080" s="5">
        <v>-8489</v>
      </c>
      <c r="G1080" s="5" t="s">
        <v>37</v>
      </c>
      <c r="H1080" s="5" t="s">
        <v>144</v>
      </c>
      <c r="I1080" s="5">
        <v>50166.6</v>
      </c>
      <c r="J1080" s="5" t="s">
        <v>3923</v>
      </c>
      <c r="K1080" s="5" t="s">
        <v>118</v>
      </c>
      <c r="L1080" s="5" t="s">
        <v>32</v>
      </c>
      <c r="M1080" s="5">
        <v>1.84</v>
      </c>
      <c r="N1080" s="5" t="s">
        <v>33</v>
      </c>
      <c r="O1080" s="5">
        <v>32</v>
      </c>
    </row>
    <row r="1081" spans="1:15" x14ac:dyDescent="0.2">
      <c r="A1081" s="5" t="s">
        <v>3924</v>
      </c>
      <c r="B1081" s="5" t="s">
        <v>1409</v>
      </c>
      <c r="C1081" s="5">
        <v>47</v>
      </c>
      <c r="D1081" s="5" t="s">
        <v>17</v>
      </c>
      <c r="E1081" s="5" t="s">
        <v>3925</v>
      </c>
      <c r="F1081" s="5">
        <v>-5774</v>
      </c>
      <c r="G1081" s="5" t="s">
        <v>29</v>
      </c>
      <c r="H1081" s="5" t="s">
        <v>144</v>
      </c>
      <c r="I1081" s="5">
        <v>100968.11</v>
      </c>
      <c r="J1081" s="5" t="s">
        <v>3926</v>
      </c>
      <c r="K1081" s="5" t="s">
        <v>127</v>
      </c>
      <c r="L1081" s="5" t="s">
        <v>73</v>
      </c>
      <c r="M1081" s="5">
        <v>3.16</v>
      </c>
      <c r="N1081" s="5" t="s">
        <v>41</v>
      </c>
      <c r="O1081" s="5">
        <v>2</v>
      </c>
    </row>
    <row r="1082" spans="1:15" x14ac:dyDescent="0.2">
      <c r="A1082" s="5" t="s">
        <v>3927</v>
      </c>
      <c r="B1082" s="5" t="s">
        <v>3928</v>
      </c>
      <c r="C1082" s="5">
        <v>23</v>
      </c>
      <c r="D1082" s="5" t="s">
        <v>50</v>
      </c>
      <c r="E1082" s="5" t="s">
        <v>3929</v>
      </c>
      <c r="F1082" s="5">
        <v>-3779</v>
      </c>
      <c r="G1082" s="5" t="s">
        <v>94</v>
      </c>
      <c r="H1082" s="5" t="s">
        <v>66</v>
      </c>
      <c r="I1082" s="5">
        <v>169712.02</v>
      </c>
      <c r="J1082" s="5" t="s">
        <v>3930</v>
      </c>
      <c r="K1082" s="5" t="s">
        <v>127</v>
      </c>
      <c r="L1082" s="5" t="s">
        <v>32</v>
      </c>
      <c r="M1082" s="5">
        <v>4.6900000000000004</v>
      </c>
      <c r="N1082" s="5" t="s">
        <v>57</v>
      </c>
      <c r="O1082" s="5">
        <v>14</v>
      </c>
    </row>
    <row r="1083" spans="1:15" x14ac:dyDescent="0.2">
      <c r="A1083" s="5" t="s">
        <v>3931</v>
      </c>
      <c r="B1083" s="5" t="s">
        <v>3932</v>
      </c>
      <c r="C1083" s="5">
        <v>41</v>
      </c>
      <c r="D1083" s="5" t="s">
        <v>17</v>
      </c>
      <c r="E1083" s="5" t="s">
        <v>3933</v>
      </c>
      <c r="F1083" s="5">
        <v>-6380</v>
      </c>
      <c r="G1083" s="5" t="s">
        <v>29</v>
      </c>
      <c r="H1083" s="5" t="s">
        <v>194</v>
      </c>
      <c r="I1083" s="5">
        <v>35621.33</v>
      </c>
      <c r="J1083" s="5" t="s">
        <v>3934</v>
      </c>
      <c r="K1083" s="5" t="s">
        <v>22</v>
      </c>
      <c r="L1083" s="5" t="s">
        <v>32</v>
      </c>
      <c r="M1083" s="5">
        <v>4.8099999999999996</v>
      </c>
      <c r="N1083" s="5" t="s">
        <v>41</v>
      </c>
      <c r="O1083" s="5">
        <v>15</v>
      </c>
    </row>
    <row r="1084" spans="1:15" x14ac:dyDescent="0.2">
      <c r="A1084" s="5" t="s">
        <v>3935</v>
      </c>
      <c r="B1084" s="5" t="s">
        <v>2491</v>
      </c>
      <c r="C1084" s="5">
        <v>49</v>
      </c>
      <c r="D1084" s="5" t="s">
        <v>27</v>
      </c>
      <c r="E1084" s="5" t="s">
        <v>3936</v>
      </c>
      <c r="F1084" s="5">
        <v>-11081</v>
      </c>
      <c r="G1084" s="5" t="s">
        <v>29</v>
      </c>
      <c r="H1084" s="5" t="s">
        <v>144</v>
      </c>
      <c r="I1084" s="5">
        <v>107754.02</v>
      </c>
      <c r="J1084" s="5" t="s">
        <v>691</v>
      </c>
      <c r="K1084" s="5" t="s">
        <v>81</v>
      </c>
      <c r="L1084" s="5" t="s">
        <v>23</v>
      </c>
      <c r="M1084" s="5">
        <v>2.99</v>
      </c>
      <c r="N1084" s="5" t="s">
        <v>57</v>
      </c>
      <c r="O1084" s="5">
        <v>13</v>
      </c>
    </row>
    <row r="1085" spans="1:15" x14ac:dyDescent="0.2">
      <c r="A1085" s="5" t="s">
        <v>3937</v>
      </c>
      <c r="B1085" s="5" t="s">
        <v>3938</v>
      </c>
      <c r="C1085" s="5">
        <v>57</v>
      </c>
      <c r="D1085" s="5" t="s">
        <v>50</v>
      </c>
      <c r="E1085" s="5" t="s">
        <v>3939</v>
      </c>
      <c r="F1085" s="5">
        <v>-7320</v>
      </c>
      <c r="G1085" s="5" t="s">
        <v>78</v>
      </c>
      <c r="H1085" s="5" t="s">
        <v>20</v>
      </c>
      <c r="I1085" s="5">
        <v>130134.87</v>
      </c>
      <c r="J1085" s="5" t="s">
        <v>3940</v>
      </c>
      <c r="K1085" s="5" t="s">
        <v>104</v>
      </c>
      <c r="L1085" s="5" t="s">
        <v>23</v>
      </c>
      <c r="M1085" s="5">
        <v>2.3199999999999998</v>
      </c>
      <c r="N1085" s="5" t="s">
        <v>24</v>
      </c>
      <c r="O1085" s="5">
        <v>30</v>
      </c>
    </row>
    <row r="1086" spans="1:15" x14ac:dyDescent="0.2">
      <c r="A1086" s="5" t="s">
        <v>3941</v>
      </c>
      <c r="B1086" s="5" t="s">
        <v>2960</v>
      </c>
      <c r="C1086" s="5">
        <v>30</v>
      </c>
      <c r="D1086" s="5" t="s">
        <v>17</v>
      </c>
      <c r="E1086" s="5" t="s">
        <v>3942</v>
      </c>
      <c r="F1086" s="5">
        <v>-6525</v>
      </c>
      <c r="G1086" s="5" t="s">
        <v>116</v>
      </c>
      <c r="H1086" s="5" t="s">
        <v>66</v>
      </c>
      <c r="I1086" s="5">
        <v>58469.91</v>
      </c>
      <c r="J1086" s="5" t="s">
        <v>916</v>
      </c>
      <c r="K1086" s="5" t="s">
        <v>47</v>
      </c>
      <c r="L1086" s="5" t="s">
        <v>32</v>
      </c>
      <c r="M1086" s="5">
        <v>2.4500000000000002</v>
      </c>
      <c r="N1086" s="5" t="s">
        <v>33</v>
      </c>
      <c r="O1086" s="5">
        <v>19</v>
      </c>
    </row>
    <row r="1087" spans="1:15" x14ac:dyDescent="0.2">
      <c r="A1087" s="5" t="s">
        <v>3943</v>
      </c>
      <c r="B1087" s="5" t="s">
        <v>3944</v>
      </c>
      <c r="C1087" s="5">
        <v>57</v>
      </c>
      <c r="D1087" s="5" t="s">
        <v>17</v>
      </c>
      <c r="E1087" s="5" t="s">
        <v>3945</v>
      </c>
      <c r="F1087" s="5">
        <v>-3525</v>
      </c>
      <c r="G1087" s="5" t="s">
        <v>45</v>
      </c>
      <c r="H1087" s="5" t="s">
        <v>30</v>
      </c>
      <c r="I1087" s="5">
        <v>44567.43</v>
      </c>
      <c r="J1087" s="5" t="s">
        <v>850</v>
      </c>
      <c r="K1087" s="5" t="s">
        <v>81</v>
      </c>
      <c r="L1087" s="5" t="s">
        <v>32</v>
      </c>
      <c r="M1087" s="5">
        <v>1.45</v>
      </c>
      <c r="N1087" s="5" t="s">
        <v>41</v>
      </c>
      <c r="O1087" s="5">
        <v>21</v>
      </c>
    </row>
    <row r="1088" spans="1:15" x14ac:dyDescent="0.2">
      <c r="A1088" s="5" t="s">
        <v>3946</v>
      </c>
      <c r="B1088" s="5" t="s">
        <v>3947</v>
      </c>
      <c r="C1088" s="5">
        <v>56</v>
      </c>
      <c r="D1088" s="5" t="s">
        <v>50</v>
      </c>
      <c r="E1088" s="5" t="s">
        <v>3948</v>
      </c>
      <c r="F1088" s="5">
        <v>-6475</v>
      </c>
      <c r="G1088" s="5" t="s">
        <v>19</v>
      </c>
      <c r="H1088" s="5" t="s">
        <v>173</v>
      </c>
      <c r="I1088" s="5">
        <v>149405</v>
      </c>
      <c r="J1088" s="5" t="s">
        <v>1292</v>
      </c>
      <c r="K1088" s="5" t="s">
        <v>55</v>
      </c>
      <c r="L1088" s="5" t="s">
        <v>56</v>
      </c>
      <c r="M1088" s="5">
        <v>4.2300000000000004</v>
      </c>
      <c r="N1088" s="5" t="s">
        <v>57</v>
      </c>
      <c r="O1088" s="5">
        <v>16</v>
      </c>
    </row>
    <row r="1089" spans="1:15" x14ac:dyDescent="0.2">
      <c r="A1089" s="5" t="s">
        <v>3949</v>
      </c>
      <c r="B1089" s="5" t="s">
        <v>3036</v>
      </c>
      <c r="C1089" s="5">
        <v>61</v>
      </c>
      <c r="D1089" s="5" t="s">
        <v>27</v>
      </c>
      <c r="E1089" s="5" t="s">
        <v>3950</v>
      </c>
      <c r="F1089" s="5">
        <v>-7218</v>
      </c>
      <c r="G1089" s="5" t="s">
        <v>78</v>
      </c>
      <c r="H1089" s="5" t="s">
        <v>20</v>
      </c>
      <c r="I1089" s="5">
        <v>153206.6</v>
      </c>
      <c r="J1089" s="5" t="s">
        <v>1350</v>
      </c>
      <c r="K1089" s="5" t="s">
        <v>47</v>
      </c>
      <c r="L1089" s="5" t="s">
        <v>56</v>
      </c>
      <c r="M1089" s="5">
        <v>4.96</v>
      </c>
      <c r="N1089" s="5" t="s">
        <v>33</v>
      </c>
      <c r="O1089" s="5">
        <v>1</v>
      </c>
    </row>
    <row r="1090" spans="1:15" x14ac:dyDescent="0.2">
      <c r="A1090" s="5" t="s">
        <v>3951</v>
      </c>
      <c r="B1090" s="5" t="s">
        <v>1555</v>
      </c>
      <c r="C1090" s="5">
        <v>49</v>
      </c>
      <c r="D1090" s="5" t="s">
        <v>27</v>
      </c>
      <c r="E1090" s="5" t="s">
        <v>3952</v>
      </c>
      <c r="F1090" s="5">
        <v>-9517</v>
      </c>
      <c r="G1090" s="5" t="s">
        <v>99</v>
      </c>
      <c r="H1090" s="5" t="s">
        <v>53</v>
      </c>
      <c r="I1090" s="5">
        <v>62570.83</v>
      </c>
      <c r="J1090" s="5" t="s">
        <v>3953</v>
      </c>
      <c r="K1090" s="5" t="s">
        <v>40</v>
      </c>
      <c r="L1090" s="5" t="s">
        <v>23</v>
      </c>
      <c r="M1090" s="5">
        <v>4.9000000000000004</v>
      </c>
      <c r="N1090" s="5" t="s">
        <v>24</v>
      </c>
      <c r="O1090" s="5">
        <v>31</v>
      </c>
    </row>
    <row r="1091" spans="1:15" x14ac:dyDescent="0.2">
      <c r="A1091" s="5" t="s">
        <v>3954</v>
      </c>
      <c r="B1091" s="5" t="s">
        <v>3029</v>
      </c>
      <c r="C1091" s="5">
        <v>51</v>
      </c>
      <c r="D1091" s="5" t="s">
        <v>50</v>
      </c>
      <c r="E1091" s="5" t="s">
        <v>3955</v>
      </c>
      <c r="F1091" s="5">
        <v>-5595</v>
      </c>
      <c r="G1091" s="5" t="s">
        <v>45</v>
      </c>
      <c r="H1091" s="5" t="s">
        <v>144</v>
      </c>
      <c r="I1091" s="5">
        <v>100671.87</v>
      </c>
      <c r="J1091" s="5" t="s">
        <v>3956</v>
      </c>
      <c r="K1091" s="5" t="s">
        <v>127</v>
      </c>
      <c r="L1091" s="5" t="s">
        <v>73</v>
      </c>
      <c r="M1091" s="5">
        <v>1.07</v>
      </c>
      <c r="N1091" s="5" t="s">
        <v>33</v>
      </c>
      <c r="O1091" s="5">
        <v>21</v>
      </c>
    </row>
    <row r="1092" spans="1:15" x14ac:dyDescent="0.2">
      <c r="A1092" s="5" t="s">
        <v>3957</v>
      </c>
      <c r="B1092" s="5" t="s">
        <v>3958</v>
      </c>
      <c r="C1092" s="5">
        <v>22</v>
      </c>
      <c r="D1092" s="5" t="s">
        <v>50</v>
      </c>
      <c r="E1092" s="5" t="s">
        <v>3959</v>
      </c>
      <c r="F1092" s="5">
        <v>-3095</v>
      </c>
      <c r="G1092" s="5" t="s">
        <v>52</v>
      </c>
      <c r="H1092" s="5" t="s">
        <v>20</v>
      </c>
      <c r="I1092" s="5">
        <v>116404.78</v>
      </c>
      <c r="J1092" s="5" t="s">
        <v>1830</v>
      </c>
      <c r="K1092" s="5" t="s">
        <v>127</v>
      </c>
      <c r="L1092" s="5" t="s">
        <v>32</v>
      </c>
      <c r="M1092" s="5">
        <v>2.89</v>
      </c>
      <c r="N1092" s="5" t="s">
        <v>57</v>
      </c>
      <c r="O1092" s="5">
        <v>35</v>
      </c>
    </row>
    <row r="1093" spans="1:15" x14ac:dyDescent="0.2">
      <c r="A1093" s="5" t="s">
        <v>3960</v>
      </c>
      <c r="B1093" s="5" t="s">
        <v>3961</v>
      </c>
      <c r="C1093" s="5">
        <v>43</v>
      </c>
      <c r="D1093" s="5" t="s">
        <v>27</v>
      </c>
      <c r="E1093" s="5" t="s">
        <v>3962</v>
      </c>
      <c r="F1093" s="5">
        <v>-7331</v>
      </c>
      <c r="G1093" s="5" t="s">
        <v>99</v>
      </c>
      <c r="H1093" s="5" t="s">
        <v>194</v>
      </c>
      <c r="I1093" s="5">
        <v>112876.82</v>
      </c>
      <c r="J1093" s="5" t="s">
        <v>2265</v>
      </c>
      <c r="K1093" s="5" t="s">
        <v>81</v>
      </c>
      <c r="L1093" s="5" t="s">
        <v>23</v>
      </c>
      <c r="M1093" s="5">
        <v>4.43</v>
      </c>
      <c r="N1093" s="5" t="s">
        <v>74</v>
      </c>
      <c r="O1093" s="5">
        <v>19</v>
      </c>
    </row>
    <row r="1094" spans="1:15" x14ac:dyDescent="0.2">
      <c r="A1094" s="5" t="s">
        <v>3963</v>
      </c>
      <c r="B1094" s="5" t="s">
        <v>3964</v>
      </c>
      <c r="C1094" s="5">
        <v>38</v>
      </c>
      <c r="D1094" s="5" t="s">
        <v>50</v>
      </c>
      <c r="E1094" s="5" t="s">
        <v>3965</v>
      </c>
      <c r="F1094" s="5">
        <v>-8684</v>
      </c>
      <c r="G1094" s="5" t="s">
        <v>19</v>
      </c>
      <c r="H1094" s="5" t="s">
        <v>20</v>
      </c>
      <c r="I1094" s="5">
        <v>87748.86</v>
      </c>
      <c r="J1094" s="5" t="s">
        <v>3966</v>
      </c>
      <c r="K1094" s="5" t="s">
        <v>81</v>
      </c>
      <c r="L1094" s="5" t="s">
        <v>73</v>
      </c>
      <c r="M1094" s="5">
        <v>2.63</v>
      </c>
      <c r="N1094" s="5" t="s">
        <v>74</v>
      </c>
      <c r="O1094" s="5">
        <v>18</v>
      </c>
    </row>
    <row r="1095" spans="1:15" x14ac:dyDescent="0.2">
      <c r="A1095" s="5" t="s">
        <v>3967</v>
      </c>
      <c r="B1095" s="5" t="s">
        <v>2319</v>
      </c>
      <c r="C1095" s="5">
        <v>27</v>
      </c>
      <c r="D1095" s="5" t="s">
        <v>27</v>
      </c>
      <c r="E1095" s="5" t="s">
        <v>3968</v>
      </c>
      <c r="F1095" s="5">
        <v>-4169</v>
      </c>
      <c r="G1095" s="5" t="s">
        <v>37</v>
      </c>
      <c r="H1095" s="5" t="s">
        <v>71</v>
      </c>
      <c r="I1095" s="5">
        <v>48797.8</v>
      </c>
      <c r="J1095" s="5" t="s">
        <v>3969</v>
      </c>
      <c r="K1095" s="5" t="s">
        <v>62</v>
      </c>
      <c r="L1095" s="5" t="s">
        <v>73</v>
      </c>
      <c r="M1095" s="5">
        <v>4.55</v>
      </c>
      <c r="N1095" s="5" t="s">
        <v>24</v>
      </c>
      <c r="O1095" s="5">
        <v>36</v>
      </c>
    </row>
    <row r="1096" spans="1:15" x14ac:dyDescent="0.2">
      <c r="A1096" s="5" t="s">
        <v>3970</v>
      </c>
      <c r="B1096" s="5" t="s">
        <v>1233</v>
      </c>
      <c r="C1096" s="5">
        <v>27</v>
      </c>
      <c r="D1096" s="5" t="s">
        <v>27</v>
      </c>
      <c r="E1096" s="5" t="s">
        <v>3971</v>
      </c>
      <c r="F1096" s="5">
        <v>-10768</v>
      </c>
      <c r="G1096" s="5" t="s">
        <v>19</v>
      </c>
      <c r="H1096" s="5" t="s">
        <v>20</v>
      </c>
      <c r="I1096" s="5">
        <v>170605.35</v>
      </c>
      <c r="J1096" s="5" t="s">
        <v>3972</v>
      </c>
      <c r="K1096" s="5" t="s">
        <v>118</v>
      </c>
      <c r="L1096" s="5" t="s">
        <v>73</v>
      </c>
      <c r="M1096" s="5">
        <v>4.63</v>
      </c>
      <c r="N1096" s="5" t="s">
        <v>33</v>
      </c>
      <c r="O1096" s="5">
        <v>6</v>
      </c>
    </row>
    <row r="1097" spans="1:15" x14ac:dyDescent="0.2">
      <c r="A1097" s="5" t="s">
        <v>3973</v>
      </c>
      <c r="B1097" s="5" t="s">
        <v>3974</v>
      </c>
      <c r="C1097" s="5">
        <v>24</v>
      </c>
      <c r="D1097" s="5" t="s">
        <v>50</v>
      </c>
      <c r="E1097" s="5" t="s">
        <v>3975</v>
      </c>
      <c r="F1097" s="5">
        <v>-7527</v>
      </c>
      <c r="G1097" s="5" t="s">
        <v>116</v>
      </c>
      <c r="H1097" s="5" t="s">
        <v>144</v>
      </c>
      <c r="I1097" s="5">
        <v>54849.29</v>
      </c>
      <c r="J1097" s="5" t="s">
        <v>3976</v>
      </c>
      <c r="K1097" s="5" t="s">
        <v>127</v>
      </c>
      <c r="L1097" s="5" t="s">
        <v>23</v>
      </c>
      <c r="M1097" s="5">
        <v>1.43</v>
      </c>
      <c r="N1097" s="5" t="s">
        <v>41</v>
      </c>
      <c r="O1097" s="5">
        <v>2</v>
      </c>
    </row>
    <row r="1098" spans="1:15" x14ac:dyDescent="0.2">
      <c r="A1098" s="5" t="s">
        <v>3977</v>
      </c>
      <c r="B1098" s="5" t="s">
        <v>3658</v>
      </c>
      <c r="C1098" s="5">
        <v>47</v>
      </c>
      <c r="D1098" s="5" t="s">
        <v>17</v>
      </c>
      <c r="E1098" s="5" t="s">
        <v>3978</v>
      </c>
      <c r="F1098" s="5">
        <v>-5787</v>
      </c>
      <c r="G1098" s="5" t="s">
        <v>19</v>
      </c>
      <c r="H1098" s="5" t="s">
        <v>173</v>
      </c>
      <c r="I1098" s="5">
        <v>59415.07</v>
      </c>
      <c r="J1098" s="5" t="s">
        <v>3539</v>
      </c>
      <c r="K1098" s="5" t="s">
        <v>127</v>
      </c>
      <c r="L1098" s="5" t="s">
        <v>23</v>
      </c>
      <c r="M1098" s="5">
        <v>3.52</v>
      </c>
      <c r="N1098" s="5" t="s">
        <v>74</v>
      </c>
      <c r="O1098" s="5">
        <v>30</v>
      </c>
    </row>
    <row r="1099" spans="1:15" x14ac:dyDescent="0.2">
      <c r="A1099" s="5" t="s">
        <v>3979</v>
      </c>
      <c r="B1099" s="5" t="s">
        <v>3980</v>
      </c>
      <c r="C1099" s="5">
        <v>30</v>
      </c>
      <c r="D1099" s="5" t="s">
        <v>27</v>
      </c>
      <c r="E1099" s="5" t="s">
        <v>3981</v>
      </c>
      <c r="F1099" s="5">
        <v>-6427</v>
      </c>
      <c r="G1099" s="5" t="s">
        <v>29</v>
      </c>
      <c r="H1099" s="5" t="s">
        <v>144</v>
      </c>
      <c r="I1099" s="5">
        <v>133804.62</v>
      </c>
      <c r="J1099" s="5" t="s">
        <v>1007</v>
      </c>
      <c r="K1099" s="5" t="s">
        <v>81</v>
      </c>
      <c r="L1099" s="5" t="s">
        <v>32</v>
      </c>
      <c r="M1099" s="5">
        <v>2.97</v>
      </c>
      <c r="N1099" s="5" t="s">
        <v>24</v>
      </c>
      <c r="O1099" s="5">
        <v>3</v>
      </c>
    </row>
    <row r="1100" spans="1:15" x14ac:dyDescent="0.2">
      <c r="A1100" s="5" t="s">
        <v>3982</v>
      </c>
      <c r="B1100" s="5" t="s">
        <v>1851</v>
      </c>
      <c r="C1100" s="5">
        <v>61</v>
      </c>
      <c r="D1100" s="5" t="s">
        <v>17</v>
      </c>
      <c r="E1100" s="5" t="s">
        <v>3983</v>
      </c>
      <c r="F1100" s="5">
        <v>-10987</v>
      </c>
      <c r="G1100" s="5" t="s">
        <v>116</v>
      </c>
      <c r="H1100" s="5" t="s">
        <v>173</v>
      </c>
      <c r="I1100" s="5">
        <v>54750.52</v>
      </c>
      <c r="J1100" s="5" t="s">
        <v>3984</v>
      </c>
      <c r="K1100" s="5" t="s">
        <v>104</v>
      </c>
      <c r="L1100" s="5" t="s">
        <v>73</v>
      </c>
      <c r="M1100" s="5">
        <v>2.08</v>
      </c>
      <c r="N1100" s="5" t="s">
        <v>57</v>
      </c>
      <c r="O1100" s="5">
        <v>7</v>
      </c>
    </row>
    <row r="1101" spans="1:15" x14ac:dyDescent="0.2">
      <c r="A1101" s="5" t="s">
        <v>3985</v>
      </c>
      <c r="B1101" s="5" t="s">
        <v>2533</v>
      </c>
      <c r="C1101" s="5">
        <v>38</v>
      </c>
      <c r="D1101" s="5" t="s">
        <v>17</v>
      </c>
      <c r="E1101" s="5" t="s">
        <v>3986</v>
      </c>
      <c r="F1101" s="5">
        <v>-3686</v>
      </c>
      <c r="G1101" s="5" t="s">
        <v>29</v>
      </c>
      <c r="H1101" s="5" t="s">
        <v>38</v>
      </c>
      <c r="I1101" s="5">
        <v>62718.92</v>
      </c>
      <c r="J1101" s="5" t="s">
        <v>3987</v>
      </c>
      <c r="K1101" s="5" t="s">
        <v>55</v>
      </c>
      <c r="L1101" s="5" t="s">
        <v>32</v>
      </c>
      <c r="M1101" s="5">
        <v>4.26</v>
      </c>
      <c r="N1101" s="5" t="s">
        <v>57</v>
      </c>
      <c r="O1101" s="5">
        <v>7</v>
      </c>
    </row>
    <row r="1102" spans="1:15" x14ac:dyDescent="0.2">
      <c r="A1102" s="5" t="s">
        <v>3988</v>
      </c>
      <c r="B1102" s="5" t="s">
        <v>1213</v>
      </c>
      <c r="C1102" s="5">
        <v>30</v>
      </c>
      <c r="D1102" s="5" t="s">
        <v>17</v>
      </c>
      <c r="E1102" s="5" t="s">
        <v>3989</v>
      </c>
      <c r="F1102" s="5">
        <v>-2552</v>
      </c>
      <c r="G1102" s="5" t="s">
        <v>19</v>
      </c>
      <c r="H1102" s="5" t="s">
        <v>66</v>
      </c>
      <c r="I1102" s="5">
        <v>54279.5</v>
      </c>
      <c r="J1102" s="5" t="s">
        <v>3990</v>
      </c>
      <c r="K1102" s="5" t="s">
        <v>81</v>
      </c>
      <c r="L1102" s="5" t="s">
        <v>23</v>
      </c>
      <c r="M1102" s="5">
        <v>3.3</v>
      </c>
      <c r="N1102" s="5" t="s">
        <v>24</v>
      </c>
      <c r="O1102" s="5">
        <v>7</v>
      </c>
    </row>
    <row r="1103" spans="1:15" x14ac:dyDescent="0.2">
      <c r="A1103" s="5" t="s">
        <v>3991</v>
      </c>
      <c r="B1103" s="5" t="s">
        <v>3992</v>
      </c>
      <c r="C1103" s="5">
        <v>48</v>
      </c>
      <c r="D1103" s="5" t="s">
        <v>27</v>
      </c>
      <c r="E1103" s="5" t="s">
        <v>3993</v>
      </c>
      <c r="F1103" s="5">
        <v>-4332</v>
      </c>
      <c r="G1103" s="5" t="s">
        <v>78</v>
      </c>
      <c r="H1103" s="5" t="s">
        <v>71</v>
      </c>
      <c r="I1103" s="5">
        <v>160976.17000000001</v>
      </c>
      <c r="J1103" s="5" t="s">
        <v>234</v>
      </c>
      <c r="K1103" s="5" t="s">
        <v>104</v>
      </c>
      <c r="L1103" s="5" t="s">
        <v>56</v>
      </c>
      <c r="M1103" s="5">
        <v>3.64</v>
      </c>
      <c r="N1103" s="5" t="s">
        <v>33</v>
      </c>
      <c r="O1103" s="5">
        <v>28</v>
      </c>
    </row>
    <row r="1104" spans="1:15" x14ac:dyDescent="0.2">
      <c r="A1104" s="5" t="s">
        <v>3994</v>
      </c>
      <c r="B1104" s="5" t="s">
        <v>3576</v>
      </c>
      <c r="C1104" s="5">
        <v>62</v>
      </c>
      <c r="D1104" s="5" t="s">
        <v>27</v>
      </c>
      <c r="E1104" s="5" t="s">
        <v>3995</v>
      </c>
      <c r="F1104" s="5">
        <v>-5138</v>
      </c>
      <c r="G1104" s="5" t="s">
        <v>99</v>
      </c>
      <c r="H1104" s="5" t="s">
        <v>79</v>
      </c>
      <c r="I1104" s="5">
        <v>105892.46</v>
      </c>
      <c r="J1104" s="5" t="s">
        <v>3996</v>
      </c>
      <c r="K1104" s="5" t="s">
        <v>104</v>
      </c>
      <c r="L1104" s="5" t="s">
        <v>23</v>
      </c>
      <c r="M1104" s="5">
        <v>2.0099999999999998</v>
      </c>
      <c r="N1104" s="5" t="s">
        <v>41</v>
      </c>
      <c r="O1104" s="5">
        <v>29</v>
      </c>
    </row>
    <row r="1105" spans="1:15" x14ac:dyDescent="0.2">
      <c r="A1105" s="5" t="s">
        <v>3997</v>
      </c>
      <c r="B1105" s="5" t="s">
        <v>3998</v>
      </c>
      <c r="C1105" s="5">
        <v>25</v>
      </c>
      <c r="D1105" s="5" t="s">
        <v>17</v>
      </c>
      <c r="E1105" s="5" t="s">
        <v>3999</v>
      </c>
      <c r="F1105" s="5">
        <v>-5470</v>
      </c>
      <c r="G1105" s="5" t="s">
        <v>29</v>
      </c>
      <c r="H1105" s="5" t="s">
        <v>71</v>
      </c>
      <c r="I1105" s="5">
        <v>162789.46</v>
      </c>
      <c r="J1105" s="5" t="s">
        <v>4000</v>
      </c>
      <c r="K1105" s="5" t="s">
        <v>81</v>
      </c>
      <c r="L1105" s="5" t="s">
        <v>73</v>
      </c>
      <c r="M1105" s="5">
        <v>1.71</v>
      </c>
      <c r="N1105" s="5" t="s">
        <v>74</v>
      </c>
      <c r="O1105" s="5">
        <v>30</v>
      </c>
    </row>
    <row r="1106" spans="1:15" x14ac:dyDescent="0.2">
      <c r="A1106" s="5" t="s">
        <v>4001</v>
      </c>
      <c r="B1106" s="5" t="s">
        <v>2845</v>
      </c>
      <c r="C1106" s="5">
        <v>26</v>
      </c>
      <c r="D1106" s="5" t="s">
        <v>17</v>
      </c>
      <c r="E1106" s="5" t="s">
        <v>4002</v>
      </c>
      <c r="F1106" s="5">
        <v>-5640</v>
      </c>
      <c r="G1106" s="5" t="s">
        <v>94</v>
      </c>
      <c r="H1106" s="5" t="s">
        <v>30</v>
      </c>
      <c r="I1106" s="5">
        <v>134822.48000000001</v>
      </c>
      <c r="J1106" s="5" t="s">
        <v>4003</v>
      </c>
      <c r="K1106" s="5" t="s">
        <v>40</v>
      </c>
      <c r="L1106" s="5" t="s">
        <v>56</v>
      </c>
      <c r="M1106" s="5">
        <v>2.08</v>
      </c>
      <c r="N1106" s="5" t="s">
        <v>41</v>
      </c>
      <c r="O1106" s="5">
        <v>14</v>
      </c>
    </row>
    <row r="1107" spans="1:15" x14ac:dyDescent="0.2">
      <c r="A1107" s="5" t="s">
        <v>4004</v>
      </c>
      <c r="B1107" s="5" t="s">
        <v>1126</v>
      </c>
      <c r="C1107" s="5">
        <v>23</v>
      </c>
      <c r="D1107" s="5" t="s">
        <v>27</v>
      </c>
      <c r="E1107" s="5" t="s">
        <v>4005</v>
      </c>
      <c r="F1107" s="5">
        <v>-5775</v>
      </c>
      <c r="G1107" s="5" t="s">
        <v>85</v>
      </c>
      <c r="H1107" s="5" t="s">
        <v>20</v>
      </c>
      <c r="I1107" s="5">
        <v>128073.83</v>
      </c>
      <c r="J1107" s="5" t="s">
        <v>297</v>
      </c>
      <c r="K1107" s="5" t="s">
        <v>136</v>
      </c>
      <c r="L1107" s="5" t="s">
        <v>73</v>
      </c>
      <c r="M1107" s="5">
        <v>3.88</v>
      </c>
      <c r="N1107" s="5" t="s">
        <v>57</v>
      </c>
      <c r="O1107" s="5">
        <v>16</v>
      </c>
    </row>
    <row r="1108" spans="1:15" x14ac:dyDescent="0.2">
      <c r="A1108" s="5" t="s">
        <v>4006</v>
      </c>
      <c r="B1108" s="5" t="s">
        <v>3141</v>
      </c>
      <c r="C1108" s="5">
        <v>39</v>
      </c>
      <c r="D1108" s="5" t="s">
        <v>17</v>
      </c>
      <c r="E1108" s="5" t="s">
        <v>4007</v>
      </c>
      <c r="F1108" s="5">
        <v>-8994</v>
      </c>
      <c r="G1108" s="5" t="s">
        <v>45</v>
      </c>
      <c r="H1108" s="5" t="s">
        <v>71</v>
      </c>
      <c r="I1108" s="5">
        <v>117237.6</v>
      </c>
      <c r="J1108" s="5" t="s">
        <v>1685</v>
      </c>
      <c r="K1108" s="5" t="s">
        <v>136</v>
      </c>
      <c r="L1108" s="5" t="s">
        <v>32</v>
      </c>
      <c r="M1108" s="5">
        <v>4.5999999999999996</v>
      </c>
      <c r="N1108" s="5" t="s">
        <v>33</v>
      </c>
      <c r="O1108" s="5">
        <v>15</v>
      </c>
    </row>
    <row r="1109" spans="1:15" x14ac:dyDescent="0.2">
      <c r="A1109" s="5" t="s">
        <v>4008</v>
      </c>
      <c r="B1109" s="5" t="s">
        <v>2873</v>
      </c>
      <c r="C1109" s="5">
        <v>57</v>
      </c>
      <c r="D1109" s="5" t="s">
        <v>17</v>
      </c>
      <c r="E1109" s="5" t="s">
        <v>4009</v>
      </c>
      <c r="F1109" s="5">
        <v>-10171</v>
      </c>
      <c r="G1109" s="5" t="s">
        <v>85</v>
      </c>
      <c r="H1109" s="5" t="s">
        <v>144</v>
      </c>
      <c r="I1109" s="5">
        <v>56618.96</v>
      </c>
      <c r="J1109" s="5" t="s">
        <v>2449</v>
      </c>
      <c r="K1109" s="5" t="s">
        <v>62</v>
      </c>
      <c r="L1109" s="5" t="s">
        <v>56</v>
      </c>
      <c r="M1109" s="5">
        <v>3.27</v>
      </c>
      <c r="N1109" s="5" t="s">
        <v>74</v>
      </c>
      <c r="O1109" s="5">
        <v>30</v>
      </c>
    </row>
    <row r="1110" spans="1:15" x14ac:dyDescent="0.2">
      <c r="A1110" s="5" t="s">
        <v>4010</v>
      </c>
      <c r="B1110" s="5" t="s">
        <v>4011</v>
      </c>
      <c r="C1110" s="5">
        <v>28</v>
      </c>
      <c r="D1110" s="5" t="s">
        <v>17</v>
      </c>
      <c r="E1110" s="5" t="s">
        <v>4012</v>
      </c>
      <c r="F1110" s="5">
        <v>-9779</v>
      </c>
      <c r="G1110" s="5" t="s">
        <v>116</v>
      </c>
      <c r="H1110" s="5" t="s">
        <v>194</v>
      </c>
      <c r="I1110" s="5">
        <v>119997.89</v>
      </c>
      <c r="J1110" s="5" t="s">
        <v>4013</v>
      </c>
      <c r="K1110" s="5" t="s">
        <v>104</v>
      </c>
      <c r="L1110" s="5" t="s">
        <v>73</v>
      </c>
      <c r="M1110" s="5">
        <v>1.38</v>
      </c>
      <c r="N1110" s="5" t="s">
        <v>41</v>
      </c>
      <c r="O1110" s="5">
        <v>39</v>
      </c>
    </row>
    <row r="1111" spans="1:15" x14ac:dyDescent="0.2">
      <c r="A1111" s="5" t="s">
        <v>4014</v>
      </c>
      <c r="B1111" s="5" t="s">
        <v>4015</v>
      </c>
      <c r="C1111" s="5">
        <v>42</v>
      </c>
      <c r="D1111" s="5" t="s">
        <v>27</v>
      </c>
      <c r="E1111" s="5" t="s">
        <v>4016</v>
      </c>
      <c r="F1111" s="5">
        <v>-6097</v>
      </c>
      <c r="G1111" s="5" t="s">
        <v>85</v>
      </c>
      <c r="H1111" s="5" t="s">
        <v>173</v>
      </c>
      <c r="I1111" s="5">
        <v>106506.83</v>
      </c>
      <c r="J1111" s="5" t="s">
        <v>730</v>
      </c>
      <c r="K1111" s="5" t="s">
        <v>118</v>
      </c>
      <c r="L1111" s="5" t="s">
        <v>23</v>
      </c>
      <c r="M1111" s="5">
        <v>3.76</v>
      </c>
      <c r="N1111" s="5" t="s">
        <v>74</v>
      </c>
      <c r="O1111" s="5">
        <v>36</v>
      </c>
    </row>
    <row r="1112" spans="1:15" x14ac:dyDescent="0.2">
      <c r="A1112" s="5" t="s">
        <v>4017</v>
      </c>
      <c r="B1112" s="5" t="s">
        <v>4018</v>
      </c>
      <c r="C1112" s="5">
        <v>48</v>
      </c>
      <c r="D1112" s="5" t="s">
        <v>27</v>
      </c>
      <c r="E1112" s="5" t="s">
        <v>4019</v>
      </c>
      <c r="F1112" s="5">
        <v>-10964</v>
      </c>
      <c r="G1112" s="5" t="s">
        <v>19</v>
      </c>
      <c r="H1112" s="5" t="s">
        <v>71</v>
      </c>
      <c r="I1112" s="5">
        <v>133739.31</v>
      </c>
      <c r="J1112" s="5" t="s">
        <v>4020</v>
      </c>
      <c r="K1112" s="5" t="s">
        <v>40</v>
      </c>
      <c r="L1112" s="5" t="s">
        <v>32</v>
      </c>
      <c r="M1112" s="5">
        <v>1.88</v>
      </c>
      <c r="N1112" s="5" t="s">
        <v>24</v>
      </c>
      <c r="O1112" s="5">
        <v>13</v>
      </c>
    </row>
    <row r="1113" spans="1:15" x14ac:dyDescent="0.2">
      <c r="A1113" s="5" t="s">
        <v>4021</v>
      </c>
      <c r="B1113" s="5" t="s">
        <v>4022</v>
      </c>
      <c r="C1113" s="5">
        <v>24</v>
      </c>
      <c r="D1113" s="5" t="s">
        <v>50</v>
      </c>
      <c r="E1113" s="5" t="s">
        <v>4023</v>
      </c>
      <c r="F1113" s="5">
        <v>-4288</v>
      </c>
      <c r="G1113" s="5" t="s">
        <v>116</v>
      </c>
      <c r="H1113" s="5" t="s">
        <v>38</v>
      </c>
      <c r="I1113" s="5">
        <v>164021.23000000001</v>
      </c>
      <c r="J1113" s="5" t="s">
        <v>4024</v>
      </c>
      <c r="K1113" s="5" t="s">
        <v>136</v>
      </c>
      <c r="L1113" s="5" t="s">
        <v>73</v>
      </c>
      <c r="M1113" s="5">
        <v>4.6900000000000004</v>
      </c>
      <c r="N1113" s="5" t="s">
        <v>57</v>
      </c>
      <c r="O1113" s="5">
        <v>7</v>
      </c>
    </row>
    <row r="1114" spans="1:15" x14ac:dyDescent="0.2">
      <c r="A1114" s="5" t="s">
        <v>4025</v>
      </c>
      <c r="B1114" s="5" t="s">
        <v>4026</v>
      </c>
      <c r="C1114" s="5">
        <v>60</v>
      </c>
      <c r="D1114" s="5" t="s">
        <v>17</v>
      </c>
      <c r="E1114" s="5" t="s">
        <v>4027</v>
      </c>
      <c r="F1114" s="5">
        <v>-6673</v>
      </c>
      <c r="G1114" s="5" t="s">
        <v>45</v>
      </c>
      <c r="H1114" s="5" t="s">
        <v>79</v>
      </c>
      <c r="I1114" s="5">
        <v>134904.51999999999</v>
      </c>
      <c r="J1114" s="5" t="s">
        <v>3762</v>
      </c>
      <c r="K1114" s="5" t="s">
        <v>55</v>
      </c>
      <c r="L1114" s="5" t="s">
        <v>23</v>
      </c>
      <c r="M1114" s="5">
        <v>4.7</v>
      </c>
      <c r="N1114" s="5" t="s">
        <v>41</v>
      </c>
      <c r="O1114" s="5">
        <v>13</v>
      </c>
    </row>
    <row r="1115" spans="1:15" x14ac:dyDescent="0.2">
      <c r="A1115" s="5" t="s">
        <v>4028</v>
      </c>
      <c r="B1115" s="5" t="s">
        <v>4029</v>
      </c>
      <c r="C1115" s="5">
        <v>28</v>
      </c>
      <c r="D1115" s="5" t="s">
        <v>27</v>
      </c>
      <c r="E1115" s="5" t="s">
        <v>4030</v>
      </c>
      <c r="F1115" s="5">
        <v>-6678</v>
      </c>
      <c r="G1115" s="5" t="s">
        <v>45</v>
      </c>
      <c r="H1115" s="5" t="s">
        <v>66</v>
      </c>
      <c r="I1115" s="5">
        <v>135974.97</v>
      </c>
      <c r="J1115" s="5" t="s">
        <v>2889</v>
      </c>
      <c r="K1115" s="5" t="s">
        <v>40</v>
      </c>
      <c r="L1115" s="5" t="s">
        <v>32</v>
      </c>
      <c r="M1115" s="5">
        <v>1.1100000000000001</v>
      </c>
      <c r="N1115" s="5" t="s">
        <v>74</v>
      </c>
      <c r="O1115" s="5">
        <v>40</v>
      </c>
    </row>
    <row r="1116" spans="1:15" x14ac:dyDescent="0.2">
      <c r="A1116" s="5" t="s">
        <v>4031</v>
      </c>
      <c r="B1116" s="5" t="s">
        <v>4032</v>
      </c>
      <c r="C1116" s="5">
        <v>64</v>
      </c>
      <c r="D1116" s="5" t="s">
        <v>50</v>
      </c>
      <c r="E1116" s="5" t="s">
        <v>4033</v>
      </c>
      <c r="F1116" s="5">
        <v>-4888</v>
      </c>
      <c r="G1116" s="5" t="s">
        <v>99</v>
      </c>
      <c r="H1116" s="5" t="s">
        <v>144</v>
      </c>
      <c r="I1116" s="5">
        <v>141203.82999999999</v>
      </c>
      <c r="J1116" s="5" t="s">
        <v>4034</v>
      </c>
      <c r="K1116" s="5" t="s">
        <v>47</v>
      </c>
      <c r="L1116" s="5" t="s">
        <v>32</v>
      </c>
      <c r="M1116" s="5">
        <v>1.53</v>
      </c>
      <c r="N1116" s="5" t="s">
        <v>41</v>
      </c>
      <c r="O1116" s="5">
        <v>3</v>
      </c>
    </row>
    <row r="1117" spans="1:15" x14ac:dyDescent="0.2">
      <c r="A1117" s="5" t="s">
        <v>4035</v>
      </c>
      <c r="B1117" s="5" t="s">
        <v>4036</v>
      </c>
      <c r="C1117" s="5">
        <v>36</v>
      </c>
      <c r="D1117" s="5" t="s">
        <v>17</v>
      </c>
      <c r="E1117" s="5" t="s">
        <v>4037</v>
      </c>
      <c r="F1117" s="5">
        <v>-4796</v>
      </c>
      <c r="G1117" s="5" t="s">
        <v>37</v>
      </c>
      <c r="H1117" s="5" t="s">
        <v>194</v>
      </c>
      <c r="I1117" s="5">
        <v>156038.23000000001</v>
      </c>
      <c r="J1117" s="5" t="s">
        <v>4038</v>
      </c>
      <c r="K1117" s="5" t="s">
        <v>55</v>
      </c>
      <c r="L1117" s="5" t="s">
        <v>23</v>
      </c>
      <c r="M1117" s="5">
        <v>4.33</v>
      </c>
      <c r="N1117" s="5" t="s">
        <v>24</v>
      </c>
      <c r="O1117" s="5">
        <v>30</v>
      </c>
    </row>
    <row r="1118" spans="1:15" x14ac:dyDescent="0.2">
      <c r="A1118" s="5" t="s">
        <v>4039</v>
      </c>
      <c r="B1118" s="5" t="s">
        <v>1941</v>
      </c>
      <c r="C1118" s="5">
        <v>32</v>
      </c>
      <c r="D1118" s="5" t="s">
        <v>50</v>
      </c>
      <c r="E1118" s="5" t="s">
        <v>4040</v>
      </c>
      <c r="F1118" s="5">
        <v>-8910</v>
      </c>
      <c r="G1118" s="5" t="s">
        <v>19</v>
      </c>
      <c r="H1118" s="5" t="s">
        <v>71</v>
      </c>
      <c r="I1118" s="5">
        <v>145840.54999999999</v>
      </c>
      <c r="J1118" s="5" t="s">
        <v>4041</v>
      </c>
      <c r="K1118" s="5" t="s">
        <v>136</v>
      </c>
      <c r="L1118" s="5" t="s">
        <v>32</v>
      </c>
      <c r="M1118" s="5">
        <v>2.66</v>
      </c>
      <c r="N1118" s="5" t="s">
        <v>41</v>
      </c>
      <c r="O1118" s="5">
        <v>14</v>
      </c>
    </row>
    <row r="1119" spans="1:15" x14ac:dyDescent="0.2">
      <c r="A1119" s="5" t="s">
        <v>4042</v>
      </c>
      <c r="B1119" s="5" t="s">
        <v>4043</v>
      </c>
      <c r="C1119" s="5">
        <v>39</v>
      </c>
      <c r="D1119" s="5" t="s">
        <v>17</v>
      </c>
      <c r="E1119" s="5" t="s">
        <v>4044</v>
      </c>
      <c r="F1119" s="5">
        <v>-11294</v>
      </c>
      <c r="G1119" s="5" t="s">
        <v>52</v>
      </c>
      <c r="H1119" s="5" t="s">
        <v>38</v>
      </c>
      <c r="I1119" s="5">
        <v>177739.09</v>
      </c>
      <c r="J1119" s="5" t="s">
        <v>4045</v>
      </c>
      <c r="K1119" s="5" t="s">
        <v>40</v>
      </c>
      <c r="L1119" s="5" t="s">
        <v>32</v>
      </c>
      <c r="M1119" s="5">
        <v>4.32</v>
      </c>
      <c r="N1119" s="5" t="s">
        <v>57</v>
      </c>
      <c r="O1119" s="5">
        <v>34</v>
      </c>
    </row>
    <row r="1120" spans="1:15" x14ac:dyDescent="0.2">
      <c r="A1120" s="5" t="s">
        <v>4046</v>
      </c>
      <c r="B1120" s="5" t="s">
        <v>4047</v>
      </c>
      <c r="C1120" s="5">
        <v>35</v>
      </c>
      <c r="D1120" s="5" t="s">
        <v>50</v>
      </c>
      <c r="E1120" s="5" t="s">
        <v>4048</v>
      </c>
      <c r="F1120" s="5">
        <v>-9392</v>
      </c>
      <c r="G1120" s="5" t="s">
        <v>116</v>
      </c>
      <c r="H1120" s="5" t="s">
        <v>173</v>
      </c>
      <c r="I1120" s="5">
        <v>72733.16</v>
      </c>
      <c r="J1120" s="5" t="s">
        <v>4049</v>
      </c>
      <c r="K1120" s="5" t="s">
        <v>22</v>
      </c>
      <c r="L1120" s="5" t="s">
        <v>32</v>
      </c>
      <c r="M1120" s="5">
        <v>2.62</v>
      </c>
      <c r="N1120" s="5" t="s">
        <v>41</v>
      </c>
      <c r="O1120" s="5">
        <v>34</v>
      </c>
    </row>
    <row r="1121" spans="1:15" x14ac:dyDescent="0.2">
      <c r="A1121" s="5" t="s">
        <v>4050</v>
      </c>
      <c r="B1121" s="5" t="s">
        <v>4051</v>
      </c>
      <c r="C1121" s="5">
        <v>59</v>
      </c>
      <c r="D1121" s="5" t="s">
        <v>27</v>
      </c>
      <c r="E1121" s="5" t="s">
        <v>4052</v>
      </c>
      <c r="F1121" s="5">
        <v>-5247</v>
      </c>
      <c r="G1121" s="5" t="s">
        <v>85</v>
      </c>
      <c r="H1121" s="5" t="s">
        <v>71</v>
      </c>
      <c r="I1121" s="5">
        <v>116209.4</v>
      </c>
      <c r="J1121" s="5" t="s">
        <v>1861</v>
      </c>
      <c r="K1121" s="5" t="s">
        <v>127</v>
      </c>
      <c r="L1121" s="5" t="s">
        <v>32</v>
      </c>
      <c r="M1121" s="5">
        <v>1.21</v>
      </c>
      <c r="N1121" s="5" t="s">
        <v>24</v>
      </c>
      <c r="O1121" s="5">
        <v>34</v>
      </c>
    </row>
    <row r="1122" spans="1:15" x14ac:dyDescent="0.2">
      <c r="A1122" s="5" t="s">
        <v>4053</v>
      </c>
      <c r="B1122" s="5" t="s">
        <v>455</v>
      </c>
      <c r="C1122" s="5">
        <v>37</v>
      </c>
      <c r="D1122" s="5" t="s">
        <v>27</v>
      </c>
      <c r="E1122" s="5" t="s">
        <v>4054</v>
      </c>
      <c r="F1122" s="5">
        <v>-3691</v>
      </c>
      <c r="G1122" s="5" t="s">
        <v>99</v>
      </c>
      <c r="H1122" s="5" t="s">
        <v>20</v>
      </c>
      <c r="I1122" s="5">
        <v>115080.21</v>
      </c>
      <c r="J1122" s="5" t="s">
        <v>2053</v>
      </c>
      <c r="K1122" s="5" t="s">
        <v>118</v>
      </c>
      <c r="L1122" s="5" t="s">
        <v>23</v>
      </c>
      <c r="M1122" s="5">
        <v>2.04</v>
      </c>
      <c r="N1122" s="5" t="s">
        <v>33</v>
      </c>
      <c r="O1122" s="5">
        <v>35</v>
      </c>
    </row>
    <row r="1123" spans="1:15" x14ac:dyDescent="0.2">
      <c r="A1123" s="5" t="s">
        <v>4055</v>
      </c>
      <c r="B1123" s="5" t="s">
        <v>1401</v>
      </c>
      <c r="C1123" s="5">
        <v>24</v>
      </c>
      <c r="D1123" s="5" t="s">
        <v>50</v>
      </c>
      <c r="E1123" s="5" t="s">
        <v>4056</v>
      </c>
      <c r="F1123" s="5">
        <v>-5264</v>
      </c>
      <c r="G1123" s="5" t="s">
        <v>19</v>
      </c>
      <c r="H1123" s="5" t="s">
        <v>20</v>
      </c>
      <c r="I1123" s="5">
        <v>56434.22</v>
      </c>
      <c r="J1123" s="5" t="s">
        <v>2193</v>
      </c>
      <c r="K1123" s="5" t="s">
        <v>136</v>
      </c>
      <c r="L1123" s="5" t="s">
        <v>56</v>
      </c>
      <c r="M1123" s="5">
        <v>3.88</v>
      </c>
      <c r="N1123" s="5" t="s">
        <v>57</v>
      </c>
      <c r="O1123" s="5">
        <v>5</v>
      </c>
    </row>
    <row r="1124" spans="1:15" x14ac:dyDescent="0.2">
      <c r="A1124" s="5" t="s">
        <v>4057</v>
      </c>
      <c r="B1124" s="5" t="s">
        <v>4058</v>
      </c>
      <c r="C1124" s="5">
        <v>42</v>
      </c>
      <c r="D1124" s="5" t="s">
        <v>50</v>
      </c>
      <c r="E1124" s="5" t="s">
        <v>4059</v>
      </c>
      <c r="F1124" s="5">
        <v>-7810</v>
      </c>
      <c r="G1124" s="5" t="s">
        <v>45</v>
      </c>
      <c r="H1124" s="5" t="s">
        <v>144</v>
      </c>
      <c r="I1124" s="5">
        <v>145994.51999999999</v>
      </c>
      <c r="J1124" s="5" t="s">
        <v>535</v>
      </c>
      <c r="K1124" s="5" t="s">
        <v>22</v>
      </c>
      <c r="L1124" s="5" t="s">
        <v>23</v>
      </c>
      <c r="M1124" s="5">
        <v>4.45</v>
      </c>
      <c r="N1124" s="5" t="s">
        <v>74</v>
      </c>
      <c r="O1124" s="5">
        <v>5</v>
      </c>
    </row>
    <row r="1125" spans="1:15" x14ac:dyDescent="0.2">
      <c r="A1125" s="5" t="s">
        <v>4060</v>
      </c>
      <c r="B1125" s="5" t="s">
        <v>4061</v>
      </c>
      <c r="C1125" s="5">
        <v>62</v>
      </c>
      <c r="D1125" s="5" t="s">
        <v>17</v>
      </c>
      <c r="E1125" s="5" t="s">
        <v>4062</v>
      </c>
      <c r="F1125" s="5">
        <v>-5206</v>
      </c>
      <c r="G1125" s="5" t="s">
        <v>94</v>
      </c>
      <c r="H1125" s="5" t="s">
        <v>71</v>
      </c>
      <c r="I1125" s="5">
        <v>98651.96</v>
      </c>
      <c r="J1125" s="5" t="s">
        <v>4063</v>
      </c>
      <c r="K1125" s="5" t="s">
        <v>62</v>
      </c>
      <c r="L1125" s="5" t="s">
        <v>23</v>
      </c>
      <c r="M1125" s="5">
        <v>4.1500000000000004</v>
      </c>
      <c r="N1125" s="5" t="s">
        <v>57</v>
      </c>
      <c r="O1125" s="5">
        <v>1</v>
      </c>
    </row>
    <row r="1126" spans="1:15" x14ac:dyDescent="0.2">
      <c r="A1126" s="5" t="s">
        <v>4064</v>
      </c>
      <c r="B1126" s="5" t="s">
        <v>311</v>
      </c>
      <c r="C1126" s="5">
        <v>44</v>
      </c>
      <c r="D1126" s="5" t="s">
        <v>50</v>
      </c>
      <c r="E1126" s="5" t="s">
        <v>4065</v>
      </c>
      <c r="F1126" s="5">
        <v>-10361</v>
      </c>
      <c r="G1126" s="5" t="s">
        <v>116</v>
      </c>
      <c r="H1126" s="5" t="s">
        <v>194</v>
      </c>
      <c r="I1126" s="5">
        <v>72816.59</v>
      </c>
      <c r="J1126" s="5" t="s">
        <v>4066</v>
      </c>
      <c r="K1126" s="5" t="s">
        <v>118</v>
      </c>
      <c r="L1126" s="5" t="s">
        <v>32</v>
      </c>
      <c r="M1126" s="5">
        <v>3.4</v>
      </c>
      <c r="N1126" s="5" t="s">
        <v>57</v>
      </c>
      <c r="O1126" s="5">
        <v>34</v>
      </c>
    </row>
    <row r="1127" spans="1:15" x14ac:dyDescent="0.2">
      <c r="A1127" s="5" t="s">
        <v>4067</v>
      </c>
      <c r="B1127" s="5" t="s">
        <v>4068</v>
      </c>
      <c r="C1127" s="5">
        <v>53</v>
      </c>
      <c r="D1127" s="5" t="s">
        <v>17</v>
      </c>
      <c r="E1127" s="5" t="s">
        <v>4069</v>
      </c>
      <c r="F1127" s="5">
        <v>-4410</v>
      </c>
      <c r="G1127" s="5" t="s">
        <v>116</v>
      </c>
      <c r="H1127" s="5" t="s">
        <v>20</v>
      </c>
      <c r="I1127" s="5">
        <v>125139.97</v>
      </c>
      <c r="J1127" s="5" t="s">
        <v>4070</v>
      </c>
      <c r="K1127" s="5" t="s">
        <v>62</v>
      </c>
      <c r="L1127" s="5" t="s">
        <v>56</v>
      </c>
      <c r="M1127" s="5">
        <v>2.88</v>
      </c>
      <c r="N1127" s="5" t="s">
        <v>57</v>
      </c>
      <c r="O1127" s="5">
        <v>27</v>
      </c>
    </row>
    <row r="1128" spans="1:15" x14ac:dyDescent="0.2">
      <c r="A1128" s="5" t="s">
        <v>4071</v>
      </c>
      <c r="B1128" s="5" t="s">
        <v>2946</v>
      </c>
      <c r="C1128" s="5">
        <v>24</v>
      </c>
      <c r="D1128" s="5" t="s">
        <v>17</v>
      </c>
      <c r="E1128" s="5" t="s">
        <v>4072</v>
      </c>
      <c r="F1128" s="5">
        <v>-6258</v>
      </c>
      <c r="G1128" s="5" t="s">
        <v>99</v>
      </c>
      <c r="H1128" s="5" t="s">
        <v>66</v>
      </c>
      <c r="I1128" s="5">
        <v>85076.06</v>
      </c>
      <c r="J1128" s="5" t="s">
        <v>4073</v>
      </c>
      <c r="K1128" s="5" t="s">
        <v>136</v>
      </c>
      <c r="L1128" s="5" t="s">
        <v>73</v>
      </c>
      <c r="M1128" s="5">
        <v>3.9</v>
      </c>
      <c r="N1128" s="5" t="s">
        <v>33</v>
      </c>
      <c r="O1128" s="5">
        <v>33</v>
      </c>
    </row>
    <row r="1129" spans="1:15" x14ac:dyDescent="0.2">
      <c r="A1129" s="5" t="s">
        <v>4074</v>
      </c>
      <c r="B1129" s="5" t="s">
        <v>4075</v>
      </c>
      <c r="C1129" s="5">
        <v>46</v>
      </c>
      <c r="D1129" s="5" t="s">
        <v>17</v>
      </c>
      <c r="E1129" s="5" t="s">
        <v>4076</v>
      </c>
      <c r="F1129" s="5">
        <v>-4407</v>
      </c>
      <c r="G1129" s="5" t="s">
        <v>116</v>
      </c>
      <c r="H1129" s="5" t="s">
        <v>20</v>
      </c>
      <c r="I1129" s="5">
        <v>68037.490000000005</v>
      </c>
      <c r="J1129" s="5" t="s">
        <v>437</v>
      </c>
      <c r="K1129" s="5" t="s">
        <v>62</v>
      </c>
      <c r="L1129" s="5" t="s">
        <v>23</v>
      </c>
      <c r="M1129" s="5">
        <v>2.46</v>
      </c>
      <c r="N1129" s="5" t="s">
        <v>24</v>
      </c>
      <c r="O1129" s="5">
        <v>36</v>
      </c>
    </row>
    <row r="1130" spans="1:15" x14ac:dyDescent="0.2">
      <c r="A1130" s="5" t="s">
        <v>4077</v>
      </c>
      <c r="B1130" s="5" t="s">
        <v>4078</v>
      </c>
      <c r="C1130" s="5">
        <v>24</v>
      </c>
      <c r="D1130" s="5" t="s">
        <v>17</v>
      </c>
      <c r="E1130" s="5" t="s">
        <v>4079</v>
      </c>
      <c r="F1130" s="5">
        <v>-9675</v>
      </c>
      <c r="G1130" s="5" t="s">
        <v>45</v>
      </c>
      <c r="H1130" s="5" t="s">
        <v>66</v>
      </c>
      <c r="I1130" s="5">
        <v>65147.89</v>
      </c>
      <c r="J1130" s="5" t="s">
        <v>586</v>
      </c>
      <c r="K1130" s="5" t="s">
        <v>127</v>
      </c>
      <c r="L1130" s="5" t="s">
        <v>56</v>
      </c>
      <c r="M1130" s="5">
        <v>3.47</v>
      </c>
      <c r="N1130" s="5" t="s">
        <v>74</v>
      </c>
      <c r="O1130" s="5">
        <v>39</v>
      </c>
    </row>
    <row r="1131" spans="1:15" x14ac:dyDescent="0.2">
      <c r="A1131" s="5" t="s">
        <v>4080</v>
      </c>
      <c r="B1131" s="5" t="s">
        <v>4081</v>
      </c>
      <c r="C1131" s="5">
        <v>55</v>
      </c>
      <c r="D1131" s="5" t="s">
        <v>27</v>
      </c>
      <c r="E1131" s="5" t="s">
        <v>4082</v>
      </c>
      <c r="F1131" s="5">
        <v>-5814</v>
      </c>
      <c r="G1131" s="5" t="s">
        <v>45</v>
      </c>
      <c r="H1131" s="5" t="s">
        <v>71</v>
      </c>
      <c r="I1131" s="5">
        <v>160461.44</v>
      </c>
      <c r="J1131" s="5" t="s">
        <v>3147</v>
      </c>
      <c r="K1131" s="5" t="s">
        <v>118</v>
      </c>
      <c r="L1131" s="5" t="s">
        <v>23</v>
      </c>
      <c r="M1131" s="5">
        <v>4.5599999999999996</v>
      </c>
      <c r="N1131" s="5" t="s">
        <v>57</v>
      </c>
      <c r="O1131" s="5">
        <v>0</v>
      </c>
    </row>
    <row r="1132" spans="1:15" x14ac:dyDescent="0.2">
      <c r="A1132" s="5" t="s">
        <v>4083</v>
      </c>
      <c r="B1132" s="5" t="s">
        <v>3416</v>
      </c>
      <c r="C1132" s="5">
        <v>38</v>
      </c>
      <c r="D1132" s="5" t="s">
        <v>17</v>
      </c>
      <c r="E1132" s="5" t="s">
        <v>4084</v>
      </c>
      <c r="F1132" s="5">
        <v>-10510</v>
      </c>
      <c r="G1132" s="5" t="s">
        <v>99</v>
      </c>
      <c r="H1132" s="5" t="s">
        <v>20</v>
      </c>
      <c r="I1132" s="5">
        <v>63109.15</v>
      </c>
      <c r="J1132" s="5" t="s">
        <v>4085</v>
      </c>
      <c r="K1132" s="5" t="s">
        <v>47</v>
      </c>
      <c r="L1132" s="5" t="s">
        <v>23</v>
      </c>
      <c r="M1132" s="5">
        <v>2.6</v>
      </c>
      <c r="N1132" s="5" t="s">
        <v>24</v>
      </c>
      <c r="O1132" s="5">
        <v>9</v>
      </c>
    </row>
    <row r="1133" spans="1:15" x14ac:dyDescent="0.2">
      <c r="A1133" s="5" t="s">
        <v>4086</v>
      </c>
      <c r="B1133" s="5" t="s">
        <v>4087</v>
      </c>
      <c r="C1133" s="5">
        <v>31</v>
      </c>
      <c r="D1133" s="5" t="s">
        <v>17</v>
      </c>
      <c r="E1133" s="5" t="s">
        <v>4088</v>
      </c>
      <c r="F1133" s="5">
        <v>-7461</v>
      </c>
      <c r="G1133" s="5" t="s">
        <v>78</v>
      </c>
      <c r="H1133" s="5" t="s">
        <v>20</v>
      </c>
      <c r="I1133" s="5">
        <v>117855.96</v>
      </c>
      <c r="J1133" s="5" t="s">
        <v>4089</v>
      </c>
      <c r="K1133" s="5" t="s">
        <v>81</v>
      </c>
      <c r="L1133" s="5" t="s">
        <v>56</v>
      </c>
      <c r="M1133" s="5">
        <v>2.19</v>
      </c>
      <c r="N1133" s="5" t="s">
        <v>74</v>
      </c>
      <c r="O1133" s="5">
        <v>15</v>
      </c>
    </row>
    <row r="1134" spans="1:15" x14ac:dyDescent="0.2">
      <c r="A1134" s="5" t="s">
        <v>4090</v>
      </c>
      <c r="B1134" s="5" t="s">
        <v>4091</v>
      </c>
      <c r="C1134" s="5">
        <v>30</v>
      </c>
      <c r="D1134" s="5" t="s">
        <v>50</v>
      </c>
      <c r="E1134" s="5" t="s">
        <v>4092</v>
      </c>
      <c r="F1134" s="5">
        <v>-11562</v>
      </c>
      <c r="G1134" s="5" t="s">
        <v>29</v>
      </c>
      <c r="H1134" s="5" t="s">
        <v>30</v>
      </c>
      <c r="I1134" s="5">
        <v>50093.47</v>
      </c>
      <c r="J1134" s="5" t="s">
        <v>4093</v>
      </c>
      <c r="K1134" s="5" t="s">
        <v>81</v>
      </c>
      <c r="L1134" s="5" t="s">
        <v>23</v>
      </c>
      <c r="M1134" s="5">
        <v>2.85</v>
      </c>
      <c r="N1134" s="5" t="s">
        <v>74</v>
      </c>
      <c r="O1134" s="5">
        <v>24</v>
      </c>
    </row>
    <row r="1135" spans="1:15" x14ac:dyDescent="0.2">
      <c r="A1135" s="5" t="s">
        <v>4094</v>
      </c>
      <c r="B1135" s="5" t="s">
        <v>4095</v>
      </c>
      <c r="C1135" s="5">
        <v>46</v>
      </c>
      <c r="D1135" s="5" t="s">
        <v>27</v>
      </c>
      <c r="E1135" s="5" t="s">
        <v>4096</v>
      </c>
      <c r="F1135" s="5">
        <v>-7210</v>
      </c>
      <c r="G1135" s="5" t="s">
        <v>45</v>
      </c>
      <c r="H1135" s="5" t="s">
        <v>53</v>
      </c>
      <c r="I1135" s="5">
        <v>93475.48</v>
      </c>
      <c r="J1135" s="5" t="s">
        <v>3934</v>
      </c>
      <c r="K1135" s="5" t="s">
        <v>62</v>
      </c>
      <c r="L1135" s="5" t="s">
        <v>73</v>
      </c>
      <c r="M1135" s="5">
        <v>3.17</v>
      </c>
      <c r="N1135" s="5" t="s">
        <v>24</v>
      </c>
      <c r="O1135" s="5">
        <v>18</v>
      </c>
    </row>
    <row r="1136" spans="1:15" x14ac:dyDescent="0.2">
      <c r="A1136" s="5" t="s">
        <v>4097</v>
      </c>
      <c r="B1136" s="5" t="s">
        <v>4098</v>
      </c>
      <c r="C1136" s="5">
        <v>23</v>
      </c>
      <c r="D1136" s="5" t="s">
        <v>17</v>
      </c>
      <c r="E1136" s="5" t="s">
        <v>4099</v>
      </c>
      <c r="F1136" s="5">
        <v>-7207</v>
      </c>
      <c r="G1136" s="5" t="s">
        <v>29</v>
      </c>
      <c r="H1136" s="5" t="s">
        <v>194</v>
      </c>
      <c r="I1136" s="5">
        <v>160147.21</v>
      </c>
      <c r="J1136" s="5" t="s">
        <v>4100</v>
      </c>
      <c r="K1136" s="5" t="s">
        <v>127</v>
      </c>
      <c r="L1136" s="5" t="s">
        <v>23</v>
      </c>
      <c r="M1136" s="5">
        <v>4.09</v>
      </c>
      <c r="N1136" s="5" t="s">
        <v>74</v>
      </c>
      <c r="O1136" s="5">
        <v>23</v>
      </c>
    </row>
    <row r="1137" spans="1:15" x14ac:dyDescent="0.2">
      <c r="A1137" s="5" t="s">
        <v>4101</v>
      </c>
      <c r="B1137" s="5" t="s">
        <v>1525</v>
      </c>
      <c r="C1137" s="5">
        <v>54</v>
      </c>
      <c r="D1137" s="5" t="s">
        <v>17</v>
      </c>
      <c r="E1137" s="5" t="s">
        <v>4102</v>
      </c>
      <c r="F1137" s="5">
        <v>-4119</v>
      </c>
      <c r="G1137" s="5" t="s">
        <v>94</v>
      </c>
      <c r="H1137" s="5" t="s">
        <v>38</v>
      </c>
      <c r="I1137" s="5">
        <v>155604.24</v>
      </c>
      <c r="J1137" s="5" t="s">
        <v>4103</v>
      </c>
      <c r="K1137" s="5" t="s">
        <v>62</v>
      </c>
      <c r="L1137" s="5" t="s">
        <v>23</v>
      </c>
      <c r="M1137" s="5">
        <v>2.16</v>
      </c>
      <c r="N1137" s="5" t="s">
        <v>74</v>
      </c>
      <c r="O1137" s="5">
        <v>18</v>
      </c>
    </row>
    <row r="1138" spans="1:15" x14ac:dyDescent="0.2">
      <c r="A1138" s="5" t="s">
        <v>4104</v>
      </c>
      <c r="B1138" s="5" t="s">
        <v>2337</v>
      </c>
      <c r="C1138" s="5">
        <v>35</v>
      </c>
      <c r="D1138" s="5" t="s">
        <v>27</v>
      </c>
      <c r="E1138" s="5" t="s">
        <v>4105</v>
      </c>
      <c r="F1138" s="5">
        <v>-10481</v>
      </c>
      <c r="G1138" s="5" t="s">
        <v>116</v>
      </c>
      <c r="H1138" s="5" t="s">
        <v>38</v>
      </c>
      <c r="I1138" s="5">
        <v>80685.7</v>
      </c>
      <c r="J1138" s="5" t="s">
        <v>4106</v>
      </c>
      <c r="K1138" s="5" t="s">
        <v>136</v>
      </c>
      <c r="L1138" s="5" t="s">
        <v>56</v>
      </c>
      <c r="M1138" s="5">
        <v>3.91</v>
      </c>
      <c r="N1138" s="5" t="s">
        <v>24</v>
      </c>
      <c r="O1138" s="5">
        <v>6</v>
      </c>
    </row>
    <row r="1139" spans="1:15" x14ac:dyDescent="0.2">
      <c r="A1139" s="5" t="s">
        <v>4107</v>
      </c>
      <c r="B1139" s="5" t="s">
        <v>4108</v>
      </c>
      <c r="C1139" s="5">
        <v>60</v>
      </c>
      <c r="D1139" s="5" t="s">
        <v>50</v>
      </c>
      <c r="E1139" s="5" t="s">
        <v>4109</v>
      </c>
      <c r="F1139" s="5">
        <v>-4541</v>
      </c>
      <c r="G1139" s="5" t="s">
        <v>85</v>
      </c>
      <c r="H1139" s="5" t="s">
        <v>144</v>
      </c>
      <c r="I1139" s="5">
        <v>122936.19</v>
      </c>
      <c r="J1139" s="5" t="s">
        <v>4110</v>
      </c>
      <c r="K1139" s="5" t="s">
        <v>47</v>
      </c>
      <c r="L1139" s="5" t="s">
        <v>23</v>
      </c>
      <c r="M1139" s="5">
        <v>3.52</v>
      </c>
      <c r="N1139" s="5" t="s">
        <v>24</v>
      </c>
      <c r="O1139" s="5">
        <v>31</v>
      </c>
    </row>
    <row r="1140" spans="1:15" x14ac:dyDescent="0.2">
      <c r="A1140" s="5" t="s">
        <v>4111</v>
      </c>
      <c r="B1140" s="5" t="s">
        <v>4112</v>
      </c>
      <c r="C1140" s="5">
        <v>47</v>
      </c>
      <c r="D1140" s="5" t="s">
        <v>17</v>
      </c>
      <c r="E1140" s="5" t="s">
        <v>4113</v>
      </c>
      <c r="F1140" s="5">
        <v>-8232</v>
      </c>
      <c r="G1140" s="5" t="s">
        <v>45</v>
      </c>
      <c r="H1140" s="5" t="s">
        <v>71</v>
      </c>
      <c r="I1140" s="5">
        <v>173650.54</v>
      </c>
      <c r="J1140" s="5" t="s">
        <v>1136</v>
      </c>
      <c r="K1140" s="5" t="s">
        <v>127</v>
      </c>
      <c r="L1140" s="5" t="s">
        <v>56</v>
      </c>
      <c r="M1140" s="5">
        <v>4.03</v>
      </c>
      <c r="N1140" s="5" t="s">
        <v>33</v>
      </c>
      <c r="O1140" s="5">
        <v>24</v>
      </c>
    </row>
    <row r="1141" spans="1:15" x14ac:dyDescent="0.2">
      <c r="A1141" s="5" t="s">
        <v>4114</v>
      </c>
      <c r="B1141" s="5" t="s">
        <v>3506</v>
      </c>
      <c r="C1141" s="5">
        <v>54</v>
      </c>
      <c r="D1141" s="5" t="s">
        <v>50</v>
      </c>
      <c r="E1141" s="5" t="s">
        <v>4115</v>
      </c>
      <c r="F1141" s="5">
        <v>-11512</v>
      </c>
      <c r="G1141" s="5" t="s">
        <v>45</v>
      </c>
      <c r="H1141" s="5" t="s">
        <v>144</v>
      </c>
      <c r="I1141" s="5">
        <v>167169.07999999999</v>
      </c>
      <c r="J1141" s="5" t="s">
        <v>4116</v>
      </c>
      <c r="K1141" s="5" t="s">
        <v>22</v>
      </c>
      <c r="L1141" s="5" t="s">
        <v>23</v>
      </c>
      <c r="M1141" s="5">
        <v>3.34</v>
      </c>
      <c r="N1141" s="5" t="s">
        <v>33</v>
      </c>
      <c r="O1141" s="5">
        <v>26</v>
      </c>
    </row>
    <row r="1142" spans="1:15" x14ac:dyDescent="0.2">
      <c r="A1142" s="5" t="s">
        <v>4117</v>
      </c>
      <c r="B1142" s="5" t="s">
        <v>4118</v>
      </c>
      <c r="C1142" s="5">
        <v>30</v>
      </c>
      <c r="D1142" s="5" t="s">
        <v>17</v>
      </c>
      <c r="E1142" s="5" t="s">
        <v>4119</v>
      </c>
      <c r="F1142" s="5">
        <v>-7743</v>
      </c>
      <c r="G1142" s="5" t="s">
        <v>37</v>
      </c>
      <c r="H1142" s="5" t="s">
        <v>79</v>
      </c>
      <c r="I1142" s="5">
        <v>127340.85</v>
      </c>
      <c r="J1142" s="5" t="s">
        <v>4120</v>
      </c>
      <c r="K1142" s="5" t="s">
        <v>81</v>
      </c>
      <c r="L1142" s="5" t="s">
        <v>73</v>
      </c>
      <c r="M1142" s="5">
        <v>4.29</v>
      </c>
      <c r="N1142" s="5" t="s">
        <v>57</v>
      </c>
      <c r="O1142" s="5">
        <v>7</v>
      </c>
    </row>
    <row r="1143" spans="1:15" x14ac:dyDescent="0.2">
      <c r="A1143" s="5" t="s">
        <v>4121</v>
      </c>
      <c r="B1143" s="5" t="s">
        <v>2107</v>
      </c>
      <c r="C1143" s="5">
        <v>22</v>
      </c>
      <c r="D1143" s="5" t="s">
        <v>17</v>
      </c>
      <c r="E1143" s="5" t="s">
        <v>4122</v>
      </c>
      <c r="F1143" s="5">
        <v>-7945</v>
      </c>
      <c r="G1143" s="5" t="s">
        <v>52</v>
      </c>
      <c r="H1143" s="5" t="s">
        <v>173</v>
      </c>
      <c r="I1143" s="5">
        <v>54419.31</v>
      </c>
      <c r="J1143" s="5" t="s">
        <v>4123</v>
      </c>
      <c r="K1143" s="5" t="s">
        <v>136</v>
      </c>
      <c r="L1143" s="5" t="s">
        <v>73</v>
      </c>
      <c r="M1143" s="5">
        <v>3.41</v>
      </c>
      <c r="N1143" s="5" t="s">
        <v>74</v>
      </c>
      <c r="O1143" s="5">
        <v>33</v>
      </c>
    </row>
    <row r="1144" spans="1:15" x14ac:dyDescent="0.2">
      <c r="A1144" s="5" t="s">
        <v>4124</v>
      </c>
      <c r="B1144" s="5" t="s">
        <v>4125</v>
      </c>
      <c r="C1144" s="5">
        <v>58</v>
      </c>
      <c r="D1144" s="5" t="s">
        <v>50</v>
      </c>
      <c r="E1144" s="5" t="s">
        <v>4126</v>
      </c>
      <c r="F1144" s="5">
        <v>-5850</v>
      </c>
      <c r="G1144" s="5" t="s">
        <v>99</v>
      </c>
      <c r="H1144" s="5" t="s">
        <v>66</v>
      </c>
      <c r="I1144" s="5">
        <v>111833.84</v>
      </c>
      <c r="J1144" s="5" t="s">
        <v>764</v>
      </c>
      <c r="K1144" s="5" t="s">
        <v>22</v>
      </c>
      <c r="L1144" s="5" t="s">
        <v>32</v>
      </c>
      <c r="M1144" s="5">
        <v>4.03</v>
      </c>
      <c r="N1144" s="5" t="s">
        <v>41</v>
      </c>
      <c r="O1144" s="5">
        <v>12</v>
      </c>
    </row>
    <row r="1145" spans="1:15" x14ac:dyDescent="0.2">
      <c r="A1145" s="5" t="s">
        <v>4127</v>
      </c>
      <c r="B1145" s="5" t="s">
        <v>943</v>
      </c>
      <c r="C1145" s="5">
        <v>32</v>
      </c>
      <c r="D1145" s="5" t="s">
        <v>27</v>
      </c>
      <c r="E1145" s="5" t="s">
        <v>4128</v>
      </c>
      <c r="F1145" s="5">
        <v>-4854</v>
      </c>
      <c r="G1145" s="5" t="s">
        <v>19</v>
      </c>
      <c r="H1145" s="5" t="s">
        <v>30</v>
      </c>
      <c r="I1145" s="5">
        <v>100437.33</v>
      </c>
      <c r="J1145" s="5" t="s">
        <v>612</v>
      </c>
      <c r="K1145" s="5" t="s">
        <v>62</v>
      </c>
      <c r="L1145" s="5" t="s">
        <v>56</v>
      </c>
      <c r="M1145" s="5">
        <v>1.31</v>
      </c>
      <c r="N1145" s="5" t="s">
        <v>33</v>
      </c>
      <c r="O1145" s="5">
        <v>2</v>
      </c>
    </row>
    <row r="1146" spans="1:15" x14ac:dyDescent="0.2">
      <c r="A1146" s="5" t="s">
        <v>4129</v>
      </c>
      <c r="B1146" s="5" t="s">
        <v>894</v>
      </c>
      <c r="C1146" s="5">
        <v>40</v>
      </c>
      <c r="D1146" s="5" t="s">
        <v>27</v>
      </c>
      <c r="E1146" s="5" t="s">
        <v>4130</v>
      </c>
      <c r="F1146" s="5">
        <v>-2966</v>
      </c>
      <c r="G1146" s="5" t="s">
        <v>37</v>
      </c>
      <c r="H1146" s="5" t="s">
        <v>144</v>
      </c>
      <c r="I1146" s="5">
        <v>147812.67000000001</v>
      </c>
      <c r="J1146" s="5" t="s">
        <v>3550</v>
      </c>
      <c r="K1146" s="5" t="s">
        <v>47</v>
      </c>
      <c r="L1146" s="5" t="s">
        <v>56</v>
      </c>
      <c r="M1146" s="5">
        <v>4.74</v>
      </c>
      <c r="N1146" s="5" t="s">
        <v>41</v>
      </c>
      <c r="O1146" s="5">
        <v>27</v>
      </c>
    </row>
    <row r="1147" spans="1:15" x14ac:dyDescent="0.2">
      <c r="A1147" s="5" t="s">
        <v>4131</v>
      </c>
      <c r="B1147" s="5" t="s">
        <v>4132</v>
      </c>
      <c r="C1147" s="5">
        <v>55</v>
      </c>
      <c r="D1147" s="5" t="s">
        <v>17</v>
      </c>
      <c r="E1147" s="5" t="s">
        <v>4133</v>
      </c>
      <c r="F1147" s="5">
        <v>-4292</v>
      </c>
      <c r="G1147" s="5" t="s">
        <v>29</v>
      </c>
      <c r="H1147" s="5" t="s">
        <v>144</v>
      </c>
      <c r="I1147" s="5">
        <v>171132.56</v>
      </c>
      <c r="J1147" s="5" t="s">
        <v>3644</v>
      </c>
      <c r="K1147" s="5" t="s">
        <v>22</v>
      </c>
      <c r="L1147" s="5" t="s">
        <v>32</v>
      </c>
      <c r="M1147" s="5">
        <v>2.4500000000000002</v>
      </c>
      <c r="N1147" s="5" t="s">
        <v>41</v>
      </c>
      <c r="O1147" s="5">
        <v>38</v>
      </c>
    </row>
    <row r="1148" spans="1:15" x14ac:dyDescent="0.2">
      <c r="A1148" s="5" t="s">
        <v>4134</v>
      </c>
      <c r="B1148" s="5" t="s">
        <v>4135</v>
      </c>
      <c r="C1148" s="5">
        <v>23</v>
      </c>
      <c r="D1148" s="5" t="s">
        <v>50</v>
      </c>
      <c r="E1148" s="5" t="s">
        <v>4136</v>
      </c>
      <c r="F1148" s="5">
        <v>-3656</v>
      </c>
      <c r="G1148" s="5" t="s">
        <v>37</v>
      </c>
      <c r="H1148" s="5" t="s">
        <v>30</v>
      </c>
      <c r="I1148" s="5">
        <v>49492.13</v>
      </c>
      <c r="J1148" s="5" t="s">
        <v>4137</v>
      </c>
      <c r="K1148" s="5" t="s">
        <v>47</v>
      </c>
      <c r="L1148" s="5" t="s">
        <v>73</v>
      </c>
      <c r="M1148" s="5">
        <v>4.59</v>
      </c>
      <c r="N1148" s="5" t="s">
        <v>33</v>
      </c>
      <c r="O1148" s="5">
        <v>3</v>
      </c>
    </row>
    <row r="1149" spans="1:15" x14ac:dyDescent="0.2">
      <c r="A1149" s="5" t="s">
        <v>4138</v>
      </c>
      <c r="B1149" s="5" t="s">
        <v>2206</v>
      </c>
      <c r="C1149" s="5">
        <v>57</v>
      </c>
      <c r="D1149" s="5" t="s">
        <v>27</v>
      </c>
      <c r="E1149" s="5" t="s">
        <v>4139</v>
      </c>
      <c r="F1149" s="5">
        <v>-9947</v>
      </c>
      <c r="G1149" s="5" t="s">
        <v>94</v>
      </c>
      <c r="H1149" s="5" t="s">
        <v>66</v>
      </c>
      <c r="I1149" s="5">
        <v>145642.54</v>
      </c>
      <c r="J1149" s="5" t="s">
        <v>4140</v>
      </c>
      <c r="K1149" s="5" t="s">
        <v>55</v>
      </c>
      <c r="L1149" s="5" t="s">
        <v>32</v>
      </c>
      <c r="M1149" s="5">
        <v>4.9400000000000004</v>
      </c>
      <c r="N1149" s="5" t="s">
        <v>33</v>
      </c>
      <c r="O1149" s="5">
        <v>18</v>
      </c>
    </row>
    <row r="1150" spans="1:15" x14ac:dyDescent="0.2">
      <c r="A1150" s="5" t="s">
        <v>4141</v>
      </c>
      <c r="B1150" s="5" t="s">
        <v>4132</v>
      </c>
      <c r="C1150" s="5">
        <v>29</v>
      </c>
      <c r="D1150" s="5" t="s">
        <v>27</v>
      </c>
      <c r="E1150" s="5" t="s">
        <v>4142</v>
      </c>
      <c r="F1150" s="5">
        <v>-10518</v>
      </c>
      <c r="G1150" s="5" t="s">
        <v>94</v>
      </c>
      <c r="H1150" s="5" t="s">
        <v>30</v>
      </c>
      <c r="I1150" s="5">
        <v>84678.35</v>
      </c>
      <c r="J1150" s="5" t="s">
        <v>4143</v>
      </c>
      <c r="K1150" s="5" t="s">
        <v>40</v>
      </c>
      <c r="L1150" s="5" t="s">
        <v>32</v>
      </c>
      <c r="M1150" s="5">
        <v>2.63</v>
      </c>
      <c r="N1150" s="5" t="s">
        <v>24</v>
      </c>
      <c r="O1150" s="5">
        <v>14</v>
      </c>
    </row>
    <row r="1151" spans="1:15" x14ac:dyDescent="0.2">
      <c r="A1151" s="5" t="s">
        <v>4144</v>
      </c>
      <c r="B1151" s="5" t="s">
        <v>824</v>
      </c>
      <c r="C1151" s="5">
        <v>61</v>
      </c>
      <c r="D1151" s="5" t="s">
        <v>17</v>
      </c>
      <c r="E1151" s="5" t="s">
        <v>2073</v>
      </c>
      <c r="F1151" s="5">
        <v>-7528</v>
      </c>
      <c r="G1151" s="5" t="s">
        <v>94</v>
      </c>
      <c r="H1151" s="5" t="s">
        <v>144</v>
      </c>
      <c r="I1151" s="5">
        <v>122823.9</v>
      </c>
      <c r="J1151" s="5" t="s">
        <v>1903</v>
      </c>
      <c r="K1151" s="5" t="s">
        <v>118</v>
      </c>
      <c r="L1151" s="5" t="s">
        <v>73</v>
      </c>
      <c r="M1151" s="5">
        <v>4.97</v>
      </c>
      <c r="N1151" s="5" t="s">
        <v>57</v>
      </c>
      <c r="O1151" s="5">
        <v>4</v>
      </c>
    </row>
    <row r="1152" spans="1:15" x14ac:dyDescent="0.2">
      <c r="A1152" s="5" t="s">
        <v>4145</v>
      </c>
      <c r="B1152" s="5" t="s">
        <v>4146</v>
      </c>
      <c r="C1152" s="5">
        <v>58</v>
      </c>
      <c r="D1152" s="5" t="s">
        <v>27</v>
      </c>
      <c r="E1152" s="5" t="s">
        <v>4147</v>
      </c>
      <c r="F1152" s="5">
        <v>-6674</v>
      </c>
      <c r="G1152" s="5" t="s">
        <v>52</v>
      </c>
      <c r="H1152" s="5" t="s">
        <v>53</v>
      </c>
      <c r="I1152" s="5">
        <v>93413.98</v>
      </c>
      <c r="J1152" s="5" t="s">
        <v>4148</v>
      </c>
      <c r="K1152" s="5" t="s">
        <v>127</v>
      </c>
      <c r="L1152" s="5" t="s">
        <v>56</v>
      </c>
      <c r="M1152" s="5">
        <v>4.07</v>
      </c>
      <c r="N1152" s="5" t="s">
        <v>57</v>
      </c>
      <c r="O1152" s="5">
        <v>24</v>
      </c>
    </row>
    <row r="1153" spans="1:15" x14ac:dyDescent="0.2">
      <c r="A1153" s="5" t="s">
        <v>4149</v>
      </c>
      <c r="B1153" s="5" t="s">
        <v>2810</v>
      </c>
      <c r="C1153" s="5">
        <v>40</v>
      </c>
      <c r="D1153" s="5" t="s">
        <v>17</v>
      </c>
      <c r="E1153" s="5" t="s">
        <v>4150</v>
      </c>
      <c r="F1153" s="5">
        <v>-10169</v>
      </c>
      <c r="G1153" s="5" t="s">
        <v>19</v>
      </c>
      <c r="H1153" s="5" t="s">
        <v>20</v>
      </c>
      <c r="I1153" s="5">
        <v>77854.39</v>
      </c>
      <c r="J1153" s="5" t="s">
        <v>3038</v>
      </c>
      <c r="K1153" s="5" t="s">
        <v>62</v>
      </c>
      <c r="L1153" s="5" t="s">
        <v>56</v>
      </c>
      <c r="M1153" s="5">
        <v>3.55</v>
      </c>
      <c r="N1153" s="5" t="s">
        <v>57</v>
      </c>
      <c r="O1153" s="5">
        <v>15</v>
      </c>
    </row>
    <row r="1154" spans="1:15" x14ac:dyDescent="0.2">
      <c r="A1154" s="5" t="s">
        <v>4151</v>
      </c>
      <c r="B1154" s="5" t="s">
        <v>951</v>
      </c>
      <c r="C1154" s="5">
        <v>58</v>
      </c>
      <c r="D1154" s="5" t="s">
        <v>27</v>
      </c>
      <c r="E1154" s="5" t="s">
        <v>4152</v>
      </c>
      <c r="F1154" s="5">
        <v>-10309</v>
      </c>
      <c r="G1154" s="5" t="s">
        <v>116</v>
      </c>
      <c r="H1154" s="5" t="s">
        <v>38</v>
      </c>
      <c r="I1154" s="5">
        <v>124723.63</v>
      </c>
      <c r="J1154" s="5" t="s">
        <v>1834</v>
      </c>
      <c r="K1154" s="5" t="s">
        <v>47</v>
      </c>
      <c r="L1154" s="5" t="s">
        <v>32</v>
      </c>
      <c r="M1154" s="5">
        <v>4.5599999999999996</v>
      </c>
      <c r="N1154" s="5" t="s">
        <v>74</v>
      </c>
      <c r="O1154" s="5">
        <v>11</v>
      </c>
    </row>
    <row r="1155" spans="1:15" x14ac:dyDescent="0.2">
      <c r="A1155" s="5" t="s">
        <v>4153</v>
      </c>
      <c r="B1155" s="5" t="s">
        <v>4154</v>
      </c>
      <c r="C1155" s="5">
        <v>40</v>
      </c>
      <c r="D1155" s="5" t="s">
        <v>27</v>
      </c>
      <c r="E1155" s="5" t="s">
        <v>4155</v>
      </c>
      <c r="F1155" s="5">
        <v>-3186</v>
      </c>
      <c r="G1155" s="5" t="s">
        <v>29</v>
      </c>
      <c r="H1155" s="5" t="s">
        <v>38</v>
      </c>
      <c r="I1155" s="5">
        <v>136453.25</v>
      </c>
      <c r="J1155" s="5" t="s">
        <v>4156</v>
      </c>
      <c r="K1155" s="5" t="s">
        <v>40</v>
      </c>
      <c r="L1155" s="5" t="s">
        <v>32</v>
      </c>
      <c r="M1155" s="5">
        <v>2.59</v>
      </c>
      <c r="N1155" s="5" t="s">
        <v>74</v>
      </c>
      <c r="O1155" s="5">
        <v>29</v>
      </c>
    </row>
    <row r="1156" spans="1:15" x14ac:dyDescent="0.2">
      <c r="A1156" s="5" t="s">
        <v>4157</v>
      </c>
      <c r="B1156" s="5" t="s">
        <v>4158</v>
      </c>
      <c r="C1156" s="5">
        <v>23</v>
      </c>
      <c r="D1156" s="5" t="s">
        <v>17</v>
      </c>
      <c r="E1156" s="5" t="s">
        <v>4159</v>
      </c>
      <c r="F1156" s="5">
        <v>-5781</v>
      </c>
      <c r="G1156" s="5" t="s">
        <v>116</v>
      </c>
      <c r="H1156" s="5" t="s">
        <v>20</v>
      </c>
      <c r="I1156" s="5">
        <v>171739.57</v>
      </c>
      <c r="J1156" s="5" t="s">
        <v>3156</v>
      </c>
      <c r="K1156" s="5" t="s">
        <v>47</v>
      </c>
      <c r="L1156" s="5" t="s">
        <v>32</v>
      </c>
      <c r="M1156" s="5">
        <v>2.2999999999999998</v>
      </c>
      <c r="N1156" s="5" t="s">
        <v>57</v>
      </c>
      <c r="O1156" s="5">
        <v>23</v>
      </c>
    </row>
    <row r="1157" spans="1:15" x14ac:dyDescent="0.2">
      <c r="A1157" s="5" t="s">
        <v>4160</v>
      </c>
      <c r="B1157" s="5" t="s">
        <v>4161</v>
      </c>
      <c r="C1157" s="5">
        <v>55</v>
      </c>
      <c r="D1157" s="5" t="s">
        <v>27</v>
      </c>
      <c r="E1157" s="5" t="s">
        <v>4162</v>
      </c>
      <c r="F1157" s="5">
        <v>-2934</v>
      </c>
      <c r="G1157" s="5" t="s">
        <v>116</v>
      </c>
      <c r="H1157" s="5" t="s">
        <v>144</v>
      </c>
      <c r="I1157" s="5">
        <v>165101.37</v>
      </c>
      <c r="J1157" s="5" t="s">
        <v>4163</v>
      </c>
      <c r="K1157" s="5" t="s">
        <v>136</v>
      </c>
      <c r="L1157" s="5" t="s">
        <v>32</v>
      </c>
      <c r="M1157" s="5">
        <v>4.6100000000000003</v>
      </c>
      <c r="N1157" s="5" t="s">
        <v>57</v>
      </c>
      <c r="O1157" s="5">
        <v>39</v>
      </c>
    </row>
    <row r="1158" spans="1:15" x14ac:dyDescent="0.2">
      <c r="A1158" s="5" t="s">
        <v>4164</v>
      </c>
      <c r="B1158" s="5" t="s">
        <v>2386</v>
      </c>
      <c r="C1158" s="5">
        <v>23</v>
      </c>
      <c r="D1158" s="5" t="s">
        <v>17</v>
      </c>
      <c r="E1158" s="5" t="s">
        <v>4165</v>
      </c>
      <c r="F1158" s="5">
        <v>-8195</v>
      </c>
      <c r="G1158" s="5" t="s">
        <v>85</v>
      </c>
      <c r="H1158" s="5" t="s">
        <v>53</v>
      </c>
      <c r="I1158" s="5">
        <v>97951.11</v>
      </c>
      <c r="J1158" s="5" t="s">
        <v>4166</v>
      </c>
      <c r="K1158" s="5" t="s">
        <v>136</v>
      </c>
      <c r="L1158" s="5" t="s">
        <v>56</v>
      </c>
      <c r="M1158" s="5">
        <v>3.29</v>
      </c>
      <c r="N1158" s="5" t="s">
        <v>33</v>
      </c>
      <c r="O1158" s="5">
        <v>26</v>
      </c>
    </row>
    <row r="1159" spans="1:15" x14ac:dyDescent="0.2">
      <c r="A1159" s="5" t="s">
        <v>4167</v>
      </c>
      <c r="B1159" s="5" t="s">
        <v>4168</v>
      </c>
      <c r="C1159" s="5">
        <v>35</v>
      </c>
      <c r="D1159" s="5" t="s">
        <v>27</v>
      </c>
      <c r="E1159" s="5" t="s">
        <v>4169</v>
      </c>
      <c r="F1159" s="5">
        <v>-9598</v>
      </c>
      <c r="G1159" s="5" t="s">
        <v>19</v>
      </c>
      <c r="H1159" s="5" t="s">
        <v>53</v>
      </c>
      <c r="I1159" s="5">
        <v>146141.20000000001</v>
      </c>
      <c r="J1159" s="5" t="s">
        <v>3456</v>
      </c>
      <c r="K1159" s="5" t="s">
        <v>118</v>
      </c>
      <c r="L1159" s="5" t="s">
        <v>73</v>
      </c>
      <c r="M1159" s="5">
        <v>3.29</v>
      </c>
      <c r="N1159" s="5" t="s">
        <v>74</v>
      </c>
      <c r="O1159" s="5">
        <v>16</v>
      </c>
    </row>
    <row r="1160" spans="1:15" x14ac:dyDescent="0.2">
      <c r="A1160" s="5" t="s">
        <v>4170</v>
      </c>
      <c r="B1160" s="5" t="s">
        <v>4171</v>
      </c>
      <c r="C1160" s="5">
        <v>39</v>
      </c>
      <c r="D1160" s="5" t="s">
        <v>50</v>
      </c>
      <c r="E1160" s="5" t="s">
        <v>4172</v>
      </c>
      <c r="F1160" s="5">
        <v>-6788</v>
      </c>
      <c r="G1160" s="5" t="s">
        <v>85</v>
      </c>
      <c r="H1160" s="5" t="s">
        <v>194</v>
      </c>
      <c r="I1160" s="5">
        <v>125775.99</v>
      </c>
      <c r="J1160" s="5" t="s">
        <v>4173</v>
      </c>
      <c r="K1160" s="5" t="s">
        <v>22</v>
      </c>
      <c r="L1160" s="5" t="s">
        <v>32</v>
      </c>
      <c r="M1160" s="5">
        <v>2.91</v>
      </c>
      <c r="N1160" s="5" t="s">
        <v>24</v>
      </c>
      <c r="O1160" s="5">
        <v>0</v>
      </c>
    </row>
    <row r="1161" spans="1:15" x14ac:dyDescent="0.2">
      <c r="A1161" s="5" t="s">
        <v>4174</v>
      </c>
      <c r="B1161" s="5" t="s">
        <v>4175</v>
      </c>
      <c r="C1161" s="5">
        <v>54</v>
      </c>
      <c r="D1161" s="5" t="s">
        <v>50</v>
      </c>
      <c r="E1161" s="5" t="s">
        <v>4176</v>
      </c>
      <c r="F1161" s="5">
        <v>-3122</v>
      </c>
      <c r="G1161" s="5" t="s">
        <v>45</v>
      </c>
      <c r="H1161" s="5" t="s">
        <v>71</v>
      </c>
      <c r="I1161" s="5">
        <v>155887.99</v>
      </c>
      <c r="J1161" s="5" t="s">
        <v>4177</v>
      </c>
      <c r="K1161" s="5" t="s">
        <v>104</v>
      </c>
      <c r="L1161" s="5" t="s">
        <v>32</v>
      </c>
      <c r="M1161" s="5">
        <v>1.3</v>
      </c>
      <c r="N1161" s="5" t="s">
        <v>24</v>
      </c>
      <c r="O1161" s="5">
        <v>39</v>
      </c>
    </row>
    <row r="1162" spans="1:15" x14ac:dyDescent="0.2">
      <c r="A1162" s="5" t="s">
        <v>4178</v>
      </c>
      <c r="B1162" s="5" t="s">
        <v>4179</v>
      </c>
      <c r="C1162" s="5">
        <v>25</v>
      </c>
      <c r="D1162" s="5" t="s">
        <v>27</v>
      </c>
      <c r="E1162" s="5" t="s">
        <v>4180</v>
      </c>
      <c r="F1162" s="5">
        <v>-6471</v>
      </c>
      <c r="G1162" s="5" t="s">
        <v>19</v>
      </c>
      <c r="H1162" s="5" t="s">
        <v>194</v>
      </c>
      <c r="I1162" s="5">
        <v>126329.99</v>
      </c>
      <c r="J1162" s="5" t="s">
        <v>1193</v>
      </c>
      <c r="K1162" s="5" t="s">
        <v>62</v>
      </c>
      <c r="L1162" s="5" t="s">
        <v>23</v>
      </c>
      <c r="M1162" s="5">
        <v>2.81</v>
      </c>
      <c r="N1162" s="5" t="s">
        <v>24</v>
      </c>
      <c r="O1162" s="5">
        <v>40</v>
      </c>
    </row>
    <row r="1163" spans="1:15" x14ac:dyDescent="0.2">
      <c r="A1163" s="5" t="s">
        <v>4181</v>
      </c>
      <c r="B1163" s="5" t="s">
        <v>2885</v>
      </c>
      <c r="C1163" s="5">
        <v>59</v>
      </c>
      <c r="D1163" s="5" t="s">
        <v>50</v>
      </c>
      <c r="E1163" s="5" t="s">
        <v>4182</v>
      </c>
      <c r="F1163" s="5">
        <v>-4715</v>
      </c>
      <c r="G1163" s="5" t="s">
        <v>45</v>
      </c>
      <c r="H1163" s="5" t="s">
        <v>173</v>
      </c>
      <c r="I1163" s="5">
        <v>66974.06</v>
      </c>
      <c r="J1163" s="5" t="s">
        <v>4183</v>
      </c>
      <c r="K1163" s="5" t="s">
        <v>81</v>
      </c>
      <c r="L1163" s="5" t="s">
        <v>23</v>
      </c>
      <c r="M1163" s="5">
        <v>4.58</v>
      </c>
      <c r="N1163" s="5" t="s">
        <v>41</v>
      </c>
      <c r="O1163" s="5">
        <v>28</v>
      </c>
    </row>
    <row r="1164" spans="1:15" x14ac:dyDescent="0.2">
      <c r="A1164" s="5" t="s">
        <v>4184</v>
      </c>
      <c r="B1164" s="5" t="s">
        <v>4185</v>
      </c>
      <c r="C1164" s="5">
        <v>47</v>
      </c>
      <c r="D1164" s="5" t="s">
        <v>27</v>
      </c>
      <c r="E1164" s="5" t="s">
        <v>4186</v>
      </c>
      <c r="F1164" s="5">
        <v>-4778</v>
      </c>
      <c r="G1164" s="5" t="s">
        <v>29</v>
      </c>
      <c r="H1164" s="5" t="s">
        <v>66</v>
      </c>
      <c r="I1164" s="5">
        <v>132352.04999999999</v>
      </c>
      <c r="J1164" s="5" t="s">
        <v>4187</v>
      </c>
      <c r="K1164" s="5" t="s">
        <v>55</v>
      </c>
      <c r="L1164" s="5" t="s">
        <v>73</v>
      </c>
      <c r="M1164" s="5">
        <v>1.08</v>
      </c>
      <c r="N1164" s="5" t="s">
        <v>74</v>
      </c>
      <c r="O1164" s="5">
        <v>31</v>
      </c>
    </row>
    <row r="1165" spans="1:15" x14ac:dyDescent="0.2">
      <c r="A1165" s="5" t="s">
        <v>4188</v>
      </c>
      <c r="B1165" s="5" t="s">
        <v>4189</v>
      </c>
      <c r="C1165" s="5">
        <v>52</v>
      </c>
      <c r="D1165" s="5" t="s">
        <v>50</v>
      </c>
      <c r="E1165" s="5" t="s">
        <v>4190</v>
      </c>
      <c r="F1165" s="5">
        <v>-3135</v>
      </c>
      <c r="G1165" s="5" t="s">
        <v>116</v>
      </c>
      <c r="H1165" s="5" t="s">
        <v>144</v>
      </c>
      <c r="I1165" s="5">
        <v>92605.440000000002</v>
      </c>
      <c r="J1165" s="5" t="s">
        <v>582</v>
      </c>
      <c r="K1165" s="5" t="s">
        <v>118</v>
      </c>
      <c r="L1165" s="5" t="s">
        <v>73</v>
      </c>
      <c r="M1165" s="5">
        <v>1.27</v>
      </c>
      <c r="N1165" s="5" t="s">
        <v>24</v>
      </c>
      <c r="O1165" s="5">
        <v>12</v>
      </c>
    </row>
    <row r="1166" spans="1:15" x14ac:dyDescent="0.2">
      <c r="A1166" s="5" t="s">
        <v>4191</v>
      </c>
      <c r="B1166" s="5" t="s">
        <v>4192</v>
      </c>
      <c r="C1166" s="5">
        <v>36</v>
      </c>
      <c r="D1166" s="5" t="s">
        <v>27</v>
      </c>
      <c r="E1166" s="5" t="s">
        <v>4193</v>
      </c>
      <c r="F1166" s="5">
        <v>-4791</v>
      </c>
      <c r="G1166" s="5" t="s">
        <v>99</v>
      </c>
      <c r="H1166" s="5" t="s">
        <v>173</v>
      </c>
      <c r="I1166" s="5">
        <v>167793.81</v>
      </c>
      <c r="J1166" s="5" t="s">
        <v>4194</v>
      </c>
      <c r="K1166" s="5" t="s">
        <v>136</v>
      </c>
      <c r="L1166" s="5" t="s">
        <v>56</v>
      </c>
      <c r="M1166" s="5">
        <v>3.18</v>
      </c>
      <c r="N1166" s="5" t="s">
        <v>74</v>
      </c>
      <c r="O1166" s="5">
        <v>29</v>
      </c>
    </row>
    <row r="1167" spans="1:15" x14ac:dyDescent="0.2">
      <c r="A1167" s="5" t="s">
        <v>4195</v>
      </c>
      <c r="B1167" s="5" t="s">
        <v>677</v>
      </c>
      <c r="C1167" s="5">
        <v>32</v>
      </c>
      <c r="D1167" s="5" t="s">
        <v>17</v>
      </c>
      <c r="E1167" s="5" t="s">
        <v>4196</v>
      </c>
      <c r="F1167" s="5">
        <v>-4672</v>
      </c>
      <c r="G1167" s="5" t="s">
        <v>45</v>
      </c>
      <c r="H1167" s="5" t="s">
        <v>66</v>
      </c>
      <c r="I1167" s="5">
        <v>51329.9</v>
      </c>
      <c r="J1167" s="5" t="s">
        <v>1136</v>
      </c>
      <c r="K1167" s="5" t="s">
        <v>104</v>
      </c>
      <c r="L1167" s="5" t="s">
        <v>32</v>
      </c>
      <c r="M1167" s="5">
        <v>4.3</v>
      </c>
      <c r="N1167" s="5" t="s">
        <v>33</v>
      </c>
      <c r="O1167" s="5">
        <v>8</v>
      </c>
    </row>
    <row r="1168" spans="1:15" x14ac:dyDescent="0.2">
      <c r="A1168" s="5" t="s">
        <v>4197</v>
      </c>
      <c r="B1168" s="5" t="s">
        <v>1522</v>
      </c>
      <c r="C1168" s="5">
        <v>56</v>
      </c>
      <c r="D1168" s="5" t="s">
        <v>17</v>
      </c>
      <c r="E1168" s="5" t="s">
        <v>4198</v>
      </c>
      <c r="F1168" s="5">
        <v>-4927</v>
      </c>
      <c r="G1168" s="5" t="s">
        <v>99</v>
      </c>
      <c r="H1168" s="5" t="s">
        <v>79</v>
      </c>
      <c r="I1168" s="5">
        <v>45778.73</v>
      </c>
      <c r="J1168" s="5" t="s">
        <v>190</v>
      </c>
      <c r="K1168" s="5" t="s">
        <v>118</v>
      </c>
      <c r="L1168" s="5" t="s">
        <v>73</v>
      </c>
      <c r="M1168" s="5">
        <v>2.23</v>
      </c>
      <c r="N1168" s="5" t="s">
        <v>57</v>
      </c>
      <c r="O1168" s="5">
        <v>3</v>
      </c>
    </row>
    <row r="1169" spans="1:15" x14ac:dyDescent="0.2">
      <c r="A1169" s="5" t="s">
        <v>4199</v>
      </c>
      <c r="B1169" s="5" t="s">
        <v>4200</v>
      </c>
      <c r="C1169" s="5">
        <v>59</v>
      </c>
      <c r="D1169" s="5" t="s">
        <v>50</v>
      </c>
      <c r="E1169" s="5" t="s">
        <v>4201</v>
      </c>
      <c r="F1169" s="5">
        <v>-8808</v>
      </c>
      <c r="G1169" s="5" t="s">
        <v>116</v>
      </c>
      <c r="H1169" s="5" t="s">
        <v>20</v>
      </c>
      <c r="I1169" s="5">
        <v>41235.18</v>
      </c>
      <c r="J1169" s="5" t="s">
        <v>4202</v>
      </c>
      <c r="K1169" s="5" t="s">
        <v>136</v>
      </c>
      <c r="L1169" s="5" t="s">
        <v>56</v>
      </c>
      <c r="M1169" s="5">
        <v>2.1</v>
      </c>
      <c r="N1169" s="5" t="s">
        <v>74</v>
      </c>
      <c r="O1169" s="5">
        <v>15</v>
      </c>
    </row>
    <row r="1170" spans="1:15" x14ac:dyDescent="0.2">
      <c r="A1170" s="5" t="s">
        <v>4203</v>
      </c>
      <c r="B1170" s="5" t="s">
        <v>4204</v>
      </c>
      <c r="C1170" s="5">
        <v>65</v>
      </c>
      <c r="D1170" s="5" t="s">
        <v>50</v>
      </c>
      <c r="E1170" s="5" t="s">
        <v>4205</v>
      </c>
      <c r="F1170" s="5">
        <v>-10939</v>
      </c>
      <c r="G1170" s="5" t="s">
        <v>19</v>
      </c>
      <c r="H1170" s="5" t="s">
        <v>53</v>
      </c>
      <c r="I1170" s="5">
        <v>166231.21</v>
      </c>
      <c r="J1170" s="5" t="s">
        <v>399</v>
      </c>
      <c r="K1170" s="5" t="s">
        <v>40</v>
      </c>
      <c r="L1170" s="5" t="s">
        <v>32</v>
      </c>
      <c r="M1170" s="5">
        <v>4.66</v>
      </c>
      <c r="N1170" s="5" t="s">
        <v>74</v>
      </c>
      <c r="O1170" s="5">
        <v>0</v>
      </c>
    </row>
    <row r="1171" spans="1:15" x14ac:dyDescent="0.2">
      <c r="A1171" s="5" t="s">
        <v>4206</v>
      </c>
      <c r="B1171" s="5" t="s">
        <v>970</v>
      </c>
      <c r="C1171" s="5">
        <v>27</v>
      </c>
      <c r="D1171" s="5" t="s">
        <v>50</v>
      </c>
      <c r="E1171" s="5" t="s">
        <v>4207</v>
      </c>
      <c r="F1171" s="5">
        <v>-5683</v>
      </c>
      <c r="G1171" s="5" t="s">
        <v>19</v>
      </c>
      <c r="H1171" s="5" t="s">
        <v>30</v>
      </c>
      <c r="I1171" s="5">
        <v>72859.259999999995</v>
      </c>
      <c r="J1171" s="5" t="s">
        <v>481</v>
      </c>
      <c r="K1171" s="5" t="s">
        <v>55</v>
      </c>
      <c r="L1171" s="5" t="s">
        <v>73</v>
      </c>
      <c r="M1171" s="5">
        <v>3.94</v>
      </c>
      <c r="N1171" s="5" t="s">
        <v>41</v>
      </c>
      <c r="O1171" s="5">
        <v>38</v>
      </c>
    </row>
    <row r="1172" spans="1:15" x14ac:dyDescent="0.2">
      <c r="A1172" s="5" t="s">
        <v>4208</v>
      </c>
      <c r="B1172" s="5" t="s">
        <v>657</v>
      </c>
      <c r="C1172" s="5">
        <v>49</v>
      </c>
      <c r="D1172" s="5" t="s">
        <v>27</v>
      </c>
      <c r="E1172" s="5" t="s">
        <v>4209</v>
      </c>
      <c r="F1172" s="5">
        <v>-4327</v>
      </c>
      <c r="G1172" s="5" t="s">
        <v>85</v>
      </c>
      <c r="H1172" s="5" t="s">
        <v>53</v>
      </c>
      <c r="I1172" s="5">
        <v>113809.2</v>
      </c>
      <c r="J1172" s="5" t="s">
        <v>4210</v>
      </c>
      <c r="K1172" s="5" t="s">
        <v>104</v>
      </c>
      <c r="L1172" s="5" t="s">
        <v>23</v>
      </c>
      <c r="M1172" s="5">
        <v>2.35</v>
      </c>
      <c r="N1172" s="5" t="s">
        <v>57</v>
      </c>
      <c r="O1172" s="5">
        <v>28</v>
      </c>
    </row>
    <row r="1173" spans="1:15" x14ac:dyDescent="0.2">
      <c r="A1173" s="5" t="s">
        <v>4211</v>
      </c>
      <c r="B1173" s="5" t="s">
        <v>4212</v>
      </c>
      <c r="C1173" s="5">
        <v>53</v>
      </c>
      <c r="D1173" s="5" t="s">
        <v>17</v>
      </c>
      <c r="E1173" s="5" t="s">
        <v>4213</v>
      </c>
      <c r="F1173" s="5">
        <v>-9615</v>
      </c>
      <c r="G1173" s="5" t="s">
        <v>29</v>
      </c>
      <c r="H1173" s="5" t="s">
        <v>71</v>
      </c>
      <c r="I1173" s="5">
        <v>100768.19</v>
      </c>
      <c r="J1173" s="5" t="s">
        <v>4214</v>
      </c>
      <c r="K1173" s="5" t="s">
        <v>22</v>
      </c>
      <c r="L1173" s="5" t="s">
        <v>56</v>
      </c>
      <c r="M1173" s="5">
        <v>4.4400000000000004</v>
      </c>
      <c r="N1173" s="5" t="s">
        <v>41</v>
      </c>
      <c r="O1173" s="5">
        <v>15</v>
      </c>
    </row>
    <row r="1174" spans="1:15" x14ac:dyDescent="0.2">
      <c r="A1174" s="5" t="s">
        <v>4215</v>
      </c>
      <c r="B1174" s="5" t="s">
        <v>4216</v>
      </c>
      <c r="C1174" s="5">
        <v>31</v>
      </c>
      <c r="D1174" s="5" t="s">
        <v>27</v>
      </c>
      <c r="E1174" s="5" t="s">
        <v>4217</v>
      </c>
      <c r="F1174" s="5">
        <v>-8245</v>
      </c>
      <c r="G1174" s="5" t="s">
        <v>85</v>
      </c>
      <c r="H1174" s="5" t="s">
        <v>53</v>
      </c>
      <c r="I1174" s="5">
        <v>47231.11</v>
      </c>
      <c r="J1174" s="5" t="s">
        <v>4218</v>
      </c>
      <c r="K1174" s="5" t="s">
        <v>55</v>
      </c>
      <c r="L1174" s="5" t="s">
        <v>32</v>
      </c>
      <c r="M1174" s="5">
        <v>1.9</v>
      </c>
      <c r="N1174" s="5" t="s">
        <v>33</v>
      </c>
      <c r="O1174" s="5">
        <v>20</v>
      </c>
    </row>
    <row r="1175" spans="1:15" x14ac:dyDescent="0.2">
      <c r="A1175" s="5" t="s">
        <v>4219</v>
      </c>
      <c r="B1175" s="5" t="s">
        <v>4220</v>
      </c>
      <c r="C1175" s="5">
        <v>27</v>
      </c>
      <c r="D1175" s="5" t="s">
        <v>50</v>
      </c>
      <c r="E1175" s="5" t="s">
        <v>4221</v>
      </c>
      <c r="F1175" s="5">
        <v>-2591</v>
      </c>
      <c r="G1175" s="5" t="s">
        <v>37</v>
      </c>
      <c r="H1175" s="5" t="s">
        <v>20</v>
      </c>
      <c r="I1175" s="5">
        <v>178386.64</v>
      </c>
      <c r="J1175" s="5" t="s">
        <v>4222</v>
      </c>
      <c r="K1175" s="5" t="s">
        <v>81</v>
      </c>
      <c r="L1175" s="5" t="s">
        <v>56</v>
      </c>
      <c r="M1175" s="5">
        <v>3.28</v>
      </c>
      <c r="N1175" s="5" t="s">
        <v>74</v>
      </c>
      <c r="O1175" s="5">
        <v>33</v>
      </c>
    </row>
    <row r="1176" spans="1:15" x14ac:dyDescent="0.2">
      <c r="A1176" s="5" t="s">
        <v>4223</v>
      </c>
      <c r="B1176" s="5" t="s">
        <v>3382</v>
      </c>
      <c r="C1176" s="5">
        <v>33</v>
      </c>
      <c r="D1176" s="5" t="s">
        <v>27</v>
      </c>
      <c r="E1176" s="5" t="s">
        <v>4224</v>
      </c>
      <c r="F1176" s="5">
        <v>-8295</v>
      </c>
      <c r="G1176" s="5" t="s">
        <v>94</v>
      </c>
      <c r="H1176" s="5" t="s">
        <v>38</v>
      </c>
      <c r="I1176" s="5">
        <v>173459.23</v>
      </c>
      <c r="J1176" s="5" t="s">
        <v>4225</v>
      </c>
      <c r="K1176" s="5" t="s">
        <v>127</v>
      </c>
      <c r="L1176" s="5" t="s">
        <v>73</v>
      </c>
      <c r="M1176" s="5">
        <v>1.94</v>
      </c>
      <c r="N1176" s="5" t="s">
        <v>57</v>
      </c>
      <c r="O1176" s="5">
        <v>38</v>
      </c>
    </row>
    <row r="1177" spans="1:15" x14ac:dyDescent="0.2">
      <c r="A1177" s="5" t="s">
        <v>4226</v>
      </c>
      <c r="B1177" s="5" t="s">
        <v>525</v>
      </c>
      <c r="C1177" s="5">
        <v>56</v>
      </c>
      <c r="D1177" s="5" t="s">
        <v>27</v>
      </c>
      <c r="E1177" s="5" t="s">
        <v>4227</v>
      </c>
      <c r="F1177" s="5">
        <v>-6887</v>
      </c>
      <c r="G1177" s="5" t="s">
        <v>45</v>
      </c>
      <c r="H1177" s="5" t="s">
        <v>38</v>
      </c>
      <c r="I1177" s="5">
        <v>135310.01999999999</v>
      </c>
      <c r="J1177" s="5" t="s">
        <v>1988</v>
      </c>
      <c r="K1177" s="5" t="s">
        <v>118</v>
      </c>
      <c r="L1177" s="5" t="s">
        <v>56</v>
      </c>
      <c r="M1177" s="5">
        <v>4.9000000000000004</v>
      </c>
      <c r="N1177" s="5" t="s">
        <v>57</v>
      </c>
      <c r="O1177" s="5">
        <v>16</v>
      </c>
    </row>
    <row r="1178" spans="1:15" x14ac:dyDescent="0.2">
      <c r="A1178" s="5" t="s">
        <v>4228</v>
      </c>
      <c r="B1178" s="5" t="s">
        <v>2152</v>
      </c>
      <c r="C1178" s="5">
        <v>63</v>
      </c>
      <c r="D1178" s="5" t="s">
        <v>27</v>
      </c>
      <c r="E1178" s="5" t="s">
        <v>4229</v>
      </c>
      <c r="F1178" s="5">
        <v>-10655</v>
      </c>
      <c r="G1178" s="5" t="s">
        <v>85</v>
      </c>
      <c r="H1178" s="5" t="s">
        <v>71</v>
      </c>
      <c r="I1178" s="5">
        <v>128854.26</v>
      </c>
      <c r="J1178" s="5" t="s">
        <v>2743</v>
      </c>
      <c r="K1178" s="5" t="s">
        <v>62</v>
      </c>
      <c r="L1178" s="5" t="s">
        <v>56</v>
      </c>
      <c r="M1178" s="5">
        <v>3.5</v>
      </c>
      <c r="N1178" s="5" t="s">
        <v>57</v>
      </c>
      <c r="O1178" s="5">
        <v>29</v>
      </c>
    </row>
    <row r="1179" spans="1:15" x14ac:dyDescent="0.2">
      <c r="A1179" s="5" t="s">
        <v>4230</v>
      </c>
      <c r="B1179" s="5" t="s">
        <v>4231</v>
      </c>
      <c r="C1179" s="5">
        <v>63</v>
      </c>
      <c r="D1179" s="5" t="s">
        <v>50</v>
      </c>
      <c r="E1179" s="5" t="s">
        <v>4232</v>
      </c>
      <c r="F1179" s="5">
        <v>-5701</v>
      </c>
      <c r="G1179" s="5" t="s">
        <v>85</v>
      </c>
      <c r="H1179" s="5" t="s">
        <v>66</v>
      </c>
      <c r="I1179" s="5">
        <v>99898.98</v>
      </c>
      <c r="J1179" s="5" t="s">
        <v>4233</v>
      </c>
      <c r="K1179" s="5" t="s">
        <v>47</v>
      </c>
      <c r="L1179" s="5" t="s">
        <v>32</v>
      </c>
      <c r="M1179" s="5">
        <v>1.1000000000000001</v>
      </c>
      <c r="N1179" s="5" t="s">
        <v>57</v>
      </c>
      <c r="O1179" s="5">
        <v>28</v>
      </c>
    </row>
    <row r="1180" spans="1:15" x14ac:dyDescent="0.2">
      <c r="A1180" s="5" t="s">
        <v>4234</v>
      </c>
      <c r="B1180" s="5" t="s">
        <v>4235</v>
      </c>
      <c r="C1180" s="5">
        <v>26</v>
      </c>
      <c r="D1180" s="5" t="s">
        <v>17</v>
      </c>
      <c r="E1180" s="5" t="s">
        <v>4236</v>
      </c>
      <c r="F1180" s="5">
        <v>-10236</v>
      </c>
      <c r="G1180" s="5" t="s">
        <v>94</v>
      </c>
      <c r="H1180" s="5" t="s">
        <v>38</v>
      </c>
      <c r="I1180" s="5">
        <v>112168.61</v>
      </c>
      <c r="J1180" s="5" t="s">
        <v>329</v>
      </c>
      <c r="K1180" s="5" t="s">
        <v>118</v>
      </c>
      <c r="L1180" s="5" t="s">
        <v>32</v>
      </c>
      <c r="M1180" s="5">
        <v>4.43</v>
      </c>
      <c r="N1180" s="5" t="s">
        <v>57</v>
      </c>
      <c r="O1180" s="5">
        <v>27</v>
      </c>
    </row>
    <row r="1181" spans="1:15" x14ac:dyDescent="0.2">
      <c r="A1181" s="5" t="s">
        <v>4237</v>
      </c>
      <c r="B1181" s="5" t="s">
        <v>4238</v>
      </c>
      <c r="C1181" s="5">
        <v>31</v>
      </c>
      <c r="D1181" s="5" t="s">
        <v>27</v>
      </c>
      <c r="E1181" s="5" t="s">
        <v>4239</v>
      </c>
      <c r="F1181" s="5">
        <v>-5630</v>
      </c>
      <c r="G1181" s="5" t="s">
        <v>94</v>
      </c>
      <c r="H1181" s="5" t="s">
        <v>144</v>
      </c>
      <c r="I1181" s="5">
        <v>149626.56</v>
      </c>
      <c r="J1181" s="5" t="s">
        <v>3493</v>
      </c>
      <c r="K1181" s="5" t="s">
        <v>62</v>
      </c>
      <c r="L1181" s="5" t="s">
        <v>23</v>
      </c>
      <c r="M1181" s="5">
        <v>2.59</v>
      </c>
      <c r="N1181" s="5" t="s">
        <v>24</v>
      </c>
      <c r="O1181" s="5">
        <v>40</v>
      </c>
    </row>
    <row r="1182" spans="1:15" x14ac:dyDescent="0.2">
      <c r="A1182" s="5" t="s">
        <v>4240</v>
      </c>
      <c r="B1182" s="5" t="s">
        <v>4241</v>
      </c>
      <c r="C1182" s="5">
        <v>25</v>
      </c>
      <c r="D1182" s="5" t="s">
        <v>17</v>
      </c>
      <c r="E1182" s="5" t="s">
        <v>4242</v>
      </c>
      <c r="F1182" s="5">
        <v>-7912</v>
      </c>
      <c r="G1182" s="5" t="s">
        <v>29</v>
      </c>
      <c r="H1182" s="5" t="s">
        <v>66</v>
      </c>
      <c r="I1182" s="5">
        <v>140514.85</v>
      </c>
      <c r="J1182" s="5" t="s">
        <v>1553</v>
      </c>
      <c r="K1182" s="5" t="s">
        <v>40</v>
      </c>
      <c r="L1182" s="5" t="s">
        <v>23</v>
      </c>
      <c r="M1182" s="5">
        <v>1.1200000000000001</v>
      </c>
      <c r="N1182" s="5" t="s">
        <v>74</v>
      </c>
      <c r="O1182" s="5">
        <v>10</v>
      </c>
    </row>
    <row r="1183" spans="1:15" x14ac:dyDescent="0.2">
      <c r="A1183" s="5" t="s">
        <v>4243</v>
      </c>
      <c r="B1183" s="5" t="s">
        <v>4244</v>
      </c>
      <c r="C1183" s="5">
        <v>33</v>
      </c>
      <c r="D1183" s="5" t="s">
        <v>17</v>
      </c>
      <c r="E1183" s="5" t="s">
        <v>4245</v>
      </c>
      <c r="F1183" s="5">
        <v>-6071</v>
      </c>
      <c r="G1183" s="5" t="s">
        <v>78</v>
      </c>
      <c r="H1183" s="5" t="s">
        <v>20</v>
      </c>
      <c r="I1183" s="5">
        <v>92010.14</v>
      </c>
      <c r="J1183" s="5" t="s">
        <v>4246</v>
      </c>
      <c r="K1183" s="5" t="s">
        <v>104</v>
      </c>
      <c r="L1183" s="5" t="s">
        <v>32</v>
      </c>
      <c r="M1183" s="5">
        <v>1.56</v>
      </c>
      <c r="N1183" s="5" t="s">
        <v>57</v>
      </c>
      <c r="O1183" s="5">
        <v>18</v>
      </c>
    </row>
    <row r="1184" spans="1:15" x14ac:dyDescent="0.2">
      <c r="A1184" s="5" t="s">
        <v>4247</v>
      </c>
      <c r="B1184" s="5" t="s">
        <v>4248</v>
      </c>
      <c r="C1184" s="5">
        <v>37</v>
      </c>
      <c r="D1184" s="5" t="s">
        <v>17</v>
      </c>
      <c r="E1184" s="5" t="s">
        <v>4249</v>
      </c>
      <c r="F1184" s="5">
        <v>-6954</v>
      </c>
      <c r="G1184" s="5" t="s">
        <v>29</v>
      </c>
      <c r="H1184" s="5" t="s">
        <v>30</v>
      </c>
      <c r="I1184" s="5">
        <v>160612.35999999999</v>
      </c>
      <c r="J1184" s="5" t="s">
        <v>3282</v>
      </c>
      <c r="K1184" s="5" t="s">
        <v>118</v>
      </c>
      <c r="L1184" s="5" t="s">
        <v>23</v>
      </c>
      <c r="M1184" s="5">
        <v>2.36</v>
      </c>
      <c r="N1184" s="5" t="s">
        <v>24</v>
      </c>
      <c r="O1184" s="5">
        <v>16</v>
      </c>
    </row>
    <row r="1185" spans="1:15" x14ac:dyDescent="0.2">
      <c r="A1185" s="5" t="s">
        <v>4250</v>
      </c>
      <c r="B1185" s="5" t="s">
        <v>4251</v>
      </c>
      <c r="C1185" s="5">
        <v>65</v>
      </c>
      <c r="D1185" s="5" t="s">
        <v>50</v>
      </c>
      <c r="E1185" s="5" t="s">
        <v>4252</v>
      </c>
      <c r="F1185" s="5">
        <v>-8158</v>
      </c>
      <c r="G1185" s="5" t="s">
        <v>94</v>
      </c>
      <c r="H1185" s="5" t="s">
        <v>53</v>
      </c>
      <c r="I1185" s="5">
        <v>167523.31</v>
      </c>
      <c r="J1185" s="5" t="s">
        <v>4253</v>
      </c>
      <c r="K1185" s="5" t="s">
        <v>104</v>
      </c>
      <c r="L1185" s="5" t="s">
        <v>32</v>
      </c>
      <c r="M1185" s="5">
        <v>4.87</v>
      </c>
      <c r="N1185" s="5" t="s">
        <v>24</v>
      </c>
      <c r="O1185" s="5">
        <v>25</v>
      </c>
    </row>
    <row r="1186" spans="1:15" x14ac:dyDescent="0.2">
      <c r="A1186" s="5" t="s">
        <v>4254</v>
      </c>
      <c r="B1186" s="5" t="s">
        <v>4255</v>
      </c>
      <c r="C1186" s="5">
        <v>36</v>
      </c>
      <c r="D1186" s="5" t="s">
        <v>50</v>
      </c>
      <c r="E1186" s="5" t="s">
        <v>4256</v>
      </c>
      <c r="F1186" s="5">
        <v>-8783</v>
      </c>
      <c r="G1186" s="5" t="s">
        <v>19</v>
      </c>
      <c r="H1186" s="5" t="s">
        <v>30</v>
      </c>
      <c r="I1186" s="5">
        <v>159765.28</v>
      </c>
      <c r="J1186" s="5" t="s">
        <v>4257</v>
      </c>
      <c r="K1186" s="5" t="s">
        <v>136</v>
      </c>
      <c r="L1186" s="5" t="s">
        <v>56</v>
      </c>
      <c r="M1186" s="5">
        <v>2.48</v>
      </c>
      <c r="N1186" s="5" t="s">
        <v>74</v>
      </c>
      <c r="O1186" s="5">
        <v>31</v>
      </c>
    </row>
    <row r="1187" spans="1:15" x14ac:dyDescent="0.2">
      <c r="A1187" s="5" t="s">
        <v>4258</v>
      </c>
      <c r="B1187" s="5" t="s">
        <v>4259</v>
      </c>
      <c r="C1187" s="5">
        <v>46</v>
      </c>
      <c r="D1187" s="5" t="s">
        <v>17</v>
      </c>
      <c r="E1187" s="5" t="s">
        <v>4260</v>
      </c>
      <c r="F1187" s="5">
        <v>-7189</v>
      </c>
      <c r="G1187" s="5" t="s">
        <v>94</v>
      </c>
      <c r="H1187" s="5" t="s">
        <v>194</v>
      </c>
      <c r="I1187" s="5">
        <v>154604.99</v>
      </c>
      <c r="J1187" s="5" t="s">
        <v>4261</v>
      </c>
      <c r="K1187" s="5" t="s">
        <v>22</v>
      </c>
      <c r="L1187" s="5" t="s">
        <v>32</v>
      </c>
      <c r="M1187" s="5">
        <v>2.23</v>
      </c>
      <c r="N1187" s="5" t="s">
        <v>57</v>
      </c>
      <c r="O1187" s="5">
        <v>7</v>
      </c>
    </row>
    <row r="1188" spans="1:15" x14ac:dyDescent="0.2">
      <c r="A1188" s="5" t="s">
        <v>4262</v>
      </c>
      <c r="B1188" s="5" t="s">
        <v>2953</v>
      </c>
      <c r="C1188" s="5">
        <v>58</v>
      </c>
      <c r="D1188" s="5" t="s">
        <v>27</v>
      </c>
      <c r="E1188" s="5" t="s">
        <v>4263</v>
      </c>
      <c r="F1188" s="5">
        <v>-10337</v>
      </c>
      <c r="G1188" s="5" t="s">
        <v>78</v>
      </c>
      <c r="H1188" s="5" t="s">
        <v>144</v>
      </c>
      <c r="I1188" s="5">
        <v>63876.43</v>
      </c>
      <c r="J1188" s="5" t="s">
        <v>4264</v>
      </c>
      <c r="K1188" s="5" t="s">
        <v>62</v>
      </c>
      <c r="L1188" s="5" t="s">
        <v>32</v>
      </c>
      <c r="M1188" s="5">
        <v>2.08</v>
      </c>
      <c r="N1188" s="5" t="s">
        <v>74</v>
      </c>
      <c r="O1188" s="5">
        <v>5</v>
      </c>
    </row>
    <row r="1189" spans="1:15" x14ac:dyDescent="0.2">
      <c r="A1189" s="5" t="s">
        <v>4265</v>
      </c>
      <c r="B1189" s="5" t="s">
        <v>4266</v>
      </c>
      <c r="C1189" s="5">
        <v>47</v>
      </c>
      <c r="D1189" s="5" t="s">
        <v>50</v>
      </c>
      <c r="E1189" s="5" t="s">
        <v>4267</v>
      </c>
      <c r="F1189" s="5">
        <v>-9365</v>
      </c>
      <c r="G1189" s="5" t="s">
        <v>19</v>
      </c>
      <c r="H1189" s="5" t="s">
        <v>173</v>
      </c>
      <c r="I1189" s="5">
        <v>155001.9</v>
      </c>
      <c r="J1189" s="5" t="s">
        <v>3756</v>
      </c>
      <c r="K1189" s="5" t="s">
        <v>136</v>
      </c>
      <c r="L1189" s="5" t="s">
        <v>32</v>
      </c>
      <c r="M1189" s="5">
        <v>3.92</v>
      </c>
      <c r="N1189" s="5" t="s">
        <v>33</v>
      </c>
      <c r="O1189" s="5">
        <v>39</v>
      </c>
    </row>
    <row r="1190" spans="1:15" x14ac:dyDescent="0.2">
      <c r="A1190" s="5" t="s">
        <v>4268</v>
      </c>
      <c r="B1190" s="5" t="s">
        <v>1314</v>
      </c>
      <c r="C1190" s="5">
        <v>52</v>
      </c>
      <c r="D1190" s="5" t="s">
        <v>17</v>
      </c>
      <c r="E1190" s="5" t="s">
        <v>4269</v>
      </c>
      <c r="F1190" s="5">
        <v>-8624</v>
      </c>
      <c r="G1190" s="5" t="s">
        <v>94</v>
      </c>
      <c r="H1190" s="5" t="s">
        <v>173</v>
      </c>
      <c r="I1190" s="5">
        <v>41639.86</v>
      </c>
      <c r="J1190" s="5" t="s">
        <v>262</v>
      </c>
      <c r="K1190" s="5" t="s">
        <v>81</v>
      </c>
      <c r="L1190" s="5" t="s">
        <v>32</v>
      </c>
      <c r="M1190" s="5">
        <v>3.79</v>
      </c>
      <c r="N1190" s="5" t="s">
        <v>74</v>
      </c>
      <c r="O1190" s="5">
        <v>18</v>
      </c>
    </row>
    <row r="1191" spans="1:15" x14ac:dyDescent="0.2">
      <c r="A1191" s="5" t="s">
        <v>4270</v>
      </c>
      <c r="B1191" s="5" t="s">
        <v>812</v>
      </c>
      <c r="C1191" s="5">
        <v>24</v>
      </c>
      <c r="D1191" s="5" t="s">
        <v>50</v>
      </c>
      <c r="E1191" s="5" t="s">
        <v>4271</v>
      </c>
      <c r="F1191" s="5">
        <v>-10828</v>
      </c>
      <c r="G1191" s="5" t="s">
        <v>19</v>
      </c>
      <c r="H1191" s="5" t="s">
        <v>38</v>
      </c>
      <c r="I1191" s="5">
        <v>110939.54</v>
      </c>
      <c r="J1191" s="5" t="s">
        <v>4272</v>
      </c>
      <c r="K1191" s="5" t="s">
        <v>22</v>
      </c>
      <c r="L1191" s="5" t="s">
        <v>32</v>
      </c>
      <c r="M1191" s="5">
        <v>4.03</v>
      </c>
      <c r="N1191" s="5" t="s">
        <v>74</v>
      </c>
      <c r="O1191" s="5">
        <v>17</v>
      </c>
    </row>
    <row r="1192" spans="1:15" x14ac:dyDescent="0.2">
      <c r="A1192" s="5" t="s">
        <v>4273</v>
      </c>
      <c r="B1192" s="5" t="s">
        <v>2263</v>
      </c>
      <c r="C1192" s="5">
        <v>37</v>
      </c>
      <c r="D1192" s="5" t="s">
        <v>17</v>
      </c>
      <c r="E1192" s="5" t="s">
        <v>4274</v>
      </c>
      <c r="F1192" s="5">
        <v>-8453</v>
      </c>
      <c r="G1192" s="5" t="s">
        <v>29</v>
      </c>
      <c r="H1192" s="5" t="s">
        <v>53</v>
      </c>
      <c r="I1192" s="5">
        <v>164076.85999999999</v>
      </c>
      <c r="J1192" s="5" t="s">
        <v>4275</v>
      </c>
      <c r="K1192" s="5" t="s">
        <v>118</v>
      </c>
      <c r="L1192" s="5" t="s">
        <v>56</v>
      </c>
      <c r="M1192" s="5">
        <v>2.66</v>
      </c>
      <c r="N1192" s="5" t="s">
        <v>33</v>
      </c>
      <c r="O1192" s="5">
        <v>37</v>
      </c>
    </row>
    <row r="1193" spans="1:15" x14ac:dyDescent="0.2">
      <c r="A1193" s="5" t="s">
        <v>4276</v>
      </c>
      <c r="B1193" s="5" t="s">
        <v>4277</v>
      </c>
      <c r="C1193" s="5">
        <v>50</v>
      </c>
      <c r="D1193" s="5" t="s">
        <v>17</v>
      </c>
      <c r="E1193" s="5" t="s">
        <v>4278</v>
      </c>
      <c r="F1193" s="5">
        <v>-4635</v>
      </c>
      <c r="G1193" s="5" t="s">
        <v>78</v>
      </c>
      <c r="H1193" s="5" t="s">
        <v>79</v>
      </c>
      <c r="I1193" s="5">
        <v>137384.74</v>
      </c>
      <c r="J1193" s="5" t="s">
        <v>4279</v>
      </c>
      <c r="K1193" s="5" t="s">
        <v>62</v>
      </c>
      <c r="L1193" s="5" t="s">
        <v>73</v>
      </c>
      <c r="M1193" s="5">
        <v>3.17</v>
      </c>
      <c r="N1193" s="5" t="s">
        <v>33</v>
      </c>
      <c r="O1193" s="5">
        <v>37</v>
      </c>
    </row>
    <row r="1194" spans="1:15" x14ac:dyDescent="0.2">
      <c r="A1194" s="5" t="s">
        <v>4280</v>
      </c>
      <c r="B1194" s="5" t="s">
        <v>3374</v>
      </c>
      <c r="C1194" s="5">
        <v>42</v>
      </c>
      <c r="D1194" s="5" t="s">
        <v>17</v>
      </c>
      <c r="E1194" s="5" t="s">
        <v>4281</v>
      </c>
      <c r="F1194" s="5">
        <v>-10000</v>
      </c>
      <c r="G1194" s="5" t="s">
        <v>78</v>
      </c>
      <c r="H1194" s="5" t="s">
        <v>194</v>
      </c>
      <c r="I1194" s="5">
        <v>173910.74</v>
      </c>
      <c r="J1194" s="5" t="s">
        <v>4282</v>
      </c>
      <c r="K1194" s="5" t="s">
        <v>136</v>
      </c>
      <c r="L1194" s="5" t="s">
        <v>56</v>
      </c>
      <c r="M1194" s="5">
        <v>4.9400000000000004</v>
      </c>
      <c r="N1194" s="5" t="s">
        <v>74</v>
      </c>
      <c r="O1194" s="5">
        <v>8</v>
      </c>
    </row>
    <row r="1195" spans="1:15" x14ac:dyDescent="0.2">
      <c r="A1195" s="5" t="s">
        <v>4283</v>
      </c>
      <c r="B1195" s="5" t="s">
        <v>4284</v>
      </c>
      <c r="C1195" s="5">
        <v>24</v>
      </c>
      <c r="D1195" s="5" t="s">
        <v>27</v>
      </c>
      <c r="E1195" s="5" t="s">
        <v>4285</v>
      </c>
      <c r="F1195" s="5">
        <v>-6095</v>
      </c>
      <c r="G1195" s="5" t="s">
        <v>52</v>
      </c>
      <c r="H1195" s="5" t="s">
        <v>30</v>
      </c>
      <c r="I1195" s="5">
        <v>45548.480000000003</v>
      </c>
      <c r="J1195" s="5" t="s">
        <v>2189</v>
      </c>
      <c r="K1195" s="5" t="s">
        <v>55</v>
      </c>
      <c r="L1195" s="5" t="s">
        <v>23</v>
      </c>
      <c r="M1195" s="5">
        <v>4.2</v>
      </c>
      <c r="N1195" s="5" t="s">
        <v>33</v>
      </c>
      <c r="O1195" s="5">
        <v>4</v>
      </c>
    </row>
    <row r="1196" spans="1:15" x14ac:dyDescent="0.2">
      <c r="A1196" s="5" t="s">
        <v>4286</v>
      </c>
      <c r="B1196" s="5" t="s">
        <v>4287</v>
      </c>
      <c r="C1196" s="5">
        <v>42</v>
      </c>
      <c r="D1196" s="5" t="s">
        <v>50</v>
      </c>
      <c r="E1196" s="5" t="s">
        <v>4288</v>
      </c>
      <c r="F1196" s="5">
        <v>-5210</v>
      </c>
      <c r="G1196" s="5" t="s">
        <v>29</v>
      </c>
      <c r="H1196" s="5" t="s">
        <v>20</v>
      </c>
      <c r="I1196" s="5">
        <v>142032.49</v>
      </c>
      <c r="J1196" s="5" t="s">
        <v>321</v>
      </c>
      <c r="K1196" s="5" t="s">
        <v>136</v>
      </c>
      <c r="L1196" s="5" t="s">
        <v>73</v>
      </c>
      <c r="M1196" s="5">
        <v>2.21</v>
      </c>
      <c r="N1196" s="5" t="s">
        <v>57</v>
      </c>
      <c r="O1196" s="5">
        <v>33</v>
      </c>
    </row>
    <row r="1197" spans="1:15" x14ac:dyDescent="0.2">
      <c r="A1197" s="5" t="s">
        <v>4289</v>
      </c>
      <c r="B1197" s="5" t="s">
        <v>4290</v>
      </c>
      <c r="C1197" s="5">
        <v>46</v>
      </c>
      <c r="D1197" s="5" t="s">
        <v>17</v>
      </c>
      <c r="E1197" s="5" t="s">
        <v>4291</v>
      </c>
      <c r="F1197" s="5">
        <v>-4894</v>
      </c>
      <c r="G1197" s="5" t="s">
        <v>94</v>
      </c>
      <c r="H1197" s="5" t="s">
        <v>30</v>
      </c>
      <c r="I1197" s="5">
        <v>96345.49</v>
      </c>
      <c r="J1197" s="5" t="s">
        <v>3953</v>
      </c>
      <c r="K1197" s="5" t="s">
        <v>40</v>
      </c>
      <c r="L1197" s="5" t="s">
        <v>73</v>
      </c>
      <c r="M1197" s="5">
        <v>3.57</v>
      </c>
      <c r="N1197" s="5" t="s">
        <v>24</v>
      </c>
      <c r="O1197" s="5">
        <v>0</v>
      </c>
    </row>
    <row r="1198" spans="1:15" x14ac:dyDescent="0.2">
      <c r="A1198" s="5" t="s">
        <v>4292</v>
      </c>
      <c r="B1198" s="5" t="s">
        <v>4293</v>
      </c>
      <c r="C1198" s="5">
        <v>54</v>
      </c>
      <c r="D1198" s="5" t="s">
        <v>17</v>
      </c>
      <c r="E1198" s="5" t="s">
        <v>4294</v>
      </c>
      <c r="F1198" s="5">
        <v>-6564</v>
      </c>
      <c r="G1198" s="5" t="s">
        <v>99</v>
      </c>
      <c r="H1198" s="5" t="s">
        <v>71</v>
      </c>
      <c r="I1198" s="5">
        <v>111245.01</v>
      </c>
      <c r="J1198" s="5" t="s">
        <v>3369</v>
      </c>
      <c r="K1198" s="5" t="s">
        <v>55</v>
      </c>
      <c r="L1198" s="5" t="s">
        <v>23</v>
      </c>
      <c r="M1198" s="5">
        <v>3.95</v>
      </c>
      <c r="N1198" s="5" t="s">
        <v>24</v>
      </c>
      <c r="O1198" s="5">
        <v>4</v>
      </c>
    </row>
    <row r="1199" spans="1:15" x14ac:dyDescent="0.2">
      <c r="A1199" s="5" t="s">
        <v>4295</v>
      </c>
      <c r="B1199" s="5" t="s">
        <v>4296</v>
      </c>
      <c r="C1199" s="5">
        <v>60</v>
      </c>
      <c r="D1199" s="5" t="s">
        <v>27</v>
      </c>
      <c r="E1199" s="5" t="s">
        <v>4297</v>
      </c>
      <c r="F1199" s="5">
        <v>-6941</v>
      </c>
      <c r="G1199" s="5" t="s">
        <v>52</v>
      </c>
      <c r="H1199" s="5" t="s">
        <v>71</v>
      </c>
      <c r="I1199" s="5">
        <v>43552.75</v>
      </c>
      <c r="J1199" s="5" t="s">
        <v>4298</v>
      </c>
      <c r="K1199" s="5" t="s">
        <v>22</v>
      </c>
      <c r="L1199" s="5" t="s">
        <v>23</v>
      </c>
      <c r="M1199" s="5">
        <v>3.08</v>
      </c>
      <c r="N1199" s="5" t="s">
        <v>41</v>
      </c>
      <c r="O1199" s="5">
        <v>16</v>
      </c>
    </row>
    <row r="1200" spans="1:15" x14ac:dyDescent="0.2">
      <c r="A1200" s="5" t="s">
        <v>4299</v>
      </c>
      <c r="B1200" s="5" t="s">
        <v>4300</v>
      </c>
      <c r="C1200" s="5">
        <v>35</v>
      </c>
      <c r="D1200" s="5" t="s">
        <v>17</v>
      </c>
      <c r="E1200" s="5" t="s">
        <v>4301</v>
      </c>
      <c r="F1200" s="5">
        <v>-2522</v>
      </c>
      <c r="G1200" s="5" t="s">
        <v>85</v>
      </c>
      <c r="H1200" s="5" t="s">
        <v>53</v>
      </c>
      <c r="I1200" s="5">
        <v>146205.57999999999</v>
      </c>
      <c r="J1200" s="5" t="s">
        <v>3844</v>
      </c>
      <c r="K1200" s="5" t="s">
        <v>118</v>
      </c>
      <c r="L1200" s="5" t="s">
        <v>23</v>
      </c>
      <c r="M1200" s="5">
        <v>3.66</v>
      </c>
      <c r="N1200" s="5" t="s">
        <v>24</v>
      </c>
      <c r="O1200" s="5">
        <v>11</v>
      </c>
    </row>
    <row r="1201" spans="1:15" x14ac:dyDescent="0.2">
      <c r="A1201" s="5" t="s">
        <v>4302</v>
      </c>
      <c r="B1201" s="5" t="s">
        <v>2803</v>
      </c>
      <c r="C1201" s="5">
        <v>51</v>
      </c>
      <c r="D1201" s="5" t="s">
        <v>50</v>
      </c>
      <c r="E1201" s="5" t="s">
        <v>4303</v>
      </c>
      <c r="F1201" s="5">
        <v>-6786</v>
      </c>
      <c r="G1201" s="5" t="s">
        <v>94</v>
      </c>
      <c r="H1201" s="5" t="s">
        <v>53</v>
      </c>
      <c r="I1201" s="5">
        <v>89941.89</v>
      </c>
      <c r="J1201" s="5" t="s">
        <v>4304</v>
      </c>
      <c r="K1201" s="5" t="s">
        <v>127</v>
      </c>
      <c r="L1201" s="5" t="s">
        <v>23</v>
      </c>
      <c r="M1201" s="5">
        <v>2.2999999999999998</v>
      </c>
      <c r="N1201" s="5" t="s">
        <v>57</v>
      </c>
      <c r="O1201" s="5">
        <v>5</v>
      </c>
    </row>
    <row r="1202" spans="1:15" x14ac:dyDescent="0.2">
      <c r="A1202" s="5" t="s">
        <v>4305</v>
      </c>
      <c r="B1202" s="5" t="s">
        <v>4306</v>
      </c>
      <c r="C1202" s="5">
        <v>64</v>
      </c>
      <c r="D1202" s="5" t="s">
        <v>17</v>
      </c>
      <c r="E1202" s="5" t="s">
        <v>4307</v>
      </c>
      <c r="F1202" s="5">
        <v>-6313</v>
      </c>
      <c r="G1202" s="5" t="s">
        <v>19</v>
      </c>
      <c r="H1202" s="5" t="s">
        <v>66</v>
      </c>
      <c r="I1202" s="5">
        <v>42698.99</v>
      </c>
      <c r="J1202" s="5" t="s">
        <v>1456</v>
      </c>
      <c r="K1202" s="5" t="s">
        <v>55</v>
      </c>
      <c r="L1202" s="5" t="s">
        <v>56</v>
      </c>
      <c r="M1202" s="5">
        <v>4.84</v>
      </c>
      <c r="N1202" s="5" t="s">
        <v>41</v>
      </c>
      <c r="O1202" s="5">
        <v>11</v>
      </c>
    </row>
    <row r="1203" spans="1:15" x14ac:dyDescent="0.2">
      <c r="A1203" s="5" t="s">
        <v>4308</v>
      </c>
      <c r="B1203" s="5" t="s">
        <v>4309</v>
      </c>
      <c r="C1203" s="5">
        <v>65</v>
      </c>
      <c r="D1203" s="5" t="s">
        <v>27</v>
      </c>
      <c r="E1203" s="5" t="s">
        <v>4310</v>
      </c>
      <c r="F1203" s="5">
        <v>-6117</v>
      </c>
      <c r="G1203" s="5" t="s">
        <v>52</v>
      </c>
      <c r="H1203" s="5" t="s">
        <v>38</v>
      </c>
      <c r="I1203" s="5">
        <v>175159.93</v>
      </c>
      <c r="J1203" s="5" t="s">
        <v>4311</v>
      </c>
      <c r="K1203" s="5" t="s">
        <v>22</v>
      </c>
      <c r="L1203" s="5" t="s">
        <v>73</v>
      </c>
      <c r="M1203" s="5">
        <v>1.73</v>
      </c>
      <c r="N1203" s="5" t="s">
        <v>24</v>
      </c>
      <c r="O1203" s="5">
        <v>36</v>
      </c>
    </row>
    <row r="1204" spans="1:15" x14ac:dyDescent="0.2">
      <c r="A1204" s="5" t="s">
        <v>4312</v>
      </c>
      <c r="B1204" s="5" t="s">
        <v>4313</v>
      </c>
      <c r="C1204" s="5">
        <v>35</v>
      </c>
      <c r="D1204" s="5" t="s">
        <v>17</v>
      </c>
      <c r="E1204" s="5" t="s">
        <v>4314</v>
      </c>
      <c r="F1204" s="5">
        <v>-8574</v>
      </c>
      <c r="G1204" s="5" t="s">
        <v>37</v>
      </c>
      <c r="H1204" s="5" t="s">
        <v>38</v>
      </c>
      <c r="I1204" s="5">
        <v>45927.62</v>
      </c>
      <c r="J1204" s="5" t="s">
        <v>4315</v>
      </c>
      <c r="K1204" s="5" t="s">
        <v>47</v>
      </c>
      <c r="L1204" s="5" t="s">
        <v>32</v>
      </c>
      <c r="M1204" s="5">
        <v>1.95</v>
      </c>
      <c r="N1204" s="5" t="s">
        <v>24</v>
      </c>
      <c r="O1204" s="5">
        <v>20</v>
      </c>
    </row>
    <row r="1205" spans="1:15" x14ac:dyDescent="0.2">
      <c r="A1205" s="5" t="s">
        <v>4316</v>
      </c>
      <c r="B1205" s="5" t="s">
        <v>824</v>
      </c>
      <c r="C1205" s="5">
        <v>37</v>
      </c>
      <c r="D1205" s="5" t="s">
        <v>17</v>
      </c>
      <c r="E1205" s="5" t="s">
        <v>4317</v>
      </c>
      <c r="F1205" s="5">
        <v>-6881</v>
      </c>
      <c r="G1205" s="5" t="s">
        <v>116</v>
      </c>
      <c r="H1205" s="5" t="s">
        <v>66</v>
      </c>
      <c r="I1205" s="5">
        <v>52712.7</v>
      </c>
      <c r="J1205" s="5" t="s">
        <v>734</v>
      </c>
      <c r="K1205" s="5" t="s">
        <v>40</v>
      </c>
      <c r="L1205" s="5" t="s">
        <v>56</v>
      </c>
      <c r="M1205" s="5">
        <v>1.88</v>
      </c>
      <c r="N1205" s="5" t="s">
        <v>41</v>
      </c>
      <c r="O1205" s="5">
        <v>18</v>
      </c>
    </row>
    <row r="1206" spans="1:15" x14ac:dyDescent="0.2">
      <c r="A1206" s="5" t="s">
        <v>4318</v>
      </c>
      <c r="B1206" s="5" t="s">
        <v>2782</v>
      </c>
      <c r="C1206" s="5">
        <v>58</v>
      </c>
      <c r="D1206" s="5" t="s">
        <v>50</v>
      </c>
      <c r="E1206" s="5" t="s">
        <v>4319</v>
      </c>
      <c r="F1206" s="5">
        <v>-10310</v>
      </c>
      <c r="G1206" s="5" t="s">
        <v>52</v>
      </c>
      <c r="H1206" s="5" t="s">
        <v>71</v>
      </c>
      <c r="I1206" s="5">
        <v>61166.77</v>
      </c>
      <c r="J1206" s="5" t="s">
        <v>4320</v>
      </c>
      <c r="K1206" s="5" t="s">
        <v>127</v>
      </c>
      <c r="L1206" s="5" t="s">
        <v>56</v>
      </c>
      <c r="M1206" s="5">
        <v>1.01</v>
      </c>
      <c r="N1206" s="5" t="s">
        <v>57</v>
      </c>
      <c r="O1206" s="5">
        <v>11</v>
      </c>
    </row>
    <row r="1207" spans="1:15" x14ac:dyDescent="0.2">
      <c r="A1207" s="5" t="s">
        <v>4321</v>
      </c>
      <c r="B1207" s="5" t="s">
        <v>4322</v>
      </c>
      <c r="C1207" s="5">
        <v>32</v>
      </c>
      <c r="D1207" s="5" t="s">
        <v>27</v>
      </c>
      <c r="E1207" s="5" t="s">
        <v>4323</v>
      </c>
      <c r="F1207" s="5">
        <v>-9909</v>
      </c>
      <c r="G1207" s="5" t="s">
        <v>85</v>
      </c>
      <c r="H1207" s="5" t="s">
        <v>79</v>
      </c>
      <c r="I1207" s="5">
        <v>139220.87</v>
      </c>
      <c r="J1207" s="5" t="s">
        <v>4049</v>
      </c>
      <c r="K1207" s="5" t="s">
        <v>40</v>
      </c>
      <c r="L1207" s="5" t="s">
        <v>73</v>
      </c>
      <c r="M1207" s="5">
        <v>1.55</v>
      </c>
      <c r="N1207" s="5" t="s">
        <v>57</v>
      </c>
      <c r="O1207" s="5">
        <v>33</v>
      </c>
    </row>
    <row r="1208" spans="1:15" x14ac:dyDescent="0.2">
      <c r="A1208" s="5" t="s">
        <v>4324</v>
      </c>
      <c r="B1208" s="5" t="s">
        <v>4325</v>
      </c>
      <c r="C1208" s="5">
        <v>31</v>
      </c>
      <c r="D1208" s="5" t="s">
        <v>27</v>
      </c>
      <c r="E1208" s="5" t="s">
        <v>4326</v>
      </c>
      <c r="F1208" s="5">
        <v>-4376</v>
      </c>
      <c r="G1208" s="5" t="s">
        <v>37</v>
      </c>
      <c r="H1208" s="5" t="s">
        <v>66</v>
      </c>
      <c r="I1208" s="5">
        <v>140734.45000000001</v>
      </c>
      <c r="J1208" s="5" t="s">
        <v>4327</v>
      </c>
      <c r="K1208" s="5" t="s">
        <v>22</v>
      </c>
      <c r="L1208" s="5" t="s">
        <v>32</v>
      </c>
      <c r="M1208" s="5">
        <v>1.69</v>
      </c>
      <c r="N1208" s="5" t="s">
        <v>74</v>
      </c>
      <c r="O1208" s="5">
        <v>16</v>
      </c>
    </row>
    <row r="1209" spans="1:15" x14ac:dyDescent="0.2">
      <c r="A1209" s="5" t="s">
        <v>4328</v>
      </c>
      <c r="B1209" s="5" t="s">
        <v>4329</v>
      </c>
      <c r="C1209" s="5">
        <v>53</v>
      </c>
      <c r="D1209" s="5" t="s">
        <v>17</v>
      </c>
      <c r="E1209" s="5" t="s">
        <v>4330</v>
      </c>
      <c r="F1209" s="5">
        <v>-10554</v>
      </c>
      <c r="G1209" s="5" t="s">
        <v>85</v>
      </c>
      <c r="H1209" s="5" t="s">
        <v>38</v>
      </c>
      <c r="I1209" s="5">
        <v>98563.64</v>
      </c>
      <c r="J1209" s="5" t="s">
        <v>4331</v>
      </c>
      <c r="K1209" s="5" t="s">
        <v>47</v>
      </c>
      <c r="L1209" s="5" t="s">
        <v>73</v>
      </c>
      <c r="M1209" s="5">
        <v>3.67</v>
      </c>
      <c r="N1209" s="5" t="s">
        <v>33</v>
      </c>
      <c r="O1209" s="5">
        <v>11</v>
      </c>
    </row>
    <row r="1210" spans="1:15" x14ac:dyDescent="0.2">
      <c r="A1210" s="5" t="s">
        <v>4332</v>
      </c>
      <c r="B1210" s="5" t="s">
        <v>4333</v>
      </c>
      <c r="C1210" s="5">
        <v>56</v>
      </c>
      <c r="D1210" s="5" t="s">
        <v>50</v>
      </c>
      <c r="E1210" s="5" t="s">
        <v>4334</v>
      </c>
      <c r="F1210" s="5">
        <v>-3538</v>
      </c>
      <c r="G1210" s="5" t="s">
        <v>99</v>
      </c>
      <c r="H1210" s="5" t="s">
        <v>144</v>
      </c>
      <c r="I1210" s="5">
        <v>75328.88</v>
      </c>
      <c r="J1210" s="5" t="s">
        <v>4335</v>
      </c>
      <c r="K1210" s="5" t="s">
        <v>47</v>
      </c>
      <c r="L1210" s="5" t="s">
        <v>56</v>
      </c>
      <c r="M1210" s="5">
        <v>3.58</v>
      </c>
      <c r="N1210" s="5" t="s">
        <v>57</v>
      </c>
      <c r="O1210" s="5">
        <v>36</v>
      </c>
    </row>
    <row r="1211" spans="1:15" x14ac:dyDescent="0.2">
      <c r="A1211" s="5" t="s">
        <v>4336</v>
      </c>
      <c r="B1211" s="5" t="s">
        <v>1103</v>
      </c>
      <c r="C1211" s="5">
        <v>51</v>
      </c>
      <c r="D1211" s="5" t="s">
        <v>27</v>
      </c>
      <c r="E1211" s="5" t="s">
        <v>4337</v>
      </c>
      <c r="F1211" s="5">
        <v>-3213</v>
      </c>
      <c r="G1211" s="5" t="s">
        <v>45</v>
      </c>
      <c r="H1211" s="5" t="s">
        <v>53</v>
      </c>
      <c r="I1211" s="5">
        <v>128222.19</v>
      </c>
      <c r="J1211" s="5" t="s">
        <v>984</v>
      </c>
      <c r="K1211" s="5" t="s">
        <v>127</v>
      </c>
      <c r="L1211" s="5" t="s">
        <v>73</v>
      </c>
      <c r="M1211" s="5">
        <v>3.66</v>
      </c>
      <c r="N1211" s="5" t="s">
        <v>74</v>
      </c>
      <c r="O1211" s="5">
        <v>19</v>
      </c>
    </row>
    <row r="1212" spans="1:15" x14ac:dyDescent="0.2">
      <c r="A1212" s="5" t="s">
        <v>4338</v>
      </c>
      <c r="B1212" s="5" t="s">
        <v>4339</v>
      </c>
      <c r="C1212" s="5">
        <v>39</v>
      </c>
      <c r="D1212" s="5" t="s">
        <v>17</v>
      </c>
      <c r="E1212" s="5" t="s">
        <v>4340</v>
      </c>
      <c r="F1212" s="5">
        <v>-2947</v>
      </c>
      <c r="G1212" s="5" t="s">
        <v>52</v>
      </c>
      <c r="H1212" s="5" t="s">
        <v>30</v>
      </c>
      <c r="I1212" s="5">
        <v>167189.89000000001</v>
      </c>
      <c r="J1212" s="5" t="s">
        <v>1622</v>
      </c>
      <c r="K1212" s="5" t="s">
        <v>104</v>
      </c>
      <c r="L1212" s="5" t="s">
        <v>56</v>
      </c>
      <c r="M1212" s="5">
        <v>1.33</v>
      </c>
      <c r="N1212" s="5" t="s">
        <v>57</v>
      </c>
      <c r="O1212" s="5">
        <v>31</v>
      </c>
    </row>
    <row r="1213" spans="1:15" x14ac:dyDescent="0.2">
      <c r="A1213" s="5" t="s">
        <v>4341</v>
      </c>
      <c r="B1213" s="5" t="s">
        <v>1271</v>
      </c>
      <c r="C1213" s="5">
        <v>29</v>
      </c>
      <c r="D1213" s="5" t="s">
        <v>27</v>
      </c>
      <c r="E1213" s="5" t="s">
        <v>4342</v>
      </c>
      <c r="F1213" s="5">
        <v>-4468</v>
      </c>
      <c r="G1213" s="5" t="s">
        <v>78</v>
      </c>
      <c r="H1213" s="5" t="s">
        <v>71</v>
      </c>
      <c r="I1213" s="5">
        <v>65050.61</v>
      </c>
      <c r="J1213" s="5" t="s">
        <v>520</v>
      </c>
      <c r="K1213" s="5" t="s">
        <v>40</v>
      </c>
      <c r="L1213" s="5" t="s">
        <v>56</v>
      </c>
      <c r="M1213" s="5">
        <v>2.87</v>
      </c>
      <c r="N1213" s="5" t="s">
        <v>24</v>
      </c>
      <c r="O1213" s="5">
        <v>3</v>
      </c>
    </row>
    <row r="1214" spans="1:15" x14ac:dyDescent="0.2">
      <c r="A1214" s="5" t="s">
        <v>4343</v>
      </c>
      <c r="B1214" s="5" t="s">
        <v>4344</v>
      </c>
      <c r="C1214" s="5">
        <v>65</v>
      </c>
      <c r="D1214" s="5" t="s">
        <v>27</v>
      </c>
      <c r="E1214" s="5" t="s">
        <v>4345</v>
      </c>
      <c r="F1214" s="5">
        <v>-8402</v>
      </c>
      <c r="G1214" s="5" t="s">
        <v>19</v>
      </c>
      <c r="H1214" s="5" t="s">
        <v>53</v>
      </c>
      <c r="I1214" s="5">
        <v>167426.37</v>
      </c>
      <c r="J1214" s="5" t="s">
        <v>3681</v>
      </c>
      <c r="K1214" s="5" t="s">
        <v>136</v>
      </c>
      <c r="L1214" s="5" t="s">
        <v>23</v>
      </c>
      <c r="M1214" s="5">
        <v>2.79</v>
      </c>
      <c r="N1214" s="5" t="s">
        <v>33</v>
      </c>
      <c r="O1214" s="5">
        <v>33</v>
      </c>
    </row>
    <row r="1215" spans="1:15" x14ac:dyDescent="0.2">
      <c r="A1215" s="5" t="s">
        <v>4346</v>
      </c>
      <c r="B1215" s="5" t="s">
        <v>4347</v>
      </c>
      <c r="C1215" s="5">
        <v>37</v>
      </c>
      <c r="D1215" s="5" t="s">
        <v>27</v>
      </c>
      <c r="E1215" s="5" t="s">
        <v>4348</v>
      </c>
      <c r="F1215" s="5">
        <v>-6317</v>
      </c>
      <c r="G1215" s="5" t="s">
        <v>45</v>
      </c>
      <c r="H1215" s="5" t="s">
        <v>194</v>
      </c>
      <c r="I1215" s="5">
        <v>117923.16</v>
      </c>
      <c r="J1215" s="5" t="s">
        <v>4349</v>
      </c>
      <c r="K1215" s="5" t="s">
        <v>104</v>
      </c>
      <c r="L1215" s="5" t="s">
        <v>73</v>
      </c>
      <c r="M1215" s="5">
        <v>1.83</v>
      </c>
      <c r="N1215" s="5" t="s">
        <v>74</v>
      </c>
      <c r="O1215" s="5">
        <v>11</v>
      </c>
    </row>
    <row r="1216" spans="1:15" x14ac:dyDescent="0.2">
      <c r="A1216" s="5" t="s">
        <v>4350</v>
      </c>
      <c r="B1216" s="5" t="s">
        <v>4351</v>
      </c>
      <c r="C1216" s="5">
        <v>64</v>
      </c>
      <c r="D1216" s="5" t="s">
        <v>50</v>
      </c>
      <c r="E1216" s="5" t="s">
        <v>4352</v>
      </c>
      <c r="F1216" s="5">
        <v>-6179</v>
      </c>
      <c r="G1216" s="5" t="s">
        <v>78</v>
      </c>
      <c r="H1216" s="5" t="s">
        <v>71</v>
      </c>
      <c r="I1216" s="5">
        <v>48064.57</v>
      </c>
      <c r="J1216" s="5" t="s">
        <v>4353</v>
      </c>
      <c r="K1216" s="5" t="s">
        <v>118</v>
      </c>
      <c r="L1216" s="5" t="s">
        <v>56</v>
      </c>
      <c r="M1216" s="5">
        <v>3.5</v>
      </c>
      <c r="N1216" s="5" t="s">
        <v>24</v>
      </c>
      <c r="O1216" s="5">
        <v>21</v>
      </c>
    </row>
    <row r="1217" spans="1:15" x14ac:dyDescent="0.2">
      <c r="A1217" s="5" t="s">
        <v>4354</v>
      </c>
      <c r="B1217" s="5" t="s">
        <v>4355</v>
      </c>
      <c r="C1217" s="5">
        <v>64</v>
      </c>
      <c r="D1217" s="5" t="s">
        <v>50</v>
      </c>
      <c r="E1217" s="5" t="s">
        <v>4356</v>
      </c>
      <c r="F1217" s="5">
        <v>-6759</v>
      </c>
      <c r="G1217" s="5" t="s">
        <v>29</v>
      </c>
      <c r="H1217" s="5" t="s">
        <v>53</v>
      </c>
      <c r="I1217" s="5">
        <v>37481.660000000003</v>
      </c>
      <c r="J1217" s="5" t="s">
        <v>4357</v>
      </c>
      <c r="K1217" s="5" t="s">
        <v>127</v>
      </c>
      <c r="L1217" s="5" t="s">
        <v>32</v>
      </c>
      <c r="M1217" s="5">
        <v>3.8</v>
      </c>
      <c r="N1217" s="5" t="s">
        <v>33</v>
      </c>
      <c r="O1217" s="5">
        <v>22</v>
      </c>
    </row>
    <row r="1218" spans="1:15" x14ac:dyDescent="0.2">
      <c r="A1218" s="5" t="s">
        <v>4358</v>
      </c>
      <c r="B1218" s="5" t="s">
        <v>2398</v>
      </c>
      <c r="C1218" s="5">
        <v>26</v>
      </c>
      <c r="D1218" s="5" t="s">
        <v>17</v>
      </c>
      <c r="E1218" s="5" t="s">
        <v>4359</v>
      </c>
      <c r="F1218" s="5">
        <v>-5486</v>
      </c>
      <c r="G1218" s="5" t="s">
        <v>52</v>
      </c>
      <c r="H1218" s="5" t="s">
        <v>38</v>
      </c>
      <c r="I1218" s="5">
        <v>85059.62</v>
      </c>
      <c r="J1218" s="5" t="s">
        <v>3835</v>
      </c>
      <c r="K1218" s="5" t="s">
        <v>127</v>
      </c>
      <c r="L1218" s="5" t="s">
        <v>56</v>
      </c>
      <c r="M1218" s="5">
        <v>4.29</v>
      </c>
      <c r="N1218" s="5" t="s">
        <v>74</v>
      </c>
      <c r="O1218" s="5">
        <v>14</v>
      </c>
    </row>
    <row r="1219" spans="1:15" x14ac:dyDescent="0.2">
      <c r="A1219" s="5" t="s">
        <v>4360</v>
      </c>
      <c r="B1219" s="5" t="s">
        <v>4361</v>
      </c>
      <c r="C1219" s="5">
        <v>31</v>
      </c>
      <c r="D1219" s="5" t="s">
        <v>50</v>
      </c>
      <c r="E1219" s="5" t="s">
        <v>4362</v>
      </c>
      <c r="F1219" s="5">
        <v>-7451</v>
      </c>
      <c r="G1219" s="5" t="s">
        <v>85</v>
      </c>
      <c r="H1219" s="5" t="s">
        <v>173</v>
      </c>
      <c r="I1219" s="5">
        <v>91168.47</v>
      </c>
      <c r="J1219" s="5" t="s">
        <v>1124</v>
      </c>
      <c r="K1219" s="5" t="s">
        <v>55</v>
      </c>
      <c r="L1219" s="5" t="s">
        <v>32</v>
      </c>
      <c r="M1219" s="5">
        <v>4.3899999999999997</v>
      </c>
      <c r="N1219" s="5" t="s">
        <v>33</v>
      </c>
      <c r="O1219" s="5">
        <v>4</v>
      </c>
    </row>
    <row r="1220" spans="1:15" x14ac:dyDescent="0.2">
      <c r="A1220" s="5" t="s">
        <v>4363</v>
      </c>
      <c r="B1220" s="5" t="s">
        <v>4364</v>
      </c>
      <c r="C1220" s="5">
        <v>31</v>
      </c>
      <c r="D1220" s="5" t="s">
        <v>27</v>
      </c>
      <c r="E1220" s="5" t="s">
        <v>4365</v>
      </c>
      <c r="F1220" s="5">
        <v>-8768</v>
      </c>
      <c r="G1220" s="5" t="s">
        <v>19</v>
      </c>
      <c r="H1220" s="5" t="s">
        <v>173</v>
      </c>
      <c r="I1220" s="5">
        <v>124066.42</v>
      </c>
      <c r="J1220" s="5" t="s">
        <v>752</v>
      </c>
      <c r="K1220" s="5" t="s">
        <v>47</v>
      </c>
      <c r="L1220" s="5" t="s">
        <v>56</v>
      </c>
      <c r="M1220" s="5">
        <v>2.11</v>
      </c>
      <c r="N1220" s="5" t="s">
        <v>24</v>
      </c>
      <c r="O1220" s="5">
        <v>38</v>
      </c>
    </row>
    <row r="1221" spans="1:15" x14ac:dyDescent="0.2">
      <c r="A1221" s="5" t="s">
        <v>4366</v>
      </c>
      <c r="B1221" s="5" t="s">
        <v>4367</v>
      </c>
      <c r="C1221" s="5">
        <v>50</v>
      </c>
      <c r="D1221" s="5" t="s">
        <v>17</v>
      </c>
      <c r="E1221" s="5" t="s">
        <v>4368</v>
      </c>
      <c r="F1221" s="5">
        <v>-8809</v>
      </c>
      <c r="G1221" s="5" t="s">
        <v>52</v>
      </c>
      <c r="H1221" s="5" t="s">
        <v>144</v>
      </c>
      <c r="I1221" s="5">
        <v>94789.47</v>
      </c>
      <c r="J1221" s="5" t="s">
        <v>4369</v>
      </c>
      <c r="K1221" s="5" t="s">
        <v>55</v>
      </c>
      <c r="L1221" s="5" t="s">
        <v>73</v>
      </c>
      <c r="M1221" s="5">
        <v>3.12</v>
      </c>
      <c r="N1221" s="5" t="s">
        <v>74</v>
      </c>
      <c r="O1221" s="5">
        <v>21</v>
      </c>
    </row>
    <row r="1222" spans="1:15" x14ac:dyDescent="0.2">
      <c r="A1222" s="5" t="s">
        <v>4370</v>
      </c>
      <c r="B1222" s="5" t="s">
        <v>4371</v>
      </c>
      <c r="C1222" s="5">
        <v>32</v>
      </c>
      <c r="D1222" s="5" t="s">
        <v>17</v>
      </c>
      <c r="E1222" s="5" t="s">
        <v>4372</v>
      </c>
      <c r="F1222" s="5">
        <v>-5597</v>
      </c>
      <c r="G1222" s="5" t="s">
        <v>116</v>
      </c>
      <c r="H1222" s="5" t="s">
        <v>144</v>
      </c>
      <c r="I1222" s="5">
        <v>71206.13</v>
      </c>
      <c r="J1222" s="5" t="s">
        <v>2470</v>
      </c>
      <c r="K1222" s="5" t="s">
        <v>22</v>
      </c>
      <c r="L1222" s="5" t="s">
        <v>73</v>
      </c>
      <c r="M1222" s="5">
        <v>4.63</v>
      </c>
      <c r="N1222" s="5" t="s">
        <v>41</v>
      </c>
      <c r="O1222" s="5">
        <v>31</v>
      </c>
    </row>
    <row r="1223" spans="1:15" x14ac:dyDescent="0.2">
      <c r="A1223" s="5" t="s">
        <v>4373</v>
      </c>
      <c r="B1223" s="5" t="s">
        <v>2409</v>
      </c>
      <c r="C1223" s="5">
        <v>62</v>
      </c>
      <c r="D1223" s="5" t="s">
        <v>50</v>
      </c>
      <c r="E1223" s="5" t="s">
        <v>4374</v>
      </c>
      <c r="F1223" s="5">
        <v>-7587</v>
      </c>
      <c r="G1223" s="5" t="s">
        <v>52</v>
      </c>
      <c r="H1223" s="5" t="s">
        <v>71</v>
      </c>
      <c r="I1223" s="5">
        <v>88778.76</v>
      </c>
      <c r="J1223" s="5" t="s">
        <v>4375</v>
      </c>
      <c r="K1223" s="5" t="s">
        <v>62</v>
      </c>
      <c r="L1223" s="5" t="s">
        <v>73</v>
      </c>
      <c r="M1223" s="5">
        <v>2.14</v>
      </c>
      <c r="N1223" s="5" t="s">
        <v>24</v>
      </c>
      <c r="O1223" s="5">
        <v>15</v>
      </c>
    </row>
    <row r="1224" spans="1:15" x14ac:dyDescent="0.2">
      <c r="A1224" s="5" t="s">
        <v>4376</v>
      </c>
      <c r="B1224" s="5" t="s">
        <v>4377</v>
      </c>
      <c r="C1224" s="5">
        <v>28</v>
      </c>
      <c r="D1224" s="5" t="s">
        <v>27</v>
      </c>
      <c r="E1224" s="5" t="s">
        <v>4378</v>
      </c>
      <c r="F1224" s="5">
        <v>-2259</v>
      </c>
      <c r="G1224" s="5" t="s">
        <v>19</v>
      </c>
      <c r="H1224" s="5" t="s">
        <v>144</v>
      </c>
      <c r="I1224" s="5">
        <v>115466.5</v>
      </c>
      <c r="J1224" s="5" t="s">
        <v>1208</v>
      </c>
      <c r="K1224" s="5" t="s">
        <v>136</v>
      </c>
      <c r="L1224" s="5" t="s">
        <v>23</v>
      </c>
      <c r="M1224" s="5">
        <v>1.1499999999999999</v>
      </c>
      <c r="N1224" s="5" t="s">
        <v>74</v>
      </c>
      <c r="O1224" s="5">
        <v>26</v>
      </c>
    </row>
    <row r="1225" spans="1:15" x14ac:dyDescent="0.2">
      <c r="A1225" s="5" t="s">
        <v>4379</v>
      </c>
      <c r="B1225" s="5" t="s">
        <v>4380</v>
      </c>
      <c r="C1225" s="5">
        <v>28</v>
      </c>
      <c r="D1225" s="5" t="s">
        <v>50</v>
      </c>
      <c r="E1225" s="5" t="s">
        <v>4381</v>
      </c>
      <c r="F1225" s="5">
        <v>-3836</v>
      </c>
      <c r="G1225" s="5" t="s">
        <v>94</v>
      </c>
      <c r="H1225" s="5" t="s">
        <v>53</v>
      </c>
      <c r="I1225" s="5">
        <v>96451.77</v>
      </c>
      <c r="J1225" s="5" t="s">
        <v>4382</v>
      </c>
      <c r="K1225" s="5" t="s">
        <v>118</v>
      </c>
      <c r="L1225" s="5" t="s">
        <v>23</v>
      </c>
      <c r="M1225" s="5">
        <v>3.07</v>
      </c>
      <c r="N1225" s="5" t="s">
        <v>33</v>
      </c>
      <c r="O1225" s="5">
        <v>28</v>
      </c>
    </row>
    <row r="1226" spans="1:15" x14ac:dyDescent="0.2">
      <c r="A1226" s="5" t="s">
        <v>4383</v>
      </c>
      <c r="B1226" s="5" t="s">
        <v>4384</v>
      </c>
      <c r="C1226" s="5">
        <v>59</v>
      </c>
      <c r="D1226" s="5" t="s">
        <v>27</v>
      </c>
      <c r="E1226" s="5" t="s">
        <v>4385</v>
      </c>
      <c r="F1226" s="5">
        <v>-2755</v>
      </c>
      <c r="G1226" s="5" t="s">
        <v>94</v>
      </c>
      <c r="H1226" s="5" t="s">
        <v>71</v>
      </c>
      <c r="I1226" s="5">
        <v>63345.43</v>
      </c>
      <c r="J1226" s="5" t="s">
        <v>4070</v>
      </c>
      <c r="K1226" s="5" t="s">
        <v>104</v>
      </c>
      <c r="L1226" s="5" t="s">
        <v>56</v>
      </c>
      <c r="M1226" s="5">
        <v>1.41</v>
      </c>
      <c r="N1226" s="5" t="s">
        <v>74</v>
      </c>
      <c r="O1226" s="5">
        <v>29</v>
      </c>
    </row>
    <row r="1227" spans="1:15" x14ac:dyDescent="0.2">
      <c r="A1227" s="5" t="s">
        <v>4386</v>
      </c>
      <c r="B1227" s="5" t="s">
        <v>4387</v>
      </c>
      <c r="C1227" s="5">
        <v>43</v>
      </c>
      <c r="D1227" s="5" t="s">
        <v>27</v>
      </c>
      <c r="E1227" s="5" t="s">
        <v>4388</v>
      </c>
      <c r="F1227" s="5">
        <v>-10656</v>
      </c>
      <c r="G1227" s="5" t="s">
        <v>116</v>
      </c>
      <c r="H1227" s="5" t="s">
        <v>79</v>
      </c>
      <c r="I1227" s="5">
        <v>78534.3</v>
      </c>
      <c r="J1227" s="5" t="s">
        <v>4389</v>
      </c>
      <c r="K1227" s="5" t="s">
        <v>104</v>
      </c>
      <c r="L1227" s="5" t="s">
        <v>32</v>
      </c>
      <c r="M1227" s="5">
        <v>1.46</v>
      </c>
      <c r="N1227" s="5" t="s">
        <v>24</v>
      </c>
      <c r="O1227" s="5">
        <v>1</v>
      </c>
    </row>
    <row r="1228" spans="1:15" x14ac:dyDescent="0.2">
      <c r="A1228" s="5" t="s">
        <v>4390</v>
      </c>
      <c r="B1228" s="5" t="s">
        <v>4391</v>
      </c>
      <c r="C1228" s="5">
        <v>49</v>
      </c>
      <c r="D1228" s="5" t="s">
        <v>27</v>
      </c>
      <c r="E1228" s="5" t="s">
        <v>4392</v>
      </c>
      <c r="F1228" s="5">
        <v>-11375</v>
      </c>
      <c r="G1228" s="5" t="s">
        <v>37</v>
      </c>
      <c r="H1228" s="5" t="s">
        <v>79</v>
      </c>
      <c r="I1228" s="5">
        <v>96756.72</v>
      </c>
      <c r="J1228" s="5" t="s">
        <v>865</v>
      </c>
      <c r="K1228" s="5" t="s">
        <v>127</v>
      </c>
      <c r="L1228" s="5" t="s">
        <v>73</v>
      </c>
      <c r="M1228" s="5">
        <v>2.98</v>
      </c>
      <c r="N1228" s="5" t="s">
        <v>24</v>
      </c>
      <c r="O1228" s="5">
        <v>7</v>
      </c>
    </row>
    <row r="1229" spans="1:15" x14ac:dyDescent="0.2">
      <c r="A1229" s="5" t="s">
        <v>4393</v>
      </c>
      <c r="B1229" s="5" t="s">
        <v>4394</v>
      </c>
      <c r="C1229" s="5">
        <v>43</v>
      </c>
      <c r="D1229" s="5" t="s">
        <v>27</v>
      </c>
      <c r="E1229" s="5" t="s">
        <v>4395</v>
      </c>
      <c r="F1229" s="5">
        <v>-8894</v>
      </c>
      <c r="G1229" s="5" t="s">
        <v>78</v>
      </c>
      <c r="H1229" s="5" t="s">
        <v>79</v>
      </c>
      <c r="I1229" s="5">
        <v>168685.54</v>
      </c>
      <c r="J1229" s="5" t="s">
        <v>4396</v>
      </c>
      <c r="K1229" s="5" t="s">
        <v>104</v>
      </c>
      <c r="L1229" s="5" t="s">
        <v>56</v>
      </c>
      <c r="M1229" s="5">
        <v>2.75</v>
      </c>
      <c r="N1229" s="5" t="s">
        <v>24</v>
      </c>
      <c r="O1229" s="5">
        <v>5</v>
      </c>
    </row>
    <row r="1230" spans="1:15" x14ac:dyDescent="0.2">
      <c r="A1230" s="5" t="s">
        <v>4397</v>
      </c>
      <c r="B1230" s="5" t="s">
        <v>4398</v>
      </c>
      <c r="C1230" s="5">
        <v>26</v>
      </c>
      <c r="D1230" s="5" t="s">
        <v>17</v>
      </c>
      <c r="E1230" s="5" t="s">
        <v>4399</v>
      </c>
      <c r="F1230" s="5">
        <v>-9938</v>
      </c>
      <c r="G1230" s="5" t="s">
        <v>45</v>
      </c>
      <c r="H1230" s="5" t="s">
        <v>144</v>
      </c>
      <c r="I1230" s="5">
        <v>43349.23</v>
      </c>
      <c r="J1230" s="5" t="s">
        <v>4166</v>
      </c>
      <c r="K1230" s="5" t="s">
        <v>104</v>
      </c>
      <c r="L1230" s="5" t="s">
        <v>56</v>
      </c>
      <c r="M1230" s="5">
        <v>2.7</v>
      </c>
      <c r="N1230" s="5" t="s">
        <v>33</v>
      </c>
      <c r="O1230" s="5">
        <v>21</v>
      </c>
    </row>
    <row r="1231" spans="1:15" x14ac:dyDescent="0.2">
      <c r="A1231" s="5" t="s">
        <v>4400</v>
      </c>
      <c r="B1231" s="5" t="s">
        <v>4401</v>
      </c>
      <c r="C1231" s="5">
        <v>23</v>
      </c>
      <c r="D1231" s="5" t="s">
        <v>27</v>
      </c>
      <c r="E1231" s="5" t="s">
        <v>4402</v>
      </c>
      <c r="F1231" s="5">
        <v>-9763</v>
      </c>
      <c r="G1231" s="5" t="s">
        <v>94</v>
      </c>
      <c r="H1231" s="5" t="s">
        <v>71</v>
      </c>
      <c r="I1231" s="5">
        <v>167519.76</v>
      </c>
      <c r="J1231" s="5" t="s">
        <v>4403</v>
      </c>
      <c r="K1231" s="5" t="s">
        <v>22</v>
      </c>
      <c r="L1231" s="5" t="s">
        <v>73</v>
      </c>
      <c r="M1231" s="5">
        <v>3.34</v>
      </c>
      <c r="N1231" s="5" t="s">
        <v>57</v>
      </c>
      <c r="O1231" s="5">
        <v>35</v>
      </c>
    </row>
    <row r="1232" spans="1:15" x14ac:dyDescent="0.2">
      <c r="A1232" s="5" t="s">
        <v>4404</v>
      </c>
      <c r="B1232" s="5" t="s">
        <v>197</v>
      </c>
      <c r="C1232" s="5">
        <v>58</v>
      </c>
      <c r="D1232" s="5" t="s">
        <v>17</v>
      </c>
      <c r="E1232" s="5" t="s">
        <v>4405</v>
      </c>
      <c r="F1232" s="5">
        <v>-7074</v>
      </c>
      <c r="G1232" s="5" t="s">
        <v>52</v>
      </c>
      <c r="H1232" s="5" t="s">
        <v>144</v>
      </c>
      <c r="I1232" s="5">
        <v>80681.81</v>
      </c>
      <c r="J1232" s="5" t="s">
        <v>190</v>
      </c>
      <c r="K1232" s="5" t="s">
        <v>136</v>
      </c>
      <c r="L1232" s="5" t="s">
        <v>73</v>
      </c>
      <c r="M1232" s="5">
        <v>4.1399999999999997</v>
      </c>
      <c r="N1232" s="5" t="s">
        <v>74</v>
      </c>
      <c r="O1232" s="5">
        <v>16</v>
      </c>
    </row>
    <row r="1233" spans="1:15" x14ac:dyDescent="0.2">
      <c r="A1233" s="5" t="s">
        <v>4406</v>
      </c>
      <c r="B1233" s="5" t="s">
        <v>4407</v>
      </c>
      <c r="C1233" s="5">
        <v>54</v>
      </c>
      <c r="D1233" s="5" t="s">
        <v>27</v>
      </c>
      <c r="E1233" s="5" t="s">
        <v>4408</v>
      </c>
      <c r="F1233" s="5">
        <v>-10406</v>
      </c>
      <c r="G1233" s="5" t="s">
        <v>29</v>
      </c>
      <c r="H1233" s="5" t="s">
        <v>38</v>
      </c>
      <c r="I1233" s="5">
        <v>111732.25</v>
      </c>
      <c r="J1233" s="5" t="s">
        <v>4409</v>
      </c>
      <c r="K1233" s="5" t="s">
        <v>47</v>
      </c>
      <c r="L1233" s="5" t="s">
        <v>23</v>
      </c>
      <c r="M1233" s="5">
        <v>1.79</v>
      </c>
      <c r="N1233" s="5" t="s">
        <v>57</v>
      </c>
      <c r="O1233" s="5">
        <v>28</v>
      </c>
    </row>
    <row r="1234" spans="1:15" x14ac:dyDescent="0.2">
      <c r="A1234" s="5" t="s">
        <v>4410</v>
      </c>
      <c r="B1234" s="5" t="s">
        <v>4411</v>
      </c>
      <c r="C1234" s="5">
        <v>48</v>
      </c>
      <c r="D1234" s="5" t="s">
        <v>50</v>
      </c>
      <c r="E1234" s="5" t="s">
        <v>4412</v>
      </c>
      <c r="F1234" s="5">
        <v>-7429</v>
      </c>
      <c r="G1234" s="5" t="s">
        <v>19</v>
      </c>
      <c r="H1234" s="5" t="s">
        <v>66</v>
      </c>
      <c r="I1234" s="5">
        <v>166670.98000000001</v>
      </c>
      <c r="J1234" s="5" t="s">
        <v>4413</v>
      </c>
      <c r="K1234" s="5" t="s">
        <v>55</v>
      </c>
      <c r="L1234" s="5" t="s">
        <v>32</v>
      </c>
      <c r="M1234" s="5">
        <v>2.94</v>
      </c>
      <c r="N1234" s="5" t="s">
        <v>74</v>
      </c>
      <c r="O1234" s="5">
        <v>31</v>
      </c>
    </row>
    <row r="1235" spans="1:15" x14ac:dyDescent="0.2">
      <c r="A1235" s="5" t="s">
        <v>4414</v>
      </c>
      <c r="B1235" s="5" t="s">
        <v>4415</v>
      </c>
      <c r="C1235" s="5">
        <v>39</v>
      </c>
      <c r="D1235" s="5" t="s">
        <v>27</v>
      </c>
      <c r="E1235" s="5" t="s">
        <v>4416</v>
      </c>
      <c r="F1235" s="5">
        <v>-7537</v>
      </c>
      <c r="G1235" s="5" t="s">
        <v>29</v>
      </c>
      <c r="H1235" s="5" t="s">
        <v>53</v>
      </c>
      <c r="I1235" s="5">
        <v>65585.64</v>
      </c>
      <c r="J1235" s="5" t="s">
        <v>822</v>
      </c>
      <c r="K1235" s="5" t="s">
        <v>118</v>
      </c>
      <c r="L1235" s="5" t="s">
        <v>73</v>
      </c>
      <c r="M1235" s="5">
        <v>3.33</v>
      </c>
      <c r="N1235" s="5" t="s">
        <v>74</v>
      </c>
      <c r="O1235" s="5">
        <v>39</v>
      </c>
    </row>
    <row r="1236" spans="1:15" x14ac:dyDescent="0.2">
      <c r="A1236" s="5" t="s">
        <v>4417</v>
      </c>
      <c r="B1236" s="5" t="s">
        <v>4418</v>
      </c>
      <c r="C1236" s="5">
        <v>26</v>
      </c>
      <c r="D1236" s="5" t="s">
        <v>17</v>
      </c>
      <c r="E1236" s="5" t="s">
        <v>4419</v>
      </c>
      <c r="F1236" s="5">
        <v>-4195</v>
      </c>
      <c r="G1236" s="5" t="s">
        <v>45</v>
      </c>
      <c r="H1236" s="5" t="s">
        <v>30</v>
      </c>
      <c r="I1236" s="5">
        <v>102753.93</v>
      </c>
      <c r="J1236" s="5" t="s">
        <v>574</v>
      </c>
      <c r="K1236" s="5" t="s">
        <v>40</v>
      </c>
      <c r="L1236" s="5" t="s">
        <v>32</v>
      </c>
      <c r="M1236" s="5">
        <v>1.42</v>
      </c>
      <c r="N1236" s="5" t="s">
        <v>41</v>
      </c>
      <c r="O1236" s="5">
        <v>3</v>
      </c>
    </row>
    <row r="1237" spans="1:15" x14ac:dyDescent="0.2">
      <c r="A1237" s="5" t="s">
        <v>4420</v>
      </c>
      <c r="B1237" s="5" t="s">
        <v>4421</v>
      </c>
      <c r="C1237" s="5">
        <v>64</v>
      </c>
      <c r="D1237" s="5" t="s">
        <v>17</v>
      </c>
      <c r="E1237" s="5" t="s">
        <v>4422</v>
      </c>
      <c r="F1237" s="5">
        <v>-7017</v>
      </c>
      <c r="G1237" s="5" t="s">
        <v>19</v>
      </c>
      <c r="H1237" s="5" t="s">
        <v>20</v>
      </c>
      <c r="I1237" s="5">
        <v>171838.55</v>
      </c>
      <c r="J1237" s="5" t="s">
        <v>4423</v>
      </c>
      <c r="K1237" s="5" t="s">
        <v>136</v>
      </c>
      <c r="L1237" s="5" t="s">
        <v>32</v>
      </c>
      <c r="M1237" s="5">
        <v>2.48</v>
      </c>
      <c r="N1237" s="5" t="s">
        <v>57</v>
      </c>
      <c r="O1237" s="5">
        <v>36</v>
      </c>
    </row>
    <row r="1238" spans="1:15" x14ac:dyDescent="0.2">
      <c r="A1238" s="5" t="s">
        <v>4424</v>
      </c>
      <c r="B1238" s="5" t="s">
        <v>4425</v>
      </c>
      <c r="C1238" s="5">
        <v>54</v>
      </c>
      <c r="D1238" s="5" t="s">
        <v>17</v>
      </c>
      <c r="E1238" s="5" t="s">
        <v>4426</v>
      </c>
      <c r="F1238" s="5">
        <v>-2931</v>
      </c>
      <c r="G1238" s="5" t="s">
        <v>94</v>
      </c>
      <c r="H1238" s="5" t="s">
        <v>144</v>
      </c>
      <c r="I1238" s="5">
        <v>140988.73000000001</v>
      </c>
      <c r="J1238" s="5" t="s">
        <v>647</v>
      </c>
      <c r="K1238" s="5" t="s">
        <v>118</v>
      </c>
      <c r="L1238" s="5" t="s">
        <v>73</v>
      </c>
      <c r="M1238" s="5">
        <v>4.71</v>
      </c>
      <c r="N1238" s="5" t="s">
        <v>57</v>
      </c>
      <c r="O1238" s="5">
        <v>1</v>
      </c>
    </row>
    <row r="1239" spans="1:15" x14ac:dyDescent="0.2">
      <c r="A1239" s="5" t="s">
        <v>4427</v>
      </c>
      <c r="B1239" s="5" t="s">
        <v>4428</v>
      </c>
      <c r="C1239" s="5">
        <v>47</v>
      </c>
      <c r="D1239" s="5" t="s">
        <v>50</v>
      </c>
      <c r="E1239" s="5" t="s">
        <v>4429</v>
      </c>
      <c r="F1239" s="5">
        <v>-4620</v>
      </c>
      <c r="G1239" s="5" t="s">
        <v>19</v>
      </c>
      <c r="H1239" s="5" t="s">
        <v>79</v>
      </c>
      <c r="I1239" s="5">
        <v>172286.45</v>
      </c>
      <c r="J1239" s="5" t="s">
        <v>4430</v>
      </c>
      <c r="K1239" s="5" t="s">
        <v>62</v>
      </c>
      <c r="L1239" s="5" t="s">
        <v>32</v>
      </c>
      <c r="M1239" s="5">
        <v>3.28</v>
      </c>
      <c r="N1239" s="5" t="s">
        <v>41</v>
      </c>
      <c r="O1239" s="5">
        <v>32</v>
      </c>
    </row>
    <row r="1240" spans="1:15" x14ac:dyDescent="0.2">
      <c r="A1240" s="5" t="s">
        <v>4431</v>
      </c>
      <c r="B1240" s="5" t="s">
        <v>2548</v>
      </c>
      <c r="C1240" s="5">
        <v>22</v>
      </c>
      <c r="D1240" s="5" t="s">
        <v>17</v>
      </c>
      <c r="E1240" s="5" t="s">
        <v>4432</v>
      </c>
      <c r="F1240" s="5">
        <v>-2613</v>
      </c>
      <c r="G1240" s="5" t="s">
        <v>116</v>
      </c>
      <c r="H1240" s="5" t="s">
        <v>20</v>
      </c>
      <c r="I1240" s="5">
        <v>41789.24</v>
      </c>
      <c r="J1240" s="5" t="s">
        <v>1719</v>
      </c>
      <c r="K1240" s="5" t="s">
        <v>62</v>
      </c>
      <c r="L1240" s="5" t="s">
        <v>56</v>
      </c>
      <c r="M1240" s="5">
        <v>3.67</v>
      </c>
      <c r="N1240" s="5" t="s">
        <v>24</v>
      </c>
      <c r="O1240" s="5">
        <v>12</v>
      </c>
    </row>
    <row r="1241" spans="1:15" x14ac:dyDescent="0.2">
      <c r="A1241" s="5" t="s">
        <v>4433</v>
      </c>
      <c r="B1241" s="5" t="s">
        <v>4434</v>
      </c>
      <c r="C1241" s="5">
        <v>27</v>
      </c>
      <c r="D1241" s="5" t="s">
        <v>50</v>
      </c>
      <c r="E1241" s="5" t="s">
        <v>4435</v>
      </c>
      <c r="F1241" s="5">
        <v>-3180</v>
      </c>
      <c r="G1241" s="5" t="s">
        <v>78</v>
      </c>
      <c r="H1241" s="5" t="s">
        <v>20</v>
      </c>
      <c r="I1241" s="5">
        <v>164193.54</v>
      </c>
      <c r="J1241" s="5" t="s">
        <v>4436</v>
      </c>
      <c r="K1241" s="5" t="s">
        <v>127</v>
      </c>
      <c r="L1241" s="5" t="s">
        <v>73</v>
      </c>
      <c r="M1241" s="5">
        <v>4.17</v>
      </c>
      <c r="N1241" s="5" t="s">
        <v>57</v>
      </c>
      <c r="O1241" s="5">
        <v>27</v>
      </c>
    </row>
    <row r="1242" spans="1:15" x14ac:dyDescent="0.2">
      <c r="A1242" s="5" t="s">
        <v>4437</v>
      </c>
      <c r="B1242" s="5" t="s">
        <v>4438</v>
      </c>
      <c r="C1242" s="5">
        <v>31</v>
      </c>
      <c r="D1242" s="5" t="s">
        <v>50</v>
      </c>
      <c r="E1242" s="5" t="s">
        <v>4439</v>
      </c>
      <c r="F1242" s="5">
        <v>-10287</v>
      </c>
      <c r="G1242" s="5" t="s">
        <v>45</v>
      </c>
      <c r="H1242" s="5" t="s">
        <v>194</v>
      </c>
      <c r="I1242" s="5">
        <v>41254.53</v>
      </c>
      <c r="J1242" s="5" t="s">
        <v>4440</v>
      </c>
      <c r="K1242" s="5" t="s">
        <v>47</v>
      </c>
      <c r="L1242" s="5" t="s">
        <v>23</v>
      </c>
      <c r="M1242" s="5">
        <v>2.0299999999999998</v>
      </c>
      <c r="N1242" s="5" t="s">
        <v>74</v>
      </c>
      <c r="O1242" s="5">
        <v>37</v>
      </c>
    </row>
    <row r="1243" spans="1:15" x14ac:dyDescent="0.2">
      <c r="A1243" s="5" t="s">
        <v>4441</v>
      </c>
      <c r="B1243" s="5" t="s">
        <v>1990</v>
      </c>
      <c r="C1243" s="5">
        <v>44</v>
      </c>
      <c r="D1243" s="5" t="s">
        <v>50</v>
      </c>
      <c r="E1243" s="5" t="s">
        <v>4442</v>
      </c>
      <c r="F1243" s="5">
        <v>-6435</v>
      </c>
      <c r="G1243" s="5" t="s">
        <v>78</v>
      </c>
      <c r="H1243" s="5" t="s">
        <v>79</v>
      </c>
      <c r="I1243" s="5">
        <v>76197.03</v>
      </c>
      <c r="J1243" s="5" t="s">
        <v>2169</v>
      </c>
      <c r="K1243" s="5" t="s">
        <v>118</v>
      </c>
      <c r="L1243" s="5" t="s">
        <v>32</v>
      </c>
      <c r="M1243" s="5">
        <v>2.33</v>
      </c>
      <c r="N1243" s="5" t="s">
        <v>41</v>
      </c>
      <c r="O1243" s="5">
        <v>22</v>
      </c>
    </row>
    <row r="1244" spans="1:15" x14ac:dyDescent="0.2">
      <c r="A1244" s="5" t="s">
        <v>4443</v>
      </c>
      <c r="B1244" s="5" t="s">
        <v>4444</v>
      </c>
      <c r="C1244" s="5">
        <v>51</v>
      </c>
      <c r="D1244" s="5" t="s">
        <v>17</v>
      </c>
      <c r="E1244" s="5" t="s">
        <v>4445</v>
      </c>
      <c r="F1244" s="5">
        <v>-9164</v>
      </c>
      <c r="G1244" s="5" t="s">
        <v>78</v>
      </c>
      <c r="H1244" s="5" t="s">
        <v>194</v>
      </c>
      <c r="I1244" s="5">
        <v>127799.8</v>
      </c>
      <c r="J1244" s="5" t="s">
        <v>1685</v>
      </c>
      <c r="K1244" s="5" t="s">
        <v>127</v>
      </c>
      <c r="L1244" s="5" t="s">
        <v>56</v>
      </c>
      <c r="M1244" s="5">
        <v>3.81</v>
      </c>
      <c r="N1244" s="5" t="s">
        <v>33</v>
      </c>
      <c r="O1244" s="5">
        <v>39</v>
      </c>
    </row>
    <row r="1245" spans="1:15" x14ac:dyDescent="0.2">
      <c r="A1245" s="5" t="s">
        <v>4446</v>
      </c>
      <c r="B1245" s="5" t="s">
        <v>4447</v>
      </c>
      <c r="C1245" s="5">
        <v>56</v>
      </c>
      <c r="D1245" s="5" t="s">
        <v>27</v>
      </c>
      <c r="E1245" s="5" t="s">
        <v>4448</v>
      </c>
      <c r="F1245" s="5">
        <v>-9229</v>
      </c>
      <c r="G1245" s="5" t="s">
        <v>45</v>
      </c>
      <c r="H1245" s="5" t="s">
        <v>194</v>
      </c>
      <c r="I1245" s="5">
        <v>100693.67</v>
      </c>
      <c r="J1245" s="5" t="s">
        <v>4449</v>
      </c>
      <c r="K1245" s="5" t="s">
        <v>55</v>
      </c>
      <c r="L1245" s="5" t="s">
        <v>23</v>
      </c>
      <c r="M1245" s="5">
        <v>2.78</v>
      </c>
      <c r="N1245" s="5" t="s">
        <v>24</v>
      </c>
      <c r="O1245" s="5">
        <v>35</v>
      </c>
    </row>
    <row r="1246" spans="1:15" x14ac:dyDescent="0.2">
      <c r="A1246" s="5" t="s">
        <v>4450</v>
      </c>
      <c r="B1246" s="5" t="s">
        <v>4451</v>
      </c>
      <c r="C1246" s="5">
        <v>46</v>
      </c>
      <c r="D1246" s="5" t="s">
        <v>27</v>
      </c>
      <c r="E1246" s="5" t="s">
        <v>4452</v>
      </c>
      <c r="F1246" s="5">
        <v>-6239</v>
      </c>
      <c r="G1246" s="5" t="s">
        <v>29</v>
      </c>
      <c r="H1246" s="5" t="s">
        <v>194</v>
      </c>
      <c r="I1246" s="5">
        <v>113679.85</v>
      </c>
      <c r="J1246" s="5" t="s">
        <v>4453</v>
      </c>
      <c r="K1246" s="5" t="s">
        <v>22</v>
      </c>
      <c r="L1246" s="5" t="s">
        <v>32</v>
      </c>
      <c r="M1246" s="5">
        <v>2.06</v>
      </c>
      <c r="N1246" s="5" t="s">
        <v>41</v>
      </c>
      <c r="O1246" s="5">
        <v>34</v>
      </c>
    </row>
    <row r="1247" spans="1:15" x14ac:dyDescent="0.2">
      <c r="A1247" s="5" t="s">
        <v>4454</v>
      </c>
      <c r="B1247" s="5" t="s">
        <v>4455</v>
      </c>
      <c r="C1247" s="5">
        <v>36</v>
      </c>
      <c r="D1247" s="5" t="s">
        <v>17</v>
      </c>
      <c r="E1247" s="5" t="s">
        <v>4456</v>
      </c>
      <c r="F1247" s="5">
        <v>-6120</v>
      </c>
      <c r="G1247" s="5" t="s">
        <v>29</v>
      </c>
      <c r="H1247" s="5" t="s">
        <v>79</v>
      </c>
      <c r="I1247" s="5">
        <v>56944.11</v>
      </c>
      <c r="J1247" s="5" t="s">
        <v>1160</v>
      </c>
      <c r="K1247" s="5" t="s">
        <v>118</v>
      </c>
      <c r="L1247" s="5" t="s">
        <v>56</v>
      </c>
      <c r="M1247" s="5">
        <v>3.41</v>
      </c>
      <c r="N1247" s="5" t="s">
        <v>74</v>
      </c>
      <c r="O1247" s="5">
        <v>27</v>
      </c>
    </row>
    <row r="1248" spans="1:15" x14ac:dyDescent="0.2">
      <c r="A1248" s="5" t="s">
        <v>4457</v>
      </c>
      <c r="B1248" s="5" t="s">
        <v>2708</v>
      </c>
      <c r="C1248" s="5">
        <v>26</v>
      </c>
      <c r="D1248" s="5" t="s">
        <v>27</v>
      </c>
      <c r="E1248" s="5" t="s">
        <v>4458</v>
      </c>
      <c r="F1248" s="5">
        <v>-3443</v>
      </c>
      <c r="G1248" s="5" t="s">
        <v>52</v>
      </c>
      <c r="H1248" s="5" t="s">
        <v>30</v>
      </c>
      <c r="I1248" s="5">
        <v>86873.33</v>
      </c>
      <c r="J1248" s="5" t="s">
        <v>2068</v>
      </c>
      <c r="K1248" s="5" t="s">
        <v>127</v>
      </c>
      <c r="L1248" s="5" t="s">
        <v>32</v>
      </c>
      <c r="M1248" s="5">
        <v>4.99</v>
      </c>
      <c r="N1248" s="5" t="s">
        <v>24</v>
      </c>
      <c r="O1248" s="5">
        <v>26</v>
      </c>
    </row>
    <row r="1249" spans="1:15" x14ac:dyDescent="0.2">
      <c r="A1249" s="5" t="s">
        <v>4459</v>
      </c>
      <c r="B1249" s="5" t="s">
        <v>4460</v>
      </c>
      <c r="C1249" s="5">
        <v>35</v>
      </c>
      <c r="D1249" s="5" t="s">
        <v>50</v>
      </c>
      <c r="E1249" s="5" t="s">
        <v>4461</v>
      </c>
      <c r="F1249" s="5">
        <v>-7314</v>
      </c>
      <c r="G1249" s="5" t="s">
        <v>78</v>
      </c>
      <c r="H1249" s="5" t="s">
        <v>30</v>
      </c>
      <c r="I1249" s="5">
        <v>41349.67</v>
      </c>
      <c r="J1249" s="5" t="s">
        <v>4462</v>
      </c>
      <c r="K1249" s="5" t="s">
        <v>62</v>
      </c>
      <c r="L1249" s="5" t="s">
        <v>23</v>
      </c>
      <c r="M1249" s="5">
        <v>2.6</v>
      </c>
      <c r="N1249" s="5" t="s">
        <v>74</v>
      </c>
      <c r="O1249" s="5">
        <v>10</v>
      </c>
    </row>
    <row r="1250" spans="1:15" x14ac:dyDescent="0.2">
      <c r="A1250" s="5" t="s">
        <v>4463</v>
      </c>
      <c r="B1250" s="5" t="s">
        <v>3776</v>
      </c>
      <c r="C1250" s="5">
        <v>41</v>
      </c>
      <c r="D1250" s="5" t="s">
        <v>50</v>
      </c>
      <c r="E1250" s="5" t="s">
        <v>4464</v>
      </c>
      <c r="F1250" s="5">
        <v>-3289</v>
      </c>
      <c r="G1250" s="5" t="s">
        <v>29</v>
      </c>
      <c r="H1250" s="5" t="s">
        <v>173</v>
      </c>
      <c r="I1250" s="5">
        <v>129291.43</v>
      </c>
      <c r="J1250" s="5" t="s">
        <v>4465</v>
      </c>
      <c r="K1250" s="5" t="s">
        <v>47</v>
      </c>
      <c r="L1250" s="5" t="s">
        <v>73</v>
      </c>
      <c r="M1250" s="5">
        <v>2.09</v>
      </c>
      <c r="N1250" s="5" t="s">
        <v>57</v>
      </c>
      <c r="O1250" s="5">
        <v>26</v>
      </c>
    </row>
    <row r="1251" spans="1:15" x14ac:dyDescent="0.2">
      <c r="A1251" s="5" t="s">
        <v>4466</v>
      </c>
      <c r="B1251" s="5" t="s">
        <v>1330</v>
      </c>
      <c r="C1251" s="5">
        <v>52</v>
      </c>
      <c r="D1251" s="5" t="s">
        <v>17</v>
      </c>
      <c r="E1251" s="5" t="s">
        <v>4467</v>
      </c>
      <c r="F1251" s="5">
        <v>-10580</v>
      </c>
      <c r="G1251" s="5" t="s">
        <v>78</v>
      </c>
      <c r="H1251" s="5" t="s">
        <v>194</v>
      </c>
      <c r="I1251" s="5">
        <v>121209.34</v>
      </c>
      <c r="J1251" s="5" t="s">
        <v>624</v>
      </c>
      <c r="K1251" s="5" t="s">
        <v>118</v>
      </c>
      <c r="L1251" s="5" t="s">
        <v>23</v>
      </c>
      <c r="M1251" s="5">
        <v>3.19</v>
      </c>
      <c r="N1251" s="5" t="s">
        <v>74</v>
      </c>
      <c r="O1251" s="5">
        <v>25</v>
      </c>
    </row>
    <row r="1252" spans="1:15" x14ac:dyDescent="0.2">
      <c r="A1252" s="5" t="s">
        <v>4468</v>
      </c>
      <c r="B1252" s="5" t="s">
        <v>4469</v>
      </c>
      <c r="C1252" s="5">
        <v>31</v>
      </c>
      <c r="D1252" s="5" t="s">
        <v>27</v>
      </c>
      <c r="E1252" s="5" t="s">
        <v>4470</v>
      </c>
      <c r="F1252" s="5">
        <v>-6270</v>
      </c>
      <c r="G1252" s="5" t="s">
        <v>29</v>
      </c>
      <c r="H1252" s="5" t="s">
        <v>20</v>
      </c>
      <c r="I1252" s="5">
        <v>157929.68</v>
      </c>
      <c r="J1252" s="5" t="s">
        <v>4222</v>
      </c>
      <c r="K1252" s="5" t="s">
        <v>47</v>
      </c>
      <c r="L1252" s="5" t="s">
        <v>73</v>
      </c>
      <c r="M1252" s="5">
        <v>3.49</v>
      </c>
      <c r="N1252" s="5" t="s">
        <v>41</v>
      </c>
      <c r="O1252" s="5">
        <v>40</v>
      </c>
    </row>
    <row r="1253" spans="1:15" x14ac:dyDescent="0.2">
      <c r="A1253" s="5" t="s">
        <v>4471</v>
      </c>
      <c r="B1253" s="5" t="s">
        <v>4472</v>
      </c>
      <c r="C1253" s="5">
        <v>56</v>
      </c>
      <c r="D1253" s="5" t="s">
        <v>50</v>
      </c>
      <c r="E1253" s="5" t="s">
        <v>4473</v>
      </c>
      <c r="F1253" s="5">
        <v>-6608</v>
      </c>
      <c r="G1253" s="5" t="s">
        <v>52</v>
      </c>
      <c r="H1253" s="5" t="s">
        <v>66</v>
      </c>
      <c r="I1253" s="5">
        <v>135989.5</v>
      </c>
      <c r="J1253" s="5" t="s">
        <v>4474</v>
      </c>
      <c r="K1253" s="5" t="s">
        <v>40</v>
      </c>
      <c r="L1253" s="5" t="s">
        <v>73</v>
      </c>
      <c r="M1253" s="5">
        <v>4.72</v>
      </c>
      <c r="N1253" s="5" t="s">
        <v>41</v>
      </c>
      <c r="O1253" s="5">
        <v>36</v>
      </c>
    </row>
    <row r="1254" spans="1:15" x14ac:dyDescent="0.2">
      <c r="A1254" s="5" t="s">
        <v>4475</v>
      </c>
      <c r="B1254" s="5" t="s">
        <v>4476</v>
      </c>
      <c r="C1254" s="5">
        <v>27</v>
      </c>
      <c r="D1254" s="5" t="s">
        <v>50</v>
      </c>
      <c r="E1254" s="5" t="s">
        <v>4477</v>
      </c>
      <c r="F1254" s="5">
        <v>-7305</v>
      </c>
      <c r="G1254" s="5" t="s">
        <v>45</v>
      </c>
      <c r="H1254" s="5" t="s">
        <v>71</v>
      </c>
      <c r="I1254" s="5">
        <v>52996.94</v>
      </c>
      <c r="J1254" s="5" t="s">
        <v>3574</v>
      </c>
      <c r="K1254" s="5" t="s">
        <v>127</v>
      </c>
      <c r="L1254" s="5" t="s">
        <v>32</v>
      </c>
      <c r="M1254" s="5">
        <v>1.23</v>
      </c>
      <c r="N1254" s="5" t="s">
        <v>41</v>
      </c>
      <c r="O1254" s="5">
        <v>23</v>
      </c>
    </row>
    <row r="1255" spans="1:15" x14ac:dyDescent="0.2">
      <c r="A1255" s="5" t="s">
        <v>4478</v>
      </c>
      <c r="B1255" s="5" t="s">
        <v>4479</v>
      </c>
      <c r="C1255" s="5">
        <v>46</v>
      </c>
      <c r="D1255" s="5" t="s">
        <v>17</v>
      </c>
      <c r="E1255" s="5" t="s">
        <v>4480</v>
      </c>
      <c r="F1255" s="5">
        <v>-2927</v>
      </c>
      <c r="G1255" s="5" t="s">
        <v>94</v>
      </c>
      <c r="H1255" s="5" t="s">
        <v>71</v>
      </c>
      <c r="I1255" s="5">
        <v>96259.91</v>
      </c>
      <c r="J1255" s="5" t="s">
        <v>4481</v>
      </c>
      <c r="K1255" s="5" t="s">
        <v>22</v>
      </c>
      <c r="L1255" s="5" t="s">
        <v>32</v>
      </c>
      <c r="M1255" s="5">
        <v>4.33</v>
      </c>
      <c r="N1255" s="5" t="s">
        <v>57</v>
      </c>
      <c r="O1255" s="5">
        <v>35</v>
      </c>
    </row>
    <row r="1256" spans="1:15" x14ac:dyDescent="0.2">
      <c r="A1256" s="5" t="s">
        <v>4482</v>
      </c>
      <c r="B1256" s="5" t="s">
        <v>3221</v>
      </c>
      <c r="C1256" s="5">
        <v>48</v>
      </c>
      <c r="D1256" s="5" t="s">
        <v>50</v>
      </c>
      <c r="E1256" s="5" t="s">
        <v>4483</v>
      </c>
      <c r="F1256" s="5">
        <v>-4505</v>
      </c>
      <c r="G1256" s="5" t="s">
        <v>19</v>
      </c>
      <c r="H1256" s="5" t="s">
        <v>20</v>
      </c>
      <c r="I1256" s="5">
        <v>118993.98</v>
      </c>
      <c r="J1256" s="5" t="s">
        <v>2234</v>
      </c>
      <c r="K1256" s="5" t="s">
        <v>62</v>
      </c>
      <c r="L1256" s="5" t="s">
        <v>23</v>
      </c>
      <c r="M1256" s="5">
        <v>2.52</v>
      </c>
      <c r="N1256" s="5" t="s">
        <v>74</v>
      </c>
      <c r="O1256" s="5">
        <v>3</v>
      </c>
    </row>
    <row r="1257" spans="1:15" x14ac:dyDescent="0.2">
      <c r="A1257" s="5" t="s">
        <v>4484</v>
      </c>
      <c r="B1257" s="5" t="s">
        <v>4485</v>
      </c>
      <c r="C1257" s="5">
        <v>63</v>
      </c>
      <c r="D1257" s="5" t="s">
        <v>17</v>
      </c>
      <c r="E1257" s="5" t="s">
        <v>4486</v>
      </c>
      <c r="F1257" s="5">
        <v>-4659</v>
      </c>
      <c r="G1257" s="5" t="s">
        <v>116</v>
      </c>
      <c r="H1257" s="5" t="s">
        <v>20</v>
      </c>
      <c r="I1257" s="5">
        <v>175834.84</v>
      </c>
      <c r="J1257" s="5" t="s">
        <v>4487</v>
      </c>
      <c r="K1257" s="5" t="s">
        <v>55</v>
      </c>
      <c r="L1257" s="5" t="s">
        <v>23</v>
      </c>
      <c r="M1257" s="5">
        <v>2.17</v>
      </c>
      <c r="N1257" s="5" t="s">
        <v>41</v>
      </c>
      <c r="O1257" s="5">
        <v>24</v>
      </c>
    </row>
    <row r="1258" spans="1:15" x14ac:dyDescent="0.2">
      <c r="A1258" s="5" t="s">
        <v>4488</v>
      </c>
      <c r="B1258" s="5" t="s">
        <v>3881</v>
      </c>
      <c r="C1258" s="5">
        <v>57</v>
      </c>
      <c r="D1258" s="5" t="s">
        <v>17</v>
      </c>
      <c r="E1258" s="5" t="s">
        <v>4489</v>
      </c>
      <c r="F1258" s="5">
        <v>-8973</v>
      </c>
      <c r="G1258" s="5" t="s">
        <v>45</v>
      </c>
      <c r="H1258" s="5" t="s">
        <v>173</v>
      </c>
      <c r="I1258" s="5">
        <v>149430.79999999999</v>
      </c>
      <c r="J1258" s="5" t="s">
        <v>4490</v>
      </c>
      <c r="K1258" s="5" t="s">
        <v>55</v>
      </c>
      <c r="L1258" s="5" t="s">
        <v>23</v>
      </c>
      <c r="M1258" s="5">
        <v>4.28</v>
      </c>
      <c r="N1258" s="5" t="s">
        <v>33</v>
      </c>
      <c r="O1258" s="5">
        <v>20</v>
      </c>
    </row>
    <row r="1259" spans="1:15" x14ac:dyDescent="0.2">
      <c r="A1259" s="5" t="s">
        <v>4491</v>
      </c>
      <c r="B1259" s="5" t="s">
        <v>3374</v>
      </c>
      <c r="C1259" s="5">
        <v>53</v>
      </c>
      <c r="D1259" s="5" t="s">
        <v>50</v>
      </c>
      <c r="E1259" s="5" t="s">
        <v>4492</v>
      </c>
      <c r="F1259" s="5">
        <v>-9260</v>
      </c>
      <c r="G1259" s="5" t="s">
        <v>116</v>
      </c>
      <c r="H1259" s="5" t="s">
        <v>173</v>
      </c>
      <c r="I1259" s="5">
        <v>174889.89</v>
      </c>
      <c r="J1259" s="5" t="s">
        <v>4493</v>
      </c>
      <c r="K1259" s="5" t="s">
        <v>118</v>
      </c>
      <c r="L1259" s="5" t="s">
        <v>23</v>
      </c>
      <c r="M1259" s="5">
        <v>2.7</v>
      </c>
      <c r="N1259" s="5" t="s">
        <v>24</v>
      </c>
      <c r="O1259" s="5">
        <v>23</v>
      </c>
    </row>
    <row r="1260" spans="1:15" x14ac:dyDescent="0.2">
      <c r="A1260" s="5" t="s">
        <v>4494</v>
      </c>
      <c r="B1260" s="5" t="s">
        <v>4495</v>
      </c>
      <c r="C1260" s="5">
        <v>46</v>
      </c>
      <c r="D1260" s="5" t="s">
        <v>27</v>
      </c>
      <c r="E1260" s="5" t="s">
        <v>4496</v>
      </c>
      <c r="F1260" s="5">
        <v>-9135</v>
      </c>
      <c r="G1260" s="5" t="s">
        <v>37</v>
      </c>
      <c r="H1260" s="5" t="s">
        <v>194</v>
      </c>
      <c r="I1260" s="5">
        <v>42857.9</v>
      </c>
      <c r="J1260" s="5" t="s">
        <v>679</v>
      </c>
      <c r="K1260" s="5" t="s">
        <v>62</v>
      </c>
      <c r="L1260" s="5" t="s">
        <v>73</v>
      </c>
      <c r="M1260" s="5">
        <v>1.92</v>
      </c>
      <c r="N1260" s="5" t="s">
        <v>74</v>
      </c>
      <c r="O1260" s="5">
        <v>0</v>
      </c>
    </row>
    <row r="1261" spans="1:15" x14ac:dyDescent="0.2">
      <c r="A1261" s="5" t="s">
        <v>4497</v>
      </c>
      <c r="B1261" s="5" t="s">
        <v>2032</v>
      </c>
      <c r="C1261" s="5">
        <v>49</v>
      </c>
      <c r="D1261" s="5" t="s">
        <v>27</v>
      </c>
      <c r="E1261" s="5" t="s">
        <v>4498</v>
      </c>
      <c r="F1261" s="5">
        <v>-4091</v>
      </c>
      <c r="G1261" s="5" t="s">
        <v>116</v>
      </c>
      <c r="H1261" s="5" t="s">
        <v>53</v>
      </c>
      <c r="I1261" s="5">
        <v>174675.45</v>
      </c>
      <c r="J1261" s="5" t="s">
        <v>4499</v>
      </c>
      <c r="K1261" s="5" t="s">
        <v>40</v>
      </c>
      <c r="L1261" s="5" t="s">
        <v>56</v>
      </c>
      <c r="M1261" s="5">
        <v>4.8600000000000003</v>
      </c>
      <c r="N1261" s="5" t="s">
        <v>41</v>
      </c>
      <c r="O1261" s="5">
        <v>30</v>
      </c>
    </row>
    <row r="1262" spans="1:15" x14ac:dyDescent="0.2">
      <c r="A1262" s="5" t="s">
        <v>4500</v>
      </c>
      <c r="B1262" s="5" t="s">
        <v>4501</v>
      </c>
      <c r="C1262" s="5">
        <v>30</v>
      </c>
      <c r="D1262" s="5" t="s">
        <v>50</v>
      </c>
      <c r="E1262" s="5" t="s">
        <v>4502</v>
      </c>
      <c r="F1262" s="5">
        <v>-2220</v>
      </c>
      <c r="G1262" s="5" t="s">
        <v>19</v>
      </c>
      <c r="H1262" s="5" t="s">
        <v>71</v>
      </c>
      <c r="I1262" s="5">
        <v>60647.24</v>
      </c>
      <c r="J1262" s="5" t="s">
        <v>3254</v>
      </c>
      <c r="K1262" s="5" t="s">
        <v>136</v>
      </c>
      <c r="L1262" s="5" t="s">
        <v>23</v>
      </c>
      <c r="M1262" s="5">
        <v>2.4900000000000002</v>
      </c>
      <c r="N1262" s="5" t="s">
        <v>57</v>
      </c>
      <c r="O1262" s="5">
        <v>16</v>
      </c>
    </row>
    <row r="1263" spans="1:15" x14ac:dyDescent="0.2">
      <c r="A1263" s="5" t="s">
        <v>4503</v>
      </c>
      <c r="B1263" s="5" t="s">
        <v>4504</v>
      </c>
      <c r="C1263" s="5">
        <v>62</v>
      </c>
      <c r="D1263" s="5" t="s">
        <v>50</v>
      </c>
      <c r="E1263" s="5" t="s">
        <v>4505</v>
      </c>
      <c r="F1263" s="5">
        <v>-10878</v>
      </c>
      <c r="G1263" s="5" t="s">
        <v>45</v>
      </c>
      <c r="H1263" s="5" t="s">
        <v>71</v>
      </c>
      <c r="I1263" s="5">
        <v>103814.87</v>
      </c>
      <c r="J1263" s="5" t="s">
        <v>4506</v>
      </c>
      <c r="K1263" s="5" t="s">
        <v>104</v>
      </c>
      <c r="L1263" s="5" t="s">
        <v>56</v>
      </c>
      <c r="M1263" s="5">
        <v>3.84</v>
      </c>
      <c r="N1263" s="5" t="s">
        <v>57</v>
      </c>
      <c r="O1263" s="5">
        <v>8</v>
      </c>
    </row>
    <row r="1264" spans="1:15" x14ac:dyDescent="0.2">
      <c r="A1264" s="5" t="s">
        <v>4507</v>
      </c>
      <c r="B1264" s="5" t="s">
        <v>1956</v>
      </c>
      <c r="C1264" s="5">
        <v>33</v>
      </c>
      <c r="D1264" s="5" t="s">
        <v>17</v>
      </c>
      <c r="E1264" s="5" t="s">
        <v>4508</v>
      </c>
      <c r="F1264" s="5">
        <v>-2342</v>
      </c>
      <c r="G1264" s="5" t="s">
        <v>116</v>
      </c>
      <c r="H1264" s="5" t="s">
        <v>79</v>
      </c>
      <c r="I1264" s="5">
        <v>54561.95</v>
      </c>
      <c r="J1264" s="5" t="s">
        <v>4509</v>
      </c>
      <c r="K1264" s="5" t="s">
        <v>104</v>
      </c>
      <c r="L1264" s="5" t="s">
        <v>73</v>
      </c>
      <c r="M1264" s="5">
        <v>4.41</v>
      </c>
      <c r="N1264" s="5" t="s">
        <v>41</v>
      </c>
      <c r="O1264" s="5">
        <v>4</v>
      </c>
    </row>
    <row r="1265" spans="1:15" x14ac:dyDescent="0.2">
      <c r="A1265" s="5" t="s">
        <v>4510</v>
      </c>
      <c r="B1265" s="5" t="s">
        <v>4511</v>
      </c>
      <c r="C1265" s="5">
        <v>29</v>
      </c>
      <c r="D1265" s="5" t="s">
        <v>27</v>
      </c>
      <c r="E1265" s="5" t="s">
        <v>4512</v>
      </c>
      <c r="F1265" s="5">
        <v>-6164</v>
      </c>
      <c r="G1265" s="5" t="s">
        <v>99</v>
      </c>
      <c r="H1265" s="5" t="s">
        <v>79</v>
      </c>
      <c r="I1265" s="5">
        <v>84611.8</v>
      </c>
      <c r="J1265" s="5" t="s">
        <v>1448</v>
      </c>
      <c r="K1265" s="5" t="s">
        <v>62</v>
      </c>
      <c r="L1265" s="5" t="s">
        <v>56</v>
      </c>
      <c r="M1265" s="5">
        <v>4.47</v>
      </c>
      <c r="N1265" s="5" t="s">
        <v>57</v>
      </c>
      <c r="O1265" s="5">
        <v>3</v>
      </c>
    </row>
    <row r="1266" spans="1:15" x14ac:dyDescent="0.2">
      <c r="A1266" s="5" t="s">
        <v>4513</v>
      </c>
      <c r="B1266" s="5" t="s">
        <v>4469</v>
      </c>
      <c r="C1266" s="5">
        <v>44</v>
      </c>
      <c r="D1266" s="5" t="s">
        <v>17</v>
      </c>
      <c r="E1266" s="5" t="s">
        <v>4514</v>
      </c>
      <c r="F1266" s="5">
        <v>-10369</v>
      </c>
      <c r="G1266" s="5" t="s">
        <v>78</v>
      </c>
      <c r="H1266" s="5" t="s">
        <v>194</v>
      </c>
      <c r="I1266" s="5">
        <v>53547.92</v>
      </c>
      <c r="J1266" s="5" t="s">
        <v>1926</v>
      </c>
      <c r="K1266" s="5" t="s">
        <v>118</v>
      </c>
      <c r="L1266" s="5" t="s">
        <v>32</v>
      </c>
      <c r="M1266" s="5">
        <v>3.01</v>
      </c>
      <c r="N1266" s="5" t="s">
        <v>33</v>
      </c>
      <c r="O1266" s="5">
        <v>23</v>
      </c>
    </row>
    <row r="1267" spans="1:15" x14ac:dyDescent="0.2">
      <c r="A1267" s="5" t="s">
        <v>4515</v>
      </c>
      <c r="B1267" s="5" t="s">
        <v>4516</v>
      </c>
      <c r="C1267" s="5">
        <v>25</v>
      </c>
      <c r="D1267" s="5" t="s">
        <v>27</v>
      </c>
      <c r="E1267" s="5" t="s">
        <v>4517</v>
      </c>
      <c r="F1267" s="5">
        <v>-7003</v>
      </c>
      <c r="G1267" s="5" t="s">
        <v>37</v>
      </c>
      <c r="H1267" s="5" t="s">
        <v>194</v>
      </c>
      <c r="I1267" s="5">
        <v>129570.02</v>
      </c>
      <c r="J1267" s="5" t="s">
        <v>492</v>
      </c>
      <c r="K1267" s="5" t="s">
        <v>55</v>
      </c>
      <c r="L1267" s="5" t="s">
        <v>32</v>
      </c>
      <c r="M1267" s="5">
        <v>4.38</v>
      </c>
      <c r="N1267" s="5" t="s">
        <v>74</v>
      </c>
      <c r="O1267" s="5">
        <v>7</v>
      </c>
    </row>
    <row r="1268" spans="1:15" x14ac:dyDescent="0.2">
      <c r="A1268" s="5" t="s">
        <v>4518</v>
      </c>
      <c r="B1268" s="5" t="s">
        <v>4296</v>
      </c>
      <c r="C1268" s="5">
        <v>31</v>
      </c>
      <c r="D1268" s="5" t="s">
        <v>17</v>
      </c>
      <c r="E1268" s="5" t="s">
        <v>4519</v>
      </c>
      <c r="F1268" s="5">
        <v>-11181</v>
      </c>
      <c r="G1268" s="5" t="s">
        <v>52</v>
      </c>
      <c r="H1268" s="5" t="s">
        <v>79</v>
      </c>
      <c r="I1268" s="5">
        <v>133914.95000000001</v>
      </c>
      <c r="J1268" s="5" t="s">
        <v>262</v>
      </c>
      <c r="K1268" s="5" t="s">
        <v>136</v>
      </c>
      <c r="L1268" s="5" t="s">
        <v>56</v>
      </c>
      <c r="M1268" s="5">
        <v>2.75</v>
      </c>
      <c r="N1268" s="5" t="s">
        <v>41</v>
      </c>
      <c r="O1268" s="5">
        <v>13</v>
      </c>
    </row>
    <row r="1269" spans="1:15" x14ac:dyDescent="0.2">
      <c r="A1269" s="5" t="s">
        <v>4520</v>
      </c>
      <c r="B1269" s="5" t="s">
        <v>4521</v>
      </c>
      <c r="C1269" s="5">
        <v>40</v>
      </c>
      <c r="D1269" s="5" t="s">
        <v>17</v>
      </c>
      <c r="E1269" s="5" t="s">
        <v>4522</v>
      </c>
      <c r="F1269" s="5">
        <v>-5478</v>
      </c>
      <c r="G1269" s="5" t="s">
        <v>94</v>
      </c>
      <c r="H1269" s="5" t="s">
        <v>53</v>
      </c>
      <c r="I1269" s="5">
        <v>39452.239999999998</v>
      </c>
      <c r="J1269" s="5" t="s">
        <v>1041</v>
      </c>
      <c r="K1269" s="5" t="s">
        <v>118</v>
      </c>
      <c r="L1269" s="5" t="s">
        <v>56</v>
      </c>
      <c r="M1269" s="5">
        <v>3.74</v>
      </c>
      <c r="N1269" s="5" t="s">
        <v>74</v>
      </c>
      <c r="O1269" s="5">
        <v>30</v>
      </c>
    </row>
    <row r="1270" spans="1:15" x14ac:dyDescent="0.2">
      <c r="A1270" s="5" t="s">
        <v>4523</v>
      </c>
      <c r="B1270" s="5" t="s">
        <v>4524</v>
      </c>
      <c r="C1270" s="5">
        <v>22</v>
      </c>
      <c r="D1270" s="5" t="s">
        <v>17</v>
      </c>
      <c r="E1270" s="5" t="s">
        <v>4525</v>
      </c>
      <c r="F1270" s="5">
        <v>-3283</v>
      </c>
      <c r="G1270" s="5" t="s">
        <v>52</v>
      </c>
      <c r="H1270" s="5" t="s">
        <v>66</v>
      </c>
      <c r="I1270" s="5">
        <v>174535.85</v>
      </c>
      <c r="J1270" s="5" t="s">
        <v>1824</v>
      </c>
      <c r="K1270" s="5" t="s">
        <v>22</v>
      </c>
      <c r="L1270" s="5" t="s">
        <v>73</v>
      </c>
      <c r="M1270" s="5">
        <v>2.3199999999999998</v>
      </c>
      <c r="N1270" s="5" t="s">
        <v>24</v>
      </c>
      <c r="O1270" s="5">
        <v>2</v>
      </c>
    </row>
    <row r="1271" spans="1:15" x14ac:dyDescent="0.2">
      <c r="A1271" s="5" t="s">
        <v>4526</v>
      </c>
      <c r="B1271" s="5" t="s">
        <v>4527</v>
      </c>
      <c r="C1271" s="5">
        <v>36</v>
      </c>
      <c r="D1271" s="5" t="s">
        <v>50</v>
      </c>
      <c r="E1271" s="5" t="s">
        <v>4528</v>
      </c>
      <c r="F1271" s="5">
        <v>-4744</v>
      </c>
      <c r="G1271" s="5" t="s">
        <v>116</v>
      </c>
      <c r="H1271" s="5" t="s">
        <v>38</v>
      </c>
      <c r="I1271" s="5">
        <v>164600.16</v>
      </c>
      <c r="J1271" s="5" t="s">
        <v>4275</v>
      </c>
      <c r="K1271" s="5" t="s">
        <v>47</v>
      </c>
      <c r="L1271" s="5" t="s">
        <v>73</v>
      </c>
      <c r="M1271" s="5">
        <v>1.05</v>
      </c>
      <c r="N1271" s="5" t="s">
        <v>74</v>
      </c>
      <c r="O1271" s="5">
        <v>32</v>
      </c>
    </row>
    <row r="1272" spans="1:15" x14ac:dyDescent="0.2">
      <c r="A1272" s="5" t="s">
        <v>4529</v>
      </c>
      <c r="B1272" s="5" t="s">
        <v>197</v>
      </c>
      <c r="C1272" s="5">
        <v>47</v>
      </c>
      <c r="D1272" s="5" t="s">
        <v>50</v>
      </c>
      <c r="E1272" s="5" t="s">
        <v>4530</v>
      </c>
      <c r="F1272" s="5">
        <v>-10533</v>
      </c>
      <c r="G1272" s="5" t="s">
        <v>19</v>
      </c>
      <c r="H1272" s="5" t="s">
        <v>66</v>
      </c>
      <c r="I1272" s="5">
        <v>85074.35</v>
      </c>
      <c r="J1272" s="5" t="s">
        <v>4531</v>
      </c>
      <c r="K1272" s="5" t="s">
        <v>81</v>
      </c>
      <c r="L1272" s="5" t="s">
        <v>73</v>
      </c>
      <c r="M1272" s="5">
        <v>2.02</v>
      </c>
      <c r="N1272" s="5" t="s">
        <v>33</v>
      </c>
      <c r="O1272" s="5">
        <v>16</v>
      </c>
    </row>
    <row r="1273" spans="1:15" x14ac:dyDescent="0.2">
      <c r="A1273" s="5" t="s">
        <v>4532</v>
      </c>
      <c r="B1273" s="5" t="s">
        <v>4533</v>
      </c>
      <c r="C1273" s="5">
        <v>25</v>
      </c>
      <c r="D1273" s="5" t="s">
        <v>17</v>
      </c>
      <c r="E1273" s="5" t="s">
        <v>4534</v>
      </c>
      <c r="F1273" s="5">
        <v>-3296</v>
      </c>
      <c r="G1273" s="5" t="s">
        <v>94</v>
      </c>
      <c r="H1273" s="5" t="s">
        <v>38</v>
      </c>
      <c r="I1273" s="5">
        <v>124833.46</v>
      </c>
      <c r="J1273" s="5" t="s">
        <v>722</v>
      </c>
      <c r="K1273" s="5" t="s">
        <v>118</v>
      </c>
      <c r="L1273" s="5" t="s">
        <v>23</v>
      </c>
      <c r="M1273" s="5">
        <v>1.06</v>
      </c>
      <c r="N1273" s="5" t="s">
        <v>33</v>
      </c>
      <c r="O1273" s="5">
        <v>15</v>
      </c>
    </row>
    <row r="1274" spans="1:15" x14ac:dyDescent="0.2">
      <c r="A1274" s="5" t="s">
        <v>4535</v>
      </c>
      <c r="B1274" s="5" t="s">
        <v>4536</v>
      </c>
      <c r="C1274" s="5">
        <v>29</v>
      </c>
      <c r="D1274" s="5" t="s">
        <v>27</v>
      </c>
      <c r="E1274" s="5" t="s">
        <v>4537</v>
      </c>
      <c r="F1274" s="5">
        <v>-10676</v>
      </c>
      <c r="G1274" s="5" t="s">
        <v>116</v>
      </c>
      <c r="H1274" s="5" t="s">
        <v>20</v>
      </c>
      <c r="I1274" s="5">
        <v>141624.47</v>
      </c>
      <c r="J1274" s="5" t="s">
        <v>4538</v>
      </c>
      <c r="K1274" s="5" t="s">
        <v>127</v>
      </c>
      <c r="L1274" s="5" t="s">
        <v>56</v>
      </c>
      <c r="M1274" s="5">
        <v>4.95</v>
      </c>
      <c r="N1274" s="5" t="s">
        <v>57</v>
      </c>
      <c r="O1274" s="5">
        <v>32</v>
      </c>
    </row>
    <row r="1275" spans="1:15" x14ac:dyDescent="0.2">
      <c r="A1275" s="5" t="s">
        <v>4539</v>
      </c>
      <c r="B1275" s="5" t="s">
        <v>1785</v>
      </c>
      <c r="C1275" s="5">
        <v>60</v>
      </c>
      <c r="D1275" s="5" t="s">
        <v>27</v>
      </c>
      <c r="E1275" s="5" t="s">
        <v>4540</v>
      </c>
      <c r="F1275" s="5">
        <v>-4289</v>
      </c>
      <c r="G1275" s="5" t="s">
        <v>94</v>
      </c>
      <c r="H1275" s="5" t="s">
        <v>71</v>
      </c>
      <c r="I1275" s="5">
        <v>74764.92</v>
      </c>
      <c r="J1275" s="5" t="s">
        <v>4541</v>
      </c>
      <c r="K1275" s="5" t="s">
        <v>55</v>
      </c>
      <c r="L1275" s="5" t="s">
        <v>73</v>
      </c>
      <c r="M1275" s="5">
        <v>2.5099999999999998</v>
      </c>
      <c r="N1275" s="5" t="s">
        <v>74</v>
      </c>
      <c r="O1275" s="5">
        <v>5</v>
      </c>
    </row>
    <row r="1276" spans="1:15" x14ac:dyDescent="0.2">
      <c r="A1276" s="5" t="s">
        <v>4542</v>
      </c>
      <c r="B1276" s="5" t="s">
        <v>479</v>
      </c>
      <c r="C1276" s="5">
        <v>56</v>
      </c>
      <c r="D1276" s="5" t="s">
        <v>17</v>
      </c>
      <c r="E1276" s="5" t="s">
        <v>4543</v>
      </c>
      <c r="F1276" s="5">
        <v>-5151</v>
      </c>
      <c r="G1276" s="5" t="s">
        <v>116</v>
      </c>
      <c r="H1276" s="5" t="s">
        <v>53</v>
      </c>
      <c r="I1276" s="5">
        <v>166160.99</v>
      </c>
      <c r="J1276" s="5" t="s">
        <v>4544</v>
      </c>
      <c r="K1276" s="5" t="s">
        <v>118</v>
      </c>
      <c r="L1276" s="5" t="s">
        <v>32</v>
      </c>
      <c r="M1276" s="5">
        <v>3.37</v>
      </c>
      <c r="N1276" s="5" t="s">
        <v>24</v>
      </c>
      <c r="O1276" s="5">
        <v>33</v>
      </c>
    </row>
    <row r="1277" spans="1:15" x14ac:dyDescent="0.2">
      <c r="A1277" s="5" t="s">
        <v>4545</v>
      </c>
      <c r="B1277" s="5" t="s">
        <v>4546</v>
      </c>
      <c r="C1277" s="5">
        <v>58</v>
      </c>
      <c r="D1277" s="5" t="s">
        <v>27</v>
      </c>
      <c r="E1277" s="5" t="s">
        <v>4547</v>
      </c>
      <c r="F1277" s="5">
        <v>-10266</v>
      </c>
      <c r="G1277" s="5" t="s">
        <v>45</v>
      </c>
      <c r="H1277" s="5" t="s">
        <v>66</v>
      </c>
      <c r="I1277" s="5">
        <v>168392.84</v>
      </c>
      <c r="J1277" s="5" t="s">
        <v>3294</v>
      </c>
      <c r="K1277" s="5" t="s">
        <v>127</v>
      </c>
      <c r="L1277" s="5" t="s">
        <v>32</v>
      </c>
      <c r="M1277" s="5">
        <v>4.93</v>
      </c>
      <c r="N1277" s="5" t="s">
        <v>57</v>
      </c>
      <c r="O1277" s="5">
        <v>32</v>
      </c>
    </row>
    <row r="1278" spans="1:15" x14ac:dyDescent="0.2">
      <c r="A1278" s="5" t="s">
        <v>4548</v>
      </c>
      <c r="B1278" s="5" t="s">
        <v>4549</v>
      </c>
      <c r="C1278" s="5">
        <v>58</v>
      </c>
      <c r="D1278" s="5" t="s">
        <v>17</v>
      </c>
      <c r="E1278" s="5" t="s">
        <v>4550</v>
      </c>
      <c r="F1278" s="5">
        <v>-3603</v>
      </c>
      <c r="G1278" s="5" t="s">
        <v>45</v>
      </c>
      <c r="H1278" s="5" t="s">
        <v>71</v>
      </c>
      <c r="I1278" s="5">
        <v>37160.910000000003</v>
      </c>
      <c r="J1278" s="5" t="s">
        <v>4551</v>
      </c>
      <c r="K1278" s="5" t="s">
        <v>55</v>
      </c>
      <c r="L1278" s="5" t="s">
        <v>23</v>
      </c>
      <c r="M1278" s="5">
        <v>1.07</v>
      </c>
      <c r="N1278" s="5" t="s">
        <v>57</v>
      </c>
      <c r="O1278" s="5">
        <v>24</v>
      </c>
    </row>
    <row r="1279" spans="1:15" x14ac:dyDescent="0.2">
      <c r="A1279" s="5" t="s">
        <v>4552</v>
      </c>
      <c r="B1279" s="5" t="s">
        <v>4553</v>
      </c>
      <c r="C1279" s="5">
        <v>46</v>
      </c>
      <c r="D1279" s="5" t="s">
        <v>27</v>
      </c>
      <c r="E1279" s="5" t="s">
        <v>4554</v>
      </c>
      <c r="F1279" s="5">
        <v>-9727</v>
      </c>
      <c r="G1279" s="5" t="s">
        <v>29</v>
      </c>
      <c r="H1279" s="5" t="s">
        <v>71</v>
      </c>
      <c r="I1279" s="5">
        <v>36624.589999999997</v>
      </c>
      <c r="J1279" s="5" t="s">
        <v>1794</v>
      </c>
      <c r="K1279" s="5" t="s">
        <v>81</v>
      </c>
      <c r="L1279" s="5" t="s">
        <v>32</v>
      </c>
      <c r="M1279" s="5">
        <v>2.4900000000000002</v>
      </c>
      <c r="N1279" s="5" t="s">
        <v>74</v>
      </c>
      <c r="O1279" s="5">
        <v>18</v>
      </c>
    </row>
    <row r="1280" spans="1:15" x14ac:dyDescent="0.2">
      <c r="A1280" s="5" t="s">
        <v>4555</v>
      </c>
      <c r="B1280" s="5" t="s">
        <v>4556</v>
      </c>
      <c r="C1280" s="5">
        <v>37</v>
      </c>
      <c r="D1280" s="5" t="s">
        <v>17</v>
      </c>
      <c r="E1280" s="5" t="s">
        <v>4557</v>
      </c>
      <c r="F1280" s="5">
        <v>-6287</v>
      </c>
      <c r="G1280" s="5" t="s">
        <v>19</v>
      </c>
      <c r="H1280" s="5" t="s">
        <v>38</v>
      </c>
      <c r="I1280" s="5">
        <v>108998.54</v>
      </c>
      <c r="J1280" s="5" t="s">
        <v>1903</v>
      </c>
      <c r="K1280" s="5" t="s">
        <v>40</v>
      </c>
      <c r="L1280" s="5" t="s">
        <v>73</v>
      </c>
      <c r="M1280" s="5">
        <v>2.68</v>
      </c>
      <c r="N1280" s="5" t="s">
        <v>57</v>
      </c>
      <c r="O1280" s="5">
        <v>8</v>
      </c>
    </row>
    <row r="1281" spans="1:15" x14ac:dyDescent="0.2">
      <c r="A1281" s="5" t="s">
        <v>4558</v>
      </c>
      <c r="B1281" s="5" t="s">
        <v>4559</v>
      </c>
      <c r="C1281" s="5">
        <v>41</v>
      </c>
      <c r="D1281" s="5" t="s">
        <v>50</v>
      </c>
      <c r="E1281" s="5" t="s">
        <v>4560</v>
      </c>
      <c r="F1281" s="5">
        <v>-4074</v>
      </c>
      <c r="G1281" s="5" t="s">
        <v>45</v>
      </c>
      <c r="H1281" s="5" t="s">
        <v>144</v>
      </c>
      <c r="I1281" s="5">
        <v>63790.58</v>
      </c>
      <c r="J1281" s="5" t="s">
        <v>4561</v>
      </c>
      <c r="K1281" s="5" t="s">
        <v>22</v>
      </c>
      <c r="L1281" s="5" t="s">
        <v>56</v>
      </c>
      <c r="M1281" s="5">
        <v>4.34</v>
      </c>
      <c r="N1281" s="5" t="s">
        <v>41</v>
      </c>
      <c r="O1281" s="5">
        <v>11</v>
      </c>
    </row>
    <row r="1282" spans="1:15" x14ac:dyDescent="0.2">
      <c r="A1282" s="5" t="s">
        <v>4562</v>
      </c>
      <c r="B1282" s="5" t="s">
        <v>848</v>
      </c>
      <c r="C1282" s="5">
        <v>39</v>
      </c>
      <c r="D1282" s="5" t="s">
        <v>50</v>
      </c>
      <c r="E1282" s="5" t="s">
        <v>4563</v>
      </c>
      <c r="F1282" s="5">
        <v>-9457</v>
      </c>
      <c r="G1282" s="5" t="s">
        <v>19</v>
      </c>
      <c r="H1282" s="5" t="s">
        <v>173</v>
      </c>
      <c r="I1282" s="5">
        <v>37834.050000000003</v>
      </c>
      <c r="J1282" s="5" t="s">
        <v>266</v>
      </c>
      <c r="K1282" s="5" t="s">
        <v>22</v>
      </c>
      <c r="L1282" s="5" t="s">
        <v>56</v>
      </c>
      <c r="M1282" s="5">
        <v>2.73</v>
      </c>
      <c r="N1282" s="5" t="s">
        <v>41</v>
      </c>
      <c r="O1282" s="5">
        <v>27</v>
      </c>
    </row>
    <row r="1283" spans="1:15" x14ac:dyDescent="0.2">
      <c r="A1283" s="5" t="s">
        <v>4564</v>
      </c>
      <c r="B1283" s="5" t="s">
        <v>1945</v>
      </c>
      <c r="C1283" s="5">
        <v>26</v>
      </c>
      <c r="D1283" s="5" t="s">
        <v>27</v>
      </c>
      <c r="E1283" s="5" t="s">
        <v>4565</v>
      </c>
      <c r="F1283" s="5">
        <v>-6980</v>
      </c>
      <c r="G1283" s="5" t="s">
        <v>19</v>
      </c>
      <c r="H1283" s="5" t="s">
        <v>71</v>
      </c>
      <c r="I1283" s="5">
        <v>137091.54999999999</v>
      </c>
      <c r="J1283" s="5" t="s">
        <v>182</v>
      </c>
      <c r="K1283" s="5" t="s">
        <v>81</v>
      </c>
      <c r="L1283" s="5" t="s">
        <v>23</v>
      </c>
      <c r="M1283" s="5">
        <v>4.2300000000000004</v>
      </c>
      <c r="N1283" s="5" t="s">
        <v>57</v>
      </c>
      <c r="O1283" s="5">
        <v>20</v>
      </c>
    </row>
    <row r="1284" spans="1:15" x14ac:dyDescent="0.2">
      <c r="A1284" s="5" t="s">
        <v>4566</v>
      </c>
      <c r="B1284" s="5" t="s">
        <v>4567</v>
      </c>
      <c r="C1284" s="5">
        <v>61</v>
      </c>
      <c r="D1284" s="5" t="s">
        <v>17</v>
      </c>
      <c r="E1284" s="5" t="s">
        <v>4568</v>
      </c>
      <c r="F1284" s="5">
        <v>-10413</v>
      </c>
      <c r="G1284" s="5" t="s">
        <v>45</v>
      </c>
      <c r="H1284" s="5" t="s">
        <v>20</v>
      </c>
      <c r="I1284" s="5">
        <v>124200.45</v>
      </c>
      <c r="J1284" s="5" t="s">
        <v>4569</v>
      </c>
      <c r="K1284" s="5" t="s">
        <v>118</v>
      </c>
      <c r="L1284" s="5" t="s">
        <v>32</v>
      </c>
      <c r="M1284" s="5">
        <v>2.72</v>
      </c>
      <c r="N1284" s="5" t="s">
        <v>57</v>
      </c>
      <c r="O1284" s="5">
        <v>12</v>
      </c>
    </row>
    <row r="1285" spans="1:15" x14ac:dyDescent="0.2">
      <c r="A1285" s="5" t="s">
        <v>4570</v>
      </c>
      <c r="B1285" s="5" t="s">
        <v>4571</v>
      </c>
      <c r="C1285" s="5">
        <v>31</v>
      </c>
      <c r="D1285" s="5" t="s">
        <v>50</v>
      </c>
      <c r="E1285" s="5" t="s">
        <v>4572</v>
      </c>
      <c r="F1285" s="5">
        <v>-9262</v>
      </c>
      <c r="G1285" s="5" t="s">
        <v>78</v>
      </c>
      <c r="H1285" s="5" t="s">
        <v>66</v>
      </c>
      <c r="I1285" s="5">
        <v>123005.32</v>
      </c>
      <c r="J1285" s="5" t="s">
        <v>1561</v>
      </c>
      <c r="K1285" s="5" t="s">
        <v>22</v>
      </c>
      <c r="L1285" s="5" t="s">
        <v>32</v>
      </c>
      <c r="M1285" s="5">
        <v>3.16</v>
      </c>
      <c r="N1285" s="5" t="s">
        <v>57</v>
      </c>
      <c r="O1285" s="5">
        <v>35</v>
      </c>
    </row>
    <row r="1286" spans="1:15" x14ac:dyDescent="0.2">
      <c r="A1286" s="5" t="s">
        <v>4573</v>
      </c>
      <c r="B1286" s="5" t="s">
        <v>4574</v>
      </c>
      <c r="C1286" s="5">
        <v>58</v>
      </c>
      <c r="D1286" s="5" t="s">
        <v>27</v>
      </c>
      <c r="E1286" s="5" t="s">
        <v>4575</v>
      </c>
      <c r="F1286" s="5">
        <v>-10489</v>
      </c>
      <c r="G1286" s="5" t="s">
        <v>52</v>
      </c>
      <c r="H1286" s="5" t="s">
        <v>71</v>
      </c>
      <c r="I1286" s="5">
        <v>87792.23</v>
      </c>
      <c r="J1286" s="5" t="s">
        <v>4576</v>
      </c>
      <c r="K1286" s="5" t="s">
        <v>127</v>
      </c>
      <c r="L1286" s="5" t="s">
        <v>56</v>
      </c>
      <c r="M1286" s="5">
        <v>1.72</v>
      </c>
      <c r="N1286" s="5" t="s">
        <v>41</v>
      </c>
      <c r="O1286" s="5">
        <v>4</v>
      </c>
    </row>
    <row r="1287" spans="1:15" x14ac:dyDescent="0.2">
      <c r="A1287" s="5" t="s">
        <v>4577</v>
      </c>
      <c r="B1287" s="5" t="s">
        <v>4578</v>
      </c>
      <c r="C1287" s="5">
        <v>46</v>
      </c>
      <c r="D1287" s="5" t="s">
        <v>27</v>
      </c>
      <c r="E1287" s="5" t="s">
        <v>4579</v>
      </c>
      <c r="F1287" s="5">
        <v>-4221</v>
      </c>
      <c r="G1287" s="5" t="s">
        <v>45</v>
      </c>
      <c r="H1287" s="5" t="s">
        <v>71</v>
      </c>
      <c r="I1287" s="5">
        <v>54241.65</v>
      </c>
      <c r="J1287" s="5" t="s">
        <v>135</v>
      </c>
      <c r="K1287" s="5" t="s">
        <v>62</v>
      </c>
      <c r="L1287" s="5" t="s">
        <v>56</v>
      </c>
      <c r="M1287" s="5">
        <v>4.4000000000000004</v>
      </c>
      <c r="N1287" s="5" t="s">
        <v>57</v>
      </c>
      <c r="O1287" s="5">
        <v>36</v>
      </c>
    </row>
    <row r="1288" spans="1:15" x14ac:dyDescent="0.2">
      <c r="A1288" s="5" t="s">
        <v>4580</v>
      </c>
      <c r="B1288" s="5" t="s">
        <v>4581</v>
      </c>
      <c r="C1288" s="5">
        <v>46</v>
      </c>
      <c r="D1288" s="5" t="s">
        <v>27</v>
      </c>
      <c r="E1288" s="5" t="s">
        <v>4582</v>
      </c>
      <c r="F1288" s="5">
        <v>-2040</v>
      </c>
      <c r="G1288" s="5" t="s">
        <v>52</v>
      </c>
      <c r="H1288" s="5" t="s">
        <v>173</v>
      </c>
      <c r="I1288" s="5">
        <v>170506.03</v>
      </c>
      <c r="J1288" s="5" t="s">
        <v>1193</v>
      </c>
      <c r="K1288" s="5" t="s">
        <v>40</v>
      </c>
      <c r="L1288" s="5" t="s">
        <v>73</v>
      </c>
      <c r="M1288" s="5">
        <v>2.34</v>
      </c>
      <c r="N1288" s="5" t="s">
        <v>33</v>
      </c>
      <c r="O1288" s="5">
        <v>7</v>
      </c>
    </row>
    <row r="1289" spans="1:15" x14ac:dyDescent="0.2">
      <c r="A1289" s="5" t="s">
        <v>4583</v>
      </c>
      <c r="B1289" s="5" t="s">
        <v>1522</v>
      </c>
      <c r="C1289" s="5">
        <v>51</v>
      </c>
      <c r="D1289" s="5" t="s">
        <v>50</v>
      </c>
      <c r="E1289" s="5" t="s">
        <v>4584</v>
      </c>
      <c r="F1289" s="5">
        <v>-4338</v>
      </c>
      <c r="G1289" s="5" t="s">
        <v>94</v>
      </c>
      <c r="H1289" s="5" t="s">
        <v>194</v>
      </c>
      <c r="I1289" s="5">
        <v>90839</v>
      </c>
      <c r="J1289" s="5" t="s">
        <v>1489</v>
      </c>
      <c r="K1289" s="5" t="s">
        <v>136</v>
      </c>
      <c r="L1289" s="5" t="s">
        <v>23</v>
      </c>
      <c r="M1289" s="5">
        <v>3.17</v>
      </c>
      <c r="N1289" s="5" t="s">
        <v>57</v>
      </c>
      <c r="O1289" s="5">
        <v>9</v>
      </c>
    </row>
    <row r="1290" spans="1:15" x14ac:dyDescent="0.2">
      <c r="A1290" s="5" t="s">
        <v>4585</v>
      </c>
      <c r="B1290" s="5" t="s">
        <v>1945</v>
      </c>
      <c r="C1290" s="5">
        <v>60</v>
      </c>
      <c r="D1290" s="5" t="s">
        <v>17</v>
      </c>
      <c r="E1290" s="5" t="s">
        <v>4586</v>
      </c>
      <c r="F1290" s="5">
        <v>-8991</v>
      </c>
      <c r="G1290" s="5" t="s">
        <v>116</v>
      </c>
      <c r="H1290" s="5" t="s">
        <v>53</v>
      </c>
      <c r="I1290" s="5">
        <v>58594.22</v>
      </c>
      <c r="J1290" s="5" t="s">
        <v>4587</v>
      </c>
      <c r="K1290" s="5" t="s">
        <v>40</v>
      </c>
      <c r="L1290" s="5" t="s">
        <v>73</v>
      </c>
      <c r="M1290" s="5">
        <v>3.05</v>
      </c>
      <c r="N1290" s="5" t="s">
        <v>74</v>
      </c>
      <c r="O1290" s="5">
        <v>28</v>
      </c>
    </row>
    <row r="1291" spans="1:15" x14ac:dyDescent="0.2">
      <c r="A1291" s="5" t="s">
        <v>4588</v>
      </c>
      <c r="B1291" s="5" t="s">
        <v>4549</v>
      </c>
      <c r="C1291" s="5">
        <v>38</v>
      </c>
      <c r="D1291" s="5" t="s">
        <v>17</v>
      </c>
      <c r="E1291" s="5" t="s">
        <v>4589</v>
      </c>
      <c r="F1291" s="5">
        <v>-4106</v>
      </c>
      <c r="G1291" s="5" t="s">
        <v>19</v>
      </c>
      <c r="H1291" s="5" t="s">
        <v>20</v>
      </c>
      <c r="I1291" s="5">
        <v>85258.66</v>
      </c>
      <c r="J1291" s="5" t="s">
        <v>4590</v>
      </c>
      <c r="K1291" s="5" t="s">
        <v>62</v>
      </c>
      <c r="L1291" s="5" t="s">
        <v>56</v>
      </c>
      <c r="M1291" s="5">
        <v>4.33</v>
      </c>
      <c r="N1291" s="5" t="s">
        <v>74</v>
      </c>
      <c r="O1291" s="5">
        <v>20</v>
      </c>
    </row>
    <row r="1292" spans="1:15" x14ac:dyDescent="0.2">
      <c r="A1292" s="5" t="s">
        <v>4591</v>
      </c>
      <c r="B1292" s="5" t="s">
        <v>1483</v>
      </c>
      <c r="C1292" s="5">
        <v>54</v>
      </c>
      <c r="D1292" s="5" t="s">
        <v>27</v>
      </c>
      <c r="E1292" s="5" t="s">
        <v>4592</v>
      </c>
      <c r="F1292" s="5">
        <v>-4103</v>
      </c>
      <c r="G1292" s="5" t="s">
        <v>37</v>
      </c>
      <c r="H1292" s="5" t="s">
        <v>79</v>
      </c>
      <c r="I1292" s="5">
        <v>155423.16</v>
      </c>
      <c r="J1292" s="5" t="s">
        <v>1980</v>
      </c>
      <c r="K1292" s="5" t="s">
        <v>127</v>
      </c>
      <c r="L1292" s="5" t="s">
        <v>23</v>
      </c>
      <c r="M1292" s="5">
        <v>4.75</v>
      </c>
      <c r="N1292" s="5" t="s">
        <v>74</v>
      </c>
      <c r="O1292" s="5">
        <v>4</v>
      </c>
    </row>
    <row r="1293" spans="1:15" x14ac:dyDescent="0.2">
      <c r="A1293" s="5" t="s">
        <v>4593</v>
      </c>
      <c r="B1293" s="5" t="s">
        <v>3433</v>
      </c>
      <c r="C1293" s="5">
        <v>36</v>
      </c>
      <c r="D1293" s="5" t="s">
        <v>17</v>
      </c>
      <c r="E1293" s="5" t="s">
        <v>4594</v>
      </c>
      <c r="F1293" s="5">
        <v>-2864</v>
      </c>
      <c r="G1293" s="5" t="s">
        <v>94</v>
      </c>
      <c r="H1293" s="5" t="s">
        <v>53</v>
      </c>
      <c r="I1293" s="5">
        <v>65634.460000000006</v>
      </c>
      <c r="J1293" s="5" t="s">
        <v>1853</v>
      </c>
      <c r="K1293" s="5" t="s">
        <v>81</v>
      </c>
      <c r="L1293" s="5" t="s">
        <v>56</v>
      </c>
      <c r="M1293" s="5">
        <v>4.97</v>
      </c>
      <c r="N1293" s="5" t="s">
        <v>57</v>
      </c>
      <c r="O1293" s="5">
        <v>10</v>
      </c>
    </row>
    <row r="1294" spans="1:15" x14ac:dyDescent="0.2">
      <c r="A1294" s="5" t="s">
        <v>4595</v>
      </c>
      <c r="B1294" s="5" t="s">
        <v>1828</v>
      </c>
      <c r="C1294" s="5">
        <v>42</v>
      </c>
      <c r="D1294" s="5" t="s">
        <v>17</v>
      </c>
      <c r="E1294" s="5" t="s">
        <v>4596</v>
      </c>
      <c r="F1294" s="5">
        <v>-2820</v>
      </c>
      <c r="G1294" s="5" t="s">
        <v>94</v>
      </c>
      <c r="H1294" s="5" t="s">
        <v>20</v>
      </c>
      <c r="I1294" s="5">
        <v>129532.7</v>
      </c>
      <c r="J1294" s="5" t="s">
        <v>2045</v>
      </c>
      <c r="K1294" s="5" t="s">
        <v>118</v>
      </c>
      <c r="L1294" s="5" t="s">
        <v>32</v>
      </c>
      <c r="M1294" s="5">
        <v>1.64</v>
      </c>
      <c r="N1294" s="5" t="s">
        <v>33</v>
      </c>
      <c r="O1294" s="5">
        <v>28</v>
      </c>
    </row>
    <row r="1295" spans="1:15" x14ac:dyDescent="0.2">
      <c r="A1295" s="5" t="s">
        <v>4597</v>
      </c>
      <c r="B1295" s="5" t="s">
        <v>4598</v>
      </c>
      <c r="C1295" s="5">
        <v>30</v>
      </c>
      <c r="D1295" s="5" t="s">
        <v>50</v>
      </c>
      <c r="E1295" s="5" t="s">
        <v>4599</v>
      </c>
      <c r="F1295" s="5">
        <v>-8365</v>
      </c>
      <c r="G1295" s="5" t="s">
        <v>45</v>
      </c>
      <c r="H1295" s="5" t="s">
        <v>79</v>
      </c>
      <c r="I1295" s="5">
        <v>44557.11</v>
      </c>
      <c r="J1295" s="5" t="s">
        <v>1441</v>
      </c>
      <c r="K1295" s="5" t="s">
        <v>62</v>
      </c>
      <c r="L1295" s="5" t="s">
        <v>23</v>
      </c>
      <c r="M1295" s="5">
        <v>1.37</v>
      </c>
      <c r="N1295" s="5" t="s">
        <v>57</v>
      </c>
      <c r="O1295" s="5">
        <v>23</v>
      </c>
    </row>
    <row r="1296" spans="1:15" x14ac:dyDescent="0.2">
      <c r="A1296" s="5" t="s">
        <v>4600</v>
      </c>
      <c r="B1296" s="5" t="s">
        <v>4601</v>
      </c>
      <c r="C1296" s="5">
        <v>33</v>
      </c>
      <c r="D1296" s="5" t="s">
        <v>50</v>
      </c>
      <c r="E1296" s="5" t="s">
        <v>4602</v>
      </c>
      <c r="F1296" s="5">
        <v>-7219</v>
      </c>
      <c r="G1296" s="5" t="s">
        <v>78</v>
      </c>
      <c r="H1296" s="5" t="s">
        <v>66</v>
      </c>
      <c r="I1296" s="5">
        <v>46726.27</v>
      </c>
      <c r="J1296" s="5" t="s">
        <v>2853</v>
      </c>
      <c r="K1296" s="5" t="s">
        <v>22</v>
      </c>
      <c r="L1296" s="5" t="s">
        <v>73</v>
      </c>
      <c r="M1296" s="5">
        <v>1.91</v>
      </c>
      <c r="N1296" s="5" t="s">
        <v>41</v>
      </c>
      <c r="O1296" s="5">
        <v>3</v>
      </c>
    </row>
    <row r="1297" spans="1:15" x14ac:dyDescent="0.2">
      <c r="A1297" s="5" t="s">
        <v>4603</v>
      </c>
      <c r="B1297" s="5" t="s">
        <v>2447</v>
      </c>
      <c r="C1297" s="5">
        <v>34</v>
      </c>
      <c r="D1297" s="5" t="s">
        <v>27</v>
      </c>
      <c r="E1297" s="5" t="s">
        <v>4604</v>
      </c>
      <c r="F1297" s="5">
        <v>-8892</v>
      </c>
      <c r="G1297" s="5" t="s">
        <v>52</v>
      </c>
      <c r="H1297" s="5" t="s">
        <v>173</v>
      </c>
      <c r="I1297" s="5">
        <v>133670.39000000001</v>
      </c>
      <c r="J1297" s="5" t="s">
        <v>4605</v>
      </c>
      <c r="K1297" s="5" t="s">
        <v>40</v>
      </c>
      <c r="L1297" s="5" t="s">
        <v>73</v>
      </c>
      <c r="M1297" s="5">
        <v>4.62</v>
      </c>
      <c r="N1297" s="5" t="s">
        <v>74</v>
      </c>
      <c r="O1297" s="5">
        <v>32</v>
      </c>
    </row>
    <row r="1298" spans="1:15" x14ac:dyDescent="0.2">
      <c r="A1298" s="5" t="s">
        <v>4606</v>
      </c>
      <c r="B1298" s="5" t="s">
        <v>2117</v>
      </c>
      <c r="C1298" s="5">
        <v>57</v>
      </c>
      <c r="D1298" s="5" t="s">
        <v>17</v>
      </c>
      <c r="E1298" s="5" t="s">
        <v>4607</v>
      </c>
      <c r="F1298" s="5">
        <v>-6033</v>
      </c>
      <c r="G1298" s="5" t="s">
        <v>78</v>
      </c>
      <c r="H1298" s="5" t="s">
        <v>38</v>
      </c>
      <c r="I1298" s="5">
        <v>110675.93</v>
      </c>
      <c r="J1298" s="5" t="s">
        <v>4608</v>
      </c>
      <c r="K1298" s="5" t="s">
        <v>127</v>
      </c>
      <c r="L1298" s="5" t="s">
        <v>32</v>
      </c>
      <c r="M1298" s="5">
        <v>4.46</v>
      </c>
      <c r="N1298" s="5" t="s">
        <v>41</v>
      </c>
      <c r="O1298" s="5">
        <v>22</v>
      </c>
    </row>
    <row r="1299" spans="1:15" x14ac:dyDescent="0.2">
      <c r="A1299" s="5" t="s">
        <v>4609</v>
      </c>
      <c r="B1299" s="5" t="s">
        <v>4610</v>
      </c>
      <c r="C1299" s="5">
        <v>38</v>
      </c>
      <c r="D1299" s="5" t="s">
        <v>50</v>
      </c>
      <c r="E1299" s="5" t="s">
        <v>4611</v>
      </c>
      <c r="F1299" s="5">
        <v>-8974</v>
      </c>
      <c r="G1299" s="5" t="s">
        <v>19</v>
      </c>
      <c r="H1299" s="5" t="s">
        <v>38</v>
      </c>
      <c r="I1299" s="5">
        <v>149989.57</v>
      </c>
      <c r="J1299" s="5" t="s">
        <v>558</v>
      </c>
      <c r="K1299" s="5" t="s">
        <v>55</v>
      </c>
      <c r="L1299" s="5" t="s">
        <v>56</v>
      </c>
      <c r="M1299" s="5">
        <v>1.81</v>
      </c>
      <c r="N1299" s="5" t="s">
        <v>33</v>
      </c>
      <c r="O1299" s="5">
        <v>34</v>
      </c>
    </row>
    <row r="1300" spans="1:15" x14ac:dyDescent="0.2">
      <c r="A1300" s="5" t="s">
        <v>4612</v>
      </c>
      <c r="B1300" s="5" t="s">
        <v>4613</v>
      </c>
      <c r="C1300" s="5">
        <v>26</v>
      </c>
      <c r="D1300" s="5" t="s">
        <v>27</v>
      </c>
      <c r="E1300" s="5" t="s">
        <v>4614</v>
      </c>
      <c r="F1300" s="5">
        <v>-4203</v>
      </c>
      <c r="G1300" s="5" t="s">
        <v>37</v>
      </c>
      <c r="H1300" s="5" t="s">
        <v>20</v>
      </c>
      <c r="I1300" s="5">
        <v>131278.24</v>
      </c>
      <c r="J1300" s="5" t="s">
        <v>4615</v>
      </c>
      <c r="K1300" s="5" t="s">
        <v>47</v>
      </c>
      <c r="L1300" s="5" t="s">
        <v>32</v>
      </c>
      <c r="M1300" s="5">
        <v>1.27</v>
      </c>
      <c r="N1300" s="5" t="s">
        <v>33</v>
      </c>
      <c r="O1300" s="5">
        <v>13</v>
      </c>
    </row>
    <row r="1301" spans="1:15" x14ac:dyDescent="0.2">
      <c r="A1301" s="5" t="s">
        <v>4616</v>
      </c>
      <c r="B1301" s="5" t="s">
        <v>4617</v>
      </c>
      <c r="C1301" s="5">
        <v>50</v>
      </c>
      <c r="D1301" s="5" t="s">
        <v>50</v>
      </c>
      <c r="E1301" s="5" t="s">
        <v>4618</v>
      </c>
      <c r="F1301" s="5">
        <v>-6888</v>
      </c>
      <c r="G1301" s="5" t="s">
        <v>37</v>
      </c>
      <c r="H1301" s="5" t="s">
        <v>53</v>
      </c>
      <c r="I1301" s="5">
        <v>95998.14</v>
      </c>
      <c r="J1301" s="5" t="s">
        <v>2773</v>
      </c>
      <c r="K1301" s="5" t="s">
        <v>104</v>
      </c>
      <c r="L1301" s="5" t="s">
        <v>73</v>
      </c>
      <c r="M1301" s="5">
        <v>4.92</v>
      </c>
      <c r="N1301" s="5" t="s">
        <v>41</v>
      </c>
      <c r="O1301" s="5">
        <v>2</v>
      </c>
    </row>
    <row r="1302" spans="1:15" x14ac:dyDescent="0.2">
      <c r="A1302" s="5" t="s">
        <v>4619</v>
      </c>
      <c r="B1302" s="5" t="s">
        <v>4620</v>
      </c>
      <c r="C1302" s="5">
        <v>50</v>
      </c>
      <c r="D1302" s="5" t="s">
        <v>27</v>
      </c>
      <c r="E1302" s="5" t="s">
        <v>4621</v>
      </c>
      <c r="F1302" s="5">
        <v>-6202</v>
      </c>
      <c r="G1302" s="5" t="s">
        <v>116</v>
      </c>
      <c r="H1302" s="5" t="s">
        <v>20</v>
      </c>
      <c r="I1302" s="5">
        <v>107990.07</v>
      </c>
      <c r="J1302" s="5" t="s">
        <v>960</v>
      </c>
      <c r="K1302" s="5" t="s">
        <v>81</v>
      </c>
      <c r="L1302" s="5" t="s">
        <v>32</v>
      </c>
      <c r="M1302" s="5">
        <v>2.27</v>
      </c>
      <c r="N1302" s="5" t="s">
        <v>24</v>
      </c>
      <c r="O1302" s="5">
        <v>24</v>
      </c>
    </row>
    <row r="1303" spans="1:15" x14ac:dyDescent="0.2">
      <c r="A1303" s="5" t="s">
        <v>4622</v>
      </c>
      <c r="B1303" s="5" t="s">
        <v>431</v>
      </c>
      <c r="C1303" s="5">
        <v>47</v>
      </c>
      <c r="D1303" s="5" t="s">
        <v>27</v>
      </c>
      <c r="E1303" s="5" t="s">
        <v>4623</v>
      </c>
      <c r="F1303" s="5">
        <v>-7157</v>
      </c>
      <c r="G1303" s="5" t="s">
        <v>45</v>
      </c>
      <c r="H1303" s="5" t="s">
        <v>79</v>
      </c>
      <c r="I1303" s="5">
        <v>153364.14000000001</v>
      </c>
      <c r="J1303" s="5" t="s">
        <v>4624</v>
      </c>
      <c r="K1303" s="5" t="s">
        <v>22</v>
      </c>
      <c r="L1303" s="5" t="s">
        <v>56</v>
      </c>
      <c r="M1303" s="5">
        <v>2.44</v>
      </c>
      <c r="N1303" s="5" t="s">
        <v>57</v>
      </c>
      <c r="O1303" s="5">
        <v>21</v>
      </c>
    </row>
    <row r="1304" spans="1:15" x14ac:dyDescent="0.2">
      <c r="A1304" s="5" t="s">
        <v>4625</v>
      </c>
      <c r="B1304" s="5" t="s">
        <v>1792</v>
      </c>
      <c r="C1304" s="5">
        <v>45</v>
      </c>
      <c r="D1304" s="5" t="s">
        <v>50</v>
      </c>
      <c r="E1304" s="5" t="s">
        <v>4626</v>
      </c>
      <c r="F1304" s="5">
        <v>-5081</v>
      </c>
      <c r="G1304" s="5" t="s">
        <v>45</v>
      </c>
      <c r="H1304" s="5" t="s">
        <v>38</v>
      </c>
      <c r="I1304" s="5">
        <v>39932.07</v>
      </c>
      <c r="J1304" s="5" t="s">
        <v>282</v>
      </c>
      <c r="K1304" s="5" t="s">
        <v>62</v>
      </c>
      <c r="L1304" s="5" t="s">
        <v>23</v>
      </c>
      <c r="M1304" s="5">
        <v>1.17</v>
      </c>
      <c r="N1304" s="5" t="s">
        <v>33</v>
      </c>
      <c r="O1304" s="5">
        <v>1</v>
      </c>
    </row>
    <row r="1305" spans="1:15" x14ac:dyDescent="0.2">
      <c r="A1305" s="5" t="s">
        <v>4627</v>
      </c>
      <c r="B1305" s="5" t="s">
        <v>4628</v>
      </c>
      <c r="C1305" s="5">
        <v>28</v>
      </c>
      <c r="D1305" s="5" t="s">
        <v>27</v>
      </c>
      <c r="E1305" s="5" t="s">
        <v>4629</v>
      </c>
      <c r="F1305" s="5">
        <v>-9066</v>
      </c>
      <c r="G1305" s="5" t="s">
        <v>85</v>
      </c>
      <c r="H1305" s="5" t="s">
        <v>66</v>
      </c>
      <c r="I1305" s="5">
        <v>48739.43</v>
      </c>
      <c r="J1305" s="5" t="s">
        <v>4630</v>
      </c>
      <c r="K1305" s="5" t="s">
        <v>22</v>
      </c>
      <c r="L1305" s="5" t="s">
        <v>32</v>
      </c>
      <c r="M1305" s="5">
        <v>2.31</v>
      </c>
      <c r="N1305" s="5" t="s">
        <v>33</v>
      </c>
      <c r="O1305" s="5">
        <v>28</v>
      </c>
    </row>
    <row r="1306" spans="1:15" x14ac:dyDescent="0.2">
      <c r="A1306" s="5" t="s">
        <v>4631</v>
      </c>
      <c r="B1306" s="5" t="s">
        <v>4632</v>
      </c>
      <c r="C1306" s="5">
        <v>25</v>
      </c>
      <c r="D1306" s="5" t="s">
        <v>17</v>
      </c>
      <c r="E1306" s="5" t="s">
        <v>4633</v>
      </c>
      <c r="F1306" s="5">
        <v>-2041</v>
      </c>
      <c r="G1306" s="5" t="s">
        <v>29</v>
      </c>
      <c r="H1306" s="5" t="s">
        <v>38</v>
      </c>
      <c r="I1306" s="5">
        <v>88787.61</v>
      </c>
      <c r="J1306" s="5" t="s">
        <v>4634</v>
      </c>
      <c r="K1306" s="5" t="s">
        <v>62</v>
      </c>
      <c r="L1306" s="5" t="s">
        <v>73</v>
      </c>
      <c r="M1306" s="5">
        <v>3.79</v>
      </c>
      <c r="N1306" s="5" t="s">
        <v>74</v>
      </c>
      <c r="O1306" s="5">
        <v>11</v>
      </c>
    </row>
    <row r="1307" spans="1:15" x14ac:dyDescent="0.2">
      <c r="A1307" s="5" t="s">
        <v>4635</v>
      </c>
      <c r="B1307" s="5" t="s">
        <v>4636</v>
      </c>
      <c r="C1307" s="5">
        <v>64</v>
      </c>
      <c r="D1307" s="5" t="s">
        <v>27</v>
      </c>
      <c r="E1307" s="5" t="s">
        <v>4637</v>
      </c>
      <c r="F1307" s="5">
        <v>-7922</v>
      </c>
      <c r="G1307" s="5" t="s">
        <v>45</v>
      </c>
      <c r="H1307" s="5" t="s">
        <v>144</v>
      </c>
      <c r="I1307" s="5">
        <v>57896.76</v>
      </c>
      <c r="J1307" s="5" t="s">
        <v>687</v>
      </c>
      <c r="K1307" s="5" t="s">
        <v>22</v>
      </c>
      <c r="L1307" s="5" t="s">
        <v>23</v>
      </c>
      <c r="M1307" s="5">
        <v>2.2799999999999998</v>
      </c>
      <c r="N1307" s="5" t="s">
        <v>33</v>
      </c>
      <c r="O1307" s="5">
        <v>13</v>
      </c>
    </row>
    <row r="1308" spans="1:15" x14ac:dyDescent="0.2">
      <c r="A1308" s="5" t="s">
        <v>4638</v>
      </c>
      <c r="B1308" s="5" t="s">
        <v>3544</v>
      </c>
      <c r="C1308" s="5">
        <v>44</v>
      </c>
      <c r="D1308" s="5" t="s">
        <v>17</v>
      </c>
      <c r="E1308" s="5" t="s">
        <v>4639</v>
      </c>
      <c r="F1308" s="5">
        <v>-6856</v>
      </c>
      <c r="G1308" s="5" t="s">
        <v>94</v>
      </c>
      <c r="H1308" s="5" t="s">
        <v>38</v>
      </c>
      <c r="I1308" s="5">
        <v>84268.72</v>
      </c>
      <c r="J1308" s="5" t="s">
        <v>4640</v>
      </c>
      <c r="K1308" s="5" t="s">
        <v>81</v>
      </c>
      <c r="L1308" s="5" t="s">
        <v>23</v>
      </c>
      <c r="M1308" s="5">
        <v>4.82</v>
      </c>
      <c r="N1308" s="5" t="s">
        <v>41</v>
      </c>
      <c r="O1308" s="5">
        <v>6</v>
      </c>
    </row>
    <row r="1309" spans="1:15" x14ac:dyDescent="0.2">
      <c r="A1309" s="5" t="s">
        <v>4641</v>
      </c>
      <c r="B1309" s="5" t="s">
        <v>4347</v>
      </c>
      <c r="C1309" s="5">
        <v>34</v>
      </c>
      <c r="D1309" s="5" t="s">
        <v>27</v>
      </c>
      <c r="E1309" s="5" t="s">
        <v>4642</v>
      </c>
      <c r="F1309" s="5">
        <v>-3282</v>
      </c>
      <c r="G1309" s="5" t="s">
        <v>37</v>
      </c>
      <c r="H1309" s="5" t="s">
        <v>38</v>
      </c>
      <c r="I1309" s="5">
        <v>132740.35</v>
      </c>
      <c r="J1309" s="5" t="s">
        <v>4643</v>
      </c>
      <c r="K1309" s="5" t="s">
        <v>22</v>
      </c>
      <c r="L1309" s="5" t="s">
        <v>32</v>
      </c>
      <c r="M1309" s="5">
        <v>3.67</v>
      </c>
      <c r="N1309" s="5" t="s">
        <v>74</v>
      </c>
      <c r="O1309" s="5">
        <v>3</v>
      </c>
    </row>
    <row r="1310" spans="1:15" x14ac:dyDescent="0.2">
      <c r="A1310" s="5" t="s">
        <v>4644</v>
      </c>
      <c r="B1310" s="5" t="s">
        <v>4645</v>
      </c>
      <c r="C1310" s="5">
        <v>40</v>
      </c>
      <c r="D1310" s="5" t="s">
        <v>17</v>
      </c>
      <c r="E1310" s="5" t="s">
        <v>4646</v>
      </c>
      <c r="F1310" s="5">
        <v>-2030</v>
      </c>
      <c r="G1310" s="5" t="s">
        <v>99</v>
      </c>
      <c r="H1310" s="5" t="s">
        <v>38</v>
      </c>
      <c r="I1310" s="5">
        <v>52185.04</v>
      </c>
      <c r="J1310" s="5" t="s">
        <v>4647</v>
      </c>
      <c r="K1310" s="5" t="s">
        <v>62</v>
      </c>
      <c r="L1310" s="5" t="s">
        <v>32</v>
      </c>
      <c r="M1310" s="5">
        <v>4.75</v>
      </c>
      <c r="N1310" s="5" t="s">
        <v>24</v>
      </c>
      <c r="O1310" s="5">
        <v>27</v>
      </c>
    </row>
    <row r="1311" spans="1:15" x14ac:dyDescent="0.2">
      <c r="A1311" s="5" t="s">
        <v>4648</v>
      </c>
      <c r="B1311" s="5" t="s">
        <v>4649</v>
      </c>
      <c r="C1311" s="5">
        <v>61</v>
      </c>
      <c r="D1311" s="5" t="s">
        <v>17</v>
      </c>
      <c r="E1311" s="5" t="s">
        <v>4650</v>
      </c>
      <c r="F1311" s="5">
        <v>-2834</v>
      </c>
      <c r="G1311" s="5" t="s">
        <v>85</v>
      </c>
      <c r="H1311" s="5" t="s">
        <v>194</v>
      </c>
      <c r="I1311" s="5">
        <v>125894.84</v>
      </c>
      <c r="J1311" s="5" t="s">
        <v>1374</v>
      </c>
      <c r="K1311" s="5" t="s">
        <v>47</v>
      </c>
      <c r="L1311" s="5" t="s">
        <v>73</v>
      </c>
      <c r="M1311" s="5">
        <v>4.5199999999999996</v>
      </c>
      <c r="N1311" s="5" t="s">
        <v>57</v>
      </c>
      <c r="O1311" s="5">
        <v>11</v>
      </c>
    </row>
    <row r="1312" spans="1:15" x14ac:dyDescent="0.2">
      <c r="A1312" s="5" t="s">
        <v>4651</v>
      </c>
      <c r="B1312" s="5" t="s">
        <v>994</v>
      </c>
      <c r="C1312" s="5">
        <v>44</v>
      </c>
      <c r="D1312" s="5" t="s">
        <v>27</v>
      </c>
      <c r="E1312" s="5" t="s">
        <v>4652</v>
      </c>
      <c r="F1312" s="5">
        <v>-8159</v>
      </c>
      <c r="G1312" s="5" t="s">
        <v>78</v>
      </c>
      <c r="H1312" s="5" t="s">
        <v>144</v>
      </c>
      <c r="I1312" s="5">
        <v>87395.17</v>
      </c>
      <c r="J1312" s="5" t="s">
        <v>4653</v>
      </c>
      <c r="K1312" s="5" t="s">
        <v>22</v>
      </c>
      <c r="L1312" s="5" t="s">
        <v>23</v>
      </c>
      <c r="M1312" s="5">
        <v>2.63</v>
      </c>
      <c r="N1312" s="5" t="s">
        <v>41</v>
      </c>
      <c r="O1312" s="5">
        <v>36</v>
      </c>
    </row>
    <row r="1313" spans="1:15" x14ac:dyDescent="0.2">
      <c r="A1313" s="5" t="s">
        <v>4654</v>
      </c>
      <c r="B1313" s="5" t="s">
        <v>4655</v>
      </c>
      <c r="C1313" s="5">
        <v>63</v>
      </c>
      <c r="D1313" s="5" t="s">
        <v>27</v>
      </c>
      <c r="E1313" s="5" t="s">
        <v>4656</v>
      </c>
      <c r="F1313" s="5">
        <v>-11291</v>
      </c>
      <c r="G1313" s="5" t="s">
        <v>45</v>
      </c>
      <c r="H1313" s="5" t="s">
        <v>71</v>
      </c>
      <c r="I1313" s="5">
        <v>114276.62</v>
      </c>
      <c r="J1313" s="5" t="s">
        <v>531</v>
      </c>
      <c r="K1313" s="5" t="s">
        <v>40</v>
      </c>
      <c r="L1313" s="5" t="s">
        <v>56</v>
      </c>
      <c r="M1313" s="5">
        <v>2.0499999999999998</v>
      </c>
      <c r="N1313" s="5" t="s">
        <v>24</v>
      </c>
      <c r="O1313" s="5">
        <v>30</v>
      </c>
    </row>
    <row r="1314" spans="1:15" x14ac:dyDescent="0.2">
      <c r="A1314" s="5" t="s">
        <v>4657</v>
      </c>
      <c r="B1314" s="5" t="s">
        <v>4658</v>
      </c>
      <c r="C1314" s="5">
        <v>65</v>
      </c>
      <c r="D1314" s="5" t="s">
        <v>27</v>
      </c>
      <c r="E1314" s="5" t="s">
        <v>4659</v>
      </c>
      <c r="F1314" s="5">
        <v>-5375</v>
      </c>
      <c r="G1314" s="5" t="s">
        <v>52</v>
      </c>
      <c r="H1314" s="5" t="s">
        <v>194</v>
      </c>
      <c r="I1314" s="5">
        <v>79479.73</v>
      </c>
      <c r="J1314" s="5" t="s">
        <v>4660</v>
      </c>
      <c r="K1314" s="5" t="s">
        <v>62</v>
      </c>
      <c r="L1314" s="5" t="s">
        <v>32</v>
      </c>
      <c r="M1314" s="5">
        <v>1.08</v>
      </c>
      <c r="N1314" s="5" t="s">
        <v>41</v>
      </c>
      <c r="O1314" s="5">
        <v>31</v>
      </c>
    </row>
    <row r="1315" spans="1:15" x14ac:dyDescent="0.2">
      <c r="A1315" s="5" t="s">
        <v>4661</v>
      </c>
      <c r="B1315" s="5" t="s">
        <v>2290</v>
      </c>
      <c r="C1315" s="5">
        <v>32</v>
      </c>
      <c r="D1315" s="5" t="s">
        <v>50</v>
      </c>
      <c r="E1315" s="5" t="s">
        <v>4662</v>
      </c>
      <c r="F1315" s="5">
        <v>-4162</v>
      </c>
      <c r="G1315" s="5" t="s">
        <v>37</v>
      </c>
      <c r="H1315" s="5" t="s">
        <v>144</v>
      </c>
      <c r="I1315" s="5">
        <v>45567.39</v>
      </c>
      <c r="J1315" s="5" t="s">
        <v>391</v>
      </c>
      <c r="K1315" s="5" t="s">
        <v>104</v>
      </c>
      <c r="L1315" s="5" t="s">
        <v>73</v>
      </c>
      <c r="M1315" s="5">
        <v>2.02</v>
      </c>
      <c r="N1315" s="5" t="s">
        <v>41</v>
      </c>
      <c r="O1315" s="5">
        <v>11</v>
      </c>
    </row>
    <row r="1316" spans="1:15" x14ac:dyDescent="0.2">
      <c r="A1316" s="5" t="s">
        <v>4663</v>
      </c>
      <c r="B1316" s="5" t="s">
        <v>3485</v>
      </c>
      <c r="C1316" s="5">
        <v>51</v>
      </c>
      <c r="D1316" s="5" t="s">
        <v>17</v>
      </c>
      <c r="E1316" s="5" t="s">
        <v>4664</v>
      </c>
      <c r="F1316" s="5">
        <v>-3084</v>
      </c>
      <c r="G1316" s="5" t="s">
        <v>78</v>
      </c>
      <c r="H1316" s="5" t="s">
        <v>38</v>
      </c>
      <c r="I1316" s="5">
        <v>136856.19</v>
      </c>
      <c r="J1316" s="5" t="s">
        <v>4665</v>
      </c>
      <c r="K1316" s="5" t="s">
        <v>47</v>
      </c>
      <c r="L1316" s="5" t="s">
        <v>32</v>
      </c>
      <c r="M1316" s="5">
        <v>2.23</v>
      </c>
      <c r="N1316" s="5" t="s">
        <v>74</v>
      </c>
      <c r="O1316" s="5">
        <v>4</v>
      </c>
    </row>
    <row r="1317" spans="1:15" x14ac:dyDescent="0.2">
      <c r="A1317" s="5" t="s">
        <v>4666</v>
      </c>
      <c r="B1317" s="5" t="s">
        <v>4667</v>
      </c>
      <c r="C1317" s="5">
        <v>24</v>
      </c>
      <c r="D1317" s="5" t="s">
        <v>17</v>
      </c>
      <c r="E1317" s="5" t="s">
        <v>4668</v>
      </c>
      <c r="F1317" s="5">
        <v>-3148</v>
      </c>
      <c r="G1317" s="5" t="s">
        <v>37</v>
      </c>
      <c r="H1317" s="5" t="s">
        <v>30</v>
      </c>
      <c r="I1317" s="5">
        <v>35814.699999999997</v>
      </c>
      <c r="J1317" s="5" t="s">
        <v>4669</v>
      </c>
      <c r="K1317" s="5" t="s">
        <v>118</v>
      </c>
      <c r="L1317" s="5" t="s">
        <v>56</v>
      </c>
      <c r="M1317" s="5">
        <v>3.04</v>
      </c>
      <c r="N1317" s="5" t="s">
        <v>24</v>
      </c>
      <c r="O1317" s="5">
        <v>0</v>
      </c>
    </row>
    <row r="1318" spans="1:15" x14ac:dyDescent="0.2">
      <c r="A1318" s="5" t="s">
        <v>4670</v>
      </c>
      <c r="B1318" s="5" t="s">
        <v>4671</v>
      </c>
      <c r="C1318" s="5">
        <v>27</v>
      </c>
      <c r="D1318" s="5" t="s">
        <v>50</v>
      </c>
      <c r="E1318" s="5" t="s">
        <v>4672</v>
      </c>
      <c r="F1318" s="5">
        <v>-4207</v>
      </c>
      <c r="G1318" s="5" t="s">
        <v>52</v>
      </c>
      <c r="H1318" s="5" t="s">
        <v>144</v>
      </c>
      <c r="I1318" s="5">
        <v>75830.53</v>
      </c>
      <c r="J1318" s="5" t="s">
        <v>445</v>
      </c>
      <c r="K1318" s="5" t="s">
        <v>62</v>
      </c>
      <c r="L1318" s="5" t="s">
        <v>56</v>
      </c>
      <c r="M1318" s="5">
        <v>2.34</v>
      </c>
      <c r="N1318" s="5" t="s">
        <v>57</v>
      </c>
      <c r="O1318" s="5">
        <v>35</v>
      </c>
    </row>
    <row r="1319" spans="1:15" x14ac:dyDescent="0.2">
      <c r="A1319" s="5" t="s">
        <v>4673</v>
      </c>
      <c r="B1319" s="5" t="s">
        <v>4674</v>
      </c>
      <c r="C1319" s="5">
        <v>42</v>
      </c>
      <c r="D1319" s="5" t="s">
        <v>17</v>
      </c>
      <c r="E1319" s="5" t="s">
        <v>4675</v>
      </c>
      <c r="F1319" s="5">
        <v>-8501</v>
      </c>
      <c r="G1319" s="5" t="s">
        <v>116</v>
      </c>
      <c r="H1319" s="5" t="s">
        <v>53</v>
      </c>
      <c r="I1319" s="5">
        <v>92309.99</v>
      </c>
      <c r="J1319" s="5" t="s">
        <v>2893</v>
      </c>
      <c r="K1319" s="5" t="s">
        <v>47</v>
      </c>
      <c r="L1319" s="5" t="s">
        <v>56</v>
      </c>
      <c r="M1319" s="5">
        <v>3.68</v>
      </c>
      <c r="N1319" s="5" t="s">
        <v>24</v>
      </c>
      <c r="O1319" s="5">
        <v>0</v>
      </c>
    </row>
    <row r="1320" spans="1:15" x14ac:dyDescent="0.2">
      <c r="A1320" s="5" t="s">
        <v>4676</v>
      </c>
      <c r="B1320" s="5" t="s">
        <v>1065</v>
      </c>
      <c r="C1320" s="5">
        <v>51</v>
      </c>
      <c r="D1320" s="5" t="s">
        <v>50</v>
      </c>
      <c r="E1320" s="5" t="s">
        <v>4677</v>
      </c>
      <c r="F1320" s="5">
        <v>-3296</v>
      </c>
      <c r="G1320" s="5" t="s">
        <v>116</v>
      </c>
      <c r="H1320" s="5" t="s">
        <v>79</v>
      </c>
      <c r="I1320" s="5">
        <v>177578.99</v>
      </c>
      <c r="J1320" s="5" t="s">
        <v>140</v>
      </c>
      <c r="K1320" s="5" t="s">
        <v>22</v>
      </c>
      <c r="L1320" s="5" t="s">
        <v>32</v>
      </c>
      <c r="M1320" s="5">
        <v>1</v>
      </c>
      <c r="N1320" s="5" t="s">
        <v>41</v>
      </c>
      <c r="O1320" s="5">
        <v>7</v>
      </c>
    </row>
    <row r="1321" spans="1:15" x14ac:dyDescent="0.2">
      <c r="A1321" s="5" t="s">
        <v>4678</v>
      </c>
      <c r="B1321" s="5" t="s">
        <v>2972</v>
      </c>
      <c r="C1321" s="5">
        <v>32</v>
      </c>
      <c r="D1321" s="5" t="s">
        <v>27</v>
      </c>
      <c r="E1321" s="5" t="s">
        <v>4679</v>
      </c>
      <c r="F1321" s="5">
        <v>-2731</v>
      </c>
      <c r="G1321" s="5" t="s">
        <v>78</v>
      </c>
      <c r="H1321" s="5" t="s">
        <v>30</v>
      </c>
      <c r="I1321" s="5">
        <v>97560.12</v>
      </c>
      <c r="J1321" s="5" t="s">
        <v>4680</v>
      </c>
      <c r="K1321" s="5" t="s">
        <v>136</v>
      </c>
      <c r="L1321" s="5" t="s">
        <v>32</v>
      </c>
      <c r="M1321" s="5">
        <v>1.27</v>
      </c>
      <c r="N1321" s="5" t="s">
        <v>57</v>
      </c>
      <c r="O1321" s="5">
        <v>7</v>
      </c>
    </row>
    <row r="1322" spans="1:15" x14ac:dyDescent="0.2">
      <c r="A1322" s="5" t="s">
        <v>4681</v>
      </c>
      <c r="B1322" s="5" t="s">
        <v>2606</v>
      </c>
      <c r="C1322" s="5">
        <v>53</v>
      </c>
      <c r="D1322" s="5" t="s">
        <v>17</v>
      </c>
      <c r="E1322" s="5" t="s">
        <v>4682</v>
      </c>
      <c r="F1322" s="5">
        <v>-3922</v>
      </c>
      <c r="G1322" s="5" t="s">
        <v>29</v>
      </c>
      <c r="H1322" s="5" t="s">
        <v>71</v>
      </c>
      <c r="I1322" s="5">
        <v>147056.37</v>
      </c>
      <c r="J1322" s="5" t="s">
        <v>4683</v>
      </c>
      <c r="K1322" s="5" t="s">
        <v>104</v>
      </c>
      <c r="L1322" s="5" t="s">
        <v>32</v>
      </c>
      <c r="M1322" s="5">
        <v>3.14</v>
      </c>
      <c r="N1322" s="5" t="s">
        <v>33</v>
      </c>
      <c r="O1322" s="5">
        <v>35</v>
      </c>
    </row>
    <row r="1323" spans="1:15" x14ac:dyDescent="0.2">
      <c r="A1323" s="5" t="s">
        <v>4684</v>
      </c>
      <c r="B1323" s="5" t="s">
        <v>732</v>
      </c>
      <c r="C1323" s="5">
        <v>59</v>
      </c>
      <c r="D1323" s="5" t="s">
        <v>50</v>
      </c>
      <c r="E1323" s="5" t="s">
        <v>4685</v>
      </c>
      <c r="F1323" s="5">
        <v>-10247</v>
      </c>
      <c r="G1323" s="5" t="s">
        <v>78</v>
      </c>
      <c r="H1323" s="5" t="s">
        <v>71</v>
      </c>
      <c r="I1323" s="5">
        <v>90349.36</v>
      </c>
      <c r="J1323" s="5" t="s">
        <v>3866</v>
      </c>
      <c r="K1323" s="5" t="s">
        <v>22</v>
      </c>
      <c r="L1323" s="5" t="s">
        <v>23</v>
      </c>
      <c r="M1323" s="5">
        <v>4</v>
      </c>
      <c r="N1323" s="5" t="s">
        <v>33</v>
      </c>
      <c r="O1323" s="5">
        <v>15</v>
      </c>
    </row>
    <row r="1324" spans="1:15" x14ac:dyDescent="0.2">
      <c r="A1324" s="5" t="s">
        <v>4686</v>
      </c>
      <c r="B1324" s="5" t="s">
        <v>4687</v>
      </c>
      <c r="C1324" s="5">
        <v>60</v>
      </c>
      <c r="D1324" s="5" t="s">
        <v>27</v>
      </c>
      <c r="E1324" s="5" t="s">
        <v>4688</v>
      </c>
      <c r="F1324" s="5">
        <v>-4775</v>
      </c>
      <c r="G1324" s="5" t="s">
        <v>85</v>
      </c>
      <c r="H1324" s="5" t="s">
        <v>38</v>
      </c>
      <c r="I1324" s="5">
        <v>104540.82</v>
      </c>
      <c r="J1324" s="5" t="s">
        <v>4689</v>
      </c>
      <c r="K1324" s="5" t="s">
        <v>118</v>
      </c>
      <c r="L1324" s="5" t="s">
        <v>73</v>
      </c>
      <c r="M1324" s="5">
        <v>2.33</v>
      </c>
      <c r="N1324" s="5" t="s">
        <v>33</v>
      </c>
      <c r="O1324" s="5">
        <v>3</v>
      </c>
    </row>
    <row r="1325" spans="1:15" x14ac:dyDescent="0.2">
      <c r="A1325" s="5" t="s">
        <v>4690</v>
      </c>
      <c r="B1325" s="5" t="s">
        <v>4691</v>
      </c>
      <c r="C1325" s="5">
        <v>54</v>
      </c>
      <c r="D1325" s="5" t="s">
        <v>27</v>
      </c>
      <c r="E1325" s="5" t="s">
        <v>4692</v>
      </c>
      <c r="F1325" s="5">
        <v>-10621</v>
      </c>
      <c r="G1325" s="5" t="s">
        <v>78</v>
      </c>
      <c r="H1325" s="5" t="s">
        <v>144</v>
      </c>
      <c r="I1325" s="5">
        <v>42826.28</v>
      </c>
      <c r="J1325" s="5" t="s">
        <v>4693</v>
      </c>
      <c r="K1325" s="5" t="s">
        <v>47</v>
      </c>
      <c r="L1325" s="5" t="s">
        <v>73</v>
      </c>
      <c r="M1325" s="5">
        <v>3.15</v>
      </c>
      <c r="N1325" s="5" t="s">
        <v>24</v>
      </c>
      <c r="O1325" s="5">
        <v>8</v>
      </c>
    </row>
    <row r="1326" spans="1:15" x14ac:dyDescent="0.2">
      <c r="A1326" s="5" t="s">
        <v>4694</v>
      </c>
      <c r="B1326" s="5" t="s">
        <v>3154</v>
      </c>
      <c r="C1326" s="5">
        <v>25</v>
      </c>
      <c r="D1326" s="5" t="s">
        <v>50</v>
      </c>
      <c r="E1326" s="5" t="s">
        <v>4695</v>
      </c>
      <c r="F1326" s="5">
        <v>-9851</v>
      </c>
      <c r="G1326" s="5" t="s">
        <v>116</v>
      </c>
      <c r="H1326" s="5" t="s">
        <v>30</v>
      </c>
      <c r="I1326" s="5">
        <v>141015.63</v>
      </c>
      <c r="J1326" s="5" t="s">
        <v>2057</v>
      </c>
      <c r="K1326" s="5" t="s">
        <v>118</v>
      </c>
      <c r="L1326" s="5" t="s">
        <v>23</v>
      </c>
      <c r="M1326" s="5">
        <v>1.26</v>
      </c>
      <c r="N1326" s="5" t="s">
        <v>33</v>
      </c>
      <c r="O1326" s="5">
        <v>36</v>
      </c>
    </row>
    <row r="1327" spans="1:15" x14ac:dyDescent="0.2">
      <c r="A1327" s="5" t="s">
        <v>4696</v>
      </c>
      <c r="B1327" s="5" t="s">
        <v>3602</v>
      </c>
      <c r="C1327" s="5">
        <v>34</v>
      </c>
      <c r="D1327" s="5" t="s">
        <v>17</v>
      </c>
      <c r="E1327" s="5" t="s">
        <v>4697</v>
      </c>
      <c r="F1327" s="5">
        <v>-2330</v>
      </c>
      <c r="G1327" s="5" t="s">
        <v>78</v>
      </c>
      <c r="H1327" s="5" t="s">
        <v>144</v>
      </c>
      <c r="I1327" s="5">
        <v>126936.36</v>
      </c>
      <c r="J1327" s="5" t="s">
        <v>4698</v>
      </c>
      <c r="K1327" s="5" t="s">
        <v>81</v>
      </c>
      <c r="L1327" s="5" t="s">
        <v>32</v>
      </c>
      <c r="M1327" s="5">
        <v>1.88</v>
      </c>
      <c r="N1327" s="5" t="s">
        <v>24</v>
      </c>
      <c r="O1327" s="5">
        <v>8</v>
      </c>
    </row>
    <row r="1328" spans="1:15" x14ac:dyDescent="0.2">
      <c r="A1328" s="5" t="s">
        <v>4699</v>
      </c>
      <c r="B1328" s="5" t="s">
        <v>4700</v>
      </c>
      <c r="C1328" s="5">
        <v>53</v>
      </c>
      <c r="D1328" s="5" t="s">
        <v>50</v>
      </c>
      <c r="E1328" s="5" t="s">
        <v>4701</v>
      </c>
      <c r="F1328" s="5">
        <v>-4598</v>
      </c>
      <c r="G1328" s="5" t="s">
        <v>99</v>
      </c>
      <c r="H1328" s="5" t="s">
        <v>173</v>
      </c>
      <c r="I1328" s="5">
        <v>139088.59</v>
      </c>
      <c r="J1328" s="5" t="s">
        <v>4702</v>
      </c>
      <c r="K1328" s="5" t="s">
        <v>55</v>
      </c>
      <c r="L1328" s="5" t="s">
        <v>23</v>
      </c>
      <c r="M1328" s="5">
        <v>2.67</v>
      </c>
      <c r="N1328" s="5" t="s">
        <v>74</v>
      </c>
      <c r="O1328" s="5">
        <v>26</v>
      </c>
    </row>
    <row r="1329" spans="1:15" x14ac:dyDescent="0.2">
      <c r="A1329" s="5" t="s">
        <v>4703</v>
      </c>
      <c r="B1329" s="5" t="s">
        <v>4495</v>
      </c>
      <c r="C1329" s="5">
        <v>34</v>
      </c>
      <c r="D1329" s="5" t="s">
        <v>27</v>
      </c>
      <c r="E1329" s="5" t="s">
        <v>4704</v>
      </c>
      <c r="F1329" s="5">
        <v>-5490</v>
      </c>
      <c r="G1329" s="5" t="s">
        <v>94</v>
      </c>
      <c r="H1329" s="5" t="s">
        <v>79</v>
      </c>
      <c r="I1329" s="5">
        <v>101641.84</v>
      </c>
      <c r="J1329" s="5" t="s">
        <v>4705</v>
      </c>
      <c r="K1329" s="5" t="s">
        <v>127</v>
      </c>
      <c r="L1329" s="5" t="s">
        <v>23</v>
      </c>
      <c r="M1329" s="5">
        <v>3.44</v>
      </c>
      <c r="N1329" s="5" t="s">
        <v>24</v>
      </c>
      <c r="O1329" s="5">
        <v>8</v>
      </c>
    </row>
    <row r="1330" spans="1:15" x14ac:dyDescent="0.2">
      <c r="A1330" s="5" t="s">
        <v>4706</v>
      </c>
      <c r="B1330" s="5" t="s">
        <v>4707</v>
      </c>
      <c r="C1330" s="5">
        <v>65</v>
      </c>
      <c r="D1330" s="5" t="s">
        <v>27</v>
      </c>
      <c r="E1330" s="5" t="s">
        <v>4708</v>
      </c>
      <c r="F1330" s="5">
        <v>-3544</v>
      </c>
      <c r="G1330" s="5" t="s">
        <v>29</v>
      </c>
      <c r="H1330" s="5" t="s">
        <v>71</v>
      </c>
      <c r="I1330" s="5">
        <v>103103.09</v>
      </c>
      <c r="J1330" s="5" t="s">
        <v>4709</v>
      </c>
      <c r="K1330" s="5" t="s">
        <v>127</v>
      </c>
      <c r="L1330" s="5" t="s">
        <v>23</v>
      </c>
      <c r="M1330" s="5">
        <v>4.4400000000000004</v>
      </c>
      <c r="N1330" s="5" t="s">
        <v>24</v>
      </c>
      <c r="O1330" s="5">
        <v>37</v>
      </c>
    </row>
    <row r="1331" spans="1:15" x14ac:dyDescent="0.2">
      <c r="A1331" s="5" t="s">
        <v>4710</v>
      </c>
      <c r="B1331" s="5" t="s">
        <v>4711</v>
      </c>
      <c r="C1331" s="5">
        <v>35</v>
      </c>
      <c r="D1331" s="5" t="s">
        <v>27</v>
      </c>
      <c r="E1331" s="5" t="s">
        <v>4712</v>
      </c>
      <c r="F1331" s="5">
        <v>-10688</v>
      </c>
      <c r="G1331" s="5" t="s">
        <v>116</v>
      </c>
      <c r="H1331" s="5" t="s">
        <v>71</v>
      </c>
      <c r="I1331" s="5">
        <v>124912.87</v>
      </c>
      <c r="J1331" s="5" t="s">
        <v>1580</v>
      </c>
      <c r="K1331" s="5" t="s">
        <v>55</v>
      </c>
      <c r="L1331" s="5" t="s">
        <v>32</v>
      </c>
      <c r="M1331" s="5">
        <v>3.27</v>
      </c>
      <c r="N1331" s="5" t="s">
        <v>24</v>
      </c>
      <c r="O1331" s="5">
        <v>7</v>
      </c>
    </row>
    <row r="1332" spans="1:15" x14ac:dyDescent="0.2">
      <c r="A1332" s="5" t="s">
        <v>4713</v>
      </c>
      <c r="B1332" s="5" t="s">
        <v>4714</v>
      </c>
      <c r="C1332" s="5">
        <v>22</v>
      </c>
      <c r="D1332" s="5" t="s">
        <v>17</v>
      </c>
      <c r="E1332" s="5" t="s">
        <v>4715</v>
      </c>
      <c r="F1332" s="5">
        <v>-8127</v>
      </c>
      <c r="G1332" s="5" t="s">
        <v>29</v>
      </c>
      <c r="H1332" s="5" t="s">
        <v>66</v>
      </c>
      <c r="I1332" s="5">
        <v>101773.16</v>
      </c>
      <c r="J1332" s="5" t="s">
        <v>4716</v>
      </c>
      <c r="K1332" s="5" t="s">
        <v>22</v>
      </c>
      <c r="L1332" s="5" t="s">
        <v>56</v>
      </c>
      <c r="M1332" s="5">
        <v>1.94</v>
      </c>
      <c r="N1332" s="5" t="s">
        <v>41</v>
      </c>
      <c r="O1332" s="5">
        <v>9</v>
      </c>
    </row>
    <row r="1333" spans="1:15" x14ac:dyDescent="0.2">
      <c r="A1333" s="5" t="s">
        <v>4717</v>
      </c>
      <c r="B1333" s="5" t="s">
        <v>4718</v>
      </c>
      <c r="C1333" s="5">
        <v>54</v>
      </c>
      <c r="D1333" s="5" t="s">
        <v>50</v>
      </c>
      <c r="E1333" s="5" t="s">
        <v>4719</v>
      </c>
      <c r="F1333" s="5">
        <v>-6697</v>
      </c>
      <c r="G1333" s="5" t="s">
        <v>52</v>
      </c>
      <c r="H1333" s="5" t="s">
        <v>194</v>
      </c>
      <c r="I1333" s="5">
        <v>147926.42000000001</v>
      </c>
      <c r="J1333" s="5" t="s">
        <v>4720</v>
      </c>
      <c r="K1333" s="5" t="s">
        <v>81</v>
      </c>
      <c r="L1333" s="5" t="s">
        <v>73</v>
      </c>
      <c r="M1333" s="5">
        <v>3.62</v>
      </c>
      <c r="N1333" s="5" t="s">
        <v>41</v>
      </c>
      <c r="O1333" s="5">
        <v>27</v>
      </c>
    </row>
    <row r="1334" spans="1:15" x14ac:dyDescent="0.2">
      <c r="A1334" s="5" t="s">
        <v>4721</v>
      </c>
      <c r="B1334" s="5" t="s">
        <v>1796</v>
      </c>
      <c r="C1334" s="5">
        <v>65</v>
      </c>
      <c r="D1334" s="5" t="s">
        <v>50</v>
      </c>
      <c r="E1334" s="5" t="s">
        <v>1797</v>
      </c>
      <c r="F1334" s="5">
        <v>-5961</v>
      </c>
      <c r="G1334" s="5" t="s">
        <v>52</v>
      </c>
      <c r="H1334" s="5" t="s">
        <v>66</v>
      </c>
      <c r="I1334" s="5">
        <v>84849.54</v>
      </c>
      <c r="J1334" s="5" t="s">
        <v>250</v>
      </c>
      <c r="K1334" s="5" t="s">
        <v>127</v>
      </c>
      <c r="L1334" s="5" t="s">
        <v>56</v>
      </c>
      <c r="M1334" s="5">
        <v>1.67</v>
      </c>
      <c r="N1334" s="5" t="s">
        <v>24</v>
      </c>
      <c r="O1334" s="5">
        <v>8</v>
      </c>
    </row>
    <row r="1335" spans="1:15" x14ac:dyDescent="0.2">
      <c r="A1335" s="5" t="s">
        <v>4722</v>
      </c>
      <c r="B1335" s="5" t="s">
        <v>4723</v>
      </c>
      <c r="C1335" s="5">
        <v>30</v>
      </c>
      <c r="D1335" s="5" t="s">
        <v>50</v>
      </c>
      <c r="E1335" s="5" t="s">
        <v>4724</v>
      </c>
      <c r="F1335" s="5">
        <v>-4097</v>
      </c>
      <c r="G1335" s="5" t="s">
        <v>116</v>
      </c>
      <c r="H1335" s="5" t="s">
        <v>30</v>
      </c>
      <c r="I1335" s="5">
        <v>148945.42000000001</v>
      </c>
      <c r="J1335" s="5" t="s">
        <v>4725</v>
      </c>
      <c r="K1335" s="5" t="s">
        <v>55</v>
      </c>
      <c r="L1335" s="5" t="s">
        <v>73</v>
      </c>
      <c r="M1335" s="5">
        <v>4.76</v>
      </c>
      <c r="N1335" s="5" t="s">
        <v>57</v>
      </c>
      <c r="O1335" s="5">
        <v>20</v>
      </c>
    </row>
    <row r="1336" spans="1:15" x14ac:dyDescent="0.2">
      <c r="A1336" s="5" t="s">
        <v>4726</v>
      </c>
      <c r="B1336" s="5" t="s">
        <v>4727</v>
      </c>
      <c r="C1336" s="5">
        <v>31</v>
      </c>
      <c r="D1336" s="5" t="s">
        <v>27</v>
      </c>
      <c r="E1336" s="5" t="s">
        <v>4728</v>
      </c>
      <c r="F1336" s="5">
        <v>-11104</v>
      </c>
      <c r="G1336" s="5" t="s">
        <v>45</v>
      </c>
      <c r="H1336" s="5" t="s">
        <v>20</v>
      </c>
      <c r="I1336" s="5">
        <v>141568.07</v>
      </c>
      <c r="J1336" s="5" t="s">
        <v>4729</v>
      </c>
      <c r="K1336" s="5" t="s">
        <v>127</v>
      </c>
      <c r="L1336" s="5" t="s">
        <v>23</v>
      </c>
      <c r="M1336" s="5">
        <v>3.96</v>
      </c>
      <c r="N1336" s="5" t="s">
        <v>41</v>
      </c>
      <c r="O1336" s="5">
        <v>9</v>
      </c>
    </row>
    <row r="1337" spans="1:15" x14ac:dyDescent="0.2">
      <c r="A1337" s="5" t="s">
        <v>4730</v>
      </c>
      <c r="B1337" s="5" t="s">
        <v>4731</v>
      </c>
      <c r="C1337" s="5">
        <v>41</v>
      </c>
      <c r="D1337" s="5" t="s">
        <v>17</v>
      </c>
      <c r="E1337" s="5" t="s">
        <v>4732</v>
      </c>
      <c r="F1337" s="5">
        <v>-8817</v>
      </c>
      <c r="G1337" s="5" t="s">
        <v>116</v>
      </c>
      <c r="H1337" s="5" t="s">
        <v>30</v>
      </c>
      <c r="I1337" s="5">
        <v>64146.91</v>
      </c>
      <c r="J1337" s="5" t="s">
        <v>492</v>
      </c>
      <c r="K1337" s="5" t="s">
        <v>47</v>
      </c>
      <c r="L1337" s="5" t="s">
        <v>32</v>
      </c>
      <c r="M1337" s="5">
        <v>3.88</v>
      </c>
      <c r="N1337" s="5" t="s">
        <v>33</v>
      </c>
      <c r="O1337" s="5">
        <v>29</v>
      </c>
    </row>
    <row r="1338" spans="1:15" x14ac:dyDescent="0.2">
      <c r="A1338" s="5" t="s">
        <v>4733</v>
      </c>
      <c r="B1338" s="5" t="s">
        <v>4734</v>
      </c>
      <c r="C1338" s="5">
        <v>64</v>
      </c>
      <c r="D1338" s="5" t="s">
        <v>27</v>
      </c>
      <c r="E1338" s="5" t="s">
        <v>4735</v>
      </c>
      <c r="F1338" s="5">
        <v>-5768</v>
      </c>
      <c r="G1338" s="5" t="s">
        <v>99</v>
      </c>
      <c r="H1338" s="5" t="s">
        <v>194</v>
      </c>
      <c r="I1338" s="5">
        <v>172639.1</v>
      </c>
      <c r="J1338" s="5" t="s">
        <v>3890</v>
      </c>
      <c r="K1338" s="5" t="s">
        <v>22</v>
      </c>
      <c r="L1338" s="5" t="s">
        <v>32</v>
      </c>
      <c r="M1338" s="5">
        <v>1.31</v>
      </c>
      <c r="N1338" s="5" t="s">
        <v>33</v>
      </c>
      <c r="O1338" s="5">
        <v>33</v>
      </c>
    </row>
    <row r="1339" spans="1:15" x14ac:dyDescent="0.2">
      <c r="A1339" s="5" t="s">
        <v>4736</v>
      </c>
      <c r="B1339" s="5" t="s">
        <v>1473</v>
      </c>
      <c r="C1339" s="5">
        <v>23</v>
      </c>
      <c r="D1339" s="5" t="s">
        <v>50</v>
      </c>
      <c r="E1339" s="5" t="s">
        <v>4737</v>
      </c>
      <c r="F1339" s="5">
        <v>-9599</v>
      </c>
      <c r="G1339" s="5" t="s">
        <v>29</v>
      </c>
      <c r="H1339" s="5" t="s">
        <v>38</v>
      </c>
      <c r="I1339" s="5">
        <v>132895.23000000001</v>
      </c>
      <c r="J1339" s="5" t="s">
        <v>4738</v>
      </c>
      <c r="K1339" s="5" t="s">
        <v>62</v>
      </c>
      <c r="L1339" s="5" t="s">
        <v>56</v>
      </c>
      <c r="M1339" s="5">
        <v>2.61</v>
      </c>
      <c r="N1339" s="5" t="s">
        <v>33</v>
      </c>
      <c r="O1339" s="5">
        <v>40</v>
      </c>
    </row>
    <row r="1340" spans="1:15" x14ac:dyDescent="0.2">
      <c r="A1340" s="5" t="s">
        <v>4739</v>
      </c>
      <c r="B1340" s="5" t="s">
        <v>4740</v>
      </c>
      <c r="C1340" s="5">
        <v>45</v>
      </c>
      <c r="D1340" s="5" t="s">
        <v>27</v>
      </c>
      <c r="E1340" s="5" t="s">
        <v>4741</v>
      </c>
      <c r="F1340" s="5">
        <v>-9991</v>
      </c>
      <c r="G1340" s="5" t="s">
        <v>116</v>
      </c>
      <c r="H1340" s="5" t="s">
        <v>66</v>
      </c>
      <c r="I1340" s="5">
        <v>91065.59</v>
      </c>
      <c r="J1340" s="5" t="s">
        <v>4481</v>
      </c>
      <c r="K1340" s="5" t="s">
        <v>127</v>
      </c>
      <c r="L1340" s="5" t="s">
        <v>56</v>
      </c>
      <c r="M1340" s="5">
        <v>4.8499999999999996</v>
      </c>
      <c r="N1340" s="5" t="s">
        <v>74</v>
      </c>
      <c r="O1340" s="5">
        <v>27</v>
      </c>
    </row>
    <row r="1341" spans="1:15" x14ac:dyDescent="0.2">
      <c r="A1341" s="5" t="s">
        <v>4742</v>
      </c>
      <c r="B1341" s="5" t="s">
        <v>4743</v>
      </c>
      <c r="C1341" s="5">
        <v>30</v>
      </c>
      <c r="D1341" s="5" t="s">
        <v>27</v>
      </c>
      <c r="E1341" s="5" t="s">
        <v>4744</v>
      </c>
      <c r="F1341" s="5">
        <v>-8003</v>
      </c>
      <c r="G1341" s="5" t="s">
        <v>45</v>
      </c>
      <c r="H1341" s="5" t="s">
        <v>20</v>
      </c>
      <c r="I1341" s="5">
        <v>136172.5</v>
      </c>
      <c r="J1341" s="5" t="s">
        <v>4745</v>
      </c>
      <c r="K1341" s="5" t="s">
        <v>127</v>
      </c>
      <c r="L1341" s="5" t="s">
        <v>73</v>
      </c>
      <c r="M1341" s="5">
        <v>4.7</v>
      </c>
      <c r="N1341" s="5" t="s">
        <v>57</v>
      </c>
      <c r="O1341" s="5">
        <v>19</v>
      </c>
    </row>
    <row r="1342" spans="1:15" x14ac:dyDescent="0.2">
      <c r="A1342" s="5" t="s">
        <v>4746</v>
      </c>
      <c r="B1342" s="5" t="s">
        <v>4747</v>
      </c>
      <c r="C1342" s="5">
        <v>43</v>
      </c>
      <c r="D1342" s="5" t="s">
        <v>27</v>
      </c>
      <c r="E1342" s="5" t="s">
        <v>4748</v>
      </c>
      <c r="F1342" s="5">
        <v>-4653</v>
      </c>
      <c r="G1342" s="5" t="s">
        <v>37</v>
      </c>
      <c r="H1342" s="5" t="s">
        <v>173</v>
      </c>
      <c r="I1342" s="5">
        <v>118478.9</v>
      </c>
      <c r="J1342" s="5" t="s">
        <v>988</v>
      </c>
      <c r="K1342" s="5" t="s">
        <v>81</v>
      </c>
      <c r="L1342" s="5" t="s">
        <v>56</v>
      </c>
      <c r="M1342" s="5">
        <v>1.73</v>
      </c>
      <c r="N1342" s="5" t="s">
        <v>24</v>
      </c>
      <c r="O1342" s="5">
        <v>0</v>
      </c>
    </row>
    <row r="1343" spans="1:15" x14ac:dyDescent="0.2">
      <c r="A1343" s="5" t="s">
        <v>4749</v>
      </c>
      <c r="B1343" s="5" t="s">
        <v>3458</v>
      </c>
      <c r="C1343" s="5">
        <v>30</v>
      </c>
      <c r="D1343" s="5" t="s">
        <v>27</v>
      </c>
      <c r="E1343" s="5" t="s">
        <v>4750</v>
      </c>
      <c r="F1343" s="5">
        <v>-4772</v>
      </c>
      <c r="G1343" s="5" t="s">
        <v>116</v>
      </c>
      <c r="H1343" s="5" t="s">
        <v>53</v>
      </c>
      <c r="I1343" s="5">
        <v>90796.86</v>
      </c>
      <c r="J1343" s="5" t="s">
        <v>4751</v>
      </c>
      <c r="K1343" s="5" t="s">
        <v>81</v>
      </c>
      <c r="L1343" s="5" t="s">
        <v>23</v>
      </c>
      <c r="M1343" s="5">
        <v>4.99</v>
      </c>
      <c r="N1343" s="5" t="s">
        <v>33</v>
      </c>
      <c r="O1343" s="5">
        <v>34</v>
      </c>
    </row>
    <row r="1344" spans="1:15" x14ac:dyDescent="0.2">
      <c r="A1344" s="5" t="s">
        <v>4752</v>
      </c>
      <c r="B1344" s="5" t="s">
        <v>4753</v>
      </c>
      <c r="C1344" s="5">
        <v>37</v>
      </c>
      <c r="D1344" s="5" t="s">
        <v>27</v>
      </c>
      <c r="E1344" s="5" t="s">
        <v>4754</v>
      </c>
      <c r="F1344" s="5">
        <v>-6915</v>
      </c>
      <c r="G1344" s="5" t="s">
        <v>116</v>
      </c>
      <c r="H1344" s="5" t="s">
        <v>30</v>
      </c>
      <c r="I1344" s="5">
        <v>139167.18</v>
      </c>
      <c r="J1344" s="5" t="s">
        <v>1434</v>
      </c>
      <c r="K1344" s="5" t="s">
        <v>40</v>
      </c>
      <c r="L1344" s="5" t="s">
        <v>56</v>
      </c>
      <c r="M1344" s="5">
        <v>1.88</v>
      </c>
      <c r="N1344" s="5" t="s">
        <v>41</v>
      </c>
      <c r="O1344" s="5">
        <v>14</v>
      </c>
    </row>
    <row r="1345" spans="1:15" x14ac:dyDescent="0.2">
      <c r="A1345" s="5" t="s">
        <v>4755</v>
      </c>
      <c r="B1345" s="5" t="s">
        <v>2195</v>
      </c>
      <c r="C1345" s="5">
        <v>23</v>
      </c>
      <c r="D1345" s="5" t="s">
        <v>27</v>
      </c>
      <c r="E1345" s="5" t="s">
        <v>4756</v>
      </c>
      <c r="F1345" s="5">
        <v>-4660</v>
      </c>
      <c r="G1345" s="5" t="s">
        <v>94</v>
      </c>
      <c r="H1345" s="5" t="s">
        <v>20</v>
      </c>
      <c r="I1345" s="5">
        <v>154182.99</v>
      </c>
      <c r="J1345" s="5" t="s">
        <v>984</v>
      </c>
      <c r="K1345" s="5" t="s">
        <v>55</v>
      </c>
      <c r="L1345" s="5" t="s">
        <v>23</v>
      </c>
      <c r="M1345" s="5">
        <v>1.32</v>
      </c>
      <c r="N1345" s="5" t="s">
        <v>57</v>
      </c>
      <c r="O1345" s="5">
        <v>28</v>
      </c>
    </row>
    <row r="1346" spans="1:15" x14ac:dyDescent="0.2">
      <c r="A1346" s="5" t="s">
        <v>4757</v>
      </c>
      <c r="B1346" s="5" t="s">
        <v>2455</v>
      </c>
      <c r="C1346" s="5">
        <v>39</v>
      </c>
      <c r="D1346" s="5" t="s">
        <v>50</v>
      </c>
      <c r="E1346" s="5" t="s">
        <v>4758</v>
      </c>
      <c r="F1346" s="5">
        <v>-6461</v>
      </c>
      <c r="G1346" s="5" t="s">
        <v>78</v>
      </c>
      <c r="H1346" s="5" t="s">
        <v>66</v>
      </c>
      <c r="I1346" s="5">
        <v>163931.12</v>
      </c>
      <c r="J1346" s="5" t="s">
        <v>3529</v>
      </c>
      <c r="K1346" s="5" t="s">
        <v>40</v>
      </c>
      <c r="L1346" s="5" t="s">
        <v>73</v>
      </c>
      <c r="M1346" s="5">
        <v>2.0699999999999998</v>
      </c>
      <c r="N1346" s="5" t="s">
        <v>41</v>
      </c>
      <c r="O1346" s="5">
        <v>3</v>
      </c>
    </row>
    <row r="1347" spans="1:15" x14ac:dyDescent="0.2">
      <c r="A1347" s="5" t="s">
        <v>4759</v>
      </c>
      <c r="B1347" s="5" t="s">
        <v>4760</v>
      </c>
      <c r="C1347" s="5">
        <v>34</v>
      </c>
      <c r="D1347" s="5" t="s">
        <v>17</v>
      </c>
      <c r="E1347" s="5" t="s">
        <v>4761</v>
      </c>
      <c r="F1347" s="5">
        <v>-3211</v>
      </c>
      <c r="G1347" s="5" t="s">
        <v>85</v>
      </c>
      <c r="H1347" s="5" t="s">
        <v>66</v>
      </c>
      <c r="I1347" s="5">
        <v>150511.73000000001</v>
      </c>
      <c r="J1347" s="5" t="s">
        <v>1007</v>
      </c>
      <c r="K1347" s="5" t="s">
        <v>55</v>
      </c>
      <c r="L1347" s="5" t="s">
        <v>32</v>
      </c>
      <c r="M1347" s="5">
        <v>4.62</v>
      </c>
      <c r="N1347" s="5" t="s">
        <v>41</v>
      </c>
      <c r="O1347" s="5">
        <v>28</v>
      </c>
    </row>
    <row r="1348" spans="1:15" x14ac:dyDescent="0.2">
      <c r="A1348" s="5" t="s">
        <v>4762</v>
      </c>
      <c r="B1348" s="5" t="s">
        <v>4763</v>
      </c>
      <c r="C1348" s="5">
        <v>49</v>
      </c>
      <c r="D1348" s="5" t="s">
        <v>50</v>
      </c>
      <c r="E1348" s="5" t="s">
        <v>4764</v>
      </c>
      <c r="F1348" s="5">
        <v>-5131</v>
      </c>
      <c r="G1348" s="5" t="s">
        <v>99</v>
      </c>
      <c r="H1348" s="5" t="s">
        <v>79</v>
      </c>
      <c r="I1348" s="5">
        <v>35493.769999999997</v>
      </c>
      <c r="J1348" s="5" t="s">
        <v>4765</v>
      </c>
      <c r="K1348" s="5" t="s">
        <v>22</v>
      </c>
      <c r="L1348" s="5" t="s">
        <v>23</v>
      </c>
      <c r="M1348" s="5">
        <v>4.7</v>
      </c>
      <c r="N1348" s="5" t="s">
        <v>33</v>
      </c>
      <c r="O1348" s="5">
        <v>9</v>
      </c>
    </row>
    <row r="1349" spans="1:15" x14ac:dyDescent="0.2">
      <c r="A1349" s="5" t="s">
        <v>4766</v>
      </c>
      <c r="B1349" s="5" t="s">
        <v>4767</v>
      </c>
      <c r="C1349" s="5">
        <v>26</v>
      </c>
      <c r="D1349" s="5" t="s">
        <v>27</v>
      </c>
      <c r="E1349" s="5" t="s">
        <v>4768</v>
      </c>
      <c r="F1349" s="5">
        <v>-10801</v>
      </c>
      <c r="G1349" s="5" t="s">
        <v>45</v>
      </c>
      <c r="H1349" s="5" t="s">
        <v>144</v>
      </c>
      <c r="I1349" s="5">
        <v>38671</v>
      </c>
      <c r="J1349" s="5" t="s">
        <v>4769</v>
      </c>
      <c r="K1349" s="5" t="s">
        <v>40</v>
      </c>
      <c r="L1349" s="5" t="s">
        <v>32</v>
      </c>
      <c r="M1349" s="5">
        <v>3.92</v>
      </c>
      <c r="N1349" s="5" t="s">
        <v>74</v>
      </c>
      <c r="O1349" s="5">
        <v>19</v>
      </c>
    </row>
    <row r="1350" spans="1:15" x14ac:dyDescent="0.2">
      <c r="A1350" s="5" t="s">
        <v>4770</v>
      </c>
      <c r="B1350" s="5" t="s">
        <v>4771</v>
      </c>
      <c r="C1350" s="5">
        <v>51</v>
      </c>
      <c r="D1350" s="5" t="s">
        <v>17</v>
      </c>
      <c r="E1350" s="5" t="s">
        <v>4772</v>
      </c>
      <c r="F1350" s="5">
        <v>-2289</v>
      </c>
      <c r="G1350" s="5" t="s">
        <v>52</v>
      </c>
      <c r="H1350" s="5" t="s">
        <v>194</v>
      </c>
      <c r="I1350" s="5">
        <v>67872.83</v>
      </c>
      <c r="J1350" s="5" t="s">
        <v>1296</v>
      </c>
      <c r="K1350" s="5" t="s">
        <v>136</v>
      </c>
      <c r="L1350" s="5" t="s">
        <v>32</v>
      </c>
      <c r="M1350" s="5">
        <v>4.05</v>
      </c>
      <c r="N1350" s="5" t="s">
        <v>57</v>
      </c>
      <c r="O1350" s="5">
        <v>40</v>
      </c>
    </row>
    <row r="1351" spans="1:15" x14ac:dyDescent="0.2">
      <c r="A1351" s="5" t="s">
        <v>4773</v>
      </c>
      <c r="B1351" s="5" t="s">
        <v>4774</v>
      </c>
      <c r="C1351" s="5">
        <v>53</v>
      </c>
      <c r="D1351" s="5" t="s">
        <v>27</v>
      </c>
      <c r="E1351" s="5" t="s">
        <v>4775</v>
      </c>
      <c r="F1351" s="5">
        <v>-4871</v>
      </c>
      <c r="G1351" s="5" t="s">
        <v>29</v>
      </c>
      <c r="H1351" s="5" t="s">
        <v>38</v>
      </c>
      <c r="I1351" s="5">
        <v>85150.17</v>
      </c>
      <c r="J1351" s="5" t="s">
        <v>3254</v>
      </c>
      <c r="K1351" s="5" t="s">
        <v>55</v>
      </c>
      <c r="L1351" s="5" t="s">
        <v>56</v>
      </c>
      <c r="M1351" s="5">
        <v>1.7</v>
      </c>
      <c r="N1351" s="5" t="s">
        <v>74</v>
      </c>
      <c r="O1351" s="5">
        <v>38</v>
      </c>
    </row>
    <row r="1352" spans="1:15" x14ac:dyDescent="0.2">
      <c r="A1352" s="5" t="s">
        <v>4776</v>
      </c>
      <c r="B1352" s="5" t="s">
        <v>4777</v>
      </c>
      <c r="C1352" s="5">
        <v>58</v>
      </c>
      <c r="D1352" s="5" t="s">
        <v>17</v>
      </c>
      <c r="E1352" s="5" t="s">
        <v>4778</v>
      </c>
      <c r="F1352" s="5">
        <v>-6629</v>
      </c>
      <c r="G1352" s="5" t="s">
        <v>37</v>
      </c>
      <c r="H1352" s="5" t="s">
        <v>53</v>
      </c>
      <c r="I1352" s="5">
        <v>139274.79</v>
      </c>
      <c r="J1352" s="5" t="s">
        <v>356</v>
      </c>
      <c r="K1352" s="5" t="s">
        <v>62</v>
      </c>
      <c r="L1352" s="5" t="s">
        <v>32</v>
      </c>
      <c r="M1352" s="5">
        <v>4.6399999999999997</v>
      </c>
      <c r="N1352" s="5" t="s">
        <v>24</v>
      </c>
      <c r="O1352" s="5">
        <v>10</v>
      </c>
    </row>
    <row r="1353" spans="1:15" x14ac:dyDescent="0.2">
      <c r="A1353" s="5" t="s">
        <v>4779</v>
      </c>
      <c r="B1353" s="5" t="s">
        <v>3857</v>
      </c>
      <c r="C1353" s="5">
        <v>50</v>
      </c>
      <c r="D1353" s="5" t="s">
        <v>27</v>
      </c>
      <c r="E1353" s="5" t="s">
        <v>4780</v>
      </c>
      <c r="F1353" s="5">
        <v>-10678</v>
      </c>
      <c r="G1353" s="5" t="s">
        <v>52</v>
      </c>
      <c r="H1353" s="5" t="s">
        <v>38</v>
      </c>
      <c r="I1353" s="5">
        <v>60274.42</v>
      </c>
      <c r="J1353" s="5" t="s">
        <v>4781</v>
      </c>
      <c r="K1353" s="5" t="s">
        <v>62</v>
      </c>
      <c r="L1353" s="5" t="s">
        <v>56</v>
      </c>
      <c r="M1353" s="5">
        <v>3.76</v>
      </c>
      <c r="N1353" s="5" t="s">
        <v>24</v>
      </c>
      <c r="O1353" s="5">
        <v>22</v>
      </c>
    </row>
    <row r="1354" spans="1:15" x14ac:dyDescent="0.2">
      <c r="A1354" s="5" t="s">
        <v>4782</v>
      </c>
      <c r="B1354" s="5" t="s">
        <v>455</v>
      </c>
      <c r="C1354" s="5">
        <v>36</v>
      </c>
      <c r="D1354" s="5" t="s">
        <v>50</v>
      </c>
      <c r="E1354" s="5" t="s">
        <v>4783</v>
      </c>
      <c r="F1354" s="5">
        <v>-7641</v>
      </c>
      <c r="G1354" s="5" t="s">
        <v>45</v>
      </c>
      <c r="H1354" s="5" t="s">
        <v>79</v>
      </c>
      <c r="I1354" s="5">
        <v>92578.92</v>
      </c>
      <c r="J1354" s="5" t="s">
        <v>4784</v>
      </c>
      <c r="K1354" s="5" t="s">
        <v>118</v>
      </c>
      <c r="L1354" s="5" t="s">
        <v>56</v>
      </c>
      <c r="M1354" s="5">
        <v>1.18</v>
      </c>
      <c r="N1354" s="5" t="s">
        <v>24</v>
      </c>
      <c r="O1354" s="5">
        <v>24</v>
      </c>
    </row>
    <row r="1355" spans="1:15" x14ac:dyDescent="0.2">
      <c r="A1355" s="5" t="s">
        <v>4785</v>
      </c>
      <c r="B1355" s="5" t="s">
        <v>2059</v>
      </c>
      <c r="C1355" s="5">
        <v>29</v>
      </c>
      <c r="D1355" s="5" t="s">
        <v>17</v>
      </c>
      <c r="E1355" s="5" t="s">
        <v>4786</v>
      </c>
      <c r="F1355" s="5">
        <v>-2525</v>
      </c>
      <c r="G1355" s="5" t="s">
        <v>19</v>
      </c>
      <c r="H1355" s="5" t="s">
        <v>144</v>
      </c>
      <c r="I1355" s="5">
        <v>106251.87</v>
      </c>
      <c r="J1355" s="5" t="s">
        <v>4787</v>
      </c>
      <c r="K1355" s="5" t="s">
        <v>104</v>
      </c>
      <c r="L1355" s="5" t="s">
        <v>23</v>
      </c>
      <c r="M1355" s="5">
        <v>2.42</v>
      </c>
      <c r="N1355" s="5" t="s">
        <v>57</v>
      </c>
      <c r="O1355" s="5">
        <v>14</v>
      </c>
    </row>
    <row r="1356" spans="1:15" x14ac:dyDescent="0.2">
      <c r="A1356" s="5" t="s">
        <v>4788</v>
      </c>
      <c r="B1356" s="5" t="s">
        <v>4789</v>
      </c>
      <c r="C1356" s="5">
        <v>57</v>
      </c>
      <c r="D1356" s="5" t="s">
        <v>17</v>
      </c>
      <c r="E1356" s="5" t="s">
        <v>4790</v>
      </c>
      <c r="F1356" s="5">
        <v>-10190</v>
      </c>
      <c r="G1356" s="5" t="s">
        <v>29</v>
      </c>
      <c r="H1356" s="5" t="s">
        <v>194</v>
      </c>
      <c r="I1356" s="5">
        <v>112449.19</v>
      </c>
      <c r="J1356" s="5" t="s">
        <v>2621</v>
      </c>
      <c r="K1356" s="5" t="s">
        <v>104</v>
      </c>
      <c r="L1356" s="5" t="s">
        <v>56</v>
      </c>
      <c r="M1356" s="5">
        <v>1.8</v>
      </c>
      <c r="N1356" s="5" t="s">
        <v>41</v>
      </c>
      <c r="O1356" s="5">
        <v>16</v>
      </c>
    </row>
    <row r="1357" spans="1:15" x14ac:dyDescent="0.2">
      <c r="A1357" s="5" t="s">
        <v>4791</v>
      </c>
      <c r="B1357" s="5" t="s">
        <v>4792</v>
      </c>
      <c r="C1357" s="5">
        <v>35</v>
      </c>
      <c r="D1357" s="5" t="s">
        <v>27</v>
      </c>
      <c r="E1357" s="5" t="s">
        <v>4793</v>
      </c>
      <c r="F1357" s="5">
        <v>-4244</v>
      </c>
      <c r="G1357" s="5" t="s">
        <v>85</v>
      </c>
      <c r="H1357" s="5" t="s">
        <v>144</v>
      </c>
      <c r="I1357" s="5">
        <v>127037.36</v>
      </c>
      <c r="J1357" s="5" t="s">
        <v>3677</v>
      </c>
      <c r="K1357" s="5" t="s">
        <v>127</v>
      </c>
      <c r="L1357" s="5" t="s">
        <v>73</v>
      </c>
      <c r="M1357" s="5">
        <v>2.02</v>
      </c>
      <c r="N1357" s="5" t="s">
        <v>24</v>
      </c>
      <c r="O1357" s="5">
        <v>22</v>
      </c>
    </row>
    <row r="1358" spans="1:15" x14ac:dyDescent="0.2">
      <c r="A1358" s="5" t="s">
        <v>4794</v>
      </c>
      <c r="B1358" s="5" t="s">
        <v>4795</v>
      </c>
      <c r="C1358" s="5">
        <v>58</v>
      </c>
      <c r="D1358" s="5" t="s">
        <v>27</v>
      </c>
      <c r="E1358" s="5" t="s">
        <v>4796</v>
      </c>
      <c r="F1358" s="5">
        <v>-5696</v>
      </c>
      <c r="G1358" s="5" t="s">
        <v>78</v>
      </c>
      <c r="H1358" s="5" t="s">
        <v>173</v>
      </c>
      <c r="I1358" s="5">
        <v>93728.97</v>
      </c>
      <c r="J1358" s="5" t="s">
        <v>2474</v>
      </c>
      <c r="K1358" s="5" t="s">
        <v>55</v>
      </c>
      <c r="L1358" s="5" t="s">
        <v>73</v>
      </c>
      <c r="M1358" s="5">
        <v>1.84</v>
      </c>
      <c r="N1358" s="5" t="s">
        <v>74</v>
      </c>
      <c r="O1358" s="5">
        <v>24</v>
      </c>
    </row>
    <row r="1359" spans="1:15" x14ac:dyDescent="0.2">
      <c r="A1359" s="5" t="s">
        <v>4797</v>
      </c>
      <c r="B1359" s="5" t="s">
        <v>4333</v>
      </c>
      <c r="C1359" s="5">
        <v>52</v>
      </c>
      <c r="D1359" s="5" t="s">
        <v>27</v>
      </c>
      <c r="E1359" s="5" t="s">
        <v>4798</v>
      </c>
      <c r="F1359" s="5">
        <v>-10788</v>
      </c>
      <c r="G1359" s="5" t="s">
        <v>45</v>
      </c>
      <c r="H1359" s="5" t="s">
        <v>194</v>
      </c>
      <c r="I1359" s="5">
        <v>92538.86</v>
      </c>
      <c r="J1359" s="5" t="s">
        <v>1838</v>
      </c>
      <c r="K1359" s="5" t="s">
        <v>40</v>
      </c>
      <c r="L1359" s="5" t="s">
        <v>73</v>
      </c>
      <c r="M1359" s="5">
        <v>1.42</v>
      </c>
      <c r="N1359" s="5" t="s">
        <v>24</v>
      </c>
      <c r="O1359" s="5">
        <v>0</v>
      </c>
    </row>
    <row r="1360" spans="1:15" x14ac:dyDescent="0.2">
      <c r="A1360" s="5" t="s">
        <v>4799</v>
      </c>
      <c r="B1360" s="5" t="s">
        <v>4800</v>
      </c>
      <c r="C1360" s="5">
        <v>42</v>
      </c>
      <c r="D1360" s="5" t="s">
        <v>27</v>
      </c>
      <c r="E1360" s="5" t="s">
        <v>4801</v>
      </c>
      <c r="F1360" s="5">
        <v>-4400</v>
      </c>
      <c r="G1360" s="5" t="s">
        <v>85</v>
      </c>
      <c r="H1360" s="5" t="s">
        <v>173</v>
      </c>
      <c r="I1360" s="5">
        <v>56532.09</v>
      </c>
      <c r="J1360" s="5" t="s">
        <v>4802</v>
      </c>
      <c r="K1360" s="5" t="s">
        <v>136</v>
      </c>
      <c r="L1360" s="5" t="s">
        <v>32</v>
      </c>
      <c r="M1360" s="5">
        <v>4.0999999999999996</v>
      </c>
      <c r="N1360" s="5" t="s">
        <v>24</v>
      </c>
      <c r="O1360" s="5">
        <v>25</v>
      </c>
    </row>
    <row r="1361" spans="1:15" x14ac:dyDescent="0.2">
      <c r="A1361" s="5" t="s">
        <v>4803</v>
      </c>
      <c r="B1361" s="5" t="s">
        <v>4804</v>
      </c>
      <c r="C1361" s="5">
        <v>54</v>
      </c>
      <c r="D1361" s="5" t="s">
        <v>50</v>
      </c>
      <c r="E1361" s="5" t="s">
        <v>4805</v>
      </c>
      <c r="F1361" s="5">
        <v>-9699</v>
      </c>
      <c r="G1361" s="5" t="s">
        <v>37</v>
      </c>
      <c r="H1361" s="5" t="s">
        <v>66</v>
      </c>
      <c r="I1361" s="5">
        <v>44172.34</v>
      </c>
      <c r="J1361" s="5" t="s">
        <v>117</v>
      </c>
      <c r="K1361" s="5" t="s">
        <v>81</v>
      </c>
      <c r="L1361" s="5" t="s">
        <v>56</v>
      </c>
      <c r="M1361" s="5">
        <v>1.18</v>
      </c>
      <c r="N1361" s="5" t="s">
        <v>33</v>
      </c>
      <c r="O1361" s="5">
        <v>16</v>
      </c>
    </row>
    <row r="1362" spans="1:15" x14ac:dyDescent="0.2">
      <c r="A1362" s="5" t="s">
        <v>4806</v>
      </c>
      <c r="B1362" s="5" t="s">
        <v>4807</v>
      </c>
      <c r="C1362" s="5">
        <v>33</v>
      </c>
      <c r="D1362" s="5" t="s">
        <v>17</v>
      </c>
      <c r="E1362" s="5" t="s">
        <v>4808</v>
      </c>
      <c r="F1362" s="5">
        <v>-3160</v>
      </c>
      <c r="G1362" s="5" t="s">
        <v>29</v>
      </c>
      <c r="H1362" s="5" t="s">
        <v>194</v>
      </c>
      <c r="I1362" s="5">
        <v>45443.03</v>
      </c>
      <c r="J1362" s="5" t="s">
        <v>4809</v>
      </c>
      <c r="K1362" s="5" t="s">
        <v>62</v>
      </c>
      <c r="L1362" s="5" t="s">
        <v>73</v>
      </c>
      <c r="M1362" s="5">
        <v>2.71</v>
      </c>
      <c r="N1362" s="5" t="s">
        <v>74</v>
      </c>
      <c r="O1362" s="5">
        <v>36</v>
      </c>
    </row>
    <row r="1363" spans="1:15" x14ac:dyDescent="0.2">
      <c r="A1363" s="5" t="s">
        <v>4810</v>
      </c>
      <c r="B1363" s="5" t="s">
        <v>3583</v>
      </c>
      <c r="C1363" s="5">
        <v>58</v>
      </c>
      <c r="D1363" s="5" t="s">
        <v>17</v>
      </c>
      <c r="E1363" s="5" t="s">
        <v>4811</v>
      </c>
      <c r="F1363" s="5">
        <v>-7380</v>
      </c>
      <c r="G1363" s="5" t="s">
        <v>94</v>
      </c>
      <c r="H1363" s="5" t="s">
        <v>20</v>
      </c>
      <c r="I1363" s="5">
        <v>107014.42</v>
      </c>
      <c r="J1363" s="5" t="s">
        <v>4812</v>
      </c>
      <c r="K1363" s="5" t="s">
        <v>55</v>
      </c>
      <c r="L1363" s="5" t="s">
        <v>23</v>
      </c>
      <c r="M1363" s="5">
        <v>2.91</v>
      </c>
      <c r="N1363" s="5" t="s">
        <v>74</v>
      </c>
      <c r="O1363" s="5">
        <v>8</v>
      </c>
    </row>
    <row r="1364" spans="1:15" x14ac:dyDescent="0.2">
      <c r="A1364" s="5" t="s">
        <v>4813</v>
      </c>
      <c r="B1364" s="5" t="s">
        <v>4814</v>
      </c>
      <c r="C1364" s="5">
        <v>32</v>
      </c>
      <c r="D1364" s="5" t="s">
        <v>50</v>
      </c>
      <c r="E1364" s="5" t="s">
        <v>4815</v>
      </c>
      <c r="F1364" s="5">
        <v>-3161</v>
      </c>
      <c r="G1364" s="5" t="s">
        <v>52</v>
      </c>
      <c r="H1364" s="5" t="s">
        <v>79</v>
      </c>
      <c r="I1364" s="5">
        <v>48933.63</v>
      </c>
      <c r="J1364" s="5" t="s">
        <v>4816</v>
      </c>
      <c r="K1364" s="5" t="s">
        <v>136</v>
      </c>
      <c r="L1364" s="5" t="s">
        <v>32</v>
      </c>
      <c r="M1364" s="5">
        <v>2.23</v>
      </c>
      <c r="N1364" s="5" t="s">
        <v>24</v>
      </c>
      <c r="O1364" s="5">
        <v>36</v>
      </c>
    </row>
    <row r="1365" spans="1:15" x14ac:dyDescent="0.2">
      <c r="A1365" s="5" t="s">
        <v>4817</v>
      </c>
      <c r="B1365" s="5" t="s">
        <v>4818</v>
      </c>
      <c r="C1365" s="5">
        <v>49</v>
      </c>
      <c r="D1365" s="5" t="s">
        <v>17</v>
      </c>
      <c r="E1365" s="5" t="s">
        <v>4819</v>
      </c>
      <c r="F1365" s="5">
        <v>-9752</v>
      </c>
      <c r="G1365" s="5" t="s">
        <v>29</v>
      </c>
      <c r="H1365" s="5" t="s">
        <v>144</v>
      </c>
      <c r="I1365" s="5">
        <v>117127.23</v>
      </c>
      <c r="J1365" s="5" t="s">
        <v>3063</v>
      </c>
      <c r="K1365" s="5" t="s">
        <v>40</v>
      </c>
      <c r="L1365" s="5" t="s">
        <v>32</v>
      </c>
      <c r="M1365" s="5">
        <v>1.3</v>
      </c>
      <c r="N1365" s="5" t="s">
        <v>41</v>
      </c>
      <c r="O1365" s="5">
        <v>31</v>
      </c>
    </row>
    <row r="1366" spans="1:15" x14ac:dyDescent="0.2">
      <c r="A1366" s="5" t="s">
        <v>4820</v>
      </c>
      <c r="B1366" s="5" t="s">
        <v>4821</v>
      </c>
      <c r="C1366" s="5">
        <v>27</v>
      </c>
      <c r="D1366" s="5" t="s">
        <v>17</v>
      </c>
      <c r="E1366" s="5" t="s">
        <v>4822</v>
      </c>
      <c r="F1366" s="5">
        <v>-8796</v>
      </c>
      <c r="G1366" s="5" t="s">
        <v>29</v>
      </c>
      <c r="H1366" s="5" t="s">
        <v>144</v>
      </c>
      <c r="I1366" s="5">
        <v>101755.43</v>
      </c>
      <c r="J1366" s="5" t="s">
        <v>2053</v>
      </c>
      <c r="K1366" s="5" t="s">
        <v>127</v>
      </c>
      <c r="L1366" s="5" t="s">
        <v>56</v>
      </c>
      <c r="M1366" s="5">
        <v>3.59</v>
      </c>
      <c r="N1366" s="5" t="s">
        <v>41</v>
      </c>
      <c r="O1366" s="5">
        <v>22</v>
      </c>
    </row>
    <row r="1367" spans="1:15" x14ac:dyDescent="0.2">
      <c r="A1367" s="5" t="s">
        <v>4823</v>
      </c>
      <c r="B1367" s="5" t="s">
        <v>4333</v>
      </c>
      <c r="C1367" s="5">
        <v>35</v>
      </c>
      <c r="D1367" s="5" t="s">
        <v>17</v>
      </c>
      <c r="E1367" s="5" t="s">
        <v>4824</v>
      </c>
      <c r="F1367" s="5">
        <v>-7657</v>
      </c>
      <c r="G1367" s="5" t="s">
        <v>99</v>
      </c>
      <c r="H1367" s="5" t="s">
        <v>71</v>
      </c>
      <c r="I1367" s="5">
        <v>122379.6</v>
      </c>
      <c r="J1367" s="5" t="s">
        <v>4825</v>
      </c>
      <c r="K1367" s="5" t="s">
        <v>104</v>
      </c>
      <c r="L1367" s="5" t="s">
        <v>73</v>
      </c>
      <c r="M1367" s="5">
        <v>2.2400000000000002</v>
      </c>
      <c r="N1367" s="5" t="s">
        <v>74</v>
      </c>
      <c r="O1367" s="5">
        <v>32</v>
      </c>
    </row>
    <row r="1368" spans="1:15" x14ac:dyDescent="0.2">
      <c r="A1368" s="5" t="s">
        <v>4826</v>
      </c>
      <c r="B1368" s="5" t="s">
        <v>1203</v>
      </c>
      <c r="C1368" s="5">
        <v>59</v>
      </c>
      <c r="D1368" s="5" t="s">
        <v>17</v>
      </c>
      <c r="E1368" s="5" t="s">
        <v>4827</v>
      </c>
      <c r="F1368" s="5">
        <v>-3765</v>
      </c>
      <c r="G1368" s="5" t="s">
        <v>78</v>
      </c>
      <c r="H1368" s="5" t="s">
        <v>144</v>
      </c>
      <c r="I1368" s="5">
        <v>57988.23</v>
      </c>
      <c r="J1368" s="5" t="s">
        <v>2143</v>
      </c>
      <c r="K1368" s="5" t="s">
        <v>136</v>
      </c>
      <c r="L1368" s="5" t="s">
        <v>73</v>
      </c>
      <c r="M1368" s="5">
        <v>4.37</v>
      </c>
      <c r="N1368" s="5" t="s">
        <v>33</v>
      </c>
      <c r="O1368" s="5">
        <v>31</v>
      </c>
    </row>
    <row r="1369" spans="1:15" x14ac:dyDescent="0.2">
      <c r="A1369" s="5" t="s">
        <v>4828</v>
      </c>
      <c r="B1369" s="5" t="s">
        <v>4829</v>
      </c>
      <c r="C1369" s="5">
        <v>40</v>
      </c>
      <c r="D1369" s="5" t="s">
        <v>17</v>
      </c>
      <c r="E1369" s="5" t="s">
        <v>4830</v>
      </c>
      <c r="F1369" s="5">
        <v>-7238</v>
      </c>
      <c r="G1369" s="5" t="s">
        <v>94</v>
      </c>
      <c r="H1369" s="5" t="s">
        <v>144</v>
      </c>
      <c r="I1369" s="5">
        <v>138090.13</v>
      </c>
      <c r="J1369" s="5" t="s">
        <v>4831</v>
      </c>
      <c r="K1369" s="5" t="s">
        <v>55</v>
      </c>
      <c r="L1369" s="5" t="s">
        <v>56</v>
      </c>
      <c r="M1369" s="5">
        <v>4.87</v>
      </c>
      <c r="N1369" s="5" t="s">
        <v>41</v>
      </c>
      <c r="O1369" s="5">
        <v>25</v>
      </c>
    </row>
    <row r="1370" spans="1:15" x14ac:dyDescent="0.2">
      <c r="A1370" s="5" t="s">
        <v>4832</v>
      </c>
      <c r="B1370" s="5" t="s">
        <v>4833</v>
      </c>
      <c r="C1370" s="5">
        <v>56</v>
      </c>
      <c r="D1370" s="5" t="s">
        <v>17</v>
      </c>
      <c r="E1370" s="5" t="s">
        <v>4834</v>
      </c>
      <c r="F1370" s="5">
        <v>-8820</v>
      </c>
      <c r="G1370" s="5" t="s">
        <v>116</v>
      </c>
      <c r="H1370" s="5" t="s">
        <v>38</v>
      </c>
      <c r="I1370" s="5">
        <v>99934.78</v>
      </c>
      <c r="J1370" s="5" t="s">
        <v>4835</v>
      </c>
      <c r="K1370" s="5" t="s">
        <v>81</v>
      </c>
      <c r="L1370" s="5" t="s">
        <v>23</v>
      </c>
      <c r="M1370" s="5">
        <v>2.68</v>
      </c>
      <c r="N1370" s="5" t="s">
        <v>24</v>
      </c>
      <c r="O1370" s="5">
        <v>24</v>
      </c>
    </row>
    <row r="1371" spans="1:15" x14ac:dyDescent="0.2">
      <c r="A1371" s="5" t="s">
        <v>4836</v>
      </c>
      <c r="B1371" s="5" t="s">
        <v>4837</v>
      </c>
      <c r="C1371" s="5">
        <v>24</v>
      </c>
      <c r="D1371" s="5" t="s">
        <v>50</v>
      </c>
      <c r="E1371" s="5" t="s">
        <v>4838</v>
      </c>
      <c r="F1371" s="5">
        <v>-8018</v>
      </c>
      <c r="G1371" s="5" t="s">
        <v>99</v>
      </c>
      <c r="H1371" s="5" t="s">
        <v>173</v>
      </c>
      <c r="I1371" s="5">
        <v>80636.539999999994</v>
      </c>
      <c r="J1371" s="5" t="s">
        <v>3813</v>
      </c>
      <c r="K1371" s="5" t="s">
        <v>40</v>
      </c>
      <c r="L1371" s="5" t="s">
        <v>32</v>
      </c>
      <c r="M1371" s="5">
        <v>1.1499999999999999</v>
      </c>
      <c r="N1371" s="5" t="s">
        <v>41</v>
      </c>
      <c r="O1371" s="5">
        <v>17</v>
      </c>
    </row>
    <row r="1372" spans="1:15" x14ac:dyDescent="0.2">
      <c r="A1372" s="5" t="s">
        <v>4839</v>
      </c>
      <c r="B1372" s="5" t="s">
        <v>4840</v>
      </c>
      <c r="C1372" s="5">
        <v>61</v>
      </c>
      <c r="D1372" s="5" t="s">
        <v>27</v>
      </c>
      <c r="E1372" s="5" t="s">
        <v>4841</v>
      </c>
      <c r="F1372" s="5">
        <v>-3630</v>
      </c>
      <c r="G1372" s="5" t="s">
        <v>52</v>
      </c>
      <c r="H1372" s="5" t="s">
        <v>173</v>
      </c>
      <c r="I1372" s="5">
        <v>54916.21</v>
      </c>
      <c r="J1372" s="5" t="s">
        <v>4842</v>
      </c>
      <c r="K1372" s="5" t="s">
        <v>104</v>
      </c>
      <c r="L1372" s="5" t="s">
        <v>32</v>
      </c>
      <c r="M1372" s="5">
        <v>2.2799999999999998</v>
      </c>
      <c r="N1372" s="5" t="s">
        <v>74</v>
      </c>
      <c r="O1372" s="5">
        <v>23</v>
      </c>
    </row>
    <row r="1373" spans="1:15" x14ac:dyDescent="0.2">
      <c r="A1373" s="5" t="s">
        <v>4843</v>
      </c>
      <c r="B1373" s="5" t="s">
        <v>4844</v>
      </c>
      <c r="C1373" s="5">
        <v>22</v>
      </c>
      <c r="D1373" s="5" t="s">
        <v>27</v>
      </c>
      <c r="E1373" s="5" t="s">
        <v>4845</v>
      </c>
      <c r="F1373" s="5">
        <v>-4415</v>
      </c>
      <c r="G1373" s="5" t="s">
        <v>85</v>
      </c>
      <c r="H1373" s="5" t="s">
        <v>53</v>
      </c>
      <c r="I1373" s="5">
        <v>102087.52</v>
      </c>
      <c r="J1373" s="5" t="s">
        <v>4436</v>
      </c>
      <c r="K1373" s="5" t="s">
        <v>47</v>
      </c>
      <c r="L1373" s="5" t="s">
        <v>56</v>
      </c>
      <c r="M1373" s="5">
        <v>2.2000000000000002</v>
      </c>
      <c r="N1373" s="5" t="s">
        <v>74</v>
      </c>
      <c r="O1373" s="5">
        <v>20</v>
      </c>
    </row>
    <row r="1374" spans="1:15" x14ac:dyDescent="0.2">
      <c r="A1374" s="5" t="s">
        <v>4846</v>
      </c>
      <c r="B1374" s="5" t="s">
        <v>4847</v>
      </c>
      <c r="C1374" s="5">
        <v>55</v>
      </c>
      <c r="D1374" s="5" t="s">
        <v>17</v>
      </c>
      <c r="E1374" s="5" t="s">
        <v>4848</v>
      </c>
      <c r="F1374" s="5">
        <v>-8158</v>
      </c>
      <c r="G1374" s="5" t="s">
        <v>52</v>
      </c>
      <c r="H1374" s="5" t="s">
        <v>66</v>
      </c>
      <c r="I1374" s="5">
        <v>85558.74</v>
      </c>
      <c r="J1374" s="5" t="s">
        <v>4849</v>
      </c>
      <c r="K1374" s="5" t="s">
        <v>104</v>
      </c>
      <c r="L1374" s="5" t="s">
        <v>56</v>
      </c>
      <c r="M1374" s="5">
        <v>1.99</v>
      </c>
      <c r="N1374" s="5" t="s">
        <v>33</v>
      </c>
      <c r="O1374" s="5">
        <v>16</v>
      </c>
    </row>
    <row r="1375" spans="1:15" x14ac:dyDescent="0.2">
      <c r="A1375" s="5" t="s">
        <v>4850</v>
      </c>
      <c r="B1375" s="5" t="s">
        <v>4851</v>
      </c>
      <c r="C1375" s="5">
        <v>36</v>
      </c>
      <c r="D1375" s="5" t="s">
        <v>50</v>
      </c>
      <c r="E1375" s="5" t="s">
        <v>4852</v>
      </c>
      <c r="F1375" s="5">
        <v>-3561</v>
      </c>
      <c r="G1375" s="5" t="s">
        <v>116</v>
      </c>
      <c r="H1375" s="5" t="s">
        <v>38</v>
      </c>
      <c r="I1375" s="5">
        <v>52590.28</v>
      </c>
      <c r="J1375" s="5" t="s">
        <v>3270</v>
      </c>
      <c r="K1375" s="5" t="s">
        <v>127</v>
      </c>
      <c r="L1375" s="5" t="s">
        <v>32</v>
      </c>
      <c r="M1375" s="5">
        <v>4.01</v>
      </c>
      <c r="N1375" s="5" t="s">
        <v>24</v>
      </c>
      <c r="O1375" s="5">
        <v>16</v>
      </c>
    </row>
    <row r="1376" spans="1:15" x14ac:dyDescent="0.2">
      <c r="A1376" s="5" t="s">
        <v>4853</v>
      </c>
      <c r="B1376" s="5" t="s">
        <v>4854</v>
      </c>
      <c r="C1376" s="5">
        <v>50</v>
      </c>
      <c r="D1376" s="5" t="s">
        <v>50</v>
      </c>
      <c r="E1376" s="5" t="s">
        <v>4855</v>
      </c>
      <c r="F1376" s="5">
        <v>-8879</v>
      </c>
      <c r="G1376" s="5" t="s">
        <v>116</v>
      </c>
      <c r="H1376" s="5" t="s">
        <v>144</v>
      </c>
      <c r="I1376" s="5">
        <v>111244.56</v>
      </c>
      <c r="J1376" s="5" t="s">
        <v>4856</v>
      </c>
      <c r="K1376" s="5" t="s">
        <v>118</v>
      </c>
      <c r="L1376" s="5" t="s">
        <v>32</v>
      </c>
      <c r="M1376" s="5">
        <v>1.58</v>
      </c>
      <c r="N1376" s="5" t="s">
        <v>74</v>
      </c>
      <c r="O1376" s="5">
        <v>37</v>
      </c>
    </row>
    <row r="1377" spans="1:15" x14ac:dyDescent="0.2">
      <c r="A1377" s="5" t="s">
        <v>4857</v>
      </c>
      <c r="B1377" s="5" t="s">
        <v>4858</v>
      </c>
      <c r="C1377" s="5">
        <v>48</v>
      </c>
      <c r="D1377" s="5" t="s">
        <v>27</v>
      </c>
      <c r="E1377" s="5" t="s">
        <v>4859</v>
      </c>
      <c r="F1377" s="5">
        <v>-6107</v>
      </c>
      <c r="G1377" s="5" t="s">
        <v>52</v>
      </c>
      <c r="H1377" s="5" t="s">
        <v>20</v>
      </c>
      <c r="I1377" s="5">
        <v>128169.06</v>
      </c>
      <c r="J1377" s="5" t="s">
        <v>4860</v>
      </c>
      <c r="K1377" s="5" t="s">
        <v>118</v>
      </c>
      <c r="L1377" s="5" t="s">
        <v>73</v>
      </c>
      <c r="M1377" s="5">
        <v>1.4</v>
      </c>
      <c r="N1377" s="5" t="s">
        <v>24</v>
      </c>
      <c r="O1377" s="5">
        <v>6</v>
      </c>
    </row>
    <row r="1378" spans="1:15" x14ac:dyDescent="0.2">
      <c r="A1378" s="5" t="s">
        <v>4861</v>
      </c>
      <c r="B1378" s="5" t="s">
        <v>1603</v>
      </c>
      <c r="C1378" s="5">
        <v>58</v>
      </c>
      <c r="D1378" s="5" t="s">
        <v>50</v>
      </c>
      <c r="E1378" s="5" t="s">
        <v>4862</v>
      </c>
      <c r="F1378" s="5">
        <v>-4907</v>
      </c>
      <c r="G1378" s="5" t="s">
        <v>19</v>
      </c>
      <c r="H1378" s="5" t="s">
        <v>79</v>
      </c>
      <c r="I1378" s="5">
        <v>145444.14000000001</v>
      </c>
      <c r="J1378" s="5" t="s">
        <v>4863</v>
      </c>
      <c r="K1378" s="5" t="s">
        <v>62</v>
      </c>
      <c r="L1378" s="5" t="s">
        <v>73</v>
      </c>
      <c r="M1378" s="5">
        <v>4.5999999999999996</v>
      </c>
      <c r="N1378" s="5" t="s">
        <v>57</v>
      </c>
      <c r="O1378" s="5">
        <v>22</v>
      </c>
    </row>
    <row r="1379" spans="1:15" x14ac:dyDescent="0.2">
      <c r="A1379" s="5" t="s">
        <v>4864</v>
      </c>
      <c r="B1379" s="5" t="s">
        <v>2512</v>
      </c>
      <c r="C1379" s="5">
        <v>62</v>
      </c>
      <c r="D1379" s="5" t="s">
        <v>17</v>
      </c>
      <c r="E1379" s="5" t="s">
        <v>4865</v>
      </c>
      <c r="F1379" s="5">
        <v>-9765</v>
      </c>
      <c r="G1379" s="5" t="s">
        <v>52</v>
      </c>
      <c r="H1379" s="5" t="s">
        <v>53</v>
      </c>
      <c r="I1379" s="5">
        <v>159575.81</v>
      </c>
      <c r="J1379" s="5" t="s">
        <v>4866</v>
      </c>
      <c r="K1379" s="5" t="s">
        <v>22</v>
      </c>
      <c r="L1379" s="5" t="s">
        <v>32</v>
      </c>
      <c r="M1379" s="5">
        <v>1.04</v>
      </c>
      <c r="N1379" s="5" t="s">
        <v>33</v>
      </c>
      <c r="O1379" s="5">
        <v>17</v>
      </c>
    </row>
    <row r="1380" spans="1:15" x14ac:dyDescent="0.2">
      <c r="A1380" s="5" t="s">
        <v>4867</v>
      </c>
      <c r="B1380" s="5" t="s">
        <v>4840</v>
      </c>
      <c r="C1380" s="5">
        <v>41</v>
      </c>
      <c r="D1380" s="5" t="s">
        <v>50</v>
      </c>
      <c r="E1380" s="5" t="s">
        <v>4868</v>
      </c>
      <c r="F1380" s="5">
        <v>-5850</v>
      </c>
      <c r="G1380" s="5" t="s">
        <v>52</v>
      </c>
      <c r="H1380" s="5" t="s">
        <v>144</v>
      </c>
      <c r="I1380" s="5">
        <v>154329.26999999999</v>
      </c>
      <c r="J1380" s="5" t="s">
        <v>783</v>
      </c>
      <c r="K1380" s="5" t="s">
        <v>62</v>
      </c>
      <c r="L1380" s="5" t="s">
        <v>23</v>
      </c>
      <c r="M1380" s="5">
        <v>1.55</v>
      </c>
      <c r="N1380" s="5" t="s">
        <v>74</v>
      </c>
      <c r="O1380" s="5">
        <v>13</v>
      </c>
    </row>
    <row r="1381" spans="1:15" x14ac:dyDescent="0.2">
      <c r="A1381" s="5" t="s">
        <v>4869</v>
      </c>
      <c r="B1381" s="5" t="s">
        <v>4870</v>
      </c>
      <c r="C1381" s="5">
        <v>43</v>
      </c>
      <c r="D1381" s="5" t="s">
        <v>50</v>
      </c>
      <c r="E1381" s="5" t="s">
        <v>4871</v>
      </c>
      <c r="F1381" s="5">
        <v>-8979</v>
      </c>
      <c r="G1381" s="5" t="s">
        <v>99</v>
      </c>
      <c r="H1381" s="5" t="s">
        <v>173</v>
      </c>
      <c r="I1381" s="5">
        <v>119440.79</v>
      </c>
      <c r="J1381" s="5" t="s">
        <v>4872</v>
      </c>
      <c r="K1381" s="5" t="s">
        <v>40</v>
      </c>
      <c r="L1381" s="5" t="s">
        <v>23</v>
      </c>
      <c r="M1381" s="5">
        <v>3.22</v>
      </c>
      <c r="N1381" s="5" t="s">
        <v>41</v>
      </c>
      <c r="O1381" s="5">
        <v>5</v>
      </c>
    </row>
    <row r="1382" spans="1:15" x14ac:dyDescent="0.2">
      <c r="A1382" s="5" t="s">
        <v>4873</v>
      </c>
      <c r="B1382" s="5" t="s">
        <v>4313</v>
      </c>
      <c r="C1382" s="5">
        <v>35</v>
      </c>
      <c r="D1382" s="5" t="s">
        <v>27</v>
      </c>
      <c r="E1382" s="5" t="s">
        <v>4874</v>
      </c>
      <c r="F1382" s="5">
        <v>-7278</v>
      </c>
      <c r="G1382" s="5" t="s">
        <v>99</v>
      </c>
      <c r="H1382" s="5" t="s">
        <v>194</v>
      </c>
      <c r="I1382" s="5">
        <v>135885.63</v>
      </c>
      <c r="J1382" s="5" t="s">
        <v>679</v>
      </c>
      <c r="K1382" s="5" t="s">
        <v>104</v>
      </c>
      <c r="L1382" s="5" t="s">
        <v>32</v>
      </c>
      <c r="M1382" s="5">
        <v>1.34</v>
      </c>
      <c r="N1382" s="5" t="s">
        <v>24</v>
      </c>
      <c r="O1382" s="5">
        <v>34</v>
      </c>
    </row>
    <row r="1383" spans="1:15" x14ac:dyDescent="0.2">
      <c r="A1383" s="5" t="s">
        <v>4875</v>
      </c>
      <c r="B1383" s="5" t="s">
        <v>393</v>
      </c>
      <c r="C1383" s="5">
        <v>25</v>
      </c>
      <c r="D1383" s="5" t="s">
        <v>27</v>
      </c>
      <c r="E1383" s="5" t="s">
        <v>4876</v>
      </c>
      <c r="F1383" s="5">
        <v>-8355</v>
      </c>
      <c r="G1383" s="5" t="s">
        <v>78</v>
      </c>
      <c r="H1383" s="5" t="s">
        <v>53</v>
      </c>
      <c r="I1383" s="5">
        <v>39855.39</v>
      </c>
      <c r="J1383" s="5" t="s">
        <v>4877</v>
      </c>
      <c r="K1383" s="5" t="s">
        <v>47</v>
      </c>
      <c r="L1383" s="5" t="s">
        <v>73</v>
      </c>
      <c r="M1383" s="5">
        <v>2.83</v>
      </c>
      <c r="N1383" s="5" t="s">
        <v>24</v>
      </c>
      <c r="O1383" s="5">
        <v>16</v>
      </c>
    </row>
    <row r="1384" spans="1:15" x14ac:dyDescent="0.2">
      <c r="A1384" s="5" t="s">
        <v>4878</v>
      </c>
      <c r="B1384" s="5" t="s">
        <v>3201</v>
      </c>
      <c r="C1384" s="5">
        <v>63</v>
      </c>
      <c r="D1384" s="5" t="s">
        <v>27</v>
      </c>
      <c r="E1384" s="5" t="s">
        <v>4879</v>
      </c>
      <c r="F1384" s="5">
        <v>-9229</v>
      </c>
      <c r="G1384" s="5" t="s">
        <v>52</v>
      </c>
      <c r="H1384" s="5" t="s">
        <v>66</v>
      </c>
      <c r="I1384" s="5">
        <v>108143.03</v>
      </c>
      <c r="J1384" s="5" t="s">
        <v>4880</v>
      </c>
      <c r="K1384" s="5" t="s">
        <v>104</v>
      </c>
      <c r="L1384" s="5" t="s">
        <v>23</v>
      </c>
      <c r="M1384" s="5">
        <v>1.1299999999999999</v>
      </c>
      <c r="N1384" s="5" t="s">
        <v>33</v>
      </c>
      <c r="O1384" s="5">
        <v>9</v>
      </c>
    </row>
    <row r="1385" spans="1:15" x14ac:dyDescent="0.2">
      <c r="A1385" s="5" t="s">
        <v>4881</v>
      </c>
      <c r="B1385" s="5" t="s">
        <v>4882</v>
      </c>
      <c r="C1385" s="5">
        <v>46</v>
      </c>
      <c r="D1385" s="5" t="s">
        <v>17</v>
      </c>
      <c r="E1385" s="5" t="s">
        <v>4883</v>
      </c>
      <c r="F1385" s="5">
        <v>-3748</v>
      </c>
      <c r="G1385" s="5" t="s">
        <v>94</v>
      </c>
      <c r="H1385" s="5" t="s">
        <v>79</v>
      </c>
      <c r="I1385" s="5">
        <v>163943.94</v>
      </c>
      <c r="J1385" s="5" t="s">
        <v>4884</v>
      </c>
      <c r="K1385" s="5" t="s">
        <v>40</v>
      </c>
      <c r="L1385" s="5" t="s">
        <v>73</v>
      </c>
      <c r="M1385" s="5">
        <v>1.75</v>
      </c>
      <c r="N1385" s="5" t="s">
        <v>74</v>
      </c>
      <c r="O1385" s="5">
        <v>19</v>
      </c>
    </row>
    <row r="1386" spans="1:15" x14ac:dyDescent="0.2">
      <c r="A1386" s="5" t="s">
        <v>4885</v>
      </c>
      <c r="B1386" s="5" t="s">
        <v>1571</v>
      </c>
      <c r="C1386" s="5">
        <v>25</v>
      </c>
      <c r="D1386" s="5" t="s">
        <v>27</v>
      </c>
      <c r="E1386" s="5" t="s">
        <v>4886</v>
      </c>
      <c r="F1386" s="5">
        <v>-8666</v>
      </c>
      <c r="G1386" s="5" t="s">
        <v>45</v>
      </c>
      <c r="H1386" s="5" t="s">
        <v>53</v>
      </c>
      <c r="I1386" s="5">
        <v>58488.12</v>
      </c>
      <c r="J1386" s="5" t="s">
        <v>4887</v>
      </c>
      <c r="K1386" s="5" t="s">
        <v>127</v>
      </c>
      <c r="L1386" s="5" t="s">
        <v>73</v>
      </c>
      <c r="M1386" s="5">
        <v>2.69</v>
      </c>
      <c r="N1386" s="5" t="s">
        <v>33</v>
      </c>
      <c r="O1386" s="5">
        <v>11</v>
      </c>
    </row>
    <row r="1387" spans="1:15" x14ac:dyDescent="0.2">
      <c r="A1387" s="5" t="s">
        <v>4888</v>
      </c>
      <c r="B1387" s="5" t="s">
        <v>3477</v>
      </c>
      <c r="C1387" s="5">
        <v>43</v>
      </c>
      <c r="D1387" s="5" t="s">
        <v>17</v>
      </c>
      <c r="E1387" s="5" t="s">
        <v>4889</v>
      </c>
      <c r="F1387" s="5">
        <v>-5497</v>
      </c>
      <c r="G1387" s="5" t="s">
        <v>99</v>
      </c>
      <c r="H1387" s="5" t="s">
        <v>53</v>
      </c>
      <c r="I1387" s="5">
        <v>110445.52</v>
      </c>
      <c r="J1387" s="5" t="s">
        <v>3542</v>
      </c>
      <c r="K1387" s="5" t="s">
        <v>127</v>
      </c>
      <c r="L1387" s="5" t="s">
        <v>32</v>
      </c>
      <c r="M1387" s="5">
        <v>1.04</v>
      </c>
      <c r="N1387" s="5" t="s">
        <v>74</v>
      </c>
      <c r="O1387" s="5">
        <v>8</v>
      </c>
    </row>
    <row r="1388" spans="1:15" x14ac:dyDescent="0.2">
      <c r="A1388" s="5" t="s">
        <v>4890</v>
      </c>
      <c r="B1388" s="5" t="s">
        <v>4891</v>
      </c>
      <c r="C1388" s="5">
        <v>58</v>
      </c>
      <c r="D1388" s="5" t="s">
        <v>27</v>
      </c>
      <c r="E1388" s="5" t="s">
        <v>4892</v>
      </c>
      <c r="F1388" s="5">
        <v>-2569</v>
      </c>
      <c r="G1388" s="5" t="s">
        <v>99</v>
      </c>
      <c r="H1388" s="5" t="s">
        <v>144</v>
      </c>
      <c r="I1388" s="5">
        <v>66821.64</v>
      </c>
      <c r="J1388" s="5" t="s">
        <v>3104</v>
      </c>
      <c r="K1388" s="5" t="s">
        <v>104</v>
      </c>
      <c r="L1388" s="5" t="s">
        <v>56</v>
      </c>
      <c r="M1388" s="5">
        <v>2.76</v>
      </c>
      <c r="N1388" s="5" t="s">
        <v>74</v>
      </c>
      <c r="O1388" s="5">
        <v>27</v>
      </c>
    </row>
    <row r="1389" spans="1:15" x14ac:dyDescent="0.2">
      <c r="A1389" s="5" t="s">
        <v>4893</v>
      </c>
      <c r="B1389" s="5" t="s">
        <v>354</v>
      </c>
      <c r="C1389" s="5">
        <v>22</v>
      </c>
      <c r="D1389" s="5" t="s">
        <v>50</v>
      </c>
      <c r="E1389" s="5" t="s">
        <v>4894</v>
      </c>
      <c r="F1389" s="5">
        <v>-10075</v>
      </c>
      <c r="G1389" s="5" t="s">
        <v>52</v>
      </c>
      <c r="H1389" s="5" t="s">
        <v>38</v>
      </c>
      <c r="I1389" s="5">
        <v>85369.15</v>
      </c>
      <c r="J1389" s="5" t="s">
        <v>4751</v>
      </c>
      <c r="K1389" s="5" t="s">
        <v>62</v>
      </c>
      <c r="L1389" s="5" t="s">
        <v>32</v>
      </c>
      <c r="M1389" s="5">
        <v>4.59</v>
      </c>
      <c r="N1389" s="5" t="s">
        <v>74</v>
      </c>
      <c r="O1389" s="5">
        <v>11</v>
      </c>
    </row>
    <row r="1390" spans="1:15" x14ac:dyDescent="0.2">
      <c r="A1390" s="5" t="s">
        <v>4895</v>
      </c>
      <c r="B1390" s="5" t="s">
        <v>808</v>
      </c>
      <c r="C1390" s="5">
        <v>45</v>
      </c>
      <c r="D1390" s="5" t="s">
        <v>27</v>
      </c>
      <c r="E1390" s="5" t="s">
        <v>4896</v>
      </c>
      <c r="F1390" s="5">
        <v>-5337</v>
      </c>
      <c r="G1390" s="5" t="s">
        <v>52</v>
      </c>
      <c r="H1390" s="5" t="s">
        <v>20</v>
      </c>
      <c r="I1390" s="5">
        <v>146589.46</v>
      </c>
      <c r="J1390" s="5" t="s">
        <v>4897</v>
      </c>
      <c r="K1390" s="5" t="s">
        <v>40</v>
      </c>
      <c r="L1390" s="5" t="s">
        <v>32</v>
      </c>
      <c r="M1390" s="5">
        <v>1.94</v>
      </c>
      <c r="N1390" s="5" t="s">
        <v>24</v>
      </c>
      <c r="O1390" s="5">
        <v>17</v>
      </c>
    </row>
    <row r="1391" spans="1:15" x14ac:dyDescent="0.2">
      <c r="A1391" s="5" t="s">
        <v>4898</v>
      </c>
      <c r="B1391" s="5" t="s">
        <v>4899</v>
      </c>
      <c r="C1391" s="5">
        <v>24</v>
      </c>
      <c r="D1391" s="5" t="s">
        <v>27</v>
      </c>
      <c r="E1391" s="5" t="s">
        <v>4900</v>
      </c>
      <c r="F1391" s="5">
        <v>-3186</v>
      </c>
      <c r="G1391" s="5" t="s">
        <v>52</v>
      </c>
      <c r="H1391" s="5" t="s">
        <v>144</v>
      </c>
      <c r="I1391" s="5">
        <v>48175.71</v>
      </c>
      <c r="J1391" s="5" t="s">
        <v>4901</v>
      </c>
      <c r="K1391" s="5" t="s">
        <v>55</v>
      </c>
      <c r="L1391" s="5" t="s">
        <v>32</v>
      </c>
      <c r="M1391" s="5">
        <v>3.65</v>
      </c>
      <c r="N1391" s="5" t="s">
        <v>24</v>
      </c>
      <c r="O1391" s="5">
        <v>18</v>
      </c>
    </row>
    <row r="1392" spans="1:15" x14ac:dyDescent="0.2">
      <c r="A1392" s="5" t="s">
        <v>4902</v>
      </c>
      <c r="B1392" s="5" t="s">
        <v>4903</v>
      </c>
      <c r="C1392" s="5">
        <v>25</v>
      </c>
      <c r="D1392" s="5" t="s">
        <v>50</v>
      </c>
      <c r="E1392" s="5" t="s">
        <v>4904</v>
      </c>
      <c r="F1392" s="5">
        <v>-6815</v>
      </c>
      <c r="G1392" s="5" t="s">
        <v>85</v>
      </c>
      <c r="H1392" s="5" t="s">
        <v>79</v>
      </c>
      <c r="I1392" s="5">
        <v>140798.85999999999</v>
      </c>
      <c r="J1392" s="5" t="s">
        <v>4905</v>
      </c>
      <c r="K1392" s="5" t="s">
        <v>40</v>
      </c>
      <c r="L1392" s="5" t="s">
        <v>56</v>
      </c>
      <c r="M1392" s="5">
        <v>2.2799999999999998</v>
      </c>
      <c r="N1392" s="5" t="s">
        <v>33</v>
      </c>
      <c r="O1392" s="5">
        <v>26</v>
      </c>
    </row>
    <row r="1393" spans="1:15" x14ac:dyDescent="0.2">
      <c r="A1393" s="5" t="s">
        <v>4906</v>
      </c>
      <c r="B1393" s="5" t="s">
        <v>4907</v>
      </c>
      <c r="C1393" s="5">
        <v>60</v>
      </c>
      <c r="D1393" s="5" t="s">
        <v>27</v>
      </c>
      <c r="E1393" s="5" t="s">
        <v>4908</v>
      </c>
      <c r="F1393" s="5">
        <v>-7639</v>
      </c>
      <c r="G1393" s="5" t="s">
        <v>85</v>
      </c>
      <c r="H1393" s="5" t="s">
        <v>30</v>
      </c>
      <c r="I1393" s="5">
        <v>112839.33</v>
      </c>
      <c r="J1393" s="5" t="s">
        <v>254</v>
      </c>
      <c r="K1393" s="5" t="s">
        <v>55</v>
      </c>
      <c r="L1393" s="5" t="s">
        <v>56</v>
      </c>
      <c r="M1393" s="5">
        <v>3.52</v>
      </c>
      <c r="N1393" s="5" t="s">
        <v>33</v>
      </c>
      <c r="O1393" s="5">
        <v>32</v>
      </c>
    </row>
    <row r="1394" spans="1:15" x14ac:dyDescent="0.2">
      <c r="A1394" s="5" t="s">
        <v>4909</v>
      </c>
      <c r="B1394" s="5" t="s">
        <v>2650</v>
      </c>
      <c r="C1394" s="5">
        <v>31</v>
      </c>
      <c r="D1394" s="5" t="s">
        <v>50</v>
      </c>
      <c r="E1394" s="5" t="s">
        <v>4910</v>
      </c>
      <c r="F1394" s="5">
        <v>-7784</v>
      </c>
      <c r="G1394" s="5" t="s">
        <v>29</v>
      </c>
      <c r="H1394" s="5" t="s">
        <v>66</v>
      </c>
      <c r="I1394" s="5">
        <v>144946.17000000001</v>
      </c>
      <c r="J1394" s="5" t="s">
        <v>4911</v>
      </c>
      <c r="K1394" s="5" t="s">
        <v>81</v>
      </c>
      <c r="L1394" s="5" t="s">
        <v>32</v>
      </c>
      <c r="M1394" s="5">
        <v>4.79</v>
      </c>
      <c r="N1394" s="5" t="s">
        <v>41</v>
      </c>
      <c r="O1394" s="5">
        <v>15</v>
      </c>
    </row>
    <row r="1395" spans="1:15" x14ac:dyDescent="0.2">
      <c r="A1395" s="5" t="s">
        <v>4912</v>
      </c>
      <c r="B1395" s="5" t="s">
        <v>1545</v>
      </c>
      <c r="C1395" s="5">
        <v>50</v>
      </c>
      <c r="D1395" s="5" t="s">
        <v>17</v>
      </c>
      <c r="E1395" s="5" t="s">
        <v>4913</v>
      </c>
      <c r="F1395" s="5">
        <v>-5242</v>
      </c>
      <c r="G1395" s="5" t="s">
        <v>19</v>
      </c>
      <c r="H1395" s="5" t="s">
        <v>53</v>
      </c>
      <c r="I1395" s="5">
        <v>47257.77</v>
      </c>
      <c r="J1395" s="5" t="s">
        <v>4914</v>
      </c>
      <c r="K1395" s="5" t="s">
        <v>136</v>
      </c>
      <c r="L1395" s="5" t="s">
        <v>56</v>
      </c>
      <c r="M1395" s="5">
        <v>4.8600000000000003</v>
      </c>
      <c r="N1395" s="5" t="s">
        <v>74</v>
      </c>
      <c r="O1395" s="5">
        <v>15</v>
      </c>
    </row>
    <row r="1396" spans="1:15" x14ac:dyDescent="0.2">
      <c r="A1396" s="5" t="s">
        <v>4915</v>
      </c>
      <c r="B1396" s="5" t="s">
        <v>4916</v>
      </c>
      <c r="C1396" s="5">
        <v>57</v>
      </c>
      <c r="D1396" s="5" t="s">
        <v>50</v>
      </c>
      <c r="E1396" s="5" t="s">
        <v>4917</v>
      </c>
      <c r="F1396" s="5">
        <v>-3189</v>
      </c>
      <c r="G1396" s="5" t="s">
        <v>94</v>
      </c>
      <c r="H1396" s="5" t="s">
        <v>144</v>
      </c>
      <c r="I1396" s="5">
        <v>160128.31</v>
      </c>
      <c r="J1396" s="5" t="s">
        <v>4918</v>
      </c>
      <c r="K1396" s="5" t="s">
        <v>81</v>
      </c>
      <c r="L1396" s="5" t="s">
        <v>23</v>
      </c>
      <c r="M1396" s="5">
        <v>4.1900000000000004</v>
      </c>
      <c r="N1396" s="5" t="s">
        <v>24</v>
      </c>
      <c r="O1396" s="5">
        <v>38</v>
      </c>
    </row>
    <row r="1397" spans="1:15" x14ac:dyDescent="0.2">
      <c r="A1397" s="5" t="s">
        <v>4919</v>
      </c>
      <c r="B1397" s="5" t="s">
        <v>762</v>
      </c>
      <c r="C1397" s="5">
        <v>28</v>
      </c>
      <c r="D1397" s="5" t="s">
        <v>17</v>
      </c>
      <c r="E1397" s="5" t="s">
        <v>4920</v>
      </c>
      <c r="F1397" s="5">
        <v>-8003</v>
      </c>
      <c r="G1397" s="5" t="s">
        <v>78</v>
      </c>
      <c r="H1397" s="5" t="s">
        <v>38</v>
      </c>
      <c r="I1397" s="5">
        <v>81159.22</v>
      </c>
      <c r="J1397" s="5" t="s">
        <v>4921</v>
      </c>
      <c r="K1397" s="5" t="s">
        <v>136</v>
      </c>
      <c r="L1397" s="5" t="s">
        <v>56</v>
      </c>
      <c r="M1397" s="5">
        <v>1.41</v>
      </c>
      <c r="N1397" s="5" t="s">
        <v>24</v>
      </c>
      <c r="O1397" s="5">
        <v>9</v>
      </c>
    </row>
    <row r="1398" spans="1:15" x14ac:dyDescent="0.2">
      <c r="A1398" s="5" t="s">
        <v>4922</v>
      </c>
      <c r="B1398" s="5" t="s">
        <v>4923</v>
      </c>
      <c r="C1398" s="5">
        <v>38</v>
      </c>
      <c r="D1398" s="5" t="s">
        <v>27</v>
      </c>
      <c r="E1398" s="5" t="s">
        <v>4924</v>
      </c>
      <c r="F1398" s="5">
        <v>-5312</v>
      </c>
      <c r="G1398" s="5" t="s">
        <v>78</v>
      </c>
      <c r="H1398" s="5" t="s">
        <v>144</v>
      </c>
      <c r="I1398" s="5">
        <v>87303.9</v>
      </c>
      <c r="J1398" s="5" t="s">
        <v>4925</v>
      </c>
      <c r="K1398" s="5" t="s">
        <v>55</v>
      </c>
      <c r="L1398" s="5" t="s">
        <v>32</v>
      </c>
      <c r="M1398" s="5">
        <v>1.45</v>
      </c>
      <c r="N1398" s="5" t="s">
        <v>24</v>
      </c>
      <c r="O1398" s="5">
        <v>24</v>
      </c>
    </row>
    <row r="1399" spans="1:15" x14ac:dyDescent="0.2">
      <c r="A1399" s="5" t="s">
        <v>4926</v>
      </c>
      <c r="B1399" s="5" t="s">
        <v>59</v>
      </c>
      <c r="C1399" s="5">
        <v>65</v>
      </c>
      <c r="D1399" s="5" t="s">
        <v>50</v>
      </c>
      <c r="E1399" s="5" t="s">
        <v>4927</v>
      </c>
      <c r="F1399" s="5">
        <v>-5502</v>
      </c>
      <c r="G1399" s="5" t="s">
        <v>99</v>
      </c>
      <c r="H1399" s="5" t="s">
        <v>144</v>
      </c>
      <c r="I1399" s="5">
        <v>135391.63</v>
      </c>
      <c r="J1399" s="5" t="s">
        <v>2045</v>
      </c>
      <c r="K1399" s="5" t="s">
        <v>47</v>
      </c>
      <c r="L1399" s="5" t="s">
        <v>32</v>
      </c>
      <c r="M1399" s="5">
        <v>4.9000000000000004</v>
      </c>
      <c r="N1399" s="5" t="s">
        <v>33</v>
      </c>
      <c r="O1399" s="5">
        <v>19</v>
      </c>
    </row>
    <row r="1400" spans="1:15" x14ac:dyDescent="0.2">
      <c r="A1400" s="5" t="s">
        <v>4928</v>
      </c>
      <c r="B1400" s="5" t="s">
        <v>3557</v>
      </c>
      <c r="C1400" s="5">
        <v>41</v>
      </c>
      <c r="D1400" s="5" t="s">
        <v>17</v>
      </c>
      <c r="E1400" s="5" t="s">
        <v>4929</v>
      </c>
      <c r="F1400" s="5">
        <v>-7746</v>
      </c>
      <c r="G1400" s="5" t="s">
        <v>45</v>
      </c>
      <c r="H1400" s="5" t="s">
        <v>194</v>
      </c>
      <c r="I1400" s="5">
        <v>102370.62</v>
      </c>
      <c r="J1400" s="5" t="s">
        <v>2248</v>
      </c>
      <c r="K1400" s="5" t="s">
        <v>55</v>
      </c>
      <c r="L1400" s="5" t="s">
        <v>23</v>
      </c>
      <c r="M1400" s="5">
        <v>4.4400000000000004</v>
      </c>
      <c r="N1400" s="5" t="s">
        <v>57</v>
      </c>
      <c r="O1400" s="5">
        <v>24</v>
      </c>
    </row>
    <row r="1401" spans="1:15" x14ac:dyDescent="0.2">
      <c r="A1401" s="5" t="s">
        <v>4930</v>
      </c>
      <c r="B1401" s="5" t="s">
        <v>4931</v>
      </c>
      <c r="C1401" s="5">
        <v>65</v>
      </c>
      <c r="D1401" s="5" t="s">
        <v>50</v>
      </c>
      <c r="E1401" s="5" t="s">
        <v>4932</v>
      </c>
      <c r="F1401" s="5">
        <v>-7840</v>
      </c>
      <c r="G1401" s="5" t="s">
        <v>99</v>
      </c>
      <c r="H1401" s="5" t="s">
        <v>79</v>
      </c>
      <c r="I1401" s="5">
        <v>107041.1</v>
      </c>
      <c r="J1401" s="5" t="s">
        <v>2821</v>
      </c>
      <c r="K1401" s="5" t="s">
        <v>55</v>
      </c>
      <c r="L1401" s="5" t="s">
        <v>56</v>
      </c>
      <c r="M1401" s="5">
        <v>2.71</v>
      </c>
      <c r="N1401" s="5" t="s">
        <v>24</v>
      </c>
      <c r="O1401" s="5">
        <v>10</v>
      </c>
    </row>
    <row r="1402" spans="1:15" x14ac:dyDescent="0.2">
      <c r="A1402" s="5" t="s">
        <v>4933</v>
      </c>
      <c r="B1402" s="5" t="s">
        <v>4934</v>
      </c>
      <c r="C1402" s="5">
        <v>42</v>
      </c>
      <c r="D1402" s="5" t="s">
        <v>50</v>
      </c>
      <c r="E1402" s="5" t="s">
        <v>4935</v>
      </c>
      <c r="F1402" s="5">
        <v>-9173</v>
      </c>
      <c r="G1402" s="5" t="s">
        <v>94</v>
      </c>
      <c r="H1402" s="5" t="s">
        <v>79</v>
      </c>
      <c r="I1402" s="5">
        <v>81241.48</v>
      </c>
      <c r="J1402" s="5" t="s">
        <v>2699</v>
      </c>
      <c r="K1402" s="5" t="s">
        <v>55</v>
      </c>
      <c r="L1402" s="5" t="s">
        <v>73</v>
      </c>
      <c r="M1402" s="5">
        <v>3.27</v>
      </c>
      <c r="N1402" s="5" t="s">
        <v>74</v>
      </c>
      <c r="O1402" s="5">
        <v>26</v>
      </c>
    </row>
    <row r="1403" spans="1:15" x14ac:dyDescent="0.2">
      <c r="A1403" s="5" t="s">
        <v>4936</v>
      </c>
      <c r="B1403" s="5" t="s">
        <v>560</v>
      </c>
      <c r="C1403" s="5">
        <v>44</v>
      </c>
      <c r="D1403" s="5" t="s">
        <v>17</v>
      </c>
      <c r="E1403" s="5" t="s">
        <v>4937</v>
      </c>
      <c r="F1403" s="5">
        <v>-4464</v>
      </c>
      <c r="G1403" s="5" t="s">
        <v>45</v>
      </c>
      <c r="H1403" s="5" t="s">
        <v>173</v>
      </c>
      <c r="I1403" s="5">
        <v>118042.17</v>
      </c>
      <c r="J1403" s="5" t="s">
        <v>1573</v>
      </c>
      <c r="K1403" s="5" t="s">
        <v>55</v>
      </c>
      <c r="L1403" s="5" t="s">
        <v>73</v>
      </c>
      <c r="M1403" s="5">
        <v>1.47</v>
      </c>
      <c r="N1403" s="5" t="s">
        <v>33</v>
      </c>
      <c r="O1403" s="5">
        <v>26</v>
      </c>
    </row>
    <row r="1404" spans="1:15" x14ac:dyDescent="0.2">
      <c r="A1404" s="5" t="s">
        <v>4938</v>
      </c>
      <c r="B1404" s="5" t="s">
        <v>852</v>
      </c>
      <c r="C1404" s="5">
        <v>31</v>
      </c>
      <c r="D1404" s="5" t="s">
        <v>17</v>
      </c>
      <c r="E1404" s="5" t="s">
        <v>4939</v>
      </c>
      <c r="F1404" s="5">
        <v>-8987</v>
      </c>
      <c r="G1404" s="5" t="s">
        <v>99</v>
      </c>
      <c r="H1404" s="5" t="s">
        <v>66</v>
      </c>
      <c r="I1404" s="5">
        <v>70432.740000000005</v>
      </c>
      <c r="J1404" s="5" t="s">
        <v>4940</v>
      </c>
      <c r="K1404" s="5" t="s">
        <v>55</v>
      </c>
      <c r="L1404" s="5" t="s">
        <v>56</v>
      </c>
      <c r="M1404" s="5">
        <v>1.69</v>
      </c>
      <c r="N1404" s="5" t="s">
        <v>57</v>
      </c>
      <c r="O1404" s="5">
        <v>18</v>
      </c>
    </row>
    <row r="1405" spans="1:15" x14ac:dyDescent="0.2">
      <c r="A1405" s="5" t="s">
        <v>4941</v>
      </c>
      <c r="B1405" s="5" t="s">
        <v>389</v>
      </c>
      <c r="C1405" s="5">
        <v>33</v>
      </c>
      <c r="D1405" s="5" t="s">
        <v>27</v>
      </c>
      <c r="E1405" s="5" t="s">
        <v>4942</v>
      </c>
      <c r="F1405" s="5">
        <v>-7254</v>
      </c>
      <c r="G1405" s="5" t="s">
        <v>116</v>
      </c>
      <c r="H1405" s="5" t="s">
        <v>38</v>
      </c>
      <c r="I1405" s="5">
        <v>109583.95</v>
      </c>
      <c r="J1405" s="5" t="s">
        <v>2049</v>
      </c>
      <c r="K1405" s="5" t="s">
        <v>118</v>
      </c>
      <c r="L1405" s="5" t="s">
        <v>73</v>
      </c>
      <c r="M1405" s="5">
        <v>1.39</v>
      </c>
      <c r="N1405" s="5" t="s">
        <v>24</v>
      </c>
      <c r="O1405" s="5">
        <v>6</v>
      </c>
    </row>
    <row r="1406" spans="1:15" x14ac:dyDescent="0.2">
      <c r="A1406" s="5" t="s">
        <v>4943</v>
      </c>
      <c r="B1406" s="5" t="s">
        <v>4944</v>
      </c>
      <c r="C1406" s="5">
        <v>56</v>
      </c>
      <c r="D1406" s="5" t="s">
        <v>27</v>
      </c>
      <c r="E1406" s="5" t="s">
        <v>4945</v>
      </c>
      <c r="F1406" s="5">
        <v>-10921</v>
      </c>
      <c r="G1406" s="5" t="s">
        <v>99</v>
      </c>
      <c r="H1406" s="5" t="s">
        <v>53</v>
      </c>
      <c r="I1406" s="5">
        <v>44313.69</v>
      </c>
      <c r="J1406" s="5" t="s">
        <v>4946</v>
      </c>
      <c r="K1406" s="5" t="s">
        <v>136</v>
      </c>
      <c r="L1406" s="5" t="s">
        <v>32</v>
      </c>
      <c r="M1406" s="5">
        <v>4.4000000000000004</v>
      </c>
      <c r="N1406" s="5" t="s">
        <v>74</v>
      </c>
      <c r="O1406" s="5">
        <v>11</v>
      </c>
    </row>
    <row r="1407" spans="1:15" x14ac:dyDescent="0.2">
      <c r="A1407" s="5" t="s">
        <v>4947</v>
      </c>
      <c r="B1407" s="5" t="s">
        <v>4948</v>
      </c>
      <c r="C1407" s="5">
        <v>40</v>
      </c>
      <c r="D1407" s="5" t="s">
        <v>17</v>
      </c>
      <c r="E1407" s="5" t="s">
        <v>4949</v>
      </c>
      <c r="F1407" s="5">
        <v>-8244</v>
      </c>
      <c r="G1407" s="5" t="s">
        <v>85</v>
      </c>
      <c r="H1407" s="5" t="s">
        <v>53</v>
      </c>
      <c r="I1407" s="5">
        <v>161110.88</v>
      </c>
      <c r="J1407" s="5" t="s">
        <v>4950</v>
      </c>
      <c r="K1407" s="5" t="s">
        <v>104</v>
      </c>
      <c r="L1407" s="5" t="s">
        <v>56</v>
      </c>
      <c r="M1407" s="5">
        <v>4.97</v>
      </c>
      <c r="N1407" s="5" t="s">
        <v>33</v>
      </c>
      <c r="O1407" s="5">
        <v>0</v>
      </c>
    </row>
    <row r="1408" spans="1:15" x14ac:dyDescent="0.2">
      <c r="A1408" s="5" t="s">
        <v>4951</v>
      </c>
      <c r="B1408" s="5" t="s">
        <v>4952</v>
      </c>
      <c r="C1408" s="5">
        <v>59</v>
      </c>
      <c r="D1408" s="5" t="s">
        <v>27</v>
      </c>
      <c r="E1408" s="5" t="s">
        <v>4953</v>
      </c>
      <c r="F1408" s="5">
        <v>-10703</v>
      </c>
      <c r="G1408" s="5" t="s">
        <v>45</v>
      </c>
      <c r="H1408" s="5" t="s">
        <v>66</v>
      </c>
      <c r="I1408" s="5">
        <v>79849.06</v>
      </c>
      <c r="J1408" s="5" t="s">
        <v>2798</v>
      </c>
      <c r="K1408" s="5" t="s">
        <v>55</v>
      </c>
      <c r="L1408" s="5" t="s">
        <v>23</v>
      </c>
      <c r="M1408" s="5">
        <v>1.17</v>
      </c>
      <c r="N1408" s="5" t="s">
        <v>41</v>
      </c>
      <c r="O1408" s="5">
        <v>11</v>
      </c>
    </row>
    <row r="1409" spans="1:15" x14ac:dyDescent="0.2">
      <c r="A1409" s="5" t="s">
        <v>4954</v>
      </c>
      <c r="B1409" s="5" t="s">
        <v>4955</v>
      </c>
      <c r="C1409" s="5">
        <v>53</v>
      </c>
      <c r="D1409" s="5" t="s">
        <v>50</v>
      </c>
      <c r="E1409" s="5" t="s">
        <v>4956</v>
      </c>
      <c r="F1409" s="5">
        <v>-6333</v>
      </c>
      <c r="G1409" s="5" t="s">
        <v>37</v>
      </c>
      <c r="H1409" s="5" t="s">
        <v>20</v>
      </c>
      <c r="I1409" s="5">
        <v>82457.37</v>
      </c>
      <c r="J1409" s="5" t="s">
        <v>4957</v>
      </c>
      <c r="K1409" s="5" t="s">
        <v>104</v>
      </c>
      <c r="L1409" s="5" t="s">
        <v>56</v>
      </c>
      <c r="M1409" s="5">
        <v>2.13</v>
      </c>
      <c r="N1409" s="5" t="s">
        <v>41</v>
      </c>
      <c r="O1409" s="5">
        <v>19</v>
      </c>
    </row>
    <row r="1410" spans="1:15" x14ac:dyDescent="0.2">
      <c r="A1410" s="5" t="s">
        <v>4958</v>
      </c>
      <c r="B1410" s="5" t="s">
        <v>4959</v>
      </c>
      <c r="C1410" s="5">
        <v>29</v>
      </c>
      <c r="D1410" s="5" t="s">
        <v>17</v>
      </c>
      <c r="E1410" s="5" t="s">
        <v>4960</v>
      </c>
      <c r="F1410" s="5">
        <v>-5738</v>
      </c>
      <c r="G1410" s="5" t="s">
        <v>116</v>
      </c>
      <c r="H1410" s="5" t="s">
        <v>53</v>
      </c>
      <c r="I1410" s="5">
        <v>51209.99</v>
      </c>
      <c r="J1410" s="5" t="s">
        <v>4000</v>
      </c>
      <c r="K1410" s="5" t="s">
        <v>104</v>
      </c>
      <c r="L1410" s="5" t="s">
        <v>32</v>
      </c>
      <c r="M1410" s="5">
        <v>1.72</v>
      </c>
      <c r="N1410" s="5" t="s">
        <v>24</v>
      </c>
      <c r="O1410" s="5">
        <v>11</v>
      </c>
    </row>
    <row r="1411" spans="1:15" x14ac:dyDescent="0.2">
      <c r="A1411" s="5" t="s">
        <v>4961</v>
      </c>
      <c r="B1411" s="5" t="s">
        <v>4962</v>
      </c>
      <c r="C1411" s="5">
        <v>26</v>
      </c>
      <c r="D1411" s="5" t="s">
        <v>27</v>
      </c>
      <c r="E1411" s="5" t="s">
        <v>4963</v>
      </c>
      <c r="F1411" s="5">
        <v>-6236</v>
      </c>
      <c r="G1411" s="5" t="s">
        <v>85</v>
      </c>
      <c r="H1411" s="5" t="s">
        <v>30</v>
      </c>
      <c r="I1411" s="5">
        <v>150396.46</v>
      </c>
      <c r="J1411" s="5" t="s">
        <v>846</v>
      </c>
      <c r="K1411" s="5" t="s">
        <v>81</v>
      </c>
      <c r="L1411" s="5" t="s">
        <v>56</v>
      </c>
      <c r="M1411" s="5">
        <v>4.75</v>
      </c>
      <c r="N1411" s="5" t="s">
        <v>57</v>
      </c>
      <c r="O1411" s="5">
        <v>7</v>
      </c>
    </row>
    <row r="1412" spans="1:15" x14ac:dyDescent="0.2">
      <c r="A1412" s="5" t="s">
        <v>4964</v>
      </c>
      <c r="B1412" s="5" t="s">
        <v>4965</v>
      </c>
      <c r="C1412" s="5">
        <v>61</v>
      </c>
      <c r="D1412" s="5" t="s">
        <v>50</v>
      </c>
      <c r="E1412" s="5" t="s">
        <v>4966</v>
      </c>
      <c r="F1412" s="5">
        <v>-7042</v>
      </c>
      <c r="G1412" s="5" t="s">
        <v>52</v>
      </c>
      <c r="H1412" s="5" t="s">
        <v>20</v>
      </c>
      <c r="I1412" s="5">
        <v>48997.59</v>
      </c>
      <c r="J1412" s="5" t="s">
        <v>2641</v>
      </c>
      <c r="K1412" s="5" t="s">
        <v>118</v>
      </c>
      <c r="L1412" s="5" t="s">
        <v>32</v>
      </c>
      <c r="M1412" s="5">
        <v>1.44</v>
      </c>
      <c r="N1412" s="5" t="s">
        <v>57</v>
      </c>
      <c r="O1412" s="5">
        <v>1</v>
      </c>
    </row>
    <row r="1413" spans="1:15" x14ac:dyDescent="0.2">
      <c r="A1413" s="5" t="s">
        <v>4967</v>
      </c>
      <c r="B1413" s="5" t="s">
        <v>4968</v>
      </c>
      <c r="C1413" s="5">
        <v>49</v>
      </c>
      <c r="D1413" s="5" t="s">
        <v>50</v>
      </c>
      <c r="E1413" s="5" t="s">
        <v>4969</v>
      </c>
      <c r="F1413" s="5">
        <v>-4829</v>
      </c>
      <c r="G1413" s="5" t="s">
        <v>45</v>
      </c>
      <c r="H1413" s="5" t="s">
        <v>144</v>
      </c>
      <c r="I1413" s="5">
        <v>35780.480000000003</v>
      </c>
      <c r="J1413" s="5" t="s">
        <v>4970</v>
      </c>
      <c r="K1413" s="5" t="s">
        <v>55</v>
      </c>
      <c r="L1413" s="5" t="s">
        <v>73</v>
      </c>
      <c r="M1413" s="5">
        <v>1.77</v>
      </c>
      <c r="N1413" s="5" t="s">
        <v>41</v>
      </c>
      <c r="O1413" s="5">
        <v>12</v>
      </c>
    </row>
    <row r="1414" spans="1:15" x14ac:dyDescent="0.2">
      <c r="A1414" s="5" t="s">
        <v>4971</v>
      </c>
      <c r="B1414" s="5" t="s">
        <v>758</v>
      </c>
      <c r="C1414" s="5">
        <v>42</v>
      </c>
      <c r="D1414" s="5" t="s">
        <v>17</v>
      </c>
      <c r="E1414" s="5" t="s">
        <v>4972</v>
      </c>
      <c r="F1414" s="5">
        <v>-5402</v>
      </c>
      <c r="G1414" s="5" t="s">
        <v>116</v>
      </c>
      <c r="H1414" s="5" t="s">
        <v>30</v>
      </c>
      <c r="I1414" s="5">
        <v>163512.91</v>
      </c>
      <c r="J1414" s="5" t="s">
        <v>4973</v>
      </c>
      <c r="K1414" s="5" t="s">
        <v>118</v>
      </c>
      <c r="L1414" s="5" t="s">
        <v>23</v>
      </c>
      <c r="M1414" s="5">
        <v>4.74</v>
      </c>
      <c r="N1414" s="5" t="s">
        <v>57</v>
      </c>
      <c r="O1414" s="5">
        <v>10</v>
      </c>
    </row>
    <row r="1415" spans="1:15" x14ac:dyDescent="0.2">
      <c r="A1415" s="5" t="s">
        <v>4974</v>
      </c>
      <c r="B1415" s="5" t="s">
        <v>4975</v>
      </c>
      <c r="C1415" s="5">
        <v>32</v>
      </c>
      <c r="D1415" s="5" t="s">
        <v>17</v>
      </c>
      <c r="E1415" s="5" t="s">
        <v>4976</v>
      </c>
      <c r="F1415" s="5">
        <v>-3733</v>
      </c>
      <c r="G1415" s="5" t="s">
        <v>45</v>
      </c>
      <c r="H1415" s="5" t="s">
        <v>79</v>
      </c>
      <c r="I1415" s="5">
        <v>92725.6</v>
      </c>
      <c r="J1415" s="5" t="s">
        <v>4977</v>
      </c>
      <c r="K1415" s="5" t="s">
        <v>104</v>
      </c>
      <c r="L1415" s="5" t="s">
        <v>32</v>
      </c>
      <c r="M1415" s="5">
        <v>4.29</v>
      </c>
      <c r="N1415" s="5" t="s">
        <v>41</v>
      </c>
      <c r="O1415" s="5">
        <v>15</v>
      </c>
    </row>
    <row r="1416" spans="1:15" x14ac:dyDescent="0.2">
      <c r="A1416" s="5" t="s">
        <v>4978</v>
      </c>
      <c r="B1416" s="5" t="s">
        <v>2494</v>
      </c>
      <c r="C1416" s="5">
        <v>57</v>
      </c>
      <c r="D1416" s="5" t="s">
        <v>27</v>
      </c>
      <c r="E1416" s="5" t="s">
        <v>4979</v>
      </c>
      <c r="F1416" s="5">
        <v>-5656</v>
      </c>
      <c r="G1416" s="5" t="s">
        <v>99</v>
      </c>
      <c r="H1416" s="5" t="s">
        <v>79</v>
      </c>
      <c r="I1416" s="5">
        <v>94088.81</v>
      </c>
      <c r="J1416" s="5" t="s">
        <v>4980</v>
      </c>
      <c r="K1416" s="5" t="s">
        <v>136</v>
      </c>
      <c r="L1416" s="5" t="s">
        <v>73</v>
      </c>
      <c r="M1416" s="5">
        <v>3.54</v>
      </c>
      <c r="N1416" s="5" t="s">
        <v>57</v>
      </c>
      <c r="O1416" s="5">
        <v>25</v>
      </c>
    </row>
    <row r="1417" spans="1:15" x14ac:dyDescent="0.2">
      <c r="A1417" s="5" t="s">
        <v>4981</v>
      </c>
      <c r="B1417" s="5" t="s">
        <v>4982</v>
      </c>
      <c r="C1417" s="5">
        <v>51</v>
      </c>
      <c r="D1417" s="5" t="s">
        <v>27</v>
      </c>
      <c r="E1417" s="5" t="s">
        <v>4983</v>
      </c>
      <c r="F1417" s="5">
        <v>-7300</v>
      </c>
      <c r="G1417" s="5" t="s">
        <v>19</v>
      </c>
      <c r="H1417" s="5" t="s">
        <v>144</v>
      </c>
      <c r="I1417" s="5">
        <v>176106.39</v>
      </c>
      <c r="J1417" s="5" t="s">
        <v>360</v>
      </c>
      <c r="K1417" s="5" t="s">
        <v>55</v>
      </c>
      <c r="L1417" s="5" t="s">
        <v>32</v>
      </c>
      <c r="M1417" s="5">
        <v>1.8</v>
      </c>
      <c r="N1417" s="5" t="s">
        <v>24</v>
      </c>
      <c r="O1417" s="5">
        <v>38</v>
      </c>
    </row>
    <row r="1418" spans="1:15" x14ac:dyDescent="0.2">
      <c r="A1418" s="5" t="s">
        <v>4984</v>
      </c>
      <c r="B1418" s="5" t="s">
        <v>4985</v>
      </c>
      <c r="C1418" s="5">
        <v>65</v>
      </c>
      <c r="D1418" s="5" t="s">
        <v>17</v>
      </c>
      <c r="E1418" s="5" t="s">
        <v>4986</v>
      </c>
      <c r="F1418" s="5">
        <v>-7999</v>
      </c>
      <c r="G1418" s="5" t="s">
        <v>78</v>
      </c>
      <c r="H1418" s="5" t="s">
        <v>79</v>
      </c>
      <c r="I1418" s="5">
        <v>141890.1</v>
      </c>
      <c r="J1418" s="5" t="s">
        <v>4481</v>
      </c>
      <c r="K1418" s="5" t="s">
        <v>136</v>
      </c>
      <c r="L1418" s="5" t="s">
        <v>56</v>
      </c>
      <c r="M1418" s="5">
        <v>2.2999999999999998</v>
      </c>
      <c r="N1418" s="5" t="s">
        <v>74</v>
      </c>
      <c r="O1418" s="5">
        <v>25</v>
      </c>
    </row>
    <row r="1419" spans="1:15" x14ac:dyDescent="0.2">
      <c r="A1419" s="5" t="s">
        <v>4987</v>
      </c>
      <c r="B1419" s="5" t="s">
        <v>4988</v>
      </c>
      <c r="C1419" s="5">
        <v>46</v>
      </c>
      <c r="D1419" s="5" t="s">
        <v>27</v>
      </c>
      <c r="E1419" s="5" t="s">
        <v>4989</v>
      </c>
      <c r="F1419" s="5">
        <v>-7840</v>
      </c>
      <c r="G1419" s="5" t="s">
        <v>52</v>
      </c>
      <c r="H1419" s="5" t="s">
        <v>53</v>
      </c>
      <c r="I1419" s="5">
        <v>35909.72</v>
      </c>
      <c r="J1419" s="5" t="s">
        <v>3439</v>
      </c>
      <c r="K1419" s="5" t="s">
        <v>118</v>
      </c>
      <c r="L1419" s="5" t="s">
        <v>23</v>
      </c>
      <c r="M1419" s="5">
        <v>4.43</v>
      </c>
      <c r="N1419" s="5" t="s">
        <v>33</v>
      </c>
      <c r="O1419" s="5">
        <v>15</v>
      </c>
    </row>
    <row r="1420" spans="1:15" x14ac:dyDescent="0.2">
      <c r="A1420" s="5" t="s">
        <v>4990</v>
      </c>
      <c r="B1420" s="5" t="s">
        <v>4707</v>
      </c>
      <c r="C1420" s="5">
        <v>61</v>
      </c>
      <c r="D1420" s="5" t="s">
        <v>27</v>
      </c>
      <c r="E1420" s="5" t="s">
        <v>4991</v>
      </c>
      <c r="F1420" s="5">
        <v>-9088</v>
      </c>
      <c r="G1420" s="5" t="s">
        <v>19</v>
      </c>
      <c r="H1420" s="5" t="s">
        <v>79</v>
      </c>
      <c r="I1420" s="5">
        <v>168142.03</v>
      </c>
      <c r="J1420" s="5" t="s">
        <v>4992</v>
      </c>
      <c r="K1420" s="5" t="s">
        <v>136</v>
      </c>
      <c r="L1420" s="5" t="s">
        <v>73</v>
      </c>
      <c r="M1420" s="5">
        <v>4.88</v>
      </c>
      <c r="N1420" s="5" t="s">
        <v>41</v>
      </c>
      <c r="O1420" s="5">
        <v>37</v>
      </c>
    </row>
    <row r="1421" spans="1:15" x14ac:dyDescent="0.2">
      <c r="A1421" s="5" t="s">
        <v>4993</v>
      </c>
      <c r="B1421" s="5" t="s">
        <v>681</v>
      </c>
      <c r="C1421" s="5">
        <v>37</v>
      </c>
      <c r="D1421" s="5" t="s">
        <v>17</v>
      </c>
      <c r="E1421" s="5" t="s">
        <v>4994</v>
      </c>
      <c r="F1421" s="5">
        <v>-10113</v>
      </c>
      <c r="G1421" s="5" t="s">
        <v>78</v>
      </c>
      <c r="H1421" s="5" t="s">
        <v>144</v>
      </c>
      <c r="I1421" s="5">
        <v>178647.98</v>
      </c>
      <c r="J1421" s="5" t="s">
        <v>4995</v>
      </c>
      <c r="K1421" s="5" t="s">
        <v>55</v>
      </c>
      <c r="L1421" s="5" t="s">
        <v>56</v>
      </c>
      <c r="M1421" s="5">
        <v>2.5099999999999998</v>
      </c>
      <c r="N1421" s="5" t="s">
        <v>41</v>
      </c>
      <c r="O1421" s="5">
        <v>34</v>
      </c>
    </row>
    <row r="1422" spans="1:15" x14ac:dyDescent="0.2">
      <c r="A1422" s="5" t="s">
        <v>4996</v>
      </c>
      <c r="B1422" s="5" t="s">
        <v>4997</v>
      </c>
      <c r="C1422" s="5">
        <v>32</v>
      </c>
      <c r="D1422" s="5" t="s">
        <v>17</v>
      </c>
      <c r="E1422" s="5" t="s">
        <v>4998</v>
      </c>
      <c r="F1422" s="5">
        <v>-4279</v>
      </c>
      <c r="G1422" s="5" t="s">
        <v>78</v>
      </c>
      <c r="H1422" s="5" t="s">
        <v>173</v>
      </c>
      <c r="I1422" s="5">
        <v>99991.52</v>
      </c>
      <c r="J1422" s="5" t="s">
        <v>4999</v>
      </c>
      <c r="K1422" s="5" t="s">
        <v>127</v>
      </c>
      <c r="L1422" s="5" t="s">
        <v>32</v>
      </c>
      <c r="M1422" s="5">
        <v>2.37</v>
      </c>
      <c r="N1422" s="5" t="s">
        <v>24</v>
      </c>
      <c r="O1422" s="5">
        <v>38</v>
      </c>
    </row>
    <row r="1423" spans="1:15" x14ac:dyDescent="0.2">
      <c r="A1423" s="5" t="s">
        <v>5000</v>
      </c>
      <c r="B1423" s="5" t="s">
        <v>5001</v>
      </c>
      <c r="C1423" s="5">
        <v>49</v>
      </c>
      <c r="D1423" s="5" t="s">
        <v>17</v>
      </c>
      <c r="E1423" s="5" t="s">
        <v>5002</v>
      </c>
      <c r="F1423" s="5">
        <v>-9370</v>
      </c>
      <c r="G1423" s="5" t="s">
        <v>116</v>
      </c>
      <c r="H1423" s="5" t="s">
        <v>53</v>
      </c>
      <c r="I1423" s="5">
        <v>119003.08</v>
      </c>
      <c r="J1423" s="5" t="s">
        <v>2477</v>
      </c>
      <c r="K1423" s="5" t="s">
        <v>22</v>
      </c>
      <c r="L1423" s="5" t="s">
        <v>56</v>
      </c>
      <c r="M1423" s="5">
        <v>2.0699999999999998</v>
      </c>
      <c r="N1423" s="5" t="s">
        <v>41</v>
      </c>
      <c r="O1423" s="5">
        <v>9</v>
      </c>
    </row>
    <row r="1424" spans="1:15" x14ac:dyDescent="0.2">
      <c r="A1424" s="5" t="s">
        <v>5003</v>
      </c>
      <c r="B1424" s="5" t="s">
        <v>5004</v>
      </c>
      <c r="C1424" s="5">
        <v>48</v>
      </c>
      <c r="D1424" s="5" t="s">
        <v>50</v>
      </c>
      <c r="E1424" s="5" t="s">
        <v>5005</v>
      </c>
      <c r="F1424" s="5">
        <v>-8848</v>
      </c>
      <c r="G1424" s="5" t="s">
        <v>52</v>
      </c>
      <c r="H1424" s="5" t="s">
        <v>38</v>
      </c>
      <c r="I1424" s="5">
        <v>92471.81</v>
      </c>
      <c r="J1424" s="5" t="s">
        <v>1471</v>
      </c>
      <c r="K1424" s="5" t="s">
        <v>118</v>
      </c>
      <c r="L1424" s="5" t="s">
        <v>23</v>
      </c>
      <c r="M1424" s="5">
        <v>3.21</v>
      </c>
      <c r="N1424" s="5" t="s">
        <v>57</v>
      </c>
      <c r="O1424" s="5">
        <v>29</v>
      </c>
    </row>
    <row r="1425" spans="1:15" x14ac:dyDescent="0.2">
      <c r="A1425" s="5" t="s">
        <v>5006</v>
      </c>
      <c r="B1425" s="5" t="s">
        <v>5007</v>
      </c>
      <c r="C1425" s="5">
        <v>65</v>
      </c>
      <c r="D1425" s="5" t="s">
        <v>50</v>
      </c>
      <c r="E1425" s="5" t="s">
        <v>5008</v>
      </c>
      <c r="F1425" s="5">
        <v>-6887</v>
      </c>
      <c r="G1425" s="5" t="s">
        <v>29</v>
      </c>
      <c r="H1425" s="5" t="s">
        <v>194</v>
      </c>
      <c r="I1425" s="5">
        <v>45913.86</v>
      </c>
      <c r="J1425" s="5" t="s">
        <v>3674</v>
      </c>
      <c r="K1425" s="5" t="s">
        <v>47</v>
      </c>
      <c r="L1425" s="5" t="s">
        <v>73</v>
      </c>
      <c r="M1425" s="5">
        <v>1.45</v>
      </c>
      <c r="N1425" s="5" t="s">
        <v>41</v>
      </c>
      <c r="O1425" s="5">
        <v>15</v>
      </c>
    </row>
    <row r="1426" spans="1:15" x14ac:dyDescent="0.2">
      <c r="A1426" s="5" t="s">
        <v>5009</v>
      </c>
      <c r="B1426" s="5" t="s">
        <v>5010</v>
      </c>
      <c r="C1426" s="5">
        <v>55</v>
      </c>
      <c r="D1426" s="5" t="s">
        <v>17</v>
      </c>
      <c r="E1426" s="5" t="s">
        <v>5011</v>
      </c>
      <c r="F1426" s="5">
        <v>-10706</v>
      </c>
      <c r="G1426" s="5" t="s">
        <v>85</v>
      </c>
      <c r="H1426" s="5" t="s">
        <v>71</v>
      </c>
      <c r="I1426" s="5">
        <v>179600.02</v>
      </c>
      <c r="J1426" s="5" t="s">
        <v>5012</v>
      </c>
      <c r="K1426" s="5" t="s">
        <v>127</v>
      </c>
      <c r="L1426" s="5" t="s">
        <v>23</v>
      </c>
      <c r="M1426" s="5">
        <v>2.06</v>
      </c>
      <c r="N1426" s="5" t="s">
        <v>33</v>
      </c>
      <c r="O1426" s="5">
        <v>0</v>
      </c>
    </row>
    <row r="1427" spans="1:15" x14ac:dyDescent="0.2">
      <c r="A1427" s="5" t="s">
        <v>5013</v>
      </c>
      <c r="B1427" s="5" t="s">
        <v>2468</v>
      </c>
      <c r="C1427" s="5">
        <v>64</v>
      </c>
      <c r="D1427" s="5" t="s">
        <v>17</v>
      </c>
      <c r="E1427" s="5" t="s">
        <v>5014</v>
      </c>
      <c r="F1427" s="5">
        <v>-2760</v>
      </c>
      <c r="G1427" s="5" t="s">
        <v>37</v>
      </c>
      <c r="H1427" s="5" t="s">
        <v>53</v>
      </c>
      <c r="I1427" s="5">
        <v>52148.800000000003</v>
      </c>
      <c r="J1427" s="5" t="s">
        <v>1377</v>
      </c>
      <c r="K1427" s="5" t="s">
        <v>22</v>
      </c>
      <c r="L1427" s="5" t="s">
        <v>32</v>
      </c>
      <c r="M1427" s="5">
        <v>2.59</v>
      </c>
      <c r="N1427" s="5" t="s">
        <v>41</v>
      </c>
      <c r="O1427" s="5">
        <v>2</v>
      </c>
    </row>
    <row r="1428" spans="1:15" x14ac:dyDescent="0.2">
      <c r="A1428" s="5" t="s">
        <v>5015</v>
      </c>
      <c r="B1428" s="5" t="s">
        <v>5016</v>
      </c>
      <c r="C1428" s="5">
        <v>40</v>
      </c>
      <c r="D1428" s="5" t="s">
        <v>17</v>
      </c>
      <c r="E1428" s="5" t="s">
        <v>5017</v>
      </c>
      <c r="F1428" s="5">
        <v>-10297</v>
      </c>
      <c r="G1428" s="5" t="s">
        <v>78</v>
      </c>
      <c r="H1428" s="5" t="s">
        <v>194</v>
      </c>
      <c r="I1428" s="5">
        <v>112522.99</v>
      </c>
      <c r="J1428" s="5" t="s">
        <v>3147</v>
      </c>
      <c r="K1428" s="5" t="s">
        <v>62</v>
      </c>
      <c r="L1428" s="5" t="s">
        <v>23</v>
      </c>
      <c r="M1428" s="5">
        <v>4.08</v>
      </c>
      <c r="N1428" s="5" t="s">
        <v>74</v>
      </c>
      <c r="O1428" s="5">
        <v>35</v>
      </c>
    </row>
    <row r="1429" spans="1:15" x14ac:dyDescent="0.2">
      <c r="A1429" s="5" t="s">
        <v>5018</v>
      </c>
      <c r="B1429" s="5" t="s">
        <v>1752</v>
      </c>
      <c r="C1429" s="5">
        <v>57</v>
      </c>
      <c r="D1429" s="5" t="s">
        <v>27</v>
      </c>
      <c r="E1429" s="5" t="s">
        <v>5019</v>
      </c>
      <c r="F1429" s="5">
        <v>-9582</v>
      </c>
      <c r="G1429" s="5" t="s">
        <v>116</v>
      </c>
      <c r="H1429" s="5" t="s">
        <v>20</v>
      </c>
      <c r="I1429" s="5">
        <v>114904.46</v>
      </c>
      <c r="J1429" s="5" t="s">
        <v>5020</v>
      </c>
      <c r="K1429" s="5" t="s">
        <v>127</v>
      </c>
      <c r="L1429" s="5" t="s">
        <v>56</v>
      </c>
      <c r="M1429" s="5">
        <v>2.0499999999999998</v>
      </c>
      <c r="N1429" s="5" t="s">
        <v>74</v>
      </c>
      <c r="O1429" s="5">
        <v>35</v>
      </c>
    </row>
    <row r="1430" spans="1:15" x14ac:dyDescent="0.2">
      <c r="A1430" s="5" t="s">
        <v>5021</v>
      </c>
      <c r="B1430" s="5" t="s">
        <v>5022</v>
      </c>
      <c r="C1430" s="5">
        <v>37</v>
      </c>
      <c r="D1430" s="5" t="s">
        <v>27</v>
      </c>
      <c r="E1430" s="5" t="s">
        <v>5023</v>
      </c>
      <c r="F1430" s="5">
        <v>-8634</v>
      </c>
      <c r="G1430" s="5" t="s">
        <v>45</v>
      </c>
      <c r="H1430" s="5" t="s">
        <v>144</v>
      </c>
      <c r="I1430" s="5">
        <v>35091.620000000003</v>
      </c>
      <c r="J1430" s="5" t="s">
        <v>876</v>
      </c>
      <c r="K1430" s="5" t="s">
        <v>62</v>
      </c>
      <c r="L1430" s="5" t="s">
        <v>56</v>
      </c>
      <c r="M1430" s="5">
        <v>4.04</v>
      </c>
      <c r="N1430" s="5" t="s">
        <v>41</v>
      </c>
      <c r="O1430" s="5">
        <v>6</v>
      </c>
    </row>
    <row r="1431" spans="1:15" x14ac:dyDescent="0.2">
      <c r="A1431" s="5" t="s">
        <v>5024</v>
      </c>
      <c r="B1431" s="5" t="s">
        <v>5025</v>
      </c>
      <c r="C1431" s="5">
        <v>60</v>
      </c>
      <c r="D1431" s="5" t="s">
        <v>50</v>
      </c>
      <c r="E1431" s="5" t="s">
        <v>5026</v>
      </c>
      <c r="F1431" s="5">
        <v>-7380</v>
      </c>
      <c r="G1431" s="5" t="s">
        <v>29</v>
      </c>
      <c r="H1431" s="5" t="s">
        <v>194</v>
      </c>
      <c r="I1431" s="5">
        <v>49078.25</v>
      </c>
      <c r="J1431" s="5" t="s">
        <v>5027</v>
      </c>
      <c r="K1431" s="5" t="s">
        <v>127</v>
      </c>
      <c r="L1431" s="5" t="s">
        <v>32</v>
      </c>
      <c r="M1431" s="5">
        <v>4.3</v>
      </c>
      <c r="N1431" s="5" t="s">
        <v>57</v>
      </c>
      <c r="O1431" s="5">
        <v>18</v>
      </c>
    </row>
    <row r="1432" spans="1:15" x14ac:dyDescent="0.2">
      <c r="A1432" s="5" t="s">
        <v>5028</v>
      </c>
      <c r="B1432" s="5" t="s">
        <v>5029</v>
      </c>
      <c r="C1432" s="5">
        <v>58</v>
      </c>
      <c r="D1432" s="5" t="s">
        <v>27</v>
      </c>
      <c r="E1432" s="5" t="s">
        <v>5030</v>
      </c>
      <c r="F1432" s="5">
        <v>-2888</v>
      </c>
      <c r="G1432" s="5" t="s">
        <v>19</v>
      </c>
      <c r="H1432" s="5" t="s">
        <v>20</v>
      </c>
      <c r="I1432" s="5">
        <v>103455.09</v>
      </c>
      <c r="J1432" s="5" t="s">
        <v>1116</v>
      </c>
      <c r="K1432" s="5" t="s">
        <v>22</v>
      </c>
      <c r="L1432" s="5" t="s">
        <v>23</v>
      </c>
      <c r="M1432" s="5">
        <v>1.45</v>
      </c>
      <c r="N1432" s="5" t="s">
        <v>24</v>
      </c>
      <c r="O1432" s="5">
        <v>27</v>
      </c>
    </row>
    <row r="1433" spans="1:15" x14ac:dyDescent="0.2">
      <c r="A1433" s="5" t="s">
        <v>5031</v>
      </c>
      <c r="B1433" s="5" t="s">
        <v>5032</v>
      </c>
      <c r="C1433" s="5">
        <v>29</v>
      </c>
      <c r="D1433" s="5" t="s">
        <v>27</v>
      </c>
      <c r="E1433" s="5" t="s">
        <v>5033</v>
      </c>
      <c r="F1433" s="5">
        <v>-6842</v>
      </c>
      <c r="G1433" s="5" t="s">
        <v>116</v>
      </c>
      <c r="H1433" s="5" t="s">
        <v>53</v>
      </c>
      <c r="I1433" s="5">
        <v>122210.68</v>
      </c>
      <c r="J1433" s="5" t="s">
        <v>39</v>
      </c>
      <c r="K1433" s="5" t="s">
        <v>104</v>
      </c>
      <c r="L1433" s="5" t="s">
        <v>56</v>
      </c>
      <c r="M1433" s="5">
        <v>2.1</v>
      </c>
      <c r="N1433" s="5" t="s">
        <v>33</v>
      </c>
      <c r="O1433" s="5">
        <v>27</v>
      </c>
    </row>
    <row r="1434" spans="1:15" x14ac:dyDescent="0.2">
      <c r="A1434" s="5" t="s">
        <v>5034</v>
      </c>
      <c r="B1434" s="5" t="s">
        <v>5035</v>
      </c>
      <c r="C1434" s="5">
        <v>45</v>
      </c>
      <c r="D1434" s="5" t="s">
        <v>27</v>
      </c>
      <c r="E1434" s="5" t="s">
        <v>5036</v>
      </c>
      <c r="F1434" s="5">
        <v>-4046</v>
      </c>
      <c r="G1434" s="5" t="s">
        <v>78</v>
      </c>
      <c r="H1434" s="5" t="s">
        <v>71</v>
      </c>
      <c r="I1434" s="5">
        <v>81923.06</v>
      </c>
      <c r="J1434" s="5" t="s">
        <v>5037</v>
      </c>
      <c r="K1434" s="5" t="s">
        <v>127</v>
      </c>
      <c r="L1434" s="5" t="s">
        <v>56</v>
      </c>
      <c r="M1434" s="5">
        <v>4.49</v>
      </c>
      <c r="N1434" s="5" t="s">
        <v>24</v>
      </c>
      <c r="O1434" s="5">
        <v>20</v>
      </c>
    </row>
    <row r="1435" spans="1:15" x14ac:dyDescent="0.2">
      <c r="A1435" s="5" t="s">
        <v>5038</v>
      </c>
      <c r="B1435" s="5" t="s">
        <v>1483</v>
      </c>
      <c r="C1435" s="5">
        <v>33</v>
      </c>
      <c r="D1435" s="5" t="s">
        <v>27</v>
      </c>
      <c r="E1435" s="5" t="s">
        <v>5039</v>
      </c>
      <c r="F1435" s="5">
        <v>-2178</v>
      </c>
      <c r="G1435" s="5" t="s">
        <v>37</v>
      </c>
      <c r="H1435" s="5" t="s">
        <v>30</v>
      </c>
      <c r="I1435" s="5">
        <v>66240.95</v>
      </c>
      <c r="J1435" s="5" t="s">
        <v>3203</v>
      </c>
      <c r="K1435" s="5" t="s">
        <v>81</v>
      </c>
      <c r="L1435" s="5" t="s">
        <v>56</v>
      </c>
      <c r="M1435" s="5">
        <v>4.17</v>
      </c>
      <c r="N1435" s="5" t="s">
        <v>33</v>
      </c>
      <c r="O1435" s="5">
        <v>31</v>
      </c>
    </row>
    <row r="1436" spans="1:15" x14ac:dyDescent="0.2">
      <c r="A1436" s="5" t="s">
        <v>5040</v>
      </c>
      <c r="B1436" s="5" t="s">
        <v>5041</v>
      </c>
      <c r="C1436" s="5">
        <v>46</v>
      </c>
      <c r="D1436" s="5" t="s">
        <v>50</v>
      </c>
      <c r="E1436" s="5" t="s">
        <v>5042</v>
      </c>
      <c r="F1436" s="5">
        <v>-7630</v>
      </c>
      <c r="G1436" s="5" t="s">
        <v>37</v>
      </c>
      <c r="H1436" s="5" t="s">
        <v>38</v>
      </c>
      <c r="I1436" s="5">
        <v>67311.41</v>
      </c>
      <c r="J1436" s="5" t="s">
        <v>3798</v>
      </c>
      <c r="K1436" s="5" t="s">
        <v>62</v>
      </c>
      <c r="L1436" s="5" t="s">
        <v>32</v>
      </c>
      <c r="M1436" s="5">
        <v>1.39</v>
      </c>
      <c r="N1436" s="5" t="s">
        <v>24</v>
      </c>
      <c r="O1436" s="5">
        <v>34</v>
      </c>
    </row>
    <row r="1437" spans="1:15" x14ac:dyDescent="0.2">
      <c r="A1437" s="5" t="s">
        <v>5043</v>
      </c>
      <c r="B1437" s="5" t="s">
        <v>5044</v>
      </c>
      <c r="C1437" s="5">
        <v>22</v>
      </c>
      <c r="D1437" s="5" t="s">
        <v>50</v>
      </c>
      <c r="E1437" s="5" t="s">
        <v>5045</v>
      </c>
      <c r="F1437" s="5">
        <v>-7189</v>
      </c>
      <c r="G1437" s="5" t="s">
        <v>37</v>
      </c>
      <c r="H1437" s="5" t="s">
        <v>30</v>
      </c>
      <c r="I1437" s="5">
        <v>49735.97</v>
      </c>
      <c r="J1437" s="5" t="s">
        <v>861</v>
      </c>
      <c r="K1437" s="5" t="s">
        <v>127</v>
      </c>
      <c r="L1437" s="5" t="s">
        <v>23</v>
      </c>
      <c r="M1437" s="5">
        <v>1.01</v>
      </c>
      <c r="N1437" s="5" t="s">
        <v>24</v>
      </c>
      <c r="O1437" s="5">
        <v>25</v>
      </c>
    </row>
    <row r="1438" spans="1:15" x14ac:dyDescent="0.2">
      <c r="A1438" s="5" t="s">
        <v>5046</v>
      </c>
      <c r="B1438" s="5" t="s">
        <v>5047</v>
      </c>
      <c r="C1438" s="5">
        <v>33</v>
      </c>
      <c r="D1438" s="5" t="s">
        <v>27</v>
      </c>
      <c r="E1438" s="5" t="s">
        <v>5048</v>
      </c>
      <c r="F1438" s="5">
        <v>-10568</v>
      </c>
      <c r="G1438" s="5" t="s">
        <v>99</v>
      </c>
      <c r="H1438" s="5" t="s">
        <v>53</v>
      </c>
      <c r="I1438" s="5">
        <v>126829.56</v>
      </c>
      <c r="J1438" s="5" t="s">
        <v>5049</v>
      </c>
      <c r="K1438" s="5" t="s">
        <v>40</v>
      </c>
      <c r="L1438" s="5" t="s">
        <v>32</v>
      </c>
      <c r="M1438" s="5">
        <v>2.7</v>
      </c>
      <c r="N1438" s="5" t="s">
        <v>33</v>
      </c>
      <c r="O1438" s="5">
        <v>34</v>
      </c>
    </row>
    <row r="1439" spans="1:15" x14ac:dyDescent="0.2">
      <c r="A1439" s="5" t="s">
        <v>5050</v>
      </c>
      <c r="B1439" s="5" t="s">
        <v>5051</v>
      </c>
      <c r="C1439" s="5">
        <v>37</v>
      </c>
      <c r="D1439" s="5" t="s">
        <v>17</v>
      </c>
      <c r="E1439" s="5" t="s">
        <v>5052</v>
      </c>
      <c r="F1439" s="5">
        <v>-7459</v>
      </c>
      <c r="G1439" s="5" t="s">
        <v>85</v>
      </c>
      <c r="H1439" s="5" t="s">
        <v>173</v>
      </c>
      <c r="I1439" s="5">
        <v>59790.53</v>
      </c>
      <c r="J1439" s="5" t="s">
        <v>5053</v>
      </c>
      <c r="K1439" s="5" t="s">
        <v>81</v>
      </c>
      <c r="L1439" s="5" t="s">
        <v>32</v>
      </c>
      <c r="M1439" s="5">
        <v>3.73</v>
      </c>
      <c r="N1439" s="5" t="s">
        <v>33</v>
      </c>
      <c r="O1439" s="5">
        <v>8</v>
      </c>
    </row>
    <row r="1440" spans="1:15" x14ac:dyDescent="0.2">
      <c r="A1440" s="5" t="s">
        <v>5054</v>
      </c>
      <c r="B1440" s="5" t="s">
        <v>5055</v>
      </c>
      <c r="C1440" s="5">
        <v>28</v>
      </c>
      <c r="D1440" s="5" t="s">
        <v>50</v>
      </c>
      <c r="E1440" s="5" t="s">
        <v>5056</v>
      </c>
      <c r="F1440" s="5">
        <v>-10163</v>
      </c>
      <c r="G1440" s="5" t="s">
        <v>37</v>
      </c>
      <c r="H1440" s="5" t="s">
        <v>38</v>
      </c>
      <c r="I1440" s="5">
        <v>47184.84</v>
      </c>
      <c r="J1440" s="5" t="s">
        <v>5057</v>
      </c>
      <c r="K1440" s="5" t="s">
        <v>22</v>
      </c>
      <c r="L1440" s="5" t="s">
        <v>73</v>
      </c>
      <c r="M1440" s="5">
        <v>4.66</v>
      </c>
      <c r="N1440" s="5" t="s">
        <v>57</v>
      </c>
      <c r="O1440" s="5">
        <v>40</v>
      </c>
    </row>
    <row r="1441" spans="1:15" x14ac:dyDescent="0.2">
      <c r="A1441" s="5" t="s">
        <v>5058</v>
      </c>
      <c r="B1441" s="5" t="s">
        <v>4903</v>
      </c>
      <c r="C1441" s="5">
        <v>41</v>
      </c>
      <c r="D1441" s="5" t="s">
        <v>17</v>
      </c>
      <c r="E1441" s="5" t="s">
        <v>5059</v>
      </c>
      <c r="F1441" s="5">
        <v>-9461</v>
      </c>
      <c r="G1441" s="5" t="s">
        <v>116</v>
      </c>
      <c r="H1441" s="5" t="s">
        <v>194</v>
      </c>
      <c r="I1441" s="5">
        <v>103384.31</v>
      </c>
      <c r="J1441" s="5" t="s">
        <v>278</v>
      </c>
      <c r="K1441" s="5" t="s">
        <v>62</v>
      </c>
      <c r="L1441" s="5" t="s">
        <v>32</v>
      </c>
      <c r="M1441" s="5">
        <v>2.4300000000000002</v>
      </c>
      <c r="N1441" s="5" t="s">
        <v>24</v>
      </c>
      <c r="O1441" s="5">
        <v>19</v>
      </c>
    </row>
    <row r="1442" spans="1:15" x14ac:dyDescent="0.2">
      <c r="A1442" s="5" t="s">
        <v>5060</v>
      </c>
      <c r="B1442" s="5" t="s">
        <v>5061</v>
      </c>
      <c r="C1442" s="5">
        <v>40</v>
      </c>
      <c r="D1442" s="5" t="s">
        <v>27</v>
      </c>
      <c r="E1442" s="5" t="s">
        <v>5062</v>
      </c>
      <c r="F1442" s="5">
        <v>-6703</v>
      </c>
      <c r="G1442" s="5" t="s">
        <v>52</v>
      </c>
      <c r="H1442" s="5" t="s">
        <v>79</v>
      </c>
      <c r="I1442" s="5">
        <v>63918.63</v>
      </c>
      <c r="J1442" s="5" t="s">
        <v>4925</v>
      </c>
      <c r="K1442" s="5" t="s">
        <v>127</v>
      </c>
      <c r="L1442" s="5" t="s">
        <v>32</v>
      </c>
      <c r="M1442" s="5">
        <v>1.1499999999999999</v>
      </c>
      <c r="N1442" s="5" t="s">
        <v>24</v>
      </c>
      <c r="O1442" s="5">
        <v>31</v>
      </c>
    </row>
    <row r="1443" spans="1:15" x14ac:dyDescent="0.2">
      <c r="A1443" s="5" t="s">
        <v>5063</v>
      </c>
      <c r="B1443" s="5" t="s">
        <v>5064</v>
      </c>
      <c r="C1443" s="5">
        <v>23</v>
      </c>
      <c r="D1443" s="5" t="s">
        <v>27</v>
      </c>
      <c r="E1443" s="5" t="s">
        <v>5065</v>
      </c>
      <c r="F1443" s="5">
        <v>-5535</v>
      </c>
      <c r="G1443" s="5" t="s">
        <v>29</v>
      </c>
      <c r="H1443" s="5" t="s">
        <v>71</v>
      </c>
      <c r="I1443" s="5">
        <v>161707.79999999999</v>
      </c>
      <c r="J1443" s="5" t="s">
        <v>1242</v>
      </c>
      <c r="K1443" s="5" t="s">
        <v>47</v>
      </c>
      <c r="L1443" s="5" t="s">
        <v>32</v>
      </c>
      <c r="M1443" s="5">
        <v>4.3</v>
      </c>
      <c r="N1443" s="5" t="s">
        <v>57</v>
      </c>
      <c r="O1443" s="5">
        <v>38</v>
      </c>
    </row>
    <row r="1444" spans="1:15" x14ac:dyDescent="0.2">
      <c r="A1444" s="5" t="s">
        <v>5066</v>
      </c>
      <c r="B1444" s="5" t="s">
        <v>5067</v>
      </c>
      <c r="C1444" s="5">
        <v>24</v>
      </c>
      <c r="D1444" s="5" t="s">
        <v>17</v>
      </c>
      <c r="E1444" s="5" t="s">
        <v>5068</v>
      </c>
      <c r="F1444" s="5">
        <v>-5232</v>
      </c>
      <c r="G1444" s="5" t="s">
        <v>85</v>
      </c>
      <c r="H1444" s="5" t="s">
        <v>71</v>
      </c>
      <c r="I1444" s="5">
        <v>86130.82</v>
      </c>
      <c r="J1444" s="5" t="s">
        <v>1223</v>
      </c>
      <c r="K1444" s="5" t="s">
        <v>40</v>
      </c>
      <c r="L1444" s="5" t="s">
        <v>56</v>
      </c>
      <c r="M1444" s="5">
        <v>1.79</v>
      </c>
      <c r="N1444" s="5" t="s">
        <v>33</v>
      </c>
      <c r="O1444" s="5">
        <v>35</v>
      </c>
    </row>
    <row r="1445" spans="1:15" x14ac:dyDescent="0.2">
      <c r="A1445" s="5" t="s">
        <v>5069</v>
      </c>
      <c r="B1445" s="5" t="s">
        <v>5070</v>
      </c>
      <c r="C1445" s="5">
        <v>42</v>
      </c>
      <c r="D1445" s="5" t="s">
        <v>17</v>
      </c>
      <c r="E1445" s="5" t="s">
        <v>5071</v>
      </c>
      <c r="F1445" s="5">
        <v>-3806</v>
      </c>
      <c r="G1445" s="5" t="s">
        <v>94</v>
      </c>
      <c r="H1445" s="5" t="s">
        <v>194</v>
      </c>
      <c r="I1445" s="5">
        <v>94246.09</v>
      </c>
      <c r="J1445" s="5" t="s">
        <v>4544</v>
      </c>
      <c r="K1445" s="5" t="s">
        <v>47</v>
      </c>
      <c r="L1445" s="5" t="s">
        <v>73</v>
      </c>
      <c r="M1445" s="5">
        <v>3.92</v>
      </c>
      <c r="N1445" s="5" t="s">
        <v>41</v>
      </c>
      <c r="O1445" s="5">
        <v>32</v>
      </c>
    </row>
    <row r="1446" spans="1:15" x14ac:dyDescent="0.2">
      <c r="A1446" s="5" t="s">
        <v>5072</v>
      </c>
      <c r="B1446" s="5" t="s">
        <v>5073</v>
      </c>
      <c r="C1446" s="5">
        <v>54</v>
      </c>
      <c r="D1446" s="5" t="s">
        <v>17</v>
      </c>
      <c r="E1446" s="5" t="s">
        <v>5074</v>
      </c>
      <c r="F1446" s="5">
        <v>-9935</v>
      </c>
      <c r="G1446" s="5" t="s">
        <v>99</v>
      </c>
      <c r="H1446" s="5" t="s">
        <v>194</v>
      </c>
      <c r="I1446" s="5">
        <v>75486.37</v>
      </c>
      <c r="J1446" s="5" t="s">
        <v>5075</v>
      </c>
      <c r="K1446" s="5" t="s">
        <v>40</v>
      </c>
      <c r="L1446" s="5" t="s">
        <v>23</v>
      </c>
      <c r="M1446" s="5">
        <v>3.94</v>
      </c>
      <c r="N1446" s="5" t="s">
        <v>41</v>
      </c>
      <c r="O1446" s="5">
        <v>24</v>
      </c>
    </row>
    <row r="1447" spans="1:15" x14ac:dyDescent="0.2">
      <c r="A1447" s="5" t="s">
        <v>5076</v>
      </c>
      <c r="B1447" s="5" t="s">
        <v>5077</v>
      </c>
      <c r="C1447" s="5">
        <v>47</v>
      </c>
      <c r="D1447" s="5" t="s">
        <v>17</v>
      </c>
      <c r="E1447" s="5" t="s">
        <v>5078</v>
      </c>
      <c r="F1447" s="5">
        <v>-5284</v>
      </c>
      <c r="G1447" s="5" t="s">
        <v>29</v>
      </c>
      <c r="H1447" s="5" t="s">
        <v>53</v>
      </c>
      <c r="I1447" s="5">
        <v>120210.81</v>
      </c>
      <c r="J1447" s="5" t="s">
        <v>5079</v>
      </c>
      <c r="K1447" s="5" t="s">
        <v>81</v>
      </c>
      <c r="L1447" s="5" t="s">
        <v>56</v>
      </c>
      <c r="M1447" s="5">
        <v>3.52</v>
      </c>
      <c r="N1447" s="5" t="s">
        <v>41</v>
      </c>
      <c r="O1447" s="5">
        <v>16</v>
      </c>
    </row>
    <row r="1448" spans="1:15" x14ac:dyDescent="0.2">
      <c r="A1448" s="5" t="s">
        <v>5080</v>
      </c>
      <c r="B1448" s="5" t="s">
        <v>5081</v>
      </c>
      <c r="C1448" s="5">
        <v>61</v>
      </c>
      <c r="D1448" s="5" t="s">
        <v>17</v>
      </c>
      <c r="E1448" s="5" t="s">
        <v>5082</v>
      </c>
      <c r="F1448" s="5">
        <v>-3182</v>
      </c>
      <c r="G1448" s="5" t="s">
        <v>45</v>
      </c>
      <c r="H1448" s="5" t="s">
        <v>71</v>
      </c>
      <c r="I1448" s="5">
        <v>41992.51</v>
      </c>
      <c r="J1448" s="5" t="s">
        <v>5083</v>
      </c>
      <c r="K1448" s="5" t="s">
        <v>118</v>
      </c>
      <c r="L1448" s="5" t="s">
        <v>73</v>
      </c>
      <c r="M1448" s="5">
        <v>2.92</v>
      </c>
      <c r="N1448" s="5" t="s">
        <v>57</v>
      </c>
      <c r="O1448" s="5">
        <v>1</v>
      </c>
    </row>
    <row r="1449" spans="1:15" x14ac:dyDescent="0.2">
      <c r="A1449" s="5" t="s">
        <v>5084</v>
      </c>
      <c r="B1449" s="5" t="s">
        <v>5085</v>
      </c>
      <c r="C1449" s="5">
        <v>65</v>
      </c>
      <c r="D1449" s="5" t="s">
        <v>17</v>
      </c>
      <c r="E1449" s="5" t="s">
        <v>5086</v>
      </c>
      <c r="F1449" s="5">
        <v>-2955</v>
      </c>
      <c r="G1449" s="5" t="s">
        <v>85</v>
      </c>
      <c r="H1449" s="5" t="s">
        <v>38</v>
      </c>
      <c r="I1449" s="5">
        <v>94391.82</v>
      </c>
      <c r="J1449" s="5" t="s">
        <v>3087</v>
      </c>
      <c r="K1449" s="5" t="s">
        <v>81</v>
      </c>
      <c r="L1449" s="5" t="s">
        <v>73</v>
      </c>
      <c r="M1449" s="5">
        <v>1.68</v>
      </c>
      <c r="N1449" s="5" t="s">
        <v>33</v>
      </c>
      <c r="O1449" s="5">
        <v>24</v>
      </c>
    </row>
    <row r="1450" spans="1:15" x14ac:dyDescent="0.2">
      <c r="A1450" s="5" t="s">
        <v>5087</v>
      </c>
      <c r="B1450" s="5" t="s">
        <v>3089</v>
      </c>
      <c r="C1450" s="5">
        <v>54</v>
      </c>
      <c r="D1450" s="5" t="s">
        <v>17</v>
      </c>
      <c r="E1450" s="5" t="s">
        <v>5088</v>
      </c>
      <c r="F1450" s="5">
        <v>-10202</v>
      </c>
      <c r="G1450" s="5" t="s">
        <v>52</v>
      </c>
      <c r="H1450" s="5" t="s">
        <v>173</v>
      </c>
      <c r="I1450" s="5">
        <v>98515.86</v>
      </c>
      <c r="J1450" s="5" t="s">
        <v>4272</v>
      </c>
      <c r="K1450" s="5" t="s">
        <v>62</v>
      </c>
      <c r="L1450" s="5" t="s">
        <v>56</v>
      </c>
      <c r="M1450" s="5">
        <v>2.31</v>
      </c>
      <c r="N1450" s="5" t="s">
        <v>57</v>
      </c>
      <c r="O1450" s="5">
        <v>22</v>
      </c>
    </row>
    <row r="1451" spans="1:15" x14ac:dyDescent="0.2">
      <c r="A1451" s="5" t="s">
        <v>5089</v>
      </c>
      <c r="B1451" s="5" t="s">
        <v>2845</v>
      </c>
      <c r="C1451" s="5">
        <v>30</v>
      </c>
      <c r="D1451" s="5" t="s">
        <v>17</v>
      </c>
      <c r="E1451" s="5" t="s">
        <v>5090</v>
      </c>
      <c r="F1451" s="5">
        <v>-3115</v>
      </c>
      <c r="G1451" s="5" t="s">
        <v>78</v>
      </c>
      <c r="H1451" s="5" t="s">
        <v>53</v>
      </c>
      <c r="I1451" s="5">
        <v>45361.279999999999</v>
      </c>
      <c r="J1451" s="5" t="s">
        <v>333</v>
      </c>
      <c r="K1451" s="5" t="s">
        <v>127</v>
      </c>
      <c r="L1451" s="5" t="s">
        <v>56</v>
      </c>
      <c r="M1451" s="5">
        <v>3.92</v>
      </c>
      <c r="N1451" s="5" t="s">
        <v>57</v>
      </c>
      <c r="O1451" s="5">
        <v>40</v>
      </c>
    </row>
    <row r="1452" spans="1:15" x14ac:dyDescent="0.2">
      <c r="A1452" s="5" t="s">
        <v>5091</v>
      </c>
      <c r="B1452" s="5" t="s">
        <v>5092</v>
      </c>
      <c r="C1452" s="5">
        <v>41</v>
      </c>
      <c r="D1452" s="5" t="s">
        <v>17</v>
      </c>
      <c r="E1452" s="5" t="s">
        <v>5093</v>
      </c>
      <c r="F1452" s="5">
        <v>-9548</v>
      </c>
      <c r="G1452" s="5" t="s">
        <v>19</v>
      </c>
      <c r="H1452" s="5" t="s">
        <v>79</v>
      </c>
      <c r="I1452" s="5">
        <v>37086.36</v>
      </c>
      <c r="J1452" s="5" t="s">
        <v>5094</v>
      </c>
      <c r="K1452" s="5" t="s">
        <v>127</v>
      </c>
      <c r="L1452" s="5" t="s">
        <v>73</v>
      </c>
      <c r="M1452" s="5">
        <v>4.66</v>
      </c>
      <c r="N1452" s="5" t="s">
        <v>33</v>
      </c>
      <c r="O1452" s="5">
        <v>21</v>
      </c>
    </row>
    <row r="1453" spans="1:15" x14ac:dyDescent="0.2">
      <c r="A1453" s="5" t="s">
        <v>5095</v>
      </c>
      <c r="B1453" s="5" t="s">
        <v>5096</v>
      </c>
      <c r="C1453" s="5">
        <v>35</v>
      </c>
      <c r="D1453" s="5" t="s">
        <v>50</v>
      </c>
      <c r="E1453" s="5" t="s">
        <v>5097</v>
      </c>
      <c r="F1453" s="5">
        <v>-5590</v>
      </c>
      <c r="G1453" s="5" t="s">
        <v>85</v>
      </c>
      <c r="H1453" s="5" t="s">
        <v>66</v>
      </c>
      <c r="I1453" s="5">
        <v>177396.17</v>
      </c>
      <c r="J1453" s="5" t="s">
        <v>4222</v>
      </c>
      <c r="K1453" s="5" t="s">
        <v>136</v>
      </c>
      <c r="L1453" s="5" t="s">
        <v>32</v>
      </c>
      <c r="M1453" s="5">
        <v>3.9</v>
      </c>
      <c r="N1453" s="5" t="s">
        <v>74</v>
      </c>
      <c r="O1453" s="5">
        <v>13</v>
      </c>
    </row>
    <row r="1454" spans="1:15" x14ac:dyDescent="0.2">
      <c r="A1454" s="5" t="s">
        <v>5098</v>
      </c>
      <c r="B1454" s="5" t="s">
        <v>5099</v>
      </c>
      <c r="C1454" s="5">
        <v>43</v>
      </c>
      <c r="D1454" s="5" t="s">
        <v>50</v>
      </c>
      <c r="E1454" s="5" t="s">
        <v>5100</v>
      </c>
      <c r="F1454" s="5">
        <v>-3550</v>
      </c>
      <c r="G1454" s="5" t="s">
        <v>52</v>
      </c>
      <c r="H1454" s="5" t="s">
        <v>30</v>
      </c>
      <c r="I1454" s="5">
        <v>123414.42</v>
      </c>
      <c r="J1454" s="5" t="s">
        <v>5101</v>
      </c>
      <c r="K1454" s="5" t="s">
        <v>118</v>
      </c>
      <c r="L1454" s="5" t="s">
        <v>23</v>
      </c>
      <c r="M1454" s="5">
        <v>2.1</v>
      </c>
      <c r="N1454" s="5" t="s">
        <v>33</v>
      </c>
      <c r="O1454" s="5">
        <v>36</v>
      </c>
    </row>
    <row r="1455" spans="1:15" x14ac:dyDescent="0.2">
      <c r="A1455" s="5" t="s">
        <v>5102</v>
      </c>
      <c r="B1455" s="5" t="s">
        <v>5103</v>
      </c>
      <c r="C1455" s="5">
        <v>61</v>
      </c>
      <c r="D1455" s="5" t="s">
        <v>17</v>
      </c>
      <c r="E1455" s="5" t="s">
        <v>5104</v>
      </c>
      <c r="F1455" s="5">
        <v>-5264</v>
      </c>
      <c r="G1455" s="5" t="s">
        <v>19</v>
      </c>
      <c r="H1455" s="5" t="s">
        <v>79</v>
      </c>
      <c r="I1455" s="5">
        <v>102861.5</v>
      </c>
      <c r="J1455" s="5" t="s">
        <v>4914</v>
      </c>
      <c r="K1455" s="5" t="s">
        <v>62</v>
      </c>
      <c r="L1455" s="5" t="s">
        <v>73</v>
      </c>
      <c r="M1455" s="5">
        <v>1.59</v>
      </c>
      <c r="N1455" s="5" t="s">
        <v>41</v>
      </c>
      <c r="O1455" s="5">
        <v>27</v>
      </c>
    </row>
    <row r="1456" spans="1:15" x14ac:dyDescent="0.2">
      <c r="A1456" s="5" t="s">
        <v>5105</v>
      </c>
      <c r="B1456" s="5" t="s">
        <v>3280</v>
      </c>
      <c r="C1456" s="5">
        <v>36</v>
      </c>
      <c r="D1456" s="5" t="s">
        <v>50</v>
      </c>
      <c r="E1456" s="5" t="s">
        <v>5106</v>
      </c>
      <c r="F1456" s="5">
        <v>-7919</v>
      </c>
      <c r="G1456" s="5" t="s">
        <v>85</v>
      </c>
      <c r="H1456" s="5" t="s">
        <v>20</v>
      </c>
      <c r="I1456" s="5">
        <v>143874.41</v>
      </c>
      <c r="J1456" s="5" t="s">
        <v>667</v>
      </c>
      <c r="K1456" s="5" t="s">
        <v>40</v>
      </c>
      <c r="L1456" s="5" t="s">
        <v>23</v>
      </c>
      <c r="M1456" s="5">
        <v>4.08</v>
      </c>
      <c r="N1456" s="5" t="s">
        <v>33</v>
      </c>
      <c r="O1456" s="5">
        <v>12</v>
      </c>
    </row>
    <row r="1457" spans="1:15" x14ac:dyDescent="0.2">
      <c r="A1457" s="5" t="s">
        <v>5107</v>
      </c>
      <c r="B1457" s="5" t="s">
        <v>5108</v>
      </c>
      <c r="C1457" s="5">
        <v>47</v>
      </c>
      <c r="D1457" s="5" t="s">
        <v>27</v>
      </c>
      <c r="E1457" s="5" t="s">
        <v>5109</v>
      </c>
      <c r="F1457" s="5">
        <v>-4181</v>
      </c>
      <c r="G1457" s="5" t="s">
        <v>52</v>
      </c>
      <c r="H1457" s="5" t="s">
        <v>30</v>
      </c>
      <c r="I1457" s="5">
        <v>149153.4</v>
      </c>
      <c r="J1457" s="5" t="s">
        <v>46</v>
      </c>
      <c r="K1457" s="5" t="s">
        <v>22</v>
      </c>
      <c r="L1457" s="5" t="s">
        <v>32</v>
      </c>
      <c r="M1457" s="5">
        <v>4.83</v>
      </c>
      <c r="N1457" s="5" t="s">
        <v>57</v>
      </c>
      <c r="O1457" s="5">
        <v>8</v>
      </c>
    </row>
    <row r="1458" spans="1:15" x14ac:dyDescent="0.2">
      <c r="A1458" s="5" t="s">
        <v>5110</v>
      </c>
      <c r="B1458" s="5" t="s">
        <v>3198</v>
      </c>
      <c r="C1458" s="5">
        <v>41</v>
      </c>
      <c r="D1458" s="5" t="s">
        <v>27</v>
      </c>
      <c r="E1458" s="5" t="s">
        <v>5111</v>
      </c>
      <c r="F1458" s="5">
        <v>-3964</v>
      </c>
      <c r="G1458" s="5" t="s">
        <v>99</v>
      </c>
      <c r="H1458" s="5" t="s">
        <v>66</v>
      </c>
      <c r="I1458" s="5">
        <v>41128.07</v>
      </c>
      <c r="J1458" s="5" t="s">
        <v>5112</v>
      </c>
      <c r="K1458" s="5" t="s">
        <v>118</v>
      </c>
      <c r="L1458" s="5" t="s">
        <v>73</v>
      </c>
      <c r="M1458" s="5">
        <v>4.3099999999999996</v>
      </c>
      <c r="N1458" s="5" t="s">
        <v>74</v>
      </c>
      <c r="O1458" s="5">
        <v>32</v>
      </c>
    </row>
    <row r="1459" spans="1:15" x14ac:dyDescent="0.2">
      <c r="A1459" s="5" t="s">
        <v>5113</v>
      </c>
      <c r="B1459" s="5" t="s">
        <v>5114</v>
      </c>
      <c r="C1459" s="5">
        <v>24</v>
      </c>
      <c r="D1459" s="5" t="s">
        <v>50</v>
      </c>
      <c r="E1459" s="5" t="s">
        <v>5115</v>
      </c>
      <c r="F1459" s="5">
        <v>-6403</v>
      </c>
      <c r="G1459" s="5" t="s">
        <v>99</v>
      </c>
      <c r="H1459" s="5" t="s">
        <v>79</v>
      </c>
      <c r="I1459" s="5">
        <v>64954.69</v>
      </c>
      <c r="J1459" s="5" t="s">
        <v>5116</v>
      </c>
      <c r="K1459" s="5" t="s">
        <v>62</v>
      </c>
      <c r="L1459" s="5" t="s">
        <v>56</v>
      </c>
      <c r="M1459" s="5">
        <v>1.82</v>
      </c>
      <c r="N1459" s="5" t="s">
        <v>41</v>
      </c>
      <c r="O1459" s="5">
        <v>8</v>
      </c>
    </row>
    <row r="1460" spans="1:15" x14ac:dyDescent="0.2">
      <c r="A1460" s="5" t="s">
        <v>5117</v>
      </c>
      <c r="B1460" s="5" t="s">
        <v>5118</v>
      </c>
      <c r="C1460" s="5">
        <v>35</v>
      </c>
      <c r="D1460" s="5" t="s">
        <v>17</v>
      </c>
      <c r="E1460" s="5" t="s">
        <v>5119</v>
      </c>
      <c r="F1460" s="5">
        <v>-9126</v>
      </c>
      <c r="G1460" s="5" t="s">
        <v>52</v>
      </c>
      <c r="H1460" s="5" t="s">
        <v>30</v>
      </c>
      <c r="I1460" s="5">
        <v>65302.94</v>
      </c>
      <c r="J1460" s="5" t="s">
        <v>5120</v>
      </c>
      <c r="K1460" s="5" t="s">
        <v>127</v>
      </c>
      <c r="L1460" s="5" t="s">
        <v>23</v>
      </c>
      <c r="M1460" s="5">
        <v>3.82</v>
      </c>
      <c r="N1460" s="5" t="s">
        <v>33</v>
      </c>
      <c r="O1460" s="5">
        <v>34</v>
      </c>
    </row>
    <row r="1461" spans="1:15" x14ac:dyDescent="0.2">
      <c r="A1461" s="5" t="s">
        <v>5121</v>
      </c>
      <c r="B1461" s="5" t="s">
        <v>5122</v>
      </c>
      <c r="C1461" s="5">
        <v>49</v>
      </c>
      <c r="D1461" s="5" t="s">
        <v>27</v>
      </c>
      <c r="E1461" s="5" t="s">
        <v>5123</v>
      </c>
      <c r="F1461" s="5">
        <v>-9623</v>
      </c>
      <c r="G1461" s="5" t="s">
        <v>99</v>
      </c>
      <c r="H1461" s="5" t="s">
        <v>71</v>
      </c>
      <c r="I1461" s="5">
        <v>129345.92</v>
      </c>
      <c r="J1461" s="5" t="s">
        <v>1880</v>
      </c>
      <c r="K1461" s="5" t="s">
        <v>104</v>
      </c>
      <c r="L1461" s="5" t="s">
        <v>56</v>
      </c>
      <c r="M1461" s="5">
        <v>1.96</v>
      </c>
      <c r="N1461" s="5" t="s">
        <v>41</v>
      </c>
      <c r="O1461" s="5">
        <v>36</v>
      </c>
    </row>
    <row r="1462" spans="1:15" x14ac:dyDescent="0.2">
      <c r="A1462" s="5" t="s">
        <v>5124</v>
      </c>
      <c r="B1462" s="5" t="s">
        <v>5125</v>
      </c>
      <c r="C1462" s="5">
        <v>44</v>
      </c>
      <c r="D1462" s="5" t="s">
        <v>27</v>
      </c>
      <c r="E1462" s="5" t="s">
        <v>5126</v>
      </c>
      <c r="F1462" s="5">
        <v>-6016</v>
      </c>
      <c r="G1462" s="5" t="s">
        <v>29</v>
      </c>
      <c r="H1462" s="5" t="s">
        <v>38</v>
      </c>
      <c r="I1462" s="5">
        <v>41175.160000000003</v>
      </c>
      <c r="J1462" s="5" t="s">
        <v>5127</v>
      </c>
      <c r="K1462" s="5" t="s">
        <v>118</v>
      </c>
      <c r="L1462" s="5" t="s">
        <v>32</v>
      </c>
      <c r="M1462" s="5">
        <v>2.89</v>
      </c>
      <c r="N1462" s="5" t="s">
        <v>24</v>
      </c>
      <c r="O1462" s="5">
        <v>29</v>
      </c>
    </row>
    <row r="1463" spans="1:15" x14ac:dyDescent="0.2">
      <c r="A1463" s="5" t="s">
        <v>5128</v>
      </c>
      <c r="B1463" s="5" t="s">
        <v>5129</v>
      </c>
      <c r="C1463" s="5">
        <v>56</v>
      </c>
      <c r="D1463" s="5" t="s">
        <v>17</v>
      </c>
      <c r="E1463" s="5" t="s">
        <v>5130</v>
      </c>
      <c r="F1463" s="5">
        <v>-8944</v>
      </c>
      <c r="G1463" s="5" t="s">
        <v>29</v>
      </c>
      <c r="H1463" s="5" t="s">
        <v>144</v>
      </c>
      <c r="I1463" s="5">
        <v>84751.74</v>
      </c>
      <c r="J1463" s="5" t="s">
        <v>3746</v>
      </c>
      <c r="K1463" s="5" t="s">
        <v>81</v>
      </c>
      <c r="L1463" s="5" t="s">
        <v>32</v>
      </c>
      <c r="M1463" s="5">
        <v>3.08</v>
      </c>
      <c r="N1463" s="5" t="s">
        <v>41</v>
      </c>
      <c r="O1463" s="5">
        <v>16</v>
      </c>
    </row>
    <row r="1464" spans="1:15" x14ac:dyDescent="0.2">
      <c r="A1464" s="5" t="s">
        <v>5131</v>
      </c>
      <c r="B1464" s="5" t="s">
        <v>5132</v>
      </c>
      <c r="C1464" s="5">
        <v>65</v>
      </c>
      <c r="D1464" s="5" t="s">
        <v>50</v>
      </c>
      <c r="E1464" s="5" t="s">
        <v>5133</v>
      </c>
      <c r="F1464" s="5">
        <v>-9007</v>
      </c>
      <c r="G1464" s="5" t="s">
        <v>37</v>
      </c>
      <c r="H1464" s="5" t="s">
        <v>30</v>
      </c>
      <c r="I1464" s="5">
        <v>83540.509999999995</v>
      </c>
      <c r="J1464" s="5" t="s">
        <v>5134</v>
      </c>
      <c r="K1464" s="5" t="s">
        <v>81</v>
      </c>
      <c r="L1464" s="5" t="s">
        <v>56</v>
      </c>
      <c r="M1464" s="5">
        <v>4.3099999999999996</v>
      </c>
      <c r="N1464" s="5" t="s">
        <v>74</v>
      </c>
      <c r="O1464" s="5">
        <v>23</v>
      </c>
    </row>
    <row r="1465" spans="1:15" x14ac:dyDescent="0.2">
      <c r="A1465" s="5" t="s">
        <v>5135</v>
      </c>
      <c r="B1465" s="5" t="s">
        <v>5136</v>
      </c>
      <c r="C1465" s="5">
        <v>34</v>
      </c>
      <c r="D1465" s="5" t="s">
        <v>17</v>
      </c>
      <c r="E1465" s="5" t="s">
        <v>5137</v>
      </c>
      <c r="F1465" s="5">
        <v>-4076</v>
      </c>
      <c r="G1465" s="5" t="s">
        <v>94</v>
      </c>
      <c r="H1465" s="5" t="s">
        <v>30</v>
      </c>
      <c r="I1465" s="5">
        <v>36199.519999999997</v>
      </c>
      <c r="J1465" s="5" t="s">
        <v>5138</v>
      </c>
      <c r="K1465" s="5" t="s">
        <v>40</v>
      </c>
      <c r="L1465" s="5" t="s">
        <v>56</v>
      </c>
      <c r="M1465" s="5">
        <v>1.83</v>
      </c>
      <c r="N1465" s="5" t="s">
        <v>24</v>
      </c>
      <c r="O1465" s="5">
        <v>32</v>
      </c>
    </row>
    <row r="1466" spans="1:15" x14ac:dyDescent="0.2">
      <c r="A1466" s="5" t="s">
        <v>5139</v>
      </c>
      <c r="B1466" s="5" t="s">
        <v>5140</v>
      </c>
      <c r="C1466" s="5">
        <v>62</v>
      </c>
      <c r="D1466" s="5" t="s">
        <v>50</v>
      </c>
      <c r="E1466" s="5" t="s">
        <v>5141</v>
      </c>
      <c r="F1466" s="5">
        <v>-3941</v>
      </c>
      <c r="G1466" s="5" t="s">
        <v>85</v>
      </c>
      <c r="H1466" s="5" t="s">
        <v>38</v>
      </c>
      <c r="I1466" s="5">
        <v>68337.929999999993</v>
      </c>
      <c r="J1466" s="5" t="s">
        <v>5142</v>
      </c>
      <c r="K1466" s="5" t="s">
        <v>47</v>
      </c>
      <c r="L1466" s="5" t="s">
        <v>23</v>
      </c>
      <c r="M1466" s="5">
        <v>3.3</v>
      </c>
      <c r="N1466" s="5" t="s">
        <v>57</v>
      </c>
      <c r="O1466" s="5">
        <v>2</v>
      </c>
    </row>
    <row r="1467" spans="1:15" x14ac:dyDescent="0.2">
      <c r="A1467" s="5" t="s">
        <v>5143</v>
      </c>
      <c r="B1467" s="5" t="s">
        <v>4714</v>
      </c>
      <c r="C1467" s="5">
        <v>47</v>
      </c>
      <c r="D1467" s="5" t="s">
        <v>50</v>
      </c>
      <c r="E1467" s="5" t="s">
        <v>5144</v>
      </c>
      <c r="F1467" s="5">
        <v>-3012</v>
      </c>
      <c r="G1467" s="5" t="s">
        <v>52</v>
      </c>
      <c r="H1467" s="5" t="s">
        <v>53</v>
      </c>
      <c r="I1467" s="5">
        <v>60104.32</v>
      </c>
      <c r="J1467" s="5" t="s">
        <v>108</v>
      </c>
      <c r="K1467" s="5" t="s">
        <v>81</v>
      </c>
      <c r="L1467" s="5" t="s">
        <v>56</v>
      </c>
      <c r="M1467" s="5">
        <v>4.0599999999999996</v>
      </c>
      <c r="N1467" s="5" t="s">
        <v>33</v>
      </c>
      <c r="O1467" s="5">
        <v>22</v>
      </c>
    </row>
    <row r="1468" spans="1:15" x14ac:dyDescent="0.2">
      <c r="A1468" s="5" t="s">
        <v>5145</v>
      </c>
      <c r="B1468" s="5" t="s">
        <v>5146</v>
      </c>
      <c r="C1468" s="5">
        <v>37</v>
      </c>
      <c r="D1468" s="5" t="s">
        <v>50</v>
      </c>
      <c r="E1468" s="5" t="s">
        <v>5147</v>
      </c>
      <c r="F1468" s="5">
        <v>-4753</v>
      </c>
      <c r="G1468" s="5" t="s">
        <v>94</v>
      </c>
      <c r="H1468" s="5" t="s">
        <v>71</v>
      </c>
      <c r="I1468" s="5">
        <v>100759.35</v>
      </c>
      <c r="J1468" s="5" t="s">
        <v>4802</v>
      </c>
      <c r="K1468" s="5" t="s">
        <v>47</v>
      </c>
      <c r="L1468" s="5" t="s">
        <v>23</v>
      </c>
      <c r="M1468" s="5">
        <v>3.57</v>
      </c>
      <c r="N1468" s="5" t="s">
        <v>41</v>
      </c>
      <c r="O1468" s="5">
        <v>35</v>
      </c>
    </row>
    <row r="1469" spans="1:15" x14ac:dyDescent="0.2">
      <c r="A1469" s="5" t="s">
        <v>5148</v>
      </c>
      <c r="B1469" s="5" t="s">
        <v>2221</v>
      </c>
      <c r="C1469" s="5">
        <v>28</v>
      </c>
      <c r="D1469" s="5" t="s">
        <v>50</v>
      </c>
      <c r="E1469" s="5" t="s">
        <v>5149</v>
      </c>
      <c r="F1469" s="5">
        <v>-3406</v>
      </c>
      <c r="G1469" s="5" t="s">
        <v>99</v>
      </c>
      <c r="H1469" s="5" t="s">
        <v>194</v>
      </c>
      <c r="I1469" s="5">
        <v>172331.1</v>
      </c>
      <c r="J1469" s="5" t="s">
        <v>3984</v>
      </c>
      <c r="K1469" s="5" t="s">
        <v>118</v>
      </c>
      <c r="L1469" s="5" t="s">
        <v>23</v>
      </c>
      <c r="M1469" s="5">
        <v>3.03</v>
      </c>
      <c r="N1469" s="5" t="s">
        <v>24</v>
      </c>
      <c r="O1469" s="5">
        <v>35</v>
      </c>
    </row>
    <row r="1470" spans="1:15" x14ac:dyDescent="0.2">
      <c r="A1470" s="5" t="s">
        <v>5150</v>
      </c>
      <c r="B1470" s="5" t="s">
        <v>5151</v>
      </c>
      <c r="C1470" s="5">
        <v>63</v>
      </c>
      <c r="D1470" s="5" t="s">
        <v>17</v>
      </c>
      <c r="E1470" s="5" t="s">
        <v>5152</v>
      </c>
      <c r="F1470" s="5">
        <v>-5884</v>
      </c>
      <c r="G1470" s="5" t="s">
        <v>99</v>
      </c>
      <c r="H1470" s="5" t="s">
        <v>66</v>
      </c>
      <c r="I1470" s="5">
        <v>76174.880000000005</v>
      </c>
      <c r="J1470" s="5" t="s">
        <v>980</v>
      </c>
      <c r="K1470" s="5" t="s">
        <v>40</v>
      </c>
      <c r="L1470" s="5" t="s">
        <v>23</v>
      </c>
      <c r="M1470" s="5">
        <v>4.32</v>
      </c>
      <c r="N1470" s="5" t="s">
        <v>74</v>
      </c>
      <c r="O1470" s="5">
        <v>14</v>
      </c>
    </row>
    <row r="1471" spans="1:15" x14ac:dyDescent="0.2">
      <c r="A1471" s="5" t="s">
        <v>5153</v>
      </c>
      <c r="B1471" s="5" t="s">
        <v>5154</v>
      </c>
      <c r="C1471" s="5">
        <v>60</v>
      </c>
      <c r="D1471" s="5" t="s">
        <v>27</v>
      </c>
      <c r="E1471" s="5" t="s">
        <v>5155</v>
      </c>
      <c r="F1471" s="5">
        <v>-4933</v>
      </c>
      <c r="G1471" s="5" t="s">
        <v>85</v>
      </c>
      <c r="H1471" s="5" t="s">
        <v>66</v>
      </c>
      <c r="I1471" s="5">
        <v>175552.07</v>
      </c>
      <c r="J1471" s="5" t="s">
        <v>5156</v>
      </c>
      <c r="K1471" s="5" t="s">
        <v>118</v>
      </c>
      <c r="L1471" s="5" t="s">
        <v>32</v>
      </c>
      <c r="M1471" s="5">
        <v>2.58</v>
      </c>
      <c r="N1471" s="5" t="s">
        <v>33</v>
      </c>
      <c r="O1471" s="5">
        <v>16</v>
      </c>
    </row>
    <row r="1472" spans="1:15" x14ac:dyDescent="0.2">
      <c r="A1472" s="5" t="s">
        <v>5157</v>
      </c>
      <c r="B1472" s="5" t="s">
        <v>1073</v>
      </c>
      <c r="C1472" s="5">
        <v>38</v>
      </c>
      <c r="D1472" s="5" t="s">
        <v>27</v>
      </c>
      <c r="E1472" s="5" t="s">
        <v>5158</v>
      </c>
      <c r="F1472" s="5">
        <v>-6167</v>
      </c>
      <c r="G1472" s="5" t="s">
        <v>19</v>
      </c>
      <c r="H1472" s="5" t="s">
        <v>38</v>
      </c>
      <c r="I1472" s="5">
        <v>40053.279999999999</v>
      </c>
      <c r="J1472" s="5" t="s">
        <v>2710</v>
      </c>
      <c r="K1472" s="5" t="s">
        <v>62</v>
      </c>
      <c r="L1472" s="5" t="s">
        <v>56</v>
      </c>
      <c r="M1472" s="5">
        <v>2.85</v>
      </c>
      <c r="N1472" s="5" t="s">
        <v>74</v>
      </c>
      <c r="O1472" s="5">
        <v>17</v>
      </c>
    </row>
    <row r="1473" spans="1:15" x14ac:dyDescent="0.2">
      <c r="A1473" s="5" t="s">
        <v>5159</v>
      </c>
      <c r="B1473" s="5" t="s">
        <v>4516</v>
      </c>
      <c r="C1473" s="5">
        <v>26</v>
      </c>
      <c r="D1473" s="5" t="s">
        <v>27</v>
      </c>
      <c r="E1473" s="5" t="s">
        <v>5160</v>
      </c>
      <c r="F1473" s="5">
        <v>-10834</v>
      </c>
      <c r="G1473" s="5" t="s">
        <v>52</v>
      </c>
      <c r="H1473" s="5" t="s">
        <v>194</v>
      </c>
      <c r="I1473" s="5">
        <v>49457.19</v>
      </c>
      <c r="J1473" s="5" t="s">
        <v>5161</v>
      </c>
      <c r="K1473" s="5" t="s">
        <v>55</v>
      </c>
      <c r="L1473" s="5" t="s">
        <v>73</v>
      </c>
      <c r="M1473" s="5">
        <v>2.48</v>
      </c>
      <c r="N1473" s="5" t="s">
        <v>24</v>
      </c>
      <c r="O1473" s="5">
        <v>35</v>
      </c>
    </row>
    <row r="1474" spans="1:15" x14ac:dyDescent="0.2">
      <c r="A1474" s="5" t="s">
        <v>5162</v>
      </c>
      <c r="B1474" s="5" t="s">
        <v>5163</v>
      </c>
      <c r="C1474" s="5">
        <v>25</v>
      </c>
      <c r="D1474" s="5" t="s">
        <v>17</v>
      </c>
      <c r="E1474" s="5" t="s">
        <v>5164</v>
      </c>
      <c r="F1474" s="5">
        <v>-7731</v>
      </c>
      <c r="G1474" s="5" t="s">
        <v>19</v>
      </c>
      <c r="H1474" s="5" t="s">
        <v>53</v>
      </c>
      <c r="I1474" s="5">
        <v>55908.77</v>
      </c>
      <c r="J1474" s="5" t="s">
        <v>1665</v>
      </c>
      <c r="K1474" s="5" t="s">
        <v>118</v>
      </c>
      <c r="L1474" s="5" t="s">
        <v>56</v>
      </c>
      <c r="M1474" s="5">
        <v>1.1100000000000001</v>
      </c>
      <c r="N1474" s="5" t="s">
        <v>57</v>
      </c>
      <c r="O1474" s="5">
        <v>30</v>
      </c>
    </row>
    <row r="1475" spans="1:15" x14ac:dyDescent="0.2">
      <c r="A1475" s="5" t="s">
        <v>5165</v>
      </c>
      <c r="B1475" s="5" t="s">
        <v>5166</v>
      </c>
      <c r="C1475" s="5">
        <v>46</v>
      </c>
      <c r="D1475" s="5" t="s">
        <v>50</v>
      </c>
      <c r="E1475" s="5" t="s">
        <v>5167</v>
      </c>
      <c r="F1475" s="5">
        <v>-4927</v>
      </c>
      <c r="G1475" s="5" t="s">
        <v>78</v>
      </c>
      <c r="H1475" s="5" t="s">
        <v>173</v>
      </c>
      <c r="I1475" s="5">
        <v>46328.65</v>
      </c>
      <c r="J1475" s="5" t="s">
        <v>5168</v>
      </c>
      <c r="K1475" s="5" t="s">
        <v>81</v>
      </c>
      <c r="L1475" s="5" t="s">
        <v>32</v>
      </c>
      <c r="M1475" s="5">
        <v>1.74</v>
      </c>
      <c r="N1475" s="5" t="s">
        <v>74</v>
      </c>
      <c r="O1475" s="5">
        <v>16</v>
      </c>
    </row>
    <row r="1476" spans="1:15" x14ac:dyDescent="0.2">
      <c r="A1476" s="5" t="s">
        <v>5169</v>
      </c>
      <c r="B1476" s="5" t="s">
        <v>5170</v>
      </c>
      <c r="C1476" s="5">
        <v>65</v>
      </c>
      <c r="D1476" s="5" t="s">
        <v>27</v>
      </c>
      <c r="E1476" s="5" t="s">
        <v>5171</v>
      </c>
      <c r="F1476" s="5">
        <v>-3597</v>
      </c>
      <c r="G1476" s="5" t="s">
        <v>85</v>
      </c>
      <c r="H1476" s="5" t="s">
        <v>38</v>
      </c>
      <c r="I1476" s="5">
        <v>42484.57</v>
      </c>
      <c r="J1476" s="5" t="s">
        <v>2201</v>
      </c>
      <c r="K1476" s="5" t="s">
        <v>81</v>
      </c>
      <c r="L1476" s="5" t="s">
        <v>56</v>
      </c>
      <c r="M1476" s="5">
        <v>3.1</v>
      </c>
      <c r="N1476" s="5" t="s">
        <v>74</v>
      </c>
      <c r="O1476" s="5">
        <v>24</v>
      </c>
    </row>
    <row r="1477" spans="1:15" x14ac:dyDescent="0.2">
      <c r="A1477" s="5" t="s">
        <v>5172</v>
      </c>
      <c r="B1477" s="5" t="s">
        <v>5173</v>
      </c>
      <c r="C1477" s="5">
        <v>52</v>
      </c>
      <c r="D1477" s="5" t="s">
        <v>27</v>
      </c>
      <c r="E1477" s="5" t="s">
        <v>5174</v>
      </c>
      <c r="F1477" s="5">
        <v>-9616</v>
      </c>
      <c r="G1477" s="5" t="s">
        <v>78</v>
      </c>
      <c r="H1477" s="5" t="s">
        <v>144</v>
      </c>
      <c r="I1477" s="5">
        <v>170466.27</v>
      </c>
      <c r="J1477" s="5" t="s">
        <v>2332</v>
      </c>
      <c r="K1477" s="5" t="s">
        <v>22</v>
      </c>
      <c r="L1477" s="5" t="s">
        <v>23</v>
      </c>
      <c r="M1477" s="5">
        <v>3.38</v>
      </c>
      <c r="N1477" s="5" t="s">
        <v>24</v>
      </c>
      <c r="O1477" s="5">
        <v>25</v>
      </c>
    </row>
    <row r="1478" spans="1:15" x14ac:dyDescent="0.2">
      <c r="A1478" s="5" t="s">
        <v>5175</v>
      </c>
      <c r="B1478" s="5" t="s">
        <v>5176</v>
      </c>
      <c r="C1478" s="5">
        <v>30</v>
      </c>
      <c r="D1478" s="5" t="s">
        <v>27</v>
      </c>
      <c r="E1478" s="5" t="s">
        <v>5177</v>
      </c>
      <c r="F1478" s="5">
        <v>-8574</v>
      </c>
      <c r="G1478" s="5" t="s">
        <v>85</v>
      </c>
      <c r="H1478" s="5" t="s">
        <v>38</v>
      </c>
      <c r="I1478" s="5">
        <v>39520.699999999997</v>
      </c>
      <c r="J1478" s="5" t="s">
        <v>2053</v>
      </c>
      <c r="K1478" s="5" t="s">
        <v>40</v>
      </c>
      <c r="L1478" s="5" t="s">
        <v>56</v>
      </c>
      <c r="M1478" s="5">
        <v>3.42</v>
      </c>
      <c r="N1478" s="5" t="s">
        <v>74</v>
      </c>
      <c r="O1478" s="5">
        <v>3</v>
      </c>
    </row>
    <row r="1479" spans="1:15" x14ac:dyDescent="0.2">
      <c r="A1479" s="5" t="s">
        <v>5178</v>
      </c>
      <c r="B1479" s="5" t="s">
        <v>5179</v>
      </c>
      <c r="C1479" s="5">
        <v>37</v>
      </c>
      <c r="D1479" s="5" t="s">
        <v>27</v>
      </c>
      <c r="E1479" s="5" t="s">
        <v>5180</v>
      </c>
      <c r="F1479" s="5">
        <v>-2312</v>
      </c>
      <c r="G1479" s="5" t="s">
        <v>94</v>
      </c>
      <c r="H1479" s="5" t="s">
        <v>30</v>
      </c>
      <c r="I1479" s="5">
        <v>124223.71</v>
      </c>
      <c r="J1479" s="5" t="s">
        <v>5181</v>
      </c>
      <c r="K1479" s="5" t="s">
        <v>47</v>
      </c>
      <c r="L1479" s="5" t="s">
        <v>23</v>
      </c>
      <c r="M1479" s="5">
        <v>3.62</v>
      </c>
      <c r="N1479" s="5" t="s">
        <v>24</v>
      </c>
      <c r="O1479" s="5">
        <v>10</v>
      </c>
    </row>
    <row r="1480" spans="1:15" x14ac:dyDescent="0.2">
      <c r="A1480" s="5" t="s">
        <v>5182</v>
      </c>
      <c r="B1480" s="5" t="s">
        <v>4108</v>
      </c>
      <c r="C1480" s="5">
        <v>35</v>
      </c>
      <c r="D1480" s="5" t="s">
        <v>17</v>
      </c>
      <c r="E1480" s="5" t="s">
        <v>5183</v>
      </c>
      <c r="F1480" s="5">
        <v>-10264</v>
      </c>
      <c r="G1480" s="5" t="s">
        <v>94</v>
      </c>
      <c r="H1480" s="5" t="s">
        <v>71</v>
      </c>
      <c r="I1480" s="5">
        <v>129987.47</v>
      </c>
      <c r="J1480" s="5" t="s">
        <v>5168</v>
      </c>
      <c r="K1480" s="5" t="s">
        <v>55</v>
      </c>
      <c r="L1480" s="5" t="s">
        <v>32</v>
      </c>
      <c r="M1480" s="5">
        <v>1.48</v>
      </c>
      <c r="N1480" s="5" t="s">
        <v>33</v>
      </c>
      <c r="O1480" s="5">
        <v>20</v>
      </c>
    </row>
    <row r="1481" spans="1:15" x14ac:dyDescent="0.2">
      <c r="A1481" s="5" t="s">
        <v>5184</v>
      </c>
      <c r="B1481" s="5" t="s">
        <v>5185</v>
      </c>
      <c r="C1481" s="5">
        <v>39</v>
      </c>
      <c r="D1481" s="5" t="s">
        <v>17</v>
      </c>
      <c r="E1481" s="5" t="s">
        <v>5186</v>
      </c>
      <c r="F1481" s="5">
        <v>-3737</v>
      </c>
      <c r="G1481" s="5" t="s">
        <v>52</v>
      </c>
      <c r="H1481" s="5" t="s">
        <v>53</v>
      </c>
      <c r="I1481" s="5">
        <v>114337.86</v>
      </c>
      <c r="J1481" s="5" t="s">
        <v>1242</v>
      </c>
      <c r="K1481" s="5" t="s">
        <v>40</v>
      </c>
      <c r="L1481" s="5" t="s">
        <v>23</v>
      </c>
      <c r="M1481" s="5">
        <v>2.82</v>
      </c>
      <c r="N1481" s="5" t="s">
        <v>33</v>
      </c>
      <c r="O1481" s="5">
        <v>15</v>
      </c>
    </row>
    <row r="1482" spans="1:15" x14ac:dyDescent="0.2">
      <c r="A1482" s="5" t="s">
        <v>5187</v>
      </c>
      <c r="B1482" s="5" t="s">
        <v>5188</v>
      </c>
      <c r="C1482" s="5">
        <v>31</v>
      </c>
      <c r="D1482" s="5" t="s">
        <v>27</v>
      </c>
      <c r="E1482" s="5" t="s">
        <v>5189</v>
      </c>
      <c r="F1482" s="5">
        <v>-4065</v>
      </c>
      <c r="G1482" s="5" t="s">
        <v>78</v>
      </c>
      <c r="H1482" s="5" t="s">
        <v>173</v>
      </c>
      <c r="I1482" s="5">
        <v>55912.58</v>
      </c>
      <c r="J1482" s="5" t="s">
        <v>270</v>
      </c>
      <c r="K1482" s="5" t="s">
        <v>104</v>
      </c>
      <c r="L1482" s="5" t="s">
        <v>23</v>
      </c>
      <c r="M1482" s="5">
        <v>1.58</v>
      </c>
      <c r="N1482" s="5" t="s">
        <v>24</v>
      </c>
      <c r="O1482" s="5">
        <v>13</v>
      </c>
    </row>
    <row r="1483" spans="1:15" x14ac:dyDescent="0.2">
      <c r="A1483" s="5" t="s">
        <v>5190</v>
      </c>
      <c r="B1483" s="5" t="s">
        <v>5191</v>
      </c>
      <c r="C1483" s="5">
        <v>27</v>
      </c>
      <c r="D1483" s="5" t="s">
        <v>27</v>
      </c>
      <c r="E1483" s="5" t="s">
        <v>5192</v>
      </c>
      <c r="F1483" s="5">
        <v>-3004</v>
      </c>
      <c r="G1483" s="5" t="s">
        <v>52</v>
      </c>
      <c r="H1483" s="5" t="s">
        <v>194</v>
      </c>
      <c r="I1483" s="5">
        <v>79238.179999999993</v>
      </c>
      <c r="J1483" s="5" t="s">
        <v>2288</v>
      </c>
      <c r="K1483" s="5" t="s">
        <v>40</v>
      </c>
      <c r="L1483" s="5" t="s">
        <v>56</v>
      </c>
      <c r="M1483" s="5">
        <v>4.53</v>
      </c>
      <c r="N1483" s="5" t="s">
        <v>41</v>
      </c>
      <c r="O1483" s="5">
        <v>39</v>
      </c>
    </row>
    <row r="1484" spans="1:15" x14ac:dyDescent="0.2">
      <c r="A1484" s="5" t="s">
        <v>5193</v>
      </c>
      <c r="B1484" s="5" t="s">
        <v>5194</v>
      </c>
      <c r="C1484" s="5">
        <v>65</v>
      </c>
      <c r="D1484" s="5" t="s">
        <v>27</v>
      </c>
      <c r="E1484" s="5" t="s">
        <v>5195</v>
      </c>
      <c r="F1484" s="5">
        <v>-8380</v>
      </c>
      <c r="G1484" s="5" t="s">
        <v>37</v>
      </c>
      <c r="H1484" s="5" t="s">
        <v>71</v>
      </c>
      <c r="I1484" s="5">
        <v>67574.149999999994</v>
      </c>
      <c r="J1484" s="5" t="s">
        <v>818</v>
      </c>
      <c r="K1484" s="5" t="s">
        <v>40</v>
      </c>
      <c r="L1484" s="5" t="s">
        <v>56</v>
      </c>
      <c r="M1484" s="5">
        <v>1.32</v>
      </c>
      <c r="N1484" s="5" t="s">
        <v>41</v>
      </c>
      <c r="O1484" s="5">
        <v>38</v>
      </c>
    </row>
    <row r="1485" spans="1:15" x14ac:dyDescent="0.2">
      <c r="A1485" s="5" t="s">
        <v>5196</v>
      </c>
      <c r="B1485" s="5" t="s">
        <v>5197</v>
      </c>
      <c r="C1485" s="5">
        <v>57</v>
      </c>
      <c r="D1485" s="5" t="s">
        <v>27</v>
      </c>
      <c r="E1485" s="5" t="s">
        <v>5198</v>
      </c>
      <c r="F1485" s="5">
        <v>-7363</v>
      </c>
      <c r="G1485" s="5" t="s">
        <v>37</v>
      </c>
      <c r="H1485" s="5" t="s">
        <v>38</v>
      </c>
      <c r="I1485" s="5">
        <v>113307.24</v>
      </c>
      <c r="J1485" s="5" t="s">
        <v>5199</v>
      </c>
      <c r="K1485" s="5" t="s">
        <v>104</v>
      </c>
      <c r="L1485" s="5" t="s">
        <v>23</v>
      </c>
      <c r="M1485" s="5">
        <v>1.53</v>
      </c>
      <c r="N1485" s="5" t="s">
        <v>74</v>
      </c>
      <c r="O1485" s="5">
        <v>36</v>
      </c>
    </row>
    <row r="1486" spans="1:15" x14ac:dyDescent="0.2">
      <c r="A1486" s="5" t="s">
        <v>5200</v>
      </c>
      <c r="B1486" s="5" t="s">
        <v>626</v>
      </c>
      <c r="C1486" s="5">
        <v>42</v>
      </c>
      <c r="D1486" s="5" t="s">
        <v>17</v>
      </c>
      <c r="E1486" s="5" t="s">
        <v>5201</v>
      </c>
      <c r="F1486" s="5">
        <v>-8608</v>
      </c>
      <c r="G1486" s="5" t="s">
        <v>85</v>
      </c>
      <c r="H1486" s="5" t="s">
        <v>66</v>
      </c>
      <c r="I1486" s="5">
        <v>179038.32</v>
      </c>
      <c r="J1486" s="5" t="s">
        <v>5202</v>
      </c>
      <c r="K1486" s="5" t="s">
        <v>81</v>
      </c>
      <c r="L1486" s="5" t="s">
        <v>56</v>
      </c>
      <c r="M1486" s="5">
        <v>2.02</v>
      </c>
      <c r="N1486" s="5" t="s">
        <v>57</v>
      </c>
      <c r="O1486" s="5">
        <v>27</v>
      </c>
    </row>
    <row r="1487" spans="1:15" x14ac:dyDescent="0.2">
      <c r="A1487" s="5" t="s">
        <v>5203</v>
      </c>
      <c r="B1487" s="5" t="s">
        <v>2838</v>
      </c>
      <c r="C1487" s="5">
        <v>48</v>
      </c>
      <c r="D1487" s="5" t="s">
        <v>27</v>
      </c>
      <c r="E1487" s="5" t="s">
        <v>5204</v>
      </c>
      <c r="F1487" s="5">
        <v>-3124</v>
      </c>
      <c r="G1487" s="5" t="s">
        <v>45</v>
      </c>
      <c r="H1487" s="5" t="s">
        <v>20</v>
      </c>
      <c r="I1487" s="5">
        <v>111200.24</v>
      </c>
      <c r="J1487" s="5" t="s">
        <v>2776</v>
      </c>
      <c r="K1487" s="5" t="s">
        <v>40</v>
      </c>
      <c r="L1487" s="5" t="s">
        <v>73</v>
      </c>
      <c r="M1487" s="5">
        <v>1.0900000000000001</v>
      </c>
      <c r="N1487" s="5" t="s">
        <v>24</v>
      </c>
      <c r="O1487" s="5">
        <v>28</v>
      </c>
    </row>
    <row r="1488" spans="1:15" x14ac:dyDescent="0.2">
      <c r="A1488" s="5" t="s">
        <v>5205</v>
      </c>
      <c r="B1488" s="5" t="s">
        <v>5206</v>
      </c>
      <c r="C1488" s="5">
        <v>27</v>
      </c>
      <c r="D1488" s="5" t="s">
        <v>17</v>
      </c>
      <c r="E1488" s="5" t="s">
        <v>5207</v>
      </c>
      <c r="F1488" s="5">
        <v>-9956</v>
      </c>
      <c r="G1488" s="5" t="s">
        <v>116</v>
      </c>
      <c r="H1488" s="5" t="s">
        <v>38</v>
      </c>
      <c r="I1488" s="5">
        <v>157723.76</v>
      </c>
      <c r="J1488" s="5" t="s">
        <v>818</v>
      </c>
      <c r="K1488" s="5" t="s">
        <v>136</v>
      </c>
      <c r="L1488" s="5" t="s">
        <v>56</v>
      </c>
      <c r="M1488" s="5">
        <v>2.2000000000000002</v>
      </c>
      <c r="N1488" s="5" t="s">
        <v>74</v>
      </c>
      <c r="O1488" s="5">
        <v>25</v>
      </c>
    </row>
    <row r="1489" spans="1:15" x14ac:dyDescent="0.2">
      <c r="A1489" s="5" t="s">
        <v>5208</v>
      </c>
      <c r="B1489" s="5" t="s">
        <v>1443</v>
      </c>
      <c r="C1489" s="5">
        <v>55</v>
      </c>
      <c r="D1489" s="5" t="s">
        <v>27</v>
      </c>
      <c r="E1489" s="5" t="s">
        <v>5209</v>
      </c>
      <c r="F1489" s="5">
        <v>-4762</v>
      </c>
      <c r="G1489" s="5" t="s">
        <v>99</v>
      </c>
      <c r="H1489" s="5" t="s">
        <v>173</v>
      </c>
      <c r="I1489" s="5">
        <v>177048.88</v>
      </c>
      <c r="J1489" s="5" t="s">
        <v>4765</v>
      </c>
      <c r="K1489" s="5" t="s">
        <v>118</v>
      </c>
      <c r="L1489" s="5" t="s">
        <v>73</v>
      </c>
      <c r="M1489" s="5">
        <v>3.04</v>
      </c>
      <c r="N1489" s="5" t="s">
        <v>33</v>
      </c>
      <c r="O1489" s="5">
        <v>28</v>
      </c>
    </row>
    <row r="1490" spans="1:15" x14ac:dyDescent="0.2">
      <c r="A1490" s="5" t="s">
        <v>5210</v>
      </c>
      <c r="B1490" s="5" t="s">
        <v>4649</v>
      </c>
      <c r="C1490" s="5">
        <v>32</v>
      </c>
      <c r="D1490" s="5" t="s">
        <v>27</v>
      </c>
      <c r="E1490" s="5" t="s">
        <v>5211</v>
      </c>
      <c r="F1490" s="5">
        <v>-9147</v>
      </c>
      <c r="G1490" s="5" t="s">
        <v>37</v>
      </c>
      <c r="H1490" s="5" t="s">
        <v>194</v>
      </c>
      <c r="I1490" s="5">
        <v>97595.55</v>
      </c>
      <c r="J1490" s="5" t="s">
        <v>2864</v>
      </c>
      <c r="K1490" s="5" t="s">
        <v>22</v>
      </c>
      <c r="L1490" s="5" t="s">
        <v>32</v>
      </c>
      <c r="M1490" s="5">
        <v>1.26</v>
      </c>
      <c r="N1490" s="5" t="s">
        <v>24</v>
      </c>
      <c r="O1490" s="5">
        <v>12</v>
      </c>
    </row>
    <row r="1491" spans="1:15" x14ac:dyDescent="0.2">
      <c r="A1491" s="5" t="s">
        <v>5212</v>
      </c>
      <c r="B1491" s="5" t="s">
        <v>5213</v>
      </c>
      <c r="C1491" s="5">
        <v>53</v>
      </c>
      <c r="D1491" s="5" t="s">
        <v>17</v>
      </c>
      <c r="E1491" s="5" t="s">
        <v>5214</v>
      </c>
      <c r="F1491" s="5">
        <v>-2575</v>
      </c>
      <c r="G1491" s="5" t="s">
        <v>37</v>
      </c>
      <c r="H1491" s="5" t="s">
        <v>173</v>
      </c>
      <c r="I1491" s="5">
        <v>35216.06</v>
      </c>
      <c r="J1491" s="5" t="s">
        <v>5215</v>
      </c>
      <c r="K1491" s="5" t="s">
        <v>47</v>
      </c>
      <c r="L1491" s="5" t="s">
        <v>23</v>
      </c>
      <c r="M1491" s="5">
        <v>1.24</v>
      </c>
      <c r="N1491" s="5" t="s">
        <v>74</v>
      </c>
      <c r="O1491" s="5">
        <v>35</v>
      </c>
    </row>
    <row r="1492" spans="1:15" x14ac:dyDescent="0.2">
      <c r="A1492" s="5" t="s">
        <v>5216</v>
      </c>
      <c r="B1492" s="5" t="s">
        <v>5217</v>
      </c>
      <c r="C1492" s="5">
        <v>37</v>
      </c>
      <c r="D1492" s="5" t="s">
        <v>50</v>
      </c>
      <c r="E1492" s="5" t="s">
        <v>5218</v>
      </c>
      <c r="F1492" s="5">
        <v>-9871</v>
      </c>
      <c r="G1492" s="5" t="s">
        <v>99</v>
      </c>
      <c r="H1492" s="5" t="s">
        <v>38</v>
      </c>
      <c r="I1492" s="5">
        <v>51128.33</v>
      </c>
      <c r="J1492" s="5" t="s">
        <v>4605</v>
      </c>
      <c r="K1492" s="5" t="s">
        <v>22</v>
      </c>
      <c r="L1492" s="5" t="s">
        <v>23</v>
      </c>
      <c r="M1492" s="5">
        <v>1.49</v>
      </c>
      <c r="N1492" s="5" t="s">
        <v>74</v>
      </c>
      <c r="O1492" s="5">
        <v>25</v>
      </c>
    </row>
    <row r="1493" spans="1:15" x14ac:dyDescent="0.2">
      <c r="A1493" s="5" t="s">
        <v>5219</v>
      </c>
      <c r="B1493" s="5" t="s">
        <v>5103</v>
      </c>
      <c r="C1493" s="5">
        <v>59</v>
      </c>
      <c r="D1493" s="5" t="s">
        <v>27</v>
      </c>
      <c r="E1493" s="5" t="s">
        <v>5220</v>
      </c>
      <c r="F1493" s="5">
        <v>-5145</v>
      </c>
      <c r="G1493" s="5" t="s">
        <v>99</v>
      </c>
      <c r="H1493" s="5" t="s">
        <v>53</v>
      </c>
      <c r="I1493" s="5">
        <v>134399.09</v>
      </c>
      <c r="J1493" s="5" t="s">
        <v>5221</v>
      </c>
      <c r="K1493" s="5" t="s">
        <v>40</v>
      </c>
      <c r="L1493" s="5" t="s">
        <v>56</v>
      </c>
      <c r="M1493" s="5">
        <v>3.96</v>
      </c>
      <c r="N1493" s="5" t="s">
        <v>57</v>
      </c>
      <c r="O1493" s="5">
        <v>2</v>
      </c>
    </row>
    <row r="1494" spans="1:15" x14ac:dyDescent="0.2">
      <c r="A1494" s="5" t="s">
        <v>5222</v>
      </c>
      <c r="B1494" s="5" t="s">
        <v>1941</v>
      </c>
      <c r="C1494" s="5">
        <v>56</v>
      </c>
      <c r="D1494" s="5" t="s">
        <v>17</v>
      </c>
      <c r="E1494" s="5" t="s">
        <v>5223</v>
      </c>
      <c r="F1494" s="5">
        <v>-3508</v>
      </c>
      <c r="G1494" s="5" t="s">
        <v>85</v>
      </c>
      <c r="H1494" s="5" t="s">
        <v>66</v>
      </c>
      <c r="I1494" s="5">
        <v>104604.19</v>
      </c>
      <c r="J1494" s="5" t="s">
        <v>2621</v>
      </c>
      <c r="K1494" s="5" t="s">
        <v>104</v>
      </c>
      <c r="L1494" s="5" t="s">
        <v>32</v>
      </c>
      <c r="M1494" s="5">
        <v>1.1599999999999999</v>
      </c>
      <c r="N1494" s="5" t="s">
        <v>74</v>
      </c>
      <c r="O1494" s="5">
        <v>38</v>
      </c>
    </row>
    <row r="1495" spans="1:15" x14ac:dyDescent="0.2">
      <c r="A1495" s="5" t="s">
        <v>5224</v>
      </c>
      <c r="B1495" s="5" t="s">
        <v>5225</v>
      </c>
      <c r="C1495" s="5">
        <v>39</v>
      </c>
      <c r="D1495" s="5" t="s">
        <v>17</v>
      </c>
      <c r="E1495" s="5" t="s">
        <v>5226</v>
      </c>
      <c r="F1495" s="5">
        <v>-3943</v>
      </c>
      <c r="G1495" s="5" t="s">
        <v>19</v>
      </c>
      <c r="H1495" s="5" t="s">
        <v>30</v>
      </c>
      <c r="I1495" s="5">
        <v>173198.38</v>
      </c>
      <c r="J1495" s="5" t="s">
        <v>854</v>
      </c>
      <c r="K1495" s="5" t="s">
        <v>136</v>
      </c>
      <c r="L1495" s="5" t="s">
        <v>23</v>
      </c>
      <c r="M1495" s="5">
        <v>2.27</v>
      </c>
      <c r="N1495" s="5" t="s">
        <v>57</v>
      </c>
      <c r="O1495" s="5">
        <v>35</v>
      </c>
    </row>
    <row r="1496" spans="1:15" x14ac:dyDescent="0.2">
      <c r="A1496" s="5" t="s">
        <v>5227</v>
      </c>
      <c r="B1496" s="5" t="s">
        <v>824</v>
      </c>
      <c r="C1496" s="5">
        <v>38</v>
      </c>
      <c r="D1496" s="5" t="s">
        <v>50</v>
      </c>
      <c r="E1496" s="5" t="s">
        <v>5228</v>
      </c>
      <c r="F1496" s="5">
        <v>-7283</v>
      </c>
      <c r="G1496" s="5" t="s">
        <v>78</v>
      </c>
      <c r="H1496" s="5" t="s">
        <v>144</v>
      </c>
      <c r="I1496" s="5">
        <v>62421.32</v>
      </c>
      <c r="J1496" s="5" t="s">
        <v>5229</v>
      </c>
      <c r="K1496" s="5" t="s">
        <v>22</v>
      </c>
      <c r="L1496" s="5" t="s">
        <v>23</v>
      </c>
      <c r="M1496" s="5">
        <v>2.4500000000000002</v>
      </c>
      <c r="N1496" s="5" t="s">
        <v>33</v>
      </c>
      <c r="O1496" s="5">
        <v>15</v>
      </c>
    </row>
    <row r="1497" spans="1:15" x14ac:dyDescent="0.2">
      <c r="A1497" s="5" t="s">
        <v>5230</v>
      </c>
      <c r="B1497" s="5" t="s">
        <v>2749</v>
      </c>
      <c r="C1497" s="5">
        <v>48</v>
      </c>
      <c r="D1497" s="5" t="s">
        <v>27</v>
      </c>
      <c r="E1497" s="5" t="s">
        <v>2750</v>
      </c>
      <c r="F1497" s="5">
        <v>-6114</v>
      </c>
      <c r="G1497" s="5" t="s">
        <v>116</v>
      </c>
      <c r="H1497" s="5" t="s">
        <v>38</v>
      </c>
      <c r="I1497" s="5">
        <v>164132.76</v>
      </c>
      <c r="J1497" s="5" t="s">
        <v>5231</v>
      </c>
      <c r="K1497" s="5" t="s">
        <v>104</v>
      </c>
      <c r="L1497" s="5" t="s">
        <v>56</v>
      </c>
      <c r="M1497" s="5">
        <v>2.77</v>
      </c>
      <c r="N1497" s="5" t="s">
        <v>74</v>
      </c>
      <c r="O1497" s="5">
        <v>6</v>
      </c>
    </row>
    <row r="1498" spans="1:15" x14ac:dyDescent="0.2">
      <c r="A1498" s="5" t="s">
        <v>5232</v>
      </c>
      <c r="B1498" s="5" t="s">
        <v>5233</v>
      </c>
      <c r="C1498" s="5">
        <v>30</v>
      </c>
      <c r="D1498" s="5" t="s">
        <v>50</v>
      </c>
      <c r="E1498" s="5" t="s">
        <v>5234</v>
      </c>
      <c r="F1498" s="5">
        <v>-4334</v>
      </c>
      <c r="G1498" s="5" t="s">
        <v>85</v>
      </c>
      <c r="H1498" s="5" t="s">
        <v>71</v>
      </c>
      <c r="I1498" s="5">
        <v>134864.16</v>
      </c>
      <c r="J1498" s="5" t="s">
        <v>4769</v>
      </c>
      <c r="K1498" s="5" t="s">
        <v>55</v>
      </c>
      <c r="L1498" s="5" t="s">
        <v>32</v>
      </c>
      <c r="M1498" s="5">
        <v>3.05</v>
      </c>
      <c r="N1498" s="5" t="s">
        <v>57</v>
      </c>
      <c r="O1498" s="5">
        <v>18</v>
      </c>
    </row>
    <row r="1499" spans="1:15" x14ac:dyDescent="0.2">
      <c r="A1499" s="5" t="s">
        <v>5235</v>
      </c>
      <c r="B1499" s="5" t="s">
        <v>2646</v>
      </c>
      <c r="C1499" s="5">
        <v>47</v>
      </c>
      <c r="D1499" s="5" t="s">
        <v>27</v>
      </c>
      <c r="E1499" s="5" t="s">
        <v>5236</v>
      </c>
      <c r="F1499" s="5">
        <v>-10401</v>
      </c>
      <c r="G1499" s="5" t="s">
        <v>19</v>
      </c>
      <c r="H1499" s="5" t="s">
        <v>79</v>
      </c>
      <c r="I1499" s="5">
        <v>73001.59</v>
      </c>
      <c r="J1499" s="5" t="s">
        <v>234</v>
      </c>
      <c r="K1499" s="5" t="s">
        <v>55</v>
      </c>
      <c r="L1499" s="5" t="s">
        <v>56</v>
      </c>
      <c r="M1499" s="5">
        <v>1.91</v>
      </c>
      <c r="N1499" s="5" t="s">
        <v>33</v>
      </c>
      <c r="O1499" s="5">
        <v>40</v>
      </c>
    </row>
    <row r="1500" spans="1:15" x14ac:dyDescent="0.2">
      <c r="A1500" s="5" t="s">
        <v>5237</v>
      </c>
      <c r="B1500" s="5" t="s">
        <v>5238</v>
      </c>
      <c r="C1500" s="5">
        <v>41</v>
      </c>
      <c r="D1500" s="5" t="s">
        <v>27</v>
      </c>
      <c r="E1500" s="5" t="s">
        <v>5239</v>
      </c>
      <c r="F1500" s="5">
        <v>-2401</v>
      </c>
      <c r="G1500" s="5" t="s">
        <v>45</v>
      </c>
      <c r="H1500" s="5" t="s">
        <v>194</v>
      </c>
      <c r="I1500" s="5">
        <v>47642.54</v>
      </c>
      <c r="J1500" s="5" t="s">
        <v>1108</v>
      </c>
      <c r="K1500" s="5" t="s">
        <v>136</v>
      </c>
      <c r="L1500" s="5" t="s">
        <v>32</v>
      </c>
      <c r="M1500" s="5">
        <v>3.21</v>
      </c>
      <c r="N1500" s="5" t="s">
        <v>33</v>
      </c>
      <c r="O1500" s="5">
        <v>6</v>
      </c>
    </row>
    <row r="1501" spans="1:15" x14ac:dyDescent="0.2">
      <c r="A1501" s="5" t="s">
        <v>5240</v>
      </c>
      <c r="B1501" s="5" t="s">
        <v>2221</v>
      </c>
      <c r="C1501" s="5">
        <v>65</v>
      </c>
      <c r="D1501" s="5" t="s">
        <v>50</v>
      </c>
      <c r="E1501" s="5" t="s">
        <v>5241</v>
      </c>
      <c r="F1501" s="5">
        <v>-7485</v>
      </c>
      <c r="G1501" s="5" t="s">
        <v>37</v>
      </c>
      <c r="H1501" s="5" t="s">
        <v>38</v>
      </c>
      <c r="I1501" s="5">
        <v>37595.339999999997</v>
      </c>
      <c r="J1501" s="5" t="s">
        <v>5242</v>
      </c>
      <c r="K1501" s="5" t="s">
        <v>104</v>
      </c>
      <c r="L1501" s="5" t="s">
        <v>23</v>
      </c>
      <c r="M1501" s="5">
        <v>4.53</v>
      </c>
      <c r="N1501" s="5" t="s">
        <v>74</v>
      </c>
      <c r="O1501" s="5">
        <v>29</v>
      </c>
    </row>
    <row r="1502" spans="1:15" x14ac:dyDescent="0.2">
      <c r="A1502" s="5" t="s">
        <v>5243</v>
      </c>
      <c r="B1502" s="5" t="s">
        <v>5244</v>
      </c>
      <c r="C1502" s="5">
        <v>36</v>
      </c>
      <c r="D1502" s="5" t="s">
        <v>27</v>
      </c>
      <c r="E1502" s="5" t="s">
        <v>5245</v>
      </c>
      <c r="F1502" s="5">
        <v>-2538</v>
      </c>
      <c r="G1502" s="5" t="s">
        <v>45</v>
      </c>
      <c r="H1502" s="5" t="s">
        <v>71</v>
      </c>
      <c r="I1502" s="5">
        <v>53529.09</v>
      </c>
      <c r="J1502" s="5" t="s">
        <v>880</v>
      </c>
      <c r="K1502" s="5" t="s">
        <v>118</v>
      </c>
      <c r="L1502" s="5" t="s">
        <v>32</v>
      </c>
      <c r="M1502" s="5">
        <v>2.83</v>
      </c>
      <c r="N1502" s="5" t="s">
        <v>74</v>
      </c>
      <c r="O1502" s="5">
        <v>5</v>
      </c>
    </row>
    <row r="1503" spans="1:15" x14ac:dyDescent="0.2">
      <c r="A1503" s="5" t="s">
        <v>5246</v>
      </c>
      <c r="B1503" s="5" t="s">
        <v>5247</v>
      </c>
      <c r="C1503" s="5">
        <v>33</v>
      </c>
      <c r="D1503" s="5" t="s">
        <v>27</v>
      </c>
      <c r="E1503" s="5" t="s">
        <v>5248</v>
      </c>
      <c r="F1503" s="5">
        <v>-9631</v>
      </c>
      <c r="G1503" s="5" t="s">
        <v>19</v>
      </c>
      <c r="H1503" s="5" t="s">
        <v>173</v>
      </c>
      <c r="I1503" s="5">
        <v>47987.839999999997</v>
      </c>
      <c r="J1503" s="5" t="s">
        <v>5249</v>
      </c>
      <c r="K1503" s="5" t="s">
        <v>81</v>
      </c>
      <c r="L1503" s="5" t="s">
        <v>73</v>
      </c>
      <c r="M1503" s="5">
        <v>1.05</v>
      </c>
      <c r="N1503" s="5" t="s">
        <v>41</v>
      </c>
      <c r="O1503" s="5">
        <v>27</v>
      </c>
    </row>
    <row r="1504" spans="1:15" x14ac:dyDescent="0.2">
      <c r="A1504" s="5" t="s">
        <v>5250</v>
      </c>
      <c r="B1504" s="5" t="s">
        <v>1487</v>
      </c>
      <c r="C1504" s="5">
        <v>36</v>
      </c>
      <c r="D1504" s="5" t="s">
        <v>17</v>
      </c>
      <c r="E1504" s="5" t="s">
        <v>5251</v>
      </c>
      <c r="F1504" s="5">
        <v>-8137</v>
      </c>
      <c r="G1504" s="5" t="s">
        <v>45</v>
      </c>
      <c r="H1504" s="5" t="s">
        <v>194</v>
      </c>
      <c r="I1504" s="5">
        <v>129988.28</v>
      </c>
      <c r="J1504" s="5" t="s">
        <v>5252</v>
      </c>
      <c r="K1504" s="5" t="s">
        <v>40</v>
      </c>
      <c r="L1504" s="5" t="s">
        <v>56</v>
      </c>
      <c r="M1504" s="5">
        <v>4.95</v>
      </c>
      <c r="N1504" s="5" t="s">
        <v>33</v>
      </c>
      <c r="O1504" s="5">
        <v>24</v>
      </c>
    </row>
    <row r="1505" spans="1:15" x14ac:dyDescent="0.2">
      <c r="A1505" s="5" t="s">
        <v>5253</v>
      </c>
      <c r="B1505" s="5" t="s">
        <v>2960</v>
      </c>
      <c r="C1505" s="5">
        <v>61</v>
      </c>
      <c r="D1505" s="5" t="s">
        <v>27</v>
      </c>
      <c r="E1505" s="5" t="s">
        <v>5254</v>
      </c>
      <c r="F1505" s="5">
        <v>-7543</v>
      </c>
      <c r="G1505" s="5" t="s">
        <v>94</v>
      </c>
      <c r="H1505" s="5" t="s">
        <v>30</v>
      </c>
      <c r="I1505" s="5">
        <v>174785.64</v>
      </c>
      <c r="J1505" s="5" t="s">
        <v>1939</v>
      </c>
      <c r="K1505" s="5" t="s">
        <v>40</v>
      </c>
      <c r="L1505" s="5" t="s">
        <v>32</v>
      </c>
      <c r="M1505" s="5">
        <v>2.04</v>
      </c>
      <c r="N1505" s="5" t="s">
        <v>33</v>
      </c>
      <c r="O1505" s="5">
        <v>35</v>
      </c>
    </row>
    <row r="1506" spans="1:15" x14ac:dyDescent="0.2">
      <c r="A1506" s="5" t="s">
        <v>5255</v>
      </c>
      <c r="B1506" s="5" t="s">
        <v>5256</v>
      </c>
      <c r="C1506" s="5">
        <v>53</v>
      </c>
      <c r="D1506" s="5" t="s">
        <v>50</v>
      </c>
      <c r="E1506" s="5" t="s">
        <v>5257</v>
      </c>
      <c r="F1506" s="5">
        <v>-6846</v>
      </c>
      <c r="G1506" s="5" t="s">
        <v>19</v>
      </c>
      <c r="H1506" s="5" t="s">
        <v>53</v>
      </c>
      <c r="I1506" s="5">
        <v>154777.26999999999</v>
      </c>
      <c r="J1506" s="5" t="s">
        <v>4940</v>
      </c>
      <c r="K1506" s="5" t="s">
        <v>55</v>
      </c>
      <c r="L1506" s="5" t="s">
        <v>56</v>
      </c>
      <c r="M1506" s="5">
        <v>2.81</v>
      </c>
      <c r="N1506" s="5" t="s">
        <v>74</v>
      </c>
      <c r="O1506" s="5">
        <v>32</v>
      </c>
    </row>
    <row r="1507" spans="1:15" x14ac:dyDescent="0.2">
      <c r="A1507" s="5" t="s">
        <v>5258</v>
      </c>
      <c r="B1507" s="5" t="s">
        <v>1510</v>
      </c>
      <c r="C1507" s="5">
        <v>46</v>
      </c>
      <c r="D1507" s="5" t="s">
        <v>50</v>
      </c>
      <c r="E1507" s="5" t="s">
        <v>5259</v>
      </c>
      <c r="F1507" s="5">
        <v>-3994</v>
      </c>
      <c r="G1507" s="5" t="s">
        <v>116</v>
      </c>
      <c r="H1507" s="5" t="s">
        <v>71</v>
      </c>
      <c r="I1507" s="5">
        <v>173676.94</v>
      </c>
      <c r="J1507" s="5" t="s">
        <v>5260</v>
      </c>
      <c r="K1507" s="5" t="s">
        <v>40</v>
      </c>
      <c r="L1507" s="5" t="s">
        <v>56</v>
      </c>
      <c r="M1507" s="5">
        <v>4.41</v>
      </c>
      <c r="N1507" s="5" t="s">
        <v>41</v>
      </c>
      <c r="O1507" s="5">
        <v>32</v>
      </c>
    </row>
    <row r="1508" spans="1:15" x14ac:dyDescent="0.2">
      <c r="A1508" s="5" t="s">
        <v>5261</v>
      </c>
      <c r="B1508" s="5" t="s">
        <v>568</v>
      </c>
      <c r="C1508" s="5">
        <v>40</v>
      </c>
      <c r="D1508" s="5" t="s">
        <v>50</v>
      </c>
      <c r="E1508" s="5" t="s">
        <v>5262</v>
      </c>
      <c r="F1508" s="5">
        <v>-4674</v>
      </c>
      <c r="G1508" s="5" t="s">
        <v>52</v>
      </c>
      <c r="H1508" s="5" t="s">
        <v>144</v>
      </c>
      <c r="I1508" s="5">
        <v>127671.23</v>
      </c>
      <c r="J1508" s="5" t="s">
        <v>2538</v>
      </c>
      <c r="K1508" s="5" t="s">
        <v>22</v>
      </c>
      <c r="L1508" s="5" t="s">
        <v>23</v>
      </c>
      <c r="M1508" s="5">
        <v>2.65</v>
      </c>
      <c r="N1508" s="5" t="s">
        <v>74</v>
      </c>
      <c r="O1508" s="5">
        <v>32</v>
      </c>
    </row>
    <row r="1509" spans="1:15" x14ac:dyDescent="0.2">
      <c r="A1509" s="5" t="s">
        <v>5263</v>
      </c>
      <c r="B1509" s="5" t="s">
        <v>5264</v>
      </c>
      <c r="C1509" s="5">
        <v>58</v>
      </c>
      <c r="D1509" s="5" t="s">
        <v>50</v>
      </c>
      <c r="E1509" s="5" t="s">
        <v>5265</v>
      </c>
      <c r="F1509" s="5">
        <v>-5431</v>
      </c>
      <c r="G1509" s="5" t="s">
        <v>37</v>
      </c>
      <c r="H1509" s="5" t="s">
        <v>194</v>
      </c>
      <c r="I1509" s="5">
        <v>152695.78</v>
      </c>
      <c r="J1509" s="5" t="s">
        <v>1696</v>
      </c>
      <c r="K1509" s="5" t="s">
        <v>22</v>
      </c>
      <c r="L1509" s="5" t="s">
        <v>73</v>
      </c>
      <c r="M1509" s="5">
        <v>3.9</v>
      </c>
      <c r="N1509" s="5" t="s">
        <v>41</v>
      </c>
      <c r="O1509" s="5">
        <v>35</v>
      </c>
    </row>
    <row r="1510" spans="1:15" x14ac:dyDescent="0.2">
      <c r="A1510" s="5" t="s">
        <v>5266</v>
      </c>
      <c r="B1510" s="5" t="s">
        <v>4671</v>
      </c>
      <c r="C1510" s="5">
        <v>31</v>
      </c>
      <c r="D1510" s="5" t="s">
        <v>27</v>
      </c>
      <c r="E1510" s="5" t="s">
        <v>5267</v>
      </c>
      <c r="F1510" s="5">
        <v>-6535</v>
      </c>
      <c r="G1510" s="5" t="s">
        <v>52</v>
      </c>
      <c r="H1510" s="5" t="s">
        <v>173</v>
      </c>
      <c r="I1510" s="5">
        <v>58725.91</v>
      </c>
      <c r="J1510" s="5" t="s">
        <v>5268</v>
      </c>
      <c r="K1510" s="5" t="s">
        <v>127</v>
      </c>
      <c r="L1510" s="5" t="s">
        <v>32</v>
      </c>
      <c r="M1510" s="5">
        <v>1.07</v>
      </c>
      <c r="N1510" s="5" t="s">
        <v>41</v>
      </c>
      <c r="O1510" s="5">
        <v>17</v>
      </c>
    </row>
    <row r="1511" spans="1:15" x14ac:dyDescent="0.2">
      <c r="A1511" s="5" t="s">
        <v>5269</v>
      </c>
      <c r="B1511" s="5" t="s">
        <v>5270</v>
      </c>
      <c r="C1511" s="5">
        <v>27</v>
      </c>
      <c r="D1511" s="5" t="s">
        <v>27</v>
      </c>
      <c r="E1511" s="5" t="s">
        <v>5271</v>
      </c>
      <c r="F1511" s="5">
        <v>-10790</v>
      </c>
      <c r="G1511" s="5" t="s">
        <v>99</v>
      </c>
      <c r="H1511" s="5" t="s">
        <v>20</v>
      </c>
      <c r="I1511" s="5">
        <v>114812.53</v>
      </c>
      <c r="J1511" s="5" t="s">
        <v>242</v>
      </c>
      <c r="K1511" s="5" t="s">
        <v>55</v>
      </c>
      <c r="L1511" s="5" t="s">
        <v>56</v>
      </c>
      <c r="M1511" s="5">
        <v>2</v>
      </c>
      <c r="N1511" s="5" t="s">
        <v>41</v>
      </c>
      <c r="O1511" s="5">
        <v>14</v>
      </c>
    </row>
    <row r="1512" spans="1:15" x14ac:dyDescent="0.2">
      <c r="A1512" s="5" t="s">
        <v>5272</v>
      </c>
      <c r="B1512" s="5" t="s">
        <v>2559</v>
      </c>
      <c r="C1512" s="5">
        <v>43</v>
      </c>
      <c r="D1512" s="5" t="s">
        <v>17</v>
      </c>
      <c r="E1512" s="5" t="s">
        <v>5273</v>
      </c>
      <c r="F1512" s="5">
        <v>-10341</v>
      </c>
      <c r="G1512" s="5" t="s">
        <v>78</v>
      </c>
      <c r="H1512" s="5" t="s">
        <v>71</v>
      </c>
      <c r="I1512" s="5">
        <v>111594.09</v>
      </c>
      <c r="J1512" s="5" t="s">
        <v>1665</v>
      </c>
      <c r="K1512" s="5" t="s">
        <v>127</v>
      </c>
      <c r="L1512" s="5" t="s">
        <v>56</v>
      </c>
      <c r="M1512" s="5">
        <v>3.15</v>
      </c>
      <c r="N1512" s="5" t="s">
        <v>41</v>
      </c>
      <c r="O1512" s="5">
        <v>25</v>
      </c>
    </row>
    <row r="1513" spans="1:15" x14ac:dyDescent="0.2">
      <c r="A1513" s="5" t="s">
        <v>5274</v>
      </c>
      <c r="B1513" s="5" t="s">
        <v>5275</v>
      </c>
      <c r="C1513" s="5">
        <v>23</v>
      </c>
      <c r="D1513" s="5" t="s">
        <v>50</v>
      </c>
      <c r="E1513" s="5" t="s">
        <v>5276</v>
      </c>
      <c r="F1513" s="5">
        <v>-4423</v>
      </c>
      <c r="G1513" s="5" t="s">
        <v>19</v>
      </c>
      <c r="H1513" s="5" t="s">
        <v>53</v>
      </c>
      <c r="I1513" s="5">
        <v>153200.74</v>
      </c>
      <c r="J1513" s="5" t="s">
        <v>4576</v>
      </c>
      <c r="K1513" s="5" t="s">
        <v>81</v>
      </c>
      <c r="L1513" s="5" t="s">
        <v>32</v>
      </c>
      <c r="M1513" s="5">
        <v>3.63</v>
      </c>
      <c r="N1513" s="5" t="s">
        <v>33</v>
      </c>
      <c r="O1513" s="5">
        <v>5</v>
      </c>
    </row>
    <row r="1514" spans="1:15" x14ac:dyDescent="0.2">
      <c r="A1514" s="5" t="s">
        <v>5277</v>
      </c>
      <c r="B1514" s="5" t="s">
        <v>3544</v>
      </c>
      <c r="C1514" s="5">
        <v>37</v>
      </c>
      <c r="D1514" s="5" t="s">
        <v>27</v>
      </c>
      <c r="E1514" s="5" t="s">
        <v>5278</v>
      </c>
      <c r="F1514" s="5">
        <v>-3269</v>
      </c>
      <c r="G1514" s="5" t="s">
        <v>116</v>
      </c>
      <c r="H1514" s="5" t="s">
        <v>38</v>
      </c>
      <c r="I1514" s="5">
        <v>142876.26</v>
      </c>
      <c r="J1514" s="5" t="s">
        <v>5279</v>
      </c>
      <c r="K1514" s="5" t="s">
        <v>104</v>
      </c>
      <c r="L1514" s="5" t="s">
        <v>23</v>
      </c>
      <c r="M1514" s="5">
        <v>4.3</v>
      </c>
      <c r="N1514" s="5" t="s">
        <v>24</v>
      </c>
      <c r="O1514" s="5">
        <v>31</v>
      </c>
    </row>
    <row r="1515" spans="1:15" x14ac:dyDescent="0.2">
      <c r="A1515" s="5" t="s">
        <v>5280</v>
      </c>
      <c r="B1515" s="5" t="s">
        <v>4985</v>
      </c>
      <c r="C1515" s="5">
        <v>63</v>
      </c>
      <c r="D1515" s="5" t="s">
        <v>17</v>
      </c>
      <c r="E1515" s="5" t="s">
        <v>5281</v>
      </c>
      <c r="F1515" s="5">
        <v>-4731</v>
      </c>
      <c r="G1515" s="5" t="s">
        <v>78</v>
      </c>
      <c r="H1515" s="5" t="s">
        <v>144</v>
      </c>
      <c r="I1515" s="5">
        <v>179927.86</v>
      </c>
      <c r="J1515" s="5" t="s">
        <v>5221</v>
      </c>
      <c r="K1515" s="5" t="s">
        <v>136</v>
      </c>
      <c r="L1515" s="5" t="s">
        <v>56</v>
      </c>
      <c r="M1515" s="5">
        <v>3.2</v>
      </c>
      <c r="N1515" s="5" t="s">
        <v>57</v>
      </c>
      <c r="O1515" s="5">
        <v>39</v>
      </c>
    </row>
    <row r="1516" spans="1:15" x14ac:dyDescent="0.2">
      <c r="A1516" s="5" t="s">
        <v>5282</v>
      </c>
      <c r="B1516" s="5" t="s">
        <v>5283</v>
      </c>
      <c r="C1516" s="5">
        <v>27</v>
      </c>
      <c r="D1516" s="5" t="s">
        <v>27</v>
      </c>
      <c r="E1516" s="5" t="s">
        <v>5284</v>
      </c>
      <c r="F1516" s="5">
        <v>-4783</v>
      </c>
      <c r="G1516" s="5" t="s">
        <v>116</v>
      </c>
      <c r="H1516" s="5" t="s">
        <v>79</v>
      </c>
      <c r="I1516" s="5">
        <v>152927.25</v>
      </c>
      <c r="J1516" s="5" t="s">
        <v>5285</v>
      </c>
      <c r="K1516" s="5" t="s">
        <v>136</v>
      </c>
      <c r="L1516" s="5" t="s">
        <v>56</v>
      </c>
      <c r="M1516" s="5">
        <v>3.99</v>
      </c>
      <c r="N1516" s="5" t="s">
        <v>57</v>
      </c>
      <c r="O1516" s="5">
        <v>29</v>
      </c>
    </row>
    <row r="1517" spans="1:15" x14ac:dyDescent="0.2">
      <c r="A1517" s="5" t="s">
        <v>5286</v>
      </c>
      <c r="B1517" s="5" t="s">
        <v>2964</v>
      </c>
      <c r="C1517" s="5">
        <v>57</v>
      </c>
      <c r="D1517" s="5" t="s">
        <v>50</v>
      </c>
      <c r="E1517" s="5" t="s">
        <v>5287</v>
      </c>
      <c r="F1517" s="5">
        <v>-4584</v>
      </c>
      <c r="G1517" s="5" t="s">
        <v>29</v>
      </c>
      <c r="H1517" s="5" t="s">
        <v>53</v>
      </c>
      <c r="I1517" s="5">
        <v>145281.14000000001</v>
      </c>
      <c r="J1517" s="5" t="s">
        <v>4440</v>
      </c>
      <c r="K1517" s="5" t="s">
        <v>127</v>
      </c>
      <c r="L1517" s="5" t="s">
        <v>23</v>
      </c>
      <c r="M1517" s="5">
        <v>3.89</v>
      </c>
      <c r="N1517" s="5" t="s">
        <v>33</v>
      </c>
      <c r="O1517" s="5">
        <v>6</v>
      </c>
    </row>
    <row r="1518" spans="1:15" x14ac:dyDescent="0.2">
      <c r="A1518" s="5" t="s">
        <v>5288</v>
      </c>
      <c r="B1518" s="5" t="s">
        <v>5289</v>
      </c>
      <c r="C1518" s="5">
        <v>40</v>
      </c>
      <c r="D1518" s="5" t="s">
        <v>17</v>
      </c>
      <c r="E1518" s="5" t="s">
        <v>5290</v>
      </c>
      <c r="F1518" s="5">
        <v>-8145</v>
      </c>
      <c r="G1518" s="5" t="s">
        <v>45</v>
      </c>
      <c r="H1518" s="5" t="s">
        <v>71</v>
      </c>
      <c r="I1518" s="5">
        <v>46170.99</v>
      </c>
      <c r="J1518" s="5" t="s">
        <v>1081</v>
      </c>
      <c r="K1518" s="5" t="s">
        <v>62</v>
      </c>
      <c r="L1518" s="5" t="s">
        <v>32</v>
      </c>
      <c r="M1518" s="5">
        <v>2.35</v>
      </c>
      <c r="N1518" s="5" t="s">
        <v>24</v>
      </c>
      <c r="O1518" s="5">
        <v>7</v>
      </c>
    </row>
    <row r="1519" spans="1:15" x14ac:dyDescent="0.2">
      <c r="A1519" s="5" t="s">
        <v>5291</v>
      </c>
      <c r="B1519" s="5" t="s">
        <v>1563</v>
      </c>
      <c r="C1519" s="5">
        <v>32</v>
      </c>
      <c r="D1519" s="5" t="s">
        <v>17</v>
      </c>
      <c r="E1519" s="5" t="s">
        <v>5292</v>
      </c>
      <c r="F1519" s="5">
        <v>-10147</v>
      </c>
      <c r="G1519" s="5" t="s">
        <v>85</v>
      </c>
      <c r="H1519" s="5" t="s">
        <v>144</v>
      </c>
      <c r="I1519" s="5">
        <v>103392.71</v>
      </c>
      <c r="J1519" s="5" t="s">
        <v>5293</v>
      </c>
      <c r="K1519" s="5" t="s">
        <v>40</v>
      </c>
      <c r="L1519" s="5" t="s">
        <v>23</v>
      </c>
      <c r="M1519" s="5">
        <v>3.86</v>
      </c>
      <c r="N1519" s="5" t="s">
        <v>41</v>
      </c>
      <c r="O1519" s="5">
        <v>7</v>
      </c>
    </row>
    <row r="1520" spans="1:15" x14ac:dyDescent="0.2">
      <c r="A1520" s="5" t="s">
        <v>5294</v>
      </c>
      <c r="B1520" s="5" t="s">
        <v>5295</v>
      </c>
      <c r="C1520" s="5">
        <v>49</v>
      </c>
      <c r="D1520" s="5" t="s">
        <v>27</v>
      </c>
      <c r="E1520" s="5" t="s">
        <v>5296</v>
      </c>
      <c r="F1520" s="5">
        <v>-4348</v>
      </c>
      <c r="G1520" s="5" t="s">
        <v>52</v>
      </c>
      <c r="H1520" s="5" t="s">
        <v>79</v>
      </c>
      <c r="I1520" s="5">
        <v>176512.45</v>
      </c>
      <c r="J1520" s="5" t="s">
        <v>3260</v>
      </c>
      <c r="K1520" s="5" t="s">
        <v>55</v>
      </c>
      <c r="L1520" s="5" t="s">
        <v>32</v>
      </c>
      <c r="M1520" s="5">
        <v>3.71</v>
      </c>
      <c r="N1520" s="5" t="s">
        <v>57</v>
      </c>
      <c r="O1520" s="5">
        <v>40</v>
      </c>
    </row>
    <row r="1521" spans="1:15" x14ac:dyDescent="0.2">
      <c r="A1521" s="5" t="s">
        <v>5297</v>
      </c>
      <c r="B1521" s="5" t="s">
        <v>4472</v>
      </c>
      <c r="C1521" s="5">
        <v>52</v>
      </c>
      <c r="D1521" s="5" t="s">
        <v>50</v>
      </c>
      <c r="E1521" s="5" t="s">
        <v>5298</v>
      </c>
      <c r="F1521" s="5">
        <v>-9997</v>
      </c>
      <c r="G1521" s="5" t="s">
        <v>37</v>
      </c>
      <c r="H1521" s="5" t="s">
        <v>30</v>
      </c>
      <c r="I1521" s="5">
        <v>40846.17</v>
      </c>
      <c r="J1521" s="5" t="s">
        <v>5299</v>
      </c>
      <c r="K1521" s="5" t="s">
        <v>104</v>
      </c>
      <c r="L1521" s="5" t="s">
        <v>23</v>
      </c>
      <c r="M1521" s="5">
        <v>4.5999999999999996</v>
      </c>
      <c r="N1521" s="5" t="s">
        <v>74</v>
      </c>
      <c r="O1521" s="5">
        <v>11</v>
      </c>
    </row>
    <row r="1522" spans="1:15" x14ac:dyDescent="0.2">
      <c r="A1522" s="5" t="s">
        <v>5300</v>
      </c>
      <c r="B1522" s="5" t="s">
        <v>4571</v>
      </c>
      <c r="C1522" s="5">
        <v>22</v>
      </c>
      <c r="D1522" s="5" t="s">
        <v>17</v>
      </c>
      <c r="E1522" s="5" t="s">
        <v>5301</v>
      </c>
      <c r="F1522" s="5">
        <v>-8596</v>
      </c>
      <c r="G1522" s="5" t="s">
        <v>37</v>
      </c>
      <c r="H1522" s="5" t="s">
        <v>79</v>
      </c>
      <c r="I1522" s="5">
        <v>160734.07999999999</v>
      </c>
      <c r="J1522" s="5" t="s">
        <v>1508</v>
      </c>
      <c r="K1522" s="5" t="s">
        <v>22</v>
      </c>
      <c r="L1522" s="5" t="s">
        <v>23</v>
      </c>
      <c r="M1522" s="5">
        <v>1.68</v>
      </c>
      <c r="N1522" s="5" t="s">
        <v>33</v>
      </c>
      <c r="O1522" s="5">
        <v>18</v>
      </c>
    </row>
    <row r="1523" spans="1:15" x14ac:dyDescent="0.2">
      <c r="A1523" s="5" t="s">
        <v>5302</v>
      </c>
      <c r="B1523" s="5" t="s">
        <v>4171</v>
      </c>
      <c r="C1523" s="5">
        <v>30</v>
      </c>
      <c r="D1523" s="5" t="s">
        <v>27</v>
      </c>
      <c r="E1523" s="5" t="s">
        <v>5303</v>
      </c>
      <c r="F1523" s="5">
        <v>-3646</v>
      </c>
      <c r="G1523" s="5" t="s">
        <v>29</v>
      </c>
      <c r="H1523" s="5" t="s">
        <v>38</v>
      </c>
      <c r="I1523" s="5">
        <v>40517.46</v>
      </c>
      <c r="J1523" s="5" t="s">
        <v>329</v>
      </c>
      <c r="K1523" s="5" t="s">
        <v>127</v>
      </c>
      <c r="L1523" s="5" t="s">
        <v>56</v>
      </c>
      <c r="M1523" s="5">
        <v>3.21</v>
      </c>
      <c r="N1523" s="5" t="s">
        <v>41</v>
      </c>
      <c r="O1523" s="5">
        <v>16</v>
      </c>
    </row>
    <row r="1524" spans="1:15" x14ac:dyDescent="0.2">
      <c r="A1524" s="5" t="s">
        <v>5304</v>
      </c>
      <c r="B1524" s="5" t="s">
        <v>5305</v>
      </c>
      <c r="C1524" s="5">
        <v>52</v>
      </c>
      <c r="D1524" s="5" t="s">
        <v>27</v>
      </c>
      <c r="E1524" s="5" t="s">
        <v>5306</v>
      </c>
      <c r="F1524" s="5">
        <v>-8291</v>
      </c>
      <c r="G1524" s="5" t="s">
        <v>19</v>
      </c>
      <c r="H1524" s="5" t="s">
        <v>66</v>
      </c>
      <c r="I1524" s="5">
        <v>124862.84</v>
      </c>
      <c r="J1524" s="5" t="s">
        <v>1485</v>
      </c>
      <c r="K1524" s="5" t="s">
        <v>47</v>
      </c>
      <c r="L1524" s="5" t="s">
        <v>73</v>
      </c>
      <c r="M1524" s="5">
        <v>3.79</v>
      </c>
      <c r="N1524" s="5" t="s">
        <v>24</v>
      </c>
      <c r="O1524" s="5">
        <v>5</v>
      </c>
    </row>
    <row r="1525" spans="1:15" x14ac:dyDescent="0.2">
      <c r="A1525" s="5" t="s">
        <v>5307</v>
      </c>
      <c r="B1525" s="5" t="s">
        <v>2004</v>
      </c>
      <c r="C1525" s="5">
        <v>29</v>
      </c>
      <c r="D1525" s="5" t="s">
        <v>50</v>
      </c>
      <c r="E1525" s="5" t="s">
        <v>5308</v>
      </c>
      <c r="F1525" s="5">
        <v>-3035</v>
      </c>
      <c r="G1525" s="5" t="s">
        <v>45</v>
      </c>
      <c r="H1525" s="5" t="s">
        <v>79</v>
      </c>
      <c r="I1525" s="5">
        <v>169522.83</v>
      </c>
      <c r="J1525" s="5" t="s">
        <v>5309</v>
      </c>
      <c r="K1525" s="5" t="s">
        <v>47</v>
      </c>
      <c r="L1525" s="5" t="s">
        <v>73</v>
      </c>
      <c r="M1525" s="5">
        <v>1.19</v>
      </c>
      <c r="N1525" s="5" t="s">
        <v>57</v>
      </c>
      <c r="O1525" s="5">
        <v>16</v>
      </c>
    </row>
    <row r="1526" spans="1:15" x14ac:dyDescent="0.2">
      <c r="A1526" s="5" t="s">
        <v>5310</v>
      </c>
      <c r="B1526" s="5" t="s">
        <v>1589</v>
      </c>
      <c r="C1526" s="5">
        <v>35</v>
      </c>
      <c r="D1526" s="5" t="s">
        <v>17</v>
      </c>
      <c r="E1526" s="5" t="s">
        <v>5311</v>
      </c>
      <c r="F1526" s="5">
        <v>-10942</v>
      </c>
      <c r="G1526" s="5" t="s">
        <v>99</v>
      </c>
      <c r="H1526" s="5" t="s">
        <v>38</v>
      </c>
      <c r="I1526" s="5">
        <v>54858.26</v>
      </c>
      <c r="J1526" s="5" t="s">
        <v>3048</v>
      </c>
      <c r="K1526" s="5" t="s">
        <v>81</v>
      </c>
      <c r="L1526" s="5" t="s">
        <v>23</v>
      </c>
      <c r="M1526" s="5">
        <v>1.88</v>
      </c>
      <c r="N1526" s="5" t="s">
        <v>74</v>
      </c>
      <c r="O1526" s="5">
        <v>19</v>
      </c>
    </row>
    <row r="1527" spans="1:15" x14ac:dyDescent="0.2">
      <c r="A1527" s="5" t="s">
        <v>5312</v>
      </c>
      <c r="B1527" s="5" t="s">
        <v>1871</v>
      </c>
      <c r="C1527" s="5">
        <v>49</v>
      </c>
      <c r="D1527" s="5" t="s">
        <v>17</v>
      </c>
      <c r="E1527" s="5" t="s">
        <v>5313</v>
      </c>
      <c r="F1527" s="5">
        <v>-5382</v>
      </c>
      <c r="G1527" s="5" t="s">
        <v>45</v>
      </c>
      <c r="H1527" s="5" t="s">
        <v>53</v>
      </c>
      <c r="I1527" s="5">
        <v>49635.43</v>
      </c>
      <c r="J1527" s="5" t="s">
        <v>5314</v>
      </c>
      <c r="K1527" s="5" t="s">
        <v>104</v>
      </c>
      <c r="L1527" s="5" t="s">
        <v>56</v>
      </c>
      <c r="M1527" s="5">
        <v>3.88</v>
      </c>
      <c r="N1527" s="5" t="s">
        <v>57</v>
      </c>
      <c r="O1527" s="5">
        <v>24</v>
      </c>
    </row>
    <row r="1528" spans="1:15" x14ac:dyDescent="0.2">
      <c r="A1528" s="5" t="s">
        <v>5315</v>
      </c>
      <c r="B1528" s="5" t="s">
        <v>1138</v>
      </c>
      <c r="C1528" s="5">
        <v>47</v>
      </c>
      <c r="D1528" s="5" t="s">
        <v>17</v>
      </c>
      <c r="E1528" s="5" t="s">
        <v>5316</v>
      </c>
      <c r="F1528" s="5">
        <v>-7624</v>
      </c>
      <c r="G1528" s="5" t="s">
        <v>99</v>
      </c>
      <c r="H1528" s="5" t="s">
        <v>194</v>
      </c>
      <c r="I1528" s="5">
        <v>114742.84</v>
      </c>
      <c r="J1528" s="5" t="s">
        <v>5317</v>
      </c>
      <c r="K1528" s="5" t="s">
        <v>22</v>
      </c>
      <c r="L1528" s="5" t="s">
        <v>73</v>
      </c>
      <c r="M1528" s="5">
        <v>1.07</v>
      </c>
      <c r="N1528" s="5" t="s">
        <v>74</v>
      </c>
      <c r="O1528" s="5">
        <v>17</v>
      </c>
    </row>
    <row r="1529" spans="1:15" x14ac:dyDescent="0.2">
      <c r="A1529" s="5" t="s">
        <v>5318</v>
      </c>
      <c r="B1529" s="5" t="s">
        <v>2294</v>
      </c>
      <c r="C1529" s="5">
        <v>38</v>
      </c>
      <c r="D1529" s="5" t="s">
        <v>27</v>
      </c>
      <c r="E1529" s="5" t="s">
        <v>5319</v>
      </c>
      <c r="F1529" s="5">
        <v>-9609</v>
      </c>
      <c r="G1529" s="5" t="s">
        <v>19</v>
      </c>
      <c r="H1529" s="5" t="s">
        <v>173</v>
      </c>
      <c r="I1529" s="5">
        <v>103506.5</v>
      </c>
      <c r="J1529" s="5" t="s">
        <v>5320</v>
      </c>
      <c r="K1529" s="5" t="s">
        <v>62</v>
      </c>
      <c r="L1529" s="5" t="s">
        <v>73</v>
      </c>
      <c r="M1529" s="5">
        <v>3.98</v>
      </c>
      <c r="N1529" s="5" t="s">
        <v>74</v>
      </c>
      <c r="O1529" s="5">
        <v>8</v>
      </c>
    </row>
    <row r="1530" spans="1:15" x14ac:dyDescent="0.2">
      <c r="A1530" s="5" t="s">
        <v>5321</v>
      </c>
      <c r="B1530" s="5" t="s">
        <v>5322</v>
      </c>
      <c r="C1530" s="5">
        <v>26</v>
      </c>
      <c r="D1530" s="5" t="s">
        <v>50</v>
      </c>
      <c r="E1530" s="5" t="s">
        <v>5323</v>
      </c>
      <c r="F1530" s="5">
        <v>-4075</v>
      </c>
      <c r="G1530" s="5" t="s">
        <v>78</v>
      </c>
      <c r="H1530" s="5" t="s">
        <v>30</v>
      </c>
      <c r="I1530" s="5">
        <v>120879.92</v>
      </c>
      <c r="J1530" s="5" t="s">
        <v>278</v>
      </c>
      <c r="K1530" s="5" t="s">
        <v>127</v>
      </c>
      <c r="L1530" s="5" t="s">
        <v>56</v>
      </c>
      <c r="M1530" s="5">
        <v>3.03</v>
      </c>
      <c r="N1530" s="5" t="s">
        <v>33</v>
      </c>
      <c r="O1530" s="5">
        <v>23</v>
      </c>
    </row>
    <row r="1531" spans="1:15" x14ac:dyDescent="0.2">
      <c r="A1531" s="5" t="s">
        <v>5324</v>
      </c>
      <c r="B1531" s="5" t="s">
        <v>5325</v>
      </c>
      <c r="C1531" s="5">
        <v>46</v>
      </c>
      <c r="D1531" s="5" t="s">
        <v>17</v>
      </c>
      <c r="E1531" s="5" t="s">
        <v>5326</v>
      </c>
      <c r="F1531" s="5">
        <v>-10333</v>
      </c>
      <c r="G1531" s="5" t="s">
        <v>78</v>
      </c>
      <c r="H1531" s="5" t="s">
        <v>30</v>
      </c>
      <c r="I1531" s="5">
        <v>141481.04</v>
      </c>
      <c r="J1531" s="5" t="s">
        <v>1911</v>
      </c>
      <c r="K1531" s="5" t="s">
        <v>55</v>
      </c>
      <c r="L1531" s="5" t="s">
        <v>73</v>
      </c>
      <c r="M1531" s="5">
        <v>4.1500000000000004</v>
      </c>
      <c r="N1531" s="5" t="s">
        <v>41</v>
      </c>
      <c r="O1531" s="5">
        <v>23</v>
      </c>
    </row>
    <row r="1532" spans="1:15" x14ac:dyDescent="0.2">
      <c r="A1532" s="5" t="s">
        <v>5327</v>
      </c>
      <c r="B1532" s="5" t="s">
        <v>5328</v>
      </c>
      <c r="C1532" s="5">
        <v>49</v>
      </c>
      <c r="D1532" s="5" t="s">
        <v>50</v>
      </c>
      <c r="E1532" s="5" t="s">
        <v>5329</v>
      </c>
      <c r="F1532" s="5">
        <v>-7347</v>
      </c>
      <c r="G1532" s="5" t="s">
        <v>19</v>
      </c>
      <c r="H1532" s="5" t="s">
        <v>79</v>
      </c>
      <c r="I1532" s="5">
        <v>49753.11</v>
      </c>
      <c r="J1532" s="5" t="s">
        <v>5330</v>
      </c>
      <c r="K1532" s="5" t="s">
        <v>47</v>
      </c>
      <c r="L1532" s="5" t="s">
        <v>23</v>
      </c>
      <c r="M1532" s="5">
        <v>4.3099999999999996</v>
      </c>
      <c r="N1532" s="5" t="s">
        <v>41</v>
      </c>
      <c r="O1532" s="5">
        <v>7</v>
      </c>
    </row>
    <row r="1533" spans="1:15" x14ac:dyDescent="0.2">
      <c r="A1533" s="5" t="s">
        <v>5331</v>
      </c>
      <c r="B1533" s="5" t="s">
        <v>514</v>
      </c>
      <c r="C1533" s="5">
        <v>38</v>
      </c>
      <c r="D1533" s="5" t="s">
        <v>17</v>
      </c>
      <c r="E1533" s="5" t="s">
        <v>5332</v>
      </c>
      <c r="F1533" s="5">
        <v>-6265</v>
      </c>
      <c r="G1533" s="5" t="s">
        <v>94</v>
      </c>
      <c r="H1533" s="5" t="s">
        <v>144</v>
      </c>
      <c r="I1533" s="5">
        <v>66394.39</v>
      </c>
      <c r="J1533" s="5" t="s">
        <v>5333</v>
      </c>
      <c r="K1533" s="5" t="s">
        <v>62</v>
      </c>
      <c r="L1533" s="5" t="s">
        <v>73</v>
      </c>
      <c r="M1533" s="5">
        <v>4.91</v>
      </c>
      <c r="N1533" s="5" t="s">
        <v>57</v>
      </c>
      <c r="O1533" s="5">
        <v>1</v>
      </c>
    </row>
    <row r="1534" spans="1:15" x14ac:dyDescent="0.2">
      <c r="A1534" s="5" t="s">
        <v>5334</v>
      </c>
      <c r="B1534" s="5" t="s">
        <v>5335</v>
      </c>
      <c r="C1534" s="5">
        <v>50</v>
      </c>
      <c r="D1534" s="5" t="s">
        <v>50</v>
      </c>
      <c r="E1534" s="5" t="s">
        <v>5336</v>
      </c>
      <c r="F1534" s="5">
        <v>-7435</v>
      </c>
      <c r="G1534" s="5" t="s">
        <v>94</v>
      </c>
      <c r="H1534" s="5" t="s">
        <v>53</v>
      </c>
      <c r="I1534" s="5">
        <v>90581.78</v>
      </c>
      <c r="J1534" s="5" t="s">
        <v>465</v>
      </c>
      <c r="K1534" s="5" t="s">
        <v>127</v>
      </c>
      <c r="L1534" s="5" t="s">
        <v>32</v>
      </c>
      <c r="M1534" s="5">
        <v>2.33</v>
      </c>
      <c r="N1534" s="5" t="s">
        <v>41</v>
      </c>
      <c r="O1534" s="5">
        <v>33</v>
      </c>
    </row>
    <row r="1535" spans="1:15" x14ac:dyDescent="0.2">
      <c r="A1535" s="5" t="s">
        <v>5337</v>
      </c>
      <c r="B1535" s="5" t="s">
        <v>5338</v>
      </c>
      <c r="C1535" s="5">
        <v>50</v>
      </c>
      <c r="D1535" s="5" t="s">
        <v>27</v>
      </c>
      <c r="E1535" s="5" t="s">
        <v>5339</v>
      </c>
      <c r="F1535" s="5">
        <v>-7599</v>
      </c>
      <c r="G1535" s="5" t="s">
        <v>45</v>
      </c>
      <c r="H1535" s="5" t="s">
        <v>79</v>
      </c>
      <c r="I1535" s="5">
        <v>95409.82</v>
      </c>
      <c r="J1535" s="5" t="s">
        <v>2150</v>
      </c>
      <c r="K1535" s="5" t="s">
        <v>55</v>
      </c>
      <c r="L1535" s="5" t="s">
        <v>23</v>
      </c>
      <c r="M1535" s="5">
        <v>2.78</v>
      </c>
      <c r="N1535" s="5" t="s">
        <v>41</v>
      </c>
      <c r="O1535" s="5">
        <v>13</v>
      </c>
    </row>
    <row r="1536" spans="1:15" x14ac:dyDescent="0.2">
      <c r="A1536" s="5" t="s">
        <v>5340</v>
      </c>
      <c r="B1536" s="5" t="s">
        <v>2573</v>
      </c>
      <c r="C1536" s="5">
        <v>26</v>
      </c>
      <c r="D1536" s="5" t="s">
        <v>17</v>
      </c>
      <c r="E1536" s="5" t="s">
        <v>5341</v>
      </c>
      <c r="F1536" s="5">
        <v>-10844</v>
      </c>
      <c r="G1536" s="5" t="s">
        <v>29</v>
      </c>
      <c r="H1536" s="5" t="s">
        <v>79</v>
      </c>
      <c r="I1536" s="5">
        <v>95547.5</v>
      </c>
      <c r="J1536" s="5" t="s">
        <v>5342</v>
      </c>
      <c r="K1536" s="5" t="s">
        <v>62</v>
      </c>
      <c r="L1536" s="5" t="s">
        <v>32</v>
      </c>
      <c r="M1536" s="5">
        <v>1.87</v>
      </c>
      <c r="N1536" s="5" t="s">
        <v>57</v>
      </c>
      <c r="O1536" s="5">
        <v>27</v>
      </c>
    </row>
    <row r="1537" spans="1:15" x14ac:dyDescent="0.2">
      <c r="A1537" s="5" t="s">
        <v>5343</v>
      </c>
      <c r="B1537" s="5" t="s">
        <v>192</v>
      </c>
      <c r="C1537" s="5">
        <v>52</v>
      </c>
      <c r="D1537" s="5" t="s">
        <v>17</v>
      </c>
      <c r="E1537" s="5" t="s">
        <v>5344</v>
      </c>
      <c r="F1537" s="5">
        <v>-2896</v>
      </c>
      <c r="G1537" s="5" t="s">
        <v>116</v>
      </c>
      <c r="H1537" s="5" t="s">
        <v>20</v>
      </c>
      <c r="I1537" s="5">
        <v>168185.77</v>
      </c>
      <c r="J1537" s="5" t="s">
        <v>3063</v>
      </c>
      <c r="K1537" s="5" t="s">
        <v>104</v>
      </c>
      <c r="L1537" s="5" t="s">
        <v>32</v>
      </c>
      <c r="M1537" s="5">
        <v>1.71</v>
      </c>
      <c r="N1537" s="5" t="s">
        <v>33</v>
      </c>
      <c r="O1537" s="5">
        <v>23</v>
      </c>
    </row>
    <row r="1538" spans="1:15" x14ac:dyDescent="0.2">
      <c r="A1538" s="5" t="s">
        <v>5345</v>
      </c>
      <c r="B1538" s="5" t="s">
        <v>3164</v>
      </c>
      <c r="C1538" s="5">
        <v>38</v>
      </c>
      <c r="D1538" s="5" t="s">
        <v>27</v>
      </c>
      <c r="E1538" s="5" t="s">
        <v>5346</v>
      </c>
      <c r="F1538" s="5">
        <v>-10626</v>
      </c>
      <c r="G1538" s="5" t="s">
        <v>52</v>
      </c>
      <c r="H1538" s="5" t="s">
        <v>53</v>
      </c>
      <c r="I1538" s="5">
        <v>103768.48</v>
      </c>
      <c r="J1538" s="5" t="s">
        <v>5347</v>
      </c>
      <c r="K1538" s="5" t="s">
        <v>104</v>
      </c>
      <c r="L1538" s="5" t="s">
        <v>23</v>
      </c>
      <c r="M1538" s="5">
        <v>4.83</v>
      </c>
      <c r="N1538" s="5" t="s">
        <v>33</v>
      </c>
      <c r="O1538" s="5">
        <v>38</v>
      </c>
    </row>
    <row r="1539" spans="1:15" x14ac:dyDescent="0.2">
      <c r="A1539" s="5" t="s">
        <v>5348</v>
      </c>
      <c r="B1539" s="5" t="s">
        <v>5349</v>
      </c>
      <c r="C1539" s="5">
        <v>38</v>
      </c>
      <c r="D1539" s="5" t="s">
        <v>27</v>
      </c>
      <c r="E1539" s="5" t="s">
        <v>5350</v>
      </c>
      <c r="F1539" s="5">
        <v>-7463</v>
      </c>
      <c r="G1539" s="5" t="s">
        <v>29</v>
      </c>
      <c r="H1539" s="5" t="s">
        <v>79</v>
      </c>
      <c r="I1539" s="5">
        <v>43377.09</v>
      </c>
      <c r="J1539" s="5" t="s">
        <v>2074</v>
      </c>
      <c r="K1539" s="5" t="s">
        <v>118</v>
      </c>
      <c r="L1539" s="5" t="s">
        <v>56</v>
      </c>
      <c r="M1539" s="5">
        <v>3</v>
      </c>
      <c r="N1539" s="5" t="s">
        <v>33</v>
      </c>
      <c r="O1539" s="5">
        <v>22</v>
      </c>
    </row>
    <row r="1540" spans="1:15" x14ac:dyDescent="0.2">
      <c r="A1540" s="5" t="s">
        <v>5351</v>
      </c>
      <c r="B1540" s="5" t="s">
        <v>147</v>
      </c>
      <c r="C1540" s="5">
        <v>49</v>
      </c>
      <c r="D1540" s="5" t="s">
        <v>27</v>
      </c>
      <c r="E1540" s="5" t="s">
        <v>5352</v>
      </c>
      <c r="F1540" s="5">
        <v>-3355</v>
      </c>
      <c r="G1540" s="5" t="s">
        <v>99</v>
      </c>
      <c r="H1540" s="5" t="s">
        <v>20</v>
      </c>
      <c r="I1540" s="5">
        <v>72652.44</v>
      </c>
      <c r="J1540" s="5" t="s">
        <v>2843</v>
      </c>
      <c r="K1540" s="5" t="s">
        <v>55</v>
      </c>
      <c r="L1540" s="5" t="s">
        <v>56</v>
      </c>
      <c r="M1540" s="5">
        <v>1.84</v>
      </c>
      <c r="N1540" s="5" t="s">
        <v>41</v>
      </c>
      <c r="O1540" s="5">
        <v>8</v>
      </c>
    </row>
    <row r="1541" spans="1:15" x14ac:dyDescent="0.2">
      <c r="A1541" s="5" t="s">
        <v>5353</v>
      </c>
      <c r="B1541" s="5" t="s">
        <v>5354</v>
      </c>
      <c r="C1541" s="5">
        <v>35</v>
      </c>
      <c r="D1541" s="5" t="s">
        <v>27</v>
      </c>
      <c r="E1541" s="5" t="s">
        <v>5355</v>
      </c>
      <c r="F1541" s="5">
        <v>-5076</v>
      </c>
      <c r="G1541" s="5" t="s">
        <v>78</v>
      </c>
      <c r="H1541" s="5" t="s">
        <v>79</v>
      </c>
      <c r="I1541" s="5">
        <v>49976.68</v>
      </c>
      <c r="J1541" s="5" t="s">
        <v>2119</v>
      </c>
      <c r="K1541" s="5" t="s">
        <v>136</v>
      </c>
      <c r="L1541" s="5" t="s">
        <v>56</v>
      </c>
      <c r="M1541" s="5">
        <v>4.32</v>
      </c>
      <c r="N1541" s="5" t="s">
        <v>41</v>
      </c>
      <c r="O1541" s="5">
        <v>27</v>
      </c>
    </row>
    <row r="1542" spans="1:15" x14ac:dyDescent="0.2">
      <c r="A1542" s="5" t="s">
        <v>5356</v>
      </c>
      <c r="B1542" s="5" t="s">
        <v>5357</v>
      </c>
      <c r="C1542" s="5">
        <v>53</v>
      </c>
      <c r="D1542" s="5" t="s">
        <v>27</v>
      </c>
      <c r="E1542" s="5" t="s">
        <v>5358</v>
      </c>
      <c r="F1542" s="5">
        <v>-6350</v>
      </c>
      <c r="G1542" s="5" t="s">
        <v>78</v>
      </c>
      <c r="H1542" s="5" t="s">
        <v>38</v>
      </c>
      <c r="I1542" s="5">
        <v>163040.93</v>
      </c>
      <c r="J1542" s="5" t="s">
        <v>5359</v>
      </c>
      <c r="K1542" s="5" t="s">
        <v>136</v>
      </c>
      <c r="L1542" s="5" t="s">
        <v>73</v>
      </c>
      <c r="M1542" s="5">
        <v>2.0699999999999998</v>
      </c>
      <c r="N1542" s="5" t="s">
        <v>57</v>
      </c>
      <c r="O1542" s="5">
        <v>25</v>
      </c>
    </row>
    <row r="1543" spans="1:15" x14ac:dyDescent="0.2">
      <c r="A1543" s="5" t="s">
        <v>5360</v>
      </c>
      <c r="B1543" s="5" t="s">
        <v>5361</v>
      </c>
      <c r="C1543" s="5">
        <v>36</v>
      </c>
      <c r="D1543" s="5" t="s">
        <v>27</v>
      </c>
      <c r="E1543" s="5" t="s">
        <v>5362</v>
      </c>
      <c r="F1543" s="5">
        <v>-8544</v>
      </c>
      <c r="G1543" s="5" t="s">
        <v>52</v>
      </c>
      <c r="H1543" s="5" t="s">
        <v>144</v>
      </c>
      <c r="I1543" s="5">
        <v>65062.9</v>
      </c>
      <c r="J1543" s="5" t="s">
        <v>1834</v>
      </c>
      <c r="K1543" s="5" t="s">
        <v>55</v>
      </c>
      <c r="L1543" s="5" t="s">
        <v>32</v>
      </c>
      <c r="M1543" s="5">
        <v>1.1200000000000001</v>
      </c>
      <c r="N1543" s="5" t="s">
        <v>24</v>
      </c>
      <c r="O1543" s="5">
        <v>26</v>
      </c>
    </row>
    <row r="1544" spans="1:15" x14ac:dyDescent="0.2">
      <c r="A1544" s="5" t="s">
        <v>5363</v>
      </c>
      <c r="B1544" s="5" t="s">
        <v>5361</v>
      </c>
      <c r="C1544" s="5">
        <v>22</v>
      </c>
      <c r="D1544" s="5" t="s">
        <v>27</v>
      </c>
      <c r="E1544" s="5" t="s">
        <v>5364</v>
      </c>
      <c r="F1544" s="5">
        <v>-8693</v>
      </c>
      <c r="G1544" s="5" t="s">
        <v>116</v>
      </c>
      <c r="H1544" s="5" t="s">
        <v>79</v>
      </c>
      <c r="I1544" s="5">
        <v>155179.66</v>
      </c>
      <c r="J1544" s="5" t="s">
        <v>5365</v>
      </c>
      <c r="K1544" s="5" t="s">
        <v>104</v>
      </c>
      <c r="L1544" s="5" t="s">
        <v>23</v>
      </c>
      <c r="M1544" s="5">
        <v>4.47</v>
      </c>
      <c r="N1544" s="5" t="s">
        <v>41</v>
      </c>
      <c r="O1544" s="5">
        <v>29</v>
      </c>
    </row>
    <row r="1545" spans="1:15" x14ac:dyDescent="0.2">
      <c r="A1545" s="5" t="s">
        <v>5366</v>
      </c>
      <c r="B1545" s="5" t="s">
        <v>649</v>
      </c>
      <c r="C1545" s="5">
        <v>35</v>
      </c>
      <c r="D1545" s="5" t="s">
        <v>27</v>
      </c>
      <c r="E1545" s="5" t="s">
        <v>5367</v>
      </c>
      <c r="F1545" s="5">
        <v>-2597</v>
      </c>
      <c r="G1545" s="5" t="s">
        <v>37</v>
      </c>
      <c r="H1545" s="5" t="s">
        <v>144</v>
      </c>
      <c r="I1545" s="5">
        <v>171497.53</v>
      </c>
      <c r="J1545" s="5" t="s">
        <v>745</v>
      </c>
      <c r="K1545" s="5" t="s">
        <v>127</v>
      </c>
      <c r="L1545" s="5" t="s">
        <v>32</v>
      </c>
      <c r="M1545" s="5">
        <v>1.83</v>
      </c>
      <c r="N1545" s="5" t="s">
        <v>41</v>
      </c>
      <c r="O1545" s="5">
        <v>29</v>
      </c>
    </row>
    <row r="1546" spans="1:15" x14ac:dyDescent="0.2">
      <c r="A1546" s="5" t="s">
        <v>5368</v>
      </c>
      <c r="B1546" s="5" t="s">
        <v>5369</v>
      </c>
      <c r="C1546" s="5">
        <v>39</v>
      </c>
      <c r="D1546" s="5" t="s">
        <v>50</v>
      </c>
      <c r="E1546" s="5" t="s">
        <v>5370</v>
      </c>
      <c r="F1546" s="5">
        <v>-4254</v>
      </c>
      <c r="G1546" s="5" t="s">
        <v>94</v>
      </c>
      <c r="H1546" s="5" t="s">
        <v>53</v>
      </c>
      <c r="I1546" s="5">
        <v>116664.21</v>
      </c>
      <c r="J1546" s="5" t="s">
        <v>1557</v>
      </c>
      <c r="K1546" s="5" t="s">
        <v>40</v>
      </c>
      <c r="L1546" s="5" t="s">
        <v>56</v>
      </c>
      <c r="M1546" s="5">
        <v>4.92</v>
      </c>
      <c r="N1546" s="5" t="s">
        <v>57</v>
      </c>
      <c r="O1546" s="5">
        <v>0</v>
      </c>
    </row>
    <row r="1547" spans="1:15" x14ac:dyDescent="0.2">
      <c r="A1547" s="5" t="s">
        <v>5371</v>
      </c>
      <c r="B1547" s="5" t="s">
        <v>5085</v>
      </c>
      <c r="C1547" s="5">
        <v>58</v>
      </c>
      <c r="D1547" s="5" t="s">
        <v>27</v>
      </c>
      <c r="E1547" s="5" t="s">
        <v>5372</v>
      </c>
      <c r="F1547" s="5">
        <v>-7806</v>
      </c>
      <c r="G1547" s="5" t="s">
        <v>116</v>
      </c>
      <c r="H1547" s="5" t="s">
        <v>144</v>
      </c>
      <c r="I1547" s="5">
        <v>57659.7</v>
      </c>
      <c r="J1547" s="5" t="s">
        <v>2917</v>
      </c>
      <c r="K1547" s="5" t="s">
        <v>127</v>
      </c>
      <c r="L1547" s="5" t="s">
        <v>73</v>
      </c>
      <c r="M1547" s="5">
        <v>1.43</v>
      </c>
      <c r="N1547" s="5" t="s">
        <v>57</v>
      </c>
      <c r="O1547" s="5">
        <v>14</v>
      </c>
    </row>
    <row r="1548" spans="1:15" x14ac:dyDescent="0.2">
      <c r="A1548" s="5" t="s">
        <v>5373</v>
      </c>
      <c r="B1548" s="5" t="s">
        <v>5374</v>
      </c>
      <c r="C1548" s="5">
        <v>36</v>
      </c>
      <c r="D1548" s="5" t="s">
        <v>27</v>
      </c>
      <c r="E1548" s="5" t="s">
        <v>5375</v>
      </c>
      <c r="F1548" s="5">
        <v>-10258</v>
      </c>
      <c r="G1548" s="5" t="s">
        <v>78</v>
      </c>
      <c r="H1548" s="5" t="s">
        <v>20</v>
      </c>
      <c r="I1548" s="5">
        <v>159870.95000000001</v>
      </c>
      <c r="J1548" s="5" t="s">
        <v>5376</v>
      </c>
      <c r="K1548" s="5" t="s">
        <v>127</v>
      </c>
      <c r="L1548" s="5" t="s">
        <v>23</v>
      </c>
      <c r="M1548" s="5">
        <v>4.29</v>
      </c>
      <c r="N1548" s="5" t="s">
        <v>24</v>
      </c>
      <c r="O1548" s="5">
        <v>22</v>
      </c>
    </row>
    <row r="1549" spans="1:15" x14ac:dyDescent="0.2">
      <c r="A1549" s="5" t="s">
        <v>5377</v>
      </c>
      <c r="B1549" s="5" t="s">
        <v>2657</v>
      </c>
      <c r="C1549" s="5">
        <v>41</v>
      </c>
      <c r="D1549" s="5" t="s">
        <v>17</v>
      </c>
      <c r="E1549" s="5" t="s">
        <v>5378</v>
      </c>
      <c r="F1549" s="5">
        <v>-8539</v>
      </c>
      <c r="G1549" s="5" t="s">
        <v>29</v>
      </c>
      <c r="H1549" s="5" t="s">
        <v>79</v>
      </c>
      <c r="I1549" s="5">
        <v>92294.26</v>
      </c>
      <c r="J1549" s="5" t="s">
        <v>5379</v>
      </c>
      <c r="K1549" s="5" t="s">
        <v>55</v>
      </c>
      <c r="L1549" s="5" t="s">
        <v>56</v>
      </c>
      <c r="M1549" s="5">
        <v>4.45</v>
      </c>
      <c r="N1549" s="5" t="s">
        <v>57</v>
      </c>
      <c r="O1549" s="5">
        <v>19</v>
      </c>
    </row>
    <row r="1550" spans="1:15" x14ac:dyDescent="0.2">
      <c r="A1550" s="5" t="s">
        <v>5380</v>
      </c>
      <c r="B1550" s="5" t="s">
        <v>3548</v>
      </c>
      <c r="C1550" s="5">
        <v>59</v>
      </c>
      <c r="D1550" s="5" t="s">
        <v>50</v>
      </c>
      <c r="E1550" s="5" t="s">
        <v>5381</v>
      </c>
      <c r="F1550" s="5">
        <v>-8824</v>
      </c>
      <c r="G1550" s="5" t="s">
        <v>45</v>
      </c>
      <c r="H1550" s="5" t="s">
        <v>79</v>
      </c>
      <c r="I1550" s="5">
        <v>139803.96</v>
      </c>
      <c r="J1550" s="5" t="s">
        <v>3529</v>
      </c>
      <c r="K1550" s="5" t="s">
        <v>118</v>
      </c>
      <c r="L1550" s="5" t="s">
        <v>56</v>
      </c>
      <c r="M1550" s="5">
        <v>2.21</v>
      </c>
      <c r="N1550" s="5" t="s">
        <v>74</v>
      </c>
      <c r="O1550" s="5">
        <v>26</v>
      </c>
    </row>
    <row r="1551" spans="1:15" x14ac:dyDescent="0.2">
      <c r="A1551" s="5" t="s">
        <v>5382</v>
      </c>
      <c r="B1551" s="5" t="s">
        <v>1986</v>
      </c>
      <c r="C1551" s="5">
        <v>45</v>
      </c>
      <c r="D1551" s="5" t="s">
        <v>50</v>
      </c>
      <c r="E1551" s="5" t="s">
        <v>5383</v>
      </c>
      <c r="F1551" s="5">
        <v>-10456</v>
      </c>
      <c r="G1551" s="5" t="s">
        <v>45</v>
      </c>
      <c r="H1551" s="5" t="s">
        <v>71</v>
      </c>
      <c r="I1551" s="5">
        <v>116931.49</v>
      </c>
      <c r="J1551" s="5" t="s">
        <v>695</v>
      </c>
      <c r="K1551" s="5" t="s">
        <v>55</v>
      </c>
      <c r="L1551" s="5" t="s">
        <v>23</v>
      </c>
      <c r="M1551" s="5">
        <v>1.66</v>
      </c>
      <c r="N1551" s="5" t="s">
        <v>74</v>
      </c>
      <c r="O1551" s="5">
        <v>23</v>
      </c>
    </row>
    <row r="1552" spans="1:15" x14ac:dyDescent="0.2">
      <c r="A1552" s="5" t="s">
        <v>5384</v>
      </c>
      <c r="B1552" s="5" t="s">
        <v>5385</v>
      </c>
      <c r="C1552" s="5">
        <v>37</v>
      </c>
      <c r="D1552" s="5" t="s">
        <v>17</v>
      </c>
      <c r="E1552" s="5" t="s">
        <v>5386</v>
      </c>
      <c r="F1552" s="5">
        <v>-10733</v>
      </c>
      <c r="G1552" s="5" t="s">
        <v>52</v>
      </c>
      <c r="H1552" s="5" t="s">
        <v>144</v>
      </c>
      <c r="I1552" s="5">
        <v>119793.33</v>
      </c>
      <c r="J1552" s="5" t="s">
        <v>5387</v>
      </c>
      <c r="K1552" s="5" t="s">
        <v>55</v>
      </c>
      <c r="L1552" s="5" t="s">
        <v>73</v>
      </c>
      <c r="M1552" s="5">
        <v>4.83</v>
      </c>
      <c r="N1552" s="5" t="s">
        <v>24</v>
      </c>
      <c r="O1552" s="5">
        <v>13</v>
      </c>
    </row>
    <row r="1553" spans="1:15" x14ac:dyDescent="0.2">
      <c r="A1553" s="5" t="s">
        <v>5388</v>
      </c>
      <c r="B1553" s="5" t="s">
        <v>1859</v>
      </c>
      <c r="C1553" s="5">
        <v>32</v>
      </c>
      <c r="D1553" s="5" t="s">
        <v>27</v>
      </c>
      <c r="E1553" s="5" t="s">
        <v>5389</v>
      </c>
      <c r="F1553" s="5">
        <v>-3930</v>
      </c>
      <c r="G1553" s="5" t="s">
        <v>37</v>
      </c>
      <c r="H1553" s="5" t="s">
        <v>173</v>
      </c>
      <c r="I1553" s="5">
        <v>84887.61</v>
      </c>
      <c r="J1553" s="5" t="s">
        <v>5390</v>
      </c>
      <c r="K1553" s="5" t="s">
        <v>136</v>
      </c>
      <c r="L1553" s="5" t="s">
        <v>32</v>
      </c>
      <c r="M1553" s="5">
        <v>4.96</v>
      </c>
      <c r="N1553" s="5" t="s">
        <v>33</v>
      </c>
      <c r="O1553" s="5">
        <v>21</v>
      </c>
    </row>
    <row r="1554" spans="1:15" x14ac:dyDescent="0.2">
      <c r="A1554" s="5" t="s">
        <v>5391</v>
      </c>
      <c r="B1554" s="5" t="s">
        <v>5392</v>
      </c>
      <c r="C1554" s="5">
        <v>24</v>
      </c>
      <c r="D1554" s="5" t="s">
        <v>27</v>
      </c>
      <c r="E1554" s="5" t="s">
        <v>5393</v>
      </c>
      <c r="F1554" s="5">
        <v>-7075</v>
      </c>
      <c r="G1554" s="5" t="s">
        <v>99</v>
      </c>
      <c r="H1554" s="5" t="s">
        <v>38</v>
      </c>
      <c r="I1554" s="5">
        <v>63077.95</v>
      </c>
      <c r="J1554" s="5" t="s">
        <v>5394</v>
      </c>
      <c r="K1554" s="5" t="s">
        <v>47</v>
      </c>
      <c r="L1554" s="5" t="s">
        <v>32</v>
      </c>
      <c r="M1554" s="5">
        <v>4.5</v>
      </c>
      <c r="N1554" s="5" t="s">
        <v>33</v>
      </c>
      <c r="O1554" s="5">
        <v>15</v>
      </c>
    </row>
    <row r="1555" spans="1:15" x14ac:dyDescent="0.2">
      <c r="A1555" s="5" t="s">
        <v>5395</v>
      </c>
      <c r="B1555" s="5" t="s">
        <v>3625</v>
      </c>
      <c r="C1555" s="5">
        <v>59</v>
      </c>
      <c r="D1555" s="5" t="s">
        <v>50</v>
      </c>
      <c r="E1555" s="5" t="s">
        <v>5396</v>
      </c>
      <c r="F1555" s="5">
        <v>-10941</v>
      </c>
      <c r="G1555" s="5" t="s">
        <v>45</v>
      </c>
      <c r="H1555" s="5" t="s">
        <v>173</v>
      </c>
      <c r="I1555" s="5">
        <v>116827.94</v>
      </c>
      <c r="J1555" s="5" t="s">
        <v>5397</v>
      </c>
      <c r="K1555" s="5" t="s">
        <v>118</v>
      </c>
      <c r="L1555" s="5" t="s">
        <v>32</v>
      </c>
      <c r="M1555" s="5">
        <v>1.49</v>
      </c>
      <c r="N1555" s="5" t="s">
        <v>33</v>
      </c>
      <c r="O1555" s="5">
        <v>17</v>
      </c>
    </row>
    <row r="1556" spans="1:15" x14ac:dyDescent="0.2">
      <c r="A1556" s="5" t="s">
        <v>5398</v>
      </c>
      <c r="B1556" s="5" t="s">
        <v>5399</v>
      </c>
      <c r="C1556" s="5">
        <v>59</v>
      </c>
      <c r="D1556" s="5" t="s">
        <v>27</v>
      </c>
      <c r="E1556" s="5" t="s">
        <v>5400</v>
      </c>
      <c r="F1556" s="5">
        <v>-8873</v>
      </c>
      <c r="G1556" s="5" t="s">
        <v>37</v>
      </c>
      <c r="H1556" s="5" t="s">
        <v>38</v>
      </c>
      <c r="I1556" s="5">
        <v>122165.81</v>
      </c>
      <c r="J1556" s="5" t="s">
        <v>5127</v>
      </c>
      <c r="K1556" s="5" t="s">
        <v>22</v>
      </c>
      <c r="L1556" s="5" t="s">
        <v>23</v>
      </c>
      <c r="M1556" s="5">
        <v>1.57</v>
      </c>
      <c r="N1556" s="5" t="s">
        <v>41</v>
      </c>
      <c r="O1556" s="5">
        <v>25</v>
      </c>
    </row>
    <row r="1557" spans="1:15" x14ac:dyDescent="0.2">
      <c r="A1557" s="5" t="s">
        <v>5401</v>
      </c>
      <c r="B1557" s="5" t="s">
        <v>2678</v>
      </c>
      <c r="C1557" s="5">
        <v>52</v>
      </c>
      <c r="D1557" s="5" t="s">
        <v>50</v>
      </c>
      <c r="E1557" s="5" t="s">
        <v>5402</v>
      </c>
      <c r="F1557" s="5">
        <v>-6833</v>
      </c>
      <c r="G1557" s="5" t="s">
        <v>78</v>
      </c>
      <c r="H1557" s="5" t="s">
        <v>71</v>
      </c>
      <c r="I1557" s="5">
        <v>166430.09</v>
      </c>
      <c r="J1557" s="5" t="s">
        <v>2932</v>
      </c>
      <c r="K1557" s="5" t="s">
        <v>55</v>
      </c>
      <c r="L1557" s="5" t="s">
        <v>73</v>
      </c>
      <c r="M1557" s="5">
        <v>3.56</v>
      </c>
      <c r="N1557" s="5" t="s">
        <v>57</v>
      </c>
      <c r="O1557" s="5">
        <v>13</v>
      </c>
    </row>
    <row r="1558" spans="1:15" x14ac:dyDescent="0.2">
      <c r="A1558" s="5" t="s">
        <v>5403</v>
      </c>
      <c r="B1558" s="5" t="s">
        <v>3289</v>
      </c>
      <c r="C1558" s="5">
        <v>61</v>
      </c>
      <c r="D1558" s="5" t="s">
        <v>27</v>
      </c>
      <c r="E1558" s="5" t="s">
        <v>5404</v>
      </c>
      <c r="F1558" s="5">
        <v>-8099</v>
      </c>
      <c r="G1558" s="5" t="s">
        <v>94</v>
      </c>
      <c r="H1558" s="5" t="s">
        <v>71</v>
      </c>
      <c r="I1558" s="5">
        <v>136933.64000000001</v>
      </c>
      <c r="J1558" s="5" t="s">
        <v>3051</v>
      </c>
      <c r="K1558" s="5" t="s">
        <v>40</v>
      </c>
      <c r="L1558" s="5" t="s">
        <v>73</v>
      </c>
      <c r="M1558" s="5">
        <v>1.93</v>
      </c>
      <c r="N1558" s="5" t="s">
        <v>41</v>
      </c>
      <c r="O1558" s="5">
        <v>8</v>
      </c>
    </row>
    <row r="1559" spans="1:15" x14ac:dyDescent="0.2">
      <c r="A1559" s="5" t="s">
        <v>5405</v>
      </c>
      <c r="B1559" s="5" t="s">
        <v>5406</v>
      </c>
      <c r="C1559" s="5">
        <v>52</v>
      </c>
      <c r="D1559" s="5" t="s">
        <v>50</v>
      </c>
      <c r="E1559" s="5" t="s">
        <v>5407</v>
      </c>
      <c r="F1559" s="5">
        <v>-11189</v>
      </c>
      <c r="G1559" s="5" t="s">
        <v>29</v>
      </c>
      <c r="H1559" s="5" t="s">
        <v>194</v>
      </c>
      <c r="I1559" s="5">
        <v>90548.800000000003</v>
      </c>
      <c r="J1559" s="5" t="s">
        <v>3511</v>
      </c>
      <c r="K1559" s="5" t="s">
        <v>22</v>
      </c>
      <c r="L1559" s="5" t="s">
        <v>56</v>
      </c>
      <c r="M1559" s="5">
        <v>1.48</v>
      </c>
      <c r="N1559" s="5" t="s">
        <v>24</v>
      </c>
      <c r="O1559" s="5">
        <v>1</v>
      </c>
    </row>
    <row r="1560" spans="1:15" x14ac:dyDescent="0.2">
      <c r="A1560" s="5" t="s">
        <v>5408</v>
      </c>
      <c r="B1560" s="5" t="s">
        <v>4355</v>
      </c>
      <c r="C1560" s="5">
        <v>59</v>
      </c>
      <c r="D1560" s="5" t="s">
        <v>27</v>
      </c>
      <c r="E1560" s="5" t="s">
        <v>5409</v>
      </c>
      <c r="F1560" s="5">
        <v>-7003</v>
      </c>
      <c r="G1560" s="5" t="s">
        <v>37</v>
      </c>
      <c r="H1560" s="5" t="s">
        <v>53</v>
      </c>
      <c r="I1560" s="5">
        <v>74219.91</v>
      </c>
      <c r="J1560" s="5" t="s">
        <v>5410</v>
      </c>
      <c r="K1560" s="5" t="s">
        <v>55</v>
      </c>
      <c r="L1560" s="5" t="s">
        <v>23</v>
      </c>
      <c r="M1560" s="5">
        <v>1.25</v>
      </c>
      <c r="N1560" s="5" t="s">
        <v>24</v>
      </c>
      <c r="O1560" s="5">
        <v>21</v>
      </c>
    </row>
    <row r="1561" spans="1:15" x14ac:dyDescent="0.2">
      <c r="A1561" s="5" t="s">
        <v>5411</v>
      </c>
      <c r="B1561" s="5" t="s">
        <v>789</v>
      </c>
      <c r="C1561" s="5">
        <v>42</v>
      </c>
      <c r="D1561" s="5" t="s">
        <v>27</v>
      </c>
      <c r="E1561" s="5" t="s">
        <v>5412</v>
      </c>
      <c r="F1561" s="5">
        <v>-4536</v>
      </c>
      <c r="G1561" s="5" t="s">
        <v>19</v>
      </c>
      <c r="H1561" s="5" t="s">
        <v>38</v>
      </c>
      <c r="I1561" s="5">
        <v>127777.85</v>
      </c>
      <c r="J1561" s="5" t="s">
        <v>578</v>
      </c>
      <c r="K1561" s="5" t="s">
        <v>47</v>
      </c>
      <c r="L1561" s="5" t="s">
        <v>23</v>
      </c>
      <c r="M1561" s="5">
        <v>3.07</v>
      </c>
      <c r="N1561" s="5" t="s">
        <v>41</v>
      </c>
      <c r="O1561" s="5">
        <v>31</v>
      </c>
    </row>
    <row r="1562" spans="1:15" x14ac:dyDescent="0.2">
      <c r="A1562" s="5" t="s">
        <v>5413</v>
      </c>
      <c r="B1562" s="5" t="s">
        <v>4844</v>
      </c>
      <c r="C1562" s="5">
        <v>62</v>
      </c>
      <c r="D1562" s="5" t="s">
        <v>27</v>
      </c>
      <c r="E1562" s="5" t="s">
        <v>5414</v>
      </c>
      <c r="F1562" s="5">
        <v>-4473</v>
      </c>
      <c r="G1562" s="5" t="s">
        <v>37</v>
      </c>
      <c r="H1562" s="5" t="s">
        <v>194</v>
      </c>
      <c r="I1562" s="5">
        <v>159695.57999999999</v>
      </c>
      <c r="J1562" s="5" t="s">
        <v>5415</v>
      </c>
      <c r="K1562" s="5" t="s">
        <v>136</v>
      </c>
      <c r="L1562" s="5" t="s">
        <v>32</v>
      </c>
      <c r="M1562" s="5">
        <v>3.83</v>
      </c>
      <c r="N1562" s="5" t="s">
        <v>33</v>
      </c>
      <c r="O1562" s="5">
        <v>40</v>
      </c>
    </row>
    <row r="1563" spans="1:15" x14ac:dyDescent="0.2">
      <c r="A1563" s="5" t="s">
        <v>5416</v>
      </c>
      <c r="B1563" s="5" t="s">
        <v>59</v>
      </c>
      <c r="C1563" s="5">
        <v>56</v>
      </c>
      <c r="D1563" s="5" t="s">
        <v>27</v>
      </c>
      <c r="E1563" s="5" t="s">
        <v>4927</v>
      </c>
      <c r="F1563" s="5">
        <v>-2357</v>
      </c>
      <c r="G1563" s="5" t="s">
        <v>116</v>
      </c>
      <c r="H1563" s="5" t="s">
        <v>20</v>
      </c>
      <c r="I1563" s="5">
        <v>105049.87</v>
      </c>
      <c r="J1563" s="5" t="s">
        <v>4702</v>
      </c>
      <c r="K1563" s="5" t="s">
        <v>104</v>
      </c>
      <c r="L1563" s="5" t="s">
        <v>56</v>
      </c>
      <c r="M1563" s="5">
        <v>3.54</v>
      </c>
      <c r="N1563" s="5" t="s">
        <v>57</v>
      </c>
      <c r="O1563" s="5">
        <v>12</v>
      </c>
    </row>
    <row r="1564" spans="1:15" x14ac:dyDescent="0.2">
      <c r="A1564" s="5" t="s">
        <v>5417</v>
      </c>
      <c r="B1564" s="5" t="s">
        <v>5418</v>
      </c>
      <c r="C1564" s="5">
        <v>32</v>
      </c>
      <c r="D1564" s="5" t="s">
        <v>17</v>
      </c>
      <c r="E1564" s="5" t="s">
        <v>5419</v>
      </c>
      <c r="F1564" s="5">
        <v>-8114</v>
      </c>
      <c r="G1564" s="5" t="s">
        <v>19</v>
      </c>
      <c r="H1564" s="5" t="s">
        <v>173</v>
      </c>
      <c r="I1564" s="5">
        <v>161528.03</v>
      </c>
      <c r="J1564" s="5" t="s">
        <v>2388</v>
      </c>
      <c r="K1564" s="5" t="s">
        <v>55</v>
      </c>
      <c r="L1564" s="5" t="s">
        <v>73</v>
      </c>
      <c r="M1564" s="5">
        <v>2.87</v>
      </c>
      <c r="N1564" s="5" t="s">
        <v>57</v>
      </c>
      <c r="O1564" s="5">
        <v>18</v>
      </c>
    </row>
    <row r="1565" spans="1:15" x14ac:dyDescent="0.2">
      <c r="A1565" s="5" t="s">
        <v>5420</v>
      </c>
      <c r="B1565" s="5" t="s">
        <v>5406</v>
      </c>
      <c r="C1565" s="5">
        <v>25</v>
      </c>
      <c r="D1565" s="5" t="s">
        <v>17</v>
      </c>
      <c r="E1565" s="5" t="s">
        <v>5421</v>
      </c>
      <c r="F1565" s="5">
        <v>-8351</v>
      </c>
      <c r="G1565" s="5" t="s">
        <v>85</v>
      </c>
      <c r="H1565" s="5" t="s">
        <v>20</v>
      </c>
      <c r="I1565" s="5">
        <v>62855.29</v>
      </c>
      <c r="J1565" s="5" t="s">
        <v>2396</v>
      </c>
      <c r="K1565" s="5" t="s">
        <v>118</v>
      </c>
      <c r="L1565" s="5" t="s">
        <v>32</v>
      </c>
      <c r="M1565" s="5">
        <v>4.8899999999999997</v>
      </c>
      <c r="N1565" s="5" t="s">
        <v>33</v>
      </c>
      <c r="O1565" s="5">
        <v>27</v>
      </c>
    </row>
    <row r="1566" spans="1:15" x14ac:dyDescent="0.2">
      <c r="A1566" s="5" t="s">
        <v>5422</v>
      </c>
      <c r="B1566" s="5" t="s">
        <v>5423</v>
      </c>
      <c r="C1566" s="5">
        <v>30</v>
      </c>
      <c r="D1566" s="5" t="s">
        <v>50</v>
      </c>
      <c r="E1566" s="5" t="s">
        <v>5424</v>
      </c>
      <c r="F1566" s="5">
        <v>-10395</v>
      </c>
      <c r="G1566" s="5" t="s">
        <v>116</v>
      </c>
      <c r="H1566" s="5" t="s">
        <v>66</v>
      </c>
      <c r="I1566" s="5">
        <v>104926.98</v>
      </c>
      <c r="J1566" s="5" t="s">
        <v>5425</v>
      </c>
      <c r="K1566" s="5" t="s">
        <v>127</v>
      </c>
      <c r="L1566" s="5" t="s">
        <v>32</v>
      </c>
      <c r="M1566" s="5">
        <v>2.4500000000000002</v>
      </c>
      <c r="N1566" s="5" t="s">
        <v>24</v>
      </c>
      <c r="O1566" s="5">
        <v>40</v>
      </c>
    </row>
    <row r="1567" spans="1:15" x14ac:dyDescent="0.2">
      <c r="A1567" s="5" t="s">
        <v>5426</v>
      </c>
      <c r="B1567" s="5" t="s">
        <v>338</v>
      </c>
      <c r="C1567" s="5">
        <v>45</v>
      </c>
      <c r="D1567" s="5" t="s">
        <v>27</v>
      </c>
      <c r="E1567" s="5" t="s">
        <v>5427</v>
      </c>
      <c r="F1567" s="5">
        <v>-4477</v>
      </c>
      <c r="G1567" s="5" t="s">
        <v>78</v>
      </c>
      <c r="H1567" s="5" t="s">
        <v>53</v>
      </c>
      <c r="I1567" s="5">
        <v>161088.57999999999</v>
      </c>
      <c r="J1567" s="5" t="s">
        <v>5428</v>
      </c>
      <c r="K1567" s="5" t="s">
        <v>136</v>
      </c>
      <c r="L1567" s="5" t="s">
        <v>32</v>
      </c>
      <c r="M1567" s="5">
        <v>2.41</v>
      </c>
      <c r="N1567" s="5" t="s">
        <v>41</v>
      </c>
      <c r="O1567" s="5">
        <v>10</v>
      </c>
    </row>
    <row r="1568" spans="1:15" x14ac:dyDescent="0.2">
      <c r="A1568" s="5" t="s">
        <v>5429</v>
      </c>
      <c r="B1568" s="5" t="s">
        <v>2351</v>
      </c>
      <c r="C1568" s="5">
        <v>50</v>
      </c>
      <c r="D1568" s="5" t="s">
        <v>27</v>
      </c>
      <c r="E1568" s="5" t="s">
        <v>5430</v>
      </c>
      <c r="F1568" s="5">
        <v>-6040</v>
      </c>
      <c r="G1568" s="5" t="s">
        <v>78</v>
      </c>
      <c r="H1568" s="5" t="s">
        <v>144</v>
      </c>
      <c r="I1568" s="5">
        <v>48142.75</v>
      </c>
      <c r="J1568" s="5" t="s">
        <v>5431</v>
      </c>
      <c r="K1568" s="5" t="s">
        <v>55</v>
      </c>
      <c r="L1568" s="5" t="s">
        <v>32</v>
      </c>
      <c r="M1568" s="5">
        <v>4.6900000000000004</v>
      </c>
      <c r="N1568" s="5" t="s">
        <v>74</v>
      </c>
      <c r="O1568" s="5">
        <v>18</v>
      </c>
    </row>
    <row r="1569" spans="1:15" x14ac:dyDescent="0.2">
      <c r="A1569" s="5" t="s">
        <v>5432</v>
      </c>
      <c r="B1569" s="5" t="s">
        <v>5433</v>
      </c>
      <c r="C1569" s="5">
        <v>33</v>
      </c>
      <c r="D1569" s="5" t="s">
        <v>17</v>
      </c>
      <c r="E1569" s="5" t="s">
        <v>5434</v>
      </c>
      <c r="F1569" s="5">
        <v>-8772</v>
      </c>
      <c r="G1569" s="5" t="s">
        <v>29</v>
      </c>
      <c r="H1569" s="5" t="s">
        <v>53</v>
      </c>
      <c r="I1569" s="5">
        <v>155563.92000000001</v>
      </c>
      <c r="J1569" s="5" t="s">
        <v>375</v>
      </c>
      <c r="K1569" s="5" t="s">
        <v>22</v>
      </c>
      <c r="L1569" s="5" t="s">
        <v>32</v>
      </c>
      <c r="M1569" s="5">
        <v>2.64</v>
      </c>
      <c r="N1569" s="5" t="s">
        <v>74</v>
      </c>
      <c r="O1569" s="5">
        <v>16</v>
      </c>
    </row>
    <row r="1570" spans="1:15" x14ac:dyDescent="0.2">
      <c r="A1570" s="5" t="s">
        <v>5435</v>
      </c>
      <c r="B1570" s="5" t="s">
        <v>5081</v>
      </c>
      <c r="C1570" s="5">
        <v>59</v>
      </c>
      <c r="D1570" s="5" t="s">
        <v>50</v>
      </c>
      <c r="E1570" s="5" t="s">
        <v>5436</v>
      </c>
      <c r="F1570" s="5">
        <v>-2779</v>
      </c>
      <c r="G1570" s="5" t="s">
        <v>94</v>
      </c>
      <c r="H1570" s="5" t="s">
        <v>194</v>
      </c>
      <c r="I1570" s="5">
        <v>128817.31</v>
      </c>
      <c r="J1570" s="5" t="s">
        <v>1911</v>
      </c>
      <c r="K1570" s="5" t="s">
        <v>47</v>
      </c>
      <c r="L1570" s="5" t="s">
        <v>23</v>
      </c>
      <c r="M1570" s="5">
        <v>1.2</v>
      </c>
      <c r="N1570" s="5" t="s">
        <v>74</v>
      </c>
      <c r="O1570" s="5">
        <v>36</v>
      </c>
    </row>
    <row r="1571" spans="1:15" x14ac:dyDescent="0.2">
      <c r="A1571" s="5" t="s">
        <v>5437</v>
      </c>
      <c r="B1571" s="5" t="s">
        <v>5438</v>
      </c>
      <c r="C1571" s="5">
        <v>45</v>
      </c>
      <c r="D1571" s="5" t="s">
        <v>27</v>
      </c>
      <c r="E1571" s="5" t="s">
        <v>5439</v>
      </c>
      <c r="F1571" s="5">
        <v>-4317</v>
      </c>
      <c r="G1571" s="5" t="s">
        <v>78</v>
      </c>
      <c r="H1571" s="5" t="s">
        <v>194</v>
      </c>
      <c r="I1571" s="5">
        <v>156271.32</v>
      </c>
      <c r="J1571" s="5" t="s">
        <v>5317</v>
      </c>
      <c r="K1571" s="5" t="s">
        <v>136</v>
      </c>
      <c r="L1571" s="5" t="s">
        <v>32</v>
      </c>
      <c r="M1571" s="5">
        <v>2.5299999999999998</v>
      </c>
      <c r="N1571" s="5" t="s">
        <v>74</v>
      </c>
      <c r="O1571" s="5">
        <v>2</v>
      </c>
    </row>
    <row r="1572" spans="1:15" x14ac:dyDescent="0.2">
      <c r="A1572" s="5" t="s">
        <v>5440</v>
      </c>
      <c r="B1572" s="5" t="s">
        <v>5441</v>
      </c>
      <c r="C1572" s="5">
        <v>55</v>
      </c>
      <c r="D1572" s="5" t="s">
        <v>27</v>
      </c>
      <c r="E1572" s="5" t="s">
        <v>5442</v>
      </c>
      <c r="F1572" s="5">
        <v>-3080</v>
      </c>
      <c r="G1572" s="5" t="s">
        <v>37</v>
      </c>
      <c r="H1572" s="5" t="s">
        <v>66</v>
      </c>
      <c r="I1572" s="5">
        <v>75743.06</v>
      </c>
      <c r="J1572" s="5" t="s">
        <v>1754</v>
      </c>
      <c r="K1572" s="5" t="s">
        <v>104</v>
      </c>
      <c r="L1572" s="5" t="s">
        <v>23</v>
      </c>
      <c r="M1572" s="5">
        <v>2.9</v>
      </c>
      <c r="N1572" s="5" t="s">
        <v>41</v>
      </c>
      <c r="O1572" s="5">
        <v>8</v>
      </c>
    </row>
    <row r="1573" spans="1:15" x14ac:dyDescent="0.2">
      <c r="A1573" s="5" t="s">
        <v>5443</v>
      </c>
      <c r="B1573" s="5" t="s">
        <v>5444</v>
      </c>
      <c r="C1573" s="5">
        <v>35</v>
      </c>
      <c r="D1573" s="5" t="s">
        <v>17</v>
      </c>
      <c r="E1573" s="5" t="s">
        <v>5445</v>
      </c>
      <c r="F1573" s="5">
        <v>-2560</v>
      </c>
      <c r="G1573" s="5" t="s">
        <v>45</v>
      </c>
      <c r="H1573" s="5" t="s">
        <v>38</v>
      </c>
      <c r="I1573" s="5">
        <v>82206.84</v>
      </c>
      <c r="J1573" s="5" t="s">
        <v>5049</v>
      </c>
      <c r="K1573" s="5" t="s">
        <v>55</v>
      </c>
      <c r="L1573" s="5" t="s">
        <v>32</v>
      </c>
      <c r="M1573" s="5">
        <v>2.09</v>
      </c>
      <c r="N1573" s="5" t="s">
        <v>74</v>
      </c>
      <c r="O1573" s="5">
        <v>28</v>
      </c>
    </row>
    <row r="1574" spans="1:15" x14ac:dyDescent="0.2">
      <c r="A1574" s="5" t="s">
        <v>5446</v>
      </c>
      <c r="B1574" s="5" t="s">
        <v>3419</v>
      </c>
      <c r="C1574" s="5">
        <v>31</v>
      </c>
      <c r="D1574" s="5" t="s">
        <v>27</v>
      </c>
      <c r="E1574" s="5" t="s">
        <v>5447</v>
      </c>
      <c r="F1574" s="5">
        <v>-4869</v>
      </c>
      <c r="G1574" s="5" t="s">
        <v>29</v>
      </c>
      <c r="H1574" s="5" t="s">
        <v>71</v>
      </c>
      <c r="I1574" s="5">
        <v>36802.47</v>
      </c>
      <c r="J1574" s="5" t="s">
        <v>5448</v>
      </c>
      <c r="K1574" s="5" t="s">
        <v>127</v>
      </c>
      <c r="L1574" s="5" t="s">
        <v>73</v>
      </c>
      <c r="M1574" s="5">
        <v>2.13</v>
      </c>
      <c r="N1574" s="5" t="s">
        <v>74</v>
      </c>
      <c r="O1574" s="5">
        <v>27</v>
      </c>
    </row>
    <row r="1575" spans="1:15" x14ac:dyDescent="0.2">
      <c r="A1575" s="5" t="s">
        <v>5449</v>
      </c>
      <c r="B1575" s="5" t="s">
        <v>5450</v>
      </c>
      <c r="C1575" s="5">
        <v>34</v>
      </c>
      <c r="D1575" s="5" t="s">
        <v>17</v>
      </c>
      <c r="E1575" s="5" t="s">
        <v>5451</v>
      </c>
      <c r="F1575" s="5">
        <v>-6576</v>
      </c>
      <c r="G1575" s="5" t="s">
        <v>116</v>
      </c>
      <c r="H1575" s="5" t="s">
        <v>71</v>
      </c>
      <c r="I1575" s="5">
        <v>167732.01</v>
      </c>
      <c r="J1575" s="5" t="s">
        <v>4970</v>
      </c>
      <c r="K1575" s="5" t="s">
        <v>40</v>
      </c>
      <c r="L1575" s="5" t="s">
        <v>32</v>
      </c>
      <c r="M1575" s="5">
        <v>2.86</v>
      </c>
      <c r="N1575" s="5" t="s">
        <v>41</v>
      </c>
      <c r="O1575" s="5">
        <v>33</v>
      </c>
    </row>
    <row r="1576" spans="1:15" x14ac:dyDescent="0.2">
      <c r="A1576" s="5" t="s">
        <v>5452</v>
      </c>
      <c r="B1576" s="5" t="s">
        <v>5453</v>
      </c>
      <c r="C1576" s="5">
        <v>48</v>
      </c>
      <c r="D1576" s="5" t="s">
        <v>27</v>
      </c>
      <c r="E1576" s="5" t="s">
        <v>5454</v>
      </c>
      <c r="F1576" s="5">
        <v>-6333</v>
      </c>
      <c r="G1576" s="5" t="s">
        <v>52</v>
      </c>
      <c r="H1576" s="5" t="s">
        <v>194</v>
      </c>
      <c r="I1576" s="5">
        <v>61108.81</v>
      </c>
      <c r="J1576" s="5" t="s">
        <v>5455</v>
      </c>
      <c r="K1576" s="5" t="s">
        <v>81</v>
      </c>
      <c r="L1576" s="5" t="s">
        <v>56</v>
      </c>
      <c r="M1576" s="5">
        <v>4.24</v>
      </c>
      <c r="N1576" s="5" t="s">
        <v>41</v>
      </c>
      <c r="O1576" s="5">
        <v>20</v>
      </c>
    </row>
    <row r="1577" spans="1:15" x14ac:dyDescent="0.2">
      <c r="A1577" s="5" t="s">
        <v>5456</v>
      </c>
      <c r="B1577" s="5" t="s">
        <v>4451</v>
      </c>
      <c r="C1577" s="5">
        <v>54</v>
      </c>
      <c r="D1577" s="5" t="s">
        <v>17</v>
      </c>
      <c r="E1577" s="5" t="s">
        <v>5457</v>
      </c>
      <c r="F1577" s="5">
        <v>-9507</v>
      </c>
      <c r="G1577" s="5" t="s">
        <v>52</v>
      </c>
      <c r="H1577" s="5" t="s">
        <v>38</v>
      </c>
      <c r="I1577" s="5">
        <v>116871.63</v>
      </c>
      <c r="J1577" s="5" t="s">
        <v>4689</v>
      </c>
      <c r="K1577" s="5" t="s">
        <v>81</v>
      </c>
      <c r="L1577" s="5" t="s">
        <v>32</v>
      </c>
      <c r="M1577" s="5">
        <v>1.1599999999999999</v>
      </c>
      <c r="N1577" s="5" t="s">
        <v>24</v>
      </c>
      <c r="O1577" s="5">
        <v>18</v>
      </c>
    </row>
    <row r="1578" spans="1:15" x14ac:dyDescent="0.2">
      <c r="A1578" s="5" t="s">
        <v>5458</v>
      </c>
      <c r="B1578" s="5" t="s">
        <v>4380</v>
      </c>
      <c r="C1578" s="5">
        <v>50</v>
      </c>
      <c r="D1578" s="5" t="s">
        <v>50</v>
      </c>
      <c r="E1578" s="5" t="s">
        <v>5459</v>
      </c>
      <c r="F1578" s="5">
        <v>-3636</v>
      </c>
      <c r="G1578" s="5" t="s">
        <v>94</v>
      </c>
      <c r="H1578" s="5" t="s">
        <v>53</v>
      </c>
      <c r="I1578" s="5">
        <v>66758.52</v>
      </c>
      <c r="J1578" s="5" t="s">
        <v>3191</v>
      </c>
      <c r="K1578" s="5" t="s">
        <v>104</v>
      </c>
      <c r="L1578" s="5" t="s">
        <v>73</v>
      </c>
      <c r="M1578" s="5">
        <v>4.18</v>
      </c>
      <c r="N1578" s="5" t="s">
        <v>57</v>
      </c>
      <c r="O1578" s="5">
        <v>24</v>
      </c>
    </row>
    <row r="1579" spans="1:15" x14ac:dyDescent="0.2">
      <c r="A1579" s="5" t="s">
        <v>5460</v>
      </c>
      <c r="B1579" s="5" t="s">
        <v>5461</v>
      </c>
      <c r="C1579" s="5">
        <v>50</v>
      </c>
      <c r="D1579" s="5" t="s">
        <v>17</v>
      </c>
      <c r="E1579" s="5" t="s">
        <v>5462</v>
      </c>
      <c r="F1579" s="5">
        <v>-7359</v>
      </c>
      <c r="G1579" s="5" t="s">
        <v>116</v>
      </c>
      <c r="H1579" s="5" t="s">
        <v>20</v>
      </c>
      <c r="I1579" s="5">
        <v>88609.85</v>
      </c>
      <c r="J1579" s="5" t="s">
        <v>3227</v>
      </c>
      <c r="K1579" s="5" t="s">
        <v>104</v>
      </c>
      <c r="L1579" s="5" t="s">
        <v>32</v>
      </c>
      <c r="M1579" s="5">
        <v>2.67</v>
      </c>
      <c r="N1579" s="5" t="s">
        <v>57</v>
      </c>
      <c r="O1579" s="5">
        <v>2</v>
      </c>
    </row>
    <row r="1580" spans="1:15" x14ac:dyDescent="0.2">
      <c r="A1580" s="5" t="s">
        <v>5463</v>
      </c>
      <c r="B1580" s="5" t="s">
        <v>5464</v>
      </c>
      <c r="C1580" s="5">
        <v>51</v>
      </c>
      <c r="D1580" s="5" t="s">
        <v>27</v>
      </c>
      <c r="E1580" s="5" t="s">
        <v>5465</v>
      </c>
      <c r="F1580" s="5">
        <v>-6632</v>
      </c>
      <c r="G1580" s="5" t="s">
        <v>19</v>
      </c>
      <c r="H1580" s="5" t="s">
        <v>144</v>
      </c>
      <c r="I1580" s="5">
        <v>176991.66</v>
      </c>
      <c r="J1580" s="5" t="s">
        <v>5466</v>
      </c>
      <c r="K1580" s="5" t="s">
        <v>127</v>
      </c>
      <c r="L1580" s="5" t="s">
        <v>73</v>
      </c>
      <c r="M1580" s="5">
        <v>1.91</v>
      </c>
      <c r="N1580" s="5" t="s">
        <v>33</v>
      </c>
      <c r="O1580" s="5">
        <v>40</v>
      </c>
    </row>
    <row r="1581" spans="1:15" x14ac:dyDescent="0.2">
      <c r="A1581" s="5" t="s">
        <v>5467</v>
      </c>
      <c r="B1581" s="5" t="s">
        <v>5468</v>
      </c>
      <c r="C1581" s="5">
        <v>39</v>
      </c>
      <c r="D1581" s="5" t="s">
        <v>27</v>
      </c>
      <c r="E1581" s="5" t="s">
        <v>5469</v>
      </c>
      <c r="F1581" s="5">
        <v>-7005</v>
      </c>
      <c r="G1581" s="5" t="s">
        <v>99</v>
      </c>
      <c r="H1581" s="5" t="s">
        <v>173</v>
      </c>
      <c r="I1581" s="5">
        <v>148133.32999999999</v>
      </c>
      <c r="J1581" s="5" t="s">
        <v>4587</v>
      </c>
      <c r="K1581" s="5" t="s">
        <v>22</v>
      </c>
      <c r="L1581" s="5" t="s">
        <v>23</v>
      </c>
      <c r="M1581" s="5">
        <v>3.33</v>
      </c>
      <c r="N1581" s="5" t="s">
        <v>24</v>
      </c>
      <c r="O1581" s="5">
        <v>30</v>
      </c>
    </row>
    <row r="1582" spans="1:15" x14ac:dyDescent="0.2">
      <c r="A1582" s="5" t="s">
        <v>5470</v>
      </c>
      <c r="B1582" s="5" t="s">
        <v>5471</v>
      </c>
      <c r="C1582" s="5">
        <v>38</v>
      </c>
      <c r="D1582" s="5" t="s">
        <v>17</v>
      </c>
      <c r="E1582" s="5" t="s">
        <v>5472</v>
      </c>
      <c r="F1582" s="5">
        <v>-9669</v>
      </c>
      <c r="G1582" s="5" t="s">
        <v>29</v>
      </c>
      <c r="H1582" s="5" t="s">
        <v>71</v>
      </c>
      <c r="I1582" s="5">
        <v>77572</v>
      </c>
      <c r="J1582" s="5" t="s">
        <v>1055</v>
      </c>
      <c r="K1582" s="5" t="s">
        <v>118</v>
      </c>
      <c r="L1582" s="5" t="s">
        <v>73</v>
      </c>
      <c r="M1582" s="5">
        <v>2.1</v>
      </c>
      <c r="N1582" s="5" t="s">
        <v>41</v>
      </c>
      <c r="O1582" s="5">
        <v>3</v>
      </c>
    </row>
    <row r="1583" spans="1:15" x14ac:dyDescent="0.2">
      <c r="A1583" s="5" t="s">
        <v>5473</v>
      </c>
      <c r="B1583" s="5" t="s">
        <v>5474</v>
      </c>
      <c r="C1583" s="5">
        <v>46</v>
      </c>
      <c r="D1583" s="5" t="s">
        <v>27</v>
      </c>
      <c r="E1583" s="5" t="s">
        <v>5475</v>
      </c>
      <c r="F1583" s="5">
        <v>-8288</v>
      </c>
      <c r="G1583" s="5" t="s">
        <v>29</v>
      </c>
      <c r="H1583" s="5" t="s">
        <v>194</v>
      </c>
      <c r="I1583" s="5">
        <v>164934.12</v>
      </c>
      <c r="J1583" s="5" t="s">
        <v>112</v>
      </c>
      <c r="K1583" s="5" t="s">
        <v>40</v>
      </c>
      <c r="L1583" s="5" t="s">
        <v>32</v>
      </c>
      <c r="M1583" s="5">
        <v>3.72</v>
      </c>
      <c r="N1583" s="5" t="s">
        <v>41</v>
      </c>
      <c r="O1583" s="5">
        <v>14</v>
      </c>
    </row>
    <row r="1584" spans="1:15" x14ac:dyDescent="0.2">
      <c r="A1584" s="5" t="s">
        <v>5476</v>
      </c>
      <c r="B1584" s="5" t="s">
        <v>5477</v>
      </c>
      <c r="C1584" s="5">
        <v>26</v>
      </c>
      <c r="D1584" s="5" t="s">
        <v>50</v>
      </c>
      <c r="E1584" s="5" t="s">
        <v>5478</v>
      </c>
      <c r="F1584" s="5">
        <v>-3740</v>
      </c>
      <c r="G1584" s="5" t="s">
        <v>85</v>
      </c>
      <c r="H1584" s="5" t="s">
        <v>173</v>
      </c>
      <c r="I1584" s="5">
        <v>153389.07999999999</v>
      </c>
      <c r="J1584" s="5" t="s">
        <v>5479</v>
      </c>
      <c r="K1584" s="5" t="s">
        <v>127</v>
      </c>
      <c r="L1584" s="5" t="s">
        <v>23</v>
      </c>
      <c r="M1584" s="5">
        <v>4.75</v>
      </c>
      <c r="N1584" s="5" t="s">
        <v>24</v>
      </c>
      <c r="O1584" s="5">
        <v>28</v>
      </c>
    </row>
    <row r="1585" spans="1:15" x14ac:dyDescent="0.2">
      <c r="A1585" s="5" t="s">
        <v>5480</v>
      </c>
      <c r="B1585" s="5" t="s">
        <v>5481</v>
      </c>
      <c r="C1585" s="5">
        <v>32</v>
      </c>
      <c r="D1585" s="5" t="s">
        <v>17</v>
      </c>
      <c r="E1585" s="5" t="s">
        <v>5482</v>
      </c>
      <c r="F1585" s="5">
        <v>-10575</v>
      </c>
      <c r="G1585" s="5" t="s">
        <v>116</v>
      </c>
      <c r="H1585" s="5" t="s">
        <v>173</v>
      </c>
      <c r="I1585" s="5">
        <v>40946.410000000003</v>
      </c>
      <c r="J1585" s="5" t="s">
        <v>2215</v>
      </c>
      <c r="K1585" s="5" t="s">
        <v>118</v>
      </c>
      <c r="L1585" s="5" t="s">
        <v>56</v>
      </c>
      <c r="M1585" s="5">
        <v>1.08</v>
      </c>
      <c r="N1585" s="5" t="s">
        <v>24</v>
      </c>
      <c r="O1585" s="5">
        <v>23</v>
      </c>
    </row>
    <row r="1586" spans="1:15" x14ac:dyDescent="0.2">
      <c r="A1586" s="5" t="s">
        <v>5483</v>
      </c>
      <c r="B1586" s="5" t="s">
        <v>4091</v>
      </c>
      <c r="C1586" s="5">
        <v>49</v>
      </c>
      <c r="D1586" s="5" t="s">
        <v>27</v>
      </c>
      <c r="E1586" s="5" t="s">
        <v>5484</v>
      </c>
      <c r="F1586" s="5">
        <v>-5631</v>
      </c>
      <c r="G1586" s="5" t="s">
        <v>94</v>
      </c>
      <c r="H1586" s="5" t="s">
        <v>194</v>
      </c>
      <c r="I1586" s="5">
        <v>167652.79</v>
      </c>
      <c r="J1586" s="5" t="s">
        <v>5485</v>
      </c>
      <c r="K1586" s="5" t="s">
        <v>118</v>
      </c>
      <c r="L1586" s="5" t="s">
        <v>32</v>
      </c>
      <c r="M1586" s="5">
        <v>1.85</v>
      </c>
      <c r="N1586" s="5" t="s">
        <v>41</v>
      </c>
      <c r="O1586" s="5">
        <v>30</v>
      </c>
    </row>
    <row r="1587" spans="1:15" x14ac:dyDescent="0.2">
      <c r="A1587" s="5" t="s">
        <v>5486</v>
      </c>
      <c r="B1587" s="5" t="s">
        <v>5487</v>
      </c>
      <c r="C1587" s="5">
        <v>64</v>
      </c>
      <c r="D1587" s="5" t="s">
        <v>27</v>
      </c>
      <c r="E1587" s="5" t="s">
        <v>5488</v>
      </c>
      <c r="F1587" s="5">
        <v>-4165</v>
      </c>
      <c r="G1587" s="5" t="s">
        <v>85</v>
      </c>
      <c r="H1587" s="5" t="s">
        <v>53</v>
      </c>
      <c r="I1587" s="5">
        <v>61540.28</v>
      </c>
      <c r="J1587" s="5" t="s">
        <v>2339</v>
      </c>
      <c r="K1587" s="5" t="s">
        <v>104</v>
      </c>
      <c r="L1587" s="5" t="s">
        <v>56</v>
      </c>
      <c r="M1587" s="5">
        <v>4.55</v>
      </c>
      <c r="N1587" s="5" t="s">
        <v>41</v>
      </c>
      <c r="O1587" s="5">
        <v>36</v>
      </c>
    </row>
    <row r="1588" spans="1:15" x14ac:dyDescent="0.2">
      <c r="A1588" s="5" t="s">
        <v>5489</v>
      </c>
      <c r="B1588" s="5" t="s">
        <v>518</v>
      </c>
      <c r="C1588" s="5">
        <v>27</v>
      </c>
      <c r="D1588" s="5" t="s">
        <v>17</v>
      </c>
      <c r="E1588" s="5" t="s">
        <v>5490</v>
      </c>
      <c r="F1588" s="5">
        <v>-10019</v>
      </c>
      <c r="G1588" s="5" t="s">
        <v>85</v>
      </c>
      <c r="H1588" s="5" t="s">
        <v>20</v>
      </c>
      <c r="I1588" s="5">
        <v>97481.65</v>
      </c>
      <c r="J1588" s="5" t="s">
        <v>3990</v>
      </c>
      <c r="K1588" s="5" t="s">
        <v>118</v>
      </c>
      <c r="L1588" s="5" t="s">
        <v>73</v>
      </c>
      <c r="M1588" s="5">
        <v>3.71</v>
      </c>
      <c r="N1588" s="5" t="s">
        <v>74</v>
      </c>
      <c r="O1588" s="5">
        <v>24</v>
      </c>
    </row>
    <row r="1589" spans="1:15" x14ac:dyDescent="0.2">
      <c r="A1589" s="5" t="s">
        <v>5491</v>
      </c>
      <c r="B1589" s="5" t="s">
        <v>5492</v>
      </c>
      <c r="C1589" s="5">
        <v>35</v>
      </c>
      <c r="D1589" s="5" t="s">
        <v>17</v>
      </c>
      <c r="E1589" s="5" t="s">
        <v>5493</v>
      </c>
      <c r="F1589" s="5">
        <v>-4590</v>
      </c>
      <c r="G1589" s="5" t="s">
        <v>85</v>
      </c>
      <c r="H1589" s="5" t="s">
        <v>38</v>
      </c>
      <c r="I1589" s="5">
        <v>160926.39999999999</v>
      </c>
      <c r="J1589" s="5" t="s">
        <v>2550</v>
      </c>
      <c r="K1589" s="5" t="s">
        <v>40</v>
      </c>
      <c r="L1589" s="5" t="s">
        <v>56</v>
      </c>
      <c r="M1589" s="5">
        <v>1.1000000000000001</v>
      </c>
      <c r="N1589" s="5" t="s">
        <v>33</v>
      </c>
      <c r="O1589" s="5">
        <v>40</v>
      </c>
    </row>
    <row r="1590" spans="1:15" x14ac:dyDescent="0.2">
      <c r="A1590" s="5" t="s">
        <v>5494</v>
      </c>
      <c r="B1590" s="5" t="s">
        <v>2394</v>
      </c>
      <c r="C1590" s="5">
        <v>64</v>
      </c>
      <c r="D1590" s="5" t="s">
        <v>17</v>
      </c>
      <c r="E1590" s="5" t="s">
        <v>5495</v>
      </c>
      <c r="F1590" s="5">
        <v>-4301</v>
      </c>
      <c r="G1590" s="5" t="s">
        <v>19</v>
      </c>
      <c r="H1590" s="5" t="s">
        <v>79</v>
      </c>
      <c r="I1590" s="5">
        <v>43508.99</v>
      </c>
      <c r="J1590" s="5" t="s">
        <v>270</v>
      </c>
      <c r="K1590" s="5" t="s">
        <v>118</v>
      </c>
      <c r="L1590" s="5" t="s">
        <v>56</v>
      </c>
      <c r="M1590" s="5">
        <v>4.0599999999999996</v>
      </c>
      <c r="N1590" s="5" t="s">
        <v>74</v>
      </c>
      <c r="O1590" s="5">
        <v>34</v>
      </c>
    </row>
    <row r="1591" spans="1:15" x14ac:dyDescent="0.2">
      <c r="A1591" s="5" t="s">
        <v>5496</v>
      </c>
      <c r="B1591" s="5" t="s">
        <v>2576</v>
      </c>
      <c r="C1591" s="5">
        <v>50</v>
      </c>
      <c r="D1591" s="5" t="s">
        <v>27</v>
      </c>
      <c r="E1591" s="5" t="s">
        <v>5497</v>
      </c>
      <c r="F1591" s="5">
        <v>-4969</v>
      </c>
      <c r="G1591" s="5" t="s">
        <v>45</v>
      </c>
      <c r="H1591" s="5" t="s">
        <v>71</v>
      </c>
      <c r="I1591" s="5">
        <v>93321.78</v>
      </c>
      <c r="J1591" s="5" t="s">
        <v>1014</v>
      </c>
      <c r="K1591" s="5" t="s">
        <v>127</v>
      </c>
      <c r="L1591" s="5" t="s">
        <v>23</v>
      </c>
      <c r="M1591" s="5">
        <v>2.9</v>
      </c>
      <c r="N1591" s="5" t="s">
        <v>57</v>
      </c>
      <c r="O1591" s="5">
        <v>37</v>
      </c>
    </row>
    <row r="1592" spans="1:15" x14ac:dyDescent="0.2">
      <c r="A1592" s="5" t="s">
        <v>5498</v>
      </c>
      <c r="B1592" s="5" t="s">
        <v>427</v>
      </c>
      <c r="C1592" s="5">
        <v>54</v>
      </c>
      <c r="D1592" s="5" t="s">
        <v>17</v>
      </c>
      <c r="E1592" s="5" t="s">
        <v>5499</v>
      </c>
      <c r="F1592" s="5">
        <v>-11358</v>
      </c>
      <c r="G1592" s="5" t="s">
        <v>78</v>
      </c>
      <c r="H1592" s="5" t="s">
        <v>79</v>
      </c>
      <c r="I1592" s="5">
        <v>52399.72</v>
      </c>
      <c r="J1592" s="5" t="s">
        <v>726</v>
      </c>
      <c r="K1592" s="5" t="s">
        <v>104</v>
      </c>
      <c r="L1592" s="5" t="s">
        <v>73</v>
      </c>
      <c r="M1592" s="5">
        <v>4.8600000000000003</v>
      </c>
      <c r="N1592" s="5" t="s">
        <v>24</v>
      </c>
      <c r="O1592" s="5">
        <v>14</v>
      </c>
    </row>
    <row r="1593" spans="1:15" x14ac:dyDescent="0.2">
      <c r="A1593" s="5" t="s">
        <v>5500</v>
      </c>
      <c r="B1593" s="5" t="s">
        <v>4051</v>
      </c>
      <c r="C1593" s="5">
        <v>51</v>
      </c>
      <c r="D1593" s="5" t="s">
        <v>17</v>
      </c>
      <c r="E1593" s="5" t="s">
        <v>5501</v>
      </c>
      <c r="F1593" s="5">
        <v>-7323</v>
      </c>
      <c r="G1593" s="5" t="s">
        <v>52</v>
      </c>
      <c r="H1593" s="5" t="s">
        <v>194</v>
      </c>
      <c r="I1593" s="5">
        <v>59884.27</v>
      </c>
      <c r="J1593" s="5" t="s">
        <v>5502</v>
      </c>
      <c r="K1593" s="5" t="s">
        <v>81</v>
      </c>
      <c r="L1593" s="5" t="s">
        <v>32</v>
      </c>
      <c r="M1593" s="5">
        <v>1.1200000000000001</v>
      </c>
      <c r="N1593" s="5" t="s">
        <v>57</v>
      </c>
      <c r="O1593" s="5">
        <v>34</v>
      </c>
    </row>
    <row r="1594" spans="1:15" x14ac:dyDescent="0.2">
      <c r="A1594" s="5" t="s">
        <v>5503</v>
      </c>
      <c r="B1594" s="5" t="s">
        <v>5504</v>
      </c>
      <c r="C1594" s="5">
        <v>37</v>
      </c>
      <c r="D1594" s="5" t="s">
        <v>27</v>
      </c>
      <c r="E1594" s="5" t="s">
        <v>5505</v>
      </c>
      <c r="F1594" s="5">
        <v>-7685</v>
      </c>
      <c r="G1594" s="5" t="s">
        <v>116</v>
      </c>
      <c r="H1594" s="5" t="s">
        <v>38</v>
      </c>
      <c r="I1594" s="5">
        <v>135387.70000000001</v>
      </c>
      <c r="J1594" s="5" t="s">
        <v>5506</v>
      </c>
      <c r="K1594" s="5" t="s">
        <v>81</v>
      </c>
      <c r="L1594" s="5" t="s">
        <v>73</v>
      </c>
      <c r="M1594" s="5">
        <v>4.0999999999999996</v>
      </c>
      <c r="N1594" s="5" t="s">
        <v>57</v>
      </c>
      <c r="O1594" s="5">
        <v>26</v>
      </c>
    </row>
    <row r="1595" spans="1:15" x14ac:dyDescent="0.2">
      <c r="A1595" s="5" t="s">
        <v>5507</v>
      </c>
      <c r="B1595" s="5" t="s">
        <v>3557</v>
      </c>
      <c r="C1595" s="5">
        <v>46</v>
      </c>
      <c r="D1595" s="5" t="s">
        <v>17</v>
      </c>
      <c r="E1595" s="5" t="s">
        <v>5508</v>
      </c>
      <c r="F1595" s="5">
        <v>-7565</v>
      </c>
      <c r="G1595" s="5" t="s">
        <v>85</v>
      </c>
      <c r="H1595" s="5" t="s">
        <v>79</v>
      </c>
      <c r="I1595" s="5">
        <v>62528.38</v>
      </c>
      <c r="J1595" s="5" t="s">
        <v>500</v>
      </c>
      <c r="K1595" s="5" t="s">
        <v>81</v>
      </c>
      <c r="L1595" s="5" t="s">
        <v>32</v>
      </c>
      <c r="M1595" s="5">
        <v>4.83</v>
      </c>
      <c r="N1595" s="5" t="s">
        <v>33</v>
      </c>
      <c r="O1595" s="5">
        <v>14</v>
      </c>
    </row>
    <row r="1596" spans="1:15" x14ac:dyDescent="0.2">
      <c r="A1596" s="5" t="s">
        <v>5509</v>
      </c>
      <c r="B1596" s="5" t="s">
        <v>4438</v>
      </c>
      <c r="C1596" s="5">
        <v>39</v>
      </c>
      <c r="D1596" s="5" t="s">
        <v>17</v>
      </c>
      <c r="E1596" s="5" t="s">
        <v>5510</v>
      </c>
      <c r="F1596" s="5">
        <v>-4471</v>
      </c>
      <c r="G1596" s="5" t="s">
        <v>19</v>
      </c>
      <c r="H1596" s="5" t="s">
        <v>79</v>
      </c>
      <c r="I1596" s="5">
        <v>140078.48000000001</v>
      </c>
      <c r="J1596" s="5" t="s">
        <v>5511</v>
      </c>
      <c r="K1596" s="5" t="s">
        <v>104</v>
      </c>
      <c r="L1596" s="5" t="s">
        <v>56</v>
      </c>
      <c r="M1596" s="5">
        <v>3.01</v>
      </c>
      <c r="N1596" s="5" t="s">
        <v>74</v>
      </c>
      <c r="O1596" s="5">
        <v>24</v>
      </c>
    </row>
    <row r="1597" spans="1:15" x14ac:dyDescent="0.2">
      <c r="A1597" s="5" t="s">
        <v>5512</v>
      </c>
      <c r="B1597" s="5" t="s">
        <v>2891</v>
      </c>
      <c r="C1597" s="5">
        <v>63</v>
      </c>
      <c r="D1597" s="5" t="s">
        <v>50</v>
      </c>
      <c r="E1597" s="5" t="s">
        <v>5513</v>
      </c>
      <c r="F1597" s="5">
        <v>-4086</v>
      </c>
      <c r="G1597" s="5" t="s">
        <v>37</v>
      </c>
      <c r="H1597" s="5" t="s">
        <v>20</v>
      </c>
      <c r="I1597" s="5">
        <v>119085.26</v>
      </c>
      <c r="J1597" s="5" t="s">
        <v>2068</v>
      </c>
      <c r="K1597" s="5" t="s">
        <v>22</v>
      </c>
      <c r="L1597" s="5" t="s">
        <v>23</v>
      </c>
      <c r="M1597" s="5">
        <v>2.52</v>
      </c>
      <c r="N1597" s="5" t="s">
        <v>33</v>
      </c>
      <c r="O1597" s="5">
        <v>37</v>
      </c>
    </row>
    <row r="1598" spans="1:15" x14ac:dyDescent="0.2">
      <c r="A1598" s="5" t="s">
        <v>5514</v>
      </c>
      <c r="B1598" s="5" t="s">
        <v>5515</v>
      </c>
      <c r="C1598" s="5">
        <v>31</v>
      </c>
      <c r="D1598" s="5" t="s">
        <v>17</v>
      </c>
      <c r="E1598" s="5" t="s">
        <v>5516</v>
      </c>
      <c r="F1598" s="5">
        <v>-1754</v>
      </c>
      <c r="G1598" s="5" t="s">
        <v>99</v>
      </c>
      <c r="H1598" s="5" t="s">
        <v>79</v>
      </c>
      <c r="I1598" s="5">
        <v>147333.04999999999</v>
      </c>
      <c r="J1598" s="5" t="s">
        <v>2133</v>
      </c>
      <c r="K1598" s="5" t="s">
        <v>40</v>
      </c>
      <c r="L1598" s="5" t="s">
        <v>23</v>
      </c>
      <c r="M1598" s="5">
        <v>4.75</v>
      </c>
      <c r="N1598" s="5" t="s">
        <v>24</v>
      </c>
      <c r="O1598" s="5">
        <v>26</v>
      </c>
    </row>
    <row r="1599" spans="1:15" x14ac:dyDescent="0.2">
      <c r="A1599" s="5" t="s">
        <v>5517</v>
      </c>
      <c r="B1599" s="5" t="s">
        <v>431</v>
      </c>
      <c r="C1599" s="5">
        <v>24</v>
      </c>
      <c r="D1599" s="5" t="s">
        <v>50</v>
      </c>
      <c r="E1599" s="5" t="s">
        <v>5518</v>
      </c>
      <c r="F1599" s="5">
        <v>-9945</v>
      </c>
      <c r="G1599" s="5" t="s">
        <v>85</v>
      </c>
      <c r="H1599" s="5" t="s">
        <v>144</v>
      </c>
      <c r="I1599" s="5">
        <v>110049.3</v>
      </c>
      <c r="J1599" s="5" t="s">
        <v>5519</v>
      </c>
      <c r="K1599" s="5" t="s">
        <v>136</v>
      </c>
      <c r="L1599" s="5" t="s">
        <v>56</v>
      </c>
      <c r="M1599" s="5">
        <v>1.64</v>
      </c>
      <c r="N1599" s="5" t="s">
        <v>24</v>
      </c>
      <c r="O1599" s="5">
        <v>33</v>
      </c>
    </row>
    <row r="1600" spans="1:15" x14ac:dyDescent="0.2">
      <c r="A1600" s="5" t="s">
        <v>5520</v>
      </c>
      <c r="B1600" s="5" t="s">
        <v>5521</v>
      </c>
      <c r="C1600" s="5">
        <v>48</v>
      </c>
      <c r="D1600" s="5" t="s">
        <v>17</v>
      </c>
      <c r="E1600" s="5" t="s">
        <v>5522</v>
      </c>
      <c r="F1600" s="5">
        <v>-7705</v>
      </c>
      <c r="G1600" s="5" t="s">
        <v>116</v>
      </c>
      <c r="H1600" s="5" t="s">
        <v>20</v>
      </c>
      <c r="I1600" s="5">
        <v>82306.100000000006</v>
      </c>
      <c r="J1600" s="5" t="s">
        <v>1587</v>
      </c>
      <c r="K1600" s="5" t="s">
        <v>22</v>
      </c>
      <c r="L1600" s="5" t="s">
        <v>56</v>
      </c>
      <c r="M1600" s="5">
        <v>1.59</v>
      </c>
      <c r="N1600" s="5" t="s">
        <v>57</v>
      </c>
      <c r="O1600" s="5">
        <v>37</v>
      </c>
    </row>
    <row r="1601" spans="1:15" x14ac:dyDescent="0.2">
      <c r="A1601" s="5" t="s">
        <v>5523</v>
      </c>
      <c r="B1601" s="5" t="s">
        <v>2942</v>
      </c>
      <c r="C1601" s="5">
        <v>33</v>
      </c>
      <c r="D1601" s="5" t="s">
        <v>17</v>
      </c>
      <c r="E1601" s="5" t="s">
        <v>5524</v>
      </c>
      <c r="F1601" s="5">
        <v>-6938</v>
      </c>
      <c r="G1601" s="5" t="s">
        <v>19</v>
      </c>
      <c r="H1601" s="5" t="s">
        <v>71</v>
      </c>
      <c r="I1601" s="5">
        <v>95747.51</v>
      </c>
      <c r="J1601" s="5" t="s">
        <v>5525</v>
      </c>
      <c r="K1601" s="5" t="s">
        <v>104</v>
      </c>
      <c r="L1601" s="5" t="s">
        <v>23</v>
      </c>
      <c r="M1601" s="5">
        <v>3.88</v>
      </c>
      <c r="N1601" s="5" t="s">
        <v>41</v>
      </c>
      <c r="O1601" s="5">
        <v>7</v>
      </c>
    </row>
    <row r="1602" spans="1:15" x14ac:dyDescent="0.2">
      <c r="A1602" s="5" t="s">
        <v>5526</v>
      </c>
      <c r="B1602" s="5" t="s">
        <v>5527</v>
      </c>
      <c r="C1602" s="5">
        <v>47</v>
      </c>
      <c r="D1602" s="5" t="s">
        <v>50</v>
      </c>
      <c r="E1602" s="5" t="s">
        <v>5528</v>
      </c>
      <c r="F1602" s="5">
        <v>-2426</v>
      </c>
      <c r="G1602" s="5" t="s">
        <v>85</v>
      </c>
      <c r="H1602" s="5" t="s">
        <v>53</v>
      </c>
      <c r="I1602" s="5">
        <v>156897.43</v>
      </c>
      <c r="J1602" s="5" t="s">
        <v>3920</v>
      </c>
      <c r="K1602" s="5" t="s">
        <v>127</v>
      </c>
      <c r="L1602" s="5" t="s">
        <v>23</v>
      </c>
      <c r="M1602" s="5">
        <v>2.83</v>
      </c>
      <c r="N1602" s="5" t="s">
        <v>24</v>
      </c>
      <c r="O1602" s="5">
        <v>26</v>
      </c>
    </row>
    <row r="1603" spans="1:15" x14ac:dyDescent="0.2">
      <c r="A1603" s="5" t="s">
        <v>5529</v>
      </c>
      <c r="B1603" s="5" t="s">
        <v>5530</v>
      </c>
      <c r="C1603" s="5">
        <v>38</v>
      </c>
      <c r="D1603" s="5" t="s">
        <v>50</v>
      </c>
      <c r="E1603" s="5" t="s">
        <v>5531</v>
      </c>
      <c r="F1603" s="5">
        <v>-8105</v>
      </c>
      <c r="G1603" s="5" t="s">
        <v>78</v>
      </c>
      <c r="H1603" s="5" t="s">
        <v>194</v>
      </c>
      <c r="I1603" s="5">
        <v>83431.14</v>
      </c>
      <c r="J1603" s="5" t="s">
        <v>5532</v>
      </c>
      <c r="K1603" s="5" t="s">
        <v>40</v>
      </c>
      <c r="L1603" s="5" t="s">
        <v>23</v>
      </c>
      <c r="M1603" s="5">
        <v>1.32</v>
      </c>
      <c r="N1603" s="5" t="s">
        <v>74</v>
      </c>
      <c r="O1603" s="5">
        <v>18</v>
      </c>
    </row>
    <row r="1604" spans="1:15" x14ac:dyDescent="0.2">
      <c r="A1604" s="5" t="s">
        <v>5533</v>
      </c>
      <c r="B1604" s="5" t="s">
        <v>3118</v>
      </c>
      <c r="C1604" s="5">
        <v>31</v>
      </c>
      <c r="D1604" s="5" t="s">
        <v>50</v>
      </c>
      <c r="E1604" s="5" t="s">
        <v>5534</v>
      </c>
      <c r="F1604" s="5">
        <v>-8995</v>
      </c>
      <c r="G1604" s="5" t="s">
        <v>99</v>
      </c>
      <c r="H1604" s="5" t="s">
        <v>66</v>
      </c>
      <c r="I1604" s="5">
        <v>121517.26</v>
      </c>
      <c r="J1604" s="5" t="s">
        <v>5535</v>
      </c>
      <c r="K1604" s="5" t="s">
        <v>136</v>
      </c>
      <c r="L1604" s="5" t="s">
        <v>32</v>
      </c>
      <c r="M1604" s="5">
        <v>4.83</v>
      </c>
      <c r="N1604" s="5" t="s">
        <v>41</v>
      </c>
      <c r="O1604" s="5">
        <v>23</v>
      </c>
    </row>
    <row r="1605" spans="1:15" x14ac:dyDescent="0.2">
      <c r="A1605" s="5" t="s">
        <v>5536</v>
      </c>
      <c r="B1605" s="5" t="s">
        <v>622</v>
      </c>
      <c r="C1605" s="5">
        <v>33</v>
      </c>
      <c r="D1605" s="5" t="s">
        <v>17</v>
      </c>
      <c r="E1605" s="5" t="s">
        <v>5537</v>
      </c>
      <c r="F1605" s="5">
        <v>-8980</v>
      </c>
      <c r="G1605" s="5" t="s">
        <v>45</v>
      </c>
      <c r="H1605" s="5" t="s">
        <v>30</v>
      </c>
      <c r="I1605" s="5">
        <v>123456.51</v>
      </c>
      <c r="J1605" s="5" t="s">
        <v>1467</v>
      </c>
      <c r="K1605" s="5" t="s">
        <v>40</v>
      </c>
      <c r="L1605" s="5" t="s">
        <v>23</v>
      </c>
      <c r="M1605" s="5">
        <v>1.53</v>
      </c>
      <c r="N1605" s="5" t="s">
        <v>33</v>
      </c>
      <c r="O1605" s="5">
        <v>15</v>
      </c>
    </row>
    <row r="1606" spans="1:15" x14ac:dyDescent="0.2">
      <c r="A1606" s="5" t="s">
        <v>5538</v>
      </c>
      <c r="B1606" s="5" t="s">
        <v>5539</v>
      </c>
      <c r="C1606" s="5">
        <v>30</v>
      </c>
      <c r="D1606" s="5" t="s">
        <v>17</v>
      </c>
      <c r="E1606" s="5" t="s">
        <v>5540</v>
      </c>
      <c r="F1606" s="5">
        <v>-7516</v>
      </c>
      <c r="G1606" s="5" t="s">
        <v>99</v>
      </c>
      <c r="H1606" s="5" t="s">
        <v>66</v>
      </c>
      <c r="I1606" s="5">
        <v>72097.119999999995</v>
      </c>
      <c r="J1606" s="5" t="s">
        <v>5541</v>
      </c>
      <c r="K1606" s="5" t="s">
        <v>136</v>
      </c>
      <c r="L1606" s="5" t="s">
        <v>56</v>
      </c>
      <c r="M1606" s="5">
        <v>4.16</v>
      </c>
      <c r="N1606" s="5" t="s">
        <v>33</v>
      </c>
      <c r="O1606" s="5">
        <v>1</v>
      </c>
    </row>
    <row r="1607" spans="1:15" x14ac:dyDescent="0.2">
      <c r="A1607" s="5" t="s">
        <v>5542</v>
      </c>
      <c r="B1607" s="5" t="s">
        <v>2244</v>
      </c>
      <c r="C1607" s="5">
        <v>39</v>
      </c>
      <c r="D1607" s="5" t="s">
        <v>17</v>
      </c>
      <c r="E1607" s="5" t="s">
        <v>5543</v>
      </c>
      <c r="F1607" s="5">
        <v>-7341</v>
      </c>
      <c r="G1607" s="5" t="s">
        <v>52</v>
      </c>
      <c r="H1607" s="5" t="s">
        <v>79</v>
      </c>
      <c r="I1607" s="5">
        <v>179721.25</v>
      </c>
      <c r="J1607" s="5" t="s">
        <v>4877</v>
      </c>
      <c r="K1607" s="5" t="s">
        <v>118</v>
      </c>
      <c r="L1607" s="5" t="s">
        <v>73</v>
      </c>
      <c r="M1607" s="5">
        <v>2.11</v>
      </c>
      <c r="N1607" s="5" t="s">
        <v>41</v>
      </c>
      <c r="O1607" s="5">
        <v>26</v>
      </c>
    </row>
    <row r="1608" spans="1:15" x14ac:dyDescent="0.2">
      <c r="A1608" s="5" t="s">
        <v>5544</v>
      </c>
      <c r="B1608" s="5" t="s">
        <v>5545</v>
      </c>
      <c r="C1608" s="5">
        <v>30</v>
      </c>
      <c r="D1608" s="5" t="s">
        <v>27</v>
      </c>
      <c r="E1608" s="5" t="s">
        <v>5546</v>
      </c>
      <c r="F1608" s="5">
        <v>-8334</v>
      </c>
      <c r="G1608" s="5" t="s">
        <v>94</v>
      </c>
      <c r="H1608" s="5" t="s">
        <v>38</v>
      </c>
      <c r="I1608" s="5">
        <v>147442.10999999999</v>
      </c>
      <c r="J1608" s="5" t="s">
        <v>5547</v>
      </c>
      <c r="K1608" s="5" t="s">
        <v>104</v>
      </c>
      <c r="L1608" s="5" t="s">
        <v>73</v>
      </c>
      <c r="M1608" s="5">
        <v>3.34</v>
      </c>
      <c r="N1608" s="5" t="s">
        <v>24</v>
      </c>
      <c r="O1608" s="5">
        <v>23</v>
      </c>
    </row>
    <row r="1609" spans="1:15" x14ac:dyDescent="0.2">
      <c r="A1609" s="5" t="s">
        <v>5548</v>
      </c>
      <c r="B1609" s="5" t="s">
        <v>580</v>
      </c>
      <c r="C1609" s="5">
        <v>58</v>
      </c>
      <c r="D1609" s="5" t="s">
        <v>50</v>
      </c>
      <c r="E1609" s="5" t="s">
        <v>5549</v>
      </c>
      <c r="F1609" s="5">
        <v>-2442</v>
      </c>
      <c r="G1609" s="5" t="s">
        <v>116</v>
      </c>
      <c r="H1609" s="5" t="s">
        <v>53</v>
      </c>
      <c r="I1609" s="5">
        <v>122700.67</v>
      </c>
      <c r="J1609" s="5" t="s">
        <v>488</v>
      </c>
      <c r="K1609" s="5" t="s">
        <v>55</v>
      </c>
      <c r="L1609" s="5" t="s">
        <v>32</v>
      </c>
      <c r="M1609" s="5">
        <v>4.84</v>
      </c>
      <c r="N1609" s="5" t="s">
        <v>57</v>
      </c>
      <c r="O1609" s="5">
        <v>39</v>
      </c>
    </row>
    <row r="1610" spans="1:15" x14ac:dyDescent="0.2">
      <c r="A1610" s="5" t="s">
        <v>5550</v>
      </c>
      <c r="B1610" s="5" t="s">
        <v>5551</v>
      </c>
      <c r="C1610" s="5">
        <v>46</v>
      </c>
      <c r="D1610" s="5" t="s">
        <v>50</v>
      </c>
      <c r="E1610" s="5" t="s">
        <v>5552</v>
      </c>
      <c r="F1610" s="5">
        <v>-8524</v>
      </c>
      <c r="G1610" s="5" t="s">
        <v>78</v>
      </c>
      <c r="H1610" s="5" t="s">
        <v>30</v>
      </c>
      <c r="I1610" s="5">
        <v>164418.35</v>
      </c>
      <c r="J1610" s="5" t="s">
        <v>2474</v>
      </c>
      <c r="K1610" s="5" t="s">
        <v>127</v>
      </c>
      <c r="L1610" s="5" t="s">
        <v>32</v>
      </c>
      <c r="M1610" s="5">
        <v>3.35</v>
      </c>
      <c r="N1610" s="5" t="s">
        <v>57</v>
      </c>
      <c r="O1610" s="5">
        <v>35</v>
      </c>
    </row>
    <row r="1611" spans="1:15" x14ac:dyDescent="0.2">
      <c r="A1611" s="5" t="s">
        <v>5553</v>
      </c>
      <c r="B1611" s="5" t="s">
        <v>2337</v>
      </c>
      <c r="C1611" s="5">
        <v>42</v>
      </c>
      <c r="D1611" s="5" t="s">
        <v>17</v>
      </c>
      <c r="E1611" s="5" t="s">
        <v>5554</v>
      </c>
      <c r="F1611" s="5">
        <v>-9222</v>
      </c>
      <c r="G1611" s="5" t="s">
        <v>85</v>
      </c>
      <c r="H1611" s="5" t="s">
        <v>20</v>
      </c>
      <c r="I1611" s="5">
        <v>102278.74</v>
      </c>
      <c r="J1611" s="5" t="s">
        <v>2850</v>
      </c>
      <c r="K1611" s="5" t="s">
        <v>40</v>
      </c>
      <c r="L1611" s="5" t="s">
        <v>32</v>
      </c>
      <c r="M1611" s="5">
        <v>2.4900000000000002</v>
      </c>
      <c r="N1611" s="5" t="s">
        <v>41</v>
      </c>
      <c r="O1611" s="5">
        <v>0</v>
      </c>
    </row>
    <row r="1612" spans="1:15" x14ac:dyDescent="0.2">
      <c r="A1612" s="5" t="s">
        <v>5555</v>
      </c>
      <c r="B1612" s="5" t="s">
        <v>5556</v>
      </c>
      <c r="C1612" s="5">
        <v>37</v>
      </c>
      <c r="D1612" s="5" t="s">
        <v>50</v>
      </c>
      <c r="E1612" s="5" t="s">
        <v>5557</v>
      </c>
      <c r="F1612" s="5">
        <v>-10098</v>
      </c>
      <c r="G1612" s="5" t="s">
        <v>116</v>
      </c>
      <c r="H1612" s="5" t="s">
        <v>38</v>
      </c>
      <c r="I1612" s="5">
        <v>152899.28</v>
      </c>
      <c r="J1612" s="5" t="s">
        <v>1715</v>
      </c>
      <c r="K1612" s="5" t="s">
        <v>62</v>
      </c>
      <c r="L1612" s="5" t="s">
        <v>32</v>
      </c>
      <c r="M1612" s="5">
        <v>3.41</v>
      </c>
      <c r="N1612" s="5" t="s">
        <v>24</v>
      </c>
      <c r="O1612" s="5">
        <v>38</v>
      </c>
    </row>
    <row r="1613" spans="1:15" x14ac:dyDescent="0.2">
      <c r="A1613" s="5" t="s">
        <v>5558</v>
      </c>
      <c r="B1613" s="5" t="s">
        <v>1803</v>
      </c>
      <c r="C1613" s="5">
        <v>30</v>
      </c>
      <c r="D1613" s="5" t="s">
        <v>50</v>
      </c>
      <c r="E1613" s="5" t="s">
        <v>5559</v>
      </c>
      <c r="F1613" s="5">
        <v>-2422</v>
      </c>
      <c r="G1613" s="5" t="s">
        <v>116</v>
      </c>
      <c r="H1613" s="5" t="s">
        <v>194</v>
      </c>
      <c r="I1613" s="5">
        <v>42202.2</v>
      </c>
      <c r="J1613" s="5" t="s">
        <v>5425</v>
      </c>
      <c r="K1613" s="5" t="s">
        <v>40</v>
      </c>
      <c r="L1613" s="5" t="s">
        <v>56</v>
      </c>
      <c r="M1613" s="5">
        <v>1.59</v>
      </c>
      <c r="N1613" s="5" t="s">
        <v>57</v>
      </c>
      <c r="O1613" s="5">
        <v>4</v>
      </c>
    </row>
    <row r="1614" spans="1:15" x14ac:dyDescent="0.2">
      <c r="A1614" s="5" t="s">
        <v>5560</v>
      </c>
      <c r="B1614" s="5" t="s">
        <v>2806</v>
      </c>
      <c r="C1614" s="5">
        <v>63</v>
      </c>
      <c r="D1614" s="5" t="s">
        <v>17</v>
      </c>
      <c r="E1614" s="5" t="s">
        <v>5561</v>
      </c>
      <c r="F1614" s="5">
        <v>-6881</v>
      </c>
      <c r="G1614" s="5" t="s">
        <v>52</v>
      </c>
      <c r="H1614" s="5" t="s">
        <v>71</v>
      </c>
      <c r="I1614" s="5">
        <v>66570.44</v>
      </c>
      <c r="J1614" s="5" t="s">
        <v>1485</v>
      </c>
      <c r="K1614" s="5" t="s">
        <v>22</v>
      </c>
      <c r="L1614" s="5" t="s">
        <v>32</v>
      </c>
      <c r="M1614" s="5">
        <v>3.07</v>
      </c>
      <c r="N1614" s="5" t="s">
        <v>57</v>
      </c>
      <c r="O1614" s="5">
        <v>31</v>
      </c>
    </row>
    <row r="1615" spans="1:15" x14ac:dyDescent="0.2">
      <c r="A1615" s="5" t="s">
        <v>5562</v>
      </c>
      <c r="B1615" s="5" t="s">
        <v>5563</v>
      </c>
      <c r="C1615" s="5">
        <v>62</v>
      </c>
      <c r="D1615" s="5" t="s">
        <v>17</v>
      </c>
      <c r="E1615" s="5" t="s">
        <v>5564</v>
      </c>
      <c r="F1615" s="5">
        <v>-10316</v>
      </c>
      <c r="G1615" s="5" t="s">
        <v>29</v>
      </c>
      <c r="H1615" s="5" t="s">
        <v>173</v>
      </c>
      <c r="I1615" s="5">
        <v>155759.37</v>
      </c>
      <c r="J1615" s="5" t="s">
        <v>5565</v>
      </c>
      <c r="K1615" s="5" t="s">
        <v>81</v>
      </c>
      <c r="L1615" s="5" t="s">
        <v>32</v>
      </c>
      <c r="M1615" s="5">
        <v>3.97</v>
      </c>
      <c r="N1615" s="5" t="s">
        <v>24</v>
      </c>
      <c r="O1615" s="5">
        <v>18</v>
      </c>
    </row>
    <row r="1616" spans="1:15" x14ac:dyDescent="0.2">
      <c r="A1616" s="5" t="s">
        <v>5566</v>
      </c>
      <c r="B1616" s="5" t="s">
        <v>5567</v>
      </c>
      <c r="C1616" s="5">
        <v>61</v>
      </c>
      <c r="D1616" s="5" t="s">
        <v>17</v>
      </c>
      <c r="E1616" s="5" t="s">
        <v>5568</v>
      </c>
      <c r="F1616" s="5">
        <v>-10005</v>
      </c>
      <c r="G1616" s="5" t="s">
        <v>78</v>
      </c>
      <c r="H1616" s="5" t="s">
        <v>30</v>
      </c>
      <c r="I1616" s="5">
        <v>83840.87</v>
      </c>
      <c r="J1616" s="5" t="s">
        <v>5569</v>
      </c>
      <c r="K1616" s="5" t="s">
        <v>22</v>
      </c>
      <c r="L1616" s="5" t="s">
        <v>56</v>
      </c>
      <c r="M1616" s="5">
        <v>4.97</v>
      </c>
      <c r="N1616" s="5" t="s">
        <v>41</v>
      </c>
      <c r="O1616" s="5">
        <v>38</v>
      </c>
    </row>
    <row r="1617" spans="1:15" x14ac:dyDescent="0.2">
      <c r="A1617" s="5" t="s">
        <v>5570</v>
      </c>
      <c r="B1617" s="5" t="s">
        <v>4907</v>
      </c>
      <c r="C1617" s="5">
        <v>38</v>
      </c>
      <c r="D1617" s="5" t="s">
        <v>17</v>
      </c>
      <c r="E1617" s="5" t="s">
        <v>5571</v>
      </c>
      <c r="F1617" s="5">
        <v>-10769</v>
      </c>
      <c r="G1617" s="5" t="s">
        <v>45</v>
      </c>
      <c r="H1617" s="5" t="s">
        <v>173</v>
      </c>
      <c r="I1617" s="5">
        <v>93333.24</v>
      </c>
      <c r="J1617" s="5" t="s">
        <v>5572</v>
      </c>
      <c r="K1617" s="5" t="s">
        <v>22</v>
      </c>
      <c r="L1617" s="5" t="s">
        <v>23</v>
      </c>
      <c r="M1617" s="5">
        <v>2.9</v>
      </c>
      <c r="N1617" s="5" t="s">
        <v>33</v>
      </c>
      <c r="O1617" s="5">
        <v>15</v>
      </c>
    </row>
    <row r="1618" spans="1:15" x14ac:dyDescent="0.2">
      <c r="A1618" s="5" t="s">
        <v>5573</v>
      </c>
      <c r="B1618" s="5" t="s">
        <v>5574</v>
      </c>
      <c r="C1618" s="5">
        <v>50</v>
      </c>
      <c r="D1618" s="5" t="s">
        <v>17</v>
      </c>
      <c r="E1618" s="5" t="s">
        <v>5575</v>
      </c>
      <c r="F1618" s="5">
        <v>-10440</v>
      </c>
      <c r="G1618" s="5" t="s">
        <v>29</v>
      </c>
      <c r="H1618" s="5" t="s">
        <v>38</v>
      </c>
      <c r="I1618" s="5">
        <v>83314.8</v>
      </c>
      <c r="J1618" s="5" t="s">
        <v>5576</v>
      </c>
      <c r="K1618" s="5" t="s">
        <v>55</v>
      </c>
      <c r="L1618" s="5" t="s">
        <v>73</v>
      </c>
      <c r="M1618" s="5">
        <v>4.4000000000000004</v>
      </c>
      <c r="N1618" s="5" t="s">
        <v>74</v>
      </c>
      <c r="O1618" s="5">
        <v>19</v>
      </c>
    </row>
    <row r="1619" spans="1:15" x14ac:dyDescent="0.2">
      <c r="A1619" s="5" t="s">
        <v>5577</v>
      </c>
      <c r="B1619" s="5" t="s">
        <v>1920</v>
      </c>
      <c r="C1619" s="5">
        <v>53</v>
      </c>
      <c r="D1619" s="5" t="s">
        <v>50</v>
      </c>
      <c r="E1619" s="5" t="s">
        <v>5578</v>
      </c>
      <c r="F1619" s="5">
        <v>-7402</v>
      </c>
      <c r="G1619" s="5" t="s">
        <v>99</v>
      </c>
      <c r="H1619" s="5" t="s">
        <v>71</v>
      </c>
      <c r="I1619" s="5">
        <v>130214.03</v>
      </c>
      <c r="J1619" s="5" t="s">
        <v>3266</v>
      </c>
      <c r="K1619" s="5" t="s">
        <v>127</v>
      </c>
      <c r="L1619" s="5" t="s">
        <v>73</v>
      </c>
      <c r="M1619" s="5">
        <v>4.4000000000000004</v>
      </c>
      <c r="N1619" s="5" t="s">
        <v>74</v>
      </c>
      <c r="O1619" s="5">
        <v>0</v>
      </c>
    </row>
    <row r="1620" spans="1:15" x14ac:dyDescent="0.2">
      <c r="A1620" s="5" t="s">
        <v>5579</v>
      </c>
      <c r="B1620" s="5" t="s">
        <v>5580</v>
      </c>
      <c r="C1620" s="5">
        <v>53</v>
      </c>
      <c r="D1620" s="5" t="s">
        <v>50</v>
      </c>
      <c r="E1620" s="5" t="s">
        <v>5581</v>
      </c>
      <c r="F1620" s="5">
        <v>-3329</v>
      </c>
      <c r="G1620" s="5" t="s">
        <v>94</v>
      </c>
      <c r="H1620" s="5" t="s">
        <v>173</v>
      </c>
      <c r="I1620" s="5">
        <v>44005.93</v>
      </c>
      <c r="J1620" s="5" t="s">
        <v>5582</v>
      </c>
      <c r="K1620" s="5" t="s">
        <v>136</v>
      </c>
      <c r="L1620" s="5" t="s">
        <v>32</v>
      </c>
      <c r="M1620" s="5">
        <v>4.8600000000000003</v>
      </c>
      <c r="N1620" s="5" t="s">
        <v>24</v>
      </c>
      <c r="O1620" s="5">
        <v>21</v>
      </c>
    </row>
    <row r="1621" spans="1:15" x14ac:dyDescent="0.2">
      <c r="A1621" s="5" t="s">
        <v>5583</v>
      </c>
      <c r="B1621" s="5" t="s">
        <v>5584</v>
      </c>
      <c r="C1621" s="5">
        <v>59</v>
      </c>
      <c r="D1621" s="5" t="s">
        <v>17</v>
      </c>
      <c r="E1621" s="5" t="s">
        <v>5585</v>
      </c>
      <c r="F1621" s="5">
        <v>-5223</v>
      </c>
      <c r="G1621" s="5" t="s">
        <v>85</v>
      </c>
      <c r="H1621" s="5" t="s">
        <v>79</v>
      </c>
      <c r="I1621" s="5">
        <v>63039.55</v>
      </c>
      <c r="J1621" s="5" t="s">
        <v>3546</v>
      </c>
      <c r="K1621" s="5" t="s">
        <v>22</v>
      </c>
      <c r="L1621" s="5" t="s">
        <v>32</v>
      </c>
      <c r="M1621" s="5">
        <v>2.19</v>
      </c>
      <c r="N1621" s="5" t="s">
        <v>24</v>
      </c>
      <c r="O1621" s="5">
        <v>18</v>
      </c>
    </row>
    <row r="1622" spans="1:15" x14ac:dyDescent="0.2">
      <c r="A1622" s="5" t="s">
        <v>5586</v>
      </c>
      <c r="B1622" s="5" t="s">
        <v>5587</v>
      </c>
      <c r="C1622" s="5">
        <v>50</v>
      </c>
      <c r="D1622" s="5" t="s">
        <v>50</v>
      </c>
      <c r="E1622" s="5" t="s">
        <v>5588</v>
      </c>
      <c r="F1622" s="5">
        <v>-6360</v>
      </c>
      <c r="G1622" s="5" t="s">
        <v>94</v>
      </c>
      <c r="H1622" s="5" t="s">
        <v>66</v>
      </c>
      <c r="I1622" s="5">
        <v>38722.54</v>
      </c>
      <c r="J1622" s="5" t="s">
        <v>5589</v>
      </c>
      <c r="K1622" s="5" t="s">
        <v>118</v>
      </c>
      <c r="L1622" s="5" t="s">
        <v>56</v>
      </c>
      <c r="M1622" s="5">
        <v>4.46</v>
      </c>
      <c r="N1622" s="5" t="s">
        <v>24</v>
      </c>
      <c r="O1622" s="5">
        <v>20</v>
      </c>
    </row>
    <row r="1623" spans="1:15" x14ac:dyDescent="0.2">
      <c r="A1623" s="5" t="s">
        <v>5590</v>
      </c>
      <c r="B1623" s="5" t="s">
        <v>5591</v>
      </c>
      <c r="C1623" s="5">
        <v>52</v>
      </c>
      <c r="D1623" s="5" t="s">
        <v>50</v>
      </c>
      <c r="E1623" s="5" t="s">
        <v>5592</v>
      </c>
      <c r="F1623" s="5">
        <v>-3341</v>
      </c>
      <c r="G1623" s="5" t="s">
        <v>94</v>
      </c>
      <c r="H1623" s="5" t="s">
        <v>144</v>
      </c>
      <c r="I1623" s="5">
        <v>176731.27</v>
      </c>
      <c r="J1623" s="5" t="s">
        <v>5593</v>
      </c>
      <c r="K1623" s="5" t="s">
        <v>118</v>
      </c>
      <c r="L1623" s="5" t="s">
        <v>73</v>
      </c>
      <c r="M1623" s="5">
        <v>1.36</v>
      </c>
      <c r="N1623" s="5" t="s">
        <v>24</v>
      </c>
      <c r="O1623" s="5">
        <v>10</v>
      </c>
    </row>
    <row r="1624" spans="1:15" x14ac:dyDescent="0.2">
      <c r="A1624" s="5" t="s">
        <v>5594</v>
      </c>
      <c r="B1624" s="5" t="s">
        <v>1628</v>
      </c>
      <c r="C1624" s="5">
        <v>44</v>
      </c>
      <c r="D1624" s="5" t="s">
        <v>27</v>
      </c>
      <c r="E1624" s="5" t="s">
        <v>5595</v>
      </c>
      <c r="F1624" s="5">
        <v>-5206</v>
      </c>
      <c r="G1624" s="5" t="s">
        <v>116</v>
      </c>
      <c r="H1624" s="5" t="s">
        <v>144</v>
      </c>
      <c r="I1624" s="5">
        <v>122727.69</v>
      </c>
      <c r="J1624" s="5" t="s">
        <v>5596</v>
      </c>
      <c r="K1624" s="5" t="s">
        <v>118</v>
      </c>
      <c r="L1624" s="5" t="s">
        <v>73</v>
      </c>
      <c r="M1624" s="5">
        <v>3.04</v>
      </c>
      <c r="N1624" s="5" t="s">
        <v>33</v>
      </c>
      <c r="O1624" s="5">
        <v>22</v>
      </c>
    </row>
    <row r="1625" spans="1:15" x14ac:dyDescent="0.2">
      <c r="A1625" s="5" t="s">
        <v>5597</v>
      </c>
      <c r="B1625" s="5" t="s">
        <v>2583</v>
      </c>
      <c r="C1625" s="5">
        <v>27</v>
      </c>
      <c r="D1625" s="5" t="s">
        <v>17</v>
      </c>
      <c r="E1625" s="5" t="s">
        <v>5598</v>
      </c>
      <c r="F1625" s="5">
        <v>-9127</v>
      </c>
      <c r="G1625" s="5" t="s">
        <v>116</v>
      </c>
      <c r="H1625" s="5" t="s">
        <v>194</v>
      </c>
      <c r="I1625" s="5">
        <v>139155.42000000001</v>
      </c>
      <c r="J1625" s="5" t="s">
        <v>348</v>
      </c>
      <c r="K1625" s="5" t="s">
        <v>104</v>
      </c>
      <c r="L1625" s="5" t="s">
        <v>73</v>
      </c>
      <c r="M1625" s="5">
        <v>2</v>
      </c>
      <c r="N1625" s="5" t="s">
        <v>74</v>
      </c>
      <c r="O1625" s="5">
        <v>25</v>
      </c>
    </row>
    <row r="1626" spans="1:15" x14ac:dyDescent="0.2">
      <c r="A1626" s="5" t="s">
        <v>5599</v>
      </c>
      <c r="B1626" s="5" t="s">
        <v>5600</v>
      </c>
      <c r="C1626" s="5">
        <v>53</v>
      </c>
      <c r="D1626" s="5" t="s">
        <v>50</v>
      </c>
      <c r="E1626" s="5" t="s">
        <v>5601</v>
      </c>
      <c r="F1626" s="5">
        <v>-1826</v>
      </c>
      <c r="G1626" s="5" t="s">
        <v>52</v>
      </c>
      <c r="H1626" s="5" t="s">
        <v>30</v>
      </c>
      <c r="I1626" s="5">
        <v>164377.79999999999</v>
      </c>
      <c r="J1626" s="5" t="s">
        <v>4389</v>
      </c>
      <c r="K1626" s="5" t="s">
        <v>22</v>
      </c>
      <c r="L1626" s="5" t="s">
        <v>73</v>
      </c>
      <c r="M1626" s="5">
        <v>2.2799999999999998</v>
      </c>
      <c r="N1626" s="5" t="s">
        <v>33</v>
      </c>
      <c r="O1626" s="5">
        <v>7</v>
      </c>
    </row>
    <row r="1627" spans="1:15" x14ac:dyDescent="0.2">
      <c r="A1627" s="5" t="s">
        <v>5602</v>
      </c>
      <c r="B1627" s="5" t="s">
        <v>805</v>
      </c>
      <c r="C1627" s="5">
        <v>23</v>
      </c>
      <c r="D1627" s="5" t="s">
        <v>27</v>
      </c>
      <c r="E1627" s="5" t="s">
        <v>5603</v>
      </c>
      <c r="F1627" s="5">
        <v>-5037</v>
      </c>
      <c r="G1627" s="5" t="s">
        <v>78</v>
      </c>
      <c r="H1627" s="5" t="s">
        <v>71</v>
      </c>
      <c r="I1627" s="5">
        <v>151619.43</v>
      </c>
      <c r="J1627" s="5" t="s">
        <v>5604</v>
      </c>
      <c r="K1627" s="5" t="s">
        <v>47</v>
      </c>
      <c r="L1627" s="5" t="s">
        <v>56</v>
      </c>
      <c r="M1627" s="5">
        <v>2.57</v>
      </c>
      <c r="N1627" s="5" t="s">
        <v>24</v>
      </c>
      <c r="O1627" s="5">
        <v>2</v>
      </c>
    </row>
    <row r="1628" spans="1:15" x14ac:dyDescent="0.2">
      <c r="A1628" s="5" t="s">
        <v>5605</v>
      </c>
      <c r="B1628" s="5" t="s">
        <v>1142</v>
      </c>
      <c r="C1628" s="5">
        <v>45</v>
      </c>
      <c r="D1628" s="5" t="s">
        <v>17</v>
      </c>
      <c r="E1628" s="5" t="s">
        <v>5606</v>
      </c>
      <c r="F1628" s="5">
        <v>-6973</v>
      </c>
      <c r="G1628" s="5" t="s">
        <v>45</v>
      </c>
      <c r="H1628" s="5" t="s">
        <v>79</v>
      </c>
      <c r="I1628" s="5">
        <v>112455.84</v>
      </c>
      <c r="J1628" s="5" t="s">
        <v>227</v>
      </c>
      <c r="K1628" s="5" t="s">
        <v>55</v>
      </c>
      <c r="L1628" s="5" t="s">
        <v>56</v>
      </c>
      <c r="M1628" s="5">
        <v>2.29</v>
      </c>
      <c r="N1628" s="5" t="s">
        <v>57</v>
      </c>
      <c r="O1628" s="5">
        <v>21</v>
      </c>
    </row>
    <row r="1629" spans="1:15" x14ac:dyDescent="0.2">
      <c r="A1629" s="5" t="s">
        <v>5607</v>
      </c>
      <c r="B1629" s="5" t="s">
        <v>5608</v>
      </c>
      <c r="C1629" s="5">
        <v>40</v>
      </c>
      <c r="D1629" s="5" t="s">
        <v>17</v>
      </c>
      <c r="E1629" s="5" t="s">
        <v>5609</v>
      </c>
      <c r="F1629" s="5">
        <v>-6024</v>
      </c>
      <c r="G1629" s="5" t="s">
        <v>99</v>
      </c>
      <c r="H1629" s="5" t="s">
        <v>30</v>
      </c>
      <c r="I1629" s="5">
        <v>84669.14</v>
      </c>
      <c r="J1629" s="5" t="s">
        <v>687</v>
      </c>
      <c r="K1629" s="5" t="s">
        <v>55</v>
      </c>
      <c r="L1629" s="5" t="s">
        <v>32</v>
      </c>
      <c r="M1629" s="5">
        <v>1.22</v>
      </c>
      <c r="N1629" s="5" t="s">
        <v>24</v>
      </c>
      <c r="O1629" s="5">
        <v>38</v>
      </c>
    </row>
    <row r="1630" spans="1:15" x14ac:dyDescent="0.2">
      <c r="A1630" s="5" t="s">
        <v>5610</v>
      </c>
      <c r="B1630" s="5" t="s">
        <v>5611</v>
      </c>
      <c r="C1630" s="5">
        <v>38</v>
      </c>
      <c r="D1630" s="5" t="s">
        <v>27</v>
      </c>
      <c r="E1630" s="5" t="s">
        <v>5612</v>
      </c>
      <c r="F1630" s="5">
        <v>-8949</v>
      </c>
      <c r="G1630" s="5" t="s">
        <v>94</v>
      </c>
      <c r="H1630" s="5" t="s">
        <v>144</v>
      </c>
      <c r="I1630" s="5">
        <v>108310.42</v>
      </c>
      <c r="J1630" s="5" t="s">
        <v>5613</v>
      </c>
      <c r="K1630" s="5" t="s">
        <v>118</v>
      </c>
      <c r="L1630" s="5" t="s">
        <v>56</v>
      </c>
      <c r="M1630" s="5">
        <v>4.97</v>
      </c>
      <c r="N1630" s="5" t="s">
        <v>74</v>
      </c>
      <c r="O1630" s="5">
        <v>38</v>
      </c>
    </row>
    <row r="1631" spans="1:15" x14ac:dyDescent="0.2">
      <c r="A1631" s="5" t="s">
        <v>5614</v>
      </c>
      <c r="B1631" s="5" t="s">
        <v>1073</v>
      </c>
      <c r="C1631" s="5">
        <v>65</v>
      </c>
      <c r="D1631" s="5" t="s">
        <v>17</v>
      </c>
      <c r="E1631" s="5" t="s">
        <v>5615</v>
      </c>
      <c r="F1631" s="5">
        <v>-4146</v>
      </c>
      <c r="G1631" s="5" t="s">
        <v>85</v>
      </c>
      <c r="H1631" s="5" t="s">
        <v>194</v>
      </c>
      <c r="I1631" s="5">
        <v>160519.64000000001</v>
      </c>
      <c r="J1631" s="5" t="s">
        <v>2614</v>
      </c>
      <c r="K1631" s="5" t="s">
        <v>136</v>
      </c>
      <c r="L1631" s="5" t="s">
        <v>32</v>
      </c>
      <c r="M1631" s="5">
        <v>3.72</v>
      </c>
      <c r="N1631" s="5" t="s">
        <v>24</v>
      </c>
      <c r="O1631" s="5">
        <v>24</v>
      </c>
    </row>
    <row r="1632" spans="1:15" x14ac:dyDescent="0.2">
      <c r="A1632" s="5" t="s">
        <v>5616</v>
      </c>
      <c r="B1632" s="5" t="s">
        <v>5617</v>
      </c>
      <c r="C1632" s="5">
        <v>28</v>
      </c>
      <c r="D1632" s="5" t="s">
        <v>50</v>
      </c>
      <c r="E1632" s="5" t="s">
        <v>5618</v>
      </c>
      <c r="F1632" s="5">
        <v>-7693</v>
      </c>
      <c r="G1632" s="5" t="s">
        <v>85</v>
      </c>
      <c r="H1632" s="5" t="s">
        <v>144</v>
      </c>
      <c r="I1632" s="5">
        <v>84721.98</v>
      </c>
      <c r="J1632" s="5" t="s">
        <v>5619</v>
      </c>
      <c r="K1632" s="5" t="s">
        <v>104</v>
      </c>
      <c r="L1632" s="5" t="s">
        <v>32</v>
      </c>
      <c r="M1632" s="5">
        <v>1.75</v>
      </c>
      <c r="N1632" s="5" t="s">
        <v>74</v>
      </c>
      <c r="O1632" s="5">
        <v>7</v>
      </c>
    </row>
    <row r="1633" spans="1:15" x14ac:dyDescent="0.2">
      <c r="A1633" s="5" t="s">
        <v>5620</v>
      </c>
      <c r="B1633" s="5" t="s">
        <v>5621</v>
      </c>
      <c r="C1633" s="5">
        <v>47</v>
      </c>
      <c r="D1633" s="5" t="s">
        <v>27</v>
      </c>
      <c r="E1633" s="5" t="s">
        <v>5622</v>
      </c>
      <c r="F1633" s="5">
        <v>-5184</v>
      </c>
      <c r="G1633" s="5" t="s">
        <v>78</v>
      </c>
      <c r="H1633" s="5" t="s">
        <v>144</v>
      </c>
      <c r="I1633" s="5">
        <v>80463.22</v>
      </c>
      <c r="J1633" s="5" t="s">
        <v>5623</v>
      </c>
      <c r="K1633" s="5" t="s">
        <v>40</v>
      </c>
      <c r="L1633" s="5" t="s">
        <v>23</v>
      </c>
      <c r="M1633" s="5">
        <v>2.9</v>
      </c>
      <c r="N1633" s="5" t="s">
        <v>33</v>
      </c>
      <c r="O1633" s="5">
        <v>23</v>
      </c>
    </row>
    <row r="1634" spans="1:15" x14ac:dyDescent="0.2">
      <c r="A1634" s="5" t="s">
        <v>5624</v>
      </c>
      <c r="B1634" s="5" t="s">
        <v>5625</v>
      </c>
      <c r="C1634" s="5">
        <v>40</v>
      </c>
      <c r="D1634" s="5" t="s">
        <v>50</v>
      </c>
      <c r="E1634" s="5" t="s">
        <v>5626</v>
      </c>
      <c r="F1634" s="5">
        <v>-3750</v>
      </c>
      <c r="G1634" s="5" t="s">
        <v>85</v>
      </c>
      <c r="H1634" s="5" t="s">
        <v>53</v>
      </c>
      <c r="I1634" s="5">
        <v>168187.41</v>
      </c>
      <c r="J1634" s="5" t="s">
        <v>4970</v>
      </c>
      <c r="K1634" s="5" t="s">
        <v>136</v>
      </c>
      <c r="L1634" s="5" t="s">
        <v>56</v>
      </c>
      <c r="M1634" s="5">
        <v>4</v>
      </c>
      <c r="N1634" s="5" t="s">
        <v>33</v>
      </c>
      <c r="O1634" s="5">
        <v>24</v>
      </c>
    </row>
    <row r="1635" spans="1:15" x14ac:dyDescent="0.2">
      <c r="A1635" s="5" t="s">
        <v>5627</v>
      </c>
      <c r="B1635" s="5" t="s">
        <v>5628</v>
      </c>
      <c r="C1635" s="5">
        <v>61</v>
      </c>
      <c r="D1635" s="5" t="s">
        <v>17</v>
      </c>
      <c r="E1635" s="5" t="s">
        <v>5629</v>
      </c>
      <c r="F1635" s="5">
        <v>-6755</v>
      </c>
      <c r="G1635" s="5" t="s">
        <v>29</v>
      </c>
      <c r="H1635" s="5" t="s">
        <v>79</v>
      </c>
      <c r="I1635" s="5">
        <v>151566.44</v>
      </c>
      <c r="J1635" s="5" t="s">
        <v>3720</v>
      </c>
      <c r="K1635" s="5" t="s">
        <v>55</v>
      </c>
      <c r="L1635" s="5" t="s">
        <v>56</v>
      </c>
      <c r="M1635" s="5">
        <v>1.72</v>
      </c>
      <c r="N1635" s="5" t="s">
        <v>33</v>
      </c>
      <c r="O1635" s="5">
        <v>36</v>
      </c>
    </row>
    <row r="1636" spans="1:15" x14ac:dyDescent="0.2">
      <c r="A1636" s="5" t="s">
        <v>5630</v>
      </c>
      <c r="B1636" s="5" t="s">
        <v>1941</v>
      </c>
      <c r="C1636" s="5">
        <v>45</v>
      </c>
      <c r="D1636" s="5" t="s">
        <v>27</v>
      </c>
      <c r="E1636" s="5" t="s">
        <v>5631</v>
      </c>
      <c r="F1636" s="5">
        <v>-8504</v>
      </c>
      <c r="G1636" s="5" t="s">
        <v>19</v>
      </c>
      <c r="H1636" s="5" t="s">
        <v>20</v>
      </c>
      <c r="I1636" s="5">
        <v>78675</v>
      </c>
      <c r="J1636" s="5" t="s">
        <v>5632</v>
      </c>
      <c r="K1636" s="5" t="s">
        <v>62</v>
      </c>
      <c r="L1636" s="5" t="s">
        <v>56</v>
      </c>
      <c r="M1636" s="5">
        <v>4.25</v>
      </c>
      <c r="N1636" s="5" t="s">
        <v>41</v>
      </c>
      <c r="O1636" s="5">
        <v>0</v>
      </c>
    </row>
    <row r="1637" spans="1:15" x14ac:dyDescent="0.2">
      <c r="A1637" s="5" t="s">
        <v>5633</v>
      </c>
      <c r="B1637" s="5" t="s">
        <v>5634</v>
      </c>
      <c r="C1637" s="5">
        <v>55</v>
      </c>
      <c r="D1637" s="5" t="s">
        <v>50</v>
      </c>
      <c r="E1637" s="5" t="s">
        <v>5635</v>
      </c>
      <c r="F1637" s="5">
        <v>-3318</v>
      </c>
      <c r="G1637" s="5" t="s">
        <v>29</v>
      </c>
      <c r="H1637" s="5" t="s">
        <v>30</v>
      </c>
      <c r="I1637" s="5">
        <v>41021.839999999997</v>
      </c>
      <c r="J1637" s="5" t="s">
        <v>5636</v>
      </c>
      <c r="K1637" s="5" t="s">
        <v>47</v>
      </c>
      <c r="L1637" s="5" t="s">
        <v>56</v>
      </c>
      <c r="M1637" s="5">
        <v>4.32</v>
      </c>
      <c r="N1637" s="5" t="s">
        <v>33</v>
      </c>
      <c r="O1637" s="5">
        <v>2</v>
      </c>
    </row>
    <row r="1638" spans="1:15" x14ac:dyDescent="0.2">
      <c r="A1638" s="5" t="s">
        <v>5637</v>
      </c>
      <c r="B1638" s="5" t="s">
        <v>5638</v>
      </c>
      <c r="C1638" s="5">
        <v>55</v>
      </c>
      <c r="D1638" s="5" t="s">
        <v>17</v>
      </c>
      <c r="E1638" s="5" t="s">
        <v>5639</v>
      </c>
      <c r="F1638" s="5">
        <v>-9636</v>
      </c>
      <c r="G1638" s="5" t="s">
        <v>116</v>
      </c>
      <c r="H1638" s="5" t="s">
        <v>144</v>
      </c>
      <c r="I1638" s="5">
        <v>125457.42</v>
      </c>
      <c r="J1638" s="5" t="s">
        <v>675</v>
      </c>
      <c r="K1638" s="5" t="s">
        <v>136</v>
      </c>
      <c r="L1638" s="5" t="s">
        <v>23</v>
      </c>
      <c r="M1638" s="5">
        <v>4.4400000000000004</v>
      </c>
      <c r="N1638" s="5" t="s">
        <v>57</v>
      </c>
      <c r="O1638" s="5">
        <v>2</v>
      </c>
    </row>
    <row r="1639" spans="1:15" x14ac:dyDescent="0.2">
      <c r="A1639" s="5" t="s">
        <v>5640</v>
      </c>
      <c r="B1639" s="5" t="s">
        <v>5641</v>
      </c>
      <c r="C1639" s="5">
        <v>32</v>
      </c>
      <c r="D1639" s="5" t="s">
        <v>27</v>
      </c>
      <c r="E1639" s="5" t="s">
        <v>5642</v>
      </c>
      <c r="F1639" s="5">
        <v>-2667</v>
      </c>
      <c r="G1639" s="5" t="s">
        <v>78</v>
      </c>
      <c r="H1639" s="5" t="s">
        <v>173</v>
      </c>
      <c r="I1639" s="5">
        <v>54612.06</v>
      </c>
      <c r="J1639" s="5" t="s">
        <v>5643</v>
      </c>
      <c r="K1639" s="5" t="s">
        <v>81</v>
      </c>
      <c r="L1639" s="5" t="s">
        <v>73</v>
      </c>
      <c r="M1639" s="5">
        <v>1.63</v>
      </c>
      <c r="N1639" s="5" t="s">
        <v>24</v>
      </c>
      <c r="O1639" s="5">
        <v>29</v>
      </c>
    </row>
    <row r="1640" spans="1:15" x14ac:dyDescent="0.2">
      <c r="A1640" s="5" t="s">
        <v>5644</v>
      </c>
      <c r="B1640" s="5" t="s">
        <v>3665</v>
      </c>
      <c r="C1640" s="5">
        <v>58</v>
      </c>
      <c r="D1640" s="5" t="s">
        <v>50</v>
      </c>
      <c r="E1640" s="5" t="s">
        <v>5645</v>
      </c>
      <c r="F1640" s="5">
        <v>-6074</v>
      </c>
      <c r="G1640" s="5" t="s">
        <v>19</v>
      </c>
      <c r="H1640" s="5" t="s">
        <v>38</v>
      </c>
      <c r="I1640" s="5">
        <v>129143.75</v>
      </c>
      <c r="J1640" s="5" t="s">
        <v>2272</v>
      </c>
      <c r="K1640" s="5" t="s">
        <v>104</v>
      </c>
      <c r="L1640" s="5" t="s">
        <v>23</v>
      </c>
      <c r="M1640" s="5">
        <v>1.2</v>
      </c>
      <c r="N1640" s="5" t="s">
        <v>57</v>
      </c>
      <c r="O1640" s="5">
        <v>27</v>
      </c>
    </row>
    <row r="1641" spans="1:15" x14ac:dyDescent="0.2">
      <c r="A1641" s="5" t="s">
        <v>5646</v>
      </c>
      <c r="B1641" s="5" t="s">
        <v>1982</v>
      </c>
      <c r="C1641" s="5">
        <v>51</v>
      </c>
      <c r="D1641" s="5" t="s">
        <v>50</v>
      </c>
      <c r="E1641" s="5" t="s">
        <v>5647</v>
      </c>
      <c r="F1641" s="5">
        <v>-7548</v>
      </c>
      <c r="G1641" s="5" t="s">
        <v>116</v>
      </c>
      <c r="H1641" s="5" t="s">
        <v>194</v>
      </c>
      <c r="I1641" s="5">
        <v>177314.95</v>
      </c>
      <c r="J1641" s="5" t="s">
        <v>3984</v>
      </c>
      <c r="K1641" s="5" t="s">
        <v>55</v>
      </c>
      <c r="L1641" s="5" t="s">
        <v>23</v>
      </c>
      <c r="M1641" s="5">
        <v>2.2799999999999998</v>
      </c>
      <c r="N1641" s="5" t="s">
        <v>57</v>
      </c>
      <c r="O1641" s="5">
        <v>38</v>
      </c>
    </row>
    <row r="1642" spans="1:15" x14ac:dyDescent="0.2">
      <c r="A1642" s="5" t="s">
        <v>5648</v>
      </c>
      <c r="B1642" s="5" t="s">
        <v>252</v>
      </c>
      <c r="C1642" s="5">
        <v>40</v>
      </c>
      <c r="D1642" s="5" t="s">
        <v>50</v>
      </c>
      <c r="E1642" s="5" t="s">
        <v>5649</v>
      </c>
      <c r="F1642" s="5">
        <v>-3954</v>
      </c>
      <c r="G1642" s="5" t="s">
        <v>85</v>
      </c>
      <c r="H1642" s="5" t="s">
        <v>144</v>
      </c>
      <c r="I1642" s="5">
        <v>126440.15</v>
      </c>
      <c r="J1642" s="5" t="s">
        <v>5650</v>
      </c>
      <c r="K1642" s="5" t="s">
        <v>118</v>
      </c>
      <c r="L1642" s="5" t="s">
        <v>56</v>
      </c>
      <c r="M1642" s="5">
        <v>2.39</v>
      </c>
      <c r="N1642" s="5" t="s">
        <v>33</v>
      </c>
      <c r="O1642" s="5">
        <v>33</v>
      </c>
    </row>
    <row r="1643" spans="1:15" x14ac:dyDescent="0.2">
      <c r="A1643" s="5" t="s">
        <v>5651</v>
      </c>
      <c r="B1643" s="5" t="s">
        <v>1967</v>
      </c>
      <c r="C1643" s="5">
        <v>40</v>
      </c>
      <c r="D1643" s="5" t="s">
        <v>50</v>
      </c>
      <c r="E1643" s="5" t="s">
        <v>5652</v>
      </c>
      <c r="F1643" s="5">
        <v>-4624</v>
      </c>
      <c r="G1643" s="5" t="s">
        <v>52</v>
      </c>
      <c r="H1643" s="5" t="s">
        <v>173</v>
      </c>
      <c r="I1643" s="5">
        <v>56664.17</v>
      </c>
      <c r="J1643" s="5" t="s">
        <v>1366</v>
      </c>
      <c r="K1643" s="5" t="s">
        <v>127</v>
      </c>
      <c r="L1643" s="5" t="s">
        <v>56</v>
      </c>
      <c r="M1643" s="5">
        <v>1.21</v>
      </c>
      <c r="N1643" s="5" t="s">
        <v>41</v>
      </c>
      <c r="O1643" s="5">
        <v>24</v>
      </c>
    </row>
    <row r="1644" spans="1:15" x14ac:dyDescent="0.2">
      <c r="A1644" s="5" t="s">
        <v>5653</v>
      </c>
      <c r="B1644" s="5" t="s">
        <v>5654</v>
      </c>
      <c r="C1644" s="5">
        <v>48</v>
      </c>
      <c r="D1644" s="5" t="s">
        <v>27</v>
      </c>
      <c r="E1644" s="5" t="s">
        <v>5655</v>
      </c>
      <c r="F1644" s="5">
        <v>-10634</v>
      </c>
      <c r="G1644" s="5" t="s">
        <v>29</v>
      </c>
      <c r="H1644" s="5" t="s">
        <v>144</v>
      </c>
      <c r="I1644" s="5">
        <v>99908.52</v>
      </c>
      <c r="J1644" s="5" t="s">
        <v>5656</v>
      </c>
      <c r="K1644" s="5" t="s">
        <v>40</v>
      </c>
      <c r="L1644" s="5" t="s">
        <v>32</v>
      </c>
      <c r="M1644" s="5">
        <v>4.03</v>
      </c>
      <c r="N1644" s="5" t="s">
        <v>41</v>
      </c>
      <c r="O1644" s="5">
        <v>1</v>
      </c>
    </row>
    <row r="1645" spans="1:15" x14ac:dyDescent="0.2">
      <c r="A1645" s="5" t="s">
        <v>5657</v>
      </c>
      <c r="B1645" s="5" t="s">
        <v>4296</v>
      </c>
      <c r="C1645" s="5">
        <v>44</v>
      </c>
      <c r="D1645" s="5" t="s">
        <v>27</v>
      </c>
      <c r="E1645" s="5" t="s">
        <v>5658</v>
      </c>
      <c r="F1645" s="5">
        <v>-2633</v>
      </c>
      <c r="G1645" s="5" t="s">
        <v>19</v>
      </c>
      <c r="H1645" s="5" t="s">
        <v>173</v>
      </c>
      <c r="I1645" s="5">
        <v>173459.46</v>
      </c>
      <c r="J1645" s="5" t="s">
        <v>5659</v>
      </c>
      <c r="K1645" s="5" t="s">
        <v>22</v>
      </c>
      <c r="L1645" s="5" t="s">
        <v>23</v>
      </c>
      <c r="M1645" s="5">
        <v>2.76</v>
      </c>
      <c r="N1645" s="5" t="s">
        <v>74</v>
      </c>
      <c r="O1645" s="5">
        <v>27</v>
      </c>
    </row>
    <row r="1646" spans="1:15" x14ac:dyDescent="0.2">
      <c r="A1646" s="5" t="s">
        <v>5660</v>
      </c>
      <c r="B1646" s="5" t="s">
        <v>5661</v>
      </c>
      <c r="C1646" s="5">
        <v>42</v>
      </c>
      <c r="D1646" s="5" t="s">
        <v>50</v>
      </c>
      <c r="E1646" s="5" t="s">
        <v>5662</v>
      </c>
      <c r="F1646" s="5">
        <v>-9402</v>
      </c>
      <c r="G1646" s="5" t="s">
        <v>52</v>
      </c>
      <c r="H1646" s="5" t="s">
        <v>144</v>
      </c>
      <c r="I1646" s="5">
        <v>89145.85</v>
      </c>
      <c r="J1646" s="5" t="s">
        <v>3077</v>
      </c>
      <c r="K1646" s="5" t="s">
        <v>81</v>
      </c>
      <c r="L1646" s="5" t="s">
        <v>73</v>
      </c>
      <c r="M1646" s="5">
        <v>1.3</v>
      </c>
      <c r="N1646" s="5" t="s">
        <v>24</v>
      </c>
      <c r="O1646" s="5">
        <v>37</v>
      </c>
    </row>
    <row r="1647" spans="1:15" x14ac:dyDescent="0.2">
      <c r="A1647" s="5" t="s">
        <v>5663</v>
      </c>
      <c r="B1647" s="5" t="s">
        <v>5664</v>
      </c>
      <c r="C1647" s="5">
        <v>50</v>
      </c>
      <c r="D1647" s="5" t="s">
        <v>17</v>
      </c>
      <c r="E1647" s="5" t="s">
        <v>5665</v>
      </c>
      <c r="F1647" s="5">
        <v>-8232</v>
      </c>
      <c r="G1647" s="5" t="s">
        <v>116</v>
      </c>
      <c r="H1647" s="5" t="s">
        <v>173</v>
      </c>
      <c r="I1647" s="5">
        <v>66000.149999999994</v>
      </c>
      <c r="J1647" s="5" t="s">
        <v>5666</v>
      </c>
      <c r="K1647" s="5" t="s">
        <v>62</v>
      </c>
      <c r="L1647" s="5" t="s">
        <v>56</v>
      </c>
      <c r="M1647" s="5">
        <v>3.33</v>
      </c>
      <c r="N1647" s="5" t="s">
        <v>33</v>
      </c>
      <c r="O1647" s="5">
        <v>29</v>
      </c>
    </row>
    <row r="1648" spans="1:15" x14ac:dyDescent="0.2">
      <c r="A1648" s="5" t="s">
        <v>5667</v>
      </c>
      <c r="B1648" s="5" t="s">
        <v>225</v>
      </c>
      <c r="C1648" s="5">
        <v>27</v>
      </c>
      <c r="D1648" s="5" t="s">
        <v>17</v>
      </c>
      <c r="E1648" s="5" t="s">
        <v>5668</v>
      </c>
      <c r="F1648" s="5">
        <v>-11248</v>
      </c>
      <c r="G1648" s="5" t="s">
        <v>29</v>
      </c>
      <c r="H1648" s="5" t="s">
        <v>66</v>
      </c>
      <c r="I1648" s="5">
        <v>174841.45</v>
      </c>
      <c r="J1648" s="5" t="s">
        <v>3883</v>
      </c>
      <c r="K1648" s="5" t="s">
        <v>104</v>
      </c>
      <c r="L1648" s="5" t="s">
        <v>32</v>
      </c>
      <c r="M1648" s="5">
        <v>2.72</v>
      </c>
      <c r="N1648" s="5" t="s">
        <v>41</v>
      </c>
      <c r="O1648" s="5">
        <v>7</v>
      </c>
    </row>
    <row r="1649" spans="1:15" x14ac:dyDescent="0.2">
      <c r="A1649" s="5" t="s">
        <v>5669</v>
      </c>
      <c r="B1649" s="5" t="s">
        <v>2225</v>
      </c>
      <c r="C1649" s="5">
        <v>34</v>
      </c>
      <c r="D1649" s="5" t="s">
        <v>50</v>
      </c>
      <c r="E1649" s="5" t="s">
        <v>5670</v>
      </c>
      <c r="F1649" s="5">
        <v>-6748</v>
      </c>
      <c r="G1649" s="5" t="s">
        <v>85</v>
      </c>
      <c r="H1649" s="5" t="s">
        <v>79</v>
      </c>
      <c r="I1649" s="5">
        <v>92418.27</v>
      </c>
      <c r="J1649" s="5" t="s">
        <v>1707</v>
      </c>
      <c r="K1649" s="5" t="s">
        <v>62</v>
      </c>
      <c r="L1649" s="5" t="s">
        <v>56</v>
      </c>
      <c r="M1649" s="5">
        <v>1.2</v>
      </c>
      <c r="N1649" s="5" t="s">
        <v>24</v>
      </c>
      <c r="O1649" s="5">
        <v>15</v>
      </c>
    </row>
    <row r="1650" spans="1:15" x14ac:dyDescent="0.2">
      <c r="A1650" s="5" t="s">
        <v>5671</v>
      </c>
      <c r="B1650" s="5" t="s">
        <v>5672</v>
      </c>
      <c r="C1650" s="5">
        <v>52</v>
      </c>
      <c r="D1650" s="5" t="s">
        <v>50</v>
      </c>
      <c r="E1650" s="5" t="s">
        <v>5673</v>
      </c>
      <c r="F1650" s="5">
        <v>-6291</v>
      </c>
      <c r="G1650" s="5" t="s">
        <v>99</v>
      </c>
      <c r="H1650" s="5" t="s">
        <v>144</v>
      </c>
      <c r="I1650" s="5">
        <v>151828.04999999999</v>
      </c>
      <c r="J1650" s="5" t="s">
        <v>3143</v>
      </c>
      <c r="K1650" s="5" t="s">
        <v>127</v>
      </c>
      <c r="L1650" s="5" t="s">
        <v>32</v>
      </c>
      <c r="M1650" s="5">
        <v>1.66</v>
      </c>
      <c r="N1650" s="5" t="s">
        <v>57</v>
      </c>
      <c r="O1650" s="5">
        <v>23</v>
      </c>
    </row>
    <row r="1651" spans="1:15" x14ac:dyDescent="0.2">
      <c r="A1651" s="5" t="s">
        <v>5674</v>
      </c>
      <c r="B1651" s="5" t="s">
        <v>3007</v>
      </c>
      <c r="C1651" s="5">
        <v>37</v>
      </c>
      <c r="D1651" s="5" t="s">
        <v>27</v>
      </c>
      <c r="E1651" s="5" t="s">
        <v>5675</v>
      </c>
      <c r="F1651" s="5">
        <v>-10000</v>
      </c>
      <c r="G1651" s="5" t="s">
        <v>99</v>
      </c>
      <c r="H1651" s="5" t="s">
        <v>53</v>
      </c>
      <c r="I1651" s="5">
        <v>65498.33</v>
      </c>
      <c r="J1651" s="5" t="s">
        <v>1880</v>
      </c>
      <c r="K1651" s="5" t="s">
        <v>104</v>
      </c>
      <c r="L1651" s="5" t="s">
        <v>73</v>
      </c>
      <c r="M1651" s="5">
        <v>2.04</v>
      </c>
      <c r="N1651" s="5" t="s">
        <v>24</v>
      </c>
      <c r="O1651" s="5">
        <v>35</v>
      </c>
    </row>
    <row r="1652" spans="1:15" x14ac:dyDescent="0.2">
      <c r="A1652" s="5" t="s">
        <v>5676</v>
      </c>
      <c r="B1652" s="5" t="s">
        <v>533</v>
      </c>
      <c r="C1652" s="5">
        <v>37</v>
      </c>
      <c r="D1652" s="5" t="s">
        <v>27</v>
      </c>
      <c r="E1652" s="5" t="s">
        <v>5677</v>
      </c>
      <c r="F1652" s="5">
        <v>-5216</v>
      </c>
      <c r="G1652" s="5" t="s">
        <v>116</v>
      </c>
      <c r="H1652" s="5" t="s">
        <v>53</v>
      </c>
      <c r="I1652" s="5">
        <v>98697.93</v>
      </c>
      <c r="J1652" s="5" t="s">
        <v>2189</v>
      </c>
      <c r="K1652" s="5" t="s">
        <v>127</v>
      </c>
      <c r="L1652" s="5" t="s">
        <v>32</v>
      </c>
      <c r="M1652" s="5">
        <v>1.9</v>
      </c>
      <c r="N1652" s="5" t="s">
        <v>57</v>
      </c>
      <c r="O1652" s="5">
        <v>21</v>
      </c>
    </row>
    <row r="1653" spans="1:15" x14ac:dyDescent="0.2">
      <c r="A1653" s="5" t="s">
        <v>5678</v>
      </c>
      <c r="B1653" s="5" t="s">
        <v>3264</v>
      </c>
      <c r="C1653" s="5">
        <v>24</v>
      </c>
      <c r="D1653" s="5" t="s">
        <v>27</v>
      </c>
      <c r="E1653" s="5" t="s">
        <v>5679</v>
      </c>
      <c r="F1653" s="5">
        <v>-2542</v>
      </c>
      <c r="G1653" s="5" t="s">
        <v>52</v>
      </c>
      <c r="H1653" s="5" t="s">
        <v>71</v>
      </c>
      <c r="I1653" s="5">
        <v>71447.520000000004</v>
      </c>
      <c r="J1653" s="5" t="s">
        <v>1105</v>
      </c>
      <c r="K1653" s="5" t="s">
        <v>136</v>
      </c>
      <c r="L1653" s="5" t="s">
        <v>56</v>
      </c>
      <c r="M1653" s="5">
        <v>3.47</v>
      </c>
      <c r="N1653" s="5" t="s">
        <v>24</v>
      </c>
      <c r="O1653" s="5">
        <v>11</v>
      </c>
    </row>
    <row r="1654" spans="1:15" x14ac:dyDescent="0.2">
      <c r="A1654" s="5" t="s">
        <v>5680</v>
      </c>
      <c r="B1654" s="5" t="s">
        <v>5681</v>
      </c>
      <c r="C1654" s="5">
        <v>40</v>
      </c>
      <c r="D1654" s="5" t="s">
        <v>27</v>
      </c>
      <c r="E1654" s="5" t="s">
        <v>5682</v>
      </c>
      <c r="F1654" s="5">
        <v>-3265</v>
      </c>
      <c r="G1654" s="5" t="s">
        <v>52</v>
      </c>
      <c r="H1654" s="5" t="s">
        <v>38</v>
      </c>
      <c r="I1654" s="5">
        <v>111164.33</v>
      </c>
      <c r="J1654" s="5" t="s">
        <v>5683</v>
      </c>
      <c r="K1654" s="5" t="s">
        <v>127</v>
      </c>
      <c r="L1654" s="5" t="s">
        <v>23</v>
      </c>
      <c r="M1654" s="5">
        <v>4.2</v>
      </c>
      <c r="N1654" s="5" t="s">
        <v>41</v>
      </c>
      <c r="O1654" s="5">
        <v>21</v>
      </c>
    </row>
    <row r="1655" spans="1:15" x14ac:dyDescent="0.2">
      <c r="A1655" s="5" t="s">
        <v>5684</v>
      </c>
      <c r="B1655" s="5" t="s">
        <v>878</v>
      </c>
      <c r="C1655" s="5">
        <v>43</v>
      </c>
      <c r="D1655" s="5" t="s">
        <v>50</v>
      </c>
      <c r="E1655" s="5" t="s">
        <v>5685</v>
      </c>
      <c r="F1655" s="5">
        <v>-8151</v>
      </c>
      <c r="G1655" s="5" t="s">
        <v>45</v>
      </c>
      <c r="H1655" s="5" t="s">
        <v>79</v>
      </c>
      <c r="I1655" s="5">
        <v>81923.08</v>
      </c>
      <c r="J1655" s="5" t="s">
        <v>5686</v>
      </c>
      <c r="K1655" s="5" t="s">
        <v>127</v>
      </c>
      <c r="L1655" s="5" t="s">
        <v>23</v>
      </c>
      <c r="M1655" s="5">
        <v>1.81</v>
      </c>
      <c r="N1655" s="5" t="s">
        <v>24</v>
      </c>
      <c r="O1655" s="5">
        <v>7</v>
      </c>
    </row>
    <row r="1656" spans="1:15" x14ac:dyDescent="0.2">
      <c r="A1656" s="5" t="s">
        <v>5687</v>
      </c>
      <c r="B1656" s="5" t="s">
        <v>5688</v>
      </c>
      <c r="C1656" s="5">
        <v>47</v>
      </c>
      <c r="D1656" s="5" t="s">
        <v>50</v>
      </c>
      <c r="E1656" s="5" t="s">
        <v>5689</v>
      </c>
      <c r="F1656" s="5">
        <v>-4741</v>
      </c>
      <c r="G1656" s="5" t="s">
        <v>78</v>
      </c>
      <c r="H1656" s="5" t="s">
        <v>66</v>
      </c>
      <c r="I1656" s="5">
        <v>178969.81</v>
      </c>
      <c r="J1656" s="5" t="s">
        <v>734</v>
      </c>
      <c r="K1656" s="5" t="s">
        <v>55</v>
      </c>
      <c r="L1656" s="5" t="s">
        <v>32</v>
      </c>
      <c r="M1656" s="5">
        <v>2.97</v>
      </c>
      <c r="N1656" s="5" t="s">
        <v>41</v>
      </c>
      <c r="O1656" s="5">
        <v>29</v>
      </c>
    </row>
    <row r="1657" spans="1:15" x14ac:dyDescent="0.2">
      <c r="A1657" s="5" t="s">
        <v>5690</v>
      </c>
      <c r="B1657" s="5" t="s">
        <v>2433</v>
      </c>
      <c r="C1657" s="5">
        <v>26</v>
      </c>
      <c r="D1657" s="5" t="s">
        <v>50</v>
      </c>
      <c r="E1657" s="5" t="s">
        <v>5691</v>
      </c>
      <c r="F1657" s="5">
        <v>-3086</v>
      </c>
      <c r="G1657" s="5" t="s">
        <v>29</v>
      </c>
      <c r="H1657" s="5" t="s">
        <v>66</v>
      </c>
      <c r="I1657" s="5">
        <v>169644.07</v>
      </c>
      <c r="J1657" s="5" t="s">
        <v>5692</v>
      </c>
      <c r="K1657" s="5" t="s">
        <v>40</v>
      </c>
      <c r="L1657" s="5" t="s">
        <v>23</v>
      </c>
      <c r="M1657" s="5">
        <v>4.7</v>
      </c>
      <c r="N1657" s="5" t="s">
        <v>41</v>
      </c>
      <c r="O1657" s="5">
        <v>0</v>
      </c>
    </row>
    <row r="1658" spans="1:15" x14ac:dyDescent="0.2">
      <c r="A1658" s="5" t="s">
        <v>5693</v>
      </c>
      <c r="B1658" s="5" t="s">
        <v>1781</v>
      </c>
      <c r="C1658" s="5">
        <v>45</v>
      </c>
      <c r="D1658" s="5" t="s">
        <v>27</v>
      </c>
      <c r="E1658" s="5" t="s">
        <v>5694</v>
      </c>
      <c r="F1658" s="5">
        <v>-3068</v>
      </c>
      <c r="G1658" s="5" t="s">
        <v>37</v>
      </c>
      <c r="H1658" s="5" t="s">
        <v>38</v>
      </c>
      <c r="I1658" s="5">
        <v>80412.83</v>
      </c>
      <c r="J1658" s="5" t="s">
        <v>2821</v>
      </c>
      <c r="K1658" s="5" t="s">
        <v>118</v>
      </c>
      <c r="L1658" s="5" t="s">
        <v>73</v>
      </c>
      <c r="M1658" s="5">
        <v>1.54</v>
      </c>
      <c r="N1658" s="5" t="s">
        <v>33</v>
      </c>
      <c r="O1658" s="5">
        <v>5</v>
      </c>
    </row>
    <row r="1659" spans="1:15" x14ac:dyDescent="0.2">
      <c r="A1659" s="5" t="s">
        <v>5695</v>
      </c>
      <c r="B1659" s="5" t="s">
        <v>1690</v>
      </c>
      <c r="C1659" s="5">
        <v>62</v>
      </c>
      <c r="D1659" s="5" t="s">
        <v>50</v>
      </c>
      <c r="E1659" s="5" t="s">
        <v>5696</v>
      </c>
      <c r="F1659" s="5">
        <v>-3226</v>
      </c>
      <c r="G1659" s="5" t="s">
        <v>78</v>
      </c>
      <c r="H1659" s="5" t="s">
        <v>79</v>
      </c>
      <c r="I1659" s="5">
        <v>74186.05</v>
      </c>
      <c r="J1659" s="5" t="s">
        <v>5697</v>
      </c>
      <c r="K1659" s="5" t="s">
        <v>104</v>
      </c>
      <c r="L1659" s="5" t="s">
        <v>56</v>
      </c>
      <c r="M1659" s="5">
        <v>4.13</v>
      </c>
      <c r="N1659" s="5" t="s">
        <v>33</v>
      </c>
      <c r="O1659" s="5">
        <v>32</v>
      </c>
    </row>
    <row r="1660" spans="1:15" x14ac:dyDescent="0.2">
      <c r="A1660" s="5" t="s">
        <v>5698</v>
      </c>
      <c r="B1660" s="5" t="s">
        <v>1506</v>
      </c>
      <c r="C1660" s="5">
        <v>51</v>
      </c>
      <c r="D1660" s="5" t="s">
        <v>50</v>
      </c>
      <c r="E1660" s="5" t="s">
        <v>5699</v>
      </c>
      <c r="F1660" s="5">
        <v>-2300</v>
      </c>
      <c r="G1660" s="5" t="s">
        <v>29</v>
      </c>
      <c r="H1660" s="5" t="s">
        <v>53</v>
      </c>
      <c r="I1660" s="5">
        <v>37000.04</v>
      </c>
      <c r="J1660" s="5" t="s">
        <v>126</v>
      </c>
      <c r="K1660" s="5" t="s">
        <v>47</v>
      </c>
      <c r="L1660" s="5" t="s">
        <v>56</v>
      </c>
      <c r="M1660" s="5">
        <v>1.76</v>
      </c>
      <c r="N1660" s="5" t="s">
        <v>57</v>
      </c>
      <c r="O1660" s="5">
        <v>22</v>
      </c>
    </row>
    <row r="1661" spans="1:15" x14ac:dyDescent="0.2">
      <c r="A1661" s="5" t="s">
        <v>5700</v>
      </c>
      <c r="B1661" s="5" t="s">
        <v>3433</v>
      </c>
      <c r="C1661" s="5">
        <v>38</v>
      </c>
      <c r="D1661" s="5" t="s">
        <v>50</v>
      </c>
      <c r="E1661" s="5" t="s">
        <v>5701</v>
      </c>
      <c r="F1661" s="5">
        <v>-8997</v>
      </c>
      <c r="G1661" s="5" t="s">
        <v>116</v>
      </c>
      <c r="H1661" s="5" t="s">
        <v>173</v>
      </c>
      <c r="I1661" s="5">
        <v>121276.83</v>
      </c>
      <c r="J1661" s="5" t="s">
        <v>912</v>
      </c>
      <c r="K1661" s="5" t="s">
        <v>127</v>
      </c>
      <c r="L1661" s="5" t="s">
        <v>32</v>
      </c>
      <c r="M1661" s="5">
        <v>1.42</v>
      </c>
      <c r="N1661" s="5" t="s">
        <v>24</v>
      </c>
      <c r="O1661" s="5">
        <v>37</v>
      </c>
    </row>
    <row r="1662" spans="1:15" x14ac:dyDescent="0.2">
      <c r="A1662" s="5" t="s">
        <v>5702</v>
      </c>
      <c r="B1662" s="5" t="s">
        <v>5703</v>
      </c>
      <c r="C1662" s="5">
        <v>58</v>
      </c>
      <c r="D1662" s="5" t="s">
        <v>17</v>
      </c>
      <c r="E1662" s="5" t="s">
        <v>5704</v>
      </c>
      <c r="F1662" s="5">
        <v>-11527</v>
      </c>
      <c r="G1662" s="5" t="s">
        <v>116</v>
      </c>
      <c r="H1662" s="5" t="s">
        <v>38</v>
      </c>
      <c r="I1662" s="5">
        <v>149491.04999999999</v>
      </c>
      <c r="J1662" s="5" t="s">
        <v>5705</v>
      </c>
      <c r="K1662" s="5" t="s">
        <v>127</v>
      </c>
      <c r="L1662" s="5" t="s">
        <v>56</v>
      </c>
      <c r="M1662" s="5">
        <v>1.1399999999999999</v>
      </c>
      <c r="N1662" s="5" t="s">
        <v>57</v>
      </c>
      <c r="O1662" s="5">
        <v>20</v>
      </c>
    </row>
    <row r="1663" spans="1:15" x14ac:dyDescent="0.2">
      <c r="A1663" s="5" t="s">
        <v>5706</v>
      </c>
      <c r="B1663" s="5" t="s">
        <v>3467</v>
      </c>
      <c r="C1663" s="5">
        <v>40</v>
      </c>
      <c r="D1663" s="5" t="s">
        <v>17</v>
      </c>
      <c r="E1663" s="5" t="s">
        <v>5707</v>
      </c>
      <c r="F1663" s="5">
        <v>-4529</v>
      </c>
      <c r="G1663" s="5" t="s">
        <v>29</v>
      </c>
      <c r="H1663" s="5" t="s">
        <v>66</v>
      </c>
      <c r="I1663" s="5">
        <v>78006.83</v>
      </c>
      <c r="J1663" s="5" t="s">
        <v>5708</v>
      </c>
      <c r="K1663" s="5" t="s">
        <v>55</v>
      </c>
      <c r="L1663" s="5" t="s">
        <v>32</v>
      </c>
      <c r="M1663" s="5">
        <v>4.9000000000000004</v>
      </c>
      <c r="N1663" s="5" t="s">
        <v>33</v>
      </c>
      <c r="O1663" s="5">
        <v>24</v>
      </c>
    </row>
    <row r="1664" spans="1:15" x14ac:dyDescent="0.2">
      <c r="A1664" s="5" t="s">
        <v>5709</v>
      </c>
      <c r="B1664" s="5" t="s">
        <v>5710</v>
      </c>
      <c r="C1664" s="5">
        <v>28</v>
      </c>
      <c r="D1664" s="5" t="s">
        <v>27</v>
      </c>
      <c r="E1664" s="5" t="s">
        <v>5711</v>
      </c>
      <c r="F1664" s="5">
        <v>-11202</v>
      </c>
      <c r="G1664" s="5" t="s">
        <v>19</v>
      </c>
      <c r="H1664" s="5" t="s">
        <v>71</v>
      </c>
      <c r="I1664" s="5">
        <v>82783.92</v>
      </c>
      <c r="J1664" s="5" t="s">
        <v>1775</v>
      </c>
      <c r="K1664" s="5" t="s">
        <v>118</v>
      </c>
      <c r="L1664" s="5" t="s">
        <v>73</v>
      </c>
      <c r="M1664" s="5">
        <v>1.91</v>
      </c>
      <c r="N1664" s="5" t="s">
        <v>74</v>
      </c>
      <c r="O1664" s="5">
        <v>0</v>
      </c>
    </row>
    <row r="1665" spans="1:15" x14ac:dyDescent="0.2">
      <c r="A1665" s="5" t="s">
        <v>5712</v>
      </c>
      <c r="B1665" s="5" t="s">
        <v>1893</v>
      </c>
      <c r="C1665" s="5">
        <v>33</v>
      </c>
      <c r="D1665" s="5" t="s">
        <v>17</v>
      </c>
      <c r="E1665" s="5" t="s">
        <v>5713</v>
      </c>
      <c r="F1665" s="5">
        <v>-5181</v>
      </c>
      <c r="G1665" s="5" t="s">
        <v>78</v>
      </c>
      <c r="H1665" s="5" t="s">
        <v>30</v>
      </c>
      <c r="I1665" s="5">
        <v>153409.96</v>
      </c>
      <c r="J1665" s="5" t="s">
        <v>242</v>
      </c>
      <c r="K1665" s="5" t="s">
        <v>81</v>
      </c>
      <c r="L1665" s="5" t="s">
        <v>56</v>
      </c>
      <c r="M1665" s="5">
        <v>2.2000000000000002</v>
      </c>
      <c r="N1665" s="5" t="s">
        <v>24</v>
      </c>
      <c r="O1665" s="5">
        <v>21</v>
      </c>
    </row>
    <row r="1666" spans="1:15" x14ac:dyDescent="0.2">
      <c r="A1666" s="5" t="s">
        <v>5714</v>
      </c>
      <c r="B1666" s="5" t="s">
        <v>3249</v>
      </c>
      <c r="C1666" s="5">
        <v>51</v>
      </c>
      <c r="D1666" s="5" t="s">
        <v>17</v>
      </c>
      <c r="E1666" s="5" t="s">
        <v>5715</v>
      </c>
      <c r="F1666" s="5">
        <v>-3566</v>
      </c>
      <c r="G1666" s="5" t="s">
        <v>85</v>
      </c>
      <c r="H1666" s="5" t="s">
        <v>20</v>
      </c>
      <c r="I1666" s="5">
        <v>111321.55</v>
      </c>
      <c r="J1666" s="5" t="s">
        <v>5716</v>
      </c>
      <c r="K1666" s="5" t="s">
        <v>47</v>
      </c>
      <c r="L1666" s="5" t="s">
        <v>56</v>
      </c>
      <c r="M1666" s="5">
        <v>3.1</v>
      </c>
      <c r="N1666" s="5" t="s">
        <v>57</v>
      </c>
      <c r="O1666" s="5">
        <v>30</v>
      </c>
    </row>
    <row r="1667" spans="1:15" x14ac:dyDescent="0.2">
      <c r="A1667" s="5" t="s">
        <v>5717</v>
      </c>
      <c r="B1667" s="5" t="s">
        <v>1974</v>
      </c>
      <c r="C1667" s="5">
        <v>64</v>
      </c>
      <c r="D1667" s="5" t="s">
        <v>17</v>
      </c>
      <c r="E1667" s="5" t="s">
        <v>5718</v>
      </c>
      <c r="F1667" s="5">
        <v>-10320</v>
      </c>
      <c r="G1667" s="5" t="s">
        <v>45</v>
      </c>
      <c r="H1667" s="5" t="s">
        <v>66</v>
      </c>
      <c r="I1667" s="5">
        <v>136141.63</v>
      </c>
      <c r="J1667" s="5" t="s">
        <v>5719</v>
      </c>
      <c r="K1667" s="5" t="s">
        <v>47</v>
      </c>
      <c r="L1667" s="5" t="s">
        <v>73</v>
      </c>
      <c r="M1667" s="5">
        <v>3.3</v>
      </c>
      <c r="N1667" s="5" t="s">
        <v>33</v>
      </c>
      <c r="O1667" s="5">
        <v>25</v>
      </c>
    </row>
    <row r="1668" spans="1:15" x14ac:dyDescent="0.2">
      <c r="A1668" s="5" t="s">
        <v>5720</v>
      </c>
      <c r="B1668" s="5" t="s">
        <v>373</v>
      </c>
      <c r="C1668" s="5">
        <v>58</v>
      </c>
      <c r="D1668" s="5" t="s">
        <v>17</v>
      </c>
      <c r="E1668" s="5" t="s">
        <v>5721</v>
      </c>
      <c r="F1668" s="5">
        <v>-2377</v>
      </c>
      <c r="G1668" s="5" t="s">
        <v>37</v>
      </c>
      <c r="H1668" s="5" t="s">
        <v>20</v>
      </c>
      <c r="I1668" s="5">
        <v>97115.29</v>
      </c>
      <c r="J1668" s="5" t="s">
        <v>375</v>
      </c>
      <c r="K1668" s="5" t="s">
        <v>127</v>
      </c>
      <c r="L1668" s="5" t="s">
        <v>73</v>
      </c>
      <c r="M1668" s="5">
        <v>3.27</v>
      </c>
      <c r="N1668" s="5" t="s">
        <v>41</v>
      </c>
      <c r="O1668" s="5">
        <v>12</v>
      </c>
    </row>
    <row r="1669" spans="1:15" x14ac:dyDescent="0.2">
      <c r="A1669" s="5" t="s">
        <v>5722</v>
      </c>
      <c r="B1669" s="5" t="s">
        <v>76</v>
      </c>
      <c r="C1669" s="5">
        <v>37</v>
      </c>
      <c r="D1669" s="5" t="s">
        <v>27</v>
      </c>
      <c r="E1669" s="5" t="s">
        <v>5723</v>
      </c>
      <c r="F1669" s="5">
        <v>-5209</v>
      </c>
      <c r="G1669" s="5" t="s">
        <v>29</v>
      </c>
      <c r="H1669" s="5" t="s">
        <v>71</v>
      </c>
      <c r="I1669" s="5">
        <v>42350.82</v>
      </c>
      <c r="J1669" s="5" t="s">
        <v>4950</v>
      </c>
      <c r="K1669" s="5" t="s">
        <v>22</v>
      </c>
      <c r="L1669" s="5" t="s">
        <v>32</v>
      </c>
      <c r="M1669" s="5">
        <v>2.67</v>
      </c>
      <c r="N1669" s="5" t="s">
        <v>41</v>
      </c>
      <c r="O1669" s="5">
        <v>25</v>
      </c>
    </row>
    <row r="1670" spans="1:15" x14ac:dyDescent="0.2">
      <c r="A1670" s="5" t="s">
        <v>5724</v>
      </c>
      <c r="B1670" s="5" t="s">
        <v>5551</v>
      </c>
      <c r="C1670" s="5">
        <v>28</v>
      </c>
      <c r="D1670" s="5" t="s">
        <v>50</v>
      </c>
      <c r="E1670" s="5" t="s">
        <v>5725</v>
      </c>
      <c r="F1670" s="5">
        <v>-9355</v>
      </c>
      <c r="G1670" s="5" t="s">
        <v>85</v>
      </c>
      <c r="H1670" s="5" t="s">
        <v>66</v>
      </c>
      <c r="I1670" s="5">
        <v>172907.07</v>
      </c>
      <c r="J1670" s="5" t="s">
        <v>3899</v>
      </c>
      <c r="K1670" s="5" t="s">
        <v>40</v>
      </c>
      <c r="L1670" s="5" t="s">
        <v>56</v>
      </c>
      <c r="M1670" s="5">
        <v>2.29</v>
      </c>
      <c r="N1670" s="5" t="s">
        <v>33</v>
      </c>
      <c r="O1670" s="5">
        <v>31</v>
      </c>
    </row>
    <row r="1671" spans="1:15" x14ac:dyDescent="0.2">
      <c r="A1671" s="5" t="s">
        <v>5726</v>
      </c>
      <c r="B1671" s="5" t="s">
        <v>5727</v>
      </c>
      <c r="C1671" s="5">
        <v>33</v>
      </c>
      <c r="D1671" s="5" t="s">
        <v>50</v>
      </c>
      <c r="E1671" s="5" t="s">
        <v>5728</v>
      </c>
      <c r="F1671" s="5">
        <v>-2114</v>
      </c>
      <c r="G1671" s="5" t="s">
        <v>45</v>
      </c>
      <c r="H1671" s="5" t="s">
        <v>144</v>
      </c>
      <c r="I1671" s="5">
        <v>91030.15</v>
      </c>
      <c r="J1671" s="5" t="s">
        <v>655</v>
      </c>
      <c r="K1671" s="5" t="s">
        <v>62</v>
      </c>
      <c r="L1671" s="5" t="s">
        <v>56</v>
      </c>
      <c r="M1671" s="5">
        <v>4.2300000000000004</v>
      </c>
      <c r="N1671" s="5" t="s">
        <v>24</v>
      </c>
      <c r="O1671" s="5">
        <v>18</v>
      </c>
    </row>
    <row r="1672" spans="1:15" x14ac:dyDescent="0.2">
      <c r="A1672" s="5" t="s">
        <v>5729</v>
      </c>
      <c r="B1672" s="5" t="s">
        <v>5730</v>
      </c>
      <c r="C1672" s="5">
        <v>44</v>
      </c>
      <c r="D1672" s="5" t="s">
        <v>27</v>
      </c>
      <c r="E1672" s="5" t="s">
        <v>5731</v>
      </c>
      <c r="F1672" s="5">
        <v>-6234</v>
      </c>
      <c r="G1672" s="5" t="s">
        <v>37</v>
      </c>
      <c r="H1672" s="5" t="s">
        <v>71</v>
      </c>
      <c r="I1672" s="5">
        <v>57316.41</v>
      </c>
      <c r="J1672" s="5" t="s">
        <v>5268</v>
      </c>
      <c r="K1672" s="5" t="s">
        <v>81</v>
      </c>
      <c r="L1672" s="5" t="s">
        <v>73</v>
      </c>
      <c r="M1672" s="5">
        <v>1.27</v>
      </c>
      <c r="N1672" s="5" t="s">
        <v>57</v>
      </c>
      <c r="O1672" s="5">
        <v>37</v>
      </c>
    </row>
    <row r="1673" spans="1:15" x14ac:dyDescent="0.2">
      <c r="A1673" s="5" t="s">
        <v>5732</v>
      </c>
      <c r="B1673" s="5" t="s">
        <v>5733</v>
      </c>
      <c r="C1673" s="5">
        <v>40</v>
      </c>
      <c r="D1673" s="5" t="s">
        <v>27</v>
      </c>
      <c r="E1673" s="5" t="s">
        <v>5734</v>
      </c>
      <c r="F1673" s="5">
        <v>-10382</v>
      </c>
      <c r="G1673" s="5" t="s">
        <v>29</v>
      </c>
      <c r="H1673" s="5" t="s">
        <v>20</v>
      </c>
      <c r="I1673" s="5">
        <v>179726.17</v>
      </c>
      <c r="J1673" s="5" t="s">
        <v>5735</v>
      </c>
      <c r="K1673" s="5" t="s">
        <v>118</v>
      </c>
      <c r="L1673" s="5" t="s">
        <v>32</v>
      </c>
      <c r="M1673" s="5">
        <v>4.3499999999999996</v>
      </c>
      <c r="N1673" s="5" t="s">
        <v>41</v>
      </c>
      <c r="O1673" s="5">
        <v>2</v>
      </c>
    </row>
    <row r="1674" spans="1:15" x14ac:dyDescent="0.2">
      <c r="A1674" s="5" t="s">
        <v>5736</v>
      </c>
      <c r="B1674" s="5" t="s">
        <v>5737</v>
      </c>
      <c r="C1674" s="5">
        <v>50</v>
      </c>
      <c r="D1674" s="5" t="s">
        <v>27</v>
      </c>
      <c r="E1674" s="5" t="s">
        <v>5738</v>
      </c>
      <c r="F1674" s="5">
        <v>-2661</v>
      </c>
      <c r="G1674" s="5" t="s">
        <v>52</v>
      </c>
      <c r="H1674" s="5" t="s">
        <v>194</v>
      </c>
      <c r="I1674" s="5">
        <v>152434.09</v>
      </c>
      <c r="J1674" s="5" t="s">
        <v>2581</v>
      </c>
      <c r="K1674" s="5" t="s">
        <v>55</v>
      </c>
      <c r="L1674" s="5" t="s">
        <v>32</v>
      </c>
      <c r="M1674" s="5">
        <v>3.05</v>
      </c>
      <c r="N1674" s="5" t="s">
        <v>41</v>
      </c>
      <c r="O1674" s="5">
        <v>3</v>
      </c>
    </row>
    <row r="1675" spans="1:15" x14ac:dyDescent="0.2">
      <c r="A1675" s="5" t="s">
        <v>5739</v>
      </c>
      <c r="B1675" s="5" t="s">
        <v>5740</v>
      </c>
      <c r="C1675" s="5">
        <v>43</v>
      </c>
      <c r="D1675" s="5" t="s">
        <v>17</v>
      </c>
      <c r="E1675" s="5" t="s">
        <v>5741</v>
      </c>
      <c r="F1675" s="5">
        <v>-11238</v>
      </c>
      <c r="G1675" s="5" t="s">
        <v>99</v>
      </c>
      <c r="H1675" s="5" t="s">
        <v>144</v>
      </c>
      <c r="I1675" s="5">
        <v>177552.29</v>
      </c>
      <c r="J1675" s="5" t="s">
        <v>5742</v>
      </c>
      <c r="K1675" s="5" t="s">
        <v>81</v>
      </c>
      <c r="L1675" s="5" t="s">
        <v>23</v>
      </c>
      <c r="M1675" s="5">
        <v>1.85</v>
      </c>
      <c r="N1675" s="5" t="s">
        <v>57</v>
      </c>
      <c r="O1675" s="5">
        <v>0</v>
      </c>
    </row>
    <row r="1676" spans="1:15" x14ac:dyDescent="0.2">
      <c r="A1676" s="5" t="s">
        <v>5743</v>
      </c>
      <c r="B1676" s="5" t="s">
        <v>5025</v>
      </c>
      <c r="C1676" s="5">
        <v>49</v>
      </c>
      <c r="D1676" s="5" t="s">
        <v>17</v>
      </c>
      <c r="E1676" s="5" t="s">
        <v>5744</v>
      </c>
      <c r="F1676" s="5">
        <v>-10349</v>
      </c>
      <c r="G1676" s="5" t="s">
        <v>52</v>
      </c>
      <c r="H1676" s="5" t="s">
        <v>79</v>
      </c>
      <c r="I1676" s="5">
        <v>54564.77</v>
      </c>
      <c r="J1676" s="5" t="s">
        <v>340</v>
      </c>
      <c r="K1676" s="5" t="s">
        <v>62</v>
      </c>
      <c r="L1676" s="5" t="s">
        <v>32</v>
      </c>
      <c r="M1676" s="5">
        <v>3.22</v>
      </c>
      <c r="N1676" s="5" t="s">
        <v>74</v>
      </c>
      <c r="O1676" s="5">
        <v>13</v>
      </c>
    </row>
    <row r="1677" spans="1:15" x14ac:dyDescent="0.2">
      <c r="A1677" s="5" t="s">
        <v>5745</v>
      </c>
      <c r="B1677" s="5" t="s">
        <v>514</v>
      </c>
      <c r="C1677" s="5">
        <v>61</v>
      </c>
      <c r="D1677" s="5" t="s">
        <v>50</v>
      </c>
      <c r="E1677" s="5" t="s">
        <v>5746</v>
      </c>
      <c r="F1677" s="5">
        <v>-6823</v>
      </c>
      <c r="G1677" s="5" t="s">
        <v>45</v>
      </c>
      <c r="H1677" s="5" t="s">
        <v>79</v>
      </c>
      <c r="I1677" s="5">
        <v>64673.37</v>
      </c>
      <c r="J1677" s="5" t="s">
        <v>5541</v>
      </c>
      <c r="K1677" s="5" t="s">
        <v>104</v>
      </c>
      <c r="L1677" s="5" t="s">
        <v>56</v>
      </c>
      <c r="M1677" s="5">
        <v>2.2000000000000002</v>
      </c>
      <c r="N1677" s="5" t="s">
        <v>57</v>
      </c>
      <c r="O1677" s="5">
        <v>0</v>
      </c>
    </row>
    <row r="1678" spans="1:15" x14ac:dyDescent="0.2">
      <c r="A1678" s="5" t="s">
        <v>5747</v>
      </c>
      <c r="B1678" s="5" t="s">
        <v>5748</v>
      </c>
      <c r="C1678" s="5">
        <v>53</v>
      </c>
      <c r="D1678" s="5" t="s">
        <v>17</v>
      </c>
      <c r="E1678" s="5" t="s">
        <v>5749</v>
      </c>
      <c r="F1678" s="5">
        <v>-6228</v>
      </c>
      <c r="G1678" s="5" t="s">
        <v>45</v>
      </c>
      <c r="H1678" s="5" t="s">
        <v>173</v>
      </c>
      <c r="I1678" s="5">
        <v>119749.31</v>
      </c>
      <c r="J1678" s="5" t="s">
        <v>4872</v>
      </c>
      <c r="K1678" s="5" t="s">
        <v>118</v>
      </c>
      <c r="L1678" s="5" t="s">
        <v>23</v>
      </c>
      <c r="M1678" s="5">
        <v>1.56</v>
      </c>
      <c r="N1678" s="5" t="s">
        <v>41</v>
      </c>
      <c r="O1678" s="5">
        <v>0</v>
      </c>
    </row>
    <row r="1679" spans="1:15" x14ac:dyDescent="0.2">
      <c r="A1679" s="5" t="s">
        <v>5750</v>
      </c>
      <c r="B1679" s="5" t="s">
        <v>5751</v>
      </c>
      <c r="C1679" s="5">
        <v>61</v>
      </c>
      <c r="D1679" s="5" t="s">
        <v>50</v>
      </c>
      <c r="E1679" s="5" t="s">
        <v>5752</v>
      </c>
      <c r="F1679" s="5">
        <v>-2840</v>
      </c>
      <c r="G1679" s="5" t="s">
        <v>99</v>
      </c>
      <c r="H1679" s="5" t="s">
        <v>71</v>
      </c>
      <c r="I1679" s="5">
        <v>86297.26</v>
      </c>
      <c r="J1679" s="5" t="s">
        <v>5753</v>
      </c>
      <c r="K1679" s="5" t="s">
        <v>127</v>
      </c>
      <c r="L1679" s="5" t="s">
        <v>32</v>
      </c>
      <c r="M1679" s="5">
        <v>2.33</v>
      </c>
      <c r="N1679" s="5" t="s">
        <v>33</v>
      </c>
      <c r="O1679" s="5">
        <v>39</v>
      </c>
    </row>
    <row r="1680" spans="1:15" x14ac:dyDescent="0.2">
      <c r="A1680" s="5" t="s">
        <v>5754</v>
      </c>
      <c r="B1680" s="5" t="s">
        <v>415</v>
      </c>
      <c r="C1680" s="5">
        <v>34</v>
      </c>
      <c r="D1680" s="5" t="s">
        <v>50</v>
      </c>
      <c r="E1680" s="5" t="s">
        <v>5755</v>
      </c>
      <c r="F1680" s="5">
        <v>-3150</v>
      </c>
      <c r="G1680" s="5" t="s">
        <v>52</v>
      </c>
      <c r="H1680" s="5" t="s">
        <v>79</v>
      </c>
      <c r="I1680" s="5">
        <v>131423.24</v>
      </c>
      <c r="J1680" s="5" t="s">
        <v>1533</v>
      </c>
      <c r="K1680" s="5" t="s">
        <v>81</v>
      </c>
      <c r="L1680" s="5" t="s">
        <v>56</v>
      </c>
      <c r="M1680" s="5">
        <v>2.84</v>
      </c>
      <c r="N1680" s="5" t="s">
        <v>57</v>
      </c>
      <c r="O1680" s="5">
        <v>23</v>
      </c>
    </row>
    <row r="1681" spans="1:15" x14ac:dyDescent="0.2">
      <c r="A1681" s="5" t="s">
        <v>5756</v>
      </c>
      <c r="B1681" s="5" t="s">
        <v>2127</v>
      </c>
      <c r="C1681" s="5">
        <v>41</v>
      </c>
      <c r="D1681" s="5" t="s">
        <v>27</v>
      </c>
      <c r="E1681" s="5" t="s">
        <v>5757</v>
      </c>
      <c r="F1681" s="5">
        <v>-6868</v>
      </c>
      <c r="G1681" s="5" t="s">
        <v>85</v>
      </c>
      <c r="H1681" s="5" t="s">
        <v>53</v>
      </c>
      <c r="I1681" s="5">
        <v>64212.66</v>
      </c>
      <c r="J1681" s="5" t="s">
        <v>1508</v>
      </c>
      <c r="K1681" s="5" t="s">
        <v>118</v>
      </c>
      <c r="L1681" s="5" t="s">
        <v>32</v>
      </c>
      <c r="M1681" s="5">
        <v>4.3600000000000003</v>
      </c>
      <c r="N1681" s="5" t="s">
        <v>33</v>
      </c>
      <c r="O1681" s="5">
        <v>33</v>
      </c>
    </row>
    <row r="1682" spans="1:15" x14ac:dyDescent="0.2">
      <c r="A1682" s="5" t="s">
        <v>5758</v>
      </c>
      <c r="B1682" s="5" t="s">
        <v>5759</v>
      </c>
      <c r="C1682" s="5">
        <v>54</v>
      </c>
      <c r="D1682" s="5" t="s">
        <v>50</v>
      </c>
      <c r="E1682" s="5" t="s">
        <v>5760</v>
      </c>
      <c r="F1682" s="5">
        <v>-4920</v>
      </c>
      <c r="G1682" s="5" t="s">
        <v>99</v>
      </c>
      <c r="H1682" s="5" t="s">
        <v>30</v>
      </c>
      <c r="I1682" s="5">
        <v>59405.71</v>
      </c>
      <c r="J1682" s="5" t="s">
        <v>5761</v>
      </c>
      <c r="K1682" s="5" t="s">
        <v>104</v>
      </c>
      <c r="L1682" s="5" t="s">
        <v>23</v>
      </c>
      <c r="M1682" s="5">
        <v>3.95</v>
      </c>
      <c r="N1682" s="5" t="s">
        <v>33</v>
      </c>
      <c r="O1682" s="5">
        <v>35</v>
      </c>
    </row>
    <row r="1683" spans="1:15" x14ac:dyDescent="0.2">
      <c r="A1683" s="5" t="s">
        <v>5762</v>
      </c>
      <c r="B1683" s="5" t="s">
        <v>1567</v>
      </c>
      <c r="C1683" s="5">
        <v>61</v>
      </c>
      <c r="D1683" s="5" t="s">
        <v>50</v>
      </c>
      <c r="E1683" s="5" t="s">
        <v>5763</v>
      </c>
      <c r="F1683" s="5">
        <v>-10072</v>
      </c>
      <c r="G1683" s="5" t="s">
        <v>116</v>
      </c>
      <c r="H1683" s="5" t="s">
        <v>20</v>
      </c>
      <c r="I1683" s="5">
        <v>65419.11</v>
      </c>
      <c r="J1683" s="5" t="s">
        <v>1319</v>
      </c>
      <c r="K1683" s="5" t="s">
        <v>40</v>
      </c>
      <c r="L1683" s="5" t="s">
        <v>32</v>
      </c>
      <c r="M1683" s="5">
        <v>3.8</v>
      </c>
      <c r="N1683" s="5" t="s">
        <v>41</v>
      </c>
      <c r="O1683" s="5">
        <v>25</v>
      </c>
    </row>
    <row r="1684" spans="1:15" x14ac:dyDescent="0.2">
      <c r="A1684" s="5" t="s">
        <v>5764</v>
      </c>
      <c r="B1684" s="5" t="s">
        <v>1344</v>
      </c>
      <c r="C1684" s="5">
        <v>35</v>
      </c>
      <c r="D1684" s="5" t="s">
        <v>17</v>
      </c>
      <c r="E1684" s="5" t="s">
        <v>5765</v>
      </c>
      <c r="F1684" s="5">
        <v>-8171</v>
      </c>
      <c r="G1684" s="5" t="s">
        <v>19</v>
      </c>
      <c r="H1684" s="5" t="s">
        <v>20</v>
      </c>
      <c r="I1684" s="5">
        <v>168881.83</v>
      </c>
      <c r="J1684" s="5" t="s">
        <v>4499</v>
      </c>
      <c r="K1684" s="5" t="s">
        <v>136</v>
      </c>
      <c r="L1684" s="5" t="s">
        <v>56</v>
      </c>
      <c r="M1684" s="5">
        <v>3.16</v>
      </c>
      <c r="N1684" s="5" t="s">
        <v>24</v>
      </c>
      <c r="O1684" s="5">
        <v>18</v>
      </c>
    </row>
    <row r="1685" spans="1:15" x14ac:dyDescent="0.2">
      <c r="A1685" s="5" t="s">
        <v>5766</v>
      </c>
      <c r="B1685" s="5" t="s">
        <v>1785</v>
      </c>
      <c r="C1685" s="5">
        <v>46</v>
      </c>
      <c r="D1685" s="5" t="s">
        <v>50</v>
      </c>
      <c r="E1685" s="5" t="s">
        <v>5767</v>
      </c>
      <c r="F1685" s="5">
        <v>-8982</v>
      </c>
      <c r="G1685" s="5" t="s">
        <v>52</v>
      </c>
      <c r="H1685" s="5" t="s">
        <v>20</v>
      </c>
      <c r="I1685" s="5">
        <v>121089.37</v>
      </c>
      <c r="J1685" s="5" t="s">
        <v>1958</v>
      </c>
      <c r="K1685" s="5" t="s">
        <v>104</v>
      </c>
      <c r="L1685" s="5" t="s">
        <v>32</v>
      </c>
      <c r="M1685" s="5">
        <v>1.94</v>
      </c>
      <c r="N1685" s="5" t="s">
        <v>41</v>
      </c>
      <c r="O1685" s="5">
        <v>9</v>
      </c>
    </row>
    <row r="1686" spans="1:15" x14ac:dyDescent="0.2">
      <c r="A1686" s="5" t="s">
        <v>5768</v>
      </c>
      <c r="B1686" s="5" t="s">
        <v>4944</v>
      </c>
      <c r="C1686" s="5">
        <v>52</v>
      </c>
      <c r="D1686" s="5" t="s">
        <v>27</v>
      </c>
      <c r="E1686" s="5" t="s">
        <v>5769</v>
      </c>
      <c r="F1686" s="5">
        <v>-2893</v>
      </c>
      <c r="G1686" s="5" t="s">
        <v>78</v>
      </c>
      <c r="H1686" s="5" t="s">
        <v>53</v>
      </c>
      <c r="I1686" s="5">
        <v>68059.850000000006</v>
      </c>
      <c r="J1686" s="5" t="s">
        <v>5770</v>
      </c>
      <c r="K1686" s="5" t="s">
        <v>127</v>
      </c>
      <c r="L1686" s="5" t="s">
        <v>23</v>
      </c>
      <c r="M1686" s="5">
        <v>1.1399999999999999</v>
      </c>
      <c r="N1686" s="5" t="s">
        <v>41</v>
      </c>
      <c r="O1686" s="5">
        <v>20</v>
      </c>
    </row>
    <row r="1687" spans="1:15" x14ac:dyDescent="0.2">
      <c r="A1687" s="5" t="s">
        <v>5771</v>
      </c>
      <c r="B1687" s="5" t="s">
        <v>2745</v>
      </c>
      <c r="C1687" s="5">
        <v>56</v>
      </c>
      <c r="D1687" s="5" t="s">
        <v>17</v>
      </c>
      <c r="E1687" s="5" t="s">
        <v>5772</v>
      </c>
      <c r="F1687" s="5">
        <v>-6409</v>
      </c>
      <c r="G1687" s="5" t="s">
        <v>94</v>
      </c>
      <c r="H1687" s="5" t="s">
        <v>79</v>
      </c>
      <c r="I1687" s="5">
        <v>119234.12</v>
      </c>
      <c r="J1687" s="5" t="s">
        <v>5773</v>
      </c>
      <c r="K1687" s="5" t="s">
        <v>81</v>
      </c>
      <c r="L1687" s="5" t="s">
        <v>23</v>
      </c>
      <c r="M1687" s="5">
        <v>3.51</v>
      </c>
      <c r="N1687" s="5" t="s">
        <v>41</v>
      </c>
      <c r="O1687" s="5">
        <v>26</v>
      </c>
    </row>
    <row r="1688" spans="1:15" x14ac:dyDescent="0.2">
      <c r="A1688" s="5" t="s">
        <v>5774</v>
      </c>
      <c r="B1688" s="5" t="s">
        <v>5775</v>
      </c>
      <c r="C1688" s="5">
        <v>42</v>
      </c>
      <c r="D1688" s="5" t="s">
        <v>27</v>
      </c>
      <c r="E1688" s="5" t="s">
        <v>5776</v>
      </c>
      <c r="F1688" s="5">
        <v>-10838</v>
      </c>
      <c r="G1688" s="5" t="s">
        <v>85</v>
      </c>
      <c r="H1688" s="5" t="s">
        <v>38</v>
      </c>
      <c r="I1688" s="5">
        <v>134396.15</v>
      </c>
      <c r="J1688" s="5" t="s">
        <v>5777</v>
      </c>
      <c r="K1688" s="5" t="s">
        <v>40</v>
      </c>
      <c r="L1688" s="5" t="s">
        <v>32</v>
      </c>
      <c r="M1688" s="5">
        <v>2.85</v>
      </c>
      <c r="N1688" s="5" t="s">
        <v>74</v>
      </c>
      <c r="O1688" s="5">
        <v>22</v>
      </c>
    </row>
    <row r="1689" spans="1:15" x14ac:dyDescent="0.2">
      <c r="A1689" s="5" t="s">
        <v>5778</v>
      </c>
      <c r="B1689" s="5" t="s">
        <v>642</v>
      </c>
      <c r="C1689" s="5">
        <v>42</v>
      </c>
      <c r="D1689" s="5" t="s">
        <v>50</v>
      </c>
      <c r="E1689" s="5" t="s">
        <v>5779</v>
      </c>
      <c r="F1689" s="5">
        <v>-6885</v>
      </c>
      <c r="G1689" s="5" t="s">
        <v>37</v>
      </c>
      <c r="H1689" s="5" t="s">
        <v>20</v>
      </c>
      <c r="I1689" s="5">
        <v>178197.1</v>
      </c>
      <c r="J1689" s="5" t="s">
        <v>5780</v>
      </c>
      <c r="K1689" s="5" t="s">
        <v>104</v>
      </c>
      <c r="L1689" s="5" t="s">
        <v>32</v>
      </c>
      <c r="M1689" s="5">
        <v>2.62</v>
      </c>
      <c r="N1689" s="5" t="s">
        <v>57</v>
      </c>
      <c r="O1689" s="5">
        <v>13</v>
      </c>
    </row>
    <row r="1690" spans="1:15" x14ac:dyDescent="0.2">
      <c r="A1690" s="5" t="s">
        <v>5781</v>
      </c>
      <c r="B1690" s="5" t="s">
        <v>5782</v>
      </c>
      <c r="C1690" s="5">
        <v>57</v>
      </c>
      <c r="D1690" s="5" t="s">
        <v>17</v>
      </c>
      <c r="E1690" s="5" t="s">
        <v>5783</v>
      </c>
      <c r="F1690" s="5">
        <v>-10532</v>
      </c>
      <c r="G1690" s="5" t="s">
        <v>45</v>
      </c>
      <c r="H1690" s="5" t="s">
        <v>53</v>
      </c>
      <c r="I1690" s="5">
        <v>174125.3</v>
      </c>
      <c r="J1690" s="5" t="s">
        <v>3472</v>
      </c>
      <c r="K1690" s="5" t="s">
        <v>40</v>
      </c>
      <c r="L1690" s="5" t="s">
        <v>56</v>
      </c>
      <c r="M1690" s="5">
        <v>1.32</v>
      </c>
      <c r="N1690" s="5" t="s">
        <v>24</v>
      </c>
      <c r="O1690" s="5">
        <v>37</v>
      </c>
    </row>
    <row r="1691" spans="1:15" x14ac:dyDescent="0.2">
      <c r="A1691" s="5" t="s">
        <v>5784</v>
      </c>
      <c r="B1691" s="5" t="s">
        <v>2576</v>
      </c>
      <c r="C1691" s="5">
        <v>28</v>
      </c>
      <c r="D1691" s="5" t="s">
        <v>27</v>
      </c>
      <c r="E1691" s="5" t="s">
        <v>5785</v>
      </c>
      <c r="F1691" s="5">
        <v>-3206</v>
      </c>
      <c r="G1691" s="5" t="s">
        <v>37</v>
      </c>
      <c r="H1691" s="5" t="s">
        <v>71</v>
      </c>
      <c r="I1691" s="5">
        <v>114341.4</v>
      </c>
      <c r="J1691" s="5" t="s">
        <v>3456</v>
      </c>
      <c r="K1691" s="5" t="s">
        <v>118</v>
      </c>
      <c r="L1691" s="5" t="s">
        <v>23</v>
      </c>
      <c r="M1691" s="5">
        <v>1.62</v>
      </c>
      <c r="N1691" s="5" t="s">
        <v>57</v>
      </c>
      <c r="O1691" s="5">
        <v>34</v>
      </c>
    </row>
    <row r="1692" spans="1:15" x14ac:dyDescent="0.2">
      <c r="A1692" s="5" t="s">
        <v>5786</v>
      </c>
      <c r="B1692" s="5" t="s">
        <v>280</v>
      </c>
      <c r="C1692" s="5">
        <v>46</v>
      </c>
      <c r="D1692" s="5" t="s">
        <v>17</v>
      </c>
      <c r="E1692" s="5" t="s">
        <v>5787</v>
      </c>
      <c r="F1692" s="5">
        <v>-4114</v>
      </c>
      <c r="G1692" s="5" t="s">
        <v>45</v>
      </c>
      <c r="H1692" s="5" t="s">
        <v>79</v>
      </c>
      <c r="I1692" s="5">
        <v>36021.21</v>
      </c>
      <c r="J1692" s="5" t="s">
        <v>2080</v>
      </c>
      <c r="K1692" s="5" t="s">
        <v>104</v>
      </c>
      <c r="L1692" s="5" t="s">
        <v>23</v>
      </c>
      <c r="M1692" s="5">
        <v>4.49</v>
      </c>
      <c r="N1692" s="5" t="s">
        <v>74</v>
      </c>
      <c r="O1692" s="5">
        <v>29</v>
      </c>
    </row>
    <row r="1693" spans="1:15" x14ac:dyDescent="0.2">
      <c r="A1693" s="5" t="s">
        <v>5788</v>
      </c>
      <c r="B1693" s="5" t="s">
        <v>5789</v>
      </c>
      <c r="C1693" s="5">
        <v>36</v>
      </c>
      <c r="D1693" s="5" t="s">
        <v>50</v>
      </c>
      <c r="E1693" s="5" t="s">
        <v>5790</v>
      </c>
      <c r="F1693" s="5">
        <v>-4828</v>
      </c>
      <c r="G1693" s="5" t="s">
        <v>29</v>
      </c>
      <c r="H1693" s="5" t="s">
        <v>20</v>
      </c>
      <c r="I1693" s="5">
        <v>122970.83</v>
      </c>
      <c r="J1693" s="5" t="s">
        <v>1411</v>
      </c>
      <c r="K1693" s="5" t="s">
        <v>47</v>
      </c>
      <c r="L1693" s="5" t="s">
        <v>73</v>
      </c>
      <c r="M1693" s="5">
        <v>4.62</v>
      </c>
      <c r="N1693" s="5" t="s">
        <v>57</v>
      </c>
      <c r="O1693" s="5">
        <v>27</v>
      </c>
    </row>
    <row r="1694" spans="1:15" x14ac:dyDescent="0.2">
      <c r="A1694" s="5" t="s">
        <v>5791</v>
      </c>
      <c r="B1694" s="5" t="s">
        <v>5792</v>
      </c>
      <c r="C1694" s="5">
        <v>60</v>
      </c>
      <c r="D1694" s="5" t="s">
        <v>50</v>
      </c>
      <c r="E1694" s="5" t="s">
        <v>5793</v>
      </c>
      <c r="F1694" s="5">
        <v>-7457</v>
      </c>
      <c r="G1694" s="5" t="s">
        <v>45</v>
      </c>
      <c r="H1694" s="5" t="s">
        <v>66</v>
      </c>
      <c r="I1694" s="5">
        <v>106170.32</v>
      </c>
      <c r="J1694" s="5" t="s">
        <v>2030</v>
      </c>
      <c r="K1694" s="5" t="s">
        <v>118</v>
      </c>
      <c r="L1694" s="5" t="s">
        <v>56</v>
      </c>
      <c r="M1694" s="5">
        <v>4.45</v>
      </c>
      <c r="N1694" s="5" t="s">
        <v>24</v>
      </c>
      <c r="O1694" s="5">
        <v>12</v>
      </c>
    </row>
    <row r="1695" spans="1:15" x14ac:dyDescent="0.2">
      <c r="A1695" s="5" t="s">
        <v>5794</v>
      </c>
      <c r="B1695" s="5" t="s">
        <v>5795</v>
      </c>
      <c r="C1695" s="5">
        <v>50</v>
      </c>
      <c r="D1695" s="5" t="s">
        <v>27</v>
      </c>
      <c r="E1695" s="5" t="s">
        <v>5796</v>
      </c>
      <c r="F1695" s="5">
        <v>-3655</v>
      </c>
      <c r="G1695" s="5" t="s">
        <v>78</v>
      </c>
      <c r="H1695" s="5" t="s">
        <v>30</v>
      </c>
      <c r="I1695" s="5">
        <v>49521.760000000002</v>
      </c>
      <c r="J1695" s="5" t="s">
        <v>5797</v>
      </c>
      <c r="K1695" s="5" t="s">
        <v>62</v>
      </c>
      <c r="L1695" s="5" t="s">
        <v>23</v>
      </c>
      <c r="M1695" s="5">
        <v>3.73</v>
      </c>
      <c r="N1695" s="5" t="s">
        <v>33</v>
      </c>
      <c r="O1695" s="5">
        <v>28</v>
      </c>
    </row>
    <row r="1696" spans="1:15" x14ac:dyDescent="0.2">
      <c r="A1696" s="5" t="s">
        <v>5798</v>
      </c>
      <c r="B1696" s="5" t="s">
        <v>5799</v>
      </c>
      <c r="C1696" s="5">
        <v>44</v>
      </c>
      <c r="D1696" s="5" t="s">
        <v>27</v>
      </c>
      <c r="E1696" s="5" t="s">
        <v>5800</v>
      </c>
      <c r="F1696" s="5">
        <v>-9769</v>
      </c>
      <c r="G1696" s="5" t="s">
        <v>52</v>
      </c>
      <c r="H1696" s="5" t="s">
        <v>38</v>
      </c>
      <c r="I1696" s="5">
        <v>132947.76999999999</v>
      </c>
      <c r="J1696" s="5" t="s">
        <v>2396</v>
      </c>
      <c r="K1696" s="5" t="s">
        <v>47</v>
      </c>
      <c r="L1696" s="5" t="s">
        <v>73</v>
      </c>
      <c r="M1696" s="5">
        <v>3.84</v>
      </c>
      <c r="N1696" s="5" t="s">
        <v>33</v>
      </c>
      <c r="O1696" s="5">
        <v>16</v>
      </c>
    </row>
    <row r="1697" spans="1:15" x14ac:dyDescent="0.2">
      <c r="A1697" s="5" t="s">
        <v>5801</v>
      </c>
      <c r="B1697" s="5" t="s">
        <v>3033</v>
      </c>
      <c r="C1697" s="5">
        <v>45</v>
      </c>
      <c r="D1697" s="5" t="s">
        <v>17</v>
      </c>
      <c r="E1697" s="5" t="s">
        <v>5802</v>
      </c>
      <c r="F1697" s="5">
        <v>-2870</v>
      </c>
      <c r="G1697" s="5" t="s">
        <v>116</v>
      </c>
      <c r="H1697" s="5" t="s">
        <v>71</v>
      </c>
      <c r="I1697" s="5">
        <v>79742.47</v>
      </c>
      <c r="J1697" s="5" t="s">
        <v>1120</v>
      </c>
      <c r="K1697" s="5" t="s">
        <v>22</v>
      </c>
      <c r="L1697" s="5" t="s">
        <v>23</v>
      </c>
      <c r="M1697" s="5">
        <v>4.01</v>
      </c>
      <c r="N1697" s="5" t="s">
        <v>24</v>
      </c>
      <c r="O1697" s="5">
        <v>20</v>
      </c>
    </row>
    <row r="1698" spans="1:15" x14ac:dyDescent="0.2">
      <c r="A1698" s="5" t="s">
        <v>5803</v>
      </c>
      <c r="B1698" s="5" t="s">
        <v>5804</v>
      </c>
      <c r="C1698" s="5">
        <v>47</v>
      </c>
      <c r="D1698" s="5" t="s">
        <v>17</v>
      </c>
      <c r="E1698" s="5" t="s">
        <v>5805</v>
      </c>
      <c r="F1698" s="5">
        <v>-8194</v>
      </c>
      <c r="G1698" s="5" t="s">
        <v>85</v>
      </c>
      <c r="H1698" s="5" t="s">
        <v>38</v>
      </c>
      <c r="I1698" s="5">
        <v>45823.93</v>
      </c>
      <c r="J1698" s="5" t="s">
        <v>4403</v>
      </c>
      <c r="K1698" s="5" t="s">
        <v>127</v>
      </c>
      <c r="L1698" s="5" t="s">
        <v>56</v>
      </c>
      <c r="M1698" s="5">
        <v>4.51</v>
      </c>
      <c r="N1698" s="5" t="s">
        <v>41</v>
      </c>
      <c r="O1698" s="5">
        <v>39</v>
      </c>
    </row>
    <row r="1699" spans="1:15" x14ac:dyDescent="0.2">
      <c r="A1699" s="5" t="s">
        <v>5806</v>
      </c>
      <c r="B1699" s="5" t="s">
        <v>4767</v>
      </c>
      <c r="C1699" s="5">
        <v>25</v>
      </c>
      <c r="D1699" s="5" t="s">
        <v>27</v>
      </c>
      <c r="E1699" s="5" t="s">
        <v>5807</v>
      </c>
      <c r="F1699" s="5">
        <v>-6636</v>
      </c>
      <c r="G1699" s="5" t="s">
        <v>37</v>
      </c>
      <c r="H1699" s="5" t="s">
        <v>66</v>
      </c>
      <c r="I1699" s="5">
        <v>109294.83</v>
      </c>
      <c r="J1699" s="5" t="s">
        <v>5808</v>
      </c>
      <c r="K1699" s="5" t="s">
        <v>104</v>
      </c>
      <c r="L1699" s="5" t="s">
        <v>56</v>
      </c>
      <c r="M1699" s="5">
        <v>3.3</v>
      </c>
      <c r="N1699" s="5" t="s">
        <v>33</v>
      </c>
      <c r="O1699" s="5">
        <v>1</v>
      </c>
    </row>
    <row r="1700" spans="1:15" x14ac:dyDescent="0.2">
      <c r="A1700" s="5" t="s">
        <v>5809</v>
      </c>
      <c r="B1700" s="5" t="s">
        <v>793</v>
      </c>
      <c r="C1700" s="5">
        <v>49</v>
      </c>
      <c r="D1700" s="5" t="s">
        <v>17</v>
      </c>
      <c r="E1700" s="5" t="s">
        <v>5810</v>
      </c>
      <c r="F1700" s="5">
        <v>-2791</v>
      </c>
      <c r="G1700" s="5" t="s">
        <v>19</v>
      </c>
      <c r="H1700" s="5" t="s">
        <v>66</v>
      </c>
      <c r="I1700" s="5">
        <v>66599.73</v>
      </c>
      <c r="J1700" s="5" t="s">
        <v>1235</v>
      </c>
      <c r="K1700" s="5" t="s">
        <v>127</v>
      </c>
      <c r="L1700" s="5" t="s">
        <v>73</v>
      </c>
      <c r="M1700" s="5">
        <v>2.92</v>
      </c>
      <c r="N1700" s="5" t="s">
        <v>41</v>
      </c>
      <c r="O1700" s="5">
        <v>32</v>
      </c>
    </row>
    <row r="1701" spans="1:15" x14ac:dyDescent="0.2">
      <c r="A1701" s="5" t="s">
        <v>5811</v>
      </c>
      <c r="B1701" s="5" t="s">
        <v>5812</v>
      </c>
      <c r="C1701" s="5">
        <v>29</v>
      </c>
      <c r="D1701" s="5" t="s">
        <v>50</v>
      </c>
      <c r="E1701" s="5" t="s">
        <v>5813</v>
      </c>
      <c r="F1701" s="5">
        <v>-9605</v>
      </c>
      <c r="G1701" s="5" t="s">
        <v>78</v>
      </c>
      <c r="H1701" s="5" t="s">
        <v>38</v>
      </c>
      <c r="I1701" s="5">
        <v>166951.75</v>
      </c>
      <c r="J1701" s="5" t="s">
        <v>620</v>
      </c>
      <c r="K1701" s="5" t="s">
        <v>55</v>
      </c>
      <c r="L1701" s="5" t="s">
        <v>56</v>
      </c>
      <c r="M1701" s="5">
        <v>1.93</v>
      </c>
      <c r="N1701" s="5" t="s">
        <v>57</v>
      </c>
      <c r="O1701" s="5">
        <v>25</v>
      </c>
    </row>
    <row r="1702" spans="1:15" x14ac:dyDescent="0.2">
      <c r="A1702" s="5" t="s">
        <v>5814</v>
      </c>
      <c r="B1702" s="5" t="s">
        <v>3029</v>
      </c>
      <c r="C1702" s="5">
        <v>35</v>
      </c>
      <c r="D1702" s="5" t="s">
        <v>17</v>
      </c>
      <c r="E1702" s="5" t="s">
        <v>5815</v>
      </c>
      <c r="F1702" s="5">
        <v>-3469</v>
      </c>
      <c r="G1702" s="5" t="s">
        <v>37</v>
      </c>
      <c r="H1702" s="5" t="s">
        <v>20</v>
      </c>
      <c r="I1702" s="5">
        <v>88401.87</v>
      </c>
      <c r="J1702" s="5" t="s">
        <v>3012</v>
      </c>
      <c r="K1702" s="5" t="s">
        <v>81</v>
      </c>
      <c r="L1702" s="5" t="s">
        <v>32</v>
      </c>
      <c r="M1702" s="5">
        <v>4.9800000000000004</v>
      </c>
      <c r="N1702" s="5" t="s">
        <v>24</v>
      </c>
      <c r="O1702" s="5">
        <v>14</v>
      </c>
    </row>
    <row r="1703" spans="1:15" x14ac:dyDescent="0.2">
      <c r="A1703" s="5" t="s">
        <v>5816</v>
      </c>
      <c r="B1703" s="5" t="s">
        <v>5817</v>
      </c>
      <c r="C1703" s="5">
        <v>27</v>
      </c>
      <c r="D1703" s="5" t="s">
        <v>50</v>
      </c>
      <c r="E1703" s="5" t="s">
        <v>5818</v>
      </c>
      <c r="F1703" s="5">
        <v>-7434</v>
      </c>
      <c r="G1703" s="5" t="s">
        <v>116</v>
      </c>
      <c r="H1703" s="5" t="s">
        <v>20</v>
      </c>
      <c r="I1703" s="5">
        <v>70878.64</v>
      </c>
      <c r="J1703" s="5" t="s">
        <v>5819</v>
      </c>
      <c r="K1703" s="5" t="s">
        <v>104</v>
      </c>
      <c r="L1703" s="5" t="s">
        <v>23</v>
      </c>
      <c r="M1703" s="5">
        <v>4.79</v>
      </c>
      <c r="N1703" s="5" t="s">
        <v>24</v>
      </c>
      <c r="O1703" s="5">
        <v>19</v>
      </c>
    </row>
    <row r="1704" spans="1:15" x14ac:dyDescent="0.2">
      <c r="A1704" s="5" t="s">
        <v>5820</v>
      </c>
      <c r="B1704" s="5" t="s">
        <v>5821</v>
      </c>
      <c r="C1704" s="5">
        <v>52</v>
      </c>
      <c r="D1704" s="5" t="s">
        <v>17</v>
      </c>
      <c r="E1704" s="5" t="s">
        <v>5822</v>
      </c>
      <c r="F1704" s="5">
        <v>-3881</v>
      </c>
      <c r="G1704" s="5" t="s">
        <v>37</v>
      </c>
      <c r="H1704" s="5" t="s">
        <v>38</v>
      </c>
      <c r="I1704" s="5">
        <v>86726.8</v>
      </c>
      <c r="J1704" s="5" t="s">
        <v>2743</v>
      </c>
      <c r="K1704" s="5" t="s">
        <v>136</v>
      </c>
      <c r="L1704" s="5" t="s">
        <v>56</v>
      </c>
      <c r="M1704" s="5">
        <v>2.0699999999999998</v>
      </c>
      <c r="N1704" s="5" t="s">
        <v>57</v>
      </c>
      <c r="O1704" s="5">
        <v>7</v>
      </c>
    </row>
    <row r="1705" spans="1:15" x14ac:dyDescent="0.2">
      <c r="A1705" s="5" t="s">
        <v>5823</v>
      </c>
      <c r="B1705" s="5" t="s">
        <v>5824</v>
      </c>
      <c r="C1705" s="5">
        <v>50</v>
      </c>
      <c r="D1705" s="5" t="s">
        <v>27</v>
      </c>
      <c r="E1705" s="5" t="s">
        <v>5825</v>
      </c>
      <c r="F1705" s="5">
        <v>-4189</v>
      </c>
      <c r="G1705" s="5" t="s">
        <v>19</v>
      </c>
      <c r="H1705" s="5" t="s">
        <v>20</v>
      </c>
      <c r="I1705" s="5">
        <v>131338.63</v>
      </c>
      <c r="J1705" s="5" t="s">
        <v>3174</v>
      </c>
      <c r="K1705" s="5" t="s">
        <v>127</v>
      </c>
      <c r="L1705" s="5" t="s">
        <v>23</v>
      </c>
      <c r="M1705" s="5">
        <v>3.58</v>
      </c>
      <c r="N1705" s="5" t="s">
        <v>33</v>
      </c>
      <c r="O1705" s="5">
        <v>6</v>
      </c>
    </row>
    <row r="1706" spans="1:15" x14ac:dyDescent="0.2">
      <c r="A1706" s="5" t="s">
        <v>5826</v>
      </c>
      <c r="B1706" s="5" t="s">
        <v>5827</v>
      </c>
      <c r="C1706" s="5">
        <v>41</v>
      </c>
      <c r="D1706" s="5" t="s">
        <v>50</v>
      </c>
      <c r="E1706" s="5" t="s">
        <v>5828</v>
      </c>
      <c r="F1706" s="5">
        <v>-3144</v>
      </c>
      <c r="G1706" s="5" t="s">
        <v>52</v>
      </c>
      <c r="H1706" s="5" t="s">
        <v>194</v>
      </c>
      <c r="I1706" s="5">
        <v>153508.26999999999</v>
      </c>
      <c r="J1706" s="5" t="s">
        <v>671</v>
      </c>
      <c r="K1706" s="5" t="s">
        <v>40</v>
      </c>
      <c r="L1706" s="5" t="s">
        <v>56</v>
      </c>
      <c r="M1706" s="5">
        <v>2.15</v>
      </c>
      <c r="N1706" s="5" t="s">
        <v>24</v>
      </c>
      <c r="O1706" s="5">
        <v>37</v>
      </c>
    </row>
    <row r="1707" spans="1:15" x14ac:dyDescent="0.2">
      <c r="A1707" s="5" t="s">
        <v>5829</v>
      </c>
      <c r="B1707" s="5" t="s">
        <v>5830</v>
      </c>
      <c r="C1707" s="5">
        <v>56</v>
      </c>
      <c r="D1707" s="5" t="s">
        <v>50</v>
      </c>
      <c r="E1707" s="5" t="s">
        <v>5831</v>
      </c>
      <c r="F1707" s="5">
        <v>-6585</v>
      </c>
      <c r="G1707" s="5" t="s">
        <v>99</v>
      </c>
      <c r="H1707" s="5" t="s">
        <v>144</v>
      </c>
      <c r="I1707" s="5">
        <v>152726.62</v>
      </c>
      <c r="J1707" s="5" t="s">
        <v>5832</v>
      </c>
      <c r="K1707" s="5" t="s">
        <v>62</v>
      </c>
      <c r="L1707" s="5" t="s">
        <v>23</v>
      </c>
      <c r="M1707" s="5">
        <v>3.3</v>
      </c>
      <c r="N1707" s="5" t="s">
        <v>57</v>
      </c>
      <c r="O1707" s="5">
        <v>24</v>
      </c>
    </row>
    <row r="1708" spans="1:15" x14ac:dyDescent="0.2">
      <c r="A1708" s="5" t="s">
        <v>5833</v>
      </c>
      <c r="B1708" s="5" t="s">
        <v>5834</v>
      </c>
      <c r="C1708" s="5">
        <v>29</v>
      </c>
      <c r="D1708" s="5" t="s">
        <v>17</v>
      </c>
      <c r="E1708" s="5" t="s">
        <v>5835</v>
      </c>
      <c r="F1708" s="5">
        <v>-9522</v>
      </c>
      <c r="G1708" s="5" t="s">
        <v>94</v>
      </c>
      <c r="H1708" s="5" t="s">
        <v>71</v>
      </c>
      <c r="I1708" s="5">
        <v>121968.56</v>
      </c>
      <c r="J1708" s="5" t="s">
        <v>3870</v>
      </c>
      <c r="K1708" s="5" t="s">
        <v>104</v>
      </c>
      <c r="L1708" s="5" t="s">
        <v>56</v>
      </c>
      <c r="M1708" s="5">
        <v>2.74</v>
      </c>
      <c r="N1708" s="5" t="s">
        <v>74</v>
      </c>
      <c r="O1708" s="5">
        <v>0</v>
      </c>
    </row>
    <row r="1709" spans="1:15" x14ac:dyDescent="0.2">
      <c r="A1709" s="5" t="s">
        <v>5836</v>
      </c>
      <c r="B1709" s="5" t="s">
        <v>533</v>
      </c>
      <c r="C1709" s="5">
        <v>47</v>
      </c>
      <c r="D1709" s="5" t="s">
        <v>27</v>
      </c>
      <c r="E1709" s="5" t="s">
        <v>5837</v>
      </c>
      <c r="F1709" s="5">
        <v>-2832</v>
      </c>
      <c r="G1709" s="5" t="s">
        <v>78</v>
      </c>
      <c r="H1709" s="5" t="s">
        <v>53</v>
      </c>
      <c r="I1709" s="5">
        <v>54377.73</v>
      </c>
      <c r="J1709" s="5" t="s">
        <v>4660</v>
      </c>
      <c r="K1709" s="5" t="s">
        <v>47</v>
      </c>
      <c r="L1709" s="5" t="s">
        <v>73</v>
      </c>
      <c r="M1709" s="5">
        <v>3.45</v>
      </c>
      <c r="N1709" s="5" t="s">
        <v>57</v>
      </c>
      <c r="O1709" s="5">
        <v>2</v>
      </c>
    </row>
    <row r="1710" spans="1:15" x14ac:dyDescent="0.2">
      <c r="A1710" s="5" t="s">
        <v>5838</v>
      </c>
      <c r="B1710" s="5" t="s">
        <v>5839</v>
      </c>
      <c r="C1710" s="5">
        <v>50</v>
      </c>
      <c r="D1710" s="5" t="s">
        <v>50</v>
      </c>
      <c r="E1710" s="5" t="s">
        <v>5840</v>
      </c>
      <c r="F1710" s="5">
        <v>-9955</v>
      </c>
      <c r="G1710" s="5" t="s">
        <v>37</v>
      </c>
      <c r="H1710" s="5" t="s">
        <v>38</v>
      </c>
      <c r="I1710" s="5">
        <v>142353.56</v>
      </c>
      <c r="J1710" s="5" t="s">
        <v>1374</v>
      </c>
      <c r="K1710" s="5" t="s">
        <v>40</v>
      </c>
      <c r="L1710" s="5" t="s">
        <v>56</v>
      </c>
      <c r="M1710" s="5">
        <v>3.46</v>
      </c>
      <c r="N1710" s="5" t="s">
        <v>33</v>
      </c>
      <c r="O1710" s="5">
        <v>9</v>
      </c>
    </row>
    <row r="1711" spans="1:15" x14ac:dyDescent="0.2">
      <c r="A1711" s="5" t="s">
        <v>5841</v>
      </c>
      <c r="B1711" s="5" t="s">
        <v>431</v>
      </c>
      <c r="C1711" s="5">
        <v>39</v>
      </c>
      <c r="D1711" s="5" t="s">
        <v>50</v>
      </c>
      <c r="E1711" s="5" t="s">
        <v>5842</v>
      </c>
      <c r="F1711" s="5">
        <v>-2319</v>
      </c>
      <c r="G1711" s="5" t="s">
        <v>52</v>
      </c>
      <c r="H1711" s="5" t="s">
        <v>53</v>
      </c>
      <c r="I1711" s="5">
        <v>65636.87</v>
      </c>
      <c r="J1711" s="5" t="s">
        <v>5742</v>
      </c>
      <c r="K1711" s="5" t="s">
        <v>62</v>
      </c>
      <c r="L1711" s="5" t="s">
        <v>23</v>
      </c>
      <c r="M1711" s="5">
        <v>2.83</v>
      </c>
      <c r="N1711" s="5" t="s">
        <v>41</v>
      </c>
      <c r="O1711" s="5">
        <v>23</v>
      </c>
    </row>
    <row r="1712" spans="1:15" x14ac:dyDescent="0.2">
      <c r="A1712" s="5" t="s">
        <v>5843</v>
      </c>
      <c r="B1712" s="5" t="s">
        <v>1479</v>
      </c>
      <c r="C1712" s="5">
        <v>30</v>
      </c>
      <c r="D1712" s="5" t="s">
        <v>50</v>
      </c>
      <c r="E1712" s="5" t="s">
        <v>5844</v>
      </c>
      <c r="F1712" s="5">
        <v>-8260</v>
      </c>
      <c r="G1712" s="5" t="s">
        <v>99</v>
      </c>
      <c r="H1712" s="5" t="s">
        <v>79</v>
      </c>
      <c r="I1712" s="5">
        <v>143983.15</v>
      </c>
      <c r="J1712" s="5" t="s">
        <v>5845</v>
      </c>
      <c r="K1712" s="5" t="s">
        <v>47</v>
      </c>
      <c r="L1712" s="5" t="s">
        <v>23</v>
      </c>
      <c r="M1712" s="5">
        <v>3.27</v>
      </c>
      <c r="N1712" s="5" t="s">
        <v>33</v>
      </c>
      <c r="O1712" s="5">
        <v>24</v>
      </c>
    </row>
    <row r="1713" spans="1:15" x14ac:dyDescent="0.2">
      <c r="A1713" s="5" t="s">
        <v>5846</v>
      </c>
      <c r="B1713" s="5" t="s">
        <v>5847</v>
      </c>
      <c r="C1713" s="5">
        <v>43</v>
      </c>
      <c r="D1713" s="5" t="s">
        <v>50</v>
      </c>
      <c r="E1713" s="5" t="s">
        <v>5848</v>
      </c>
      <c r="F1713" s="5">
        <v>-5229</v>
      </c>
      <c r="G1713" s="5" t="s">
        <v>94</v>
      </c>
      <c r="H1713" s="5" t="s">
        <v>79</v>
      </c>
      <c r="I1713" s="5">
        <v>89466.22</v>
      </c>
      <c r="J1713" s="5" t="s">
        <v>3327</v>
      </c>
      <c r="K1713" s="5" t="s">
        <v>81</v>
      </c>
      <c r="L1713" s="5" t="s">
        <v>23</v>
      </c>
      <c r="M1713" s="5">
        <v>2.19</v>
      </c>
      <c r="N1713" s="5" t="s">
        <v>74</v>
      </c>
      <c r="O1713" s="5">
        <v>1</v>
      </c>
    </row>
    <row r="1714" spans="1:15" x14ac:dyDescent="0.2">
      <c r="A1714" s="5" t="s">
        <v>5849</v>
      </c>
      <c r="B1714" s="5" t="s">
        <v>1781</v>
      </c>
      <c r="C1714" s="5">
        <v>42</v>
      </c>
      <c r="D1714" s="5" t="s">
        <v>27</v>
      </c>
      <c r="E1714" s="5" t="s">
        <v>5850</v>
      </c>
      <c r="F1714" s="5">
        <v>-8359</v>
      </c>
      <c r="G1714" s="5" t="s">
        <v>37</v>
      </c>
      <c r="H1714" s="5" t="s">
        <v>71</v>
      </c>
      <c r="I1714" s="5">
        <v>140648.07</v>
      </c>
      <c r="J1714" s="5" t="s">
        <v>5215</v>
      </c>
      <c r="K1714" s="5" t="s">
        <v>81</v>
      </c>
      <c r="L1714" s="5" t="s">
        <v>73</v>
      </c>
      <c r="M1714" s="5">
        <v>4.7</v>
      </c>
      <c r="N1714" s="5" t="s">
        <v>33</v>
      </c>
      <c r="O1714" s="5">
        <v>35</v>
      </c>
    </row>
    <row r="1715" spans="1:15" x14ac:dyDescent="0.2">
      <c r="A1715" s="5" t="s">
        <v>5851</v>
      </c>
      <c r="B1715" s="5" t="s">
        <v>2919</v>
      </c>
      <c r="C1715" s="5">
        <v>31</v>
      </c>
      <c r="D1715" s="5" t="s">
        <v>27</v>
      </c>
      <c r="E1715" s="5" t="s">
        <v>5852</v>
      </c>
      <c r="F1715" s="5">
        <v>-2094</v>
      </c>
      <c r="G1715" s="5" t="s">
        <v>116</v>
      </c>
      <c r="H1715" s="5" t="s">
        <v>79</v>
      </c>
      <c r="I1715" s="5">
        <v>144479.1</v>
      </c>
      <c r="J1715" s="5" t="s">
        <v>4634</v>
      </c>
      <c r="K1715" s="5" t="s">
        <v>136</v>
      </c>
      <c r="L1715" s="5" t="s">
        <v>73</v>
      </c>
      <c r="M1715" s="5">
        <v>4.7</v>
      </c>
      <c r="N1715" s="5" t="s">
        <v>33</v>
      </c>
      <c r="O1715" s="5">
        <v>24</v>
      </c>
    </row>
    <row r="1716" spans="1:15" x14ac:dyDescent="0.2">
      <c r="A1716" s="5" t="s">
        <v>5853</v>
      </c>
      <c r="B1716" s="5" t="s">
        <v>5247</v>
      </c>
      <c r="C1716" s="5">
        <v>27</v>
      </c>
      <c r="D1716" s="5" t="s">
        <v>50</v>
      </c>
      <c r="E1716" s="5" t="s">
        <v>5854</v>
      </c>
      <c r="F1716" s="5">
        <v>-5334</v>
      </c>
      <c r="G1716" s="5" t="s">
        <v>78</v>
      </c>
      <c r="H1716" s="5" t="s">
        <v>173</v>
      </c>
      <c r="I1716" s="5">
        <v>48455.27</v>
      </c>
      <c r="J1716" s="5" t="s">
        <v>3475</v>
      </c>
      <c r="K1716" s="5" t="s">
        <v>127</v>
      </c>
      <c r="L1716" s="5" t="s">
        <v>56</v>
      </c>
      <c r="M1716" s="5">
        <v>3.1</v>
      </c>
      <c r="N1716" s="5" t="s">
        <v>41</v>
      </c>
      <c r="O1716" s="5">
        <v>37</v>
      </c>
    </row>
    <row r="1717" spans="1:15" x14ac:dyDescent="0.2">
      <c r="A1717" s="5" t="s">
        <v>5855</v>
      </c>
      <c r="B1717" s="5" t="s">
        <v>5856</v>
      </c>
      <c r="C1717" s="5">
        <v>26</v>
      </c>
      <c r="D1717" s="5" t="s">
        <v>27</v>
      </c>
      <c r="E1717" s="5" t="s">
        <v>5857</v>
      </c>
      <c r="F1717" s="5">
        <v>-1831</v>
      </c>
      <c r="G1717" s="5" t="s">
        <v>52</v>
      </c>
      <c r="H1717" s="5" t="s">
        <v>173</v>
      </c>
      <c r="I1717" s="5">
        <v>76385.16</v>
      </c>
      <c r="J1717" s="5" t="s">
        <v>254</v>
      </c>
      <c r="K1717" s="5" t="s">
        <v>40</v>
      </c>
      <c r="L1717" s="5" t="s">
        <v>56</v>
      </c>
      <c r="M1717" s="5">
        <v>2.7</v>
      </c>
      <c r="N1717" s="5" t="s">
        <v>57</v>
      </c>
      <c r="O1717" s="5">
        <v>12</v>
      </c>
    </row>
    <row r="1718" spans="1:15" x14ac:dyDescent="0.2">
      <c r="A1718" s="5" t="s">
        <v>5858</v>
      </c>
      <c r="B1718" s="5" t="s">
        <v>5859</v>
      </c>
      <c r="C1718" s="5">
        <v>55</v>
      </c>
      <c r="D1718" s="5" t="s">
        <v>50</v>
      </c>
      <c r="E1718" s="5" t="s">
        <v>5860</v>
      </c>
      <c r="F1718" s="5">
        <v>-3048</v>
      </c>
      <c r="G1718" s="5" t="s">
        <v>85</v>
      </c>
      <c r="H1718" s="5" t="s">
        <v>79</v>
      </c>
      <c r="I1718" s="5">
        <v>174929.23</v>
      </c>
      <c r="J1718" s="5" t="s">
        <v>3563</v>
      </c>
      <c r="K1718" s="5" t="s">
        <v>81</v>
      </c>
      <c r="L1718" s="5" t="s">
        <v>32</v>
      </c>
      <c r="M1718" s="5">
        <v>3.33</v>
      </c>
      <c r="N1718" s="5" t="s">
        <v>33</v>
      </c>
      <c r="O1718" s="5">
        <v>5</v>
      </c>
    </row>
    <row r="1719" spans="1:15" x14ac:dyDescent="0.2">
      <c r="A1719" s="5" t="s">
        <v>5861</v>
      </c>
      <c r="B1719" s="5" t="s">
        <v>3400</v>
      </c>
      <c r="C1719" s="5">
        <v>36</v>
      </c>
      <c r="D1719" s="5" t="s">
        <v>50</v>
      </c>
      <c r="E1719" s="5" t="s">
        <v>5862</v>
      </c>
      <c r="F1719" s="5">
        <v>-5066</v>
      </c>
      <c r="G1719" s="5" t="s">
        <v>19</v>
      </c>
      <c r="H1719" s="5" t="s">
        <v>144</v>
      </c>
      <c r="I1719" s="5">
        <v>105453.36</v>
      </c>
      <c r="J1719" s="5" t="s">
        <v>4020</v>
      </c>
      <c r="K1719" s="5" t="s">
        <v>136</v>
      </c>
      <c r="L1719" s="5" t="s">
        <v>56</v>
      </c>
      <c r="M1719" s="5">
        <v>1.39</v>
      </c>
      <c r="N1719" s="5" t="s">
        <v>57</v>
      </c>
      <c r="O1719" s="5">
        <v>25</v>
      </c>
    </row>
    <row r="1720" spans="1:15" x14ac:dyDescent="0.2">
      <c r="A1720" s="5" t="s">
        <v>5863</v>
      </c>
      <c r="B1720" s="5" t="s">
        <v>5864</v>
      </c>
      <c r="C1720" s="5">
        <v>42</v>
      </c>
      <c r="D1720" s="5" t="s">
        <v>50</v>
      </c>
      <c r="E1720" s="5" t="s">
        <v>5865</v>
      </c>
      <c r="F1720" s="5">
        <v>-9208</v>
      </c>
      <c r="G1720" s="5" t="s">
        <v>45</v>
      </c>
      <c r="H1720" s="5" t="s">
        <v>66</v>
      </c>
      <c r="I1720" s="5">
        <v>128135.65</v>
      </c>
      <c r="J1720" s="5" t="s">
        <v>5866</v>
      </c>
      <c r="K1720" s="5" t="s">
        <v>22</v>
      </c>
      <c r="L1720" s="5" t="s">
        <v>32</v>
      </c>
      <c r="M1720" s="5">
        <v>4.45</v>
      </c>
      <c r="N1720" s="5" t="s">
        <v>57</v>
      </c>
      <c r="O1720" s="5">
        <v>12</v>
      </c>
    </row>
    <row r="1721" spans="1:15" x14ac:dyDescent="0.2">
      <c r="A1721" s="5" t="s">
        <v>5867</v>
      </c>
      <c r="B1721" s="5" t="s">
        <v>5868</v>
      </c>
      <c r="C1721" s="5">
        <v>26</v>
      </c>
      <c r="D1721" s="5" t="s">
        <v>50</v>
      </c>
      <c r="E1721" s="5" t="s">
        <v>5869</v>
      </c>
      <c r="F1721" s="5">
        <v>-5419</v>
      </c>
      <c r="G1721" s="5" t="s">
        <v>45</v>
      </c>
      <c r="H1721" s="5" t="s">
        <v>66</v>
      </c>
      <c r="I1721" s="5">
        <v>39819.85</v>
      </c>
      <c r="J1721" s="5" t="s">
        <v>1489</v>
      </c>
      <c r="K1721" s="5" t="s">
        <v>47</v>
      </c>
      <c r="L1721" s="5" t="s">
        <v>23</v>
      </c>
      <c r="M1721" s="5">
        <v>1.74</v>
      </c>
      <c r="N1721" s="5" t="s">
        <v>57</v>
      </c>
      <c r="O1721" s="5">
        <v>27</v>
      </c>
    </row>
    <row r="1722" spans="1:15" x14ac:dyDescent="0.2">
      <c r="A1722" s="5" t="s">
        <v>5870</v>
      </c>
      <c r="B1722" s="5" t="s">
        <v>5871</v>
      </c>
      <c r="C1722" s="5">
        <v>43</v>
      </c>
      <c r="D1722" s="5" t="s">
        <v>17</v>
      </c>
      <c r="E1722" s="5" t="s">
        <v>5872</v>
      </c>
      <c r="F1722" s="5">
        <v>-4586</v>
      </c>
      <c r="G1722" s="5" t="s">
        <v>78</v>
      </c>
      <c r="H1722" s="5" t="s">
        <v>194</v>
      </c>
      <c r="I1722" s="5">
        <v>142430.56</v>
      </c>
      <c r="J1722" s="5" t="s">
        <v>3802</v>
      </c>
      <c r="K1722" s="5" t="s">
        <v>81</v>
      </c>
      <c r="L1722" s="5" t="s">
        <v>32</v>
      </c>
      <c r="M1722" s="5">
        <v>1.1100000000000001</v>
      </c>
      <c r="N1722" s="5" t="s">
        <v>41</v>
      </c>
      <c r="O1722" s="5">
        <v>30</v>
      </c>
    </row>
    <row r="1723" spans="1:15" x14ac:dyDescent="0.2">
      <c r="A1723" s="5" t="s">
        <v>5873</v>
      </c>
      <c r="B1723" s="5" t="s">
        <v>5874</v>
      </c>
      <c r="C1723" s="5">
        <v>42</v>
      </c>
      <c r="D1723" s="5" t="s">
        <v>27</v>
      </c>
      <c r="E1723" s="5" t="s">
        <v>5875</v>
      </c>
      <c r="F1723" s="5">
        <v>-4703</v>
      </c>
      <c r="G1723" s="5" t="s">
        <v>45</v>
      </c>
      <c r="H1723" s="5" t="s">
        <v>71</v>
      </c>
      <c r="I1723" s="5">
        <v>177550.07</v>
      </c>
      <c r="J1723" s="5" t="s">
        <v>2080</v>
      </c>
      <c r="K1723" s="5" t="s">
        <v>104</v>
      </c>
      <c r="L1723" s="5" t="s">
        <v>32</v>
      </c>
      <c r="M1723" s="5">
        <v>1.82</v>
      </c>
      <c r="N1723" s="5" t="s">
        <v>57</v>
      </c>
      <c r="O1723" s="5">
        <v>9</v>
      </c>
    </row>
    <row r="1724" spans="1:15" x14ac:dyDescent="0.2">
      <c r="A1724" s="5" t="s">
        <v>5876</v>
      </c>
      <c r="B1724" s="5" t="s">
        <v>5877</v>
      </c>
      <c r="C1724" s="5">
        <v>30</v>
      </c>
      <c r="D1724" s="5" t="s">
        <v>50</v>
      </c>
      <c r="E1724" s="5" t="s">
        <v>5878</v>
      </c>
      <c r="F1724" s="5">
        <v>-5460</v>
      </c>
      <c r="G1724" s="5" t="s">
        <v>52</v>
      </c>
      <c r="H1724" s="5" t="s">
        <v>53</v>
      </c>
      <c r="I1724" s="5">
        <v>61707.44</v>
      </c>
      <c r="J1724" s="5" t="s">
        <v>5879</v>
      </c>
      <c r="K1724" s="5" t="s">
        <v>22</v>
      </c>
      <c r="L1724" s="5" t="s">
        <v>73</v>
      </c>
      <c r="M1724" s="5">
        <v>2.5099999999999998</v>
      </c>
      <c r="N1724" s="5" t="s">
        <v>74</v>
      </c>
      <c r="O1724" s="5">
        <v>6</v>
      </c>
    </row>
    <row r="1725" spans="1:15" x14ac:dyDescent="0.2">
      <c r="A1725" s="5" t="s">
        <v>5880</v>
      </c>
      <c r="B1725" s="5" t="s">
        <v>5881</v>
      </c>
      <c r="C1725" s="5">
        <v>61</v>
      </c>
      <c r="D1725" s="5" t="s">
        <v>27</v>
      </c>
      <c r="E1725" s="5" t="s">
        <v>5882</v>
      </c>
      <c r="F1725" s="5">
        <v>-5594</v>
      </c>
      <c r="G1725" s="5" t="s">
        <v>116</v>
      </c>
      <c r="H1725" s="5" t="s">
        <v>20</v>
      </c>
      <c r="I1725" s="5">
        <v>79478.36</v>
      </c>
      <c r="J1725" s="5" t="s">
        <v>945</v>
      </c>
      <c r="K1725" s="5" t="s">
        <v>127</v>
      </c>
      <c r="L1725" s="5" t="s">
        <v>23</v>
      </c>
      <c r="M1725" s="5">
        <v>1.77</v>
      </c>
      <c r="N1725" s="5" t="s">
        <v>24</v>
      </c>
      <c r="O1725" s="5">
        <v>23</v>
      </c>
    </row>
    <row r="1726" spans="1:15" x14ac:dyDescent="0.2">
      <c r="A1726" s="5" t="s">
        <v>5883</v>
      </c>
      <c r="B1726" s="5" t="s">
        <v>5884</v>
      </c>
      <c r="C1726" s="5">
        <v>46</v>
      </c>
      <c r="D1726" s="5" t="s">
        <v>27</v>
      </c>
      <c r="E1726" s="5" t="s">
        <v>5885</v>
      </c>
      <c r="F1726" s="5">
        <v>-5874</v>
      </c>
      <c r="G1726" s="5" t="s">
        <v>37</v>
      </c>
      <c r="H1726" s="5" t="s">
        <v>66</v>
      </c>
      <c r="I1726" s="5">
        <v>133494.85999999999</v>
      </c>
      <c r="J1726" s="5" t="s">
        <v>282</v>
      </c>
      <c r="K1726" s="5" t="s">
        <v>55</v>
      </c>
      <c r="L1726" s="5" t="s">
        <v>32</v>
      </c>
      <c r="M1726" s="5">
        <v>2.2200000000000002</v>
      </c>
      <c r="N1726" s="5" t="s">
        <v>57</v>
      </c>
      <c r="O1726" s="5">
        <v>25</v>
      </c>
    </row>
    <row r="1727" spans="1:15" x14ac:dyDescent="0.2">
      <c r="A1727" s="5" t="s">
        <v>5886</v>
      </c>
      <c r="B1727" s="5" t="s">
        <v>2323</v>
      </c>
      <c r="C1727" s="5">
        <v>41</v>
      </c>
      <c r="D1727" s="5" t="s">
        <v>17</v>
      </c>
      <c r="E1727" s="5" t="s">
        <v>5887</v>
      </c>
      <c r="F1727" s="5">
        <v>-2630</v>
      </c>
      <c r="G1727" s="5" t="s">
        <v>78</v>
      </c>
      <c r="H1727" s="5" t="s">
        <v>194</v>
      </c>
      <c r="I1727" s="5">
        <v>119629.23</v>
      </c>
      <c r="J1727" s="5" t="s">
        <v>1448</v>
      </c>
      <c r="K1727" s="5" t="s">
        <v>104</v>
      </c>
      <c r="L1727" s="5" t="s">
        <v>32</v>
      </c>
      <c r="M1727" s="5">
        <v>2.0699999999999998</v>
      </c>
      <c r="N1727" s="5" t="s">
        <v>74</v>
      </c>
      <c r="O1727" s="5">
        <v>37</v>
      </c>
    </row>
    <row r="1728" spans="1:15" x14ac:dyDescent="0.2">
      <c r="A1728" s="5" t="s">
        <v>5888</v>
      </c>
      <c r="B1728" s="5" t="s">
        <v>490</v>
      </c>
      <c r="C1728" s="5">
        <v>49</v>
      </c>
      <c r="D1728" s="5" t="s">
        <v>50</v>
      </c>
      <c r="E1728" s="5" t="s">
        <v>5889</v>
      </c>
      <c r="F1728" s="5">
        <v>-6442</v>
      </c>
      <c r="G1728" s="5" t="s">
        <v>116</v>
      </c>
      <c r="H1728" s="5" t="s">
        <v>38</v>
      </c>
      <c r="I1728" s="5">
        <v>114771.24</v>
      </c>
      <c r="J1728" s="5" t="s">
        <v>3600</v>
      </c>
      <c r="K1728" s="5" t="s">
        <v>62</v>
      </c>
      <c r="L1728" s="5" t="s">
        <v>32</v>
      </c>
      <c r="M1728" s="5">
        <v>3.49</v>
      </c>
      <c r="N1728" s="5" t="s">
        <v>24</v>
      </c>
      <c r="O1728" s="5">
        <v>22</v>
      </c>
    </row>
    <row r="1729" spans="1:15" x14ac:dyDescent="0.2">
      <c r="A1729" s="5" t="s">
        <v>5890</v>
      </c>
      <c r="B1729" s="5" t="s">
        <v>5891</v>
      </c>
      <c r="C1729" s="5">
        <v>27</v>
      </c>
      <c r="D1729" s="5" t="s">
        <v>50</v>
      </c>
      <c r="E1729" s="5" t="s">
        <v>5892</v>
      </c>
      <c r="F1729" s="5">
        <v>-8495</v>
      </c>
      <c r="G1729" s="5" t="s">
        <v>37</v>
      </c>
      <c r="H1729" s="5" t="s">
        <v>173</v>
      </c>
      <c r="I1729" s="5">
        <v>116594.48</v>
      </c>
      <c r="J1729" s="5" t="s">
        <v>5893</v>
      </c>
      <c r="K1729" s="5" t="s">
        <v>81</v>
      </c>
      <c r="L1729" s="5" t="s">
        <v>56</v>
      </c>
      <c r="M1729" s="5">
        <v>4.0599999999999996</v>
      </c>
      <c r="N1729" s="5" t="s">
        <v>41</v>
      </c>
      <c r="O1729" s="5">
        <v>10</v>
      </c>
    </row>
    <row r="1730" spans="1:15" x14ac:dyDescent="0.2">
      <c r="A1730" s="5" t="s">
        <v>5894</v>
      </c>
      <c r="B1730" s="5" t="s">
        <v>2312</v>
      </c>
      <c r="C1730" s="5">
        <v>62</v>
      </c>
      <c r="D1730" s="5" t="s">
        <v>17</v>
      </c>
      <c r="E1730" s="5" t="s">
        <v>5895</v>
      </c>
      <c r="F1730" s="5">
        <v>-9182</v>
      </c>
      <c r="G1730" s="5" t="s">
        <v>116</v>
      </c>
      <c r="H1730" s="5" t="s">
        <v>71</v>
      </c>
      <c r="I1730" s="5">
        <v>73657.149999999994</v>
      </c>
      <c r="J1730" s="5" t="s">
        <v>5896</v>
      </c>
      <c r="K1730" s="5" t="s">
        <v>62</v>
      </c>
      <c r="L1730" s="5" t="s">
        <v>32</v>
      </c>
      <c r="M1730" s="5">
        <v>2</v>
      </c>
      <c r="N1730" s="5" t="s">
        <v>57</v>
      </c>
      <c r="O1730" s="5">
        <v>23</v>
      </c>
    </row>
    <row r="1731" spans="1:15" x14ac:dyDescent="0.2">
      <c r="A1731" s="5" t="s">
        <v>5897</v>
      </c>
      <c r="B1731" s="5" t="s">
        <v>1589</v>
      </c>
      <c r="C1731" s="5">
        <v>50</v>
      </c>
      <c r="D1731" s="5" t="s">
        <v>50</v>
      </c>
      <c r="E1731" s="5" t="s">
        <v>5898</v>
      </c>
      <c r="F1731" s="5">
        <v>-7352</v>
      </c>
      <c r="G1731" s="5" t="s">
        <v>99</v>
      </c>
      <c r="H1731" s="5" t="s">
        <v>173</v>
      </c>
      <c r="I1731" s="5">
        <v>65214.86</v>
      </c>
      <c r="J1731" s="5" t="s">
        <v>5899</v>
      </c>
      <c r="K1731" s="5" t="s">
        <v>104</v>
      </c>
      <c r="L1731" s="5" t="s">
        <v>32</v>
      </c>
      <c r="M1731" s="5">
        <v>4.05</v>
      </c>
      <c r="N1731" s="5" t="s">
        <v>57</v>
      </c>
      <c r="O1731" s="5">
        <v>35</v>
      </c>
    </row>
    <row r="1732" spans="1:15" x14ac:dyDescent="0.2">
      <c r="A1732" s="5" t="s">
        <v>5900</v>
      </c>
      <c r="B1732" s="5" t="s">
        <v>2412</v>
      </c>
      <c r="C1732" s="5">
        <v>37</v>
      </c>
      <c r="D1732" s="5" t="s">
        <v>27</v>
      </c>
      <c r="E1732" s="5" t="s">
        <v>5901</v>
      </c>
      <c r="F1732" s="5">
        <v>-8765</v>
      </c>
      <c r="G1732" s="5" t="s">
        <v>94</v>
      </c>
      <c r="H1732" s="5" t="s">
        <v>38</v>
      </c>
      <c r="I1732" s="5">
        <v>56856.51</v>
      </c>
      <c r="J1732" s="5" t="s">
        <v>1569</v>
      </c>
      <c r="K1732" s="5" t="s">
        <v>62</v>
      </c>
      <c r="L1732" s="5" t="s">
        <v>56</v>
      </c>
      <c r="M1732" s="5">
        <v>1.33</v>
      </c>
      <c r="N1732" s="5" t="s">
        <v>41</v>
      </c>
      <c r="O1732" s="5">
        <v>26</v>
      </c>
    </row>
    <row r="1733" spans="1:15" x14ac:dyDescent="0.2">
      <c r="A1733" s="5" t="s">
        <v>5902</v>
      </c>
      <c r="B1733" s="5" t="s">
        <v>5903</v>
      </c>
      <c r="C1733" s="5">
        <v>62</v>
      </c>
      <c r="D1733" s="5" t="s">
        <v>17</v>
      </c>
      <c r="E1733" s="5" t="s">
        <v>5904</v>
      </c>
      <c r="F1733" s="5">
        <v>-5388</v>
      </c>
      <c r="G1733" s="5" t="s">
        <v>116</v>
      </c>
      <c r="H1733" s="5" t="s">
        <v>66</v>
      </c>
      <c r="I1733" s="5">
        <v>114536.67</v>
      </c>
      <c r="J1733" s="5" t="s">
        <v>5905</v>
      </c>
      <c r="K1733" s="5" t="s">
        <v>104</v>
      </c>
      <c r="L1733" s="5" t="s">
        <v>32</v>
      </c>
      <c r="M1733" s="5">
        <v>3.68</v>
      </c>
      <c r="N1733" s="5" t="s">
        <v>74</v>
      </c>
      <c r="O1733" s="5">
        <v>26</v>
      </c>
    </row>
    <row r="1734" spans="1:15" x14ac:dyDescent="0.2">
      <c r="A1734" s="5" t="s">
        <v>5906</v>
      </c>
      <c r="B1734" s="5" t="s">
        <v>4567</v>
      </c>
      <c r="C1734" s="5">
        <v>56</v>
      </c>
      <c r="D1734" s="5" t="s">
        <v>27</v>
      </c>
      <c r="E1734" s="5" t="s">
        <v>5907</v>
      </c>
      <c r="F1734" s="5">
        <v>-6231</v>
      </c>
      <c r="G1734" s="5" t="s">
        <v>52</v>
      </c>
      <c r="H1734" s="5" t="s">
        <v>38</v>
      </c>
      <c r="I1734" s="5">
        <v>144047.35999999999</v>
      </c>
      <c r="J1734" s="5" t="s">
        <v>5908</v>
      </c>
      <c r="K1734" s="5" t="s">
        <v>118</v>
      </c>
      <c r="L1734" s="5" t="s">
        <v>23</v>
      </c>
      <c r="M1734" s="5">
        <v>2.66</v>
      </c>
      <c r="N1734" s="5" t="s">
        <v>33</v>
      </c>
      <c r="O1734" s="5">
        <v>14</v>
      </c>
    </row>
    <row r="1735" spans="1:15" x14ac:dyDescent="0.2">
      <c r="A1735" s="5" t="s">
        <v>5909</v>
      </c>
      <c r="B1735" s="5" t="s">
        <v>2953</v>
      </c>
      <c r="C1735" s="5">
        <v>27</v>
      </c>
      <c r="D1735" s="5" t="s">
        <v>27</v>
      </c>
      <c r="E1735" s="5" t="s">
        <v>5910</v>
      </c>
      <c r="F1735" s="5">
        <v>-5720</v>
      </c>
      <c r="G1735" s="5" t="s">
        <v>94</v>
      </c>
      <c r="H1735" s="5" t="s">
        <v>71</v>
      </c>
      <c r="I1735" s="5">
        <v>39237.9</v>
      </c>
      <c r="J1735" s="5" t="s">
        <v>1958</v>
      </c>
      <c r="K1735" s="5" t="s">
        <v>40</v>
      </c>
      <c r="L1735" s="5" t="s">
        <v>32</v>
      </c>
      <c r="M1735" s="5">
        <v>2.9</v>
      </c>
      <c r="N1735" s="5" t="s">
        <v>41</v>
      </c>
      <c r="O1735" s="5">
        <v>3</v>
      </c>
    </row>
    <row r="1736" spans="1:15" x14ac:dyDescent="0.2">
      <c r="A1736" s="5" t="s">
        <v>5911</v>
      </c>
      <c r="B1736" s="5" t="s">
        <v>5481</v>
      </c>
      <c r="C1736" s="5">
        <v>32</v>
      </c>
      <c r="D1736" s="5" t="s">
        <v>27</v>
      </c>
      <c r="E1736" s="5" t="s">
        <v>5912</v>
      </c>
      <c r="F1736" s="5">
        <v>-9068</v>
      </c>
      <c r="G1736" s="5" t="s">
        <v>94</v>
      </c>
      <c r="H1736" s="5" t="s">
        <v>20</v>
      </c>
      <c r="I1736" s="5">
        <v>166056.21</v>
      </c>
      <c r="J1736" s="5" t="s">
        <v>1362</v>
      </c>
      <c r="K1736" s="5" t="s">
        <v>118</v>
      </c>
      <c r="L1736" s="5" t="s">
        <v>32</v>
      </c>
      <c r="M1736" s="5">
        <v>2.5499999999999998</v>
      </c>
      <c r="N1736" s="5" t="s">
        <v>33</v>
      </c>
      <c r="O1736" s="5">
        <v>36</v>
      </c>
    </row>
    <row r="1737" spans="1:15" x14ac:dyDescent="0.2">
      <c r="A1737" s="5" t="s">
        <v>5913</v>
      </c>
      <c r="B1737" s="5" t="s">
        <v>5914</v>
      </c>
      <c r="C1737" s="5">
        <v>30</v>
      </c>
      <c r="D1737" s="5" t="s">
        <v>27</v>
      </c>
      <c r="E1737" s="5" t="s">
        <v>5915</v>
      </c>
      <c r="F1737" s="5">
        <v>-5726</v>
      </c>
      <c r="G1737" s="5" t="s">
        <v>52</v>
      </c>
      <c r="H1737" s="5" t="s">
        <v>194</v>
      </c>
      <c r="I1737" s="5">
        <v>148534.6</v>
      </c>
      <c r="J1737" s="5" t="s">
        <v>2193</v>
      </c>
      <c r="K1737" s="5" t="s">
        <v>104</v>
      </c>
      <c r="L1737" s="5" t="s">
        <v>32</v>
      </c>
      <c r="M1737" s="5">
        <v>2.29</v>
      </c>
      <c r="N1737" s="5" t="s">
        <v>33</v>
      </c>
      <c r="O1737" s="5">
        <v>9</v>
      </c>
    </row>
    <row r="1738" spans="1:15" x14ac:dyDescent="0.2">
      <c r="A1738" s="5" t="s">
        <v>5916</v>
      </c>
      <c r="B1738" s="5" t="s">
        <v>2848</v>
      </c>
      <c r="C1738" s="5">
        <v>62</v>
      </c>
      <c r="D1738" s="5" t="s">
        <v>27</v>
      </c>
      <c r="E1738" s="5" t="s">
        <v>5917</v>
      </c>
      <c r="F1738" s="5">
        <v>-7964</v>
      </c>
      <c r="G1738" s="5" t="s">
        <v>29</v>
      </c>
      <c r="H1738" s="5" t="s">
        <v>30</v>
      </c>
      <c r="I1738" s="5">
        <v>167988.36</v>
      </c>
      <c r="J1738" s="5" t="s">
        <v>5410</v>
      </c>
      <c r="K1738" s="5" t="s">
        <v>127</v>
      </c>
      <c r="L1738" s="5" t="s">
        <v>23</v>
      </c>
      <c r="M1738" s="5">
        <v>2.84</v>
      </c>
      <c r="N1738" s="5" t="s">
        <v>57</v>
      </c>
      <c r="O1738" s="5">
        <v>37</v>
      </c>
    </row>
    <row r="1739" spans="1:15" x14ac:dyDescent="0.2">
      <c r="A1739" s="5" t="s">
        <v>5918</v>
      </c>
      <c r="B1739" s="5" t="s">
        <v>431</v>
      </c>
      <c r="C1739" s="5">
        <v>22</v>
      </c>
      <c r="D1739" s="5" t="s">
        <v>27</v>
      </c>
      <c r="E1739" s="5" t="s">
        <v>5919</v>
      </c>
      <c r="F1739" s="5">
        <v>-10437</v>
      </c>
      <c r="G1739" s="5" t="s">
        <v>19</v>
      </c>
      <c r="H1739" s="5" t="s">
        <v>71</v>
      </c>
      <c r="I1739" s="5">
        <v>61320.7</v>
      </c>
      <c r="J1739" s="5" t="s">
        <v>1543</v>
      </c>
      <c r="K1739" s="5" t="s">
        <v>104</v>
      </c>
      <c r="L1739" s="5" t="s">
        <v>73</v>
      </c>
      <c r="M1739" s="5">
        <v>3.27</v>
      </c>
      <c r="N1739" s="5" t="s">
        <v>74</v>
      </c>
      <c r="O1739" s="5">
        <v>39</v>
      </c>
    </row>
    <row r="1740" spans="1:15" x14ac:dyDescent="0.2">
      <c r="A1740" s="5" t="s">
        <v>5920</v>
      </c>
      <c r="B1740" s="5" t="s">
        <v>1091</v>
      </c>
      <c r="C1740" s="5">
        <v>65</v>
      </c>
      <c r="D1740" s="5" t="s">
        <v>27</v>
      </c>
      <c r="E1740" s="5" t="s">
        <v>5921</v>
      </c>
      <c r="F1740" s="5">
        <v>-6233</v>
      </c>
      <c r="G1740" s="5" t="s">
        <v>99</v>
      </c>
      <c r="H1740" s="5" t="s">
        <v>173</v>
      </c>
      <c r="I1740" s="5">
        <v>66997.679999999993</v>
      </c>
      <c r="J1740" s="5" t="s">
        <v>1754</v>
      </c>
      <c r="K1740" s="5" t="s">
        <v>22</v>
      </c>
      <c r="L1740" s="5" t="s">
        <v>23</v>
      </c>
      <c r="M1740" s="5">
        <v>4.82</v>
      </c>
      <c r="N1740" s="5" t="s">
        <v>74</v>
      </c>
      <c r="O1740" s="5">
        <v>10</v>
      </c>
    </row>
    <row r="1741" spans="1:15" x14ac:dyDescent="0.2">
      <c r="A1741" s="5" t="s">
        <v>5922</v>
      </c>
      <c r="B1741" s="5" t="s">
        <v>3708</v>
      </c>
      <c r="C1741" s="5">
        <v>58</v>
      </c>
      <c r="D1741" s="5" t="s">
        <v>27</v>
      </c>
      <c r="E1741" s="5" t="s">
        <v>5923</v>
      </c>
      <c r="F1741" s="5">
        <v>-6548</v>
      </c>
      <c r="G1741" s="5" t="s">
        <v>52</v>
      </c>
      <c r="H1741" s="5" t="s">
        <v>38</v>
      </c>
      <c r="I1741" s="5">
        <v>74455.759999999995</v>
      </c>
      <c r="J1741" s="5" t="s">
        <v>5924</v>
      </c>
      <c r="K1741" s="5" t="s">
        <v>22</v>
      </c>
      <c r="L1741" s="5" t="s">
        <v>23</v>
      </c>
      <c r="M1741" s="5">
        <v>1.78</v>
      </c>
      <c r="N1741" s="5" t="s">
        <v>24</v>
      </c>
      <c r="O1741" s="5">
        <v>17</v>
      </c>
    </row>
    <row r="1742" spans="1:15" x14ac:dyDescent="0.2">
      <c r="A1742" s="5" t="s">
        <v>5925</v>
      </c>
      <c r="B1742" s="5" t="s">
        <v>5926</v>
      </c>
      <c r="C1742" s="5">
        <v>52</v>
      </c>
      <c r="D1742" s="5" t="s">
        <v>17</v>
      </c>
      <c r="E1742" s="5" t="s">
        <v>5927</v>
      </c>
      <c r="F1742" s="5">
        <v>-5824</v>
      </c>
      <c r="G1742" s="5" t="s">
        <v>116</v>
      </c>
      <c r="H1742" s="5" t="s">
        <v>20</v>
      </c>
      <c r="I1742" s="5">
        <v>150212.06</v>
      </c>
      <c r="J1742" s="5" t="s">
        <v>4849</v>
      </c>
      <c r="K1742" s="5" t="s">
        <v>22</v>
      </c>
      <c r="L1742" s="5" t="s">
        <v>73</v>
      </c>
      <c r="M1742" s="5">
        <v>1.35</v>
      </c>
      <c r="N1742" s="5" t="s">
        <v>74</v>
      </c>
      <c r="O1742" s="5">
        <v>4</v>
      </c>
    </row>
    <row r="1743" spans="1:15" x14ac:dyDescent="0.2">
      <c r="A1743" s="5" t="s">
        <v>5928</v>
      </c>
      <c r="B1743" s="5" t="s">
        <v>3007</v>
      </c>
      <c r="C1743" s="5">
        <v>60</v>
      </c>
      <c r="D1743" s="5" t="s">
        <v>27</v>
      </c>
      <c r="E1743" s="5" t="s">
        <v>5929</v>
      </c>
      <c r="F1743" s="5">
        <v>-10550</v>
      </c>
      <c r="G1743" s="5" t="s">
        <v>19</v>
      </c>
      <c r="H1743" s="5" t="s">
        <v>71</v>
      </c>
      <c r="I1743" s="5">
        <v>93066.22</v>
      </c>
      <c r="J1743" s="5" t="s">
        <v>5930</v>
      </c>
      <c r="K1743" s="5" t="s">
        <v>127</v>
      </c>
      <c r="L1743" s="5" t="s">
        <v>23</v>
      </c>
      <c r="M1743" s="5">
        <v>4.09</v>
      </c>
      <c r="N1743" s="5" t="s">
        <v>74</v>
      </c>
      <c r="O1743" s="5">
        <v>19</v>
      </c>
    </row>
    <row r="1744" spans="1:15" x14ac:dyDescent="0.2">
      <c r="A1744" s="5" t="s">
        <v>5931</v>
      </c>
      <c r="B1744" s="5" t="s">
        <v>5932</v>
      </c>
      <c r="C1744" s="5">
        <v>24</v>
      </c>
      <c r="D1744" s="5" t="s">
        <v>27</v>
      </c>
      <c r="E1744" s="5" t="s">
        <v>5933</v>
      </c>
      <c r="F1744" s="5">
        <v>-9559</v>
      </c>
      <c r="G1744" s="5" t="s">
        <v>29</v>
      </c>
      <c r="H1744" s="5" t="s">
        <v>71</v>
      </c>
      <c r="I1744" s="5">
        <v>93608.76</v>
      </c>
      <c r="J1744" s="5" t="s">
        <v>5934</v>
      </c>
      <c r="K1744" s="5" t="s">
        <v>22</v>
      </c>
      <c r="L1744" s="5" t="s">
        <v>23</v>
      </c>
      <c r="M1744" s="5">
        <v>4.5</v>
      </c>
      <c r="N1744" s="5" t="s">
        <v>57</v>
      </c>
      <c r="O1744" s="5">
        <v>2</v>
      </c>
    </row>
    <row r="1745" spans="1:15" x14ac:dyDescent="0.2">
      <c r="A1745" s="5" t="s">
        <v>5935</v>
      </c>
      <c r="B1745" s="5" t="s">
        <v>2629</v>
      </c>
      <c r="C1745" s="5">
        <v>31</v>
      </c>
      <c r="D1745" s="5" t="s">
        <v>27</v>
      </c>
      <c r="E1745" s="5" t="s">
        <v>5936</v>
      </c>
      <c r="F1745" s="5">
        <v>-9991</v>
      </c>
      <c r="G1745" s="5" t="s">
        <v>37</v>
      </c>
      <c r="H1745" s="5" t="s">
        <v>194</v>
      </c>
      <c r="I1745" s="5">
        <v>115260</v>
      </c>
      <c r="J1745" s="5" t="s">
        <v>5937</v>
      </c>
      <c r="K1745" s="5" t="s">
        <v>55</v>
      </c>
      <c r="L1745" s="5" t="s">
        <v>23</v>
      </c>
      <c r="M1745" s="5">
        <v>1.84</v>
      </c>
      <c r="N1745" s="5" t="s">
        <v>24</v>
      </c>
      <c r="O1745" s="5">
        <v>4</v>
      </c>
    </row>
    <row r="1746" spans="1:15" x14ac:dyDescent="0.2">
      <c r="A1746" s="5" t="s">
        <v>5938</v>
      </c>
      <c r="B1746" s="5" t="s">
        <v>3183</v>
      </c>
      <c r="C1746" s="5">
        <v>52</v>
      </c>
      <c r="D1746" s="5" t="s">
        <v>17</v>
      </c>
      <c r="E1746" s="5" t="s">
        <v>5939</v>
      </c>
      <c r="F1746" s="5">
        <v>-3527</v>
      </c>
      <c r="G1746" s="5" t="s">
        <v>99</v>
      </c>
      <c r="H1746" s="5" t="s">
        <v>20</v>
      </c>
      <c r="I1746" s="5">
        <v>90412.85</v>
      </c>
      <c r="J1746" s="5" t="s">
        <v>46</v>
      </c>
      <c r="K1746" s="5" t="s">
        <v>62</v>
      </c>
      <c r="L1746" s="5" t="s">
        <v>56</v>
      </c>
      <c r="M1746" s="5">
        <v>1.4</v>
      </c>
      <c r="N1746" s="5" t="s">
        <v>74</v>
      </c>
      <c r="O1746" s="5">
        <v>31</v>
      </c>
    </row>
    <row r="1747" spans="1:15" x14ac:dyDescent="0.2">
      <c r="A1747" s="5" t="s">
        <v>5940</v>
      </c>
      <c r="B1747" s="5" t="s">
        <v>5941</v>
      </c>
      <c r="C1747" s="5">
        <v>30</v>
      </c>
      <c r="D1747" s="5" t="s">
        <v>17</v>
      </c>
      <c r="E1747" s="5" t="s">
        <v>5942</v>
      </c>
      <c r="F1747" s="5">
        <v>-7662</v>
      </c>
      <c r="G1747" s="5" t="s">
        <v>45</v>
      </c>
      <c r="H1747" s="5" t="s">
        <v>53</v>
      </c>
      <c r="I1747" s="5">
        <v>79000.990000000005</v>
      </c>
      <c r="J1747" s="5" t="s">
        <v>5943</v>
      </c>
      <c r="K1747" s="5" t="s">
        <v>22</v>
      </c>
      <c r="L1747" s="5" t="s">
        <v>32</v>
      </c>
      <c r="M1747" s="5">
        <v>4.88</v>
      </c>
      <c r="N1747" s="5" t="s">
        <v>57</v>
      </c>
      <c r="O1747" s="5">
        <v>35</v>
      </c>
    </row>
    <row r="1748" spans="1:15" x14ac:dyDescent="0.2">
      <c r="A1748" s="5" t="s">
        <v>5944</v>
      </c>
      <c r="B1748" s="5" t="s">
        <v>5945</v>
      </c>
      <c r="C1748" s="5">
        <v>40</v>
      </c>
      <c r="D1748" s="5" t="s">
        <v>27</v>
      </c>
      <c r="E1748" s="5" t="s">
        <v>5946</v>
      </c>
      <c r="F1748" s="5">
        <v>-11036</v>
      </c>
      <c r="G1748" s="5" t="s">
        <v>94</v>
      </c>
      <c r="H1748" s="5" t="s">
        <v>194</v>
      </c>
      <c r="I1748" s="5">
        <v>80981.5</v>
      </c>
      <c r="J1748" s="5" t="s">
        <v>4918</v>
      </c>
      <c r="K1748" s="5" t="s">
        <v>136</v>
      </c>
      <c r="L1748" s="5" t="s">
        <v>32</v>
      </c>
      <c r="M1748" s="5">
        <v>4.88</v>
      </c>
      <c r="N1748" s="5" t="s">
        <v>41</v>
      </c>
      <c r="O1748" s="5">
        <v>32</v>
      </c>
    </row>
    <row r="1749" spans="1:15" x14ac:dyDescent="0.2">
      <c r="A1749" s="5" t="s">
        <v>5947</v>
      </c>
      <c r="B1749" s="5" t="s">
        <v>5948</v>
      </c>
      <c r="C1749" s="5">
        <v>46</v>
      </c>
      <c r="D1749" s="5" t="s">
        <v>50</v>
      </c>
      <c r="E1749" s="5" t="s">
        <v>5949</v>
      </c>
      <c r="F1749" s="5">
        <v>-3285</v>
      </c>
      <c r="G1749" s="5" t="s">
        <v>99</v>
      </c>
      <c r="H1749" s="5" t="s">
        <v>20</v>
      </c>
      <c r="I1749" s="5">
        <v>149349.60999999999</v>
      </c>
      <c r="J1749" s="5" t="s">
        <v>46</v>
      </c>
      <c r="K1749" s="5" t="s">
        <v>22</v>
      </c>
      <c r="L1749" s="5" t="s">
        <v>56</v>
      </c>
      <c r="M1749" s="5">
        <v>2.21</v>
      </c>
      <c r="N1749" s="5" t="s">
        <v>74</v>
      </c>
      <c r="O1749" s="5">
        <v>24</v>
      </c>
    </row>
    <row r="1750" spans="1:15" x14ac:dyDescent="0.2">
      <c r="A1750" s="5" t="s">
        <v>5950</v>
      </c>
      <c r="B1750" s="5" t="s">
        <v>225</v>
      </c>
      <c r="C1750" s="5">
        <v>40</v>
      </c>
      <c r="D1750" s="5" t="s">
        <v>27</v>
      </c>
      <c r="E1750" s="5" t="s">
        <v>5951</v>
      </c>
      <c r="F1750" s="5">
        <v>-4059</v>
      </c>
      <c r="G1750" s="5" t="s">
        <v>37</v>
      </c>
      <c r="H1750" s="5" t="s">
        <v>194</v>
      </c>
      <c r="I1750" s="5">
        <v>162161.89000000001</v>
      </c>
      <c r="J1750" s="5" t="s">
        <v>5952</v>
      </c>
      <c r="K1750" s="5" t="s">
        <v>47</v>
      </c>
      <c r="L1750" s="5" t="s">
        <v>23</v>
      </c>
      <c r="M1750" s="5">
        <v>4.68</v>
      </c>
      <c r="N1750" s="5" t="s">
        <v>24</v>
      </c>
      <c r="O1750" s="5">
        <v>21</v>
      </c>
    </row>
    <row r="1751" spans="1:15" x14ac:dyDescent="0.2">
      <c r="A1751" s="5" t="s">
        <v>5953</v>
      </c>
      <c r="B1751" s="5" t="s">
        <v>3299</v>
      </c>
      <c r="C1751" s="5">
        <v>60</v>
      </c>
      <c r="D1751" s="5" t="s">
        <v>17</v>
      </c>
      <c r="E1751" s="5" t="s">
        <v>5954</v>
      </c>
      <c r="F1751" s="5">
        <v>-8530</v>
      </c>
      <c r="G1751" s="5" t="s">
        <v>19</v>
      </c>
      <c r="H1751" s="5" t="s">
        <v>66</v>
      </c>
      <c r="I1751" s="5">
        <v>114440.79</v>
      </c>
      <c r="J1751" s="5" t="s">
        <v>5955</v>
      </c>
      <c r="K1751" s="5" t="s">
        <v>62</v>
      </c>
      <c r="L1751" s="5" t="s">
        <v>73</v>
      </c>
      <c r="M1751" s="5">
        <v>1.67</v>
      </c>
      <c r="N1751" s="5" t="s">
        <v>33</v>
      </c>
      <c r="O1751" s="5">
        <v>11</v>
      </c>
    </row>
    <row r="1752" spans="1:15" x14ac:dyDescent="0.2">
      <c r="A1752" s="5" t="s">
        <v>5956</v>
      </c>
      <c r="B1752" s="5" t="s">
        <v>2964</v>
      </c>
      <c r="C1752" s="5">
        <v>53</v>
      </c>
      <c r="D1752" s="5" t="s">
        <v>17</v>
      </c>
      <c r="E1752" s="5" t="s">
        <v>5957</v>
      </c>
      <c r="F1752" s="5">
        <v>-3653</v>
      </c>
      <c r="G1752" s="5" t="s">
        <v>37</v>
      </c>
      <c r="H1752" s="5" t="s">
        <v>194</v>
      </c>
      <c r="I1752" s="5">
        <v>105551.03</v>
      </c>
      <c r="J1752" s="5" t="s">
        <v>949</v>
      </c>
      <c r="K1752" s="5" t="s">
        <v>136</v>
      </c>
      <c r="L1752" s="5" t="s">
        <v>56</v>
      </c>
      <c r="M1752" s="5">
        <v>3.33</v>
      </c>
      <c r="N1752" s="5" t="s">
        <v>57</v>
      </c>
      <c r="O1752" s="5">
        <v>39</v>
      </c>
    </row>
    <row r="1753" spans="1:15" x14ac:dyDescent="0.2">
      <c r="A1753" s="5" t="s">
        <v>5958</v>
      </c>
      <c r="B1753" s="5" t="s">
        <v>1409</v>
      </c>
      <c r="C1753" s="5">
        <v>55</v>
      </c>
      <c r="D1753" s="5" t="s">
        <v>50</v>
      </c>
      <c r="E1753" s="5" t="s">
        <v>5959</v>
      </c>
      <c r="F1753" s="5">
        <v>-6942</v>
      </c>
      <c r="G1753" s="5" t="s">
        <v>85</v>
      </c>
      <c r="H1753" s="5" t="s">
        <v>38</v>
      </c>
      <c r="I1753" s="5">
        <v>177386.35</v>
      </c>
      <c r="J1753" s="5" t="s">
        <v>4148</v>
      </c>
      <c r="K1753" s="5" t="s">
        <v>47</v>
      </c>
      <c r="L1753" s="5" t="s">
        <v>23</v>
      </c>
      <c r="M1753" s="5">
        <v>1.1200000000000001</v>
      </c>
      <c r="N1753" s="5" t="s">
        <v>74</v>
      </c>
      <c r="O1753" s="5">
        <v>37</v>
      </c>
    </row>
    <row r="1754" spans="1:15" x14ac:dyDescent="0.2">
      <c r="A1754" s="5" t="s">
        <v>5960</v>
      </c>
      <c r="B1754" s="5" t="s">
        <v>5961</v>
      </c>
      <c r="C1754" s="5">
        <v>43</v>
      </c>
      <c r="D1754" s="5" t="s">
        <v>50</v>
      </c>
      <c r="E1754" s="5" t="s">
        <v>5962</v>
      </c>
      <c r="F1754" s="5">
        <v>-8918</v>
      </c>
      <c r="G1754" s="5" t="s">
        <v>99</v>
      </c>
      <c r="H1754" s="5" t="s">
        <v>173</v>
      </c>
      <c r="I1754" s="5">
        <v>87788.94</v>
      </c>
      <c r="J1754" s="5" t="s">
        <v>4257</v>
      </c>
      <c r="K1754" s="5" t="s">
        <v>81</v>
      </c>
      <c r="L1754" s="5" t="s">
        <v>32</v>
      </c>
      <c r="M1754" s="5">
        <v>4.41</v>
      </c>
      <c r="N1754" s="5" t="s">
        <v>24</v>
      </c>
      <c r="O1754" s="5">
        <v>28</v>
      </c>
    </row>
    <row r="1755" spans="1:15" x14ac:dyDescent="0.2">
      <c r="A1755" s="5" t="s">
        <v>5963</v>
      </c>
      <c r="B1755" s="5" t="s">
        <v>5964</v>
      </c>
      <c r="C1755" s="5">
        <v>27</v>
      </c>
      <c r="D1755" s="5" t="s">
        <v>50</v>
      </c>
      <c r="E1755" s="5" t="s">
        <v>5965</v>
      </c>
      <c r="F1755" s="5">
        <v>-4294</v>
      </c>
      <c r="G1755" s="5" t="s">
        <v>37</v>
      </c>
      <c r="H1755" s="5" t="s">
        <v>66</v>
      </c>
      <c r="I1755" s="5">
        <v>88208.960000000006</v>
      </c>
      <c r="J1755" s="5" t="s">
        <v>5966</v>
      </c>
      <c r="K1755" s="5" t="s">
        <v>104</v>
      </c>
      <c r="L1755" s="5" t="s">
        <v>23</v>
      </c>
      <c r="M1755" s="5">
        <v>2.91</v>
      </c>
      <c r="N1755" s="5" t="s">
        <v>74</v>
      </c>
      <c r="O1755" s="5">
        <v>5</v>
      </c>
    </row>
    <row r="1756" spans="1:15" x14ac:dyDescent="0.2">
      <c r="A1756" s="5" t="s">
        <v>5967</v>
      </c>
      <c r="B1756" s="5" t="s">
        <v>5270</v>
      </c>
      <c r="C1756" s="5">
        <v>39</v>
      </c>
      <c r="D1756" s="5" t="s">
        <v>27</v>
      </c>
      <c r="E1756" s="5" t="s">
        <v>5968</v>
      </c>
      <c r="F1756" s="5">
        <v>-8336</v>
      </c>
      <c r="G1756" s="5" t="s">
        <v>85</v>
      </c>
      <c r="H1756" s="5" t="s">
        <v>66</v>
      </c>
      <c r="I1756" s="5">
        <v>159866.16</v>
      </c>
      <c r="J1756" s="5" t="s">
        <v>3475</v>
      </c>
      <c r="K1756" s="5" t="s">
        <v>22</v>
      </c>
      <c r="L1756" s="5" t="s">
        <v>56</v>
      </c>
      <c r="M1756" s="5">
        <v>4.1100000000000003</v>
      </c>
      <c r="N1756" s="5" t="s">
        <v>74</v>
      </c>
      <c r="O1756" s="5">
        <v>0</v>
      </c>
    </row>
    <row r="1757" spans="1:15" x14ac:dyDescent="0.2">
      <c r="A1757" s="5" t="s">
        <v>5969</v>
      </c>
      <c r="B1757" s="5" t="s">
        <v>1169</v>
      </c>
      <c r="C1757" s="5">
        <v>48</v>
      </c>
      <c r="D1757" s="5" t="s">
        <v>50</v>
      </c>
      <c r="E1757" s="5" t="s">
        <v>5970</v>
      </c>
      <c r="F1757" s="5">
        <v>-6427</v>
      </c>
      <c r="G1757" s="5" t="s">
        <v>19</v>
      </c>
      <c r="H1757" s="5" t="s">
        <v>79</v>
      </c>
      <c r="I1757" s="5">
        <v>54658.46</v>
      </c>
      <c r="J1757" s="5" t="s">
        <v>4000</v>
      </c>
      <c r="K1757" s="5" t="s">
        <v>22</v>
      </c>
      <c r="L1757" s="5" t="s">
        <v>56</v>
      </c>
      <c r="M1757" s="5">
        <v>2.63</v>
      </c>
      <c r="N1757" s="5" t="s">
        <v>24</v>
      </c>
      <c r="O1757" s="5">
        <v>32</v>
      </c>
    </row>
    <row r="1758" spans="1:15" x14ac:dyDescent="0.2">
      <c r="A1758" s="5" t="s">
        <v>5971</v>
      </c>
      <c r="B1758" s="5" t="s">
        <v>5972</v>
      </c>
      <c r="C1758" s="5">
        <v>29</v>
      </c>
      <c r="D1758" s="5" t="s">
        <v>50</v>
      </c>
      <c r="E1758" s="5" t="s">
        <v>5973</v>
      </c>
      <c r="F1758" s="5">
        <v>-5364</v>
      </c>
      <c r="G1758" s="5" t="s">
        <v>78</v>
      </c>
      <c r="H1758" s="5" t="s">
        <v>20</v>
      </c>
      <c r="I1758" s="5">
        <v>56472.07</v>
      </c>
      <c r="J1758" s="5" t="s">
        <v>3344</v>
      </c>
      <c r="K1758" s="5" t="s">
        <v>118</v>
      </c>
      <c r="L1758" s="5" t="s">
        <v>32</v>
      </c>
      <c r="M1758" s="5">
        <v>2.14</v>
      </c>
      <c r="N1758" s="5" t="s">
        <v>57</v>
      </c>
      <c r="O1758" s="5">
        <v>17</v>
      </c>
    </row>
    <row r="1759" spans="1:15" x14ac:dyDescent="0.2">
      <c r="A1759" s="5" t="s">
        <v>5974</v>
      </c>
      <c r="B1759" s="5" t="s">
        <v>5975</v>
      </c>
      <c r="C1759" s="5">
        <v>31</v>
      </c>
      <c r="D1759" s="5" t="s">
        <v>17</v>
      </c>
      <c r="E1759" s="5" t="s">
        <v>5976</v>
      </c>
      <c r="F1759" s="5">
        <v>-7153</v>
      </c>
      <c r="G1759" s="5" t="s">
        <v>45</v>
      </c>
      <c r="H1759" s="5" t="s">
        <v>144</v>
      </c>
      <c r="I1759" s="5">
        <v>74573.33</v>
      </c>
      <c r="J1759" s="5" t="s">
        <v>5977</v>
      </c>
      <c r="K1759" s="5" t="s">
        <v>118</v>
      </c>
      <c r="L1759" s="5" t="s">
        <v>73</v>
      </c>
      <c r="M1759" s="5">
        <v>2.81</v>
      </c>
      <c r="N1759" s="5" t="s">
        <v>74</v>
      </c>
      <c r="O1759" s="5">
        <v>14</v>
      </c>
    </row>
    <row r="1760" spans="1:15" x14ac:dyDescent="0.2">
      <c r="A1760" s="5" t="s">
        <v>5978</v>
      </c>
      <c r="B1760" s="5" t="s">
        <v>4022</v>
      </c>
      <c r="C1760" s="5">
        <v>29</v>
      </c>
      <c r="D1760" s="5" t="s">
        <v>27</v>
      </c>
      <c r="E1760" s="5" t="s">
        <v>5979</v>
      </c>
      <c r="F1760" s="5">
        <v>-7163</v>
      </c>
      <c r="G1760" s="5" t="s">
        <v>99</v>
      </c>
      <c r="H1760" s="5" t="s">
        <v>173</v>
      </c>
      <c r="I1760" s="5">
        <v>175241.4</v>
      </c>
      <c r="J1760" s="5" t="s">
        <v>5980</v>
      </c>
      <c r="K1760" s="5" t="s">
        <v>55</v>
      </c>
      <c r="L1760" s="5" t="s">
        <v>32</v>
      </c>
      <c r="M1760" s="5">
        <v>4.0599999999999996</v>
      </c>
      <c r="N1760" s="5" t="s">
        <v>57</v>
      </c>
      <c r="O1760" s="5">
        <v>37</v>
      </c>
    </row>
    <row r="1761" spans="1:15" x14ac:dyDescent="0.2">
      <c r="A1761" s="5" t="s">
        <v>5981</v>
      </c>
      <c r="B1761" s="5" t="s">
        <v>5551</v>
      </c>
      <c r="C1761" s="5">
        <v>49</v>
      </c>
      <c r="D1761" s="5" t="s">
        <v>50</v>
      </c>
      <c r="E1761" s="5" t="s">
        <v>5982</v>
      </c>
      <c r="F1761" s="5">
        <v>-8558</v>
      </c>
      <c r="G1761" s="5" t="s">
        <v>94</v>
      </c>
      <c r="H1761" s="5" t="s">
        <v>20</v>
      </c>
      <c r="I1761" s="5">
        <v>177178.91</v>
      </c>
      <c r="J1761" s="5" t="s">
        <v>86</v>
      </c>
      <c r="K1761" s="5" t="s">
        <v>40</v>
      </c>
      <c r="L1761" s="5" t="s">
        <v>32</v>
      </c>
      <c r="M1761" s="5">
        <v>1.1200000000000001</v>
      </c>
      <c r="N1761" s="5" t="s">
        <v>57</v>
      </c>
      <c r="O1761" s="5">
        <v>1</v>
      </c>
    </row>
    <row r="1762" spans="1:15" x14ac:dyDescent="0.2">
      <c r="A1762" s="5" t="s">
        <v>5983</v>
      </c>
      <c r="B1762" s="5" t="s">
        <v>5984</v>
      </c>
      <c r="C1762" s="5">
        <v>41</v>
      </c>
      <c r="D1762" s="5" t="s">
        <v>27</v>
      </c>
      <c r="E1762" s="5" t="s">
        <v>5985</v>
      </c>
      <c r="F1762" s="5">
        <v>-7877</v>
      </c>
      <c r="G1762" s="5" t="s">
        <v>99</v>
      </c>
      <c r="H1762" s="5" t="s">
        <v>194</v>
      </c>
      <c r="I1762" s="5">
        <v>46194.19</v>
      </c>
      <c r="J1762" s="5" t="s">
        <v>1750</v>
      </c>
      <c r="K1762" s="5" t="s">
        <v>55</v>
      </c>
      <c r="L1762" s="5" t="s">
        <v>23</v>
      </c>
      <c r="M1762" s="5">
        <v>4.72</v>
      </c>
      <c r="N1762" s="5" t="s">
        <v>33</v>
      </c>
      <c r="O1762" s="5">
        <v>18</v>
      </c>
    </row>
    <row r="1763" spans="1:15" x14ac:dyDescent="0.2">
      <c r="A1763" s="5" t="s">
        <v>5986</v>
      </c>
      <c r="B1763" s="5" t="s">
        <v>5987</v>
      </c>
      <c r="C1763" s="5">
        <v>48</v>
      </c>
      <c r="D1763" s="5" t="s">
        <v>50</v>
      </c>
      <c r="E1763" s="5" t="s">
        <v>5988</v>
      </c>
      <c r="F1763" s="5">
        <v>-4803</v>
      </c>
      <c r="G1763" s="5" t="s">
        <v>85</v>
      </c>
      <c r="H1763" s="5" t="s">
        <v>144</v>
      </c>
      <c r="I1763" s="5">
        <v>60416.5</v>
      </c>
      <c r="J1763" s="5" t="s">
        <v>5989</v>
      </c>
      <c r="K1763" s="5" t="s">
        <v>118</v>
      </c>
      <c r="L1763" s="5" t="s">
        <v>32</v>
      </c>
      <c r="M1763" s="5">
        <v>1.0900000000000001</v>
      </c>
      <c r="N1763" s="5" t="s">
        <v>24</v>
      </c>
      <c r="O1763" s="5">
        <v>22</v>
      </c>
    </row>
    <row r="1764" spans="1:15" x14ac:dyDescent="0.2">
      <c r="A1764" s="5" t="s">
        <v>5990</v>
      </c>
      <c r="B1764" s="5" t="s">
        <v>5991</v>
      </c>
      <c r="C1764" s="5">
        <v>63</v>
      </c>
      <c r="D1764" s="5" t="s">
        <v>17</v>
      </c>
      <c r="E1764" s="5" t="s">
        <v>5992</v>
      </c>
      <c r="F1764" s="5">
        <v>-9832</v>
      </c>
      <c r="G1764" s="5" t="s">
        <v>85</v>
      </c>
      <c r="H1764" s="5" t="s">
        <v>38</v>
      </c>
      <c r="I1764" s="5">
        <v>147100.79</v>
      </c>
      <c r="J1764" s="5" t="s">
        <v>190</v>
      </c>
      <c r="K1764" s="5" t="s">
        <v>55</v>
      </c>
      <c r="L1764" s="5" t="s">
        <v>23</v>
      </c>
      <c r="M1764" s="5">
        <v>1.89</v>
      </c>
      <c r="N1764" s="5" t="s">
        <v>57</v>
      </c>
      <c r="O1764" s="5">
        <v>28</v>
      </c>
    </row>
    <row r="1765" spans="1:15" x14ac:dyDescent="0.2">
      <c r="A1765" s="5" t="s">
        <v>5993</v>
      </c>
      <c r="B1765" s="5" t="s">
        <v>2093</v>
      </c>
      <c r="C1765" s="5">
        <v>47</v>
      </c>
      <c r="D1765" s="5" t="s">
        <v>17</v>
      </c>
      <c r="E1765" s="5" t="s">
        <v>5994</v>
      </c>
      <c r="F1765" s="5">
        <v>-7077</v>
      </c>
      <c r="G1765" s="5" t="s">
        <v>85</v>
      </c>
      <c r="H1765" s="5" t="s">
        <v>173</v>
      </c>
      <c r="I1765" s="5">
        <v>173884.14</v>
      </c>
      <c r="J1765" s="5" t="s">
        <v>4409</v>
      </c>
      <c r="K1765" s="5" t="s">
        <v>62</v>
      </c>
      <c r="L1765" s="5" t="s">
        <v>73</v>
      </c>
      <c r="M1765" s="5">
        <v>3.79</v>
      </c>
      <c r="N1765" s="5" t="s">
        <v>74</v>
      </c>
      <c r="O1765" s="5">
        <v>34</v>
      </c>
    </row>
    <row r="1766" spans="1:15" x14ac:dyDescent="0.2">
      <c r="A1766" s="5" t="s">
        <v>5995</v>
      </c>
      <c r="B1766" s="5" t="s">
        <v>4516</v>
      </c>
      <c r="C1766" s="5">
        <v>33</v>
      </c>
      <c r="D1766" s="5" t="s">
        <v>17</v>
      </c>
      <c r="E1766" s="5" t="s">
        <v>5996</v>
      </c>
      <c r="F1766" s="5">
        <v>-9019</v>
      </c>
      <c r="G1766" s="5" t="s">
        <v>52</v>
      </c>
      <c r="H1766" s="5" t="s">
        <v>66</v>
      </c>
      <c r="I1766" s="5">
        <v>117133.62</v>
      </c>
      <c r="J1766" s="5" t="s">
        <v>4784</v>
      </c>
      <c r="K1766" s="5" t="s">
        <v>81</v>
      </c>
      <c r="L1766" s="5" t="s">
        <v>73</v>
      </c>
      <c r="M1766" s="5">
        <v>4.58</v>
      </c>
      <c r="N1766" s="5" t="s">
        <v>57</v>
      </c>
      <c r="O1766" s="5">
        <v>38</v>
      </c>
    </row>
    <row r="1767" spans="1:15" x14ac:dyDescent="0.2">
      <c r="A1767" s="5" t="s">
        <v>5997</v>
      </c>
      <c r="B1767" s="5" t="s">
        <v>5998</v>
      </c>
      <c r="C1767" s="5">
        <v>22</v>
      </c>
      <c r="D1767" s="5" t="s">
        <v>50</v>
      </c>
      <c r="E1767" s="5" t="s">
        <v>5999</v>
      </c>
      <c r="F1767" s="5">
        <v>-8458</v>
      </c>
      <c r="G1767" s="5" t="s">
        <v>37</v>
      </c>
      <c r="H1767" s="5" t="s">
        <v>66</v>
      </c>
      <c r="I1767" s="5">
        <v>101656.17</v>
      </c>
      <c r="J1767" s="5" t="s">
        <v>4634</v>
      </c>
      <c r="K1767" s="5" t="s">
        <v>40</v>
      </c>
      <c r="L1767" s="5" t="s">
        <v>73</v>
      </c>
      <c r="M1767" s="5">
        <v>2.4900000000000002</v>
      </c>
      <c r="N1767" s="5" t="s">
        <v>74</v>
      </c>
      <c r="O1767" s="5">
        <v>5</v>
      </c>
    </row>
    <row r="1768" spans="1:15" x14ac:dyDescent="0.2">
      <c r="A1768" s="5" t="s">
        <v>6000</v>
      </c>
      <c r="B1768" s="5" t="s">
        <v>3378</v>
      </c>
      <c r="C1768" s="5">
        <v>31</v>
      </c>
      <c r="D1768" s="5" t="s">
        <v>50</v>
      </c>
      <c r="E1768" s="5" t="s">
        <v>6001</v>
      </c>
      <c r="F1768" s="5">
        <v>-8474</v>
      </c>
      <c r="G1768" s="5" t="s">
        <v>85</v>
      </c>
      <c r="H1768" s="5" t="s">
        <v>71</v>
      </c>
      <c r="I1768" s="5">
        <v>78331.929999999993</v>
      </c>
      <c r="J1768" s="5" t="s">
        <v>5320</v>
      </c>
      <c r="K1768" s="5" t="s">
        <v>22</v>
      </c>
      <c r="L1768" s="5" t="s">
        <v>32</v>
      </c>
      <c r="M1768" s="5">
        <v>2.4300000000000002</v>
      </c>
      <c r="N1768" s="5" t="s">
        <v>74</v>
      </c>
      <c r="O1768" s="5">
        <v>32</v>
      </c>
    </row>
    <row r="1769" spans="1:15" x14ac:dyDescent="0.2">
      <c r="A1769" s="5" t="s">
        <v>6002</v>
      </c>
      <c r="B1769" s="5" t="s">
        <v>6003</v>
      </c>
      <c r="C1769" s="5">
        <v>52</v>
      </c>
      <c r="D1769" s="5" t="s">
        <v>17</v>
      </c>
      <c r="E1769" s="5" t="s">
        <v>6004</v>
      </c>
      <c r="F1769" s="5">
        <v>-5190</v>
      </c>
      <c r="G1769" s="5" t="s">
        <v>52</v>
      </c>
      <c r="H1769" s="5" t="s">
        <v>66</v>
      </c>
      <c r="I1769" s="5">
        <v>77885.34</v>
      </c>
      <c r="J1769" s="5" t="s">
        <v>6005</v>
      </c>
      <c r="K1769" s="5" t="s">
        <v>40</v>
      </c>
      <c r="L1769" s="5" t="s">
        <v>56</v>
      </c>
      <c r="M1769" s="5">
        <v>4.4400000000000004</v>
      </c>
      <c r="N1769" s="5" t="s">
        <v>24</v>
      </c>
      <c r="O1769" s="5">
        <v>20</v>
      </c>
    </row>
    <row r="1770" spans="1:15" x14ac:dyDescent="0.2">
      <c r="A1770" s="5" t="s">
        <v>6006</v>
      </c>
      <c r="B1770" s="5" t="s">
        <v>6007</v>
      </c>
      <c r="C1770" s="5">
        <v>40</v>
      </c>
      <c r="D1770" s="5" t="s">
        <v>17</v>
      </c>
      <c r="E1770" s="5" t="s">
        <v>6008</v>
      </c>
      <c r="F1770" s="5">
        <v>-4613</v>
      </c>
      <c r="G1770" s="5" t="s">
        <v>116</v>
      </c>
      <c r="H1770" s="5" t="s">
        <v>53</v>
      </c>
      <c r="I1770" s="5">
        <v>65825.820000000007</v>
      </c>
      <c r="J1770" s="5" t="s">
        <v>3321</v>
      </c>
      <c r="K1770" s="5" t="s">
        <v>22</v>
      </c>
      <c r="L1770" s="5" t="s">
        <v>23</v>
      </c>
      <c r="M1770" s="5">
        <v>2.1</v>
      </c>
      <c r="N1770" s="5" t="s">
        <v>41</v>
      </c>
      <c r="O1770" s="5">
        <v>8</v>
      </c>
    </row>
    <row r="1771" spans="1:15" x14ac:dyDescent="0.2">
      <c r="A1771" s="5" t="s">
        <v>6009</v>
      </c>
      <c r="B1771" s="5" t="s">
        <v>5556</v>
      </c>
      <c r="C1771" s="5">
        <v>43</v>
      </c>
      <c r="D1771" s="5" t="s">
        <v>50</v>
      </c>
      <c r="E1771" s="5" t="s">
        <v>6010</v>
      </c>
      <c r="F1771" s="5">
        <v>-4089</v>
      </c>
      <c r="G1771" s="5" t="s">
        <v>37</v>
      </c>
      <c r="H1771" s="5" t="s">
        <v>20</v>
      </c>
      <c r="I1771" s="5">
        <v>84015.3</v>
      </c>
      <c r="J1771" s="5" t="s">
        <v>2808</v>
      </c>
      <c r="K1771" s="5" t="s">
        <v>81</v>
      </c>
      <c r="L1771" s="5" t="s">
        <v>23</v>
      </c>
      <c r="M1771" s="5">
        <v>2.54</v>
      </c>
      <c r="N1771" s="5" t="s">
        <v>41</v>
      </c>
      <c r="O1771" s="5">
        <v>36</v>
      </c>
    </row>
    <row r="1772" spans="1:15" x14ac:dyDescent="0.2">
      <c r="A1772" s="5" t="s">
        <v>6011</v>
      </c>
      <c r="B1772" s="5" t="s">
        <v>1941</v>
      </c>
      <c r="C1772" s="5">
        <v>32</v>
      </c>
      <c r="D1772" s="5" t="s">
        <v>50</v>
      </c>
      <c r="E1772" s="5" t="s">
        <v>6012</v>
      </c>
      <c r="F1772" s="5">
        <v>-3145</v>
      </c>
      <c r="G1772" s="5" t="s">
        <v>99</v>
      </c>
      <c r="H1772" s="5" t="s">
        <v>30</v>
      </c>
      <c r="I1772" s="5">
        <v>67135.37</v>
      </c>
      <c r="J1772" s="5" t="s">
        <v>5252</v>
      </c>
      <c r="K1772" s="5" t="s">
        <v>127</v>
      </c>
      <c r="L1772" s="5" t="s">
        <v>73</v>
      </c>
      <c r="M1772" s="5">
        <v>3.7</v>
      </c>
      <c r="N1772" s="5" t="s">
        <v>33</v>
      </c>
      <c r="O1772" s="5">
        <v>22</v>
      </c>
    </row>
    <row r="1773" spans="1:15" x14ac:dyDescent="0.2">
      <c r="A1773" s="5" t="s">
        <v>6013</v>
      </c>
      <c r="B1773" s="5" t="s">
        <v>3830</v>
      </c>
      <c r="C1773" s="5">
        <v>27</v>
      </c>
      <c r="D1773" s="5" t="s">
        <v>50</v>
      </c>
      <c r="E1773" s="5" t="s">
        <v>6014</v>
      </c>
      <c r="F1773" s="5">
        <v>-4960</v>
      </c>
      <c r="G1773" s="5" t="s">
        <v>85</v>
      </c>
      <c r="H1773" s="5" t="s">
        <v>66</v>
      </c>
      <c r="I1773" s="5">
        <v>67822.17</v>
      </c>
      <c r="J1773" s="5" t="s">
        <v>2992</v>
      </c>
      <c r="K1773" s="5" t="s">
        <v>22</v>
      </c>
      <c r="L1773" s="5" t="s">
        <v>32</v>
      </c>
      <c r="M1773" s="5">
        <v>3.42</v>
      </c>
      <c r="N1773" s="5" t="s">
        <v>41</v>
      </c>
      <c r="O1773" s="5">
        <v>11</v>
      </c>
    </row>
    <row r="1774" spans="1:15" x14ac:dyDescent="0.2">
      <c r="A1774" s="5" t="s">
        <v>6015</v>
      </c>
      <c r="B1774" s="5" t="s">
        <v>6016</v>
      </c>
      <c r="C1774" s="5">
        <v>60</v>
      </c>
      <c r="D1774" s="5" t="s">
        <v>27</v>
      </c>
      <c r="E1774" s="5" t="s">
        <v>6017</v>
      </c>
      <c r="F1774" s="5">
        <v>-9513</v>
      </c>
      <c r="G1774" s="5" t="s">
        <v>116</v>
      </c>
      <c r="H1774" s="5" t="s">
        <v>53</v>
      </c>
      <c r="I1774" s="5">
        <v>122034.62</v>
      </c>
      <c r="J1774" s="5" t="s">
        <v>6018</v>
      </c>
      <c r="K1774" s="5" t="s">
        <v>55</v>
      </c>
      <c r="L1774" s="5" t="s">
        <v>23</v>
      </c>
      <c r="M1774" s="5">
        <v>2.21</v>
      </c>
      <c r="N1774" s="5" t="s">
        <v>41</v>
      </c>
      <c r="O1774" s="5">
        <v>29</v>
      </c>
    </row>
    <row r="1775" spans="1:15" x14ac:dyDescent="0.2">
      <c r="A1775" s="5" t="s">
        <v>6019</v>
      </c>
      <c r="B1775" s="5" t="s">
        <v>5322</v>
      </c>
      <c r="C1775" s="5">
        <v>33</v>
      </c>
      <c r="D1775" s="5" t="s">
        <v>27</v>
      </c>
      <c r="E1775" s="5" t="s">
        <v>6020</v>
      </c>
      <c r="F1775" s="5">
        <v>-5130</v>
      </c>
      <c r="G1775" s="5" t="s">
        <v>29</v>
      </c>
      <c r="H1775" s="5" t="s">
        <v>66</v>
      </c>
      <c r="I1775" s="5">
        <v>122597.92</v>
      </c>
      <c r="J1775" s="5" t="s">
        <v>980</v>
      </c>
      <c r="K1775" s="5" t="s">
        <v>22</v>
      </c>
      <c r="L1775" s="5" t="s">
        <v>56</v>
      </c>
      <c r="M1775" s="5">
        <v>1.89</v>
      </c>
      <c r="N1775" s="5" t="s">
        <v>24</v>
      </c>
      <c r="O1775" s="5">
        <v>22</v>
      </c>
    </row>
    <row r="1776" spans="1:15" x14ac:dyDescent="0.2">
      <c r="A1776" s="5" t="s">
        <v>6021</v>
      </c>
      <c r="B1776" s="5" t="s">
        <v>4231</v>
      </c>
      <c r="C1776" s="5">
        <v>35</v>
      </c>
      <c r="D1776" s="5" t="s">
        <v>27</v>
      </c>
      <c r="E1776" s="5" t="s">
        <v>6022</v>
      </c>
      <c r="F1776" s="5">
        <v>-10252</v>
      </c>
      <c r="G1776" s="5" t="s">
        <v>45</v>
      </c>
      <c r="H1776" s="5" t="s">
        <v>194</v>
      </c>
      <c r="I1776" s="5">
        <v>112087.63</v>
      </c>
      <c r="J1776" s="5" t="s">
        <v>1174</v>
      </c>
      <c r="K1776" s="5" t="s">
        <v>62</v>
      </c>
      <c r="L1776" s="5" t="s">
        <v>23</v>
      </c>
      <c r="M1776" s="5">
        <v>1.74</v>
      </c>
      <c r="N1776" s="5" t="s">
        <v>74</v>
      </c>
      <c r="O1776" s="5">
        <v>26</v>
      </c>
    </row>
    <row r="1777" spans="1:15" x14ac:dyDescent="0.2">
      <c r="A1777" s="5" t="s">
        <v>6023</v>
      </c>
      <c r="B1777" s="5" t="s">
        <v>6024</v>
      </c>
      <c r="C1777" s="5">
        <v>59</v>
      </c>
      <c r="D1777" s="5" t="s">
        <v>27</v>
      </c>
      <c r="E1777" s="5" t="s">
        <v>6025</v>
      </c>
      <c r="F1777" s="5">
        <v>-6123</v>
      </c>
      <c r="G1777" s="5" t="s">
        <v>99</v>
      </c>
      <c r="H1777" s="5" t="s">
        <v>173</v>
      </c>
      <c r="I1777" s="5">
        <v>124754.3</v>
      </c>
      <c r="J1777" s="5" t="s">
        <v>1869</v>
      </c>
      <c r="K1777" s="5" t="s">
        <v>127</v>
      </c>
      <c r="L1777" s="5" t="s">
        <v>56</v>
      </c>
      <c r="M1777" s="5">
        <v>1.34</v>
      </c>
      <c r="N1777" s="5" t="s">
        <v>74</v>
      </c>
      <c r="O1777" s="5">
        <v>0</v>
      </c>
    </row>
    <row r="1778" spans="1:15" x14ac:dyDescent="0.2">
      <c r="A1778" s="5" t="s">
        <v>6026</v>
      </c>
      <c r="B1778" s="5" t="s">
        <v>5600</v>
      </c>
      <c r="C1778" s="5">
        <v>23</v>
      </c>
      <c r="D1778" s="5" t="s">
        <v>27</v>
      </c>
      <c r="E1778" s="5" t="s">
        <v>6027</v>
      </c>
      <c r="F1778" s="5">
        <v>-8153</v>
      </c>
      <c r="G1778" s="5" t="s">
        <v>29</v>
      </c>
      <c r="H1778" s="5" t="s">
        <v>71</v>
      </c>
      <c r="I1778" s="5">
        <v>89633.52</v>
      </c>
      <c r="J1778" s="5" t="s">
        <v>2219</v>
      </c>
      <c r="K1778" s="5" t="s">
        <v>62</v>
      </c>
      <c r="L1778" s="5" t="s">
        <v>56</v>
      </c>
      <c r="M1778" s="5">
        <v>3.86</v>
      </c>
      <c r="N1778" s="5" t="s">
        <v>33</v>
      </c>
      <c r="O1778" s="5">
        <v>31</v>
      </c>
    </row>
    <row r="1779" spans="1:15" x14ac:dyDescent="0.2">
      <c r="A1779" s="5" t="s">
        <v>6028</v>
      </c>
      <c r="B1779" s="5" t="s">
        <v>1822</v>
      </c>
      <c r="C1779" s="5">
        <v>45</v>
      </c>
      <c r="D1779" s="5" t="s">
        <v>50</v>
      </c>
      <c r="E1779" s="5" t="s">
        <v>6029</v>
      </c>
      <c r="F1779" s="5">
        <v>-8981</v>
      </c>
      <c r="G1779" s="5" t="s">
        <v>52</v>
      </c>
      <c r="H1779" s="5" t="s">
        <v>38</v>
      </c>
      <c r="I1779" s="5">
        <v>152724.84</v>
      </c>
      <c r="J1779" s="5" t="s">
        <v>5138</v>
      </c>
      <c r="K1779" s="5" t="s">
        <v>47</v>
      </c>
      <c r="L1779" s="5" t="s">
        <v>23</v>
      </c>
      <c r="M1779" s="5">
        <v>2.14</v>
      </c>
      <c r="N1779" s="5" t="s">
        <v>33</v>
      </c>
      <c r="O1779" s="5">
        <v>13</v>
      </c>
    </row>
    <row r="1780" spans="1:15" x14ac:dyDescent="0.2">
      <c r="A1780" s="5" t="s">
        <v>6030</v>
      </c>
      <c r="B1780" s="5" t="s">
        <v>369</v>
      </c>
      <c r="C1780" s="5">
        <v>36</v>
      </c>
      <c r="D1780" s="5" t="s">
        <v>27</v>
      </c>
      <c r="E1780" s="5" t="s">
        <v>6031</v>
      </c>
      <c r="F1780" s="5">
        <v>-10286</v>
      </c>
      <c r="G1780" s="5" t="s">
        <v>94</v>
      </c>
      <c r="H1780" s="5" t="s">
        <v>20</v>
      </c>
      <c r="I1780" s="5">
        <v>146415.03</v>
      </c>
      <c r="J1780" s="5" t="s">
        <v>6032</v>
      </c>
      <c r="K1780" s="5" t="s">
        <v>62</v>
      </c>
      <c r="L1780" s="5" t="s">
        <v>56</v>
      </c>
      <c r="M1780" s="5">
        <v>2.16</v>
      </c>
      <c r="N1780" s="5" t="s">
        <v>33</v>
      </c>
      <c r="O1780" s="5">
        <v>15</v>
      </c>
    </row>
    <row r="1781" spans="1:15" x14ac:dyDescent="0.2">
      <c r="A1781" s="5" t="s">
        <v>6033</v>
      </c>
      <c r="B1781" s="5" t="s">
        <v>4418</v>
      </c>
      <c r="C1781" s="5">
        <v>29</v>
      </c>
      <c r="D1781" s="5" t="s">
        <v>17</v>
      </c>
      <c r="E1781" s="5" t="s">
        <v>6034</v>
      </c>
      <c r="F1781" s="5">
        <v>-5643</v>
      </c>
      <c r="G1781" s="5" t="s">
        <v>52</v>
      </c>
      <c r="H1781" s="5" t="s">
        <v>71</v>
      </c>
      <c r="I1781" s="5">
        <v>168399.52</v>
      </c>
      <c r="J1781" s="5" t="s">
        <v>6035</v>
      </c>
      <c r="K1781" s="5" t="s">
        <v>40</v>
      </c>
      <c r="L1781" s="5" t="s">
        <v>56</v>
      </c>
      <c r="M1781" s="5">
        <v>2.71</v>
      </c>
      <c r="N1781" s="5" t="s">
        <v>41</v>
      </c>
      <c r="O1781" s="5">
        <v>27</v>
      </c>
    </row>
    <row r="1782" spans="1:15" x14ac:dyDescent="0.2">
      <c r="A1782" s="5" t="s">
        <v>6036</v>
      </c>
      <c r="B1782" s="5" t="s">
        <v>5081</v>
      </c>
      <c r="C1782" s="5">
        <v>44</v>
      </c>
      <c r="D1782" s="5" t="s">
        <v>27</v>
      </c>
      <c r="E1782" s="5" t="s">
        <v>6037</v>
      </c>
      <c r="F1782" s="5">
        <v>-9293</v>
      </c>
      <c r="G1782" s="5" t="s">
        <v>19</v>
      </c>
      <c r="H1782" s="5" t="s">
        <v>53</v>
      </c>
      <c r="I1782" s="5">
        <v>38842.89</v>
      </c>
      <c r="J1782" s="5" t="s">
        <v>5079</v>
      </c>
      <c r="K1782" s="5" t="s">
        <v>55</v>
      </c>
      <c r="L1782" s="5" t="s">
        <v>23</v>
      </c>
      <c r="M1782" s="5">
        <v>4.29</v>
      </c>
      <c r="N1782" s="5" t="s">
        <v>33</v>
      </c>
      <c r="O1782" s="5">
        <v>30</v>
      </c>
    </row>
    <row r="1783" spans="1:15" x14ac:dyDescent="0.2">
      <c r="A1783" s="5" t="s">
        <v>6038</v>
      </c>
      <c r="B1783" s="5" t="s">
        <v>6039</v>
      </c>
      <c r="C1783" s="5">
        <v>48</v>
      </c>
      <c r="D1783" s="5" t="s">
        <v>17</v>
      </c>
      <c r="E1783" s="5" t="s">
        <v>6040</v>
      </c>
      <c r="F1783" s="5">
        <v>-3656</v>
      </c>
      <c r="G1783" s="5" t="s">
        <v>78</v>
      </c>
      <c r="H1783" s="5" t="s">
        <v>53</v>
      </c>
      <c r="I1783" s="5">
        <v>70656.44</v>
      </c>
      <c r="J1783" s="5" t="s">
        <v>3170</v>
      </c>
      <c r="K1783" s="5" t="s">
        <v>136</v>
      </c>
      <c r="L1783" s="5" t="s">
        <v>56</v>
      </c>
      <c r="M1783" s="5">
        <v>2.91</v>
      </c>
      <c r="N1783" s="5" t="s">
        <v>57</v>
      </c>
      <c r="O1783" s="5">
        <v>28</v>
      </c>
    </row>
    <row r="1784" spans="1:15" x14ac:dyDescent="0.2">
      <c r="A1784" s="5" t="s">
        <v>6041</v>
      </c>
      <c r="B1784" s="5" t="s">
        <v>6042</v>
      </c>
      <c r="C1784" s="5">
        <v>62</v>
      </c>
      <c r="D1784" s="5" t="s">
        <v>50</v>
      </c>
      <c r="E1784" s="5" t="s">
        <v>6043</v>
      </c>
      <c r="F1784" s="5">
        <v>-7438</v>
      </c>
      <c r="G1784" s="5" t="s">
        <v>99</v>
      </c>
      <c r="H1784" s="5" t="s">
        <v>53</v>
      </c>
      <c r="I1784" s="5">
        <v>56919.45</v>
      </c>
      <c r="J1784" s="5" t="s">
        <v>4331</v>
      </c>
      <c r="K1784" s="5" t="s">
        <v>40</v>
      </c>
      <c r="L1784" s="5" t="s">
        <v>23</v>
      </c>
      <c r="M1784" s="5">
        <v>3.16</v>
      </c>
      <c r="N1784" s="5" t="s">
        <v>57</v>
      </c>
      <c r="O1784" s="5">
        <v>9</v>
      </c>
    </row>
    <row r="1785" spans="1:15" x14ac:dyDescent="0.2">
      <c r="A1785" s="5" t="s">
        <v>6044</v>
      </c>
      <c r="B1785" s="5" t="s">
        <v>5092</v>
      </c>
      <c r="C1785" s="5">
        <v>46</v>
      </c>
      <c r="D1785" s="5" t="s">
        <v>17</v>
      </c>
      <c r="E1785" s="5" t="s">
        <v>6045</v>
      </c>
      <c r="F1785" s="5">
        <v>-10725</v>
      </c>
      <c r="G1785" s="5" t="s">
        <v>37</v>
      </c>
      <c r="H1785" s="5" t="s">
        <v>66</v>
      </c>
      <c r="I1785" s="5">
        <v>66997.179999999993</v>
      </c>
      <c r="J1785" s="5" t="s">
        <v>2400</v>
      </c>
      <c r="K1785" s="5" t="s">
        <v>136</v>
      </c>
      <c r="L1785" s="5" t="s">
        <v>23</v>
      </c>
      <c r="M1785" s="5">
        <v>2.14</v>
      </c>
      <c r="N1785" s="5" t="s">
        <v>24</v>
      </c>
      <c r="O1785" s="5">
        <v>38</v>
      </c>
    </row>
    <row r="1786" spans="1:15" x14ac:dyDescent="0.2">
      <c r="A1786" s="5" t="s">
        <v>6046</v>
      </c>
      <c r="B1786" s="5" t="s">
        <v>6047</v>
      </c>
      <c r="C1786" s="5">
        <v>23</v>
      </c>
      <c r="D1786" s="5" t="s">
        <v>27</v>
      </c>
      <c r="E1786" s="5" t="s">
        <v>6048</v>
      </c>
      <c r="F1786" s="5">
        <v>-9744</v>
      </c>
      <c r="G1786" s="5" t="s">
        <v>37</v>
      </c>
      <c r="H1786" s="5" t="s">
        <v>30</v>
      </c>
      <c r="I1786" s="5">
        <v>117620.65</v>
      </c>
      <c r="J1786" s="5" t="s">
        <v>6049</v>
      </c>
      <c r="K1786" s="5" t="s">
        <v>127</v>
      </c>
      <c r="L1786" s="5" t="s">
        <v>32</v>
      </c>
      <c r="M1786" s="5">
        <v>4.49</v>
      </c>
      <c r="N1786" s="5" t="s">
        <v>74</v>
      </c>
      <c r="O1786" s="5">
        <v>13</v>
      </c>
    </row>
    <row r="1787" spans="1:15" x14ac:dyDescent="0.2">
      <c r="A1787" s="5" t="s">
        <v>6050</v>
      </c>
      <c r="B1787" s="5" t="s">
        <v>64</v>
      </c>
      <c r="C1787" s="5">
        <v>49</v>
      </c>
      <c r="D1787" s="5" t="s">
        <v>50</v>
      </c>
      <c r="E1787" s="5" t="s">
        <v>6051</v>
      </c>
      <c r="F1787" s="5">
        <v>-10842</v>
      </c>
      <c r="G1787" s="5" t="s">
        <v>29</v>
      </c>
      <c r="H1787" s="5" t="s">
        <v>66</v>
      </c>
      <c r="I1787" s="5">
        <v>123827.84</v>
      </c>
      <c r="J1787" s="5" t="s">
        <v>6052</v>
      </c>
      <c r="K1787" s="5" t="s">
        <v>40</v>
      </c>
      <c r="L1787" s="5" t="s">
        <v>73</v>
      </c>
      <c r="M1787" s="5">
        <v>1.41</v>
      </c>
      <c r="N1787" s="5" t="s">
        <v>57</v>
      </c>
      <c r="O1787" s="5">
        <v>12</v>
      </c>
    </row>
    <row r="1788" spans="1:15" x14ac:dyDescent="0.2">
      <c r="A1788" s="5" t="s">
        <v>6053</v>
      </c>
      <c r="B1788" s="5" t="s">
        <v>3732</v>
      </c>
      <c r="C1788" s="5">
        <v>48</v>
      </c>
      <c r="D1788" s="5" t="s">
        <v>50</v>
      </c>
      <c r="E1788" s="5" t="s">
        <v>6054</v>
      </c>
      <c r="F1788" s="5">
        <v>-5166</v>
      </c>
      <c r="G1788" s="5" t="s">
        <v>85</v>
      </c>
      <c r="H1788" s="5" t="s">
        <v>53</v>
      </c>
      <c r="I1788" s="5">
        <v>40980.400000000001</v>
      </c>
      <c r="J1788" s="5" t="s">
        <v>3231</v>
      </c>
      <c r="K1788" s="5" t="s">
        <v>81</v>
      </c>
      <c r="L1788" s="5" t="s">
        <v>23</v>
      </c>
      <c r="M1788" s="5">
        <v>4.26</v>
      </c>
      <c r="N1788" s="5" t="s">
        <v>33</v>
      </c>
      <c r="O1788" s="5">
        <v>10</v>
      </c>
    </row>
    <row r="1789" spans="1:15" x14ac:dyDescent="0.2">
      <c r="A1789" s="5" t="s">
        <v>6055</v>
      </c>
      <c r="B1789" s="5" t="s">
        <v>6056</v>
      </c>
      <c r="C1789" s="5">
        <v>47</v>
      </c>
      <c r="D1789" s="5" t="s">
        <v>50</v>
      </c>
      <c r="E1789" s="5" t="s">
        <v>6057</v>
      </c>
      <c r="F1789" s="5">
        <v>-5804</v>
      </c>
      <c r="G1789" s="5" t="s">
        <v>37</v>
      </c>
      <c r="H1789" s="5" t="s">
        <v>71</v>
      </c>
      <c r="I1789" s="5">
        <v>151794.91</v>
      </c>
      <c r="J1789" s="5" t="s">
        <v>2652</v>
      </c>
      <c r="K1789" s="5" t="s">
        <v>55</v>
      </c>
      <c r="L1789" s="5" t="s">
        <v>73</v>
      </c>
      <c r="M1789" s="5">
        <v>2.2599999999999998</v>
      </c>
      <c r="N1789" s="5" t="s">
        <v>33</v>
      </c>
      <c r="O1789" s="5">
        <v>14</v>
      </c>
    </row>
    <row r="1790" spans="1:15" x14ac:dyDescent="0.2">
      <c r="A1790" s="5" t="s">
        <v>6058</v>
      </c>
      <c r="B1790" s="5" t="s">
        <v>2902</v>
      </c>
      <c r="C1790" s="5">
        <v>45</v>
      </c>
      <c r="D1790" s="5" t="s">
        <v>17</v>
      </c>
      <c r="E1790" s="5" t="s">
        <v>6059</v>
      </c>
      <c r="F1790" s="5">
        <v>-8711</v>
      </c>
      <c r="G1790" s="5" t="s">
        <v>52</v>
      </c>
      <c r="H1790" s="5" t="s">
        <v>79</v>
      </c>
      <c r="I1790" s="5">
        <v>176727.04000000001</v>
      </c>
      <c r="J1790" s="5" t="s">
        <v>5229</v>
      </c>
      <c r="K1790" s="5" t="s">
        <v>118</v>
      </c>
      <c r="L1790" s="5" t="s">
        <v>56</v>
      </c>
      <c r="M1790" s="5">
        <v>3.05</v>
      </c>
      <c r="N1790" s="5" t="s">
        <v>57</v>
      </c>
      <c r="O1790" s="5">
        <v>27</v>
      </c>
    </row>
    <row r="1791" spans="1:15" x14ac:dyDescent="0.2">
      <c r="A1791" s="5" t="s">
        <v>6060</v>
      </c>
      <c r="B1791" s="5" t="s">
        <v>6061</v>
      </c>
      <c r="C1791" s="5">
        <v>39</v>
      </c>
      <c r="D1791" s="5" t="s">
        <v>17</v>
      </c>
      <c r="E1791" s="5" t="s">
        <v>6062</v>
      </c>
      <c r="F1791" s="5">
        <v>-4371</v>
      </c>
      <c r="G1791" s="5" t="s">
        <v>45</v>
      </c>
      <c r="H1791" s="5" t="s">
        <v>194</v>
      </c>
      <c r="I1791" s="5">
        <v>93985.42</v>
      </c>
      <c r="J1791" s="5" t="s">
        <v>2077</v>
      </c>
      <c r="K1791" s="5" t="s">
        <v>62</v>
      </c>
      <c r="L1791" s="5" t="s">
        <v>23</v>
      </c>
      <c r="M1791" s="5">
        <v>4.83</v>
      </c>
      <c r="N1791" s="5" t="s">
        <v>57</v>
      </c>
      <c r="O1791" s="5">
        <v>8</v>
      </c>
    </row>
    <row r="1792" spans="1:15" x14ac:dyDescent="0.2">
      <c r="A1792" s="5" t="s">
        <v>6063</v>
      </c>
      <c r="B1792" s="5" t="s">
        <v>2145</v>
      </c>
      <c r="C1792" s="5">
        <v>42</v>
      </c>
      <c r="D1792" s="5" t="s">
        <v>50</v>
      </c>
      <c r="E1792" s="5" t="s">
        <v>6064</v>
      </c>
      <c r="F1792" s="5">
        <v>-4318</v>
      </c>
      <c r="G1792" s="5" t="s">
        <v>78</v>
      </c>
      <c r="H1792" s="5" t="s">
        <v>144</v>
      </c>
      <c r="I1792" s="5">
        <v>160623.35999999999</v>
      </c>
      <c r="J1792" s="5" t="s">
        <v>6065</v>
      </c>
      <c r="K1792" s="5" t="s">
        <v>55</v>
      </c>
      <c r="L1792" s="5" t="s">
        <v>56</v>
      </c>
      <c r="M1792" s="5">
        <v>4.5</v>
      </c>
      <c r="N1792" s="5" t="s">
        <v>41</v>
      </c>
      <c r="O1792" s="5">
        <v>11</v>
      </c>
    </row>
    <row r="1793" spans="1:15" x14ac:dyDescent="0.2">
      <c r="A1793" s="5" t="s">
        <v>6066</v>
      </c>
      <c r="B1793" s="5" t="s">
        <v>1491</v>
      </c>
      <c r="C1793" s="5">
        <v>42</v>
      </c>
      <c r="D1793" s="5" t="s">
        <v>17</v>
      </c>
      <c r="E1793" s="5" t="s">
        <v>6067</v>
      </c>
      <c r="F1793" s="5">
        <v>-5908</v>
      </c>
      <c r="G1793" s="5" t="s">
        <v>116</v>
      </c>
      <c r="H1793" s="5" t="s">
        <v>194</v>
      </c>
      <c r="I1793" s="5">
        <v>160638.54999999999</v>
      </c>
      <c r="J1793" s="5" t="s">
        <v>1193</v>
      </c>
      <c r="K1793" s="5" t="s">
        <v>55</v>
      </c>
      <c r="L1793" s="5" t="s">
        <v>23</v>
      </c>
      <c r="M1793" s="5">
        <v>2.2000000000000002</v>
      </c>
      <c r="N1793" s="5" t="s">
        <v>33</v>
      </c>
      <c r="O1793" s="5">
        <v>0</v>
      </c>
    </row>
    <row r="1794" spans="1:15" x14ac:dyDescent="0.2">
      <c r="A1794" s="5" t="s">
        <v>6068</v>
      </c>
      <c r="B1794" s="5" t="s">
        <v>6069</v>
      </c>
      <c r="C1794" s="5">
        <v>34</v>
      </c>
      <c r="D1794" s="5" t="s">
        <v>50</v>
      </c>
      <c r="E1794" s="5" t="s">
        <v>6070</v>
      </c>
      <c r="F1794" s="5">
        <v>-2436</v>
      </c>
      <c r="G1794" s="5" t="s">
        <v>116</v>
      </c>
      <c r="H1794" s="5" t="s">
        <v>173</v>
      </c>
      <c r="I1794" s="5">
        <v>176007.53</v>
      </c>
      <c r="J1794" s="5" t="s">
        <v>608</v>
      </c>
      <c r="K1794" s="5" t="s">
        <v>127</v>
      </c>
      <c r="L1794" s="5" t="s">
        <v>56</v>
      </c>
      <c r="M1794" s="5">
        <v>4.43</v>
      </c>
      <c r="N1794" s="5" t="s">
        <v>24</v>
      </c>
      <c r="O1794" s="5">
        <v>23</v>
      </c>
    </row>
    <row r="1795" spans="1:15" x14ac:dyDescent="0.2">
      <c r="A1795" s="5" t="s">
        <v>6071</v>
      </c>
      <c r="B1795" s="5" t="s">
        <v>6072</v>
      </c>
      <c r="C1795" s="5">
        <v>40</v>
      </c>
      <c r="D1795" s="5" t="s">
        <v>17</v>
      </c>
      <c r="E1795" s="5" t="s">
        <v>6073</v>
      </c>
      <c r="F1795" s="5">
        <v>-2217</v>
      </c>
      <c r="G1795" s="5" t="s">
        <v>99</v>
      </c>
      <c r="H1795" s="5" t="s">
        <v>30</v>
      </c>
      <c r="I1795" s="5">
        <v>129210.86</v>
      </c>
      <c r="J1795" s="5" t="s">
        <v>6074</v>
      </c>
      <c r="K1795" s="5" t="s">
        <v>55</v>
      </c>
      <c r="L1795" s="5" t="s">
        <v>23</v>
      </c>
      <c r="M1795" s="5">
        <v>2.17</v>
      </c>
      <c r="N1795" s="5" t="s">
        <v>57</v>
      </c>
      <c r="O1795" s="5">
        <v>9</v>
      </c>
    </row>
    <row r="1796" spans="1:15" x14ac:dyDescent="0.2">
      <c r="A1796" s="5" t="s">
        <v>6075</v>
      </c>
      <c r="B1796" s="5" t="s">
        <v>3164</v>
      </c>
      <c r="C1796" s="5">
        <v>34</v>
      </c>
      <c r="D1796" s="5" t="s">
        <v>50</v>
      </c>
      <c r="E1796" s="5" t="s">
        <v>6076</v>
      </c>
      <c r="F1796" s="5">
        <v>-3125</v>
      </c>
      <c r="G1796" s="5" t="s">
        <v>52</v>
      </c>
      <c r="H1796" s="5" t="s">
        <v>194</v>
      </c>
      <c r="I1796" s="5">
        <v>80915.14</v>
      </c>
      <c r="J1796" s="5" t="s">
        <v>4901</v>
      </c>
      <c r="K1796" s="5" t="s">
        <v>104</v>
      </c>
      <c r="L1796" s="5" t="s">
        <v>56</v>
      </c>
      <c r="M1796" s="5">
        <v>2.6</v>
      </c>
      <c r="N1796" s="5" t="s">
        <v>41</v>
      </c>
      <c r="O1796" s="5">
        <v>0</v>
      </c>
    </row>
    <row r="1797" spans="1:15" x14ac:dyDescent="0.2">
      <c r="A1797" s="5" t="s">
        <v>6077</v>
      </c>
      <c r="B1797" s="5" t="s">
        <v>1796</v>
      </c>
      <c r="C1797" s="5">
        <v>48</v>
      </c>
      <c r="D1797" s="5" t="s">
        <v>17</v>
      </c>
      <c r="E1797" s="5" t="s">
        <v>6078</v>
      </c>
      <c r="F1797" s="5">
        <v>-10652</v>
      </c>
      <c r="G1797" s="5" t="s">
        <v>29</v>
      </c>
      <c r="H1797" s="5" t="s">
        <v>30</v>
      </c>
      <c r="I1797" s="5">
        <v>35629.919999999998</v>
      </c>
      <c r="J1797" s="5" t="s">
        <v>6079</v>
      </c>
      <c r="K1797" s="5" t="s">
        <v>55</v>
      </c>
      <c r="L1797" s="5" t="s">
        <v>32</v>
      </c>
      <c r="M1797" s="5">
        <v>1.1100000000000001</v>
      </c>
      <c r="N1797" s="5" t="s">
        <v>74</v>
      </c>
      <c r="O1797" s="5">
        <v>33</v>
      </c>
    </row>
    <row r="1798" spans="1:15" x14ac:dyDescent="0.2">
      <c r="A1798" s="5" t="s">
        <v>6080</v>
      </c>
      <c r="B1798" s="5" t="s">
        <v>2827</v>
      </c>
      <c r="C1798" s="5">
        <v>39</v>
      </c>
      <c r="D1798" s="5" t="s">
        <v>27</v>
      </c>
      <c r="E1798" s="5" t="s">
        <v>6081</v>
      </c>
      <c r="F1798" s="5">
        <v>-11247</v>
      </c>
      <c r="G1798" s="5" t="s">
        <v>99</v>
      </c>
      <c r="H1798" s="5" t="s">
        <v>30</v>
      </c>
      <c r="I1798" s="5">
        <v>178963.43</v>
      </c>
      <c r="J1798" s="5" t="s">
        <v>391</v>
      </c>
      <c r="K1798" s="5" t="s">
        <v>104</v>
      </c>
      <c r="L1798" s="5" t="s">
        <v>56</v>
      </c>
      <c r="M1798" s="5">
        <v>3.7</v>
      </c>
      <c r="N1798" s="5" t="s">
        <v>41</v>
      </c>
      <c r="O1798" s="5">
        <v>1</v>
      </c>
    </row>
    <row r="1799" spans="1:15" x14ac:dyDescent="0.2">
      <c r="A1799" s="5" t="s">
        <v>6082</v>
      </c>
      <c r="B1799" s="5" t="s">
        <v>6083</v>
      </c>
      <c r="C1799" s="5">
        <v>56</v>
      </c>
      <c r="D1799" s="5" t="s">
        <v>17</v>
      </c>
      <c r="E1799" s="5" t="s">
        <v>6084</v>
      </c>
      <c r="F1799" s="5">
        <v>-3955</v>
      </c>
      <c r="G1799" s="5" t="s">
        <v>99</v>
      </c>
      <c r="H1799" s="5" t="s">
        <v>66</v>
      </c>
      <c r="I1799" s="5">
        <v>36265.42</v>
      </c>
      <c r="J1799" s="5" t="s">
        <v>6085</v>
      </c>
      <c r="K1799" s="5" t="s">
        <v>81</v>
      </c>
      <c r="L1799" s="5" t="s">
        <v>73</v>
      </c>
      <c r="M1799" s="5">
        <v>4.5599999999999996</v>
      </c>
      <c r="N1799" s="5" t="s">
        <v>57</v>
      </c>
      <c r="O1799" s="5">
        <v>8</v>
      </c>
    </row>
    <row r="1800" spans="1:15" x14ac:dyDescent="0.2">
      <c r="A1800" s="5" t="s">
        <v>6086</v>
      </c>
      <c r="B1800" s="5" t="s">
        <v>6087</v>
      </c>
      <c r="C1800" s="5">
        <v>45</v>
      </c>
      <c r="D1800" s="5" t="s">
        <v>50</v>
      </c>
      <c r="E1800" s="5" t="s">
        <v>6088</v>
      </c>
      <c r="F1800" s="5">
        <v>-3463</v>
      </c>
      <c r="G1800" s="5" t="s">
        <v>19</v>
      </c>
      <c r="H1800" s="5" t="s">
        <v>30</v>
      </c>
      <c r="I1800" s="5">
        <v>56107.839999999997</v>
      </c>
      <c r="J1800" s="5" t="s">
        <v>6089</v>
      </c>
      <c r="K1800" s="5" t="s">
        <v>62</v>
      </c>
      <c r="L1800" s="5" t="s">
        <v>23</v>
      </c>
      <c r="M1800" s="5">
        <v>4.63</v>
      </c>
      <c r="N1800" s="5" t="s">
        <v>24</v>
      </c>
      <c r="O1800" s="5">
        <v>23</v>
      </c>
    </row>
    <row r="1801" spans="1:15" x14ac:dyDescent="0.2">
      <c r="A1801" s="5" t="s">
        <v>6090</v>
      </c>
      <c r="B1801" s="5" t="s">
        <v>5600</v>
      </c>
      <c r="C1801" s="5">
        <v>22</v>
      </c>
      <c r="D1801" s="5" t="s">
        <v>27</v>
      </c>
      <c r="E1801" s="5" t="s">
        <v>6091</v>
      </c>
      <c r="F1801" s="5">
        <v>-8350</v>
      </c>
      <c r="G1801" s="5" t="s">
        <v>19</v>
      </c>
      <c r="H1801" s="5" t="s">
        <v>79</v>
      </c>
      <c r="I1801" s="5">
        <v>85022.19</v>
      </c>
      <c r="J1801" s="5" t="s">
        <v>5753</v>
      </c>
      <c r="K1801" s="5" t="s">
        <v>22</v>
      </c>
      <c r="L1801" s="5" t="s">
        <v>23</v>
      </c>
      <c r="M1801" s="5">
        <v>1.87</v>
      </c>
      <c r="N1801" s="5" t="s">
        <v>57</v>
      </c>
      <c r="O1801" s="5">
        <v>32</v>
      </c>
    </row>
    <row r="1802" spans="1:15" x14ac:dyDescent="0.2">
      <c r="A1802" s="5" t="s">
        <v>6092</v>
      </c>
      <c r="B1802" s="5" t="s">
        <v>1413</v>
      </c>
      <c r="C1802" s="5">
        <v>24</v>
      </c>
      <c r="D1802" s="5" t="s">
        <v>50</v>
      </c>
      <c r="E1802" s="5" t="s">
        <v>6093</v>
      </c>
      <c r="F1802" s="5">
        <v>-3024</v>
      </c>
      <c r="G1802" s="5" t="s">
        <v>116</v>
      </c>
      <c r="H1802" s="5" t="s">
        <v>144</v>
      </c>
      <c r="I1802" s="5">
        <v>74431.19</v>
      </c>
      <c r="J1802" s="5" t="s">
        <v>2268</v>
      </c>
      <c r="K1802" s="5" t="s">
        <v>62</v>
      </c>
      <c r="L1802" s="5" t="s">
        <v>56</v>
      </c>
      <c r="M1802" s="5">
        <v>2.54</v>
      </c>
      <c r="N1802" s="5" t="s">
        <v>57</v>
      </c>
      <c r="O1802" s="5">
        <v>21</v>
      </c>
    </row>
    <row r="1803" spans="1:15" x14ac:dyDescent="0.2">
      <c r="A1803" s="5" t="s">
        <v>6094</v>
      </c>
      <c r="B1803" s="5" t="s">
        <v>6095</v>
      </c>
      <c r="C1803" s="5">
        <v>35</v>
      </c>
      <c r="D1803" s="5" t="s">
        <v>50</v>
      </c>
      <c r="E1803" s="5" t="s">
        <v>6096</v>
      </c>
      <c r="F1803" s="5">
        <v>-4170</v>
      </c>
      <c r="G1803" s="5" t="s">
        <v>116</v>
      </c>
      <c r="H1803" s="5" t="s">
        <v>20</v>
      </c>
      <c r="I1803" s="5">
        <v>128630.3</v>
      </c>
      <c r="J1803" s="5" t="s">
        <v>6097</v>
      </c>
      <c r="K1803" s="5" t="s">
        <v>81</v>
      </c>
      <c r="L1803" s="5" t="s">
        <v>56</v>
      </c>
      <c r="M1803" s="5">
        <v>2.2799999999999998</v>
      </c>
      <c r="N1803" s="5" t="s">
        <v>57</v>
      </c>
      <c r="O1803" s="5">
        <v>3</v>
      </c>
    </row>
    <row r="1804" spans="1:15" x14ac:dyDescent="0.2">
      <c r="A1804" s="5" t="s">
        <v>6098</v>
      </c>
      <c r="B1804" s="5" t="s">
        <v>6099</v>
      </c>
      <c r="C1804" s="5">
        <v>61</v>
      </c>
      <c r="D1804" s="5" t="s">
        <v>17</v>
      </c>
      <c r="E1804" s="5" t="s">
        <v>6100</v>
      </c>
      <c r="F1804" s="5">
        <v>-10275</v>
      </c>
      <c r="G1804" s="5" t="s">
        <v>37</v>
      </c>
      <c r="H1804" s="5" t="s">
        <v>66</v>
      </c>
      <c r="I1804" s="5">
        <v>75865.67</v>
      </c>
      <c r="J1804" s="5" t="s">
        <v>2591</v>
      </c>
      <c r="K1804" s="5" t="s">
        <v>40</v>
      </c>
      <c r="L1804" s="5" t="s">
        <v>56</v>
      </c>
      <c r="M1804" s="5">
        <v>3.2</v>
      </c>
      <c r="N1804" s="5" t="s">
        <v>74</v>
      </c>
      <c r="O1804" s="5">
        <v>5</v>
      </c>
    </row>
    <row r="1805" spans="1:15" x14ac:dyDescent="0.2">
      <c r="A1805" s="5" t="s">
        <v>6101</v>
      </c>
      <c r="B1805" s="5" t="s">
        <v>6102</v>
      </c>
      <c r="C1805" s="5">
        <v>31</v>
      </c>
      <c r="D1805" s="5" t="s">
        <v>50</v>
      </c>
      <c r="E1805" s="5" t="s">
        <v>6103</v>
      </c>
      <c r="F1805" s="5">
        <v>-10454</v>
      </c>
      <c r="G1805" s="5" t="s">
        <v>85</v>
      </c>
      <c r="H1805" s="5" t="s">
        <v>30</v>
      </c>
      <c r="I1805" s="5">
        <v>105141.26</v>
      </c>
      <c r="J1805" s="5" t="s">
        <v>869</v>
      </c>
      <c r="K1805" s="5" t="s">
        <v>104</v>
      </c>
      <c r="L1805" s="5" t="s">
        <v>23</v>
      </c>
      <c r="M1805" s="5">
        <v>1.43</v>
      </c>
      <c r="N1805" s="5" t="s">
        <v>57</v>
      </c>
      <c r="O1805" s="5">
        <v>24</v>
      </c>
    </row>
    <row r="1806" spans="1:15" x14ac:dyDescent="0.2">
      <c r="A1806" s="5" t="s">
        <v>6104</v>
      </c>
      <c r="B1806" s="5" t="s">
        <v>6105</v>
      </c>
      <c r="C1806" s="5">
        <v>49</v>
      </c>
      <c r="D1806" s="5" t="s">
        <v>27</v>
      </c>
      <c r="E1806" s="5" t="s">
        <v>6106</v>
      </c>
      <c r="F1806" s="5">
        <v>-10165</v>
      </c>
      <c r="G1806" s="5" t="s">
        <v>29</v>
      </c>
      <c r="H1806" s="5" t="s">
        <v>79</v>
      </c>
      <c r="I1806" s="5">
        <v>86655.94</v>
      </c>
      <c r="J1806" s="5" t="s">
        <v>6107</v>
      </c>
      <c r="K1806" s="5" t="s">
        <v>118</v>
      </c>
      <c r="L1806" s="5" t="s">
        <v>32</v>
      </c>
      <c r="M1806" s="5">
        <v>3.66</v>
      </c>
      <c r="N1806" s="5" t="s">
        <v>24</v>
      </c>
      <c r="O1806" s="5">
        <v>26</v>
      </c>
    </row>
    <row r="1807" spans="1:15" x14ac:dyDescent="0.2">
      <c r="A1807" s="5" t="s">
        <v>6108</v>
      </c>
      <c r="B1807" s="5" t="s">
        <v>6109</v>
      </c>
      <c r="C1807" s="5">
        <v>24</v>
      </c>
      <c r="D1807" s="5" t="s">
        <v>17</v>
      </c>
      <c r="E1807" s="5" t="s">
        <v>6110</v>
      </c>
      <c r="F1807" s="5">
        <v>-10453</v>
      </c>
      <c r="G1807" s="5" t="s">
        <v>99</v>
      </c>
      <c r="H1807" s="5" t="s">
        <v>173</v>
      </c>
      <c r="I1807" s="5">
        <v>62490.74</v>
      </c>
      <c r="J1807" s="5" t="s">
        <v>2889</v>
      </c>
      <c r="K1807" s="5" t="s">
        <v>118</v>
      </c>
      <c r="L1807" s="5" t="s">
        <v>23</v>
      </c>
      <c r="M1807" s="5">
        <v>3.35</v>
      </c>
      <c r="N1807" s="5" t="s">
        <v>41</v>
      </c>
      <c r="O1807" s="5">
        <v>20</v>
      </c>
    </row>
    <row r="1808" spans="1:15" x14ac:dyDescent="0.2">
      <c r="A1808" s="5" t="s">
        <v>6111</v>
      </c>
      <c r="B1808" s="5" t="s">
        <v>6112</v>
      </c>
      <c r="C1808" s="5">
        <v>31</v>
      </c>
      <c r="D1808" s="5" t="s">
        <v>17</v>
      </c>
      <c r="E1808" s="5" t="s">
        <v>6113</v>
      </c>
      <c r="F1808" s="5">
        <v>-5846</v>
      </c>
      <c r="G1808" s="5" t="s">
        <v>99</v>
      </c>
      <c r="H1808" s="5" t="s">
        <v>38</v>
      </c>
      <c r="I1808" s="5">
        <v>130139.37</v>
      </c>
      <c r="J1808" s="5" t="s">
        <v>850</v>
      </c>
      <c r="K1808" s="5" t="s">
        <v>118</v>
      </c>
      <c r="L1808" s="5" t="s">
        <v>32</v>
      </c>
      <c r="M1808" s="5">
        <v>2.13</v>
      </c>
      <c r="N1808" s="5" t="s">
        <v>41</v>
      </c>
      <c r="O1808" s="5">
        <v>25</v>
      </c>
    </row>
    <row r="1809" spans="1:15" x14ac:dyDescent="0.2">
      <c r="A1809" s="5" t="s">
        <v>6114</v>
      </c>
      <c r="B1809" s="5" t="s">
        <v>3154</v>
      </c>
      <c r="C1809" s="5">
        <v>28</v>
      </c>
      <c r="D1809" s="5" t="s">
        <v>50</v>
      </c>
      <c r="E1809" s="5" t="s">
        <v>6115</v>
      </c>
      <c r="F1809" s="5">
        <v>-2844</v>
      </c>
      <c r="G1809" s="5" t="s">
        <v>19</v>
      </c>
      <c r="H1809" s="5" t="s">
        <v>173</v>
      </c>
      <c r="I1809" s="5">
        <v>113216.75</v>
      </c>
      <c r="J1809" s="5" t="s">
        <v>2581</v>
      </c>
      <c r="K1809" s="5" t="s">
        <v>104</v>
      </c>
      <c r="L1809" s="5" t="s">
        <v>56</v>
      </c>
      <c r="M1809" s="5">
        <v>3.19</v>
      </c>
      <c r="N1809" s="5" t="s">
        <v>57</v>
      </c>
      <c r="O1809" s="5">
        <v>13</v>
      </c>
    </row>
    <row r="1810" spans="1:15" x14ac:dyDescent="0.2">
      <c r="A1810" s="5" t="s">
        <v>6116</v>
      </c>
      <c r="B1810" s="5" t="s">
        <v>1352</v>
      </c>
      <c r="C1810" s="5">
        <v>34</v>
      </c>
      <c r="D1810" s="5" t="s">
        <v>27</v>
      </c>
      <c r="E1810" s="5" t="s">
        <v>6117</v>
      </c>
      <c r="F1810" s="5">
        <v>-5525</v>
      </c>
      <c r="G1810" s="5" t="s">
        <v>78</v>
      </c>
      <c r="H1810" s="5" t="s">
        <v>79</v>
      </c>
      <c r="I1810" s="5">
        <v>60921.58</v>
      </c>
      <c r="J1810" s="5" t="s">
        <v>3677</v>
      </c>
      <c r="K1810" s="5" t="s">
        <v>104</v>
      </c>
      <c r="L1810" s="5" t="s">
        <v>56</v>
      </c>
      <c r="M1810" s="5">
        <v>3.37</v>
      </c>
      <c r="N1810" s="5" t="s">
        <v>24</v>
      </c>
      <c r="O1810" s="5">
        <v>16</v>
      </c>
    </row>
    <row r="1811" spans="1:15" x14ac:dyDescent="0.2">
      <c r="A1811" s="5" t="s">
        <v>6118</v>
      </c>
      <c r="B1811" s="5" t="s">
        <v>3093</v>
      </c>
      <c r="C1811" s="5">
        <v>62</v>
      </c>
      <c r="D1811" s="5" t="s">
        <v>50</v>
      </c>
      <c r="E1811" s="5" t="s">
        <v>6119</v>
      </c>
      <c r="F1811" s="5">
        <v>-4784</v>
      </c>
      <c r="G1811" s="5" t="s">
        <v>37</v>
      </c>
      <c r="H1811" s="5" t="s">
        <v>53</v>
      </c>
      <c r="I1811" s="5">
        <v>161844.23000000001</v>
      </c>
      <c r="J1811" s="5" t="s">
        <v>4576</v>
      </c>
      <c r="K1811" s="5" t="s">
        <v>81</v>
      </c>
      <c r="L1811" s="5" t="s">
        <v>56</v>
      </c>
      <c r="M1811" s="5">
        <v>1.43</v>
      </c>
      <c r="N1811" s="5" t="s">
        <v>24</v>
      </c>
      <c r="O1811" s="5">
        <v>0</v>
      </c>
    </row>
    <row r="1812" spans="1:15" x14ac:dyDescent="0.2">
      <c r="A1812" s="5" t="s">
        <v>6120</v>
      </c>
      <c r="B1812" s="5" t="s">
        <v>201</v>
      </c>
      <c r="C1812" s="5">
        <v>34</v>
      </c>
      <c r="D1812" s="5" t="s">
        <v>27</v>
      </c>
      <c r="E1812" s="5" t="s">
        <v>6121</v>
      </c>
      <c r="F1812" s="5">
        <v>-4408</v>
      </c>
      <c r="G1812" s="5" t="s">
        <v>45</v>
      </c>
      <c r="H1812" s="5" t="s">
        <v>79</v>
      </c>
      <c r="I1812" s="5">
        <v>146001.23000000001</v>
      </c>
      <c r="J1812" s="5" t="s">
        <v>1093</v>
      </c>
      <c r="K1812" s="5" t="s">
        <v>118</v>
      </c>
      <c r="L1812" s="5" t="s">
        <v>32</v>
      </c>
      <c r="M1812" s="5">
        <v>4.8</v>
      </c>
      <c r="N1812" s="5" t="s">
        <v>41</v>
      </c>
      <c r="O1812" s="5">
        <v>30</v>
      </c>
    </row>
    <row r="1813" spans="1:15" x14ac:dyDescent="0.2">
      <c r="A1813" s="5" t="s">
        <v>6122</v>
      </c>
      <c r="B1813" s="5" t="s">
        <v>6123</v>
      </c>
      <c r="C1813" s="5">
        <v>29</v>
      </c>
      <c r="D1813" s="5" t="s">
        <v>27</v>
      </c>
      <c r="E1813" s="5" t="s">
        <v>6124</v>
      </c>
      <c r="F1813" s="5">
        <v>-4408</v>
      </c>
      <c r="G1813" s="5" t="s">
        <v>37</v>
      </c>
      <c r="H1813" s="5" t="s">
        <v>53</v>
      </c>
      <c r="I1813" s="5">
        <v>135527.64000000001</v>
      </c>
      <c r="J1813" s="5" t="s">
        <v>3402</v>
      </c>
      <c r="K1813" s="5" t="s">
        <v>118</v>
      </c>
      <c r="L1813" s="5" t="s">
        <v>56</v>
      </c>
      <c r="M1813" s="5">
        <v>1.79</v>
      </c>
      <c r="N1813" s="5" t="s">
        <v>57</v>
      </c>
      <c r="O1813" s="5">
        <v>3</v>
      </c>
    </row>
    <row r="1814" spans="1:15" x14ac:dyDescent="0.2">
      <c r="A1814" s="5" t="s">
        <v>6125</v>
      </c>
      <c r="B1814" s="5" t="s">
        <v>6126</v>
      </c>
      <c r="C1814" s="5">
        <v>27</v>
      </c>
      <c r="D1814" s="5" t="s">
        <v>27</v>
      </c>
      <c r="E1814" s="5" t="s">
        <v>6127</v>
      </c>
      <c r="F1814" s="5">
        <v>-4514</v>
      </c>
      <c r="G1814" s="5" t="s">
        <v>116</v>
      </c>
      <c r="H1814" s="5" t="s">
        <v>53</v>
      </c>
      <c r="I1814" s="5">
        <v>63052.01</v>
      </c>
      <c r="J1814" s="5" t="s">
        <v>3170</v>
      </c>
      <c r="K1814" s="5" t="s">
        <v>81</v>
      </c>
      <c r="L1814" s="5" t="s">
        <v>56</v>
      </c>
      <c r="M1814" s="5">
        <v>1.87</v>
      </c>
      <c r="N1814" s="5" t="s">
        <v>74</v>
      </c>
      <c r="O1814" s="5">
        <v>22</v>
      </c>
    </row>
    <row r="1815" spans="1:15" x14ac:dyDescent="0.2">
      <c r="A1815" s="5" t="s">
        <v>6128</v>
      </c>
      <c r="B1815" s="5" t="s">
        <v>6129</v>
      </c>
      <c r="C1815" s="5">
        <v>52</v>
      </c>
      <c r="D1815" s="5" t="s">
        <v>17</v>
      </c>
      <c r="E1815" s="5" t="s">
        <v>6130</v>
      </c>
      <c r="F1815" s="5">
        <v>-3775</v>
      </c>
      <c r="G1815" s="5" t="s">
        <v>52</v>
      </c>
      <c r="H1815" s="5" t="s">
        <v>66</v>
      </c>
      <c r="I1815" s="5">
        <v>170527.96</v>
      </c>
      <c r="J1815" s="5" t="s">
        <v>512</v>
      </c>
      <c r="K1815" s="5" t="s">
        <v>127</v>
      </c>
      <c r="L1815" s="5" t="s">
        <v>56</v>
      </c>
      <c r="M1815" s="5">
        <v>1.43</v>
      </c>
      <c r="N1815" s="5" t="s">
        <v>33</v>
      </c>
      <c r="O1815" s="5">
        <v>39</v>
      </c>
    </row>
    <row r="1816" spans="1:15" x14ac:dyDescent="0.2">
      <c r="A1816" s="5" t="s">
        <v>6131</v>
      </c>
      <c r="B1816" s="5" t="s">
        <v>6132</v>
      </c>
      <c r="C1816" s="5">
        <v>47</v>
      </c>
      <c r="D1816" s="5" t="s">
        <v>50</v>
      </c>
      <c r="E1816" s="5" t="s">
        <v>6133</v>
      </c>
      <c r="F1816" s="5">
        <v>-7030</v>
      </c>
      <c r="G1816" s="5" t="s">
        <v>45</v>
      </c>
      <c r="H1816" s="5" t="s">
        <v>38</v>
      </c>
      <c r="I1816" s="5">
        <v>123363</v>
      </c>
      <c r="J1816" s="5" t="s">
        <v>6134</v>
      </c>
      <c r="K1816" s="5" t="s">
        <v>104</v>
      </c>
      <c r="L1816" s="5" t="s">
        <v>32</v>
      </c>
      <c r="M1816" s="5">
        <v>1.78</v>
      </c>
      <c r="N1816" s="5" t="s">
        <v>33</v>
      </c>
      <c r="O1816" s="5">
        <v>1</v>
      </c>
    </row>
    <row r="1817" spans="1:15" x14ac:dyDescent="0.2">
      <c r="A1817" s="5" t="s">
        <v>6135</v>
      </c>
      <c r="B1817" s="5" t="s">
        <v>2708</v>
      </c>
      <c r="C1817" s="5">
        <v>45</v>
      </c>
      <c r="D1817" s="5" t="s">
        <v>27</v>
      </c>
      <c r="E1817" s="5" t="s">
        <v>6136</v>
      </c>
      <c r="F1817" s="5">
        <v>-7951</v>
      </c>
      <c r="G1817" s="5" t="s">
        <v>37</v>
      </c>
      <c r="H1817" s="5" t="s">
        <v>30</v>
      </c>
      <c r="I1817" s="5">
        <v>148148.04</v>
      </c>
      <c r="J1817" s="5" t="s">
        <v>6137</v>
      </c>
      <c r="K1817" s="5" t="s">
        <v>47</v>
      </c>
      <c r="L1817" s="5" t="s">
        <v>32</v>
      </c>
      <c r="M1817" s="5">
        <v>1.51</v>
      </c>
      <c r="N1817" s="5" t="s">
        <v>74</v>
      </c>
      <c r="O1817" s="5">
        <v>37</v>
      </c>
    </row>
    <row r="1818" spans="1:15" x14ac:dyDescent="0.2">
      <c r="A1818" s="5" t="s">
        <v>6138</v>
      </c>
      <c r="B1818" s="5" t="s">
        <v>6139</v>
      </c>
      <c r="C1818" s="5">
        <v>38</v>
      </c>
      <c r="D1818" s="5" t="s">
        <v>27</v>
      </c>
      <c r="E1818" s="5" t="s">
        <v>6140</v>
      </c>
      <c r="F1818" s="5">
        <v>-9546</v>
      </c>
      <c r="G1818" s="5" t="s">
        <v>45</v>
      </c>
      <c r="H1818" s="5" t="s">
        <v>173</v>
      </c>
      <c r="I1818" s="5">
        <v>135525.51999999999</v>
      </c>
      <c r="J1818" s="5" t="s">
        <v>6141</v>
      </c>
      <c r="K1818" s="5" t="s">
        <v>47</v>
      </c>
      <c r="L1818" s="5" t="s">
        <v>56</v>
      </c>
      <c r="M1818" s="5">
        <v>1.2</v>
      </c>
      <c r="N1818" s="5" t="s">
        <v>74</v>
      </c>
      <c r="O1818" s="5">
        <v>21</v>
      </c>
    </row>
    <row r="1819" spans="1:15" x14ac:dyDescent="0.2">
      <c r="A1819" s="5" t="s">
        <v>6142</v>
      </c>
      <c r="B1819" s="5" t="s">
        <v>6143</v>
      </c>
      <c r="C1819" s="5">
        <v>59</v>
      </c>
      <c r="D1819" s="5" t="s">
        <v>27</v>
      </c>
      <c r="E1819" s="5" t="s">
        <v>6144</v>
      </c>
      <c r="F1819" s="5">
        <v>-3248</v>
      </c>
      <c r="G1819" s="5" t="s">
        <v>45</v>
      </c>
      <c r="H1819" s="5" t="s">
        <v>71</v>
      </c>
      <c r="I1819" s="5">
        <v>92559.99</v>
      </c>
      <c r="J1819" s="5" t="s">
        <v>1171</v>
      </c>
      <c r="K1819" s="5" t="s">
        <v>55</v>
      </c>
      <c r="L1819" s="5" t="s">
        <v>56</v>
      </c>
      <c r="M1819" s="5">
        <v>1.04</v>
      </c>
      <c r="N1819" s="5" t="s">
        <v>57</v>
      </c>
      <c r="O1819" s="5">
        <v>2</v>
      </c>
    </row>
    <row r="1820" spans="1:15" x14ac:dyDescent="0.2">
      <c r="A1820" s="5" t="s">
        <v>6145</v>
      </c>
      <c r="B1820" s="5" t="s">
        <v>6146</v>
      </c>
      <c r="C1820" s="5">
        <v>44</v>
      </c>
      <c r="D1820" s="5" t="s">
        <v>17</v>
      </c>
      <c r="E1820" s="5" t="s">
        <v>6147</v>
      </c>
      <c r="F1820" s="5">
        <v>-6532</v>
      </c>
      <c r="G1820" s="5" t="s">
        <v>94</v>
      </c>
      <c r="H1820" s="5" t="s">
        <v>173</v>
      </c>
      <c r="I1820" s="5">
        <v>121691.64</v>
      </c>
      <c r="J1820" s="5" t="s">
        <v>1895</v>
      </c>
      <c r="K1820" s="5" t="s">
        <v>118</v>
      </c>
      <c r="L1820" s="5" t="s">
        <v>32</v>
      </c>
      <c r="M1820" s="5">
        <v>1.88</v>
      </c>
      <c r="N1820" s="5" t="s">
        <v>33</v>
      </c>
      <c r="O1820" s="5">
        <v>32</v>
      </c>
    </row>
    <row r="1821" spans="1:15" x14ac:dyDescent="0.2">
      <c r="A1821" s="5" t="s">
        <v>6148</v>
      </c>
      <c r="B1821" s="5" t="s">
        <v>6149</v>
      </c>
      <c r="C1821" s="5">
        <v>35</v>
      </c>
      <c r="D1821" s="5" t="s">
        <v>50</v>
      </c>
      <c r="E1821" s="5" t="s">
        <v>6150</v>
      </c>
      <c r="F1821" s="5">
        <v>-5066</v>
      </c>
      <c r="G1821" s="5" t="s">
        <v>19</v>
      </c>
      <c r="H1821" s="5" t="s">
        <v>194</v>
      </c>
      <c r="I1821" s="5">
        <v>117715.98</v>
      </c>
      <c r="J1821" s="5" t="s">
        <v>644</v>
      </c>
      <c r="K1821" s="5" t="s">
        <v>127</v>
      </c>
      <c r="L1821" s="5" t="s">
        <v>23</v>
      </c>
      <c r="M1821" s="5">
        <v>4.2699999999999996</v>
      </c>
      <c r="N1821" s="5" t="s">
        <v>41</v>
      </c>
      <c r="O1821" s="5">
        <v>15</v>
      </c>
    </row>
    <row r="1822" spans="1:15" x14ac:dyDescent="0.2">
      <c r="A1822" s="5" t="s">
        <v>6151</v>
      </c>
      <c r="B1822" s="5" t="s">
        <v>6152</v>
      </c>
      <c r="C1822" s="5">
        <v>48</v>
      </c>
      <c r="D1822" s="5" t="s">
        <v>17</v>
      </c>
      <c r="E1822" s="5" t="s">
        <v>6153</v>
      </c>
      <c r="F1822" s="5">
        <v>-6217</v>
      </c>
      <c r="G1822" s="5" t="s">
        <v>78</v>
      </c>
      <c r="H1822" s="5" t="s">
        <v>144</v>
      </c>
      <c r="I1822" s="5">
        <v>162106.48000000001</v>
      </c>
      <c r="J1822" s="5" t="s">
        <v>6154</v>
      </c>
      <c r="K1822" s="5" t="s">
        <v>40</v>
      </c>
      <c r="L1822" s="5" t="s">
        <v>32</v>
      </c>
      <c r="M1822" s="5">
        <v>4.2699999999999996</v>
      </c>
      <c r="N1822" s="5" t="s">
        <v>41</v>
      </c>
      <c r="O1822" s="5">
        <v>27</v>
      </c>
    </row>
    <row r="1823" spans="1:15" x14ac:dyDescent="0.2">
      <c r="A1823" s="5" t="s">
        <v>6155</v>
      </c>
      <c r="B1823" s="5" t="s">
        <v>6156</v>
      </c>
      <c r="C1823" s="5">
        <v>55</v>
      </c>
      <c r="D1823" s="5" t="s">
        <v>27</v>
      </c>
      <c r="E1823" s="5" t="s">
        <v>6157</v>
      </c>
      <c r="F1823" s="5">
        <v>-7709</v>
      </c>
      <c r="G1823" s="5" t="s">
        <v>116</v>
      </c>
      <c r="H1823" s="5" t="s">
        <v>38</v>
      </c>
      <c r="I1823" s="5">
        <v>165738.04999999999</v>
      </c>
      <c r="J1823" s="5" t="s">
        <v>6158</v>
      </c>
      <c r="K1823" s="5" t="s">
        <v>40</v>
      </c>
      <c r="L1823" s="5" t="s">
        <v>32</v>
      </c>
      <c r="M1823" s="5">
        <v>2.16</v>
      </c>
      <c r="N1823" s="5" t="s">
        <v>74</v>
      </c>
      <c r="O1823" s="5">
        <v>2</v>
      </c>
    </row>
    <row r="1824" spans="1:15" x14ac:dyDescent="0.2">
      <c r="A1824" s="5" t="s">
        <v>6159</v>
      </c>
      <c r="B1824" s="5" t="s">
        <v>894</v>
      </c>
      <c r="C1824" s="5">
        <v>65</v>
      </c>
      <c r="D1824" s="5" t="s">
        <v>17</v>
      </c>
      <c r="E1824" s="5" t="s">
        <v>6160</v>
      </c>
      <c r="F1824" s="5">
        <v>-8287</v>
      </c>
      <c r="G1824" s="5" t="s">
        <v>45</v>
      </c>
      <c r="H1824" s="5" t="s">
        <v>71</v>
      </c>
      <c r="I1824" s="5">
        <v>79108.160000000003</v>
      </c>
      <c r="J1824" s="5" t="s">
        <v>5479</v>
      </c>
      <c r="K1824" s="5" t="s">
        <v>104</v>
      </c>
      <c r="L1824" s="5" t="s">
        <v>23</v>
      </c>
      <c r="M1824" s="5">
        <v>2.2799999999999998</v>
      </c>
      <c r="N1824" s="5" t="s">
        <v>57</v>
      </c>
      <c r="O1824" s="5">
        <v>1</v>
      </c>
    </row>
    <row r="1825" spans="1:15" x14ac:dyDescent="0.2">
      <c r="A1825" s="5" t="s">
        <v>6161</v>
      </c>
      <c r="B1825" s="5" t="s">
        <v>3029</v>
      </c>
      <c r="C1825" s="5">
        <v>43</v>
      </c>
      <c r="D1825" s="5" t="s">
        <v>50</v>
      </c>
      <c r="E1825" s="5" t="s">
        <v>6162</v>
      </c>
      <c r="F1825" s="5">
        <v>-3828</v>
      </c>
      <c r="G1825" s="5" t="s">
        <v>29</v>
      </c>
      <c r="H1825" s="5" t="s">
        <v>30</v>
      </c>
      <c r="I1825" s="5">
        <v>140796.81</v>
      </c>
      <c r="J1825" s="5" t="s">
        <v>6163</v>
      </c>
      <c r="K1825" s="5" t="s">
        <v>47</v>
      </c>
      <c r="L1825" s="5" t="s">
        <v>32</v>
      </c>
      <c r="M1825" s="5">
        <v>2.2799999999999998</v>
      </c>
      <c r="N1825" s="5" t="s">
        <v>41</v>
      </c>
      <c r="O1825" s="5">
        <v>13</v>
      </c>
    </row>
    <row r="1826" spans="1:15" x14ac:dyDescent="0.2">
      <c r="A1826" s="5" t="s">
        <v>6164</v>
      </c>
      <c r="B1826" s="5" t="s">
        <v>4527</v>
      </c>
      <c r="C1826" s="5">
        <v>34</v>
      </c>
      <c r="D1826" s="5" t="s">
        <v>27</v>
      </c>
      <c r="E1826" s="5" t="s">
        <v>6165</v>
      </c>
      <c r="F1826" s="5">
        <v>-2033</v>
      </c>
      <c r="G1826" s="5" t="s">
        <v>52</v>
      </c>
      <c r="H1826" s="5" t="s">
        <v>144</v>
      </c>
      <c r="I1826" s="5">
        <v>111316.89</v>
      </c>
      <c r="J1826" s="5" t="s">
        <v>6166</v>
      </c>
      <c r="K1826" s="5" t="s">
        <v>127</v>
      </c>
      <c r="L1826" s="5" t="s">
        <v>32</v>
      </c>
      <c r="M1826" s="5">
        <v>1.26</v>
      </c>
      <c r="N1826" s="5" t="s">
        <v>41</v>
      </c>
      <c r="O1826" s="5">
        <v>33</v>
      </c>
    </row>
    <row r="1827" spans="1:15" x14ac:dyDescent="0.2">
      <c r="A1827" s="5" t="s">
        <v>6167</v>
      </c>
      <c r="B1827" s="5" t="s">
        <v>6168</v>
      </c>
      <c r="C1827" s="5">
        <v>22</v>
      </c>
      <c r="D1827" s="5" t="s">
        <v>50</v>
      </c>
      <c r="E1827" s="5" t="s">
        <v>6169</v>
      </c>
      <c r="F1827" s="5">
        <v>-10150</v>
      </c>
      <c r="G1827" s="5" t="s">
        <v>99</v>
      </c>
      <c r="H1827" s="5" t="s">
        <v>173</v>
      </c>
      <c r="I1827" s="5">
        <v>136357.95000000001</v>
      </c>
      <c r="J1827" s="5" t="s">
        <v>4765</v>
      </c>
      <c r="K1827" s="5" t="s">
        <v>136</v>
      </c>
      <c r="L1827" s="5" t="s">
        <v>73</v>
      </c>
      <c r="M1827" s="5">
        <v>3.18</v>
      </c>
      <c r="N1827" s="5" t="s">
        <v>57</v>
      </c>
      <c r="O1827" s="5">
        <v>11</v>
      </c>
    </row>
    <row r="1828" spans="1:15" x14ac:dyDescent="0.2">
      <c r="A1828" s="5" t="s">
        <v>6170</v>
      </c>
      <c r="B1828" s="5" t="s">
        <v>323</v>
      </c>
      <c r="C1828" s="5">
        <v>25</v>
      </c>
      <c r="D1828" s="5" t="s">
        <v>17</v>
      </c>
      <c r="E1828" s="5" t="s">
        <v>6171</v>
      </c>
      <c r="F1828" s="5">
        <v>-5884</v>
      </c>
      <c r="G1828" s="5" t="s">
        <v>99</v>
      </c>
      <c r="H1828" s="5" t="s">
        <v>79</v>
      </c>
      <c r="I1828" s="5">
        <v>95488.06</v>
      </c>
      <c r="J1828" s="5" t="s">
        <v>6172</v>
      </c>
      <c r="K1828" s="5" t="s">
        <v>47</v>
      </c>
      <c r="L1828" s="5" t="s">
        <v>56</v>
      </c>
      <c r="M1828" s="5">
        <v>2.58</v>
      </c>
      <c r="N1828" s="5" t="s">
        <v>57</v>
      </c>
      <c r="O1828" s="5">
        <v>1</v>
      </c>
    </row>
    <row r="1829" spans="1:15" x14ac:dyDescent="0.2">
      <c r="A1829" s="5" t="s">
        <v>6173</v>
      </c>
      <c r="B1829" s="5" t="s">
        <v>4747</v>
      </c>
      <c r="C1829" s="5">
        <v>30</v>
      </c>
      <c r="D1829" s="5" t="s">
        <v>27</v>
      </c>
      <c r="E1829" s="5" t="s">
        <v>6174</v>
      </c>
      <c r="F1829" s="5">
        <v>-10906</v>
      </c>
      <c r="G1829" s="5" t="s">
        <v>19</v>
      </c>
      <c r="H1829" s="5" t="s">
        <v>173</v>
      </c>
      <c r="I1829" s="5">
        <v>158692.18</v>
      </c>
      <c r="J1829" s="5" t="s">
        <v>6175</v>
      </c>
      <c r="K1829" s="5" t="s">
        <v>127</v>
      </c>
      <c r="L1829" s="5" t="s">
        <v>73</v>
      </c>
      <c r="M1829" s="5">
        <v>4.12</v>
      </c>
      <c r="N1829" s="5" t="s">
        <v>33</v>
      </c>
      <c r="O1829" s="5">
        <v>29</v>
      </c>
    </row>
    <row r="1830" spans="1:15" x14ac:dyDescent="0.2">
      <c r="A1830" s="5" t="s">
        <v>6176</v>
      </c>
      <c r="B1830" s="5" t="s">
        <v>6177</v>
      </c>
      <c r="C1830" s="5">
        <v>36</v>
      </c>
      <c r="D1830" s="5" t="s">
        <v>27</v>
      </c>
      <c r="E1830" s="5" t="s">
        <v>6178</v>
      </c>
      <c r="F1830" s="5">
        <v>-10679</v>
      </c>
      <c r="G1830" s="5" t="s">
        <v>99</v>
      </c>
      <c r="H1830" s="5" t="s">
        <v>30</v>
      </c>
      <c r="I1830" s="5">
        <v>36213.21</v>
      </c>
      <c r="J1830" s="5" t="s">
        <v>3508</v>
      </c>
      <c r="K1830" s="5" t="s">
        <v>104</v>
      </c>
      <c r="L1830" s="5" t="s">
        <v>56</v>
      </c>
      <c r="M1830" s="5">
        <v>4.72</v>
      </c>
      <c r="N1830" s="5" t="s">
        <v>57</v>
      </c>
      <c r="O1830" s="5">
        <v>28</v>
      </c>
    </row>
    <row r="1831" spans="1:15" x14ac:dyDescent="0.2">
      <c r="A1831" s="5" t="s">
        <v>6179</v>
      </c>
      <c r="B1831" s="5" t="s">
        <v>6180</v>
      </c>
      <c r="C1831" s="5">
        <v>40</v>
      </c>
      <c r="D1831" s="5" t="s">
        <v>27</v>
      </c>
      <c r="E1831" s="5" t="s">
        <v>6181</v>
      </c>
      <c r="F1831" s="5">
        <v>-4512</v>
      </c>
      <c r="G1831" s="5" t="s">
        <v>116</v>
      </c>
      <c r="H1831" s="5" t="s">
        <v>53</v>
      </c>
      <c r="I1831" s="5">
        <v>131753.57</v>
      </c>
      <c r="J1831" s="5" t="s">
        <v>6182</v>
      </c>
      <c r="K1831" s="5" t="s">
        <v>47</v>
      </c>
      <c r="L1831" s="5" t="s">
        <v>56</v>
      </c>
      <c r="M1831" s="5">
        <v>4.99</v>
      </c>
      <c r="N1831" s="5" t="s">
        <v>33</v>
      </c>
      <c r="O1831" s="5">
        <v>1</v>
      </c>
    </row>
    <row r="1832" spans="1:15" x14ac:dyDescent="0.2">
      <c r="A1832" s="5" t="s">
        <v>6183</v>
      </c>
      <c r="B1832" s="5" t="s">
        <v>6184</v>
      </c>
      <c r="C1832" s="5">
        <v>28</v>
      </c>
      <c r="D1832" s="5" t="s">
        <v>50</v>
      </c>
      <c r="E1832" s="5" t="s">
        <v>6185</v>
      </c>
      <c r="F1832" s="5">
        <v>-3836</v>
      </c>
      <c r="G1832" s="5" t="s">
        <v>85</v>
      </c>
      <c r="H1832" s="5" t="s">
        <v>79</v>
      </c>
      <c r="I1832" s="5">
        <v>104413.85</v>
      </c>
      <c r="J1832" s="5" t="s">
        <v>6186</v>
      </c>
      <c r="K1832" s="5" t="s">
        <v>55</v>
      </c>
      <c r="L1832" s="5" t="s">
        <v>32</v>
      </c>
      <c r="M1832" s="5">
        <v>2.64</v>
      </c>
      <c r="N1832" s="5" t="s">
        <v>24</v>
      </c>
      <c r="O1832" s="5">
        <v>27</v>
      </c>
    </row>
    <row r="1833" spans="1:15" x14ac:dyDescent="0.2">
      <c r="A1833" s="5" t="s">
        <v>6187</v>
      </c>
      <c r="B1833" s="5" t="s">
        <v>4504</v>
      </c>
      <c r="C1833" s="5">
        <v>64</v>
      </c>
      <c r="D1833" s="5" t="s">
        <v>17</v>
      </c>
      <c r="E1833" s="5" t="s">
        <v>6188</v>
      </c>
      <c r="F1833" s="5">
        <v>-7909</v>
      </c>
      <c r="G1833" s="5" t="s">
        <v>78</v>
      </c>
      <c r="H1833" s="5" t="s">
        <v>79</v>
      </c>
      <c r="I1833" s="5">
        <v>169026.17</v>
      </c>
      <c r="J1833" s="5" t="s">
        <v>4531</v>
      </c>
      <c r="K1833" s="5" t="s">
        <v>127</v>
      </c>
      <c r="L1833" s="5" t="s">
        <v>32</v>
      </c>
      <c r="M1833" s="5">
        <v>1.74</v>
      </c>
      <c r="N1833" s="5" t="s">
        <v>41</v>
      </c>
      <c r="O1833" s="5">
        <v>27</v>
      </c>
    </row>
    <row r="1834" spans="1:15" x14ac:dyDescent="0.2">
      <c r="A1834" s="5" t="s">
        <v>6189</v>
      </c>
      <c r="B1834" s="5" t="s">
        <v>6190</v>
      </c>
      <c r="C1834" s="5">
        <v>54</v>
      </c>
      <c r="D1834" s="5" t="s">
        <v>27</v>
      </c>
      <c r="E1834" s="5" t="s">
        <v>6191</v>
      </c>
      <c r="F1834" s="5">
        <v>-5909</v>
      </c>
      <c r="G1834" s="5" t="s">
        <v>94</v>
      </c>
      <c r="H1834" s="5" t="s">
        <v>66</v>
      </c>
      <c r="I1834" s="5">
        <v>47415.66</v>
      </c>
      <c r="J1834" s="5" t="s">
        <v>1332</v>
      </c>
      <c r="K1834" s="5" t="s">
        <v>62</v>
      </c>
      <c r="L1834" s="5" t="s">
        <v>32</v>
      </c>
      <c r="M1834" s="5">
        <v>1.75</v>
      </c>
      <c r="N1834" s="5" t="s">
        <v>57</v>
      </c>
      <c r="O1834" s="5">
        <v>34</v>
      </c>
    </row>
    <row r="1835" spans="1:15" x14ac:dyDescent="0.2">
      <c r="A1835" s="5" t="s">
        <v>6192</v>
      </c>
      <c r="B1835" s="5" t="s">
        <v>1620</v>
      </c>
      <c r="C1835" s="5">
        <v>51</v>
      </c>
      <c r="D1835" s="5" t="s">
        <v>50</v>
      </c>
      <c r="E1835" s="5" t="s">
        <v>6193</v>
      </c>
      <c r="F1835" s="5">
        <v>-7352</v>
      </c>
      <c r="G1835" s="5" t="s">
        <v>52</v>
      </c>
      <c r="H1835" s="5" t="s">
        <v>20</v>
      </c>
      <c r="I1835" s="5">
        <v>50395.01</v>
      </c>
      <c r="J1835" s="5" t="s">
        <v>286</v>
      </c>
      <c r="K1835" s="5" t="s">
        <v>62</v>
      </c>
      <c r="L1835" s="5" t="s">
        <v>56</v>
      </c>
      <c r="M1835" s="5">
        <v>2.92</v>
      </c>
      <c r="N1835" s="5" t="s">
        <v>24</v>
      </c>
      <c r="O1835" s="5">
        <v>27</v>
      </c>
    </row>
    <row r="1836" spans="1:15" x14ac:dyDescent="0.2">
      <c r="A1836" s="5" t="s">
        <v>6194</v>
      </c>
      <c r="B1836" s="5" t="s">
        <v>6195</v>
      </c>
      <c r="C1836" s="5">
        <v>53</v>
      </c>
      <c r="D1836" s="5" t="s">
        <v>50</v>
      </c>
      <c r="E1836" s="5" t="s">
        <v>6196</v>
      </c>
      <c r="F1836" s="5">
        <v>-4965</v>
      </c>
      <c r="G1836" s="5" t="s">
        <v>85</v>
      </c>
      <c r="H1836" s="5" t="s">
        <v>173</v>
      </c>
      <c r="I1836" s="5">
        <v>174140.84</v>
      </c>
      <c r="J1836" s="5" t="s">
        <v>3493</v>
      </c>
      <c r="K1836" s="5" t="s">
        <v>22</v>
      </c>
      <c r="L1836" s="5" t="s">
        <v>73</v>
      </c>
      <c r="M1836" s="5">
        <v>1.1200000000000001</v>
      </c>
      <c r="N1836" s="5" t="s">
        <v>74</v>
      </c>
      <c r="O1836" s="5">
        <v>18</v>
      </c>
    </row>
    <row r="1837" spans="1:15" x14ac:dyDescent="0.2">
      <c r="A1837" s="5" t="s">
        <v>6197</v>
      </c>
      <c r="B1837" s="5" t="s">
        <v>801</v>
      </c>
      <c r="C1837" s="5">
        <v>50</v>
      </c>
      <c r="D1837" s="5" t="s">
        <v>27</v>
      </c>
      <c r="E1837" s="5" t="s">
        <v>6198</v>
      </c>
      <c r="F1837" s="5">
        <v>-5217</v>
      </c>
      <c r="G1837" s="5" t="s">
        <v>52</v>
      </c>
      <c r="H1837" s="5" t="s">
        <v>71</v>
      </c>
      <c r="I1837" s="5">
        <v>173242.62</v>
      </c>
      <c r="J1837" s="5" t="s">
        <v>6199</v>
      </c>
      <c r="K1837" s="5" t="s">
        <v>127</v>
      </c>
      <c r="L1837" s="5" t="s">
        <v>73</v>
      </c>
      <c r="M1837" s="5">
        <v>4.47</v>
      </c>
      <c r="N1837" s="5" t="s">
        <v>33</v>
      </c>
      <c r="O1837" s="5">
        <v>5</v>
      </c>
    </row>
    <row r="1838" spans="1:15" x14ac:dyDescent="0.2">
      <c r="A1838" s="5" t="s">
        <v>6200</v>
      </c>
      <c r="B1838" s="5" t="s">
        <v>1158</v>
      </c>
      <c r="C1838" s="5">
        <v>50</v>
      </c>
      <c r="D1838" s="5" t="s">
        <v>27</v>
      </c>
      <c r="E1838" s="5" t="s">
        <v>6201</v>
      </c>
      <c r="F1838" s="5">
        <v>-7328</v>
      </c>
      <c r="G1838" s="5" t="s">
        <v>85</v>
      </c>
      <c r="H1838" s="5" t="s">
        <v>66</v>
      </c>
      <c r="I1838" s="5">
        <v>40709.78</v>
      </c>
      <c r="J1838" s="5" t="s">
        <v>4465</v>
      </c>
      <c r="K1838" s="5" t="s">
        <v>62</v>
      </c>
      <c r="L1838" s="5" t="s">
        <v>23</v>
      </c>
      <c r="M1838" s="5">
        <v>1.02</v>
      </c>
      <c r="N1838" s="5" t="s">
        <v>57</v>
      </c>
      <c r="O1838" s="5">
        <v>11</v>
      </c>
    </row>
    <row r="1839" spans="1:15" x14ac:dyDescent="0.2">
      <c r="A1839" s="5" t="s">
        <v>6202</v>
      </c>
      <c r="B1839" s="5" t="s">
        <v>6203</v>
      </c>
      <c r="C1839" s="5">
        <v>60</v>
      </c>
      <c r="D1839" s="5" t="s">
        <v>17</v>
      </c>
      <c r="E1839" s="5" t="s">
        <v>6204</v>
      </c>
      <c r="F1839" s="5">
        <v>-9346</v>
      </c>
      <c r="G1839" s="5" t="s">
        <v>85</v>
      </c>
      <c r="H1839" s="5" t="s">
        <v>79</v>
      </c>
      <c r="I1839" s="5">
        <v>85689.21</v>
      </c>
      <c r="J1839" s="5" t="s">
        <v>5049</v>
      </c>
      <c r="K1839" s="5" t="s">
        <v>22</v>
      </c>
      <c r="L1839" s="5" t="s">
        <v>32</v>
      </c>
      <c r="M1839" s="5">
        <v>3.57</v>
      </c>
      <c r="N1839" s="5" t="s">
        <v>24</v>
      </c>
      <c r="O1839" s="5">
        <v>37</v>
      </c>
    </row>
    <row r="1840" spans="1:15" x14ac:dyDescent="0.2">
      <c r="A1840" s="5" t="s">
        <v>6205</v>
      </c>
      <c r="B1840" s="5" t="s">
        <v>6206</v>
      </c>
      <c r="C1840" s="5">
        <v>29</v>
      </c>
      <c r="D1840" s="5" t="s">
        <v>27</v>
      </c>
      <c r="E1840" s="5" t="s">
        <v>6207</v>
      </c>
      <c r="F1840" s="5">
        <v>-2016</v>
      </c>
      <c r="G1840" s="5" t="s">
        <v>19</v>
      </c>
      <c r="H1840" s="5" t="s">
        <v>20</v>
      </c>
      <c r="I1840" s="5">
        <v>91756.63</v>
      </c>
      <c r="J1840" s="5" t="s">
        <v>2717</v>
      </c>
      <c r="K1840" s="5" t="s">
        <v>22</v>
      </c>
      <c r="L1840" s="5" t="s">
        <v>56</v>
      </c>
      <c r="M1840" s="5">
        <v>2.1</v>
      </c>
      <c r="N1840" s="5" t="s">
        <v>57</v>
      </c>
      <c r="O1840" s="5">
        <v>1</v>
      </c>
    </row>
    <row r="1841" spans="1:15" x14ac:dyDescent="0.2">
      <c r="A1841" s="5" t="s">
        <v>6208</v>
      </c>
      <c r="B1841" s="5" t="s">
        <v>5305</v>
      </c>
      <c r="C1841" s="5">
        <v>63</v>
      </c>
      <c r="D1841" s="5" t="s">
        <v>17</v>
      </c>
      <c r="E1841" s="5" t="s">
        <v>6209</v>
      </c>
      <c r="F1841" s="5">
        <v>-4291</v>
      </c>
      <c r="G1841" s="5" t="s">
        <v>99</v>
      </c>
      <c r="H1841" s="5" t="s">
        <v>30</v>
      </c>
      <c r="I1841" s="5">
        <v>94170.77</v>
      </c>
      <c r="J1841" s="5" t="s">
        <v>6210</v>
      </c>
      <c r="K1841" s="5" t="s">
        <v>136</v>
      </c>
      <c r="L1841" s="5" t="s">
        <v>23</v>
      </c>
      <c r="M1841" s="5">
        <v>2.54</v>
      </c>
      <c r="N1841" s="5" t="s">
        <v>74</v>
      </c>
      <c r="O1841" s="5">
        <v>0</v>
      </c>
    </row>
    <row r="1842" spans="1:15" x14ac:dyDescent="0.2">
      <c r="A1842" s="5" t="s">
        <v>6211</v>
      </c>
      <c r="B1842" s="5" t="s">
        <v>6143</v>
      </c>
      <c r="C1842" s="5">
        <v>34</v>
      </c>
      <c r="D1842" s="5" t="s">
        <v>27</v>
      </c>
      <c r="E1842" s="5" t="s">
        <v>6212</v>
      </c>
      <c r="F1842" s="5">
        <v>-5200</v>
      </c>
      <c r="G1842" s="5" t="s">
        <v>29</v>
      </c>
      <c r="H1842" s="5" t="s">
        <v>66</v>
      </c>
      <c r="I1842" s="5">
        <v>55139.46</v>
      </c>
      <c r="J1842" s="5" t="s">
        <v>6213</v>
      </c>
      <c r="K1842" s="5" t="s">
        <v>127</v>
      </c>
      <c r="L1842" s="5" t="s">
        <v>56</v>
      </c>
      <c r="M1842" s="5">
        <v>2.4500000000000002</v>
      </c>
      <c r="N1842" s="5" t="s">
        <v>41</v>
      </c>
      <c r="O1842" s="5">
        <v>40</v>
      </c>
    </row>
    <row r="1843" spans="1:15" x14ac:dyDescent="0.2">
      <c r="A1843" s="5" t="s">
        <v>6214</v>
      </c>
      <c r="B1843" s="5" t="s">
        <v>701</v>
      </c>
      <c r="C1843" s="5">
        <v>42</v>
      </c>
      <c r="D1843" s="5" t="s">
        <v>50</v>
      </c>
      <c r="E1843" s="5" t="s">
        <v>6215</v>
      </c>
      <c r="F1843" s="5">
        <v>-6758</v>
      </c>
      <c r="G1843" s="5" t="s">
        <v>116</v>
      </c>
      <c r="H1843" s="5" t="s">
        <v>66</v>
      </c>
      <c r="I1843" s="5">
        <v>172175.38</v>
      </c>
      <c r="J1843" s="5" t="s">
        <v>562</v>
      </c>
      <c r="K1843" s="5" t="s">
        <v>62</v>
      </c>
      <c r="L1843" s="5" t="s">
        <v>56</v>
      </c>
      <c r="M1843" s="5">
        <v>3.71</v>
      </c>
      <c r="N1843" s="5" t="s">
        <v>41</v>
      </c>
      <c r="O1843" s="5">
        <v>16</v>
      </c>
    </row>
    <row r="1844" spans="1:15" x14ac:dyDescent="0.2">
      <c r="A1844" s="5" t="s">
        <v>6216</v>
      </c>
      <c r="B1844" s="5" t="s">
        <v>4556</v>
      </c>
      <c r="C1844" s="5">
        <v>46</v>
      </c>
      <c r="D1844" s="5" t="s">
        <v>17</v>
      </c>
      <c r="E1844" s="5" t="s">
        <v>6217</v>
      </c>
      <c r="F1844" s="5">
        <v>-6861</v>
      </c>
      <c r="G1844" s="5" t="s">
        <v>116</v>
      </c>
      <c r="H1844" s="5" t="s">
        <v>173</v>
      </c>
      <c r="I1844" s="5">
        <v>66736.12</v>
      </c>
      <c r="J1844" s="5" t="s">
        <v>3899</v>
      </c>
      <c r="K1844" s="5" t="s">
        <v>136</v>
      </c>
      <c r="L1844" s="5" t="s">
        <v>73</v>
      </c>
      <c r="M1844" s="5">
        <v>2.52</v>
      </c>
      <c r="N1844" s="5" t="s">
        <v>41</v>
      </c>
      <c r="O1844" s="5">
        <v>35</v>
      </c>
    </row>
    <row r="1845" spans="1:15" x14ac:dyDescent="0.2">
      <c r="A1845" s="5" t="s">
        <v>6218</v>
      </c>
      <c r="B1845" s="5" t="s">
        <v>3938</v>
      </c>
      <c r="C1845" s="5">
        <v>48</v>
      </c>
      <c r="D1845" s="5" t="s">
        <v>50</v>
      </c>
      <c r="E1845" s="5" t="s">
        <v>6219</v>
      </c>
      <c r="F1845" s="5">
        <v>-6569</v>
      </c>
      <c r="G1845" s="5" t="s">
        <v>85</v>
      </c>
      <c r="H1845" s="5" t="s">
        <v>30</v>
      </c>
      <c r="I1845" s="5">
        <v>149049.59</v>
      </c>
      <c r="J1845" s="5" t="s">
        <v>3569</v>
      </c>
      <c r="K1845" s="5" t="s">
        <v>47</v>
      </c>
      <c r="L1845" s="5" t="s">
        <v>73</v>
      </c>
      <c r="M1845" s="5">
        <v>3.62</v>
      </c>
      <c r="N1845" s="5" t="s">
        <v>41</v>
      </c>
      <c r="O1845" s="5">
        <v>40</v>
      </c>
    </row>
    <row r="1846" spans="1:15" x14ac:dyDescent="0.2">
      <c r="A1846" s="5" t="s">
        <v>6220</v>
      </c>
      <c r="B1846" s="5" t="s">
        <v>6221</v>
      </c>
      <c r="C1846" s="5">
        <v>53</v>
      </c>
      <c r="D1846" s="5" t="s">
        <v>27</v>
      </c>
      <c r="E1846" s="5" t="s">
        <v>6222</v>
      </c>
      <c r="F1846" s="5">
        <v>-7459</v>
      </c>
      <c r="G1846" s="5" t="s">
        <v>85</v>
      </c>
      <c r="H1846" s="5" t="s">
        <v>173</v>
      </c>
      <c r="I1846" s="5">
        <v>69848.95</v>
      </c>
      <c r="J1846" s="5" t="s">
        <v>5249</v>
      </c>
      <c r="K1846" s="5" t="s">
        <v>40</v>
      </c>
      <c r="L1846" s="5" t="s">
        <v>56</v>
      </c>
      <c r="M1846" s="5">
        <v>2.46</v>
      </c>
      <c r="N1846" s="5" t="s">
        <v>41</v>
      </c>
      <c r="O1846" s="5">
        <v>0</v>
      </c>
    </row>
    <row r="1847" spans="1:15" x14ac:dyDescent="0.2">
      <c r="A1847" s="5" t="s">
        <v>6223</v>
      </c>
      <c r="B1847" s="5" t="s">
        <v>4425</v>
      </c>
      <c r="C1847" s="5">
        <v>40</v>
      </c>
      <c r="D1847" s="5" t="s">
        <v>27</v>
      </c>
      <c r="E1847" s="5" t="s">
        <v>6224</v>
      </c>
      <c r="F1847" s="5">
        <v>-9449</v>
      </c>
      <c r="G1847" s="5" t="s">
        <v>52</v>
      </c>
      <c r="H1847" s="5" t="s">
        <v>20</v>
      </c>
      <c r="I1847" s="5">
        <v>66674.240000000005</v>
      </c>
      <c r="J1847" s="5" t="s">
        <v>6018</v>
      </c>
      <c r="K1847" s="5" t="s">
        <v>81</v>
      </c>
      <c r="L1847" s="5" t="s">
        <v>73</v>
      </c>
      <c r="M1847" s="5">
        <v>1.98</v>
      </c>
      <c r="N1847" s="5" t="s">
        <v>41</v>
      </c>
      <c r="O1847" s="5">
        <v>38</v>
      </c>
    </row>
    <row r="1848" spans="1:15" x14ac:dyDescent="0.2">
      <c r="A1848" s="5" t="s">
        <v>6225</v>
      </c>
      <c r="B1848" s="5" t="s">
        <v>1675</v>
      </c>
      <c r="C1848" s="5">
        <v>56</v>
      </c>
      <c r="D1848" s="5" t="s">
        <v>27</v>
      </c>
      <c r="E1848" s="5" t="s">
        <v>6226</v>
      </c>
      <c r="F1848" s="5">
        <v>-7110</v>
      </c>
      <c r="G1848" s="5" t="s">
        <v>37</v>
      </c>
      <c r="H1848" s="5" t="s">
        <v>144</v>
      </c>
      <c r="I1848" s="5">
        <v>87370.83</v>
      </c>
      <c r="J1848" s="5" t="s">
        <v>6227</v>
      </c>
      <c r="K1848" s="5" t="s">
        <v>22</v>
      </c>
      <c r="L1848" s="5" t="s">
        <v>32</v>
      </c>
      <c r="M1848" s="5">
        <v>3.13</v>
      </c>
      <c r="N1848" s="5" t="s">
        <v>41</v>
      </c>
      <c r="O1848" s="5">
        <v>29</v>
      </c>
    </row>
    <row r="1849" spans="1:15" x14ac:dyDescent="0.2">
      <c r="A1849" s="5" t="s">
        <v>6228</v>
      </c>
      <c r="B1849" s="5" t="s">
        <v>943</v>
      </c>
      <c r="C1849" s="5">
        <v>22</v>
      </c>
      <c r="D1849" s="5" t="s">
        <v>27</v>
      </c>
      <c r="E1849" s="5" t="s">
        <v>6229</v>
      </c>
      <c r="F1849" s="5">
        <v>-4608</v>
      </c>
      <c r="G1849" s="5" t="s">
        <v>52</v>
      </c>
      <c r="H1849" s="5" t="s">
        <v>30</v>
      </c>
      <c r="I1849" s="5">
        <v>117235.96</v>
      </c>
      <c r="J1849" s="5" t="s">
        <v>6230</v>
      </c>
      <c r="K1849" s="5" t="s">
        <v>40</v>
      </c>
      <c r="L1849" s="5" t="s">
        <v>56</v>
      </c>
      <c r="M1849" s="5">
        <v>1.91</v>
      </c>
      <c r="N1849" s="5" t="s">
        <v>41</v>
      </c>
      <c r="O1849" s="5">
        <v>9</v>
      </c>
    </row>
    <row r="1850" spans="1:15" x14ac:dyDescent="0.2">
      <c r="A1850" s="5" t="s">
        <v>6231</v>
      </c>
      <c r="B1850" s="5" t="s">
        <v>6232</v>
      </c>
      <c r="C1850" s="5">
        <v>39</v>
      </c>
      <c r="D1850" s="5" t="s">
        <v>17</v>
      </c>
      <c r="E1850" s="5" t="s">
        <v>6233</v>
      </c>
      <c r="F1850" s="5">
        <v>-2702</v>
      </c>
      <c r="G1850" s="5" t="s">
        <v>99</v>
      </c>
      <c r="H1850" s="5" t="s">
        <v>20</v>
      </c>
      <c r="I1850" s="5">
        <v>169179.54</v>
      </c>
      <c r="J1850" s="5" t="s">
        <v>2314</v>
      </c>
      <c r="K1850" s="5" t="s">
        <v>104</v>
      </c>
      <c r="L1850" s="5" t="s">
        <v>32</v>
      </c>
      <c r="M1850" s="5">
        <v>2.34</v>
      </c>
      <c r="N1850" s="5" t="s">
        <v>33</v>
      </c>
      <c r="O1850" s="5">
        <v>7</v>
      </c>
    </row>
    <row r="1851" spans="1:15" x14ac:dyDescent="0.2">
      <c r="A1851" s="5" t="s">
        <v>6234</v>
      </c>
      <c r="B1851" s="5" t="s">
        <v>6235</v>
      </c>
      <c r="C1851" s="5">
        <v>65</v>
      </c>
      <c r="D1851" s="5" t="s">
        <v>27</v>
      </c>
      <c r="E1851" s="5" t="s">
        <v>6236</v>
      </c>
      <c r="F1851" s="5">
        <v>-2742</v>
      </c>
      <c r="G1851" s="5" t="s">
        <v>116</v>
      </c>
      <c r="H1851" s="5" t="s">
        <v>173</v>
      </c>
      <c r="I1851" s="5">
        <v>38358.15</v>
      </c>
      <c r="J1851" s="5" t="s">
        <v>1489</v>
      </c>
      <c r="K1851" s="5" t="s">
        <v>118</v>
      </c>
      <c r="L1851" s="5" t="s">
        <v>23</v>
      </c>
      <c r="M1851" s="5">
        <v>2.25</v>
      </c>
      <c r="N1851" s="5" t="s">
        <v>33</v>
      </c>
      <c r="O1851" s="5">
        <v>14</v>
      </c>
    </row>
    <row r="1852" spans="1:15" x14ac:dyDescent="0.2">
      <c r="A1852" s="5" t="s">
        <v>6237</v>
      </c>
      <c r="B1852" s="5" t="s">
        <v>5092</v>
      </c>
      <c r="C1852" s="5">
        <v>51</v>
      </c>
      <c r="D1852" s="5" t="s">
        <v>17</v>
      </c>
      <c r="E1852" s="5" t="s">
        <v>6238</v>
      </c>
      <c r="F1852" s="5">
        <v>-6598</v>
      </c>
      <c r="G1852" s="5" t="s">
        <v>99</v>
      </c>
      <c r="H1852" s="5" t="s">
        <v>79</v>
      </c>
      <c r="I1852" s="5">
        <v>124963.88</v>
      </c>
      <c r="J1852" s="5" t="s">
        <v>6239</v>
      </c>
      <c r="K1852" s="5" t="s">
        <v>62</v>
      </c>
      <c r="L1852" s="5" t="s">
        <v>32</v>
      </c>
      <c r="M1852" s="5">
        <v>1.31</v>
      </c>
      <c r="N1852" s="5" t="s">
        <v>74</v>
      </c>
      <c r="O1852" s="5">
        <v>7</v>
      </c>
    </row>
    <row r="1853" spans="1:15" x14ac:dyDescent="0.2">
      <c r="A1853" s="5" t="s">
        <v>6240</v>
      </c>
      <c r="B1853" s="5" t="s">
        <v>6241</v>
      </c>
      <c r="C1853" s="5">
        <v>64</v>
      </c>
      <c r="D1853" s="5" t="s">
        <v>50</v>
      </c>
      <c r="E1853" s="5" t="s">
        <v>6242</v>
      </c>
      <c r="F1853" s="5">
        <v>-4342</v>
      </c>
      <c r="G1853" s="5" t="s">
        <v>29</v>
      </c>
      <c r="H1853" s="5" t="s">
        <v>173</v>
      </c>
      <c r="I1853" s="5">
        <v>61774.33</v>
      </c>
      <c r="J1853" s="5" t="s">
        <v>5330</v>
      </c>
      <c r="K1853" s="5" t="s">
        <v>81</v>
      </c>
      <c r="L1853" s="5" t="s">
        <v>32</v>
      </c>
      <c r="M1853" s="5">
        <v>3.21</v>
      </c>
      <c r="N1853" s="5" t="s">
        <v>41</v>
      </c>
      <c r="O1853" s="5">
        <v>11</v>
      </c>
    </row>
    <row r="1854" spans="1:15" x14ac:dyDescent="0.2">
      <c r="A1854" s="5" t="s">
        <v>6243</v>
      </c>
      <c r="B1854" s="5" t="s">
        <v>1162</v>
      </c>
      <c r="C1854" s="5">
        <v>29</v>
      </c>
      <c r="D1854" s="5" t="s">
        <v>17</v>
      </c>
      <c r="E1854" s="5" t="s">
        <v>6244</v>
      </c>
      <c r="F1854" s="5">
        <v>-10331</v>
      </c>
      <c r="G1854" s="5" t="s">
        <v>99</v>
      </c>
      <c r="H1854" s="5" t="s">
        <v>20</v>
      </c>
      <c r="I1854" s="5">
        <v>62903.63</v>
      </c>
      <c r="J1854" s="5" t="s">
        <v>3334</v>
      </c>
      <c r="K1854" s="5" t="s">
        <v>62</v>
      </c>
      <c r="L1854" s="5" t="s">
        <v>73</v>
      </c>
      <c r="M1854" s="5">
        <v>2.17</v>
      </c>
      <c r="N1854" s="5" t="s">
        <v>74</v>
      </c>
      <c r="O1854" s="5">
        <v>16</v>
      </c>
    </row>
    <row r="1855" spans="1:15" x14ac:dyDescent="0.2">
      <c r="A1855" s="5" t="s">
        <v>6245</v>
      </c>
      <c r="B1855" s="5" t="s">
        <v>6246</v>
      </c>
      <c r="C1855" s="5">
        <v>49</v>
      </c>
      <c r="D1855" s="5" t="s">
        <v>27</v>
      </c>
      <c r="E1855" s="5" t="s">
        <v>6247</v>
      </c>
      <c r="F1855" s="5">
        <v>-5824</v>
      </c>
      <c r="G1855" s="5" t="s">
        <v>37</v>
      </c>
      <c r="H1855" s="5" t="s">
        <v>71</v>
      </c>
      <c r="I1855" s="5">
        <v>46366.91</v>
      </c>
      <c r="J1855" s="5" t="s">
        <v>5242</v>
      </c>
      <c r="K1855" s="5" t="s">
        <v>81</v>
      </c>
      <c r="L1855" s="5" t="s">
        <v>73</v>
      </c>
      <c r="M1855" s="5">
        <v>4.32</v>
      </c>
      <c r="N1855" s="5" t="s">
        <v>33</v>
      </c>
      <c r="O1855" s="5">
        <v>14</v>
      </c>
    </row>
    <row r="1856" spans="1:15" x14ac:dyDescent="0.2">
      <c r="A1856" s="5" t="s">
        <v>6248</v>
      </c>
      <c r="B1856" s="5" t="s">
        <v>6249</v>
      </c>
      <c r="C1856" s="5">
        <v>24</v>
      </c>
      <c r="D1856" s="5" t="s">
        <v>50</v>
      </c>
      <c r="E1856" s="5" t="s">
        <v>6250</v>
      </c>
      <c r="F1856" s="5">
        <v>-10883</v>
      </c>
      <c r="G1856" s="5" t="s">
        <v>19</v>
      </c>
      <c r="H1856" s="5" t="s">
        <v>66</v>
      </c>
      <c r="I1856" s="5">
        <v>101065.99</v>
      </c>
      <c r="J1856" s="5" t="s">
        <v>651</v>
      </c>
      <c r="K1856" s="5" t="s">
        <v>40</v>
      </c>
      <c r="L1856" s="5" t="s">
        <v>73</v>
      </c>
      <c r="M1856" s="5">
        <v>2.54</v>
      </c>
      <c r="N1856" s="5" t="s">
        <v>24</v>
      </c>
      <c r="O1856" s="5">
        <v>5</v>
      </c>
    </row>
    <row r="1857" spans="1:15" x14ac:dyDescent="0.2">
      <c r="A1857" s="5" t="s">
        <v>6251</v>
      </c>
      <c r="B1857" s="5" t="s">
        <v>3590</v>
      </c>
      <c r="C1857" s="5">
        <v>52</v>
      </c>
      <c r="D1857" s="5" t="s">
        <v>50</v>
      </c>
      <c r="E1857" s="5" t="s">
        <v>6252</v>
      </c>
      <c r="F1857" s="5">
        <v>-5506</v>
      </c>
      <c r="G1857" s="5" t="s">
        <v>29</v>
      </c>
      <c r="H1857" s="5" t="s">
        <v>194</v>
      </c>
      <c r="I1857" s="5">
        <v>163030.68</v>
      </c>
      <c r="J1857" s="5" t="s">
        <v>5387</v>
      </c>
      <c r="K1857" s="5" t="s">
        <v>104</v>
      </c>
      <c r="L1857" s="5" t="s">
        <v>23</v>
      </c>
      <c r="M1857" s="5">
        <v>3.05</v>
      </c>
      <c r="N1857" s="5" t="s">
        <v>57</v>
      </c>
      <c r="O1857" s="5">
        <v>7</v>
      </c>
    </row>
    <row r="1858" spans="1:15" x14ac:dyDescent="0.2">
      <c r="A1858" s="5" t="s">
        <v>6253</v>
      </c>
      <c r="B1858" s="5" t="s">
        <v>1229</v>
      </c>
      <c r="C1858" s="5">
        <v>50</v>
      </c>
      <c r="D1858" s="5" t="s">
        <v>50</v>
      </c>
      <c r="E1858" s="5" t="s">
        <v>6254</v>
      </c>
      <c r="F1858" s="5">
        <v>-2886</v>
      </c>
      <c r="G1858" s="5" t="s">
        <v>29</v>
      </c>
      <c r="H1858" s="5" t="s">
        <v>38</v>
      </c>
      <c r="I1858" s="5">
        <v>68936</v>
      </c>
      <c r="J1858" s="5" t="s">
        <v>4587</v>
      </c>
      <c r="K1858" s="5" t="s">
        <v>104</v>
      </c>
      <c r="L1858" s="5" t="s">
        <v>32</v>
      </c>
      <c r="M1858" s="5">
        <v>1.08</v>
      </c>
      <c r="N1858" s="5" t="s">
        <v>24</v>
      </c>
      <c r="O1858" s="5">
        <v>39</v>
      </c>
    </row>
    <row r="1859" spans="1:15" x14ac:dyDescent="0.2">
      <c r="A1859" s="5" t="s">
        <v>6255</v>
      </c>
      <c r="B1859" s="5" t="s">
        <v>6256</v>
      </c>
      <c r="C1859" s="5">
        <v>26</v>
      </c>
      <c r="D1859" s="5" t="s">
        <v>50</v>
      </c>
      <c r="E1859" s="5" t="s">
        <v>6257</v>
      </c>
      <c r="F1859" s="5">
        <v>-6955</v>
      </c>
      <c r="G1859" s="5" t="s">
        <v>37</v>
      </c>
      <c r="H1859" s="5" t="s">
        <v>144</v>
      </c>
      <c r="I1859" s="5">
        <v>138280.15</v>
      </c>
      <c r="J1859" s="5" t="s">
        <v>6227</v>
      </c>
      <c r="K1859" s="5" t="s">
        <v>127</v>
      </c>
      <c r="L1859" s="5" t="s">
        <v>32</v>
      </c>
      <c r="M1859" s="5">
        <v>4.67</v>
      </c>
      <c r="N1859" s="5" t="s">
        <v>24</v>
      </c>
      <c r="O1859" s="5">
        <v>26</v>
      </c>
    </row>
    <row r="1860" spans="1:15" x14ac:dyDescent="0.2">
      <c r="A1860" s="5" t="s">
        <v>6258</v>
      </c>
      <c r="B1860" s="5" t="s">
        <v>657</v>
      </c>
      <c r="C1860" s="5">
        <v>65</v>
      </c>
      <c r="D1860" s="5" t="s">
        <v>27</v>
      </c>
      <c r="E1860" s="5" t="s">
        <v>6259</v>
      </c>
      <c r="F1860" s="5">
        <v>-6891</v>
      </c>
      <c r="G1860" s="5" t="s">
        <v>99</v>
      </c>
      <c r="H1860" s="5" t="s">
        <v>20</v>
      </c>
      <c r="I1860" s="5">
        <v>168364.89</v>
      </c>
      <c r="J1860" s="5" t="s">
        <v>5753</v>
      </c>
      <c r="K1860" s="5" t="s">
        <v>22</v>
      </c>
      <c r="L1860" s="5" t="s">
        <v>73</v>
      </c>
      <c r="M1860" s="5">
        <v>3.01</v>
      </c>
      <c r="N1860" s="5" t="s">
        <v>74</v>
      </c>
      <c r="O1860" s="5">
        <v>18</v>
      </c>
    </row>
    <row r="1861" spans="1:15" x14ac:dyDescent="0.2">
      <c r="A1861" s="5" t="s">
        <v>6260</v>
      </c>
      <c r="B1861" s="5" t="s">
        <v>3264</v>
      </c>
      <c r="C1861" s="5">
        <v>25</v>
      </c>
      <c r="D1861" s="5" t="s">
        <v>27</v>
      </c>
      <c r="E1861" s="5" t="s">
        <v>6261</v>
      </c>
      <c r="F1861" s="5">
        <v>-6725</v>
      </c>
      <c r="G1861" s="5" t="s">
        <v>29</v>
      </c>
      <c r="H1861" s="5" t="s">
        <v>194</v>
      </c>
      <c r="I1861" s="5">
        <v>88108.83</v>
      </c>
      <c r="J1861" s="5" t="s">
        <v>6262</v>
      </c>
      <c r="K1861" s="5" t="s">
        <v>55</v>
      </c>
      <c r="L1861" s="5" t="s">
        <v>32</v>
      </c>
      <c r="M1861" s="5">
        <v>4.1399999999999997</v>
      </c>
      <c r="N1861" s="5" t="s">
        <v>24</v>
      </c>
      <c r="O1861" s="5">
        <v>6</v>
      </c>
    </row>
    <row r="1862" spans="1:15" x14ac:dyDescent="0.2">
      <c r="A1862" s="5" t="s">
        <v>6263</v>
      </c>
      <c r="B1862" s="5" t="s">
        <v>6264</v>
      </c>
      <c r="C1862" s="5">
        <v>30</v>
      </c>
      <c r="D1862" s="5" t="s">
        <v>50</v>
      </c>
      <c r="E1862" s="5" t="s">
        <v>6265</v>
      </c>
      <c r="F1862" s="5">
        <v>-9697</v>
      </c>
      <c r="G1862" s="5" t="s">
        <v>29</v>
      </c>
      <c r="H1862" s="5" t="s">
        <v>79</v>
      </c>
      <c r="I1862" s="5">
        <v>61796.78</v>
      </c>
      <c r="J1862" s="5" t="s">
        <v>441</v>
      </c>
      <c r="K1862" s="5" t="s">
        <v>136</v>
      </c>
      <c r="L1862" s="5" t="s">
        <v>23</v>
      </c>
      <c r="M1862" s="5">
        <v>3.87</v>
      </c>
      <c r="N1862" s="5" t="s">
        <v>33</v>
      </c>
      <c r="O1862" s="5">
        <v>37</v>
      </c>
    </row>
    <row r="1863" spans="1:15" x14ac:dyDescent="0.2">
      <c r="A1863" s="5" t="s">
        <v>6266</v>
      </c>
      <c r="B1863" s="5" t="s">
        <v>6267</v>
      </c>
      <c r="C1863" s="5">
        <v>40</v>
      </c>
      <c r="D1863" s="5" t="s">
        <v>17</v>
      </c>
      <c r="E1863" s="5" t="s">
        <v>6268</v>
      </c>
      <c r="F1863" s="5">
        <v>-10125</v>
      </c>
      <c r="G1863" s="5" t="s">
        <v>99</v>
      </c>
      <c r="H1863" s="5" t="s">
        <v>194</v>
      </c>
      <c r="I1863" s="5">
        <v>71066.080000000002</v>
      </c>
      <c r="J1863" s="5" t="s">
        <v>6269</v>
      </c>
      <c r="K1863" s="5" t="s">
        <v>127</v>
      </c>
      <c r="L1863" s="5" t="s">
        <v>73</v>
      </c>
      <c r="M1863" s="5">
        <v>1.9</v>
      </c>
      <c r="N1863" s="5" t="s">
        <v>74</v>
      </c>
      <c r="O1863" s="5">
        <v>2</v>
      </c>
    </row>
    <row r="1864" spans="1:15" x14ac:dyDescent="0.2">
      <c r="A1864" s="5" t="s">
        <v>6270</v>
      </c>
      <c r="B1864" s="5" t="s">
        <v>106</v>
      </c>
      <c r="C1864" s="5">
        <v>32</v>
      </c>
      <c r="D1864" s="5" t="s">
        <v>17</v>
      </c>
      <c r="E1864" s="5" t="s">
        <v>6271</v>
      </c>
      <c r="F1864" s="5">
        <v>-4233</v>
      </c>
      <c r="G1864" s="5" t="s">
        <v>19</v>
      </c>
      <c r="H1864" s="5" t="s">
        <v>173</v>
      </c>
      <c r="I1864" s="5">
        <v>37290.949999999997</v>
      </c>
      <c r="J1864" s="5" t="s">
        <v>6272</v>
      </c>
      <c r="K1864" s="5" t="s">
        <v>127</v>
      </c>
      <c r="L1864" s="5" t="s">
        <v>23</v>
      </c>
      <c r="M1864" s="5">
        <v>4.79</v>
      </c>
      <c r="N1864" s="5" t="s">
        <v>41</v>
      </c>
      <c r="O1864" s="5">
        <v>38</v>
      </c>
    </row>
    <row r="1865" spans="1:15" x14ac:dyDescent="0.2">
      <c r="A1865" s="5" t="s">
        <v>6273</v>
      </c>
      <c r="B1865" s="5" t="s">
        <v>6274</v>
      </c>
      <c r="C1865" s="5">
        <v>43</v>
      </c>
      <c r="D1865" s="5" t="s">
        <v>27</v>
      </c>
      <c r="E1865" s="5" t="s">
        <v>6275</v>
      </c>
      <c r="F1865" s="5">
        <v>-5043</v>
      </c>
      <c r="G1865" s="5" t="s">
        <v>85</v>
      </c>
      <c r="H1865" s="5" t="s">
        <v>71</v>
      </c>
      <c r="I1865" s="5">
        <v>157068.67000000001</v>
      </c>
      <c r="J1865" s="5" t="s">
        <v>783</v>
      </c>
      <c r="K1865" s="5" t="s">
        <v>127</v>
      </c>
      <c r="L1865" s="5" t="s">
        <v>23</v>
      </c>
      <c r="M1865" s="5">
        <v>3.97</v>
      </c>
      <c r="N1865" s="5" t="s">
        <v>57</v>
      </c>
      <c r="O1865" s="5">
        <v>31</v>
      </c>
    </row>
    <row r="1866" spans="1:15" x14ac:dyDescent="0.2">
      <c r="A1866" s="5" t="s">
        <v>6276</v>
      </c>
      <c r="B1866" s="5" t="s">
        <v>6277</v>
      </c>
      <c r="C1866" s="5">
        <v>31</v>
      </c>
      <c r="D1866" s="5" t="s">
        <v>27</v>
      </c>
      <c r="E1866" s="5" t="s">
        <v>6278</v>
      </c>
      <c r="F1866" s="5">
        <v>-6502</v>
      </c>
      <c r="G1866" s="5" t="s">
        <v>29</v>
      </c>
      <c r="H1866" s="5" t="s">
        <v>38</v>
      </c>
      <c r="I1866" s="5">
        <v>165484.42000000001</v>
      </c>
      <c r="J1866" s="5" t="s">
        <v>6279</v>
      </c>
      <c r="K1866" s="5" t="s">
        <v>62</v>
      </c>
      <c r="L1866" s="5" t="s">
        <v>56</v>
      </c>
      <c r="M1866" s="5">
        <v>1.87</v>
      </c>
      <c r="N1866" s="5" t="s">
        <v>41</v>
      </c>
      <c r="O1866" s="5">
        <v>27</v>
      </c>
    </row>
    <row r="1867" spans="1:15" x14ac:dyDescent="0.2">
      <c r="A1867" s="5" t="s">
        <v>6280</v>
      </c>
      <c r="B1867" s="5" t="s">
        <v>6281</v>
      </c>
      <c r="C1867" s="5">
        <v>29</v>
      </c>
      <c r="D1867" s="5" t="s">
        <v>27</v>
      </c>
      <c r="E1867" s="5" t="s">
        <v>6282</v>
      </c>
      <c r="F1867" s="5">
        <v>-10435</v>
      </c>
      <c r="G1867" s="5" t="s">
        <v>94</v>
      </c>
      <c r="H1867" s="5" t="s">
        <v>79</v>
      </c>
      <c r="I1867" s="5">
        <v>35141.93</v>
      </c>
      <c r="J1867" s="5" t="s">
        <v>6283</v>
      </c>
      <c r="K1867" s="5" t="s">
        <v>81</v>
      </c>
      <c r="L1867" s="5" t="s">
        <v>73</v>
      </c>
      <c r="M1867" s="5">
        <v>4.4000000000000004</v>
      </c>
      <c r="N1867" s="5" t="s">
        <v>57</v>
      </c>
      <c r="O1867" s="5">
        <v>5</v>
      </c>
    </row>
    <row r="1868" spans="1:15" x14ac:dyDescent="0.2">
      <c r="A1868" s="5" t="s">
        <v>6284</v>
      </c>
      <c r="B1868" s="5" t="s">
        <v>1863</v>
      </c>
      <c r="C1868" s="5">
        <v>25</v>
      </c>
      <c r="D1868" s="5" t="s">
        <v>50</v>
      </c>
      <c r="E1868" s="5" t="s">
        <v>6285</v>
      </c>
      <c r="F1868" s="5">
        <v>-1845</v>
      </c>
      <c r="G1868" s="5" t="s">
        <v>78</v>
      </c>
      <c r="H1868" s="5" t="s">
        <v>144</v>
      </c>
      <c r="I1868" s="5">
        <v>53985.16</v>
      </c>
      <c r="J1868" s="5" t="s">
        <v>2049</v>
      </c>
      <c r="K1868" s="5" t="s">
        <v>104</v>
      </c>
      <c r="L1868" s="5" t="s">
        <v>32</v>
      </c>
      <c r="M1868" s="5">
        <v>3.24</v>
      </c>
      <c r="N1868" s="5" t="s">
        <v>57</v>
      </c>
      <c r="O1868" s="5">
        <v>39</v>
      </c>
    </row>
    <row r="1869" spans="1:15" x14ac:dyDescent="0.2">
      <c r="A1869" s="5" t="s">
        <v>6286</v>
      </c>
      <c r="B1869" s="5" t="s">
        <v>902</v>
      </c>
      <c r="C1869" s="5">
        <v>41</v>
      </c>
      <c r="D1869" s="5" t="s">
        <v>17</v>
      </c>
      <c r="E1869" s="5" t="s">
        <v>6287</v>
      </c>
      <c r="F1869" s="5">
        <v>-6709</v>
      </c>
      <c r="G1869" s="5" t="s">
        <v>85</v>
      </c>
      <c r="H1869" s="5" t="s">
        <v>66</v>
      </c>
      <c r="I1869" s="5">
        <v>100625.42</v>
      </c>
      <c r="J1869" s="5" t="s">
        <v>679</v>
      </c>
      <c r="K1869" s="5" t="s">
        <v>22</v>
      </c>
      <c r="L1869" s="5" t="s">
        <v>32</v>
      </c>
      <c r="M1869" s="5">
        <v>3.59</v>
      </c>
      <c r="N1869" s="5" t="s">
        <v>74</v>
      </c>
      <c r="O1869" s="5">
        <v>17</v>
      </c>
    </row>
    <row r="1870" spans="1:15" x14ac:dyDescent="0.2">
      <c r="A1870" s="5" t="s">
        <v>6288</v>
      </c>
      <c r="B1870" s="5" t="s">
        <v>6289</v>
      </c>
      <c r="C1870" s="5">
        <v>35</v>
      </c>
      <c r="D1870" s="5" t="s">
        <v>50</v>
      </c>
      <c r="E1870" s="5" t="s">
        <v>6290</v>
      </c>
      <c r="F1870" s="5">
        <v>-10230</v>
      </c>
      <c r="G1870" s="5" t="s">
        <v>37</v>
      </c>
      <c r="H1870" s="5" t="s">
        <v>194</v>
      </c>
      <c r="I1870" s="5">
        <v>125687.89</v>
      </c>
      <c r="J1870" s="5" t="s">
        <v>108</v>
      </c>
      <c r="K1870" s="5" t="s">
        <v>55</v>
      </c>
      <c r="L1870" s="5" t="s">
        <v>32</v>
      </c>
      <c r="M1870" s="5">
        <v>4.16</v>
      </c>
      <c r="N1870" s="5" t="s">
        <v>57</v>
      </c>
      <c r="O1870" s="5">
        <v>32</v>
      </c>
    </row>
    <row r="1871" spans="1:15" x14ac:dyDescent="0.2">
      <c r="A1871" s="5" t="s">
        <v>6291</v>
      </c>
      <c r="B1871" s="5" t="s">
        <v>3110</v>
      </c>
      <c r="C1871" s="5">
        <v>26</v>
      </c>
      <c r="D1871" s="5" t="s">
        <v>27</v>
      </c>
      <c r="E1871" s="5" t="s">
        <v>6292</v>
      </c>
      <c r="F1871" s="5">
        <v>-9427</v>
      </c>
      <c r="G1871" s="5" t="s">
        <v>78</v>
      </c>
      <c r="H1871" s="5" t="s">
        <v>71</v>
      </c>
      <c r="I1871" s="5">
        <v>42027.89</v>
      </c>
      <c r="J1871" s="5" t="s">
        <v>1136</v>
      </c>
      <c r="K1871" s="5" t="s">
        <v>62</v>
      </c>
      <c r="L1871" s="5" t="s">
        <v>23</v>
      </c>
      <c r="M1871" s="5">
        <v>1.97</v>
      </c>
      <c r="N1871" s="5" t="s">
        <v>33</v>
      </c>
      <c r="O1871" s="5">
        <v>24</v>
      </c>
    </row>
    <row r="1872" spans="1:15" x14ac:dyDescent="0.2">
      <c r="A1872" s="5" t="s">
        <v>6293</v>
      </c>
      <c r="B1872" s="5" t="s">
        <v>5073</v>
      </c>
      <c r="C1872" s="5">
        <v>56</v>
      </c>
      <c r="D1872" s="5" t="s">
        <v>50</v>
      </c>
      <c r="E1872" s="5" t="s">
        <v>6294</v>
      </c>
      <c r="F1872" s="5">
        <v>-3067</v>
      </c>
      <c r="G1872" s="5" t="s">
        <v>99</v>
      </c>
      <c r="H1872" s="5" t="s">
        <v>20</v>
      </c>
      <c r="I1872" s="5">
        <v>130342.42</v>
      </c>
      <c r="J1872" s="5" t="s">
        <v>3116</v>
      </c>
      <c r="K1872" s="5" t="s">
        <v>62</v>
      </c>
      <c r="L1872" s="5" t="s">
        <v>32</v>
      </c>
      <c r="M1872" s="5">
        <v>1.7</v>
      </c>
      <c r="N1872" s="5" t="s">
        <v>57</v>
      </c>
      <c r="O1872" s="5">
        <v>12</v>
      </c>
    </row>
    <row r="1873" spans="1:15" x14ac:dyDescent="0.2">
      <c r="A1873" s="5" t="s">
        <v>6295</v>
      </c>
      <c r="B1873" s="5" t="s">
        <v>1203</v>
      </c>
      <c r="C1873" s="5">
        <v>26</v>
      </c>
      <c r="D1873" s="5" t="s">
        <v>17</v>
      </c>
      <c r="E1873" s="5" t="s">
        <v>6296</v>
      </c>
      <c r="F1873" s="5">
        <v>-8693</v>
      </c>
      <c r="G1873" s="5" t="s">
        <v>99</v>
      </c>
      <c r="H1873" s="5" t="s">
        <v>66</v>
      </c>
      <c r="I1873" s="5">
        <v>156958.94</v>
      </c>
      <c r="J1873" s="5" t="s">
        <v>4143</v>
      </c>
      <c r="K1873" s="5" t="s">
        <v>118</v>
      </c>
      <c r="L1873" s="5" t="s">
        <v>23</v>
      </c>
      <c r="M1873" s="5">
        <v>3.59</v>
      </c>
      <c r="N1873" s="5" t="s">
        <v>41</v>
      </c>
      <c r="O1873" s="5">
        <v>15</v>
      </c>
    </row>
    <row r="1874" spans="1:15" x14ac:dyDescent="0.2">
      <c r="A1874" s="5" t="s">
        <v>6297</v>
      </c>
      <c r="B1874" s="5" t="s">
        <v>6298</v>
      </c>
      <c r="C1874" s="5">
        <v>60</v>
      </c>
      <c r="D1874" s="5" t="s">
        <v>27</v>
      </c>
      <c r="E1874" s="5" t="s">
        <v>6299</v>
      </c>
      <c r="F1874" s="5">
        <v>-7605</v>
      </c>
      <c r="G1874" s="5" t="s">
        <v>94</v>
      </c>
      <c r="H1874" s="5" t="s">
        <v>66</v>
      </c>
      <c r="I1874" s="5">
        <v>104910.7</v>
      </c>
      <c r="J1874" s="5" t="s">
        <v>876</v>
      </c>
      <c r="K1874" s="5" t="s">
        <v>22</v>
      </c>
      <c r="L1874" s="5" t="s">
        <v>23</v>
      </c>
      <c r="M1874" s="5">
        <v>2.41</v>
      </c>
      <c r="N1874" s="5" t="s">
        <v>74</v>
      </c>
      <c r="O1874" s="5">
        <v>16</v>
      </c>
    </row>
    <row r="1875" spans="1:15" x14ac:dyDescent="0.2">
      <c r="A1875" s="5" t="s">
        <v>6300</v>
      </c>
      <c r="B1875" s="5" t="s">
        <v>6301</v>
      </c>
      <c r="C1875" s="5">
        <v>28</v>
      </c>
      <c r="D1875" s="5" t="s">
        <v>27</v>
      </c>
      <c r="E1875" s="5" t="s">
        <v>6302</v>
      </c>
      <c r="F1875" s="5">
        <v>-3645</v>
      </c>
      <c r="G1875" s="5" t="s">
        <v>29</v>
      </c>
      <c r="H1875" s="5" t="s">
        <v>30</v>
      </c>
      <c r="I1875" s="5">
        <v>74004.17</v>
      </c>
      <c r="J1875" s="5" t="s">
        <v>6303</v>
      </c>
      <c r="K1875" s="5" t="s">
        <v>22</v>
      </c>
      <c r="L1875" s="5" t="s">
        <v>73</v>
      </c>
      <c r="M1875" s="5">
        <v>1.42</v>
      </c>
      <c r="N1875" s="5" t="s">
        <v>24</v>
      </c>
      <c r="O1875" s="5">
        <v>29</v>
      </c>
    </row>
    <row r="1876" spans="1:15" x14ac:dyDescent="0.2">
      <c r="A1876" s="5" t="s">
        <v>6304</v>
      </c>
      <c r="B1876" s="5" t="s">
        <v>6305</v>
      </c>
      <c r="C1876" s="5">
        <v>45</v>
      </c>
      <c r="D1876" s="5" t="s">
        <v>27</v>
      </c>
      <c r="E1876" s="5" t="s">
        <v>6306</v>
      </c>
      <c r="F1876" s="5">
        <v>-3528</v>
      </c>
      <c r="G1876" s="5" t="s">
        <v>52</v>
      </c>
      <c r="H1876" s="5" t="s">
        <v>194</v>
      </c>
      <c r="I1876" s="5">
        <v>150789.39000000001</v>
      </c>
      <c r="J1876" s="5" t="s">
        <v>258</v>
      </c>
      <c r="K1876" s="5" t="s">
        <v>62</v>
      </c>
      <c r="L1876" s="5" t="s">
        <v>73</v>
      </c>
      <c r="M1876" s="5">
        <v>4.74</v>
      </c>
      <c r="N1876" s="5" t="s">
        <v>41</v>
      </c>
      <c r="O1876" s="5">
        <v>38</v>
      </c>
    </row>
    <row r="1877" spans="1:15" x14ac:dyDescent="0.2">
      <c r="A1877" s="5" t="s">
        <v>6307</v>
      </c>
      <c r="B1877" s="5" t="s">
        <v>6308</v>
      </c>
      <c r="C1877" s="5">
        <v>61</v>
      </c>
      <c r="D1877" s="5" t="s">
        <v>50</v>
      </c>
      <c r="E1877" s="5" t="s">
        <v>6309</v>
      </c>
      <c r="F1877" s="5">
        <v>-3925</v>
      </c>
      <c r="G1877" s="5" t="s">
        <v>52</v>
      </c>
      <c r="H1877" s="5" t="s">
        <v>53</v>
      </c>
      <c r="I1877" s="5">
        <v>100760.33</v>
      </c>
      <c r="J1877" s="5" t="s">
        <v>3966</v>
      </c>
      <c r="K1877" s="5" t="s">
        <v>136</v>
      </c>
      <c r="L1877" s="5" t="s">
        <v>32</v>
      </c>
      <c r="M1877" s="5">
        <v>2.76</v>
      </c>
      <c r="N1877" s="5" t="s">
        <v>74</v>
      </c>
      <c r="O1877" s="5">
        <v>32</v>
      </c>
    </row>
    <row r="1878" spans="1:15" x14ac:dyDescent="0.2">
      <c r="A1878" s="5" t="s">
        <v>6310</v>
      </c>
      <c r="B1878" s="5" t="s">
        <v>4277</v>
      </c>
      <c r="C1878" s="5">
        <v>31</v>
      </c>
      <c r="D1878" s="5" t="s">
        <v>50</v>
      </c>
      <c r="E1878" s="5" t="s">
        <v>6311</v>
      </c>
      <c r="F1878" s="5">
        <v>-8825</v>
      </c>
      <c r="G1878" s="5" t="s">
        <v>19</v>
      </c>
      <c r="H1878" s="5" t="s">
        <v>53</v>
      </c>
      <c r="I1878" s="5">
        <v>142616.85999999999</v>
      </c>
      <c r="J1878" s="5" t="s">
        <v>278</v>
      </c>
      <c r="K1878" s="5" t="s">
        <v>104</v>
      </c>
      <c r="L1878" s="5" t="s">
        <v>56</v>
      </c>
      <c r="M1878" s="5">
        <v>3.18</v>
      </c>
      <c r="N1878" s="5" t="s">
        <v>74</v>
      </c>
      <c r="O1878" s="5">
        <v>23</v>
      </c>
    </row>
    <row r="1879" spans="1:15" x14ac:dyDescent="0.2">
      <c r="A1879" s="5" t="s">
        <v>6312</v>
      </c>
      <c r="B1879" s="5" t="s">
        <v>5948</v>
      </c>
      <c r="C1879" s="5">
        <v>35</v>
      </c>
      <c r="D1879" s="5" t="s">
        <v>50</v>
      </c>
      <c r="E1879" s="5" t="s">
        <v>6313</v>
      </c>
      <c r="F1879" s="5">
        <v>-10653</v>
      </c>
      <c r="G1879" s="5" t="s">
        <v>94</v>
      </c>
      <c r="H1879" s="5" t="s">
        <v>194</v>
      </c>
      <c r="I1879" s="5">
        <v>154358.82</v>
      </c>
      <c r="J1879" s="5" t="s">
        <v>6314</v>
      </c>
      <c r="K1879" s="5" t="s">
        <v>55</v>
      </c>
      <c r="L1879" s="5" t="s">
        <v>32</v>
      </c>
      <c r="M1879" s="5">
        <v>1.87</v>
      </c>
      <c r="N1879" s="5" t="s">
        <v>33</v>
      </c>
      <c r="O1879" s="5">
        <v>24</v>
      </c>
    </row>
    <row r="1880" spans="1:15" x14ac:dyDescent="0.2">
      <c r="A1880" s="5" t="s">
        <v>6315</v>
      </c>
      <c r="B1880" s="5" t="s">
        <v>1005</v>
      </c>
      <c r="C1880" s="5">
        <v>41</v>
      </c>
      <c r="D1880" s="5" t="s">
        <v>50</v>
      </c>
      <c r="E1880" s="5" t="s">
        <v>6316</v>
      </c>
      <c r="F1880" s="5">
        <v>-8936</v>
      </c>
      <c r="G1880" s="5" t="s">
        <v>99</v>
      </c>
      <c r="H1880" s="5" t="s">
        <v>30</v>
      </c>
      <c r="I1880" s="5">
        <v>35123.03</v>
      </c>
      <c r="J1880" s="5" t="s">
        <v>5666</v>
      </c>
      <c r="K1880" s="5" t="s">
        <v>136</v>
      </c>
      <c r="L1880" s="5" t="s">
        <v>23</v>
      </c>
      <c r="M1880" s="5">
        <v>4.22</v>
      </c>
      <c r="N1880" s="5" t="s">
        <v>41</v>
      </c>
      <c r="O1880" s="5">
        <v>6</v>
      </c>
    </row>
    <row r="1881" spans="1:15" x14ac:dyDescent="0.2">
      <c r="A1881" s="5" t="s">
        <v>6317</v>
      </c>
      <c r="B1881" s="5" t="s">
        <v>6318</v>
      </c>
      <c r="C1881" s="5">
        <v>33</v>
      </c>
      <c r="D1881" s="5" t="s">
        <v>17</v>
      </c>
      <c r="E1881" s="5" t="s">
        <v>6319</v>
      </c>
      <c r="F1881" s="5">
        <v>-4826</v>
      </c>
      <c r="G1881" s="5" t="s">
        <v>116</v>
      </c>
      <c r="H1881" s="5" t="s">
        <v>20</v>
      </c>
      <c r="I1881" s="5">
        <v>67880.81</v>
      </c>
      <c r="J1881" s="5" t="s">
        <v>5623</v>
      </c>
      <c r="K1881" s="5" t="s">
        <v>104</v>
      </c>
      <c r="L1881" s="5" t="s">
        <v>56</v>
      </c>
      <c r="M1881" s="5">
        <v>1.83</v>
      </c>
      <c r="N1881" s="5" t="s">
        <v>41</v>
      </c>
      <c r="O1881" s="5">
        <v>16</v>
      </c>
    </row>
    <row r="1882" spans="1:15" x14ac:dyDescent="0.2">
      <c r="A1882" s="5" t="s">
        <v>6320</v>
      </c>
      <c r="B1882" s="5" t="s">
        <v>2039</v>
      </c>
      <c r="C1882" s="5">
        <v>38</v>
      </c>
      <c r="D1882" s="5" t="s">
        <v>50</v>
      </c>
      <c r="E1882" s="5" t="s">
        <v>6321</v>
      </c>
      <c r="F1882" s="5">
        <v>-8584</v>
      </c>
      <c r="G1882" s="5" t="s">
        <v>52</v>
      </c>
      <c r="H1882" s="5" t="s">
        <v>20</v>
      </c>
      <c r="I1882" s="5">
        <v>165847.14000000001</v>
      </c>
      <c r="J1882" s="5" t="s">
        <v>1471</v>
      </c>
      <c r="K1882" s="5" t="s">
        <v>47</v>
      </c>
      <c r="L1882" s="5" t="s">
        <v>56</v>
      </c>
      <c r="M1882" s="5">
        <v>3.2</v>
      </c>
      <c r="N1882" s="5" t="s">
        <v>24</v>
      </c>
      <c r="O1882" s="5">
        <v>0</v>
      </c>
    </row>
    <row r="1883" spans="1:15" x14ac:dyDescent="0.2">
      <c r="A1883" s="5" t="s">
        <v>6322</v>
      </c>
      <c r="B1883" s="5" t="s">
        <v>6323</v>
      </c>
      <c r="C1883" s="5">
        <v>56</v>
      </c>
      <c r="D1883" s="5" t="s">
        <v>27</v>
      </c>
      <c r="E1883" s="5" t="s">
        <v>6324</v>
      </c>
      <c r="F1883" s="5">
        <v>-6347</v>
      </c>
      <c r="G1883" s="5" t="s">
        <v>29</v>
      </c>
      <c r="H1883" s="5" t="s">
        <v>30</v>
      </c>
      <c r="I1883" s="5">
        <v>135063.81</v>
      </c>
      <c r="J1883" s="5" t="s">
        <v>2614</v>
      </c>
      <c r="K1883" s="5" t="s">
        <v>62</v>
      </c>
      <c r="L1883" s="5" t="s">
        <v>32</v>
      </c>
      <c r="M1883" s="5">
        <v>3.99</v>
      </c>
      <c r="N1883" s="5" t="s">
        <v>24</v>
      </c>
      <c r="O1883" s="5">
        <v>38</v>
      </c>
    </row>
    <row r="1884" spans="1:15" x14ac:dyDescent="0.2">
      <c r="A1884" s="5" t="s">
        <v>6325</v>
      </c>
      <c r="B1884" s="5" t="s">
        <v>2127</v>
      </c>
      <c r="C1884" s="5">
        <v>63</v>
      </c>
      <c r="D1884" s="5" t="s">
        <v>27</v>
      </c>
      <c r="E1884" s="5" t="s">
        <v>6326</v>
      </c>
      <c r="F1884" s="5">
        <v>-7153</v>
      </c>
      <c r="G1884" s="5" t="s">
        <v>52</v>
      </c>
      <c r="H1884" s="5" t="s">
        <v>30</v>
      </c>
      <c r="I1884" s="5">
        <v>75623.13</v>
      </c>
      <c r="J1884" s="5" t="s">
        <v>6327</v>
      </c>
      <c r="K1884" s="5" t="s">
        <v>81</v>
      </c>
      <c r="L1884" s="5" t="s">
        <v>23</v>
      </c>
      <c r="M1884" s="5">
        <v>2.5099999999999998</v>
      </c>
      <c r="N1884" s="5" t="s">
        <v>24</v>
      </c>
      <c r="O1884" s="5">
        <v>37</v>
      </c>
    </row>
    <row r="1885" spans="1:15" x14ac:dyDescent="0.2">
      <c r="A1885" s="5" t="s">
        <v>6328</v>
      </c>
      <c r="B1885" s="5" t="s">
        <v>728</v>
      </c>
      <c r="C1885" s="5">
        <v>56</v>
      </c>
      <c r="D1885" s="5" t="s">
        <v>50</v>
      </c>
      <c r="E1885" s="5" t="s">
        <v>6329</v>
      </c>
      <c r="F1885" s="5">
        <v>-4525</v>
      </c>
      <c r="G1885" s="5" t="s">
        <v>116</v>
      </c>
      <c r="H1885" s="5" t="s">
        <v>79</v>
      </c>
      <c r="I1885" s="5">
        <v>52991.19</v>
      </c>
      <c r="J1885" s="5" t="s">
        <v>2201</v>
      </c>
      <c r="K1885" s="5" t="s">
        <v>22</v>
      </c>
      <c r="L1885" s="5" t="s">
        <v>23</v>
      </c>
      <c r="M1885" s="5">
        <v>3.15</v>
      </c>
      <c r="N1885" s="5" t="s">
        <v>41</v>
      </c>
      <c r="O1885" s="5">
        <v>37</v>
      </c>
    </row>
    <row r="1886" spans="1:15" x14ac:dyDescent="0.2">
      <c r="A1886" s="5" t="s">
        <v>6330</v>
      </c>
      <c r="B1886" s="5" t="s">
        <v>1279</v>
      </c>
      <c r="C1886" s="5">
        <v>63</v>
      </c>
      <c r="D1886" s="5" t="s">
        <v>27</v>
      </c>
      <c r="E1886" s="5" t="s">
        <v>6331</v>
      </c>
      <c r="F1886" s="5">
        <v>-9677</v>
      </c>
      <c r="G1886" s="5" t="s">
        <v>85</v>
      </c>
      <c r="H1886" s="5" t="s">
        <v>38</v>
      </c>
      <c r="I1886" s="5">
        <v>140719.26</v>
      </c>
      <c r="J1886" s="5" t="s">
        <v>6332</v>
      </c>
      <c r="K1886" s="5" t="s">
        <v>118</v>
      </c>
      <c r="L1886" s="5" t="s">
        <v>73</v>
      </c>
      <c r="M1886" s="5">
        <v>4.33</v>
      </c>
      <c r="N1886" s="5" t="s">
        <v>41</v>
      </c>
      <c r="O1886" s="5">
        <v>18</v>
      </c>
    </row>
    <row r="1887" spans="1:15" x14ac:dyDescent="0.2">
      <c r="A1887" s="5" t="s">
        <v>6333</v>
      </c>
      <c r="B1887" s="5" t="s">
        <v>6334</v>
      </c>
      <c r="C1887" s="5">
        <v>50</v>
      </c>
      <c r="D1887" s="5" t="s">
        <v>17</v>
      </c>
      <c r="E1887" s="5" t="s">
        <v>6335</v>
      </c>
      <c r="F1887" s="5">
        <v>-4321</v>
      </c>
      <c r="G1887" s="5" t="s">
        <v>78</v>
      </c>
      <c r="H1887" s="5" t="s">
        <v>71</v>
      </c>
      <c r="I1887" s="5">
        <v>106098.22</v>
      </c>
      <c r="J1887" s="5" t="s">
        <v>6336</v>
      </c>
      <c r="K1887" s="5" t="s">
        <v>81</v>
      </c>
      <c r="L1887" s="5" t="s">
        <v>56</v>
      </c>
      <c r="M1887" s="5">
        <v>4.16</v>
      </c>
      <c r="N1887" s="5" t="s">
        <v>41</v>
      </c>
      <c r="O1887" s="5">
        <v>22</v>
      </c>
    </row>
    <row r="1888" spans="1:15" x14ac:dyDescent="0.2">
      <c r="A1888" s="5" t="s">
        <v>6337</v>
      </c>
      <c r="B1888" s="5" t="s">
        <v>6338</v>
      </c>
      <c r="C1888" s="5">
        <v>28</v>
      </c>
      <c r="D1888" s="5" t="s">
        <v>17</v>
      </c>
      <c r="E1888" s="5" t="s">
        <v>6339</v>
      </c>
      <c r="F1888" s="5">
        <v>-4195</v>
      </c>
      <c r="G1888" s="5" t="s">
        <v>45</v>
      </c>
      <c r="H1888" s="5" t="s">
        <v>66</v>
      </c>
      <c r="I1888" s="5">
        <v>46160.58</v>
      </c>
      <c r="J1888" s="5" t="s">
        <v>410</v>
      </c>
      <c r="K1888" s="5" t="s">
        <v>62</v>
      </c>
      <c r="L1888" s="5" t="s">
        <v>56</v>
      </c>
      <c r="M1888" s="5">
        <v>4.45</v>
      </c>
      <c r="N1888" s="5" t="s">
        <v>74</v>
      </c>
      <c r="O1888" s="5">
        <v>26</v>
      </c>
    </row>
    <row r="1889" spans="1:15" x14ac:dyDescent="0.2">
      <c r="A1889" s="5" t="s">
        <v>6340</v>
      </c>
      <c r="B1889" s="5" t="s">
        <v>6341</v>
      </c>
      <c r="C1889" s="5">
        <v>32</v>
      </c>
      <c r="D1889" s="5" t="s">
        <v>17</v>
      </c>
      <c r="E1889" s="5" t="s">
        <v>6342</v>
      </c>
      <c r="F1889" s="5">
        <v>-8299</v>
      </c>
      <c r="G1889" s="5" t="s">
        <v>94</v>
      </c>
      <c r="H1889" s="5" t="s">
        <v>53</v>
      </c>
      <c r="I1889" s="5">
        <v>143002.73000000001</v>
      </c>
      <c r="J1889" s="5" t="s">
        <v>4716</v>
      </c>
      <c r="K1889" s="5" t="s">
        <v>104</v>
      </c>
      <c r="L1889" s="5" t="s">
        <v>23</v>
      </c>
      <c r="M1889" s="5">
        <v>2.67</v>
      </c>
      <c r="N1889" s="5" t="s">
        <v>33</v>
      </c>
      <c r="O1889" s="5">
        <v>38</v>
      </c>
    </row>
    <row r="1890" spans="1:15" x14ac:dyDescent="0.2">
      <c r="A1890" s="5" t="s">
        <v>6343</v>
      </c>
      <c r="B1890" s="5" t="s">
        <v>3201</v>
      </c>
      <c r="C1890" s="5">
        <v>53</v>
      </c>
      <c r="D1890" s="5" t="s">
        <v>17</v>
      </c>
      <c r="E1890" s="5" t="s">
        <v>6344</v>
      </c>
      <c r="F1890" s="5">
        <v>-4922</v>
      </c>
      <c r="G1890" s="5" t="s">
        <v>85</v>
      </c>
      <c r="H1890" s="5" t="s">
        <v>38</v>
      </c>
      <c r="I1890" s="5">
        <v>128999.19</v>
      </c>
      <c r="J1890" s="5" t="s">
        <v>6345</v>
      </c>
      <c r="K1890" s="5" t="s">
        <v>127</v>
      </c>
      <c r="L1890" s="5" t="s">
        <v>23</v>
      </c>
      <c r="M1890" s="5">
        <v>2.57</v>
      </c>
      <c r="N1890" s="5" t="s">
        <v>24</v>
      </c>
      <c r="O1890" s="5">
        <v>3</v>
      </c>
    </row>
    <row r="1891" spans="1:15" x14ac:dyDescent="0.2">
      <c r="A1891" s="5" t="s">
        <v>6346</v>
      </c>
      <c r="B1891" s="5" t="s">
        <v>6347</v>
      </c>
      <c r="C1891" s="5">
        <v>35</v>
      </c>
      <c r="D1891" s="5" t="s">
        <v>17</v>
      </c>
      <c r="E1891" s="5" t="s">
        <v>6348</v>
      </c>
      <c r="F1891" s="5">
        <v>-8867</v>
      </c>
      <c r="G1891" s="5" t="s">
        <v>94</v>
      </c>
      <c r="H1891" s="5" t="s">
        <v>173</v>
      </c>
      <c r="I1891" s="5">
        <v>62336.14</v>
      </c>
      <c r="J1891" s="5" t="s">
        <v>6349</v>
      </c>
      <c r="K1891" s="5" t="s">
        <v>55</v>
      </c>
      <c r="L1891" s="5" t="s">
        <v>23</v>
      </c>
      <c r="M1891" s="5">
        <v>2.56</v>
      </c>
      <c r="N1891" s="5" t="s">
        <v>24</v>
      </c>
      <c r="O1891" s="5">
        <v>26</v>
      </c>
    </row>
    <row r="1892" spans="1:15" x14ac:dyDescent="0.2">
      <c r="A1892" s="5" t="s">
        <v>6350</v>
      </c>
      <c r="B1892" s="5" t="s">
        <v>6351</v>
      </c>
      <c r="C1892" s="5">
        <v>26</v>
      </c>
      <c r="D1892" s="5" t="s">
        <v>50</v>
      </c>
      <c r="E1892" s="5" t="s">
        <v>6352</v>
      </c>
      <c r="F1892" s="5">
        <v>-6561</v>
      </c>
      <c r="G1892" s="5" t="s">
        <v>52</v>
      </c>
      <c r="H1892" s="5" t="s">
        <v>144</v>
      </c>
      <c r="I1892" s="5">
        <v>144375.38</v>
      </c>
      <c r="J1892" s="5" t="s">
        <v>5455</v>
      </c>
      <c r="K1892" s="5" t="s">
        <v>81</v>
      </c>
      <c r="L1892" s="5" t="s">
        <v>23</v>
      </c>
      <c r="M1892" s="5">
        <v>1.97</v>
      </c>
      <c r="N1892" s="5" t="s">
        <v>24</v>
      </c>
      <c r="O1892" s="5">
        <v>38</v>
      </c>
    </row>
    <row r="1893" spans="1:15" x14ac:dyDescent="0.2">
      <c r="A1893" s="5" t="s">
        <v>6353</v>
      </c>
      <c r="B1893" s="5" t="s">
        <v>2479</v>
      </c>
      <c r="C1893" s="5">
        <v>40</v>
      </c>
      <c r="D1893" s="5" t="s">
        <v>50</v>
      </c>
      <c r="E1893" s="5" t="s">
        <v>6354</v>
      </c>
      <c r="F1893" s="5">
        <v>-10683</v>
      </c>
      <c r="G1893" s="5" t="s">
        <v>99</v>
      </c>
      <c r="H1893" s="5" t="s">
        <v>173</v>
      </c>
      <c r="I1893" s="5">
        <v>135752.47</v>
      </c>
      <c r="J1893" s="5" t="s">
        <v>6355</v>
      </c>
      <c r="K1893" s="5" t="s">
        <v>47</v>
      </c>
      <c r="L1893" s="5" t="s">
        <v>23</v>
      </c>
      <c r="M1893" s="5">
        <v>1.61</v>
      </c>
      <c r="N1893" s="5" t="s">
        <v>33</v>
      </c>
      <c r="O1893" s="5">
        <v>13</v>
      </c>
    </row>
    <row r="1894" spans="1:15" x14ac:dyDescent="0.2">
      <c r="A1894" s="5" t="s">
        <v>6356</v>
      </c>
      <c r="B1894" s="5" t="s">
        <v>1661</v>
      </c>
      <c r="C1894" s="5">
        <v>31</v>
      </c>
      <c r="D1894" s="5" t="s">
        <v>27</v>
      </c>
      <c r="E1894" s="5" t="s">
        <v>6357</v>
      </c>
      <c r="F1894" s="5">
        <v>-4178</v>
      </c>
      <c r="G1894" s="5" t="s">
        <v>94</v>
      </c>
      <c r="H1894" s="5" t="s">
        <v>194</v>
      </c>
      <c r="I1894" s="5">
        <v>45112.28</v>
      </c>
      <c r="J1894" s="5" t="s">
        <v>1269</v>
      </c>
      <c r="K1894" s="5" t="s">
        <v>55</v>
      </c>
      <c r="L1894" s="5" t="s">
        <v>73</v>
      </c>
      <c r="M1894" s="5">
        <v>3.23</v>
      </c>
      <c r="N1894" s="5" t="s">
        <v>74</v>
      </c>
      <c r="O1894" s="5">
        <v>40</v>
      </c>
    </row>
    <row r="1895" spans="1:15" x14ac:dyDescent="0.2">
      <c r="A1895" s="5" t="s">
        <v>6358</v>
      </c>
      <c r="B1895" s="5" t="s">
        <v>1035</v>
      </c>
      <c r="C1895" s="5">
        <v>53</v>
      </c>
      <c r="D1895" s="5" t="s">
        <v>50</v>
      </c>
      <c r="E1895" s="5" t="s">
        <v>6359</v>
      </c>
      <c r="F1895" s="5">
        <v>-5230</v>
      </c>
      <c r="G1895" s="5" t="s">
        <v>99</v>
      </c>
      <c r="H1895" s="5" t="s">
        <v>66</v>
      </c>
      <c r="I1895" s="5">
        <v>152609.22</v>
      </c>
      <c r="J1895" s="5" t="s">
        <v>2758</v>
      </c>
      <c r="K1895" s="5" t="s">
        <v>118</v>
      </c>
      <c r="L1895" s="5" t="s">
        <v>56</v>
      </c>
      <c r="M1895" s="5">
        <v>1.93</v>
      </c>
      <c r="N1895" s="5" t="s">
        <v>57</v>
      </c>
      <c r="O1895" s="5">
        <v>16</v>
      </c>
    </row>
    <row r="1896" spans="1:15" x14ac:dyDescent="0.2">
      <c r="A1896" s="5" t="s">
        <v>6360</v>
      </c>
      <c r="B1896" s="5" t="s">
        <v>6361</v>
      </c>
      <c r="C1896" s="5">
        <v>28</v>
      </c>
      <c r="D1896" s="5" t="s">
        <v>27</v>
      </c>
      <c r="E1896" s="5" t="s">
        <v>6362</v>
      </c>
      <c r="F1896" s="5">
        <v>-6781</v>
      </c>
      <c r="G1896" s="5" t="s">
        <v>37</v>
      </c>
      <c r="H1896" s="5" t="s">
        <v>30</v>
      </c>
      <c r="I1896" s="5">
        <v>48603.32</v>
      </c>
      <c r="J1896" s="5" t="s">
        <v>6363</v>
      </c>
      <c r="K1896" s="5" t="s">
        <v>47</v>
      </c>
      <c r="L1896" s="5" t="s">
        <v>23</v>
      </c>
      <c r="M1896" s="5">
        <v>3.41</v>
      </c>
      <c r="N1896" s="5" t="s">
        <v>74</v>
      </c>
      <c r="O1896" s="5">
        <v>30</v>
      </c>
    </row>
    <row r="1897" spans="1:15" x14ac:dyDescent="0.2">
      <c r="A1897" s="5" t="s">
        <v>6364</v>
      </c>
      <c r="B1897" s="5" t="s">
        <v>1027</v>
      </c>
      <c r="C1897" s="5">
        <v>55</v>
      </c>
      <c r="D1897" s="5" t="s">
        <v>17</v>
      </c>
      <c r="E1897" s="5" t="s">
        <v>6365</v>
      </c>
      <c r="F1897" s="5">
        <v>-3192</v>
      </c>
      <c r="G1897" s="5" t="s">
        <v>52</v>
      </c>
      <c r="H1897" s="5" t="s">
        <v>66</v>
      </c>
      <c r="I1897" s="5">
        <v>135885.71</v>
      </c>
      <c r="J1897" s="5" t="s">
        <v>6366</v>
      </c>
      <c r="K1897" s="5" t="s">
        <v>62</v>
      </c>
      <c r="L1897" s="5" t="s">
        <v>56</v>
      </c>
      <c r="M1897" s="5">
        <v>1.54</v>
      </c>
      <c r="N1897" s="5" t="s">
        <v>33</v>
      </c>
      <c r="O1897" s="5">
        <v>2</v>
      </c>
    </row>
    <row r="1898" spans="1:15" x14ac:dyDescent="0.2">
      <c r="A1898" s="5" t="s">
        <v>6367</v>
      </c>
      <c r="B1898" s="5" t="s">
        <v>906</v>
      </c>
      <c r="C1898" s="5">
        <v>61</v>
      </c>
      <c r="D1898" s="5" t="s">
        <v>17</v>
      </c>
      <c r="E1898" s="5" t="s">
        <v>6368</v>
      </c>
      <c r="F1898" s="5">
        <v>-9679</v>
      </c>
      <c r="G1898" s="5" t="s">
        <v>94</v>
      </c>
      <c r="H1898" s="5" t="s">
        <v>30</v>
      </c>
      <c r="I1898" s="5">
        <v>82650.2</v>
      </c>
      <c r="J1898" s="5" t="s">
        <v>6369</v>
      </c>
      <c r="K1898" s="5" t="s">
        <v>136</v>
      </c>
      <c r="L1898" s="5" t="s">
        <v>56</v>
      </c>
      <c r="M1898" s="5">
        <v>2.6</v>
      </c>
      <c r="N1898" s="5" t="s">
        <v>74</v>
      </c>
      <c r="O1898" s="5">
        <v>4</v>
      </c>
    </row>
    <row r="1899" spans="1:15" x14ac:dyDescent="0.2">
      <c r="A1899" s="5" t="s">
        <v>6370</v>
      </c>
      <c r="B1899" s="5" t="s">
        <v>2433</v>
      </c>
      <c r="C1899" s="5">
        <v>61</v>
      </c>
      <c r="D1899" s="5" t="s">
        <v>50</v>
      </c>
      <c r="E1899" s="5" t="s">
        <v>6371</v>
      </c>
      <c r="F1899" s="5">
        <v>-2672</v>
      </c>
      <c r="G1899" s="5" t="s">
        <v>94</v>
      </c>
      <c r="H1899" s="5" t="s">
        <v>53</v>
      </c>
      <c r="I1899" s="5">
        <v>52548.46</v>
      </c>
      <c r="J1899" s="5" t="s">
        <v>2739</v>
      </c>
      <c r="K1899" s="5" t="s">
        <v>47</v>
      </c>
      <c r="L1899" s="5" t="s">
        <v>73</v>
      </c>
      <c r="M1899" s="5">
        <v>4.9000000000000004</v>
      </c>
      <c r="N1899" s="5" t="s">
        <v>24</v>
      </c>
      <c r="O1899" s="5">
        <v>19</v>
      </c>
    </row>
    <row r="1900" spans="1:15" x14ac:dyDescent="0.2">
      <c r="A1900" s="5" t="s">
        <v>6372</v>
      </c>
      <c r="B1900" s="5" t="s">
        <v>1616</v>
      </c>
      <c r="C1900" s="5">
        <v>32</v>
      </c>
      <c r="D1900" s="5" t="s">
        <v>17</v>
      </c>
      <c r="E1900" s="5" t="s">
        <v>6373</v>
      </c>
      <c r="F1900" s="5">
        <v>-7351</v>
      </c>
      <c r="G1900" s="5" t="s">
        <v>19</v>
      </c>
      <c r="H1900" s="5" t="s">
        <v>38</v>
      </c>
      <c r="I1900" s="5">
        <v>111155.53</v>
      </c>
      <c r="J1900" s="5" t="s">
        <v>6374</v>
      </c>
      <c r="K1900" s="5" t="s">
        <v>47</v>
      </c>
      <c r="L1900" s="5" t="s">
        <v>23</v>
      </c>
      <c r="M1900" s="5">
        <v>2.65</v>
      </c>
      <c r="N1900" s="5" t="s">
        <v>24</v>
      </c>
      <c r="O1900" s="5">
        <v>11</v>
      </c>
    </row>
    <row r="1901" spans="1:15" x14ac:dyDescent="0.2">
      <c r="A1901" s="5" t="s">
        <v>6375</v>
      </c>
      <c r="B1901" s="5" t="s">
        <v>6376</v>
      </c>
      <c r="C1901" s="5">
        <v>49</v>
      </c>
      <c r="D1901" s="5" t="s">
        <v>50</v>
      </c>
      <c r="E1901" s="5" t="s">
        <v>6377</v>
      </c>
      <c r="F1901" s="5">
        <v>-10326</v>
      </c>
      <c r="G1901" s="5" t="s">
        <v>19</v>
      </c>
      <c r="H1901" s="5" t="s">
        <v>194</v>
      </c>
      <c r="I1901" s="5">
        <v>77077.440000000002</v>
      </c>
      <c r="J1901" s="5" t="s">
        <v>4680</v>
      </c>
      <c r="K1901" s="5" t="s">
        <v>81</v>
      </c>
      <c r="L1901" s="5" t="s">
        <v>73</v>
      </c>
      <c r="M1901" s="5">
        <v>1.62</v>
      </c>
      <c r="N1901" s="5" t="s">
        <v>74</v>
      </c>
      <c r="O1901" s="5">
        <v>10</v>
      </c>
    </row>
    <row r="1902" spans="1:15" x14ac:dyDescent="0.2">
      <c r="A1902" s="5" t="s">
        <v>6378</v>
      </c>
      <c r="B1902" s="5" t="s">
        <v>2586</v>
      </c>
      <c r="C1902" s="5">
        <v>37</v>
      </c>
      <c r="D1902" s="5" t="s">
        <v>50</v>
      </c>
      <c r="E1902" s="5" t="s">
        <v>6379</v>
      </c>
      <c r="F1902" s="5">
        <v>-7668</v>
      </c>
      <c r="G1902" s="5" t="s">
        <v>94</v>
      </c>
      <c r="H1902" s="5" t="s">
        <v>66</v>
      </c>
      <c r="I1902" s="5">
        <v>85900.41</v>
      </c>
      <c r="J1902" s="5" t="s">
        <v>6380</v>
      </c>
      <c r="K1902" s="5" t="s">
        <v>136</v>
      </c>
      <c r="L1902" s="5" t="s">
        <v>56</v>
      </c>
      <c r="M1902" s="5">
        <v>3.63</v>
      </c>
      <c r="N1902" s="5" t="s">
        <v>33</v>
      </c>
      <c r="O1902" s="5">
        <v>26</v>
      </c>
    </row>
    <row r="1903" spans="1:15" x14ac:dyDescent="0.2">
      <c r="A1903" s="5" t="s">
        <v>6381</v>
      </c>
      <c r="B1903" s="5" t="s">
        <v>6382</v>
      </c>
      <c r="C1903" s="5">
        <v>61</v>
      </c>
      <c r="D1903" s="5" t="s">
        <v>17</v>
      </c>
      <c r="E1903" s="5" t="s">
        <v>6383</v>
      </c>
      <c r="F1903" s="5">
        <v>-9829</v>
      </c>
      <c r="G1903" s="5" t="s">
        <v>37</v>
      </c>
      <c r="H1903" s="5" t="s">
        <v>30</v>
      </c>
      <c r="I1903" s="5">
        <v>125044.59</v>
      </c>
      <c r="J1903" s="5" t="s">
        <v>1108</v>
      </c>
      <c r="K1903" s="5" t="s">
        <v>136</v>
      </c>
      <c r="L1903" s="5" t="s">
        <v>32</v>
      </c>
      <c r="M1903" s="5">
        <v>2.87</v>
      </c>
      <c r="N1903" s="5" t="s">
        <v>33</v>
      </c>
      <c r="O1903" s="5">
        <v>19</v>
      </c>
    </row>
    <row r="1904" spans="1:15" x14ac:dyDescent="0.2">
      <c r="A1904" s="5" t="s">
        <v>6384</v>
      </c>
      <c r="B1904" s="5" t="s">
        <v>1340</v>
      </c>
      <c r="C1904" s="5">
        <v>41</v>
      </c>
      <c r="D1904" s="5" t="s">
        <v>50</v>
      </c>
      <c r="E1904" s="5" t="s">
        <v>6385</v>
      </c>
      <c r="F1904" s="5">
        <v>-3561</v>
      </c>
      <c r="G1904" s="5" t="s">
        <v>85</v>
      </c>
      <c r="H1904" s="5" t="s">
        <v>53</v>
      </c>
      <c r="I1904" s="5">
        <v>90903.81</v>
      </c>
      <c r="J1904" s="5" t="s">
        <v>5952</v>
      </c>
      <c r="K1904" s="5" t="s">
        <v>136</v>
      </c>
      <c r="L1904" s="5" t="s">
        <v>23</v>
      </c>
      <c r="M1904" s="5">
        <v>3.57</v>
      </c>
      <c r="N1904" s="5" t="s">
        <v>33</v>
      </c>
      <c r="O1904" s="5">
        <v>24</v>
      </c>
    </row>
    <row r="1905" spans="1:15" x14ac:dyDescent="0.2">
      <c r="A1905" s="5" t="s">
        <v>6386</v>
      </c>
      <c r="B1905" s="5" t="s">
        <v>6387</v>
      </c>
      <c r="C1905" s="5">
        <v>39</v>
      </c>
      <c r="D1905" s="5" t="s">
        <v>27</v>
      </c>
      <c r="E1905" s="5" t="s">
        <v>6388</v>
      </c>
      <c r="F1905" s="5">
        <v>-5371</v>
      </c>
      <c r="G1905" s="5" t="s">
        <v>45</v>
      </c>
      <c r="H1905" s="5" t="s">
        <v>53</v>
      </c>
      <c r="I1905" s="5">
        <v>70069.98</v>
      </c>
      <c r="J1905" s="5" t="s">
        <v>6389</v>
      </c>
      <c r="K1905" s="5" t="s">
        <v>104</v>
      </c>
      <c r="L1905" s="5" t="s">
        <v>56</v>
      </c>
      <c r="M1905" s="5">
        <v>3.33</v>
      </c>
      <c r="N1905" s="5" t="s">
        <v>41</v>
      </c>
      <c r="O1905" s="5">
        <v>38</v>
      </c>
    </row>
    <row r="1906" spans="1:15" x14ac:dyDescent="0.2">
      <c r="A1906" s="5" t="s">
        <v>6390</v>
      </c>
      <c r="B1906" s="5" t="s">
        <v>427</v>
      </c>
      <c r="C1906" s="5">
        <v>32</v>
      </c>
      <c r="D1906" s="5" t="s">
        <v>17</v>
      </c>
      <c r="E1906" s="5" t="s">
        <v>6391</v>
      </c>
      <c r="F1906" s="5">
        <v>-10577</v>
      </c>
      <c r="G1906" s="5" t="s">
        <v>29</v>
      </c>
      <c r="H1906" s="5" t="s">
        <v>71</v>
      </c>
      <c r="I1906" s="5">
        <v>117458.76</v>
      </c>
      <c r="J1906" s="5" t="s">
        <v>6392</v>
      </c>
      <c r="K1906" s="5" t="s">
        <v>136</v>
      </c>
      <c r="L1906" s="5" t="s">
        <v>32</v>
      </c>
      <c r="M1906" s="5">
        <v>3.44</v>
      </c>
      <c r="N1906" s="5" t="s">
        <v>74</v>
      </c>
      <c r="O1906" s="5">
        <v>39</v>
      </c>
    </row>
    <row r="1907" spans="1:15" x14ac:dyDescent="0.2">
      <c r="A1907" s="5" t="s">
        <v>6393</v>
      </c>
      <c r="B1907" s="5" t="s">
        <v>6394</v>
      </c>
      <c r="C1907" s="5">
        <v>30</v>
      </c>
      <c r="D1907" s="5" t="s">
        <v>50</v>
      </c>
      <c r="E1907" s="5" t="s">
        <v>6395</v>
      </c>
      <c r="F1907" s="5">
        <v>-5261</v>
      </c>
      <c r="G1907" s="5" t="s">
        <v>116</v>
      </c>
      <c r="H1907" s="5" t="s">
        <v>144</v>
      </c>
      <c r="I1907" s="5">
        <v>89889.27</v>
      </c>
      <c r="J1907" s="5" t="s">
        <v>6396</v>
      </c>
      <c r="K1907" s="5" t="s">
        <v>55</v>
      </c>
      <c r="L1907" s="5" t="s">
        <v>32</v>
      </c>
      <c r="M1907" s="5">
        <v>2.08</v>
      </c>
      <c r="N1907" s="5" t="s">
        <v>24</v>
      </c>
      <c r="O1907" s="5">
        <v>12</v>
      </c>
    </row>
    <row r="1908" spans="1:15" x14ac:dyDescent="0.2">
      <c r="A1908" s="5" t="s">
        <v>6397</v>
      </c>
      <c r="B1908" s="5" t="s">
        <v>5007</v>
      </c>
      <c r="C1908" s="5">
        <v>55</v>
      </c>
      <c r="D1908" s="5" t="s">
        <v>17</v>
      </c>
      <c r="E1908" s="5" t="s">
        <v>6398</v>
      </c>
      <c r="F1908" s="5">
        <v>-5993</v>
      </c>
      <c r="G1908" s="5" t="s">
        <v>99</v>
      </c>
      <c r="H1908" s="5" t="s">
        <v>79</v>
      </c>
      <c r="I1908" s="5">
        <v>88784.42</v>
      </c>
      <c r="J1908" s="5" t="s">
        <v>771</v>
      </c>
      <c r="K1908" s="5" t="s">
        <v>118</v>
      </c>
      <c r="L1908" s="5" t="s">
        <v>56</v>
      </c>
      <c r="M1908" s="5">
        <v>2.74</v>
      </c>
      <c r="N1908" s="5" t="s">
        <v>57</v>
      </c>
      <c r="O1908" s="5">
        <v>16</v>
      </c>
    </row>
    <row r="1909" spans="1:15" x14ac:dyDescent="0.2">
      <c r="A1909" s="5" t="s">
        <v>6399</v>
      </c>
      <c r="B1909" s="5" t="s">
        <v>1690</v>
      </c>
      <c r="C1909" s="5">
        <v>54</v>
      </c>
      <c r="D1909" s="5" t="s">
        <v>50</v>
      </c>
      <c r="E1909" s="5" t="s">
        <v>6400</v>
      </c>
      <c r="F1909" s="5">
        <v>-6429</v>
      </c>
      <c r="G1909" s="5" t="s">
        <v>99</v>
      </c>
      <c r="H1909" s="5" t="s">
        <v>20</v>
      </c>
      <c r="I1909" s="5">
        <v>60606.28</v>
      </c>
      <c r="J1909" s="5" t="s">
        <v>741</v>
      </c>
      <c r="K1909" s="5" t="s">
        <v>55</v>
      </c>
      <c r="L1909" s="5" t="s">
        <v>73</v>
      </c>
      <c r="M1909" s="5">
        <v>2.37</v>
      </c>
      <c r="N1909" s="5" t="s">
        <v>41</v>
      </c>
      <c r="O1909" s="5">
        <v>17</v>
      </c>
    </row>
    <row r="1910" spans="1:15" x14ac:dyDescent="0.2">
      <c r="A1910" s="5" t="s">
        <v>6401</v>
      </c>
      <c r="B1910" s="5" t="s">
        <v>6402</v>
      </c>
      <c r="C1910" s="5">
        <v>23</v>
      </c>
      <c r="D1910" s="5" t="s">
        <v>17</v>
      </c>
      <c r="E1910" s="5" t="s">
        <v>6403</v>
      </c>
      <c r="F1910" s="5">
        <v>-10812</v>
      </c>
      <c r="G1910" s="5" t="s">
        <v>52</v>
      </c>
      <c r="H1910" s="5" t="s">
        <v>173</v>
      </c>
      <c r="I1910" s="5">
        <v>123272.9</v>
      </c>
      <c r="J1910" s="5" t="s">
        <v>6163</v>
      </c>
      <c r="K1910" s="5" t="s">
        <v>40</v>
      </c>
      <c r="L1910" s="5" t="s">
        <v>23</v>
      </c>
      <c r="M1910" s="5">
        <v>1.99</v>
      </c>
      <c r="N1910" s="5" t="s">
        <v>41</v>
      </c>
      <c r="O1910" s="5">
        <v>38</v>
      </c>
    </row>
    <row r="1911" spans="1:15" x14ac:dyDescent="0.2">
      <c r="A1911" s="5" t="s">
        <v>6404</v>
      </c>
      <c r="B1911" s="5" t="s">
        <v>6405</v>
      </c>
      <c r="C1911" s="5">
        <v>42</v>
      </c>
      <c r="D1911" s="5" t="s">
        <v>27</v>
      </c>
      <c r="E1911" s="5" t="s">
        <v>6406</v>
      </c>
      <c r="F1911" s="5">
        <v>-9717</v>
      </c>
      <c r="G1911" s="5" t="s">
        <v>29</v>
      </c>
      <c r="H1911" s="5" t="s">
        <v>173</v>
      </c>
      <c r="I1911" s="5">
        <v>41496.230000000003</v>
      </c>
      <c r="J1911" s="5" t="s">
        <v>6407</v>
      </c>
      <c r="K1911" s="5" t="s">
        <v>136</v>
      </c>
      <c r="L1911" s="5" t="s">
        <v>32</v>
      </c>
      <c r="M1911" s="5">
        <v>1.02</v>
      </c>
      <c r="N1911" s="5" t="s">
        <v>57</v>
      </c>
      <c r="O1911" s="5">
        <v>37</v>
      </c>
    </row>
    <row r="1912" spans="1:15" x14ac:dyDescent="0.2">
      <c r="A1912" s="5" t="s">
        <v>6408</v>
      </c>
      <c r="B1912" s="5" t="s">
        <v>6409</v>
      </c>
      <c r="C1912" s="5">
        <v>30</v>
      </c>
      <c r="D1912" s="5" t="s">
        <v>17</v>
      </c>
      <c r="E1912" s="5" t="s">
        <v>6410</v>
      </c>
      <c r="F1912" s="5">
        <v>-6483</v>
      </c>
      <c r="G1912" s="5" t="s">
        <v>116</v>
      </c>
      <c r="H1912" s="5" t="s">
        <v>38</v>
      </c>
      <c r="I1912" s="5">
        <v>128533.15</v>
      </c>
      <c r="J1912" s="5" t="s">
        <v>153</v>
      </c>
      <c r="K1912" s="5" t="s">
        <v>104</v>
      </c>
      <c r="L1912" s="5" t="s">
        <v>56</v>
      </c>
      <c r="M1912" s="5">
        <v>2.72</v>
      </c>
      <c r="N1912" s="5" t="s">
        <v>57</v>
      </c>
      <c r="O1912" s="5">
        <v>34</v>
      </c>
    </row>
    <row r="1913" spans="1:15" x14ac:dyDescent="0.2">
      <c r="A1913" s="5" t="s">
        <v>6411</v>
      </c>
      <c r="B1913" s="5" t="s">
        <v>6412</v>
      </c>
      <c r="C1913" s="5">
        <v>38</v>
      </c>
      <c r="D1913" s="5" t="s">
        <v>50</v>
      </c>
      <c r="E1913" s="5" t="s">
        <v>6413</v>
      </c>
      <c r="F1913" s="5">
        <v>-4178</v>
      </c>
      <c r="G1913" s="5" t="s">
        <v>94</v>
      </c>
      <c r="H1913" s="5" t="s">
        <v>144</v>
      </c>
      <c r="I1913" s="5">
        <v>161466.47</v>
      </c>
      <c r="J1913" s="5" t="s">
        <v>6414</v>
      </c>
      <c r="K1913" s="5" t="s">
        <v>104</v>
      </c>
      <c r="L1913" s="5" t="s">
        <v>23</v>
      </c>
      <c r="M1913" s="5">
        <v>1.34</v>
      </c>
      <c r="N1913" s="5" t="s">
        <v>33</v>
      </c>
      <c r="O1913" s="5">
        <v>39</v>
      </c>
    </row>
    <row r="1914" spans="1:15" x14ac:dyDescent="0.2">
      <c r="A1914" s="5" t="s">
        <v>6415</v>
      </c>
      <c r="B1914" s="5" t="s">
        <v>5118</v>
      </c>
      <c r="C1914" s="5">
        <v>27</v>
      </c>
      <c r="D1914" s="5" t="s">
        <v>27</v>
      </c>
      <c r="E1914" s="5" t="s">
        <v>6416</v>
      </c>
      <c r="F1914" s="5">
        <v>-10914</v>
      </c>
      <c r="G1914" s="5" t="s">
        <v>116</v>
      </c>
      <c r="H1914" s="5" t="s">
        <v>79</v>
      </c>
      <c r="I1914" s="5">
        <v>49881.21</v>
      </c>
      <c r="J1914" s="5" t="s">
        <v>6417</v>
      </c>
      <c r="K1914" s="5" t="s">
        <v>40</v>
      </c>
      <c r="L1914" s="5" t="s">
        <v>73</v>
      </c>
      <c r="M1914" s="5">
        <v>2.68</v>
      </c>
      <c r="N1914" s="5" t="s">
        <v>33</v>
      </c>
      <c r="O1914" s="5">
        <v>0</v>
      </c>
    </row>
    <row r="1915" spans="1:15" x14ac:dyDescent="0.2">
      <c r="A1915" s="5" t="s">
        <v>6418</v>
      </c>
      <c r="B1915" s="5" t="s">
        <v>6419</v>
      </c>
      <c r="C1915" s="5">
        <v>26</v>
      </c>
      <c r="D1915" s="5" t="s">
        <v>17</v>
      </c>
      <c r="E1915" s="5" t="s">
        <v>6420</v>
      </c>
      <c r="F1915" s="5">
        <v>-2575</v>
      </c>
      <c r="G1915" s="5" t="s">
        <v>19</v>
      </c>
      <c r="H1915" s="5" t="s">
        <v>66</v>
      </c>
      <c r="I1915" s="5">
        <v>106252.24</v>
      </c>
      <c r="J1915" s="5" t="s">
        <v>5012</v>
      </c>
      <c r="K1915" s="5" t="s">
        <v>81</v>
      </c>
      <c r="L1915" s="5" t="s">
        <v>32</v>
      </c>
      <c r="M1915" s="5">
        <v>1.82</v>
      </c>
      <c r="N1915" s="5" t="s">
        <v>24</v>
      </c>
      <c r="O1915" s="5">
        <v>23</v>
      </c>
    </row>
    <row r="1916" spans="1:15" x14ac:dyDescent="0.2">
      <c r="A1916" s="5" t="s">
        <v>6421</v>
      </c>
      <c r="B1916" s="5" t="s">
        <v>5847</v>
      </c>
      <c r="C1916" s="5">
        <v>49</v>
      </c>
      <c r="D1916" s="5" t="s">
        <v>17</v>
      </c>
      <c r="E1916" s="5" t="s">
        <v>6422</v>
      </c>
      <c r="F1916" s="5">
        <v>-6211</v>
      </c>
      <c r="G1916" s="5" t="s">
        <v>37</v>
      </c>
      <c r="H1916" s="5" t="s">
        <v>144</v>
      </c>
      <c r="I1916" s="5">
        <v>128628.39</v>
      </c>
      <c r="J1916" s="5" t="s">
        <v>2906</v>
      </c>
      <c r="K1916" s="5" t="s">
        <v>104</v>
      </c>
      <c r="L1916" s="5" t="s">
        <v>56</v>
      </c>
      <c r="M1916" s="5">
        <v>4.43</v>
      </c>
      <c r="N1916" s="5" t="s">
        <v>57</v>
      </c>
      <c r="O1916" s="5">
        <v>14</v>
      </c>
    </row>
    <row r="1917" spans="1:15" x14ac:dyDescent="0.2">
      <c r="A1917" s="5" t="s">
        <v>6423</v>
      </c>
      <c r="B1917" s="5" t="s">
        <v>1195</v>
      </c>
      <c r="C1917" s="5">
        <v>41</v>
      </c>
      <c r="D1917" s="5" t="s">
        <v>27</v>
      </c>
      <c r="E1917" s="5" t="s">
        <v>6424</v>
      </c>
      <c r="F1917" s="5">
        <v>-7125</v>
      </c>
      <c r="G1917" s="5" t="s">
        <v>78</v>
      </c>
      <c r="H1917" s="5" t="s">
        <v>20</v>
      </c>
      <c r="I1917" s="5">
        <v>98021.86</v>
      </c>
      <c r="J1917" s="5" t="s">
        <v>6425</v>
      </c>
      <c r="K1917" s="5" t="s">
        <v>118</v>
      </c>
      <c r="L1917" s="5" t="s">
        <v>32</v>
      </c>
      <c r="M1917" s="5">
        <v>4.5999999999999996</v>
      </c>
      <c r="N1917" s="5" t="s">
        <v>41</v>
      </c>
      <c r="O1917" s="5">
        <v>7</v>
      </c>
    </row>
    <row r="1918" spans="1:15" x14ac:dyDescent="0.2">
      <c r="A1918" s="5" t="s">
        <v>6426</v>
      </c>
      <c r="B1918" s="5" t="s">
        <v>6427</v>
      </c>
      <c r="C1918" s="5">
        <v>30</v>
      </c>
      <c r="D1918" s="5" t="s">
        <v>50</v>
      </c>
      <c r="E1918" s="5" t="s">
        <v>6428</v>
      </c>
      <c r="F1918" s="5">
        <v>-6819</v>
      </c>
      <c r="G1918" s="5" t="s">
        <v>85</v>
      </c>
      <c r="H1918" s="5" t="s">
        <v>173</v>
      </c>
      <c r="I1918" s="5">
        <v>161337.53</v>
      </c>
      <c r="J1918" s="5" t="s">
        <v>6429</v>
      </c>
      <c r="K1918" s="5" t="s">
        <v>104</v>
      </c>
      <c r="L1918" s="5" t="s">
        <v>32</v>
      </c>
      <c r="M1918" s="5">
        <v>4.0199999999999996</v>
      </c>
      <c r="N1918" s="5" t="s">
        <v>33</v>
      </c>
      <c r="O1918" s="5">
        <v>32</v>
      </c>
    </row>
    <row r="1919" spans="1:15" x14ac:dyDescent="0.2">
      <c r="A1919" s="5" t="s">
        <v>6430</v>
      </c>
      <c r="B1919" s="5" t="s">
        <v>2298</v>
      </c>
      <c r="C1919" s="5">
        <v>48</v>
      </c>
      <c r="D1919" s="5" t="s">
        <v>27</v>
      </c>
      <c r="E1919" s="5" t="s">
        <v>6431</v>
      </c>
      <c r="F1919" s="5">
        <v>-6260</v>
      </c>
      <c r="G1919" s="5" t="s">
        <v>29</v>
      </c>
      <c r="H1919" s="5" t="s">
        <v>20</v>
      </c>
      <c r="I1919" s="5">
        <v>160885</v>
      </c>
      <c r="J1919" s="5" t="s">
        <v>1497</v>
      </c>
      <c r="K1919" s="5" t="s">
        <v>104</v>
      </c>
      <c r="L1919" s="5" t="s">
        <v>32</v>
      </c>
      <c r="M1919" s="5">
        <v>2.29</v>
      </c>
      <c r="N1919" s="5" t="s">
        <v>33</v>
      </c>
      <c r="O1919" s="5">
        <v>14</v>
      </c>
    </row>
    <row r="1920" spans="1:15" x14ac:dyDescent="0.2">
      <c r="A1920" s="5" t="s">
        <v>6432</v>
      </c>
      <c r="B1920" s="5" t="s">
        <v>6433</v>
      </c>
      <c r="C1920" s="5">
        <v>27</v>
      </c>
      <c r="D1920" s="5" t="s">
        <v>27</v>
      </c>
      <c r="E1920" s="5" t="s">
        <v>6434</v>
      </c>
      <c r="F1920" s="5">
        <v>-4565</v>
      </c>
      <c r="G1920" s="5" t="s">
        <v>94</v>
      </c>
      <c r="H1920" s="5" t="s">
        <v>20</v>
      </c>
      <c r="I1920" s="5">
        <v>118825.31</v>
      </c>
      <c r="J1920" s="5" t="s">
        <v>1017</v>
      </c>
      <c r="K1920" s="5" t="s">
        <v>62</v>
      </c>
      <c r="L1920" s="5" t="s">
        <v>23</v>
      </c>
      <c r="M1920" s="5">
        <v>4.87</v>
      </c>
      <c r="N1920" s="5" t="s">
        <v>57</v>
      </c>
      <c r="O1920" s="5">
        <v>13</v>
      </c>
    </row>
    <row r="1921" spans="1:15" x14ac:dyDescent="0.2">
      <c r="A1921" s="5" t="s">
        <v>6435</v>
      </c>
      <c r="B1921" s="5" t="s">
        <v>1603</v>
      </c>
      <c r="C1921" s="5">
        <v>40</v>
      </c>
      <c r="D1921" s="5" t="s">
        <v>17</v>
      </c>
      <c r="E1921" s="5" t="s">
        <v>6436</v>
      </c>
      <c r="F1921" s="5">
        <v>-9849</v>
      </c>
      <c r="G1921" s="5" t="s">
        <v>94</v>
      </c>
      <c r="H1921" s="5" t="s">
        <v>173</v>
      </c>
      <c r="I1921" s="5">
        <v>111006.23</v>
      </c>
      <c r="J1921" s="5" t="s">
        <v>5908</v>
      </c>
      <c r="K1921" s="5" t="s">
        <v>40</v>
      </c>
      <c r="L1921" s="5" t="s">
        <v>23</v>
      </c>
      <c r="M1921" s="5">
        <v>4.57</v>
      </c>
      <c r="N1921" s="5" t="s">
        <v>41</v>
      </c>
      <c r="O1921" s="5">
        <v>20</v>
      </c>
    </row>
    <row r="1922" spans="1:15" x14ac:dyDescent="0.2">
      <c r="A1922" s="5" t="s">
        <v>6437</v>
      </c>
      <c r="B1922" s="5" t="s">
        <v>6438</v>
      </c>
      <c r="C1922" s="5">
        <v>25</v>
      </c>
      <c r="D1922" s="5" t="s">
        <v>27</v>
      </c>
      <c r="E1922" s="5" t="s">
        <v>6439</v>
      </c>
      <c r="F1922" s="5">
        <v>-6108</v>
      </c>
      <c r="G1922" s="5" t="s">
        <v>116</v>
      </c>
      <c r="H1922" s="5" t="s">
        <v>194</v>
      </c>
      <c r="I1922" s="5">
        <v>65636.3</v>
      </c>
      <c r="J1922" s="5" t="s">
        <v>6166</v>
      </c>
      <c r="K1922" s="5" t="s">
        <v>81</v>
      </c>
      <c r="L1922" s="5" t="s">
        <v>56</v>
      </c>
      <c r="M1922" s="5">
        <v>3.03</v>
      </c>
      <c r="N1922" s="5" t="s">
        <v>57</v>
      </c>
      <c r="O1922" s="5">
        <v>24</v>
      </c>
    </row>
    <row r="1923" spans="1:15" x14ac:dyDescent="0.2">
      <c r="A1923" s="5" t="s">
        <v>6440</v>
      </c>
      <c r="B1923" s="5" t="s">
        <v>205</v>
      </c>
      <c r="C1923" s="5">
        <v>37</v>
      </c>
      <c r="D1923" s="5" t="s">
        <v>27</v>
      </c>
      <c r="E1923" s="5" t="s">
        <v>6441</v>
      </c>
      <c r="F1923" s="5">
        <v>-4388</v>
      </c>
      <c r="G1923" s="5" t="s">
        <v>99</v>
      </c>
      <c r="H1923" s="5" t="s">
        <v>30</v>
      </c>
      <c r="I1923" s="5">
        <v>88763.65</v>
      </c>
      <c r="J1923" s="5" t="s">
        <v>5770</v>
      </c>
      <c r="K1923" s="5" t="s">
        <v>104</v>
      </c>
      <c r="L1923" s="5" t="s">
        <v>23</v>
      </c>
      <c r="M1923" s="5">
        <v>2.91</v>
      </c>
      <c r="N1923" s="5" t="s">
        <v>74</v>
      </c>
      <c r="O1923" s="5">
        <v>28</v>
      </c>
    </row>
    <row r="1924" spans="1:15" x14ac:dyDescent="0.2">
      <c r="A1924" s="5" t="s">
        <v>6442</v>
      </c>
      <c r="B1924" s="5" t="s">
        <v>6443</v>
      </c>
      <c r="C1924" s="5">
        <v>50</v>
      </c>
      <c r="D1924" s="5" t="s">
        <v>50</v>
      </c>
      <c r="E1924" s="5" t="s">
        <v>6444</v>
      </c>
      <c r="F1924" s="5">
        <v>-9698</v>
      </c>
      <c r="G1924" s="5" t="s">
        <v>29</v>
      </c>
      <c r="H1924" s="5" t="s">
        <v>53</v>
      </c>
      <c r="I1924" s="5">
        <v>132904.29999999999</v>
      </c>
      <c r="J1924" s="5" t="s">
        <v>6445</v>
      </c>
      <c r="K1924" s="5" t="s">
        <v>55</v>
      </c>
      <c r="L1924" s="5" t="s">
        <v>56</v>
      </c>
      <c r="M1924" s="5">
        <v>1.98</v>
      </c>
      <c r="N1924" s="5" t="s">
        <v>41</v>
      </c>
      <c r="O1924" s="5">
        <v>28</v>
      </c>
    </row>
    <row r="1925" spans="1:15" x14ac:dyDescent="0.2">
      <c r="A1925" s="5" t="s">
        <v>6446</v>
      </c>
      <c r="B1925" s="5" t="s">
        <v>6447</v>
      </c>
      <c r="C1925" s="5">
        <v>24</v>
      </c>
      <c r="D1925" s="5" t="s">
        <v>17</v>
      </c>
      <c r="E1925" s="5" t="s">
        <v>6448</v>
      </c>
      <c r="F1925" s="5">
        <v>-10486</v>
      </c>
      <c r="G1925" s="5" t="s">
        <v>94</v>
      </c>
      <c r="H1925" s="5" t="s">
        <v>194</v>
      </c>
      <c r="I1925" s="5">
        <v>148615.71</v>
      </c>
      <c r="J1925" s="5" t="s">
        <v>4561</v>
      </c>
      <c r="K1925" s="5" t="s">
        <v>62</v>
      </c>
      <c r="L1925" s="5" t="s">
        <v>73</v>
      </c>
      <c r="M1925" s="5">
        <v>3.74</v>
      </c>
      <c r="N1925" s="5" t="s">
        <v>24</v>
      </c>
      <c r="O1925" s="5">
        <v>18</v>
      </c>
    </row>
    <row r="1926" spans="1:15" x14ac:dyDescent="0.2">
      <c r="A1926" s="5" t="s">
        <v>6449</v>
      </c>
      <c r="B1926" s="5" t="s">
        <v>6149</v>
      </c>
      <c r="C1926" s="5">
        <v>43</v>
      </c>
      <c r="D1926" s="5" t="s">
        <v>27</v>
      </c>
      <c r="E1926" s="5" t="s">
        <v>6450</v>
      </c>
      <c r="F1926" s="5">
        <v>-5646</v>
      </c>
      <c r="G1926" s="5" t="s">
        <v>94</v>
      </c>
      <c r="H1926" s="5" t="s">
        <v>79</v>
      </c>
      <c r="I1926" s="5">
        <v>149145.67000000001</v>
      </c>
      <c r="J1926" s="5" t="s">
        <v>5299</v>
      </c>
      <c r="K1926" s="5" t="s">
        <v>22</v>
      </c>
      <c r="L1926" s="5" t="s">
        <v>32</v>
      </c>
      <c r="M1926" s="5">
        <v>2.9</v>
      </c>
      <c r="N1926" s="5" t="s">
        <v>41</v>
      </c>
      <c r="O1926" s="5">
        <v>26</v>
      </c>
    </row>
    <row r="1927" spans="1:15" x14ac:dyDescent="0.2">
      <c r="A1927" s="5" t="s">
        <v>6451</v>
      </c>
      <c r="B1927" s="5" t="s">
        <v>6452</v>
      </c>
      <c r="C1927" s="5">
        <v>40</v>
      </c>
      <c r="D1927" s="5" t="s">
        <v>27</v>
      </c>
      <c r="E1927" s="5" t="s">
        <v>6453</v>
      </c>
      <c r="F1927" s="5">
        <v>-9339</v>
      </c>
      <c r="G1927" s="5" t="s">
        <v>29</v>
      </c>
      <c r="H1927" s="5" t="s">
        <v>79</v>
      </c>
      <c r="I1927" s="5">
        <v>86430.27</v>
      </c>
      <c r="J1927" s="5" t="s">
        <v>3778</v>
      </c>
      <c r="K1927" s="5" t="s">
        <v>127</v>
      </c>
      <c r="L1927" s="5" t="s">
        <v>56</v>
      </c>
      <c r="M1927" s="5">
        <v>2.4</v>
      </c>
      <c r="N1927" s="5" t="s">
        <v>33</v>
      </c>
      <c r="O1927" s="5">
        <v>5</v>
      </c>
    </row>
    <row r="1928" spans="1:15" x14ac:dyDescent="0.2">
      <c r="A1928" s="5" t="s">
        <v>6454</v>
      </c>
      <c r="B1928" s="5" t="s">
        <v>6455</v>
      </c>
      <c r="C1928" s="5">
        <v>52</v>
      </c>
      <c r="D1928" s="5" t="s">
        <v>27</v>
      </c>
      <c r="E1928" s="5" t="s">
        <v>6456</v>
      </c>
      <c r="F1928" s="5">
        <v>-3279</v>
      </c>
      <c r="G1928" s="5" t="s">
        <v>52</v>
      </c>
      <c r="H1928" s="5" t="s">
        <v>38</v>
      </c>
      <c r="I1928" s="5">
        <v>43437.38</v>
      </c>
      <c r="J1928" s="5" t="s">
        <v>799</v>
      </c>
      <c r="K1928" s="5" t="s">
        <v>22</v>
      </c>
      <c r="L1928" s="5" t="s">
        <v>73</v>
      </c>
      <c r="M1928" s="5">
        <v>3.95</v>
      </c>
      <c r="N1928" s="5" t="s">
        <v>41</v>
      </c>
      <c r="O1928" s="5">
        <v>23</v>
      </c>
    </row>
    <row r="1929" spans="1:15" x14ac:dyDescent="0.2">
      <c r="A1929" s="5" t="s">
        <v>6457</v>
      </c>
      <c r="B1929" s="5" t="s">
        <v>6458</v>
      </c>
      <c r="C1929" s="5">
        <v>54</v>
      </c>
      <c r="D1929" s="5" t="s">
        <v>27</v>
      </c>
      <c r="E1929" s="5" t="s">
        <v>6459</v>
      </c>
      <c r="F1929" s="5">
        <v>-6673</v>
      </c>
      <c r="G1929" s="5" t="s">
        <v>37</v>
      </c>
      <c r="H1929" s="5" t="s">
        <v>30</v>
      </c>
      <c r="I1929" s="5">
        <v>111173.39</v>
      </c>
      <c r="J1929" s="5" t="s">
        <v>5619</v>
      </c>
      <c r="K1929" s="5" t="s">
        <v>62</v>
      </c>
      <c r="L1929" s="5" t="s">
        <v>56</v>
      </c>
      <c r="M1929" s="5">
        <v>2.46</v>
      </c>
      <c r="N1929" s="5" t="s">
        <v>33</v>
      </c>
      <c r="O1929" s="5">
        <v>11</v>
      </c>
    </row>
    <row r="1930" spans="1:15" x14ac:dyDescent="0.2">
      <c r="A1930" s="5" t="s">
        <v>6460</v>
      </c>
      <c r="B1930" s="5" t="s">
        <v>5530</v>
      </c>
      <c r="C1930" s="5">
        <v>30</v>
      </c>
      <c r="D1930" s="5" t="s">
        <v>50</v>
      </c>
      <c r="E1930" s="5" t="s">
        <v>6461</v>
      </c>
      <c r="F1930" s="5">
        <v>-2197</v>
      </c>
      <c r="G1930" s="5" t="s">
        <v>45</v>
      </c>
      <c r="H1930" s="5" t="s">
        <v>194</v>
      </c>
      <c r="I1930" s="5">
        <v>102630.18</v>
      </c>
      <c r="J1930" s="5" t="s">
        <v>6462</v>
      </c>
      <c r="K1930" s="5" t="s">
        <v>127</v>
      </c>
      <c r="L1930" s="5" t="s">
        <v>23</v>
      </c>
      <c r="M1930" s="5">
        <v>1.28</v>
      </c>
      <c r="N1930" s="5" t="s">
        <v>24</v>
      </c>
      <c r="O1930" s="5">
        <v>19</v>
      </c>
    </row>
    <row r="1931" spans="1:15" x14ac:dyDescent="0.2">
      <c r="A1931" s="5" t="s">
        <v>6463</v>
      </c>
      <c r="B1931" s="5" t="s">
        <v>3277</v>
      </c>
      <c r="C1931" s="5">
        <v>64</v>
      </c>
      <c r="D1931" s="5" t="s">
        <v>50</v>
      </c>
      <c r="E1931" s="5" t="s">
        <v>6464</v>
      </c>
      <c r="F1931" s="5">
        <v>-9680</v>
      </c>
      <c r="G1931" s="5" t="s">
        <v>52</v>
      </c>
      <c r="H1931" s="5" t="s">
        <v>38</v>
      </c>
      <c r="I1931" s="5">
        <v>141661.75</v>
      </c>
      <c r="J1931" s="5" t="s">
        <v>2980</v>
      </c>
      <c r="K1931" s="5" t="s">
        <v>62</v>
      </c>
      <c r="L1931" s="5" t="s">
        <v>23</v>
      </c>
      <c r="M1931" s="5">
        <v>1.35</v>
      </c>
      <c r="N1931" s="5" t="s">
        <v>74</v>
      </c>
      <c r="O1931" s="5">
        <v>20</v>
      </c>
    </row>
    <row r="1932" spans="1:15" x14ac:dyDescent="0.2">
      <c r="A1932" s="5" t="s">
        <v>6465</v>
      </c>
      <c r="B1932" s="5" t="s">
        <v>856</v>
      </c>
      <c r="C1932" s="5">
        <v>50</v>
      </c>
      <c r="D1932" s="5" t="s">
        <v>50</v>
      </c>
      <c r="E1932" s="5" t="s">
        <v>6466</v>
      </c>
      <c r="F1932" s="5">
        <v>-6924</v>
      </c>
      <c r="G1932" s="5" t="s">
        <v>116</v>
      </c>
      <c r="H1932" s="5" t="s">
        <v>79</v>
      </c>
      <c r="I1932" s="5">
        <v>100058.21</v>
      </c>
      <c r="J1932" s="5" t="s">
        <v>6392</v>
      </c>
      <c r="K1932" s="5" t="s">
        <v>118</v>
      </c>
      <c r="L1932" s="5" t="s">
        <v>56</v>
      </c>
      <c r="M1932" s="5">
        <v>3.04</v>
      </c>
      <c r="N1932" s="5" t="s">
        <v>74</v>
      </c>
      <c r="O1932" s="5">
        <v>17</v>
      </c>
    </row>
    <row r="1933" spans="1:15" x14ac:dyDescent="0.2">
      <c r="A1933" s="5" t="s">
        <v>6467</v>
      </c>
      <c r="B1933" s="5" t="s">
        <v>4870</v>
      </c>
      <c r="C1933" s="5">
        <v>59</v>
      </c>
      <c r="D1933" s="5" t="s">
        <v>50</v>
      </c>
      <c r="E1933" s="5" t="s">
        <v>6468</v>
      </c>
      <c r="F1933" s="5">
        <v>-8933</v>
      </c>
      <c r="G1933" s="5" t="s">
        <v>85</v>
      </c>
      <c r="H1933" s="5" t="s">
        <v>53</v>
      </c>
      <c r="I1933" s="5">
        <v>137684.62</v>
      </c>
      <c r="J1933" s="5" t="s">
        <v>2034</v>
      </c>
      <c r="K1933" s="5" t="s">
        <v>62</v>
      </c>
      <c r="L1933" s="5" t="s">
        <v>32</v>
      </c>
      <c r="M1933" s="5">
        <v>2.48</v>
      </c>
      <c r="N1933" s="5" t="s">
        <v>33</v>
      </c>
      <c r="O1933" s="5">
        <v>38</v>
      </c>
    </row>
    <row r="1934" spans="1:15" x14ac:dyDescent="0.2">
      <c r="A1934" s="5" t="s">
        <v>6469</v>
      </c>
      <c r="B1934" s="5" t="s">
        <v>2990</v>
      </c>
      <c r="C1934" s="5">
        <v>23</v>
      </c>
      <c r="D1934" s="5" t="s">
        <v>17</v>
      </c>
      <c r="E1934" s="5" t="s">
        <v>6470</v>
      </c>
      <c r="F1934" s="5">
        <v>-6526</v>
      </c>
      <c r="G1934" s="5" t="s">
        <v>78</v>
      </c>
      <c r="H1934" s="5" t="s">
        <v>30</v>
      </c>
      <c r="I1934" s="5">
        <v>135290.04</v>
      </c>
      <c r="J1934" s="5" t="s">
        <v>3956</v>
      </c>
      <c r="K1934" s="5" t="s">
        <v>55</v>
      </c>
      <c r="L1934" s="5" t="s">
        <v>32</v>
      </c>
      <c r="M1934" s="5">
        <v>2.99</v>
      </c>
      <c r="N1934" s="5" t="s">
        <v>33</v>
      </c>
      <c r="O1934" s="5">
        <v>1</v>
      </c>
    </row>
    <row r="1935" spans="1:15" x14ac:dyDescent="0.2">
      <c r="A1935" s="5" t="s">
        <v>6471</v>
      </c>
      <c r="B1935" s="5" t="s">
        <v>6472</v>
      </c>
      <c r="C1935" s="5">
        <v>52</v>
      </c>
      <c r="D1935" s="5" t="s">
        <v>17</v>
      </c>
      <c r="E1935" s="5" t="s">
        <v>6473</v>
      </c>
      <c r="F1935" s="5">
        <v>-9403</v>
      </c>
      <c r="G1935" s="5" t="s">
        <v>78</v>
      </c>
      <c r="H1935" s="5" t="s">
        <v>53</v>
      </c>
      <c r="I1935" s="5">
        <v>44727.37</v>
      </c>
      <c r="J1935" s="5" t="s">
        <v>6474</v>
      </c>
      <c r="K1935" s="5" t="s">
        <v>62</v>
      </c>
      <c r="L1935" s="5" t="s">
        <v>23</v>
      </c>
      <c r="M1935" s="5">
        <v>1.87</v>
      </c>
      <c r="N1935" s="5" t="s">
        <v>74</v>
      </c>
      <c r="O1935" s="5">
        <v>34</v>
      </c>
    </row>
    <row r="1936" spans="1:15" x14ac:dyDescent="0.2">
      <c r="A1936" s="5" t="s">
        <v>6475</v>
      </c>
      <c r="B1936" s="5" t="s">
        <v>4447</v>
      </c>
      <c r="C1936" s="5">
        <v>24</v>
      </c>
      <c r="D1936" s="5" t="s">
        <v>50</v>
      </c>
      <c r="E1936" s="5" t="s">
        <v>6476</v>
      </c>
      <c r="F1936" s="5">
        <v>-6065</v>
      </c>
      <c r="G1936" s="5" t="s">
        <v>99</v>
      </c>
      <c r="H1936" s="5" t="s">
        <v>20</v>
      </c>
      <c r="I1936" s="5">
        <v>120663.21</v>
      </c>
      <c r="J1936" s="5" t="s">
        <v>6477</v>
      </c>
      <c r="K1936" s="5" t="s">
        <v>81</v>
      </c>
      <c r="L1936" s="5" t="s">
        <v>56</v>
      </c>
      <c r="M1936" s="5">
        <v>3.93</v>
      </c>
      <c r="N1936" s="5" t="s">
        <v>57</v>
      </c>
      <c r="O1936" s="5">
        <v>21</v>
      </c>
    </row>
    <row r="1937" spans="1:15" x14ac:dyDescent="0.2">
      <c r="A1937" s="5" t="s">
        <v>6478</v>
      </c>
      <c r="B1937" s="5" t="s">
        <v>1237</v>
      </c>
      <c r="C1937" s="5">
        <v>51</v>
      </c>
      <c r="D1937" s="5" t="s">
        <v>50</v>
      </c>
      <c r="E1937" s="5" t="s">
        <v>6479</v>
      </c>
      <c r="F1937" s="5">
        <v>-4511</v>
      </c>
      <c r="G1937" s="5" t="s">
        <v>37</v>
      </c>
      <c r="H1937" s="5" t="s">
        <v>38</v>
      </c>
      <c r="I1937" s="5">
        <v>73056.070000000007</v>
      </c>
      <c r="J1937" s="5" t="s">
        <v>1569</v>
      </c>
      <c r="K1937" s="5" t="s">
        <v>22</v>
      </c>
      <c r="L1937" s="5" t="s">
        <v>32</v>
      </c>
      <c r="M1937" s="5">
        <v>4.67</v>
      </c>
      <c r="N1937" s="5" t="s">
        <v>24</v>
      </c>
      <c r="O1937" s="5">
        <v>32</v>
      </c>
    </row>
    <row r="1938" spans="1:15" x14ac:dyDescent="0.2">
      <c r="A1938" s="5" t="s">
        <v>6480</v>
      </c>
      <c r="B1938" s="5" t="s">
        <v>6481</v>
      </c>
      <c r="C1938" s="5">
        <v>36</v>
      </c>
      <c r="D1938" s="5" t="s">
        <v>50</v>
      </c>
      <c r="E1938" s="5" t="s">
        <v>6482</v>
      </c>
      <c r="F1938" s="5">
        <v>-9270</v>
      </c>
      <c r="G1938" s="5" t="s">
        <v>29</v>
      </c>
      <c r="H1938" s="5" t="s">
        <v>194</v>
      </c>
      <c r="I1938" s="5">
        <v>169222.32</v>
      </c>
      <c r="J1938" s="5" t="s">
        <v>6483</v>
      </c>
      <c r="K1938" s="5" t="s">
        <v>40</v>
      </c>
      <c r="L1938" s="5" t="s">
        <v>56</v>
      </c>
      <c r="M1938" s="5">
        <v>2.21</v>
      </c>
      <c r="N1938" s="5" t="s">
        <v>24</v>
      </c>
      <c r="O1938" s="5">
        <v>5</v>
      </c>
    </row>
    <row r="1939" spans="1:15" x14ac:dyDescent="0.2">
      <c r="A1939" s="5" t="s">
        <v>6484</v>
      </c>
      <c r="B1939" s="5" t="s">
        <v>6485</v>
      </c>
      <c r="C1939" s="5">
        <v>26</v>
      </c>
      <c r="D1939" s="5" t="s">
        <v>17</v>
      </c>
      <c r="E1939" s="5" t="s">
        <v>6486</v>
      </c>
      <c r="F1939" s="5">
        <v>-3814</v>
      </c>
      <c r="G1939" s="5" t="s">
        <v>37</v>
      </c>
      <c r="H1939" s="5" t="s">
        <v>20</v>
      </c>
      <c r="I1939" s="5">
        <v>89213.77</v>
      </c>
      <c r="J1939" s="5" t="s">
        <v>554</v>
      </c>
      <c r="K1939" s="5" t="s">
        <v>104</v>
      </c>
      <c r="L1939" s="5" t="s">
        <v>73</v>
      </c>
      <c r="M1939" s="5">
        <v>3.14</v>
      </c>
      <c r="N1939" s="5" t="s">
        <v>74</v>
      </c>
      <c r="O1939" s="5">
        <v>22</v>
      </c>
    </row>
    <row r="1940" spans="1:15" x14ac:dyDescent="0.2">
      <c r="A1940" s="5" t="s">
        <v>6487</v>
      </c>
      <c r="B1940" s="5" t="s">
        <v>6488</v>
      </c>
      <c r="C1940" s="5">
        <v>55</v>
      </c>
      <c r="D1940" s="5" t="s">
        <v>17</v>
      </c>
      <c r="E1940" s="5" t="s">
        <v>6489</v>
      </c>
      <c r="F1940" s="5">
        <v>-4071</v>
      </c>
      <c r="G1940" s="5" t="s">
        <v>94</v>
      </c>
      <c r="H1940" s="5" t="s">
        <v>20</v>
      </c>
      <c r="I1940" s="5">
        <v>122336.03</v>
      </c>
      <c r="J1940" s="5" t="s">
        <v>4253</v>
      </c>
      <c r="K1940" s="5" t="s">
        <v>127</v>
      </c>
      <c r="L1940" s="5" t="s">
        <v>23</v>
      </c>
      <c r="M1940" s="5">
        <v>4.24</v>
      </c>
      <c r="N1940" s="5" t="s">
        <v>57</v>
      </c>
      <c r="O1940" s="5">
        <v>19</v>
      </c>
    </row>
    <row r="1941" spans="1:15" x14ac:dyDescent="0.2">
      <c r="A1941" s="5" t="s">
        <v>6490</v>
      </c>
      <c r="B1941" s="5" t="s">
        <v>5392</v>
      </c>
      <c r="C1941" s="5">
        <v>26</v>
      </c>
      <c r="D1941" s="5" t="s">
        <v>27</v>
      </c>
      <c r="E1941" s="5" t="s">
        <v>6491</v>
      </c>
      <c r="F1941" s="5">
        <v>-7935</v>
      </c>
      <c r="G1941" s="5" t="s">
        <v>85</v>
      </c>
      <c r="H1941" s="5" t="s">
        <v>71</v>
      </c>
      <c r="I1941" s="5">
        <v>89634.52</v>
      </c>
      <c r="J1941" s="5" t="s">
        <v>3914</v>
      </c>
      <c r="K1941" s="5" t="s">
        <v>127</v>
      </c>
      <c r="L1941" s="5" t="s">
        <v>32</v>
      </c>
      <c r="M1941" s="5">
        <v>1.86</v>
      </c>
      <c r="N1941" s="5" t="s">
        <v>24</v>
      </c>
      <c r="O1941" s="5">
        <v>6</v>
      </c>
    </row>
    <row r="1942" spans="1:15" x14ac:dyDescent="0.2">
      <c r="A1942" s="5" t="s">
        <v>6492</v>
      </c>
      <c r="B1942" s="5" t="s">
        <v>4255</v>
      </c>
      <c r="C1942" s="5">
        <v>41</v>
      </c>
      <c r="D1942" s="5" t="s">
        <v>17</v>
      </c>
      <c r="E1942" s="5" t="s">
        <v>6493</v>
      </c>
      <c r="F1942" s="5">
        <v>-10951</v>
      </c>
      <c r="G1942" s="5" t="s">
        <v>45</v>
      </c>
      <c r="H1942" s="5" t="s">
        <v>144</v>
      </c>
      <c r="I1942" s="5">
        <v>178949.12</v>
      </c>
      <c r="J1942" s="5" t="s">
        <v>590</v>
      </c>
      <c r="K1942" s="5" t="s">
        <v>136</v>
      </c>
      <c r="L1942" s="5" t="s">
        <v>73</v>
      </c>
      <c r="M1942" s="5">
        <v>4.46</v>
      </c>
      <c r="N1942" s="5" t="s">
        <v>24</v>
      </c>
      <c r="O1942" s="5">
        <v>16</v>
      </c>
    </row>
    <row r="1943" spans="1:15" x14ac:dyDescent="0.2">
      <c r="A1943" s="5" t="s">
        <v>6494</v>
      </c>
      <c r="B1943" s="5" t="s">
        <v>6495</v>
      </c>
      <c r="C1943" s="5">
        <v>60</v>
      </c>
      <c r="D1943" s="5" t="s">
        <v>27</v>
      </c>
      <c r="E1943" s="5" t="s">
        <v>6496</v>
      </c>
      <c r="F1943" s="5">
        <v>-7625</v>
      </c>
      <c r="G1943" s="5" t="s">
        <v>52</v>
      </c>
      <c r="H1943" s="5" t="s">
        <v>79</v>
      </c>
      <c r="I1943" s="5">
        <v>142961.60999999999</v>
      </c>
      <c r="J1943" s="5" t="s">
        <v>5120</v>
      </c>
      <c r="K1943" s="5" t="s">
        <v>22</v>
      </c>
      <c r="L1943" s="5" t="s">
        <v>23</v>
      </c>
      <c r="M1943" s="5">
        <v>1.69</v>
      </c>
      <c r="N1943" s="5" t="s">
        <v>57</v>
      </c>
      <c r="O1943" s="5">
        <v>20</v>
      </c>
    </row>
    <row r="1944" spans="1:15" x14ac:dyDescent="0.2">
      <c r="A1944" s="5" t="s">
        <v>6497</v>
      </c>
      <c r="B1944" s="5" t="s">
        <v>2573</v>
      </c>
      <c r="C1944" s="5">
        <v>34</v>
      </c>
      <c r="D1944" s="5" t="s">
        <v>50</v>
      </c>
      <c r="E1944" s="5" t="s">
        <v>6498</v>
      </c>
      <c r="F1944" s="5">
        <v>-8269</v>
      </c>
      <c r="G1944" s="5" t="s">
        <v>19</v>
      </c>
      <c r="H1944" s="5" t="s">
        <v>30</v>
      </c>
      <c r="I1944" s="5">
        <v>71171.490000000005</v>
      </c>
      <c r="J1944" s="5" t="s">
        <v>6499</v>
      </c>
      <c r="K1944" s="5" t="s">
        <v>62</v>
      </c>
      <c r="L1944" s="5" t="s">
        <v>73</v>
      </c>
      <c r="M1944" s="5">
        <v>1.78</v>
      </c>
      <c r="N1944" s="5" t="s">
        <v>74</v>
      </c>
      <c r="O1944" s="5">
        <v>4</v>
      </c>
    </row>
    <row r="1945" spans="1:15" x14ac:dyDescent="0.2">
      <c r="A1945" s="5" t="s">
        <v>6500</v>
      </c>
      <c r="B1945" s="5" t="s">
        <v>6501</v>
      </c>
      <c r="C1945" s="5">
        <v>24</v>
      </c>
      <c r="D1945" s="5" t="s">
        <v>27</v>
      </c>
      <c r="E1945" s="5" t="s">
        <v>6502</v>
      </c>
      <c r="F1945" s="5">
        <v>-2084</v>
      </c>
      <c r="G1945" s="5" t="s">
        <v>94</v>
      </c>
      <c r="H1945" s="5" t="s">
        <v>79</v>
      </c>
      <c r="I1945" s="5">
        <v>112259.47</v>
      </c>
      <c r="J1945" s="5" t="s">
        <v>1926</v>
      </c>
      <c r="K1945" s="5" t="s">
        <v>136</v>
      </c>
      <c r="L1945" s="5" t="s">
        <v>23</v>
      </c>
      <c r="M1945" s="5">
        <v>3.47</v>
      </c>
      <c r="N1945" s="5" t="s">
        <v>41</v>
      </c>
      <c r="O1945" s="5">
        <v>23</v>
      </c>
    </row>
    <row r="1946" spans="1:15" x14ac:dyDescent="0.2">
      <c r="A1946" s="5" t="s">
        <v>6503</v>
      </c>
      <c r="B1946" s="5" t="s">
        <v>6504</v>
      </c>
      <c r="C1946" s="5">
        <v>41</v>
      </c>
      <c r="D1946" s="5" t="s">
        <v>17</v>
      </c>
      <c r="E1946" s="5" t="s">
        <v>6505</v>
      </c>
      <c r="F1946" s="5">
        <v>-9427</v>
      </c>
      <c r="G1946" s="5" t="s">
        <v>29</v>
      </c>
      <c r="H1946" s="5" t="s">
        <v>66</v>
      </c>
      <c r="I1946" s="5">
        <v>69420.23</v>
      </c>
      <c r="J1946" s="5" t="s">
        <v>1481</v>
      </c>
      <c r="K1946" s="5" t="s">
        <v>81</v>
      </c>
      <c r="L1946" s="5" t="s">
        <v>73</v>
      </c>
      <c r="M1946" s="5">
        <v>4.95</v>
      </c>
      <c r="N1946" s="5" t="s">
        <v>33</v>
      </c>
      <c r="O1946" s="5">
        <v>7</v>
      </c>
    </row>
    <row r="1947" spans="1:15" x14ac:dyDescent="0.2">
      <c r="A1947" s="5" t="s">
        <v>6506</v>
      </c>
      <c r="B1947" s="5" t="s">
        <v>906</v>
      </c>
      <c r="C1947" s="5">
        <v>33</v>
      </c>
      <c r="D1947" s="5" t="s">
        <v>17</v>
      </c>
      <c r="E1947" s="5" t="s">
        <v>6507</v>
      </c>
      <c r="F1947" s="5">
        <v>-8204</v>
      </c>
      <c r="G1947" s="5" t="s">
        <v>52</v>
      </c>
      <c r="H1947" s="5" t="s">
        <v>38</v>
      </c>
      <c r="I1947" s="5">
        <v>73700.600000000006</v>
      </c>
      <c r="J1947" s="5" t="s">
        <v>1873</v>
      </c>
      <c r="K1947" s="5" t="s">
        <v>22</v>
      </c>
      <c r="L1947" s="5" t="s">
        <v>56</v>
      </c>
      <c r="M1947" s="5">
        <v>2.23</v>
      </c>
      <c r="N1947" s="5" t="s">
        <v>74</v>
      </c>
      <c r="O1947" s="5">
        <v>39</v>
      </c>
    </row>
    <row r="1948" spans="1:15" x14ac:dyDescent="0.2">
      <c r="A1948" s="5" t="s">
        <v>6508</v>
      </c>
      <c r="B1948" s="5" t="s">
        <v>6509</v>
      </c>
      <c r="C1948" s="5">
        <v>23</v>
      </c>
      <c r="D1948" s="5" t="s">
        <v>50</v>
      </c>
      <c r="E1948" s="5" t="s">
        <v>6510</v>
      </c>
      <c r="F1948" s="5">
        <v>-9041</v>
      </c>
      <c r="G1948" s="5" t="s">
        <v>29</v>
      </c>
      <c r="H1948" s="5" t="s">
        <v>38</v>
      </c>
      <c r="I1948" s="5">
        <v>48526.1</v>
      </c>
      <c r="J1948" s="5" t="s">
        <v>5112</v>
      </c>
      <c r="K1948" s="5" t="s">
        <v>118</v>
      </c>
      <c r="L1948" s="5" t="s">
        <v>32</v>
      </c>
      <c r="M1948" s="5">
        <v>1.64</v>
      </c>
      <c r="N1948" s="5" t="s">
        <v>33</v>
      </c>
      <c r="O1948" s="5">
        <v>8</v>
      </c>
    </row>
    <row r="1949" spans="1:15" x14ac:dyDescent="0.2">
      <c r="A1949" s="5" t="s">
        <v>6511</v>
      </c>
      <c r="B1949" s="5" t="s">
        <v>6512</v>
      </c>
      <c r="C1949" s="5">
        <v>47</v>
      </c>
      <c r="D1949" s="5" t="s">
        <v>17</v>
      </c>
      <c r="E1949" s="5" t="s">
        <v>6513</v>
      </c>
      <c r="F1949" s="5">
        <v>-10818</v>
      </c>
      <c r="G1949" s="5" t="s">
        <v>78</v>
      </c>
      <c r="H1949" s="5" t="s">
        <v>53</v>
      </c>
      <c r="I1949" s="5">
        <v>134617.04</v>
      </c>
      <c r="J1949" s="5" t="s">
        <v>6514</v>
      </c>
      <c r="K1949" s="5" t="s">
        <v>40</v>
      </c>
      <c r="L1949" s="5" t="s">
        <v>73</v>
      </c>
      <c r="M1949" s="5">
        <v>4.71</v>
      </c>
      <c r="N1949" s="5" t="s">
        <v>41</v>
      </c>
      <c r="O1949" s="5">
        <v>10</v>
      </c>
    </row>
    <row r="1950" spans="1:15" x14ac:dyDescent="0.2">
      <c r="A1950" s="5" t="s">
        <v>6515</v>
      </c>
      <c r="B1950" s="5" t="s">
        <v>2362</v>
      </c>
      <c r="C1950" s="5">
        <v>61</v>
      </c>
      <c r="D1950" s="5" t="s">
        <v>17</v>
      </c>
      <c r="E1950" s="5" t="s">
        <v>6516</v>
      </c>
      <c r="F1950" s="5">
        <v>-10147</v>
      </c>
      <c r="G1950" s="5" t="s">
        <v>99</v>
      </c>
      <c r="H1950" s="5" t="s">
        <v>194</v>
      </c>
      <c r="I1950" s="5">
        <v>107002.56</v>
      </c>
      <c r="J1950" s="5" t="s">
        <v>1639</v>
      </c>
      <c r="K1950" s="5" t="s">
        <v>136</v>
      </c>
      <c r="L1950" s="5" t="s">
        <v>23</v>
      </c>
      <c r="M1950" s="5">
        <v>1.04</v>
      </c>
      <c r="N1950" s="5" t="s">
        <v>57</v>
      </c>
      <c r="O1950" s="5">
        <v>14</v>
      </c>
    </row>
    <row r="1951" spans="1:15" x14ac:dyDescent="0.2">
      <c r="A1951" s="5" t="s">
        <v>6517</v>
      </c>
      <c r="B1951" s="5" t="s">
        <v>5047</v>
      </c>
      <c r="C1951" s="5">
        <v>62</v>
      </c>
      <c r="D1951" s="5" t="s">
        <v>17</v>
      </c>
      <c r="E1951" s="5" t="s">
        <v>6518</v>
      </c>
      <c r="F1951" s="5">
        <v>-4284</v>
      </c>
      <c r="G1951" s="5" t="s">
        <v>78</v>
      </c>
      <c r="H1951" s="5" t="s">
        <v>20</v>
      </c>
      <c r="I1951" s="5">
        <v>125958.1</v>
      </c>
      <c r="J1951" s="5" t="s">
        <v>4784</v>
      </c>
      <c r="K1951" s="5" t="s">
        <v>47</v>
      </c>
      <c r="L1951" s="5" t="s">
        <v>32</v>
      </c>
      <c r="M1951" s="5">
        <v>1.58</v>
      </c>
      <c r="N1951" s="5" t="s">
        <v>74</v>
      </c>
      <c r="O1951" s="5">
        <v>29</v>
      </c>
    </row>
    <row r="1952" spans="1:15" x14ac:dyDescent="0.2">
      <c r="A1952" s="5" t="s">
        <v>6519</v>
      </c>
      <c r="B1952" s="5" t="s">
        <v>6520</v>
      </c>
      <c r="C1952" s="5">
        <v>43</v>
      </c>
      <c r="D1952" s="5" t="s">
        <v>17</v>
      </c>
      <c r="E1952" s="5" t="s">
        <v>6521</v>
      </c>
      <c r="F1952" s="5">
        <v>-6344</v>
      </c>
      <c r="G1952" s="5" t="s">
        <v>99</v>
      </c>
      <c r="H1952" s="5" t="s">
        <v>20</v>
      </c>
      <c r="I1952" s="5">
        <v>102146.69</v>
      </c>
      <c r="J1952" s="5" t="s">
        <v>6522</v>
      </c>
      <c r="K1952" s="5" t="s">
        <v>55</v>
      </c>
      <c r="L1952" s="5" t="s">
        <v>73</v>
      </c>
      <c r="M1952" s="5">
        <v>1.35</v>
      </c>
      <c r="N1952" s="5" t="s">
        <v>33</v>
      </c>
      <c r="O1952" s="5">
        <v>11</v>
      </c>
    </row>
    <row r="1953" spans="1:15" x14ac:dyDescent="0.2">
      <c r="A1953" s="5" t="s">
        <v>6523</v>
      </c>
      <c r="B1953" s="5" t="s">
        <v>982</v>
      </c>
      <c r="C1953" s="5">
        <v>43</v>
      </c>
      <c r="D1953" s="5" t="s">
        <v>17</v>
      </c>
      <c r="E1953" s="5" t="s">
        <v>6524</v>
      </c>
      <c r="F1953" s="5">
        <v>-4394</v>
      </c>
      <c r="G1953" s="5" t="s">
        <v>85</v>
      </c>
      <c r="H1953" s="5" t="s">
        <v>66</v>
      </c>
      <c r="I1953" s="5">
        <v>37310.660000000003</v>
      </c>
      <c r="J1953" s="5" t="s">
        <v>6525</v>
      </c>
      <c r="K1953" s="5" t="s">
        <v>22</v>
      </c>
      <c r="L1953" s="5" t="s">
        <v>73</v>
      </c>
      <c r="M1953" s="5">
        <v>3.21</v>
      </c>
      <c r="N1953" s="5" t="s">
        <v>24</v>
      </c>
      <c r="O1953" s="5">
        <v>11</v>
      </c>
    </row>
    <row r="1954" spans="1:15" x14ac:dyDescent="0.2">
      <c r="A1954" s="5" t="s">
        <v>6526</v>
      </c>
      <c r="B1954" s="5" t="s">
        <v>6527</v>
      </c>
      <c r="C1954" s="5">
        <v>48</v>
      </c>
      <c r="D1954" s="5" t="s">
        <v>50</v>
      </c>
      <c r="E1954" s="5" t="s">
        <v>6528</v>
      </c>
      <c r="F1954" s="5">
        <v>-9447</v>
      </c>
      <c r="G1954" s="5" t="s">
        <v>29</v>
      </c>
      <c r="H1954" s="5" t="s">
        <v>38</v>
      </c>
      <c r="I1954" s="5">
        <v>175075.65</v>
      </c>
      <c r="J1954" s="5" t="s">
        <v>3681</v>
      </c>
      <c r="K1954" s="5" t="s">
        <v>127</v>
      </c>
      <c r="L1954" s="5" t="s">
        <v>23</v>
      </c>
      <c r="M1954" s="5">
        <v>2.0299999999999998</v>
      </c>
      <c r="N1954" s="5" t="s">
        <v>74</v>
      </c>
      <c r="O1954" s="5">
        <v>40</v>
      </c>
    </row>
    <row r="1955" spans="1:15" x14ac:dyDescent="0.2">
      <c r="A1955" s="5" t="s">
        <v>6529</v>
      </c>
      <c r="B1955" s="5" t="s">
        <v>6530</v>
      </c>
      <c r="C1955" s="5">
        <v>59</v>
      </c>
      <c r="D1955" s="5" t="s">
        <v>17</v>
      </c>
      <c r="E1955" s="5" t="s">
        <v>6531</v>
      </c>
      <c r="F1955" s="5">
        <v>-6399</v>
      </c>
      <c r="G1955" s="5" t="s">
        <v>99</v>
      </c>
      <c r="H1955" s="5" t="s">
        <v>144</v>
      </c>
      <c r="I1955" s="5">
        <v>48596.41</v>
      </c>
      <c r="J1955" s="5" t="s">
        <v>6532</v>
      </c>
      <c r="K1955" s="5" t="s">
        <v>62</v>
      </c>
      <c r="L1955" s="5" t="s">
        <v>73</v>
      </c>
      <c r="M1955" s="5">
        <v>2.73</v>
      </c>
      <c r="N1955" s="5" t="s">
        <v>24</v>
      </c>
      <c r="O1955" s="5">
        <v>14</v>
      </c>
    </row>
    <row r="1956" spans="1:15" x14ac:dyDescent="0.2">
      <c r="A1956" s="5" t="s">
        <v>6533</v>
      </c>
      <c r="B1956" s="5" t="s">
        <v>6534</v>
      </c>
      <c r="C1956" s="5">
        <v>53</v>
      </c>
      <c r="D1956" s="5" t="s">
        <v>17</v>
      </c>
      <c r="E1956" s="5" t="s">
        <v>6535</v>
      </c>
      <c r="F1956" s="5">
        <v>-8514</v>
      </c>
      <c r="G1956" s="5" t="s">
        <v>37</v>
      </c>
      <c r="H1956" s="5" t="s">
        <v>66</v>
      </c>
      <c r="I1956" s="5">
        <v>136102.26</v>
      </c>
      <c r="J1956" s="5" t="s">
        <v>6536</v>
      </c>
      <c r="K1956" s="5" t="s">
        <v>127</v>
      </c>
      <c r="L1956" s="5" t="s">
        <v>32</v>
      </c>
      <c r="M1956" s="5">
        <v>1.3</v>
      </c>
      <c r="N1956" s="5" t="s">
        <v>41</v>
      </c>
      <c r="O1956" s="5">
        <v>3</v>
      </c>
    </row>
    <row r="1957" spans="1:15" x14ac:dyDescent="0.2">
      <c r="A1957" s="5" t="s">
        <v>6537</v>
      </c>
      <c r="B1957" s="5" t="s">
        <v>6538</v>
      </c>
      <c r="C1957" s="5">
        <v>30</v>
      </c>
      <c r="D1957" s="5" t="s">
        <v>27</v>
      </c>
      <c r="E1957" s="5" t="s">
        <v>6539</v>
      </c>
      <c r="F1957" s="5">
        <v>-3012</v>
      </c>
      <c r="G1957" s="5" t="s">
        <v>99</v>
      </c>
      <c r="H1957" s="5" t="s">
        <v>20</v>
      </c>
      <c r="I1957" s="5">
        <v>90417.63</v>
      </c>
      <c r="J1957" s="5" t="s">
        <v>2992</v>
      </c>
      <c r="K1957" s="5" t="s">
        <v>40</v>
      </c>
      <c r="L1957" s="5" t="s">
        <v>73</v>
      </c>
      <c r="M1957" s="5">
        <v>3.66</v>
      </c>
      <c r="N1957" s="5" t="s">
        <v>41</v>
      </c>
      <c r="O1957" s="5">
        <v>5</v>
      </c>
    </row>
    <row r="1958" spans="1:15" x14ac:dyDescent="0.2">
      <c r="A1958" s="5" t="s">
        <v>6540</v>
      </c>
      <c r="B1958" s="5" t="s">
        <v>3662</v>
      </c>
      <c r="C1958" s="5">
        <v>61</v>
      </c>
      <c r="D1958" s="5" t="s">
        <v>27</v>
      </c>
      <c r="E1958" s="5" t="s">
        <v>6541</v>
      </c>
      <c r="F1958" s="5">
        <v>-5233</v>
      </c>
      <c r="G1958" s="5" t="s">
        <v>37</v>
      </c>
      <c r="H1958" s="5" t="s">
        <v>71</v>
      </c>
      <c r="I1958" s="5">
        <v>145189.56</v>
      </c>
      <c r="J1958" s="5" t="s">
        <v>5692</v>
      </c>
      <c r="K1958" s="5" t="s">
        <v>81</v>
      </c>
      <c r="L1958" s="5" t="s">
        <v>73</v>
      </c>
      <c r="M1958" s="5">
        <v>3.92</v>
      </c>
      <c r="N1958" s="5" t="s">
        <v>57</v>
      </c>
      <c r="O1958" s="5">
        <v>10</v>
      </c>
    </row>
    <row r="1959" spans="1:15" x14ac:dyDescent="0.2">
      <c r="A1959" s="5" t="s">
        <v>6542</v>
      </c>
      <c r="B1959" s="5" t="s">
        <v>6543</v>
      </c>
      <c r="C1959" s="5">
        <v>40</v>
      </c>
      <c r="D1959" s="5" t="s">
        <v>50</v>
      </c>
      <c r="E1959" s="5" t="s">
        <v>6544</v>
      </c>
      <c r="F1959" s="5">
        <v>-4629</v>
      </c>
      <c r="G1959" s="5" t="s">
        <v>116</v>
      </c>
      <c r="H1959" s="5" t="s">
        <v>79</v>
      </c>
      <c r="I1959" s="5">
        <v>152287.47</v>
      </c>
      <c r="J1959" s="5" t="s">
        <v>5719</v>
      </c>
      <c r="K1959" s="5" t="s">
        <v>22</v>
      </c>
      <c r="L1959" s="5" t="s">
        <v>73</v>
      </c>
      <c r="M1959" s="5">
        <v>1.93</v>
      </c>
      <c r="N1959" s="5" t="s">
        <v>41</v>
      </c>
      <c r="O1959" s="5">
        <v>8</v>
      </c>
    </row>
    <row r="1960" spans="1:15" x14ac:dyDescent="0.2">
      <c r="A1960" s="5" t="s">
        <v>6545</v>
      </c>
      <c r="B1960" s="5" t="s">
        <v>2225</v>
      </c>
      <c r="C1960" s="5">
        <v>59</v>
      </c>
      <c r="D1960" s="5" t="s">
        <v>50</v>
      </c>
      <c r="E1960" s="5" t="s">
        <v>6546</v>
      </c>
      <c r="F1960" s="5">
        <v>-10239</v>
      </c>
      <c r="G1960" s="5" t="s">
        <v>99</v>
      </c>
      <c r="H1960" s="5" t="s">
        <v>144</v>
      </c>
      <c r="I1960" s="5">
        <v>153910.65</v>
      </c>
      <c r="J1960" s="5" t="s">
        <v>5379</v>
      </c>
      <c r="K1960" s="5" t="s">
        <v>47</v>
      </c>
      <c r="L1960" s="5" t="s">
        <v>32</v>
      </c>
      <c r="M1960" s="5">
        <v>3.63</v>
      </c>
      <c r="N1960" s="5" t="s">
        <v>41</v>
      </c>
      <c r="O1960" s="5">
        <v>31</v>
      </c>
    </row>
    <row r="1961" spans="1:15" x14ac:dyDescent="0.2">
      <c r="A1961" s="5" t="s">
        <v>6547</v>
      </c>
      <c r="B1961" s="5" t="s">
        <v>6548</v>
      </c>
      <c r="C1961" s="5">
        <v>38</v>
      </c>
      <c r="D1961" s="5" t="s">
        <v>17</v>
      </c>
      <c r="E1961" s="5" t="s">
        <v>6549</v>
      </c>
      <c r="F1961" s="5">
        <v>-10903</v>
      </c>
      <c r="G1961" s="5" t="s">
        <v>29</v>
      </c>
      <c r="H1961" s="5" t="s">
        <v>173</v>
      </c>
      <c r="I1961" s="5">
        <v>90099.69</v>
      </c>
      <c r="J1961" s="5" t="s">
        <v>1182</v>
      </c>
      <c r="K1961" s="5" t="s">
        <v>55</v>
      </c>
      <c r="L1961" s="5" t="s">
        <v>32</v>
      </c>
      <c r="M1961" s="5">
        <v>2.4700000000000002</v>
      </c>
      <c r="N1961" s="5" t="s">
        <v>57</v>
      </c>
      <c r="O1961" s="5">
        <v>11</v>
      </c>
    </row>
    <row r="1962" spans="1:15" x14ac:dyDescent="0.2">
      <c r="A1962" s="5" t="s">
        <v>6550</v>
      </c>
      <c r="B1962" s="5" t="s">
        <v>6551</v>
      </c>
      <c r="C1962" s="5">
        <v>32</v>
      </c>
      <c r="D1962" s="5" t="s">
        <v>17</v>
      </c>
      <c r="E1962" s="5" t="s">
        <v>6552</v>
      </c>
      <c r="F1962" s="5">
        <v>-3893</v>
      </c>
      <c r="G1962" s="5" t="s">
        <v>85</v>
      </c>
      <c r="H1962" s="5" t="s">
        <v>30</v>
      </c>
      <c r="I1962" s="5">
        <v>57368.05</v>
      </c>
      <c r="J1962" s="5" t="s">
        <v>2496</v>
      </c>
      <c r="K1962" s="5" t="s">
        <v>47</v>
      </c>
      <c r="L1962" s="5" t="s">
        <v>23</v>
      </c>
      <c r="M1962" s="5">
        <v>2.75</v>
      </c>
      <c r="N1962" s="5" t="s">
        <v>57</v>
      </c>
      <c r="O1962" s="5">
        <v>32</v>
      </c>
    </row>
    <row r="1963" spans="1:15" x14ac:dyDescent="0.2">
      <c r="A1963" s="5" t="s">
        <v>6553</v>
      </c>
      <c r="B1963" s="5" t="s">
        <v>6554</v>
      </c>
      <c r="C1963" s="5">
        <v>56</v>
      </c>
      <c r="D1963" s="5" t="s">
        <v>17</v>
      </c>
      <c r="E1963" s="5" t="s">
        <v>6555</v>
      </c>
      <c r="F1963" s="5">
        <v>-9767</v>
      </c>
      <c r="G1963" s="5" t="s">
        <v>94</v>
      </c>
      <c r="H1963" s="5" t="s">
        <v>66</v>
      </c>
      <c r="I1963" s="5">
        <v>127675.1</v>
      </c>
      <c r="J1963" s="5" t="s">
        <v>2685</v>
      </c>
      <c r="K1963" s="5" t="s">
        <v>22</v>
      </c>
      <c r="L1963" s="5" t="s">
        <v>56</v>
      </c>
      <c r="M1963" s="5">
        <v>2.11</v>
      </c>
      <c r="N1963" s="5" t="s">
        <v>57</v>
      </c>
      <c r="O1963" s="5">
        <v>14</v>
      </c>
    </row>
    <row r="1964" spans="1:15" x14ac:dyDescent="0.2">
      <c r="A1964" s="5" t="s">
        <v>6556</v>
      </c>
      <c r="B1964" s="5" t="s">
        <v>6557</v>
      </c>
      <c r="C1964" s="5">
        <v>39</v>
      </c>
      <c r="D1964" s="5" t="s">
        <v>17</v>
      </c>
      <c r="E1964" s="5" t="s">
        <v>6558</v>
      </c>
      <c r="F1964" s="5">
        <v>-7857</v>
      </c>
      <c r="G1964" s="5" t="s">
        <v>78</v>
      </c>
      <c r="H1964" s="5" t="s">
        <v>71</v>
      </c>
      <c r="I1964" s="5">
        <v>68502.399999999994</v>
      </c>
      <c r="J1964" s="5" t="s">
        <v>6559</v>
      </c>
      <c r="K1964" s="5" t="s">
        <v>47</v>
      </c>
      <c r="L1964" s="5" t="s">
        <v>23</v>
      </c>
      <c r="M1964" s="5">
        <v>4.75</v>
      </c>
      <c r="N1964" s="5" t="s">
        <v>33</v>
      </c>
      <c r="O1964" s="5">
        <v>22</v>
      </c>
    </row>
    <row r="1965" spans="1:15" x14ac:dyDescent="0.2">
      <c r="A1965" s="5" t="s">
        <v>6560</v>
      </c>
      <c r="B1965" s="5" t="s">
        <v>2515</v>
      </c>
      <c r="C1965" s="5">
        <v>43</v>
      </c>
      <c r="D1965" s="5" t="s">
        <v>17</v>
      </c>
      <c r="E1965" s="5" t="s">
        <v>6561</v>
      </c>
      <c r="F1965" s="5">
        <v>-9980</v>
      </c>
      <c r="G1965" s="5" t="s">
        <v>116</v>
      </c>
      <c r="H1965" s="5" t="s">
        <v>20</v>
      </c>
      <c r="I1965" s="5">
        <v>137737.94</v>
      </c>
      <c r="J1965" s="5" t="s">
        <v>4624</v>
      </c>
      <c r="K1965" s="5" t="s">
        <v>136</v>
      </c>
      <c r="L1965" s="5" t="s">
        <v>23</v>
      </c>
      <c r="M1965" s="5">
        <v>3.82</v>
      </c>
      <c r="N1965" s="5" t="s">
        <v>33</v>
      </c>
      <c r="O1965" s="5">
        <v>33</v>
      </c>
    </row>
    <row r="1966" spans="1:15" x14ac:dyDescent="0.2">
      <c r="A1966" s="5" t="s">
        <v>6562</v>
      </c>
      <c r="B1966" s="5" t="s">
        <v>3176</v>
      </c>
      <c r="C1966" s="5">
        <v>32</v>
      </c>
      <c r="D1966" s="5" t="s">
        <v>50</v>
      </c>
      <c r="E1966" s="5" t="s">
        <v>6563</v>
      </c>
      <c r="F1966" s="5">
        <v>-4378</v>
      </c>
      <c r="G1966" s="5" t="s">
        <v>19</v>
      </c>
      <c r="H1966" s="5" t="s">
        <v>38</v>
      </c>
      <c r="I1966" s="5">
        <v>124728.7</v>
      </c>
      <c r="J1966" s="5" t="s">
        <v>5832</v>
      </c>
      <c r="K1966" s="5" t="s">
        <v>81</v>
      </c>
      <c r="L1966" s="5" t="s">
        <v>73</v>
      </c>
      <c r="M1966" s="5">
        <v>1.9</v>
      </c>
      <c r="N1966" s="5" t="s">
        <v>57</v>
      </c>
      <c r="O1966" s="5">
        <v>26</v>
      </c>
    </row>
    <row r="1967" spans="1:15" x14ac:dyDescent="0.2">
      <c r="A1967" s="5" t="s">
        <v>6564</v>
      </c>
      <c r="B1967" s="5" t="s">
        <v>6565</v>
      </c>
      <c r="C1967" s="5">
        <v>26</v>
      </c>
      <c r="D1967" s="5" t="s">
        <v>50</v>
      </c>
      <c r="E1967" s="5" t="s">
        <v>6566</v>
      </c>
      <c r="F1967" s="5">
        <v>-3891</v>
      </c>
      <c r="G1967" s="5" t="s">
        <v>52</v>
      </c>
      <c r="H1967" s="5" t="s">
        <v>66</v>
      </c>
      <c r="I1967" s="5">
        <v>98886.96</v>
      </c>
      <c r="J1967" s="5" t="s">
        <v>86</v>
      </c>
      <c r="K1967" s="5" t="s">
        <v>104</v>
      </c>
      <c r="L1967" s="5" t="s">
        <v>32</v>
      </c>
      <c r="M1967" s="5">
        <v>4.74</v>
      </c>
      <c r="N1967" s="5" t="s">
        <v>74</v>
      </c>
      <c r="O1967" s="5">
        <v>3</v>
      </c>
    </row>
    <row r="1968" spans="1:15" x14ac:dyDescent="0.2">
      <c r="A1968" s="5" t="s">
        <v>6567</v>
      </c>
      <c r="B1968" s="5" t="s">
        <v>6568</v>
      </c>
      <c r="C1968" s="5">
        <v>44</v>
      </c>
      <c r="D1968" s="5" t="s">
        <v>17</v>
      </c>
      <c r="E1968" s="5" t="s">
        <v>6569</v>
      </c>
      <c r="F1968" s="5">
        <v>-3355</v>
      </c>
      <c r="G1968" s="5" t="s">
        <v>29</v>
      </c>
      <c r="H1968" s="5" t="s">
        <v>30</v>
      </c>
      <c r="I1968" s="5">
        <v>156382.92000000001</v>
      </c>
      <c r="J1968" s="5" t="s">
        <v>3563</v>
      </c>
      <c r="K1968" s="5" t="s">
        <v>62</v>
      </c>
      <c r="L1968" s="5" t="s">
        <v>56</v>
      </c>
      <c r="M1968" s="5">
        <v>3.61</v>
      </c>
      <c r="N1968" s="5" t="s">
        <v>24</v>
      </c>
      <c r="O1968" s="5">
        <v>11</v>
      </c>
    </row>
    <row r="1969" spans="1:15" x14ac:dyDescent="0.2">
      <c r="A1969" s="5" t="s">
        <v>6570</v>
      </c>
      <c r="B1969" s="5" t="s">
        <v>365</v>
      </c>
      <c r="C1969" s="5">
        <v>30</v>
      </c>
      <c r="D1969" s="5" t="s">
        <v>17</v>
      </c>
      <c r="E1969" s="5" t="s">
        <v>6571</v>
      </c>
      <c r="F1969" s="5">
        <v>-6152</v>
      </c>
      <c r="G1969" s="5" t="s">
        <v>116</v>
      </c>
      <c r="H1969" s="5" t="s">
        <v>38</v>
      </c>
      <c r="I1969" s="5">
        <v>59271.98</v>
      </c>
      <c r="J1969" s="5" t="s">
        <v>5075</v>
      </c>
      <c r="K1969" s="5" t="s">
        <v>104</v>
      </c>
      <c r="L1969" s="5" t="s">
        <v>23</v>
      </c>
      <c r="M1969" s="5">
        <v>3.27</v>
      </c>
      <c r="N1969" s="5" t="s">
        <v>57</v>
      </c>
      <c r="O1969" s="5">
        <v>16</v>
      </c>
    </row>
    <row r="1970" spans="1:15" x14ac:dyDescent="0.2">
      <c r="A1970" s="5" t="s">
        <v>6572</v>
      </c>
      <c r="B1970" s="5" t="s">
        <v>6573</v>
      </c>
      <c r="C1970" s="5">
        <v>25</v>
      </c>
      <c r="D1970" s="5" t="s">
        <v>27</v>
      </c>
      <c r="E1970" s="5" t="s">
        <v>6574</v>
      </c>
      <c r="F1970" s="5">
        <v>-6349</v>
      </c>
      <c r="G1970" s="5" t="s">
        <v>45</v>
      </c>
      <c r="H1970" s="5" t="s">
        <v>30</v>
      </c>
      <c r="I1970" s="5">
        <v>63497.59</v>
      </c>
      <c r="J1970" s="5" t="s">
        <v>6575</v>
      </c>
      <c r="K1970" s="5" t="s">
        <v>118</v>
      </c>
      <c r="L1970" s="5" t="s">
        <v>23</v>
      </c>
      <c r="M1970" s="5">
        <v>1.29</v>
      </c>
      <c r="N1970" s="5" t="s">
        <v>33</v>
      </c>
      <c r="O1970" s="5">
        <v>14</v>
      </c>
    </row>
    <row r="1971" spans="1:15" x14ac:dyDescent="0.2">
      <c r="A1971" s="5" t="s">
        <v>6576</v>
      </c>
      <c r="B1971" s="5" t="s">
        <v>2334</v>
      </c>
      <c r="C1971" s="5">
        <v>37</v>
      </c>
      <c r="D1971" s="5" t="s">
        <v>50</v>
      </c>
      <c r="E1971" s="5" t="s">
        <v>6577</v>
      </c>
      <c r="F1971" s="5">
        <v>-10078</v>
      </c>
      <c r="G1971" s="5" t="s">
        <v>19</v>
      </c>
      <c r="H1971" s="5" t="s">
        <v>173</v>
      </c>
      <c r="I1971" s="5">
        <v>82312.92</v>
      </c>
      <c r="J1971" s="5" t="s">
        <v>340</v>
      </c>
      <c r="K1971" s="5" t="s">
        <v>104</v>
      </c>
      <c r="L1971" s="5" t="s">
        <v>23</v>
      </c>
      <c r="M1971" s="5">
        <v>2.38</v>
      </c>
      <c r="N1971" s="5" t="s">
        <v>57</v>
      </c>
      <c r="O1971" s="5">
        <v>9</v>
      </c>
    </row>
    <row r="1972" spans="1:15" x14ac:dyDescent="0.2">
      <c r="A1972" s="5" t="s">
        <v>6578</v>
      </c>
      <c r="B1972" s="5" t="s">
        <v>6579</v>
      </c>
      <c r="C1972" s="5">
        <v>61</v>
      </c>
      <c r="D1972" s="5" t="s">
        <v>50</v>
      </c>
      <c r="E1972" s="5" t="s">
        <v>6580</v>
      </c>
      <c r="F1972" s="5">
        <v>-8938</v>
      </c>
      <c r="G1972" s="5" t="s">
        <v>78</v>
      </c>
      <c r="H1972" s="5" t="s">
        <v>79</v>
      </c>
      <c r="I1972" s="5">
        <v>54724.79</v>
      </c>
      <c r="J1972" s="5" t="s">
        <v>1537</v>
      </c>
      <c r="K1972" s="5" t="s">
        <v>62</v>
      </c>
      <c r="L1972" s="5" t="s">
        <v>32</v>
      </c>
      <c r="M1972" s="5">
        <v>2.58</v>
      </c>
      <c r="N1972" s="5" t="s">
        <v>33</v>
      </c>
      <c r="O1972" s="5">
        <v>39</v>
      </c>
    </row>
    <row r="1973" spans="1:15" x14ac:dyDescent="0.2">
      <c r="A1973" s="5" t="s">
        <v>6581</v>
      </c>
      <c r="B1973" s="5" t="s">
        <v>4807</v>
      </c>
      <c r="C1973" s="5">
        <v>28</v>
      </c>
      <c r="D1973" s="5" t="s">
        <v>17</v>
      </c>
      <c r="E1973" s="5" t="s">
        <v>6582</v>
      </c>
      <c r="F1973" s="5">
        <v>-10877</v>
      </c>
      <c r="G1973" s="5" t="s">
        <v>37</v>
      </c>
      <c r="H1973" s="5" t="s">
        <v>66</v>
      </c>
      <c r="I1973" s="5">
        <v>99444.89</v>
      </c>
      <c r="J1973" s="5" t="s">
        <v>1051</v>
      </c>
      <c r="K1973" s="5" t="s">
        <v>55</v>
      </c>
      <c r="L1973" s="5" t="s">
        <v>73</v>
      </c>
      <c r="M1973" s="5">
        <v>3.95</v>
      </c>
      <c r="N1973" s="5" t="s">
        <v>24</v>
      </c>
      <c r="O1973" s="5">
        <v>5</v>
      </c>
    </row>
    <row r="1974" spans="1:15" x14ac:dyDescent="0.2">
      <c r="A1974" s="5" t="s">
        <v>6583</v>
      </c>
      <c r="B1974" s="5" t="s">
        <v>6565</v>
      </c>
      <c r="C1974" s="5">
        <v>63</v>
      </c>
      <c r="D1974" s="5" t="s">
        <v>17</v>
      </c>
      <c r="E1974" s="5" t="s">
        <v>6584</v>
      </c>
      <c r="F1974" s="5">
        <v>-2441</v>
      </c>
      <c r="G1974" s="5" t="s">
        <v>94</v>
      </c>
      <c r="H1974" s="5" t="s">
        <v>79</v>
      </c>
      <c r="I1974" s="5">
        <v>84326.7</v>
      </c>
      <c r="J1974" s="5" t="s">
        <v>3648</v>
      </c>
      <c r="K1974" s="5" t="s">
        <v>118</v>
      </c>
      <c r="L1974" s="5" t="s">
        <v>32</v>
      </c>
      <c r="M1974" s="5">
        <v>1.36</v>
      </c>
      <c r="N1974" s="5" t="s">
        <v>24</v>
      </c>
      <c r="O1974" s="5">
        <v>24</v>
      </c>
    </row>
    <row r="1975" spans="1:15" x14ac:dyDescent="0.2">
      <c r="A1975" s="5" t="s">
        <v>6585</v>
      </c>
      <c r="B1975" s="5" t="s">
        <v>6586</v>
      </c>
      <c r="C1975" s="5">
        <v>38</v>
      </c>
      <c r="D1975" s="5" t="s">
        <v>27</v>
      </c>
      <c r="E1975" s="5" t="s">
        <v>6587</v>
      </c>
      <c r="F1975" s="5">
        <v>-9911</v>
      </c>
      <c r="G1975" s="5" t="s">
        <v>85</v>
      </c>
      <c r="H1975" s="5" t="s">
        <v>194</v>
      </c>
      <c r="I1975" s="5">
        <v>76842.850000000006</v>
      </c>
      <c r="J1975" s="5" t="s">
        <v>1332</v>
      </c>
      <c r="K1975" s="5" t="s">
        <v>22</v>
      </c>
      <c r="L1975" s="5" t="s">
        <v>56</v>
      </c>
      <c r="M1975" s="5">
        <v>3.24</v>
      </c>
      <c r="N1975" s="5" t="s">
        <v>74</v>
      </c>
      <c r="O1975" s="5">
        <v>30</v>
      </c>
    </row>
    <row r="1976" spans="1:15" x14ac:dyDescent="0.2">
      <c r="A1976" s="5" t="s">
        <v>6588</v>
      </c>
      <c r="B1976" s="5" t="s">
        <v>447</v>
      </c>
      <c r="C1976" s="5">
        <v>64</v>
      </c>
      <c r="D1976" s="5" t="s">
        <v>17</v>
      </c>
      <c r="E1976" s="5" t="s">
        <v>6589</v>
      </c>
      <c r="F1976" s="5">
        <v>-10255</v>
      </c>
      <c r="G1976" s="5" t="s">
        <v>19</v>
      </c>
      <c r="H1976" s="5" t="s">
        <v>79</v>
      </c>
      <c r="I1976" s="5">
        <v>105074.8</v>
      </c>
      <c r="J1976" s="5" t="s">
        <v>6590</v>
      </c>
      <c r="K1976" s="5" t="s">
        <v>136</v>
      </c>
      <c r="L1976" s="5" t="s">
        <v>32</v>
      </c>
      <c r="M1976" s="5">
        <v>3.29</v>
      </c>
      <c r="N1976" s="5" t="s">
        <v>33</v>
      </c>
      <c r="O1976" s="5">
        <v>19</v>
      </c>
    </row>
    <row r="1977" spans="1:15" x14ac:dyDescent="0.2">
      <c r="A1977" s="5" t="s">
        <v>6591</v>
      </c>
      <c r="B1977" s="5" t="s">
        <v>6592</v>
      </c>
      <c r="C1977" s="5">
        <v>60</v>
      </c>
      <c r="D1977" s="5" t="s">
        <v>27</v>
      </c>
      <c r="E1977" s="5" t="s">
        <v>6593</v>
      </c>
      <c r="F1977" s="5">
        <v>-3840</v>
      </c>
      <c r="G1977" s="5" t="s">
        <v>29</v>
      </c>
      <c r="H1977" s="5" t="s">
        <v>194</v>
      </c>
      <c r="I1977" s="5">
        <v>124887.31</v>
      </c>
      <c r="J1977" s="5" t="s">
        <v>6594</v>
      </c>
      <c r="K1977" s="5" t="s">
        <v>118</v>
      </c>
      <c r="L1977" s="5" t="s">
        <v>32</v>
      </c>
      <c r="M1977" s="5">
        <v>3.07</v>
      </c>
      <c r="N1977" s="5" t="s">
        <v>33</v>
      </c>
      <c r="O1977" s="5">
        <v>36</v>
      </c>
    </row>
    <row r="1978" spans="1:15" x14ac:dyDescent="0.2">
      <c r="A1978" s="5" t="s">
        <v>6595</v>
      </c>
      <c r="B1978" s="5" t="s">
        <v>6557</v>
      </c>
      <c r="C1978" s="5">
        <v>50</v>
      </c>
      <c r="D1978" s="5" t="s">
        <v>50</v>
      </c>
      <c r="E1978" s="5" t="s">
        <v>6596</v>
      </c>
      <c r="F1978" s="5">
        <v>-7275</v>
      </c>
      <c r="G1978" s="5" t="s">
        <v>52</v>
      </c>
      <c r="H1978" s="5" t="s">
        <v>144</v>
      </c>
      <c r="I1978" s="5">
        <v>104804.28</v>
      </c>
      <c r="J1978" s="5" t="s">
        <v>2538</v>
      </c>
      <c r="K1978" s="5" t="s">
        <v>62</v>
      </c>
      <c r="L1978" s="5" t="s">
        <v>73</v>
      </c>
      <c r="M1978" s="5">
        <v>3.9</v>
      </c>
      <c r="N1978" s="5" t="s">
        <v>33</v>
      </c>
      <c r="O1978" s="5">
        <v>13</v>
      </c>
    </row>
    <row r="1979" spans="1:15" x14ac:dyDescent="0.2">
      <c r="A1979" s="5" t="s">
        <v>6597</v>
      </c>
      <c r="B1979" s="5" t="s">
        <v>431</v>
      </c>
      <c r="C1979" s="5">
        <v>36</v>
      </c>
      <c r="D1979" s="5" t="s">
        <v>50</v>
      </c>
      <c r="E1979" s="5" t="s">
        <v>6598</v>
      </c>
      <c r="F1979" s="5">
        <v>-10525</v>
      </c>
      <c r="G1979" s="5" t="s">
        <v>19</v>
      </c>
      <c r="H1979" s="5" t="s">
        <v>173</v>
      </c>
      <c r="I1979" s="5">
        <v>159674.39000000001</v>
      </c>
      <c r="J1979" s="5" t="s">
        <v>5619</v>
      </c>
      <c r="K1979" s="5" t="s">
        <v>127</v>
      </c>
      <c r="L1979" s="5" t="s">
        <v>32</v>
      </c>
      <c r="M1979" s="5">
        <v>4.8</v>
      </c>
      <c r="N1979" s="5" t="s">
        <v>74</v>
      </c>
      <c r="O1979" s="5">
        <v>37</v>
      </c>
    </row>
    <row r="1980" spans="1:15" x14ac:dyDescent="0.2">
      <c r="A1980" s="5" t="s">
        <v>6599</v>
      </c>
      <c r="B1980" s="5" t="s">
        <v>6600</v>
      </c>
      <c r="C1980" s="5">
        <v>61</v>
      </c>
      <c r="D1980" s="5" t="s">
        <v>27</v>
      </c>
      <c r="E1980" s="5" t="s">
        <v>6601</v>
      </c>
      <c r="F1980" s="5">
        <v>-6371</v>
      </c>
      <c r="G1980" s="5" t="s">
        <v>116</v>
      </c>
      <c r="H1980" s="5" t="s">
        <v>71</v>
      </c>
      <c r="I1980" s="5">
        <v>85137.26</v>
      </c>
      <c r="J1980" s="5" t="s">
        <v>6602</v>
      </c>
      <c r="K1980" s="5" t="s">
        <v>127</v>
      </c>
      <c r="L1980" s="5" t="s">
        <v>56</v>
      </c>
      <c r="M1980" s="5">
        <v>2.87</v>
      </c>
      <c r="N1980" s="5" t="s">
        <v>74</v>
      </c>
      <c r="O1980" s="5">
        <v>3</v>
      </c>
    </row>
    <row r="1981" spans="1:15" x14ac:dyDescent="0.2">
      <c r="A1981" s="5" t="s">
        <v>6603</v>
      </c>
      <c r="B1981" s="5" t="s">
        <v>6604</v>
      </c>
      <c r="C1981" s="5">
        <v>43</v>
      </c>
      <c r="D1981" s="5" t="s">
        <v>17</v>
      </c>
      <c r="E1981" s="5" t="s">
        <v>6605</v>
      </c>
      <c r="F1981" s="5">
        <v>-5984</v>
      </c>
      <c r="G1981" s="5" t="s">
        <v>116</v>
      </c>
      <c r="H1981" s="5" t="s">
        <v>38</v>
      </c>
      <c r="I1981" s="5">
        <v>174336.48</v>
      </c>
      <c r="J1981" s="5" t="s">
        <v>5285</v>
      </c>
      <c r="K1981" s="5" t="s">
        <v>136</v>
      </c>
      <c r="L1981" s="5" t="s">
        <v>73</v>
      </c>
      <c r="M1981" s="5">
        <v>3.78</v>
      </c>
      <c r="N1981" s="5" t="s">
        <v>41</v>
      </c>
      <c r="O1981" s="5">
        <v>8</v>
      </c>
    </row>
    <row r="1982" spans="1:15" x14ac:dyDescent="0.2">
      <c r="A1982" s="5" t="s">
        <v>6606</v>
      </c>
      <c r="B1982" s="5" t="s">
        <v>5125</v>
      </c>
      <c r="C1982" s="5">
        <v>45</v>
      </c>
      <c r="D1982" s="5" t="s">
        <v>50</v>
      </c>
      <c r="E1982" s="5" t="s">
        <v>6607</v>
      </c>
      <c r="F1982" s="5">
        <v>-6223</v>
      </c>
      <c r="G1982" s="5" t="s">
        <v>19</v>
      </c>
      <c r="H1982" s="5" t="s">
        <v>30</v>
      </c>
      <c r="I1982" s="5">
        <v>84678.28</v>
      </c>
      <c r="J1982" s="5" t="s">
        <v>616</v>
      </c>
      <c r="K1982" s="5" t="s">
        <v>40</v>
      </c>
      <c r="L1982" s="5" t="s">
        <v>73</v>
      </c>
      <c r="M1982" s="5">
        <v>1.38</v>
      </c>
      <c r="N1982" s="5" t="s">
        <v>57</v>
      </c>
      <c r="O1982" s="5">
        <v>21</v>
      </c>
    </row>
    <row r="1983" spans="1:15" x14ac:dyDescent="0.2">
      <c r="A1983" s="5" t="s">
        <v>6608</v>
      </c>
      <c r="B1983" s="5" t="s">
        <v>824</v>
      </c>
      <c r="C1983" s="5">
        <v>51</v>
      </c>
      <c r="D1983" s="5" t="s">
        <v>27</v>
      </c>
      <c r="E1983" s="5" t="s">
        <v>6609</v>
      </c>
      <c r="F1983" s="5">
        <v>-4785</v>
      </c>
      <c r="G1983" s="5" t="s">
        <v>99</v>
      </c>
      <c r="H1983" s="5" t="s">
        <v>53</v>
      </c>
      <c r="I1983" s="5">
        <v>112778.97</v>
      </c>
      <c r="J1983" s="5" t="s">
        <v>6610</v>
      </c>
      <c r="K1983" s="5" t="s">
        <v>62</v>
      </c>
      <c r="L1983" s="5" t="s">
        <v>23</v>
      </c>
      <c r="M1983" s="5">
        <v>4.34</v>
      </c>
      <c r="N1983" s="5" t="s">
        <v>57</v>
      </c>
      <c r="O1983" s="5">
        <v>22</v>
      </c>
    </row>
    <row r="1984" spans="1:15" x14ac:dyDescent="0.2">
      <c r="A1984" s="5" t="s">
        <v>6611</v>
      </c>
      <c r="B1984" s="5" t="s">
        <v>412</v>
      </c>
      <c r="C1984" s="5">
        <v>60</v>
      </c>
      <c r="D1984" s="5" t="s">
        <v>50</v>
      </c>
      <c r="E1984" s="5" t="s">
        <v>6612</v>
      </c>
      <c r="F1984" s="5">
        <v>-3783</v>
      </c>
      <c r="G1984" s="5" t="s">
        <v>29</v>
      </c>
      <c r="H1984" s="5" t="s">
        <v>66</v>
      </c>
      <c r="I1984" s="5">
        <v>41425.14</v>
      </c>
      <c r="J1984" s="5" t="s">
        <v>6613</v>
      </c>
      <c r="K1984" s="5" t="s">
        <v>118</v>
      </c>
      <c r="L1984" s="5" t="s">
        <v>73</v>
      </c>
      <c r="M1984" s="5">
        <v>3.51</v>
      </c>
      <c r="N1984" s="5" t="s">
        <v>74</v>
      </c>
      <c r="O1984" s="5">
        <v>12</v>
      </c>
    </row>
    <row r="1985" spans="1:15" x14ac:dyDescent="0.2">
      <c r="A1985" s="5" t="s">
        <v>6614</v>
      </c>
      <c r="B1985" s="5" t="s">
        <v>6615</v>
      </c>
      <c r="C1985" s="5">
        <v>37</v>
      </c>
      <c r="D1985" s="5" t="s">
        <v>27</v>
      </c>
      <c r="E1985" s="5" t="s">
        <v>6616</v>
      </c>
      <c r="F1985" s="5">
        <v>-7669</v>
      </c>
      <c r="G1985" s="5" t="s">
        <v>94</v>
      </c>
      <c r="H1985" s="5" t="s">
        <v>144</v>
      </c>
      <c r="I1985" s="5">
        <v>78584.539999999994</v>
      </c>
      <c r="J1985" s="5" t="s">
        <v>219</v>
      </c>
      <c r="K1985" s="5" t="s">
        <v>136</v>
      </c>
      <c r="L1985" s="5" t="s">
        <v>73</v>
      </c>
      <c r="M1985" s="5">
        <v>2.6</v>
      </c>
      <c r="N1985" s="5" t="s">
        <v>57</v>
      </c>
      <c r="O1985" s="5">
        <v>28</v>
      </c>
    </row>
    <row r="1986" spans="1:15" x14ac:dyDescent="0.2">
      <c r="A1986" s="5" t="s">
        <v>6617</v>
      </c>
      <c r="B1986" s="5" t="s">
        <v>1146</v>
      </c>
      <c r="C1986" s="5">
        <v>28</v>
      </c>
      <c r="D1986" s="5" t="s">
        <v>50</v>
      </c>
      <c r="E1986" s="5" t="s">
        <v>6618</v>
      </c>
      <c r="F1986" s="5">
        <v>-10502</v>
      </c>
      <c r="G1986" s="5" t="s">
        <v>99</v>
      </c>
      <c r="H1986" s="5" t="s">
        <v>194</v>
      </c>
      <c r="I1986" s="5">
        <v>53050.41</v>
      </c>
      <c r="J1986" s="5" t="s">
        <v>6619</v>
      </c>
      <c r="K1986" s="5" t="s">
        <v>62</v>
      </c>
      <c r="L1986" s="5" t="s">
        <v>73</v>
      </c>
      <c r="M1986" s="5">
        <v>4.9800000000000004</v>
      </c>
      <c r="N1986" s="5" t="s">
        <v>57</v>
      </c>
      <c r="O1986" s="5">
        <v>13</v>
      </c>
    </row>
    <row r="1987" spans="1:15" x14ac:dyDescent="0.2">
      <c r="A1987" s="5" t="s">
        <v>6620</v>
      </c>
      <c r="B1987" s="5" t="s">
        <v>6621</v>
      </c>
      <c r="C1987" s="5">
        <v>45</v>
      </c>
      <c r="D1987" s="5" t="s">
        <v>17</v>
      </c>
      <c r="E1987" s="5" t="s">
        <v>6622</v>
      </c>
      <c r="F1987" s="5">
        <v>-3757</v>
      </c>
      <c r="G1987" s="5" t="s">
        <v>94</v>
      </c>
      <c r="H1987" s="5" t="s">
        <v>144</v>
      </c>
      <c r="I1987" s="5">
        <v>62689.71</v>
      </c>
      <c r="J1987" s="5" t="s">
        <v>6623</v>
      </c>
      <c r="K1987" s="5" t="s">
        <v>104</v>
      </c>
      <c r="L1987" s="5" t="s">
        <v>23</v>
      </c>
      <c r="M1987" s="5">
        <v>1.08</v>
      </c>
      <c r="N1987" s="5" t="s">
        <v>41</v>
      </c>
      <c r="O1987" s="5">
        <v>22</v>
      </c>
    </row>
    <row r="1988" spans="1:15" x14ac:dyDescent="0.2">
      <c r="A1988" s="5" t="s">
        <v>6624</v>
      </c>
      <c r="B1988" s="5" t="s">
        <v>323</v>
      </c>
      <c r="C1988" s="5">
        <v>23</v>
      </c>
      <c r="D1988" s="5" t="s">
        <v>17</v>
      </c>
      <c r="E1988" s="5" t="s">
        <v>6625</v>
      </c>
      <c r="F1988" s="5">
        <v>-9363</v>
      </c>
      <c r="G1988" s="5" t="s">
        <v>45</v>
      </c>
      <c r="H1988" s="5" t="s">
        <v>66</v>
      </c>
      <c r="I1988" s="5">
        <v>101701.73</v>
      </c>
      <c r="J1988" s="5" t="s">
        <v>344</v>
      </c>
      <c r="K1988" s="5" t="s">
        <v>81</v>
      </c>
      <c r="L1988" s="5" t="s">
        <v>23</v>
      </c>
      <c r="M1988" s="5">
        <v>2.96</v>
      </c>
      <c r="N1988" s="5" t="s">
        <v>41</v>
      </c>
      <c r="O1988" s="5">
        <v>38</v>
      </c>
    </row>
    <row r="1989" spans="1:15" x14ac:dyDescent="0.2">
      <c r="A1989" s="5" t="s">
        <v>6626</v>
      </c>
      <c r="B1989" s="5" t="s">
        <v>5884</v>
      </c>
      <c r="C1989" s="5">
        <v>42</v>
      </c>
      <c r="D1989" s="5" t="s">
        <v>50</v>
      </c>
      <c r="E1989" s="5" t="s">
        <v>6627</v>
      </c>
      <c r="F1989" s="5">
        <v>-4363</v>
      </c>
      <c r="G1989" s="5" t="s">
        <v>19</v>
      </c>
      <c r="H1989" s="5" t="s">
        <v>173</v>
      </c>
      <c r="I1989" s="5">
        <v>118853.63</v>
      </c>
      <c r="J1989" s="5" t="s">
        <v>6628</v>
      </c>
      <c r="K1989" s="5" t="s">
        <v>47</v>
      </c>
      <c r="L1989" s="5" t="s">
        <v>56</v>
      </c>
      <c r="M1989" s="5">
        <v>2.78</v>
      </c>
      <c r="N1989" s="5" t="s">
        <v>24</v>
      </c>
      <c r="O1989" s="5">
        <v>22</v>
      </c>
    </row>
    <row r="1990" spans="1:15" x14ac:dyDescent="0.2">
      <c r="A1990" s="5" t="s">
        <v>6629</v>
      </c>
      <c r="B1990" s="5" t="s">
        <v>6630</v>
      </c>
      <c r="C1990" s="5">
        <v>53</v>
      </c>
      <c r="D1990" s="5" t="s">
        <v>27</v>
      </c>
      <c r="E1990" s="5" t="s">
        <v>6631</v>
      </c>
      <c r="F1990" s="5">
        <v>-8635</v>
      </c>
      <c r="G1990" s="5" t="s">
        <v>85</v>
      </c>
      <c r="H1990" s="5" t="s">
        <v>38</v>
      </c>
      <c r="I1990" s="5">
        <v>94090.29</v>
      </c>
      <c r="J1990" s="5" t="s">
        <v>593</v>
      </c>
      <c r="K1990" s="5" t="s">
        <v>22</v>
      </c>
      <c r="L1990" s="5" t="s">
        <v>56</v>
      </c>
      <c r="M1990" s="5">
        <v>1.51</v>
      </c>
      <c r="N1990" s="5" t="s">
        <v>57</v>
      </c>
      <c r="O1990" s="5">
        <v>34</v>
      </c>
    </row>
    <row r="1991" spans="1:15" x14ac:dyDescent="0.2">
      <c r="A1991" s="5" t="s">
        <v>6632</v>
      </c>
      <c r="B1991" s="5" t="s">
        <v>4743</v>
      </c>
      <c r="C1991" s="5">
        <v>27</v>
      </c>
      <c r="D1991" s="5" t="s">
        <v>27</v>
      </c>
      <c r="E1991" s="5" t="s">
        <v>6633</v>
      </c>
      <c r="F1991" s="5">
        <v>-4235</v>
      </c>
      <c r="G1991" s="5" t="s">
        <v>99</v>
      </c>
      <c r="H1991" s="5" t="s">
        <v>38</v>
      </c>
      <c r="I1991" s="5">
        <v>36058.699999999997</v>
      </c>
      <c r="J1991" s="5" t="s">
        <v>274</v>
      </c>
      <c r="K1991" s="5" t="s">
        <v>47</v>
      </c>
      <c r="L1991" s="5" t="s">
        <v>23</v>
      </c>
      <c r="M1991" s="5">
        <v>3.41</v>
      </c>
      <c r="N1991" s="5" t="s">
        <v>33</v>
      </c>
      <c r="O1991" s="5">
        <v>10</v>
      </c>
    </row>
    <row r="1992" spans="1:15" x14ac:dyDescent="0.2">
      <c r="A1992" s="5" t="s">
        <v>6634</v>
      </c>
      <c r="B1992" s="5" t="s">
        <v>6143</v>
      </c>
      <c r="C1992" s="5">
        <v>41</v>
      </c>
      <c r="D1992" s="5" t="s">
        <v>17</v>
      </c>
      <c r="E1992" s="5" t="s">
        <v>6635</v>
      </c>
      <c r="F1992" s="5">
        <v>-5841</v>
      </c>
      <c r="G1992" s="5" t="s">
        <v>37</v>
      </c>
      <c r="H1992" s="5" t="s">
        <v>79</v>
      </c>
      <c r="I1992" s="5">
        <v>138278.78</v>
      </c>
      <c r="J1992" s="5" t="s">
        <v>6636</v>
      </c>
      <c r="K1992" s="5" t="s">
        <v>127</v>
      </c>
      <c r="L1992" s="5" t="s">
        <v>56</v>
      </c>
      <c r="M1992" s="5">
        <v>2.77</v>
      </c>
      <c r="N1992" s="5" t="s">
        <v>74</v>
      </c>
      <c r="O1992" s="5">
        <v>17</v>
      </c>
    </row>
    <row r="1993" spans="1:15" x14ac:dyDescent="0.2">
      <c r="A1993" s="5" t="s">
        <v>6637</v>
      </c>
      <c r="B1993" s="5" t="s">
        <v>6638</v>
      </c>
      <c r="C1993" s="5">
        <v>34</v>
      </c>
      <c r="D1993" s="5" t="s">
        <v>17</v>
      </c>
      <c r="E1993" s="5" t="s">
        <v>6639</v>
      </c>
      <c r="F1993" s="5">
        <v>-2837</v>
      </c>
      <c r="G1993" s="5" t="s">
        <v>94</v>
      </c>
      <c r="H1993" s="5" t="s">
        <v>30</v>
      </c>
      <c r="I1993" s="5">
        <v>151665.94</v>
      </c>
      <c r="J1993" s="5" t="s">
        <v>6640</v>
      </c>
      <c r="K1993" s="5" t="s">
        <v>104</v>
      </c>
      <c r="L1993" s="5" t="s">
        <v>73</v>
      </c>
      <c r="M1993" s="5">
        <v>3.24</v>
      </c>
      <c r="N1993" s="5" t="s">
        <v>24</v>
      </c>
      <c r="O1993" s="5">
        <v>24</v>
      </c>
    </row>
    <row r="1994" spans="1:15" x14ac:dyDescent="0.2">
      <c r="A1994" s="5" t="s">
        <v>6641</v>
      </c>
      <c r="B1994" s="5" t="s">
        <v>2855</v>
      </c>
      <c r="C1994" s="5">
        <v>33</v>
      </c>
      <c r="D1994" s="5" t="s">
        <v>50</v>
      </c>
      <c r="E1994" s="5" t="s">
        <v>6642</v>
      </c>
      <c r="F1994" s="5">
        <v>-6296</v>
      </c>
      <c r="G1994" s="5" t="s">
        <v>94</v>
      </c>
      <c r="H1994" s="5" t="s">
        <v>38</v>
      </c>
      <c r="I1994" s="5">
        <v>172166.49</v>
      </c>
      <c r="J1994" s="5" t="s">
        <v>3181</v>
      </c>
      <c r="K1994" s="5" t="s">
        <v>136</v>
      </c>
      <c r="L1994" s="5" t="s">
        <v>32</v>
      </c>
      <c r="M1994" s="5">
        <v>4.55</v>
      </c>
      <c r="N1994" s="5" t="s">
        <v>57</v>
      </c>
      <c r="O1994" s="5">
        <v>24</v>
      </c>
    </row>
    <row r="1995" spans="1:15" x14ac:dyDescent="0.2">
      <c r="A1995" s="5" t="s">
        <v>6643</v>
      </c>
      <c r="B1995" s="5" t="s">
        <v>6644</v>
      </c>
      <c r="C1995" s="5">
        <v>28</v>
      </c>
      <c r="D1995" s="5" t="s">
        <v>27</v>
      </c>
      <c r="E1995" s="5" t="s">
        <v>6645</v>
      </c>
      <c r="F1995" s="5">
        <v>-5331</v>
      </c>
      <c r="G1995" s="5" t="s">
        <v>78</v>
      </c>
      <c r="H1995" s="5" t="s">
        <v>71</v>
      </c>
      <c r="I1995" s="5">
        <v>73258.84</v>
      </c>
      <c r="J1995" s="5" t="s">
        <v>6646</v>
      </c>
      <c r="K1995" s="5" t="s">
        <v>55</v>
      </c>
      <c r="L1995" s="5" t="s">
        <v>73</v>
      </c>
      <c r="M1995" s="5">
        <v>4.47</v>
      </c>
      <c r="N1995" s="5" t="s">
        <v>41</v>
      </c>
      <c r="O1995" s="5">
        <v>5</v>
      </c>
    </row>
    <row r="1996" spans="1:15" x14ac:dyDescent="0.2">
      <c r="A1996" s="5" t="s">
        <v>6647</v>
      </c>
      <c r="B1996" s="5" t="s">
        <v>2731</v>
      </c>
      <c r="C1996" s="5">
        <v>53</v>
      </c>
      <c r="D1996" s="5" t="s">
        <v>17</v>
      </c>
      <c r="E1996" s="5" t="s">
        <v>6648</v>
      </c>
      <c r="F1996" s="5">
        <v>-5109</v>
      </c>
      <c r="G1996" s="5" t="s">
        <v>37</v>
      </c>
      <c r="H1996" s="5" t="s">
        <v>38</v>
      </c>
      <c r="I1996" s="5">
        <v>160446.29</v>
      </c>
      <c r="J1996" s="5" t="s">
        <v>1500</v>
      </c>
      <c r="K1996" s="5" t="s">
        <v>62</v>
      </c>
      <c r="L1996" s="5" t="s">
        <v>56</v>
      </c>
      <c r="M1996" s="5">
        <v>4.8600000000000003</v>
      </c>
      <c r="N1996" s="5" t="s">
        <v>33</v>
      </c>
      <c r="O1996" s="5">
        <v>24</v>
      </c>
    </row>
    <row r="1997" spans="1:15" x14ac:dyDescent="0.2">
      <c r="A1997" s="5" t="s">
        <v>6649</v>
      </c>
      <c r="B1997" s="5" t="s">
        <v>5032</v>
      </c>
      <c r="C1997" s="5">
        <v>35</v>
      </c>
      <c r="D1997" s="5" t="s">
        <v>27</v>
      </c>
      <c r="E1997" s="5" t="s">
        <v>6650</v>
      </c>
      <c r="F1997" s="5">
        <v>-8033</v>
      </c>
      <c r="G1997" s="5" t="s">
        <v>116</v>
      </c>
      <c r="H1997" s="5" t="s">
        <v>194</v>
      </c>
      <c r="I1997" s="5">
        <v>169057.48</v>
      </c>
      <c r="J1997" s="5" t="s">
        <v>6651</v>
      </c>
      <c r="K1997" s="5" t="s">
        <v>118</v>
      </c>
      <c r="L1997" s="5" t="s">
        <v>23</v>
      </c>
      <c r="M1997" s="5">
        <v>4.1900000000000004</v>
      </c>
      <c r="N1997" s="5" t="s">
        <v>57</v>
      </c>
      <c r="O1997" s="5">
        <v>21</v>
      </c>
    </row>
    <row r="1998" spans="1:15" x14ac:dyDescent="0.2">
      <c r="A1998" s="5" t="s">
        <v>6652</v>
      </c>
      <c r="B1998" s="5" t="s">
        <v>4613</v>
      </c>
      <c r="C1998" s="5">
        <v>46</v>
      </c>
      <c r="D1998" s="5" t="s">
        <v>50</v>
      </c>
      <c r="E1998" s="5" t="s">
        <v>6653</v>
      </c>
      <c r="F1998" s="5">
        <v>-7379</v>
      </c>
      <c r="G1998" s="5" t="s">
        <v>78</v>
      </c>
      <c r="H1998" s="5" t="s">
        <v>144</v>
      </c>
      <c r="I1998" s="5">
        <v>64881.24</v>
      </c>
      <c r="J1998" s="5" t="s">
        <v>6654</v>
      </c>
      <c r="K1998" s="5" t="s">
        <v>118</v>
      </c>
      <c r="L1998" s="5" t="s">
        <v>23</v>
      </c>
      <c r="M1998" s="5">
        <v>3.76</v>
      </c>
      <c r="N1998" s="5" t="s">
        <v>24</v>
      </c>
      <c r="O1998" s="5">
        <v>28</v>
      </c>
    </row>
    <row r="1999" spans="1:15" x14ac:dyDescent="0.2">
      <c r="A1999" s="5" t="s">
        <v>6655</v>
      </c>
      <c r="B1999" s="5" t="s">
        <v>1736</v>
      </c>
      <c r="C1999" s="5">
        <v>54</v>
      </c>
      <c r="D1999" s="5" t="s">
        <v>50</v>
      </c>
      <c r="E1999" s="5" t="s">
        <v>6656</v>
      </c>
      <c r="F1999" s="5">
        <v>-7223</v>
      </c>
      <c r="G1999" s="5" t="s">
        <v>94</v>
      </c>
      <c r="H1999" s="5" t="s">
        <v>71</v>
      </c>
      <c r="I1999" s="5">
        <v>72724.759999999995</v>
      </c>
      <c r="J1999" s="5" t="s">
        <v>6657</v>
      </c>
      <c r="K1999" s="5" t="s">
        <v>55</v>
      </c>
      <c r="L1999" s="5" t="s">
        <v>32</v>
      </c>
      <c r="M1999" s="5">
        <v>1.1100000000000001</v>
      </c>
      <c r="N1999" s="5" t="s">
        <v>74</v>
      </c>
      <c r="O1999" s="5">
        <v>16</v>
      </c>
    </row>
    <row r="2000" spans="1:15" x14ac:dyDescent="0.2">
      <c r="A2000" s="5" t="s">
        <v>6658</v>
      </c>
      <c r="B2000" s="5" t="s">
        <v>6659</v>
      </c>
      <c r="C2000" s="5">
        <v>37</v>
      </c>
      <c r="D2000" s="5" t="s">
        <v>27</v>
      </c>
      <c r="E2000" s="5" t="s">
        <v>6660</v>
      </c>
      <c r="F2000" s="5">
        <v>-2880</v>
      </c>
      <c r="G2000" s="5" t="s">
        <v>19</v>
      </c>
      <c r="H2000" s="5" t="s">
        <v>71</v>
      </c>
      <c r="I2000" s="5">
        <v>61764.69</v>
      </c>
      <c r="J2000" s="5" t="s">
        <v>3116</v>
      </c>
      <c r="K2000" s="5" t="s">
        <v>118</v>
      </c>
      <c r="L2000" s="5" t="s">
        <v>32</v>
      </c>
      <c r="M2000" s="5">
        <v>4.6500000000000004</v>
      </c>
      <c r="N2000" s="5" t="s">
        <v>74</v>
      </c>
      <c r="O2000" s="5">
        <v>12</v>
      </c>
    </row>
    <row r="2001" spans="1:15" x14ac:dyDescent="0.2">
      <c r="A2001" s="5" t="s">
        <v>6661</v>
      </c>
      <c r="B2001" s="5" t="s">
        <v>6662</v>
      </c>
      <c r="C2001" s="5">
        <v>52</v>
      </c>
      <c r="D2001" s="5" t="s">
        <v>50</v>
      </c>
      <c r="E2001" s="5" t="s">
        <v>6663</v>
      </c>
      <c r="F2001" s="5">
        <v>-3029</v>
      </c>
      <c r="G2001" s="5" t="s">
        <v>52</v>
      </c>
      <c r="H2001" s="5" t="s">
        <v>144</v>
      </c>
      <c r="I2001" s="5">
        <v>178750.76</v>
      </c>
      <c r="J2001" s="5" t="s">
        <v>2024</v>
      </c>
      <c r="K2001" s="5" t="s">
        <v>40</v>
      </c>
      <c r="L2001" s="5" t="s">
        <v>56</v>
      </c>
      <c r="M2001" s="5">
        <v>1.43</v>
      </c>
      <c r="N2001" s="5" t="s">
        <v>57</v>
      </c>
      <c r="O2001" s="5">
        <v>15</v>
      </c>
    </row>
    <row r="2002" spans="1:15" x14ac:dyDescent="0.2">
      <c r="A2002" s="5" t="s">
        <v>6664</v>
      </c>
      <c r="B2002" s="5" t="s">
        <v>1963</v>
      </c>
      <c r="C2002" s="5">
        <v>46</v>
      </c>
      <c r="D2002" s="5" t="s">
        <v>27</v>
      </c>
      <c r="E2002" s="5" t="s">
        <v>6665</v>
      </c>
      <c r="F2002" s="5">
        <v>-2341</v>
      </c>
      <c r="G2002" s="5" t="s">
        <v>94</v>
      </c>
      <c r="H2002" s="5" t="s">
        <v>66</v>
      </c>
      <c r="I2002" s="5">
        <v>129859.83</v>
      </c>
      <c r="J2002" s="5" t="s">
        <v>266</v>
      </c>
      <c r="K2002" s="5" t="s">
        <v>136</v>
      </c>
      <c r="L2002" s="5" t="s">
        <v>56</v>
      </c>
      <c r="M2002" s="5">
        <v>1.74</v>
      </c>
      <c r="N2002" s="5" t="s">
        <v>74</v>
      </c>
      <c r="O2002" s="5">
        <v>31</v>
      </c>
    </row>
    <row r="2003" spans="1:15" x14ac:dyDescent="0.2">
      <c r="A2003" s="5" t="s">
        <v>6666</v>
      </c>
      <c r="B2003" s="5" t="s">
        <v>6667</v>
      </c>
      <c r="C2003" s="5">
        <v>40</v>
      </c>
      <c r="D2003" s="5" t="s">
        <v>17</v>
      </c>
      <c r="E2003" s="5" t="s">
        <v>6668</v>
      </c>
      <c r="F2003" s="5">
        <v>-3039</v>
      </c>
      <c r="G2003" s="5" t="s">
        <v>116</v>
      </c>
      <c r="H2003" s="5" t="s">
        <v>71</v>
      </c>
      <c r="I2003" s="5">
        <v>107645.56</v>
      </c>
      <c r="J2003" s="5" t="s">
        <v>4751</v>
      </c>
      <c r="K2003" s="5" t="s">
        <v>127</v>
      </c>
      <c r="L2003" s="5" t="s">
        <v>32</v>
      </c>
      <c r="M2003" s="5">
        <v>1.18</v>
      </c>
      <c r="N2003" s="5" t="s">
        <v>24</v>
      </c>
      <c r="O2003" s="5">
        <v>24</v>
      </c>
    </row>
    <row r="2004" spans="1:15" x14ac:dyDescent="0.2">
      <c r="A2004" s="5" t="s">
        <v>6669</v>
      </c>
      <c r="B2004" s="5" t="s">
        <v>6670</v>
      </c>
      <c r="C2004" s="5">
        <v>43</v>
      </c>
      <c r="D2004" s="5" t="s">
        <v>50</v>
      </c>
      <c r="E2004" s="5" t="s">
        <v>6671</v>
      </c>
      <c r="F2004" s="5">
        <v>-10022</v>
      </c>
      <c r="G2004" s="5" t="s">
        <v>116</v>
      </c>
      <c r="H2004" s="5" t="s">
        <v>71</v>
      </c>
      <c r="I2004" s="5">
        <v>120379.24</v>
      </c>
      <c r="J2004" s="5" t="s">
        <v>6672</v>
      </c>
      <c r="K2004" s="5" t="s">
        <v>104</v>
      </c>
      <c r="L2004" s="5" t="s">
        <v>23</v>
      </c>
      <c r="M2004" s="5">
        <v>2.29</v>
      </c>
      <c r="N2004" s="5" t="s">
        <v>24</v>
      </c>
      <c r="O2004" s="5">
        <v>38</v>
      </c>
    </row>
    <row r="2005" spans="1:15" x14ac:dyDescent="0.2">
      <c r="A2005" s="5" t="s">
        <v>6673</v>
      </c>
      <c r="B2005" s="5" t="s">
        <v>6674</v>
      </c>
      <c r="C2005" s="5">
        <v>46</v>
      </c>
      <c r="D2005" s="5" t="s">
        <v>50</v>
      </c>
      <c r="E2005" s="5" t="s">
        <v>6675</v>
      </c>
      <c r="F2005" s="5">
        <v>-9881</v>
      </c>
      <c r="G2005" s="5" t="s">
        <v>45</v>
      </c>
      <c r="H2005" s="5" t="s">
        <v>30</v>
      </c>
      <c r="I2005" s="5">
        <v>78263.33</v>
      </c>
      <c r="J2005" s="5" t="s">
        <v>207</v>
      </c>
      <c r="K2005" s="5" t="s">
        <v>136</v>
      </c>
      <c r="L2005" s="5" t="s">
        <v>56</v>
      </c>
      <c r="M2005" s="5">
        <v>3.73</v>
      </c>
      <c r="N2005" s="5" t="s">
        <v>74</v>
      </c>
      <c r="O2005" s="5">
        <v>35</v>
      </c>
    </row>
    <row r="2006" spans="1:15" x14ac:dyDescent="0.2">
      <c r="A2006" s="5" t="s">
        <v>6676</v>
      </c>
      <c r="B2006" s="5" t="s">
        <v>6677</v>
      </c>
      <c r="C2006" s="5">
        <v>45</v>
      </c>
      <c r="D2006" s="5" t="s">
        <v>17</v>
      </c>
      <c r="E2006" s="5" t="s">
        <v>6678</v>
      </c>
      <c r="F2006" s="5">
        <v>-8099</v>
      </c>
      <c r="G2006" s="5" t="s">
        <v>85</v>
      </c>
      <c r="H2006" s="5" t="s">
        <v>53</v>
      </c>
      <c r="I2006" s="5">
        <v>119038.69</v>
      </c>
      <c r="J2006" s="5" t="s">
        <v>550</v>
      </c>
      <c r="K2006" s="5" t="s">
        <v>22</v>
      </c>
      <c r="L2006" s="5" t="s">
        <v>56</v>
      </c>
      <c r="M2006" s="5">
        <v>2.11</v>
      </c>
      <c r="N2006" s="5" t="s">
        <v>74</v>
      </c>
      <c r="O2006" s="5">
        <v>21</v>
      </c>
    </row>
    <row r="2007" spans="1:15" x14ac:dyDescent="0.2">
      <c r="A2007" s="5" t="s">
        <v>6679</v>
      </c>
      <c r="B2007" s="5" t="s">
        <v>110</v>
      </c>
      <c r="C2007" s="5">
        <v>60</v>
      </c>
      <c r="D2007" s="5" t="s">
        <v>27</v>
      </c>
      <c r="E2007" s="5" t="s">
        <v>6680</v>
      </c>
      <c r="F2007" s="5">
        <v>-4721</v>
      </c>
      <c r="G2007" s="5" t="s">
        <v>37</v>
      </c>
      <c r="H2007" s="5" t="s">
        <v>53</v>
      </c>
      <c r="I2007" s="5">
        <v>93221.72</v>
      </c>
      <c r="J2007" s="5" t="s">
        <v>3956</v>
      </c>
      <c r="K2007" s="5" t="s">
        <v>55</v>
      </c>
      <c r="L2007" s="5" t="s">
        <v>32</v>
      </c>
      <c r="M2007" s="5">
        <v>1.45</v>
      </c>
      <c r="N2007" s="5" t="s">
        <v>57</v>
      </c>
      <c r="O2007" s="5">
        <v>1</v>
      </c>
    </row>
    <row r="2008" spans="1:15" x14ac:dyDescent="0.2">
      <c r="A2008" s="5" t="s">
        <v>6681</v>
      </c>
      <c r="B2008" s="5" t="s">
        <v>6682</v>
      </c>
      <c r="C2008" s="5">
        <v>54</v>
      </c>
      <c r="D2008" s="5" t="s">
        <v>50</v>
      </c>
      <c r="E2008" s="5" t="s">
        <v>6683</v>
      </c>
      <c r="F2008" s="5">
        <v>-2278</v>
      </c>
      <c r="G2008" s="5" t="s">
        <v>78</v>
      </c>
      <c r="H2008" s="5" t="s">
        <v>38</v>
      </c>
      <c r="I2008" s="5">
        <v>68626.23</v>
      </c>
      <c r="J2008" s="5" t="s">
        <v>795</v>
      </c>
      <c r="K2008" s="5" t="s">
        <v>62</v>
      </c>
      <c r="L2008" s="5" t="s">
        <v>32</v>
      </c>
      <c r="M2008" s="5">
        <v>4.0199999999999996</v>
      </c>
      <c r="N2008" s="5" t="s">
        <v>33</v>
      </c>
      <c r="O2008" s="5">
        <v>12</v>
      </c>
    </row>
    <row r="2009" spans="1:15" x14ac:dyDescent="0.2">
      <c r="A2009" s="5" t="s">
        <v>6684</v>
      </c>
      <c r="B2009" s="5" t="s">
        <v>6685</v>
      </c>
      <c r="C2009" s="5">
        <v>62</v>
      </c>
      <c r="D2009" s="5" t="s">
        <v>27</v>
      </c>
      <c r="E2009" s="5" t="s">
        <v>6686</v>
      </c>
      <c r="F2009" s="5">
        <v>-9437</v>
      </c>
      <c r="G2009" s="5" t="s">
        <v>99</v>
      </c>
      <c r="H2009" s="5" t="s">
        <v>173</v>
      </c>
      <c r="I2009" s="5">
        <v>158436.04</v>
      </c>
      <c r="J2009" s="5" t="s">
        <v>5576</v>
      </c>
      <c r="K2009" s="5" t="s">
        <v>81</v>
      </c>
      <c r="L2009" s="5" t="s">
        <v>73</v>
      </c>
      <c r="M2009" s="5">
        <v>4.67</v>
      </c>
      <c r="N2009" s="5" t="s">
        <v>41</v>
      </c>
      <c r="O2009" s="5">
        <v>36</v>
      </c>
    </row>
    <row r="2010" spans="1:15" x14ac:dyDescent="0.2">
      <c r="A2010" s="5" t="s">
        <v>6687</v>
      </c>
      <c r="B2010" s="5" t="s">
        <v>6688</v>
      </c>
      <c r="C2010" s="5">
        <v>44</v>
      </c>
      <c r="D2010" s="5" t="s">
        <v>27</v>
      </c>
      <c r="E2010" s="5" t="s">
        <v>6689</v>
      </c>
      <c r="F2010" s="5">
        <v>-3552</v>
      </c>
      <c r="G2010" s="5" t="s">
        <v>116</v>
      </c>
      <c r="H2010" s="5" t="s">
        <v>144</v>
      </c>
      <c r="I2010" s="5">
        <v>166565.20000000001</v>
      </c>
      <c r="J2010" s="5" t="s">
        <v>6690</v>
      </c>
      <c r="K2010" s="5" t="s">
        <v>136</v>
      </c>
      <c r="L2010" s="5" t="s">
        <v>32</v>
      </c>
      <c r="M2010" s="5">
        <v>4.6399999999999997</v>
      </c>
      <c r="N2010" s="5" t="s">
        <v>24</v>
      </c>
      <c r="O2010" s="5">
        <v>12</v>
      </c>
    </row>
    <row r="2011" spans="1:15" x14ac:dyDescent="0.2">
      <c r="A2011" s="5" t="s">
        <v>6691</v>
      </c>
      <c r="B2011" s="5" t="s">
        <v>4718</v>
      </c>
      <c r="C2011" s="5">
        <v>43</v>
      </c>
      <c r="D2011" s="5" t="s">
        <v>50</v>
      </c>
      <c r="E2011" s="5" t="s">
        <v>6692</v>
      </c>
      <c r="F2011" s="5">
        <v>-10445</v>
      </c>
      <c r="G2011" s="5" t="s">
        <v>52</v>
      </c>
      <c r="H2011" s="5" t="s">
        <v>38</v>
      </c>
      <c r="I2011" s="5">
        <v>36730.49</v>
      </c>
      <c r="J2011" s="5" t="s">
        <v>3813</v>
      </c>
      <c r="K2011" s="5" t="s">
        <v>62</v>
      </c>
      <c r="L2011" s="5" t="s">
        <v>56</v>
      </c>
      <c r="M2011" s="5">
        <v>1.4</v>
      </c>
      <c r="N2011" s="5" t="s">
        <v>41</v>
      </c>
      <c r="O2011" s="5">
        <v>5</v>
      </c>
    </row>
    <row r="2012" spans="1:15" x14ac:dyDescent="0.2">
      <c r="A2012" s="5" t="s">
        <v>6693</v>
      </c>
      <c r="B2012" s="5" t="s">
        <v>1432</v>
      </c>
      <c r="C2012" s="5">
        <v>23</v>
      </c>
      <c r="D2012" s="5" t="s">
        <v>27</v>
      </c>
      <c r="E2012" s="5" t="s">
        <v>6694</v>
      </c>
      <c r="F2012" s="5">
        <v>-10269</v>
      </c>
      <c r="G2012" s="5" t="s">
        <v>94</v>
      </c>
      <c r="H2012" s="5" t="s">
        <v>144</v>
      </c>
      <c r="I2012" s="5">
        <v>164521.5</v>
      </c>
      <c r="J2012" s="5" t="s">
        <v>6695</v>
      </c>
      <c r="K2012" s="5" t="s">
        <v>136</v>
      </c>
      <c r="L2012" s="5" t="s">
        <v>32</v>
      </c>
      <c r="M2012" s="5">
        <v>2.0099999999999998</v>
      </c>
      <c r="N2012" s="5" t="s">
        <v>41</v>
      </c>
      <c r="O2012" s="5">
        <v>0</v>
      </c>
    </row>
    <row r="2013" spans="1:15" x14ac:dyDescent="0.2">
      <c r="A2013" s="5" t="s">
        <v>6696</v>
      </c>
      <c r="B2013" s="5" t="s">
        <v>447</v>
      </c>
      <c r="C2013" s="5">
        <v>47</v>
      </c>
      <c r="D2013" s="5" t="s">
        <v>50</v>
      </c>
      <c r="E2013" s="5" t="s">
        <v>6697</v>
      </c>
      <c r="F2013" s="5">
        <v>-7570</v>
      </c>
      <c r="G2013" s="5" t="s">
        <v>99</v>
      </c>
      <c r="H2013" s="5" t="s">
        <v>30</v>
      </c>
      <c r="I2013" s="5">
        <v>99991.62</v>
      </c>
      <c r="J2013" s="5" t="s">
        <v>2840</v>
      </c>
      <c r="K2013" s="5" t="s">
        <v>81</v>
      </c>
      <c r="L2013" s="5" t="s">
        <v>23</v>
      </c>
      <c r="M2013" s="5">
        <v>4.0199999999999996</v>
      </c>
      <c r="N2013" s="5" t="s">
        <v>41</v>
      </c>
      <c r="O2013" s="5">
        <v>25</v>
      </c>
    </row>
    <row r="2014" spans="1:15" x14ac:dyDescent="0.2">
      <c r="A2014" s="5" t="s">
        <v>6698</v>
      </c>
      <c r="B2014" s="5" t="s">
        <v>3617</v>
      </c>
      <c r="C2014" s="5">
        <v>64</v>
      </c>
      <c r="D2014" s="5" t="s">
        <v>50</v>
      </c>
      <c r="E2014" s="5" t="s">
        <v>6699</v>
      </c>
      <c r="F2014" s="5">
        <v>-6289</v>
      </c>
      <c r="G2014" s="5" t="s">
        <v>99</v>
      </c>
      <c r="H2014" s="5" t="s">
        <v>194</v>
      </c>
      <c r="I2014" s="5">
        <v>82066.62</v>
      </c>
      <c r="J2014" s="5" t="s">
        <v>6700</v>
      </c>
      <c r="K2014" s="5" t="s">
        <v>127</v>
      </c>
      <c r="L2014" s="5" t="s">
        <v>56</v>
      </c>
      <c r="M2014" s="5">
        <v>3.71</v>
      </c>
      <c r="N2014" s="5" t="s">
        <v>24</v>
      </c>
      <c r="O2014" s="5">
        <v>5</v>
      </c>
    </row>
    <row r="2015" spans="1:15" x14ac:dyDescent="0.2">
      <c r="A2015" s="5" t="s">
        <v>6701</v>
      </c>
      <c r="B2015" s="5" t="s">
        <v>6246</v>
      </c>
      <c r="C2015" s="5">
        <v>52</v>
      </c>
      <c r="D2015" s="5" t="s">
        <v>27</v>
      </c>
      <c r="E2015" s="5" t="s">
        <v>6702</v>
      </c>
      <c r="F2015" s="5">
        <v>-4663</v>
      </c>
      <c r="G2015" s="5" t="s">
        <v>116</v>
      </c>
      <c r="H2015" s="5" t="s">
        <v>38</v>
      </c>
      <c r="I2015" s="5">
        <v>149730.54</v>
      </c>
      <c r="J2015" s="5" t="s">
        <v>6703</v>
      </c>
      <c r="K2015" s="5" t="s">
        <v>40</v>
      </c>
      <c r="L2015" s="5" t="s">
        <v>73</v>
      </c>
      <c r="M2015" s="5">
        <v>4.6500000000000004</v>
      </c>
      <c r="N2015" s="5" t="s">
        <v>41</v>
      </c>
      <c r="O2015" s="5">
        <v>16</v>
      </c>
    </row>
    <row r="2016" spans="1:15" x14ac:dyDescent="0.2">
      <c r="A2016" s="5" t="s">
        <v>6704</v>
      </c>
      <c r="B2016" s="5" t="s">
        <v>1286</v>
      </c>
      <c r="C2016" s="5">
        <v>22</v>
      </c>
      <c r="D2016" s="5" t="s">
        <v>50</v>
      </c>
      <c r="E2016" s="5" t="s">
        <v>6705</v>
      </c>
      <c r="F2016" s="5">
        <v>-2839</v>
      </c>
      <c r="G2016" s="5" t="s">
        <v>52</v>
      </c>
      <c r="H2016" s="5" t="s">
        <v>194</v>
      </c>
      <c r="I2016" s="5">
        <v>136631.88</v>
      </c>
      <c r="J2016" s="5" t="s">
        <v>6706</v>
      </c>
      <c r="K2016" s="5" t="s">
        <v>47</v>
      </c>
      <c r="L2016" s="5" t="s">
        <v>23</v>
      </c>
      <c r="M2016" s="5">
        <v>3.17</v>
      </c>
      <c r="N2016" s="5" t="s">
        <v>33</v>
      </c>
      <c r="O2016" s="5">
        <v>24</v>
      </c>
    </row>
    <row r="2017" spans="1:15" x14ac:dyDescent="0.2">
      <c r="A2017" s="5" t="s">
        <v>6707</v>
      </c>
      <c r="B2017" s="5" t="s">
        <v>2131</v>
      </c>
      <c r="C2017" s="5">
        <v>40</v>
      </c>
      <c r="D2017" s="5" t="s">
        <v>27</v>
      </c>
      <c r="E2017" s="5" t="s">
        <v>6708</v>
      </c>
      <c r="F2017" s="5">
        <v>-7712</v>
      </c>
      <c r="G2017" s="5" t="s">
        <v>52</v>
      </c>
      <c r="H2017" s="5" t="s">
        <v>194</v>
      </c>
      <c r="I2017" s="5">
        <v>151398.21</v>
      </c>
      <c r="J2017" s="5" t="s">
        <v>4608</v>
      </c>
      <c r="K2017" s="5" t="s">
        <v>136</v>
      </c>
      <c r="L2017" s="5" t="s">
        <v>23</v>
      </c>
      <c r="M2017" s="5">
        <v>1.43</v>
      </c>
      <c r="N2017" s="5" t="s">
        <v>41</v>
      </c>
      <c r="O2017" s="5">
        <v>36</v>
      </c>
    </row>
    <row r="2018" spans="1:15" x14ac:dyDescent="0.2">
      <c r="A2018" s="5" t="s">
        <v>6709</v>
      </c>
      <c r="B2018" s="5" t="s">
        <v>6710</v>
      </c>
      <c r="C2018" s="5">
        <v>41</v>
      </c>
      <c r="D2018" s="5" t="s">
        <v>50</v>
      </c>
      <c r="E2018" s="5" t="s">
        <v>6711</v>
      </c>
      <c r="F2018" s="5">
        <v>-8036</v>
      </c>
      <c r="G2018" s="5" t="s">
        <v>29</v>
      </c>
      <c r="H2018" s="5" t="s">
        <v>173</v>
      </c>
      <c r="I2018" s="5">
        <v>101893.53</v>
      </c>
      <c r="J2018" s="5" t="s">
        <v>6712</v>
      </c>
      <c r="K2018" s="5" t="s">
        <v>127</v>
      </c>
      <c r="L2018" s="5" t="s">
        <v>56</v>
      </c>
      <c r="M2018" s="5">
        <v>1.61</v>
      </c>
      <c r="N2018" s="5" t="s">
        <v>41</v>
      </c>
      <c r="O2018" s="5">
        <v>36</v>
      </c>
    </row>
    <row r="2019" spans="1:15" x14ac:dyDescent="0.2">
      <c r="A2019" s="5" t="s">
        <v>6713</v>
      </c>
      <c r="B2019" s="5" t="s">
        <v>1967</v>
      </c>
      <c r="C2019" s="5">
        <v>54</v>
      </c>
      <c r="D2019" s="5" t="s">
        <v>50</v>
      </c>
      <c r="E2019" s="5" t="s">
        <v>6714</v>
      </c>
      <c r="F2019" s="5">
        <v>-5349</v>
      </c>
      <c r="G2019" s="5" t="s">
        <v>52</v>
      </c>
      <c r="H2019" s="5" t="s">
        <v>144</v>
      </c>
      <c r="I2019" s="5">
        <v>123283.99</v>
      </c>
      <c r="J2019" s="5" t="s">
        <v>2621</v>
      </c>
      <c r="K2019" s="5" t="s">
        <v>104</v>
      </c>
      <c r="L2019" s="5" t="s">
        <v>73</v>
      </c>
      <c r="M2019" s="5">
        <v>3.97</v>
      </c>
      <c r="N2019" s="5" t="s">
        <v>74</v>
      </c>
      <c r="O2019" s="5">
        <v>27</v>
      </c>
    </row>
    <row r="2020" spans="1:15" x14ac:dyDescent="0.2">
      <c r="A2020" s="5" t="s">
        <v>6715</v>
      </c>
      <c r="B2020" s="5" t="s">
        <v>4078</v>
      </c>
      <c r="C2020" s="5">
        <v>59</v>
      </c>
      <c r="D2020" s="5" t="s">
        <v>17</v>
      </c>
      <c r="E2020" s="5" t="s">
        <v>6716</v>
      </c>
      <c r="F2020" s="5">
        <v>-9051</v>
      </c>
      <c r="G2020" s="5" t="s">
        <v>19</v>
      </c>
      <c r="H2020" s="5" t="s">
        <v>30</v>
      </c>
      <c r="I2020" s="5">
        <v>110313.43</v>
      </c>
      <c r="J2020" s="5" t="s">
        <v>6717</v>
      </c>
      <c r="K2020" s="5" t="s">
        <v>118</v>
      </c>
      <c r="L2020" s="5" t="s">
        <v>56</v>
      </c>
      <c r="M2020" s="5">
        <v>1.1399999999999999</v>
      </c>
      <c r="N2020" s="5" t="s">
        <v>41</v>
      </c>
      <c r="O2020" s="5">
        <v>28</v>
      </c>
    </row>
    <row r="2021" spans="1:15" x14ac:dyDescent="0.2">
      <c r="A2021" s="5" t="s">
        <v>6718</v>
      </c>
      <c r="B2021" s="5" t="s">
        <v>6719</v>
      </c>
      <c r="C2021" s="5">
        <v>60</v>
      </c>
      <c r="D2021" s="5" t="s">
        <v>50</v>
      </c>
      <c r="E2021" s="5" t="s">
        <v>6720</v>
      </c>
      <c r="F2021" s="5">
        <v>-5475</v>
      </c>
      <c r="G2021" s="5" t="s">
        <v>52</v>
      </c>
      <c r="H2021" s="5" t="s">
        <v>38</v>
      </c>
      <c r="I2021" s="5">
        <v>164496.62</v>
      </c>
      <c r="J2021" s="5" t="s">
        <v>6721</v>
      </c>
      <c r="K2021" s="5" t="s">
        <v>55</v>
      </c>
      <c r="L2021" s="5" t="s">
        <v>56</v>
      </c>
      <c r="M2021" s="5">
        <v>1.89</v>
      </c>
      <c r="N2021" s="5" t="s">
        <v>41</v>
      </c>
      <c r="O2021" s="5">
        <v>37</v>
      </c>
    </row>
    <row r="2022" spans="1:15" x14ac:dyDescent="0.2">
      <c r="A2022" s="5" t="s">
        <v>6722</v>
      </c>
      <c r="B2022" s="5" t="s">
        <v>6723</v>
      </c>
      <c r="C2022" s="5">
        <v>50</v>
      </c>
      <c r="D2022" s="5" t="s">
        <v>27</v>
      </c>
      <c r="E2022" s="5" t="s">
        <v>6724</v>
      </c>
      <c r="F2022" s="5">
        <v>-8614</v>
      </c>
      <c r="G2022" s="5" t="s">
        <v>99</v>
      </c>
      <c r="H2022" s="5" t="s">
        <v>173</v>
      </c>
      <c r="I2022" s="5">
        <v>52864.39</v>
      </c>
      <c r="J2022" s="5" t="s">
        <v>6725</v>
      </c>
      <c r="K2022" s="5" t="s">
        <v>127</v>
      </c>
      <c r="L2022" s="5" t="s">
        <v>56</v>
      </c>
      <c r="M2022" s="5">
        <v>1.69</v>
      </c>
      <c r="N2022" s="5" t="s">
        <v>74</v>
      </c>
      <c r="O2022" s="5">
        <v>26</v>
      </c>
    </row>
    <row r="2023" spans="1:15" x14ac:dyDescent="0.2">
      <c r="A2023" s="5" t="s">
        <v>6726</v>
      </c>
      <c r="B2023" s="5" t="s">
        <v>681</v>
      </c>
      <c r="C2023" s="5">
        <v>32</v>
      </c>
      <c r="D2023" s="5" t="s">
        <v>50</v>
      </c>
      <c r="E2023" s="5" t="s">
        <v>6727</v>
      </c>
      <c r="F2023" s="5">
        <v>-4858</v>
      </c>
      <c r="G2023" s="5" t="s">
        <v>99</v>
      </c>
      <c r="H2023" s="5" t="s">
        <v>144</v>
      </c>
      <c r="I2023" s="5">
        <v>149230.06</v>
      </c>
      <c r="J2023" s="5" t="s">
        <v>6728</v>
      </c>
      <c r="K2023" s="5" t="s">
        <v>127</v>
      </c>
      <c r="L2023" s="5" t="s">
        <v>32</v>
      </c>
      <c r="M2023" s="5">
        <v>2.0099999999999998</v>
      </c>
      <c r="N2023" s="5" t="s">
        <v>41</v>
      </c>
      <c r="O2023" s="5">
        <v>1</v>
      </c>
    </row>
    <row r="2024" spans="1:15" x14ac:dyDescent="0.2">
      <c r="A2024" s="5" t="s">
        <v>6729</v>
      </c>
      <c r="B2024" s="5" t="s">
        <v>3249</v>
      </c>
      <c r="C2024" s="5">
        <v>23</v>
      </c>
      <c r="D2024" s="5" t="s">
        <v>50</v>
      </c>
      <c r="E2024" s="5" t="s">
        <v>6730</v>
      </c>
      <c r="F2024" s="5">
        <v>-5999</v>
      </c>
      <c r="G2024" s="5" t="s">
        <v>45</v>
      </c>
      <c r="H2024" s="5" t="s">
        <v>66</v>
      </c>
      <c r="I2024" s="5">
        <v>123735.95</v>
      </c>
      <c r="J2024" s="5" t="s">
        <v>3832</v>
      </c>
      <c r="K2024" s="5" t="s">
        <v>55</v>
      </c>
      <c r="L2024" s="5" t="s">
        <v>32</v>
      </c>
      <c r="M2024" s="5">
        <v>2.36</v>
      </c>
      <c r="N2024" s="5" t="s">
        <v>57</v>
      </c>
      <c r="O2024" s="5">
        <v>25</v>
      </c>
    </row>
    <row r="2025" spans="1:15" x14ac:dyDescent="0.2">
      <c r="A2025" s="5" t="s">
        <v>6731</v>
      </c>
      <c r="B2025" s="5" t="s">
        <v>3768</v>
      </c>
      <c r="C2025" s="5">
        <v>30</v>
      </c>
      <c r="D2025" s="5" t="s">
        <v>17</v>
      </c>
      <c r="E2025" s="5" t="s">
        <v>6732</v>
      </c>
      <c r="F2025" s="5">
        <v>-9817</v>
      </c>
      <c r="G2025" s="5" t="s">
        <v>37</v>
      </c>
      <c r="H2025" s="5" t="s">
        <v>30</v>
      </c>
      <c r="I2025" s="5">
        <v>104947.16</v>
      </c>
      <c r="J2025" s="5" t="s">
        <v>6733</v>
      </c>
      <c r="K2025" s="5" t="s">
        <v>22</v>
      </c>
      <c r="L2025" s="5" t="s">
        <v>23</v>
      </c>
      <c r="M2025" s="5">
        <v>4.1399999999999997</v>
      </c>
      <c r="N2025" s="5" t="s">
        <v>33</v>
      </c>
      <c r="O2025" s="5">
        <v>16</v>
      </c>
    </row>
    <row r="2026" spans="1:15" x14ac:dyDescent="0.2">
      <c r="A2026" s="5" t="s">
        <v>6734</v>
      </c>
      <c r="B2026" s="5" t="s">
        <v>6735</v>
      </c>
      <c r="C2026" s="5">
        <v>43</v>
      </c>
      <c r="D2026" s="5" t="s">
        <v>50</v>
      </c>
      <c r="E2026" s="5" t="s">
        <v>6736</v>
      </c>
      <c r="F2026" s="5">
        <v>-8168</v>
      </c>
      <c r="G2026" s="5" t="s">
        <v>99</v>
      </c>
      <c r="H2026" s="5" t="s">
        <v>71</v>
      </c>
      <c r="I2026" s="5">
        <v>51884.95</v>
      </c>
      <c r="J2026" s="5" t="s">
        <v>6737</v>
      </c>
      <c r="K2026" s="5" t="s">
        <v>118</v>
      </c>
      <c r="L2026" s="5" t="s">
        <v>23</v>
      </c>
      <c r="M2026" s="5">
        <v>2.02</v>
      </c>
      <c r="N2026" s="5" t="s">
        <v>33</v>
      </c>
      <c r="O2026" s="5">
        <v>22</v>
      </c>
    </row>
    <row r="2027" spans="1:15" x14ac:dyDescent="0.2">
      <c r="A2027" s="5" t="s">
        <v>6738</v>
      </c>
      <c r="B2027" s="5" t="s">
        <v>661</v>
      </c>
      <c r="C2027" s="5">
        <v>55</v>
      </c>
      <c r="D2027" s="5" t="s">
        <v>27</v>
      </c>
      <c r="E2027" s="5" t="s">
        <v>6739</v>
      </c>
      <c r="F2027" s="5">
        <v>-8726</v>
      </c>
      <c r="G2027" s="5" t="s">
        <v>116</v>
      </c>
      <c r="H2027" s="5" t="s">
        <v>53</v>
      </c>
      <c r="I2027" s="5">
        <v>87948.71</v>
      </c>
      <c r="J2027" s="5" t="s">
        <v>5619</v>
      </c>
      <c r="K2027" s="5" t="s">
        <v>22</v>
      </c>
      <c r="L2027" s="5" t="s">
        <v>56</v>
      </c>
      <c r="M2027" s="5">
        <v>3.23</v>
      </c>
      <c r="N2027" s="5" t="s">
        <v>41</v>
      </c>
      <c r="O2027" s="5">
        <v>35</v>
      </c>
    </row>
    <row r="2028" spans="1:15" x14ac:dyDescent="0.2">
      <c r="A2028" s="5" t="s">
        <v>6740</v>
      </c>
      <c r="B2028" s="5" t="s">
        <v>4574</v>
      </c>
      <c r="C2028" s="5">
        <v>50</v>
      </c>
      <c r="D2028" s="5" t="s">
        <v>17</v>
      </c>
      <c r="E2028" s="5" t="s">
        <v>6741</v>
      </c>
      <c r="F2028" s="5">
        <v>-4978</v>
      </c>
      <c r="G2028" s="5" t="s">
        <v>45</v>
      </c>
      <c r="H2028" s="5" t="s">
        <v>30</v>
      </c>
      <c r="I2028" s="5">
        <v>139705.47</v>
      </c>
      <c r="J2028" s="5" t="s">
        <v>4369</v>
      </c>
      <c r="K2028" s="5" t="s">
        <v>55</v>
      </c>
      <c r="L2028" s="5" t="s">
        <v>23</v>
      </c>
      <c r="M2028" s="5">
        <v>2</v>
      </c>
      <c r="N2028" s="5" t="s">
        <v>74</v>
      </c>
      <c r="O2028" s="5">
        <v>30</v>
      </c>
    </row>
    <row r="2029" spans="1:15" x14ac:dyDescent="0.2">
      <c r="A2029" s="5" t="s">
        <v>6742</v>
      </c>
      <c r="B2029" s="5" t="s">
        <v>935</v>
      </c>
      <c r="C2029" s="5">
        <v>61</v>
      </c>
      <c r="D2029" s="5" t="s">
        <v>17</v>
      </c>
      <c r="E2029" s="5" t="s">
        <v>6743</v>
      </c>
      <c r="F2029" s="5">
        <v>-9076</v>
      </c>
      <c r="G2029" s="5" t="s">
        <v>99</v>
      </c>
      <c r="H2029" s="5" t="s">
        <v>38</v>
      </c>
      <c r="I2029" s="5">
        <v>147474.45000000001</v>
      </c>
      <c r="J2029" s="5" t="s">
        <v>6744</v>
      </c>
      <c r="K2029" s="5" t="s">
        <v>55</v>
      </c>
      <c r="L2029" s="5" t="s">
        <v>56</v>
      </c>
      <c r="M2029" s="5">
        <v>3.26</v>
      </c>
      <c r="N2029" s="5" t="s">
        <v>41</v>
      </c>
      <c r="O2029" s="5">
        <v>10</v>
      </c>
    </row>
    <row r="2030" spans="1:15" x14ac:dyDescent="0.2">
      <c r="A2030" s="5" t="s">
        <v>6745</v>
      </c>
      <c r="B2030" s="5" t="s">
        <v>6746</v>
      </c>
      <c r="C2030" s="5">
        <v>34</v>
      </c>
      <c r="D2030" s="5" t="s">
        <v>17</v>
      </c>
      <c r="E2030" s="5" t="s">
        <v>6747</v>
      </c>
      <c r="F2030" s="5">
        <v>-4956</v>
      </c>
      <c r="G2030" s="5" t="s">
        <v>116</v>
      </c>
      <c r="H2030" s="5" t="s">
        <v>38</v>
      </c>
      <c r="I2030" s="5">
        <v>87532.5</v>
      </c>
      <c r="J2030" s="5" t="s">
        <v>3235</v>
      </c>
      <c r="K2030" s="5" t="s">
        <v>55</v>
      </c>
      <c r="L2030" s="5" t="s">
        <v>23</v>
      </c>
      <c r="M2030" s="5">
        <v>2.9</v>
      </c>
      <c r="N2030" s="5" t="s">
        <v>57</v>
      </c>
      <c r="O2030" s="5">
        <v>25</v>
      </c>
    </row>
    <row r="2031" spans="1:15" x14ac:dyDescent="0.2">
      <c r="A2031" s="5" t="s">
        <v>6748</v>
      </c>
      <c r="B2031" s="5" t="s">
        <v>4833</v>
      </c>
      <c r="C2031" s="5">
        <v>29</v>
      </c>
      <c r="D2031" s="5" t="s">
        <v>50</v>
      </c>
      <c r="E2031" s="5" t="s">
        <v>6749</v>
      </c>
      <c r="F2031" s="5">
        <v>-4732</v>
      </c>
      <c r="G2031" s="5" t="s">
        <v>85</v>
      </c>
      <c r="H2031" s="5" t="s">
        <v>20</v>
      </c>
      <c r="I2031" s="5">
        <v>108450.97</v>
      </c>
      <c r="J2031" s="5" t="s">
        <v>1533</v>
      </c>
      <c r="K2031" s="5" t="s">
        <v>22</v>
      </c>
      <c r="L2031" s="5" t="s">
        <v>23</v>
      </c>
      <c r="M2031" s="5">
        <v>2.2999999999999998</v>
      </c>
      <c r="N2031" s="5" t="s">
        <v>74</v>
      </c>
      <c r="O2031" s="5">
        <v>11</v>
      </c>
    </row>
    <row r="2032" spans="1:15" x14ac:dyDescent="0.2">
      <c r="A2032" s="5" t="s">
        <v>6750</v>
      </c>
      <c r="B2032" s="5" t="s">
        <v>6746</v>
      </c>
      <c r="C2032" s="5">
        <v>41</v>
      </c>
      <c r="D2032" s="5" t="s">
        <v>50</v>
      </c>
      <c r="E2032" s="5" t="s">
        <v>6751</v>
      </c>
      <c r="F2032" s="5">
        <v>-1880</v>
      </c>
      <c r="G2032" s="5" t="s">
        <v>78</v>
      </c>
      <c r="H2032" s="5" t="s">
        <v>53</v>
      </c>
      <c r="I2032" s="5">
        <v>140940.26999999999</v>
      </c>
      <c r="J2032" s="5" t="s">
        <v>6700</v>
      </c>
      <c r="K2032" s="5" t="s">
        <v>22</v>
      </c>
      <c r="L2032" s="5" t="s">
        <v>23</v>
      </c>
      <c r="M2032" s="5">
        <v>3.89</v>
      </c>
      <c r="N2032" s="5" t="s">
        <v>41</v>
      </c>
      <c r="O2032" s="5">
        <v>23</v>
      </c>
    </row>
    <row r="2033" spans="1:15" x14ac:dyDescent="0.2">
      <c r="A2033" s="5" t="s">
        <v>6752</v>
      </c>
      <c r="B2033" s="5" t="s">
        <v>6753</v>
      </c>
      <c r="C2033" s="5">
        <v>39</v>
      </c>
      <c r="D2033" s="5" t="s">
        <v>27</v>
      </c>
      <c r="E2033" s="5" t="s">
        <v>6754</v>
      </c>
      <c r="F2033" s="5">
        <v>-10286</v>
      </c>
      <c r="G2033" s="5" t="s">
        <v>52</v>
      </c>
      <c r="H2033" s="5" t="s">
        <v>53</v>
      </c>
      <c r="I2033" s="5">
        <v>130489.54</v>
      </c>
      <c r="J2033" s="5" t="s">
        <v>4842</v>
      </c>
      <c r="K2033" s="5" t="s">
        <v>136</v>
      </c>
      <c r="L2033" s="5" t="s">
        <v>23</v>
      </c>
      <c r="M2033" s="5">
        <v>4.47</v>
      </c>
      <c r="N2033" s="5" t="s">
        <v>33</v>
      </c>
      <c r="O2033" s="5">
        <v>25</v>
      </c>
    </row>
    <row r="2034" spans="1:15" x14ac:dyDescent="0.2">
      <c r="A2034" s="5" t="s">
        <v>6755</v>
      </c>
      <c r="B2034" s="5" t="s">
        <v>6756</v>
      </c>
      <c r="C2034" s="5">
        <v>51</v>
      </c>
      <c r="D2034" s="5" t="s">
        <v>50</v>
      </c>
      <c r="E2034" s="5" t="s">
        <v>6757</v>
      </c>
      <c r="F2034" s="5">
        <v>-3674</v>
      </c>
      <c r="G2034" s="5" t="s">
        <v>37</v>
      </c>
      <c r="H2034" s="5" t="s">
        <v>53</v>
      </c>
      <c r="I2034" s="5">
        <v>93834.3</v>
      </c>
      <c r="J2034" s="5" t="s">
        <v>632</v>
      </c>
      <c r="K2034" s="5" t="s">
        <v>127</v>
      </c>
      <c r="L2034" s="5" t="s">
        <v>56</v>
      </c>
      <c r="M2034" s="5">
        <v>2.0099999999999998</v>
      </c>
      <c r="N2034" s="5" t="s">
        <v>24</v>
      </c>
      <c r="O2034" s="5">
        <v>3</v>
      </c>
    </row>
    <row r="2035" spans="1:15" x14ac:dyDescent="0.2">
      <c r="A2035" s="5" t="s">
        <v>6758</v>
      </c>
      <c r="B2035" s="5" t="s">
        <v>6759</v>
      </c>
      <c r="C2035" s="5">
        <v>47</v>
      </c>
      <c r="D2035" s="5" t="s">
        <v>27</v>
      </c>
      <c r="E2035" s="5" t="s">
        <v>6760</v>
      </c>
      <c r="F2035" s="5">
        <v>-8228</v>
      </c>
      <c r="G2035" s="5" t="s">
        <v>116</v>
      </c>
      <c r="H2035" s="5" t="s">
        <v>20</v>
      </c>
      <c r="I2035" s="5">
        <v>170140.64</v>
      </c>
      <c r="J2035" s="5" t="s">
        <v>4812</v>
      </c>
      <c r="K2035" s="5" t="s">
        <v>47</v>
      </c>
      <c r="L2035" s="5" t="s">
        <v>32</v>
      </c>
      <c r="M2035" s="5">
        <v>1.05</v>
      </c>
      <c r="N2035" s="5" t="s">
        <v>33</v>
      </c>
      <c r="O2035" s="5">
        <v>32</v>
      </c>
    </row>
    <row r="2036" spans="1:15" x14ac:dyDescent="0.2">
      <c r="A2036" s="5" t="s">
        <v>6761</v>
      </c>
      <c r="B2036" s="5" t="s">
        <v>6762</v>
      </c>
      <c r="C2036" s="5">
        <v>37</v>
      </c>
      <c r="D2036" s="5" t="s">
        <v>17</v>
      </c>
      <c r="E2036" s="5" t="s">
        <v>6763</v>
      </c>
      <c r="F2036" s="5">
        <v>-10690</v>
      </c>
      <c r="G2036" s="5" t="s">
        <v>45</v>
      </c>
      <c r="H2036" s="5" t="s">
        <v>66</v>
      </c>
      <c r="I2036" s="5">
        <v>42101.279999999999</v>
      </c>
      <c r="J2036" s="5" t="s">
        <v>6764</v>
      </c>
      <c r="K2036" s="5" t="s">
        <v>81</v>
      </c>
      <c r="L2036" s="5" t="s">
        <v>73</v>
      </c>
      <c r="M2036" s="5">
        <v>2.78</v>
      </c>
      <c r="N2036" s="5" t="s">
        <v>57</v>
      </c>
      <c r="O2036" s="5">
        <v>9</v>
      </c>
    </row>
    <row r="2037" spans="1:15" x14ac:dyDescent="0.2">
      <c r="A2037" s="5" t="s">
        <v>6765</v>
      </c>
      <c r="B2037" s="5" t="s">
        <v>455</v>
      </c>
      <c r="C2037" s="5">
        <v>47</v>
      </c>
      <c r="D2037" s="5" t="s">
        <v>50</v>
      </c>
      <c r="E2037" s="5" t="s">
        <v>6766</v>
      </c>
      <c r="F2037" s="5">
        <v>-11040</v>
      </c>
      <c r="G2037" s="5" t="s">
        <v>37</v>
      </c>
      <c r="H2037" s="5" t="s">
        <v>20</v>
      </c>
      <c r="I2037" s="5">
        <v>137035.75</v>
      </c>
      <c r="J2037" s="5" t="s">
        <v>262</v>
      </c>
      <c r="K2037" s="5" t="s">
        <v>40</v>
      </c>
      <c r="L2037" s="5" t="s">
        <v>23</v>
      </c>
      <c r="M2037" s="5">
        <v>1.38</v>
      </c>
      <c r="N2037" s="5" t="s">
        <v>74</v>
      </c>
      <c r="O2037" s="5">
        <v>6</v>
      </c>
    </row>
    <row r="2038" spans="1:15" x14ac:dyDescent="0.2">
      <c r="A2038" s="5" t="s">
        <v>6767</v>
      </c>
      <c r="B2038" s="5" t="s">
        <v>4840</v>
      </c>
      <c r="C2038" s="5">
        <v>53</v>
      </c>
      <c r="D2038" s="5" t="s">
        <v>17</v>
      </c>
      <c r="E2038" s="5" t="s">
        <v>6768</v>
      </c>
      <c r="F2038" s="5">
        <v>-2572</v>
      </c>
      <c r="G2038" s="5" t="s">
        <v>52</v>
      </c>
      <c r="H2038" s="5" t="s">
        <v>53</v>
      </c>
      <c r="I2038" s="5">
        <v>85807.65</v>
      </c>
      <c r="J2038" s="5" t="s">
        <v>6769</v>
      </c>
      <c r="K2038" s="5" t="s">
        <v>55</v>
      </c>
      <c r="L2038" s="5" t="s">
        <v>23</v>
      </c>
      <c r="M2038" s="5">
        <v>1.48</v>
      </c>
      <c r="N2038" s="5" t="s">
        <v>57</v>
      </c>
      <c r="O2038" s="5">
        <v>9</v>
      </c>
    </row>
    <row r="2039" spans="1:15" x14ac:dyDescent="0.2">
      <c r="A2039" s="5" t="s">
        <v>6770</v>
      </c>
      <c r="B2039" s="5" t="s">
        <v>6771</v>
      </c>
      <c r="C2039" s="5">
        <v>44</v>
      </c>
      <c r="D2039" s="5" t="s">
        <v>27</v>
      </c>
      <c r="E2039" s="5" t="s">
        <v>6772</v>
      </c>
      <c r="F2039" s="5">
        <v>-4699</v>
      </c>
      <c r="G2039" s="5" t="s">
        <v>52</v>
      </c>
      <c r="H2039" s="5" t="s">
        <v>79</v>
      </c>
      <c r="I2039" s="5">
        <v>157057.69</v>
      </c>
      <c r="J2039" s="5" t="s">
        <v>1071</v>
      </c>
      <c r="K2039" s="5" t="s">
        <v>81</v>
      </c>
      <c r="L2039" s="5" t="s">
        <v>32</v>
      </c>
      <c r="M2039" s="5">
        <v>4.0199999999999996</v>
      </c>
      <c r="N2039" s="5" t="s">
        <v>57</v>
      </c>
      <c r="O2039" s="5">
        <v>21</v>
      </c>
    </row>
    <row r="2040" spans="1:15" x14ac:dyDescent="0.2">
      <c r="A2040" s="5" t="s">
        <v>6773</v>
      </c>
      <c r="B2040" s="5" t="s">
        <v>6083</v>
      </c>
      <c r="C2040" s="5">
        <v>59</v>
      </c>
      <c r="D2040" s="5" t="s">
        <v>27</v>
      </c>
      <c r="E2040" s="5" t="s">
        <v>6774</v>
      </c>
      <c r="F2040" s="5">
        <v>-8587</v>
      </c>
      <c r="G2040" s="5" t="s">
        <v>37</v>
      </c>
      <c r="H2040" s="5" t="s">
        <v>71</v>
      </c>
      <c r="I2040" s="5">
        <v>46212.17</v>
      </c>
      <c r="J2040" s="5" t="s">
        <v>695</v>
      </c>
      <c r="K2040" s="5" t="s">
        <v>47</v>
      </c>
      <c r="L2040" s="5" t="s">
        <v>56</v>
      </c>
      <c r="M2040" s="5">
        <v>1.33</v>
      </c>
      <c r="N2040" s="5" t="s">
        <v>57</v>
      </c>
      <c r="O2040" s="5">
        <v>10</v>
      </c>
    </row>
    <row r="2041" spans="1:15" x14ac:dyDescent="0.2">
      <c r="A2041" s="5" t="s">
        <v>6775</v>
      </c>
      <c r="B2041" s="5" t="s">
        <v>415</v>
      </c>
      <c r="C2041" s="5">
        <v>43</v>
      </c>
      <c r="D2041" s="5" t="s">
        <v>50</v>
      </c>
      <c r="E2041" s="5" t="s">
        <v>6776</v>
      </c>
      <c r="F2041" s="5">
        <v>-4703</v>
      </c>
      <c r="G2041" s="5" t="s">
        <v>116</v>
      </c>
      <c r="H2041" s="5" t="s">
        <v>53</v>
      </c>
      <c r="I2041" s="5">
        <v>78358.880000000005</v>
      </c>
      <c r="J2041" s="5" t="s">
        <v>6777</v>
      </c>
      <c r="K2041" s="5" t="s">
        <v>40</v>
      </c>
      <c r="L2041" s="5" t="s">
        <v>32</v>
      </c>
      <c r="M2041" s="5">
        <v>3.33</v>
      </c>
      <c r="N2041" s="5" t="s">
        <v>24</v>
      </c>
      <c r="O2041" s="5">
        <v>24</v>
      </c>
    </row>
    <row r="2042" spans="1:15" x14ac:dyDescent="0.2">
      <c r="A2042" s="5" t="s">
        <v>6778</v>
      </c>
      <c r="B2042" s="5" t="s">
        <v>6779</v>
      </c>
      <c r="C2042" s="5">
        <v>60</v>
      </c>
      <c r="D2042" s="5" t="s">
        <v>27</v>
      </c>
      <c r="E2042" s="5" t="s">
        <v>6780</v>
      </c>
      <c r="F2042" s="5">
        <v>-3248</v>
      </c>
      <c r="G2042" s="5" t="s">
        <v>78</v>
      </c>
      <c r="H2042" s="5" t="s">
        <v>194</v>
      </c>
      <c r="I2042" s="5">
        <v>129704.62</v>
      </c>
      <c r="J2042" s="5" t="s">
        <v>6374</v>
      </c>
      <c r="K2042" s="5" t="s">
        <v>40</v>
      </c>
      <c r="L2042" s="5" t="s">
        <v>56</v>
      </c>
      <c r="M2042" s="5">
        <v>1.94</v>
      </c>
      <c r="N2042" s="5" t="s">
        <v>41</v>
      </c>
      <c r="O2042" s="5">
        <v>29</v>
      </c>
    </row>
    <row r="2043" spans="1:15" x14ac:dyDescent="0.2">
      <c r="A2043" s="5" t="s">
        <v>6781</v>
      </c>
      <c r="B2043" s="5" t="s">
        <v>3158</v>
      </c>
      <c r="C2043" s="5">
        <v>38</v>
      </c>
      <c r="D2043" s="5" t="s">
        <v>50</v>
      </c>
      <c r="E2043" s="5" t="s">
        <v>6782</v>
      </c>
      <c r="F2043" s="5">
        <v>-5498</v>
      </c>
      <c r="G2043" s="5" t="s">
        <v>37</v>
      </c>
      <c r="H2043" s="5" t="s">
        <v>194</v>
      </c>
      <c r="I2043" s="5">
        <v>125282.21</v>
      </c>
      <c r="J2043" s="5" t="s">
        <v>6783</v>
      </c>
      <c r="K2043" s="5" t="s">
        <v>118</v>
      </c>
      <c r="L2043" s="5" t="s">
        <v>56</v>
      </c>
      <c r="M2043" s="5">
        <v>1.66</v>
      </c>
      <c r="N2043" s="5" t="s">
        <v>41</v>
      </c>
      <c r="O2043" s="5">
        <v>23</v>
      </c>
    </row>
    <row r="2044" spans="1:15" x14ac:dyDescent="0.2">
      <c r="A2044" s="5" t="s">
        <v>6784</v>
      </c>
      <c r="B2044" s="5" t="s">
        <v>1290</v>
      </c>
      <c r="C2044" s="5">
        <v>43</v>
      </c>
      <c r="D2044" s="5" t="s">
        <v>50</v>
      </c>
      <c r="E2044" s="5" t="s">
        <v>6785</v>
      </c>
      <c r="F2044" s="5">
        <v>-7934</v>
      </c>
      <c r="G2044" s="5" t="s">
        <v>99</v>
      </c>
      <c r="H2044" s="5" t="s">
        <v>20</v>
      </c>
      <c r="I2044" s="5">
        <v>160649.60000000001</v>
      </c>
      <c r="J2044" s="5" t="s">
        <v>270</v>
      </c>
      <c r="K2044" s="5" t="s">
        <v>22</v>
      </c>
      <c r="L2044" s="5" t="s">
        <v>32</v>
      </c>
      <c r="M2044" s="5">
        <v>3.45</v>
      </c>
      <c r="N2044" s="5" t="s">
        <v>57</v>
      </c>
      <c r="O2044" s="5">
        <v>3</v>
      </c>
    </row>
    <row r="2045" spans="1:15" x14ac:dyDescent="0.2">
      <c r="A2045" s="5" t="s">
        <v>6786</v>
      </c>
      <c r="B2045" s="5" t="s">
        <v>793</v>
      </c>
      <c r="C2045" s="5">
        <v>39</v>
      </c>
      <c r="D2045" s="5" t="s">
        <v>17</v>
      </c>
      <c r="E2045" s="5" t="s">
        <v>6787</v>
      </c>
      <c r="F2045" s="5">
        <v>-6837</v>
      </c>
      <c r="G2045" s="5" t="s">
        <v>78</v>
      </c>
      <c r="H2045" s="5" t="s">
        <v>194</v>
      </c>
      <c r="I2045" s="5">
        <v>103280.54</v>
      </c>
      <c r="J2045" s="5" t="s">
        <v>157</v>
      </c>
      <c r="K2045" s="5" t="s">
        <v>104</v>
      </c>
      <c r="L2045" s="5" t="s">
        <v>23</v>
      </c>
      <c r="M2045" s="5">
        <v>3.51</v>
      </c>
      <c r="N2045" s="5" t="s">
        <v>74</v>
      </c>
      <c r="O2045" s="5">
        <v>36</v>
      </c>
    </row>
    <row r="2046" spans="1:15" x14ac:dyDescent="0.2">
      <c r="A2046" s="5" t="s">
        <v>6788</v>
      </c>
      <c r="B2046" s="5" t="s">
        <v>2823</v>
      </c>
      <c r="C2046" s="5">
        <v>60</v>
      </c>
      <c r="D2046" s="5" t="s">
        <v>27</v>
      </c>
      <c r="E2046" s="5" t="s">
        <v>6789</v>
      </c>
      <c r="F2046" s="5">
        <v>-10288</v>
      </c>
      <c r="G2046" s="5" t="s">
        <v>99</v>
      </c>
      <c r="H2046" s="5" t="s">
        <v>79</v>
      </c>
      <c r="I2046" s="5">
        <v>95203.95</v>
      </c>
      <c r="J2046" s="5" t="s">
        <v>6790</v>
      </c>
      <c r="K2046" s="5" t="s">
        <v>55</v>
      </c>
      <c r="L2046" s="5" t="s">
        <v>56</v>
      </c>
      <c r="M2046" s="5">
        <v>2.5299999999999998</v>
      </c>
      <c r="N2046" s="5" t="s">
        <v>24</v>
      </c>
      <c r="O2046" s="5">
        <v>8</v>
      </c>
    </row>
    <row r="2047" spans="1:15" x14ac:dyDescent="0.2">
      <c r="A2047" s="5" t="s">
        <v>6791</v>
      </c>
      <c r="B2047" s="5" t="s">
        <v>6792</v>
      </c>
      <c r="C2047" s="5">
        <v>60</v>
      </c>
      <c r="D2047" s="5" t="s">
        <v>27</v>
      </c>
      <c r="E2047" s="5" t="s">
        <v>6793</v>
      </c>
      <c r="F2047" s="5">
        <v>-5730</v>
      </c>
      <c r="G2047" s="5" t="s">
        <v>45</v>
      </c>
      <c r="H2047" s="5" t="s">
        <v>38</v>
      </c>
      <c r="I2047" s="5">
        <v>145268.82</v>
      </c>
      <c r="J2047" s="5" t="s">
        <v>4085</v>
      </c>
      <c r="K2047" s="5" t="s">
        <v>81</v>
      </c>
      <c r="L2047" s="5" t="s">
        <v>23</v>
      </c>
      <c r="M2047" s="5">
        <v>4.6500000000000004</v>
      </c>
      <c r="N2047" s="5" t="s">
        <v>33</v>
      </c>
      <c r="O2047" s="5">
        <v>9</v>
      </c>
    </row>
    <row r="2048" spans="1:15" x14ac:dyDescent="0.2">
      <c r="A2048" s="5" t="s">
        <v>6794</v>
      </c>
      <c r="B2048" s="5" t="s">
        <v>2229</v>
      </c>
      <c r="C2048" s="5">
        <v>28</v>
      </c>
      <c r="D2048" s="5" t="s">
        <v>17</v>
      </c>
      <c r="E2048" s="5" t="s">
        <v>6795</v>
      </c>
      <c r="F2048" s="5">
        <v>-5560</v>
      </c>
      <c r="G2048" s="5" t="s">
        <v>78</v>
      </c>
      <c r="H2048" s="5" t="s">
        <v>66</v>
      </c>
      <c r="I2048" s="5">
        <v>80057.17</v>
      </c>
      <c r="J2048" s="5" t="s">
        <v>6796</v>
      </c>
      <c r="K2048" s="5" t="s">
        <v>81</v>
      </c>
      <c r="L2048" s="5" t="s">
        <v>56</v>
      </c>
      <c r="M2048" s="5">
        <v>4.84</v>
      </c>
      <c r="N2048" s="5" t="s">
        <v>33</v>
      </c>
      <c r="O2048" s="5">
        <v>26</v>
      </c>
    </row>
    <row r="2049" spans="1:15" x14ac:dyDescent="0.2">
      <c r="A2049" s="5" t="s">
        <v>6797</v>
      </c>
      <c r="B2049" s="5" t="s">
        <v>4655</v>
      </c>
      <c r="C2049" s="5">
        <v>22</v>
      </c>
      <c r="D2049" s="5" t="s">
        <v>17</v>
      </c>
      <c r="E2049" s="5" t="s">
        <v>6798</v>
      </c>
      <c r="F2049" s="5">
        <v>-4167</v>
      </c>
      <c r="G2049" s="5" t="s">
        <v>52</v>
      </c>
      <c r="H2049" s="5" t="s">
        <v>30</v>
      </c>
      <c r="I2049" s="5">
        <v>66527.009999999995</v>
      </c>
      <c r="J2049" s="5" t="s">
        <v>6799</v>
      </c>
      <c r="K2049" s="5" t="s">
        <v>127</v>
      </c>
      <c r="L2049" s="5" t="s">
        <v>73</v>
      </c>
      <c r="M2049" s="5">
        <v>2.79</v>
      </c>
      <c r="N2049" s="5" t="s">
        <v>33</v>
      </c>
      <c r="O2049" s="5">
        <v>10</v>
      </c>
    </row>
    <row r="2050" spans="1:15" x14ac:dyDescent="0.2">
      <c r="A2050" s="5" t="s">
        <v>6800</v>
      </c>
      <c r="B2050" s="5" t="s">
        <v>2488</v>
      </c>
      <c r="C2050" s="5">
        <v>56</v>
      </c>
      <c r="D2050" s="5" t="s">
        <v>17</v>
      </c>
      <c r="E2050" s="5" t="s">
        <v>6801</v>
      </c>
      <c r="F2050" s="5">
        <v>-8032</v>
      </c>
      <c r="G2050" s="5" t="s">
        <v>52</v>
      </c>
      <c r="H2050" s="5" t="s">
        <v>66</v>
      </c>
      <c r="I2050" s="5">
        <v>134236.82</v>
      </c>
      <c r="J2050" s="5" t="s">
        <v>884</v>
      </c>
      <c r="K2050" s="5" t="s">
        <v>40</v>
      </c>
      <c r="L2050" s="5" t="s">
        <v>56</v>
      </c>
      <c r="M2050" s="5">
        <v>4.1900000000000004</v>
      </c>
      <c r="N2050" s="5" t="s">
        <v>74</v>
      </c>
      <c r="O2050" s="5">
        <v>22</v>
      </c>
    </row>
    <row r="2051" spans="1:15" x14ac:dyDescent="0.2">
      <c r="A2051" s="5" t="s">
        <v>6802</v>
      </c>
      <c r="B2051" s="5" t="s">
        <v>2365</v>
      </c>
      <c r="C2051" s="5">
        <v>23</v>
      </c>
      <c r="D2051" s="5" t="s">
        <v>27</v>
      </c>
      <c r="E2051" s="5" t="s">
        <v>6803</v>
      </c>
      <c r="F2051" s="5">
        <v>-5206</v>
      </c>
      <c r="G2051" s="5" t="s">
        <v>116</v>
      </c>
      <c r="H2051" s="5" t="s">
        <v>79</v>
      </c>
      <c r="I2051" s="5">
        <v>140646.14000000001</v>
      </c>
      <c r="J2051" s="5" t="s">
        <v>1918</v>
      </c>
      <c r="K2051" s="5" t="s">
        <v>104</v>
      </c>
      <c r="L2051" s="5" t="s">
        <v>73</v>
      </c>
      <c r="M2051" s="5">
        <v>1.04</v>
      </c>
      <c r="N2051" s="5" t="s">
        <v>24</v>
      </c>
      <c r="O2051" s="5">
        <v>9</v>
      </c>
    </row>
    <row r="2052" spans="1:15" x14ac:dyDescent="0.2">
      <c r="A2052" s="5" t="s">
        <v>6804</v>
      </c>
      <c r="B2052" s="5" t="s">
        <v>3846</v>
      </c>
      <c r="C2052" s="5">
        <v>23</v>
      </c>
      <c r="D2052" s="5" t="s">
        <v>17</v>
      </c>
      <c r="E2052" s="5" t="s">
        <v>6805</v>
      </c>
      <c r="F2052" s="5">
        <v>-3580</v>
      </c>
      <c r="G2052" s="5" t="s">
        <v>29</v>
      </c>
      <c r="H2052" s="5" t="s">
        <v>194</v>
      </c>
      <c r="I2052" s="5">
        <v>157151.9</v>
      </c>
      <c r="J2052" s="5" t="s">
        <v>6721</v>
      </c>
      <c r="K2052" s="5" t="s">
        <v>136</v>
      </c>
      <c r="L2052" s="5" t="s">
        <v>73</v>
      </c>
      <c r="M2052" s="5">
        <v>2.2000000000000002</v>
      </c>
      <c r="N2052" s="5" t="s">
        <v>41</v>
      </c>
      <c r="O2052" s="5">
        <v>32</v>
      </c>
    </row>
    <row r="2053" spans="1:15" x14ac:dyDescent="0.2">
      <c r="A2053" s="5" t="s">
        <v>6806</v>
      </c>
      <c r="B2053" s="5" t="s">
        <v>6807</v>
      </c>
      <c r="C2053" s="5">
        <v>42</v>
      </c>
      <c r="D2053" s="5" t="s">
        <v>50</v>
      </c>
      <c r="E2053" s="5" t="s">
        <v>6808</v>
      </c>
      <c r="F2053" s="5">
        <v>-6681</v>
      </c>
      <c r="G2053" s="5" t="s">
        <v>78</v>
      </c>
      <c r="H2053" s="5" t="s">
        <v>30</v>
      </c>
      <c r="I2053" s="5">
        <v>53116.44</v>
      </c>
      <c r="J2053" s="5" t="s">
        <v>348</v>
      </c>
      <c r="K2053" s="5" t="s">
        <v>40</v>
      </c>
      <c r="L2053" s="5" t="s">
        <v>32</v>
      </c>
      <c r="M2053" s="5">
        <v>3.9</v>
      </c>
      <c r="N2053" s="5" t="s">
        <v>74</v>
      </c>
      <c r="O2053" s="5">
        <v>27</v>
      </c>
    </row>
    <row r="2054" spans="1:15" x14ac:dyDescent="0.2">
      <c r="A2054" s="5" t="s">
        <v>6809</v>
      </c>
      <c r="B2054" s="5" t="s">
        <v>6810</v>
      </c>
      <c r="C2054" s="5">
        <v>39</v>
      </c>
      <c r="D2054" s="5" t="s">
        <v>17</v>
      </c>
      <c r="E2054" s="5" t="s">
        <v>6811</v>
      </c>
      <c r="F2054" s="5">
        <v>-7145</v>
      </c>
      <c r="G2054" s="5" t="s">
        <v>99</v>
      </c>
      <c r="H2054" s="5" t="s">
        <v>38</v>
      </c>
      <c r="I2054" s="5">
        <v>93035.6</v>
      </c>
      <c r="J2054" s="5" t="s">
        <v>1362</v>
      </c>
      <c r="K2054" s="5" t="s">
        <v>81</v>
      </c>
      <c r="L2054" s="5" t="s">
        <v>73</v>
      </c>
      <c r="M2054" s="5">
        <v>4.41</v>
      </c>
      <c r="N2054" s="5" t="s">
        <v>57</v>
      </c>
      <c r="O2054" s="5">
        <v>11</v>
      </c>
    </row>
    <row r="2055" spans="1:15" x14ac:dyDescent="0.2">
      <c r="A2055" s="5" t="s">
        <v>6812</v>
      </c>
      <c r="B2055" s="5" t="s">
        <v>4916</v>
      </c>
      <c r="C2055" s="5">
        <v>33</v>
      </c>
      <c r="D2055" s="5" t="s">
        <v>17</v>
      </c>
      <c r="E2055" s="5" t="s">
        <v>6813</v>
      </c>
      <c r="F2055" s="5">
        <v>-6224</v>
      </c>
      <c r="G2055" s="5" t="s">
        <v>37</v>
      </c>
      <c r="H2055" s="5" t="s">
        <v>79</v>
      </c>
      <c r="I2055" s="5">
        <v>63728.56</v>
      </c>
      <c r="J2055" s="5" t="s">
        <v>6814</v>
      </c>
      <c r="K2055" s="5" t="s">
        <v>118</v>
      </c>
      <c r="L2055" s="5" t="s">
        <v>23</v>
      </c>
      <c r="M2055" s="5">
        <v>4.57</v>
      </c>
      <c r="N2055" s="5" t="s">
        <v>24</v>
      </c>
      <c r="O2055" s="5">
        <v>1</v>
      </c>
    </row>
    <row r="2056" spans="1:15" x14ac:dyDescent="0.2">
      <c r="A2056" s="5" t="s">
        <v>6815</v>
      </c>
      <c r="B2056" s="5" t="s">
        <v>4821</v>
      </c>
      <c r="C2056" s="5">
        <v>39</v>
      </c>
      <c r="D2056" s="5" t="s">
        <v>50</v>
      </c>
      <c r="E2056" s="5" t="s">
        <v>6816</v>
      </c>
      <c r="F2056" s="5">
        <v>-6212</v>
      </c>
      <c r="G2056" s="5" t="s">
        <v>45</v>
      </c>
      <c r="H2056" s="5" t="s">
        <v>53</v>
      </c>
      <c r="I2056" s="5">
        <v>177935.24</v>
      </c>
      <c r="J2056" s="5" t="s">
        <v>6817</v>
      </c>
      <c r="K2056" s="5" t="s">
        <v>81</v>
      </c>
      <c r="L2056" s="5" t="s">
        <v>23</v>
      </c>
      <c r="M2056" s="5">
        <v>4.38</v>
      </c>
      <c r="N2056" s="5" t="s">
        <v>24</v>
      </c>
      <c r="O2056" s="5">
        <v>18</v>
      </c>
    </row>
    <row r="2057" spans="1:15" x14ac:dyDescent="0.2">
      <c r="A2057" s="5" t="s">
        <v>6818</v>
      </c>
      <c r="B2057" s="5" t="s">
        <v>6819</v>
      </c>
      <c r="C2057" s="5">
        <v>38</v>
      </c>
      <c r="D2057" s="5" t="s">
        <v>27</v>
      </c>
      <c r="E2057" s="5" t="s">
        <v>6820</v>
      </c>
      <c r="F2057" s="5">
        <v>-8565</v>
      </c>
      <c r="G2057" s="5" t="s">
        <v>99</v>
      </c>
      <c r="H2057" s="5" t="s">
        <v>79</v>
      </c>
      <c r="I2057" s="5">
        <v>57805.97</v>
      </c>
      <c r="J2057" s="5" t="s">
        <v>5120</v>
      </c>
      <c r="K2057" s="5" t="s">
        <v>47</v>
      </c>
      <c r="L2057" s="5" t="s">
        <v>73</v>
      </c>
      <c r="M2057" s="5">
        <v>1.18</v>
      </c>
      <c r="N2057" s="5" t="s">
        <v>74</v>
      </c>
      <c r="O2057" s="5">
        <v>25</v>
      </c>
    </row>
    <row r="2058" spans="1:15" x14ac:dyDescent="0.2">
      <c r="A2058" s="5" t="s">
        <v>6821</v>
      </c>
      <c r="B2058" s="5" t="s">
        <v>6822</v>
      </c>
      <c r="C2058" s="5">
        <v>37</v>
      </c>
      <c r="D2058" s="5" t="s">
        <v>27</v>
      </c>
      <c r="E2058" s="5" t="s">
        <v>6823</v>
      </c>
      <c r="F2058" s="5">
        <v>-2699</v>
      </c>
      <c r="G2058" s="5" t="s">
        <v>94</v>
      </c>
      <c r="H2058" s="5" t="s">
        <v>71</v>
      </c>
      <c r="I2058" s="5">
        <v>88017.44</v>
      </c>
      <c r="J2058" s="5" t="s">
        <v>2889</v>
      </c>
      <c r="K2058" s="5" t="s">
        <v>62</v>
      </c>
      <c r="L2058" s="5" t="s">
        <v>56</v>
      </c>
      <c r="M2058" s="5">
        <v>1.22</v>
      </c>
      <c r="N2058" s="5" t="s">
        <v>57</v>
      </c>
      <c r="O2058" s="5">
        <v>17</v>
      </c>
    </row>
    <row r="2059" spans="1:15" x14ac:dyDescent="0.2">
      <c r="A2059" s="5" t="s">
        <v>6824</v>
      </c>
      <c r="B2059" s="5" t="s">
        <v>5961</v>
      </c>
      <c r="C2059" s="5">
        <v>25</v>
      </c>
      <c r="D2059" s="5" t="s">
        <v>50</v>
      </c>
      <c r="E2059" s="5" t="s">
        <v>6825</v>
      </c>
      <c r="F2059" s="5">
        <v>-7018</v>
      </c>
      <c r="G2059" s="5" t="s">
        <v>37</v>
      </c>
      <c r="H2059" s="5" t="s">
        <v>66</v>
      </c>
      <c r="I2059" s="5">
        <v>79304.52</v>
      </c>
      <c r="J2059" s="5" t="s">
        <v>2614</v>
      </c>
      <c r="K2059" s="5" t="s">
        <v>127</v>
      </c>
      <c r="L2059" s="5" t="s">
        <v>32</v>
      </c>
      <c r="M2059" s="5">
        <v>2.4900000000000002</v>
      </c>
      <c r="N2059" s="5" t="s">
        <v>33</v>
      </c>
      <c r="O2059" s="5">
        <v>5</v>
      </c>
    </row>
    <row r="2060" spans="1:15" x14ac:dyDescent="0.2">
      <c r="A2060" s="5" t="s">
        <v>6826</v>
      </c>
      <c r="B2060" s="5" t="s">
        <v>533</v>
      </c>
      <c r="C2060" s="5">
        <v>36</v>
      </c>
      <c r="D2060" s="5" t="s">
        <v>17</v>
      </c>
      <c r="E2060" s="5" t="s">
        <v>6827</v>
      </c>
      <c r="F2060" s="5">
        <v>-11053</v>
      </c>
      <c r="G2060" s="5" t="s">
        <v>19</v>
      </c>
      <c r="H2060" s="5" t="s">
        <v>38</v>
      </c>
      <c r="I2060" s="5">
        <v>48214.3</v>
      </c>
      <c r="J2060" s="5" t="s">
        <v>3746</v>
      </c>
      <c r="K2060" s="5" t="s">
        <v>62</v>
      </c>
      <c r="L2060" s="5" t="s">
        <v>23</v>
      </c>
      <c r="M2060" s="5">
        <v>2.4</v>
      </c>
      <c r="N2060" s="5" t="s">
        <v>24</v>
      </c>
      <c r="O2060" s="5">
        <v>19</v>
      </c>
    </row>
    <row r="2061" spans="1:15" x14ac:dyDescent="0.2">
      <c r="A2061" s="5" t="s">
        <v>6828</v>
      </c>
      <c r="B2061" s="5" t="s">
        <v>2178</v>
      </c>
      <c r="C2061" s="5">
        <v>26</v>
      </c>
      <c r="D2061" s="5" t="s">
        <v>17</v>
      </c>
      <c r="E2061" s="5" t="s">
        <v>6829</v>
      </c>
      <c r="F2061" s="5">
        <v>-7350</v>
      </c>
      <c r="G2061" s="5" t="s">
        <v>94</v>
      </c>
      <c r="H2061" s="5" t="s">
        <v>173</v>
      </c>
      <c r="I2061" s="5">
        <v>86901.64</v>
      </c>
      <c r="J2061" s="5" t="s">
        <v>2758</v>
      </c>
      <c r="K2061" s="5" t="s">
        <v>104</v>
      </c>
      <c r="L2061" s="5" t="s">
        <v>56</v>
      </c>
      <c r="M2061" s="5">
        <v>4.1900000000000004</v>
      </c>
      <c r="N2061" s="5" t="s">
        <v>24</v>
      </c>
      <c r="O2061" s="5">
        <v>32</v>
      </c>
    </row>
    <row r="2062" spans="1:15" x14ac:dyDescent="0.2">
      <c r="A2062" s="5" t="s">
        <v>6830</v>
      </c>
      <c r="B2062" s="5" t="s">
        <v>6831</v>
      </c>
      <c r="C2062" s="5">
        <v>30</v>
      </c>
      <c r="D2062" s="5" t="s">
        <v>50</v>
      </c>
      <c r="E2062" s="5" t="s">
        <v>6832</v>
      </c>
      <c r="F2062" s="5">
        <v>-8621</v>
      </c>
      <c r="G2062" s="5" t="s">
        <v>19</v>
      </c>
      <c r="H2062" s="5" t="s">
        <v>66</v>
      </c>
      <c r="I2062" s="5">
        <v>54448.54</v>
      </c>
      <c r="J2062" s="5" t="s">
        <v>2417</v>
      </c>
      <c r="K2062" s="5" t="s">
        <v>136</v>
      </c>
      <c r="L2062" s="5" t="s">
        <v>73</v>
      </c>
      <c r="M2062" s="5">
        <v>4.57</v>
      </c>
      <c r="N2062" s="5" t="s">
        <v>41</v>
      </c>
      <c r="O2062" s="5">
        <v>15</v>
      </c>
    </row>
    <row r="2063" spans="1:15" x14ac:dyDescent="0.2">
      <c r="A2063" s="5" t="s">
        <v>6833</v>
      </c>
      <c r="B2063" s="5" t="s">
        <v>3495</v>
      </c>
      <c r="C2063" s="5">
        <v>22</v>
      </c>
      <c r="D2063" s="5" t="s">
        <v>27</v>
      </c>
      <c r="E2063" s="5" t="s">
        <v>6834</v>
      </c>
      <c r="F2063" s="5">
        <v>-6941</v>
      </c>
      <c r="G2063" s="5" t="s">
        <v>45</v>
      </c>
      <c r="H2063" s="5" t="s">
        <v>194</v>
      </c>
      <c r="I2063" s="5">
        <v>57307.199999999997</v>
      </c>
      <c r="J2063" s="5" t="s">
        <v>2453</v>
      </c>
      <c r="K2063" s="5" t="s">
        <v>127</v>
      </c>
      <c r="L2063" s="5" t="s">
        <v>56</v>
      </c>
      <c r="M2063" s="5">
        <v>3</v>
      </c>
      <c r="N2063" s="5" t="s">
        <v>33</v>
      </c>
      <c r="O2063" s="5">
        <v>26</v>
      </c>
    </row>
    <row r="2064" spans="1:15" x14ac:dyDescent="0.2">
      <c r="A2064" s="5" t="s">
        <v>6835</v>
      </c>
      <c r="B2064" s="5" t="s">
        <v>6836</v>
      </c>
      <c r="C2064" s="5">
        <v>51</v>
      </c>
      <c r="D2064" s="5" t="s">
        <v>27</v>
      </c>
      <c r="E2064" s="5" t="s">
        <v>6837</v>
      </c>
      <c r="F2064" s="5">
        <v>-5730</v>
      </c>
      <c r="G2064" s="5" t="s">
        <v>29</v>
      </c>
      <c r="H2064" s="5" t="s">
        <v>144</v>
      </c>
      <c r="I2064" s="5">
        <v>167371.07</v>
      </c>
      <c r="J2064" s="5" t="s">
        <v>6838</v>
      </c>
      <c r="K2064" s="5" t="s">
        <v>22</v>
      </c>
      <c r="L2064" s="5" t="s">
        <v>23</v>
      </c>
      <c r="M2064" s="5">
        <v>1.44</v>
      </c>
      <c r="N2064" s="5" t="s">
        <v>74</v>
      </c>
      <c r="O2064" s="5">
        <v>18</v>
      </c>
    </row>
    <row r="2065" spans="1:15" x14ac:dyDescent="0.2">
      <c r="A2065" s="5" t="s">
        <v>6839</v>
      </c>
      <c r="B2065" s="5" t="s">
        <v>6840</v>
      </c>
      <c r="C2065" s="5">
        <v>48</v>
      </c>
      <c r="D2065" s="5" t="s">
        <v>17</v>
      </c>
      <c r="E2065" s="5" t="s">
        <v>6841</v>
      </c>
      <c r="F2065" s="5">
        <v>-5647</v>
      </c>
      <c r="G2065" s="5" t="s">
        <v>52</v>
      </c>
      <c r="H2065" s="5" t="s">
        <v>53</v>
      </c>
      <c r="I2065" s="5">
        <v>105410.87</v>
      </c>
      <c r="J2065" s="5" t="s">
        <v>469</v>
      </c>
      <c r="K2065" s="5" t="s">
        <v>118</v>
      </c>
      <c r="L2065" s="5" t="s">
        <v>23</v>
      </c>
      <c r="M2065" s="5">
        <v>3.15</v>
      </c>
      <c r="N2065" s="5" t="s">
        <v>24</v>
      </c>
      <c r="O2065" s="5">
        <v>2</v>
      </c>
    </row>
    <row r="2066" spans="1:15" x14ac:dyDescent="0.2">
      <c r="A2066" s="5" t="s">
        <v>6842</v>
      </c>
      <c r="B2066" s="5" t="s">
        <v>6843</v>
      </c>
      <c r="C2066" s="5">
        <v>64</v>
      </c>
      <c r="D2066" s="5" t="s">
        <v>27</v>
      </c>
      <c r="E2066" s="5" t="s">
        <v>6844</v>
      </c>
      <c r="F2066" s="5">
        <v>-10683</v>
      </c>
      <c r="G2066" s="5" t="s">
        <v>19</v>
      </c>
      <c r="H2066" s="5" t="s">
        <v>66</v>
      </c>
      <c r="I2066" s="5">
        <v>175198.38</v>
      </c>
      <c r="J2066" s="5" t="s">
        <v>6845</v>
      </c>
      <c r="K2066" s="5" t="s">
        <v>118</v>
      </c>
      <c r="L2066" s="5" t="s">
        <v>73</v>
      </c>
      <c r="M2066" s="5">
        <v>1.35</v>
      </c>
      <c r="N2066" s="5" t="s">
        <v>33</v>
      </c>
      <c r="O2066" s="5">
        <v>26</v>
      </c>
    </row>
    <row r="2067" spans="1:15" x14ac:dyDescent="0.2">
      <c r="A2067" s="5" t="s">
        <v>6846</v>
      </c>
      <c r="B2067" s="5" t="s">
        <v>6102</v>
      </c>
      <c r="C2067" s="5">
        <v>44</v>
      </c>
      <c r="D2067" s="5" t="s">
        <v>17</v>
      </c>
      <c r="E2067" s="5" t="s">
        <v>6847</v>
      </c>
      <c r="F2067" s="5">
        <v>-8835</v>
      </c>
      <c r="G2067" s="5" t="s">
        <v>37</v>
      </c>
      <c r="H2067" s="5" t="s">
        <v>66</v>
      </c>
      <c r="I2067" s="5">
        <v>145018.07999999999</v>
      </c>
      <c r="J2067" s="5" t="s">
        <v>108</v>
      </c>
      <c r="K2067" s="5" t="s">
        <v>55</v>
      </c>
      <c r="L2067" s="5" t="s">
        <v>56</v>
      </c>
      <c r="M2067" s="5">
        <v>2.91</v>
      </c>
      <c r="N2067" s="5" t="s">
        <v>57</v>
      </c>
      <c r="O2067" s="5">
        <v>2</v>
      </c>
    </row>
    <row r="2068" spans="1:15" x14ac:dyDescent="0.2">
      <c r="A2068" s="5" t="s">
        <v>6848</v>
      </c>
      <c r="B2068" s="5" t="s">
        <v>6849</v>
      </c>
      <c r="C2068" s="5">
        <v>31</v>
      </c>
      <c r="D2068" s="5" t="s">
        <v>17</v>
      </c>
      <c r="E2068" s="5" t="s">
        <v>6850</v>
      </c>
      <c r="F2068" s="5">
        <v>-2331</v>
      </c>
      <c r="G2068" s="5" t="s">
        <v>85</v>
      </c>
      <c r="H2068" s="5" t="s">
        <v>71</v>
      </c>
      <c r="I2068" s="5">
        <v>132618.29</v>
      </c>
      <c r="J2068" s="5" t="s">
        <v>6175</v>
      </c>
      <c r="K2068" s="5" t="s">
        <v>81</v>
      </c>
      <c r="L2068" s="5" t="s">
        <v>56</v>
      </c>
      <c r="M2068" s="5">
        <v>1.62</v>
      </c>
      <c r="N2068" s="5" t="s">
        <v>24</v>
      </c>
      <c r="O2068" s="5">
        <v>29</v>
      </c>
    </row>
    <row r="2069" spans="1:15" x14ac:dyDescent="0.2">
      <c r="A2069" s="5" t="s">
        <v>6851</v>
      </c>
      <c r="B2069" s="5" t="s">
        <v>6852</v>
      </c>
      <c r="C2069" s="5">
        <v>48</v>
      </c>
      <c r="D2069" s="5" t="s">
        <v>50</v>
      </c>
      <c r="E2069" s="5" t="s">
        <v>6853</v>
      </c>
      <c r="F2069" s="5">
        <v>-5962</v>
      </c>
      <c r="G2069" s="5" t="s">
        <v>45</v>
      </c>
      <c r="H2069" s="5" t="s">
        <v>20</v>
      </c>
      <c r="I2069" s="5">
        <v>67182.039999999994</v>
      </c>
      <c r="J2069" s="5" t="s">
        <v>6854</v>
      </c>
      <c r="K2069" s="5" t="s">
        <v>104</v>
      </c>
      <c r="L2069" s="5" t="s">
        <v>56</v>
      </c>
      <c r="M2069" s="5">
        <v>4.8099999999999996</v>
      </c>
      <c r="N2069" s="5" t="s">
        <v>57</v>
      </c>
      <c r="O2069" s="5">
        <v>38</v>
      </c>
    </row>
    <row r="2070" spans="1:15" x14ac:dyDescent="0.2">
      <c r="A2070" s="5" t="s">
        <v>6855</v>
      </c>
      <c r="B2070" s="5" t="s">
        <v>6856</v>
      </c>
      <c r="C2070" s="5">
        <v>58</v>
      </c>
      <c r="D2070" s="5" t="s">
        <v>50</v>
      </c>
      <c r="E2070" s="5" t="s">
        <v>6857</v>
      </c>
      <c r="F2070" s="5">
        <v>-7895</v>
      </c>
      <c r="G2070" s="5" t="s">
        <v>116</v>
      </c>
      <c r="H2070" s="5" t="s">
        <v>38</v>
      </c>
      <c r="I2070" s="5">
        <v>114550.58</v>
      </c>
      <c r="J2070" s="5" t="s">
        <v>6858</v>
      </c>
      <c r="K2070" s="5" t="s">
        <v>40</v>
      </c>
      <c r="L2070" s="5" t="s">
        <v>23</v>
      </c>
      <c r="M2070" s="5">
        <v>2.04</v>
      </c>
      <c r="N2070" s="5" t="s">
        <v>41</v>
      </c>
      <c r="O2070" s="5">
        <v>16</v>
      </c>
    </row>
    <row r="2071" spans="1:15" x14ac:dyDescent="0.2">
      <c r="A2071" s="5" t="s">
        <v>6859</v>
      </c>
      <c r="B2071" s="5" t="s">
        <v>6860</v>
      </c>
      <c r="C2071" s="5">
        <v>49</v>
      </c>
      <c r="D2071" s="5" t="s">
        <v>50</v>
      </c>
      <c r="E2071" s="5" t="s">
        <v>6861</v>
      </c>
      <c r="F2071" s="5">
        <v>-9412</v>
      </c>
      <c r="G2071" s="5" t="s">
        <v>94</v>
      </c>
      <c r="H2071" s="5" t="s">
        <v>173</v>
      </c>
      <c r="I2071" s="5">
        <v>44914.83</v>
      </c>
      <c r="J2071" s="5" t="s">
        <v>4272</v>
      </c>
      <c r="K2071" s="5" t="s">
        <v>62</v>
      </c>
      <c r="L2071" s="5" t="s">
        <v>56</v>
      </c>
      <c r="M2071" s="5">
        <v>4.57</v>
      </c>
      <c r="N2071" s="5" t="s">
        <v>74</v>
      </c>
      <c r="O2071" s="5">
        <v>27</v>
      </c>
    </row>
    <row r="2072" spans="1:15" x14ac:dyDescent="0.2">
      <c r="A2072" s="5" t="s">
        <v>6862</v>
      </c>
      <c r="B2072" s="5" t="s">
        <v>6863</v>
      </c>
      <c r="C2072" s="5">
        <v>49</v>
      </c>
      <c r="D2072" s="5" t="s">
        <v>27</v>
      </c>
      <c r="E2072" s="5" t="s">
        <v>6864</v>
      </c>
      <c r="F2072" s="5">
        <v>-8592</v>
      </c>
      <c r="G2072" s="5" t="s">
        <v>29</v>
      </c>
      <c r="H2072" s="5" t="s">
        <v>30</v>
      </c>
      <c r="I2072" s="5">
        <v>179552.31</v>
      </c>
      <c r="J2072" s="5" t="s">
        <v>4877</v>
      </c>
      <c r="K2072" s="5" t="s">
        <v>136</v>
      </c>
      <c r="L2072" s="5" t="s">
        <v>23</v>
      </c>
      <c r="M2072" s="5">
        <v>4.66</v>
      </c>
      <c r="N2072" s="5" t="s">
        <v>41</v>
      </c>
      <c r="O2072" s="5">
        <v>13</v>
      </c>
    </row>
    <row r="2073" spans="1:15" x14ac:dyDescent="0.2">
      <c r="A2073" s="5" t="s">
        <v>6865</v>
      </c>
      <c r="B2073" s="5" t="s">
        <v>3085</v>
      </c>
      <c r="C2073" s="5">
        <v>23</v>
      </c>
      <c r="D2073" s="5" t="s">
        <v>17</v>
      </c>
      <c r="E2073" s="5" t="s">
        <v>6866</v>
      </c>
      <c r="F2073" s="5">
        <v>-10464</v>
      </c>
      <c r="G2073" s="5" t="s">
        <v>37</v>
      </c>
      <c r="H2073" s="5" t="s">
        <v>66</v>
      </c>
      <c r="I2073" s="5">
        <v>83035.09</v>
      </c>
      <c r="J2073" s="5" t="s">
        <v>344</v>
      </c>
      <c r="K2073" s="5" t="s">
        <v>47</v>
      </c>
      <c r="L2073" s="5" t="s">
        <v>32</v>
      </c>
      <c r="M2073" s="5">
        <v>4.08</v>
      </c>
      <c r="N2073" s="5" t="s">
        <v>41</v>
      </c>
      <c r="O2073" s="5">
        <v>30</v>
      </c>
    </row>
    <row r="2074" spans="1:15" x14ac:dyDescent="0.2">
      <c r="A2074" s="5" t="s">
        <v>6867</v>
      </c>
      <c r="B2074" s="5" t="s">
        <v>2782</v>
      </c>
      <c r="C2074" s="5">
        <v>65</v>
      </c>
      <c r="D2074" s="5" t="s">
        <v>27</v>
      </c>
      <c r="E2074" s="5" t="s">
        <v>6868</v>
      </c>
      <c r="F2074" s="5">
        <v>-10074</v>
      </c>
      <c r="G2074" s="5" t="s">
        <v>19</v>
      </c>
      <c r="H2074" s="5" t="s">
        <v>38</v>
      </c>
      <c r="I2074" s="5">
        <v>148500.89000000001</v>
      </c>
      <c r="J2074" s="5" t="s">
        <v>6869</v>
      </c>
      <c r="K2074" s="5" t="s">
        <v>104</v>
      </c>
      <c r="L2074" s="5" t="s">
        <v>23</v>
      </c>
      <c r="M2074" s="5">
        <v>2.48</v>
      </c>
      <c r="N2074" s="5" t="s">
        <v>57</v>
      </c>
      <c r="O2074" s="5">
        <v>30</v>
      </c>
    </row>
    <row r="2075" spans="1:15" x14ac:dyDescent="0.2">
      <c r="A2075" s="5" t="s">
        <v>6870</v>
      </c>
      <c r="B2075" s="5" t="s">
        <v>3482</v>
      </c>
      <c r="C2075" s="5">
        <v>22</v>
      </c>
      <c r="D2075" s="5" t="s">
        <v>27</v>
      </c>
      <c r="E2075" s="5" t="s">
        <v>6871</v>
      </c>
      <c r="F2075" s="5">
        <v>-3190</v>
      </c>
      <c r="G2075" s="5" t="s">
        <v>78</v>
      </c>
      <c r="H2075" s="5" t="s">
        <v>173</v>
      </c>
      <c r="I2075" s="5">
        <v>173519.21</v>
      </c>
      <c r="J2075" s="5" t="s">
        <v>6872</v>
      </c>
      <c r="K2075" s="5" t="s">
        <v>62</v>
      </c>
      <c r="L2075" s="5" t="s">
        <v>73</v>
      </c>
      <c r="M2075" s="5">
        <v>1.1000000000000001</v>
      </c>
      <c r="N2075" s="5" t="s">
        <v>74</v>
      </c>
      <c r="O2075" s="5">
        <v>21</v>
      </c>
    </row>
    <row r="2076" spans="1:15" x14ac:dyDescent="0.2">
      <c r="A2076" s="5" t="s">
        <v>6873</v>
      </c>
      <c r="B2076" s="5" t="s">
        <v>6874</v>
      </c>
      <c r="C2076" s="5">
        <v>24</v>
      </c>
      <c r="D2076" s="5" t="s">
        <v>17</v>
      </c>
      <c r="E2076" s="5" t="s">
        <v>6875</v>
      </c>
      <c r="F2076" s="5">
        <v>-5493</v>
      </c>
      <c r="G2076" s="5" t="s">
        <v>52</v>
      </c>
      <c r="H2076" s="5" t="s">
        <v>79</v>
      </c>
      <c r="I2076" s="5">
        <v>93211.93</v>
      </c>
      <c r="J2076" s="5" t="s">
        <v>6876</v>
      </c>
      <c r="K2076" s="5" t="s">
        <v>47</v>
      </c>
      <c r="L2076" s="5" t="s">
        <v>56</v>
      </c>
      <c r="M2076" s="5">
        <v>1.54</v>
      </c>
      <c r="N2076" s="5" t="s">
        <v>41</v>
      </c>
      <c r="O2076" s="5">
        <v>6</v>
      </c>
    </row>
    <row r="2077" spans="1:15" x14ac:dyDescent="0.2">
      <c r="A2077" s="5" t="s">
        <v>6877</v>
      </c>
      <c r="B2077" s="5" t="s">
        <v>3221</v>
      </c>
      <c r="C2077" s="5">
        <v>22</v>
      </c>
      <c r="D2077" s="5" t="s">
        <v>27</v>
      </c>
      <c r="E2077" s="5" t="s">
        <v>6878</v>
      </c>
      <c r="F2077" s="5">
        <v>-10461</v>
      </c>
      <c r="G2077" s="5" t="s">
        <v>99</v>
      </c>
      <c r="H2077" s="5" t="s">
        <v>144</v>
      </c>
      <c r="I2077" s="5">
        <v>38987.07</v>
      </c>
      <c r="J2077" s="5" t="s">
        <v>5899</v>
      </c>
      <c r="K2077" s="5" t="s">
        <v>136</v>
      </c>
      <c r="L2077" s="5" t="s">
        <v>73</v>
      </c>
      <c r="M2077" s="5">
        <v>1.89</v>
      </c>
      <c r="N2077" s="5" t="s">
        <v>24</v>
      </c>
      <c r="O2077" s="5">
        <v>39</v>
      </c>
    </row>
    <row r="2078" spans="1:15" x14ac:dyDescent="0.2">
      <c r="A2078" s="5" t="s">
        <v>6879</v>
      </c>
      <c r="B2078" s="5" t="s">
        <v>6880</v>
      </c>
      <c r="C2078" s="5">
        <v>36</v>
      </c>
      <c r="D2078" s="5" t="s">
        <v>27</v>
      </c>
      <c r="E2078" s="5" t="s">
        <v>6881</v>
      </c>
      <c r="F2078" s="5">
        <v>-7292</v>
      </c>
      <c r="G2078" s="5" t="s">
        <v>19</v>
      </c>
      <c r="H2078" s="5" t="s">
        <v>79</v>
      </c>
      <c r="I2078" s="5">
        <v>178780.51</v>
      </c>
      <c r="J2078" s="5" t="s">
        <v>4809</v>
      </c>
      <c r="K2078" s="5" t="s">
        <v>104</v>
      </c>
      <c r="L2078" s="5" t="s">
        <v>73</v>
      </c>
      <c r="M2078" s="5">
        <v>4.96</v>
      </c>
      <c r="N2078" s="5" t="s">
        <v>41</v>
      </c>
      <c r="O2078" s="5">
        <v>24</v>
      </c>
    </row>
    <row r="2079" spans="1:15" x14ac:dyDescent="0.2">
      <c r="A2079" s="5" t="s">
        <v>6882</v>
      </c>
      <c r="B2079" s="5" t="s">
        <v>6883</v>
      </c>
      <c r="C2079" s="5">
        <v>61</v>
      </c>
      <c r="D2079" s="5" t="s">
        <v>50</v>
      </c>
      <c r="E2079" s="5" t="s">
        <v>6884</v>
      </c>
      <c r="F2079" s="5">
        <v>-3499</v>
      </c>
      <c r="G2079" s="5" t="s">
        <v>85</v>
      </c>
      <c r="H2079" s="5" t="s">
        <v>38</v>
      </c>
      <c r="I2079" s="5">
        <v>150774.85</v>
      </c>
      <c r="J2079" s="5" t="s">
        <v>3294</v>
      </c>
      <c r="K2079" s="5" t="s">
        <v>55</v>
      </c>
      <c r="L2079" s="5" t="s">
        <v>73</v>
      </c>
      <c r="M2079" s="5">
        <v>1.62</v>
      </c>
      <c r="N2079" s="5" t="s">
        <v>33</v>
      </c>
      <c r="O2079" s="5">
        <v>40</v>
      </c>
    </row>
    <row r="2080" spans="1:15" x14ac:dyDescent="0.2">
      <c r="A2080" s="5" t="s">
        <v>6885</v>
      </c>
      <c r="B2080" s="5" t="s">
        <v>114</v>
      </c>
      <c r="C2080" s="5">
        <v>22</v>
      </c>
      <c r="D2080" s="5" t="s">
        <v>27</v>
      </c>
      <c r="E2080" s="5" t="s">
        <v>6886</v>
      </c>
      <c r="F2080" s="5">
        <v>-3716</v>
      </c>
      <c r="G2080" s="5" t="s">
        <v>99</v>
      </c>
      <c r="H2080" s="5" t="s">
        <v>194</v>
      </c>
      <c r="I2080" s="5">
        <v>40648.18</v>
      </c>
      <c r="J2080" s="5" t="s">
        <v>6389</v>
      </c>
      <c r="K2080" s="5" t="s">
        <v>40</v>
      </c>
      <c r="L2080" s="5" t="s">
        <v>56</v>
      </c>
      <c r="M2080" s="5">
        <v>4.41</v>
      </c>
      <c r="N2080" s="5" t="s">
        <v>74</v>
      </c>
      <c r="O2080" s="5">
        <v>11</v>
      </c>
    </row>
    <row r="2081" spans="1:15" x14ac:dyDescent="0.2">
      <c r="A2081" s="5" t="s">
        <v>6887</v>
      </c>
      <c r="B2081" s="5" t="s">
        <v>1514</v>
      </c>
      <c r="C2081" s="5">
        <v>64</v>
      </c>
      <c r="D2081" s="5" t="s">
        <v>50</v>
      </c>
      <c r="E2081" s="5" t="s">
        <v>6888</v>
      </c>
      <c r="F2081" s="5">
        <v>-3342</v>
      </c>
      <c r="G2081" s="5" t="s">
        <v>116</v>
      </c>
      <c r="H2081" s="5" t="s">
        <v>71</v>
      </c>
      <c r="I2081" s="5">
        <v>168839.02</v>
      </c>
      <c r="J2081" s="5" t="s">
        <v>6889</v>
      </c>
      <c r="K2081" s="5" t="s">
        <v>55</v>
      </c>
      <c r="L2081" s="5" t="s">
        <v>23</v>
      </c>
      <c r="M2081" s="5">
        <v>2.35</v>
      </c>
      <c r="N2081" s="5" t="s">
        <v>41</v>
      </c>
      <c r="O2081" s="5">
        <v>25</v>
      </c>
    </row>
    <row r="2082" spans="1:15" x14ac:dyDescent="0.2">
      <c r="A2082" s="5" t="s">
        <v>6890</v>
      </c>
      <c r="B2082" s="5" t="s">
        <v>6891</v>
      </c>
      <c r="C2082" s="5">
        <v>56</v>
      </c>
      <c r="D2082" s="5" t="s">
        <v>27</v>
      </c>
      <c r="E2082" s="5" t="s">
        <v>6892</v>
      </c>
      <c r="F2082" s="5">
        <v>-4196</v>
      </c>
      <c r="G2082" s="5" t="s">
        <v>94</v>
      </c>
      <c r="H2082" s="5" t="s">
        <v>20</v>
      </c>
      <c r="I2082" s="5">
        <v>115232.16</v>
      </c>
      <c r="J2082" s="5" t="s">
        <v>3613</v>
      </c>
      <c r="K2082" s="5" t="s">
        <v>81</v>
      </c>
      <c r="L2082" s="5" t="s">
        <v>56</v>
      </c>
      <c r="M2082" s="5">
        <v>3.54</v>
      </c>
      <c r="N2082" s="5" t="s">
        <v>74</v>
      </c>
      <c r="O2082" s="5">
        <v>37</v>
      </c>
    </row>
    <row r="2083" spans="1:15" x14ac:dyDescent="0.2">
      <c r="A2083" s="5" t="s">
        <v>6893</v>
      </c>
      <c r="B2083" s="5" t="s">
        <v>6894</v>
      </c>
      <c r="C2083" s="5">
        <v>34</v>
      </c>
      <c r="D2083" s="5" t="s">
        <v>50</v>
      </c>
      <c r="E2083" s="5" t="s">
        <v>6895</v>
      </c>
      <c r="F2083" s="5">
        <v>-9536</v>
      </c>
      <c r="G2083" s="5" t="s">
        <v>29</v>
      </c>
      <c r="H2083" s="5" t="s">
        <v>38</v>
      </c>
      <c r="I2083" s="5">
        <v>81829.070000000007</v>
      </c>
      <c r="J2083" s="5" t="s">
        <v>699</v>
      </c>
      <c r="K2083" s="5" t="s">
        <v>81</v>
      </c>
      <c r="L2083" s="5" t="s">
        <v>73</v>
      </c>
      <c r="M2083" s="5">
        <v>2.21</v>
      </c>
      <c r="N2083" s="5" t="s">
        <v>74</v>
      </c>
      <c r="O2083" s="5">
        <v>9</v>
      </c>
    </row>
    <row r="2084" spans="1:15" x14ac:dyDescent="0.2">
      <c r="A2084" s="5" t="s">
        <v>6896</v>
      </c>
      <c r="B2084" s="5" t="s">
        <v>1237</v>
      </c>
      <c r="C2084" s="5">
        <v>57</v>
      </c>
      <c r="D2084" s="5" t="s">
        <v>27</v>
      </c>
      <c r="E2084" s="5" t="s">
        <v>6897</v>
      </c>
      <c r="F2084" s="5">
        <v>-8842</v>
      </c>
      <c r="G2084" s="5" t="s">
        <v>99</v>
      </c>
      <c r="H2084" s="5" t="s">
        <v>71</v>
      </c>
      <c r="I2084" s="5">
        <v>70425.87</v>
      </c>
      <c r="J2084" s="5" t="s">
        <v>6898</v>
      </c>
      <c r="K2084" s="5" t="s">
        <v>47</v>
      </c>
      <c r="L2084" s="5" t="s">
        <v>56</v>
      </c>
      <c r="M2084" s="5">
        <v>1.31</v>
      </c>
      <c r="N2084" s="5" t="s">
        <v>33</v>
      </c>
      <c r="O2084" s="5">
        <v>2</v>
      </c>
    </row>
    <row r="2085" spans="1:15" x14ac:dyDescent="0.2">
      <c r="A2085" s="5" t="s">
        <v>6899</v>
      </c>
      <c r="B2085" s="5" t="s">
        <v>3205</v>
      </c>
      <c r="C2085" s="5">
        <v>29</v>
      </c>
      <c r="D2085" s="5" t="s">
        <v>17</v>
      </c>
      <c r="E2085" s="5" t="s">
        <v>6900</v>
      </c>
      <c r="F2085" s="5">
        <v>-8397</v>
      </c>
      <c r="G2085" s="5" t="s">
        <v>29</v>
      </c>
      <c r="H2085" s="5" t="s">
        <v>38</v>
      </c>
      <c r="I2085" s="5">
        <v>152765.13</v>
      </c>
      <c r="J2085" s="5" t="s">
        <v>5808</v>
      </c>
      <c r="K2085" s="5" t="s">
        <v>136</v>
      </c>
      <c r="L2085" s="5" t="s">
        <v>32</v>
      </c>
      <c r="M2085" s="5">
        <v>3.68</v>
      </c>
      <c r="N2085" s="5" t="s">
        <v>41</v>
      </c>
      <c r="O2085" s="5">
        <v>0</v>
      </c>
    </row>
    <row r="2086" spans="1:15" x14ac:dyDescent="0.2">
      <c r="A2086" s="5" t="s">
        <v>6901</v>
      </c>
      <c r="B2086" s="5" t="s">
        <v>6902</v>
      </c>
      <c r="C2086" s="5">
        <v>23</v>
      </c>
      <c r="D2086" s="5" t="s">
        <v>50</v>
      </c>
      <c r="E2086" s="5" t="s">
        <v>6903</v>
      </c>
      <c r="F2086" s="5">
        <v>-10501</v>
      </c>
      <c r="G2086" s="5" t="s">
        <v>52</v>
      </c>
      <c r="H2086" s="5" t="s">
        <v>71</v>
      </c>
      <c r="I2086" s="5">
        <v>155468.79</v>
      </c>
      <c r="J2086" s="5" t="s">
        <v>6904</v>
      </c>
      <c r="K2086" s="5" t="s">
        <v>127</v>
      </c>
      <c r="L2086" s="5" t="s">
        <v>32</v>
      </c>
      <c r="M2086" s="5">
        <v>3.93</v>
      </c>
      <c r="N2086" s="5" t="s">
        <v>41</v>
      </c>
      <c r="O2086" s="5">
        <v>38</v>
      </c>
    </row>
    <row r="2087" spans="1:15" x14ac:dyDescent="0.2">
      <c r="A2087" s="5" t="s">
        <v>6905</v>
      </c>
      <c r="B2087" s="5" t="s">
        <v>6906</v>
      </c>
      <c r="C2087" s="5">
        <v>53</v>
      </c>
      <c r="D2087" s="5" t="s">
        <v>50</v>
      </c>
      <c r="E2087" s="5" t="s">
        <v>6907</v>
      </c>
      <c r="F2087" s="5">
        <v>-6012</v>
      </c>
      <c r="G2087" s="5" t="s">
        <v>116</v>
      </c>
      <c r="H2087" s="5" t="s">
        <v>71</v>
      </c>
      <c r="I2087" s="5">
        <v>175479.25</v>
      </c>
      <c r="J2087" s="5" t="s">
        <v>3813</v>
      </c>
      <c r="K2087" s="5" t="s">
        <v>81</v>
      </c>
      <c r="L2087" s="5" t="s">
        <v>23</v>
      </c>
      <c r="M2087" s="5">
        <v>2.12</v>
      </c>
      <c r="N2087" s="5" t="s">
        <v>24</v>
      </c>
      <c r="O2087" s="5">
        <v>4</v>
      </c>
    </row>
    <row r="2088" spans="1:15" x14ac:dyDescent="0.2">
      <c r="A2088" s="5" t="s">
        <v>6908</v>
      </c>
      <c r="B2088" s="5" t="s">
        <v>6909</v>
      </c>
      <c r="C2088" s="5">
        <v>29</v>
      </c>
      <c r="D2088" s="5" t="s">
        <v>17</v>
      </c>
      <c r="E2088" s="5" t="s">
        <v>6910</v>
      </c>
      <c r="F2088" s="5">
        <v>-1883</v>
      </c>
      <c r="G2088" s="5" t="s">
        <v>37</v>
      </c>
      <c r="H2088" s="5" t="s">
        <v>71</v>
      </c>
      <c r="I2088" s="5">
        <v>136124.1</v>
      </c>
      <c r="J2088" s="5" t="s">
        <v>888</v>
      </c>
      <c r="K2088" s="5" t="s">
        <v>55</v>
      </c>
      <c r="L2088" s="5" t="s">
        <v>73</v>
      </c>
      <c r="M2088" s="5">
        <v>3.54</v>
      </c>
      <c r="N2088" s="5" t="s">
        <v>41</v>
      </c>
      <c r="O2088" s="5">
        <v>37</v>
      </c>
    </row>
    <row r="2089" spans="1:15" x14ac:dyDescent="0.2">
      <c r="A2089" s="5" t="s">
        <v>6911</v>
      </c>
      <c r="B2089" s="5" t="s">
        <v>6912</v>
      </c>
      <c r="C2089" s="5">
        <v>41</v>
      </c>
      <c r="D2089" s="5" t="s">
        <v>50</v>
      </c>
      <c r="E2089" s="5" t="s">
        <v>6913</v>
      </c>
      <c r="F2089" s="5">
        <v>-7769</v>
      </c>
      <c r="G2089" s="5" t="s">
        <v>29</v>
      </c>
      <c r="H2089" s="5" t="s">
        <v>144</v>
      </c>
      <c r="I2089" s="5">
        <v>118016.07</v>
      </c>
      <c r="J2089" s="5" t="s">
        <v>1932</v>
      </c>
      <c r="K2089" s="5" t="s">
        <v>22</v>
      </c>
      <c r="L2089" s="5" t="s">
        <v>56</v>
      </c>
      <c r="M2089" s="5">
        <v>2.81</v>
      </c>
      <c r="N2089" s="5" t="s">
        <v>33</v>
      </c>
      <c r="O2089" s="5">
        <v>32</v>
      </c>
    </row>
    <row r="2090" spans="1:15" x14ac:dyDescent="0.2">
      <c r="A2090" s="5" t="s">
        <v>6914</v>
      </c>
      <c r="B2090" s="5" t="s">
        <v>3329</v>
      </c>
      <c r="C2090" s="5">
        <v>35</v>
      </c>
      <c r="D2090" s="5" t="s">
        <v>27</v>
      </c>
      <c r="E2090" s="5" t="s">
        <v>6915</v>
      </c>
      <c r="F2090" s="5">
        <v>-5911</v>
      </c>
      <c r="G2090" s="5" t="s">
        <v>37</v>
      </c>
      <c r="H2090" s="5" t="s">
        <v>66</v>
      </c>
      <c r="I2090" s="5">
        <v>74406.11</v>
      </c>
      <c r="J2090" s="5" t="s">
        <v>2074</v>
      </c>
      <c r="K2090" s="5" t="s">
        <v>55</v>
      </c>
      <c r="L2090" s="5" t="s">
        <v>32</v>
      </c>
      <c r="M2090" s="5">
        <v>2.83</v>
      </c>
      <c r="N2090" s="5" t="s">
        <v>41</v>
      </c>
      <c r="O2090" s="5">
        <v>38</v>
      </c>
    </row>
    <row r="2091" spans="1:15" x14ac:dyDescent="0.2">
      <c r="A2091" s="5" t="s">
        <v>6916</v>
      </c>
      <c r="B2091" s="5" t="s">
        <v>2563</v>
      </c>
      <c r="C2091" s="5">
        <v>51</v>
      </c>
      <c r="D2091" s="5" t="s">
        <v>17</v>
      </c>
      <c r="E2091" s="5" t="s">
        <v>6917</v>
      </c>
      <c r="F2091" s="5">
        <v>-5072</v>
      </c>
      <c r="G2091" s="5" t="s">
        <v>94</v>
      </c>
      <c r="H2091" s="5" t="s">
        <v>194</v>
      </c>
      <c r="I2091" s="5">
        <v>72449.33</v>
      </c>
      <c r="J2091" s="5" t="s">
        <v>429</v>
      </c>
      <c r="K2091" s="5" t="s">
        <v>127</v>
      </c>
      <c r="L2091" s="5" t="s">
        <v>56</v>
      </c>
      <c r="M2091" s="5">
        <v>1.01</v>
      </c>
      <c r="N2091" s="5" t="s">
        <v>24</v>
      </c>
      <c r="O2091" s="5">
        <v>15</v>
      </c>
    </row>
    <row r="2092" spans="1:15" x14ac:dyDescent="0.2">
      <c r="A2092" s="5" t="s">
        <v>6918</v>
      </c>
      <c r="B2092" s="5" t="s">
        <v>6919</v>
      </c>
      <c r="C2092" s="5">
        <v>36</v>
      </c>
      <c r="D2092" s="5" t="s">
        <v>50</v>
      </c>
      <c r="E2092" s="5" t="s">
        <v>6920</v>
      </c>
      <c r="F2092" s="5">
        <v>-3680</v>
      </c>
      <c r="G2092" s="5" t="s">
        <v>78</v>
      </c>
      <c r="H2092" s="5" t="s">
        <v>66</v>
      </c>
      <c r="I2092" s="5">
        <v>174703.41</v>
      </c>
      <c r="J2092" s="5" t="s">
        <v>5314</v>
      </c>
      <c r="K2092" s="5" t="s">
        <v>22</v>
      </c>
      <c r="L2092" s="5" t="s">
        <v>56</v>
      </c>
      <c r="M2092" s="5">
        <v>1.07</v>
      </c>
      <c r="N2092" s="5" t="s">
        <v>24</v>
      </c>
      <c r="O2092" s="5">
        <v>27</v>
      </c>
    </row>
    <row r="2093" spans="1:15" x14ac:dyDescent="0.2">
      <c r="A2093" s="5" t="s">
        <v>6921</v>
      </c>
      <c r="B2093" s="5" t="s">
        <v>4347</v>
      </c>
      <c r="C2093" s="5">
        <v>44</v>
      </c>
      <c r="D2093" s="5" t="s">
        <v>27</v>
      </c>
      <c r="E2093" s="5" t="s">
        <v>6922</v>
      </c>
      <c r="F2093" s="5">
        <v>-3424</v>
      </c>
      <c r="G2093" s="5" t="s">
        <v>37</v>
      </c>
      <c r="H2093" s="5" t="s">
        <v>79</v>
      </c>
      <c r="I2093" s="5">
        <v>169191.65</v>
      </c>
      <c r="J2093" s="5" t="s">
        <v>679</v>
      </c>
      <c r="K2093" s="5" t="s">
        <v>47</v>
      </c>
      <c r="L2093" s="5" t="s">
        <v>23</v>
      </c>
      <c r="M2093" s="5">
        <v>3.74</v>
      </c>
      <c r="N2093" s="5" t="s">
        <v>74</v>
      </c>
      <c r="O2093" s="5">
        <v>5</v>
      </c>
    </row>
    <row r="2094" spans="1:15" x14ac:dyDescent="0.2">
      <c r="A2094" s="5" t="s">
        <v>6923</v>
      </c>
      <c r="B2094" s="5" t="s">
        <v>6924</v>
      </c>
      <c r="C2094" s="5">
        <v>60</v>
      </c>
      <c r="D2094" s="5" t="s">
        <v>50</v>
      </c>
      <c r="E2094" s="5" t="s">
        <v>6925</v>
      </c>
      <c r="F2094" s="5">
        <v>-8609</v>
      </c>
      <c r="G2094" s="5" t="s">
        <v>19</v>
      </c>
      <c r="H2094" s="5" t="s">
        <v>53</v>
      </c>
      <c r="I2094" s="5">
        <v>81707.28</v>
      </c>
      <c r="J2094" s="5" t="s">
        <v>6926</v>
      </c>
      <c r="K2094" s="5" t="s">
        <v>22</v>
      </c>
      <c r="L2094" s="5" t="s">
        <v>56</v>
      </c>
      <c r="M2094" s="5">
        <v>4.72</v>
      </c>
      <c r="N2094" s="5" t="s">
        <v>74</v>
      </c>
      <c r="O2094" s="5">
        <v>3</v>
      </c>
    </row>
    <row r="2095" spans="1:15" x14ac:dyDescent="0.2">
      <c r="A2095" s="5" t="s">
        <v>6927</v>
      </c>
      <c r="B2095" s="5" t="s">
        <v>232</v>
      </c>
      <c r="C2095" s="5">
        <v>40</v>
      </c>
      <c r="D2095" s="5" t="s">
        <v>17</v>
      </c>
      <c r="E2095" s="5" t="s">
        <v>6928</v>
      </c>
      <c r="F2095" s="5">
        <v>-7307</v>
      </c>
      <c r="G2095" s="5" t="s">
        <v>85</v>
      </c>
      <c r="H2095" s="5" t="s">
        <v>66</v>
      </c>
      <c r="I2095" s="5">
        <v>147360.12</v>
      </c>
      <c r="J2095" s="5" t="s">
        <v>6559</v>
      </c>
      <c r="K2095" s="5" t="s">
        <v>127</v>
      </c>
      <c r="L2095" s="5" t="s">
        <v>73</v>
      </c>
      <c r="M2095" s="5">
        <v>3.04</v>
      </c>
      <c r="N2095" s="5" t="s">
        <v>57</v>
      </c>
      <c r="O2095" s="5">
        <v>4</v>
      </c>
    </row>
    <row r="2096" spans="1:15" x14ac:dyDescent="0.2">
      <c r="A2096" s="5" t="s">
        <v>6929</v>
      </c>
      <c r="B2096" s="5" t="s">
        <v>2978</v>
      </c>
      <c r="C2096" s="5">
        <v>63</v>
      </c>
      <c r="D2096" s="5" t="s">
        <v>27</v>
      </c>
      <c r="E2096" s="5" t="s">
        <v>6930</v>
      </c>
      <c r="F2096" s="5">
        <v>-2310</v>
      </c>
      <c r="G2096" s="5" t="s">
        <v>94</v>
      </c>
      <c r="H2096" s="5" t="s">
        <v>79</v>
      </c>
      <c r="I2096" s="5">
        <v>35569.660000000003</v>
      </c>
      <c r="J2096" s="5" t="s">
        <v>6931</v>
      </c>
      <c r="K2096" s="5" t="s">
        <v>40</v>
      </c>
      <c r="L2096" s="5" t="s">
        <v>56</v>
      </c>
      <c r="M2096" s="5">
        <v>4.8</v>
      </c>
      <c r="N2096" s="5" t="s">
        <v>24</v>
      </c>
      <c r="O2096" s="5">
        <v>30</v>
      </c>
    </row>
    <row r="2097" spans="1:15" x14ac:dyDescent="0.2">
      <c r="A2097" s="5" t="s">
        <v>6932</v>
      </c>
      <c r="B2097" s="5" t="s">
        <v>6933</v>
      </c>
      <c r="C2097" s="5">
        <v>41</v>
      </c>
      <c r="D2097" s="5" t="s">
        <v>17</v>
      </c>
      <c r="E2097" s="5" t="s">
        <v>6934</v>
      </c>
      <c r="F2097" s="5">
        <v>-2945</v>
      </c>
      <c r="G2097" s="5" t="s">
        <v>94</v>
      </c>
      <c r="H2097" s="5" t="s">
        <v>20</v>
      </c>
      <c r="I2097" s="5">
        <v>49973.2</v>
      </c>
      <c r="J2097" s="5" t="s">
        <v>1685</v>
      </c>
      <c r="K2097" s="5" t="s">
        <v>136</v>
      </c>
      <c r="L2097" s="5" t="s">
        <v>56</v>
      </c>
      <c r="M2097" s="5">
        <v>1.43</v>
      </c>
      <c r="N2097" s="5" t="s">
        <v>41</v>
      </c>
      <c r="O2097" s="5">
        <v>3</v>
      </c>
    </row>
    <row r="2098" spans="1:15" x14ac:dyDescent="0.2">
      <c r="A2098" s="5" t="s">
        <v>6935</v>
      </c>
      <c r="B2098" s="5" t="s">
        <v>2930</v>
      </c>
      <c r="C2098" s="5">
        <v>61</v>
      </c>
      <c r="D2098" s="5" t="s">
        <v>27</v>
      </c>
      <c r="E2098" s="5" t="s">
        <v>6936</v>
      </c>
      <c r="F2098" s="5">
        <v>-6363</v>
      </c>
      <c r="G2098" s="5" t="s">
        <v>116</v>
      </c>
      <c r="H2098" s="5" t="s">
        <v>71</v>
      </c>
      <c r="I2098" s="5">
        <v>171997.91</v>
      </c>
      <c r="J2098" s="5" t="s">
        <v>2424</v>
      </c>
      <c r="K2098" s="5" t="s">
        <v>62</v>
      </c>
      <c r="L2098" s="5" t="s">
        <v>73</v>
      </c>
      <c r="M2098" s="5">
        <v>4.4000000000000004</v>
      </c>
      <c r="N2098" s="5" t="s">
        <v>41</v>
      </c>
      <c r="O2098" s="5">
        <v>28</v>
      </c>
    </row>
    <row r="2099" spans="1:15" x14ac:dyDescent="0.2">
      <c r="A2099" s="5" t="s">
        <v>6937</v>
      </c>
      <c r="B2099" s="5" t="s">
        <v>6938</v>
      </c>
      <c r="C2099" s="5">
        <v>36</v>
      </c>
      <c r="D2099" s="5" t="s">
        <v>27</v>
      </c>
      <c r="E2099" s="5" t="s">
        <v>6939</v>
      </c>
      <c r="F2099" s="5">
        <v>-7471</v>
      </c>
      <c r="G2099" s="5" t="s">
        <v>52</v>
      </c>
      <c r="H2099" s="5" t="s">
        <v>66</v>
      </c>
      <c r="I2099" s="5">
        <v>177814.39999999999</v>
      </c>
      <c r="J2099" s="5" t="s">
        <v>6940</v>
      </c>
      <c r="K2099" s="5" t="s">
        <v>62</v>
      </c>
      <c r="L2099" s="5" t="s">
        <v>32</v>
      </c>
      <c r="M2099" s="5">
        <v>1.92</v>
      </c>
      <c r="N2099" s="5" t="s">
        <v>74</v>
      </c>
      <c r="O2099" s="5">
        <v>30</v>
      </c>
    </row>
    <row r="2100" spans="1:15" x14ac:dyDescent="0.2">
      <c r="A2100" s="5" t="s">
        <v>6941</v>
      </c>
      <c r="B2100" s="5" t="s">
        <v>2519</v>
      </c>
      <c r="C2100" s="5">
        <v>23</v>
      </c>
      <c r="D2100" s="5" t="s">
        <v>27</v>
      </c>
      <c r="E2100" s="5" t="s">
        <v>6942</v>
      </c>
      <c r="F2100" s="5">
        <v>-5900</v>
      </c>
      <c r="G2100" s="5" t="s">
        <v>45</v>
      </c>
      <c r="H2100" s="5" t="s">
        <v>144</v>
      </c>
      <c r="I2100" s="5">
        <v>80111.92</v>
      </c>
      <c r="J2100" s="5" t="s">
        <v>4992</v>
      </c>
      <c r="K2100" s="5" t="s">
        <v>127</v>
      </c>
      <c r="L2100" s="5" t="s">
        <v>32</v>
      </c>
      <c r="M2100" s="5">
        <v>2.54</v>
      </c>
      <c r="N2100" s="5" t="s">
        <v>41</v>
      </c>
      <c r="O2100" s="5">
        <v>22</v>
      </c>
    </row>
    <row r="2101" spans="1:15" x14ac:dyDescent="0.2">
      <c r="A2101" s="5" t="s">
        <v>6943</v>
      </c>
      <c r="B2101" s="5" t="s">
        <v>3980</v>
      </c>
      <c r="C2101" s="5">
        <v>46</v>
      </c>
      <c r="D2101" s="5" t="s">
        <v>17</v>
      </c>
      <c r="E2101" s="5" t="s">
        <v>6944</v>
      </c>
      <c r="F2101" s="5">
        <v>-10509</v>
      </c>
      <c r="G2101" s="5" t="s">
        <v>94</v>
      </c>
      <c r="H2101" s="5" t="s">
        <v>30</v>
      </c>
      <c r="I2101" s="5">
        <v>50046.02</v>
      </c>
      <c r="J2101" s="5" t="s">
        <v>2215</v>
      </c>
      <c r="K2101" s="5" t="s">
        <v>47</v>
      </c>
      <c r="L2101" s="5" t="s">
        <v>73</v>
      </c>
      <c r="M2101" s="5">
        <v>4.05</v>
      </c>
      <c r="N2101" s="5" t="s">
        <v>24</v>
      </c>
      <c r="O2101" s="5">
        <v>17</v>
      </c>
    </row>
    <row r="2102" spans="1:15" x14ac:dyDescent="0.2">
      <c r="A2102" s="5" t="s">
        <v>6945</v>
      </c>
      <c r="B2102" s="5" t="s">
        <v>4238</v>
      </c>
      <c r="C2102" s="5">
        <v>31</v>
      </c>
      <c r="D2102" s="5" t="s">
        <v>27</v>
      </c>
      <c r="E2102" s="5" t="s">
        <v>6946</v>
      </c>
      <c r="F2102" s="5">
        <v>-8431</v>
      </c>
      <c r="G2102" s="5" t="s">
        <v>85</v>
      </c>
      <c r="H2102" s="5" t="s">
        <v>66</v>
      </c>
      <c r="I2102" s="5">
        <v>159384.28</v>
      </c>
      <c r="J2102" s="5" t="s">
        <v>2024</v>
      </c>
      <c r="K2102" s="5" t="s">
        <v>47</v>
      </c>
      <c r="L2102" s="5" t="s">
        <v>32</v>
      </c>
      <c r="M2102" s="5">
        <v>4.46</v>
      </c>
      <c r="N2102" s="5" t="s">
        <v>41</v>
      </c>
      <c r="O2102" s="5">
        <v>35</v>
      </c>
    </row>
    <row r="2103" spans="1:15" x14ac:dyDescent="0.2">
      <c r="A2103" s="5" t="s">
        <v>6947</v>
      </c>
      <c r="B2103" s="5" t="s">
        <v>2022</v>
      </c>
      <c r="C2103" s="5">
        <v>27</v>
      </c>
      <c r="D2103" s="5" t="s">
        <v>50</v>
      </c>
      <c r="E2103" s="5" t="s">
        <v>6948</v>
      </c>
      <c r="F2103" s="5">
        <v>-6106</v>
      </c>
      <c r="G2103" s="5" t="s">
        <v>52</v>
      </c>
      <c r="H2103" s="5" t="s">
        <v>30</v>
      </c>
      <c r="I2103" s="5">
        <v>149699.48000000001</v>
      </c>
      <c r="J2103" s="5" t="s">
        <v>278</v>
      </c>
      <c r="K2103" s="5" t="s">
        <v>40</v>
      </c>
      <c r="L2103" s="5" t="s">
        <v>56</v>
      </c>
      <c r="M2103" s="5">
        <v>2.76</v>
      </c>
      <c r="N2103" s="5" t="s">
        <v>74</v>
      </c>
      <c r="O2103" s="5">
        <v>27</v>
      </c>
    </row>
    <row r="2104" spans="1:15" x14ac:dyDescent="0.2">
      <c r="A2104" s="5" t="s">
        <v>6949</v>
      </c>
      <c r="B2104" s="5" t="s">
        <v>848</v>
      </c>
      <c r="C2104" s="5">
        <v>45</v>
      </c>
      <c r="D2104" s="5" t="s">
        <v>17</v>
      </c>
      <c r="E2104" s="5" t="s">
        <v>6950</v>
      </c>
      <c r="F2104" s="5">
        <v>-5642</v>
      </c>
      <c r="G2104" s="5" t="s">
        <v>37</v>
      </c>
      <c r="H2104" s="5" t="s">
        <v>79</v>
      </c>
      <c r="I2104" s="5">
        <v>123091.12</v>
      </c>
      <c r="J2104" s="5" t="s">
        <v>1485</v>
      </c>
      <c r="K2104" s="5" t="s">
        <v>136</v>
      </c>
      <c r="L2104" s="5" t="s">
        <v>56</v>
      </c>
      <c r="M2104" s="5">
        <v>1.54</v>
      </c>
      <c r="N2104" s="5" t="s">
        <v>74</v>
      </c>
      <c r="O2104" s="5">
        <v>25</v>
      </c>
    </row>
    <row r="2105" spans="1:15" x14ac:dyDescent="0.2">
      <c r="A2105" s="5" t="s">
        <v>6951</v>
      </c>
      <c r="B2105" s="5" t="s">
        <v>1199</v>
      </c>
      <c r="C2105" s="5">
        <v>57</v>
      </c>
      <c r="D2105" s="5" t="s">
        <v>17</v>
      </c>
      <c r="E2105" s="5" t="s">
        <v>6952</v>
      </c>
      <c r="F2105" s="5">
        <v>-6754</v>
      </c>
      <c r="G2105" s="5" t="s">
        <v>29</v>
      </c>
      <c r="H2105" s="5" t="s">
        <v>194</v>
      </c>
      <c r="I2105" s="5">
        <v>93093.4</v>
      </c>
      <c r="J2105" s="5" t="s">
        <v>1845</v>
      </c>
      <c r="K2105" s="5" t="s">
        <v>127</v>
      </c>
      <c r="L2105" s="5" t="s">
        <v>56</v>
      </c>
      <c r="M2105" s="5">
        <v>1.06</v>
      </c>
      <c r="N2105" s="5" t="s">
        <v>33</v>
      </c>
      <c r="O2105" s="5">
        <v>40</v>
      </c>
    </row>
    <row r="2106" spans="1:15" x14ac:dyDescent="0.2">
      <c r="A2106" s="5" t="s">
        <v>6953</v>
      </c>
      <c r="B2106" s="5" t="s">
        <v>1221</v>
      </c>
      <c r="C2106" s="5">
        <v>45</v>
      </c>
      <c r="D2106" s="5" t="s">
        <v>50</v>
      </c>
      <c r="E2106" s="5" t="s">
        <v>6954</v>
      </c>
      <c r="F2106" s="5">
        <v>-6036</v>
      </c>
      <c r="G2106" s="5" t="s">
        <v>116</v>
      </c>
      <c r="H2106" s="5" t="s">
        <v>53</v>
      </c>
      <c r="I2106" s="5">
        <v>103938.23</v>
      </c>
      <c r="J2106" s="5" t="s">
        <v>195</v>
      </c>
      <c r="K2106" s="5" t="s">
        <v>136</v>
      </c>
      <c r="L2106" s="5" t="s">
        <v>56</v>
      </c>
      <c r="M2106" s="5">
        <v>2.59</v>
      </c>
      <c r="N2106" s="5" t="s">
        <v>57</v>
      </c>
      <c r="O2106" s="5">
        <v>9</v>
      </c>
    </row>
    <row r="2107" spans="1:15" x14ac:dyDescent="0.2">
      <c r="A2107" s="5" t="s">
        <v>6955</v>
      </c>
      <c r="B2107" s="5" t="s">
        <v>6956</v>
      </c>
      <c r="C2107" s="5">
        <v>30</v>
      </c>
      <c r="D2107" s="5" t="s">
        <v>17</v>
      </c>
      <c r="E2107" s="5" t="s">
        <v>6957</v>
      </c>
      <c r="F2107" s="5">
        <v>-2082</v>
      </c>
      <c r="G2107" s="5" t="s">
        <v>52</v>
      </c>
      <c r="H2107" s="5" t="s">
        <v>53</v>
      </c>
      <c r="I2107" s="5">
        <v>91467.37</v>
      </c>
      <c r="J2107" s="5" t="s">
        <v>6958</v>
      </c>
      <c r="K2107" s="5" t="s">
        <v>22</v>
      </c>
      <c r="L2107" s="5" t="s">
        <v>23</v>
      </c>
      <c r="M2107" s="5">
        <v>3.67</v>
      </c>
      <c r="N2107" s="5" t="s">
        <v>74</v>
      </c>
      <c r="O2107" s="5">
        <v>3</v>
      </c>
    </row>
    <row r="2108" spans="1:15" x14ac:dyDescent="0.2">
      <c r="A2108" s="5" t="s">
        <v>6959</v>
      </c>
      <c r="B2108" s="5" t="s">
        <v>1855</v>
      </c>
      <c r="C2108" s="5">
        <v>49</v>
      </c>
      <c r="D2108" s="5" t="s">
        <v>27</v>
      </c>
      <c r="E2108" s="5" t="s">
        <v>6960</v>
      </c>
      <c r="F2108" s="5">
        <v>-9768</v>
      </c>
      <c r="G2108" s="5" t="s">
        <v>99</v>
      </c>
      <c r="H2108" s="5" t="s">
        <v>20</v>
      </c>
      <c r="I2108" s="5">
        <v>72398.84</v>
      </c>
      <c r="J2108" s="5" t="s">
        <v>6961</v>
      </c>
      <c r="K2108" s="5" t="s">
        <v>127</v>
      </c>
      <c r="L2108" s="5" t="s">
        <v>23</v>
      </c>
      <c r="M2108" s="5">
        <v>1.56</v>
      </c>
      <c r="N2108" s="5" t="s">
        <v>74</v>
      </c>
      <c r="O2108" s="5">
        <v>14</v>
      </c>
    </row>
    <row r="2109" spans="1:15" x14ac:dyDescent="0.2">
      <c r="A2109" s="5" t="s">
        <v>6962</v>
      </c>
      <c r="B2109" s="5" t="s">
        <v>6963</v>
      </c>
      <c r="C2109" s="5">
        <v>65</v>
      </c>
      <c r="D2109" s="5" t="s">
        <v>17</v>
      </c>
      <c r="E2109" s="5" t="s">
        <v>6964</v>
      </c>
      <c r="F2109" s="5">
        <v>-5131</v>
      </c>
      <c r="G2109" s="5" t="s">
        <v>85</v>
      </c>
      <c r="H2109" s="5" t="s">
        <v>194</v>
      </c>
      <c r="I2109" s="5">
        <v>131571.37</v>
      </c>
      <c r="J2109" s="5" t="s">
        <v>6965</v>
      </c>
      <c r="K2109" s="5" t="s">
        <v>127</v>
      </c>
      <c r="L2109" s="5" t="s">
        <v>23</v>
      </c>
      <c r="M2109" s="5">
        <v>4.0599999999999996</v>
      </c>
      <c r="N2109" s="5" t="s">
        <v>57</v>
      </c>
      <c r="O2109" s="5">
        <v>25</v>
      </c>
    </row>
    <row r="2110" spans="1:15" x14ac:dyDescent="0.2">
      <c r="A2110" s="5" t="s">
        <v>6966</v>
      </c>
      <c r="B2110" s="5" t="s">
        <v>6967</v>
      </c>
      <c r="C2110" s="5">
        <v>34</v>
      </c>
      <c r="D2110" s="5" t="s">
        <v>17</v>
      </c>
      <c r="E2110" s="5" t="s">
        <v>6968</v>
      </c>
      <c r="F2110" s="5">
        <v>-5756</v>
      </c>
      <c r="G2110" s="5" t="s">
        <v>116</v>
      </c>
      <c r="H2110" s="5" t="s">
        <v>20</v>
      </c>
      <c r="I2110" s="5">
        <v>53106</v>
      </c>
      <c r="J2110" s="5" t="s">
        <v>4856</v>
      </c>
      <c r="K2110" s="5" t="s">
        <v>40</v>
      </c>
      <c r="L2110" s="5" t="s">
        <v>32</v>
      </c>
      <c r="M2110" s="5">
        <v>3.51</v>
      </c>
      <c r="N2110" s="5" t="s">
        <v>41</v>
      </c>
      <c r="O2110" s="5">
        <v>23</v>
      </c>
    </row>
    <row r="2111" spans="1:15" x14ac:dyDescent="0.2">
      <c r="A2111" s="5" t="s">
        <v>6969</v>
      </c>
      <c r="B2111" s="5" t="s">
        <v>6970</v>
      </c>
      <c r="C2111" s="5">
        <v>48</v>
      </c>
      <c r="D2111" s="5" t="s">
        <v>27</v>
      </c>
      <c r="E2111" s="5" t="s">
        <v>6971</v>
      </c>
      <c r="F2111" s="5">
        <v>-2745</v>
      </c>
      <c r="G2111" s="5" t="s">
        <v>85</v>
      </c>
      <c r="H2111" s="5" t="s">
        <v>20</v>
      </c>
      <c r="I2111" s="5">
        <v>54750.84</v>
      </c>
      <c r="J2111" s="5" t="s">
        <v>718</v>
      </c>
      <c r="K2111" s="5" t="s">
        <v>22</v>
      </c>
      <c r="L2111" s="5" t="s">
        <v>56</v>
      </c>
      <c r="M2111" s="5">
        <v>1.85</v>
      </c>
      <c r="N2111" s="5" t="s">
        <v>74</v>
      </c>
      <c r="O2111" s="5">
        <v>33</v>
      </c>
    </row>
    <row r="2112" spans="1:15" x14ac:dyDescent="0.2">
      <c r="A2112" s="5" t="s">
        <v>6972</v>
      </c>
      <c r="B2112" s="5" t="s">
        <v>2426</v>
      </c>
      <c r="C2112" s="5">
        <v>40</v>
      </c>
      <c r="D2112" s="5" t="s">
        <v>27</v>
      </c>
      <c r="E2112" s="5" t="s">
        <v>6973</v>
      </c>
      <c r="F2112" s="5">
        <v>-5415</v>
      </c>
      <c r="G2112" s="5" t="s">
        <v>45</v>
      </c>
      <c r="H2112" s="5" t="s">
        <v>53</v>
      </c>
      <c r="I2112" s="5">
        <v>62489.58</v>
      </c>
      <c r="J2112" s="5" t="s">
        <v>4490</v>
      </c>
      <c r="K2112" s="5" t="s">
        <v>136</v>
      </c>
      <c r="L2112" s="5" t="s">
        <v>56</v>
      </c>
      <c r="M2112" s="5">
        <v>3.43</v>
      </c>
      <c r="N2112" s="5" t="s">
        <v>41</v>
      </c>
      <c r="O2112" s="5">
        <v>32</v>
      </c>
    </row>
    <row r="2113" spans="1:15" x14ac:dyDescent="0.2">
      <c r="A2113" s="5" t="s">
        <v>6974</v>
      </c>
      <c r="B2113" s="5" t="s">
        <v>4559</v>
      </c>
      <c r="C2113" s="5">
        <v>62</v>
      </c>
      <c r="D2113" s="5" t="s">
        <v>17</v>
      </c>
      <c r="E2113" s="5" t="s">
        <v>4560</v>
      </c>
      <c r="F2113" s="5">
        <v>-9365</v>
      </c>
      <c r="G2113" s="5" t="s">
        <v>29</v>
      </c>
      <c r="H2113" s="5" t="s">
        <v>194</v>
      </c>
      <c r="I2113" s="5">
        <v>37167.83</v>
      </c>
      <c r="J2113" s="5" t="s">
        <v>6975</v>
      </c>
      <c r="K2113" s="5" t="s">
        <v>55</v>
      </c>
      <c r="L2113" s="5" t="s">
        <v>32</v>
      </c>
      <c r="M2113" s="5">
        <v>4.13</v>
      </c>
      <c r="N2113" s="5" t="s">
        <v>74</v>
      </c>
      <c r="O2113" s="5">
        <v>36</v>
      </c>
    </row>
    <row r="2114" spans="1:15" x14ac:dyDescent="0.2">
      <c r="A2114" s="5" t="s">
        <v>6976</v>
      </c>
      <c r="B2114" s="5" t="s">
        <v>6977</v>
      </c>
      <c r="C2114" s="5">
        <v>64</v>
      </c>
      <c r="D2114" s="5" t="s">
        <v>27</v>
      </c>
      <c r="E2114" s="5" t="s">
        <v>6978</v>
      </c>
      <c r="F2114" s="5">
        <v>-10992</v>
      </c>
      <c r="G2114" s="5" t="s">
        <v>78</v>
      </c>
      <c r="H2114" s="5" t="s">
        <v>66</v>
      </c>
      <c r="I2114" s="5">
        <v>151731.26999999999</v>
      </c>
      <c r="J2114" s="5" t="s">
        <v>4905</v>
      </c>
      <c r="K2114" s="5" t="s">
        <v>55</v>
      </c>
      <c r="L2114" s="5" t="s">
        <v>56</v>
      </c>
      <c r="M2114" s="5">
        <v>4.55</v>
      </c>
      <c r="N2114" s="5" t="s">
        <v>24</v>
      </c>
      <c r="O2114" s="5">
        <v>29</v>
      </c>
    </row>
    <row r="2115" spans="1:15" x14ac:dyDescent="0.2">
      <c r="A2115" s="5" t="s">
        <v>6979</v>
      </c>
      <c r="B2115" s="5" t="s">
        <v>6980</v>
      </c>
      <c r="C2115" s="5">
        <v>60</v>
      </c>
      <c r="D2115" s="5" t="s">
        <v>17</v>
      </c>
      <c r="E2115" s="5" t="s">
        <v>6981</v>
      </c>
      <c r="F2115" s="5">
        <v>-5202</v>
      </c>
      <c r="G2115" s="5" t="s">
        <v>78</v>
      </c>
      <c r="H2115" s="5" t="s">
        <v>173</v>
      </c>
      <c r="I2115" s="5">
        <v>61826.32</v>
      </c>
      <c r="J2115" s="5" t="s">
        <v>6982</v>
      </c>
      <c r="K2115" s="5" t="s">
        <v>104</v>
      </c>
      <c r="L2115" s="5" t="s">
        <v>73</v>
      </c>
      <c r="M2115" s="5">
        <v>2.0299999999999998</v>
      </c>
      <c r="N2115" s="5" t="s">
        <v>57</v>
      </c>
      <c r="O2115" s="5">
        <v>17</v>
      </c>
    </row>
    <row r="2116" spans="1:15" x14ac:dyDescent="0.2">
      <c r="A2116" s="5" t="s">
        <v>6983</v>
      </c>
      <c r="B2116" s="5" t="s">
        <v>6984</v>
      </c>
      <c r="C2116" s="5">
        <v>62</v>
      </c>
      <c r="D2116" s="5" t="s">
        <v>50</v>
      </c>
      <c r="E2116" s="5" t="s">
        <v>6985</v>
      </c>
      <c r="F2116" s="5">
        <v>-11648</v>
      </c>
      <c r="G2116" s="5" t="s">
        <v>29</v>
      </c>
      <c r="H2116" s="5" t="s">
        <v>20</v>
      </c>
      <c r="I2116" s="5">
        <v>51380.01</v>
      </c>
      <c r="J2116" s="5" t="s">
        <v>2542</v>
      </c>
      <c r="K2116" s="5" t="s">
        <v>136</v>
      </c>
      <c r="L2116" s="5" t="s">
        <v>23</v>
      </c>
      <c r="M2116" s="5">
        <v>2.2400000000000002</v>
      </c>
      <c r="N2116" s="5" t="s">
        <v>24</v>
      </c>
      <c r="O2116" s="5">
        <v>14</v>
      </c>
    </row>
    <row r="2117" spans="1:15" x14ac:dyDescent="0.2">
      <c r="A2117" s="5" t="s">
        <v>6986</v>
      </c>
      <c r="B2117" s="5" t="s">
        <v>1740</v>
      </c>
      <c r="C2117" s="5">
        <v>38</v>
      </c>
      <c r="D2117" s="5" t="s">
        <v>27</v>
      </c>
      <c r="E2117" s="5" t="s">
        <v>6987</v>
      </c>
      <c r="F2117" s="5">
        <v>-2956</v>
      </c>
      <c r="G2117" s="5" t="s">
        <v>37</v>
      </c>
      <c r="H2117" s="5" t="s">
        <v>20</v>
      </c>
      <c r="I2117" s="5">
        <v>107453.91</v>
      </c>
      <c r="J2117" s="5" t="s">
        <v>4066</v>
      </c>
      <c r="K2117" s="5" t="s">
        <v>62</v>
      </c>
      <c r="L2117" s="5" t="s">
        <v>73</v>
      </c>
      <c r="M2117" s="5">
        <v>3.81</v>
      </c>
      <c r="N2117" s="5" t="s">
        <v>57</v>
      </c>
      <c r="O2117" s="5">
        <v>3</v>
      </c>
    </row>
    <row r="2118" spans="1:15" x14ac:dyDescent="0.2">
      <c r="A2118" s="5" t="s">
        <v>6988</v>
      </c>
      <c r="B2118" s="5" t="s">
        <v>4081</v>
      </c>
      <c r="C2118" s="5">
        <v>46</v>
      </c>
      <c r="D2118" s="5" t="s">
        <v>17</v>
      </c>
      <c r="E2118" s="5" t="s">
        <v>6989</v>
      </c>
      <c r="F2118" s="5">
        <v>-11284</v>
      </c>
      <c r="G2118" s="5" t="s">
        <v>94</v>
      </c>
      <c r="H2118" s="5" t="s">
        <v>38</v>
      </c>
      <c r="I2118" s="5">
        <v>42558.92</v>
      </c>
      <c r="J2118" s="5" t="s">
        <v>1300</v>
      </c>
      <c r="K2118" s="5" t="s">
        <v>127</v>
      </c>
      <c r="L2118" s="5" t="s">
        <v>23</v>
      </c>
      <c r="M2118" s="5">
        <v>3.75</v>
      </c>
      <c r="N2118" s="5" t="s">
        <v>74</v>
      </c>
      <c r="O2118" s="5">
        <v>17</v>
      </c>
    </row>
    <row r="2119" spans="1:15" x14ac:dyDescent="0.2">
      <c r="A2119" s="5" t="s">
        <v>6990</v>
      </c>
      <c r="B2119" s="5" t="s">
        <v>6991</v>
      </c>
      <c r="C2119" s="5">
        <v>51</v>
      </c>
      <c r="D2119" s="5" t="s">
        <v>27</v>
      </c>
      <c r="E2119" s="5" t="s">
        <v>6992</v>
      </c>
      <c r="F2119" s="5">
        <v>-8404</v>
      </c>
      <c r="G2119" s="5" t="s">
        <v>29</v>
      </c>
      <c r="H2119" s="5" t="s">
        <v>144</v>
      </c>
      <c r="I2119" s="5">
        <v>66372.800000000003</v>
      </c>
      <c r="J2119" s="5" t="s">
        <v>964</v>
      </c>
      <c r="K2119" s="5" t="s">
        <v>62</v>
      </c>
      <c r="L2119" s="5" t="s">
        <v>73</v>
      </c>
      <c r="M2119" s="5">
        <v>1.29</v>
      </c>
      <c r="N2119" s="5" t="s">
        <v>74</v>
      </c>
      <c r="O2119" s="5">
        <v>11</v>
      </c>
    </row>
    <row r="2120" spans="1:15" x14ac:dyDescent="0.2">
      <c r="A2120" s="5" t="s">
        <v>6993</v>
      </c>
      <c r="B2120" s="5" t="s">
        <v>171</v>
      </c>
      <c r="C2120" s="5">
        <v>44</v>
      </c>
      <c r="D2120" s="5" t="s">
        <v>17</v>
      </c>
      <c r="E2120" s="5" t="s">
        <v>6994</v>
      </c>
      <c r="F2120" s="5">
        <v>-10506</v>
      </c>
      <c r="G2120" s="5" t="s">
        <v>94</v>
      </c>
      <c r="H2120" s="5" t="s">
        <v>30</v>
      </c>
      <c r="I2120" s="5">
        <v>139615.17000000001</v>
      </c>
      <c r="J2120" s="5" t="s">
        <v>6995</v>
      </c>
      <c r="K2120" s="5" t="s">
        <v>127</v>
      </c>
      <c r="L2120" s="5" t="s">
        <v>32</v>
      </c>
      <c r="M2120" s="5">
        <v>3.41</v>
      </c>
      <c r="N2120" s="5" t="s">
        <v>33</v>
      </c>
      <c r="O2120" s="5">
        <v>31</v>
      </c>
    </row>
    <row r="2121" spans="1:15" x14ac:dyDescent="0.2">
      <c r="A2121" s="5" t="s">
        <v>6996</v>
      </c>
      <c r="B2121" s="5" t="s">
        <v>6232</v>
      </c>
      <c r="C2121" s="5">
        <v>44</v>
      </c>
      <c r="D2121" s="5" t="s">
        <v>27</v>
      </c>
      <c r="E2121" s="5" t="s">
        <v>6997</v>
      </c>
      <c r="F2121" s="5">
        <v>-5184</v>
      </c>
      <c r="G2121" s="5" t="s">
        <v>116</v>
      </c>
      <c r="H2121" s="5" t="s">
        <v>79</v>
      </c>
      <c r="I2121" s="5">
        <v>74067.69</v>
      </c>
      <c r="J2121" s="5" t="s">
        <v>4066</v>
      </c>
      <c r="K2121" s="5" t="s">
        <v>136</v>
      </c>
      <c r="L2121" s="5" t="s">
        <v>23</v>
      </c>
      <c r="M2121" s="5">
        <v>2.92</v>
      </c>
      <c r="N2121" s="5" t="s">
        <v>24</v>
      </c>
      <c r="O2121" s="5">
        <v>25</v>
      </c>
    </row>
    <row r="2122" spans="1:15" x14ac:dyDescent="0.2">
      <c r="A2122" s="5" t="s">
        <v>6998</v>
      </c>
      <c r="B2122" s="5" t="s">
        <v>2978</v>
      </c>
      <c r="C2122" s="5">
        <v>35</v>
      </c>
      <c r="D2122" s="5" t="s">
        <v>17</v>
      </c>
      <c r="E2122" s="5" t="s">
        <v>6999</v>
      </c>
      <c r="F2122" s="5">
        <v>-7703</v>
      </c>
      <c r="G2122" s="5" t="s">
        <v>29</v>
      </c>
      <c r="H2122" s="5" t="s">
        <v>79</v>
      </c>
      <c r="I2122" s="5">
        <v>160112.56</v>
      </c>
      <c r="J2122" s="5" t="s">
        <v>2627</v>
      </c>
      <c r="K2122" s="5" t="s">
        <v>136</v>
      </c>
      <c r="L2122" s="5" t="s">
        <v>32</v>
      </c>
      <c r="M2122" s="5">
        <v>2.46</v>
      </c>
      <c r="N2122" s="5" t="s">
        <v>57</v>
      </c>
      <c r="O2122" s="5">
        <v>18</v>
      </c>
    </row>
    <row r="2123" spans="1:15" x14ac:dyDescent="0.2">
      <c r="A2123" s="5" t="s">
        <v>7000</v>
      </c>
      <c r="B2123" s="5" t="s">
        <v>4200</v>
      </c>
      <c r="C2123" s="5">
        <v>35</v>
      </c>
      <c r="D2123" s="5" t="s">
        <v>27</v>
      </c>
      <c r="E2123" s="5" t="s">
        <v>7001</v>
      </c>
      <c r="F2123" s="5">
        <v>-2572</v>
      </c>
      <c r="G2123" s="5" t="s">
        <v>37</v>
      </c>
      <c r="H2123" s="5" t="s">
        <v>66</v>
      </c>
      <c r="I2123" s="5">
        <v>173654.9</v>
      </c>
      <c r="J2123" s="5" t="s">
        <v>7002</v>
      </c>
      <c r="K2123" s="5" t="s">
        <v>118</v>
      </c>
      <c r="L2123" s="5" t="s">
        <v>32</v>
      </c>
      <c r="M2123" s="5">
        <v>3.31</v>
      </c>
      <c r="N2123" s="5" t="s">
        <v>24</v>
      </c>
      <c r="O2123" s="5">
        <v>40</v>
      </c>
    </row>
    <row r="2124" spans="1:15" x14ac:dyDescent="0.2">
      <c r="A2124" s="5" t="s">
        <v>7003</v>
      </c>
      <c r="B2124" s="5" t="s">
        <v>3416</v>
      </c>
      <c r="C2124" s="5">
        <v>57</v>
      </c>
      <c r="D2124" s="5" t="s">
        <v>27</v>
      </c>
      <c r="E2124" s="5" t="s">
        <v>7004</v>
      </c>
      <c r="F2124" s="5">
        <v>-4810</v>
      </c>
      <c r="G2124" s="5" t="s">
        <v>19</v>
      </c>
      <c r="H2124" s="5" t="s">
        <v>144</v>
      </c>
      <c r="I2124" s="5">
        <v>163756.53</v>
      </c>
      <c r="J2124" s="5" t="s">
        <v>1148</v>
      </c>
      <c r="K2124" s="5" t="s">
        <v>118</v>
      </c>
      <c r="L2124" s="5" t="s">
        <v>32</v>
      </c>
      <c r="M2124" s="5">
        <v>1.33</v>
      </c>
      <c r="N2124" s="5" t="s">
        <v>41</v>
      </c>
      <c r="O2124" s="5">
        <v>14</v>
      </c>
    </row>
    <row r="2125" spans="1:15" x14ac:dyDescent="0.2">
      <c r="A2125" s="5" t="s">
        <v>7005</v>
      </c>
      <c r="B2125" s="5" t="s">
        <v>7006</v>
      </c>
      <c r="C2125" s="5">
        <v>44</v>
      </c>
      <c r="D2125" s="5" t="s">
        <v>50</v>
      </c>
      <c r="E2125" s="5" t="s">
        <v>7007</v>
      </c>
      <c r="F2125" s="5">
        <v>-4820</v>
      </c>
      <c r="G2125" s="5" t="s">
        <v>45</v>
      </c>
      <c r="H2125" s="5" t="s">
        <v>79</v>
      </c>
      <c r="I2125" s="5">
        <v>54391.48</v>
      </c>
      <c r="J2125" s="5" t="s">
        <v>4884</v>
      </c>
      <c r="K2125" s="5" t="s">
        <v>127</v>
      </c>
      <c r="L2125" s="5" t="s">
        <v>56</v>
      </c>
      <c r="M2125" s="5">
        <v>4.38</v>
      </c>
      <c r="N2125" s="5" t="s">
        <v>57</v>
      </c>
      <c r="O2125" s="5">
        <v>18</v>
      </c>
    </row>
    <row r="2126" spans="1:15" x14ac:dyDescent="0.2">
      <c r="A2126" s="5" t="s">
        <v>7008</v>
      </c>
      <c r="B2126" s="5" t="s">
        <v>7009</v>
      </c>
      <c r="C2126" s="5">
        <v>52</v>
      </c>
      <c r="D2126" s="5" t="s">
        <v>50</v>
      </c>
      <c r="E2126" s="5" t="s">
        <v>7010</v>
      </c>
      <c r="F2126" s="5">
        <v>-4441</v>
      </c>
      <c r="G2126" s="5" t="s">
        <v>94</v>
      </c>
      <c r="H2126" s="5" t="s">
        <v>38</v>
      </c>
      <c r="I2126" s="5">
        <v>136237.13</v>
      </c>
      <c r="J2126" s="5" t="s">
        <v>5780</v>
      </c>
      <c r="K2126" s="5" t="s">
        <v>47</v>
      </c>
      <c r="L2126" s="5" t="s">
        <v>56</v>
      </c>
      <c r="M2126" s="5">
        <v>2.2999999999999998</v>
      </c>
      <c r="N2126" s="5" t="s">
        <v>24</v>
      </c>
      <c r="O2126" s="5">
        <v>39</v>
      </c>
    </row>
    <row r="2127" spans="1:15" x14ac:dyDescent="0.2">
      <c r="A2127" s="5" t="s">
        <v>7011</v>
      </c>
      <c r="B2127" s="5" t="s">
        <v>2089</v>
      </c>
      <c r="C2127" s="5">
        <v>42</v>
      </c>
      <c r="D2127" s="5" t="s">
        <v>50</v>
      </c>
      <c r="E2127" s="5" t="s">
        <v>7012</v>
      </c>
      <c r="F2127" s="5">
        <v>-2411</v>
      </c>
      <c r="G2127" s="5" t="s">
        <v>45</v>
      </c>
      <c r="H2127" s="5" t="s">
        <v>173</v>
      </c>
      <c r="I2127" s="5">
        <v>163325.26999999999</v>
      </c>
      <c r="J2127" s="5" t="s">
        <v>799</v>
      </c>
      <c r="K2127" s="5" t="s">
        <v>118</v>
      </c>
      <c r="L2127" s="5" t="s">
        <v>23</v>
      </c>
      <c r="M2127" s="5">
        <v>3.47</v>
      </c>
      <c r="N2127" s="5" t="s">
        <v>57</v>
      </c>
      <c r="O2127" s="5">
        <v>16</v>
      </c>
    </row>
    <row r="2128" spans="1:15" x14ac:dyDescent="0.2">
      <c r="A2128" s="5" t="s">
        <v>7013</v>
      </c>
      <c r="B2128" s="5" t="s">
        <v>4899</v>
      </c>
      <c r="C2128" s="5">
        <v>30</v>
      </c>
      <c r="D2128" s="5" t="s">
        <v>50</v>
      </c>
      <c r="E2128" s="5" t="s">
        <v>7014</v>
      </c>
      <c r="F2128" s="5">
        <v>-2997</v>
      </c>
      <c r="G2128" s="5" t="s">
        <v>45</v>
      </c>
      <c r="H2128" s="5" t="s">
        <v>30</v>
      </c>
      <c r="I2128" s="5">
        <v>95659.53</v>
      </c>
      <c r="J2128" s="5" t="s">
        <v>7015</v>
      </c>
      <c r="K2128" s="5" t="s">
        <v>55</v>
      </c>
      <c r="L2128" s="5" t="s">
        <v>32</v>
      </c>
      <c r="M2128" s="5">
        <v>1.96</v>
      </c>
      <c r="N2128" s="5" t="s">
        <v>74</v>
      </c>
      <c r="O2128" s="5">
        <v>9</v>
      </c>
    </row>
    <row r="2129" spans="1:15" x14ac:dyDescent="0.2">
      <c r="A2129" s="5" t="s">
        <v>7016</v>
      </c>
      <c r="B2129" s="5" t="s">
        <v>1770</v>
      </c>
      <c r="C2129" s="5">
        <v>55</v>
      </c>
      <c r="D2129" s="5" t="s">
        <v>27</v>
      </c>
      <c r="E2129" s="5" t="s">
        <v>7017</v>
      </c>
      <c r="F2129" s="5">
        <v>-6666</v>
      </c>
      <c r="G2129" s="5" t="s">
        <v>78</v>
      </c>
      <c r="H2129" s="5" t="s">
        <v>194</v>
      </c>
      <c r="I2129" s="5">
        <v>63636.25</v>
      </c>
      <c r="J2129" s="5" t="s">
        <v>7018</v>
      </c>
      <c r="K2129" s="5" t="s">
        <v>62</v>
      </c>
      <c r="L2129" s="5" t="s">
        <v>32</v>
      </c>
      <c r="M2129" s="5">
        <v>3.3</v>
      </c>
      <c r="N2129" s="5" t="s">
        <v>41</v>
      </c>
      <c r="O2129" s="5">
        <v>36</v>
      </c>
    </row>
    <row r="2130" spans="1:15" x14ac:dyDescent="0.2">
      <c r="A2130" s="5" t="s">
        <v>7019</v>
      </c>
      <c r="B2130" s="5" t="s">
        <v>7020</v>
      </c>
      <c r="C2130" s="5">
        <v>23</v>
      </c>
      <c r="D2130" s="5" t="s">
        <v>17</v>
      </c>
      <c r="E2130" s="5" t="s">
        <v>7021</v>
      </c>
      <c r="F2130" s="5">
        <v>-8944</v>
      </c>
      <c r="G2130" s="5" t="s">
        <v>99</v>
      </c>
      <c r="H2130" s="5" t="s">
        <v>71</v>
      </c>
      <c r="I2130" s="5">
        <v>96193.9</v>
      </c>
      <c r="J2130" s="5" t="s">
        <v>7022</v>
      </c>
      <c r="K2130" s="5" t="s">
        <v>104</v>
      </c>
      <c r="L2130" s="5" t="s">
        <v>56</v>
      </c>
      <c r="M2130" s="5">
        <v>4.34</v>
      </c>
      <c r="N2130" s="5" t="s">
        <v>41</v>
      </c>
      <c r="O2130" s="5">
        <v>19</v>
      </c>
    </row>
    <row r="2131" spans="1:15" x14ac:dyDescent="0.2">
      <c r="A2131" s="5" t="s">
        <v>7023</v>
      </c>
      <c r="B2131" s="5" t="s">
        <v>5654</v>
      </c>
      <c r="C2131" s="5">
        <v>35</v>
      </c>
      <c r="D2131" s="5" t="s">
        <v>27</v>
      </c>
      <c r="E2131" s="5" t="s">
        <v>7024</v>
      </c>
      <c r="F2131" s="5">
        <v>-6106</v>
      </c>
      <c r="G2131" s="5" t="s">
        <v>19</v>
      </c>
      <c r="H2131" s="5" t="s">
        <v>144</v>
      </c>
      <c r="I2131" s="5">
        <v>91482.54</v>
      </c>
      <c r="J2131" s="5" t="s">
        <v>2832</v>
      </c>
      <c r="K2131" s="5" t="s">
        <v>104</v>
      </c>
      <c r="L2131" s="5" t="s">
        <v>73</v>
      </c>
      <c r="M2131" s="5">
        <v>3.32</v>
      </c>
      <c r="N2131" s="5" t="s">
        <v>74</v>
      </c>
      <c r="O2131" s="5">
        <v>1</v>
      </c>
    </row>
    <row r="2132" spans="1:15" x14ac:dyDescent="0.2">
      <c r="A2132" s="5" t="s">
        <v>7025</v>
      </c>
      <c r="B2132" s="5" t="s">
        <v>76</v>
      </c>
      <c r="C2132" s="5">
        <v>40</v>
      </c>
      <c r="D2132" s="5" t="s">
        <v>50</v>
      </c>
      <c r="E2132" s="5" t="s">
        <v>7026</v>
      </c>
      <c r="F2132" s="5">
        <v>-2653</v>
      </c>
      <c r="G2132" s="5" t="s">
        <v>19</v>
      </c>
      <c r="H2132" s="5" t="s">
        <v>173</v>
      </c>
      <c r="I2132" s="5">
        <v>140685.89000000001</v>
      </c>
      <c r="J2132" s="5" t="s">
        <v>2755</v>
      </c>
      <c r="K2132" s="5" t="s">
        <v>40</v>
      </c>
      <c r="L2132" s="5" t="s">
        <v>56</v>
      </c>
      <c r="M2132" s="5">
        <v>2.2000000000000002</v>
      </c>
      <c r="N2132" s="5" t="s">
        <v>57</v>
      </c>
      <c r="O2132" s="5">
        <v>26</v>
      </c>
    </row>
    <row r="2133" spans="1:15" x14ac:dyDescent="0.2">
      <c r="A2133" s="5" t="s">
        <v>7027</v>
      </c>
      <c r="B2133" s="5" t="s">
        <v>4043</v>
      </c>
      <c r="C2133" s="5">
        <v>55</v>
      </c>
      <c r="D2133" s="5" t="s">
        <v>27</v>
      </c>
      <c r="E2133" s="5" t="s">
        <v>7028</v>
      </c>
      <c r="F2133" s="5">
        <v>-3304</v>
      </c>
      <c r="G2133" s="5" t="s">
        <v>19</v>
      </c>
      <c r="H2133" s="5" t="s">
        <v>173</v>
      </c>
      <c r="I2133" s="5">
        <v>35880.32</v>
      </c>
      <c r="J2133" s="5" t="s">
        <v>2280</v>
      </c>
      <c r="K2133" s="5" t="s">
        <v>22</v>
      </c>
      <c r="L2133" s="5" t="s">
        <v>56</v>
      </c>
      <c r="M2133" s="5">
        <v>3.46</v>
      </c>
      <c r="N2133" s="5" t="s">
        <v>41</v>
      </c>
      <c r="O2133" s="5">
        <v>6</v>
      </c>
    </row>
    <row r="2134" spans="1:15" x14ac:dyDescent="0.2">
      <c r="A2134" s="5" t="s">
        <v>7029</v>
      </c>
      <c r="B2134" s="5" t="s">
        <v>2089</v>
      </c>
      <c r="C2134" s="5">
        <v>34</v>
      </c>
      <c r="D2134" s="5" t="s">
        <v>27</v>
      </c>
      <c r="E2134" s="5" t="s">
        <v>7012</v>
      </c>
      <c r="F2134" s="5">
        <v>-7619</v>
      </c>
      <c r="G2134" s="5" t="s">
        <v>37</v>
      </c>
      <c r="H2134" s="5" t="s">
        <v>53</v>
      </c>
      <c r="I2134" s="5">
        <v>136228.98000000001</v>
      </c>
      <c r="J2134" s="5" t="s">
        <v>2161</v>
      </c>
      <c r="K2134" s="5" t="s">
        <v>55</v>
      </c>
      <c r="L2134" s="5" t="s">
        <v>32</v>
      </c>
      <c r="M2134" s="5">
        <v>3.64</v>
      </c>
      <c r="N2134" s="5" t="s">
        <v>57</v>
      </c>
      <c r="O2134" s="5">
        <v>3</v>
      </c>
    </row>
    <row r="2135" spans="1:15" x14ac:dyDescent="0.2">
      <c r="A2135" s="5" t="s">
        <v>7030</v>
      </c>
      <c r="B2135" s="5" t="s">
        <v>7031</v>
      </c>
      <c r="C2135" s="5">
        <v>57</v>
      </c>
      <c r="D2135" s="5" t="s">
        <v>27</v>
      </c>
      <c r="E2135" s="5" t="s">
        <v>7032</v>
      </c>
      <c r="F2135" s="5">
        <v>-7400</v>
      </c>
      <c r="G2135" s="5" t="s">
        <v>99</v>
      </c>
      <c r="H2135" s="5" t="s">
        <v>173</v>
      </c>
      <c r="I2135" s="5">
        <v>168578.91</v>
      </c>
      <c r="J2135" s="5" t="s">
        <v>7033</v>
      </c>
      <c r="K2135" s="5" t="s">
        <v>22</v>
      </c>
      <c r="L2135" s="5" t="s">
        <v>73</v>
      </c>
      <c r="M2135" s="5">
        <v>2.99</v>
      </c>
      <c r="N2135" s="5" t="s">
        <v>41</v>
      </c>
      <c r="O2135" s="5">
        <v>11</v>
      </c>
    </row>
    <row r="2136" spans="1:15" x14ac:dyDescent="0.2">
      <c r="A2136" s="5" t="s">
        <v>7034</v>
      </c>
      <c r="B2136" s="5" t="s">
        <v>2412</v>
      </c>
      <c r="C2136" s="5">
        <v>65</v>
      </c>
      <c r="D2136" s="5" t="s">
        <v>27</v>
      </c>
      <c r="E2136" s="5" t="s">
        <v>7035</v>
      </c>
      <c r="F2136" s="5">
        <v>-3463</v>
      </c>
      <c r="G2136" s="5" t="s">
        <v>19</v>
      </c>
      <c r="H2136" s="5" t="s">
        <v>71</v>
      </c>
      <c r="I2136" s="5">
        <v>167622.14000000001</v>
      </c>
      <c r="J2136" s="5" t="s">
        <v>3727</v>
      </c>
      <c r="K2136" s="5" t="s">
        <v>55</v>
      </c>
      <c r="L2136" s="5" t="s">
        <v>73</v>
      </c>
      <c r="M2136" s="5">
        <v>2.2799999999999998</v>
      </c>
      <c r="N2136" s="5" t="s">
        <v>41</v>
      </c>
      <c r="O2136" s="5">
        <v>11</v>
      </c>
    </row>
    <row r="2137" spans="1:15" x14ac:dyDescent="0.2">
      <c r="A2137" s="5" t="s">
        <v>7036</v>
      </c>
      <c r="B2137" s="5" t="s">
        <v>6719</v>
      </c>
      <c r="C2137" s="5">
        <v>56</v>
      </c>
      <c r="D2137" s="5" t="s">
        <v>17</v>
      </c>
      <c r="E2137" s="5" t="s">
        <v>7037</v>
      </c>
      <c r="F2137" s="5">
        <v>-2552</v>
      </c>
      <c r="G2137" s="5" t="s">
        <v>99</v>
      </c>
      <c r="H2137" s="5" t="s">
        <v>71</v>
      </c>
      <c r="I2137" s="5">
        <v>177560.24</v>
      </c>
      <c r="J2137" s="5" t="s">
        <v>7038</v>
      </c>
      <c r="K2137" s="5" t="s">
        <v>118</v>
      </c>
      <c r="L2137" s="5" t="s">
        <v>23</v>
      </c>
      <c r="M2137" s="5">
        <v>4.88</v>
      </c>
      <c r="N2137" s="5" t="s">
        <v>74</v>
      </c>
      <c r="O2137" s="5">
        <v>16</v>
      </c>
    </row>
    <row r="2138" spans="1:15" x14ac:dyDescent="0.2">
      <c r="A2138" s="5" t="s">
        <v>7039</v>
      </c>
      <c r="B2138" s="5" t="s">
        <v>3023</v>
      </c>
      <c r="C2138" s="5">
        <v>54</v>
      </c>
      <c r="D2138" s="5" t="s">
        <v>27</v>
      </c>
      <c r="E2138" s="5" t="s">
        <v>7040</v>
      </c>
      <c r="F2138" s="5">
        <v>-10398</v>
      </c>
      <c r="G2138" s="5" t="s">
        <v>19</v>
      </c>
      <c r="H2138" s="5" t="s">
        <v>20</v>
      </c>
      <c r="I2138" s="5">
        <v>97606.13</v>
      </c>
      <c r="J2138" s="5" t="s">
        <v>4423</v>
      </c>
      <c r="K2138" s="5" t="s">
        <v>81</v>
      </c>
      <c r="L2138" s="5" t="s">
        <v>32</v>
      </c>
      <c r="M2138" s="5">
        <v>1.71</v>
      </c>
      <c r="N2138" s="5" t="s">
        <v>24</v>
      </c>
      <c r="O2138" s="5">
        <v>23</v>
      </c>
    </row>
    <row r="2139" spans="1:15" x14ac:dyDescent="0.2">
      <c r="A2139" s="5" t="s">
        <v>7041</v>
      </c>
      <c r="B2139" s="5" t="s">
        <v>1675</v>
      </c>
      <c r="C2139" s="5">
        <v>40</v>
      </c>
      <c r="D2139" s="5" t="s">
        <v>17</v>
      </c>
      <c r="E2139" s="5" t="s">
        <v>7042</v>
      </c>
      <c r="F2139" s="5">
        <v>-5248</v>
      </c>
      <c r="G2139" s="5" t="s">
        <v>45</v>
      </c>
      <c r="H2139" s="5" t="s">
        <v>173</v>
      </c>
      <c r="I2139" s="5">
        <v>141785.57</v>
      </c>
      <c r="J2139" s="5" t="s">
        <v>484</v>
      </c>
      <c r="K2139" s="5" t="s">
        <v>127</v>
      </c>
      <c r="L2139" s="5" t="s">
        <v>56</v>
      </c>
      <c r="M2139" s="5">
        <v>2.77</v>
      </c>
      <c r="N2139" s="5" t="s">
        <v>41</v>
      </c>
      <c r="O2139" s="5">
        <v>31</v>
      </c>
    </row>
    <row r="2140" spans="1:15" x14ac:dyDescent="0.2">
      <c r="A2140" s="5" t="s">
        <v>7043</v>
      </c>
      <c r="B2140" s="5" t="s">
        <v>7044</v>
      </c>
      <c r="C2140" s="5">
        <v>27</v>
      </c>
      <c r="D2140" s="5" t="s">
        <v>27</v>
      </c>
      <c r="E2140" s="5" t="s">
        <v>7045</v>
      </c>
      <c r="F2140" s="5">
        <v>-9654</v>
      </c>
      <c r="G2140" s="5" t="s">
        <v>52</v>
      </c>
      <c r="H2140" s="5" t="s">
        <v>20</v>
      </c>
      <c r="I2140" s="5">
        <v>67407.45</v>
      </c>
      <c r="J2140" s="5" t="s">
        <v>4106</v>
      </c>
      <c r="K2140" s="5" t="s">
        <v>81</v>
      </c>
      <c r="L2140" s="5" t="s">
        <v>73</v>
      </c>
      <c r="M2140" s="5">
        <v>2.87</v>
      </c>
      <c r="N2140" s="5" t="s">
        <v>24</v>
      </c>
      <c r="O2140" s="5">
        <v>28</v>
      </c>
    </row>
    <row r="2141" spans="1:15" x14ac:dyDescent="0.2">
      <c r="A2141" s="5" t="s">
        <v>7046</v>
      </c>
      <c r="B2141" s="5" t="s">
        <v>7047</v>
      </c>
      <c r="C2141" s="5">
        <v>65</v>
      </c>
      <c r="D2141" s="5" t="s">
        <v>27</v>
      </c>
      <c r="E2141" s="5" t="s">
        <v>7048</v>
      </c>
      <c r="F2141" s="5">
        <v>-7540</v>
      </c>
      <c r="G2141" s="5" t="s">
        <v>85</v>
      </c>
      <c r="H2141" s="5" t="s">
        <v>38</v>
      </c>
      <c r="I2141" s="5">
        <v>102389.45</v>
      </c>
      <c r="J2141" s="5" t="s">
        <v>5977</v>
      </c>
      <c r="K2141" s="5" t="s">
        <v>136</v>
      </c>
      <c r="L2141" s="5" t="s">
        <v>73</v>
      </c>
      <c r="M2141" s="5">
        <v>3.64</v>
      </c>
      <c r="N2141" s="5" t="s">
        <v>24</v>
      </c>
      <c r="O2141" s="5">
        <v>11</v>
      </c>
    </row>
    <row r="2142" spans="1:15" x14ac:dyDescent="0.2">
      <c r="A2142" s="5" t="s">
        <v>7049</v>
      </c>
      <c r="B2142" s="5" t="s">
        <v>801</v>
      </c>
      <c r="C2142" s="5">
        <v>35</v>
      </c>
      <c r="D2142" s="5" t="s">
        <v>27</v>
      </c>
      <c r="E2142" s="5" t="s">
        <v>7050</v>
      </c>
      <c r="F2142" s="5">
        <v>-8718</v>
      </c>
      <c r="G2142" s="5" t="s">
        <v>45</v>
      </c>
      <c r="H2142" s="5" t="s">
        <v>144</v>
      </c>
      <c r="I2142" s="5">
        <v>167734.93</v>
      </c>
      <c r="J2142" s="5" t="s">
        <v>1605</v>
      </c>
      <c r="K2142" s="5" t="s">
        <v>81</v>
      </c>
      <c r="L2142" s="5" t="s">
        <v>56</v>
      </c>
      <c r="M2142" s="5">
        <v>2.73</v>
      </c>
      <c r="N2142" s="5" t="s">
        <v>74</v>
      </c>
      <c r="O2142" s="5">
        <v>8</v>
      </c>
    </row>
    <row r="2143" spans="1:15" x14ac:dyDescent="0.2">
      <c r="A2143" s="5" t="s">
        <v>7051</v>
      </c>
      <c r="B2143" s="5" t="s">
        <v>7052</v>
      </c>
      <c r="C2143" s="5">
        <v>62</v>
      </c>
      <c r="D2143" s="5" t="s">
        <v>17</v>
      </c>
      <c r="E2143" s="5" t="s">
        <v>7053</v>
      </c>
      <c r="F2143" s="5">
        <v>-6254</v>
      </c>
      <c r="G2143" s="5" t="s">
        <v>45</v>
      </c>
      <c r="H2143" s="5" t="s">
        <v>79</v>
      </c>
      <c r="I2143" s="5">
        <v>75710.67</v>
      </c>
      <c r="J2143" s="5" t="s">
        <v>7054</v>
      </c>
      <c r="K2143" s="5" t="s">
        <v>136</v>
      </c>
      <c r="L2143" s="5" t="s">
        <v>32</v>
      </c>
      <c r="M2143" s="5">
        <v>3.92</v>
      </c>
      <c r="N2143" s="5" t="s">
        <v>57</v>
      </c>
      <c r="O2143" s="5">
        <v>38</v>
      </c>
    </row>
    <row r="2144" spans="1:15" x14ac:dyDescent="0.2">
      <c r="A2144" s="5" t="s">
        <v>7055</v>
      </c>
      <c r="B2144" s="5" t="s">
        <v>1889</v>
      </c>
      <c r="C2144" s="5">
        <v>52</v>
      </c>
      <c r="D2144" s="5" t="s">
        <v>17</v>
      </c>
      <c r="E2144" s="5" t="s">
        <v>7056</v>
      </c>
      <c r="F2144" s="5">
        <v>-3627</v>
      </c>
      <c r="G2144" s="5" t="s">
        <v>37</v>
      </c>
      <c r="H2144" s="5" t="s">
        <v>66</v>
      </c>
      <c r="I2144" s="5">
        <v>170580.98</v>
      </c>
      <c r="J2144" s="5" t="s">
        <v>5896</v>
      </c>
      <c r="K2144" s="5" t="s">
        <v>47</v>
      </c>
      <c r="L2144" s="5" t="s">
        <v>32</v>
      </c>
      <c r="M2144" s="5">
        <v>3.08</v>
      </c>
      <c r="N2144" s="5" t="s">
        <v>41</v>
      </c>
      <c r="O2144" s="5">
        <v>34</v>
      </c>
    </row>
    <row r="2145" spans="1:15" x14ac:dyDescent="0.2">
      <c r="A2145" s="5" t="s">
        <v>7057</v>
      </c>
      <c r="B2145" s="5" t="s">
        <v>7058</v>
      </c>
      <c r="C2145" s="5">
        <v>44</v>
      </c>
      <c r="D2145" s="5" t="s">
        <v>27</v>
      </c>
      <c r="E2145" s="5" t="s">
        <v>7059</v>
      </c>
      <c r="F2145" s="5">
        <v>-10814</v>
      </c>
      <c r="G2145" s="5" t="s">
        <v>29</v>
      </c>
      <c r="H2145" s="5" t="s">
        <v>20</v>
      </c>
      <c r="I2145" s="5">
        <v>129534.36</v>
      </c>
      <c r="J2145" s="5" t="s">
        <v>7060</v>
      </c>
      <c r="K2145" s="5" t="s">
        <v>81</v>
      </c>
      <c r="L2145" s="5" t="s">
        <v>32</v>
      </c>
      <c r="M2145" s="5">
        <v>4.88</v>
      </c>
      <c r="N2145" s="5" t="s">
        <v>41</v>
      </c>
      <c r="O2145" s="5">
        <v>25</v>
      </c>
    </row>
    <row r="2146" spans="1:15" x14ac:dyDescent="0.2">
      <c r="A2146" s="5" t="s">
        <v>7061</v>
      </c>
      <c r="B2146" s="5" t="s">
        <v>3454</v>
      </c>
      <c r="C2146" s="5">
        <v>25</v>
      </c>
      <c r="D2146" s="5" t="s">
        <v>17</v>
      </c>
      <c r="E2146" s="5" t="s">
        <v>7062</v>
      </c>
      <c r="F2146" s="5">
        <v>-2033</v>
      </c>
      <c r="G2146" s="5" t="s">
        <v>94</v>
      </c>
      <c r="H2146" s="5" t="s">
        <v>30</v>
      </c>
      <c r="I2146" s="5">
        <v>106984.01</v>
      </c>
      <c r="J2146" s="5" t="s">
        <v>2098</v>
      </c>
      <c r="K2146" s="5" t="s">
        <v>127</v>
      </c>
      <c r="L2146" s="5" t="s">
        <v>73</v>
      </c>
      <c r="M2146" s="5">
        <v>4.13</v>
      </c>
      <c r="N2146" s="5" t="s">
        <v>33</v>
      </c>
      <c r="O2146" s="5">
        <v>29</v>
      </c>
    </row>
    <row r="2147" spans="1:15" x14ac:dyDescent="0.2">
      <c r="A2147" s="5" t="s">
        <v>7063</v>
      </c>
      <c r="B2147" s="5" t="s">
        <v>106</v>
      </c>
      <c r="C2147" s="5">
        <v>64</v>
      </c>
      <c r="D2147" s="5" t="s">
        <v>50</v>
      </c>
      <c r="E2147" s="5" t="s">
        <v>7064</v>
      </c>
      <c r="F2147" s="5">
        <v>-2402</v>
      </c>
      <c r="G2147" s="5" t="s">
        <v>94</v>
      </c>
      <c r="H2147" s="5" t="s">
        <v>66</v>
      </c>
      <c r="I2147" s="5">
        <v>119321.91</v>
      </c>
      <c r="J2147" s="5" t="s">
        <v>2102</v>
      </c>
      <c r="K2147" s="5" t="s">
        <v>55</v>
      </c>
      <c r="L2147" s="5" t="s">
        <v>56</v>
      </c>
      <c r="M2147" s="5">
        <v>1.54</v>
      </c>
      <c r="N2147" s="5" t="s">
        <v>33</v>
      </c>
      <c r="O2147" s="5">
        <v>18</v>
      </c>
    </row>
    <row r="2148" spans="1:15" x14ac:dyDescent="0.2">
      <c r="A2148" s="5" t="s">
        <v>7065</v>
      </c>
      <c r="B2148" s="5" t="s">
        <v>7066</v>
      </c>
      <c r="C2148" s="5">
        <v>41</v>
      </c>
      <c r="D2148" s="5" t="s">
        <v>50</v>
      </c>
      <c r="E2148" s="5" t="s">
        <v>7067</v>
      </c>
      <c r="F2148" s="5">
        <v>-8397</v>
      </c>
      <c r="G2148" s="5" t="s">
        <v>45</v>
      </c>
      <c r="H2148" s="5" t="s">
        <v>194</v>
      </c>
      <c r="I2148" s="5">
        <v>71175.42</v>
      </c>
      <c r="J2148" s="5" t="s">
        <v>301</v>
      </c>
      <c r="K2148" s="5" t="s">
        <v>118</v>
      </c>
      <c r="L2148" s="5" t="s">
        <v>32</v>
      </c>
      <c r="M2148" s="5">
        <v>4.68</v>
      </c>
      <c r="N2148" s="5" t="s">
        <v>57</v>
      </c>
      <c r="O2148" s="5">
        <v>21</v>
      </c>
    </row>
    <row r="2149" spans="1:15" x14ac:dyDescent="0.2">
      <c r="A2149" s="5" t="s">
        <v>7068</v>
      </c>
      <c r="B2149" s="5" t="s">
        <v>2569</v>
      </c>
      <c r="C2149" s="5">
        <v>58</v>
      </c>
      <c r="D2149" s="5" t="s">
        <v>17</v>
      </c>
      <c r="E2149" s="5" t="s">
        <v>7069</v>
      </c>
      <c r="F2149" s="5">
        <v>-9634</v>
      </c>
      <c r="G2149" s="5" t="s">
        <v>37</v>
      </c>
      <c r="H2149" s="5" t="s">
        <v>20</v>
      </c>
      <c r="I2149" s="5">
        <v>158985.45000000001</v>
      </c>
      <c r="J2149" s="5" t="s">
        <v>722</v>
      </c>
      <c r="K2149" s="5" t="s">
        <v>118</v>
      </c>
      <c r="L2149" s="5" t="s">
        <v>32</v>
      </c>
      <c r="M2149" s="5">
        <v>4.6900000000000004</v>
      </c>
      <c r="N2149" s="5" t="s">
        <v>41</v>
      </c>
      <c r="O2149" s="5">
        <v>21</v>
      </c>
    </row>
    <row r="2150" spans="1:15" x14ac:dyDescent="0.2">
      <c r="A2150" s="5" t="s">
        <v>7070</v>
      </c>
      <c r="B2150" s="5" t="s">
        <v>7071</v>
      </c>
      <c r="C2150" s="5">
        <v>57</v>
      </c>
      <c r="D2150" s="5" t="s">
        <v>27</v>
      </c>
      <c r="E2150" s="5" t="s">
        <v>7072</v>
      </c>
      <c r="F2150" s="5">
        <v>-7394</v>
      </c>
      <c r="G2150" s="5" t="s">
        <v>99</v>
      </c>
      <c r="H2150" s="5" t="s">
        <v>194</v>
      </c>
      <c r="I2150" s="5">
        <v>133192.62</v>
      </c>
      <c r="J2150" s="5" t="s">
        <v>593</v>
      </c>
      <c r="K2150" s="5" t="s">
        <v>47</v>
      </c>
      <c r="L2150" s="5" t="s">
        <v>23</v>
      </c>
      <c r="M2150" s="5">
        <v>4.9800000000000004</v>
      </c>
      <c r="N2150" s="5" t="s">
        <v>74</v>
      </c>
      <c r="O2150" s="5">
        <v>29</v>
      </c>
    </row>
    <row r="2151" spans="1:15" x14ac:dyDescent="0.2">
      <c r="A2151" s="5" t="s">
        <v>7073</v>
      </c>
      <c r="B2151" s="5" t="s">
        <v>2290</v>
      </c>
      <c r="C2151" s="5">
        <v>28</v>
      </c>
      <c r="D2151" s="5" t="s">
        <v>17</v>
      </c>
      <c r="E2151" s="5" t="s">
        <v>7074</v>
      </c>
      <c r="F2151" s="5">
        <v>-2237</v>
      </c>
      <c r="G2151" s="5" t="s">
        <v>45</v>
      </c>
      <c r="H2151" s="5" t="s">
        <v>79</v>
      </c>
      <c r="I2151" s="5">
        <v>108639.85</v>
      </c>
      <c r="J2151" s="5" t="s">
        <v>3990</v>
      </c>
      <c r="K2151" s="5" t="s">
        <v>104</v>
      </c>
      <c r="L2151" s="5" t="s">
        <v>32</v>
      </c>
      <c r="M2151" s="5">
        <v>1.59</v>
      </c>
      <c r="N2151" s="5" t="s">
        <v>24</v>
      </c>
      <c r="O2151" s="5">
        <v>32</v>
      </c>
    </row>
    <row r="2152" spans="1:15" x14ac:dyDescent="0.2">
      <c r="A2152" s="5" t="s">
        <v>7075</v>
      </c>
      <c r="B2152" s="5" t="s">
        <v>7076</v>
      </c>
      <c r="C2152" s="5">
        <v>22</v>
      </c>
      <c r="D2152" s="5" t="s">
        <v>27</v>
      </c>
      <c r="E2152" s="5" t="s">
        <v>7077</v>
      </c>
      <c r="F2152" s="5">
        <v>-7883</v>
      </c>
      <c r="G2152" s="5" t="s">
        <v>78</v>
      </c>
      <c r="H2152" s="5" t="s">
        <v>20</v>
      </c>
      <c r="I2152" s="5">
        <v>83289.45</v>
      </c>
      <c r="J2152" s="5" t="s">
        <v>6065</v>
      </c>
      <c r="K2152" s="5" t="s">
        <v>22</v>
      </c>
      <c r="L2152" s="5" t="s">
        <v>32</v>
      </c>
      <c r="M2152" s="5">
        <v>1.9</v>
      </c>
      <c r="N2152" s="5" t="s">
        <v>24</v>
      </c>
      <c r="O2152" s="5">
        <v>25</v>
      </c>
    </row>
    <row r="2153" spans="1:15" x14ac:dyDescent="0.2">
      <c r="A2153" s="5" t="s">
        <v>7078</v>
      </c>
      <c r="B2153" s="5" t="s">
        <v>7079</v>
      </c>
      <c r="C2153" s="5">
        <v>32</v>
      </c>
      <c r="D2153" s="5" t="s">
        <v>50</v>
      </c>
      <c r="E2153" s="5" t="s">
        <v>7080</v>
      </c>
      <c r="F2153" s="5">
        <v>-7754</v>
      </c>
      <c r="G2153" s="5" t="s">
        <v>19</v>
      </c>
      <c r="H2153" s="5" t="s">
        <v>194</v>
      </c>
      <c r="I2153" s="5">
        <v>125345</v>
      </c>
      <c r="J2153" s="5" t="s">
        <v>4787</v>
      </c>
      <c r="K2153" s="5" t="s">
        <v>81</v>
      </c>
      <c r="L2153" s="5" t="s">
        <v>23</v>
      </c>
      <c r="M2153" s="5">
        <v>1.75</v>
      </c>
      <c r="N2153" s="5" t="s">
        <v>24</v>
      </c>
      <c r="O2153" s="5">
        <v>15</v>
      </c>
    </row>
    <row r="2154" spans="1:15" x14ac:dyDescent="0.2">
      <c r="A2154" s="5" t="s">
        <v>7081</v>
      </c>
      <c r="B2154" s="5" t="s">
        <v>7082</v>
      </c>
      <c r="C2154" s="5">
        <v>53</v>
      </c>
      <c r="D2154" s="5" t="s">
        <v>27</v>
      </c>
      <c r="E2154" s="5" t="s">
        <v>7083</v>
      </c>
      <c r="F2154" s="5">
        <v>-7946</v>
      </c>
      <c r="G2154" s="5" t="s">
        <v>45</v>
      </c>
      <c r="H2154" s="5" t="s">
        <v>38</v>
      </c>
      <c r="I2154" s="5">
        <v>70238.720000000001</v>
      </c>
      <c r="J2154" s="5" t="s">
        <v>7084</v>
      </c>
      <c r="K2154" s="5" t="s">
        <v>62</v>
      </c>
      <c r="L2154" s="5" t="s">
        <v>73</v>
      </c>
      <c r="M2154" s="5">
        <v>2.38</v>
      </c>
      <c r="N2154" s="5" t="s">
        <v>41</v>
      </c>
      <c r="O2154" s="5">
        <v>2</v>
      </c>
    </row>
    <row r="2155" spans="1:15" x14ac:dyDescent="0.2">
      <c r="A2155" s="5" t="s">
        <v>7085</v>
      </c>
      <c r="B2155" s="5" t="s">
        <v>6667</v>
      </c>
      <c r="C2155" s="5">
        <v>24</v>
      </c>
      <c r="D2155" s="5" t="s">
        <v>50</v>
      </c>
      <c r="E2155" s="5" t="s">
        <v>7086</v>
      </c>
      <c r="F2155" s="5">
        <v>-3243</v>
      </c>
      <c r="G2155" s="5" t="s">
        <v>99</v>
      </c>
      <c r="H2155" s="5" t="s">
        <v>66</v>
      </c>
      <c r="I2155" s="5">
        <v>176284.38</v>
      </c>
      <c r="J2155" s="5" t="s">
        <v>165</v>
      </c>
      <c r="K2155" s="5" t="s">
        <v>62</v>
      </c>
      <c r="L2155" s="5" t="s">
        <v>73</v>
      </c>
      <c r="M2155" s="5">
        <v>4.2</v>
      </c>
      <c r="N2155" s="5" t="s">
        <v>41</v>
      </c>
      <c r="O2155" s="5">
        <v>7</v>
      </c>
    </row>
    <row r="2156" spans="1:15" x14ac:dyDescent="0.2">
      <c r="A2156" s="5" t="s">
        <v>7087</v>
      </c>
      <c r="B2156" s="5" t="s">
        <v>221</v>
      </c>
      <c r="C2156" s="5">
        <v>28</v>
      </c>
      <c r="D2156" s="5" t="s">
        <v>17</v>
      </c>
      <c r="E2156" s="5" t="s">
        <v>7088</v>
      </c>
      <c r="F2156" s="5">
        <v>-3759</v>
      </c>
      <c r="G2156" s="5" t="s">
        <v>78</v>
      </c>
      <c r="H2156" s="5" t="s">
        <v>79</v>
      </c>
      <c r="I2156" s="5">
        <v>133165.12</v>
      </c>
      <c r="J2156" s="5" t="s">
        <v>2068</v>
      </c>
      <c r="K2156" s="5" t="s">
        <v>22</v>
      </c>
      <c r="L2156" s="5" t="s">
        <v>56</v>
      </c>
      <c r="M2156" s="5">
        <v>2.2999999999999998</v>
      </c>
      <c r="N2156" s="5" t="s">
        <v>41</v>
      </c>
      <c r="O2156" s="5">
        <v>25</v>
      </c>
    </row>
    <row r="2157" spans="1:15" x14ac:dyDescent="0.2">
      <c r="A2157" s="5" t="s">
        <v>7089</v>
      </c>
      <c r="B2157" s="5" t="s">
        <v>4384</v>
      </c>
      <c r="C2157" s="5">
        <v>32</v>
      </c>
      <c r="D2157" s="5" t="s">
        <v>27</v>
      </c>
      <c r="E2157" s="5" t="s">
        <v>7090</v>
      </c>
      <c r="F2157" s="5">
        <v>-2637</v>
      </c>
      <c r="G2157" s="5" t="s">
        <v>37</v>
      </c>
      <c r="H2157" s="5" t="s">
        <v>66</v>
      </c>
      <c r="I2157" s="5">
        <v>77925.740000000005</v>
      </c>
      <c r="J2157" s="5" t="s">
        <v>5582</v>
      </c>
      <c r="K2157" s="5" t="s">
        <v>118</v>
      </c>
      <c r="L2157" s="5" t="s">
        <v>73</v>
      </c>
      <c r="M2157" s="5">
        <v>1.99</v>
      </c>
      <c r="N2157" s="5" t="s">
        <v>74</v>
      </c>
      <c r="O2157" s="5">
        <v>16</v>
      </c>
    </row>
    <row r="2158" spans="1:15" x14ac:dyDescent="0.2">
      <c r="A2158" s="5" t="s">
        <v>7091</v>
      </c>
      <c r="B2158" s="5" t="s">
        <v>7092</v>
      </c>
      <c r="C2158" s="5">
        <v>42</v>
      </c>
      <c r="D2158" s="5" t="s">
        <v>50</v>
      </c>
      <c r="E2158" s="5" t="s">
        <v>7093</v>
      </c>
      <c r="F2158" s="5">
        <v>-3756</v>
      </c>
      <c r="G2158" s="5" t="s">
        <v>29</v>
      </c>
      <c r="H2158" s="5" t="s">
        <v>30</v>
      </c>
      <c r="I2158" s="5">
        <v>137325.45000000001</v>
      </c>
      <c r="J2158" s="5" t="s">
        <v>3730</v>
      </c>
      <c r="K2158" s="5" t="s">
        <v>22</v>
      </c>
      <c r="L2158" s="5" t="s">
        <v>56</v>
      </c>
      <c r="M2158" s="5">
        <v>2.99</v>
      </c>
      <c r="N2158" s="5" t="s">
        <v>57</v>
      </c>
      <c r="O2158" s="5">
        <v>38</v>
      </c>
    </row>
    <row r="2159" spans="1:15" x14ac:dyDescent="0.2">
      <c r="A2159" s="5" t="s">
        <v>7094</v>
      </c>
      <c r="B2159" s="5" t="s">
        <v>6318</v>
      </c>
      <c r="C2159" s="5">
        <v>35</v>
      </c>
      <c r="D2159" s="5" t="s">
        <v>27</v>
      </c>
      <c r="E2159" s="5" t="s">
        <v>7095</v>
      </c>
      <c r="F2159" s="5">
        <v>-8654</v>
      </c>
      <c r="G2159" s="5" t="s">
        <v>99</v>
      </c>
      <c r="H2159" s="5" t="s">
        <v>38</v>
      </c>
      <c r="I2159" s="5">
        <v>139860.35</v>
      </c>
      <c r="J2159" s="5" t="s">
        <v>4103</v>
      </c>
      <c r="K2159" s="5" t="s">
        <v>81</v>
      </c>
      <c r="L2159" s="5" t="s">
        <v>56</v>
      </c>
      <c r="M2159" s="5">
        <v>1.1399999999999999</v>
      </c>
      <c r="N2159" s="5" t="s">
        <v>57</v>
      </c>
      <c r="O2159" s="5">
        <v>11</v>
      </c>
    </row>
    <row r="2160" spans="1:15" x14ac:dyDescent="0.2">
      <c r="A2160" s="5" t="s">
        <v>7096</v>
      </c>
      <c r="B2160" s="5" t="s">
        <v>894</v>
      </c>
      <c r="C2160" s="5">
        <v>37</v>
      </c>
      <c r="D2160" s="5" t="s">
        <v>50</v>
      </c>
      <c r="E2160" s="5" t="s">
        <v>7097</v>
      </c>
      <c r="F2160" s="5">
        <v>-4751</v>
      </c>
      <c r="G2160" s="5" t="s">
        <v>29</v>
      </c>
      <c r="H2160" s="5" t="s">
        <v>38</v>
      </c>
      <c r="I2160" s="5">
        <v>37518.94</v>
      </c>
      <c r="J2160" s="5" t="s">
        <v>1316</v>
      </c>
      <c r="K2160" s="5" t="s">
        <v>55</v>
      </c>
      <c r="L2160" s="5" t="s">
        <v>32</v>
      </c>
      <c r="M2160" s="5">
        <v>1.25</v>
      </c>
      <c r="N2160" s="5" t="s">
        <v>41</v>
      </c>
      <c r="O2160" s="5">
        <v>23</v>
      </c>
    </row>
    <row r="2161" spans="1:15" x14ac:dyDescent="0.2">
      <c r="A2161" s="5" t="s">
        <v>7098</v>
      </c>
      <c r="B2161" s="5" t="s">
        <v>7099</v>
      </c>
      <c r="C2161" s="5">
        <v>23</v>
      </c>
      <c r="D2161" s="5" t="s">
        <v>50</v>
      </c>
      <c r="E2161" s="5" t="s">
        <v>7100</v>
      </c>
      <c r="F2161" s="5">
        <v>-3166</v>
      </c>
      <c r="G2161" s="5" t="s">
        <v>29</v>
      </c>
      <c r="H2161" s="5" t="s">
        <v>79</v>
      </c>
      <c r="I2161" s="5">
        <v>38444.76</v>
      </c>
      <c r="J2161" s="5" t="s">
        <v>2084</v>
      </c>
      <c r="K2161" s="5" t="s">
        <v>136</v>
      </c>
      <c r="L2161" s="5" t="s">
        <v>73</v>
      </c>
      <c r="M2161" s="5">
        <v>3.71</v>
      </c>
      <c r="N2161" s="5" t="s">
        <v>24</v>
      </c>
      <c r="O2161" s="5">
        <v>2</v>
      </c>
    </row>
    <row r="2162" spans="1:15" x14ac:dyDescent="0.2">
      <c r="A2162" s="5" t="s">
        <v>7101</v>
      </c>
      <c r="B2162" s="5" t="s">
        <v>7102</v>
      </c>
      <c r="C2162" s="5">
        <v>59</v>
      </c>
      <c r="D2162" s="5" t="s">
        <v>27</v>
      </c>
      <c r="E2162" s="5" t="s">
        <v>7103</v>
      </c>
      <c r="F2162" s="5">
        <v>-2784</v>
      </c>
      <c r="G2162" s="5" t="s">
        <v>94</v>
      </c>
      <c r="H2162" s="5" t="s">
        <v>66</v>
      </c>
      <c r="I2162" s="5">
        <v>121874.23</v>
      </c>
      <c r="J2162" s="5" t="s">
        <v>3150</v>
      </c>
      <c r="K2162" s="5" t="s">
        <v>136</v>
      </c>
      <c r="L2162" s="5" t="s">
        <v>56</v>
      </c>
      <c r="M2162" s="5">
        <v>1.73</v>
      </c>
      <c r="N2162" s="5" t="s">
        <v>74</v>
      </c>
      <c r="O2162" s="5">
        <v>35</v>
      </c>
    </row>
    <row r="2163" spans="1:15" x14ac:dyDescent="0.2">
      <c r="A2163" s="5" t="s">
        <v>7104</v>
      </c>
      <c r="B2163" s="5" t="s">
        <v>606</v>
      </c>
      <c r="C2163" s="5">
        <v>65</v>
      </c>
      <c r="D2163" s="5" t="s">
        <v>27</v>
      </c>
      <c r="E2163" s="5" t="s">
        <v>7105</v>
      </c>
      <c r="F2163" s="5">
        <v>-6626</v>
      </c>
      <c r="G2163" s="5" t="s">
        <v>52</v>
      </c>
      <c r="H2163" s="5" t="s">
        <v>71</v>
      </c>
      <c r="I2163" s="5">
        <v>142391.73000000001</v>
      </c>
      <c r="J2163" s="5" t="s">
        <v>1573</v>
      </c>
      <c r="K2163" s="5" t="s">
        <v>127</v>
      </c>
      <c r="L2163" s="5" t="s">
        <v>56</v>
      </c>
      <c r="M2163" s="5">
        <v>4.13</v>
      </c>
      <c r="N2163" s="5" t="s">
        <v>57</v>
      </c>
      <c r="O2163" s="5">
        <v>9</v>
      </c>
    </row>
    <row r="2164" spans="1:15" x14ac:dyDescent="0.2">
      <c r="A2164" s="5" t="s">
        <v>7106</v>
      </c>
      <c r="B2164" s="5" t="s">
        <v>7107</v>
      </c>
      <c r="C2164" s="5">
        <v>43</v>
      </c>
      <c r="D2164" s="5" t="s">
        <v>27</v>
      </c>
      <c r="E2164" s="5" t="s">
        <v>7108</v>
      </c>
      <c r="F2164" s="5">
        <v>-4492</v>
      </c>
      <c r="G2164" s="5" t="s">
        <v>78</v>
      </c>
      <c r="H2164" s="5" t="s">
        <v>66</v>
      </c>
      <c r="I2164" s="5">
        <v>41107.94</v>
      </c>
      <c r="J2164" s="5" t="s">
        <v>7109</v>
      </c>
      <c r="K2164" s="5" t="s">
        <v>118</v>
      </c>
      <c r="L2164" s="5" t="s">
        <v>32</v>
      </c>
      <c r="M2164" s="5">
        <v>4.54</v>
      </c>
      <c r="N2164" s="5" t="s">
        <v>57</v>
      </c>
      <c r="O2164" s="5">
        <v>14</v>
      </c>
    </row>
    <row r="2165" spans="1:15" x14ac:dyDescent="0.2">
      <c r="A2165" s="5" t="s">
        <v>7110</v>
      </c>
      <c r="B2165" s="5" t="s">
        <v>3712</v>
      </c>
      <c r="C2165" s="5">
        <v>50</v>
      </c>
      <c r="D2165" s="5" t="s">
        <v>17</v>
      </c>
      <c r="E2165" s="5" t="s">
        <v>7111</v>
      </c>
      <c r="F2165" s="5">
        <v>-2836</v>
      </c>
      <c r="G2165" s="5" t="s">
        <v>37</v>
      </c>
      <c r="H2165" s="5" t="s">
        <v>194</v>
      </c>
      <c r="I2165" s="5">
        <v>124964.17</v>
      </c>
      <c r="J2165" s="5" t="s">
        <v>7112</v>
      </c>
      <c r="K2165" s="5" t="s">
        <v>40</v>
      </c>
      <c r="L2165" s="5" t="s">
        <v>56</v>
      </c>
      <c r="M2165" s="5">
        <v>4.16</v>
      </c>
      <c r="N2165" s="5" t="s">
        <v>57</v>
      </c>
      <c r="O2165" s="5">
        <v>9</v>
      </c>
    </row>
    <row r="2166" spans="1:15" x14ac:dyDescent="0.2">
      <c r="A2166" s="5" t="s">
        <v>7113</v>
      </c>
      <c r="B2166" s="5" t="s">
        <v>7114</v>
      </c>
      <c r="C2166" s="5">
        <v>34</v>
      </c>
      <c r="D2166" s="5" t="s">
        <v>27</v>
      </c>
      <c r="E2166" s="5" t="s">
        <v>7115</v>
      </c>
      <c r="F2166" s="5">
        <v>-11179</v>
      </c>
      <c r="G2166" s="5" t="s">
        <v>45</v>
      </c>
      <c r="H2166" s="5" t="s">
        <v>71</v>
      </c>
      <c r="I2166" s="5">
        <v>177223.36</v>
      </c>
      <c r="J2166" s="5" t="s">
        <v>984</v>
      </c>
      <c r="K2166" s="5" t="s">
        <v>104</v>
      </c>
      <c r="L2166" s="5" t="s">
        <v>23</v>
      </c>
      <c r="M2166" s="5">
        <v>4.6100000000000003</v>
      </c>
      <c r="N2166" s="5" t="s">
        <v>33</v>
      </c>
      <c r="O2166" s="5">
        <v>26</v>
      </c>
    </row>
    <row r="2167" spans="1:15" x14ac:dyDescent="0.2">
      <c r="A2167" s="5" t="s">
        <v>7116</v>
      </c>
      <c r="B2167" s="5" t="s">
        <v>2533</v>
      </c>
      <c r="C2167" s="5">
        <v>45</v>
      </c>
      <c r="D2167" s="5" t="s">
        <v>17</v>
      </c>
      <c r="E2167" s="5" t="s">
        <v>7117</v>
      </c>
      <c r="F2167" s="5">
        <v>-6205</v>
      </c>
      <c r="G2167" s="5" t="s">
        <v>94</v>
      </c>
      <c r="H2167" s="5" t="s">
        <v>66</v>
      </c>
      <c r="I2167" s="5">
        <v>36905.440000000002</v>
      </c>
      <c r="J2167" s="5" t="s">
        <v>7118</v>
      </c>
      <c r="K2167" s="5" t="s">
        <v>104</v>
      </c>
      <c r="L2167" s="5" t="s">
        <v>23</v>
      </c>
      <c r="M2167" s="5">
        <v>3.59</v>
      </c>
      <c r="N2167" s="5" t="s">
        <v>33</v>
      </c>
      <c r="O2167" s="5">
        <v>28</v>
      </c>
    </row>
    <row r="2168" spans="1:15" x14ac:dyDescent="0.2">
      <c r="A2168" s="5" t="s">
        <v>7119</v>
      </c>
      <c r="B2168" s="5" t="s">
        <v>2066</v>
      </c>
      <c r="C2168" s="5">
        <v>62</v>
      </c>
      <c r="D2168" s="5" t="s">
        <v>50</v>
      </c>
      <c r="E2168" s="5" t="s">
        <v>7120</v>
      </c>
      <c r="F2168" s="5">
        <v>-9403</v>
      </c>
      <c r="G2168" s="5" t="s">
        <v>99</v>
      </c>
      <c r="H2168" s="5" t="s">
        <v>79</v>
      </c>
      <c r="I2168" s="5">
        <v>114766.28</v>
      </c>
      <c r="J2168" s="5" t="s">
        <v>3446</v>
      </c>
      <c r="K2168" s="5" t="s">
        <v>81</v>
      </c>
      <c r="L2168" s="5" t="s">
        <v>56</v>
      </c>
      <c r="M2168" s="5">
        <v>2.98</v>
      </c>
      <c r="N2168" s="5" t="s">
        <v>57</v>
      </c>
      <c r="O2168" s="5">
        <v>16</v>
      </c>
    </row>
    <row r="2169" spans="1:15" x14ac:dyDescent="0.2">
      <c r="A2169" s="5" t="s">
        <v>7121</v>
      </c>
      <c r="B2169" s="5" t="s">
        <v>6126</v>
      </c>
      <c r="C2169" s="5">
        <v>22</v>
      </c>
      <c r="D2169" s="5" t="s">
        <v>17</v>
      </c>
      <c r="E2169" s="5" t="s">
        <v>7122</v>
      </c>
      <c r="F2169" s="5">
        <v>-9023</v>
      </c>
      <c r="G2169" s="5" t="s">
        <v>37</v>
      </c>
      <c r="H2169" s="5" t="s">
        <v>79</v>
      </c>
      <c r="I2169" s="5">
        <v>102874.89</v>
      </c>
      <c r="J2169" s="5" t="s">
        <v>5394</v>
      </c>
      <c r="K2169" s="5" t="s">
        <v>22</v>
      </c>
      <c r="L2169" s="5" t="s">
        <v>56</v>
      </c>
      <c r="M2169" s="5">
        <v>1.35</v>
      </c>
      <c r="N2169" s="5" t="s">
        <v>57</v>
      </c>
      <c r="O2169" s="5">
        <v>32</v>
      </c>
    </row>
    <row r="2170" spans="1:15" x14ac:dyDescent="0.2">
      <c r="A2170" s="5" t="s">
        <v>7123</v>
      </c>
      <c r="B2170" s="5" t="s">
        <v>4425</v>
      </c>
      <c r="C2170" s="5">
        <v>51</v>
      </c>
      <c r="D2170" s="5" t="s">
        <v>27</v>
      </c>
      <c r="E2170" s="5" t="s">
        <v>7124</v>
      </c>
      <c r="F2170" s="5">
        <v>-8305</v>
      </c>
      <c r="G2170" s="5" t="s">
        <v>85</v>
      </c>
      <c r="H2170" s="5" t="s">
        <v>144</v>
      </c>
      <c r="I2170" s="5">
        <v>150356.99</v>
      </c>
      <c r="J2170" s="5" t="s">
        <v>1731</v>
      </c>
      <c r="K2170" s="5" t="s">
        <v>118</v>
      </c>
      <c r="L2170" s="5" t="s">
        <v>32</v>
      </c>
      <c r="M2170" s="5">
        <v>4.57</v>
      </c>
      <c r="N2170" s="5" t="s">
        <v>74</v>
      </c>
      <c r="O2170" s="5">
        <v>24</v>
      </c>
    </row>
    <row r="2171" spans="1:15" x14ac:dyDescent="0.2">
      <c r="A2171" s="5" t="s">
        <v>7125</v>
      </c>
      <c r="B2171" s="5" t="s">
        <v>7126</v>
      </c>
      <c r="C2171" s="5">
        <v>50</v>
      </c>
      <c r="D2171" s="5" t="s">
        <v>27</v>
      </c>
      <c r="E2171" s="5" t="s">
        <v>7127</v>
      </c>
      <c r="F2171" s="5">
        <v>-9920</v>
      </c>
      <c r="G2171" s="5" t="s">
        <v>19</v>
      </c>
      <c r="H2171" s="5" t="s">
        <v>20</v>
      </c>
      <c r="I2171" s="5">
        <v>171518.39</v>
      </c>
      <c r="J2171" s="5" t="s">
        <v>7128</v>
      </c>
      <c r="K2171" s="5" t="s">
        <v>62</v>
      </c>
      <c r="L2171" s="5" t="s">
        <v>56</v>
      </c>
      <c r="M2171" s="5">
        <v>3.91</v>
      </c>
      <c r="N2171" s="5" t="s">
        <v>41</v>
      </c>
      <c r="O2171" s="5">
        <v>34</v>
      </c>
    </row>
    <row r="2172" spans="1:15" x14ac:dyDescent="0.2">
      <c r="A2172" s="5" t="s">
        <v>7129</v>
      </c>
      <c r="B2172" s="5" t="s">
        <v>7130</v>
      </c>
      <c r="C2172" s="5">
        <v>34</v>
      </c>
      <c r="D2172" s="5" t="s">
        <v>27</v>
      </c>
      <c r="E2172" s="5" t="s">
        <v>7131</v>
      </c>
      <c r="F2172" s="5">
        <v>-8559</v>
      </c>
      <c r="G2172" s="5" t="s">
        <v>116</v>
      </c>
      <c r="H2172" s="5" t="s">
        <v>79</v>
      </c>
      <c r="I2172" s="5">
        <v>175565.05</v>
      </c>
      <c r="J2172" s="5" t="s">
        <v>810</v>
      </c>
      <c r="K2172" s="5" t="s">
        <v>62</v>
      </c>
      <c r="L2172" s="5" t="s">
        <v>23</v>
      </c>
      <c r="M2172" s="5">
        <v>1.58</v>
      </c>
      <c r="N2172" s="5" t="s">
        <v>57</v>
      </c>
      <c r="O2172" s="5">
        <v>33</v>
      </c>
    </row>
    <row r="2173" spans="1:15" x14ac:dyDescent="0.2">
      <c r="A2173" s="5" t="s">
        <v>7132</v>
      </c>
      <c r="B2173" s="5" t="s">
        <v>7133</v>
      </c>
      <c r="C2173" s="5">
        <v>33</v>
      </c>
      <c r="D2173" s="5" t="s">
        <v>50</v>
      </c>
      <c r="E2173" s="5" t="s">
        <v>7134</v>
      </c>
      <c r="F2173" s="5">
        <v>-8484</v>
      </c>
      <c r="G2173" s="5" t="s">
        <v>99</v>
      </c>
      <c r="H2173" s="5" t="s">
        <v>173</v>
      </c>
      <c r="I2173" s="5">
        <v>132476.44</v>
      </c>
      <c r="J2173" s="5" t="s">
        <v>7135</v>
      </c>
      <c r="K2173" s="5" t="s">
        <v>136</v>
      </c>
      <c r="L2173" s="5" t="s">
        <v>56</v>
      </c>
      <c r="M2173" s="5">
        <v>4.17</v>
      </c>
      <c r="N2173" s="5" t="s">
        <v>74</v>
      </c>
      <c r="O2173" s="5">
        <v>36</v>
      </c>
    </row>
    <row r="2174" spans="1:15" x14ac:dyDescent="0.2">
      <c r="A2174" s="5" t="s">
        <v>7136</v>
      </c>
      <c r="B2174" s="5" t="s">
        <v>7137</v>
      </c>
      <c r="C2174" s="5">
        <v>61</v>
      </c>
      <c r="D2174" s="5" t="s">
        <v>17</v>
      </c>
      <c r="E2174" s="5" t="s">
        <v>7138</v>
      </c>
      <c r="F2174" s="5">
        <v>-2458</v>
      </c>
      <c r="G2174" s="5" t="s">
        <v>85</v>
      </c>
      <c r="H2174" s="5" t="s">
        <v>79</v>
      </c>
      <c r="I2174" s="5">
        <v>35400.65</v>
      </c>
      <c r="J2174" s="5" t="s">
        <v>1415</v>
      </c>
      <c r="K2174" s="5" t="s">
        <v>136</v>
      </c>
      <c r="L2174" s="5" t="s">
        <v>56</v>
      </c>
      <c r="M2174" s="5">
        <v>1</v>
      </c>
      <c r="N2174" s="5" t="s">
        <v>57</v>
      </c>
      <c r="O2174" s="5">
        <v>25</v>
      </c>
    </row>
    <row r="2175" spans="1:15" x14ac:dyDescent="0.2">
      <c r="A2175" s="5" t="s">
        <v>7139</v>
      </c>
      <c r="B2175" s="5" t="s">
        <v>5661</v>
      </c>
      <c r="C2175" s="5">
        <v>45</v>
      </c>
      <c r="D2175" s="5" t="s">
        <v>27</v>
      </c>
      <c r="E2175" s="5" t="s">
        <v>7140</v>
      </c>
      <c r="F2175" s="5">
        <v>-3963</v>
      </c>
      <c r="G2175" s="5" t="s">
        <v>45</v>
      </c>
      <c r="H2175" s="5" t="s">
        <v>79</v>
      </c>
      <c r="I2175" s="5">
        <v>154916.48000000001</v>
      </c>
      <c r="J2175" s="5" t="s">
        <v>7141</v>
      </c>
      <c r="K2175" s="5" t="s">
        <v>81</v>
      </c>
      <c r="L2175" s="5" t="s">
        <v>32</v>
      </c>
      <c r="M2175" s="5">
        <v>1.9</v>
      </c>
      <c r="N2175" s="5" t="s">
        <v>57</v>
      </c>
      <c r="O2175" s="5">
        <v>37</v>
      </c>
    </row>
    <row r="2176" spans="1:15" x14ac:dyDescent="0.2">
      <c r="A2176" s="5" t="s">
        <v>7142</v>
      </c>
      <c r="B2176" s="5" t="s">
        <v>7143</v>
      </c>
      <c r="C2176" s="5">
        <v>50</v>
      </c>
      <c r="D2176" s="5" t="s">
        <v>17</v>
      </c>
      <c r="E2176" s="5" t="s">
        <v>7144</v>
      </c>
      <c r="F2176" s="5">
        <v>-4962</v>
      </c>
      <c r="G2176" s="5" t="s">
        <v>116</v>
      </c>
      <c r="H2176" s="5" t="s">
        <v>66</v>
      </c>
      <c r="I2176" s="5">
        <v>47069.440000000002</v>
      </c>
      <c r="J2176" s="5" t="s">
        <v>6958</v>
      </c>
      <c r="K2176" s="5" t="s">
        <v>62</v>
      </c>
      <c r="L2176" s="5" t="s">
        <v>23</v>
      </c>
      <c r="M2176" s="5">
        <v>1.37</v>
      </c>
      <c r="N2176" s="5" t="s">
        <v>57</v>
      </c>
      <c r="O2176" s="5">
        <v>0</v>
      </c>
    </row>
    <row r="2177" spans="1:15" x14ac:dyDescent="0.2">
      <c r="A2177" s="5" t="s">
        <v>7145</v>
      </c>
      <c r="B2177" s="5" t="s">
        <v>1439</v>
      </c>
      <c r="C2177" s="5">
        <v>52</v>
      </c>
      <c r="D2177" s="5" t="s">
        <v>27</v>
      </c>
      <c r="E2177" s="5" t="s">
        <v>7146</v>
      </c>
      <c r="F2177" s="5">
        <v>-8307</v>
      </c>
      <c r="G2177" s="5" t="s">
        <v>45</v>
      </c>
      <c r="H2177" s="5" t="s">
        <v>53</v>
      </c>
      <c r="I2177" s="5">
        <v>36713.99</v>
      </c>
      <c r="J2177" s="5" t="s">
        <v>7147</v>
      </c>
      <c r="K2177" s="5" t="s">
        <v>55</v>
      </c>
      <c r="L2177" s="5" t="s">
        <v>73</v>
      </c>
      <c r="M2177" s="5">
        <v>3.66</v>
      </c>
      <c r="N2177" s="5" t="s">
        <v>57</v>
      </c>
      <c r="O2177" s="5">
        <v>30</v>
      </c>
    </row>
    <row r="2178" spans="1:15" x14ac:dyDescent="0.2">
      <c r="A2178" s="5" t="s">
        <v>7148</v>
      </c>
      <c r="B2178" s="5" t="s">
        <v>7149</v>
      </c>
      <c r="C2178" s="5">
        <v>62</v>
      </c>
      <c r="D2178" s="5" t="s">
        <v>27</v>
      </c>
      <c r="E2178" s="5" t="s">
        <v>7150</v>
      </c>
      <c r="F2178" s="5">
        <v>-5507</v>
      </c>
      <c r="G2178" s="5" t="s">
        <v>45</v>
      </c>
      <c r="H2178" s="5" t="s">
        <v>71</v>
      </c>
      <c r="I2178" s="5">
        <v>36733.5</v>
      </c>
      <c r="J2178" s="5" t="s">
        <v>4436</v>
      </c>
      <c r="K2178" s="5" t="s">
        <v>55</v>
      </c>
      <c r="L2178" s="5" t="s">
        <v>56</v>
      </c>
      <c r="M2178" s="5">
        <v>2.46</v>
      </c>
      <c r="N2178" s="5" t="s">
        <v>57</v>
      </c>
      <c r="O2178" s="5">
        <v>38</v>
      </c>
    </row>
    <row r="2179" spans="1:15" x14ac:dyDescent="0.2">
      <c r="A2179" s="5" t="s">
        <v>7151</v>
      </c>
      <c r="B2179" s="5" t="s">
        <v>6557</v>
      </c>
      <c r="C2179" s="5">
        <v>63</v>
      </c>
      <c r="D2179" s="5" t="s">
        <v>50</v>
      </c>
      <c r="E2179" s="5" t="s">
        <v>7152</v>
      </c>
      <c r="F2179" s="5">
        <v>-8145</v>
      </c>
      <c r="G2179" s="5" t="s">
        <v>99</v>
      </c>
      <c r="H2179" s="5" t="s">
        <v>38</v>
      </c>
      <c r="I2179" s="5">
        <v>96227.839999999997</v>
      </c>
      <c r="J2179" s="5" t="s">
        <v>6166</v>
      </c>
      <c r="K2179" s="5" t="s">
        <v>40</v>
      </c>
      <c r="L2179" s="5" t="s">
        <v>73</v>
      </c>
      <c r="M2179" s="5">
        <v>2.02</v>
      </c>
      <c r="N2179" s="5" t="s">
        <v>24</v>
      </c>
      <c r="O2179" s="5">
        <v>22</v>
      </c>
    </row>
    <row r="2180" spans="1:15" x14ac:dyDescent="0.2">
      <c r="A2180" s="5" t="s">
        <v>7153</v>
      </c>
      <c r="B2180" s="5" t="s">
        <v>7154</v>
      </c>
      <c r="C2180" s="5">
        <v>64</v>
      </c>
      <c r="D2180" s="5" t="s">
        <v>17</v>
      </c>
      <c r="E2180" s="5" t="s">
        <v>7155</v>
      </c>
      <c r="F2180" s="5">
        <v>-6935</v>
      </c>
      <c r="G2180" s="5" t="s">
        <v>78</v>
      </c>
      <c r="H2180" s="5" t="s">
        <v>144</v>
      </c>
      <c r="I2180" s="5">
        <v>75785.69</v>
      </c>
      <c r="J2180" s="5" t="s">
        <v>3174</v>
      </c>
      <c r="K2180" s="5" t="s">
        <v>81</v>
      </c>
      <c r="L2180" s="5" t="s">
        <v>23</v>
      </c>
      <c r="M2180" s="5">
        <v>2.4</v>
      </c>
      <c r="N2180" s="5" t="s">
        <v>24</v>
      </c>
      <c r="O2180" s="5">
        <v>28</v>
      </c>
    </row>
    <row r="2181" spans="1:15" x14ac:dyDescent="0.2">
      <c r="A2181" s="5" t="s">
        <v>7156</v>
      </c>
      <c r="B2181" s="5" t="s">
        <v>7157</v>
      </c>
      <c r="C2181" s="5">
        <v>65</v>
      </c>
      <c r="D2181" s="5" t="s">
        <v>50</v>
      </c>
      <c r="E2181" s="5" t="s">
        <v>7158</v>
      </c>
      <c r="F2181" s="5">
        <v>-9248</v>
      </c>
      <c r="G2181" s="5" t="s">
        <v>52</v>
      </c>
      <c r="H2181" s="5" t="s">
        <v>30</v>
      </c>
      <c r="I2181" s="5">
        <v>160917.75</v>
      </c>
      <c r="J2181" s="5" t="s">
        <v>7159</v>
      </c>
      <c r="K2181" s="5" t="s">
        <v>104</v>
      </c>
      <c r="L2181" s="5" t="s">
        <v>56</v>
      </c>
      <c r="M2181" s="5">
        <v>3.97</v>
      </c>
      <c r="N2181" s="5" t="s">
        <v>57</v>
      </c>
      <c r="O2181" s="5">
        <v>28</v>
      </c>
    </row>
    <row r="2182" spans="1:15" x14ac:dyDescent="0.2">
      <c r="A2182" s="5" t="s">
        <v>7160</v>
      </c>
      <c r="B2182" s="5" t="s">
        <v>7161</v>
      </c>
      <c r="C2182" s="5">
        <v>29</v>
      </c>
      <c r="D2182" s="5" t="s">
        <v>17</v>
      </c>
      <c r="E2182" s="5" t="s">
        <v>7162</v>
      </c>
      <c r="F2182" s="5">
        <v>-2547</v>
      </c>
      <c r="G2182" s="5" t="s">
        <v>85</v>
      </c>
      <c r="H2182" s="5" t="s">
        <v>173</v>
      </c>
      <c r="I2182" s="5">
        <v>84808.23</v>
      </c>
      <c r="J2182" s="5" t="s">
        <v>3083</v>
      </c>
      <c r="K2182" s="5" t="s">
        <v>136</v>
      </c>
      <c r="L2182" s="5" t="s">
        <v>56</v>
      </c>
      <c r="M2182" s="5">
        <v>2.2000000000000002</v>
      </c>
      <c r="N2182" s="5" t="s">
        <v>74</v>
      </c>
      <c r="O2182" s="5">
        <v>23</v>
      </c>
    </row>
    <row r="2183" spans="1:15" x14ac:dyDescent="0.2">
      <c r="A2183" s="5" t="s">
        <v>7163</v>
      </c>
      <c r="B2183" s="5" t="s">
        <v>1551</v>
      </c>
      <c r="C2183" s="5">
        <v>61</v>
      </c>
      <c r="D2183" s="5" t="s">
        <v>17</v>
      </c>
      <c r="E2183" s="5" t="s">
        <v>7164</v>
      </c>
      <c r="F2183" s="5">
        <v>-3639</v>
      </c>
      <c r="G2183" s="5" t="s">
        <v>116</v>
      </c>
      <c r="H2183" s="5" t="s">
        <v>194</v>
      </c>
      <c r="I2183" s="5">
        <v>120293.46</v>
      </c>
      <c r="J2183" s="5" t="s">
        <v>7165</v>
      </c>
      <c r="K2183" s="5" t="s">
        <v>118</v>
      </c>
      <c r="L2183" s="5" t="s">
        <v>23</v>
      </c>
      <c r="M2183" s="5">
        <v>1.85</v>
      </c>
      <c r="N2183" s="5" t="s">
        <v>33</v>
      </c>
      <c r="O2183" s="5">
        <v>32</v>
      </c>
    </row>
    <row r="2184" spans="1:15" x14ac:dyDescent="0.2">
      <c r="A2184" s="5" t="s">
        <v>7166</v>
      </c>
      <c r="B2184" s="5" t="s">
        <v>3625</v>
      </c>
      <c r="C2184" s="5">
        <v>40</v>
      </c>
      <c r="D2184" s="5" t="s">
        <v>17</v>
      </c>
      <c r="E2184" s="5" t="s">
        <v>7167</v>
      </c>
      <c r="F2184" s="5">
        <v>-9630</v>
      </c>
      <c r="G2184" s="5" t="s">
        <v>116</v>
      </c>
      <c r="H2184" s="5" t="s">
        <v>194</v>
      </c>
      <c r="I2184" s="5">
        <v>82951.649999999994</v>
      </c>
      <c r="J2184" s="5" t="s">
        <v>7168</v>
      </c>
      <c r="K2184" s="5" t="s">
        <v>127</v>
      </c>
      <c r="L2184" s="5" t="s">
        <v>56</v>
      </c>
      <c r="M2184" s="5">
        <v>1.84</v>
      </c>
      <c r="N2184" s="5" t="s">
        <v>33</v>
      </c>
      <c r="O2184" s="5">
        <v>23</v>
      </c>
    </row>
    <row r="2185" spans="1:15" x14ac:dyDescent="0.2">
      <c r="A2185" s="5" t="s">
        <v>7169</v>
      </c>
      <c r="B2185" s="5" t="s">
        <v>6984</v>
      </c>
      <c r="C2185" s="5">
        <v>42</v>
      </c>
      <c r="D2185" s="5" t="s">
        <v>27</v>
      </c>
      <c r="E2185" s="5" t="s">
        <v>7170</v>
      </c>
      <c r="F2185" s="5">
        <v>-4448</v>
      </c>
      <c r="G2185" s="5" t="s">
        <v>19</v>
      </c>
      <c r="H2185" s="5" t="s">
        <v>71</v>
      </c>
      <c r="I2185" s="5">
        <v>48126.73</v>
      </c>
      <c r="J2185" s="5" t="s">
        <v>433</v>
      </c>
      <c r="K2185" s="5" t="s">
        <v>118</v>
      </c>
      <c r="L2185" s="5" t="s">
        <v>73</v>
      </c>
      <c r="M2185" s="5">
        <v>4.2</v>
      </c>
      <c r="N2185" s="5" t="s">
        <v>74</v>
      </c>
      <c r="O2185" s="5">
        <v>34</v>
      </c>
    </row>
    <row r="2186" spans="1:15" x14ac:dyDescent="0.2">
      <c r="A2186" s="5" t="s">
        <v>7171</v>
      </c>
      <c r="B2186" s="5" t="s">
        <v>7172</v>
      </c>
      <c r="C2186" s="5">
        <v>65</v>
      </c>
      <c r="D2186" s="5" t="s">
        <v>50</v>
      </c>
      <c r="E2186" s="5" t="s">
        <v>7173</v>
      </c>
      <c r="F2186" s="5">
        <v>-7757</v>
      </c>
      <c r="G2186" s="5" t="s">
        <v>52</v>
      </c>
      <c r="H2186" s="5" t="s">
        <v>30</v>
      </c>
      <c r="I2186" s="5">
        <v>153683.43</v>
      </c>
      <c r="J2186" s="5" t="s">
        <v>2020</v>
      </c>
      <c r="K2186" s="5" t="s">
        <v>47</v>
      </c>
      <c r="L2186" s="5" t="s">
        <v>73</v>
      </c>
      <c r="M2186" s="5">
        <v>4.3099999999999996</v>
      </c>
      <c r="N2186" s="5" t="s">
        <v>41</v>
      </c>
      <c r="O2186" s="5">
        <v>7</v>
      </c>
    </row>
    <row r="2187" spans="1:15" x14ac:dyDescent="0.2">
      <c r="A2187" s="5" t="s">
        <v>7174</v>
      </c>
      <c r="B2187" s="5" t="s">
        <v>7175</v>
      </c>
      <c r="C2187" s="5">
        <v>35</v>
      </c>
      <c r="D2187" s="5" t="s">
        <v>27</v>
      </c>
      <c r="E2187" s="5" t="s">
        <v>7176</v>
      </c>
      <c r="F2187" s="5">
        <v>-5756</v>
      </c>
      <c r="G2187" s="5" t="s">
        <v>116</v>
      </c>
      <c r="H2187" s="5" t="s">
        <v>20</v>
      </c>
      <c r="I2187" s="5">
        <v>36205.550000000003</v>
      </c>
      <c r="J2187" s="5" t="s">
        <v>1003</v>
      </c>
      <c r="K2187" s="5" t="s">
        <v>22</v>
      </c>
      <c r="L2187" s="5" t="s">
        <v>32</v>
      </c>
      <c r="M2187" s="5">
        <v>1.59</v>
      </c>
      <c r="N2187" s="5" t="s">
        <v>41</v>
      </c>
      <c r="O2187" s="5">
        <v>16</v>
      </c>
    </row>
    <row r="2188" spans="1:15" x14ac:dyDescent="0.2">
      <c r="A2188" s="5" t="s">
        <v>7177</v>
      </c>
      <c r="B2188" s="5" t="s">
        <v>762</v>
      </c>
      <c r="C2188" s="5">
        <v>61</v>
      </c>
      <c r="D2188" s="5" t="s">
        <v>50</v>
      </c>
      <c r="E2188" s="5" t="s">
        <v>7178</v>
      </c>
      <c r="F2188" s="5">
        <v>-6931</v>
      </c>
      <c r="G2188" s="5" t="s">
        <v>37</v>
      </c>
      <c r="H2188" s="5" t="s">
        <v>194</v>
      </c>
      <c r="I2188" s="5">
        <v>114264.1</v>
      </c>
      <c r="J2188" s="5" t="s">
        <v>3150</v>
      </c>
      <c r="K2188" s="5" t="s">
        <v>127</v>
      </c>
      <c r="L2188" s="5" t="s">
        <v>56</v>
      </c>
      <c r="M2188" s="5">
        <v>4.6900000000000004</v>
      </c>
      <c r="N2188" s="5" t="s">
        <v>57</v>
      </c>
      <c r="O2188" s="5">
        <v>6</v>
      </c>
    </row>
    <row r="2189" spans="1:15" x14ac:dyDescent="0.2">
      <c r="A2189" s="5" t="s">
        <v>7179</v>
      </c>
      <c r="B2189" s="5" t="s">
        <v>7180</v>
      </c>
      <c r="C2189" s="5">
        <v>31</v>
      </c>
      <c r="D2189" s="5" t="s">
        <v>27</v>
      </c>
      <c r="E2189" s="5" t="s">
        <v>7181</v>
      </c>
      <c r="F2189" s="5">
        <v>-6252</v>
      </c>
      <c r="G2189" s="5" t="s">
        <v>52</v>
      </c>
      <c r="H2189" s="5" t="s">
        <v>20</v>
      </c>
      <c r="I2189" s="5">
        <v>75605.919999999998</v>
      </c>
      <c r="J2189" s="5" t="s">
        <v>2500</v>
      </c>
      <c r="K2189" s="5" t="s">
        <v>104</v>
      </c>
      <c r="L2189" s="5" t="s">
        <v>23</v>
      </c>
      <c r="M2189" s="5">
        <v>2.1800000000000002</v>
      </c>
      <c r="N2189" s="5" t="s">
        <v>57</v>
      </c>
      <c r="O2189" s="5">
        <v>15</v>
      </c>
    </row>
    <row r="2190" spans="1:15" x14ac:dyDescent="0.2">
      <c r="A2190" s="5" t="s">
        <v>7182</v>
      </c>
      <c r="B2190" s="5" t="s">
        <v>7183</v>
      </c>
      <c r="C2190" s="5">
        <v>52</v>
      </c>
      <c r="D2190" s="5" t="s">
        <v>17</v>
      </c>
      <c r="E2190" s="5" t="s">
        <v>7184</v>
      </c>
      <c r="F2190" s="5">
        <v>-10028</v>
      </c>
      <c r="G2190" s="5" t="s">
        <v>78</v>
      </c>
      <c r="H2190" s="5" t="s">
        <v>71</v>
      </c>
      <c r="I2190" s="5">
        <v>73026.320000000007</v>
      </c>
      <c r="J2190" s="5" t="s">
        <v>1626</v>
      </c>
      <c r="K2190" s="5" t="s">
        <v>40</v>
      </c>
      <c r="L2190" s="5" t="s">
        <v>32</v>
      </c>
      <c r="M2190" s="5">
        <v>3</v>
      </c>
      <c r="N2190" s="5" t="s">
        <v>57</v>
      </c>
      <c r="O2190" s="5">
        <v>3</v>
      </c>
    </row>
    <row r="2191" spans="1:15" x14ac:dyDescent="0.2">
      <c r="A2191" s="5" t="s">
        <v>7185</v>
      </c>
      <c r="B2191" s="5" t="s">
        <v>7186</v>
      </c>
      <c r="C2191" s="5">
        <v>31</v>
      </c>
      <c r="D2191" s="5" t="s">
        <v>17</v>
      </c>
      <c r="E2191" s="5" t="s">
        <v>7187</v>
      </c>
      <c r="F2191" s="5">
        <v>-9198</v>
      </c>
      <c r="G2191" s="5" t="s">
        <v>52</v>
      </c>
      <c r="H2191" s="5" t="s">
        <v>20</v>
      </c>
      <c r="I2191" s="5">
        <v>110178.15</v>
      </c>
      <c r="J2191" s="5" t="s">
        <v>5020</v>
      </c>
      <c r="K2191" s="5" t="s">
        <v>40</v>
      </c>
      <c r="L2191" s="5" t="s">
        <v>56</v>
      </c>
      <c r="M2191" s="5">
        <v>4.76</v>
      </c>
      <c r="N2191" s="5" t="s">
        <v>33</v>
      </c>
      <c r="O2191" s="5">
        <v>18</v>
      </c>
    </row>
    <row r="2192" spans="1:15" x14ac:dyDescent="0.2">
      <c r="A2192" s="5" t="s">
        <v>7188</v>
      </c>
      <c r="B2192" s="5" t="s">
        <v>7189</v>
      </c>
      <c r="C2192" s="5">
        <v>54</v>
      </c>
      <c r="D2192" s="5" t="s">
        <v>50</v>
      </c>
      <c r="E2192" s="5" t="s">
        <v>7190</v>
      </c>
      <c r="F2192" s="5">
        <v>-3510</v>
      </c>
      <c r="G2192" s="5" t="s">
        <v>99</v>
      </c>
      <c r="H2192" s="5" t="s">
        <v>194</v>
      </c>
      <c r="I2192" s="5">
        <v>35619.35</v>
      </c>
      <c r="J2192" s="5" t="s">
        <v>461</v>
      </c>
      <c r="K2192" s="5" t="s">
        <v>55</v>
      </c>
      <c r="L2192" s="5" t="s">
        <v>32</v>
      </c>
      <c r="M2192" s="5">
        <v>2.66</v>
      </c>
      <c r="N2192" s="5" t="s">
        <v>74</v>
      </c>
      <c r="O2192" s="5">
        <v>21</v>
      </c>
    </row>
    <row r="2193" spans="1:15" x14ac:dyDescent="0.2">
      <c r="A2193" s="5" t="s">
        <v>7191</v>
      </c>
      <c r="B2193" s="5" t="s">
        <v>2232</v>
      </c>
      <c r="C2193" s="5">
        <v>33</v>
      </c>
      <c r="D2193" s="5" t="s">
        <v>17</v>
      </c>
      <c r="E2193" s="5" t="s">
        <v>7192</v>
      </c>
      <c r="F2193" s="5">
        <v>-3366</v>
      </c>
      <c r="G2193" s="5" t="s">
        <v>52</v>
      </c>
      <c r="H2193" s="5" t="s">
        <v>30</v>
      </c>
      <c r="I2193" s="5">
        <v>71419.34</v>
      </c>
      <c r="J2193" s="5" t="s">
        <v>3746</v>
      </c>
      <c r="K2193" s="5" t="s">
        <v>118</v>
      </c>
      <c r="L2193" s="5" t="s">
        <v>23</v>
      </c>
      <c r="M2193" s="5">
        <v>1.44</v>
      </c>
      <c r="N2193" s="5" t="s">
        <v>33</v>
      </c>
      <c r="O2193" s="5">
        <v>33</v>
      </c>
    </row>
    <row r="2194" spans="1:15" x14ac:dyDescent="0.2">
      <c r="A2194" s="5" t="s">
        <v>7193</v>
      </c>
      <c r="B2194" s="5" t="s">
        <v>4146</v>
      </c>
      <c r="C2194" s="5">
        <v>52</v>
      </c>
      <c r="D2194" s="5" t="s">
        <v>17</v>
      </c>
      <c r="E2194" s="5" t="s">
        <v>7194</v>
      </c>
      <c r="F2194" s="5">
        <v>-8192</v>
      </c>
      <c r="G2194" s="5" t="s">
        <v>29</v>
      </c>
      <c r="H2194" s="5" t="s">
        <v>71</v>
      </c>
      <c r="I2194" s="5">
        <v>168562.68</v>
      </c>
      <c r="J2194" s="5" t="s">
        <v>7195</v>
      </c>
      <c r="K2194" s="5" t="s">
        <v>62</v>
      </c>
      <c r="L2194" s="5" t="s">
        <v>56</v>
      </c>
      <c r="M2194" s="5">
        <v>3.22</v>
      </c>
      <c r="N2194" s="5" t="s">
        <v>41</v>
      </c>
      <c r="O2194" s="5">
        <v>8</v>
      </c>
    </row>
    <row r="2195" spans="1:15" x14ac:dyDescent="0.2">
      <c r="A2195" s="5" t="s">
        <v>7196</v>
      </c>
      <c r="B2195" s="5" t="s">
        <v>4899</v>
      </c>
      <c r="C2195" s="5">
        <v>37</v>
      </c>
      <c r="D2195" s="5" t="s">
        <v>27</v>
      </c>
      <c r="E2195" s="5" t="s">
        <v>7197</v>
      </c>
      <c r="F2195" s="5">
        <v>-8863</v>
      </c>
      <c r="G2195" s="5" t="s">
        <v>37</v>
      </c>
      <c r="H2195" s="5" t="s">
        <v>38</v>
      </c>
      <c r="I2195" s="5">
        <v>71586.86</v>
      </c>
      <c r="J2195" s="5" t="s">
        <v>1587</v>
      </c>
      <c r="K2195" s="5" t="s">
        <v>62</v>
      </c>
      <c r="L2195" s="5" t="s">
        <v>32</v>
      </c>
      <c r="M2195" s="5">
        <v>1.41</v>
      </c>
      <c r="N2195" s="5" t="s">
        <v>74</v>
      </c>
      <c r="O2195" s="5">
        <v>8</v>
      </c>
    </row>
    <row r="2196" spans="1:15" x14ac:dyDescent="0.2">
      <c r="A2196" s="5" t="s">
        <v>7198</v>
      </c>
      <c r="B2196" s="5" t="s">
        <v>4899</v>
      </c>
      <c r="C2196" s="5">
        <v>50</v>
      </c>
      <c r="D2196" s="5" t="s">
        <v>17</v>
      </c>
      <c r="E2196" s="5" t="s">
        <v>7199</v>
      </c>
      <c r="F2196" s="5">
        <v>-2666</v>
      </c>
      <c r="G2196" s="5" t="s">
        <v>99</v>
      </c>
      <c r="H2196" s="5" t="s">
        <v>79</v>
      </c>
      <c r="I2196" s="5">
        <v>174232.18</v>
      </c>
      <c r="J2196" s="5" t="s">
        <v>5879</v>
      </c>
      <c r="K2196" s="5" t="s">
        <v>40</v>
      </c>
      <c r="L2196" s="5" t="s">
        <v>23</v>
      </c>
      <c r="M2196" s="5">
        <v>3.15</v>
      </c>
      <c r="N2196" s="5" t="s">
        <v>24</v>
      </c>
      <c r="O2196" s="5">
        <v>18</v>
      </c>
    </row>
    <row r="2197" spans="1:15" x14ac:dyDescent="0.2">
      <c r="A2197" s="5" t="s">
        <v>7200</v>
      </c>
      <c r="B2197" s="5" t="s">
        <v>373</v>
      </c>
      <c r="C2197" s="5">
        <v>44</v>
      </c>
      <c r="D2197" s="5" t="s">
        <v>50</v>
      </c>
      <c r="E2197" s="5" t="s">
        <v>7201</v>
      </c>
      <c r="F2197" s="5">
        <v>-3903</v>
      </c>
      <c r="G2197" s="5" t="s">
        <v>78</v>
      </c>
      <c r="H2197" s="5" t="s">
        <v>71</v>
      </c>
      <c r="I2197" s="5">
        <v>65407.5</v>
      </c>
      <c r="J2197" s="5" t="s">
        <v>1947</v>
      </c>
      <c r="K2197" s="5" t="s">
        <v>22</v>
      </c>
      <c r="L2197" s="5" t="s">
        <v>56</v>
      </c>
      <c r="M2197" s="5">
        <v>3.18</v>
      </c>
      <c r="N2197" s="5" t="s">
        <v>24</v>
      </c>
      <c r="O2197" s="5">
        <v>35</v>
      </c>
    </row>
    <row r="2198" spans="1:15" x14ac:dyDescent="0.2">
      <c r="A2198" s="5" t="s">
        <v>7202</v>
      </c>
      <c r="B2198" s="5" t="s">
        <v>1934</v>
      </c>
      <c r="C2198" s="5">
        <v>25</v>
      </c>
      <c r="D2198" s="5" t="s">
        <v>50</v>
      </c>
      <c r="E2198" s="5" t="s">
        <v>7203</v>
      </c>
      <c r="F2198" s="5">
        <v>-6599</v>
      </c>
      <c r="G2198" s="5" t="s">
        <v>37</v>
      </c>
      <c r="H2198" s="5" t="s">
        <v>38</v>
      </c>
      <c r="I2198" s="5">
        <v>159956.07999999999</v>
      </c>
      <c r="J2198" s="5" t="s">
        <v>5379</v>
      </c>
      <c r="K2198" s="5" t="s">
        <v>118</v>
      </c>
      <c r="L2198" s="5" t="s">
        <v>56</v>
      </c>
      <c r="M2198" s="5">
        <v>2.5099999999999998</v>
      </c>
      <c r="N2198" s="5" t="s">
        <v>33</v>
      </c>
      <c r="O2198" s="5">
        <v>27</v>
      </c>
    </row>
    <row r="2199" spans="1:15" x14ac:dyDescent="0.2">
      <c r="A2199" s="5" t="s">
        <v>7204</v>
      </c>
      <c r="B2199" s="5" t="s">
        <v>2240</v>
      </c>
      <c r="C2199" s="5">
        <v>40</v>
      </c>
      <c r="D2199" s="5" t="s">
        <v>27</v>
      </c>
      <c r="E2199" s="5" t="s">
        <v>7205</v>
      </c>
      <c r="F2199" s="5">
        <v>-10053</v>
      </c>
      <c r="G2199" s="5" t="s">
        <v>78</v>
      </c>
      <c r="H2199" s="5" t="s">
        <v>173</v>
      </c>
      <c r="I2199" s="5">
        <v>55228.92</v>
      </c>
      <c r="J2199" s="5" t="s">
        <v>1576</v>
      </c>
      <c r="K2199" s="5" t="s">
        <v>118</v>
      </c>
      <c r="L2199" s="5" t="s">
        <v>56</v>
      </c>
      <c r="M2199" s="5">
        <v>2.73</v>
      </c>
      <c r="N2199" s="5" t="s">
        <v>74</v>
      </c>
      <c r="O2199" s="5">
        <v>20</v>
      </c>
    </row>
    <row r="2200" spans="1:15" x14ac:dyDescent="0.2">
      <c r="A2200" s="5" t="s">
        <v>7206</v>
      </c>
      <c r="B2200" s="5" t="s">
        <v>7207</v>
      </c>
      <c r="C2200" s="5">
        <v>46</v>
      </c>
      <c r="D2200" s="5" t="s">
        <v>17</v>
      </c>
      <c r="E2200" s="5" t="s">
        <v>7208</v>
      </c>
      <c r="F2200" s="5">
        <v>-7538</v>
      </c>
      <c r="G2200" s="5" t="s">
        <v>78</v>
      </c>
      <c r="H2200" s="5" t="s">
        <v>20</v>
      </c>
      <c r="I2200" s="5">
        <v>107717.72</v>
      </c>
      <c r="J2200" s="5" t="s">
        <v>7209</v>
      </c>
      <c r="K2200" s="5" t="s">
        <v>118</v>
      </c>
      <c r="L2200" s="5" t="s">
        <v>73</v>
      </c>
      <c r="M2200" s="5">
        <v>2.8</v>
      </c>
      <c r="N2200" s="5" t="s">
        <v>74</v>
      </c>
      <c r="O2200" s="5">
        <v>21</v>
      </c>
    </row>
    <row r="2201" spans="1:15" x14ac:dyDescent="0.2">
      <c r="A2201" s="5" t="s">
        <v>7210</v>
      </c>
      <c r="B2201" s="5" t="s">
        <v>6667</v>
      </c>
      <c r="C2201" s="5">
        <v>37</v>
      </c>
      <c r="D2201" s="5" t="s">
        <v>27</v>
      </c>
      <c r="E2201" s="5" t="s">
        <v>7211</v>
      </c>
      <c r="F2201" s="5">
        <v>-5128</v>
      </c>
      <c r="G2201" s="5" t="s">
        <v>52</v>
      </c>
      <c r="H2201" s="5" t="s">
        <v>20</v>
      </c>
      <c r="I2201" s="5">
        <v>115545.73</v>
      </c>
      <c r="J2201" s="5" t="s">
        <v>2030</v>
      </c>
      <c r="K2201" s="5" t="s">
        <v>136</v>
      </c>
      <c r="L2201" s="5" t="s">
        <v>32</v>
      </c>
      <c r="M2201" s="5">
        <v>1.84</v>
      </c>
      <c r="N2201" s="5" t="s">
        <v>24</v>
      </c>
      <c r="O2201" s="5">
        <v>1</v>
      </c>
    </row>
    <row r="2202" spans="1:15" x14ac:dyDescent="0.2">
      <c r="A2202" s="5" t="s">
        <v>7212</v>
      </c>
      <c r="B2202" s="5" t="s">
        <v>7213</v>
      </c>
      <c r="C2202" s="5">
        <v>46</v>
      </c>
      <c r="D2202" s="5" t="s">
        <v>17</v>
      </c>
      <c r="E2202" s="5" t="s">
        <v>7214</v>
      </c>
      <c r="F2202" s="5">
        <v>-8978</v>
      </c>
      <c r="G2202" s="5" t="s">
        <v>94</v>
      </c>
      <c r="H2202" s="5" t="s">
        <v>20</v>
      </c>
      <c r="I2202" s="5">
        <v>91433.85</v>
      </c>
      <c r="J2202" s="5" t="s">
        <v>7215</v>
      </c>
      <c r="K2202" s="5" t="s">
        <v>118</v>
      </c>
      <c r="L2202" s="5" t="s">
        <v>73</v>
      </c>
      <c r="M2202" s="5">
        <v>1.74</v>
      </c>
      <c r="N2202" s="5" t="s">
        <v>24</v>
      </c>
      <c r="O2202" s="5">
        <v>33</v>
      </c>
    </row>
    <row r="2203" spans="1:15" x14ac:dyDescent="0.2">
      <c r="A2203" s="5" t="s">
        <v>7216</v>
      </c>
      <c r="B2203" s="5" t="s">
        <v>6123</v>
      </c>
      <c r="C2203" s="5">
        <v>46</v>
      </c>
      <c r="D2203" s="5" t="s">
        <v>27</v>
      </c>
      <c r="E2203" s="5" t="s">
        <v>7217</v>
      </c>
      <c r="F2203" s="5">
        <v>-1804</v>
      </c>
      <c r="G2203" s="5" t="s">
        <v>85</v>
      </c>
      <c r="H2203" s="5" t="s">
        <v>79</v>
      </c>
      <c r="I2203" s="5">
        <v>100081.19</v>
      </c>
      <c r="J2203" s="5" t="s">
        <v>7218</v>
      </c>
      <c r="K2203" s="5" t="s">
        <v>81</v>
      </c>
      <c r="L2203" s="5" t="s">
        <v>56</v>
      </c>
      <c r="M2203" s="5">
        <v>4.88</v>
      </c>
      <c r="N2203" s="5" t="s">
        <v>74</v>
      </c>
      <c r="O2203" s="5">
        <v>26</v>
      </c>
    </row>
    <row r="2204" spans="1:15" x14ac:dyDescent="0.2">
      <c r="A2204" s="5" t="s">
        <v>7219</v>
      </c>
      <c r="B2204" s="5" t="s">
        <v>7220</v>
      </c>
      <c r="C2204" s="5">
        <v>56</v>
      </c>
      <c r="D2204" s="5" t="s">
        <v>27</v>
      </c>
      <c r="E2204" s="5" t="s">
        <v>7221</v>
      </c>
      <c r="F2204" s="5">
        <v>-7908</v>
      </c>
      <c r="G2204" s="5" t="s">
        <v>37</v>
      </c>
      <c r="H2204" s="5" t="s">
        <v>79</v>
      </c>
      <c r="I2204" s="5">
        <v>70194.09</v>
      </c>
      <c r="J2204" s="5" t="s">
        <v>7222</v>
      </c>
      <c r="K2204" s="5" t="s">
        <v>104</v>
      </c>
      <c r="L2204" s="5" t="s">
        <v>32</v>
      </c>
      <c r="M2204" s="5">
        <v>1.77</v>
      </c>
      <c r="N2204" s="5" t="s">
        <v>24</v>
      </c>
      <c r="O2204" s="5">
        <v>28</v>
      </c>
    </row>
    <row r="2205" spans="1:15" x14ac:dyDescent="0.2">
      <c r="A2205" s="5" t="s">
        <v>7223</v>
      </c>
      <c r="B2205" s="5" t="s">
        <v>2443</v>
      </c>
      <c r="C2205" s="5">
        <v>24</v>
      </c>
      <c r="D2205" s="5" t="s">
        <v>27</v>
      </c>
      <c r="E2205" s="5" t="s">
        <v>7224</v>
      </c>
      <c r="F2205" s="5">
        <v>-7419</v>
      </c>
      <c r="G2205" s="5" t="s">
        <v>85</v>
      </c>
      <c r="H2205" s="5" t="s">
        <v>173</v>
      </c>
      <c r="I2205" s="5">
        <v>137329.24</v>
      </c>
      <c r="J2205" s="5" t="s">
        <v>1370</v>
      </c>
      <c r="K2205" s="5" t="s">
        <v>47</v>
      </c>
      <c r="L2205" s="5" t="s">
        <v>23</v>
      </c>
      <c r="M2205" s="5">
        <v>4.7699999999999996</v>
      </c>
      <c r="N2205" s="5" t="s">
        <v>41</v>
      </c>
      <c r="O2205" s="5">
        <v>14</v>
      </c>
    </row>
    <row r="2206" spans="1:15" x14ac:dyDescent="0.2">
      <c r="A2206" s="5" t="s">
        <v>7225</v>
      </c>
      <c r="B2206" s="5" t="s">
        <v>7226</v>
      </c>
      <c r="C2206" s="5">
        <v>64</v>
      </c>
      <c r="D2206" s="5" t="s">
        <v>27</v>
      </c>
      <c r="E2206" s="5" t="s">
        <v>7227</v>
      </c>
      <c r="F2206" s="5">
        <v>-9556</v>
      </c>
      <c r="G2206" s="5" t="s">
        <v>45</v>
      </c>
      <c r="H2206" s="5" t="s">
        <v>194</v>
      </c>
      <c r="I2206" s="5">
        <v>137831.94</v>
      </c>
      <c r="J2206" s="5" t="s">
        <v>7228</v>
      </c>
      <c r="K2206" s="5" t="s">
        <v>81</v>
      </c>
      <c r="L2206" s="5" t="s">
        <v>23</v>
      </c>
      <c r="M2206" s="5">
        <v>4.05</v>
      </c>
      <c r="N2206" s="5" t="s">
        <v>24</v>
      </c>
      <c r="O2206" s="5">
        <v>21</v>
      </c>
    </row>
    <row r="2207" spans="1:15" x14ac:dyDescent="0.2">
      <c r="A2207" s="5" t="s">
        <v>7229</v>
      </c>
      <c r="B2207" s="5" t="s">
        <v>3209</v>
      </c>
      <c r="C2207" s="5">
        <v>40</v>
      </c>
      <c r="D2207" s="5" t="s">
        <v>50</v>
      </c>
      <c r="E2207" s="5" t="s">
        <v>7230</v>
      </c>
      <c r="F2207" s="5">
        <v>-6312</v>
      </c>
      <c r="G2207" s="5" t="s">
        <v>52</v>
      </c>
      <c r="H2207" s="5" t="s">
        <v>79</v>
      </c>
      <c r="I2207" s="5">
        <v>164394.09</v>
      </c>
      <c r="J2207" s="5" t="s">
        <v>6876</v>
      </c>
      <c r="K2207" s="5" t="s">
        <v>22</v>
      </c>
      <c r="L2207" s="5" t="s">
        <v>73</v>
      </c>
      <c r="M2207" s="5">
        <v>1.42</v>
      </c>
      <c r="N2207" s="5" t="s">
        <v>41</v>
      </c>
      <c r="O2207" s="5">
        <v>30</v>
      </c>
    </row>
    <row r="2208" spans="1:15" x14ac:dyDescent="0.2">
      <c r="A2208" s="5" t="s">
        <v>7231</v>
      </c>
      <c r="B2208" s="5" t="s">
        <v>7232</v>
      </c>
      <c r="C2208" s="5">
        <v>26</v>
      </c>
      <c r="D2208" s="5" t="s">
        <v>50</v>
      </c>
      <c r="E2208" s="5" t="s">
        <v>7233</v>
      </c>
      <c r="F2208" s="5">
        <v>-7059</v>
      </c>
      <c r="G2208" s="5" t="s">
        <v>29</v>
      </c>
      <c r="H2208" s="5" t="s">
        <v>79</v>
      </c>
      <c r="I2208" s="5">
        <v>68762.77</v>
      </c>
      <c r="J2208" s="5" t="s">
        <v>1764</v>
      </c>
      <c r="K2208" s="5" t="s">
        <v>62</v>
      </c>
      <c r="L2208" s="5" t="s">
        <v>56</v>
      </c>
      <c r="M2208" s="5">
        <v>3.43</v>
      </c>
      <c r="N2208" s="5" t="s">
        <v>33</v>
      </c>
      <c r="O2208" s="5">
        <v>17</v>
      </c>
    </row>
    <row r="2209" spans="1:15" x14ac:dyDescent="0.2">
      <c r="A2209" s="5" t="s">
        <v>7234</v>
      </c>
      <c r="B2209" s="5" t="s">
        <v>7175</v>
      </c>
      <c r="C2209" s="5">
        <v>38</v>
      </c>
      <c r="D2209" s="5" t="s">
        <v>17</v>
      </c>
      <c r="E2209" s="5" t="s">
        <v>7235</v>
      </c>
      <c r="F2209" s="5">
        <v>-5990</v>
      </c>
      <c r="G2209" s="5" t="s">
        <v>99</v>
      </c>
      <c r="H2209" s="5" t="s">
        <v>53</v>
      </c>
      <c r="I2209" s="5">
        <v>138192.95000000001</v>
      </c>
      <c r="J2209" s="5" t="s">
        <v>2821</v>
      </c>
      <c r="K2209" s="5" t="s">
        <v>136</v>
      </c>
      <c r="L2209" s="5" t="s">
        <v>32</v>
      </c>
      <c r="M2209" s="5">
        <v>2.13</v>
      </c>
      <c r="N2209" s="5" t="s">
        <v>57</v>
      </c>
      <c r="O2209" s="5">
        <v>21</v>
      </c>
    </row>
    <row r="2210" spans="1:15" x14ac:dyDescent="0.2">
      <c r="A2210" s="5" t="s">
        <v>7236</v>
      </c>
      <c r="B2210" s="5" t="s">
        <v>3023</v>
      </c>
      <c r="C2210" s="5">
        <v>51</v>
      </c>
      <c r="D2210" s="5" t="s">
        <v>17</v>
      </c>
      <c r="E2210" s="5" t="s">
        <v>7237</v>
      </c>
      <c r="F2210" s="5">
        <v>-8272</v>
      </c>
      <c r="G2210" s="5" t="s">
        <v>78</v>
      </c>
      <c r="H2210" s="5" t="s">
        <v>30</v>
      </c>
      <c r="I2210" s="5">
        <v>133221.57999999999</v>
      </c>
      <c r="J2210" s="5" t="s">
        <v>4490</v>
      </c>
      <c r="K2210" s="5" t="s">
        <v>62</v>
      </c>
      <c r="L2210" s="5" t="s">
        <v>73</v>
      </c>
      <c r="M2210" s="5">
        <v>4.84</v>
      </c>
      <c r="N2210" s="5" t="s">
        <v>41</v>
      </c>
      <c r="O2210" s="5">
        <v>17</v>
      </c>
    </row>
    <row r="2211" spans="1:15" x14ac:dyDescent="0.2">
      <c r="A2211" s="5" t="s">
        <v>7238</v>
      </c>
      <c r="B2211" s="5" t="s">
        <v>7239</v>
      </c>
      <c r="C2211" s="5">
        <v>48</v>
      </c>
      <c r="D2211" s="5" t="s">
        <v>27</v>
      </c>
      <c r="E2211" s="5" t="s">
        <v>7240</v>
      </c>
      <c r="F2211" s="5">
        <v>-7767</v>
      </c>
      <c r="G2211" s="5" t="s">
        <v>99</v>
      </c>
      <c r="H2211" s="5" t="s">
        <v>144</v>
      </c>
      <c r="I2211" s="5">
        <v>47345.77</v>
      </c>
      <c r="J2211" s="5" t="s">
        <v>4509</v>
      </c>
      <c r="K2211" s="5" t="s">
        <v>22</v>
      </c>
      <c r="L2211" s="5" t="s">
        <v>32</v>
      </c>
      <c r="M2211" s="5">
        <v>4.4400000000000004</v>
      </c>
      <c r="N2211" s="5" t="s">
        <v>24</v>
      </c>
      <c r="O2211" s="5">
        <v>36</v>
      </c>
    </row>
    <row r="2212" spans="1:15" x14ac:dyDescent="0.2">
      <c r="A2212" s="5" t="s">
        <v>7241</v>
      </c>
      <c r="B2212" s="5" t="s">
        <v>7242</v>
      </c>
      <c r="C2212" s="5">
        <v>29</v>
      </c>
      <c r="D2212" s="5" t="s">
        <v>27</v>
      </c>
      <c r="E2212" s="5" t="s">
        <v>7243</v>
      </c>
      <c r="F2212" s="5">
        <v>-3817</v>
      </c>
      <c r="G2212" s="5" t="s">
        <v>29</v>
      </c>
      <c r="H2212" s="5" t="s">
        <v>53</v>
      </c>
      <c r="I2212" s="5">
        <v>113923.75</v>
      </c>
      <c r="J2212" s="5" t="s">
        <v>95</v>
      </c>
      <c r="K2212" s="5" t="s">
        <v>62</v>
      </c>
      <c r="L2212" s="5" t="s">
        <v>56</v>
      </c>
      <c r="M2212" s="5">
        <v>3.2</v>
      </c>
      <c r="N2212" s="5" t="s">
        <v>74</v>
      </c>
      <c r="O2212" s="5">
        <v>20</v>
      </c>
    </row>
    <row r="2213" spans="1:15" x14ac:dyDescent="0.2">
      <c r="A2213" s="5" t="s">
        <v>7244</v>
      </c>
      <c r="B2213" s="5" t="s">
        <v>3029</v>
      </c>
      <c r="C2213" s="5">
        <v>26</v>
      </c>
      <c r="D2213" s="5" t="s">
        <v>27</v>
      </c>
      <c r="E2213" s="5" t="s">
        <v>7245</v>
      </c>
      <c r="F2213" s="5">
        <v>-3921</v>
      </c>
      <c r="G2213" s="5" t="s">
        <v>37</v>
      </c>
      <c r="H2213" s="5" t="s">
        <v>30</v>
      </c>
      <c r="I2213" s="5">
        <v>64972.38</v>
      </c>
      <c r="J2213" s="5" t="s">
        <v>4183</v>
      </c>
      <c r="K2213" s="5" t="s">
        <v>47</v>
      </c>
      <c r="L2213" s="5" t="s">
        <v>73</v>
      </c>
      <c r="M2213" s="5">
        <v>2.61</v>
      </c>
      <c r="N2213" s="5" t="s">
        <v>74</v>
      </c>
      <c r="O2213" s="5">
        <v>8</v>
      </c>
    </row>
    <row r="2214" spans="1:15" x14ac:dyDescent="0.2">
      <c r="A2214" s="5" t="s">
        <v>7246</v>
      </c>
      <c r="B2214" s="5" t="s">
        <v>6831</v>
      </c>
      <c r="C2214" s="5">
        <v>50</v>
      </c>
      <c r="D2214" s="5" t="s">
        <v>50</v>
      </c>
      <c r="E2214" s="5" t="s">
        <v>7247</v>
      </c>
      <c r="F2214" s="5">
        <v>-10156</v>
      </c>
      <c r="G2214" s="5" t="s">
        <v>19</v>
      </c>
      <c r="H2214" s="5" t="s">
        <v>173</v>
      </c>
      <c r="I2214" s="5">
        <v>169270.31</v>
      </c>
      <c r="J2214" s="5" t="s">
        <v>7248</v>
      </c>
      <c r="K2214" s="5" t="s">
        <v>127</v>
      </c>
      <c r="L2214" s="5" t="s">
        <v>56</v>
      </c>
      <c r="M2214" s="5">
        <v>3.64</v>
      </c>
      <c r="N2214" s="5" t="s">
        <v>33</v>
      </c>
      <c r="O2214" s="5">
        <v>29</v>
      </c>
    </row>
    <row r="2215" spans="1:15" x14ac:dyDescent="0.2">
      <c r="A2215" s="5" t="s">
        <v>7249</v>
      </c>
      <c r="B2215" s="5" t="s">
        <v>1199</v>
      </c>
      <c r="C2215" s="5">
        <v>64</v>
      </c>
      <c r="D2215" s="5" t="s">
        <v>50</v>
      </c>
      <c r="E2215" s="5" t="s">
        <v>7250</v>
      </c>
      <c r="F2215" s="5">
        <v>-7776</v>
      </c>
      <c r="G2215" s="5" t="s">
        <v>52</v>
      </c>
      <c r="H2215" s="5" t="s">
        <v>38</v>
      </c>
      <c r="I2215" s="5">
        <v>88773.77</v>
      </c>
      <c r="J2215" s="5" t="s">
        <v>500</v>
      </c>
      <c r="K2215" s="5" t="s">
        <v>22</v>
      </c>
      <c r="L2215" s="5" t="s">
        <v>73</v>
      </c>
      <c r="M2215" s="5">
        <v>2.2999999999999998</v>
      </c>
      <c r="N2215" s="5" t="s">
        <v>24</v>
      </c>
      <c r="O2215" s="5">
        <v>40</v>
      </c>
    </row>
    <row r="2216" spans="1:15" x14ac:dyDescent="0.2">
      <c r="A2216" s="5" t="s">
        <v>7251</v>
      </c>
      <c r="B2216" s="5" t="s">
        <v>3842</v>
      </c>
      <c r="C2216" s="5">
        <v>58</v>
      </c>
      <c r="D2216" s="5" t="s">
        <v>17</v>
      </c>
      <c r="E2216" s="5" t="s">
        <v>7252</v>
      </c>
      <c r="F2216" s="5">
        <v>-3715</v>
      </c>
      <c r="G2216" s="5" t="s">
        <v>116</v>
      </c>
      <c r="H2216" s="5" t="s">
        <v>20</v>
      </c>
      <c r="I2216" s="5">
        <v>87859.73</v>
      </c>
      <c r="J2216" s="5" t="s">
        <v>140</v>
      </c>
      <c r="K2216" s="5" t="s">
        <v>81</v>
      </c>
      <c r="L2216" s="5" t="s">
        <v>23</v>
      </c>
      <c r="M2216" s="5">
        <v>3.24</v>
      </c>
      <c r="N2216" s="5" t="s">
        <v>57</v>
      </c>
      <c r="O2216" s="5">
        <v>22</v>
      </c>
    </row>
    <row r="2217" spans="1:15" x14ac:dyDescent="0.2">
      <c r="A2217" s="5" t="s">
        <v>7253</v>
      </c>
      <c r="B2217" s="5" t="s">
        <v>7254</v>
      </c>
      <c r="C2217" s="5">
        <v>42</v>
      </c>
      <c r="D2217" s="5" t="s">
        <v>27</v>
      </c>
      <c r="E2217" s="5" t="s">
        <v>7255</v>
      </c>
      <c r="F2217" s="5">
        <v>-4701</v>
      </c>
      <c r="G2217" s="5" t="s">
        <v>45</v>
      </c>
      <c r="H2217" s="5" t="s">
        <v>79</v>
      </c>
      <c r="I2217" s="5">
        <v>164661.91</v>
      </c>
      <c r="J2217" s="5" t="s">
        <v>1273</v>
      </c>
      <c r="K2217" s="5" t="s">
        <v>118</v>
      </c>
      <c r="L2217" s="5" t="s">
        <v>32</v>
      </c>
      <c r="M2217" s="5">
        <v>4.0999999999999996</v>
      </c>
      <c r="N2217" s="5" t="s">
        <v>74</v>
      </c>
      <c r="O2217" s="5">
        <v>25</v>
      </c>
    </row>
    <row r="2218" spans="1:15" x14ac:dyDescent="0.2">
      <c r="A2218" s="5" t="s">
        <v>7256</v>
      </c>
      <c r="B2218" s="5" t="s">
        <v>1221</v>
      </c>
      <c r="C2218" s="5">
        <v>28</v>
      </c>
      <c r="D2218" s="5" t="s">
        <v>27</v>
      </c>
      <c r="E2218" s="5" t="s">
        <v>7257</v>
      </c>
      <c r="F2218" s="5">
        <v>-5699</v>
      </c>
      <c r="G2218" s="5" t="s">
        <v>19</v>
      </c>
      <c r="H2218" s="5" t="s">
        <v>194</v>
      </c>
      <c r="I2218" s="5">
        <v>155673.46</v>
      </c>
      <c r="J2218" s="5" t="s">
        <v>7258</v>
      </c>
      <c r="K2218" s="5" t="s">
        <v>40</v>
      </c>
      <c r="L2218" s="5" t="s">
        <v>73</v>
      </c>
      <c r="M2218" s="5">
        <v>3.84</v>
      </c>
      <c r="N2218" s="5" t="s">
        <v>33</v>
      </c>
      <c r="O2218" s="5">
        <v>9</v>
      </c>
    </row>
    <row r="2219" spans="1:15" x14ac:dyDescent="0.2">
      <c r="A2219" s="5" t="s">
        <v>7259</v>
      </c>
      <c r="B2219" s="5" t="s">
        <v>7102</v>
      </c>
      <c r="C2219" s="5">
        <v>24</v>
      </c>
      <c r="D2219" s="5" t="s">
        <v>17</v>
      </c>
      <c r="E2219" s="5" t="s">
        <v>7260</v>
      </c>
      <c r="F2219" s="5">
        <v>-8747</v>
      </c>
      <c r="G2219" s="5" t="s">
        <v>52</v>
      </c>
      <c r="H2219" s="5" t="s">
        <v>194</v>
      </c>
      <c r="I2219" s="5">
        <v>102168.26</v>
      </c>
      <c r="J2219" s="5" t="s">
        <v>2706</v>
      </c>
      <c r="K2219" s="5" t="s">
        <v>118</v>
      </c>
      <c r="L2219" s="5" t="s">
        <v>32</v>
      </c>
      <c r="M2219" s="5">
        <v>2.2000000000000002</v>
      </c>
      <c r="N2219" s="5" t="s">
        <v>74</v>
      </c>
      <c r="O2219" s="5">
        <v>12</v>
      </c>
    </row>
    <row r="2220" spans="1:15" x14ac:dyDescent="0.2">
      <c r="A2220" s="5" t="s">
        <v>7261</v>
      </c>
      <c r="B2220" s="5" t="s">
        <v>4617</v>
      </c>
      <c r="C2220" s="5">
        <v>65</v>
      </c>
      <c r="D2220" s="5" t="s">
        <v>27</v>
      </c>
      <c r="E2220" s="5" t="s">
        <v>7262</v>
      </c>
      <c r="F2220" s="5">
        <v>-4893</v>
      </c>
      <c r="G2220" s="5" t="s">
        <v>116</v>
      </c>
      <c r="H2220" s="5" t="s">
        <v>194</v>
      </c>
      <c r="I2220" s="5">
        <v>36393</v>
      </c>
      <c r="J2220" s="5" t="s">
        <v>1415</v>
      </c>
      <c r="K2220" s="5" t="s">
        <v>55</v>
      </c>
      <c r="L2220" s="5" t="s">
        <v>32</v>
      </c>
      <c r="M2220" s="5">
        <v>4.99</v>
      </c>
      <c r="N2220" s="5" t="s">
        <v>41</v>
      </c>
      <c r="O2220" s="5">
        <v>14</v>
      </c>
    </row>
    <row r="2221" spans="1:15" x14ac:dyDescent="0.2">
      <c r="A2221" s="5" t="s">
        <v>7263</v>
      </c>
      <c r="B2221" s="5" t="s">
        <v>5270</v>
      </c>
      <c r="C2221" s="5">
        <v>23</v>
      </c>
      <c r="D2221" s="5" t="s">
        <v>17</v>
      </c>
      <c r="E2221" s="5" t="s">
        <v>7264</v>
      </c>
      <c r="F2221" s="5">
        <v>-3021</v>
      </c>
      <c r="G2221" s="5" t="s">
        <v>85</v>
      </c>
      <c r="H2221" s="5" t="s">
        <v>144</v>
      </c>
      <c r="I2221" s="5">
        <v>87446.12</v>
      </c>
      <c r="J2221" s="5" t="s">
        <v>7265</v>
      </c>
      <c r="K2221" s="5" t="s">
        <v>55</v>
      </c>
      <c r="L2221" s="5" t="s">
        <v>73</v>
      </c>
      <c r="M2221" s="5">
        <v>2.91</v>
      </c>
      <c r="N2221" s="5" t="s">
        <v>33</v>
      </c>
      <c r="O2221" s="5">
        <v>37</v>
      </c>
    </row>
    <row r="2222" spans="1:15" x14ac:dyDescent="0.2">
      <c r="A2222" s="5" t="s">
        <v>7266</v>
      </c>
      <c r="B2222" s="5" t="s">
        <v>2082</v>
      </c>
      <c r="C2222" s="5">
        <v>23</v>
      </c>
      <c r="D2222" s="5" t="s">
        <v>50</v>
      </c>
      <c r="E2222" s="5" t="s">
        <v>7267</v>
      </c>
      <c r="F2222" s="5">
        <v>-3629</v>
      </c>
      <c r="G2222" s="5" t="s">
        <v>78</v>
      </c>
      <c r="H2222" s="5" t="s">
        <v>30</v>
      </c>
      <c r="I2222" s="5">
        <v>166114.45000000001</v>
      </c>
      <c r="J2222" s="5" t="s">
        <v>234</v>
      </c>
      <c r="K2222" s="5" t="s">
        <v>81</v>
      </c>
      <c r="L2222" s="5" t="s">
        <v>56</v>
      </c>
      <c r="M2222" s="5">
        <v>1.03</v>
      </c>
      <c r="N2222" s="5" t="s">
        <v>57</v>
      </c>
      <c r="O2222" s="5">
        <v>38</v>
      </c>
    </row>
    <row r="2223" spans="1:15" x14ac:dyDescent="0.2">
      <c r="A2223" s="5" t="s">
        <v>7268</v>
      </c>
      <c r="B2223" s="5" t="s">
        <v>7269</v>
      </c>
      <c r="C2223" s="5">
        <v>35</v>
      </c>
      <c r="D2223" s="5" t="s">
        <v>50</v>
      </c>
      <c r="E2223" s="5" t="s">
        <v>7270</v>
      </c>
      <c r="F2223" s="5">
        <v>-6576</v>
      </c>
      <c r="G2223" s="5" t="s">
        <v>85</v>
      </c>
      <c r="H2223" s="5" t="s">
        <v>173</v>
      </c>
      <c r="I2223" s="5">
        <v>103583.77</v>
      </c>
      <c r="J2223" s="5" t="s">
        <v>7271</v>
      </c>
      <c r="K2223" s="5" t="s">
        <v>47</v>
      </c>
      <c r="L2223" s="5" t="s">
        <v>56</v>
      </c>
      <c r="M2223" s="5">
        <v>3.77</v>
      </c>
      <c r="N2223" s="5" t="s">
        <v>41</v>
      </c>
      <c r="O2223" s="5">
        <v>27</v>
      </c>
    </row>
    <row r="2224" spans="1:15" x14ac:dyDescent="0.2">
      <c r="A2224" s="5" t="s">
        <v>7272</v>
      </c>
      <c r="B2224" s="5" t="s">
        <v>2278</v>
      </c>
      <c r="C2224" s="5">
        <v>27</v>
      </c>
      <c r="D2224" s="5" t="s">
        <v>27</v>
      </c>
      <c r="E2224" s="5" t="s">
        <v>7273</v>
      </c>
      <c r="F2224" s="5">
        <v>-3944</v>
      </c>
      <c r="G2224" s="5" t="s">
        <v>19</v>
      </c>
      <c r="H2224" s="5" t="s">
        <v>71</v>
      </c>
      <c r="I2224" s="5">
        <v>56856.91</v>
      </c>
      <c r="J2224" s="5" t="s">
        <v>4561</v>
      </c>
      <c r="K2224" s="5" t="s">
        <v>55</v>
      </c>
      <c r="L2224" s="5" t="s">
        <v>23</v>
      </c>
      <c r="M2224" s="5">
        <v>4.53</v>
      </c>
      <c r="N2224" s="5" t="s">
        <v>24</v>
      </c>
      <c r="O2224" s="5">
        <v>32</v>
      </c>
    </row>
    <row r="2225" spans="1:15" x14ac:dyDescent="0.2">
      <c r="A2225" s="5" t="s">
        <v>7274</v>
      </c>
      <c r="B2225" s="5" t="s">
        <v>7275</v>
      </c>
      <c r="C2225" s="5">
        <v>24</v>
      </c>
      <c r="D2225" s="5" t="s">
        <v>27</v>
      </c>
      <c r="E2225" s="5" t="s">
        <v>7276</v>
      </c>
      <c r="F2225" s="5">
        <v>-7786</v>
      </c>
      <c r="G2225" s="5" t="s">
        <v>85</v>
      </c>
      <c r="H2225" s="5" t="s">
        <v>144</v>
      </c>
      <c r="I2225" s="5">
        <v>58600.37</v>
      </c>
      <c r="J2225" s="5" t="s">
        <v>7277</v>
      </c>
      <c r="K2225" s="5" t="s">
        <v>127</v>
      </c>
      <c r="L2225" s="5" t="s">
        <v>23</v>
      </c>
      <c r="M2225" s="5">
        <v>3.22</v>
      </c>
      <c r="N2225" s="5" t="s">
        <v>57</v>
      </c>
      <c r="O2225" s="5">
        <v>4</v>
      </c>
    </row>
    <row r="2226" spans="1:15" x14ac:dyDescent="0.2">
      <c r="A2226" s="5" t="s">
        <v>7278</v>
      </c>
      <c r="B2226" s="5" t="s">
        <v>2540</v>
      </c>
      <c r="C2226" s="5">
        <v>65</v>
      </c>
      <c r="D2226" s="5" t="s">
        <v>50</v>
      </c>
      <c r="E2226" s="5" t="s">
        <v>7279</v>
      </c>
      <c r="F2226" s="5">
        <v>-4913</v>
      </c>
      <c r="G2226" s="5" t="s">
        <v>19</v>
      </c>
      <c r="H2226" s="5" t="s">
        <v>38</v>
      </c>
      <c r="I2226" s="5">
        <v>50615.4</v>
      </c>
      <c r="J2226" s="5" t="s">
        <v>1325</v>
      </c>
      <c r="K2226" s="5" t="s">
        <v>127</v>
      </c>
      <c r="L2226" s="5" t="s">
        <v>23</v>
      </c>
      <c r="M2226" s="5">
        <v>3.05</v>
      </c>
      <c r="N2226" s="5" t="s">
        <v>74</v>
      </c>
      <c r="O2226" s="5">
        <v>13</v>
      </c>
    </row>
    <row r="2227" spans="1:15" x14ac:dyDescent="0.2">
      <c r="A2227" s="5" t="s">
        <v>7280</v>
      </c>
      <c r="B2227" s="5" t="s">
        <v>4559</v>
      </c>
      <c r="C2227" s="5">
        <v>47</v>
      </c>
      <c r="D2227" s="5" t="s">
        <v>17</v>
      </c>
      <c r="E2227" s="5" t="s">
        <v>7281</v>
      </c>
      <c r="F2227" s="5">
        <v>-3763</v>
      </c>
      <c r="G2227" s="5" t="s">
        <v>94</v>
      </c>
      <c r="H2227" s="5" t="s">
        <v>53</v>
      </c>
      <c r="I2227" s="5">
        <v>68858.16</v>
      </c>
      <c r="J2227" s="5" t="s">
        <v>730</v>
      </c>
      <c r="K2227" s="5" t="s">
        <v>104</v>
      </c>
      <c r="L2227" s="5" t="s">
        <v>56</v>
      </c>
      <c r="M2227" s="5">
        <v>1.22</v>
      </c>
      <c r="N2227" s="5" t="s">
        <v>33</v>
      </c>
      <c r="O2227" s="5">
        <v>4</v>
      </c>
    </row>
    <row r="2228" spans="1:15" x14ac:dyDescent="0.2">
      <c r="A2228" s="5" t="s">
        <v>7282</v>
      </c>
      <c r="B2228" s="5" t="s">
        <v>7283</v>
      </c>
      <c r="C2228" s="5">
        <v>22</v>
      </c>
      <c r="D2228" s="5" t="s">
        <v>17</v>
      </c>
      <c r="E2228" s="5" t="s">
        <v>7284</v>
      </c>
      <c r="F2228" s="5">
        <v>-4078</v>
      </c>
      <c r="G2228" s="5" t="s">
        <v>52</v>
      </c>
      <c r="H2228" s="5" t="s">
        <v>71</v>
      </c>
      <c r="I2228" s="5">
        <v>163739.20000000001</v>
      </c>
      <c r="J2228" s="5" t="s">
        <v>1838</v>
      </c>
      <c r="K2228" s="5" t="s">
        <v>40</v>
      </c>
      <c r="L2228" s="5" t="s">
        <v>73</v>
      </c>
      <c r="M2228" s="5">
        <v>1.1399999999999999</v>
      </c>
      <c r="N2228" s="5" t="s">
        <v>74</v>
      </c>
      <c r="O2228" s="5">
        <v>7</v>
      </c>
    </row>
    <row r="2229" spans="1:15" x14ac:dyDescent="0.2">
      <c r="A2229" s="5" t="s">
        <v>7285</v>
      </c>
      <c r="B2229" s="5" t="s">
        <v>5868</v>
      </c>
      <c r="C2229" s="5">
        <v>35</v>
      </c>
      <c r="D2229" s="5" t="s">
        <v>27</v>
      </c>
      <c r="E2229" s="5" t="s">
        <v>7286</v>
      </c>
      <c r="F2229" s="5">
        <v>-6797</v>
      </c>
      <c r="G2229" s="5" t="s">
        <v>116</v>
      </c>
      <c r="H2229" s="5" t="s">
        <v>38</v>
      </c>
      <c r="I2229" s="5">
        <v>88342.58</v>
      </c>
      <c r="J2229" s="5" t="s">
        <v>3002</v>
      </c>
      <c r="K2229" s="5" t="s">
        <v>40</v>
      </c>
      <c r="L2229" s="5" t="s">
        <v>23</v>
      </c>
      <c r="M2229" s="5">
        <v>2.02</v>
      </c>
      <c r="N2229" s="5" t="s">
        <v>57</v>
      </c>
      <c r="O2229" s="5">
        <v>30</v>
      </c>
    </row>
    <row r="2230" spans="1:15" x14ac:dyDescent="0.2">
      <c r="A2230" s="5" t="s">
        <v>7287</v>
      </c>
      <c r="B2230" s="5" t="s">
        <v>1279</v>
      </c>
      <c r="C2230" s="5">
        <v>44</v>
      </c>
      <c r="D2230" s="5" t="s">
        <v>27</v>
      </c>
      <c r="E2230" s="5" t="s">
        <v>7288</v>
      </c>
      <c r="F2230" s="5">
        <v>-7951</v>
      </c>
      <c r="G2230" s="5" t="s">
        <v>78</v>
      </c>
      <c r="H2230" s="5" t="s">
        <v>173</v>
      </c>
      <c r="I2230" s="5">
        <v>137585.5</v>
      </c>
      <c r="J2230" s="5" t="s">
        <v>1527</v>
      </c>
      <c r="K2230" s="5" t="s">
        <v>40</v>
      </c>
      <c r="L2230" s="5" t="s">
        <v>32</v>
      </c>
      <c r="M2230" s="5">
        <v>1.9</v>
      </c>
      <c r="N2230" s="5" t="s">
        <v>41</v>
      </c>
      <c r="O2230" s="5">
        <v>13</v>
      </c>
    </row>
    <row r="2231" spans="1:15" x14ac:dyDescent="0.2">
      <c r="A2231" s="5" t="s">
        <v>7289</v>
      </c>
      <c r="B2231" s="5" t="s">
        <v>7290</v>
      </c>
      <c r="C2231" s="5">
        <v>23</v>
      </c>
      <c r="D2231" s="5" t="s">
        <v>27</v>
      </c>
      <c r="E2231" s="5" t="s">
        <v>7291</v>
      </c>
      <c r="F2231" s="5">
        <v>-10719</v>
      </c>
      <c r="G2231" s="5" t="s">
        <v>19</v>
      </c>
      <c r="H2231" s="5" t="s">
        <v>71</v>
      </c>
      <c r="I2231" s="5">
        <v>129586.84</v>
      </c>
      <c r="J2231" s="5" t="s">
        <v>122</v>
      </c>
      <c r="K2231" s="5" t="s">
        <v>22</v>
      </c>
      <c r="L2231" s="5" t="s">
        <v>73</v>
      </c>
      <c r="M2231" s="5">
        <v>4.08</v>
      </c>
      <c r="N2231" s="5" t="s">
        <v>41</v>
      </c>
      <c r="O2231" s="5">
        <v>1</v>
      </c>
    </row>
    <row r="2232" spans="1:15" x14ac:dyDescent="0.2">
      <c r="A2232" s="5" t="s">
        <v>7292</v>
      </c>
      <c r="B2232" s="5" t="s">
        <v>7293</v>
      </c>
      <c r="C2232" s="5">
        <v>58</v>
      </c>
      <c r="D2232" s="5" t="s">
        <v>17</v>
      </c>
      <c r="E2232" s="5" t="s">
        <v>7294</v>
      </c>
      <c r="F2232" s="5">
        <v>-3289</v>
      </c>
      <c r="G2232" s="5" t="s">
        <v>29</v>
      </c>
      <c r="H2232" s="5" t="s">
        <v>66</v>
      </c>
      <c r="I2232" s="5">
        <v>161098.72</v>
      </c>
      <c r="J2232" s="5" t="s">
        <v>4353</v>
      </c>
      <c r="K2232" s="5" t="s">
        <v>22</v>
      </c>
      <c r="L2232" s="5" t="s">
        <v>73</v>
      </c>
      <c r="M2232" s="5">
        <v>3.38</v>
      </c>
      <c r="N2232" s="5" t="s">
        <v>33</v>
      </c>
      <c r="O2232" s="5">
        <v>25</v>
      </c>
    </row>
    <row r="2233" spans="1:15" x14ac:dyDescent="0.2">
      <c r="A2233" s="5" t="s">
        <v>7295</v>
      </c>
      <c r="B2233" s="5" t="s">
        <v>1027</v>
      </c>
      <c r="C2233" s="5">
        <v>47</v>
      </c>
      <c r="D2233" s="5" t="s">
        <v>17</v>
      </c>
      <c r="E2233" s="5" t="s">
        <v>7296</v>
      </c>
      <c r="F2233" s="5">
        <v>-4674</v>
      </c>
      <c r="G2233" s="5" t="s">
        <v>99</v>
      </c>
      <c r="H2233" s="5" t="s">
        <v>30</v>
      </c>
      <c r="I2233" s="5">
        <v>135053.16</v>
      </c>
      <c r="J2233" s="5" t="s">
        <v>5390</v>
      </c>
      <c r="K2233" s="5" t="s">
        <v>22</v>
      </c>
      <c r="L2233" s="5" t="s">
        <v>56</v>
      </c>
      <c r="M2233" s="5">
        <v>1.43</v>
      </c>
      <c r="N2233" s="5" t="s">
        <v>33</v>
      </c>
      <c r="O2233" s="5">
        <v>33</v>
      </c>
    </row>
    <row r="2234" spans="1:15" x14ac:dyDescent="0.2">
      <c r="A2234" s="5" t="s">
        <v>7297</v>
      </c>
      <c r="B2234" s="5" t="s">
        <v>5103</v>
      </c>
      <c r="C2234" s="5">
        <v>59</v>
      </c>
      <c r="D2234" s="5" t="s">
        <v>50</v>
      </c>
      <c r="E2234" s="5" t="s">
        <v>7298</v>
      </c>
      <c r="F2234" s="5">
        <v>-3045</v>
      </c>
      <c r="G2234" s="5" t="s">
        <v>85</v>
      </c>
      <c r="H2234" s="5" t="s">
        <v>66</v>
      </c>
      <c r="I2234" s="5">
        <v>63695.61</v>
      </c>
      <c r="J2234" s="5" t="s">
        <v>3376</v>
      </c>
      <c r="K2234" s="5" t="s">
        <v>47</v>
      </c>
      <c r="L2234" s="5" t="s">
        <v>73</v>
      </c>
      <c r="M2234" s="5">
        <v>1.86</v>
      </c>
      <c r="N2234" s="5" t="s">
        <v>74</v>
      </c>
      <c r="O2234" s="5">
        <v>25</v>
      </c>
    </row>
    <row r="2235" spans="1:15" x14ac:dyDescent="0.2">
      <c r="A2235" s="5" t="s">
        <v>7299</v>
      </c>
      <c r="B2235" s="5" t="s">
        <v>1596</v>
      </c>
      <c r="C2235" s="5">
        <v>53</v>
      </c>
      <c r="D2235" s="5" t="s">
        <v>50</v>
      </c>
      <c r="E2235" s="5" t="s">
        <v>7300</v>
      </c>
      <c r="F2235" s="5">
        <v>-11185</v>
      </c>
      <c r="G2235" s="5" t="s">
        <v>85</v>
      </c>
      <c r="H2235" s="5" t="s">
        <v>30</v>
      </c>
      <c r="I2235" s="5">
        <v>125342.43</v>
      </c>
      <c r="J2235" s="5" t="s">
        <v>7301</v>
      </c>
      <c r="K2235" s="5" t="s">
        <v>55</v>
      </c>
      <c r="L2235" s="5" t="s">
        <v>32</v>
      </c>
      <c r="M2235" s="5">
        <v>2.87</v>
      </c>
      <c r="N2235" s="5" t="s">
        <v>57</v>
      </c>
      <c r="O2235" s="5">
        <v>0</v>
      </c>
    </row>
    <row r="2236" spans="1:15" x14ac:dyDescent="0.2">
      <c r="A2236" s="5" t="s">
        <v>7302</v>
      </c>
      <c r="B2236" s="5" t="s">
        <v>7303</v>
      </c>
      <c r="C2236" s="5">
        <v>33</v>
      </c>
      <c r="D2236" s="5" t="s">
        <v>27</v>
      </c>
      <c r="E2236" s="5" t="s">
        <v>7304</v>
      </c>
      <c r="F2236" s="5">
        <v>-4501</v>
      </c>
      <c r="G2236" s="5" t="s">
        <v>37</v>
      </c>
      <c r="H2236" s="5" t="s">
        <v>20</v>
      </c>
      <c r="I2236" s="5">
        <v>172104.83</v>
      </c>
      <c r="J2236" s="5" t="s">
        <v>1358</v>
      </c>
      <c r="K2236" s="5" t="s">
        <v>81</v>
      </c>
      <c r="L2236" s="5" t="s">
        <v>73</v>
      </c>
      <c r="M2236" s="5">
        <v>2.27</v>
      </c>
      <c r="N2236" s="5" t="s">
        <v>74</v>
      </c>
      <c r="O2236" s="5">
        <v>13</v>
      </c>
    </row>
    <row r="2237" spans="1:15" x14ac:dyDescent="0.2">
      <c r="A2237" s="5" t="s">
        <v>7305</v>
      </c>
      <c r="B2237" s="5" t="s">
        <v>184</v>
      </c>
      <c r="C2237" s="5">
        <v>29</v>
      </c>
      <c r="D2237" s="5" t="s">
        <v>17</v>
      </c>
      <c r="E2237" s="5" t="s">
        <v>185</v>
      </c>
      <c r="F2237" s="5">
        <v>-6634</v>
      </c>
      <c r="G2237" s="5" t="s">
        <v>85</v>
      </c>
      <c r="H2237" s="5" t="s">
        <v>53</v>
      </c>
      <c r="I2237" s="5">
        <v>147851.4</v>
      </c>
      <c r="J2237" s="5" t="s">
        <v>4973</v>
      </c>
      <c r="K2237" s="5" t="s">
        <v>104</v>
      </c>
      <c r="L2237" s="5" t="s">
        <v>56</v>
      </c>
      <c r="M2237" s="5">
        <v>3.17</v>
      </c>
      <c r="N2237" s="5" t="s">
        <v>24</v>
      </c>
      <c r="O2237" s="5">
        <v>35</v>
      </c>
    </row>
    <row r="2238" spans="1:15" x14ac:dyDescent="0.2">
      <c r="A2238" s="5" t="s">
        <v>7306</v>
      </c>
      <c r="B2238" s="5" t="s">
        <v>7307</v>
      </c>
      <c r="C2238" s="5">
        <v>34</v>
      </c>
      <c r="D2238" s="5" t="s">
        <v>50</v>
      </c>
      <c r="E2238" s="5" t="s">
        <v>7308</v>
      </c>
      <c r="F2238" s="5">
        <v>-4527</v>
      </c>
      <c r="G2238" s="5" t="s">
        <v>99</v>
      </c>
      <c r="H2238" s="5" t="s">
        <v>20</v>
      </c>
      <c r="I2238" s="5">
        <v>37464.120000000003</v>
      </c>
      <c r="J2238" s="5" t="s">
        <v>2621</v>
      </c>
      <c r="K2238" s="5" t="s">
        <v>47</v>
      </c>
      <c r="L2238" s="5" t="s">
        <v>56</v>
      </c>
      <c r="M2238" s="5">
        <v>2.02</v>
      </c>
      <c r="N2238" s="5" t="s">
        <v>33</v>
      </c>
      <c r="O2238" s="5">
        <v>33</v>
      </c>
    </row>
    <row r="2239" spans="1:15" x14ac:dyDescent="0.2">
      <c r="A2239" s="5" t="s">
        <v>7309</v>
      </c>
      <c r="B2239" s="5" t="s">
        <v>7310</v>
      </c>
      <c r="C2239" s="5">
        <v>48</v>
      </c>
      <c r="D2239" s="5" t="s">
        <v>50</v>
      </c>
      <c r="E2239" s="5" t="s">
        <v>7311</v>
      </c>
      <c r="F2239" s="5">
        <v>-10352</v>
      </c>
      <c r="G2239" s="5" t="s">
        <v>116</v>
      </c>
      <c r="H2239" s="5" t="s">
        <v>71</v>
      </c>
      <c r="I2239" s="5">
        <v>91969.75</v>
      </c>
      <c r="J2239" s="5" t="s">
        <v>1304</v>
      </c>
      <c r="K2239" s="5" t="s">
        <v>136</v>
      </c>
      <c r="L2239" s="5" t="s">
        <v>32</v>
      </c>
      <c r="M2239" s="5">
        <v>1.1499999999999999</v>
      </c>
      <c r="N2239" s="5" t="s">
        <v>24</v>
      </c>
      <c r="O2239" s="5">
        <v>6</v>
      </c>
    </row>
    <row r="2240" spans="1:15" x14ac:dyDescent="0.2">
      <c r="A2240" s="5" t="s">
        <v>7312</v>
      </c>
      <c r="B2240" s="5" t="s">
        <v>7313</v>
      </c>
      <c r="C2240" s="5">
        <v>44</v>
      </c>
      <c r="D2240" s="5" t="s">
        <v>27</v>
      </c>
      <c r="E2240" s="5" t="s">
        <v>7314</v>
      </c>
      <c r="F2240" s="5">
        <v>-8790</v>
      </c>
      <c r="G2240" s="5" t="s">
        <v>45</v>
      </c>
      <c r="H2240" s="5" t="s">
        <v>71</v>
      </c>
      <c r="I2240" s="5">
        <v>72721.47</v>
      </c>
      <c r="J2240" s="5" t="s">
        <v>469</v>
      </c>
      <c r="K2240" s="5" t="s">
        <v>81</v>
      </c>
      <c r="L2240" s="5" t="s">
        <v>23</v>
      </c>
      <c r="M2240" s="5">
        <v>3.05</v>
      </c>
      <c r="N2240" s="5" t="s">
        <v>74</v>
      </c>
      <c r="O2240" s="5">
        <v>17</v>
      </c>
    </row>
    <row r="2241" spans="1:15" x14ac:dyDescent="0.2">
      <c r="A2241" s="5" t="s">
        <v>7315</v>
      </c>
      <c r="B2241" s="5" t="s">
        <v>7316</v>
      </c>
      <c r="C2241" s="5">
        <v>45</v>
      </c>
      <c r="D2241" s="5" t="s">
        <v>50</v>
      </c>
      <c r="E2241" s="5" t="s">
        <v>7317</v>
      </c>
      <c r="F2241" s="5">
        <v>-7076</v>
      </c>
      <c r="G2241" s="5" t="s">
        <v>99</v>
      </c>
      <c r="H2241" s="5" t="s">
        <v>66</v>
      </c>
      <c r="I2241" s="5">
        <v>164286.71</v>
      </c>
      <c r="J2241" s="5" t="s">
        <v>7318</v>
      </c>
      <c r="K2241" s="5" t="s">
        <v>104</v>
      </c>
      <c r="L2241" s="5" t="s">
        <v>56</v>
      </c>
      <c r="M2241" s="5">
        <v>1.47</v>
      </c>
      <c r="N2241" s="5" t="s">
        <v>33</v>
      </c>
      <c r="O2241" s="5">
        <v>24</v>
      </c>
    </row>
    <row r="2242" spans="1:15" x14ac:dyDescent="0.2">
      <c r="A2242" s="5" t="s">
        <v>7319</v>
      </c>
      <c r="B2242" s="5" t="s">
        <v>7320</v>
      </c>
      <c r="C2242" s="5">
        <v>46</v>
      </c>
      <c r="D2242" s="5" t="s">
        <v>27</v>
      </c>
      <c r="E2242" s="5" t="s">
        <v>7321</v>
      </c>
      <c r="F2242" s="5">
        <v>-5175</v>
      </c>
      <c r="G2242" s="5" t="s">
        <v>29</v>
      </c>
      <c r="H2242" s="5" t="s">
        <v>144</v>
      </c>
      <c r="I2242" s="5">
        <v>148490.65</v>
      </c>
      <c r="J2242" s="5" t="s">
        <v>4073</v>
      </c>
      <c r="K2242" s="5" t="s">
        <v>62</v>
      </c>
      <c r="L2242" s="5" t="s">
        <v>73</v>
      </c>
      <c r="M2242" s="5">
        <v>2.52</v>
      </c>
      <c r="N2242" s="5" t="s">
        <v>33</v>
      </c>
      <c r="O2242" s="5">
        <v>16</v>
      </c>
    </row>
    <row r="2243" spans="1:15" x14ac:dyDescent="0.2">
      <c r="A2243" s="5" t="s">
        <v>7322</v>
      </c>
      <c r="B2243" s="5" t="s">
        <v>6723</v>
      </c>
      <c r="C2243" s="5">
        <v>47</v>
      </c>
      <c r="D2243" s="5" t="s">
        <v>17</v>
      </c>
      <c r="E2243" s="5" t="s">
        <v>7323</v>
      </c>
      <c r="F2243" s="5">
        <v>-6390</v>
      </c>
      <c r="G2243" s="5" t="s">
        <v>99</v>
      </c>
      <c r="H2243" s="5" t="s">
        <v>79</v>
      </c>
      <c r="I2243" s="5">
        <v>100551.17</v>
      </c>
      <c r="J2243" s="5" t="s">
        <v>7324</v>
      </c>
      <c r="K2243" s="5" t="s">
        <v>22</v>
      </c>
      <c r="L2243" s="5" t="s">
        <v>32</v>
      </c>
      <c r="M2243" s="5">
        <v>2.16</v>
      </c>
      <c r="N2243" s="5" t="s">
        <v>33</v>
      </c>
      <c r="O2243" s="5">
        <v>40</v>
      </c>
    </row>
    <row r="2244" spans="1:15" x14ac:dyDescent="0.2">
      <c r="A2244" s="5" t="s">
        <v>7325</v>
      </c>
      <c r="B2244" s="5" t="s">
        <v>59</v>
      </c>
      <c r="C2244" s="5">
        <v>39</v>
      </c>
      <c r="D2244" s="5" t="s">
        <v>50</v>
      </c>
      <c r="E2244" s="5" t="s">
        <v>7326</v>
      </c>
      <c r="F2244" s="5">
        <v>-9072</v>
      </c>
      <c r="G2244" s="5" t="s">
        <v>29</v>
      </c>
      <c r="H2244" s="5" t="s">
        <v>144</v>
      </c>
      <c r="I2244" s="5">
        <v>36285.67</v>
      </c>
      <c r="J2244" s="5" t="s">
        <v>1707</v>
      </c>
      <c r="K2244" s="5" t="s">
        <v>136</v>
      </c>
      <c r="L2244" s="5" t="s">
        <v>23</v>
      </c>
      <c r="M2244" s="5">
        <v>3.4</v>
      </c>
      <c r="N2244" s="5" t="s">
        <v>41</v>
      </c>
      <c r="O2244" s="5">
        <v>8</v>
      </c>
    </row>
    <row r="2245" spans="1:15" x14ac:dyDescent="0.2">
      <c r="A2245" s="5" t="s">
        <v>7327</v>
      </c>
      <c r="B2245" s="5" t="s">
        <v>7328</v>
      </c>
      <c r="C2245" s="5">
        <v>31</v>
      </c>
      <c r="D2245" s="5" t="s">
        <v>27</v>
      </c>
      <c r="E2245" s="5" t="s">
        <v>7329</v>
      </c>
      <c r="F2245" s="5">
        <v>-10229</v>
      </c>
      <c r="G2245" s="5" t="s">
        <v>116</v>
      </c>
      <c r="H2245" s="5" t="s">
        <v>53</v>
      </c>
      <c r="I2245" s="5">
        <v>135117.5</v>
      </c>
      <c r="J2245" s="5" t="s">
        <v>5866</v>
      </c>
      <c r="K2245" s="5" t="s">
        <v>40</v>
      </c>
      <c r="L2245" s="5" t="s">
        <v>32</v>
      </c>
      <c r="M2245" s="5">
        <v>2.56</v>
      </c>
      <c r="N2245" s="5" t="s">
        <v>57</v>
      </c>
      <c r="O2245" s="5">
        <v>14</v>
      </c>
    </row>
    <row r="2246" spans="1:15" x14ac:dyDescent="0.2">
      <c r="A2246" s="5" t="s">
        <v>7330</v>
      </c>
      <c r="B2246" s="5" t="s">
        <v>3179</v>
      </c>
      <c r="C2246" s="5">
        <v>64</v>
      </c>
      <c r="D2246" s="5" t="s">
        <v>27</v>
      </c>
      <c r="E2246" s="5" t="s">
        <v>7331</v>
      </c>
      <c r="F2246" s="5">
        <v>-9876</v>
      </c>
      <c r="G2246" s="5" t="s">
        <v>45</v>
      </c>
      <c r="H2246" s="5" t="s">
        <v>38</v>
      </c>
      <c r="I2246" s="5">
        <v>63083.41</v>
      </c>
      <c r="J2246" s="5" t="s">
        <v>5249</v>
      </c>
      <c r="K2246" s="5" t="s">
        <v>127</v>
      </c>
      <c r="L2246" s="5" t="s">
        <v>23</v>
      </c>
      <c r="M2246" s="5">
        <v>2.63</v>
      </c>
      <c r="N2246" s="5" t="s">
        <v>33</v>
      </c>
      <c r="O2246" s="5">
        <v>2</v>
      </c>
    </row>
    <row r="2247" spans="1:15" x14ac:dyDescent="0.2">
      <c r="A2247" s="5" t="s">
        <v>7332</v>
      </c>
      <c r="B2247" s="5" t="s">
        <v>7333</v>
      </c>
      <c r="C2247" s="5">
        <v>26</v>
      </c>
      <c r="D2247" s="5" t="s">
        <v>27</v>
      </c>
      <c r="E2247" s="5" t="s">
        <v>7334</v>
      </c>
      <c r="F2247" s="5">
        <v>-7070</v>
      </c>
      <c r="G2247" s="5" t="s">
        <v>45</v>
      </c>
      <c r="H2247" s="5" t="s">
        <v>30</v>
      </c>
      <c r="I2247" s="5">
        <v>74888.710000000006</v>
      </c>
      <c r="J2247" s="5" t="s">
        <v>7335</v>
      </c>
      <c r="K2247" s="5" t="s">
        <v>81</v>
      </c>
      <c r="L2247" s="5" t="s">
        <v>73</v>
      </c>
      <c r="M2247" s="5">
        <v>1.76</v>
      </c>
      <c r="N2247" s="5" t="s">
        <v>41</v>
      </c>
      <c r="O2247" s="5">
        <v>29</v>
      </c>
    </row>
    <row r="2248" spans="1:15" x14ac:dyDescent="0.2">
      <c r="A2248" s="5" t="s">
        <v>7336</v>
      </c>
      <c r="B2248" s="5" t="s">
        <v>871</v>
      </c>
      <c r="C2248" s="5">
        <v>48</v>
      </c>
      <c r="D2248" s="5" t="s">
        <v>27</v>
      </c>
      <c r="E2248" s="5" t="s">
        <v>7337</v>
      </c>
      <c r="F2248" s="5">
        <v>-7715</v>
      </c>
      <c r="G2248" s="5" t="s">
        <v>19</v>
      </c>
      <c r="H2248" s="5" t="s">
        <v>194</v>
      </c>
      <c r="I2248" s="5">
        <v>152638.65</v>
      </c>
      <c r="J2248" s="5" t="s">
        <v>4729</v>
      </c>
      <c r="K2248" s="5" t="s">
        <v>62</v>
      </c>
      <c r="L2248" s="5" t="s">
        <v>73</v>
      </c>
      <c r="M2248" s="5">
        <v>2.14</v>
      </c>
      <c r="N2248" s="5" t="s">
        <v>41</v>
      </c>
      <c r="O2248" s="5">
        <v>27</v>
      </c>
    </row>
    <row r="2249" spans="1:15" x14ac:dyDescent="0.2">
      <c r="A2249" s="5" t="s">
        <v>7338</v>
      </c>
      <c r="B2249" s="5" t="s">
        <v>7339</v>
      </c>
      <c r="C2249" s="5">
        <v>40</v>
      </c>
      <c r="D2249" s="5" t="s">
        <v>27</v>
      </c>
      <c r="E2249" s="5" t="s">
        <v>7340</v>
      </c>
      <c r="F2249" s="5">
        <v>-10625</v>
      </c>
      <c r="G2249" s="5" t="s">
        <v>37</v>
      </c>
      <c r="H2249" s="5" t="s">
        <v>66</v>
      </c>
      <c r="I2249" s="5">
        <v>53912.44</v>
      </c>
      <c r="J2249" s="5" t="s">
        <v>764</v>
      </c>
      <c r="K2249" s="5" t="s">
        <v>55</v>
      </c>
      <c r="L2249" s="5" t="s">
        <v>23</v>
      </c>
      <c r="M2249" s="5">
        <v>4.87</v>
      </c>
      <c r="N2249" s="5" t="s">
        <v>74</v>
      </c>
      <c r="O2249" s="5">
        <v>26</v>
      </c>
    </row>
    <row r="2250" spans="1:15" x14ac:dyDescent="0.2">
      <c r="A2250" s="5" t="s">
        <v>7341</v>
      </c>
      <c r="B2250" s="5" t="s">
        <v>7342</v>
      </c>
      <c r="C2250" s="5">
        <v>26</v>
      </c>
      <c r="D2250" s="5" t="s">
        <v>17</v>
      </c>
      <c r="E2250" s="5" t="s">
        <v>7343</v>
      </c>
      <c r="F2250" s="5">
        <v>-6799</v>
      </c>
      <c r="G2250" s="5" t="s">
        <v>94</v>
      </c>
      <c r="H2250" s="5" t="s">
        <v>38</v>
      </c>
      <c r="I2250" s="5">
        <v>131028.28</v>
      </c>
      <c r="J2250" s="5" t="s">
        <v>2098</v>
      </c>
      <c r="K2250" s="5" t="s">
        <v>62</v>
      </c>
      <c r="L2250" s="5" t="s">
        <v>32</v>
      </c>
      <c r="M2250" s="5">
        <v>1.94</v>
      </c>
      <c r="N2250" s="5" t="s">
        <v>74</v>
      </c>
      <c r="O2250" s="5">
        <v>26</v>
      </c>
    </row>
    <row r="2251" spans="1:15" x14ac:dyDescent="0.2">
      <c r="A2251" s="5" t="s">
        <v>7344</v>
      </c>
      <c r="B2251" s="5" t="s">
        <v>7345</v>
      </c>
      <c r="C2251" s="5">
        <v>57</v>
      </c>
      <c r="D2251" s="5" t="s">
        <v>27</v>
      </c>
      <c r="E2251" s="5" t="s">
        <v>7346</v>
      </c>
      <c r="F2251" s="5">
        <v>-10443</v>
      </c>
      <c r="G2251" s="5" t="s">
        <v>52</v>
      </c>
      <c r="H2251" s="5" t="s">
        <v>79</v>
      </c>
      <c r="I2251" s="5">
        <v>139172.63</v>
      </c>
      <c r="J2251" s="5" t="s">
        <v>4630</v>
      </c>
      <c r="K2251" s="5" t="s">
        <v>22</v>
      </c>
      <c r="L2251" s="5" t="s">
        <v>23</v>
      </c>
      <c r="M2251" s="5">
        <v>1.36</v>
      </c>
      <c r="N2251" s="5" t="s">
        <v>74</v>
      </c>
      <c r="O2251" s="5">
        <v>29</v>
      </c>
    </row>
    <row r="2252" spans="1:15" x14ac:dyDescent="0.2">
      <c r="A2252" s="5" t="s">
        <v>7347</v>
      </c>
      <c r="B2252" s="5" t="s">
        <v>7348</v>
      </c>
      <c r="C2252" s="5">
        <v>30</v>
      </c>
      <c r="D2252" s="5" t="s">
        <v>17</v>
      </c>
      <c r="E2252" s="5" t="s">
        <v>7349</v>
      </c>
      <c r="F2252" s="5">
        <v>-7761</v>
      </c>
      <c r="G2252" s="5" t="s">
        <v>94</v>
      </c>
      <c r="H2252" s="5" t="s">
        <v>66</v>
      </c>
      <c r="I2252" s="5">
        <v>173045.62</v>
      </c>
      <c r="J2252" s="5" t="s">
        <v>771</v>
      </c>
      <c r="K2252" s="5" t="s">
        <v>47</v>
      </c>
      <c r="L2252" s="5" t="s">
        <v>23</v>
      </c>
      <c r="M2252" s="5">
        <v>4.43</v>
      </c>
      <c r="N2252" s="5" t="s">
        <v>57</v>
      </c>
      <c r="O2252" s="5">
        <v>19</v>
      </c>
    </row>
    <row r="2253" spans="1:15" x14ac:dyDescent="0.2">
      <c r="A2253" s="5" t="s">
        <v>7350</v>
      </c>
      <c r="B2253" s="5" t="s">
        <v>43</v>
      </c>
      <c r="C2253" s="5">
        <v>27</v>
      </c>
      <c r="D2253" s="5" t="s">
        <v>17</v>
      </c>
      <c r="E2253" s="5" t="s">
        <v>7351</v>
      </c>
      <c r="F2253" s="5">
        <v>-6133</v>
      </c>
      <c r="G2253" s="5" t="s">
        <v>37</v>
      </c>
      <c r="H2253" s="5" t="s">
        <v>173</v>
      </c>
      <c r="I2253" s="5">
        <v>147210.92000000001</v>
      </c>
      <c r="J2253" s="5" t="s">
        <v>6613</v>
      </c>
      <c r="K2253" s="5" t="s">
        <v>118</v>
      </c>
      <c r="L2253" s="5" t="s">
        <v>32</v>
      </c>
      <c r="M2253" s="5">
        <v>3.56</v>
      </c>
      <c r="N2253" s="5" t="s">
        <v>41</v>
      </c>
      <c r="O2253" s="5">
        <v>10</v>
      </c>
    </row>
    <row r="2254" spans="1:15" x14ac:dyDescent="0.2">
      <c r="A2254" s="5" t="s">
        <v>7352</v>
      </c>
      <c r="B2254" s="5" t="s">
        <v>76</v>
      </c>
      <c r="C2254" s="5">
        <v>52</v>
      </c>
      <c r="D2254" s="5" t="s">
        <v>17</v>
      </c>
      <c r="E2254" s="5" t="s">
        <v>7353</v>
      </c>
      <c r="F2254" s="5">
        <v>-10447</v>
      </c>
      <c r="G2254" s="5" t="s">
        <v>52</v>
      </c>
      <c r="H2254" s="5" t="s">
        <v>20</v>
      </c>
      <c r="I2254" s="5">
        <v>53080.68</v>
      </c>
      <c r="J2254" s="5" t="s">
        <v>5215</v>
      </c>
      <c r="K2254" s="5" t="s">
        <v>22</v>
      </c>
      <c r="L2254" s="5" t="s">
        <v>32</v>
      </c>
      <c r="M2254" s="5">
        <v>2.66</v>
      </c>
      <c r="N2254" s="5" t="s">
        <v>33</v>
      </c>
      <c r="O2254" s="5">
        <v>24</v>
      </c>
    </row>
    <row r="2255" spans="1:15" x14ac:dyDescent="0.2">
      <c r="A2255" s="5" t="s">
        <v>7354</v>
      </c>
      <c r="B2255" s="5" t="s">
        <v>1913</v>
      </c>
      <c r="C2255" s="5">
        <v>51</v>
      </c>
      <c r="D2255" s="5" t="s">
        <v>17</v>
      </c>
      <c r="E2255" s="5" t="s">
        <v>7355</v>
      </c>
      <c r="F2255" s="5">
        <v>-3600</v>
      </c>
      <c r="G2255" s="5" t="s">
        <v>37</v>
      </c>
      <c r="H2255" s="5" t="s">
        <v>20</v>
      </c>
      <c r="I2255" s="5">
        <v>116253.31</v>
      </c>
      <c r="J2255" s="5" t="s">
        <v>4430</v>
      </c>
      <c r="K2255" s="5" t="s">
        <v>136</v>
      </c>
      <c r="L2255" s="5" t="s">
        <v>56</v>
      </c>
      <c r="M2255" s="5">
        <v>4.84</v>
      </c>
      <c r="N2255" s="5" t="s">
        <v>57</v>
      </c>
      <c r="O2255" s="5">
        <v>38</v>
      </c>
    </row>
    <row r="2256" spans="1:15" x14ac:dyDescent="0.2">
      <c r="A2256" s="5" t="s">
        <v>7356</v>
      </c>
      <c r="B2256" s="5" t="s">
        <v>874</v>
      </c>
      <c r="C2256" s="5">
        <v>22</v>
      </c>
      <c r="D2256" s="5" t="s">
        <v>50</v>
      </c>
      <c r="E2256" s="5" t="s">
        <v>7357</v>
      </c>
      <c r="F2256" s="5">
        <v>-3912</v>
      </c>
      <c r="G2256" s="5" t="s">
        <v>29</v>
      </c>
      <c r="H2256" s="5" t="s">
        <v>71</v>
      </c>
      <c r="I2256" s="5">
        <v>46029.65</v>
      </c>
      <c r="J2256" s="5" t="s">
        <v>4194</v>
      </c>
      <c r="K2256" s="5" t="s">
        <v>81</v>
      </c>
      <c r="L2256" s="5" t="s">
        <v>73</v>
      </c>
      <c r="M2256" s="5">
        <v>2.5299999999999998</v>
      </c>
      <c r="N2256" s="5" t="s">
        <v>74</v>
      </c>
      <c r="O2256" s="5">
        <v>6</v>
      </c>
    </row>
    <row r="2257" spans="1:15" x14ac:dyDescent="0.2">
      <c r="A2257" s="5" t="s">
        <v>7358</v>
      </c>
      <c r="B2257" s="5" t="s">
        <v>5225</v>
      </c>
      <c r="C2257" s="5">
        <v>37</v>
      </c>
      <c r="D2257" s="5" t="s">
        <v>27</v>
      </c>
      <c r="E2257" s="5" t="s">
        <v>7359</v>
      </c>
      <c r="F2257" s="5">
        <v>-8308</v>
      </c>
      <c r="G2257" s="5" t="s">
        <v>116</v>
      </c>
      <c r="H2257" s="5" t="s">
        <v>53</v>
      </c>
      <c r="I2257" s="5">
        <v>141060.9</v>
      </c>
      <c r="J2257" s="5" t="s">
        <v>4335</v>
      </c>
      <c r="K2257" s="5" t="s">
        <v>40</v>
      </c>
      <c r="L2257" s="5" t="s">
        <v>32</v>
      </c>
      <c r="M2257" s="5">
        <v>4.84</v>
      </c>
      <c r="N2257" s="5" t="s">
        <v>57</v>
      </c>
      <c r="O2257" s="5">
        <v>34</v>
      </c>
    </row>
    <row r="2258" spans="1:15" x14ac:dyDescent="0.2">
      <c r="A2258" s="5" t="s">
        <v>7360</v>
      </c>
      <c r="B2258" s="5" t="s">
        <v>3772</v>
      </c>
      <c r="C2258" s="5">
        <v>43</v>
      </c>
      <c r="D2258" s="5" t="s">
        <v>17</v>
      </c>
      <c r="E2258" s="5" t="s">
        <v>7361</v>
      </c>
      <c r="F2258" s="5">
        <v>-9964</v>
      </c>
      <c r="G2258" s="5" t="s">
        <v>116</v>
      </c>
      <c r="H2258" s="5" t="s">
        <v>20</v>
      </c>
      <c r="I2258" s="5">
        <v>132830.13</v>
      </c>
      <c r="J2258" s="5" t="s">
        <v>1677</v>
      </c>
      <c r="K2258" s="5" t="s">
        <v>40</v>
      </c>
      <c r="L2258" s="5" t="s">
        <v>56</v>
      </c>
      <c r="M2258" s="5">
        <v>1.02</v>
      </c>
      <c r="N2258" s="5" t="s">
        <v>41</v>
      </c>
      <c r="O2258" s="5">
        <v>35</v>
      </c>
    </row>
    <row r="2259" spans="1:15" x14ac:dyDescent="0.2">
      <c r="A2259" s="5" t="s">
        <v>7362</v>
      </c>
      <c r="B2259" s="5" t="s">
        <v>2221</v>
      </c>
      <c r="C2259" s="5">
        <v>62</v>
      </c>
      <c r="D2259" s="5" t="s">
        <v>27</v>
      </c>
      <c r="E2259" s="5" t="s">
        <v>7363</v>
      </c>
      <c r="F2259" s="5">
        <v>-7200</v>
      </c>
      <c r="G2259" s="5" t="s">
        <v>19</v>
      </c>
      <c r="H2259" s="5" t="s">
        <v>53</v>
      </c>
      <c r="I2259" s="5">
        <v>47549.2</v>
      </c>
      <c r="J2259" s="5" t="s">
        <v>313</v>
      </c>
      <c r="K2259" s="5" t="s">
        <v>118</v>
      </c>
      <c r="L2259" s="5" t="s">
        <v>23</v>
      </c>
      <c r="M2259" s="5">
        <v>3.2</v>
      </c>
      <c r="N2259" s="5" t="s">
        <v>24</v>
      </c>
      <c r="O2259" s="5">
        <v>10</v>
      </c>
    </row>
    <row r="2260" spans="1:15" x14ac:dyDescent="0.2">
      <c r="A2260" s="5" t="s">
        <v>7364</v>
      </c>
      <c r="B2260" s="5" t="s">
        <v>2919</v>
      </c>
      <c r="C2260" s="5">
        <v>58</v>
      </c>
      <c r="D2260" s="5" t="s">
        <v>17</v>
      </c>
      <c r="E2260" s="5" t="s">
        <v>7365</v>
      </c>
      <c r="F2260" s="5">
        <v>-8995</v>
      </c>
      <c r="G2260" s="5" t="s">
        <v>29</v>
      </c>
      <c r="H2260" s="5" t="s">
        <v>144</v>
      </c>
      <c r="I2260" s="5">
        <v>56518.37</v>
      </c>
      <c r="J2260" s="5" t="s">
        <v>2825</v>
      </c>
      <c r="K2260" s="5" t="s">
        <v>62</v>
      </c>
      <c r="L2260" s="5" t="s">
        <v>32</v>
      </c>
      <c r="M2260" s="5">
        <v>3.2</v>
      </c>
      <c r="N2260" s="5" t="s">
        <v>24</v>
      </c>
      <c r="O2260" s="5">
        <v>36</v>
      </c>
    </row>
    <row r="2261" spans="1:15" x14ac:dyDescent="0.2">
      <c r="A2261" s="5" t="s">
        <v>7366</v>
      </c>
      <c r="B2261" s="5" t="s">
        <v>824</v>
      </c>
      <c r="C2261" s="5">
        <v>51</v>
      </c>
      <c r="D2261" s="5" t="s">
        <v>27</v>
      </c>
      <c r="E2261" s="5" t="s">
        <v>7367</v>
      </c>
      <c r="F2261" s="5">
        <v>-10702</v>
      </c>
      <c r="G2261" s="5" t="s">
        <v>78</v>
      </c>
      <c r="H2261" s="5" t="s">
        <v>71</v>
      </c>
      <c r="I2261" s="5">
        <v>146437.71</v>
      </c>
      <c r="J2261" s="5" t="s">
        <v>4831</v>
      </c>
      <c r="K2261" s="5" t="s">
        <v>22</v>
      </c>
      <c r="L2261" s="5" t="s">
        <v>32</v>
      </c>
      <c r="M2261" s="5">
        <v>3.73</v>
      </c>
      <c r="N2261" s="5" t="s">
        <v>41</v>
      </c>
      <c r="O2261" s="5">
        <v>0</v>
      </c>
    </row>
    <row r="2262" spans="1:15" x14ac:dyDescent="0.2">
      <c r="A2262" s="5" t="s">
        <v>7368</v>
      </c>
      <c r="B2262" s="5" t="s">
        <v>7369</v>
      </c>
      <c r="C2262" s="5">
        <v>59</v>
      </c>
      <c r="D2262" s="5" t="s">
        <v>27</v>
      </c>
      <c r="E2262" s="5" t="s">
        <v>7370</v>
      </c>
      <c r="F2262" s="5">
        <v>-6205</v>
      </c>
      <c r="G2262" s="5" t="s">
        <v>94</v>
      </c>
      <c r="H2262" s="5" t="s">
        <v>20</v>
      </c>
      <c r="I2262" s="5">
        <v>147623.25</v>
      </c>
      <c r="J2262" s="5" t="s">
        <v>7335</v>
      </c>
      <c r="K2262" s="5" t="s">
        <v>118</v>
      </c>
      <c r="L2262" s="5" t="s">
        <v>56</v>
      </c>
      <c r="M2262" s="5">
        <v>4.68</v>
      </c>
      <c r="N2262" s="5" t="s">
        <v>41</v>
      </c>
      <c r="O2262" s="5">
        <v>37</v>
      </c>
    </row>
    <row r="2263" spans="1:15" x14ac:dyDescent="0.2">
      <c r="A2263" s="5" t="s">
        <v>7371</v>
      </c>
      <c r="B2263" s="5" t="s">
        <v>7372</v>
      </c>
      <c r="C2263" s="5">
        <v>24</v>
      </c>
      <c r="D2263" s="5" t="s">
        <v>50</v>
      </c>
      <c r="E2263" s="5" t="s">
        <v>7373</v>
      </c>
      <c r="F2263" s="5">
        <v>-10492</v>
      </c>
      <c r="G2263" s="5" t="s">
        <v>99</v>
      </c>
      <c r="H2263" s="5" t="s">
        <v>194</v>
      </c>
      <c r="I2263" s="5">
        <v>108168.02</v>
      </c>
      <c r="J2263" s="5" t="s">
        <v>4729</v>
      </c>
      <c r="K2263" s="5" t="s">
        <v>55</v>
      </c>
      <c r="L2263" s="5" t="s">
        <v>56</v>
      </c>
      <c r="M2263" s="5">
        <v>2.97</v>
      </c>
      <c r="N2263" s="5" t="s">
        <v>33</v>
      </c>
      <c r="O2263" s="5">
        <v>34</v>
      </c>
    </row>
    <row r="2264" spans="1:15" x14ac:dyDescent="0.2">
      <c r="A2264" s="5" t="s">
        <v>7374</v>
      </c>
      <c r="B2264" s="5" t="s">
        <v>7375</v>
      </c>
      <c r="C2264" s="5">
        <v>65</v>
      </c>
      <c r="D2264" s="5" t="s">
        <v>27</v>
      </c>
      <c r="E2264" s="5" t="s">
        <v>7376</v>
      </c>
      <c r="F2264" s="5">
        <v>-3044</v>
      </c>
      <c r="G2264" s="5" t="s">
        <v>94</v>
      </c>
      <c r="H2264" s="5" t="s">
        <v>194</v>
      </c>
      <c r="I2264" s="5">
        <v>132613.66</v>
      </c>
      <c r="J2264" s="5" t="s">
        <v>7377</v>
      </c>
      <c r="K2264" s="5" t="s">
        <v>62</v>
      </c>
      <c r="L2264" s="5" t="s">
        <v>56</v>
      </c>
      <c r="M2264" s="5">
        <v>2.27</v>
      </c>
      <c r="N2264" s="5" t="s">
        <v>24</v>
      </c>
      <c r="O2264" s="5">
        <v>27</v>
      </c>
    </row>
    <row r="2265" spans="1:15" x14ac:dyDescent="0.2">
      <c r="A2265" s="5" t="s">
        <v>7378</v>
      </c>
      <c r="B2265" s="5" t="s">
        <v>6710</v>
      </c>
      <c r="C2265" s="5">
        <v>45</v>
      </c>
      <c r="D2265" s="5" t="s">
        <v>17</v>
      </c>
      <c r="E2265" s="5" t="s">
        <v>7379</v>
      </c>
      <c r="F2265" s="5">
        <v>-10534</v>
      </c>
      <c r="G2265" s="5" t="s">
        <v>78</v>
      </c>
      <c r="H2265" s="5" t="s">
        <v>20</v>
      </c>
      <c r="I2265" s="5">
        <v>49929.62</v>
      </c>
      <c r="J2265" s="5" t="s">
        <v>2143</v>
      </c>
      <c r="K2265" s="5" t="s">
        <v>81</v>
      </c>
      <c r="L2265" s="5" t="s">
        <v>56</v>
      </c>
      <c r="M2265" s="5">
        <v>2.91</v>
      </c>
      <c r="N2265" s="5" t="s">
        <v>33</v>
      </c>
      <c r="O2265" s="5">
        <v>0</v>
      </c>
    </row>
    <row r="2266" spans="1:15" x14ac:dyDescent="0.2">
      <c r="A2266" s="5" t="s">
        <v>7380</v>
      </c>
      <c r="B2266" s="5" t="s">
        <v>2461</v>
      </c>
      <c r="C2266" s="5">
        <v>41</v>
      </c>
      <c r="D2266" s="5" t="s">
        <v>50</v>
      </c>
      <c r="E2266" s="5" t="s">
        <v>7381</v>
      </c>
      <c r="F2266" s="5">
        <v>-4649</v>
      </c>
      <c r="G2266" s="5" t="s">
        <v>45</v>
      </c>
      <c r="H2266" s="5" t="s">
        <v>53</v>
      </c>
      <c r="I2266" s="5">
        <v>98432.18</v>
      </c>
      <c r="J2266" s="5" t="s">
        <v>3077</v>
      </c>
      <c r="K2266" s="5" t="s">
        <v>104</v>
      </c>
      <c r="L2266" s="5" t="s">
        <v>32</v>
      </c>
      <c r="M2266" s="5">
        <v>1.23</v>
      </c>
      <c r="N2266" s="5" t="s">
        <v>24</v>
      </c>
      <c r="O2266" s="5">
        <v>24</v>
      </c>
    </row>
    <row r="2267" spans="1:15" x14ac:dyDescent="0.2">
      <c r="A2267" s="5" t="s">
        <v>7382</v>
      </c>
      <c r="B2267" s="5" t="s">
        <v>7383</v>
      </c>
      <c r="C2267" s="5">
        <v>44</v>
      </c>
      <c r="D2267" s="5" t="s">
        <v>27</v>
      </c>
      <c r="E2267" s="5" t="s">
        <v>7384</v>
      </c>
      <c r="F2267" s="5">
        <v>-5937</v>
      </c>
      <c r="G2267" s="5" t="s">
        <v>45</v>
      </c>
      <c r="H2267" s="5" t="s">
        <v>38</v>
      </c>
      <c r="I2267" s="5">
        <v>167025.47</v>
      </c>
      <c r="J2267" s="5" t="s">
        <v>5908</v>
      </c>
      <c r="K2267" s="5" t="s">
        <v>22</v>
      </c>
      <c r="L2267" s="5" t="s">
        <v>56</v>
      </c>
      <c r="M2267" s="5">
        <v>4.01</v>
      </c>
      <c r="N2267" s="5" t="s">
        <v>33</v>
      </c>
      <c r="O2267" s="5">
        <v>2</v>
      </c>
    </row>
    <row r="2268" spans="1:15" x14ac:dyDescent="0.2">
      <c r="A2268" s="5" t="s">
        <v>7385</v>
      </c>
      <c r="B2268" s="5" t="s">
        <v>2398</v>
      </c>
      <c r="C2268" s="5">
        <v>36</v>
      </c>
      <c r="D2268" s="5" t="s">
        <v>50</v>
      </c>
      <c r="E2268" s="5" t="s">
        <v>7386</v>
      </c>
      <c r="F2268" s="5">
        <v>-7885</v>
      </c>
      <c r="G2268" s="5" t="s">
        <v>78</v>
      </c>
      <c r="H2268" s="5" t="s">
        <v>53</v>
      </c>
      <c r="I2268" s="5">
        <v>74405.63</v>
      </c>
      <c r="J2268" s="5" t="s">
        <v>7387</v>
      </c>
      <c r="K2268" s="5" t="s">
        <v>40</v>
      </c>
      <c r="L2268" s="5" t="s">
        <v>73</v>
      </c>
      <c r="M2268" s="5">
        <v>1.49</v>
      </c>
      <c r="N2268" s="5" t="s">
        <v>33</v>
      </c>
      <c r="O2268" s="5">
        <v>35</v>
      </c>
    </row>
    <row r="2269" spans="1:15" x14ac:dyDescent="0.2">
      <c r="A2269" s="5" t="s">
        <v>7388</v>
      </c>
      <c r="B2269" s="5" t="s">
        <v>4339</v>
      </c>
      <c r="C2269" s="5">
        <v>62</v>
      </c>
      <c r="D2269" s="5" t="s">
        <v>17</v>
      </c>
      <c r="E2269" s="5" t="s">
        <v>7389</v>
      </c>
      <c r="F2269" s="5">
        <v>-7255</v>
      </c>
      <c r="G2269" s="5" t="s">
        <v>99</v>
      </c>
      <c r="H2269" s="5" t="s">
        <v>66</v>
      </c>
      <c r="I2269" s="5">
        <v>139882.81</v>
      </c>
      <c r="J2269" s="5" t="s">
        <v>3083</v>
      </c>
      <c r="K2269" s="5" t="s">
        <v>104</v>
      </c>
      <c r="L2269" s="5" t="s">
        <v>32</v>
      </c>
      <c r="M2269" s="5">
        <v>1.78</v>
      </c>
      <c r="N2269" s="5" t="s">
        <v>41</v>
      </c>
      <c r="O2269" s="5">
        <v>27</v>
      </c>
    </row>
    <row r="2270" spans="1:15" x14ac:dyDescent="0.2">
      <c r="A2270" s="5" t="s">
        <v>7390</v>
      </c>
      <c r="B2270" s="5" t="s">
        <v>7391</v>
      </c>
      <c r="C2270" s="5">
        <v>38</v>
      </c>
      <c r="D2270" s="5" t="s">
        <v>27</v>
      </c>
      <c r="E2270" s="5" t="s">
        <v>7392</v>
      </c>
      <c r="F2270" s="5">
        <v>-8764</v>
      </c>
      <c r="G2270" s="5" t="s">
        <v>78</v>
      </c>
      <c r="H2270" s="5" t="s">
        <v>20</v>
      </c>
      <c r="I2270" s="5">
        <v>68477.289999999994</v>
      </c>
      <c r="J2270" s="5" t="s">
        <v>718</v>
      </c>
      <c r="K2270" s="5" t="s">
        <v>47</v>
      </c>
      <c r="L2270" s="5" t="s">
        <v>56</v>
      </c>
      <c r="M2270" s="5">
        <v>3.7</v>
      </c>
      <c r="N2270" s="5" t="s">
        <v>24</v>
      </c>
      <c r="O2270" s="5">
        <v>21</v>
      </c>
    </row>
    <row r="2271" spans="1:15" x14ac:dyDescent="0.2">
      <c r="A2271" s="5" t="s">
        <v>7393</v>
      </c>
      <c r="B2271" s="5" t="s">
        <v>978</v>
      </c>
      <c r="C2271" s="5">
        <v>35</v>
      </c>
      <c r="D2271" s="5" t="s">
        <v>27</v>
      </c>
      <c r="E2271" s="5" t="s">
        <v>7394</v>
      </c>
      <c r="F2271" s="5">
        <v>-6124</v>
      </c>
      <c r="G2271" s="5" t="s">
        <v>94</v>
      </c>
      <c r="H2271" s="5" t="s">
        <v>144</v>
      </c>
      <c r="I2271" s="5">
        <v>36001.31</v>
      </c>
      <c r="J2271" s="5" t="s">
        <v>4880</v>
      </c>
      <c r="K2271" s="5" t="s">
        <v>127</v>
      </c>
      <c r="L2271" s="5" t="s">
        <v>73</v>
      </c>
      <c r="M2271" s="5">
        <v>1.57</v>
      </c>
      <c r="N2271" s="5" t="s">
        <v>24</v>
      </c>
      <c r="O2271" s="5">
        <v>16</v>
      </c>
    </row>
    <row r="2272" spans="1:15" x14ac:dyDescent="0.2">
      <c r="A2272" s="5" t="s">
        <v>7395</v>
      </c>
      <c r="B2272" s="5" t="s">
        <v>902</v>
      </c>
      <c r="C2272" s="5">
        <v>50</v>
      </c>
      <c r="D2272" s="5" t="s">
        <v>27</v>
      </c>
      <c r="E2272" s="5" t="s">
        <v>7396</v>
      </c>
      <c r="F2272" s="5">
        <v>-5517</v>
      </c>
      <c r="G2272" s="5" t="s">
        <v>99</v>
      </c>
      <c r="H2272" s="5" t="s">
        <v>71</v>
      </c>
      <c r="I2272" s="5">
        <v>126677.08</v>
      </c>
      <c r="J2272" s="5" t="s">
        <v>647</v>
      </c>
      <c r="K2272" s="5" t="s">
        <v>118</v>
      </c>
      <c r="L2272" s="5" t="s">
        <v>32</v>
      </c>
      <c r="M2272" s="5">
        <v>3.13</v>
      </c>
      <c r="N2272" s="5" t="s">
        <v>33</v>
      </c>
      <c r="O2272" s="5">
        <v>25</v>
      </c>
    </row>
    <row r="2273" spans="1:15" x14ac:dyDescent="0.2">
      <c r="A2273" s="5" t="s">
        <v>7397</v>
      </c>
      <c r="B2273" s="5" t="s">
        <v>4125</v>
      </c>
      <c r="C2273" s="5">
        <v>27</v>
      </c>
      <c r="D2273" s="5" t="s">
        <v>27</v>
      </c>
      <c r="E2273" s="5" t="s">
        <v>7398</v>
      </c>
      <c r="F2273" s="5">
        <v>-11427</v>
      </c>
      <c r="G2273" s="5" t="s">
        <v>45</v>
      </c>
      <c r="H2273" s="5" t="s">
        <v>194</v>
      </c>
      <c r="I2273" s="5">
        <v>102387.3</v>
      </c>
      <c r="J2273" s="5" t="s">
        <v>1504</v>
      </c>
      <c r="K2273" s="5" t="s">
        <v>136</v>
      </c>
      <c r="L2273" s="5" t="s">
        <v>73</v>
      </c>
      <c r="M2273" s="5">
        <v>4.01</v>
      </c>
      <c r="N2273" s="5" t="s">
        <v>74</v>
      </c>
      <c r="O2273" s="5">
        <v>30</v>
      </c>
    </row>
    <row r="2274" spans="1:15" x14ac:dyDescent="0.2">
      <c r="A2274" s="5" t="s">
        <v>7399</v>
      </c>
      <c r="B2274" s="5" t="s">
        <v>7400</v>
      </c>
      <c r="C2274" s="5">
        <v>64</v>
      </c>
      <c r="D2274" s="5" t="s">
        <v>50</v>
      </c>
      <c r="E2274" s="5" t="s">
        <v>7401</v>
      </c>
      <c r="F2274" s="5">
        <v>-8309</v>
      </c>
      <c r="G2274" s="5" t="s">
        <v>116</v>
      </c>
      <c r="H2274" s="5" t="s">
        <v>173</v>
      </c>
      <c r="I2274" s="5">
        <v>157401.82999999999</v>
      </c>
      <c r="J2274" s="5" t="s">
        <v>2889</v>
      </c>
      <c r="K2274" s="5" t="s">
        <v>81</v>
      </c>
      <c r="L2274" s="5" t="s">
        <v>73</v>
      </c>
      <c r="M2274" s="5">
        <v>3.91</v>
      </c>
      <c r="N2274" s="5" t="s">
        <v>24</v>
      </c>
      <c r="O2274" s="5">
        <v>6</v>
      </c>
    </row>
    <row r="2275" spans="1:15" x14ac:dyDescent="0.2">
      <c r="A2275" s="5" t="s">
        <v>7402</v>
      </c>
      <c r="B2275" s="5" t="s">
        <v>5948</v>
      </c>
      <c r="C2275" s="5">
        <v>64</v>
      </c>
      <c r="D2275" s="5" t="s">
        <v>17</v>
      </c>
      <c r="E2275" s="5" t="s">
        <v>7403</v>
      </c>
      <c r="F2275" s="5">
        <v>-4577</v>
      </c>
      <c r="G2275" s="5" t="s">
        <v>29</v>
      </c>
      <c r="H2275" s="5" t="s">
        <v>194</v>
      </c>
      <c r="I2275" s="5">
        <v>39367.03</v>
      </c>
      <c r="J2275" s="5" t="s">
        <v>7404</v>
      </c>
      <c r="K2275" s="5" t="s">
        <v>55</v>
      </c>
      <c r="L2275" s="5" t="s">
        <v>56</v>
      </c>
      <c r="M2275" s="5">
        <v>1.79</v>
      </c>
      <c r="N2275" s="5" t="s">
        <v>57</v>
      </c>
      <c r="O2275" s="5">
        <v>27</v>
      </c>
    </row>
    <row r="2276" spans="1:15" x14ac:dyDescent="0.2">
      <c r="A2276" s="5" t="s">
        <v>7405</v>
      </c>
      <c r="B2276" s="5" t="s">
        <v>7406</v>
      </c>
      <c r="C2276" s="5">
        <v>45</v>
      </c>
      <c r="D2276" s="5" t="s">
        <v>17</v>
      </c>
      <c r="E2276" s="5" t="s">
        <v>7407</v>
      </c>
      <c r="F2276" s="5">
        <v>-4486</v>
      </c>
      <c r="G2276" s="5" t="s">
        <v>85</v>
      </c>
      <c r="H2276" s="5" t="s">
        <v>20</v>
      </c>
      <c r="I2276" s="5">
        <v>65940.78</v>
      </c>
      <c r="J2276" s="5" t="s">
        <v>7408</v>
      </c>
      <c r="K2276" s="5" t="s">
        <v>127</v>
      </c>
      <c r="L2276" s="5" t="s">
        <v>23</v>
      </c>
      <c r="M2276" s="5">
        <v>1.88</v>
      </c>
      <c r="N2276" s="5" t="s">
        <v>41</v>
      </c>
      <c r="O2276" s="5">
        <v>39</v>
      </c>
    </row>
    <row r="2277" spans="1:15" x14ac:dyDescent="0.2">
      <c r="A2277" s="5" t="s">
        <v>7409</v>
      </c>
      <c r="B2277" s="5" t="s">
        <v>7410</v>
      </c>
      <c r="C2277" s="5">
        <v>65</v>
      </c>
      <c r="D2277" s="5" t="s">
        <v>17</v>
      </c>
      <c r="E2277" s="5" t="s">
        <v>7411</v>
      </c>
      <c r="F2277" s="5">
        <v>-5674</v>
      </c>
      <c r="G2277" s="5" t="s">
        <v>19</v>
      </c>
      <c r="H2277" s="5" t="s">
        <v>173</v>
      </c>
      <c r="I2277" s="5">
        <v>38314.300000000003</v>
      </c>
      <c r="J2277" s="5" t="s">
        <v>2296</v>
      </c>
      <c r="K2277" s="5" t="s">
        <v>136</v>
      </c>
      <c r="L2277" s="5" t="s">
        <v>73</v>
      </c>
      <c r="M2277" s="5">
        <v>4.03</v>
      </c>
      <c r="N2277" s="5" t="s">
        <v>41</v>
      </c>
      <c r="O2277" s="5">
        <v>22</v>
      </c>
    </row>
    <row r="2278" spans="1:15" x14ac:dyDescent="0.2">
      <c r="A2278" s="5" t="s">
        <v>7412</v>
      </c>
      <c r="B2278" s="5" t="s">
        <v>3315</v>
      </c>
      <c r="C2278" s="5">
        <v>27</v>
      </c>
      <c r="D2278" s="5" t="s">
        <v>17</v>
      </c>
      <c r="E2278" s="5" t="s">
        <v>7413</v>
      </c>
      <c r="F2278" s="5">
        <v>-4166</v>
      </c>
      <c r="G2278" s="5" t="s">
        <v>37</v>
      </c>
      <c r="H2278" s="5" t="s">
        <v>144</v>
      </c>
      <c r="I2278" s="5">
        <v>92437.77</v>
      </c>
      <c r="J2278" s="5" t="s">
        <v>7414</v>
      </c>
      <c r="K2278" s="5" t="s">
        <v>118</v>
      </c>
      <c r="L2278" s="5" t="s">
        <v>56</v>
      </c>
      <c r="M2278" s="5">
        <v>3.55</v>
      </c>
      <c r="N2278" s="5" t="s">
        <v>74</v>
      </c>
      <c r="O2278" s="5">
        <v>25</v>
      </c>
    </row>
    <row r="2279" spans="1:15" x14ac:dyDescent="0.2">
      <c r="A2279" s="5" t="s">
        <v>7415</v>
      </c>
      <c r="B2279" s="5" t="s">
        <v>3712</v>
      </c>
      <c r="C2279" s="5">
        <v>36</v>
      </c>
      <c r="D2279" s="5" t="s">
        <v>50</v>
      </c>
      <c r="E2279" s="5" t="s">
        <v>7416</v>
      </c>
      <c r="F2279" s="5">
        <v>-3741</v>
      </c>
      <c r="G2279" s="5" t="s">
        <v>116</v>
      </c>
      <c r="H2279" s="5" t="s">
        <v>38</v>
      </c>
      <c r="I2279" s="5">
        <v>118665.88</v>
      </c>
      <c r="J2279" s="5" t="s">
        <v>3493</v>
      </c>
      <c r="K2279" s="5" t="s">
        <v>104</v>
      </c>
      <c r="L2279" s="5" t="s">
        <v>32</v>
      </c>
      <c r="M2279" s="5">
        <v>1.57</v>
      </c>
      <c r="N2279" s="5" t="s">
        <v>57</v>
      </c>
      <c r="O2279" s="5">
        <v>22</v>
      </c>
    </row>
    <row r="2280" spans="1:15" x14ac:dyDescent="0.2">
      <c r="A2280" s="5" t="s">
        <v>7417</v>
      </c>
      <c r="B2280" s="5" t="s">
        <v>1069</v>
      </c>
      <c r="C2280" s="5">
        <v>27</v>
      </c>
      <c r="D2280" s="5" t="s">
        <v>17</v>
      </c>
      <c r="E2280" s="5" t="s">
        <v>7418</v>
      </c>
      <c r="F2280" s="5">
        <v>-7562</v>
      </c>
      <c r="G2280" s="5" t="s">
        <v>78</v>
      </c>
      <c r="H2280" s="5" t="s">
        <v>194</v>
      </c>
      <c r="I2280" s="5">
        <v>56262.27</v>
      </c>
      <c r="J2280" s="5" t="s">
        <v>1097</v>
      </c>
      <c r="K2280" s="5" t="s">
        <v>104</v>
      </c>
      <c r="L2280" s="5" t="s">
        <v>32</v>
      </c>
      <c r="M2280" s="5">
        <v>1.61</v>
      </c>
      <c r="N2280" s="5" t="s">
        <v>33</v>
      </c>
      <c r="O2280" s="5">
        <v>22</v>
      </c>
    </row>
    <row r="2281" spans="1:15" x14ac:dyDescent="0.2">
      <c r="A2281" s="5" t="s">
        <v>7419</v>
      </c>
      <c r="B2281" s="5" t="s">
        <v>7420</v>
      </c>
      <c r="C2281" s="5">
        <v>47</v>
      </c>
      <c r="D2281" s="5" t="s">
        <v>27</v>
      </c>
      <c r="E2281" s="5" t="s">
        <v>7421</v>
      </c>
      <c r="F2281" s="5">
        <v>-5426</v>
      </c>
      <c r="G2281" s="5" t="s">
        <v>52</v>
      </c>
      <c r="H2281" s="5" t="s">
        <v>66</v>
      </c>
      <c r="I2281" s="5">
        <v>68038.559999999998</v>
      </c>
      <c r="J2281" s="5" t="s">
        <v>3805</v>
      </c>
      <c r="K2281" s="5" t="s">
        <v>81</v>
      </c>
      <c r="L2281" s="5" t="s">
        <v>73</v>
      </c>
      <c r="M2281" s="5">
        <v>4.67</v>
      </c>
      <c r="N2281" s="5" t="s">
        <v>33</v>
      </c>
      <c r="O2281" s="5">
        <v>0</v>
      </c>
    </row>
    <row r="2282" spans="1:15" x14ac:dyDescent="0.2">
      <c r="A2282" s="5" t="s">
        <v>7422</v>
      </c>
      <c r="B2282" s="5" t="s">
        <v>7423</v>
      </c>
      <c r="C2282" s="5">
        <v>58</v>
      </c>
      <c r="D2282" s="5" t="s">
        <v>50</v>
      </c>
      <c r="E2282" s="5" t="s">
        <v>7424</v>
      </c>
      <c r="F2282" s="5">
        <v>-9147</v>
      </c>
      <c r="G2282" s="5" t="s">
        <v>37</v>
      </c>
      <c r="H2282" s="5" t="s">
        <v>66</v>
      </c>
      <c r="I2282" s="5">
        <v>147910.81</v>
      </c>
      <c r="J2282" s="5" t="s">
        <v>1527</v>
      </c>
      <c r="K2282" s="5" t="s">
        <v>62</v>
      </c>
      <c r="L2282" s="5" t="s">
        <v>32</v>
      </c>
      <c r="M2282" s="5">
        <v>1.3</v>
      </c>
      <c r="N2282" s="5" t="s">
        <v>74</v>
      </c>
      <c r="O2282" s="5">
        <v>32</v>
      </c>
    </row>
    <row r="2283" spans="1:15" x14ac:dyDescent="0.2">
      <c r="A2283" s="5" t="s">
        <v>7425</v>
      </c>
      <c r="B2283" s="5" t="s">
        <v>7426</v>
      </c>
      <c r="C2283" s="5">
        <v>24</v>
      </c>
      <c r="D2283" s="5" t="s">
        <v>27</v>
      </c>
      <c r="E2283" s="5" t="s">
        <v>7427</v>
      </c>
      <c r="F2283" s="5">
        <v>-4418</v>
      </c>
      <c r="G2283" s="5" t="s">
        <v>45</v>
      </c>
      <c r="H2283" s="5" t="s">
        <v>53</v>
      </c>
      <c r="I2283" s="5">
        <v>141763.69</v>
      </c>
      <c r="J2283" s="5" t="s">
        <v>7428</v>
      </c>
      <c r="K2283" s="5" t="s">
        <v>47</v>
      </c>
      <c r="L2283" s="5" t="s">
        <v>56</v>
      </c>
      <c r="M2283" s="5">
        <v>3.69</v>
      </c>
      <c r="N2283" s="5" t="s">
        <v>24</v>
      </c>
      <c r="O2283" s="5">
        <v>10</v>
      </c>
    </row>
    <row r="2284" spans="1:15" x14ac:dyDescent="0.2">
      <c r="A2284" s="5" t="s">
        <v>7429</v>
      </c>
      <c r="B2284" s="5" t="s">
        <v>2479</v>
      </c>
      <c r="C2284" s="5">
        <v>46</v>
      </c>
      <c r="D2284" s="5" t="s">
        <v>17</v>
      </c>
      <c r="E2284" s="5" t="s">
        <v>7430</v>
      </c>
      <c r="F2284" s="5">
        <v>-5290</v>
      </c>
      <c r="G2284" s="5" t="s">
        <v>78</v>
      </c>
      <c r="H2284" s="5" t="s">
        <v>30</v>
      </c>
      <c r="I2284" s="5">
        <v>76336.75</v>
      </c>
      <c r="J2284" s="5" t="s">
        <v>6838</v>
      </c>
      <c r="K2284" s="5" t="s">
        <v>40</v>
      </c>
      <c r="L2284" s="5" t="s">
        <v>73</v>
      </c>
      <c r="M2284" s="5">
        <v>3.26</v>
      </c>
      <c r="N2284" s="5" t="s">
        <v>57</v>
      </c>
      <c r="O2284" s="5">
        <v>4</v>
      </c>
    </row>
    <row r="2285" spans="1:15" x14ac:dyDescent="0.2">
      <c r="A2285" s="5" t="s">
        <v>7431</v>
      </c>
      <c r="B2285" s="5" t="s">
        <v>3419</v>
      </c>
      <c r="C2285" s="5">
        <v>47</v>
      </c>
      <c r="D2285" s="5" t="s">
        <v>27</v>
      </c>
      <c r="E2285" s="5" t="s">
        <v>7432</v>
      </c>
      <c r="F2285" s="5">
        <v>-2565</v>
      </c>
      <c r="G2285" s="5" t="s">
        <v>52</v>
      </c>
      <c r="H2285" s="5" t="s">
        <v>144</v>
      </c>
      <c r="I2285" s="5">
        <v>78842.740000000005</v>
      </c>
      <c r="J2285" s="5" t="s">
        <v>7433</v>
      </c>
      <c r="K2285" s="5" t="s">
        <v>104</v>
      </c>
      <c r="L2285" s="5" t="s">
        <v>56</v>
      </c>
      <c r="M2285" s="5">
        <v>3.88</v>
      </c>
      <c r="N2285" s="5" t="s">
        <v>74</v>
      </c>
      <c r="O2285" s="5">
        <v>28</v>
      </c>
    </row>
    <row r="2286" spans="1:15" x14ac:dyDescent="0.2">
      <c r="A2286" s="5" t="s">
        <v>7434</v>
      </c>
      <c r="B2286" s="5" t="s">
        <v>7435</v>
      </c>
      <c r="C2286" s="5">
        <v>31</v>
      </c>
      <c r="D2286" s="5" t="s">
        <v>50</v>
      </c>
      <c r="E2286" s="5" t="s">
        <v>7436</v>
      </c>
      <c r="F2286" s="5">
        <v>-9711</v>
      </c>
      <c r="G2286" s="5" t="s">
        <v>85</v>
      </c>
      <c r="H2286" s="5" t="s">
        <v>38</v>
      </c>
      <c r="I2286" s="5">
        <v>126052.71</v>
      </c>
      <c r="J2286" s="5" t="s">
        <v>7437</v>
      </c>
      <c r="K2286" s="5" t="s">
        <v>40</v>
      </c>
      <c r="L2286" s="5" t="s">
        <v>73</v>
      </c>
      <c r="M2286" s="5">
        <v>3.46</v>
      </c>
      <c r="N2286" s="5" t="s">
        <v>33</v>
      </c>
      <c r="O2286" s="5">
        <v>5</v>
      </c>
    </row>
    <row r="2287" spans="1:15" x14ac:dyDescent="0.2">
      <c r="A2287" s="5" t="s">
        <v>7438</v>
      </c>
      <c r="B2287" s="5" t="s">
        <v>7439</v>
      </c>
      <c r="C2287" s="5">
        <v>25</v>
      </c>
      <c r="D2287" s="5" t="s">
        <v>17</v>
      </c>
      <c r="E2287" s="5" t="s">
        <v>7440</v>
      </c>
      <c r="F2287" s="5">
        <v>-5176</v>
      </c>
      <c r="G2287" s="5" t="s">
        <v>94</v>
      </c>
      <c r="H2287" s="5" t="s">
        <v>71</v>
      </c>
      <c r="I2287" s="5">
        <v>168176.29</v>
      </c>
      <c r="J2287" s="5" t="s">
        <v>5012</v>
      </c>
      <c r="K2287" s="5" t="s">
        <v>62</v>
      </c>
      <c r="L2287" s="5" t="s">
        <v>23</v>
      </c>
      <c r="M2287" s="5">
        <v>1.06</v>
      </c>
      <c r="N2287" s="5" t="s">
        <v>33</v>
      </c>
      <c r="O2287" s="5">
        <v>31</v>
      </c>
    </row>
    <row r="2288" spans="1:15" x14ac:dyDescent="0.2">
      <c r="A2288" s="5" t="s">
        <v>7441</v>
      </c>
      <c r="B2288" s="5" t="s">
        <v>7442</v>
      </c>
      <c r="C2288" s="5">
        <v>39</v>
      </c>
      <c r="D2288" s="5" t="s">
        <v>50</v>
      </c>
      <c r="E2288" s="5" t="s">
        <v>7443</v>
      </c>
      <c r="F2288" s="5">
        <v>-7659</v>
      </c>
      <c r="G2288" s="5" t="s">
        <v>116</v>
      </c>
      <c r="H2288" s="5" t="s">
        <v>79</v>
      </c>
      <c r="I2288" s="5">
        <v>149952.39000000001</v>
      </c>
      <c r="J2288" s="5" t="s">
        <v>822</v>
      </c>
      <c r="K2288" s="5" t="s">
        <v>47</v>
      </c>
      <c r="L2288" s="5" t="s">
        <v>56</v>
      </c>
      <c r="M2288" s="5">
        <v>4.07</v>
      </c>
      <c r="N2288" s="5" t="s">
        <v>74</v>
      </c>
      <c r="O2288" s="5">
        <v>20</v>
      </c>
    </row>
    <row r="2289" spans="1:15" x14ac:dyDescent="0.2">
      <c r="A2289" s="5" t="s">
        <v>7444</v>
      </c>
      <c r="B2289" s="5" t="s">
        <v>7445</v>
      </c>
      <c r="C2289" s="5">
        <v>58</v>
      </c>
      <c r="D2289" s="5" t="s">
        <v>27</v>
      </c>
      <c r="E2289" s="5" t="s">
        <v>7446</v>
      </c>
      <c r="F2289" s="5">
        <v>-9191</v>
      </c>
      <c r="G2289" s="5" t="s">
        <v>37</v>
      </c>
      <c r="H2289" s="5" t="s">
        <v>71</v>
      </c>
      <c r="I2289" s="5">
        <v>115203.24</v>
      </c>
      <c r="J2289" s="5" t="s">
        <v>7447</v>
      </c>
      <c r="K2289" s="5" t="s">
        <v>118</v>
      </c>
      <c r="L2289" s="5" t="s">
        <v>73</v>
      </c>
      <c r="M2289" s="5">
        <v>3.96</v>
      </c>
      <c r="N2289" s="5" t="s">
        <v>41</v>
      </c>
      <c r="O2289" s="5">
        <v>5</v>
      </c>
    </row>
    <row r="2290" spans="1:15" x14ac:dyDescent="0.2">
      <c r="A2290" s="5" t="s">
        <v>7448</v>
      </c>
      <c r="B2290" s="5" t="s">
        <v>7449</v>
      </c>
      <c r="C2290" s="5">
        <v>56</v>
      </c>
      <c r="D2290" s="5" t="s">
        <v>17</v>
      </c>
      <c r="E2290" s="5" t="s">
        <v>7450</v>
      </c>
      <c r="F2290" s="5">
        <v>-6056</v>
      </c>
      <c r="G2290" s="5" t="s">
        <v>116</v>
      </c>
      <c r="H2290" s="5" t="s">
        <v>173</v>
      </c>
      <c r="I2290" s="5">
        <v>41292.43</v>
      </c>
      <c r="J2290" s="5" t="s">
        <v>1845</v>
      </c>
      <c r="K2290" s="5" t="s">
        <v>104</v>
      </c>
      <c r="L2290" s="5" t="s">
        <v>73</v>
      </c>
      <c r="M2290" s="5">
        <v>3.48</v>
      </c>
      <c r="N2290" s="5" t="s">
        <v>57</v>
      </c>
      <c r="O2290" s="5">
        <v>2</v>
      </c>
    </row>
    <row r="2291" spans="1:15" x14ac:dyDescent="0.2">
      <c r="A2291" s="5" t="s">
        <v>7451</v>
      </c>
      <c r="B2291" s="5" t="s">
        <v>3625</v>
      </c>
      <c r="C2291" s="5">
        <v>42</v>
      </c>
      <c r="D2291" s="5" t="s">
        <v>27</v>
      </c>
      <c r="E2291" s="5" t="s">
        <v>7452</v>
      </c>
      <c r="F2291" s="5">
        <v>-9970</v>
      </c>
      <c r="G2291" s="5" t="s">
        <v>52</v>
      </c>
      <c r="H2291" s="5" t="s">
        <v>38</v>
      </c>
      <c r="I2291" s="5">
        <v>155161.24</v>
      </c>
      <c r="J2291" s="5" t="s">
        <v>1647</v>
      </c>
      <c r="K2291" s="5" t="s">
        <v>81</v>
      </c>
      <c r="L2291" s="5" t="s">
        <v>56</v>
      </c>
      <c r="M2291" s="5">
        <v>4.21</v>
      </c>
      <c r="N2291" s="5" t="s">
        <v>24</v>
      </c>
      <c r="O2291" s="5">
        <v>16</v>
      </c>
    </row>
    <row r="2292" spans="1:15" x14ac:dyDescent="0.2">
      <c r="A2292" s="5" t="s">
        <v>7453</v>
      </c>
      <c r="B2292" s="5" t="s">
        <v>6394</v>
      </c>
      <c r="C2292" s="5">
        <v>36</v>
      </c>
      <c r="D2292" s="5" t="s">
        <v>50</v>
      </c>
      <c r="E2292" s="5" t="s">
        <v>7454</v>
      </c>
      <c r="F2292" s="5">
        <v>-7661</v>
      </c>
      <c r="G2292" s="5" t="s">
        <v>78</v>
      </c>
      <c r="H2292" s="5" t="s">
        <v>71</v>
      </c>
      <c r="I2292" s="5">
        <v>62066.38</v>
      </c>
      <c r="J2292" s="5" t="s">
        <v>1021</v>
      </c>
      <c r="K2292" s="5" t="s">
        <v>62</v>
      </c>
      <c r="L2292" s="5" t="s">
        <v>56</v>
      </c>
      <c r="M2292" s="5">
        <v>1.1299999999999999</v>
      </c>
      <c r="N2292" s="5" t="s">
        <v>24</v>
      </c>
      <c r="O2292" s="5">
        <v>32</v>
      </c>
    </row>
    <row r="2293" spans="1:15" x14ac:dyDescent="0.2">
      <c r="A2293" s="5" t="s">
        <v>7455</v>
      </c>
      <c r="B2293" s="5" t="s">
        <v>4322</v>
      </c>
      <c r="C2293" s="5">
        <v>22</v>
      </c>
      <c r="D2293" s="5" t="s">
        <v>17</v>
      </c>
      <c r="E2293" s="5" t="s">
        <v>7456</v>
      </c>
      <c r="F2293" s="5">
        <v>-6967</v>
      </c>
      <c r="G2293" s="5" t="s">
        <v>116</v>
      </c>
      <c r="H2293" s="5" t="s">
        <v>66</v>
      </c>
      <c r="I2293" s="5">
        <v>125175.18</v>
      </c>
      <c r="J2293" s="5" t="s">
        <v>5075</v>
      </c>
      <c r="K2293" s="5" t="s">
        <v>104</v>
      </c>
      <c r="L2293" s="5" t="s">
        <v>23</v>
      </c>
      <c r="M2293" s="5">
        <v>4.62</v>
      </c>
      <c r="N2293" s="5" t="s">
        <v>57</v>
      </c>
      <c r="O2293" s="5">
        <v>3</v>
      </c>
    </row>
    <row r="2294" spans="1:15" x14ac:dyDescent="0.2">
      <c r="A2294" s="5" t="s">
        <v>7457</v>
      </c>
      <c r="B2294" s="5" t="s">
        <v>828</v>
      </c>
      <c r="C2294" s="5">
        <v>47</v>
      </c>
      <c r="D2294" s="5" t="s">
        <v>50</v>
      </c>
      <c r="E2294" s="5" t="s">
        <v>7458</v>
      </c>
      <c r="F2294" s="5">
        <v>-9101</v>
      </c>
      <c r="G2294" s="5" t="s">
        <v>52</v>
      </c>
      <c r="H2294" s="5" t="s">
        <v>71</v>
      </c>
      <c r="I2294" s="5">
        <v>130275.65</v>
      </c>
      <c r="J2294" s="5" t="s">
        <v>135</v>
      </c>
      <c r="K2294" s="5" t="s">
        <v>136</v>
      </c>
      <c r="L2294" s="5" t="s">
        <v>56</v>
      </c>
      <c r="M2294" s="5">
        <v>1.32</v>
      </c>
      <c r="N2294" s="5" t="s">
        <v>24</v>
      </c>
      <c r="O2294" s="5">
        <v>7</v>
      </c>
    </row>
    <row r="2295" spans="1:15" x14ac:dyDescent="0.2">
      <c r="A2295" s="5" t="s">
        <v>7459</v>
      </c>
      <c r="B2295" s="5" t="s">
        <v>7460</v>
      </c>
      <c r="C2295" s="5">
        <v>37</v>
      </c>
      <c r="D2295" s="5" t="s">
        <v>17</v>
      </c>
      <c r="E2295" s="5" t="s">
        <v>7461</v>
      </c>
      <c r="F2295" s="5">
        <v>-7537</v>
      </c>
      <c r="G2295" s="5" t="s">
        <v>37</v>
      </c>
      <c r="H2295" s="5" t="s">
        <v>20</v>
      </c>
      <c r="I2295" s="5">
        <v>149354.45000000001</v>
      </c>
      <c r="J2295" s="5" t="s">
        <v>1980</v>
      </c>
      <c r="K2295" s="5" t="s">
        <v>118</v>
      </c>
      <c r="L2295" s="5" t="s">
        <v>23</v>
      </c>
      <c r="M2295" s="5">
        <v>3.55</v>
      </c>
      <c r="N2295" s="5" t="s">
        <v>74</v>
      </c>
      <c r="O2295" s="5">
        <v>2</v>
      </c>
    </row>
    <row r="2296" spans="1:15" x14ac:dyDescent="0.2">
      <c r="A2296" s="5" t="s">
        <v>7462</v>
      </c>
      <c r="B2296" s="5" t="s">
        <v>5556</v>
      </c>
      <c r="C2296" s="5">
        <v>42</v>
      </c>
      <c r="D2296" s="5" t="s">
        <v>17</v>
      </c>
      <c r="E2296" s="5" t="s">
        <v>7463</v>
      </c>
      <c r="F2296" s="5">
        <v>-5295</v>
      </c>
      <c r="G2296" s="5" t="s">
        <v>37</v>
      </c>
      <c r="H2296" s="5" t="s">
        <v>53</v>
      </c>
      <c r="I2296" s="5">
        <v>157538.4</v>
      </c>
      <c r="J2296" s="5" t="s">
        <v>791</v>
      </c>
      <c r="K2296" s="5" t="s">
        <v>104</v>
      </c>
      <c r="L2296" s="5" t="s">
        <v>23</v>
      </c>
      <c r="M2296" s="5">
        <v>1.4</v>
      </c>
      <c r="N2296" s="5" t="s">
        <v>24</v>
      </c>
      <c r="O2296" s="5">
        <v>32</v>
      </c>
    </row>
    <row r="2297" spans="1:15" x14ac:dyDescent="0.2">
      <c r="A2297" s="5" t="s">
        <v>7464</v>
      </c>
      <c r="B2297" s="5" t="s">
        <v>7465</v>
      </c>
      <c r="C2297" s="5">
        <v>22</v>
      </c>
      <c r="D2297" s="5" t="s">
        <v>27</v>
      </c>
      <c r="E2297" s="5" t="s">
        <v>7466</v>
      </c>
      <c r="F2297" s="5">
        <v>-10140</v>
      </c>
      <c r="G2297" s="5" t="s">
        <v>99</v>
      </c>
      <c r="H2297" s="5" t="s">
        <v>20</v>
      </c>
      <c r="I2297" s="5">
        <v>36676.449999999997</v>
      </c>
      <c r="J2297" s="5" t="s">
        <v>3465</v>
      </c>
      <c r="K2297" s="5" t="s">
        <v>22</v>
      </c>
      <c r="L2297" s="5" t="s">
        <v>23</v>
      </c>
      <c r="M2297" s="5">
        <v>1.74</v>
      </c>
      <c r="N2297" s="5" t="s">
        <v>33</v>
      </c>
      <c r="O2297" s="5">
        <v>22</v>
      </c>
    </row>
    <row r="2298" spans="1:15" x14ac:dyDescent="0.2">
      <c r="A2298" s="5" t="s">
        <v>7467</v>
      </c>
      <c r="B2298" s="5" t="s">
        <v>7183</v>
      </c>
      <c r="C2298" s="5">
        <v>56</v>
      </c>
      <c r="D2298" s="5" t="s">
        <v>27</v>
      </c>
      <c r="E2298" s="5" t="s">
        <v>7468</v>
      </c>
      <c r="F2298" s="5">
        <v>-8231</v>
      </c>
      <c r="G2298" s="5" t="s">
        <v>19</v>
      </c>
      <c r="H2298" s="5" t="s">
        <v>38</v>
      </c>
      <c r="I2298" s="5">
        <v>77804.52</v>
      </c>
      <c r="J2298" s="5" t="s">
        <v>3450</v>
      </c>
      <c r="K2298" s="5" t="s">
        <v>127</v>
      </c>
      <c r="L2298" s="5" t="s">
        <v>23</v>
      </c>
      <c r="M2298" s="5">
        <v>1.76</v>
      </c>
      <c r="N2298" s="5" t="s">
        <v>41</v>
      </c>
      <c r="O2298" s="5">
        <v>40</v>
      </c>
    </row>
    <row r="2299" spans="1:15" x14ac:dyDescent="0.2">
      <c r="A2299" s="5" t="s">
        <v>7469</v>
      </c>
      <c r="B2299" s="5" t="s">
        <v>4617</v>
      </c>
      <c r="C2299" s="5">
        <v>24</v>
      </c>
      <c r="D2299" s="5" t="s">
        <v>50</v>
      </c>
      <c r="E2299" s="5" t="s">
        <v>7470</v>
      </c>
      <c r="F2299" s="5">
        <v>-3565</v>
      </c>
      <c r="G2299" s="5" t="s">
        <v>52</v>
      </c>
      <c r="H2299" s="5" t="s">
        <v>30</v>
      </c>
      <c r="I2299" s="5">
        <v>155830.56</v>
      </c>
      <c r="J2299" s="5" t="s">
        <v>1622</v>
      </c>
      <c r="K2299" s="5" t="s">
        <v>104</v>
      </c>
      <c r="L2299" s="5" t="s">
        <v>56</v>
      </c>
      <c r="M2299" s="5">
        <v>1.33</v>
      </c>
      <c r="N2299" s="5" t="s">
        <v>41</v>
      </c>
      <c r="O2299" s="5">
        <v>31</v>
      </c>
    </row>
    <row r="2300" spans="1:15" x14ac:dyDescent="0.2">
      <c r="A2300" s="5" t="s">
        <v>7471</v>
      </c>
      <c r="B2300" s="5" t="s">
        <v>6109</v>
      </c>
      <c r="C2300" s="5">
        <v>22</v>
      </c>
      <c r="D2300" s="5" t="s">
        <v>17</v>
      </c>
      <c r="E2300" s="5" t="s">
        <v>7472</v>
      </c>
      <c r="F2300" s="5">
        <v>-4692</v>
      </c>
      <c r="G2300" s="5" t="s">
        <v>52</v>
      </c>
      <c r="H2300" s="5" t="s">
        <v>30</v>
      </c>
      <c r="I2300" s="5">
        <v>137534.62</v>
      </c>
      <c r="J2300" s="5" t="s">
        <v>3223</v>
      </c>
      <c r="K2300" s="5" t="s">
        <v>118</v>
      </c>
      <c r="L2300" s="5" t="s">
        <v>73</v>
      </c>
      <c r="M2300" s="5">
        <v>1.07</v>
      </c>
      <c r="N2300" s="5" t="s">
        <v>74</v>
      </c>
      <c r="O2300" s="5">
        <v>38</v>
      </c>
    </row>
    <row r="2301" spans="1:15" x14ac:dyDescent="0.2">
      <c r="A2301" s="5" t="s">
        <v>7473</v>
      </c>
      <c r="B2301" s="5" t="s">
        <v>7474</v>
      </c>
      <c r="C2301" s="5">
        <v>31</v>
      </c>
      <c r="D2301" s="5" t="s">
        <v>17</v>
      </c>
      <c r="E2301" s="5" t="s">
        <v>7475</v>
      </c>
      <c r="F2301" s="5">
        <v>-4644</v>
      </c>
      <c r="G2301" s="5" t="s">
        <v>19</v>
      </c>
      <c r="H2301" s="5" t="s">
        <v>30</v>
      </c>
      <c r="I2301" s="5">
        <v>75520.039999999994</v>
      </c>
      <c r="J2301" s="5" t="s">
        <v>484</v>
      </c>
      <c r="K2301" s="5" t="s">
        <v>55</v>
      </c>
      <c r="L2301" s="5" t="s">
        <v>32</v>
      </c>
      <c r="M2301" s="5">
        <v>1.17</v>
      </c>
      <c r="N2301" s="5" t="s">
        <v>33</v>
      </c>
      <c r="O2301" s="5">
        <v>2</v>
      </c>
    </row>
    <row r="2302" spans="1:15" x14ac:dyDescent="0.2">
      <c r="A2302" s="5" t="s">
        <v>7476</v>
      </c>
      <c r="B2302" s="5" t="s">
        <v>4804</v>
      </c>
      <c r="C2302" s="5">
        <v>35</v>
      </c>
      <c r="D2302" s="5" t="s">
        <v>50</v>
      </c>
      <c r="E2302" s="5" t="s">
        <v>7477</v>
      </c>
      <c r="F2302" s="5">
        <v>-9981</v>
      </c>
      <c r="G2302" s="5" t="s">
        <v>37</v>
      </c>
      <c r="H2302" s="5" t="s">
        <v>20</v>
      </c>
      <c r="I2302" s="5">
        <v>115572.34</v>
      </c>
      <c r="J2302" s="5" t="s">
        <v>7478</v>
      </c>
      <c r="K2302" s="5" t="s">
        <v>55</v>
      </c>
      <c r="L2302" s="5" t="s">
        <v>56</v>
      </c>
      <c r="M2302" s="5">
        <v>2.02</v>
      </c>
      <c r="N2302" s="5" t="s">
        <v>74</v>
      </c>
      <c r="O2302" s="5">
        <v>24</v>
      </c>
    </row>
    <row r="2303" spans="1:15" x14ac:dyDescent="0.2">
      <c r="A2303" s="5" t="s">
        <v>7479</v>
      </c>
      <c r="B2303" s="5" t="s">
        <v>7480</v>
      </c>
      <c r="C2303" s="5">
        <v>26</v>
      </c>
      <c r="D2303" s="5" t="s">
        <v>17</v>
      </c>
      <c r="E2303" s="5" t="s">
        <v>7481</v>
      </c>
      <c r="F2303" s="5">
        <v>-4681</v>
      </c>
      <c r="G2303" s="5" t="s">
        <v>45</v>
      </c>
      <c r="H2303" s="5" t="s">
        <v>30</v>
      </c>
      <c r="I2303" s="5">
        <v>167943.25</v>
      </c>
      <c r="J2303" s="5" t="s">
        <v>1403</v>
      </c>
      <c r="K2303" s="5" t="s">
        <v>127</v>
      </c>
      <c r="L2303" s="5" t="s">
        <v>73</v>
      </c>
      <c r="M2303" s="5">
        <v>4.7699999999999996</v>
      </c>
      <c r="N2303" s="5" t="s">
        <v>41</v>
      </c>
      <c r="O2303" s="5">
        <v>20</v>
      </c>
    </row>
    <row r="2304" spans="1:15" x14ac:dyDescent="0.2">
      <c r="A2304" s="5" t="s">
        <v>7482</v>
      </c>
      <c r="B2304" s="5" t="s">
        <v>2419</v>
      </c>
      <c r="C2304" s="5">
        <v>27</v>
      </c>
      <c r="D2304" s="5" t="s">
        <v>27</v>
      </c>
      <c r="E2304" s="5" t="s">
        <v>7483</v>
      </c>
      <c r="F2304" s="5">
        <v>-9057</v>
      </c>
      <c r="G2304" s="5" t="s">
        <v>45</v>
      </c>
      <c r="H2304" s="5" t="s">
        <v>71</v>
      </c>
      <c r="I2304" s="5">
        <v>113596.15</v>
      </c>
      <c r="J2304" s="5" t="s">
        <v>2758</v>
      </c>
      <c r="K2304" s="5" t="s">
        <v>55</v>
      </c>
      <c r="L2304" s="5" t="s">
        <v>32</v>
      </c>
      <c r="M2304" s="5">
        <v>4.5</v>
      </c>
      <c r="N2304" s="5" t="s">
        <v>57</v>
      </c>
      <c r="O2304" s="5">
        <v>38</v>
      </c>
    </row>
    <row r="2305" spans="1:15" x14ac:dyDescent="0.2">
      <c r="A2305" s="5" t="s">
        <v>7484</v>
      </c>
      <c r="B2305" s="5" t="s">
        <v>7485</v>
      </c>
      <c r="C2305" s="5">
        <v>25</v>
      </c>
      <c r="D2305" s="5" t="s">
        <v>27</v>
      </c>
      <c r="E2305" s="5" t="s">
        <v>7486</v>
      </c>
      <c r="F2305" s="5">
        <v>-10583</v>
      </c>
      <c r="G2305" s="5" t="s">
        <v>94</v>
      </c>
      <c r="H2305" s="5" t="s">
        <v>38</v>
      </c>
      <c r="I2305" s="5">
        <v>139493.28</v>
      </c>
      <c r="J2305" s="5" t="s">
        <v>7487</v>
      </c>
      <c r="K2305" s="5" t="s">
        <v>22</v>
      </c>
      <c r="L2305" s="5" t="s">
        <v>56</v>
      </c>
      <c r="M2305" s="5">
        <v>4.1500000000000004</v>
      </c>
      <c r="N2305" s="5" t="s">
        <v>24</v>
      </c>
      <c r="O2305" s="5">
        <v>7</v>
      </c>
    </row>
    <row r="2306" spans="1:15" x14ac:dyDescent="0.2">
      <c r="A2306" s="5" t="s">
        <v>7488</v>
      </c>
      <c r="B2306" s="5" t="s">
        <v>7489</v>
      </c>
      <c r="C2306" s="5">
        <v>43</v>
      </c>
      <c r="D2306" s="5" t="s">
        <v>17</v>
      </c>
      <c r="E2306" s="5" t="s">
        <v>7490</v>
      </c>
      <c r="F2306" s="5">
        <v>-10812</v>
      </c>
      <c r="G2306" s="5" t="s">
        <v>52</v>
      </c>
      <c r="H2306" s="5" t="s">
        <v>71</v>
      </c>
      <c r="I2306" s="5">
        <v>157643.68</v>
      </c>
      <c r="J2306" s="5" t="s">
        <v>7491</v>
      </c>
      <c r="K2306" s="5" t="s">
        <v>127</v>
      </c>
      <c r="L2306" s="5" t="s">
        <v>56</v>
      </c>
      <c r="M2306" s="5">
        <v>3.53</v>
      </c>
      <c r="N2306" s="5" t="s">
        <v>57</v>
      </c>
      <c r="O2306" s="5">
        <v>25</v>
      </c>
    </row>
    <row r="2307" spans="1:15" x14ac:dyDescent="0.2">
      <c r="A2307" s="5" t="s">
        <v>7492</v>
      </c>
      <c r="B2307" s="5" t="s">
        <v>6039</v>
      </c>
      <c r="C2307" s="5">
        <v>40</v>
      </c>
      <c r="D2307" s="5" t="s">
        <v>50</v>
      </c>
      <c r="E2307" s="5" t="s">
        <v>7493</v>
      </c>
      <c r="F2307" s="5">
        <v>-3277</v>
      </c>
      <c r="G2307" s="5" t="s">
        <v>19</v>
      </c>
      <c r="H2307" s="5" t="s">
        <v>53</v>
      </c>
      <c r="I2307" s="5">
        <v>144407.48000000001</v>
      </c>
      <c r="J2307" s="5" t="s">
        <v>695</v>
      </c>
      <c r="K2307" s="5" t="s">
        <v>47</v>
      </c>
      <c r="L2307" s="5" t="s">
        <v>56</v>
      </c>
      <c r="M2307" s="5">
        <v>1.02</v>
      </c>
      <c r="N2307" s="5" t="s">
        <v>74</v>
      </c>
      <c r="O2307" s="5">
        <v>25</v>
      </c>
    </row>
    <row r="2308" spans="1:15" x14ac:dyDescent="0.2">
      <c r="A2308" s="5" t="s">
        <v>7494</v>
      </c>
      <c r="B2308" s="5" t="s">
        <v>6600</v>
      </c>
      <c r="C2308" s="5">
        <v>28</v>
      </c>
      <c r="D2308" s="5" t="s">
        <v>17</v>
      </c>
      <c r="E2308" s="5" t="s">
        <v>7495</v>
      </c>
      <c r="F2308" s="5">
        <v>-6246</v>
      </c>
      <c r="G2308" s="5" t="s">
        <v>116</v>
      </c>
      <c r="H2308" s="5" t="s">
        <v>66</v>
      </c>
      <c r="I2308" s="5">
        <v>156776.04999999999</v>
      </c>
      <c r="J2308" s="5" t="s">
        <v>457</v>
      </c>
      <c r="K2308" s="5" t="s">
        <v>118</v>
      </c>
      <c r="L2308" s="5" t="s">
        <v>23</v>
      </c>
      <c r="M2308" s="5">
        <v>3.77</v>
      </c>
      <c r="N2308" s="5" t="s">
        <v>41</v>
      </c>
      <c r="O2308" s="5">
        <v>6</v>
      </c>
    </row>
    <row r="2309" spans="1:15" x14ac:dyDescent="0.2">
      <c r="A2309" s="5" t="s">
        <v>7496</v>
      </c>
      <c r="B2309" s="5" t="s">
        <v>498</v>
      </c>
      <c r="C2309" s="5">
        <v>57</v>
      </c>
      <c r="D2309" s="5" t="s">
        <v>27</v>
      </c>
      <c r="E2309" s="5" t="s">
        <v>7497</v>
      </c>
      <c r="F2309" s="5">
        <v>-7646</v>
      </c>
      <c r="G2309" s="5" t="s">
        <v>116</v>
      </c>
      <c r="H2309" s="5" t="s">
        <v>194</v>
      </c>
      <c r="I2309" s="5">
        <v>117075.67</v>
      </c>
      <c r="J2309" s="5" t="s">
        <v>7498</v>
      </c>
      <c r="K2309" s="5" t="s">
        <v>22</v>
      </c>
      <c r="L2309" s="5" t="s">
        <v>56</v>
      </c>
      <c r="M2309" s="5">
        <v>1.05</v>
      </c>
      <c r="N2309" s="5" t="s">
        <v>33</v>
      </c>
      <c r="O2309" s="5">
        <v>32</v>
      </c>
    </row>
    <row r="2310" spans="1:15" x14ac:dyDescent="0.2">
      <c r="A2310" s="5" t="s">
        <v>7499</v>
      </c>
      <c r="B2310" s="5" t="s">
        <v>2316</v>
      </c>
      <c r="C2310" s="5">
        <v>30</v>
      </c>
      <c r="D2310" s="5" t="s">
        <v>17</v>
      </c>
      <c r="E2310" s="5" t="s">
        <v>7500</v>
      </c>
      <c r="F2310" s="5">
        <v>-8441</v>
      </c>
      <c r="G2310" s="5" t="s">
        <v>29</v>
      </c>
      <c r="H2310" s="5" t="s">
        <v>38</v>
      </c>
      <c r="I2310" s="5">
        <v>115837.77</v>
      </c>
      <c r="J2310" s="5" t="s">
        <v>7501</v>
      </c>
      <c r="K2310" s="5" t="s">
        <v>127</v>
      </c>
      <c r="L2310" s="5" t="s">
        <v>73</v>
      </c>
      <c r="M2310" s="5">
        <v>3.29</v>
      </c>
      <c r="N2310" s="5" t="s">
        <v>74</v>
      </c>
      <c r="O2310" s="5">
        <v>31</v>
      </c>
    </row>
    <row r="2311" spans="1:15" x14ac:dyDescent="0.2">
      <c r="A2311" s="5" t="s">
        <v>7502</v>
      </c>
      <c r="B2311" s="5" t="s">
        <v>5325</v>
      </c>
      <c r="C2311" s="5">
        <v>60</v>
      </c>
      <c r="D2311" s="5" t="s">
        <v>50</v>
      </c>
      <c r="E2311" s="5" t="s">
        <v>7503</v>
      </c>
      <c r="F2311" s="5">
        <v>-2020</v>
      </c>
      <c r="G2311" s="5" t="s">
        <v>116</v>
      </c>
      <c r="H2311" s="5" t="s">
        <v>38</v>
      </c>
      <c r="I2311" s="5">
        <v>87067.57</v>
      </c>
      <c r="J2311" s="5" t="s">
        <v>100</v>
      </c>
      <c r="K2311" s="5" t="s">
        <v>40</v>
      </c>
      <c r="L2311" s="5" t="s">
        <v>56</v>
      </c>
      <c r="M2311" s="5">
        <v>1.72</v>
      </c>
      <c r="N2311" s="5" t="s">
        <v>24</v>
      </c>
      <c r="O2311" s="5">
        <v>40</v>
      </c>
    </row>
    <row r="2312" spans="1:15" x14ac:dyDescent="0.2">
      <c r="A2312" s="5" t="s">
        <v>7504</v>
      </c>
      <c r="B2312" s="5" t="s">
        <v>525</v>
      </c>
      <c r="C2312" s="5">
        <v>51</v>
      </c>
      <c r="D2312" s="5" t="s">
        <v>50</v>
      </c>
      <c r="E2312" s="5" t="s">
        <v>7505</v>
      </c>
      <c r="F2312" s="5">
        <v>-3719</v>
      </c>
      <c r="G2312" s="5" t="s">
        <v>52</v>
      </c>
      <c r="H2312" s="5" t="s">
        <v>173</v>
      </c>
      <c r="I2312" s="5">
        <v>63311.41</v>
      </c>
      <c r="J2312" s="5" t="s">
        <v>3802</v>
      </c>
      <c r="K2312" s="5" t="s">
        <v>104</v>
      </c>
      <c r="L2312" s="5" t="s">
        <v>73</v>
      </c>
      <c r="M2312" s="5">
        <v>2.98</v>
      </c>
      <c r="N2312" s="5" t="s">
        <v>57</v>
      </c>
      <c r="O2312" s="5">
        <v>40</v>
      </c>
    </row>
    <row r="2313" spans="1:15" x14ac:dyDescent="0.2">
      <c r="A2313" s="5" t="s">
        <v>7506</v>
      </c>
      <c r="B2313" s="5" t="s">
        <v>3679</v>
      </c>
      <c r="C2313" s="5">
        <v>52</v>
      </c>
      <c r="D2313" s="5" t="s">
        <v>50</v>
      </c>
      <c r="E2313" s="5" t="s">
        <v>7507</v>
      </c>
      <c r="F2313" s="5">
        <v>-10911</v>
      </c>
      <c r="G2313" s="5" t="s">
        <v>37</v>
      </c>
      <c r="H2313" s="5" t="s">
        <v>38</v>
      </c>
      <c r="I2313" s="5">
        <v>166462.31</v>
      </c>
      <c r="J2313" s="5" t="s">
        <v>1235</v>
      </c>
      <c r="K2313" s="5" t="s">
        <v>104</v>
      </c>
      <c r="L2313" s="5" t="s">
        <v>32</v>
      </c>
      <c r="M2313" s="5">
        <v>3.44</v>
      </c>
      <c r="N2313" s="5" t="s">
        <v>41</v>
      </c>
      <c r="O2313" s="5">
        <v>24</v>
      </c>
    </row>
    <row r="2314" spans="1:15" x14ac:dyDescent="0.2">
      <c r="A2314" s="5" t="s">
        <v>7508</v>
      </c>
      <c r="B2314" s="5" t="s">
        <v>7269</v>
      </c>
      <c r="C2314" s="5">
        <v>46</v>
      </c>
      <c r="D2314" s="5" t="s">
        <v>50</v>
      </c>
      <c r="E2314" s="5" t="s">
        <v>7509</v>
      </c>
      <c r="F2314" s="5">
        <v>-11671</v>
      </c>
      <c r="G2314" s="5" t="s">
        <v>29</v>
      </c>
      <c r="H2314" s="5" t="s">
        <v>66</v>
      </c>
      <c r="I2314" s="5">
        <v>36142.31</v>
      </c>
      <c r="J2314" s="5" t="s">
        <v>360</v>
      </c>
      <c r="K2314" s="5" t="s">
        <v>81</v>
      </c>
      <c r="L2314" s="5" t="s">
        <v>32</v>
      </c>
      <c r="M2314" s="5">
        <v>2.08</v>
      </c>
      <c r="N2314" s="5" t="s">
        <v>41</v>
      </c>
      <c r="O2314" s="5">
        <v>35</v>
      </c>
    </row>
    <row r="2315" spans="1:15" x14ac:dyDescent="0.2">
      <c r="A2315" s="5" t="s">
        <v>7510</v>
      </c>
      <c r="B2315" s="5" t="s">
        <v>1661</v>
      </c>
      <c r="C2315" s="5">
        <v>65</v>
      </c>
      <c r="D2315" s="5" t="s">
        <v>50</v>
      </c>
      <c r="E2315" s="5" t="s">
        <v>7511</v>
      </c>
      <c r="F2315" s="5">
        <v>-4058</v>
      </c>
      <c r="G2315" s="5" t="s">
        <v>29</v>
      </c>
      <c r="H2315" s="5" t="s">
        <v>173</v>
      </c>
      <c r="I2315" s="5">
        <v>89879.44</v>
      </c>
      <c r="J2315" s="5" t="s">
        <v>2165</v>
      </c>
      <c r="K2315" s="5" t="s">
        <v>40</v>
      </c>
      <c r="L2315" s="5" t="s">
        <v>56</v>
      </c>
      <c r="M2315" s="5">
        <v>4.29</v>
      </c>
      <c r="N2315" s="5" t="s">
        <v>33</v>
      </c>
      <c r="O2315" s="5">
        <v>2</v>
      </c>
    </row>
    <row r="2316" spans="1:15" x14ac:dyDescent="0.2">
      <c r="A2316" s="5" t="s">
        <v>7512</v>
      </c>
      <c r="B2316" s="5" t="s">
        <v>7513</v>
      </c>
      <c r="C2316" s="5">
        <v>45</v>
      </c>
      <c r="D2316" s="5" t="s">
        <v>50</v>
      </c>
      <c r="E2316" s="5" t="s">
        <v>7514</v>
      </c>
      <c r="F2316" s="5">
        <v>-4014</v>
      </c>
      <c r="G2316" s="5" t="s">
        <v>37</v>
      </c>
      <c r="H2316" s="5" t="s">
        <v>53</v>
      </c>
      <c r="I2316" s="5">
        <v>74659.88</v>
      </c>
      <c r="J2316" s="5" t="s">
        <v>7515</v>
      </c>
      <c r="K2316" s="5" t="s">
        <v>62</v>
      </c>
      <c r="L2316" s="5" t="s">
        <v>32</v>
      </c>
      <c r="M2316" s="5">
        <v>2.37</v>
      </c>
      <c r="N2316" s="5" t="s">
        <v>41</v>
      </c>
      <c r="O2316" s="5">
        <v>2</v>
      </c>
    </row>
    <row r="2317" spans="1:15" x14ac:dyDescent="0.2">
      <c r="A2317" s="5" t="s">
        <v>7516</v>
      </c>
      <c r="B2317" s="5" t="s">
        <v>6305</v>
      </c>
      <c r="C2317" s="5">
        <v>42</v>
      </c>
      <c r="D2317" s="5" t="s">
        <v>17</v>
      </c>
      <c r="E2317" s="5" t="s">
        <v>7517</v>
      </c>
      <c r="F2317" s="5">
        <v>-8646</v>
      </c>
      <c r="G2317" s="5" t="s">
        <v>19</v>
      </c>
      <c r="H2317" s="5" t="s">
        <v>79</v>
      </c>
      <c r="I2317" s="5">
        <v>61064.160000000003</v>
      </c>
      <c r="J2317" s="5" t="s">
        <v>7518</v>
      </c>
      <c r="K2317" s="5" t="s">
        <v>22</v>
      </c>
      <c r="L2317" s="5" t="s">
        <v>73</v>
      </c>
      <c r="M2317" s="5">
        <v>4.09</v>
      </c>
      <c r="N2317" s="5" t="s">
        <v>74</v>
      </c>
      <c r="O2317" s="5">
        <v>40</v>
      </c>
    </row>
    <row r="2318" spans="1:15" x14ac:dyDescent="0.2">
      <c r="A2318" s="5" t="s">
        <v>7519</v>
      </c>
      <c r="B2318" s="5" t="s">
        <v>7143</v>
      </c>
      <c r="C2318" s="5">
        <v>36</v>
      </c>
      <c r="D2318" s="5" t="s">
        <v>50</v>
      </c>
      <c r="E2318" s="5" t="s">
        <v>7520</v>
      </c>
      <c r="F2318" s="5">
        <v>-5260</v>
      </c>
      <c r="G2318" s="5" t="s">
        <v>19</v>
      </c>
      <c r="H2318" s="5" t="s">
        <v>20</v>
      </c>
      <c r="I2318" s="5">
        <v>74468.289999999994</v>
      </c>
      <c r="J2318" s="5" t="s">
        <v>1543</v>
      </c>
      <c r="K2318" s="5" t="s">
        <v>22</v>
      </c>
      <c r="L2318" s="5" t="s">
        <v>73</v>
      </c>
      <c r="M2318" s="5">
        <v>3.45</v>
      </c>
      <c r="N2318" s="5" t="s">
        <v>57</v>
      </c>
      <c r="O2318" s="5">
        <v>14</v>
      </c>
    </row>
    <row r="2319" spans="1:15" x14ac:dyDescent="0.2">
      <c r="A2319" s="5" t="s">
        <v>7521</v>
      </c>
      <c r="B2319" s="5" t="s">
        <v>7489</v>
      </c>
      <c r="C2319" s="5">
        <v>31</v>
      </c>
      <c r="D2319" s="5" t="s">
        <v>27</v>
      </c>
      <c r="E2319" s="5" t="s">
        <v>7522</v>
      </c>
      <c r="F2319" s="5">
        <v>-4195</v>
      </c>
      <c r="G2319" s="5" t="s">
        <v>45</v>
      </c>
      <c r="H2319" s="5" t="s">
        <v>38</v>
      </c>
      <c r="I2319" s="5">
        <v>47353.62</v>
      </c>
      <c r="J2319" s="5" t="s">
        <v>2951</v>
      </c>
      <c r="K2319" s="5" t="s">
        <v>127</v>
      </c>
      <c r="L2319" s="5" t="s">
        <v>73</v>
      </c>
      <c r="M2319" s="5">
        <v>4.67</v>
      </c>
      <c r="N2319" s="5" t="s">
        <v>24</v>
      </c>
      <c r="O2319" s="5">
        <v>6</v>
      </c>
    </row>
    <row r="2320" spans="1:15" x14ac:dyDescent="0.2">
      <c r="A2320" s="5" t="s">
        <v>7523</v>
      </c>
      <c r="B2320" s="5" t="s">
        <v>5464</v>
      </c>
      <c r="C2320" s="5">
        <v>63</v>
      </c>
      <c r="D2320" s="5" t="s">
        <v>27</v>
      </c>
      <c r="E2320" s="5" t="s">
        <v>7524</v>
      </c>
      <c r="F2320" s="5">
        <v>-10974</v>
      </c>
      <c r="G2320" s="5" t="s">
        <v>94</v>
      </c>
      <c r="H2320" s="5" t="s">
        <v>20</v>
      </c>
      <c r="I2320" s="5">
        <v>67254.600000000006</v>
      </c>
      <c r="J2320" s="5" t="s">
        <v>4992</v>
      </c>
      <c r="K2320" s="5" t="s">
        <v>47</v>
      </c>
      <c r="L2320" s="5" t="s">
        <v>56</v>
      </c>
      <c r="M2320" s="5">
        <v>4.5</v>
      </c>
      <c r="N2320" s="5" t="s">
        <v>41</v>
      </c>
      <c r="O2320" s="5">
        <v>37</v>
      </c>
    </row>
    <row r="2321" spans="1:15" x14ac:dyDescent="0.2">
      <c r="A2321" s="5" t="s">
        <v>7525</v>
      </c>
      <c r="B2321" s="5" t="s">
        <v>7526</v>
      </c>
      <c r="C2321" s="5">
        <v>31</v>
      </c>
      <c r="D2321" s="5" t="s">
        <v>17</v>
      </c>
      <c r="E2321" s="5" t="s">
        <v>7527</v>
      </c>
      <c r="F2321" s="5">
        <v>-4553</v>
      </c>
      <c r="G2321" s="5" t="s">
        <v>19</v>
      </c>
      <c r="H2321" s="5" t="s">
        <v>71</v>
      </c>
      <c r="I2321" s="5">
        <v>96927.19</v>
      </c>
      <c r="J2321" s="5" t="s">
        <v>242</v>
      </c>
      <c r="K2321" s="5" t="s">
        <v>55</v>
      </c>
      <c r="L2321" s="5" t="s">
        <v>32</v>
      </c>
      <c r="M2321" s="5">
        <v>1.37</v>
      </c>
      <c r="N2321" s="5" t="s">
        <v>41</v>
      </c>
      <c r="O2321" s="5">
        <v>39</v>
      </c>
    </row>
    <row r="2322" spans="1:15" x14ac:dyDescent="0.2">
      <c r="A2322" s="5" t="s">
        <v>7528</v>
      </c>
      <c r="B2322" s="5" t="s">
        <v>618</v>
      </c>
      <c r="C2322" s="5">
        <v>55</v>
      </c>
      <c r="D2322" s="5" t="s">
        <v>27</v>
      </c>
      <c r="E2322" s="5" t="s">
        <v>7529</v>
      </c>
      <c r="F2322" s="5">
        <v>-2331</v>
      </c>
      <c r="G2322" s="5" t="s">
        <v>45</v>
      </c>
      <c r="H2322" s="5" t="s">
        <v>38</v>
      </c>
      <c r="I2322" s="5">
        <v>90515.62</v>
      </c>
      <c r="J2322" s="5" t="s">
        <v>7530</v>
      </c>
      <c r="K2322" s="5" t="s">
        <v>81</v>
      </c>
      <c r="L2322" s="5" t="s">
        <v>32</v>
      </c>
      <c r="M2322" s="5">
        <v>4.8899999999999997</v>
      </c>
      <c r="N2322" s="5" t="s">
        <v>33</v>
      </c>
      <c r="O2322" s="5">
        <v>29</v>
      </c>
    </row>
    <row r="2323" spans="1:15" x14ac:dyDescent="0.2">
      <c r="A2323" s="5" t="s">
        <v>7531</v>
      </c>
      <c r="B2323" s="5" t="s">
        <v>1166</v>
      </c>
      <c r="C2323" s="5">
        <v>61</v>
      </c>
      <c r="D2323" s="5" t="s">
        <v>50</v>
      </c>
      <c r="E2323" s="5" t="s">
        <v>7532</v>
      </c>
      <c r="F2323" s="5">
        <v>-8258</v>
      </c>
      <c r="G2323" s="5" t="s">
        <v>85</v>
      </c>
      <c r="H2323" s="5" t="s">
        <v>79</v>
      </c>
      <c r="I2323" s="5">
        <v>100490.48</v>
      </c>
      <c r="J2323" s="5" t="s">
        <v>3651</v>
      </c>
      <c r="K2323" s="5" t="s">
        <v>62</v>
      </c>
      <c r="L2323" s="5" t="s">
        <v>32</v>
      </c>
      <c r="M2323" s="5">
        <v>2.67</v>
      </c>
      <c r="N2323" s="5" t="s">
        <v>33</v>
      </c>
      <c r="O2323" s="5">
        <v>32</v>
      </c>
    </row>
    <row r="2324" spans="1:15" x14ac:dyDescent="0.2">
      <c r="A2324" s="5" t="s">
        <v>7533</v>
      </c>
      <c r="B2324" s="5" t="s">
        <v>3534</v>
      </c>
      <c r="C2324" s="5">
        <v>31</v>
      </c>
      <c r="D2324" s="5" t="s">
        <v>27</v>
      </c>
      <c r="E2324" s="5" t="s">
        <v>7534</v>
      </c>
      <c r="F2324" s="5">
        <v>-5021</v>
      </c>
      <c r="G2324" s="5" t="s">
        <v>37</v>
      </c>
      <c r="H2324" s="5" t="s">
        <v>194</v>
      </c>
      <c r="I2324" s="5">
        <v>77837.009999999995</v>
      </c>
      <c r="J2324" s="5" t="s">
        <v>7535</v>
      </c>
      <c r="K2324" s="5" t="s">
        <v>55</v>
      </c>
      <c r="L2324" s="5" t="s">
        <v>73</v>
      </c>
      <c r="M2324" s="5">
        <v>1.81</v>
      </c>
      <c r="N2324" s="5" t="s">
        <v>74</v>
      </c>
      <c r="O2324" s="5">
        <v>4</v>
      </c>
    </row>
    <row r="2325" spans="1:15" x14ac:dyDescent="0.2">
      <c r="A2325" s="5" t="s">
        <v>7536</v>
      </c>
      <c r="B2325" s="5" t="s">
        <v>3329</v>
      </c>
      <c r="C2325" s="5">
        <v>65</v>
      </c>
      <c r="D2325" s="5" t="s">
        <v>17</v>
      </c>
      <c r="E2325" s="5" t="s">
        <v>7537</v>
      </c>
      <c r="F2325" s="5">
        <v>-2469</v>
      </c>
      <c r="G2325" s="5" t="s">
        <v>37</v>
      </c>
      <c r="H2325" s="5" t="s">
        <v>144</v>
      </c>
      <c r="I2325" s="5">
        <v>177811.21</v>
      </c>
      <c r="J2325" s="5" t="s">
        <v>7538</v>
      </c>
      <c r="K2325" s="5" t="s">
        <v>62</v>
      </c>
      <c r="L2325" s="5" t="s">
        <v>73</v>
      </c>
      <c r="M2325" s="5">
        <v>1.92</v>
      </c>
      <c r="N2325" s="5" t="s">
        <v>57</v>
      </c>
      <c r="O2325" s="5">
        <v>11</v>
      </c>
    </row>
    <row r="2326" spans="1:15" x14ac:dyDescent="0.2">
      <c r="A2326" s="5" t="s">
        <v>7539</v>
      </c>
      <c r="B2326" s="5" t="s">
        <v>7540</v>
      </c>
      <c r="C2326" s="5">
        <v>32</v>
      </c>
      <c r="D2326" s="5" t="s">
        <v>27</v>
      </c>
      <c r="E2326" s="5" t="s">
        <v>7541</v>
      </c>
      <c r="F2326" s="5">
        <v>-9902</v>
      </c>
      <c r="G2326" s="5" t="s">
        <v>29</v>
      </c>
      <c r="H2326" s="5" t="s">
        <v>66</v>
      </c>
      <c r="I2326" s="5">
        <v>167686.85</v>
      </c>
      <c r="J2326" s="5" t="s">
        <v>4106</v>
      </c>
      <c r="K2326" s="5" t="s">
        <v>22</v>
      </c>
      <c r="L2326" s="5" t="s">
        <v>32</v>
      </c>
      <c r="M2326" s="5">
        <v>3.16</v>
      </c>
      <c r="N2326" s="5" t="s">
        <v>41</v>
      </c>
      <c r="O2326" s="5">
        <v>19</v>
      </c>
    </row>
    <row r="2327" spans="1:15" x14ac:dyDescent="0.2">
      <c r="A2327" s="5" t="s">
        <v>7542</v>
      </c>
      <c r="B2327" s="5" t="s">
        <v>2240</v>
      </c>
      <c r="C2327" s="5">
        <v>54</v>
      </c>
      <c r="D2327" s="5" t="s">
        <v>50</v>
      </c>
      <c r="E2327" s="5" t="s">
        <v>7543</v>
      </c>
      <c r="F2327" s="5">
        <v>-4839</v>
      </c>
      <c r="G2327" s="5" t="s">
        <v>45</v>
      </c>
      <c r="H2327" s="5" t="s">
        <v>79</v>
      </c>
      <c r="I2327" s="5">
        <v>80443.86</v>
      </c>
      <c r="J2327" s="5" t="s">
        <v>6931</v>
      </c>
      <c r="K2327" s="5" t="s">
        <v>47</v>
      </c>
      <c r="L2327" s="5" t="s">
        <v>56</v>
      </c>
      <c r="M2327" s="5">
        <v>3.22</v>
      </c>
      <c r="N2327" s="5" t="s">
        <v>57</v>
      </c>
      <c r="O2327" s="5">
        <v>12</v>
      </c>
    </row>
    <row r="2328" spans="1:15" x14ac:dyDescent="0.2">
      <c r="A2328" s="5" t="s">
        <v>7544</v>
      </c>
      <c r="B2328" s="5" t="s">
        <v>7545</v>
      </c>
      <c r="C2328" s="5">
        <v>30</v>
      </c>
      <c r="D2328" s="5" t="s">
        <v>50</v>
      </c>
      <c r="E2328" s="5" t="s">
        <v>7546</v>
      </c>
      <c r="F2328" s="5">
        <v>-2632</v>
      </c>
      <c r="G2328" s="5" t="s">
        <v>94</v>
      </c>
      <c r="H2328" s="5" t="s">
        <v>194</v>
      </c>
      <c r="I2328" s="5">
        <v>138221.49</v>
      </c>
      <c r="J2328" s="5" t="s">
        <v>854</v>
      </c>
      <c r="K2328" s="5" t="s">
        <v>81</v>
      </c>
      <c r="L2328" s="5" t="s">
        <v>73</v>
      </c>
      <c r="M2328" s="5">
        <v>1.88</v>
      </c>
      <c r="N2328" s="5" t="s">
        <v>74</v>
      </c>
      <c r="O2328" s="5">
        <v>0</v>
      </c>
    </row>
    <row r="2329" spans="1:15" x14ac:dyDescent="0.2">
      <c r="A2329" s="5" t="s">
        <v>7547</v>
      </c>
      <c r="B2329" s="5" t="s">
        <v>6902</v>
      </c>
      <c r="C2329" s="5">
        <v>39</v>
      </c>
      <c r="D2329" s="5" t="s">
        <v>50</v>
      </c>
      <c r="E2329" s="5" t="s">
        <v>7548</v>
      </c>
      <c r="F2329" s="5">
        <v>-8306</v>
      </c>
      <c r="G2329" s="5" t="s">
        <v>116</v>
      </c>
      <c r="H2329" s="5" t="s">
        <v>173</v>
      </c>
      <c r="I2329" s="5">
        <v>137634.96</v>
      </c>
      <c r="J2329" s="5" t="s">
        <v>2776</v>
      </c>
      <c r="K2329" s="5" t="s">
        <v>81</v>
      </c>
      <c r="L2329" s="5" t="s">
        <v>32</v>
      </c>
      <c r="M2329" s="5">
        <v>1.85</v>
      </c>
      <c r="N2329" s="5" t="s">
        <v>57</v>
      </c>
      <c r="O2329" s="5">
        <v>39</v>
      </c>
    </row>
    <row r="2330" spans="1:15" x14ac:dyDescent="0.2">
      <c r="A2330" s="5" t="s">
        <v>7549</v>
      </c>
      <c r="B2330" s="5" t="s">
        <v>7550</v>
      </c>
      <c r="C2330" s="5">
        <v>29</v>
      </c>
      <c r="D2330" s="5" t="s">
        <v>17</v>
      </c>
      <c r="E2330" s="5" t="s">
        <v>7551</v>
      </c>
      <c r="F2330" s="5">
        <v>-5744</v>
      </c>
      <c r="G2330" s="5" t="s">
        <v>116</v>
      </c>
      <c r="H2330" s="5" t="s">
        <v>38</v>
      </c>
      <c r="I2330" s="5">
        <v>170261.35</v>
      </c>
      <c r="J2330" s="5" t="s">
        <v>2296</v>
      </c>
      <c r="K2330" s="5" t="s">
        <v>127</v>
      </c>
      <c r="L2330" s="5" t="s">
        <v>56</v>
      </c>
      <c r="M2330" s="5">
        <v>4.37</v>
      </c>
      <c r="N2330" s="5" t="s">
        <v>41</v>
      </c>
      <c r="O2330" s="5">
        <v>1</v>
      </c>
    </row>
    <row r="2331" spans="1:15" x14ac:dyDescent="0.2">
      <c r="A2331" s="5" t="s">
        <v>7552</v>
      </c>
      <c r="B2331" s="5" t="s">
        <v>7553</v>
      </c>
      <c r="C2331" s="5">
        <v>24</v>
      </c>
      <c r="D2331" s="5" t="s">
        <v>17</v>
      </c>
      <c r="E2331" s="5" t="s">
        <v>7554</v>
      </c>
      <c r="F2331" s="5">
        <v>-5963</v>
      </c>
      <c r="G2331" s="5" t="s">
        <v>116</v>
      </c>
      <c r="H2331" s="5" t="s">
        <v>194</v>
      </c>
      <c r="I2331" s="5">
        <v>121964.54</v>
      </c>
      <c r="J2331" s="5" t="s">
        <v>7555</v>
      </c>
      <c r="K2331" s="5" t="s">
        <v>62</v>
      </c>
      <c r="L2331" s="5" t="s">
        <v>73</v>
      </c>
      <c r="M2331" s="5">
        <v>4.25</v>
      </c>
      <c r="N2331" s="5" t="s">
        <v>41</v>
      </c>
      <c r="O2331" s="5">
        <v>40</v>
      </c>
    </row>
    <row r="2332" spans="1:15" x14ac:dyDescent="0.2">
      <c r="A2332" s="5" t="s">
        <v>7556</v>
      </c>
      <c r="B2332" s="5" t="s">
        <v>1077</v>
      </c>
      <c r="C2332" s="5">
        <v>55</v>
      </c>
      <c r="D2332" s="5" t="s">
        <v>17</v>
      </c>
      <c r="E2332" s="5" t="s">
        <v>7557</v>
      </c>
      <c r="F2332" s="5">
        <v>-10051</v>
      </c>
      <c r="G2332" s="5" t="s">
        <v>85</v>
      </c>
      <c r="H2332" s="5" t="s">
        <v>66</v>
      </c>
      <c r="I2332" s="5">
        <v>42784.67</v>
      </c>
      <c r="J2332" s="5" t="s">
        <v>7558</v>
      </c>
      <c r="K2332" s="5" t="s">
        <v>55</v>
      </c>
      <c r="L2332" s="5" t="s">
        <v>23</v>
      </c>
      <c r="M2332" s="5">
        <v>2.4700000000000002</v>
      </c>
      <c r="N2332" s="5" t="s">
        <v>57</v>
      </c>
      <c r="O2332" s="5">
        <v>9</v>
      </c>
    </row>
    <row r="2333" spans="1:15" x14ac:dyDescent="0.2">
      <c r="A2333" s="5" t="s">
        <v>7559</v>
      </c>
      <c r="B2333" s="5" t="s">
        <v>739</v>
      </c>
      <c r="C2333" s="5">
        <v>38</v>
      </c>
      <c r="D2333" s="5" t="s">
        <v>27</v>
      </c>
      <c r="E2333" s="5" t="s">
        <v>740</v>
      </c>
      <c r="F2333" s="5">
        <v>-10407</v>
      </c>
      <c r="G2333" s="5" t="s">
        <v>78</v>
      </c>
      <c r="H2333" s="5" t="s">
        <v>79</v>
      </c>
      <c r="I2333" s="5">
        <v>165938.23999999999</v>
      </c>
      <c r="J2333" s="5" t="s">
        <v>2765</v>
      </c>
      <c r="K2333" s="5" t="s">
        <v>22</v>
      </c>
      <c r="L2333" s="5" t="s">
        <v>32</v>
      </c>
      <c r="M2333" s="5">
        <v>1.86</v>
      </c>
      <c r="N2333" s="5" t="s">
        <v>24</v>
      </c>
      <c r="O2333" s="5">
        <v>10</v>
      </c>
    </row>
    <row r="2334" spans="1:15" x14ac:dyDescent="0.2">
      <c r="A2334" s="5" t="s">
        <v>7560</v>
      </c>
      <c r="B2334" s="5" t="s">
        <v>3830</v>
      </c>
      <c r="C2334" s="5">
        <v>60</v>
      </c>
      <c r="D2334" s="5" t="s">
        <v>50</v>
      </c>
      <c r="E2334" s="5" t="s">
        <v>7561</v>
      </c>
      <c r="F2334" s="5">
        <v>-9102</v>
      </c>
      <c r="G2334" s="5" t="s">
        <v>45</v>
      </c>
      <c r="H2334" s="5" t="s">
        <v>194</v>
      </c>
      <c r="I2334" s="5">
        <v>100318</v>
      </c>
      <c r="J2334" s="5" t="s">
        <v>1316</v>
      </c>
      <c r="K2334" s="5" t="s">
        <v>136</v>
      </c>
      <c r="L2334" s="5" t="s">
        <v>73</v>
      </c>
      <c r="M2334" s="5">
        <v>3.93</v>
      </c>
      <c r="N2334" s="5" t="s">
        <v>57</v>
      </c>
      <c r="O2334" s="5">
        <v>13</v>
      </c>
    </row>
    <row r="2335" spans="1:15" x14ac:dyDescent="0.2">
      <c r="A2335" s="5" t="s">
        <v>7562</v>
      </c>
      <c r="B2335" s="5" t="s">
        <v>5477</v>
      </c>
      <c r="C2335" s="5">
        <v>51</v>
      </c>
      <c r="D2335" s="5" t="s">
        <v>50</v>
      </c>
      <c r="E2335" s="5" t="s">
        <v>7563</v>
      </c>
      <c r="F2335" s="5">
        <v>-10653</v>
      </c>
      <c r="G2335" s="5" t="s">
        <v>116</v>
      </c>
      <c r="H2335" s="5" t="s">
        <v>144</v>
      </c>
      <c r="I2335" s="5">
        <v>101561.18</v>
      </c>
      <c r="J2335" s="5" t="s">
        <v>760</v>
      </c>
      <c r="K2335" s="5" t="s">
        <v>104</v>
      </c>
      <c r="L2335" s="5" t="s">
        <v>56</v>
      </c>
      <c r="M2335" s="5">
        <v>2.64</v>
      </c>
      <c r="N2335" s="5" t="s">
        <v>33</v>
      </c>
      <c r="O2335" s="5">
        <v>25</v>
      </c>
    </row>
    <row r="2336" spans="1:15" x14ac:dyDescent="0.2">
      <c r="A2336" s="5" t="s">
        <v>7564</v>
      </c>
      <c r="B2336" s="5" t="s">
        <v>7565</v>
      </c>
      <c r="C2336" s="5">
        <v>65</v>
      </c>
      <c r="D2336" s="5" t="s">
        <v>50</v>
      </c>
      <c r="E2336" s="5" t="s">
        <v>7566</v>
      </c>
      <c r="F2336" s="5">
        <v>-4830</v>
      </c>
      <c r="G2336" s="5" t="s">
        <v>85</v>
      </c>
      <c r="H2336" s="5" t="s">
        <v>53</v>
      </c>
      <c r="I2336" s="5">
        <v>52421.2</v>
      </c>
      <c r="J2336" s="5" t="s">
        <v>2445</v>
      </c>
      <c r="K2336" s="5" t="s">
        <v>118</v>
      </c>
      <c r="L2336" s="5" t="s">
        <v>32</v>
      </c>
      <c r="M2336" s="5">
        <v>1.48</v>
      </c>
      <c r="N2336" s="5" t="s">
        <v>24</v>
      </c>
      <c r="O2336" s="5">
        <v>32</v>
      </c>
    </row>
    <row r="2337" spans="1:15" x14ac:dyDescent="0.2">
      <c r="A2337" s="5" t="s">
        <v>7567</v>
      </c>
      <c r="B2337" s="5" t="s">
        <v>7568</v>
      </c>
      <c r="C2337" s="5">
        <v>32</v>
      </c>
      <c r="D2337" s="5" t="s">
        <v>50</v>
      </c>
      <c r="E2337" s="5" t="s">
        <v>7569</v>
      </c>
      <c r="F2337" s="5">
        <v>-9560</v>
      </c>
      <c r="G2337" s="5" t="s">
        <v>78</v>
      </c>
      <c r="H2337" s="5" t="s">
        <v>66</v>
      </c>
      <c r="I2337" s="5">
        <v>72907.06</v>
      </c>
      <c r="J2337" s="5" t="s">
        <v>7570</v>
      </c>
      <c r="K2337" s="5" t="s">
        <v>47</v>
      </c>
      <c r="L2337" s="5" t="s">
        <v>32</v>
      </c>
      <c r="M2337" s="5">
        <v>1.79</v>
      </c>
      <c r="N2337" s="5" t="s">
        <v>74</v>
      </c>
      <c r="O2337" s="5">
        <v>19</v>
      </c>
    </row>
    <row r="2338" spans="1:15" x14ac:dyDescent="0.2">
      <c r="A2338" s="5" t="s">
        <v>7571</v>
      </c>
      <c r="B2338" s="5" t="s">
        <v>7572</v>
      </c>
      <c r="C2338" s="5">
        <v>45</v>
      </c>
      <c r="D2338" s="5" t="s">
        <v>17</v>
      </c>
      <c r="E2338" s="5" t="s">
        <v>7573</v>
      </c>
      <c r="F2338" s="5">
        <v>-5044</v>
      </c>
      <c r="G2338" s="5" t="s">
        <v>45</v>
      </c>
      <c r="H2338" s="5" t="s">
        <v>66</v>
      </c>
      <c r="I2338" s="5">
        <v>93128.57</v>
      </c>
      <c r="J2338" s="5" t="s">
        <v>988</v>
      </c>
      <c r="K2338" s="5" t="s">
        <v>22</v>
      </c>
      <c r="L2338" s="5" t="s">
        <v>73</v>
      </c>
      <c r="M2338" s="5">
        <v>3.17</v>
      </c>
      <c r="N2338" s="5" t="s">
        <v>24</v>
      </c>
      <c r="O2338" s="5">
        <v>6</v>
      </c>
    </row>
    <row r="2339" spans="1:15" x14ac:dyDescent="0.2">
      <c r="A2339" s="5" t="s">
        <v>7574</v>
      </c>
      <c r="B2339" s="5" t="s">
        <v>7575</v>
      </c>
      <c r="C2339" s="5">
        <v>38</v>
      </c>
      <c r="D2339" s="5" t="s">
        <v>17</v>
      </c>
      <c r="E2339" s="5" t="s">
        <v>7576</v>
      </c>
      <c r="F2339" s="5">
        <v>-10393</v>
      </c>
      <c r="G2339" s="5" t="s">
        <v>116</v>
      </c>
      <c r="H2339" s="5" t="s">
        <v>38</v>
      </c>
      <c r="I2339" s="5">
        <v>162350.81</v>
      </c>
      <c r="J2339" s="5" t="s">
        <v>7577</v>
      </c>
      <c r="K2339" s="5" t="s">
        <v>136</v>
      </c>
      <c r="L2339" s="5" t="s">
        <v>23</v>
      </c>
      <c r="M2339" s="5">
        <v>4.87</v>
      </c>
      <c r="N2339" s="5" t="s">
        <v>33</v>
      </c>
      <c r="O2339" s="5">
        <v>27</v>
      </c>
    </row>
    <row r="2340" spans="1:15" x14ac:dyDescent="0.2">
      <c r="A2340" s="5" t="s">
        <v>7578</v>
      </c>
      <c r="B2340" s="5" t="s">
        <v>5727</v>
      </c>
      <c r="C2340" s="5">
        <v>31</v>
      </c>
      <c r="D2340" s="5" t="s">
        <v>50</v>
      </c>
      <c r="E2340" s="5" t="s">
        <v>7579</v>
      </c>
      <c r="F2340" s="5">
        <v>-7819</v>
      </c>
      <c r="G2340" s="5" t="s">
        <v>99</v>
      </c>
      <c r="H2340" s="5" t="s">
        <v>79</v>
      </c>
      <c r="I2340" s="5">
        <v>115812.89</v>
      </c>
      <c r="J2340" s="5" t="s">
        <v>6764</v>
      </c>
      <c r="K2340" s="5" t="s">
        <v>40</v>
      </c>
      <c r="L2340" s="5" t="s">
        <v>23</v>
      </c>
      <c r="M2340" s="5">
        <v>2.23</v>
      </c>
      <c r="N2340" s="5" t="s">
        <v>24</v>
      </c>
      <c r="O2340" s="5">
        <v>24</v>
      </c>
    </row>
    <row r="2341" spans="1:15" x14ac:dyDescent="0.2">
      <c r="A2341" s="5" t="s">
        <v>7580</v>
      </c>
      <c r="B2341" s="5" t="s">
        <v>3416</v>
      </c>
      <c r="C2341" s="5">
        <v>55</v>
      </c>
      <c r="D2341" s="5" t="s">
        <v>27</v>
      </c>
      <c r="E2341" s="5" t="s">
        <v>7581</v>
      </c>
      <c r="F2341" s="5">
        <v>-7962</v>
      </c>
      <c r="G2341" s="5" t="s">
        <v>52</v>
      </c>
      <c r="H2341" s="5" t="s">
        <v>173</v>
      </c>
      <c r="I2341" s="5">
        <v>169228.87</v>
      </c>
      <c r="J2341" s="5" t="s">
        <v>1700</v>
      </c>
      <c r="K2341" s="5" t="s">
        <v>118</v>
      </c>
      <c r="L2341" s="5" t="s">
        <v>73</v>
      </c>
      <c r="M2341" s="5">
        <v>3.29</v>
      </c>
      <c r="N2341" s="5" t="s">
        <v>33</v>
      </c>
      <c r="O2341" s="5">
        <v>10</v>
      </c>
    </row>
    <row r="2342" spans="1:15" x14ac:dyDescent="0.2">
      <c r="A2342" s="5" t="s">
        <v>7582</v>
      </c>
      <c r="B2342" s="5" t="s">
        <v>2593</v>
      </c>
      <c r="C2342" s="5">
        <v>37</v>
      </c>
      <c r="D2342" s="5" t="s">
        <v>50</v>
      </c>
      <c r="E2342" s="5" t="s">
        <v>7583</v>
      </c>
      <c r="F2342" s="5">
        <v>-3983</v>
      </c>
      <c r="G2342" s="5" t="s">
        <v>99</v>
      </c>
      <c r="H2342" s="5" t="s">
        <v>66</v>
      </c>
      <c r="I2342" s="5">
        <v>63046.080000000002</v>
      </c>
      <c r="J2342" s="5" t="s">
        <v>266</v>
      </c>
      <c r="K2342" s="5" t="s">
        <v>104</v>
      </c>
      <c r="L2342" s="5" t="s">
        <v>73</v>
      </c>
      <c r="M2342" s="5">
        <v>3.3</v>
      </c>
      <c r="N2342" s="5" t="s">
        <v>24</v>
      </c>
      <c r="O2342" s="5">
        <v>31</v>
      </c>
    </row>
    <row r="2343" spans="1:15" x14ac:dyDescent="0.2">
      <c r="A2343" s="5" t="s">
        <v>7584</v>
      </c>
      <c r="B2343" s="5" t="s">
        <v>7585</v>
      </c>
      <c r="C2343" s="5">
        <v>49</v>
      </c>
      <c r="D2343" s="5" t="s">
        <v>17</v>
      </c>
      <c r="E2343" s="5" t="s">
        <v>7586</v>
      </c>
      <c r="F2343" s="5">
        <v>-8283</v>
      </c>
      <c r="G2343" s="5" t="s">
        <v>52</v>
      </c>
      <c r="H2343" s="5" t="s">
        <v>30</v>
      </c>
      <c r="I2343" s="5">
        <v>87327.61</v>
      </c>
      <c r="J2343" s="5" t="s">
        <v>2840</v>
      </c>
      <c r="K2343" s="5" t="s">
        <v>104</v>
      </c>
      <c r="L2343" s="5" t="s">
        <v>23</v>
      </c>
      <c r="M2343" s="5">
        <v>1.83</v>
      </c>
      <c r="N2343" s="5" t="s">
        <v>33</v>
      </c>
      <c r="O2343" s="5">
        <v>5</v>
      </c>
    </row>
    <row r="2344" spans="1:15" x14ac:dyDescent="0.2">
      <c r="A2344" s="5" t="s">
        <v>7587</v>
      </c>
      <c r="B2344" s="5" t="s">
        <v>7588</v>
      </c>
      <c r="C2344" s="5">
        <v>60</v>
      </c>
      <c r="D2344" s="5" t="s">
        <v>27</v>
      </c>
      <c r="E2344" s="5" t="s">
        <v>7589</v>
      </c>
      <c r="F2344" s="5">
        <v>-2262</v>
      </c>
      <c r="G2344" s="5" t="s">
        <v>85</v>
      </c>
      <c r="H2344" s="5" t="s">
        <v>20</v>
      </c>
      <c r="I2344" s="5">
        <v>150919.87</v>
      </c>
      <c r="J2344" s="5" t="s">
        <v>7590</v>
      </c>
      <c r="K2344" s="5" t="s">
        <v>104</v>
      </c>
      <c r="L2344" s="5" t="s">
        <v>56</v>
      </c>
      <c r="M2344" s="5">
        <v>4.42</v>
      </c>
      <c r="N2344" s="5" t="s">
        <v>24</v>
      </c>
      <c r="O2344" s="5">
        <v>12</v>
      </c>
    </row>
    <row r="2345" spans="1:15" x14ac:dyDescent="0.2">
      <c r="A2345" s="5" t="s">
        <v>7591</v>
      </c>
      <c r="B2345" s="5" t="s">
        <v>7044</v>
      </c>
      <c r="C2345" s="5">
        <v>22</v>
      </c>
      <c r="D2345" s="5" t="s">
        <v>17</v>
      </c>
      <c r="E2345" s="5" t="s">
        <v>7592</v>
      </c>
      <c r="F2345" s="5">
        <v>-7783</v>
      </c>
      <c r="G2345" s="5" t="s">
        <v>45</v>
      </c>
      <c r="H2345" s="5" t="s">
        <v>144</v>
      </c>
      <c r="I2345" s="5">
        <v>48626.65</v>
      </c>
      <c r="J2345" s="5" t="s">
        <v>7593</v>
      </c>
      <c r="K2345" s="5" t="s">
        <v>47</v>
      </c>
      <c r="L2345" s="5" t="s">
        <v>23</v>
      </c>
      <c r="M2345" s="5">
        <v>2.34</v>
      </c>
      <c r="N2345" s="5" t="s">
        <v>57</v>
      </c>
      <c r="O2345" s="5">
        <v>0</v>
      </c>
    </row>
    <row r="2346" spans="1:15" x14ac:dyDescent="0.2">
      <c r="A2346" s="5" t="s">
        <v>7594</v>
      </c>
      <c r="B2346" s="5" t="s">
        <v>3906</v>
      </c>
      <c r="C2346" s="5">
        <v>33</v>
      </c>
      <c r="D2346" s="5" t="s">
        <v>17</v>
      </c>
      <c r="E2346" s="5" t="s">
        <v>7595</v>
      </c>
      <c r="F2346" s="5">
        <v>-10160</v>
      </c>
      <c r="G2346" s="5" t="s">
        <v>52</v>
      </c>
      <c r="H2346" s="5" t="s">
        <v>53</v>
      </c>
      <c r="I2346" s="5">
        <v>144930.4</v>
      </c>
      <c r="J2346" s="5" t="s">
        <v>7596</v>
      </c>
      <c r="K2346" s="5" t="s">
        <v>127</v>
      </c>
      <c r="L2346" s="5" t="s">
        <v>23</v>
      </c>
      <c r="M2346" s="5">
        <v>1.35</v>
      </c>
      <c r="N2346" s="5" t="s">
        <v>57</v>
      </c>
      <c r="O2346" s="5">
        <v>25</v>
      </c>
    </row>
    <row r="2347" spans="1:15" x14ac:dyDescent="0.2">
      <c r="A2347" s="5" t="s">
        <v>7597</v>
      </c>
      <c r="B2347" s="5" t="s">
        <v>1122</v>
      </c>
      <c r="C2347" s="5">
        <v>38</v>
      </c>
      <c r="D2347" s="5" t="s">
        <v>50</v>
      </c>
      <c r="E2347" s="5" t="s">
        <v>7598</v>
      </c>
      <c r="F2347" s="5">
        <v>-7046</v>
      </c>
      <c r="G2347" s="5" t="s">
        <v>52</v>
      </c>
      <c r="H2347" s="5" t="s">
        <v>38</v>
      </c>
      <c r="I2347" s="5">
        <v>173579.41</v>
      </c>
      <c r="J2347" s="5" t="s">
        <v>6940</v>
      </c>
      <c r="K2347" s="5" t="s">
        <v>40</v>
      </c>
      <c r="L2347" s="5" t="s">
        <v>32</v>
      </c>
      <c r="M2347" s="5">
        <v>3.12</v>
      </c>
      <c r="N2347" s="5" t="s">
        <v>74</v>
      </c>
      <c r="O2347" s="5">
        <v>24</v>
      </c>
    </row>
    <row r="2348" spans="1:15" x14ac:dyDescent="0.2">
      <c r="A2348" s="5" t="s">
        <v>7599</v>
      </c>
      <c r="B2348" s="5" t="s">
        <v>133</v>
      </c>
      <c r="C2348" s="5">
        <v>58</v>
      </c>
      <c r="D2348" s="5" t="s">
        <v>50</v>
      </c>
      <c r="E2348" s="5" t="s">
        <v>7600</v>
      </c>
      <c r="F2348" s="5">
        <v>-8559</v>
      </c>
      <c r="G2348" s="5" t="s">
        <v>94</v>
      </c>
      <c r="H2348" s="5" t="s">
        <v>53</v>
      </c>
      <c r="I2348" s="5">
        <v>176782.2</v>
      </c>
      <c r="J2348" s="5" t="s">
        <v>5053</v>
      </c>
      <c r="K2348" s="5" t="s">
        <v>104</v>
      </c>
      <c r="L2348" s="5" t="s">
        <v>23</v>
      </c>
      <c r="M2348" s="5">
        <v>1.18</v>
      </c>
      <c r="N2348" s="5" t="s">
        <v>24</v>
      </c>
      <c r="O2348" s="5">
        <v>12</v>
      </c>
    </row>
    <row r="2349" spans="1:15" x14ac:dyDescent="0.2">
      <c r="A2349" s="5" t="s">
        <v>7601</v>
      </c>
      <c r="B2349" s="5" t="s">
        <v>7602</v>
      </c>
      <c r="C2349" s="5">
        <v>49</v>
      </c>
      <c r="D2349" s="5" t="s">
        <v>50</v>
      </c>
      <c r="E2349" s="5" t="s">
        <v>7603</v>
      </c>
      <c r="F2349" s="5">
        <v>-3102</v>
      </c>
      <c r="G2349" s="5" t="s">
        <v>37</v>
      </c>
      <c r="H2349" s="5" t="s">
        <v>20</v>
      </c>
      <c r="I2349" s="5">
        <v>150773.6</v>
      </c>
      <c r="J2349" s="5" t="s">
        <v>7118</v>
      </c>
      <c r="K2349" s="5" t="s">
        <v>127</v>
      </c>
      <c r="L2349" s="5" t="s">
        <v>56</v>
      </c>
      <c r="M2349" s="5">
        <v>4.92</v>
      </c>
      <c r="N2349" s="5" t="s">
        <v>33</v>
      </c>
      <c r="O2349" s="5">
        <v>23</v>
      </c>
    </row>
    <row r="2350" spans="1:15" x14ac:dyDescent="0.2">
      <c r="A2350" s="5" t="s">
        <v>7604</v>
      </c>
      <c r="B2350" s="5" t="s">
        <v>5733</v>
      </c>
      <c r="C2350" s="5">
        <v>28</v>
      </c>
      <c r="D2350" s="5" t="s">
        <v>17</v>
      </c>
      <c r="E2350" s="5" t="s">
        <v>7605</v>
      </c>
      <c r="F2350" s="5">
        <v>-8261</v>
      </c>
      <c r="G2350" s="5" t="s">
        <v>94</v>
      </c>
      <c r="H2350" s="5" t="s">
        <v>38</v>
      </c>
      <c r="I2350" s="5">
        <v>63343.040000000001</v>
      </c>
      <c r="J2350" s="5" t="s">
        <v>7606</v>
      </c>
      <c r="K2350" s="5" t="s">
        <v>40</v>
      </c>
      <c r="L2350" s="5" t="s">
        <v>56</v>
      </c>
      <c r="M2350" s="5">
        <v>1.03</v>
      </c>
      <c r="N2350" s="5" t="s">
        <v>74</v>
      </c>
      <c r="O2350" s="5">
        <v>21</v>
      </c>
    </row>
    <row r="2351" spans="1:15" x14ac:dyDescent="0.2">
      <c r="A2351" s="5" t="s">
        <v>7607</v>
      </c>
      <c r="B2351" s="5" t="s">
        <v>5007</v>
      </c>
      <c r="C2351" s="5">
        <v>61</v>
      </c>
      <c r="D2351" s="5" t="s">
        <v>27</v>
      </c>
      <c r="E2351" s="5" t="s">
        <v>7608</v>
      </c>
      <c r="F2351" s="5">
        <v>-5870</v>
      </c>
      <c r="G2351" s="5" t="s">
        <v>78</v>
      </c>
      <c r="H2351" s="5" t="s">
        <v>66</v>
      </c>
      <c r="I2351" s="5">
        <v>35667.339999999997</v>
      </c>
      <c r="J2351" s="5" t="s">
        <v>2143</v>
      </c>
      <c r="K2351" s="5" t="s">
        <v>104</v>
      </c>
      <c r="L2351" s="5" t="s">
        <v>73</v>
      </c>
      <c r="M2351" s="5">
        <v>2.63</v>
      </c>
      <c r="N2351" s="5" t="s">
        <v>57</v>
      </c>
      <c r="O2351" s="5">
        <v>34</v>
      </c>
    </row>
    <row r="2352" spans="1:15" x14ac:dyDescent="0.2">
      <c r="A2352" s="5" t="s">
        <v>7609</v>
      </c>
      <c r="B2352" s="5" t="s">
        <v>7610</v>
      </c>
      <c r="C2352" s="5">
        <v>57</v>
      </c>
      <c r="D2352" s="5" t="s">
        <v>50</v>
      </c>
      <c r="E2352" s="5" t="s">
        <v>7611</v>
      </c>
      <c r="F2352" s="5">
        <v>-9979</v>
      </c>
      <c r="G2352" s="5" t="s">
        <v>37</v>
      </c>
      <c r="H2352" s="5" t="s">
        <v>38</v>
      </c>
      <c r="I2352" s="5">
        <v>103771</v>
      </c>
      <c r="J2352" s="5" t="s">
        <v>3162</v>
      </c>
      <c r="K2352" s="5" t="s">
        <v>118</v>
      </c>
      <c r="L2352" s="5" t="s">
        <v>56</v>
      </c>
      <c r="M2352" s="5">
        <v>4.95</v>
      </c>
      <c r="N2352" s="5" t="s">
        <v>41</v>
      </c>
      <c r="O2352" s="5">
        <v>37</v>
      </c>
    </row>
    <row r="2353" spans="1:15" x14ac:dyDescent="0.2">
      <c r="A2353" s="5" t="s">
        <v>7612</v>
      </c>
      <c r="B2353" s="5" t="s">
        <v>3608</v>
      </c>
      <c r="C2353" s="5">
        <v>34</v>
      </c>
      <c r="D2353" s="5" t="s">
        <v>50</v>
      </c>
      <c r="E2353" s="5" t="s">
        <v>7613</v>
      </c>
      <c r="F2353" s="5">
        <v>-2921</v>
      </c>
      <c r="G2353" s="5" t="s">
        <v>78</v>
      </c>
      <c r="H2353" s="5" t="s">
        <v>66</v>
      </c>
      <c r="I2353" s="5">
        <v>64110.86</v>
      </c>
      <c r="J2353" s="5" t="s">
        <v>7614</v>
      </c>
      <c r="K2353" s="5" t="s">
        <v>104</v>
      </c>
      <c r="L2353" s="5" t="s">
        <v>56</v>
      </c>
      <c r="M2353" s="5">
        <v>3.63</v>
      </c>
      <c r="N2353" s="5" t="s">
        <v>33</v>
      </c>
      <c r="O2353" s="5">
        <v>38</v>
      </c>
    </row>
    <row r="2354" spans="1:15" x14ac:dyDescent="0.2">
      <c r="A2354" s="5" t="s">
        <v>7615</v>
      </c>
      <c r="B2354" s="5" t="s">
        <v>7616</v>
      </c>
      <c r="C2354" s="5">
        <v>43</v>
      </c>
      <c r="D2354" s="5" t="s">
        <v>17</v>
      </c>
      <c r="E2354" s="5" t="s">
        <v>7617</v>
      </c>
      <c r="F2354" s="5">
        <v>-9073</v>
      </c>
      <c r="G2354" s="5" t="s">
        <v>29</v>
      </c>
      <c r="H2354" s="5" t="s">
        <v>38</v>
      </c>
      <c r="I2354" s="5">
        <v>72596.03</v>
      </c>
      <c r="J2354" s="5" t="s">
        <v>2765</v>
      </c>
      <c r="K2354" s="5" t="s">
        <v>81</v>
      </c>
      <c r="L2354" s="5" t="s">
        <v>56</v>
      </c>
      <c r="M2354" s="5">
        <v>3.98</v>
      </c>
      <c r="N2354" s="5" t="s">
        <v>33</v>
      </c>
      <c r="O2354" s="5">
        <v>22</v>
      </c>
    </row>
    <row r="2355" spans="1:15" x14ac:dyDescent="0.2">
      <c r="A2355" s="5" t="s">
        <v>7618</v>
      </c>
      <c r="B2355" s="5" t="s">
        <v>3122</v>
      </c>
      <c r="C2355" s="5">
        <v>37</v>
      </c>
      <c r="D2355" s="5" t="s">
        <v>50</v>
      </c>
      <c r="E2355" s="5" t="s">
        <v>7619</v>
      </c>
      <c r="F2355" s="5">
        <v>-7679</v>
      </c>
      <c r="G2355" s="5" t="s">
        <v>45</v>
      </c>
      <c r="H2355" s="5" t="s">
        <v>53</v>
      </c>
      <c r="I2355" s="5">
        <v>71712.22</v>
      </c>
      <c r="J2355" s="5" t="s">
        <v>7620</v>
      </c>
      <c r="K2355" s="5" t="s">
        <v>62</v>
      </c>
      <c r="L2355" s="5" t="s">
        <v>32</v>
      </c>
      <c r="M2355" s="5">
        <v>2.77</v>
      </c>
      <c r="N2355" s="5" t="s">
        <v>24</v>
      </c>
      <c r="O2355" s="5">
        <v>38</v>
      </c>
    </row>
    <row r="2356" spans="1:15" x14ac:dyDescent="0.2">
      <c r="A2356" s="5" t="s">
        <v>7621</v>
      </c>
      <c r="B2356" s="5" t="s">
        <v>7622</v>
      </c>
      <c r="C2356" s="5">
        <v>57</v>
      </c>
      <c r="D2356" s="5" t="s">
        <v>17</v>
      </c>
      <c r="E2356" s="5" t="s">
        <v>7623</v>
      </c>
      <c r="F2356" s="5">
        <v>-11433</v>
      </c>
      <c r="G2356" s="5" t="s">
        <v>52</v>
      </c>
      <c r="H2356" s="5" t="s">
        <v>66</v>
      </c>
      <c r="I2356" s="5">
        <v>80648.98</v>
      </c>
      <c r="J2356" s="5" t="s">
        <v>7624</v>
      </c>
      <c r="K2356" s="5" t="s">
        <v>127</v>
      </c>
      <c r="L2356" s="5" t="s">
        <v>73</v>
      </c>
      <c r="M2356" s="5">
        <v>2.33</v>
      </c>
      <c r="N2356" s="5" t="s">
        <v>74</v>
      </c>
      <c r="O2356" s="5">
        <v>15</v>
      </c>
    </row>
    <row r="2357" spans="1:15" x14ac:dyDescent="0.2">
      <c r="A2357" s="5" t="s">
        <v>7625</v>
      </c>
      <c r="B2357" s="5" t="s">
        <v>327</v>
      </c>
      <c r="C2357" s="5">
        <v>39</v>
      </c>
      <c r="D2357" s="5" t="s">
        <v>17</v>
      </c>
      <c r="E2357" s="5" t="s">
        <v>7626</v>
      </c>
      <c r="F2357" s="5">
        <v>-11184</v>
      </c>
      <c r="G2357" s="5" t="s">
        <v>45</v>
      </c>
      <c r="H2357" s="5" t="s">
        <v>173</v>
      </c>
      <c r="I2357" s="5">
        <v>68287.95</v>
      </c>
      <c r="J2357" s="5" t="s">
        <v>363</v>
      </c>
      <c r="K2357" s="5" t="s">
        <v>47</v>
      </c>
      <c r="L2357" s="5" t="s">
        <v>73</v>
      </c>
      <c r="M2357" s="5">
        <v>4.7</v>
      </c>
      <c r="N2357" s="5" t="s">
        <v>57</v>
      </c>
      <c r="O2357" s="5">
        <v>12</v>
      </c>
    </row>
    <row r="2358" spans="1:15" x14ac:dyDescent="0.2">
      <c r="A2358" s="5" t="s">
        <v>7627</v>
      </c>
      <c r="B2358" s="5" t="s">
        <v>947</v>
      </c>
      <c r="C2358" s="5">
        <v>60</v>
      </c>
      <c r="D2358" s="5" t="s">
        <v>27</v>
      </c>
      <c r="E2358" s="5" t="s">
        <v>7628</v>
      </c>
      <c r="F2358" s="5">
        <v>-8552</v>
      </c>
      <c r="G2358" s="5" t="s">
        <v>116</v>
      </c>
      <c r="H2358" s="5" t="s">
        <v>20</v>
      </c>
      <c r="I2358" s="5">
        <v>41220.410000000003</v>
      </c>
      <c r="J2358" s="5" t="s">
        <v>4624</v>
      </c>
      <c r="K2358" s="5" t="s">
        <v>22</v>
      </c>
      <c r="L2358" s="5" t="s">
        <v>56</v>
      </c>
      <c r="M2358" s="5">
        <v>1.89</v>
      </c>
      <c r="N2358" s="5" t="s">
        <v>24</v>
      </c>
      <c r="O2358" s="5">
        <v>3</v>
      </c>
    </row>
    <row r="2359" spans="1:15" x14ac:dyDescent="0.2">
      <c r="A2359" s="5" t="s">
        <v>7629</v>
      </c>
      <c r="B2359" s="5" t="s">
        <v>1945</v>
      </c>
      <c r="C2359" s="5">
        <v>44</v>
      </c>
      <c r="D2359" s="5" t="s">
        <v>27</v>
      </c>
      <c r="E2359" s="5" t="s">
        <v>7630</v>
      </c>
      <c r="F2359" s="5">
        <v>-4811</v>
      </c>
      <c r="G2359" s="5" t="s">
        <v>116</v>
      </c>
      <c r="H2359" s="5" t="s">
        <v>144</v>
      </c>
      <c r="I2359" s="5">
        <v>80562.78</v>
      </c>
      <c r="J2359" s="5" t="s">
        <v>7631</v>
      </c>
      <c r="K2359" s="5" t="s">
        <v>55</v>
      </c>
      <c r="L2359" s="5" t="s">
        <v>56</v>
      </c>
      <c r="M2359" s="5">
        <v>2.44</v>
      </c>
      <c r="N2359" s="5" t="s">
        <v>24</v>
      </c>
      <c r="O2359" s="5">
        <v>34</v>
      </c>
    </row>
    <row r="2360" spans="1:15" x14ac:dyDescent="0.2">
      <c r="A2360" s="5" t="s">
        <v>7632</v>
      </c>
      <c r="B2360" s="5" t="s">
        <v>7633</v>
      </c>
      <c r="C2360" s="5">
        <v>59</v>
      </c>
      <c r="D2360" s="5" t="s">
        <v>50</v>
      </c>
      <c r="E2360" s="5" t="s">
        <v>7634</v>
      </c>
      <c r="F2360" s="5">
        <v>-8267</v>
      </c>
      <c r="G2360" s="5" t="s">
        <v>94</v>
      </c>
      <c r="H2360" s="5" t="s">
        <v>194</v>
      </c>
      <c r="I2360" s="5">
        <v>128919.23</v>
      </c>
      <c r="J2360" s="5" t="s">
        <v>7635</v>
      </c>
      <c r="K2360" s="5" t="s">
        <v>104</v>
      </c>
      <c r="L2360" s="5" t="s">
        <v>56</v>
      </c>
      <c r="M2360" s="5">
        <v>3.98</v>
      </c>
      <c r="N2360" s="5" t="s">
        <v>24</v>
      </c>
      <c r="O2360" s="5">
        <v>13</v>
      </c>
    </row>
    <row r="2361" spans="1:15" x14ac:dyDescent="0.2">
      <c r="A2361" s="5" t="s">
        <v>7636</v>
      </c>
      <c r="B2361" s="5" t="s">
        <v>7637</v>
      </c>
      <c r="C2361" s="5">
        <v>34</v>
      </c>
      <c r="D2361" s="5" t="s">
        <v>17</v>
      </c>
      <c r="E2361" s="5" t="s">
        <v>7638</v>
      </c>
      <c r="F2361" s="5">
        <v>-3880</v>
      </c>
      <c r="G2361" s="5" t="s">
        <v>37</v>
      </c>
      <c r="H2361" s="5" t="s">
        <v>38</v>
      </c>
      <c r="I2361" s="5">
        <v>56262.31</v>
      </c>
      <c r="J2361" s="5" t="s">
        <v>6958</v>
      </c>
      <c r="K2361" s="5" t="s">
        <v>127</v>
      </c>
      <c r="L2361" s="5" t="s">
        <v>73</v>
      </c>
      <c r="M2361" s="5">
        <v>4.2699999999999996</v>
      </c>
      <c r="N2361" s="5" t="s">
        <v>74</v>
      </c>
      <c r="O2361" s="5">
        <v>3</v>
      </c>
    </row>
    <row r="2362" spans="1:15" x14ac:dyDescent="0.2">
      <c r="A2362" s="5" t="s">
        <v>7639</v>
      </c>
      <c r="B2362" s="5" t="s">
        <v>7553</v>
      </c>
      <c r="C2362" s="5">
        <v>33</v>
      </c>
      <c r="D2362" s="5" t="s">
        <v>17</v>
      </c>
      <c r="E2362" s="5" t="s">
        <v>7640</v>
      </c>
      <c r="F2362" s="5">
        <v>-9702</v>
      </c>
      <c r="G2362" s="5" t="s">
        <v>85</v>
      </c>
      <c r="H2362" s="5" t="s">
        <v>71</v>
      </c>
      <c r="I2362" s="5">
        <v>133898.93</v>
      </c>
      <c r="J2362" s="5" t="s">
        <v>4187</v>
      </c>
      <c r="K2362" s="5" t="s">
        <v>62</v>
      </c>
      <c r="L2362" s="5" t="s">
        <v>23</v>
      </c>
      <c r="M2362" s="5">
        <v>2.57</v>
      </c>
      <c r="N2362" s="5" t="s">
        <v>57</v>
      </c>
      <c r="O2362" s="5">
        <v>16</v>
      </c>
    </row>
    <row r="2363" spans="1:15" x14ac:dyDescent="0.2">
      <c r="A2363" s="5" t="s">
        <v>7641</v>
      </c>
      <c r="B2363" s="5" t="s">
        <v>4844</v>
      </c>
      <c r="C2363" s="5">
        <v>52</v>
      </c>
      <c r="D2363" s="5" t="s">
        <v>17</v>
      </c>
      <c r="E2363" s="5" t="s">
        <v>7642</v>
      </c>
      <c r="F2363" s="5">
        <v>-10478</v>
      </c>
      <c r="G2363" s="5" t="s">
        <v>99</v>
      </c>
      <c r="H2363" s="5" t="s">
        <v>30</v>
      </c>
      <c r="I2363" s="5">
        <v>160141.1</v>
      </c>
      <c r="J2363" s="5" t="s">
        <v>1471</v>
      </c>
      <c r="K2363" s="5" t="s">
        <v>104</v>
      </c>
      <c r="L2363" s="5" t="s">
        <v>23</v>
      </c>
      <c r="M2363" s="5">
        <v>2.0499999999999998</v>
      </c>
      <c r="N2363" s="5" t="s">
        <v>24</v>
      </c>
      <c r="O2363" s="5">
        <v>20</v>
      </c>
    </row>
    <row r="2364" spans="1:15" x14ac:dyDescent="0.2">
      <c r="A2364" s="5" t="s">
        <v>7643</v>
      </c>
      <c r="B2364" s="5" t="s">
        <v>7644</v>
      </c>
      <c r="C2364" s="5">
        <v>45</v>
      </c>
      <c r="D2364" s="5" t="s">
        <v>50</v>
      </c>
      <c r="E2364" s="5" t="s">
        <v>7645</v>
      </c>
      <c r="F2364" s="5">
        <v>-5769</v>
      </c>
      <c r="G2364" s="5" t="s">
        <v>37</v>
      </c>
      <c r="H2364" s="5" t="s">
        <v>144</v>
      </c>
      <c r="I2364" s="5">
        <v>172146.38</v>
      </c>
      <c r="J2364" s="5" t="s">
        <v>5037</v>
      </c>
      <c r="K2364" s="5" t="s">
        <v>55</v>
      </c>
      <c r="L2364" s="5" t="s">
        <v>56</v>
      </c>
      <c r="M2364" s="5">
        <v>1.1299999999999999</v>
      </c>
      <c r="N2364" s="5" t="s">
        <v>41</v>
      </c>
      <c r="O2364" s="5">
        <v>1</v>
      </c>
    </row>
    <row r="2365" spans="1:15" x14ac:dyDescent="0.2">
      <c r="A2365" s="5" t="s">
        <v>7646</v>
      </c>
      <c r="B2365" s="5" t="s">
        <v>2426</v>
      </c>
      <c r="C2365" s="5">
        <v>55</v>
      </c>
      <c r="D2365" s="5" t="s">
        <v>50</v>
      </c>
      <c r="E2365" s="5" t="s">
        <v>7647</v>
      </c>
      <c r="F2365" s="5">
        <v>-10223</v>
      </c>
      <c r="G2365" s="5" t="s">
        <v>45</v>
      </c>
      <c r="H2365" s="5" t="s">
        <v>79</v>
      </c>
      <c r="I2365" s="5">
        <v>47353.48</v>
      </c>
      <c r="J2365" s="5" t="s">
        <v>3112</v>
      </c>
      <c r="K2365" s="5" t="s">
        <v>118</v>
      </c>
      <c r="L2365" s="5" t="s">
        <v>23</v>
      </c>
      <c r="M2365" s="5">
        <v>4.7699999999999996</v>
      </c>
      <c r="N2365" s="5" t="s">
        <v>57</v>
      </c>
      <c r="O2365" s="5">
        <v>11</v>
      </c>
    </row>
    <row r="2366" spans="1:15" x14ac:dyDescent="0.2">
      <c r="A2366" s="5" t="s">
        <v>7648</v>
      </c>
      <c r="B2366" s="5" t="s">
        <v>5868</v>
      </c>
      <c r="C2366" s="5">
        <v>47</v>
      </c>
      <c r="D2366" s="5" t="s">
        <v>27</v>
      </c>
      <c r="E2366" s="5" t="s">
        <v>7649</v>
      </c>
      <c r="F2366" s="5">
        <v>-4080</v>
      </c>
      <c r="G2366" s="5" t="s">
        <v>99</v>
      </c>
      <c r="H2366" s="5" t="s">
        <v>79</v>
      </c>
      <c r="I2366" s="5">
        <v>101949.5</v>
      </c>
      <c r="J2366" s="5" t="s">
        <v>7650</v>
      </c>
      <c r="K2366" s="5" t="s">
        <v>127</v>
      </c>
      <c r="L2366" s="5" t="s">
        <v>73</v>
      </c>
      <c r="M2366" s="5">
        <v>4.84</v>
      </c>
      <c r="N2366" s="5" t="s">
        <v>74</v>
      </c>
      <c r="O2366" s="5">
        <v>13</v>
      </c>
    </row>
    <row r="2367" spans="1:15" x14ac:dyDescent="0.2">
      <c r="A2367" s="5" t="s">
        <v>7651</v>
      </c>
      <c r="B2367" s="5" t="s">
        <v>2902</v>
      </c>
      <c r="C2367" s="5">
        <v>48</v>
      </c>
      <c r="D2367" s="5" t="s">
        <v>17</v>
      </c>
      <c r="E2367" s="5" t="s">
        <v>7652</v>
      </c>
      <c r="F2367" s="5">
        <v>-9924</v>
      </c>
      <c r="G2367" s="5" t="s">
        <v>45</v>
      </c>
      <c r="H2367" s="5" t="s">
        <v>79</v>
      </c>
      <c r="I2367" s="5">
        <v>118923.05</v>
      </c>
      <c r="J2367" s="5" t="s">
        <v>2669</v>
      </c>
      <c r="K2367" s="5" t="s">
        <v>22</v>
      </c>
      <c r="L2367" s="5" t="s">
        <v>56</v>
      </c>
      <c r="M2367" s="5">
        <v>4.38</v>
      </c>
      <c r="N2367" s="5" t="s">
        <v>33</v>
      </c>
      <c r="O2367" s="5">
        <v>7</v>
      </c>
    </row>
    <row r="2368" spans="1:15" x14ac:dyDescent="0.2">
      <c r="A2368" s="5" t="s">
        <v>7653</v>
      </c>
      <c r="B2368" s="5" t="s">
        <v>7654</v>
      </c>
      <c r="C2368" s="5">
        <v>39</v>
      </c>
      <c r="D2368" s="5" t="s">
        <v>27</v>
      </c>
      <c r="E2368" s="5" t="s">
        <v>7655</v>
      </c>
      <c r="F2368" s="5">
        <v>-10446</v>
      </c>
      <c r="G2368" s="5" t="s">
        <v>99</v>
      </c>
      <c r="H2368" s="5" t="s">
        <v>20</v>
      </c>
      <c r="I2368" s="5">
        <v>133705.9</v>
      </c>
      <c r="J2368" s="5" t="s">
        <v>6005</v>
      </c>
      <c r="K2368" s="5" t="s">
        <v>40</v>
      </c>
      <c r="L2368" s="5" t="s">
        <v>73</v>
      </c>
      <c r="M2368" s="5">
        <v>3.05</v>
      </c>
      <c r="N2368" s="5" t="s">
        <v>24</v>
      </c>
      <c r="O2368" s="5">
        <v>0</v>
      </c>
    </row>
    <row r="2369" spans="1:15" x14ac:dyDescent="0.2">
      <c r="A2369" s="5" t="s">
        <v>7656</v>
      </c>
      <c r="B2369" s="5" t="s">
        <v>3296</v>
      </c>
      <c r="C2369" s="5">
        <v>55</v>
      </c>
      <c r="D2369" s="5" t="s">
        <v>50</v>
      </c>
      <c r="E2369" s="5" t="s">
        <v>7657</v>
      </c>
      <c r="F2369" s="5">
        <v>-7343</v>
      </c>
      <c r="G2369" s="5" t="s">
        <v>116</v>
      </c>
      <c r="H2369" s="5" t="s">
        <v>144</v>
      </c>
      <c r="I2369" s="5">
        <v>160856.62</v>
      </c>
      <c r="J2369" s="5" t="s">
        <v>7658</v>
      </c>
      <c r="K2369" s="5" t="s">
        <v>81</v>
      </c>
      <c r="L2369" s="5" t="s">
        <v>32</v>
      </c>
      <c r="M2369" s="5">
        <v>2.92</v>
      </c>
      <c r="N2369" s="5" t="s">
        <v>57</v>
      </c>
      <c r="O2369" s="5">
        <v>3</v>
      </c>
    </row>
    <row r="2370" spans="1:15" x14ac:dyDescent="0.2">
      <c r="A2370" s="5" t="s">
        <v>7659</v>
      </c>
      <c r="B2370" s="5" t="s">
        <v>1302</v>
      </c>
      <c r="C2370" s="5">
        <v>34</v>
      </c>
      <c r="D2370" s="5" t="s">
        <v>27</v>
      </c>
      <c r="E2370" s="5" t="s">
        <v>7660</v>
      </c>
      <c r="F2370" s="5">
        <v>-11046</v>
      </c>
      <c r="G2370" s="5" t="s">
        <v>99</v>
      </c>
      <c r="H2370" s="5" t="s">
        <v>66</v>
      </c>
      <c r="I2370" s="5">
        <v>151520.35</v>
      </c>
      <c r="J2370" s="5" t="s">
        <v>7661</v>
      </c>
      <c r="K2370" s="5" t="s">
        <v>47</v>
      </c>
      <c r="L2370" s="5" t="s">
        <v>23</v>
      </c>
      <c r="M2370" s="5">
        <v>2.71</v>
      </c>
      <c r="N2370" s="5" t="s">
        <v>57</v>
      </c>
      <c r="O2370" s="5">
        <v>20</v>
      </c>
    </row>
    <row r="2371" spans="1:15" x14ac:dyDescent="0.2">
      <c r="A2371" s="5" t="s">
        <v>7662</v>
      </c>
      <c r="B2371" s="5" t="s">
        <v>7663</v>
      </c>
      <c r="C2371" s="5">
        <v>54</v>
      </c>
      <c r="D2371" s="5" t="s">
        <v>50</v>
      </c>
      <c r="E2371" s="5" t="s">
        <v>7664</v>
      </c>
      <c r="F2371" s="5">
        <v>-6782</v>
      </c>
      <c r="G2371" s="5" t="s">
        <v>52</v>
      </c>
      <c r="H2371" s="5" t="s">
        <v>30</v>
      </c>
      <c r="I2371" s="5">
        <v>38473.47</v>
      </c>
      <c r="J2371" s="5" t="s">
        <v>5156</v>
      </c>
      <c r="K2371" s="5" t="s">
        <v>22</v>
      </c>
      <c r="L2371" s="5" t="s">
        <v>56</v>
      </c>
      <c r="M2371" s="5">
        <v>3.51</v>
      </c>
      <c r="N2371" s="5" t="s">
        <v>33</v>
      </c>
      <c r="O2371" s="5">
        <v>27</v>
      </c>
    </row>
    <row r="2372" spans="1:15" x14ac:dyDescent="0.2">
      <c r="A2372" s="5" t="s">
        <v>7665</v>
      </c>
      <c r="B2372" s="5" t="s">
        <v>773</v>
      </c>
      <c r="C2372" s="5">
        <v>43</v>
      </c>
      <c r="D2372" s="5" t="s">
        <v>27</v>
      </c>
      <c r="E2372" s="5" t="s">
        <v>7666</v>
      </c>
      <c r="F2372" s="5">
        <v>-3458</v>
      </c>
      <c r="G2372" s="5" t="s">
        <v>19</v>
      </c>
      <c r="H2372" s="5" t="s">
        <v>173</v>
      </c>
      <c r="I2372" s="5">
        <v>58048.28</v>
      </c>
      <c r="J2372" s="5" t="s">
        <v>4264</v>
      </c>
      <c r="K2372" s="5" t="s">
        <v>22</v>
      </c>
      <c r="L2372" s="5" t="s">
        <v>32</v>
      </c>
      <c r="M2372" s="5">
        <v>3.43</v>
      </c>
      <c r="N2372" s="5" t="s">
        <v>57</v>
      </c>
      <c r="O2372" s="5">
        <v>39</v>
      </c>
    </row>
    <row r="2373" spans="1:15" x14ac:dyDescent="0.2">
      <c r="A2373" s="5" t="s">
        <v>7667</v>
      </c>
      <c r="B2373" s="5" t="s">
        <v>7668</v>
      </c>
      <c r="C2373" s="5">
        <v>34</v>
      </c>
      <c r="D2373" s="5" t="s">
        <v>27</v>
      </c>
      <c r="E2373" s="5" t="s">
        <v>7669</v>
      </c>
      <c r="F2373" s="5">
        <v>-5460</v>
      </c>
      <c r="G2373" s="5" t="s">
        <v>99</v>
      </c>
      <c r="H2373" s="5" t="s">
        <v>173</v>
      </c>
      <c r="I2373" s="5">
        <v>158204.49</v>
      </c>
      <c r="J2373" s="5" t="s">
        <v>7387</v>
      </c>
      <c r="K2373" s="5" t="s">
        <v>62</v>
      </c>
      <c r="L2373" s="5" t="s">
        <v>73</v>
      </c>
      <c r="M2373" s="5">
        <v>4.88</v>
      </c>
      <c r="N2373" s="5" t="s">
        <v>24</v>
      </c>
      <c r="O2373" s="5">
        <v>1</v>
      </c>
    </row>
    <row r="2374" spans="1:15" x14ac:dyDescent="0.2">
      <c r="A2374" s="5" t="s">
        <v>7670</v>
      </c>
      <c r="B2374" s="5" t="s">
        <v>7671</v>
      </c>
      <c r="C2374" s="5">
        <v>63</v>
      </c>
      <c r="D2374" s="5" t="s">
        <v>17</v>
      </c>
      <c r="E2374" s="5" t="s">
        <v>7672</v>
      </c>
      <c r="F2374" s="5">
        <v>-2926</v>
      </c>
      <c r="G2374" s="5" t="s">
        <v>78</v>
      </c>
      <c r="H2374" s="5" t="s">
        <v>79</v>
      </c>
      <c r="I2374" s="5">
        <v>65229.65</v>
      </c>
      <c r="J2374" s="5" t="s">
        <v>3287</v>
      </c>
      <c r="K2374" s="5" t="s">
        <v>22</v>
      </c>
      <c r="L2374" s="5" t="s">
        <v>23</v>
      </c>
      <c r="M2374" s="5">
        <v>1.58</v>
      </c>
      <c r="N2374" s="5" t="s">
        <v>57</v>
      </c>
      <c r="O2374" s="5">
        <v>22</v>
      </c>
    </row>
    <row r="2375" spans="1:15" x14ac:dyDescent="0.2">
      <c r="A2375" s="5" t="s">
        <v>7673</v>
      </c>
      <c r="B2375" s="5" t="s">
        <v>7674</v>
      </c>
      <c r="C2375" s="5">
        <v>57</v>
      </c>
      <c r="D2375" s="5" t="s">
        <v>50</v>
      </c>
      <c r="E2375" s="5" t="s">
        <v>7675</v>
      </c>
      <c r="F2375" s="5">
        <v>-3717</v>
      </c>
      <c r="G2375" s="5" t="s">
        <v>99</v>
      </c>
      <c r="H2375" s="5" t="s">
        <v>71</v>
      </c>
      <c r="I2375" s="5">
        <v>131323.68</v>
      </c>
      <c r="J2375" s="5" t="s">
        <v>7676</v>
      </c>
      <c r="K2375" s="5" t="s">
        <v>55</v>
      </c>
      <c r="L2375" s="5" t="s">
        <v>23</v>
      </c>
      <c r="M2375" s="5">
        <v>4.03</v>
      </c>
      <c r="N2375" s="5" t="s">
        <v>41</v>
      </c>
      <c r="O2375" s="5">
        <v>33</v>
      </c>
    </row>
    <row r="2376" spans="1:15" x14ac:dyDescent="0.2">
      <c r="A2376" s="5" t="s">
        <v>7677</v>
      </c>
      <c r="B2376" s="5" t="s">
        <v>7678</v>
      </c>
      <c r="C2376" s="5">
        <v>41</v>
      </c>
      <c r="D2376" s="5" t="s">
        <v>17</v>
      </c>
      <c r="E2376" s="5" t="s">
        <v>7679</v>
      </c>
      <c r="F2376" s="5">
        <v>-5932</v>
      </c>
      <c r="G2376" s="5" t="s">
        <v>45</v>
      </c>
      <c r="H2376" s="5" t="s">
        <v>173</v>
      </c>
      <c r="I2376" s="5">
        <v>78111.649999999994</v>
      </c>
      <c r="J2376" s="5" t="s">
        <v>6790</v>
      </c>
      <c r="K2376" s="5" t="s">
        <v>40</v>
      </c>
      <c r="L2376" s="5" t="s">
        <v>32</v>
      </c>
      <c r="M2376" s="5">
        <v>4.66</v>
      </c>
      <c r="N2376" s="5" t="s">
        <v>33</v>
      </c>
      <c r="O2376" s="5">
        <v>28</v>
      </c>
    </row>
    <row r="2377" spans="1:15" x14ac:dyDescent="0.2">
      <c r="A2377" s="5" t="s">
        <v>7680</v>
      </c>
      <c r="B2377" s="5" t="s">
        <v>1217</v>
      </c>
      <c r="C2377" s="5">
        <v>60</v>
      </c>
      <c r="D2377" s="5" t="s">
        <v>50</v>
      </c>
      <c r="E2377" s="5" t="s">
        <v>7681</v>
      </c>
      <c r="F2377" s="5">
        <v>-11337</v>
      </c>
      <c r="G2377" s="5" t="s">
        <v>78</v>
      </c>
      <c r="H2377" s="5" t="s">
        <v>194</v>
      </c>
      <c r="I2377" s="5">
        <v>155499.01999999999</v>
      </c>
      <c r="J2377" s="5" t="s">
        <v>5797</v>
      </c>
      <c r="K2377" s="5" t="s">
        <v>62</v>
      </c>
      <c r="L2377" s="5" t="s">
        <v>32</v>
      </c>
      <c r="M2377" s="5">
        <v>3.11</v>
      </c>
      <c r="N2377" s="5" t="s">
        <v>74</v>
      </c>
      <c r="O2377" s="5">
        <v>23</v>
      </c>
    </row>
    <row r="2378" spans="1:15" x14ac:dyDescent="0.2">
      <c r="A2378" s="5" t="s">
        <v>7682</v>
      </c>
      <c r="B2378" s="5" t="s">
        <v>7683</v>
      </c>
      <c r="C2378" s="5">
        <v>32</v>
      </c>
      <c r="D2378" s="5" t="s">
        <v>50</v>
      </c>
      <c r="E2378" s="5" t="s">
        <v>7684</v>
      </c>
      <c r="F2378" s="5">
        <v>-10626</v>
      </c>
      <c r="G2378" s="5" t="s">
        <v>78</v>
      </c>
      <c r="H2378" s="5" t="s">
        <v>66</v>
      </c>
      <c r="I2378" s="5">
        <v>170110.66</v>
      </c>
      <c r="J2378" s="5" t="s">
        <v>3627</v>
      </c>
      <c r="K2378" s="5" t="s">
        <v>55</v>
      </c>
      <c r="L2378" s="5" t="s">
        <v>73</v>
      </c>
      <c r="M2378" s="5">
        <v>4.47</v>
      </c>
      <c r="N2378" s="5" t="s">
        <v>74</v>
      </c>
      <c r="O2378" s="5">
        <v>32</v>
      </c>
    </row>
    <row r="2379" spans="1:15" x14ac:dyDescent="0.2">
      <c r="A2379" s="5" t="s">
        <v>7685</v>
      </c>
      <c r="B2379" s="5" t="s">
        <v>1083</v>
      </c>
      <c r="C2379" s="5">
        <v>45</v>
      </c>
      <c r="D2379" s="5" t="s">
        <v>50</v>
      </c>
      <c r="E2379" s="5" t="s">
        <v>7686</v>
      </c>
      <c r="F2379" s="5">
        <v>-9340</v>
      </c>
      <c r="G2379" s="5" t="s">
        <v>85</v>
      </c>
      <c r="H2379" s="5" t="s">
        <v>20</v>
      </c>
      <c r="I2379" s="5">
        <v>130900.59</v>
      </c>
      <c r="J2379" s="5" t="s">
        <v>477</v>
      </c>
      <c r="K2379" s="5" t="s">
        <v>62</v>
      </c>
      <c r="L2379" s="5" t="s">
        <v>73</v>
      </c>
      <c r="M2379" s="5">
        <v>3.37</v>
      </c>
      <c r="N2379" s="5" t="s">
        <v>24</v>
      </c>
      <c r="O2379" s="5">
        <v>3</v>
      </c>
    </row>
    <row r="2380" spans="1:15" x14ac:dyDescent="0.2">
      <c r="A2380" s="5" t="s">
        <v>7687</v>
      </c>
      <c r="B2380" s="5" t="s">
        <v>7688</v>
      </c>
      <c r="C2380" s="5">
        <v>58</v>
      </c>
      <c r="D2380" s="5" t="s">
        <v>50</v>
      </c>
      <c r="E2380" s="5" t="s">
        <v>7689</v>
      </c>
      <c r="F2380" s="5">
        <v>-8294</v>
      </c>
      <c r="G2380" s="5" t="s">
        <v>116</v>
      </c>
      <c r="H2380" s="5" t="s">
        <v>194</v>
      </c>
      <c r="I2380" s="5">
        <v>142552.48000000001</v>
      </c>
      <c r="J2380" s="5" t="s">
        <v>2353</v>
      </c>
      <c r="K2380" s="5" t="s">
        <v>104</v>
      </c>
      <c r="L2380" s="5" t="s">
        <v>23</v>
      </c>
      <c r="M2380" s="5">
        <v>3.7</v>
      </c>
      <c r="N2380" s="5" t="s">
        <v>33</v>
      </c>
      <c r="O2380" s="5">
        <v>0</v>
      </c>
    </row>
    <row r="2381" spans="1:15" x14ac:dyDescent="0.2">
      <c r="A2381" s="5" t="s">
        <v>7690</v>
      </c>
      <c r="B2381" s="5" t="s">
        <v>7691</v>
      </c>
      <c r="C2381" s="5">
        <v>40</v>
      </c>
      <c r="D2381" s="5" t="s">
        <v>17</v>
      </c>
      <c r="E2381" s="5" t="s">
        <v>7692</v>
      </c>
      <c r="F2381" s="5">
        <v>-4072</v>
      </c>
      <c r="G2381" s="5" t="s">
        <v>37</v>
      </c>
      <c r="H2381" s="5" t="s">
        <v>144</v>
      </c>
      <c r="I2381" s="5">
        <v>109011.05</v>
      </c>
      <c r="J2381" s="5" t="s">
        <v>1853</v>
      </c>
      <c r="K2381" s="5" t="s">
        <v>81</v>
      </c>
      <c r="L2381" s="5" t="s">
        <v>73</v>
      </c>
      <c r="M2381" s="5">
        <v>2.63</v>
      </c>
      <c r="N2381" s="5" t="s">
        <v>33</v>
      </c>
      <c r="O2381" s="5">
        <v>2</v>
      </c>
    </row>
    <row r="2382" spans="1:15" x14ac:dyDescent="0.2">
      <c r="A2382" s="5" t="s">
        <v>7693</v>
      </c>
      <c r="B2382" s="5" t="s">
        <v>1099</v>
      </c>
      <c r="C2382" s="5">
        <v>23</v>
      </c>
      <c r="D2382" s="5" t="s">
        <v>50</v>
      </c>
      <c r="E2382" s="5" t="s">
        <v>7694</v>
      </c>
      <c r="F2382" s="5">
        <v>-7956</v>
      </c>
      <c r="G2382" s="5" t="s">
        <v>37</v>
      </c>
      <c r="H2382" s="5" t="s">
        <v>38</v>
      </c>
      <c r="I2382" s="5">
        <v>136176.51999999999</v>
      </c>
      <c r="J2382" s="5" t="s">
        <v>1273</v>
      </c>
      <c r="K2382" s="5" t="s">
        <v>47</v>
      </c>
      <c r="L2382" s="5" t="s">
        <v>73</v>
      </c>
      <c r="M2382" s="5">
        <v>4.4400000000000004</v>
      </c>
      <c r="N2382" s="5" t="s">
        <v>57</v>
      </c>
      <c r="O2382" s="5">
        <v>32</v>
      </c>
    </row>
    <row r="2383" spans="1:15" x14ac:dyDescent="0.2">
      <c r="A2383" s="5" t="s">
        <v>7695</v>
      </c>
      <c r="B2383" s="5" t="s">
        <v>7696</v>
      </c>
      <c r="C2383" s="5">
        <v>54</v>
      </c>
      <c r="D2383" s="5" t="s">
        <v>17</v>
      </c>
      <c r="E2383" s="5" t="s">
        <v>7697</v>
      </c>
      <c r="F2383" s="5">
        <v>-9451</v>
      </c>
      <c r="G2383" s="5" t="s">
        <v>94</v>
      </c>
      <c r="H2383" s="5" t="s">
        <v>173</v>
      </c>
      <c r="I2383" s="5">
        <v>78503.64</v>
      </c>
      <c r="J2383" s="5" t="s">
        <v>7698</v>
      </c>
      <c r="K2383" s="5" t="s">
        <v>40</v>
      </c>
      <c r="L2383" s="5" t="s">
        <v>56</v>
      </c>
      <c r="M2383" s="5">
        <v>4.74</v>
      </c>
      <c r="N2383" s="5" t="s">
        <v>33</v>
      </c>
      <c r="O2383" s="5">
        <v>23</v>
      </c>
    </row>
    <row r="2384" spans="1:15" x14ac:dyDescent="0.2">
      <c r="A2384" s="5" t="s">
        <v>7699</v>
      </c>
      <c r="B2384" s="5" t="s">
        <v>2175</v>
      </c>
      <c r="C2384" s="5">
        <v>45</v>
      </c>
      <c r="D2384" s="5" t="s">
        <v>50</v>
      </c>
      <c r="E2384" s="5" t="s">
        <v>7700</v>
      </c>
      <c r="F2384" s="5">
        <v>-5100</v>
      </c>
      <c r="G2384" s="5" t="s">
        <v>85</v>
      </c>
      <c r="H2384" s="5" t="s">
        <v>79</v>
      </c>
      <c r="I2384" s="5">
        <v>56515.79</v>
      </c>
      <c r="J2384" s="5" t="s">
        <v>1775</v>
      </c>
      <c r="K2384" s="5" t="s">
        <v>127</v>
      </c>
      <c r="L2384" s="5" t="s">
        <v>32</v>
      </c>
      <c r="M2384" s="5">
        <v>2.93</v>
      </c>
      <c r="N2384" s="5" t="s">
        <v>41</v>
      </c>
      <c r="O2384" s="5">
        <v>39</v>
      </c>
    </row>
    <row r="2385" spans="1:15" x14ac:dyDescent="0.2">
      <c r="A2385" s="5" t="s">
        <v>7701</v>
      </c>
      <c r="B2385" s="5" t="s">
        <v>7702</v>
      </c>
      <c r="C2385" s="5">
        <v>53</v>
      </c>
      <c r="D2385" s="5" t="s">
        <v>27</v>
      </c>
      <c r="E2385" s="5" t="s">
        <v>7703</v>
      </c>
      <c r="F2385" s="5">
        <v>-7907</v>
      </c>
      <c r="G2385" s="5" t="s">
        <v>37</v>
      </c>
      <c r="H2385" s="5" t="s">
        <v>38</v>
      </c>
      <c r="I2385" s="5">
        <v>177574.55</v>
      </c>
      <c r="J2385" s="5" t="s">
        <v>2115</v>
      </c>
      <c r="K2385" s="5" t="s">
        <v>81</v>
      </c>
      <c r="L2385" s="5" t="s">
        <v>56</v>
      </c>
      <c r="M2385" s="5">
        <v>2.85</v>
      </c>
      <c r="N2385" s="5" t="s">
        <v>33</v>
      </c>
      <c r="O2385" s="5">
        <v>6</v>
      </c>
    </row>
    <row r="2386" spans="1:15" x14ac:dyDescent="0.2">
      <c r="A2386" s="5" t="s">
        <v>7704</v>
      </c>
      <c r="B2386" s="5" t="s">
        <v>7705</v>
      </c>
      <c r="C2386" s="5">
        <v>30</v>
      </c>
      <c r="D2386" s="5" t="s">
        <v>27</v>
      </c>
      <c r="E2386" s="5" t="s">
        <v>7706</v>
      </c>
      <c r="F2386" s="5">
        <v>-9135</v>
      </c>
      <c r="G2386" s="5" t="s">
        <v>94</v>
      </c>
      <c r="H2386" s="5" t="s">
        <v>71</v>
      </c>
      <c r="I2386" s="5">
        <v>57335.51</v>
      </c>
      <c r="J2386" s="5" t="s">
        <v>7650</v>
      </c>
      <c r="K2386" s="5" t="s">
        <v>127</v>
      </c>
      <c r="L2386" s="5" t="s">
        <v>32</v>
      </c>
      <c r="M2386" s="5">
        <v>2.37</v>
      </c>
      <c r="N2386" s="5" t="s">
        <v>74</v>
      </c>
      <c r="O2386" s="5">
        <v>10</v>
      </c>
    </row>
    <row r="2387" spans="1:15" x14ac:dyDescent="0.2">
      <c r="A2387" s="5" t="s">
        <v>7707</v>
      </c>
      <c r="B2387" s="5" t="s">
        <v>7708</v>
      </c>
      <c r="C2387" s="5">
        <v>49</v>
      </c>
      <c r="D2387" s="5" t="s">
        <v>50</v>
      </c>
      <c r="E2387" s="5" t="s">
        <v>7709</v>
      </c>
      <c r="F2387" s="5">
        <v>-3030</v>
      </c>
      <c r="G2387" s="5" t="s">
        <v>29</v>
      </c>
      <c r="H2387" s="5" t="s">
        <v>194</v>
      </c>
      <c r="I2387" s="5">
        <v>52969.11</v>
      </c>
      <c r="J2387" s="5" t="s">
        <v>3487</v>
      </c>
      <c r="K2387" s="5" t="s">
        <v>55</v>
      </c>
      <c r="L2387" s="5" t="s">
        <v>56</v>
      </c>
      <c r="M2387" s="5">
        <v>1.59</v>
      </c>
      <c r="N2387" s="5" t="s">
        <v>41</v>
      </c>
      <c r="O2387" s="5">
        <v>25</v>
      </c>
    </row>
    <row r="2388" spans="1:15" x14ac:dyDescent="0.2">
      <c r="A2388" s="5" t="s">
        <v>7710</v>
      </c>
      <c r="B2388" s="5" t="s">
        <v>1863</v>
      </c>
      <c r="C2388" s="5">
        <v>26</v>
      </c>
      <c r="D2388" s="5" t="s">
        <v>50</v>
      </c>
      <c r="E2388" s="5" t="s">
        <v>7711</v>
      </c>
      <c r="F2388" s="5">
        <v>-5432</v>
      </c>
      <c r="G2388" s="5" t="s">
        <v>116</v>
      </c>
      <c r="H2388" s="5" t="s">
        <v>71</v>
      </c>
      <c r="I2388" s="5">
        <v>106983.28</v>
      </c>
      <c r="J2388" s="5" t="s">
        <v>7712</v>
      </c>
      <c r="K2388" s="5" t="s">
        <v>22</v>
      </c>
      <c r="L2388" s="5" t="s">
        <v>23</v>
      </c>
      <c r="M2388" s="5">
        <v>2.36</v>
      </c>
      <c r="N2388" s="5" t="s">
        <v>33</v>
      </c>
      <c r="O2388" s="5">
        <v>21</v>
      </c>
    </row>
    <row r="2389" spans="1:15" x14ac:dyDescent="0.2">
      <c r="A2389" s="5" t="s">
        <v>7713</v>
      </c>
      <c r="B2389" s="5" t="s">
        <v>2225</v>
      </c>
      <c r="C2389" s="5">
        <v>40</v>
      </c>
      <c r="D2389" s="5" t="s">
        <v>50</v>
      </c>
      <c r="E2389" s="5" t="s">
        <v>7714</v>
      </c>
      <c r="F2389" s="5">
        <v>-8236</v>
      </c>
      <c r="G2389" s="5" t="s">
        <v>29</v>
      </c>
      <c r="H2389" s="5" t="s">
        <v>53</v>
      </c>
      <c r="I2389" s="5">
        <v>173941.79</v>
      </c>
      <c r="J2389" s="5" t="s">
        <v>7715</v>
      </c>
      <c r="K2389" s="5" t="s">
        <v>118</v>
      </c>
      <c r="L2389" s="5" t="s">
        <v>32</v>
      </c>
      <c r="M2389" s="5">
        <v>1.81</v>
      </c>
      <c r="N2389" s="5" t="s">
        <v>41</v>
      </c>
      <c r="O2389" s="5">
        <v>26</v>
      </c>
    </row>
    <row r="2390" spans="1:15" x14ac:dyDescent="0.2">
      <c r="A2390" s="5" t="s">
        <v>7716</v>
      </c>
      <c r="B2390" s="5" t="s">
        <v>7717</v>
      </c>
      <c r="C2390" s="5">
        <v>25</v>
      </c>
      <c r="D2390" s="5" t="s">
        <v>17</v>
      </c>
      <c r="E2390" s="5" t="s">
        <v>7718</v>
      </c>
      <c r="F2390" s="5">
        <v>-2566</v>
      </c>
      <c r="G2390" s="5" t="s">
        <v>116</v>
      </c>
      <c r="H2390" s="5" t="s">
        <v>38</v>
      </c>
      <c r="I2390" s="5">
        <v>48290.38</v>
      </c>
      <c r="J2390" s="5" t="s">
        <v>7719</v>
      </c>
      <c r="K2390" s="5" t="s">
        <v>104</v>
      </c>
      <c r="L2390" s="5" t="s">
        <v>23</v>
      </c>
      <c r="M2390" s="5">
        <v>2.17</v>
      </c>
      <c r="N2390" s="5" t="s">
        <v>74</v>
      </c>
      <c r="O2390" s="5">
        <v>30</v>
      </c>
    </row>
    <row r="2391" spans="1:15" x14ac:dyDescent="0.2">
      <c r="A2391" s="5" t="s">
        <v>7720</v>
      </c>
      <c r="B2391" s="5" t="s">
        <v>705</v>
      </c>
      <c r="C2391" s="5">
        <v>43</v>
      </c>
      <c r="D2391" s="5" t="s">
        <v>17</v>
      </c>
      <c r="E2391" s="5" t="s">
        <v>7721</v>
      </c>
      <c r="F2391" s="5">
        <v>-4798</v>
      </c>
      <c r="G2391" s="5" t="s">
        <v>19</v>
      </c>
      <c r="H2391" s="5" t="s">
        <v>38</v>
      </c>
      <c r="I2391" s="5">
        <v>101234.79</v>
      </c>
      <c r="J2391" s="5" t="s">
        <v>888</v>
      </c>
      <c r="K2391" s="5" t="s">
        <v>47</v>
      </c>
      <c r="L2391" s="5" t="s">
        <v>56</v>
      </c>
      <c r="M2391" s="5">
        <v>3.22</v>
      </c>
      <c r="N2391" s="5" t="s">
        <v>74</v>
      </c>
      <c r="O2391" s="5">
        <v>39</v>
      </c>
    </row>
    <row r="2392" spans="1:15" x14ac:dyDescent="0.2">
      <c r="A2392" s="5" t="s">
        <v>7722</v>
      </c>
      <c r="B2392" s="5" t="s">
        <v>7723</v>
      </c>
      <c r="C2392" s="5">
        <v>26</v>
      </c>
      <c r="D2392" s="5" t="s">
        <v>17</v>
      </c>
      <c r="E2392" s="5" t="s">
        <v>7724</v>
      </c>
      <c r="F2392" s="5">
        <v>-10342</v>
      </c>
      <c r="G2392" s="5" t="s">
        <v>52</v>
      </c>
      <c r="H2392" s="5" t="s">
        <v>20</v>
      </c>
      <c r="I2392" s="5">
        <v>177581.99</v>
      </c>
      <c r="J2392" s="5" t="s">
        <v>7060</v>
      </c>
      <c r="K2392" s="5" t="s">
        <v>62</v>
      </c>
      <c r="L2392" s="5" t="s">
        <v>23</v>
      </c>
      <c r="M2392" s="5">
        <v>4.92</v>
      </c>
      <c r="N2392" s="5" t="s">
        <v>74</v>
      </c>
      <c r="O2392" s="5">
        <v>23</v>
      </c>
    </row>
    <row r="2393" spans="1:15" x14ac:dyDescent="0.2">
      <c r="A2393" s="5" t="s">
        <v>7725</v>
      </c>
      <c r="B2393" s="5" t="s">
        <v>3800</v>
      </c>
      <c r="C2393" s="5">
        <v>57</v>
      </c>
      <c r="D2393" s="5" t="s">
        <v>27</v>
      </c>
      <c r="E2393" s="5" t="s">
        <v>7726</v>
      </c>
      <c r="F2393" s="5">
        <v>-3243</v>
      </c>
      <c r="G2393" s="5" t="s">
        <v>37</v>
      </c>
      <c r="H2393" s="5" t="s">
        <v>30</v>
      </c>
      <c r="I2393" s="5">
        <v>60115.67</v>
      </c>
      <c r="J2393" s="5" t="s">
        <v>465</v>
      </c>
      <c r="K2393" s="5" t="s">
        <v>104</v>
      </c>
      <c r="L2393" s="5" t="s">
        <v>73</v>
      </c>
      <c r="M2393" s="5">
        <v>1.19</v>
      </c>
      <c r="N2393" s="5" t="s">
        <v>57</v>
      </c>
      <c r="O2393" s="5">
        <v>12</v>
      </c>
    </row>
    <row r="2394" spans="1:15" x14ac:dyDescent="0.2">
      <c r="A2394" s="5" t="s">
        <v>7727</v>
      </c>
      <c r="B2394" s="5" t="s">
        <v>7728</v>
      </c>
      <c r="C2394" s="5">
        <v>37</v>
      </c>
      <c r="D2394" s="5" t="s">
        <v>17</v>
      </c>
      <c r="E2394" s="5" t="s">
        <v>7729</v>
      </c>
      <c r="F2394" s="5">
        <v>-6307</v>
      </c>
      <c r="G2394" s="5" t="s">
        <v>94</v>
      </c>
      <c r="H2394" s="5" t="s">
        <v>38</v>
      </c>
      <c r="I2394" s="5">
        <v>41171.910000000003</v>
      </c>
      <c r="J2394" s="5" t="s">
        <v>5525</v>
      </c>
      <c r="K2394" s="5" t="s">
        <v>47</v>
      </c>
      <c r="L2394" s="5" t="s">
        <v>56</v>
      </c>
      <c r="M2394" s="5">
        <v>3.08</v>
      </c>
      <c r="N2394" s="5" t="s">
        <v>74</v>
      </c>
      <c r="O2394" s="5">
        <v>35</v>
      </c>
    </row>
    <row r="2395" spans="1:15" x14ac:dyDescent="0.2">
      <c r="A2395" s="5" t="s">
        <v>7730</v>
      </c>
      <c r="B2395" s="5" t="s">
        <v>2544</v>
      </c>
      <c r="C2395" s="5">
        <v>35</v>
      </c>
      <c r="D2395" s="5" t="s">
        <v>17</v>
      </c>
      <c r="E2395" s="5" t="s">
        <v>7731</v>
      </c>
      <c r="F2395" s="5">
        <v>-10564</v>
      </c>
      <c r="G2395" s="5" t="s">
        <v>19</v>
      </c>
      <c r="H2395" s="5" t="s">
        <v>66</v>
      </c>
      <c r="I2395" s="5">
        <v>147074.1</v>
      </c>
      <c r="J2395" s="5" t="s">
        <v>2010</v>
      </c>
      <c r="K2395" s="5" t="s">
        <v>104</v>
      </c>
      <c r="L2395" s="5" t="s">
        <v>32</v>
      </c>
      <c r="M2395" s="5">
        <v>3.99</v>
      </c>
      <c r="N2395" s="5" t="s">
        <v>33</v>
      </c>
      <c r="O2395" s="5">
        <v>8</v>
      </c>
    </row>
    <row r="2396" spans="1:15" x14ac:dyDescent="0.2">
      <c r="A2396" s="5" t="s">
        <v>7732</v>
      </c>
      <c r="B2396" s="5" t="s">
        <v>7733</v>
      </c>
      <c r="C2396" s="5">
        <v>56</v>
      </c>
      <c r="D2396" s="5" t="s">
        <v>27</v>
      </c>
      <c r="E2396" s="5" t="s">
        <v>7734</v>
      </c>
      <c r="F2396" s="5">
        <v>-4057</v>
      </c>
      <c r="G2396" s="5" t="s">
        <v>78</v>
      </c>
      <c r="H2396" s="5" t="s">
        <v>194</v>
      </c>
      <c r="I2396" s="5">
        <v>62020.45</v>
      </c>
      <c r="J2396" s="5" t="s">
        <v>6065</v>
      </c>
      <c r="K2396" s="5" t="s">
        <v>104</v>
      </c>
      <c r="L2396" s="5" t="s">
        <v>56</v>
      </c>
      <c r="M2396" s="5">
        <v>2.17</v>
      </c>
      <c r="N2396" s="5" t="s">
        <v>33</v>
      </c>
      <c r="O2396" s="5">
        <v>9</v>
      </c>
    </row>
    <row r="2397" spans="1:15" x14ac:dyDescent="0.2">
      <c r="A2397" s="5" t="s">
        <v>7735</v>
      </c>
      <c r="B2397" s="5" t="s">
        <v>2107</v>
      </c>
      <c r="C2397" s="5">
        <v>41</v>
      </c>
      <c r="D2397" s="5" t="s">
        <v>50</v>
      </c>
      <c r="E2397" s="5" t="s">
        <v>7736</v>
      </c>
      <c r="F2397" s="5">
        <v>-5216</v>
      </c>
      <c r="G2397" s="5" t="s">
        <v>78</v>
      </c>
      <c r="H2397" s="5" t="s">
        <v>79</v>
      </c>
      <c r="I2397" s="5">
        <v>121894.29</v>
      </c>
      <c r="J2397" s="5" t="s">
        <v>7414</v>
      </c>
      <c r="K2397" s="5" t="s">
        <v>104</v>
      </c>
      <c r="L2397" s="5" t="s">
        <v>32</v>
      </c>
      <c r="M2397" s="5">
        <v>2.77</v>
      </c>
      <c r="N2397" s="5" t="s">
        <v>33</v>
      </c>
      <c r="O2397" s="5">
        <v>33</v>
      </c>
    </row>
    <row r="2398" spans="1:15" x14ac:dyDescent="0.2">
      <c r="A2398" s="5" t="s">
        <v>7737</v>
      </c>
      <c r="B2398" s="5" t="s">
        <v>4251</v>
      </c>
      <c r="C2398" s="5">
        <v>57</v>
      </c>
      <c r="D2398" s="5" t="s">
        <v>50</v>
      </c>
      <c r="E2398" s="5" t="s">
        <v>7738</v>
      </c>
      <c r="F2398" s="5">
        <v>-4652</v>
      </c>
      <c r="G2398" s="5" t="s">
        <v>116</v>
      </c>
      <c r="H2398" s="5" t="s">
        <v>66</v>
      </c>
      <c r="I2398" s="5">
        <v>111338.81</v>
      </c>
      <c r="J2398" s="5" t="s">
        <v>7739</v>
      </c>
      <c r="K2398" s="5" t="s">
        <v>136</v>
      </c>
      <c r="L2398" s="5" t="s">
        <v>73</v>
      </c>
      <c r="M2398" s="5">
        <v>4.7300000000000004</v>
      </c>
      <c r="N2398" s="5" t="s">
        <v>33</v>
      </c>
      <c r="O2398" s="5">
        <v>24</v>
      </c>
    </row>
    <row r="2399" spans="1:15" x14ac:dyDescent="0.2">
      <c r="A2399" s="5" t="s">
        <v>7740</v>
      </c>
      <c r="B2399" s="5" t="s">
        <v>7741</v>
      </c>
      <c r="C2399" s="5">
        <v>58</v>
      </c>
      <c r="D2399" s="5" t="s">
        <v>17</v>
      </c>
      <c r="E2399" s="5" t="s">
        <v>7742</v>
      </c>
      <c r="F2399" s="5">
        <v>-3400</v>
      </c>
      <c r="G2399" s="5" t="s">
        <v>37</v>
      </c>
      <c r="H2399" s="5" t="s">
        <v>173</v>
      </c>
      <c r="I2399" s="5">
        <v>152172.5</v>
      </c>
      <c r="J2399" s="5" t="s">
        <v>7743</v>
      </c>
      <c r="K2399" s="5" t="s">
        <v>81</v>
      </c>
      <c r="L2399" s="5" t="s">
        <v>32</v>
      </c>
      <c r="M2399" s="5">
        <v>1.78</v>
      </c>
      <c r="N2399" s="5" t="s">
        <v>33</v>
      </c>
      <c r="O2399" s="5">
        <v>0</v>
      </c>
    </row>
    <row r="2400" spans="1:15" x14ac:dyDescent="0.2">
      <c r="A2400" s="5" t="s">
        <v>7744</v>
      </c>
      <c r="B2400" s="5" t="s">
        <v>3857</v>
      </c>
      <c r="C2400" s="5">
        <v>46</v>
      </c>
      <c r="D2400" s="5" t="s">
        <v>17</v>
      </c>
      <c r="E2400" s="5" t="s">
        <v>7745</v>
      </c>
      <c r="F2400" s="5">
        <v>-8321</v>
      </c>
      <c r="G2400" s="5" t="s">
        <v>116</v>
      </c>
      <c r="H2400" s="5" t="s">
        <v>38</v>
      </c>
      <c r="I2400" s="5">
        <v>91347.14</v>
      </c>
      <c r="J2400" s="5" t="s">
        <v>7746</v>
      </c>
      <c r="K2400" s="5" t="s">
        <v>118</v>
      </c>
      <c r="L2400" s="5" t="s">
        <v>23</v>
      </c>
      <c r="M2400" s="5">
        <v>4.83</v>
      </c>
      <c r="N2400" s="5" t="s">
        <v>74</v>
      </c>
      <c r="O2400" s="5">
        <v>34</v>
      </c>
    </row>
    <row r="2401" spans="1:15" x14ac:dyDescent="0.2">
      <c r="A2401" s="5" t="s">
        <v>7747</v>
      </c>
      <c r="B2401" s="5" t="s">
        <v>494</v>
      </c>
      <c r="C2401" s="5">
        <v>58</v>
      </c>
      <c r="D2401" s="5" t="s">
        <v>27</v>
      </c>
      <c r="E2401" s="5" t="s">
        <v>7748</v>
      </c>
      <c r="F2401" s="5">
        <v>-5003</v>
      </c>
      <c r="G2401" s="5" t="s">
        <v>116</v>
      </c>
      <c r="H2401" s="5" t="s">
        <v>66</v>
      </c>
      <c r="I2401" s="5">
        <v>116226.82</v>
      </c>
      <c r="J2401" s="5" t="s">
        <v>2227</v>
      </c>
      <c r="K2401" s="5" t="s">
        <v>55</v>
      </c>
      <c r="L2401" s="5" t="s">
        <v>23</v>
      </c>
      <c r="M2401" s="5">
        <v>1.91</v>
      </c>
      <c r="N2401" s="5" t="s">
        <v>24</v>
      </c>
      <c r="O2401" s="5">
        <v>14</v>
      </c>
    </row>
    <row r="2402" spans="1:15" x14ac:dyDescent="0.2">
      <c r="A2402" s="5" t="s">
        <v>7749</v>
      </c>
      <c r="B2402" s="5" t="s">
        <v>7750</v>
      </c>
      <c r="C2402" s="5">
        <v>57</v>
      </c>
      <c r="D2402" s="5" t="s">
        <v>50</v>
      </c>
      <c r="E2402" s="5" t="s">
        <v>7751</v>
      </c>
      <c r="F2402" s="5">
        <v>-3439</v>
      </c>
      <c r="G2402" s="5" t="s">
        <v>99</v>
      </c>
      <c r="H2402" s="5" t="s">
        <v>20</v>
      </c>
      <c r="I2402" s="5">
        <v>94982.69</v>
      </c>
      <c r="J2402" s="5" t="s">
        <v>7752</v>
      </c>
      <c r="K2402" s="5" t="s">
        <v>118</v>
      </c>
      <c r="L2402" s="5" t="s">
        <v>73</v>
      </c>
      <c r="M2402" s="5">
        <v>2.98</v>
      </c>
      <c r="N2402" s="5" t="s">
        <v>24</v>
      </c>
      <c r="O2402" s="5">
        <v>3</v>
      </c>
    </row>
    <row r="2403" spans="1:15" x14ac:dyDescent="0.2">
      <c r="A2403" s="5" t="s">
        <v>7753</v>
      </c>
      <c r="B2403" s="5" t="s">
        <v>7754</v>
      </c>
      <c r="C2403" s="5">
        <v>42</v>
      </c>
      <c r="D2403" s="5" t="s">
        <v>17</v>
      </c>
      <c r="E2403" s="5" t="s">
        <v>7755</v>
      </c>
      <c r="F2403" s="5">
        <v>-8153</v>
      </c>
      <c r="G2403" s="5" t="s">
        <v>94</v>
      </c>
      <c r="H2403" s="5" t="s">
        <v>66</v>
      </c>
      <c r="I2403" s="5">
        <v>129500.29</v>
      </c>
      <c r="J2403" s="5" t="s">
        <v>7756</v>
      </c>
      <c r="K2403" s="5" t="s">
        <v>62</v>
      </c>
      <c r="L2403" s="5" t="s">
        <v>56</v>
      </c>
      <c r="M2403" s="5">
        <v>3.01</v>
      </c>
      <c r="N2403" s="5" t="s">
        <v>57</v>
      </c>
      <c r="O2403" s="5">
        <v>0</v>
      </c>
    </row>
    <row r="2404" spans="1:15" x14ac:dyDescent="0.2">
      <c r="A2404" s="5" t="s">
        <v>7757</v>
      </c>
      <c r="B2404" s="5" t="s">
        <v>2502</v>
      </c>
      <c r="C2404" s="5">
        <v>43</v>
      </c>
      <c r="D2404" s="5" t="s">
        <v>27</v>
      </c>
      <c r="E2404" s="5" t="s">
        <v>7758</v>
      </c>
      <c r="F2404" s="5">
        <v>-9685</v>
      </c>
      <c r="G2404" s="5" t="s">
        <v>29</v>
      </c>
      <c r="H2404" s="5" t="s">
        <v>194</v>
      </c>
      <c r="I2404" s="5">
        <v>127676.4</v>
      </c>
      <c r="J2404" s="5" t="s">
        <v>3687</v>
      </c>
      <c r="K2404" s="5" t="s">
        <v>81</v>
      </c>
      <c r="L2404" s="5" t="s">
        <v>32</v>
      </c>
      <c r="M2404" s="5">
        <v>4.87</v>
      </c>
      <c r="N2404" s="5" t="s">
        <v>24</v>
      </c>
      <c r="O2404" s="5">
        <v>10</v>
      </c>
    </row>
    <row r="2405" spans="1:15" x14ac:dyDescent="0.2">
      <c r="A2405" s="5" t="s">
        <v>7759</v>
      </c>
      <c r="B2405" s="5" t="s">
        <v>3193</v>
      </c>
      <c r="C2405" s="5">
        <v>45</v>
      </c>
      <c r="D2405" s="5" t="s">
        <v>50</v>
      </c>
      <c r="E2405" s="5" t="s">
        <v>7760</v>
      </c>
      <c r="F2405" s="5">
        <v>-7822</v>
      </c>
      <c r="G2405" s="5" t="s">
        <v>99</v>
      </c>
      <c r="H2405" s="5" t="s">
        <v>194</v>
      </c>
      <c r="I2405" s="5">
        <v>150947.24</v>
      </c>
      <c r="J2405" s="5" t="s">
        <v>7761</v>
      </c>
      <c r="K2405" s="5" t="s">
        <v>22</v>
      </c>
      <c r="L2405" s="5" t="s">
        <v>23</v>
      </c>
      <c r="M2405" s="5">
        <v>2.17</v>
      </c>
      <c r="N2405" s="5" t="s">
        <v>74</v>
      </c>
      <c r="O2405" s="5">
        <v>32</v>
      </c>
    </row>
    <row r="2406" spans="1:15" x14ac:dyDescent="0.2">
      <c r="A2406" s="5" t="s">
        <v>7762</v>
      </c>
      <c r="B2406" s="5" t="s">
        <v>5029</v>
      </c>
      <c r="C2406" s="5">
        <v>38</v>
      </c>
      <c r="D2406" s="5" t="s">
        <v>50</v>
      </c>
      <c r="E2406" s="5" t="s">
        <v>7763</v>
      </c>
      <c r="F2406" s="5">
        <v>-8327</v>
      </c>
      <c r="G2406" s="5" t="s">
        <v>78</v>
      </c>
      <c r="H2406" s="5" t="s">
        <v>144</v>
      </c>
      <c r="I2406" s="5">
        <v>71186.240000000005</v>
      </c>
      <c r="J2406" s="5" t="s">
        <v>3737</v>
      </c>
      <c r="K2406" s="5" t="s">
        <v>127</v>
      </c>
      <c r="L2406" s="5" t="s">
        <v>23</v>
      </c>
      <c r="M2406" s="5">
        <v>3.29</v>
      </c>
      <c r="N2406" s="5" t="s">
        <v>57</v>
      </c>
      <c r="O2406" s="5">
        <v>22</v>
      </c>
    </row>
    <row r="2407" spans="1:15" x14ac:dyDescent="0.2">
      <c r="A2407" s="5" t="s">
        <v>7764</v>
      </c>
      <c r="B2407" s="5" t="s">
        <v>3118</v>
      </c>
      <c r="C2407" s="5">
        <v>23</v>
      </c>
      <c r="D2407" s="5" t="s">
        <v>50</v>
      </c>
      <c r="E2407" s="5" t="s">
        <v>7765</v>
      </c>
      <c r="F2407" s="5">
        <v>-3983</v>
      </c>
      <c r="G2407" s="5" t="s">
        <v>99</v>
      </c>
      <c r="H2407" s="5" t="s">
        <v>30</v>
      </c>
      <c r="I2407" s="5">
        <v>80906.83</v>
      </c>
      <c r="J2407" s="5" t="s">
        <v>2417</v>
      </c>
      <c r="K2407" s="5" t="s">
        <v>118</v>
      </c>
      <c r="L2407" s="5" t="s">
        <v>73</v>
      </c>
      <c r="M2407" s="5">
        <v>1.2</v>
      </c>
      <c r="N2407" s="5" t="s">
        <v>74</v>
      </c>
      <c r="O2407" s="5">
        <v>40</v>
      </c>
    </row>
    <row r="2408" spans="1:15" x14ac:dyDescent="0.2">
      <c r="A2408" s="5" t="s">
        <v>7766</v>
      </c>
      <c r="B2408" s="5" t="s">
        <v>1191</v>
      </c>
      <c r="C2408" s="5">
        <v>33</v>
      </c>
      <c r="D2408" s="5" t="s">
        <v>27</v>
      </c>
      <c r="E2408" s="5" t="s">
        <v>7767</v>
      </c>
      <c r="F2408" s="5">
        <v>-10182</v>
      </c>
      <c r="G2408" s="5" t="s">
        <v>29</v>
      </c>
      <c r="H2408" s="5" t="s">
        <v>66</v>
      </c>
      <c r="I2408" s="5">
        <v>137981.54</v>
      </c>
      <c r="J2408" s="5" t="s">
        <v>7768</v>
      </c>
      <c r="K2408" s="5" t="s">
        <v>55</v>
      </c>
      <c r="L2408" s="5" t="s">
        <v>56</v>
      </c>
      <c r="M2408" s="5">
        <v>3.69</v>
      </c>
      <c r="N2408" s="5" t="s">
        <v>74</v>
      </c>
      <c r="O2408" s="5">
        <v>17</v>
      </c>
    </row>
    <row r="2409" spans="1:15" x14ac:dyDescent="0.2">
      <c r="A2409" s="5" t="s">
        <v>7769</v>
      </c>
      <c r="B2409" s="5" t="s">
        <v>7770</v>
      </c>
      <c r="C2409" s="5">
        <v>35</v>
      </c>
      <c r="D2409" s="5" t="s">
        <v>17</v>
      </c>
      <c r="E2409" s="5" t="s">
        <v>7771</v>
      </c>
      <c r="F2409" s="5">
        <v>-2375</v>
      </c>
      <c r="G2409" s="5" t="s">
        <v>85</v>
      </c>
      <c r="H2409" s="5" t="s">
        <v>38</v>
      </c>
      <c r="I2409" s="5">
        <v>175728.7</v>
      </c>
      <c r="J2409" s="5" t="s">
        <v>4957</v>
      </c>
      <c r="K2409" s="5" t="s">
        <v>40</v>
      </c>
      <c r="L2409" s="5" t="s">
        <v>23</v>
      </c>
      <c r="M2409" s="5">
        <v>1.1499999999999999</v>
      </c>
      <c r="N2409" s="5" t="s">
        <v>24</v>
      </c>
      <c r="O2409" s="5">
        <v>8</v>
      </c>
    </row>
    <row r="2410" spans="1:15" x14ac:dyDescent="0.2">
      <c r="A2410" s="5" t="s">
        <v>7772</v>
      </c>
      <c r="B2410" s="5" t="s">
        <v>7137</v>
      </c>
      <c r="C2410" s="5">
        <v>55</v>
      </c>
      <c r="D2410" s="5" t="s">
        <v>50</v>
      </c>
      <c r="E2410" s="5" t="s">
        <v>7773</v>
      </c>
      <c r="F2410" s="5">
        <v>-7468</v>
      </c>
      <c r="G2410" s="5" t="s">
        <v>52</v>
      </c>
      <c r="H2410" s="5" t="s">
        <v>66</v>
      </c>
      <c r="I2410" s="5">
        <v>87468.18</v>
      </c>
      <c r="J2410" s="5" t="s">
        <v>2310</v>
      </c>
      <c r="K2410" s="5" t="s">
        <v>22</v>
      </c>
      <c r="L2410" s="5" t="s">
        <v>73</v>
      </c>
      <c r="M2410" s="5">
        <v>4.3899999999999997</v>
      </c>
      <c r="N2410" s="5" t="s">
        <v>41</v>
      </c>
      <c r="O2410" s="5">
        <v>1</v>
      </c>
    </row>
    <row r="2411" spans="1:15" x14ac:dyDescent="0.2">
      <c r="A2411" s="5" t="s">
        <v>7774</v>
      </c>
      <c r="B2411" s="5" t="s">
        <v>5834</v>
      </c>
      <c r="C2411" s="5">
        <v>44</v>
      </c>
      <c r="D2411" s="5" t="s">
        <v>17</v>
      </c>
      <c r="E2411" s="5" t="s">
        <v>7775</v>
      </c>
      <c r="F2411" s="5">
        <v>-3687</v>
      </c>
      <c r="G2411" s="5" t="s">
        <v>116</v>
      </c>
      <c r="H2411" s="5" t="s">
        <v>30</v>
      </c>
      <c r="I2411" s="5">
        <v>80896.850000000006</v>
      </c>
      <c r="J2411" s="5" t="s">
        <v>2550</v>
      </c>
      <c r="K2411" s="5" t="s">
        <v>47</v>
      </c>
      <c r="L2411" s="5" t="s">
        <v>23</v>
      </c>
      <c r="M2411" s="5">
        <v>2.25</v>
      </c>
      <c r="N2411" s="5" t="s">
        <v>74</v>
      </c>
      <c r="O2411" s="5">
        <v>40</v>
      </c>
    </row>
    <row r="2412" spans="1:15" x14ac:dyDescent="0.2">
      <c r="A2412" s="5" t="s">
        <v>7776</v>
      </c>
      <c r="B2412" s="5" t="s">
        <v>7777</v>
      </c>
      <c r="C2412" s="5">
        <v>45</v>
      </c>
      <c r="D2412" s="5" t="s">
        <v>27</v>
      </c>
      <c r="E2412" s="5" t="s">
        <v>7778</v>
      </c>
      <c r="F2412" s="5">
        <v>-3036</v>
      </c>
      <c r="G2412" s="5" t="s">
        <v>45</v>
      </c>
      <c r="H2412" s="5" t="s">
        <v>38</v>
      </c>
      <c r="I2412" s="5">
        <v>143919.74</v>
      </c>
      <c r="J2412" s="5" t="s">
        <v>5683</v>
      </c>
      <c r="K2412" s="5" t="s">
        <v>55</v>
      </c>
      <c r="L2412" s="5" t="s">
        <v>23</v>
      </c>
      <c r="M2412" s="5">
        <v>2.61</v>
      </c>
      <c r="N2412" s="5" t="s">
        <v>57</v>
      </c>
      <c r="O2412" s="5">
        <v>29</v>
      </c>
    </row>
    <row r="2413" spans="1:15" x14ac:dyDescent="0.2">
      <c r="A2413" s="5" t="s">
        <v>7779</v>
      </c>
      <c r="B2413" s="5" t="s">
        <v>3928</v>
      </c>
      <c r="C2413" s="5">
        <v>34</v>
      </c>
      <c r="D2413" s="5" t="s">
        <v>50</v>
      </c>
      <c r="E2413" s="5" t="s">
        <v>7780</v>
      </c>
      <c r="F2413" s="5">
        <v>-5964</v>
      </c>
      <c r="G2413" s="5" t="s">
        <v>78</v>
      </c>
      <c r="H2413" s="5" t="s">
        <v>144</v>
      </c>
      <c r="I2413" s="5">
        <v>76095.679999999993</v>
      </c>
      <c r="J2413" s="5" t="s">
        <v>3737</v>
      </c>
      <c r="K2413" s="5" t="s">
        <v>127</v>
      </c>
      <c r="L2413" s="5" t="s">
        <v>32</v>
      </c>
      <c r="M2413" s="5">
        <v>2.77</v>
      </c>
      <c r="N2413" s="5" t="s">
        <v>24</v>
      </c>
      <c r="O2413" s="5">
        <v>5</v>
      </c>
    </row>
    <row r="2414" spans="1:15" x14ac:dyDescent="0.2">
      <c r="A2414" s="5" t="s">
        <v>7781</v>
      </c>
      <c r="B2414" s="5" t="s">
        <v>6586</v>
      </c>
      <c r="C2414" s="5">
        <v>49</v>
      </c>
      <c r="D2414" s="5" t="s">
        <v>50</v>
      </c>
      <c r="E2414" s="5" t="s">
        <v>7782</v>
      </c>
      <c r="F2414" s="5">
        <v>-3290</v>
      </c>
      <c r="G2414" s="5" t="s">
        <v>78</v>
      </c>
      <c r="H2414" s="5" t="s">
        <v>30</v>
      </c>
      <c r="I2414" s="5">
        <v>64180.72</v>
      </c>
      <c r="J2414" s="5" t="s">
        <v>3710</v>
      </c>
      <c r="K2414" s="5" t="s">
        <v>104</v>
      </c>
      <c r="L2414" s="5" t="s">
        <v>73</v>
      </c>
      <c r="M2414" s="5">
        <v>2.36</v>
      </c>
      <c r="N2414" s="5" t="s">
        <v>74</v>
      </c>
      <c r="O2414" s="5">
        <v>26</v>
      </c>
    </row>
    <row r="2415" spans="1:15" x14ac:dyDescent="0.2">
      <c r="A2415" s="5" t="s">
        <v>7783</v>
      </c>
      <c r="B2415" s="5" t="s">
        <v>7784</v>
      </c>
      <c r="C2415" s="5">
        <v>38</v>
      </c>
      <c r="D2415" s="5" t="s">
        <v>50</v>
      </c>
      <c r="E2415" s="5" t="s">
        <v>7785</v>
      </c>
      <c r="F2415" s="5">
        <v>-4438</v>
      </c>
      <c r="G2415" s="5" t="s">
        <v>29</v>
      </c>
      <c r="H2415" s="5" t="s">
        <v>79</v>
      </c>
      <c r="I2415" s="5">
        <v>171325.6</v>
      </c>
      <c r="J2415" s="5" t="s">
        <v>1144</v>
      </c>
      <c r="K2415" s="5" t="s">
        <v>47</v>
      </c>
      <c r="L2415" s="5" t="s">
        <v>56</v>
      </c>
      <c r="M2415" s="5">
        <v>3.52</v>
      </c>
      <c r="N2415" s="5" t="s">
        <v>41</v>
      </c>
      <c r="O2415" s="5">
        <v>3</v>
      </c>
    </row>
    <row r="2416" spans="1:15" x14ac:dyDescent="0.2">
      <c r="A2416" s="5" t="s">
        <v>7786</v>
      </c>
      <c r="B2416" s="5" t="s">
        <v>630</v>
      </c>
      <c r="C2416" s="5">
        <v>42</v>
      </c>
      <c r="D2416" s="5" t="s">
        <v>27</v>
      </c>
      <c r="E2416" s="5" t="s">
        <v>7787</v>
      </c>
      <c r="F2416" s="5">
        <v>-8823</v>
      </c>
      <c r="G2416" s="5" t="s">
        <v>85</v>
      </c>
      <c r="H2416" s="5" t="s">
        <v>79</v>
      </c>
      <c r="I2416" s="5">
        <v>41042.050000000003</v>
      </c>
      <c r="J2416" s="5" t="s">
        <v>6737</v>
      </c>
      <c r="K2416" s="5" t="s">
        <v>22</v>
      </c>
      <c r="L2416" s="5" t="s">
        <v>73</v>
      </c>
      <c r="M2416" s="5">
        <v>2.85</v>
      </c>
      <c r="N2416" s="5" t="s">
        <v>74</v>
      </c>
      <c r="O2416" s="5">
        <v>4</v>
      </c>
    </row>
    <row r="2417" spans="1:15" x14ac:dyDescent="0.2">
      <c r="A2417" s="5" t="s">
        <v>7788</v>
      </c>
      <c r="B2417" s="5" t="s">
        <v>7789</v>
      </c>
      <c r="C2417" s="5">
        <v>55</v>
      </c>
      <c r="D2417" s="5" t="s">
        <v>27</v>
      </c>
      <c r="E2417" s="5" t="s">
        <v>7790</v>
      </c>
      <c r="F2417" s="5">
        <v>-5972</v>
      </c>
      <c r="G2417" s="5" t="s">
        <v>78</v>
      </c>
      <c r="H2417" s="5" t="s">
        <v>30</v>
      </c>
      <c r="I2417" s="5">
        <v>87921.44</v>
      </c>
      <c r="J2417" s="5" t="s">
        <v>1907</v>
      </c>
      <c r="K2417" s="5" t="s">
        <v>47</v>
      </c>
      <c r="L2417" s="5" t="s">
        <v>32</v>
      </c>
      <c r="M2417" s="5">
        <v>4.04</v>
      </c>
      <c r="N2417" s="5" t="s">
        <v>24</v>
      </c>
      <c r="O2417" s="5">
        <v>1</v>
      </c>
    </row>
    <row r="2418" spans="1:15" x14ac:dyDescent="0.2">
      <c r="A2418" s="5" t="s">
        <v>7791</v>
      </c>
      <c r="B2418" s="5" t="s">
        <v>7792</v>
      </c>
      <c r="C2418" s="5">
        <v>39</v>
      </c>
      <c r="D2418" s="5" t="s">
        <v>17</v>
      </c>
      <c r="E2418" s="5" t="s">
        <v>7793</v>
      </c>
      <c r="F2418" s="5">
        <v>-7883</v>
      </c>
      <c r="G2418" s="5" t="s">
        <v>19</v>
      </c>
      <c r="H2418" s="5" t="s">
        <v>66</v>
      </c>
      <c r="I2418" s="5">
        <v>82972.820000000007</v>
      </c>
      <c r="J2418" s="5" t="s">
        <v>4202</v>
      </c>
      <c r="K2418" s="5" t="s">
        <v>22</v>
      </c>
      <c r="L2418" s="5" t="s">
        <v>56</v>
      </c>
      <c r="M2418" s="5">
        <v>3.33</v>
      </c>
      <c r="N2418" s="5" t="s">
        <v>24</v>
      </c>
      <c r="O2418" s="5">
        <v>9</v>
      </c>
    </row>
    <row r="2419" spans="1:15" x14ac:dyDescent="0.2">
      <c r="A2419" s="5" t="s">
        <v>7794</v>
      </c>
      <c r="B2419" s="5" t="s">
        <v>7795</v>
      </c>
      <c r="C2419" s="5">
        <v>55</v>
      </c>
      <c r="D2419" s="5" t="s">
        <v>27</v>
      </c>
      <c r="E2419" s="5" t="s">
        <v>7796</v>
      </c>
      <c r="F2419" s="5">
        <v>-4621</v>
      </c>
      <c r="G2419" s="5" t="s">
        <v>29</v>
      </c>
      <c r="H2419" s="5" t="s">
        <v>194</v>
      </c>
      <c r="I2419" s="5">
        <v>94778.4</v>
      </c>
      <c r="J2419" s="5" t="s">
        <v>7797</v>
      </c>
      <c r="K2419" s="5" t="s">
        <v>62</v>
      </c>
      <c r="L2419" s="5" t="s">
        <v>73</v>
      </c>
      <c r="M2419" s="5">
        <v>3.96</v>
      </c>
      <c r="N2419" s="5" t="s">
        <v>57</v>
      </c>
      <c r="O2419" s="5">
        <v>1</v>
      </c>
    </row>
    <row r="2420" spans="1:15" x14ac:dyDescent="0.2">
      <c r="A2420" s="5" t="s">
        <v>7798</v>
      </c>
      <c r="B2420" s="5" t="s">
        <v>4511</v>
      </c>
      <c r="C2420" s="5">
        <v>24</v>
      </c>
      <c r="D2420" s="5" t="s">
        <v>50</v>
      </c>
      <c r="E2420" s="5" t="s">
        <v>7799</v>
      </c>
      <c r="F2420" s="5">
        <v>-3821</v>
      </c>
      <c r="G2420" s="5" t="s">
        <v>37</v>
      </c>
      <c r="H2420" s="5" t="s">
        <v>194</v>
      </c>
      <c r="I2420" s="5">
        <v>113934.09</v>
      </c>
      <c r="J2420" s="5" t="s">
        <v>7800</v>
      </c>
      <c r="K2420" s="5" t="s">
        <v>62</v>
      </c>
      <c r="L2420" s="5" t="s">
        <v>23</v>
      </c>
      <c r="M2420" s="5">
        <v>1.2</v>
      </c>
      <c r="N2420" s="5" t="s">
        <v>24</v>
      </c>
      <c r="O2420" s="5">
        <v>12</v>
      </c>
    </row>
    <row r="2421" spans="1:15" x14ac:dyDescent="0.2">
      <c r="A2421" s="5" t="s">
        <v>7801</v>
      </c>
      <c r="B2421" s="5" t="s">
        <v>7802</v>
      </c>
      <c r="C2421" s="5">
        <v>45</v>
      </c>
      <c r="D2421" s="5" t="s">
        <v>17</v>
      </c>
      <c r="E2421" s="5" t="s">
        <v>7803</v>
      </c>
      <c r="F2421" s="5">
        <v>-5281</v>
      </c>
      <c r="G2421" s="5" t="s">
        <v>99</v>
      </c>
      <c r="H2421" s="5" t="s">
        <v>144</v>
      </c>
      <c r="I2421" s="5">
        <v>80777.84</v>
      </c>
      <c r="J2421" s="5" t="s">
        <v>4106</v>
      </c>
      <c r="K2421" s="5" t="s">
        <v>62</v>
      </c>
      <c r="L2421" s="5" t="s">
        <v>73</v>
      </c>
      <c r="M2421" s="5">
        <v>1.77</v>
      </c>
      <c r="N2421" s="5" t="s">
        <v>74</v>
      </c>
      <c r="O2421" s="5">
        <v>0</v>
      </c>
    </row>
    <row r="2422" spans="1:15" x14ac:dyDescent="0.2">
      <c r="A2422" s="5" t="s">
        <v>7804</v>
      </c>
      <c r="B2422" s="5" t="s">
        <v>1679</v>
      </c>
      <c r="C2422" s="5">
        <v>40</v>
      </c>
      <c r="D2422" s="5" t="s">
        <v>27</v>
      </c>
      <c r="E2422" s="5" t="s">
        <v>7805</v>
      </c>
      <c r="F2422" s="5">
        <v>-6179</v>
      </c>
      <c r="G2422" s="5" t="s">
        <v>94</v>
      </c>
      <c r="H2422" s="5" t="s">
        <v>79</v>
      </c>
      <c r="I2422" s="5">
        <v>39785.699999999997</v>
      </c>
      <c r="J2422" s="5" t="s">
        <v>7806</v>
      </c>
      <c r="K2422" s="5" t="s">
        <v>55</v>
      </c>
      <c r="L2422" s="5" t="s">
        <v>23</v>
      </c>
      <c r="M2422" s="5">
        <v>4.1500000000000004</v>
      </c>
      <c r="N2422" s="5" t="s">
        <v>74</v>
      </c>
      <c r="O2422" s="5">
        <v>17</v>
      </c>
    </row>
    <row r="2423" spans="1:15" x14ac:dyDescent="0.2">
      <c r="A2423" s="5" t="s">
        <v>7807</v>
      </c>
      <c r="B2423" s="5" t="s">
        <v>1578</v>
      </c>
      <c r="C2423" s="5">
        <v>29</v>
      </c>
      <c r="D2423" s="5" t="s">
        <v>27</v>
      </c>
      <c r="E2423" s="5" t="s">
        <v>7808</v>
      </c>
      <c r="F2423" s="5">
        <v>-5514</v>
      </c>
      <c r="G2423" s="5" t="s">
        <v>85</v>
      </c>
      <c r="H2423" s="5" t="s">
        <v>30</v>
      </c>
      <c r="I2423" s="5">
        <v>160078.22</v>
      </c>
      <c r="J2423" s="5" t="s">
        <v>7809</v>
      </c>
      <c r="K2423" s="5" t="s">
        <v>127</v>
      </c>
      <c r="L2423" s="5" t="s">
        <v>56</v>
      </c>
      <c r="M2423" s="5">
        <v>1.37</v>
      </c>
      <c r="N2423" s="5" t="s">
        <v>57</v>
      </c>
      <c r="O2423" s="5">
        <v>23</v>
      </c>
    </row>
    <row r="2424" spans="1:15" x14ac:dyDescent="0.2">
      <c r="A2424" s="5" t="s">
        <v>7810</v>
      </c>
      <c r="B2424" s="5" t="s">
        <v>7811</v>
      </c>
      <c r="C2424" s="5">
        <v>28</v>
      </c>
      <c r="D2424" s="5" t="s">
        <v>50</v>
      </c>
      <c r="E2424" s="5" t="s">
        <v>7812</v>
      </c>
      <c r="F2424" s="5">
        <v>-8516</v>
      </c>
      <c r="G2424" s="5" t="s">
        <v>45</v>
      </c>
      <c r="H2424" s="5" t="s">
        <v>173</v>
      </c>
      <c r="I2424" s="5">
        <v>122624.44</v>
      </c>
      <c r="J2424" s="5" t="s">
        <v>1366</v>
      </c>
      <c r="K2424" s="5" t="s">
        <v>47</v>
      </c>
      <c r="L2424" s="5" t="s">
        <v>32</v>
      </c>
      <c r="M2424" s="5">
        <v>1.1200000000000001</v>
      </c>
      <c r="N2424" s="5" t="s">
        <v>74</v>
      </c>
      <c r="O2424" s="5">
        <v>3</v>
      </c>
    </row>
    <row r="2425" spans="1:15" x14ac:dyDescent="0.2">
      <c r="A2425" s="5" t="s">
        <v>7813</v>
      </c>
      <c r="B2425" s="5" t="s">
        <v>1130</v>
      </c>
      <c r="C2425" s="5">
        <v>45</v>
      </c>
      <c r="D2425" s="5" t="s">
        <v>17</v>
      </c>
      <c r="E2425" s="5" t="s">
        <v>7814</v>
      </c>
      <c r="F2425" s="5">
        <v>-11460</v>
      </c>
      <c r="G2425" s="5" t="s">
        <v>99</v>
      </c>
      <c r="H2425" s="5" t="s">
        <v>30</v>
      </c>
      <c r="I2425" s="5">
        <v>139033.79999999999</v>
      </c>
      <c r="J2425" s="5" t="s">
        <v>5596</v>
      </c>
      <c r="K2425" s="5" t="s">
        <v>40</v>
      </c>
      <c r="L2425" s="5" t="s">
        <v>32</v>
      </c>
      <c r="M2425" s="5">
        <v>4.9800000000000004</v>
      </c>
      <c r="N2425" s="5" t="s">
        <v>41</v>
      </c>
      <c r="O2425" s="5">
        <v>18</v>
      </c>
    </row>
    <row r="2426" spans="1:15" x14ac:dyDescent="0.2">
      <c r="A2426" s="5" t="s">
        <v>7815</v>
      </c>
      <c r="B2426" s="5" t="s">
        <v>7816</v>
      </c>
      <c r="C2426" s="5">
        <v>23</v>
      </c>
      <c r="D2426" s="5" t="s">
        <v>17</v>
      </c>
      <c r="E2426" s="5" t="s">
        <v>7817</v>
      </c>
      <c r="F2426" s="5">
        <v>-7087</v>
      </c>
      <c r="G2426" s="5" t="s">
        <v>116</v>
      </c>
      <c r="H2426" s="5" t="s">
        <v>144</v>
      </c>
      <c r="I2426" s="5">
        <v>90927.53</v>
      </c>
      <c r="J2426" s="5" t="s">
        <v>7818</v>
      </c>
      <c r="K2426" s="5" t="s">
        <v>81</v>
      </c>
      <c r="L2426" s="5" t="s">
        <v>73</v>
      </c>
      <c r="M2426" s="5">
        <v>4.3099999999999996</v>
      </c>
      <c r="N2426" s="5" t="s">
        <v>33</v>
      </c>
      <c r="O2426" s="5">
        <v>36</v>
      </c>
    </row>
    <row r="2427" spans="1:15" x14ac:dyDescent="0.2">
      <c r="A2427" s="5" t="s">
        <v>7819</v>
      </c>
      <c r="B2427" s="5" t="s">
        <v>7820</v>
      </c>
      <c r="C2427" s="5">
        <v>51</v>
      </c>
      <c r="D2427" s="5" t="s">
        <v>27</v>
      </c>
      <c r="E2427" s="5" t="s">
        <v>7821</v>
      </c>
      <c r="F2427" s="5">
        <v>-8941</v>
      </c>
      <c r="G2427" s="5" t="s">
        <v>37</v>
      </c>
      <c r="H2427" s="5" t="s">
        <v>144</v>
      </c>
      <c r="I2427" s="5">
        <v>118599.65</v>
      </c>
      <c r="J2427" s="5" t="s">
        <v>1580</v>
      </c>
      <c r="K2427" s="5" t="s">
        <v>55</v>
      </c>
      <c r="L2427" s="5" t="s">
        <v>23</v>
      </c>
      <c r="M2427" s="5">
        <v>2.88</v>
      </c>
      <c r="N2427" s="5" t="s">
        <v>33</v>
      </c>
      <c r="O2427" s="5">
        <v>27</v>
      </c>
    </row>
    <row r="2428" spans="1:15" x14ac:dyDescent="0.2">
      <c r="A2428" s="5" t="s">
        <v>7822</v>
      </c>
      <c r="B2428" s="5" t="s">
        <v>7823</v>
      </c>
      <c r="C2428" s="5">
        <v>33</v>
      </c>
      <c r="D2428" s="5" t="s">
        <v>50</v>
      </c>
      <c r="E2428" s="5" t="s">
        <v>7824</v>
      </c>
      <c r="F2428" s="5">
        <v>-5193</v>
      </c>
      <c r="G2428" s="5" t="s">
        <v>29</v>
      </c>
      <c r="H2428" s="5" t="s">
        <v>144</v>
      </c>
      <c r="I2428" s="5">
        <v>145212.60999999999</v>
      </c>
      <c r="J2428" s="5" t="s">
        <v>7265</v>
      </c>
      <c r="K2428" s="5" t="s">
        <v>104</v>
      </c>
      <c r="L2428" s="5" t="s">
        <v>23</v>
      </c>
      <c r="M2428" s="5">
        <v>1.49</v>
      </c>
      <c r="N2428" s="5" t="s">
        <v>41</v>
      </c>
      <c r="O2428" s="5">
        <v>32</v>
      </c>
    </row>
    <row r="2429" spans="1:15" x14ac:dyDescent="0.2">
      <c r="A2429" s="5" t="s">
        <v>7825</v>
      </c>
      <c r="B2429" s="5" t="s">
        <v>6267</v>
      </c>
      <c r="C2429" s="5">
        <v>29</v>
      </c>
      <c r="D2429" s="5" t="s">
        <v>27</v>
      </c>
      <c r="E2429" s="5" t="s">
        <v>7826</v>
      </c>
      <c r="F2429" s="5">
        <v>-2022</v>
      </c>
      <c r="G2429" s="5" t="s">
        <v>52</v>
      </c>
      <c r="H2429" s="5" t="s">
        <v>71</v>
      </c>
      <c r="I2429" s="5">
        <v>120487.25</v>
      </c>
      <c r="J2429" s="5" t="s">
        <v>1651</v>
      </c>
      <c r="K2429" s="5" t="s">
        <v>127</v>
      </c>
      <c r="L2429" s="5" t="s">
        <v>23</v>
      </c>
      <c r="M2429" s="5">
        <v>4.26</v>
      </c>
      <c r="N2429" s="5" t="s">
        <v>74</v>
      </c>
      <c r="O2429" s="5">
        <v>29</v>
      </c>
    </row>
    <row r="2430" spans="1:15" x14ac:dyDescent="0.2">
      <c r="A2430" s="5" t="s">
        <v>7827</v>
      </c>
      <c r="B2430" s="5" t="s">
        <v>7828</v>
      </c>
      <c r="C2430" s="5">
        <v>34</v>
      </c>
      <c r="D2430" s="5" t="s">
        <v>27</v>
      </c>
      <c r="E2430" s="5" t="s">
        <v>7829</v>
      </c>
      <c r="F2430" s="5">
        <v>-5173</v>
      </c>
      <c r="G2430" s="5" t="s">
        <v>85</v>
      </c>
      <c r="H2430" s="5" t="s">
        <v>144</v>
      </c>
      <c r="I2430" s="5">
        <v>84985.24</v>
      </c>
      <c r="J2430" s="5" t="s">
        <v>7830</v>
      </c>
      <c r="K2430" s="5" t="s">
        <v>118</v>
      </c>
      <c r="L2430" s="5" t="s">
        <v>56</v>
      </c>
      <c r="M2430" s="5">
        <v>2.86</v>
      </c>
      <c r="N2430" s="5" t="s">
        <v>41</v>
      </c>
      <c r="O2430" s="5">
        <v>31</v>
      </c>
    </row>
    <row r="2431" spans="1:15" x14ac:dyDescent="0.2">
      <c r="A2431" s="5" t="s">
        <v>7831</v>
      </c>
      <c r="B2431" s="5" t="s">
        <v>7832</v>
      </c>
      <c r="C2431" s="5">
        <v>39</v>
      </c>
      <c r="D2431" s="5" t="s">
        <v>17</v>
      </c>
      <c r="E2431" s="5" t="s">
        <v>7833</v>
      </c>
      <c r="F2431" s="5">
        <v>-8230</v>
      </c>
      <c r="G2431" s="5" t="s">
        <v>85</v>
      </c>
      <c r="H2431" s="5" t="s">
        <v>53</v>
      </c>
      <c r="I2431" s="5">
        <v>162736.49</v>
      </c>
      <c r="J2431" s="5" t="s">
        <v>3143</v>
      </c>
      <c r="K2431" s="5" t="s">
        <v>136</v>
      </c>
      <c r="L2431" s="5" t="s">
        <v>73</v>
      </c>
      <c r="M2431" s="5">
        <v>2.71</v>
      </c>
      <c r="N2431" s="5" t="s">
        <v>57</v>
      </c>
      <c r="O2431" s="5">
        <v>25</v>
      </c>
    </row>
    <row r="2432" spans="1:15" x14ac:dyDescent="0.2">
      <c r="A2432" s="5" t="s">
        <v>7834</v>
      </c>
      <c r="B2432" s="5" t="s">
        <v>3168</v>
      </c>
      <c r="C2432" s="5">
        <v>23</v>
      </c>
      <c r="D2432" s="5" t="s">
        <v>50</v>
      </c>
      <c r="E2432" s="5" t="s">
        <v>7835</v>
      </c>
      <c r="F2432" s="5">
        <v>-7365</v>
      </c>
      <c r="G2432" s="5" t="s">
        <v>52</v>
      </c>
      <c r="H2432" s="5" t="s">
        <v>173</v>
      </c>
      <c r="I2432" s="5">
        <v>91599.8</v>
      </c>
      <c r="J2432" s="5" t="s">
        <v>4499</v>
      </c>
      <c r="K2432" s="5" t="s">
        <v>127</v>
      </c>
      <c r="L2432" s="5" t="s">
        <v>23</v>
      </c>
      <c r="M2432" s="5">
        <v>4.96</v>
      </c>
      <c r="N2432" s="5" t="s">
        <v>24</v>
      </c>
      <c r="O2432" s="5">
        <v>9</v>
      </c>
    </row>
    <row r="2433" spans="1:15" x14ac:dyDescent="0.2">
      <c r="A2433" s="5" t="s">
        <v>7836</v>
      </c>
      <c r="B2433" s="5" t="s">
        <v>7837</v>
      </c>
      <c r="C2433" s="5">
        <v>29</v>
      </c>
      <c r="D2433" s="5" t="s">
        <v>27</v>
      </c>
      <c r="E2433" s="5" t="s">
        <v>7838</v>
      </c>
      <c r="F2433" s="5">
        <v>-9483</v>
      </c>
      <c r="G2433" s="5" t="s">
        <v>116</v>
      </c>
      <c r="H2433" s="5" t="s">
        <v>20</v>
      </c>
      <c r="I2433" s="5">
        <v>148453.18</v>
      </c>
      <c r="J2433" s="5" t="s">
        <v>441</v>
      </c>
      <c r="K2433" s="5" t="s">
        <v>55</v>
      </c>
      <c r="L2433" s="5" t="s">
        <v>73</v>
      </c>
      <c r="M2433" s="5">
        <v>1.18</v>
      </c>
      <c r="N2433" s="5" t="s">
        <v>41</v>
      </c>
      <c r="O2433" s="5">
        <v>22</v>
      </c>
    </row>
    <row r="2434" spans="1:15" x14ac:dyDescent="0.2">
      <c r="A2434" s="5" t="s">
        <v>7839</v>
      </c>
      <c r="B2434" s="5" t="s">
        <v>7840</v>
      </c>
      <c r="C2434" s="5">
        <v>51</v>
      </c>
      <c r="D2434" s="5" t="s">
        <v>17</v>
      </c>
      <c r="E2434" s="5" t="s">
        <v>7841</v>
      </c>
      <c r="F2434" s="5">
        <v>-9391</v>
      </c>
      <c r="G2434" s="5" t="s">
        <v>94</v>
      </c>
      <c r="H2434" s="5" t="s">
        <v>30</v>
      </c>
      <c r="I2434" s="5">
        <v>87650.39</v>
      </c>
      <c r="J2434" s="5" t="s">
        <v>5650</v>
      </c>
      <c r="K2434" s="5" t="s">
        <v>118</v>
      </c>
      <c r="L2434" s="5" t="s">
        <v>32</v>
      </c>
      <c r="M2434" s="5">
        <v>3.92</v>
      </c>
      <c r="N2434" s="5" t="s">
        <v>41</v>
      </c>
      <c r="O2434" s="5">
        <v>31</v>
      </c>
    </row>
    <row r="2435" spans="1:15" x14ac:dyDescent="0.2">
      <c r="A2435" s="5" t="s">
        <v>7842</v>
      </c>
      <c r="B2435" s="5" t="s">
        <v>7843</v>
      </c>
      <c r="C2435" s="5">
        <v>50</v>
      </c>
      <c r="D2435" s="5" t="s">
        <v>50</v>
      </c>
      <c r="E2435" s="5" t="s">
        <v>7844</v>
      </c>
      <c r="F2435" s="5">
        <v>-6292</v>
      </c>
      <c r="G2435" s="5" t="s">
        <v>37</v>
      </c>
      <c r="H2435" s="5" t="s">
        <v>38</v>
      </c>
      <c r="I2435" s="5">
        <v>169633.64</v>
      </c>
      <c r="J2435" s="5" t="s">
        <v>153</v>
      </c>
      <c r="K2435" s="5" t="s">
        <v>62</v>
      </c>
      <c r="L2435" s="5" t="s">
        <v>73</v>
      </c>
      <c r="M2435" s="5">
        <v>1.86</v>
      </c>
      <c r="N2435" s="5" t="s">
        <v>24</v>
      </c>
      <c r="O2435" s="5">
        <v>23</v>
      </c>
    </row>
    <row r="2436" spans="1:15" x14ac:dyDescent="0.2">
      <c r="A2436" s="5" t="s">
        <v>7845</v>
      </c>
      <c r="B2436" s="5" t="s">
        <v>4527</v>
      </c>
      <c r="C2436" s="5">
        <v>59</v>
      </c>
      <c r="D2436" s="5" t="s">
        <v>17</v>
      </c>
      <c r="E2436" s="5" t="s">
        <v>7846</v>
      </c>
      <c r="F2436" s="5">
        <v>-5102</v>
      </c>
      <c r="G2436" s="5" t="s">
        <v>37</v>
      </c>
      <c r="H2436" s="5" t="s">
        <v>53</v>
      </c>
      <c r="I2436" s="5">
        <v>147088.07999999999</v>
      </c>
      <c r="J2436" s="5" t="s">
        <v>695</v>
      </c>
      <c r="K2436" s="5" t="s">
        <v>136</v>
      </c>
      <c r="L2436" s="5" t="s">
        <v>32</v>
      </c>
      <c r="M2436" s="5">
        <v>1.25</v>
      </c>
      <c r="N2436" s="5" t="s">
        <v>41</v>
      </c>
      <c r="O2436" s="5">
        <v>16</v>
      </c>
    </row>
    <row r="2437" spans="1:15" x14ac:dyDescent="0.2">
      <c r="A2437" s="5" t="s">
        <v>7847</v>
      </c>
      <c r="B2437" s="5" t="s">
        <v>2036</v>
      </c>
      <c r="C2437" s="5">
        <v>58</v>
      </c>
      <c r="D2437" s="5" t="s">
        <v>27</v>
      </c>
      <c r="E2437" s="5" t="s">
        <v>7848</v>
      </c>
      <c r="F2437" s="5">
        <v>-10560</v>
      </c>
      <c r="G2437" s="5" t="s">
        <v>19</v>
      </c>
      <c r="H2437" s="5" t="s">
        <v>38</v>
      </c>
      <c r="I2437" s="5">
        <v>47911.77</v>
      </c>
      <c r="J2437" s="5" t="s">
        <v>7849</v>
      </c>
      <c r="K2437" s="5" t="s">
        <v>127</v>
      </c>
      <c r="L2437" s="5" t="s">
        <v>32</v>
      </c>
      <c r="M2437" s="5">
        <v>1.84</v>
      </c>
      <c r="N2437" s="5" t="s">
        <v>24</v>
      </c>
      <c r="O2437" s="5">
        <v>2</v>
      </c>
    </row>
    <row r="2438" spans="1:15" x14ac:dyDescent="0.2">
      <c r="A2438" s="5" t="s">
        <v>7850</v>
      </c>
      <c r="B2438" s="5" t="s">
        <v>7851</v>
      </c>
      <c r="C2438" s="5">
        <v>26</v>
      </c>
      <c r="D2438" s="5" t="s">
        <v>27</v>
      </c>
      <c r="E2438" s="5" t="s">
        <v>7852</v>
      </c>
      <c r="F2438" s="5">
        <v>-5907</v>
      </c>
      <c r="G2438" s="5" t="s">
        <v>45</v>
      </c>
      <c r="H2438" s="5" t="s">
        <v>173</v>
      </c>
      <c r="I2438" s="5">
        <v>128002.15</v>
      </c>
      <c r="J2438" s="5" t="s">
        <v>5753</v>
      </c>
      <c r="K2438" s="5" t="s">
        <v>55</v>
      </c>
      <c r="L2438" s="5" t="s">
        <v>56</v>
      </c>
      <c r="M2438" s="5">
        <v>2.5</v>
      </c>
      <c r="N2438" s="5" t="s">
        <v>24</v>
      </c>
      <c r="O2438" s="5">
        <v>21</v>
      </c>
    </row>
    <row r="2439" spans="1:15" x14ac:dyDescent="0.2">
      <c r="A2439" s="5" t="s">
        <v>7853</v>
      </c>
      <c r="B2439" s="5" t="s">
        <v>1083</v>
      </c>
      <c r="C2439" s="5">
        <v>49</v>
      </c>
      <c r="D2439" s="5" t="s">
        <v>17</v>
      </c>
      <c r="E2439" s="5" t="s">
        <v>7854</v>
      </c>
      <c r="F2439" s="5">
        <v>-6026</v>
      </c>
      <c r="G2439" s="5" t="s">
        <v>85</v>
      </c>
      <c r="H2439" s="5" t="s">
        <v>79</v>
      </c>
      <c r="I2439" s="5">
        <v>71769.259999999995</v>
      </c>
      <c r="J2439" s="5" t="s">
        <v>7855</v>
      </c>
      <c r="K2439" s="5" t="s">
        <v>136</v>
      </c>
      <c r="L2439" s="5" t="s">
        <v>23</v>
      </c>
      <c r="M2439" s="5">
        <v>1.75</v>
      </c>
      <c r="N2439" s="5" t="s">
        <v>24</v>
      </c>
      <c r="O2439" s="5">
        <v>25</v>
      </c>
    </row>
    <row r="2440" spans="1:15" x14ac:dyDescent="0.2">
      <c r="A2440" s="5" t="s">
        <v>7856</v>
      </c>
      <c r="B2440" s="5" t="s">
        <v>7857</v>
      </c>
      <c r="C2440" s="5">
        <v>59</v>
      </c>
      <c r="D2440" s="5" t="s">
        <v>27</v>
      </c>
      <c r="E2440" s="5" t="s">
        <v>7858</v>
      </c>
      <c r="F2440" s="5">
        <v>-4441</v>
      </c>
      <c r="G2440" s="5" t="s">
        <v>94</v>
      </c>
      <c r="H2440" s="5" t="s">
        <v>30</v>
      </c>
      <c r="I2440" s="5">
        <v>117734.89</v>
      </c>
      <c r="J2440" s="5" t="s">
        <v>7859</v>
      </c>
      <c r="K2440" s="5" t="s">
        <v>55</v>
      </c>
      <c r="L2440" s="5" t="s">
        <v>32</v>
      </c>
      <c r="M2440" s="5">
        <v>3.32</v>
      </c>
      <c r="N2440" s="5" t="s">
        <v>74</v>
      </c>
      <c r="O2440" s="5">
        <v>28</v>
      </c>
    </row>
    <row r="2441" spans="1:15" x14ac:dyDescent="0.2">
      <c r="A2441" s="5" t="s">
        <v>7860</v>
      </c>
      <c r="B2441" s="5" t="s">
        <v>3712</v>
      </c>
      <c r="C2441" s="5">
        <v>54</v>
      </c>
      <c r="D2441" s="5" t="s">
        <v>50</v>
      </c>
      <c r="E2441" s="5" t="s">
        <v>7861</v>
      </c>
      <c r="F2441" s="5">
        <v>-6121</v>
      </c>
      <c r="G2441" s="5" t="s">
        <v>52</v>
      </c>
      <c r="H2441" s="5" t="s">
        <v>194</v>
      </c>
      <c r="I2441" s="5">
        <v>134420.71</v>
      </c>
      <c r="J2441" s="5" t="s">
        <v>7862</v>
      </c>
      <c r="K2441" s="5" t="s">
        <v>40</v>
      </c>
      <c r="L2441" s="5" t="s">
        <v>73</v>
      </c>
      <c r="M2441" s="5">
        <v>4.3499999999999996</v>
      </c>
      <c r="N2441" s="5" t="s">
        <v>74</v>
      </c>
      <c r="O2441" s="5">
        <v>20</v>
      </c>
    </row>
    <row r="2442" spans="1:15" x14ac:dyDescent="0.2">
      <c r="A2442" s="5" t="s">
        <v>7863</v>
      </c>
      <c r="B2442" s="5" t="s">
        <v>5468</v>
      </c>
      <c r="C2442" s="5">
        <v>64</v>
      </c>
      <c r="D2442" s="5" t="s">
        <v>50</v>
      </c>
      <c r="E2442" s="5" t="s">
        <v>7864</v>
      </c>
      <c r="F2442" s="5">
        <v>-3884</v>
      </c>
      <c r="G2442" s="5" t="s">
        <v>94</v>
      </c>
      <c r="H2442" s="5" t="s">
        <v>194</v>
      </c>
      <c r="I2442" s="5">
        <v>64556.800000000003</v>
      </c>
      <c r="J2442" s="5" t="s">
        <v>4866</v>
      </c>
      <c r="K2442" s="5" t="s">
        <v>81</v>
      </c>
      <c r="L2442" s="5" t="s">
        <v>32</v>
      </c>
      <c r="M2442" s="5">
        <v>2.21</v>
      </c>
      <c r="N2442" s="5" t="s">
        <v>33</v>
      </c>
      <c r="O2442" s="5">
        <v>13</v>
      </c>
    </row>
    <row r="2443" spans="1:15" x14ac:dyDescent="0.2">
      <c r="A2443" s="5" t="s">
        <v>7865</v>
      </c>
      <c r="B2443" s="5" t="s">
        <v>490</v>
      </c>
      <c r="C2443" s="5">
        <v>54</v>
      </c>
      <c r="D2443" s="5" t="s">
        <v>17</v>
      </c>
      <c r="E2443" s="5" t="s">
        <v>7866</v>
      </c>
      <c r="F2443" s="5">
        <v>-7488</v>
      </c>
      <c r="G2443" s="5" t="s">
        <v>94</v>
      </c>
      <c r="H2443" s="5" t="s">
        <v>173</v>
      </c>
      <c r="I2443" s="5">
        <v>39590.35</v>
      </c>
      <c r="J2443" s="5" t="s">
        <v>675</v>
      </c>
      <c r="K2443" s="5" t="s">
        <v>55</v>
      </c>
      <c r="L2443" s="5" t="s">
        <v>56</v>
      </c>
      <c r="M2443" s="5">
        <v>1.63</v>
      </c>
      <c r="N2443" s="5" t="s">
        <v>57</v>
      </c>
      <c r="O2443" s="5">
        <v>17</v>
      </c>
    </row>
    <row r="2444" spans="1:15" x14ac:dyDescent="0.2">
      <c r="A2444" s="5" t="s">
        <v>7867</v>
      </c>
      <c r="B2444" s="5" t="s">
        <v>7868</v>
      </c>
      <c r="C2444" s="5">
        <v>34</v>
      </c>
      <c r="D2444" s="5" t="s">
        <v>50</v>
      </c>
      <c r="E2444" s="5" t="s">
        <v>7869</v>
      </c>
      <c r="F2444" s="5">
        <v>-9005</v>
      </c>
      <c r="G2444" s="5" t="s">
        <v>94</v>
      </c>
      <c r="H2444" s="5" t="s">
        <v>173</v>
      </c>
      <c r="I2444" s="5">
        <v>178812.64</v>
      </c>
      <c r="J2444" s="5" t="s">
        <v>5156</v>
      </c>
      <c r="K2444" s="5" t="s">
        <v>127</v>
      </c>
      <c r="L2444" s="5" t="s">
        <v>73</v>
      </c>
      <c r="M2444" s="5">
        <v>1.79</v>
      </c>
      <c r="N2444" s="5" t="s">
        <v>57</v>
      </c>
      <c r="O2444" s="5">
        <v>6</v>
      </c>
    </row>
    <row r="2445" spans="1:15" x14ac:dyDescent="0.2">
      <c r="A2445" s="5" t="s">
        <v>7870</v>
      </c>
      <c r="B2445" s="5" t="s">
        <v>7568</v>
      </c>
      <c r="C2445" s="5">
        <v>46</v>
      </c>
      <c r="D2445" s="5" t="s">
        <v>50</v>
      </c>
      <c r="E2445" s="5" t="s">
        <v>7871</v>
      </c>
      <c r="F2445" s="5">
        <v>-7548</v>
      </c>
      <c r="G2445" s="5" t="s">
        <v>37</v>
      </c>
      <c r="H2445" s="5" t="s">
        <v>144</v>
      </c>
      <c r="I2445" s="5">
        <v>92961.68</v>
      </c>
      <c r="J2445" s="5" t="s">
        <v>5908</v>
      </c>
      <c r="K2445" s="5" t="s">
        <v>81</v>
      </c>
      <c r="L2445" s="5" t="s">
        <v>32</v>
      </c>
      <c r="M2445" s="5">
        <v>4.0999999999999996</v>
      </c>
      <c r="N2445" s="5" t="s">
        <v>57</v>
      </c>
      <c r="O2445" s="5">
        <v>17</v>
      </c>
    </row>
    <row r="2446" spans="1:15" x14ac:dyDescent="0.2">
      <c r="A2446" s="5" t="s">
        <v>7872</v>
      </c>
      <c r="B2446" s="5" t="s">
        <v>7873</v>
      </c>
      <c r="C2446" s="5">
        <v>25</v>
      </c>
      <c r="D2446" s="5" t="s">
        <v>17</v>
      </c>
      <c r="E2446" s="5" t="s">
        <v>7874</v>
      </c>
      <c r="F2446" s="5">
        <v>-4012</v>
      </c>
      <c r="G2446" s="5" t="s">
        <v>94</v>
      </c>
      <c r="H2446" s="5" t="s">
        <v>38</v>
      </c>
      <c r="I2446" s="5">
        <v>103721.77</v>
      </c>
      <c r="J2446" s="5" t="s">
        <v>7875</v>
      </c>
      <c r="K2446" s="5" t="s">
        <v>47</v>
      </c>
      <c r="L2446" s="5" t="s">
        <v>73</v>
      </c>
      <c r="M2446" s="5">
        <v>2.11</v>
      </c>
      <c r="N2446" s="5" t="s">
        <v>57</v>
      </c>
      <c r="O2446" s="5">
        <v>9</v>
      </c>
    </row>
    <row r="2447" spans="1:15" x14ac:dyDescent="0.2">
      <c r="A2447" s="5" t="s">
        <v>7876</v>
      </c>
      <c r="B2447" s="5" t="s">
        <v>7107</v>
      </c>
      <c r="C2447" s="5">
        <v>28</v>
      </c>
      <c r="D2447" s="5" t="s">
        <v>17</v>
      </c>
      <c r="E2447" s="5" t="s">
        <v>7877</v>
      </c>
      <c r="F2447" s="5">
        <v>-9184</v>
      </c>
      <c r="G2447" s="5" t="s">
        <v>52</v>
      </c>
      <c r="H2447" s="5" t="s">
        <v>38</v>
      </c>
      <c r="I2447" s="5">
        <v>128017.68</v>
      </c>
      <c r="J2447" s="5" t="s">
        <v>4049</v>
      </c>
      <c r="K2447" s="5" t="s">
        <v>55</v>
      </c>
      <c r="L2447" s="5" t="s">
        <v>32</v>
      </c>
      <c r="M2447" s="5">
        <v>2.48</v>
      </c>
      <c r="N2447" s="5" t="s">
        <v>33</v>
      </c>
      <c r="O2447" s="5">
        <v>13</v>
      </c>
    </row>
    <row r="2448" spans="1:15" x14ac:dyDescent="0.2">
      <c r="A2448" s="5" t="s">
        <v>7878</v>
      </c>
      <c r="B2448" s="5" t="s">
        <v>1551</v>
      </c>
      <c r="C2448" s="5">
        <v>54</v>
      </c>
      <c r="D2448" s="5" t="s">
        <v>17</v>
      </c>
      <c r="E2448" s="5" t="s">
        <v>7879</v>
      </c>
      <c r="F2448" s="5">
        <v>-6816</v>
      </c>
      <c r="G2448" s="5" t="s">
        <v>94</v>
      </c>
      <c r="H2448" s="5" t="s">
        <v>144</v>
      </c>
      <c r="I2448" s="5">
        <v>158988.21</v>
      </c>
      <c r="J2448" s="5" t="s">
        <v>578</v>
      </c>
      <c r="K2448" s="5" t="s">
        <v>40</v>
      </c>
      <c r="L2448" s="5" t="s">
        <v>73</v>
      </c>
      <c r="M2448" s="5">
        <v>2.58</v>
      </c>
      <c r="N2448" s="5" t="s">
        <v>74</v>
      </c>
      <c r="O2448" s="5">
        <v>26</v>
      </c>
    </row>
    <row r="2449" spans="1:15" x14ac:dyDescent="0.2">
      <c r="A2449" s="5" t="s">
        <v>7880</v>
      </c>
      <c r="B2449" s="5" t="s">
        <v>7881</v>
      </c>
      <c r="C2449" s="5">
        <v>32</v>
      </c>
      <c r="D2449" s="5" t="s">
        <v>50</v>
      </c>
      <c r="E2449" s="5" t="s">
        <v>7882</v>
      </c>
      <c r="F2449" s="5">
        <v>-7937</v>
      </c>
      <c r="G2449" s="5" t="s">
        <v>37</v>
      </c>
      <c r="H2449" s="5" t="s">
        <v>194</v>
      </c>
      <c r="I2449" s="5">
        <v>95352.75</v>
      </c>
      <c r="J2449" s="5" t="s">
        <v>1014</v>
      </c>
      <c r="K2449" s="5" t="s">
        <v>22</v>
      </c>
      <c r="L2449" s="5" t="s">
        <v>32</v>
      </c>
      <c r="M2449" s="5">
        <v>4.8499999999999996</v>
      </c>
      <c r="N2449" s="5" t="s">
        <v>24</v>
      </c>
      <c r="O2449" s="5">
        <v>21</v>
      </c>
    </row>
    <row r="2450" spans="1:15" x14ac:dyDescent="0.2">
      <c r="A2450" s="5" t="s">
        <v>7883</v>
      </c>
      <c r="B2450" s="5" t="s">
        <v>1671</v>
      </c>
      <c r="C2450" s="5">
        <v>46</v>
      </c>
      <c r="D2450" s="5" t="s">
        <v>17</v>
      </c>
      <c r="E2450" s="5" t="s">
        <v>7884</v>
      </c>
      <c r="F2450" s="5">
        <v>-4544</v>
      </c>
      <c r="G2450" s="5" t="s">
        <v>99</v>
      </c>
      <c r="H2450" s="5" t="s">
        <v>38</v>
      </c>
      <c r="I2450" s="5">
        <v>76251.16</v>
      </c>
      <c r="J2450" s="5" t="s">
        <v>7614</v>
      </c>
      <c r="K2450" s="5" t="s">
        <v>136</v>
      </c>
      <c r="L2450" s="5" t="s">
        <v>56</v>
      </c>
      <c r="M2450" s="5">
        <v>1.98</v>
      </c>
      <c r="N2450" s="5" t="s">
        <v>33</v>
      </c>
      <c r="O2450" s="5">
        <v>14</v>
      </c>
    </row>
    <row r="2451" spans="1:15" x14ac:dyDescent="0.2">
      <c r="A2451" s="5" t="s">
        <v>7885</v>
      </c>
      <c r="B2451" s="5" t="s">
        <v>4235</v>
      </c>
      <c r="C2451" s="5">
        <v>46</v>
      </c>
      <c r="D2451" s="5" t="s">
        <v>27</v>
      </c>
      <c r="E2451" s="5" t="s">
        <v>7886</v>
      </c>
      <c r="F2451" s="5">
        <v>-6746</v>
      </c>
      <c r="G2451" s="5" t="s">
        <v>94</v>
      </c>
      <c r="H2451" s="5" t="s">
        <v>144</v>
      </c>
      <c r="I2451" s="5">
        <v>139507.64000000001</v>
      </c>
      <c r="J2451" s="5" t="s">
        <v>4698</v>
      </c>
      <c r="K2451" s="5" t="s">
        <v>104</v>
      </c>
      <c r="L2451" s="5" t="s">
        <v>23</v>
      </c>
      <c r="M2451" s="5">
        <v>4.18</v>
      </c>
      <c r="N2451" s="5" t="s">
        <v>24</v>
      </c>
      <c r="O2451" s="5">
        <v>36</v>
      </c>
    </row>
    <row r="2452" spans="1:15" x14ac:dyDescent="0.2">
      <c r="A2452" s="5" t="s">
        <v>7887</v>
      </c>
      <c r="B2452" s="5" t="s">
        <v>7888</v>
      </c>
      <c r="C2452" s="5">
        <v>25</v>
      </c>
      <c r="D2452" s="5" t="s">
        <v>50</v>
      </c>
      <c r="E2452" s="5" t="s">
        <v>7889</v>
      </c>
      <c r="F2452" s="5">
        <v>-4232</v>
      </c>
      <c r="G2452" s="5" t="s">
        <v>29</v>
      </c>
      <c r="H2452" s="5" t="s">
        <v>30</v>
      </c>
      <c r="I2452" s="5">
        <v>83908.07</v>
      </c>
      <c r="J2452" s="5" t="s">
        <v>7890</v>
      </c>
      <c r="K2452" s="5" t="s">
        <v>81</v>
      </c>
      <c r="L2452" s="5" t="s">
        <v>23</v>
      </c>
      <c r="M2452" s="5">
        <v>3.96</v>
      </c>
      <c r="N2452" s="5" t="s">
        <v>74</v>
      </c>
      <c r="O2452" s="5">
        <v>10</v>
      </c>
    </row>
    <row r="2453" spans="1:15" x14ac:dyDescent="0.2">
      <c r="A2453" s="5" t="s">
        <v>7891</v>
      </c>
      <c r="B2453" s="5" t="s">
        <v>1589</v>
      </c>
      <c r="C2453" s="5">
        <v>62</v>
      </c>
      <c r="D2453" s="5" t="s">
        <v>27</v>
      </c>
      <c r="E2453" s="5" t="s">
        <v>7892</v>
      </c>
      <c r="F2453" s="5">
        <v>-3156</v>
      </c>
      <c r="G2453" s="5" t="s">
        <v>29</v>
      </c>
      <c r="H2453" s="5" t="s">
        <v>20</v>
      </c>
      <c r="I2453" s="5">
        <v>41032.75</v>
      </c>
      <c r="J2453" s="5" t="s">
        <v>7893</v>
      </c>
      <c r="K2453" s="5" t="s">
        <v>62</v>
      </c>
      <c r="L2453" s="5" t="s">
        <v>56</v>
      </c>
      <c r="M2453" s="5">
        <v>2.0099999999999998</v>
      </c>
      <c r="N2453" s="5" t="s">
        <v>74</v>
      </c>
      <c r="O2453" s="5">
        <v>33</v>
      </c>
    </row>
    <row r="2454" spans="1:15" x14ac:dyDescent="0.2">
      <c r="A2454" s="5" t="s">
        <v>7894</v>
      </c>
      <c r="B2454" s="5" t="s">
        <v>7895</v>
      </c>
      <c r="C2454" s="5">
        <v>39</v>
      </c>
      <c r="D2454" s="5" t="s">
        <v>27</v>
      </c>
      <c r="E2454" s="5" t="s">
        <v>7896</v>
      </c>
      <c r="F2454" s="5">
        <v>-5440</v>
      </c>
      <c r="G2454" s="5" t="s">
        <v>29</v>
      </c>
      <c r="H2454" s="5" t="s">
        <v>66</v>
      </c>
      <c r="I2454" s="5">
        <v>87150.19</v>
      </c>
      <c r="J2454" s="5" t="s">
        <v>3091</v>
      </c>
      <c r="K2454" s="5" t="s">
        <v>22</v>
      </c>
      <c r="L2454" s="5" t="s">
        <v>32</v>
      </c>
      <c r="M2454" s="5">
        <v>3.07</v>
      </c>
      <c r="N2454" s="5" t="s">
        <v>57</v>
      </c>
      <c r="O2454" s="5">
        <v>4</v>
      </c>
    </row>
    <row r="2455" spans="1:15" x14ac:dyDescent="0.2">
      <c r="A2455" s="5" t="s">
        <v>7897</v>
      </c>
      <c r="B2455" s="5" t="s">
        <v>6554</v>
      </c>
      <c r="C2455" s="5">
        <v>42</v>
      </c>
      <c r="D2455" s="5" t="s">
        <v>17</v>
      </c>
      <c r="E2455" s="5" t="s">
        <v>7898</v>
      </c>
      <c r="F2455" s="5">
        <v>-4030</v>
      </c>
      <c r="G2455" s="5" t="s">
        <v>37</v>
      </c>
      <c r="H2455" s="5" t="s">
        <v>79</v>
      </c>
      <c r="I2455" s="5">
        <v>114576.62</v>
      </c>
      <c r="J2455" s="5" t="s">
        <v>1215</v>
      </c>
      <c r="K2455" s="5" t="s">
        <v>22</v>
      </c>
      <c r="L2455" s="5" t="s">
        <v>73</v>
      </c>
      <c r="M2455" s="5">
        <v>1.71</v>
      </c>
      <c r="N2455" s="5" t="s">
        <v>33</v>
      </c>
      <c r="O2455" s="5">
        <v>37</v>
      </c>
    </row>
    <row r="2456" spans="1:15" x14ac:dyDescent="0.2">
      <c r="A2456" s="5" t="s">
        <v>7899</v>
      </c>
      <c r="B2456" s="5" t="s">
        <v>1994</v>
      </c>
      <c r="C2456" s="5">
        <v>27</v>
      </c>
      <c r="D2456" s="5" t="s">
        <v>17</v>
      </c>
      <c r="E2456" s="5" t="s">
        <v>7900</v>
      </c>
      <c r="F2456" s="5">
        <v>-4340</v>
      </c>
      <c r="G2456" s="5" t="s">
        <v>116</v>
      </c>
      <c r="H2456" s="5" t="s">
        <v>53</v>
      </c>
      <c r="I2456" s="5">
        <v>117712.19</v>
      </c>
      <c r="J2456" s="5" t="s">
        <v>2477</v>
      </c>
      <c r="K2456" s="5" t="s">
        <v>81</v>
      </c>
      <c r="L2456" s="5" t="s">
        <v>23</v>
      </c>
      <c r="M2456" s="5">
        <v>2.16</v>
      </c>
      <c r="N2456" s="5" t="s">
        <v>33</v>
      </c>
      <c r="O2456" s="5">
        <v>0</v>
      </c>
    </row>
    <row r="2457" spans="1:15" x14ac:dyDescent="0.2">
      <c r="A2457" s="5" t="s">
        <v>7901</v>
      </c>
      <c r="B2457" s="5" t="s">
        <v>7902</v>
      </c>
      <c r="C2457" s="5">
        <v>35</v>
      </c>
      <c r="D2457" s="5" t="s">
        <v>17</v>
      </c>
      <c r="E2457" s="5" t="s">
        <v>7903</v>
      </c>
      <c r="F2457" s="5">
        <v>-9229</v>
      </c>
      <c r="G2457" s="5" t="s">
        <v>52</v>
      </c>
      <c r="H2457" s="5" t="s">
        <v>38</v>
      </c>
      <c r="I2457" s="5">
        <v>62486.33</v>
      </c>
      <c r="J2457" s="5" t="s">
        <v>5650</v>
      </c>
      <c r="K2457" s="5" t="s">
        <v>81</v>
      </c>
      <c r="L2457" s="5" t="s">
        <v>32</v>
      </c>
      <c r="M2457" s="5">
        <v>2.65</v>
      </c>
      <c r="N2457" s="5" t="s">
        <v>24</v>
      </c>
      <c r="O2457" s="5">
        <v>0</v>
      </c>
    </row>
    <row r="2458" spans="1:15" x14ac:dyDescent="0.2">
      <c r="A2458" s="5" t="s">
        <v>7904</v>
      </c>
      <c r="B2458" s="5" t="s">
        <v>7905</v>
      </c>
      <c r="C2458" s="5">
        <v>23</v>
      </c>
      <c r="D2458" s="5" t="s">
        <v>27</v>
      </c>
      <c r="E2458" s="5" t="s">
        <v>7906</v>
      </c>
      <c r="F2458" s="5">
        <v>-4143</v>
      </c>
      <c r="G2458" s="5" t="s">
        <v>45</v>
      </c>
      <c r="H2458" s="5" t="s">
        <v>38</v>
      </c>
      <c r="I2458" s="5">
        <v>165814.84</v>
      </c>
      <c r="J2458" s="5" t="s">
        <v>7806</v>
      </c>
      <c r="K2458" s="5" t="s">
        <v>81</v>
      </c>
      <c r="L2458" s="5" t="s">
        <v>73</v>
      </c>
      <c r="M2458" s="5">
        <v>2.74</v>
      </c>
      <c r="N2458" s="5" t="s">
        <v>57</v>
      </c>
      <c r="O2458" s="5">
        <v>32</v>
      </c>
    </row>
    <row r="2459" spans="1:15" x14ac:dyDescent="0.2">
      <c r="A2459" s="5" t="s">
        <v>7907</v>
      </c>
      <c r="B2459" s="5" t="s">
        <v>7908</v>
      </c>
      <c r="C2459" s="5">
        <v>47</v>
      </c>
      <c r="D2459" s="5" t="s">
        <v>50</v>
      </c>
      <c r="E2459" s="5" t="s">
        <v>7909</v>
      </c>
      <c r="F2459" s="5">
        <v>-3373</v>
      </c>
      <c r="G2459" s="5" t="s">
        <v>85</v>
      </c>
      <c r="H2459" s="5" t="s">
        <v>53</v>
      </c>
      <c r="I2459" s="5">
        <v>102185.91</v>
      </c>
      <c r="J2459" s="5" t="s">
        <v>4423</v>
      </c>
      <c r="K2459" s="5" t="s">
        <v>127</v>
      </c>
      <c r="L2459" s="5" t="s">
        <v>23</v>
      </c>
      <c r="M2459" s="5">
        <v>1.99</v>
      </c>
      <c r="N2459" s="5" t="s">
        <v>41</v>
      </c>
      <c r="O2459" s="5">
        <v>29</v>
      </c>
    </row>
    <row r="2460" spans="1:15" x14ac:dyDescent="0.2">
      <c r="A2460" s="5" t="s">
        <v>7910</v>
      </c>
      <c r="B2460" s="5" t="s">
        <v>3590</v>
      </c>
      <c r="C2460" s="5">
        <v>60</v>
      </c>
      <c r="D2460" s="5" t="s">
        <v>27</v>
      </c>
      <c r="E2460" s="5" t="s">
        <v>7911</v>
      </c>
      <c r="F2460" s="5">
        <v>-3924</v>
      </c>
      <c r="G2460" s="5" t="s">
        <v>37</v>
      </c>
      <c r="H2460" s="5" t="s">
        <v>30</v>
      </c>
      <c r="I2460" s="5">
        <v>150405.03</v>
      </c>
      <c r="J2460" s="5" t="s">
        <v>7912</v>
      </c>
      <c r="K2460" s="5" t="s">
        <v>136</v>
      </c>
      <c r="L2460" s="5" t="s">
        <v>23</v>
      </c>
      <c r="M2460" s="5">
        <v>4.57</v>
      </c>
      <c r="N2460" s="5" t="s">
        <v>74</v>
      </c>
      <c r="O2460" s="5">
        <v>12</v>
      </c>
    </row>
    <row r="2461" spans="1:15" x14ac:dyDescent="0.2">
      <c r="A2461" s="5" t="s">
        <v>7913</v>
      </c>
      <c r="B2461" s="5" t="s">
        <v>1306</v>
      </c>
      <c r="C2461" s="5">
        <v>42</v>
      </c>
      <c r="D2461" s="5" t="s">
        <v>27</v>
      </c>
      <c r="E2461" s="5" t="s">
        <v>7914</v>
      </c>
      <c r="F2461" s="5">
        <v>-8366</v>
      </c>
      <c r="G2461" s="5" t="s">
        <v>85</v>
      </c>
      <c r="H2461" s="5" t="s">
        <v>53</v>
      </c>
      <c r="I2461" s="5">
        <v>163645.65</v>
      </c>
      <c r="J2461" s="5" t="s">
        <v>1969</v>
      </c>
      <c r="K2461" s="5" t="s">
        <v>81</v>
      </c>
      <c r="L2461" s="5" t="s">
        <v>32</v>
      </c>
      <c r="M2461" s="5">
        <v>3.17</v>
      </c>
      <c r="N2461" s="5" t="s">
        <v>74</v>
      </c>
      <c r="O2461" s="5">
        <v>8</v>
      </c>
    </row>
    <row r="2462" spans="1:15" x14ac:dyDescent="0.2">
      <c r="A2462" s="5" t="s">
        <v>7915</v>
      </c>
      <c r="B2462" s="5" t="s">
        <v>4511</v>
      </c>
      <c r="C2462" s="5">
        <v>38</v>
      </c>
      <c r="D2462" s="5" t="s">
        <v>50</v>
      </c>
      <c r="E2462" s="5" t="s">
        <v>7916</v>
      </c>
      <c r="F2462" s="5">
        <v>-3527</v>
      </c>
      <c r="G2462" s="5" t="s">
        <v>99</v>
      </c>
      <c r="H2462" s="5" t="s">
        <v>53</v>
      </c>
      <c r="I2462" s="5">
        <v>36454.01</v>
      </c>
      <c r="J2462" s="5" t="s">
        <v>803</v>
      </c>
      <c r="K2462" s="5" t="s">
        <v>62</v>
      </c>
      <c r="L2462" s="5" t="s">
        <v>32</v>
      </c>
      <c r="M2462" s="5">
        <v>4.75</v>
      </c>
      <c r="N2462" s="5" t="s">
        <v>33</v>
      </c>
      <c r="O2462" s="5">
        <v>10</v>
      </c>
    </row>
    <row r="2463" spans="1:15" x14ac:dyDescent="0.2">
      <c r="A2463" s="5" t="s">
        <v>7917</v>
      </c>
      <c r="B2463" s="5" t="s">
        <v>7918</v>
      </c>
      <c r="C2463" s="5">
        <v>49</v>
      </c>
      <c r="D2463" s="5" t="s">
        <v>50</v>
      </c>
      <c r="E2463" s="5" t="s">
        <v>7919</v>
      </c>
      <c r="F2463" s="5">
        <v>-8547</v>
      </c>
      <c r="G2463" s="5" t="s">
        <v>45</v>
      </c>
      <c r="H2463" s="5" t="s">
        <v>194</v>
      </c>
      <c r="I2463" s="5">
        <v>147049.9</v>
      </c>
      <c r="J2463" s="5" t="s">
        <v>5020</v>
      </c>
      <c r="K2463" s="5" t="s">
        <v>47</v>
      </c>
      <c r="L2463" s="5" t="s">
        <v>56</v>
      </c>
      <c r="M2463" s="5">
        <v>3.56</v>
      </c>
      <c r="N2463" s="5" t="s">
        <v>41</v>
      </c>
      <c r="O2463" s="5">
        <v>25</v>
      </c>
    </row>
    <row r="2464" spans="1:15" x14ac:dyDescent="0.2">
      <c r="A2464" s="5" t="s">
        <v>7920</v>
      </c>
      <c r="B2464" s="5" t="s">
        <v>7921</v>
      </c>
      <c r="C2464" s="5">
        <v>25</v>
      </c>
      <c r="D2464" s="5" t="s">
        <v>17</v>
      </c>
      <c r="E2464" s="5" t="s">
        <v>7922</v>
      </c>
      <c r="F2464" s="5">
        <v>-4504</v>
      </c>
      <c r="G2464" s="5" t="s">
        <v>19</v>
      </c>
      <c r="H2464" s="5" t="s">
        <v>144</v>
      </c>
      <c r="I2464" s="5">
        <v>100079.09</v>
      </c>
      <c r="J2464" s="5" t="s">
        <v>7923</v>
      </c>
      <c r="K2464" s="5" t="s">
        <v>55</v>
      </c>
      <c r="L2464" s="5" t="s">
        <v>73</v>
      </c>
      <c r="M2464" s="5">
        <v>4.37</v>
      </c>
      <c r="N2464" s="5" t="s">
        <v>74</v>
      </c>
      <c r="O2464" s="5">
        <v>1</v>
      </c>
    </row>
    <row r="2465" spans="1:15" x14ac:dyDescent="0.2">
      <c r="A2465" s="5" t="s">
        <v>7924</v>
      </c>
      <c r="B2465" s="5" t="s">
        <v>2337</v>
      </c>
      <c r="C2465" s="5">
        <v>24</v>
      </c>
      <c r="D2465" s="5" t="s">
        <v>50</v>
      </c>
      <c r="E2465" s="5" t="s">
        <v>7925</v>
      </c>
      <c r="F2465" s="5">
        <v>-10100</v>
      </c>
      <c r="G2465" s="5" t="s">
        <v>78</v>
      </c>
      <c r="H2465" s="5" t="s">
        <v>194</v>
      </c>
      <c r="I2465" s="5">
        <v>150750.43</v>
      </c>
      <c r="J2465" s="5" t="s">
        <v>2248</v>
      </c>
      <c r="K2465" s="5" t="s">
        <v>55</v>
      </c>
      <c r="L2465" s="5" t="s">
        <v>73</v>
      </c>
      <c r="M2465" s="5">
        <v>2.11</v>
      </c>
      <c r="N2465" s="5" t="s">
        <v>41</v>
      </c>
      <c r="O2465" s="5">
        <v>22</v>
      </c>
    </row>
    <row r="2466" spans="1:15" x14ac:dyDescent="0.2">
      <c r="A2466" s="5" t="s">
        <v>7926</v>
      </c>
      <c r="B2466" s="5" t="s">
        <v>7927</v>
      </c>
      <c r="C2466" s="5">
        <v>49</v>
      </c>
      <c r="D2466" s="5" t="s">
        <v>17</v>
      </c>
      <c r="E2466" s="5" t="s">
        <v>7928</v>
      </c>
      <c r="F2466" s="5">
        <v>-5846</v>
      </c>
      <c r="G2466" s="5" t="s">
        <v>52</v>
      </c>
      <c r="H2466" s="5" t="s">
        <v>53</v>
      </c>
      <c r="I2466" s="5">
        <v>105382.43</v>
      </c>
      <c r="J2466" s="5" t="s">
        <v>7830</v>
      </c>
      <c r="K2466" s="5" t="s">
        <v>104</v>
      </c>
      <c r="L2466" s="5" t="s">
        <v>32</v>
      </c>
      <c r="M2466" s="5">
        <v>3.32</v>
      </c>
      <c r="N2466" s="5" t="s">
        <v>33</v>
      </c>
      <c r="O2466" s="5">
        <v>11</v>
      </c>
    </row>
    <row r="2467" spans="1:15" x14ac:dyDescent="0.2">
      <c r="A2467" s="5" t="s">
        <v>7929</v>
      </c>
      <c r="B2467" s="5" t="s">
        <v>7930</v>
      </c>
      <c r="C2467" s="5">
        <v>64</v>
      </c>
      <c r="D2467" s="5" t="s">
        <v>27</v>
      </c>
      <c r="E2467" s="5" t="s">
        <v>7931</v>
      </c>
      <c r="F2467" s="5">
        <v>-10662</v>
      </c>
      <c r="G2467" s="5" t="s">
        <v>52</v>
      </c>
      <c r="H2467" s="5" t="s">
        <v>30</v>
      </c>
      <c r="I2467" s="5">
        <v>166636.17000000001</v>
      </c>
      <c r="J2467" s="5" t="s">
        <v>616</v>
      </c>
      <c r="K2467" s="5" t="s">
        <v>47</v>
      </c>
      <c r="L2467" s="5" t="s">
        <v>32</v>
      </c>
      <c r="M2467" s="5">
        <v>4.1100000000000003</v>
      </c>
      <c r="N2467" s="5" t="s">
        <v>41</v>
      </c>
      <c r="O2467" s="5">
        <v>35</v>
      </c>
    </row>
    <row r="2468" spans="1:15" x14ac:dyDescent="0.2">
      <c r="A2468" s="5" t="s">
        <v>7932</v>
      </c>
      <c r="B2468" s="5" t="s">
        <v>7933</v>
      </c>
      <c r="C2468" s="5">
        <v>55</v>
      </c>
      <c r="D2468" s="5" t="s">
        <v>27</v>
      </c>
      <c r="E2468" s="5" t="s">
        <v>7934</v>
      </c>
      <c r="F2468" s="5">
        <v>-6586</v>
      </c>
      <c r="G2468" s="5" t="s">
        <v>78</v>
      </c>
      <c r="H2468" s="5" t="s">
        <v>30</v>
      </c>
      <c r="I2468" s="5">
        <v>86080.86</v>
      </c>
      <c r="J2468" s="5" t="s">
        <v>7018</v>
      </c>
      <c r="K2468" s="5" t="s">
        <v>47</v>
      </c>
      <c r="L2468" s="5" t="s">
        <v>23</v>
      </c>
      <c r="M2468" s="5">
        <v>3.08</v>
      </c>
      <c r="N2468" s="5" t="s">
        <v>57</v>
      </c>
      <c r="O2468" s="5">
        <v>23</v>
      </c>
    </row>
    <row r="2469" spans="1:15" x14ac:dyDescent="0.2">
      <c r="A2469" s="5" t="s">
        <v>7935</v>
      </c>
      <c r="B2469" s="5" t="s">
        <v>7936</v>
      </c>
      <c r="C2469" s="5">
        <v>26</v>
      </c>
      <c r="D2469" s="5" t="s">
        <v>27</v>
      </c>
      <c r="E2469" s="5" t="s">
        <v>7937</v>
      </c>
      <c r="F2469" s="5">
        <v>-5498</v>
      </c>
      <c r="G2469" s="5" t="s">
        <v>19</v>
      </c>
      <c r="H2469" s="5" t="s">
        <v>30</v>
      </c>
      <c r="I2469" s="5">
        <v>81218.53</v>
      </c>
      <c r="J2469" s="5" t="s">
        <v>4449</v>
      </c>
      <c r="K2469" s="5" t="s">
        <v>40</v>
      </c>
      <c r="L2469" s="5" t="s">
        <v>23</v>
      </c>
      <c r="M2469" s="5">
        <v>2.38</v>
      </c>
      <c r="N2469" s="5" t="s">
        <v>41</v>
      </c>
      <c r="O2469" s="5">
        <v>0</v>
      </c>
    </row>
    <row r="2470" spans="1:15" x14ac:dyDescent="0.2">
      <c r="A2470" s="5" t="s">
        <v>7938</v>
      </c>
      <c r="B2470" s="5" t="s">
        <v>7939</v>
      </c>
      <c r="C2470" s="5">
        <v>45</v>
      </c>
      <c r="D2470" s="5" t="s">
        <v>27</v>
      </c>
      <c r="E2470" s="5" t="s">
        <v>7940</v>
      </c>
      <c r="F2470" s="5">
        <v>-7308</v>
      </c>
      <c r="G2470" s="5" t="s">
        <v>52</v>
      </c>
      <c r="H2470" s="5" t="s">
        <v>194</v>
      </c>
      <c r="I2470" s="5">
        <v>130500.27</v>
      </c>
      <c r="J2470" s="5" t="s">
        <v>441</v>
      </c>
      <c r="K2470" s="5" t="s">
        <v>127</v>
      </c>
      <c r="L2470" s="5" t="s">
        <v>56</v>
      </c>
      <c r="M2470" s="5">
        <v>1.79</v>
      </c>
      <c r="N2470" s="5" t="s">
        <v>33</v>
      </c>
      <c r="O2470" s="5">
        <v>29</v>
      </c>
    </row>
    <row r="2471" spans="1:15" x14ac:dyDescent="0.2">
      <c r="A2471" s="5" t="s">
        <v>7941</v>
      </c>
      <c r="B2471" s="5" t="s">
        <v>7942</v>
      </c>
      <c r="C2471" s="5">
        <v>48</v>
      </c>
      <c r="D2471" s="5" t="s">
        <v>17</v>
      </c>
      <c r="E2471" s="5" t="s">
        <v>7943</v>
      </c>
      <c r="F2471" s="5">
        <v>-3372</v>
      </c>
      <c r="G2471" s="5" t="s">
        <v>99</v>
      </c>
      <c r="H2471" s="5" t="s">
        <v>20</v>
      </c>
      <c r="I2471" s="5">
        <v>170482.77</v>
      </c>
      <c r="J2471" s="5" t="s">
        <v>7944</v>
      </c>
      <c r="K2471" s="5" t="s">
        <v>62</v>
      </c>
      <c r="L2471" s="5" t="s">
        <v>73</v>
      </c>
      <c r="M2471" s="5">
        <v>1.29</v>
      </c>
      <c r="N2471" s="5" t="s">
        <v>33</v>
      </c>
      <c r="O2471" s="5">
        <v>35</v>
      </c>
    </row>
    <row r="2472" spans="1:15" x14ac:dyDescent="0.2">
      <c r="A2472" s="5" t="s">
        <v>7945</v>
      </c>
      <c r="B2472" s="5" t="s">
        <v>3089</v>
      </c>
      <c r="C2472" s="5">
        <v>44</v>
      </c>
      <c r="D2472" s="5" t="s">
        <v>50</v>
      </c>
      <c r="E2472" s="5" t="s">
        <v>7946</v>
      </c>
      <c r="F2472" s="5">
        <v>-7714</v>
      </c>
      <c r="G2472" s="5" t="s">
        <v>52</v>
      </c>
      <c r="H2472" s="5" t="s">
        <v>173</v>
      </c>
      <c r="I2472" s="5">
        <v>83813.8</v>
      </c>
      <c r="J2472" s="5" t="s">
        <v>4034</v>
      </c>
      <c r="K2472" s="5" t="s">
        <v>47</v>
      </c>
      <c r="L2472" s="5" t="s">
        <v>23</v>
      </c>
      <c r="M2472" s="5">
        <v>3.97</v>
      </c>
      <c r="N2472" s="5" t="s">
        <v>57</v>
      </c>
      <c r="O2472" s="5">
        <v>4</v>
      </c>
    </row>
    <row r="2473" spans="1:15" x14ac:dyDescent="0.2">
      <c r="A2473" s="5" t="s">
        <v>7947</v>
      </c>
      <c r="B2473" s="5" t="s">
        <v>2819</v>
      </c>
      <c r="C2473" s="5">
        <v>28</v>
      </c>
      <c r="D2473" s="5" t="s">
        <v>17</v>
      </c>
      <c r="E2473" s="5" t="s">
        <v>7948</v>
      </c>
      <c r="F2473" s="5">
        <v>-7993</v>
      </c>
      <c r="G2473" s="5" t="s">
        <v>19</v>
      </c>
      <c r="H2473" s="5" t="s">
        <v>71</v>
      </c>
      <c r="I2473" s="5">
        <v>38756.9</v>
      </c>
      <c r="J2473" s="5" t="s">
        <v>2197</v>
      </c>
      <c r="K2473" s="5" t="s">
        <v>40</v>
      </c>
      <c r="L2473" s="5" t="s">
        <v>73</v>
      </c>
      <c r="M2473" s="5">
        <v>2.37</v>
      </c>
      <c r="N2473" s="5" t="s">
        <v>24</v>
      </c>
      <c r="O2473" s="5">
        <v>27</v>
      </c>
    </row>
    <row r="2474" spans="1:15" x14ac:dyDescent="0.2">
      <c r="A2474" s="5" t="s">
        <v>7949</v>
      </c>
      <c r="B2474" s="5" t="s">
        <v>7950</v>
      </c>
      <c r="C2474" s="5">
        <v>44</v>
      </c>
      <c r="D2474" s="5" t="s">
        <v>17</v>
      </c>
      <c r="E2474" s="5" t="s">
        <v>7951</v>
      </c>
      <c r="F2474" s="5">
        <v>-7673</v>
      </c>
      <c r="G2474" s="5" t="s">
        <v>45</v>
      </c>
      <c r="H2474" s="5" t="s">
        <v>194</v>
      </c>
      <c r="I2474" s="5">
        <v>44408.4</v>
      </c>
      <c r="J2474" s="5" t="s">
        <v>4143</v>
      </c>
      <c r="K2474" s="5" t="s">
        <v>40</v>
      </c>
      <c r="L2474" s="5" t="s">
        <v>32</v>
      </c>
      <c r="M2474" s="5">
        <v>1.56</v>
      </c>
      <c r="N2474" s="5" t="s">
        <v>33</v>
      </c>
      <c r="O2474" s="5">
        <v>8</v>
      </c>
    </row>
    <row r="2475" spans="1:15" x14ac:dyDescent="0.2">
      <c r="A2475" s="5" t="s">
        <v>7952</v>
      </c>
      <c r="B2475" s="5" t="s">
        <v>1709</v>
      </c>
      <c r="C2475" s="5">
        <v>53</v>
      </c>
      <c r="D2475" s="5" t="s">
        <v>17</v>
      </c>
      <c r="E2475" s="5" t="s">
        <v>7953</v>
      </c>
      <c r="F2475" s="5">
        <v>-5320</v>
      </c>
      <c r="G2475" s="5" t="s">
        <v>78</v>
      </c>
      <c r="H2475" s="5" t="s">
        <v>30</v>
      </c>
      <c r="I2475" s="5">
        <v>126828.64</v>
      </c>
      <c r="J2475" s="5" t="s">
        <v>1611</v>
      </c>
      <c r="K2475" s="5" t="s">
        <v>136</v>
      </c>
      <c r="L2475" s="5" t="s">
        <v>32</v>
      </c>
      <c r="M2475" s="5">
        <v>3.06</v>
      </c>
      <c r="N2475" s="5" t="s">
        <v>41</v>
      </c>
      <c r="O2475" s="5">
        <v>4</v>
      </c>
    </row>
    <row r="2476" spans="1:15" x14ac:dyDescent="0.2">
      <c r="A2476" s="5" t="s">
        <v>7954</v>
      </c>
      <c r="B2476" s="5" t="s">
        <v>7955</v>
      </c>
      <c r="C2476" s="5">
        <v>63</v>
      </c>
      <c r="D2476" s="5" t="s">
        <v>17</v>
      </c>
      <c r="E2476" s="5" t="s">
        <v>7956</v>
      </c>
      <c r="F2476" s="5">
        <v>-8090</v>
      </c>
      <c r="G2476" s="5" t="s">
        <v>116</v>
      </c>
      <c r="H2476" s="5" t="s">
        <v>79</v>
      </c>
      <c r="I2476" s="5">
        <v>142549.92000000001</v>
      </c>
      <c r="J2476" s="5" t="s">
        <v>3627</v>
      </c>
      <c r="K2476" s="5" t="s">
        <v>62</v>
      </c>
      <c r="L2476" s="5" t="s">
        <v>32</v>
      </c>
      <c r="M2476" s="5">
        <v>4.82</v>
      </c>
      <c r="N2476" s="5" t="s">
        <v>74</v>
      </c>
      <c r="O2476" s="5">
        <v>4</v>
      </c>
    </row>
    <row r="2477" spans="1:15" x14ac:dyDescent="0.2">
      <c r="A2477" s="5" t="s">
        <v>7957</v>
      </c>
      <c r="B2477" s="5" t="s">
        <v>2402</v>
      </c>
      <c r="C2477" s="5">
        <v>42</v>
      </c>
      <c r="D2477" s="5" t="s">
        <v>17</v>
      </c>
      <c r="E2477" s="5" t="s">
        <v>7958</v>
      </c>
      <c r="F2477" s="5">
        <v>-10483</v>
      </c>
      <c r="G2477" s="5" t="s">
        <v>99</v>
      </c>
      <c r="H2477" s="5" t="s">
        <v>71</v>
      </c>
      <c r="I2477" s="5">
        <v>47713.53</v>
      </c>
      <c r="J2477" s="5" t="s">
        <v>6182</v>
      </c>
      <c r="K2477" s="5" t="s">
        <v>47</v>
      </c>
      <c r="L2477" s="5" t="s">
        <v>32</v>
      </c>
      <c r="M2477" s="5">
        <v>4.96</v>
      </c>
      <c r="N2477" s="5" t="s">
        <v>74</v>
      </c>
      <c r="O2477" s="5">
        <v>1</v>
      </c>
    </row>
    <row r="2478" spans="1:15" x14ac:dyDescent="0.2">
      <c r="A2478" s="5" t="s">
        <v>7959</v>
      </c>
      <c r="B2478" s="5" t="s">
        <v>7960</v>
      </c>
      <c r="C2478" s="5">
        <v>47</v>
      </c>
      <c r="D2478" s="5" t="s">
        <v>27</v>
      </c>
      <c r="E2478" s="5" t="s">
        <v>7961</v>
      </c>
      <c r="F2478" s="5">
        <v>-9267</v>
      </c>
      <c r="G2478" s="5" t="s">
        <v>37</v>
      </c>
      <c r="H2478" s="5" t="s">
        <v>38</v>
      </c>
      <c r="I2478" s="5">
        <v>163849.92000000001</v>
      </c>
      <c r="J2478" s="5" t="s">
        <v>3211</v>
      </c>
      <c r="K2478" s="5" t="s">
        <v>22</v>
      </c>
      <c r="L2478" s="5" t="s">
        <v>23</v>
      </c>
      <c r="M2478" s="5">
        <v>1.94</v>
      </c>
      <c r="N2478" s="5" t="s">
        <v>57</v>
      </c>
      <c r="O2478" s="5">
        <v>6</v>
      </c>
    </row>
    <row r="2479" spans="1:15" x14ac:dyDescent="0.2">
      <c r="A2479" s="5" t="s">
        <v>7962</v>
      </c>
      <c r="B2479" s="5" t="s">
        <v>7242</v>
      </c>
      <c r="C2479" s="5">
        <v>37</v>
      </c>
      <c r="D2479" s="5" t="s">
        <v>17</v>
      </c>
      <c r="E2479" s="5" t="s">
        <v>7963</v>
      </c>
      <c r="F2479" s="5">
        <v>-8261</v>
      </c>
      <c r="G2479" s="5" t="s">
        <v>19</v>
      </c>
      <c r="H2479" s="5" t="s">
        <v>144</v>
      </c>
      <c r="I2479" s="5">
        <v>168065.81</v>
      </c>
      <c r="J2479" s="5" t="s">
        <v>7964</v>
      </c>
      <c r="K2479" s="5" t="s">
        <v>136</v>
      </c>
      <c r="L2479" s="5" t="s">
        <v>32</v>
      </c>
      <c r="M2479" s="5">
        <v>2.2200000000000002</v>
      </c>
      <c r="N2479" s="5" t="s">
        <v>33</v>
      </c>
      <c r="O2479" s="5">
        <v>1</v>
      </c>
    </row>
    <row r="2480" spans="1:15" x14ac:dyDescent="0.2">
      <c r="A2480" s="5" t="s">
        <v>7965</v>
      </c>
      <c r="B2480" s="5" t="s">
        <v>7966</v>
      </c>
      <c r="C2480" s="5">
        <v>50</v>
      </c>
      <c r="D2480" s="5" t="s">
        <v>27</v>
      </c>
      <c r="E2480" s="5" t="s">
        <v>7967</v>
      </c>
      <c r="F2480" s="5">
        <v>-9021</v>
      </c>
      <c r="G2480" s="5" t="s">
        <v>19</v>
      </c>
      <c r="H2480" s="5" t="s">
        <v>66</v>
      </c>
      <c r="I2480" s="5">
        <v>126989.07</v>
      </c>
      <c r="J2480" s="5" t="s">
        <v>7968</v>
      </c>
      <c r="K2480" s="5" t="s">
        <v>118</v>
      </c>
      <c r="L2480" s="5" t="s">
        <v>56</v>
      </c>
      <c r="M2480" s="5">
        <v>3.57</v>
      </c>
      <c r="N2480" s="5" t="s">
        <v>24</v>
      </c>
      <c r="O2480" s="5">
        <v>11</v>
      </c>
    </row>
    <row r="2481" spans="1:15" x14ac:dyDescent="0.2">
      <c r="A2481" s="5" t="s">
        <v>7969</v>
      </c>
      <c r="B2481" s="5" t="s">
        <v>3764</v>
      </c>
      <c r="C2481" s="5">
        <v>40</v>
      </c>
      <c r="D2481" s="5" t="s">
        <v>17</v>
      </c>
      <c r="E2481" s="5" t="s">
        <v>7970</v>
      </c>
      <c r="F2481" s="5">
        <v>-2551</v>
      </c>
      <c r="G2481" s="5" t="s">
        <v>99</v>
      </c>
      <c r="H2481" s="5" t="s">
        <v>53</v>
      </c>
      <c r="I2481" s="5">
        <v>174583.56</v>
      </c>
      <c r="J2481" s="5" t="s">
        <v>4183</v>
      </c>
      <c r="K2481" s="5" t="s">
        <v>47</v>
      </c>
      <c r="L2481" s="5" t="s">
        <v>73</v>
      </c>
      <c r="M2481" s="5">
        <v>3.66</v>
      </c>
      <c r="N2481" s="5" t="s">
        <v>33</v>
      </c>
      <c r="O2481" s="5">
        <v>13</v>
      </c>
    </row>
    <row r="2482" spans="1:15" x14ac:dyDescent="0.2">
      <c r="A2482" s="5" t="s">
        <v>7971</v>
      </c>
      <c r="B2482" s="5" t="s">
        <v>381</v>
      </c>
      <c r="C2482" s="5">
        <v>41</v>
      </c>
      <c r="D2482" s="5" t="s">
        <v>50</v>
      </c>
      <c r="E2482" s="5" t="s">
        <v>7972</v>
      </c>
      <c r="F2482" s="5">
        <v>-8188</v>
      </c>
      <c r="G2482" s="5" t="s">
        <v>37</v>
      </c>
      <c r="H2482" s="5" t="s">
        <v>71</v>
      </c>
      <c r="I2482" s="5">
        <v>161264.35</v>
      </c>
      <c r="J2482" s="5" t="s">
        <v>4812</v>
      </c>
      <c r="K2482" s="5" t="s">
        <v>22</v>
      </c>
      <c r="L2482" s="5" t="s">
        <v>73</v>
      </c>
      <c r="M2482" s="5">
        <v>4.37</v>
      </c>
      <c r="N2482" s="5" t="s">
        <v>74</v>
      </c>
      <c r="O2482" s="5">
        <v>4</v>
      </c>
    </row>
    <row r="2483" spans="1:15" x14ac:dyDescent="0.2">
      <c r="A2483" s="5" t="s">
        <v>7973</v>
      </c>
      <c r="B2483" s="5" t="s">
        <v>1169</v>
      </c>
      <c r="C2483" s="5">
        <v>40</v>
      </c>
      <c r="D2483" s="5" t="s">
        <v>27</v>
      </c>
      <c r="E2483" s="5" t="s">
        <v>7974</v>
      </c>
      <c r="F2483" s="5">
        <v>-7171</v>
      </c>
      <c r="G2483" s="5" t="s">
        <v>37</v>
      </c>
      <c r="H2483" s="5" t="s">
        <v>173</v>
      </c>
      <c r="I2483" s="5">
        <v>174206.22</v>
      </c>
      <c r="J2483" s="5" t="s">
        <v>7975</v>
      </c>
      <c r="K2483" s="5" t="s">
        <v>127</v>
      </c>
      <c r="L2483" s="5" t="s">
        <v>73</v>
      </c>
      <c r="M2483" s="5">
        <v>1.53</v>
      </c>
      <c r="N2483" s="5" t="s">
        <v>41</v>
      </c>
      <c r="O2483" s="5">
        <v>9</v>
      </c>
    </row>
    <row r="2484" spans="1:15" x14ac:dyDescent="0.2">
      <c r="A2484" s="5" t="s">
        <v>7976</v>
      </c>
      <c r="B2484" s="5" t="s">
        <v>7728</v>
      </c>
      <c r="C2484" s="5">
        <v>30</v>
      </c>
      <c r="D2484" s="5" t="s">
        <v>17</v>
      </c>
      <c r="E2484" s="5" t="s">
        <v>7977</v>
      </c>
      <c r="F2484" s="5">
        <v>-9209</v>
      </c>
      <c r="G2484" s="5" t="s">
        <v>94</v>
      </c>
      <c r="H2484" s="5" t="s">
        <v>53</v>
      </c>
      <c r="I2484" s="5">
        <v>130255.81</v>
      </c>
      <c r="J2484" s="5" t="s">
        <v>593</v>
      </c>
      <c r="K2484" s="5" t="s">
        <v>104</v>
      </c>
      <c r="L2484" s="5" t="s">
        <v>23</v>
      </c>
      <c r="M2484" s="5">
        <v>3.84</v>
      </c>
      <c r="N2484" s="5" t="s">
        <v>57</v>
      </c>
      <c r="O2484" s="5">
        <v>35</v>
      </c>
    </row>
    <row r="2485" spans="1:15" x14ac:dyDescent="0.2">
      <c r="A2485" s="5" t="s">
        <v>7978</v>
      </c>
      <c r="B2485" s="5" t="s">
        <v>7979</v>
      </c>
      <c r="C2485" s="5">
        <v>53</v>
      </c>
      <c r="D2485" s="5" t="s">
        <v>17</v>
      </c>
      <c r="E2485" s="5" t="s">
        <v>7980</v>
      </c>
      <c r="F2485" s="5">
        <v>-9203</v>
      </c>
      <c r="G2485" s="5" t="s">
        <v>94</v>
      </c>
      <c r="H2485" s="5" t="s">
        <v>79</v>
      </c>
      <c r="I2485" s="5">
        <v>168084.58</v>
      </c>
      <c r="J2485" s="5" t="s">
        <v>6175</v>
      </c>
      <c r="K2485" s="5" t="s">
        <v>136</v>
      </c>
      <c r="L2485" s="5" t="s">
        <v>32</v>
      </c>
      <c r="M2485" s="5">
        <v>3</v>
      </c>
      <c r="N2485" s="5" t="s">
        <v>41</v>
      </c>
      <c r="O2485" s="5">
        <v>4</v>
      </c>
    </row>
    <row r="2486" spans="1:15" x14ac:dyDescent="0.2">
      <c r="A2486" s="5" t="s">
        <v>7981</v>
      </c>
      <c r="B2486" s="5" t="s">
        <v>7770</v>
      </c>
      <c r="C2486" s="5">
        <v>60</v>
      </c>
      <c r="D2486" s="5" t="s">
        <v>17</v>
      </c>
      <c r="E2486" s="5" t="s">
        <v>7982</v>
      </c>
      <c r="F2486" s="5">
        <v>-6088</v>
      </c>
      <c r="G2486" s="5" t="s">
        <v>52</v>
      </c>
      <c r="H2486" s="5" t="s">
        <v>79</v>
      </c>
      <c r="I2486" s="5">
        <v>128267.34</v>
      </c>
      <c r="J2486" s="5" t="s">
        <v>1481</v>
      </c>
      <c r="K2486" s="5" t="s">
        <v>55</v>
      </c>
      <c r="L2486" s="5" t="s">
        <v>23</v>
      </c>
      <c r="M2486" s="5">
        <v>2.11</v>
      </c>
      <c r="N2486" s="5" t="s">
        <v>41</v>
      </c>
      <c r="O2486" s="5">
        <v>14</v>
      </c>
    </row>
    <row r="2487" spans="1:15" x14ac:dyDescent="0.2">
      <c r="A2487" s="5" t="s">
        <v>7983</v>
      </c>
      <c r="B2487" s="5" t="s">
        <v>2930</v>
      </c>
      <c r="C2487" s="5">
        <v>45</v>
      </c>
      <c r="D2487" s="5" t="s">
        <v>27</v>
      </c>
      <c r="E2487" s="5" t="s">
        <v>7984</v>
      </c>
      <c r="F2487" s="5">
        <v>-7479</v>
      </c>
      <c r="G2487" s="5" t="s">
        <v>85</v>
      </c>
      <c r="H2487" s="5" t="s">
        <v>66</v>
      </c>
      <c r="I2487" s="5">
        <v>169761.94</v>
      </c>
      <c r="J2487" s="5" t="s">
        <v>2169</v>
      </c>
      <c r="K2487" s="5" t="s">
        <v>136</v>
      </c>
      <c r="L2487" s="5" t="s">
        <v>56</v>
      </c>
      <c r="M2487" s="5">
        <v>4.3099999999999996</v>
      </c>
      <c r="N2487" s="5" t="s">
        <v>24</v>
      </c>
      <c r="O2487" s="5">
        <v>17</v>
      </c>
    </row>
    <row r="2488" spans="1:15" x14ac:dyDescent="0.2">
      <c r="A2488" s="5" t="s">
        <v>7985</v>
      </c>
      <c r="B2488" s="5" t="s">
        <v>7986</v>
      </c>
      <c r="C2488" s="5">
        <v>57</v>
      </c>
      <c r="D2488" s="5" t="s">
        <v>17</v>
      </c>
      <c r="E2488" s="5" t="s">
        <v>7987</v>
      </c>
      <c r="F2488" s="5">
        <v>-8999</v>
      </c>
      <c r="G2488" s="5" t="s">
        <v>116</v>
      </c>
      <c r="H2488" s="5" t="s">
        <v>144</v>
      </c>
      <c r="I2488" s="5">
        <v>70956.38</v>
      </c>
      <c r="J2488" s="5" t="s">
        <v>2407</v>
      </c>
      <c r="K2488" s="5" t="s">
        <v>136</v>
      </c>
      <c r="L2488" s="5" t="s">
        <v>73</v>
      </c>
      <c r="M2488" s="5">
        <v>4.51</v>
      </c>
      <c r="N2488" s="5" t="s">
        <v>33</v>
      </c>
      <c r="O2488" s="5">
        <v>32</v>
      </c>
    </row>
    <row r="2489" spans="1:15" x14ac:dyDescent="0.2">
      <c r="A2489" s="5" t="s">
        <v>7988</v>
      </c>
      <c r="B2489" s="5" t="s">
        <v>7989</v>
      </c>
      <c r="C2489" s="5">
        <v>34</v>
      </c>
      <c r="D2489" s="5" t="s">
        <v>17</v>
      </c>
      <c r="E2489" s="5" t="s">
        <v>7990</v>
      </c>
      <c r="F2489" s="5">
        <v>-7965</v>
      </c>
      <c r="G2489" s="5" t="s">
        <v>99</v>
      </c>
      <c r="H2489" s="5" t="s">
        <v>66</v>
      </c>
      <c r="I2489" s="5">
        <v>139442.44</v>
      </c>
      <c r="J2489" s="5" t="s">
        <v>7800</v>
      </c>
      <c r="K2489" s="5" t="s">
        <v>62</v>
      </c>
      <c r="L2489" s="5" t="s">
        <v>73</v>
      </c>
      <c r="M2489" s="5">
        <v>4.3099999999999996</v>
      </c>
      <c r="N2489" s="5" t="s">
        <v>57</v>
      </c>
      <c r="O2489" s="5">
        <v>12</v>
      </c>
    </row>
    <row r="2490" spans="1:15" x14ac:dyDescent="0.2">
      <c r="A2490" s="5" t="s">
        <v>7991</v>
      </c>
      <c r="B2490" s="5" t="s">
        <v>3164</v>
      </c>
      <c r="C2490" s="5">
        <v>59</v>
      </c>
      <c r="D2490" s="5" t="s">
        <v>27</v>
      </c>
      <c r="E2490" s="5" t="s">
        <v>7992</v>
      </c>
      <c r="F2490" s="5">
        <v>-7252</v>
      </c>
      <c r="G2490" s="5" t="s">
        <v>116</v>
      </c>
      <c r="H2490" s="5" t="s">
        <v>144</v>
      </c>
      <c r="I2490" s="5">
        <v>171757.52</v>
      </c>
      <c r="J2490" s="5" t="s">
        <v>2257</v>
      </c>
      <c r="K2490" s="5" t="s">
        <v>118</v>
      </c>
      <c r="L2490" s="5" t="s">
        <v>73</v>
      </c>
      <c r="M2490" s="5">
        <v>4.3899999999999997</v>
      </c>
      <c r="N2490" s="5" t="s">
        <v>41</v>
      </c>
      <c r="O2490" s="5">
        <v>0</v>
      </c>
    </row>
    <row r="2491" spans="1:15" x14ac:dyDescent="0.2">
      <c r="A2491" s="5" t="s">
        <v>7993</v>
      </c>
      <c r="B2491" s="5" t="s">
        <v>7678</v>
      </c>
      <c r="C2491" s="5">
        <v>51</v>
      </c>
      <c r="D2491" s="5" t="s">
        <v>17</v>
      </c>
      <c r="E2491" s="5" t="s">
        <v>7994</v>
      </c>
      <c r="F2491" s="5">
        <v>-5679</v>
      </c>
      <c r="G2491" s="5" t="s">
        <v>94</v>
      </c>
      <c r="H2491" s="5" t="s">
        <v>20</v>
      </c>
      <c r="I2491" s="5">
        <v>130225.89</v>
      </c>
      <c r="J2491" s="5" t="s">
        <v>7535</v>
      </c>
      <c r="K2491" s="5" t="s">
        <v>22</v>
      </c>
      <c r="L2491" s="5" t="s">
        <v>73</v>
      </c>
      <c r="M2491" s="5">
        <v>2.44</v>
      </c>
      <c r="N2491" s="5" t="s">
        <v>33</v>
      </c>
      <c r="O2491" s="5">
        <v>21</v>
      </c>
    </row>
    <row r="2492" spans="1:15" x14ac:dyDescent="0.2">
      <c r="A2492" s="5" t="s">
        <v>7995</v>
      </c>
      <c r="B2492" s="5" t="s">
        <v>793</v>
      </c>
      <c r="C2492" s="5">
        <v>65</v>
      </c>
      <c r="D2492" s="5" t="s">
        <v>50</v>
      </c>
      <c r="E2492" s="5" t="s">
        <v>7996</v>
      </c>
      <c r="F2492" s="5">
        <v>-2955</v>
      </c>
      <c r="G2492" s="5" t="s">
        <v>94</v>
      </c>
      <c r="H2492" s="5" t="s">
        <v>20</v>
      </c>
      <c r="I2492" s="5">
        <v>137689.93</v>
      </c>
      <c r="J2492" s="5" t="s">
        <v>1655</v>
      </c>
      <c r="K2492" s="5" t="s">
        <v>104</v>
      </c>
      <c r="L2492" s="5" t="s">
        <v>56</v>
      </c>
      <c r="M2492" s="5">
        <v>2.87</v>
      </c>
      <c r="N2492" s="5" t="s">
        <v>57</v>
      </c>
      <c r="O2492" s="5">
        <v>33</v>
      </c>
    </row>
    <row r="2493" spans="1:15" x14ac:dyDescent="0.2">
      <c r="A2493" s="5" t="s">
        <v>7997</v>
      </c>
      <c r="B2493" s="5" t="s">
        <v>1628</v>
      </c>
      <c r="C2493" s="5">
        <v>32</v>
      </c>
      <c r="D2493" s="5" t="s">
        <v>17</v>
      </c>
      <c r="E2493" s="5" t="s">
        <v>7998</v>
      </c>
      <c r="F2493" s="5">
        <v>-3918</v>
      </c>
      <c r="G2493" s="5" t="s">
        <v>45</v>
      </c>
      <c r="H2493" s="5" t="s">
        <v>144</v>
      </c>
      <c r="I2493" s="5">
        <v>101052.12</v>
      </c>
      <c r="J2493" s="5" t="s">
        <v>718</v>
      </c>
      <c r="K2493" s="5" t="s">
        <v>22</v>
      </c>
      <c r="L2493" s="5" t="s">
        <v>73</v>
      </c>
      <c r="M2493" s="5">
        <v>1.0900000000000001</v>
      </c>
      <c r="N2493" s="5" t="s">
        <v>57</v>
      </c>
      <c r="O2493" s="5">
        <v>19</v>
      </c>
    </row>
    <row r="2494" spans="1:15" x14ac:dyDescent="0.2">
      <c r="A2494" s="5" t="s">
        <v>7999</v>
      </c>
      <c r="B2494" s="5" t="s">
        <v>8000</v>
      </c>
      <c r="C2494" s="5">
        <v>26</v>
      </c>
      <c r="D2494" s="5" t="s">
        <v>27</v>
      </c>
      <c r="E2494" s="5" t="s">
        <v>8001</v>
      </c>
      <c r="F2494" s="5">
        <v>-3743</v>
      </c>
      <c r="G2494" s="5" t="s">
        <v>94</v>
      </c>
      <c r="H2494" s="5" t="s">
        <v>173</v>
      </c>
      <c r="I2494" s="5">
        <v>131956.65</v>
      </c>
      <c r="J2494" s="5" t="s">
        <v>647</v>
      </c>
      <c r="K2494" s="5" t="s">
        <v>22</v>
      </c>
      <c r="L2494" s="5" t="s">
        <v>73</v>
      </c>
      <c r="M2494" s="5">
        <v>1.38</v>
      </c>
      <c r="N2494" s="5" t="s">
        <v>74</v>
      </c>
      <c r="O2494" s="5">
        <v>19</v>
      </c>
    </row>
    <row r="2495" spans="1:15" x14ac:dyDescent="0.2">
      <c r="A2495" s="5" t="s">
        <v>8002</v>
      </c>
      <c r="B2495" s="5" t="s">
        <v>3099</v>
      </c>
      <c r="C2495" s="5">
        <v>48</v>
      </c>
      <c r="D2495" s="5" t="s">
        <v>50</v>
      </c>
      <c r="E2495" s="5" t="s">
        <v>8003</v>
      </c>
      <c r="F2495" s="5">
        <v>-6473</v>
      </c>
      <c r="G2495" s="5" t="s">
        <v>116</v>
      </c>
      <c r="H2495" s="5" t="s">
        <v>53</v>
      </c>
      <c r="I2495" s="5">
        <v>174189.71</v>
      </c>
      <c r="J2495" s="5" t="s">
        <v>3387</v>
      </c>
      <c r="K2495" s="5" t="s">
        <v>81</v>
      </c>
      <c r="L2495" s="5" t="s">
        <v>73</v>
      </c>
      <c r="M2495" s="5">
        <v>4.29</v>
      </c>
      <c r="N2495" s="5" t="s">
        <v>41</v>
      </c>
      <c r="O2495" s="5">
        <v>3</v>
      </c>
    </row>
    <row r="2496" spans="1:15" x14ac:dyDescent="0.2">
      <c r="A2496" s="5" t="s">
        <v>8004</v>
      </c>
      <c r="B2496" s="5" t="s">
        <v>8005</v>
      </c>
      <c r="C2496" s="5">
        <v>58</v>
      </c>
      <c r="D2496" s="5" t="s">
        <v>17</v>
      </c>
      <c r="E2496" s="5" t="s">
        <v>8006</v>
      </c>
      <c r="F2496" s="5">
        <v>-3747</v>
      </c>
      <c r="G2496" s="5" t="s">
        <v>45</v>
      </c>
      <c r="H2496" s="5" t="s">
        <v>71</v>
      </c>
      <c r="I2496" s="5">
        <v>107801.7</v>
      </c>
      <c r="J2496" s="5" t="s">
        <v>8007</v>
      </c>
      <c r="K2496" s="5" t="s">
        <v>22</v>
      </c>
      <c r="L2496" s="5" t="s">
        <v>32</v>
      </c>
      <c r="M2496" s="5">
        <v>1.97</v>
      </c>
      <c r="N2496" s="5" t="s">
        <v>33</v>
      </c>
      <c r="O2496" s="5">
        <v>29</v>
      </c>
    </row>
    <row r="2497" spans="1:15" x14ac:dyDescent="0.2">
      <c r="A2497" s="5" t="s">
        <v>8008</v>
      </c>
      <c r="B2497" s="5" t="s">
        <v>8009</v>
      </c>
      <c r="C2497" s="5">
        <v>40</v>
      </c>
      <c r="D2497" s="5" t="s">
        <v>17</v>
      </c>
      <c r="E2497" s="5" t="s">
        <v>8010</v>
      </c>
      <c r="F2497" s="5">
        <v>-2809</v>
      </c>
      <c r="G2497" s="5" t="s">
        <v>94</v>
      </c>
      <c r="H2497" s="5" t="s">
        <v>30</v>
      </c>
      <c r="I2497" s="5">
        <v>54517.55</v>
      </c>
      <c r="J2497" s="5" t="s">
        <v>195</v>
      </c>
      <c r="K2497" s="5" t="s">
        <v>104</v>
      </c>
      <c r="L2497" s="5" t="s">
        <v>56</v>
      </c>
      <c r="M2497" s="5">
        <v>4.09</v>
      </c>
      <c r="N2497" s="5" t="s">
        <v>57</v>
      </c>
      <c r="O2497" s="5">
        <v>39</v>
      </c>
    </row>
    <row r="2498" spans="1:15" x14ac:dyDescent="0.2">
      <c r="A2498" s="5" t="s">
        <v>8011</v>
      </c>
      <c r="B2498" s="5" t="s">
        <v>1867</v>
      </c>
      <c r="C2498" s="5">
        <v>38</v>
      </c>
      <c r="D2498" s="5" t="s">
        <v>17</v>
      </c>
      <c r="E2498" s="5" t="s">
        <v>8012</v>
      </c>
      <c r="F2498" s="5">
        <v>-5634</v>
      </c>
      <c r="G2498" s="5" t="s">
        <v>45</v>
      </c>
      <c r="H2498" s="5" t="s">
        <v>194</v>
      </c>
      <c r="I2498" s="5">
        <v>150723.75</v>
      </c>
      <c r="J2498" s="5" t="s">
        <v>2257</v>
      </c>
      <c r="K2498" s="5" t="s">
        <v>118</v>
      </c>
      <c r="L2498" s="5" t="s">
        <v>23</v>
      </c>
      <c r="M2498" s="5">
        <v>4.21</v>
      </c>
      <c r="N2498" s="5" t="s">
        <v>41</v>
      </c>
      <c r="O2498" s="5">
        <v>39</v>
      </c>
    </row>
    <row r="2499" spans="1:15" x14ac:dyDescent="0.2">
      <c r="A2499" s="5" t="s">
        <v>8013</v>
      </c>
      <c r="B2499" s="5" t="s">
        <v>4934</v>
      </c>
      <c r="C2499" s="5">
        <v>54</v>
      </c>
      <c r="D2499" s="5" t="s">
        <v>17</v>
      </c>
      <c r="E2499" s="5" t="s">
        <v>8014</v>
      </c>
      <c r="F2499" s="5">
        <v>-8330</v>
      </c>
      <c r="G2499" s="5" t="s">
        <v>52</v>
      </c>
      <c r="H2499" s="5" t="s">
        <v>53</v>
      </c>
      <c r="I2499" s="5">
        <v>76126.320000000007</v>
      </c>
      <c r="J2499" s="5" t="s">
        <v>3692</v>
      </c>
      <c r="K2499" s="5" t="s">
        <v>81</v>
      </c>
      <c r="L2499" s="5" t="s">
        <v>23</v>
      </c>
      <c r="M2499" s="5">
        <v>1.42</v>
      </c>
      <c r="N2499" s="5" t="s">
        <v>24</v>
      </c>
      <c r="O2499" s="5">
        <v>3</v>
      </c>
    </row>
    <row r="2500" spans="1:15" x14ac:dyDescent="0.2">
      <c r="A2500" s="5" t="s">
        <v>8015</v>
      </c>
      <c r="B2500" s="5" t="s">
        <v>638</v>
      </c>
      <c r="C2500" s="5">
        <v>49</v>
      </c>
      <c r="D2500" s="5" t="s">
        <v>50</v>
      </c>
      <c r="E2500" s="5" t="s">
        <v>8016</v>
      </c>
      <c r="F2500" s="5">
        <v>-3062</v>
      </c>
      <c r="G2500" s="5" t="s">
        <v>116</v>
      </c>
      <c r="H2500" s="5" t="s">
        <v>173</v>
      </c>
      <c r="I2500" s="5">
        <v>134954.26</v>
      </c>
      <c r="J2500" s="5" t="s">
        <v>8017</v>
      </c>
      <c r="K2500" s="5" t="s">
        <v>62</v>
      </c>
      <c r="L2500" s="5" t="s">
        <v>23</v>
      </c>
      <c r="M2500" s="5">
        <v>3.04</v>
      </c>
      <c r="N2500" s="5" t="s">
        <v>74</v>
      </c>
      <c r="O2500" s="5">
        <v>10</v>
      </c>
    </row>
    <row r="2501" spans="1:15" x14ac:dyDescent="0.2">
      <c r="A2501" s="5" t="s">
        <v>8018</v>
      </c>
      <c r="B2501" s="5" t="s">
        <v>354</v>
      </c>
      <c r="C2501" s="5">
        <v>60</v>
      </c>
      <c r="D2501" s="5" t="s">
        <v>27</v>
      </c>
      <c r="E2501" s="5" t="s">
        <v>8019</v>
      </c>
      <c r="F2501" s="5">
        <v>-5405</v>
      </c>
      <c r="G2501" s="5" t="s">
        <v>116</v>
      </c>
      <c r="H2501" s="5" t="s">
        <v>30</v>
      </c>
      <c r="I2501" s="5">
        <v>166011.62</v>
      </c>
      <c r="J2501" s="5" t="s">
        <v>2030</v>
      </c>
      <c r="K2501" s="5" t="s">
        <v>81</v>
      </c>
      <c r="L2501" s="5" t="s">
        <v>32</v>
      </c>
      <c r="M2501" s="5">
        <v>3.92</v>
      </c>
      <c r="N2501" s="5" t="s">
        <v>24</v>
      </c>
      <c r="O2501" s="5">
        <v>22</v>
      </c>
    </row>
    <row r="2502" spans="1:15" x14ac:dyDescent="0.2">
      <c r="A2502" s="5" t="s">
        <v>8020</v>
      </c>
      <c r="B2502" s="5" t="s">
        <v>3176</v>
      </c>
      <c r="C2502" s="5">
        <v>52</v>
      </c>
      <c r="D2502" s="5" t="s">
        <v>50</v>
      </c>
      <c r="E2502" s="5" t="s">
        <v>8021</v>
      </c>
      <c r="F2502" s="5">
        <v>-5782</v>
      </c>
      <c r="G2502" s="5" t="s">
        <v>29</v>
      </c>
      <c r="H2502" s="5" t="s">
        <v>53</v>
      </c>
      <c r="I2502" s="5">
        <v>80704.350000000006</v>
      </c>
      <c r="J2502" s="5" t="s">
        <v>1007</v>
      </c>
      <c r="K2502" s="5" t="s">
        <v>55</v>
      </c>
      <c r="L2502" s="5" t="s">
        <v>32</v>
      </c>
      <c r="M2502" s="5">
        <v>1.49</v>
      </c>
      <c r="N2502" s="5" t="s">
        <v>33</v>
      </c>
      <c r="O2502" s="5">
        <v>16</v>
      </c>
    </row>
    <row r="2503" spans="1:15" x14ac:dyDescent="0.2">
      <c r="A2503" s="5" t="s">
        <v>8022</v>
      </c>
      <c r="B2503" s="5" t="s">
        <v>820</v>
      </c>
      <c r="C2503" s="5">
        <v>26</v>
      </c>
      <c r="D2503" s="5" t="s">
        <v>27</v>
      </c>
      <c r="E2503" s="5" t="s">
        <v>8023</v>
      </c>
      <c r="F2503" s="5">
        <v>-4233</v>
      </c>
      <c r="G2503" s="5" t="s">
        <v>45</v>
      </c>
      <c r="H2503" s="5" t="s">
        <v>66</v>
      </c>
      <c r="I2503" s="5">
        <v>36679.14</v>
      </c>
      <c r="J2503" s="5" t="s">
        <v>1021</v>
      </c>
      <c r="K2503" s="5" t="s">
        <v>47</v>
      </c>
      <c r="L2503" s="5" t="s">
        <v>56</v>
      </c>
      <c r="M2503" s="5">
        <v>3.6</v>
      </c>
      <c r="N2503" s="5" t="s">
        <v>24</v>
      </c>
      <c r="O2503" s="5">
        <v>3</v>
      </c>
    </row>
    <row r="2504" spans="1:15" x14ac:dyDescent="0.2">
      <c r="A2504" s="5" t="s">
        <v>8024</v>
      </c>
      <c r="B2504" s="5" t="s">
        <v>754</v>
      </c>
      <c r="C2504" s="5">
        <v>30</v>
      </c>
      <c r="D2504" s="5" t="s">
        <v>27</v>
      </c>
      <c r="E2504" s="5" t="s">
        <v>8025</v>
      </c>
      <c r="F2504" s="5">
        <v>-6644</v>
      </c>
      <c r="G2504" s="5" t="s">
        <v>78</v>
      </c>
      <c r="H2504" s="5" t="s">
        <v>66</v>
      </c>
      <c r="I2504" s="5">
        <v>148705.49</v>
      </c>
      <c r="J2504" s="5" t="s">
        <v>1081</v>
      </c>
      <c r="K2504" s="5" t="s">
        <v>47</v>
      </c>
      <c r="L2504" s="5" t="s">
        <v>73</v>
      </c>
      <c r="M2504" s="5">
        <v>4.2699999999999996</v>
      </c>
      <c r="N2504" s="5" t="s">
        <v>57</v>
      </c>
      <c r="O2504" s="5">
        <v>16</v>
      </c>
    </row>
    <row r="2505" spans="1:15" x14ac:dyDescent="0.2">
      <c r="A2505" s="5" t="s">
        <v>8026</v>
      </c>
      <c r="B2505" s="5" t="s">
        <v>3964</v>
      </c>
      <c r="C2505" s="5">
        <v>42</v>
      </c>
      <c r="D2505" s="5" t="s">
        <v>50</v>
      </c>
      <c r="E2505" s="5" t="s">
        <v>8027</v>
      </c>
      <c r="F2505" s="5">
        <v>-8983</v>
      </c>
      <c r="G2505" s="5" t="s">
        <v>19</v>
      </c>
      <c r="H2505" s="5" t="s">
        <v>173</v>
      </c>
      <c r="I2505" s="5">
        <v>131870.94</v>
      </c>
      <c r="J2505" s="5" t="s">
        <v>5260</v>
      </c>
      <c r="K2505" s="5" t="s">
        <v>127</v>
      </c>
      <c r="L2505" s="5" t="s">
        <v>73</v>
      </c>
      <c r="M2505" s="5">
        <v>2.08</v>
      </c>
      <c r="N2505" s="5" t="s">
        <v>24</v>
      </c>
      <c r="O2505" s="5">
        <v>26</v>
      </c>
    </row>
    <row r="2506" spans="1:15" x14ac:dyDescent="0.2">
      <c r="A2506" s="5" t="s">
        <v>8028</v>
      </c>
      <c r="B2506" s="5" t="s">
        <v>4774</v>
      </c>
      <c r="C2506" s="5">
        <v>56</v>
      </c>
      <c r="D2506" s="5" t="s">
        <v>50</v>
      </c>
      <c r="E2506" s="5" t="s">
        <v>8029</v>
      </c>
      <c r="F2506" s="5">
        <v>-9020</v>
      </c>
      <c r="G2506" s="5" t="s">
        <v>37</v>
      </c>
      <c r="H2506" s="5" t="s">
        <v>20</v>
      </c>
      <c r="I2506" s="5">
        <v>175827.81</v>
      </c>
      <c r="J2506" s="5" t="s">
        <v>2080</v>
      </c>
      <c r="K2506" s="5" t="s">
        <v>118</v>
      </c>
      <c r="L2506" s="5" t="s">
        <v>32</v>
      </c>
      <c r="M2506" s="5">
        <v>3.88</v>
      </c>
      <c r="N2506" s="5" t="s">
        <v>57</v>
      </c>
      <c r="O2506" s="5">
        <v>23</v>
      </c>
    </row>
    <row r="2507" spans="1:15" x14ac:dyDescent="0.2">
      <c r="A2507" s="5" t="s">
        <v>8030</v>
      </c>
      <c r="B2507" s="5" t="s">
        <v>3393</v>
      </c>
      <c r="C2507" s="5">
        <v>28</v>
      </c>
      <c r="D2507" s="5" t="s">
        <v>50</v>
      </c>
      <c r="E2507" s="5" t="s">
        <v>8031</v>
      </c>
      <c r="F2507" s="5">
        <v>-7823</v>
      </c>
      <c r="G2507" s="5" t="s">
        <v>45</v>
      </c>
      <c r="H2507" s="5" t="s">
        <v>53</v>
      </c>
      <c r="I2507" s="5">
        <v>150865.48000000001</v>
      </c>
      <c r="J2507" s="5" t="s">
        <v>1954</v>
      </c>
      <c r="K2507" s="5" t="s">
        <v>47</v>
      </c>
      <c r="L2507" s="5" t="s">
        <v>73</v>
      </c>
      <c r="M2507" s="5">
        <v>3.22</v>
      </c>
      <c r="N2507" s="5" t="s">
        <v>57</v>
      </c>
      <c r="O2507" s="5">
        <v>14</v>
      </c>
    </row>
    <row r="2508" spans="1:15" x14ac:dyDescent="0.2">
      <c r="A2508" s="5" t="s">
        <v>8032</v>
      </c>
      <c r="B2508" s="5" t="s">
        <v>8033</v>
      </c>
      <c r="C2508" s="5">
        <v>25</v>
      </c>
      <c r="D2508" s="5" t="s">
        <v>17</v>
      </c>
      <c r="E2508" s="5" t="s">
        <v>8034</v>
      </c>
      <c r="F2508" s="5">
        <v>-8198</v>
      </c>
      <c r="G2508" s="5" t="s">
        <v>78</v>
      </c>
      <c r="H2508" s="5" t="s">
        <v>20</v>
      </c>
      <c r="I2508" s="5">
        <v>110091.38</v>
      </c>
      <c r="J2508" s="5" t="s">
        <v>207</v>
      </c>
      <c r="K2508" s="5" t="s">
        <v>22</v>
      </c>
      <c r="L2508" s="5" t="s">
        <v>56</v>
      </c>
      <c r="M2508" s="5">
        <v>2.2599999999999998</v>
      </c>
      <c r="N2508" s="5" t="s">
        <v>41</v>
      </c>
      <c r="O2508" s="5">
        <v>32</v>
      </c>
    </row>
    <row r="2509" spans="1:15" x14ac:dyDescent="0.2">
      <c r="A2509" s="5" t="s">
        <v>8035</v>
      </c>
      <c r="B2509" s="5" t="s">
        <v>8036</v>
      </c>
      <c r="C2509" s="5">
        <v>65</v>
      </c>
      <c r="D2509" s="5" t="s">
        <v>17</v>
      </c>
      <c r="E2509" s="5" t="s">
        <v>8037</v>
      </c>
      <c r="F2509" s="5">
        <v>-6131</v>
      </c>
      <c r="G2509" s="5" t="s">
        <v>116</v>
      </c>
      <c r="H2509" s="5" t="s">
        <v>53</v>
      </c>
      <c r="I2509" s="5">
        <v>86928.639999999999</v>
      </c>
      <c r="J2509" s="5" t="s">
        <v>2769</v>
      </c>
      <c r="K2509" s="5" t="s">
        <v>40</v>
      </c>
      <c r="L2509" s="5" t="s">
        <v>56</v>
      </c>
      <c r="M2509" s="5">
        <v>2.95</v>
      </c>
      <c r="N2509" s="5" t="s">
        <v>33</v>
      </c>
      <c r="O2509" s="5">
        <v>18</v>
      </c>
    </row>
    <row r="2510" spans="1:15" x14ac:dyDescent="0.2">
      <c r="A2510" s="5" t="s">
        <v>8038</v>
      </c>
      <c r="B2510" s="5" t="s">
        <v>5328</v>
      </c>
      <c r="C2510" s="5">
        <v>58</v>
      </c>
      <c r="D2510" s="5" t="s">
        <v>50</v>
      </c>
      <c r="E2510" s="5" t="s">
        <v>8039</v>
      </c>
      <c r="F2510" s="5">
        <v>-2706</v>
      </c>
      <c r="G2510" s="5" t="s">
        <v>116</v>
      </c>
      <c r="H2510" s="5" t="s">
        <v>66</v>
      </c>
      <c r="I2510" s="5">
        <v>75935.199999999997</v>
      </c>
      <c r="J2510" s="5" t="s">
        <v>8040</v>
      </c>
      <c r="K2510" s="5" t="s">
        <v>22</v>
      </c>
      <c r="L2510" s="5" t="s">
        <v>56</v>
      </c>
      <c r="M2510" s="5">
        <v>1.03</v>
      </c>
      <c r="N2510" s="5" t="s">
        <v>57</v>
      </c>
      <c r="O2510" s="5">
        <v>34</v>
      </c>
    </row>
    <row r="2511" spans="1:15" x14ac:dyDescent="0.2">
      <c r="A2511" s="5" t="s">
        <v>8041</v>
      </c>
      <c r="B2511" s="5" t="s">
        <v>8042</v>
      </c>
      <c r="C2511" s="5">
        <v>46</v>
      </c>
      <c r="D2511" s="5" t="s">
        <v>50</v>
      </c>
      <c r="E2511" s="5" t="s">
        <v>8043</v>
      </c>
      <c r="F2511" s="5">
        <v>-9366</v>
      </c>
      <c r="G2511" s="5" t="s">
        <v>37</v>
      </c>
      <c r="H2511" s="5" t="s">
        <v>173</v>
      </c>
      <c r="I2511" s="5">
        <v>151337.39000000001</v>
      </c>
      <c r="J2511" s="5" t="s">
        <v>3055</v>
      </c>
      <c r="K2511" s="5" t="s">
        <v>40</v>
      </c>
      <c r="L2511" s="5" t="s">
        <v>32</v>
      </c>
      <c r="M2511" s="5">
        <v>4.1399999999999997</v>
      </c>
      <c r="N2511" s="5" t="s">
        <v>57</v>
      </c>
      <c r="O2511" s="5">
        <v>22</v>
      </c>
    </row>
    <row r="2512" spans="1:15" x14ac:dyDescent="0.2">
      <c r="A2512" s="5" t="s">
        <v>8044</v>
      </c>
      <c r="B2512" s="5" t="s">
        <v>8045</v>
      </c>
      <c r="C2512" s="5">
        <v>63</v>
      </c>
      <c r="D2512" s="5" t="s">
        <v>50</v>
      </c>
      <c r="E2512" s="5" t="s">
        <v>8046</v>
      </c>
      <c r="F2512" s="5">
        <v>-4287</v>
      </c>
      <c r="G2512" s="5" t="s">
        <v>19</v>
      </c>
      <c r="H2512" s="5" t="s">
        <v>144</v>
      </c>
      <c r="I2512" s="5">
        <v>163463.18</v>
      </c>
      <c r="J2512" s="5" t="s">
        <v>8047</v>
      </c>
      <c r="K2512" s="5" t="s">
        <v>22</v>
      </c>
      <c r="L2512" s="5" t="s">
        <v>56</v>
      </c>
      <c r="M2512" s="5">
        <v>1.63</v>
      </c>
      <c r="N2512" s="5" t="s">
        <v>33</v>
      </c>
      <c r="O2512" s="5">
        <v>16</v>
      </c>
    </row>
    <row r="2513" spans="1:15" x14ac:dyDescent="0.2">
      <c r="A2513" s="5" t="s">
        <v>8048</v>
      </c>
      <c r="B2513" s="5" t="s">
        <v>8049</v>
      </c>
      <c r="C2513" s="5">
        <v>34</v>
      </c>
      <c r="D2513" s="5" t="s">
        <v>17</v>
      </c>
      <c r="E2513" s="5" t="s">
        <v>8050</v>
      </c>
      <c r="F2513" s="5">
        <v>-8549</v>
      </c>
      <c r="G2513" s="5" t="s">
        <v>45</v>
      </c>
      <c r="H2513" s="5" t="s">
        <v>38</v>
      </c>
      <c r="I2513" s="5">
        <v>155909.93</v>
      </c>
      <c r="J2513" s="5" t="s">
        <v>8051</v>
      </c>
      <c r="K2513" s="5" t="s">
        <v>47</v>
      </c>
      <c r="L2513" s="5" t="s">
        <v>32</v>
      </c>
      <c r="M2513" s="5">
        <v>4.37</v>
      </c>
      <c r="N2513" s="5" t="s">
        <v>33</v>
      </c>
      <c r="O2513" s="5">
        <v>29</v>
      </c>
    </row>
    <row r="2514" spans="1:15" x14ac:dyDescent="0.2">
      <c r="A2514" s="5" t="s">
        <v>8052</v>
      </c>
      <c r="B2514" s="5" t="s">
        <v>3636</v>
      </c>
      <c r="C2514" s="5">
        <v>58</v>
      </c>
      <c r="D2514" s="5" t="s">
        <v>27</v>
      </c>
      <c r="E2514" s="5" t="s">
        <v>8053</v>
      </c>
      <c r="F2514" s="5">
        <v>-3513</v>
      </c>
      <c r="G2514" s="5" t="s">
        <v>94</v>
      </c>
      <c r="H2514" s="5" t="s">
        <v>194</v>
      </c>
      <c r="I2514" s="5">
        <v>64187.31</v>
      </c>
      <c r="J2514" s="5" t="s">
        <v>1316</v>
      </c>
      <c r="K2514" s="5" t="s">
        <v>104</v>
      </c>
      <c r="L2514" s="5" t="s">
        <v>23</v>
      </c>
      <c r="M2514" s="5">
        <v>1.87</v>
      </c>
      <c r="N2514" s="5" t="s">
        <v>33</v>
      </c>
      <c r="O2514" s="5">
        <v>3</v>
      </c>
    </row>
    <row r="2515" spans="1:15" x14ac:dyDescent="0.2">
      <c r="A2515" s="5" t="s">
        <v>8054</v>
      </c>
      <c r="B2515" s="5" t="s">
        <v>7066</v>
      </c>
      <c r="C2515" s="5">
        <v>65</v>
      </c>
      <c r="D2515" s="5" t="s">
        <v>17</v>
      </c>
      <c r="E2515" s="5" t="s">
        <v>8055</v>
      </c>
      <c r="F2515" s="5">
        <v>-10186</v>
      </c>
      <c r="G2515" s="5" t="s">
        <v>85</v>
      </c>
      <c r="H2515" s="5" t="s">
        <v>194</v>
      </c>
      <c r="I2515" s="5">
        <v>172421.62</v>
      </c>
      <c r="J2515" s="5" t="s">
        <v>3260</v>
      </c>
      <c r="K2515" s="5" t="s">
        <v>40</v>
      </c>
      <c r="L2515" s="5" t="s">
        <v>73</v>
      </c>
      <c r="M2515" s="5">
        <v>1.62</v>
      </c>
      <c r="N2515" s="5" t="s">
        <v>24</v>
      </c>
      <c r="O2515" s="5">
        <v>27</v>
      </c>
    </row>
    <row r="2516" spans="1:15" x14ac:dyDescent="0.2">
      <c r="A2516" s="5" t="s">
        <v>8056</v>
      </c>
      <c r="B2516" s="5" t="s">
        <v>1559</v>
      </c>
      <c r="C2516" s="5">
        <v>59</v>
      </c>
      <c r="D2516" s="5" t="s">
        <v>50</v>
      </c>
      <c r="E2516" s="5" t="s">
        <v>8057</v>
      </c>
      <c r="F2516" s="5">
        <v>-6767</v>
      </c>
      <c r="G2516" s="5" t="s">
        <v>37</v>
      </c>
      <c r="H2516" s="5" t="s">
        <v>194</v>
      </c>
      <c r="I2516" s="5">
        <v>122652.06</v>
      </c>
      <c r="J2516" s="5" t="s">
        <v>6703</v>
      </c>
      <c r="K2516" s="5" t="s">
        <v>62</v>
      </c>
      <c r="L2516" s="5" t="s">
        <v>73</v>
      </c>
      <c r="M2516" s="5">
        <v>4.37</v>
      </c>
      <c r="N2516" s="5" t="s">
        <v>57</v>
      </c>
      <c r="O2516" s="5">
        <v>7</v>
      </c>
    </row>
    <row r="2517" spans="1:15" x14ac:dyDescent="0.2">
      <c r="A2517" s="5" t="s">
        <v>8058</v>
      </c>
      <c r="B2517" s="5" t="s">
        <v>974</v>
      </c>
      <c r="C2517" s="5">
        <v>34</v>
      </c>
      <c r="D2517" s="5" t="s">
        <v>17</v>
      </c>
      <c r="E2517" s="5" t="s">
        <v>8059</v>
      </c>
      <c r="F2517" s="5">
        <v>-7245</v>
      </c>
      <c r="G2517" s="5" t="s">
        <v>78</v>
      </c>
      <c r="H2517" s="5" t="s">
        <v>79</v>
      </c>
      <c r="I2517" s="5">
        <v>140755.39000000001</v>
      </c>
      <c r="J2517" s="5" t="s">
        <v>5547</v>
      </c>
      <c r="K2517" s="5" t="s">
        <v>47</v>
      </c>
      <c r="L2517" s="5" t="s">
        <v>32</v>
      </c>
      <c r="M2517" s="5">
        <v>4.4000000000000004</v>
      </c>
      <c r="N2517" s="5" t="s">
        <v>33</v>
      </c>
      <c r="O2517" s="5">
        <v>1</v>
      </c>
    </row>
    <row r="2518" spans="1:15" x14ac:dyDescent="0.2">
      <c r="A2518" s="5" t="s">
        <v>8060</v>
      </c>
      <c r="B2518" s="5" t="s">
        <v>8061</v>
      </c>
      <c r="C2518" s="5">
        <v>60</v>
      </c>
      <c r="D2518" s="5" t="s">
        <v>27</v>
      </c>
      <c r="E2518" s="5" t="s">
        <v>8062</v>
      </c>
      <c r="F2518" s="5">
        <v>-9907</v>
      </c>
      <c r="G2518" s="5" t="s">
        <v>29</v>
      </c>
      <c r="H2518" s="5" t="s">
        <v>71</v>
      </c>
      <c r="I2518" s="5">
        <v>101942.11</v>
      </c>
      <c r="J2518" s="5" t="s">
        <v>8017</v>
      </c>
      <c r="K2518" s="5" t="s">
        <v>81</v>
      </c>
      <c r="L2518" s="5" t="s">
        <v>23</v>
      </c>
      <c r="M2518" s="5">
        <v>4.07</v>
      </c>
      <c r="N2518" s="5" t="s">
        <v>33</v>
      </c>
      <c r="O2518" s="5">
        <v>2</v>
      </c>
    </row>
    <row r="2519" spans="1:15" x14ac:dyDescent="0.2">
      <c r="A2519" s="5" t="s">
        <v>8063</v>
      </c>
      <c r="B2519" s="5" t="s">
        <v>1001</v>
      </c>
      <c r="C2519" s="5">
        <v>46</v>
      </c>
      <c r="D2519" s="5" t="s">
        <v>50</v>
      </c>
      <c r="E2519" s="5" t="s">
        <v>8064</v>
      </c>
      <c r="F2519" s="5">
        <v>-3098</v>
      </c>
      <c r="G2519" s="5" t="s">
        <v>78</v>
      </c>
      <c r="H2519" s="5" t="s">
        <v>20</v>
      </c>
      <c r="I2519" s="5">
        <v>89777.1</v>
      </c>
      <c r="J2519" s="5" t="s">
        <v>4257</v>
      </c>
      <c r="K2519" s="5" t="s">
        <v>136</v>
      </c>
      <c r="L2519" s="5" t="s">
        <v>23</v>
      </c>
      <c r="M2519" s="5">
        <v>4.8600000000000003</v>
      </c>
      <c r="N2519" s="5" t="s">
        <v>33</v>
      </c>
      <c r="O2519" s="5">
        <v>0</v>
      </c>
    </row>
    <row r="2520" spans="1:15" x14ac:dyDescent="0.2">
      <c r="A2520" s="5" t="s">
        <v>8065</v>
      </c>
      <c r="B2520" s="5" t="s">
        <v>6495</v>
      </c>
      <c r="C2520" s="5">
        <v>30</v>
      </c>
      <c r="D2520" s="5" t="s">
        <v>17</v>
      </c>
      <c r="E2520" s="5" t="s">
        <v>8066</v>
      </c>
      <c r="F2520" s="5">
        <v>-2701</v>
      </c>
      <c r="G2520" s="5" t="s">
        <v>94</v>
      </c>
      <c r="H2520" s="5" t="s">
        <v>194</v>
      </c>
      <c r="I2520" s="5">
        <v>133479.79</v>
      </c>
      <c r="J2520" s="5" t="s">
        <v>492</v>
      </c>
      <c r="K2520" s="5" t="s">
        <v>127</v>
      </c>
      <c r="L2520" s="5" t="s">
        <v>73</v>
      </c>
      <c r="M2520" s="5">
        <v>1.68</v>
      </c>
      <c r="N2520" s="5" t="s">
        <v>57</v>
      </c>
      <c r="O2520" s="5">
        <v>8</v>
      </c>
    </row>
    <row r="2521" spans="1:15" x14ac:dyDescent="0.2">
      <c r="A2521" s="5" t="s">
        <v>8067</v>
      </c>
      <c r="B2521" s="5" t="s">
        <v>8068</v>
      </c>
      <c r="C2521" s="5">
        <v>48</v>
      </c>
      <c r="D2521" s="5" t="s">
        <v>50</v>
      </c>
      <c r="E2521" s="5" t="s">
        <v>8069</v>
      </c>
      <c r="F2521" s="5">
        <v>-5143</v>
      </c>
      <c r="G2521" s="5" t="s">
        <v>52</v>
      </c>
      <c r="H2521" s="5" t="s">
        <v>30</v>
      </c>
      <c r="I2521" s="5">
        <v>81160.11</v>
      </c>
      <c r="J2521" s="5" t="s">
        <v>972</v>
      </c>
      <c r="K2521" s="5" t="s">
        <v>47</v>
      </c>
      <c r="L2521" s="5" t="s">
        <v>32</v>
      </c>
      <c r="M2521" s="5">
        <v>4.28</v>
      </c>
      <c r="N2521" s="5" t="s">
        <v>41</v>
      </c>
      <c r="O2521" s="5">
        <v>12</v>
      </c>
    </row>
    <row r="2522" spans="1:15" x14ac:dyDescent="0.2">
      <c r="A2522" s="5" t="s">
        <v>8070</v>
      </c>
      <c r="B2522" s="5" t="s">
        <v>5830</v>
      </c>
      <c r="C2522" s="5">
        <v>50</v>
      </c>
      <c r="D2522" s="5" t="s">
        <v>17</v>
      </c>
      <c r="E2522" s="5" t="s">
        <v>8071</v>
      </c>
      <c r="F2522" s="5">
        <v>-5414</v>
      </c>
      <c r="G2522" s="5" t="s">
        <v>19</v>
      </c>
      <c r="H2522" s="5" t="s">
        <v>173</v>
      </c>
      <c r="I2522" s="5">
        <v>52355.59</v>
      </c>
      <c r="J2522" s="5" t="s">
        <v>3874</v>
      </c>
      <c r="K2522" s="5" t="s">
        <v>55</v>
      </c>
      <c r="L2522" s="5" t="s">
        <v>56</v>
      </c>
      <c r="M2522" s="5">
        <v>1.01</v>
      </c>
      <c r="N2522" s="5" t="s">
        <v>41</v>
      </c>
      <c r="O2522" s="5">
        <v>10</v>
      </c>
    </row>
    <row r="2523" spans="1:15" x14ac:dyDescent="0.2">
      <c r="A2523" s="5" t="s">
        <v>8072</v>
      </c>
      <c r="B2523" s="5" t="s">
        <v>3400</v>
      </c>
      <c r="C2523" s="5">
        <v>34</v>
      </c>
      <c r="D2523" s="5" t="s">
        <v>17</v>
      </c>
      <c r="E2523" s="5" t="s">
        <v>8073</v>
      </c>
      <c r="F2523" s="5">
        <v>-10820</v>
      </c>
      <c r="G2523" s="5" t="s">
        <v>29</v>
      </c>
      <c r="H2523" s="5" t="s">
        <v>38</v>
      </c>
      <c r="I2523" s="5">
        <v>131640.03</v>
      </c>
      <c r="J2523" s="5" t="s">
        <v>8074</v>
      </c>
      <c r="K2523" s="5" t="s">
        <v>62</v>
      </c>
      <c r="L2523" s="5" t="s">
        <v>32</v>
      </c>
      <c r="M2523" s="5">
        <v>4.5</v>
      </c>
      <c r="N2523" s="5" t="s">
        <v>74</v>
      </c>
      <c r="O2523" s="5">
        <v>23</v>
      </c>
    </row>
    <row r="2524" spans="1:15" x14ac:dyDescent="0.2">
      <c r="A2524" s="5" t="s">
        <v>8075</v>
      </c>
      <c r="B2524" s="5" t="s">
        <v>2803</v>
      </c>
      <c r="C2524" s="5">
        <v>37</v>
      </c>
      <c r="D2524" s="5" t="s">
        <v>27</v>
      </c>
      <c r="E2524" s="5" t="s">
        <v>8076</v>
      </c>
      <c r="F2524" s="5">
        <v>-1918</v>
      </c>
      <c r="G2524" s="5" t="s">
        <v>85</v>
      </c>
      <c r="H2524" s="5" t="s">
        <v>38</v>
      </c>
      <c r="I2524" s="5">
        <v>116117.68</v>
      </c>
      <c r="J2524" s="5" t="s">
        <v>6796</v>
      </c>
      <c r="K2524" s="5" t="s">
        <v>118</v>
      </c>
      <c r="L2524" s="5" t="s">
        <v>56</v>
      </c>
      <c r="M2524" s="5">
        <v>1.89</v>
      </c>
      <c r="N2524" s="5" t="s">
        <v>57</v>
      </c>
      <c r="O2524" s="5">
        <v>23</v>
      </c>
    </row>
    <row r="2525" spans="1:15" x14ac:dyDescent="0.2">
      <c r="A2525" s="5" t="s">
        <v>8077</v>
      </c>
      <c r="B2525" s="5" t="s">
        <v>8078</v>
      </c>
      <c r="C2525" s="5">
        <v>61</v>
      </c>
      <c r="D2525" s="5" t="s">
        <v>27</v>
      </c>
      <c r="E2525" s="5" t="s">
        <v>8079</v>
      </c>
      <c r="F2525" s="5">
        <v>-5968</v>
      </c>
      <c r="G2525" s="5" t="s">
        <v>19</v>
      </c>
      <c r="H2525" s="5" t="s">
        <v>53</v>
      </c>
      <c r="I2525" s="5">
        <v>123783.61</v>
      </c>
      <c r="J2525" s="5" t="s">
        <v>2201</v>
      </c>
      <c r="K2525" s="5" t="s">
        <v>81</v>
      </c>
      <c r="L2525" s="5" t="s">
        <v>23</v>
      </c>
      <c r="M2525" s="5">
        <v>3.97</v>
      </c>
      <c r="N2525" s="5" t="s">
        <v>57</v>
      </c>
      <c r="O2525" s="5">
        <v>21</v>
      </c>
    </row>
    <row r="2526" spans="1:15" x14ac:dyDescent="0.2">
      <c r="A2526" s="5" t="s">
        <v>8080</v>
      </c>
      <c r="B2526" s="5" t="s">
        <v>1154</v>
      </c>
      <c r="C2526" s="5">
        <v>32</v>
      </c>
      <c r="D2526" s="5" t="s">
        <v>17</v>
      </c>
      <c r="E2526" s="5" t="s">
        <v>8081</v>
      </c>
      <c r="F2526" s="5">
        <v>-8561</v>
      </c>
      <c r="G2526" s="5" t="s">
        <v>52</v>
      </c>
      <c r="H2526" s="5" t="s">
        <v>144</v>
      </c>
      <c r="I2526" s="5">
        <v>111195.38</v>
      </c>
      <c r="J2526" s="5" t="s">
        <v>6858</v>
      </c>
      <c r="K2526" s="5" t="s">
        <v>118</v>
      </c>
      <c r="L2526" s="5" t="s">
        <v>23</v>
      </c>
      <c r="M2526" s="5">
        <v>1</v>
      </c>
      <c r="N2526" s="5" t="s">
        <v>74</v>
      </c>
      <c r="O2526" s="5">
        <v>30</v>
      </c>
    </row>
    <row r="2527" spans="1:15" x14ac:dyDescent="0.2">
      <c r="A2527" s="5" t="s">
        <v>8082</v>
      </c>
      <c r="B2527" s="5" t="s">
        <v>8083</v>
      </c>
      <c r="C2527" s="5">
        <v>23</v>
      </c>
      <c r="D2527" s="5" t="s">
        <v>17</v>
      </c>
      <c r="E2527" s="5" t="s">
        <v>8084</v>
      </c>
      <c r="F2527" s="5">
        <v>-3830</v>
      </c>
      <c r="G2527" s="5" t="s">
        <v>78</v>
      </c>
      <c r="H2527" s="5" t="s">
        <v>71</v>
      </c>
      <c r="I2527" s="5">
        <v>110754.77</v>
      </c>
      <c r="J2527" s="5" t="s">
        <v>2486</v>
      </c>
      <c r="K2527" s="5" t="s">
        <v>81</v>
      </c>
      <c r="L2527" s="5" t="s">
        <v>73</v>
      </c>
      <c r="M2527" s="5">
        <v>1.72</v>
      </c>
      <c r="N2527" s="5" t="s">
        <v>57</v>
      </c>
      <c r="O2527" s="5">
        <v>20</v>
      </c>
    </row>
    <row r="2528" spans="1:15" x14ac:dyDescent="0.2">
      <c r="A2528" s="5" t="s">
        <v>8085</v>
      </c>
      <c r="B2528" s="5" t="s">
        <v>2145</v>
      </c>
      <c r="C2528" s="5">
        <v>24</v>
      </c>
      <c r="D2528" s="5" t="s">
        <v>27</v>
      </c>
      <c r="E2528" s="5" t="s">
        <v>8086</v>
      </c>
      <c r="F2528" s="5">
        <v>-6961</v>
      </c>
      <c r="G2528" s="5" t="s">
        <v>52</v>
      </c>
      <c r="H2528" s="5" t="s">
        <v>38</v>
      </c>
      <c r="I2528" s="5">
        <v>109833.68</v>
      </c>
      <c r="J2528" s="5" t="s">
        <v>550</v>
      </c>
      <c r="K2528" s="5" t="s">
        <v>62</v>
      </c>
      <c r="L2528" s="5" t="s">
        <v>23</v>
      </c>
      <c r="M2528" s="5">
        <v>2.84</v>
      </c>
      <c r="N2528" s="5" t="s">
        <v>41</v>
      </c>
      <c r="O2528" s="5">
        <v>39</v>
      </c>
    </row>
    <row r="2529" spans="1:15" x14ac:dyDescent="0.2">
      <c r="A2529" s="5" t="s">
        <v>8087</v>
      </c>
      <c r="B2529" s="5" t="s">
        <v>7320</v>
      </c>
      <c r="C2529" s="5">
        <v>32</v>
      </c>
      <c r="D2529" s="5" t="s">
        <v>27</v>
      </c>
      <c r="E2529" s="5" t="s">
        <v>8088</v>
      </c>
      <c r="F2529" s="5">
        <v>-11222</v>
      </c>
      <c r="G2529" s="5" t="s">
        <v>45</v>
      </c>
      <c r="H2529" s="5" t="s">
        <v>66</v>
      </c>
      <c r="I2529" s="5">
        <v>160240</v>
      </c>
      <c r="J2529" s="5" t="s">
        <v>4921</v>
      </c>
      <c r="K2529" s="5" t="s">
        <v>127</v>
      </c>
      <c r="L2529" s="5" t="s">
        <v>73</v>
      </c>
      <c r="M2529" s="5">
        <v>4.76</v>
      </c>
      <c r="N2529" s="5" t="s">
        <v>41</v>
      </c>
      <c r="O2529" s="5">
        <v>21</v>
      </c>
    </row>
    <row r="2530" spans="1:15" x14ac:dyDescent="0.2">
      <c r="A2530" s="5" t="s">
        <v>8089</v>
      </c>
      <c r="B2530" s="5" t="s">
        <v>3918</v>
      </c>
      <c r="C2530" s="5">
        <v>39</v>
      </c>
      <c r="D2530" s="5" t="s">
        <v>27</v>
      </c>
      <c r="E2530" s="5" t="s">
        <v>8090</v>
      </c>
      <c r="F2530" s="5">
        <v>-8640</v>
      </c>
      <c r="G2530" s="5" t="s">
        <v>85</v>
      </c>
      <c r="H2530" s="5" t="s">
        <v>20</v>
      </c>
      <c r="I2530" s="5">
        <v>96363.55</v>
      </c>
      <c r="J2530" s="5" t="s">
        <v>313</v>
      </c>
      <c r="K2530" s="5" t="s">
        <v>62</v>
      </c>
      <c r="L2530" s="5" t="s">
        <v>56</v>
      </c>
      <c r="M2530" s="5">
        <v>2.2999999999999998</v>
      </c>
      <c r="N2530" s="5" t="s">
        <v>57</v>
      </c>
      <c r="O2530" s="5">
        <v>21</v>
      </c>
    </row>
    <row r="2531" spans="1:15" x14ac:dyDescent="0.2">
      <c r="A2531" s="5" t="s">
        <v>8091</v>
      </c>
      <c r="B2531" s="5" t="s">
        <v>2866</v>
      </c>
      <c r="C2531" s="5">
        <v>43</v>
      </c>
      <c r="D2531" s="5" t="s">
        <v>17</v>
      </c>
      <c r="E2531" s="5" t="s">
        <v>8092</v>
      </c>
      <c r="F2531" s="5">
        <v>-7200</v>
      </c>
      <c r="G2531" s="5" t="s">
        <v>45</v>
      </c>
      <c r="H2531" s="5" t="s">
        <v>194</v>
      </c>
      <c r="I2531" s="5">
        <v>124698.89</v>
      </c>
      <c r="J2531" s="5" t="s">
        <v>1081</v>
      </c>
      <c r="K2531" s="5" t="s">
        <v>55</v>
      </c>
      <c r="L2531" s="5" t="s">
        <v>32</v>
      </c>
      <c r="M2531" s="5">
        <v>2.56</v>
      </c>
      <c r="N2531" s="5" t="s">
        <v>57</v>
      </c>
      <c r="O2531" s="5">
        <v>18</v>
      </c>
    </row>
    <row r="2532" spans="1:15" x14ac:dyDescent="0.2">
      <c r="A2532" s="5" t="s">
        <v>8093</v>
      </c>
      <c r="B2532" s="5" t="s">
        <v>8094</v>
      </c>
      <c r="C2532" s="5">
        <v>30</v>
      </c>
      <c r="D2532" s="5" t="s">
        <v>50</v>
      </c>
      <c r="E2532" s="5" t="s">
        <v>8095</v>
      </c>
      <c r="F2532" s="5">
        <v>-7807</v>
      </c>
      <c r="G2532" s="5" t="s">
        <v>19</v>
      </c>
      <c r="H2532" s="5" t="s">
        <v>20</v>
      </c>
      <c r="I2532" s="5">
        <v>167134.44</v>
      </c>
      <c r="J2532" s="5" t="s">
        <v>6790</v>
      </c>
      <c r="K2532" s="5" t="s">
        <v>55</v>
      </c>
      <c r="L2532" s="5" t="s">
        <v>23</v>
      </c>
      <c r="M2532" s="5">
        <v>2.23</v>
      </c>
      <c r="N2532" s="5" t="s">
        <v>24</v>
      </c>
      <c r="O2532" s="5">
        <v>35</v>
      </c>
    </row>
    <row r="2533" spans="1:15" x14ac:dyDescent="0.2">
      <c r="A2533" s="5" t="s">
        <v>8096</v>
      </c>
      <c r="B2533" s="5" t="s">
        <v>8097</v>
      </c>
      <c r="C2533" s="5">
        <v>64</v>
      </c>
      <c r="D2533" s="5" t="s">
        <v>50</v>
      </c>
      <c r="E2533" s="5" t="s">
        <v>8098</v>
      </c>
      <c r="F2533" s="5">
        <v>-6949</v>
      </c>
      <c r="G2533" s="5" t="s">
        <v>29</v>
      </c>
      <c r="H2533" s="5" t="s">
        <v>53</v>
      </c>
      <c r="I2533" s="5">
        <v>50376.6</v>
      </c>
      <c r="J2533" s="5" t="s">
        <v>8099</v>
      </c>
      <c r="K2533" s="5" t="s">
        <v>104</v>
      </c>
      <c r="L2533" s="5" t="s">
        <v>73</v>
      </c>
      <c r="M2533" s="5">
        <v>3.65</v>
      </c>
      <c r="N2533" s="5" t="s">
        <v>33</v>
      </c>
      <c r="O2533" s="5">
        <v>38</v>
      </c>
    </row>
    <row r="2534" spans="1:15" x14ac:dyDescent="0.2">
      <c r="A2534" s="5" t="s">
        <v>8100</v>
      </c>
      <c r="B2534" s="5" t="s">
        <v>1390</v>
      </c>
      <c r="C2534" s="5">
        <v>40</v>
      </c>
      <c r="D2534" s="5" t="s">
        <v>27</v>
      </c>
      <c r="E2534" s="5" t="s">
        <v>8101</v>
      </c>
      <c r="F2534" s="5">
        <v>-8988</v>
      </c>
      <c r="G2534" s="5" t="s">
        <v>94</v>
      </c>
      <c r="H2534" s="5" t="s">
        <v>194</v>
      </c>
      <c r="I2534" s="5">
        <v>175454.55</v>
      </c>
      <c r="J2534" s="5" t="s">
        <v>8102</v>
      </c>
      <c r="K2534" s="5" t="s">
        <v>118</v>
      </c>
      <c r="L2534" s="5" t="s">
        <v>56</v>
      </c>
      <c r="M2534" s="5">
        <v>3.25</v>
      </c>
      <c r="N2534" s="5" t="s">
        <v>33</v>
      </c>
      <c r="O2534" s="5">
        <v>34</v>
      </c>
    </row>
    <row r="2535" spans="1:15" x14ac:dyDescent="0.2">
      <c r="A2535" s="5" t="s">
        <v>8103</v>
      </c>
      <c r="B2535" s="5" t="s">
        <v>8104</v>
      </c>
      <c r="C2535" s="5">
        <v>39</v>
      </c>
      <c r="D2535" s="5" t="s">
        <v>17</v>
      </c>
      <c r="E2535" s="5" t="s">
        <v>8105</v>
      </c>
      <c r="F2535" s="5">
        <v>-3050</v>
      </c>
      <c r="G2535" s="5" t="s">
        <v>29</v>
      </c>
      <c r="H2535" s="5" t="s">
        <v>66</v>
      </c>
      <c r="I2535" s="5">
        <v>101370.89</v>
      </c>
      <c r="J2535" s="5" t="s">
        <v>8106</v>
      </c>
      <c r="K2535" s="5" t="s">
        <v>104</v>
      </c>
      <c r="L2535" s="5" t="s">
        <v>73</v>
      </c>
      <c r="M2535" s="5">
        <v>4.8</v>
      </c>
      <c r="N2535" s="5" t="s">
        <v>57</v>
      </c>
      <c r="O2535" s="5">
        <v>28</v>
      </c>
    </row>
    <row r="2536" spans="1:15" x14ac:dyDescent="0.2">
      <c r="A2536" s="5" t="s">
        <v>8107</v>
      </c>
      <c r="B2536" s="5" t="s">
        <v>8108</v>
      </c>
      <c r="C2536" s="5">
        <v>63</v>
      </c>
      <c r="D2536" s="5" t="s">
        <v>17</v>
      </c>
      <c r="E2536" s="5" t="s">
        <v>8109</v>
      </c>
      <c r="F2536" s="5">
        <v>-7668</v>
      </c>
      <c r="G2536" s="5" t="s">
        <v>99</v>
      </c>
      <c r="H2536" s="5" t="s">
        <v>79</v>
      </c>
      <c r="I2536" s="5">
        <v>103542.89</v>
      </c>
      <c r="J2536" s="5" t="s">
        <v>7318</v>
      </c>
      <c r="K2536" s="5" t="s">
        <v>55</v>
      </c>
      <c r="L2536" s="5" t="s">
        <v>73</v>
      </c>
      <c r="M2536" s="5">
        <v>3.3</v>
      </c>
      <c r="N2536" s="5" t="s">
        <v>74</v>
      </c>
      <c r="O2536" s="5">
        <v>27</v>
      </c>
    </row>
    <row r="2537" spans="1:15" x14ac:dyDescent="0.2">
      <c r="A2537" s="5" t="s">
        <v>8110</v>
      </c>
      <c r="B2537" s="5" t="s">
        <v>8111</v>
      </c>
      <c r="C2537" s="5">
        <v>44</v>
      </c>
      <c r="D2537" s="5" t="s">
        <v>17</v>
      </c>
      <c r="E2537" s="5" t="s">
        <v>8112</v>
      </c>
      <c r="F2537" s="5">
        <v>-4856</v>
      </c>
      <c r="G2537" s="5" t="s">
        <v>116</v>
      </c>
      <c r="H2537" s="5" t="s">
        <v>30</v>
      </c>
      <c r="I2537" s="5">
        <v>178052.09</v>
      </c>
      <c r="J2537" s="5" t="s">
        <v>6706</v>
      </c>
      <c r="K2537" s="5" t="s">
        <v>118</v>
      </c>
      <c r="L2537" s="5" t="s">
        <v>23</v>
      </c>
      <c r="M2537" s="5">
        <v>2.08</v>
      </c>
      <c r="N2537" s="5" t="s">
        <v>74</v>
      </c>
      <c r="O2537" s="5">
        <v>18</v>
      </c>
    </row>
    <row r="2538" spans="1:15" x14ac:dyDescent="0.2">
      <c r="A2538" s="5" t="s">
        <v>8113</v>
      </c>
      <c r="B2538" s="5" t="s">
        <v>159</v>
      </c>
      <c r="C2538" s="5">
        <v>62</v>
      </c>
      <c r="D2538" s="5" t="s">
        <v>17</v>
      </c>
      <c r="E2538" s="5" t="s">
        <v>8114</v>
      </c>
      <c r="F2538" s="5">
        <v>-3167</v>
      </c>
      <c r="G2538" s="5" t="s">
        <v>85</v>
      </c>
      <c r="H2538" s="5" t="s">
        <v>79</v>
      </c>
      <c r="I2538" s="5">
        <v>89124.14</v>
      </c>
      <c r="J2538" s="5" t="s">
        <v>1441</v>
      </c>
      <c r="K2538" s="5" t="s">
        <v>127</v>
      </c>
      <c r="L2538" s="5" t="s">
        <v>32</v>
      </c>
      <c r="M2538" s="5">
        <v>4.9400000000000004</v>
      </c>
      <c r="N2538" s="5" t="s">
        <v>57</v>
      </c>
      <c r="O2538" s="5">
        <v>8</v>
      </c>
    </row>
    <row r="2539" spans="1:15" x14ac:dyDescent="0.2">
      <c r="A2539" s="5" t="s">
        <v>8115</v>
      </c>
      <c r="B2539" s="5" t="s">
        <v>8116</v>
      </c>
      <c r="C2539" s="5">
        <v>36</v>
      </c>
      <c r="D2539" s="5" t="s">
        <v>17</v>
      </c>
      <c r="E2539" s="5" t="s">
        <v>8117</v>
      </c>
      <c r="F2539" s="5">
        <v>-5354</v>
      </c>
      <c r="G2539" s="5" t="s">
        <v>37</v>
      </c>
      <c r="H2539" s="5" t="s">
        <v>79</v>
      </c>
      <c r="I2539" s="5">
        <v>52082.42</v>
      </c>
      <c r="J2539" s="5" t="s">
        <v>7650</v>
      </c>
      <c r="K2539" s="5" t="s">
        <v>104</v>
      </c>
      <c r="L2539" s="5" t="s">
        <v>56</v>
      </c>
      <c r="M2539" s="5">
        <v>4.96</v>
      </c>
      <c r="N2539" s="5" t="s">
        <v>74</v>
      </c>
      <c r="O2539" s="5">
        <v>9</v>
      </c>
    </row>
    <row r="2540" spans="1:15" x14ac:dyDescent="0.2">
      <c r="A2540" s="5" t="s">
        <v>8118</v>
      </c>
      <c r="B2540" s="5" t="s">
        <v>622</v>
      </c>
      <c r="C2540" s="5">
        <v>23</v>
      </c>
      <c r="D2540" s="5" t="s">
        <v>17</v>
      </c>
      <c r="E2540" s="5" t="s">
        <v>8119</v>
      </c>
      <c r="F2540" s="5">
        <v>-10731</v>
      </c>
      <c r="G2540" s="5" t="s">
        <v>52</v>
      </c>
      <c r="H2540" s="5" t="s">
        <v>173</v>
      </c>
      <c r="I2540" s="5">
        <v>149212.39000000001</v>
      </c>
      <c r="J2540" s="5" t="s">
        <v>8120</v>
      </c>
      <c r="K2540" s="5" t="s">
        <v>62</v>
      </c>
      <c r="L2540" s="5" t="s">
        <v>32</v>
      </c>
      <c r="M2540" s="5">
        <v>1.57</v>
      </c>
      <c r="N2540" s="5" t="s">
        <v>33</v>
      </c>
      <c r="O2540" s="5">
        <v>11</v>
      </c>
    </row>
    <row r="2541" spans="1:15" x14ac:dyDescent="0.2">
      <c r="A2541" s="5" t="s">
        <v>8121</v>
      </c>
      <c r="B2541" s="5" t="s">
        <v>8122</v>
      </c>
      <c r="C2541" s="5">
        <v>46</v>
      </c>
      <c r="D2541" s="5" t="s">
        <v>50</v>
      </c>
      <c r="E2541" s="5" t="s">
        <v>8123</v>
      </c>
      <c r="F2541" s="5">
        <v>-10741</v>
      </c>
      <c r="G2541" s="5" t="s">
        <v>45</v>
      </c>
      <c r="H2541" s="5" t="s">
        <v>173</v>
      </c>
      <c r="I2541" s="5">
        <v>167946.64</v>
      </c>
      <c r="J2541" s="5" t="s">
        <v>7862</v>
      </c>
      <c r="K2541" s="5" t="s">
        <v>118</v>
      </c>
      <c r="L2541" s="5" t="s">
        <v>32</v>
      </c>
      <c r="M2541" s="5">
        <v>2.63</v>
      </c>
      <c r="N2541" s="5" t="s">
        <v>57</v>
      </c>
      <c r="O2541" s="5">
        <v>2</v>
      </c>
    </row>
    <row r="2542" spans="1:15" x14ac:dyDescent="0.2">
      <c r="A2542" s="5" t="s">
        <v>8124</v>
      </c>
      <c r="B2542" s="5" t="s">
        <v>8125</v>
      </c>
      <c r="C2542" s="5">
        <v>23</v>
      </c>
      <c r="D2542" s="5" t="s">
        <v>27</v>
      </c>
      <c r="E2542" s="5" t="s">
        <v>8126</v>
      </c>
      <c r="F2542" s="5">
        <v>-6241</v>
      </c>
      <c r="G2542" s="5" t="s">
        <v>29</v>
      </c>
      <c r="H2542" s="5" t="s">
        <v>173</v>
      </c>
      <c r="I2542" s="5">
        <v>129864.21</v>
      </c>
      <c r="J2542" s="5" t="s">
        <v>4453</v>
      </c>
      <c r="K2542" s="5" t="s">
        <v>127</v>
      </c>
      <c r="L2542" s="5" t="s">
        <v>73</v>
      </c>
      <c r="M2542" s="5">
        <v>2.73</v>
      </c>
      <c r="N2542" s="5" t="s">
        <v>57</v>
      </c>
      <c r="O2542" s="5">
        <v>17</v>
      </c>
    </row>
    <row r="2543" spans="1:15" x14ac:dyDescent="0.2">
      <c r="A2543" s="5" t="s">
        <v>8127</v>
      </c>
      <c r="B2543" s="5" t="s">
        <v>323</v>
      </c>
      <c r="C2543" s="5">
        <v>60</v>
      </c>
      <c r="D2543" s="5" t="s">
        <v>50</v>
      </c>
      <c r="E2543" s="5" t="s">
        <v>8128</v>
      </c>
      <c r="F2543" s="5">
        <v>-3037</v>
      </c>
      <c r="G2543" s="5" t="s">
        <v>94</v>
      </c>
      <c r="H2543" s="5" t="s">
        <v>144</v>
      </c>
      <c r="I2543" s="5">
        <v>96797.58</v>
      </c>
      <c r="J2543" s="5" t="s">
        <v>3619</v>
      </c>
      <c r="K2543" s="5" t="s">
        <v>40</v>
      </c>
      <c r="L2543" s="5" t="s">
        <v>73</v>
      </c>
      <c r="M2543" s="5">
        <v>4.75</v>
      </c>
      <c r="N2543" s="5" t="s">
        <v>74</v>
      </c>
      <c r="O2543" s="5">
        <v>17</v>
      </c>
    </row>
    <row r="2544" spans="1:15" x14ac:dyDescent="0.2">
      <c r="A2544" s="5" t="s">
        <v>8129</v>
      </c>
      <c r="B2544" s="5" t="s">
        <v>4546</v>
      </c>
      <c r="C2544" s="5">
        <v>50</v>
      </c>
      <c r="D2544" s="5" t="s">
        <v>27</v>
      </c>
      <c r="E2544" s="5" t="s">
        <v>8130</v>
      </c>
      <c r="F2544" s="5">
        <v>-3632</v>
      </c>
      <c r="G2544" s="5" t="s">
        <v>94</v>
      </c>
      <c r="H2544" s="5" t="s">
        <v>194</v>
      </c>
      <c r="I2544" s="5">
        <v>164301.89000000001</v>
      </c>
      <c r="J2544" s="5" t="s">
        <v>2223</v>
      </c>
      <c r="K2544" s="5" t="s">
        <v>47</v>
      </c>
      <c r="L2544" s="5" t="s">
        <v>56</v>
      </c>
      <c r="M2544" s="5">
        <v>3.24</v>
      </c>
      <c r="N2544" s="5" t="s">
        <v>74</v>
      </c>
      <c r="O2544" s="5">
        <v>40</v>
      </c>
    </row>
    <row r="2545" spans="1:15" x14ac:dyDescent="0.2">
      <c r="A2545" s="5" t="s">
        <v>8131</v>
      </c>
      <c r="B2545" s="5" t="s">
        <v>6991</v>
      </c>
      <c r="C2545" s="5">
        <v>54</v>
      </c>
      <c r="D2545" s="5" t="s">
        <v>17</v>
      </c>
      <c r="E2545" s="5" t="s">
        <v>8132</v>
      </c>
      <c r="F2545" s="5">
        <v>-3235</v>
      </c>
      <c r="G2545" s="5" t="s">
        <v>37</v>
      </c>
      <c r="H2545" s="5" t="s">
        <v>79</v>
      </c>
      <c r="I2545" s="5">
        <v>137641.57</v>
      </c>
      <c r="J2545" s="5" t="s">
        <v>1481</v>
      </c>
      <c r="K2545" s="5" t="s">
        <v>81</v>
      </c>
      <c r="L2545" s="5" t="s">
        <v>23</v>
      </c>
      <c r="M2545" s="5">
        <v>3.96</v>
      </c>
      <c r="N2545" s="5" t="s">
        <v>33</v>
      </c>
      <c r="O2545" s="5">
        <v>23</v>
      </c>
    </row>
    <row r="2546" spans="1:15" x14ac:dyDescent="0.2">
      <c r="A2546" s="5" t="s">
        <v>8133</v>
      </c>
      <c r="B2546" s="5" t="s">
        <v>2785</v>
      </c>
      <c r="C2546" s="5">
        <v>49</v>
      </c>
      <c r="D2546" s="5" t="s">
        <v>27</v>
      </c>
      <c r="E2546" s="5" t="s">
        <v>8134</v>
      </c>
      <c r="F2546" s="5">
        <v>-10582</v>
      </c>
      <c r="G2546" s="5" t="s">
        <v>94</v>
      </c>
      <c r="H2546" s="5" t="s">
        <v>194</v>
      </c>
      <c r="I2546" s="5">
        <v>44724.95</v>
      </c>
      <c r="J2546" s="5" t="s">
        <v>1033</v>
      </c>
      <c r="K2546" s="5" t="s">
        <v>40</v>
      </c>
      <c r="L2546" s="5" t="s">
        <v>73</v>
      </c>
      <c r="M2546" s="5">
        <v>4.53</v>
      </c>
      <c r="N2546" s="5" t="s">
        <v>74</v>
      </c>
      <c r="O2546" s="5">
        <v>16</v>
      </c>
    </row>
    <row r="2547" spans="1:15" x14ac:dyDescent="0.2">
      <c r="A2547" s="5" t="s">
        <v>8135</v>
      </c>
      <c r="B2547" s="5" t="s">
        <v>8136</v>
      </c>
      <c r="C2547" s="5">
        <v>60</v>
      </c>
      <c r="D2547" s="5" t="s">
        <v>17</v>
      </c>
      <c r="E2547" s="5" t="s">
        <v>8137</v>
      </c>
      <c r="F2547" s="5">
        <v>-8809</v>
      </c>
      <c r="G2547" s="5" t="s">
        <v>99</v>
      </c>
      <c r="H2547" s="5" t="s">
        <v>194</v>
      </c>
      <c r="I2547" s="5">
        <v>134477.16</v>
      </c>
      <c r="J2547" s="5" t="s">
        <v>4531</v>
      </c>
      <c r="K2547" s="5" t="s">
        <v>136</v>
      </c>
      <c r="L2547" s="5" t="s">
        <v>32</v>
      </c>
      <c r="M2547" s="5">
        <v>1.55</v>
      </c>
      <c r="N2547" s="5" t="s">
        <v>24</v>
      </c>
      <c r="O2547" s="5">
        <v>36</v>
      </c>
    </row>
    <row r="2548" spans="1:15" x14ac:dyDescent="0.2">
      <c r="A2548" s="5" t="s">
        <v>8138</v>
      </c>
      <c r="B2548" s="5" t="s">
        <v>7449</v>
      </c>
      <c r="C2548" s="5">
        <v>32</v>
      </c>
      <c r="D2548" s="5" t="s">
        <v>27</v>
      </c>
      <c r="E2548" s="5" t="s">
        <v>8139</v>
      </c>
      <c r="F2548" s="5">
        <v>-3069</v>
      </c>
      <c r="G2548" s="5" t="s">
        <v>45</v>
      </c>
      <c r="H2548" s="5" t="s">
        <v>79</v>
      </c>
      <c r="I2548" s="5">
        <v>136308.1</v>
      </c>
      <c r="J2548" s="5" t="s">
        <v>2154</v>
      </c>
      <c r="K2548" s="5" t="s">
        <v>47</v>
      </c>
      <c r="L2548" s="5" t="s">
        <v>32</v>
      </c>
      <c r="M2548" s="5">
        <v>3.65</v>
      </c>
      <c r="N2548" s="5" t="s">
        <v>74</v>
      </c>
      <c r="O2548" s="5">
        <v>18</v>
      </c>
    </row>
    <row r="2549" spans="1:15" x14ac:dyDescent="0.2">
      <c r="A2549" s="5" t="s">
        <v>8140</v>
      </c>
      <c r="B2549" s="5" t="s">
        <v>5625</v>
      </c>
      <c r="C2549" s="5">
        <v>54</v>
      </c>
      <c r="D2549" s="5" t="s">
        <v>50</v>
      </c>
      <c r="E2549" s="5" t="s">
        <v>8141</v>
      </c>
      <c r="F2549" s="5">
        <v>-10105</v>
      </c>
      <c r="G2549" s="5" t="s">
        <v>19</v>
      </c>
      <c r="H2549" s="5" t="s">
        <v>173</v>
      </c>
      <c r="I2549" s="5">
        <v>155356.92000000001</v>
      </c>
      <c r="J2549" s="5" t="s">
        <v>153</v>
      </c>
      <c r="K2549" s="5" t="s">
        <v>81</v>
      </c>
      <c r="L2549" s="5" t="s">
        <v>23</v>
      </c>
      <c r="M2549" s="5">
        <v>3.94</v>
      </c>
      <c r="N2549" s="5" t="s">
        <v>41</v>
      </c>
      <c r="O2549" s="5">
        <v>24</v>
      </c>
    </row>
    <row r="2550" spans="1:15" x14ac:dyDescent="0.2">
      <c r="A2550" s="5" t="s">
        <v>8142</v>
      </c>
      <c r="B2550" s="5" t="s">
        <v>1941</v>
      </c>
      <c r="C2550" s="5">
        <v>40</v>
      </c>
      <c r="D2550" s="5" t="s">
        <v>50</v>
      </c>
      <c r="E2550" s="5" t="s">
        <v>8143</v>
      </c>
      <c r="F2550" s="5">
        <v>-6242</v>
      </c>
      <c r="G2550" s="5" t="s">
        <v>52</v>
      </c>
      <c r="H2550" s="5" t="s">
        <v>71</v>
      </c>
      <c r="I2550" s="5">
        <v>164331.75</v>
      </c>
      <c r="J2550" s="5" t="s">
        <v>8144</v>
      </c>
      <c r="K2550" s="5" t="s">
        <v>81</v>
      </c>
      <c r="L2550" s="5" t="s">
        <v>73</v>
      </c>
      <c r="M2550" s="5">
        <v>2.76</v>
      </c>
      <c r="N2550" s="5" t="s">
        <v>41</v>
      </c>
      <c r="O2550" s="5">
        <v>31</v>
      </c>
    </row>
    <row r="2551" spans="1:15" x14ac:dyDescent="0.2">
      <c r="A2551" s="5" t="s">
        <v>8145</v>
      </c>
      <c r="B2551" s="5" t="s">
        <v>4036</v>
      </c>
      <c r="C2551" s="5">
        <v>47</v>
      </c>
      <c r="D2551" s="5" t="s">
        <v>50</v>
      </c>
      <c r="E2551" s="5" t="s">
        <v>8146</v>
      </c>
      <c r="F2551" s="5">
        <v>-8783</v>
      </c>
      <c r="G2551" s="5" t="s">
        <v>29</v>
      </c>
      <c r="H2551" s="5" t="s">
        <v>194</v>
      </c>
      <c r="I2551" s="5">
        <v>104695.4</v>
      </c>
      <c r="J2551" s="5" t="s">
        <v>1500</v>
      </c>
      <c r="K2551" s="5" t="s">
        <v>22</v>
      </c>
      <c r="L2551" s="5" t="s">
        <v>73</v>
      </c>
      <c r="M2551" s="5">
        <v>1.5</v>
      </c>
      <c r="N2551" s="5" t="s">
        <v>57</v>
      </c>
      <c r="O2551" s="5">
        <v>21</v>
      </c>
    </row>
    <row r="2552" spans="1:15" x14ac:dyDescent="0.2">
      <c r="A2552" s="5" t="s">
        <v>8147</v>
      </c>
      <c r="B2552" s="5" t="s">
        <v>8148</v>
      </c>
      <c r="C2552" s="5">
        <v>59</v>
      </c>
      <c r="D2552" s="5" t="s">
        <v>50</v>
      </c>
      <c r="E2552" s="5" t="s">
        <v>8149</v>
      </c>
      <c r="F2552" s="5">
        <v>-4995</v>
      </c>
      <c r="G2552" s="5" t="s">
        <v>19</v>
      </c>
      <c r="H2552" s="5" t="s">
        <v>79</v>
      </c>
      <c r="I2552" s="5">
        <v>87744.73</v>
      </c>
      <c r="J2552" s="5" t="s">
        <v>4781</v>
      </c>
      <c r="K2552" s="5" t="s">
        <v>127</v>
      </c>
      <c r="L2552" s="5" t="s">
        <v>56</v>
      </c>
      <c r="M2552" s="5">
        <v>3.12</v>
      </c>
      <c r="N2552" s="5" t="s">
        <v>57</v>
      </c>
      <c r="O2552" s="5">
        <v>35</v>
      </c>
    </row>
    <row r="2553" spans="1:15" x14ac:dyDescent="0.2">
      <c r="A2553" s="5" t="s">
        <v>8150</v>
      </c>
      <c r="B2553" s="5" t="s">
        <v>4238</v>
      </c>
      <c r="C2553" s="5">
        <v>31</v>
      </c>
      <c r="D2553" s="5" t="s">
        <v>50</v>
      </c>
      <c r="E2553" s="5" t="s">
        <v>8151</v>
      </c>
      <c r="F2553" s="5">
        <v>-6882</v>
      </c>
      <c r="G2553" s="5" t="s">
        <v>78</v>
      </c>
      <c r="H2553" s="5" t="s">
        <v>53</v>
      </c>
      <c r="I2553" s="5">
        <v>35717.300000000003</v>
      </c>
      <c r="J2553" s="5" t="s">
        <v>516</v>
      </c>
      <c r="K2553" s="5" t="s">
        <v>118</v>
      </c>
      <c r="L2553" s="5" t="s">
        <v>73</v>
      </c>
      <c r="M2553" s="5">
        <v>3.77</v>
      </c>
      <c r="N2553" s="5" t="s">
        <v>41</v>
      </c>
      <c r="O2553" s="5">
        <v>38</v>
      </c>
    </row>
    <row r="2554" spans="1:15" x14ac:dyDescent="0.2">
      <c r="A2554" s="5" t="s">
        <v>8152</v>
      </c>
      <c r="B2554" s="5" t="s">
        <v>5521</v>
      </c>
      <c r="C2554" s="5">
        <v>56</v>
      </c>
      <c r="D2554" s="5" t="s">
        <v>50</v>
      </c>
      <c r="E2554" s="5" t="s">
        <v>8153</v>
      </c>
      <c r="F2554" s="5">
        <v>-10817</v>
      </c>
      <c r="G2554" s="5" t="s">
        <v>29</v>
      </c>
      <c r="H2554" s="5" t="s">
        <v>194</v>
      </c>
      <c r="I2554" s="5">
        <v>40031.65</v>
      </c>
      <c r="J2554" s="5" t="s">
        <v>6525</v>
      </c>
      <c r="K2554" s="5" t="s">
        <v>40</v>
      </c>
      <c r="L2554" s="5" t="s">
        <v>32</v>
      </c>
      <c r="M2554" s="5">
        <v>2.2200000000000002</v>
      </c>
      <c r="N2554" s="5" t="s">
        <v>41</v>
      </c>
      <c r="O2554" s="5">
        <v>12</v>
      </c>
    </row>
    <row r="2555" spans="1:15" x14ac:dyDescent="0.2">
      <c r="A2555" s="5" t="s">
        <v>8154</v>
      </c>
      <c r="B2555" s="5" t="s">
        <v>1705</v>
      </c>
      <c r="C2555" s="5">
        <v>37</v>
      </c>
      <c r="D2555" s="5" t="s">
        <v>27</v>
      </c>
      <c r="E2555" s="5" t="s">
        <v>8155</v>
      </c>
      <c r="F2555" s="5">
        <v>-2726</v>
      </c>
      <c r="G2555" s="5" t="s">
        <v>99</v>
      </c>
      <c r="H2555" s="5" t="s">
        <v>71</v>
      </c>
      <c r="I2555" s="5">
        <v>113877.94</v>
      </c>
      <c r="J2555" s="5" t="s">
        <v>360</v>
      </c>
      <c r="K2555" s="5" t="s">
        <v>127</v>
      </c>
      <c r="L2555" s="5" t="s">
        <v>32</v>
      </c>
      <c r="M2555" s="5">
        <v>1.97</v>
      </c>
      <c r="N2555" s="5" t="s">
        <v>74</v>
      </c>
      <c r="O2555" s="5">
        <v>5</v>
      </c>
    </row>
    <row r="2556" spans="1:15" x14ac:dyDescent="0.2">
      <c r="A2556" s="5" t="s">
        <v>8156</v>
      </c>
      <c r="B2556" s="5" t="s">
        <v>1698</v>
      </c>
      <c r="C2556" s="5">
        <v>54</v>
      </c>
      <c r="D2556" s="5" t="s">
        <v>50</v>
      </c>
      <c r="E2556" s="5" t="s">
        <v>8157</v>
      </c>
      <c r="F2556" s="5">
        <v>-7524</v>
      </c>
      <c r="G2556" s="5" t="s">
        <v>116</v>
      </c>
      <c r="H2556" s="5" t="s">
        <v>20</v>
      </c>
      <c r="I2556" s="5">
        <v>112107.68</v>
      </c>
      <c r="J2556" s="5" t="s">
        <v>764</v>
      </c>
      <c r="K2556" s="5" t="s">
        <v>118</v>
      </c>
      <c r="L2556" s="5" t="s">
        <v>56</v>
      </c>
      <c r="M2556" s="5">
        <v>2.2799999999999998</v>
      </c>
      <c r="N2556" s="5" t="s">
        <v>24</v>
      </c>
      <c r="O2556" s="5">
        <v>18</v>
      </c>
    </row>
    <row r="2557" spans="1:15" x14ac:dyDescent="0.2">
      <c r="A2557" s="5" t="s">
        <v>8158</v>
      </c>
      <c r="B2557" s="5" t="s">
        <v>8159</v>
      </c>
      <c r="C2557" s="5">
        <v>58</v>
      </c>
      <c r="D2557" s="5" t="s">
        <v>50</v>
      </c>
      <c r="E2557" s="5" t="s">
        <v>8160</v>
      </c>
      <c r="F2557" s="5">
        <v>-6255</v>
      </c>
      <c r="G2557" s="5" t="s">
        <v>99</v>
      </c>
      <c r="H2557" s="5" t="s">
        <v>66</v>
      </c>
      <c r="I2557" s="5">
        <v>123248.85</v>
      </c>
      <c r="J2557" s="5" t="s">
        <v>3987</v>
      </c>
      <c r="K2557" s="5" t="s">
        <v>62</v>
      </c>
      <c r="L2557" s="5" t="s">
        <v>56</v>
      </c>
      <c r="M2557" s="5">
        <v>3.83</v>
      </c>
      <c r="N2557" s="5" t="s">
        <v>57</v>
      </c>
      <c r="O2557" s="5">
        <v>13</v>
      </c>
    </row>
    <row r="2558" spans="1:15" x14ac:dyDescent="0.2">
      <c r="A2558" s="5" t="s">
        <v>8161</v>
      </c>
      <c r="B2558" s="5" t="s">
        <v>3093</v>
      </c>
      <c r="C2558" s="5">
        <v>50</v>
      </c>
      <c r="D2558" s="5" t="s">
        <v>17</v>
      </c>
      <c r="E2558" s="5" t="s">
        <v>8162</v>
      </c>
      <c r="F2558" s="5">
        <v>-10387</v>
      </c>
      <c r="G2558" s="5" t="s">
        <v>94</v>
      </c>
      <c r="H2558" s="5" t="s">
        <v>71</v>
      </c>
      <c r="I2558" s="5">
        <v>130225.97</v>
      </c>
      <c r="J2558" s="5" t="s">
        <v>5094</v>
      </c>
      <c r="K2558" s="5" t="s">
        <v>62</v>
      </c>
      <c r="L2558" s="5" t="s">
        <v>56</v>
      </c>
      <c r="M2558" s="5">
        <v>4.82</v>
      </c>
      <c r="N2558" s="5" t="s">
        <v>57</v>
      </c>
      <c r="O2558" s="5">
        <v>27</v>
      </c>
    </row>
    <row r="2559" spans="1:15" x14ac:dyDescent="0.2">
      <c r="A2559" s="5" t="s">
        <v>8163</v>
      </c>
      <c r="B2559" s="5" t="s">
        <v>4521</v>
      </c>
      <c r="C2559" s="5">
        <v>35</v>
      </c>
      <c r="D2559" s="5" t="s">
        <v>17</v>
      </c>
      <c r="E2559" s="5" t="s">
        <v>8164</v>
      </c>
      <c r="F2559" s="5">
        <v>-11051</v>
      </c>
      <c r="G2559" s="5" t="s">
        <v>29</v>
      </c>
      <c r="H2559" s="5" t="s">
        <v>194</v>
      </c>
      <c r="I2559" s="5">
        <v>44902.3</v>
      </c>
      <c r="J2559" s="5" t="s">
        <v>8165</v>
      </c>
      <c r="K2559" s="5" t="s">
        <v>118</v>
      </c>
      <c r="L2559" s="5" t="s">
        <v>32</v>
      </c>
      <c r="M2559" s="5">
        <v>2.31</v>
      </c>
      <c r="N2559" s="5" t="s">
        <v>41</v>
      </c>
      <c r="O2559" s="5">
        <v>2</v>
      </c>
    </row>
    <row r="2560" spans="1:15" x14ac:dyDescent="0.2">
      <c r="A2560" s="5" t="s">
        <v>8166</v>
      </c>
      <c r="B2560" s="5" t="s">
        <v>2898</v>
      </c>
      <c r="C2560" s="5">
        <v>60</v>
      </c>
      <c r="D2560" s="5" t="s">
        <v>17</v>
      </c>
      <c r="E2560" s="5" t="s">
        <v>8167</v>
      </c>
      <c r="F2560" s="5">
        <v>-9089</v>
      </c>
      <c r="G2560" s="5" t="s">
        <v>78</v>
      </c>
      <c r="H2560" s="5" t="s">
        <v>194</v>
      </c>
      <c r="I2560" s="5">
        <v>159803.18</v>
      </c>
      <c r="J2560" s="5" t="s">
        <v>8168</v>
      </c>
      <c r="K2560" s="5" t="s">
        <v>81</v>
      </c>
      <c r="L2560" s="5" t="s">
        <v>56</v>
      </c>
      <c r="M2560" s="5">
        <v>2.68</v>
      </c>
      <c r="N2560" s="5" t="s">
        <v>24</v>
      </c>
      <c r="O2560" s="5">
        <v>37</v>
      </c>
    </row>
    <row r="2561" spans="1:15" x14ac:dyDescent="0.2">
      <c r="A2561" s="5" t="s">
        <v>8169</v>
      </c>
      <c r="B2561" s="5" t="s">
        <v>8170</v>
      </c>
      <c r="C2561" s="5">
        <v>65</v>
      </c>
      <c r="D2561" s="5" t="s">
        <v>17</v>
      </c>
      <c r="E2561" s="5" t="s">
        <v>8171</v>
      </c>
      <c r="F2561" s="5">
        <v>-10485</v>
      </c>
      <c r="G2561" s="5" t="s">
        <v>37</v>
      </c>
      <c r="H2561" s="5" t="s">
        <v>71</v>
      </c>
      <c r="I2561" s="5">
        <v>105360.73</v>
      </c>
      <c r="J2561" s="5" t="s">
        <v>4375</v>
      </c>
      <c r="K2561" s="5" t="s">
        <v>40</v>
      </c>
      <c r="L2561" s="5" t="s">
        <v>32</v>
      </c>
      <c r="M2561" s="5">
        <v>2.74</v>
      </c>
      <c r="N2561" s="5" t="s">
        <v>57</v>
      </c>
      <c r="O2561" s="5">
        <v>38</v>
      </c>
    </row>
    <row r="2562" spans="1:15" x14ac:dyDescent="0.2">
      <c r="A2562" s="5" t="s">
        <v>8172</v>
      </c>
      <c r="B2562" s="5" t="s">
        <v>7832</v>
      </c>
      <c r="C2562" s="5">
        <v>22</v>
      </c>
      <c r="D2562" s="5" t="s">
        <v>27</v>
      </c>
      <c r="E2562" s="5" t="s">
        <v>8173</v>
      </c>
      <c r="F2562" s="5">
        <v>-3899</v>
      </c>
      <c r="G2562" s="5" t="s">
        <v>52</v>
      </c>
      <c r="H2562" s="5" t="s">
        <v>144</v>
      </c>
      <c r="I2562" s="5">
        <v>133552.92000000001</v>
      </c>
      <c r="J2562" s="5" t="s">
        <v>741</v>
      </c>
      <c r="K2562" s="5" t="s">
        <v>62</v>
      </c>
      <c r="L2562" s="5" t="s">
        <v>32</v>
      </c>
      <c r="M2562" s="5">
        <v>4.3499999999999996</v>
      </c>
      <c r="N2562" s="5" t="s">
        <v>24</v>
      </c>
      <c r="O2562" s="5">
        <v>34</v>
      </c>
    </row>
    <row r="2563" spans="1:15" x14ac:dyDescent="0.2">
      <c r="A2563" s="5" t="s">
        <v>8174</v>
      </c>
      <c r="B2563" s="5" t="s">
        <v>8175</v>
      </c>
      <c r="C2563" s="5">
        <v>32</v>
      </c>
      <c r="D2563" s="5" t="s">
        <v>27</v>
      </c>
      <c r="E2563" s="5" t="s">
        <v>8176</v>
      </c>
      <c r="F2563" s="5">
        <v>-8205</v>
      </c>
      <c r="G2563" s="5" t="s">
        <v>19</v>
      </c>
      <c r="H2563" s="5" t="s">
        <v>38</v>
      </c>
      <c r="I2563" s="5">
        <v>41012.519999999997</v>
      </c>
      <c r="J2563" s="5" t="s">
        <v>3304</v>
      </c>
      <c r="K2563" s="5" t="s">
        <v>62</v>
      </c>
      <c r="L2563" s="5" t="s">
        <v>56</v>
      </c>
      <c r="M2563" s="5">
        <v>1.69</v>
      </c>
      <c r="N2563" s="5" t="s">
        <v>33</v>
      </c>
      <c r="O2563" s="5">
        <v>17</v>
      </c>
    </row>
    <row r="2564" spans="1:15" x14ac:dyDescent="0.2">
      <c r="A2564" s="5" t="s">
        <v>8177</v>
      </c>
      <c r="B2564" s="5" t="s">
        <v>1709</v>
      </c>
      <c r="C2564" s="5">
        <v>33</v>
      </c>
      <c r="D2564" s="5" t="s">
        <v>27</v>
      </c>
      <c r="E2564" s="5" t="s">
        <v>8178</v>
      </c>
      <c r="F2564" s="5">
        <v>-7309</v>
      </c>
      <c r="G2564" s="5" t="s">
        <v>29</v>
      </c>
      <c r="H2564" s="5" t="s">
        <v>66</v>
      </c>
      <c r="I2564" s="5">
        <v>66474.61</v>
      </c>
      <c r="J2564" s="5" t="s">
        <v>6374</v>
      </c>
      <c r="K2564" s="5" t="s">
        <v>47</v>
      </c>
      <c r="L2564" s="5" t="s">
        <v>32</v>
      </c>
      <c r="M2564" s="5">
        <v>4.9400000000000004</v>
      </c>
      <c r="N2564" s="5" t="s">
        <v>33</v>
      </c>
      <c r="O2564" s="5">
        <v>2</v>
      </c>
    </row>
    <row r="2565" spans="1:15" x14ac:dyDescent="0.2">
      <c r="A2565" s="5" t="s">
        <v>8179</v>
      </c>
      <c r="B2565" s="5" t="s">
        <v>8180</v>
      </c>
      <c r="C2565" s="5">
        <v>40</v>
      </c>
      <c r="D2565" s="5" t="s">
        <v>27</v>
      </c>
      <c r="E2565" s="5" t="s">
        <v>8181</v>
      </c>
      <c r="F2565" s="5">
        <v>-3925</v>
      </c>
      <c r="G2565" s="5" t="s">
        <v>37</v>
      </c>
      <c r="H2565" s="5" t="s">
        <v>30</v>
      </c>
      <c r="I2565" s="5">
        <v>132671.51</v>
      </c>
      <c r="J2565" s="5" t="s">
        <v>6154</v>
      </c>
      <c r="K2565" s="5" t="s">
        <v>81</v>
      </c>
      <c r="L2565" s="5" t="s">
        <v>23</v>
      </c>
      <c r="M2565" s="5">
        <v>1.94</v>
      </c>
      <c r="N2565" s="5" t="s">
        <v>41</v>
      </c>
      <c r="O2565" s="5">
        <v>20</v>
      </c>
    </row>
    <row r="2566" spans="1:15" x14ac:dyDescent="0.2">
      <c r="A2566" s="5" t="s">
        <v>8182</v>
      </c>
      <c r="B2566" s="5" t="s">
        <v>6195</v>
      </c>
      <c r="C2566" s="5">
        <v>55</v>
      </c>
      <c r="D2566" s="5" t="s">
        <v>50</v>
      </c>
      <c r="E2566" s="5" t="s">
        <v>8183</v>
      </c>
      <c r="F2566" s="5">
        <v>-4882</v>
      </c>
      <c r="G2566" s="5" t="s">
        <v>45</v>
      </c>
      <c r="H2566" s="5" t="s">
        <v>53</v>
      </c>
      <c r="I2566" s="5">
        <v>163201.09</v>
      </c>
      <c r="J2566" s="5" t="s">
        <v>5547</v>
      </c>
      <c r="K2566" s="5" t="s">
        <v>81</v>
      </c>
      <c r="L2566" s="5" t="s">
        <v>32</v>
      </c>
      <c r="M2566" s="5">
        <v>4.01</v>
      </c>
      <c r="N2566" s="5" t="s">
        <v>33</v>
      </c>
      <c r="O2566" s="5">
        <v>3</v>
      </c>
    </row>
    <row r="2567" spans="1:15" x14ac:dyDescent="0.2">
      <c r="A2567" s="5" t="s">
        <v>8184</v>
      </c>
      <c r="B2567" s="5" t="s">
        <v>8185</v>
      </c>
      <c r="C2567" s="5">
        <v>45</v>
      </c>
      <c r="D2567" s="5" t="s">
        <v>27</v>
      </c>
      <c r="E2567" s="5" t="s">
        <v>8186</v>
      </c>
      <c r="F2567" s="5">
        <v>-6155</v>
      </c>
      <c r="G2567" s="5" t="s">
        <v>99</v>
      </c>
      <c r="H2567" s="5" t="s">
        <v>53</v>
      </c>
      <c r="I2567" s="5">
        <v>109746.25</v>
      </c>
      <c r="J2567" s="5" t="s">
        <v>8187</v>
      </c>
      <c r="K2567" s="5" t="s">
        <v>127</v>
      </c>
      <c r="L2567" s="5" t="s">
        <v>56</v>
      </c>
      <c r="M2567" s="5">
        <v>1.1000000000000001</v>
      </c>
      <c r="N2567" s="5" t="s">
        <v>33</v>
      </c>
      <c r="O2567" s="5">
        <v>17</v>
      </c>
    </row>
    <row r="2568" spans="1:15" x14ac:dyDescent="0.2">
      <c r="A2568" s="5" t="s">
        <v>8188</v>
      </c>
      <c r="B2568" s="5" t="s">
        <v>8189</v>
      </c>
      <c r="C2568" s="5">
        <v>34</v>
      </c>
      <c r="D2568" s="5" t="s">
        <v>27</v>
      </c>
      <c r="E2568" s="5" t="s">
        <v>8190</v>
      </c>
      <c r="F2568" s="5">
        <v>-9613</v>
      </c>
      <c r="G2568" s="5" t="s">
        <v>94</v>
      </c>
      <c r="H2568" s="5" t="s">
        <v>71</v>
      </c>
      <c r="I2568" s="5">
        <v>132044.82</v>
      </c>
      <c r="J2568" s="5" t="s">
        <v>1223</v>
      </c>
      <c r="K2568" s="5" t="s">
        <v>47</v>
      </c>
      <c r="L2568" s="5" t="s">
        <v>73</v>
      </c>
      <c r="M2568" s="5">
        <v>3.81</v>
      </c>
      <c r="N2568" s="5" t="s">
        <v>24</v>
      </c>
      <c r="O2568" s="5">
        <v>8</v>
      </c>
    </row>
    <row r="2569" spans="1:15" x14ac:dyDescent="0.2">
      <c r="A2569" s="5" t="s">
        <v>8191</v>
      </c>
      <c r="B2569" s="5" t="s">
        <v>1217</v>
      </c>
      <c r="C2569" s="5">
        <v>52</v>
      </c>
      <c r="D2569" s="5" t="s">
        <v>17</v>
      </c>
      <c r="E2569" s="5" t="s">
        <v>8192</v>
      </c>
      <c r="F2569" s="5">
        <v>-9171</v>
      </c>
      <c r="G2569" s="5" t="s">
        <v>37</v>
      </c>
      <c r="H2569" s="5" t="s">
        <v>173</v>
      </c>
      <c r="I2569" s="5">
        <v>72301.990000000005</v>
      </c>
      <c r="J2569" s="5" t="s">
        <v>4705</v>
      </c>
      <c r="K2569" s="5" t="s">
        <v>136</v>
      </c>
      <c r="L2569" s="5" t="s">
        <v>56</v>
      </c>
      <c r="M2569" s="5">
        <v>1.51</v>
      </c>
      <c r="N2569" s="5" t="s">
        <v>33</v>
      </c>
      <c r="O2569" s="5">
        <v>30</v>
      </c>
    </row>
    <row r="2570" spans="1:15" x14ac:dyDescent="0.2">
      <c r="A2570" s="5" t="s">
        <v>8193</v>
      </c>
      <c r="B2570" s="5" t="s">
        <v>8194</v>
      </c>
      <c r="C2570" s="5">
        <v>42</v>
      </c>
      <c r="D2570" s="5" t="s">
        <v>50</v>
      </c>
      <c r="E2570" s="5" t="s">
        <v>8195</v>
      </c>
      <c r="F2570" s="5">
        <v>-9373</v>
      </c>
      <c r="G2570" s="5" t="s">
        <v>19</v>
      </c>
      <c r="H2570" s="5" t="s">
        <v>53</v>
      </c>
      <c r="I2570" s="5">
        <v>166824.92000000001</v>
      </c>
      <c r="J2570" s="5" t="s">
        <v>6721</v>
      </c>
      <c r="K2570" s="5" t="s">
        <v>104</v>
      </c>
      <c r="L2570" s="5" t="s">
        <v>23</v>
      </c>
      <c r="M2570" s="5">
        <v>2.36</v>
      </c>
      <c r="N2570" s="5" t="s">
        <v>24</v>
      </c>
      <c r="O2570" s="5">
        <v>37</v>
      </c>
    </row>
    <row r="2571" spans="1:15" x14ac:dyDescent="0.2">
      <c r="A2571" s="5" t="s">
        <v>8196</v>
      </c>
      <c r="B2571" s="5" t="s">
        <v>6688</v>
      </c>
      <c r="C2571" s="5">
        <v>58</v>
      </c>
      <c r="D2571" s="5" t="s">
        <v>17</v>
      </c>
      <c r="E2571" s="5" t="s">
        <v>8197</v>
      </c>
      <c r="F2571" s="5">
        <v>-5128</v>
      </c>
      <c r="G2571" s="5" t="s">
        <v>94</v>
      </c>
      <c r="H2571" s="5" t="s">
        <v>144</v>
      </c>
      <c r="I2571" s="5">
        <v>155678.97</v>
      </c>
      <c r="J2571" s="5" t="s">
        <v>3338</v>
      </c>
      <c r="K2571" s="5" t="s">
        <v>62</v>
      </c>
      <c r="L2571" s="5" t="s">
        <v>23</v>
      </c>
      <c r="M2571" s="5">
        <v>4.7300000000000004</v>
      </c>
      <c r="N2571" s="5" t="s">
        <v>74</v>
      </c>
      <c r="O2571" s="5">
        <v>13</v>
      </c>
    </row>
    <row r="2572" spans="1:15" x14ac:dyDescent="0.2">
      <c r="A2572" s="5" t="s">
        <v>8198</v>
      </c>
      <c r="B2572" s="5" t="s">
        <v>8199</v>
      </c>
      <c r="C2572" s="5">
        <v>62</v>
      </c>
      <c r="D2572" s="5" t="s">
        <v>27</v>
      </c>
      <c r="E2572" s="5" t="s">
        <v>8200</v>
      </c>
      <c r="F2572" s="5">
        <v>-4379</v>
      </c>
      <c r="G2572" s="5" t="s">
        <v>94</v>
      </c>
      <c r="H2572" s="5" t="s">
        <v>38</v>
      </c>
      <c r="I2572" s="5">
        <v>158928.31</v>
      </c>
      <c r="J2572" s="5" t="s">
        <v>8201</v>
      </c>
      <c r="K2572" s="5" t="s">
        <v>127</v>
      </c>
      <c r="L2572" s="5" t="s">
        <v>73</v>
      </c>
      <c r="M2572" s="5">
        <v>3.02</v>
      </c>
      <c r="N2572" s="5" t="s">
        <v>33</v>
      </c>
      <c r="O2572" s="5">
        <v>28</v>
      </c>
    </row>
    <row r="2573" spans="1:15" x14ac:dyDescent="0.2">
      <c r="A2573" s="5" t="s">
        <v>8202</v>
      </c>
      <c r="B2573" s="5" t="s">
        <v>463</v>
      </c>
      <c r="C2573" s="5">
        <v>35</v>
      </c>
      <c r="D2573" s="5" t="s">
        <v>17</v>
      </c>
      <c r="E2573" s="5" t="s">
        <v>8203</v>
      </c>
      <c r="F2573" s="5">
        <v>-4377</v>
      </c>
      <c r="G2573" s="5" t="s">
        <v>52</v>
      </c>
      <c r="H2573" s="5" t="s">
        <v>38</v>
      </c>
      <c r="I2573" s="5">
        <v>160359.76</v>
      </c>
      <c r="J2573" s="5" t="s">
        <v>760</v>
      </c>
      <c r="K2573" s="5" t="s">
        <v>40</v>
      </c>
      <c r="L2573" s="5" t="s">
        <v>23</v>
      </c>
      <c r="M2573" s="5">
        <v>3.75</v>
      </c>
      <c r="N2573" s="5" t="s">
        <v>74</v>
      </c>
      <c r="O2573" s="5">
        <v>9</v>
      </c>
    </row>
    <row r="2574" spans="1:15" x14ac:dyDescent="0.2">
      <c r="A2574" s="5" t="s">
        <v>8204</v>
      </c>
      <c r="B2574" s="5" t="s">
        <v>327</v>
      </c>
      <c r="C2574" s="5">
        <v>60</v>
      </c>
      <c r="D2574" s="5" t="s">
        <v>27</v>
      </c>
      <c r="E2574" s="5" t="s">
        <v>8205</v>
      </c>
      <c r="F2574" s="5">
        <v>-8759</v>
      </c>
      <c r="G2574" s="5" t="s">
        <v>37</v>
      </c>
      <c r="H2574" s="5" t="s">
        <v>79</v>
      </c>
      <c r="I2574" s="5">
        <v>131853.84</v>
      </c>
      <c r="J2574" s="5" t="s">
        <v>8206</v>
      </c>
      <c r="K2574" s="5" t="s">
        <v>81</v>
      </c>
      <c r="L2574" s="5" t="s">
        <v>32</v>
      </c>
      <c r="M2574" s="5">
        <v>1.34</v>
      </c>
      <c r="N2574" s="5" t="s">
        <v>74</v>
      </c>
      <c r="O2574" s="5">
        <v>26</v>
      </c>
    </row>
    <row r="2575" spans="1:15" x14ac:dyDescent="0.2">
      <c r="A2575" s="5" t="s">
        <v>8207</v>
      </c>
      <c r="B2575" s="5" t="s">
        <v>8208</v>
      </c>
      <c r="C2575" s="5">
        <v>33</v>
      </c>
      <c r="D2575" s="5" t="s">
        <v>27</v>
      </c>
      <c r="E2575" s="5" t="s">
        <v>8209</v>
      </c>
      <c r="F2575" s="5">
        <v>-7903</v>
      </c>
      <c r="G2575" s="5" t="s">
        <v>52</v>
      </c>
      <c r="H2575" s="5" t="s">
        <v>71</v>
      </c>
      <c r="I2575" s="5">
        <v>41649.43</v>
      </c>
      <c r="J2575" s="5" t="s">
        <v>531</v>
      </c>
      <c r="K2575" s="5" t="s">
        <v>81</v>
      </c>
      <c r="L2575" s="5" t="s">
        <v>73</v>
      </c>
      <c r="M2575" s="5">
        <v>1.76</v>
      </c>
      <c r="N2575" s="5" t="s">
        <v>33</v>
      </c>
      <c r="O2575" s="5">
        <v>13</v>
      </c>
    </row>
    <row r="2576" spans="1:15" x14ac:dyDescent="0.2">
      <c r="A2576" s="5" t="s">
        <v>8210</v>
      </c>
      <c r="B2576" s="5" t="s">
        <v>8211</v>
      </c>
      <c r="C2576" s="5">
        <v>40</v>
      </c>
      <c r="D2576" s="5" t="s">
        <v>50</v>
      </c>
      <c r="E2576" s="5" t="s">
        <v>8212</v>
      </c>
      <c r="F2576" s="5">
        <v>-9084</v>
      </c>
      <c r="G2576" s="5" t="s">
        <v>52</v>
      </c>
      <c r="H2576" s="5" t="s">
        <v>71</v>
      </c>
      <c r="I2576" s="5">
        <v>71667.97</v>
      </c>
      <c r="J2576" s="5" t="s">
        <v>7209</v>
      </c>
      <c r="K2576" s="5" t="s">
        <v>22</v>
      </c>
      <c r="L2576" s="5" t="s">
        <v>23</v>
      </c>
      <c r="M2576" s="5">
        <v>2.85</v>
      </c>
      <c r="N2576" s="5" t="s">
        <v>24</v>
      </c>
      <c r="O2576" s="5">
        <v>10</v>
      </c>
    </row>
    <row r="2577" spans="1:15" x14ac:dyDescent="0.2">
      <c r="A2577" s="5" t="s">
        <v>8213</v>
      </c>
      <c r="B2577" s="5" t="s">
        <v>3864</v>
      </c>
      <c r="C2577" s="5">
        <v>54</v>
      </c>
      <c r="D2577" s="5" t="s">
        <v>27</v>
      </c>
      <c r="E2577" s="5" t="s">
        <v>8214</v>
      </c>
      <c r="F2577" s="5">
        <v>-10264</v>
      </c>
      <c r="G2577" s="5" t="s">
        <v>45</v>
      </c>
      <c r="H2577" s="5" t="s">
        <v>20</v>
      </c>
      <c r="I2577" s="5">
        <v>165856.57999999999</v>
      </c>
      <c r="J2577" s="5" t="s">
        <v>8215</v>
      </c>
      <c r="K2577" s="5" t="s">
        <v>118</v>
      </c>
      <c r="L2577" s="5" t="s">
        <v>73</v>
      </c>
      <c r="M2577" s="5">
        <v>3.67</v>
      </c>
      <c r="N2577" s="5" t="s">
        <v>74</v>
      </c>
      <c r="O2577" s="5">
        <v>3</v>
      </c>
    </row>
    <row r="2578" spans="1:15" x14ac:dyDescent="0.2">
      <c r="A2578" s="5" t="s">
        <v>8216</v>
      </c>
      <c r="B2578" s="5" t="s">
        <v>8217</v>
      </c>
      <c r="C2578" s="5">
        <v>34</v>
      </c>
      <c r="D2578" s="5" t="s">
        <v>17</v>
      </c>
      <c r="E2578" s="5" t="s">
        <v>8218</v>
      </c>
      <c r="F2578" s="5">
        <v>-2550</v>
      </c>
      <c r="G2578" s="5" t="s">
        <v>45</v>
      </c>
      <c r="H2578" s="5" t="s">
        <v>144</v>
      </c>
      <c r="I2578" s="5">
        <v>120260.23</v>
      </c>
      <c r="J2578" s="5" t="s">
        <v>8219</v>
      </c>
      <c r="K2578" s="5" t="s">
        <v>104</v>
      </c>
      <c r="L2578" s="5" t="s">
        <v>32</v>
      </c>
      <c r="M2578" s="5">
        <v>3.54</v>
      </c>
      <c r="N2578" s="5" t="s">
        <v>24</v>
      </c>
      <c r="O2578" s="5">
        <v>21</v>
      </c>
    </row>
    <row r="2579" spans="1:15" x14ac:dyDescent="0.2">
      <c r="A2579" s="5" t="s">
        <v>8220</v>
      </c>
      <c r="B2579" s="5" t="s">
        <v>6530</v>
      </c>
      <c r="C2579" s="5">
        <v>49</v>
      </c>
      <c r="D2579" s="5" t="s">
        <v>17</v>
      </c>
      <c r="E2579" s="5" t="s">
        <v>8221</v>
      </c>
      <c r="F2579" s="5">
        <v>-6740</v>
      </c>
      <c r="G2579" s="5" t="s">
        <v>29</v>
      </c>
      <c r="H2579" s="5" t="s">
        <v>173</v>
      </c>
      <c r="I2579" s="5">
        <v>114971.68</v>
      </c>
      <c r="J2579" s="5" t="s">
        <v>1308</v>
      </c>
      <c r="K2579" s="5" t="s">
        <v>40</v>
      </c>
      <c r="L2579" s="5" t="s">
        <v>32</v>
      </c>
      <c r="M2579" s="5">
        <v>3.21</v>
      </c>
      <c r="N2579" s="5" t="s">
        <v>33</v>
      </c>
      <c r="O2579" s="5">
        <v>29</v>
      </c>
    </row>
    <row r="2580" spans="1:15" x14ac:dyDescent="0.2">
      <c r="A2580" s="5" t="s">
        <v>8222</v>
      </c>
      <c r="B2580" s="5" t="s">
        <v>1694</v>
      </c>
      <c r="C2580" s="5">
        <v>37</v>
      </c>
      <c r="D2580" s="5" t="s">
        <v>50</v>
      </c>
      <c r="E2580" s="5" t="s">
        <v>8223</v>
      </c>
      <c r="F2580" s="5">
        <v>-5931</v>
      </c>
      <c r="G2580" s="5" t="s">
        <v>99</v>
      </c>
      <c r="H2580" s="5" t="s">
        <v>53</v>
      </c>
      <c r="I2580" s="5">
        <v>138201.99</v>
      </c>
      <c r="J2580" s="5" t="s">
        <v>1618</v>
      </c>
      <c r="K2580" s="5" t="s">
        <v>104</v>
      </c>
      <c r="L2580" s="5" t="s">
        <v>73</v>
      </c>
      <c r="M2580" s="5">
        <v>3.59</v>
      </c>
      <c r="N2580" s="5" t="s">
        <v>41</v>
      </c>
      <c r="O2580" s="5">
        <v>33</v>
      </c>
    </row>
    <row r="2581" spans="1:15" x14ac:dyDescent="0.2">
      <c r="A2581" s="5" t="s">
        <v>8224</v>
      </c>
      <c r="B2581" s="5" t="s">
        <v>8225</v>
      </c>
      <c r="C2581" s="5">
        <v>26</v>
      </c>
      <c r="D2581" s="5" t="s">
        <v>50</v>
      </c>
      <c r="E2581" s="5" t="s">
        <v>8226</v>
      </c>
      <c r="F2581" s="5">
        <v>-5773</v>
      </c>
      <c r="G2581" s="5" t="s">
        <v>37</v>
      </c>
      <c r="H2581" s="5" t="s">
        <v>71</v>
      </c>
      <c r="I2581" s="5">
        <v>102503.21</v>
      </c>
      <c r="J2581" s="5" t="s">
        <v>3578</v>
      </c>
      <c r="K2581" s="5" t="s">
        <v>47</v>
      </c>
      <c r="L2581" s="5" t="s">
        <v>73</v>
      </c>
      <c r="M2581" s="5">
        <v>4.8899999999999997</v>
      </c>
      <c r="N2581" s="5" t="s">
        <v>74</v>
      </c>
      <c r="O2581" s="5">
        <v>32</v>
      </c>
    </row>
    <row r="2582" spans="1:15" x14ac:dyDescent="0.2">
      <c r="A2582" s="5" t="s">
        <v>8227</v>
      </c>
      <c r="B2582" s="5" t="s">
        <v>4022</v>
      </c>
      <c r="C2582" s="5">
        <v>53</v>
      </c>
      <c r="D2582" s="5" t="s">
        <v>50</v>
      </c>
      <c r="E2582" s="5" t="s">
        <v>8228</v>
      </c>
      <c r="F2582" s="5">
        <v>-8265</v>
      </c>
      <c r="G2582" s="5" t="s">
        <v>52</v>
      </c>
      <c r="H2582" s="5" t="s">
        <v>173</v>
      </c>
      <c r="I2582" s="5">
        <v>167402.26999999999</v>
      </c>
      <c r="J2582" s="5" t="s">
        <v>1254</v>
      </c>
      <c r="K2582" s="5" t="s">
        <v>62</v>
      </c>
      <c r="L2582" s="5" t="s">
        <v>56</v>
      </c>
      <c r="M2582" s="5">
        <v>1.05</v>
      </c>
      <c r="N2582" s="5" t="s">
        <v>24</v>
      </c>
      <c r="O2582" s="5">
        <v>14</v>
      </c>
    </row>
    <row r="2583" spans="1:15" x14ac:dyDescent="0.2">
      <c r="A2583" s="5" t="s">
        <v>8229</v>
      </c>
      <c r="B2583" s="5" t="s">
        <v>2334</v>
      </c>
      <c r="C2583" s="5">
        <v>42</v>
      </c>
      <c r="D2583" s="5" t="s">
        <v>27</v>
      </c>
      <c r="E2583" s="5" t="s">
        <v>8230</v>
      </c>
      <c r="F2583" s="5">
        <v>-9219</v>
      </c>
      <c r="G2583" s="5" t="s">
        <v>116</v>
      </c>
      <c r="H2583" s="5" t="s">
        <v>20</v>
      </c>
      <c r="I2583" s="5">
        <v>72161.63</v>
      </c>
      <c r="J2583" s="5" t="s">
        <v>718</v>
      </c>
      <c r="K2583" s="5" t="s">
        <v>136</v>
      </c>
      <c r="L2583" s="5" t="s">
        <v>23</v>
      </c>
      <c r="M2583" s="5">
        <v>3.26</v>
      </c>
      <c r="N2583" s="5" t="s">
        <v>24</v>
      </c>
      <c r="O2583" s="5">
        <v>8</v>
      </c>
    </row>
    <row r="2584" spans="1:15" x14ac:dyDescent="0.2">
      <c r="A2584" s="5" t="s">
        <v>8231</v>
      </c>
      <c r="B2584" s="5" t="s">
        <v>878</v>
      </c>
      <c r="C2584" s="5">
        <v>38</v>
      </c>
      <c r="D2584" s="5" t="s">
        <v>50</v>
      </c>
      <c r="E2584" s="5" t="s">
        <v>8232</v>
      </c>
      <c r="F2584" s="5">
        <v>-8424</v>
      </c>
      <c r="G2584" s="5" t="s">
        <v>99</v>
      </c>
      <c r="H2584" s="5" t="s">
        <v>79</v>
      </c>
      <c r="I2584" s="5">
        <v>127970.23</v>
      </c>
      <c r="J2584" s="5" t="s">
        <v>1988</v>
      </c>
      <c r="K2584" s="5" t="s">
        <v>40</v>
      </c>
      <c r="L2584" s="5" t="s">
        <v>56</v>
      </c>
      <c r="M2584" s="5">
        <v>2.65</v>
      </c>
      <c r="N2584" s="5" t="s">
        <v>33</v>
      </c>
      <c r="O2584" s="5">
        <v>4</v>
      </c>
    </row>
    <row r="2585" spans="1:15" x14ac:dyDescent="0.2">
      <c r="A2585" s="5" t="s">
        <v>8233</v>
      </c>
      <c r="B2585" s="5" t="s">
        <v>8234</v>
      </c>
      <c r="C2585" s="5">
        <v>49</v>
      </c>
      <c r="D2585" s="5" t="s">
        <v>50</v>
      </c>
      <c r="E2585" s="5" t="s">
        <v>8235</v>
      </c>
      <c r="F2585" s="5">
        <v>-9277</v>
      </c>
      <c r="G2585" s="5" t="s">
        <v>45</v>
      </c>
      <c r="H2585" s="5" t="s">
        <v>20</v>
      </c>
      <c r="I2585" s="5">
        <v>46234.37</v>
      </c>
      <c r="J2585" s="5" t="s">
        <v>7570</v>
      </c>
      <c r="K2585" s="5" t="s">
        <v>40</v>
      </c>
      <c r="L2585" s="5" t="s">
        <v>32</v>
      </c>
      <c r="M2585" s="5">
        <v>1.72</v>
      </c>
      <c r="N2585" s="5" t="s">
        <v>57</v>
      </c>
      <c r="O2585" s="5">
        <v>9</v>
      </c>
    </row>
    <row r="2586" spans="1:15" x14ac:dyDescent="0.2">
      <c r="A2586" s="5" t="s">
        <v>8236</v>
      </c>
      <c r="B2586" s="5" t="s">
        <v>8237</v>
      </c>
      <c r="C2586" s="5">
        <v>61</v>
      </c>
      <c r="D2586" s="5" t="s">
        <v>27</v>
      </c>
      <c r="E2586" s="5" t="s">
        <v>8238</v>
      </c>
      <c r="F2586" s="5">
        <v>-5161</v>
      </c>
      <c r="G2586" s="5" t="s">
        <v>116</v>
      </c>
      <c r="H2586" s="5" t="s">
        <v>30</v>
      </c>
      <c r="I2586" s="5">
        <v>122886.07</v>
      </c>
      <c r="J2586" s="5" t="s">
        <v>8239</v>
      </c>
      <c r="K2586" s="5" t="s">
        <v>127</v>
      </c>
      <c r="L2586" s="5" t="s">
        <v>73</v>
      </c>
      <c r="M2586" s="5">
        <v>1.1299999999999999</v>
      </c>
      <c r="N2586" s="5" t="s">
        <v>33</v>
      </c>
      <c r="O2586" s="5">
        <v>36</v>
      </c>
    </row>
    <row r="2587" spans="1:15" x14ac:dyDescent="0.2">
      <c r="A2587" s="5" t="s">
        <v>8240</v>
      </c>
      <c r="B2587" s="5" t="s">
        <v>8241</v>
      </c>
      <c r="C2587" s="5">
        <v>57</v>
      </c>
      <c r="D2587" s="5" t="s">
        <v>50</v>
      </c>
      <c r="E2587" s="5" t="s">
        <v>8242</v>
      </c>
      <c r="F2587" s="5">
        <v>-9680</v>
      </c>
      <c r="G2587" s="5" t="s">
        <v>52</v>
      </c>
      <c r="H2587" s="5" t="s">
        <v>173</v>
      </c>
      <c r="I2587" s="5">
        <v>63729.8</v>
      </c>
      <c r="J2587" s="5" t="s">
        <v>3031</v>
      </c>
      <c r="K2587" s="5" t="s">
        <v>118</v>
      </c>
      <c r="L2587" s="5" t="s">
        <v>56</v>
      </c>
      <c r="M2587" s="5">
        <v>3.15</v>
      </c>
      <c r="N2587" s="5" t="s">
        <v>24</v>
      </c>
      <c r="O2587" s="5">
        <v>18</v>
      </c>
    </row>
    <row r="2588" spans="1:15" x14ac:dyDescent="0.2">
      <c r="A2588" s="5" t="s">
        <v>8243</v>
      </c>
      <c r="B2588" s="5" t="s">
        <v>1217</v>
      </c>
      <c r="C2588" s="5">
        <v>47</v>
      </c>
      <c r="D2588" s="5" t="s">
        <v>50</v>
      </c>
      <c r="E2588" s="5" t="s">
        <v>8244</v>
      </c>
      <c r="F2588" s="5">
        <v>-2785</v>
      </c>
      <c r="G2588" s="5" t="s">
        <v>94</v>
      </c>
      <c r="H2588" s="5" t="s">
        <v>20</v>
      </c>
      <c r="I2588" s="5">
        <v>57595.21</v>
      </c>
      <c r="J2588" s="5" t="s">
        <v>6695</v>
      </c>
      <c r="K2588" s="5" t="s">
        <v>104</v>
      </c>
      <c r="L2588" s="5" t="s">
        <v>56</v>
      </c>
      <c r="M2588" s="5">
        <v>4.92</v>
      </c>
      <c r="N2588" s="5" t="s">
        <v>41</v>
      </c>
      <c r="O2588" s="5">
        <v>38</v>
      </c>
    </row>
    <row r="2589" spans="1:15" x14ac:dyDescent="0.2">
      <c r="A2589" s="5" t="s">
        <v>8245</v>
      </c>
      <c r="B2589" s="5" t="s">
        <v>4476</v>
      </c>
      <c r="C2589" s="5">
        <v>57</v>
      </c>
      <c r="D2589" s="5" t="s">
        <v>27</v>
      </c>
      <c r="E2589" s="5" t="s">
        <v>8246</v>
      </c>
      <c r="F2589" s="5">
        <v>-2917</v>
      </c>
      <c r="G2589" s="5" t="s">
        <v>52</v>
      </c>
      <c r="H2589" s="5" t="s">
        <v>194</v>
      </c>
      <c r="I2589" s="5">
        <v>65502.43</v>
      </c>
      <c r="J2589" s="5" t="s">
        <v>1254</v>
      </c>
      <c r="K2589" s="5" t="s">
        <v>118</v>
      </c>
      <c r="L2589" s="5" t="s">
        <v>32</v>
      </c>
      <c r="M2589" s="5">
        <v>4.5199999999999996</v>
      </c>
      <c r="N2589" s="5" t="s">
        <v>33</v>
      </c>
      <c r="O2589" s="5">
        <v>1</v>
      </c>
    </row>
    <row r="2590" spans="1:15" x14ac:dyDescent="0.2">
      <c r="A2590" s="5" t="s">
        <v>8247</v>
      </c>
      <c r="B2590" s="5" t="s">
        <v>129</v>
      </c>
      <c r="C2590" s="5">
        <v>43</v>
      </c>
      <c r="D2590" s="5" t="s">
        <v>17</v>
      </c>
      <c r="E2590" s="5" t="s">
        <v>8248</v>
      </c>
      <c r="F2590" s="5">
        <v>-9445</v>
      </c>
      <c r="G2590" s="5" t="s">
        <v>78</v>
      </c>
      <c r="H2590" s="5" t="s">
        <v>38</v>
      </c>
      <c r="I2590" s="5">
        <v>104125</v>
      </c>
      <c r="J2590" s="5" t="s">
        <v>2219</v>
      </c>
      <c r="K2590" s="5" t="s">
        <v>104</v>
      </c>
      <c r="L2590" s="5" t="s">
        <v>56</v>
      </c>
      <c r="M2590" s="5">
        <v>3.26</v>
      </c>
      <c r="N2590" s="5" t="s">
        <v>24</v>
      </c>
      <c r="O2590" s="5">
        <v>13</v>
      </c>
    </row>
    <row r="2591" spans="1:15" x14ac:dyDescent="0.2">
      <c r="A2591" s="5" t="s">
        <v>8249</v>
      </c>
      <c r="B2591" s="5" t="s">
        <v>1785</v>
      </c>
      <c r="C2591" s="5">
        <v>42</v>
      </c>
      <c r="D2591" s="5" t="s">
        <v>50</v>
      </c>
      <c r="E2591" s="5" t="s">
        <v>8250</v>
      </c>
      <c r="F2591" s="5">
        <v>-5974</v>
      </c>
      <c r="G2591" s="5" t="s">
        <v>116</v>
      </c>
      <c r="H2591" s="5" t="s">
        <v>66</v>
      </c>
      <c r="I2591" s="5">
        <v>168662.73</v>
      </c>
      <c r="J2591" s="5" t="s">
        <v>1618</v>
      </c>
      <c r="K2591" s="5" t="s">
        <v>127</v>
      </c>
      <c r="L2591" s="5" t="s">
        <v>32</v>
      </c>
      <c r="M2591" s="5">
        <v>2.89</v>
      </c>
      <c r="N2591" s="5" t="s">
        <v>74</v>
      </c>
      <c r="O2591" s="5">
        <v>17</v>
      </c>
    </row>
    <row r="2592" spans="1:15" x14ac:dyDescent="0.2">
      <c r="A2592" s="5" t="s">
        <v>8251</v>
      </c>
      <c r="B2592" s="5" t="s">
        <v>7602</v>
      </c>
      <c r="C2592" s="5">
        <v>34</v>
      </c>
      <c r="D2592" s="5" t="s">
        <v>17</v>
      </c>
      <c r="E2592" s="5" t="s">
        <v>8252</v>
      </c>
      <c r="F2592" s="5">
        <v>-5923</v>
      </c>
      <c r="G2592" s="5" t="s">
        <v>29</v>
      </c>
      <c r="H2592" s="5" t="s">
        <v>66</v>
      </c>
      <c r="I2592" s="5">
        <v>92674.85</v>
      </c>
      <c r="J2592" s="5" t="s">
        <v>876</v>
      </c>
      <c r="K2592" s="5" t="s">
        <v>62</v>
      </c>
      <c r="L2592" s="5" t="s">
        <v>23</v>
      </c>
      <c r="M2592" s="5">
        <v>4.75</v>
      </c>
      <c r="N2592" s="5" t="s">
        <v>33</v>
      </c>
      <c r="O2592" s="5">
        <v>38</v>
      </c>
    </row>
    <row r="2593" spans="1:15" x14ac:dyDescent="0.2">
      <c r="A2593" s="5" t="s">
        <v>8253</v>
      </c>
      <c r="B2593" s="5" t="s">
        <v>5247</v>
      </c>
      <c r="C2593" s="5">
        <v>46</v>
      </c>
      <c r="D2593" s="5" t="s">
        <v>27</v>
      </c>
      <c r="E2593" s="5" t="s">
        <v>8254</v>
      </c>
      <c r="F2593" s="5">
        <v>-10143</v>
      </c>
      <c r="G2593" s="5" t="s">
        <v>29</v>
      </c>
      <c r="H2593" s="5" t="s">
        <v>53</v>
      </c>
      <c r="I2593" s="5">
        <v>107812.26</v>
      </c>
      <c r="J2593" s="5" t="s">
        <v>290</v>
      </c>
      <c r="K2593" s="5" t="s">
        <v>104</v>
      </c>
      <c r="L2593" s="5" t="s">
        <v>56</v>
      </c>
      <c r="M2593" s="5">
        <v>4.7699999999999996</v>
      </c>
      <c r="N2593" s="5" t="s">
        <v>57</v>
      </c>
      <c r="O2593" s="5">
        <v>10</v>
      </c>
    </row>
    <row r="2594" spans="1:15" x14ac:dyDescent="0.2">
      <c r="A2594" s="5" t="s">
        <v>8255</v>
      </c>
      <c r="B2594" s="5" t="s">
        <v>8256</v>
      </c>
      <c r="C2594" s="5">
        <v>60</v>
      </c>
      <c r="D2594" s="5" t="s">
        <v>50</v>
      </c>
      <c r="E2594" s="5" t="s">
        <v>8257</v>
      </c>
      <c r="F2594" s="5">
        <v>-8223</v>
      </c>
      <c r="G2594" s="5" t="s">
        <v>19</v>
      </c>
      <c r="H2594" s="5" t="s">
        <v>20</v>
      </c>
      <c r="I2594" s="5">
        <v>173776.08</v>
      </c>
      <c r="J2594" s="5" t="s">
        <v>6089</v>
      </c>
      <c r="K2594" s="5" t="s">
        <v>62</v>
      </c>
      <c r="L2594" s="5" t="s">
        <v>56</v>
      </c>
      <c r="M2594" s="5">
        <v>4.2</v>
      </c>
      <c r="N2594" s="5" t="s">
        <v>24</v>
      </c>
      <c r="O2594" s="5">
        <v>19</v>
      </c>
    </row>
    <row r="2595" spans="1:15" x14ac:dyDescent="0.2">
      <c r="A2595" s="5" t="s">
        <v>8258</v>
      </c>
      <c r="B2595" s="5" t="s">
        <v>2563</v>
      </c>
      <c r="C2595" s="5">
        <v>57</v>
      </c>
      <c r="D2595" s="5" t="s">
        <v>17</v>
      </c>
      <c r="E2595" s="5" t="s">
        <v>8259</v>
      </c>
      <c r="F2595" s="5">
        <v>-6537</v>
      </c>
      <c r="G2595" s="5" t="s">
        <v>19</v>
      </c>
      <c r="H2595" s="5" t="s">
        <v>20</v>
      </c>
      <c r="I2595" s="5">
        <v>70898.22</v>
      </c>
      <c r="J2595" s="5" t="s">
        <v>3002</v>
      </c>
      <c r="K2595" s="5" t="s">
        <v>136</v>
      </c>
      <c r="L2595" s="5" t="s">
        <v>56</v>
      </c>
      <c r="M2595" s="5">
        <v>3.32</v>
      </c>
      <c r="N2595" s="5" t="s">
        <v>24</v>
      </c>
      <c r="O2595" s="5">
        <v>17</v>
      </c>
    </row>
    <row r="2596" spans="1:15" x14ac:dyDescent="0.2">
      <c r="A2596" s="5" t="s">
        <v>8260</v>
      </c>
      <c r="B2596" s="5" t="s">
        <v>8261</v>
      </c>
      <c r="C2596" s="5">
        <v>59</v>
      </c>
      <c r="D2596" s="5" t="s">
        <v>27</v>
      </c>
      <c r="E2596" s="5" t="s">
        <v>8262</v>
      </c>
      <c r="F2596" s="5">
        <v>-6144</v>
      </c>
      <c r="G2596" s="5" t="s">
        <v>94</v>
      </c>
      <c r="H2596" s="5" t="s">
        <v>79</v>
      </c>
      <c r="I2596" s="5">
        <v>122357.83</v>
      </c>
      <c r="J2596" s="5" t="s">
        <v>1561</v>
      </c>
      <c r="K2596" s="5" t="s">
        <v>47</v>
      </c>
      <c r="L2596" s="5" t="s">
        <v>23</v>
      </c>
      <c r="M2596" s="5">
        <v>1.36</v>
      </c>
      <c r="N2596" s="5" t="s">
        <v>24</v>
      </c>
      <c r="O2596" s="5">
        <v>10</v>
      </c>
    </row>
    <row r="2597" spans="1:15" x14ac:dyDescent="0.2">
      <c r="A2597" s="5" t="s">
        <v>8263</v>
      </c>
      <c r="B2597" s="5" t="s">
        <v>8264</v>
      </c>
      <c r="C2597" s="5">
        <v>46</v>
      </c>
      <c r="D2597" s="5" t="s">
        <v>27</v>
      </c>
      <c r="E2597" s="5" t="s">
        <v>8265</v>
      </c>
      <c r="F2597" s="5">
        <v>-8607</v>
      </c>
      <c r="G2597" s="5" t="s">
        <v>78</v>
      </c>
      <c r="H2597" s="5" t="s">
        <v>144</v>
      </c>
      <c r="I2597" s="5">
        <v>35856.06</v>
      </c>
      <c r="J2597" s="5" t="s">
        <v>3542</v>
      </c>
      <c r="K2597" s="5" t="s">
        <v>47</v>
      </c>
      <c r="L2597" s="5" t="s">
        <v>23</v>
      </c>
      <c r="M2597" s="5">
        <v>2.46</v>
      </c>
      <c r="N2597" s="5" t="s">
        <v>24</v>
      </c>
      <c r="O2597" s="5">
        <v>4</v>
      </c>
    </row>
    <row r="2598" spans="1:15" x14ac:dyDescent="0.2">
      <c r="A2598" s="5" t="s">
        <v>8266</v>
      </c>
      <c r="B2598" s="5" t="s">
        <v>4015</v>
      </c>
      <c r="C2598" s="5">
        <v>47</v>
      </c>
      <c r="D2598" s="5" t="s">
        <v>17</v>
      </c>
      <c r="E2598" s="5" t="s">
        <v>8267</v>
      </c>
      <c r="F2598" s="5">
        <v>-3313</v>
      </c>
      <c r="G2598" s="5" t="s">
        <v>116</v>
      </c>
      <c r="H2598" s="5" t="s">
        <v>144</v>
      </c>
      <c r="I2598" s="5">
        <v>121078.83</v>
      </c>
      <c r="J2598" s="5" t="s">
        <v>7761</v>
      </c>
      <c r="K2598" s="5" t="s">
        <v>136</v>
      </c>
      <c r="L2598" s="5" t="s">
        <v>32</v>
      </c>
      <c r="M2598" s="5">
        <v>2.94</v>
      </c>
      <c r="N2598" s="5" t="s">
        <v>24</v>
      </c>
      <c r="O2598" s="5">
        <v>15</v>
      </c>
    </row>
    <row r="2599" spans="1:15" x14ac:dyDescent="0.2">
      <c r="A2599" s="5" t="s">
        <v>8268</v>
      </c>
      <c r="B2599" s="5" t="s">
        <v>4118</v>
      </c>
      <c r="C2599" s="5">
        <v>60</v>
      </c>
      <c r="D2599" s="5" t="s">
        <v>50</v>
      </c>
      <c r="E2599" s="5" t="s">
        <v>8269</v>
      </c>
      <c r="F2599" s="5">
        <v>-3366</v>
      </c>
      <c r="G2599" s="5" t="s">
        <v>78</v>
      </c>
      <c r="H2599" s="5" t="s">
        <v>38</v>
      </c>
      <c r="I2599" s="5">
        <v>85414.15</v>
      </c>
      <c r="J2599" s="5" t="s">
        <v>8270</v>
      </c>
      <c r="K2599" s="5" t="s">
        <v>47</v>
      </c>
      <c r="L2599" s="5" t="s">
        <v>23</v>
      </c>
      <c r="M2599" s="5">
        <v>3.65</v>
      </c>
      <c r="N2599" s="5" t="s">
        <v>41</v>
      </c>
      <c r="O2599" s="5">
        <v>31</v>
      </c>
    </row>
    <row r="2600" spans="1:15" x14ac:dyDescent="0.2">
      <c r="A2600" s="5" t="s">
        <v>8271</v>
      </c>
      <c r="B2600" s="5" t="s">
        <v>8272</v>
      </c>
      <c r="C2600" s="5">
        <v>47</v>
      </c>
      <c r="D2600" s="5" t="s">
        <v>17</v>
      </c>
      <c r="E2600" s="5" t="s">
        <v>8273</v>
      </c>
      <c r="F2600" s="5">
        <v>-2145</v>
      </c>
      <c r="G2600" s="5" t="s">
        <v>45</v>
      </c>
      <c r="H2600" s="5" t="s">
        <v>71</v>
      </c>
      <c r="I2600" s="5">
        <v>130142.96</v>
      </c>
      <c r="J2600" s="5" t="s">
        <v>8274</v>
      </c>
      <c r="K2600" s="5" t="s">
        <v>136</v>
      </c>
      <c r="L2600" s="5" t="s">
        <v>56</v>
      </c>
      <c r="M2600" s="5">
        <v>2.5</v>
      </c>
      <c r="N2600" s="5" t="s">
        <v>33</v>
      </c>
      <c r="O2600" s="5">
        <v>13</v>
      </c>
    </row>
    <row r="2601" spans="1:15" x14ac:dyDescent="0.2">
      <c r="A2601" s="5" t="s">
        <v>8275</v>
      </c>
      <c r="B2601" s="5" t="s">
        <v>2616</v>
      </c>
      <c r="C2601" s="5">
        <v>40</v>
      </c>
      <c r="D2601" s="5" t="s">
        <v>50</v>
      </c>
      <c r="E2601" s="5" t="s">
        <v>8276</v>
      </c>
      <c r="F2601" s="5">
        <v>-5389</v>
      </c>
      <c r="G2601" s="5" t="s">
        <v>85</v>
      </c>
      <c r="H2601" s="5" t="s">
        <v>79</v>
      </c>
      <c r="I2601" s="5">
        <v>51491.22</v>
      </c>
      <c r="J2601" s="5" t="s">
        <v>7318</v>
      </c>
      <c r="K2601" s="5" t="s">
        <v>62</v>
      </c>
      <c r="L2601" s="5" t="s">
        <v>73</v>
      </c>
      <c r="M2601" s="5">
        <v>3.88</v>
      </c>
      <c r="N2601" s="5" t="s">
        <v>33</v>
      </c>
      <c r="O2601" s="5">
        <v>27</v>
      </c>
    </row>
    <row r="2602" spans="1:15" x14ac:dyDescent="0.2">
      <c r="A2602" s="5" t="s">
        <v>8277</v>
      </c>
      <c r="B2602" s="5" t="s">
        <v>8278</v>
      </c>
      <c r="C2602" s="5">
        <v>29</v>
      </c>
      <c r="D2602" s="5" t="s">
        <v>50</v>
      </c>
      <c r="E2602" s="5" t="s">
        <v>8279</v>
      </c>
      <c r="F2602" s="5">
        <v>-9498</v>
      </c>
      <c r="G2602" s="5" t="s">
        <v>45</v>
      </c>
      <c r="H2602" s="5" t="s">
        <v>53</v>
      </c>
      <c r="I2602" s="5">
        <v>104981.74</v>
      </c>
      <c r="J2602" s="5" t="s">
        <v>590</v>
      </c>
      <c r="K2602" s="5" t="s">
        <v>55</v>
      </c>
      <c r="L2602" s="5" t="s">
        <v>23</v>
      </c>
      <c r="M2602" s="5">
        <v>4.38</v>
      </c>
      <c r="N2602" s="5" t="s">
        <v>74</v>
      </c>
      <c r="O2602" s="5">
        <v>2</v>
      </c>
    </row>
    <row r="2603" spans="1:15" x14ac:dyDescent="0.2">
      <c r="A2603" s="5" t="s">
        <v>8280</v>
      </c>
      <c r="B2603" s="5" t="s">
        <v>8108</v>
      </c>
      <c r="C2603" s="5">
        <v>64</v>
      </c>
      <c r="D2603" s="5" t="s">
        <v>17</v>
      </c>
      <c r="E2603" s="5" t="s">
        <v>8281</v>
      </c>
      <c r="F2603" s="5">
        <v>-10774</v>
      </c>
      <c r="G2603" s="5" t="s">
        <v>99</v>
      </c>
      <c r="H2603" s="5" t="s">
        <v>194</v>
      </c>
      <c r="I2603" s="5">
        <v>125929.42</v>
      </c>
      <c r="J2603" s="5" t="s">
        <v>3450</v>
      </c>
      <c r="K2603" s="5" t="s">
        <v>136</v>
      </c>
      <c r="L2603" s="5" t="s">
        <v>32</v>
      </c>
      <c r="M2603" s="5">
        <v>4.3499999999999996</v>
      </c>
      <c r="N2603" s="5" t="s">
        <v>24</v>
      </c>
      <c r="O2603" s="5">
        <v>7</v>
      </c>
    </row>
    <row r="2604" spans="1:15" x14ac:dyDescent="0.2">
      <c r="A2604" s="5" t="s">
        <v>8282</v>
      </c>
      <c r="B2604" s="5" t="s">
        <v>307</v>
      </c>
      <c r="C2604" s="5">
        <v>65</v>
      </c>
      <c r="D2604" s="5" t="s">
        <v>27</v>
      </c>
      <c r="E2604" s="5" t="s">
        <v>8283</v>
      </c>
      <c r="F2604" s="5">
        <v>-6080</v>
      </c>
      <c r="G2604" s="5" t="s">
        <v>78</v>
      </c>
      <c r="H2604" s="5" t="s">
        <v>194</v>
      </c>
      <c r="I2604" s="5">
        <v>136194.63</v>
      </c>
      <c r="J2604" s="5" t="s">
        <v>7060</v>
      </c>
      <c r="K2604" s="5" t="s">
        <v>47</v>
      </c>
      <c r="L2604" s="5" t="s">
        <v>32</v>
      </c>
      <c r="M2604" s="5">
        <v>3.73</v>
      </c>
      <c r="N2604" s="5" t="s">
        <v>33</v>
      </c>
      <c r="O2604" s="5">
        <v>11</v>
      </c>
    </row>
    <row r="2605" spans="1:15" x14ac:dyDescent="0.2">
      <c r="A2605" s="5" t="s">
        <v>8284</v>
      </c>
      <c r="B2605" s="5" t="s">
        <v>4700</v>
      </c>
      <c r="C2605" s="5">
        <v>46</v>
      </c>
      <c r="D2605" s="5" t="s">
        <v>27</v>
      </c>
      <c r="E2605" s="5" t="s">
        <v>8285</v>
      </c>
      <c r="F2605" s="5">
        <v>-2824</v>
      </c>
      <c r="G2605" s="5" t="s">
        <v>78</v>
      </c>
      <c r="H2605" s="5" t="s">
        <v>71</v>
      </c>
      <c r="I2605" s="5">
        <v>66935.17</v>
      </c>
      <c r="J2605" s="5" t="s">
        <v>8286</v>
      </c>
      <c r="K2605" s="5" t="s">
        <v>104</v>
      </c>
      <c r="L2605" s="5" t="s">
        <v>56</v>
      </c>
      <c r="M2605" s="5">
        <v>3.26</v>
      </c>
      <c r="N2605" s="5" t="s">
        <v>33</v>
      </c>
      <c r="O2605" s="5">
        <v>10</v>
      </c>
    </row>
    <row r="2606" spans="1:15" x14ac:dyDescent="0.2">
      <c r="A2606" s="5" t="s">
        <v>8287</v>
      </c>
      <c r="B2606" s="5" t="s">
        <v>6338</v>
      </c>
      <c r="C2606" s="5">
        <v>35</v>
      </c>
      <c r="D2606" s="5" t="s">
        <v>27</v>
      </c>
      <c r="E2606" s="5" t="s">
        <v>8288</v>
      </c>
      <c r="F2606" s="5">
        <v>-2934</v>
      </c>
      <c r="G2606" s="5" t="s">
        <v>19</v>
      </c>
      <c r="H2606" s="5" t="s">
        <v>71</v>
      </c>
      <c r="I2606" s="5">
        <v>93129.24</v>
      </c>
      <c r="J2606" s="5" t="s">
        <v>3529</v>
      </c>
      <c r="K2606" s="5" t="s">
        <v>136</v>
      </c>
      <c r="L2606" s="5" t="s">
        <v>23</v>
      </c>
      <c r="M2606" s="5">
        <v>4.21</v>
      </c>
      <c r="N2606" s="5" t="s">
        <v>41</v>
      </c>
      <c r="O2606" s="5">
        <v>34</v>
      </c>
    </row>
    <row r="2607" spans="1:15" x14ac:dyDescent="0.2">
      <c r="A2607" s="5" t="s">
        <v>8289</v>
      </c>
      <c r="B2607" s="5" t="s">
        <v>3958</v>
      </c>
      <c r="C2607" s="5">
        <v>30</v>
      </c>
      <c r="D2607" s="5" t="s">
        <v>17</v>
      </c>
      <c r="E2607" s="5" t="s">
        <v>8290</v>
      </c>
      <c r="F2607" s="5">
        <v>-3379</v>
      </c>
      <c r="G2607" s="5" t="s">
        <v>37</v>
      </c>
      <c r="H2607" s="5" t="s">
        <v>30</v>
      </c>
      <c r="I2607" s="5">
        <v>108544.15</v>
      </c>
      <c r="J2607" s="5" t="s">
        <v>8291</v>
      </c>
      <c r="K2607" s="5" t="s">
        <v>81</v>
      </c>
      <c r="L2607" s="5" t="s">
        <v>32</v>
      </c>
      <c r="M2607" s="5">
        <v>2.73</v>
      </c>
      <c r="N2607" s="5" t="s">
        <v>24</v>
      </c>
      <c r="O2607" s="5">
        <v>1</v>
      </c>
    </row>
    <row r="2608" spans="1:15" x14ac:dyDescent="0.2">
      <c r="A2608" s="5" t="s">
        <v>8292</v>
      </c>
      <c r="B2608" s="5" t="s">
        <v>6061</v>
      </c>
      <c r="C2608" s="5">
        <v>24</v>
      </c>
      <c r="D2608" s="5" t="s">
        <v>17</v>
      </c>
      <c r="E2608" s="5" t="s">
        <v>8293</v>
      </c>
      <c r="F2608" s="5">
        <v>-9608</v>
      </c>
      <c r="G2608" s="5" t="s">
        <v>37</v>
      </c>
      <c r="H2608" s="5" t="s">
        <v>30</v>
      </c>
      <c r="I2608" s="5">
        <v>127903.89</v>
      </c>
      <c r="J2608" s="5" t="s">
        <v>1958</v>
      </c>
      <c r="K2608" s="5" t="s">
        <v>81</v>
      </c>
      <c r="L2608" s="5" t="s">
        <v>23</v>
      </c>
      <c r="M2608" s="5">
        <v>2.44</v>
      </c>
      <c r="N2608" s="5" t="s">
        <v>24</v>
      </c>
      <c r="O2608" s="5">
        <v>4</v>
      </c>
    </row>
    <row r="2609" spans="1:15" x14ac:dyDescent="0.2">
      <c r="A2609" s="5" t="s">
        <v>8294</v>
      </c>
      <c r="B2609" s="5" t="s">
        <v>8295</v>
      </c>
      <c r="C2609" s="5">
        <v>39</v>
      </c>
      <c r="D2609" s="5" t="s">
        <v>27</v>
      </c>
      <c r="E2609" s="5" t="s">
        <v>8296</v>
      </c>
      <c r="F2609" s="5">
        <v>-2779</v>
      </c>
      <c r="G2609" s="5" t="s">
        <v>94</v>
      </c>
      <c r="H2609" s="5" t="s">
        <v>173</v>
      </c>
      <c r="I2609" s="5">
        <v>150328</v>
      </c>
      <c r="J2609" s="5" t="s">
        <v>814</v>
      </c>
      <c r="K2609" s="5" t="s">
        <v>118</v>
      </c>
      <c r="L2609" s="5" t="s">
        <v>73</v>
      </c>
      <c r="M2609" s="5">
        <v>3.01</v>
      </c>
      <c r="N2609" s="5" t="s">
        <v>24</v>
      </c>
      <c r="O2609" s="5">
        <v>35</v>
      </c>
    </row>
    <row r="2610" spans="1:15" x14ac:dyDescent="0.2">
      <c r="A2610" s="5" t="s">
        <v>8297</v>
      </c>
      <c r="B2610" s="5" t="s">
        <v>8298</v>
      </c>
      <c r="C2610" s="5">
        <v>53</v>
      </c>
      <c r="D2610" s="5" t="s">
        <v>50</v>
      </c>
      <c r="E2610" s="5" t="s">
        <v>8299</v>
      </c>
      <c r="F2610" s="5">
        <v>-10472</v>
      </c>
      <c r="G2610" s="5" t="s">
        <v>85</v>
      </c>
      <c r="H2610" s="5" t="s">
        <v>194</v>
      </c>
      <c r="I2610" s="5">
        <v>98243.77</v>
      </c>
      <c r="J2610" s="5" t="s">
        <v>8300</v>
      </c>
      <c r="K2610" s="5" t="s">
        <v>40</v>
      </c>
      <c r="L2610" s="5" t="s">
        <v>23</v>
      </c>
      <c r="M2610" s="5">
        <v>3.94</v>
      </c>
      <c r="N2610" s="5" t="s">
        <v>57</v>
      </c>
      <c r="O2610" s="5">
        <v>14</v>
      </c>
    </row>
    <row r="2611" spans="1:15" x14ac:dyDescent="0.2">
      <c r="A2611" s="5" t="s">
        <v>8301</v>
      </c>
      <c r="B2611" s="5" t="s">
        <v>1937</v>
      </c>
      <c r="C2611" s="5">
        <v>50</v>
      </c>
      <c r="D2611" s="5" t="s">
        <v>50</v>
      </c>
      <c r="E2611" s="5" t="s">
        <v>8302</v>
      </c>
      <c r="F2611" s="5">
        <v>-2935</v>
      </c>
      <c r="G2611" s="5" t="s">
        <v>37</v>
      </c>
      <c r="H2611" s="5" t="s">
        <v>20</v>
      </c>
      <c r="I2611" s="5">
        <v>68682.44</v>
      </c>
      <c r="J2611" s="5" t="s">
        <v>2234</v>
      </c>
      <c r="K2611" s="5" t="s">
        <v>22</v>
      </c>
      <c r="L2611" s="5" t="s">
        <v>23</v>
      </c>
      <c r="M2611" s="5">
        <v>2.99</v>
      </c>
      <c r="N2611" s="5" t="s">
        <v>24</v>
      </c>
      <c r="O2611" s="5">
        <v>28</v>
      </c>
    </row>
    <row r="2612" spans="1:15" x14ac:dyDescent="0.2">
      <c r="A2612" s="5" t="s">
        <v>8303</v>
      </c>
      <c r="B2612" s="5" t="s">
        <v>1645</v>
      </c>
      <c r="C2612" s="5">
        <v>63</v>
      </c>
      <c r="D2612" s="5" t="s">
        <v>17</v>
      </c>
      <c r="E2612" s="5" t="s">
        <v>8304</v>
      </c>
      <c r="F2612" s="5">
        <v>-4542</v>
      </c>
      <c r="G2612" s="5" t="s">
        <v>85</v>
      </c>
      <c r="H2612" s="5" t="s">
        <v>53</v>
      </c>
      <c r="I2612" s="5">
        <v>116882.64</v>
      </c>
      <c r="J2612" s="5" t="s">
        <v>520</v>
      </c>
      <c r="K2612" s="5" t="s">
        <v>118</v>
      </c>
      <c r="L2612" s="5" t="s">
        <v>32</v>
      </c>
      <c r="M2612" s="5">
        <v>1.52</v>
      </c>
      <c r="N2612" s="5" t="s">
        <v>33</v>
      </c>
      <c r="O2612" s="5">
        <v>6</v>
      </c>
    </row>
    <row r="2613" spans="1:15" x14ac:dyDescent="0.2">
      <c r="A2613" s="5" t="s">
        <v>8305</v>
      </c>
      <c r="B2613" s="5" t="s">
        <v>4135</v>
      </c>
      <c r="C2613" s="5">
        <v>32</v>
      </c>
      <c r="D2613" s="5" t="s">
        <v>27</v>
      </c>
      <c r="E2613" s="5" t="s">
        <v>8306</v>
      </c>
      <c r="F2613" s="5">
        <v>-8586</v>
      </c>
      <c r="G2613" s="5" t="s">
        <v>99</v>
      </c>
      <c r="H2613" s="5" t="s">
        <v>66</v>
      </c>
      <c r="I2613" s="5">
        <v>112453.7</v>
      </c>
      <c r="J2613" s="5" t="s">
        <v>1193</v>
      </c>
      <c r="K2613" s="5" t="s">
        <v>127</v>
      </c>
      <c r="L2613" s="5" t="s">
        <v>23</v>
      </c>
      <c r="M2613" s="5">
        <v>2.46</v>
      </c>
      <c r="N2613" s="5" t="s">
        <v>24</v>
      </c>
      <c r="O2613" s="5">
        <v>19</v>
      </c>
    </row>
    <row r="2614" spans="1:15" x14ac:dyDescent="0.2">
      <c r="A2614" s="5" t="s">
        <v>8307</v>
      </c>
      <c r="B2614" s="5" t="s">
        <v>8308</v>
      </c>
      <c r="C2614" s="5">
        <v>42</v>
      </c>
      <c r="D2614" s="5" t="s">
        <v>27</v>
      </c>
      <c r="E2614" s="5" t="s">
        <v>8309</v>
      </c>
      <c r="F2614" s="5">
        <v>-6944</v>
      </c>
      <c r="G2614" s="5" t="s">
        <v>94</v>
      </c>
      <c r="H2614" s="5" t="s">
        <v>71</v>
      </c>
      <c r="I2614" s="5">
        <v>139257.21</v>
      </c>
      <c r="J2614" s="5" t="s">
        <v>5330</v>
      </c>
      <c r="K2614" s="5" t="s">
        <v>22</v>
      </c>
      <c r="L2614" s="5" t="s">
        <v>56</v>
      </c>
      <c r="M2614" s="5">
        <v>2.09</v>
      </c>
      <c r="N2614" s="5" t="s">
        <v>33</v>
      </c>
      <c r="O2614" s="5">
        <v>28</v>
      </c>
    </row>
    <row r="2615" spans="1:15" x14ac:dyDescent="0.2">
      <c r="A2615" s="5" t="s">
        <v>8310</v>
      </c>
      <c r="B2615" s="5" t="s">
        <v>4840</v>
      </c>
      <c r="C2615" s="5">
        <v>54</v>
      </c>
      <c r="D2615" s="5" t="s">
        <v>17</v>
      </c>
      <c r="E2615" s="5" t="s">
        <v>8311</v>
      </c>
      <c r="F2615" s="5">
        <v>-3610</v>
      </c>
      <c r="G2615" s="5" t="s">
        <v>78</v>
      </c>
      <c r="H2615" s="5" t="s">
        <v>194</v>
      </c>
      <c r="I2615" s="5">
        <v>155271.54</v>
      </c>
      <c r="J2615" s="5" t="s">
        <v>8312</v>
      </c>
      <c r="K2615" s="5" t="s">
        <v>127</v>
      </c>
      <c r="L2615" s="5" t="s">
        <v>23</v>
      </c>
      <c r="M2615" s="5">
        <v>2.23</v>
      </c>
      <c r="N2615" s="5" t="s">
        <v>33</v>
      </c>
      <c r="O2615" s="5">
        <v>34</v>
      </c>
    </row>
    <row r="2616" spans="1:15" x14ac:dyDescent="0.2">
      <c r="A2616" s="5" t="s">
        <v>8313</v>
      </c>
      <c r="B2616" s="5" t="s">
        <v>8314</v>
      </c>
      <c r="C2616" s="5">
        <v>37</v>
      </c>
      <c r="D2616" s="5" t="s">
        <v>17</v>
      </c>
      <c r="E2616" s="5" t="s">
        <v>8315</v>
      </c>
      <c r="F2616" s="5">
        <v>-2978</v>
      </c>
      <c r="G2616" s="5" t="s">
        <v>19</v>
      </c>
      <c r="H2616" s="5" t="s">
        <v>71</v>
      </c>
      <c r="I2616" s="5">
        <v>179535.18</v>
      </c>
      <c r="J2616" s="5" t="s">
        <v>1651</v>
      </c>
      <c r="K2616" s="5" t="s">
        <v>81</v>
      </c>
      <c r="L2616" s="5" t="s">
        <v>73</v>
      </c>
      <c r="M2616" s="5">
        <v>3.79</v>
      </c>
      <c r="N2616" s="5" t="s">
        <v>41</v>
      </c>
      <c r="O2616" s="5">
        <v>25</v>
      </c>
    </row>
    <row r="2617" spans="1:15" x14ac:dyDescent="0.2">
      <c r="A2617" s="5" t="s">
        <v>8316</v>
      </c>
      <c r="B2617" s="5" t="s">
        <v>6719</v>
      </c>
      <c r="C2617" s="5">
        <v>48</v>
      </c>
      <c r="D2617" s="5" t="s">
        <v>27</v>
      </c>
      <c r="E2617" s="5" t="s">
        <v>8317</v>
      </c>
      <c r="F2617" s="5">
        <v>-6167</v>
      </c>
      <c r="G2617" s="5" t="s">
        <v>52</v>
      </c>
      <c r="H2617" s="5" t="s">
        <v>66</v>
      </c>
      <c r="I2617" s="5">
        <v>141980.06</v>
      </c>
      <c r="J2617" s="5" t="s">
        <v>3384</v>
      </c>
      <c r="K2617" s="5" t="s">
        <v>40</v>
      </c>
      <c r="L2617" s="5" t="s">
        <v>23</v>
      </c>
      <c r="M2617" s="5">
        <v>3.27</v>
      </c>
      <c r="N2617" s="5" t="s">
        <v>74</v>
      </c>
      <c r="O2617" s="5">
        <v>28</v>
      </c>
    </row>
    <row r="2618" spans="1:15" x14ac:dyDescent="0.2">
      <c r="A2618" s="5" t="s">
        <v>8318</v>
      </c>
      <c r="B2618" s="5" t="s">
        <v>1479</v>
      </c>
      <c r="C2618" s="5">
        <v>43</v>
      </c>
      <c r="D2618" s="5" t="s">
        <v>27</v>
      </c>
      <c r="E2618" s="5" t="s">
        <v>8319</v>
      </c>
      <c r="F2618" s="5">
        <v>-3209</v>
      </c>
      <c r="G2618" s="5" t="s">
        <v>78</v>
      </c>
      <c r="H2618" s="5" t="s">
        <v>53</v>
      </c>
      <c r="I2618" s="5">
        <v>131494.70000000001</v>
      </c>
      <c r="J2618" s="5" t="s">
        <v>3638</v>
      </c>
      <c r="K2618" s="5" t="s">
        <v>22</v>
      </c>
      <c r="L2618" s="5" t="s">
        <v>73</v>
      </c>
      <c r="M2618" s="5">
        <v>3.82</v>
      </c>
      <c r="N2618" s="5" t="s">
        <v>33</v>
      </c>
      <c r="O2618" s="5">
        <v>14</v>
      </c>
    </row>
    <row r="2619" spans="1:15" x14ac:dyDescent="0.2">
      <c r="A2619" s="5" t="s">
        <v>8320</v>
      </c>
      <c r="B2619" s="5" t="s">
        <v>8321</v>
      </c>
      <c r="C2619" s="5">
        <v>54</v>
      </c>
      <c r="D2619" s="5" t="s">
        <v>27</v>
      </c>
      <c r="E2619" s="5" t="s">
        <v>8322</v>
      </c>
      <c r="F2619" s="5">
        <v>-4669</v>
      </c>
      <c r="G2619" s="5" t="s">
        <v>37</v>
      </c>
      <c r="H2619" s="5" t="s">
        <v>30</v>
      </c>
      <c r="I2619" s="5">
        <v>140636.60999999999</v>
      </c>
      <c r="J2619" s="5" t="s">
        <v>5390</v>
      </c>
      <c r="K2619" s="5" t="s">
        <v>127</v>
      </c>
      <c r="L2619" s="5" t="s">
        <v>73</v>
      </c>
      <c r="M2619" s="5">
        <v>3.54</v>
      </c>
      <c r="N2619" s="5" t="s">
        <v>24</v>
      </c>
      <c r="O2619" s="5">
        <v>34</v>
      </c>
    </row>
    <row r="2620" spans="1:15" x14ac:dyDescent="0.2">
      <c r="A2620" s="5" t="s">
        <v>8323</v>
      </c>
      <c r="B2620" s="5" t="s">
        <v>1409</v>
      </c>
      <c r="C2620" s="5">
        <v>58</v>
      </c>
      <c r="D2620" s="5" t="s">
        <v>17</v>
      </c>
      <c r="E2620" s="5" t="s">
        <v>8324</v>
      </c>
      <c r="F2620" s="5">
        <v>-10134</v>
      </c>
      <c r="G2620" s="5" t="s">
        <v>94</v>
      </c>
      <c r="H2620" s="5" t="s">
        <v>53</v>
      </c>
      <c r="I2620" s="5">
        <v>176878.16</v>
      </c>
      <c r="J2620" s="5" t="s">
        <v>8325</v>
      </c>
      <c r="K2620" s="5" t="s">
        <v>127</v>
      </c>
      <c r="L2620" s="5" t="s">
        <v>32</v>
      </c>
      <c r="M2620" s="5">
        <v>1.86</v>
      </c>
      <c r="N2620" s="5" t="s">
        <v>33</v>
      </c>
      <c r="O2620" s="5">
        <v>30</v>
      </c>
    </row>
    <row r="2621" spans="1:15" x14ac:dyDescent="0.2">
      <c r="A2621" s="5" t="s">
        <v>8326</v>
      </c>
      <c r="B2621" s="5" t="s">
        <v>910</v>
      </c>
      <c r="C2621" s="5">
        <v>23</v>
      </c>
      <c r="D2621" s="5" t="s">
        <v>27</v>
      </c>
      <c r="E2621" s="5" t="s">
        <v>8327</v>
      </c>
      <c r="F2621" s="5">
        <v>-5566</v>
      </c>
      <c r="G2621" s="5" t="s">
        <v>52</v>
      </c>
      <c r="H2621" s="5" t="s">
        <v>20</v>
      </c>
      <c r="I2621" s="5">
        <v>93128.16</v>
      </c>
      <c r="J2621" s="5" t="s">
        <v>145</v>
      </c>
      <c r="K2621" s="5" t="s">
        <v>47</v>
      </c>
      <c r="L2621" s="5" t="s">
        <v>73</v>
      </c>
      <c r="M2621" s="5">
        <v>4.0599999999999996</v>
      </c>
      <c r="N2621" s="5" t="s">
        <v>33</v>
      </c>
      <c r="O2621" s="5">
        <v>34</v>
      </c>
    </row>
    <row r="2622" spans="1:15" x14ac:dyDescent="0.2">
      <c r="A2622" s="5" t="s">
        <v>8328</v>
      </c>
      <c r="B2622" s="5" t="s">
        <v>8329</v>
      </c>
      <c r="C2622" s="5">
        <v>30</v>
      </c>
      <c r="D2622" s="5" t="s">
        <v>17</v>
      </c>
      <c r="E2622" s="5" t="s">
        <v>8330</v>
      </c>
      <c r="F2622" s="5">
        <v>-5961</v>
      </c>
      <c r="G2622" s="5" t="s">
        <v>37</v>
      </c>
      <c r="H2622" s="5" t="s">
        <v>66</v>
      </c>
      <c r="I2622" s="5">
        <v>150429.32999999999</v>
      </c>
      <c r="J2622" s="5" t="s">
        <v>3162</v>
      </c>
      <c r="K2622" s="5" t="s">
        <v>55</v>
      </c>
      <c r="L2622" s="5" t="s">
        <v>32</v>
      </c>
      <c r="M2622" s="5">
        <v>3.41</v>
      </c>
      <c r="N2622" s="5" t="s">
        <v>57</v>
      </c>
      <c r="O2622" s="5">
        <v>35</v>
      </c>
    </row>
    <row r="2623" spans="1:15" x14ac:dyDescent="0.2">
      <c r="A2623" s="5" t="s">
        <v>8331</v>
      </c>
      <c r="B2623" s="5" t="s">
        <v>7071</v>
      </c>
      <c r="C2623" s="5">
        <v>51</v>
      </c>
      <c r="D2623" s="5" t="s">
        <v>50</v>
      </c>
      <c r="E2623" s="5" t="s">
        <v>8332</v>
      </c>
      <c r="F2623" s="5">
        <v>-6020</v>
      </c>
      <c r="G2623" s="5" t="s">
        <v>37</v>
      </c>
      <c r="H2623" s="5" t="s">
        <v>30</v>
      </c>
      <c r="I2623" s="5">
        <v>155413.21</v>
      </c>
      <c r="J2623" s="5" t="s">
        <v>1834</v>
      </c>
      <c r="K2623" s="5" t="s">
        <v>81</v>
      </c>
      <c r="L2623" s="5" t="s">
        <v>23</v>
      </c>
      <c r="M2623" s="5">
        <v>4.76</v>
      </c>
      <c r="N2623" s="5" t="s">
        <v>24</v>
      </c>
      <c r="O2623" s="5">
        <v>3</v>
      </c>
    </row>
    <row r="2624" spans="1:15" x14ac:dyDescent="0.2">
      <c r="A2624" s="5" t="s">
        <v>8333</v>
      </c>
      <c r="B2624" s="5" t="s">
        <v>1087</v>
      </c>
      <c r="C2624" s="5">
        <v>49</v>
      </c>
      <c r="D2624" s="5" t="s">
        <v>27</v>
      </c>
      <c r="E2624" s="5" t="s">
        <v>8334</v>
      </c>
      <c r="F2624" s="5">
        <v>-3341</v>
      </c>
      <c r="G2624" s="5" t="s">
        <v>19</v>
      </c>
      <c r="H2624" s="5" t="s">
        <v>194</v>
      </c>
      <c r="I2624" s="5">
        <v>135217.69</v>
      </c>
      <c r="J2624" s="5" t="s">
        <v>8335</v>
      </c>
      <c r="K2624" s="5" t="s">
        <v>136</v>
      </c>
      <c r="L2624" s="5" t="s">
        <v>73</v>
      </c>
      <c r="M2624" s="5">
        <v>2.59</v>
      </c>
      <c r="N2624" s="5" t="s">
        <v>24</v>
      </c>
      <c r="O2624" s="5">
        <v>16</v>
      </c>
    </row>
    <row r="2625" spans="1:15" x14ac:dyDescent="0.2">
      <c r="A2625" s="5" t="s">
        <v>8336</v>
      </c>
      <c r="B2625" s="5" t="s">
        <v>1675</v>
      </c>
      <c r="C2625" s="5">
        <v>33</v>
      </c>
      <c r="D2625" s="5" t="s">
        <v>50</v>
      </c>
      <c r="E2625" s="5" t="s">
        <v>8337</v>
      </c>
      <c r="F2625" s="5">
        <v>-10537</v>
      </c>
      <c r="G2625" s="5" t="s">
        <v>85</v>
      </c>
      <c r="H2625" s="5" t="s">
        <v>66</v>
      </c>
      <c r="I2625" s="5">
        <v>61382.37</v>
      </c>
      <c r="J2625" s="5" t="s">
        <v>2725</v>
      </c>
      <c r="K2625" s="5" t="s">
        <v>47</v>
      </c>
      <c r="L2625" s="5" t="s">
        <v>73</v>
      </c>
      <c r="M2625" s="5">
        <v>2.84</v>
      </c>
      <c r="N2625" s="5" t="s">
        <v>33</v>
      </c>
      <c r="O2625" s="5">
        <v>17</v>
      </c>
    </row>
    <row r="2626" spans="1:15" x14ac:dyDescent="0.2">
      <c r="A2626" s="5" t="s">
        <v>8338</v>
      </c>
      <c r="B2626" s="5" t="s">
        <v>8339</v>
      </c>
      <c r="C2626" s="5">
        <v>45</v>
      </c>
      <c r="D2626" s="5" t="s">
        <v>17</v>
      </c>
      <c r="E2626" s="5" t="s">
        <v>8340</v>
      </c>
      <c r="F2626" s="5">
        <v>-7745</v>
      </c>
      <c r="G2626" s="5" t="s">
        <v>99</v>
      </c>
      <c r="H2626" s="5" t="s">
        <v>194</v>
      </c>
      <c r="I2626" s="5">
        <v>161333.10999999999</v>
      </c>
      <c r="J2626" s="5" t="s">
        <v>6272</v>
      </c>
      <c r="K2626" s="5" t="s">
        <v>136</v>
      </c>
      <c r="L2626" s="5" t="s">
        <v>23</v>
      </c>
      <c r="M2626" s="5">
        <v>1.42</v>
      </c>
      <c r="N2626" s="5" t="s">
        <v>33</v>
      </c>
      <c r="O2626" s="5">
        <v>16</v>
      </c>
    </row>
    <row r="2627" spans="1:15" x14ac:dyDescent="0.2">
      <c r="A2627" s="5" t="s">
        <v>8341</v>
      </c>
      <c r="B2627" s="5" t="s">
        <v>5461</v>
      </c>
      <c r="C2627" s="5">
        <v>40</v>
      </c>
      <c r="D2627" s="5" t="s">
        <v>17</v>
      </c>
      <c r="E2627" s="5" t="s">
        <v>8342</v>
      </c>
      <c r="F2627" s="5">
        <v>-7176</v>
      </c>
      <c r="G2627" s="5" t="s">
        <v>78</v>
      </c>
      <c r="H2627" s="5" t="s">
        <v>71</v>
      </c>
      <c r="I2627" s="5">
        <v>126607.59</v>
      </c>
      <c r="J2627" s="5" t="s">
        <v>7676</v>
      </c>
      <c r="K2627" s="5" t="s">
        <v>81</v>
      </c>
      <c r="L2627" s="5" t="s">
        <v>32</v>
      </c>
      <c r="M2627" s="5">
        <v>4.43</v>
      </c>
      <c r="N2627" s="5" t="s">
        <v>33</v>
      </c>
      <c r="O2627" s="5">
        <v>24</v>
      </c>
    </row>
    <row r="2628" spans="1:15" x14ac:dyDescent="0.2">
      <c r="A2628" s="5" t="s">
        <v>8343</v>
      </c>
      <c r="B2628" s="5" t="s">
        <v>1142</v>
      </c>
      <c r="C2628" s="5">
        <v>29</v>
      </c>
      <c r="D2628" s="5" t="s">
        <v>50</v>
      </c>
      <c r="E2628" s="5" t="s">
        <v>8344</v>
      </c>
      <c r="F2628" s="5">
        <v>-3925</v>
      </c>
      <c r="G2628" s="5" t="s">
        <v>19</v>
      </c>
      <c r="H2628" s="5" t="s">
        <v>66</v>
      </c>
      <c r="I2628" s="5">
        <v>74601.06</v>
      </c>
      <c r="J2628" s="5" t="s">
        <v>1304</v>
      </c>
      <c r="K2628" s="5" t="s">
        <v>127</v>
      </c>
      <c r="L2628" s="5" t="s">
        <v>32</v>
      </c>
      <c r="M2628" s="5">
        <v>4.6100000000000003</v>
      </c>
      <c r="N2628" s="5" t="s">
        <v>41</v>
      </c>
      <c r="O2628" s="5">
        <v>18</v>
      </c>
    </row>
    <row r="2629" spans="1:15" x14ac:dyDescent="0.2">
      <c r="A2629" s="5" t="s">
        <v>8345</v>
      </c>
      <c r="B2629" s="5" t="s">
        <v>1344</v>
      </c>
      <c r="C2629" s="5">
        <v>60</v>
      </c>
      <c r="D2629" s="5" t="s">
        <v>17</v>
      </c>
      <c r="E2629" s="5" t="s">
        <v>8346</v>
      </c>
      <c r="F2629" s="5">
        <v>-8959</v>
      </c>
      <c r="G2629" s="5" t="s">
        <v>99</v>
      </c>
      <c r="H2629" s="5" t="s">
        <v>173</v>
      </c>
      <c r="I2629" s="5">
        <v>66089.11</v>
      </c>
      <c r="J2629" s="5" t="s">
        <v>6089</v>
      </c>
      <c r="K2629" s="5" t="s">
        <v>127</v>
      </c>
      <c r="L2629" s="5" t="s">
        <v>56</v>
      </c>
      <c r="M2629" s="5">
        <v>2.5</v>
      </c>
      <c r="N2629" s="5" t="s">
        <v>57</v>
      </c>
      <c r="O2629" s="5">
        <v>7</v>
      </c>
    </row>
    <row r="2630" spans="1:15" x14ac:dyDescent="0.2">
      <c r="A2630" s="5" t="s">
        <v>8347</v>
      </c>
      <c r="B2630" s="5" t="s">
        <v>2312</v>
      </c>
      <c r="C2630" s="5">
        <v>22</v>
      </c>
      <c r="D2630" s="5" t="s">
        <v>27</v>
      </c>
      <c r="E2630" s="5" t="s">
        <v>8348</v>
      </c>
      <c r="F2630" s="5">
        <v>-4403</v>
      </c>
      <c r="G2630" s="5" t="s">
        <v>116</v>
      </c>
      <c r="H2630" s="5" t="s">
        <v>173</v>
      </c>
      <c r="I2630" s="5">
        <v>177327.97</v>
      </c>
      <c r="J2630" s="5" t="s">
        <v>7301</v>
      </c>
      <c r="K2630" s="5" t="s">
        <v>136</v>
      </c>
      <c r="L2630" s="5" t="s">
        <v>32</v>
      </c>
      <c r="M2630" s="5">
        <v>4.43</v>
      </c>
      <c r="N2630" s="5" t="s">
        <v>41</v>
      </c>
      <c r="O2630" s="5">
        <v>36</v>
      </c>
    </row>
    <row r="2631" spans="1:15" x14ac:dyDescent="0.2">
      <c r="A2631" s="5" t="s">
        <v>8349</v>
      </c>
      <c r="B2631" s="5" t="s">
        <v>724</v>
      </c>
      <c r="C2631" s="5">
        <v>37</v>
      </c>
      <c r="D2631" s="5" t="s">
        <v>27</v>
      </c>
      <c r="E2631" s="5" t="s">
        <v>8350</v>
      </c>
      <c r="F2631" s="5">
        <v>-5417</v>
      </c>
      <c r="G2631" s="5" t="s">
        <v>116</v>
      </c>
      <c r="H2631" s="5" t="s">
        <v>173</v>
      </c>
      <c r="I2631" s="5">
        <v>142321.78</v>
      </c>
      <c r="J2631" s="5" t="s">
        <v>2020</v>
      </c>
      <c r="K2631" s="5" t="s">
        <v>22</v>
      </c>
      <c r="L2631" s="5" t="s">
        <v>23</v>
      </c>
      <c r="M2631" s="5">
        <v>1.56</v>
      </c>
      <c r="N2631" s="5" t="s">
        <v>41</v>
      </c>
      <c r="O2631" s="5">
        <v>19</v>
      </c>
    </row>
    <row r="2632" spans="1:15" x14ac:dyDescent="0.2">
      <c r="A2632" s="5" t="s">
        <v>8351</v>
      </c>
      <c r="B2632" s="5" t="s">
        <v>2330</v>
      </c>
      <c r="C2632" s="5">
        <v>52</v>
      </c>
      <c r="D2632" s="5" t="s">
        <v>17</v>
      </c>
      <c r="E2632" s="5" t="s">
        <v>8352</v>
      </c>
      <c r="F2632" s="5">
        <v>-9130</v>
      </c>
      <c r="G2632" s="5" t="s">
        <v>78</v>
      </c>
      <c r="H2632" s="5" t="s">
        <v>194</v>
      </c>
      <c r="I2632" s="5">
        <v>64810.27</v>
      </c>
      <c r="J2632" s="5" t="s">
        <v>1903</v>
      </c>
      <c r="K2632" s="5" t="s">
        <v>136</v>
      </c>
      <c r="L2632" s="5" t="s">
        <v>73</v>
      </c>
      <c r="M2632" s="5">
        <v>3.53</v>
      </c>
      <c r="N2632" s="5" t="s">
        <v>74</v>
      </c>
      <c r="O2632" s="5">
        <v>27</v>
      </c>
    </row>
    <row r="2633" spans="1:15" x14ac:dyDescent="0.2">
      <c r="A2633" s="5" t="s">
        <v>8353</v>
      </c>
      <c r="B2633" s="5" t="s">
        <v>3958</v>
      </c>
      <c r="C2633" s="5">
        <v>59</v>
      </c>
      <c r="D2633" s="5" t="s">
        <v>50</v>
      </c>
      <c r="E2633" s="5" t="s">
        <v>8354</v>
      </c>
      <c r="F2633" s="5">
        <v>-8254</v>
      </c>
      <c r="G2633" s="5" t="s">
        <v>52</v>
      </c>
      <c r="H2633" s="5" t="s">
        <v>66</v>
      </c>
      <c r="I2633" s="5">
        <v>70140.11</v>
      </c>
      <c r="J2633" s="5" t="s">
        <v>8215</v>
      </c>
      <c r="K2633" s="5" t="s">
        <v>81</v>
      </c>
      <c r="L2633" s="5" t="s">
        <v>23</v>
      </c>
      <c r="M2633" s="5">
        <v>4.5199999999999996</v>
      </c>
      <c r="N2633" s="5" t="s">
        <v>24</v>
      </c>
      <c r="O2633" s="5">
        <v>4</v>
      </c>
    </row>
    <row r="2634" spans="1:15" x14ac:dyDescent="0.2">
      <c r="A2634" s="5" t="s">
        <v>8355</v>
      </c>
      <c r="B2634" s="5" t="s">
        <v>6746</v>
      </c>
      <c r="C2634" s="5">
        <v>60</v>
      </c>
      <c r="D2634" s="5" t="s">
        <v>17</v>
      </c>
      <c r="E2634" s="5" t="s">
        <v>8356</v>
      </c>
      <c r="F2634" s="5">
        <v>-7271</v>
      </c>
      <c r="G2634" s="5" t="s">
        <v>45</v>
      </c>
      <c r="H2634" s="5" t="s">
        <v>66</v>
      </c>
      <c r="I2634" s="5">
        <v>46241.35</v>
      </c>
      <c r="J2634" s="5" t="s">
        <v>795</v>
      </c>
      <c r="K2634" s="5" t="s">
        <v>81</v>
      </c>
      <c r="L2634" s="5" t="s">
        <v>56</v>
      </c>
      <c r="M2634" s="5">
        <v>1.33</v>
      </c>
      <c r="N2634" s="5" t="s">
        <v>57</v>
      </c>
      <c r="O2634" s="5">
        <v>0</v>
      </c>
    </row>
    <row r="2635" spans="1:15" x14ac:dyDescent="0.2">
      <c r="A2635" s="5" t="s">
        <v>8357</v>
      </c>
      <c r="B2635" s="5" t="s">
        <v>8358</v>
      </c>
      <c r="C2635" s="5">
        <v>32</v>
      </c>
      <c r="D2635" s="5" t="s">
        <v>50</v>
      </c>
      <c r="E2635" s="5" t="s">
        <v>8359</v>
      </c>
      <c r="F2635" s="5">
        <v>-5314</v>
      </c>
      <c r="G2635" s="5" t="s">
        <v>19</v>
      </c>
      <c r="H2635" s="5" t="s">
        <v>66</v>
      </c>
      <c r="I2635" s="5">
        <v>41394.49</v>
      </c>
      <c r="J2635" s="5" t="s">
        <v>8047</v>
      </c>
      <c r="K2635" s="5" t="s">
        <v>22</v>
      </c>
      <c r="L2635" s="5" t="s">
        <v>32</v>
      </c>
      <c r="M2635" s="5">
        <v>4.6399999999999997</v>
      </c>
      <c r="N2635" s="5" t="s">
        <v>41</v>
      </c>
      <c r="O2635" s="5">
        <v>10</v>
      </c>
    </row>
    <row r="2636" spans="1:15" x14ac:dyDescent="0.2">
      <c r="A2636" s="5" t="s">
        <v>8360</v>
      </c>
      <c r="B2636" s="5" t="s">
        <v>1828</v>
      </c>
      <c r="C2636" s="5">
        <v>56</v>
      </c>
      <c r="D2636" s="5" t="s">
        <v>50</v>
      </c>
      <c r="E2636" s="5" t="s">
        <v>8361</v>
      </c>
      <c r="F2636" s="5">
        <v>-4374</v>
      </c>
      <c r="G2636" s="5" t="s">
        <v>19</v>
      </c>
      <c r="H2636" s="5" t="s">
        <v>53</v>
      </c>
      <c r="I2636" s="5">
        <v>43711.3</v>
      </c>
      <c r="J2636" s="5" t="s">
        <v>1764</v>
      </c>
      <c r="K2636" s="5" t="s">
        <v>136</v>
      </c>
      <c r="L2636" s="5" t="s">
        <v>73</v>
      </c>
      <c r="M2636" s="5">
        <v>3.99</v>
      </c>
      <c r="N2636" s="5" t="s">
        <v>57</v>
      </c>
      <c r="O2636" s="5">
        <v>35</v>
      </c>
    </row>
    <row r="2637" spans="1:15" x14ac:dyDescent="0.2">
      <c r="A2637" s="5" t="s">
        <v>8362</v>
      </c>
      <c r="B2637" s="5" t="s">
        <v>8234</v>
      </c>
      <c r="C2637" s="5">
        <v>45</v>
      </c>
      <c r="D2637" s="5" t="s">
        <v>27</v>
      </c>
      <c r="E2637" s="5" t="s">
        <v>8363</v>
      </c>
      <c r="F2637" s="5">
        <v>-8573</v>
      </c>
      <c r="G2637" s="5" t="s">
        <v>52</v>
      </c>
      <c r="H2637" s="5" t="s">
        <v>38</v>
      </c>
      <c r="I2637" s="5">
        <v>153090.03</v>
      </c>
      <c r="J2637" s="5" t="s">
        <v>1160</v>
      </c>
      <c r="K2637" s="5" t="s">
        <v>40</v>
      </c>
      <c r="L2637" s="5" t="s">
        <v>73</v>
      </c>
      <c r="M2637" s="5">
        <v>1.66</v>
      </c>
      <c r="N2637" s="5" t="s">
        <v>74</v>
      </c>
      <c r="O2637" s="5">
        <v>4</v>
      </c>
    </row>
    <row r="2638" spans="1:15" x14ac:dyDescent="0.2">
      <c r="A2638" s="5" t="s">
        <v>8364</v>
      </c>
      <c r="B2638" s="5" t="s">
        <v>1294</v>
      </c>
      <c r="C2638" s="5">
        <v>39</v>
      </c>
      <c r="D2638" s="5" t="s">
        <v>50</v>
      </c>
      <c r="E2638" s="5" t="s">
        <v>8365</v>
      </c>
      <c r="F2638" s="5">
        <v>-2189</v>
      </c>
      <c r="G2638" s="5" t="s">
        <v>94</v>
      </c>
      <c r="H2638" s="5" t="s">
        <v>30</v>
      </c>
      <c r="I2638" s="5">
        <v>157117.32999999999</v>
      </c>
      <c r="J2638" s="5" t="s">
        <v>5431</v>
      </c>
      <c r="K2638" s="5" t="s">
        <v>47</v>
      </c>
      <c r="L2638" s="5" t="s">
        <v>56</v>
      </c>
      <c r="M2638" s="5">
        <v>1.27</v>
      </c>
      <c r="N2638" s="5" t="s">
        <v>33</v>
      </c>
      <c r="O2638" s="5">
        <v>37</v>
      </c>
    </row>
    <row r="2639" spans="1:15" x14ac:dyDescent="0.2">
      <c r="A2639" s="5" t="s">
        <v>8366</v>
      </c>
      <c r="B2639" s="5" t="s">
        <v>49</v>
      </c>
      <c r="C2639" s="5">
        <v>55</v>
      </c>
      <c r="D2639" s="5" t="s">
        <v>17</v>
      </c>
      <c r="E2639" s="5" t="s">
        <v>8367</v>
      </c>
      <c r="F2639" s="5">
        <v>-7146</v>
      </c>
      <c r="G2639" s="5" t="s">
        <v>94</v>
      </c>
      <c r="H2639" s="5" t="s">
        <v>173</v>
      </c>
      <c r="I2639" s="5">
        <v>130656.22</v>
      </c>
      <c r="J2639" s="5" t="s">
        <v>4977</v>
      </c>
      <c r="K2639" s="5" t="s">
        <v>104</v>
      </c>
      <c r="L2639" s="5" t="s">
        <v>32</v>
      </c>
      <c r="M2639" s="5">
        <v>4.58</v>
      </c>
      <c r="N2639" s="5" t="s">
        <v>41</v>
      </c>
      <c r="O2639" s="5">
        <v>38</v>
      </c>
    </row>
    <row r="2640" spans="1:15" x14ac:dyDescent="0.2">
      <c r="A2640" s="5" t="s">
        <v>8368</v>
      </c>
      <c r="B2640" s="5" t="s">
        <v>6083</v>
      </c>
      <c r="C2640" s="5">
        <v>59</v>
      </c>
      <c r="D2640" s="5" t="s">
        <v>27</v>
      </c>
      <c r="E2640" s="5" t="s">
        <v>8369</v>
      </c>
      <c r="F2640" s="5">
        <v>-10142</v>
      </c>
      <c r="G2640" s="5" t="s">
        <v>94</v>
      </c>
      <c r="H2640" s="5" t="s">
        <v>38</v>
      </c>
      <c r="I2640" s="5">
        <v>103038.19</v>
      </c>
      <c r="J2640" s="5" t="s">
        <v>6355</v>
      </c>
      <c r="K2640" s="5" t="s">
        <v>127</v>
      </c>
      <c r="L2640" s="5" t="s">
        <v>32</v>
      </c>
      <c r="M2640" s="5">
        <v>2.56</v>
      </c>
      <c r="N2640" s="5" t="s">
        <v>41</v>
      </c>
      <c r="O2640" s="5">
        <v>1</v>
      </c>
    </row>
    <row r="2641" spans="1:15" x14ac:dyDescent="0.2">
      <c r="A2641" s="5" t="s">
        <v>8370</v>
      </c>
      <c r="B2641" s="5" t="s">
        <v>7921</v>
      </c>
      <c r="C2641" s="5">
        <v>62</v>
      </c>
      <c r="D2641" s="5" t="s">
        <v>27</v>
      </c>
      <c r="E2641" s="5" t="s">
        <v>8371</v>
      </c>
      <c r="F2641" s="5">
        <v>-5854</v>
      </c>
      <c r="G2641" s="5" t="s">
        <v>52</v>
      </c>
      <c r="H2641" s="5" t="s">
        <v>194</v>
      </c>
      <c r="I2641" s="5">
        <v>140815.67999999999</v>
      </c>
      <c r="J2641" s="5" t="s">
        <v>3038</v>
      </c>
      <c r="K2641" s="5" t="s">
        <v>136</v>
      </c>
      <c r="L2641" s="5" t="s">
        <v>73</v>
      </c>
      <c r="M2641" s="5">
        <v>1.02</v>
      </c>
      <c r="N2641" s="5" t="s">
        <v>33</v>
      </c>
      <c r="O2641" s="5">
        <v>14</v>
      </c>
    </row>
    <row r="2642" spans="1:15" x14ac:dyDescent="0.2">
      <c r="A2642" s="5" t="s">
        <v>8372</v>
      </c>
      <c r="B2642" s="5" t="s">
        <v>2082</v>
      </c>
      <c r="C2642" s="5">
        <v>37</v>
      </c>
      <c r="D2642" s="5" t="s">
        <v>50</v>
      </c>
      <c r="E2642" s="5" t="s">
        <v>8373</v>
      </c>
      <c r="F2642" s="5">
        <v>-4269</v>
      </c>
      <c r="G2642" s="5" t="s">
        <v>85</v>
      </c>
      <c r="H2642" s="5" t="s">
        <v>173</v>
      </c>
      <c r="I2642" s="5">
        <v>146287.31</v>
      </c>
      <c r="J2642" s="5" t="s">
        <v>8374</v>
      </c>
      <c r="K2642" s="5" t="s">
        <v>104</v>
      </c>
      <c r="L2642" s="5" t="s">
        <v>56</v>
      </c>
      <c r="M2642" s="5">
        <v>2.7</v>
      </c>
      <c r="N2642" s="5" t="s">
        <v>74</v>
      </c>
      <c r="O2642" s="5">
        <v>39</v>
      </c>
    </row>
    <row r="2643" spans="1:15" x14ac:dyDescent="0.2">
      <c r="A2643" s="5" t="s">
        <v>8375</v>
      </c>
      <c r="B2643" s="5" t="s">
        <v>3201</v>
      </c>
      <c r="C2643" s="5">
        <v>44</v>
      </c>
      <c r="D2643" s="5" t="s">
        <v>50</v>
      </c>
      <c r="E2643" s="5" t="s">
        <v>8376</v>
      </c>
      <c r="F2643" s="5">
        <v>-2460</v>
      </c>
      <c r="G2643" s="5" t="s">
        <v>94</v>
      </c>
      <c r="H2643" s="5" t="s">
        <v>173</v>
      </c>
      <c r="I2643" s="5">
        <v>157562.76999999999</v>
      </c>
      <c r="J2643" s="5" t="s">
        <v>1085</v>
      </c>
      <c r="K2643" s="5" t="s">
        <v>55</v>
      </c>
      <c r="L2643" s="5" t="s">
        <v>23</v>
      </c>
      <c r="M2643" s="5">
        <v>1.23</v>
      </c>
      <c r="N2643" s="5" t="s">
        <v>57</v>
      </c>
      <c r="O2643" s="5">
        <v>18</v>
      </c>
    </row>
    <row r="2644" spans="1:15" x14ac:dyDescent="0.2">
      <c r="A2644" s="5" t="s">
        <v>8377</v>
      </c>
      <c r="B2644" s="5" t="s">
        <v>6274</v>
      </c>
      <c r="C2644" s="5">
        <v>32</v>
      </c>
      <c r="D2644" s="5" t="s">
        <v>17</v>
      </c>
      <c r="E2644" s="5" t="s">
        <v>8378</v>
      </c>
      <c r="F2644" s="5">
        <v>-6686</v>
      </c>
      <c r="G2644" s="5" t="s">
        <v>19</v>
      </c>
      <c r="H2644" s="5" t="s">
        <v>20</v>
      </c>
      <c r="I2644" s="5">
        <v>38384.21</v>
      </c>
      <c r="J2644" s="5" t="s">
        <v>1561</v>
      </c>
      <c r="K2644" s="5" t="s">
        <v>55</v>
      </c>
      <c r="L2644" s="5" t="s">
        <v>73</v>
      </c>
      <c r="M2644" s="5">
        <v>2.38</v>
      </c>
      <c r="N2644" s="5" t="s">
        <v>33</v>
      </c>
      <c r="O2644" s="5">
        <v>3</v>
      </c>
    </row>
    <row r="2645" spans="1:15" x14ac:dyDescent="0.2">
      <c r="A2645" s="5" t="s">
        <v>8379</v>
      </c>
      <c r="B2645" s="5" t="s">
        <v>8380</v>
      </c>
      <c r="C2645" s="5">
        <v>60</v>
      </c>
      <c r="D2645" s="5" t="s">
        <v>17</v>
      </c>
      <c r="E2645" s="5" t="s">
        <v>8381</v>
      </c>
      <c r="F2645" s="5">
        <v>-8162</v>
      </c>
      <c r="G2645" s="5" t="s">
        <v>99</v>
      </c>
      <c r="H2645" s="5" t="s">
        <v>173</v>
      </c>
      <c r="I2645" s="5">
        <v>57834.25</v>
      </c>
      <c r="J2645" s="5" t="s">
        <v>4624</v>
      </c>
      <c r="K2645" s="5" t="s">
        <v>47</v>
      </c>
      <c r="L2645" s="5" t="s">
        <v>56</v>
      </c>
      <c r="M2645" s="5">
        <v>4.09</v>
      </c>
      <c r="N2645" s="5" t="s">
        <v>57</v>
      </c>
      <c r="O2645" s="5">
        <v>21</v>
      </c>
    </row>
    <row r="2646" spans="1:15" x14ac:dyDescent="0.2">
      <c r="A2646" s="5" t="s">
        <v>8382</v>
      </c>
      <c r="B2646" s="5" t="s">
        <v>8383</v>
      </c>
      <c r="C2646" s="5">
        <v>48</v>
      </c>
      <c r="D2646" s="5" t="s">
        <v>17</v>
      </c>
      <c r="E2646" s="5" t="s">
        <v>8384</v>
      </c>
      <c r="F2646" s="5">
        <v>-8170</v>
      </c>
      <c r="G2646" s="5" t="s">
        <v>94</v>
      </c>
      <c r="H2646" s="5" t="s">
        <v>30</v>
      </c>
      <c r="I2646" s="5">
        <v>105446.9</v>
      </c>
      <c r="J2646" s="5" t="s">
        <v>100</v>
      </c>
      <c r="K2646" s="5" t="s">
        <v>81</v>
      </c>
      <c r="L2646" s="5" t="s">
        <v>73</v>
      </c>
      <c r="M2646" s="5">
        <v>3.91</v>
      </c>
      <c r="N2646" s="5" t="s">
        <v>24</v>
      </c>
      <c r="O2646" s="5">
        <v>21</v>
      </c>
    </row>
    <row r="2647" spans="1:15" x14ac:dyDescent="0.2">
      <c r="A2647" s="5" t="s">
        <v>8385</v>
      </c>
      <c r="B2647" s="5" t="s">
        <v>8386</v>
      </c>
      <c r="C2647" s="5">
        <v>32</v>
      </c>
      <c r="D2647" s="5" t="s">
        <v>50</v>
      </c>
      <c r="E2647" s="5" t="s">
        <v>8387</v>
      </c>
      <c r="F2647" s="5">
        <v>-7470</v>
      </c>
      <c r="G2647" s="5" t="s">
        <v>29</v>
      </c>
      <c r="H2647" s="5" t="s">
        <v>79</v>
      </c>
      <c r="I2647" s="5">
        <v>150000.85999999999</v>
      </c>
      <c r="J2647" s="5" t="s">
        <v>2486</v>
      </c>
      <c r="K2647" s="5" t="s">
        <v>22</v>
      </c>
      <c r="L2647" s="5" t="s">
        <v>23</v>
      </c>
      <c r="M2647" s="5">
        <v>3.64</v>
      </c>
      <c r="N2647" s="5" t="s">
        <v>33</v>
      </c>
      <c r="O2647" s="5">
        <v>10</v>
      </c>
    </row>
    <row r="2648" spans="1:15" x14ac:dyDescent="0.2">
      <c r="A2648" s="5" t="s">
        <v>8388</v>
      </c>
      <c r="B2648" s="5" t="s">
        <v>5527</v>
      </c>
      <c r="C2648" s="5">
        <v>59</v>
      </c>
      <c r="D2648" s="5" t="s">
        <v>17</v>
      </c>
      <c r="E2648" s="5" t="s">
        <v>8389</v>
      </c>
      <c r="F2648" s="5">
        <v>-9229</v>
      </c>
      <c r="G2648" s="5" t="s">
        <v>37</v>
      </c>
      <c r="H2648" s="5" t="s">
        <v>53</v>
      </c>
      <c r="I2648" s="5">
        <v>65308.71</v>
      </c>
      <c r="J2648" s="5" t="s">
        <v>6137</v>
      </c>
      <c r="K2648" s="5" t="s">
        <v>104</v>
      </c>
      <c r="L2648" s="5" t="s">
        <v>56</v>
      </c>
      <c r="M2648" s="5">
        <v>2.02</v>
      </c>
      <c r="N2648" s="5" t="s">
        <v>57</v>
      </c>
      <c r="O2648" s="5">
        <v>36</v>
      </c>
    </row>
    <row r="2649" spans="1:15" x14ac:dyDescent="0.2">
      <c r="A2649" s="5" t="s">
        <v>8390</v>
      </c>
      <c r="B2649" s="5" t="s">
        <v>4367</v>
      </c>
      <c r="C2649" s="5">
        <v>31</v>
      </c>
      <c r="D2649" s="5" t="s">
        <v>27</v>
      </c>
      <c r="E2649" s="5" t="s">
        <v>8391</v>
      </c>
      <c r="F2649" s="5">
        <v>-8069</v>
      </c>
      <c r="G2649" s="5" t="s">
        <v>116</v>
      </c>
      <c r="H2649" s="5" t="s">
        <v>144</v>
      </c>
      <c r="I2649" s="5">
        <v>98460.21</v>
      </c>
      <c r="J2649" s="5" t="s">
        <v>5112</v>
      </c>
      <c r="K2649" s="5" t="s">
        <v>118</v>
      </c>
      <c r="L2649" s="5" t="s">
        <v>73</v>
      </c>
      <c r="M2649" s="5">
        <v>4.04</v>
      </c>
      <c r="N2649" s="5" t="s">
        <v>33</v>
      </c>
      <c r="O2649" s="5">
        <v>36</v>
      </c>
    </row>
    <row r="2650" spans="1:15" x14ac:dyDescent="0.2">
      <c r="A2650" s="5" t="s">
        <v>8392</v>
      </c>
      <c r="B2650" s="5" t="s">
        <v>2771</v>
      </c>
      <c r="C2650" s="5">
        <v>30</v>
      </c>
      <c r="D2650" s="5" t="s">
        <v>50</v>
      </c>
      <c r="E2650" s="5" t="s">
        <v>8393</v>
      </c>
      <c r="F2650" s="5">
        <v>-7540</v>
      </c>
      <c r="G2650" s="5" t="s">
        <v>94</v>
      </c>
      <c r="H2650" s="5" t="s">
        <v>173</v>
      </c>
      <c r="I2650" s="5">
        <v>67099.539999999994</v>
      </c>
      <c r="J2650" s="5" t="s">
        <v>4992</v>
      </c>
      <c r="K2650" s="5" t="s">
        <v>118</v>
      </c>
      <c r="L2650" s="5" t="s">
        <v>73</v>
      </c>
      <c r="M2650" s="5">
        <v>1.28</v>
      </c>
      <c r="N2650" s="5" t="s">
        <v>24</v>
      </c>
      <c r="O2650" s="5">
        <v>38</v>
      </c>
    </row>
    <row r="2651" spans="1:15" x14ac:dyDescent="0.2">
      <c r="A2651" s="5" t="s">
        <v>8394</v>
      </c>
      <c r="B2651" s="5" t="s">
        <v>8395</v>
      </c>
      <c r="C2651" s="5">
        <v>37</v>
      </c>
      <c r="D2651" s="5" t="s">
        <v>50</v>
      </c>
      <c r="E2651" s="5" t="s">
        <v>8396</v>
      </c>
      <c r="F2651" s="5">
        <v>-9054</v>
      </c>
      <c r="G2651" s="5" t="s">
        <v>19</v>
      </c>
      <c r="H2651" s="5" t="s">
        <v>194</v>
      </c>
      <c r="I2651" s="5">
        <v>53971.94</v>
      </c>
      <c r="J2651" s="5" t="s">
        <v>7414</v>
      </c>
      <c r="K2651" s="5" t="s">
        <v>55</v>
      </c>
      <c r="L2651" s="5" t="s">
        <v>23</v>
      </c>
      <c r="M2651" s="5">
        <v>2.08</v>
      </c>
      <c r="N2651" s="5" t="s">
        <v>57</v>
      </c>
      <c r="O2651" s="5">
        <v>22</v>
      </c>
    </row>
    <row r="2652" spans="1:15" x14ac:dyDescent="0.2">
      <c r="A2652" s="5" t="s">
        <v>8397</v>
      </c>
      <c r="B2652" s="5" t="s">
        <v>3807</v>
      </c>
      <c r="C2652" s="5">
        <v>47</v>
      </c>
      <c r="D2652" s="5" t="s">
        <v>27</v>
      </c>
      <c r="E2652" s="5" t="s">
        <v>8398</v>
      </c>
      <c r="F2652" s="5">
        <v>-3233</v>
      </c>
      <c r="G2652" s="5" t="s">
        <v>19</v>
      </c>
      <c r="H2652" s="5" t="s">
        <v>20</v>
      </c>
      <c r="I2652" s="5">
        <v>121828.66</v>
      </c>
      <c r="J2652" s="5" t="s">
        <v>7277</v>
      </c>
      <c r="K2652" s="5" t="s">
        <v>40</v>
      </c>
      <c r="L2652" s="5" t="s">
        <v>32</v>
      </c>
      <c r="M2652" s="5">
        <v>2.8</v>
      </c>
      <c r="N2652" s="5" t="s">
        <v>57</v>
      </c>
      <c r="O2652" s="5">
        <v>11</v>
      </c>
    </row>
    <row r="2653" spans="1:15" x14ac:dyDescent="0.2">
      <c r="A2653" s="5" t="s">
        <v>8399</v>
      </c>
      <c r="B2653" s="5" t="s">
        <v>2362</v>
      </c>
      <c r="C2653" s="5">
        <v>44</v>
      </c>
      <c r="D2653" s="5" t="s">
        <v>17</v>
      </c>
      <c r="E2653" s="5" t="s">
        <v>8400</v>
      </c>
      <c r="F2653" s="5">
        <v>-10512</v>
      </c>
      <c r="G2653" s="5" t="s">
        <v>45</v>
      </c>
      <c r="H2653" s="5" t="s">
        <v>194</v>
      </c>
      <c r="I2653" s="5">
        <v>49849.4</v>
      </c>
      <c r="J2653" s="5" t="s">
        <v>3508</v>
      </c>
      <c r="K2653" s="5" t="s">
        <v>136</v>
      </c>
      <c r="L2653" s="5" t="s">
        <v>56</v>
      </c>
      <c r="M2653" s="5">
        <v>1.34</v>
      </c>
      <c r="N2653" s="5" t="s">
        <v>41</v>
      </c>
      <c r="O2653" s="5">
        <v>3</v>
      </c>
    </row>
    <row r="2654" spans="1:15" x14ac:dyDescent="0.2">
      <c r="A2654" s="5" t="s">
        <v>8401</v>
      </c>
      <c r="B2654" s="5" t="s">
        <v>217</v>
      </c>
      <c r="C2654" s="5">
        <v>65</v>
      </c>
      <c r="D2654" s="5" t="s">
        <v>27</v>
      </c>
      <c r="E2654" s="5" t="s">
        <v>8402</v>
      </c>
      <c r="F2654" s="5">
        <v>-8771</v>
      </c>
      <c r="G2654" s="5" t="s">
        <v>116</v>
      </c>
      <c r="H2654" s="5" t="s">
        <v>194</v>
      </c>
      <c r="I2654" s="5">
        <v>47591.39</v>
      </c>
      <c r="J2654" s="5" t="s">
        <v>8403</v>
      </c>
      <c r="K2654" s="5" t="s">
        <v>81</v>
      </c>
      <c r="L2654" s="5" t="s">
        <v>32</v>
      </c>
      <c r="M2654" s="5">
        <v>2.68</v>
      </c>
      <c r="N2654" s="5" t="s">
        <v>41</v>
      </c>
      <c r="O2654" s="5">
        <v>3</v>
      </c>
    </row>
    <row r="2655" spans="1:15" x14ac:dyDescent="0.2">
      <c r="A2655" s="5" t="s">
        <v>8404</v>
      </c>
      <c r="B2655" s="5" t="s">
        <v>8405</v>
      </c>
      <c r="C2655" s="5">
        <v>65</v>
      </c>
      <c r="D2655" s="5" t="s">
        <v>27</v>
      </c>
      <c r="E2655" s="5" t="s">
        <v>8406</v>
      </c>
      <c r="F2655" s="5">
        <v>-3549</v>
      </c>
      <c r="G2655" s="5" t="s">
        <v>99</v>
      </c>
      <c r="H2655" s="5" t="s">
        <v>79</v>
      </c>
      <c r="I2655" s="5">
        <v>167036.14000000001</v>
      </c>
      <c r="J2655" s="5" t="s">
        <v>3714</v>
      </c>
      <c r="K2655" s="5" t="s">
        <v>22</v>
      </c>
      <c r="L2655" s="5" t="s">
        <v>32</v>
      </c>
      <c r="M2655" s="5">
        <v>3.74</v>
      </c>
      <c r="N2655" s="5" t="s">
        <v>74</v>
      </c>
      <c r="O2655" s="5">
        <v>2</v>
      </c>
    </row>
    <row r="2656" spans="1:15" x14ac:dyDescent="0.2">
      <c r="A2656" s="5" t="s">
        <v>8407</v>
      </c>
      <c r="B2656" s="5" t="s">
        <v>7936</v>
      </c>
      <c r="C2656" s="5">
        <v>48</v>
      </c>
      <c r="D2656" s="5" t="s">
        <v>50</v>
      </c>
      <c r="E2656" s="5" t="s">
        <v>7937</v>
      </c>
      <c r="F2656" s="5">
        <v>-10632</v>
      </c>
      <c r="G2656" s="5" t="s">
        <v>94</v>
      </c>
      <c r="H2656" s="5" t="s">
        <v>79</v>
      </c>
      <c r="I2656" s="5">
        <v>100963.31</v>
      </c>
      <c r="J2656" s="5" t="s">
        <v>8408</v>
      </c>
      <c r="K2656" s="5" t="s">
        <v>104</v>
      </c>
      <c r="L2656" s="5" t="s">
        <v>73</v>
      </c>
      <c r="M2656" s="5">
        <v>4.0599999999999996</v>
      </c>
      <c r="N2656" s="5" t="s">
        <v>41</v>
      </c>
      <c r="O2656" s="5">
        <v>24</v>
      </c>
    </row>
    <row r="2657" spans="1:15" x14ac:dyDescent="0.2">
      <c r="A2657" s="5" t="s">
        <v>8409</v>
      </c>
      <c r="B2657" s="5" t="s">
        <v>6863</v>
      </c>
      <c r="C2657" s="5">
        <v>44</v>
      </c>
      <c r="D2657" s="5" t="s">
        <v>50</v>
      </c>
      <c r="E2657" s="5" t="s">
        <v>8410</v>
      </c>
      <c r="F2657" s="5">
        <v>-5398</v>
      </c>
      <c r="G2657" s="5" t="s">
        <v>116</v>
      </c>
      <c r="H2657" s="5" t="s">
        <v>20</v>
      </c>
      <c r="I2657" s="5">
        <v>51069.88</v>
      </c>
      <c r="J2657" s="5" t="s">
        <v>4275</v>
      </c>
      <c r="K2657" s="5" t="s">
        <v>81</v>
      </c>
      <c r="L2657" s="5" t="s">
        <v>32</v>
      </c>
      <c r="M2657" s="5">
        <v>2.4300000000000002</v>
      </c>
      <c r="N2657" s="5" t="s">
        <v>74</v>
      </c>
      <c r="O2657" s="5">
        <v>6</v>
      </c>
    </row>
    <row r="2658" spans="1:15" x14ac:dyDescent="0.2">
      <c r="A2658" s="5" t="s">
        <v>8411</v>
      </c>
      <c r="B2658" s="5" t="s">
        <v>6822</v>
      </c>
      <c r="C2658" s="5">
        <v>46</v>
      </c>
      <c r="D2658" s="5" t="s">
        <v>17</v>
      </c>
      <c r="E2658" s="5" t="s">
        <v>8412</v>
      </c>
      <c r="F2658" s="5">
        <v>-8294</v>
      </c>
      <c r="G2658" s="5" t="s">
        <v>99</v>
      </c>
      <c r="H2658" s="5" t="s">
        <v>30</v>
      </c>
      <c r="I2658" s="5">
        <v>154274.85999999999</v>
      </c>
      <c r="J2658" s="5" t="s">
        <v>647</v>
      </c>
      <c r="K2658" s="5" t="s">
        <v>127</v>
      </c>
      <c r="L2658" s="5" t="s">
        <v>32</v>
      </c>
      <c r="M2658" s="5">
        <v>1.77</v>
      </c>
      <c r="N2658" s="5" t="s">
        <v>24</v>
      </c>
      <c r="O2658" s="5">
        <v>12</v>
      </c>
    </row>
    <row r="2659" spans="1:15" x14ac:dyDescent="0.2">
      <c r="A2659" s="5" t="s">
        <v>8413</v>
      </c>
      <c r="B2659" s="5" t="s">
        <v>5945</v>
      </c>
      <c r="C2659" s="5">
        <v>35</v>
      </c>
      <c r="D2659" s="5" t="s">
        <v>50</v>
      </c>
      <c r="E2659" s="5" t="s">
        <v>8414</v>
      </c>
      <c r="F2659" s="5">
        <v>-7233</v>
      </c>
      <c r="G2659" s="5" t="s">
        <v>85</v>
      </c>
      <c r="H2659" s="5" t="s">
        <v>173</v>
      </c>
      <c r="I2659" s="5">
        <v>83772.37</v>
      </c>
      <c r="J2659" s="5" t="s">
        <v>8415</v>
      </c>
      <c r="K2659" s="5" t="s">
        <v>22</v>
      </c>
      <c r="L2659" s="5" t="s">
        <v>56</v>
      </c>
      <c r="M2659" s="5">
        <v>1.0900000000000001</v>
      </c>
      <c r="N2659" s="5" t="s">
        <v>41</v>
      </c>
      <c r="O2659" s="5">
        <v>16</v>
      </c>
    </row>
    <row r="2660" spans="1:15" x14ac:dyDescent="0.2">
      <c r="A2660" s="5" t="s">
        <v>8416</v>
      </c>
      <c r="B2660" s="5" t="s">
        <v>7654</v>
      </c>
      <c r="C2660" s="5">
        <v>30</v>
      </c>
      <c r="D2660" s="5" t="s">
        <v>50</v>
      </c>
      <c r="E2660" s="5" t="s">
        <v>8417</v>
      </c>
      <c r="F2660" s="5">
        <v>-6754</v>
      </c>
      <c r="G2660" s="5" t="s">
        <v>19</v>
      </c>
      <c r="H2660" s="5" t="s">
        <v>173</v>
      </c>
      <c r="I2660" s="5">
        <v>126675.09</v>
      </c>
      <c r="J2660" s="5" t="s">
        <v>8418</v>
      </c>
      <c r="K2660" s="5" t="s">
        <v>81</v>
      </c>
      <c r="L2660" s="5" t="s">
        <v>73</v>
      </c>
      <c r="M2660" s="5">
        <v>4.26</v>
      </c>
      <c r="N2660" s="5" t="s">
        <v>41</v>
      </c>
      <c r="O2660" s="5">
        <v>27</v>
      </c>
    </row>
    <row r="2661" spans="1:15" x14ac:dyDescent="0.2">
      <c r="A2661" s="5" t="s">
        <v>8419</v>
      </c>
      <c r="B2661" s="5" t="s">
        <v>8420</v>
      </c>
      <c r="C2661" s="5">
        <v>48</v>
      </c>
      <c r="D2661" s="5" t="s">
        <v>50</v>
      </c>
      <c r="E2661" s="5" t="s">
        <v>8421</v>
      </c>
      <c r="F2661" s="5">
        <v>-6478</v>
      </c>
      <c r="G2661" s="5" t="s">
        <v>78</v>
      </c>
      <c r="H2661" s="5" t="s">
        <v>79</v>
      </c>
      <c r="I2661" s="5">
        <v>136103.17000000001</v>
      </c>
      <c r="J2661" s="5" t="s">
        <v>3130</v>
      </c>
      <c r="K2661" s="5" t="s">
        <v>127</v>
      </c>
      <c r="L2661" s="5" t="s">
        <v>56</v>
      </c>
      <c r="M2661" s="5">
        <v>2</v>
      </c>
      <c r="N2661" s="5" t="s">
        <v>24</v>
      </c>
      <c r="O2661" s="5">
        <v>37</v>
      </c>
    </row>
    <row r="2662" spans="1:15" x14ac:dyDescent="0.2">
      <c r="A2662" s="5" t="s">
        <v>8422</v>
      </c>
      <c r="B2662" s="5" t="s">
        <v>8423</v>
      </c>
      <c r="C2662" s="5">
        <v>49</v>
      </c>
      <c r="D2662" s="5" t="s">
        <v>17</v>
      </c>
      <c r="E2662" s="5" t="s">
        <v>8424</v>
      </c>
      <c r="F2662" s="5">
        <v>-7610</v>
      </c>
      <c r="G2662" s="5" t="s">
        <v>78</v>
      </c>
      <c r="H2662" s="5" t="s">
        <v>144</v>
      </c>
      <c r="I2662" s="5">
        <v>57864.05</v>
      </c>
      <c r="J2662" s="5" t="s">
        <v>5397</v>
      </c>
      <c r="K2662" s="5" t="s">
        <v>62</v>
      </c>
      <c r="L2662" s="5" t="s">
        <v>32</v>
      </c>
      <c r="M2662" s="5">
        <v>2.82</v>
      </c>
      <c r="N2662" s="5" t="s">
        <v>74</v>
      </c>
      <c r="O2662" s="5">
        <v>10</v>
      </c>
    </row>
    <row r="2663" spans="1:15" x14ac:dyDescent="0.2">
      <c r="A2663" s="5" t="s">
        <v>8425</v>
      </c>
      <c r="B2663" s="5" t="s">
        <v>797</v>
      </c>
      <c r="C2663" s="5">
        <v>33</v>
      </c>
      <c r="D2663" s="5" t="s">
        <v>17</v>
      </c>
      <c r="E2663" s="5" t="s">
        <v>8426</v>
      </c>
      <c r="F2663" s="5">
        <v>-4012</v>
      </c>
      <c r="G2663" s="5" t="s">
        <v>52</v>
      </c>
      <c r="H2663" s="5" t="s">
        <v>38</v>
      </c>
      <c r="I2663" s="5">
        <v>173288.97</v>
      </c>
      <c r="J2663" s="5" t="s">
        <v>6575</v>
      </c>
      <c r="K2663" s="5" t="s">
        <v>127</v>
      </c>
      <c r="L2663" s="5" t="s">
        <v>73</v>
      </c>
      <c r="M2663" s="5">
        <v>4.8099999999999996</v>
      </c>
      <c r="N2663" s="5" t="s">
        <v>41</v>
      </c>
      <c r="O2663" s="5">
        <v>21</v>
      </c>
    </row>
    <row r="2664" spans="1:15" x14ac:dyDescent="0.2">
      <c r="A2664" s="5" t="s">
        <v>8427</v>
      </c>
      <c r="B2664" s="5" t="s">
        <v>6412</v>
      </c>
      <c r="C2664" s="5">
        <v>26</v>
      </c>
      <c r="D2664" s="5" t="s">
        <v>17</v>
      </c>
      <c r="E2664" s="5" t="s">
        <v>8428</v>
      </c>
      <c r="F2664" s="5">
        <v>-7139</v>
      </c>
      <c r="G2664" s="5" t="s">
        <v>37</v>
      </c>
      <c r="H2664" s="5" t="s">
        <v>66</v>
      </c>
      <c r="I2664" s="5">
        <v>130237.64</v>
      </c>
      <c r="J2664" s="5" t="s">
        <v>8429</v>
      </c>
      <c r="K2664" s="5" t="s">
        <v>81</v>
      </c>
      <c r="L2664" s="5" t="s">
        <v>56</v>
      </c>
      <c r="M2664" s="5">
        <v>2.0099999999999998</v>
      </c>
      <c r="N2664" s="5" t="s">
        <v>33</v>
      </c>
      <c r="O2664" s="5">
        <v>9</v>
      </c>
    </row>
    <row r="2665" spans="1:15" x14ac:dyDescent="0.2">
      <c r="A2665" s="5" t="s">
        <v>8430</v>
      </c>
      <c r="B2665" s="5" t="s">
        <v>931</v>
      </c>
      <c r="C2665" s="5">
        <v>22</v>
      </c>
      <c r="D2665" s="5" t="s">
        <v>27</v>
      </c>
      <c r="E2665" s="5" t="s">
        <v>8431</v>
      </c>
      <c r="F2665" s="5">
        <v>-4535</v>
      </c>
      <c r="G2665" s="5" t="s">
        <v>116</v>
      </c>
      <c r="H2665" s="5" t="s">
        <v>53</v>
      </c>
      <c r="I2665" s="5">
        <v>176852.52</v>
      </c>
      <c r="J2665" s="5" t="s">
        <v>8432</v>
      </c>
      <c r="K2665" s="5" t="s">
        <v>118</v>
      </c>
      <c r="L2665" s="5" t="s">
        <v>56</v>
      </c>
      <c r="M2665" s="5">
        <v>2.98</v>
      </c>
      <c r="N2665" s="5" t="s">
        <v>33</v>
      </c>
      <c r="O2665" s="5">
        <v>21</v>
      </c>
    </row>
    <row r="2666" spans="1:15" x14ac:dyDescent="0.2">
      <c r="A2666" s="5" t="s">
        <v>8433</v>
      </c>
      <c r="B2666" s="5" t="s">
        <v>8434</v>
      </c>
      <c r="C2666" s="5">
        <v>22</v>
      </c>
      <c r="D2666" s="5" t="s">
        <v>27</v>
      </c>
      <c r="E2666" s="5" t="s">
        <v>8435</v>
      </c>
      <c r="F2666" s="5">
        <v>-10378</v>
      </c>
      <c r="G2666" s="5" t="s">
        <v>52</v>
      </c>
      <c r="H2666" s="5" t="s">
        <v>173</v>
      </c>
      <c r="I2666" s="5">
        <v>145852.29</v>
      </c>
      <c r="J2666" s="5" t="s">
        <v>2470</v>
      </c>
      <c r="K2666" s="5" t="s">
        <v>81</v>
      </c>
      <c r="L2666" s="5" t="s">
        <v>56</v>
      </c>
      <c r="M2666" s="5">
        <v>2.81</v>
      </c>
      <c r="N2666" s="5" t="s">
        <v>74</v>
      </c>
      <c r="O2666" s="5">
        <v>39</v>
      </c>
    </row>
    <row r="2667" spans="1:15" x14ac:dyDescent="0.2">
      <c r="A2667" s="5" t="s">
        <v>8436</v>
      </c>
      <c r="B2667" s="5" t="s">
        <v>8437</v>
      </c>
      <c r="C2667" s="5">
        <v>36</v>
      </c>
      <c r="D2667" s="5" t="s">
        <v>50</v>
      </c>
      <c r="E2667" s="5" t="s">
        <v>8438</v>
      </c>
      <c r="F2667" s="5">
        <v>-7852</v>
      </c>
      <c r="G2667" s="5" t="s">
        <v>45</v>
      </c>
      <c r="H2667" s="5" t="s">
        <v>53</v>
      </c>
      <c r="I2667" s="5">
        <v>166600.07</v>
      </c>
      <c r="J2667" s="5" t="s">
        <v>4977</v>
      </c>
      <c r="K2667" s="5" t="s">
        <v>22</v>
      </c>
      <c r="L2667" s="5" t="s">
        <v>23</v>
      </c>
      <c r="M2667" s="5">
        <v>4.1900000000000004</v>
      </c>
      <c r="N2667" s="5" t="s">
        <v>33</v>
      </c>
      <c r="O2667" s="5">
        <v>4</v>
      </c>
    </row>
    <row r="2668" spans="1:15" x14ac:dyDescent="0.2">
      <c r="A2668" s="5" t="s">
        <v>8439</v>
      </c>
      <c r="B2668" s="5" t="s">
        <v>3705</v>
      </c>
      <c r="C2668" s="5">
        <v>24</v>
      </c>
      <c r="D2668" s="5" t="s">
        <v>17</v>
      </c>
      <c r="E2668" s="5" t="s">
        <v>8440</v>
      </c>
      <c r="F2668" s="5">
        <v>-8758</v>
      </c>
      <c r="G2668" s="5" t="s">
        <v>45</v>
      </c>
      <c r="H2668" s="5" t="s">
        <v>30</v>
      </c>
      <c r="I2668" s="5">
        <v>50347.65</v>
      </c>
      <c r="J2668" s="5" t="s">
        <v>8441</v>
      </c>
      <c r="K2668" s="5" t="s">
        <v>47</v>
      </c>
      <c r="L2668" s="5" t="s">
        <v>73</v>
      </c>
      <c r="M2668" s="5">
        <v>1.05</v>
      </c>
      <c r="N2668" s="5" t="s">
        <v>41</v>
      </c>
      <c r="O2668" s="5">
        <v>37</v>
      </c>
    </row>
    <row r="2669" spans="1:15" x14ac:dyDescent="0.2">
      <c r="A2669" s="5" t="s">
        <v>8442</v>
      </c>
      <c r="B2669" s="5" t="s">
        <v>8443</v>
      </c>
      <c r="C2669" s="5">
        <v>65</v>
      </c>
      <c r="D2669" s="5" t="s">
        <v>17</v>
      </c>
      <c r="E2669" s="5" t="s">
        <v>8444</v>
      </c>
      <c r="F2669" s="5">
        <v>-7702</v>
      </c>
      <c r="G2669" s="5" t="s">
        <v>94</v>
      </c>
      <c r="H2669" s="5" t="s">
        <v>173</v>
      </c>
      <c r="I2669" s="5">
        <v>157239.6</v>
      </c>
      <c r="J2669" s="5" t="s">
        <v>2652</v>
      </c>
      <c r="K2669" s="5" t="s">
        <v>62</v>
      </c>
      <c r="L2669" s="5" t="s">
        <v>73</v>
      </c>
      <c r="M2669" s="5">
        <v>3.59</v>
      </c>
      <c r="N2669" s="5" t="s">
        <v>57</v>
      </c>
      <c r="O2669" s="5">
        <v>12</v>
      </c>
    </row>
    <row r="2670" spans="1:15" x14ac:dyDescent="0.2">
      <c r="A2670" s="5" t="s">
        <v>8445</v>
      </c>
      <c r="B2670" s="5" t="s">
        <v>8446</v>
      </c>
      <c r="C2670" s="5">
        <v>57</v>
      </c>
      <c r="D2670" s="5" t="s">
        <v>50</v>
      </c>
      <c r="E2670" s="5" t="s">
        <v>8447</v>
      </c>
      <c r="F2670" s="5">
        <v>-8061</v>
      </c>
      <c r="G2670" s="5" t="s">
        <v>19</v>
      </c>
      <c r="H2670" s="5" t="s">
        <v>173</v>
      </c>
      <c r="I2670" s="5">
        <v>133608</v>
      </c>
      <c r="J2670" s="5" t="s">
        <v>6817</v>
      </c>
      <c r="K2670" s="5" t="s">
        <v>104</v>
      </c>
      <c r="L2670" s="5" t="s">
        <v>23</v>
      </c>
      <c r="M2670" s="5">
        <v>2.39</v>
      </c>
      <c r="N2670" s="5" t="s">
        <v>41</v>
      </c>
      <c r="O2670" s="5">
        <v>7</v>
      </c>
    </row>
    <row r="2671" spans="1:15" x14ac:dyDescent="0.2">
      <c r="A2671" s="5" t="s">
        <v>8448</v>
      </c>
      <c r="B2671" s="5" t="s">
        <v>8449</v>
      </c>
      <c r="C2671" s="5">
        <v>45</v>
      </c>
      <c r="D2671" s="5" t="s">
        <v>50</v>
      </c>
      <c r="E2671" s="5" t="s">
        <v>8450</v>
      </c>
      <c r="F2671" s="5">
        <v>-8710</v>
      </c>
      <c r="G2671" s="5" t="s">
        <v>29</v>
      </c>
      <c r="H2671" s="5" t="s">
        <v>20</v>
      </c>
      <c r="I2671" s="5">
        <v>177935.73</v>
      </c>
      <c r="J2671" s="5" t="s">
        <v>5761</v>
      </c>
      <c r="K2671" s="5" t="s">
        <v>81</v>
      </c>
      <c r="L2671" s="5" t="s">
        <v>23</v>
      </c>
      <c r="M2671" s="5">
        <v>3.26</v>
      </c>
      <c r="N2671" s="5" t="s">
        <v>41</v>
      </c>
      <c r="O2671" s="5">
        <v>15</v>
      </c>
    </row>
    <row r="2672" spans="1:15" x14ac:dyDescent="0.2">
      <c r="A2672" s="5" t="s">
        <v>8451</v>
      </c>
      <c r="B2672" s="5" t="s">
        <v>4472</v>
      </c>
      <c r="C2672" s="5">
        <v>48</v>
      </c>
      <c r="D2672" s="5" t="s">
        <v>17</v>
      </c>
      <c r="E2672" s="5" t="s">
        <v>8452</v>
      </c>
      <c r="F2672" s="5">
        <v>-8300</v>
      </c>
      <c r="G2672" s="5" t="s">
        <v>37</v>
      </c>
      <c r="H2672" s="5" t="s">
        <v>71</v>
      </c>
      <c r="I2672" s="5">
        <v>135862.35</v>
      </c>
      <c r="J2672" s="5" t="s">
        <v>1830</v>
      </c>
      <c r="K2672" s="5" t="s">
        <v>136</v>
      </c>
      <c r="L2672" s="5" t="s">
        <v>32</v>
      </c>
      <c r="M2672" s="5">
        <v>1.83</v>
      </c>
      <c r="N2672" s="5" t="s">
        <v>33</v>
      </c>
      <c r="O2672" s="5">
        <v>26</v>
      </c>
    </row>
    <row r="2673" spans="1:15" x14ac:dyDescent="0.2">
      <c r="A2673" s="5" t="s">
        <v>8453</v>
      </c>
      <c r="B2673" s="5" t="s">
        <v>4011</v>
      </c>
      <c r="C2673" s="5">
        <v>30</v>
      </c>
      <c r="D2673" s="5" t="s">
        <v>50</v>
      </c>
      <c r="E2673" s="5" t="s">
        <v>8454</v>
      </c>
      <c r="F2673" s="5">
        <v>-4332</v>
      </c>
      <c r="G2673" s="5" t="s">
        <v>37</v>
      </c>
      <c r="H2673" s="5" t="s">
        <v>66</v>
      </c>
      <c r="I2673" s="5">
        <v>123013.77</v>
      </c>
      <c r="J2673" s="5" t="s">
        <v>6079</v>
      </c>
      <c r="K2673" s="5" t="s">
        <v>127</v>
      </c>
      <c r="L2673" s="5" t="s">
        <v>32</v>
      </c>
      <c r="M2673" s="5">
        <v>1.33</v>
      </c>
      <c r="N2673" s="5" t="s">
        <v>24</v>
      </c>
      <c r="O2673" s="5">
        <v>27</v>
      </c>
    </row>
    <row r="2674" spans="1:15" x14ac:dyDescent="0.2">
      <c r="A2674" s="5" t="s">
        <v>8455</v>
      </c>
      <c r="B2674" s="5" t="s">
        <v>2270</v>
      </c>
      <c r="C2674" s="5">
        <v>41</v>
      </c>
      <c r="D2674" s="5" t="s">
        <v>17</v>
      </c>
      <c r="E2674" s="5" t="s">
        <v>8456</v>
      </c>
      <c r="F2674" s="5">
        <v>-9267</v>
      </c>
      <c r="G2674" s="5" t="s">
        <v>52</v>
      </c>
      <c r="H2674" s="5" t="s">
        <v>79</v>
      </c>
      <c r="I2674" s="5">
        <v>115249.67</v>
      </c>
      <c r="J2674" s="5" t="s">
        <v>7277</v>
      </c>
      <c r="K2674" s="5" t="s">
        <v>40</v>
      </c>
      <c r="L2674" s="5" t="s">
        <v>56</v>
      </c>
      <c r="M2674" s="5">
        <v>3.96</v>
      </c>
      <c r="N2674" s="5" t="s">
        <v>74</v>
      </c>
      <c r="O2674" s="5">
        <v>36</v>
      </c>
    </row>
    <row r="2675" spans="1:15" x14ac:dyDescent="0.2">
      <c r="A2675" s="5" t="s">
        <v>8457</v>
      </c>
      <c r="B2675" s="5" t="s">
        <v>8458</v>
      </c>
      <c r="C2675" s="5">
        <v>25</v>
      </c>
      <c r="D2675" s="5" t="s">
        <v>50</v>
      </c>
      <c r="E2675" s="5" t="s">
        <v>8459</v>
      </c>
      <c r="F2675" s="5">
        <v>-3281</v>
      </c>
      <c r="G2675" s="5" t="s">
        <v>116</v>
      </c>
      <c r="H2675" s="5" t="s">
        <v>30</v>
      </c>
      <c r="I2675" s="5">
        <v>91358.77</v>
      </c>
      <c r="J2675" s="5" t="s">
        <v>1007</v>
      </c>
      <c r="K2675" s="5" t="s">
        <v>55</v>
      </c>
      <c r="L2675" s="5" t="s">
        <v>32</v>
      </c>
      <c r="M2675" s="5">
        <v>4.05</v>
      </c>
      <c r="N2675" s="5" t="s">
        <v>57</v>
      </c>
      <c r="O2675" s="5">
        <v>5</v>
      </c>
    </row>
    <row r="2676" spans="1:15" x14ac:dyDescent="0.2">
      <c r="A2676" s="5" t="s">
        <v>8460</v>
      </c>
      <c r="B2676" s="5" t="s">
        <v>8461</v>
      </c>
      <c r="C2676" s="5">
        <v>30</v>
      </c>
      <c r="D2676" s="5" t="s">
        <v>27</v>
      </c>
      <c r="E2676" s="5" t="s">
        <v>8462</v>
      </c>
      <c r="F2676" s="5">
        <v>-9467</v>
      </c>
      <c r="G2676" s="5" t="s">
        <v>116</v>
      </c>
      <c r="H2676" s="5" t="s">
        <v>66</v>
      </c>
      <c r="I2676" s="5">
        <v>120029.46</v>
      </c>
      <c r="J2676" s="5" t="s">
        <v>4509</v>
      </c>
      <c r="K2676" s="5" t="s">
        <v>22</v>
      </c>
      <c r="L2676" s="5" t="s">
        <v>23</v>
      </c>
      <c r="M2676" s="5">
        <v>2.95</v>
      </c>
      <c r="N2676" s="5" t="s">
        <v>24</v>
      </c>
      <c r="O2676" s="5">
        <v>6</v>
      </c>
    </row>
    <row r="2677" spans="1:15" x14ac:dyDescent="0.2">
      <c r="A2677" s="5" t="s">
        <v>8463</v>
      </c>
      <c r="B2677" s="5" t="s">
        <v>8464</v>
      </c>
      <c r="C2677" s="5">
        <v>27</v>
      </c>
      <c r="D2677" s="5" t="s">
        <v>17</v>
      </c>
      <c r="E2677" s="5" t="s">
        <v>8465</v>
      </c>
      <c r="F2677" s="5">
        <v>-9629</v>
      </c>
      <c r="G2677" s="5" t="s">
        <v>45</v>
      </c>
      <c r="H2677" s="5" t="s">
        <v>20</v>
      </c>
      <c r="I2677" s="5">
        <v>87609.01</v>
      </c>
      <c r="J2677" s="5" t="s">
        <v>8466</v>
      </c>
      <c r="K2677" s="5" t="s">
        <v>47</v>
      </c>
      <c r="L2677" s="5" t="s">
        <v>56</v>
      </c>
      <c r="M2677" s="5">
        <v>1.02</v>
      </c>
      <c r="N2677" s="5" t="s">
        <v>24</v>
      </c>
      <c r="O2677" s="5">
        <v>11</v>
      </c>
    </row>
    <row r="2678" spans="1:15" x14ac:dyDescent="0.2">
      <c r="A2678" s="5" t="s">
        <v>8467</v>
      </c>
      <c r="B2678" s="5" t="s">
        <v>3004</v>
      </c>
      <c r="C2678" s="5">
        <v>48</v>
      </c>
      <c r="D2678" s="5" t="s">
        <v>27</v>
      </c>
      <c r="E2678" s="5" t="s">
        <v>8468</v>
      </c>
      <c r="F2678" s="5">
        <v>-5583</v>
      </c>
      <c r="G2678" s="5" t="s">
        <v>37</v>
      </c>
      <c r="H2678" s="5" t="s">
        <v>79</v>
      </c>
      <c r="I2678" s="5">
        <v>100942.2</v>
      </c>
      <c r="J2678" s="5" t="s">
        <v>8469</v>
      </c>
      <c r="K2678" s="5" t="s">
        <v>127</v>
      </c>
      <c r="L2678" s="5" t="s">
        <v>73</v>
      </c>
      <c r="M2678" s="5">
        <v>1.66</v>
      </c>
      <c r="N2678" s="5" t="s">
        <v>57</v>
      </c>
      <c r="O2678" s="5">
        <v>33</v>
      </c>
    </row>
    <row r="2679" spans="1:15" x14ac:dyDescent="0.2">
      <c r="A2679" s="5" t="s">
        <v>8470</v>
      </c>
      <c r="B2679" s="5" t="s">
        <v>8471</v>
      </c>
      <c r="C2679" s="5">
        <v>22</v>
      </c>
      <c r="D2679" s="5" t="s">
        <v>50</v>
      </c>
      <c r="E2679" s="5" t="s">
        <v>8472</v>
      </c>
      <c r="F2679" s="5">
        <v>-5617</v>
      </c>
      <c r="G2679" s="5" t="s">
        <v>78</v>
      </c>
      <c r="H2679" s="5" t="s">
        <v>79</v>
      </c>
      <c r="I2679" s="5">
        <v>64469.72</v>
      </c>
      <c r="J2679" s="5" t="s">
        <v>3990</v>
      </c>
      <c r="K2679" s="5" t="s">
        <v>55</v>
      </c>
      <c r="L2679" s="5" t="s">
        <v>73</v>
      </c>
      <c r="M2679" s="5">
        <v>4.07</v>
      </c>
      <c r="N2679" s="5" t="s">
        <v>24</v>
      </c>
      <c r="O2679" s="5">
        <v>28</v>
      </c>
    </row>
    <row r="2680" spans="1:15" x14ac:dyDescent="0.2">
      <c r="A2680" s="5" t="s">
        <v>8473</v>
      </c>
      <c r="B2680" s="5" t="s">
        <v>4476</v>
      </c>
      <c r="C2680" s="5">
        <v>46</v>
      </c>
      <c r="D2680" s="5" t="s">
        <v>27</v>
      </c>
      <c r="E2680" s="5" t="s">
        <v>8474</v>
      </c>
      <c r="F2680" s="5">
        <v>-5517</v>
      </c>
      <c r="G2680" s="5" t="s">
        <v>37</v>
      </c>
      <c r="H2680" s="5" t="s">
        <v>66</v>
      </c>
      <c r="I2680" s="5">
        <v>46725.22</v>
      </c>
      <c r="J2680" s="5" t="s">
        <v>8475</v>
      </c>
      <c r="K2680" s="5" t="s">
        <v>118</v>
      </c>
      <c r="L2680" s="5" t="s">
        <v>32</v>
      </c>
      <c r="M2680" s="5">
        <v>1.05</v>
      </c>
      <c r="N2680" s="5" t="s">
        <v>24</v>
      </c>
      <c r="O2680" s="5">
        <v>34</v>
      </c>
    </row>
    <row r="2681" spans="1:15" x14ac:dyDescent="0.2">
      <c r="A2681" s="5" t="s">
        <v>8476</v>
      </c>
      <c r="B2681" s="5" t="s">
        <v>8477</v>
      </c>
      <c r="C2681" s="5">
        <v>49</v>
      </c>
      <c r="D2681" s="5" t="s">
        <v>17</v>
      </c>
      <c r="E2681" s="5" t="s">
        <v>8478</v>
      </c>
      <c r="F2681" s="5">
        <v>-8030</v>
      </c>
      <c r="G2681" s="5" t="s">
        <v>85</v>
      </c>
      <c r="H2681" s="5" t="s">
        <v>66</v>
      </c>
      <c r="I2681" s="5">
        <v>175154.62</v>
      </c>
      <c r="J2681" s="5" t="s">
        <v>2024</v>
      </c>
      <c r="K2681" s="5" t="s">
        <v>136</v>
      </c>
      <c r="L2681" s="5" t="s">
        <v>73</v>
      </c>
      <c r="M2681" s="5">
        <v>1.8</v>
      </c>
      <c r="N2681" s="5" t="s">
        <v>74</v>
      </c>
      <c r="O2681" s="5">
        <v>6</v>
      </c>
    </row>
    <row r="2682" spans="1:15" x14ac:dyDescent="0.2">
      <c r="A2682" s="5" t="s">
        <v>8479</v>
      </c>
      <c r="B2682" s="5" t="s">
        <v>8480</v>
      </c>
      <c r="C2682" s="5">
        <v>32</v>
      </c>
      <c r="D2682" s="5" t="s">
        <v>17</v>
      </c>
      <c r="E2682" s="5" t="s">
        <v>8481</v>
      </c>
      <c r="F2682" s="5">
        <v>-9792</v>
      </c>
      <c r="G2682" s="5" t="s">
        <v>52</v>
      </c>
      <c r="H2682" s="5" t="s">
        <v>144</v>
      </c>
      <c r="I2682" s="5">
        <v>152383.19</v>
      </c>
      <c r="J2682" s="5" t="s">
        <v>4024</v>
      </c>
      <c r="K2682" s="5" t="s">
        <v>104</v>
      </c>
      <c r="L2682" s="5" t="s">
        <v>56</v>
      </c>
      <c r="M2682" s="5">
        <v>2.54</v>
      </c>
      <c r="N2682" s="5" t="s">
        <v>24</v>
      </c>
      <c r="O2682" s="5">
        <v>25</v>
      </c>
    </row>
    <row r="2683" spans="1:15" x14ac:dyDescent="0.2">
      <c r="A2683" s="5" t="s">
        <v>8482</v>
      </c>
      <c r="B2683" s="5" t="s">
        <v>8483</v>
      </c>
      <c r="C2683" s="5">
        <v>61</v>
      </c>
      <c r="D2683" s="5" t="s">
        <v>50</v>
      </c>
      <c r="E2683" s="5" t="s">
        <v>8484</v>
      </c>
      <c r="F2683" s="5">
        <v>-3203</v>
      </c>
      <c r="G2683" s="5" t="s">
        <v>99</v>
      </c>
      <c r="H2683" s="5" t="s">
        <v>53</v>
      </c>
      <c r="I2683" s="5">
        <v>95051.14</v>
      </c>
      <c r="J2683" s="5" t="s">
        <v>112</v>
      </c>
      <c r="K2683" s="5" t="s">
        <v>62</v>
      </c>
      <c r="L2683" s="5" t="s">
        <v>73</v>
      </c>
      <c r="M2683" s="5">
        <v>2.35</v>
      </c>
      <c r="N2683" s="5" t="s">
        <v>24</v>
      </c>
      <c r="O2683" s="5">
        <v>12</v>
      </c>
    </row>
    <row r="2684" spans="1:15" x14ac:dyDescent="0.2">
      <c r="A2684" s="5" t="s">
        <v>8485</v>
      </c>
      <c r="B2684" s="5" t="s">
        <v>3732</v>
      </c>
      <c r="C2684" s="5">
        <v>61</v>
      </c>
      <c r="D2684" s="5" t="s">
        <v>27</v>
      </c>
      <c r="E2684" s="5" t="s">
        <v>8486</v>
      </c>
      <c r="F2684" s="5">
        <v>-6715</v>
      </c>
      <c r="G2684" s="5" t="s">
        <v>45</v>
      </c>
      <c r="H2684" s="5" t="s">
        <v>30</v>
      </c>
      <c r="I2684" s="5">
        <v>106132.34</v>
      </c>
      <c r="J2684" s="5" t="s">
        <v>8487</v>
      </c>
      <c r="K2684" s="5" t="s">
        <v>62</v>
      </c>
      <c r="L2684" s="5" t="s">
        <v>32</v>
      </c>
      <c r="M2684" s="5">
        <v>3.67</v>
      </c>
      <c r="N2684" s="5" t="s">
        <v>74</v>
      </c>
      <c r="O2684" s="5">
        <v>12</v>
      </c>
    </row>
    <row r="2685" spans="1:15" x14ac:dyDescent="0.2">
      <c r="A2685" s="5" t="s">
        <v>8488</v>
      </c>
      <c r="B2685" s="5" t="s">
        <v>8489</v>
      </c>
      <c r="C2685" s="5">
        <v>38</v>
      </c>
      <c r="D2685" s="5" t="s">
        <v>17</v>
      </c>
      <c r="E2685" s="5" t="s">
        <v>8490</v>
      </c>
      <c r="F2685" s="5">
        <v>-9636</v>
      </c>
      <c r="G2685" s="5" t="s">
        <v>37</v>
      </c>
      <c r="H2685" s="5" t="s">
        <v>66</v>
      </c>
      <c r="I2685" s="5">
        <v>100486.05</v>
      </c>
      <c r="J2685" s="5" t="s">
        <v>8441</v>
      </c>
      <c r="K2685" s="5" t="s">
        <v>127</v>
      </c>
      <c r="L2685" s="5" t="s">
        <v>73</v>
      </c>
      <c r="M2685" s="5">
        <v>1.19</v>
      </c>
      <c r="N2685" s="5" t="s">
        <v>24</v>
      </c>
      <c r="O2685" s="5">
        <v>3</v>
      </c>
    </row>
    <row r="2686" spans="1:15" x14ac:dyDescent="0.2">
      <c r="A2686" s="5" t="s">
        <v>8491</v>
      </c>
      <c r="B2686" s="5" t="s">
        <v>2348</v>
      </c>
      <c r="C2686" s="5">
        <v>54</v>
      </c>
      <c r="D2686" s="5" t="s">
        <v>50</v>
      </c>
      <c r="E2686" s="5" t="s">
        <v>8492</v>
      </c>
      <c r="F2686" s="5">
        <v>-2927</v>
      </c>
      <c r="G2686" s="5" t="s">
        <v>78</v>
      </c>
      <c r="H2686" s="5" t="s">
        <v>66</v>
      </c>
      <c r="I2686" s="5">
        <v>82815.600000000006</v>
      </c>
      <c r="J2686" s="5" t="s">
        <v>2223</v>
      </c>
      <c r="K2686" s="5" t="s">
        <v>127</v>
      </c>
      <c r="L2686" s="5" t="s">
        <v>73</v>
      </c>
      <c r="M2686" s="5">
        <v>4.18</v>
      </c>
      <c r="N2686" s="5" t="s">
        <v>57</v>
      </c>
      <c r="O2686" s="5">
        <v>4</v>
      </c>
    </row>
    <row r="2687" spans="1:15" x14ac:dyDescent="0.2">
      <c r="A2687" s="5" t="s">
        <v>8493</v>
      </c>
      <c r="B2687" s="5" t="s">
        <v>8380</v>
      </c>
      <c r="C2687" s="5">
        <v>32</v>
      </c>
      <c r="D2687" s="5" t="s">
        <v>17</v>
      </c>
      <c r="E2687" s="5" t="s">
        <v>8494</v>
      </c>
      <c r="F2687" s="5">
        <v>-10376</v>
      </c>
      <c r="G2687" s="5" t="s">
        <v>85</v>
      </c>
      <c r="H2687" s="5" t="s">
        <v>53</v>
      </c>
      <c r="I2687" s="5">
        <v>166851.82</v>
      </c>
      <c r="J2687" s="5" t="s">
        <v>2136</v>
      </c>
      <c r="K2687" s="5" t="s">
        <v>136</v>
      </c>
      <c r="L2687" s="5" t="s">
        <v>73</v>
      </c>
      <c r="M2687" s="5">
        <v>1.48</v>
      </c>
      <c r="N2687" s="5" t="s">
        <v>57</v>
      </c>
      <c r="O2687" s="5">
        <v>29</v>
      </c>
    </row>
    <row r="2688" spans="1:15" x14ac:dyDescent="0.2">
      <c r="A2688" s="5" t="s">
        <v>8495</v>
      </c>
      <c r="B2688" s="5" t="s">
        <v>8496</v>
      </c>
      <c r="C2688" s="5">
        <v>48</v>
      </c>
      <c r="D2688" s="5" t="s">
        <v>50</v>
      </c>
      <c r="E2688" s="5" t="s">
        <v>8497</v>
      </c>
      <c r="F2688" s="5">
        <v>-8193</v>
      </c>
      <c r="G2688" s="5" t="s">
        <v>19</v>
      </c>
      <c r="H2688" s="5" t="s">
        <v>66</v>
      </c>
      <c r="I2688" s="5">
        <v>159282.17000000001</v>
      </c>
      <c r="J2688" s="5" t="s">
        <v>254</v>
      </c>
      <c r="K2688" s="5" t="s">
        <v>104</v>
      </c>
      <c r="L2688" s="5" t="s">
        <v>73</v>
      </c>
      <c r="M2688" s="5">
        <v>1.55</v>
      </c>
      <c r="N2688" s="5" t="s">
        <v>24</v>
      </c>
      <c r="O2688" s="5">
        <v>8</v>
      </c>
    </row>
    <row r="2689" spans="1:15" x14ac:dyDescent="0.2">
      <c r="A2689" s="5" t="s">
        <v>8498</v>
      </c>
      <c r="B2689" s="5" t="s">
        <v>7691</v>
      </c>
      <c r="C2689" s="5">
        <v>46</v>
      </c>
      <c r="D2689" s="5" t="s">
        <v>27</v>
      </c>
      <c r="E2689" s="5" t="s">
        <v>8499</v>
      </c>
      <c r="F2689" s="5">
        <v>-6710</v>
      </c>
      <c r="G2689" s="5" t="s">
        <v>52</v>
      </c>
      <c r="H2689" s="5" t="s">
        <v>144</v>
      </c>
      <c r="I2689" s="5">
        <v>163958.70000000001</v>
      </c>
      <c r="J2689" s="5" t="s">
        <v>8500</v>
      </c>
      <c r="K2689" s="5" t="s">
        <v>127</v>
      </c>
      <c r="L2689" s="5" t="s">
        <v>73</v>
      </c>
      <c r="M2689" s="5">
        <v>3.25</v>
      </c>
      <c r="N2689" s="5" t="s">
        <v>33</v>
      </c>
      <c r="O2689" s="5">
        <v>37</v>
      </c>
    </row>
    <row r="2690" spans="1:15" x14ac:dyDescent="0.2">
      <c r="A2690" s="5" t="s">
        <v>8501</v>
      </c>
      <c r="B2690" s="5" t="s">
        <v>8502</v>
      </c>
      <c r="C2690" s="5">
        <v>34</v>
      </c>
      <c r="D2690" s="5" t="s">
        <v>17</v>
      </c>
      <c r="E2690" s="5" t="s">
        <v>8503</v>
      </c>
      <c r="F2690" s="5">
        <v>-7559</v>
      </c>
      <c r="G2690" s="5" t="s">
        <v>94</v>
      </c>
      <c r="H2690" s="5" t="s">
        <v>79</v>
      </c>
      <c r="I2690" s="5">
        <v>155880.09</v>
      </c>
      <c r="J2690" s="5" t="s">
        <v>1805</v>
      </c>
      <c r="K2690" s="5" t="s">
        <v>104</v>
      </c>
      <c r="L2690" s="5" t="s">
        <v>23</v>
      </c>
      <c r="M2690" s="5">
        <v>3.89</v>
      </c>
      <c r="N2690" s="5" t="s">
        <v>24</v>
      </c>
      <c r="O2690" s="5">
        <v>34</v>
      </c>
    </row>
    <row r="2691" spans="1:15" x14ac:dyDescent="0.2">
      <c r="A2691" s="5" t="s">
        <v>8504</v>
      </c>
      <c r="B2691" s="5" t="s">
        <v>5998</v>
      </c>
      <c r="C2691" s="5">
        <v>43</v>
      </c>
      <c r="D2691" s="5" t="s">
        <v>17</v>
      </c>
      <c r="E2691" s="5" t="s">
        <v>8505</v>
      </c>
      <c r="F2691" s="5">
        <v>-2666</v>
      </c>
      <c r="G2691" s="5" t="s">
        <v>52</v>
      </c>
      <c r="H2691" s="5" t="s">
        <v>71</v>
      </c>
      <c r="I2691" s="5">
        <v>136128.74</v>
      </c>
      <c r="J2691" s="5" t="s">
        <v>3079</v>
      </c>
      <c r="K2691" s="5" t="s">
        <v>62</v>
      </c>
      <c r="L2691" s="5" t="s">
        <v>56</v>
      </c>
      <c r="M2691" s="5">
        <v>3.98</v>
      </c>
      <c r="N2691" s="5" t="s">
        <v>57</v>
      </c>
      <c r="O2691" s="5">
        <v>12</v>
      </c>
    </row>
    <row r="2692" spans="1:15" x14ac:dyDescent="0.2">
      <c r="A2692" s="5" t="s">
        <v>8506</v>
      </c>
      <c r="B2692" s="5" t="s">
        <v>35</v>
      </c>
      <c r="C2692" s="5">
        <v>58</v>
      </c>
      <c r="D2692" s="5" t="s">
        <v>17</v>
      </c>
      <c r="E2692" s="5" t="s">
        <v>8507</v>
      </c>
      <c r="F2692" s="5">
        <v>-8834</v>
      </c>
      <c r="G2692" s="5" t="s">
        <v>52</v>
      </c>
      <c r="H2692" s="5" t="s">
        <v>30</v>
      </c>
      <c r="I2692" s="5">
        <v>90625.37</v>
      </c>
      <c r="J2692" s="5" t="s">
        <v>8508</v>
      </c>
      <c r="K2692" s="5" t="s">
        <v>136</v>
      </c>
      <c r="L2692" s="5" t="s">
        <v>73</v>
      </c>
      <c r="M2692" s="5">
        <v>1.35</v>
      </c>
      <c r="N2692" s="5" t="s">
        <v>41</v>
      </c>
      <c r="O2692" s="5">
        <v>1</v>
      </c>
    </row>
    <row r="2693" spans="1:15" x14ac:dyDescent="0.2">
      <c r="A2693" s="5" t="s">
        <v>8509</v>
      </c>
      <c r="B2693" s="5" t="s">
        <v>3850</v>
      </c>
      <c r="C2693" s="5">
        <v>28</v>
      </c>
      <c r="D2693" s="5" t="s">
        <v>17</v>
      </c>
      <c r="E2693" s="5" t="s">
        <v>8510</v>
      </c>
      <c r="F2693" s="5">
        <v>-8934</v>
      </c>
      <c r="G2693" s="5" t="s">
        <v>45</v>
      </c>
      <c r="H2693" s="5" t="s">
        <v>20</v>
      </c>
      <c r="I2693" s="5">
        <v>106444.78</v>
      </c>
      <c r="J2693" s="5" t="s">
        <v>3681</v>
      </c>
      <c r="K2693" s="5" t="s">
        <v>40</v>
      </c>
      <c r="L2693" s="5" t="s">
        <v>32</v>
      </c>
      <c r="M2693" s="5">
        <v>1</v>
      </c>
      <c r="N2693" s="5" t="s">
        <v>24</v>
      </c>
      <c r="O2693" s="5">
        <v>1</v>
      </c>
    </row>
    <row r="2694" spans="1:15" x14ac:dyDescent="0.2">
      <c r="A2694" s="5" t="s">
        <v>8511</v>
      </c>
      <c r="B2694" s="5" t="s">
        <v>8512</v>
      </c>
      <c r="C2694" s="5">
        <v>35</v>
      </c>
      <c r="D2694" s="5" t="s">
        <v>17</v>
      </c>
      <c r="E2694" s="5" t="s">
        <v>8513</v>
      </c>
      <c r="F2694" s="5">
        <v>-4056</v>
      </c>
      <c r="G2694" s="5" t="s">
        <v>45</v>
      </c>
      <c r="H2694" s="5" t="s">
        <v>38</v>
      </c>
      <c r="I2694" s="5">
        <v>124581.79</v>
      </c>
      <c r="J2694" s="5" t="s">
        <v>6926</v>
      </c>
      <c r="K2694" s="5" t="s">
        <v>40</v>
      </c>
      <c r="L2694" s="5" t="s">
        <v>56</v>
      </c>
      <c r="M2694" s="5">
        <v>4.91</v>
      </c>
      <c r="N2694" s="5" t="s">
        <v>41</v>
      </c>
      <c r="O2694" s="5">
        <v>10</v>
      </c>
    </row>
    <row r="2695" spans="1:15" x14ac:dyDescent="0.2">
      <c r="A2695" s="5" t="s">
        <v>8514</v>
      </c>
      <c r="B2695" s="5" t="s">
        <v>7320</v>
      </c>
      <c r="C2695" s="5">
        <v>63</v>
      </c>
      <c r="D2695" s="5" t="s">
        <v>50</v>
      </c>
      <c r="E2695" s="5" t="s">
        <v>8515</v>
      </c>
      <c r="F2695" s="5">
        <v>-6492</v>
      </c>
      <c r="G2695" s="5" t="s">
        <v>85</v>
      </c>
      <c r="H2695" s="5" t="s">
        <v>30</v>
      </c>
      <c r="I2695" s="5">
        <v>178104.42</v>
      </c>
      <c r="J2695" s="5" t="s">
        <v>6965</v>
      </c>
      <c r="K2695" s="5" t="s">
        <v>62</v>
      </c>
      <c r="L2695" s="5" t="s">
        <v>56</v>
      </c>
      <c r="M2695" s="5">
        <v>2.93</v>
      </c>
      <c r="N2695" s="5" t="s">
        <v>41</v>
      </c>
      <c r="O2695" s="5">
        <v>40</v>
      </c>
    </row>
    <row r="2696" spans="1:15" x14ac:dyDescent="0.2">
      <c r="A2696" s="5" t="s">
        <v>8516</v>
      </c>
      <c r="B2696" s="5" t="s">
        <v>2731</v>
      </c>
      <c r="C2696" s="5">
        <v>62</v>
      </c>
      <c r="D2696" s="5" t="s">
        <v>17</v>
      </c>
      <c r="E2696" s="5" t="s">
        <v>8517</v>
      </c>
      <c r="F2696" s="5">
        <v>-7409</v>
      </c>
      <c r="G2696" s="5" t="s">
        <v>94</v>
      </c>
      <c r="H2696" s="5" t="s">
        <v>194</v>
      </c>
      <c r="I2696" s="5">
        <v>156654.04999999999</v>
      </c>
      <c r="J2696" s="5" t="s">
        <v>858</v>
      </c>
      <c r="K2696" s="5" t="s">
        <v>47</v>
      </c>
      <c r="L2696" s="5" t="s">
        <v>56</v>
      </c>
      <c r="M2696" s="5">
        <v>2.96</v>
      </c>
      <c r="N2696" s="5" t="s">
        <v>74</v>
      </c>
      <c r="O2696" s="5">
        <v>20</v>
      </c>
    </row>
    <row r="2697" spans="1:15" x14ac:dyDescent="0.2">
      <c r="A2697" s="5" t="s">
        <v>8518</v>
      </c>
      <c r="B2697" s="5" t="s">
        <v>4495</v>
      </c>
      <c r="C2697" s="5">
        <v>50</v>
      </c>
      <c r="D2697" s="5" t="s">
        <v>27</v>
      </c>
      <c r="E2697" s="5" t="s">
        <v>8519</v>
      </c>
      <c r="F2697" s="5">
        <v>-8055</v>
      </c>
      <c r="G2697" s="5" t="s">
        <v>116</v>
      </c>
      <c r="H2697" s="5" t="s">
        <v>38</v>
      </c>
      <c r="I2697" s="5">
        <v>35817.449999999997</v>
      </c>
      <c r="J2697" s="5" t="s">
        <v>1358</v>
      </c>
      <c r="K2697" s="5" t="s">
        <v>62</v>
      </c>
      <c r="L2697" s="5" t="s">
        <v>73</v>
      </c>
      <c r="M2697" s="5">
        <v>4.95</v>
      </c>
      <c r="N2697" s="5" t="s">
        <v>57</v>
      </c>
      <c r="O2697" s="5">
        <v>34</v>
      </c>
    </row>
    <row r="2698" spans="1:15" x14ac:dyDescent="0.2">
      <c r="A2698" s="5" t="s">
        <v>8520</v>
      </c>
      <c r="B2698" s="5" t="s">
        <v>412</v>
      </c>
      <c r="C2698" s="5">
        <v>37</v>
      </c>
      <c r="D2698" s="5" t="s">
        <v>17</v>
      </c>
      <c r="E2698" s="5" t="s">
        <v>8521</v>
      </c>
      <c r="F2698" s="5">
        <v>-7919</v>
      </c>
      <c r="G2698" s="5" t="s">
        <v>85</v>
      </c>
      <c r="H2698" s="5" t="s">
        <v>20</v>
      </c>
      <c r="I2698" s="5">
        <v>97169.48</v>
      </c>
      <c r="J2698" s="5" t="s">
        <v>2470</v>
      </c>
      <c r="K2698" s="5" t="s">
        <v>22</v>
      </c>
      <c r="L2698" s="5" t="s">
        <v>32</v>
      </c>
      <c r="M2698" s="5">
        <v>2.3199999999999998</v>
      </c>
      <c r="N2698" s="5" t="s">
        <v>74</v>
      </c>
      <c r="O2698" s="5">
        <v>8</v>
      </c>
    </row>
    <row r="2699" spans="1:15" x14ac:dyDescent="0.2">
      <c r="A2699" s="5" t="s">
        <v>8522</v>
      </c>
      <c r="B2699" s="5" t="s">
        <v>8523</v>
      </c>
      <c r="C2699" s="5">
        <v>49</v>
      </c>
      <c r="D2699" s="5" t="s">
        <v>50</v>
      </c>
      <c r="E2699" s="5" t="s">
        <v>8524</v>
      </c>
      <c r="F2699" s="5">
        <v>-10015</v>
      </c>
      <c r="G2699" s="5" t="s">
        <v>85</v>
      </c>
      <c r="H2699" s="5" t="s">
        <v>144</v>
      </c>
      <c r="I2699" s="5">
        <v>134531</v>
      </c>
      <c r="J2699" s="5" t="s">
        <v>8525</v>
      </c>
      <c r="K2699" s="5" t="s">
        <v>62</v>
      </c>
      <c r="L2699" s="5" t="s">
        <v>23</v>
      </c>
      <c r="M2699" s="5">
        <v>2.2200000000000002</v>
      </c>
      <c r="N2699" s="5" t="s">
        <v>74</v>
      </c>
      <c r="O2699" s="5">
        <v>18</v>
      </c>
    </row>
    <row r="2700" spans="1:15" x14ac:dyDescent="0.2">
      <c r="A2700" s="5" t="s">
        <v>8526</v>
      </c>
      <c r="B2700" s="5" t="s">
        <v>8527</v>
      </c>
      <c r="C2700" s="5">
        <v>42</v>
      </c>
      <c r="D2700" s="5" t="s">
        <v>17</v>
      </c>
      <c r="E2700" s="5" t="s">
        <v>8528</v>
      </c>
      <c r="F2700" s="5">
        <v>-3048</v>
      </c>
      <c r="G2700" s="5" t="s">
        <v>45</v>
      </c>
      <c r="H2700" s="5" t="s">
        <v>144</v>
      </c>
      <c r="I2700" s="5">
        <v>45199.24</v>
      </c>
      <c r="J2700" s="5" t="s">
        <v>301</v>
      </c>
      <c r="K2700" s="5" t="s">
        <v>22</v>
      </c>
      <c r="L2700" s="5" t="s">
        <v>23</v>
      </c>
      <c r="M2700" s="5">
        <v>2.8</v>
      </c>
      <c r="N2700" s="5" t="s">
        <v>57</v>
      </c>
      <c r="O2700" s="5">
        <v>32</v>
      </c>
    </row>
    <row r="2701" spans="1:15" x14ac:dyDescent="0.2">
      <c r="A2701" s="5" t="s">
        <v>8529</v>
      </c>
      <c r="B2701" s="5" t="s">
        <v>4371</v>
      </c>
      <c r="C2701" s="5">
        <v>47</v>
      </c>
      <c r="D2701" s="5" t="s">
        <v>50</v>
      </c>
      <c r="E2701" s="5" t="s">
        <v>8530</v>
      </c>
      <c r="F2701" s="5">
        <v>-7325</v>
      </c>
      <c r="G2701" s="5" t="s">
        <v>94</v>
      </c>
      <c r="H2701" s="5" t="s">
        <v>194</v>
      </c>
      <c r="I2701" s="5">
        <v>70381.679999999993</v>
      </c>
      <c r="J2701" s="5" t="s">
        <v>8144</v>
      </c>
      <c r="K2701" s="5" t="s">
        <v>127</v>
      </c>
      <c r="L2701" s="5" t="s">
        <v>32</v>
      </c>
      <c r="M2701" s="5">
        <v>4.28</v>
      </c>
      <c r="N2701" s="5" t="s">
        <v>74</v>
      </c>
      <c r="O2701" s="5">
        <v>35</v>
      </c>
    </row>
    <row r="2702" spans="1:15" x14ac:dyDescent="0.2">
      <c r="A2702" s="5" t="s">
        <v>8531</v>
      </c>
      <c r="B2702" s="5" t="s">
        <v>2789</v>
      </c>
      <c r="C2702" s="5">
        <v>28</v>
      </c>
      <c r="D2702" s="5" t="s">
        <v>27</v>
      </c>
      <c r="E2702" s="5" t="s">
        <v>8532</v>
      </c>
      <c r="F2702" s="5">
        <v>-7639</v>
      </c>
      <c r="G2702" s="5" t="s">
        <v>52</v>
      </c>
      <c r="H2702" s="5" t="s">
        <v>66</v>
      </c>
      <c r="I2702" s="5">
        <v>107182.57</v>
      </c>
      <c r="J2702" s="5" t="s">
        <v>8533</v>
      </c>
      <c r="K2702" s="5" t="s">
        <v>47</v>
      </c>
      <c r="L2702" s="5" t="s">
        <v>32</v>
      </c>
      <c r="M2702" s="5">
        <v>1.44</v>
      </c>
      <c r="N2702" s="5" t="s">
        <v>74</v>
      </c>
      <c r="O2702" s="5">
        <v>22</v>
      </c>
    </row>
    <row r="2703" spans="1:15" x14ac:dyDescent="0.2">
      <c r="A2703" s="5" t="s">
        <v>8534</v>
      </c>
      <c r="B2703" s="5" t="s">
        <v>8535</v>
      </c>
      <c r="C2703" s="5">
        <v>64</v>
      </c>
      <c r="D2703" s="5" t="s">
        <v>17</v>
      </c>
      <c r="E2703" s="5" t="s">
        <v>8536</v>
      </c>
      <c r="F2703" s="5">
        <v>-5097</v>
      </c>
      <c r="G2703" s="5" t="s">
        <v>37</v>
      </c>
      <c r="H2703" s="5" t="s">
        <v>71</v>
      </c>
      <c r="I2703" s="5">
        <v>50016.87</v>
      </c>
      <c r="J2703" s="5" t="s">
        <v>992</v>
      </c>
      <c r="K2703" s="5" t="s">
        <v>22</v>
      </c>
      <c r="L2703" s="5" t="s">
        <v>32</v>
      </c>
      <c r="M2703" s="5">
        <v>4.0199999999999996</v>
      </c>
      <c r="N2703" s="5" t="s">
        <v>57</v>
      </c>
      <c r="O2703" s="5">
        <v>19</v>
      </c>
    </row>
    <row r="2704" spans="1:15" x14ac:dyDescent="0.2">
      <c r="A2704" s="5" t="s">
        <v>8537</v>
      </c>
      <c r="B2704" s="5" t="s">
        <v>7733</v>
      </c>
      <c r="C2704" s="5">
        <v>58</v>
      </c>
      <c r="D2704" s="5" t="s">
        <v>50</v>
      </c>
      <c r="E2704" s="5" t="s">
        <v>8538</v>
      </c>
      <c r="F2704" s="5">
        <v>-7198</v>
      </c>
      <c r="G2704" s="5" t="s">
        <v>19</v>
      </c>
      <c r="H2704" s="5" t="s">
        <v>53</v>
      </c>
      <c r="I2704" s="5">
        <v>80459.460000000006</v>
      </c>
      <c r="J2704" s="5" t="s">
        <v>8539</v>
      </c>
      <c r="K2704" s="5" t="s">
        <v>127</v>
      </c>
      <c r="L2704" s="5" t="s">
        <v>23</v>
      </c>
      <c r="M2704" s="5">
        <v>3.91</v>
      </c>
      <c r="N2704" s="5" t="s">
        <v>24</v>
      </c>
      <c r="O2704" s="5">
        <v>8</v>
      </c>
    </row>
    <row r="2705" spans="1:15" x14ac:dyDescent="0.2">
      <c r="A2705" s="5" t="s">
        <v>8540</v>
      </c>
      <c r="B2705" s="5" t="s">
        <v>1525</v>
      </c>
      <c r="C2705" s="5">
        <v>56</v>
      </c>
      <c r="D2705" s="5" t="s">
        <v>17</v>
      </c>
      <c r="E2705" s="5" t="s">
        <v>8541</v>
      </c>
      <c r="F2705" s="5">
        <v>-10093</v>
      </c>
      <c r="G2705" s="5" t="s">
        <v>29</v>
      </c>
      <c r="H2705" s="5" t="s">
        <v>66</v>
      </c>
      <c r="I2705" s="5">
        <v>40259.69</v>
      </c>
      <c r="J2705" s="5" t="s">
        <v>8374</v>
      </c>
      <c r="K2705" s="5" t="s">
        <v>104</v>
      </c>
      <c r="L2705" s="5" t="s">
        <v>32</v>
      </c>
      <c r="M2705" s="5">
        <v>4.37</v>
      </c>
      <c r="N2705" s="5" t="s">
        <v>57</v>
      </c>
      <c r="O2705" s="5">
        <v>36</v>
      </c>
    </row>
    <row r="2706" spans="1:15" x14ac:dyDescent="0.2">
      <c r="A2706" s="5" t="s">
        <v>8542</v>
      </c>
      <c r="B2706" s="5" t="s">
        <v>3093</v>
      </c>
      <c r="C2706" s="5">
        <v>34</v>
      </c>
      <c r="D2706" s="5" t="s">
        <v>50</v>
      </c>
      <c r="E2706" s="5" t="s">
        <v>8543</v>
      </c>
      <c r="F2706" s="5">
        <v>-9885</v>
      </c>
      <c r="G2706" s="5" t="s">
        <v>85</v>
      </c>
      <c r="H2706" s="5" t="s">
        <v>30</v>
      </c>
      <c r="I2706" s="5">
        <v>112394.2</v>
      </c>
      <c r="J2706" s="5" t="s">
        <v>8544</v>
      </c>
      <c r="K2706" s="5" t="s">
        <v>81</v>
      </c>
      <c r="L2706" s="5" t="s">
        <v>32</v>
      </c>
      <c r="M2706" s="5">
        <v>1.0900000000000001</v>
      </c>
      <c r="N2706" s="5" t="s">
        <v>74</v>
      </c>
      <c r="O2706" s="5">
        <v>32</v>
      </c>
    </row>
    <row r="2707" spans="1:15" x14ac:dyDescent="0.2">
      <c r="A2707" s="5" t="s">
        <v>8545</v>
      </c>
      <c r="B2707" s="5" t="s">
        <v>5238</v>
      </c>
      <c r="C2707" s="5">
        <v>37</v>
      </c>
      <c r="D2707" s="5" t="s">
        <v>27</v>
      </c>
      <c r="E2707" s="5" t="s">
        <v>8546</v>
      </c>
      <c r="F2707" s="5">
        <v>-6005</v>
      </c>
      <c r="G2707" s="5" t="s">
        <v>52</v>
      </c>
      <c r="H2707" s="5" t="s">
        <v>79</v>
      </c>
      <c r="I2707" s="5">
        <v>137318.38</v>
      </c>
      <c r="J2707" s="5" t="s">
        <v>8547</v>
      </c>
      <c r="K2707" s="5" t="s">
        <v>104</v>
      </c>
      <c r="L2707" s="5" t="s">
        <v>56</v>
      </c>
      <c r="M2707" s="5">
        <v>1.97</v>
      </c>
      <c r="N2707" s="5" t="s">
        <v>24</v>
      </c>
      <c r="O2707" s="5">
        <v>0</v>
      </c>
    </row>
    <row r="2708" spans="1:15" x14ac:dyDescent="0.2">
      <c r="A2708" s="5" t="s">
        <v>8548</v>
      </c>
      <c r="B2708" s="5" t="s">
        <v>1290</v>
      </c>
      <c r="C2708" s="5">
        <v>44</v>
      </c>
      <c r="D2708" s="5" t="s">
        <v>50</v>
      </c>
      <c r="E2708" s="5" t="s">
        <v>8549</v>
      </c>
      <c r="F2708" s="5">
        <v>-7280</v>
      </c>
      <c r="G2708" s="5" t="s">
        <v>19</v>
      </c>
      <c r="H2708" s="5" t="s">
        <v>30</v>
      </c>
      <c r="I2708" s="5">
        <v>67373.13</v>
      </c>
      <c r="J2708" s="5" t="s">
        <v>3770</v>
      </c>
      <c r="K2708" s="5" t="s">
        <v>136</v>
      </c>
      <c r="L2708" s="5" t="s">
        <v>23</v>
      </c>
      <c r="M2708" s="5">
        <v>4.25</v>
      </c>
      <c r="N2708" s="5" t="s">
        <v>57</v>
      </c>
      <c r="O2708" s="5">
        <v>26</v>
      </c>
    </row>
    <row r="2709" spans="1:15" x14ac:dyDescent="0.2">
      <c r="A2709" s="5" t="s">
        <v>8550</v>
      </c>
      <c r="B2709" s="5" t="s">
        <v>1974</v>
      </c>
      <c r="C2709" s="5">
        <v>50</v>
      </c>
      <c r="D2709" s="5" t="s">
        <v>50</v>
      </c>
      <c r="E2709" s="5" t="s">
        <v>8551</v>
      </c>
      <c r="F2709" s="5">
        <v>-3438</v>
      </c>
      <c r="G2709" s="5" t="s">
        <v>52</v>
      </c>
      <c r="H2709" s="5" t="s">
        <v>53</v>
      </c>
      <c r="I2709" s="5">
        <v>178193.05</v>
      </c>
      <c r="J2709" s="5" t="s">
        <v>1557</v>
      </c>
      <c r="K2709" s="5" t="s">
        <v>118</v>
      </c>
      <c r="L2709" s="5" t="s">
        <v>32</v>
      </c>
      <c r="M2709" s="5">
        <v>4.05</v>
      </c>
      <c r="N2709" s="5" t="s">
        <v>24</v>
      </c>
      <c r="O2709" s="5">
        <v>3</v>
      </c>
    </row>
    <row r="2710" spans="1:15" x14ac:dyDescent="0.2">
      <c r="A2710" s="5" t="s">
        <v>8552</v>
      </c>
      <c r="B2710" s="5" t="s">
        <v>8553</v>
      </c>
      <c r="C2710" s="5">
        <v>50</v>
      </c>
      <c r="D2710" s="5" t="s">
        <v>50</v>
      </c>
      <c r="E2710" s="5" t="s">
        <v>8554</v>
      </c>
      <c r="F2710" s="5">
        <v>-7466</v>
      </c>
      <c r="G2710" s="5" t="s">
        <v>85</v>
      </c>
      <c r="H2710" s="5" t="s">
        <v>38</v>
      </c>
      <c r="I2710" s="5">
        <v>144098.22</v>
      </c>
      <c r="J2710" s="5" t="s">
        <v>7535</v>
      </c>
      <c r="K2710" s="5" t="s">
        <v>47</v>
      </c>
      <c r="L2710" s="5" t="s">
        <v>23</v>
      </c>
      <c r="M2710" s="5">
        <v>1.84</v>
      </c>
      <c r="N2710" s="5" t="s">
        <v>74</v>
      </c>
      <c r="O2710" s="5">
        <v>24</v>
      </c>
    </row>
    <row r="2711" spans="1:15" x14ac:dyDescent="0.2">
      <c r="A2711" s="5" t="s">
        <v>8555</v>
      </c>
      <c r="B2711" s="5" t="s">
        <v>8496</v>
      </c>
      <c r="C2711" s="5">
        <v>55</v>
      </c>
      <c r="D2711" s="5" t="s">
        <v>50</v>
      </c>
      <c r="E2711" s="5" t="s">
        <v>8556</v>
      </c>
      <c r="F2711" s="5">
        <v>-5580</v>
      </c>
      <c r="G2711" s="5" t="s">
        <v>116</v>
      </c>
      <c r="H2711" s="5" t="s">
        <v>38</v>
      </c>
      <c r="I2711" s="5">
        <v>103461.59</v>
      </c>
      <c r="J2711" s="5" t="s">
        <v>3344</v>
      </c>
      <c r="K2711" s="5" t="s">
        <v>104</v>
      </c>
      <c r="L2711" s="5" t="s">
        <v>73</v>
      </c>
      <c r="M2711" s="5">
        <v>2.37</v>
      </c>
      <c r="N2711" s="5" t="s">
        <v>41</v>
      </c>
      <c r="O2711" s="5">
        <v>4</v>
      </c>
    </row>
    <row r="2712" spans="1:15" x14ac:dyDescent="0.2">
      <c r="A2712" s="5" t="s">
        <v>8557</v>
      </c>
      <c r="B2712" s="5" t="s">
        <v>8170</v>
      </c>
      <c r="C2712" s="5">
        <v>40</v>
      </c>
      <c r="D2712" s="5" t="s">
        <v>17</v>
      </c>
      <c r="E2712" s="5" t="s">
        <v>8558</v>
      </c>
      <c r="F2712" s="5">
        <v>-8006</v>
      </c>
      <c r="G2712" s="5" t="s">
        <v>19</v>
      </c>
      <c r="H2712" s="5" t="s">
        <v>194</v>
      </c>
      <c r="I2712" s="5">
        <v>80871.48</v>
      </c>
      <c r="J2712" s="5" t="s">
        <v>8559</v>
      </c>
      <c r="K2712" s="5" t="s">
        <v>62</v>
      </c>
      <c r="L2712" s="5" t="s">
        <v>32</v>
      </c>
      <c r="M2712" s="5">
        <v>2.42</v>
      </c>
      <c r="N2712" s="5" t="s">
        <v>33</v>
      </c>
      <c r="O2712" s="5">
        <v>19</v>
      </c>
    </row>
    <row r="2713" spans="1:15" x14ac:dyDescent="0.2">
      <c r="A2713" s="5" t="s">
        <v>8560</v>
      </c>
      <c r="B2713" s="5" t="s">
        <v>8561</v>
      </c>
      <c r="C2713" s="5">
        <v>56</v>
      </c>
      <c r="D2713" s="5" t="s">
        <v>27</v>
      </c>
      <c r="E2713" s="5" t="s">
        <v>8562</v>
      </c>
      <c r="F2713" s="5">
        <v>-9047</v>
      </c>
      <c r="G2713" s="5" t="s">
        <v>52</v>
      </c>
      <c r="H2713" s="5" t="s">
        <v>38</v>
      </c>
      <c r="I2713" s="5">
        <v>175235.48</v>
      </c>
      <c r="J2713" s="5" t="s">
        <v>8563</v>
      </c>
      <c r="K2713" s="5" t="s">
        <v>136</v>
      </c>
      <c r="L2713" s="5" t="s">
        <v>73</v>
      </c>
      <c r="M2713" s="5">
        <v>4.79</v>
      </c>
      <c r="N2713" s="5" t="s">
        <v>74</v>
      </c>
      <c r="O2713" s="5">
        <v>7</v>
      </c>
    </row>
    <row r="2714" spans="1:15" x14ac:dyDescent="0.2">
      <c r="A2714" s="5" t="s">
        <v>8564</v>
      </c>
      <c r="B2714" s="5" t="s">
        <v>338</v>
      </c>
      <c r="C2714" s="5">
        <v>49</v>
      </c>
      <c r="D2714" s="5" t="s">
        <v>50</v>
      </c>
      <c r="E2714" s="5" t="s">
        <v>8565</v>
      </c>
      <c r="F2714" s="5">
        <v>-7733</v>
      </c>
      <c r="G2714" s="5" t="s">
        <v>19</v>
      </c>
      <c r="H2714" s="5" t="s">
        <v>173</v>
      </c>
      <c r="I2714" s="5">
        <v>101692.32</v>
      </c>
      <c r="J2714" s="5" t="s">
        <v>8544</v>
      </c>
      <c r="K2714" s="5" t="s">
        <v>104</v>
      </c>
      <c r="L2714" s="5" t="s">
        <v>56</v>
      </c>
      <c r="M2714" s="5">
        <v>4.97</v>
      </c>
      <c r="N2714" s="5" t="s">
        <v>33</v>
      </c>
      <c r="O2714" s="5">
        <v>3</v>
      </c>
    </row>
    <row r="2715" spans="1:15" x14ac:dyDescent="0.2">
      <c r="A2715" s="5" t="s">
        <v>8566</v>
      </c>
      <c r="B2715" s="5" t="s">
        <v>8567</v>
      </c>
      <c r="C2715" s="5">
        <v>56</v>
      </c>
      <c r="D2715" s="5" t="s">
        <v>27</v>
      </c>
      <c r="E2715" s="5" t="s">
        <v>8568</v>
      </c>
      <c r="F2715" s="5">
        <v>-10320</v>
      </c>
      <c r="G2715" s="5" t="s">
        <v>99</v>
      </c>
      <c r="H2715" s="5" t="s">
        <v>71</v>
      </c>
      <c r="I2715" s="5">
        <v>159624.75</v>
      </c>
      <c r="J2715" s="5" t="s">
        <v>945</v>
      </c>
      <c r="K2715" s="5" t="s">
        <v>81</v>
      </c>
      <c r="L2715" s="5" t="s">
        <v>56</v>
      </c>
      <c r="M2715" s="5">
        <v>2.29</v>
      </c>
      <c r="N2715" s="5" t="s">
        <v>74</v>
      </c>
      <c r="O2715" s="5">
        <v>11</v>
      </c>
    </row>
    <row r="2716" spans="1:15" x14ac:dyDescent="0.2">
      <c r="A2716" s="5" t="s">
        <v>8569</v>
      </c>
      <c r="B2716" s="5" t="s">
        <v>1217</v>
      </c>
      <c r="C2716" s="5">
        <v>42</v>
      </c>
      <c r="D2716" s="5" t="s">
        <v>17</v>
      </c>
      <c r="E2716" s="5" t="s">
        <v>8570</v>
      </c>
      <c r="F2716" s="5">
        <v>-6507</v>
      </c>
      <c r="G2716" s="5" t="s">
        <v>37</v>
      </c>
      <c r="H2716" s="5" t="s">
        <v>66</v>
      </c>
      <c r="I2716" s="5">
        <v>64398.83</v>
      </c>
      <c r="J2716" s="5" t="s">
        <v>703</v>
      </c>
      <c r="K2716" s="5" t="s">
        <v>47</v>
      </c>
      <c r="L2716" s="5" t="s">
        <v>32</v>
      </c>
      <c r="M2716" s="5">
        <v>1.98</v>
      </c>
      <c r="N2716" s="5" t="s">
        <v>57</v>
      </c>
      <c r="O2716" s="5">
        <v>23</v>
      </c>
    </row>
    <row r="2717" spans="1:15" x14ac:dyDescent="0.2">
      <c r="A2717" s="5" t="s">
        <v>8571</v>
      </c>
      <c r="B2717" s="5" t="s">
        <v>377</v>
      </c>
      <c r="C2717" s="5">
        <v>42</v>
      </c>
      <c r="D2717" s="5" t="s">
        <v>50</v>
      </c>
      <c r="E2717" s="5" t="s">
        <v>8572</v>
      </c>
      <c r="F2717" s="5">
        <v>-6914</v>
      </c>
      <c r="G2717" s="5" t="s">
        <v>37</v>
      </c>
      <c r="H2717" s="5" t="s">
        <v>79</v>
      </c>
      <c r="I2717" s="5">
        <v>158718.34</v>
      </c>
      <c r="J2717" s="5" t="s">
        <v>2242</v>
      </c>
      <c r="K2717" s="5" t="s">
        <v>55</v>
      </c>
      <c r="L2717" s="5" t="s">
        <v>56</v>
      </c>
      <c r="M2717" s="5">
        <v>1.77</v>
      </c>
      <c r="N2717" s="5" t="s">
        <v>57</v>
      </c>
      <c r="O2717" s="5">
        <v>0</v>
      </c>
    </row>
    <row r="2718" spans="1:15" x14ac:dyDescent="0.2">
      <c r="A2718" s="5" t="s">
        <v>8573</v>
      </c>
      <c r="B2718" s="5" t="s">
        <v>1545</v>
      </c>
      <c r="C2718" s="5">
        <v>32</v>
      </c>
      <c r="D2718" s="5" t="s">
        <v>50</v>
      </c>
      <c r="E2718" s="5" t="s">
        <v>8574</v>
      </c>
      <c r="F2718" s="5">
        <v>-5330</v>
      </c>
      <c r="G2718" s="5" t="s">
        <v>94</v>
      </c>
      <c r="H2718" s="5" t="s">
        <v>71</v>
      </c>
      <c r="I2718" s="5">
        <v>89742.73</v>
      </c>
      <c r="J2718" s="5" t="s">
        <v>4725</v>
      </c>
      <c r="K2718" s="5" t="s">
        <v>118</v>
      </c>
      <c r="L2718" s="5" t="s">
        <v>56</v>
      </c>
      <c r="M2718" s="5">
        <v>4.09</v>
      </c>
      <c r="N2718" s="5" t="s">
        <v>57</v>
      </c>
      <c r="O2718" s="5">
        <v>40</v>
      </c>
    </row>
    <row r="2719" spans="1:15" x14ac:dyDescent="0.2">
      <c r="A2719" s="5" t="s">
        <v>8575</v>
      </c>
      <c r="B2719" s="5" t="s">
        <v>1462</v>
      </c>
      <c r="C2719" s="5">
        <v>51</v>
      </c>
      <c r="D2719" s="5" t="s">
        <v>17</v>
      </c>
      <c r="E2719" s="5" t="s">
        <v>8576</v>
      </c>
      <c r="F2719" s="5">
        <v>-5164</v>
      </c>
      <c r="G2719" s="5" t="s">
        <v>99</v>
      </c>
      <c r="H2719" s="5" t="s">
        <v>79</v>
      </c>
      <c r="I2719" s="5">
        <v>38564.89</v>
      </c>
      <c r="J2719" s="5" t="s">
        <v>7501</v>
      </c>
      <c r="K2719" s="5" t="s">
        <v>118</v>
      </c>
      <c r="L2719" s="5" t="s">
        <v>73</v>
      </c>
      <c r="M2719" s="5">
        <v>3.61</v>
      </c>
      <c r="N2719" s="5" t="s">
        <v>33</v>
      </c>
      <c r="O2719" s="5">
        <v>30</v>
      </c>
    </row>
    <row r="2720" spans="1:15" x14ac:dyDescent="0.2">
      <c r="A2720" s="5" t="s">
        <v>8577</v>
      </c>
      <c r="B2720" s="5" t="s">
        <v>2259</v>
      </c>
      <c r="C2720" s="5">
        <v>50</v>
      </c>
      <c r="D2720" s="5" t="s">
        <v>17</v>
      </c>
      <c r="E2720" s="5" t="s">
        <v>8578</v>
      </c>
      <c r="F2720" s="5">
        <v>-3833</v>
      </c>
      <c r="G2720" s="5" t="s">
        <v>52</v>
      </c>
      <c r="H2720" s="5" t="s">
        <v>30</v>
      </c>
      <c r="I2720" s="5">
        <v>168110.97</v>
      </c>
      <c r="J2720" s="5" t="s">
        <v>6995</v>
      </c>
      <c r="K2720" s="5" t="s">
        <v>127</v>
      </c>
      <c r="L2720" s="5" t="s">
        <v>32</v>
      </c>
      <c r="M2720" s="5">
        <v>1.72</v>
      </c>
      <c r="N2720" s="5" t="s">
        <v>57</v>
      </c>
      <c r="O2720" s="5">
        <v>17</v>
      </c>
    </row>
    <row r="2721" spans="1:15" x14ac:dyDescent="0.2">
      <c r="A2721" s="5" t="s">
        <v>8579</v>
      </c>
      <c r="B2721" s="5" t="s">
        <v>8580</v>
      </c>
      <c r="C2721" s="5">
        <v>33</v>
      </c>
      <c r="D2721" s="5" t="s">
        <v>17</v>
      </c>
      <c r="E2721" s="5" t="s">
        <v>8581</v>
      </c>
      <c r="F2721" s="5">
        <v>-1978</v>
      </c>
      <c r="G2721" s="5" t="s">
        <v>29</v>
      </c>
      <c r="H2721" s="5" t="s">
        <v>53</v>
      </c>
      <c r="I2721" s="5">
        <v>85535.05</v>
      </c>
      <c r="J2721" s="5" t="s">
        <v>3472</v>
      </c>
      <c r="K2721" s="5" t="s">
        <v>127</v>
      </c>
      <c r="L2721" s="5" t="s">
        <v>73</v>
      </c>
      <c r="M2721" s="5">
        <v>4.47</v>
      </c>
      <c r="N2721" s="5" t="s">
        <v>74</v>
      </c>
      <c r="O2721" s="5">
        <v>32</v>
      </c>
    </row>
    <row r="2722" spans="1:15" x14ac:dyDescent="0.2">
      <c r="A2722" s="5" t="s">
        <v>8582</v>
      </c>
      <c r="B2722" s="5" t="s">
        <v>3776</v>
      </c>
      <c r="C2722" s="5">
        <v>43</v>
      </c>
      <c r="D2722" s="5" t="s">
        <v>50</v>
      </c>
      <c r="E2722" s="5" t="s">
        <v>8583</v>
      </c>
      <c r="F2722" s="5">
        <v>-11060</v>
      </c>
      <c r="G2722" s="5" t="s">
        <v>52</v>
      </c>
      <c r="H2722" s="5" t="s">
        <v>53</v>
      </c>
      <c r="I2722" s="5">
        <v>81153.149999999994</v>
      </c>
      <c r="J2722" s="5" t="s">
        <v>8584</v>
      </c>
      <c r="K2722" s="5" t="s">
        <v>47</v>
      </c>
      <c r="L2722" s="5" t="s">
        <v>23</v>
      </c>
      <c r="M2722" s="5">
        <v>2.0499999999999998</v>
      </c>
      <c r="N2722" s="5" t="s">
        <v>74</v>
      </c>
      <c r="O2722" s="5">
        <v>3</v>
      </c>
    </row>
    <row r="2723" spans="1:15" x14ac:dyDescent="0.2">
      <c r="A2723" s="5" t="s">
        <v>8585</v>
      </c>
      <c r="B2723" s="5" t="s">
        <v>8586</v>
      </c>
      <c r="C2723" s="5">
        <v>47</v>
      </c>
      <c r="D2723" s="5" t="s">
        <v>27</v>
      </c>
      <c r="E2723" s="5" t="s">
        <v>8587</v>
      </c>
      <c r="F2723" s="5">
        <v>-9943</v>
      </c>
      <c r="G2723" s="5" t="s">
        <v>78</v>
      </c>
      <c r="H2723" s="5" t="s">
        <v>66</v>
      </c>
      <c r="I2723" s="5">
        <v>103852.3</v>
      </c>
      <c r="J2723" s="5" t="s">
        <v>3660</v>
      </c>
      <c r="K2723" s="5" t="s">
        <v>81</v>
      </c>
      <c r="L2723" s="5" t="s">
        <v>23</v>
      </c>
      <c r="M2723" s="5">
        <v>2.23</v>
      </c>
      <c r="N2723" s="5" t="s">
        <v>41</v>
      </c>
      <c r="O2723" s="5">
        <v>37</v>
      </c>
    </row>
    <row r="2724" spans="1:15" x14ac:dyDescent="0.2">
      <c r="A2724" s="5" t="s">
        <v>8588</v>
      </c>
      <c r="B2724" s="5" t="s">
        <v>7526</v>
      </c>
      <c r="C2724" s="5">
        <v>46</v>
      </c>
      <c r="D2724" s="5" t="s">
        <v>50</v>
      </c>
      <c r="E2724" s="5" t="s">
        <v>8589</v>
      </c>
      <c r="F2724" s="5">
        <v>-10090</v>
      </c>
      <c r="G2724" s="5" t="s">
        <v>52</v>
      </c>
      <c r="H2724" s="5" t="s">
        <v>66</v>
      </c>
      <c r="I2724" s="5">
        <v>129865.45</v>
      </c>
      <c r="J2724" s="5" t="s">
        <v>3896</v>
      </c>
      <c r="K2724" s="5" t="s">
        <v>47</v>
      </c>
      <c r="L2724" s="5" t="s">
        <v>32</v>
      </c>
      <c r="M2724" s="5">
        <v>4.12</v>
      </c>
      <c r="N2724" s="5" t="s">
        <v>33</v>
      </c>
      <c r="O2724" s="5">
        <v>3</v>
      </c>
    </row>
    <row r="2725" spans="1:15" x14ac:dyDescent="0.2">
      <c r="A2725" s="5" t="s">
        <v>8590</v>
      </c>
      <c r="B2725" s="5" t="s">
        <v>1535</v>
      </c>
      <c r="C2725" s="5">
        <v>33</v>
      </c>
      <c r="D2725" s="5" t="s">
        <v>17</v>
      </c>
      <c r="E2725" s="5" t="s">
        <v>8591</v>
      </c>
      <c r="F2725" s="5">
        <v>-8492</v>
      </c>
      <c r="G2725" s="5" t="s">
        <v>116</v>
      </c>
      <c r="H2725" s="5" t="s">
        <v>30</v>
      </c>
      <c r="I2725" s="5">
        <v>78218.16</v>
      </c>
      <c r="J2725" s="5" t="s">
        <v>8592</v>
      </c>
      <c r="K2725" s="5" t="s">
        <v>22</v>
      </c>
      <c r="L2725" s="5" t="s">
        <v>32</v>
      </c>
      <c r="M2725" s="5">
        <v>1.84</v>
      </c>
      <c r="N2725" s="5" t="s">
        <v>57</v>
      </c>
      <c r="O2725" s="5">
        <v>10</v>
      </c>
    </row>
    <row r="2726" spans="1:15" x14ac:dyDescent="0.2">
      <c r="A2726" s="5" t="s">
        <v>8593</v>
      </c>
      <c r="B2726" s="5" t="s">
        <v>797</v>
      </c>
      <c r="C2726" s="5">
        <v>50</v>
      </c>
      <c r="D2726" s="5" t="s">
        <v>27</v>
      </c>
      <c r="E2726" s="5" t="s">
        <v>8594</v>
      </c>
      <c r="F2726" s="5">
        <v>-7463</v>
      </c>
      <c r="G2726" s="5" t="s">
        <v>29</v>
      </c>
      <c r="H2726" s="5" t="s">
        <v>79</v>
      </c>
      <c r="I2726" s="5">
        <v>170271.75</v>
      </c>
      <c r="J2726" s="5" t="s">
        <v>8595</v>
      </c>
      <c r="K2726" s="5" t="s">
        <v>47</v>
      </c>
      <c r="L2726" s="5" t="s">
        <v>56</v>
      </c>
      <c r="M2726" s="5">
        <v>1.84</v>
      </c>
      <c r="N2726" s="5" t="s">
        <v>41</v>
      </c>
      <c r="O2726" s="5">
        <v>12</v>
      </c>
    </row>
    <row r="2727" spans="1:15" x14ac:dyDescent="0.2">
      <c r="A2727" s="5" t="s">
        <v>8596</v>
      </c>
      <c r="B2727" s="5" t="s">
        <v>2782</v>
      </c>
      <c r="C2727" s="5">
        <v>57</v>
      </c>
      <c r="D2727" s="5" t="s">
        <v>50</v>
      </c>
      <c r="E2727" s="5" t="s">
        <v>8597</v>
      </c>
      <c r="F2727" s="5">
        <v>-9131</v>
      </c>
      <c r="G2727" s="5" t="s">
        <v>78</v>
      </c>
      <c r="H2727" s="5" t="s">
        <v>66</v>
      </c>
      <c r="I2727" s="5">
        <v>175279.86</v>
      </c>
      <c r="J2727" s="5" t="s">
        <v>4769</v>
      </c>
      <c r="K2727" s="5" t="s">
        <v>118</v>
      </c>
      <c r="L2727" s="5" t="s">
        <v>23</v>
      </c>
      <c r="M2727" s="5">
        <v>1.94</v>
      </c>
      <c r="N2727" s="5" t="s">
        <v>24</v>
      </c>
      <c r="O2727" s="5">
        <v>25</v>
      </c>
    </row>
    <row r="2728" spans="1:15" x14ac:dyDescent="0.2">
      <c r="A2728" s="5" t="s">
        <v>8598</v>
      </c>
      <c r="B2728" s="5" t="s">
        <v>8599</v>
      </c>
      <c r="C2728" s="5">
        <v>25</v>
      </c>
      <c r="D2728" s="5" t="s">
        <v>17</v>
      </c>
      <c r="E2728" s="5" t="s">
        <v>8600</v>
      </c>
      <c r="F2728" s="5">
        <v>-7101</v>
      </c>
      <c r="G2728" s="5" t="s">
        <v>52</v>
      </c>
      <c r="H2728" s="5" t="s">
        <v>71</v>
      </c>
      <c r="I2728" s="5">
        <v>126594.82</v>
      </c>
      <c r="J2728" s="5" t="s">
        <v>8601</v>
      </c>
      <c r="K2728" s="5" t="s">
        <v>47</v>
      </c>
      <c r="L2728" s="5" t="s">
        <v>73</v>
      </c>
      <c r="M2728" s="5">
        <v>4.41</v>
      </c>
      <c r="N2728" s="5" t="s">
        <v>24</v>
      </c>
      <c r="O2728" s="5">
        <v>2</v>
      </c>
    </row>
    <row r="2729" spans="1:15" x14ac:dyDescent="0.2">
      <c r="A2729" s="5" t="s">
        <v>8602</v>
      </c>
      <c r="B2729" s="5" t="s">
        <v>8603</v>
      </c>
      <c r="C2729" s="5">
        <v>25</v>
      </c>
      <c r="D2729" s="5" t="s">
        <v>17</v>
      </c>
      <c r="E2729" s="5" t="s">
        <v>8604</v>
      </c>
      <c r="F2729" s="5">
        <v>-8547</v>
      </c>
      <c r="G2729" s="5" t="s">
        <v>99</v>
      </c>
      <c r="H2729" s="5" t="s">
        <v>66</v>
      </c>
      <c r="I2729" s="5">
        <v>97572.26</v>
      </c>
      <c r="J2729" s="5" t="s">
        <v>2360</v>
      </c>
      <c r="K2729" s="5" t="s">
        <v>55</v>
      </c>
      <c r="L2729" s="5" t="s">
        <v>73</v>
      </c>
      <c r="M2729" s="5">
        <v>2.4500000000000002</v>
      </c>
      <c r="N2729" s="5" t="s">
        <v>33</v>
      </c>
      <c r="O2729" s="5">
        <v>19</v>
      </c>
    </row>
    <row r="2730" spans="1:15" x14ac:dyDescent="0.2">
      <c r="A2730" s="5" t="s">
        <v>8605</v>
      </c>
      <c r="B2730" s="5" t="s">
        <v>8606</v>
      </c>
      <c r="C2730" s="5">
        <v>22</v>
      </c>
      <c r="D2730" s="5" t="s">
        <v>17</v>
      </c>
      <c r="E2730" s="5" t="s">
        <v>8607</v>
      </c>
      <c r="F2730" s="5">
        <v>-8301</v>
      </c>
      <c r="G2730" s="5" t="s">
        <v>78</v>
      </c>
      <c r="H2730" s="5" t="s">
        <v>53</v>
      </c>
      <c r="I2730" s="5">
        <v>164784.35</v>
      </c>
      <c r="J2730" s="5" t="s">
        <v>203</v>
      </c>
      <c r="K2730" s="5" t="s">
        <v>136</v>
      </c>
      <c r="L2730" s="5" t="s">
        <v>23</v>
      </c>
      <c r="M2730" s="5">
        <v>3.54</v>
      </c>
      <c r="N2730" s="5" t="s">
        <v>57</v>
      </c>
      <c r="O2730" s="5">
        <v>19</v>
      </c>
    </row>
    <row r="2731" spans="1:15" x14ac:dyDescent="0.2">
      <c r="A2731" s="5" t="s">
        <v>8608</v>
      </c>
      <c r="B2731" s="5" t="s">
        <v>8609</v>
      </c>
      <c r="C2731" s="5">
        <v>27</v>
      </c>
      <c r="D2731" s="5" t="s">
        <v>27</v>
      </c>
      <c r="E2731" s="5" t="s">
        <v>8610</v>
      </c>
      <c r="F2731" s="5">
        <v>-9631</v>
      </c>
      <c r="G2731" s="5" t="s">
        <v>45</v>
      </c>
      <c r="H2731" s="5" t="s">
        <v>144</v>
      </c>
      <c r="I2731" s="5">
        <v>61485.14</v>
      </c>
      <c r="J2731" s="5" t="s">
        <v>6363</v>
      </c>
      <c r="K2731" s="5" t="s">
        <v>22</v>
      </c>
      <c r="L2731" s="5" t="s">
        <v>73</v>
      </c>
      <c r="M2731" s="5">
        <v>2.68</v>
      </c>
      <c r="N2731" s="5" t="s">
        <v>74</v>
      </c>
      <c r="O2731" s="5">
        <v>40</v>
      </c>
    </row>
    <row r="2732" spans="1:15" x14ac:dyDescent="0.2">
      <c r="A2732" s="5" t="s">
        <v>8611</v>
      </c>
      <c r="B2732" s="5" t="s">
        <v>766</v>
      </c>
      <c r="C2732" s="5">
        <v>38</v>
      </c>
      <c r="D2732" s="5" t="s">
        <v>17</v>
      </c>
      <c r="E2732" s="5" t="s">
        <v>8612</v>
      </c>
      <c r="F2732" s="5">
        <v>-10220</v>
      </c>
      <c r="G2732" s="5" t="s">
        <v>52</v>
      </c>
      <c r="H2732" s="5" t="s">
        <v>71</v>
      </c>
      <c r="I2732" s="5">
        <v>166807.06</v>
      </c>
      <c r="J2732" s="5" t="s">
        <v>3926</v>
      </c>
      <c r="K2732" s="5" t="s">
        <v>104</v>
      </c>
      <c r="L2732" s="5" t="s">
        <v>32</v>
      </c>
      <c r="M2732" s="5">
        <v>4.6100000000000003</v>
      </c>
      <c r="N2732" s="5" t="s">
        <v>33</v>
      </c>
      <c r="O2732" s="5">
        <v>4</v>
      </c>
    </row>
    <row r="2733" spans="1:15" x14ac:dyDescent="0.2">
      <c r="A2733" s="5" t="s">
        <v>8613</v>
      </c>
      <c r="B2733" s="5" t="s">
        <v>8614</v>
      </c>
      <c r="C2733" s="5">
        <v>46</v>
      </c>
      <c r="D2733" s="5" t="s">
        <v>17</v>
      </c>
      <c r="E2733" s="5" t="s">
        <v>8615</v>
      </c>
      <c r="F2733" s="5">
        <v>-7130</v>
      </c>
      <c r="G2733" s="5" t="s">
        <v>37</v>
      </c>
      <c r="H2733" s="5" t="s">
        <v>79</v>
      </c>
      <c r="I2733" s="5">
        <v>161677.85999999999</v>
      </c>
      <c r="J2733" s="5" t="s">
        <v>760</v>
      </c>
      <c r="K2733" s="5" t="s">
        <v>55</v>
      </c>
      <c r="L2733" s="5" t="s">
        <v>23</v>
      </c>
      <c r="M2733" s="5">
        <v>2.72</v>
      </c>
      <c r="N2733" s="5" t="s">
        <v>74</v>
      </c>
      <c r="O2733" s="5">
        <v>11</v>
      </c>
    </row>
    <row r="2734" spans="1:15" x14ac:dyDescent="0.2">
      <c r="A2734" s="5" t="s">
        <v>8616</v>
      </c>
      <c r="B2734" s="5" t="s">
        <v>3881</v>
      </c>
      <c r="C2734" s="5">
        <v>31</v>
      </c>
      <c r="D2734" s="5" t="s">
        <v>27</v>
      </c>
      <c r="E2734" s="5" t="s">
        <v>8617</v>
      </c>
      <c r="F2734" s="5">
        <v>-7760</v>
      </c>
      <c r="G2734" s="5" t="s">
        <v>116</v>
      </c>
      <c r="H2734" s="5" t="s">
        <v>194</v>
      </c>
      <c r="I2734" s="5">
        <v>157834.97</v>
      </c>
      <c r="J2734" s="5" t="s">
        <v>8618</v>
      </c>
      <c r="K2734" s="5" t="s">
        <v>40</v>
      </c>
      <c r="L2734" s="5" t="s">
        <v>23</v>
      </c>
      <c r="M2734" s="5">
        <v>4.2</v>
      </c>
      <c r="N2734" s="5" t="s">
        <v>74</v>
      </c>
      <c r="O2734" s="5">
        <v>29</v>
      </c>
    </row>
    <row r="2735" spans="1:15" x14ac:dyDescent="0.2">
      <c r="A2735" s="5" t="s">
        <v>8619</v>
      </c>
      <c r="B2735" s="5" t="s">
        <v>8620</v>
      </c>
      <c r="C2735" s="5">
        <v>61</v>
      </c>
      <c r="D2735" s="5" t="s">
        <v>17</v>
      </c>
      <c r="E2735" s="5" t="s">
        <v>8621</v>
      </c>
      <c r="F2735" s="5">
        <v>-5490</v>
      </c>
      <c r="G2735" s="5" t="s">
        <v>45</v>
      </c>
      <c r="H2735" s="5" t="s">
        <v>173</v>
      </c>
      <c r="I2735" s="5">
        <v>127610.63</v>
      </c>
      <c r="J2735" s="5" t="s">
        <v>2057</v>
      </c>
      <c r="K2735" s="5" t="s">
        <v>22</v>
      </c>
      <c r="L2735" s="5" t="s">
        <v>56</v>
      </c>
      <c r="M2735" s="5">
        <v>2.73</v>
      </c>
      <c r="N2735" s="5" t="s">
        <v>74</v>
      </c>
      <c r="O2735" s="5">
        <v>16</v>
      </c>
    </row>
    <row r="2736" spans="1:15" x14ac:dyDescent="0.2">
      <c r="A2736" s="5" t="s">
        <v>8622</v>
      </c>
      <c r="B2736" s="5" t="s">
        <v>8623</v>
      </c>
      <c r="C2736" s="5">
        <v>36</v>
      </c>
      <c r="D2736" s="5" t="s">
        <v>27</v>
      </c>
      <c r="E2736" s="5" t="s">
        <v>8624</v>
      </c>
      <c r="F2736" s="5">
        <v>-4295</v>
      </c>
      <c r="G2736" s="5" t="s">
        <v>94</v>
      </c>
      <c r="H2736" s="5" t="s">
        <v>71</v>
      </c>
      <c r="I2736" s="5">
        <v>71935.039999999994</v>
      </c>
      <c r="J2736" s="5" t="s">
        <v>3559</v>
      </c>
      <c r="K2736" s="5" t="s">
        <v>62</v>
      </c>
      <c r="L2736" s="5" t="s">
        <v>73</v>
      </c>
      <c r="M2736" s="5">
        <v>2.02</v>
      </c>
      <c r="N2736" s="5" t="s">
        <v>74</v>
      </c>
      <c r="O2736" s="5">
        <v>10</v>
      </c>
    </row>
    <row r="2737" spans="1:15" x14ac:dyDescent="0.2">
      <c r="A2737" s="5" t="s">
        <v>8625</v>
      </c>
      <c r="B2737" s="5" t="s">
        <v>5361</v>
      </c>
      <c r="C2737" s="5">
        <v>32</v>
      </c>
      <c r="D2737" s="5" t="s">
        <v>50</v>
      </c>
      <c r="E2737" s="5" t="s">
        <v>8626</v>
      </c>
      <c r="F2737" s="5">
        <v>-5579</v>
      </c>
      <c r="G2737" s="5" t="s">
        <v>78</v>
      </c>
      <c r="H2737" s="5" t="s">
        <v>144</v>
      </c>
      <c r="I2737" s="5">
        <v>154000.01</v>
      </c>
      <c r="J2737" s="5" t="s">
        <v>8627</v>
      </c>
      <c r="K2737" s="5" t="s">
        <v>118</v>
      </c>
      <c r="L2737" s="5" t="s">
        <v>23</v>
      </c>
      <c r="M2737" s="5">
        <v>2.4300000000000002</v>
      </c>
      <c r="N2737" s="5" t="s">
        <v>24</v>
      </c>
      <c r="O2737" s="5">
        <v>3</v>
      </c>
    </row>
    <row r="2738" spans="1:15" x14ac:dyDescent="0.2">
      <c r="A2738" s="5" t="s">
        <v>8628</v>
      </c>
      <c r="B2738" s="5" t="s">
        <v>2236</v>
      </c>
      <c r="C2738" s="5">
        <v>65</v>
      </c>
      <c r="D2738" s="5" t="s">
        <v>50</v>
      </c>
      <c r="E2738" s="5" t="s">
        <v>8629</v>
      </c>
      <c r="F2738" s="5">
        <v>-9493</v>
      </c>
      <c r="G2738" s="5" t="s">
        <v>29</v>
      </c>
      <c r="H2738" s="5" t="s">
        <v>20</v>
      </c>
      <c r="I2738" s="5">
        <v>35519.89</v>
      </c>
      <c r="J2738" s="5" t="s">
        <v>3890</v>
      </c>
      <c r="K2738" s="5" t="s">
        <v>55</v>
      </c>
      <c r="L2738" s="5" t="s">
        <v>56</v>
      </c>
      <c r="M2738" s="5">
        <v>3.43</v>
      </c>
      <c r="N2738" s="5" t="s">
        <v>24</v>
      </c>
      <c r="O2738" s="5">
        <v>21</v>
      </c>
    </row>
    <row r="2739" spans="1:15" x14ac:dyDescent="0.2">
      <c r="A2739" s="5" t="s">
        <v>8630</v>
      </c>
      <c r="B2739" s="5" t="s">
        <v>319</v>
      </c>
      <c r="C2739" s="5">
        <v>25</v>
      </c>
      <c r="D2739" s="5" t="s">
        <v>50</v>
      </c>
      <c r="E2739" s="5" t="s">
        <v>8631</v>
      </c>
      <c r="F2739" s="5">
        <v>-4487</v>
      </c>
      <c r="G2739" s="5" t="s">
        <v>116</v>
      </c>
      <c r="H2739" s="5" t="s">
        <v>38</v>
      </c>
      <c r="I2739" s="5">
        <v>44186.52</v>
      </c>
      <c r="J2739" s="5" t="s">
        <v>1377</v>
      </c>
      <c r="K2739" s="5" t="s">
        <v>127</v>
      </c>
      <c r="L2739" s="5" t="s">
        <v>73</v>
      </c>
      <c r="M2739" s="5">
        <v>1.95</v>
      </c>
      <c r="N2739" s="5" t="s">
        <v>24</v>
      </c>
      <c r="O2739" s="5">
        <v>10</v>
      </c>
    </row>
    <row r="2740" spans="1:15" x14ac:dyDescent="0.2">
      <c r="A2740" s="5" t="s">
        <v>8632</v>
      </c>
      <c r="B2740" s="5" t="s">
        <v>8633</v>
      </c>
      <c r="C2740" s="5">
        <v>32</v>
      </c>
      <c r="D2740" s="5" t="s">
        <v>50</v>
      </c>
      <c r="E2740" s="5" t="s">
        <v>8634</v>
      </c>
      <c r="F2740" s="5">
        <v>-4808</v>
      </c>
      <c r="G2740" s="5" t="s">
        <v>99</v>
      </c>
      <c r="H2740" s="5" t="s">
        <v>20</v>
      </c>
      <c r="I2740" s="5">
        <v>68401.3</v>
      </c>
      <c r="J2740" s="5" t="s">
        <v>4849</v>
      </c>
      <c r="K2740" s="5" t="s">
        <v>81</v>
      </c>
      <c r="L2740" s="5" t="s">
        <v>23</v>
      </c>
      <c r="M2740" s="5">
        <v>4.03</v>
      </c>
      <c r="N2740" s="5" t="s">
        <v>24</v>
      </c>
      <c r="O2740" s="5">
        <v>30</v>
      </c>
    </row>
    <row r="2741" spans="1:15" x14ac:dyDescent="0.2">
      <c r="A2741" s="5" t="s">
        <v>8635</v>
      </c>
      <c r="B2741" s="5" t="s">
        <v>8636</v>
      </c>
      <c r="C2741" s="5">
        <v>44</v>
      </c>
      <c r="D2741" s="5" t="s">
        <v>50</v>
      </c>
      <c r="E2741" s="5" t="s">
        <v>8637</v>
      </c>
      <c r="F2741" s="5">
        <v>-6865</v>
      </c>
      <c r="G2741" s="5" t="s">
        <v>78</v>
      </c>
      <c r="H2741" s="5" t="s">
        <v>20</v>
      </c>
      <c r="I2741" s="5">
        <v>144839.67999999999</v>
      </c>
      <c r="J2741" s="5" t="s">
        <v>771</v>
      </c>
      <c r="K2741" s="5" t="s">
        <v>118</v>
      </c>
      <c r="L2741" s="5" t="s">
        <v>23</v>
      </c>
      <c r="M2741" s="5">
        <v>1.76</v>
      </c>
      <c r="N2741" s="5" t="s">
        <v>74</v>
      </c>
      <c r="O2741" s="5">
        <v>33</v>
      </c>
    </row>
    <row r="2742" spans="1:15" x14ac:dyDescent="0.2">
      <c r="A2742" s="5" t="s">
        <v>8638</v>
      </c>
      <c r="B2742" s="5" t="s">
        <v>2767</v>
      </c>
      <c r="C2742" s="5">
        <v>38</v>
      </c>
      <c r="D2742" s="5" t="s">
        <v>27</v>
      </c>
      <c r="E2742" s="5" t="s">
        <v>8639</v>
      </c>
      <c r="F2742" s="5">
        <v>-6316</v>
      </c>
      <c r="G2742" s="5" t="s">
        <v>78</v>
      </c>
      <c r="H2742" s="5" t="s">
        <v>38</v>
      </c>
      <c r="I2742" s="5">
        <v>129083.18</v>
      </c>
      <c r="J2742" s="5" t="s">
        <v>574</v>
      </c>
      <c r="K2742" s="5" t="s">
        <v>62</v>
      </c>
      <c r="L2742" s="5" t="s">
        <v>23</v>
      </c>
      <c r="M2742" s="5">
        <v>2.33</v>
      </c>
      <c r="N2742" s="5" t="s">
        <v>74</v>
      </c>
      <c r="O2742" s="5">
        <v>17</v>
      </c>
    </row>
    <row r="2743" spans="1:15" x14ac:dyDescent="0.2">
      <c r="A2743" s="5" t="s">
        <v>8640</v>
      </c>
      <c r="B2743" s="5" t="s">
        <v>7052</v>
      </c>
      <c r="C2743" s="5">
        <v>53</v>
      </c>
      <c r="D2743" s="5" t="s">
        <v>17</v>
      </c>
      <c r="E2743" s="5" t="s">
        <v>8641</v>
      </c>
      <c r="F2743" s="5">
        <v>-2693</v>
      </c>
      <c r="G2743" s="5" t="s">
        <v>37</v>
      </c>
      <c r="H2743" s="5" t="s">
        <v>71</v>
      </c>
      <c r="I2743" s="5">
        <v>115778.6</v>
      </c>
      <c r="J2743" s="5" t="s">
        <v>410</v>
      </c>
      <c r="K2743" s="5" t="s">
        <v>40</v>
      </c>
      <c r="L2743" s="5" t="s">
        <v>56</v>
      </c>
      <c r="M2743" s="5">
        <v>1.68</v>
      </c>
      <c r="N2743" s="5" t="s">
        <v>74</v>
      </c>
      <c r="O2743" s="5">
        <v>39</v>
      </c>
    </row>
    <row r="2744" spans="1:15" x14ac:dyDescent="0.2">
      <c r="A2744" s="5" t="s">
        <v>8642</v>
      </c>
      <c r="B2744" s="5" t="s">
        <v>8078</v>
      </c>
      <c r="C2744" s="5">
        <v>38</v>
      </c>
      <c r="D2744" s="5" t="s">
        <v>50</v>
      </c>
      <c r="E2744" s="5" t="s">
        <v>8643</v>
      </c>
      <c r="F2744" s="5">
        <v>-6158</v>
      </c>
      <c r="G2744" s="5" t="s">
        <v>52</v>
      </c>
      <c r="H2744" s="5" t="s">
        <v>71</v>
      </c>
      <c r="I2744" s="5">
        <v>135313.18</v>
      </c>
      <c r="J2744" s="5" t="s">
        <v>6425</v>
      </c>
      <c r="K2744" s="5" t="s">
        <v>136</v>
      </c>
      <c r="L2744" s="5" t="s">
        <v>56</v>
      </c>
      <c r="M2744" s="5">
        <v>4.76</v>
      </c>
      <c r="N2744" s="5" t="s">
        <v>74</v>
      </c>
      <c r="O2744" s="5">
        <v>1</v>
      </c>
    </row>
    <row r="2745" spans="1:15" x14ac:dyDescent="0.2">
      <c r="A2745" s="5" t="s">
        <v>8644</v>
      </c>
      <c r="B2745" s="5" t="s">
        <v>1582</v>
      </c>
      <c r="C2745" s="5">
        <v>38</v>
      </c>
      <c r="D2745" s="5" t="s">
        <v>50</v>
      </c>
      <c r="E2745" s="5" t="s">
        <v>8645</v>
      </c>
      <c r="F2745" s="5">
        <v>-10793</v>
      </c>
      <c r="G2745" s="5" t="s">
        <v>116</v>
      </c>
      <c r="H2745" s="5" t="s">
        <v>20</v>
      </c>
      <c r="I2745" s="5">
        <v>92438.56</v>
      </c>
      <c r="J2745" s="5" t="s">
        <v>8646</v>
      </c>
      <c r="K2745" s="5" t="s">
        <v>40</v>
      </c>
      <c r="L2745" s="5" t="s">
        <v>32</v>
      </c>
      <c r="M2745" s="5">
        <v>2.92</v>
      </c>
      <c r="N2745" s="5" t="s">
        <v>33</v>
      </c>
      <c r="O2745" s="5">
        <v>38</v>
      </c>
    </row>
    <row r="2746" spans="1:15" x14ac:dyDescent="0.2">
      <c r="A2746" s="5" t="s">
        <v>8647</v>
      </c>
      <c r="B2746" s="5" t="s">
        <v>8648</v>
      </c>
      <c r="C2746" s="5">
        <v>46</v>
      </c>
      <c r="D2746" s="5" t="s">
        <v>27</v>
      </c>
      <c r="E2746" s="5" t="s">
        <v>8649</v>
      </c>
      <c r="F2746" s="5">
        <v>-8112</v>
      </c>
      <c r="G2746" s="5" t="s">
        <v>29</v>
      </c>
      <c r="H2746" s="5" t="s">
        <v>144</v>
      </c>
      <c r="I2746" s="5">
        <v>146285.64000000001</v>
      </c>
      <c r="J2746" s="5" t="s">
        <v>1189</v>
      </c>
      <c r="K2746" s="5" t="s">
        <v>40</v>
      </c>
      <c r="L2746" s="5" t="s">
        <v>73</v>
      </c>
      <c r="M2746" s="5">
        <v>1.41</v>
      </c>
      <c r="N2746" s="5" t="s">
        <v>74</v>
      </c>
      <c r="O2746" s="5">
        <v>35</v>
      </c>
    </row>
    <row r="2747" spans="1:15" x14ac:dyDescent="0.2">
      <c r="A2747" s="5" t="s">
        <v>8650</v>
      </c>
      <c r="B2747" s="5" t="s">
        <v>3114</v>
      </c>
      <c r="C2747" s="5">
        <v>22</v>
      </c>
      <c r="D2747" s="5" t="s">
        <v>27</v>
      </c>
      <c r="E2747" s="5" t="s">
        <v>8651</v>
      </c>
      <c r="F2747" s="5">
        <v>-5888</v>
      </c>
      <c r="G2747" s="5" t="s">
        <v>85</v>
      </c>
      <c r="H2747" s="5" t="s">
        <v>53</v>
      </c>
      <c r="I2747" s="5">
        <v>86560.58</v>
      </c>
      <c r="J2747" s="5" t="s">
        <v>8652</v>
      </c>
      <c r="K2747" s="5" t="s">
        <v>55</v>
      </c>
      <c r="L2747" s="5" t="s">
        <v>73</v>
      </c>
      <c r="M2747" s="5">
        <v>1.02</v>
      </c>
      <c r="N2747" s="5" t="s">
        <v>24</v>
      </c>
      <c r="O2747" s="5">
        <v>37</v>
      </c>
    </row>
    <row r="2748" spans="1:15" x14ac:dyDescent="0.2">
      <c r="A2748" s="5" t="s">
        <v>8653</v>
      </c>
      <c r="B2748" s="5" t="s">
        <v>8654</v>
      </c>
      <c r="C2748" s="5">
        <v>45</v>
      </c>
      <c r="D2748" s="5" t="s">
        <v>27</v>
      </c>
      <c r="E2748" s="5" t="s">
        <v>8655</v>
      </c>
      <c r="F2748" s="5">
        <v>-7943</v>
      </c>
      <c r="G2748" s="5" t="s">
        <v>52</v>
      </c>
      <c r="H2748" s="5" t="s">
        <v>173</v>
      </c>
      <c r="I2748" s="5">
        <v>105056.92</v>
      </c>
      <c r="J2748" s="5" t="s">
        <v>8656</v>
      </c>
      <c r="K2748" s="5" t="s">
        <v>62</v>
      </c>
      <c r="L2748" s="5" t="s">
        <v>32</v>
      </c>
      <c r="M2748" s="5">
        <v>3.76</v>
      </c>
      <c r="N2748" s="5" t="s">
        <v>41</v>
      </c>
      <c r="O2748" s="5">
        <v>26</v>
      </c>
    </row>
    <row r="2749" spans="1:15" x14ac:dyDescent="0.2">
      <c r="A2749" s="5" t="s">
        <v>8657</v>
      </c>
      <c r="B2749" s="5" t="s">
        <v>43</v>
      </c>
      <c r="C2749" s="5">
        <v>57</v>
      </c>
      <c r="D2749" s="5" t="s">
        <v>27</v>
      </c>
      <c r="E2749" s="5" t="s">
        <v>8658</v>
      </c>
      <c r="F2749" s="5">
        <v>-4355</v>
      </c>
      <c r="G2749" s="5" t="s">
        <v>29</v>
      </c>
      <c r="H2749" s="5" t="s">
        <v>30</v>
      </c>
      <c r="I2749" s="5">
        <v>93055.51</v>
      </c>
      <c r="J2749" s="5" t="s">
        <v>3063</v>
      </c>
      <c r="K2749" s="5" t="s">
        <v>136</v>
      </c>
      <c r="L2749" s="5" t="s">
        <v>56</v>
      </c>
      <c r="M2749" s="5">
        <v>2.2599999999999998</v>
      </c>
      <c r="N2749" s="5" t="s">
        <v>33</v>
      </c>
      <c r="O2749" s="5">
        <v>35</v>
      </c>
    </row>
    <row r="2750" spans="1:15" x14ac:dyDescent="0.2">
      <c r="A2750" s="5" t="s">
        <v>8659</v>
      </c>
      <c r="B2750" s="5" t="s">
        <v>8660</v>
      </c>
      <c r="C2750" s="5">
        <v>43</v>
      </c>
      <c r="D2750" s="5" t="s">
        <v>27</v>
      </c>
      <c r="E2750" s="5" t="s">
        <v>8661</v>
      </c>
      <c r="F2750" s="5">
        <v>-4534</v>
      </c>
      <c r="G2750" s="5" t="s">
        <v>52</v>
      </c>
      <c r="H2750" s="5" t="s">
        <v>20</v>
      </c>
      <c r="I2750" s="5">
        <v>68355.429999999993</v>
      </c>
      <c r="J2750" s="5" t="s">
        <v>3508</v>
      </c>
      <c r="K2750" s="5" t="s">
        <v>47</v>
      </c>
      <c r="L2750" s="5" t="s">
        <v>23</v>
      </c>
      <c r="M2750" s="5">
        <v>1.84</v>
      </c>
      <c r="N2750" s="5" t="s">
        <v>57</v>
      </c>
      <c r="O2750" s="5">
        <v>22</v>
      </c>
    </row>
    <row r="2751" spans="1:15" x14ac:dyDescent="0.2">
      <c r="A2751" s="5" t="s">
        <v>8662</v>
      </c>
      <c r="B2751" s="5" t="s">
        <v>2365</v>
      </c>
      <c r="C2751" s="5">
        <v>45</v>
      </c>
      <c r="D2751" s="5" t="s">
        <v>27</v>
      </c>
      <c r="E2751" s="5" t="s">
        <v>8663</v>
      </c>
      <c r="F2751" s="5">
        <v>-9388</v>
      </c>
      <c r="G2751" s="5" t="s">
        <v>45</v>
      </c>
      <c r="H2751" s="5" t="s">
        <v>20</v>
      </c>
      <c r="I2751" s="5">
        <v>129752.19</v>
      </c>
      <c r="J2751" s="5" t="s">
        <v>8466</v>
      </c>
      <c r="K2751" s="5" t="s">
        <v>47</v>
      </c>
      <c r="L2751" s="5" t="s">
        <v>32</v>
      </c>
      <c r="M2751" s="5">
        <v>3.4</v>
      </c>
      <c r="N2751" s="5" t="s">
        <v>57</v>
      </c>
      <c r="O2751" s="5">
        <v>29</v>
      </c>
    </row>
    <row r="2752" spans="1:15" x14ac:dyDescent="0.2">
      <c r="A2752" s="5" t="s">
        <v>8664</v>
      </c>
      <c r="B2752" s="5" t="s">
        <v>2629</v>
      </c>
      <c r="C2752" s="5">
        <v>23</v>
      </c>
      <c r="D2752" s="5" t="s">
        <v>27</v>
      </c>
      <c r="E2752" s="5" t="s">
        <v>8665</v>
      </c>
      <c r="F2752" s="5">
        <v>-10202</v>
      </c>
      <c r="G2752" s="5" t="s">
        <v>116</v>
      </c>
      <c r="H2752" s="5" t="s">
        <v>79</v>
      </c>
      <c r="I2752" s="5">
        <v>176849.79</v>
      </c>
      <c r="J2752" s="5" t="s">
        <v>274</v>
      </c>
      <c r="K2752" s="5" t="s">
        <v>40</v>
      </c>
      <c r="L2752" s="5" t="s">
        <v>32</v>
      </c>
      <c r="M2752" s="5">
        <v>3.69</v>
      </c>
      <c r="N2752" s="5" t="s">
        <v>41</v>
      </c>
      <c r="O2752" s="5">
        <v>29</v>
      </c>
    </row>
    <row r="2753" spans="1:15" x14ac:dyDescent="0.2">
      <c r="A2753" s="5" t="s">
        <v>8666</v>
      </c>
      <c r="B2753" s="5" t="s">
        <v>2930</v>
      </c>
      <c r="C2753" s="5">
        <v>59</v>
      </c>
      <c r="D2753" s="5" t="s">
        <v>17</v>
      </c>
      <c r="E2753" s="5" t="s">
        <v>8667</v>
      </c>
      <c r="F2753" s="5">
        <v>-9832</v>
      </c>
      <c r="G2753" s="5" t="s">
        <v>85</v>
      </c>
      <c r="H2753" s="5" t="s">
        <v>71</v>
      </c>
      <c r="I2753" s="5">
        <v>122457.42</v>
      </c>
      <c r="J2753" s="5" t="s">
        <v>8668</v>
      </c>
      <c r="K2753" s="5" t="s">
        <v>104</v>
      </c>
      <c r="L2753" s="5" t="s">
        <v>73</v>
      </c>
      <c r="M2753" s="5">
        <v>3.3</v>
      </c>
      <c r="N2753" s="5" t="s">
        <v>41</v>
      </c>
      <c r="O2753" s="5">
        <v>14</v>
      </c>
    </row>
    <row r="2754" spans="1:15" x14ac:dyDescent="0.2">
      <c r="A2754" s="5" t="s">
        <v>8669</v>
      </c>
      <c r="B2754" s="5" t="s">
        <v>4290</v>
      </c>
      <c r="C2754" s="5">
        <v>28</v>
      </c>
      <c r="D2754" s="5" t="s">
        <v>27</v>
      </c>
      <c r="E2754" s="5" t="s">
        <v>8670</v>
      </c>
      <c r="F2754" s="5">
        <v>-6404</v>
      </c>
      <c r="G2754" s="5" t="s">
        <v>45</v>
      </c>
      <c r="H2754" s="5" t="s">
        <v>173</v>
      </c>
      <c r="I2754" s="5">
        <v>103170.59</v>
      </c>
      <c r="J2754" s="5" t="s">
        <v>2080</v>
      </c>
      <c r="K2754" s="5" t="s">
        <v>118</v>
      </c>
      <c r="L2754" s="5" t="s">
        <v>23</v>
      </c>
      <c r="M2754" s="5">
        <v>4.6900000000000004</v>
      </c>
      <c r="N2754" s="5" t="s">
        <v>57</v>
      </c>
      <c r="O2754" s="5">
        <v>1</v>
      </c>
    </row>
    <row r="2755" spans="1:15" x14ac:dyDescent="0.2">
      <c r="A2755" s="5" t="s">
        <v>8671</v>
      </c>
      <c r="B2755" s="5" t="s">
        <v>8672</v>
      </c>
      <c r="C2755" s="5">
        <v>65</v>
      </c>
      <c r="D2755" s="5" t="s">
        <v>50</v>
      </c>
      <c r="E2755" s="5" t="s">
        <v>8673</v>
      </c>
      <c r="F2755" s="5">
        <v>-6930</v>
      </c>
      <c r="G2755" s="5" t="s">
        <v>99</v>
      </c>
      <c r="H2755" s="5" t="s">
        <v>144</v>
      </c>
      <c r="I2755" s="5">
        <v>103701.1</v>
      </c>
      <c r="J2755" s="5" t="s">
        <v>1865</v>
      </c>
      <c r="K2755" s="5" t="s">
        <v>55</v>
      </c>
      <c r="L2755" s="5" t="s">
        <v>23</v>
      </c>
      <c r="M2755" s="5">
        <v>4.59</v>
      </c>
      <c r="N2755" s="5" t="s">
        <v>57</v>
      </c>
      <c r="O2755" s="5">
        <v>32</v>
      </c>
    </row>
    <row r="2756" spans="1:15" x14ac:dyDescent="0.2">
      <c r="A2756" s="5" t="s">
        <v>8674</v>
      </c>
      <c r="B2756" s="5" t="s">
        <v>2022</v>
      </c>
      <c r="C2756" s="5">
        <v>51</v>
      </c>
      <c r="D2756" s="5" t="s">
        <v>27</v>
      </c>
      <c r="E2756" s="5" t="s">
        <v>8675</v>
      </c>
      <c r="F2756" s="5">
        <v>-4121</v>
      </c>
      <c r="G2756" s="5" t="s">
        <v>29</v>
      </c>
      <c r="H2756" s="5" t="s">
        <v>173</v>
      </c>
      <c r="I2756" s="5">
        <v>108413.59</v>
      </c>
      <c r="J2756" s="5" t="s">
        <v>2445</v>
      </c>
      <c r="K2756" s="5" t="s">
        <v>47</v>
      </c>
      <c r="L2756" s="5" t="s">
        <v>56</v>
      </c>
      <c r="M2756" s="5">
        <v>1.99</v>
      </c>
      <c r="N2756" s="5" t="s">
        <v>74</v>
      </c>
      <c r="O2756" s="5">
        <v>7</v>
      </c>
    </row>
    <row r="2757" spans="1:15" x14ac:dyDescent="0.2">
      <c r="A2757" s="5" t="s">
        <v>8676</v>
      </c>
      <c r="B2757" s="5" t="s">
        <v>8677</v>
      </c>
      <c r="C2757" s="5">
        <v>56</v>
      </c>
      <c r="D2757" s="5" t="s">
        <v>50</v>
      </c>
      <c r="E2757" s="5" t="s">
        <v>8678</v>
      </c>
      <c r="F2757" s="5">
        <v>-9473</v>
      </c>
      <c r="G2757" s="5" t="s">
        <v>94</v>
      </c>
      <c r="H2757" s="5" t="s">
        <v>71</v>
      </c>
      <c r="I2757" s="5">
        <v>171428.94</v>
      </c>
      <c r="J2757" s="5" t="s">
        <v>2601</v>
      </c>
      <c r="K2757" s="5" t="s">
        <v>62</v>
      </c>
      <c r="L2757" s="5" t="s">
        <v>56</v>
      </c>
      <c r="M2757" s="5">
        <v>3.78</v>
      </c>
      <c r="N2757" s="5" t="s">
        <v>57</v>
      </c>
      <c r="O2757" s="5">
        <v>4</v>
      </c>
    </row>
    <row r="2758" spans="1:15" x14ac:dyDescent="0.2">
      <c r="A2758" s="5" t="s">
        <v>8679</v>
      </c>
      <c r="B2758" s="5" t="s">
        <v>8680</v>
      </c>
      <c r="C2758" s="5">
        <v>59</v>
      </c>
      <c r="D2758" s="5" t="s">
        <v>27</v>
      </c>
      <c r="E2758" s="5" t="s">
        <v>8681</v>
      </c>
      <c r="F2758" s="5">
        <v>-11326</v>
      </c>
      <c r="G2758" s="5" t="s">
        <v>85</v>
      </c>
      <c r="H2758" s="5" t="s">
        <v>173</v>
      </c>
      <c r="I2758" s="5">
        <v>167210.45000000001</v>
      </c>
      <c r="J2758" s="5" t="s">
        <v>2296</v>
      </c>
      <c r="K2758" s="5" t="s">
        <v>81</v>
      </c>
      <c r="L2758" s="5" t="s">
        <v>23</v>
      </c>
      <c r="M2758" s="5">
        <v>3.5</v>
      </c>
      <c r="N2758" s="5" t="s">
        <v>41</v>
      </c>
      <c r="O2758" s="5">
        <v>1</v>
      </c>
    </row>
    <row r="2759" spans="1:15" x14ac:dyDescent="0.2">
      <c r="A2759" s="5" t="s">
        <v>8682</v>
      </c>
      <c r="B2759" s="5" t="s">
        <v>5864</v>
      </c>
      <c r="C2759" s="5">
        <v>40</v>
      </c>
      <c r="D2759" s="5" t="s">
        <v>27</v>
      </c>
      <c r="E2759" s="5" t="s">
        <v>8683</v>
      </c>
      <c r="F2759" s="5">
        <v>-7851</v>
      </c>
      <c r="G2759" s="5" t="s">
        <v>37</v>
      </c>
      <c r="H2759" s="5" t="s">
        <v>30</v>
      </c>
      <c r="I2759" s="5">
        <v>102453.9</v>
      </c>
      <c r="J2759" s="5" t="s">
        <v>7624</v>
      </c>
      <c r="K2759" s="5" t="s">
        <v>22</v>
      </c>
      <c r="L2759" s="5" t="s">
        <v>73</v>
      </c>
      <c r="M2759" s="5">
        <v>1.86</v>
      </c>
      <c r="N2759" s="5" t="s">
        <v>41</v>
      </c>
      <c r="O2759" s="5">
        <v>13</v>
      </c>
    </row>
    <row r="2760" spans="1:15" x14ac:dyDescent="0.2">
      <c r="A2760" s="5" t="s">
        <v>8684</v>
      </c>
      <c r="B2760" s="5" t="s">
        <v>6072</v>
      </c>
      <c r="C2760" s="5">
        <v>42</v>
      </c>
      <c r="D2760" s="5" t="s">
        <v>50</v>
      </c>
      <c r="E2760" s="5" t="s">
        <v>8685</v>
      </c>
      <c r="F2760" s="5">
        <v>-2574</v>
      </c>
      <c r="G2760" s="5" t="s">
        <v>94</v>
      </c>
      <c r="H2760" s="5" t="s">
        <v>71</v>
      </c>
      <c r="I2760" s="5">
        <v>98105.04</v>
      </c>
      <c r="J2760" s="5" t="s">
        <v>7875</v>
      </c>
      <c r="K2760" s="5" t="s">
        <v>81</v>
      </c>
      <c r="L2760" s="5" t="s">
        <v>73</v>
      </c>
      <c r="M2760" s="5">
        <v>3.19</v>
      </c>
      <c r="N2760" s="5" t="s">
        <v>74</v>
      </c>
      <c r="O2760" s="5">
        <v>17</v>
      </c>
    </row>
    <row r="2761" spans="1:15" x14ac:dyDescent="0.2">
      <c r="A2761" s="5" t="s">
        <v>8686</v>
      </c>
      <c r="B2761" s="5" t="s">
        <v>8687</v>
      </c>
      <c r="C2761" s="5">
        <v>22</v>
      </c>
      <c r="D2761" s="5" t="s">
        <v>27</v>
      </c>
      <c r="E2761" s="5" t="s">
        <v>8688</v>
      </c>
      <c r="F2761" s="5">
        <v>-7266</v>
      </c>
      <c r="G2761" s="5" t="s">
        <v>45</v>
      </c>
      <c r="H2761" s="5" t="s">
        <v>79</v>
      </c>
      <c r="I2761" s="5">
        <v>88590.78</v>
      </c>
      <c r="J2761" s="5" t="s">
        <v>5455</v>
      </c>
      <c r="K2761" s="5" t="s">
        <v>55</v>
      </c>
      <c r="L2761" s="5" t="s">
        <v>32</v>
      </c>
      <c r="M2761" s="5">
        <v>4.0999999999999996</v>
      </c>
      <c r="N2761" s="5" t="s">
        <v>74</v>
      </c>
      <c r="O2761" s="5">
        <v>3</v>
      </c>
    </row>
    <row r="2762" spans="1:15" x14ac:dyDescent="0.2">
      <c r="A2762" s="5" t="s">
        <v>8689</v>
      </c>
      <c r="B2762" s="5" t="s">
        <v>1736</v>
      </c>
      <c r="C2762" s="5">
        <v>41</v>
      </c>
      <c r="D2762" s="5" t="s">
        <v>27</v>
      </c>
      <c r="E2762" s="5" t="s">
        <v>8690</v>
      </c>
      <c r="F2762" s="5">
        <v>-10674</v>
      </c>
      <c r="G2762" s="5" t="s">
        <v>78</v>
      </c>
      <c r="H2762" s="5" t="s">
        <v>38</v>
      </c>
      <c r="I2762" s="5">
        <v>94612.99</v>
      </c>
      <c r="J2762" s="5" t="s">
        <v>5397</v>
      </c>
      <c r="K2762" s="5" t="s">
        <v>55</v>
      </c>
      <c r="L2762" s="5" t="s">
        <v>32</v>
      </c>
      <c r="M2762" s="5">
        <v>3.93</v>
      </c>
      <c r="N2762" s="5" t="s">
        <v>57</v>
      </c>
      <c r="O2762" s="5">
        <v>21</v>
      </c>
    </row>
    <row r="2763" spans="1:15" x14ac:dyDescent="0.2">
      <c r="A2763" s="5" t="s">
        <v>8691</v>
      </c>
      <c r="B2763" s="5" t="s">
        <v>8687</v>
      </c>
      <c r="C2763" s="5">
        <v>31</v>
      </c>
      <c r="D2763" s="5" t="s">
        <v>50</v>
      </c>
      <c r="E2763" s="5" t="s">
        <v>8692</v>
      </c>
      <c r="F2763" s="5">
        <v>-6569</v>
      </c>
      <c r="G2763" s="5" t="s">
        <v>52</v>
      </c>
      <c r="H2763" s="5" t="s">
        <v>79</v>
      </c>
      <c r="I2763" s="5">
        <v>118479.86</v>
      </c>
      <c r="J2763" s="5" t="s">
        <v>399</v>
      </c>
      <c r="K2763" s="5" t="s">
        <v>127</v>
      </c>
      <c r="L2763" s="5" t="s">
        <v>32</v>
      </c>
      <c r="M2763" s="5">
        <v>4.58</v>
      </c>
      <c r="N2763" s="5" t="s">
        <v>33</v>
      </c>
      <c r="O2763" s="5">
        <v>7</v>
      </c>
    </row>
    <row r="2764" spans="1:15" x14ac:dyDescent="0.2">
      <c r="A2764" s="5" t="s">
        <v>8693</v>
      </c>
      <c r="B2764" s="5" t="s">
        <v>4536</v>
      </c>
      <c r="C2764" s="5">
        <v>52</v>
      </c>
      <c r="D2764" s="5" t="s">
        <v>17</v>
      </c>
      <c r="E2764" s="5" t="s">
        <v>8694</v>
      </c>
      <c r="F2764" s="5">
        <v>-7406</v>
      </c>
      <c r="G2764" s="5" t="s">
        <v>116</v>
      </c>
      <c r="H2764" s="5" t="s">
        <v>79</v>
      </c>
      <c r="I2764" s="5">
        <v>141250.79</v>
      </c>
      <c r="J2764" s="5" t="s">
        <v>8695</v>
      </c>
      <c r="K2764" s="5" t="s">
        <v>118</v>
      </c>
      <c r="L2764" s="5" t="s">
        <v>56</v>
      </c>
      <c r="M2764" s="5">
        <v>4.3499999999999996</v>
      </c>
      <c r="N2764" s="5" t="s">
        <v>24</v>
      </c>
      <c r="O2764" s="5">
        <v>30</v>
      </c>
    </row>
    <row r="2765" spans="1:15" x14ac:dyDescent="0.2">
      <c r="A2765" s="5" t="s">
        <v>8696</v>
      </c>
      <c r="B2765" s="5" t="s">
        <v>7696</v>
      </c>
      <c r="C2765" s="5">
        <v>42</v>
      </c>
      <c r="D2765" s="5" t="s">
        <v>27</v>
      </c>
      <c r="E2765" s="5" t="s">
        <v>8697</v>
      </c>
      <c r="F2765" s="5">
        <v>-5113</v>
      </c>
      <c r="G2765" s="5" t="s">
        <v>37</v>
      </c>
      <c r="H2765" s="5" t="s">
        <v>38</v>
      </c>
      <c r="I2765" s="5">
        <v>42995.79</v>
      </c>
      <c r="J2765" s="5" t="s">
        <v>1448</v>
      </c>
      <c r="K2765" s="5" t="s">
        <v>40</v>
      </c>
      <c r="L2765" s="5" t="s">
        <v>56</v>
      </c>
      <c r="M2765" s="5">
        <v>1.48</v>
      </c>
      <c r="N2765" s="5" t="s">
        <v>33</v>
      </c>
      <c r="O2765" s="5">
        <v>12</v>
      </c>
    </row>
    <row r="2766" spans="1:15" x14ac:dyDescent="0.2">
      <c r="A2766" s="5" t="s">
        <v>8698</v>
      </c>
      <c r="B2766" s="5" t="s">
        <v>1748</v>
      </c>
      <c r="C2766" s="5">
        <v>22</v>
      </c>
      <c r="D2766" s="5" t="s">
        <v>17</v>
      </c>
      <c r="E2766" s="5" t="s">
        <v>8699</v>
      </c>
      <c r="F2766" s="5">
        <v>-5757</v>
      </c>
      <c r="G2766" s="5" t="s">
        <v>45</v>
      </c>
      <c r="H2766" s="5" t="s">
        <v>194</v>
      </c>
      <c r="I2766" s="5">
        <v>43883.79</v>
      </c>
      <c r="J2766" s="5" t="s">
        <v>2292</v>
      </c>
      <c r="K2766" s="5" t="s">
        <v>62</v>
      </c>
      <c r="L2766" s="5" t="s">
        <v>56</v>
      </c>
      <c r="M2766" s="5">
        <v>4.82</v>
      </c>
      <c r="N2766" s="5" t="s">
        <v>74</v>
      </c>
      <c r="O2766" s="5">
        <v>2</v>
      </c>
    </row>
    <row r="2767" spans="1:15" x14ac:dyDescent="0.2">
      <c r="A2767" s="5" t="s">
        <v>8700</v>
      </c>
      <c r="B2767" s="5" t="s">
        <v>8672</v>
      </c>
      <c r="C2767" s="5">
        <v>34</v>
      </c>
      <c r="D2767" s="5" t="s">
        <v>27</v>
      </c>
      <c r="E2767" s="5" t="s">
        <v>8701</v>
      </c>
      <c r="F2767" s="5">
        <v>-10500</v>
      </c>
      <c r="G2767" s="5" t="s">
        <v>94</v>
      </c>
      <c r="H2767" s="5" t="s">
        <v>173</v>
      </c>
      <c r="I2767" s="5">
        <v>56410.62</v>
      </c>
      <c r="J2767" s="5" t="s">
        <v>8702</v>
      </c>
      <c r="K2767" s="5" t="s">
        <v>22</v>
      </c>
      <c r="L2767" s="5" t="s">
        <v>56</v>
      </c>
      <c r="M2767" s="5">
        <v>1.44</v>
      </c>
      <c r="N2767" s="5" t="s">
        <v>24</v>
      </c>
      <c r="O2767" s="5">
        <v>28</v>
      </c>
    </row>
    <row r="2768" spans="1:15" x14ac:dyDescent="0.2">
      <c r="A2768" s="5" t="s">
        <v>8703</v>
      </c>
      <c r="B2768" s="5" t="s">
        <v>8704</v>
      </c>
      <c r="C2768" s="5">
        <v>51</v>
      </c>
      <c r="D2768" s="5" t="s">
        <v>27</v>
      </c>
      <c r="E2768" s="5" t="s">
        <v>8705</v>
      </c>
      <c r="F2768" s="5">
        <v>-7294</v>
      </c>
      <c r="G2768" s="5" t="s">
        <v>45</v>
      </c>
      <c r="H2768" s="5" t="s">
        <v>66</v>
      </c>
      <c r="I2768" s="5">
        <v>161635.16</v>
      </c>
      <c r="J2768" s="5" t="s">
        <v>1132</v>
      </c>
      <c r="K2768" s="5" t="s">
        <v>81</v>
      </c>
      <c r="L2768" s="5" t="s">
        <v>32</v>
      </c>
      <c r="M2768" s="5">
        <v>5</v>
      </c>
      <c r="N2768" s="5" t="s">
        <v>41</v>
      </c>
      <c r="O2768" s="5">
        <v>10</v>
      </c>
    </row>
    <row r="2769" spans="1:15" x14ac:dyDescent="0.2">
      <c r="A2769" s="5" t="s">
        <v>8706</v>
      </c>
      <c r="B2769" s="5" t="s">
        <v>1788</v>
      </c>
      <c r="C2769" s="5">
        <v>60</v>
      </c>
      <c r="D2769" s="5" t="s">
        <v>27</v>
      </c>
      <c r="E2769" s="5" t="s">
        <v>1789</v>
      </c>
      <c r="F2769" s="5">
        <v>-10199</v>
      </c>
      <c r="G2769" s="5" t="s">
        <v>85</v>
      </c>
      <c r="H2769" s="5" t="s">
        <v>71</v>
      </c>
      <c r="I2769" s="5">
        <v>105626.71</v>
      </c>
      <c r="J2769" s="5" t="s">
        <v>7912</v>
      </c>
      <c r="K2769" s="5" t="s">
        <v>104</v>
      </c>
      <c r="L2769" s="5" t="s">
        <v>56</v>
      </c>
      <c r="M2769" s="5">
        <v>2.59</v>
      </c>
      <c r="N2769" s="5" t="s">
        <v>24</v>
      </c>
      <c r="O2769" s="5">
        <v>28</v>
      </c>
    </row>
    <row r="2770" spans="1:15" x14ac:dyDescent="0.2">
      <c r="A2770" s="5" t="s">
        <v>8707</v>
      </c>
      <c r="B2770" s="5" t="s">
        <v>8708</v>
      </c>
      <c r="C2770" s="5">
        <v>44</v>
      </c>
      <c r="D2770" s="5" t="s">
        <v>50</v>
      </c>
      <c r="E2770" s="5" t="s">
        <v>8709</v>
      </c>
      <c r="F2770" s="5">
        <v>-5580</v>
      </c>
      <c r="G2770" s="5" t="s">
        <v>52</v>
      </c>
      <c r="H2770" s="5" t="s">
        <v>71</v>
      </c>
      <c r="I2770" s="5">
        <v>81192.259999999995</v>
      </c>
      <c r="J2770" s="5" t="s">
        <v>453</v>
      </c>
      <c r="K2770" s="5" t="s">
        <v>104</v>
      </c>
      <c r="L2770" s="5" t="s">
        <v>73</v>
      </c>
      <c r="M2770" s="5">
        <v>4.54</v>
      </c>
      <c r="N2770" s="5" t="s">
        <v>24</v>
      </c>
      <c r="O2770" s="5">
        <v>21</v>
      </c>
    </row>
    <row r="2771" spans="1:15" x14ac:dyDescent="0.2">
      <c r="A2771" s="5" t="s">
        <v>8710</v>
      </c>
      <c r="B2771" s="5" t="s">
        <v>5188</v>
      </c>
      <c r="C2771" s="5">
        <v>40</v>
      </c>
      <c r="D2771" s="5" t="s">
        <v>50</v>
      </c>
      <c r="E2771" s="5" t="s">
        <v>8711</v>
      </c>
      <c r="F2771" s="5">
        <v>-2718</v>
      </c>
      <c r="G2771" s="5" t="s">
        <v>99</v>
      </c>
      <c r="H2771" s="5" t="s">
        <v>66</v>
      </c>
      <c r="I2771" s="5">
        <v>124951.39</v>
      </c>
      <c r="J2771" s="5" t="s">
        <v>1764</v>
      </c>
      <c r="K2771" s="5" t="s">
        <v>136</v>
      </c>
      <c r="L2771" s="5" t="s">
        <v>73</v>
      </c>
      <c r="M2771" s="5">
        <v>3.84</v>
      </c>
      <c r="N2771" s="5" t="s">
        <v>33</v>
      </c>
      <c r="O2771" s="5">
        <v>2</v>
      </c>
    </row>
    <row r="2772" spans="1:15" x14ac:dyDescent="0.2">
      <c r="A2772" s="5" t="s">
        <v>8712</v>
      </c>
      <c r="B2772" s="5" t="s">
        <v>8405</v>
      </c>
      <c r="C2772" s="5">
        <v>47</v>
      </c>
      <c r="D2772" s="5" t="s">
        <v>27</v>
      </c>
      <c r="E2772" s="5" t="s">
        <v>8713</v>
      </c>
      <c r="F2772" s="5">
        <v>-9313</v>
      </c>
      <c r="G2772" s="5" t="s">
        <v>99</v>
      </c>
      <c r="H2772" s="5" t="s">
        <v>71</v>
      </c>
      <c r="I2772" s="5">
        <v>160444.93</v>
      </c>
      <c r="J2772" s="5" t="s">
        <v>3260</v>
      </c>
      <c r="K2772" s="5" t="s">
        <v>22</v>
      </c>
      <c r="L2772" s="5" t="s">
        <v>56</v>
      </c>
      <c r="M2772" s="5">
        <v>2.54</v>
      </c>
      <c r="N2772" s="5" t="s">
        <v>41</v>
      </c>
      <c r="O2772" s="5">
        <v>25</v>
      </c>
    </row>
    <row r="2773" spans="1:15" x14ac:dyDescent="0.2">
      <c r="A2773" s="5" t="s">
        <v>8714</v>
      </c>
      <c r="B2773" s="5" t="s">
        <v>7076</v>
      </c>
      <c r="C2773" s="5">
        <v>63</v>
      </c>
      <c r="D2773" s="5" t="s">
        <v>27</v>
      </c>
      <c r="E2773" s="5" t="s">
        <v>8715</v>
      </c>
      <c r="F2773" s="5">
        <v>-5219</v>
      </c>
      <c r="G2773" s="5" t="s">
        <v>116</v>
      </c>
      <c r="H2773" s="5" t="s">
        <v>53</v>
      </c>
      <c r="I2773" s="5">
        <v>125945.44</v>
      </c>
      <c r="J2773" s="5" t="s">
        <v>3350</v>
      </c>
      <c r="K2773" s="5" t="s">
        <v>136</v>
      </c>
      <c r="L2773" s="5" t="s">
        <v>56</v>
      </c>
      <c r="M2773" s="5">
        <v>4.91</v>
      </c>
      <c r="N2773" s="5" t="s">
        <v>33</v>
      </c>
      <c r="O2773" s="5">
        <v>14</v>
      </c>
    </row>
    <row r="2774" spans="1:15" x14ac:dyDescent="0.2">
      <c r="A2774" s="5" t="s">
        <v>8716</v>
      </c>
      <c r="B2774" s="5" t="s">
        <v>3268</v>
      </c>
      <c r="C2774" s="5">
        <v>32</v>
      </c>
      <c r="D2774" s="5" t="s">
        <v>17</v>
      </c>
      <c r="E2774" s="5" t="s">
        <v>8717</v>
      </c>
      <c r="F2774" s="5">
        <v>-9458</v>
      </c>
      <c r="G2774" s="5" t="s">
        <v>85</v>
      </c>
      <c r="H2774" s="5" t="s">
        <v>144</v>
      </c>
      <c r="I2774" s="5">
        <v>88025.49</v>
      </c>
      <c r="J2774" s="5" t="s">
        <v>5683</v>
      </c>
      <c r="K2774" s="5" t="s">
        <v>136</v>
      </c>
      <c r="L2774" s="5" t="s">
        <v>32</v>
      </c>
      <c r="M2774" s="5">
        <v>4.9000000000000004</v>
      </c>
      <c r="N2774" s="5" t="s">
        <v>57</v>
      </c>
      <c r="O2774" s="5">
        <v>2</v>
      </c>
    </row>
    <row r="2775" spans="1:15" x14ac:dyDescent="0.2">
      <c r="A2775" s="5" t="s">
        <v>8718</v>
      </c>
      <c r="B2775" s="5" t="s">
        <v>8719</v>
      </c>
      <c r="C2775" s="5">
        <v>36</v>
      </c>
      <c r="D2775" s="5" t="s">
        <v>27</v>
      </c>
      <c r="E2775" s="5" t="s">
        <v>8720</v>
      </c>
      <c r="F2775" s="5">
        <v>-9181</v>
      </c>
      <c r="G2775" s="5" t="s">
        <v>85</v>
      </c>
      <c r="H2775" s="5" t="s">
        <v>20</v>
      </c>
      <c r="I2775" s="5">
        <v>90803.18</v>
      </c>
      <c r="J2775" s="5" t="s">
        <v>2889</v>
      </c>
      <c r="K2775" s="5" t="s">
        <v>62</v>
      </c>
      <c r="L2775" s="5" t="s">
        <v>73</v>
      </c>
      <c r="M2775" s="5">
        <v>1.53</v>
      </c>
      <c r="N2775" s="5" t="s">
        <v>74</v>
      </c>
      <c r="O2775" s="5">
        <v>20</v>
      </c>
    </row>
    <row r="2776" spans="1:15" x14ac:dyDescent="0.2">
      <c r="A2776" s="5" t="s">
        <v>8721</v>
      </c>
      <c r="B2776" s="5" t="s">
        <v>8237</v>
      </c>
      <c r="C2776" s="5">
        <v>50</v>
      </c>
      <c r="D2776" s="5" t="s">
        <v>27</v>
      </c>
      <c r="E2776" s="5" t="s">
        <v>8722</v>
      </c>
      <c r="F2776" s="5">
        <v>-8322</v>
      </c>
      <c r="G2776" s="5" t="s">
        <v>94</v>
      </c>
      <c r="H2776" s="5" t="s">
        <v>144</v>
      </c>
      <c r="I2776" s="5">
        <v>87804.67</v>
      </c>
      <c r="J2776" s="5" t="s">
        <v>7209</v>
      </c>
      <c r="K2776" s="5" t="s">
        <v>127</v>
      </c>
      <c r="L2776" s="5" t="s">
        <v>73</v>
      </c>
      <c r="M2776" s="5">
        <v>1.1399999999999999</v>
      </c>
      <c r="N2776" s="5" t="s">
        <v>41</v>
      </c>
      <c r="O2776" s="5">
        <v>34</v>
      </c>
    </row>
    <row r="2777" spans="1:15" x14ac:dyDescent="0.2">
      <c r="A2777" s="5" t="s">
        <v>8723</v>
      </c>
      <c r="B2777" s="5" t="s">
        <v>8185</v>
      </c>
      <c r="C2777" s="5">
        <v>40</v>
      </c>
      <c r="D2777" s="5" t="s">
        <v>27</v>
      </c>
      <c r="E2777" s="5" t="s">
        <v>8724</v>
      </c>
      <c r="F2777" s="5">
        <v>-7914</v>
      </c>
      <c r="G2777" s="5" t="s">
        <v>52</v>
      </c>
      <c r="H2777" s="5" t="s">
        <v>38</v>
      </c>
      <c r="I2777" s="5">
        <v>156418.81</v>
      </c>
      <c r="J2777" s="5" t="s">
        <v>1947</v>
      </c>
      <c r="K2777" s="5" t="s">
        <v>118</v>
      </c>
      <c r="L2777" s="5" t="s">
        <v>56</v>
      </c>
      <c r="M2777" s="5">
        <v>3.62</v>
      </c>
      <c r="N2777" s="5" t="s">
        <v>33</v>
      </c>
      <c r="O2777" s="5">
        <v>35</v>
      </c>
    </row>
    <row r="2778" spans="1:15" x14ac:dyDescent="0.2">
      <c r="A2778" s="5" t="s">
        <v>8725</v>
      </c>
      <c r="B2778" s="5" t="s">
        <v>8726</v>
      </c>
      <c r="C2778" s="5">
        <v>31</v>
      </c>
      <c r="D2778" s="5" t="s">
        <v>50</v>
      </c>
      <c r="E2778" s="5" t="s">
        <v>8727</v>
      </c>
      <c r="F2778" s="5">
        <v>-2469</v>
      </c>
      <c r="G2778" s="5" t="s">
        <v>45</v>
      </c>
      <c r="H2778" s="5" t="s">
        <v>66</v>
      </c>
      <c r="I2778" s="5">
        <v>128982.79</v>
      </c>
      <c r="J2778" s="5" t="s">
        <v>2900</v>
      </c>
      <c r="K2778" s="5" t="s">
        <v>62</v>
      </c>
      <c r="L2778" s="5" t="s">
        <v>23</v>
      </c>
      <c r="M2778" s="5">
        <v>2.46</v>
      </c>
      <c r="N2778" s="5" t="s">
        <v>41</v>
      </c>
      <c r="O2778" s="5">
        <v>37</v>
      </c>
    </row>
    <row r="2779" spans="1:15" x14ac:dyDescent="0.2">
      <c r="A2779" s="5" t="s">
        <v>8728</v>
      </c>
      <c r="B2779" s="5" t="s">
        <v>4347</v>
      </c>
      <c r="C2779" s="5">
        <v>45</v>
      </c>
      <c r="D2779" s="5" t="s">
        <v>27</v>
      </c>
      <c r="E2779" s="5" t="s">
        <v>8729</v>
      </c>
      <c r="F2779" s="5">
        <v>-10525</v>
      </c>
      <c r="G2779" s="5" t="s">
        <v>116</v>
      </c>
      <c r="H2779" s="5" t="s">
        <v>38</v>
      </c>
      <c r="I2779" s="5">
        <v>83513.440000000002</v>
      </c>
      <c r="J2779" s="5" t="s">
        <v>6079</v>
      </c>
      <c r="K2779" s="5" t="s">
        <v>55</v>
      </c>
      <c r="L2779" s="5" t="s">
        <v>56</v>
      </c>
      <c r="M2779" s="5">
        <v>4.21</v>
      </c>
      <c r="N2779" s="5" t="s">
        <v>33</v>
      </c>
      <c r="O2779" s="5">
        <v>16</v>
      </c>
    </row>
    <row r="2780" spans="1:15" x14ac:dyDescent="0.2">
      <c r="A2780" s="5" t="s">
        <v>8730</v>
      </c>
      <c r="B2780" s="5" t="s">
        <v>8731</v>
      </c>
      <c r="C2780" s="5">
        <v>63</v>
      </c>
      <c r="D2780" s="5" t="s">
        <v>27</v>
      </c>
      <c r="E2780" s="5" t="s">
        <v>8732</v>
      </c>
      <c r="F2780" s="5">
        <v>-10074</v>
      </c>
      <c r="G2780" s="5" t="s">
        <v>29</v>
      </c>
      <c r="H2780" s="5" t="s">
        <v>53</v>
      </c>
      <c r="I2780" s="5">
        <v>51239.78</v>
      </c>
      <c r="J2780" s="5" t="s">
        <v>7377</v>
      </c>
      <c r="K2780" s="5" t="s">
        <v>104</v>
      </c>
      <c r="L2780" s="5" t="s">
        <v>23</v>
      </c>
      <c r="M2780" s="5">
        <v>2.59</v>
      </c>
      <c r="N2780" s="5" t="s">
        <v>41</v>
      </c>
      <c r="O2780" s="5">
        <v>4</v>
      </c>
    </row>
    <row r="2781" spans="1:15" x14ac:dyDescent="0.2">
      <c r="A2781" s="5" t="s">
        <v>8733</v>
      </c>
      <c r="B2781" s="5" t="s">
        <v>5563</v>
      </c>
      <c r="C2781" s="5">
        <v>49</v>
      </c>
      <c r="D2781" s="5" t="s">
        <v>50</v>
      </c>
      <c r="E2781" s="5" t="s">
        <v>8734</v>
      </c>
      <c r="F2781" s="5">
        <v>-4596</v>
      </c>
      <c r="G2781" s="5" t="s">
        <v>78</v>
      </c>
      <c r="H2781" s="5" t="s">
        <v>194</v>
      </c>
      <c r="I2781" s="5">
        <v>165927.41</v>
      </c>
      <c r="J2781" s="5" t="s">
        <v>1273</v>
      </c>
      <c r="K2781" s="5" t="s">
        <v>40</v>
      </c>
      <c r="L2781" s="5" t="s">
        <v>23</v>
      </c>
      <c r="M2781" s="5">
        <v>3.97</v>
      </c>
      <c r="N2781" s="5" t="s">
        <v>57</v>
      </c>
      <c r="O2781" s="5">
        <v>6</v>
      </c>
    </row>
    <row r="2782" spans="1:15" x14ac:dyDescent="0.2">
      <c r="A2782" s="5" t="s">
        <v>8735</v>
      </c>
      <c r="B2782" s="5" t="s">
        <v>8736</v>
      </c>
      <c r="C2782" s="5">
        <v>39</v>
      </c>
      <c r="D2782" s="5" t="s">
        <v>17</v>
      </c>
      <c r="E2782" s="5" t="s">
        <v>8737</v>
      </c>
      <c r="F2782" s="5">
        <v>-8833</v>
      </c>
      <c r="G2782" s="5" t="s">
        <v>19</v>
      </c>
      <c r="H2782" s="5" t="s">
        <v>38</v>
      </c>
      <c r="I2782" s="5">
        <v>115963.66</v>
      </c>
      <c r="J2782" s="5" t="s">
        <v>340</v>
      </c>
      <c r="K2782" s="5" t="s">
        <v>22</v>
      </c>
      <c r="L2782" s="5" t="s">
        <v>73</v>
      </c>
      <c r="M2782" s="5">
        <v>1.99</v>
      </c>
      <c r="N2782" s="5" t="s">
        <v>33</v>
      </c>
      <c r="O2782" s="5">
        <v>35</v>
      </c>
    </row>
    <row r="2783" spans="1:15" x14ac:dyDescent="0.2">
      <c r="A2783" s="5" t="s">
        <v>8738</v>
      </c>
      <c r="B2783" s="5" t="s">
        <v>389</v>
      </c>
      <c r="C2783" s="5">
        <v>63</v>
      </c>
      <c r="D2783" s="5" t="s">
        <v>17</v>
      </c>
      <c r="E2783" s="5" t="s">
        <v>8739</v>
      </c>
      <c r="F2783" s="5">
        <v>-4473</v>
      </c>
      <c r="G2783" s="5" t="s">
        <v>29</v>
      </c>
      <c r="H2783" s="5" t="s">
        <v>20</v>
      </c>
      <c r="I2783" s="5">
        <v>50945.02</v>
      </c>
      <c r="J2783" s="5" t="s">
        <v>3677</v>
      </c>
      <c r="K2783" s="5" t="s">
        <v>127</v>
      </c>
      <c r="L2783" s="5" t="s">
        <v>32</v>
      </c>
      <c r="M2783" s="5">
        <v>1.03</v>
      </c>
      <c r="N2783" s="5" t="s">
        <v>74</v>
      </c>
      <c r="O2783" s="5">
        <v>33</v>
      </c>
    </row>
    <row r="2784" spans="1:15" x14ac:dyDescent="0.2">
      <c r="A2784" s="5" t="s">
        <v>8740</v>
      </c>
      <c r="B2784" s="5" t="s">
        <v>1897</v>
      </c>
      <c r="C2784" s="5">
        <v>54</v>
      </c>
      <c r="D2784" s="5" t="s">
        <v>17</v>
      </c>
      <c r="E2784" s="5" t="s">
        <v>8741</v>
      </c>
      <c r="F2784" s="5">
        <v>-3009</v>
      </c>
      <c r="G2784" s="5" t="s">
        <v>37</v>
      </c>
      <c r="H2784" s="5" t="s">
        <v>20</v>
      </c>
      <c r="I2784" s="5">
        <v>41061.07</v>
      </c>
      <c r="J2784" s="5" t="s">
        <v>5650</v>
      </c>
      <c r="K2784" s="5" t="s">
        <v>81</v>
      </c>
      <c r="L2784" s="5" t="s">
        <v>23</v>
      </c>
      <c r="M2784" s="5">
        <v>1.77</v>
      </c>
      <c r="N2784" s="5" t="s">
        <v>33</v>
      </c>
      <c r="O2784" s="5">
        <v>1</v>
      </c>
    </row>
    <row r="2785" spans="1:15" x14ac:dyDescent="0.2">
      <c r="A2785" s="5" t="s">
        <v>8742</v>
      </c>
      <c r="B2785" s="5" t="s">
        <v>7460</v>
      </c>
      <c r="C2785" s="5">
        <v>57</v>
      </c>
      <c r="D2785" s="5" t="s">
        <v>17</v>
      </c>
      <c r="E2785" s="5" t="s">
        <v>8743</v>
      </c>
      <c r="F2785" s="5">
        <v>-3539</v>
      </c>
      <c r="G2785" s="5" t="s">
        <v>37</v>
      </c>
      <c r="H2785" s="5" t="s">
        <v>66</v>
      </c>
      <c r="I2785" s="5">
        <v>177234.62</v>
      </c>
      <c r="J2785" s="5" t="s">
        <v>1980</v>
      </c>
      <c r="K2785" s="5" t="s">
        <v>47</v>
      </c>
      <c r="L2785" s="5" t="s">
        <v>73</v>
      </c>
      <c r="M2785" s="5">
        <v>4.83</v>
      </c>
      <c r="N2785" s="5" t="s">
        <v>57</v>
      </c>
      <c r="O2785" s="5">
        <v>27</v>
      </c>
    </row>
    <row r="2786" spans="1:15" x14ac:dyDescent="0.2">
      <c r="A2786" s="5" t="s">
        <v>8744</v>
      </c>
      <c r="B2786" s="5" t="s">
        <v>8745</v>
      </c>
      <c r="C2786" s="5">
        <v>24</v>
      </c>
      <c r="D2786" s="5" t="s">
        <v>17</v>
      </c>
      <c r="E2786" s="5" t="s">
        <v>8746</v>
      </c>
      <c r="F2786" s="5">
        <v>-6068</v>
      </c>
      <c r="G2786" s="5" t="s">
        <v>19</v>
      </c>
      <c r="H2786" s="5" t="s">
        <v>71</v>
      </c>
      <c r="I2786" s="5">
        <v>94585.16</v>
      </c>
      <c r="J2786" s="5" t="s">
        <v>1231</v>
      </c>
      <c r="K2786" s="5" t="s">
        <v>127</v>
      </c>
      <c r="L2786" s="5" t="s">
        <v>73</v>
      </c>
      <c r="M2786" s="5">
        <v>2.67</v>
      </c>
      <c r="N2786" s="5" t="s">
        <v>24</v>
      </c>
      <c r="O2786" s="5">
        <v>40</v>
      </c>
    </row>
    <row r="2787" spans="1:15" x14ac:dyDescent="0.2">
      <c r="A2787" s="5" t="s">
        <v>8747</v>
      </c>
      <c r="B2787" s="5" t="s">
        <v>8386</v>
      </c>
      <c r="C2787" s="5">
        <v>40</v>
      </c>
      <c r="D2787" s="5" t="s">
        <v>50</v>
      </c>
      <c r="E2787" s="5" t="s">
        <v>8748</v>
      </c>
      <c r="F2787" s="5">
        <v>-6756</v>
      </c>
      <c r="G2787" s="5" t="s">
        <v>78</v>
      </c>
      <c r="H2787" s="5" t="s">
        <v>20</v>
      </c>
      <c r="I2787" s="5">
        <v>51639.02</v>
      </c>
      <c r="J2787" s="5" t="s">
        <v>8749</v>
      </c>
      <c r="K2787" s="5" t="s">
        <v>62</v>
      </c>
      <c r="L2787" s="5" t="s">
        <v>32</v>
      </c>
      <c r="M2787" s="5">
        <v>2.59</v>
      </c>
      <c r="N2787" s="5" t="s">
        <v>24</v>
      </c>
      <c r="O2787" s="5">
        <v>3</v>
      </c>
    </row>
    <row r="2788" spans="1:15" x14ac:dyDescent="0.2">
      <c r="A2788" s="5" t="s">
        <v>8750</v>
      </c>
      <c r="B2788" s="5" t="s">
        <v>3458</v>
      </c>
      <c r="C2788" s="5">
        <v>61</v>
      </c>
      <c r="D2788" s="5" t="s">
        <v>17</v>
      </c>
      <c r="E2788" s="5" t="s">
        <v>8751</v>
      </c>
      <c r="F2788" s="5">
        <v>-7425</v>
      </c>
      <c r="G2788" s="5" t="s">
        <v>52</v>
      </c>
      <c r="H2788" s="5" t="s">
        <v>71</v>
      </c>
      <c r="I2788" s="5">
        <v>157849.09</v>
      </c>
      <c r="J2788" s="5" t="s">
        <v>6532</v>
      </c>
      <c r="K2788" s="5" t="s">
        <v>22</v>
      </c>
      <c r="L2788" s="5" t="s">
        <v>32</v>
      </c>
      <c r="M2788" s="5">
        <v>1</v>
      </c>
      <c r="N2788" s="5" t="s">
        <v>24</v>
      </c>
      <c r="O2788" s="5">
        <v>5</v>
      </c>
    </row>
    <row r="2789" spans="1:15" x14ac:dyDescent="0.2">
      <c r="A2789" s="5" t="s">
        <v>8752</v>
      </c>
      <c r="B2789" s="5" t="s">
        <v>8753</v>
      </c>
      <c r="C2789" s="5">
        <v>49</v>
      </c>
      <c r="D2789" s="5" t="s">
        <v>50</v>
      </c>
      <c r="E2789" s="5" t="s">
        <v>8754</v>
      </c>
      <c r="F2789" s="5">
        <v>-10481</v>
      </c>
      <c r="G2789" s="5" t="s">
        <v>19</v>
      </c>
      <c r="H2789" s="5" t="s">
        <v>66</v>
      </c>
      <c r="I2789" s="5">
        <v>91657.75</v>
      </c>
      <c r="J2789" s="5" t="s">
        <v>1304</v>
      </c>
      <c r="K2789" s="5" t="s">
        <v>118</v>
      </c>
      <c r="L2789" s="5" t="s">
        <v>23</v>
      </c>
      <c r="M2789" s="5">
        <v>1.84</v>
      </c>
      <c r="N2789" s="5" t="s">
        <v>33</v>
      </c>
      <c r="O2789" s="5">
        <v>36</v>
      </c>
    </row>
    <row r="2790" spans="1:15" x14ac:dyDescent="0.2">
      <c r="A2790" s="5" t="s">
        <v>8755</v>
      </c>
      <c r="B2790" s="5" t="s">
        <v>8756</v>
      </c>
      <c r="C2790" s="5">
        <v>25</v>
      </c>
      <c r="D2790" s="5" t="s">
        <v>50</v>
      </c>
      <c r="E2790" s="5" t="s">
        <v>8757</v>
      </c>
      <c r="F2790" s="5">
        <v>-8884</v>
      </c>
      <c r="G2790" s="5" t="s">
        <v>116</v>
      </c>
      <c r="H2790" s="5" t="s">
        <v>71</v>
      </c>
      <c r="I2790" s="5">
        <v>92700.66</v>
      </c>
      <c r="J2790" s="5" t="s">
        <v>203</v>
      </c>
      <c r="K2790" s="5" t="s">
        <v>22</v>
      </c>
      <c r="L2790" s="5" t="s">
        <v>56</v>
      </c>
      <c r="M2790" s="5">
        <v>1.58</v>
      </c>
      <c r="N2790" s="5" t="s">
        <v>57</v>
      </c>
      <c r="O2790" s="5">
        <v>20</v>
      </c>
    </row>
    <row r="2791" spans="1:15" x14ac:dyDescent="0.2">
      <c r="A2791" s="5" t="s">
        <v>8758</v>
      </c>
      <c r="B2791" s="5" t="s">
        <v>8759</v>
      </c>
      <c r="C2791" s="5">
        <v>30</v>
      </c>
      <c r="D2791" s="5" t="s">
        <v>27</v>
      </c>
      <c r="E2791" s="5" t="s">
        <v>8760</v>
      </c>
      <c r="F2791" s="5">
        <v>-6376</v>
      </c>
      <c r="G2791" s="5" t="s">
        <v>85</v>
      </c>
      <c r="H2791" s="5" t="s">
        <v>79</v>
      </c>
      <c r="I2791" s="5">
        <v>90904.48</v>
      </c>
      <c r="J2791" s="5" t="s">
        <v>1374</v>
      </c>
      <c r="K2791" s="5" t="s">
        <v>55</v>
      </c>
      <c r="L2791" s="5" t="s">
        <v>56</v>
      </c>
      <c r="M2791" s="5">
        <v>1.39</v>
      </c>
      <c r="N2791" s="5" t="s">
        <v>24</v>
      </c>
      <c r="O2791" s="5">
        <v>36</v>
      </c>
    </row>
    <row r="2792" spans="1:15" x14ac:dyDescent="0.2">
      <c r="A2792" s="5" t="s">
        <v>8761</v>
      </c>
      <c r="B2792" s="5" t="s">
        <v>3315</v>
      </c>
      <c r="C2792" s="5">
        <v>45</v>
      </c>
      <c r="D2792" s="5" t="s">
        <v>50</v>
      </c>
      <c r="E2792" s="5" t="s">
        <v>8762</v>
      </c>
      <c r="F2792" s="5">
        <v>-8686</v>
      </c>
      <c r="G2792" s="5" t="s">
        <v>19</v>
      </c>
      <c r="H2792" s="5" t="s">
        <v>20</v>
      </c>
      <c r="I2792" s="5">
        <v>143151.21</v>
      </c>
      <c r="J2792" s="5" t="s">
        <v>1812</v>
      </c>
      <c r="K2792" s="5" t="s">
        <v>62</v>
      </c>
      <c r="L2792" s="5" t="s">
        <v>32</v>
      </c>
      <c r="M2792" s="5">
        <v>3.31</v>
      </c>
      <c r="N2792" s="5" t="s">
        <v>33</v>
      </c>
      <c r="O2792" s="5">
        <v>2</v>
      </c>
    </row>
    <row r="2793" spans="1:15" x14ac:dyDescent="0.2">
      <c r="A2793" s="5" t="s">
        <v>8763</v>
      </c>
      <c r="B2793" s="5" t="s">
        <v>2927</v>
      </c>
      <c r="C2793" s="5">
        <v>45</v>
      </c>
      <c r="D2793" s="5" t="s">
        <v>50</v>
      </c>
      <c r="E2793" s="5" t="s">
        <v>8764</v>
      </c>
      <c r="F2793" s="5">
        <v>-4750</v>
      </c>
      <c r="G2793" s="5" t="s">
        <v>94</v>
      </c>
      <c r="H2793" s="5" t="s">
        <v>20</v>
      </c>
      <c r="I2793" s="5">
        <v>111908.1</v>
      </c>
      <c r="J2793" s="5" t="s">
        <v>7168</v>
      </c>
      <c r="K2793" s="5" t="s">
        <v>118</v>
      </c>
      <c r="L2793" s="5" t="s">
        <v>23</v>
      </c>
      <c r="M2793" s="5">
        <v>3.36</v>
      </c>
      <c r="N2793" s="5" t="s">
        <v>74</v>
      </c>
      <c r="O2793" s="5">
        <v>27</v>
      </c>
    </row>
    <row r="2794" spans="1:15" x14ac:dyDescent="0.2">
      <c r="A2794" s="5" t="s">
        <v>8765</v>
      </c>
      <c r="B2794" s="5" t="s">
        <v>4290</v>
      </c>
      <c r="C2794" s="5">
        <v>45</v>
      </c>
      <c r="D2794" s="5" t="s">
        <v>50</v>
      </c>
      <c r="E2794" s="5" t="s">
        <v>8766</v>
      </c>
      <c r="F2794" s="5">
        <v>-7750</v>
      </c>
      <c r="G2794" s="5" t="s">
        <v>52</v>
      </c>
      <c r="H2794" s="5" t="s">
        <v>66</v>
      </c>
      <c r="I2794" s="5">
        <v>152484.12</v>
      </c>
      <c r="J2794" s="5" t="s">
        <v>6876</v>
      </c>
      <c r="K2794" s="5" t="s">
        <v>104</v>
      </c>
      <c r="L2794" s="5" t="s">
        <v>32</v>
      </c>
      <c r="M2794" s="5">
        <v>1.56</v>
      </c>
      <c r="N2794" s="5" t="s">
        <v>41</v>
      </c>
      <c r="O2794" s="5">
        <v>34</v>
      </c>
    </row>
    <row r="2795" spans="1:15" x14ac:dyDescent="0.2">
      <c r="A2795" s="5" t="s">
        <v>8767</v>
      </c>
      <c r="B2795" s="5" t="s">
        <v>4598</v>
      </c>
      <c r="C2795" s="5">
        <v>33</v>
      </c>
      <c r="D2795" s="5" t="s">
        <v>50</v>
      </c>
      <c r="E2795" s="5" t="s">
        <v>8768</v>
      </c>
      <c r="F2795" s="5">
        <v>-3806</v>
      </c>
      <c r="G2795" s="5" t="s">
        <v>85</v>
      </c>
      <c r="H2795" s="5" t="s">
        <v>30</v>
      </c>
      <c r="I2795" s="5">
        <v>123888.19</v>
      </c>
      <c r="J2795" s="5" t="s">
        <v>7893</v>
      </c>
      <c r="K2795" s="5" t="s">
        <v>62</v>
      </c>
      <c r="L2795" s="5" t="s">
        <v>73</v>
      </c>
      <c r="M2795" s="5">
        <v>3.54</v>
      </c>
      <c r="N2795" s="5" t="s">
        <v>41</v>
      </c>
      <c r="O2795" s="5">
        <v>35</v>
      </c>
    </row>
    <row r="2796" spans="1:15" x14ac:dyDescent="0.2">
      <c r="A2796" s="5" t="s">
        <v>8769</v>
      </c>
      <c r="B2796" s="5" t="s">
        <v>4364</v>
      </c>
      <c r="C2796" s="5">
        <v>24</v>
      </c>
      <c r="D2796" s="5" t="s">
        <v>27</v>
      </c>
      <c r="E2796" s="5" t="s">
        <v>8770</v>
      </c>
      <c r="F2796" s="5">
        <v>-3283</v>
      </c>
      <c r="G2796" s="5" t="s">
        <v>94</v>
      </c>
      <c r="H2796" s="5" t="s">
        <v>79</v>
      </c>
      <c r="I2796" s="5">
        <v>46696.53</v>
      </c>
      <c r="J2796" s="5" t="s">
        <v>8771</v>
      </c>
      <c r="K2796" s="5" t="s">
        <v>104</v>
      </c>
      <c r="L2796" s="5" t="s">
        <v>32</v>
      </c>
      <c r="M2796" s="5">
        <v>3.26</v>
      </c>
      <c r="N2796" s="5" t="s">
        <v>33</v>
      </c>
      <c r="O2796" s="5">
        <v>1</v>
      </c>
    </row>
    <row r="2797" spans="1:15" x14ac:dyDescent="0.2">
      <c r="A2797" s="5" t="s">
        <v>8772</v>
      </c>
      <c r="B2797" s="5" t="s">
        <v>369</v>
      </c>
      <c r="C2797" s="5">
        <v>46</v>
      </c>
      <c r="D2797" s="5" t="s">
        <v>17</v>
      </c>
      <c r="E2797" s="5" t="s">
        <v>8773</v>
      </c>
      <c r="F2797" s="5">
        <v>-6559</v>
      </c>
      <c r="G2797" s="5" t="s">
        <v>94</v>
      </c>
      <c r="H2797" s="5" t="s">
        <v>30</v>
      </c>
      <c r="I2797" s="5">
        <v>147657.03</v>
      </c>
      <c r="J2797" s="5" t="s">
        <v>153</v>
      </c>
      <c r="K2797" s="5" t="s">
        <v>47</v>
      </c>
      <c r="L2797" s="5" t="s">
        <v>73</v>
      </c>
      <c r="M2797" s="5">
        <v>1.38</v>
      </c>
      <c r="N2797" s="5" t="s">
        <v>33</v>
      </c>
      <c r="O2797" s="5">
        <v>15</v>
      </c>
    </row>
    <row r="2798" spans="1:15" x14ac:dyDescent="0.2">
      <c r="A2798" s="5" t="s">
        <v>8774</v>
      </c>
      <c r="B2798" s="5" t="s">
        <v>8775</v>
      </c>
      <c r="C2798" s="5">
        <v>23</v>
      </c>
      <c r="D2798" s="5" t="s">
        <v>17</v>
      </c>
      <c r="E2798" s="5" t="s">
        <v>8776</v>
      </c>
      <c r="F2798" s="5">
        <v>-3759</v>
      </c>
      <c r="G2798" s="5" t="s">
        <v>85</v>
      </c>
      <c r="H2798" s="5" t="s">
        <v>66</v>
      </c>
      <c r="I2798" s="5">
        <v>156506.98000000001</v>
      </c>
      <c r="J2798" s="5" t="s">
        <v>6703</v>
      </c>
      <c r="K2798" s="5" t="s">
        <v>104</v>
      </c>
      <c r="L2798" s="5" t="s">
        <v>56</v>
      </c>
      <c r="M2798" s="5">
        <v>4.43</v>
      </c>
      <c r="N2798" s="5" t="s">
        <v>74</v>
      </c>
      <c r="O2798" s="5">
        <v>27</v>
      </c>
    </row>
    <row r="2799" spans="1:15" x14ac:dyDescent="0.2">
      <c r="A2799" s="5" t="s">
        <v>8777</v>
      </c>
      <c r="B2799" s="5" t="s">
        <v>2036</v>
      </c>
      <c r="C2799" s="5">
        <v>53</v>
      </c>
      <c r="D2799" s="5" t="s">
        <v>17</v>
      </c>
      <c r="E2799" s="5" t="s">
        <v>8778</v>
      </c>
      <c r="F2799" s="5">
        <v>-4497</v>
      </c>
      <c r="G2799" s="5" t="s">
        <v>45</v>
      </c>
      <c r="H2799" s="5" t="s">
        <v>71</v>
      </c>
      <c r="I2799" s="5">
        <v>46523.59</v>
      </c>
      <c r="J2799" s="5" t="s">
        <v>5134</v>
      </c>
      <c r="K2799" s="5" t="s">
        <v>22</v>
      </c>
      <c r="L2799" s="5" t="s">
        <v>73</v>
      </c>
      <c r="M2799" s="5">
        <v>1.01</v>
      </c>
      <c r="N2799" s="5" t="s">
        <v>24</v>
      </c>
      <c r="O2799" s="5">
        <v>32</v>
      </c>
    </row>
    <row r="2800" spans="1:15" x14ac:dyDescent="0.2">
      <c r="A2800" s="5" t="s">
        <v>8779</v>
      </c>
      <c r="B2800" s="5" t="s">
        <v>2093</v>
      </c>
      <c r="C2800" s="5">
        <v>51</v>
      </c>
      <c r="D2800" s="5" t="s">
        <v>17</v>
      </c>
      <c r="E2800" s="5" t="s">
        <v>8780</v>
      </c>
      <c r="F2800" s="5">
        <v>-3111</v>
      </c>
      <c r="G2800" s="5" t="s">
        <v>85</v>
      </c>
      <c r="H2800" s="5" t="s">
        <v>79</v>
      </c>
      <c r="I2800" s="5">
        <v>102972.45</v>
      </c>
      <c r="J2800" s="5" t="s">
        <v>8781</v>
      </c>
      <c r="K2800" s="5" t="s">
        <v>127</v>
      </c>
      <c r="L2800" s="5" t="s">
        <v>73</v>
      </c>
      <c r="M2800" s="5">
        <v>3.58</v>
      </c>
      <c r="N2800" s="5" t="s">
        <v>24</v>
      </c>
      <c r="O2800" s="5">
        <v>18</v>
      </c>
    </row>
    <row r="2801" spans="1:15" x14ac:dyDescent="0.2">
      <c r="A2801" s="5" t="s">
        <v>8782</v>
      </c>
      <c r="B2801" s="5" t="s">
        <v>1428</v>
      </c>
      <c r="C2801" s="5">
        <v>42</v>
      </c>
      <c r="D2801" s="5" t="s">
        <v>27</v>
      </c>
      <c r="E2801" s="5" t="s">
        <v>8783</v>
      </c>
      <c r="F2801" s="5">
        <v>-4284</v>
      </c>
      <c r="G2801" s="5" t="s">
        <v>78</v>
      </c>
      <c r="H2801" s="5" t="s">
        <v>194</v>
      </c>
      <c r="I2801" s="5">
        <v>53581.56</v>
      </c>
      <c r="J2801" s="5" t="s">
        <v>1685</v>
      </c>
      <c r="K2801" s="5" t="s">
        <v>40</v>
      </c>
      <c r="L2801" s="5" t="s">
        <v>56</v>
      </c>
      <c r="M2801" s="5">
        <v>2.8</v>
      </c>
      <c r="N2801" s="5" t="s">
        <v>24</v>
      </c>
      <c r="O2801" s="5">
        <v>29</v>
      </c>
    </row>
    <row r="2802" spans="1:15" x14ac:dyDescent="0.2">
      <c r="A2802" s="5" t="s">
        <v>8784</v>
      </c>
      <c r="B2802" s="5" t="s">
        <v>8785</v>
      </c>
      <c r="C2802" s="5">
        <v>45</v>
      </c>
      <c r="D2802" s="5" t="s">
        <v>50</v>
      </c>
      <c r="E2802" s="5" t="s">
        <v>8786</v>
      </c>
      <c r="F2802" s="5">
        <v>-4395</v>
      </c>
      <c r="G2802" s="5" t="s">
        <v>19</v>
      </c>
      <c r="H2802" s="5" t="s">
        <v>20</v>
      </c>
      <c r="I2802" s="5">
        <v>111203.34</v>
      </c>
      <c r="J2802" s="5" t="s">
        <v>8787</v>
      </c>
      <c r="K2802" s="5" t="s">
        <v>55</v>
      </c>
      <c r="L2802" s="5" t="s">
        <v>23</v>
      </c>
      <c r="M2802" s="5">
        <v>1.4</v>
      </c>
      <c r="N2802" s="5" t="s">
        <v>33</v>
      </c>
      <c r="O2802" s="5">
        <v>33</v>
      </c>
    </row>
    <row r="2803" spans="1:15" x14ac:dyDescent="0.2">
      <c r="A2803" s="5" t="s">
        <v>8788</v>
      </c>
      <c r="B2803" s="5" t="s">
        <v>3168</v>
      </c>
      <c r="C2803" s="5">
        <v>24</v>
      </c>
      <c r="D2803" s="5" t="s">
        <v>27</v>
      </c>
      <c r="E2803" s="5" t="s">
        <v>8789</v>
      </c>
      <c r="F2803" s="5">
        <v>-10583</v>
      </c>
      <c r="G2803" s="5" t="s">
        <v>99</v>
      </c>
      <c r="H2803" s="5" t="s">
        <v>38</v>
      </c>
      <c r="I2803" s="5">
        <v>154930.17000000001</v>
      </c>
      <c r="J2803" s="5" t="s">
        <v>1128</v>
      </c>
      <c r="K2803" s="5" t="s">
        <v>118</v>
      </c>
      <c r="L2803" s="5" t="s">
        <v>56</v>
      </c>
      <c r="M2803" s="5">
        <v>3.17</v>
      </c>
      <c r="N2803" s="5" t="s">
        <v>57</v>
      </c>
      <c r="O2803" s="5">
        <v>19</v>
      </c>
    </row>
    <row r="2804" spans="1:15" x14ac:dyDescent="0.2">
      <c r="A2804" s="5" t="s">
        <v>8790</v>
      </c>
      <c r="B2804" s="5" t="s">
        <v>3470</v>
      </c>
      <c r="C2804" s="5">
        <v>64</v>
      </c>
      <c r="D2804" s="5" t="s">
        <v>50</v>
      </c>
      <c r="E2804" s="5" t="s">
        <v>8791</v>
      </c>
      <c r="F2804" s="5">
        <v>-6382</v>
      </c>
      <c r="G2804" s="5" t="s">
        <v>37</v>
      </c>
      <c r="H2804" s="5" t="s">
        <v>20</v>
      </c>
      <c r="I2804" s="5">
        <v>149781.37</v>
      </c>
      <c r="J2804" s="5" t="s">
        <v>8792</v>
      </c>
      <c r="K2804" s="5" t="s">
        <v>40</v>
      </c>
      <c r="L2804" s="5" t="s">
        <v>56</v>
      </c>
      <c r="M2804" s="5">
        <v>1.22</v>
      </c>
      <c r="N2804" s="5" t="s">
        <v>41</v>
      </c>
      <c r="O2804" s="5">
        <v>36</v>
      </c>
    </row>
    <row r="2805" spans="1:15" x14ac:dyDescent="0.2">
      <c r="A2805" s="5" t="s">
        <v>8793</v>
      </c>
      <c r="B2805" s="5" t="s">
        <v>8794</v>
      </c>
      <c r="C2805" s="5">
        <v>37</v>
      </c>
      <c r="D2805" s="5" t="s">
        <v>17</v>
      </c>
      <c r="E2805" s="5" t="s">
        <v>8795</v>
      </c>
      <c r="F2805" s="5">
        <v>-7594</v>
      </c>
      <c r="G2805" s="5" t="s">
        <v>99</v>
      </c>
      <c r="H2805" s="5" t="s">
        <v>53</v>
      </c>
      <c r="I2805" s="5">
        <v>128556.03</v>
      </c>
      <c r="J2805" s="5" t="s">
        <v>3031</v>
      </c>
      <c r="K2805" s="5" t="s">
        <v>55</v>
      </c>
      <c r="L2805" s="5" t="s">
        <v>73</v>
      </c>
      <c r="M2805" s="5">
        <v>2.2400000000000002</v>
      </c>
      <c r="N2805" s="5" t="s">
        <v>74</v>
      </c>
      <c r="O2805" s="5">
        <v>26</v>
      </c>
    </row>
    <row r="2806" spans="1:15" x14ac:dyDescent="0.2">
      <c r="A2806" s="5" t="s">
        <v>8796</v>
      </c>
      <c r="B2806" s="5" t="s">
        <v>8797</v>
      </c>
      <c r="C2806" s="5">
        <v>63</v>
      </c>
      <c r="D2806" s="5" t="s">
        <v>50</v>
      </c>
      <c r="E2806" s="5" t="s">
        <v>8798</v>
      </c>
      <c r="F2806" s="5">
        <v>-9308</v>
      </c>
      <c r="G2806" s="5" t="s">
        <v>94</v>
      </c>
      <c r="H2806" s="5" t="s">
        <v>20</v>
      </c>
      <c r="I2806" s="5">
        <v>131353.4</v>
      </c>
      <c r="J2806" s="5" t="s">
        <v>8799</v>
      </c>
      <c r="K2806" s="5" t="s">
        <v>118</v>
      </c>
      <c r="L2806" s="5" t="s">
        <v>56</v>
      </c>
      <c r="M2806" s="5">
        <v>1.86</v>
      </c>
      <c r="N2806" s="5" t="s">
        <v>41</v>
      </c>
      <c r="O2806" s="5">
        <v>5</v>
      </c>
    </row>
    <row r="2807" spans="1:15" x14ac:dyDescent="0.2">
      <c r="A2807" s="5" t="s">
        <v>8800</v>
      </c>
      <c r="B2807" s="5" t="s">
        <v>3057</v>
      </c>
      <c r="C2807" s="5">
        <v>42</v>
      </c>
      <c r="D2807" s="5" t="s">
        <v>17</v>
      </c>
      <c r="E2807" s="5" t="s">
        <v>8801</v>
      </c>
      <c r="F2807" s="5">
        <v>-7768</v>
      </c>
      <c r="G2807" s="5" t="s">
        <v>52</v>
      </c>
      <c r="H2807" s="5" t="s">
        <v>53</v>
      </c>
      <c r="I2807" s="5">
        <v>137118.15</v>
      </c>
      <c r="J2807" s="5" t="s">
        <v>8802</v>
      </c>
      <c r="K2807" s="5" t="s">
        <v>136</v>
      </c>
      <c r="L2807" s="5" t="s">
        <v>73</v>
      </c>
      <c r="M2807" s="5">
        <v>3.99</v>
      </c>
      <c r="N2807" s="5" t="s">
        <v>24</v>
      </c>
      <c r="O2807" s="5">
        <v>14</v>
      </c>
    </row>
    <row r="2808" spans="1:15" x14ac:dyDescent="0.2">
      <c r="A2808" s="5" t="s">
        <v>8803</v>
      </c>
      <c r="B2808" s="5" t="s">
        <v>2187</v>
      </c>
      <c r="C2808" s="5">
        <v>62</v>
      </c>
      <c r="D2808" s="5" t="s">
        <v>27</v>
      </c>
      <c r="E2808" s="5" t="s">
        <v>8804</v>
      </c>
      <c r="F2808" s="5">
        <v>-9765</v>
      </c>
      <c r="G2808" s="5" t="s">
        <v>99</v>
      </c>
      <c r="H2808" s="5" t="s">
        <v>79</v>
      </c>
      <c r="I2808" s="5">
        <v>105675.28</v>
      </c>
      <c r="J2808" s="5" t="s">
        <v>8805</v>
      </c>
      <c r="K2808" s="5" t="s">
        <v>55</v>
      </c>
      <c r="L2808" s="5" t="s">
        <v>56</v>
      </c>
      <c r="M2808" s="5">
        <v>3.7</v>
      </c>
      <c r="N2808" s="5" t="s">
        <v>57</v>
      </c>
      <c r="O2808" s="5">
        <v>37</v>
      </c>
    </row>
    <row r="2809" spans="1:15" x14ac:dyDescent="0.2">
      <c r="A2809" s="5" t="s">
        <v>8806</v>
      </c>
      <c r="B2809" s="5" t="s">
        <v>8807</v>
      </c>
      <c r="C2809" s="5">
        <v>40</v>
      </c>
      <c r="D2809" s="5" t="s">
        <v>17</v>
      </c>
      <c r="E2809" s="5" t="s">
        <v>8808</v>
      </c>
      <c r="F2809" s="5">
        <v>-10113</v>
      </c>
      <c r="G2809" s="5" t="s">
        <v>52</v>
      </c>
      <c r="H2809" s="5" t="s">
        <v>71</v>
      </c>
      <c r="I2809" s="5">
        <v>137660.01</v>
      </c>
      <c r="J2809" s="5" t="s">
        <v>6725</v>
      </c>
      <c r="K2809" s="5" t="s">
        <v>55</v>
      </c>
      <c r="L2809" s="5" t="s">
        <v>32</v>
      </c>
      <c r="M2809" s="5">
        <v>1.08</v>
      </c>
      <c r="N2809" s="5" t="s">
        <v>57</v>
      </c>
      <c r="O2809" s="5">
        <v>7</v>
      </c>
    </row>
    <row r="2810" spans="1:15" x14ac:dyDescent="0.2">
      <c r="A2810" s="5" t="s">
        <v>8809</v>
      </c>
      <c r="B2810" s="5" t="s">
        <v>8810</v>
      </c>
      <c r="C2810" s="5">
        <v>28</v>
      </c>
      <c r="D2810" s="5" t="s">
        <v>17</v>
      </c>
      <c r="E2810" s="5" t="s">
        <v>8811</v>
      </c>
      <c r="F2810" s="5">
        <v>-8678</v>
      </c>
      <c r="G2810" s="5" t="s">
        <v>29</v>
      </c>
      <c r="H2810" s="5" t="s">
        <v>38</v>
      </c>
      <c r="I2810" s="5">
        <v>43367.76</v>
      </c>
      <c r="J2810" s="5" t="s">
        <v>3376</v>
      </c>
      <c r="K2810" s="5" t="s">
        <v>62</v>
      </c>
      <c r="L2810" s="5" t="s">
        <v>23</v>
      </c>
      <c r="M2810" s="5">
        <v>2.29</v>
      </c>
      <c r="N2810" s="5" t="s">
        <v>33</v>
      </c>
      <c r="O2810" s="5">
        <v>37</v>
      </c>
    </row>
    <row r="2811" spans="1:15" x14ac:dyDescent="0.2">
      <c r="A2811" s="5" t="s">
        <v>8812</v>
      </c>
      <c r="B2811" s="5" t="s">
        <v>4451</v>
      </c>
      <c r="C2811" s="5">
        <v>38</v>
      </c>
      <c r="D2811" s="5" t="s">
        <v>17</v>
      </c>
      <c r="E2811" s="5" t="s">
        <v>8813</v>
      </c>
      <c r="F2811" s="5">
        <v>-3550</v>
      </c>
      <c r="G2811" s="5" t="s">
        <v>52</v>
      </c>
      <c r="H2811" s="5" t="s">
        <v>66</v>
      </c>
      <c r="I2811" s="5">
        <v>99569.2</v>
      </c>
      <c r="J2811" s="5" t="s">
        <v>8374</v>
      </c>
      <c r="K2811" s="5" t="s">
        <v>22</v>
      </c>
      <c r="L2811" s="5" t="s">
        <v>23</v>
      </c>
      <c r="M2811" s="5">
        <v>1.01</v>
      </c>
      <c r="N2811" s="5" t="s">
        <v>33</v>
      </c>
      <c r="O2811" s="5">
        <v>40</v>
      </c>
    </row>
    <row r="2812" spans="1:15" x14ac:dyDescent="0.2">
      <c r="A2812" s="5" t="s">
        <v>8814</v>
      </c>
      <c r="B2812" s="5" t="s">
        <v>8033</v>
      </c>
      <c r="C2812" s="5">
        <v>52</v>
      </c>
      <c r="D2812" s="5" t="s">
        <v>27</v>
      </c>
      <c r="E2812" s="5" t="s">
        <v>8815</v>
      </c>
      <c r="F2812" s="5">
        <v>-4991</v>
      </c>
      <c r="G2812" s="5" t="s">
        <v>94</v>
      </c>
      <c r="H2812" s="5" t="s">
        <v>194</v>
      </c>
      <c r="I2812" s="5">
        <v>162102.66</v>
      </c>
      <c r="J2812" s="5" t="s">
        <v>6158</v>
      </c>
      <c r="K2812" s="5" t="s">
        <v>127</v>
      </c>
      <c r="L2812" s="5" t="s">
        <v>56</v>
      </c>
      <c r="M2812" s="5">
        <v>2.69</v>
      </c>
      <c r="N2812" s="5" t="s">
        <v>24</v>
      </c>
      <c r="O2812" s="5">
        <v>39</v>
      </c>
    </row>
    <row r="2813" spans="1:15" x14ac:dyDescent="0.2">
      <c r="A2813" s="5" t="s">
        <v>8816</v>
      </c>
      <c r="B2813" s="5" t="s">
        <v>8817</v>
      </c>
      <c r="C2813" s="5">
        <v>34</v>
      </c>
      <c r="D2813" s="5" t="s">
        <v>27</v>
      </c>
      <c r="E2813" s="5" t="s">
        <v>8818</v>
      </c>
      <c r="F2813" s="5">
        <v>-3919</v>
      </c>
      <c r="G2813" s="5" t="s">
        <v>52</v>
      </c>
      <c r="H2813" s="5" t="s">
        <v>79</v>
      </c>
      <c r="I2813" s="5">
        <v>57516.83</v>
      </c>
      <c r="J2813" s="5" t="s">
        <v>1553</v>
      </c>
      <c r="K2813" s="5" t="s">
        <v>136</v>
      </c>
      <c r="L2813" s="5" t="s">
        <v>32</v>
      </c>
      <c r="M2813" s="5">
        <v>3.61</v>
      </c>
      <c r="N2813" s="5" t="s">
        <v>33</v>
      </c>
      <c r="O2813" s="5">
        <v>13</v>
      </c>
    </row>
    <row r="2814" spans="1:15" x14ac:dyDescent="0.2">
      <c r="A2814" s="5" t="s">
        <v>8819</v>
      </c>
      <c r="B2814" s="5" t="s">
        <v>6984</v>
      </c>
      <c r="C2814" s="5">
        <v>42</v>
      </c>
      <c r="D2814" s="5" t="s">
        <v>27</v>
      </c>
      <c r="E2814" s="5" t="s">
        <v>8820</v>
      </c>
      <c r="F2814" s="5">
        <v>-9486</v>
      </c>
      <c r="G2814" s="5" t="s">
        <v>94</v>
      </c>
      <c r="H2814" s="5" t="s">
        <v>79</v>
      </c>
      <c r="I2814" s="5">
        <v>99420.23</v>
      </c>
      <c r="J2814" s="5" t="s">
        <v>2150</v>
      </c>
      <c r="K2814" s="5" t="s">
        <v>55</v>
      </c>
      <c r="L2814" s="5" t="s">
        <v>56</v>
      </c>
      <c r="M2814" s="5">
        <v>4.2</v>
      </c>
      <c r="N2814" s="5" t="s">
        <v>33</v>
      </c>
      <c r="O2814" s="5">
        <v>34</v>
      </c>
    </row>
    <row r="2815" spans="1:15" x14ac:dyDescent="0.2">
      <c r="A2815" s="5" t="s">
        <v>8821</v>
      </c>
      <c r="B2815" s="5" t="s">
        <v>5975</v>
      </c>
      <c r="C2815" s="5">
        <v>25</v>
      </c>
      <c r="D2815" s="5" t="s">
        <v>27</v>
      </c>
      <c r="E2815" s="5" t="s">
        <v>8822</v>
      </c>
      <c r="F2815" s="5">
        <v>-6286</v>
      </c>
      <c r="G2815" s="5" t="s">
        <v>52</v>
      </c>
      <c r="H2815" s="5" t="s">
        <v>79</v>
      </c>
      <c r="I2815" s="5">
        <v>121893.5</v>
      </c>
      <c r="J2815" s="5" t="s">
        <v>5268</v>
      </c>
      <c r="K2815" s="5" t="s">
        <v>22</v>
      </c>
      <c r="L2815" s="5" t="s">
        <v>56</v>
      </c>
      <c r="M2815" s="5">
        <v>4.6500000000000004</v>
      </c>
      <c r="N2815" s="5" t="s">
        <v>74</v>
      </c>
      <c r="O2815" s="5">
        <v>40</v>
      </c>
    </row>
    <row r="2816" spans="1:15" x14ac:dyDescent="0.2">
      <c r="A2816" s="5" t="s">
        <v>8823</v>
      </c>
      <c r="B2816" s="5" t="s">
        <v>910</v>
      </c>
      <c r="C2816" s="5">
        <v>33</v>
      </c>
      <c r="D2816" s="5" t="s">
        <v>17</v>
      </c>
      <c r="E2816" s="5" t="s">
        <v>8824</v>
      </c>
      <c r="F2816" s="5">
        <v>-2385</v>
      </c>
      <c r="G2816" s="5" t="s">
        <v>94</v>
      </c>
      <c r="H2816" s="5" t="s">
        <v>194</v>
      </c>
      <c r="I2816" s="5">
        <v>179485.07</v>
      </c>
      <c r="J2816" s="5" t="s">
        <v>8825</v>
      </c>
      <c r="K2816" s="5" t="s">
        <v>104</v>
      </c>
      <c r="L2816" s="5" t="s">
        <v>56</v>
      </c>
      <c r="M2816" s="5">
        <v>4.33</v>
      </c>
      <c r="N2816" s="5" t="s">
        <v>33</v>
      </c>
      <c r="O2816" s="5">
        <v>30</v>
      </c>
    </row>
    <row r="2817" spans="1:15" x14ac:dyDescent="0.2">
      <c r="A2817" s="5" t="s">
        <v>8826</v>
      </c>
      <c r="B2817" s="5" t="s">
        <v>5166</v>
      </c>
      <c r="C2817" s="5">
        <v>27</v>
      </c>
      <c r="D2817" s="5" t="s">
        <v>50</v>
      </c>
      <c r="E2817" s="5" t="s">
        <v>8827</v>
      </c>
      <c r="F2817" s="5">
        <v>-6989</v>
      </c>
      <c r="G2817" s="5" t="s">
        <v>99</v>
      </c>
      <c r="H2817" s="5" t="s">
        <v>173</v>
      </c>
      <c r="I2817" s="5">
        <v>91556.99</v>
      </c>
      <c r="J2817" s="5" t="s">
        <v>5905</v>
      </c>
      <c r="K2817" s="5" t="s">
        <v>47</v>
      </c>
      <c r="L2817" s="5" t="s">
        <v>23</v>
      </c>
      <c r="M2817" s="5">
        <v>1.87</v>
      </c>
      <c r="N2817" s="5" t="s">
        <v>33</v>
      </c>
      <c r="O2817" s="5">
        <v>12</v>
      </c>
    </row>
    <row r="2818" spans="1:15" x14ac:dyDescent="0.2">
      <c r="A2818" s="5" t="s">
        <v>8828</v>
      </c>
      <c r="B2818" s="5" t="s">
        <v>4434</v>
      </c>
      <c r="C2818" s="5">
        <v>45</v>
      </c>
      <c r="D2818" s="5" t="s">
        <v>17</v>
      </c>
      <c r="E2818" s="5" t="s">
        <v>8829</v>
      </c>
      <c r="F2818" s="5">
        <v>-10719</v>
      </c>
      <c r="G2818" s="5" t="s">
        <v>94</v>
      </c>
      <c r="H2818" s="5" t="s">
        <v>66</v>
      </c>
      <c r="I2818" s="5">
        <v>105994.93</v>
      </c>
      <c r="J2818" s="5" t="s">
        <v>3648</v>
      </c>
      <c r="K2818" s="5" t="s">
        <v>22</v>
      </c>
      <c r="L2818" s="5" t="s">
        <v>56</v>
      </c>
      <c r="M2818" s="5">
        <v>4.88</v>
      </c>
      <c r="N2818" s="5" t="s">
        <v>74</v>
      </c>
      <c r="O2818" s="5">
        <v>3</v>
      </c>
    </row>
    <row r="2819" spans="1:15" x14ac:dyDescent="0.2">
      <c r="A2819" s="5" t="s">
        <v>8830</v>
      </c>
      <c r="B2819" s="5" t="s">
        <v>8831</v>
      </c>
      <c r="C2819" s="5">
        <v>33</v>
      </c>
      <c r="D2819" s="5" t="s">
        <v>17</v>
      </c>
      <c r="E2819" s="5" t="s">
        <v>8832</v>
      </c>
      <c r="F2819" s="5">
        <v>-7070</v>
      </c>
      <c r="G2819" s="5" t="s">
        <v>94</v>
      </c>
      <c r="H2819" s="5" t="s">
        <v>66</v>
      </c>
      <c r="I2819" s="5">
        <v>73864.27</v>
      </c>
      <c r="J2819" s="5" t="s">
        <v>826</v>
      </c>
      <c r="K2819" s="5" t="s">
        <v>104</v>
      </c>
      <c r="L2819" s="5" t="s">
        <v>23</v>
      </c>
      <c r="M2819" s="5">
        <v>1.73</v>
      </c>
      <c r="N2819" s="5" t="s">
        <v>41</v>
      </c>
      <c r="O2819" s="5">
        <v>5</v>
      </c>
    </row>
    <row r="2820" spans="1:15" x14ac:dyDescent="0.2">
      <c r="A2820" s="5" t="s">
        <v>8833</v>
      </c>
      <c r="B2820" s="5" t="s">
        <v>1114</v>
      </c>
      <c r="C2820" s="5">
        <v>62</v>
      </c>
      <c r="D2820" s="5" t="s">
        <v>17</v>
      </c>
      <c r="E2820" s="5" t="s">
        <v>8834</v>
      </c>
      <c r="F2820" s="5">
        <v>-6260</v>
      </c>
      <c r="G2820" s="5" t="s">
        <v>19</v>
      </c>
      <c r="H2820" s="5" t="s">
        <v>38</v>
      </c>
      <c r="I2820" s="5">
        <v>92254.74</v>
      </c>
      <c r="J2820" s="5" t="s">
        <v>1880</v>
      </c>
      <c r="K2820" s="5" t="s">
        <v>40</v>
      </c>
      <c r="L2820" s="5" t="s">
        <v>73</v>
      </c>
      <c r="M2820" s="5">
        <v>2.58</v>
      </c>
      <c r="N2820" s="5" t="s">
        <v>33</v>
      </c>
      <c r="O2820" s="5">
        <v>16</v>
      </c>
    </row>
    <row r="2821" spans="1:15" x14ac:dyDescent="0.2">
      <c r="A2821" s="5" t="s">
        <v>8835</v>
      </c>
      <c r="B2821" s="5" t="s">
        <v>97</v>
      </c>
      <c r="C2821" s="5">
        <v>24</v>
      </c>
      <c r="D2821" s="5" t="s">
        <v>17</v>
      </c>
      <c r="E2821" s="5" t="s">
        <v>8836</v>
      </c>
      <c r="F2821" s="5">
        <v>-7527</v>
      </c>
      <c r="G2821" s="5" t="s">
        <v>29</v>
      </c>
      <c r="H2821" s="5" t="s">
        <v>66</v>
      </c>
      <c r="I2821" s="5">
        <v>66568.25</v>
      </c>
      <c r="J2821" s="5" t="s">
        <v>2691</v>
      </c>
      <c r="K2821" s="5" t="s">
        <v>22</v>
      </c>
      <c r="L2821" s="5" t="s">
        <v>56</v>
      </c>
      <c r="M2821" s="5">
        <v>1.8</v>
      </c>
      <c r="N2821" s="5" t="s">
        <v>24</v>
      </c>
      <c r="O2821" s="5">
        <v>7</v>
      </c>
    </row>
    <row r="2822" spans="1:15" x14ac:dyDescent="0.2">
      <c r="A2822" s="5" t="s">
        <v>8837</v>
      </c>
      <c r="B2822" s="5" t="s">
        <v>2502</v>
      </c>
      <c r="C2822" s="5">
        <v>65</v>
      </c>
      <c r="D2822" s="5" t="s">
        <v>27</v>
      </c>
      <c r="E2822" s="5" t="s">
        <v>8838</v>
      </c>
      <c r="F2822" s="5">
        <v>-8917</v>
      </c>
      <c r="G2822" s="5" t="s">
        <v>85</v>
      </c>
      <c r="H2822" s="5" t="s">
        <v>79</v>
      </c>
      <c r="I2822" s="5">
        <v>161168.41</v>
      </c>
      <c r="J2822" s="5" t="s">
        <v>2525</v>
      </c>
      <c r="K2822" s="5" t="s">
        <v>22</v>
      </c>
      <c r="L2822" s="5" t="s">
        <v>73</v>
      </c>
      <c r="M2822" s="5">
        <v>4.3600000000000003</v>
      </c>
      <c r="N2822" s="5" t="s">
        <v>57</v>
      </c>
      <c r="O2822" s="5">
        <v>6</v>
      </c>
    </row>
    <row r="2823" spans="1:15" x14ac:dyDescent="0.2">
      <c r="A2823" s="5" t="s">
        <v>8839</v>
      </c>
      <c r="B2823" s="5" t="s">
        <v>4613</v>
      </c>
      <c r="C2823" s="5">
        <v>63</v>
      </c>
      <c r="D2823" s="5" t="s">
        <v>50</v>
      </c>
      <c r="E2823" s="5" t="s">
        <v>8840</v>
      </c>
      <c r="F2823" s="5">
        <v>-10075</v>
      </c>
      <c r="G2823" s="5" t="s">
        <v>99</v>
      </c>
      <c r="H2823" s="5" t="s">
        <v>38</v>
      </c>
      <c r="I2823" s="5">
        <v>95264.320000000007</v>
      </c>
      <c r="J2823" s="5" t="s">
        <v>5376</v>
      </c>
      <c r="K2823" s="5" t="s">
        <v>40</v>
      </c>
      <c r="L2823" s="5" t="s">
        <v>32</v>
      </c>
      <c r="M2823" s="5">
        <v>4.0599999999999996</v>
      </c>
      <c r="N2823" s="5" t="s">
        <v>57</v>
      </c>
      <c r="O2823" s="5">
        <v>20</v>
      </c>
    </row>
    <row r="2824" spans="1:15" x14ac:dyDescent="0.2">
      <c r="A2824" s="5" t="s">
        <v>8841</v>
      </c>
      <c r="B2824" s="5" t="s">
        <v>1637</v>
      </c>
      <c r="C2824" s="5">
        <v>56</v>
      </c>
      <c r="D2824" s="5" t="s">
        <v>50</v>
      </c>
      <c r="E2824" s="5" t="s">
        <v>8842</v>
      </c>
      <c r="F2824" s="5">
        <v>-3252</v>
      </c>
      <c r="G2824" s="5" t="s">
        <v>37</v>
      </c>
      <c r="H2824" s="5" t="s">
        <v>173</v>
      </c>
      <c r="I2824" s="5">
        <v>78238.899999999994</v>
      </c>
      <c r="J2824" s="5" t="s">
        <v>8843</v>
      </c>
      <c r="K2824" s="5" t="s">
        <v>127</v>
      </c>
      <c r="L2824" s="5" t="s">
        <v>23</v>
      </c>
      <c r="M2824" s="5">
        <v>2.9</v>
      </c>
      <c r="N2824" s="5" t="s">
        <v>24</v>
      </c>
      <c r="O2824" s="5">
        <v>37</v>
      </c>
    </row>
    <row r="2825" spans="1:15" x14ac:dyDescent="0.2">
      <c r="A2825" s="5" t="s">
        <v>8844</v>
      </c>
      <c r="B2825" s="5" t="s">
        <v>8845</v>
      </c>
      <c r="C2825" s="5">
        <v>60</v>
      </c>
      <c r="D2825" s="5" t="s">
        <v>17</v>
      </c>
      <c r="E2825" s="5" t="s">
        <v>8846</v>
      </c>
      <c r="F2825" s="5">
        <v>-10927</v>
      </c>
      <c r="G2825" s="5" t="s">
        <v>78</v>
      </c>
      <c r="H2825" s="5" t="s">
        <v>79</v>
      </c>
      <c r="I2825" s="5">
        <v>36372.5</v>
      </c>
      <c r="J2825" s="5" t="s">
        <v>2739</v>
      </c>
      <c r="K2825" s="5" t="s">
        <v>55</v>
      </c>
      <c r="L2825" s="5" t="s">
        <v>32</v>
      </c>
      <c r="M2825" s="5">
        <v>1.87</v>
      </c>
      <c r="N2825" s="5" t="s">
        <v>74</v>
      </c>
      <c r="O2825" s="5">
        <v>13</v>
      </c>
    </row>
    <row r="2826" spans="1:15" x14ac:dyDescent="0.2">
      <c r="A2826" s="5" t="s">
        <v>8847</v>
      </c>
      <c r="B2826" s="5" t="s">
        <v>6146</v>
      </c>
      <c r="C2826" s="5">
        <v>54</v>
      </c>
      <c r="D2826" s="5" t="s">
        <v>17</v>
      </c>
      <c r="E2826" s="5" t="s">
        <v>8848</v>
      </c>
      <c r="F2826" s="5">
        <v>-6904</v>
      </c>
      <c r="G2826" s="5" t="s">
        <v>29</v>
      </c>
      <c r="H2826" s="5" t="s">
        <v>144</v>
      </c>
      <c r="I2826" s="5">
        <v>57707.58</v>
      </c>
      <c r="J2826" s="5" t="s">
        <v>8849</v>
      </c>
      <c r="K2826" s="5" t="s">
        <v>104</v>
      </c>
      <c r="L2826" s="5" t="s">
        <v>73</v>
      </c>
      <c r="M2826" s="5">
        <v>1.3</v>
      </c>
      <c r="N2826" s="5" t="s">
        <v>41</v>
      </c>
      <c r="O2826" s="5">
        <v>30</v>
      </c>
    </row>
    <row r="2827" spans="1:15" x14ac:dyDescent="0.2">
      <c r="A2827" s="5" t="s">
        <v>8850</v>
      </c>
      <c r="B2827" s="5" t="s">
        <v>8851</v>
      </c>
      <c r="C2827" s="5">
        <v>30</v>
      </c>
      <c r="D2827" s="5" t="s">
        <v>17</v>
      </c>
      <c r="E2827" s="5" t="s">
        <v>8852</v>
      </c>
      <c r="F2827" s="5">
        <v>-6262</v>
      </c>
      <c r="G2827" s="5" t="s">
        <v>78</v>
      </c>
      <c r="H2827" s="5" t="s">
        <v>173</v>
      </c>
      <c r="I2827" s="5">
        <v>44153.03</v>
      </c>
      <c r="J2827" s="5" t="s">
        <v>3984</v>
      </c>
      <c r="K2827" s="5" t="s">
        <v>62</v>
      </c>
      <c r="L2827" s="5" t="s">
        <v>56</v>
      </c>
      <c r="M2827" s="5">
        <v>4.01</v>
      </c>
      <c r="N2827" s="5" t="s">
        <v>41</v>
      </c>
      <c r="O2827" s="5">
        <v>27</v>
      </c>
    </row>
    <row r="2828" spans="1:15" x14ac:dyDescent="0.2">
      <c r="A2828" s="5" t="s">
        <v>8853</v>
      </c>
      <c r="B2828" s="5" t="s">
        <v>8854</v>
      </c>
      <c r="C2828" s="5">
        <v>43</v>
      </c>
      <c r="D2828" s="5" t="s">
        <v>17</v>
      </c>
      <c r="E2828" s="5" t="s">
        <v>8855</v>
      </c>
      <c r="F2828" s="5">
        <v>-5223</v>
      </c>
      <c r="G2828" s="5" t="s">
        <v>37</v>
      </c>
      <c r="H2828" s="5" t="s">
        <v>173</v>
      </c>
      <c r="I2828" s="5">
        <v>163021.94</v>
      </c>
      <c r="J2828" s="5" t="s">
        <v>223</v>
      </c>
      <c r="K2828" s="5" t="s">
        <v>118</v>
      </c>
      <c r="L2828" s="5" t="s">
        <v>73</v>
      </c>
      <c r="M2828" s="5">
        <v>3.23</v>
      </c>
      <c r="N2828" s="5" t="s">
        <v>74</v>
      </c>
      <c r="O2828" s="5">
        <v>27</v>
      </c>
    </row>
    <row r="2829" spans="1:15" x14ac:dyDescent="0.2">
      <c r="A2829" s="5" t="s">
        <v>8856</v>
      </c>
      <c r="B2829" s="5" t="s">
        <v>3004</v>
      </c>
      <c r="C2829" s="5">
        <v>64</v>
      </c>
      <c r="D2829" s="5" t="s">
        <v>27</v>
      </c>
      <c r="E2829" s="5" t="s">
        <v>8857</v>
      </c>
      <c r="F2829" s="5">
        <v>-4915</v>
      </c>
      <c r="G2829" s="5" t="s">
        <v>52</v>
      </c>
      <c r="H2829" s="5" t="s">
        <v>30</v>
      </c>
      <c r="I2829" s="5">
        <v>150619.84</v>
      </c>
      <c r="J2829" s="5" t="s">
        <v>2889</v>
      </c>
      <c r="K2829" s="5" t="s">
        <v>55</v>
      </c>
      <c r="L2829" s="5" t="s">
        <v>56</v>
      </c>
      <c r="M2829" s="5">
        <v>3.11</v>
      </c>
      <c r="N2829" s="5" t="s">
        <v>41</v>
      </c>
      <c r="O2829" s="5">
        <v>6</v>
      </c>
    </row>
    <row r="2830" spans="1:15" x14ac:dyDescent="0.2">
      <c r="A2830" s="5" t="s">
        <v>8858</v>
      </c>
      <c r="B2830" s="5" t="s">
        <v>7143</v>
      </c>
      <c r="C2830" s="5">
        <v>34</v>
      </c>
      <c r="D2830" s="5" t="s">
        <v>50</v>
      </c>
      <c r="E2830" s="5" t="s">
        <v>8859</v>
      </c>
      <c r="F2830" s="5">
        <v>-7302</v>
      </c>
      <c r="G2830" s="5" t="s">
        <v>94</v>
      </c>
      <c r="H2830" s="5" t="s">
        <v>53</v>
      </c>
      <c r="I2830" s="5">
        <v>94528.08</v>
      </c>
      <c r="J2830" s="5" t="s">
        <v>8595</v>
      </c>
      <c r="K2830" s="5" t="s">
        <v>81</v>
      </c>
      <c r="L2830" s="5" t="s">
        <v>56</v>
      </c>
      <c r="M2830" s="5">
        <v>2.06</v>
      </c>
      <c r="N2830" s="5" t="s">
        <v>33</v>
      </c>
      <c r="O2830" s="5">
        <v>23</v>
      </c>
    </row>
    <row r="2831" spans="1:15" x14ac:dyDescent="0.2">
      <c r="A2831" s="5" t="s">
        <v>8860</v>
      </c>
      <c r="B2831" s="5" t="s">
        <v>8861</v>
      </c>
      <c r="C2831" s="5">
        <v>51</v>
      </c>
      <c r="D2831" s="5" t="s">
        <v>17</v>
      </c>
      <c r="E2831" s="5" t="s">
        <v>8862</v>
      </c>
      <c r="F2831" s="5">
        <v>-3764</v>
      </c>
      <c r="G2831" s="5" t="s">
        <v>45</v>
      </c>
      <c r="H2831" s="5" t="s">
        <v>71</v>
      </c>
      <c r="I2831" s="5">
        <v>179813.03</v>
      </c>
      <c r="J2831" s="5" t="s">
        <v>1292</v>
      </c>
      <c r="K2831" s="5" t="s">
        <v>22</v>
      </c>
      <c r="L2831" s="5" t="s">
        <v>23</v>
      </c>
      <c r="M2831" s="5">
        <v>4.74</v>
      </c>
      <c r="N2831" s="5" t="s">
        <v>41</v>
      </c>
      <c r="O2831" s="5">
        <v>20</v>
      </c>
    </row>
    <row r="2832" spans="1:15" x14ac:dyDescent="0.2">
      <c r="A2832" s="5" t="s">
        <v>8863</v>
      </c>
      <c r="B2832" s="5" t="s">
        <v>8864</v>
      </c>
      <c r="C2832" s="5">
        <v>41</v>
      </c>
      <c r="D2832" s="5" t="s">
        <v>50</v>
      </c>
      <c r="E2832" s="5" t="s">
        <v>8865</v>
      </c>
      <c r="F2832" s="5">
        <v>-7634</v>
      </c>
      <c r="G2832" s="5" t="s">
        <v>85</v>
      </c>
      <c r="H2832" s="5" t="s">
        <v>71</v>
      </c>
      <c r="I2832" s="5">
        <v>129323.99</v>
      </c>
      <c r="J2832" s="5" t="s">
        <v>3648</v>
      </c>
      <c r="K2832" s="5" t="s">
        <v>118</v>
      </c>
      <c r="L2832" s="5" t="s">
        <v>23</v>
      </c>
      <c r="M2832" s="5">
        <v>1.44</v>
      </c>
      <c r="N2832" s="5" t="s">
        <v>57</v>
      </c>
      <c r="O2832" s="5">
        <v>35</v>
      </c>
    </row>
    <row r="2833" spans="1:15" x14ac:dyDescent="0.2">
      <c r="A2833" s="5" t="s">
        <v>8866</v>
      </c>
      <c r="B2833" s="5" t="s">
        <v>8867</v>
      </c>
      <c r="C2833" s="5">
        <v>53</v>
      </c>
      <c r="D2833" s="5" t="s">
        <v>17</v>
      </c>
      <c r="E2833" s="5" t="s">
        <v>8868</v>
      </c>
      <c r="F2833" s="5">
        <v>-10008</v>
      </c>
      <c r="G2833" s="5" t="s">
        <v>29</v>
      </c>
      <c r="H2833" s="5" t="s">
        <v>71</v>
      </c>
      <c r="I2833" s="5">
        <v>120299.45</v>
      </c>
      <c r="J2833" s="5" t="s">
        <v>655</v>
      </c>
      <c r="K2833" s="5" t="s">
        <v>118</v>
      </c>
      <c r="L2833" s="5" t="s">
        <v>56</v>
      </c>
      <c r="M2833" s="5">
        <v>2.5099999999999998</v>
      </c>
      <c r="N2833" s="5" t="s">
        <v>41</v>
      </c>
      <c r="O2833" s="5">
        <v>40</v>
      </c>
    </row>
    <row r="2834" spans="1:15" x14ac:dyDescent="0.2">
      <c r="A2834" s="5" t="s">
        <v>8869</v>
      </c>
      <c r="B2834" s="5" t="s">
        <v>5821</v>
      </c>
      <c r="C2834" s="5">
        <v>43</v>
      </c>
      <c r="D2834" s="5" t="s">
        <v>27</v>
      </c>
      <c r="E2834" s="5" t="s">
        <v>8870</v>
      </c>
      <c r="F2834" s="5">
        <v>-9122</v>
      </c>
      <c r="G2834" s="5" t="s">
        <v>94</v>
      </c>
      <c r="H2834" s="5" t="s">
        <v>194</v>
      </c>
      <c r="I2834" s="5">
        <v>142844.21</v>
      </c>
      <c r="J2834" s="5" t="s">
        <v>1254</v>
      </c>
      <c r="K2834" s="5" t="s">
        <v>47</v>
      </c>
      <c r="L2834" s="5" t="s">
        <v>32</v>
      </c>
      <c r="M2834" s="5">
        <v>4.8099999999999996</v>
      </c>
      <c r="N2834" s="5" t="s">
        <v>57</v>
      </c>
      <c r="O2834" s="5">
        <v>9</v>
      </c>
    </row>
    <row r="2835" spans="1:15" x14ac:dyDescent="0.2">
      <c r="A2835" s="5" t="s">
        <v>8871</v>
      </c>
      <c r="B2835" s="5" t="s">
        <v>2066</v>
      </c>
      <c r="C2835" s="5">
        <v>49</v>
      </c>
      <c r="D2835" s="5" t="s">
        <v>27</v>
      </c>
      <c r="E2835" s="5" t="s">
        <v>8872</v>
      </c>
      <c r="F2835" s="5">
        <v>-3262</v>
      </c>
      <c r="G2835" s="5" t="s">
        <v>37</v>
      </c>
      <c r="H2835" s="5" t="s">
        <v>144</v>
      </c>
      <c r="I2835" s="5">
        <v>61291.14</v>
      </c>
      <c r="J2835" s="5" t="s">
        <v>8873</v>
      </c>
      <c r="K2835" s="5" t="s">
        <v>81</v>
      </c>
      <c r="L2835" s="5" t="s">
        <v>32</v>
      </c>
      <c r="M2835" s="5">
        <v>3.2</v>
      </c>
      <c r="N2835" s="5" t="s">
        <v>41</v>
      </c>
      <c r="O2835" s="5">
        <v>15</v>
      </c>
    </row>
    <row r="2836" spans="1:15" x14ac:dyDescent="0.2">
      <c r="A2836" s="5" t="s">
        <v>8874</v>
      </c>
      <c r="B2836" s="5" t="s">
        <v>2566</v>
      </c>
      <c r="C2836" s="5">
        <v>25</v>
      </c>
      <c r="D2836" s="5" t="s">
        <v>50</v>
      </c>
      <c r="E2836" s="5" t="s">
        <v>8875</v>
      </c>
      <c r="F2836" s="5">
        <v>-6778</v>
      </c>
      <c r="G2836" s="5" t="s">
        <v>45</v>
      </c>
      <c r="H2836" s="5" t="s">
        <v>173</v>
      </c>
      <c r="I2836" s="5">
        <v>166701.15</v>
      </c>
      <c r="J2836" s="5" t="s">
        <v>3956</v>
      </c>
      <c r="K2836" s="5" t="s">
        <v>81</v>
      </c>
      <c r="L2836" s="5" t="s">
        <v>56</v>
      </c>
      <c r="M2836" s="5">
        <v>1.52</v>
      </c>
      <c r="N2836" s="5" t="s">
        <v>41</v>
      </c>
      <c r="O2836" s="5">
        <v>1</v>
      </c>
    </row>
    <row r="2837" spans="1:15" x14ac:dyDescent="0.2">
      <c r="A2837" s="5" t="s">
        <v>8876</v>
      </c>
      <c r="B2837" s="5" t="s">
        <v>5733</v>
      </c>
      <c r="C2837" s="5">
        <v>63</v>
      </c>
      <c r="D2837" s="5" t="s">
        <v>17</v>
      </c>
      <c r="E2837" s="5" t="s">
        <v>8877</v>
      </c>
      <c r="F2837" s="5">
        <v>-3320</v>
      </c>
      <c r="G2837" s="5" t="s">
        <v>116</v>
      </c>
      <c r="H2837" s="5" t="s">
        <v>173</v>
      </c>
      <c r="I2837" s="5">
        <v>172673.92000000001</v>
      </c>
      <c r="J2837" s="5" t="s">
        <v>5333</v>
      </c>
      <c r="K2837" s="5" t="s">
        <v>40</v>
      </c>
      <c r="L2837" s="5" t="s">
        <v>32</v>
      </c>
      <c r="M2837" s="5">
        <v>4.91</v>
      </c>
      <c r="N2837" s="5" t="s">
        <v>41</v>
      </c>
      <c r="O2837" s="5">
        <v>24</v>
      </c>
    </row>
    <row r="2838" spans="1:15" x14ac:dyDescent="0.2">
      <c r="A2838" s="5" t="s">
        <v>8878</v>
      </c>
      <c r="B2838" s="5" t="s">
        <v>4391</v>
      </c>
      <c r="C2838" s="5">
        <v>56</v>
      </c>
      <c r="D2838" s="5" t="s">
        <v>17</v>
      </c>
      <c r="E2838" s="5" t="s">
        <v>8879</v>
      </c>
      <c r="F2838" s="5">
        <v>-3535</v>
      </c>
      <c r="G2838" s="5" t="s">
        <v>94</v>
      </c>
      <c r="H2838" s="5" t="s">
        <v>194</v>
      </c>
      <c r="I2838" s="5">
        <v>105279.96</v>
      </c>
      <c r="J2838" s="5" t="s">
        <v>6158</v>
      </c>
      <c r="K2838" s="5" t="s">
        <v>47</v>
      </c>
      <c r="L2838" s="5" t="s">
        <v>56</v>
      </c>
      <c r="M2838" s="5">
        <v>2.74</v>
      </c>
      <c r="N2838" s="5" t="s">
        <v>24</v>
      </c>
      <c r="O2838" s="5">
        <v>39</v>
      </c>
    </row>
    <row r="2839" spans="1:15" x14ac:dyDescent="0.2">
      <c r="A2839" s="5" t="s">
        <v>8880</v>
      </c>
      <c r="B2839" s="5" t="s">
        <v>7644</v>
      </c>
      <c r="C2839" s="5">
        <v>55</v>
      </c>
      <c r="D2839" s="5" t="s">
        <v>17</v>
      </c>
      <c r="E2839" s="5" t="s">
        <v>8881</v>
      </c>
      <c r="F2839" s="5">
        <v>-7202</v>
      </c>
      <c r="G2839" s="5" t="s">
        <v>85</v>
      </c>
      <c r="H2839" s="5" t="s">
        <v>38</v>
      </c>
      <c r="I2839" s="5">
        <v>134037.92000000001</v>
      </c>
      <c r="J2839" s="5" t="s">
        <v>2925</v>
      </c>
      <c r="K2839" s="5" t="s">
        <v>62</v>
      </c>
      <c r="L2839" s="5" t="s">
        <v>56</v>
      </c>
      <c r="M2839" s="5">
        <v>1.47</v>
      </c>
      <c r="N2839" s="5" t="s">
        <v>74</v>
      </c>
      <c r="O2839" s="5">
        <v>40</v>
      </c>
    </row>
    <row r="2840" spans="1:15" x14ac:dyDescent="0.2">
      <c r="A2840" s="5" t="s">
        <v>8882</v>
      </c>
      <c r="B2840" s="5" t="s">
        <v>8883</v>
      </c>
      <c r="C2840" s="5">
        <v>38</v>
      </c>
      <c r="D2840" s="5" t="s">
        <v>50</v>
      </c>
      <c r="E2840" s="5" t="s">
        <v>8884</v>
      </c>
      <c r="F2840" s="5">
        <v>-9048</v>
      </c>
      <c r="G2840" s="5" t="s">
        <v>19</v>
      </c>
      <c r="H2840" s="5" t="s">
        <v>66</v>
      </c>
      <c r="I2840" s="5">
        <v>70257.960000000006</v>
      </c>
      <c r="J2840" s="5" t="s">
        <v>7168</v>
      </c>
      <c r="K2840" s="5" t="s">
        <v>62</v>
      </c>
      <c r="L2840" s="5" t="s">
        <v>32</v>
      </c>
      <c r="M2840" s="5">
        <v>2.36</v>
      </c>
      <c r="N2840" s="5" t="s">
        <v>33</v>
      </c>
      <c r="O2840" s="5">
        <v>30</v>
      </c>
    </row>
    <row r="2841" spans="1:15" x14ac:dyDescent="0.2">
      <c r="A2841" s="5" t="s">
        <v>8885</v>
      </c>
      <c r="B2841" s="5" t="s">
        <v>7777</v>
      </c>
      <c r="C2841" s="5">
        <v>39</v>
      </c>
      <c r="D2841" s="5" t="s">
        <v>27</v>
      </c>
      <c r="E2841" s="5" t="s">
        <v>8886</v>
      </c>
      <c r="F2841" s="5">
        <v>-3415</v>
      </c>
      <c r="G2841" s="5" t="s">
        <v>78</v>
      </c>
      <c r="H2841" s="5" t="s">
        <v>30</v>
      </c>
      <c r="I2841" s="5">
        <v>108600.42</v>
      </c>
      <c r="J2841" s="5" t="s">
        <v>574</v>
      </c>
      <c r="K2841" s="5" t="s">
        <v>40</v>
      </c>
      <c r="L2841" s="5" t="s">
        <v>56</v>
      </c>
      <c r="M2841" s="5">
        <v>2.48</v>
      </c>
      <c r="N2841" s="5" t="s">
        <v>74</v>
      </c>
      <c r="O2841" s="5">
        <v>39</v>
      </c>
    </row>
    <row r="2842" spans="1:15" x14ac:dyDescent="0.2">
      <c r="A2842" s="5" t="s">
        <v>8887</v>
      </c>
      <c r="B2842" s="5" t="s">
        <v>2455</v>
      </c>
      <c r="C2842" s="5">
        <v>58</v>
      </c>
      <c r="D2842" s="5" t="s">
        <v>17</v>
      </c>
      <c r="E2842" s="5" t="s">
        <v>8888</v>
      </c>
      <c r="F2842" s="5">
        <v>-10094</v>
      </c>
      <c r="G2842" s="5" t="s">
        <v>52</v>
      </c>
      <c r="H2842" s="5" t="s">
        <v>20</v>
      </c>
      <c r="I2842" s="5">
        <v>158009.85</v>
      </c>
      <c r="J2842" s="5" t="s">
        <v>760</v>
      </c>
      <c r="K2842" s="5" t="s">
        <v>55</v>
      </c>
      <c r="L2842" s="5" t="s">
        <v>32</v>
      </c>
      <c r="M2842" s="5">
        <v>4.26</v>
      </c>
      <c r="N2842" s="5" t="s">
        <v>74</v>
      </c>
      <c r="O2842" s="5">
        <v>40</v>
      </c>
    </row>
    <row r="2843" spans="1:15" x14ac:dyDescent="0.2">
      <c r="A2843" s="5" t="s">
        <v>8889</v>
      </c>
      <c r="B2843" s="5" t="s">
        <v>8890</v>
      </c>
      <c r="C2843" s="5">
        <v>25</v>
      </c>
      <c r="D2843" s="5" t="s">
        <v>50</v>
      </c>
      <c r="E2843" s="5" t="s">
        <v>8891</v>
      </c>
      <c r="F2843" s="5">
        <v>-6334</v>
      </c>
      <c r="G2843" s="5" t="s">
        <v>37</v>
      </c>
      <c r="H2843" s="5" t="s">
        <v>71</v>
      </c>
      <c r="I2843" s="5">
        <v>98531.77</v>
      </c>
      <c r="J2843" s="5" t="s">
        <v>5845</v>
      </c>
      <c r="K2843" s="5" t="s">
        <v>62</v>
      </c>
      <c r="L2843" s="5" t="s">
        <v>73</v>
      </c>
      <c r="M2843" s="5">
        <v>2.14</v>
      </c>
      <c r="N2843" s="5" t="s">
        <v>33</v>
      </c>
      <c r="O2843" s="5">
        <v>36</v>
      </c>
    </row>
    <row r="2844" spans="1:15" x14ac:dyDescent="0.2">
      <c r="A2844" s="5" t="s">
        <v>8892</v>
      </c>
      <c r="B2844" s="5" t="s">
        <v>634</v>
      </c>
      <c r="C2844" s="5">
        <v>36</v>
      </c>
      <c r="D2844" s="5" t="s">
        <v>50</v>
      </c>
      <c r="E2844" s="5" t="s">
        <v>8893</v>
      </c>
      <c r="F2844" s="5">
        <v>-8481</v>
      </c>
      <c r="G2844" s="5" t="s">
        <v>78</v>
      </c>
      <c r="H2844" s="5" t="s">
        <v>79</v>
      </c>
      <c r="I2844" s="5">
        <v>49956.58</v>
      </c>
      <c r="J2844" s="5" t="s">
        <v>1235</v>
      </c>
      <c r="K2844" s="5" t="s">
        <v>47</v>
      </c>
      <c r="L2844" s="5" t="s">
        <v>32</v>
      </c>
      <c r="M2844" s="5">
        <v>1.99</v>
      </c>
      <c r="N2844" s="5" t="s">
        <v>74</v>
      </c>
      <c r="O2844" s="5">
        <v>26</v>
      </c>
    </row>
    <row r="2845" spans="1:15" x14ac:dyDescent="0.2">
      <c r="A2845" s="5" t="s">
        <v>8894</v>
      </c>
      <c r="B2845" s="5" t="s">
        <v>8895</v>
      </c>
      <c r="C2845" s="5">
        <v>34</v>
      </c>
      <c r="D2845" s="5" t="s">
        <v>50</v>
      </c>
      <c r="E2845" s="5" t="s">
        <v>8896</v>
      </c>
      <c r="F2845" s="5">
        <v>-10144</v>
      </c>
      <c r="G2845" s="5" t="s">
        <v>37</v>
      </c>
      <c r="H2845" s="5" t="s">
        <v>38</v>
      </c>
      <c r="I2845" s="5">
        <v>132229.19</v>
      </c>
      <c r="J2845" s="5" t="s">
        <v>8897</v>
      </c>
      <c r="K2845" s="5" t="s">
        <v>127</v>
      </c>
      <c r="L2845" s="5" t="s">
        <v>56</v>
      </c>
      <c r="M2845" s="5">
        <v>4.99</v>
      </c>
      <c r="N2845" s="5" t="s">
        <v>24</v>
      </c>
      <c r="O2845" s="5">
        <v>32</v>
      </c>
    </row>
    <row r="2846" spans="1:15" x14ac:dyDescent="0.2">
      <c r="A2846" s="5" t="s">
        <v>8898</v>
      </c>
      <c r="B2846" s="5" t="s">
        <v>947</v>
      </c>
      <c r="C2846" s="5">
        <v>29</v>
      </c>
      <c r="D2846" s="5" t="s">
        <v>17</v>
      </c>
      <c r="E2846" s="5" t="s">
        <v>8899</v>
      </c>
      <c r="F2846" s="5">
        <v>-9865</v>
      </c>
      <c r="G2846" s="5" t="s">
        <v>85</v>
      </c>
      <c r="H2846" s="5" t="s">
        <v>79</v>
      </c>
      <c r="I2846" s="5">
        <v>145766.53</v>
      </c>
      <c r="J2846" s="5" t="s">
        <v>1598</v>
      </c>
      <c r="K2846" s="5" t="s">
        <v>40</v>
      </c>
      <c r="L2846" s="5" t="s">
        <v>32</v>
      </c>
      <c r="M2846" s="5">
        <v>4.1100000000000003</v>
      </c>
      <c r="N2846" s="5" t="s">
        <v>41</v>
      </c>
      <c r="O2846" s="5">
        <v>12</v>
      </c>
    </row>
    <row r="2847" spans="1:15" x14ac:dyDescent="0.2">
      <c r="A2847" s="5" t="s">
        <v>8900</v>
      </c>
      <c r="B2847" s="5" t="s">
        <v>4553</v>
      </c>
      <c r="C2847" s="5">
        <v>37</v>
      </c>
      <c r="D2847" s="5" t="s">
        <v>27</v>
      </c>
      <c r="E2847" s="5" t="s">
        <v>8901</v>
      </c>
      <c r="F2847" s="5">
        <v>-5841</v>
      </c>
      <c r="G2847" s="5" t="s">
        <v>52</v>
      </c>
      <c r="H2847" s="5" t="s">
        <v>20</v>
      </c>
      <c r="I2847" s="5">
        <v>140086.57999999999</v>
      </c>
      <c r="J2847" s="5" t="s">
        <v>1041</v>
      </c>
      <c r="K2847" s="5" t="s">
        <v>104</v>
      </c>
      <c r="L2847" s="5" t="s">
        <v>56</v>
      </c>
      <c r="M2847" s="5">
        <v>2.65</v>
      </c>
      <c r="N2847" s="5" t="s">
        <v>57</v>
      </c>
      <c r="O2847" s="5">
        <v>31</v>
      </c>
    </row>
    <row r="2848" spans="1:15" x14ac:dyDescent="0.2">
      <c r="A2848" s="5" t="s">
        <v>8902</v>
      </c>
      <c r="B2848" s="5" t="s">
        <v>4047</v>
      </c>
      <c r="C2848" s="5">
        <v>53</v>
      </c>
      <c r="D2848" s="5" t="s">
        <v>17</v>
      </c>
      <c r="E2848" s="5" t="s">
        <v>8903</v>
      </c>
      <c r="F2848" s="5">
        <v>-2558</v>
      </c>
      <c r="G2848" s="5" t="s">
        <v>116</v>
      </c>
      <c r="H2848" s="5" t="s">
        <v>194</v>
      </c>
      <c r="I2848" s="5">
        <v>179413.25</v>
      </c>
      <c r="J2848" s="5" t="s">
        <v>6744</v>
      </c>
      <c r="K2848" s="5" t="s">
        <v>22</v>
      </c>
      <c r="L2848" s="5" t="s">
        <v>56</v>
      </c>
      <c r="M2848" s="5">
        <v>3.82</v>
      </c>
      <c r="N2848" s="5" t="s">
        <v>57</v>
      </c>
      <c r="O2848" s="5">
        <v>25</v>
      </c>
    </row>
    <row r="2849" spans="1:15" x14ac:dyDescent="0.2">
      <c r="A2849" s="5" t="s">
        <v>8904</v>
      </c>
      <c r="B2849" s="5" t="s">
        <v>3217</v>
      </c>
      <c r="C2849" s="5">
        <v>23</v>
      </c>
      <c r="D2849" s="5" t="s">
        <v>17</v>
      </c>
      <c r="E2849" s="5" t="s">
        <v>8905</v>
      </c>
      <c r="F2849" s="5">
        <v>-5557</v>
      </c>
      <c r="G2849" s="5" t="s">
        <v>78</v>
      </c>
      <c r="H2849" s="5" t="s">
        <v>53</v>
      </c>
      <c r="I2849" s="5">
        <v>93690.41</v>
      </c>
      <c r="J2849" s="5" t="s">
        <v>186</v>
      </c>
      <c r="K2849" s="5" t="s">
        <v>40</v>
      </c>
      <c r="L2849" s="5" t="s">
        <v>32</v>
      </c>
      <c r="M2849" s="5">
        <v>2.38</v>
      </c>
      <c r="N2849" s="5" t="s">
        <v>41</v>
      </c>
      <c r="O2849" s="5">
        <v>15</v>
      </c>
    </row>
    <row r="2850" spans="1:15" x14ac:dyDescent="0.2">
      <c r="A2850" s="5" t="s">
        <v>8906</v>
      </c>
      <c r="B2850" s="5" t="s">
        <v>2131</v>
      </c>
      <c r="C2850" s="5">
        <v>61</v>
      </c>
      <c r="D2850" s="5" t="s">
        <v>50</v>
      </c>
      <c r="E2850" s="5" t="s">
        <v>8907</v>
      </c>
      <c r="F2850" s="5">
        <v>-7888</v>
      </c>
      <c r="G2850" s="5" t="s">
        <v>29</v>
      </c>
      <c r="H2850" s="5" t="s">
        <v>79</v>
      </c>
      <c r="I2850" s="5">
        <v>52554.71</v>
      </c>
      <c r="J2850" s="5" t="s">
        <v>2808</v>
      </c>
      <c r="K2850" s="5" t="s">
        <v>40</v>
      </c>
      <c r="L2850" s="5" t="s">
        <v>73</v>
      </c>
      <c r="M2850" s="5">
        <v>1.81</v>
      </c>
      <c r="N2850" s="5" t="s">
        <v>57</v>
      </c>
      <c r="O2850" s="5">
        <v>28</v>
      </c>
    </row>
    <row r="2851" spans="1:15" x14ac:dyDescent="0.2">
      <c r="A2851" s="5" t="s">
        <v>8908</v>
      </c>
      <c r="B2851" s="5" t="s">
        <v>1766</v>
      </c>
      <c r="C2851" s="5">
        <v>62</v>
      </c>
      <c r="D2851" s="5" t="s">
        <v>50</v>
      </c>
      <c r="E2851" s="5" t="s">
        <v>8909</v>
      </c>
      <c r="F2851" s="5">
        <v>-9666</v>
      </c>
      <c r="G2851" s="5" t="s">
        <v>45</v>
      </c>
      <c r="H2851" s="5" t="s">
        <v>20</v>
      </c>
      <c r="I2851" s="5">
        <v>132332.17000000001</v>
      </c>
      <c r="J2851" s="5" t="s">
        <v>258</v>
      </c>
      <c r="K2851" s="5" t="s">
        <v>22</v>
      </c>
      <c r="L2851" s="5" t="s">
        <v>56</v>
      </c>
      <c r="M2851" s="5">
        <v>2.3199999999999998</v>
      </c>
      <c r="N2851" s="5" t="s">
        <v>33</v>
      </c>
      <c r="O2851" s="5">
        <v>12</v>
      </c>
    </row>
    <row r="2852" spans="1:15" x14ac:dyDescent="0.2">
      <c r="A2852" s="5" t="s">
        <v>8910</v>
      </c>
      <c r="B2852" s="5" t="s">
        <v>8911</v>
      </c>
      <c r="C2852" s="5">
        <v>22</v>
      </c>
      <c r="D2852" s="5" t="s">
        <v>50</v>
      </c>
      <c r="E2852" s="5" t="s">
        <v>8912</v>
      </c>
      <c r="F2852" s="5">
        <v>-8008</v>
      </c>
      <c r="G2852" s="5" t="s">
        <v>52</v>
      </c>
      <c r="H2852" s="5" t="s">
        <v>79</v>
      </c>
      <c r="I2852" s="5">
        <v>55580.6</v>
      </c>
      <c r="J2852" s="5" t="s">
        <v>5532</v>
      </c>
      <c r="K2852" s="5" t="s">
        <v>47</v>
      </c>
      <c r="L2852" s="5" t="s">
        <v>73</v>
      </c>
      <c r="M2852" s="5">
        <v>1.1299999999999999</v>
      </c>
      <c r="N2852" s="5" t="s">
        <v>41</v>
      </c>
      <c r="O2852" s="5">
        <v>1</v>
      </c>
    </row>
    <row r="2853" spans="1:15" x14ac:dyDescent="0.2">
      <c r="A2853" s="5" t="s">
        <v>8913</v>
      </c>
      <c r="B2853" s="5" t="s">
        <v>1792</v>
      </c>
      <c r="C2853" s="5">
        <v>34</v>
      </c>
      <c r="D2853" s="5" t="s">
        <v>27</v>
      </c>
      <c r="E2853" s="5" t="s">
        <v>8914</v>
      </c>
      <c r="F2853" s="5">
        <v>-9691</v>
      </c>
      <c r="G2853" s="5" t="s">
        <v>78</v>
      </c>
      <c r="H2853" s="5" t="s">
        <v>71</v>
      </c>
      <c r="I2853" s="5">
        <v>148024.9</v>
      </c>
      <c r="J2853" s="5" t="s">
        <v>1350</v>
      </c>
      <c r="K2853" s="5" t="s">
        <v>136</v>
      </c>
      <c r="L2853" s="5" t="s">
        <v>73</v>
      </c>
      <c r="M2853" s="5">
        <v>2.5499999999999998</v>
      </c>
      <c r="N2853" s="5" t="s">
        <v>24</v>
      </c>
      <c r="O2853" s="5">
        <v>35</v>
      </c>
    </row>
    <row r="2854" spans="1:15" x14ac:dyDescent="0.2">
      <c r="A2854" s="5" t="s">
        <v>8915</v>
      </c>
      <c r="B2854" s="5" t="s">
        <v>3557</v>
      </c>
      <c r="C2854" s="5">
        <v>33</v>
      </c>
      <c r="D2854" s="5" t="s">
        <v>50</v>
      </c>
      <c r="E2854" s="5" t="s">
        <v>4929</v>
      </c>
      <c r="F2854" s="5">
        <v>-9238</v>
      </c>
      <c r="G2854" s="5" t="s">
        <v>52</v>
      </c>
      <c r="H2854" s="5" t="s">
        <v>20</v>
      </c>
      <c r="I2854" s="5">
        <v>146781.53</v>
      </c>
      <c r="J2854" s="5" t="s">
        <v>5511</v>
      </c>
      <c r="K2854" s="5" t="s">
        <v>81</v>
      </c>
      <c r="L2854" s="5" t="s">
        <v>32</v>
      </c>
      <c r="M2854" s="5">
        <v>2.2400000000000002</v>
      </c>
      <c r="N2854" s="5" t="s">
        <v>24</v>
      </c>
      <c r="O2854" s="5">
        <v>30</v>
      </c>
    </row>
    <row r="2855" spans="1:15" x14ac:dyDescent="0.2">
      <c r="A2855" s="5" t="s">
        <v>8916</v>
      </c>
      <c r="B2855" s="5" t="s">
        <v>8917</v>
      </c>
      <c r="C2855" s="5">
        <v>37</v>
      </c>
      <c r="D2855" s="5" t="s">
        <v>27</v>
      </c>
      <c r="E2855" s="5" t="s">
        <v>8918</v>
      </c>
      <c r="F2855" s="5">
        <v>-2779</v>
      </c>
      <c r="G2855" s="5" t="s">
        <v>85</v>
      </c>
      <c r="H2855" s="5" t="s">
        <v>173</v>
      </c>
      <c r="I2855" s="5">
        <v>111950.76</v>
      </c>
      <c r="J2855" s="5" t="s">
        <v>7128</v>
      </c>
      <c r="K2855" s="5" t="s">
        <v>104</v>
      </c>
      <c r="L2855" s="5" t="s">
        <v>73</v>
      </c>
      <c r="M2855" s="5">
        <v>3.73</v>
      </c>
      <c r="N2855" s="5" t="s">
        <v>57</v>
      </c>
      <c r="O2855" s="5">
        <v>13</v>
      </c>
    </row>
    <row r="2856" spans="1:15" x14ac:dyDescent="0.2">
      <c r="A2856" s="5" t="s">
        <v>8919</v>
      </c>
      <c r="B2856" s="5" t="s">
        <v>1483</v>
      </c>
      <c r="C2856" s="5">
        <v>55</v>
      </c>
      <c r="D2856" s="5" t="s">
        <v>27</v>
      </c>
      <c r="E2856" s="5" t="s">
        <v>8920</v>
      </c>
      <c r="F2856" s="5">
        <v>-5176</v>
      </c>
      <c r="G2856" s="5" t="s">
        <v>85</v>
      </c>
      <c r="H2856" s="5" t="s">
        <v>66</v>
      </c>
      <c r="I2856" s="5">
        <v>96707.19</v>
      </c>
      <c r="J2856" s="5" t="s">
        <v>153</v>
      </c>
      <c r="K2856" s="5" t="s">
        <v>104</v>
      </c>
      <c r="L2856" s="5" t="s">
        <v>23</v>
      </c>
      <c r="M2856" s="5">
        <v>4.74</v>
      </c>
      <c r="N2856" s="5" t="s">
        <v>41</v>
      </c>
      <c r="O2856" s="5">
        <v>30</v>
      </c>
    </row>
    <row r="2857" spans="1:15" x14ac:dyDescent="0.2">
      <c r="A2857" s="5" t="s">
        <v>8921</v>
      </c>
      <c r="B2857" s="5" t="s">
        <v>1450</v>
      </c>
      <c r="C2857" s="5">
        <v>58</v>
      </c>
      <c r="D2857" s="5" t="s">
        <v>50</v>
      </c>
      <c r="E2857" s="5" t="s">
        <v>8922</v>
      </c>
      <c r="F2857" s="5">
        <v>-7659</v>
      </c>
      <c r="G2857" s="5" t="s">
        <v>116</v>
      </c>
      <c r="H2857" s="5" t="s">
        <v>71</v>
      </c>
      <c r="I2857" s="5">
        <v>152578.16</v>
      </c>
      <c r="J2857" s="5" t="s">
        <v>4210</v>
      </c>
      <c r="K2857" s="5" t="s">
        <v>40</v>
      </c>
      <c r="L2857" s="5" t="s">
        <v>56</v>
      </c>
      <c r="M2857" s="5">
        <v>4.5999999999999996</v>
      </c>
      <c r="N2857" s="5" t="s">
        <v>24</v>
      </c>
      <c r="O2857" s="5">
        <v>22</v>
      </c>
    </row>
    <row r="2858" spans="1:15" x14ac:dyDescent="0.2">
      <c r="A2858" s="5" t="s">
        <v>8923</v>
      </c>
      <c r="B2858" s="5" t="s">
        <v>8924</v>
      </c>
      <c r="C2858" s="5">
        <v>24</v>
      </c>
      <c r="D2858" s="5" t="s">
        <v>27</v>
      </c>
      <c r="E2858" s="5" t="s">
        <v>8925</v>
      </c>
      <c r="F2858" s="5">
        <v>-11582</v>
      </c>
      <c r="G2858" s="5" t="s">
        <v>52</v>
      </c>
      <c r="H2858" s="5" t="s">
        <v>20</v>
      </c>
      <c r="I2858" s="5">
        <v>114477.77</v>
      </c>
      <c r="J2858" s="5" t="s">
        <v>2706</v>
      </c>
      <c r="K2858" s="5" t="s">
        <v>118</v>
      </c>
      <c r="L2858" s="5" t="s">
        <v>73</v>
      </c>
      <c r="M2858" s="5">
        <v>4.22</v>
      </c>
      <c r="N2858" s="5" t="s">
        <v>57</v>
      </c>
      <c r="O2858" s="5">
        <v>28</v>
      </c>
    </row>
    <row r="2859" spans="1:15" x14ac:dyDescent="0.2">
      <c r="A2859" s="5" t="s">
        <v>8926</v>
      </c>
      <c r="B2859" s="5" t="s">
        <v>35</v>
      </c>
      <c r="C2859" s="5">
        <v>43</v>
      </c>
      <c r="D2859" s="5" t="s">
        <v>50</v>
      </c>
      <c r="E2859" s="5" t="s">
        <v>8927</v>
      </c>
      <c r="F2859" s="5">
        <v>-8265</v>
      </c>
      <c r="G2859" s="5" t="s">
        <v>94</v>
      </c>
      <c r="H2859" s="5" t="s">
        <v>53</v>
      </c>
      <c r="I2859" s="5">
        <v>41737.43</v>
      </c>
      <c r="J2859" s="5" t="s">
        <v>2751</v>
      </c>
      <c r="K2859" s="5" t="s">
        <v>55</v>
      </c>
      <c r="L2859" s="5" t="s">
        <v>73</v>
      </c>
      <c r="M2859" s="5">
        <v>4.76</v>
      </c>
      <c r="N2859" s="5" t="s">
        <v>74</v>
      </c>
      <c r="O2859" s="5">
        <v>18</v>
      </c>
    </row>
    <row r="2860" spans="1:15" x14ac:dyDescent="0.2">
      <c r="A2860" s="5" t="s">
        <v>8928</v>
      </c>
      <c r="B2860" s="5" t="s">
        <v>705</v>
      </c>
      <c r="C2860" s="5">
        <v>25</v>
      </c>
      <c r="D2860" s="5" t="s">
        <v>50</v>
      </c>
      <c r="E2860" s="5" t="s">
        <v>8929</v>
      </c>
      <c r="F2860" s="5">
        <v>-6399</v>
      </c>
      <c r="G2860" s="5" t="s">
        <v>19</v>
      </c>
      <c r="H2860" s="5" t="s">
        <v>66</v>
      </c>
      <c r="I2860" s="5">
        <v>89951.39</v>
      </c>
      <c r="J2860" s="5" t="s">
        <v>3063</v>
      </c>
      <c r="K2860" s="5" t="s">
        <v>136</v>
      </c>
      <c r="L2860" s="5" t="s">
        <v>56</v>
      </c>
      <c r="M2860" s="5">
        <v>4.07</v>
      </c>
      <c r="N2860" s="5" t="s">
        <v>74</v>
      </c>
      <c r="O2860" s="5">
        <v>5</v>
      </c>
    </row>
    <row r="2861" spans="1:15" x14ac:dyDescent="0.2">
      <c r="A2861" s="5" t="s">
        <v>8930</v>
      </c>
      <c r="B2861" s="5" t="s">
        <v>2472</v>
      </c>
      <c r="C2861" s="5">
        <v>45</v>
      </c>
      <c r="D2861" s="5" t="s">
        <v>17</v>
      </c>
      <c r="E2861" s="5" t="s">
        <v>8931</v>
      </c>
      <c r="F2861" s="5">
        <v>-5621</v>
      </c>
      <c r="G2861" s="5" t="s">
        <v>116</v>
      </c>
      <c r="H2861" s="5" t="s">
        <v>144</v>
      </c>
      <c r="I2861" s="5">
        <v>137171.07</v>
      </c>
      <c r="J2861" s="5" t="s">
        <v>254</v>
      </c>
      <c r="K2861" s="5" t="s">
        <v>62</v>
      </c>
      <c r="L2861" s="5" t="s">
        <v>23</v>
      </c>
      <c r="M2861" s="5">
        <v>1.17</v>
      </c>
      <c r="N2861" s="5" t="s">
        <v>33</v>
      </c>
      <c r="O2861" s="5">
        <v>21</v>
      </c>
    </row>
    <row r="2862" spans="1:15" x14ac:dyDescent="0.2">
      <c r="A2862" s="5" t="s">
        <v>8932</v>
      </c>
      <c r="B2862" s="5" t="s">
        <v>8933</v>
      </c>
      <c r="C2862" s="5">
        <v>24</v>
      </c>
      <c r="D2862" s="5" t="s">
        <v>17</v>
      </c>
      <c r="E2862" s="5" t="s">
        <v>8934</v>
      </c>
      <c r="F2862" s="5">
        <v>-4172</v>
      </c>
      <c r="G2862" s="5" t="s">
        <v>94</v>
      </c>
      <c r="H2862" s="5" t="s">
        <v>144</v>
      </c>
      <c r="I2862" s="5">
        <v>93889.97</v>
      </c>
      <c r="J2862" s="5" t="s">
        <v>1996</v>
      </c>
      <c r="K2862" s="5" t="s">
        <v>127</v>
      </c>
      <c r="L2862" s="5" t="s">
        <v>23</v>
      </c>
      <c r="M2862" s="5">
        <v>4.71</v>
      </c>
      <c r="N2862" s="5" t="s">
        <v>41</v>
      </c>
      <c r="O2862" s="5">
        <v>19</v>
      </c>
    </row>
    <row r="2863" spans="1:15" x14ac:dyDescent="0.2">
      <c r="A2863" s="5" t="s">
        <v>8935</v>
      </c>
      <c r="B2863" s="5" t="s">
        <v>1529</v>
      </c>
      <c r="C2863" s="5">
        <v>61</v>
      </c>
      <c r="D2863" s="5" t="s">
        <v>27</v>
      </c>
      <c r="E2863" s="5" t="s">
        <v>8936</v>
      </c>
      <c r="F2863" s="5">
        <v>-8116</v>
      </c>
      <c r="G2863" s="5" t="s">
        <v>85</v>
      </c>
      <c r="H2863" s="5" t="s">
        <v>144</v>
      </c>
      <c r="I2863" s="5">
        <v>168445.58</v>
      </c>
      <c r="J2863" s="5" t="s">
        <v>3227</v>
      </c>
      <c r="K2863" s="5" t="s">
        <v>104</v>
      </c>
      <c r="L2863" s="5" t="s">
        <v>32</v>
      </c>
      <c r="M2863" s="5">
        <v>3.25</v>
      </c>
      <c r="N2863" s="5" t="s">
        <v>41</v>
      </c>
      <c r="O2863" s="5">
        <v>18</v>
      </c>
    </row>
    <row r="2864" spans="1:15" x14ac:dyDescent="0.2">
      <c r="A2864" s="5" t="s">
        <v>8937</v>
      </c>
      <c r="B2864" s="5" t="s">
        <v>614</v>
      </c>
      <c r="C2864" s="5">
        <v>32</v>
      </c>
      <c r="D2864" s="5" t="s">
        <v>50</v>
      </c>
      <c r="E2864" s="5" t="s">
        <v>8938</v>
      </c>
      <c r="F2864" s="5">
        <v>-10776</v>
      </c>
      <c r="G2864" s="5" t="s">
        <v>19</v>
      </c>
      <c r="H2864" s="5" t="s">
        <v>79</v>
      </c>
      <c r="I2864" s="5">
        <v>40565.32</v>
      </c>
      <c r="J2864" s="5" t="s">
        <v>8939</v>
      </c>
      <c r="K2864" s="5" t="s">
        <v>47</v>
      </c>
      <c r="L2864" s="5" t="s">
        <v>32</v>
      </c>
      <c r="M2864" s="5">
        <v>2.4</v>
      </c>
      <c r="N2864" s="5" t="s">
        <v>33</v>
      </c>
      <c r="O2864" s="5">
        <v>11</v>
      </c>
    </row>
    <row r="2865" spans="1:15" x14ac:dyDescent="0.2">
      <c r="A2865" s="5" t="s">
        <v>8940</v>
      </c>
      <c r="B2865" s="5" t="s">
        <v>6203</v>
      </c>
      <c r="C2865" s="5">
        <v>63</v>
      </c>
      <c r="D2865" s="5" t="s">
        <v>17</v>
      </c>
      <c r="E2865" s="5" t="s">
        <v>8941</v>
      </c>
      <c r="F2865" s="5">
        <v>-9460</v>
      </c>
      <c r="G2865" s="5" t="s">
        <v>29</v>
      </c>
      <c r="H2865" s="5" t="s">
        <v>30</v>
      </c>
      <c r="I2865" s="5">
        <v>132323.06</v>
      </c>
      <c r="J2865" s="5" t="s">
        <v>8942</v>
      </c>
      <c r="K2865" s="5" t="s">
        <v>22</v>
      </c>
      <c r="L2865" s="5" t="s">
        <v>23</v>
      </c>
      <c r="M2865" s="5">
        <v>2.04</v>
      </c>
      <c r="N2865" s="5" t="s">
        <v>24</v>
      </c>
      <c r="O2865" s="5">
        <v>37</v>
      </c>
    </row>
    <row r="2866" spans="1:15" x14ac:dyDescent="0.2">
      <c r="A2866" s="5" t="s">
        <v>8943</v>
      </c>
      <c r="B2866" s="5" t="s">
        <v>8944</v>
      </c>
      <c r="C2866" s="5">
        <v>23</v>
      </c>
      <c r="D2866" s="5" t="s">
        <v>50</v>
      </c>
      <c r="E2866" s="5" t="s">
        <v>8945</v>
      </c>
      <c r="F2866" s="5">
        <v>-11511</v>
      </c>
      <c r="G2866" s="5" t="s">
        <v>29</v>
      </c>
      <c r="H2866" s="5" t="s">
        <v>79</v>
      </c>
      <c r="I2866" s="5">
        <v>126635.12</v>
      </c>
      <c r="J2866" s="5" t="s">
        <v>1643</v>
      </c>
      <c r="K2866" s="5" t="s">
        <v>62</v>
      </c>
      <c r="L2866" s="5" t="s">
        <v>23</v>
      </c>
      <c r="M2866" s="5">
        <v>2.21</v>
      </c>
      <c r="N2866" s="5" t="s">
        <v>57</v>
      </c>
      <c r="O2866" s="5">
        <v>24</v>
      </c>
    </row>
    <row r="2867" spans="1:15" x14ac:dyDescent="0.2">
      <c r="A2867" s="5" t="s">
        <v>8946</v>
      </c>
      <c r="B2867" s="5" t="s">
        <v>8947</v>
      </c>
      <c r="C2867" s="5">
        <v>50</v>
      </c>
      <c r="D2867" s="5" t="s">
        <v>27</v>
      </c>
      <c r="E2867" s="5" t="s">
        <v>8948</v>
      </c>
      <c r="F2867" s="5">
        <v>-9743</v>
      </c>
      <c r="G2867" s="5" t="s">
        <v>99</v>
      </c>
      <c r="H2867" s="5" t="s">
        <v>71</v>
      </c>
      <c r="I2867" s="5">
        <v>107183.38</v>
      </c>
      <c r="J2867" s="5" t="s">
        <v>8618</v>
      </c>
      <c r="K2867" s="5" t="s">
        <v>127</v>
      </c>
      <c r="L2867" s="5" t="s">
        <v>23</v>
      </c>
      <c r="M2867" s="5">
        <v>4.55</v>
      </c>
      <c r="N2867" s="5" t="s">
        <v>41</v>
      </c>
      <c r="O2867" s="5">
        <v>34</v>
      </c>
    </row>
    <row r="2868" spans="1:15" x14ac:dyDescent="0.2">
      <c r="A2868" s="5" t="s">
        <v>8949</v>
      </c>
      <c r="B2868" s="5" t="s">
        <v>7348</v>
      </c>
      <c r="C2868" s="5">
        <v>36</v>
      </c>
      <c r="D2868" s="5" t="s">
        <v>27</v>
      </c>
      <c r="E2868" s="5" t="s">
        <v>8950</v>
      </c>
      <c r="F2868" s="5">
        <v>-7315</v>
      </c>
      <c r="G2868" s="5" t="s">
        <v>29</v>
      </c>
      <c r="H2868" s="5" t="s">
        <v>38</v>
      </c>
      <c r="I2868" s="5">
        <v>50744.37</v>
      </c>
      <c r="J2868" s="5" t="s">
        <v>8547</v>
      </c>
      <c r="K2868" s="5" t="s">
        <v>118</v>
      </c>
      <c r="L2868" s="5" t="s">
        <v>23</v>
      </c>
      <c r="M2868" s="5">
        <v>2.46</v>
      </c>
      <c r="N2868" s="5" t="s">
        <v>74</v>
      </c>
      <c r="O2868" s="5">
        <v>24</v>
      </c>
    </row>
    <row r="2869" spans="1:15" x14ac:dyDescent="0.2">
      <c r="A2869" s="5" t="s">
        <v>8951</v>
      </c>
      <c r="B2869" s="5" t="s">
        <v>7047</v>
      </c>
      <c r="C2869" s="5">
        <v>38</v>
      </c>
      <c r="D2869" s="5" t="s">
        <v>50</v>
      </c>
      <c r="E2869" s="5" t="s">
        <v>8952</v>
      </c>
      <c r="F2869" s="5">
        <v>-9029</v>
      </c>
      <c r="G2869" s="5" t="s">
        <v>99</v>
      </c>
      <c r="H2869" s="5" t="s">
        <v>71</v>
      </c>
      <c r="I2869" s="5">
        <v>57444.19</v>
      </c>
      <c r="J2869" s="5" t="s">
        <v>6619</v>
      </c>
      <c r="K2869" s="5" t="s">
        <v>47</v>
      </c>
      <c r="L2869" s="5" t="s">
        <v>56</v>
      </c>
      <c r="M2869" s="5">
        <v>1.43</v>
      </c>
      <c r="N2869" s="5" t="s">
        <v>41</v>
      </c>
      <c r="O2869" s="5">
        <v>25</v>
      </c>
    </row>
    <row r="2870" spans="1:15" x14ac:dyDescent="0.2">
      <c r="A2870" s="5" t="s">
        <v>8953</v>
      </c>
      <c r="B2870" s="5" t="s">
        <v>5225</v>
      </c>
      <c r="C2870" s="5">
        <v>50</v>
      </c>
      <c r="D2870" s="5" t="s">
        <v>50</v>
      </c>
      <c r="E2870" s="5" t="s">
        <v>8954</v>
      </c>
      <c r="F2870" s="5">
        <v>-5624</v>
      </c>
      <c r="G2870" s="5" t="s">
        <v>52</v>
      </c>
      <c r="H2870" s="5" t="s">
        <v>173</v>
      </c>
      <c r="I2870" s="5">
        <v>169542.79</v>
      </c>
      <c r="J2870" s="5" t="s">
        <v>6374</v>
      </c>
      <c r="K2870" s="5" t="s">
        <v>127</v>
      </c>
      <c r="L2870" s="5" t="s">
        <v>73</v>
      </c>
      <c r="M2870" s="5">
        <v>2.95</v>
      </c>
      <c r="N2870" s="5" t="s">
        <v>33</v>
      </c>
      <c r="O2870" s="5">
        <v>2</v>
      </c>
    </row>
    <row r="2871" spans="1:15" x14ac:dyDescent="0.2">
      <c r="A2871" s="5" t="s">
        <v>8955</v>
      </c>
      <c r="B2871" s="5" t="s">
        <v>6039</v>
      </c>
      <c r="C2871" s="5">
        <v>62</v>
      </c>
      <c r="D2871" s="5" t="s">
        <v>17</v>
      </c>
      <c r="E2871" s="5" t="s">
        <v>8956</v>
      </c>
      <c r="F2871" s="5">
        <v>-9841</v>
      </c>
      <c r="G2871" s="5" t="s">
        <v>19</v>
      </c>
      <c r="H2871" s="5" t="s">
        <v>79</v>
      </c>
      <c r="I2871" s="5">
        <v>166042.75</v>
      </c>
      <c r="J2871" s="5" t="s">
        <v>3350</v>
      </c>
      <c r="K2871" s="5" t="s">
        <v>47</v>
      </c>
      <c r="L2871" s="5" t="s">
        <v>23</v>
      </c>
      <c r="M2871" s="5">
        <v>4.03</v>
      </c>
      <c r="N2871" s="5" t="s">
        <v>41</v>
      </c>
      <c r="O2871" s="5">
        <v>6</v>
      </c>
    </row>
    <row r="2872" spans="1:15" x14ac:dyDescent="0.2">
      <c r="A2872" s="5" t="s">
        <v>8957</v>
      </c>
      <c r="B2872" s="5" t="s">
        <v>6891</v>
      </c>
      <c r="C2872" s="5">
        <v>39</v>
      </c>
      <c r="D2872" s="5" t="s">
        <v>27</v>
      </c>
      <c r="E2872" s="5" t="s">
        <v>8958</v>
      </c>
      <c r="F2872" s="5">
        <v>-5790</v>
      </c>
      <c r="G2872" s="5" t="s">
        <v>94</v>
      </c>
      <c r="H2872" s="5" t="s">
        <v>71</v>
      </c>
      <c r="I2872" s="5">
        <v>165014.89000000001</v>
      </c>
      <c r="J2872" s="5" t="s">
        <v>1750</v>
      </c>
      <c r="K2872" s="5" t="s">
        <v>22</v>
      </c>
      <c r="L2872" s="5" t="s">
        <v>73</v>
      </c>
      <c r="M2872" s="5">
        <v>2.0499999999999998</v>
      </c>
      <c r="N2872" s="5" t="s">
        <v>74</v>
      </c>
      <c r="O2872" s="5">
        <v>23</v>
      </c>
    </row>
    <row r="2873" spans="1:15" x14ac:dyDescent="0.2">
      <c r="A2873" s="5" t="s">
        <v>8959</v>
      </c>
      <c r="B2873" s="5" t="s">
        <v>5067</v>
      </c>
      <c r="C2873" s="5">
        <v>38</v>
      </c>
      <c r="D2873" s="5" t="s">
        <v>50</v>
      </c>
      <c r="E2873" s="5" t="s">
        <v>8960</v>
      </c>
      <c r="F2873" s="5">
        <v>-10867</v>
      </c>
      <c r="G2873" s="5" t="s">
        <v>78</v>
      </c>
      <c r="H2873" s="5" t="s">
        <v>38</v>
      </c>
      <c r="I2873" s="5">
        <v>165924.28</v>
      </c>
      <c r="J2873" s="5" t="s">
        <v>1116</v>
      </c>
      <c r="K2873" s="5" t="s">
        <v>127</v>
      </c>
      <c r="L2873" s="5" t="s">
        <v>73</v>
      </c>
      <c r="M2873" s="5">
        <v>3.91</v>
      </c>
      <c r="N2873" s="5" t="s">
        <v>33</v>
      </c>
      <c r="O2873" s="5">
        <v>16</v>
      </c>
    </row>
    <row r="2874" spans="1:15" x14ac:dyDescent="0.2">
      <c r="A2874" s="5" t="s">
        <v>8961</v>
      </c>
      <c r="B2874" s="5" t="s">
        <v>8962</v>
      </c>
      <c r="C2874" s="5">
        <v>65</v>
      </c>
      <c r="D2874" s="5" t="s">
        <v>17</v>
      </c>
      <c r="E2874" s="5" t="s">
        <v>8963</v>
      </c>
      <c r="F2874" s="5">
        <v>-9854</v>
      </c>
      <c r="G2874" s="5" t="s">
        <v>85</v>
      </c>
      <c r="H2874" s="5" t="s">
        <v>144</v>
      </c>
      <c r="I2874" s="5">
        <v>71872.12</v>
      </c>
      <c r="J2874" s="5" t="s">
        <v>2655</v>
      </c>
      <c r="K2874" s="5" t="s">
        <v>40</v>
      </c>
      <c r="L2874" s="5" t="s">
        <v>56</v>
      </c>
      <c r="M2874" s="5">
        <v>1.54</v>
      </c>
      <c r="N2874" s="5" t="s">
        <v>57</v>
      </c>
      <c r="O2874" s="5">
        <v>12</v>
      </c>
    </row>
    <row r="2875" spans="1:15" x14ac:dyDescent="0.2">
      <c r="A2875" s="5" t="s">
        <v>8964</v>
      </c>
      <c r="B2875" s="5" t="s">
        <v>8965</v>
      </c>
      <c r="C2875" s="5">
        <v>50</v>
      </c>
      <c r="D2875" s="5" t="s">
        <v>27</v>
      </c>
      <c r="E2875" s="5" t="s">
        <v>8966</v>
      </c>
      <c r="F2875" s="5">
        <v>-4732</v>
      </c>
      <c r="G2875" s="5" t="s">
        <v>116</v>
      </c>
      <c r="H2875" s="5" t="s">
        <v>53</v>
      </c>
      <c r="I2875" s="5">
        <v>153429.07</v>
      </c>
      <c r="J2875" s="5" t="s">
        <v>6035</v>
      </c>
      <c r="K2875" s="5" t="s">
        <v>104</v>
      </c>
      <c r="L2875" s="5" t="s">
        <v>23</v>
      </c>
      <c r="M2875" s="5">
        <v>3.82</v>
      </c>
      <c r="N2875" s="5" t="s">
        <v>41</v>
      </c>
      <c r="O2875" s="5">
        <v>18</v>
      </c>
    </row>
    <row r="2876" spans="1:15" x14ac:dyDescent="0.2">
      <c r="A2876" s="5" t="s">
        <v>8967</v>
      </c>
      <c r="B2876" s="5" t="s">
        <v>2209</v>
      </c>
      <c r="C2876" s="5">
        <v>29</v>
      </c>
      <c r="D2876" s="5" t="s">
        <v>50</v>
      </c>
      <c r="E2876" s="5" t="s">
        <v>8968</v>
      </c>
      <c r="F2876" s="5">
        <v>-6858</v>
      </c>
      <c r="G2876" s="5" t="s">
        <v>45</v>
      </c>
      <c r="H2876" s="5" t="s">
        <v>53</v>
      </c>
      <c r="I2876" s="5">
        <v>98122.93</v>
      </c>
      <c r="J2876" s="5" t="s">
        <v>8969</v>
      </c>
      <c r="K2876" s="5" t="s">
        <v>47</v>
      </c>
      <c r="L2876" s="5" t="s">
        <v>73</v>
      </c>
      <c r="M2876" s="5">
        <v>1.77</v>
      </c>
      <c r="N2876" s="5" t="s">
        <v>24</v>
      </c>
      <c r="O2876" s="5">
        <v>20</v>
      </c>
    </row>
    <row r="2877" spans="1:15" x14ac:dyDescent="0.2">
      <c r="A2877" s="5" t="s">
        <v>8970</v>
      </c>
      <c r="B2877" s="5" t="s">
        <v>3861</v>
      </c>
      <c r="C2877" s="5">
        <v>46</v>
      </c>
      <c r="D2877" s="5" t="s">
        <v>27</v>
      </c>
      <c r="E2877" s="5" t="s">
        <v>8971</v>
      </c>
      <c r="F2877" s="5">
        <v>-8696</v>
      </c>
      <c r="G2877" s="5" t="s">
        <v>78</v>
      </c>
      <c r="H2877" s="5" t="s">
        <v>71</v>
      </c>
      <c r="I2877" s="5">
        <v>65134.15</v>
      </c>
      <c r="J2877" s="5" t="s">
        <v>8972</v>
      </c>
      <c r="K2877" s="5" t="s">
        <v>136</v>
      </c>
      <c r="L2877" s="5" t="s">
        <v>73</v>
      </c>
      <c r="M2877" s="5">
        <v>2.38</v>
      </c>
      <c r="N2877" s="5" t="s">
        <v>74</v>
      </c>
      <c r="O2877" s="5">
        <v>36</v>
      </c>
    </row>
    <row r="2878" spans="1:15" x14ac:dyDescent="0.2">
      <c r="A2878" s="5" t="s">
        <v>8973</v>
      </c>
      <c r="B2878" s="5" t="s">
        <v>1162</v>
      </c>
      <c r="C2878" s="5">
        <v>39</v>
      </c>
      <c r="D2878" s="5" t="s">
        <v>27</v>
      </c>
      <c r="E2878" s="5" t="s">
        <v>8974</v>
      </c>
      <c r="F2878" s="5">
        <v>-4776</v>
      </c>
      <c r="G2878" s="5" t="s">
        <v>94</v>
      </c>
      <c r="H2878" s="5" t="s">
        <v>173</v>
      </c>
      <c r="I2878" s="5">
        <v>35961.089999999997</v>
      </c>
      <c r="J2878" s="5" t="s">
        <v>8144</v>
      </c>
      <c r="K2878" s="5" t="s">
        <v>118</v>
      </c>
      <c r="L2878" s="5" t="s">
        <v>23</v>
      </c>
      <c r="M2878" s="5">
        <v>3.04</v>
      </c>
      <c r="N2878" s="5" t="s">
        <v>33</v>
      </c>
      <c r="O2878" s="5">
        <v>33</v>
      </c>
    </row>
    <row r="2879" spans="1:15" x14ac:dyDescent="0.2">
      <c r="A2879" s="5" t="s">
        <v>8975</v>
      </c>
      <c r="B2879" s="5" t="s">
        <v>459</v>
      </c>
      <c r="C2879" s="5">
        <v>22</v>
      </c>
      <c r="D2879" s="5" t="s">
        <v>50</v>
      </c>
      <c r="E2879" s="5" t="s">
        <v>8976</v>
      </c>
      <c r="F2879" s="5">
        <v>-4332</v>
      </c>
      <c r="G2879" s="5" t="s">
        <v>29</v>
      </c>
      <c r="H2879" s="5" t="s">
        <v>30</v>
      </c>
      <c r="I2879" s="5">
        <v>64800.7</v>
      </c>
      <c r="J2879" s="5" t="s">
        <v>799</v>
      </c>
      <c r="K2879" s="5" t="s">
        <v>55</v>
      </c>
      <c r="L2879" s="5" t="s">
        <v>32</v>
      </c>
      <c r="M2879" s="5">
        <v>2.95</v>
      </c>
      <c r="N2879" s="5" t="s">
        <v>74</v>
      </c>
      <c r="O2879" s="5">
        <v>15</v>
      </c>
    </row>
    <row r="2880" spans="1:15" x14ac:dyDescent="0.2">
      <c r="A2880" s="5" t="s">
        <v>8977</v>
      </c>
      <c r="B2880" s="5" t="s">
        <v>8978</v>
      </c>
      <c r="C2880" s="5">
        <v>52</v>
      </c>
      <c r="D2880" s="5" t="s">
        <v>27</v>
      </c>
      <c r="E2880" s="5" t="s">
        <v>8979</v>
      </c>
      <c r="F2880" s="5">
        <v>-4334</v>
      </c>
      <c r="G2880" s="5" t="s">
        <v>29</v>
      </c>
      <c r="H2880" s="5" t="s">
        <v>53</v>
      </c>
      <c r="I2880" s="5">
        <v>100079.67</v>
      </c>
      <c r="J2880" s="5" t="s">
        <v>6227</v>
      </c>
      <c r="K2880" s="5" t="s">
        <v>104</v>
      </c>
      <c r="L2880" s="5" t="s">
        <v>56</v>
      </c>
      <c r="M2880" s="5">
        <v>2.17</v>
      </c>
      <c r="N2880" s="5" t="s">
        <v>57</v>
      </c>
      <c r="O2880" s="5">
        <v>21</v>
      </c>
    </row>
    <row r="2881" spans="1:15" x14ac:dyDescent="0.2">
      <c r="A2881" s="5" t="s">
        <v>8980</v>
      </c>
      <c r="B2881" s="5" t="s">
        <v>2870</v>
      </c>
      <c r="C2881" s="5">
        <v>29</v>
      </c>
      <c r="D2881" s="5" t="s">
        <v>17</v>
      </c>
      <c r="E2881" s="5" t="s">
        <v>8981</v>
      </c>
      <c r="F2881" s="5">
        <v>-8682</v>
      </c>
      <c r="G2881" s="5" t="s">
        <v>85</v>
      </c>
      <c r="H2881" s="5" t="s">
        <v>79</v>
      </c>
      <c r="I2881" s="5">
        <v>127823.96</v>
      </c>
      <c r="J2881" s="5" t="s">
        <v>6407</v>
      </c>
      <c r="K2881" s="5" t="s">
        <v>81</v>
      </c>
      <c r="L2881" s="5" t="s">
        <v>32</v>
      </c>
      <c r="M2881" s="5">
        <v>4.9000000000000004</v>
      </c>
      <c r="N2881" s="5" t="s">
        <v>33</v>
      </c>
      <c r="O2881" s="5">
        <v>17</v>
      </c>
    </row>
    <row r="2882" spans="1:15" x14ac:dyDescent="0.2">
      <c r="A2882" s="5" t="s">
        <v>8982</v>
      </c>
      <c r="B2882" s="5" t="s">
        <v>260</v>
      </c>
      <c r="C2882" s="5">
        <v>34</v>
      </c>
      <c r="D2882" s="5" t="s">
        <v>27</v>
      </c>
      <c r="E2882" s="5" t="s">
        <v>8983</v>
      </c>
      <c r="F2882" s="5">
        <v>-7904</v>
      </c>
      <c r="G2882" s="5" t="s">
        <v>94</v>
      </c>
      <c r="H2882" s="5" t="s">
        <v>53</v>
      </c>
      <c r="I2882" s="5">
        <v>178287.51</v>
      </c>
      <c r="J2882" s="5" t="s">
        <v>6018</v>
      </c>
      <c r="K2882" s="5" t="s">
        <v>104</v>
      </c>
      <c r="L2882" s="5" t="s">
        <v>56</v>
      </c>
      <c r="M2882" s="5">
        <v>3.02</v>
      </c>
      <c r="N2882" s="5" t="s">
        <v>57</v>
      </c>
      <c r="O2882" s="5">
        <v>0</v>
      </c>
    </row>
    <row r="2883" spans="1:15" x14ac:dyDescent="0.2">
      <c r="A2883" s="5" t="s">
        <v>8984</v>
      </c>
      <c r="B2883" s="5" t="s">
        <v>8985</v>
      </c>
      <c r="C2883" s="5">
        <v>36</v>
      </c>
      <c r="D2883" s="5" t="s">
        <v>50</v>
      </c>
      <c r="E2883" s="5" t="s">
        <v>8986</v>
      </c>
      <c r="F2883" s="5">
        <v>-10394</v>
      </c>
      <c r="G2883" s="5" t="s">
        <v>99</v>
      </c>
      <c r="H2883" s="5" t="s">
        <v>53</v>
      </c>
      <c r="I2883" s="5">
        <v>39603.54</v>
      </c>
      <c r="J2883" s="5" t="s">
        <v>8987</v>
      </c>
      <c r="K2883" s="5" t="s">
        <v>104</v>
      </c>
      <c r="L2883" s="5" t="s">
        <v>23</v>
      </c>
      <c r="M2883" s="5">
        <v>4.6100000000000003</v>
      </c>
      <c r="N2883" s="5" t="s">
        <v>24</v>
      </c>
      <c r="O2883" s="5">
        <v>6</v>
      </c>
    </row>
    <row r="2884" spans="1:15" x14ac:dyDescent="0.2">
      <c r="A2884" s="5" t="s">
        <v>8988</v>
      </c>
      <c r="B2884" s="5" t="s">
        <v>5151</v>
      </c>
      <c r="C2884" s="5">
        <v>60</v>
      </c>
      <c r="D2884" s="5" t="s">
        <v>27</v>
      </c>
      <c r="E2884" s="5" t="s">
        <v>8989</v>
      </c>
      <c r="F2884" s="5">
        <v>-2532</v>
      </c>
      <c r="G2884" s="5" t="s">
        <v>99</v>
      </c>
      <c r="H2884" s="5" t="s">
        <v>20</v>
      </c>
      <c r="I2884" s="5">
        <v>133685.32</v>
      </c>
      <c r="J2884" s="5" t="s">
        <v>8990</v>
      </c>
      <c r="K2884" s="5" t="s">
        <v>47</v>
      </c>
      <c r="L2884" s="5" t="s">
        <v>32</v>
      </c>
      <c r="M2884" s="5">
        <v>1.41</v>
      </c>
      <c r="N2884" s="5" t="s">
        <v>33</v>
      </c>
      <c r="O2884" s="5">
        <v>6</v>
      </c>
    </row>
    <row r="2885" spans="1:15" x14ac:dyDescent="0.2">
      <c r="A2885" s="5" t="s">
        <v>8991</v>
      </c>
      <c r="B2885" s="5" t="s">
        <v>7242</v>
      </c>
      <c r="C2885" s="5">
        <v>28</v>
      </c>
      <c r="D2885" s="5" t="s">
        <v>50</v>
      </c>
      <c r="E2885" s="5" t="s">
        <v>8992</v>
      </c>
      <c r="F2885" s="5">
        <v>-2323</v>
      </c>
      <c r="G2885" s="5" t="s">
        <v>78</v>
      </c>
      <c r="H2885" s="5" t="s">
        <v>30</v>
      </c>
      <c r="I2885" s="5">
        <v>96389.33</v>
      </c>
      <c r="J2885" s="5" t="s">
        <v>6049</v>
      </c>
      <c r="K2885" s="5" t="s">
        <v>22</v>
      </c>
      <c r="L2885" s="5" t="s">
        <v>23</v>
      </c>
      <c r="M2885" s="5">
        <v>4.49</v>
      </c>
      <c r="N2885" s="5" t="s">
        <v>24</v>
      </c>
      <c r="O2885" s="5">
        <v>32</v>
      </c>
    </row>
    <row r="2886" spans="1:15" x14ac:dyDescent="0.2">
      <c r="A2886" s="5" t="s">
        <v>8993</v>
      </c>
      <c r="B2886" s="5" t="s">
        <v>8994</v>
      </c>
      <c r="C2886" s="5">
        <v>61</v>
      </c>
      <c r="D2886" s="5" t="s">
        <v>17</v>
      </c>
      <c r="E2886" s="5" t="s">
        <v>8995</v>
      </c>
      <c r="F2886" s="5">
        <v>-3377</v>
      </c>
      <c r="G2886" s="5" t="s">
        <v>37</v>
      </c>
      <c r="H2886" s="5" t="s">
        <v>194</v>
      </c>
      <c r="I2886" s="5">
        <v>147359.56</v>
      </c>
      <c r="J2886" s="5" t="s">
        <v>4940</v>
      </c>
      <c r="K2886" s="5" t="s">
        <v>47</v>
      </c>
      <c r="L2886" s="5" t="s">
        <v>56</v>
      </c>
      <c r="M2886" s="5">
        <v>3.18</v>
      </c>
      <c r="N2886" s="5" t="s">
        <v>74</v>
      </c>
      <c r="O2886" s="5">
        <v>23</v>
      </c>
    </row>
    <row r="2887" spans="1:15" x14ac:dyDescent="0.2">
      <c r="A2887" s="5" t="s">
        <v>8996</v>
      </c>
      <c r="B2887" s="5" t="s">
        <v>6807</v>
      </c>
      <c r="C2887" s="5">
        <v>38</v>
      </c>
      <c r="D2887" s="5" t="s">
        <v>27</v>
      </c>
      <c r="E2887" s="5" t="s">
        <v>8997</v>
      </c>
      <c r="F2887" s="5">
        <v>-4097</v>
      </c>
      <c r="G2887" s="5" t="s">
        <v>45</v>
      </c>
      <c r="H2887" s="5" t="s">
        <v>66</v>
      </c>
      <c r="I2887" s="5">
        <v>147360.51</v>
      </c>
      <c r="J2887" s="5" t="s">
        <v>227</v>
      </c>
      <c r="K2887" s="5" t="s">
        <v>118</v>
      </c>
      <c r="L2887" s="5" t="s">
        <v>56</v>
      </c>
      <c r="M2887" s="5">
        <v>4.38</v>
      </c>
      <c r="N2887" s="5" t="s">
        <v>24</v>
      </c>
      <c r="O2887" s="5">
        <v>24</v>
      </c>
    </row>
    <row r="2888" spans="1:15" x14ac:dyDescent="0.2">
      <c r="A2888" s="5" t="s">
        <v>8998</v>
      </c>
      <c r="B2888" s="5" t="s">
        <v>8999</v>
      </c>
      <c r="C2888" s="5">
        <v>40</v>
      </c>
      <c r="D2888" s="5" t="s">
        <v>50</v>
      </c>
      <c r="E2888" s="5" t="s">
        <v>9000</v>
      </c>
      <c r="F2888" s="5">
        <v>-4723</v>
      </c>
      <c r="G2888" s="5" t="s">
        <v>78</v>
      </c>
      <c r="H2888" s="5" t="s">
        <v>194</v>
      </c>
      <c r="I2888" s="5">
        <v>160109.49</v>
      </c>
      <c r="J2888" s="5" t="s">
        <v>1965</v>
      </c>
      <c r="K2888" s="5" t="s">
        <v>118</v>
      </c>
      <c r="L2888" s="5" t="s">
        <v>32</v>
      </c>
      <c r="M2888" s="5">
        <v>1.58</v>
      </c>
      <c r="N2888" s="5" t="s">
        <v>33</v>
      </c>
      <c r="O2888" s="5">
        <v>6</v>
      </c>
    </row>
    <row r="2889" spans="1:15" x14ac:dyDescent="0.2">
      <c r="A2889" s="5" t="s">
        <v>9001</v>
      </c>
      <c r="B2889" s="5" t="s">
        <v>9002</v>
      </c>
      <c r="C2889" s="5">
        <v>31</v>
      </c>
      <c r="D2889" s="5" t="s">
        <v>50</v>
      </c>
      <c r="E2889" s="5" t="s">
        <v>9003</v>
      </c>
      <c r="F2889" s="5">
        <v>-6220</v>
      </c>
      <c r="G2889" s="5" t="s">
        <v>37</v>
      </c>
      <c r="H2889" s="5" t="s">
        <v>144</v>
      </c>
      <c r="I2889" s="5">
        <v>173542.88</v>
      </c>
      <c r="J2889" s="5" t="s">
        <v>4453</v>
      </c>
      <c r="K2889" s="5" t="s">
        <v>136</v>
      </c>
      <c r="L2889" s="5" t="s">
        <v>23</v>
      </c>
      <c r="M2889" s="5">
        <v>3.12</v>
      </c>
      <c r="N2889" s="5" t="s">
        <v>74</v>
      </c>
      <c r="O2889" s="5">
        <v>4</v>
      </c>
    </row>
    <row r="2890" spans="1:15" x14ac:dyDescent="0.2">
      <c r="A2890" s="5" t="s">
        <v>9004</v>
      </c>
      <c r="B2890" s="5" t="s">
        <v>5468</v>
      </c>
      <c r="C2890" s="5">
        <v>61</v>
      </c>
      <c r="D2890" s="5" t="s">
        <v>17</v>
      </c>
      <c r="E2890" s="5" t="s">
        <v>9005</v>
      </c>
      <c r="F2890" s="5">
        <v>-8450</v>
      </c>
      <c r="G2890" s="5" t="s">
        <v>78</v>
      </c>
      <c r="H2890" s="5" t="s">
        <v>38</v>
      </c>
      <c r="I2890" s="5">
        <v>163219.85</v>
      </c>
      <c r="J2890" s="5" t="s">
        <v>4884</v>
      </c>
      <c r="K2890" s="5" t="s">
        <v>22</v>
      </c>
      <c r="L2890" s="5" t="s">
        <v>56</v>
      </c>
      <c r="M2890" s="5">
        <v>3.57</v>
      </c>
      <c r="N2890" s="5" t="s">
        <v>24</v>
      </c>
      <c r="O2890" s="5">
        <v>27</v>
      </c>
    </row>
    <row r="2891" spans="1:15" x14ac:dyDescent="0.2">
      <c r="A2891" s="5" t="s">
        <v>9006</v>
      </c>
      <c r="B2891" s="5" t="s">
        <v>7908</v>
      </c>
      <c r="C2891" s="5">
        <v>48</v>
      </c>
      <c r="D2891" s="5" t="s">
        <v>50</v>
      </c>
      <c r="E2891" s="5" t="s">
        <v>9007</v>
      </c>
      <c r="F2891" s="5">
        <v>-8924</v>
      </c>
      <c r="G2891" s="5" t="s">
        <v>85</v>
      </c>
      <c r="H2891" s="5" t="s">
        <v>71</v>
      </c>
      <c r="I2891" s="5">
        <v>145606.03</v>
      </c>
      <c r="J2891" s="5" t="s">
        <v>4225</v>
      </c>
      <c r="K2891" s="5" t="s">
        <v>55</v>
      </c>
      <c r="L2891" s="5" t="s">
        <v>23</v>
      </c>
      <c r="M2891" s="5">
        <v>2.16</v>
      </c>
      <c r="N2891" s="5" t="s">
        <v>41</v>
      </c>
      <c r="O2891" s="5">
        <v>14</v>
      </c>
    </row>
    <row r="2892" spans="1:15" x14ac:dyDescent="0.2">
      <c r="A2892" s="5" t="s">
        <v>9008</v>
      </c>
      <c r="B2892" s="5" t="s">
        <v>463</v>
      </c>
      <c r="C2892" s="5">
        <v>25</v>
      </c>
      <c r="D2892" s="5" t="s">
        <v>17</v>
      </c>
      <c r="E2892" s="5" t="s">
        <v>9009</v>
      </c>
      <c r="F2892" s="5">
        <v>-6443</v>
      </c>
      <c r="G2892" s="5" t="s">
        <v>99</v>
      </c>
      <c r="H2892" s="5" t="s">
        <v>38</v>
      </c>
      <c r="I2892" s="5">
        <v>37594.089999999997</v>
      </c>
      <c r="J2892" s="5" t="s">
        <v>5020</v>
      </c>
      <c r="K2892" s="5" t="s">
        <v>22</v>
      </c>
      <c r="L2892" s="5" t="s">
        <v>32</v>
      </c>
      <c r="M2892" s="5">
        <v>1.1000000000000001</v>
      </c>
      <c r="N2892" s="5" t="s">
        <v>74</v>
      </c>
      <c r="O2892" s="5">
        <v>21</v>
      </c>
    </row>
    <row r="2893" spans="1:15" x14ac:dyDescent="0.2">
      <c r="A2893" s="5" t="s">
        <v>9010</v>
      </c>
      <c r="B2893" s="5" t="s">
        <v>6129</v>
      </c>
      <c r="C2893" s="5">
        <v>47</v>
      </c>
      <c r="D2893" s="5" t="s">
        <v>27</v>
      </c>
      <c r="E2893" s="5" t="s">
        <v>9011</v>
      </c>
      <c r="F2893" s="5">
        <v>-1951</v>
      </c>
      <c r="G2893" s="5" t="s">
        <v>78</v>
      </c>
      <c r="H2893" s="5" t="s">
        <v>194</v>
      </c>
      <c r="I2893" s="5">
        <v>106403.46</v>
      </c>
      <c r="J2893" s="5" t="s">
        <v>469</v>
      </c>
      <c r="K2893" s="5" t="s">
        <v>62</v>
      </c>
      <c r="L2893" s="5" t="s">
        <v>56</v>
      </c>
      <c r="M2893" s="5">
        <v>3.49</v>
      </c>
      <c r="N2893" s="5" t="s">
        <v>57</v>
      </c>
      <c r="O2893" s="5">
        <v>33</v>
      </c>
    </row>
    <row r="2894" spans="1:15" x14ac:dyDescent="0.2">
      <c r="A2894" s="5" t="s">
        <v>9012</v>
      </c>
      <c r="B2894" s="5" t="s">
        <v>1777</v>
      </c>
      <c r="C2894" s="5">
        <v>26</v>
      </c>
      <c r="D2894" s="5" t="s">
        <v>27</v>
      </c>
      <c r="E2894" s="5" t="s">
        <v>9013</v>
      </c>
      <c r="F2894" s="5">
        <v>-10735</v>
      </c>
      <c r="G2894" s="5" t="s">
        <v>19</v>
      </c>
      <c r="H2894" s="5" t="s">
        <v>173</v>
      </c>
      <c r="I2894" s="5">
        <v>171196.33</v>
      </c>
      <c r="J2894" s="5" t="s">
        <v>1873</v>
      </c>
      <c r="K2894" s="5" t="s">
        <v>127</v>
      </c>
      <c r="L2894" s="5" t="s">
        <v>32</v>
      </c>
      <c r="M2894" s="5">
        <v>1.69</v>
      </c>
      <c r="N2894" s="5" t="s">
        <v>57</v>
      </c>
      <c r="O2894" s="5">
        <v>29</v>
      </c>
    </row>
    <row r="2895" spans="1:15" x14ac:dyDescent="0.2">
      <c r="A2895" s="5" t="s">
        <v>9014</v>
      </c>
      <c r="B2895" s="5" t="s">
        <v>2209</v>
      </c>
      <c r="C2895" s="5">
        <v>33</v>
      </c>
      <c r="D2895" s="5" t="s">
        <v>50</v>
      </c>
      <c r="E2895" s="5" t="s">
        <v>9015</v>
      </c>
      <c r="F2895" s="5">
        <v>-6312</v>
      </c>
      <c r="G2895" s="5" t="s">
        <v>52</v>
      </c>
      <c r="H2895" s="5" t="s">
        <v>30</v>
      </c>
      <c r="I2895" s="5">
        <v>114846.79</v>
      </c>
      <c r="J2895" s="5" t="s">
        <v>3112</v>
      </c>
      <c r="K2895" s="5" t="s">
        <v>81</v>
      </c>
      <c r="L2895" s="5" t="s">
        <v>56</v>
      </c>
      <c r="M2895" s="5">
        <v>4.08</v>
      </c>
      <c r="N2895" s="5" t="s">
        <v>33</v>
      </c>
      <c r="O2895" s="5">
        <v>18</v>
      </c>
    </row>
    <row r="2896" spans="1:15" x14ac:dyDescent="0.2">
      <c r="A2896" s="5" t="s">
        <v>9016</v>
      </c>
      <c r="B2896" s="5" t="s">
        <v>9017</v>
      </c>
      <c r="C2896" s="5">
        <v>27</v>
      </c>
      <c r="D2896" s="5" t="s">
        <v>17</v>
      </c>
      <c r="E2896" s="5" t="s">
        <v>9018</v>
      </c>
      <c r="F2896" s="5">
        <v>-7616</v>
      </c>
      <c r="G2896" s="5" t="s">
        <v>37</v>
      </c>
      <c r="H2896" s="5" t="s">
        <v>38</v>
      </c>
      <c r="I2896" s="5">
        <v>73898.5</v>
      </c>
      <c r="J2896" s="5" t="s">
        <v>7060</v>
      </c>
      <c r="K2896" s="5" t="s">
        <v>22</v>
      </c>
      <c r="L2896" s="5" t="s">
        <v>23</v>
      </c>
      <c r="M2896" s="5">
        <v>2.9</v>
      </c>
      <c r="N2896" s="5" t="s">
        <v>57</v>
      </c>
      <c r="O2896" s="5">
        <v>11</v>
      </c>
    </row>
    <row r="2897" spans="1:15" x14ac:dyDescent="0.2">
      <c r="A2897" s="5" t="s">
        <v>9019</v>
      </c>
      <c r="B2897" s="5" t="s">
        <v>8111</v>
      </c>
      <c r="C2897" s="5">
        <v>49</v>
      </c>
      <c r="D2897" s="5" t="s">
        <v>27</v>
      </c>
      <c r="E2897" s="5" t="s">
        <v>9020</v>
      </c>
      <c r="F2897" s="5">
        <v>-10904</v>
      </c>
      <c r="G2897" s="5" t="s">
        <v>99</v>
      </c>
      <c r="H2897" s="5" t="s">
        <v>79</v>
      </c>
      <c r="I2897" s="5">
        <v>157129.25</v>
      </c>
      <c r="J2897" s="5" t="s">
        <v>1277</v>
      </c>
      <c r="K2897" s="5" t="s">
        <v>62</v>
      </c>
      <c r="L2897" s="5" t="s">
        <v>23</v>
      </c>
      <c r="M2897" s="5">
        <v>2.12</v>
      </c>
      <c r="N2897" s="5" t="s">
        <v>33</v>
      </c>
      <c r="O2897" s="5">
        <v>34</v>
      </c>
    </row>
    <row r="2898" spans="1:15" x14ac:dyDescent="0.2">
      <c r="A2898" s="5" t="s">
        <v>9021</v>
      </c>
      <c r="B2898" s="5" t="s">
        <v>7918</v>
      </c>
      <c r="C2898" s="5">
        <v>53</v>
      </c>
      <c r="D2898" s="5" t="s">
        <v>50</v>
      </c>
      <c r="E2898" s="5" t="s">
        <v>9022</v>
      </c>
      <c r="F2898" s="5">
        <v>-10395</v>
      </c>
      <c r="G2898" s="5" t="s">
        <v>94</v>
      </c>
      <c r="H2898" s="5" t="s">
        <v>144</v>
      </c>
      <c r="I2898" s="5">
        <v>124475.51</v>
      </c>
      <c r="J2898" s="5" t="s">
        <v>3031</v>
      </c>
      <c r="K2898" s="5" t="s">
        <v>47</v>
      </c>
      <c r="L2898" s="5" t="s">
        <v>23</v>
      </c>
      <c r="M2898" s="5">
        <v>2.78</v>
      </c>
      <c r="N2898" s="5" t="s">
        <v>24</v>
      </c>
      <c r="O2898" s="5">
        <v>6</v>
      </c>
    </row>
    <row r="2899" spans="1:15" x14ac:dyDescent="0.2">
      <c r="A2899" s="5" t="s">
        <v>9023</v>
      </c>
      <c r="B2899" s="5" t="s">
        <v>4168</v>
      </c>
      <c r="C2899" s="5">
        <v>36</v>
      </c>
      <c r="D2899" s="5" t="s">
        <v>50</v>
      </c>
      <c r="E2899" s="5" t="s">
        <v>9024</v>
      </c>
      <c r="F2899" s="5">
        <v>-2572</v>
      </c>
      <c r="G2899" s="5" t="s">
        <v>116</v>
      </c>
      <c r="H2899" s="5" t="s">
        <v>30</v>
      </c>
      <c r="I2899" s="5">
        <v>65374.28</v>
      </c>
      <c r="J2899" s="5" t="s">
        <v>2591</v>
      </c>
      <c r="K2899" s="5" t="s">
        <v>62</v>
      </c>
      <c r="L2899" s="5" t="s">
        <v>56</v>
      </c>
      <c r="M2899" s="5">
        <v>3.32</v>
      </c>
      <c r="N2899" s="5" t="s">
        <v>33</v>
      </c>
      <c r="O2899" s="5">
        <v>1</v>
      </c>
    </row>
    <row r="2900" spans="1:15" x14ac:dyDescent="0.2">
      <c r="A2900" s="5" t="s">
        <v>9025</v>
      </c>
      <c r="B2900" s="5" t="s">
        <v>9026</v>
      </c>
      <c r="C2900" s="5">
        <v>27</v>
      </c>
      <c r="D2900" s="5" t="s">
        <v>50</v>
      </c>
      <c r="E2900" s="5" t="s">
        <v>9027</v>
      </c>
      <c r="F2900" s="5">
        <v>-4697</v>
      </c>
      <c r="G2900" s="5" t="s">
        <v>99</v>
      </c>
      <c r="H2900" s="5" t="s">
        <v>173</v>
      </c>
      <c r="I2900" s="5">
        <v>61910.93</v>
      </c>
      <c r="J2900" s="5" t="s">
        <v>1319</v>
      </c>
      <c r="K2900" s="5" t="s">
        <v>104</v>
      </c>
      <c r="L2900" s="5" t="s">
        <v>32</v>
      </c>
      <c r="M2900" s="5">
        <v>4.9400000000000004</v>
      </c>
      <c r="N2900" s="5" t="s">
        <v>41</v>
      </c>
      <c r="O2900" s="5">
        <v>3</v>
      </c>
    </row>
    <row r="2901" spans="1:15" x14ac:dyDescent="0.2">
      <c r="A2901" s="5" t="s">
        <v>9028</v>
      </c>
      <c r="B2901" s="5" t="s">
        <v>3513</v>
      </c>
      <c r="C2901" s="5">
        <v>35</v>
      </c>
      <c r="D2901" s="5" t="s">
        <v>27</v>
      </c>
      <c r="E2901" s="5" t="s">
        <v>9029</v>
      </c>
      <c r="F2901" s="5">
        <v>-4479</v>
      </c>
      <c r="G2901" s="5" t="s">
        <v>29</v>
      </c>
      <c r="H2901" s="5" t="s">
        <v>66</v>
      </c>
      <c r="I2901" s="5">
        <v>156492.5</v>
      </c>
      <c r="J2901" s="5" t="s">
        <v>7624</v>
      </c>
      <c r="K2901" s="5" t="s">
        <v>47</v>
      </c>
      <c r="L2901" s="5" t="s">
        <v>23</v>
      </c>
      <c r="M2901" s="5">
        <v>2.52</v>
      </c>
      <c r="N2901" s="5" t="s">
        <v>33</v>
      </c>
      <c r="O2901" s="5">
        <v>3</v>
      </c>
    </row>
    <row r="2902" spans="1:15" x14ac:dyDescent="0.2">
      <c r="A2902" s="5" t="s">
        <v>9030</v>
      </c>
      <c r="B2902" s="5" t="s">
        <v>8680</v>
      </c>
      <c r="C2902" s="5">
        <v>34</v>
      </c>
      <c r="D2902" s="5" t="s">
        <v>27</v>
      </c>
      <c r="E2902" s="5" t="s">
        <v>9031</v>
      </c>
      <c r="F2902" s="5">
        <v>-3254</v>
      </c>
      <c r="G2902" s="5" t="s">
        <v>94</v>
      </c>
      <c r="H2902" s="5" t="s">
        <v>71</v>
      </c>
      <c r="I2902" s="5">
        <v>122299.49</v>
      </c>
      <c r="J2902" s="5" t="s">
        <v>9032</v>
      </c>
      <c r="K2902" s="5" t="s">
        <v>81</v>
      </c>
      <c r="L2902" s="5" t="s">
        <v>73</v>
      </c>
      <c r="M2902" s="5">
        <v>2.86</v>
      </c>
      <c r="N2902" s="5" t="s">
        <v>33</v>
      </c>
      <c r="O2902" s="5">
        <v>2</v>
      </c>
    </row>
    <row r="2903" spans="1:15" x14ac:dyDescent="0.2">
      <c r="A2903" s="5" t="s">
        <v>9033</v>
      </c>
      <c r="B2903" s="5" t="s">
        <v>9034</v>
      </c>
      <c r="C2903" s="5">
        <v>29</v>
      </c>
      <c r="D2903" s="5" t="s">
        <v>17</v>
      </c>
      <c r="E2903" s="5" t="s">
        <v>9035</v>
      </c>
      <c r="F2903" s="5">
        <v>-8467</v>
      </c>
      <c r="G2903" s="5" t="s">
        <v>45</v>
      </c>
      <c r="H2903" s="5" t="s">
        <v>20</v>
      </c>
      <c r="I2903" s="5">
        <v>45672.4</v>
      </c>
      <c r="J2903" s="5" t="s">
        <v>9036</v>
      </c>
      <c r="K2903" s="5" t="s">
        <v>22</v>
      </c>
      <c r="L2903" s="5" t="s">
        <v>23</v>
      </c>
      <c r="M2903" s="5">
        <v>4.37</v>
      </c>
      <c r="N2903" s="5" t="s">
        <v>33</v>
      </c>
      <c r="O2903" s="5">
        <v>26</v>
      </c>
    </row>
    <row r="2904" spans="1:15" x14ac:dyDescent="0.2">
      <c r="A2904" s="5" t="s">
        <v>9037</v>
      </c>
      <c r="B2904" s="5" t="s">
        <v>7708</v>
      </c>
      <c r="C2904" s="5">
        <v>36</v>
      </c>
      <c r="D2904" s="5" t="s">
        <v>17</v>
      </c>
      <c r="E2904" s="5" t="s">
        <v>9038</v>
      </c>
      <c r="F2904" s="5">
        <v>-9116</v>
      </c>
      <c r="G2904" s="5" t="s">
        <v>99</v>
      </c>
      <c r="H2904" s="5" t="s">
        <v>173</v>
      </c>
      <c r="I2904" s="5">
        <v>121724.62</v>
      </c>
      <c r="J2904" s="5" t="s">
        <v>9039</v>
      </c>
      <c r="K2904" s="5" t="s">
        <v>40</v>
      </c>
      <c r="L2904" s="5" t="s">
        <v>56</v>
      </c>
      <c r="M2904" s="5">
        <v>1.95</v>
      </c>
      <c r="N2904" s="5" t="s">
        <v>24</v>
      </c>
      <c r="O2904" s="5">
        <v>16</v>
      </c>
    </row>
    <row r="2905" spans="1:15" x14ac:dyDescent="0.2">
      <c r="A2905" s="5" t="s">
        <v>9040</v>
      </c>
      <c r="B2905" s="5" t="s">
        <v>6351</v>
      </c>
      <c r="C2905" s="5">
        <v>63</v>
      </c>
      <c r="D2905" s="5" t="s">
        <v>27</v>
      </c>
      <c r="E2905" s="5" t="s">
        <v>9041</v>
      </c>
      <c r="F2905" s="5">
        <v>-10848</v>
      </c>
      <c r="G2905" s="5" t="s">
        <v>29</v>
      </c>
      <c r="H2905" s="5" t="s">
        <v>79</v>
      </c>
      <c r="I2905" s="5">
        <v>179165.9</v>
      </c>
      <c r="J2905" s="5" t="s">
        <v>3031</v>
      </c>
      <c r="K2905" s="5" t="s">
        <v>104</v>
      </c>
      <c r="L2905" s="5" t="s">
        <v>56</v>
      </c>
      <c r="M2905" s="5">
        <v>2.31</v>
      </c>
      <c r="N2905" s="5" t="s">
        <v>41</v>
      </c>
      <c r="O2905" s="5">
        <v>1</v>
      </c>
    </row>
    <row r="2906" spans="1:15" x14ac:dyDescent="0.2">
      <c r="A2906" s="5" t="s">
        <v>9042</v>
      </c>
      <c r="B2906" s="5" t="s">
        <v>1589</v>
      </c>
      <c r="C2906" s="5">
        <v>59</v>
      </c>
      <c r="D2906" s="5" t="s">
        <v>27</v>
      </c>
      <c r="E2906" s="5" t="s">
        <v>9043</v>
      </c>
      <c r="F2906" s="5">
        <v>-9343</v>
      </c>
      <c r="G2906" s="5" t="s">
        <v>94</v>
      </c>
      <c r="H2906" s="5" t="s">
        <v>194</v>
      </c>
      <c r="I2906" s="5">
        <v>46767.23</v>
      </c>
      <c r="J2906" s="5" t="s">
        <v>7752</v>
      </c>
      <c r="K2906" s="5" t="s">
        <v>127</v>
      </c>
      <c r="L2906" s="5" t="s">
        <v>23</v>
      </c>
      <c r="M2906" s="5">
        <v>2.4700000000000002</v>
      </c>
      <c r="N2906" s="5" t="s">
        <v>74</v>
      </c>
      <c r="O2906" s="5">
        <v>31</v>
      </c>
    </row>
    <row r="2907" spans="1:15" x14ac:dyDescent="0.2">
      <c r="A2907" s="5" t="s">
        <v>9044</v>
      </c>
      <c r="B2907" s="5" t="s">
        <v>4740</v>
      </c>
      <c r="C2907" s="5">
        <v>31</v>
      </c>
      <c r="D2907" s="5" t="s">
        <v>27</v>
      </c>
      <c r="E2907" s="5" t="s">
        <v>9045</v>
      </c>
      <c r="F2907" s="5">
        <v>-10770</v>
      </c>
      <c r="G2907" s="5" t="s">
        <v>37</v>
      </c>
      <c r="H2907" s="5" t="s">
        <v>53</v>
      </c>
      <c r="I2907" s="5">
        <v>92095.94</v>
      </c>
      <c r="J2907" s="5" t="s">
        <v>9046</v>
      </c>
      <c r="K2907" s="5" t="s">
        <v>62</v>
      </c>
      <c r="L2907" s="5" t="s">
        <v>56</v>
      </c>
      <c r="M2907" s="5">
        <v>4.78</v>
      </c>
      <c r="N2907" s="5" t="s">
        <v>57</v>
      </c>
      <c r="O2907" s="5">
        <v>39</v>
      </c>
    </row>
    <row r="2908" spans="1:15" x14ac:dyDescent="0.2">
      <c r="A2908" s="5" t="s">
        <v>9047</v>
      </c>
      <c r="B2908" s="5" t="s">
        <v>9048</v>
      </c>
      <c r="C2908" s="5">
        <v>60</v>
      </c>
      <c r="D2908" s="5" t="s">
        <v>17</v>
      </c>
      <c r="E2908" s="5" t="s">
        <v>9049</v>
      </c>
      <c r="F2908" s="5">
        <v>-6628</v>
      </c>
      <c r="G2908" s="5" t="s">
        <v>19</v>
      </c>
      <c r="H2908" s="5" t="s">
        <v>79</v>
      </c>
      <c r="I2908" s="5">
        <v>175766.65</v>
      </c>
      <c r="J2908" s="5" t="s">
        <v>5142</v>
      </c>
      <c r="K2908" s="5" t="s">
        <v>136</v>
      </c>
      <c r="L2908" s="5" t="s">
        <v>23</v>
      </c>
      <c r="M2908" s="5">
        <v>1.27</v>
      </c>
      <c r="N2908" s="5" t="s">
        <v>24</v>
      </c>
      <c r="O2908" s="5">
        <v>16</v>
      </c>
    </row>
    <row r="2909" spans="1:15" x14ac:dyDescent="0.2">
      <c r="A2909" s="5" t="s">
        <v>9050</v>
      </c>
      <c r="B2909" s="5" t="s">
        <v>7905</v>
      </c>
      <c r="C2909" s="5">
        <v>40</v>
      </c>
      <c r="D2909" s="5" t="s">
        <v>17</v>
      </c>
      <c r="E2909" s="5" t="s">
        <v>9051</v>
      </c>
      <c r="F2909" s="5">
        <v>-6993</v>
      </c>
      <c r="G2909" s="5" t="s">
        <v>29</v>
      </c>
      <c r="H2909" s="5" t="s">
        <v>79</v>
      </c>
      <c r="I2909" s="5">
        <v>66440.86</v>
      </c>
      <c r="J2909" s="5" t="s">
        <v>9052</v>
      </c>
      <c r="K2909" s="5" t="s">
        <v>47</v>
      </c>
      <c r="L2909" s="5" t="s">
        <v>56</v>
      </c>
      <c r="M2909" s="5">
        <v>1.3</v>
      </c>
      <c r="N2909" s="5" t="s">
        <v>41</v>
      </c>
      <c r="O2909" s="5">
        <v>16</v>
      </c>
    </row>
    <row r="2910" spans="1:15" x14ac:dyDescent="0.2">
      <c r="A2910" s="5" t="s">
        <v>9053</v>
      </c>
      <c r="B2910" s="5" t="s">
        <v>4718</v>
      </c>
      <c r="C2910" s="5">
        <v>22</v>
      </c>
      <c r="D2910" s="5" t="s">
        <v>17</v>
      </c>
      <c r="E2910" s="5" t="s">
        <v>9054</v>
      </c>
      <c r="F2910" s="5">
        <v>-7583</v>
      </c>
      <c r="G2910" s="5" t="s">
        <v>116</v>
      </c>
      <c r="H2910" s="5" t="s">
        <v>173</v>
      </c>
      <c r="I2910" s="5">
        <v>129924.84</v>
      </c>
      <c r="J2910" s="5" t="s">
        <v>9055</v>
      </c>
      <c r="K2910" s="5" t="s">
        <v>62</v>
      </c>
      <c r="L2910" s="5" t="s">
        <v>56</v>
      </c>
      <c r="M2910" s="5">
        <v>3.96</v>
      </c>
      <c r="N2910" s="5" t="s">
        <v>74</v>
      </c>
      <c r="O2910" s="5">
        <v>12</v>
      </c>
    </row>
    <row r="2911" spans="1:15" x14ac:dyDescent="0.2">
      <c r="A2911" s="5" t="s">
        <v>9056</v>
      </c>
      <c r="B2911" s="5" t="s">
        <v>6527</v>
      </c>
      <c r="C2911" s="5">
        <v>29</v>
      </c>
      <c r="D2911" s="5" t="s">
        <v>17</v>
      </c>
      <c r="E2911" s="5" t="s">
        <v>9057</v>
      </c>
      <c r="F2911" s="5">
        <v>-3678</v>
      </c>
      <c r="G2911" s="5" t="s">
        <v>94</v>
      </c>
      <c r="H2911" s="5" t="s">
        <v>144</v>
      </c>
      <c r="I2911" s="5">
        <v>91108.11</v>
      </c>
      <c r="J2911" s="5" t="s">
        <v>7404</v>
      </c>
      <c r="K2911" s="5" t="s">
        <v>22</v>
      </c>
      <c r="L2911" s="5" t="s">
        <v>23</v>
      </c>
      <c r="M2911" s="5">
        <v>1.41</v>
      </c>
      <c r="N2911" s="5" t="s">
        <v>24</v>
      </c>
      <c r="O2911" s="5">
        <v>28</v>
      </c>
    </row>
    <row r="2912" spans="1:15" x14ac:dyDescent="0.2">
      <c r="A2912" s="5" t="s">
        <v>9058</v>
      </c>
      <c r="B2912" s="5" t="s">
        <v>92</v>
      </c>
      <c r="C2912" s="5">
        <v>36</v>
      </c>
      <c r="D2912" s="5" t="s">
        <v>27</v>
      </c>
      <c r="E2912" s="5" t="s">
        <v>9059</v>
      </c>
      <c r="F2912" s="5">
        <v>-3918</v>
      </c>
      <c r="G2912" s="5" t="s">
        <v>94</v>
      </c>
      <c r="H2912" s="5" t="s">
        <v>53</v>
      </c>
      <c r="I2912" s="5">
        <v>39293.949999999997</v>
      </c>
      <c r="J2912" s="5" t="s">
        <v>1891</v>
      </c>
      <c r="K2912" s="5" t="s">
        <v>62</v>
      </c>
      <c r="L2912" s="5" t="s">
        <v>56</v>
      </c>
      <c r="M2912" s="5">
        <v>3.35</v>
      </c>
      <c r="N2912" s="5" t="s">
        <v>33</v>
      </c>
      <c r="O2912" s="5">
        <v>27</v>
      </c>
    </row>
    <row r="2913" spans="1:15" x14ac:dyDescent="0.2">
      <c r="A2913" s="5" t="s">
        <v>9060</v>
      </c>
      <c r="B2913" s="5" t="s">
        <v>6527</v>
      </c>
      <c r="C2913" s="5">
        <v>23</v>
      </c>
      <c r="D2913" s="5" t="s">
        <v>27</v>
      </c>
      <c r="E2913" s="5" t="s">
        <v>9061</v>
      </c>
      <c r="F2913" s="5">
        <v>-7241</v>
      </c>
      <c r="G2913" s="5" t="s">
        <v>116</v>
      </c>
      <c r="H2913" s="5" t="s">
        <v>53</v>
      </c>
      <c r="I2913" s="5">
        <v>148266.23000000001</v>
      </c>
      <c r="J2913" s="5" t="s">
        <v>608</v>
      </c>
      <c r="K2913" s="5" t="s">
        <v>22</v>
      </c>
      <c r="L2913" s="5" t="s">
        <v>56</v>
      </c>
      <c r="M2913" s="5">
        <v>3.21</v>
      </c>
      <c r="N2913" s="5" t="s">
        <v>24</v>
      </c>
      <c r="O2913" s="5">
        <v>18</v>
      </c>
    </row>
    <row r="2914" spans="1:15" x14ac:dyDescent="0.2">
      <c r="A2914" s="5" t="s">
        <v>9062</v>
      </c>
      <c r="B2914" s="5" t="s">
        <v>2599</v>
      </c>
      <c r="C2914" s="5">
        <v>48</v>
      </c>
      <c r="D2914" s="5" t="s">
        <v>50</v>
      </c>
      <c r="E2914" s="5" t="s">
        <v>9063</v>
      </c>
      <c r="F2914" s="5">
        <v>-5182</v>
      </c>
      <c r="G2914" s="5" t="s">
        <v>116</v>
      </c>
      <c r="H2914" s="5" t="s">
        <v>71</v>
      </c>
      <c r="I2914" s="5">
        <v>156251.31</v>
      </c>
      <c r="J2914" s="5" t="s">
        <v>3104</v>
      </c>
      <c r="K2914" s="5" t="s">
        <v>40</v>
      </c>
      <c r="L2914" s="5" t="s">
        <v>73</v>
      </c>
      <c r="M2914" s="5">
        <v>4.51</v>
      </c>
      <c r="N2914" s="5" t="s">
        <v>41</v>
      </c>
      <c r="O2914" s="5">
        <v>27</v>
      </c>
    </row>
    <row r="2915" spans="1:15" x14ac:dyDescent="0.2">
      <c r="A2915" s="5" t="s">
        <v>9064</v>
      </c>
      <c r="B2915" s="5" t="s">
        <v>9065</v>
      </c>
      <c r="C2915" s="5">
        <v>55</v>
      </c>
      <c r="D2915" s="5" t="s">
        <v>27</v>
      </c>
      <c r="E2915" s="5" t="s">
        <v>9066</v>
      </c>
      <c r="F2915" s="5">
        <v>-3419</v>
      </c>
      <c r="G2915" s="5" t="s">
        <v>29</v>
      </c>
      <c r="H2915" s="5" t="s">
        <v>194</v>
      </c>
      <c r="I2915" s="5">
        <v>53312.92</v>
      </c>
      <c r="J2915" s="5" t="s">
        <v>5596</v>
      </c>
      <c r="K2915" s="5" t="s">
        <v>136</v>
      </c>
      <c r="L2915" s="5" t="s">
        <v>56</v>
      </c>
      <c r="M2915" s="5">
        <v>4.68</v>
      </c>
      <c r="N2915" s="5" t="s">
        <v>33</v>
      </c>
      <c r="O2915" s="5">
        <v>25</v>
      </c>
    </row>
    <row r="2916" spans="1:15" x14ac:dyDescent="0.2">
      <c r="A2916" s="5" t="s">
        <v>9067</v>
      </c>
      <c r="B2916" s="5" t="s">
        <v>4968</v>
      </c>
      <c r="C2916" s="5">
        <v>55</v>
      </c>
      <c r="D2916" s="5" t="s">
        <v>17</v>
      </c>
      <c r="E2916" s="5" t="s">
        <v>9068</v>
      </c>
      <c r="F2916" s="5">
        <v>-7577</v>
      </c>
      <c r="G2916" s="5" t="s">
        <v>52</v>
      </c>
      <c r="H2916" s="5" t="s">
        <v>53</v>
      </c>
      <c r="I2916" s="5">
        <v>69519.56</v>
      </c>
      <c r="J2916" s="5" t="s">
        <v>266</v>
      </c>
      <c r="K2916" s="5" t="s">
        <v>104</v>
      </c>
      <c r="L2916" s="5" t="s">
        <v>56</v>
      </c>
      <c r="M2916" s="5">
        <v>2.27</v>
      </c>
      <c r="N2916" s="5" t="s">
        <v>74</v>
      </c>
      <c r="O2916" s="5">
        <v>31</v>
      </c>
    </row>
    <row r="2917" spans="1:15" x14ac:dyDescent="0.2">
      <c r="A2917" s="5" t="s">
        <v>9069</v>
      </c>
      <c r="B2917" s="5" t="s">
        <v>1134</v>
      </c>
      <c r="C2917" s="5">
        <v>38</v>
      </c>
      <c r="D2917" s="5" t="s">
        <v>50</v>
      </c>
      <c r="E2917" s="5" t="s">
        <v>9070</v>
      </c>
      <c r="F2917" s="5">
        <v>-3931</v>
      </c>
      <c r="G2917" s="5" t="s">
        <v>29</v>
      </c>
      <c r="H2917" s="5" t="s">
        <v>194</v>
      </c>
      <c r="I2917" s="5">
        <v>119170.78</v>
      </c>
      <c r="J2917" s="5" t="s">
        <v>2970</v>
      </c>
      <c r="K2917" s="5" t="s">
        <v>22</v>
      </c>
      <c r="L2917" s="5" t="s">
        <v>56</v>
      </c>
      <c r="M2917" s="5">
        <v>1.1299999999999999</v>
      </c>
      <c r="N2917" s="5" t="s">
        <v>33</v>
      </c>
      <c r="O2917" s="5">
        <v>18</v>
      </c>
    </row>
    <row r="2918" spans="1:15" x14ac:dyDescent="0.2">
      <c r="A2918" s="5" t="s">
        <v>9071</v>
      </c>
      <c r="B2918" s="5" t="s">
        <v>8358</v>
      </c>
      <c r="C2918" s="5">
        <v>35</v>
      </c>
      <c r="D2918" s="5" t="s">
        <v>50</v>
      </c>
      <c r="E2918" s="5" t="s">
        <v>9072</v>
      </c>
      <c r="F2918" s="5">
        <v>-6395</v>
      </c>
      <c r="G2918" s="5" t="s">
        <v>29</v>
      </c>
      <c r="H2918" s="5" t="s">
        <v>30</v>
      </c>
      <c r="I2918" s="5">
        <v>126746.78</v>
      </c>
      <c r="J2918" s="5" t="s">
        <v>9073</v>
      </c>
      <c r="K2918" s="5" t="s">
        <v>22</v>
      </c>
      <c r="L2918" s="5" t="s">
        <v>56</v>
      </c>
      <c r="M2918" s="5">
        <v>3.17</v>
      </c>
      <c r="N2918" s="5" t="s">
        <v>74</v>
      </c>
      <c r="O2918" s="5">
        <v>40</v>
      </c>
    </row>
    <row r="2919" spans="1:15" x14ac:dyDescent="0.2">
      <c r="A2919" s="5" t="s">
        <v>9074</v>
      </c>
      <c r="B2919" s="5" t="s">
        <v>4687</v>
      </c>
      <c r="C2919" s="5">
        <v>49</v>
      </c>
      <c r="D2919" s="5" t="s">
        <v>17</v>
      </c>
      <c r="E2919" s="5" t="s">
        <v>9075</v>
      </c>
      <c r="F2919" s="5">
        <v>-9813</v>
      </c>
      <c r="G2919" s="5" t="s">
        <v>29</v>
      </c>
      <c r="H2919" s="5" t="s">
        <v>144</v>
      </c>
      <c r="I2919" s="5">
        <v>51164</v>
      </c>
      <c r="J2919" s="5" t="s">
        <v>5619</v>
      </c>
      <c r="K2919" s="5" t="s">
        <v>118</v>
      </c>
      <c r="L2919" s="5" t="s">
        <v>32</v>
      </c>
      <c r="M2919" s="5">
        <v>4.9400000000000004</v>
      </c>
      <c r="N2919" s="5" t="s">
        <v>33</v>
      </c>
      <c r="O2919" s="5">
        <v>6</v>
      </c>
    </row>
    <row r="2920" spans="1:15" x14ac:dyDescent="0.2">
      <c r="A2920" s="5" t="s">
        <v>9076</v>
      </c>
      <c r="B2920" s="5" t="s">
        <v>2032</v>
      </c>
      <c r="C2920" s="5">
        <v>42</v>
      </c>
      <c r="D2920" s="5" t="s">
        <v>17</v>
      </c>
      <c r="E2920" s="5" t="s">
        <v>9077</v>
      </c>
      <c r="F2920" s="5">
        <v>-10245</v>
      </c>
      <c r="G2920" s="5" t="s">
        <v>116</v>
      </c>
      <c r="H2920" s="5" t="s">
        <v>79</v>
      </c>
      <c r="I2920" s="5">
        <v>69864.52</v>
      </c>
      <c r="J2920" s="5" t="s">
        <v>554</v>
      </c>
      <c r="K2920" s="5" t="s">
        <v>47</v>
      </c>
      <c r="L2920" s="5" t="s">
        <v>73</v>
      </c>
      <c r="M2920" s="5">
        <v>4.9400000000000004</v>
      </c>
      <c r="N2920" s="5" t="s">
        <v>57</v>
      </c>
      <c r="O2920" s="5">
        <v>30</v>
      </c>
    </row>
    <row r="2921" spans="1:15" x14ac:dyDescent="0.2">
      <c r="A2921" s="5" t="s">
        <v>9078</v>
      </c>
      <c r="B2921" s="5" t="s">
        <v>9079</v>
      </c>
      <c r="C2921" s="5">
        <v>60</v>
      </c>
      <c r="D2921" s="5" t="s">
        <v>50</v>
      </c>
      <c r="E2921" s="5" t="s">
        <v>9080</v>
      </c>
      <c r="F2921" s="5">
        <v>-9063</v>
      </c>
      <c r="G2921" s="5" t="s">
        <v>85</v>
      </c>
      <c r="H2921" s="5" t="s">
        <v>173</v>
      </c>
      <c r="I2921" s="5">
        <v>57654.32</v>
      </c>
      <c r="J2921" s="5" t="s">
        <v>9081</v>
      </c>
      <c r="K2921" s="5" t="s">
        <v>47</v>
      </c>
      <c r="L2921" s="5" t="s">
        <v>23</v>
      </c>
      <c r="M2921" s="5">
        <v>3.66</v>
      </c>
      <c r="N2921" s="5" t="s">
        <v>41</v>
      </c>
      <c r="O2921" s="5">
        <v>20</v>
      </c>
    </row>
    <row r="2922" spans="1:15" x14ac:dyDescent="0.2">
      <c r="A2922" s="5" t="s">
        <v>9082</v>
      </c>
      <c r="B2922" s="5" t="s">
        <v>9083</v>
      </c>
      <c r="C2922" s="5">
        <v>22</v>
      </c>
      <c r="D2922" s="5" t="s">
        <v>17</v>
      </c>
      <c r="E2922" s="5" t="s">
        <v>9084</v>
      </c>
      <c r="F2922" s="5">
        <v>-3155</v>
      </c>
      <c r="G2922" s="5" t="s">
        <v>19</v>
      </c>
      <c r="H2922" s="5" t="s">
        <v>20</v>
      </c>
      <c r="I2922" s="5">
        <v>82483.72</v>
      </c>
      <c r="J2922" s="5" t="s">
        <v>4705</v>
      </c>
      <c r="K2922" s="5" t="s">
        <v>118</v>
      </c>
      <c r="L2922" s="5" t="s">
        <v>56</v>
      </c>
      <c r="M2922" s="5">
        <v>2.0699999999999998</v>
      </c>
      <c r="N2922" s="5" t="s">
        <v>74</v>
      </c>
      <c r="O2922" s="5">
        <v>39</v>
      </c>
    </row>
    <row r="2923" spans="1:15" x14ac:dyDescent="0.2">
      <c r="A2923" s="5" t="s">
        <v>9085</v>
      </c>
      <c r="B2923" s="5" t="s">
        <v>9086</v>
      </c>
      <c r="C2923" s="5">
        <v>58</v>
      </c>
      <c r="D2923" s="5" t="s">
        <v>27</v>
      </c>
      <c r="E2923" s="5" t="s">
        <v>9087</v>
      </c>
      <c r="F2923" s="5">
        <v>-8650</v>
      </c>
      <c r="G2923" s="5" t="s">
        <v>45</v>
      </c>
      <c r="H2923" s="5" t="s">
        <v>38</v>
      </c>
      <c r="I2923" s="5">
        <v>85764.59</v>
      </c>
      <c r="J2923" s="5" t="s">
        <v>1996</v>
      </c>
      <c r="K2923" s="5" t="s">
        <v>55</v>
      </c>
      <c r="L2923" s="5" t="s">
        <v>23</v>
      </c>
      <c r="M2923" s="5">
        <v>3.12</v>
      </c>
      <c r="N2923" s="5" t="s">
        <v>41</v>
      </c>
      <c r="O2923" s="5">
        <v>9</v>
      </c>
    </row>
    <row r="2924" spans="1:15" x14ac:dyDescent="0.2">
      <c r="A2924" s="5" t="s">
        <v>9088</v>
      </c>
      <c r="B2924" s="5" t="s">
        <v>8648</v>
      </c>
      <c r="C2924" s="5">
        <v>54</v>
      </c>
      <c r="D2924" s="5" t="s">
        <v>27</v>
      </c>
      <c r="E2924" s="5" t="s">
        <v>9089</v>
      </c>
      <c r="F2924" s="5">
        <v>-5083</v>
      </c>
      <c r="G2924" s="5" t="s">
        <v>116</v>
      </c>
      <c r="H2924" s="5" t="s">
        <v>71</v>
      </c>
      <c r="I2924" s="5">
        <v>96773.01</v>
      </c>
      <c r="J2924" s="5" t="s">
        <v>2346</v>
      </c>
      <c r="K2924" s="5" t="s">
        <v>136</v>
      </c>
      <c r="L2924" s="5" t="s">
        <v>23</v>
      </c>
      <c r="M2924" s="5">
        <v>3.39</v>
      </c>
      <c r="N2924" s="5" t="s">
        <v>33</v>
      </c>
      <c r="O2924" s="5">
        <v>2</v>
      </c>
    </row>
    <row r="2925" spans="1:15" x14ac:dyDescent="0.2">
      <c r="A2925" s="5" t="s">
        <v>9090</v>
      </c>
      <c r="B2925" s="5" t="s">
        <v>8794</v>
      </c>
      <c r="C2925" s="5">
        <v>62</v>
      </c>
      <c r="D2925" s="5" t="s">
        <v>50</v>
      </c>
      <c r="E2925" s="5" t="s">
        <v>9091</v>
      </c>
      <c r="F2925" s="5">
        <v>-10956</v>
      </c>
      <c r="G2925" s="5" t="s">
        <v>52</v>
      </c>
      <c r="H2925" s="5" t="s">
        <v>144</v>
      </c>
      <c r="I2925" s="5">
        <v>109025.76</v>
      </c>
      <c r="J2925" s="5" t="s">
        <v>590</v>
      </c>
      <c r="K2925" s="5" t="s">
        <v>22</v>
      </c>
      <c r="L2925" s="5" t="s">
        <v>56</v>
      </c>
      <c r="M2925" s="5">
        <v>3.01</v>
      </c>
      <c r="N2925" s="5" t="s">
        <v>24</v>
      </c>
      <c r="O2925" s="5">
        <v>5</v>
      </c>
    </row>
    <row r="2926" spans="1:15" x14ac:dyDescent="0.2">
      <c r="A2926" s="5" t="s">
        <v>9092</v>
      </c>
      <c r="B2926" s="5" t="s">
        <v>9093</v>
      </c>
      <c r="C2926" s="5">
        <v>31</v>
      </c>
      <c r="D2926" s="5" t="s">
        <v>17</v>
      </c>
      <c r="E2926" s="5" t="s">
        <v>9094</v>
      </c>
      <c r="F2926" s="5">
        <v>-7809</v>
      </c>
      <c r="G2926" s="5" t="s">
        <v>52</v>
      </c>
      <c r="H2926" s="5" t="s">
        <v>53</v>
      </c>
      <c r="I2926" s="5">
        <v>162338.56</v>
      </c>
      <c r="J2926" s="5" t="s">
        <v>1673</v>
      </c>
      <c r="K2926" s="5" t="s">
        <v>55</v>
      </c>
      <c r="L2926" s="5" t="s">
        <v>32</v>
      </c>
      <c r="M2926" s="5">
        <v>1.97</v>
      </c>
      <c r="N2926" s="5" t="s">
        <v>74</v>
      </c>
      <c r="O2926" s="5">
        <v>11</v>
      </c>
    </row>
    <row r="2927" spans="1:15" x14ac:dyDescent="0.2">
      <c r="A2927" s="5" t="s">
        <v>9095</v>
      </c>
      <c r="B2927" s="5" t="s">
        <v>1555</v>
      </c>
      <c r="C2927" s="5">
        <v>53</v>
      </c>
      <c r="D2927" s="5" t="s">
        <v>50</v>
      </c>
      <c r="E2927" s="5" t="s">
        <v>9096</v>
      </c>
      <c r="F2927" s="5">
        <v>-5164</v>
      </c>
      <c r="G2927" s="5" t="s">
        <v>85</v>
      </c>
      <c r="H2927" s="5" t="s">
        <v>173</v>
      </c>
      <c r="I2927" s="5">
        <v>171716.86</v>
      </c>
      <c r="J2927" s="5" t="s">
        <v>9097</v>
      </c>
      <c r="K2927" s="5" t="s">
        <v>136</v>
      </c>
      <c r="L2927" s="5" t="s">
        <v>56</v>
      </c>
      <c r="M2927" s="5">
        <v>1.7</v>
      </c>
      <c r="N2927" s="5" t="s">
        <v>41</v>
      </c>
      <c r="O2927" s="5">
        <v>7</v>
      </c>
    </row>
    <row r="2928" spans="1:15" x14ac:dyDescent="0.2">
      <c r="A2928" s="5" t="s">
        <v>9098</v>
      </c>
      <c r="B2928" s="5" t="s">
        <v>7316</v>
      </c>
      <c r="C2928" s="5">
        <v>34</v>
      </c>
      <c r="D2928" s="5" t="s">
        <v>50</v>
      </c>
      <c r="E2928" s="5" t="s">
        <v>7317</v>
      </c>
      <c r="F2928" s="5">
        <v>-10577</v>
      </c>
      <c r="G2928" s="5" t="s">
        <v>99</v>
      </c>
      <c r="H2928" s="5" t="s">
        <v>53</v>
      </c>
      <c r="I2928" s="5">
        <v>64224.77</v>
      </c>
      <c r="J2928" s="5" t="s">
        <v>9099</v>
      </c>
      <c r="K2928" s="5" t="s">
        <v>40</v>
      </c>
      <c r="L2928" s="5" t="s">
        <v>32</v>
      </c>
      <c r="M2928" s="5">
        <v>3.8</v>
      </c>
      <c r="N2928" s="5" t="s">
        <v>33</v>
      </c>
      <c r="O2928" s="5">
        <v>11</v>
      </c>
    </row>
    <row r="2929" spans="1:15" x14ac:dyDescent="0.2">
      <c r="A2929" s="5" t="s">
        <v>9100</v>
      </c>
      <c r="B2929" s="5" t="s">
        <v>2195</v>
      </c>
      <c r="C2929" s="5">
        <v>41</v>
      </c>
      <c r="D2929" s="5" t="s">
        <v>17</v>
      </c>
      <c r="E2929" s="5" t="s">
        <v>9101</v>
      </c>
      <c r="F2929" s="5">
        <v>-6073</v>
      </c>
      <c r="G2929" s="5" t="s">
        <v>78</v>
      </c>
      <c r="H2929" s="5" t="s">
        <v>144</v>
      </c>
      <c r="I2929" s="5">
        <v>98696.62</v>
      </c>
      <c r="J2929" s="5" t="s">
        <v>9102</v>
      </c>
      <c r="K2929" s="5" t="s">
        <v>40</v>
      </c>
      <c r="L2929" s="5" t="s">
        <v>73</v>
      </c>
      <c r="M2929" s="5">
        <v>1.45</v>
      </c>
      <c r="N2929" s="5" t="s">
        <v>57</v>
      </c>
      <c r="O2929" s="5">
        <v>29</v>
      </c>
    </row>
    <row r="2930" spans="1:15" x14ac:dyDescent="0.2">
      <c r="A2930" s="5" t="s">
        <v>9103</v>
      </c>
      <c r="B2930" s="5" t="s">
        <v>2593</v>
      </c>
      <c r="C2930" s="5">
        <v>61</v>
      </c>
      <c r="D2930" s="5" t="s">
        <v>50</v>
      </c>
      <c r="E2930" s="5" t="s">
        <v>9104</v>
      </c>
      <c r="F2930" s="5">
        <v>-7095</v>
      </c>
      <c r="G2930" s="5" t="s">
        <v>52</v>
      </c>
      <c r="H2930" s="5" t="s">
        <v>53</v>
      </c>
      <c r="I2930" s="5">
        <v>131147.88</v>
      </c>
      <c r="J2930" s="5" t="s">
        <v>9105</v>
      </c>
      <c r="K2930" s="5" t="s">
        <v>62</v>
      </c>
      <c r="L2930" s="5" t="s">
        <v>32</v>
      </c>
      <c r="M2930" s="5">
        <v>4.8099999999999996</v>
      </c>
      <c r="N2930" s="5" t="s">
        <v>74</v>
      </c>
      <c r="O2930" s="5">
        <v>36</v>
      </c>
    </row>
    <row r="2931" spans="1:15" x14ac:dyDescent="0.2">
      <c r="A2931" s="5" t="s">
        <v>9106</v>
      </c>
      <c r="B2931" s="5" t="s">
        <v>1450</v>
      </c>
      <c r="C2931" s="5">
        <v>65</v>
      </c>
      <c r="D2931" s="5" t="s">
        <v>17</v>
      </c>
      <c r="E2931" s="5" t="s">
        <v>9107</v>
      </c>
      <c r="F2931" s="5">
        <v>-6092</v>
      </c>
      <c r="G2931" s="5" t="s">
        <v>29</v>
      </c>
      <c r="H2931" s="5" t="s">
        <v>194</v>
      </c>
      <c r="I2931" s="5">
        <v>132353.85999999999</v>
      </c>
      <c r="J2931" s="5" t="s">
        <v>3376</v>
      </c>
      <c r="K2931" s="5" t="s">
        <v>40</v>
      </c>
      <c r="L2931" s="5" t="s">
        <v>32</v>
      </c>
      <c r="M2931" s="5">
        <v>2.84</v>
      </c>
      <c r="N2931" s="5" t="s">
        <v>33</v>
      </c>
      <c r="O2931" s="5">
        <v>29</v>
      </c>
    </row>
    <row r="2932" spans="1:15" x14ac:dyDescent="0.2">
      <c r="A2932" s="5" t="s">
        <v>9108</v>
      </c>
      <c r="B2932" s="5" t="s">
        <v>9109</v>
      </c>
      <c r="C2932" s="5">
        <v>55</v>
      </c>
      <c r="D2932" s="5" t="s">
        <v>17</v>
      </c>
      <c r="E2932" s="5" t="s">
        <v>9110</v>
      </c>
      <c r="F2932" s="5">
        <v>-3002</v>
      </c>
      <c r="G2932" s="5" t="s">
        <v>78</v>
      </c>
      <c r="H2932" s="5" t="s">
        <v>38</v>
      </c>
      <c r="I2932" s="5">
        <v>56545.279999999999</v>
      </c>
      <c r="J2932" s="5" t="s">
        <v>600</v>
      </c>
      <c r="K2932" s="5" t="s">
        <v>62</v>
      </c>
      <c r="L2932" s="5" t="s">
        <v>23</v>
      </c>
      <c r="M2932" s="5">
        <v>1.41</v>
      </c>
      <c r="N2932" s="5" t="s">
        <v>74</v>
      </c>
      <c r="O2932" s="5">
        <v>15</v>
      </c>
    </row>
    <row r="2933" spans="1:15" x14ac:dyDescent="0.2">
      <c r="A2933" s="5" t="s">
        <v>9111</v>
      </c>
      <c r="B2933" s="5" t="s">
        <v>9112</v>
      </c>
      <c r="C2933" s="5">
        <v>25</v>
      </c>
      <c r="D2933" s="5" t="s">
        <v>27</v>
      </c>
      <c r="E2933" s="5" t="s">
        <v>9113</v>
      </c>
      <c r="F2933" s="5">
        <v>-5196</v>
      </c>
      <c r="G2933" s="5" t="s">
        <v>37</v>
      </c>
      <c r="H2933" s="5" t="s">
        <v>144</v>
      </c>
      <c r="I2933" s="5">
        <v>60827.41</v>
      </c>
      <c r="J2933" s="5" t="s">
        <v>5229</v>
      </c>
      <c r="K2933" s="5" t="s">
        <v>104</v>
      </c>
      <c r="L2933" s="5" t="s">
        <v>73</v>
      </c>
      <c r="M2933" s="5">
        <v>4.82</v>
      </c>
      <c r="N2933" s="5" t="s">
        <v>33</v>
      </c>
      <c r="O2933" s="5">
        <v>6</v>
      </c>
    </row>
    <row r="2934" spans="1:15" x14ac:dyDescent="0.2">
      <c r="A2934" s="5" t="s">
        <v>9114</v>
      </c>
      <c r="B2934" s="5" t="s">
        <v>8061</v>
      </c>
      <c r="C2934" s="5">
        <v>30</v>
      </c>
      <c r="D2934" s="5" t="s">
        <v>17</v>
      </c>
      <c r="E2934" s="5" t="s">
        <v>9115</v>
      </c>
      <c r="F2934" s="5">
        <v>-4504</v>
      </c>
      <c r="G2934" s="5" t="s">
        <v>45</v>
      </c>
      <c r="H2934" s="5" t="s">
        <v>20</v>
      </c>
      <c r="I2934" s="5">
        <v>105193.9</v>
      </c>
      <c r="J2934" s="5" t="s">
        <v>3746</v>
      </c>
      <c r="K2934" s="5" t="s">
        <v>118</v>
      </c>
      <c r="L2934" s="5" t="s">
        <v>73</v>
      </c>
      <c r="M2934" s="5">
        <v>4.55</v>
      </c>
      <c r="N2934" s="5" t="s">
        <v>41</v>
      </c>
      <c r="O2934" s="5">
        <v>3</v>
      </c>
    </row>
    <row r="2935" spans="1:15" x14ac:dyDescent="0.2">
      <c r="A2935" s="5" t="s">
        <v>9116</v>
      </c>
      <c r="B2935" s="5" t="s">
        <v>9117</v>
      </c>
      <c r="C2935" s="5">
        <v>58</v>
      </c>
      <c r="D2935" s="5" t="s">
        <v>50</v>
      </c>
      <c r="E2935" s="5" t="s">
        <v>9118</v>
      </c>
      <c r="F2935" s="5">
        <v>-4464</v>
      </c>
      <c r="G2935" s="5" t="s">
        <v>99</v>
      </c>
      <c r="H2935" s="5" t="s">
        <v>79</v>
      </c>
      <c r="I2935" s="5">
        <v>36730.93</v>
      </c>
      <c r="J2935" s="5" t="s">
        <v>9119</v>
      </c>
      <c r="K2935" s="5" t="s">
        <v>62</v>
      </c>
      <c r="L2935" s="5" t="s">
        <v>56</v>
      </c>
      <c r="M2935" s="5">
        <v>4.84</v>
      </c>
      <c r="N2935" s="5" t="s">
        <v>24</v>
      </c>
      <c r="O2935" s="5">
        <v>30</v>
      </c>
    </row>
    <row r="2936" spans="1:15" x14ac:dyDescent="0.2">
      <c r="A2936" s="5" t="s">
        <v>9120</v>
      </c>
      <c r="B2936" s="5" t="s">
        <v>1777</v>
      </c>
      <c r="C2936" s="5">
        <v>29</v>
      </c>
      <c r="D2936" s="5" t="s">
        <v>27</v>
      </c>
      <c r="E2936" s="5" t="s">
        <v>9121</v>
      </c>
      <c r="F2936" s="5">
        <v>-5612</v>
      </c>
      <c r="G2936" s="5" t="s">
        <v>78</v>
      </c>
      <c r="H2936" s="5" t="s">
        <v>66</v>
      </c>
      <c r="I2936" s="5">
        <v>129177.83</v>
      </c>
      <c r="J2936" s="5" t="s">
        <v>9122</v>
      </c>
      <c r="K2936" s="5" t="s">
        <v>22</v>
      </c>
      <c r="L2936" s="5" t="s">
        <v>32</v>
      </c>
      <c r="M2936" s="5">
        <v>2.79</v>
      </c>
      <c r="N2936" s="5" t="s">
        <v>33</v>
      </c>
      <c r="O2936" s="5">
        <v>6</v>
      </c>
    </row>
    <row r="2937" spans="1:15" x14ac:dyDescent="0.2">
      <c r="A2937" s="5" t="s">
        <v>9123</v>
      </c>
      <c r="B2937" s="5" t="s">
        <v>9124</v>
      </c>
      <c r="C2937" s="5">
        <v>26</v>
      </c>
      <c r="D2937" s="5" t="s">
        <v>50</v>
      </c>
      <c r="E2937" s="5" t="s">
        <v>9125</v>
      </c>
      <c r="F2937" s="5">
        <v>-10803</v>
      </c>
      <c r="G2937" s="5" t="s">
        <v>85</v>
      </c>
      <c r="H2937" s="5" t="s">
        <v>30</v>
      </c>
      <c r="I2937" s="5">
        <v>113345.28</v>
      </c>
      <c r="J2937" s="5" t="s">
        <v>7437</v>
      </c>
      <c r="K2937" s="5" t="s">
        <v>40</v>
      </c>
      <c r="L2937" s="5" t="s">
        <v>73</v>
      </c>
      <c r="M2937" s="5">
        <v>4.9400000000000004</v>
      </c>
      <c r="N2937" s="5" t="s">
        <v>41</v>
      </c>
      <c r="O2937" s="5">
        <v>14</v>
      </c>
    </row>
    <row r="2938" spans="1:15" x14ac:dyDescent="0.2">
      <c r="A2938" s="5" t="s">
        <v>9126</v>
      </c>
      <c r="B2938" s="5" t="s">
        <v>7333</v>
      </c>
      <c r="C2938" s="5">
        <v>28</v>
      </c>
      <c r="D2938" s="5" t="s">
        <v>27</v>
      </c>
      <c r="E2938" s="5" t="s">
        <v>9127</v>
      </c>
      <c r="F2938" s="5">
        <v>-5916</v>
      </c>
      <c r="G2938" s="5" t="s">
        <v>52</v>
      </c>
      <c r="H2938" s="5" t="s">
        <v>194</v>
      </c>
      <c r="I2938" s="5">
        <v>92374.84</v>
      </c>
      <c r="J2938" s="5" t="s">
        <v>9128</v>
      </c>
      <c r="K2938" s="5" t="s">
        <v>62</v>
      </c>
      <c r="L2938" s="5" t="s">
        <v>73</v>
      </c>
      <c r="M2938" s="5">
        <v>2.23</v>
      </c>
      <c r="N2938" s="5" t="s">
        <v>41</v>
      </c>
      <c r="O2938" s="5">
        <v>31</v>
      </c>
    </row>
    <row r="2939" spans="1:15" x14ac:dyDescent="0.2">
      <c r="A2939" s="5" t="s">
        <v>9129</v>
      </c>
      <c r="B2939" s="5" t="s">
        <v>7565</v>
      </c>
      <c r="C2939" s="5">
        <v>42</v>
      </c>
      <c r="D2939" s="5" t="s">
        <v>27</v>
      </c>
      <c r="E2939" s="5" t="s">
        <v>9130</v>
      </c>
      <c r="F2939" s="5">
        <v>-10611</v>
      </c>
      <c r="G2939" s="5" t="s">
        <v>85</v>
      </c>
      <c r="H2939" s="5" t="s">
        <v>53</v>
      </c>
      <c r="I2939" s="5">
        <v>158838.15</v>
      </c>
      <c r="J2939" s="5" t="s">
        <v>1984</v>
      </c>
      <c r="K2939" s="5" t="s">
        <v>118</v>
      </c>
      <c r="L2939" s="5" t="s">
        <v>23</v>
      </c>
      <c r="M2939" s="5">
        <v>3.67</v>
      </c>
      <c r="N2939" s="5" t="s">
        <v>57</v>
      </c>
      <c r="O2939" s="5">
        <v>1</v>
      </c>
    </row>
    <row r="2940" spans="1:15" x14ac:dyDescent="0.2">
      <c r="A2940" s="5" t="s">
        <v>9131</v>
      </c>
      <c r="B2940" s="5" t="s">
        <v>5206</v>
      </c>
      <c r="C2940" s="5">
        <v>33</v>
      </c>
      <c r="D2940" s="5" t="s">
        <v>17</v>
      </c>
      <c r="E2940" s="5" t="s">
        <v>9132</v>
      </c>
      <c r="F2940" s="5">
        <v>-10777</v>
      </c>
      <c r="G2940" s="5" t="s">
        <v>37</v>
      </c>
      <c r="H2940" s="5" t="s">
        <v>144</v>
      </c>
      <c r="I2940" s="5">
        <v>151865.95000000001</v>
      </c>
      <c r="J2940" s="5" t="s">
        <v>1731</v>
      </c>
      <c r="K2940" s="5" t="s">
        <v>118</v>
      </c>
      <c r="L2940" s="5" t="s">
        <v>73</v>
      </c>
      <c r="M2940" s="5">
        <v>2.97</v>
      </c>
      <c r="N2940" s="5" t="s">
        <v>57</v>
      </c>
      <c r="O2940" s="5">
        <v>35</v>
      </c>
    </row>
    <row r="2941" spans="1:15" x14ac:dyDescent="0.2">
      <c r="A2941" s="5" t="s">
        <v>9133</v>
      </c>
      <c r="B2941" s="5" t="s">
        <v>8620</v>
      </c>
      <c r="C2941" s="5">
        <v>43</v>
      </c>
      <c r="D2941" s="5" t="s">
        <v>17</v>
      </c>
      <c r="E2941" s="5" t="s">
        <v>9134</v>
      </c>
      <c r="F2941" s="5">
        <v>-6005</v>
      </c>
      <c r="G2941" s="5" t="s">
        <v>94</v>
      </c>
      <c r="H2941" s="5" t="s">
        <v>71</v>
      </c>
      <c r="I2941" s="5">
        <v>178855.07</v>
      </c>
      <c r="J2941" s="5" t="s">
        <v>1258</v>
      </c>
      <c r="K2941" s="5" t="s">
        <v>81</v>
      </c>
      <c r="L2941" s="5" t="s">
        <v>23</v>
      </c>
      <c r="M2941" s="5">
        <v>2.2799999999999998</v>
      </c>
      <c r="N2941" s="5" t="s">
        <v>24</v>
      </c>
      <c r="O2941" s="5">
        <v>13</v>
      </c>
    </row>
    <row r="2942" spans="1:15" x14ac:dyDescent="0.2">
      <c r="A2942" s="5" t="s">
        <v>9135</v>
      </c>
      <c r="B2942" s="5" t="s">
        <v>4132</v>
      </c>
      <c r="C2942" s="5">
        <v>50</v>
      </c>
      <c r="D2942" s="5" t="s">
        <v>27</v>
      </c>
      <c r="E2942" s="5" t="s">
        <v>9136</v>
      </c>
      <c r="F2942" s="5">
        <v>-10229</v>
      </c>
      <c r="G2942" s="5" t="s">
        <v>45</v>
      </c>
      <c r="H2942" s="5" t="s">
        <v>66</v>
      </c>
      <c r="I2942" s="5">
        <v>65908.84</v>
      </c>
      <c r="J2942" s="5" t="s">
        <v>9137</v>
      </c>
      <c r="K2942" s="5" t="s">
        <v>136</v>
      </c>
      <c r="L2942" s="5" t="s">
        <v>23</v>
      </c>
      <c r="M2942" s="5">
        <v>3.29</v>
      </c>
      <c r="N2942" s="5" t="s">
        <v>74</v>
      </c>
      <c r="O2942" s="5">
        <v>27</v>
      </c>
    </row>
    <row r="2943" spans="1:15" x14ac:dyDescent="0.2">
      <c r="A2943" s="5" t="s">
        <v>9138</v>
      </c>
      <c r="B2943" s="5" t="s">
        <v>4774</v>
      </c>
      <c r="C2943" s="5">
        <v>28</v>
      </c>
      <c r="D2943" s="5" t="s">
        <v>17</v>
      </c>
      <c r="E2943" s="5" t="s">
        <v>8029</v>
      </c>
      <c r="F2943" s="5">
        <v>-6013</v>
      </c>
      <c r="G2943" s="5" t="s">
        <v>45</v>
      </c>
      <c r="H2943" s="5" t="s">
        <v>38</v>
      </c>
      <c r="I2943" s="5">
        <v>70510.92</v>
      </c>
      <c r="J2943" s="5" t="s">
        <v>9139</v>
      </c>
      <c r="K2943" s="5" t="s">
        <v>136</v>
      </c>
      <c r="L2943" s="5" t="s">
        <v>32</v>
      </c>
      <c r="M2943" s="5">
        <v>2.02</v>
      </c>
      <c r="N2943" s="5" t="s">
        <v>74</v>
      </c>
      <c r="O2943" s="5">
        <v>14</v>
      </c>
    </row>
    <row r="2944" spans="1:15" x14ac:dyDescent="0.2">
      <c r="A2944" s="5" t="s">
        <v>9140</v>
      </c>
      <c r="B2944" s="5" t="s">
        <v>9141</v>
      </c>
      <c r="C2944" s="5">
        <v>61</v>
      </c>
      <c r="D2944" s="5" t="s">
        <v>27</v>
      </c>
      <c r="E2944" s="5" t="s">
        <v>9142</v>
      </c>
      <c r="F2944" s="5">
        <v>-5620</v>
      </c>
      <c r="G2944" s="5" t="s">
        <v>94</v>
      </c>
      <c r="H2944" s="5" t="s">
        <v>38</v>
      </c>
      <c r="I2944" s="5">
        <v>126498.56</v>
      </c>
      <c r="J2944" s="5" t="s">
        <v>410</v>
      </c>
      <c r="K2944" s="5" t="s">
        <v>22</v>
      </c>
      <c r="L2944" s="5" t="s">
        <v>56</v>
      </c>
      <c r="M2944" s="5">
        <v>1.39</v>
      </c>
      <c r="N2944" s="5" t="s">
        <v>57</v>
      </c>
      <c r="O2944" s="5">
        <v>37</v>
      </c>
    </row>
    <row r="2945" spans="1:15" x14ac:dyDescent="0.2">
      <c r="A2945" s="5" t="s">
        <v>9143</v>
      </c>
      <c r="B2945" s="5" t="s">
        <v>7678</v>
      </c>
      <c r="C2945" s="5">
        <v>22</v>
      </c>
      <c r="D2945" s="5" t="s">
        <v>50</v>
      </c>
      <c r="E2945" s="5" t="s">
        <v>9144</v>
      </c>
      <c r="F2945" s="5">
        <v>-2698</v>
      </c>
      <c r="G2945" s="5" t="s">
        <v>94</v>
      </c>
      <c r="H2945" s="5" t="s">
        <v>53</v>
      </c>
      <c r="I2945" s="5">
        <v>151935.39000000001</v>
      </c>
      <c r="J2945" s="5" t="s">
        <v>8469</v>
      </c>
      <c r="K2945" s="5" t="s">
        <v>55</v>
      </c>
      <c r="L2945" s="5" t="s">
        <v>73</v>
      </c>
      <c r="M2945" s="5">
        <v>2.8</v>
      </c>
      <c r="N2945" s="5" t="s">
        <v>33</v>
      </c>
      <c r="O2945" s="5">
        <v>8</v>
      </c>
    </row>
    <row r="2946" spans="1:15" x14ac:dyDescent="0.2">
      <c r="A2946" s="5" t="s">
        <v>9145</v>
      </c>
      <c r="B2946" s="5" t="s">
        <v>3168</v>
      </c>
      <c r="C2946" s="5">
        <v>57</v>
      </c>
      <c r="D2946" s="5" t="s">
        <v>50</v>
      </c>
      <c r="E2946" s="5" t="s">
        <v>9146</v>
      </c>
      <c r="F2946" s="5">
        <v>-7599</v>
      </c>
      <c r="G2946" s="5" t="s">
        <v>37</v>
      </c>
      <c r="H2946" s="5" t="s">
        <v>144</v>
      </c>
      <c r="I2946" s="5">
        <v>146326.79999999999</v>
      </c>
      <c r="J2946" s="5" t="s">
        <v>5094</v>
      </c>
      <c r="K2946" s="5" t="s">
        <v>55</v>
      </c>
      <c r="L2946" s="5" t="s">
        <v>23</v>
      </c>
      <c r="M2946" s="5">
        <v>2.34</v>
      </c>
      <c r="N2946" s="5" t="s">
        <v>24</v>
      </c>
      <c r="O2946" s="5">
        <v>24</v>
      </c>
    </row>
    <row r="2947" spans="1:15" x14ac:dyDescent="0.2">
      <c r="A2947" s="5" t="s">
        <v>9147</v>
      </c>
      <c r="B2947" s="5" t="s">
        <v>9148</v>
      </c>
      <c r="C2947" s="5">
        <v>62</v>
      </c>
      <c r="D2947" s="5" t="s">
        <v>27</v>
      </c>
      <c r="E2947" s="5" t="s">
        <v>9149</v>
      </c>
      <c r="F2947" s="5">
        <v>-9533</v>
      </c>
      <c r="G2947" s="5" t="s">
        <v>78</v>
      </c>
      <c r="H2947" s="5" t="s">
        <v>144</v>
      </c>
      <c r="I2947" s="5">
        <v>125102.76</v>
      </c>
      <c r="J2947" s="5" t="s">
        <v>9150</v>
      </c>
      <c r="K2947" s="5" t="s">
        <v>118</v>
      </c>
      <c r="L2947" s="5" t="s">
        <v>23</v>
      </c>
      <c r="M2947" s="5">
        <v>4.3899999999999997</v>
      </c>
      <c r="N2947" s="5" t="s">
        <v>33</v>
      </c>
      <c r="O2947" s="5">
        <v>20</v>
      </c>
    </row>
    <row r="2948" spans="1:15" x14ac:dyDescent="0.2">
      <c r="A2948" s="5" t="s">
        <v>9151</v>
      </c>
      <c r="B2948" s="5" t="s">
        <v>6007</v>
      </c>
      <c r="C2948" s="5">
        <v>28</v>
      </c>
      <c r="D2948" s="5" t="s">
        <v>17</v>
      </c>
      <c r="E2948" s="5" t="s">
        <v>9152</v>
      </c>
      <c r="F2948" s="5">
        <v>-9680</v>
      </c>
      <c r="G2948" s="5" t="s">
        <v>85</v>
      </c>
      <c r="H2948" s="5" t="s">
        <v>194</v>
      </c>
      <c r="I2948" s="5">
        <v>75263.5</v>
      </c>
      <c r="J2948" s="5" t="s">
        <v>9153</v>
      </c>
      <c r="K2948" s="5" t="s">
        <v>62</v>
      </c>
      <c r="L2948" s="5" t="s">
        <v>56</v>
      </c>
      <c r="M2948" s="5">
        <v>5</v>
      </c>
      <c r="N2948" s="5" t="s">
        <v>57</v>
      </c>
      <c r="O2948" s="5">
        <v>5</v>
      </c>
    </row>
    <row r="2949" spans="1:15" x14ac:dyDescent="0.2">
      <c r="A2949" s="5" t="s">
        <v>9154</v>
      </c>
      <c r="B2949" s="5" t="s">
        <v>9155</v>
      </c>
      <c r="C2949" s="5">
        <v>38</v>
      </c>
      <c r="D2949" s="5" t="s">
        <v>50</v>
      </c>
      <c r="E2949" s="5" t="s">
        <v>9156</v>
      </c>
      <c r="F2949" s="5">
        <v>-5919</v>
      </c>
      <c r="G2949" s="5" t="s">
        <v>45</v>
      </c>
      <c r="H2949" s="5" t="s">
        <v>173</v>
      </c>
      <c r="I2949" s="5">
        <v>166106.69</v>
      </c>
      <c r="J2949" s="5" t="s">
        <v>9157</v>
      </c>
      <c r="K2949" s="5" t="s">
        <v>62</v>
      </c>
      <c r="L2949" s="5" t="s">
        <v>56</v>
      </c>
      <c r="M2949" s="5">
        <v>2.94</v>
      </c>
      <c r="N2949" s="5" t="s">
        <v>33</v>
      </c>
      <c r="O2949" s="5">
        <v>0</v>
      </c>
    </row>
    <row r="2950" spans="1:15" x14ac:dyDescent="0.2">
      <c r="A2950" s="5" t="s">
        <v>9158</v>
      </c>
      <c r="B2950" s="5" t="s">
        <v>2175</v>
      </c>
      <c r="C2950" s="5">
        <v>25</v>
      </c>
      <c r="D2950" s="5" t="s">
        <v>27</v>
      </c>
      <c r="E2950" s="5" t="s">
        <v>9159</v>
      </c>
      <c r="F2950" s="5">
        <v>-10529</v>
      </c>
      <c r="G2950" s="5" t="s">
        <v>37</v>
      </c>
      <c r="H2950" s="5" t="s">
        <v>38</v>
      </c>
      <c r="I2950" s="5">
        <v>141766.71</v>
      </c>
      <c r="J2950" s="5" t="s">
        <v>5770</v>
      </c>
      <c r="K2950" s="5" t="s">
        <v>47</v>
      </c>
      <c r="L2950" s="5" t="s">
        <v>23</v>
      </c>
      <c r="M2950" s="5">
        <v>4.7</v>
      </c>
      <c r="N2950" s="5" t="s">
        <v>74</v>
      </c>
      <c r="O2950" s="5">
        <v>4</v>
      </c>
    </row>
    <row r="2951" spans="1:15" x14ac:dyDescent="0.2">
      <c r="A2951" s="5" t="s">
        <v>9160</v>
      </c>
      <c r="B2951" s="5" t="s">
        <v>3296</v>
      </c>
      <c r="C2951" s="5">
        <v>62</v>
      </c>
      <c r="D2951" s="5" t="s">
        <v>27</v>
      </c>
      <c r="E2951" s="5" t="s">
        <v>9161</v>
      </c>
      <c r="F2951" s="5">
        <v>-10518</v>
      </c>
      <c r="G2951" s="5" t="s">
        <v>45</v>
      </c>
      <c r="H2951" s="5" t="s">
        <v>66</v>
      </c>
      <c r="I2951" s="5">
        <v>126361.36</v>
      </c>
      <c r="J2951" s="5" t="s">
        <v>1362</v>
      </c>
      <c r="K2951" s="5" t="s">
        <v>127</v>
      </c>
      <c r="L2951" s="5" t="s">
        <v>23</v>
      </c>
      <c r="M2951" s="5">
        <v>4.37</v>
      </c>
      <c r="N2951" s="5" t="s">
        <v>33</v>
      </c>
      <c r="O2951" s="5">
        <v>27</v>
      </c>
    </row>
    <row r="2952" spans="1:15" x14ac:dyDescent="0.2">
      <c r="A2952" s="5" t="s">
        <v>9162</v>
      </c>
      <c r="B2952" s="5" t="s">
        <v>3096</v>
      </c>
      <c r="C2952" s="5">
        <v>55</v>
      </c>
      <c r="D2952" s="5" t="s">
        <v>50</v>
      </c>
      <c r="E2952" s="5" t="s">
        <v>9163</v>
      </c>
      <c r="F2952" s="5">
        <v>-2020</v>
      </c>
      <c r="G2952" s="5" t="s">
        <v>116</v>
      </c>
      <c r="H2952" s="5" t="s">
        <v>144</v>
      </c>
      <c r="I2952" s="5">
        <v>38262.29</v>
      </c>
      <c r="J2952" s="5" t="s">
        <v>2136</v>
      </c>
      <c r="K2952" s="5" t="s">
        <v>104</v>
      </c>
      <c r="L2952" s="5" t="s">
        <v>73</v>
      </c>
      <c r="M2952" s="5">
        <v>4.4000000000000004</v>
      </c>
      <c r="N2952" s="5" t="s">
        <v>33</v>
      </c>
      <c r="O2952" s="5">
        <v>39</v>
      </c>
    </row>
    <row r="2953" spans="1:15" x14ac:dyDescent="0.2">
      <c r="A2953" s="5" t="s">
        <v>9164</v>
      </c>
      <c r="B2953" s="5" t="s">
        <v>2290</v>
      </c>
      <c r="C2953" s="5">
        <v>55</v>
      </c>
      <c r="D2953" s="5" t="s">
        <v>27</v>
      </c>
      <c r="E2953" s="5" t="s">
        <v>9165</v>
      </c>
      <c r="F2953" s="5">
        <v>-9816</v>
      </c>
      <c r="G2953" s="5" t="s">
        <v>37</v>
      </c>
      <c r="H2953" s="5" t="s">
        <v>53</v>
      </c>
      <c r="I2953" s="5">
        <v>87385.83</v>
      </c>
      <c r="J2953" s="5" t="s">
        <v>1911</v>
      </c>
      <c r="K2953" s="5" t="s">
        <v>81</v>
      </c>
      <c r="L2953" s="5" t="s">
        <v>32</v>
      </c>
      <c r="M2953" s="5">
        <v>4.4400000000000004</v>
      </c>
      <c r="N2953" s="5" t="s">
        <v>41</v>
      </c>
      <c r="O2953" s="5">
        <v>27</v>
      </c>
    </row>
    <row r="2954" spans="1:15" x14ac:dyDescent="0.2">
      <c r="A2954" s="5" t="s">
        <v>9166</v>
      </c>
      <c r="B2954" s="5" t="s">
        <v>533</v>
      </c>
      <c r="C2954" s="5">
        <v>50</v>
      </c>
      <c r="D2954" s="5" t="s">
        <v>50</v>
      </c>
      <c r="E2954" s="5" t="s">
        <v>9167</v>
      </c>
      <c r="F2954" s="5">
        <v>-10270</v>
      </c>
      <c r="G2954" s="5" t="s">
        <v>45</v>
      </c>
      <c r="H2954" s="5" t="s">
        <v>79</v>
      </c>
      <c r="I2954" s="5">
        <v>122353.53</v>
      </c>
      <c r="J2954" s="5" t="s">
        <v>4298</v>
      </c>
      <c r="K2954" s="5" t="s">
        <v>136</v>
      </c>
      <c r="L2954" s="5" t="s">
        <v>23</v>
      </c>
      <c r="M2954" s="5">
        <v>4.95</v>
      </c>
      <c r="N2954" s="5" t="s">
        <v>74</v>
      </c>
      <c r="O2954" s="5">
        <v>10</v>
      </c>
    </row>
    <row r="2955" spans="1:15" x14ac:dyDescent="0.2">
      <c r="A2955" s="5" t="s">
        <v>9168</v>
      </c>
      <c r="B2955" s="5" t="s">
        <v>4691</v>
      </c>
      <c r="C2955" s="5">
        <v>46</v>
      </c>
      <c r="D2955" s="5" t="s">
        <v>50</v>
      </c>
      <c r="E2955" s="5" t="s">
        <v>9169</v>
      </c>
      <c r="F2955" s="5">
        <v>-8778</v>
      </c>
      <c r="G2955" s="5" t="s">
        <v>45</v>
      </c>
      <c r="H2955" s="5" t="s">
        <v>20</v>
      </c>
      <c r="I2955" s="5">
        <v>132880.39000000001</v>
      </c>
      <c r="J2955" s="5" t="s">
        <v>500</v>
      </c>
      <c r="K2955" s="5" t="s">
        <v>127</v>
      </c>
      <c r="L2955" s="5" t="s">
        <v>73</v>
      </c>
      <c r="M2955" s="5">
        <v>3.41</v>
      </c>
      <c r="N2955" s="5" t="s">
        <v>33</v>
      </c>
      <c r="O2955" s="5">
        <v>15</v>
      </c>
    </row>
    <row r="2956" spans="1:15" x14ac:dyDescent="0.2">
      <c r="A2956" s="5" t="s">
        <v>9170</v>
      </c>
      <c r="B2956" s="5" t="s">
        <v>439</v>
      </c>
      <c r="C2956" s="5">
        <v>23</v>
      </c>
      <c r="D2956" s="5" t="s">
        <v>50</v>
      </c>
      <c r="E2956" s="5" t="s">
        <v>9171</v>
      </c>
      <c r="F2956" s="5">
        <v>-6808</v>
      </c>
      <c r="G2956" s="5" t="s">
        <v>19</v>
      </c>
      <c r="H2956" s="5" t="s">
        <v>66</v>
      </c>
      <c r="I2956" s="5">
        <v>134145.59</v>
      </c>
      <c r="J2956" s="5" t="s">
        <v>9172</v>
      </c>
      <c r="K2956" s="5" t="s">
        <v>40</v>
      </c>
      <c r="L2956" s="5" t="s">
        <v>56</v>
      </c>
      <c r="M2956" s="5">
        <v>4.51</v>
      </c>
      <c r="N2956" s="5" t="s">
        <v>74</v>
      </c>
      <c r="O2956" s="5">
        <v>40</v>
      </c>
    </row>
    <row r="2957" spans="1:15" x14ac:dyDescent="0.2">
      <c r="A2957" s="5" t="s">
        <v>9173</v>
      </c>
      <c r="B2957" s="5" t="s">
        <v>9174</v>
      </c>
      <c r="C2957" s="5">
        <v>36</v>
      </c>
      <c r="D2957" s="5" t="s">
        <v>27</v>
      </c>
      <c r="E2957" s="5" t="s">
        <v>9175</v>
      </c>
      <c r="F2957" s="5">
        <v>-9189</v>
      </c>
      <c r="G2957" s="5" t="s">
        <v>29</v>
      </c>
      <c r="H2957" s="5" t="s">
        <v>79</v>
      </c>
      <c r="I2957" s="5">
        <v>43397.06</v>
      </c>
      <c r="J2957" s="5" t="s">
        <v>7518</v>
      </c>
      <c r="K2957" s="5" t="s">
        <v>81</v>
      </c>
      <c r="L2957" s="5" t="s">
        <v>56</v>
      </c>
      <c r="M2957" s="5">
        <v>1.4</v>
      </c>
      <c r="N2957" s="5" t="s">
        <v>57</v>
      </c>
      <c r="O2957" s="5">
        <v>16</v>
      </c>
    </row>
    <row r="2958" spans="1:15" x14ac:dyDescent="0.2">
      <c r="A2958" s="5" t="s">
        <v>9176</v>
      </c>
      <c r="B2958" s="5" t="s">
        <v>8329</v>
      </c>
      <c r="C2958" s="5">
        <v>46</v>
      </c>
      <c r="D2958" s="5" t="s">
        <v>17</v>
      </c>
      <c r="E2958" s="5" t="s">
        <v>9177</v>
      </c>
      <c r="F2958" s="5">
        <v>-10237</v>
      </c>
      <c r="G2958" s="5" t="s">
        <v>52</v>
      </c>
      <c r="H2958" s="5" t="s">
        <v>53</v>
      </c>
      <c r="I2958" s="5">
        <v>71437.81</v>
      </c>
      <c r="J2958" s="5" t="s">
        <v>3778</v>
      </c>
      <c r="K2958" s="5" t="s">
        <v>136</v>
      </c>
      <c r="L2958" s="5" t="s">
        <v>32</v>
      </c>
      <c r="M2958" s="5">
        <v>1.74</v>
      </c>
      <c r="N2958" s="5" t="s">
        <v>74</v>
      </c>
      <c r="O2958" s="5">
        <v>5</v>
      </c>
    </row>
    <row r="2959" spans="1:15" x14ac:dyDescent="0.2">
      <c r="A2959" s="5" t="s">
        <v>9178</v>
      </c>
      <c r="B2959" s="5" t="s">
        <v>9179</v>
      </c>
      <c r="C2959" s="5">
        <v>62</v>
      </c>
      <c r="D2959" s="5" t="s">
        <v>27</v>
      </c>
      <c r="E2959" s="5" t="s">
        <v>9180</v>
      </c>
      <c r="F2959" s="5">
        <v>-7332</v>
      </c>
      <c r="G2959" s="5" t="s">
        <v>94</v>
      </c>
      <c r="H2959" s="5" t="s">
        <v>38</v>
      </c>
      <c r="I2959" s="5">
        <v>153468.01</v>
      </c>
      <c r="J2959" s="5" t="s">
        <v>3294</v>
      </c>
      <c r="K2959" s="5" t="s">
        <v>127</v>
      </c>
      <c r="L2959" s="5" t="s">
        <v>56</v>
      </c>
      <c r="M2959" s="5">
        <v>3.99</v>
      </c>
      <c r="N2959" s="5" t="s">
        <v>33</v>
      </c>
      <c r="O2959" s="5">
        <v>36</v>
      </c>
    </row>
    <row r="2960" spans="1:15" x14ac:dyDescent="0.2">
      <c r="A2960" s="5" t="s">
        <v>9181</v>
      </c>
      <c r="B2960" s="5" t="s">
        <v>3598</v>
      </c>
      <c r="C2960" s="5">
        <v>39</v>
      </c>
      <c r="D2960" s="5" t="s">
        <v>50</v>
      </c>
      <c r="E2960" s="5" t="s">
        <v>9182</v>
      </c>
      <c r="F2960" s="5">
        <v>-2528</v>
      </c>
      <c r="G2960" s="5" t="s">
        <v>45</v>
      </c>
      <c r="H2960" s="5" t="s">
        <v>38</v>
      </c>
      <c r="I2960" s="5">
        <v>130779.69</v>
      </c>
      <c r="J2960" s="5" t="s">
        <v>329</v>
      </c>
      <c r="K2960" s="5" t="s">
        <v>62</v>
      </c>
      <c r="L2960" s="5" t="s">
        <v>73</v>
      </c>
      <c r="M2960" s="5">
        <v>4.59</v>
      </c>
      <c r="N2960" s="5" t="s">
        <v>24</v>
      </c>
      <c r="O2960" s="5">
        <v>37</v>
      </c>
    </row>
    <row r="2961" spans="1:15" x14ac:dyDescent="0.2">
      <c r="A2961" s="5" t="s">
        <v>9183</v>
      </c>
      <c r="B2961" s="5" t="s">
        <v>7823</v>
      </c>
      <c r="C2961" s="5">
        <v>40</v>
      </c>
      <c r="D2961" s="5" t="s">
        <v>17</v>
      </c>
      <c r="E2961" s="5" t="s">
        <v>9184</v>
      </c>
      <c r="F2961" s="5">
        <v>-2619</v>
      </c>
      <c r="G2961" s="5" t="s">
        <v>94</v>
      </c>
      <c r="H2961" s="5" t="s">
        <v>30</v>
      </c>
      <c r="I2961" s="5">
        <v>104370.69</v>
      </c>
      <c r="J2961" s="5" t="s">
        <v>7756</v>
      </c>
      <c r="K2961" s="5" t="s">
        <v>40</v>
      </c>
      <c r="L2961" s="5" t="s">
        <v>56</v>
      </c>
      <c r="M2961" s="5">
        <v>4.21</v>
      </c>
      <c r="N2961" s="5" t="s">
        <v>57</v>
      </c>
      <c r="O2961" s="5">
        <v>30</v>
      </c>
    </row>
    <row r="2962" spans="1:15" x14ac:dyDescent="0.2">
      <c r="A2962" s="5" t="s">
        <v>9185</v>
      </c>
      <c r="B2962" s="5" t="s">
        <v>3668</v>
      </c>
      <c r="C2962" s="5">
        <v>55</v>
      </c>
      <c r="D2962" s="5" t="s">
        <v>27</v>
      </c>
      <c r="E2962" s="5" t="s">
        <v>9186</v>
      </c>
      <c r="F2962" s="5">
        <v>-4258</v>
      </c>
      <c r="G2962" s="5" t="s">
        <v>37</v>
      </c>
      <c r="H2962" s="5" t="s">
        <v>71</v>
      </c>
      <c r="I2962" s="5">
        <v>116620.91</v>
      </c>
      <c r="J2962" s="5" t="s">
        <v>6462</v>
      </c>
      <c r="K2962" s="5" t="s">
        <v>118</v>
      </c>
      <c r="L2962" s="5" t="s">
        <v>56</v>
      </c>
      <c r="M2962" s="5">
        <v>1.49</v>
      </c>
      <c r="N2962" s="5" t="s">
        <v>24</v>
      </c>
      <c r="O2962" s="5">
        <v>34</v>
      </c>
    </row>
    <row r="2963" spans="1:15" x14ac:dyDescent="0.2">
      <c r="A2963" s="5" t="s">
        <v>9187</v>
      </c>
      <c r="B2963" s="5" t="s">
        <v>2270</v>
      </c>
      <c r="C2963" s="5">
        <v>41</v>
      </c>
      <c r="D2963" s="5" t="s">
        <v>50</v>
      </c>
      <c r="E2963" s="5" t="s">
        <v>9188</v>
      </c>
      <c r="F2963" s="5">
        <v>-9173</v>
      </c>
      <c r="G2963" s="5" t="s">
        <v>29</v>
      </c>
      <c r="H2963" s="5" t="s">
        <v>144</v>
      </c>
      <c r="I2963" s="5">
        <v>135350.47</v>
      </c>
      <c r="J2963" s="5" t="s">
        <v>7593</v>
      </c>
      <c r="K2963" s="5" t="s">
        <v>127</v>
      </c>
      <c r="L2963" s="5" t="s">
        <v>23</v>
      </c>
      <c r="M2963" s="5">
        <v>3.41</v>
      </c>
      <c r="N2963" s="5" t="s">
        <v>33</v>
      </c>
      <c r="O2963" s="5">
        <v>10</v>
      </c>
    </row>
    <row r="2964" spans="1:15" x14ac:dyDescent="0.2">
      <c r="A2964" s="5" t="s">
        <v>9189</v>
      </c>
      <c r="B2964" s="5" t="s">
        <v>4472</v>
      </c>
      <c r="C2964" s="5">
        <v>30</v>
      </c>
      <c r="D2964" s="5" t="s">
        <v>50</v>
      </c>
      <c r="E2964" s="5" t="s">
        <v>9190</v>
      </c>
      <c r="F2964" s="5">
        <v>-6086</v>
      </c>
      <c r="G2964" s="5" t="s">
        <v>19</v>
      </c>
      <c r="H2964" s="5" t="s">
        <v>79</v>
      </c>
      <c r="I2964" s="5">
        <v>98108.12</v>
      </c>
      <c r="J2964" s="5" t="s">
        <v>1692</v>
      </c>
      <c r="K2964" s="5" t="s">
        <v>40</v>
      </c>
      <c r="L2964" s="5" t="s">
        <v>23</v>
      </c>
      <c r="M2964" s="5">
        <v>3.12</v>
      </c>
      <c r="N2964" s="5" t="s">
        <v>33</v>
      </c>
      <c r="O2964" s="5">
        <v>26</v>
      </c>
    </row>
    <row r="2965" spans="1:15" x14ac:dyDescent="0.2">
      <c r="A2965" s="5" t="s">
        <v>9191</v>
      </c>
      <c r="B2965" s="5" t="s">
        <v>4347</v>
      </c>
      <c r="C2965" s="5">
        <v>42</v>
      </c>
      <c r="D2965" s="5" t="s">
        <v>17</v>
      </c>
      <c r="E2965" s="5" t="s">
        <v>9192</v>
      </c>
      <c r="F2965" s="5">
        <v>-8108</v>
      </c>
      <c r="G2965" s="5" t="s">
        <v>29</v>
      </c>
      <c r="H2965" s="5" t="s">
        <v>30</v>
      </c>
      <c r="I2965" s="5">
        <v>150493.01999999999</v>
      </c>
      <c r="J2965" s="5" t="s">
        <v>2988</v>
      </c>
      <c r="K2965" s="5" t="s">
        <v>127</v>
      </c>
      <c r="L2965" s="5" t="s">
        <v>56</v>
      </c>
      <c r="M2965" s="5">
        <v>2.94</v>
      </c>
      <c r="N2965" s="5" t="s">
        <v>33</v>
      </c>
      <c r="O2965" s="5">
        <v>17</v>
      </c>
    </row>
    <row r="2966" spans="1:15" x14ac:dyDescent="0.2">
      <c r="A2966" s="5" t="s">
        <v>9193</v>
      </c>
      <c r="B2966" s="5" t="s">
        <v>1458</v>
      </c>
      <c r="C2966" s="5">
        <v>52</v>
      </c>
      <c r="D2966" s="5" t="s">
        <v>27</v>
      </c>
      <c r="E2966" s="5" t="s">
        <v>9194</v>
      </c>
      <c r="F2966" s="5">
        <v>-9073</v>
      </c>
      <c r="G2966" s="5" t="s">
        <v>94</v>
      </c>
      <c r="H2966" s="5" t="s">
        <v>144</v>
      </c>
      <c r="I2966" s="5">
        <v>54541.53</v>
      </c>
      <c r="J2966" s="5" t="s">
        <v>6303</v>
      </c>
      <c r="K2966" s="5" t="s">
        <v>22</v>
      </c>
      <c r="L2966" s="5" t="s">
        <v>23</v>
      </c>
      <c r="M2966" s="5">
        <v>2.44</v>
      </c>
      <c r="N2966" s="5" t="s">
        <v>33</v>
      </c>
      <c r="O2966" s="5">
        <v>16</v>
      </c>
    </row>
    <row r="2967" spans="1:15" x14ac:dyDescent="0.2">
      <c r="A2967" s="5" t="s">
        <v>9195</v>
      </c>
      <c r="B2967" s="5" t="s">
        <v>4847</v>
      </c>
      <c r="C2967" s="5">
        <v>24</v>
      </c>
      <c r="D2967" s="5" t="s">
        <v>17</v>
      </c>
      <c r="E2967" s="5" t="s">
        <v>9196</v>
      </c>
      <c r="F2967" s="5">
        <v>-11462</v>
      </c>
      <c r="G2967" s="5" t="s">
        <v>37</v>
      </c>
      <c r="H2967" s="5" t="s">
        <v>79</v>
      </c>
      <c r="I2967" s="5">
        <v>152775.16</v>
      </c>
      <c r="J2967" s="5" t="s">
        <v>9197</v>
      </c>
      <c r="K2967" s="5" t="s">
        <v>62</v>
      </c>
      <c r="L2967" s="5" t="s">
        <v>56</v>
      </c>
      <c r="M2967" s="5">
        <v>4.97</v>
      </c>
      <c r="N2967" s="5" t="s">
        <v>24</v>
      </c>
      <c r="O2967" s="5">
        <v>31</v>
      </c>
    </row>
    <row r="2968" spans="1:15" x14ac:dyDescent="0.2">
      <c r="A2968" s="5" t="s">
        <v>9198</v>
      </c>
      <c r="B2968" s="5" t="s">
        <v>6203</v>
      </c>
      <c r="C2968" s="5">
        <v>57</v>
      </c>
      <c r="D2968" s="5" t="s">
        <v>50</v>
      </c>
      <c r="E2968" s="5" t="s">
        <v>9199</v>
      </c>
      <c r="F2968" s="5">
        <v>-7911</v>
      </c>
      <c r="G2968" s="5" t="s">
        <v>94</v>
      </c>
      <c r="H2968" s="5" t="s">
        <v>66</v>
      </c>
      <c r="I2968" s="5">
        <v>171623.82</v>
      </c>
      <c r="J2968" s="5" t="s">
        <v>1160</v>
      </c>
      <c r="K2968" s="5" t="s">
        <v>104</v>
      </c>
      <c r="L2968" s="5" t="s">
        <v>32</v>
      </c>
      <c r="M2968" s="5">
        <v>1.97</v>
      </c>
      <c r="N2968" s="5" t="s">
        <v>33</v>
      </c>
      <c r="O2968" s="5">
        <v>17</v>
      </c>
    </row>
    <row r="2969" spans="1:15" x14ac:dyDescent="0.2">
      <c r="A2969" s="5" t="s">
        <v>9200</v>
      </c>
      <c r="B2969" s="5" t="s">
        <v>1859</v>
      </c>
      <c r="C2969" s="5">
        <v>43</v>
      </c>
      <c r="D2969" s="5" t="s">
        <v>27</v>
      </c>
      <c r="E2969" s="5" t="s">
        <v>9201</v>
      </c>
      <c r="F2969" s="5">
        <v>-2029</v>
      </c>
      <c r="G2969" s="5" t="s">
        <v>94</v>
      </c>
      <c r="H2969" s="5" t="s">
        <v>53</v>
      </c>
      <c r="I2969" s="5">
        <v>103211.03</v>
      </c>
      <c r="J2969" s="5" t="s">
        <v>2988</v>
      </c>
      <c r="K2969" s="5" t="s">
        <v>40</v>
      </c>
      <c r="L2969" s="5" t="s">
        <v>32</v>
      </c>
      <c r="M2969" s="5">
        <v>3.11</v>
      </c>
      <c r="N2969" s="5" t="s">
        <v>24</v>
      </c>
      <c r="O2969" s="5">
        <v>30</v>
      </c>
    </row>
    <row r="2970" spans="1:15" x14ac:dyDescent="0.2">
      <c r="A2970" s="5" t="s">
        <v>9202</v>
      </c>
      <c r="B2970" s="5" t="s">
        <v>4434</v>
      </c>
      <c r="C2970" s="5">
        <v>42</v>
      </c>
      <c r="D2970" s="5" t="s">
        <v>17</v>
      </c>
      <c r="E2970" s="5" t="s">
        <v>9203</v>
      </c>
      <c r="F2970" s="5">
        <v>-3363</v>
      </c>
      <c r="G2970" s="5" t="s">
        <v>85</v>
      </c>
      <c r="H2970" s="5" t="s">
        <v>38</v>
      </c>
      <c r="I2970" s="5">
        <v>178691.76</v>
      </c>
      <c r="J2970" s="5" t="s">
        <v>294</v>
      </c>
      <c r="K2970" s="5" t="s">
        <v>55</v>
      </c>
      <c r="L2970" s="5" t="s">
        <v>56</v>
      </c>
      <c r="M2970" s="5">
        <v>4.2699999999999996</v>
      </c>
      <c r="N2970" s="5" t="s">
        <v>74</v>
      </c>
      <c r="O2970" s="5">
        <v>15</v>
      </c>
    </row>
    <row r="2971" spans="1:15" x14ac:dyDescent="0.2">
      <c r="A2971" s="5" t="s">
        <v>9204</v>
      </c>
      <c r="B2971" s="5" t="s">
        <v>9205</v>
      </c>
      <c r="C2971" s="5">
        <v>61</v>
      </c>
      <c r="D2971" s="5" t="s">
        <v>17</v>
      </c>
      <c r="E2971" s="5" t="s">
        <v>9206</v>
      </c>
      <c r="F2971" s="5">
        <v>-9754</v>
      </c>
      <c r="G2971" s="5" t="s">
        <v>29</v>
      </c>
      <c r="H2971" s="5" t="s">
        <v>194</v>
      </c>
      <c r="I2971" s="5">
        <v>73309.42</v>
      </c>
      <c r="J2971" s="5" t="s">
        <v>4689</v>
      </c>
      <c r="K2971" s="5" t="s">
        <v>127</v>
      </c>
      <c r="L2971" s="5" t="s">
        <v>73</v>
      </c>
      <c r="M2971" s="5">
        <v>1.79</v>
      </c>
      <c r="N2971" s="5" t="s">
        <v>33</v>
      </c>
      <c r="O2971" s="5">
        <v>2</v>
      </c>
    </row>
    <row r="2972" spans="1:15" x14ac:dyDescent="0.2">
      <c r="A2972" s="5" t="s">
        <v>9207</v>
      </c>
      <c r="B2972" s="5" t="s">
        <v>8078</v>
      </c>
      <c r="C2972" s="5">
        <v>60</v>
      </c>
      <c r="D2972" s="5" t="s">
        <v>50</v>
      </c>
      <c r="E2972" s="5" t="s">
        <v>9208</v>
      </c>
      <c r="F2972" s="5">
        <v>-5772</v>
      </c>
      <c r="G2972" s="5" t="s">
        <v>94</v>
      </c>
      <c r="H2972" s="5" t="s">
        <v>79</v>
      </c>
      <c r="I2972" s="5">
        <v>161247.14000000001</v>
      </c>
      <c r="J2972" s="5" t="s">
        <v>9209</v>
      </c>
      <c r="K2972" s="5" t="s">
        <v>118</v>
      </c>
      <c r="L2972" s="5" t="s">
        <v>73</v>
      </c>
      <c r="M2972" s="5">
        <v>1.56</v>
      </c>
      <c r="N2972" s="5" t="s">
        <v>41</v>
      </c>
      <c r="O2972" s="5">
        <v>6</v>
      </c>
    </row>
    <row r="2973" spans="1:15" x14ac:dyDescent="0.2">
      <c r="A2973" s="5" t="s">
        <v>9210</v>
      </c>
      <c r="B2973" s="5" t="s">
        <v>9211</v>
      </c>
      <c r="C2973" s="5">
        <v>58</v>
      </c>
      <c r="D2973" s="5" t="s">
        <v>27</v>
      </c>
      <c r="E2973" s="5" t="s">
        <v>9212</v>
      </c>
      <c r="F2973" s="5">
        <v>-4973</v>
      </c>
      <c r="G2973" s="5" t="s">
        <v>29</v>
      </c>
      <c r="H2973" s="5" t="s">
        <v>38</v>
      </c>
      <c r="I2973" s="5">
        <v>83382.570000000007</v>
      </c>
      <c r="J2973" s="5" t="s">
        <v>8187</v>
      </c>
      <c r="K2973" s="5" t="s">
        <v>40</v>
      </c>
      <c r="L2973" s="5" t="s">
        <v>32</v>
      </c>
      <c r="M2973" s="5">
        <v>2.37</v>
      </c>
      <c r="N2973" s="5" t="s">
        <v>24</v>
      </c>
      <c r="O2973" s="5">
        <v>22</v>
      </c>
    </row>
    <row r="2974" spans="1:15" x14ac:dyDescent="0.2">
      <c r="A2974" s="5" t="s">
        <v>9213</v>
      </c>
      <c r="B2974" s="5" t="s">
        <v>5874</v>
      </c>
      <c r="C2974" s="5">
        <v>46</v>
      </c>
      <c r="D2974" s="5" t="s">
        <v>17</v>
      </c>
      <c r="E2974" s="5" t="s">
        <v>9214</v>
      </c>
      <c r="F2974" s="5">
        <v>-9898</v>
      </c>
      <c r="G2974" s="5" t="s">
        <v>85</v>
      </c>
      <c r="H2974" s="5" t="s">
        <v>144</v>
      </c>
      <c r="I2974" s="5">
        <v>104651.95</v>
      </c>
      <c r="J2974" s="5" t="s">
        <v>9215</v>
      </c>
      <c r="K2974" s="5" t="s">
        <v>55</v>
      </c>
      <c r="L2974" s="5" t="s">
        <v>32</v>
      </c>
      <c r="M2974" s="5">
        <v>1.21</v>
      </c>
      <c r="N2974" s="5" t="s">
        <v>74</v>
      </c>
      <c r="O2974" s="5">
        <v>1</v>
      </c>
    </row>
    <row r="2975" spans="1:15" x14ac:dyDescent="0.2">
      <c r="A2975" s="5" t="s">
        <v>9216</v>
      </c>
      <c r="B2975" s="5" t="s">
        <v>7888</v>
      </c>
      <c r="C2975" s="5">
        <v>34</v>
      </c>
      <c r="D2975" s="5" t="s">
        <v>27</v>
      </c>
      <c r="E2975" s="5" t="s">
        <v>9217</v>
      </c>
      <c r="F2975" s="5">
        <v>-2682</v>
      </c>
      <c r="G2975" s="5" t="s">
        <v>78</v>
      </c>
      <c r="H2975" s="5" t="s">
        <v>30</v>
      </c>
      <c r="I2975" s="5">
        <v>172306.57</v>
      </c>
      <c r="J2975" s="5" t="s">
        <v>5576</v>
      </c>
      <c r="K2975" s="5" t="s">
        <v>81</v>
      </c>
      <c r="L2975" s="5" t="s">
        <v>32</v>
      </c>
      <c r="M2975" s="5">
        <v>1.71</v>
      </c>
      <c r="N2975" s="5" t="s">
        <v>41</v>
      </c>
      <c r="O2975" s="5">
        <v>36</v>
      </c>
    </row>
    <row r="2976" spans="1:15" x14ac:dyDescent="0.2">
      <c r="A2976" s="5" t="s">
        <v>9218</v>
      </c>
      <c r="B2976" s="5" t="s">
        <v>5834</v>
      </c>
      <c r="C2976" s="5">
        <v>39</v>
      </c>
      <c r="D2976" s="5" t="s">
        <v>17</v>
      </c>
      <c r="E2976" s="5" t="s">
        <v>9219</v>
      </c>
      <c r="F2976" s="5">
        <v>-2025</v>
      </c>
      <c r="G2976" s="5" t="s">
        <v>19</v>
      </c>
      <c r="H2976" s="5" t="s">
        <v>66</v>
      </c>
      <c r="I2976" s="5">
        <v>132547.38</v>
      </c>
      <c r="J2976" s="5" t="s">
        <v>8274</v>
      </c>
      <c r="K2976" s="5" t="s">
        <v>62</v>
      </c>
      <c r="L2976" s="5" t="s">
        <v>23</v>
      </c>
      <c r="M2976" s="5">
        <v>1.47</v>
      </c>
      <c r="N2976" s="5" t="s">
        <v>24</v>
      </c>
      <c r="O2976" s="5">
        <v>36</v>
      </c>
    </row>
    <row r="2977" spans="1:15" x14ac:dyDescent="0.2">
      <c r="A2977" s="5" t="s">
        <v>9220</v>
      </c>
      <c r="B2977" s="5" t="s">
        <v>7310</v>
      </c>
      <c r="C2977" s="5">
        <v>38</v>
      </c>
      <c r="D2977" s="5" t="s">
        <v>27</v>
      </c>
      <c r="E2977" s="5" t="s">
        <v>9221</v>
      </c>
      <c r="F2977" s="5">
        <v>-10363</v>
      </c>
      <c r="G2977" s="5" t="s">
        <v>78</v>
      </c>
      <c r="H2977" s="5" t="s">
        <v>20</v>
      </c>
      <c r="I2977" s="5">
        <v>102011.4</v>
      </c>
      <c r="J2977" s="5" t="s">
        <v>3185</v>
      </c>
      <c r="K2977" s="5" t="s">
        <v>136</v>
      </c>
      <c r="L2977" s="5" t="s">
        <v>73</v>
      </c>
      <c r="M2977" s="5">
        <v>2.74</v>
      </c>
      <c r="N2977" s="5" t="s">
        <v>33</v>
      </c>
      <c r="O2977" s="5">
        <v>37</v>
      </c>
    </row>
    <row r="2978" spans="1:15" x14ac:dyDescent="0.2">
      <c r="A2978" s="5" t="s">
        <v>9222</v>
      </c>
      <c r="B2978" s="5" t="s">
        <v>5727</v>
      </c>
      <c r="C2978" s="5">
        <v>27</v>
      </c>
      <c r="D2978" s="5" t="s">
        <v>17</v>
      </c>
      <c r="E2978" s="5" t="s">
        <v>9223</v>
      </c>
      <c r="F2978" s="5">
        <v>-5245</v>
      </c>
      <c r="G2978" s="5" t="s">
        <v>99</v>
      </c>
      <c r="H2978" s="5" t="s">
        <v>38</v>
      </c>
      <c r="I2978" s="5">
        <v>152972.20000000001</v>
      </c>
      <c r="J2978" s="5" t="s">
        <v>2057</v>
      </c>
      <c r="K2978" s="5" t="s">
        <v>22</v>
      </c>
      <c r="L2978" s="5" t="s">
        <v>73</v>
      </c>
      <c r="M2978" s="5">
        <v>3.41</v>
      </c>
      <c r="N2978" s="5" t="s">
        <v>41</v>
      </c>
      <c r="O2978" s="5">
        <v>27</v>
      </c>
    </row>
    <row r="2979" spans="1:15" x14ac:dyDescent="0.2">
      <c r="A2979" s="5" t="s">
        <v>9224</v>
      </c>
      <c r="B2979" s="5" t="s">
        <v>986</v>
      </c>
      <c r="C2979" s="5">
        <v>63</v>
      </c>
      <c r="D2979" s="5" t="s">
        <v>17</v>
      </c>
      <c r="E2979" s="5" t="s">
        <v>9225</v>
      </c>
      <c r="F2979" s="5">
        <v>-6430</v>
      </c>
      <c r="G2979" s="5" t="s">
        <v>99</v>
      </c>
      <c r="H2979" s="5" t="s">
        <v>20</v>
      </c>
      <c r="I2979" s="5">
        <v>132971.4</v>
      </c>
      <c r="J2979" s="5" t="s">
        <v>6227</v>
      </c>
      <c r="K2979" s="5" t="s">
        <v>40</v>
      </c>
      <c r="L2979" s="5" t="s">
        <v>73</v>
      </c>
      <c r="M2979" s="5">
        <v>4.5199999999999996</v>
      </c>
      <c r="N2979" s="5" t="s">
        <v>33</v>
      </c>
      <c r="O2979" s="5">
        <v>10</v>
      </c>
    </row>
    <row r="2980" spans="1:15" x14ac:dyDescent="0.2">
      <c r="A2980" s="5" t="s">
        <v>9226</v>
      </c>
      <c r="B2980" s="5" t="s">
        <v>5099</v>
      </c>
      <c r="C2980" s="5">
        <v>41</v>
      </c>
      <c r="D2980" s="5" t="s">
        <v>50</v>
      </c>
      <c r="E2980" s="5" t="s">
        <v>9227</v>
      </c>
      <c r="F2980" s="5">
        <v>-10373</v>
      </c>
      <c r="G2980" s="5" t="s">
        <v>99</v>
      </c>
      <c r="H2980" s="5" t="s">
        <v>194</v>
      </c>
      <c r="I2980" s="5">
        <v>126032.2</v>
      </c>
      <c r="J2980" s="5" t="s">
        <v>4825</v>
      </c>
      <c r="K2980" s="5" t="s">
        <v>62</v>
      </c>
      <c r="L2980" s="5" t="s">
        <v>23</v>
      </c>
      <c r="M2980" s="5">
        <v>3.94</v>
      </c>
      <c r="N2980" s="5" t="s">
        <v>74</v>
      </c>
      <c r="O2980" s="5">
        <v>11</v>
      </c>
    </row>
    <row r="2981" spans="1:15" x14ac:dyDescent="0.2">
      <c r="A2981" s="5" t="s">
        <v>9228</v>
      </c>
      <c r="B2981" s="5" t="s">
        <v>1458</v>
      </c>
      <c r="C2981" s="5">
        <v>30</v>
      </c>
      <c r="D2981" s="5" t="s">
        <v>17</v>
      </c>
      <c r="E2981" s="5" t="s">
        <v>9229</v>
      </c>
      <c r="F2981" s="5">
        <v>-5700</v>
      </c>
      <c r="G2981" s="5" t="s">
        <v>19</v>
      </c>
      <c r="H2981" s="5" t="s">
        <v>66</v>
      </c>
      <c r="I2981" s="5">
        <v>57965.61</v>
      </c>
      <c r="J2981" s="5" t="s">
        <v>6314</v>
      </c>
      <c r="K2981" s="5" t="s">
        <v>62</v>
      </c>
      <c r="L2981" s="5" t="s">
        <v>73</v>
      </c>
      <c r="M2981" s="5">
        <v>1.79</v>
      </c>
      <c r="N2981" s="5" t="s">
        <v>41</v>
      </c>
      <c r="O2981" s="5">
        <v>28</v>
      </c>
    </row>
    <row r="2982" spans="1:15" x14ac:dyDescent="0.2">
      <c r="A2982" s="5" t="s">
        <v>9230</v>
      </c>
      <c r="B2982" s="5" t="s">
        <v>4407</v>
      </c>
      <c r="C2982" s="5">
        <v>31</v>
      </c>
      <c r="D2982" s="5" t="s">
        <v>50</v>
      </c>
      <c r="E2982" s="5" t="s">
        <v>9231</v>
      </c>
      <c r="F2982" s="5">
        <v>-10631</v>
      </c>
      <c r="G2982" s="5" t="s">
        <v>99</v>
      </c>
      <c r="H2982" s="5" t="s">
        <v>79</v>
      </c>
      <c r="I2982" s="5">
        <v>55819.53</v>
      </c>
      <c r="J2982" s="5" t="s">
        <v>1742</v>
      </c>
      <c r="K2982" s="5" t="s">
        <v>40</v>
      </c>
      <c r="L2982" s="5" t="s">
        <v>56</v>
      </c>
      <c r="M2982" s="5">
        <v>3.36</v>
      </c>
      <c r="N2982" s="5" t="s">
        <v>24</v>
      </c>
      <c r="O2982" s="5">
        <v>32</v>
      </c>
    </row>
    <row r="2983" spans="1:15" x14ac:dyDescent="0.2">
      <c r="A2983" s="5" t="s">
        <v>9232</v>
      </c>
      <c r="B2983" s="5" t="s">
        <v>6659</v>
      </c>
      <c r="C2983" s="5">
        <v>58</v>
      </c>
      <c r="D2983" s="5" t="s">
        <v>50</v>
      </c>
      <c r="E2983" s="5" t="s">
        <v>9233</v>
      </c>
      <c r="F2983" s="5">
        <v>-5009</v>
      </c>
      <c r="G2983" s="5" t="s">
        <v>85</v>
      </c>
      <c r="H2983" s="5" t="s">
        <v>66</v>
      </c>
      <c r="I2983" s="5">
        <v>99154.28</v>
      </c>
      <c r="J2983" s="5" t="s">
        <v>9234</v>
      </c>
      <c r="K2983" s="5" t="s">
        <v>40</v>
      </c>
      <c r="L2983" s="5" t="s">
        <v>56</v>
      </c>
      <c r="M2983" s="5">
        <v>2.0299999999999998</v>
      </c>
      <c r="N2983" s="5" t="s">
        <v>57</v>
      </c>
      <c r="O2983" s="5">
        <v>24</v>
      </c>
    </row>
    <row r="2984" spans="1:15" x14ac:dyDescent="0.2">
      <c r="A2984" s="5" t="s">
        <v>9235</v>
      </c>
      <c r="B2984" s="5" t="s">
        <v>9236</v>
      </c>
      <c r="C2984" s="5">
        <v>25</v>
      </c>
      <c r="D2984" s="5" t="s">
        <v>50</v>
      </c>
      <c r="E2984" s="5" t="s">
        <v>9237</v>
      </c>
      <c r="F2984" s="5">
        <v>-4849</v>
      </c>
      <c r="G2984" s="5" t="s">
        <v>52</v>
      </c>
      <c r="H2984" s="5" t="s">
        <v>66</v>
      </c>
      <c r="I2984" s="5">
        <v>160599.01</v>
      </c>
      <c r="J2984" s="5" t="s">
        <v>9238</v>
      </c>
      <c r="K2984" s="5" t="s">
        <v>104</v>
      </c>
      <c r="L2984" s="5" t="s">
        <v>73</v>
      </c>
      <c r="M2984" s="5">
        <v>1.73</v>
      </c>
      <c r="N2984" s="5" t="s">
        <v>33</v>
      </c>
      <c r="O2984" s="5">
        <v>6</v>
      </c>
    </row>
    <row r="2985" spans="1:15" x14ac:dyDescent="0.2">
      <c r="A2985" s="5" t="s">
        <v>9239</v>
      </c>
      <c r="B2985" s="5" t="s">
        <v>1949</v>
      </c>
      <c r="C2985" s="5">
        <v>53</v>
      </c>
      <c r="D2985" s="5" t="s">
        <v>27</v>
      </c>
      <c r="E2985" s="5" t="s">
        <v>9240</v>
      </c>
      <c r="F2985" s="5">
        <v>-3328</v>
      </c>
      <c r="G2985" s="5" t="s">
        <v>78</v>
      </c>
      <c r="H2985" s="5" t="s">
        <v>144</v>
      </c>
      <c r="I2985" s="5">
        <v>76420.850000000006</v>
      </c>
      <c r="J2985" s="5" t="s">
        <v>1984</v>
      </c>
      <c r="K2985" s="5" t="s">
        <v>136</v>
      </c>
      <c r="L2985" s="5" t="s">
        <v>23</v>
      </c>
      <c r="M2985" s="5">
        <v>2.84</v>
      </c>
      <c r="N2985" s="5" t="s">
        <v>74</v>
      </c>
      <c r="O2985" s="5">
        <v>36</v>
      </c>
    </row>
    <row r="2986" spans="1:15" x14ac:dyDescent="0.2">
      <c r="A2986" s="5" t="s">
        <v>9241</v>
      </c>
      <c r="B2986" s="5" t="s">
        <v>5092</v>
      </c>
      <c r="C2986" s="5">
        <v>60</v>
      </c>
      <c r="D2986" s="5" t="s">
        <v>50</v>
      </c>
      <c r="E2986" s="5" t="s">
        <v>9242</v>
      </c>
      <c r="F2986" s="5">
        <v>-9734</v>
      </c>
      <c r="G2986" s="5" t="s">
        <v>45</v>
      </c>
      <c r="H2986" s="5" t="s">
        <v>53</v>
      </c>
      <c r="I2986" s="5">
        <v>96238.32</v>
      </c>
      <c r="J2986" s="5" t="s">
        <v>1081</v>
      </c>
      <c r="K2986" s="5" t="s">
        <v>118</v>
      </c>
      <c r="L2986" s="5" t="s">
        <v>23</v>
      </c>
      <c r="M2986" s="5">
        <v>2.16</v>
      </c>
      <c r="N2986" s="5" t="s">
        <v>41</v>
      </c>
      <c r="O2986" s="5">
        <v>14</v>
      </c>
    </row>
    <row r="2987" spans="1:15" x14ac:dyDescent="0.2">
      <c r="A2987" s="5" t="s">
        <v>9243</v>
      </c>
      <c r="B2987" s="5" t="s">
        <v>6565</v>
      </c>
      <c r="C2987" s="5">
        <v>23</v>
      </c>
      <c r="D2987" s="5" t="s">
        <v>27</v>
      </c>
      <c r="E2987" s="5" t="s">
        <v>9244</v>
      </c>
      <c r="F2987" s="5">
        <v>-5315</v>
      </c>
      <c r="G2987" s="5" t="s">
        <v>19</v>
      </c>
      <c r="H2987" s="5" t="s">
        <v>71</v>
      </c>
      <c r="I2987" s="5">
        <v>39400.82</v>
      </c>
      <c r="J2987" s="5" t="s">
        <v>406</v>
      </c>
      <c r="K2987" s="5" t="s">
        <v>62</v>
      </c>
      <c r="L2987" s="5" t="s">
        <v>73</v>
      </c>
      <c r="M2987" s="5">
        <v>2.48</v>
      </c>
      <c r="N2987" s="5" t="s">
        <v>41</v>
      </c>
      <c r="O2987" s="5">
        <v>14</v>
      </c>
    </row>
    <row r="2988" spans="1:15" x14ac:dyDescent="0.2">
      <c r="A2988" s="5" t="s">
        <v>9245</v>
      </c>
      <c r="B2988" s="5" t="s">
        <v>7275</v>
      </c>
      <c r="C2988" s="5">
        <v>52</v>
      </c>
      <c r="D2988" s="5" t="s">
        <v>27</v>
      </c>
      <c r="E2988" s="5" t="s">
        <v>9246</v>
      </c>
      <c r="F2988" s="5">
        <v>-3161</v>
      </c>
      <c r="G2988" s="5" t="s">
        <v>94</v>
      </c>
      <c r="H2988" s="5" t="s">
        <v>194</v>
      </c>
      <c r="I2988" s="5">
        <v>117247.95</v>
      </c>
      <c r="J2988" s="5" t="s">
        <v>2914</v>
      </c>
      <c r="K2988" s="5" t="s">
        <v>40</v>
      </c>
      <c r="L2988" s="5" t="s">
        <v>73</v>
      </c>
      <c r="M2988" s="5">
        <v>2.66</v>
      </c>
      <c r="N2988" s="5" t="s">
        <v>74</v>
      </c>
      <c r="O2988" s="5">
        <v>31</v>
      </c>
    </row>
    <row r="2989" spans="1:15" x14ac:dyDescent="0.2">
      <c r="A2989" s="5" t="s">
        <v>9247</v>
      </c>
      <c r="B2989" s="5" t="s">
        <v>9248</v>
      </c>
      <c r="C2989" s="5">
        <v>33</v>
      </c>
      <c r="D2989" s="5" t="s">
        <v>27</v>
      </c>
      <c r="E2989" s="5" t="s">
        <v>9249</v>
      </c>
      <c r="F2989" s="5">
        <v>-10181</v>
      </c>
      <c r="G2989" s="5" t="s">
        <v>99</v>
      </c>
      <c r="H2989" s="5" t="s">
        <v>79</v>
      </c>
      <c r="I2989" s="5">
        <v>65895.81</v>
      </c>
      <c r="J2989" s="5" t="s">
        <v>2980</v>
      </c>
      <c r="K2989" s="5" t="s">
        <v>127</v>
      </c>
      <c r="L2989" s="5" t="s">
        <v>56</v>
      </c>
      <c r="M2989" s="5">
        <v>4.25</v>
      </c>
      <c r="N2989" s="5" t="s">
        <v>74</v>
      </c>
      <c r="O2989" s="5">
        <v>5</v>
      </c>
    </row>
    <row r="2990" spans="1:15" x14ac:dyDescent="0.2">
      <c r="A2990" s="5" t="s">
        <v>9250</v>
      </c>
      <c r="B2990" s="5" t="s">
        <v>8736</v>
      </c>
      <c r="C2990" s="5">
        <v>64</v>
      </c>
      <c r="D2990" s="5" t="s">
        <v>50</v>
      </c>
      <c r="E2990" s="5" t="s">
        <v>9251</v>
      </c>
      <c r="F2990" s="5">
        <v>-4460</v>
      </c>
      <c r="G2990" s="5" t="s">
        <v>19</v>
      </c>
      <c r="H2990" s="5" t="s">
        <v>20</v>
      </c>
      <c r="I2990" s="5">
        <v>124404.18</v>
      </c>
      <c r="J2990" s="5" t="s">
        <v>2292</v>
      </c>
      <c r="K2990" s="5" t="s">
        <v>55</v>
      </c>
      <c r="L2990" s="5" t="s">
        <v>73</v>
      </c>
      <c r="M2990" s="5">
        <v>1.06</v>
      </c>
      <c r="N2990" s="5" t="s">
        <v>74</v>
      </c>
      <c r="O2990" s="5">
        <v>26</v>
      </c>
    </row>
    <row r="2991" spans="1:15" x14ac:dyDescent="0.2">
      <c r="A2991" s="5" t="s">
        <v>9252</v>
      </c>
      <c r="B2991" s="5" t="s">
        <v>5839</v>
      </c>
      <c r="C2991" s="5">
        <v>55</v>
      </c>
      <c r="D2991" s="5" t="s">
        <v>50</v>
      </c>
      <c r="E2991" s="5" t="s">
        <v>9253</v>
      </c>
      <c r="F2991" s="5">
        <v>-9426</v>
      </c>
      <c r="G2991" s="5" t="s">
        <v>29</v>
      </c>
      <c r="H2991" s="5" t="s">
        <v>144</v>
      </c>
      <c r="I2991" s="5">
        <v>59805.27</v>
      </c>
      <c r="J2991" s="5" t="s">
        <v>8403</v>
      </c>
      <c r="K2991" s="5" t="s">
        <v>62</v>
      </c>
      <c r="L2991" s="5" t="s">
        <v>23</v>
      </c>
      <c r="M2991" s="5">
        <v>4.9000000000000004</v>
      </c>
      <c r="N2991" s="5" t="s">
        <v>33</v>
      </c>
      <c r="O2991" s="5">
        <v>15</v>
      </c>
    </row>
    <row r="2992" spans="1:15" x14ac:dyDescent="0.2">
      <c r="A2992" s="5" t="s">
        <v>9254</v>
      </c>
      <c r="B2992" s="5" t="s">
        <v>1596</v>
      </c>
      <c r="C2992" s="5">
        <v>24</v>
      </c>
      <c r="D2992" s="5" t="s">
        <v>50</v>
      </c>
      <c r="E2992" s="5" t="s">
        <v>9255</v>
      </c>
      <c r="F2992" s="5">
        <v>-1955</v>
      </c>
      <c r="G2992" s="5" t="s">
        <v>45</v>
      </c>
      <c r="H2992" s="5" t="s">
        <v>194</v>
      </c>
      <c r="I2992" s="5">
        <v>84149.46</v>
      </c>
      <c r="J2992" s="5" t="s">
        <v>3737</v>
      </c>
      <c r="K2992" s="5" t="s">
        <v>62</v>
      </c>
      <c r="L2992" s="5" t="s">
        <v>32</v>
      </c>
      <c r="M2992" s="5">
        <v>4.6900000000000004</v>
      </c>
      <c r="N2992" s="5" t="s">
        <v>74</v>
      </c>
      <c r="O2992" s="5">
        <v>36</v>
      </c>
    </row>
    <row r="2993" spans="1:15" x14ac:dyDescent="0.2">
      <c r="A2993" s="5" t="s">
        <v>9256</v>
      </c>
      <c r="B2993" s="5" t="s">
        <v>6387</v>
      </c>
      <c r="C2993" s="5">
        <v>62</v>
      </c>
      <c r="D2993" s="5" t="s">
        <v>50</v>
      </c>
      <c r="E2993" s="5" t="s">
        <v>9257</v>
      </c>
      <c r="F2993" s="5">
        <v>-8601</v>
      </c>
      <c r="G2993" s="5" t="s">
        <v>52</v>
      </c>
      <c r="H2993" s="5" t="s">
        <v>30</v>
      </c>
      <c r="I2993" s="5">
        <v>150831.45000000001</v>
      </c>
      <c r="J2993" s="5" t="s">
        <v>5202</v>
      </c>
      <c r="K2993" s="5" t="s">
        <v>81</v>
      </c>
      <c r="L2993" s="5" t="s">
        <v>56</v>
      </c>
      <c r="M2993" s="5">
        <v>4.99</v>
      </c>
      <c r="N2993" s="5" t="s">
        <v>57</v>
      </c>
      <c r="O2993" s="5">
        <v>27</v>
      </c>
    </row>
    <row r="2994" spans="1:15" x14ac:dyDescent="0.2">
      <c r="A2994" s="5" t="s">
        <v>9258</v>
      </c>
      <c r="B2994" s="5" t="s">
        <v>5188</v>
      </c>
      <c r="C2994" s="5">
        <v>42</v>
      </c>
      <c r="D2994" s="5" t="s">
        <v>50</v>
      </c>
      <c r="E2994" s="5" t="s">
        <v>9259</v>
      </c>
      <c r="F2994" s="5">
        <v>-4476</v>
      </c>
      <c r="G2994" s="5" t="s">
        <v>37</v>
      </c>
      <c r="H2994" s="5" t="s">
        <v>79</v>
      </c>
      <c r="I2994" s="5">
        <v>85740.94</v>
      </c>
      <c r="J2994" s="5" t="s">
        <v>1887</v>
      </c>
      <c r="K2994" s="5" t="s">
        <v>81</v>
      </c>
      <c r="L2994" s="5" t="s">
        <v>32</v>
      </c>
      <c r="M2994" s="5">
        <v>1.72</v>
      </c>
      <c r="N2994" s="5" t="s">
        <v>41</v>
      </c>
      <c r="O2994" s="5">
        <v>16</v>
      </c>
    </row>
    <row r="2995" spans="1:15" x14ac:dyDescent="0.2">
      <c r="A2995" s="5" t="s">
        <v>9260</v>
      </c>
      <c r="B2995" s="5" t="s">
        <v>8116</v>
      </c>
      <c r="C2995" s="5">
        <v>46</v>
      </c>
      <c r="D2995" s="5" t="s">
        <v>17</v>
      </c>
      <c r="E2995" s="5" t="s">
        <v>9261</v>
      </c>
      <c r="F2995" s="5">
        <v>-10936</v>
      </c>
      <c r="G2995" s="5" t="s">
        <v>29</v>
      </c>
      <c r="H2995" s="5" t="s">
        <v>71</v>
      </c>
      <c r="I2995" s="5">
        <v>148152.26</v>
      </c>
      <c r="J2995" s="5" t="s">
        <v>9262</v>
      </c>
      <c r="K2995" s="5" t="s">
        <v>40</v>
      </c>
      <c r="L2995" s="5" t="s">
        <v>73</v>
      </c>
      <c r="M2995" s="5">
        <v>4.41</v>
      </c>
      <c r="N2995" s="5" t="s">
        <v>74</v>
      </c>
      <c r="O2995" s="5">
        <v>33</v>
      </c>
    </row>
    <row r="2996" spans="1:15" x14ac:dyDescent="0.2">
      <c r="A2996" s="5" t="s">
        <v>9263</v>
      </c>
      <c r="B2996" s="5" t="s">
        <v>1383</v>
      </c>
      <c r="C2996" s="5">
        <v>53</v>
      </c>
      <c r="D2996" s="5" t="s">
        <v>27</v>
      </c>
      <c r="E2996" s="5" t="s">
        <v>9264</v>
      </c>
      <c r="F2996" s="5">
        <v>-3772</v>
      </c>
      <c r="G2996" s="5" t="s">
        <v>29</v>
      </c>
      <c r="H2996" s="5" t="s">
        <v>144</v>
      </c>
      <c r="I2996" s="5">
        <v>88518.63</v>
      </c>
      <c r="J2996" s="5" t="s">
        <v>9265</v>
      </c>
      <c r="K2996" s="5" t="s">
        <v>22</v>
      </c>
      <c r="L2996" s="5" t="s">
        <v>23</v>
      </c>
      <c r="M2996" s="5">
        <v>3.27</v>
      </c>
      <c r="N2996" s="5" t="s">
        <v>33</v>
      </c>
      <c r="O2996" s="5">
        <v>22</v>
      </c>
    </row>
    <row r="2997" spans="1:15" x14ac:dyDescent="0.2">
      <c r="A2997" s="5" t="s">
        <v>9266</v>
      </c>
      <c r="B2997" s="5" t="s">
        <v>9267</v>
      </c>
      <c r="C2997" s="5">
        <v>57</v>
      </c>
      <c r="D2997" s="5" t="s">
        <v>27</v>
      </c>
      <c r="E2997" s="5" t="s">
        <v>9268</v>
      </c>
      <c r="F2997" s="5">
        <v>-11542</v>
      </c>
      <c r="G2997" s="5" t="s">
        <v>29</v>
      </c>
      <c r="H2997" s="5" t="s">
        <v>173</v>
      </c>
      <c r="I2997" s="5">
        <v>163699.89000000001</v>
      </c>
      <c r="J2997" s="5" t="s">
        <v>9269</v>
      </c>
      <c r="K2997" s="5" t="s">
        <v>81</v>
      </c>
      <c r="L2997" s="5" t="s">
        <v>73</v>
      </c>
      <c r="M2997" s="5">
        <v>1.37</v>
      </c>
      <c r="N2997" s="5" t="s">
        <v>33</v>
      </c>
      <c r="O2997" s="5">
        <v>17</v>
      </c>
    </row>
    <row r="2998" spans="1:15" x14ac:dyDescent="0.2">
      <c r="A2998" s="5" t="s">
        <v>9270</v>
      </c>
      <c r="B2998" s="5" t="s">
        <v>3561</v>
      </c>
      <c r="C2998" s="5">
        <v>61</v>
      </c>
      <c r="D2998" s="5" t="s">
        <v>50</v>
      </c>
      <c r="E2998" s="5" t="s">
        <v>9271</v>
      </c>
      <c r="F2998" s="5">
        <v>-8838</v>
      </c>
      <c r="G2998" s="5" t="s">
        <v>94</v>
      </c>
      <c r="H2998" s="5" t="s">
        <v>144</v>
      </c>
      <c r="I2998" s="5">
        <v>111855.05</v>
      </c>
      <c r="J2998" s="5" t="s">
        <v>5365</v>
      </c>
      <c r="K2998" s="5" t="s">
        <v>62</v>
      </c>
      <c r="L2998" s="5" t="s">
        <v>23</v>
      </c>
      <c r="M2998" s="5">
        <v>1.26</v>
      </c>
      <c r="N2998" s="5" t="s">
        <v>74</v>
      </c>
      <c r="O2998" s="5">
        <v>14</v>
      </c>
    </row>
    <row r="2999" spans="1:15" x14ac:dyDescent="0.2">
      <c r="A2999" s="5" t="s">
        <v>9272</v>
      </c>
      <c r="B2999" s="5" t="s">
        <v>9273</v>
      </c>
      <c r="C2999" s="5">
        <v>54</v>
      </c>
      <c r="D2999" s="5" t="s">
        <v>17</v>
      </c>
      <c r="E2999" s="5" t="s">
        <v>9274</v>
      </c>
      <c r="F2999" s="5">
        <v>-8998</v>
      </c>
      <c r="G2999" s="5" t="s">
        <v>85</v>
      </c>
      <c r="H2999" s="5" t="s">
        <v>194</v>
      </c>
      <c r="I2999" s="5">
        <v>162276.07999999999</v>
      </c>
      <c r="J2999" s="5" t="s">
        <v>1101</v>
      </c>
      <c r="K2999" s="5" t="s">
        <v>22</v>
      </c>
      <c r="L2999" s="5" t="s">
        <v>73</v>
      </c>
      <c r="M2999" s="5">
        <v>1.57</v>
      </c>
      <c r="N2999" s="5" t="s">
        <v>74</v>
      </c>
      <c r="O2999" s="5">
        <v>26</v>
      </c>
    </row>
    <row r="3000" spans="1:15" x14ac:dyDescent="0.2">
      <c r="A3000" s="5" t="s">
        <v>9275</v>
      </c>
      <c r="B3000" s="5" t="s">
        <v>9276</v>
      </c>
      <c r="C3000" s="5">
        <v>64</v>
      </c>
      <c r="D3000" s="5" t="s">
        <v>17</v>
      </c>
      <c r="E3000" s="5" t="s">
        <v>9277</v>
      </c>
      <c r="F3000" s="5">
        <v>-1844</v>
      </c>
      <c r="G3000" s="5" t="s">
        <v>94</v>
      </c>
      <c r="H3000" s="5" t="s">
        <v>66</v>
      </c>
      <c r="I3000" s="5">
        <v>130622.49</v>
      </c>
      <c r="J3000" s="5" t="s">
        <v>1626</v>
      </c>
      <c r="K3000" s="5" t="s">
        <v>40</v>
      </c>
      <c r="L3000" s="5" t="s">
        <v>23</v>
      </c>
      <c r="M3000" s="5">
        <v>1.18</v>
      </c>
      <c r="N3000" s="5" t="s">
        <v>57</v>
      </c>
      <c r="O3000" s="5">
        <v>4</v>
      </c>
    </row>
    <row r="3001" spans="1:15" x14ac:dyDescent="0.2">
      <c r="A3001" s="5" t="s">
        <v>9278</v>
      </c>
      <c r="B3001" s="5" t="s">
        <v>8199</v>
      </c>
      <c r="C3001" s="5">
        <v>49</v>
      </c>
      <c r="D3001" s="5" t="s">
        <v>50</v>
      </c>
      <c r="E3001" s="5" t="s">
        <v>9279</v>
      </c>
      <c r="F3001" s="5">
        <v>-5635</v>
      </c>
      <c r="G3001" s="5" t="s">
        <v>52</v>
      </c>
      <c r="H3001" s="5" t="s">
        <v>79</v>
      </c>
      <c r="I3001" s="5">
        <v>91757.92</v>
      </c>
      <c r="J3001" s="5" t="s">
        <v>9280</v>
      </c>
      <c r="K3001" s="5" t="s">
        <v>136</v>
      </c>
      <c r="L3001" s="5" t="s">
        <v>23</v>
      </c>
      <c r="M3001" s="5">
        <v>2.25</v>
      </c>
      <c r="N3001" s="5" t="s">
        <v>74</v>
      </c>
      <c r="O3001" s="5">
        <v>29</v>
      </c>
    </row>
    <row r="3002" spans="1:15" x14ac:dyDescent="0.2">
      <c r="A3002" s="5" t="s">
        <v>9281</v>
      </c>
      <c r="B3002" s="5" t="s">
        <v>1855</v>
      </c>
      <c r="C3002" s="5">
        <v>24</v>
      </c>
      <c r="D3002" s="5" t="s">
        <v>27</v>
      </c>
      <c r="E3002" s="5" t="s">
        <v>9282</v>
      </c>
      <c r="F3002" s="5">
        <v>-3071</v>
      </c>
      <c r="G3002" s="5" t="s">
        <v>94</v>
      </c>
      <c r="H3002" s="5" t="s">
        <v>173</v>
      </c>
      <c r="I3002" s="5">
        <v>144877.07</v>
      </c>
      <c r="J3002" s="5" t="s">
        <v>1754</v>
      </c>
      <c r="K3002" s="5" t="s">
        <v>118</v>
      </c>
      <c r="L3002" s="5" t="s">
        <v>23</v>
      </c>
      <c r="M3002" s="5">
        <v>1.02</v>
      </c>
      <c r="N3002" s="5" t="s">
        <v>41</v>
      </c>
      <c r="O3002" s="5">
        <v>30</v>
      </c>
    </row>
    <row r="3003" spans="1:15" x14ac:dyDescent="0.2">
      <c r="A3003" s="5" t="s">
        <v>9283</v>
      </c>
      <c r="B3003" s="5" t="s">
        <v>9284</v>
      </c>
      <c r="C3003" s="5">
        <v>33</v>
      </c>
      <c r="D3003" s="5" t="s">
        <v>17</v>
      </c>
      <c r="E3003" s="5" t="s">
        <v>9285</v>
      </c>
      <c r="F3003" s="5">
        <v>-9526</v>
      </c>
      <c r="G3003" s="5" t="s">
        <v>29</v>
      </c>
      <c r="H3003" s="5" t="s">
        <v>71</v>
      </c>
      <c r="I3003" s="5">
        <v>111773.75</v>
      </c>
      <c r="J3003" s="5" t="s">
        <v>9286</v>
      </c>
      <c r="K3003" s="5" t="s">
        <v>40</v>
      </c>
      <c r="L3003" s="5" t="s">
        <v>56</v>
      </c>
      <c r="M3003" s="5">
        <v>4.2</v>
      </c>
      <c r="N3003" s="5" t="s">
        <v>41</v>
      </c>
      <c r="O3003" s="5">
        <v>27</v>
      </c>
    </row>
    <row r="3004" spans="1:15" x14ac:dyDescent="0.2">
      <c r="A3004" s="5" t="s">
        <v>9287</v>
      </c>
      <c r="B3004" s="5" t="s">
        <v>614</v>
      </c>
      <c r="C3004" s="5">
        <v>27</v>
      </c>
      <c r="D3004" s="5" t="s">
        <v>17</v>
      </c>
      <c r="E3004" s="5" t="s">
        <v>9288</v>
      </c>
      <c r="F3004" s="5">
        <v>-5176</v>
      </c>
      <c r="G3004" s="5" t="s">
        <v>85</v>
      </c>
      <c r="H3004" s="5" t="s">
        <v>30</v>
      </c>
      <c r="I3004" s="5">
        <v>78411.97</v>
      </c>
      <c r="J3004" s="5" t="s">
        <v>157</v>
      </c>
      <c r="K3004" s="5" t="s">
        <v>136</v>
      </c>
      <c r="L3004" s="5" t="s">
        <v>73</v>
      </c>
      <c r="M3004" s="5">
        <v>1.82</v>
      </c>
      <c r="N3004" s="5" t="s">
        <v>57</v>
      </c>
      <c r="O3004" s="5">
        <v>9</v>
      </c>
    </row>
    <row r="3005" spans="1:15" x14ac:dyDescent="0.2">
      <c r="A3005" s="5" t="s">
        <v>9289</v>
      </c>
      <c r="B3005" s="5" t="s">
        <v>9290</v>
      </c>
      <c r="C3005" s="5">
        <v>32</v>
      </c>
      <c r="D3005" s="5" t="s">
        <v>50</v>
      </c>
      <c r="E3005" s="5" t="s">
        <v>9291</v>
      </c>
      <c r="F3005" s="5">
        <v>-10384</v>
      </c>
      <c r="G3005" s="5" t="s">
        <v>85</v>
      </c>
      <c r="H3005" s="5" t="s">
        <v>30</v>
      </c>
      <c r="I3005" s="5">
        <v>63460.46</v>
      </c>
      <c r="J3005" s="5" t="s">
        <v>1171</v>
      </c>
      <c r="K3005" s="5" t="s">
        <v>40</v>
      </c>
      <c r="L3005" s="5" t="s">
        <v>73</v>
      </c>
      <c r="M3005" s="5">
        <v>4.1399999999999997</v>
      </c>
      <c r="N3005" s="5" t="s">
        <v>74</v>
      </c>
      <c r="O3005" s="5">
        <v>33</v>
      </c>
    </row>
    <row r="3006" spans="1:15" x14ac:dyDescent="0.2">
      <c r="A3006" s="5" t="s">
        <v>9292</v>
      </c>
      <c r="B3006" s="5" t="s">
        <v>3513</v>
      </c>
      <c r="C3006" s="5">
        <v>28</v>
      </c>
      <c r="D3006" s="5" t="s">
        <v>27</v>
      </c>
      <c r="E3006" s="5" t="s">
        <v>9293</v>
      </c>
      <c r="F3006" s="5">
        <v>-7790</v>
      </c>
      <c r="G3006" s="5" t="s">
        <v>52</v>
      </c>
      <c r="H3006" s="5" t="s">
        <v>38</v>
      </c>
      <c r="I3006" s="5">
        <v>152219.25</v>
      </c>
      <c r="J3006" s="5" t="s">
        <v>2169</v>
      </c>
      <c r="K3006" s="5" t="s">
        <v>81</v>
      </c>
      <c r="L3006" s="5" t="s">
        <v>56</v>
      </c>
      <c r="M3006" s="5">
        <v>3.51</v>
      </c>
      <c r="N3006" s="5" t="s">
        <v>41</v>
      </c>
      <c r="O3006" s="5">
        <v>37</v>
      </c>
    </row>
    <row r="3007" spans="1:15" x14ac:dyDescent="0.2">
      <c r="A3007" s="5" t="s">
        <v>9294</v>
      </c>
      <c r="B3007" s="5" t="s">
        <v>9295</v>
      </c>
      <c r="C3007" s="5">
        <v>56</v>
      </c>
      <c r="D3007" s="5" t="s">
        <v>27</v>
      </c>
      <c r="E3007" s="5" t="s">
        <v>9296</v>
      </c>
      <c r="F3007" s="5">
        <v>-4872</v>
      </c>
      <c r="G3007" s="5" t="s">
        <v>37</v>
      </c>
      <c r="H3007" s="5" t="s">
        <v>66</v>
      </c>
      <c r="I3007" s="5">
        <v>150651.60999999999</v>
      </c>
      <c r="J3007" s="5" t="s">
        <v>5365</v>
      </c>
      <c r="K3007" s="5" t="s">
        <v>118</v>
      </c>
      <c r="L3007" s="5" t="s">
        <v>32</v>
      </c>
      <c r="M3007" s="5">
        <v>2.66</v>
      </c>
      <c r="N3007" s="5" t="s">
        <v>74</v>
      </c>
      <c r="O3007" s="5">
        <v>35</v>
      </c>
    </row>
    <row r="3008" spans="1:15" x14ac:dyDescent="0.2">
      <c r="A3008" s="5" t="s">
        <v>9297</v>
      </c>
      <c r="B3008" s="5" t="s">
        <v>9298</v>
      </c>
      <c r="C3008" s="5">
        <v>31</v>
      </c>
      <c r="D3008" s="5" t="s">
        <v>50</v>
      </c>
      <c r="E3008" s="5" t="s">
        <v>9299</v>
      </c>
      <c r="F3008" s="5">
        <v>-3155</v>
      </c>
      <c r="G3008" s="5" t="s">
        <v>29</v>
      </c>
      <c r="H3008" s="5" t="s">
        <v>53</v>
      </c>
      <c r="I3008" s="5">
        <v>139064.10999999999</v>
      </c>
      <c r="J3008" s="5" t="s">
        <v>2921</v>
      </c>
      <c r="K3008" s="5" t="s">
        <v>104</v>
      </c>
      <c r="L3008" s="5" t="s">
        <v>32</v>
      </c>
      <c r="M3008" s="5">
        <v>2.83</v>
      </c>
      <c r="N3008" s="5" t="s">
        <v>24</v>
      </c>
      <c r="O3008" s="5">
        <v>23</v>
      </c>
    </row>
    <row r="3009" spans="1:15" x14ac:dyDescent="0.2">
      <c r="A3009" s="5" t="s">
        <v>9300</v>
      </c>
      <c r="B3009" s="5" t="s">
        <v>7989</v>
      </c>
      <c r="C3009" s="5">
        <v>44</v>
      </c>
      <c r="D3009" s="5" t="s">
        <v>17</v>
      </c>
      <c r="E3009" s="5" t="s">
        <v>7990</v>
      </c>
      <c r="F3009" s="5">
        <v>-8163</v>
      </c>
      <c r="G3009" s="5" t="s">
        <v>94</v>
      </c>
      <c r="H3009" s="5" t="s">
        <v>66</v>
      </c>
      <c r="I3009" s="5">
        <v>144225.17000000001</v>
      </c>
      <c r="J3009" s="5" t="s">
        <v>2832</v>
      </c>
      <c r="K3009" s="5" t="s">
        <v>104</v>
      </c>
      <c r="L3009" s="5" t="s">
        <v>32</v>
      </c>
      <c r="M3009" s="5">
        <v>4.93</v>
      </c>
      <c r="N3009" s="5" t="s">
        <v>41</v>
      </c>
      <c r="O3009" s="5">
        <v>22</v>
      </c>
    </row>
    <row r="3010" spans="1:15" x14ac:dyDescent="0.2">
      <c r="A3010" s="5" t="s">
        <v>9301</v>
      </c>
      <c r="B3010" s="5" t="s">
        <v>816</v>
      </c>
      <c r="C3010" s="5">
        <v>34</v>
      </c>
      <c r="D3010" s="5" t="s">
        <v>50</v>
      </c>
      <c r="E3010" s="5" t="s">
        <v>9302</v>
      </c>
      <c r="F3010" s="5">
        <v>-8127</v>
      </c>
      <c r="G3010" s="5" t="s">
        <v>99</v>
      </c>
      <c r="H3010" s="5" t="s">
        <v>66</v>
      </c>
      <c r="I3010" s="5">
        <v>109447.69</v>
      </c>
      <c r="J3010" s="5" t="s">
        <v>9303</v>
      </c>
      <c r="K3010" s="5" t="s">
        <v>55</v>
      </c>
      <c r="L3010" s="5" t="s">
        <v>23</v>
      </c>
      <c r="M3010" s="5">
        <v>3.48</v>
      </c>
      <c r="N3010" s="5" t="s">
        <v>24</v>
      </c>
      <c r="O3010" s="5">
        <v>20</v>
      </c>
    </row>
    <row r="3011" spans="1:15" x14ac:dyDescent="0.2">
      <c r="A3011" s="5" t="s">
        <v>9304</v>
      </c>
      <c r="B3011" s="5" t="s">
        <v>8339</v>
      </c>
      <c r="C3011" s="5">
        <v>24</v>
      </c>
      <c r="D3011" s="5" t="s">
        <v>17</v>
      </c>
      <c r="E3011" s="5" t="s">
        <v>9305</v>
      </c>
      <c r="F3011" s="5">
        <v>-6718</v>
      </c>
      <c r="G3011" s="5" t="s">
        <v>45</v>
      </c>
      <c r="H3011" s="5" t="s">
        <v>38</v>
      </c>
      <c r="I3011" s="5">
        <v>98683.04</v>
      </c>
      <c r="J3011" s="5" t="s">
        <v>5619</v>
      </c>
      <c r="K3011" s="5" t="s">
        <v>40</v>
      </c>
      <c r="L3011" s="5" t="s">
        <v>32</v>
      </c>
      <c r="M3011" s="5">
        <v>4.29</v>
      </c>
      <c r="N3011" s="5" t="s">
        <v>57</v>
      </c>
      <c r="O3011" s="5">
        <v>31</v>
      </c>
    </row>
    <row r="3012" spans="1:15" x14ac:dyDescent="0.2">
      <c r="A3012" s="5" t="s">
        <v>9306</v>
      </c>
      <c r="B3012" s="5" t="s">
        <v>3114</v>
      </c>
      <c r="C3012" s="5">
        <v>34</v>
      </c>
      <c r="D3012" s="5" t="s">
        <v>17</v>
      </c>
      <c r="E3012" s="5" t="s">
        <v>9307</v>
      </c>
      <c r="F3012" s="5">
        <v>-3107</v>
      </c>
      <c r="G3012" s="5" t="s">
        <v>45</v>
      </c>
      <c r="H3012" s="5" t="s">
        <v>144</v>
      </c>
      <c r="I3012" s="5">
        <v>98367.55</v>
      </c>
      <c r="J3012" s="5" t="s">
        <v>9308</v>
      </c>
      <c r="K3012" s="5" t="s">
        <v>118</v>
      </c>
      <c r="L3012" s="5" t="s">
        <v>73</v>
      </c>
      <c r="M3012" s="5">
        <v>3.06</v>
      </c>
      <c r="N3012" s="5" t="s">
        <v>24</v>
      </c>
      <c r="O3012" s="5">
        <v>36</v>
      </c>
    </row>
    <row r="3013" spans="1:15" x14ac:dyDescent="0.2">
      <c r="A3013" s="5" t="s">
        <v>9309</v>
      </c>
      <c r="B3013" s="5" t="s">
        <v>9310</v>
      </c>
      <c r="C3013" s="5">
        <v>22</v>
      </c>
      <c r="D3013" s="5" t="s">
        <v>50</v>
      </c>
      <c r="E3013" s="5" t="s">
        <v>9311</v>
      </c>
      <c r="F3013" s="5">
        <v>-6723</v>
      </c>
      <c r="G3013" s="5" t="s">
        <v>29</v>
      </c>
      <c r="H3013" s="5" t="s">
        <v>144</v>
      </c>
      <c r="I3013" s="5">
        <v>137793.44</v>
      </c>
      <c r="J3013" s="5" t="s">
        <v>9312</v>
      </c>
      <c r="K3013" s="5" t="s">
        <v>40</v>
      </c>
      <c r="L3013" s="5" t="s">
        <v>23</v>
      </c>
      <c r="M3013" s="5">
        <v>2.54</v>
      </c>
      <c r="N3013" s="5" t="s">
        <v>57</v>
      </c>
      <c r="O3013" s="5">
        <v>15</v>
      </c>
    </row>
    <row r="3014" spans="1:15" x14ac:dyDescent="0.2">
      <c r="A3014" s="5" t="s">
        <v>9313</v>
      </c>
      <c r="B3014" s="5" t="s">
        <v>3658</v>
      </c>
      <c r="C3014" s="5">
        <v>61</v>
      </c>
      <c r="D3014" s="5" t="s">
        <v>27</v>
      </c>
      <c r="E3014" s="5" t="s">
        <v>9314</v>
      </c>
      <c r="F3014" s="5">
        <v>-2900</v>
      </c>
      <c r="G3014" s="5" t="s">
        <v>37</v>
      </c>
      <c r="H3014" s="5" t="s">
        <v>20</v>
      </c>
      <c r="I3014" s="5">
        <v>154108.12</v>
      </c>
      <c r="J3014" s="5" t="s">
        <v>4123</v>
      </c>
      <c r="K3014" s="5" t="s">
        <v>81</v>
      </c>
      <c r="L3014" s="5" t="s">
        <v>56</v>
      </c>
      <c r="M3014" s="5">
        <v>1.06</v>
      </c>
      <c r="N3014" s="5" t="s">
        <v>41</v>
      </c>
      <c r="O3014" s="5">
        <v>33</v>
      </c>
    </row>
    <row r="3015" spans="1:15" x14ac:dyDescent="0.2">
      <c r="A3015" s="5" t="s">
        <v>9315</v>
      </c>
      <c r="B3015" s="5" t="s">
        <v>4032</v>
      </c>
      <c r="C3015" s="5">
        <v>32</v>
      </c>
      <c r="D3015" s="5" t="s">
        <v>50</v>
      </c>
      <c r="E3015" s="5" t="s">
        <v>9316</v>
      </c>
      <c r="F3015" s="5">
        <v>-3805</v>
      </c>
      <c r="G3015" s="5" t="s">
        <v>99</v>
      </c>
      <c r="H3015" s="5" t="s">
        <v>144</v>
      </c>
      <c r="I3015" s="5">
        <v>134416.19</v>
      </c>
      <c r="J3015" s="5" t="s">
        <v>7698</v>
      </c>
      <c r="K3015" s="5" t="s">
        <v>22</v>
      </c>
      <c r="L3015" s="5" t="s">
        <v>73</v>
      </c>
      <c r="M3015" s="5">
        <v>4.68</v>
      </c>
      <c r="N3015" s="5" t="s">
        <v>74</v>
      </c>
      <c r="O3015" s="5">
        <v>7</v>
      </c>
    </row>
    <row r="3016" spans="1:15" x14ac:dyDescent="0.2">
      <c r="A3016" s="5" t="s">
        <v>9317</v>
      </c>
      <c r="B3016" s="5" t="s">
        <v>8883</v>
      </c>
      <c r="C3016" s="5">
        <v>42</v>
      </c>
      <c r="D3016" s="5" t="s">
        <v>50</v>
      </c>
      <c r="E3016" s="5" t="s">
        <v>9318</v>
      </c>
      <c r="F3016" s="5">
        <v>-5533</v>
      </c>
      <c r="G3016" s="5" t="s">
        <v>85</v>
      </c>
      <c r="H3016" s="5" t="s">
        <v>20</v>
      </c>
      <c r="I3016" s="5">
        <v>147345.81</v>
      </c>
      <c r="J3016" s="5" t="s">
        <v>3048</v>
      </c>
      <c r="K3016" s="5" t="s">
        <v>81</v>
      </c>
      <c r="L3016" s="5" t="s">
        <v>32</v>
      </c>
      <c r="M3016" s="5">
        <v>2.94</v>
      </c>
      <c r="N3016" s="5" t="s">
        <v>74</v>
      </c>
      <c r="O3016" s="5">
        <v>24</v>
      </c>
    </row>
    <row r="3017" spans="1:15" x14ac:dyDescent="0.2">
      <c r="A3017" s="5" t="s">
        <v>9319</v>
      </c>
      <c r="B3017" s="5" t="s">
        <v>9320</v>
      </c>
      <c r="C3017" s="5">
        <v>32</v>
      </c>
      <c r="D3017" s="5" t="s">
        <v>17</v>
      </c>
      <c r="E3017" s="5" t="s">
        <v>9321</v>
      </c>
      <c r="F3017" s="5">
        <v>-4439</v>
      </c>
      <c r="G3017" s="5" t="s">
        <v>37</v>
      </c>
      <c r="H3017" s="5" t="s">
        <v>173</v>
      </c>
      <c r="I3017" s="5">
        <v>67435.88</v>
      </c>
      <c r="J3017" s="5" t="s">
        <v>9322</v>
      </c>
      <c r="K3017" s="5" t="s">
        <v>62</v>
      </c>
      <c r="L3017" s="5" t="s">
        <v>32</v>
      </c>
      <c r="M3017" s="5">
        <v>4.8499999999999996</v>
      </c>
      <c r="N3017" s="5" t="s">
        <v>33</v>
      </c>
      <c r="O3017" s="5">
        <v>4</v>
      </c>
    </row>
    <row r="3018" spans="1:15" x14ac:dyDescent="0.2">
      <c r="A3018" s="5" t="s">
        <v>9323</v>
      </c>
      <c r="B3018" s="5" t="s">
        <v>9324</v>
      </c>
      <c r="C3018" s="5">
        <v>25</v>
      </c>
      <c r="D3018" s="5" t="s">
        <v>27</v>
      </c>
      <c r="E3018" s="5" t="s">
        <v>9325</v>
      </c>
      <c r="F3018" s="5">
        <v>-5939</v>
      </c>
      <c r="G3018" s="5" t="s">
        <v>94</v>
      </c>
      <c r="H3018" s="5" t="s">
        <v>71</v>
      </c>
      <c r="I3018" s="5">
        <v>48321.3</v>
      </c>
      <c r="J3018" s="5" t="s">
        <v>1081</v>
      </c>
      <c r="K3018" s="5" t="s">
        <v>118</v>
      </c>
      <c r="L3018" s="5" t="s">
        <v>56</v>
      </c>
      <c r="M3018" s="5">
        <v>3.69</v>
      </c>
      <c r="N3018" s="5" t="s">
        <v>33</v>
      </c>
      <c r="O3018" s="5">
        <v>0</v>
      </c>
    </row>
    <row r="3019" spans="1:15" x14ac:dyDescent="0.2">
      <c r="A3019" s="5" t="s">
        <v>9326</v>
      </c>
      <c r="B3019" s="5" t="s">
        <v>4617</v>
      </c>
      <c r="C3019" s="5">
        <v>29</v>
      </c>
      <c r="D3019" s="5" t="s">
        <v>27</v>
      </c>
      <c r="E3019" s="5" t="s">
        <v>9327</v>
      </c>
      <c r="F3019" s="5">
        <v>-4743</v>
      </c>
      <c r="G3019" s="5" t="s">
        <v>85</v>
      </c>
      <c r="H3019" s="5" t="s">
        <v>194</v>
      </c>
      <c r="I3019" s="5">
        <v>47730.02</v>
      </c>
      <c r="J3019" s="5" t="s">
        <v>3619</v>
      </c>
      <c r="K3019" s="5" t="s">
        <v>62</v>
      </c>
      <c r="L3019" s="5" t="s">
        <v>23</v>
      </c>
      <c r="M3019" s="5">
        <v>4.29</v>
      </c>
      <c r="N3019" s="5" t="s">
        <v>74</v>
      </c>
      <c r="O3019" s="5">
        <v>8</v>
      </c>
    </row>
    <row r="3020" spans="1:15" x14ac:dyDescent="0.2">
      <c r="A3020" s="5" t="s">
        <v>9328</v>
      </c>
      <c r="B3020" s="5" t="s">
        <v>9329</v>
      </c>
      <c r="C3020" s="5">
        <v>22</v>
      </c>
      <c r="D3020" s="5" t="s">
        <v>50</v>
      </c>
      <c r="E3020" s="5" t="s">
        <v>9330</v>
      </c>
      <c r="F3020" s="5">
        <v>-6491</v>
      </c>
      <c r="G3020" s="5" t="s">
        <v>37</v>
      </c>
      <c r="H3020" s="5" t="s">
        <v>71</v>
      </c>
      <c r="I3020" s="5">
        <v>83026.98</v>
      </c>
      <c r="J3020" s="5" t="s">
        <v>5899</v>
      </c>
      <c r="K3020" s="5" t="s">
        <v>127</v>
      </c>
      <c r="L3020" s="5" t="s">
        <v>32</v>
      </c>
      <c r="M3020" s="5">
        <v>1.87</v>
      </c>
      <c r="N3020" s="5" t="s">
        <v>24</v>
      </c>
      <c r="O3020" s="5">
        <v>30</v>
      </c>
    </row>
    <row r="3021" spans="1:15" x14ac:dyDescent="0.2">
      <c r="A3021" s="5" t="s">
        <v>9331</v>
      </c>
      <c r="B3021" s="5" t="s">
        <v>1709</v>
      </c>
      <c r="C3021" s="5">
        <v>61</v>
      </c>
      <c r="D3021" s="5" t="s">
        <v>27</v>
      </c>
      <c r="E3021" s="5" t="s">
        <v>9332</v>
      </c>
      <c r="F3021" s="5">
        <v>-6804</v>
      </c>
      <c r="G3021" s="5" t="s">
        <v>94</v>
      </c>
      <c r="H3021" s="5" t="s">
        <v>30</v>
      </c>
      <c r="I3021" s="5">
        <v>109084.61</v>
      </c>
      <c r="J3021" s="5" t="s">
        <v>1887</v>
      </c>
      <c r="K3021" s="5" t="s">
        <v>127</v>
      </c>
      <c r="L3021" s="5" t="s">
        <v>32</v>
      </c>
      <c r="M3021" s="5">
        <v>1.17</v>
      </c>
      <c r="N3021" s="5" t="s">
        <v>24</v>
      </c>
      <c r="O3021" s="5">
        <v>23</v>
      </c>
    </row>
    <row r="3022" spans="1:15" x14ac:dyDescent="0.2">
      <c r="A3022" s="5" t="s">
        <v>9333</v>
      </c>
      <c r="B3022" s="5" t="s">
        <v>9334</v>
      </c>
      <c r="C3022" s="5">
        <v>60</v>
      </c>
      <c r="D3022" s="5" t="s">
        <v>27</v>
      </c>
      <c r="E3022" s="5" t="s">
        <v>9335</v>
      </c>
      <c r="F3022" s="5">
        <v>-8488</v>
      </c>
      <c r="G3022" s="5" t="s">
        <v>99</v>
      </c>
      <c r="H3022" s="5" t="s">
        <v>66</v>
      </c>
      <c r="I3022" s="5">
        <v>152623.79</v>
      </c>
      <c r="J3022" s="5" t="s">
        <v>6706</v>
      </c>
      <c r="K3022" s="5" t="s">
        <v>136</v>
      </c>
      <c r="L3022" s="5" t="s">
        <v>32</v>
      </c>
      <c r="M3022" s="5">
        <v>2.21</v>
      </c>
      <c r="N3022" s="5" t="s">
        <v>74</v>
      </c>
      <c r="O3022" s="5">
        <v>13</v>
      </c>
    </row>
    <row r="3023" spans="1:15" x14ac:dyDescent="0.2">
      <c r="A3023" s="5" t="s">
        <v>9336</v>
      </c>
      <c r="B3023" s="5" t="s">
        <v>2104</v>
      </c>
      <c r="C3023" s="5">
        <v>61</v>
      </c>
      <c r="D3023" s="5" t="s">
        <v>50</v>
      </c>
      <c r="E3023" s="5" t="s">
        <v>9337</v>
      </c>
      <c r="F3023" s="5">
        <v>-6654</v>
      </c>
      <c r="G3023" s="5" t="s">
        <v>85</v>
      </c>
      <c r="H3023" s="5" t="s">
        <v>71</v>
      </c>
      <c r="I3023" s="5">
        <v>117286.37</v>
      </c>
      <c r="J3023" s="5" t="s">
        <v>2825</v>
      </c>
      <c r="K3023" s="5" t="s">
        <v>104</v>
      </c>
      <c r="L3023" s="5" t="s">
        <v>73</v>
      </c>
      <c r="M3023" s="5">
        <v>4.4800000000000004</v>
      </c>
      <c r="N3023" s="5" t="s">
        <v>41</v>
      </c>
      <c r="O3023" s="5">
        <v>19</v>
      </c>
    </row>
    <row r="3024" spans="1:15" x14ac:dyDescent="0.2">
      <c r="A3024" s="5" t="s">
        <v>9338</v>
      </c>
      <c r="B3024" s="5" t="s">
        <v>7213</v>
      </c>
      <c r="C3024" s="5">
        <v>44</v>
      </c>
      <c r="D3024" s="5" t="s">
        <v>17</v>
      </c>
      <c r="E3024" s="5" t="s">
        <v>9339</v>
      </c>
      <c r="F3024" s="5">
        <v>-6601</v>
      </c>
      <c r="G3024" s="5" t="s">
        <v>37</v>
      </c>
      <c r="H3024" s="5" t="s">
        <v>38</v>
      </c>
      <c r="I3024" s="5">
        <v>176367.89</v>
      </c>
      <c r="J3024" s="5" t="s">
        <v>4183</v>
      </c>
      <c r="K3024" s="5" t="s">
        <v>62</v>
      </c>
      <c r="L3024" s="5" t="s">
        <v>56</v>
      </c>
      <c r="M3024" s="5">
        <v>3.21</v>
      </c>
      <c r="N3024" s="5" t="s">
        <v>74</v>
      </c>
      <c r="O3024" s="5">
        <v>23</v>
      </c>
    </row>
    <row r="3025" spans="1:15" x14ac:dyDescent="0.2">
      <c r="A3025" s="5" t="s">
        <v>9340</v>
      </c>
      <c r="B3025" s="5" t="s">
        <v>9341</v>
      </c>
      <c r="C3025" s="5">
        <v>56</v>
      </c>
      <c r="D3025" s="5" t="s">
        <v>17</v>
      </c>
      <c r="E3025" s="5" t="s">
        <v>9342</v>
      </c>
      <c r="F3025" s="5">
        <v>-7960</v>
      </c>
      <c r="G3025" s="5" t="s">
        <v>99</v>
      </c>
      <c r="H3025" s="5" t="s">
        <v>71</v>
      </c>
      <c r="I3025" s="5">
        <v>112445.91</v>
      </c>
      <c r="J3025" s="5" t="s">
        <v>9343</v>
      </c>
      <c r="K3025" s="5" t="s">
        <v>118</v>
      </c>
      <c r="L3025" s="5" t="s">
        <v>56</v>
      </c>
      <c r="M3025" s="5">
        <v>4.51</v>
      </c>
      <c r="N3025" s="5" t="s">
        <v>24</v>
      </c>
      <c r="O3025" s="5">
        <v>15</v>
      </c>
    </row>
    <row r="3026" spans="1:15" x14ac:dyDescent="0.2">
      <c r="A3026" s="5" t="s">
        <v>9344</v>
      </c>
      <c r="B3026" s="5" t="s">
        <v>8437</v>
      </c>
      <c r="C3026" s="5">
        <v>24</v>
      </c>
      <c r="D3026" s="5" t="s">
        <v>27</v>
      </c>
      <c r="E3026" s="5" t="s">
        <v>9345</v>
      </c>
      <c r="F3026" s="5">
        <v>-4144</v>
      </c>
      <c r="G3026" s="5" t="s">
        <v>99</v>
      </c>
      <c r="H3026" s="5" t="s">
        <v>30</v>
      </c>
      <c r="I3026" s="5">
        <v>152875.81</v>
      </c>
      <c r="J3026" s="5" t="s">
        <v>1512</v>
      </c>
      <c r="K3026" s="5" t="s">
        <v>118</v>
      </c>
      <c r="L3026" s="5" t="s">
        <v>32</v>
      </c>
      <c r="M3026" s="5">
        <v>1.41</v>
      </c>
      <c r="N3026" s="5" t="s">
        <v>57</v>
      </c>
      <c r="O3026" s="5">
        <v>24</v>
      </c>
    </row>
    <row r="3027" spans="1:15" x14ac:dyDescent="0.2">
      <c r="A3027" s="5" t="s">
        <v>9346</v>
      </c>
      <c r="B3027" s="5" t="s">
        <v>1352</v>
      </c>
      <c r="C3027" s="5">
        <v>31</v>
      </c>
      <c r="D3027" s="5" t="s">
        <v>50</v>
      </c>
      <c r="E3027" s="5" t="s">
        <v>9347</v>
      </c>
      <c r="F3027" s="5">
        <v>-5182</v>
      </c>
      <c r="G3027" s="5" t="s">
        <v>94</v>
      </c>
      <c r="H3027" s="5" t="s">
        <v>144</v>
      </c>
      <c r="I3027" s="5">
        <v>72483.320000000007</v>
      </c>
      <c r="J3027" s="5" t="s">
        <v>5604</v>
      </c>
      <c r="K3027" s="5" t="s">
        <v>81</v>
      </c>
      <c r="L3027" s="5" t="s">
        <v>32</v>
      </c>
      <c r="M3027" s="5">
        <v>4.0999999999999996</v>
      </c>
      <c r="N3027" s="5" t="s">
        <v>57</v>
      </c>
      <c r="O3027" s="5">
        <v>27</v>
      </c>
    </row>
    <row r="3028" spans="1:15" x14ac:dyDescent="0.2">
      <c r="A3028" s="5" t="s">
        <v>9348</v>
      </c>
      <c r="B3028" s="5" t="s">
        <v>785</v>
      </c>
      <c r="C3028" s="5">
        <v>54</v>
      </c>
      <c r="D3028" s="5" t="s">
        <v>50</v>
      </c>
      <c r="E3028" s="5" t="s">
        <v>9349</v>
      </c>
      <c r="F3028" s="5">
        <v>-10357</v>
      </c>
      <c r="G3028" s="5" t="s">
        <v>78</v>
      </c>
      <c r="H3028" s="5" t="s">
        <v>66</v>
      </c>
      <c r="I3028" s="5">
        <v>41209.53</v>
      </c>
      <c r="J3028" s="5" t="s">
        <v>1943</v>
      </c>
      <c r="K3028" s="5" t="s">
        <v>40</v>
      </c>
      <c r="L3028" s="5" t="s">
        <v>73</v>
      </c>
      <c r="M3028" s="5">
        <v>2.91</v>
      </c>
      <c r="N3028" s="5" t="s">
        <v>57</v>
      </c>
      <c r="O3028" s="5">
        <v>38</v>
      </c>
    </row>
    <row r="3029" spans="1:15" x14ac:dyDescent="0.2">
      <c r="A3029" s="5" t="s">
        <v>9350</v>
      </c>
      <c r="B3029" s="5" t="s">
        <v>9205</v>
      </c>
      <c r="C3029" s="5">
        <v>34</v>
      </c>
      <c r="D3029" s="5" t="s">
        <v>50</v>
      </c>
      <c r="E3029" s="5" t="s">
        <v>9351</v>
      </c>
      <c r="F3029" s="5">
        <v>-5054</v>
      </c>
      <c r="G3029" s="5" t="s">
        <v>94</v>
      </c>
      <c r="H3029" s="5" t="s">
        <v>30</v>
      </c>
      <c r="I3029" s="5">
        <v>111837.79</v>
      </c>
      <c r="J3029" s="5" t="s">
        <v>5777</v>
      </c>
      <c r="K3029" s="5" t="s">
        <v>118</v>
      </c>
      <c r="L3029" s="5" t="s">
        <v>32</v>
      </c>
      <c r="M3029" s="5">
        <v>1.8</v>
      </c>
      <c r="N3029" s="5" t="s">
        <v>74</v>
      </c>
      <c r="O3029" s="5">
        <v>36</v>
      </c>
    </row>
    <row r="3030" spans="1:15" x14ac:dyDescent="0.2">
      <c r="A3030" s="5" t="s">
        <v>9352</v>
      </c>
      <c r="B3030" s="5" t="s">
        <v>2946</v>
      </c>
      <c r="C3030" s="5">
        <v>27</v>
      </c>
      <c r="D3030" s="5" t="s">
        <v>17</v>
      </c>
      <c r="E3030" s="5" t="s">
        <v>9353</v>
      </c>
      <c r="F3030" s="5">
        <v>-6853</v>
      </c>
      <c r="G3030" s="5" t="s">
        <v>94</v>
      </c>
      <c r="H3030" s="5" t="s">
        <v>79</v>
      </c>
      <c r="I3030" s="5">
        <v>42304.5</v>
      </c>
      <c r="J3030" s="5" t="s">
        <v>9354</v>
      </c>
      <c r="K3030" s="5" t="s">
        <v>40</v>
      </c>
      <c r="L3030" s="5" t="s">
        <v>73</v>
      </c>
      <c r="M3030" s="5">
        <v>1.4</v>
      </c>
      <c r="N3030" s="5" t="s">
        <v>41</v>
      </c>
      <c r="O3030" s="5">
        <v>8</v>
      </c>
    </row>
    <row r="3031" spans="1:15" x14ac:dyDescent="0.2">
      <c r="A3031" s="5" t="s">
        <v>9355</v>
      </c>
      <c r="B3031" s="5" t="s">
        <v>758</v>
      </c>
      <c r="C3031" s="5">
        <v>58</v>
      </c>
      <c r="D3031" s="5" t="s">
        <v>17</v>
      </c>
      <c r="E3031" s="5" t="s">
        <v>9356</v>
      </c>
      <c r="F3031" s="5">
        <v>-9619</v>
      </c>
      <c r="G3031" s="5" t="s">
        <v>99</v>
      </c>
      <c r="H3031" s="5" t="s">
        <v>66</v>
      </c>
      <c r="I3031" s="5">
        <v>101757.16</v>
      </c>
      <c r="J3031" s="5" t="s">
        <v>1316</v>
      </c>
      <c r="K3031" s="5" t="s">
        <v>55</v>
      </c>
      <c r="L3031" s="5" t="s">
        <v>23</v>
      </c>
      <c r="M3031" s="5">
        <v>4.5199999999999996</v>
      </c>
      <c r="N3031" s="5" t="s">
        <v>57</v>
      </c>
      <c r="O3031" s="5">
        <v>36</v>
      </c>
    </row>
    <row r="3032" spans="1:15" x14ac:dyDescent="0.2">
      <c r="A3032" s="5" t="s">
        <v>9357</v>
      </c>
      <c r="B3032" s="5" t="s">
        <v>1941</v>
      </c>
      <c r="C3032" s="5">
        <v>22</v>
      </c>
      <c r="D3032" s="5" t="s">
        <v>50</v>
      </c>
      <c r="E3032" s="5" t="s">
        <v>9358</v>
      </c>
      <c r="F3032" s="5">
        <v>-11090</v>
      </c>
      <c r="G3032" s="5" t="s">
        <v>19</v>
      </c>
      <c r="H3032" s="5" t="s">
        <v>53</v>
      </c>
      <c r="I3032" s="5">
        <v>105519.83</v>
      </c>
      <c r="J3032" s="5" t="s">
        <v>4914</v>
      </c>
      <c r="K3032" s="5" t="s">
        <v>81</v>
      </c>
      <c r="L3032" s="5" t="s">
        <v>32</v>
      </c>
      <c r="M3032" s="5">
        <v>2.48</v>
      </c>
      <c r="N3032" s="5" t="s">
        <v>57</v>
      </c>
      <c r="O3032" s="5">
        <v>17</v>
      </c>
    </row>
    <row r="3033" spans="1:15" x14ac:dyDescent="0.2">
      <c r="A3033" s="5" t="s">
        <v>9359</v>
      </c>
      <c r="B3033" s="5" t="s">
        <v>5539</v>
      </c>
      <c r="C3033" s="5">
        <v>54</v>
      </c>
      <c r="D3033" s="5" t="s">
        <v>27</v>
      </c>
      <c r="E3033" s="5" t="s">
        <v>9360</v>
      </c>
      <c r="F3033" s="5">
        <v>-3882</v>
      </c>
      <c r="G3033" s="5" t="s">
        <v>94</v>
      </c>
      <c r="H3033" s="5" t="s">
        <v>38</v>
      </c>
      <c r="I3033" s="5">
        <v>54453.85</v>
      </c>
      <c r="J3033" s="5" t="s">
        <v>2325</v>
      </c>
      <c r="K3033" s="5" t="s">
        <v>81</v>
      </c>
      <c r="L3033" s="5" t="s">
        <v>23</v>
      </c>
      <c r="M3033" s="5">
        <v>3.66</v>
      </c>
      <c r="N3033" s="5" t="s">
        <v>57</v>
      </c>
      <c r="O3033" s="5">
        <v>29</v>
      </c>
    </row>
    <row r="3034" spans="1:15" x14ac:dyDescent="0.2">
      <c r="A3034" s="5" t="s">
        <v>9361</v>
      </c>
      <c r="B3034" s="5" t="s">
        <v>6836</v>
      </c>
      <c r="C3034" s="5">
        <v>22</v>
      </c>
      <c r="D3034" s="5" t="s">
        <v>27</v>
      </c>
      <c r="E3034" s="5" t="s">
        <v>9362</v>
      </c>
      <c r="F3034" s="5">
        <v>-2931</v>
      </c>
      <c r="G3034" s="5" t="s">
        <v>85</v>
      </c>
      <c r="H3034" s="5" t="s">
        <v>30</v>
      </c>
      <c r="I3034" s="5">
        <v>73338.55</v>
      </c>
      <c r="J3034" s="5" t="s">
        <v>734</v>
      </c>
      <c r="K3034" s="5" t="s">
        <v>22</v>
      </c>
      <c r="L3034" s="5" t="s">
        <v>73</v>
      </c>
      <c r="M3034" s="5">
        <v>4.54</v>
      </c>
      <c r="N3034" s="5" t="s">
        <v>33</v>
      </c>
      <c r="O3034" s="5">
        <v>16</v>
      </c>
    </row>
    <row r="3035" spans="1:15" x14ac:dyDescent="0.2">
      <c r="A3035" s="5" t="s">
        <v>9363</v>
      </c>
      <c r="B3035" s="5" t="s">
        <v>9364</v>
      </c>
      <c r="C3035" s="5">
        <v>57</v>
      </c>
      <c r="D3035" s="5" t="s">
        <v>17</v>
      </c>
      <c r="E3035" s="5" t="s">
        <v>9365</v>
      </c>
      <c r="F3035" s="5">
        <v>-6164</v>
      </c>
      <c r="G3035" s="5" t="s">
        <v>99</v>
      </c>
      <c r="H3035" s="5" t="s">
        <v>194</v>
      </c>
      <c r="I3035" s="5">
        <v>95389.2</v>
      </c>
      <c r="J3035" s="5" t="s">
        <v>1164</v>
      </c>
      <c r="K3035" s="5" t="s">
        <v>62</v>
      </c>
      <c r="L3035" s="5" t="s">
        <v>56</v>
      </c>
      <c r="M3035" s="5">
        <v>4.67</v>
      </c>
      <c r="N3035" s="5" t="s">
        <v>41</v>
      </c>
      <c r="O3035" s="5">
        <v>40</v>
      </c>
    </row>
    <row r="3036" spans="1:15" x14ac:dyDescent="0.2">
      <c r="A3036" s="5" t="s">
        <v>9366</v>
      </c>
      <c r="B3036" s="5" t="s">
        <v>6274</v>
      </c>
      <c r="C3036" s="5">
        <v>25</v>
      </c>
      <c r="D3036" s="5" t="s">
        <v>27</v>
      </c>
      <c r="E3036" s="5" t="s">
        <v>9367</v>
      </c>
      <c r="F3036" s="5">
        <v>-9854</v>
      </c>
      <c r="G3036" s="5" t="s">
        <v>45</v>
      </c>
      <c r="H3036" s="5" t="s">
        <v>66</v>
      </c>
      <c r="I3036" s="5">
        <v>136968.75</v>
      </c>
      <c r="J3036" s="5" t="s">
        <v>9368</v>
      </c>
      <c r="K3036" s="5" t="s">
        <v>104</v>
      </c>
      <c r="L3036" s="5" t="s">
        <v>73</v>
      </c>
      <c r="M3036" s="5">
        <v>1.22</v>
      </c>
      <c r="N3036" s="5" t="s">
        <v>57</v>
      </c>
      <c r="O3036" s="5">
        <v>36</v>
      </c>
    </row>
    <row r="3037" spans="1:15" x14ac:dyDescent="0.2">
      <c r="A3037" s="5" t="s">
        <v>9369</v>
      </c>
      <c r="B3037" s="5" t="s">
        <v>9370</v>
      </c>
      <c r="C3037" s="5">
        <v>65</v>
      </c>
      <c r="D3037" s="5" t="s">
        <v>50</v>
      </c>
      <c r="E3037" s="5" t="s">
        <v>9371</v>
      </c>
      <c r="F3037" s="5">
        <v>-10681</v>
      </c>
      <c r="G3037" s="5" t="s">
        <v>94</v>
      </c>
      <c r="H3037" s="5" t="s">
        <v>20</v>
      </c>
      <c r="I3037" s="5">
        <v>36249.06</v>
      </c>
      <c r="J3037" s="5" t="s">
        <v>5202</v>
      </c>
      <c r="K3037" s="5" t="s">
        <v>47</v>
      </c>
      <c r="L3037" s="5" t="s">
        <v>56</v>
      </c>
      <c r="M3037" s="5">
        <v>3.1</v>
      </c>
      <c r="N3037" s="5" t="s">
        <v>33</v>
      </c>
      <c r="O3037" s="5">
        <v>15</v>
      </c>
    </row>
    <row r="3038" spans="1:15" x14ac:dyDescent="0.2">
      <c r="A3038" s="5" t="s">
        <v>9372</v>
      </c>
      <c r="B3038" s="5" t="s">
        <v>9373</v>
      </c>
      <c r="C3038" s="5">
        <v>30</v>
      </c>
      <c r="D3038" s="5" t="s">
        <v>50</v>
      </c>
      <c r="E3038" s="5" t="s">
        <v>9374</v>
      </c>
      <c r="F3038" s="5">
        <v>-10511</v>
      </c>
      <c r="G3038" s="5" t="s">
        <v>45</v>
      </c>
      <c r="H3038" s="5" t="s">
        <v>194</v>
      </c>
      <c r="I3038" s="5">
        <v>178978.32</v>
      </c>
      <c r="J3038" s="5" t="s">
        <v>2367</v>
      </c>
      <c r="K3038" s="5" t="s">
        <v>62</v>
      </c>
      <c r="L3038" s="5" t="s">
        <v>73</v>
      </c>
      <c r="M3038" s="5">
        <v>2.95</v>
      </c>
      <c r="N3038" s="5" t="s">
        <v>74</v>
      </c>
      <c r="O3038" s="5">
        <v>15</v>
      </c>
    </row>
    <row r="3039" spans="1:15" x14ac:dyDescent="0.2">
      <c r="A3039" s="5" t="s">
        <v>9375</v>
      </c>
      <c r="B3039" s="5" t="s">
        <v>5964</v>
      </c>
      <c r="C3039" s="5">
        <v>50</v>
      </c>
      <c r="D3039" s="5" t="s">
        <v>27</v>
      </c>
      <c r="E3039" s="5" t="s">
        <v>9376</v>
      </c>
      <c r="F3039" s="5">
        <v>-4405</v>
      </c>
      <c r="G3039" s="5" t="s">
        <v>19</v>
      </c>
      <c r="H3039" s="5" t="s">
        <v>79</v>
      </c>
      <c r="I3039" s="5">
        <v>131955</v>
      </c>
      <c r="J3039" s="5" t="s">
        <v>2238</v>
      </c>
      <c r="K3039" s="5" t="s">
        <v>55</v>
      </c>
      <c r="L3039" s="5" t="s">
        <v>73</v>
      </c>
      <c r="M3039" s="5">
        <v>2.92</v>
      </c>
      <c r="N3039" s="5" t="s">
        <v>57</v>
      </c>
      <c r="O3039" s="5">
        <v>17</v>
      </c>
    </row>
    <row r="3040" spans="1:15" x14ac:dyDescent="0.2">
      <c r="A3040" s="5" t="s">
        <v>9377</v>
      </c>
      <c r="B3040" s="5" t="s">
        <v>8753</v>
      </c>
      <c r="C3040" s="5">
        <v>37</v>
      </c>
      <c r="D3040" s="5" t="s">
        <v>27</v>
      </c>
      <c r="E3040" s="5" t="s">
        <v>9378</v>
      </c>
      <c r="F3040" s="5">
        <v>-4969</v>
      </c>
      <c r="G3040" s="5" t="s">
        <v>94</v>
      </c>
      <c r="H3040" s="5" t="s">
        <v>30</v>
      </c>
      <c r="I3040" s="5">
        <v>139749.71</v>
      </c>
      <c r="J3040" s="5" t="s">
        <v>5977</v>
      </c>
      <c r="K3040" s="5" t="s">
        <v>62</v>
      </c>
      <c r="L3040" s="5" t="s">
        <v>56</v>
      </c>
      <c r="M3040" s="5">
        <v>2.63</v>
      </c>
      <c r="N3040" s="5" t="s">
        <v>24</v>
      </c>
      <c r="O3040" s="5">
        <v>2</v>
      </c>
    </row>
    <row r="3041" spans="1:15" x14ac:dyDescent="0.2">
      <c r="A3041" s="5" t="s">
        <v>9379</v>
      </c>
      <c r="B3041" s="5" t="s">
        <v>1551</v>
      </c>
      <c r="C3041" s="5">
        <v>22</v>
      </c>
      <c r="D3041" s="5" t="s">
        <v>50</v>
      </c>
      <c r="E3041" s="5" t="s">
        <v>9380</v>
      </c>
      <c r="F3041" s="5">
        <v>-8880</v>
      </c>
      <c r="G3041" s="5" t="s">
        <v>116</v>
      </c>
      <c r="H3041" s="5" t="s">
        <v>144</v>
      </c>
      <c r="I3041" s="5">
        <v>145776.16</v>
      </c>
      <c r="J3041" s="5" t="s">
        <v>6499</v>
      </c>
      <c r="K3041" s="5" t="s">
        <v>40</v>
      </c>
      <c r="L3041" s="5" t="s">
        <v>56</v>
      </c>
      <c r="M3041" s="5">
        <v>2.1800000000000002</v>
      </c>
      <c r="N3041" s="5" t="s">
        <v>41</v>
      </c>
      <c r="O3041" s="5">
        <v>8</v>
      </c>
    </row>
    <row r="3042" spans="1:15" x14ac:dyDescent="0.2">
      <c r="A3042" s="5" t="s">
        <v>9381</v>
      </c>
      <c r="B3042" s="5" t="s">
        <v>4344</v>
      </c>
      <c r="C3042" s="5">
        <v>61</v>
      </c>
      <c r="D3042" s="5" t="s">
        <v>17</v>
      </c>
      <c r="E3042" s="5" t="s">
        <v>9382</v>
      </c>
      <c r="F3042" s="5">
        <v>-7687</v>
      </c>
      <c r="G3042" s="5" t="s">
        <v>29</v>
      </c>
      <c r="H3042" s="5" t="s">
        <v>173</v>
      </c>
      <c r="I3042" s="5">
        <v>126513.44</v>
      </c>
      <c r="J3042" s="5" t="s">
        <v>9383</v>
      </c>
      <c r="K3042" s="5" t="s">
        <v>62</v>
      </c>
      <c r="L3042" s="5" t="s">
        <v>73</v>
      </c>
      <c r="M3042" s="5">
        <v>1.6</v>
      </c>
      <c r="N3042" s="5" t="s">
        <v>33</v>
      </c>
      <c r="O3042" s="5">
        <v>35</v>
      </c>
    </row>
    <row r="3043" spans="1:15" x14ac:dyDescent="0.2">
      <c r="A3043" s="5" t="s">
        <v>9384</v>
      </c>
      <c r="B3043" s="5" t="s">
        <v>9385</v>
      </c>
      <c r="C3043" s="5">
        <v>51</v>
      </c>
      <c r="D3043" s="5" t="s">
        <v>27</v>
      </c>
      <c r="E3043" s="5" t="s">
        <v>9386</v>
      </c>
      <c r="F3043" s="5">
        <v>-2965</v>
      </c>
      <c r="G3043" s="5" t="s">
        <v>94</v>
      </c>
      <c r="H3043" s="5" t="s">
        <v>53</v>
      </c>
      <c r="I3043" s="5">
        <v>54614.27</v>
      </c>
      <c r="J3043" s="5" t="s">
        <v>4509</v>
      </c>
      <c r="K3043" s="5" t="s">
        <v>104</v>
      </c>
      <c r="L3043" s="5" t="s">
        <v>56</v>
      </c>
      <c r="M3043" s="5">
        <v>3.46</v>
      </c>
      <c r="N3043" s="5" t="s">
        <v>74</v>
      </c>
      <c r="O3043" s="5">
        <v>27</v>
      </c>
    </row>
    <row r="3044" spans="1:15" x14ac:dyDescent="0.2">
      <c r="A3044" s="5" t="s">
        <v>9387</v>
      </c>
      <c r="B3044" s="5" t="s">
        <v>9388</v>
      </c>
      <c r="C3044" s="5">
        <v>28</v>
      </c>
      <c r="D3044" s="5" t="s">
        <v>50</v>
      </c>
      <c r="E3044" s="5" t="s">
        <v>9389</v>
      </c>
      <c r="F3044" s="5">
        <v>-10104</v>
      </c>
      <c r="G3044" s="5" t="s">
        <v>78</v>
      </c>
      <c r="H3044" s="5" t="s">
        <v>79</v>
      </c>
      <c r="I3044" s="5">
        <v>139004.10999999999</v>
      </c>
      <c r="J3044" s="5" t="s">
        <v>9137</v>
      </c>
      <c r="K3044" s="5" t="s">
        <v>118</v>
      </c>
      <c r="L3044" s="5" t="s">
        <v>56</v>
      </c>
      <c r="M3044" s="5">
        <v>3.68</v>
      </c>
      <c r="N3044" s="5" t="s">
        <v>57</v>
      </c>
      <c r="O3044" s="5">
        <v>13</v>
      </c>
    </row>
    <row r="3045" spans="1:15" x14ac:dyDescent="0.2">
      <c r="A3045" s="5" t="s">
        <v>9390</v>
      </c>
      <c r="B3045" s="5" t="s">
        <v>9391</v>
      </c>
      <c r="C3045" s="5">
        <v>30</v>
      </c>
      <c r="D3045" s="5" t="s">
        <v>27</v>
      </c>
      <c r="E3045" s="5" t="s">
        <v>9392</v>
      </c>
      <c r="F3045" s="5">
        <v>-11346</v>
      </c>
      <c r="G3045" s="5" t="s">
        <v>29</v>
      </c>
      <c r="H3045" s="5" t="s">
        <v>53</v>
      </c>
      <c r="I3045" s="5">
        <v>57494.62</v>
      </c>
      <c r="J3045" s="5" t="s">
        <v>7806</v>
      </c>
      <c r="K3045" s="5" t="s">
        <v>81</v>
      </c>
      <c r="L3045" s="5" t="s">
        <v>56</v>
      </c>
      <c r="M3045" s="5">
        <v>3.6</v>
      </c>
      <c r="N3045" s="5" t="s">
        <v>41</v>
      </c>
      <c r="O3045" s="5">
        <v>11</v>
      </c>
    </row>
    <row r="3046" spans="1:15" x14ac:dyDescent="0.2">
      <c r="A3046" s="5" t="s">
        <v>9393</v>
      </c>
      <c r="B3046" s="5" t="s">
        <v>2145</v>
      </c>
      <c r="C3046" s="5">
        <v>49</v>
      </c>
      <c r="D3046" s="5" t="s">
        <v>27</v>
      </c>
      <c r="E3046" s="5" t="s">
        <v>9394</v>
      </c>
      <c r="F3046" s="5">
        <v>-8477</v>
      </c>
      <c r="G3046" s="5" t="s">
        <v>37</v>
      </c>
      <c r="H3046" s="5" t="s">
        <v>79</v>
      </c>
      <c r="I3046" s="5">
        <v>73959.350000000006</v>
      </c>
      <c r="J3046" s="5" t="s">
        <v>1392</v>
      </c>
      <c r="K3046" s="5" t="s">
        <v>22</v>
      </c>
      <c r="L3046" s="5" t="s">
        <v>73</v>
      </c>
      <c r="M3046" s="5">
        <v>1.8</v>
      </c>
      <c r="N3046" s="5" t="s">
        <v>74</v>
      </c>
      <c r="O3046" s="5">
        <v>19</v>
      </c>
    </row>
    <row r="3047" spans="1:15" x14ac:dyDescent="0.2">
      <c r="A3047" s="5" t="s">
        <v>9395</v>
      </c>
      <c r="B3047" s="5" t="s">
        <v>9396</v>
      </c>
      <c r="C3047" s="5">
        <v>32</v>
      </c>
      <c r="D3047" s="5" t="s">
        <v>50</v>
      </c>
      <c r="E3047" s="5" t="s">
        <v>9397</v>
      </c>
      <c r="F3047" s="5">
        <v>-8018</v>
      </c>
      <c r="G3047" s="5" t="s">
        <v>45</v>
      </c>
      <c r="H3047" s="5" t="s">
        <v>66</v>
      </c>
      <c r="I3047" s="5">
        <v>39560.92</v>
      </c>
      <c r="J3047" s="5" t="s">
        <v>8939</v>
      </c>
      <c r="K3047" s="5" t="s">
        <v>136</v>
      </c>
      <c r="L3047" s="5" t="s">
        <v>32</v>
      </c>
      <c r="M3047" s="5">
        <v>4.29</v>
      </c>
      <c r="N3047" s="5" t="s">
        <v>41</v>
      </c>
      <c r="O3047" s="5">
        <v>18</v>
      </c>
    </row>
    <row r="3048" spans="1:15" x14ac:dyDescent="0.2">
      <c r="A3048" s="5" t="s">
        <v>9398</v>
      </c>
      <c r="B3048" s="5" t="s">
        <v>3020</v>
      </c>
      <c r="C3048" s="5">
        <v>24</v>
      </c>
      <c r="D3048" s="5" t="s">
        <v>17</v>
      </c>
      <c r="E3048" s="5" t="s">
        <v>9399</v>
      </c>
      <c r="F3048" s="5">
        <v>-2261</v>
      </c>
      <c r="G3048" s="5" t="s">
        <v>52</v>
      </c>
      <c r="H3048" s="5" t="s">
        <v>71</v>
      </c>
      <c r="I3048" s="5">
        <v>35921.449999999997</v>
      </c>
      <c r="J3048" s="5" t="s">
        <v>562</v>
      </c>
      <c r="K3048" s="5" t="s">
        <v>136</v>
      </c>
      <c r="L3048" s="5" t="s">
        <v>56</v>
      </c>
      <c r="M3048" s="5">
        <v>2.57</v>
      </c>
      <c r="N3048" s="5" t="s">
        <v>57</v>
      </c>
      <c r="O3048" s="5">
        <v>20</v>
      </c>
    </row>
    <row r="3049" spans="1:15" x14ac:dyDescent="0.2">
      <c r="A3049" s="5" t="s">
        <v>9400</v>
      </c>
      <c r="B3049" s="5" t="s">
        <v>9401</v>
      </c>
      <c r="C3049" s="5">
        <v>41</v>
      </c>
      <c r="D3049" s="5" t="s">
        <v>17</v>
      </c>
      <c r="E3049" s="5" t="s">
        <v>9402</v>
      </c>
      <c r="F3049" s="5">
        <v>-2967</v>
      </c>
      <c r="G3049" s="5" t="s">
        <v>94</v>
      </c>
      <c r="H3049" s="5" t="s">
        <v>20</v>
      </c>
      <c r="I3049" s="5">
        <v>161046.75</v>
      </c>
      <c r="J3049" s="5" t="s">
        <v>1884</v>
      </c>
      <c r="K3049" s="5" t="s">
        <v>104</v>
      </c>
      <c r="L3049" s="5" t="s">
        <v>32</v>
      </c>
      <c r="M3049" s="5">
        <v>3.62</v>
      </c>
      <c r="N3049" s="5" t="s">
        <v>41</v>
      </c>
      <c r="O3049" s="5">
        <v>19</v>
      </c>
    </row>
    <row r="3050" spans="1:15" x14ac:dyDescent="0.2">
      <c r="A3050" s="5" t="s">
        <v>9403</v>
      </c>
      <c r="B3050" s="5" t="s">
        <v>2964</v>
      </c>
      <c r="C3050" s="5">
        <v>32</v>
      </c>
      <c r="D3050" s="5" t="s">
        <v>27</v>
      </c>
      <c r="E3050" s="5" t="s">
        <v>9404</v>
      </c>
      <c r="F3050" s="5">
        <v>-3944</v>
      </c>
      <c r="G3050" s="5" t="s">
        <v>37</v>
      </c>
      <c r="H3050" s="5" t="s">
        <v>20</v>
      </c>
      <c r="I3050" s="5">
        <v>117738.6</v>
      </c>
      <c r="J3050" s="5" t="s">
        <v>6407</v>
      </c>
      <c r="K3050" s="5" t="s">
        <v>47</v>
      </c>
      <c r="L3050" s="5" t="s">
        <v>23</v>
      </c>
      <c r="M3050" s="5">
        <v>3</v>
      </c>
      <c r="N3050" s="5" t="s">
        <v>24</v>
      </c>
      <c r="O3050" s="5">
        <v>10</v>
      </c>
    </row>
    <row r="3051" spans="1:15" x14ac:dyDescent="0.2">
      <c r="A3051" s="5" t="s">
        <v>9405</v>
      </c>
      <c r="B3051" s="5" t="s">
        <v>1087</v>
      </c>
      <c r="C3051" s="5">
        <v>47</v>
      </c>
      <c r="D3051" s="5" t="s">
        <v>50</v>
      </c>
      <c r="E3051" s="5" t="s">
        <v>9406</v>
      </c>
      <c r="F3051" s="5">
        <v>-2741</v>
      </c>
      <c r="G3051" s="5" t="s">
        <v>94</v>
      </c>
      <c r="H3051" s="5" t="s">
        <v>144</v>
      </c>
      <c r="I3051" s="5">
        <v>125943.74</v>
      </c>
      <c r="J3051" s="5" t="s">
        <v>2883</v>
      </c>
      <c r="K3051" s="5" t="s">
        <v>104</v>
      </c>
      <c r="L3051" s="5" t="s">
        <v>23</v>
      </c>
      <c r="M3051" s="5">
        <v>4.46</v>
      </c>
      <c r="N3051" s="5" t="s">
        <v>41</v>
      </c>
      <c r="O3051" s="5">
        <v>5</v>
      </c>
    </row>
    <row r="3052" spans="1:15" x14ac:dyDescent="0.2">
      <c r="A3052" s="5" t="s">
        <v>9407</v>
      </c>
      <c r="B3052" s="5" t="s">
        <v>3463</v>
      </c>
      <c r="C3052" s="5">
        <v>38</v>
      </c>
      <c r="D3052" s="5" t="s">
        <v>27</v>
      </c>
      <c r="E3052" s="5" t="s">
        <v>9408</v>
      </c>
      <c r="F3052" s="5">
        <v>-2364</v>
      </c>
      <c r="G3052" s="5" t="s">
        <v>45</v>
      </c>
      <c r="H3052" s="5" t="s">
        <v>66</v>
      </c>
      <c r="I3052" s="5">
        <v>74111.5</v>
      </c>
      <c r="J3052" s="5" t="s">
        <v>186</v>
      </c>
      <c r="K3052" s="5" t="s">
        <v>40</v>
      </c>
      <c r="L3052" s="5" t="s">
        <v>56</v>
      </c>
      <c r="M3052" s="5">
        <v>4.63</v>
      </c>
      <c r="N3052" s="5" t="s">
        <v>33</v>
      </c>
      <c r="O3052" s="5">
        <v>15</v>
      </c>
    </row>
    <row r="3053" spans="1:15" x14ac:dyDescent="0.2">
      <c r="A3053" s="5" t="s">
        <v>9409</v>
      </c>
      <c r="B3053" s="5" t="s">
        <v>1264</v>
      </c>
      <c r="C3053" s="5">
        <v>63</v>
      </c>
      <c r="D3053" s="5" t="s">
        <v>50</v>
      </c>
      <c r="E3053" s="5" t="s">
        <v>9410</v>
      </c>
      <c r="F3053" s="5">
        <v>-7953</v>
      </c>
      <c r="G3053" s="5" t="s">
        <v>78</v>
      </c>
      <c r="H3053" s="5" t="s">
        <v>66</v>
      </c>
      <c r="I3053" s="5">
        <v>132687.10999999999</v>
      </c>
      <c r="J3053" s="5" t="s">
        <v>1300</v>
      </c>
      <c r="K3053" s="5" t="s">
        <v>22</v>
      </c>
      <c r="L3053" s="5" t="s">
        <v>73</v>
      </c>
      <c r="M3053" s="5">
        <v>4.8899999999999997</v>
      </c>
      <c r="N3053" s="5" t="s">
        <v>33</v>
      </c>
      <c r="O3053" s="5">
        <v>31</v>
      </c>
    </row>
    <row r="3054" spans="1:15" x14ac:dyDescent="0.2">
      <c r="A3054" s="5" t="s">
        <v>9411</v>
      </c>
      <c r="B3054" s="5" t="s">
        <v>2419</v>
      </c>
      <c r="C3054" s="5">
        <v>38</v>
      </c>
      <c r="D3054" s="5" t="s">
        <v>27</v>
      </c>
      <c r="E3054" s="5" t="s">
        <v>9412</v>
      </c>
      <c r="F3054" s="5">
        <v>-4306</v>
      </c>
      <c r="G3054" s="5" t="s">
        <v>85</v>
      </c>
      <c r="H3054" s="5" t="s">
        <v>173</v>
      </c>
      <c r="I3054" s="5">
        <v>136662.28</v>
      </c>
      <c r="J3054" s="5" t="s">
        <v>2814</v>
      </c>
      <c r="K3054" s="5" t="s">
        <v>62</v>
      </c>
      <c r="L3054" s="5" t="s">
        <v>32</v>
      </c>
      <c r="M3054" s="5">
        <v>3.87</v>
      </c>
      <c r="N3054" s="5" t="s">
        <v>57</v>
      </c>
      <c r="O3054" s="5">
        <v>34</v>
      </c>
    </row>
    <row r="3055" spans="1:15" x14ac:dyDescent="0.2">
      <c r="A3055" s="5" t="s">
        <v>9413</v>
      </c>
      <c r="B3055" s="5" t="s">
        <v>1924</v>
      </c>
      <c r="C3055" s="5">
        <v>43</v>
      </c>
      <c r="D3055" s="5" t="s">
        <v>50</v>
      </c>
      <c r="E3055" s="5" t="s">
        <v>9414</v>
      </c>
      <c r="F3055" s="5">
        <v>-10613</v>
      </c>
      <c r="G3055" s="5" t="s">
        <v>37</v>
      </c>
      <c r="H3055" s="5" t="s">
        <v>38</v>
      </c>
      <c r="I3055" s="5">
        <v>170139.06</v>
      </c>
      <c r="J3055" s="5" t="s">
        <v>9415</v>
      </c>
      <c r="K3055" s="5" t="s">
        <v>22</v>
      </c>
      <c r="L3055" s="5" t="s">
        <v>73</v>
      </c>
      <c r="M3055" s="5">
        <v>3.89</v>
      </c>
      <c r="N3055" s="5" t="s">
        <v>33</v>
      </c>
      <c r="O3055" s="5">
        <v>20</v>
      </c>
    </row>
    <row r="3056" spans="1:15" x14ac:dyDescent="0.2">
      <c r="A3056" s="5" t="s">
        <v>9416</v>
      </c>
      <c r="B3056" s="5" t="s">
        <v>6551</v>
      </c>
      <c r="C3056" s="5">
        <v>32</v>
      </c>
      <c r="D3056" s="5" t="s">
        <v>27</v>
      </c>
      <c r="E3056" s="5" t="s">
        <v>9417</v>
      </c>
      <c r="F3056" s="5">
        <v>-6293</v>
      </c>
      <c r="G3056" s="5" t="s">
        <v>99</v>
      </c>
      <c r="H3056" s="5" t="s">
        <v>144</v>
      </c>
      <c r="I3056" s="5">
        <v>166991.99</v>
      </c>
      <c r="J3056" s="5" t="s">
        <v>1201</v>
      </c>
      <c r="K3056" s="5" t="s">
        <v>55</v>
      </c>
      <c r="L3056" s="5" t="s">
        <v>56</v>
      </c>
      <c r="M3056" s="5">
        <v>2.83</v>
      </c>
      <c r="N3056" s="5" t="s">
        <v>33</v>
      </c>
      <c r="O3056" s="5">
        <v>18</v>
      </c>
    </row>
    <row r="3057" spans="1:15" x14ac:dyDescent="0.2">
      <c r="A3057" s="5" t="s">
        <v>9418</v>
      </c>
      <c r="B3057" s="5" t="s">
        <v>3382</v>
      </c>
      <c r="C3057" s="5">
        <v>40</v>
      </c>
      <c r="D3057" s="5" t="s">
        <v>27</v>
      </c>
      <c r="E3057" s="5" t="s">
        <v>9419</v>
      </c>
      <c r="F3057" s="5">
        <v>-5210</v>
      </c>
      <c r="G3057" s="5" t="s">
        <v>52</v>
      </c>
      <c r="H3057" s="5" t="s">
        <v>194</v>
      </c>
      <c r="I3057" s="5">
        <v>85032.39</v>
      </c>
      <c r="J3057" s="5" t="s">
        <v>7018</v>
      </c>
      <c r="K3057" s="5" t="s">
        <v>118</v>
      </c>
      <c r="L3057" s="5" t="s">
        <v>56</v>
      </c>
      <c r="M3057" s="5">
        <v>4.79</v>
      </c>
      <c r="N3057" s="5" t="s">
        <v>41</v>
      </c>
      <c r="O3057" s="5">
        <v>18</v>
      </c>
    </row>
    <row r="3058" spans="1:15" x14ac:dyDescent="0.2">
      <c r="A3058" s="5" t="s">
        <v>9420</v>
      </c>
      <c r="B3058" s="5" t="s">
        <v>9421</v>
      </c>
      <c r="C3058" s="5">
        <v>40</v>
      </c>
      <c r="D3058" s="5" t="s">
        <v>50</v>
      </c>
      <c r="E3058" s="5" t="s">
        <v>9422</v>
      </c>
      <c r="F3058" s="5">
        <v>-8143</v>
      </c>
      <c r="G3058" s="5" t="s">
        <v>116</v>
      </c>
      <c r="H3058" s="5" t="s">
        <v>38</v>
      </c>
      <c r="I3058" s="5">
        <v>104719.85</v>
      </c>
      <c r="J3058" s="5" t="s">
        <v>6279</v>
      </c>
      <c r="K3058" s="5" t="s">
        <v>118</v>
      </c>
      <c r="L3058" s="5" t="s">
        <v>32</v>
      </c>
      <c r="M3058" s="5">
        <v>3.65</v>
      </c>
      <c r="N3058" s="5" t="s">
        <v>33</v>
      </c>
      <c r="O3058" s="5">
        <v>6</v>
      </c>
    </row>
    <row r="3059" spans="1:15" x14ac:dyDescent="0.2">
      <c r="A3059" s="5" t="s">
        <v>9423</v>
      </c>
      <c r="B3059" s="5" t="s">
        <v>4655</v>
      </c>
      <c r="C3059" s="5">
        <v>48</v>
      </c>
      <c r="D3059" s="5" t="s">
        <v>50</v>
      </c>
      <c r="E3059" s="5" t="s">
        <v>9424</v>
      </c>
      <c r="F3059" s="5">
        <v>-4084</v>
      </c>
      <c r="G3059" s="5" t="s">
        <v>45</v>
      </c>
      <c r="H3059" s="5" t="s">
        <v>144</v>
      </c>
      <c r="I3059" s="5">
        <v>121483.31</v>
      </c>
      <c r="J3059" s="5" t="s">
        <v>2193</v>
      </c>
      <c r="K3059" s="5" t="s">
        <v>118</v>
      </c>
      <c r="L3059" s="5" t="s">
        <v>73</v>
      </c>
      <c r="M3059" s="5">
        <v>2.17</v>
      </c>
      <c r="N3059" s="5" t="s">
        <v>24</v>
      </c>
      <c r="O3059" s="5">
        <v>39</v>
      </c>
    </row>
    <row r="3060" spans="1:15" x14ac:dyDescent="0.2">
      <c r="A3060" s="5" t="s">
        <v>9425</v>
      </c>
      <c r="B3060" s="5" t="s">
        <v>6083</v>
      </c>
      <c r="C3060" s="5">
        <v>59</v>
      </c>
      <c r="D3060" s="5" t="s">
        <v>17</v>
      </c>
      <c r="E3060" s="5" t="s">
        <v>9426</v>
      </c>
      <c r="F3060" s="5">
        <v>-6008</v>
      </c>
      <c r="G3060" s="5" t="s">
        <v>78</v>
      </c>
      <c r="H3060" s="5" t="s">
        <v>71</v>
      </c>
      <c r="I3060" s="5">
        <v>53658.12</v>
      </c>
      <c r="J3060" s="5" t="s">
        <v>6052</v>
      </c>
      <c r="K3060" s="5" t="s">
        <v>104</v>
      </c>
      <c r="L3060" s="5" t="s">
        <v>73</v>
      </c>
      <c r="M3060" s="5">
        <v>3.02</v>
      </c>
      <c r="N3060" s="5" t="s">
        <v>57</v>
      </c>
      <c r="O3060" s="5">
        <v>30</v>
      </c>
    </row>
    <row r="3061" spans="1:15" x14ac:dyDescent="0.2">
      <c r="A3061" s="5" t="s">
        <v>9427</v>
      </c>
      <c r="B3061" s="5" t="s">
        <v>8009</v>
      </c>
      <c r="C3061" s="5">
        <v>33</v>
      </c>
      <c r="D3061" s="5" t="s">
        <v>50</v>
      </c>
      <c r="E3061" s="5" t="s">
        <v>9428</v>
      </c>
      <c r="F3061" s="5">
        <v>-2006</v>
      </c>
      <c r="G3061" s="5" t="s">
        <v>37</v>
      </c>
      <c r="H3061" s="5" t="s">
        <v>173</v>
      </c>
      <c r="I3061" s="5">
        <v>103088.01</v>
      </c>
      <c r="J3061" s="5" t="s">
        <v>624</v>
      </c>
      <c r="K3061" s="5" t="s">
        <v>127</v>
      </c>
      <c r="L3061" s="5" t="s">
        <v>23</v>
      </c>
      <c r="M3061" s="5">
        <v>2.4500000000000002</v>
      </c>
      <c r="N3061" s="5" t="s">
        <v>57</v>
      </c>
      <c r="O3061" s="5">
        <v>16</v>
      </c>
    </row>
    <row r="3062" spans="1:15" x14ac:dyDescent="0.2">
      <c r="A3062" s="5" t="s">
        <v>9429</v>
      </c>
      <c r="B3062" s="5" t="s">
        <v>3296</v>
      </c>
      <c r="C3062" s="5">
        <v>65</v>
      </c>
      <c r="D3062" s="5" t="s">
        <v>50</v>
      </c>
      <c r="E3062" s="5" t="s">
        <v>9430</v>
      </c>
      <c r="F3062" s="5">
        <v>-4190</v>
      </c>
      <c r="G3062" s="5" t="s">
        <v>99</v>
      </c>
      <c r="H3062" s="5" t="s">
        <v>194</v>
      </c>
      <c r="I3062" s="5">
        <v>64663.42</v>
      </c>
      <c r="J3062" s="5" t="s">
        <v>165</v>
      </c>
      <c r="K3062" s="5" t="s">
        <v>81</v>
      </c>
      <c r="L3062" s="5" t="s">
        <v>23</v>
      </c>
      <c r="M3062" s="5">
        <v>3.87</v>
      </c>
      <c r="N3062" s="5" t="s">
        <v>41</v>
      </c>
      <c r="O3062" s="5">
        <v>1</v>
      </c>
    </row>
    <row r="3063" spans="1:15" x14ac:dyDescent="0.2">
      <c r="A3063" s="5" t="s">
        <v>9431</v>
      </c>
      <c r="B3063" s="5" t="s">
        <v>4306</v>
      </c>
      <c r="C3063" s="5">
        <v>23</v>
      </c>
      <c r="D3063" s="5" t="s">
        <v>50</v>
      </c>
      <c r="E3063" s="5" t="s">
        <v>9432</v>
      </c>
      <c r="F3063" s="5">
        <v>-5513</v>
      </c>
      <c r="G3063" s="5" t="s">
        <v>52</v>
      </c>
      <c r="H3063" s="5" t="s">
        <v>173</v>
      </c>
      <c r="I3063" s="5">
        <v>123500.92</v>
      </c>
      <c r="J3063" s="5" t="s">
        <v>9433</v>
      </c>
      <c r="K3063" s="5" t="s">
        <v>47</v>
      </c>
      <c r="L3063" s="5" t="s">
        <v>73</v>
      </c>
      <c r="M3063" s="5">
        <v>4.7300000000000004</v>
      </c>
      <c r="N3063" s="5" t="s">
        <v>57</v>
      </c>
      <c r="O3063" s="5">
        <v>17</v>
      </c>
    </row>
    <row r="3064" spans="1:15" x14ac:dyDescent="0.2">
      <c r="A3064" s="5" t="s">
        <v>9434</v>
      </c>
      <c r="B3064" s="5" t="s">
        <v>6387</v>
      </c>
      <c r="C3064" s="5">
        <v>23</v>
      </c>
      <c r="D3064" s="5" t="s">
        <v>17</v>
      </c>
      <c r="E3064" s="5" t="s">
        <v>9435</v>
      </c>
      <c r="F3064" s="5">
        <v>-4243</v>
      </c>
      <c r="G3064" s="5" t="s">
        <v>78</v>
      </c>
      <c r="H3064" s="5" t="s">
        <v>20</v>
      </c>
      <c r="I3064" s="5">
        <v>58713.02</v>
      </c>
      <c r="J3064" s="5" t="s">
        <v>7712</v>
      </c>
      <c r="K3064" s="5" t="s">
        <v>136</v>
      </c>
      <c r="L3064" s="5" t="s">
        <v>23</v>
      </c>
      <c r="M3064" s="5">
        <v>1.73</v>
      </c>
      <c r="N3064" s="5" t="s">
        <v>33</v>
      </c>
      <c r="O3064" s="5">
        <v>40</v>
      </c>
    </row>
    <row r="3065" spans="1:15" x14ac:dyDescent="0.2">
      <c r="A3065" s="5" t="s">
        <v>9436</v>
      </c>
      <c r="B3065" s="5" t="s">
        <v>4985</v>
      </c>
      <c r="C3065" s="5">
        <v>64</v>
      </c>
      <c r="D3065" s="5" t="s">
        <v>17</v>
      </c>
      <c r="E3065" s="5" t="s">
        <v>9437</v>
      </c>
      <c r="F3065" s="5">
        <v>-6190</v>
      </c>
      <c r="G3065" s="5" t="s">
        <v>94</v>
      </c>
      <c r="H3065" s="5" t="s">
        <v>20</v>
      </c>
      <c r="I3065" s="5">
        <v>108256.93</v>
      </c>
      <c r="J3065" s="5" t="s">
        <v>5309</v>
      </c>
      <c r="K3065" s="5" t="s">
        <v>40</v>
      </c>
      <c r="L3065" s="5" t="s">
        <v>56</v>
      </c>
      <c r="M3065" s="5">
        <v>1.21</v>
      </c>
      <c r="N3065" s="5" t="s">
        <v>74</v>
      </c>
      <c r="O3065" s="5">
        <v>23</v>
      </c>
    </row>
    <row r="3066" spans="1:15" x14ac:dyDescent="0.2">
      <c r="A3066" s="5" t="s">
        <v>9438</v>
      </c>
      <c r="B3066" s="5" t="s">
        <v>3636</v>
      </c>
      <c r="C3066" s="5">
        <v>23</v>
      </c>
      <c r="D3066" s="5" t="s">
        <v>17</v>
      </c>
      <c r="E3066" s="5" t="s">
        <v>9439</v>
      </c>
      <c r="F3066" s="5">
        <v>-3024</v>
      </c>
      <c r="G3066" s="5" t="s">
        <v>29</v>
      </c>
      <c r="H3066" s="5" t="s">
        <v>53</v>
      </c>
      <c r="I3066" s="5">
        <v>90800.35</v>
      </c>
      <c r="J3066" s="5" t="s">
        <v>5309</v>
      </c>
      <c r="K3066" s="5" t="s">
        <v>55</v>
      </c>
      <c r="L3066" s="5" t="s">
        <v>56</v>
      </c>
      <c r="M3066" s="5">
        <v>2.62</v>
      </c>
      <c r="N3066" s="5" t="s">
        <v>33</v>
      </c>
      <c r="O3066" s="5">
        <v>12</v>
      </c>
    </row>
    <row r="3067" spans="1:15" x14ac:dyDescent="0.2">
      <c r="A3067" s="5" t="s">
        <v>9440</v>
      </c>
      <c r="B3067" s="5" t="s">
        <v>9441</v>
      </c>
      <c r="C3067" s="5">
        <v>43</v>
      </c>
      <c r="D3067" s="5" t="s">
        <v>50</v>
      </c>
      <c r="E3067" s="5" t="s">
        <v>9442</v>
      </c>
      <c r="F3067" s="5">
        <v>-10215</v>
      </c>
      <c r="G3067" s="5" t="s">
        <v>52</v>
      </c>
      <c r="H3067" s="5" t="s">
        <v>20</v>
      </c>
      <c r="I3067" s="5">
        <v>42623.63</v>
      </c>
      <c r="J3067" s="5" t="s">
        <v>4298</v>
      </c>
      <c r="K3067" s="5" t="s">
        <v>40</v>
      </c>
      <c r="L3067" s="5" t="s">
        <v>23</v>
      </c>
      <c r="M3067" s="5">
        <v>2.93</v>
      </c>
      <c r="N3067" s="5" t="s">
        <v>57</v>
      </c>
      <c r="O3067" s="5">
        <v>15</v>
      </c>
    </row>
    <row r="3068" spans="1:15" x14ac:dyDescent="0.2">
      <c r="A3068" s="5" t="s">
        <v>9443</v>
      </c>
      <c r="B3068" s="5" t="s">
        <v>7671</v>
      </c>
      <c r="C3068" s="5">
        <v>55</v>
      </c>
      <c r="D3068" s="5" t="s">
        <v>50</v>
      </c>
      <c r="E3068" s="5" t="s">
        <v>9444</v>
      </c>
      <c r="F3068" s="5">
        <v>-4985</v>
      </c>
      <c r="G3068" s="5" t="s">
        <v>99</v>
      </c>
      <c r="H3068" s="5" t="s">
        <v>38</v>
      </c>
      <c r="I3068" s="5">
        <v>120393</v>
      </c>
      <c r="J3068" s="5" t="s">
        <v>892</v>
      </c>
      <c r="K3068" s="5" t="s">
        <v>47</v>
      </c>
      <c r="L3068" s="5" t="s">
        <v>56</v>
      </c>
      <c r="M3068" s="5">
        <v>3.26</v>
      </c>
      <c r="N3068" s="5" t="s">
        <v>74</v>
      </c>
      <c r="O3068" s="5">
        <v>33</v>
      </c>
    </row>
    <row r="3069" spans="1:15" x14ac:dyDescent="0.2">
      <c r="A3069" s="5" t="s">
        <v>9445</v>
      </c>
      <c r="B3069" s="5" t="s">
        <v>6753</v>
      </c>
      <c r="C3069" s="5">
        <v>39</v>
      </c>
      <c r="D3069" s="5" t="s">
        <v>50</v>
      </c>
      <c r="E3069" s="5" t="s">
        <v>9446</v>
      </c>
      <c r="F3069" s="5">
        <v>-11753</v>
      </c>
      <c r="G3069" s="5" t="s">
        <v>99</v>
      </c>
      <c r="H3069" s="5" t="s">
        <v>20</v>
      </c>
      <c r="I3069" s="5">
        <v>167599.67000000001</v>
      </c>
      <c r="J3069" s="5" t="s">
        <v>8559</v>
      </c>
      <c r="K3069" s="5" t="s">
        <v>127</v>
      </c>
      <c r="L3069" s="5" t="s">
        <v>32</v>
      </c>
      <c r="M3069" s="5">
        <v>3.11</v>
      </c>
      <c r="N3069" s="5" t="s">
        <v>41</v>
      </c>
      <c r="O3069" s="5">
        <v>9</v>
      </c>
    </row>
    <row r="3070" spans="1:15" x14ac:dyDescent="0.2">
      <c r="A3070" s="5" t="s">
        <v>9447</v>
      </c>
      <c r="B3070" s="5" t="s">
        <v>5374</v>
      </c>
      <c r="C3070" s="5">
        <v>23</v>
      </c>
      <c r="D3070" s="5" t="s">
        <v>27</v>
      </c>
      <c r="E3070" s="5" t="s">
        <v>9448</v>
      </c>
      <c r="F3070" s="5">
        <v>-6938</v>
      </c>
      <c r="G3070" s="5" t="s">
        <v>52</v>
      </c>
      <c r="H3070" s="5" t="s">
        <v>38</v>
      </c>
      <c r="I3070" s="5">
        <v>80480.320000000007</v>
      </c>
      <c r="J3070" s="5" t="s">
        <v>9449</v>
      </c>
      <c r="K3070" s="5" t="s">
        <v>81</v>
      </c>
      <c r="L3070" s="5" t="s">
        <v>56</v>
      </c>
      <c r="M3070" s="5">
        <v>4.41</v>
      </c>
      <c r="N3070" s="5" t="s">
        <v>57</v>
      </c>
      <c r="O3070" s="5">
        <v>31</v>
      </c>
    </row>
    <row r="3071" spans="1:15" x14ac:dyDescent="0.2">
      <c r="A3071" s="5" t="s">
        <v>9450</v>
      </c>
      <c r="B3071" s="5" t="s">
        <v>7545</v>
      </c>
      <c r="C3071" s="5">
        <v>63</v>
      </c>
      <c r="D3071" s="5" t="s">
        <v>50</v>
      </c>
      <c r="E3071" s="5" t="s">
        <v>9451</v>
      </c>
      <c r="F3071" s="5">
        <v>-5080</v>
      </c>
      <c r="G3071" s="5" t="s">
        <v>19</v>
      </c>
      <c r="H3071" s="5" t="s">
        <v>79</v>
      </c>
      <c r="I3071" s="5">
        <v>118249.14</v>
      </c>
      <c r="J3071" s="5" t="s">
        <v>6640</v>
      </c>
      <c r="K3071" s="5" t="s">
        <v>47</v>
      </c>
      <c r="L3071" s="5" t="s">
        <v>23</v>
      </c>
      <c r="M3071" s="5">
        <v>4.17</v>
      </c>
      <c r="N3071" s="5" t="s">
        <v>24</v>
      </c>
      <c r="O3071" s="5">
        <v>19</v>
      </c>
    </row>
    <row r="3072" spans="1:15" x14ac:dyDescent="0.2">
      <c r="A3072" s="5" t="s">
        <v>9452</v>
      </c>
      <c r="B3072" s="5" t="s">
        <v>1195</v>
      </c>
      <c r="C3072" s="5">
        <v>46</v>
      </c>
      <c r="D3072" s="5" t="s">
        <v>27</v>
      </c>
      <c r="E3072" s="5" t="s">
        <v>9453</v>
      </c>
      <c r="F3072" s="5">
        <v>-4051</v>
      </c>
      <c r="G3072" s="5" t="s">
        <v>94</v>
      </c>
      <c r="H3072" s="5" t="s">
        <v>66</v>
      </c>
      <c r="I3072" s="5">
        <v>87312.41</v>
      </c>
      <c r="J3072" s="5" t="s">
        <v>4698</v>
      </c>
      <c r="K3072" s="5" t="s">
        <v>55</v>
      </c>
      <c r="L3072" s="5" t="s">
        <v>23</v>
      </c>
      <c r="M3072" s="5">
        <v>4.21</v>
      </c>
      <c r="N3072" s="5" t="s">
        <v>74</v>
      </c>
      <c r="O3072" s="5">
        <v>2</v>
      </c>
    </row>
    <row r="3073" spans="1:15" x14ac:dyDescent="0.2">
      <c r="A3073" s="5" t="s">
        <v>9454</v>
      </c>
      <c r="B3073" s="5" t="s">
        <v>1383</v>
      </c>
      <c r="C3073" s="5">
        <v>55</v>
      </c>
      <c r="D3073" s="5" t="s">
        <v>50</v>
      </c>
      <c r="E3073" s="5" t="s">
        <v>9455</v>
      </c>
      <c r="F3073" s="5">
        <v>-8447</v>
      </c>
      <c r="G3073" s="5" t="s">
        <v>85</v>
      </c>
      <c r="H3073" s="5" t="s">
        <v>79</v>
      </c>
      <c r="I3073" s="5">
        <v>43178.16</v>
      </c>
      <c r="J3073" s="5" t="s">
        <v>1738</v>
      </c>
      <c r="K3073" s="5" t="s">
        <v>62</v>
      </c>
      <c r="L3073" s="5" t="s">
        <v>23</v>
      </c>
      <c r="M3073" s="5">
        <v>3.55</v>
      </c>
      <c r="N3073" s="5" t="s">
        <v>33</v>
      </c>
      <c r="O3073" s="5">
        <v>14</v>
      </c>
    </row>
    <row r="3074" spans="1:15" x14ac:dyDescent="0.2">
      <c r="A3074" s="5" t="s">
        <v>9456</v>
      </c>
      <c r="B3074" s="5" t="s">
        <v>1229</v>
      </c>
      <c r="C3074" s="5">
        <v>25</v>
      </c>
      <c r="D3074" s="5" t="s">
        <v>17</v>
      </c>
      <c r="E3074" s="5" t="s">
        <v>9457</v>
      </c>
      <c r="F3074" s="5">
        <v>-1638</v>
      </c>
      <c r="G3074" s="5" t="s">
        <v>37</v>
      </c>
      <c r="H3074" s="5" t="s">
        <v>30</v>
      </c>
      <c r="I3074" s="5">
        <v>163632.79</v>
      </c>
      <c r="J3074" s="5" t="s">
        <v>6733</v>
      </c>
      <c r="K3074" s="5" t="s">
        <v>104</v>
      </c>
      <c r="L3074" s="5" t="s">
        <v>32</v>
      </c>
      <c r="M3074" s="5">
        <v>1.68</v>
      </c>
      <c r="N3074" s="5" t="s">
        <v>57</v>
      </c>
      <c r="O3074" s="5">
        <v>29</v>
      </c>
    </row>
    <row r="3075" spans="1:15" x14ac:dyDescent="0.2">
      <c r="A3075" s="5" t="s">
        <v>9458</v>
      </c>
      <c r="B3075" s="5" t="s">
        <v>3640</v>
      </c>
      <c r="C3075" s="5">
        <v>65</v>
      </c>
      <c r="D3075" s="5" t="s">
        <v>27</v>
      </c>
      <c r="E3075" s="5" t="s">
        <v>9459</v>
      </c>
      <c r="F3075" s="5">
        <v>-8405</v>
      </c>
      <c r="G3075" s="5" t="s">
        <v>78</v>
      </c>
      <c r="H3075" s="5" t="s">
        <v>53</v>
      </c>
      <c r="I3075" s="5">
        <v>92307.22</v>
      </c>
      <c r="J3075" s="5" t="s">
        <v>574</v>
      </c>
      <c r="K3075" s="5" t="s">
        <v>127</v>
      </c>
      <c r="L3075" s="5" t="s">
        <v>56</v>
      </c>
      <c r="M3075" s="5">
        <v>2.27</v>
      </c>
      <c r="N3075" s="5" t="s">
        <v>74</v>
      </c>
      <c r="O3075" s="5">
        <v>4</v>
      </c>
    </row>
    <row r="3076" spans="1:15" x14ac:dyDescent="0.2">
      <c r="A3076" s="5" t="s">
        <v>9460</v>
      </c>
      <c r="B3076" s="5" t="s">
        <v>2986</v>
      </c>
      <c r="C3076" s="5">
        <v>32</v>
      </c>
      <c r="D3076" s="5" t="s">
        <v>17</v>
      </c>
      <c r="E3076" s="5" t="s">
        <v>9461</v>
      </c>
      <c r="F3076" s="5">
        <v>-6269</v>
      </c>
      <c r="G3076" s="5" t="s">
        <v>85</v>
      </c>
      <c r="H3076" s="5" t="s">
        <v>79</v>
      </c>
      <c r="I3076" s="5">
        <v>54429.67</v>
      </c>
      <c r="J3076" s="5" t="s">
        <v>2507</v>
      </c>
      <c r="K3076" s="5" t="s">
        <v>22</v>
      </c>
      <c r="L3076" s="5" t="s">
        <v>56</v>
      </c>
      <c r="M3076" s="5">
        <v>2.2999999999999998</v>
      </c>
      <c r="N3076" s="5" t="s">
        <v>57</v>
      </c>
      <c r="O3076" s="5">
        <v>12</v>
      </c>
    </row>
    <row r="3077" spans="1:15" x14ac:dyDescent="0.2">
      <c r="A3077" s="5" t="s">
        <v>9462</v>
      </c>
      <c r="B3077" s="5" t="s">
        <v>6509</v>
      </c>
      <c r="C3077" s="5">
        <v>41</v>
      </c>
      <c r="D3077" s="5" t="s">
        <v>17</v>
      </c>
      <c r="E3077" s="5" t="s">
        <v>9463</v>
      </c>
      <c r="F3077" s="5">
        <v>-6610</v>
      </c>
      <c r="G3077" s="5" t="s">
        <v>19</v>
      </c>
      <c r="H3077" s="5" t="s">
        <v>38</v>
      </c>
      <c r="I3077" s="5">
        <v>137439.70000000001</v>
      </c>
      <c r="J3077" s="5" t="s">
        <v>2836</v>
      </c>
      <c r="K3077" s="5" t="s">
        <v>81</v>
      </c>
      <c r="L3077" s="5" t="s">
        <v>73</v>
      </c>
      <c r="M3077" s="5">
        <v>4.88</v>
      </c>
      <c r="N3077" s="5" t="s">
        <v>57</v>
      </c>
      <c r="O3077" s="5">
        <v>24</v>
      </c>
    </row>
    <row r="3078" spans="1:15" x14ac:dyDescent="0.2">
      <c r="A3078" s="5" t="s">
        <v>9464</v>
      </c>
      <c r="B3078" s="5" t="s">
        <v>4248</v>
      </c>
      <c r="C3078" s="5">
        <v>38</v>
      </c>
      <c r="D3078" s="5" t="s">
        <v>17</v>
      </c>
      <c r="E3078" s="5" t="s">
        <v>9465</v>
      </c>
      <c r="F3078" s="5">
        <v>-2252</v>
      </c>
      <c r="G3078" s="5" t="s">
        <v>52</v>
      </c>
      <c r="H3078" s="5" t="s">
        <v>53</v>
      </c>
      <c r="I3078" s="5">
        <v>146202.81</v>
      </c>
      <c r="J3078" s="5" t="s">
        <v>655</v>
      </c>
      <c r="K3078" s="5" t="s">
        <v>136</v>
      </c>
      <c r="L3078" s="5" t="s">
        <v>73</v>
      </c>
      <c r="M3078" s="5">
        <v>2.8</v>
      </c>
      <c r="N3078" s="5" t="s">
        <v>24</v>
      </c>
      <c r="O3078" s="5">
        <v>40</v>
      </c>
    </row>
    <row r="3079" spans="1:15" x14ac:dyDescent="0.2">
      <c r="A3079" s="5" t="s">
        <v>9466</v>
      </c>
      <c r="B3079" s="5" t="s">
        <v>9467</v>
      </c>
      <c r="C3079" s="5">
        <v>43</v>
      </c>
      <c r="D3079" s="5" t="s">
        <v>27</v>
      </c>
      <c r="E3079" s="5" t="s">
        <v>9468</v>
      </c>
      <c r="F3079" s="5">
        <v>-7064</v>
      </c>
      <c r="G3079" s="5" t="s">
        <v>19</v>
      </c>
      <c r="H3079" s="5" t="s">
        <v>20</v>
      </c>
      <c r="I3079" s="5">
        <v>57627.95</v>
      </c>
      <c r="J3079" s="5" t="s">
        <v>6172</v>
      </c>
      <c r="K3079" s="5" t="s">
        <v>136</v>
      </c>
      <c r="L3079" s="5" t="s">
        <v>23</v>
      </c>
      <c r="M3079" s="5">
        <v>4.75</v>
      </c>
      <c r="N3079" s="5" t="s">
        <v>74</v>
      </c>
      <c r="O3079" s="5">
        <v>34</v>
      </c>
    </row>
    <row r="3080" spans="1:15" x14ac:dyDescent="0.2">
      <c r="A3080" s="5" t="s">
        <v>9469</v>
      </c>
      <c r="B3080" s="5" t="s">
        <v>5029</v>
      </c>
      <c r="C3080" s="5">
        <v>30</v>
      </c>
      <c r="D3080" s="5" t="s">
        <v>27</v>
      </c>
      <c r="E3080" s="5" t="s">
        <v>9470</v>
      </c>
      <c r="F3080" s="5">
        <v>-3981</v>
      </c>
      <c r="G3080" s="5" t="s">
        <v>116</v>
      </c>
      <c r="H3080" s="5" t="s">
        <v>194</v>
      </c>
      <c r="I3080" s="5">
        <v>155157.37</v>
      </c>
      <c r="J3080" s="5" t="s">
        <v>2496</v>
      </c>
      <c r="K3080" s="5" t="s">
        <v>104</v>
      </c>
      <c r="L3080" s="5" t="s">
        <v>56</v>
      </c>
      <c r="M3080" s="5">
        <v>4.8099999999999996</v>
      </c>
      <c r="N3080" s="5" t="s">
        <v>74</v>
      </c>
      <c r="O3080" s="5">
        <v>39</v>
      </c>
    </row>
    <row r="3081" spans="1:15" x14ac:dyDescent="0.2">
      <c r="A3081" s="5" t="s">
        <v>9471</v>
      </c>
      <c r="B3081" s="5" t="s">
        <v>9472</v>
      </c>
      <c r="C3081" s="5">
        <v>51</v>
      </c>
      <c r="D3081" s="5" t="s">
        <v>17</v>
      </c>
      <c r="E3081" s="5" t="s">
        <v>9473</v>
      </c>
      <c r="F3081" s="5">
        <v>-6856</v>
      </c>
      <c r="G3081" s="5" t="s">
        <v>45</v>
      </c>
      <c r="H3081" s="5" t="s">
        <v>194</v>
      </c>
      <c r="I3081" s="5">
        <v>69015.63</v>
      </c>
      <c r="J3081" s="5" t="s">
        <v>9474</v>
      </c>
      <c r="K3081" s="5" t="s">
        <v>136</v>
      </c>
      <c r="L3081" s="5" t="s">
        <v>23</v>
      </c>
      <c r="M3081" s="5">
        <v>4.95</v>
      </c>
      <c r="N3081" s="5" t="s">
        <v>41</v>
      </c>
      <c r="O3081" s="5">
        <v>23</v>
      </c>
    </row>
    <row r="3082" spans="1:15" x14ac:dyDescent="0.2">
      <c r="A3082" s="5" t="s">
        <v>9475</v>
      </c>
      <c r="B3082" s="5" t="s">
        <v>9476</v>
      </c>
      <c r="C3082" s="5">
        <v>46</v>
      </c>
      <c r="D3082" s="5" t="s">
        <v>17</v>
      </c>
      <c r="E3082" s="5" t="s">
        <v>9477</v>
      </c>
      <c r="F3082" s="5">
        <v>-9019</v>
      </c>
      <c r="G3082" s="5" t="s">
        <v>29</v>
      </c>
      <c r="H3082" s="5" t="s">
        <v>173</v>
      </c>
      <c r="I3082" s="5">
        <v>143177.18</v>
      </c>
      <c r="J3082" s="5" t="s">
        <v>4860</v>
      </c>
      <c r="K3082" s="5" t="s">
        <v>47</v>
      </c>
      <c r="L3082" s="5" t="s">
        <v>32</v>
      </c>
      <c r="M3082" s="5">
        <v>3.35</v>
      </c>
      <c r="N3082" s="5" t="s">
        <v>41</v>
      </c>
      <c r="O3082" s="5">
        <v>30</v>
      </c>
    </row>
    <row r="3083" spans="1:15" x14ac:dyDescent="0.2">
      <c r="A3083" s="5" t="s">
        <v>9478</v>
      </c>
      <c r="B3083" s="5" t="s">
        <v>9479</v>
      </c>
      <c r="C3083" s="5">
        <v>25</v>
      </c>
      <c r="D3083" s="5" t="s">
        <v>50</v>
      </c>
      <c r="E3083" s="5" t="s">
        <v>9480</v>
      </c>
      <c r="F3083" s="5">
        <v>-7589</v>
      </c>
      <c r="G3083" s="5" t="s">
        <v>52</v>
      </c>
      <c r="H3083" s="5" t="s">
        <v>144</v>
      </c>
      <c r="I3083" s="5">
        <v>149879.59</v>
      </c>
      <c r="J3083" s="5" t="s">
        <v>9481</v>
      </c>
      <c r="K3083" s="5" t="s">
        <v>55</v>
      </c>
      <c r="L3083" s="5" t="s">
        <v>32</v>
      </c>
      <c r="M3083" s="5">
        <v>1.97</v>
      </c>
      <c r="N3083" s="5" t="s">
        <v>57</v>
      </c>
      <c r="O3083" s="5">
        <v>19</v>
      </c>
    </row>
    <row r="3084" spans="1:15" x14ac:dyDescent="0.2">
      <c r="A3084" s="5" t="s">
        <v>9482</v>
      </c>
      <c r="B3084" s="5" t="s">
        <v>9483</v>
      </c>
      <c r="C3084" s="5">
        <v>33</v>
      </c>
      <c r="D3084" s="5" t="s">
        <v>27</v>
      </c>
      <c r="E3084" s="5" t="s">
        <v>9484</v>
      </c>
      <c r="F3084" s="5">
        <v>-2897</v>
      </c>
      <c r="G3084" s="5" t="s">
        <v>29</v>
      </c>
      <c r="H3084" s="5" t="s">
        <v>71</v>
      </c>
      <c r="I3084" s="5">
        <v>156465.79999999999</v>
      </c>
      <c r="J3084" s="5" t="s">
        <v>4264</v>
      </c>
      <c r="K3084" s="5" t="s">
        <v>62</v>
      </c>
      <c r="L3084" s="5" t="s">
        <v>32</v>
      </c>
      <c r="M3084" s="5">
        <v>4.4000000000000004</v>
      </c>
      <c r="N3084" s="5" t="s">
        <v>41</v>
      </c>
      <c r="O3084" s="5">
        <v>14</v>
      </c>
    </row>
    <row r="3085" spans="1:15" x14ac:dyDescent="0.2">
      <c r="A3085" s="5" t="s">
        <v>9485</v>
      </c>
      <c r="B3085" s="5" t="s">
        <v>2741</v>
      </c>
      <c r="C3085" s="5">
        <v>35</v>
      </c>
      <c r="D3085" s="5" t="s">
        <v>50</v>
      </c>
      <c r="E3085" s="5" t="s">
        <v>9486</v>
      </c>
      <c r="F3085" s="5">
        <v>-2466</v>
      </c>
      <c r="G3085" s="5" t="s">
        <v>94</v>
      </c>
      <c r="H3085" s="5" t="s">
        <v>20</v>
      </c>
      <c r="I3085" s="5">
        <v>45193.77</v>
      </c>
      <c r="J3085" s="5" t="s">
        <v>7222</v>
      </c>
      <c r="K3085" s="5" t="s">
        <v>104</v>
      </c>
      <c r="L3085" s="5" t="s">
        <v>32</v>
      </c>
      <c r="M3085" s="5">
        <v>3.32</v>
      </c>
      <c r="N3085" s="5" t="s">
        <v>74</v>
      </c>
      <c r="O3085" s="5">
        <v>36</v>
      </c>
    </row>
    <row r="3086" spans="1:15" x14ac:dyDescent="0.2">
      <c r="A3086" s="5" t="s">
        <v>9487</v>
      </c>
      <c r="B3086" s="5" t="s">
        <v>2362</v>
      </c>
      <c r="C3086" s="5">
        <v>29</v>
      </c>
      <c r="D3086" s="5" t="s">
        <v>50</v>
      </c>
      <c r="E3086" s="5" t="s">
        <v>9488</v>
      </c>
      <c r="F3086" s="5">
        <v>-2730</v>
      </c>
      <c r="G3086" s="5" t="s">
        <v>29</v>
      </c>
      <c r="H3086" s="5" t="s">
        <v>66</v>
      </c>
      <c r="I3086" s="5">
        <v>52654.82</v>
      </c>
      <c r="J3086" s="5" t="s">
        <v>3805</v>
      </c>
      <c r="K3086" s="5" t="s">
        <v>22</v>
      </c>
      <c r="L3086" s="5" t="s">
        <v>32</v>
      </c>
      <c r="M3086" s="5">
        <v>2.73</v>
      </c>
      <c r="N3086" s="5" t="s">
        <v>41</v>
      </c>
      <c r="O3086" s="5">
        <v>3</v>
      </c>
    </row>
    <row r="3087" spans="1:15" x14ac:dyDescent="0.2">
      <c r="A3087" s="5" t="s">
        <v>9489</v>
      </c>
      <c r="B3087" s="5" t="s">
        <v>2942</v>
      </c>
      <c r="C3087" s="5">
        <v>25</v>
      </c>
      <c r="D3087" s="5" t="s">
        <v>50</v>
      </c>
      <c r="E3087" s="5" t="s">
        <v>9490</v>
      </c>
      <c r="F3087" s="5">
        <v>-9580</v>
      </c>
      <c r="G3087" s="5" t="s">
        <v>94</v>
      </c>
      <c r="H3087" s="5" t="s">
        <v>38</v>
      </c>
      <c r="I3087" s="5">
        <v>97457.55</v>
      </c>
      <c r="J3087" s="5" t="s">
        <v>7515</v>
      </c>
      <c r="K3087" s="5" t="s">
        <v>136</v>
      </c>
      <c r="L3087" s="5" t="s">
        <v>73</v>
      </c>
      <c r="M3087" s="5">
        <v>2.65</v>
      </c>
      <c r="N3087" s="5" t="s">
        <v>74</v>
      </c>
      <c r="O3087" s="5">
        <v>36</v>
      </c>
    </row>
    <row r="3088" spans="1:15" x14ac:dyDescent="0.2">
      <c r="A3088" s="5" t="s">
        <v>9491</v>
      </c>
      <c r="B3088" s="5" t="s">
        <v>4290</v>
      </c>
      <c r="C3088" s="5">
        <v>65</v>
      </c>
      <c r="D3088" s="5" t="s">
        <v>27</v>
      </c>
      <c r="E3088" s="5" t="s">
        <v>9492</v>
      </c>
      <c r="F3088" s="5">
        <v>-8932</v>
      </c>
      <c r="G3088" s="5" t="s">
        <v>19</v>
      </c>
      <c r="H3088" s="5" t="s">
        <v>53</v>
      </c>
      <c r="I3088" s="5">
        <v>56688.3</v>
      </c>
      <c r="J3088" s="5" t="s">
        <v>3108</v>
      </c>
      <c r="K3088" s="5" t="s">
        <v>118</v>
      </c>
      <c r="L3088" s="5" t="s">
        <v>32</v>
      </c>
      <c r="M3088" s="5">
        <v>1.07</v>
      </c>
      <c r="N3088" s="5" t="s">
        <v>41</v>
      </c>
      <c r="O3088" s="5">
        <v>34</v>
      </c>
    </row>
    <row r="3089" spans="1:15" x14ac:dyDescent="0.2">
      <c r="A3089" s="5" t="s">
        <v>9493</v>
      </c>
      <c r="B3089" s="5" t="s">
        <v>1551</v>
      </c>
      <c r="C3089" s="5">
        <v>52</v>
      </c>
      <c r="D3089" s="5" t="s">
        <v>50</v>
      </c>
      <c r="E3089" s="5" t="s">
        <v>9494</v>
      </c>
      <c r="F3089" s="5">
        <v>-10640</v>
      </c>
      <c r="G3089" s="5" t="s">
        <v>78</v>
      </c>
      <c r="H3089" s="5" t="s">
        <v>194</v>
      </c>
      <c r="I3089" s="5">
        <v>147764.16</v>
      </c>
      <c r="J3089" s="5" t="s">
        <v>7975</v>
      </c>
      <c r="K3089" s="5" t="s">
        <v>62</v>
      </c>
      <c r="L3089" s="5" t="s">
        <v>56</v>
      </c>
      <c r="M3089" s="5">
        <v>4.9400000000000004</v>
      </c>
      <c r="N3089" s="5" t="s">
        <v>41</v>
      </c>
      <c r="O3089" s="5">
        <v>34</v>
      </c>
    </row>
    <row r="3090" spans="1:15" x14ac:dyDescent="0.2">
      <c r="A3090" s="5" t="s">
        <v>9495</v>
      </c>
      <c r="B3090" s="5" t="s">
        <v>986</v>
      </c>
      <c r="C3090" s="5">
        <v>33</v>
      </c>
      <c r="D3090" s="5" t="s">
        <v>50</v>
      </c>
      <c r="E3090" s="5" t="s">
        <v>9225</v>
      </c>
      <c r="F3090" s="5">
        <v>-5843</v>
      </c>
      <c r="G3090" s="5" t="s">
        <v>45</v>
      </c>
      <c r="H3090" s="5" t="s">
        <v>144</v>
      </c>
      <c r="I3090" s="5">
        <v>117632.66</v>
      </c>
      <c r="J3090" s="5" t="s">
        <v>9496</v>
      </c>
      <c r="K3090" s="5" t="s">
        <v>136</v>
      </c>
      <c r="L3090" s="5" t="s">
        <v>73</v>
      </c>
      <c r="M3090" s="5">
        <v>2.0299999999999998</v>
      </c>
      <c r="N3090" s="5" t="s">
        <v>33</v>
      </c>
      <c r="O3090" s="5">
        <v>37</v>
      </c>
    </row>
    <row r="3091" spans="1:15" x14ac:dyDescent="0.2">
      <c r="A3091" s="5" t="s">
        <v>9497</v>
      </c>
      <c r="B3091" s="5" t="s">
        <v>471</v>
      </c>
      <c r="C3091" s="5">
        <v>29</v>
      </c>
      <c r="D3091" s="5" t="s">
        <v>27</v>
      </c>
      <c r="E3091" s="5" t="s">
        <v>9498</v>
      </c>
      <c r="F3091" s="5">
        <v>-9323</v>
      </c>
      <c r="G3091" s="5" t="s">
        <v>78</v>
      </c>
      <c r="H3091" s="5" t="s">
        <v>71</v>
      </c>
      <c r="I3091" s="5">
        <v>44517.279999999999</v>
      </c>
      <c r="J3091" s="5" t="s">
        <v>9499</v>
      </c>
      <c r="K3091" s="5" t="s">
        <v>104</v>
      </c>
      <c r="L3091" s="5" t="s">
        <v>56</v>
      </c>
      <c r="M3091" s="5">
        <v>4.0599999999999996</v>
      </c>
      <c r="N3091" s="5" t="s">
        <v>57</v>
      </c>
      <c r="O3091" s="5">
        <v>4</v>
      </c>
    </row>
    <row r="3092" spans="1:15" x14ac:dyDescent="0.2">
      <c r="A3092" s="5" t="s">
        <v>9500</v>
      </c>
      <c r="B3092" s="5" t="s">
        <v>9501</v>
      </c>
      <c r="C3092" s="5">
        <v>56</v>
      </c>
      <c r="D3092" s="5" t="s">
        <v>27</v>
      </c>
      <c r="E3092" s="5" t="s">
        <v>9502</v>
      </c>
      <c r="F3092" s="5">
        <v>-8432</v>
      </c>
      <c r="G3092" s="5" t="s">
        <v>116</v>
      </c>
      <c r="H3092" s="5" t="s">
        <v>38</v>
      </c>
      <c r="I3092" s="5">
        <v>128171.29</v>
      </c>
      <c r="J3092" s="5" t="s">
        <v>9503</v>
      </c>
      <c r="K3092" s="5" t="s">
        <v>136</v>
      </c>
      <c r="L3092" s="5" t="s">
        <v>32</v>
      </c>
      <c r="M3092" s="5">
        <v>2.8</v>
      </c>
      <c r="N3092" s="5" t="s">
        <v>41</v>
      </c>
      <c r="O3092" s="5">
        <v>20</v>
      </c>
    </row>
    <row r="3093" spans="1:15" x14ac:dyDescent="0.2">
      <c r="A3093" s="5" t="s">
        <v>9504</v>
      </c>
      <c r="B3093" s="5" t="s">
        <v>9505</v>
      </c>
      <c r="C3093" s="5">
        <v>39</v>
      </c>
      <c r="D3093" s="5" t="s">
        <v>17</v>
      </c>
      <c r="E3093" s="5" t="s">
        <v>9506</v>
      </c>
      <c r="F3093" s="5">
        <v>-5698</v>
      </c>
      <c r="G3093" s="5" t="s">
        <v>19</v>
      </c>
      <c r="H3093" s="5" t="s">
        <v>173</v>
      </c>
      <c r="I3093" s="5">
        <v>166416.19</v>
      </c>
      <c r="J3093" s="5" t="s">
        <v>1254</v>
      </c>
      <c r="K3093" s="5" t="s">
        <v>47</v>
      </c>
      <c r="L3093" s="5" t="s">
        <v>56</v>
      </c>
      <c r="M3093" s="5">
        <v>4.93</v>
      </c>
      <c r="N3093" s="5" t="s">
        <v>74</v>
      </c>
      <c r="O3093" s="5">
        <v>14</v>
      </c>
    </row>
    <row r="3094" spans="1:15" x14ac:dyDescent="0.2">
      <c r="A3094" s="5" t="s">
        <v>9507</v>
      </c>
      <c r="B3094" s="5" t="s">
        <v>3319</v>
      </c>
      <c r="C3094" s="5">
        <v>61</v>
      </c>
      <c r="D3094" s="5" t="s">
        <v>27</v>
      </c>
      <c r="E3094" s="5" t="s">
        <v>9508</v>
      </c>
      <c r="F3094" s="5">
        <v>-3152</v>
      </c>
      <c r="G3094" s="5" t="s">
        <v>99</v>
      </c>
      <c r="H3094" s="5" t="s">
        <v>66</v>
      </c>
      <c r="I3094" s="5">
        <v>152036.60999999999</v>
      </c>
      <c r="J3094" s="5" t="s">
        <v>3091</v>
      </c>
      <c r="K3094" s="5" t="s">
        <v>22</v>
      </c>
      <c r="L3094" s="5" t="s">
        <v>23</v>
      </c>
      <c r="M3094" s="5">
        <v>2.1</v>
      </c>
      <c r="N3094" s="5" t="s">
        <v>41</v>
      </c>
      <c r="O3094" s="5">
        <v>38</v>
      </c>
    </row>
    <row r="3095" spans="1:15" x14ac:dyDescent="0.2">
      <c r="A3095" s="5" t="s">
        <v>9509</v>
      </c>
      <c r="B3095" s="5" t="s">
        <v>9510</v>
      </c>
      <c r="C3095" s="5">
        <v>49</v>
      </c>
      <c r="D3095" s="5" t="s">
        <v>17</v>
      </c>
      <c r="E3095" s="5" t="s">
        <v>9511</v>
      </c>
      <c r="F3095" s="5">
        <v>-6487</v>
      </c>
      <c r="G3095" s="5" t="s">
        <v>45</v>
      </c>
      <c r="H3095" s="5" t="s">
        <v>173</v>
      </c>
      <c r="I3095" s="5">
        <v>133941.32</v>
      </c>
      <c r="J3095" s="5" t="s">
        <v>7060</v>
      </c>
      <c r="K3095" s="5" t="s">
        <v>136</v>
      </c>
      <c r="L3095" s="5" t="s">
        <v>73</v>
      </c>
      <c r="M3095" s="5">
        <v>1.39</v>
      </c>
      <c r="N3095" s="5" t="s">
        <v>24</v>
      </c>
      <c r="O3095" s="5">
        <v>39</v>
      </c>
    </row>
    <row r="3096" spans="1:15" x14ac:dyDescent="0.2">
      <c r="A3096" s="5" t="s">
        <v>9512</v>
      </c>
      <c r="B3096" s="5" t="s">
        <v>5325</v>
      </c>
      <c r="C3096" s="5">
        <v>53</v>
      </c>
      <c r="D3096" s="5" t="s">
        <v>17</v>
      </c>
      <c r="E3096" s="5" t="s">
        <v>9513</v>
      </c>
      <c r="F3096" s="5">
        <v>-3470</v>
      </c>
      <c r="G3096" s="5" t="s">
        <v>52</v>
      </c>
      <c r="H3096" s="5" t="s">
        <v>53</v>
      </c>
      <c r="I3096" s="5">
        <v>97932.17</v>
      </c>
      <c r="J3096" s="5" t="s">
        <v>1643</v>
      </c>
      <c r="K3096" s="5" t="s">
        <v>118</v>
      </c>
      <c r="L3096" s="5" t="s">
        <v>23</v>
      </c>
      <c r="M3096" s="5">
        <v>1.08</v>
      </c>
      <c r="N3096" s="5" t="s">
        <v>57</v>
      </c>
      <c r="O3096" s="5">
        <v>27</v>
      </c>
    </row>
    <row r="3097" spans="1:15" x14ac:dyDescent="0.2">
      <c r="A3097" s="5" t="s">
        <v>9514</v>
      </c>
      <c r="B3097" s="5" t="s">
        <v>5730</v>
      </c>
      <c r="C3097" s="5">
        <v>62</v>
      </c>
      <c r="D3097" s="5" t="s">
        <v>50</v>
      </c>
      <c r="E3097" s="5" t="s">
        <v>9515</v>
      </c>
      <c r="F3097" s="5">
        <v>-7000</v>
      </c>
      <c r="G3097" s="5" t="s">
        <v>116</v>
      </c>
      <c r="H3097" s="5" t="s">
        <v>71</v>
      </c>
      <c r="I3097" s="5">
        <v>97190.399999999994</v>
      </c>
      <c r="J3097" s="5" t="s">
        <v>8274</v>
      </c>
      <c r="K3097" s="5" t="s">
        <v>104</v>
      </c>
      <c r="L3097" s="5" t="s">
        <v>56</v>
      </c>
      <c r="M3097" s="5">
        <v>1.38</v>
      </c>
      <c r="N3097" s="5" t="s">
        <v>41</v>
      </c>
      <c r="O3097" s="5">
        <v>29</v>
      </c>
    </row>
    <row r="3098" spans="1:15" x14ac:dyDescent="0.2">
      <c r="A3098" s="5" t="s">
        <v>9516</v>
      </c>
      <c r="B3098" s="5" t="s">
        <v>3482</v>
      </c>
      <c r="C3098" s="5">
        <v>60</v>
      </c>
      <c r="D3098" s="5" t="s">
        <v>50</v>
      </c>
      <c r="E3098" s="5" t="s">
        <v>9517</v>
      </c>
      <c r="F3098" s="5">
        <v>-9400</v>
      </c>
      <c r="G3098" s="5" t="s">
        <v>45</v>
      </c>
      <c r="H3098" s="5" t="s">
        <v>20</v>
      </c>
      <c r="I3098" s="5">
        <v>175515.3</v>
      </c>
      <c r="J3098" s="5" t="s">
        <v>6940</v>
      </c>
      <c r="K3098" s="5" t="s">
        <v>118</v>
      </c>
      <c r="L3098" s="5" t="s">
        <v>73</v>
      </c>
      <c r="M3098" s="5">
        <v>3.22</v>
      </c>
      <c r="N3098" s="5" t="s">
        <v>33</v>
      </c>
      <c r="O3098" s="5">
        <v>0</v>
      </c>
    </row>
    <row r="3099" spans="1:15" x14ac:dyDescent="0.2">
      <c r="A3099" s="5" t="s">
        <v>9518</v>
      </c>
      <c r="B3099" s="5" t="s">
        <v>1114</v>
      </c>
      <c r="C3099" s="5">
        <v>63</v>
      </c>
      <c r="D3099" s="5" t="s">
        <v>50</v>
      </c>
      <c r="E3099" s="5" t="s">
        <v>9519</v>
      </c>
      <c r="F3099" s="5">
        <v>-8007</v>
      </c>
      <c r="G3099" s="5" t="s">
        <v>94</v>
      </c>
      <c r="H3099" s="5" t="s">
        <v>53</v>
      </c>
      <c r="I3099" s="5">
        <v>76306.38</v>
      </c>
      <c r="J3099" s="5" t="s">
        <v>1227</v>
      </c>
      <c r="K3099" s="5" t="s">
        <v>22</v>
      </c>
      <c r="L3099" s="5" t="s">
        <v>32</v>
      </c>
      <c r="M3099" s="5">
        <v>1.23</v>
      </c>
      <c r="N3099" s="5" t="s">
        <v>74</v>
      </c>
      <c r="O3099" s="5">
        <v>23</v>
      </c>
    </row>
    <row r="3100" spans="1:15" x14ac:dyDescent="0.2">
      <c r="A3100" s="5" t="s">
        <v>9520</v>
      </c>
      <c r="B3100" s="5" t="s">
        <v>6677</v>
      </c>
      <c r="C3100" s="5">
        <v>55</v>
      </c>
      <c r="D3100" s="5" t="s">
        <v>50</v>
      </c>
      <c r="E3100" s="5" t="s">
        <v>9521</v>
      </c>
      <c r="F3100" s="5">
        <v>-9242</v>
      </c>
      <c r="G3100" s="5" t="s">
        <v>78</v>
      </c>
      <c r="H3100" s="5" t="s">
        <v>53</v>
      </c>
      <c r="I3100" s="5">
        <v>134507.64000000001</v>
      </c>
      <c r="J3100" s="5" t="s">
        <v>461</v>
      </c>
      <c r="K3100" s="5" t="s">
        <v>81</v>
      </c>
      <c r="L3100" s="5" t="s">
        <v>56</v>
      </c>
      <c r="M3100" s="5">
        <v>2.68</v>
      </c>
      <c r="N3100" s="5" t="s">
        <v>74</v>
      </c>
      <c r="O3100" s="5">
        <v>39</v>
      </c>
    </row>
    <row r="3101" spans="1:15" x14ac:dyDescent="0.2">
      <c r="A3101" s="5" t="s">
        <v>9522</v>
      </c>
      <c r="B3101" s="5" t="s">
        <v>4854</v>
      </c>
      <c r="C3101" s="5">
        <v>44</v>
      </c>
      <c r="D3101" s="5" t="s">
        <v>17</v>
      </c>
      <c r="E3101" s="5" t="s">
        <v>9523</v>
      </c>
      <c r="F3101" s="5">
        <v>-3088</v>
      </c>
      <c r="G3101" s="5" t="s">
        <v>52</v>
      </c>
      <c r="H3101" s="5" t="s">
        <v>38</v>
      </c>
      <c r="I3101" s="5">
        <v>40495.32</v>
      </c>
      <c r="J3101" s="5" t="s">
        <v>9524</v>
      </c>
      <c r="K3101" s="5" t="s">
        <v>55</v>
      </c>
      <c r="L3101" s="5" t="s">
        <v>56</v>
      </c>
      <c r="M3101" s="5">
        <v>1.93</v>
      </c>
      <c r="N3101" s="5" t="s">
        <v>33</v>
      </c>
      <c r="O3101" s="5">
        <v>39</v>
      </c>
    </row>
    <row r="3102" spans="1:15" x14ac:dyDescent="0.2">
      <c r="A3102" s="5" t="s">
        <v>9525</v>
      </c>
      <c r="B3102" s="5" t="s">
        <v>4792</v>
      </c>
      <c r="C3102" s="5">
        <v>50</v>
      </c>
      <c r="D3102" s="5" t="s">
        <v>50</v>
      </c>
      <c r="E3102" s="5" t="s">
        <v>9526</v>
      </c>
      <c r="F3102" s="5">
        <v>-3459</v>
      </c>
      <c r="G3102" s="5" t="s">
        <v>85</v>
      </c>
      <c r="H3102" s="5" t="s">
        <v>173</v>
      </c>
      <c r="I3102" s="5">
        <v>118702.01</v>
      </c>
      <c r="J3102" s="5" t="s">
        <v>3239</v>
      </c>
      <c r="K3102" s="5" t="s">
        <v>55</v>
      </c>
      <c r="L3102" s="5" t="s">
        <v>56</v>
      </c>
      <c r="M3102" s="5">
        <v>3.02</v>
      </c>
      <c r="N3102" s="5" t="s">
        <v>24</v>
      </c>
      <c r="O3102" s="5">
        <v>39</v>
      </c>
    </row>
    <row r="3103" spans="1:15" x14ac:dyDescent="0.2">
      <c r="A3103" s="5" t="s">
        <v>9527</v>
      </c>
      <c r="B3103" s="5" t="s">
        <v>5881</v>
      </c>
      <c r="C3103" s="5">
        <v>45</v>
      </c>
      <c r="D3103" s="5" t="s">
        <v>17</v>
      </c>
      <c r="E3103" s="5" t="s">
        <v>9528</v>
      </c>
      <c r="F3103" s="5">
        <v>-6330</v>
      </c>
      <c r="G3103" s="5" t="s">
        <v>116</v>
      </c>
      <c r="H3103" s="5" t="s">
        <v>20</v>
      </c>
      <c r="I3103" s="5">
        <v>149236.78</v>
      </c>
      <c r="J3103" s="5" t="s">
        <v>6154</v>
      </c>
      <c r="K3103" s="5" t="s">
        <v>47</v>
      </c>
      <c r="L3103" s="5" t="s">
        <v>23</v>
      </c>
      <c r="M3103" s="5">
        <v>1.47</v>
      </c>
      <c r="N3103" s="5" t="s">
        <v>33</v>
      </c>
      <c r="O3103" s="5">
        <v>21</v>
      </c>
    </row>
    <row r="3104" spans="1:15" x14ac:dyDescent="0.2">
      <c r="A3104" s="5" t="s">
        <v>9529</v>
      </c>
      <c r="B3104" s="5" t="s">
        <v>6710</v>
      </c>
      <c r="C3104" s="5">
        <v>60</v>
      </c>
      <c r="D3104" s="5" t="s">
        <v>50</v>
      </c>
      <c r="E3104" s="5" t="s">
        <v>9530</v>
      </c>
      <c r="F3104" s="5">
        <v>-4047</v>
      </c>
      <c r="G3104" s="5" t="s">
        <v>99</v>
      </c>
      <c r="H3104" s="5" t="s">
        <v>38</v>
      </c>
      <c r="I3104" s="5">
        <v>114121.67</v>
      </c>
      <c r="J3104" s="5" t="s">
        <v>9531</v>
      </c>
      <c r="K3104" s="5" t="s">
        <v>62</v>
      </c>
      <c r="L3104" s="5" t="s">
        <v>32</v>
      </c>
      <c r="M3104" s="5">
        <v>1.63</v>
      </c>
      <c r="N3104" s="5" t="s">
        <v>24</v>
      </c>
      <c r="O3104" s="5">
        <v>30</v>
      </c>
    </row>
    <row r="3105" spans="1:15" x14ac:dyDescent="0.2">
      <c r="A3105" s="5" t="s">
        <v>9532</v>
      </c>
      <c r="B3105" s="5" t="s">
        <v>3621</v>
      </c>
      <c r="C3105" s="5">
        <v>54</v>
      </c>
      <c r="D3105" s="5" t="s">
        <v>27</v>
      </c>
      <c r="E3105" s="5" t="s">
        <v>9533</v>
      </c>
      <c r="F3105" s="5">
        <v>-3976</v>
      </c>
      <c r="G3105" s="5" t="s">
        <v>94</v>
      </c>
      <c r="H3105" s="5" t="s">
        <v>173</v>
      </c>
      <c r="I3105" s="5">
        <v>165098.09</v>
      </c>
      <c r="J3105" s="5" t="s">
        <v>8017</v>
      </c>
      <c r="K3105" s="5" t="s">
        <v>62</v>
      </c>
      <c r="L3105" s="5" t="s">
        <v>32</v>
      </c>
      <c r="M3105" s="5">
        <v>3.73</v>
      </c>
      <c r="N3105" s="5" t="s">
        <v>24</v>
      </c>
      <c r="O3105" s="5">
        <v>9</v>
      </c>
    </row>
    <row r="3106" spans="1:15" x14ac:dyDescent="0.2">
      <c r="A3106" s="5" t="s">
        <v>9534</v>
      </c>
      <c r="B3106" s="5" t="s">
        <v>9535</v>
      </c>
      <c r="C3106" s="5">
        <v>38</v>
      </c>
      <c r="D3106" s="5" t="s">
        <v>17</v>
      </c>
      <c r="E3106" s="5" t="s">
        <v>9536</v>
      </c>
      <c r="F3106" s="5">
        <v>-5503</v>
      </c>
      <c r="G3106" s="5" t="s">
        <v>52</v>
      </c>
      <c r="H3106" s="5" t="s">
        <v>173</v>
      </c>
      <c r="I3106" s="5">
        <v>150663.70000000001</v>
      </c>
      <c r="J3106" s="5" t="s">
        <v>1262</v>
      </c>
      <c r="K3106" s="5" t="s">
        <v>127</v>
      </c>
      <c r="L3106" s="5" t="s">
        <v>56</v>
      </c>
      <c r="M3106" s="5">
        <v>2.2999999999999998</v>
      </c>
      <c r="N3106" s="5" t="s">
        <v>41</v>
      </c>
      <c r="O3106" s="5">
        <v>10</v>
      </c>
    </row>
    <row r="3107" spans="1:15" x14ac:dyDescent="0.2">
      <c r="A3107" s="5" t="s">
        <v>9537</v>
      </c>
      <c r="B3107" s="5" t="s">
        <v>4394</v>
      </c>
      <c r="C3107" s="5">
        <v>53</v>
      </c>
      <c r="D3107" s="5" t="s">
        <v>27</v>
      </c>
      <c r="E3107" s="5" t="s">
        <v>9538</v>
      </c>
      <c r="F3107" s="5">
        <v>-1901</v>
      </c>
      <c r="G3107" s="5" t="s">
        <v>29</v>
      </c>
      <c r="H3107" s="5" t="s">
        <v>194</v>
      </c>
      <c r="I3107" s="5">
        <v>159219.43</v>
      </c>
      <c r="J3107" s="5" t="s">
        <v>1724</v>
      </c>
      <c r="K3107" s="5" t="s">
        <v>62</v>
      </c>
      <c r="L3107" s="5" t="s">
        <v>23</v>
      </c>
      <c r="M3107" s="5">
        <v>5</v>
      </c>
      <c r="N3107" s="5" t="s">
        <v>33</v>
      </c>
      <c r="O3107" s="5">
        <v>33</v>
      </c>
    </row>
    <row r="3108" spans="1:15" x14ac:dyDescent="0.2">
      <c r="A3108" s="5" t="s">
        <v>9539</v>
      </c>
      <c r="B3108" s="5" t="s">
        <v>3217</v>
      </c>
      <c r="C3108" s="5">
        <v>40</v>
      </c>
      <c r="D3108" s="5" t="s">
        <v>27</v>
      </c>
      <c r="E3108" s="5" t="s">
        <v>9540</v>
      </c>
      <c r="F3108" s="5">
        <v>-5156</v>
      </c>
      <c r="G3108" s="5" t="s">
        <v>85</v>
      </c>
      <c r="H3108" s="5" t="s">
        <v>66</v>
      </c>
      <c r="I3108" s="5">
        <v>62141.38</v>
      </c>
      <c r="J3108" s="5" t="s">
        <v>9541</v>
      </c>
      <c r="K3108" s="5" t="s">
        <v>62</v>
      </c>
      <c r="L3108" s="5" t="s">
        <v>56</v>
      </c>
      <c r="M3108" s="5">
        <v>3.99</v>
      </c>
      <c r="N3108" s="5" t="s">
        <v>57</v>
      </c>
      <c r="O3108" s="5">
        <v>12</v>
      </c>
    </row>
    <row r="3109" spans="1:15" x14ac:dyDescent="0.2">
      <c r="A3109" s="5" t="s">
        <v>9542</v>
      </c>
      <c r="B3109" s="5" t="s">
        <v>5247</v>
      </c>
      <c r="C3109" s="5">
        <v>50</v>
      </c>
      <c r="D3109" s="5" t="s">
        <v>27</v>
      </c>
      <c r="E3109" s="5" t="s">
        <v>9543</v>
      </c>
      <c r="F3109" s="5">
        <v>-5210</v>
      </c>
      <c r="G3109" s="5" t="s">
        <v>37</v>
      </c>
      <c r="H3109" s="5" t="s">
        <v>20</v>
      </c>
      <c r="I3109" s="5">
        <v>173003.17</v>
      </c>
      <c r="J3109" s="5" t="s">
        <v>9544</v>
      </c>
      <c r="K3109" s="5" t="s">
        <v>47</v>
      </c>
      <c r="L3109" s="5" t="s">
        <v>56</v>
      </c>
      <c r="M3109" s="5">
        <v>1.08</v>
      </c>
      <c r="N3109" s="5" t="s">
        <v>74</v>
      </c>
      <c r="O3109" s="5">
        <v>23</v>
      </c>
    </row>
    <row r="3110" spans="1:15" x14ac:dyDescent="0.2">
      <c r="A3110" s="5" t="s">
        <v>9545</v>
      </c>
      <c r="B3110" s="5" t="s">
        <v>3023</v>
      </c>
      <c r="C3110" s="5">
        <v>30</v>
      </c>
      <c r="D3110" s="5" t="s">
        <v>17</v>
      </c>
      <c r="E3110" s="5" t="s">
        <v>9546</v>
      </c>
      <c r="F3110" s="5">
        <v>-5197</v>
      </c>
      <c r="G3110" s="5" t="s">
        <v>19</v>
      </c>
      <c r="H3110" s="5" t="s">
        <v>66</v>
      </c>
      <c r="I3110" s="5">
        <v>179074.46</v>
      </c>
      <c r="J3110" s="5" t="s">
        <v>2496</v>
      </c>
      <c r="K3110" s="5" t="s">
        <v>22</v>
      </c>
      <c r="L3110" s="5" t="s">
        <v>23</v>
      </c>
      <c r="M3110" s="5">
        <v>1.34</v>
      </c>
      <c r="N3110" s="5" t="s">
        <v>24</v>
      </c>
      <c r="O3110" s="5">
        <v>8</v>
      </c>
    </row>
    <row r="3111" spans="1:15" x14ac:dyDescent="0.2">
      <c r="A3111" s="5" t="s">
        <v>9547</v>
      </c>
      <c r="B3111" s="5" t="s">
        <v>2719</v>
      </c>
      <c r="C3111" s="5">
        <v>23</v>
      </c>
      <c r="D3111" s="5" t="s">
        <v>27</v>
      </c>
      <c r="E3111" s="5" t="s">
        <v>2720</v>
      </c>
      <c r="F3111" s="5">
        <v>-6860</v>
      </c>
      <c r="G3111" s="5" t="s">
        <v>94</v>
      </c>
      <c r="H3111" s="5" t="s">
        <v>79</v>
      </c>
      <c r="I3111" s="5">
        <v>169106.62</v>
      </c>
      <c r="J3111" s="5" t="s">
        <v>9073</v>
      </c>
      <c r="K3111" s="5" t="s">
        <v>104</v>
      </c>
      <c r="L3111" s="5" t="s">
        <v>56</v>
      </c>
      <c r="M3111" s="5">
        <v>1.85</v>
      </c>
      <c r="N3111" s="5" t="s">
        <v>41</v>
      </c>
      <c r="O3111" s="5">
        <v>5</v>
      </c>
    </row>
    <row r="3112" spans="1:15" x14ac:dyDescent="0.2">
      <c r="A3112" s="5" t="s">
        <v>9548</v>
      </c>
      <c r="B3112" s="5" t="s">
        <v>9179</v>
      </c>
      <c r="C3112" s="5">
        <v>59</v>
      </c>
      <c r="D3112" s="5" t="s">
        <v>17</v>
      </c>
      <c r="E3112" s="5" t="s">
        <v>9549</v>
      </c>
      <c r="F3112" s="5">
        <v>-10391</v>
      </c>
      <c r="G3112" s="5" t="s">
        <v>45</v>
      </c>
      <c r="H3112" s="5" t="s">
        <v>173</v>
      </c>
      <c r="I3112" s="5">
        <v>70985.08</v>
      </c>
      <c r="J3112" s="5" t="s">
        <v>2219</v>
      </c>
      <c r="K3112" s="5" t="s">
        <v>118</v>
      </c>
      <c r="L3112" s="5" t="s">
        <v>23</v>
      </c>
      <c r="M3112" s="5">
        <v>4.1900000000000004</v>
      </c>
      <c r="N3112" s="5" t="s">
        <v>24</v>
      </c>
      <c r="O3112" s="5">
        <v>14</v>
      </c>
    </row>
    <row r="3113" spans="1:15" x14ac:dyDescent="0.2">
      <c r="A3113" s="5" t="s">
        <v>9550</v>
      </c>
      <c r="B3113" s="5" t="s">
        <v>9551</v>
      </c>
      <c r="C3113" s="5">
        <v>46</v>
      </c>
      <c r="D3113" s="5" t="s">
        <v>50</v>
      </c>
      <c r="E3113" s="5" t="s">
        <v>9552</v>
      </c>
      <c r="F3113" s="5">
        <v>-8727</v>
      </c>
      <c r="G3113" s="5" t="s">
        <v>99</v>
      </c>
      <c r="H3113" s="5" t="s">
        <v>79</v>
      </c>
      <c r="I3113" s="5">
        <v>149854.54</v>
      </c>
      <c r="J3113" s="5" t="s">
        <v>6532</v>
      </c>
      <c r="K3113" s="5" t="s">
        <v>81</v>
      </c>
      <c r="L3113" s="5" t="s">
        <v>73</v>
      </c>
      <c r="M3113" s="5">
        <v>2.33</v>
      </c>
      <c r="N3113" s="5" t="s">
        <v>24</v>
      </c>
      <c r="O3113" s="5">
        <v>40</v>
      </c>
    </row>
    <row r="3114" spans="1:15" x14ac:dyDescent="0.2">
      <c r="A3114" s="5" t="s">
        <v>9553</v>
      </c>
      <c r="B3114" s="5" t="s">
        <v>924</v>
      </c>
      <c r="C3114" s="5">
        <v>31</v>
      </c>
      <c r="D3114" s="5" t="s">
        <v>27</v>
      </c>
      <c r="E3114" s="5" t="s">
        <v>9554</v>
      </c>
      <c r="F3114" s="5">
        <v>-5232</v>
      </c>
      <c r="G3114" s="5" t="s">
        <v>116</v>
      </c>
      <c r="H3114" s="5" t="s">
        <v>66</v>
      </c>
      <c r="I3114" s="5">
        <v>155512.59</v>
      </c>
      <c r="J3114" s="5" t="s">
        <v>9555</v>
      </c>
      <c r="K3114" s="5" t="s">
        <v>81</v>
      </c>
      <c r="L3114" s="5" t="s">
        <v>32</v>
      </c>
      <c r="M3114" s="5">
        <v>3.35</v>
      </c>
      <c r="N3114" s="5" t="s">
        <v>41</v>
      </c>
      <c r="O3114" s="5">
        <v>7</v>
      </c>
    </row>
    <row r="3115" spans="1:15" x14ac:dyDescent="0.2">
      <c r="A3115" s="5" t="s">
        <v>9556</v>
      </c>
      <c r="B3115" s="5" t="s">
        <v>844</v>
      </c>
      <c r="C3115" s="5">
        <v>25</v>
      </c>
      <c r="D3115" s="5" t="s">
        <v>50</v>
      </c>
      <c r="E3115" s="5" t="s">
        <v>9557</v>
      </c>
      <c r="F3115" s="5">
        <v>-8726</v>
      </c>
      <c r="G3115" s="5" t="s">
        <v>45</v>
      </c>
      <c r="H3115" s="5" t="s">
        <v>66</v>
      </c>
      <c r="I3115" s="5">
        <v>117693.67</v>
      </c>
      <c r="J3115" s="5" t="s">
        <v>929</v>
      </c>
      <c r="K3115" s="5" t="s">
        <v>47</v>
      </c>
      <c r="L3115" s="5" t="s">
        <v>73</v>
      </c>
      <c r="M3115" s="5">
        <v>2.36</v>
      </c>
      <c r="N3115" s="5" t="s">
        <v>74</v>
      </c>
      <c r="O3115" s="5">
        <v>24</v>
      </c>
    </row>
    <row r="3116" spans="1:15" x14ac:dyDescent="0.2">
      <c r="A3116" s="5" t="s">
        <v>9558</v>
      </c>
      <c r="B3116" s="5" t="s">
        <v>6659</v>
      </c>
      <c r="C3116" s="5">
        <v>34</v>
      </c>
      <c r="D3116" s="5" t="s">
        <v>17</v>
      </c>
      <c r="E3116" s="5" t="s">
        <v>9559</v>
      </c>
      <c r="F3116" s="5">
        <v>-4393</v>
      </c>
      <c r="G3116" s="5" t="s">
        <v>19</v>
      </c>
      <c r="H3116" s="5" t="s">
        <v>66</v>
      </c>
      <c r="I3116" s="5">
        <v>56126.95</v>
      </c>
      <c r="J3116" s="5" t="s">
        <v>9032</v>
      </c>
      <c r="K3116" s="5" t="s">
        <v>118</v>
      </c>
      <c r="L3116" s="5" t="s">
        <v>56</v>
      </c>
      <c r="M3116" s="5">
        <v>1.06</v>
      </c>
      <c r="N3116" s="5" t="s">
        <v>24</v>
      </c>
      <c r="O3116" s="5">
        <v>31</v>
      </c>
    </row>
    <row r="3117" spans="1:15" x14ac:dyDescent="0.2">
      <c r="A3117" s="5" t="s">
        <v>9560</v>
      </c>
      <c r="B3117" s="5" t="s">
        <v>9561</v>
      </c>
      <c r="C3117" s="5">
        <v>53</v>
      </c>
      <c r="D3117" s="5" t="s">
        <v>27</v>
      </c>
      <c r="E3117" s="5" t="s">
        <v>9562</v>
      </c>
      <c r="F3117" s="5">
        <v>-8514</v>
      </c>
      <c r="G3117" s="5" t="s">
        <v>99</v>
      </c>
      <c r="H3117" s="5" t="s">
        <v>144</v>
      </c>
      <c r="I3117" s="5">
        <v>87242.65</v>
      </c>
      <c r="J3117" s="5" t="s">
        <v>2310</v>
      </c>
      <c r="K3117" s="5" t="s">
        <v>62</v>
      </c>
      <c r="L3117" s="5" t="s">
        <v>56</v>
      </c>
      <c r="M3117" s="5">
        <v>4.6500000000000004</v>
      </c>
      <c r="N3117" s="5" t="s">
        <v>33</v>
      </c>
      <c r="O3117" s="5">
        <v>40</v>
      </c>
    </row>
    <row r="3118" spans="1:15" x14ac:dyDescent="0.2">
      <c r="A3118" s="5" t="s">
        <v>9563</v>
      </c>
      <c r="B3118" s="5" t="s">
        <v>9564</v>
      </c>
      <c r="C3118" s="5">
        <v>59</v>
      </c>
      <c r="D3118" s="5" t="s">
        <v>50</v>
      </c>
      <c r="E3118" s="5" t="s">
        <v>9565</v>
      </c>
      <c r="F3118" s="5">
        <v>-3977</v>
      </c>
      <c r="G3118" s="5" t="s">
        <v>99</v>
      </c>
      <c r="H3118" s="5" t="s">
        <v>173</v>
      </c>
      <c r="I3118" s="5">
        <v>59376.14</v>
      </c>
      <c r="J3118" s="5" t="s">
        <v>7797</v>
      </c>
      <c r="K3118" s="5" t="s">
        <v>118</v>
      </c>
      <c r="L3118" s="5" t="s">
        <v>23</v>
      </c>
      <c r="M3118" s="5">
        <v>3.71</v>
      </c>
      <c r="N3118" s="5" t="s">
        <v>57</v>
      </c>
      <c r="O3118" s="5">
        <v>32</v>
      </c>
    </row>
    <row r="3119" spans="1:15" x14ac:dyDescent="0.2">
      <c r="A3119" s="5" t="s">
        <v>9566</v>
      </c>
      <c r="B3119" s="5" t="s">
        <v>6840</v>
      </c>
      <c r="C3119" s="5">
        <v>55</v>
      </c>
      <c r="D3119" s="5" t="s">
        <v>50</v>
      </c>
      <c r="E3119" s="5" t="s">
        <v>9567</v>
      </c>
      <c r="F3119" s="5">
        <v>-2990</v>
      </c>
      <c r="G3119" s="5" t="s">
        <v>19</v>
      </c>
      <c r="H3119" s="5" t="s">
        <v>144</v>
      </c>
      <c r="I3119" s="5">
        <v>101756.52</v>
      </c>
      <c r="J3119" s="5" t="s">
        <v>3651</v>
      </c>
      <c r="K3119" s="5" t="s">
        <v>127</v>
      </c>
      <c r="L3119" s="5" t="s">
        <v>32</v>
      </c>
      <c r="M3119" s="5">
        <v>4.66</v>
      </c>
      <c r="N3119" s="5" t="s">
        <v>24</v>
      </c>
      <c r="O3119" s="5">
        <v>25</v>
      </c>
    </row>
    <row r="3120" spans="1:15" x14ac:dyDescent="0.2">
      <c r="A3120" s="5" t="s">
        <v>9568</v>
      </c>
      <c r="B3120" s="5" t="s">
        <v>9569</v>
      </c>
      <c r="C3120" s="5">
        <v>48</v>
      </c>
      <c r="D3120" s="5" t="s">
        <v>17</v>
      </c>
      <c r="E3120" s="5" t="s">
        <v>9570</v>
      </c>
      <c r="F3120" s="5">
        <v>-7950</v>
      </c>
      <c r="G3120" s="5" t="s">
        <v>85</v>
      </c>
      <c r="H3120" s="5" t="s">
        <v>20</v>
      </c>
      <c r="I3120" s="5">
        <v>76499.59</v>
      </c>
      <c r="J3120" s="5" t="s">
        <v>2147</v>
      </c>
      <c r="K3120" s="5" t="s">
        <v>81</v>
      </c>
      <c r="L3120" s="5" t="s">
        <v>32</v>
      </c>
      <c r="M3120" s="5">
        <v>4.21</v>
      </c>
      <c r="N3120" s="5" t="s">
        <v>41</v>
      </c>
      <c r="O3120" s="5">
        <v>8</v>
      </c>
    </row>
    <row r="3121" spans="1:15" x14ac:dyDescent="0.2">
      <c r="A3121" s="5" t="s">
        <v>9571</v>
      </c>
      <c r="B3121" s="5" t="s">
        <v>2498</v>
      </c>
      <c r="C3121" s="5">
        <v>34</v>
      </c>
      <c r="D3121" s="5" t="s">
        <v>27</v>
      </c>
      <c r="E3121" s="5" t="s">
        <v>9572</v>
      </c>
      <c r="F3121" s="5">
        <v>-10856</v>
      </c>
      <c r="G3121" s="5" t="s">
        <v>94</v>
      </c>
      <c r="H3121" s="5" t="s">
        <v>66</v>
      </c>
      <c r="I3121" s="5">
        <v>65800.009999999995</v>
      </c>
      <c r="J3121" s="5" t="s">
        <v>2840</v>
      </c>
      <c r="K3121" s="5" t="s">
        <v>47</v>
      </c>
      <c r="L3121" s="5" t="s">
        <v>23</v>
      </c>
      <c r="M3121" s="5">
        <v>3.86</v>
      </c>
      <c r="N3121" s="5" t="s">
        <v>74</v>
      </c>
      <c r="O3121" s="5">
        <v>32</v>
      </c>
    </row>
    <row r="3122" spans="1:15" x14ac:dyDescent="0.2">
      <c r="A3122" s="5" t="s">
        <v>9573</v>
      </c>
      <c r="B3122" s="5" t="s">
        <v>9510</v>
      </c>
      <c r="C3122" s="5">
        <v>36</v>
      </c>
      <c r="D3122" s="5" t="s">
        <v>17</v>
      </c>
      <c r="E3122" s="5" t="s">
        <v>9574</v>
      </c>
      <c r="F3122" s="5">
        <v>-3024</v>
      </c>
      <c r="G3122" s="5" t="s">
        <v>52</v>
      </c>
      <c r="H3122" s="5" t="s">
        <v>79</v>
      </c>
      <c r="I3122" s="5">
        <v>117649.23</v>
      </c>
      <c r="J3122" s="5" t="s">
        <v>2652</v>
      </c>
      <c r="K3122" s="5" t="s">
        <v>62</v>
      </c>
      <c r="L3122" s="5" t="s">
        <v>56</v>
      </c>
      <c r="M3122" s="5">
        <v>3.05</v>
      </c>
      <c r="N3122" s="5" t="s">
        <v>33</v>
      </c>
      <c r="O3122" s="5">
        <v>11</v>
      </c>
    </row>
    <row r="3123" spans="1:15" x14ac:dyDescent="0.2">
      <c r="A3123" s="5" t="s">
        <v>9575</v>
      </c>
      <c r="B3123" s="5" t="s">
        <v>4118</v>
      </c>
      <c r="C3123" s="5">
        <v>29</v>
      </c>
      <c r="D3123" s="5" t="s">
        <v>17</v>
      </c>
      <c r="E3123" s="5" t="s">
        <v>9576</v>
      </c>
      <c r="F3123" s="5">
        <v>-10010</v>
      </c>
      <c r="G3123" s="5" t="s">
        <v>94</v>
      </c>
      <c r="H3123" s="5" t="s">
        <v>194</v>
      </c>
      <c r="I3123" s="5">
        <v>102084.67</v>
      </c>
      <c r="J3123" s="5" t="s">
        <v>2310</v>
      </c>
      <c r="K3123" s="5" t="s">
        <v>136</v>
      </c>
      <c r="L3123" s="5" t="s">
        <v>32</v>
      </c>
      <c r="M3123" s="5">
        <v>1.42</v>
      </c>
      <c r="N3123" s="5" t="s">
        <v>24</v>
      </c>
      <c r="O3123" s="5">
        <v>24</v>
      </c>
    </row>
    <row r="3124" spans="1:15" x14ac:dyDescent="0.2">
      <c r="A3124" s="5" t="s">
        <v>9577</v>
      </c>
      <c r="B3124" s="5" t="s">
        <v>9578</v>
      </c>
      <c r="C3124" s="5">
        <v>50</v>
      </c>
      <c r="D3124" s="5" t="s">
        <v>50</v>
      </c>
      <c r="E3124" s="5" t="s">
        <v>9579</v>
      </c>
      <c r="F3124" s="5">
        <v>-2466</v>
      </c>
      <c r="G3124" s="5" t="s">
        <v>78</v>
      </c>
      <c r="H3124" s="5" t="s">
        <v>30</v>
      </c>
      <c r="I3124" s="5">
        <v>50498.79</v>
      </c>
      <c r="J3124" s="5" t="s">
        <v>6931</v>
      </c>
      <c r="K3124" s="5" t="s">
        <v>40</v>
      </c>
      <c r="L3124" s="5" t="s">
        <v>23</v>
      </c>
      <c r="M3124" s="5">
        <v>2.79</v>
      </c>
      <c r="N3124" s="5" t="s">
        <v>74</v>
      </c>
      <c r="O3124" s="5">
        <v>19</v>
      </c>
    </row>
    <row r="3125" spans="1:15" x14ac:dyDescent="0.2">
      <c r="A3125" s="5" t="s">
        <v>9580</v>
      </c>
      <c r="B3125" s="5" t="s">
        <v>9581</v>
      </c>
      <c r="C3125" s="5">
        <v>37</v>
      </c>
      <c r="D3125" s="5" t="s">
        <v>27</v>
      </c>
      <c r="E3125" s="5" t="s">
        <v>9582</v>
      </c>
      <c r="F3125" s="5">
        <v>-11079</v>
      </c>
      <c r="G3125" s="5" t="s">
        <v>85</v>
      </c>
      <c r="H3125" s="5" t="s">
        <v>71</v>
      </c>
      <c r="I3125" s="5">
        <v>161568.6</v>
      </c>
      <c r="J3125" s="5" t="s">
        <v>590</v>
      </c>
      <c r="K3125" s="5" t="s">
        <v>62</v>
      </c>
      <c r="L3125" s="5" t="s">
        <v>32</v>
      </c>
      <c r="M3125" s="5">
        <v>1.1000000000000001</v>
      </c>
      <c r="N3125" s="5" t="s">
        <v>24</v>
      </c>
      <c r="O3125" s="5">
        <v>1</v>
      </c>
    </row>
    <row r="3126" spans="1:15" x14ac:dyDescent="0.2">
      <c r="A3126" s="5" t="s">
        <v>9583</v>
      </c>
      <c r="B3126" s="5" t="s">
        <v>7126</v>
      </c>
      <c r="C3126" s="5">
        <v>46</v>
      </c>
      <c r="D3126" s="5" t="s">
        <v>50</v>
      </c>
      <c r="E3126" s="5" t="s">
        <v>9584</v>
      </c>
      <c r="F3126" s="5">
        <v>-8426</v>
      </c>
      <c r="G3126" s="5" t="s">
        <v>19</v>
      </c>
      <c r="H3126" s="5" t="s">
        <v>20</v>
      </c>
      <c r="I3126" s="5">
        <v>163787.95000000001</v>
      </c>
      <c r="J3126" s="5" t="s">
        <v>869</v>
      </c>
      <c r="K3126" s="5" t="s">
        <v>22</v>
      </c>
      <c r="L3126" s="5" t="s">
        <v>73</v>
      </c>
      <c r="M3126" s="5">
        <v>1.9</v>
      </c>
      <c r="N3126" s="5" t="s">
        <v>74</v>
      </c>
      <c r="O3126" s="5">
        <v>1</v>
      </c>
    </row>
    <row r="3127" spans="1:15" x14ac:dyDescent="0.2">
      <c r="A3127" s="5" t="s">
        <v>9585</v>
      </c>
      <c r="B3127" s="5" t="s">
        <v>4309</v>
      </c>
      <c r="C3127" s="5">
        <v>60</v>
      </c>
      <c r="D3127" s="5" t="s">
        <v>17</v>
      </c>
      <c r="E3127" s="5" t="s">
        <v>9586</v>
      </c>
      <c r="F3127" s="5">
        <v>-3460</v>
      </c>
      <c r="G3127" s="5" t="s">
        <v>99</v>
      </c>
      <c r="H3127" s="5" t="s">
        <v>66</v>
      </c>
      <c r="I3127" s="5">
        <v>160778.97</v>
      </c>
      <c r="J3127" s="5" t="s">
        <v>5431</v>
      </c>
      <c r="K3127" s="5" t="s">
        <v>55</v>
      </c>
      <c r="L3127" s="5" t="s">
        <v>32</v>
      </c>
      <c r="M3127" s="5">
        <v>3.17</v>
      </c>
      <c r="N3127" s="5" t="s">
        <v>74</v>
      </c>
      <c r="O3127" s="5">
        <v>4</v>
      </c>
    </row>
    <row r="3128" spans="1:15" x14ac:dyDescent="0.2">
      <c r="A3128" s="5" t="s">
        <v>9587</v>
      </c>
      <c r="B3128" s="5" t="s">
        <v>3463</v>
      </c>
      <c r="C3128" s="5">
        <v>50</v>
      </c>
      <c r="D3128" s="5" t="s">
        <v>27</v>
      </c>
      <c r="E3128" s="5" t="s">
        <v>9588</v>
      </c>
      <c r="F3128" s="5">
        <v>-3689</v>
      </c>
      <c r="G3128" s="5" t="s">
        <v>52</v>
      </c>
      <c r="H3128" s="5" t="s">
        <v>194</v>
      </c>
      <c r="I3128" s="5">
        <v>35708.35</v>
      </c>
      <c r="J3128" s="5" t="s">
        <v>9589</v>
      </c>
      <c r="K3128" s="5" t="s">
        <v>81</v>
      </c>
      <c r="L3128" s="5" t="s">
        <v>56</v>
      </c>
      <c r="M3128" s="5">
        <v>3.46</v>
      </c>
      <c r="N3128" s="5" t="s">
        <v>74</v>
      </c>
      <c r="O3128" s="5">
        <v>15</v>
      </c>
    </row>
    <row r="3129" spans="1:15" x14ac:dyDescent="0.2">
      <c r="A3129" s="5" t="s">
        <v>9590</v>
      </c>
      <c r="B3129" s="5" t="s">
        <v>6579</v>
      </c>
      <c r="C3129" s="5">
        <v>51</v>
      </c>
      <c r="D3129" s="5" t="s">
        <v>50</v>
      </c>
      <c r="E3129" s="5" t="s">
        <v>9591</v>
      </c>
      <c r="F3129" s="5">
        <v>-2556</v>
      </c>
      <c r="G3129" s="5" t="s">
        <v>116</v>
      </c>
      <c r="H3129" s="5" t="s">
        <v>173</v>
      </c>
      <c r="I3129" s="5">
        <v>42042.01</v>
      </c>
      <c r="J3129" s="5" t="s">
        <v>2136</v>
      </c>
      <c r="K3129" s="5" t="s">
        <v>127</v>
      </c>
      <c r="L3129" s="5" t="s">
        <v>23</v>
      </c>
      <c r="M3129" s="5">
        <v>2.74</v>
      </c>
      <c r="N3129" s="5" t="s">
        <v>24</v>
      </c>
      <c r="O3129" s="5">
        <v>22</v>
      </c>
    </row>
    <row r="3130" spans="1:15" x14ac:dyDescent="0.2">
      <c r="A3130" s="5" t="s">
        <v>9592</v>
      </c>
      <c r="B3130" s="5" t="s">
        <v>5438</v>
      </c>
      <c r="C3130" s="5">
        <v>35</v>
      </c>
      <c r="D3130" s="5" t="s">
        <v>50</v>
      </c>
      <c r="E3130" s="5" t="s">
        <v>9593</v>
      </c>
      <c r="F3130" s="5">
        <v>-4895</v>
      </c>
      <c r="G3130" s="5" t="s">
        <v>29</v>
      </c>
      <c r="H3130" s="5" t="s">
        <v>53</v>
      </c>
      <c r="I3130" s="5">
        <v>82191.5</v>
      </c>
      <c r="J3130" s="5" t="s">
        <v>8799</v>
      </c>
      <c r="K3130" s="5" t="s">
        <v>22</v>
      </c>
      <c r="L3130" s="5" t="s">
        <v>73</v>
      </c>
      <c r="M3130" s="5">
        <v>4.37</v>
      </c>
      <c r="N3130" s="5" t="s">
        <v>57</v>
      </c>
      <c r="O3130" s="5">
        <v>17</v>
      </c>
    </row>
    <row r="3131" spans="1:15" x14ac:dyDescent="0.2">
      <c r="A3131" s="5" t="s">
        <v>9594</v>
      </c>
      <c r="B3131" s="5" t="s">
        <v>8527</v>
      </c>
      <c r="C3131" s="5">
        <v>53</v>
      </c>
      <c r="D3131" s="5" t="s">
        <v>27</v>
      </c>
      <c r="E3131" s="5" t="s">
        <v>9595</v>
      </c>
      <c r="F3131" s="5">
        <v>-3573</v>
      </c>
      <c r="G3131" s="5" t="s">
        <v>37</v>
      </c>
      <c r="H3131" s="5" t="s">
        <v>71</v>
      </c>
      <c r="I3131" s="5">
        <v>65006.33</v>
      </c>
      <c r="J3131" s="5" t="s">
        <v>6646</v>
      </c>
      <c r="K3131" s="5" t="s">
        <v>55</v>
      </c>
      <c r="L3131" s="5" t="s">
        <v>23</v>
      </c>
      <c r="M3131" s="5">
        <v>3.37</v>
      </c>
      <c r="N3131" s="5" t="s">
        <v>41</v>
      </c>
      <c r="O3131" s="5">
        <v>12</v>
      </c>
    </row>
    <row r="3132" spans="1:15" x14ac:dyDescent="0.2">
      <c r="A3132" s="5" t="s">
        <v>9596</v>
      </c>
      <c r="B3132" s="5" t="s">
        <v>120</v>
      </c>
      <c r="C3132" s="5">
        <v>31</v>
      </c>
      <c r="D3132" s="5" t="s">
        <v>50</v>
      </c>
      <c r="E3132" s="5" t="s">
        <v>9597</v>
      </c>
      <c r="F3132" s="5">
        <v>-3633</v>
      </c>
      <c r="G3132" s="5" t="s">
        <v>99</v>
      </c>
      <c r="H3132" s="5" t="s">
        <v>173</v>
      </c>
      <c r="I3132" s="5">
        <v>117224.16</v>
      </c>
      <c r="J3132" s="5" t="s">
        <v>632</v>
      </c>
      <c r="K3132" s="5" t="s">
        <v>104</v>
      </c>
      <c r="L3132" s="5" t="s">
        <v>56</v>
      </c>
      <c r="M3132" s="5">
        <v>2.35</v>
      </c>
      <c r="N3132" s="5" t="s">
        <v>24</v>
      </c>
      <c r="O3132" s="5">
        <v>36</v>
      </c>
    </row>
    <row r="3133" spans="1:15" x14ac:dyDescent="0.2">
      <c r="A3133" s="5" t="s">
        <v>9598</v>
      </c>
      <c r="B3133" s="5" t="s">
        <v>4968</v>
      </c>
      <c r="C3133" s="5">
        <v>46</v>
      </c>
      <c r="D3133" s="5" t="s">
        <v>27</v>
      </c>
      <c r="E3133" s="5" t="s">
        <v>9599</v>
      </c>
      <c r="F3133" s="5">
        <v>-10070</v>
      </c>
      <c r="G3133" s="5" t="s">
        <v>116</v>
      </c>
      <c r="H3133" s="5" t="s">
        <v>30</v>
      </c>
      <c r="I3133" s="5">
        <v>67086.33</v>
      </c>
      <c r="J3133" s="5" t="s">
        <v>957</v>
      </c>
      <c r="K3133" s="5" t="s">
        <v>127</v>
      </c>
      <c r="L3133" s="5" t="s">
        <v>73</v>
      </c>
      <c r="M3133" s="5">
        <v>4.49</v>
      </c>
      <c r="N3133" s="5" t="s">
        <v>74</v>
      </c>
      <c r="O3133" s="5">
        <v>0</v>
      </c>
    </row>
    <row r="3134" spans="1:15" x14ac:dyDescent="0.2">
      <c r="A3134" s="5" t="s">
        <v>9600</v>
      </c>
      <c r="B3134" s="5" t="s">
        <v>6087</v>
      </c>
      <c r="C3134" s="5">
        <v>41</v>
      </c>
      <c r="D3134" s="5" t="s">
        <v>27</v>
      </c>
      <c r="E3134" s="5" t="s">
        <v>9601</v>
      </c>
      <c r="F3134" s="5">
        <v>-8321</v>
      </c>
      <c r="G3134" s="5" t="s">
        <v>94</v>
      </c>
      <c r="H3134" s="5" t="s">
        <v>173</v>
      </c>
      <c r="I3134" s="5">
        <v>41350.93</v>
      </c>
      <c r="J3134" s="5" t="s">
        <v>2136</v>
      </c>
      <c r="K3134" s="5" t="s">
        <v>81</v>
      </c>
      <c r="L3134" s="5" t="s">
        <v>56</v>
      </c>
      <c r="M3134" s="5">
        <v>3.08</v>
      </c>
      <c r="N3134" s="5" t="s">
        <v>74</v>
      </c>
      <c r="O3134" s="5">
        <v>17</v>
      </c>
    </row>
    <row r="3135" spans="1:15" x14ac:dyDescent="0.2">
      <c r="A3135" s="5" t="s">
        <v>9602</v>
      </c>
      <c r="B3135" s="5" t="s">
        <v>9603</v>
      </c>
      <c r="C3135" s="5">
        <v>22</v>
      </c>
      <c r="D3135" s="5" t="s">
        <v>27</v>
      </c>
      <c r="E3135" s="5" t="s">
        <v>9604</v>
      </c>
      <c r="F3135" s="5">
        <v>-8215</v>
      </c>
      <c r="G3135" s="5" t="s">
        <v>37</v>
      </c>
      <c r="H3135" s="5" t="s">
        <v>20</v>
      </c>
      <c r="I3135" s="5">
        <v>138908.44</v>
      </c>
      <c r="J3135" s="5" t="s">
        <v>4327</v>
      </c>
      <c r="K3135" s="5" t="s">
        <v>81</v>
      </c>
      <c r="L3135" s="5" t="s">
        <v>56</v>
      </c>
      <c r="M3135" s="5">
        <v>4.4400000000000004</v>
      </c>
      <c r="N3135" s="5" t="s">
        <v>33</v>
      </c>
      <c r="O3135" s="5">
        <v>10</v>
      </c>
    </row>
    <row r="3136" spans="1:15" x14ac:dyDescent="0.2">
      <c r="A3136" s="5" t="s">
        <v>9605</v>
      </c>
      <c r="B3136" s="5" t="s">
        <v>5073</v>
      </c>
      <c r="C3136" s="5">
        <v>54</v>
      </c>
      <c r="D3136" s="5" t="s">
        <v>27</v>
      </c>
      <c r="E3136" s="5" t="s">
        <v>9606</v>
      </c>
      <c r="F3136" s="5">
        <v>-2920</v>
      </c>
      <c r="G3136" s="5" t="s">
        <v>78</v>
      </c>
      <c r="H3136" s="5" t="s">
        <v>30</v>
      </c>
      <c r="I3136" s="5">
        <v>59531.44</v>
      </c>
      <c r="J3136" s="5" t="s">
        <v>2755</v>
      </c>
      <c r="K3136" s="5" t="s">
        <v>104</v>
      </c>
      <c r="L3136" s="5" t="s">
        <v>73</v>
      </c>
      <c r="M3136" s="5">
        <v>1.42</v>
      </c>
      <c r="N3136" s="5" t="s">
        <v>57</v>
      </c>
      <c r="O3136" s="5">
        <v>35</v>
      </c>
    </row>
    <row r="3137" spans="1:15" x14ac:dyDescent="0.2">
      <c r="A3137" s="5" t="s">
        <v>9607</v>
      </c>
      <c r="B3137" s="5" t="s">
        <v>1620</v>
      </c>
      <c r="C3137" s="5">
        <v>47</v>
      </c>
      <c r="D3137" s="5" t="s">
        <v>17</v>
      </c>
      <c r="E3137" s="5" t="s">
        <v>9608</v>
      </c>
      <c r="F3137" s="5">
        <v>-9993</v>
      </c>
      <c r="G3137" s="5" t="s">
        <v>37</v>
      </c>
      <c r="H3137" s="5" t="s">
        <v>144</v>
      </c>
      <c r="I3137" s="5">
        <v>101183.43</v>
      </c>
      <c r="J3137" s="5" t="s">
        <v>4253</v>
      </c>
      <c r="K3137" s="5" t="s">
        <v>136</v>
      </c>
      <c r="L3137" s="5" t="s">
        <v>32</v>
      </c>
      <c r="M3137" s="5">
        <v>2.56</v>
      </c>
      <c r="N3137" s="5" t="s">
        <v>41</v>
      </c>
      <c r="O3137" s="5">
        <v>30</v>
      </c>
    </row>
    <row r="3138" spans="1:15" x14ac:dyDescent="0.2">
      <c r="A3138" s="5" t="s">
        <v>9609</v>
      </c>
      <c r="B3138" s="5" t="s">
        <v>9610</v>
      </c>
      <c r="C3138" s="5">
        <v>23</v>
      </c>
      <c r="D3138" s="5" t="s">
        <v>50</v>
      </c>
      <c r="E3138" s="5" t="s">
        <v>9611</v>
      </c>
      <c r="F3138" s="5">
        <v>-4408</v>
      </c>
      <c r="G3138" s="5" t="s">
        <v>78</v>
      </c>
      <c r="H3138" s="5" t="s">
        <v>20</v>
      </c>
      <c r="I3138" s="5">
        <v>125957.71</v>
      </c>
      <c r="J3138" s="5" t="s">
        <v>2223</v>
      </c>
      <c r="K3138" s="5" t="s">
        <v>47</v>
      </c>
      <c r="L3138" s="5" t="s">
        <v>56</v>
      </c>
      <c r="M3138" s="5">
        <v>2.38</v>
      </c>
      <c r="N3138" s="5" t="s">
        <v>57</v>
      </c>
      <c r="O3138" s="5">
        <v>40</v>
      </c>
    </row>
    <row r="3139" spans="1:15" x14ac:dyDescent="0.2">
      <c r="A3139" s="5" t="s">
        <v>9612</v>
      </c>
      <c r="B3139" s="5" t="s">
        <v>2259</v>
      </c>
      <c r="C3139" s="5">
        <v>62</v>
      </c>
      <c r="D3139" s="5" t="s">
        <v>50</v>
      </c>
      <c r="E3139" s="5" t="s">
        <v>9613</v>
      </c>
      <c r="F3139" s="5">
        <v>-1511</v>
      </c>
      <c r="G3139" s="5" t="s">
        <v>116</v>
      </c>
      <c r="H3139" s="5" t="s">
        <v>20</v>
      </c>
      <c r="I3139" s="5">
        <v>176966.54</v>
      </c>
      <c r="J3139" s="5" t="s">
        <v>2367</v>
      </c>
      <c r="K3139" s="5" t="s">
        <v>22</v>
      </c>
      <c r="L3139" s="5" t="s">
        <v>32</v>
      </c>
      <c r="M3139" s="5">
        <v>2.5299999999999998</v>
      </c>
      <c r="N3139" s="5" t="s">
        <v>33</v>
      </c>
      <c r="O3139" s="5">
        <v>14</v>
      </c>
    </row>
    <row r="3140" spans="1:15" x14ac:dyDescent="0.2">
      <c r="A3140" s="5" t="s">
        <v>9614</v>
      </c>
      <c r="B3140" s="5" t="s">
        <v>1633</v>
      </c>
      <c r="C3140" s="5">
        <v>46</v>
      </c>
      <c r="D3140" s="5" t="s">
        <v>50</v>
      </c>
      <c r="E3140" s="5" t="s">
        <v>9615</v>
      </c>
      <c r="F3140" s="5">
        <v>-4192</v>
      </c>
      <c r="G3140" s="5" t="s">
        <v>94</v>
      </c>
      <c r="H3140" s="5" t="s">
        <v>71</v>
      </c>
      <c r="I3140" s="5">
        <v>134503.06</v>
      </c>
      <c r="J3140" s="5" t="s">
        <v>9032</v>
      </c>
      <c r="K3140" s="5" t="s">
        <v>40</v>
      </c>
      <c r="L3140" s="5" t="s">
        <v>73</v>
      </c>
      <c r="M3140" s="5">
        <v>2.35</v>
      </c>
      <c r="N3140" s="5" t="s">
        <v>74</v>
      </c>
      <c r="O3140" s="5">
        <v>18</v>
      </c>
    </row>
    <row r="3141" spans="1:15" x14ac:dyDescent="0.2">
      <c r="A3141" s="5" t="s">
        <v>9616</v>
      </c>
      <c r="B3141" s="5" t="s">
        <v>9617</v>
      </c>
      <c r="C3141" s="5">
        <v>45</v>
      </c>
      <c r="D3141" s="5" t="s">
        <v>50</v>
      </c>
      <c r="E3141" s="5" t="s">
        <v>9618</v>
      </c>
      <c r="F3141" s="5">
        <v>-2738</v>
      </c>
      <c r="G3141" s="5" t="s">
        <v>78</v>
      </c>
      <c r="H3141" s="5" t="s">
        <v>38</v>
      </c>
      <c r="I3141" s="5">
        <v>165171.34</v>
      </c>
      <c r="J3141" s="5" t="s">
        <v>916</v>
      </c>
      <c r="K3141" s="5" t="s">
        <v>127</v>
      </c>
      <c r="L3141" s="5" t="s">
        <v>73</v>
      </c>
      <c r="M3141" s="5">
        <v>2.2200000000000002</v>
      </c>
      <c r="N3141" s="5" t="s">
        <v>24</v>
      </c>
      <c r="O3141" s="5">
        <v>20</v>
      </c>
    </row>
    <row r="3142" spans="1:15" x14ac:dyDescent="0.2">
      <c r="A3142" s="5" t="s">
        <v>9619</v>
      </c>
      <c r="B3142" s="5" t="s">
        <v>8461</v>
      </c>
      <c r="C3142" s="5">
        <v>30</v>
      </c>
      <c r="D3142" s="5" t="s">
        <v>50</v>
      </c>
      <c r="E3142" s="5" t="s">
        <v>9620</v>
      </c>
      <c r="F3142" s="5">
        <v>-6212</v>
      </c>
      <c r="G3142" s="5" t="s">
        <v>99</v>
      </c>
      <c r="H3142" s="5" t="s">
        <v>66</v>
      </c>
      <c r="I3142" s="5">
        <v>126232.24</v>
      </c>
      <c r="J3142" s="5" t="s">
        <v>9621</v>
      </c>
      <c r="K3142" s="5" t="s">
        <v>127</v>
      </c>
      <c r="L3142" s="5" t="s">
        <v>23</v>
      </c>
      <c r="M3142" s="5">
        <v>3.26</v>
      </c>
      <c r="N3142" s="5" t="s">
        <v>24</v>
      </c>
      <c r="O3142" s="5">
        <v>16</v>
      </c>
    </row>
    <row r="3143" spans="1:15" x14ac:dyDescent="0.2">
      <c r="A3143" s="5" t="s">
        <v>9622</v>
      </c>
      <c r="B3143" s="5" t="s">
        <v>2004</v>
      </c>
      <c r="C3143" s="5">
        <v>63</v>
      </c>
      <c r="D3143" s="5" t="s">
        <v>17</v>
      </c>
      <c r="E3143" s="5" t="s">
        <v>9623</v>
      </c>
      <c r="F3143" s="5">
        <v>-9350</v>
      </c>
      <c r="G3143" s="5" t="s">
        <v>116</v>
      </c>
      <c r="H3143" s="5" t="s">
        <v>79</v>
      </c>
      <c r="I3143" s="5">
        <v>40974.71</v>
      </c>
      <c r="J3143" s="5" t="s">
        <v>3431</v>
      </c>
      <c r="K3143" s="5" t="s">
        <v>47</v>
      </c>
      <c r="L3143" s="5" t="s">
        <v>56</v>
      </c>
      <c r="M3143" s="5">
        <v>1.02</v>
      </c>
      <c r="N3143" s="5" t="s">
        <v>33</v>
      </c>
      <c r="O3143" s="5">
        <v>7</v>
      </c>
    </row>
    <row r="3144" spans="1:15" x14ac:dyDescent="0.2">
      <c r="A3144" s="5" t="s">
        <v>9624</v>
      </c>
      <c r="B3144" s="5" t="s">
        <v>9625</v>
      </c>
      <c r="C3144" s="5">
        <v>49</v>
      </c>
      <c r="D3144" s="5" t="s">
        <v>27</v>
      </c>
      <c r="E3144" s="5" t="s">
        <v>9626</v>
      </c>
      <c r="F3144" s="5">
        <v>-4628</v>
      </c>
      <c r="G3144" s="5" t="s">
        <v>37</v>
      </c>
      <c r="H3144" s="5" t="s">
        <v>173</v>
      </c>
      <c r="I3144" s="5">
        <v>166669.62</v>
      </c>
      <c r="J3144" s="5" t="s">
        <v>3756</v>
      </c>
      <c r="K3144" s="5" t="s">
        <v>136</v>
      </c>
      <c r="L3144" s="5" t="s">
        <v>32</v>
      </c>
      <c r="M3144" s="5">
        <v>2.02</v>
      </c>
      <c r="N3144" s="5" t="s">
        <v>74</v>
      </c>
      <c r="O3144" s="5">
        <v>28</v>
      </c>
    </row>
    <row r="3145" spans="1:15" x14ac:dyDescent="0.2">
      <c r="A3145" s="5" t="s">
        <v>9627</v>
      </c>
      <c r="B3145" s="5" t="s">
        <v>9628</v>
      </c>
      <c r="C3145" s="5">
        <v>33</v>
      </c>
      <c r="D3145" s="5" t="s">
        <v>17</v>
      </c>
      <c r="E3145" s="5" t="s">
        <v>9629</v>
      </c>
      <c r="F3145" s="5">
        <v>-7143</v>
      </c>
      <c r="G3145" s="5" t="s">
        <v>19</v>
      </c>
      <c r="H3145" s="5" t="s">
        <v>79</v>
      </c>
      <c r="I3145" s="5">
        <v>88646.56</v>
      </c>
      <c r="J3145" s="5" t="s">
        <v>2883</v>
      </c>
      <c r="K3145" s="5" t="s">
        <v>22</v>
      </c>
      <c r="L3145" s="5" t="s">
        <v>23</v>
      </c>
      <c r="M3145" s="5">
        <v>2.5499999999999998</v>
      </c>
      <c r="N3145" s="5" t="s">
        <v>41</v>
      </c>
      <c r="O3145" s="5">
        <v>39</v>
      </c>
    </row>
    <row r="3146" spans="1:15" x14ac:dyDescent="0.2">
      <c r="A3146" s="5" t="s">
        <v>9630</v>
      </c>
      <c r="B3146" s="5" t="s">
        <v>7837</v>
      </c>
      <c r="C3146" s="5">
        <v>57</v>
      </c>
      <c r="D3146" s="5" t="s">
        <v>50</v>
      </c>
      <c r="E3146" s="5" t="s">
        <v>9631</v>
      </c>
      <c r="F3146" s="5">
        <v>-3894</v>
      </c>
      <c r="G3146" s="5" t="s">
        <v>94</v>
      </c>
      <c r="H3146" s="5" t="s">
        <v>30</v>
      </c>
      <c r="I3146" s="5">
        <v>123966.9</v>
      </c>
      <c r="J3146" s="5" t="s">
        <v>410</v>
      </c>
      <c r="K3146" s="5" t="s">
        <v>127</v>
      </c>
      <c r="L3146" s="5" t="s">
        <v>56</v>
      </c>
      <c r="M3146" s="5">
        <v>3.47</v>
      </c>
      <c r="N3146" s="5" t="s">
        <v>74</v>
      </c>
      <c r="O3146" s="5">
        <v>1</v>
      </c>
    </row>
    <row r="3147" spans="1:15" x14ac:dyDescent="0.2">
      <c r="A3147" s="5" t="s">
        <v>9632</v>
      </c>
      <c r="B3147" s="5" t="s">
        <v>6840</v>
      </c>
      <c r="C3147" s="5">
        <v>56</v>
      </c>
      <c r="D3147" s="5" t="s">
        <v>27</v>
      </c>
      <c r="E3147" s="5" t="s">
        <v>9633</v>
      </c>
      <c r="F3147" s="5">
        <v>-8198</v>
      </c>
      <c r="G3147" s="5" t="s">
        <v>29</v>
      </c>
      <c r="H3147" s="5" t="s">
        <v>71</v>
      </c>
      <c r="I3147" s="5">
        <v>54809.599999999999</v>
      </c>
      <c r="J3147" s="5" t="s">
        <v>5365</v>
      </c>
      <c r="K3147" s="5" t="s">
        <v>104</v>
      </c>
      <c r="L3147" s="5" t="s">
        <v>73</v>
      </c>
      <c r="M3147" s="5">
        <v>2.5499999999999998</v>
      </c>
      <c r="N3147" s="5" t="s">
        <v>41</v>
      </c>
      <c r="O3147" s="5">
        <v>30</v>
      </c>
    </row>
    <row r="3148" spans="1:15" x14ac:dyDescent="0.2">
      <c r="A3148" s="5" t="s">
        <v>9634</v>
      </c>
      <c r="B3148" s="5" t="s">
        <v>4472</v>
      </c>
      <c r="C3148" s="5">
        <v>51</v>
      </c>
      <c r="D3148" s="5" t="s">
        <v>17</v>
      </c>
      <c r="E3148" s="5" t="s">
        <v>9635</v>
      </c>
      <c r="F3148" s="5">
        <v>-7284</v>
      </c>
      <c r="G3148" s="5" t="s">
        <v>45</v>
      </c>
      <c r="H3148" s="5" t="s">
        <v>20</v>
      </c>
      <c r="I3148" s="5">
        <v>72915.09</v>
      </c>
      <c r="J3148" s="5" t="s">
        <v>484</v>
      </c>
      <c r="K3148" s="5" t="s">
        <v>22</v>
      </c>
      <c r="L3148" s="5" t="s">
        <v>23</v>
      </c>
      <c r="M3148" s="5">
        <v>3.6</v>
      </c>
      <c r="N3148" s="5" t="s">
        <v>33</v>
      </c>
      <c r="O3148" s="5">
        <v>15</v>
      </c>
    </row>
    <row r="3149" spans="1:15" x14ac:dyDescent="0.2">
      <c r="A3149" s="5" t="s">
        <v>9636</v>
      </c>
      <c r="B3149" s="5" t="s">
        <v>9637</v>
      </c>
      <c r="C3149" s="5">
        <v>58</v>
      </c>
      <c r="D3149" s="5" t="s">
        <v>27</v>
      </c>
      <c r="E3149" s="5" t="s">
        <v>9638</v>
      </c>
      <c r="F3149" s="5">
        <v>-4588</v>
      </c>
      <c r="G3149" s="5" t="s">
        <v>85</v>
      </c>
      <c r="H3149" s="5" t="s">
        <v>66</v>
      </c>
      <c r="I3149" s="5">
        <v>52371.87</v>
      </c>
      <c r="J3149" s="5" t="s">
        <v>5252</v>
      </c>
      <c r="K3149" s="5" t="s">
        <v>118</v>
      </c>
      <c r="L3149" s="5" t="s">
        <v>73</v>
      </c>
      <c r="M3149" s="5">
        <v>3.51</v>
      </c>
      <c r="N3149" s="5" t="s">
        <v>74</v>
      </c>
      <c r="O3149" s="5">
        <v>16</v>
      </c>
    </row>
    <row r="3150" spans="1:15" x14ac:dyDescent="0.2">
      <c r="A3150" s="5" t="s">
        <v>9639</v>
      </c>
      <c r="B3150" s="5" t="s">
        <v>1952</v>
      </c>
      <c r="C3150" s="5">
        <v>65</v>
      </c>
      <c r="D3150" s="5" t="s">
        <v>27</v>
      </c>
      <c r="E3150" s="5" t="s">
        <v>9640</v>
      </c>
      <c r="F3150" s="5">
        <v>-4648</v>
      </c>
      <c r="G3150" s="5" t="s">
        <v>45</v>
      </c>
      <c r="H3150" s="5" t="s">
        <v>30</v>
      </c>
      <c r="I3150" s="5">
        <v>61920.38</v>
      </c>
      <c r="J3150" s="5" t="s">
        <v>9052</v>
      </c>
      <c r="K3150" s="5" t="s">
        <v>118</v>
      </c>
      <c r="L3150" s="5" t="s">
        <v>56</v>
      </c>
      <c r="M3150" s="5">
        <v>2.35</v>
      </c>
      <c r="N3150" s="5" t="s">
        <v>57</v>
      </c>
      <c r="O3150" s="5">
        <v>7</v>
      </c>
    </row>
    <row r="3151" spans="1:15" x14ac:dyDescent="0.2">
      <c r="A3151" s="5" t="s">
        <v>9641</v>
      </c>
      <c r="B3151" s="5" t="s">
        <v>9642</v>
      </c>
      <c r="C3151" s="5">
        <v>29</v>
      </c>
      <c r="D3151" s="5" t="s">
        <v>17</v>
      </c>
      <c r="E3151" s="5" t="s">
        <v>9643</v>
      </c>
      <c r="F3151" s="5">
        <v>-7848</v>
      </c>
      <c r="G3151" s="5" t="s">
        <v>78</v>
      </c>
      <c r="H3151" s="5" t="s">
        <v>20</v>
      </c>
      <c r="I3151" s="5">
        <v>159156.21</v>
      </c>
      <c r="J3151" s="5" t="s">
        <v>9644</v>
      </c>
      <c r="K3151" s="5" t="s">
        <v>127</v>
      </c>
      <c r="L3151" s="5" t="s">
        <v>23</v>
      </c>
      <c r="M3151" s="5">
        <v>4.4000000000000004</v>
      </c>
      <c r="N3151" s="5" t="s">
        <v>33</v>
      </c>
      <c r="O3151" s="5">
        <v>12</v>
      </c>
    </row>
    <row r="3152" spans="1:15" x14ac:dyDescent="0.2">
      <c r="A3152" s="5" t="s">
        <v>9645</v>
      </c>
      <c r="B3152" s="5" t="s">
        <v>9646</v>
      </c>
      <c r="C3152" s="5">
        <v>53</v>
      </c>
      <c r="D3152" s="5" t="s">
        <v>27</v>
      </c>
      <c r="E3152" s="5" t="s">
        <v>9647</v>
      </c>
      <c r="F3152" s="5">
        <v>-11604</v>
      </c>
      <c r="G3152" s="5" t="s">
        <v>99</v>
      </c>
      <c r="H3152" s="5" t="s">
        <v>144</v>
      </c>
      <c r="I3152" s="5">
        <v>67914.570000000007</v>
      </c>
      <c r="J3152" s="5" t="s">
        <v>9648</v>
      </c>
      <c r="K3152" s="5" t="s">
        <v>81</v>
      </c>
      <c r="L3152" s="5" t="s">
        <v>23</v>
      </c>
      <c r="M3152" s="5">
        <v>1.42</v>
      </c>
      <c r="N3152" s="5" t="s">
        <v>41</v>
      </c>
      <c r="O3152" s="5">
        <v>40</v>
      </c>
    </row>
    <row r="3153" spans="1:15" x14ac:dyDescent="0.2">
      <c r="A3153" s="5" t="s">
        <v>9649</v>
      </c>
      <c r="B3153" s="5" t="s">
        <v>3363</v>
      </c>
      <c r="C3153" s="5">
        <v>47</v>
      </c>
      <c r="D3153" s="5" t="s">
        <v>17</v>
      </c>
      <c r="E3153" s="5" t="s">
        <v>9650</v>
      </c>
      <c r="F3153" s="5">
        <v>-3783</v>
      </c>
      <c r="G3153" s="5" t="s">
        <v>52</v>
      </c>
      <c r="H3153" s="5" t="s">
        <v>71</v>
      </c>
      <c r="I3153" s="5">
        <v>141495.92000000001</v>
      </c>
      <c r="J3153" s="5" t="s">
        <v>5094</v>
      </c>
      <c r="K3153" s="5" t="s">
        <v>22</v>
      </c>
      <c r="L3153" s="5" t="s">
        <v>56</v>
      </c>
      <c r="M3153" s="5">
        <v>4.5199999999999996</v>
      </c>
      <c r="N3153" s="5" t="s">
        <v>57</v>
      </c>
      <c r="O3153" s="5">
        <v>29</v>
      </c>
    </row>
    <row r="3154" spans="1:15" x14ac:dyDescent="0.2">
      <c r="A3154" s="5" t="s">
        <v>9651</v>
      </c>
      <c r="B3154" s="5" t="s">
        <v>2667</v>
      </c>
      <c r="C3154" s="5">
        <v>44</v>
      </c>
      <c r="D3154" s="5" t="s">
        <v>50</v>
      </c>
      <c r="E3154" s="5" t="s">
        <v>9652</v>
      </c>
      <c r="F3154" s="5">
        <v>-8096</v>
      </c>
      <c r="G3154" s="5" t="s">
        <v>116</v>
      </c>
      <c r="H3154" s="5" t="s">
        <v>144</v>
      </c>
      <c r="I3154" s="5">
        <v>158200.99</v>
      </c>
      <c r="J3154" s="5" t="s">
        <v>9653</v>
      </c>
      <c r="K3154" s="5" t="s">
        <v>136</v>
      </c>
      <c r="L3154" s="5" t="s">
        <v>73</v>
      </c>
      <c r="M3154" s="5">
        <v>1.99</v>
      </c>
      <c r="N3154" s="5" t="s">
        <v>41</v>
      </c>
      <c r="O3154" s="5">
        <v>27</v>
      </c>
    </row>
    <row r="3155" spans="1:15" x14ac:dyDescent="0.2">
      <c r="A3155" s="5" t="s">
        <v>9654</v>
      </c>
      <c r="B3155" s="5" t="s">
        <v>2104</v>
      </c>
      <c r="C3155" s="5">
        <v>57</v>
      </c>
      <c r="D3155" s="5" t="s">
        <v>17</v>
      </c>
      <c r="E3155" s="5" t="s">
        <v>9655</v>
      </c>
      <c r="F3155" s="5">
        <v>-6869</v>
      </c>
      <c r="G3155" s="5" t="s">
        <v>37</v>
      </c>
      <c r="H3155" s="5" t="s">
        <v>66</v>
      </c>
      <c r="I3155" s="5">
        <v>106824.16</v>
      </c>
      <c r="J3155" s="5" t="s">
        <v>5643</v>
      </c>
      <c r="K3155" s="5" t="s">
        <v>62</v>
      </c>
      <c r="L3155" s="5" t="s">
        <v>56</v>
      </c>
      <c r="M3155" s="5">
        <v>3.5</v>
      </c>
      <c r="N3155" s="5" t="s">
        <v>57</v>
      </c>
      <c r="O3155" s="5">
        <v>24</v>
      </c>
    </row>
    <row r="3156" spans="1:15" x14ac:dyDescent="0.2">
      <c r="A3156" s="5" t="s">
        <v>9656</v>
      </c>
      <c r="B3156" s="5" t="s">
        <v>6723</v>
      </c>
      <c r="C3156" s="5">
        <v>48</v>
      </c>
      <c r="D3156" s="5" t="s">
        <v>27</v>
      </c>
      <c r="E3156" s="5" t="s">
        <v>9657</v>
      </c>
      <c r="F3156" s="5">
        <v>-6097</v>
      </c>
      <c r="G3156" s="5" t="s">
        <v>78</v>
      </c>
      <c r="H3156" s="5" t="s">
        <v>194</v>
      </c>
      <c r="I3156" s="5">
        <v>172426.67</v>
      </c>
      <c r="J3156" s="5" t="s">
        <v>593</v>
      </c>
      <c r="K3156" s="5" t="s">
        <v>22</v>
      </c>
      <c r="L3156" s="5" t="s">
        <v>32</v>
      </c>
      <c r="M3156" s="5">
        <v>3.71</v>
      </c>
      <c r="N3156" s="5" t="s">
        <v>57</v>
      </c>
      <c r="O3156" s="5">
        <v>5</v>
      </c>
    </row>
    <row r="3157" spans="1:15" x14ac:dyDescent="0.2">
      <c r="A3157" s="5" t="s">
        <v>9658</v>
      </c>
      <c r="B3157" s="5" t="s">
        <v>9659</v>
      </c>
      <c r="C3157" s="5">
        <v>24</v>
      </c>
      <c r="D3157" s="5" t="s">
        <v>50</v>
      </c>
      <c r="E3157" s="5" t="s">
        <v>9660</v>
      </c>
      <c r="F3157" s="5">
        <v>-7758</v>
      </c>
      <c r="G3157" s="5" t="s">
        <v>19</v>
      </c>
      <c r="H3157" s="5" t="s">
        <v>194</v>
      </c>
      <c r="I3157" s="5">
        <v>44119.24</v>
      </c>
      <c r="J3157" s="5" t="s">
        <v>4634</v>
      </c>
      <c r="K3157" s="5" t="s">
        <v>81</v>
      </c>
      <c r="L3157" s="5" t="s">
        <v>32</v>
      </c>
      <c r="M3157" s="5">
        <v>1.08</v>
      </c>
      <c r="N3157" s="5" t="s">
        <v>41</v>
      </c>
      <c r="O3157" s="5">
        <v>25</v>
      </c>
    </row>
    <row r="3158" spans="1:15" x14ac:dyDescent="0.2">
      <c r="A3158" s="5" t="s">
        <v>9661</v>
      </c>
      <c r="B3158" s="5" t="s">
        <v>280</v>
      </c>
      <c r="C3158" s="5">
        <v>36</v>
      </c>
      <c r="D3158" s="5" t="s">
        <v>27</v>
      </c>
      <c r="E3158" s="5" t="s">
        <v>9662</v>
      </c>
      <c r="F3158" s="5">
        <v>-9889</v>
      </c>
      <c r="G3158" s="5" t="s">
        <v>29</v>
      </c>
      <c r="H3158" s="5" t="s">
        <v>20</v>
      </c>
      <c r="I3158" s="5">
        <v>47448.19</v>
      </c>
      <c r="J3158" s="5" t="s">
        <v>6514</v>
      </c>
      <c r="K3158" s="5" t="s">
        <v>104</v>
      </c>
      <c r="L3158" s="5" t="s">
        <v>23</v>
      </c>
      <c r="M3158" s="5">
        <v>4.7300000000000004</v>
      </c>
      <c r="N3158" s="5" t="s">
        <v>74</v>
      </c>
      <c r="O3158" s="5">
        <v>37</v>
      </c>
    </row>
    <row r="3159" spans="1:15" x14ac:dyDescent="0.2">
      <c r="A3159" s="5" t="s">
        <v>9663</v>
      </c>
      <c r="B3159" s="5" t="s">
        <v>8917</v>
      </c>
      <c r="C3159" s="5">
        <v>22</v>
      </c>
      <c r="D3159" s="5" t="s">
        <v>27</v>
      </c>
      <c r="E3159" s="5" t="s">
        <v>9664</v>
      </c>
      <c r="F3159" s="5">
        <v>-5658</v>
      </c>
      <c r="G3159" s="5" t="s">
        <v>29</v>
      </c>
      <c r="H3159" s="5" t="s">
        <v>30</v>
      </c>
      <c r="I3159" s="5">
        <v>99008.3</v>
      </c>
      <c r="J3159" s="5" t="s">
        <v>4816</v>
      </c>
      <c r="K3159" s="5" t="s">
        <v>47</v>
      </c>
      <c r="L3159" s="5" t="s">
        <v>56</v>
      </c>
      <c r="M3159" s="5">
        <v>2</v>
      </c>
      <c r="N3159" s="5" t="s">
        <v>74</v>
      </c>
      <c r="O3159" s="5">
        <v>4</v>
      </c>
    </row>
    <row r="3160" spans="1:15" x14ac:dyDescent="0.2">
      <c r="A3160" s="5" t="s">
        <v>9665</v>
      </c>
      <c r="B3160" s="5" t="s">
        <v>9666</v>
      </c>
      <c r="C3160" s="5">
        <v>55</v>
      </c>
      <c r="D3160" s="5" t="s">
        <v>50</v>
      </c>
      <c r="E3160" s="5" t="s">
        <v>9667</v>
      </c>
      <c r="F3160" s="5">
        <v>-4756</v>
      </c>
      <c r="G3160" s="5" t="s">
        <v>37</v>
      </c>
      <c r="H3160" s="5" t="s">
        <v>79</v>
      </c>
      <c r="I3160" s="5">
        <v>138783.31</v>
      </c>
      <c r="J3160" s="5" t="s">
        <v>4812</v>
      </c>
      <c r="K3160" s="5" t="s">
        <v>104</v>
      </c>
      <c r="L3160" s="5" t="s">
        <v>32</v>
      </c>
      <c r="M3160" s="5">
        <v>2.66</v>
      </c>
      <c r="N3160" s="5" t="s">
        <v>74</v>
      </c>
      <c r="O3160" s="5">
        <v>6</v>
      </c>
    </row>
    <row r="3161" spans="1:15" x14ac:dyDescent="0.2">
      <c r="A3161" s="5" t="s">
        <v>9668</v>
      </c>
      <c r="B3161" s="5" t="s">
        <v>9669</v>
      </c>
      <c r="C3161" s="5">
        <v>51</v>
      </c>
      <c r="D3161" s="5" t="s">
        <v>50</v>
      </c>
      <c r="E3161" s="5" t="s">
        <v>9670</v>
      </c>
      <c r="F3161" s="5">
        <v>-5137</v>
      </c>
      <c r="G3161" s="5" t="s">
        <v>116</v>
      </c>
      <c r="H3161" s="5" t="s">
        <v>79</v>
      </c>
      <c r="I3161" s="5">
        <v>113108.26</v>
      </c>
      <c r="J3161" s="5" t="s">
        <v>4921</v>
      </c>
      <c r="K3161" s="5" t="s">
        <v>47</v>
      </c>
      <c r="L3161" s="5" t="s">
        <v>73</v>
      </c>
      <c r="M3161" s="5">
        <v>2.25</v>
      </c>
      <c r="N3161" s="5" t="s">
        <v>33</v>
      </c>
      <c r="O3161" s="5">
        <v>20</v>
      </c>
    </row>
    <row r="3162" spans="1:15" x14ac:dyDescent="0.2">
      <c r="A3162" s="5" t="s">
        <v>9671</v>
      </c>
      <c r="B3162" s="5" t="s">
        <v>5022</v>
      </c>
      <c r="C3162" s="5">
        <v>41</v>
      </c>
      <c r="D3162" s="5" t="s">
        <v>50</v>
      </c>
      <c r="E3162" s="5" t="s">
        <v>9672</v>
      </c>
      <c r="F3162" s="5">
        <v>-3631</v>
      </c>
      <c r="G3162" s="5" t="s">
        <v>29</v>
      </c>
      <c r="H3162" s="5" t="s">
        <v>20</v>
      </c>
      <c r="I3162" s="5">
        <v>112399.84</v>
      </c>
      <c r="J3162" s="5" t="s">
        <v>8843</v>
      </c>
      <c r="K3162" s="5" t="s">
        <v>55</v>
      </c>
      <c r="L3162" s="5" t="s">
        <v>56</v>
      </c>
      <c r="M3162" s="5">
        <v>2.61</v>
      </c>
      <c r="N3162" s="5" t="s">
        <v>41</v>
      </c>
      <c r="O3162" s="5">
        <v>40</v>
      </c>
    </row>
    <row r="3163" spans="1:15" x14ac:dyDescent="0.2">
      <c r="A3163" s="5" t="s">
        <v>9673</v>
      </c>
      <c r="B3163" s="5" t="s">
        <v>3036</v>
      </c>
      <c r="C3163" s="5">
        <v>22</v>
      </c>
      <c r="D3163" s="5" t="s">
        <v>17</v>
      </c>
      <c r="E3163" s="5" t="s">
        <v>9674</v>
      </c>
      <c r="F3163" s="5">
        <v>-6851</v>
      </c>
      <c r="G3163" s="5" t="s">
        <v>99</v>
      </c>
      <c r="H3163" s="5" t="s">
        <v>20</v>
      </c>
      <c r="I3163" s="5">
        <v>63179.92</v>
      </c>
      <c r="J3163" s="5" t="s">
        <v>2470</v>
      </c>
      <c r="K3163" s="5" t="s">
        <v>81</v>
      </c>
      <c r="L3163" s="5" t="s">
        <v>73</v>
      </c>
      <c r="M3163" s="5">
        <v>2.9</v>
      </c>
      <c r="N3163" s="5" t="s">
        <v>74</v>
      </c>
      <c r="O3163" s="5">
        <v>25</v>
      </c>
    </row>
    <row r="3164" spans="1:15" x14ac:dyDescent="0.2">
      <c r="A3164" s="5" t="s">
        <v>9675</v>
      </c>
      <c r="B3164" s="5" t="s">
        <v>2509</v>
      </c>
      <c r="C3164" s="5">
        <v>22</v>
      </c>
      <c r="D3164" s="5" t="s">
        <v>17</v>
      </c>
      <c r="E3164" s="5" t="s">
        <v>9676</v>
      </c>
      <c r="F3164" s="5">
        <v>-6376</v>
      </c>
      <c r="G3164" s="5" t="s">
        <v>19</v>
      </c>
      <c r="H3164" s="5" t="s">
        <v>20</v>
      </c>
      <c r="I3164" s="5">
        <v>134149.17000000001</v>
      </c>
      <c r="J3164" s="5" t="s">
        <v>9621</v>
      </c>
      <c r="K3164" s="5" t="s">
        <v>55</v>
      </c>
      <c r="L3164" s="5" t="s">
        <v>73</v>
      </c>
      <c r="M3164" s="5">
        <v>2.14</v>
      </c>
      <c r="N3164" s="5" t="s">
        <v>41</v>
      </c>
      <c r="O3164" s="5">
        <v>11</v>
      </c>
    </row>
    <row r="3165" spans="1:15" x14ac:dyDescent="0.2">
      <c r="A3165" s="5" t="s">
        <v>9677</v>
      </c>
      <c r="B3165" s="5" t="s">
        <v>9678</v>
      </c>
      <c r="C3165" s="5">
        <v>32</v>
      </c>
      <c r="D3165" s="5" t="s">
        <v>50</v>
      </c>
      <c r="E3165" s="5" t="s">
        <v>9679</v>
      </c>
      <c r="F3165" s="5">
        <v>-6284</v>
      </c>
      <c r="G3165" s="5" t="s">
        <v>29</v>
      </c>
      <c r="H3165" s="5" t="s">
        <v>144</v>
      </c>
      <c r="I3165" s="5">
        <v>169488.26</v>
      </c>
      <c r="J3165" s="5" t="s">
        <v>7944</v>
      </c>
      <c r="K3165" s="5" t="s">
        <v>118</v>
      </c>
      <c r="L3165" s="5" t="s">
        <v>56</v>
      </c>
      <c r="M3165" s="5">
        <v>1.87</v>
      </c>
      <c r="N3165" s="5" t="s">
        <v>41</v>
      </c>
      <c r="O3165" s="5">
        <v>12</v>
      </c>
    </row>
    <row r="3166" spans="1:15" x14ac:dyDescent="0.2">
      <c r="A3166" s="5" t="s">
        <v>9680</v>
      </c>
      <c r="B3166" s="5" t="s">
        <v>4026</v>
      </c>
      <c r="C3166" s="5">
        <v>58</v>
      </c>
      <c r="D3166" s="5" t="s">
        <v>27</v>
      </c>
      <c r="E3166" s="5" t="s">
        <v>9681</v>
      </c>
      <c r="F3166" s="5">
        <v>-3320</v>
      </c>
      <c r="G3166" s="5" t="s">
        <v>99</v>
      </c>
      <c r="H3166" s="5" t="s">
        <v>79</v>
      </c>
      <c r="I3166" s="5">
        <v>167080.32999999999</v>
      </c>
      <c r="J3166" s="5" t="s">
        <v>2936</v>
      </c>
      <c r="K3166" s="5" t="s">
        <v>55</v>
      </c>
      <c r="L3166" s="5" t="s">
        <v>32</v>
      </c>
      <c r="M3166" s="5">
        <v>3.08</v>
      </c>
      <c r="N3166" s="5" t="s">
        <v>74</v>
      </c>
      <c r="O3166" s="5">
        <v>19</v>
      </c>
    </row>
    <row r="3167" spans="1:15" x14ac:dyDescent="0.2">
      <c r="A3167" s="5" t="s">
        <v>9682</v>
      </c>
      <c r="B3167" s="5" t="s">
        <v>9683</v>
      </c>
      <c r="C3167" s="5">
        <v>63</v>
      </c>
      <c r="D3167" s="5" t="s">
        <v>27</v>
      </c>
      <c r="E3167" s="5" t="s">
        <v>9684</v>
      </c>
      <c r="F3167" s="5">
        <v>-11345</v>
      </c>
      <c r="G3167" s="5" t="s">
        <v>99</v>
      </c>
      <c r="H3167" s="5" t="s">
        <v>194</v>
      </c>
      <c r="I3167" s="5">
        <v>117314.48</v>
      </c>
      <c r="J3167" s="5" t="s">
        <v>3832</v>
      </c>
      <c r="K3167" s="5" t="s">
        <v>136</v>
      </c>
      <c r="L3167" s="5" t="s">
        <v>56</v>
      </c>
      <c r="M3167" s="5">
        <v>2.14</v>
      </c>
      <c r="N3167" s="5" t="s">
        <v>41</v>
      </c>
      <c r="O3167" s="5">
        <v>16</v>
      </c>
    </row>
    <row r="3168" spans="1:15" x14ac:dyDescent="0.2">
      <c r="A3168" s="5" t="s">
        <v>9685</v>
      </c>
      <c r="B3168" s="5" t="s">
        <v>8523</v>
      </c>
      <c r="C3168" s="5">
        <v>52</v>
      </c>
      <c r="D3168" s="5" t="s">
        <v>27</v>
      </c>
      <c r="E3168" s="5" t="s">
        <v>9686</v>
      </c>
      <c r="F3168" s="5">
        <v>-3990</v>
      </c>
      <c r="G3168" s="5" t="s">
        <v>99</v>
      </c>
      <c r="H3168" s="5" t="s">
        <v>30</v>
      </c>
      <c r="I3168" s="5">
        <v>169246.99</v>
      </c>
      <c r="J3168" s="5" t="s">
        <v>980</v>
      </c>
      <c r="K3168" s="5" t="s">
        <v>55</v>
      </c>
      <c r="L3168" s="5" t="s">
        <v>32</v>
      </c>
      <c r="M3168" s="5">
        <v>3.54</v>
      </c>
      <c r="N3168" s="5" t="s">
        <v>57</v>
      </c>
      <c r="O3168" s="5">
        <v>6</v>
      </c>
    </row>
    <row r="3169" spans="1:15" x14ac:dyDescent="0.2">
      <c r="A3169" s="5" t="s">
        <v>9687</v>
      </c>
      <c r="B3169" s="5" t="s">
        <v>9688</v>
      </c>
      <c r="C3169" s="5">
        <v>45</v>
      </c>
      <c r="D3169" s="5" t="s">
        <v>50</v>
      </c>
      <c r="E3169" s="5" t="s">
        <v>9689</v>
      </c>
      <c r="F3169" s="5">
        <v>-5603</v>
      </c>
      <c r="G3169" s="5" t="s">
        <v>37</v>
      </c>
      <c r="H3169" s="5" t="s">
        <v>20</v>
      </c>
      <c r="I3169" s="5">
        <v>112564.69</v>
      </c>
      <c r="J3169" s="5" t="s">
        <v>1659</v>
      </c>
      <c r="K3169" s="5" t="s">
        <v>55</v>
      </c>
      <c r="L3169" s="5" t="s">
        <v>23</v>
      </c>
      <c r="M3169" s="5">
        <v>1.8</v>
      </c>
      <c r="N3169" s="5" t="s">
        <v>41</v>
      </c>
      <c r="O3169" s="5">
        <v>4</v>
      </c>
    </row>
    <row r="3170" spans="1:15" x14ac:dyDescent="0.2">
      <c r="A3170" s="5" t="s">
        <v>9690</v>
      </c>
      <c r="B3170" s="5" t="s">
        <v>5188</v>
      </c>
      <c r="C3170" s="5">
        <v>63</v>
      </c>
      <c r="D3170" s="5" t="s">
        <v>27</v>
      </c>
      <c r="E3170" s="5" t="s">
        <v>9691</v>
      </c>
      <c r="F3170" s="5">
        <v>-3322</v>
      </c>
      <c r="G3170" s="5" t="s">
        <v>94</v>
      </c>
      <c r="H3170" s="5" t="s">
        <v>20</v>
      </c>
      <c r="I3170" s="5">
        <v>100986.12</v>
      </c>
      <c r="J3170" s="5" t="s">
        <v>2328</v>
      </c>
      <c r="K3170" s="5" t="s">
        <v>55</v>
      </c>
      <c r="L3170" s="5" t="s">
        <v>56</v>
      </c>
      <c r="M3170" s="5">
        <v>2.2400000000000002</v>
      </c>
      <c r="N3170" s="5" t="s">
        <v>74</v>
      </c>
      <c r="O3170" s="5">
        <v>30</v>
      </c>
    </row>
    <row r="3171" spans="1:15" x14ac:dyDescent="0.2">
      <c r="A3171" s="5" t="s">
        <v>9692</v>
      </c>
      <c r="B3171" s="5" t="s">
        <v>6221</v>
      </c>
      <c r="C3171" s="5">
        <v>65</v>
      </c>
      <c r="D3171" s="5" t="s">
        <v>50</v>
      </c>
      <c r="E3171" s="5" t="s">
        <v>9693</v>
      </c>
      <c r="F3171" s="5">
        <v>-1954</v>
      </c>
      <c r="G3171" s="5" t="s">
        <v>37</v>
      </c>
      <c r="H3171" s="5" t="s">
        <v>144</v>
      </c>
      <c r="I3171" s="5">
        <v>70986.28</v>
      </c>
      <c r="J3171" s="5" t="s">
        <v>6764</v>
      </c>
      <c r="K3171" s="5" t="s">
        <v>104</v>
      </c>
      <c r="L3171" s="5" t="s">
        <v>56</v>
      </c>
      <c r="M3171" s="5">
        <v>3.15</v>
      </c>
      <c r="N3171" s="5" t="s">
        <v>24</v>
      </c>
      <c r="O3171" s="5">
        <v>33</v>
      </c>
    </row>
    <row r="3172" spans="1:15" x14ac:dyDescent="0.2">
      <c r="A3172" s="5" t="s">
        <v>9694</v>
      </c>
      <c r="B3172" s="5" t="s">
        <v>7175</v>
      </c>
      <c r="C3172" s="5">
        <v>37</v>
      </c>
      <c r="D3172" s="5" t="s">
        <v>50</v>
      </c>
      <c r="E3172" s="5" t="s">
        <v>9695</v>
      </c>
      <c r="F3172" s="5">
        <v>-11021</v>
      </c>
      <c r="G3172" s="5" t="s">
        <v>37</v>
      </c>
      <c r="H3172" s="5" t="s">
        <v>38</v>
      </c>
      <c r="I3172" s="5">
        <v>67377.41</v>
      </c>
      <c r="J3172" s="5" t="s">
        <v>9696</v>
      </c>
      <c r="K3172" s="5" t="s">
        <v>22</v>
      </c>
      <c r="L3172" s="5" t="s">
        <v>32</v>
      </c>
      <c r="M3172" s="5">
        <v>4.8600000000000003</v>
      </c>
      <c r="N3172" s="5" t="s">
        <v>24</v>
      </c>
      <c r="O3172" s="5">
        <v>28</v>
      </c>
    </row>
    <row r="3173" spans="1:15" x14ac:dyDescent="0.2">
      <c r="A3173" s="5" t="s">
        <v>9697</v>
      </c>
      <c r="B3173" s="5" t="s">
        <v>9698</v>
      </c>
      <c r="C3173" s="5">
        <v>28</v>
      </c>
      <c r="D3173" s="5" t="s">
        <v>50</v>
      </c>
      <c r="E3173" s="5" t="s">
        <v>9699</v>
      </c>
      <c r="F3173" s="5">
        <v>-6334</v>
      </c>
      <c r="G3173" s="5" t="s">
        <v>52</v>
      </c>
      <c r="H3173" s="5" t="s">
        <v>173</v>
      </c>
      <c r="I3173" s="5">
        <v>70537.52</v>
      </c>
      <c r="J3173" s="5" t="s">
        <v>6640</v>
      </c>
      <c r="K3173" s="5" t="s">
        <v>104</v>
      </c>
      <c r="L3173" s="5" t="s">
        <v>32</v>
      </c>
      <c r="M3173" s="5">
        <v>1.97</v>
      </c>
      <c r="N3173" s="5" t="s">
        <v>24</v>
      </c>
      <c r="O3173" s="5">
        <v>2</v>
      </c>
    </row>
    <row r="3174" spans="1:15" x14ac:dyDescent="0.2">
      <c r="A3174" s="5" t="s">
        <v>9700</v>
      </c>
      <c r="B3174" s="5" t="s">
        <v>9701</v>
      </c>
      <c r="C3174" s="5">
        <v>62</v>
      </c>
      <c r="D3174" s="5" t="s">
        <v>50</v>
      </c>
      <c r="E3174" s="5" t="s">
        <v>9702</v>
      </c>
      <c r="F3174" s="5">
        <v>-3224</v>
      </c>
      <c r="G3174" s="5" t="s">
        <v>37</v>
      </c>
      <c r="H3174" s="5" t="s">
        <v>66</v>
      </c>
      <c r="I3174" s="5">
        <v>150966.70000000001</v>
      </c>
      <c r="J3174" s="5" t="s">
        <v>9703</v>
      </c>
      <c r="K3174" s="5" t="s">
        <v>55</v>
      </c>
      <c r="L3174" s="5" t="s">
        <v>32</v>
      </c>
      <c r="M3174" s="5">
        <v>4.97</v>
      </c>
      <c r="N3174" s="5" t="s">
        <v>41</v>
      </c>
      <c r="O3174" s="5">
        <v>31</v>
      </c>
    </row>
    <row r="3175" spans="1:15" x14ac:dyDescent="0.2">
      <c r="A3175" s="5" t="s">
        <v>9704</v>
      </c>
      <c r="B3175" s="5" t="s">
        <v>9705</v>
      </c>
      <c r="C3175" s="5">
        <v>26</v>
      </c>
      <c r="D3175" s="5" t="s">
        <v>17</v>
      </c>
      <c r="E3175" s="5" t="s">
        <v>9706</v>
      </c>
      <c r="F3175" s="5">
        <v>-10027</v>
      </c>
      <c r="G3175" s="5" t="s">
        <v>45</v>
      </c>
      <c r="H3175" s="5" t="s">
        <v>71</v>
      </c>
      <c r="I3175" s="5">
        <v>75157.820000000007</v>
      </c>
      <c r="J3175" s="5" t="s">
        <v>3166</v>
      </c>
      <c r="K3175" s="5" t="s">
        <v>55</v>
      </c>
      <c r="L3175" s="5" t="s">
        <v>23</v>
      </c>
      <c r="M3175" s="5">
        <v>2.02</v>
      </c>
      <c r="N3175" s="5" t="s">
        <v>41</v>
      </c>
      <c r="O3175" s="5">
        <v>6</v>
      </c>
    </row>
    <row r="3176" spans="1:15" x14ac:dyDescent="0.2">
      <c r="A3176" s="5" t="s">
        <v>9707</v>
      </c>
      <c r="B3176" s="5" t="s">
        <v>1073</v>
      </c>
      <c r="C3176" s="5">
        <v>57</v>
      </c>
      <c r="D3176" s="5" t="s">
        <v>27</v>
      </c>
      <c r="E3176" s="5" t="s">
        <v>9708</v>
      </c>
      <c r="F3176" s="5">
        <v>-6527</v>
      </c>
      <c r="G3176" s="5" t="s">
        <v>85</v>
      </c>
      <c r="H3176" s="5" t="s">
        <v>79</v>
      </c>
      <c r="I3176" s="5">
        <v>79597.740000000005</v>
      </c>
      <c r="J3176" s="5" t="s">
        <v>6799</v>
      </c>
      <c r="K3176" s="5" t="s">
        <v>104</v>
      </c>
      <c r="L3176" s="5" t="s">
        <v>32</v>
      </c>
      <c r="M3176" s="5">
        <v>1.86</v>
      </c>
      <c r="N3176" s="5" t="s">
        <v>41</v>
      </c>
      <c r="O3176" s="5">
        <v>34</v>
      </c>
    </row>
    <row r="3177" spans="1:15" x14ac:dyDescent="0.2">
      <c r="A3177" s="5" t="s">
        <v>9709</v>
      </c>
      <c r="B3177" s="5" t="s">
        <v>9710</v>
      </c>
      <c r="C3177" s="5">
        <v>49</v>
      </c>
      <c r="D3177" s="5" t="s">
        <v>17</v>
      </c>
      <c r="E3177" s="5" t="s">
        <v>9711</v>
      </c>
      <c r="F3177" s="5">
        <v>-4144</v>
      </c>
      <c r="G3177" s="5" t="s">
        <v>94</v>
      </c>
      <c r="H3177" s="5" t="s">
        <v>79</v>
      </c>
      <c r="I3177" s="5">
        <v>175484.97</v>
      </c>
      <c r="J3177" s="5" t="s">
        <v>9712</v>
      </c>
      <c r="K3177" s="5" t="s">
        <v>104</v>
      </c>
      <c r="L3177" s="5" t="s">
        <v>32</v>
      </c>
      <c r="M3177" s="5">
        <v>3.44</v>
      </c>
      <c r="N3177" s="5" t="s">
        <v>33</v>
      </c>
      <c r="O3177" s="5">
        <v>40</v>
      </c>
    </row>
    <row r="3178" spans="1:15" x14ac:dyDescent="0.2">
      <c r="A3178" s="5" t="s">
        <v>9713</v>
      </c>
      <c r="B3178" s="5" t="s">
        <v>197</v>
      </c>
      <c r="C3178" s="5">
        <v>37</v>
      </c>
      <c r="D3178" s="5" t="s">
        <v>50</v>
      </c>
      <c r="E3178" s="5" t="s">
        <v>9714</v>
      </c>
      <c r="F3178" s="5">
        <v>-3567</v>
      </c>
      <c r="G3178" s="5" t="s">
        <v>29</v>
      </c>
      <c r="H3178" s="5" t="s">
        <v>173</v>
      </c>
      <c r="I3178" s="5">
        <v>147027.69</v>
      </c>
      <c r="J3178" s="5" t="s">
        <v>2561</v>
      </c>
      <c r="K3178" s="5" t="s">
        <v>136</v>
      </c>
      <c r="L3178" s="5" t="s">
        <v>56</v>
      </c>
      <c r="M3178" s="5">
        <v>3.37</v>
      </c>
      <c r="N3178" s="5" t="s">
        <v>33</v>
      </c>
      <c r="O3178" s="5">
        <v>14</v>
      </c>
    </row>
    <row r="3179" spans="1:15" x14ac:dyDescent="0.2">
      <c r="A3179" s="5" t="s">
        <v>9715</v>
      </c>
      <c r="B3179" s="5" t="s">
        <v>9472</v>
      </c>
      <c r="C3179" s="5">
        <v>37</v>
      </c>
      <c r="D3179" s="5" t="s">
        <v>17</v>
      </c>
      <c r="E3179" s="5" t="s">
        <v>9716</v>
      </c>
      <c r="F3179" s="5">
        <v>-8632</v>
      </c>
      <c r="G3179" s="5" t="s">
        <v>29</v>
      </c>
      <c r="H3179" s="5" t="s">
        <v>71</v>
      </c>
      <c r="I3179" s="5">
        <v>166398.04</v>
      </c>
      <c r="J3179" s="5" t="s">
        <v>9717</v>
      </c>
      <c r="K3179" s="5" t="s">
        <v>81</v>
      </c>
      <c r="L3179" s="5" t="s">
        <v>73</v>
      </c>
      <c r="M3179" s="5">
        <v>1.89</v>
      </c>
      <c r="N3179" s="5" t="s">
        <v>41</v>
      </c>
      <c r="O3179" s="5">
        <v>28</v>
      </c>
    </row>
    <row r="3180" spans="1:15" x14ac:dyDescent="0.2">
      <c r="A3180" s="5" t="s">
        <v>9718</v>
      </c>
      <c r="B3180" s="5" t="s">
        <v>3241</v>
      </c>
      <c r="C3180" s="5">
        <v>53</v>
      </c>
      <c r="D3180" s="5" t="s">
        <v>17</v>
      </c>
      <c r="E3180" s="5" t="s">
        <v>9719</v>
      </c>
      <c r="F3180" s="5">
        <v>-6547</v>
      </c>
      <c r="G3180" s="5" t="s">
        <v>37</v>
      </c>
      <c r="H3180" s="5" t="s">
        <v>20</v>
      </c>
      <c r="I3180" s="5">
        <v>68888.42</v>
      </c>
      <c r="J3180" s="5" t="s">
        <v>5596</v>
      </c>
      <c r="K3180" s="5" t="s">
        <v>118</v>
      </c>
      <c r="L3180" s="5" t="s">
        <v>32</v>
      </c>
      <c r="M3180" s="5">
        <v>2.76</v>
      </c>
      <c r="N3180" s="5" t="s">
        <v>33</v>
      </c>
      <c r="O3180" s="5">
        <v>34</v>
      </c>
    </row>
    <row r="3181" spans="1:15" x14ac:dyDescent="0.2">
      <c r="A3181" s="5" t="s">
        <v>9720</v>
      </c>
      <c r="B3181" s="5" t="s">
        <v>9721</v>
      </c>
      <c r="C3181" s="5">
        <v>34</v>
      </c>
      <c r="D3181" s="5" t="s">
        <v>17</v>
      </c>
      <c r="E3181" s="5" t="s">
        <v>9722</v>
      </c>
      <c r="F3181" s="5">
        <v>-3763</v>
      </c>
      <c r="G3181" s="5" t="s">
        <v>116</v>
      </c>
      <c r="H3181" s="5" t="s">
        <v>194</v>
      </c>
      <c r="I3181" s="5">
        <v>82037.17</v>
      </c>
      <c r="J3181" s="5" t="s">
        <v>3376</v>
      </c>
      <c r="K3181" s="5" t="s">
        <v>62</v>
      </c>
      <c r="L3181" s="5" t="s">
        <v>56</v>
      </c>
      <c r="M3181" s="5">
        <v>2.99</v>
      </c>
      <c r="N3181" s="5" t="s">
        <v>74</v>
      </c>
      <c r="O3181" s="5">
        <v>9</v>
      </c>
    </row>
    <row r="3182" spans="1:15" x14ac:dyDescent="0.2">
      <c r="A3182" s="5" t="s">
        <v>9723</v>
      </c>
      <c r="B3182" s="5" t="s">
        <v>9724</v>
      </c>
      <c r="C3182" s="5">
        <v>55</v>
      </c>
      <c r="D3182" s="5" t="s">
        <v>27</v>
      </c>
      <c r="E3182" s="5" t="s">
        <v>9725</v>
      </c>
      <c r="F3182" s="5">
        <v>-11401</v>
      </c>
      <c r="G3182" s="5" t="s">
        <v>19</v>
      </c>
      <c r="H3182" s="5" t="s">
        <v>66</v>
      </c>
      <c r="I3182" s="5">
        <v>145058.47</v>
      </c>
      <c r="J3182" s="5" t="s">
        <v>9726</v>
      </c>
      <c r="K3182" s="5" t="s">
        <v>22</v>
      </c>
      <c r="L3182" s="5" t="s">
        <v>32</v>
      </c>
      <c r="M3182" s="5">
        <v>2.75</v>
      </c>
      <c r="N3182" s="5" t="s">
        <v>41</v>
      </c>
      <c r="O3182" s="5">
        <v>13</v>
      </c>
    </row>
    <row r="3183" spans="1:15" x14ac:dyDescent="0.2">
      <c r="A3183" s="5" t="s">
        <v>9727</v>
      </c>
      <c r="B3183" s="5" t="s">
        <v>8620</v>
      </c>
      <c r="C3183" s="5">
        <v>59</v>
      </c>
      <c r="D3183" s="5" t="s">
        <v>50</v>
      </c>
      <c r="E3183" s="5" t="s">
        <v>9728</v>
      </c>
      <c r="F3183" s="5">
        <v>-10702</v>
      </c>
      <c r="G3183" s="5" t="s">
        <v>45</v>
      </c>
      <c r="H3183" s="5" t="s">
        <v>194</v>
      </c>
      <c r="I3183" s="5">
        <v>66011.28</v>
      </c>
      <c r="J3183" s="5" t="s">
        <v>8972</v>
      </c>
      <c r="K3183" s="5" t="s">
        <v>136</v>
      </c>
      <c r="L3183" s="5" t="s">
        <v>32</v>
      </c>
      <c r="M3183" s="5">
        <v>2.75</v>
      </c>
      <c r="N3183" s="5" t="s">
        <v>57</v>
      </c>
      <c r="O3183" s="5">
        <v>0</v>
      </c>
    </row>
    <row r="3184" spans="1:15" x14ac:dyDescent="0.2">
      <c r="A3184" s="5" t="s">
        <v>9729</v>
      </c>
      <c r="B3184" s="5" t="s">
        <v>6530</v>
      </c>
      <c r="C3184" s="5">
        <v>46</v>
      </c>
      <c r="D3184" s="5" t="s">
        <v>50</v>
      </c>
      <c r="E3184" s="5" t="s">
        <v>9730</v>
      </c>
      <c r="F3184" s="5">
        <v>-10022</v>
      </c>
      <c r="G3184" s="5" t="s">
        <v>29</v>
      </c>
      <c r="H3184" s="5" t="s">
        <v>71</v>
      </c>
      <c r="I3184" s="5">
        <v>124134.22</v>
      </c>
      <c r="J3184" s="5" t="s">
        <v>4246</v>
      </c>
      <c r="K3184" s="5" t="s">
        <v>40</v>
      </c>
      <c r="L3184" s="5" t="s">
        <v>23</v>
      </c>
      <c r="M3184" s="5">
        <v>4.47</v>
      </c>
      <c r="N3184" s="5" t="s">
        <v>57</v>
      </c>
      <c r="O3184" s="5">
        <v>13</v>
      </c>
    </row>
    <row r="3185" spans="1:15" x14ac:dyDescent="0.2">
      <c r="A3185" s="5" t="s">
        <v>9731</v>
      </c>
      <c r="B3185" s="5" t="s">
        <v>7741</v>
      </c>
      <c r="C3185" s="5">
        <v>65</v>
      </c>
      <c r="D3185" s="5" t="s">
        <v>27</v>
      </c>
      <c r="E3185" s="5" t="s">
        <v>9732</v>
      </c>
      <c r="F3185" s="5">
        <v>-7046</v>
      </c>
      <c r="G3185" s="5" t="s">
        <v>45</v>
      </c>
      <c r="H3185" s="5" t="s">
        <v>53</v>
      </c>
      <c r="I3185" s="5">
        <v>133055.87</v>
      </c>
      <c r="J3185" s="5" t="s">
        <v>9238</v>
      </c>
      <c r="K3185" s="5" t="s">
        <v>62</v>
      </c>
      <c r="L3185" s="5" t="s">
        <v>73</v>
      </c>
      <c r="M3185" s="5">
        <v>1.73</v>
      </c>
      <c r="N3185" s="5" t="s">
        <v>74</v>
      </c>
      <c r="O3185" s="5">
        <v>4</v>
      </c>
    </row>
    <row r="3186" spans="1:15" x14ac:dyDescent="0.2">
      <c r="A3186" s="5" t="s">
        <v>9733</v>
      </c>
      <c r="B3186" s="5" t="s">
        <v>9603</v>
      </c>
      <c r="C3186" s="5">
        <v>50</v>
      </c>
      <c r="D3186" s="5" t="s">
        <v>50</v>
      </c>
      <c r="E3186" s="5" t="s">
        <v>9734</v>
      </c>
      <c r="F3186" s="5">
        <v>-7048</v>
      </c>
      <c r="G3186" s="5" t="s">
        <v>85</v>
      </c>
      <c r="H3186" s="5" t="s">
        <v>66</v>
      </c>
      <c r="I3186" s="5">
        <v>65767.31</v>
      </c>
      <c r="J3186" s="5" t="s">
        <v>1673</v>
      </c>
      <c r="K3186" s="5" t="s">
        <v>118</v>
      </c>
      <c r="L3186" s="5" t="s">
        <v>23</v>
      </c>
      <c r="M3186" s="5">
        <v>4.8899999999999997</v>
      </c>
      <c r="N3186" s="5" t="s">
        <v>41</v>
      </c>
      <c r="O3186" s="5">
        <v>0</v>
      </c>
    </row>
    <row r="3187" spans="1:15" x14ac:dyDescent="0.2">
      <c r="A3187" s="5" t="s">
        <v>9735</v>
      </c>
      <c r="B3187" s="5" t="s">
        <v>4891</v>
      </c>
      <c r="C3187" s="5">
        <v>25</v>
      </c>
      <c r="D3187" s="5" t="s">
        <v>50</v>
      </c>
      <c r="E3187" s="5" t="s">
        <v>9736</v>
      </c>
      <c r="F3187" s="5">
        <v>-10578</v>
      </c>
      <c r="G3187" s="5" t="s">
        <v>116</v>
      </c>
      <c r="H3187" s="5" t="s">
        <v>71</v>
      </c>
      <c r="I3187" s="5">
        <v>42365.04</v>
      </c>
      <c r="J3187" s="5" t="s">
        <v>3174</v>
      </c>
      <c r="K3187" s="5" t="s">
        <v>22</v>
      </c>
      <c r="L3187" s="5" t="s">
        <v>23</v>
      </c>
      <c r="M3187" s="5">
        <v>3.99</v>
      </c>
      <c r="N3187" s="5" t="s">
        <v>41</v>
      </c>
      <c r="O3187" s="5">
        <v>7</v>
      </c>
    </row>
    <row r="3188" spans="1:15" x14ac:dyDescent="0.2">
      <c r="A3188" s="5" t="s">
        <v>9737</v>
      </c>
      <c r="B3188" s="5" t="s">
        <v>2055</v>
      </c>
      <c r="C3188" s="5">
        <v>26</v>
      </c>
      <c r="D3188" s="5" t="s">
        <v>17</v>
      </c>
      <c r="E3188" s="5" t="s">
        <v>9738</v>
      </c>
      <c r="F3188" s="5">
        <v>-8795</v>
      </c>
      <c r="G3188" s="5" t="s">
        <v>29</v>
      </c>
      <c r="H3188" s="5" t="s">
        <v>66</v>
      </c>
      <c r="I3188" s="5">
        <v>38022.79</v>
      </c>
      <c r="J3188" s="5" t="s">
        <v>4880</v>
      </c>
      <c r="K3188" s="5" t="s">
        <v>55</v>
      </c>
      <c r="L3188" s="5" t="s">
        <v>73</v>
      </c>
      <c r="M3188" s="5">
        <v>2.17</v>
      </c>
      <c r="N3188" s="5" t="s">
        <v>33</v>
      </c>
      <c r="O3188" s="5">
        <v>24</v>
      </c>
    </row>
    <row r="3189" spans="1:15" x14ac:dyDescent="0.2">
      <c r="A3189" s="5" t="s">
        <v>9739</v>
      </c>
      <c r="B3189" s="5" t="s">
        <v>7410</v>
      </c>
      <c r="C3189" s="5">
        <v>59</v>
      </c>
      <c r="D3189" s="5" t="s">
        <v>27</v>
      </c>
      <c r="E3189" s="5" t="s">
        <v>9740</v>
      </c>
      <c r="F3189" s="5">
        <v>-5173</v>
      </c>
      <c r="G3189" s="5" t="s">
        <v>99</v>
      </c>
      <c r="H3189" s="5" t="s">
        <v>66</v>
      </c>
      <c r="I3189" s="5">
        <v>160687.29</v>
      </c>
      <c r="J3189" s="5" t="s">
        <v>9741</v>
      </c>
      <c r="K3189" s="5" t="s">
        <v>62</v>
      </c>
      <c r="L3189" s="5" t="s">
        <v>56</v>
      </c>
      <c r="M3189" s="5">
        <v>2.33</v>
      </c>
      <c r="N3189" s="5" t="s">
        <v>33</v>
      </c>
      <c r="O3189" s="5">
        <v>16</v>
      </c>
    </row>
    <row r="3190" spans="1:15" x14ac:dyDescent="0.2">
      <c r="A3190" s="5" t="s">
        <v>9742</v>
      </c>
      <c r="B3190" s="5" t="s">
        <v>2737</v>
      </c>
      <c r="C3190" s="5">
        <v>46</v>
      </c>
      <c r="D3190" s="5" t="s">
        <v>17</v>
      </c>
      <c r="E3190" s="5" t="s">
        <v>9743</v>
      </c>
      <c r="F3190" s="5">
        <v>-5325</v>
      </c>
      <c r="G3190" s="5" t="s">
        <v>29</v>
      </c>
      <c r="H3190" s="5" t="s">
        <v>144</v>
      </c>
      <c r="I3190" s="5">
        <v>89044.67</v>
      </c>
      <c r="J3190" s="5" t="s">
        <v>1969</v>
      </c>
      <c r="K3190" s="5" t="s">
        <v>118</v>
      </c>
      <c r="L3190" s="5" t="s">
        <v>32</v>
      </c>
      <c r="M3190" s="5">
        <v>4.25</v>
      </c>
      <c r="N3190" s="5" t="s">
        <v>33</v>
      </c>
      <c r="O3190" s="5">
        <v>38</v>
      </c>
    </row>
    <row r="3191" spans="1:15" x14ac:dyDescent="0.2">
      <c r="A3191" s="5" t="s">
        <v>9744</v>
      </c>
      <c r="B3191" s="5" t="s">
        <v>1905</v>
      </c>
      <c r="C3191" s="5">
        <v>49</v>
      </c>
      <c r="D3191" s="5" t="s">
        <v>17</v>
      </c>
      <c r="E3191" s="5" t="s">
        <v>9745</v>
      </c>
      <c r="F3191" s="5">
        <v>-3250</v>
      </c>
      <c r="G3191" s="5" t="s">
        <v>85</v>
      </c>
      <c r="H3191" s="5" t="s">
        <v>71</v>
      </c>
      <c r="I3191" s="5">
        <v>109514.56</v>
      </c>
      <c r="J3191" s="5" t="s">
        <v>2125</v>
      </c>
      <c r="K3191" s="5" t="s">
        <v>62</v>
      </c>
      <c r="L3191" s="5" t="s">
        <v>23</v>
      </c>
      <c r="M3191" s="5">
        <v>2.15</v>
      </c>
      <c r="N3191" s="5" t="s">
        <v>33</v>
      </c>
      <c r="O3191" s="5">
        <v>40</v>
      </c>
    </row>
    <row r="3192" spans="1:15" x14ac:dyDescent="0.2">
      <c r="A3192" s="5" t="s">
        <v>9746</v>
      </c>
      <c r="B3192" s="5" t="s">
        <v>7320</v>
      </c>
      <c r="C3192" s="5">
        <v>48</v>
      </c>
      <c r="D3192" s="5" t="s">
        <v>27</v>
      </c>
      <c r="E3192" s="5" t="s">
        <v>9747</v>
      </c>
      <c r="F3192" s="5">
        <v>-6554</v>
      </c>
      <c r="G3192" s="5" t="s">
        <v>37</v>
      </c>
      <c r="H3192" s="5" t="s">
        <v>71</v>
      </c>
      <c r="I3192" s="5">
        <v>55026.47</v>
      </c>
      <c r="J3192" s="5" t="s">
        <v>1358</v>
      </c>
      <c r="K3192" s="5" t="s">
        <v>104</v>
      </c>
      <c r="L3192" s="5" t="s">
        <v>23</v>
      </c>
      <c r="M3192" s="5">
        <v>4.63</v>
      </c>
      <c r="N3192" s="5" t="s">
        <v>24</v>
      </c>
      <c r="O3192" s="5">
        <v>28</v>
      </c>
    </row>
    <row r="3193" spans="1:15" x14ac:dyDescent="0.2">
      <c r="A3193" s="5" t="s">
        <v>9748</v>
      </c>
      <c r="B3193" s="5" t="s">
        <v>4367</v>
      </c>
      <c r="C3193" s="5">
        <v>32</v>
      </c>
      <c r="D3193" s="5" t="s">
        <v>27</v>
      </c>
      <c r="E3193" s="5" t="s">
        <v>9749</v>
      </c>
      <c r="F3193" s="5">
        <v>-6092</v>
      </c>
      <c r="G3193" s="5" t="s">
        <v>45</v>
      </c>
      <c r="H3193" s="5" t="s">
        <v>38</v>
      </c>
      <c r="I3193" s="5">
        <v>128751.85</v>
      </c>
      <c r="J3193" s="5" t="s">
        <v>745</v>
      </c>
      <c r="K3193" s="5" t="s">
        <v>81</v>
      </c>
      <c r="L3193" s="5" t="s">
        <v>32</v>
      </c>
      <c r="M3193" s="5">
        <v>4.78</v>
      </c>
      <c r="N3193" s="5" t="s">
        <v>74</v>
      </c>
      <c r="O3193" s="5">
        <v>10</v>
      </c>
    </row>
    <row r="3194" spans="1:15" x14ac:dyDescent="0.2">
      <c r="A3194" s="5" t="s">
        <v>9750</v>
      </c>
      <c r="B3194" s="5" t="s">
        <v>9751</v>
      </c>
      <c r="C3194" s="5">
        <v>39</v>
      </c>
      <c r="D3194" s="5" t="s">
        <v>17</v>
      </c>
      <c r="E3194" s="5" t="s">
        <v>9752</v>
      </c>
      <c r="F3194" s="5">
        <v>-9689</v>
      </c>
      <c r="G3194" s="5" t="s">
        <v>52</v>
      </c>
      <c r="H3194" s="5" t="s">
        <v>38</v>
      </c>
      <c r="I3194" s="5">
        <v>121502.23</v>
      </c>
      <c r="J3194" s="5" t="s">
        <v>4173</v>
      </c>
      <c r="K3194" s="5" t="s">
        <v>40</v>
      </c>
      <c r="L3194" s="5" t="s">
        <v>32</v>
      </c>
      <c r="M3194" s="5">
        <v>2.37</v>
      </c>
      <c r="N3194" s="5" t="s">
        <v>41</v>
      </c>
      <c r="O3194" s="5">
        <v>35</v>
      </c>
    </row>
    <row r="3195" spans="1:15" x14ac:dyDescent="0.2">
      <c r="A3195" s="5" t="s">
        <v>9753</v>
      </c>
      <c r="B3195" s="5" t="s">
        <v>614</v>
      </c>
      <c r="C3195" s="5">
        <v>37</v>
      </c>
      <c r="D3195" s="5" t="s">
        <v>27</v>
      </c>
      <c r="E3195" s="5" t="s">
        <v>9754</v>
      </c>
      <c r="F3195" s="5">
        <v>-9035</v>
      </c>
      <c r="G3195" s="5" t="s">
        <v>37</v>
      </c>
      <c r="H3195" s="5" t="s">
        <v>79</v>
      </c>
      <c r="I3195" s="5">
        <v>160210.16</v>
      </c>
      <c r="J3195" s="5" t="s">
        <v>2747</v>
      </c>
      <c r="K3195" s="5" t="s">
        <v>40</v>
      </c>
      <c r="L3195" s="5" t="s">
        <v>23</v>
      </c>
      <c r="M3195" s="5">
        <v>3.59</v>
      </c>
      <c r="N3195" s="5" t="s">
        <v>33</v>
      </c>
      <c r="O3195" s="5">
        <v>6</v>
      </c>
    </row>
    <row r="3196" spans="1:15" x14ac:dyDescent="0.2">
      <c r="A3196" s="5" t="s">
        <v>9755</v>
      </c>
      <c r="B3196" s="5" t="s">
        <v>9756</v>
      </c>
      <c r="C3196" s="5">
        <v>28</v>
      </c>
      <c r="D3196" s="5" t="s">
        <v>27</v>
      </c>
      <c r="E3196" s="5" t="s">
        <v>9757</v>
      </c>
      <c r="F3196" s="5">
        <v>-10179</v>
      </c>
      <c r="G3196" s="5" t="s">
        <v>29</v>
      </c>
      <c r="H3196" s="5" t="s">
        <v>79</v>
      </c>
      <c r="I3196" s="5">
        <v>122899.86</v>
      </c>
      <c r="J3196" s="5" t="s">
        <v>2248</v>
      </c>
      <c r="K3196" s="5" t="s">
        <v>127</v>
      </c>
      <c r="L3196" s="5" t="s">
        <v>32</v>
      </c>
      <c r="M3196" s="5">
        <v>3.97</v>
      </c>
      <c r="N3196" s="5" t="s">
        <v>24</v>
      </c>
      <c r="O3196" s="5">
        <v>17</v>
      </c>
    </row>
    <row r="3197" spans="1:15" x14ac:dyDescent="0.2">
      <c r="A3197" s="5" t="s">
        <v>9758</v>
      </c>
      <c r="B3197" s="5" t="s">
        <v>8845</v>
      </c>
      <c r="C3197" s="5">
        <v>52</v>
      </c>
      <c r="D3197" s="5" t="s">
        <v>27</v>
      </c>
      <c r="E3197" s="5" t="s">
        <v>9759</v>
      </c>
      <c r="F3197" s="5">
        <v>-8891</v>
      </c>
      <c r="G3197" s="5" t="s">
        <v>94</v>
      </c>
      <c r="H3197" s="5" t="s">
        <v>173</v>
      </c>
      <c r="I3197" s="5">
        <v>82623.199999999997</v>
      </c>
      <c r="J3197" s="5" t="s">
        <v>9741</v>
      </c>
      <c r="K3197" s="5" t="s">
        <v>127</v>
      </c>
      <c r="L3197" s="5" t="s">
        <v>23</v>
      </c>
      <c r="M3197" s="5">
        <v>4.24</v>
      </c>
      <c r="N3197" s="5" t="s">
        <v>74</v>
      </c>
      <c r="O3197" s="5">
        <v>38</v>
      </c>
    </row>
    <row r="3198" spans="1:15" x14ac:dyDescent="0.2">
      <c r="A3198" s="5" t="s">
        <v>9760</v>
      </c>
      <c r="B3198" s="5" t="s">
        <v>9401</v>
      </c>
      <c r="C3198" s="5">
        <v>38</v>
      </c>
      <c r="D3198" s="5" t="s">
        <v>17</v>
      </c>
      <c r="E3198" s="5" t="s">
        <v>9761</v>
      </c>
      <c r="F3198" s="5">
        <v>-6568</v>
      </c>
      <c r="G3198" s="5" t="s">
        <v>116</v>
      </c>
      <c r="H3198" s="5" t="s">
        <v>30</v>
      </c>
      <c r="I3198" s="5">
        <v>116173.57</v>
      </c>
      <c r="J3198" s="5" t="s">
        <v>4957</v>
      </c>
      <c r="K3198" s="5" t="s">
        <v>118</v>
      </c>
      <c r="L3198" s="5" t="s">
        <v>32</v>
      </c>
      <c r="M3198" s="5">
        <v>2.5099999999999998</v>
      </c>
      <c r="N3198" s="5" t="s">
        <v>57</v>
      </c>
      <c r="O3198" s="5">
        <v>28</v>
      </c>
    </row>
    <row r="3199" spans="1:15" x14ac:dyDescent="0.2">
      <c r="A3199" s="5" t="s">
        <v>9762</v>
      </c>
      <c r="B3199" s="5" t="s">
        <v>9763</v>
      </c>
      <c r="C3199" s="5">
        <v>39</v>
      </c>
      <c r="D3199" s="5" t="s">
        <v>27</v>
      </c>
      <c r="E3199" s="5" t="s">
        <v>9764</v>
      </c>
      <c r="F3199" s="5">
        <v>-8725</v>
      </c>
      <c r="G3199" s="5" t="s">
        <v>94</v>
      </c>
      <c r="H3199" s="5" t="s">
        <v>194</v>
      </c>
      <c r="I3199" s="5">
        <v>146147.20000000001</v>
      </c>
      <c r="J3199" s="5" t="s">
        <v>9765</v>
      </c>
      <c r="K3199" s="5" t="s">
        <v>104</v>
      </c>
      <c r="L3199" s="5" t="s">
        <v>56</v>
      </c>
      <c r="M3199" s="5">
        <v>3.41</v>
      </c>
      <c r="N3199" s="5" t="s">
        <v>74</v>
      </c>
      <c r="O3199" s="5">
        <v>33</v>
      </c>
    </row>
    <row r="3200" spans="1:15" x14ac:dyDescent="0.2">
      <c r="A3200" s="5" t="s">
        <v>9766</v>
      </c>
      <c r="B3200" s="5" t="s">
        <v>6281</v>
      </c>
      <c r="C3200" s="5">
        <v>55</v>
      </c>
      <c r="D3200" s="5" t="s">
        <v>50</v>
      </c>
      <c r="E3200" s="5" t="s">
        <v>9767</v>
      </c>
      <c r="F3200" s="5">
        <v>-6823</v>
      </c>
      <c r="G3200" s="5" t="s">
        <v>19</v>
      </c>
      <c r="H3200" s="5" t="s">
        <v>20</v>
      </c>
      <c r="I3200" s="5">
        <v>135441.72</v>
      </c>
      <c r="J3200" s="5" t="s">
        <v>286</v>
      </c>
      <c r="K3200" s="5" t="s">
        <v>127</v>
      </c>
      <c r="L3200" s="5" t="s">
        <v>23</v>
      </c>
      <c r="M3200" s="5">
        <v>3.98</v>
      </c>
      <c r="N3200" s="5" t="s">
        <v>57</v>
      </c>
      <c r="O3200" s="5">
        <v>18</v>
      </c>
    </row>
    <row r="3201" spans="1:15" x14ac:dyDescent="0.2">
      <c r="A3201" s="5" t="s">
        <v>9768</v>
      </c>
      <c r="B3201" s="5" t="s">
        <v>4367</v>
      </c>
      <c r="C3201" s="5">
        <v>65</v>
      </c>
      <c r="D3201" s="5" t="s">
        <v>50</v>
      </c>
      <c r="E3201" s="5" t="s">
        <v>9769</v>
      </c>
      <c r="F3201" s="5">
        <v>-6610</v>
      </c>
      <c r="G3201" s="5" t="s">
        <v>78</v>
      </c>
      <c r="H3201" s="5" t="s">
        <v>79</v>
      </c>
      <c r="I3201" s="5">
        <v>42727.94</v>
      </c>
      <c r="J3201" s="5" t="s">
        <v>2077</v>
      </c>
      <c r="K3201" s="5" t="s">
        <v>62</v>
      </c>
      <c r="L3201" s="5" t="s">
        <v>73</v>
      </c>
      <c r="M3201" s="5">
        <v>2.09</v>
      </c>
      <c r="N3201" s="5" t="s">
        <v>24</v>
      </c>
      <c r="O3201" s="5">
        <v>30</v>
      </c>
    </row>
    <row r="3202" spans="1:15" x14ac:dyDescent="0.2">
      <c r="A3202" s="5" t="s">
        <v>9770</v>
      </c>
      <c r="B3202" s="5" t="s">
        <v>9771</v>
      </c>
      <c r="C3202" s="5">
        <v>26</v>
      </c>
      <c r="D3202" s="5" t="s">
        <v>27</v>
      </c>
      <c r="E3202" s="5" t="s">
        <v>9772</v>
      </c>
      <c r="F3202" s="5">
        <v>-9436</v>
      </c>
      <c r="G3202" s="5" t="s">
        <v>78</v>
      </c>
      <c r="H3202" s="5" t="s">
        <v>20</v>
      </c>
      <c r="I3202" s="5">
        <v>103911.78</v>
      </c>
      <c r="J3202" s="5" t="s">
        <v>6474</v>
      </c>
      <c r="K3202" s="5" t="s">
        <v>40</v>
      </c>
      <c r="L3202" s="5" t="s">
        <v>73</v>
      </c>
      <c r="M3202" s="5">
        <v>4.92</v>
      </c>
      <c r="N3202" s="5" t="s">
        <v>57</v>
      </c>
      <c r="O3202" s="5">
        <v>15</v>
      </c>
    </row>
    <row r="3203" spans="1:15" x14ac:dyDescent="0.2">
      <c r="A3203" s="5" t="s">
        <v>9773</v>
      </c>
      <c r="B3203" s="5" t="s">
        <v>8278</v>
      </c>
      <c r="C3203" s="5">
        <v>38</v>
      </c>
      <c r="D3203" s="5" t="s">
        <v>50</v>
      </c>
      <c r="E3203" s="5" t="s">
        <v>9774</v>
      </c>
      <c r="F3203" s="5">
        <v>-10949</v>
      </c>
      <c r="G3203" s="5" t="s">
        <v>78</v>
      </c>
      <c r="H3203" s="5" t="s">
        <v>20</v>
      </c>
      <c r="I3203" s="5">
        <v>171391.06</v>
      </c>
      <c r="J3203" s="5" t="s">
        <v>3774</v>
      </c>
      <c r="K3203" s="5" t="s">
        <v>47</v>
      </c>
      <c r="L3203" s="5" t="s">
        <v>73</v>
      </c>
      <c r="M3203" s="5">
        <v>2.66</v>
      </c>
      <c r="N3203" s="5" t="s">
        <v>57</v>
      </c>
      <c r="O3203" s="5">
        <v>38</v>
      </c>
    </row>
    <row r="3204" spans="1:15" x14ac:dyDescent="0.2">
      <c r="A3204" s="5" t="s">
        <v>9775</v>
      </c>
      <c r="B3204" s="5" t="s">
        <v>2898</v>
      </c>
      <c r="C3204" s="5">
        <v>65</v>
      </c>
      <c r="D3204" s="5" t="s">
        <v>27</v>
      </c>
      <c r="E3204" s="5" t="s">
        <v>9776</v>
      </c>
      <c r="F3204" s="5">
        <v>-8724</v>
      </c>
      <c r="G3204" s="5" t="s">
        <v>85</v>
      </c>
      <c r="H3204" s="5" t="s">
        <v>79</v>
      </c>
      <c r="I3204" s="5">
        <v>104644.77</v>
      </c>
      <c r="J3204" s="5" t="s">
        <v>1105</v>
      </c>
      <c r="K3204" s="5" t="s">
        <v>40</v>
      </c>
      <c r="L3204" s="5" t="s">
        <v>73</v>
      </c>
      <c r="M3204" s="5">
        <v>1.1200000000000001</v>
      </c>
      <c r="N3204" s="5" t="s">
        <v>24</v>
      </c>
      <c r="O3204" s="5">
        <v>36</v>
      </c>
    </row>
    <row r="3205" spans="1:15" x14ac:dyDescent="0.2">
      <c r="A3205" s="5" t="s">
        <v>9777</v>
      </c>
      <c r="B3205" s="5" t="s">
        <v>7610</v>
      </c>
      <c r="C3205" s="5">
        <v>61</v>
      </c>
      <c r="D3205" s="5" t="s">
        <v>27</v>
      </c>
      <c r="E3205" s="5" t="s">
        <v>9778</v>
      </c>
      <c r="F3205" s="5">
        <v>-7398</v>
      </c>
      <c r="G3205" s="5" t="s">
        <v>29</v>
      </c>
      <c r="H3205" s="5" t="s">
        <v>79</v>
      </c>
      <c r="I3205" s="5">
        <v>156440.95000000001</v>
      </c>
      <c r="J3205" s="5" t="s">
        <v>6141</v>
      </c>
      <c r="K3205" s="5" t="s">
        <v>81</v>
      </c>
      <c r="L3205" s="5" t="s">
        <v>56</v>
      </c>
      <c r="M3205" s="5">
        <v>4.26</v>
      </c>
      <c r="N3205" s="5" t="s">
        <v>74</v>
      </c>
      <c r="O3205" s="5">
        <v>30</v>
      </c>
    </row>
    <row r="3206" spans="1:15" x14ac:dyDescent="0.2">
      <c r="A3206" s="5" t="s">
        <v>9779</v>
      </c>
      <c r="B3206" s="5" t="s">
        <v>6281</v>
      </c>
      <c r="C3206" s="5">
        <v>26</v>
      </c>
      <c r="D3206" s="5" t="s">
        <v>17</v>
      </c>
      <c r="E3206" s="5" t="s">
        <v>9780</v>
      </c>
      <c r="F3206" s="5">
        <v>-8558</v>
      </c>
      <c r="G3206" s="5" t="s">
        <v>94</v>
      </c>
      <c r="H3206" s="5" t="s">
        <v>20</v>
      </c>
      <c r="I3206" s="5">
        <v>94618.53</v>
      </c>
      <c r="J3206" s="5" t="s">
        <v>7743</v>
      </c>
      <c r="K3206" s="5" t="s">
        <v>47</v>
      </c>
      <c r="L3206" s="5" t="s">
        <v>32</v>
      </c>
      <c r="M3206" s="5">
        <v>4.0599999999999996</v>
      </c>
      <c r="N3206" s="5" t="s">
        <v>41</v>
      </c>
      <c r="O3206" s="5">
        <v>13</v>
      </c>
    </row>
    <row r="3207" spans="1:15" x14ac:dyDescent="0.2">
      <c r="A3207" s="5" t="s">
        <v>9781</v>
      </c>
      <c r="B3207" s="5" t="s">
        <v>7333</v>
      </c>
      <c r="C3207" s="5">
        <v>37</v>
      </c>
      <c r="D3207" s="5" t="s">
        <v>27</v>
      </c>
      <c r="E3207" s="5" t="s">
        <v>9782</v>
      </c>
      <c r="F3207" s="5">
        <v>-8924</v>
      </c>
      <c r="G3207" s="5" t="s">
        <v>78</v>
      </c>
      <c r="H3207" s="5" t="s">
        <v>194</v>
      </c>
      <c r="I3207" s="5">
        <v>134301.74</v>
      </c>
      <c r="J3207" s="5" t="s">
        <v>6982</v>
      </c>
      <c r="K3207" s="5" t="s">
        <v>118</v>
      </c>
      <c r="L3207" s="5" t="s">
        <v>56</v>
      </c>
      <c r="M3207" s="5">
        <v>2.21</v>
      </c>
      <c r="N3207" s="5" t="s">
        <v>57</v>
      </c>
      <c r="O3207" s="5">
        <v>16</v>
      </c>
    </row>
    <row r="3208" spans="1:15" x14ac:dyDescent="0.2">
      <c r="A3208" s="5" t="s">
        <v>9783</v>
      </c>
      <c r="B3208" s="5" t="s">
        <v>5016</v>
      </c>
      <c r="C3208" s="5">
        <v>45</v>
      </c>
      <c r="D3208" s="5" t="s">
        <v>50</v>
      </c>
      <c r="E3208" s="5" t="s">
        <v>9784</v>
      </c>
      <c r="F3208" s="5">
        <v>-2756</v>
      </c>
      <c r="G3208" s="5" t="s">
        <v>37</v>
      </c>
      <c r="H3208" s="5" t="s">
        <v>30</v>
      </c>
      <c r="I3208" s="5">
        <v>92151.360000000001</v>
      </c>
      <c r="J3208" s="5" t="s">
        <v>7377</v>
      </c>
      <c r="K3208" s="5" t="s">
        <v>47</v>
      </c>
      <c r="L3208" s="5" t="s">
        <v>73</v>
      </c>
      <c r="M3208" s="5">
        <v>4.8600000000000003</v>
      </c>
      <c r="N3208" s="5" t="s">
        <v>33</v>
      </c>
      <c r="O3208" s="5">
        <v>18</v>
      </c>
    </row>
    <row r="3209" spans="1:15" x14ac:dyDescent="0.2">
      <c r="A3209" s="5" t="s">
        <v>9785</v>
      </c>
      <c r="B3209" s="5" t="s">
        <v>5710</v>
      </c>
      <c r="C3209" s="5">
        <v>28</v>
      </c>
      <c r="D3209" s="5" t="s">
        <v>17</v>
      </c>
      <c r="E3209" s="5" t="s">
        <v>9786</v>
      </c>
      <c r="F3209" s="5">
        <v>-2654</v>
      </c>
      <c r="G3209" s="5" t="s">
        <v>85</v>
      </c>
      <c r="H3209" s="5" t="s">
        <v>144</v>
      </c>
      <c r="I3209" s="5">
        <v>157937.35</v>
      </c>
      <c r="J3209" s="5" t="s">
        <v>9787</v>
      </c>
      <c r="K3209" s="5" t="s">
        <v>55</v>
      </c>
      <c r="L3209" s="5" t="s">
        <v>32</v>
      </c>
      <c r="M3209" s="5">
        <v>4.59</v>
      </c>
      <c r="N3209" s="5" t="s">
        <v>57</v>
      </c>
      <c r="O3209" s="5">
        <v>10</v>
      </c>
    </row>
    <row r="3210" spans="1:15" x14ac:dyDescent="0.2">
      <c r="A3210" s="5" t="s">
        <v>9788</v>
      </c>
      <c r="B3210" s="5" t="s">
        <v>1248</v>
      </c>
      <c r="C3210" s="5">
        <v>23</v>
      </c>
      <c r="D3210" s="5" t="s">
        <v>17</v>
      </c>
      <c r="E3210" s="5" t="s">
        <v>9789</v>
      </c>
      <c r="F3210" s="5">
        <v>-2614</v>
      </c>
      <c r="G3210" s="5" t="s">
        <v>37</v>
      </c>
      <c r="H3210" s="5" t="s">
        <v>30</v>
      </c>
      <c r="I3210" s="5">
        <v>159481.37</v>
      </c>
      <c r="J3210" s="5" t="s">
        <v>437</v>
      </c>
      <c r="K3210" s="5" t="s">
        <v>22</v>
      </c>
      <c r="L3210" s="5" t="s">
        <v>73</v>
      </c>
      <c r="M3210" s="5">
        <v>3.53</v>
      </c>
      <c r="N3210" s="5" t="s">
        <v>41</v>
      </c>
      <c r="O3210" s="5">
        <v>33</v>
      </c>
    </row>
    <row r="3211" spans="1:15" x14ac:dyDescent="0.2">
      <c r="A3211" s="5" t="s">
        <v>9790</v>
      </c>
      <c r="B3211" s="5" t="s">
        <v>3525</v>
      </c>
      <c r="C3211" s="5">
        <v>48</v>
      </c>
      <c r="D3211" s="5" t="s">
        <v>17</v>
      </c>
      <c r="E3211" s="5" t="s">
        <v>9791</v>
      </c>
      <c r="F3211" s="5">
        <v>-4194</v>
      </c>
      <c r="G3211" s="5" t="s">
        <v>99</v>
      </c>
      <c r="H3211" s="5" t="s">
        <v>30</v>
      </c>
      <c r="I3211" s="5">
        <v>47973.74</v>
      </c>
      <c r="J3211" s="5" t="s">
        <v>9383</v>
      </c>
      <c r="K3211" s="5" t="s">
        <v>55</v>
      </c>
      <c r="L3211" s="5" t="s">
        <v>73</v>
      </c>
      <c r="M3211" s="5">
        <v>1.06</v>
      </c>
      <c r="N3211" s="5" t="s">
        <v>33</v>
      </c>
      <c r="O3211" s="5">
        <v>7</v>
      </c>
    </row>
    <row r="3212" spans="1:15" x14ac:dyDescent="0.2">
      <c r="A3212" s="5" t="s">
        <v>9792</v>
      </c>
      <c r="B3212" s="5" t="s">
        <v>315</v>
      </c>
      <c r="C3212" s="5">
        <v>51</v>
      </c>
      <c r="D3212" s="5" t="s">
        <v>50</v>
      </c>
      <c r="E3212" s="5" t="s">
        <v>9793</v>
      </c>
      <c r="F3212" s="5">
        <v>-4660</v>
      </c>
      <c r="G3212" s="5" t="s">
        <v>94</v>
      </c>
      <c r="H3212" s="5" t="s">
        <v>66</v>
      </c>
      <c r="I3212" s="5">
        <v>110004.09</v>
      </c>
      <c r="J3212" s="5" t="s">
        <v>2486</v>
      </c>
      <c r="K3212" s="5" t="s">
        <v>136</v>
      </c>
      <c r="L3212" s="5" t="s">
        <v>32</v>
      </c>
      <c r="M3212" s="5">
        <v>2.92</v>
      </c>
      <c r="N3212" s="5" t="s">
        <v>57</v>
      </c>
      <c r="O3212" s="5">
        <v>12</v>
      </c>
    </row>
    <row r="3213" spans="1:15" x14ac:dyDescent="0.2">
      <c r="A3213" s="5" t="s">
        <v>9794</v>
      </c>
      <c r="B3213" s="5" t="s">
        <v>3646</v>
      </c>
      <c r="C3213" s="5">
        <v>37</v>
      </c>
      <c r="D3213" s="5" t="s">
        <v>50</v>
      </c>
      <c r="E3213" s="5" t="s">
        <v>9795</v>
      </c>
      <c r="F3213" s="5">
        <v>-4781</v>
      </c>
      <c r="G3213" s="5" t="s">
        <v>45</v>
      </c>
      <c r="H3213" s="5" t="s">
        <v>71</v>
      </c>
      <c r="I3213" s="5">
        <v>114954.58</v>
      </c>
      <c r="J3213" s="5" t="s">
        <v>5268</v>
      </c>
      <c r="K3213" s="5" t="s">
        <v>62</v>
      </c>
      <c r="L3213" s="5" t="s">
        <v>56</v>
      </c>
      <c r="M3213" s="5">
        <v>2.57</v>
      </c>
      <c r="N3213" s="5" t="s">
        <v>41</v>
      </c>
      <c r="O3213" s="5">
        <v>5</v>
      </c>
    </row>
    <row r="3214" spans="1:15" x14ac:dyDescent="0.2">
      <c r="A3214" s="5" t="s">
        <v>9796</v>
      </c>
      <c r="B3214" s="5" t="s">
        <v>9797</v>
      </c>
      <c r="C3214" s="5">
        <v>64</v>
      </c>
      <c r="D3214" s="5" t="s">
        <v>27</v>
      </c>
      <c r="E3214" s="5" t="s">
        <v>9798</v>
      </c>
      <c r="F3214" s="5">
        <v>-8783</v>
      </c>
      <c r="G3214" s="5" t="s">
        <v>45</v>
      </c>
      <c r="H3214" s="5" t="s">
        <v>66</v>
      </c>
      <c r="I3214" s="5">
        <v>75794.58</v>
      </c>
      <c r="J3214" s="5" t="s">
        <v>8618</v>
      </c>
      <c r="K3214" s="5" t="s">
        <v>47</v>
      </c>
      <c r="L3214" s="5" t="s">
        <v>23</v>
      </c>
      <c r="M3214" s="5">
        <v>3.14</v>
      </c>
      <c r="N3214" s="5" t="s">
        <v>74</v>
      </c>
      <c r="O3214" s="5">
        <v>40</v>
      </c>
    </row>
    <row r="3215" spans="1:15" x14ac:dyDescent="0.2">
      <c r="A3215" s="5" t="s">
        <v>9799</v>
      </c>
      <c r="B3215" s="5" t="s">
        <v>7816</v>
      </c>
      <c r="C3215" s="5">
        <v>37</v>
      </c>
      <c r="D3215" s="5" t="s">
        <v>17</v>
      </c>
      <c r="E3215" s="5" t="s">
        <v>9800</v>
      </c>
      <c r="F3215" s="5">
        <v>-8408</v>
      </c>
      <c r="G3215" s="5" t="s">
        <v>78</v>
      </c>
      <c r="H3215" s="5" t="s">
        <v>30</v>
      </c>
      <c r="I3215" s="5">
        <v>72066.61</v>
      </c>
      <c r="J3215" s="5" t="s">
        <v>9286</v>
      </c>
      <c r="K3215" s="5" t="s">
        <v>62</v>
      </c>
      <c r="L3215" s="5" t="s">
        <v>73</v>
      </c>
      <c r="M3215" s="5">
        <v>2.13</v>
      </c>
      <c r="N3215" s="5" t="s">
        <v>74</v>
      </c>
      <c r="O3215" s="5">
        <v>8</v>
      </c>
    </row>
    <row r="3216" spans="1:15" x14ac:dyDescent="0.2">
      <c r="A3216" s="5" t="s">
        <v>9801</v>
      </c>
      <c r="B3216" s="5" t="s">
        <v>4804</v>
      </c>
      <c r="C3216" s="5">
        <v>36</v>
      </c>
      <c r="D3216" s="5" t="s">
        <v>17</v>
      </c>
      <c r="E3216" s="5" t="s">
        <v>9802</v>
      </c>
      <c r="F3216" s="5">
        <v>-9929</v>
      </c>
      <c r="G3216" s="5" t="s">
        <v>78</v>
      </c>
      <c r="H3216" s="5" t="s">
        <v>66</v>
      </c>
      <c r="I3216" s="5">
        <v>72744.83</v>
      </c>
      <c r="J3216" s="5" t="s">
        <v>3170</v>
      </c>
      <c r="K3216" s="5" t="s">
        <v>22</v>
      </c>
      <c r="L3216" s="5" t="s">
        <v>23</v>
      </c>
      <c r="M3216" s="5">
        <v>4.49</v>
      </c>
      <c r="N3216" s="5" t="s">
        <v>57</v>
      </c>
      <c r="O3216" s="5">
        <v>39</v>
      </c>
    </row>
    <row r="3217" spans="1:15" x14ac:dyDescent="0.2">
      <c r="A3217" s="5" t="s">
        <v>9803</v>
      </c>
      <c r="B3217" s="5" t="s">
        <v>9581</v>
      </c>
      <c r="C3217" s="5">
        <v>54</v>
      </c>
      <c r="D3217" s="5" t="s">
        <v>17</v>
      </c>
      <c r="E3217" s="5" t="s">
        <v>9804</v>
      </c>
      <c r="F3217" s="5">
        <v>-5744</v>
      </c>
      <c r="G3217" s="5" t="s">
        <v>37</v>
      </c>
      <c r="H3217" s="5" t="s">
        <v>30</v>
      </c>
      <c r="I3217" s="5">
        <v>84249.32</v>
      </c>
      <c r="J3217" s="5" t="s">
        <v>3890</v>
      </c>
      <c r="K3217" s="5" t="s">
        <v>81</v>
      </c>
      <c r="L3217" s="5" t="s">
        <v>32</v>
      </c>
      <c r="M3217" s="5">
        <v>2.37</v>
      </c>
      <c r="N3217" s="5" t="s">
        <v>41</v>
      </c>
      <c r="O3217" s="5">
        <v>8</v>
      </c>
    </row>
    <row r="3218" spans="1:15" x14ac:dyDescent="0.2">
      <c r="A3218" s="5" t="s">
        <v>9805</v>
      </c>
      <c r="B3218" s="5" t="s">
        <v>3938</v>
      </c>
      <c r="C3218" s="5">
        <v>49</v>
      </c>
      <c r="D3218" s="5" t="s">
        <v>17</v>
      </c>
      <c r="E3218" s="5" t="s">
        <v>9806</v>
      </c>
      <c r="F3218" s="5">
        <v>-10184</v>
      </c>
      <c r="G3218" s="5" t="s">
        <v>19</v>
      </c>
      <c r="H3218" s="5" t="s">
        <v>30</v>
      </c>
      <c r="I3218" s="5">
        <v>148414.78</v>
      </c>
      <c r="J3218" s="5" t="s">
        <v>9234</v>
      </c>
      <c r="K3218" s="5" t="s">
        <v>81</v>
      </c>
      <c r="L3218" s="5" t="s">
        <v>56</v>
      </c>
      <c r="M3218" s="5">
        <v>4.18</v>
      </c>
      <c r="N3218" s="5" t="s">
        <v>74</v>
      </c>
      <c r="O3218" s="5">
        <v>15</v>
      </c>
    </row>
    <row r="3219" spans="1:15" x14ac:dyDescent="0.2">
      <c r="A3219" s="5" t="s">
        <v>9807</v>
      </c>
      <c r="B3219" s="5" t="s">
        <v>4058</v>
      </c>
      <c r="C3219" s="5">
        <v>38</v>
      </c>
      <c r="D3219" s="5" t="s">
        <v>27</v>
      </c>
      <c r="E3219" s="5" t="s">
        <v>9808</v>
      </c>
      <c r="F3219" s="5">
        <v>-3711</v>
      </c>
      <c r="G3219" s="5" t="s">
        <v>85</v>
      </c>
      <c r="H3219" s="5" t="s">
        <v>173</v>
      </c>
      <c r="I3219" s="5">
        <v>37676.15</v>
      </c>
      <c r="J3219" s="5" t="s">
        <v>4660</v>
      </c>
      <c r="K3219" s="5" t="s">
        <v>118</v>
      </c>
      <c r="L3219" s="5" t="s">
        <v>32</v>
      </c>
      <c r="M3219" s="5">
        <v>3.68</v>
      </c>
      <c r="N3219" s="5" t="s">
        <v>74</v>
      </c>
      <c r="O3219" s="5">
        <v>22</v>
      </c>
    </row>
    <row r="3220" spans="1:15" x14ac:dyDescent="0.2">
      <c r="A3220" s="5" t="s">
        <v>9809</v>
      </c>
      <c r="B3220" s="5" t="s">
        <v>3590</v>
      </c>
      <c r="C3220" s="5">
        <v>39</v>
      </c>
      <c r="D3220" s="5" t="s">
        <v>50</v>
      </c>
      <c r="E3220" s="5" t="s">
        <v>9810</v>
      </c>
      <c r="F3220" s="5">
        <v>-3885</v>
      </c>
      <c r="G3220" s="5" t="s">
        <v>45</v>
      </c>
      <c r="H3220" s="5" t="s">
        <v>66</v>
      </c>
      <c r="I3220" s="5">
        <v>124439.21</v>
      </c>
      <c r="J3220" s="5" t="s">
        <v>6744</v>
      </c>
      <c r="K3220" s="5" t="s">
        <v>104</v>
      </c>
      <c r="L3220" s="5" t="s">
        <v>23</v>
      </c>
      <c r="M3220" s="5">
        <v>1.38</v>
      </c>
      <c r="N3220" s="5" t="s">
        <v>33</v>
      </c>
      <c r="O3220" s="5">
        <v>37</v>
      </c>
    </row>
    <row r="3221" spans="1:15" x14ac:dyDescent="0.2">
      <c r="A3221" s="5" t="s">
        <v>9811</v>
      </c>
      <c r="B3221" s="5" t="s">
        <v>3075</v>
      </c>
      <c r="C3221" s="5">
        <v>62</v>
      </c>
      <c r="D3221" s="5" t="s">
        <v>50</v>
      </c>
      <c r="E3221" s="5" t="s">
        <v>9812</v>
      </c>
      <c r="F3221" s="5">
        <v>-1896</v>
      </c>
      <c r="G3221" s="5" t="s">
        <v>99</v>
      </c>
      <c r="H3221" s="5" t="s">
        <v>71</v>
      </c>
      <c r="I3221" s="5">
        <v>80761.13</v>
      </c>
      <c r="J3221" s="5" t="s">
        <v>340</v>
      </c>
      <c r="K3221" s="5" t="s">
        <v>104</v>
      </c>
      <c r="L3221" s="5" t="s">
        <v>73</v>
      </c>
      <c r="M3221" s="5">
        <v>1.91</v>
      </c>
      <c r="N3221" s="5" t="s">
        <v>57</v>
      </c>
      <c r="O3221" s="5">
        <v>16</v>
      </c>
    </row>
    <row r="3222" spans="1:15" x14ac:dyDescent="0.2">
      <c r="A3222" s="5" t="s">
        <v>9813</v>
      </c>
      <c r="B3222" s="5" t="s">
        <v>8097</v>
      </c>
      <c r="C3222" s="5">
        <v>30</v>
      </c>
      <c r="D3222" s="5" t="s">
        <v>17</v>
      </c>
      <c r="E3222" s="5" t="s">
        <v>9814</v>
      </c>
      <c r="F3222" s="5">
        <v>-6495</v>
      </c>
      <c r="G3222" s="5" t="s">
        <v>45</v>
      </c>
      <c r="H3222" s="5" t="s">
        <v>144</v>
      </c>
      <c r="I3222" s="5">
        <v>119746.27</v>
      </c>
      <c r="J3222" s="5" t="s">
        <v>2296</v>
      </c>
      <c r="K3222" s="5" t="s">
        <v>47</v>
      </c>
      <c r="L3222" s="5" t="s">
        <v>23</v>
      </c>
      <c r="M3222" s="5">
        <v>3.3</v>
      </c>
      <c r="N3222" s="5" t="s">
        <v>74</v>
      </c>
      <c r="O3222" s="5">
        <v>30</v>
      </c>
    </row>
    <row r="3223" spans="1:15" x14ac:dyDescent="0.2">
      <c r="A3223" s="5" t="s">
        <v>9815</v>
      </c>
      <c r="B3223" s="5" t="s">
        <v>9816</v>
      </c>
      <c r="C3223" s="5">
        <v>37</v>
      </c>
      <c r="D3223" s="5" t="s">
        <v>27</v>
      </c>
      <c r="E3223" s="5" t="s">
        <v>9817</v>
      </c>
      <c r="F3223" s="5">
        <v>-2633</v>
      </c>
      <c r="G3223" s="5" t="s">
        <v>45</v>
      </c>
      <c r="H3223" s="5" t="s">
        <v>30</v>
      </c>
      <c r="I3223" s="5">
        <v>145055.88</v>
      </c>
      <c r="J3223" s="5" t="s">
        <v>9818</v>
      </c>
      <c r="K3223" s="5" t="s">
        <v>47</v>
      </c>
      <c r="L3223" s="5" t="s">
        <v>32</v>
      </c>
      <c r="M3223" s="5">
        <v>3.98</v>
      </c>
      <c r="N3223" s="5" t="s">
        <v>24</v>
      </c>
      <c r="O3223" s="5">
        <v>24</v>
      </c>
    </row>
    <row r="3224" spans="1:15" x14ac:dyDescent="0.2">
      <c r="A3224" s="5" t="s">
        <v>9819</v>
      </c>
      <c r="B3224" s="5" t="s">
        <v>3807</v>
      </c>
      <c r="C3224" s="5">
        <v>43</v>
      </c>
      <c r="D3224" s="5" t="s">
        <v>17</v>
      </c>
      <c r="E3224" s="5" t="s">
        <v>9820</v>
      </c>
      <c r="F3224" s="5">
        <v>-8836</v>
      </c>
      <c r="G3224" s="5" t="s">
        <v>37</v>
      </c>
      <c r="H3224" s="5" t="s">
        <v>66</v>
      </c>
      <c r="I3224" s="5">
        <v>153748.74</v>
      </c>
      <c r="J3224" s="5" t="s">
        <v>5937</v>
      </c>
      <c r="K3224" s="5" t="s">
        <v>118</v>
      </c>
      <c r="L3224" s="5" t="s">
        <v>73</v>
      </c>
      <c r="M3224" s="5">
        <v>3.43</v>
      </c>
      <c r="N3224" s="5" t="s">
        <v>33</v>
      </c>
      <c r="O3224" s="5">
        <v>24</v>
      </c>
    </row>
    <row r="3225" spans="1:15" x14ac:dyDescent="0.2">
      <c r="A3225" s="5" t="s">
        <v>9821</v>
      </c>
      <c r="B3225" s="5" t="s">
        <v>8049</v>
      </c>
      <c r="C3225" s="5">
        <v>50</v>
      </c>
      <c r="D3225" s="5" t="s">
        <v>17</v>
      </c>
      <c r="E3225" s="5" t="s">
        <v>9822</v>
      </c>
      <c r="F3225" s="5">
        <v>-6136</v>
      </c>
      <c r="G3225" s="5" t="s">
        <v>52</v>
      </c>
      <c r="H3225" s="5" t="s">
        <v>30</v>
      </c>
      <c r="I3225" s="5">
        <v>122342.54</v>
      </c>
      <c r="J3225" s="5" t="s">
        <v>795</v>
      </c>
      <c r="K3225" s="5" t="s">
        <v>81</v>
      </c>
      <c r="L3225" s="5" t="s">
        <v>32</v>
      </c>
      <c r="M3225" s="5">
        <v>1.29</v>
      </c>
      <c r="N3225" s="5" t="s">
        <v>57</v>
      </c>
      <c r="O3225" s="5">
        <v>22</v>
      </c>
    </row>
    <row r="3226" spans="1:15" x14ac:dyDescent="0.2">
      <c r="A3226" s="5" t="s">
        <v>9823</v>
      </c>
      <c r="B3226" s="5" t="s">
        <v>7683</v>
      </c>
      <c r="C3226" s="5">
        <v>54</v>
      </c>
      <c r="D3226" s="5" t="s">
        <v>17</v>
      </c>
      <c r="E3226" s="5" t="s">
        <v>9824</v>
      </c>
      <c r="F3226" s="5">
        <v>-11495</v>
      </c>
      <c r="G3226" s="5" t="s">
        <v>94</v>
      </c>
      <c r="H3226" s="5" t="s">
        <v>20</v>
      </c>
      <c r="I3226" s="5">
        <v>168563.93</v>
      </c>
      <c r="J3226" s="5" t="s">
        <v>8415</v>
      </c>
      <c r="K3226" s="5" t="s">
        <v>118</v>
      </c>
      <c r="L3226" s="5" t="s">
        <v>23</v>
      </c>
      <c r="M3226" s="5">
        <v>3.72</v>
      </c>
      <c r="N3226" s="5" t="s">
        <v>57</v>
      </c>
      <c r="O3226" s="5">
        <v>21</v>
      </c>
    </row>
    <row r="3227" spans="1:15" x14ac:dyDescent="0.2">
      <c r="A3227" s="5" t="s">
        <v>9825</v>
      </c>
      <c r="B3227" s="5" t="s">
        <v>9826</v>
      </c>
      <c r="C3227" s="5">
        <v>54</v>
      </c>
      <c r="D3227" s="5" t="s">
        <v>27</v>
      </c>
      <c r="E3227" s="5" t="s">
        <v>9827</v>
      </c>
      <c r="F3227" s="5">
        <v>-5538</v>
      </c>
      <c r="G3227" s="5" t="s">
        <v>45</v>
      </c>
      <c r="H3227" s="5" t="s">
        <v>71</v>
      </c>
      <c r="I3227" s="5">
        <v>116323.9</v>
      </c>
      <c r="J3227" s="5" t="s">
        <v>7577</v>
      </c>
      <c r="K3227" s="5" t="s">
        <v>104</v>
      </c>
      <c r="L3227" s="5" t="s">
        <v>73</v>
      </c>
      <c r="M3227" s="5">
        <v>3.52</v>
      </c>
      <c r="N3227" s="5" t="s">
        <v>57</v>
      </c>
      <c r="O3227" s="5">
        <v>33</v>
      </c>
    </row>
    <row r="3228" spans="1:15" x14ac:dyDescent="0.2">
      <c r="A3228" s="5" t="s">
        <v>9828</v>
      </c>
      <c r="B3228" s="5" t="s">
        <v>7802</v>
      </c>
      <c r="C3228" s="5">
        <v>62</v>
      </c>
      <c r="D3228" s="5" t="s">
        <v>17</v>
      </c>
      <c r="E3228" s="5" t="s">
        <v>9829</v>
      </c>
      <c r="F3228" s="5">
        <v>-9556</v>
      </c>
      <c r="G3228" s="5" t="s">
        <v>116</v>
      </c>
      <c r="H3228" s="5" t="s">
        <v>173</v>
      </c>
      <c r="I3228" s="5">
        <v>161020.46</v>
      </c>
      <c r="J3228" s="5" t="s">
        <v>1573</v>
      </c>
      <c r="K3228" s="5" t="s">
        <v>62</v>
      </c>
      <c r="L3228" s="5" t="s">
        <v>56</v>
      </c>
      <c r="M3228" s="5">
        <v>3.56</v>
      </c>
      <c r="N3228" s="5" t="s">
        <v>74</v>
      </c>
      <c r="O3228" s="5">
        <v>13</v>
      </c>
    </row>
    <row r="3229" spans="1:15" x14ac:dyDescent="0.2">
      <c r="A3229" s="5" t="s">
        <v>9830</v>
      </c>
      <c r="B3229" s="5" t="s">
        <v>2402</v>
      </c>
      <c r="C3229" s="5">
        <v>28</v>
      </c>
      <c r="D3229" s="5" t="s">
        <v>17</v>
      </c>
      <c r="E3229" s="5" t="s">
        <v>9831</v>
      </c>
      <c r="F3229" s="5">
        <v>-8118</v>
      </c>
      <c r="G3229" s="5" t="s">
        <v>85</v>
      </c>
      <c r="H3229" s="5" t="s">
        <v>79</v>
      </c>
      <c r="I3229" s="5">
        <v>154267.57999999999</v>
      </c>
      <c r="J3229" s="5" t="s">
        <v>6958</v>
      </c>
      <c r="K3229" s="5" t="s">
        <v>127</v>
      </c>
      <c r="L3229" s="5" t="s">
        <v>23</v>
      </c>
      <c r="M3229" s="5">
        <v>3.66</v>
      </c>
      <c r="N3229" s="5" t="s">
        <v>74</v>
      </c>
      <c r="O3229" s="5">
        <v>31</v>
      </c>
    </row>
    <row r="3230" spans="1:15" x14ac:dyDescent="0.2">
      <c r="A3230" s="5" t="s">
        <v>9832</v>
      </c>
      <c r="B3230" s="5" t="s">
        <v>9833</v>
      </c>
      <c r="C3230" s="5">
        <v>30</v>
      </c>
      <c r="D3230" s="5" t="s">
        <v>27</v>
      </c>
      <c r="E3230" s="5" t="s">
        <v>9834</v>
      </c>
      <c r="F3230" s="5">
        <v>-3289</v>
      </c>
      <c r="G3230" s="5" t="s">
        <v>94</v>
      </c>
      <c r="H3230" s="5" t="s">
        <v>194</v>
      </c>
      <c r="I3230" s="5">
        <v>65182.78</v>
      </c>
      <c r="J3230" s="5" t="s">
        <v>417</v>
      </c>
      <c r="K3230" s="5" t="s">
        <v>104</v>
      </c>
      <c r="L3230" s="5" t="s">
        <v>73</v>
      </c>
      <c r="M3230" s="5">
        <v>4.68</v>
      </c>
      <c r="N3230" s="5" t="s">
        <v>33</v>
      </c>
      <c r="O3230" s="5">
        <v>30</v>
      </c>
    </row>
    <row r="3231" spans="1:15" x14ac:dyDescent="0.2">
      <c r="A3231" s="5" t="s">
        <v>9835</v>
      </c>
      <c r="B3231" s="5" t="s">
        <v>2505</v>
      </c>
      <c r="C3231" s="5">
        <v>61</v>
      </c>
      <c r="D3231" s="5" t="s">
        <v>27</v>
      </c>
      <c r="E3231" s="5" t="s">
        <v>9836</v>
      </c>
      <c r="F3231" s="5">
        <v>-5940</v>
      </c>
      <c r="G3231" s="5" t="s">
        <v>116</v>
      </c>
      <c r="H3231" s="5" t="s">
        <v>144</v>
      </c>
      <c r="I3231" s="5">
        <v>133899.73000000001</v>
      </c>
      <c r="J3231" s="5" t="s">
        <v>1969</v>
      </c>
      <c r="K3231" s="5" t="s">
        <v>136</v>
      </c>
      <c r="L3231" s="5" t="s">
        <v>56</v>
      </c>
      <c r="M3231" s="5">
        <v>1.32</v>
      </c>
      <c r="N3231" s="5" t="s">
        <v>57</v>
      </c>
      <c r="O3231" s="5">
        <v>39</v>
      </c>
    </row>
    <row r="3232" spans="1:15" x14ac:dyDescent="0.2">
      <c r="A3232" s="5" t="s">
        <v>9837</v>
      </c>
      <c r="B3232" s="5" t="s">
        <v>9838</v>
      </c>
      <c r="C3232" s="5">
        <v>22</v>
      </c>
      <c r="D3232" s="5" t="s">
        <v>27</v>
      </c>
      <c r="E3232" s="5" t="s">
        <v>9839</v>
      </c>
      <c r="F3232" s="5">
        <v>-4751</v>
      </c>
      <c r="G3232" s="5" t="s">
        <v>29</v>
      </c>
      <c r="H3232" s="5" t="s">
        <v>79</v>
      </c>
      <c r="I3232" s="5">
        <v>166918.42000000001</v>
      </c>
      <c r="J3232" s="5" t="s">
        <v>461</v>
      </c>
      <c r="K3232" s="5" t="s">
        <v>136</v>
      </c>
      <c r="L3232" s="5" t="s">
        <v>56</v>
      </c>
      <c r="M3232" s="5">
        <v>3.47</v>
      </c>
      <c r="N3232" s="5" t="s">
        <v>33</v>
      </c>
      <c r="O3232" s="5">
        <v>8</v>
      </c>
    </row>
    <row r="3233" spans="1:15" x14ac:dyDescent="0.2">
      <c r="A3233" s="5" t="s">
        <v>9840</v>
      </c>
      <c r="B3233" s="5" t="s">
        <v>7474</v>
      </c>
      <c r="C3233" s="5">
        <v>62</v>
      </c>
      <c r="D3233" s="5" t="s">
        <v>50</v>
      </c>
      <c r="E3233" s="5" t="s">
        <v>9841</v>
      </c>
      <c r="F3233" s="5">
        <v>-6905</v>
      </c>
      <c r="G3233" s="5" t="s">
        <v>94</v>
      </c>
      <c r="H3233" s="5" t="s">
        <v>71</v>
      </c>
      <c r="I3233" s="5">
        <v>178696.62</v>
      </c>
      <c r="J3233" s="5" t="s">
        <v>9842</v>
      </c>
      <c r="K3233" s="5" t="s">
        <v>127</v>
      </c>
      <c r="L3233" s="5" t="s">
        <v>32</v>
      </c>
      <c r="M3233" s="5">
        <v>2.39</v>
      </c>
      <c r="N3233" s="5" t="s">
        <v>41</v>
      </c>
      <c r="O3233" s="5">
        <v>21</v>
      </c>
    </row>
    <row r="3234" spans="1:15" x14ac:dyDescent="0.2">
      <c r="A3234" s="5" t="s">
        <v>9843</v>
      </c>
      <c r="B3234" s="5" t="s">
        <v>9844</v>
      </c>
      <c r="C3234" s="5">
        <v>30</v>
      </c>
      <c r="D3234" s="5" t="s">
        <v>17</v>
      </c>
      <c r="E3234" s="5" t="s">
        <v>9845</v>
      </c>
      <c r="F3234" s="5">
        <v>-5942</v>
      </c>
      <c r="G3234" s="5" t="s">
        <v>19</v>
      </c>
      <c r="H3234" s="5" t="s">
        <v>30</v>
      </c>
      <c r="I3234" s="5">
        <v>36658.26</v>
      </c>
      <c r="J3234" s="5" t="s">
        <v>1738</v>
      </c>
      <c r="K3234" s="5" t="s">
        <v>136</v>
      </c>
      <c r="L3234" s="5" t="s">
        <v>56</v>
      </c>
      <c r="M3234" s="5">
        <v>1.32</v>
      </c>
      <c r="N3234" s="5" t="s">
        <v>57</v>
      </c>
      <c r="O3234" s="5">
        <v>14</v>
      </c>
    </row>
    <row r="3235" spans="1:15" x14ac:dyDescent="0.2">
      <c r="A3235" s="5" t="s">
        <v>9846</v>
      </c>
      <c r="B3235" s="5" t="s">
        <v>7789</v>
      </c>
      <c r="C3235" s="5">
        <v>43</v>
      </c>
      <c r="D3235" s="5" t="s">
        <v>27</v>
      </c>
      <c r="E3235" s="5" t="s">
        <v>9847</v>
      </c>
      <c r="F3235" s="5">
        <v>-9471</v>
      </c>
      <c r="G3235" s="5" t="s">
        <v>116</v>
      </c>
      <c r="H3235" s="5" t="s">
        <v>71</v>
      </c>
      <c r="I3235" s="5">
        <v>152064.07999999999</v>
      </c>
      <c r="J3235" s="5" t="s">
        <v>199</v>
      </c>
      <c r="K3235" s="5" t="s">
        <v>104</v>
      </c>
      <c r="L3235" s="5" t="s">
        <v>73</v>
      </c>
      <c r="M3235" s="5">
        <v>1.84</v>
      </c>
      <c r="N3235" s="5" t="s">
        <v>74</v>
      </c>
      <c r="O3235" s="5">
        <v>35</v>
      </c>
    </row>
    <row r="3236" spans="1:15" x14ac:dyDescent="0.2">
      <c r="A3236" s="5" t="s">
        <v>9848</v>
      </c>
      <c r="B3236" s="5" t="s">
        <v>9849</v>
      </c>
      <c r="C3236" s="5">
        <v>40</v>
      </c>
      <c r="D3236" s="5" t="s">
        <v>27</v>
      </c>
      <c r="E3236" s="5" t="s">
        <v>9850</v>
      </c>
      <c r="F3236" s="5">
        <v>-3797</v>
      </c>
      <c r="G3236" s="5" t="s">
        <v>29</v>
      </c>
      <c r="H3236" s="5" t="s">
        <v>79</v>
      </c>
      <c r="I3236" s="5">
        <v>55342.78</v>
      </c>
      <c r="J3236" s="5" t="s">
        <v>818</v>
      </c>
      <c r="K3236" s="5" t="s">
        <v>81</v>
      </c>
      <c r="L3236" s="5" t="s">
        <v>56</v>
      </c>
      <c r="M3236" s="5">
        <v>4.3499999999999996</v>
      </c>
      <c r="N3236" s="5" t="s">
        <v>33</v>
      </c>
      <c r="O3236" s="5">
        <v>17</v>
      </c>
    </row>
    <row r="3237" spans="1:15" x14ac:dyDescent="0.2">
      <c r="A3237" s="5" t="s">
        <v>9851</v>
      </c>
      <c r="B3237" s="5" t="s">
        <v>1290</v>
      </c>
      <c r="C3237" s="5">
        <v>24</v>
      </c>
      <c r="D3237" s="5" t="s">
        <v>50</v>
      </c>
      <c r="E3237" s="5" t="s">
        <v>9852</v>
      </c>
      <c r="F3237" s="5">
        <v>-8809</v>
      </c>
      <c r="G3237" s="5" t="s">
        <v>94</v>
      </c>
      <c r="H3237" s="5" t="s">
        <v>30</v>
      </c>
      <c r="I3237" s="5">
        <v>106259.36</v>
      </c>
      <c r="J3237" s="5" t="s">
        <v>2353</v>
      </c>
      <c r="K3237" s="5" t="s">
        <v>118</v>
      </c>
      <c r="L3237" s="5" t="s">
        <v>32</v>
      </c>
      <c r="M3237" s="5">
        <v>1.29</v>
      </c>
      <c r="N3237" s="5" t="s">
        <v>74</v>
      </c>
      <c r="O3237" s="5">
        <v>34</v>
      </c>
    </row>
    <row r="3238" spans="1:15" x14ac:dyDescent="0.2">
      <c r="A3238" s="5" t="s">
        <v>9853</v>
      </c>
      <c r="B3238" s="5" t="s">
        <v>5136</v>
      </c>
      <c r="C3238" s="5">
        <v>25</v>
      </c>
      <c r="D3238" s="5" t="s">
        <v>50</v>
      </c>
      <c r="E3238" s="5" t="s">
        <v>9854</v>
      </c>
      <c r="F3238" s="5">
        <v>-10200</v>
      </c>
      <c r="G3238" s="5" t="s">
        <v>116</v>
      </c>
      <c r="H3238" s="5" t="s">
        <v>79</v>
      </c>
      <c r="I3238" s="5">
        <v>124994.72</v>
      </c>
      <c r="J3238" s="5" t="s">
        <v>4544</v>
      </c>
      <c r="K3238" s="5" t="s">
        <v>118</v>
      </c>
      <c r="L3238" s="5" t="s">
        <v>23</v>
      </c>
      <c r="M3238" s="5">
        <v>3.91</v>
      </c>
      <c r="N3238" s="5" t="s">
        <v>74</v>
      </c>
      <c r="O3238" s="5">
        <v>29</v>
      </c>
    </row>
    <row r="3239" spans="1:15" x14ac:dyDescent="0.2">
      <c r="A3239" s="5" t="s">
        <v>9855</v>
      </c>
      <c r="B3239" s="5" t="s">
        <v>998</v>
      </c>
      <c r="C3239" s="5">
        <v>44</v>
      </c>
      <c r="D3239" s="5" t="s">
        <v>50</v>
      </c>
      <c r="E3239" s="5" t="s">
        <v>9856</v>
      </c>
      <c r="F3239" s="5">
        <v>-9449</v>
      </c>
      <c r="G3239" s="5" t="s">
        <v>37</v>
      </c>
      <c r="H3239" s="5" t="s">
        <v>20</v>
      </c>
      <c r="I3239" s="5">
        <v>126320.21</v>
      </c>
      <c r="J3239" s="5" t="s">
        <v>2215</v>
      </c>
      <c r="K3239" s="5" t="s">
        <v>62</v>
      </c>
      <c r="L3239" s="5" t="s">
        <v>56</v>
      </c>
      <c r="M3239" s="5">
        <v>3.37</v>
      </c>
      <c r="N3239" s="5" t="s">
        <v>24</v>
      </c>
      <c r="O3239" s="5">
        <v>14</v>
      </c>
    </row>
    <row r="3240" spans="1:15" x14ac:dyDescent="0.2">
      <c r="A3240" s="5" t="s">
        <v>9857</v>
      </c>
      <c r="B3240" s="5" t="s">
        <v>3272</v>
      </c>
      <c r="C3240" s="5">
        <v>51</v>
      </c>
      <c r="D3240" s="5" t="s">
        <v>17</v>
      </c>
      <c r="E3240" s="5" t="s">
        <v>9858</v>
      </c>
      <c r="F3240" s="5">
        <v>-7129</v>
      </c>
      <c r="G3240" s="5" t="s">
        <v>94</v>
      </c>
      <c r="H3240" s="5" t="s">
        <v>38</v>
      </c>
      <c r="I3240" s="5">
        <v>176688.92</v>
      </c>
      <c r="J3240" s="5" t="s">
        <v>4264</v>
      </c>
      <c r="K3240" s="5" t="s">
        <v>22</v>
      </c>
      <c r="L3240" s="5" t="s">
        <v>32</v>
      </c>
      <c r="M3240" s="5">
        <v>3.97</v>
      </c>
      <c r="N3240" s="5" t="s">
        <v>41</v>
      </c>
      <c r="O3240" s="5">
        <v>33</v>
      </c>
    </row>
    <row r="3241" spans="1:15" x14ac:dyDescent="0.2">
      <c r="A3241" s="5" t="s">
        <v>9859</v>
      </c>
      <c r="B3241" s="5" t="s">
        <v>9860</v>
      </c>
      <c r="C3241" s="5">
        <v>47</v>
      </c>
      <c r="D3241" s="5" t="s">
        <v>50</v>
      </c>
      <c r="E3241" s="5" t="s">
        <v>9861</v>
      </c>
      <c r="F3241" s="5">
        <v>-3014</v>
      </c>
      <c r="G3241" s="5" t="s">
        <v>85</v>
      </c>
      <c r="H3241" s="5" t="s">
        <v>144</v>
      </c>
      <c r="I3241" s="5">
        <v>76906.8</v>
      </c>
      <c r="J3241" s="5" t="s">
        <v>6869</v>
      </c>
      <c r="K3241" s="5" t="s">
        <v>47</v>
      </c>
      <c r="L3241" s="5" t="s">
        <v>32</v>
      </c>
      <c r="M3241" s="5">
        <v>2.06</v>
      </c>
      <c r="N3241" s="5" t="s">
        <v>24</v>
      </c>
      <c r="O3241" s="5">
        <v>1</v>
      </c>
    </row>
    <row r="3242" spans="1:15" x14ac:dyDescent="0.2">
      <c r="A3242" s="5" t="s">
        <v>9862</v>
      </c>
      <c r="B3242" s="5" t="s">
        <v>1114</v>
      </c>
      <c r="C3242" s="5">
        <v>56</v>
      </c>
      <c r="D3242" s="5" t="s">
        <v>27</v>
      </c>
      <c r="E3242" s="5" t="s">
        <v>9863</v>
      </c>
      <c r="F3242" s="5">
        <v>-3170</v>
      </c>
      <c r="G3242" s="5" t="s">
        <v>45</v>
      </c>
      <c r="H3242" s="5" t="s">
        <v>144</v>
      </c>
      <c r="I3242" s="5">
        <v>57317.64</v>
      </c>
      <c r="J3242" s="5" t="s">
        <v>1208</v>
      </c>
      <c r="K3242" s="5" t="s">
        <v>40</v>
      </c>
      <c r="L3242" s="5" t="s">
        <v>73</v>
      </c>
      <c r="M3242" s="5">
        <v>2.35</v>
      </c>
      <c r="N3242" s="5" t="s">
        <v>41</v>
      </c>
      <c r="O3242" s="5">
        <v>22</v>
      </c>
    </row>
    <row r="3243" spans="1:15" x14ac:dyDescent="0.2">
      <c r="A3243" s="5" t="s">
        <v>9864</v>
      </c>
      <c r="B3243" s="5" t="s">
        <v>1582</v>
      </c>
      <c r="C3243" s="5">
        <v>61</v>
      </c>
      <c r="D3243" s="5" t="s">
        <v>50</v>
      </c>
      <c r="E3243" s="5" t="s">
        <v>9865</v>
      </c>
      <c r="F3243" s="5">
        <v>-9071</v>
      </c>
      <c r="G3243" s="5" t="s">
        <v>99</v>
      </c>
      <c r="H3243" s="5" t="s">
        <v>20</v>
      </c>
      <c r="I3243" s="5">
        <v>55227.75</v>
      </c>
      <c r="J3243" s="5" t="s">
        <v>2829</v>
      </c>
      <c r="K3243" s="5" t="s">
        <v>136</v>
      </c>
      <c r="L3243" s="5" t="s">
        <v>56</v>
      </c>
      <c r="M3243" s="5">
        <v>4.42</v>
      </c>
      <c r="N3243" s="5" t="s">
        <v>24</v>
      </c>
      <c r="O3243" s="5">
        <v>40</v>
      </c>
    </row>
    <row r="3244" spans="1:15" x14ac:dyDescent="0.2">
      <c r="A3244" s="5" t="s">
        <v>9866</v>
      </c>
      <c r="B3244" s="5" t="s">
        <v>2341</v>
      </c>
      <c r="C3244" s="5">
        <v>34</v>
      </c>
      <c r="D3244" s="5" t="s">
        <v>50</v>
      </c>
      <c r="E3244" s="5" t="s">
        <v>9867</v>
      </c>
      <c r="F3244" s="5">
        <v>-9334</v>
      </c>
      <c r="G3244" s="5" t="s">
        <v>78</v>
      </c>
      <c r="H3244" s="5" t="s">
        <v>66</v>
      </c>
      <c r="I3244" s="5">
        <v>173715.26</v>
      </c>
      <c r="J3244" s="5" t="s">
        <v>3472</v>
      </c>
      <c r="K3244" s="5" t="s">
        <v>47</v>
      </c>
      <c r="L3244" s="5" t="s">
        <v>23</v>
      </c>
      <c r="M3244" s="5">
        <v>3.18</v>
      </c>
      <c r="N3244" s="5" t="s">
        <v>74</v>
      </c>
      <c r="O3244" s="5">
        <v>16</v>
      </c>
    </row>
    <row r="3245" spans="1:15" x14ac:dyDescent="0.2">
      <c r="A3245" s="5" t="s">
        <v>9868</v>
      </c>
      <c r="B3245" s="5" t="s">
        <v>9869</v>
      </c>
      <c r="C3245" s="5">
        <v>62</v>
      </c>
      <c r="D3245" s="5" t="s">
        <v>27</v>
      </c>
      <c r="E3245" s="5" t="s">
        <v>9870</v>
      </c>
      <c r="F3245" s="5">
        <v>-9565</v>
      </c>
      <c r="G3245" s="5" t="s">
        <v>19</v>
      </c>
      <c r="H3245" s="5" t="s">
        <v>71</v>
      </c>
      <c r="I3245" s="5">
        <v>59108.59</v>
      </c>
      <c r="J3245" s="5" t="s">
        <v>4569</v>
      </c>
      <c r="K3245" s="5" t="s">
        <v>118</v>
      </c>
      <c r="L3245" s="5" t="s">
        <v>23</v>
      </c>
      <c r="M3245" s="5">
        <v>2.21</v>
      </c>
      <c r="N3245" s="5" t="s">
        <v>24</v>
      </c>
      <c r="O3245" s="5">
        <v>3</v>
      </c>
    </row>
    <row r="3246" spans="1:15" x14ac:dyDescent="0.2">
      <c r="A3246" s="5" t="s">
        <v>9871</v>
      </c>
      <c r="B3246" s="5" t="s">
        <v>3378</v>
      </c>
      <c r="C3246" s="5">
        <v>65</v>
      </c>
      <c r="D3246" s="5" t="s">
        <v>50</v>
      </c>
      <c r="E3246" s="5" t="s">
        <v>3379</v>
      </c>
      <c r="F3246" s="5">
        <v>-3159</v>
      </c>
      <c r="G3246" s="5" t="s">
        <v>78</v>
      </c>
      <c r="H3246" s="5" t="s">
        <v>79</v>
      </c>
      <c r="I3246" s="5">
        <v>50517.55</v>
      </c>
      <c r="J3246" s="5" t="s">
        <v>3174</v>
      </c>
      <c r="K3246" s="5" t="s">
        <v>118</v>
      </c>
      <c r="L3246" s="5" t="s">
        <v>23</v>
      </c>
      <c r="M3246" s="5">
        <v>1</v>
      </c>
      <c r="N3246" s="5" t="s">
        <v>57</v>
      </c>
      <c r="O3246" s="5">
        <v>6</v>
      </c>
    </row>
    <row r="3247" spans="1:15" x14ac:dyDescent="0.2">
      <c r="A3247" s="5" t="s">
        <v>9872</v>
      </c>
      <c r="B3247" s="5" t="s">
        <v>8175</v>
      </c>
      <c r="C3247" s="5">
        <v>48</v>
      </c>
      <c r="D3247" s="5" t="s">
        <v>50</v>
      </c>
      <c r="E3247" s="5" t="s">
        <v>9873</v>
      </c>
      <c r="F3247" s="5">
        <v>-3202</v>
      </c>
      <c r="G3247" s="5" t="s">
        <v>37</v>
      </c>
      <c r="H3247" s="5" t="s">
        <v>53</v>
      </c>
      <c r="I3247" s="5">
        <v>170156.06</v>
      </c>
      <c r="J3247" s="5" t="s">
        <v>2721</v>
      </c>
      <c r="K3247" s="5" t="s">
        <v>47</v>
      </c>
      <c r="L3247" s="5" t="s">
        <v>56</v>
      </c>
      <c r="M3247" s="5">
        <v>1.46</v>
      </c>
      <c r="N3247" s="5" t="s">
        <v>74</v>
      </c>
      <c r="O3247" s="5">
        <v>28</v>
      </c>
    </row>
    <row r="3248" spans="1:15" x14ac:dyDescent="0.2">
      <c r="A3248" s="5" t="s">
        <v>9874</v>
      </c>
      <c r="B3248" s="5" t="s">
        <v>9875</v>
      </c>
      <c r="C3248" s="5">
        <v>47</v>
      </c>
      <c r="D3248" s="5" t="s">
        <v>17</v>
      </c>
      <c r="E3248" s="5" t="s">
        <v>9876</v>
      </c>
      <c r="F3248" s="5">
        <v>-9593</v>
      </c>
      <c r="G3248" s="5" t="s">
        <v>116</v>
      </c>
      <c r="H3248" s="5" t="s">
        <v>66</v>
      </c>
      <c r="I3248" s="5">
        <v>178854.29</v>
      </c>
      <c r="J3248" s="5" t="s">
        <v>1071</v>
      </c>
      <c r="K3248" s="5" t="s">
        <v>81</v>
      </c>
      <c r="L3248" s="5" t="s">
        <v>23</v>
      </c>
      <c r="M3248" s="5">
        <v>2.16</v>
      </c>
      <c r="N3248" s="5" t="s">
        <v>24</v>
      </c>
      <c r="O3248" s="5">
        <v>22</v>
      </c>
    </row>
    <row r="3249" spans="1:15" x14ac:dyDescent="0.2">
      <c r="A3249" s="5" t="s">
        <v>9877</v>
      </c>
      <c r="B3249" s="5" t="s">
        <v>1529</v>
      </c>
      <c r="C3249" s="5">
        <v>49</v>
      </c>
      <c r="D3249" s="5" t="s">
        <v>17</v>
      </c>
      <c r="E3249" s="5" t="s">
        <v>9878</v>
      </c>
      <c r="F3249" s="5">
        <v>-9482</v>
      </c>
      <c r="G3249" s="5" t="s">
        <v>116</v>
      </c>
      <c r="H3249" s="5" t="s">
        <v>53</v>
      </c>
      <c r="I3249" s="5">
        <v>84704.86</v>
      </c>
      <c r="J3249" s="5" t="s">
        <v>9879</v>
      </c>
      <c r="K3249" s="5" t="s">
        <v>40</v>
      </c>
      <c r="L3249" s="5" t="s">
        <v>56</v>
      </c>
      <c r="M3249" s="5">
        <v>4.7</v>
      </c>
      <c r="N3249" s="5" t="s">
        <v>57</v>
      </c>
      <c r="O3249" s="5">
        <v>37</v>
      </c>
    </row>
    <row r="3250" spans="1:15" x14ac:dyDescent="0.2">
      <c r="A3250" s="5" t="s">
        <v>9880</v>
      </c>
      <c r="B3250" s="5" t="s">
        <v>1413</v>
      </c>
      <c r="C3250" s="5">
        <v>53</v>
      </c>
      <c r="D3250" s="5" t="s">
        <v>17</v>
      </c>
      <c r="E3250" s="5" t="s">
        <v>9881</v>
      </c>
      <c r="F3250" s="5">
        <v>-8422</v>
      </c>
      <c r="G3250" s="5" t="s">
        <v>19</v>
      </c>
      <c r="H3250" s="5" t="s">
        <v>66</v>
      </c>
      <c r="I3250" s="5">
        <v>125840.82</v>
      </c>
      <c r="J3250" s="5" t="s">
        <v>9882</v>
      </c>
      <c r="K3250" s="5" t="s">
        <v>22</v>
      </c>
      <c r="L3250" s="5" t="s">
        <v>32</v>
      </c>
      <c r="M3250" s="5">
        <v>3.9</v>
      </c>
      <c r="N3250" s="5" t="s">
        <v>24</v>
      </c>
      <c r="O3250" s="5">
        <v>30</v>
      </c>
    </row>
    <row r="3251" spans="1:15" x14ac:dyDescent="0.2">
      <c r="A3251" s="5" t="s">
        <v>9883</v>
      </c>
      <c r="B3251" s="5" t="s">
        <v>4212</v>
      </c>
      <c r="C3251" s="5">
        <v>28</v>
      </c>
      <c r="D3251" s="5" t="s">
        <v>50</v>
      </c>
      <c r="E3251" s="5" t="s">
        <v>9884</v>
      </c>
      <c r="F3251" s="5">
        <v>-7839</v>
      </c>
      <c r="G3251" s="5" t="s">
        <v>45</v>
      </c>
      <c r="H3251" s="5" t="s">
        <v>79</v>
      </c>
      <c r="I3251" s="5">
        <v>150423.16</v>
      </c>
      <c r="J3251" s="5" t="s">
        <v>6777</v>
      </c>
      <c r="K3251" s="5" t="s">
        <v>136</v>
      </c>
      <c r="L3251" s="5" t="s">
        <v>73</v>
      </c>
      <c r="M3251" s="5">
        <v>3.58</v>
      </c>
      <c r="N3251" s="5" t="s">
        <v>74</v>
      </c>
      <c r="O3251" s="5">
        <v>39</v>
      </c>
    </row>
    <row r="3252" spans="1:15" x14ac:dyDescent="0.2">
      <c r="A3252" s="5" t="s">
        <v>9885</v>
      </c>
      <c r="B3252" s="5" t="s">
        <v>4290</v>
      </c>
      <c r="C3252" s="5">
        <v>64</v>
      </c>
      <c r="D3252" s="5" t="s">
        <v>17</v>
      </c>
      <c r="E3252" s="5" t="s">
        <v>9886</v>
      </c>
      <c r="F3252" s="5">
        <v>-5333</v>
      </c>
      <c r="G3252" s="5" t="s">
        <v>45</v>
      </c>
      <c r="H3252" s="5" t="s">
        <v>194</v>
      </c>
      <c r="I3252" s="5">
        <v>105711.29</v>
      </c>
      <c r="J3252" s="5" t="s">
        <v>5101</v>
      </c>
      <c r="K3252" s="5" t="s">
        <v>55</v>
      </c>
      <c r="L3252" s="5" t="s">
        <v>73</v>
      </c>
      <c r="M3252" s="5">
        <v>3.87</v>
      </c>
      <c r="N3252" s="5" t="s">
        <v>41</v>
      </c>
      <c r="O3252" s="5">
        <v>4</v>
      </c>
    </row>
    <row r="3253" spans="1:15" x14ac:dyDescent="0.2">
      <c r="A3253" s="5" t="s">
        <v>9887</v>
      </c>
      <c r="B3253" s="5" t="s">
        <v>4774</v>
      </c>
      <c r="C3253" s="5">
        <v>45</v>
      </c>
      <c r="D3253" s="5" t="s">
        <v>17</v>
      </c>
      <c r="E3253" s="5" t="s">
        <v>9888</v>
      </c>
      <c r="F3253" s="5">
        <v>-8289</v>
      </c>
      <c r="G3253" s="5" t="s">
        <v>99</v>
      </c>
      <c r="H3253" s="5" t="s">
        <v>30</v>
      </c>
      <c r="I3253" s="5">
        <v>151630.99</v>
      </c>
      <c r="J3253" s="5" t="s">
        <v>6838</v>
      </c>
      <c r="K3253" s="5" t="s">
        <v>81</v>
      </c>
      <c r="L3253" s="5" t="s">
        <v>23</v>
      </c>
      <c r="M3253" s="5">
        <v>2.57</v>
      </c>
      <c r="N3253" s="5" t="s">
        <v>57</v>
      </c>
      <c r="O3253" s="5">
        <v>1</v>
      </c>
    </row>
    <row r="3254" spans="1:15" x14ac:dyDescent="0.2">
      <c r="A3254" s="5" t="s">
        <v>9889</v>
      </c>
      <c r="B3254" s="5" t="s">
        <v>5070</v>
      </c>
      <c r="C3254" s="5">
        <v>57</v>
      </c>
      <c r="D3254" s="5" t="s">
        <v>17</v>
      </c>
      <c r="E3254" s="5" t="s">
        <v>9890</v>
      </c>
      <c r="F3254" s="5">
        <v>-7166</v>
      </c>
      <c r="G3254" s="5" t="s">
        <v>29</v>
      </c>
      <c r="H3254" s="5" t="s">
        <v>66</v>
      </c>
      <c r="I3254" s="5">
        <v>42767.58</v>
      </c>
      <c r="J3254" s="5" t="s">
        <v>2102</v>
      </c>
      <c r="K3254" s="5" t="s">
        <v>47</v>
      </c>
      <c r="L3254" s="5" t="s">
        <v>23</v>
      </c>
      <c r="M3254" s="5">
        <v>4.88</v>
      </c>
      <c r="N3254" s="5" t="s">
        <v>57</v>
      </c>
      <c r="O3254" s="5">
        <v>34</v>
      </c>
    </row>
    <row r="3255" spans="1:15" x14ac:dyDescent="0.2">
      <c r="A3255" s="5" t="s">
        <v>9891</v>
      </c>
      <c r="B3255" s="5" t="s">
        <v>2502</v>
      </c>
      <c r="C3255" s="5">
        <v>27</v>
      </c>
      <c r="D3255" s="5" t="s">
        <v>17</v>
      </c>
      <c r="E3255" s="5" t="s">
        <v>9892</v>
      </c>
      <c r="F3255" s="5">
        <v>-5065</v>
      </c>
      <c r="G3255" s="5" t="s">
        <v>116</v>
      </c>
      <c r="H3255" s="5" t="s">
        <v>38</v>
      </c>
      <c r="I3255" s="5">
        <v>64700.74</v>
      </c>
      <c r="J3255" s="5" t="s">
        <v>8849</v>
      </c>
      <c r="K3255" s="5" t="s">
        <v>62</v>
      </c>
      <c r="L3255" s="5" t="s">
        <v>56</v>
      </c>
      <c r="M3255" s="5">
        <v>3.11</v>
      </c>
      <c r="N3255" s="5" t="s">
        <v>57</v>
      </c>
      <c r="O3255" s="5">
        <v>31</v>
      </c>
    </row>
    <row r="3256" spans="1:15" x14ac:dyDescent="0.2">
      <c r="A3256" s="5" t="s">
        <v>9893</v>
      </c>
      <c r="B3256" s="5" t="s">
        <v>9148</v>
      </c>
      <c r="C3256" s="5">
        <v>62</v>
      </c>
      <c r="D3256" s="5" t="s">
        <v>27</v>
      </c>
      <c r="E3256" s="5" t="s">
        <v>9894</v>
      </c>
      <c r="F3256" s="5">
        <v>-6774</v>
      </c>
      <c r="G3256" s="5" t="s">
        <v>116</v>
      </c>
      <c r="H3256" s="5" t="s">
        <v>71</v>
      </c>
      <c r="I3256" s="5">
        <v>137055.64000000001</v>
      </c>
      <c r="J3256" s="5" t="s">
        <v>9895</v>
      </c>
      <c r="K3256" s="5" t="s">
        <v>104</v>
      </c>
      <c r="L3256" s="5" t="s">
        <v>32</v>
      </c>
      <c r="M3256" s="5">
        <v>1.38</v>
      </c>
      <c r="N3256" s="5" t="s">
        <v>57</v>
      </c>
      <c r="O3256" s="5">
        <v>31</v>
      </c>
    </row>
    <row r="3257" spans="1:15" x14ac:dyDescent="0.2">
      <c r="A3257" s="5" t="s">
        <v>9896</v>
      </c>
      <c r="B3257" s="5" t="s">
        <v>9669</v>
      </c>
      <c r="C3257" s="5">
        <v>37</v>
      </c>
      <c r="D3257" s="5" t="s">
        <v>27</v>
      </c>
      <c r="E3257" s="5" t="s">
        <v>9897</v>
      </c>
      <c r="F3257" s="5">
        <v>-10195</v>
      </c>
      <c r="G3257" s="5" t="s">
        <v>116</v>
      </c>
      <c r="H3257" s="5" t="s">
        <v>53</v>
      </c>
      <c r="I3257" s="5">
        <v>122392.3</v>
      </c>
      <c r="J3257" s="5" t="s">
        <v>527</v>
      </c>
      <c r="K3257" s="5" t="s">
        <v>55</v>
      </c>
      <c r="L3257" s="5" t="s">
        <v>56</v>
      </c>
      <c r="M3257" s="5">
        <v>3.11</v>
      </c>
      <c r="N3257" s="5" t="s">
        <v>33</v>
      </c>
      <c r="O3257" s="5">
        <v>33</v>
      </c>
    </row>
    <row r="3258" spans="1:15" x14ac:dyDescent="0.2">
      <c r="A3258" s="5" t="s">
        <v>9898</v>
      </c>
      <c r="B3258" s="5" t="s">
        <v>2039</v>
      </c>
      <c r="C3258" s="5">
        <v>60</v>
      </c>
      <c r="D3258" s="5" t="s">
        <v>17</v>
      </c>
      <c r="E3258" s="5" t="s">
        <v>9899</v>
      </c>
      <c r="F3258" s="5">
        <v>-7570</v>
      </c>
      <c r="G3258" s="5" t="s">
        <v>19</v>
      </c>
      <c r="H3258" s="5" t="s">
        <v>66</v>
      </c>
      <c r="I3258" s="5">
        <v>132442.54999999999</v>
      </c>
      <c r="J3258" s="5" t="s">
        <v>9900</v>
      </c>
      <c r="K3258" s="5" t="s">
        <v>127</v>
      </c>
      <c r="L3258" s="5" t="s">
        <v>23</v>
      </c>
      <c r="M3258" s="5">
        <v>3.23</v>
      </c>
      <c r="N3258" s="5" t="s">
        <v>33</v>
      </c>
      <c r="O3258" s="5">
        <v>16</v>
      </c>
    </row>
    <row r="3259" spans="1:15" x14ac:dyDescent="0.2">
      <c r="A3259" s="5" t="s">
        <v>9901</v>
      </c>
      <c r="B3259" s="5" t="s">
        <v>8180</v>
      </c>
      <c r="C3259" s="5">
        <v>46</v>
      </c>
      <c r="D3259" s="5" t="s">
        <v>27</v>
      </c>
      <c r="E3259" s="5" t="s">
        <v>9902</v>
      </c>
      <c r="F3259" s="5">
        <v>-5654</v>
      </c>
      <c r="G3259" s="5" t="s">
        <v>19</v>
      </c>
      <c r="H3259" s="5" t="s">
        <v>53</v>
      </c>
      <c r="I3259" s="5">
        <v>83954.75</v>
      </c>
      <c r="J3259" s="5" t="s">
        <v>3802</v>
      </c>
      <c r="K3259" s="5" t="s">
        <v>55</v>
      </c>
      <c r="L3259" s="5" t="s">
        <v>56</v>
      </c>
      <c r="M3259" s="5">
        <v>2.57</v>
      </c>
      <c r="N3259" s="5" t="s">
        <v>41</v>
      </c>
      <c r="O3259" s="5">
        <v>14</v>
      </c>
    </row>
    <row r="3260" spans="1:15" x14ac:dyDescent="0.2">
      <c r="A3260" s="5" t="s">
        <v>9903</v>
      </c>
      <c r="B3260" s="5" t="s">
        <v>6382</v>
      </c>
      <c r="C3260" s="5">
        <v>38</v>
      </c>
      <c r="D3260" s="5" t="s">
        <v>27</v>
      </c>
      <c r="E3260" s="5" t="s">
        <v>9904</v>
      </c>
      <c r="F3260" s="5">
        <v>-6771</v>
      </c>
      <c r="G3260" s="5" t="s">
        <v>116</v>
      </c>
      <c r="H3260" s="5" t="s">
        <v>79</v>
      </c>
      <c r="I3260" s="5">
        <v>96672.21</v>
      </c>
      <c r="J3260" s="5" t="s">
        <v>3334</v>
      </c>
      <c r="K3260" s="5" t="s">
        <v>55</v>
      </c>
      <c r="L3260" s="5" t="s">
        <v>32</v>
      </c>
      <c r="M3260" s="5">
        <v>2.21</v>
      </c>
      <c r="N3260" s="5" t="s">
        <v>57</v>
      </c>
      <c r="O3260" s="5">
        <v>25</v>
      </c>
    </row>
    <row r="3261" spans="1:15" x14ac:dyDescent="0.2">
      <c r="A3261" s="5" t="s">
        <v>9905</v>
      </c>
      <c r="B3261" s="5" t="s">
        <v>9906</v>
      </c>
      <c r="C3261" s="5">
        <v>29</v>
      </c>
      <c r="D3261" s="5" t="s">
        <v>50</v>
      </c>
      <c r="E3261" s="5" t="s">
        <v>9907</v>
      </c>
      <c r="F3261" s="5">
        <v>-9358</v>
      </c>
      <c r="G3261" s="5" t="s">
        <v>37</v>
      </c>
      <c r="H3261" s="5" t="s">
        <v>71</v>
      </c>
      <c r="I3261" s="5">
        <v>101899.37</v>
      </c>
      <c r="J3261" s="5" t="s">
        <v>651</v>
      </c>
      <c r="K3261" s="5" t="s">
        <v>62</v>
      </c>
      <c r="L3261" s="5" t="s">
        <v>32</v>
      </c>
      <c r="M3261" s="5">
        <v>3.52</v>
      </c>
      <c r="N3261" s="5" t="s">
        <v>33</v>
      </c>
      <c r="O3261" s="5">
        <v>20</v>
      </c>
    </row>
    <row r="3262" spans="1:15" x14ac:dyDescent="0.2">
      <c r="A3262" s="5" t="s">
        <v>9908</v>
      </c>
      <c r="B3262" s="5" t="s">
        <v>1653</v>
      </c>
      <c r="C3262" s="5">
        <v>51</v>
      </c>
      <c r="D3262" s="5" t="s">
        <v>27</v>
      </c>
      <c r="E3262" s="5" t="s">
        <v>9909</v>
      </c>
      <c r="F3262" s="5">
        <v>-8153</v>
      </c>
      <c r="G3262" s="5" t="s">
        <v>45</v>
      </c>
      <c r="H3262" s="5" t="s">
        <v>144</v>
      </c>
      <c r="I3262" s="5">
        <v>86394.83</v>
      </c>
      <c r="J3262" s="5" t="s">
        <v>3930</v>
      </c>
      <c r="K3262" s="5" t="s">
        <v>40</v>
      </c>
      <c r="L3262" s="5" t="s">
        <v>73</v>
      </c>
      <c r="M3262" s="5">
        <v>3.73</v>
      </c>
      <c r="N3262" s="5" t="s">
        <v>57</v>
      </c>
      <c r="O3262" s="5">
        <v>2</v>
      </c>
    </row>
    <row r="3263" spans="1:15" x14ac:dyDescent="0.2">
      <c r="A3263" s="5" t="s">
        <v>9910</v>
      </c>
      <c r="B3263" s="5" t="s">
        <v>2294</v>
      </c>
      <c r="C3263" s="5">
        <v>48</v>
      </c>
      <c r="D3263" s="5" t="s">
        <v>50</v>
      </c>
      <c r="E3263" s="5" t="s">
        <v>9911</v>
      </c>
      <c r="F3263" s="5">
        <v>-7183</v>
      </c>
      <c r="G3263" s="5" t="s">
        <v>19</v>
      </c>
      <c r="H3263" s="5" t="s">
        <v>30</v>
      </c>
      <c r="I3263" s="5">
        <v>114115.49</v>
      </c>
      <c r="J3263" s="5" t="s">
        <v>8849</v>
      </c>
      <c r="K3263" s="5" t="s">
        <v>136</v>
      </c>
      <c r="L3263" s="5" t="s">
        <v>32</v>
      </c>
      <c r="M3263" s="5">
        <v>2.82</v>
      </c>
      <c r="N3263" s="5" t="s">
        <v>74</v>
      </c>
      <c r="O3263" s="5">
        <v>31</v>
      </c>
    </row>
    <row r="3264" spans="1:15" x14ac:dyDescent="0.2">
      <c r="A3264" s="5" t="s">
        <v>9912</v>
      </c>
      <c r="B3264" s="5" t="s">
        <v>5322</v>
      </c>
      <c r="C3264" s="5">
        <v>37</v>
      </c>
      <c r="D3264" s="5" t="s">
        <v>27</v>
      </c>
      <c r="E3264" s="5" t="s">
        <v>9913</v>
      </c>
      <c r="F3264" s="5">
        <v>-11071</v>
      </c>
      <c r="G3264" s="5" t="s">
        <v>78</v>
      </c>
      <c r="H3264" s="5" t="s">
        <v>53</v>
      </c>
      <c r="I3264" s="5">
        <v>168424.06</v>
      </c>
      <c r="J3264" s="5" t="s">
        <v>9531</v>
      </c>
      <c r="K3264" s="5" t="s">
        <v>55</v>
      </c>
      <c r="L3264" s="5" t="s">
        <v>73</v>
      </c>
      <c r="M3264" s="5">
        <v>4.3</v>
      </c>
      <c r="N3264" s="5" t="s">
        <v>57</v>
      </c>
      <c r="O3264" s="5">
        <v>34</v>
      </c>
    </row>
    <row r="3265" spans="1:15" x14ac:dyDescent="0.2">
      <c r="A3265" s="5" t="s">
        <v>9914</v>
      </c>
      <c r="B3265" s="5" t="s">
        <v>1878</v>
      </c>
      <c r="C3265" s="5">
        <v>22</v>
      </c>
      <c r="D3265" s="5" t="s">
        <v>17</v>
      </c>
      <c r="E3265" s="5" t="s">
        <v>9915</v>
      </c>
      <c r="F3265" s="5">
        <v>-6566</v>
      </c>
      <c r="G3265" s="5" t="s">
        <v>116</v>
      </c>
      <c r="H3265" s="5" t="s">
        <v>71</v>
      </c>
      <c r="I3265" s="5">
        <v>105644.41</v>
      </c>
      <c r="J3265" s="5" t="s">
        <v>4214</v>
      </c>
      <c r="K3265" s="5" t="s">
        <v>62</v>
      </c>
      <c r="L3265" s="5" t="s">
        <v>73</v>
      </c>
      <c r="M3265" s="5">
        <v>2.63</v>
      </c>
      <c r="N3265" s="5" t="s">
        <v>33</v>
      </c>
      <c r="O3265" s="5">
        <v>6</v>
      </c>
    </row>
    <row r="3266" spans="1:15" x14ac:dyDescent="0.2">
      <c r="A3266" s="5" t="s">
        <v>9916</v>
      </c>
      <c r="B3266" s="5" t="s">
        <v>8480</v>
      </c>
      <c r="C3266" s="5">
        <v>59</v>
      </c>
      <c r="D3266" s="5" t="s">
        <v>17</v>
      </c>
      <c r="E3266" s="5" t="s">
        <v>9917</v>
      </c>
      <c r="F3266" s="5">
        <v>-3636</v>
      </c>
      <c r="G3266" s="5" t="s">
        <v>116</v>
      </c>
      <c r="H3266" s="5" t="s">
        <v>79</v>
      </c>
      <c r="I3266" s="5">
        <v>160333.42000000001</v>
      </c>
      <c r="J3266" s="5" t="s">
        <v>3450</v>
      </c>
      <c r="K3266" s="5" t="s">
        <v>136</v>
      </c>
      <c r="L3266" s="5" t="s">
        <v>32</v>
      </c>
      <c r="M3266" s="5">
        <v>4.3099999999999996</v>
      </c>
      <c r="N3266" s="5" t="s">
        <v>57</v>
      </c>
      <c r="O3266" s="5">
        <v>15</v>
      </c>
    </row>
    <row r="3267" spans="1:15" x14ac:dyDescent="0.2">
      <c r="A3267" s="5" t="s">
        <v>9918</v>
      </c>
      <c r="B3267" s="5" t="s">
        <v>9919</v>
      </c>
      <c r="C3267" s="5">
        <v>38</v>
      </c>
      <c r="D3267" s="5" t="s">
        <v>50</v>
      </c>
      <c r="E3267" s="5" t="s">
        <v>9920</v>
      </c>
      <c r="F3267" s="5">
        <v>-3656</v>
      </c>
      <c r="G3267" s="5" t="s">
        <v>78</v>
      </c>
      <c r="H3267" s="5" t="s">
        <v>79</v>
      </c>
      <c r="I3267" s="5">
        <v>103849.75</v>
      </c>
      <c r="J3267" s="5" t="s">
        <v>7487</v>
      </c>
      <c r="K3267" s="5" t="s">
        <v>40</v>
      </c>
      <c r="L3267" s="5" t="s">
        <v>56</v>
      </c>
      <c r="M3267" s="5">
        <v>3.79</v>
      </c>
      <c r="N3267" s="5" t="s">
        <v>33</v>
      </c>
      <c r="O3267" s="5">
        <v>24</v>
      </c>
    </row>
    <row r="3268" spans="1:15" x14ac:dyDescent="0.2">
      <c r="A3268" s="5" t="s">
        <v>9921</v>
      </c>
      <c r="B3268" s="5" t="s">
        <v>163</v>
      </c>
      <c r="C3268" s="5">
        <v>43</v>
      </c>
      <c r="D3268" s="5" t="s">
        <v>27</v>
      </c>
      <c r="E3268" s="5" t="s">
        <v>9922</v>
      </c>
      <c r="F3268" s="5">
        <v>-3730</v>
      </c>
      <c r="G3268" s="5" t="s">
        <v>94</v>
      </c>
      <c r="H3268" s="5" t="s">
        <v>194</v>
      </c>
      <c r="I3268" s="5">
        <v>74354.600000000006</v>
      </c>
      <c r="J3268" s="5" t="s">
        <v>9923</v>
      </c>
      <c r="K3268" s="5" t="s">
        <v>81</v>
      </c>
      <c r="L3268" s="5" t="s">
        <v>23</v>
      </c>
      <c r="M3268" s="5">
        <v>4.6500000000000004</v>
      </c>
      <c r="N3268" s="5" t="s">
        <v>74</v>
      </c>
      <c r="O3268" s="5">
        <v>12</v>
      </c>
    </row>
    <row r="3269" spans="1:15" x14ac:dyDescent="0.2">
      <c r="A3269" s="5" t="s">
        <v>9924</v>
      </c>
      <c r="B3269" s="5" t="s">
        <v>9925</v>
      </c>
      <c r="C3269" s="5">
        <v>56</v>
      </c>
      <c r="D3269" s="5" t="s">
        <v>17</v>
      </c>
      <c r="E3269" s="5" t="s">
        <v>9926</v>
      </c>
      <c r="F3269" s="5">
        <v>-2364</v>
      </c>
      <c r="G3269" s="5" t="s">
        <v>29</v>
      </c>
      <c r="H3269" s="5" t="s">
        <v>194</v>
      </c>
      <c r="I3269" s="5">
        <v>155077</v>
      </c>
      <c r="J3269" s="5" t="s">
        <v>5613</v>
      </c>
      <c r="K3269" s="5" t="s">
        <v>127</v>
      </c>
      <c r="L3269" s="5" t="s">
        <v>56</v>
      </c>
      <c r="M3269" s="5">
        <v>2.2999999999999998</v>
      </c>
      <c r="N3269" s="5" t="s">
        <v>33</v>
      </c>
      <c r="O3269" s="5">
        <v>2</v>
      </c>
    </row>
    <row r="3270" spans="1:15" x14ac:dyDescent="0.2">
      <c r="A3270" s="5" t="s">
        <v>9927</v>
      </c>
      <c r="B3270" s="5" t="s">
        <v>2066</v>
      </c>
      <c r="C3270" s="5">
        <v>58</v>
      </c>
      <c r="D3270" s="5" t="s">
        <v>27</v>
      </c>
      <c r="E3270" s="5" t="s">
        <v>9928</v>
      </c>
      <c r="F3270" s="5">
        <v>-7260</v>
      </c>
      <c r="G3270" s="5" t="s">
        <v>78</v>
      </c>
      <c r="H3270" s="5" t="s">
        <v>66</v>
      </c>
      <c r="I3270" s="5">
        <v>127793.54</v>
      </c>
      <c r="J3270" s="5" t="s">
        <v>3638</v>
      </c>
      <c r="K3270" s="5" t="s">
        <v>40</v>
      </c>
      <c r="L3270" s="5" t="s">
        <v>32</v>
      </c>
      <c r="M3270" s="5">
        <v>3.1</v>
      </c>
      <c r="N3270" s="5" t="s">
        <v>24</v>
      </c>
      <c r="O3270" s="5">
        <v>15</v>
      </c>
    </row>
    <row r="3271" spans="1:15" x14ac:dyDescent="0.2">
      <c r="A3271" s="5" t="s">
        <v>9929</v>
      </c>
      <c r="B3271" s="5" t="s">
        <v>6894</v>
      </c>
      <c r="C3271" s="5">
        <v>42</v>
      </c>
      <c r="D3271" s="5" t="s">
        <v>50</v>
      </c>
      <c r="E3271" s="5" t="s">
        <v>9930</v>
      </c>
      <c r="F3271" s="5">
        <v>-1985</v>
      </c>
      <c r="G3271" s="5" t="s">
        <v>85</v>
      </c>
      <c r="H3271" s="5" t="s">
        <v>144</v>
      </c>
      <c r="I3271" s="5">
        <v>87933.09</v>
      </c>
      <c r="J3271" s="5" t="s">
        <v>9931</v>
      </c>
      <c r="K3271" s="5" t="s">
        <v>22</v>
      </c>
      <c r="L3271" s="5" t="s">
        <v>23</v>
      </c>
      <c r="M3271" s="5">
        <v>4.45</v>
      </c>
      <c r="N3271" s="5" t="s">
        <v>57</v>
      </c>
      <c r="O3271" s="5">
        <v>32</v>
      </c>
    </row>
    <row r="3272" spans="1:15" x14ac:dyDescent="0.2">
      <c r="A3272" s="5" t="s">
        <v>9932</v>
      </c>
      <c r="B3272" s="5" t="s">
        <v>7565</v>
      </c>
      <c r="C3272" s="5">
        <v>37</v>
      </c>
      <c r="D3272" s="5" t="s">
        <v>27</v>
      </c>
      <c r="E3272" s="5" t="s">
        <v>9933</v>
      </c>
      <c r="F3272" s="5">
        <v>-9310</v>
      </c>
      <c r="G3272" s="5" t="s">
        <v>85</v>
      </c>
      <c r="H3272" s="5" t="s">
        <v>53</v>
      </c>
      <c r="I3272" s="5">
        <v>114192.42</v>
      </c>
      <c r="J3272" s="5" t="s">
        <v>988</v>
      </c>
      <c r="K3272" s="5" t="s">
        <v>118</v>
      </c>
      <c r="L3272" s="5" t="s">
        <v>56</v>
      </c>
      <c r="M3272" s="5">
        <v>3.52</v>
      </c>
      <c r="N3272" s="5" t="s">
        <v>24</v>
      </c>
      <c r="O3272" s="5">
        <v>3</v>
      </c>
    </row>
    <row r="3273" spans="1:15" x14ac:dyDescent="0.2">
      <c r="A3273" s="5" t="s">
        <v>9934</v>
      </c>
      <c r="B3273" s="5" t="s">
        <v>9935</v>
      </c>
      <c r="C3273" s="5">
        <v>22</v>
      </c>
      <c r="D3273" s="5" t="s">
        <v>50</v>
      </c>
      <c r="E3273" s="5" t="s">
        <v>9936</v>
      </c>
      <c r="F3273" s="5">
        <v>-11126</v>
      </c>
      <c r="G3273" s="5" t="s">
        <v>19</v>
      </c>
      <c r="H3273" s="5" t="s">
        <v>66</v>
      </c>
      <c r="I3273" s="5">
        <v>117809.97</v>
      </c>
      <c r="J3273" s="5" t="s">
        <v>1033</v>
      </c>
      <c r="K3273" s="5" t="s">
        <v>55</v>
      </c>
      <c r="L3273" s="5" t="s">
        <v>32</v>
      </c>
      <c r="M3273" s="5">
        <v>4.49</v>
      </c>
      <c r="N3273" s="5" t="s">
        <v>57</v>
      </c>
      <c r="O3273" s="5">
        <v>29</v>
      </c>
    </row>
    <row r="3274" spans="1:15" x14ac:dyDescent="0.2">
      <c r="A3274" s="5" t="s">
        <v>9937</v>
      </c>
      <c r="B3274" s="5" t="s">
        <v>2465</v>
      </c>
      <c r="C3274" s="5">
        <v>47</v>
      </c>
      <c r="D3274" s="5" t="s">
        <v>27</v>
      </c>
      <c r="E3274" s="5" t="s">
        <v>9938</v>
      </c>
      <c r="F3274" s="5">
        <v>-3081</v>
      </c>
      <c r="G3274" s="5" t="s">
        <v>37</v>
      </c>
      <c r="H3274" s="5" t="s">
        <v>71</v>
      </c>
      <c r="I3274" s="5">
        <v>176453.16</v>
      </c>
      <c r="J3274" s="5" t="s">
        <v>4272</v>
      </c>
      <c r="K3274" s="5" t="s">
        <v>22</v>
      </c>
      <c r="L3274" s="5" t="s">
        <v>56</v>
      </c>
      <c r="M3274" s="5">
        <v>1.01</v>
      </c>
      <c r="N3274" s="5" t="s">
        <v>24</v>
      </c>
      <c r="O3274" s="5">
        <v>29</v>
      </c>
    </row>
    <row r="3275" spans="1:15" x14ac:dyDescent="0.2">
      <c r="A3275" s="5" t="s">
        <v>9939</v>
      </c>
      <c r="B3275" s="5" t="s">
        <v>5830</v>
      </c>
      <c r="C3275" s="5">
        <v>61</v>
      </c>
      <c r="D3275" s="5" t="s">
        <v>17</v>
      </c>
      <c r="E3275" s="5" t="s">
        <v>9940</v>
      </c>
      <c r="F3275" s="5">
        <v>-7668</v>
      </c>
      <c r="G3275" s="5" t="s">
        <v>78</v>
      </c>
      <c r="H3275" s="5" t="s">
        <v>20</v>
      </c>
      <c r="I3275" s="5">
        <v>94290.43</v>
      </c>
      <c r="J3275" s="5" t="s">
        <v>6499</v>
      </c>
      <c r="K3275" s="5" t="s">
        <v>118</v>
      </c>
      <c r="L3275" s="5" t="s">
        <v>32</v>
      </c>
      <c r="M3275" s="5">
        <v>2.23</v>
      </c>
      <c r="N3275" s="5" t="s">
        <v>24</v>
      </c>
      <c r="O3275" s="5">
        <v>24</v>
      </c>
    </row>
    <row r="3276" spans="1:15" x14ac:dyDescent="0.2">
      <c r="A3276" s="5" t="s">
        <v>9941</v>
      </c>
      <c r="B3276" s="5" t="s">
        <v>7423</v>
      </c>
      <c r="C3276" s="5">
        <v>59</v>
      </c>
      <c r="D3276" s="5" t="s">
        <v>17</v>
      </c>
      <c r="E3276" s="5" t="s">
        <v>9942</v>
      </c>
      <c r="F3276" s="5">
        <v>-6870</v>
      </c>
      <c r="G3276" s="5" t="s">
        <v>52</v>
      </c>
      <c r="H3276" s="5" t="s">
        <v>173</v>
      </c>
      <c r="I3276" s="5">
        <v>85916.38</v>
      </c>
      <c r="J3276" s="5" t="s">
        <v>6172</v>
      </c>
      <c r="K3276" s="5" t="s">
        <v>22</v>
      </c>
      <c r="L3276" s="5" t="s">
        <v>32</v>
      </c>
      <c r="M3276" s="5">
        <v>4.08</v>
      </c>
      <c r="N3276" s="5" t="s">
        <v>24</v>
      </c>
      <c r="O3276" s="5">
        <v>15</v>
      </c>
    </row>
    <row r="3277" spans="1:15" x14ac:dyDescent="0.2">
      <c r="A3277" s="5" t="s">
        <v>9943</v>
      </c>
      <c r="B3277" s="5" t="s">
        <v>7092</v>
      </c>
      <c r="C3277" s="5">
        <v>55</v>
      </c>
      <c r="D3277" s="5" t="s">
        <v>17</v>
      </c>
      <c r="E3277" s="5" t="s">
        <v>9944</v>
      </c>
      <c r="F3277" s="5">
        <v>-5063</v>
      </c>
      <c r="G3277" s="5" t="s">
        <v>85</v>
      </c>
      <c r="H3277" s="5" t="s">
        <v>30</v>
      </c>
      <c r="I3277" s="5">
        <v>73068.960000000006</v>
      </c>
      <c r="J3277" s="5" t="s">
        <v>9945</v>
      </c>
      <c r="K3277" s="5" t="s">
        <v>47</v>
      </c>
      <c r="L3277" s="5" t="s">
        <v>23</v>
      </c>
      <c r="M3277" s="5">
        <v>4.55</v>
      </c>
      <c r="N3277" s="5" t="s">
        <v>74</v>
      </c>
      <c r="O3277" s="5">
        <v>38</v>
      </c>
    </row>
    <row r="3278" spans="1:15" x14ac:dyDescent="0.2">
      <c r="A3278" s="5" t="s">
        <v>9946</v>
      </c>
      <c r="B3278" s="5" t="s">
        <v>9947</v>
      </c>
      <c r="C3278" s="5">
        <v>42</v>
      </c>
      <c r="D3278" s="5" t="s">
        <v>17</v>
      </c>
      <c r="E3278" s="5" t="s">
        <v>9948</v>
      </c>
      <c r="F3278" s="5">
        <v>-2188</v>
      </c>
      <c r="G3278" s="5" t="s">
        <v>78</v>
      </c>
      <c r="H3278" s="5" t="s">
        <v>38</v>
      </c>
      <c r="I3278" s="5">
        <v>94360.25</v>
      </c>
      <c r="J3278" s="5" t="s">
        <v>9949</v>
      </c>
      <c r="K3278" s="5" t="s">
        <v>127</v>
      </c>
      <c r="L3278" s="5" t="s">
        <v>23</v>
      </c>
      <c r="M3278" s="5">
        <v>4.92</v>
      </c>
      <c r="N3278" s="5" t="s">
        <v>57</v>
      </c>
      <c r="O3278" s="5">
        <v>19</v>
      </c>
    </row>
    <row r="3279" spans="1:15" x14ac:dyDescent="0.2">
      <c r="A3279" s="5" t="s">
        <v>9950</v>
      </c>
      <c r="B3279" s="5" t="s">
        <v>9951</v>
      </c>
      <c r="C3279" s="5">
        <v>51</v>
      </c>
      <c r="D3279" s="5" t="s">
        <v>17</v>
      </c>
      <c r="E3279" s="5" t="s">
        <v>9952</v>
      </c>
      <c r="F3279" s="5">
        <v>-5184</v>
      </c>
      <c r="G3279" s="5" t="s">
        <v>45</v>
      </c>
      <c r="H3279" s="5" t="s">
        <v>53</v>
      </c>
      <c r="I3279" s="5">
        <v>102309.22</v>
      </c>
      <c r="J3279" s="5" t="s">
        <v>6628</v>
      </c>
      <c r="K3279" s="5" t="s">
        <v>118</v>
      </c>
      <c r="L3279" s="5" t="s">
        <v>23</v>
      </c>
      <c r="M3279" s="5">
        <v>2.1</v>
      </c>
      <c r="N3279" s="5" t="s">
        <v>33</v>
      </c>
      <c r="O3279" s="5">
        <v>34</v>
      </c>
    </row>
    <row r="3280" spans="1:15" x14ac:dyDescent="0.2">
      <c r="A3280" s="5" t="s">
        <v>9953</v>
      </c>
      <c r="B3280" s="5" t="s">
        <v>2715</v>
      </c>
      <c r="C3280" s="5">
        <v>57</v>
      </c>
      <c r="D3280" s="5" t="s">
        <v>17</v>
      </c>
      <c r="E3280" s="5" t="s">
        <v>9954</v>
      </c>
      <c r="F3280" s="5">
        <v>-5073</v>
      </c>
      <c r="G3280" s="5" t="s">
        <v>85</v>
      </c>
      <c r="H3280" s="5" t="s">
        <v>194</v>
      </c>
      <c r="I3280" s="5">
        <v>83892.13</v>
      </c>
      <c r="J3280" s="5" t="s">
        <v>9122</v>
      </c>
      <c r="K3280" s="5" t="s">
        <v>81</v>
      </c>
      <c r="L3280" s="5" t="s">
        <v>56</v>
      </c>
      <c r="M3280" s="5">
        <v>2.08</v>
      </c>
      <c r="N3280" s="5" t="s">
        <v>33</v>
      </c>
      <c r="O3280" s="5">
        <v>2</v>
      </c>
    </row>
    <row r="3281" spans="1:15" x14ac:dyDescent="0.2">
      <c r="A3281" s="5" t="s">
        <v>9955</v>
      </c>
      <c r="B3281" s="5" t="s">
        <v>2552</v>
      </c>
      <c r="C3281" s="5">
        <v>33</v>
      </c>
      <c r="D3281" s="5" t="s">
        <v>50</v>
      </c>
      <c r="E3281" s="5" t="s">
        <v>9956</v>
      </c>
      <c r="F3281" s="5">
        <v>-11128</v>
      </c>
      <c r="G3281" s="5" t="s">
        <v>29</v>
      </c>
      <c r="H3281" s="5" t="s">
        <v>173</v>
      </c>
      <c r="I3281" s="5">
        <v>141577.78</v>
      </c>
      <c r="J3281" s="5" t="s">
        <v>195</v>
      </c>
      <c r="K3281" s="5" t="s">
        <v>22</v>
      </c>
      <c r="L3281" s="5" t="s">
        <v>56</v>
      </c>
      <c r="M3281" s="5">
        <v>3.63</v>
      </c>
      <c r="N3281" s="5" t="s">
        <v>74</v>
      </c>
      <c r="O3281" s="5">
        <v>3</v>
      </c>
    </row>
    <row r="3282" spans="1:15" x14ac:dyDescent="0.2">
      <c r="A3282" s="5" t="s">
        <v>9957</v>
      </c>
      <c r="B3282" s="5" t="s">
        <v>9869</v>
      </c>
      <c r="C3282" s="5">
        <v>64</v>
      </c>
      <c r="D3282" s="5" t="s">
        <v>27</v>
      </c>
      <c r="E3282" s="5" t="s">
        <v>9958</v>
      </c>
      <c r="F3282" s="5">
        <v>-2925</v>
      </c>
      <c r="G3282" s="5" t="s">
        <v>19</v>
      </c>
      <c r="H3282" s="5" t="s">
        <v>38</v>
      </c>
      <c r="I3282" s="5">
        <v>165999.15</v>
      </c>
      <c r="J3282" s="5" t="s">
        <v>9959</v>
      </c>
      <c r="K3282" s="5" t="s">
        <v>47</v>
      </c>
      <c r="L3282" s="5" t="s">
        <v>73</v>
      </c>
      <c r="M3282" s="5">
        <v>2.79</v>
      </c>
      <c r="N3282" s="5" t="s">
        <v>24</v>
      </c>
      <c r="O3282" s="5">
        <v>39</v>
      </c>
    </row>
    <row r="3283" spans="1:15" x14ac:dyDescent="0.2">
      <c r="A3283" s="5" t="s">
        <v>9960</v>
      </c>
      <c r="B3283" s="5" t="s">
        <v>9961</v>
      </c>
      <c r="C3283" s="5">
        <v>44</v>
      </c>
      <c r="D3283" s="5" t="s">
        <v>17</v>
      </c>
      <c r="E3283" s="5" t="s">
        <v>9962</v>
      </c>
      <c r="F3283" s="5">
        <v>-9483</v>
      </c>
      <c r="G3283" s="5" t="s">
        <v>85</v>
      </c>
      <c r="H3283" s="5" t="s">
        <v>144</v>
      </c>
      <c r="I3283" s="5">
        <v>136819.37</v>
      </c>
      <c r="J3283" s="5" t="s">
        <v>960</v>
      </c>
      <c r="K3283" s="5" t="s">
        <v>81</v>
      </c>
      <c r="L3283" s="5" t="s">
        <v>56</v>
      </c>
      <c r="M3283" s="5">
        <v>4.2699999999999996</v>
      </c>
      <c r="N3283" s="5" t="s">
        <v>74</v>
      </c>
      <c r="O3283" s="5">
        <v>0</v>
      </c>
    </row>
    <row r="3284" spans="1:15" x14ac:dyDescent="0.2">
      <c r="A3284" s="5" t="s">
        <v>9963</v>
      </c>
      <c r="B3284" s="5" t="s">
        <v>439</v>
      </c>
      <c r="C3284" s="5">
        <v>63</v>
      </c>
      <c r="D3284" s="5" t="s">
        <v>17</v>
      </c>
      <c r="E3284" s="5" t="s">
        <v>9964</v>
      </c>
      <c r="F3284" s="5">
        <v>-5686</v>
      </c>
      <c r="G3284" s="5" t="s">
        <v>29</v>
      </c>
      <c r="H3284" s="5" t="s">
        <v>53</v>
      </c>
      <c r="I3284" s="5">
        <v>74613.789999999994</v>
      </c>
      <c r="J3284" s="5" t="s">
        <v>9415</v>
      </c>
      <c r="K3284" s="5" t="s">
        <v>81</v>
      </c>
      <c r="L3284" s="5" t="s">
        <v>73</v>
      </c>
      <c r="M3284" s="5">
        <v>4.1399999999999997</v>
      </c>
      <c r="N3284" s="5" t="s">
        <v>74</v>
      </c>
      <c r="O3284" s="5">
        <v>0</v>
      </c>
    </row>
    <row r="3285" spans="1:15" x14ac:dyDescent="0.2">
      <c r="A3285" s="5" t="s">
        <v>9965</v>
      </c>
      <c r="B3285" s="5" t="s">
        <v>6779</v>
      </c>
      <c r="C3285" s="5">
        <v>29</v>
      </c>
      <c r="D3285" s="5" t="s">
        <v>17</v>
      </c>
      <c r="E3285" s="5" t="s">
        <v>9966</v>
      </c>
      <c r="F3285" s="5">
        <v>-9088</v>
      </c>
      <c r="G3285" s="5" t="s">
        <v>78</v>
      </c>
      <c r="H3285" s="5" t="s">
        <v>194</v>
      </c>
      <c r="I3285" s="5">
        <v>135689.63</v>
      </c>
      <c r="J3285" s="5" t="s">
        <v>908</v>
      </c>
      <c r="K3285" s="5" t="s">
        <v>104</v>
      </c>
      <c r="L3285" s="5" t="s">
        <v>23</v>
      </c>
      <c r="M3285" s="5">
        <v>3.49</v>
      </c>
      <c r="N3285" s="5" t="s">
        <v>33</v>
      </c>
      <c r="O3285" s="5">
        <v>30</v>
      </c>
    </row>
    <row r="3286" spans="1:15" x14ac:dyDescent="0.2">
      <c r="A3286" s="5" t="s">
        <v>9967</v>
      </c>
      <c r="B3286" s="5" t="s">
        <v>284</v>
      </c>
      <c r="C3286" s="5">
        <v>32</v>
      </c>
      <c r="D3286" s="5" t="s">
        <v>50</v>
      </c>
      <c r="E3286" s="5" t="s">
        <v>9968</v>
      </c>
      <c r="F3286" s="5">
        <v>-7017</v>
      </c>
      <c r="G3286" s="5" t="s">
        <v>94</v>
      </c>
      <c r="H3286" s="5" t="s">
        <v>66</v>
      </c>
      <c r="I3286" s="5">
        <v>70208.33</v>
      </c>
      <c r="J3286" s="5" t="s">
        <v>3031</v>
      </c>
      <c r="K3286" s="5" t="s">
        <v>118</v>
      </c>
      <c r="L3286" s="5" t="s">
        <v>32</v>
      </c>
      <c r="M3286" s="5">
        <v>2.33</v>
      </c>
      <c r="N3286" s="5" t="s">
        <v>24</v>
      </c>
      <c r="O3286" s="5">
        <v>34</v>
      </c>
    </row>
    <row r="3287" spans="1:15" x14ac:dyDescent="0.2">
      <c r="A3287" s="5" t="s">
        <v>9969</v>
      </c>
      <c r="B3287" s="5" t="s">
        <v>26</v>
      </c>
      <c r="C3287" s="5">
        <v>61</v>
      </c>
      <c r="D3287" s="5" t="s">
        <v>27</v>
      </c>
      <c r="E3287" s="5" t="s">
        <v>9970</v>
      </c>
      <c r="F3287" s="5">
        <v>-8235</v>
      </c>
      <c r="G3287" s="5" t="s">
        <v>99</v>
      </c>
      <c r="H3287" s="5" t="s">
        <v>194</v>
      </c>
      <c r="I3287" s="5">
        <v>127936.9</v>
      </c>
      <c r="J3287" s="5" t="s">
        <v>1696</v>
      </c>
      <c r="K3287" s="5" t="s">
        <v>136</v>
      </c>
      <c r="L3287" s="5" t="s">
        <v>23</v>
      </c>
      <c r="M3287" s="5">
        <v>4.28</v>
      </c>
      <c r="N3287" s="5" t="s">
        <v>24</v>
      </c>
      <c r="O3287" s="5">
        <v>2</v>
      </c>
    </row>
    <row r="3288" spans="1:15" x14ac:dyDescent="0.2">
      <c r="A3288" s="5" t="s">
        <v>9971</v>
      </c>
      <c r="B3288" s="5" t="s">
        <v>3482</v>
      </c>
      <c r="C3288" s="5">
        <v>32</v>
      </c>
      <c r="D3288" s="5" t="s">
        <v>27</v>
      </c>
      <c r="E3288" s="5" t="s">
        <v>9972</v>
      </c>
      <c r="F3288" s="5">
        <v>-10231</v>
      </c>
      <c r="G3288" s="5" t="s">
        <v>37</v>
      </c>
      <c r="H3288" s="5" t="s">
        <v>79</v>
      </c>
      <c r="I3288" s="5">
        <v>71132.899999999994</v>
      </c>
      <c r="J3288" s="5" t="s">
        <v>5742</v>
      </c>
      <c r="K3288" s="5" t="s">
        <v>104</v>
      </c>
      <c r="L3288" s="5" t="s">
        <v>32</v>
      </c>
      <c r="M3288" s="5">
        <v>4.72</v>
      </c>
      <c r="N3288" s="5" t="s">
        <v>41</v>
      </c>
      <c r="O3288" s="5">
        <v>24</v>
      </c>
    </row>
    <row r="3289" spans="1:15" x14ac:dyDescent="0.2">
      <c r="A3289" s="5" t="s">
        <v>9973</v>
      </c>
      <c r="B3289" s="5" t="s">
        <v>9974</v>
      </c>
      <c r="C3289" s="5">
        <v>45</v>
      </c>
      <c r="D3289" s="5" t="s">
        <v>17</v>
      </c>
      <c r="E3289" s="5" t="s">
        <v>9975</v>
      </c>
      <c r="F3289" s="5">
        <v>-7233</v>
      </c>
      <c r="G3289" s="5" t="s">
        <v>85</v>
      </c>
      <c r="H3289" s="5" t="s">
        <v>66</v>
      </c>
      <c r="I3289" s="5">
        <v>115830.07</v>
      </c>
      <c r="J3289" s="5" t="s">
        <v>2932</v>
      </c>
      <c r="K3289" s="5" t="s">
        <v>118</v>
      </c>
      <c r="L3289" s="5" t="s">
        <v>73</v>
      </c>
      <c r="M3289" s="5">
        <v>1.1000000000000001</v>
      </c>
      <c r="N3289" s="5" t="s">
        <v>41</v>
      </c>
      <c r="O3289" s="5">
        <v>24</v>
      </c>
    </row>
    <row r="3290" spans="1:15" x14ac:dyDescent="0.2">
      <c r="A3290" s="5" t="s">
        <v>9976</v>
      </c>
      <c r="B3290" s="5" t="s">
        <v>3796</v>
      </c>
      <c r="C3290" s="5">
        <v>52</v>
      </c>
      <c r="D3290" s="5" t="s">
        <v>17</v>
      </c>
      <c r="E3290" s="5" t="s">
        <v>9977</v>
      </c>
      <c r="F3290" s="5">
        <v>-7459</v>
      </c>
      <c r="G3290" s="5" t="s">
        <v>85</v>
      </c>
      <c r="H3290" s="5" t="s">
        <v>79</v>
      </c>
      <c r="I3290" s="5">
        <v>51177.18</v>
      </c>
      <c r="J3290" s="5" t="s">
        <v>5455</v>
      </c>
      <c r="K3290" s="5" t="s">
        <v>22</v>
      </c>
      <c r="L3290" s="5" t="s">
        <v>23</v>
      </c>
      <c r="M3290" s="5">
        <v>1.7</v>
      </c>
      <c r="N3290" s="5" t="s">
        <v>33</v>
      </c>
      <c r="O3290" s="5">
        <v>16</v>
      </c>
    </row>
    <row r="3291" spans="1:15" x14ac:dyDescent="0.2">
      <c r="A3291" s="5" t="s">
        <v>9978</v>
      </c>
      <c r="B3291" s="5" t="s">
        <v>9979</v>
      </c>
      <c r="C3291" s="5">
        <v>38</v>
      </c>
      <c r="D3291" s="5" t="s">
        <v>50</v>
      </c>
      <c r="E3291" s="5" t="s">
        <v>9980</v>
      </c>
      <c r="F3291" s="5">
        <v>-9121</v>
      </c>
      <c r="G3291" s="5" t="s">
        <v>52</v>
      </c>
      <c r="H3291" s="5" t="s">
        <v>20</v>
      </c>
      <c r="I3291" s="5">
        <v>85622.69</v>
      </c>
      <c r="J3291" s="5" t="s">
        <v>5924</v>
      </c>
      <c r="K3291" s="5" t="s">
        <v>81</v>
      </c>
      <c r="L3291" s="5" t="s">
        <v>73</v>
      </c>
      <c r="M3291" s="5">
        <v>2.15</v>
      </c>
      <c r="N3291" s="5" t="s">
        <v>74</v>
      </c>
      <c r="O3291" s="5">
        <v>18</v>
      </c>
    </row>
    <row r="3292" spans="1:15" x14ac:dyDescent="0.2">
      <c r="A3292" s="5" t="s">
        <v>9981</v>
      </c>
      <c r="B3292" s="5" t="s">
        <v>9982</v>
      </c>
      <c r="C3292" s="5">
        <v>41</v>
      </c>
      <c r="D3292" s="5" t="s">
        <v>50</v>
      </c>
      <c r="E3292" s="5" t="s">
        <v>9983</v>
      </c>
      <c r="F3292" s="5">
        <v>-8635</v>
      </c>
      <c r="G3292" s="5" t="s">
        <v>99</v>
      </c>
      <c r="H3292" s="5" t="s">
        <v>30</v>
      </c>
      <c r="I3292" s="5">
        <v>104945.46</v>
      </c>
      <c r="J3292" s="5" t="s">
        <v>7215</v>
      </c>
      <c r="K3292" s="5" t="s">
        <v>127</v>
      </c>
      <c r="L3292" s="5" t="s">
        <v>73</v>
      </c>
      <c r="M3292" s="5">
        <v>3.6</v>
      </c>
      <c r="N3292" s="5" t="s">
        <v>74</v>
      </c>
      <c r="O3292" s="5">
        <v>33</v>
      </c>
    </row>
    <row r="3293" spans="1:15" x14ac:dyDescent="0.2">
      <c r="A3293" s="5" t="s">
        <v>9984</v>
      </c>
      <c r="B3293" s="5" t="s">
        <v>2731</v>
      </c>
      <c r="C3293" s="5">
        <v>47</v>
      </c>
      <c r="D3293" s="5" t="s">
        <v>17</v>
      </c>
      <c r="E3293" s="5" t="s">
        <v>9985</v>
      </c>
      <c r="F3293" s="5">
        <v>-9271</v>
      </c>
      <c r="G3293" s="5" t="s">
        <v>37</v>
      </c>
      <c r="H3293" s="5" t="s">
        <v>38</v>
      </c>
      <c r="I3293" s="5">
        <v>85497.1</v>
      </c>
      <c r="J3293" s="5" t="s">
        <v>8525</v>
      </c>
      <c r="K3293" s="5" t="s">
        <v>81</v>
      </c>
      <c r="L3293" s="5" t="s">
        <v>32</v>
      </c>
      <c r="M3293" s="5">
        <v>1.71</v>
      </c>
      <c r="N3293" s="5" t="s">
        <v>57</v>
      </c>
      <c r="O3293" s="5">
        <v>6</v>
      </c>
    </row>
    <row r="3294" spans="1:15" x14ac:dyDescent="0.2">
      <c r="A3294" s="5" t="s">
        <v>9986</v>
      </c>
      <c r="B3294" s="5" t="s">
        <v>3576</v>
      </c>
      <c r="C3294" s="5">
        <v>37</v>
      </c>
      <c r="D3294" s="5" t="s">
        <v>17</v>
      </c>
      <c r="E3294" s="5" t="s">
        <v>9987</v>
      </c>
      <c r="F3294" s="5">
        <v>-9212</v>
      </c>
      <c r="G3294" s="5" t="s">
        <v>94</v>
      </c>
      <c r="H3294" s="5" t="s">
        <v>71</v>
      </c>
      <c r="I3294" s="5">
        <v>46742.18</v>
      </c>
      <c r="J3294" s="5" t="s">
        <v>9988</v>
      </c>
      <c r="K3294" s="5" t="s">
        <v>136</v>
      </c>
      <c r="L3294" s="5" t="s">
        <v>56</v>
      </c>
      <c r="M3294" s="5">
        <v>2.77</v>
      </c>
      <c r="N3294" s="5" t="s">
        <v>41</v>
      </c>
      <c r="O3294" s="5">
        <v>18</v>
      </c>
    </row>
    <row r="3295" spans="1:15" x14ac:dyDescent="0.2">
      <c r="A3295" s="5" t="s">
        <v>9989</v>
      </c>
      <c r="B3295" s="5" t="s">
        <v>9990</v>
      </c>
      <c r="C3295" s="5">
        <v>25</v>
      </c>
      <c r="D3295" s="5" t="s">
        <v>50</v>
      </c>
      <c r="E3295" s="5" t="s">
        <v>9991</v>
      </c>
      <c r="F3295" s="5">
        <v>-10454</v>
      </c>
      <c r="G3295" s="5" t="s">
        <v>37</v>
      </c>
      <c r="H3295" s="5" t="s">
        <v>38</v>
      </c>
      <c r="I3295" s="5">
        <v>57511.31</v>
      </c>
      <c r="J3295" s="5" t="s">
        <v>4413</v>
      </c>
      <c r="K3295" s="5" t="s">
        <v>81</v>
      </c>
      <c r="L3295" s="5" t="s">
        <v>32</v>
      </c>
      <c r="M3295" s="5">
        <v>3.74</v>
      </c>
      <c r="N3295" s="5" t="s">
        <v>57</v>
      </c>
      <c r="O3295" s="5">
        <v>17</v>
      </c>
    </row>
    <row r="3296" spans="1:15" x14ac:dyDescent="0.2">
      <c r="A3296" s="5" t="s">
        <v>9992</v>
      </c>
      <c r="B3296" s="5" t="s">
        <v>9993</v>
      </c>
      <c r="C3296" s="5">
        <v>60</v>
      </c>
      <c r="D3296" s="5" t="s">
        <v>27</v>
      </c>
      <c r="E3296" s="5" t="s">
        <v>9994</v>
      </c>
      <c r="F3296" s="5">
        <v>-10269</v>
      </c>
      <c r="G3296" s="5" t="s">
        <v>29</v>
      </c>
      <c r="H3296" s="5" t="s">
        <v>20</v>
      </c>
      <c r="I3296" s="5">
        <v>112315.96</v>
      </c>
      <c r="J3296" s="5" t="s">
        <v>9995</v>
      </c>
      <c r="K3296" s="5" t="s">
        <v>118</v>
      </c>
      <c r="L3296" s="5" t="s">
        <v>56</v>
      </c>
      <c r="M3296" s="5">
        <v>1.33</v>
      </c>
      <c r="N3296" s="5" t="s">
        <v>74</v>
      </c>
      <c r="O3296" s="5">
        <v>33</v>
      </c>
    </row>
    <row r="3297" spans="1:15" x14ac:dyDescent="0.2">
      <c r="A3297" s="5" t="s">
        <v>9996</v>
      </c>
      <c r="B3297" s="5" t="s">
        <v>9997</v>
      </c>
      <c r="C3297" s="5">
        <v>51</v>
      </c>
      <c r="D3297" s="5" t="s">
        <v>50</v>
      </c>
      <c r="E3297" s="5" t="s">
        <v>9998</v>
      </c>
      <c r="F3297" s="5">
        <v>-10943</v>
      </c>
      <c r="G3297" s="5" t="s">
        <v>45</v>
      </c>
      <c r="H3297" s="5" t="s">
        <v>20</v>
      </c>
      <c r="I3297" s="5">
        <v>77472.59</v>
      </c>
      <c r="J3297" s="5" t="s">
        <v>9999</v>
      </c>
      <c r="K3297" s="5" t="s">
        <v>127</v>
      </c>
      <c r="L3297" s="5" t="s">
        <v>56</v>
      </c>
      <c r="M3297" s="5">
        <v>3.54</v>
      </c>
      <c r="N3297" s="5" t="s">
        <v>24</v>
      </c>
      <c r="O3297" s="5">
        <v>4</v>
      </c>
    </row>
    <row r="3298" spans="1:15" x14ac:dyDescent="0.2">
      <c r="A3298" s="5" t="s">
        <v>10000</v>
      </c>
      <c r="B3298" s="5" t="s">
        <v>3256</v>
      </c>
      <c r="C3298" s="5">
        <v>58</v>
      </c>
      <c r="D3298" s="5" t="s">
        <v>17</v>
      </c>
      <c r="E3298" s="5" t="s">
        <v>10001</v>
      </c>
      <c r="F3298" s="5">
        <v>-3214</v>
      </c>
      <c r="G3298" s="5" t="s">
        <v>37</v>
      </c>
      <c r="H3298" s="5" t="s">
        <v>30</v>
      </c>
      <c r="I3298" s="5">
        <v>131171.49</v>
      </c>
      <c r="J3298" s="5" t="s">
        <v>5127</v>
      </c>
      <c r="K3298" s="5" t="s">
        <v>104</v>
      </c>
      <c r="L3298" s="5" t="s">
        <v>23</v>
      </c>
      <c r="M3298" s="5">
        <v>2.48</v>
      </c>
      <c r="N3298" s="5" t="s">
        <v>41</v>
      </c>
      <c r="O3298" s="5">
        <v>19</v>
      </c>
    </row>
    <row r="3299" spans="1:15" x14ac:dyDescent="0.2">
      <c r="A3299" s="5" t="s">
        <v>10002</v>
      </c>
      <c r="B3299" s="5" t="s">
        <v>6822</v>
      </c>
      <c r="C3299" s="5">
        <v>62</v>
      </c>
      <c r="D3299" s="5" t="s">
        <v>17</v>
      </c>
      <c r="E3299" s="5" t="s">
        <v>10003</v>
      </c>
      <c r="F3299" s="5">
        <v>-7970</v>
      </c>
      <c r="G3299" s="5" t="s">
        <v>85</v>
      </c>
      <c r="H3299" s="5" t="s">
        <v>79</v>
      </c>
      <c r="I3299" s="5">
        <v>96401.57</v>
      </c>
      <c r="J3299" s="5" t="s">
        <v>10004</v>
      </c>
      <c r="K3299" s="5" t="s">
        <v>62</v>
      </c>
      <c r="L3299" s="5" t="s">
        <v>23</v>
      </c>
      <c r="M3299" s="5">
        <v>3.56</v>
      </c>
      <c r="N3299" s="5" t="s">
        <v>41</v>
      </c>
      <c r="O3299" s="5">
        <v>33</v>
      </c>
    </row>
    <row r="3300" spans="1:15" x14ac:dyDescent="0.2">
      <c r="A3300" s="5" t="s">
        <v>10005</v>
      </c>
      <c r="B3300" s="5" t="s">
        <v>7275</v>
      </c>
      <c r="C3300" s="5">
        <v>24</v>
      </c>
      <c r="D3300" s="5" t="s">
        <v>50</v>
      </c>
      <c r="E3300" s="5" t="s">
        <v>10006</v>
      </c>
      <c r="F3300" s="5">
        <v>-5442</v>
      </c>
      <c r="G3300" s="5" t="s">
        <v>19</v>
      </c>
      <c r="H3300" s="5" t="s">
        <v>20</v>
      </c>
      <c r="I3300" s="5">
        <v>135763.94</v>
      </c>
      <c r="J3300" s="5" t="s">
        <v>5120</v>
      </c>
      <c r="K3300" s="5" t="s">
        <v>62</v>
      </c>
      <c r="L3300" s="5" t="s">
        <v>73</v>
      </c>
      <c r="M3300" s="5">
        <v>1.44</v>
      </c>
      <c r="N3300" s="5" t="s">
        <v>24</v>
      </c>
      <c r="O3300" s="5">
        <v>16</v>
      </c>
    </row>
    <row r="3301" spans="1:15" x14ac:dyDescent="0.2">
      <c r="A3301" s="5" t="s">
        <v>10007</v>
      </c>
      <c r="B3301" s="5" t="s">
        <v>10008</v>
      </c>
      <c r="C3301" s="5">
        <v>33</v>
      </c>
      <c r="D3301" s="5" t="s">
        <v>27</v>
      </c>
      <c r="E3301" s="5" t="s">
        <v>10009</v>
      </c>
      <c r="F3301" s="5">
        <v>-10845</v>
      </c>
      <c r="G3301" s="5" t="s">
        <v>45</v>
      </c>
      <c r="H3301" s="5" t="s">
        <v>53</v>
      </c>
      <c r="I3301" s="5">
        <v>76901.399999999994</v>
      </c>
      <c r="J3301" s="5" t="s">
        <v>1437</v>
      </c>
      <c r="K3301" s="5" t="s">
        <v>40</v>
      </c>
      <c r="L3301" s="5" t="s">
        <v>23</v>
      </c>
      <c r="M3301" s="5">
        <v>4.67</v>
      </c>
      <c r="N3301" s="5" t="s">
        <v>41</v>
      </c>
      <c r="O3301" s="5">
        <v>11</v>
      </c>
    </row>
    <row r="3302" spans="1:15" x14ac:dyDescent="0.2">
      <c r="A3302" s="5" t="s">
        <v>10010</v>
      </c>
      <c r="B3302" s="5" t="s">
        <v>6249</v>
      </c>
      <c r="C3302" s="5">
        <v>39</v>
      </c>
      <c r="D3302" s="5" t="s">
        <v>27</v>
      </c>
      <c r="E3302" s="5" t="s">
        <v>10011</v>
      </c>
      <c r="F3302" s="5">
        <v>-6842</v>
      </c>
      <c r="G3302" s="5" t="s">
        <v>52</v>
      </c>
      <c r="H3302" s="5" t="s">
        <v>53</v>
      </c>
      <c r="I3302" s="5">
        <v>109577</v>
      </c>
      <c r="J3302" s="5" t="s">
        <v>6858</v>
      </c>
      <c r="K3302" s="5" t="s">
        <v>47</v>
      </c>
      <c r="L3302" s="5" t="s">
        <v>32</v>
      </c>
      <c r="M3302" s="5">
        <v>2.98</v>
      </c>
      <c r="N3302" s="5" t="s">
        <v>74</v>
      </c>
      <c r="O3302" s="5">
        <v>9</v>
      </c>
    </row>
    <row r="3303" spans="1:15" x14ac:dyDescent="0.2">
      <c r="A3303" s="5" t="s">
        <v>10012</v>
      </c>
      <c r="B3303" s="5" t="s">
        <v>10013</v>
      </c>
      <c r="C3303" s="5">
        <v>51</v>
      </c>
      <c r="D3303" s="5" t="s">
        <v>50</v>
      </c>
      <c r="E3303" s="5" t="s">
        <v>10014</v>
      </c>
      <c r="F3303" s="5">
        <v>-10061</v>
      </c>
      <c r="G3303" s="5" t="s">
        <v>19</v>
      </c>
      <c r="H3303" s="5" t="s">
        <v>144</v>
      </c>
      <c r="I3303" s="5">
        <v>174532.2</v>
      </c>
      <c r="J3303" s="5" t="s">
        <v>814</v>
      </c>
      <c r="K3303" s="5" t="s">
        <v>40</v>
      </c>
      <c r="L3303" s="5" t="s">
        <v>56</v>
      </c>
      <c r="M3303" s="5">
        <v>1.93</v>
      </c>
      <c r="N3303" s="5" t="s">
        <v>33</v>
      </c>
      <c r="O3303" s="5">
        <v>17</v>
      </c>
    </row>
    <row r="3304" spans="1:15" x14ac:dyDescent="0.2">
      <c r="A3304" s="5" t="s">
        <v>10015</v>
      </c>
      <c r="B3304" s="5" t="s">
        <v>2433</v>
      </c>
      <c r="C3304" s="5">
        <v>39</v>
      </c>
      <c r="D3304" s="5" t="s">
        <v>17</v>
      </c>
      <c r="E3304" s="5" t="s">
        <v>10016</v>
      </c>
      <c r="F3304" s="5">
        <v>-7635</v>
      </c>
      <c r="G3304" s="5" t="s">
        <v>99</v>
      </c>
      <c r="H3304" s="5" t="s">
        <v>30</v>
      </c>
      <c r="I3304" s="5">
        <v>140061.35</v>
      </c>
      <c r="J3304" s="5" t="s">
        <v>2634</v>
      </c>
      <c r="K3304" s="5" t="s">
        <v>81</v>
      </c>
      <c r="L3304" s="5" t="s">
        <v>23</v>
      </c>
      <c r="M3304" s="5">
        <v>3.84</v>
      </c>
      <c r="N3304" s="5" t="s">
        <v>24</v>
      </c>
      <c r="O3304" s="5">
        <v>37</v>
      </c>
    </row>
    <row r="3305" spans="1:15" x14ac:dyDescent="0.2">
      <c r="A3305" s="5" t="s">
        <v>10017</v>
      </c>
      <c r="B3305" s="5" t="s">
        <v>4795</v>
      </c>
      <c r="C3305" s="5">
        <v>53</v>
      </c>
      <c r="D3305" s="5" t="s">
        <v>27</v>
      </c>
      <c r="E3305" s="5" t="s">
        <v>10018</v>
      </c>
      <c r="F3305" s="5">
        <v>-3341</v>
      </c>
      <c r="G3305" s="5" t="s">
        <v>37</v>
      </c>
      <c r="H3305" s="5" t="s">
        <v>71</v>
      </c>
      <c r="I3305" s="5">
        <v>74002.66</v>
      </c>
      <c r="J3305" s="5" t="s">
        <v>10019</v>
      </c>
      <c r="K3305" s="5" t="s">
        <v>47</v>
      </c>
      <c r="L3305" s="5" t="s">
        <v>73</v>
      </c>
      <c r="M3305" s="5">
        <v>4.42</v>
      </c>
      <c r="N3305" s="5" t="s">
        <v>74</v>
      </c>
      <c r="O3305" s="5">
        <v>30</v>
      </c>
    </row>
    <row r="3306" spans="1:15" x14ac:dyDescent="0.2">
      <c r="A3306" s="5" t="s">
        <v>10020</v>
      </c>
      <c r="B3306" s="5" t="s">
        <v>1616</v>
      </c>
      <c r="C3306" s="5">
        <v>34</v>
      </c>
      <c r="D3306" s="5" t="s">
        <v>17</v>
      </c>
      <c r="E3306" s="5" t="s">
        <v>10021</v>
      </c>
      <c r="F3306" s="5">
        <v>-2905</v>
      </c>
      <c r="G3306" s="5" t="s">
        <v>116</v>
      </c>
      <c r="H3306" s="5" t="s">
        <v>194</v>
      </c>
      <c r="I3306" s="5">
        <v>112717.72</v>
      </c>
      <c r="J3306" s="5" t="s">
        <v>5431</v>
      </c>
      <c r="K3306" s="5" t="s">
        <v>104</v>
      </c>
      <c r="L3306" s="5" t="s">
        <v>23</v>
      </c>
      <c r="M3306" s="5">
        <v>3.53</v>
      </c>
      <c r="N3306" s="5" t="s">
        <v>24</v>
      </c>
      <c r="O3306" s="5">
        <v>15</v>
      </c>
    </row>
    <row r="3307" spans="1:15" x14ac:dyDescent="0.2">
      <c r="A3307" s="5" t="s">
        <v>10022</v>
      </c>
      <c r="B3307" s="5" t="s">
        <v>10023</v>
      </c>
      <c r="C3307" s="5">
        <v>63</v>
      </c>
      <c r="D3307" s="5" t="s">
        <v>50</v>
      </c>
      <c r="E3307" s="5" t="s">
        <v>10024</v>
      </c>
      <c r="F3307" s="5">
        <v>-2315</v>
      </c>
      <c r="G3307" s="5" t="s">
        <v>37</v>
      </c>
      <c r="H3307" s="5" t="s">
        <v>173</v>
      </c>
      <c r="I3307" s="5">
        <v>151401.13</v>
      </c>
      <c r="J3307" s="5" t="s">
        <v>10025</v>
      </c>
      <c r="K3307" s="5" t="s">
        <v>22</v>
      </c>
      <c r="L3307" s="5" t="s">
        <v>56</v>
      </c>
      <c r="M3307" s="5">
        <v>4.58</v>
      </c>
      <c r="N3307" s="5" t="s">
        <v>74</v>
      </c>
      <c r="O3307" s="5">
        <v>14</v>
      </c>
    </row>
    <row r="3308" spans="1:15" x14ac:dyDescent="0.2">
      <c r="A3308" s="5" t="s">
        <v>10026</v>
      </c>
      <c r="B3308" s="5" t="s">
        <v>10027</v>
      </c>
      <c r="C3308" s="5">
        <v>22</v>
      </c>
      <c r="D3308" s="5" t="s">
        <v>50</v>
      </c>
      <c r="E3308" s="5" t="s">
        <v>10028</v>
      </c>
      <c r="F3308" s="5">
        <v>-4728</v>
      </c>
      <c r="G3308" s="5" t="s">
        <v>94</v>
      </c>
      <c r="H3308" s="5" t="s">
        <v>173</v>
      </c>
      <c r="I3308" s="5">
        <v>157618.10999999999</v>
      </c>
      <c r="J3308" s="5" t="s">
        <v>7859</v>
      </c>
      <c r="K3308" s="5" t="s">
        <v>47</v>
      </c>
      <c r="L3308" s="5" t="s">
        <v>73</v>
      </c>
      <c r="M3308" s="5">
        <v>1.21</v>
      </c>
      <c r="N3308" s="5" t="s">
        <v>41</v>
      </c>
      <c r="O3308" s="5">
        <v>2</v>
      </c>
    </row>
    <row r="3309" spans="1:15" x14ac:dyDescent="0.2">
      <c r="A3309" s="5" t="s">
        <v>10029</v>
      </c>
      <c r="B3309" s="5" t="s">
        <v>3665</v>
      </c>
      <c r="C3309" s="5">
        <v>48</v>
      </c>
      <c r="D3309" s="5" t="s">
        <v>17</v>
      </c>
      <c r="E3309" s="5" t="s">
        <v>10030</v>
      </c>
      <c r="F3309" s="5">
        <v>-7232</v>
      </c>
      <c r="G3309" s="5" t="s">
        <v>37</v>
      </c>
      <c r="H3309" s="5" t="s">
        <v>173</v>
      </c>
      <c r="I3309" s="5">
        <v>93267.54</v>
      </c>
      <c r="J3309" s="5" t="s">
        <v>3674</v>
      </c>
      <c r="K3309" s="5" t="s">
        <v>62</v>
      </c>
      <c r="L3309" s="5" t="s">
        <v>23</v>
      </c>
      <c r="M3309" s="5">
        <v>3.1</v>
      </c>
      <c r="N3309" s="5" t="s">
        <v>24</v>
      </c>
      <c r="O3309" s="5">
        <v>35</v>
      </c>
    </row>
    <row r="3310" spans="1:15" x14ac:dyDescent="0.2">
      <c r="A3310" s="5" t="s">
        <v>10031</v>
      </c>
      <c r="B3310" s="5" t="s">
        <v>3653</v>
      </c>
      <c r="C3310" s="5">
        <v>61</v>
      </c>
      <c r="D3310" s="5" t="s">
        <v>17</v>
      </c>
      <c r="E3310" s="5" t="s">
        <v>10032</v>
      </c>
      <c r="F3310" s="5">
        <v>-8527</v>
      </c>
      <c r="G3310" s="5" t="s">
        <v>52</v>
      </c>
      <c r="H3310" s="5" t="s">
        <v>20</v>
      </c>
      <c r="I3310" s="5">
        <v>41139.75</v>
      </c>
      <c r="J3310" s="5" t="s">
        <v>309</v>
      </c>
      <c r="K3310" s="5" t="s">
        <v>62</v>
      </c>
      <c r="L3310" s="5" t="s">
        <v>73</v>
      </c>
      <c r="M3310" s="5">
        <v>2.95</v>
      </c>
      <c r="N3310" s="5" t="s">
        <v>24</v>
      </c>
      <c r="O3310" s="5">
        <v>12</v>
      </c>
    </row>
    <row r="3311" spans="1:15" x14ac:dyDescent="0.2">
      <c r="A3311" s="5" t="s">
        <v>10033</v>
      </c>
      <c r="B3311" s="5" t="s">
        <v>10034</v>
      </c>
      <c r="C3311" s="5">
        <v>51</v>
      </c>
      <c r="D3311" s="5" t="s">
        <v>17</v>
      </c>
      <c r="E3311" s="5" t="s">
        <v>10035</v>
      </c>
      <c r="F3311" s="5">
        <v>-8204</v>
      </c>
      <c r="G3311" s="5" t="s">
        <v>45</v>
      </c>
      <c r="H3311" s="5" t="s">
        <v>38</v>
      </c>
      <c r="I3311" s="5">
        <v>132700.45000000001</v>
      </c>
      <c r="J3311" s="5" t="s">
        <v>9524</v>
      </c>
      <c r="K3311" s="5" t="s">
        <v>81</v>
      </c>
      <c r="L3311" s="5" t="s">
        <v>73</v>
      </c>
      <c r="M3311" s="5">
        <v>2.82</v>
      </c>
      <c r="N3311" s="5" t="s">
        <v>33</v>
      </c>
      <c r="O3311" s="5">
        <v>1</v>
      </c>
    </row>
    <row r="3312" spans="1:15" x14ac:dyDescent="0.2">
      <c r="A3312" s="5" t="s">
        <v>10036</v>
      </c>
      <c r="B3312" s="5" t="s">
        <v>3506</v>
      </c>
      <c r="C3312" s="5">
        <v>42</v>
      </c>
      <c r="D3312" s="5" t="s">
        <v>27</v>
      </c>
      <c r="E3312" s="5" t="s">
        <v>10037</v>
      </c>
      <c r="F3312" s="5">
        <v>-8833</v>
      </c>
      <c r="G3312" s="5" t="s">
        <v>37</v>
      </c>
      <c r="H3312" s="5" t="s">
        <v>173</v>
      </c>
      <c r="I3312" s="5">
        <v>109794.39</v>
      </c>
      <c r="J3312" s="5" t="s">
        <v>6690</v>
      </c>
      <c r="K3312" s="5" t="s">
        <v>127</v>
      </c>
      <c r="L3312" s="5" t="s">
        <v>23</v>
      </c>
      <c r="M3312" s="5">
        <v>3.58</v>
      </c>
      <c r="N3312" s="5" t="s">
        <v>33</v>
      </c>
      <c r="O3312" s="5">
        <v>34</v>
      </c>
    </row>
    <row r="3313" spans="1:15" x14ac:dyDescent="0.2">
      <c r="A3313" s="5" t="s">
        <v>10038</v>
      </c>
      <c r="B3313" s="5" t="s">
        <v>3404</v>
      </c>
      <c r="C3313" s="5">
        <v>53</v>
      </c>
      <c r="D3313" s="5" t="s">
        <v>17</v>
      </c>
      <c r="E3313" s="5" t="s">
        <v>10039</v>
      </c>
      <c r="F3313" s="5">
        <v>-4847</v>
      </c>
      <c r="G3313" s="5" t="s">
        <v>99</v>
      </c>
      <c r="H3313" s="5" t="s">
        <v>53</v>
      </c>
      <c r="I3313" s="5">
        <v>76973.62</v>
      </c>
      <c r="J3313" s="5" t="s">
        <v>4070</v>
      </c>
      <c r="K3313" s="5" t="s">
        <v>81</v>
      </c>
      <c r="L3313" s="5" t="s">
        <v>32</v>
      </c>
      <c r="M3313" s="5">
        <v>1.07</v>
      </c>
      <c r="N3313" s="5" t="s">
        <v>41</v>
      </c>
      <c r="O3313" s="5">
        <v>15</v>
      </c>
    </row>
    <row r="3314" spans="1:15" x14ac:dyDescent="0.2">
      <c r="A3314" s="5" t="s">
        <v>10040</v>
      </c>
      <c r="B3314" s="5" t="s">
        <v>1893</v>
      </c>
      <c r="C3314" s="5">
        <v>58</v>
      </c>
      <c r="D3314" s="5" t="s">
        <v>27</v>
      </c>
      <c r="E3314" s="5" t="s">
        <v>10041</v>
      </c>
      <c r="F3314" s="5">
        <v>-10300</v>
      </c>
      <c r="G3314" s="5" t="s">
        <v>19</v>
      </c>
      <c r="H3314" s="5" t="s">
        <v>30</v>
      </c>
      <c r="I3314" s="5">
        <v>90361.22</v>
      </c>
      <c r="J3314" s="5" t="s">
        <v>5120</v>
      </c>
      <c r="K3314" s="5" t="s">
        <v>62</v>
      </c>
      <c r="L3314" s="5" t="s">
        <v>23</v>
      </c>
      <c r="M3314" s="5">
        <v>4.05</v>
      </c>
      <c r="N3314" s="5" t="s">
        <v>74</v>
      </c>
      <c r="O3314" s="5">
        <v>19</v>
      </c>
    </row>
    <row r="3315" spans="1:15" x14ac:dyDescent="0.2">
      <c r="A3315" s="5" t="s">
        <v>10042</v>
      </c>
      <c r="B3315" s="5" t="s">
        <v>669</v>
      </c>
      <c r="C3315" s="5">
        <v>25</v>
      </c>
      <c r="D3315" s="5" t="s">
        <v>27</v>
      </c>
      <c r="E3315" s="5" t="s">
        <v>10043</v>
      </c>
      <c r="F3315" s="5">
        <v>-4005</v>
      </c>
      <c r="G3315" s="5" t="s">
        <v>78</v>
      </c>
      <c r="H3315" s="5" t="s">
        <v>30</v>
      </c>
      <c r="I3315" s="5">
        <v>57868.7</v>
      </c>
      <c r="J3315" s="5" t="s">
        <v>10044</v>
      </c>
      <c r="K3315" s="5" t="s">
        <v>136</v>
      </c>
      <c r="L3315" s="5" t="s">
        <v>73</v>
      </c>
      <c r="M3315" s="5">
        <v>1.01</v>
      </c>
      <c r="N3315" s="5" t="s">
        <v>24</v>
      </c>
      <c r="O3315" s="5">
        <v>40</v>
      </c>
    </row>
    <row r="3316" spans="1:15" x14ac:dyDescent="0.2">
      <c r="A3316" s="5" t="s">
        <v>10045</v>
      </c>
      <c r="B3316" s="5" t="s">
        <v>3928</v>
      </c>
      <c r="C3316" s="5">
        <v>41</v>
      </c>
      <c r="D3316" s="5" t="s">
        <v>27</v>
      </c>
      <c r="E3316" s="5" t="s">
        <v>10046</v>
      </c>
      <c r="F3316" s="5">
        <v>-4880</v>
      </c>
      <c r="G3316" s="5" t="s">
        <v>78</v>
      </c>
      <c r="H3316" s="5" t="s">
        <v>194</v>
      </c>
      <c r="I3316" s="5">
        <v>69779.41</v>
      </c>
      <c r="J3316" s="5" t="s">
        <v>1673</v>
      </c>
      <c r="K3316" s="5" t="s">
        <v>47</v>
      </c>
      <c r="L3316" s="5" t="s">
        <v>32</v>
      </c>
      <c r="M3316" s="5">
        <v>4.0999999999999996</v>
      </c>
      <c r="N3316" s="5" t="s">
        <v>74</v>
      </c>
      <c r="O3316" s="5">
        <v>0</v>
      </c>
    </row>
    <row r="3317" spans="1:15" x14ac:dyDescent="0.2">
      <c r="A3317" s="5" t="s">
        <v>10047</v>
      </c>
      <c r="B3317" s="5" t="s">
        <v>2960</v>
      </c>
      <c r="C3317" s="5">
        <v>34</v>
      </c>
      <c r="D3317" s="5" t="s">
        <v>27</v>
      </c>
      <c r="E3317" s="5" t="s">
        <v>10048</v>
      </c>
      <c r="F3317" s="5">
        <v>-5262</v>
      </c>
      <c r="G3317" s="5" t="s">
        <v>85</v>
      </c>
      <c r="H3317" s="5" t="s">
        <v>53</v>
      </c>
      <c r="I3317" s="5">
        <v>73389.789999999994</v>
      </c>
      <c r="J3317" s="5" t="s">
        <v>1969</v>
      </c>
      <c r="K3317" s="5" t="s">
        <v>62</v>
      </c>
      <c r="L3317" s="5" t="s">
        <v>23</v>
      </c>
      <c r="M3317" s="5">
        <v>3.56</v>
      </c>
      <c r="N3317" s="5" t="s">
        <v>41</v>
      </c>
      <c r="O3317" s="5">
        <v>36</v>
      </c>
    </row>
    <row r="3318" spans="1:15" x14ac:dyDescent="0.2">
      <c r="A3318" s="5" t="s">
        <v>10049</v>
      </c>
      <c r="B3318" s="5" t="s">
        <v>7795</v>
      </c>
      <c r="C3318" s="5">
        <v>36</v>
      </c>
      <c r="D3318" s="5" t="s">
        <v>50</v>
      </c>
      <c r="E3318" s="5" t="s">
        <v>10050</v>
      </c>
      <c r="F3318" s="5">
        <v>-7528</v>
      </c>
      <c r="G3318" s="5" t="s">
        <v>29</v>
      </c>
      <c r="H3318" s="5" t="s">
        <v>71</v>
      </c>
      <c r="I3318" s="5">
        <v>127251.59</v>
      </c>
      <c r="J3318" s="5" t="s">
        <v>4918</v>
      </c>
      <c r="K3318" s="5" t="s">
        <v>104</v>
      </c>
      <c r="L3318" s="5" t="s">
        <v>32</v>
      </c>
      <c r="M3318" s="5">
        <v>3.35</v>
      </c>
      <c r="N3318" s="5" t="s">
        <v>57</v>
      </c>
      <c r="O3318" s="5">
        <v>17</v>
      </c>
    </row>
    <row r="3319" spans="1:15" x14ac:dyDescent="0.2">
      <c r="A3319" s="5" t="s">
        <v>10051</v>
      </c>
      <c r="B3319" s="5" t="s">
        <v>3958</v>
      </c>
      <c r="C3319" s="5">
        <v>53</v>
      </c>
      <c r="D3319" s="5" t="s">
        <v>50</v>
      </c>
      <c r="E3319" s="5" t="s">
        <v>10052</v>
      </c>
      <c r="F3319" s="5">
        <v>-10946</v>
      </c>
      <c r="G3319" s="5" t="s">
        <v>52</v>
      </c>
      <c r="H3319" s="5" t="s">
        <v>79</v>
      </c>
      <c r="I3319" s="5">
        <v>101463.94</v>
      </c>
      <c r="J3319" s="5" t="s">
        <v>9081</v>
      </c>
      <c r="K3319" s="5" t="s">
        <v>47</v>
      </c>
      <c r="L3319" s="5" t="s">
        <v>56</v>
      </c>
      <c r="M3319" s="5">
        <v>1.28</v>
      </c>
      <c r="N3319" s="5" t="s">
        <v>33</v>
      </c>
      <c r="O3319" s="5">
        <v>0</v>
      </c>
    </row>
    <row r="3320" spans="1:15" x14ac:dyDescent="0.2">
      <c r="A3320" s="5" t="s">
        <v>10053</v>
      </c>
      <c r="B3320" s="5" t="s">
        <v>8965</v>
      </c>
      <c r="C3320" s="5">
        <v>22</v>
      </c>
      <c r="D3320" s="5" t="s">
        <v>17</v>
      </c>
      <c r="E3320" s="5" t="s">
        <v>10054</v>
      </c>
      <c r="F3320" s="5">
        <v>-2830</v>
      </c>
      <c r="G3320" s="5" t="s">
        <v>29</v>
      </c>
      <c r="H3320" s="5" t="s">
        <v>30</v>
      </c>
      <c r="I3320" s="5">
        <v>164937.82999999999</v>
      </c>
      <c r="J3320" s="5" t="s">
        <v>4143</v>
      </c>
      <c r="K3320" s="5" t="s">
        <v>104</v>
      </c>
      <c r="L3320" s="5" t="s">
        <v>23</v>
      </c>
      <c r="M3320" s="5">
        <v>1.52</v>
      </c>
      <c r="N3320" s="5" t="s">
        <v>24</v>
      </c>
      <c r="O3320" s="5">
        <v>7</v>
      </c>
    </row>
    <row r="3321" spans="1:15" x14ac:dyDescent="0.2">
      <c r="A3321" s="5" t="s">
        <v>10055</v>
      </c>
      <c r="B3321" s="5" t="s">
        <v>7895</v>
      </c>
      <c r="C3321" s="5">
        <v>49</v>
      </c>
      <c r="D3321" s="5" t="s">
        <v>50</v>
      </c>
      <c r="E3321" s="5" t="s">
        <v>10056</v>
      </c>
      <c r="F3321" s="5">
        <v>-3025</v>
      </c>
      <c r="G3321" s="5" t="s">
        <v>94</v>
      </c>
      <c r="H3321" s="5" t="s">
        <v>30</v>
      </c>
      <c r="I3321" s="5">
        <v>97251.64</v>
      </c>
      <c r="J3321" s="5" t="s">
        <v>675</v>
      </c>
      <c r="K3321" s="5" t="s">
        <v>55</v>
      </c>
      <c r="L3321" s="5" t="s">
        <v>73</v>
      </c>
      <c r="M3321" s="5">
        <v>2.29</v>
      </c>
      <c r="N3321" s="5" t="s">
        <v>57</v>
      </c>
      <c r="O3321" s="5">
        <v>34</v>
      </c>
    </row>
    <row r="3322" spans="1:15" x14ac:dyDescent="0.2">
      <c r="A3322" s="5" t="s">
        <v>10057</v>
      </c>
      <c r="B3322" s="5" t="s">
        <v>3198</v>
      </c>
      <c r="C3322" s="5">
        <v>50</v>
      </c>
      <c r="D3322" s="5" t="s">
        <v>50</v>
      </c>
      <c r="E3322" s="5" t="s">
        <v>10058</v>
      </c>
      <c r="F3322" s="5">
        <v>-5584</v>
      </c>
      <c r="G3322" s="5" t="s">
        <v>116</v>
      </c>
      <c r="H3322" s="5" t="s">
        <v>30</v>
      </c>
      <c r="I3322" s="5">
        <v>172219.96</v>
      </c>
      <c r="J3322" s="5" t="s">
        <v>4787</v>
      </c>
      <c r="K3322" s="5" t="s">
        <v>136</v>
      </c>
      <c r="L3322" s="5" t="s">
        <v>73</v>
      </c>
      <c r="M3322" s="5">
        <v>2.73</v>
      </c>
      <c r="N3322" s="5" t="s">
        <v>57</v>
      </c>
      <c r="O3322" s="5">
        <v>10</v>
      </c>
    </row>
    <row r="3323" spans="1:15" x14ac:dyDescent="0.2">
      <c r="A3323" s="5" t="s">
        <v>10059</v>
      </c>
      <c r="B3323" s="5" t="s">
        <v>3229</v>
      </c>
      <c r="C3323" s="5">
        <v>32</v>
      </c>
      <c r="D3323" s="5" t="s">
        <v>17</v>
      </c>
      <c r="E3323" s="5" t="s">
        <v>10060</v>
      </c>
      <c r="F3323" s="5">
        <v>-3389</v>
      </c>
      <c r="G3323" s="5" t="s">
        <v>99</v>
      </c>
      <c r="H3323" s="5" t="s">
        <v>20</v>
      </c>
      <c r="I3323" s="5">
        <v>171127.55</v>
      </c>
      <c r="J3323" s="5" t="s">
        <v>1598</v>
      </c>
      <c r="K3323" s="5" t="s">
        <v>55</v>
      </c>
      <c r="L3323" s="5" t="s">
        <v>32</v>
      </c>
      <c r="M3323" s="5">
        <v>1.87</v>
      </c>
      <c r="N3323" s="5" t="s">
        <v>57</v>
      </c>
      <c r="O3323" s="5">
        <v>1</v>
      </c>
    </row>
    <row r="3324" spans="1:15" x14ac:dyDescent="0.2">
      <c r="A3324" s="5" t="s">
        <v>10061</v>
      </c>
      <c r="B3324" s="5" t="s">
        <v>10062</v>
      </c>
      <c r="C3324" s="5">
        <v>53</v>
      </c>
      <c r="D3324" s="5" t="s">
        <v>17</v>
      </c>
      <c r="E3324" s="5" t="s">
        <v>10063</v>
      </c>
      <c r="F3324" s="5">
        <v>-7454</v>
      </c>
      <c r="G3324" s="5" t="s">
        <v>45</v>
      </c>
      <c r="H3324" s="5" t="s">
        <v>71</v>
      </c>
      <c r="I3324" s="5">
        <v>179807.31</v>
      </c>
      <c r="J3324" s="5" t="s">
        <v>904</v>
      </c>
      <c r="K3324" s="5" t="s">
        <v>136</v>
      </c>
      <c r="L3324" s="5" t="s">
        <v>32</v>
      </c>
      <c r="M3324" s="5">
        <v>2.25</v>
      </c>
      <c r="N3324" s="5" t="s">
        <v>24</v>
      </c>
      <c r="O3324" s="5">
        <v>11</v>
      </c>
    </row>
    <row r="3325" spans="1:15" x14ac:dyDescent="0.2">
      <c r="A3325" s="5" t="s">
        <v>10064</v>
      </c>
      <c r="B3325" s="5" t="s">
        <v>3085</v>
      </c>
      <c r="C3325" s="5">
        <v>38</v>
      </c>
      <c r="D3325" s="5" t="s">
        <v>50</v>
      </c>
      <c r="E3325" s="5" t="s">
        <v>10065</v>
      </c>
      <c r="F3325" s="5">
        <v>-2873</v>
      </c>
      <c r="G3325" s="5" t="s">
        <v>85</v>
      </c>
      <c r="H3325" s="5" t="s">
        <v>38</v>
      </c>
      <c r="I3325" s="5">
        <v>66974.83</v>
      </c>
      <c r="J3325" s="5" t="s">
        <v>10066</v>
      </c>
      <c r="K3325" s="5" t="s">
        <v>47</v>
      </c>
      <c r="L3325" s="5" t="s">
        <v>73</v>
      </c>
      <c r="M3325" s="5">
        <v>1.1399999999999999</v>
      </c>
      <c r="N3325" s="5" t="s">
        <v>41</v>
      </c>
      <c r="O3325" s="5">
        <v>10</v>
      </c>
    </row>
    <row r="3326" spans="1:15" x14ac:dyDescent="0.2">
      <c r="A3326" s="5" t="s">
        <v>10067</v>
      </c>
      <c r="B3326" s="5" t="s">
        <v>6016</v>
      </c>
      <c r="C3326" s="5">
        <v>34</v>
      </c>
      <c r="D3326" s="5" t="s">
        <v>27</v>
      </c>
      <c r="E3326" s="5" t="s">
        <v>10068</v>
      </c>
      <c r="F3326" s="5">
        <v>-3904</v>
      </c>
      <c r="G3326" s="5" t="s">
        <v>37</v>
      </c>
      <c r="H3326" s="5" t="s">
        <v>30</v>
      </c>
      <c r="I3326" s="5">
        <v>159564.82999999999</v>
      </c>
      <c r="J3326" s="5" t="s">
        <v>3787</v>
      </c>
      <c r="K3326" s="5" t="s">
        <v>47</v>
      </c>
      <c r="L3326" s="5" t="s">
        <v>32</v>
      </c>
      <c r="M3326" s="5">
        <v>3.86</v>
      </c>
      <c r="N3326" s="5" t="s">
        <v>41</v>
      </c>
      <c r="O3326" s="5">
        <v>32</v>
      </c>
    </row>
    <row r="3327" spans="1:15" x14ac:dyDescent="0.2">
      <c r="A3327" s="5" t="s">
        <v>10069</v>
      </c>
      <c r="B3327" s="5" t="s">
        <v>10070</v>
      </c>
      <c r="C3327" s="5">
        <v>45</v>
      </c>
      <c r="D3327" s="5" t="s">
        <v>17</v>
      </c>
      <c r="E3327" s="5" t="s">
        <v>10071</v>
      </c>
      <c r="F3327" s="5">
        <v>-3226</v>
      </c>
      <c r="G3327" s="5" t="s">
        <v>37</v>
      </c>
      <c r="H3327" s="5" t="s">
        <v>30</v>
      </c>
      <c r="I3327" s="5">
        <v>145554.46</v>
      </c>
      <c r="J3327" s="5" t="s">
        <v>1692</v>
      </c>
      <c r="K3327" s="5" t="s">
        <v>81</v>
      </c>
      <c r="L3327" s="5" t="s">
        <v>73</v>
      </c>
      <c r="M3327" s="5">
        <v>3.25</v>
      </c>
      <c r="N3327" s="5" t="s">
        <v>33</v>
      </c>
      <c r="O3327" s="5">
        <v>36</v>
      </c>
    </row>
    <row r="3328" spans="1:15" x14ac:dyDescent="0.2">
      <c r="A3328" s="5" t="s">
        <v>10072</v>
      </c>
      <c r="B3328" s="5" t="s">
        <v>8999</v>
      </c>
      <c r="C3328" s="5">
        <v>54</v>
      </c>
      <c r="D3328" s="5" t="s">
        <v>17</v>
      </c>
      <c r="E3328" s="5" t="s">
        <v>10073</v>
      </c>
      <c r="F3328" s="5">
        <v>-10295</v>
      </c>
      <c r="G3328" s="5" t="s">
        <v>78</v>
      </c>
      <c r="H3328" s="5" t="s">
        <v>30</v>
      </c>
      <c r="I3328" s="5">
        <v>61376.08</v>
      </c>
      <c r="J3328" s="5" t="s">
        <v>2261</v>
      </c>
      <c r="K3328" s="5" t="s">
        <v>47</v>
      </c>
      <c r="L3328" s="5" t="s">
        <v>23</v>
      </c>
      <c r="M3328" s="5">
        <v>1.02</v>
      </c>
      <c r="N3328" s="5" t="s">
        <v>74</v>
      </c>
      <c r="O3328" s="5">
        <v>35</v>
      </c>
    </row>
    <row r="3329" spans="1:15" x14ac:dyDescent="0.2">
      <c r="A3329" s="5" t="s">
        <v>10074</v>
      </c>
      <c r="B3329" s="5" t="s">
        <v>10075</v>
      </c>
      <c r="C3329" s="5">
        <v>57</v>
      </c>
      <c r="D3329" s="5" t="s">
        <v>50</v>
      </c>
      <c r="E3329" s="5" t="s">
        <v>10076</v>
      </c>
      <c r="F3329" s="5">
        <v>-7006</v>
      </c>
      <c r="G3329" s="5" t="s">
        <v>29</v>
      </c>
      <c r="H3329" s="5" t="s">
        <v>79</v>
      </c>
      <c r="I3329" s="5">
        <v>76343.649999999994</v>
      </c>
      <c r="J3329" s="5" t="s">
        <v>3926</v>
      </c>
      <c r="K3329" s="5" t="s">
        <v>62</v>
      </c>
      <c r="L3329" s="5" t="s">
        <v>32</v>
      </c>
      <c r="M3329" s="5">
        <v>3.97</v>
      </c>
      <c r="N3329" s="5" t="s">
        <v>74</v>
      </c>
      <c r="O3329" s="5">
        <v>17</v>
      </c>
    </row>
    <row r="3330" spans="1:15" x14ac:dyDescent="0.2">
      <c r="A3330" s="5" t="s">
        <v>10077</v>
      </c>
      <c r="B3330" s="5" t="s">
        <v>2225</v>
      </c>
      <c r="C3330" s="5">
        <v>45</v>
      </c>
      <c r="D3330" s="5" t="s">
        <v>17</v>
      </c>
      <c r="E3330" s="5" t="s">
        <v>10078</v>
      </c>
      <c r="F3330" s="5">
        <v>-7954</v>
      </c>
      <c r="G3330" s="5" t="s">
        <v>52</v>
      </c>
      <c r="H3330" s="5" t="s">
        <v>53</v>
      </c>
      <c r="I3330" s="5">
        <v>131362.91</v>
      </c>
      <c r="J3330" s="5" t="s">
        <v>803</v>
      </c>
      <c r="K3330" s="5" t="s">
        <v>40</v>
      </c>
      <c r="L3330" s="5" t="s">
        <v>23</v>
      </c>
      <c r="M3330" s="5">
        <v>3.99</v>
      </c>
      <c r="N3330" s="5" t="s">
        <v>33</v>
      </c>
      <c r="O3330" s="5">
        <v>8</v>
      </c>
    </row>
    <row r="3331" spans="1:15" x14ac:dyDescent="0.2">
      <c r="A3331" s="5" t="s">
        <v>10079</v>
      </c>
      <c r="B3331" s="5" t="s">
        <v>7728</v>
      </c>
      <c r="C3331" s="5">
        <v>45</v>
      </c>
      <c r="D3331" s="5" t="s">
        <v>17</v>
      </c>
      <c r="E3331" s="5" t="s">
        <v>10080</v>
      </c>
      <c r="F3331" s="5">
        <v>-3984</v>
      </c>
      <c r="G3331" s="5" t="s">
        <v>19</v>
      </c>
      <c r="H3331" s="5" t="s">
        <v>144</v>
      </c>
      <c r="I3331" s="5">
        <v>164362.98000000001</v>
      </c>
      <c r="J3331" s="5" t="s">
        <v>309</v>
      </c>
      <c r="K3331" s="5" t="s">
        <v>62</v>
      </c>
      <c r="L3331" s="5" t="s">
        <v>73</v>
      </c>
      <c r="M3331" s="5">
        <v>3.96</v>
      </c>
      <c r="N3331" s="5" t="s">
        <v>24</v>
      </c>
      <c r="O3331" s="5">
        <v>19</v>
      </c>
    </row>
    <row r="3332" spans="1:15" x14ac:dyDescent="0.2">
      <c r="A3332" s="5" t="s">
        <v>10081</v>
      </c>
      <c r="B3332" s="5" t="s">
        <v>10082</v>
      </c>
      <c r="C3332" s="5">
        <v>49</v>
      </c>
      <c r="D3332" s="5" t="s">
        <v>17</v>
      </c>
      <c r="E3332" s="5" t="s">
        <v>10083</v>
      </c>
      <c r="F3332" s="5">
        <v>-10498</v>
      </c>
      <c r="G3332" s="5" t="s">
        <v>45</v>
      </c>
      <c r="H3332" s="5" t="s">
        <v>38</v>
      </c>
      <c r="I3332" s="5">
        <v>154973.59</v>
      </c>
      <c r="J3332" s="5" t="s">
        <v>10084</v>
      </c>
      <c r="K3332" s="5" t="s">
        <v>62</v>
      </c>
      <c r="L3332" s="5" t="s">
        <v>56</v>
      </c>
      <c r="M3332" s="5">
        <v>2.21</v>
      </c>
      <c r="N3332" s="5" t="s">
        <v>74</v>
      </c>
      <c r="O3332" s="5">
        <v>15</v>
      </c>
    </row>
    <row r="3333" spans="1:15" x14ac:dyDescent="0.2">
      <c r="A3333" s="5" t="s">
        <v>10085</v>
      </c>
      <c r="B3333" s="5" t="s">
        <v>6630</v>
      </c>
      <c r="C3333" s="5">
        <v>39</v>
      </c>
      <c r="D3333" s="5" t="s">
        <v>27</v>
      </c>
      <c r="E3333" s="5" t="s">
        <v>10086</v>
      </c>
      <c r="F3333" s="5">
        <v>-5668</v>
      </c>
      <c r="G3333" s="5" t="s">
        <v>78</v>
      </c>
      <c r="H3333" s="5" t="s">
        <v>144</v>
      </c>
      <c r="I3333" s="5">
        <v>97375.44</v>
      </c>
      <c r="J3333" s="5" t="s">
        <v>10087</v>
      </c>
      <c r="K3333" s="5" t="s">
        <v>47</v>
      </c>
      <c r="L3333" s="5" t="s">
        <v>32</v>
      </c>
      <c r="M3333" s="5">
        <v>4.91</v>
      </c>
      <c r="N3333" s="5" t="s">
        <v>74</v>
      </c>
      <c r="O3333" s="5">
        <v>18</v>
      </c>
    </row>
    <row r="3334" spans="1:15" x14ac:dyDescent="0.2">
      <c r="A3334" s="5" t="s">
        <v>10088</v>
      </c>
      <c r="B3334" s="5" t="s">
        <v>6394</v>
      </c>
      <c r="C3334" s="5">
        <v>25</v>
      </c>
      <c r="D3334" s="5" t="s">
        <v>17</v>
      </c>
      <c r="E3334" s="5" t="s">
        <v>10089</v>
      </c>
      <c r="F3334" s="5">
        <v>-6338</v>
      </c>
      <c r="G3334" s="5" t="s">
        <v>94</v>
      </c>
      <c r="H3334" s="5" t="s">
        <v>71</v>
      </c>
      <c r="I3334" s="5">
        <v>85058.35</v>
      </c>
      <c r="J3334" s="5" t="s">
        <v>5683</v>
      </c>
      <c r="K3334" s="5" t="s">
        <v>81</v>
      </c>
      <c r="L3334" s="5" t="s">
        <v>32</v>
      </c>
      <c r="M3334" s="5">
        <v>4.18</v>
      </c>
      <c r="N3334" s="5" t="s">
        <v>74</v>
      </c>
      <c r="O3334" s="5">
        <v>38</v>
      </c>
    </row>
    <row r="3335" spans="1:15" x14ac:dyDescent="0.2">
      <c r="A3335" s="5" t="s">
        <v>10090</v>
      </c>
      <c r="B3335" s="5" t="s">
        <v>720</v>
      </c>
      <c r="C3335" s="5">
        <v>65</v>
      </c>
      <c r="D3335" s="5" t="s">
        <v>50</v>
      </c>
      <c r="E3335" s="5" t="s">
        <v>10091</v>
      </c>
      <c r="F3335" s="5">
        <v>-2712</v>
      </c>
      <c r="G3335" s="5" t="s">
        <v>52</v>
      </c>
      <c r="H3335" s="5" t="s">
        <v>173</v>
      </c>
      <c r="I3335" s="5">
        <v>69911.679999999993</v>
      </c>
      <c r="J3335" s="5" t="s">
        <v>10092</v>
      </c>
      <c r="K3335" s="5" t="s">
        <v>55</v>
      </c>
      <c r="L3335" s="5" t="s">
        <v>32</v>
      </c>
      <c r="M3335" s="5">
        <v>4.97</v>
      </c>
      <c r="N3335" s="5" t="s">
        <v>24</v>
      </c>
      <c r="O3335" s="5">
        <v>25</v>
      </c>
    </row>
    <row r="3336" spans="1:15" x14ac:dyDescent="0.2">
      <c r="A3336" s="5" t="s">
        <v>10093</v>
      </c>
      <c r="B3336" s="5" t="s">
        <v>4854</v>
      </c>
      <c r="C3336" s="5">
        <v>50</v>
      </c>
      <c r="D3336" s="5" t="s">
        <v>50</v>
      </c>
      <c r="E3336" s="5" t="s">
        <v>10094</v>
      </c>
      <c r="F3336" s="5">
        <v>-3346</v>
      </c>
      <c r="G3336" s="5" t="s">
        <v>29</v>
      </c>
      <c r="H3336" s="5" t="s">
        <v>79</v>
      </c>
      <c r="I3336" s="5">
        <v>129326.23</v>
      </c>
      <c r="J3336" s="5" t="s">
        <v>4940</v>
      </c>
      <c r="K3336" s="5" t="s">
        <v>104</v>
      </c>
      <c r="L3336" s="5" t="s">
        <v>73</v>
      </c>
      <c r="M3336" s="5">
        <v>2.13</v>
      </c>
      <c r="N3336" s="5" t="s">
        <v>57</v>
      </c>
      <c r="O3336" s="5">
        <v>26</v>
      </c>
    </row>
    <row r="3337" spans="1:15" x14ac:dyDescent="0.2">
      <c r="A3337" s="5" t="s">
        <v>10095</v>
      </c>
      <c r="B3337" s="5" t="s">
        <v>602</v>
      </c>
      <c r="C3337" s="5">
        <v>24</v>
      </c>
      <c r="D3337" s="5" t="s">
        <v>50</v>
      </c>
      <c r="E3337" s="5" t="s">
        <v>10096</v>
      </c>
      <c r="F3337" s="5">
        <v>-9622</v>
      </c>
      <c r="G3337" s="5" t="s">
        <v>85</v>
      </c>
      <c r="H3337" s="5" t="s">
        <v>71</v>
      </c>
      <c r="I3337" s="5">
        <v>141508.44</v>
      </c>
      <c r="J3337" s="5" t="s">
        <v>659</v>
      </c>
      <c r="K3337" s="5" t="s">
        <v>136</v>
      </c>
      <c r="L3337" s="5" t="s">
        <v>23</v>
      </c>
      <c r="M3337" s="5">
        <v>1.44</v>
      </c>
      <c r="N3337" s="5" t="s">
        <v>33</v>
      </c>
      <c r="O3337" s="5">
        <v>18</v>
      </c>
    </row>
    <row r="3338" spans="1:15" x14ac:dyDescent="0.2">
      <c r="A3338" s="5" t="s">
        <v>10097</v>
      </c>
      <c r="B3338" s="5" t="s">
        <v>1166</v>
      </c>
      <c r="C3338" s="5">
        <v>22</v>
      </c>
      <c r="D3338" s="5" t="s">
        <v>50</v>
      </c>
      <c r="E3338" s="5" t="s">
        <v>10098</v>
      </c>
      <c r="F3338" s="5">
        <v>-7445</v>
      </c>
      <c r="G3338" s="5" t="s">
        <v>78</v>
      </c>
      <c r="H3338" s="5" t="s">
        <v>71</v>
      </c>
      <c r="I3338" s="5">
        <v>51308.22</v>
      </c>
      <c r="J3338" s="5" t="s">
        <v>3674</v>
      </c>
      <c r="K3338" s="5" t="s">
        <v>40</v>
      </c>
      <c r="L3338" s="5" t="s">
        <v>73</v>
      </c>
      <c r="M3338" s="5">
        <v>3.87</v>
      </c>
      <c r="N3338" s="5" t="s">
        <v>74</v>
      </c>
      <c r="O3338" s="5">
        <v>1</v>
      </c>
    </row>
    <row r="3339" spans="1:15" x14ac:dyDescent="0.2">
      <c r="A3339" s="5" t="s">
        <v>10099</v>
      </c>
      <c r="B3339" s="5" t="s">
        <v>8256</v>
      </c>
      <c r="C3339" s="5">
        <v>59</v>
      </c>
      <c r="D3339" s="5" t="s">
        <v>27</v>
      </c>
      <c r="E3339" s="5" t="s">
        <v>10100</v>
      </c>
      <c r="F3339" s="5">
        <v>-3780</v>
      </c>
      <c r="G3339" s="5" t="s">
        <v>94</v>
      </c>
      <c r="H3339" s="5" t="s">
        <v>53</v>
      </c>
      <c r="I3339" s="5">
        <v>136301.64000000001</v>
      </c>
      <c r="J3339" s="5" t="s">
        <v>1812</v>
      </c>
      <c r="K3339" s="5" t="s">
        <v>136</v>
      </c>
      <c r="L3339" s="5" t="s">
        <v>73</v>
      </c>
      <c r="M3339" s="5">
        <v>4.67</v>
      </c>
      <c r="N3339" s="5" t="s">
        <v>24</v>
      </c>
      <c r="O3339" s="5">
        <v>1</v>
      </c>
    </row>
    <row r="3340" spans="1:15" x14ac:dyDescent="0.2">
      <c r="A3340" s="5" t="s">
        <v>10101</v>
      </c>
      <c r="B3340" s="5" t="s">
        <v>10102</v>
      </c>
      <c r="C3340" s="5">
        <v>60</v>
      </c>
      <c r="D3340" s="5" t="s">
        <v>27</v>
      </c>
      <c r="E3340" s="5" t="s">
        <v>10103</v>
      </c>
      <c r="F3340" s="5">
        <v>-7190</v>
      </c>
      <c r="G3340" s="5" t="s">
        <v>45</v>
      </c>
      <c r="H3340" s="5" t="s">
        <v>194</v>
      </c>
      <c r="I3340" s="5">
        <v>47411.79</v>
      </c>
      <c r="J3340" s="5" t="s">
        <v>5596</v>
      </c>
      <c r="K3340" s="5" t="s">
        <v>22</v>
      </c>
      <c r="L3340" s="5" t="s">
        <v>56</v>
      </c>
      <c r="M3340" s="5">
        <v>1.1599999999999999</v>
      </c>
      <c r="N3340" s="5" t="s">
        <v>33</v>
      </c>
      <c r="O3340" s="5">
        <v>13</v>
      </c>
    </row>
    <row r="3341" spans="1:15" x14ac:dyDescent="0.2">
      <c r="A3341" s="5" t="s">
        <v>10104</v>
      </c>
      <c r="B3341" s="5" t="s">
        <v>5984</v>
      </c>
      <c r="C3341" s="5">
        <v>44</v>
      </c>
      <c r="D3341" s="5" t="s">
        <v>50</v>
      </c>
      <c r="E3341" s="5" t="s">
        <v>10105</v>
      </c>
      <c r="F3341" s="5">
        <v>-7581</v>
      </c>
      <c r="G3341" s="5" t="s">
        <v>85</v>
      </c>
      <c r="H3341" s="5" t="s">
        <v>20</v>
      </c>
      <c r="I3341" s="5">
        <v>101077.86</v>
      </c>
      <c r="J3341" s="5" t="s">
        <v>1779</v>
      </c>
      <c r="K3341" s="5" t="s">
        <v>22</v>
      </c>
      <c r="L3341" s="5" t="s">
        <v>56</v>
      </c>
      <c r="M3341" s="5">
        <v>2.66</v>
      </c>
      <c r="N3341" s="5" t="s">
        <v>41</v>
      </c>
      <c r="O3341" s="5">
        <v>28</v>
      </c>
    </row>
    <row r="3342" spans="1:15" x14ac:dyDescent="0.2">
      <c r="A3342" s="5" t="s">
        <v>10106</v>
      </c>
      <c r="B3342" s="5" t="s">
        <v>10107</v>
      </c>
      <c r="C3342" s="5">
        <v>29</v>
      </c>
      <c r="D3342" s="5" t="s">
        <v>50</v>
      </c>
      <c r="E3342" s="5" t="s">
        <v>10108</v>
      </c>
      <c r="F3342" s="5">
        <v>-5838</v>
      </c>
      <c r="G3342" s="5" t="s">
        <v>37</v>
      </c>
      <c r="H3342" s="5" t="s">
        <v>71</v>
      </c>
      <c r="I3342" s="5">
        <v>83159.039999999994</v>
      </c>
      <c r="J3342" s="5" t="s">
        <v>2751</v>
      </c>
      <c r="K3342" s="5" t="s">
        <v>127</v>
      </c>
      <c r="L3342" s="5" t="s">
        <v>73</v>
      </c>
      <c r="M3342" s="5">
        <v>1.48</v>
      </c>
      <c r="N3342" s="5" t="s">
        <v>24</v>
      </c>
      <c r="O3342" s="5">
        <v>29</v>
      </c>
    </row>
    <row r="3343" spans="1:15" x14ac:dyDescent="0.2">
      <c r="A3343" s="5" t="s">
        <v>10109</v>
      </c>
      <c r="B3343" s="5" t="s">
        <v>709</v>
      </c>
      <c r="C3343" s="5">
        <v>65</v>
      </c>
      <c r="D3343" s="5" t="s">
        <v>27</v>
      </c>
      <c r="E3343" s="5" t="s">
        <v>10110</v>
      </c>
      <c r="F3343" s="5">
        <v>-6219</v>
      </c>
      <c r="G3343" s="5" t="s">
        <v>85</v>
      </c>
      <c r="H3343" s="5" t="s">
        <v>66</v>
      </c>
      <c r="I3343" s="5">
        <v>51654.45</v>
      </c>
      <c r="J3343" s="5" t="s">
        <v>2900</v>
      </c>
      <c r="K3343" s="5" t="s">
        <v>136</v>
      </c>
      <c r="L3343" s="5" t="s">
        <v>23</v>
      </c>
      <c r="M3343" s="5">
        <v>1.32</v>
      </c>
      <c r="N3343" s="5" t="s">
        <v>41</v>
      </c>
      <c r="O3343" s="5">
        <v>11</v>
      </c>
    </row>
    <row r="3344" spans="1:15" x14ac:dyDescent="0.2">
      <c r="A3344" s="5" t="s">
        <v>10111</v>
      </c>
      <c r="B3344" s="5" t="s">
        <v>10112</v>
      </c>
      <c r="C3344" s="5">
        <v>28</v>
      </c>
      <c r="D3344" s="5" t="s">
        <v>50</v>
      </c>
      <c r="E3344" s="5" t="s">
        <v>10113</v>
      </c>
      <c r="F3344" s="5">
        <v>-5604</v>
      </c>
      <c r="G3344" s="5" t="s">
        <v>116</v>
      </c>
      <c r="H3344" s="5" t="s">
        <v>71</v>
      </c>
      <c r="I3344" s="5">
        <v>40185.4</v>
      </c>
      <c r="J3344" s="5" t="s">
        <v>10114</v>
      </c>
      <c r="K3344" s="5" t="s">
        <v>104</v>
      </c>
      <c r="L3344" s="5" t="s">
        <v>73</v>
      </c>
      <c r="M3344" s="5">
        <v>1.04</v>
      </c>
      <c r="N3344" s="5" t="s">
        <v>33</v>
      </c>
      <c r="O3344" s="5">
        <v>31</v>
      </c>
    </row>
    <row r="3345" spans="1:15" x14ac:dyDescent="0.2">
      <c r="A3345" s="5" t="s">
        <v>10115</v>
      </c>
      <c r="B3345" s="5" t="s">
        <v>4771</v>
      </c>
      <c r="C3345" s="5">
        <v>44</v>
      </c>
      <c r="D3345" s="5" t="s">
        <v>27</v>
      </c>
      <c r="E3345" s="5" t="s">
        <v>10116</v>
      </c>
      <c r="F3345" s="5">
        <v>-10189</v>
      </c>
      <c r="G3345" s="5" t="s">
        <v>99</v>
      </c>
      <c r="H3345" s="5" t="s">
        <v>79</v>
      </c>
      <c r="I3345" s="5">
        <v>165019.9</v>
      </c>
      <c r="J3345" s="5" t="s">
        <v>2272</v>
      </c>
      <c r="K3345" s="5" t="s">
        <v>55</v>
      </c>
      <c r="L3345" s="5" t="s">
        <v>23</v>
      </c>
      <c r="M3345" s="5">
        <v>2.75</v>
      </c>
      <c r="N3345" s="5" t="s">
        <v>33</v>
      </c>
      <c r="O3345" s="5">
        <v>2</v>
      </c>
    </row>
    <row r="3346" spans="1:15" x14ac:dyDescent="0.2">
      <c r="A3346" s="5" t="s">
        <v>10117</v>
      </c>
      <c r="B3346" s="5" t="s">
        <v>681</v>
      </c>
      <c r="C3346" s="5">
        <v>41</v>
      </c>
      <c r="D3346" s="5" t="s">
        <v>50</v>
      </c>
      <c r="E3346" s="5" t="s">
        <v>10118</v>
      </c>
      <c r="F3346" s="5">
        <v>-7170</v>
      </c>
      <c r="G3346" s="5" t="s">
        <v>45</v>
      </c>
      <c r="H3346" s="5" t="s">
        <v>20</v>
      </c>
      <c r="I3346" s="5">
        <v>110046.26</v>
      </c>
      <c r="J3346" s="5" t="s">
        <v>3926</v>
      </c>
      <c r="K3346" s="5" t="s">
        <v>22</v>
      </c>
      <c r="L3346" s="5" t="s">
        <v>56</v>
      </c>
      <c r="M3346" s="5">
        <v>3.7</v>
      </c>
      <c r="N3346" s="5" t="s">
        <v>24</v>
      </c>
      <c r="O3346" s="5">
        <v>20</v>
      </c>
    </row>
    <row r="3347" spans="1:15" x14ac:dyDescent="0.2">
      <c r="A3347" s="5" t="s">
        <v>10119</v>
      </c>
      <c r="B3347" s="5" t="s">
        <v>4154</v>
      </c>
      <c r="C3347" s="5">
        <v>37</v>
      </c>
      <c r="D3347" s="5" t="s">
        <v>50</v>
      </c>
      <c r="E3347" s="5" t="s">
        <v>10120</v>
      </c>
      <c r="F3347" s="5">
        <v>-2332</v>
      </c>
      <c r="G3347" s="5" t="s">
        <v>52</v>
      </c>
      <c r="H3347" s="5" t="s">
        <v>38</v>
      </c>
      <c r="I3347" s="5">
        <v>118388.4</v>
      </c>
      <c r="J3347" s="5" t="s">
        <v>2147</v>
      </c>
      <c r="K3347" s="5" t="s">
        <v>136</v>
      </c>
      <c r="L3347" s="5" t="s">
        <v>23</v>
      </c>
      <c r="M3347" s="5">
        <v>4.78</v>
      </c>
      <c r="N3347" s="5" t="s">
        <v>33</v>
      </c>
      <c r="O3347" s="5">
        <v>3</v>
      </c>
    </row>
    <row r="3348" spans="1:15" x14ac:dyDescent="0.2">
      <c r="A3348" s="5" t="s">
        <v>10121</v>
      </c>
      <c r="B3348" s="5" t="s">
        <v>4485</v>
      </c>
      <c r="C3348" s="5">
        <v>61</v>
      </c>
      <c r="D3348" s="5" t="s">
        <v>17</v>
      </c>
      <c r="E3348" s="5" t="s">
        <v>10122</v>
      </c>
      <c r="F3348" s="5">
        <v>-8984</v>
      </c>
      <c r="G3348" s="5" t="s">
        <v>19</v>
      </c>
      <c r="H3348" s="5" t="s">
        <v>38</v>
      </c>
      <c r="I3348" s="5">
        <v>54679.02</v>
      </c>
      <c r="J3348" s="5" t="s">
        <v>10123</v>
      </c>
      <c r="K3348" s="5" t="s">
        <v>55</v>
      </c>
      <c r="L3348" s="5" t="s">
        <v>56</v>
      </c>
      <c r="M3348" s="5">
        <v>4.43</v>
      </c>
      <c r="N3348" s="5" t="s">
        <v>33</v>
      </c>
      <c r="O3348" s="5">
        <v>4</v>
      </c>
    </row>
    <row r="3349" spans="1:15" x14ac:dyDescent="0.2">
      <c r="A3349" s="5" t="s">
        <v>10124</v>
      </c>
      <c r="B3349" s="5" t="s">
        <v>10125</v>
      </c>
      <c r="C3349" s="5">
        <v>59</v>
      </c>
      <c r="D3349" s="5" t="s">
        <v>50</v>
      </c>
      <c r="E3349" s="5" t="s">
        <v>10126</v>
      </c>
      <c r="F3349" s="5">
        <v>-8102</v>
      </c>
      <c r="G3349" s="5" t="s">
        <v>116</v>
      </c>
      <c r="H3349" s="5" t="s">
        <v>30</v>
      </c>
      <c r="I3349" s="5">
        <v>78188.710000000006</v>
      </c>
      <c r="J3349" s="5" t="s">
        <v>4275</v>
      </c>
      <c r="K3349" s="5" t="s">
        <v>22</v>
      </c>
      <c r="L3349" s="5" t="s">
        <v>32</v>
      </c>
      <c r="M3349" s="5">
        <v>2.62</v>
      </c>
      <c r="N3349" s="5" t="s">
        <v>33</v>
      </c>
      <c r="O3349" s="5">
        <v>11</v>
      </c>
    </row>
    <row r="3350" spans="1:15" x14ac:dyDescent="0.2">
      <c r="A3350" s="5" t="s">
        <v>10127</v>
      </c>
      <c r="B3350" s="5" t="s">
        <v>10128</v>
      </c>
      <c r="C3350" s="5">
        <v>56</v>
      </c>
      <c r="D3350" s="5" t="s">
        <v>17</v>
      </c>
      <c r="E3350" s="5" t="s">
        <v>10129</v>
      </c>
      <c r="F3350" s="5">
        <v>-8998</v>
      </c>
      <c r="G3350" s="5" t="s">
        <v>29</v>
      </c>
      <c r="H3350" s="5" t="s">
        <v>194</v>
      </c>
      <c r="I3350" s="5">
        <v>114562.19</v>
      </c>
      <c r="J3350" s="5" t="s">
        <v>8432</v>
      </c>
      <c r="K3350" s="5" t="s">
        <v>136</v>
      </c>
      <c r="L3350" s="5" t="s">
        <v>23</v>
      </c>
      <c r="M3350" s="5">
        <v>2.34</v>
      </c>
      <c r="N3350" s="5" t="s">
        <v>24</v>
      </c>
      <c r="O3350" s="5">
        <v>36</v>
      </c>
    </row>
    <row r="3351" spans="1:15" x14ac:dyDescent="0.2">
      <c r="A3351" s="5" t="s">
        <v>10130</v>
      </c>
      <c r="B3351" s="5" t="s">
        <v>5964</v>
      </c>
      <c r="C3351" s="5">
        <v>30</v>
      </c>
      <c r="D3351" s="5" t="s">
        <v>17</v>
      </c>
      <c r="E3351" s="5" t="s">
        <v>10131</v>
      </c>
      <c r="F3351" s="5">
        <v>-6729</v>
      </c>
      <c r="G3351" s="5" t="s">
        <v>99</v>
      </c>
      <c r="H3351" s="5" t="s">
        <v>144</v>
      </c>
      <c r="I3351" s="5">
        <v>141709.51</v>
      </c>
      <c r="J3351" s="5" t="s">
        <v>4409</v>
      </c>
      <c r="K3351" s="5" t="s">
        <v>40</v>
      </c>
      <c r="L3351" s="5" t="s">
        <v>56</v>
      </c>
      <c r="M3351" s="5">
        <v>3.47</v>
      </c>
      <c r="N3351" s="5" t="s">
        <v>24</v>
      </c>
      <c r="O3351" s="5">
        <v>24</v>
      </c>
    </row>
    <row r="3352" spans="1:15" x14ac:dyDescent="0.2">
      <c r="A3352" s="5" t="s">
        <v>10132</v>
      </c>
      <c r="B3352" s="5" t="s">
        <v>3617</v>
      </c>
      <c r="C3352" s="5">
        <v>54</v>
      </c>
      <c r="D3352" s="5" t="s">
        <v>27</v>
      </c>
      <c r="E3352" s="5" t="s">
        <v>10133</v>
      </c>
      <c r="F3352" s="5">
        <v>-10173</v>
      </c>
      <c r="G3352" s="5" t="s">
        <v>78</v>
      </c>
      <c r="H3352" s="5" t="s">
        <v>194</v>
      </c>
      <c r="I3352" s="5">
        <v>174292.53</v>
      </c>
      <c r="J3352" s="5" t="s">
        <v>4683</v>
      </c>
      <c r="K3352" s="5" t="s">
        <v>127</v>
      </c>
      <c r="L3352" s="5" t="s">
        <v>32</v>
      </c>
      <c r="M3352" s="5">
        <v>3.53</v>
      </c>
      <c r="N3352" s="5" t="s">
        <v>74</v>
      </c>
      <c r="O3352" s="5">
        <v>14</v>
      </c>
    </row>
    <row r="3353" spans="1:15" x14ac:dyDescent="0.2">
      <c r="A3353" s="5" t="s">
        <v>10134</v>
      </c>
      <c r="B3353" s="5" t="s">
        <v>5903</v>
      </c>
      <c r="C3353" s="5">
        <v>28</v>
      </c>
      <c r="D3353" s="5" t="s">
        <v>50</v>
      </c>
      <c r="E3353" s="5" t="s">
        <v>10135</v>
      </c>
      <c r="F3353" s="5">
        <v>-2968</v>
      </c>
      <c r="G3353" s="5" t="s">
        <v>85</v>
      </c>
      <c r="H3353" s="5" t="s">
        <v>53</v>
      </c>
      <c r="I3353" s="5">
        <v>132415.84</v>
      </c>
      <c r="J3353" s="5" t="s">
        <v>10136</v>
      </c>
      <c r="K3353" s="5" t="s">
        <v>104</v>
      </c>
      <c r="L3353" s="5" t="s">
        <v>56</v>
      </c>
      <c r="M3353" s="5">
        <v>1.34</v>
      </c>
      <c r="N3353" s="5" t="s">
        <v>41</v>
      </c>
      <c r="O3353" s="5">
        <v>10</v>
      </c>
    </row>
    <row r="3354" spans="1:15" x14ac:dyDescent="0.2">
      <c r="A3354" s="5" t="s">
        <v>10137</v>
      </c>
      <c r="B3354" s="5" t="s">
        <v>240</v>
      </c>
      <c r="C3354" s="5">
        <v>50</v>
      </c>
      <c r="D3354" s="5" t="s">
        <v>27</v>
      </c>
      <c r="E3354" s="5" t="s">
        <v>10138</v>
      </c>
      <c r="F3354" s="5">
        <v>-4302</v>
      </c>
      <c r="G3354" s="5" t="s">
        <v>78</v>
      </c>
      <c r="H3354" s="5" t="s">
        <v>66</v>
      </c>
      <c r="I3354" s="5">
        <v>128439.69</v>
      </c>
      <c r="J3354" s="5" t="s">
        <v>3309</v>
      </c>
      <c r="K3354" s="5" t="s">
        <v>104</v>
      </c>
      <c r="L3354" s="5" t="s">
        <v>23</v>
      </c>
      <c r="M3354" s="5">
        <v>4.53</v>
      </c>
      <c r="N3354" s="5" t="s">
        <v>57</v>
      </c>
      <c r="O3354" s="5">
        <v>26</v>
      </c>
    </row>
    <row r="3355" spans="1:15" x14ac:dyDescent="0.2">
      <c r="A3355" s="5" t="s">
        <v>10139</v>
      </c>
      <c r="B3355" s="5" t="s">
        <v>10140</v>
      </c>
      <c r="C3355" s="5">
        <v>29</v>
      </c>
      <c r="D3355" s="5" t="s">
        <v>27</v>
      </c>
      <c r="E3355" s="5" t="s">
        <v>10141</v>
      </c>
      <c r="F3355" s="5">
        <v>-2169</v>
      </c>
      <c r="G3355" s="5" t="s">
        <v>99</v>
      </c>
      <c r="H3355" s="5" t="s">
        <v>38</v>
      </c>
      <c r="I3355" s="5">
        <v>38910.050000000003</v>
      </c>
      <c r="J3355" s="5" t="s">
        <v>3450</v>
      </c>
      <c r="K3355" s="5" t="s">
        <v>55</v>
      </c>
      <c r="L3355" s="5" t="s">
        <v>56</v>
      </c>
      <c r="M3355" s="5">
        <v>2.56</v>
      </c>
      <c r="N3355" s="5" t="s">
        <v>41</v>
      </c>
      <c r="O3355" s="5">
        <v>13</v>
      </c>
    </row>
    <row r="3356" spans="1:15" x14ac:dyDescent="0.2">
      <c r="A3356" s="5" t="s">
        <v>10142</v>
      </c>
      <c r="B3356" s="5" t="s">
        <v>4158</v>
      </c>
      <c r="C3356" s="5">
        <v>23</v>
      </c>
      <c r="D3356" s="5" t="s">
        <v>17</v>
      </c>
      <c r="E3356" s="5" t="s">
        <v>10143</v>
      </c>
      <c r="F3356" s="5">
        <v>-5743</v>
      </c>
      <c r="G3356" s="5" t="s">
        <v>99</v>
      </c>
      <c r="H3356" s="5" t="s">
        <v>38</v>
      </c>
      <c r="I3356" s="5">
        <v>121351.46</v>
      </c>
      <c r="J3356" s="5" t="s">
        <v>2925</v>
      </c>
      <c r="K3356" s="5" t="s">
        <v>22</v>
      </c>
      <c r="L3356" s="5" t="s">
        <v>56</v>
      </c>
      <c r="M3356" s="5">
        <v>2.56</v>
      </c>
      <c r="N3356" s="5" t="s">
        <v>41</v>
      </c>
      <c r="O3356" s="5">
        <v>31</v>
      </c>
    </row>
    <row r="3357" spans="1:15" x14ac:dyDescent="0.2">
      <c r="A3357" s="5" t="s">
        <v>10144</v>
      </c>
      <c r="B3357" s="5" t="s">
        <v>10145</v>
      </c>
      <c r="C3357" s="5">
        <v>43</v>
      </c>
      <c r="D3357" s="5" t="s">
        <v>50</v>
      </c>
      <c r="E3357" s="5" t="s">
        <v>10146</v>
      </c>
      <c r="F3357" s="5">
        <v>-2932</v>
      </c>
      <c r="G3357" s="5" t="s">
        <v>45</v>
      </c>
      <c r="H3357" s="5" t="s">
        <v>173</v>
      </c>
      <c r="I3357" s="5">
        <v>155564.35999999999</v>
      </c>
      <c r="J3357" s="5" t="s">
        <v>10147</v>
      </c>
      <c r="K3357" s="5" t="s">
        <v>127</v>
      </c>
      <c r="L3357" s="5" t="s">
        <v>23</v>
      </c>
      <c r="M3357" s="5">
        <v>3.19</v>
      </c>
      <c r="N3357" s="5" t="s">
        <v>74</v>
      </c>
      <c r="O3357" s="5">
        <v>26</v>
      </c>
    </row>
    <row r="3358" spans="1:15" x14ac:dyDescent="0.2">
      <c r="A3358" s="5" t="s">
        <v>10148</v>
      </c>
      <c r="B3358" s="5" t="s">
        <v>2379</v>
      </c>
      <c r="C3358" s="5">
        <v>33</v>
      </c>
      <c r="D3358" s="5" t="s">
        <v>50</v>
      </c>
      <c r="E3358" s="5" t="s">
        <v>10149</v>
      </c>
      <c r="F3358" s="5">
        <v>-11007</v>
      </c>
      <c r="G3358" s="5" t="s">
        <v>45</v>
      </c>
      <c r="H3358" s="5" t="s">
        <v>173</v>
      </c>
      <c r="I3358" s="5">
        <v>177613.12</v>
      </c>
      <c r="J3358" s="5" t="s">
        <v>4576</v>
      </c>
      <c r="K3358" s="5" t="s">
        <v>104</v>
      </c>
      <c r="L3358" s="5" t="s">
        <v>73</v>
      </c>
      <c r="M3358" s="5">
        <v>2.25</v>
      </c>
      <c r="N3358" s="5" t="s">
        <v>74</v>
      </c>
      <c r="O3358" s="5">
        <v>37</v>
      </c>
    </row>
    <row r="3359" spans="1:15" x14ac:dyDescent="0.2">
      <c r="A3359" s="5" t="s">
        <v>10150</v>
      </c>
      <c r="B3359" s="5" t="s">
        <v>1443</v>
      </c>
      <c r="C3359" s="5">
        <v>40</v>
      </c>
      <c r="D3359" s="5" t="s">
        <v>27</v>
      </c>
      <c r="E3359" s="5" t="s">
        <v>10151</v>
      </c>
      <c r="F3359" s="5">
        <v>-8626</v>
      </c>
      <c r="G3359" s="5" t="s">
        <v>19</v>
      </c>
      <c r="H3359" s="5" t="s">
        <v>66</v>
      </c>
      <c r="I3359" s="5">
        <v>41984.98</v>
      </c>
      <c r="J3359" s="5" t="s">
        <v>9322</v>
      </c>
      <c r="K3359" s="5" t="s">
        <v>55</v>
      </c>
      <c r="L3359" s="5" t="s">
        <v>23</v>
      </c>
      <c r="M3359" s="5">
        <v>2.76</v>
      </c>
      <c r="N3359" s="5" t="s">
        <v>74</v>
      </c>
      <c r="O3359" s="5">
        <v>37</v>
      </c>
    </row>
    <row r="3360" spans="1:15" x14ac:dyDescent="0.2">
      <c r="A3360" s="5" t="s">
        <v>10152</v>
      </c>
      <c r="B3360" s="5" t="s">
        <v>6347</v>
      </c>
      <c r="C3360" s="5">
        <v>62</v>
      </c>
      <c r="D3360" s="5" t="s">
        <v>17</v>
      </c>
      <c r="E3360" s="5" t="s">
        <v>10153</v>
      </c>
      <c r="F3360" s="5">
        <v>-11166</v>
      </c>
      <c r="G3360" s="5" t="s">
        <v>99</v>
      </c>
      <c r="H3360" s="5" t="s">
        <v>66</v>
      </c>
      <c r="I3360" s="5">
        <v>106530.78</v>
      </c>
      <c r="J3360" s="5" t="s">
        <v>5808</v>
      </c>
      <c r="K3360" s="5" t="s">
        <v>127</v>
      </c>
      <c r="L3360" s="5" t="s">
        <v>23</v>
      </c>
      <c r="M3360" s="5">
        <v>1.95</v>
      </c>
      <c r="N3360" s="5" t="s">
        <v>74</v>
      </c>
      <c r="O3360" s="5">
        <v>28</v>
      </c>
    </row>
    <row r="3361" spans="1:15" x14ac:dyDescent="0.2">
      <c r="A3361" s="5" t="s">
        <v>10154</v>
      </c>
      <c r="B3361" s="5" t="s">
        <v>10155</v>
      </c>
      <c r="C3361" s="5">
        <v>58</v>
      </c>
      <c r="D3361" s="5" t="s">
        <v>17</v>
      </c>
      <c r="E3361" s="5" t="s">
        <v>10156</v>
      </c>
      <c r="F3361" s="5">
        <v>-10040</v>
      </c>
      <c r="G3361" s="5" t="s">
        <v>29</v>
      </c>
      <c r="H3361" s="5" t="s">
        <v>79</v>
      </c>
      <c r="I3361" s="5">
        <v>83261.86</v>
      </c>
      <c r="J3361" s="5" t="s">
        <v>1958</v>
      </c>
      <c r="K3361" s="5" t="s">
        <v>22</v>
      </c>
      <c r="L3361" s="5" t="s">
        <v>73</v>
      </c>
      <c r="M3361" s="5">
        <v>1.75</v>
      </c>
      <c r="N3361" s="5" t="s">
        <v>41</v>
      </c>
      <c r="O3361" s="5">
        <v>21</v>
      </c>
    </row>
    <row r="3362" spans="1:15" x14ac:dyDescent="0.2">
      <c r="A3362" s="5" t="s">
        <v>10157</v>
      </c>
      <c r="B3362" s="5" t="s">
        <v>606</v>
      </c>
      <c r="C3362" s="5">
        <v>28</v>
      </c>
      <c r="D3362" s="5" t="s">
        <v>50</v>
      </c>
      <c r="E3362" s="5" t="s">
        <v>10158</v>
      </c>
      <c r="F3362" s="5">
        <v>-4488</v>
      </c>
      <c r="G3362" s="5" t="s">
        <v>78</v>
      </c>
      <c r="H3362" s="5" t="s">
        <v>38</v>
      </c>
      <c r="I3362" s="5">
        <v>81725.100000000006</v>
      </c>
      <c r="J3362" s="5" t="s">
        <v>10159</v>
      </c>
      <c r="K3362" s="5" t="s">
        <v>118</v>
      </c>
      <c r="L3362" s="5" t="s">
        <v>32</v>
      </c>
      <c r="M3362" s="5">
        <v>4.29</v>
      </c>
      <c r="N3362" s="5" t="s">
        <v>41</v>
      </c>
      <c r="O3362" s="5">
        <v>2</v>
      </c>
    </row>
    <row r="3363" spans="1:15" x14ac:dyDescent="0.2">
      <c r="A3363" s="5" t="s">
        <v>10160</v>
      </c>
      <c r="B3363" s="5" t="s">
        <v>10161</v>
      </c>
      <c r="C3363" s="5">
        <v>25</v>
      </c>
      <c r="D3363" s="5" t="s">
        <v>27</v>
      </c>
      <c r="E3363" s="5" t="s">
        <v>10162</v>
      </c>
      <c r="F3363" s="5">
        <v>-9138</v>
      </c>
      <c r="G3363" s="5" t="s">
        <v>94</v>
      </c>
      <c r="H3363" s="5" t="s">
        <v>173</v>
      </c>
      <c r="I3363" s="5">
        <v>162960.95999999999</v>
      </c>
      <c r="J3363" s="5" t="s">
        <v>644</v>
      </c>
      <c r="K3363" s="5" t="s">
        <v>62</v>
      </c>
      <c r="L3363" s="5" t="s">
        <v>32</v>
      </c>
      <c r="M3363" s="5">
        <v>4.09</v>
      </c>
      <c r="N3363" s="5" t="s">
        <v>33</v>
      </c>
      <c r="O3363" s="5">
        <v>4</v>
      </c>
    </row>
    <row r="3364" spans="1:15" x14ac:dyDescent="0.2">
      <c r="A3364" s="5" t="s">
        <v>10163</v>
      </c>
      <c r="B3364" s="5" t="s">
        <v>10164</v>
      </c>
      <c r="C3364" s="5">
        <v>38</v>
      </c>
      <c r="D3364" s="5" t="s">
        <v>17</v>
      </c>
      <c r="E3364" s="5" t="s">
        <v>10165</v>
      </c>
      <c r="F3364" s="5">
        <v>-5403</v>
      </c>
      <c r="G3364" s="5" t="s">
        <v>52</v>
      </c>
      <c r="H3364" s="5" t="s">
        <v>53</v>
      </c>
      <c r="I3364" s="5">
        <v>106987.99</v>
      </c>
      <c r="J3364" s="5" t="s">
        <v>10166</v>
      </c>
      <c r="K3364" s="5" t="s">
        <v>136</v>
      </c>
      <c r="L3364" s="5" t="s">
        <v>32</v>
      </c>
      <c r="M3364" s="5">
        <v>1.23</v>
      </c>
      <c r="N3364" s="5" t="s">
        <v>57</v>
      </c>
      <c r="O3364" s="5">
        <v>2</v>
      </c>
    </row>
    <row r="3365" spans="1:15" x14ac:dyDescent="0.2">
      <c r="A3365" s="5" t="s">
        <v>10167</v>
      </c>
      <c r="B3365" s="5" t="s">
        <v>10168</v>
      </c>
      <c r="C3365" s="5">
        <v>23</v>
      </c>
      <c r="D3365" s="5" t="s">
        <v>27</v>
      </c>
      <c r="E3365" s="5" t="s">
        <v>10169</v>
      </c>
      <c r="F3365" s="5">
        <v>-1976</v>
      </c>
      <c r="G3365" s="5" t="s">
        <v>19</v>
      </c>
      <c r="H3365" s="5" t="s">
        <v>144</v>
      </c>
      <c r="I3365" s="5">
        <v>71116.320000000007</v>
      </c>
      <c r="J3365" s="5" t="s">
        <v>2996</v>
      </c>
      <c r="K3365" s="5" t="s">
        <v>22</v>
      </c>
      <c r="L3365" s="5" t="s">
        <v>32</v>
      </c>
      <c r="M3365" s="5">
        <v>4.3899999999999997</v>
      </c>
      <c r="N3365" s="5" t="s">
        <v>33</v>
      </c>
      <c r="O3365" s="5">
        <v>6</v>
      </c>
    </row>
    <row r="3366" spans="1:15" x14ac:dyDescent="0.2">
      <c r="A3366" s="5" t="s">
        <v>10170</v>
      </c>
      <c r="B3366" s="5" t="s">
        <v>1279</v>
      </c>
      <c r="C3366" s="5">
        <v>22</v>
      </c>
      <c r="D3366" s="5" t="s">
        <v>17</v>
      </c>
      <c r="E3366" s="5" t="s">
        <v>10171</v>
      </c>
      <c r="F3366" s="5">
        <v>-9555</v>
      </c>
      <c r="G3366" s="5" t="s">
        <v>37</v>
      </c>
      <c r="H3366" s="5" t="s">
        <v>79</v>
      </c>
      <c r="I3366" s="5">
        <v>137122.63</v>
      </c>
      <c r="J3366" s="5" t="s">
        <v>1350</v>
      </c>
      <c r="K3366" s="5" t="s">
        <v>62</v>
      </c>
      <c r="L3366" s="5" t="s">
        <v>23</v>
      </c>
      <c r="M3366" s="5">
        <v>4.55</v>
      </c>
      <c r="N3366" s="5" t="s">
        <v>41</v>
      </c>
      <c r="O3366" s="5">
        <v>5</v>
      </c>
    </row>
    <row r="3367" spans="1:15" x14ac:dyDescent="0.2">
      <c r="A3367" s="5" t="s">
        <v>10172</v>
      </c>
      <c r="B3367" s="5" t="s">
        <v>4032</v>
      </c>
      <c r="C3367" s="5">
        <v>53</v>
      </c>
      <c r="D3367" s="5" t="s">
        <v>50</v>
      </c>
      <c r="E3367" s="5" t="s">
        <v>10173</v>
      </c>
      <c r="F3367" s="5">
        <v>-2676</v>
      </c>
      <c r="G3367" s="5" t="s">
        <v>116</v>
      </c>
      <c r="H3367" s="5" t="s">
        <v>30</v>
      </c>
      <c r="I3367" s="5">
        <v>148691.13</v>
      </c>
      <c r="J3367" s="5" t="s">
        <v>10174</v>
      </c>
      <c r="K3367" s="5" t="s">
        <v>104</v>
      </c>
      <c r="L3367" s="5" t="s">
        <v>23</v>
      </c>
      <c r="M3367" s="5">
        <v>2.74</v>
      </c>
      <c r="N3367" s="5" t="s">
        <v>24</v>
      </c>
      <c r="O3367" s="5">
        <v>8</v>
      </c>
    </row>
    <row r="3368" spans="1:15" x14ac:dyDescent="0.2">
      <c r="A3368" s="5" t="s">
        <v>10175</v>
      </c>
      <c r="B3368" s="5" t="s">
        <v>4043</v>
      </c>
      <c r="C3368" s="5">
        <v>51</v>
      </c>
      <c r="D3368" s="5" t="s">
        <v>17</v>
      </c>
      <c r="E3368" s="5" t="s">
        <v>10176</v>
      </c>
      <c r="F3368" s="5">
        <v>-3589</v>
      </c>
      <c r="G3368" s="5" t="s">
        <v>45</v>
      </c>
      <c r="H3368" s="5" t="s">
        <v>173</v>
      </c>
      <c r="I3368" s="5">
        <v>73942.27</v>
      </c>
      <c r="J3368" s="5" t="s">
        <v>616</v>
      </c>
      <c r="K3368" s="5" t="s">
        <v>22</v>
      </c>
      <c r="L3368" s="5" t="s">
        <v>32</v>
      </c>
      <c r="M3368" s="5">
        <v>3.9</v>
      </c>
      <c r="N3368" s="5" t="s">
        <v>74</v>
      </c>
      <c r="O3368" s="5">
        <v>11</v>
      </c>
    </row>
    <row r="3369" spans="1:15" x14ac:dyDescent="0.2">
      <c r="A3369" s="5" t="s">
        <v>10177</v>
      </c>
      <c r="B3369" s="5" t="s">
        <v>280</v>
      </c>
      <c r="C3369" s="5">
        <v>41</v>
      </c>
      <c r="D3369" s="5" t="s">
        <v>50</v>
      </c>
      <c r="E3369" s="5" t="s">
        <v>10178</v>
      </c>
      <c r="F3369" s="5">
        <v>-4704</v>
      </c>
      <c r="G3369" s="5" t="s">
        <v>19</v>
      </c>
      <c r="H3369" s="5" t="s">
        <v>20</v>
      </c>
      <c r="I3369" s="5">
        <v>120224.03</v>
      </c>
      <c r="J3369" s="5" t="s">
        <v>199</v>
      </c>
      <c r="K3369" s="5" t="s">
        <v>118</v>
      </c>
      <c r="L3369" s="5" t="s">
        <v>56</v>
      </c>
      <c r="M3369" s="5">
        <v>4.6100000000000003</v>
      </c>
      <c r="N3369" s="5" t="s">
        <v>57</v>
      </c>
      <c r="O3369" s="5">
        <v>36</v>
      </c>
    </row>
    <row r="3370" spans="1:15" x14ac:dyDescent="0.2">
      <c r="A3370" s="5" t="s">
        <v>10179</v>
      </c>
      <c r="B3370" s="5" t="s">
        <v>598</v>
      </c>
      <c r="C3370" s="5">
        <v>64</v>
      </c>
      <c r="D3370" s="5" t="s">
        <v>17</v>
      </c>
      <c r="E3370" s="5" t="s">
        <v>10180</v>
      </c>
      <c r="F3370" s="5">
        <v>-5056</v>
      </c>
      <c r="G3370" s="5" t="s">
        <v>52</v>
      </c>
      <c r="H3370" s="5" t="s">
        <v>71</v>
      </c>
      <c r="I3370" s="5">
        <v>112175.03</v>
      </c>
      <c r="J3370" s="5" t="s">
        <v>5879</v>
      </c>
      <c r="K3370" s="5" t="s">
        <v>47</v>
      </c>
      <c r="L3370" s="5" t="s">
        <v>73</v>
      </c>
      <c r="M3370" s="5">
        <v>3.23</v>
      </c>
      <c r="N3370" s="5" t="s">
        <v>41</v>
      </c>
      <c r="O3370" s="5">
        <v>5</v>
      </c>
    </row>
    <row r="3371" spans="1:15" x14ac:dyDescent="0.2">
      <c r="A3371" s="5" t="s">
        <v>10181</v>
      </c>
      <c r="B3371" s="5" t="s">
        <v>431</v>
      </c>
      <c r="C3371" s="5">
        <v>41</v>
      </c>
      <c r="D3371" s="5" t="s">
        <v>50</v>
      </c>
      <c r="E3371" s="5" t="s">
        <v>10182</v>
      </c>
      <c r="F3371" s="5">
        <v>-6460</v>
      </c>
      <c r="G3371" s="5" t="s">
        <v>94</v>
      </c>
      <c r="H3371" s="5" t="s">
        <v>30</v>
      </c>
      <c r="I3371" s="5">
        <v>89772.68</v>
      </c>
      <c r="J3371" s="5" t="s">
        <v>4140</v>
      </c>
      <c r="K3371" s="5" t="s">
        <v>22</v>
      </c>
      <c r="L3371" s="5" t="s">
        <v>23</v>
      </c>
      <c r="M3371" s="5">
        <v>3.05</v>
      </c>
      <c r="N3371" s="5" t="s">
        <v>41</v>
      </c>
      <c r="O3371" s="5">
        <v>21</v>
      </c>
    </row>
    <row r="3372" spans="1:15" x14ac:dyDescent="0.2">
      <c r="A3372" s="5" t="s">
        <v>10183</v>
      </c>
      <c r="B3372" s="5" t="s">
        <v>10184</v>
      </c>
      <c r="C3372" s="5">
        <v>51</v>
      </c>
      <c r="D3372" s="5" t="s">
        <v>17</v>
      </c>
      <c r="E3372" s="5" t="s">
        <v>10185</v>
      </c>
      <c r="F3372" s="5">
        <v>-5693</v>
      </c>
      <c r="G3372" s="5" t="s">
        <v>19</v>
      </c>
      <c r="H3372" s="5" t="s">
        <v>20</v>
      </c>
      <c r="I3372" s="5">
        <v>138722.34</v>
      </c>
      <c r="J3372" s="5" t="s">
        <v>10186</v>
      </c>
      <c r="K3372" s="5" t="s">
        <v>81</v>
      </c>
      <c r="L3372" s="5" t="s">
        <v>32</v>
      </c>
      <c r="M3372" s="5">
        <v>3.84</v>
      </c>
      <c r="N3372" s="5" t="s">
        <v>74</v>
      </c>
      <c r="O3372" s="5">
        <v>0</v>
      </c>
    </row>
    <row r="3373" spans="1:15" x14ac:dyDescent="0.2">
      <c r="A3373" s="5" t="s">
        <v>10187</v>
      </c>
      <c r="B3373" s="5" t="s">
        <v>1589</v>
      </c>
      <c r="C3373" s="5">
        <v>59</v>
      </c>
      <c r="D3373" s="5" t="s">
        <v>27</v>
      </c>
      <c r="E3373" s="5" t="s">
        <v>10188</v>
      </c>
      <c r="F3373" s="5">
        <v>-7948</v>
      </c>
      <c r="G3373" s="5" t="s">
        <v>78</v>
      </c>
      <c r="H3373" s="5" t="s">
        <v>30</v>
      </c>
      <c r="I3373" s="5">
        <v>77833.41</v>
      </c>
      <c r="J3373" s="5" t="s">
        <v>3156</v>
      </c>
      <c r="K3373" s="5" t="s">
        <v>136</v>
      </c>
      <c r="L3373" s="5" t="s">
        <v>73</v>
      </c>
      <c r="M3373" s="5">
        <v>1.28</v>
      </c>
      <c r="N3373" s="5" t="s">
        <v>24</v>
      </c>
      <c r="O3373" s="5">
        <v>7</v>
      </c>
    </row>
    <row r="3374" spans="1:15" x14ac:dyDescent="0.2">
      <c r="A3374" s="5" t="s">
        <v>10189</v>
      </c>
      <c r="B3374" s="5" t="s">
        <v>10190</v>
      </c>
      <c r="C3374" s="5">
        <v>53</v>
      </c>
      <c r="D3374" s="5" t="s">
        <v>50</v>
      </c>
      <c r="E3374" s="5" t="s">
        <v>10191</v>
      </c>
      <c r="F3374" s="5">
        <v>-10712</v>
      </c>
      <c r="G3374" s="5" t="s">
        <v>52</v>
      </c>
      <c r="H3374" s="5" t="s">
        <v>66</v>
      </c>
      <c r="I3374" s="5">
        <v>41412.58</v>
      </c>
      <c r="J3374" s="5" t="s">
        <v>2449</v>
      </c>
      <c r="K3374" s="5" t="s">
        <v>104</v>
      </c>
      <c r="L3374" s="5" t="s">
        <v>56</v>
      </c>
      <c r="M3374" s="5">
        <v>4.49</v>
      </c>
      <c r="N3374" s="5" t="s">
        <v>57</v>
      </c>
      <c r="O3374" s="5">
        <v>39</v>
      </c>
    </row>
    <row r="3375" spans="1:15" x14ac:dyDescent="0.2">
      <c r="A3375" s="5" t="s">
        <v>10192</v>
      </c>
      <c r="B3375" s="5" t="s">
        <v>6190</v>
      </c>
      <c r="C3375" s="5">
        <v>65</v>
      </c>
      <c r="D3375" s="5" t="s">
        <v>27</v>
      </c>
      <c r="E3375" s="5" t="s">
        <v>10193</v>
      </c>
      <c r="F3375" s="5">
        <v>-7802</v>
      </c>
      <c r="G3375" s="5" t="s">
        <v>29</v>
      </c>
      <c r="H3375" s="5" t="s">
        <v>173</v>
      </c>
      <c r="I3375" s="5">
        <v>115092.83</v>
      </c>
      <c r="J3375" s="5" t="s">
        <v>2068</v>
      </c>
      <c r="K3375" s="5" t="s">
        <v>127</v>
      </c>
      <c r="L3375" s="5" t="s">
        <v>32</v>
      </c>
      <c r="M3375" s="5">
        <v>3.23</v>
      </c>
      <c r="N3375" s="5" t="s">
        <v>33</v>
      </c>
      <c r="O3375" s="5">
        <v>16</v>
      </c>
    </row>
    <row r="3376" spans="1:15" x14ac:dyDescent="0.2">
      <c r="A3376" s="5" t="s">
        <v>10194</v>
      </c>
      <c r="B3376" s="5" t="s">
        <v>10195</v>
      </c>
      <c r="C3376" s="5">
        <v>24</v>
      </c>
      <c r="D3376" s="5" t="s">
        <v>17</v>
      </c>
      <c r="E3376" s="5" t="s">
        <v>10196</v>
      </c>
      <c r="F3376" s="5">
        <v>-7171</v>
      </c>
      <c r="G3376" s="5" t="s">
        <v>37</v>
      </c>
      <c r="H3376" s="5" t="s">
        <v>144</v>
      </c>
      <c r="I3376" s="5">
        <v>134965.68</v>
      </c>
      <c r="J3376" s="5" t="s">
        <v>135</v>
      </c>
      <c r="K3376" s="5" t="s">
        <v>127</v>
      </c>
      <c r="L3376" s="5" t="s">
        <v>56</v>
      </c>
      <c r="M3376" s="5">
        <v>1.77</v>
      </c>
      <c r="N3376" s="5" t="s">
        <v>24</v>
      </c>
      <c r="O3376" s="5">
        <v>16</v>
      </c>
    </row>
    <row r="3377" spans="1:15" x14ac:dyDescent="0.2">
      <c r="A3377" s="5" t="s">
        <v>10197</v>
      </c>
      <c r="B3377" s="5" t="s">
        <v>4447</v>
      </c>
      <c r="C3377" s="5">
        <v>60</v>
      </c>
      <c r="D3377" s="5" t="s">
        <v>27</v>
      </c>
      <c r="E3377" s="5" t="s">
        <v>10198</v>
      </c>
      <c r="F3377" s="5">
        <v>-6504</v>
      </c>
      <c r="G3377" s="5" t="s">
        <v>52</v>
      </c>
      <c r="H3377" s="5" t="s">
        <v>20</v>
      </c>
      <c r="I3377" s="5">
        <v>91738.84</v>
      </c>
      <c r="J3377" s="5" t="s">
        <v>6327</v>
      </c>
      <c r="K3377" s="5" t="s">
        <v>55</v>
      </c>
      <c r="L3377" s="5" t="s">
        <v>56</v>
      </c>
      <c r="M3377" s="5">
        <v>4.17</v>
      </c>
      <c r="N3377" s="5" t="s">
        <v>24</v>
      </c>
      <c r="O3377" s="5">
        <v>11</v>
      </c>
    </row>
    <row r="3378" spans="1:15" x14ac:dyDescent="0.2">
      <c r="A3378" s="5" t="s">
        <v>10199</v>
      </c>
      <c r="B3378" s="5" t="s">
        <v>10200</v>
      </c>
      <c r="C3378" s="5">
        <v>36</v>
      </c>
      <c r="D3378" s="5" t="s">
        <v>27</v>
      </c>
      <c r="E3378" s="5" t="s">
        <v>10201</v>
      </c>
      <c r="F3378" s="5">
        <v>-2546</v>
      </c>
      <c r="G3378" s="5" t="s">
        <v>94</v>
      </c>
      <c r="H3378" s="5" t="s">
        <v>144</v>
      </c>
      <c r="I3378" s="5">
        <v>102612.86</v>
      </c>
      <c r="J3378" s="5" t="s">
        <v>5623</v>
      </c>
      <c r="K3378" s="5" t="s">
        <v>136</v>
      </c>
      <c r="L3378" s="5" t="s">
        <v>23</v>
      </c>
      <c r="M3378" s="5">
        <v>4.18</v>
      </c>
      <c r="N3378" s="5" t="s">
        <v>57</v>
      </c>
      <c r="O3378" s="5">
        <v>31</v>
      </c>
    </row>
    <row r="3379" spans="1:15" x14ac:dyDescent="0.2">
      <c r="A3379" s="5" t="s">
        <v>10202</v>
      </c>
      <c r="B3379" s="5" t="s">
        <v>8609</v>
      </c>
      <c r="C3379" s="5">
        <v>23</v>
      </c>
      <c r="D3379" s="5" t="s">
        <v>27</v>
      </c>
      <c r="E3379" s="5" t="s">
        <v>10203</v>
      </c>
      <c r="F3379" s="5">
        <v>-5590</v>
      </c>
      <c r="G3379" s="5" t="s">
        <v>99</v>
      </c>
      <c r="H3379" s="5" t="s">
        <v>194</v>
      </c>
      <c r="I3379" s="5">
        <v>152358.81</v>
      </c>
      <c r="J3379" s="5" t="s">
        <v>4653</v>
      </c>
      <c r="K3379" s="5" t="s">
        <v>55</v>
      </c>
      <c r="L3379" s="5" t="s">
        <v>32</v>
      </c>
      <c r="M3379" s="5">
        <v>3.41</v>
      </c>
      <c r="N3379" s="5" t="s">
        <v>33</v>
      </c>
      <c r="O3379" s="5">
        <v>22</v>
      </c>
    </row>
    <row r="3380" spans="1:15" x14ac:dyDescent="0.2">
      <c r="A3380" s="5" t="s">
        <v>10204</v>
      </c>
      <c r="B3380" s="5" t="s">
        <v>8097</v>
      </c>
      <c r="C3380" s="5">
        <v>27</v>
      </c>
      <c r="D3380" s="5" t="s">
        <v>17</v>
      </c>
      <c r="E3380" s="5" t="s">
        <v>10205</v>
      </c>
      <c r="F3380" s="5">
        <v>-10429</v>
      </c>
      <c r="G3380" s="5" t="s">
        <v>85</v>
      </c>
      <c r="H3380" s="5" t="s">
        <v>20</v>
      </c>
      <c r="I3380" s="5">
        <v>50667.33</v>
      </c>
      <c r="J3380" s="5" t="s">
        <v>9099</v>
      </c>
      <c r="K3380" s="5" t="s">
        <v>40</v>
      </c>
      <c r="L3380" s="5" t="s">
        <v>73</v>
      </c>
      <c r="M3380" s="5">
        <v>1.58</v>
      </c>
      <c r="N3380" s="5" t="s">
        <v>33</v>
      </c>
      <c r="O3380" s="5">
        <v>1</v>
      </c>
    </row>
    <row r="3381" spans="1:15" x14ac:dyDescent="0.2">
      <c r="A3381" s="5" t="s">
        <v>10206</v>
      </c>
      <c r="B3381" s="5" t="s">
        <v>5611</v>
      </c>
      <c r="C3381" s="5">
        <v>36</v>
      </c>
      <c r="D3381" s="5" t="s">
        <v>17</v>
      </c>
      <c r="E3381" s="5" t="s">
        <v>10207</v>
      </c>
      <c r="F3381" s="5">
        <v>-5461</v>
      </c>
      <c r="G3381" s="5" t="s">
        <v>52</v>
      </c>
      <c r="H3381" s="5" t="s">
        <v>173</v>
      </c>
      <c r="I3381" s="5">
        <v>154780.28</v>
      </c>
      <c r="J3381" s="5" t="s">
        <v>5390</v>
      </c>
      <c r="K3381" s="5" t="s">
        <v>22</v>
      </c>
      <c r="L3381" s="5" t="s">
        <v>56</v>
      </c>
      <c r="M3381" s="5">
        <v>3.03</v>
      </c>
      <c r="N3381" s="5" t="s">
        <v>41</v>
      </c>
      <c r="O3381" s="5">
        <v>28</v>
      </c>
    </row>
    <row r="3382" spans="1:15" x14ac:dyDescent="0.2">
      <c r="A3382" s="5" t="s">
        <v>10208</v>
      </c>
      <c r="B3382" s="5" t="s">
        <v>3209</v>
      </c>
      <c r="C3382" s="5">
        <v>22</v>
      </c>
      <c r="D3382" s="5" t="s">
        <v>27</v>
      </c>
      <c r="E3382" s="5" t="s">
        <v>10209</v>
      </c>
      <c r="F3382" s="5">
        <v>-7481</v>
      </c>
      <c r="G3382" s="5" t="s">
        <v>94</v>
      </c>
      <c r="H3382" s="5" t="s">
        <v>66</v>
      </c>
      <c r="I3382" s="5">
        <v>138382.04999999999</v>
      </c>
      <c r="J3382" s="5" t="s">
        <v>3350</v>
      </c>
      <c r="K3382" s="5" t="s">
        <v>47</v>
      </c>
      <c r="L3382" s="5" t="s">
        <v>56</v>
      </c>
      <c r="M3382" s="5">
        <v>4.43</v>
      </c>
      <c r="N3382" s="5" t="s">
        <v>24</v>
      </c>
      <c r="O3382" s="5">
        <v>13</v>
      </c>
    </row>
    <row r="3383" spans="1:15" x14ac:dyDescent="0.2">
      <c r="A3383" s="5" t="s">
        <v>10210</v>
      </c>
      <c r="B3383" s="5" t="s">
        <v>10211</v>
      </c>
      <c r="C3383" s="5">
        <v>39</v>
      </c>
      <c r="D3383" s="5" t="s">
        <v>27</v>
      </c>
      <c r="E3383" s="5" t="s">
        <v>10212</v>
      </c>
      <c r="F3383" s="5">
        <v>-3454</v>
      </c>
      <c r="G3383" s="5" t="s">
        <v>37</v>
      </c>
      <c r="H3383" s="5" t="s">
        <v>71</v>
      </c>
      <c r="I3383" s="5">
        <v>155491.38</v>
      </c>
      <c r="J3383" s="5" t="s">
        <v>9541</v>
      </c>
      <c r="K3383" s="5" t="s">
        <v>47</v>
      </c>
      <c r="L3383" s="5" t="s">
        <v>32</v>
      </c>
      <c r="M3383" s="5">
        <v>3.46</v>
      </c>
      <c r="N3383" s="5" t="s">
        <v>41</v>
      </c>
      <c r="O3383" s="5">
        <v>26</v>
      </c>
    </row>
    <row r="3384" spans="1:15" x14ac:dyDescent="0.2">
      <c r="A3384" s="5" t="s">
        <v>10213</v>
      </c>
      <c r="B3384" s="5" t="s">
        <v>1405</v>
      </c>
      <c r="C3384" s="5">
        <v>63</v>
      </c>
      <c r="D3384" s="5" t="s">
        <v>50</v>
      </c>
      <c r="E3384" s="5" t="s">
        <v>10214</v>
      </c>
      <c r="F3384" s="5">
        <v>-5459</v>
      </c>
      <c r="G3384" s="5" t="s">
        <v>116</v>
      </c>
      <c r="H3384" s="5" t="s">
        <v>30</v>
      </c>
      <c r="I3384" s="5">
        <v>95403.44</v>
      </c>
      <c r="J3384" s="5" t="s">
        <v>10215</v>
      </c>
      <c r="K3384" s="5" t="s">
        <v>62</v>
      </c>
      <c r="L3384" s="5" t="s">
        <v>23</v>
      </c>
      <c r="M3384" s="5">
        <v>2.77</v>
      </c>
      <c r="N3384" s="5" t="s">
        <v>24</v>
      </c>
      <c r="O3384" s="5">
        <v>28</v>
      </c>
    </row>
    <row r="3385" spans="1:15" x14ac:dyDescent="0.2">
      <c r="A3385" s="5" t="s">
        <v>10216</v>
      </c>
      <c r="B3385" s="5" t="s">
        <v>1454</v>
      </c>
      <c r="C3385" s="5">
        <v>53</v>
      </c>
      <c r="D3385" s="5" t="s">
        <v>50</v>
      </c>
      <c r="E3385" s="5" t="s">
        <v>10217</v>
      </c>
      <c r="F3385" s="5">
        <v>-8477</v>
      </c>
      <c r="G3385" s="5" t="s">
        <v>19</v>
      </c>
      <c r="H3385" s="5" t="s">
        <v>194</v>
      </c>
      <c r="I3385" s="5">
        <v>161208.75</v>
      </c>
      <c r="J3385" s="5" t="s">
        <v>1764</v>
      </c>
      <c r="K3385" s="5" t="s">
        <v>22</v>
      </c>
      <c r="L3385" s="5" t="s">
        <v>23</v>
      </c>
      <c r="M3385" s="5">
        <v>2.97</v>
      </c>
      <c r="N3385" s="5" t="s">
        <v>33</v>
      </c>
      <c r="O3385" s="5">
        <v>5</v>
      </c>
    </row>
    <row r="3386" spans="1:15" x14ac:dyDescent="0.2">
      <c r="A3386" s="5" t="s">
        <v>10218</v>
      </c>
      <c r="B3386" s="5" t="s">
        <v>8845</v>
      </c>
      <c r="C3386" s="5">
        <v>41</v>
      </c>
      <c r="D3386" s="5" t="s">
        <v>27</v>
      </c>
      <c r="E3386" s="5" t="s">
        <v>10219</v>
      </c>
      <c r="F3386" s="5">
        <v>-3962</v>
      </c>
      <c r="G3386" s="5" t="s">
        <v>37</v>
      </c>
      <c r="H3386" s="5" t="s">
        <v>66</v>
      </c>
      <c r="I3386" s="5">
        <v>133107.42000000001</v>
      </c>
      <c r="J3386" s="5" t="s">
        <v>7570</v>
      </c>
      <c r="K3386" s="5" t="s">
        <v>47</v>
      </c>
      <c r="L3386" s="5" t="s">
        <v>73</v>
      </c>
      <c r="M3386" s="5">
        <v>4.71</v>
      </c>
      <c r="N3386" s="5" t="s">
        <v>41</v>
      </c>
      <c r="O3386" s="5">
        <v>8</v>
      </c>
    </row>
    <row r="3387" spans="1:15" x14ac:dyDescent="0.2">
      <c r="A3387" s="5" t="s">
        <v>10220</v>
      </c>
      <c r="B3387" s="5" t="s">
        <v>5061</v>
      </c>
      <c r="C3387" s="5">
        <v>37</v>
      </c>
      <c r="D3387" s="5" t="s">
        <v>17</v>
      </c>
      <c r="E3387" s="5" t="s">
        <v>10221</v>
      </c>
      <c r="F3387" s="5">
        <v>-10113</v>
      </c>
      <c r="G3387" s="5" t="s">
        <v>29</v>
      </c>
      <c r="H3387" s="5" t="s">
        <v>173</v>
      </c>
      <c r="I3387" s="5">
        <v>72802.62</v>
      </c>
      <c r="J3387" s="5" t="s">
        <v>5127</v>
      </c>
      <c r="K3387" s="5" t="s">
        <v>47</v>
      </c>
      <c r="L3387" s="5" t="s">
        <v>73</v>
      </c>
      <c r="M3387" s="5">
        <v>4.76</v>
      </c>
      <c r="N3387" s="5" t="s">
        <v>41</v>
      </c>
      <c r="O3387" s="5">
        <v>7</v>
      </c>
    </row>
    <row r="3388" spans="1:15" x14ac:dyDescent="0.2">
      <c r="A3388" s="5" t="s">
        <v>10222</v>
      </c>
      <c r="B3388" s="5" t="s">
        <v>2596</v>
      </c>
      <c r="C3388" s="5">
        <v>29</v>
      </c>
      <c r="D3388" s="5" t="s">
        <v>27</v>
      </c>
      <c r="E3388" s="5" t="s">
        <v>10223</v>
      </c>
      <c r="F3388" s="5">
        <v>-2358</v>
      </c>
      <c r="G3388" s="5" t="s">
        <v>78</v>
      </c>
      <c r="H3388" s="5" t="s">
        <v>20</v>
      </c>
      <c r="I3388" s="5">
        <v>128886.36</v>
      </c>
      <c r="J3388" s="5" t="s">
        <v>3287</v>
      </c>
      <c r="K3388" s="5" t="s">
        <v>104</v>
      </c>
      <c r="L3388" s="5" t="s">
        <v>73</v>
      </c>
      <c r="M3388" s="5">
        <v>4.1900000000000004</v>
      </c>
      <c r="N3388" s="5" t="s">
        <v>41</v>
      </c>
      <c r="O3388" s="5">
        <v>21</v>
      </c>
    </row>
    <row r="3389" spans="1:15" x14ac:dyDescent="0.2">
      <c r="A3389" s="5" t="s">
        <v>10224</v>
      </c>
      <c r="B3389" s="5" t="s">
        <v>10225</v>
      </c>
      <c r="C3389" s="5">
        <v>36</v>
      </c>
      <c r="D3389" s="5" t="s">
        <v>17</v>
      </c>
      <c r="E3389" s="5" t="s">
        <v>10226</v>
      </c>
      <c r="F3389" s="5">
        <v>-8524</v>
      </c>
      <c r="G3389" s="5" t="s">
        <v>78</v>
      </c>
      <c r="H3389" s="5" t="s">
        <v>79</v>
      </c>
      <c r="I3389" s="5">
        <v>88626.04</v>
      </c>
      <c r="J3389" s="5" t="s">
        <v>7538</v>
      </c>
      <c r="K3389" s="5" t="s">
        <v>62</v>
      </c>
      <c r="L3389" s="5" t="s">
        <v>73</v>
      </c>
      <c r="M3389" s="5">
        <v>1.06</v>
      </c>
      <c r="N3389" s="5" t="s">
        <v>33</v>
      </c>
      <c r="O3389" s="5">
        <v>37</v>
      </c>
    </row>
    <row r="3390" spans="1:15" x14ac:dyDescent="0.2">
      <c r="A3390" s="5" t="s">
        <v>10227</v>
      </c>
      <c r="B3390" s="5" t="s">
        <v>10228</v>
      </c>
      <c r="C3390" s="5">
        <v>58</v>
      </c>
      <c r="D3390" s="5" t="s">
        <v>27</v>
      </c>
      <c r="E3390" s="5" t="s">
        <v>10229</v>
      </c>
      <c r="F3390" s="5">
        <v>-7992</v>
      </c>
      <c r="G3390" s="5" t="s">
        <v>37</v>
      </c>
      <c r="H3390" s="5" t="s">
        <v>30</v>
      </c>
      <c r="I3390" s="5">
        <v>92899.99</v>
      </c>
      <c r="J3390" s="5" t="s">
        <v>10230</v>
      </c>
      <c r="K3390" s="5" t="s">
        <v>55</v>
      </c>
      <c r="L3390" s="5" t="s">
        <v>32</v>
      </c>
      <c r="M3390" s="5">
        <v>3.74</v>
      </c>
      <c r="N3390" s="5" t="s">
        <v>57</v>
      </c>
      <c r="O3390" s="5">
        <v>16</v>
      </c>
    </row>
    <row r="3391" spans="1:15" x14ac:dyDescent="0.2">
      <c r="A3391" s="5" t="s">
        <v>10231</v>
      </c>
      <c r="B3391" s="5" t="s">
        <v>10232</v>
      </c>
      <c r="C3391" s="5">
        <v>43</v>
      </c>
      <c r="D3391" s="5" t="s">
        <v>50</v>
      </c>
      <c r="E3391" s="5" t="s">
        <v>10233</v>
      </c>
      <c r="F3391" s="5">
        <v>-9207</v>
      </c>
      <c r="G3391" s="5" t="s">
        <v>37</v>
      </c>
      <c r="H3391" s="5" t="s">
        <v>20</v>
      </c>
      <c r="I3391" s="5">
        <v>162066.26</v>
      </c>
      <c r="J3391" s="5" t="s">
        <v>1947</v>
      </c>
      <c r="K3391" s="5" t="s">
        <v>47</v>
      </c>
      <c r="L3391" s="5" t="s">
        <v>23</v>
      </c>
      <c r="M3391" s="5">
        <v>1.27</v>
      </c>
      <c r="N3391" s="5" t="s">
        <v>57</v>
      </c>
      <c r="O3391" s="5">
        <v>29</v>
      </c>
    </row>
    <row r="3392" spans="1:15" x14ac:dyDescent="0.2">
      <c r="A3392" s="5" t="s">
        <v>10234</v>
      </c>
      <c r="B3392" s="5" t="s">
        <v>2008</v>
      </c>
      <c r="C3392" s="5">
        <v>60</v>
      </c>
      <c r="D3392" s="5" t="s">
        <v>27</v>
      </c>
      <c r="E3392" s="5" t="s">
        <v>10235</v>
      </c>
      <c r="F3392" s="5">
        <v>-5573</v>
      </c>
      <c r="G3392" s="5" t="s">
        <v>85</v>
      </c>
      <c r="H3392" s="5" t="s">
        <v>20</v>
      </c>
      <c r="I3392" s="5">
        <v>83018.399999999994</v>
      </c>
      <c r="J3392" s="5" t="s">
        <v>608</v>
      </c>
      <c r="K3392" s="5" t="s">
        <v>55</v>
      </c>
      <c r="L3392" s="5" t="s">
        <v>56</v>
      </c>
      <c r="M3392" s="5">
        <v>1.25</v>
      </c>
      <c r="N3392" s="5" t="s">
        <v>33</v>
      </c>
      <c r="O3392" s="5">
        <v>33</v>
      </c>
    </row>
    <row r="3393" spans="1:15" x14ac:dyDescent="0.2">
      <c r="A3393" s="5" t="s">
        <v>10236</v>
      </c>
      <c r="B3393" s="5" t="s">
        <v>10237</v>
      </c>
      <c r="C3393" s="5">
        <v>63</v>
      </c>
      <c r="D3393" s="5" t="s">
        <v>17</v>
      </c>
      <c r="E3393" s="5" t="s">
        <v>10238</v>
      </c>
      <c r="F3393" s="5">
        <v>-3707</v>
      </c>
      <c r="G3393" s="5" t="s">
        <v>52</v>
      </c>
      <c r="H3393" s="5" t="s">
        <v>38</v>
      </c>
      <c r="I3393" s="5">
        <v>134929.29</v>
      </c>
      <c r="J3393" s="5" t="s">
        <v>8007</v>
      </c>
      <c r="K3393" s="5" t="s">
        <v>47</v>
      </c>
      <c r="L3393" s="5" t="s">
        <v>73</v>
      </c>
      <c r="M3393" s="5">
        <v>2.2400000000000002</v>
      </c>
      <c r="N3393" s="5" t="s">
        <v>24</v>
      </c>
      <c r="O3393" s="5">
        <v>17</v>
      </c>
    </row>
    <row r="3394" spans="1:15" x14ac:dyDescent="0.2">
      <c r="A3394" s="5" t="s">
        <v>10239</v>
      </c>
      <c r="B3394" s="5" t="s">
        <v>1818</v>
      </c>
      <c r="C3394" s="5">
        <v>61</v>
      </c>
      <c r="D3394" s="5" t="s">
        <v>50</v>
      </c>
      <c r="E3394" s="5" t="s">
        <v>10240</v>
      </c>
      <c r="F3394" s="5">
        <v>-7029</v>
      </c>
      <c r="G3394" s="5" t="s">
        <v>29</v>
      </c>
      <c r="H3394" s="5" t="s">
        <v>20</v>
      </c>
      <c r="I3394" s="5">
        <v>111147.89</v>
      </c>
      <c r="J3394" s="5" t="s">
        <v>1415</v>
      </c>
      <c r="K3394" s="5" t="s">
        <v>127</v>
      </c>
      <c r="L3394" s="5" t="s">
        <v>23</v>
      </c>
      <c r="M3394" s="5">
        <v>3.16</v>
      </c>
      <c r="N3394" s="5" t="s">
        <v>41</v>
      </c>
      <c r="O3394" s="5">
        <v>25</v>
      </c>
    </row>
    <row r="3395" spans="1:15" x14ac:dyDescent="0.2">
      <c r="A3395" s="5" t="s">
        <v>10241</v>
      </c>
      <c r="B3395" s="5" t="s">
        <v>1206</v>
      </c>
      <c r="C3395" s="5">
        <v>64</v>
      </c>
      <c r="D3395" s="5" t="s">
        <v>27</v>
      </c>
      <c r="E3395" s="5" t="s">
        <v>10242</v>
      </c>
      <c r="F3395" s="5">
        <v>-8977</v>
      </c>
      <c r="G3395" s="5" t="s">
        <v>94</v>
      </c>
      <c r="H3395" s="5" t="s">
        <v>71</v>
      </c>
      <c r="I3395" s="5">
        <v>51157.82</v>
      </c>
      <c r="J3395" s="5" t="s">
        <v>10243</v>
      </c>
      <c r="K3395" s="5" t="s">
        <v>118</v>
      </c>
      <c r="L3395" s="5" t="s">
        <v>56</v>
      </c>
      <c r="M3395" s="5">
        <v>1.77</v>
      </c>
      <c r="N3395" s="5" t="s">
        <v>57</v>
      </c>
      <c r="O3395" s="5">
        <v>5</v>
      </c>
    </row>
    <row r="3396" spans="1:15" x14ac:dyDescent="0.2">
      <c r="A3396" s="5" t="s">
        <v>10244</v>
      </c>
      <c r="B3396" s="5" t="s">
        <v>10245</v>
      </c>
      <c r="C3396" s="5">
        <v>29</v>
      </c>
      <c r="D3396" s="5" t="s">
        <v>50</v>
      </c>
      <c r="E3396" s="5" t="s">
        <v>10246</v>
      </c>
      <c r="F3396" s="5">
        <v>-10131</v>
      </c>
      <c r="G3396" s="5" t="s">
        <v>99</v>
      </c>
      <c r="H3396" s="5" t="s">
        <v>66</v>
      </c>
      <c r="I3396" s="5">
        <v>170199.06</v>
      </c>
      <c r="J3396" s="5" t="s">
        <v>2843</v>
      </c>
      <c r="K3396" s="5" t="s">
        <v>136</v>
      </c>
      <c r="L3396" s="5" t="s">
        <v>32</v>
      </c>
      <c r="M3396" s="5">
        <v>3.97</v>
      </c>
      <c r="N3396" s="5" t="s">
        <v>41</v>
      </c>
      <c r="O3396" s="5">
        <v>12</v>
      </c>
    </row>
    <row r="3397" spans="1:15" x14ac:dyDescent="0.2">
      <c r="A3397" s="5" t="s">
        <v>10247</v>
      </c>
      <c r="B3397" s="5" t="s">
        <v>8606</v>
      </c>
      <c r="C3397" s="5">
        <v>23</v>
      </c>
      <c r="D3397" s="5" t="s">
        <v>17</v>
      </c>
      <c r="E3397" s="5" t="s">
        <v>8607</v>
      </c>
      <c r="F3397" s="5">
        <v>-3518</v>
      </c>
      <c r="G3397" s="5" t="s">
        <v>29</v>
      </c>
      <c r="H3397" s="5" t="s">
        <v>66</v>
      </c>
      <c r="I3397" s="5">
        <v>95231.74</v>
      </c>
      <c r="J3397" s="5" t="s">
        <v>7620</v>
      </c>
      <c r="K3397" s="5" t="s">
        <v>136</v>
      </c>
      <c r="L3397" s="5" t="s">
        <v>56</v>
      </c>
      <c r="M3397" s="5">
        <v>1.68</v>
      </c>
      <c r="N3397" s="5" t="s">
        <v>41</v>
      </c>
      <c r="O3397" s="5">
        <v>39</v>
      </c>
    </row>
    <row r="3398" spans="1:15" x14ac:dyDescent="0.2">
      <c r="A3398" s="5" t="s">
        <v>10248</v>
      </c>
      <c r="B3398" s="5" t="s">
        <v>882</v>
      </c>
      <c r="C3398" s="5">
        <v>55</v>
      </c>
      <c r="D3398" s="5" t="s">
        <v>17</v>
      </c>
      <c r="E3398" s="5" t="s">
        <v>10249</v>
      </c>
      <c r="F3398" s="5">
        <v>-9777</v>
      </c>
      <c r="G3398" s="5" t="s">
        <v>94</v>
      </c>
      <c r="H3398" s="5" t="s">
        <v>66</v>
      </c>
      <c r="I3398" s="5">
        <v>59982.44</v>
      </c>
      <c r="J3398" s="5" t="s">
        <v>4957</v>
      </c>
      <c r="K3398" s="5" t="s">
        <v>136</v>
      </c>
      <c r="L3398" s="5" t="s">
        <v>32</v>
      </c>
      <c r="M3398" s="5">
        <v>1.72</v>
      </c>
      <c r="N3398" s="5" t="s">
        <v>41</v>
      </c>
      <c r="O3398" s="5">
        <v>36</v>
      </c>
    </row>
    <row r="3399" spans="1:15" x14ac:dyDescent="0.2">
      <c r="A3399" s="5" t="s">
        <v>10250</v>
      </c>
      <c r="B3399" s="5" t="s">
        <v>2569</v>
      </c>
      <c r="C3399" s="5">
        <v>33</v>
      </c>
      <c r="D3399" s="5" t="s">
        <v>27</v>
      </c>
      <c r="E3399" s="5" t="s">
        <v>10251</v>
      </c>
      <c r="F3399" s="5">
        <v>-9158</v>
      </c>
      <c r="G3399" s="5" t="s">
        <v>94</v>
      </c>
      <c r="H3399" s="5" t="s">
        <v>144</v>
      </c>
      <c r="I3399" s="5">
        <v>178100.75</v>
      </c>
      <c r="J3399" s="5" t="s">
        <v>1055</v>
      </c>
      <c r="K3399" s="5" t="s">
        <v>136</v>
      </c>
      <c r="L3399" s="5" t="s">
        <v>56</v>
      </c>
      <c r="M3399" s="5">
        <v>4.37</v>
      </c>
      <c r="N3399" s="5" t="s">
        <v>74</v>
      </c>
      <c r="O3399" s="5">
        <v>40</v>
      </c>
    </row>
    <row r="3400" spans="1:15" x14ac:dyDescent="0.2">
      <c r="A3400" s="5" t="s">
        <v>10252</v>
      </c>
      <c r="B3400" s="5" t="s">
        <v>1409</v>
      </c>
      <c r="C3400" s="5">
        <v>64</v>
      </c>
      <c r="D3400" s="5" t="s">
        <v>17</v>
      </c>
      <c r="E3400" s="5" t="s">
        <v>10253</v>
      </c>
      <c r="F3400" s="5">
        <v>-4703</v>
      </c>
      <c r="G3400" s="5" t="s">
        <v>37</v>
      </c>
      <c r="H3400" s="5" t="s">
        <v>79</v>
      </c>
      <c r="I3400" s="5">
        <v>112832.63</v>
      </c>
      <c r="J3400" s="5" t="s">
        <v>1512</v>
      </c>
      <c r="K3400" s="5" t="s">
        <v>55</v>
      </c>
      <c r="L3400" s="5" t="s">
        <v>32</v>
      </c>
      <c r="M3400" s="5">
        <v>4.83</v>
      </c>
      <c r="N3400" s="5" t="s">
        <v>24</v>
      </c>
      <c r="O3400" s="5">
        <v>38</v>
      </c>
    </row>
    <row r="3401" spans="1:15" x14ac:dyDescent="0.2">
      <c r="A3401" s="5" t="s">
        <v>10254</v>
      </c>
      <c r="B3401" s="5" t="s">
        <v>537</v>
      </c>
      <c r="C3401" s="5">
        <v>23</v>
      </c>
      <c r="D3401" s="5" t="s">
        <v>17</v>
      </c>
      <c r="E3401" s="5" t="s">
        <v>10255</v>
      </c>
      <c r="F3401" s="5">
        <v>-3523</v>
      </c>
      <c r="G3401" s="5" t="s">
        <v>99</v>
      </c>
      <c r="H3401" s="5" t="s">
        <v>79</v>
      </c>
      <c r="I3401" s="5">
        <v>69680.649999999994</v>
      </c>
      <c r="J3401" s="5" t="s">
        <v>3634</v>
      </c>
      <c r="K3401" s="5" t="s">
        <v>81</v>
      </c>
      <c r="L3401" s="5" t="s">
        <v>32</v>
      </c>
      <c r="M3401" s="5">
        <v>4.9800000000000004</v>
      </c>
      <c r="N3401" s="5" t="s">
        <v>41</v>
      </c>
      <c r="O3401" s="5">
        <v>6</v>
      </c>
    </row>
    <row r="3402" spans="1:15" x14ac:dyDescent="0.2">
      <c r="A3402" s="5" t="s">
        <v>10256</v>
      </c>
      <c r="B3402" s="5" t="s">
        <v>10257</v>
      </c>
      <c r="C3402" s="5">
        <v>42</v>
      </c>
      <c r="D3402" s="5" t="s">
        <v>17</v>
      </c>
      <c r="E3402" s="5" t="s">
        <v>10258</v>
      </c>
      <c r="F3402" s="5">
        <v>-3406</v>
      </c>
      <c r="G3402" s="5" t="s">
        <v>52</v>
      </c>
      <c r="H3402" s="5" t="s">
        <v>173</v>
      </c>
      <c r="I3402" s="5">
        <v>47215.54</v>
      </c>
      <c r="J3402" s="5" t="s">
        <v>2914</v>
      </c>
      <c r="K3402" s="5" t="s">
        <v>127</v>
      </c>
      <c r="L3402" s="5" t="s">
        <v>23</v>
      </c>
      <c r="M3402" s="5">
        <v>2.8</v>
      </c>
      <c r="N3402" s="5" t="s">
        <v>74</v>
      </c>
      <c r="O3402" s="5">
        <v>27</v>
      </c>
    </row>
    <row r="3403" spans="1:15" x14ac:dyDescent="0.2">
      <c r="A3403" s="5" t="s">
        <v>10259</v>
      </c>
      <c r="B3403" s="5" t="s">
        <v>3705</v>
      </c>
      <c r="C3403" s="5">
        <v>63</v>
      </c>
      <c r="D3403" s="5" t="s">
        <v>50</v>
      </c>
      <c r="E3403" s="5" t="s">
        <v>10260</v>
      </c>
      <c r="F3403" s="5">
        <v>-4037</v>
      </c>
      <c r="G3403" s="5" t="s">
        <v>99</v>
      </c>
      <c r="H3403" s="5" t="s">
        <v>71</v>
      </c>
      <c r="I3403" s="5">
        <v>150035.88</v>
      </c>
      <c r="J3403" s="5" t="s">
        <v>8469</v>
      </c>
      <c r="K3403" s="5" t="s">
        <v>81</v>
      </c>
      <c r="L3403" s="5" t="s">
        <v>73</v>
      </c>
      <c r="M3403" s="5">
        <v>1.98</v>
      </c>
      <c r="N3403" s="5" t="s">
        <v>24</v>
      </c>
      <c r="O3403" s="5">
        <v>12</v>
      </c>
    </row>
    <row r="3404" spans="1:15" x14ac:dyDescent="0.2">
      <c r="A3404" s="5" t="s">
        <v>10261</v>
      </c>
      <c r="B3404" s="5" t="s">
        <v>5444</v>
      </c>
      <c r="C3404" s="5">
        <v>32</v>
      </c>
      <c r="D3404" s="5" t="s">
        <v>50</v>
      </c>
      <c r="E3404" s="5" t="s">
        <v>10262</v>
      </c>
      <c r="F3404" s="5">
        <v>-5834</v>
      </c>
      <c r="G3404" s="5" t="s">
        <v>37</v>
      </c>
      <c r="H3404" s="5" t="s">
        <v>30</v>
      </c>
      <c r="I3404" s="5">
        <v>70245.67</v>
      </c>
      <c r="J3404" s="5" t="s">
        <v>771</v>
      </c>
      <c r="K3404" s="5" t="s">
        <v>55</v>
      </c>
      <c r="L3404" s="5" t="s">
        <v>23</v>
      </c>
      <c r="M3404" s="5">
        <v>1.1299999999999999</v>
      </c>
      <c r="N3404" s="5" t="s">
        <v>24</v>
      </c>
      <c r="O3404" s="5">
        <v>21</v>
      </c>
    </row>
    <row r="3405" spans="1:15" x14ac:dyDescent="0.2">
      <c r="A3405" s="5" t="s">
        <v>10263</v>
      </c>
      <c r="B3405" s="5" t="s">
        <v>4476</v>
      </c>
      <c r="C3405" s="5">
        <v>47</v>
      </c>
      <c r="D3405" s="5" t="s">
        <v>50</v>
      </c>
      <c r="E3405" s="5" t="s">
        <v>10264</v>
      </c>
      <c r="F3405" s="5">
        <v>-4092</v>
      </c>
      <c r="G3405" s="5" t="s">
        <v>116</v>
      </c>
      <c r="H3405" s="5" t="s">
        <v>38</v>
      </c>
      <c r="I3405" s="5">
        <v>120370.61</v>
      </c>
      <c r="J3405" s="5" t="s">
        <v>5613</v>
      </c>
      <c r="K3405" s="5" t="s">
        <v>62</v>
      </c>
      <c r="L3405" s="5" t="s">
        <v>56</v>
      </c>
      <c r="M3405" s="5">
        <v>2.88</v>
      </c>
      <c r="N3405" s="5" t="s">
        <v>24</v>
      </c>
      <c r="O3405" s="5">
        <v>6</v>
      </c>
    </row>
    <row r="3406" spans="1:15" x14ac:dyDescent="0.2">
      <c r="A3406" s="5" t="s">
        <v>10265</v>
      </c>
      <c r="B3406" s="5" t="s">
        <v>10266</v>
      </c>
      <c r="C3406" s="5">
        <v>22</v>
      </c>
      <c r="D3406" s="5" t="s">
        <v>50</v>
      </c>
      <c r="E3406" s="5" t="s">
        <v>10267</v>
      </c>
      <c r="F3406" s="5">
        <v>-4580</v>
      </c>
      <c r="G3406" s="5" t="s">
        <v>37</v>
      </c>
      <c r="H3406" s="5" t="s">
        <v>20</v>
      </c>
      <c r="I3406" s="5">
        <v>63445.62</v>
      </c>
      <c r="J3406" s="5" t="s">
        <v>4702</v>
      </c>
      <c r="K3406" s="5" t="s">
        <v>136</v>
      </c>
      <c r="L3406" s="5" t="s">
        <v>73</v>
      </c>
      <c r="M3406" s="5">
        <v>4.21</v>
      </c>
      <c r="N3406" s="5" t="s">
        <v>24</v>
      </c>
      <c r="O3406" s="5">
        <v>21</v>
      </c>
    </row>
    <row r="3407" spans="1:15" x14ac:dyDescent="0.2">
      <c r="A3407" s="5" t="s">
        <v>10268</v>
      </c>
      <c r="B3407" s="5" t="s">
        <v>6753</v>
      </c>
      <c r="C3407" s="5">
        <v>46</v>
      </c>
      <c r="D3407" s="5" t="s">
        <v>27</v>
      </c>
      <c r="E3407" s="5" t="s">
        <v>6754</v>
      </c>
      <c r="F3407" s="5">
        <v>-10771</v>
      </c>
      <c r="G3407" s="5" t="s">
        <v>85</v>
      </c>
      <c r="H3407" s="5" t="s">
        <v>30</v>
      </c>
      <c r="I3407" s="5">
        <v>98357.3</v>
      </c>
      <c r="J3407" s="5" t="s">
        <v>8601</v>
      </c>
      <c r="K3407" s="5" t="s">
        <v>47</v>
      </c>
      <c r="L3407" s="5" t="s">
        <v>56</v>
      </c>
      <c r="M3407" s="5">
        <v>3.53</v>
      </c>
      <c r="N3407" s="5" t="s">
        <v>33</v>
      </c>
      <c r="O3407" s="5">
        <v>19</v>
      </c>
    </row>
    <row r="3408" spans="1:15" x14ac:dyDescent="0.2">
      <c r="A3408" s="5" t="s">
        <v>10269</v>
      </c>
      <c r="B3408" s="5" t="s">
        <v>10270</v>
      </c>
      <c r="C3408" s="5">
        <v>59</v>
      </c>
      <c r="D3408" s="5" t="s">
        <v>17</v>
      </c>
      <c r="E3408" s="5" t="s">
        <v>10271</v>
      </c>
      <c r="F3408" s="5">
        <v>-8622</v>
      </c>
      <c r="G3408" s="5" t="s">
        <v>99</v>
      </c>
      <c r="H3408" s="5" t="s">
        <v>53</v>
      </c>
      <c r="I3408" s="5">
        <v>148677.79999999999</v>
      </c>
      <c r="J3408" s="5" t="s">
        <v>100</v>
      </c>
      <c r="K3408" s="5" t="s">
        <v>40</v>
      </c>
      <c r="L3408" s="5" t="s">
        <v>32</v>
      </c>
      <c r="M3408" s="5">
        <v>3.26</v>
      </c>
      <c r="N3408" s="5" t="s">
        <v>74</v>
      </c>
      <c r="O3408" s="5">
        <v>24</v>
      </c>
    </row>
    <row r="3409" spans="1:15" x14ac:dyDescent="0.2">
      <c r="A3409" s="5" t="s">
        <v>10272</v>
      </c>
      <c r="B3409" s="5" t="s">
        <v>962</v>
      </c>
      <c r="C3409" s="5">
        <v>39</v>
      </c>
      <c r="D3409" s="5" t="s">
        <v>27</v>
      </c>
      <c r="E3409" s="5" t="s">
        <v>10273</v>
      </c>
      <c r="F3409" s="5">
        <v>-4046</v>
      </c>
      <c r="G3409" s="5" t="s">
        <v>19</v>
      </c>
      <c r="H3409" s="5" t="s">
        <v>71</v>
      </c>
      <c r="I3409" s="5">
        <v>124059.77</v>
      </c>
      <c r="J3409" s="5" t="s">
        <v>3344</v>
      </c>
      <c r="K3409" s="5" t="s">
        <v>81</v>
      </c>
      <c r="L3409" s="5" t="s">
        <v>56</v>
      </c>
      <c r="M3409" s="5">
        <v>2.0499999999999998</v>
      </c>
      <c r="N3409" s="5" t="s">
        <v>24</v>
      </c>
      <c r="O3409" s="5">
        <v>40</v>
      </c>
    </row>
    <row r="3410" spans="1:15" x14ac:dyDescent="0.2">
      <c r="A3410" s="5" t="s">
        <v>10274</v>
      </c>
      <c r="B3410" s="5" t="s">
        <v>5081</v>
      </c>
      <c r="C3410" s="5">
        <v>49</v>
      </c>
      <c r="D3410" s="5" t="s">
        <v>17</v>
      </c>
      <c r="E3410" s="5" t="s">
        <v>6037</v>
      </c>
      <c r="F3410" s="5">
        <v>-5123</v>
      </c>
      <c r="G3410" s="5" t="s">
        <v>45</v>
      </c>
      <c r="H3410" s="5" t="s">
        <v>38</v>
      </c>
      <c r="I3410" s="5">
        <v>118958.84</v>
      </c>
      <c r="J3410" s="5" t="s">
        <v>714</v>
      </c>
      <c r="K3410" s="5" t="s">
        <v>118</v>
      </c>
      <c r="L3410" s="5" t="s">
        <v>56</v>
      </c>
      <c r="M3410" s="5">
        <v>1.54</v>
      </c>
      <c r="N3410" s="5" t="s">
        <v>74</v>
      </c>
      <c r="O3410" s="5">
        <v>6</v>
      </c>
    </row>
    <row r="3411" spans="1:15" x14ac:dyDescent="0.2">
      <c r="A3411" s="5" t="s">
        <v>10275</v>
      </c>
      <c r="B3411" s="5" t="s">
        <v>10276</v>
      </c>
      <c r="C3411" s="5">
        <v>35</v>
      </c>
      <c r="D3411" s="5" t="s">
        <v>17</v>
      </c>
      <c r="E3411" s="5" t="s">
        <v>10277</v>
      </c>
      <c r="F3411" s="5">
        <v>-10923</v>
      </c>
      <c r="G3411" s="5" t="s">
        <v>99</v>
      </c>
      <c r="H3411" s="5" t="s">
        <v>38</v>
      </c>
      <c r="I3411" s="5">
        <v>144722.16</v>
      </c>
      <c r="J3411" s="5" t="s">
        <v>72</v>
      </c>
      <c r="K3411" s="5" t="s">
        <v>22</v>
      </c>
      <c r="L3411" s="5" t="s">
        <v>23</v>
      </c>
      <c r="M3411" s="5">
        <v>2.48</v>
      </c>
      <c r="N3411" s="5" t="s">
        <v>74</v>
      </c>
      <c r="O3411" s="5">
        <v>23</v>
      </c>
    </row>
    <row r="3412" spans="1:15" x14ac:dyDescent="0.2">
      <c r="A3412" s="5" t="s">
        <v>10278</v>
      </c>
      <c r="B3412" s="5" t="s">
        <v>8756</v>
      </c>
      <c r="C3412" s="5">
        <v>41</v>
      </c>
      <c r="D3412" s="5" t="s">
        <v>50</v>
      </c>
      <c r="E3412" s="5" t="s">
        <v>10279</v>
      </c>
      <c r="F3412" s="5">
        <v>-2821</v>
      </c>
      <c r="G3412" s="5" t="s">
        <v>29</v>
      </c>
      <c r="H3412" s="5" t="s">
        <v>20</v>
      </c>
      <c r="I3412" s="5">
        <v>39993.370000000003</v>
      </c>
      <c r="J3412" s="5" t="s">
        <v>4143</v>
      </c>
      <c r="K3412" s="5" t="s">
        <v>22</v>
      </c>
      <c r="L3412" s="5" t="s">
        <v>73</v>
      </c>
      <c r="M3412" s="5">
        <v>3.91</v>
      </c>
      <c r="N3412" s="5" t="s">
        <v>74</v>
      </c>
      <c r="O3412" s="5">
        <v>0</v>
      </c>
    </row>
    <row r="3413" spans="1:15" x14ac:dyDescent="0.2">
      <c r="A3413" s="5" t="s">
        <v>10280</v>
      </c>
      <c r="B3413" s="5" t="s">
        <v>1327</v>
      </c>
      <c r="C3413" s="5">
        <v>39</v>
      </c>
      <c r="D3413" s="5" t="s">
        <v>50</v>
      </c>
      <c r="E3413" s="5" t="s">
        <v>10281</v>
      </c>
      <c r="F3413" s="5">
        <v>-4683</v>
      </c>
      <c r="G3413" s="5" t="s">
        <v>19</v>
      </c>
      <c r="H3413" s="5" t="s">
        <v>194</v>
      </c>
      <c r="I3413" s="5">
        <v>65627.41</v>
      </c>
      <c r="J3413" s="5" t="s">
        <v>5285</v>
      </c>
      <c r="K3413" s="5" t="s">
        <v>104</v>
      </c>
      <c r="L3413" s="5" t="s">
        <v>23</v>
      </c>
      <c r="M3413" s="5">
        <v>4.66</v>
      </c>
      <c r="N3413" s="5" t="s">
        <v>41</v>
      </c>
      <c r="O3413" s="5">
        <v>16</v>
      </c>
    </row>
    <row r="3414" spans="1:15" x14ac:dyDescent="0.2">
      <c r="A3414" s="5" t="s">
        <v>10282</v>
      </c>
      <c r="B3414" s="5" t="s">
        <v>4011</v>
      </c>
      <c r="C3414" s="5">
        <v>28</v>
      </c>
      <c r="D3414" s="5" t="s">
        <v>17</v>
      </c>
      <c r="E3414" s="5" t="s">
        <v>10283</v>
      </c>
      <c r="F3414" s="5">
        <v>-6132</v>
      </c>
      <c r="G3414" s="5" t="s">
        <v>52</v>
      </c>
      <c r="H3414" s="5" t="s">
        <v>173</v>
      </c>
      <c r="I3414" s="5">
        <v>124820.23</v>
      </c>
      <c r="J3414" s="5" t="s">
        <v>2396</v>
      </c>
      <c r="K3414" s="5" t="s">
        <v>127</v>
      </c>
      <c r="L3414" s="5" t="s">
        <v>32</v>
      </c>
      <c r="M3414" s="5">
        <v>3.31</v>
      </c>
      <c r="N3414" s="5" t="s">
        <v>41</v>
      </c>
      <c r="O3414" s="5">
        <v>38</v>
      </c>
    </row>
    <row r="3415" spans="1:15" x14ac:dyDescent="0.2">
      <c r="A3415" s="5" t="s">
        <v>10284</v>
      </c>
      <c r="B3415" s="5" t="s">
        <v>10285</v>
      </c>
      <c r="C3415" s="5">
        <v>60</v>
      </c>
      <c r="D3415" s="5" t="s">
        <v>50</v>
      </c>
      <c r="E3415" s="5" t="s">
        <v>10286</v>
      </c>
      <c r="F3415" s="5">
        <v>-3108</v>
      </c>
      <c r="G3415" s="5" t="s">
        <v>99</v>
      </c>
      <c r="H3415" s="5" t="s">
        <v>66</v>
      </c>
      <c r="I3415" s="5">
        <v>77454.78</v>
      </c>
      <c r="J3415" s="5" t="s">
        <v>7614</v>
      </c>
      <c r="K3415" s="5" t="s">
        <v>104</v>
      </c>
      <c r="L3415" s="5" t="s">
        <v>73</v>
      </c>
      <c r="M3415" s="5">
        <v>4.82</v>
      </c>
      <c r="N3415" s="5" t="s">
        <v>57</v>
      </c>
      <c r="O3415" s="5">
        <v>8</v>
      </c>
    </row>
    <row r="3416" spans="1:15" x14ac:dyDescent="0.2">
      <c r="A3416" s="5" t="s">
        <v>10287</v>
      </c>
      <c r="B3416" s="5" t="s">
        <v>10288</v>
      </c>
      <c r="C3416" s="5">
        <v>58</v>
      </c>
      <c r="D3416" s="5" t="s">
        <v>50</v>
      </c>
      <c r="E3416" s="5" t="s">
        <v>10289</v>
      </c>
      <c r="F3416" s="5">
        <v>-8675</v>
      </c>
      <c r="G3416" s="5" t="s">
        <v>45</v>
      </c>
      <c r="H3416" s="5" t="s">
        <v>38</v>
      </c>
      <c r="I3416" s="5">
        <v>178561.01</v>
      </c>
      <c r="J3416" s="5" t="s">
        <v>140</v>
      </c>
      <c r="K3416" s="5" t="s">
        <v>136</v>
      </c>
      <c r="L3416" s="5" t="s">
        <v>56</v>
      </c>
      <c r="M3416" s="5">
        <v>4.3</v>
      </c>
      <c r="N3416" s="5" t="s">
        <v>74</v>
      </c>
      <c r="O3416" s="5">
        <v>6</v>
      </c>
    </row>
    <row r="3417" spans="1:15" x14ac:dyDescent="0.2">
      <c r="A3417" s="5" t="s">
        <v>10290</v>
      </c>
      <c r="B3417" s="5" t="s">
        <v>7902</v>
      </c>
      <c r="C3417" s="5">
        <v>43</v>
      </c>
      <c r="D3417" s="5" t="s">
        <v>17</v>
      </c>
      <c r="E3417" s="5" t="s">
        <v>10291</v>
      </c>
      <c r="F3417" s="5">
        <v>-2779</v>
      </c>
      <c r="G3417" s="5" t="s">
        <v>52</v>
      </c>
      <c r="H3417" s="5" t="s">
        <v>66</v>
      </c>
      <c r="I3417" s="5">
        <v>77338.460000000006</v>
      </c>
      <c r="J3417" s="5" t="s">
        <v>10292</v>
      </c>
      <c r="K3417" s="5" t="s">
        <v>81</v>
      </c>
      <c r="L3417" s="5" t="s">
        <v>73</v>
      </c>
      <c r="M3417" s="5">
        <v>3.53</v>
      </c>
      <c r="N3417" s="5" t="s">
        <v>24</v>
      </c>
      <c r="O3417" s="5">
        <v>17</v>
      </c>
    </row>
    <row r="3418" spans="1:15" x14ac:dyDescent="0.2">
      <c r="A3418" s="5" t="s">
        <v>10293</v>
      </c>
      <c r="B3418" s="5" t="s">
        <v>2059</v>
      </c>
      <c r="C3418" s="5">
        <v>35</v>
      </c>
      <c r="D3418" s="5" t="s">
        <v>27</v>
      </c>
      <c r="E3418" s="5" t="s">
        <v>10294</v>
      </c>
      <c r="F3418" s="5">
        <v>-8955</v>
      </c>
      <c r="G3418" s="5" t="s">
        <v>45</v>
      </c>
      <c r="H3418" s="5" t="s">
        <v>71</v>
      </c>
      <c r="I3418" s="5">
        <v>88884</v>
      </c>
      <c r="J3418" s="5" t="s">
        <v>2900</v>
      </c>
      <c r="K3418" s="5" t="s">
        <v>47</v>
      </c>
      <c r="L3418" s="5" t="s">
        <v>23</v>
      </c>
      <c r="M3418" s="5">
        <v>2.44</v>
      </c>
      <c r="N3418" s="5" t="s">
        <v>24</v>
      </c>
      <c r="O3418" s="5">
        <v>22</v>
      </c>
    </row>
    <row r="3419" spans="1:15" x14ac:dyDescent="0.2">
      <c r="A3419" s="5" t="s">
        <v>10295</v>
      </c>
      <c r="B3419" s="5" t="s">
        <v>276</v>
      </c>
      <c r="C3419" s="5">
        <v>33</v>
      </c>
      <c r="D3419" s="5" t="s">
        <v>50</v>
      </c>
      <c r="E3419" s="5" t="s">
        <v>10296</v>
      </c>
      <c r="F3419" s="5">
        <v>-11271</v>
      </c>
      <c r="G3419" s="5" t="s">
        <v>45</v>
      </c>
      <c r="H3419" s="5" t="s">
        <v>194</v>
      </c>
      <c r="I3419" s="5">
        <v>179178.83</v>
      </c>
      <c r="J3419" s="5" t="s">
        <v>2850</v>
      </c>
      <c r="K3419" s="5" t="s">
        <v>22</v>
      </c>
      <c r="L3419" s="5" t="s">
        <v>73</v>
      </c>
      <c r="M3419" s="5">
        <v>2.65</v>
      </c>
      <c r="N3419" s="5" t="s">
        <v>57</v>
      </c>
      <c r="O3419" s="5">
        <v>21</v>
      </c>
    </row>
    <row r="3420" spans="1:15" x14ac:dyDescent="0.2">
      <c r="A3420" s="5" t="s">
        <v>10297</v>
      </c>
      <c r="B3420" s="5" t="s">
        <v>10298</v>
      </c>
      <c r="C3420" s="5">
        <v>28</v>
      </c>
      <c r="D3420" s="5" t="s">
        <v>17</v>
      </c>
      <c r="E3420" s="5" t="s">
        <v>10299</v>
      </c>
      <c r="F3420" s="5">
        <v>-6076</v>
      </c>
      <c r="G3420" s="5" t="s">
        <v>78</v>
      </c>
      <c r="H3420" s="5" t="s">
        <v>194</v>
      </c>
      <c r="I3420" s="5">
        <v>39580.480000000003</v>
      </c>
      <c r="J3420" s="5" t="s">
        <v>1750</v>
      </c>
      <c r="K3420" s="5" t="s">
        <v>40</v>
      </c>
      <c r="L3420" s="5" t="s">
        <v>73</v>
      </c>
      <c r="M3420" s="5">
        <v>1.4</v>
      </c>
      <c r="N3420" s="5" t="s">
        <v>57</v>
      </c>
      <c r="O3420" s="5">
        <v>13</v>
      </c>
    </row>
    <row r="3421" spans="1:15" x14ac:dyDescent="0.2">
      <c r="A3421" s="5" t="s">
        <v>10300</v>
      </c>
      <c r="B3421" s="5" t="s">
        <v>1863</v>
      </c>
      <c r="C3421" s="5">
        <v>58</v>
      </c>
      <c r="D3421" s="5" t="s">
        <v>27</v>
      </c>
      <c r="E3421" s="5" t="s">
        <v>10301</v>
      </c>
      <c r="F3421" s="5">
        <v>-9946</v>
      </c>
      <c r="G3421" s="5" t="s">
        <v>52</v>
      </c>
      <c r="H3421" s="5" t="s">
        <v>71</v>
      </c>
      <c r="I3421" s="5">
        <v>135573.75</v>
      </c>
      <c r="J3421" s="5" t="s">
        <v>5955</v>
      </c>
      <c r="K3421" s="5" t="s">
        <v>104</v>
      </c>
      <c r="L3421" s="5" t="s">
        <v>56</v>
      </c>
      <c r="M3421" s="5">
        <v>2.76</v>
      </c>
      <c r="N3421" s="5" t="s">
        <v>74</v>
      </c>
      <c r="O3421" s="5">
        <v>39</v>
      </c>
    </row>
    <row r="3422" spans="1:15" x14ac:dyDescent="0.2">
      <c r="A3422" s="5" t="s">
        <v>10302</v>
      </c>
      <c r="B3422" s="5" t="s">
        <v>1454</v>
      </c>
      <c r="C3422" s="5">
        <v>31</v>
      </c>
      <c r="D3422" s="5" t="s">
        <v>27</v>
      </c>
      <c r="E3422" s="5" t="s">
        <v>10303</v>
      </c>
      <c r="F3422" s="5">
        <v>-10593</v>
      </c>
      <c r="G3422" s="5" t="s">
        <v>29</v>
      </c>
      <c r="H3422" s="5" t="s">
        <v>20</v>
      </c>
      <c r="I3422" s="5">
        <v>161921.57</v>
      </c>
      <c r="J3422" s="5" t="s">
        <v>4382</v>
      </c>
      <c r="K3422" s="5" t="s">
        <v>81</v>
      </c>
      <c r="L3422" s="5" t="s">
        <v>32</v>
      </c>
      <c r="M3422" s="5">
        <v>3.42</v>
      </c>
      <c r="N3422" s="5" t="s">
        <v>24</v>
      </c>
      <c r="O3422" s="5">
        <v>37</v>
      </c>
    </row>
    <row r="3423" spans="1:15" x14ac:dyDescent="0.2">
      <c r="A3423" s="5" t="s">
        <v>10304</v>
      </c>
      <c r="B3423" s="5" t="s">
        <v>4284</v>
      </c>
      <c r="C3423" s="5">
        <v>54</v>
      </c>
      <c r="D3423" s="5" t="s">
        <v>17</v>
      </c>
      <c r="E3423" s="5" t="s">
        <v>10305</v>
      </c>
      <c r="F3423" s="5">
        <v>-4784</v>
      </c>
      <c r="G3423" s="5" t="s">
        <v>37</v>
      </c>
      <c r="H3423" s="5" t="s">
        <v>20</v>
      </c>
      <c r="I3423" s="5">
        <v>155123.85999999999</v>
      </c>
      <c r="J3423" s="5" t="s">
        <v>1419</v>
      </c>
      <c r="K3423" s="5" t="s">
        <v>40</v>
      </c>
      <c r="L3423" s="5" t="s">
        <v>32</v>
      </c>
      <c r="M3423" s="5">
        <v>3.43</v>
      </c>
      <c r="N3423" s="5" t="s">
        <v>57</v>
      </c>
      <c r="O3423" s="5">
        <v>2</v>
      </c>
    </row>
    <row r="3424" spans="1:15" x14ac:dyDescent="0.2">
      <c r="A3424" s="5" t="s">
        <v>10306</v>
      </c>
      <c r="B3424" s="5" t="s">
        <v>4339</v>
      </c>
      <c r="C3424" s="5">
        <v>23</v>
      </c>
      <c r="D3424" s="5" t="s">
        <v>27</v>
      </c>
      <c r="E3424" s="5" t="s">
        <v>10307</v>
      </c>
      <c r="F3424" s="5">
        <v>-3344</v>
      </c>
      <c r="G3424" s="5" t="s">
        <v>78</v>
      </c>
      <c r="H3424" s="5" t="s">
        <v>144</v>
      </c>
      <c r="I3424" s="5">
        <v>88392.15</v>
      </c>
      <c r="J3424" s="5" t="s">
        <v>5320</v>
      </c>
      <c r="K3424" s="5" t="s">
        <v>118</v>
      </c>
      <c r="L3424" s="5" t="s">
        <v>56</v>
      </c>
      <c r="M3424" s="5">
        <v>3.27</v>
      </c>
      <c r="N3424" s="5" t="s">
        <v>33</v>
      </c>
      <c r="O3424" s="5">
        <v>33</v>
      </c>
    </row>
    <row r="3425" spans="1:15" x14ac:dyDescent="0.2">
      <c r="A3425" s="5" t="s">
        <v>10308</v>
      </c>
      <c r="B3425" s="5" t="s">
        <v>3548</v>
      </c>
      <c r="C3425" s="5">
        <v>25</v>
      </c>
      <c r="D3425" s="5" t="s">
        <v>50</v>
      </c>
      <c r="E3425" s="5" t="s">
        <v>10309</v>
      </c>
      <c r="F3425" s="5">
        <v>-3572</v>
      </c>
      <c r="G3425" s="5" t="s">
        <v>99</v>
      </c>
      <c r="H3425" s="5" t="s">
        <v>194</v>
      </c>
      <c r="I3425" s="5">
        <v>176382.92</v>
      </c>
      <c r="J3425" s="5" t="s">
        <v>608</v>
      </c>
      <c r="K3425" s="5" t="s">
        <v>127</v>
      </c>
      <c r="L3425" s="5" t="s">
        <v>73</v>
      </c>
      <c r="M3425" s="5">
        <v>3.77</v>
      </c>
      <c r="N3425" s="5" t="s">
        <v>74</v>
      </c>
      <c r="O3425" s="5">
        <v>17</v>
      </c>
    </row>
    <row r="3426" spans="1:15" x14ac:dyDescent="0.2">
      <c r="A3426" s="5" t="s">
        <v>10310</v>
      </c>
      <c r="B3426" s="5" t="s">
        <v>2741</v>
      </c>
      <c r="C3426" s="5">
        <v>25</v>
      </c>
      <c r="D3426" s="5" t="s">
        <v>17</v>
      </c>
      <c r="E3426" s="5" t="s">
        <v>10311</v>
      </c>
      <c r="F3426" s="5">
        <v>-5945</v>
      </c>
      <c r="G3426" s="5" t="s">
        <v>29</v>
      </c>
      <c r="H3426" s="5" t="s">
        <v>71</v>
      </c>
      <c r="I3426" s="5">
        <v>106668.65</v>
      </c>
      <c r="J3426" s="5" t="s">
        <v>7128</v>
      </c>
      <c r="K3426" s="5" t="s">
        <v>22</v>
      </c>
      <c r="L3426" s="5" t="s">
        <v>23</v>
      </c>
      <c r="M3426" s="5">
        <v>4.87</v>
      </c>
      <c r="N3426" s="5" t="s">
        <v>57</v>
      </c>
      <c r="O3426" s="5">
        <v>22</v>
      </c>
    </row>
    <row r="3427" spans="1:15" x14ac:dyDescent="0.2">
      <c r="A3427" s="5" t="s">
        <v>10312</v>
      </c>
      <c r="B3427" s="5" t="s">
        <v>5197</v>
      </c>
      <c r="C3427" s="5">
        <v>64</v>
      </c>
      <c r="D3427" s="5" t="s">
        <v>27</v>
      </c>
      <c r="E3427" s="5" t="s">
        <v>10313</v>
      </c>
      <c r="F3427" s="5">
        <v>-5060</v>
      </c>
      <c r="G3427" s="5" t="s">
        <v>99</v>
      </c>
      <c r="H3427" s="5" t="s">
        <v>194</v>
      </c>
      <c r="I3427" s="5">
        <v>108418.77</v>
      </c>
      <c r="J3427" s="5" t="s">
        <v>3536</v>
      </c>
      <c r="K3427" s="5" t="s">
        <v>22</v>
      </c>
      <c r="L3427" s="5" t="s">
        <v>73</v>
      </c>
      <c r="M3427" s="5">
        <v>3.71</v>
      </c>
      <c r="N3427" s="5" t="s">
        <v>24</v>
      </c>
      <c r="O3427" s="5">
        <v>20</v>
      </c>
    </row>
    <row r="3428" spans="1:15" x14ac:dyDescent="0.2">
      <c r="A3428" s="5" t="s">
        <v>10314</v>
      </c>
      <c r="B3428" s="5" t="s">
        <v>10164</v>
      </c>
      <c r="C3428" s="5">
        <v>58</v>
      </c>
      <c r="D3428" s="5" t="s">
        <v>50</v>
      </c>
      <c r="E3428" s="5" t="s">
        <v>10315</v>
      </c>
      <c r="F3428" s="5">
        <v>-8407</v>
      </c>
      <c r="G3428" s="5" t="s">
        <v>29</v>
      </c>
      <c r="H3428" s="5" t="s">
        <v>71</v>
      </c>
      <c r="I3428" s="5">
        <v>74377.149999999994</v>
      </c>
      <c r="J3428" s="5" t="s">
        <v>957</v>
      </c>
      <c r="K3428" s="5" t="s">
        <v>55</v>
      </c>
      <c r="L3428" s="5" t="s">
        <v>56</v>
      </c>
      <c r="M3428" s="5">
        <v>1.24</v>
      </c>
      <c r="N3428" s="5" t="s">
        <v>74</v>
      </c>
      <c r="O3428" s="5">
        <v>39</v>
      </c>
    </row>
    <row r="3429" spans="1:15" x14ac:dyDescent="0.2">
      <c r="A3429" s="5" t="s">
        <v>10316</v>
      </c>
      <c r="B3429" s="5" t="s">
        <v>3760</v>
      </c>
      <c r="C3429" s="5">
        <v>30</v>
      </c>
      <c r="D3429" s="5" t="s">
        <v>27</v>
      </c>
      <c r="E3429" s="5" t="s">
        <v>10317</v>
      </c>
      <c r="F3429" s="5">
        <v>-6240</v>
      </c>
      <c r="G3429" s="5" t="s">
        <v>19</v>
      </c>
      <c r="H3429" s="5" t="s">
        <v>79</v>
      </c>
      <c r="I3429" s="5">
        <v>151914.85999999999</v>
      </c>
      <c r="J3429" s="5" t="s">
        <v>6651</v>
      </c>
      <c r="K3429" s="5" t="s">
        <v>136</v>
      </c>
      <c r="L3429" s="5" t="s">
        <v>23</v>
      </c>
      <c r="M3429" s="5">
        <v>4.54</v>
      </c>
      <c r="N3429" s="5" t="s">
        <v>33</v>
      </c>
      <c r="O3429" s="5">
        <v>32</v>
      </c>
    </row>
    <row r="3430" spans="1:15" x14ac:dyDescent="0.2">
      <c r="A3430" s="5" t="s">
        <v>10318</v>
      </c>
      <c r="B3430" s="5" t="s">
        <v>7372</v>
      </c>
      <c r="C3430" s="5">
        <v>38</v>
      </c>
      <c r="D3430" s="5" t="s">
        <v>17</v>
      </c>
      <c r="E3430" s="5" t="s">
        <v>10319</v>
      </c>
      <c r="F3430" s="5">
        <v>-7943</v>
      </c>
      <c r="G3430" s="5" t="s">
        <v>78</v>
      </c>
      <c r="H3430" s="5" t="s">
        <v>66</v>
      </c>
      <c r="I3430" s="5">
        <v>152938.46</v>
      </c>
      <c r="J3430" s="5" t="s">
        <v>5572</v>
      </c>
      <c r="K3430" s="5" t="s">
        <v>136</v>
      </c>
      <c r="L3430" s="5" t="s">
        <v>56</v>
      </c>
      <c r="M3430" s="5">
        <v>4.2699999999999996</v>
      </c>
      <c r="N3430" s="5" t="s">
        <v>41</v>
      </c>
      <c r="O3430" s="5">
        <v>36</v>
      </c>
    </row>
    <row r="3431" spans="1:15" x14ac:dyDescent="0.2">
      <c r="A3431" s="5" t="s">
        <v>10320</v>
      </c>
      <c r="B3431" s="5" t="s">
        <v>8817</v>
      </c>
      <c r="C3431" s="5">
        <v>27</v>
      </c>
      <c r="D3431" s="5" t="s">
        <v>17</v>
      </c>
      <c r="E3431" s="5" t="s">
        <v>10321</v>
      </c>
      <c r="F3431" s="5">
        <v>-2622</v>
      </c>
      <c r="G3431" s="5" t="s">
        <v>19</v>
      </c>
      <c r="H3431" s="5" t="s">
        <v>53</v>
      </c>
      <c r="I3431" s="5">
        <v>137893.13</v>
      </c>
      <c r="J3431" s="5" t="s">
        <v>2791</v>
      </c>
      <c r="K3431" s="5" t="s">
        <v>22</v>
      </c>
      <c r="L3431" s="5" t="s">
        <v>23</v>
      </c>
      <c r="M3431" s="5">
        <v>2.68</v>
      </c>
      <c r="N3431" s="5" t="s">
        <v>57</v>
      </c>
      <c r="O3431" s="5">
        <v>24</v>
      </c>
    </row>
    <row r="3432" spans="1:15" x14ac:dyDescent="0.2">
      <c r="A3432" s="5" t="s">
        <v>10322</v>
      </c>
      <c r="B3432" s="5" t="s">
        <v>3587</v>
      </c>
      <c r="C3432" s="5">
        <v>62</v>
      </c>
      <c r="D3432" s="5" t="s">
        <v>50</v>
      </c>
      <c r="E3432" s="5" t="s">
        <v>10323</v>
      </c>
      <c r="F3432" s="5">
        <v>-5084</v>
      </c>
      <c r="G3432" s="5" t="s">
        <v>99</v>
      </c>
      <c r="H3432" s="5" t="s">
        <v>20</v>
      </c>
      <c r="I3432" s="5">
        <v>140412.03</v>
      </c>
      <c r="J3432" s="5" t="s">
        <v>10324</v>
      </c>
      <c r="K3432" s="5" t="s">
        <v>47</v>
      </c>
      <c r="L3432" s="5" t="s">
        <v>56</v>
      </c>
      <c r="M3432" s="5">
        <v>3.02</v>
      </c>
      <c r="N3432" s="5" t="s">
        <v>74</v>
      </c>
      <c r="O3432" s="5">
        <v>18</v>
      </c>
    </row>
    <row r="3433" spans="1:15" x14ac:dyDescent="0.2">
      <c r="A3433" s="5" t="s">
        <v>10325</v>
      </c>
      <c r="B3433" s="5" t="s">
        <v>1920</v>
      </c>
      <c r="C3433" s="5">
        <v>40</v>
      </c>
      <c r="D3433" s="5" t="s">
        <v>50</v>
      </c>
      <c r="E3433" s="5" t="s">
        <v>10326</v>
      </c>
      <c r="F3433" s="5">
        <v>-10577</v>
      </c>
      <c r="G3433" s="5" t="s">
        <v>45</v>
      </c>
      <c r="H3433" s="5" t="s">
        <v>79</v>
      </c>
      <c r="I3433" s="5">
        <v>73256.66</v>
      </c>
      <c r="J3433" s="5" t="s">
        <v>8168</v>
      </c>
      <c r="K3433" s="5" t="s">
        <v>22</v>
      </c>
      <c r="L3433" s="5" t="s">
        <v>73</v>
      </c>
      <c r="M3433" s="5">
        <v>4.93</v>
      </c>
      <c r="N3433" s="5" t="s">
        <v>57</v>
      </c>
      <c r="O3433" s="5">
        <v>36</v>
      </c>
    </row>
    <row r="3434" spans="1:15" x14ac:dyDescent="0.2">
      <c r="A3434" s="5" t="s">
        <v>10327</v>
      </c>
      <c r="B3434" s="5" t="s">
        <v>10328</v>
      </c>
      <c r="C3434" s="5">
        <v>22</v>
      </c>
      <c r="D3434" s="5" t="s">
        <v>50</v>
      </c>
      <c r="E3434" s="5" t="s">
        <v>10329</v>
      </c>
      <c r="F3434" s="5">
        <v>-2424</v>
      </c>
      <c r="G3434" s="5" t="s">
        <v>52</v>
      </c>
      <c r="H3434" s="5" t="s">
        <v>194</v>
      </c>
      <c r="I3434" s="5">
        <v>58462.55</v>
      </c>
      <c r="J3434" s="5" t="s">
        <v>1399</v>
      </c>
      <c r="K3434" s="5" t="s">
        <v>136</v>
      </c>
      <c r="L3434" s="5" t="s">
        <v>56</v>
      </c>
      <c r="M3434" s="5">
        <v>3.17</v>
      </c>
      <c r="N3434" s="5" t="s">
        <v>41</v>
      </c>
      <c r="O3434" s="5">
        <v>9</v>
      </c>
    </row>
    <row r="3435" spans="1:15" x14ac:dyDescent="0.2">
      <c r="A3435" s="5" t="s">
        <v>10330</v>
      </c>
      <c r="B3435" s="5" t="s">
        <v>8719</v>
      </c>
      <c r="C3435" s="5">
        <v>53</v>
      </c>
      <c r="D3435" s="5" t="s">
        <v>27</v>
      </c>
      <c r="E3435" s="5" t="s">
        <v>10331</v>
      </c>
      <c r="F3435" s="5">
        <v>-10264</v>
      </c>
      <c r="G3435" s="5" t="s">
        <v>94</v>
      </c>
      <c r="H3435" s="5" t="s">
        <v>53</v>
      </c>
      <c r="I3435" s="5">
        <v>102695.35</v>
      </c>
      <c r="J3435" s="5" t="s">
        <v>6522</v>
      </c>
      <c r="K3435" s="5" t="s">
        <v>22</v>
      </c>
      <c r="L3435" s="5" t="s">
        <v>73</v>
      </c>
      <c r="M3435" s="5">
        <v>3.33</v>
      </c>
      <c r="N3435" s="5" t="s">
        <v>33</v>
      </c>
      <c r="O3435" s="5">
        <v>29</v>
      </c>
    </row>
    <row r="3436" spans="1:15" x14ac:dyDescent="0.2">
      <c r="A3436" s="5" t="s">
        <v>10332</v>
      </c>
      <c r="B3436" s="5" t="s">
        <v>4955</v>
      </c>
      <c r="C3436" s="5">
        <v>27</v>
      </c>
      <c r="D3436" s="5" t="s">
        <v>50</v>
      </c>
      <c r="E3436" s="5" t="s">
        <v>10333</v>
      </c>
      <c r="F3436" s="5">
        <v>-6847</v>
      </c>
      <c r="G3436" s="5" t="s">
        <v>52</v>
      </c>
      <c r="H3436" s="5" t="s">
        <v>173</v>
      </c>
      <c r="I3436" s="5">
        <v>139136.53</v>
      </c>
      <c r="J3436" s="5" t="s">
        <v>7570</v>
      </c>
      <c r="K3436" s="5" t="s">
        <v>62</v>
      </c>
      <c r="L3436" s="5" t="s">
        <v>32</v>
      </c>
      <c r="M3436" s="5">
        <v>3.49</v>
      </c>
      <c r="N3436" s="5" t="s">
        <v>33</v>
      </c>
      <c r="O3436" s="5">
        <v>15</v>
      </c>
    </row>
    <row r="3437" spans="1:15" x14ac:dyDescent="0.2">
      <c r="A3437" s="5" t="s">
        <v>10334</v>
      </c>
      <c r="B3437" s="5" t="s">
        <v>8272</v>
      </c>
      <c r="C3437" s="5">
        <v>30</v>
      </c>
      <c r="D3437" s="5" t="s">
        <v>27</v>
      </c>
      <c r="E3437" s="5" t="s">
        <v>10335</v>
      </c>
      <c r="F3437" s="5">
        <v>-4097</v>
      </c>
      <c r="G3437" s="5" t="s">
        <v>85</v>
      </c>
      <c r="H3437" s="5" t="s">
        <v>194</v>
      </c>
      <c r="I3437" s="5">
        <v>55524.86</v>
      </c>
      <c r="J3437" s="5" t="s">
        <v>5742</v>
      </c>
      <c r="K3437" s="5" t="s">
        <v>118</v>
      </c>
      <c r="L3437" s="5" t="s">
        <v>56</v>
      </c>
      <c r="M3437" s="5">
        <v>4.7</v>
      </c>
      <c r="N3437" s="5" t="s">
        <v>24</v>
      </c>
      <c r="O3437" s="5">
        <v>36</v>
      </c>
    </row>
    <row r="3438" spans="1:15" x14ac:dyDescent="0.2">
      <c r="A3438" s="5" t="s">
        <v>10336</v>
      </c>
      <c r="B3438" s="5" t="s">
        <v>10337</v>
      </c>
      <c r="C3438" s="5">
        <v>64</v>
      </c>
      <c r="D3438" s="5" t="s">
        <v>27</v>
      </c>
      <c r="E3438" s="5" t="s">
        <v>10338</v>
      </c>
      <c r="F3438" s="5">
        <v>-3335</v>
      </c>
      <c r="G3438" s="5" t="s">
        <v>94</v>
      </c>
      <c r="H3438" s="5" t="s">
        <v>53</v>
      </c>
      <c r="I3438" s="5">
        <v>90673.99</v>
      </c>
      <c r="J3438" s="5" t="s">
        <v>3852</v>
      </c>
      <c r="K3438" s="5" t="s">
        <v>136</v>
      </c>
      <c r="L3438" s="5" t="s">
        <v>32</v>
      </c>
      <c r="M3438" s="5">
        <v>3.88</v>
      </c>
      <c r="N3438" s="5" t="s">
        <v>24</v>
      </c>
      <c r="O3438" s="5">
        <v>2</v>
      </c>
    </row>
    <row r="3439" spans="1:15" x14ac:dyDescent="0.2">
      <c r="A3439" s="5" t="s">
        <v>10339</v>
      </c>
      <c r="B3439" s="5" t="s">
        <v>83</v>
      </c>
      <c r="C3439" s="5">
        <v>43</v>
      </c>
      <c r="D3439" s="5" t="s">
        <v>50</v>
      </c>
      <c r="E3439" s="5" t="s">
        <v>10340</v>
      </c>
      <c r="F3439" s="5">
        <v>-6184</v>
      </c>
      <c r="G3439" s="5" t="s">
        <v>19</v>
      </c>
      <c r="H3439" s="5" t="s">
        <v>194</v>
      </c>
      <c r="I3439" s="5">
        <v>87620.15</v>
      </c>
      <c r="J3439" s="5" t="s">
        <v>5780</v>
      </c>
      <c r="K3439" s="5" t="s">
        <v>104</v>
      </c>
      <c r="L3439" s="5" t="s">
        <v>32</v>
      </c>
      <c r="M3439" s="5">
        <v>3.89</v>
      </c>
      <c r="N3439" s="5" t="s">
        <v>24</v>
      </c>
      <c r="O3439" s="5">
        <v>3</v>
      </c>
    </row>
    <row r="3440" spans="1:15" x14ac:dyDescent="0.2">
      <c r="A3440" s="5" t="s">
        <v>10341</v>
      </c>
      <c r="B3440" s="5" t="s">
        <v>5173</v>
      </c>
      <c r="C3440" s="5">
        <v>30</v>
      </c>
      <c r="D3440" s="5" t="s">
        <v>50</v>
      </c>
      <c r="E3440" s="5" t="s">
        <v>10342</v>
      </c>
      <c r="F3440" s="5">
        <v>-1788</v>
      </c>
      <c r="G3440" s="5" t="s">
        <v>19</v>
      </c>
      <c r="H3440" s="5" t="s">
        <v>71</v>
      </c>
      <c r="I3440" s="5">
        <v>65585.399999999994</v>
      </c>
      <c r="J3440" s="5" t="s">
        <v>4849</v>
      </c>
      <c r="K3440" s="5" t="s">
        <v>104</v>
      </c>
      <c r="L3440" s="5" t="s">
        <v>73</v>
      </c>
      <c r="M3440" s="5">
        <v>4.33</v>
      </c>
      <c r="N3440" s="5" t="s">
        <v>24</v>
      </c>
      <c r="O3440" s="5">
        <v>5</v>
      </c>
    </row>
    <row r="3441" spans="1:15" x14ac:dyDescent="0.2">
      <c r="A3441" s="5" t="s">
        <v>10343</v>
      </c>
      <c r="B3441" s="5" t="s">
        <v>1744</v>
      </c>
      <c r="C3441" s="5">
        <v>51</v>
      </c>
      <c r="D3441" s="5" t="s">
        <v>17</v>
      </c>
      <c r="E3441" s="5" t="s">
        <v>10344</v>
      </c>
      <c r="F3441" s="5">
        <v>-2962</v>
      </c>
      <c r="G3441" s="5" t="s">
        <v>37</v>
      </c>
      <c r="H3441" s="5" t="s">
        <v>173</v>
      </c>
      <c r="I3441" s="5">
        <v>131249.65</v>
      </c>
      <c r="J3441" s="5" t="s">
        <v>10345</v>
      </c>
      <c r="K3441" s="5" t="s">
        <v>55</v>
      </c>
      <c r="L3441" s="5" t="s">
        <v>32</v>
      </c>
      <c r="M3441" s="5">
        <v>4.57</v>
      </c>
      <c r="N3441" s="5" t="s">
        <v>41</v>
      </c>
      <c r="O3441" s="5">
        <v>1</v>
      </c>
    </row>
    <row r="3442" spans="1:15" x14ac:dyDescent="0.2">
      <c r="A3442" s="5" t="s">
        <v>10346</v>
      </c>
      <c r="B3442" s="5" t="s">
        <v>3964</v>
      </c>
      <c r="C3442" s="5">
        <v>49</v>
      </c>
      <c r="D3442" s="5" t="s">
        <v>27</v>
      </c>
      <c r="E3442" s="5" t="s">
        <v>10347</v>
      </c>
      <c r="F3442" s="5">
        <v>-9829</v>
      </c>
      <c r="G3442" s="5" t="s">
        <v>29</v>
      </c>
      <c r="H3442" s="5" t="s">
        <v>38</v>
      </c>
      <c r="I3442" s="5">
        <v>170579.6</v>
      </c>
      <c r="J3442" s="5" t="s">
        <v>6845</v>
      </c>
      <c r="K3442" s="5" t="s">
        <v>127</v>
      </c>
      <c r="L3442" s="5" t="s">
        <v>56</v>
      </c>
      <c r="M3442" s="5">
        <v>3.78</v>
      </c>
      <c r="N3442" s="5" t="s">
        <v>33</v>
      </c>
      <c r="O3442" s="5">
        <v>25</v>
      </c>
    </row>
    <row r="3443" spans="1:15" x14ac:dyDescent="0.2">
      <c r="A3443" s="5" t="s">
        <v>10348</v>
      </c>
      <c r="B3443" s="5" t="s">
        <v>1118</v>
      </c>
      <c r="C3443" s="5">
        <v>49</v>
      </c>
      <c r="D3443" s="5" t="s">
        <v>17</v>
      </c>
      <c r="E3443" s="5" t="s">
        <v>10349</v>
      </c>
      <c r="F3443" s="5">
        <v>-4911</v>
      </c>
      <c r="G3443" s="5" t="s">
        <v>37</v>
      </c>
      <c r="H3443" s="5" t="s">
        <v>144</v>
      </c>
      <c r="I3443" s="5">
        <v>158836.98000000001</v>
      </c>
      <c r="J3443" s="5" t="s">
        <v>149</v>
      </c>
      <c r="K3443" s="5" t="s">
        <v>104</v>
      </c>
      <c r="L3443" s="5" t="s">
        <v>73</v>
      </c>
      <c r="M3443" s="5">
        <v>3.47</v>
      </c>
      <c r="N3443" s="5" t="s">
        <v>41</v>
      </c>
      <c r="O3443" s="5">
        <v>28</v>
      </c>
    </row>
    <row r="3444" spans="1:15" x14ac:dyDescent="0.2">
      <c r="A3444" s="5" t="s">
        <v>10350</v>
      </c>
      <c r="B3444" s="5" t="s">
        <v>7254</v>
      </c>
      <c r="C3444" s="5">
        <v>50</v>
      </c>
      <c r="D3444" s="5" t="s">
        <v>17</v>
      </c>
      <c r="E3444" s="5" t="s">
        <v>10351</v>
      </c>
      <c r="F3444" s="5">
        <v>-8446</v>
      </c>
      <c r="G3444" s="5" t="s">
        <v>85</v>
      </c>
      <c r="H3444" s="5" t="s">
        <v>144</v>
      </c>
      <c r="I3444" s="5">
        <v>172107.8</v>
      </c>
      <c r="J3444" s="5" t="s">
        <v>5980</v>
      </c>
      <c r="K3444" s="5" t="s">
        <v>136</v>
      </c>
      <c r="L3444" s="5" t="s">
        <v>23</v>
      </c>
      <c r="M3444" s="5">
        <v>3.46</v>
      </c>
      <c r="N3444" s="5" t="s">
        <v>33</v>
      </c>
      <c r="O3444" s="5">
        <v>31</v>
      </c>
    </row>
    <row r="3445" spans="1:15" x14ac:dyDescent="0.2">
      <c r="A3445" s="5" t="s">
        <v>10352</v>
      </c>
      <c r="B3445" s="5" t="s">
        <v>2004</v>
      </c>
      <c r="C3445" s="5">
        <v>64</v>
      </c>
      <c r="D3445" s="5" t="s">
        <v>50</v>
      </c>
      <c r="E3445" s="5" t="s">
        <v>10353</v>
      </c>
      <c r="F3445" s="5">
        <v>-2363</v>
      </c>
      <c r="G3445" s="5" t="s">
        <v>19</v>
      </c>
      <c r="H3445" s="5" t="s">
        <v>71</v>
      </c>
      <c r="I3445" s="5">
        <v>55884.86</v>
      </c>
      <c r="J3445" s="5" t="s">
        <v>10354</v>
      </c>
      <c r="K3445" s="5" t="s">
        <v>40</v>
      </c>
      <c r="L3445" s="5" t="s">
        <v>23</v>
      </c>
      <c r="M3445" s="5">
        <v>3.93</v>
      </c>
      <c r="N3445" s="5" t="s">
        <v>24</v>
      </c>
      <c r="O3445" s="5">
        <v>8</v>
      </c>
    </row>
    <row r="3446" spans="1:15" x14ac:dyDescent="0.2">
      <c r="A3446" s="5" t="s">
        <v>10355</v>
      </c>
      <c r="B3446" s="5" t="s">
        <v>419</v>
      </c>
      <c r="C3446" s="5">
        <v>58</v>
      </c>
      <c r="D3446" s="5" t="s">
        <v>17</v>
      </c>
      <c r="E3446" s="5" t="s">
        <v>10356</v>
      </c>
      <c r="F3446" s="5">
        <v>-4469</v>
      </c>
      <c r="G3446" s="5" t="s">
        <v>99</v>
      </c>
      <c r="H3446" s="5" t="s">
        <v>20</v>
      </c>
      <c r="I3446" s="5">
        <v>47428.39</v>
      </c>
      <c r="J3446" s="5" t="s">
        <v>10357</v>
      </c>
      <c r="K3446" s="5" t="s">
        <v>47</v>
      </c>
      <c r="L3446" s="5" t="s">
        <v>32</v>
      </c>
      <c r="M3446" s="5">
        <v>1.45</v>
      </c>
      <c r="N3446" s="5" t="s">
        <v>74</v>
      </c>
      <c r="O3446" s="5">
        <v>27</v>
      </c>
    </row>
    <row r="3447" spans="1:15" x14ac:dyDescent="0.2">
      <c r="A3447" s="5" t="s">
        <v>10358</v>
      </c>
      <c r="B3447" s="5" t="s">
        <v>8864</v>
      </c>
      <c r="C3447" s="5">
        <v>61</v>
      </c>
      <c r="D3447" s="5" t="s">
        <v>17</v>
      </c>
      <c r="E3447" s="5" t="s">
        <v>10359</v>
      </c>
      <c r="F3447" s="5">
        <v>-7343</v>
      </c>
      <c r="G3447" s="5" t="s">
        <v>29</v>
      </c>
      <c r="H3447" s="5" t="s">
        <v>38</v>
      </c>
      <c r="I3447" s="5">
        <v>105551.72</v>
      </c>
      <c r="J3447" s="5" t="s">
        <v>10360</v>
      </c>
      <c r="K3447" s="5" t="s">
        <v>136</v>
      </c>
      <c r="L3447" s="5" t="s">
        <v>23</v>
      </c>
      <c r="M3447" s="5">
        <v>3.41</v>
      </c>
      <c r="N3447" s="5" t="s">
        <v>57</v>
      </c>
      <c r="O3447" s="5">
        <v>37</v>
      </c>
    </row>
    <row r="3448" spans="1:15" x14ac:dyDescent="0.2">
      <c r="A3448" s="5" t="s">
        <v>10361</v>
      </c>
      <c r="B3448" s="5" t="s">
        <v>10362</v>
      </c>
      <c r="C3448" s="5">
        <v>29</v>
      </c>
      <c r="D3448" s="5" t="s">
        <v>27</v>
      </c>
      <c r="E3448" s="5" t="s">
        <v>10363</v>
      </c>
      <c r="F3448" s="5">
        <v>-9794</v>
      </c>
      <c r="G3448" s="5" t="s">
        <v>78</v>
      </c>
      <c r="H3448" s="5" t="s">
        <v>30</v>
      </c>
      <c r="I3448" s="5">
        <v>119520.14</v>
      </c>
      <c r="J3448" s="5" t="s">
        <v>10364</v>
      </c>
      <c r="K3448" s="5" t="s">
        <v>40</v>
      </c>
      <c r="L3448" s="5" t="s">
        <v>23</v>
      </c>
      <c r="M3448" s="5">
        <v>2.29</v>
      </c>
      <c r="N3448" s="5" t="s">
        <v>33</v>
      </c>
      <c r="O3448" s="5">
        <v>33</v>
      </c>
    </row>
    <row r="3449" spans="1:15" x14ac:dyDescent="0.2">
      <c r="A3449" s="5" t="s">
        <v>10365</v>
      </c>
      <c r="B3449" s="5" t="s">
        <v>2491</v>
      </c>
      <c r="C3449" s="5">
        <v>33</v>
      </c>
      <c r="D3449" s="5" t="s">
        <v>50</v>
      </c>
      <c r="E3449" s="5" t="s">
        <v>10366</v>
      </c>
      <c r="F3449" s="5">
        <v>-8253</v>
      </c>
      <c r="G3449" s="5" t="s">
        <v>78</v>
      </c>
      <c r="H3449" s="5" t="s">
        <v>194</v>
      </c>
      <c r="I3449" s="5">
        <v>84143.14</v>
      </c>
      <c r="J3449" s="5" t="s">
        <v>9215</v>
      </c>
      <c r="K3449" s="5" t="s">
        <v>118</v>
      </c>
      <c r="L3449" s="5" t="s">
        <v>73</v>
      </c>
      <c r="M3449" s="5">
        <v>3.85</v>
      </c>
      <c r="N3449" s="5" t="s">
        <v>57</v>
      </c>
      <c r="O3449" s="5">
        <v>13</v>
      </c>
    </row>
    <row r="3450" spans="1:15" x14ac:dyDescent="0.2">
      <c r="A3450" s="5" t="s">
        <v>10367</v>
      </c>
      <c r="B3450" s="5" t="s">
        <v>4322</v>
      </c>
      <c r="C3450" s="5">
        <v>39</v>
      </c>
      <c r="D3450" s="5" t="s">
        <v>50</v>
      </c>
      <c r="E3450" s="5" t="s">
        <v>10368</v>
      </c>
      <c r="F3450" s="5">
        <v>-8046</v>
      </c>
      <c r="G3450" s="5" t="s">
        <v>45</v>
      </c>
      <c r="H3450" s="5" t="s">
        <v>20</v>
      </c>
      <c r="I3450" s="5">
        <v>132158.16</v>
      </c>
      <c r="J3450" s="5" t="s">
        <v>7084</v>
      </c>
      <c r="K3450" s="5" t="s">
        <v>40</v>
      </c>
      <c r="L3450" s="5" t="s">
        <v>23</v>
      </c>
      <c r="M3450" s="5">
        <v>1.27</v>
      </c>
      <c r="N3450" s="5" t="s">
        <v>41</v>
      </c>
      <c r="O3450" s="5">
        <v>33</v>
      </c>
    </row>
    <row r="3451" spans="1:15" x14ac:dyDescent="0.2">
      <c r="A3451" s="5" t="s">
        <v>10369</v>
      </c>
      <c r="B3451" s="5" t="s">
        <v>3416</v>
      </c>
      <c r="C3451" s="5">
        <v>41</v>
      </c>
      <c r="D3451" s="5" t="s">
        <v>50</v>
      </c>
      <c r="E3451" s="5" t="s">
        <v>10370</v>
      </c>
      <c r="F3451" s="5">
        <v>-9503</v>
      </c>
      <c r="G3451" s="5" t="s">
        <v>116</v>
      </c>
      <c r="H3451" s="5" t="s">
        <v>20</v>
      </c>
      <c r="I3451" s="5">
        <v>122345.32</v>
      </c>
      <c r="J3451" s="5" t="s">
        <v>1033</v>
      </c>
      <c r="K3451" s="5" t="s">
        <v>81</v>
      </c>
      <c r="L3451" s="5" t="s">
        <v>73</v>
      </c>
      <c r="M3451" s="5">
        <v>4.75</v>
      </c>
      <c r="N3451" s="5" t="s">
        <v>41</v>
      </c>
      <c r="O3451" s="5">
        <v>38</v>
      </c>
    </row>
    <row r="3452" spans="1:15" x14ac:dyDescent="0.2">
      <c r="A3452" s="5" t="s">
        <v>10371</v>
      </c>
      <c r="B3452" s="5" t="s">
        <v>10372</v>
      </c>
      <c r="C3452" s="5">
        <v>46</v>
      </c>
      <c r="D3452" s="5" t="s">
        <v>50</v>
      </c>
      <c r="E3452" s="5" t="s">
        <v>10373</v>
      </c>
      <c r="F3452" s="5">
        <v>-10734</v>
      </c>
      <c r="G3452" s="5" t="s">
        <v>29</v>
      </c>
      <c r="H3452" s="5" t="s">
        <v>79</v>
      </c>
      <c r="I3452" s="5">
        <v>51925.52</v>
      </c>
      <c r="J3452" s="5" t="s">
        <v>3439</v>
      </c>
      <c r="K3452" s="5" t="s">
        <v>118</v>
      </c>
      <c r="L3452" s="5" t="s">
        <v>23</v>
      </c>
      <c r="M3452" s="5">
        <v>2.63</v>
      </c>
      <c r="N3452" s="5" t="s">
        <v>57</v>
      </c>
      <c r="O3452" s="5">
        <v>10</v>
      </c>
    </row>
    <row r="3453" spans="1:15" x14ac:dyDescent="0.2">
      <c r="A3453" s="5" t="s">
        <v>10374</v>
      </c>
      <c r="B3453" s="5" t="s">
        <v>1986</v>
      </c>
      <c r="C3453" s="5">
        <v>50</v>
      </c>
      <c r="D3453" s="5" t="s">
        <v>17</v>
      </c>
      <c r="E3453" s="5" t="s">
        <v>10375</v>
      </c>
      <c r="F3453" s="5">
        <v>-9741</v>
      </c>
      <c r="G3453" s="5" t="s">
        <v>94</v>
      </c>
      <c r="H3453" s="5" t="s">
        <v>194</v>
      </c>
      <c r="I3453" s="5">
        <v>120277.5</v>
      </c>
      <c r="J3453" s="5" t="s">
        <v>4640</v>
      </c>
      <c r="K3453" s="5" t="s">
        <v>118</v>
      </c>
      <c r="L3453" s="5" t="s">
        <v>73</v>
      </c>
      <c r="M3453" s="5">
        <v>2.5</v>
      </c>
      <c r="N3453" s="5" t="s">
        <v>24</v>
      </c>
      <c r="O3453" s="5">
        <v>29</v>
      </c>
    </row>
    <row r="3454" spans="1:15" x14ac:dyDescent="0.2">
      <c r="A3454" s="5" t="s">
        <v>10376</v>
      </c>
      <c r="B3454" s="5" t="s">
        <v>4479</v>
      </c>
      <c r="C3454" s="5">
        <v>37</v>
      </c>
      <c r="D3454" s="5" t="s">
        <v>17</v>
      </c>
      <c r="E3454" s="5" t="s">
        <v>10377</v>
      </c>
      <c r="F3454" s="5">
        <v>-10520</v>
      </c>
      <c r="G3454" s="5" t="s">
        <v>85</v>
      </c>
      <c r="H3454" s="5" t="s">
        <v>71</v>
      </c>
      <c r="I3454" s="5">
        <v>81058.91</v>
      </c>
      <c r="J3454" s="5" t="s">
        <v>2850</v>
      </c>
      <c r="K3454" s="5" t="s">
        <v>62</v>
      </c>
      <c r="L3454" s="5" t="s">
        <v>73</v>
      </c>
      <c r="M3454" s="5">
        <v>1.48</v>
      </c>
      <c r="N3454" s="5" t="s">
        <v>24</v>
      </c>
      <c r="O3454" s="5">
        <v>21</v>
      </c>
    </row>
    <row r="3455" spans="1:15" x14ac:dyDescent="0.2">
      <c r="A3455" s="5" t="s">
        <v>10378</v>
      </c>
      <c r="B3455" s="5" t="s">
        <v>1913</v>
      </c>
      <c r="C3455" s="5">
        <v>62</v>
      </c>
      <c r="D3455" s="5" t="s">
        <v>50</v>
      </c>
      <c r="E3455" s="5" t="s">
        <v>10379</v>
      </c>
      <c r="F3455" s="5">
        <v>-9907</v>
      </c>
      <c r="G3455" s="5" t="s">
        <v>45</v>
      </c>
      <c r="H3455" s="5" t="s">
        <v>79</v>
      </c>
      <c r="I3455" s="5">
        <v>122163.57</v>
      </c>
      <c r="J3455" s="5" t="s">
        <v>3926</v>
      </c>
      <c r="K3455" s="5" t="s">
        <v>22</v>
      </c>
      <c r="L3455" s="5" t="s">
        <v>56</v>
      </c>
      <c r="M3455" s="5">
        <v>4.57</v>
      </c>
      <c r="N3455" s="5" t="s">
        <v>74</v>
      </c>
      <c r="O3455" s="5">
        <v>19</v>
      </c>
    </row>
    <row r="3456" spans="1:15" x14ac:dyDescent="0.2">
      <c r="A3456" s="5" t="s">
        <v>10380</v>
      </c>
      <c r="B3456" s="5" t="s">
        <v>2569</v>
      </c>
      <c r="C3456" s="5">
        <v>45</v>
      </c>
      <c r="D3456" s="5" t="s">
        <v>50</v>
      </c>
      <c r="E3456" s="5" t="s">
        <v>2570</v>
      </c>
      <c r="F3456" s="5">
        <v>-2513</v>
      </c>
      <c r="G3456" s="5" t="s">
        <v>94</v>
      </c>
      <c r="H3456" s="5" t="s">
        <v>30</v>
      </c>
      <c r="I3456" s="5">
        <v>50062.62</v>
      </c>
      <c r="J3456" s="5" t="s">
        <v>4490</v>
      </c>
      <c r="K3456" s="5" t="s">
        <v>136</v>
      </c>
      <c r="L3456" s="5" t="s">
        <v>32</v>
      </c>
      <c r="M3456" s="5">
        <v>2.88</v>
      </c>
      <c r="N3456" s="5" t="s">
        <v>33</v>
      </c>
      <c r="O3456" s="5">
        <v>37</v>
      </c>
    </row>
    <row r="3457" spans="1:15" x14ac:dyDescent="0.2">
      <c r="A3457" s="5" t="s">
        <v>10381</v>
      </c>
      <c r="B3457" s="5" t="s">
        <v>10382</v>
      </c>
      <c r="C3457" s="5">
        <v>62</v>
      </c>
      <c r="D3457" s="5" t="s">
        <v>27</v>
      </c>
      <c r="E3457" s="5" t="s">
        <v>10383</v>
      </c>
      <c r="F3457" s="5">
        <v>-8362</v>
      </c>
      <c r="G3457" s="5" t="s">
        <v>29</v>
      </c>
      <c r="H3457" s="5" t="s">
        <v>79</v>
      </c>
      <c r="I3457" s="5">
        <v>135144.6</v>
      </c>
      <c r="J3457" s="5" t="s">
        <v>1460</v>
      </c>
      <c r="K3457" s="5" t="s">
        <v>22</v>
      </c>
      <c r="L3457" s="5" t="s">
        <v>73</v>
      </c>
      <c r="M3457" s="5">
        <v>2.46</v>
      </c>
      <c r="N3457" s="5" t="s">
        <v>24</v>
      </c>
      <c r="O3457" s="5">
        <v>20</v>
      </c>
    </row>
    <row r="3458" spans="1:15" x14ac:dyDescent="0.2">
      <c r="A3458" s="5" t="s">
        <v>10384</v>
      </c>
      <c r="B3458" s="5" t="s">
        <v>5179</v>
      </c>
      <c r="C3458" s="5">
        <v>52</v>
      </c>
      <c r="D3458" s="5" t="s">
        <v>50</v>
      </c>
      <c r="E3458" s="5" t="s">
        <v>10385</v>
      </c>
      <c r="F3458" s="5">
        <v>-9268</v>
      </c>
      <c r="G3458" s="5" t="s">
        <v>37</v>
      </c>
      <c r="H3458" s="5" t="s">
        <v>53</v>
      </c>
      <c r="I3458" s="5">
        <v>168849.73</v>
      </c>
      <c r="J3458" s="5" t="s">
        <v>7743</v>
      </c>
      <c r="K3458" s="5" t="s">
        <v>81</v>
      </c>
      <c r="L3458" s="5" t="s">
        <v>32</v>
      </c>
      <c r="M3458" s="5">
        <v>4.04</v>
      </c>
      <c r="N3458" s="5" t="s">
        <v>33</v>
      </c>
      <c r="O3458" s="5">
        <v>13</v>
      </c>
    </row>
    <row r="3459" spans="1:15" x14ac:dyDescent="0.2">
      <c r="A3459" s="5" t="s">
        <v>10386</v>
      </c>
      <c r="B3459" s="5" t="s">
        <v>10387</v>
      </c>
      <c r="C3459" s="5">
        <v>31</v>
      </c>
      <c r="D3459" s="5" t="s">
        <v>17</v>
      </c>
      <c r="E3459" s="5" t="s">
        <v>10388</v>
      </c>
      <c r="F3459" s="5">
        <v>-4758</v>
      </c>
      <c r="G3459" s="5" t="s">
        <v>45</v>
      </c>
      <c r="H3459" s="5" t="s">
        <v>53</v>
      </c>
      <c r="I3459" s="5">
        <v>53441.71</v>
      </c>
      <c r="J3459" s="5" t="s">
        <v>1635</v>
      </c>
      <c r="K3459" s="5" t="s">
        <v>136</v>
      </c>
      <c r="L3459" s="5" t="s">
        <v>23</v>
      </c>
      <c r="M3459" s="5">
        <v>2.67</v>
      </c>
      <c r="N3459" s="5" t="s">
        <v>57</v>
      </c>
      <c r="O3459" s="5">
        <v>25</v>
      </c>
    </row>
    <row r="3460" spans="1:15" x14ac:dyDescent="0.2">
      <c r="A3460" s="5" t="s">
        <v>10389</v>
      </c>
      <c r="B3460" s="5" t="s">
        <v>914</v>
      </c>
      <c r="C3460" s="5">
        <v>32</v>
      </c>
      <c r="D3460" s="5" t="s">
        <v>50</v>
      </c>
      <c r="E3460" s="5" t="s">
        <v>10390</v>
      </c>
      <c r="F3460" s="5">
        <v>-3200</v>
      </c>
      <c r="G3460" s="5" t="s">
        <v>19</v>
      </c>
      <c r="H3460" s="5" t="s">
        <v>194</v>
      </c>
      <c r="I3460" s="5">
        <v>109464.45</v>
      </c>
      <c r="J3460" s="5" t="s">
        <v>5582</v>
      </c>
      <c r="K3460" s="5" t="s">
        <v>22</v>
      </c>
      <c r="L3460" s="5" t="s">
        <v>56</v>
      </c>
      <c r="M3460" s="5">
        <v>2.81</v>
      </c>
      <c r="N3460" s="5" t="s">
        <v>24</v>
      </c>
      <c r="O3460" s="5">
        <v>28</v>
      </c>
    </row>
    <row r="3461" spans="1:15" x14ac:dyDescent="0.2">
      <c r="A3461" s="5" t="s">
        <v>10391</v>
      </c>
      <c r="B3461" s="5" t="s">
        <v>10392</v>
      </c>
      <c r="C3461" s="5">
        <v>24</v>
      </c>
      <c r="D3461" s="5" t="s">
        <v>27</v>
      </c>
      <c r="E3461" s="5" t="s">
        <v>10393</v>
      </c>
      <c r="F3461" s="5">
        <v>-3627</v>
      </c>
      <c r="G3461" s="5" t="s">
        <v>52</v>
      </c>
      <c r="H3461" s="5" t="s">
        <v>173</v>
      </c>
      <c r="I3461" s="5">
        <v>91509.88</v>
      </c>
      <c r="J3461" s="5" t="s">
        <v>6869</v>
      </c>
      <c r="K3461" s="5" t="s">
        <v>127</v>
      </c>
      <c r="L3461" s="5" t="s">
        <v>32</v>
      </c>
      <c r="M3461" s="5">
        <v>4.16</v>
      </c>
      <c r="N3461" s="5" t="s">
        <v>74</v>
      </c>
      <c r="O3461" s="5">
        <v>23</v>
      </c>
    </row>
    <row r="3462" spans="1:15" x14ac:dyDescent="0.2">
      <c r="A3462" s="5" t="s">
        <v>10394</v>
      </c>
      <c r="B3462" s="5" t="s">
        <v>3594</v>
      </c>
      <c r="C3462" s="5">
        <v>49</v>
      </c>
      <c r="D3462" s="5" t="s">
        <v>17</v>
      </c>
      <c r="E3462" s="5" t="s">
        <v>10395</v>
      </c>
      <c r="F3462" s="5">
        <v>-8108</v>
      </c>
      <c r="G3462" s="5" t="s">
        <v>19</v>
      </c>
      <c r="H3462" s="5" t="s">
        <v>173</v>
      </c>
      <c r="I3462" s="5">
        <v>167714.62</v>
      </c>
      <c r="J3462" s="5" t="s">
        <v>1540</v>
      </c>
      <c r="K3462" s="5" t="s">
        <v>81</v>
      </c>
      <c r="L3462" s="5" t="s">
        <v>73</v>
      </c>
      <c r="M3462" s="5">
        <v>3.68</v>
      </c>
      <c r="N3462" s="5" t="s">
        <v>24</v>
      </c>
      <c r="O3462" s="5">
        <v>13</v>
      </c>
    </row>
    <row r="3463" spans="1:15" x14ac:dyDescent="0.2">
      <c r="A3463" s="5" t="s">
        <v>10396</v>
      </c>
      <c r="B3463" s="5" t="s">
        <v>7616</v>
      </c>
      <c r="C3463" s="5">
        <v>59</v>
      </c>
      <c r="D3463" s="5" t="s">
        <v>50</v>
      </c>
      <c r="E3463" s="5" t="s">
        <v>10397</v>
      </c>
      <c r="F3463" s="5">
        <v>-2610</v>
      </c>
      <c r="G3463" s="5" t="s">
        <v>45</v>
      </c>
      <c r="H3463" s="5" t="s">
        <v>53</v>
      </c>
      <c r="I3463" s="5">
        <v>39812.17</v>
      </c>
      <c r="J3463" s="5" t="s">
        <v>3270</v>
      </c>
      <c r="K3463" s="5" t="s">
        <v>104</v>
      </c>
      <c r="L3463" s="5" t="s">
        <v>56</v>
      </c>
      <c r="M3463" s="5">
        <v>2.62</v>
      </c>
      <c r="N3463" s="5" t="s">
        <v>74</v>
      </c>
      <c r="O3463" s="5">
        <v>19</v>
      </c>
    </row>
    <row r="3464" spans="1:15" x14ac:dyDescent="0.2">
      <c r="A3464" s="5" t="s">
        <v>10398</v>
      </c>
      <c r="B3464" s="5" t="s">
        <v>3299</v>
      </c>
      <c r="C3464" s="5">
        <v>31</v>
      </c>
      <c r="D3464" s="5" t="s">
        <v>27</v>
      </c>
      <c r="E3464" s="5" t="s">
        <v>10399</v>
      </c>
      <c r="F3464" s="5">
        <v>-8193</v>
      </c>
      <c r="G3464" s="5" t="s">
        <v>19</v>
      </c>
      <c r="H3464" s="5" t="s">
        <v>79</v>
      </c>
      <c r="I3464" s="5">
        <v>80681.58</v>
      </c>
      <c r="J3464" s="5" t="s">
        <v>10400</v>
      </c>
      <c r="K3464" s="5" t="s">
        <v>104</v>
      </c>
      <c r="L3464" s="5" t="s">
        <v>56</v>
      </c>
      <c r="M3464" s="5">
        <v>3.36</v>
      </c>
      <c r="N3464" s="5" t="s">
        <v>24</v>
      </c>
      <c r="O3464" s="5">
        <v>36</v>
      </c>
    </row>
    <row r="3465" spans="1:15" x14ac:dyDescent="0.2">
      <c r="A3465" s="5" t="s">
        <v>10401</v>
      </c>
      <c r="B3465" s="5" t="s">
        <v>5441</v>
      </c>
      <c r="C3465" s="5">
        <v>43</v>
      </c>
      <c r="D3465" s="5" t="s">
        <v>17</v>
      </c>
      <c r="E3465" s="5" t="s">
        <v>10402</v>
      </c>
      <c r="F3465" s="5">
        <v>-3220</v>
      </c>
      <c r="G3465" s="5" t="s">
        <v>116</v>
      </c>
      <c r="H3465" s="5" t="s">
        <v>30</v>
      </c>
      <c r="I3465" s="5">
        <v>74220.03</v>
      </c>
      <c r="J3465" s="5" t="s">
        <v>6594</v>
      </c>
      <c r="K3465" s="5" t="s">
        <v>55</v>
      </c>
      <c r="L3465" s="5" t="s">
        <v>23</v>
      </c>
      <c r="M3465" s="5">
        <v>2.98</v>
      </c>
      <c r="N3465" s="5" t="s">
        <v>74</v>
      </c>
      <c r="O3465" s="5">
        <v>18</v>
      </c>
    </row>
    <row r="3466" spans="1:15" x14ac:dyDescent="0.2">
      <c r="A3466" s="5" t="s">
        <v>10403</v>
      </c>
      <c r="B3466" s="5" t="s">
        <v>7674</v>
      </c>
      <c r="C3466" s="5">
        <v>65</v>
      </c>
      <c r="D3466" s="5" t="s">
        <v>27</v>
      </c>
      <c r="E3466" s="5" t="s">
        <v>10404</v>
      </c>
      <c r="F3466" s="5">
        <v>-4658</v>
      </c>
      <c r="G3466" s="5" t="s">
        <v>78</v>
      </c>
      <c r="H3466" s="5" t="s">
        <v>20</v>
      </c>
      <c r="I3466" s="5">
        <v>102683.49</v>
      </c>
      <c r="J3466" s="5" t="s">
        <v>1464</v>
      </c>
      <c r="K3466" s="5" t="s">
        <v>127</v>
      </c>
      <c r="L3466" s="5" t="s">
        <v>73</v>
      </c>
      <c r="M3466" s="5">
        <v>4.6500000000000004</v>
      </c>
      <c r="N3466" s="5" t="s">
        <v>57</v>
      </c>
      <c r="O3466" s="5">
        <v>12</v>
      </c>
    </row>
    <row r="3467" spans="1:15" x14ac:dyDescent="0.2">
      <c r="A3467" s="5" t="s">
        <v>10405</v>
      </c>
      <c r="B3467" s="5" t="s">
        <v>2426</v>
      </c>
      <c r="C3467" s="5">
        <v>53</v>
      </c>
      <c r="D3467" s="5" t="s">
        <v>50</v>
      </c>
      <c r="E3467" s="5" t="s">
        <v>10406</v>
      </c>
      <c r="F3467" s="5">
        <v>-9109</v>
      </c>
      <c r="G3467" s="5" t="s">
        <v>45</v>
      </c>
      <c r="H3467" s="5" t="s">
        <v>71</v>
      </c>
      <c r="I3467" s="5">
        <v>105491.15</v>
      </c>
      <c r="J3467" s="5" t="s">
        <v>1580</v>
      </c>
      <c r="K3467" s="5" t="s">
        <v>40</v>
      </c>
      <c r="L3467" s="5" t="s">
        <v>56</v>
      </c>
      <c r="M3467" s="5">
        <v>4.82</v>
      </c>
      <c r="N3467" s="5" t="s">
        <v>57</v>
      </c>
      <c r="O3467" s="5">
        <v>33</v>
      </c>
    </row>
    <row r="3468" spans="1:15" x14ac:dyDescent="0.2">
      <c r="A3468" s="5" t="s">
        <v>10407</v>
      </c>
      <c r="B3468" s="5" t="s">
        <v>2437</v>
      </c>
      <c r="C3468" s="5">
        <v>28</v>
      </c>
      <c r="D3468" s="5" t="s">
        <v>27</v>
      </c>
      <c r="E3468" s="5" t="s">
        <v>10408</v>
      </c>
      <c r="F3468" s="5">
        <v>-7735</v>
      </c>
      <c r="G3468" s="5" t="s">
        <v>78</v>
      </c>
      <c r="H3468" s="5" t="s">
        <v>38</v>
      </c>
      <c r="I3468" s="5">
        <v>56807.05</v>
      </c>
      <c r="J3468" s="5" t="s">
        <v>10409</v>
      </c>
      <c r="K3468" s="5" t="s">
        <v>118</v>
      </c>
      <c r="L3468" s="5" t="s">
        <v>32</v>
      </c>
      <c r="M3468" s="5">
        <v>2.46</v>
      </c>
      <c r="N3468" s="5" t="s">
        <v>24</v>
      </c>
      <c r="O3468" s="5">
        <v>9</v>
      </c>
    </row>
    <row r="3469" spans="1:15" x14ac:dyDescent="0.2">
      <c r="A3469" s="5" t="s">
        <v>10410</v>
      </c>
      <c r="B3469" s="5" t="s">
        <v>3137</v>
      </c>
      <c r="C3469" s="5">
        <v>53</v>
      </c>
      <c r="D3469" s="5" t="s">
        <v>50</v>
      </c>
      <c r="E3469" s="5" t="s">
        <v>10411</v>
      </c>
      <c r="F3469" s="5">
        <v>-10457</v>
      </c>
      <c r="G3469" s="5" t="s">
        <v>45</v>
      </c>
      <c r="H3469" s="5" t="s">
        <v>66</v>
      </c>
      <c r="I3469" s="5">
        <v>129682.99</v>
      </c>
      <c r="J3469" s="5" t="s">
        <v>1537</v>
      </c>
      <c r="K3469" s="5" t="s">
        <v>55</v>
      </c>
      <c r="L3469" s="5" t="s">
        <v>73</v>
      </c>
      <c r="M3469" s="5">
        <v>2.11</v>
      </c>
      <c r="N3469" s="5" t="s">
        <v>57</v>
      </c>
      <c r="O3469" s="5">
        <v>25</v>
      </c>
    </row>
    <row r="3470" spans="1:15" x14ac:dyDescent="0.2">
      <c r="A3470" s="5" t="s">
        <v>10412</v>
      </c>
      <c r="B3470" s="5" t="s">
        <v>9284</v>
      </c>
      <c r="C3470" s="5">
        <v>48</v>
      </c>
      <c r="D3470" s="5" t="s">
        <v>27</v>
      </c>
      <c r="E3470" s="5" t="s">
        <v>10413</v>
      </c>
      <c r="F3470" s="5">
        <v>-4915</v>
      </c>
      <c r="G3470" s="5" t="s">
        <v>29</v>
      </c>
      <c r="H3470" s="5" t="s">
        <v>71</v>
      </c>
      <c r="I3470" s="5">
        <v>92422.41</v>
      </c>
      <c r="J3470" s="5" t="s">
        <v>1407</v>
      </c>
      <c r="K3470" s="5" t="s">
        <v>62</v>
      </c>
      <c r="L3470" s="5" t="s">
        <v>73</v>
      </c>
      <c r="M3470" s="5">
        <v>3.52</v>
      </c>
      <c r="N3470" s="5" t="s">
        <v>24</v>
      </c>
      <c r="O3470" s="5">
        <v>29</v>
      </c>
    </row>
    <row r="3471" spans="1:15" x14ac:dyDescent="0.2">
      <c r="A3471" s="5" t="s">
        <v>10414</v>
      </c>
      <c r="B3471" s="5" t="s">
        <v>7936</v>
      </c>
      <c r="C3471" s="5">
        <v>34</v>
      </c>
      <c r="D3471" s="5" t="s">
        <v>17</v>
      </c>
      <c r="E3471" s="5" t="s">
        <v>10415</v>
      </c>
      <c r="F3471" s="5">
        <v>-3275</v>
      </c>
      <c r="G3471" s="5" t="s">
        <v>78</v>
      </c>
      <c r="H3471" s="5" t="s">
        <v>71</v>
      </c>
      <c r="I3471" s="5">
        <v>163751.49</v>
      </c>
      <c r="J3471" s="5" t="s">
        <v>10416</v>
      </c>
      <c r="K3471" s="5" t="s">
        <v>104</v>
      </c>
      <c r="L3471" s="5" t="s">
        <v>23</v>
      </c>
      <c r="M3471" s="5">
        <v>3.97</v>
      </c>
      <c r="N3471" s="5" t="s">
        <v>57</v>
      </c>
      <c r="O3471" s="5">
        <v>2</v>
      </c>
    </row>
    <row r="3472" spans="1:15" x14ac:dyDescent="0.2">
      <c r="A3472" s="5" t="s">
        <v>10417</v>
      </c>
      <c r="B3472" s="5" t="s">
        <v>5041</v>
      </c>
      <c r="C3472" s="5">
        <v>64</v>
      </c>
      <c r="D3472" s="5" t="s">
        <v>50</v>
      </c>
      <c r="E3472" s="5" t="s">
        <v>10418</v>
      </c>
      <c r="F3472" s="5">
        <v>-8502</v>
      </c>
      <c r="G3472" s="5" t="s">
        <v>37</v>
      </c>
      <c r="H3472" s="5" t="s">
        <v>194</v>
      </c>
      <c r="I3472" s="5">
        <v>77594.34</v>
      </c>
      <c r="J3472" s="5" t="s">
        <v>5502</v>
      </c>
      <c r="K3472" s="5" t="s">
        <v>22</v>
      </c>
      <c r="L3472" s="5" t="s">
        <v>73</v>
      </c>
      <c r="M3472" s="5">
        <v>1.79</v>
      </c>
      <c r="N3472" s="5" t="s">
        <v>41</v>
      </c>
      <c r="O3472" s="5">
        <v>2</v>
      </c>
    </row>
    <row r="3473" spans="1:15" x14ac:dyDescent="0.2">
      <c r="A3473" s="5" t="s">
        <v>10419</v>
      </c>
      <c r="B3473" s="5" t="s">
        <v>3217</v>
      </c>
      <c r="C3473" s="5">
        <v>64</v>
      </c>
      <c r="D3473" s="5" t="s">
        <v>50</v>
      </c>
      <c r="E3473" s="5" t="s">
        <v>10420</v>
      </c>
      <c r="F3473" s="5">
        <v>-1843</v>
      </c>
      <c r="G3473" s="5" t="s">
        <v>99</v>
      </c>
      <c r="H3473" s="5" t="s">
        <v>173</v>
      </c>
      <c r="I3473" s="5">
        <v>94965.26</v>
      </c>
      <c r="J3473" s="5" t="s">
        <v>1824</v>
      </c>
      <c r="K3473" s="5" t="s">
        <v>55</v>
      </c>
      <c r="L3473" s="5" t="s">
        <v>32</v>
      </c>
      <c r="M3473" s="5">
        <v>4.8</v>
      </c>
      <c r="N3473" s="5" t="s">
        <v>24</v>
      </c>
      <c r="O3473" s="5">
        <v>17</v>
      </c>
    </row>
    <row r="3474" spans="1:15" x14ac:dyDescent="0.2">
      <c r="A3474" s="5" t="s">
        <v>10421</v>
      </c>
      <c r="B3474" s="5" t="s">
        <v>5305</v>
      </c>
      <c r="C3474" s="5">
        <v>39</v>
      </c>
      <c r="D3474" s="5" t="s">
        <v>50</v>
      </c>
      <c r="E3474" s="5" t="s">
        <v>10422</v>
      </c>
      <c r="F3474" s="5">
        <v>-10412</v>
      </c>
      <c r="G3474" s="5" t="s">
        <v>37</v>
      </c>
      <c r="H3474" s="5" t="s">
        <v>71</v>
      </c>
      <c r="I3474" s="5">
        <v>47329.01</v>
      </c>
      <c r="J3474" s="5" t="s">
        <v>10423</v>
      </c>
      <c r="K3474" s="5" t="s">
        <v>22</v>
      </c>
      <c r="L3474" s="5" t="s">
        <v>56</v>
      </c>
      <c r="M3474" s="5">
        <v>2.2799999999999998</v>
      </c>
      <c r="N3474" s="5" t="s">
        <v>41</v>
      </c>
      <c r="O3474" s="5">
        <v>15</v>
      </c>
    </row>
    <row r="3475" spans="1:15" x14ac:dyDescent="0.2">
      <c r="A3475" s="5" t="s">
        <v>10424</v>
      </c>
      <c r="B3475" s="5" t="s">
        <v>10425</v>
      </c>
      <c r="C3475" s="5">
        <v>65</v>
      </c>
      <c r="D3475" s="5" t="s">
        <v>50</v>
      </c>
      <c r="E3475" s="5" t="s">
        <v>10426</v>
      </c>
      <c r="F3475" s="5">
        <v>-3880</v>
      </c>
      <c r="G3475" s="5" t="s">
        <v>19</v>
      </c>
      <c r="H3475" s="5" t="s">
        <v>79</v>
      </c>
      <c r="I3475" s="5">
        <v>108758.62</v>
      </c>
      <c r="J3475" s="5" t="s">
        <v>406</v>
      </c>
      <c r="K3475" s="5" t="s">
        <v>55</v>
      </c>
      <c r="L3475" s="5" t="s">
        <v>73</v>
      </c>
      <c r="M3475" s="5">
        <v>3.41</v>
      </c>
      <c r="N3475" s="5" t="s">
        <v>24</v>
      </c>
      <c r="O3475" s="5">
        <v>29</v>
      </c>
    </row>
    <row r="3476" spans="1:15" x14ac:dyDescent="0.2">
      <c r="A3476" s="5" t="s">
        <v>10427</v>
      </c>
      <c r="B3476" s="5" t="s">
        <v>1344</v>
      </c>
      <c r="C3476" s="5">
        <v>26</v>
      </c>
      <c r="D3476" s="5" t="s">
        <v>50</v>
      </c>
      <c r="E3476" s="5" t="s">
        <v>10428</v>
      </c>
      <c r="F3476" s="5">
        <v>-4128</v>
      </c>
      <c r="G3476" s="5" t="s">
        <v>78</v>
      </c>
      <c r="H3476" s="5" t="s">
        <v>38</v>
      </c>
      <c r="I3476" s="5">
        <v>55594.66</v>
      </c>
      <c r="J3476" s="5" t="s">
        <v>2428</v>
      </c>
      <c r="K3476" s="5" t="s">
        <v>47</v>
      </c>
      <c r="L3476" s="5" t="s">
        <v>73</v>
      </c>
      <c r="M3476" s="5">
        <v>1.28</v>
      </c>
      <c r="N3476" s="5" t="s">
        <v>41</v>
      </c>
      <c r="O3476" s="5">
        <v>21</v>
      </c>
    </row>
    <row r="3477" spans="1:15" x14ac:dyDescent="0.2">
      <c r="A3477" s="5" t="s">
        <v>10429</v>
      </c>
      <c r="B3477" s="5" t="s">
        <v>8395</v>
      </c>
      <c r="C3477" s="5">
        <v>27</v>
      </c>
      <c r="D3477" s="5" t="s">
        <v>50</v>
      </c>
      <c r="E3477" s="5" t="s">
        <v>10430</v>
      </c>
      <c r="F3477" s="5">
        <v>-10316</v>
      </c>
      <c r="G3477" s="5" t="s">
        <v>78</v>
      </c>
      <c r="H3477" s="5" t="s">
        <v>53</v>
      </c>
      <c r="I3477" s="5">
        <v>132133.89000000001</v>
      </c>
      <c r="J3477" s="5" t="s">
        <v>3108</v>
      </c>
      <c r="K3477" s="5" t="s">
        <v>62</v>
      </c>
      <c r="L3477" s="5" t="s">
        <v>32</v>
      </c>
      <c r="M3477" s="5">
        <v>2.74</v>
      </c>
      <c r="N3477" s="5" t="s">
        <v>74</v>
      </c>
      <c r="O3477" s="5">
        <v>31</v>
      </c>
    </row>
    <row r="3478" spans="1:15" x14ac:dyDescent="0.2">
      <c r="A3478" s="5" t="s">
        <v>10431</v>
      </c>
      <c r="B3478" s="5" t="s">
        <v>7979</v>
      </c>
      <c r="C3478" s="5">
        <v>35</v>
      </c>
      <c r="D3478" s="5" t="s">
        <v>27</v>
      </c>
      <c r="E3478" s="5" t="s">
        <v>10432</v>
      </c>
      <c r="F3478" s="5">
        <v>-10053</v>
      </c>
      <c r="G3478" s="5" t="s">
        <v>99</v>
      </c>
      <c r="H3478" s="5" t="s">
        <v>30</v>
      </c>
      <c r="I3478" s="5">
        <v>103426.13</v>
      </c>
      <c r="J3478" s="5" t="s">
        <v>3990</v>
      </c>
      <c r="K3478" s="5" t="s">
        <v>104</v>
      </c>
      <c r="L3478" s="5" t="s">
        <v>23</v>
      </c>
      <c r="M3478" s="5">
        <v>2.41</v>
      </c>
      <c r="N3478" s="5" t="s">
        <v>57</v>
      </c>
      <c r="O3478" s="5">
        <v>11</v>
      </c>
    </row>
    <row r="3479" spans="1:15" x14ac:dyDescent="0.2">
      <c r="A3479" s="5" t="s">
        <v>10433</v>
      </c>
      <c r="B3479" s="5" t="s">
        <v>10434</v>
      </c>
      <c r="C3479" s="5">
        <v>55</v>
      </c>
      <c r="D3479" s="5" t="s">
        <v>50</v>
      </c>
      <c r="E3479" s="5" t="s">
        <v>10435</v>
      </c>
      <c r="F3479" s="5">
        <v>-2874</v>
      </c>
      <c r="G3479" s="5" t="s">
        <v>85</v>
      </c>
      <c r="H3479" s="5" t="s">
        <v>144</v>
      </c>
      <c r="I3479" s="5">
        <v>104792.78</v>
      </c>
      <c r="J3479" s="5" t="s">
        <v>10436</v>
      </c>
      <c r="K3479" s="5" t="s">
        <v>104</v>
      </c>
      <c r="L3479" s="5" t="s">
        <v>73</v>
      </c>
      <c r="M3479" s="5">
        <v>1.95</v>
      </c>
      <c r="N3479" s="5" t="s">
        <v>74</v>
      </c>
      <c r="O3479" s="5">
        <v>3</v>
      </c>
    </row>
    <row r="3480" spans="1:15" x14ac:dyDescent="0.2">
      <c r="A3480" s="5" t="s">
        <v>10437</v>
      </c>
      <c r="B3480" s="5" t="s">
        <v>6069</v>
      </c>
      <c r="C3480" s="5">
        <v>53</v>
      </c>
      <c r="D3480" s="5" t="s">
        <v>50</v>
      </c>
      <c r="E3480" s="5" t="s">
        <v>10438</v>
      </c>
      <c r="F3480" s="5">
        <v>-8838</v>
      </c>
      <c r="G3480" s="5" t="s">
        <v>45</v>
      </c>
      <c r="H3480" s="5" t="s">
        <v>194</v>
      </c>
      <c r="I3480" s="5">
        <v>103199.2</v>
      </c>
      <c r="J3480" s="5" t="s">
        <v>9988</v>
      </c>
      <c r="K3480" s="5" t="s">
        <v>127</v>
      </c>
      <c r="L3480" s="5" t="s">
        <v>32</v>
      </c>
      <c r="M3480" s="5">
        <v>3.24</v>
      </c>
      <c r="N3480" s="5" t="s">
        <v>24</v>
      </c>
      <c r="O3480" s="5">
        <v>14</v>
      </c>
    </row>
    <row r="3481" spans="1:15" x14ac:dyDescent="0.2">
      <c r="A3481" s="5" t="s">
        <v>10439</v>
      </c>
      <c r="B3481" s="5" t="s">
        <v>5118</v>
      </c>
      <c r="C3481" s="5">
        <v>38</v>
      </c>
      <c r="D3481" s="5" t="s">
        <v>27</v>
      </c>
      <c r="E3481" s="5" t="s">
        <v>10440</v>
      </c>
      <c r="F3481" s="5">
        <v>-9371</v>
      </c>
      <c r="G3481" s="5" t="s">
        <v>116</v>
      </c>
      <c r="H3481" s="5" t="s">
        <v>79</v>
      </c>
      <c r="I3481" s="5">
        <v>154482.6</v>
      </c>
      <c r="J3481" s="5" t="s">
        <v>10441</v>
      </c>
      <c r="K3481" s="5" t="s">
        <v>127</v>
      </c>
      <c r="L3481" s="5" t="s">
        <v>32</v>
      </c>
      <c r="M3481" s="5">
        <v>3.32</v>
      </c>
      <c r="N3481" s="5" t="s">
        <v>24</v>
      </c>
      <c r="O3481" s="5">
        <v>26</v>
      </c>
    </row>
    <row r="3482" spans="1:15" x14ac:dyDescent="0.2">
      <c r="A3482" s="5" t="s">
        <v>10442</v>
      </c>
      <c r="B3482" s="5" t="s">
        <v>10443</v>
      </c>
      <c r="C3482" s="5">
        <v>54</v>
      </c>
      <c r="D3482" s="5" t="s">
        <v>17</v>
      </c>
      <c r="E3482" s="5" t="s">
        <v>10444</v>
      </c>
      <c r="F3482" s="5">
        <v>-6478</v>
      </c>
      <c r="G3482" s="5" t="s">
        <v>78</v>
      </c>
      <c r="H3482" s="5" t="s">
        <v>79</v>
      </c>
      <c r="I3482" s="5">
        <v>154367.91</v>
      </c>
      <c r="J3482" s="5" t="s">
        <v>10445</v>
      </c>
      <c r="K3482" s="5" t="s">
        <v>55</v>
      </c>
      <c r="L3482" s="5" t="s">
        <v>32</v>
      </c>
      <c r="M3482" s="5">
        <v>3.92</v>
      </c>
      <c r="N3482" s="5" t="s">
        <v>24</v>
      </c>
      <c r="O3482" s="5">
        <v>25</v>
      </c>
    </row>
    <row r="3483" spans="1:15" x14ac:dyDescent="0.2">
      <c r="A3483" s="5" t="s">
        <v>10446</v>
      </c>
      <c r="B3483" s="5" t="s">
        <v>9276</v>
      </c>
      <c r="C3483" s="5">
        <v>54</v>
      </c>
      <c r="D3483" s="5" t="s">
        <v>27</v>
      </c>
      <c r="E3483" s="5" t="s">
        <v>10447</v>
      </c>
      <c r="F3483" s="5">
        <v>-2872</v>
      </c>
      <c r="G3483" s="5" t="s">
        <v>94</v>
      </c>
      <c r="H3483" s="5" t="s">
        <v>53</v>
      </c>
      <c r="I3483" s="5">
        <v>150739.79999999999</v>
      </c>
      <c r="J3483" s="5" t="s">
        <v>558</v>
      </c>
      <c r="K3483" s="5" t="s">
        <v>136</v>
      </c>
      <c r="L3483" s="5" t="s">
        <v>73</v>
      </c>
      <c r="M3483" s="5">
        <v>3.45</v>
      </c>
      <c r="N3483" s="5" t="s">
        <v>74</v>
      </c>
      <c r="O3483" s="5">
        <v>40</v>
      </c>
    </row>
    <row r="3484" spans="1:15" x14ac:dyDescent="0.2">
      <c r="A3484" s="5" t="s">
        <v>10448</v>
      </c>
      <c r="B3484" s="5" t="s">
        <v>8567</v>
      </c>
      <c r="C3484" s="5">
        <v>26</v>
      </c>
      <c r="D3484" s="5" t="s">
        <v>17</v>
      </c>
      <c r="E3484" s="5" t="s">
        <v>10449</v>
      </c>
      <c r="F3484" s="5">
        <v>-10221</v>
      </c>
      <c r="G3484" s="5" t="s">
        <v>45</v>
      </c>
      <c r="H3484" s="5" t="s">
        <v>38</v>
      </c>
      <c r="I3484" s="5">
        <v>112467.67</v>
      </c>
      <c r="J3484" s="5" t="s">
        <v>9544</v>
      </c>
      <c r="K3484" s="5" t="s">
        <v>22</v>
      </c>
      <c r="L3484" s="5" t="s">
        <v>73</v>
      </c>
      <c r="M3484" s="5">
        <v>1.08</v>
      </c>
      <c r="N3484" s="5" t="s">
        <v>24</v>
      </c>
      <c r="O3484" s="5">
        <v>14</v>
      </c>
    </row>
    <row r="3485" spans="1:15" x14ac:dyDescent="0.2">
      <c r="A3485" s="5" t="s">
        <v>10450</v>
      </c>
      <c r="B3485" s="5" t="s">
        <v>5474</v>
      </c>
      <c r="C3485" s="5">
        <v>33</v>
      </c>
      <c r="D3485" s="5" t="s">
        <v>50</v>
      </c>
      <c r="E3485" s="5" t="s">
        <v>10451</v>
      </c>
      <c r="F3485" s="5">
        <v>-7320</v>
      </c>
      <c r="G3485" s="5" t="s">
        <v>37</v>
      </c>
      <c r="H3485" s="5" t="s">
        <v>53</v>
      </c>
      <c r="I3485" s="5">
        <v>61923.37</v>
      </c>
      <c r="J3485" s="5" t="s">
        <v>1277</v>
      </c>
      <c r="K3485" s="5" t="s">
        <v>127</v>
      </c>
      <c r="L3485" s="5" t="s">
        <v>73</v>
      </c>
      <c r="M3485" s="5">
        <v>1.54</v>
      </c>
      <c r="N3485" s="5" t="s">
        <v>41</v>
      </c>
      <c r="O3485" s="5">
        <v>14</v>
      </c>
    </row>
    <row r="3486" spans="1:15" x14ac:dyDescent="0.2">
      <c r="A3486" s="5" t="s">
        <v>10452</v>
      </c>
      <c r="B3486" s="5" t="s">
        <v>2636</v>
      </c>
      <c r="C3486" s="5">
        <v>52</v>
      </c>
      <c r="D3486" s="5" t="s">
        <v>27</v>
      </c>
      <c r="E3486" s="5" t="s">
        <v>10453</v>
      </c>
      <c r="F3486" s="5">
        <v>-6721</v>
      </c>
      <c r="G3486" s="5" t="s">
        <v>37</v>
      </c>
      <c r="H3486" s="5" t="s">
        <v>30</v>
      </c>
      <c r="I3486" s="5">
        <v>56170.87</v>
      </c>
      <c r="J3486" s="5" t="s">
        <v>10454</v>
      </c>
      <c r="K3486" s="5" t="s">
        <v>136</v>
      </c>
      <c r="L3486" s="5" t="s">
        <v>56</v>
      </c>
      <c r="M3486" s="5">
        <v>3.47</v>
      </c>
      <c r="N3486" s="5" t="s">
        <v>57</v>
      </c>
      <c r="O3486" s="5">
        <v>12</v>
      </c>
    </row>
    <row r="3487" spans="1:15" x14ac:dyDescent="0.2">
      <c r="A3487" s="5" t="s">
        <v>10455</v>
      </c>
      <c r="B3487" s="5" t="s">
        <v>5335</v>
      </c>
      <c r="C3487" s="5">
        <v>58</v>
      </c>
      <c r="D3487" s="5" t="s">
        <v>50</v>
      </c>
      <c r="E3487" s="5" t="s">
        <v>10456</v>
      </c>
      <c r="F3487" s="5">
        <v>-3165</v>
      </c>
      <c r="G3487" s="5" t="s">
        <v>29</v>
      </c>
      <c r="H3487" s="5" t="s">
        <v>173</v>
      </c>
      <c r="I3487" s="5">
        <v>153147.89000000001</v>
      </c>
      <c r="J3487" s="5" t="s">
        <v>6628</v>
      </c>
      <c r="K3487" s="5" t="s">
        <v>136</v>
      </c>
      <c r="L3487" s="5" t="s">
        <v>56</v>
      </c>
      <c r="M3487" s="5">
        <v>1.02</v>
      </c>
      <c r="N3487" s="5" t="s">
        <v>41</v>
      </c>
      <c r="O3487" s="5">
        <v>11</v>
      </c>
    </row>
    <row r="3488" spans="1:15" x14ac:dyDescent="0.2">
      <c r="A3488" s="5" t="s">
        <v>10457</v>
      </c>
      <c r="B3488" s="5" t="s">
        <v>8502</v>
      </c>
      <c r="C3488" s="5">
        <v>59</v>
      </c>
      <c r="D3488" s="5" t="s">
        <v>50</v>
      </c>
      <c r="E3488" s="5" t="s">
        <v>10458</v>
      </c>
      <c r="F3488" s="5">
        <v>-8700</v>
      </c>
      <c r="G3488" s="5" t="s">
        <v>29</v>
      </c>
      <c r="H3488" s="5" t="s">
        <v>144</v>
      </c>
      <c r="I3488" s="5">
        <v>172654.66</v>
      </c>
      <c r="J3488" s="5" t="s">
        <v>3634</v>
      </c>
      <c r="K3488" s="5" t="s">
        <v>40</v>
      </c>
      <c r="L3488" s="5" t="s">
        <v>73</v>
      </c>
      <c r="M3488" s="5">
        <v>4.38</v>
      </c>
      <c r="N3488" s="5" t="s">
        <v>57</v>
      </c>
      <c r="O3488" s="5">
        <v>25</v>
      </c>
    </row>
    <row r="3489" spans="1:15" x14ac:dyDescent="0.2">
      <c r="A3489" s="5" t="s">
        <v>10459</v>
      </c>
      <c r="B3489" s="5" t="s">
        <v>8864</v>
      </c>
      <c r="C3489" s="5">
        <v>41</v>
      </c>
      <c r="D3489" s="5" t="s">
        <v>50</v>
      </c>
      <c r="E3489" s="5" t="s">
        <v>10460</v>
      </c>
      <c r="F3489" s="5">
        <v>-10479</v>
      </c>
      <c r="G3489" s="5" t="s">
        <v>19</v>
      </c>
      <c r="H3489" s="5" t="s">
        <v>30</v>
      </c>
      <c r="I3489" s="5">
        <v>167322.20000000001</v>
      </c>
      <c r="J3489" s="5" t="s">
        <v>1235</v>
      </c>
      <c r="K3489" s="5" t="s">
        <v>22</v>
      </c>
      <c r="L3489" s="5" t="s">
        <v>56</v>
      </c>
      <c r="M3489" s="5">
        <v>1.62</v>
      </c>
      <c r="N3489" s="5" t="s">
        <v>57</v>
      </c>
      <c r="O3489" s="5">
        <v>7</v>
      </c>
    </row>
    <row r="3490" spans="1:15" x14ac:dyDescent="0.2">
      <c r="A3490" s="5" t="s">
        <v>10461</v>
      </c>
      <c r="B3490" s="5" t="s">
        <v>10462</v>
      </c>
      <c r="C3490" s="5">
        <v>27</v>
      </c>
      <c r="D3490" s="5" t="s">
        <v>17</v>
      </c>
      <c r="E3490" s="5" t="s">
        <v>10463</v>
      </c>
      <c r="F3490" s="5">
        <v>-8024</v>
      </c>
      <c r="G3490" s="5" t="s">
        <v>45</v>
      </c>
      <c r="H3490" s="5" t="s">
        <v>66</v>
      </c>
      <c r="I3490" s="5">
        <v>170902.93</v>
      </c>
      <c r="J3490" s="5" t="s">
        <v>5819</v>
      </c>
      <c r="K3490" s="5" t="s">
        <v>127</v>
      </c>
      <c r="L3490" s="5" t="s">
        <v>73</v>
      </c>
      <c r="M3490" s="5">
        <v>4.99</v>
      </c>
      <c r="N3490" s="5" t="s">
        <v>74</v>
      </c>
      <c r="O3490" s="5">
        <v>24</v>
      </c>
    </row>
    <row r="3491" spans="1:15" x14ac:dyDescent="0.2">
      <c r="A3491" s="5" t="s">
        <v>10464</v>
      </c>
      <c r="B3491" s="5" t="s">
        <v>6123</v>
      </c>
      <c r="C3491" s="5">
        <v>48</v>
      </c>
      <c r="D3491" s="5" t="s">
        <v>17</v>
      </c>
      <c r="E3491" s="5" t="s">
        <v>10465</v>
      </c>
      <c r="F3491" s="5">
        <v>-3528</v>
      </c>
      <c r="G3491" s="5" t="s">
        <v>52</v>
      </c>
      <c r="H3491" s="5" t="s">
        <v>66</v>
      </c>
      <c r="I3491" s="5">
        <v>179737.27</v>
      </c>
      <c r="J3491" s="5" t="s">
        <v>3426</v>
      </c>
      <c r="K3491" s="5" t="s">
        <v>127</v>
      </c>
      <c r="L3491" s="5" t="s">
        <v>56</v>
      </c>
      <c r="M3491" s="5">
        <v>2.62</v>
      </c>
      <c r="N3491" s="5" t="s">
        <v>24</v>
      </c>
      <c r="O3491" s="5">
        <v>8</v>
      </c>
    </row>
    <row r="3492" spans="1:15" x14ac:dyDescent="0.2">
      <c r="A3492" s="5" t="s">
        <v>10466</v>
      </c>
      <c r="B3492" s="5" t="s">
        <v>9990</v>
      </c>
      <c r="C3492" s="5">
        <v>39</v>
      </c>
      <c r="D3492" s="5" t="s">
        <v>50</v>
      </c>
      <c r="E3492" s="5" t="s">
        <v>10467</v>
      </c>
      <c r="F3492" s="5">
        <v>-8304</v>
      </c>
      <c r="G3492" s="5" t="s">
        <v>19</v>
      </c>
      <c r="H3492" s="5" t="s">
        <v>194</v>
      </c>
      <c r="I3492" s="5">
        <v>69001.990000000005</v>
      </c>
      <c r="J3492" s="5" t="s">
        <v>153</v>
      </c>
      <c r="K3492" s="5" t="s">
        <v>22</v>
      </c>
      <c r="L3492" s="5" t="s">
        <v>73</v>
      </c>
      <c r="M3492" s="5">
        <v>1.79</v>
      </c>
      <c r="N3492" s="5" t="s">
        <v>33</v>
      </c>
      <c r="O3492" s="5">
        <v>9</v>
      </c>
    </row>
    <row r="3493" spans="1:15" x14ac:dyDescent="0.2">
      <c r="A3493" s="5" t="s">
        <v>10468</v>
      </c>
      <c r="B3493" s="5" t="s">
        <v>3783</v>
      </c>
      <c r="C3493" s="5">
        <v>28</v>
      </c>
      <c r="D3493" s="5" t="s">
        <v>50</v>
      </c>
      <c r="E3493" s="5" t="s">
        <v>10469</v>
      </c>
      <c r="F3493" s="5">
        <v>-3901</v>
      </c>
      <c r="G3493" s="5" t="s">
        <v>94</v>
      </c>
      <c r="H3493" s="5" t="s">
        <v>79</v>
      </c>
      <c r="I3493" s="5">
        <v>103059.44</v>
      </c>
      <c r="J3493" s="5" t="s">
        <v>9949</v>
      </c>
      <c r="K3493" s="5" t="s">
        <v>81</v>
      </c>
      <c r="L3493" s="5" t="s">
        <v>32</v>
      </c>
      <c r="M3493" s="5">
        <v>1.72</v>
      </c>
      <c r="N3493" s="5" t="s">
        <v>74</v>
      </c>
      <c r="O3493" s="5">
        <v>11</v>
      </c>
    </row>
    <row r="3494" spans="1:15" x14ac:dyDescent="0.2">
      <c r="A3494" s="5" t="s">
        <v>10470</v>
      </c>
      <c r="B3494" s="5" t="s">
        <v>6318</v>
      </c>
      <c r="C3494" s="5">
        <v>30</v>
      </c>
      <c r="D3494" s="5" t="s">
        <v>17</v>
      </c>
      <c r="E3494" s="5" t="s">
        <v>10471</v>
      </c>
      <c r="F3494" s="5">
        <v>-10702</v>
      </c>
      <c r="G3494" s="5" t="s">
        <v>99</v>
      </c>
      <c r="H3494" s="5" t="s">
        <v>20</v>
      </c>
      <c r="I3494" s="5">
        <v>48433.43</v>
      </c>
      <c r="J3494" s="5" t="s">
        <v>691</v>
      </c>
      <c r="K3494" s="5" t="s">
        <v>127</v>
      </c>
      <c r="L3494" s="5" t="s">
        <v>23</v>
      </c>
      <c r="M3494" s="5">
        <v>4.67</v>
      </c>
      <c r="N3494" s="5" t="s">
        <v>33</v>
      </c>
      <c r="O3494" s="5">
        <v>28</v>
      </c>
    </row>
    <row r="3495" spans="1:15" x14ac:dyDescent="0.2">
      <c r="A3495" s="5" t="s">
        <v>10472</v>
      </c>
      <c r="B3495" s="5" t="s">
        <v>10013</v>
      </c>
      <c r="C3495" s="5">
        <v>51</v>
      </c>
      <c r="D3495" s="5" t="s">
        <v>50</v>
      </c>
      <c r="E3495" s="5" t="s">
        <v>10473</v>
      </c>
      <c r="F3495" s="5">
        <v>-4902</v>
      </c>
      <c r="G3495" s="5" t="s">
        <v>52</v>
      </c>
      <c r="H3495" s="5" t="s">
        <v>173</v>
      </c>
      <c r="I3495" s="5">
        <v>113365.12</v>
      </c>
      <c r="J3495" s="5" t="s">
        <v>4816</v>
      </c>
      <c r="K3495" s="5" t="s">
        <v>118</v>
      </c>
      <c r="L3495" s="5" t="s">
        <v>73</v>
      </c>
      <c r="M3495" s="5">
        <v>1.06</v>
      </c>
      <c r="N3495" s="5" t="s">
        <v>24</v>
      </c>
      <c r="O3495" s="5">
        <v>15</v>
      </c>
    </row>
    <row r="3496" spans="1:15" x14ac:dyDescent="0.2">
      <c r="A3496" s="5" t="s">
        <v>10474</v>
      </c>
      <c r="B3496" s="5" t="s">
        <v>5527</v>
      </c>
      <c r="C3496" s="5">
        <v>28</v>
      </c>
      <c r="D3496" s="5" t="s">
        <v>27</v>
      </c>
      <c r="E3496" s="5" t="s">
        <v>10475</v>
      </c>
      <c r="F3496" s="5">
        <v>-7117</v>
      </c>
      <c r="G3496" s="5" t="s">
        <v>19</v>
      </c>
      <c r="H3496" s="5" t="s">
        <v>30</v>
      </c>
      <c r="I3496" s="5">
        <v>81084.94</v>
      </c>
      <c r="J3496" s="5" t="s">
        <v>916</v>
      </c>
      <c r="K3496" s="5" t="s">
        <v>47</v>
      </c>
      <c r="L3496" s="5" t="s">
        <v>73</v>
      </c>
      <c r="M3496" s="5">
        <v>4.9800000000000004</v>
      </c>
      <c r="N3496" s="5" t="s">
        <v>74</v>
      </c>
      <c r="O3496" s="5">
        <v>28</v>
      </c>
    </row>
    <row r="3497" spans="1:15" x14ac:dyDescent="0.2">
      <c r="A3497" s="5" t="s">
        <v>10476</v>
      </c>
      <c r="B3497" s="5" t="s">
        <v>1814</v>
      </c>
      <c r="C3497" s="5">
        <v>65</v>
      </c>
      <c r="D3497" s="5" t="s">
        <v>17</v>
      </c>
      <c r="E3497" s="5" t="s">
        <v>10477</v>
      </c>
      <c r="F3497" s="5">
        <v>-5127</v>
      </c>
      <c r="G3497" s="5" t="s">
        <v>37</v>
      </c>
      <c r="H3497" s="5" t="s">
        <v>194</v>
      </c>
      <c r="I3497" s="5">
        <v>99704.73</v>
      </c>
      <c r="J3497" s="5" t="s">
        <v>4066</v>
      </c>
      <c r="K3497" s="5" t="s">
        <v>62</v>
      </c>
      <c r="L3497" s="5" t="s">
        <v>73</v>
      </c>
      <c r="M3497" s="5">
        <v>4.46</v>
      </c>
      <c r="N3497" s="5" t="s">
        <v>24</v>
      </c>
      <c r="O3497" s="5">
        <v>15</v>
      </c>
    </row>
    <row r="3498" spans="1:15" x14ac:dyDescent="0.2">
      <c r="A3498" s="5" t="s">
        <v>10478</v>
      </c>
      <c r="B3498" s="5" t="s">
        <v>2569</v>
      </c>
      <c r="C3498" s="5">
        <v>54</v>
      </c>
      <c r="D3498" s="5" t="s">
        <v>27</v>
      </c>
      <c r="E3498" s="5" t="s">
        <v>10479</v>
      </c>
      <c r="F3498" s="5">
        <v>-9660</v>
      </c>
      <c r="G3498" s="5" t="s">
        <v>29</v>
      </c>
      <c r="H3498" s="5" t="s">
        <v>20</v>
      </c>
      <c r="I3498" s="5">
        <v>117859.38</v>
      </c>
      <c r="J3498" s="5" t="s">
        <v>4000</v>
      </c>
      <c r="K3498" s="5" t="s">
        <v>55</v>
      </c>
      <c r="L3498" s="5" t="s">
        <v>23</v>
      </c>
      <c r="M3498" s="5">
        <v>2.59</v>
      </c>
      <c r="N3498" s="5" t="s">
        <v>57</v>
      </c>
      <c r="O3498" s="5">
        <v>8</v>
      </c>
    </row>
    <row r="3499" spans="1:15" x14ac:dyDescent="0.2">
      <c r="A3499" s="5" t="s">
        <v>10480</v>
      </c>
      <c r="B3499" s="5" t="s">
        <v>10481</v>
      </c>
      <c r="C3499" s="5">
        <v>59</v>
      </c>
      <c r="D3499" s="5" t="s">
        <v>17</v>
      </c>
      <c r="E3499" s="5" t="s">
        <v>10482</v>
      </c>
      <c r="F3499" s="5">
        <v>-3119</v>
      </c>
      <c r="G3499" s="5" t="s">
        <v>78</v>
      </c>
      <c r="H3499" s="5" t="s">
        <v>20</v>
      </c>
      <c r="I3499" s="5">
        <v>170022.51</v>
      </c>
      <c r="J3499" s="5" t="s">
        <v>2925</v>
      </c>
      <c r="K3499" s="5" t="s">
        <v>40</v>
      </c>
      <c r="L3499" s="5" t="s">
        <v>23</v>
      </c>
      <c r="M3499" s="5">
        <v>3.7</v>
      </c>
      <c r="N3499" s="5" t="s">
        <v>41</v>
      </c>
      <c r="O3499" s="5">
        <v>36</v>
      </c>
    </row>
    <row r="3500" spans="1:15" x14ac:dyDescent="0.2">
      <c r="A3500" s="5" t="s">
        <v>10483</v>
      </c>
      <c r="B3500" s="5" t="s">
        <v>1998</v>
      </c>
      <c r="C3500" s="5">
        <v>58</v>
      </c>
      <c r="D3500" s="5" t="s">
        <v>17</v>
      </c>
      <c r="E3500" s="5" t="s">
        <v>10484</v>
      </c>
      <c r="F3500" s="5">
        <v>-8911</v>
      </c>
      <c r="G3500" s="5" t="s">
        <v>78</v>
      </c>
      <c r="H3500" s="5" t="s">
        <v>173</v>
      </c>
      <c r="I3500" s="5">
        <v>171507.48</v>
      </c>
      <c r="J3500" s="5" t="s">
        <v>10485</v>
      </c>
      <c r="K3500" s="5" t="s">
        <v>127</v>
      </c>
      <c r="L3500" s="5" t="s">
        <v>32</v>
      </c>
      <c r="M3500" s="5">
        <v>1.43</v>
      </c>
      <c r="N3500" s="5" t="s">
        <v>33</v>
      </c>
      <c r="O3500" s="5">
        <v>20</v>
      </c>
    </row>
    <row r="3501" spans="1:15" x14ac:dyDescent="0.2">
      <c r="A3501" s="5" t="s">
        <v>10486</v>
      </c>
      <c r="B3501" s="5" t="s">
        <v>5868</v>
      </c>
      <c r="C3501" s="5">
        <v>48</v>
      </c>
      <c r="D3501" s="5" t="s">
        <v>50</v>
      </c>
      <c r="E3501" s="5" t="s">
        <v>10487</v>
      </c>
      <c r="F3501" s="5">
        <v>-10201</v>
      </c>
      <c r="G3501" s="5" t="s">
        <v>29</v>
      </c>
      <c r="H3501" s="5" t="s">
        <v>71</v>
      </c>
      <c r="I3501" s="5">
        <v>149070.37</v>
      </c>
      <c r="J3501" s="5" t="s">
        <v>1116</v>
      </c>
      <c r="K3501" s="5" t="s">
        <v>40</v>
      </c>
      <c r="L3501" s="5" t="s">
        <v>73</v>
      </c>
      <c r="M3501" s="5">
        <v>4.3899999999999997</v>
      </c>
      <c r="N3501" s="5" t="s">
        <v>74</v>
      </c>
      <c r="O3501" s="5">
        <v>27</v>
      </c>
    </row>
    <row r="3502" spans="1:15" x14ac:dyDescent="0.2">
      <c r="A3502" s="5" t="s">
        <v>10488</v>
      </c>
      <c r="B3502" s="5" t="s">
        <v>7840</v>
      </c>
      <c r="C3502" s="5">
        <v>22</v>
      </c>
      <c r="D3502" s="5" t="s">
        <v>50</v>
      </c>
      <c r="E3502" s="5" t="s">
        <v>7841</v>
      </c>
      <c r="F3502" s="5">
        <v>-9192</v>
      </c>
      <c r="G3502" s="5" t="s">
        <v>45</v>
      </c>
      <c r="H3502" s="5" t="s">
        <v>79</v>
      </c>
      <c r="I3502" s="5">
        <v>144089.41</v>
      </c>
      <c r="J3502" s="5" t="s">
        <v>1838</v>
      </c>
      <c r="K3502" s="5" t="s">
        <v>47</v>
      </c>
      <c r="L3502" s="5" t="s">
        <v>56</v>
      </c>
      <c r="M3502" s="5">
        <v>2.88</v>
      </c>
      <c r="N3502" s="5" t="s">
        <v>24</v>
      </c>
      <c r="O3502" s="5">
        <v>31</v>
      </c>
    </row>
    <row r="3503" spans="1:15" x14ac:dyDescent="0.2">
      <c r="A3503" s="5" t="s">
        <v>10489</v>
      </c>
      <c r="B3503" s="5" t="s">
        <v>8005</v>
      </c>
      <c r="C3503" s="5">
        <v>52</v>
      </c>
      <c r="D3503" s="5" t="s">
        <v>27</v>
      </c>
      <c r="E3503" s="5" t="s">
        <v>8006</v>
      </c>
      <c r="F3503" s="5">
        <v>-8830</v>
      </c>
      <c r="G3503" s="5" t="s">
        <v>99</v>
      </c>
      <c r="H3503" s="5" t="s">
        <v>71</v>
      </c>
      <c r="I3503" s="5">
        <v>60241.56</v>
      </c>
      <c r="J3503" s="5" t="s">
        <v>2353</v>
      </c>
      <c r="K3503" s="5" t="s">
        <v>118</v>
      </c>
      <c r="L3503" s="5" t="s">
        <v>73</v>
      </c>
      <c r="M3503" s="5">
        <v>4.43</v>
      </c>
      <c r="N3503" s="5" t="s">
        <v>41</v>
      </c>
      <c r="O3503" s="5">
        <v>39</v>
      </c>
    </row>
    <row r="3504" spans="1:15" x14ac:dyDescent="0.2">
      <c r="A3504" s="5" t="s">
        <v>10490</v>
      </c>
      <c r="B3504" s="5" t="s">
        <v>7708</v>
      </c>
      <c r="C3504" s="5">
        <v>30</v>
      </c>
      <c r="D3504" s="5" t="s">
        <v>17</v>
      </c>
      <c r="E3504" s="5" t="s">
        <v>10491</v>
      </c>
      <c r="F3504" s="5">
        <v>-2762</v>
      </c>
      <c r="G3504" s="5" t="s">
        <v>116</v>
      </c>
      <c r="H3504" s="5" t="s">
        <v>71</v>
      </c>
      <c r="I3504" s="5">
        <v>115418.64</v>
      </c>
      <c r="J3504" s="5" t="s">
        <v>5431</v>
      </c>
      <c r="K3504" s="5" t="s">
        <v>127</v>
      </c>
      <c r="L3504" s="5" t="s">
        <v>32</v>
      </c>
      <c r="M3504" s="5">
        <v>1.26</v>
      </c>
      <c r="N3504" s="5" t="s">
        <v>74</v>
      </c>
      <c r="O3504" s="5">
        <v>24</v>
      </c>
    </row>
    <row r="3505" spans="1:15" x14ac:dyDescent="0.2">
      <c r="A3505" s="5" t="s">
        <v>10492</v>
      </c>
      <c r="B3505" s="5" t="s">
        <v>10493</v>
      </c>
      <c r="C3505" s="5">
        <v>62</v>
      </c>
      <c r="D3505" s="5" t="s">
        <v>50</v>
      </c>
      <c r="E3505" s="5" t="s">
        <v>10494</v>
      </c>
      <c r="F3505" s="5">
        <v>-9075</v>
      </c>
      <c r="G3505" s="5" t="s">
        <v>116</v>
      </c>
      <c r="H3505" s="5" t="s">
        <v>79</v>
      </c>
      <c r="I3505" s="5">
        <v>174862.82</v>
      </c>
      <c r="J3505" s="5" t="s">
        <v>3940</v>
      </c>
      <c r="K3505" s="5" t="s">
        <v>136</v>
      </c>
      <c r="L3505" s="5" t="s">
        <v>32</v>
      </c>
      <c r="M3505" s="5">
        <v>3.55</v>
      </c>
      <c r="N3505" s="5" t="s">
        <v>33</v>
      </c>
      <c r="O3505" s="5">
        <v>15</v>
      </c>
    </row>
    <row r="3506" spans="1:15" x14ac:dyDescent="0.2">
      <c r="A3506" s="5" t="s">
        <v>10495</v>
      </c>
      <c r="B3506" s="5" t="s">
        <v>2912</v>
      </c>
      <c r="C3506" s="5">
        <v>43</v>
      </c>
      <c r="D3506" s="5" t="s">
        <v>50</v>
      </c>
      <c r="E3506" s="5" t="s">
        <v>10496</v>
      </c>
      <c r="F3506" s="5">
        <v>-3649</v>
      </c>
      <c r="G3506" s="5" t="s">
        <v>29</v>
      </c>
      <c r="H3506" s="5" t="s">
        <v>71</v>
      </c>
      <c r="I3506" s="5">
        <v>77769.22</v>
      </c>
      <c r="J3506" s="5" t="s">
        <v>10497</v>
      </c>
      <c r="K3506" s="5" t="s">
        <v>118</v>
      </c>
      <c r="L3506" s="5" t="s">
        <v>73</v>
      </c>
      <c r="M3506" s="5">
        <v>1.2</v>
      </c>
      <c r="N3506" s="5" t="s">
        <v>57</v>
      </c>
      <c r="O3506" s="5">
        <v>29</v>
      </c>
    </row>
    <row r="3507" spans="1:15" x14ac:dyDescent="0.2">
      <c r="A3507" s="5" t="s">
        <v>10498</v>
      </c>
      <c r="B3507" s="5" t="s">
        <v>6274</v>
      </c>
      <c r="C3507" s="5">
        <v>52</v>
      </c>
      <c r="D3507" s="5" t="s">
        <v>50</v>
      </c>
      <c r="E3507" s="5" t="s">
        <v>10499</v>
      </c>
      <c r="F3507" s="5">
        <v>-8953</v>
      </c>
      <c r="G3507" s="5" t="s">
        <v>52</v>
      </c>
      <c r="H3507" s="5" t="s">
        <v>144</v>
      </c>
      <c r="I3507" s="5">
        <v>119371.42</v>
      </c>
      <c r="J3507" s="5" t="s">
        <v>1075</v>
      </c>
      <c r="K3507" s="5" t="s">
        <v>81</v>
      </c>
      <c r="L3507" s="5" t="s">
        <v>32</v>
      </c>
      <c r="M3507" s="5">
        <v>2.42</v>
      </c>
      <c r="N3507" s="5" t="s">
        <v>74</v>
      </c>
      <c r="O3507" s="5">
        <v>39</v>
      </c>
    </row>
    <row r="3508" spans="1:15" x14ac:dyDescent="0.2">
      <c r="A3508" s="5" t="s">
        <v>10500</v>
      </c>
      <c r="B3508" s="5" t="s">
        <v>2255</v>
      </c>
      <c r="C3508" s="5">
        <v>34</v>
      </c>
      <c r="D3508" s="5" t="s">
        <v>50</v>
      </c>
      <c r="E3508" s="5" t="s">
        <v>10501</v>
      </c>
      <c r="F3508" s="5">
        <v>-5676</v>
      </c>
      <c r="G3508" s="5" t="s">
        <v>85</v>
      </c>
      <c r="H3508" s="5" t="s">
        <v>173</v>
      </c>
      <c r="I3508" s="5">
        <v>128717.24</v>
      </c>
      <c r="J3508" s="5" t="s">
        <v>1943</v>
      </c>
      <c r="K3508" s="5" t="s">
        <v>118</v>
      </c>
      <c r="L3508" s="5" t="s">
        <v>32</v>
      </c>
      <c r="M3508" s="5">
        <v>1.76</v>
      </c>
      <c r="N3508" s="5" t="s">
        <v>24</v>
      </c>
      <c r="O3508" s="5">
        <v>9</v>
      </c>
    </row>
    <row r="3509" spans="1:15" x14ac:dyDescent="0.2">
      <c r="A3509" s="5" t="s">
        <v>10502</v>
      </c>
      <c r="B3509" s="5" t="s">
        <v>2199</v>
      </c>
      <c r="C3509" s="5">
        <v>49</v>
      </c>
      <c r="D3509" s="5" t="s">
        <v>50</v>
      </c>
      <c r="E3509" s="5" t="s">
        <v>10503</v>
      </c>
      <c r="F3509" s="5">
        <v>-7419</v>
      </c>
      <c r="G3509" s="5" t="s">
        <v>99</v>
      </c>
      <c r="H3509" s="5" t="s">
        <v>173</v>
      </c>
      <c r="I3509" s="5">
        <v>112688.32000000001</v>
      </c>
      <c r="J3509" s="5" t="s">
        <v>6349</v>
      </c>
      <c r="K3509" s="5" t="s">
        <v>62</v>
      </c>
      <c r="L3509" s="5" t="s">
        <v>23</v>
      </c>
      <c r="M3509" s="5">
        <v>4.49</v>
      </c>
      <c r="N3509" s="5" t="s">
        <v>41</v>
      </c>
      <c r="O3509" s="5">
        <v>29</v>
      </c>
    </row>
    <row r="3510" spans="1:15" x14ac:dyDescent="0.2">
      <c r="A3510" s="5" t="s">
        <v>10504</v>
      </c>
      <c r="B3510" s="5" t="s">
        <v>1592</v>
      </c>
      <c r="C3510" s="5">
        <v>54</v>
      </c>
      <c r="D3510" s="5" t="s">
        <v>50</v>
      </c>
      <c r="E3510" s="5" t="s">
        <v>10505</v>
      </c>
      <c r="F3510" s="5">
        <v>-4845</v>
      </c>
      <c r="G3510" s="5" t="s">
        <v>78</v>
      </c>
      <c r="H3510" s="5" t="s">
        <v>173</v>
      </c>
      <c r="I3510" s="5">
        <v>138330.71</v>
      </c>
      <c r="J3510" s="5" t="s">
        <v>4977</v>
      </c>
      <c r="K3510" s="5" t="s">
        <v>81</v>
      </c>
      <c r="L3510" s="5" t="s">
        <v>32</v>
      </c>
      <c r="M3510" s="5">
        <v>2.95</v>
      </c>
      <c r="N3510" s="5" t="s">
        <v>41</v>
      </c>
      <c r="O3510" s="5">
        <v>12</v>
      </c>
    </row>
    <row r="3511" spans="1:15" x14ac:dyDescent="0.2">
      <c r="A3511" s="5" t="s">
        <v>10506</v>
      </c>
      <c r="B3511" s="5" t="s">
        <v>9472</v>
      </c>
      <c r="C3511" s="5">
        <v>33</v>
      </c>
      <c r="D3511" s="5" t="s">
        <v>17</v>
      </c>
      <c r="E3511" s="5" t="s">
        <v>10507</v>
      </c>
      <c r="F3511" s="5">
        <v>-9036</v>
      </c>
      <c r="G3511" s="5" t="s">
        <v>19</v>
      </c>
      <c r="H3511" s="5" t="s">
        <v>66</v>
      </c>
      <c r="I3511" s="5">
        <v>88782.59</v>
      </c>
      <c r="J3511" s="5" t="s">
        <v>9995</v>
      </c>
      <c r="K3511" s="5" t="s">
        <v>62</v>
      </c>
      <c r="L3511" s="5" t="s">
        <v>73</v>
      </c>
      <c r="M3511" s="5">
        <v>2.39</v>
      </c>
      <c r="N3511" s="5" t="s">
        <v>24</v>
      </c>
      <c r="O3511" s="5">
        <v>38</v>
      </c>
    </row>
    <row r="3512" spans="1:15" x14ac:dyDescent="0.2">
      <c r="A3512" s="5" t="s">
        <v>10508</v>
      </c>
      <c r="B3512" s="5" t="s">
        <v>8339</v>
      </c>
      <c r="C3512" s="5">
        <v>25</v>
      </c>
      <c r="D3512" s="5" t="s">
        <v>50</v>
      </c>
      <c r="E3512" s="5" t="s">
        <v>10509</v>
      </c>
      <c r="F3512" s="5">
        <v>-7932</v>
      </c>
      <c r="G3512" s="5" t="s">
        <v>85</v>
      </c>
      <c r="H3512" s="5" t="s">
        <v>53</v>
      </c>
      <c r="I3512" s="5">
        <v>123002.89</v>
      </c>
      <c r="J3512" s="5" t="s">
        <v>3439</v>
      </c>
      <c r="K3512" s="5" t="s">
        <v>104</v>
      </c>
      <c r="L3512" s="5" t="s">
        <v>32</v>
      </c>
      <c r="M3512" s="5">
        <v>4.13</v>
      </c>
      <c r="N3512" s="5" t="s">
        <v>74</v>
      </c>
      <c r="O3512" s="5">
        <v>38</v>
      </c>
    </row>
    <row r="3513" spans="1:15" x14ac:dyDescent="0.2">
      <c r="A3513" s="5" t="s">
        <v>10510</v>
      </c>
      <c r="B3513" s="5" t="s">
        <v>1788</v>
      </c>
      <c r="C3513" s="5">
        <v>51</v>
      </c>
      <c r="D3513" s="5" t="s">
        <v>17</v>
      </c>
      <c r="E3513" s="5" t="s">
        <v>10511</v>
      </c>
      <c r="F3513" s="5">
        <v>-7502</v>
      </c>
      <c r="G3513" s="5" t="s">
        <v>116</v>
      </c>
      <c r="H3513" s="5" t="s">
        <v>71</v>
      </c>
      <c r="I3513" s="5">
        <v>99767.72</v>
      </c>
      <c r="J3513" s="5" t="s">
        <v>2343</v>
      </c>
      <c r="K3513" s="5" t="s">
        <v>127</v>
      </c>
      <c r="L3513" s="5" t="s">
        <v>73</v>
      </c>
      <c r="M3513" s="5">
        <v>4.6500000000000004</v>
      </c>
      <c r="N3513" s="5" t="s">
        <v>74</v>
      </c>
      <c r="O3513" s="5">
        <v>19</v>
      </c>
    </row>
    <row r="3514" spans="1:15" x14ac:dyDescent="0.2">
      <c r="A3514" s="5" t="s">
        <v>10512</v>
      </c>
      <c r="B3514" s="5" t="s">
        <v>8704</v>
      </c>
      <c r="C3514" s="5">
        <v>29</v>
      </c>
      <c r="D3514" s="5" t="s">
        <v>50</v>
      </c>
      <c r="E3514" s="5" t="s">
        <v>10513</v>
      </c>
      <c r="F3514" s="5">
        <v>-5870</v>
      </c>
      <c r="G3514" s="5" t="s">
        <v>116</v>
      </c>
      <c r="H3514" s="5" t="s">
        <v>144</v>
      </c>
      <c r="I3514" s="5">
        <v>119070.12</v>
      </c>
      <c r="J3514" s="5" t="s">
        <v>6783</v>
      </c>
      <c r="K3514" s="5" t="s">
        <v>104</v>
      </c>
      <c r="L3514" s="5" t="s">
        <v>32</v>
      </c>
      <c r="M3514" s="5">
        <v>2.25</v>
      </c>
      <c r="N3514" s="5" t="s">
        <v>24</v>
      </c>
      <c r="O3514" s="5">
        <v>35</v>
      </c>
    </row>
    <row r="3515" spans="1:15" x14ac:dyDescent="0.2">
      <c r="A3515" s="5" t="s">
        <v>10514</v>
      </c>
      <c r="B3515" s="5" t="s">
        <v>5948</v>
      </c>
      <c r="C3515" s="5">
        <v>38</v>
      </c>
      <c r="D3515" s="5" t="s">
        <v>27</v>
      </c>
      <c r="E3515" s="5" t="s">
        <v>10515</v>
      </c>
      <c r="F3515" s="5">
        <v>-8180</v>
      </c>
      <c r="G3515" s="5" t="s">
        <v>78</v>
      </c>
      <c r="H3515" s="5" t="s">
        <v>79</v>
      </c>
      <c r="I3515" s="5">
        <v>127309.73</v>
      </c>
      <c r="J3515" s="5" t="s">
        <v>219</v>
      </c>
      <c r="K3515" s="5" t="s">
        <v>22</v>
      </c>
      <c r="L3515" s="5" t="s">
        <v>32</v>
      </c>
      <c r="M3515" s="5">
        <v>2.4700000000000002</v>
      </c>
      <c r="N3515" s="5" t="s">
        <v>41</v>
      </c>
      <c r="O3515" s="5">
        <v>27</v>
      </c>
    </row>
    <row r="3516" spans="1:15" x14ac:dyDescent="0.2">
      <c r="A3516" s="5" t="s">
        <v>10516</v>
      </c>
      <c r="B3516" s="5" t="s">
        <v>1356</v>
      </c>
      <c r="C3516" s="5">
        <v>25</v>
      </c>
      <c r="D3516" s="5" t="s">
        <v>50</v>
      </c>
      <c r="E3516" s="5" t="s">
        <v>10517</v>
      </c>
      <c r="F3516" s="5">
        <v>-10338</v>
      </c>
      <c r="G3516" s="5" t="s">
        <v>37</v>
      </c>
      <c r="H3516" s="5" t="s">
        <v>71</v>
      </c>
      <c r="I3516" s="5">
        <v>131729.72</v>
      </c>
      <c r="J3516" s="5" t="s">
        <v>1105</v>
      </c>
      <c r="K3516" s="5" t="s">
        <v>127</v>
      </c>
      <c r="L3516" s="5" t="s">
        <v>23</v>
      </c>
      <c r="M3516" s="5">
        <v>2.58</v>
      </c>
      <c r="N3516" s="5" t="s">
        <v>33</v>
      </c>
      <c r="O3516" s="5">
        <v>6</v>
      </c>
    </row>
    <row r="3517" spans="1:15" x14ac:dyDescent="0.2">
      <c r="A3517" s="5" t="s">
        <v>10518</v>
      </c>
      <c r="B3517" s="5" t="s">
        <v>4847</v>
      </c>
      <c r="C3517" s="5">
        <v>23</v>
      </c>
      <c r="D3517" s="5" t="s">
        <v>50</v>
      </c>
      <c r="E3517" s="5" t="s">
        <v>10519</v>
      </c>
      <c r="F3517" s="5">
        <v>-8505</v>
      </c>
      <c r="G3517" s="5" t="s">
        <v>19</v>
      </c>
      <c r="H3517" s="5" t="s">
        <v>173</v>
      </c>
      <c r="I3517" s="5">
        <v>140326.54</v>
      </c>
      <c r="J3517" s="5" t="s">
        <v>9949</v>
      </c>
      <c r="K3517" s="5" t="s">
        <v>136</v>
      </c>
      <c r="L3517" s="5" t="s">
        <v>23</v>
      </c>
      <c r="M3517" s="5">
        <v>3</v>
      </c>
      <c r="N3517" s="5" t="s">
        <v>57</v>
      </c>
      <c r="O3517" s="5">
        <v>9</v>
      </c>
    </row>
    <row r="3518" spans="1:15" x14ac:dyDescent="0.2">
      <c r="A3518" s="5" t="s">
        <v>10520</v>
      </c>
      <c r="B3518" s="5" t="s">
        <v>10521</v>
      </c>
      <c r="C3518" s="5">
        <v>30</v>
      </c>
      <c r="D3518" s="5" t="s">
        <v>27</v>
      </c>
      <c r="E3518" s="5" t="s">
        <v>10522</v>
      </c>
      <c r="F3518" s="5">
        <v>-7492</v>
      </c>
      <c r="G3518" s="5" t="s">
        <v>19</v>
      </c>
      <c r="H3518" s="5" t="s">
        <v>30</v>
      </c>
      <c r="I3518" s="5">
        <v>124636.76</v>
      </c>
      <c r="J3518" s="5" t="s">
        <v>10523</v>
      </c>
      <c r="K3518" s="5" t="s">
        <v>55</v>
      </c>
      <c r="L3518" s="5" t="s">
        <v>73</v>
      </c>
      <c r="M3518" s="5">
        <v>1.18</v>
      </c>
      <c r="N3518" s="5" t="s">
        <v>74</v>
      </c>
      <c r="O3518" s="5">
        <v>19</v>
      </c>
    </row>
    <row r="3519" spans="1:15" x14ac:dyDescent="0.2">
      <c r="A3519" s="5" t="s">
        <v>10524</v>
      </c>
      <c r="B3519" s="5" t="s">
        <v>3932</v>
      </c>
      <c r="C3519" s="5">
        <v>65</v>
      </c>
      <c r="D3519" s="5" t="s">
        <v>50</v>
      </c>
      <c r="E3519" s="5" t="s">
        <v>10525</v>
      </c>
      <c r="F3519" s="5">
        <v>-3413</v>
      </c>
      <c r="G3519" s="5" t="s">
        <v>37</v>
      </c>
      <c r="H3519" s="5" t="s">
        <v>173</v>
      </c>
      <c r="I3519" s="5">
        <v>81690.22</v>
      </c>
      <c r="J3519" s="5" t="s">
        <v>5285</v>
      </c>
      <c r="K3519" s="5" t="s">
        <v>40</v>
      </c>
      <c r="L3519" s="5" t="s">
        <v>32</v>
      </c>
      <c r="M3519" s="5">
        <v>3.78</v>
      </c>
      <c r="N3519" s="5" t="s">
        <v>74</v>
      </c>
      <c r="O3519" s="5">
        <v>16</v>
      </c>
    </row>
    <row r="3520" spans="1:15" x14ac:dyDescent="0.2">
      <c r="A3520" s="5" t="s">
        <v>10526</v>
      </c>
      <c r="B3520" s="5" t="s">
        <v>10527</v>
      </c>
      <c r="C3520" s="5">
        <v>44</v>
      </c>
      <c r="D3520" s="5" t="s">
        <v>50</v>
      </c>
      <c r="E3520" s="5" t="s">
        <v>10528</v>
      </c>
      <c r="F3520" s="5">
        <v>-7519</v>
      </c>
      <c r="G3520" s="5" t="s">
        <v>29</v>
      </c>
      <c r="H3520" s="5" t="s">
        <v>20</v>
      </c>
      <c r="I3520" s="5">
        <v>76063.77</v>
      </c>
      <c r="J3520" s="5" t="s">
        <v>1731</v>
      </c>
      <c r="K3520" s="5" t="s">
        <v>104</v>
      </c>
      <c r="L3520" s="5" t="s">
        <v>32</v>
      </c>
      <c r="M3520" s="5">
        <v>1.78</v>
      </c>
      <c r="N3520" s="5" t="s">
        <v>24</v>
      </c>
      <c r="O3520" s="5">
        <v>40</v>
      </c>
    </row>
    <row r="3521" spans="1:15" x14ac:dyDescent="0.2">
      <c r="A3521" s="5" t="s">
        <v>10529</v>
      </c>
      <c r="B3521" s="5" t="s">
        <v>7232</v>
      </c>
      <c r="C3521" s="5">
        <v>41</v>
      </c>
      <c r="D3521" s="5" t="s">
        <v>17</v>
      </c>
      <c r="E3521" s="5" t="s">
        <v>10530</v>
      </c>
      <c r="F3521" s="5">
        <v>-2404</v>
      </c>
      <c r="G3521" s="5" t="s">
        <v>99</v>
      </c>
      <c r="H3521" s="5" t="s">
        <v>194</v>
      </c>
      <c r="I3521" s="5">
        <v>116410.78</v>
      </c>
      <c r="J3521" s="5" t="s">
        <v>6374</v>
      </c>
      <c r="K3521" s="5" t="s">
        <v>22</v>
      </c>
      <c r="L3521" s="5" t="s">
        <v>32</v>
      </c>
      <c r="M3521" s="5">
        <v>2.1800000000000002</v>
      </c>
      <c r="N3521" s="5" t="s">
        <v>24</v>
      </c>
      <c r="O3521" s="5">
        <v>2</v>
      </c>
    </row>
    <row r="3522" spans="1:15" x14ac:dyDescent="0.2">
      <c r="A3522" s="5" t="s">
        <v>10531</v>
      </c>
      <c r="B3522" s="5" t="s">
        <v>2858</v>
      </c>
      <c r="C3522" s="5">
        <v>25</v>
      </c>
      <c r="D3522" s="5" t="s">
        <v>50</v>
      </c>
      <c r="E3522" s="5" t="s">
        <v>10532</v>
      </c>
      <c r="F3522" s="5">
        <v>-7068</v>
      </c>
      <c r="G3522" s="5" t="s">
        <v>116</v>
      </c>
      <c r="H3522" s="5" t="s">
        <v>38</v>
      </c>
      <c r="I3522" s="5">
        <v>40947.94</v>
      </c>
      <c r="J3522" s="5" t="s">
        <v>7248</v>
      </c>
      <c r="K3522" s="5" t="s">
        <v>127</v>
      </c>
      <c r="L3522" s="5" t="s">
        <v>32</v>
      </c>
      <c r="M3522" s="5">
        <v>4.5</v>
      </c>
      <c r="N3522" s="5" t="s">
        <v>33</v>
      </c>
      <c r="O3522" s="5">
        <v>7</v>
      </c>
    </row>
    <row r="3523" spans="1:15" x14ac:dyDescent="0.2">
      <c r="A3523" s="5" t="s">
        <v>10533</v>
      </c>
      <c r="B3523" s="5" t="s">
        <v>2419</v>
      </c>
      <c r="C3523" s="5">
        <v>52</v>
      </c>
      <c r="D3523" s="5" t="s">
        <v>17</v>
      </c>
      <c r="E3523" s="5" t="s">
        <v>10534</v>
      </c>
      <c r="F3523" s="5">
        <v>-6370</v>
      </c>
      <c r="G3523" s="5" t="s">
        <v>99</v>
      </c>
      <c r="H3523" s="5" t="s">
        <v>144</v>
      </c>
      <c r="I3523" s="5">
        <v>173782</v>
      </c>
      <c r="J3523" s="5" t="s">
        <v>5773</v>
      </c>
      <c r="K3523" s="5" t="s">
        <v>40</v>
      </c>
      <c r="L3523" s="5" t="s">
        <v>23</v>
      </c>
      <c r="M3523" s="5">
        <v>3.19</v>
      </c>
      <c r="N3523" s="5" t="s">
        <v>24</v>
      </c>
      <c r="O3523" s="5">
        <v>6</v>
      </c>
    </row>
    <row r="3524" spans="1:15" x14ac:dyDescent="0.2">
      <c r="A3524" s="5" t="s">
        <v>10535</v>
      </c>
      <c r="B3524" s="5" t="s">
        <v>10536</v>
      </c>
      <c r="C3524" s="5">
        <v>32</v>
      </c>
      <c r="D3524" s="5" t="s">
        <v>27</v>
      </c>
      <c r="E3524" s="5" t="s">
        <v>10537</v>
      </c>
      <c r="F3524" s="5">
        <v>-9109</v>
      </c>
      <c r="G3524" s="5" t="s">
        <v>99</v>
      </c>
      <c r="H3524" s="5" t="s">
        <v>38</v>
      </c>
      <c r="I3524" s="5">
        <v>58919.51</v>
      </c>
      <c r="J3524" s="5" t="s">
        <v>10538</v>
      </c>
      <c r="K3524" s="5" t="s">
        <v>136</v>
      </c>
      <c r="L3524" s="5" t="s">
        <v>56</v>
      </c>
      <c r="M3524" s="5">
        <v>2.85</v>
      </c>
      <c r="N3524" s="5" t="s">
        <v>57</v>
      </c>
      <c r="O3524" s="5">
        <v>7</v>
      </c>
    </row>
    <row r="3525" spans="1:15" x14ac:dyDescent="0.2">
      <c r="A3525" s="5" t="s">
        <v>10539</v>
      </c>
      <c r="B3525" s="5" t="s">
        <v>8314</v>
      </c>
      <c r="C3525" s="5">
        <v>64</v>
      </c>
      <c r="D3525" s="5" t="s">
        <v>27</v>
      </c>
      <c r="E3525" s="5" t="s">
        <v>10540</v>
      </c>
      <c r="F3525" s="5">
        <v>-5377</v>
      </c>
      <c r="G3525" s="5" t="s">
        <v>85</v>
      </c>
      <c r="H3525" s="5" t="s">
        <v>20</v>
      </c>
      <c r="I3525" s="5">
        <v>69944.399999999994</v>
      </c>
      <c r="J3525" s="5" t="s">
        <v>67</v>
      </c>
      <c r="K3525" s="5" t="s">
        <v>127</v>
      </c>
      <c r="L3525" s="5" t="s">
        <v>56</v>
      </c>
      <c r="M3525" s="5">
        <v>4.6399999999999997</v>
      </c>
      <c r="N3525" s="5" t="s">
        <v>24</v>
      </c>
      <c r="O3525" s="5">
        <v>22</v>
      </c>
    </row>
    <row r="3526" spans="1:15" x14ac:dyDescent="0.2">
      <c r="A3526" s="5" t="s">
        <v>10541</v>
      </c>
      <c r="B3526" s="5" t="s">
        <v>7671</v>
      </c>
      <c r="C3526" s="5">
        <v>42</v>
      </c>
      <c r="D3526" s="5" t="s">
        <v>27</v>
      </c>
      <c r="E3526" s="5" t="s">
        <v>10542</v>
      </c>
      <c r="F3526" s="5">
        <v>-6479</v>
      </c>
      <c r="G3526" s="5" t="s">
        <v>19</v>
      </c>
      <c r="H3526" s="5" t="s">
        <v>71</v>
      </c>
      <c r="I3526" s="5">
        <v>122829.99</v>
      </c>
      <c r="J3526" s="5" t="s">
        <v>6134</v>
      </c>
      <c r="K3526" s="5" t="s">
        <v>47</v>
      </c>
      <c r="L3526" s="5" t="s">
        <v>73</v>
      </c>
      <c r="M3526" s="5">
        <v>2.17</v>
      </c>
      <c r="N3526" s="5" t="s">
        <v>41</v>
      </c>
      <c r="O3526" s="5">
        <v>11</v>
      </c>
    </row>
    <row r="3527" spans="1:15" x14ac:dyDescent="0.2">
      <c r="A3527" s="5" t="s">
        <v>10543</v>
      </c>
      <c r="B3527" s="5" t="s">
        <v>7908</v>
      </c>
      <c r="C3527" s="5">
        <v>37</v>
      </c>
      <c r="D3527" s="5" t="s">
        <v>17</v>
      </c>
      <c r="E3527" s="5" t="s">
        <v>10544</v>
      </c>
      <c r="F3527" s="5">
        <v>-5081</v>
      </c>
      <c r="G3527" s="5" t="s">
        <v>116</v>
      </c>
      <c r="H3527" s="5" t="s">
        <v>144</v>
      </c>
      <c r="I3527" s="5">
        <v>131216.51999999999</v>
      </c>
      <c r="J3527" s="5" t="s">
        <v>888</v>
      </c>
      <c r="K3527" s="5" t="s">
        <v>118</v>
      </c>
      <c r="L3527" s="5" t="s">
        <v>73</v>
      </c>
      <c r="M3527" s="5">
        <v>4.87</v>
      </c>
      <c r="N3527" s="5" t="s">
        <v>24</v>
      </c>
      <c r="O3527" s="5">
        <v>3</v>
      </c>
    </row>
    <row r="3528" spans="1:15" x14ac:dyDescent="0.2">
      <c r="A3528" s="5" t="s">
        <v>10545</v>
      </c>
      <c r="B3528" s="5" t="s">
        <v>3205</v>
      </c>
      <c r="C3528" s="5">
        <v>52</v>
      </c>
      <c r="D3528" s="5" t="s">
        <v>17</v>
      </c>
      <c r="E3528" s="5" t="s">
        <v>10546</v>
      </c>
      <c r="F3528" s="5">
        <v>-6294</v>
      </c>
      <c r="G3528" s="5" t="s">
        <v>37</v>
      </c>
      <c r="H3528" s="5" t="s">
        <v>144</v>
      </c>
      <c r="I3528" s="5">
        <v>123044.68</v>
      </c>
      <c r="J3528" s="5" t="s">
        <v>1017</v>
      </c>
      <c r="K3528" s="5" t="s">
        <v>22</v>
      </c>
      <c r="L3528" s="5" t="s">
        <v>32</v>
      </c>
      <c r="M3528" s="5">
        <v>3.49</v>
      </c>
      <c r="N3528" s="5" t="s">
        <v>33</v>
      </c>
      <c r="O3528" s="5">
        <v>30</v>
      </c>
    </row>
    <row r="3529" spans="1:15" x14ac:dyDescent="0.2">
      <c r="A3529" s="5" t="s">
        <v>10547</v>
      </c>
      <c r="B3529" s="5" t="s">
        <v>10548</v>
      </c>
      <c r="C3529" s="5">
        <v>46</v>
      </c>
      <c r="D3529" s="5" t="s">
        <v>17</v>
      </c>
      <c r="E3529" s="5" t="s">
        <v>10549</v>
      </c>
      <c r="F3529" s="5">
        <v>-6135</v>
      </c>
      <c r="G3529" s="5" t="s">
        <v>52</v>
      </c>
      <c r="H3529" s="5" t="s">
        <v>71</v>
      </c>
      <c r="I3529" s="5">
        <v>38561</v>
      </c>
      <c r="J3529" s="5" t="s">
        <v>3239</v>
      </c>
      <c r="K3529" s="5" t="s">
        <v>40</v>
      </c>
      <c r="L3529" s="5" t="s">
        <v>32</v>
      </c>
      <c r="M3529" s="5">
        <v>1.88</v>
      </c>
      <c r="N3529" s="5" t="s">
        <v>57</v>
      </c>
      <c r="O3529" s="5">
        <v>11</v>
      </c>
    </row>
    <row r="3530" spans="1:15" x14ac:dyDescent="0.2">
      <c r="A3530" s="5" t="s">
        <v>10550</v>
      </c>
      <c r="B3530" s="5" t="s">
        <v>10551</v>
      </c>
      <c r="C3530" s="5">
        <v>42</v>
      </c>
      <c r="D3530" s="5" t="s">
        <v>27</v>
      </c>
      <c r="E3530" s="5" t="s">
        <v>10552</v>
      </c>
      <c r="F3530" s="5">
        <v>-3013</v>
      </c>
      <c r="G3530" s="5" t="s">
        <v>78</v>
      </c>
      <c r="H3530" s="5" t="s">
        <v>194</v>
      </c>
      <c r="I3530" s="5">
        <v>118589.93</v>
      </c>
      <c r="J3530" s="5" t="s">
        <v>8469</v>
      </c>
      <c r="K3530" s="5" t="s">
        <v>118</v>
      </c>
      <c r="L3530" s="5" t="s">
        <v>32</v>
      </c>
      <c r="M3530" s="5">
        <v>1.94</v>
      </c>
      <c r="N3530" s="5" t="s">
        <v>57</v>
      </c>
      <c r="O3530" s="5">
        <v>23</v>
      </c>
    </row>
    <row r="3531" spans="1:15" x14ac:dyDescent="0.2">
      <c r="A3531" s="5" t="s">
        <v>10553</v>
      </c>
      <c r="B3531" s="5" t="s">
        <v>1012</v>
      </c>
      <c r="C3531" s="5">
        <v>43</v>
      </c>
      <c r="D3531" s="5" t="s">
        <v>17</v>
      </c>
      <c r="E3531" s="5" t="s">
        <v>10554</v>
      </c>
      <c r="F3531" s="5">
        <v>-1427</v>
      </c>
      <c r="G3531" s="5" t="s">
        <v>19</v>
      </c>
      <c r="H3531" s="5" t="s">
        <v>173</v>
      </c>
      <c r="I3531" s="5">
        <v>133390.21</v>
      </c>
      <c r="J3531" s="5" t="s">
        <v>4315</v>
      </c>
      <c r="K3531" s="5" t="s">
        <v>81</v>
      </c>
      <c r="L3531" s="5" t="s">
        <v>73</v>
      </c>
      <c r="M3531" s="5">
        <v>2.97</v>
      </c>
      <c r="N3531" s="5" t="s">
        <v>24</v>
      </c>
      <c r="O3531" s="5">
        <v>0</v>
      </c>
    </row>
    <row r="3532" spans="1:15" x14ac:dyDescent="0.2">
      <c r="A3532" s="5" t="s">
        <v>10555</v>
      </c>
      <c r="B3532" s="5" t="s">
        <v>10155</v>
      </c>
      <c r="C3532" s="5">
        <v>25</v>
      </c>
      <c r="D3532" s="5" t="s">
        <v>50</v>
      </c>
      <c r="E3532" s="5" t="s">
        <v>10556</v>
      </c>
      <c r="F3532" s="5">
        <v>-10525</v>
      </c>
      <c r="G3532" s="5" t="s">
        <v>45</v>
      </c>
      <c r="H3532" s="5" t="s">
        <v>30</v>
      </c>
      <c r="I3532" s="5">
        <v>133385.76</v>
      </c>
      <c r="J3532" s="5" t="s">
        <v>1033</v>
      </c>
      <c r="K3532" s="5" t="s">
        <v>136</v>
      </c>
      <c r="L3532" s="5" t="s">
        <v>56</v>
      </c>
      <c r="M3532" s="5">
        <v>2.83</v>
      </c>
      <c r="N3532" s="5" t="s">
        <v>57</v>
      </c>
      <c r="O3532" s="5">
        <v>39</v>
      </c>
    </row>
    <row r="3533" spans="1:15" x14ac:dyDescent="0.2">
      <c r="A3533" s="5" t="s">
        <v>10557</v>
      </c>
      <c r="B3533" s="5" t="s">
        <v>6822</v>
      </c>
      <c r="C3533" s="5">
        <v>44</v>
      </c>
      <c r="D3533" s="5" t="s">
        <v>50</v>
      </c>
      <c r="E3533" s="5" t="s">
        <v>10558</v>
      </c>
      <c r="F3533" s="5">
        <v>-11229</v>
      </c>
      <c r="G3533" s="5" t="s">
        <v>99</v>
      </c>
      <c r="H3533" s="5" t="s">
        <v>38</v>
      </c>
      <c r="I3533" s="5">
        <v>45793.8</v>
      </c>
      <c r="J3533" s="5" t="s">
        <v>4116</v>
      </c>
      <c r="K3533" s="5" t="s">
        <v>55</v>
      </c>
      <c r="L3533" s="5" t="s">
        <v>23</v>
      </c>
      <c r="M3533" s="5">
        <v>3.76</v>
      </c>
      <c r="N3533" s="5" t="s">
        <v>74</v>
      </c>
      <c r="O3533" s="5">
        <v>3</v>
      </c>
    </row>
    <row r="3534" spans="1:15" x14ac:dyDescent="0.2">
      <c r="A3534" s="5" t="s">
        <v>10559</v>
      </c>
      <c r="B3534" s="5" t="s">
        <v>8512</v>
      </c>
      <c r="C3534" s="5">
        <v>53</v>
      </c>
      <c r="D3534" s="5" t="s">
        <v>27</v>
      </c>
      <c r="E3534" s="5" t="s">
        <v>10560</v>
      </c>
      <c r="F3534" s="5">
        <v>-3045</v>
      </c>
      <c r="G3534" s="5" t="s">
        <v>78</v>
      </c>
      <c r="H3534" s="5" t="s">
        <v>38</v>
      </c>
      <c r="I3534" s="5">
        <v>100812.94</v>
      </c>
      <c r="J3534" s="5" t="s">
        <v>5083</v>
      </c>
      <c r="K3534" s="5" t="s">
        <v>62</v>
      </c>
      <c r="L3534" s="5" t="s">
        <v>56</v>
      </c>
      <c r="M3534" s="5">
        <v>2.31</v>
      </c>
      <c r="N3534" s="5" t="s">
        <v>33</v>
      </c>
      <c r="O3534" s="5">
        <v>7</v>
      </c>
    </row>
    <row r="3535" spans="1:15" x14ac:dyDescent="0.2">
      <c r="A3535" s="5" t="s">
        <v>10561</v>
      </c>
      <c r="B3535" s="5" t="s">
        <v>151</v>
      </c>
      <c r="C3535" s="5">
        <v>35</v>
      </c>
      <c r="D3535" s="5" t="s">
        <v>50</v>
      </c>
      <c r="E3535" s="5" t="s">
        <v>10562</v>
      </c>
      <c r="F3535" s="5">
        <v>-10106</v>
      </c>
      <c r="G3535" s="5" t="s">
        <v>52</v>
      </c>
      <c r="H3535" s="5" t="s">
        <v>66</v>
      </c>
      <c r="I3535" s="5">
        <v>146668.04999999999</v>
      </c>
      <c r="J3535" s="5" t="s">
        <v>9945</v>
      </c>
      <c r="K3535" s="5" t="s">
        <v>47</v>
      </c>
      <c r="L3535" s="5" t="s">
        <v>32</v>
      </c>
      <c r="M3535" s="5">
        <v>3.81</v>
      </c>
      <c r="N3535" s="5" t="s">
        <v>24</v>
      </c>
      <c r="O3535" s="5">
        <v>10</v>
      </c>
    </row>
    <row r="3536" spans="1:15" x14ac:dyDescent="0.2">
      <c r="A3536" s="5" t="s">
        <v>10563</v>
      </c>
      <c r="B3536" s="5" t="s">
        <v>5727</v>
      </c>
      <c r="C3536" s="5">
        <v>51</v>
      </c>
      <c r="D3536" s="5" t="s">
        <v>50</v>
      </c>
      <c r="E3536" s="5" t="s">
        <v>10564</v>
      </c>
      <c r="F3536" s="5">
        <v>-11326</v>
      </c>
      <c r="G3536" s="5" t="s">
        <v>52</v>
      </c>
      <c r="H3536" s="5" t="s">
        <v>38</v>
      </c>
      <c r="I3536" s="5">
        <v>60271.09</v>
      </c>
      <c r="J3536" s="5" t="s">
        <v>2780</v>
      </c>
      <c r="K3536" s="5" t="s">
        <v>40</v>
      </c>
      <c r="L3536" s="5" t="s">
        <v>73</v>
      </c>
      <c r="M3536" s="5">
        <v>2.67</v>
      </c>
      <c r="N3536" s="5" t="s">
        <v>74</v>
      </c>
      <c r="O3536" s="5">
        <v>13</v>
      </c>
    </row>
    <row r="3537" spans="1:15" x14ac:dyDescent="0.2">
      <c r="A3537" s="5" t="s">
        <v>10565</v>
      </c>
      <c r="B3537" s="5" t="s">
        <v>10566</v>
      </c>
      <c r="C3537" s="5">
        <v>45</v>
      </c>
      <c r="D3537" s="5" t="s">
        <v>17</v>
      </c>
      <c r="E3537" s="5" t="s">
        <v>10567</v>
      </c>
      <c r="F3537" s="5">
        <v>-5130</v>
      </c>
      <c r="G3537" s="5" t="s">
        <v>52</v>
      </c>
      <c r="H3537" s="5" t="s">
        <v>173</v>
      </c>
      <c r="I3537" s="5">
        <v>174483.61</v>
      </c>
      <c r="J3537" s="5" t="s">
        <v>10568</v>
      </c>
      <c r="K3537" s="5" t="s">
        <v>104</v>
      </c>
      <c r="L3537" s="5" t="s">
        <v>32</v>
      </c>
      <c r="M3537" s="5">
        <v>1.26</v>
      </c>
      <c r="N3537" s="5" t="s">
        <v>24</v>
      </c>
      <c r="O3537" s="5">
        <v>38</v>
      </c>
    </row>
    <row r="3538" spans="1:15" x14ac:dyDescent="0.2">
      <c r="A3538" s="5" t="s">
        <v>10569</v>
      </c>
      <c r="B3538" s="5" t="s">
        <v>10570</v>
      </c>
      <c r="C3538" s="5">
        <v>60</v>
      </c>
      <c r="D3538" s="5" t="s">
        <v>27</v>
      </c>
      <c r="E3538" s="5" t="s">
        <v>10571</v>
      </c>
      <c r="F3538" s="5">
        <v>-7609</v>
      </c>
      <c r="G3538" s="5" t="s">
        <v>116</v>
      </c>
      <c r="H3538" s="5" t="s">
        <v>71</v>
      </c>
      <c r="I3538" s="5">
        <v>143852.35</v>
      </c>
      <c r="J3538" s="5" t="s">
        <v>3966</v>
      </c>
      <c r="K3538" s="5" t="s">
        <v>62</v>
      </c>
      <c r="L3538" s="5" t="s">
        <v>32</v>
      </c>
      <c r="M3538" s="5">
        <v>4.04</v>
      </c>
      <c r="N3538" s="5" t="s">
        <v>41</v>
      </c>
      <c r="O3538" s="5">
        <v>12</v>
      </c>
    </row>
    <row r="3539" spans="1:15" x14ac:dyDescent="0.2">
      <c r="A3539" s="5" t="s">
        <v>10572</v>
      </c>
      <c r="B3539" s="5" t="s">
        <v>4347</v>
      </c>
      <c r="C3539" s="5">
        <v>57</v>
      </c>
      <c r="D3539" s="5" t="s">
        <v>17</v>
      </c>
      <c r="E3539" s="5" t="s">
        <v>10573</v>
      </c>
      <c r="F3539" s="5">
        <v>-6868</v>
      </c>
      <c r="G3539" s="5" t="s">
        <v>85</v>
      </c>
      <c r="H3539" s="5" t="s">
        <v>173</v>
      </c>
      <c r="I3539" s="5">
        <v>113792.65</v>
      </c>
      <c r="J3539" s="5" t="s">
        <v>2776</v>
      </c>
      <c r="K3539" s="5" t="s">
        <v>40</v>
      </c>
      <c r="L3539" s="5" t="s">
        <v>56</v>
      </c>
      <c r="M3539" s="5">
        <v>2.67</v>
      </c>
      <c r="N3539" s="5" t="s">
        <v>33</v>
      </c>
      <c r="O3539" s="5">
        <v>20</v>
      </c>
    </row>
    <row r="3540" spans="1:15" x14ac:dyDescent="0.2">
      <c r="A3540" s="5" t="s">
        <v>10574</v>
      </c>
      <c r="B3540" s="5" t="s">
        <v>3732</v>
      </c>
      <c r="C3540" s="5">
        <v>53</v>
      </c>
      <c r="D3540" s="5" t="s">
        <v>17</v>
      </c>
      <c r="E3540" s="5" t="s">
        <v>10575</v>
      </c>
      <c r="F3540" s="5">
        <v>-8413</v>
      </c>
      <c r="G3540" s="5" t="s">
        <v>37</v>
      </c>
      <c r="H3540" s="5" t="s">
        <v>144</v>
      </c>
      <c r="I3540" s="5">
        <v>92465.21</v>
      </c>
      <c r="J3540" s="5" t="s">
        <v>86</v>
      </c>
      <c r="K3540" s="5" t="s">
        <v>127</v>
      </c>
      <c r="L3540" s="5" t="s">
        <v>56</v>
      </c>
      <c r="M3540" s="5">
        <v>4.6900000000000004</v>
      </c>
      <c r="N3540" s="5" t="s">
        <v>33</v>
      </c>
      <c r="O3540" s="5">
        <v>4</v>
      </c>
    </row>
    <row r="3541" spans="1:15" x14ac:dyDescent="0.2">
      <c r="A3541" s="5" t="s">
        <v>10576</v>
      </c>
      <c r="B3541" s="5" t="s">
        <v>7545</v>
      </c>
      <c r="C3541" s="5">
        <v>59</v>
      </c>
      <c r="D3541" s="5" t="s">
        <v>17</v>
      </c>
      <c r="E3541" s="5" t="s">
        <v>10577</v>
      </c>
      <c r="F3541" s="5">
        <v>-4500</v>
      </c>
      <c r="G3541" s="5" t="s">
        <v>37</v>
      </c>
      <c r="H3541" s="5" t="s">
        <v>66</v>
      </c>
      <c r="I3541" s="5">
        <v>107946.53</v>
      </c>
      <c r="J3541" s="5" t="s">
        <v>814</v>
      </c>
      <c r="K3541" s="5" t="s">
        <v>81</v>
      </c>
      <c r="L3541" s="5" t="s">
        <v>32</v>
      </c>
      <c r="M3541" s="5">
        <v>2.7</v>
      </c>
      <c r="N3541" s="5" t="s">
        <v>41</v>
      </c>
      <c r="O3541" s="5">
        <v>39</v>
      </c>
    </row>
    <row r="3542" spans="1:15" x14ac:dyDescent="0.2">
      <c r="A3542" s="5" t="s">
        <v>10578</v>
      </c>
      <c r="B3542" s="5" t="s">
        <v>10579</v>
      </c>
      <c r="C3542" s="5">
        <v>44</v>
      </c>
      <c r="D3542" s="5" t="s">
        <v>27</v>
      </c>
      <c r="E3542" s="5" t="s">
        <v>10580</v>
      </c>
      <c r="F3542" s="5">
        <v>-6810</v>
      </c>
      <c r="G3542" s="5" t="s">
        <v>29</v>
      </c>
      <c r="H3542" s="5" t="s">
        <v>66</v>
      </c>
      <c r="I3542" s="5">
        <v>156692.98000000001</v>
      </c>
      <c r="J3542" s="5" t="s">
        <v>10581</v>
      </c>
      <c r="K3542" s="5" t="s">
        <v>104</v>
      </c>
      <c r="L3542" s="5" t="s">
        <v>32</v>
      </c>
      <c r="M3542" s="5">
        <v>3.03</v>
      </c>
      <c r="N3542" s="5" t="s">
        <v>24</v>
      </c>
      <c r="O3542" s="5">
        <v>32</v>
      </c>
    </row>
    <row r="3543" spans="1:15" x14ac:dyDescent="0.2">
      <c r="A3543" s="5" t="s">
        <v>10582</v>
      </c>
      <c r="B3543" s="5" t="s">
        <v>8633</v>
      </c>
      <c r="C3543" s="5">
        <v>40</v>
      </c>
      <c r="D3543" s="5" t="s">
        <v>27</v>
      </c>
      <c r="E3543" s="5" t="s">
        <v>10583</v>
      </c>
      <c r="F3543" s="5">
        <v>-9838</v>
      </c>
      <c r="G3543" s="5" t="s">
        <v>37</v>
      </c>
      <c r="H3543" s="5" t="s">
        <v>144</v>
      </c>
      <c r="I3543" s="5">
        <v>159543.98000000001</v>
      </c>
      <c r="J3543" s="5" t="s">
        <v>1322</v>
      </c>
      <c r="K3543" s="5" t="s">
        <v>55</v>
      </c>
      <c r="L3543" s="5" t="s">
        <v>23</v>
      </c>
      <c r="M3543" s="5">
        <v>3.56</v>
      </c>
      <c r="N3543" s="5" t="s">
        <v>24</v>
      </c>
      <c r="O3543" s="5">
        <v>11</v>
      </c>
    </row>
    <row r="3544" spans="1:15" x14ac:dyDescent="0.2">
      <c r="A3544" s="5" t="s">
        <v>10584</v>
      </c>
      <c r="B3544" s="5" t="s">
        <v>1083</v>
      </c>
      <c r="C3544" s="5">
        <v>29</v>
      </c>
      <c r="D3544" s="5" t="s">
        <v>27</v>
      </c>
      <c r="E3544" s="5" t="s">
        <v>10585</v>
      </c>
      <c r="F3544" s="5">
        <v>-6598</v>
      </c>
      <c r="G3544" s="5" t="s">
        <v>85</v>
      </c>
      <c r="H3544" s="5" t="s">
        <v>144</v>
      </c>
      <c r="I3544" s="5">
        <v>60310.94</v>
      </c>
      <c r="J3544" s="5" t="s">
        <v>830</v>
      </c>
      <c r="K3544" s="5" t="s">
        <v>81</v>
      </c>
      <c r="L3544" s="5" t="s">
        <v>73</v>
      </c>
      <c r="M3544" s="5">
        <v>3.8</v>
      </c>
      <c r="N3544" s="5" t="s">
        <v>41</v>
      </c>
      <c r="O3544" s="5">
        <v>8</v>
      </c>
    </row>
    <row r="3545" spans="1:15" x14ac:dyDescent="0.2">
      <c r="A3545" s="5" t="s">
        <v>10586</v>
      </c>
      <c r="B3545" s="5" t="s">
        <v>4923</v>
      </c>
      <c r="C3545" s="5">
        <v>37</v>
      </c>
      <c r="D3545" s="5" t="s">
        <v>50</v>
      </c>
      <c r="E3545" s="5" t="s">
        <v>10587</v>
      </c>
      <c r="F3545" s="5">
        <v>-7100</v>
      </c>
      <c r="G3545" s="5" t="s">
        <v>85</v>
      </c>
      <c r="H3545" s="5" t="s">
        <v>79</v>
      </c>
      <c r="I3545" s="5">
        <v>73215.539999999994</v>
      </c>
      <c r="J3545" s="5" t="s">
        <v>122</v>
      </c>
      <c r="K3545" s="5" t="s">
        <v>40</v>
      </c>
      <c r="L3545" s="5" t="s">
        <v>23</v>
      </c>
      <c r="M3545" s="5">
        <v>2.2599999999999998</v>
      </c>
      <c r="N3545" s="5" t="s">
        <v>74</v>
      </c>
      <c r="O3545" s="5">
        <v>8</v>
      </c>
    </row>
    <row r="3546" spans="1:15" x14ac:dyDescent="0.2">
      <c r="A3546" s="5" t="s">
        <v>10588</v>
      </c>
      <c r="B3546" s="5" t="s">
        <v>3780</v>
      </c>
      <c r="C3546" s="5">
        <v>43</v>
      </c>
      <c r="D3546" s="5" t="s">
        <v>50</v>
      </c>
      <c r="E3546" s="5" t="s">
        <v>10589</v>
      </c>
      <c r="F3546" s="5">
        <v>-6832</v>
      </c>
      <c r="G3546" s="5" t="s">
        <v>85</v>
      </c>
      <c r="H3546" s="5" t="s">
        <v>173</v>
      </c>
      <c r="I3546" s="5">
        <v>67422.58</v>
      </c>
      <c r="J3546" s="5" t="s">
        <v>10590</v>
      </c>
      <c r="K3546" s="5" t="s">
        <v>47</v>
      </c>
      <c r="L3546" s="5" t="s">
        <v>73</v>
      </c>
      <c r="M3546" s="5">
        <v>3</v>
      </c>
      <c r="N3546" s="5" t="s">
        <v>33</v>
      </c>
      <c r="O3546" s="5">
        <v>36</v>
      </c>
    </row>
    <row r="3547" spans="1:15" x14ac:dyDescent="0.2">
      <c r="A3547" s="5" t="s">
        <v>10591</v>
      </c>
      <c r="B3547" s="5" t="s">
        <v>1661</v>
      </c>
      <c r="C3547" s="5">
        <v>60</v>
      </c>
      <c r="D3547" s="5" t="s">
        <v>17</v>
      </c>
      <c r="E3547" s="5" t="s">
        <v>10592</v>
      </c>
      <c r="F3547" s="5">
        <v>-9235</v>
      </c>
      <c r="G3547" s="5" t="s">
        <v>52</v>
      </c>
      <c r="H3547" s="5" t="s">
        <v>173</v>
      </c>
      <c r="I3547" s="5">
        <v>67311.91</v>
      </c>
      <c r="J3547" s="5" t="s">
        <v>2428</v>
      </c>
      <c r="K3547" s="5" t="s">
        <v>127</v>
      </c>
      <c r="L3547" s="5" t="s">
        <v>73</v>
      </c>
      <c r="M3547" s="5">
        <v>1.57</v>
      </c>
      <c r="N3547" s="5" t="s">
        <v>57</v>
      </c>
      <c r="O3547" s="5">
        <v>30</v>
      </c>
    </row>
    <row r="3548" spans="1:15" x14ac:dyDescent="0.2">
      <c r="A3548" s="5" t="s">
        <v>10593</v>
      </c>
      <c r="B3548" s="5" t="s">
        <v>7610</v>
      </c>
      <c r="C3548" s="5">
        <v>42</v>
      </c>
      <c r="D3548" s="5" t="s">
        <v>27</v>
      </c>
      <c r="E3548" s="5" t="s">
        <v>10594</v>
      </c>
      <c r="F3548" s="5">
        <v>-2614</v>
      </c>
      <c r="G3548" s="5" t="s">
        <v>19</v>
      </c>
      <c r="H3548" s="5" t="s">
        <v>20</v>
      </c>
      <c r="I3548" s="5">
        <v>48023.13</v>
      </c>
      <c r="J3548" s="5" t="s">
        <v>10595</v>
      </c>
      <c r="K3548" s="5" t="s">
        <v>81</v>
      </c>
      <c r="L3548" s="5" t="s">
        <v>56</v>
      </c>
      <c r="M3548" s="5">
        <v>2</v>
      </c>
      <c r="N3548" s="5" t="s">
        <v>74</v>
      </c>
      <c r="O3548" s="5">
        <v>7</v>
      </c>
    </row>
    <row r="3549" spans="1:15" x14ac:dyDescent="0.2">
      <c r="A3549" s="5" t="s">
        <v>10596</v>
      </c>
      <c r="B3549" s="5" t="s">
        <v>10597</v>
      </c>
      <c r="C3549" s="5">
        <v>60</v>
      </c>
      <c r="D3549" s="5" t="s">
        <v>50</v>
      </c>
      <c r="E3549" s="5" t="s">
        <v>10598</v>
      </c>
      <c r="F3549" s="5">
        <v>-2363</v>
      </c>
      <c r="G3549" s="5" t="s">
        <v>52</v>
      </c>
      <c r="H3549" s="5" t="s">
        <v>20</v>
      </c>
      <c r="I3549" s="5">
        <v>123473.22</v>
      </c>
      <c r="J3549" s="5" t="s">
        <v>3384</v>
      </c>
      <c r="K3549" s="5" t="s">
        <v>22</v>
      </c>
      <c r="L3549" s="5" t="s">
        <v>73</v>
      </c>
      <c r="M3549" s="5">
        <v>3.68</v>
      </c>
      <c r="N3549" s="5" t="s">
        <v>33</v>
      </c>
      <c r="O3549" s="5">
        <v>20</v>
      </c>
    </row>
    <row r="3550" spans="1:15" x14ac:dyDescent="0.2">
      <c r="A3550" s="5" t="s">
        <v>10599</v>
      </c>
      <c r="B3550" s="5" t="s">
        <v>2619</v>
      </c>
      <c r="C3550" s="5">
        <v>46</v>
      </c>
      <c r="D3550" s="5" t="s">
        <v>17</v>
      </c>
      <c r="E3550" s="5" t="s">
        <v>10600</v>
      </c>
      <c r="F3550" s="5">
        <v>-10012</v>
      </c>
      <c r="G3550" s="5" t="s">
        <v>116</v>
      </c>
      <c r="H3550" s="5" t="s">
        <v>144</v>
      </c>
      <c r="I3550" s="5">
        <v>39059.800000000003</v>
      </c>
      <c r="J3550" s="5" t="s">
        <v>10601</v>
      </c>
      <c r="K3550" s="5" t="s">
        <v>62</v>
      </c>
      <c r="L3550" s="5" t="s">
        <v>56</v>
      </c>
      <c r="M3550" s="5">
        <v>2.4700000000000002</v>
      </c>
      <c r="N3550" s="5" t="s">
        <v>57</v>
      </c>
      <c r="O3550" s="5">
        <v>13</v>
      </c>
    </row>
    <row r="3551" spans="1:15" x14ac:dyDescent="0.2">
      <c r="A3551" s="5" t="s">
        <v>10602</v>
      </c>
      <c r="B3551" s="5" t="s">
        <v>2816</v>
      </c>
      <c r="C3551" s="5">
        <v>40</v>
      </c>
      <c r="D3551" s="5" t="s">
        <v>50</v>
      </c>
      <c r="E3551" s="5" t="s">
        <v>10603</v>
      </c>
      <c r="F3551" s="5">
        <v>-5084</v>
      </c>
      <c r="G3551" s="5" t="s">
        <v>19</v>
      </c>
      <c r="H3551" s="5" t="s">
        <v>144</v>
      </c>
      <c r="I3551" s="5">
        <v>138832.4</v>
      </c>
      <c r="J3551" s="5" t="s">
        <v>1014</v>
      </c>
      <c r="K3551" s="5" t="s">
        <v>22</v>
      </c>
      <c r="L3551" s="5" t="s">
        <v>73</v>
      </c>
      <c r="M3551" s="5">
        <v>4.25</v>
      </c>
      <c r="N3551" s="5" t="s">
        <v>57</v>
      </c>
      <c r="O3551" s="5">
        <v>11</v>
      </c>
    </row>
    <row r="3552" spans="1:15" x14ac:dyDescent="0.2">
      <c r="A3552" s="5" t="s">
        <v>10604</v>
      </c>
      <c r="B3552" s="5" t="s">
        <v>3725</v>
      </c>
      <c r="C3552" s="5">
        <v>48</v>
      </c>
      <c r="D3552" s="5" t="s">
        <v>50</v>
      </c>
      <c r="E3552" s="5" t="s">
        <v>10605</v>
      </c>
      <c r="F3552" s="5">
        <v>-9540</v>
      </c>
      <c r="G3552" s="5" t="s">
        <v>85</v>
      </c>
      <c r="H3552" s="5" t="s">
        <v>79</v>
      </c>
      <c r="I3552" s="5">
        <v>60239.91</v>
      </c>
      <c r="J3552" s="5" t="s">
        <v>3207</v>
      </c>
      <c r="K3552" s="5" t="s">
        <v>22</v>
      </c>
      <c r="L3552" s="5" t="s">
        <v>73</v>
      </c>
      <c r="M3552" s="5">
        <v>2.2400000000000002</v>
      </c>
      <c r="N3552" s="5" t="s">
        <v>33</v>
      </c>
      <c r="O3552" s="5">
        <v>7</v>
      </c>
    </row>
    <row r="3553" spans="1:15" x14ac:dyDescent="0.2">
      <c r="A3553" s="5" t="s">
        <v>10606</v>
      </c>
      <c r="B3553" s="5" t="s">
        <v>5283</v>
      </c>
      <c r="C3553" s="5">
        <v>58</v>
      </c>
      <c r="D3553" s="5" t="s">
        <v>27</v>
      </c>
      <c r="E3553" s="5" t="s">
        <v>10607</v>
      </c>
      <c r="F3553" s="5">
        <v>-9866</v>
      </c>
      <c r="G3553" s="5" t="s">
        <v>94</v>
      </c>
      <c r="H3553" s="5" t="s">
        <v>144</v>
      </c>
      <c r="I3553" s="5">
        <v>177434.18</v>
      </c>
      <c r="J3553" s="5" t="s">
        <v>8187</v>
      </c>
      <c r="K3553" s="5" t="s">
        <v>40</v>
      </c>
      <c r="L3553" s="5" t="s">
        <v>56</v>
      </c>
      <c r="M3553" s="5">
        <v>3.63</v>
      </c>
      <c r="N3553" s="5" t="s">
        <v>74</v>
      </c>
      <c r="O3553" s="5">
        <v>25</v>
      </c>
    </row>
    <row r="3554" spans="1:15" x14ac:dyDescent="0.2">
      <c r="A3554" s="5" t="s">
        <v>10608</v>
      </c>
      <c r="B3554" s="5" t="s">
        <v>8962</v>
      </c>
      <c r="C3554" s="5">
        <v>49</v>
      </c>
      <c r="D3554" s="5" t="s">
        <v>17</v>
      </c>
      <c r="E3554" s="5" t="s">
        <v>10609</v>
      </c>
      <c r="F3554" s="5">
        <v>-7610</v>
      </c>
      <c r="G3554" s="5" t="s">
        <v>19</v>
      </c>
      <c r="H3554" s="5" t="s">
        <v>53</v>
      </c>
      <c r="I3554" s="5">
        <v>153486.13</v>
      </c>
      <c r="J3554" s="5" t="s">
        <v>9269</v>
      </c>
      <c r="K3554" s="5" t="s">
        <v>118</v>
      </c>
      <c r="L3554" s="5" t="s">
        <v>32</v>
      </c>
      <c r="M3554" s="5">
        <v>2.52</v>
      </c>
      <c r="N3554" s="5" t="s">
        <v>57</v>
      </c>
      <c r="O3554" s="5">
        <v>20</v>
      </c>
    </row>
    <row r="3555" spans="1:15" x14ac:dyDescent="0.2">
      <c r="A3555" s="5" t="s">
        <v>10610</v>
      </c>
      <c r="B3555" s="5" t="s">
        <v>3225</v>
      </c>
      <c r="C3555" s="5">
        <v>59</v>
      </c>
      <c r="D3555" s="5" t="s">
        <v>50</v>
      </c>
      <c r="E3555" s="5" t="s">
        <v>10611</v>
      </c>
      <c r="F3555" s="5">
        <v>-9544</v>
      </c>
      <c r="G3555" s="5" t="s">
        <v>45</v>
      </c>
      <c r="H3555" s="5" t="s">
        <v>66</v>
      </c>
      <c r="I3555" s="5">
        <v>119538.8</v>
      </c>
      <c r="J3555" s="5" t="s">
        <v>858</v>
      </c>
      <c r="K3555" s="5" t="s">
        <v>55</v>
      </c>
      <c r="L3555" s="5" t="s">
        <v>32</v>
      </c>
      <c r="M3555" s="5">
        <v>2.66</v>
      </c>
      <c r="N3555" s="5" t="s">
        <v>74</v>
      </c>
      <c r="O3555" s="5">
        <v>23</v>
      </c>
    </row>
    <row r="3556" spans="1:15" x14ac:dyDescent="0.2">
      <c r="A3556" s="5" t="s">
        <v>10612</v>
      </c>
      <c r="B3556" s="5" t="s">
        <v>4434</v>
      </c>
      <c r="C3556" s="5">
        <v>65</v>
      </c>
      <c r="D3556" s="5" t="s">
        <v>17</v>
      </c>
      <c r="E3556" s="5" t="s">
        <v>10613</v>
      </c>
      <c r="F3556" s="5">
        <v>-9066</v>
      </c>
      <c r="G3556" s="5" t="s">
        <v>45</v>
      </c>
      <c r="H3556" s="5" t="s">
        <v>20</v>
      </c>
      <c r="I3556" s="5">
        <v>128525.42</v>
      </c>
      <c r="J3556" s="5" t="s">
        <v>4120</v>
      </c>
      <c r="K3556" s="5" t="s">
        <v>104</v>
      </c>
      <c r="L3556" s="5" t="s">
        <v>23</v>
      </c>
      <c r="M3556" s="5">
        <v>1.08</v>
      </c>
      <c r="N3556" s="5" t="s">
        <v>24</v>
      </c>
      <c r="O3556" s="5">
        <v>14</v>
      </c>
    </row>
    <row r="3557" spans="1:15" x14ac:dyDescent="0.2">
      <c r="A3557" s="5" t="s">
        <v>10614</v>
      </c>
      <c r="B3557" s="5" t="s">
        <v>10615</v>
      </c>
      <c r="C3557" s="5">
        <v>64</v>
      </c>
      <c r="D3557" s="5" t="s">
        <v>27</v>
      </c>
      <c r="E3557" s="5" t="s">
        <v>10616</v>
      </c>
      <c r="F3557" s="5">
        <v>-6958</v>
      </c>
      <c r="G3557" s="5" t="s">
        <v>37</v>
      </c>
      <c r="H3557" s="5" t="s">
        <v>38</v>
      </c>
      <c r="I3557" s="5">
        <v>137728.21</v>
      </c>
      <c r="J3557" s="5" t="s">
        <v>5565</v>
      </c>
      <c r="K3557" s="5" t="s">
        <v>127</v>
      </c>
      <c r="L3557" s="5" t="s">
        <v>23</v>
      </c>
      <c r="M3557" s="5">
        <v>2.34</v>
      </c>
      <c r="N3557" s="5" t="s">
        <v>41</v>
      </c>
      <c r="O3557" s="5">
        <v>13</v>
      </c>
    </row>
    <row r="3558" spans="1:15" x14ac:dyDescent="0.2">
      <c r="A3558" s="5" t="s">
        <v>10617</v>
      </c>
      <c r="B3558" s="5" t="s">
        <v>1671</v>
      </c>
      <c r="C3558" s="5">
        <v>60</v>
      </c>
      <c r="D3558" s="5" t="s">
        <v>50</v>
      </c>
      <c r="E3558" s="5" t="s">
        <v>10618</v>
      </c>
      <c r="F3558" s="5">
        <v>-9160</v>
      </c>
      <c r="G3558" s="5" t="s">
        <v>99</v>
      </c>
      <c r="H3558" s="5" t="s">
        <v>30</v>
      </c>
      <c r="I3558" s="5">
        <v>104115.08</v>
      </c>
      <c r="J3558" s="5" t="s">
        <v>61</v>
      </c>
      <c r="K3558" s="5" t="s">
        <v>118</v>
      </c>
      <c r="L3558" s="5" t="s">
        <v>73</v>
      </c>
      <c r="M3558" s="5">
        <v>3.37</v>
      </c>
      <c r="N3558" s="5" t="s">
        <v>74</v>
      </c>
      <c r="O3558" s="5">
        <v>15</v>
      </c>
    </row>
    <row r="3559" spans="1:15" x14ac:dyDescent="0.2">
      <c r="A3559" s="5" t="s">
        <v>10619</v>
      </c>
      <c r="B3559" s="5" t="s">
        <v>882</v>
      </c>
      <c r="C3559" s="5">
        <v>52</v>
      </c>
      <c r="D3559" s="5" t="s">
        <v>17</v>
      </c>
      <c r="E3559" s="5" t="s">
        <v>10620</v>
      </c>
      <c r="F3559" s="5">
        <v>-2743</v>
      </c>
      <c r="G3559" s="5" t="s">
        <v>19</v>
      </c>
      <c r="H3559" s="5" t="s">
        <v>20</v>
      </c>
      <c r="I3559" s="5">
        <v>109800.48</v>
      </c>
      <c r="J3559" s="5" t="s">
        <v>1322</v>
      </c>
      <c r="K3559" s="5" t="s">
        <v>136</v>
      </c>
      <c r="L3559" s="5" t="s">
        <v>23</v>
      </c>
      <c r="M3559" s="5">
        <v>3.88</v>
      </c>
      <c r="N3559" s="5" t="s">
        <v>24</v>
      </c>
      <c r="O3559" s="5">
        <v>30</v>
      </c>
    </row>
    <row r="3560" spans="1:15" x14ac:dyDescent="0.2">
      <c r="A3560" s="5" t="s">
        <v>10621</v>
      </c>
      <c r="B3560" s="5" t="s">
        <v>171</v>
      </c>
      <c r="C3560" s="5">
        <v>64</v>
      </c>
      <c r="D3560" s="5" t="s">
        <v>27</v>
      </c>
      <c r="E3560" s="5" t="s">
        <v>10622</v>
      </c>
      <c r="F3560" s="5">
        <v>-5958</v>
      </c>
      <c r="G3560" s="5" t="s">
        <v>99</v>
      </c>
      <c r="H3560" s="5" t="s">
        <v>53</v>
      </c>
      <c r="I3560" s="5">
        <v>74945.36</v>
      </c>
      <c r="J3560" s="5" t="s">
        <v>1322</v>
      </c>
      <c r="K3560" s="5" t="s">
        <v>40</v>
      </c>
      <c r="L3560" s="5" t="s">
        <v>23</v>
      </c>
      <c r="M3560" s="5">
        <v>3.68</v>
      </c>
      <c r="N3560" s="5" t="s">
        <v>74</v>
      </c>
      <c r="O3560" s="5">
        <v>9</v>
      </c>
    </row>
    <row r="3561" spans="1:15" x14ac:dyDescent="0.2">
      <c r="A3561" s="5" t="s">
        <v>10623</v>
      </c>
      <c r="B3561" s="5" t="s">
        <v>10624</v>
      </c>
      <c r="C3561" s="5">
        <v>53</v>
      </c>
      <c r="D3561" s="5" t="s">
        <v>17</v>
      </c>
      <c r="E3561" s="5" t="s">
        <v>10625</v>
      </c>
      <c r="F3561" s="5">
        <v>-10149</v>
      </c>
      <c r="G3561" s="5" t="s">
        <v>94</v>
      </c>
      <c r="H3561" s="5" t="s">
        <v>38</v>
      </c>
      <c r="I3561" s="5">
        <v>128652.77</v>
      </c>
      <c r="J3561" s="5" t="s">
        <v>294</v>
      </c>
      <c r="K3561" s="5" t="s">
        <v>118</v>
      </c>
      <c r="L3561" s="5" t="s">
        <v>23</v>
      </c>
      <c r="M3561" s="5">
        <v>1.77</v>
      </c>
      <c r="N3561" s="5" t="s">
        <v>24</v>
      </c>
      <c r="O3561" s="5">
        <v>11</v>
      </c>
    </row>
    <row r="3562" spans="1:15" x14ac:dyDescent="0.2">
      <c r="A3562" s="5" t="s">
        <v>10626</v>
      </c>
      <c r="B3562" s="5" t="s">
        <v>10627</v>
      </c>
      <c r="C3562" s="5">
        <v>54</v>
      </c>
      <c r="D3562" s="5" t="s">
        <v>27</v>
      </c>
      <c r="E3562" s="5" t="s">
        <v>10628</v>
      </c>
      <c r="F3562" s="5">
        <v>-6285</v>
      </c>
      <c r="G3562" s="5" t="s">
        <v>85</v>
      </c>
      <c r="H3562" s="5" t="s">
        <v>194</v>
      </c>
      <c r="I3562" s="5">
        <v>130527.3</v>
      </c>
      <c r="J3562" s="5" t="s">
        <v>10159</v>
      </c>
      <c r="K3562" s="5" t="s">
        <v>47</v>
      </c>
      <c r="L3562" s="5" t="s">
        <v>73</v>
      </c>
      <c r="M3562" s="5">
        <v>1.45</v>
      </c>
      <c r="N3562" s="5" t="s">
        <v>41</v>
      </c>
      <c r="O3562" s="5">
        <v>32</v>
      </c>
    </row>
    <row r="3563" spans="1:15" x14ac:dyDescent="0.2">
      <c r="A3563" s="5" t="s">
        <v>10629</v>
      </c>
      <c r="B3563" s="5" t="s">
        <v>10630</v>
      </c>
      <c r="C3563" s="5">
        <v>57</v>
      </c>
      <c r="D3563" s="5" t="s">
        <v>27</v>
      </c>
      <c r="E3563" s="5" t="s">
        <v>10631</v>
      </c>
      <c r="F3563" s="5">
        <v>-7947</v>
      </c>
      <c r="G3563" s="5" t="s">
        <v>94</v>
      </c>
      <c r="H3563" s="5" t="s">
        <v>71</v>
      </c>
      <c r="I3563" s="5">
        <v>151452.96</v>
      </c>
      <c r="J3563" s="5" t="s">
        <v>10632</v>
      </c>
      <c r="K3563" s="5" t="s">
        <v>81</v>
      </c>
      <c r="L3563" s="5" t="s">
        <v>32</v>
      </c>
      <c r="M3563" s="5">
        <v>3.67</v>
      </c>
      <c r="N3563" s="5" t="s">
        <v>33</v>
      </c>
      <c r="O3563" s="5">
        <v>39</v>
      </c>
    </row>
    <row r="3564" spans="1:15" x14ac:dyDescent="0.2">
      <c r="A3564" s="5" t="s">
        <v>10633</v>
      </c>
      <c r="B3564" s="5" t="s">
        <v>10634</v>
      </c>
      <c r="C3564" s="5">
        <v>22</v>
      </c>
      <c r="D3564" s="5" t="s">
        <v>17</v>
      </c>
      <c r="E3564" s="5" t="s">
        <v>10635</v>
      </c>
      <c r="F3564" s="5">
        <v>-6839</v>
      </c>
      <c r="G3564" s="5" t="s">
        <v>78</v>
      </c>
      <c r="H3564" s="5" t="s">
        <v>53</v>
      </c>
      <c r="I3564" s="5">
        <v>74874.05</v>
      </c>
      <c r="J3564" s="5" t="s">
        <v>10636</v>
      </c>
      <c r="K3564" s="5" t="s">
        <v>40</v>
      </c>
      <c r="L3564" s="5" t="s">
        <v>23</v>
      </c>
      <c r="M3564" s="5">
        <v>3.83</v>
      </c>
      <c r="N3564" s="5" t="s">
        <v>57</v>
      </c>
      <c r="O3564" s="5">
        <v>14</v>
      </c>
    </row>
    <row r="3565" spans="1:15" x14ac:dyDescent="0.2">
      <c r="A3565" s="5" t="s">
        <v>10637</v>
      </c>
      <c r="B3565" s="5" t="s">
        <v>10638</v>
      </c>
      <c r="C3565" s="5">
        <v>37</v>
      </c>
      <c r="D3565" s="5" t="s">
        <v>50</v>
      </c>
      <c r="E3565" s="5" t="s">
        <v>10639</v>
      </c>
      <c r="F3565" s="5">
        <v>-5707</v>
      </c>
      <c r="G3565" s="5" t="s">
        <v>116</v>
      </c>
      <c r="H3565" s="5" t="s">
        <v>144</v>
      </c>
      <c r="I3565" s="5">
        <v>67503.94</v>
      </c>
      <c r="J3565" s="5" t="s">
        <v>140</v>
      </c>
      <c r="K3565" s="5" t="s">
        <v>22</v>
      </c>
      <c r="L3565" s="5" t="s">
        <v>73</v>
      </c>
      <c r="M3565" s="5">
        <v>3.96</v>
      </c>
      <c r="N3565" s="5" t="s">
        <v>41</v>
      </c>
      <c r="O3565" s="5">
        <v>36</v>
      </c>
    </row>
    <row r="3566" spans="1:15" x14ac:dyDescent="0.2">
      <c r="A3566" s="5" t="s">
        <v>10640</v>
      </c>
      <c r="B3566" s="5" t="s">
        <v>3632</v>
      </c>
      <c r="C3566" s="5">
        <v>62</v>
      </c>
      <c r="D3566" s="5" t="s">
        <v>27</v>
      </c>
      <c r="E3566" s="5" t="s">
        <v>10641</v>
      </c>
      <c r="F3566" s="5">
        <v>-5784</v>
      </c>
      <c r="G3566" s="5" t="s">
        <v>37</v>
      </c>
      <c r="H3566" s="5" t="s">
        <v>20</v>
      </c>
      <c r="I3566" s="5">
        <v>51706.7</v>
      </c>
      <c r="J3566" s="5" t="s">
        <v>1254</v>
      </c>
      <c r="K3566" s="5" t="s">
        <v>118</v>
      </c>
      <c r="L3566" s="5" t="s">
        <v>32</v>
      </c>
      <c r="M3566" s="5">
        <v>4.04</v>
      </c>
      <c r="N3566" s="5" t="s">
        <v>74</v>
      </c>
      <c r="O3566" s="5">
        <v>5</v>
      </c>
    </row>
    <row r="3567" spans="1:15" x14ac:dyDescent="0.2">
      <c r="A3567" s="5" t="s">
        <v>10642</v>
      </c>
      <c r="B3567" s="5" t="s">
        <v>2187</v>
      </c>
      <c r="C3567" s="5">
        <v>31</v>
      </c>
      <c r="D3567" s="5" t="s">
        <v>17</v>
      </c>
      <c r="E3567" s="5" t="s">
        <v>10643</v>
      </c>
      <c r="F3567" s="5">
        <v>-9283</v>
      </c>
      <c r="G3567" s="5" t="s">
        <v>85</v>
      </c>
      <c r="H3567" s="5" t="s">
        <v>173</v>
      </c>
      <c r="I3567" s="5">
        <v>179896.94</v>
      </c>
      <c r="J3567" s="5" t="s">
        <v>3844</v>
      </c>
      <c r="K3567" s="5" t="s">
        <v>55</v>
      </c>
      <c r="L3567" s="5" t="s">
        <v>23</v>
      </c>
      <c r="M3567" s="5">
        <v>1.37</v>
      </c>
      <c r="N3567" s="5" t="s">
        <v>41</v>
      </c>
      <c r="O3567" s="5">
        <v>0</v>
      </c>
    </row>
    <row r="3568" spans="1:15" x14ac:dyDescent="0.2">
      <c r="A3568" s="5" t="s">
        <v>10644</v>
      </c>
      <c r="B3568" s="5" t="s">
        <v>10645</v>
      </c>
      <c r="C3568" s="5">
        <v>48</v>
      </c>
      <c r="D3568" s="5" t="s">
        <v>27</v>
      </c>
      <c r="E3568" s="5" t="s">
        <v>10646</v>
      </c>
      <c r="F3568" s="5">
        <v>-3697</v>
      </c>
      <c r="G3568" s="5" t="s">
        <v>78</v>
      </c>
      <c r="H3568" s="5" t="s">
        <v>194</v>
      </c>
      <c r="I3568" s="5">
        <v>36429.360000000001</v>
      </c>
      <c r="J3568" s="5" t="s">
        <v>6869</v>
      </c>
      <c r="K3568" s="5" t="s">
        <v>104</v>
      </c>
      <c r="L3568" s="5" t="s">
        <v>56</v>
      </c>
      <c r="M3568" s="5">
        <v>2.14</v>
      </c>
      <c r="N3568" s="5" t="s">
        <v>33</v>
      </c>
      <c r="O3568" s="5">
        <v>13</v>
      </c>
    </row>
    <row r="3569" spans="1:15" x14ac:dyDescent="0.2">
      <c r="A3569" s="5" t="s">
        <v>10647</v>
      </c>
      <c r="B3569" s="5" t="s">
        <v>10062</v>
      </c>
      <c r="C3569" s="5">
        <v>58</v>
      </c>
      <c r="D3569" s="5" t="s">
        <v>27</v>
      </c>
      <c r="E3569" s="5" t="s">
        <v>10648</v>
      </c>
      <c r="F3569" s="5">
        <v>-6802</v>
      </c>
      <c r="G3569" s="5" t="s">
        <v>37</v>
      </c>
      <c r="H3569" s="5" t="s">
        <v>144</v>
      </c>
      <c r="I3569" s="5">
        <v>126782.99</v>
      </c>
      <c r="J3569" s="5" t="s">
        <v>3143</v>
      </c>
      <c r="K3569" s="5" t="s">
        <v>136</v>
      </c>
      <c r="L3569" s="5" t="s">
        <v>32</v>
      </c>
      <c r="M3569" s="5">
        <v>2.08</v>
      </c>
      <c r="N3569" s="5" t="s">
        <v>57</v>
      </c>
      <c r="O3569" s="5">
        <v>24</v>
      </c>
    </row>
    <row r="3570" spans="1:15" x14ac:dyDescent="0.2">
      <c r="A3570" s="5" t="s">
        <v>10649</v>
      </c>
      <c r="B3570" s="5" t="s">
        <v>3944</v>
      </c>
      <c r="C3570" s="5">
        <v>59</v>
      </c>
      <c r="D3570" s="5" t="s">
        <v>50</v>
      </c>
      <c r="E3570" s="5" t="s">
        <v>10650</v>
      </c>
      <c r="F3570" s="5">
        <v>-3391</v>
      </c>
      <c r="G3570" s="5" t="s">
        <v>85</v>
      </c>
      <c r="H3570" s="5" t="s">
        <v>194</v>
      </c>
      <c r="I3570" s="5">
        <v>108766.48</v>
      </c>
      <c r="J3570" s="5" t="s">
        <v>5535</v>
      </c>
      <c r="K3570" s="5" t="s">
        <v>127</v>
      </c>
      <c r="L3570" s="5" t="s">
        <v>73</v>
      </c>
      <c r="M3570" s="5">
        <v>2.42</v>
      </c>
      <c r="N3570" s="5" t="s">
        <v>57</v>
      </c>
      <c r="O3570" s="5">
        <v>17</v>
      </c>
    </row>
    <row r="3571" spans="1:15" x14ac:dyDescent="0.2">
      <c r="A3571" s="5" t="s">
        <v>10651</v>
      </c>
      <c r="B3571" s="5" t="s">
        <v>5374</v>
      </c>
      <c r="C3571" s="5">
        <v>50</v>
      </c>
      <c r="D3571" s="5" t="s">
        <v>27</v>
      </c>
      <c r="E3571" s="5" t="s">
        <v>10652</v>
      </c>
      <c r="F3571" s="5">
        <v>-4480</v>
      </c>
      <c r="G3571" s="5" t="s">
        <v>45</v>
      </c>
      <c r="H3571" s="5" t="s">
        <v>194</v>
      </c>
      <c r="I3571" s="5">
        <v>105976.89</v>
      </c>
      <c r="J3571" s="5" t="s">
        <v>6279</v>
      </c>
      <c r="K3571" s="5" t="s">
        <v>81</v>
      </c>
      <c r="L3571" s="5" t="s">
        <v>32</v>
      </c>
      <c r="M3571" s="5">
        <v>3.72</v>
      </c>
      <c r="N3571" s="5" t="s">
        <v>41</v>
      </c>
      <c r="O3571" s="5">
        <v>23</v>
      </c>
    </row>
    <row r="3572" spans="1:15" x14ac:dyDescent="0.2">
      <c r="A3572" s="5" t="s">
        <v>10653</v>
      </c>
      <c r="B3572" s="5" t="s">
        <v>10654</v>
      </c>
      <c r="C3572" s="5">
        <v>58</v>
      </c>
      <c r="D3572" s="5" t="s">
        <v>50</v>
      </c>
      <c r="E3572" s="5" t="s">
        <v>10655</v>
      </c>
      <c r="F3572" s="5">
        <v>-7864</v>
      </c>
      <c r="G3572" s="5" t="s">
        <v>37</v>
      </c>
      <c r="H3572" s="5" t="s">
        <v>71</v>
      </c>
      <c r="I3572" s="5">
        <v>161584.32000000001</v>
      </c>
      <c r="J3572" s="5" t="s">
        <v>7752</v>
      </c>
      <c r="K3572" s="5" t="s">
        <v>81</v>
      </c>
      <c r="L3572" s="5" t="s">
        <v>73</v>
      </c>
      <c r="M3572" s="5">
        <v>2.68</v>
      </c>
      <c r="N3572" s="5" t="s">
        <v>33</v>
      </c>
      <c r="O3572" s="5">
        <v>31</v>
      </c>
    </row>
    <row r="3573" spans="1:15" x14ac:dyDescent="0.2">
      <c r="A3573" s="5" t="s">
        <v>10656</v>
      </c>
      <c r="B3573" s="5" t="s">
        <v>8817</v>
      </c>
      <c r="C3573" s="5">
        <v>26</v>
      </c>
      <c r="D3573" s="5" t="s">
        <v>50</v>
      </c>
      <c r="E3573" s="5" t="s">
        <v>10657</v>
      </c>
      <c r="F3573" s="5">
        <v>-6981</v>
      </c>
      <c r="G3573" s="5" t="s">
        <v>78</v>
      </c>
      <c r="H3573" s="5" t="s">
        <v>20</v>
      </c>
      <c r="I3573" s="5">
        <v>144650.01999999999</v>
      </c>
      <c r="J3573" s="5" t="s">
        <v>10658</v>
      </c>
      <c r="K3573" s="5" t="s">
        <v>104</v>
      </c>
      <c r="L3573" s="5" t="s">
        <v>73</v>
      </c>
      <c r="M3573" s="5">
        <v>2.52</v>
      </c>
      <c r="N3573" s="5" t="s">
        <v>74</v>
      </c>
      <c r="O3573" s="5">
        <v>35</v>
      </c>
    </row>
    <row r="3574" spans="1:15" x14ac:dyDescent="0.2">
      <c r="A3574" s="5" t="s">
        <v>10659</v>
      </c>
      <c r="B3574" s="5" t="s">
        <v>9124</v>
      </c>
      <c r="C3574" s="5">
        <v>23</v>
      </c>
      <c r="D3574" s="5" t="s">
        <v>50</v>
      </c>
      <c r="E3574" s="5" t="s">
        <v>10660</v>
      </c>
      <c r="F3574" s="5">
        <v>-6682</v>
      </c>
      <c r="G3574" s="5" t="s">
        <v>78</v>
      </c>
      <c r="H3574" s="5" t="s">
        <v>71</v>
      </c>
      <c r="I3574" s="5">
        <v>69451.350000000006</v>
      </c>
      <c r="J3574" s="5" t="s">
        <v>72</v>
      </c>
      <c r="K3574" s="5" t="s">
        <v>136</v>
      </c>
      <c r="L3574" s="5" t="s">
        <v>32</v>
      </c>
      <c r="M3574" s="5">
        <v>4.1100000000000003</v>
      </c>
      <c r="N3574" s="5" t="s">
        <v>57</v>
      </c>
      <c r="O3574" s="5">
        <v>39</v>
      </c>
    </row>
    <row r="3575" spans="1:15" x14ac:dyDescent="0.2">
      <c r="A3575" s="5" t="s">
        <v>10661</v>
      </c>
      <c r="B3575" s="5" t="s">
        <v>1195</v>
      </c>
      <c r="C3575" s="5">
        <v>38</v>
      </c>
      <c r="D3575" s="5" t="s">
        <v>17</v>
      </c>
      <c r="E3575" s="5" t="s">
        <v>10662</v>
      </c>
      <c r="F3575" s="5">
        <v>-10138</v>
      </c>
      <c r="G3575" s="5" t="s">
        <v>94</v>
      </c>
      <c r="H3575" s="5" t="s">
        <v>79</v>
      </c>
      <c r="I3575" s="5">
        <v>164841.45000000001</v>
      </c>
      <c r="J3575" s="5" t="s">
        <v>10663</v>
      </c>
      <c r="K3575" s="5" t="s">
        <v>40</v>
      </c>
      <c r="L3575" s="5" t="s">
        <v>23</v>
      </c>
      <c r="M3575" s="5">
        <v>4.99</v>
      </c>
      <c r="N3575" s="5" t="s">
        <v>33</v>
      </c>
      <c r="O3575" s="5">
        <v>9</v>
      </c>
    </row>
    <row r="3576" spans="1:15" x14ac:dyDescent="0.2">
      <c r="A3576" s="5" t="s">
        <v>10664</v>
      </c>
      <c r="B3576" s="5" t="s">
        <v>1237</v>
      </c>
      <c r="C3576" s="5">
        <v>29</v>
      </c>
      <c r="D3576" s="5" t="s">
        <v>27</v>
      </c>
      <c r="E3576" s="5" t="s">
        <v>10665</v>
      </c>
      <c r="F3576" s="5">
        <v>-2917</v>
      </c>
      <c r="G3576" s="5" t="s">
        <v>99</v>
      </c>
      <c r="H3576" s="5" t="s">
        <v>20</v>
      </c>
      <c r="I3576" s="5">
        <v>133222.98000000001</v>
      </c>
      <c r="J3576" s="5" t="s">
        <v>1635</v>
      </c>
      <c r="K3576" s="5" t="s">
        <v>136</v>
      </c>
      <c r="L3576" s="5" t="s">
        <v>32</v>
      </c>
      <c r="M3576" s="5">
        <v>2.15</v>
      </c>
      <c r="N3576" s="5" t="s">
        <v>24</v>
      </c>
      <c r="O3576" s="5">
        <v>11</v>
      </c>
    </row>
    <row r="3577" spans="1:15" x14ac:dyDescent="0.2">
      <c r="A3577" s="5" t="s">
        <v>10666</v>
      </c>
      <c r="B3577" s="5" t="s">
        <v>1717</v>
      </c>
      <c r="C3577" s="5">
        <v>31</v>
      </c>
      <c r="D3577" s="5" t="s">
        <v>27</v>
      </c>
      <c r="E3577" s="5" t="s">
        <v>10667</v>
      </c>
      <c r="F3577" s="5">
        <v>-9586</v>
      </c>
      <c r="G3577" s="5" t="s">
        <v>37</v>
      </c>
      <c r="H3577" s="5" t="s">
        <v>30</v>
      </c>
      <c r="I3577" s="5">
        <v>154349.42000000001</v>
      </c>
      <c r="J3577" s="5" t="s">
        <v>4784</v>
      </c>
      <c r="K3577" s="5" t="s">
        <v>22</v>
      </c>
      <c r="L3577" s="5" t="s">
        <v>56</v>
      </c>
      <c r="M3577" s="5">
        <v>1.94</v>
      </c>
      <c r="N3577" s="5" t="s">
        <v>24</v>
      </c>
      <c r="O3577" s="5">
        <v>38</v>
      </c>
    </row>
    <row r="3578" spans="1:15" x14ac:dyDescent="0.2">
      <c r="A3578" s="5" t="s">
        <v>10668</v>
      </c>
      <c r="B3578" s="5" t="s">
        <v>10669</v>
      </c>
      <c r="C3578" s="5">
        <v>64</v>
      </c>
      <c r="D3578" s="5" t="s">
        <v>17</v>
      </c>
      <c r="E3578" s="5" t="s">
        <v>10670</v>
      </c>
      <c r="F3578" s="5">
        <v>-5702</v>
      </c>
      <c r="G3578" s="5" t="s">
        <v>99</v>
      </c>
      <c r="H3578" s="5" t="s">
        <v>173</v>
      </c>
      <c r="I3578" s="5">
        <v>58098.44</v>
      </c>
      <c r="J3578" s="5" t="s">
        <v>10671</v>
      </c>
      <c r="K3578" s="5" t="s">
        <v>118</v>
      </c>
      <c r="L3578" s="5" t="s">
        <v>73</v>
      </c>
      <c r="M3578" s="5">
        <v>4.66</v>
      </c>
      <c r="N3578" s="5" t="s">
        <v>24</v>
      </c>
      <c r="O3578" s="5">
        <v>40</v>
      </c>
    </row>
    <row r="3579" spans="1:15" x14ac:dyDescent="0.2">
      <c r="A3579" s="5" t="s">
        <v>10672</v>
      </c>
      <c r="B3579" s="5" t="s">
        <v>354</v>
      </c>
      <c r="C3579" s="5">
        <v>44</v>
      </c>
      <c r="D3579" s="5" t="s">
        <v>17</v>
      </c>
      <c r="E3579" s="5" t="s">
        <v>10673</v>
      </c>
      <c r="F3579" s="5">
        <v>-5615</v>
      </c>
      <c r="G3579" s="5" t="s">
        <v>78</v>
      </c>
      <c r="H3579" s="5" t="s">
        <v>71</v>
      </c>
      <c r="I3579" s="5">
        <v>111479.94</v>
      </c>
      <c r="J3579" s="5" t="s">
        <v>10674</v>
      </c>
      <c r="K3579" s="5" t="s">
        <v>62</v>
      </c>
      <c r="L3579" s="5" t="s">
        <v>23</v>
      </c>
      <c r="M3579" s="5">
        <v>3.91</v>
      </c>
      <c r="N3579" s="5" t="s">
        <v>57</v>
      </c>
      <c r="O3579" s="5">
        <v>33</v>
      </c>
    </row>
    <row r="3580" spans="1:15" x14ac:dyDescent="0.2">
      <c r="A3580" s="5" t="s">
        <v>10675</v>
      </c>
      <c r="B3580" s="5" t="s">
        <v>10676</v>
      </c>
      <c r="C3580" s="5">
        <v>54</v>
      </c>
      <c r="D3580" s="5" t="s">
        <v>17</v>
      </c>
      <c r="E3580" s="5" t="s">
        <v>10677</v>
      </c>
      <c r="F3580" s="5">
        <v>-11048</v>
      </c>
      <c r="G3580" s="5" t="s">
        <v>19</v>
      </c>
      <c r="H3580" s="5" t="s">
        <v>20</v>
      </c>
      <c r="I3580" s="5">
        <v>52757.599999999999</v>
      </c>
      <c r="J3580" s="5" t="s">
        <v>3051</v>
      </c>
      <c r="K3580" s="5" t="s">
        <v>127</v>
      </c>
      <c r="L3580" s="5" t="s">
        <v>73</v>
      </c>
      <c r="M3580" s="5">
        <v>1.73</v>
      </c>
      <c r="N3580" s="5" t="s">
        <v>74</v>
      </c>
      <c r="O3580" s="5">
        <v>31</v>
      </c>
    </row>
    <row r="3581" spans="1:15" x14ac:dyDescent="0.2">
      <c r="A3581" s="5" t="s">
        <v>10678</v>
      </c>
      <c r="B3581" s="5" t="s">
        <v>8944</v>
      </c>
      <c r="C3581" s="5">
        <v>37</v>
      </c>
      <c r="D3581" s="5" t="s">
        <v>50</v>
      </c>
      <c r="E3581" s="5" t="s">
        <v>10679</v>
      </c>
      <c r="F3581" s="5">
        <v>-2787</v>
      </c>
      <c r="G3581" s="5" t="s">
        <v>29</v>
      </c>
      <c r="H3581" s="5" t="s">
        <v>194</v>
      </c>
      <c r="I3581" s="5">
        <v>62506.47</v>
      </c>
      <c r="J3581" s="5" t="s">
        <v>2321</v>
      </c>
      <c r="K3581" s="5" t="s">
        <v>127</v>
      </c>
      <c r="L3581" s="5" t="s">
        <v>73</v>
      </c>
      <c r="M3581" s="5">
        <v>2.36</v>
      </c>
      <c r="N3581" s="5" t="s">
        <v>33</v>
      </c>
      <c r="O3581" s="5">
        <v>12</v>
      </c>
    </row>
    <row r="3582" spans="1:15" x14ac:dyDescent="0.2">
      <c r="A3582" s="5" t="s">
        <v>10680</v>
      </c>
      <c r="B3582" s="5" t="s">
        <v>2512</v>
      </c>
      <c r="C3582" s="5">
        <v>58</v>
      </c>
      <c r="D3582" s="5" t="s">
        <v>17</v>
      </c>
      <c r="E3582" s="5" t="s">
        <v>10681</v>
      </c>
      <c r="F3582" s="5">
        <v>-9416</v>
      </c>
      <c r="G3582" s="5" t="s">
        <v>78</v>
      </c>
      <c r="H3582" s="5" t="s">
        <v>144</v>
      </c>
      <c r="I3582" s="5">
        <v>74206.36</v>
      </c>
      <c r="J3582" s="5" t="s">
        <v>1171</v>
      </c>
      <c r="K3582" s="5" t="s">
        <v>127</v>
      </c>
      <c r="L3582" s="5" t="s">
        <v>32</v>
      </c>
      <c r="M3582" s="5">
        <v>1.74</v>
      </c>
      <c r="N3582" s="5" t="s">
        <v>24</v>
      </c>
      <c r="O3582" s="5">
        <v>17</v>
      </c>
    </row>
    <row r="3583" spans="1:15" x14ac:dyDescent="0.2">
      <c r="A3583" s="5" t="s">
        <v>10682</v>
      </c>
      <c r="B3583" s="5" t="s">
        <v>10683</v>
      </c>
      <c r="C3583" s="5">
        <v>62</v>
      </c>
      <c r="D3583" s="5" t="s">
        <v>27</v>
      </c>
      <c r="E3583" s="5" t="s">
        <v>10684</v>
      </c>
      <c r="F3583" s="5">
        <v>-3913</v>
      </c>
      <c r="G3583" s="5" t="s">
        <v>94</v>
      </c>
      <c r="H3583" s="5" t="s">
        <v>30</v>
      </c>
      <c r="I3583" s="5">
        <v>51180.800000000003</v>
      </c>
      <c r="J3583" s="5" t="s">
        <v>2201</v>
      </c>
      <c r="K3583" s="5" t="s">
        <v>47</v>
      </c>
      <c r="L3583" s="5" t="s">
        <v>32</v>
      </c>
      <c r="M3583" s="5">
        <v>2.17</v>
      </c>
      <c r="N3583" s="5" t="s">
        <v>24</v>
      </c>
      <c r="O3583" s="5">
        <v>0</v>
      </c>
    </row>
    <row r="3584" spans="1:15" x14ac:dyDescent="0.2">
      <c r="A3584" s="5" t="s">
        <v>10685</v>
      </c>
      <c r="B3584" s="5" t="s">
        <v>6659</v>
      </c>
      <c r="C3584" s="5">
        <v>63</v>
      </c>
      <c r="D3584" s="5" t="s">
        <v>17</v>
      </c>
      <c r="E3584" s="5" t="s">
        <v>10686</v>
      </c>
      <c r="F3584" s="5">
        <v>-7265</v>
      </c>
      <c r="G3584" s="5" t="s">
        <v>116</v>
      </c>
      <c r="H3584" s="5" t="s">
        <v>79</v>
      </c>
      <c r="I3584" s="5">
        <v>107895.35</v>
      </c>
      <c r="J3584" s="5" t="s">
        <v>2165</v>
      </c>
      <c r="K3584" s="5" t="s">
        <v>127</v>
      </c>
      <c r="L3584" s="5" t="s">
        <v>23</v>
      </c>
      <c r="M3584" s="5">
        <v>4.6900000000000004</v>
      </c>
      <c r="N3584" s="5" t="s">
        <v>74</v>
      </c>
      <c r="O3584" s="5">
        <v>8</v>
      </c>
    </row>
    <row r="3585" spans="1:15" x14ac:dyDescent="0.2">
      <c r="A3585" s="5" t="s">
        <v>10687</v>
      </c>
      <c r="B3585" s="5" t="s">
        <v>5399</v>
      </c>
      <c r="C3585" s="5">
        <v>45</v>
      </c>
      <c r="D3585" s="5" t="s">
        <v>50</v>
      </c>
      <c r="E3585" s="5" t="s">
        <v>10688</v>
      </c>
      <c r="F3585" s="5">
        <v>-9525</v>
      </c>
      <c r="G3585" s="5" t="s">
        <v>52</v>
      </c>
      <c r="H3585" s="5" t="s">
        <v>71</v>
      </c>
      <c r="I3585" s="5">
        <v>42228.27</v>
      </c>
      <c r="J3585" s="5" t="s">
        <v>6695</v>
      </c>
      <c r="K3585" s="5" t="s">
        <v>136</v>
      </c>
      <c r="L3585" s="5" t="s">
        <v>32</v>
      </c>
      <c r="M3585" s="5">
        <v>2.88</v>
      </c>
      <c r="N3585" s="5" t="s">
        <v>24</v>
      </c>
      <c r="O3585" s="5">
        <v>17</v>
      </c>
    </row>
    <row r="3586" spans="1:15" x14ac:dyDescent="0.2">
      <c r="A3586" s="5" t="s">
        <v>10689</v>
      </c>
      <c r="B3586" s="5" t="s">
        <v>5270</v>
      </c>
      <c r="C3586" s="5">
        <v>61</v>
      </c>
      <c r="D3586" s="5" t="s">
        <v>50</v>
      </c>
      <c r="E3586" s="5" t="s">
        <v>10690</v>
      </c>
      <c r="F3586" s="5">
        <v>-8077</v>
      </c>
      <c r="G3586" s="5" t="s">
        <v>52</v>
      </c>
      <c r="H3586" s="5" t="s">
        <v>38</v>
      </c>
      <c r="I3586" s="5">
        <v>126133.83</v>
      </c>
      <c r="J3586" s="5" t="s">
        <v>516</v>
      </c>
      <c r="K3586" s="5" t="s">
        <v>62</v>
      </c>
      <c r="L3586" s="5" t="s">
        <v>32</v>
      </c>
      <c r="M3586" s="5">
        <v>4.26</v>
      </c>
      <c r="N3586" s="5" t="s">
        <v>57</v>
      </c>
      <c r="O3586" s="5">
        <v>13</v>
      </c>
    </row>
    <row r="3587" spans="1:15" x14ac:dyDescent="0.2">
      <c r="A3587" s="5" t="s">
        <v>10691</v>
      </c>
      <c r="B3587" s="5" t="s">
        <v>3441</v>
      </c>
      <c r="C3587" s="5">
        <v>58</v>
      </c>
      <c r="D3587" s="5" t="s">
        <v>50</v>
      </c>
      <c r="E3587" s="5" t="s">
        <v>10692</v>
      </c>
      <c r="F3587" s="5">
        <v>-8253</v>
      </c>
      <c r="G3587" s="5" t="s">
        <v>19</v>
      </c>
      <c r="H3587" s="5" t="s">
        <v>66</v>
      </c>
      <c r="I3587" s="5">
        <v>93825.04</v>
      </c>
      <c r="J3587" s="5" t="s">
        <v>1884</v>
      </c>
      <c r="K3587" s="5" t="s">
        <v>22</v>
      </c>
      <c r="L3587" s="5" t="s">
        <v>23</v>
      </c>
      <c r="M3587" s="5">
        <v>4.5199999999999996</v>
      </c>
      <c r="N3587" s="5" t="s">
        <v>74</v>
      </c>
      <c r="O3587" s="5">
        <v>3</v>
      </c>
    </row>
    <row r="3588" spans="1:15" x14ac:dyDescent="0.2">
      <c r="A3588" s="5" t="s">
        <v>10693</v>
      </c>
      <c r="B3588" s="5" t="s">
        <v>3776</v>
      </c>
      <c r="C3588" s="5">
        <v>40</v>
      </c>
      <c r="D3588" s="5" t="s">
        <v>27</v>
      </c>
      <c r="E3588" s="5" t="s">
        <v>10694</v>
      </c>
      <c r="F3588" s="5">
        <v>-9092</v>
      </c>
      <c r="G3588" s="5" t="s">
        <v>29</v>
      </c>
      <c r="H3588" s="5" t="s">
        <v>144</v>
      </c>
      <c r="I3588" s="5">
        <v>51984.47</v>
      </c>
      <c r="J3588" s="5" t="s">
        <v>9589</v>
      </c>
      <c r="K3588" s="5" t="s">
        <v>55</v>
      </c>
      <c r="L3588" s="5" t="s">
        <v>32</v>
      </c>
      <c r="M3588" s="5">
        <v>1.39</v>
      </c>
      <c r="N3588" s="5" t="s">
        <v>24</v>
      </c>
      <c r="O3588" s="5">
        <v>21</v>
      </c>
    </row>
    <row r="3589" spans="1:15" x14ac:dyDescent="0.2">
      <c r="A3589" s="5" t="s">
        <v>10695</v>
      </c>
      <c r="B3589" s="5" t="s">
        <v>3658</v>
      </c>
      <c r="C3589" s="5">
        <v>27</v>
      </c>
      <c r="D3589" s="5" t="s">
        <v>27</v>
      </c>
      <c r="E3589" s="5" t="s">
        <v>10696</v>
      </c>
      <c r="F3589" s="5">
        <v>-7861</v>
      </c>
      <c r="G3589" s="5" t="s">
        <v>29</v>
      </c>
      <c r="H3589" s="5" t="s">
        <v>20</v>
      </c>
      <c r="I3589" s="5">
        <v>85577.89</v>
      </c>
      <c r="J3589" s="5" t="s">
        <v>10697</v>
      </c>
      <c r="K3589" s="5" t="s">
        <v>81</v>
      </c>
      <c r="L3589" s="5" t="s">
        <v>32</v>
      </c>
      <c r="M3589" s="5">
        <v>3.34</v>
      </c>
      <c r="N3589" s="5" t="s">
        <v>41</v>
      </c>
      <c r="O3589" s="5">
        <v>15</v>
      </c>
    </row>
    <row r="3590" spans="1:15" x14ac:dyDescent="0.2">
      <c r="A3590" s="5" t="s">
        <v>10698</v>
      </c>
      <c r="B3590" s="5" t="s">
        <v>1476</v>
      </c>
      <c r="C3590" s="5">
        <v>50</v>
      </c>
      <c r="D3590" s="5" t="s">
        <v>17</v>
      </c>
      <c r="E3590" s="5" t="s">
        <v>10699</v>
      </c>
      <c r="F3590" s="5">
        <v>-11728</v>
      </c>
      <c r="G3590" s="5" t="s">
        <v>116</v>
      </c>
      <c r="H3590" s="5" t="s">
        <v>173</v>
      </c>
      <c r="I3590" s="5">
        <v>107923.39</v>
      </c>
      <c r="J3590" s="5" t="s">
        <v>5519</v>
      </c>
      <c r="K3590" s="5" t="s">
        <v>104</v>
      </c>
      <c r="L3590" s="5" t="s">
        <v>32</v>
      </c>
      <c r="M3590" s="5">
        <v>4.4400000000000004</v>
      </c>
      <c r="N3590" s="5" t="s">
        <v>24</v>
      </c>
      <c r="O3590" s="5">
        <v>6</v>
      </c>
    </row>
    <row r="3591" spans="1:15" x14ac:dyDescent="0.2">
      <c r="A3591" s="5" t="s">
        <v>10700</v>
      </c>
      <c r="B3591" s="5" t="s">
        <v>1344</v>
      </c>
      <c r="C3591" s="5">
        <v>26</v>
      </c>
      <c r="D3591" s="5" t="s">
        <v>17</v>
      </c>
      <c r="E3591" s="5" t="s">
        <v>10701</v>
      </c>
      <c r="F3591" s="5">
        <v>-5084</v>
      </c>
      <c r="G3591" s="5" t="s">
        <v>94</v>
      </c>
      <c r="H3591" s="5" t="s">
        <v>53</v>
      </c>
      <c r="I3591" s="5">
        <v>82879.47</v>
      </c>
      <c r="J3591" s="5" t="s">
        <v>5506</v>
      </c>
      <c r="K3591" s="5" t="s">
        <v>136</v>
      </c>
      <c r="L3591" s="5" t="s">
        <v>32</v>
      </c>
      <c r="M3591" s="5">
        <v>3.38</v>
      </c>
      <c r="N3591" s="5" t="s">
        <v>57</v>
      </c>
      <c r="O3591" s="5">
        <v>2</v>
      </c>
    </row>
    <row r="3592" spans="1:15" x14ac:dyDescent="0.2">
      <c r="A3592" s="5" t="s">
        <v>10702</v>
      </c>
      <c r="B3592" s="5" t="s">
        <v>10703</v>
      </c>
      <c r="C3592" s="5">
        <v>27</v>
      </c>
      <c r="D3592" s="5" t="s">
        <v>27</v>
      </c>
      <c r="E3592" s="5" t="s">
        <v>10704</v>
      </c>
      <c r="F3592" s="5">
        <v>-5652</v>
      </c>
      <c r="G3592" s="5" t="s">
        <v>94</v>
      </c>
      <c r="H3592" s="5" t="s">
        <v>144</v>
      </c>
      <c r="I3592" s="5">
        <v>87624.67</v>
      </c>
      <c r="J3592" s="5" t="s">
        <v>5565</v>
      </c>
      <c r="K3592" s="5" t="s">
        <v>40</v>
      </c>
      <c r="L3592" s="5" t="s">
        <v>73</v>
      </c>
      <c r="M3592" s="5">
        <v>3.23</v>
      </c>
      <c r="N3592" s="5" t="s">
        <v>24</v>
      </c>
      <c r="O3592" s="5">
        <v>22</v>
      </c>
    </row>
    <row r="3593" spans="1:15" x14ac:dyDescent="0.2">
      <c r="A3593" s="5" t="s">
        <v>10705</v>
      </c>
      <c r="B3593" s="5" t="s">
        <v>1518</v>
      </c>
      <c r="C3593" s="5">
        <v>58</v>
      </c>
      <c r="D3593" s="5" t="s">
        <v>27</v>
      </c>
      <c r="E3593" s="5" t="s">
        <v>10706</v>
      </c>
      <c r="F3593" s="5">
        <v>-8900</v>
      </c>
      <c r="G3593" s="5" t="s">
        <v>37</v>
      </c>
      <c r="H3593" s="5" t="s">
        <v>194</v>
      </c>
      <c r="I3593" s="5">
        <v>106675.25</v>
      </c>
      <c r="J3593" s="5" t="s">
        <v>3009</v>
      </c>
      <c r="K3593" s="5" t="s">
        <v>136</v>
      </c>
      <c r="L3593" s="5" t="s">
        <v>56</v>
      </c>
      <c r="M3593" s="5">
        <v>3.41</v>
      </c>
      <c r="N3593" s="5" t="s">
        <v>33</v>
      </c>
      <c r="O3593" s="5">
        <v>23</v>
      </c>
    </row>
    <row r="3594" spans="1:15" x14ac:dyDescent="0.2">
      <c r="A3594" s="5" t="s">
        <v>10707</v>
      </c>
      <c r="B3594" s="5" t="s">
        <v>10708</v>
      </c>
      <c r="C3594" s="5">
        <v>25</v>
      </c>
      <c r="D3594" s="5" t="s">
        <v>27</v>
      </c>
      <c r="E3594" s="5" t="s">
        <v>10709</v>
      </c>
      <c r="F3594" s="5">
        <v>-7691</v>
      </c>
      <c r="G3594" s="5" t="s">
        <v>116</v>
      </c>
      <c r="H3594" s="5" t="s">
        <v>53</v>
      </c>
      <c r="I3594" s="5">
        <v>155786.51</v>
      </c>
      <c r="J3594" s="5" t="s">
        <v>10710</v>
      </c>
      <c r="K3594" s="5" t="s">
        <v>40</v>
      </c>
      <c r="L3594" s="5" t="s">
        <v>32</v>
      </c>
      <c r="M3594" s="5">
        <v>4.95</v>
      </c>
      <c r="N3594" s="5" t="s">
        <v>33</v>
      </c>
      <c r="O3594" s="5">
        <v>27</v>
      </c>
    </row>
    <row r="3595" spans="1:15" x14ac:dyDescent="0.2">
      <c r="A3595" s="5" t="s">
        <v>10711</v>
      </c>
      <c r="B3595" s="5" t="s">
        <v>5029</v>
      </c>
      <c r="C3595" s="5">
        <v>46</v>
      </c>
      <c r="D3595" s="5" t="s">
        <v>17</v>
      </c>
      <c r="E3595" s="5" t="s">
        <v>10712</v>
      </c>
      <c r="F3595" s="5">
        <v>-9783</v>
      </c>
      <c r="G3595" s="5" t="s">
        <v>29</v>
      </c>
      <c r="H3595" s="5" t="s">
        <v>71</v>
      </c>
      <c r="I3595" s="5">
        <v>106486.56</v>
      </c>
      <c r="J3595" s="5" t="s">
        <v>4643</v>
      </c>
      <c r="K3595" s="5" t="s">
        <v>40</v>
      </c>
      <c r="L3595" s="5" t="s">
        <v>23</v>
      </c>
      <c r="M3595" s="5">
        <v>2.11</v>
      </c>
      <c r="N3595" s="5" t="s">
        <v>33</v>
      </c>
      <c r="O3595" s="5">
        <v>21</v>
      </c>
    </row>
    <row r="3596" spans="1:15" x14ac:dyDescent="0.2">
      <c r="A3596" s="5" t="s">
        <v>10713</v>
      </c>
      <c r="B3596" s="5" t="s">
        <v>1847</v>
      </c>
      <c r="C3596" s="5">
        <v>31</v>
      </c>
      <c r="D3596" s="5" t="s">
        <v>50</v>
      </c>
      <c r="E3596" s="5" t="s">
        <v>1848</v>
      </c>
      <c r="F3596" s="5">
        <v>-2955</v>
      </c>
      <c r="G3596" s="5" t="s">
        <v>37</v>
      </c>
      <c r="H3596" s="5" t="s">
        <v>38</v>
      </c>
      <c r="I3596" s="5">
        <v>148350.95000000001</v>
      </c>
      <c r="J3596" s="5" t="s">
        <v>3475</v>
      </c>
      <c r="K3596" s="5" t="s">
        <v>55</v>
      </c>
      <c r="L3596" s="5" t="s">
        <v>73</v>
      </c>
      <c r="M3596" s="5">
        <v>2.16</v>
      </c>
      <c r="N3596" s="5" t="s">
        <v>41</v>
      </c>
      <c r="O3596" s="5">
        <v>34</v>
      </c>
    </row>
    <row r="3597" spans="1:15" x14ac:dyDescent="0.2">
      <c r="A3597" s="5" t="s">
        <v>10714</v>
      </c>
      <c r="B3597" s="5" t="s">
        <v>955</v>
      </c>
      <c r="C3597" s="5">
        <v>39</v>
      </c>
      <c r="D3597" s="5" t="s">
        <v>27</v>
      </c>
      <c r="E3597" s="5" t="s">
        <v>10715</v>
      </c>
      <c r="F3597" s="5">
        <v>-8539</v>
      </c>
      <c r="G3597" s="5" t="s">
        <v>45</v>
      </c>
      <c r="H3597" s="5" t="s">
        <v>30</v>
      </c>
      <c r="I3597" s="5">
        <v>77057.34</v>
      </c>
      <c r="J3597" s="5" t="s">
        <v>10716</v>
      </c>
      <c r="K3597" s="5" t="s">
        <v>118</v>
      </c>
      <c r="L3597" s="5" t="s">
        <v>56</v>
      </c>
      <c r="M3597" s="5">
        <v>4.6500000000000004</v>
      </c>
      <c r="N3597" s="5" t="s">
        <v>24</v>
      </c>
      <c r="O3597" s="5">
        <v>4</v>
      </c>
    </row>
    <row r="3598" spans="1:15" x14ac:dyDescent="0.2">
      <c r="A3598" s="5" t="s">
        <v>10717</v>
      </c>
      <c r="B3598" s="5" t="s">
        <v>7840</v>
      </c>
      <c r="C3598" s="5">
        <v>24</v>
      </c>
      <c r="D3598" s="5" t="s">
        <v>27</v>
      </c>
      <c r="E3598" s="5" t="s">
        <v>10718</v>
      </c>
      <c r="F3598" s="5">
        <v>-8177</v>
      </c>
      <c r="G3598" s="5" t="s">
        <v>99</v>
      </c>
      <c r="H3598" s="5" t="s">
        <v>38</v>
      </c>
      <c r="I3598" s="5">
        <v>122432.41</v>
      </c>
      <c r="J3598" s="5" t="s">
        <v>1849</v>
      </c>
      <c r="K3598" s="5" t="s">
        <v>136</v>
      </c>
      <c r="L3598" s="5" t="s">
        <v>23</v>
      </c>
      <c r="M3598" s="5">
        <v>4.09</v>
      </c>
      <c r="N3598" s="5" t="s">
        <v>33</v>
      </c>
      <c r="O3598" s="5">
        <v>17</v>
      </c>
    </row>
    <row r="3599" spans="1:15" x14ac:dyDescent="0.2">
      <c r="A3599" s="5" t="s">
        <v>10719</v>
      </c>
      <c r="B3599" s="5" t="s">
        <v>5369</v>
      </c>
      <c r="C3599" s="5">
        <v>22</v>
      </c>
      <c r="D3599" s="5" t="s">
        <v>27</v>
      </c>
      <c r="E3599" s="5" t="s">
        <v>10720</v>
      </c>
      <c r="F3599" s="5">
        <v>-6292</v>
      </c>
      <c r="G3599" s="5" t="s">
        <v>99</v>
      </c>
      <c r="H3599" s="5" t="s">
        <v>79</v>
      </c>
      <c r="I3599" s="5">
        <v>123604.51</v>
      </c>
      <c r="J3599" s="5" t="s">
        <v>7228</v>
      </c>
      <c r="K3599" s="5" t="s">
        <v>22</v>
      </c>
      <c r="L3599" s="5" t="s">
        <v>56</v>
      </c>
      <c r="M3599" s="5">
        <v>4.3499999999999996</v>
      </c>
      <c r="N3599" s="5" t="s">
        <v>74</v>
      </c>
      <c r="O3599" s="5">
        <v>33</v>
      </c>
    </row>
    <row r="3600" spans="1:15" x14ac:dyDescent="0.2">
      <c r="A3600" s="5" t="s">
        <v>10721</v>
      </c>
      <c r="B3600" s="5" t="s">
        <v>10722</v>
      </c>
      <c r="C3600" s="5">
        <v>43</v>
      </c>
      <c r="D3600" s="5" t="s">
        <v>17</v>
      </c>
      <c r="E3600" s="5" t="s">
        <v>10723</v>
      </c>
      <c r="F3600" s="5">
        <v>-8214</v>
      </c>
      <c r="G3600" s="5" t="s">
        <v>85</v>
      </c>
      <c r="H3600" s="5" t="s">
        <v>30</v>
      </c>
      <c r="I3600" s="5">
        <v>96938.01</v>
      </c>
      <c r="J3600" s="5" t="s">
        <v>10724</v>
      </c>
      <c r="K3600" s="5" t="s">
        <v>81</v>
      </c>
      <c r="L3600" s="5" t="s">
        <v>56</v>
      </c>
      <c r="M3600" s="5">
        <v>2.4900000000000002</v>
      </c>
      <c r="N3600" s="5" t="s">
        <v>57</v>
      </c>
      <c r="O3600" s="5">
        <v>28</v>
      </c>
    </row>
    <row r="3601" spans="1:15" x14ac:dyDescent="0.2">
      <c r="A3601" s="5" t="s">
        <v>10725</v>
      </c>
      <c r="B3601" s="5" t="s">
        <v>5433</v>
      </c>
      <c r="C3601" s="5">
        <v>52</v>
      </c>
      <c r="D3601" s="5" t="s">
        <v>50</v>
      </c>
      <c r="E3601" s="5" t="s">
        <v>10726</v>
      </c>
      <c r="F3601" s="5">
        <v>-7198</v>
      </c>
      <c r="G3601" s="5" t="s">
        <v>78</v>
      </c>
      <c r="H3601" s="5" t="s">
        <v>38</v>
      </c>
      <c r="I3601" s="5">
        <v>128956.62</v>
      </c>
      <c r="J3601" s="5" t="s">
        <v>4123</v>
      </c>
      <c r="K3601" s="5" t="s">
        <v>81</v>
      </c>
      <c r="L3601" s="5" t="s">
        <v>32</v>
      </c>
      <c r="M3601" s="5">
        <v>2.54</v>
      </c>
      <c r="N3601" s="5" t="s">
        <v>24</v>
      </c>
      <c r="O3601" s="5">
        <v>30</v>
      </c>
    </row>
    <row r="3602" spans="1:15" x14ac:dyDescent="0.2">
      <c r="A3602" s="5" t="s">
        <v>10727</v>
      </c>
      <c r="B3602" s="5" t="s">
        <v>10728</v>
      </c>
      <c r="C3602" s="5">
        <v>54</v>
      </c>
      <c r="D3602" s="5" t="s">
        <v>50</v>
      </c>
      <c r="E3602" s="5" t="s">
        <v>10729</v>
      </c>
      <c r="F3602" s="5">
        <v>-11143</v>
      </c>
      <c r="G3602" s="5" t="s">
        <v>37</v>
      </c>
      <c r="H3602" s="5" t="s">
        <v>144</v>
      </c>
      <c r="I3602" s="5">
        <v>151985.9</v>
      </c>
      <c r="J3602" s="5" t="s">
        <v>140</v>
      </c>
      <c r="K3602" s="5" t="s">
        <v>40</v>
      </c>
      <c r="L3602" s="5" t="s">
        <v>56</v>
      </c>
      <c r="M3602" s="5">
        <v>4.63</v>
      </c>
      <c r="N3602" s="5" t="s">
        <v>41</v>
      </c>
      <c r="O3602" s="5">
        <v>11</v>
      </c>
    </row>
    <row r="3603" spans="1:15" x14ac:dyDescent="0.2">
      <c r="A3603" s="5" t="s">
        <v>10730</v>
      </c>
      <c r="B3603" s="5" t="s">
        <v>1487</v>
      </c>
      <c r="C3603" s="5">
        <v>36</v>
      </c>
      <c r="D3603" s="5" t="s">
        <v>27</v>
      </c>
      <c r="E3603" s="5" t="s">
        <v>10731</v>
      </c>
      <c r="F3603" s="5">
        <v>-7395</v>
      </c>
      <c r="G3603" s="5" t="s">
        <v>85</v>
      </c>
      <c r="H3603" s="5" t="s">
        <v>144</v>
      </c>
      <c r="I3603" s="5">
        <v>113783.38</v>
      </c>
      <c r="J3603" s="5" t="s">
        <v>3844</v>
      </c>
      <c r="K3603" s="5" t="s">
        <v>40</v>
      </c>
      <c r="L3603" s="5" t="s">
        <v>73</v>
      </c>
      <c r="M3603" s="5">
        <v>2.4900000000000002</v>
      </c>
      <c r="N3603" s="5" t="s">
        <v>74</v>
      </c>
      <c r="O3603" s="5">
        <v>38</v>
      </c>
    </row>
    <row r="3604" spans="1:15" x14ac:dyDescent="0.2">
      <c r="A3604" s="5" t="s">
        <v>10732</v>
      </c>
      <c r="B3604" s="5" t="s">
        <v>10733</v>
      </c>
      <c r="C3604" s="5">
        <v>32</v>
      </c>
      <c r="D3604" s="5" t="s">
        <v>50</v>
      </c>
      <c r="E3604" s="5" t="s">
        <v>10734</v>
      </c>
      <c r="F3604" s="5">
        <v>-4392</v>
      </c>
      <c r="G3604" s="5" t="s">
        <v>94</v>
      </c>
      <c r="H3604" s="5" t="s">
        <v>173</v>
      </c>
      <c r="I3604" s="5">
        <v>59806.38</v>
      </c>
      <c r="J3604" s="5" t="s">
        <v>10735</v>
      </c>
      <c r="K3604" s="5" t="s">
        <v>136</v>
      </c>
      <c r="L3604" s="5" t="s">
        <v>23</v>
      </c>
      <c r="M3604" s="5">
        <v>4.51</v>
      </c>
      <c r="N3604" s="5" t="s">
        <v>24</v>
      </c>
      <c r="O3604" s="5">
        <v>39</v>
      </c>
    </row>
    <row r="3605" spans="1:15" x14ac:dyDescent="0.2">
      <c r="A3605" s="5" t="s">
        <v>10736</v>
      </c>
      <c r="B3605" s="5" t="s">
        <v>10737</v>
      </c>
      <c r="C3605" s="5">
        <v>63</v>
      </c>
      <c r="D3605" s="5" t="s">
        <v>50</v>
      </c>
      <c r="E3605" s="5" t="s">
        <v>10738</v>
      </c>
      <c r="F3605" s="5">
        <v>-9659</v>
      </c>
      <c r="G3605" s="5" t="s">
        <v>37</v>
      </c>
      <c r="H3605" s="5" t="s">
        <v>79</v>
      </c>
      <c r="I3605" s="5">
        <v>43060.26</v>
      </c>
      <c r="J3605" s="5" t="s">
        <v>10710</v>
      </c>
      <c r="K3605" s="5" t="s">
        <v>55</v>
      </c>
      <c r="L3605" s="5" t="s">
        <v>23</v>
      </c>
      <c r="M3605" s="5">
        <v>3.25</v>
      </c>
      <c r="N3605" s="5" t="s">
        <v>24</v>
      </c>
      <c r="O3605" s="5">
        <v>24</v>
      </c>
    </row>
    <row r="3606" spans="1:15" x14ac:dyDescent="0.2">
      <c r="A3606" s="5" t="s">
        <v>10739</v>
      </c>
      <c r="B3606" s="5" t="s">
        <v>10740</v>
      </c>
      <c r="C3606" s="5">
        <v>65</v>
      </c>
      <c r="D3606" s="5" t="s">
        <v>17</v>
      </c>
      <c r="E3606" s="5" t="s">
        <v>10741</v>
      </c>
      <c r="F3606" s="5">
        <v>-6767</v>
      </c>
      <c r="G3606" s="5" t="s">
        <v>29</v>
      </c>
      <c r="H3606" s="5" t="s">
        <v>194</v>
      </c>
      <c r="I3606" s="5">
        <v>149606.65</v>
      </c>
      <c r="J3606" s="5" t="s">
        <v>10742</v>
      </c>
      <c r="K3606" s="5" t="s">
        <v>127</v>
      </c>
      <c r="L3606" s="5" t="s">
        <v>56</v>
      </c>
      <c r="M3606" s="5">
        <v>1.63</v>
      </c>
      <c r="N3606" s="5" t="s">
        <v>57</v>
      </c>
      <c r="O3606" s="5">
        <v>18</v>
      </c>
    </row>
    <row r="3607" spans="1:15" x14ac:dyDescent="0.2">
      <c r="A3607" s="5" t="s">
        <v>10743</v>
      </c>
      <c r="B3607" s="5" t="s">
        <v>10744</v>
      </c>
      <c r="C3607" s="5">
        <v>25</v>
      </c>
      <c r="D3607" s="5" t="s">
        <v>27</v>
      </c>
      <c r="E3607" s="5" t="s">
        <v>10745</v>
      </c>
      <c r="F3607" s="5">
        <v>-10831</v>
      </c>
      <c r="G3607" s="5" t="s">
        <v>45</v>
      </c>
      <c r="H3607" s="5" t="s">
        <v>66</v>
      </c>
      <c r="I3607" s="5">
        <v>117402.11</v>
      </c>
      <c r="J3607" s="5" t="s">
        <v>1992</v>
      </c>
      <c r="K3607" s="5" t="s">
        <v>47</v>
      </c>
      <c r="L3607" s="5" t="s">
        <v>32</v>
      </c>
      <c r="M3607" s="5">
        <v>3.84</v>
      </c>
      <c r="N3607" s="5" t="s">
        <v>57</v>
      </c>
      <c r="O3607" s="5">
        <v>37</v>
      </c>
    </row>
    <row r="3608" spans="1:15" x14ac:dyDescent="0.2">
      <c r="A3608" s="5" t="s">
        <v>10746</v>
      </c>
      <c r="B3608" s="5" t="s">
        <v>712</v>
      </c>
      <c r="C3608" s="5">
        <v>26</v>
      </c>
      <c r="D3608" s="5" t="s">
        <v>27</v>
      </c>
      <c r="E3608" s="5" t="s">
        <v>10747</v>
      </c>
      <c r="F3608" s="5">
        <v>-5336</v>
      </c>
      <c r="G3608" s="5" t="s">
        <v>45</v>
      </c>
      <c r="H3608" s="5" t="s">
        <v>30</v>
      </c>
      <c r="I3608" s="5">
        <v>172693.11</v>
      </c>
      <c r="J3608" s="5" t="s">
        <v>4918</v>
      </c>
      <c r="K3608" s="5" t="s">
        <v>22</v>
      </c>
      <c r="L3608" s="5" t="s">
        <v>56</v>
      </c>
      <c r="M3608" s="5">
        <v>1.41</v>
      </c>
      <c r="N3608" s="5" t="s">
        <v>33</v>
      </c>
      <c r="O3608" s="5">
        <v>26</v>
      </c>
    </row>
    <row r="3609" spans="1:15" x14ac:dyDescent="0.2">
      <c r="A3609" s="5" t="s">
        <v>10748</v>
      </c>
      <c r="B3609" s="5" t="s">
        <v>10749</v>
      </c>
      <c r="C3609" s="5">
        <v>25</v>
      </c>
      <c r="D3609" s="5" t="s">
        <v>17</v>
      </c>
      <c r="E3609" s="5" t="s">
        <v>10750</v>
      </c>
      <c r="F3609" s="5">
        <v>-6439</v>
      </c>
      <c r="G3609" s="5" t="s">
        <v>94</v>
      </c>
      <c r="H3609" s="5" t="s">
        <v>30</v>
      </c>
      <c r="I3609" s="5">
        <v>175809.36</v>
      </c>
      <c r="J3609" s="5" t="s">
        <v>7054</v>
      </c>
      <c r="K3609" s="5" t="s">
        <v>104</v>
      </c>
      <c r="L3609" s="5" t="s">
        <v>32</v>
      </c>
      <c r="M3609" s="5">
        <v>2.79</v>
      </c>
      <c r="N3609" s="5" t="s">
        <v>57</v>
      </c>
      <c r="O3609" s="5">
        <v>10</v>
      </c>
    </row>
    <row r="3610" spans="1:15" x14ac:dyDescent="0.2">
      <c r="A3610" s="5" t="s">
        <v>10751</v>
      </c>
      <c r="B3610" s="5" t="s">
        <v>10752</v>
      </c>
      <c r="C3610" s="5">
        <v>48</v>
      </c>
      <c r="D3610" s="5" t="s">
        <v>27</v>
      </c>
      <c r="E3610" s="5" t="s">
        <v>10753</v>
      </c>
      <c r="F3610" s="5">
        <v>-7907</v>
      </c>
      <c r="G3610" s="5" t="s">
        <v>52</v>
      </c>
      <c r="H3610" s="5" t="s">
        <v>79</v>
      </c>
      <c r="I3610" s="5">
        <v>103244.06</v>
      </c>
      <c r="J3610" s="5" t="s">
        <v>2531</v>
      </c>
      <c r="K3610" s="5" t="s">
        <v>22</v>
      </c>
      <c r="L3610" s="5" t="s">
        <v>56</v>
      </c>
      <c r="M3610" s="5">
        <v>1.22</v>
      </c>
      <c r="N3610" s="5" t="s">
        <v>57</v>
      </c>
      <c r="O3610" s="5">
        <v>13</v>
      </c>
    </row>
    <row r="3611" spans="1:15" x14ac:dyDescent="0.2">
      <c r="A3611" s="5" t="s">
        <v>10754</v>
      </c>
      <c r="B3611" s="5" t="s">
        <v>4293</v>
      </c>
      <c r="C3611" s="5">
        <v>62</v>
      </c>
      <c r="D3611" s="5" t="s">
        <v>17</v>
      </c>
      <c r="E3611" s="5" t="s">
        <v>10755</v>
      </c>
      <c r="F3611" s="5">
        <v>-3264</v>
      </c>
      <c r="G3611" s="5" t="s">
        <v>85</v>
      </c>
      <c r="H3611" s="5" t="s">
        <v>144</v>
      </c>
      <c r="I3611" s="5">
        <v>89799.49</v>
      </c>
      <c r="J3611" s="5" t="s">
        <v>5466</v>
      </c>
      <c r="K3611" s="5" t="s">
        <v>118</v>
      </c>
      <c r="L3611" s="5" t="s">
        <v>73</v>
      </c>
      <c r="M3611" s="5">
        <v>4.1500000000000004</v>
      </c>
      <c r="N3611" s="5" t="s">
        <v>41</v>
      </c>
      <c r="O3611" s="5">
        <v>2</v>
      </c>
    </row>
    <row r="3612" spans="1:15" x14ac:dyDescent="0.2">
      <c r="A3612" s="5" t="s">
        <v>10756</v>
      </c>
      <c r="B3612" s="5" t="s">
        <v>10757</v>
      </c>
      <c r="C3612" s="5">
        <v>25</v>
      </c>
      <c r="D3612" s="5" t="s">
        <v>27</v>
      </c>
      <c r="E3612" s="5" t="s">
        <v>10758</v>
      </c>
      <c r="F3612" s="5">
        <v>-3759</v>
      </c>
      <c r="G3612" s="5" t="s">
        <v>78</v>
      </c>
      <c r="H3612" s="5" t="s">
        <v>71</v>
      </c>
      <c r="I3612" s="5">
        <v>59544.74</v>
      </c>
      <c r="J3612" s="5" t="s">
        <v>5636</v>
      </c>
      <c r="K3612" s="5" t="s">
        <v>118</v>
      </c>
      <c r="L3612" s="5" t="s">
        <v>32</v>
      </c>
      <c r="M3612" s="5">
        <v>4.5</v>
      </c>
      <c r="N3612" s="5" t="s">
        <v>57</v>
      </c>
      <c r="O3612" s="5">
        <v>2</v>
      </c>
    </row>
    <row r="3613" spans="1:15" x14ac:dyDescent="0.2">
      <c r="A3613" s="5" t="s">
        <v>10759</v>
      </c>
      <c r="B3613" s="5" t="s">
        <v>2881</v>
      </c>
      <c r="C3613" s="5">
        <v>24</v>
      </c>
      <c r="D3613" s="5" t="s">
        <v>27</v>
      </c>
      <c r="E3613" s="5" t="s">
        <v>10760</v>
      </c>
      <c r="F3613" s="5">
        <v>-3753</v>
      </c>
      <c r="G3613" s="5" t="s">
        <v>29</v>
      </c>
      <c r="H3613" s="5" t="s">
        <v>38</v>
      </c>
      <c r="I3613" s="5">
        <v>63410.080000000002</v>
      </c>
      <c r="J3613" s="5" t="s">
        <v>7377</v>
      </c>
      <c r="K3613" s="5" t="s">
        <v>127</v>
      </c>
      <c r="L3613" s="5" t="s">
        <v>23</v>
      </c>
      <c r="M3613" s="5">
        <v>1.02</v>
      </c>
      <c r="N3613" s="5" t="s">
        <v>41</v>
      </c>
      <c r="O3613" s="5">
        <v>29</v>
      </c>
    </row>
    <row r="3614" spans="1:15" x14ac:dyDescent="0.2">
      <c r="A3614" s="5" t="s">
        <v>10761</v>
      </c>
      <c r="B3614" s="5" t="s">
        <v>3525</v>
      </c>
      <c r="C3614" s="5">
        <v>55</v>
      </c>
      <c r="D3614" s="5" t="s">
        <v>50</v>
      </c>
      <c r="E3614" s="5" t="s">
        <v>10762</v>
      </c>
      <c r="F3614" s="5">
        <v>-3997</v>
      </c>
      <c r="G3614" s="5" t="s">
        <v>116</v>
      </c>
      <c r="H3614" s="5" t="s">
        <v>38</v>
      </c>
      <c r="I3614" s="5">
        <v>79212.75</v>
      </c>
      <c r="J3614" s="5" t="s">
        <v>7593</v>
      </c>
      <c r="K3614" s="5" t="s">
        <v>104</v>
      </c>
      <c r="L3614" s="5" t="s">
        <v>32</v>
      </c>
      <c r="M3614" s="5">
        <v>4.34</v>
      </c>
      <c r="N3614" s="5" t="s">
        <v>57</v>
      </c>
      <c r="O3614" s="5">
        <v>9</v>
      </c>
    </row>
    <row r="3615" spans="1:15" x14ac:dyDescent="0.2">
      <c r="A3615" s="5" t="s">
        <v>10763</v>
      </c>
      <c r="B3615" s="5" t="s">
        <v>155</v>
      </c>
      <c r="C3615" s="5">
        <v>45</v>
      </c>
      <c r="D3615" s="5" t="s">
        <v>27</v>
      </c>
      <c r="E3615" s="5" t="s">
        <v>10764</v>
      </c>
      <c r="F3615" s="5">
        <v>-4165</v>
      </c>
      <c r="G3615" s="5" t="s">
        <v>52</v>
      </c>
      <c r="H3615" s="5" t="s">
        <v>173</v>
      </c>
      <c r="I3615" s="5">
        <v>108496.08</v>
      </c>
      <c r="J3615" s="5" t="s">
        <v>9882</v>
      </c>
      <c r="K3615" s="5" t="s">
        <v>136</v>
      </c>
      <c r="L3615" s="5" t="s">
        <v>56</v>
      </c>
      <c r="M3615" s="5">
        <v>2.78</v>
      </c>
      <c r="N3615" s="5" t="s">
        <v>74</v>
      </c>
      <c r="O3615" s="5">
        <v>4</v>
      </c>
    </row>
    <row r="3616" spans="1:15" x14ac:dyDescent="0.2">
      <c r="A3616" s="5" t="s">
        <v>10765</v>
      </c>
      <c r="B3616" s="5" t="s">
        <v>10766</v>
      </c>
      <c r="C3616" s="5">
        <v>31</v>
      </c>
      <c r="D3616" s="5" t="s">
        <v>50</v>
      </c>
      <c r="E3616" s="5" t="s">
        <v>10767</v>
      </c>
      <c r="F3616" s="5">
        <v>-8809</v>
      </c>
      <c r="G3616" s="5" t="s">
        <v>37</v>
      </c>
      <c r="H3616" s="5" t="s">
        <v>173</v>
      </c>
      <c r="I3616" s="5">
        <v>40224.870000000003</v>
      </c>
      <c r="J3616" s="5" t="s">
        <v>3294</v>
      </c>
      <c r="K3616" s="5" t="s">
        <v>81</v>
      </c>
      <c r="L3616" s="5" t="s">
        <v>32</v>
      </c>
      <c r="M3616" s="5">
        <v>4.5999999999999996</v>
      </c>
      <c r="N3616" s="5" t="s">
        <v>74</v>
      </c>
      <c r="O3616" s="5">
        <v>33</v>
      </c>
    </row>
    <row r="3617" spans="1:15" x14ac:dyDescent="0.2">
      <c r="A3617" s="5" t="s">
        <v>10768</v>
      </c>
      <c r="B3617" s="5" t="s">
        <v>3154</v>
      </c>
      <c r="C3617" s="5">
        <v>42</v>
      </c>
      <c r="D3617" s="5" t="s">
        <v>50</v>
      </c>
      <c r="E3617" s="5" t="s">
        <v>10769</v>
      </c>
      <c r="F3617" s="5">
        <v>-7315</v>
      </c>
      <c r="G3617" s="5" t="s">
        <v>94</v>
      </c>
      <c r="H3617" s="5" t="s">
        <v>173</v>
      </c>
      <c r="I3617" s="5">
        <v>124564.82</v>
      </c>
      <c r="J3617" s="5" t="s">
        <v>3207</v>
      </c>
      <c r="K3617" s="5" t="s">
        <v>22</v>
      </c>
      <c r="L3617" s="5" t="s">
        <v>32</v>
      </c>
      <c r="M3617" s="5">
        <v>2.1800000000000002</v>
      </c>
      <c r="N3617" s="5" t="s">
        <v>33</v>
      </c>
      <c r="O3617" s="5">
        <v>8</v>
      </c>
    </row>
    <row r="3618" spans="1:15" x14ac:dyDescent="0.2">
      <c r="A3618" s="5" t="s">
        <v>10770</v>
      </c>
      <c r="B3618" s="5" t="s">
        <v>3201</v>
      </c>
      <c r="C3618" s="5">
        <v>37</v>
      </c>
      <c r="D3618" s="5" t="s">
        <v>50</v>
      </c>
      <c r="E3618" s="5" t="s">
        <v>10771</v>
      </c>
      <c r="F3618" s="5">
        <v>-9233</v>
      </c>
      <c r="G3618" s="5" t="s">
        <v>37</v>
      </c>
      <c r="H3618" s="5" t="s">
        <v>194</v>
      </c>
      <c r="I3618" s="5">
        <v>107962.02</v>
      </c>
      <c r="J3618" s="5" t="s">
        <v>2400</v>
      </c>
      <c r="K3618" s="5" t="s">
        <v>136</v>
      </c>
      <c r="L3618" s="5" t="s">
        <v>32</v>
      </c>
      <c r="M3618" s="5">
        <v>1.61</v>
      </c>
      <c r="N3618" s="5" t="s">
        <v>24</v>
      </c>
      <c r="O3618" s="5">
        <v>1</v>
      </c>
    </row>
    <row r="3619" spans="1:15" x14ac:dyDescent="0.2">
      <c r="A3619" s="5" t="s">
        <v>10772</v>
      </c>
      <c r="B3619" s="5" t="s">
        <v>10773</v>
      </c>
      <c r="C3619" s="5">
        <v>35</v>
      </c>
      <c r="D3619" s="5" t="s">
        <v>17</v>
      </c>
      <c r="E3619" s="5" t="s">
        <v>10774</v>
      </c>
      <c r="F3619" s="5">
        <v>-5297</v>
      </c>
      <c r="G3619" s="5" t="s">
        <v>19</v>
      </c>
      <c r="H3619" s="5" t="s">
        <v>20</v>
      </c>
      <c r="I3619" s="5">
        <v>95221.52</v>
      </c>
      <c r="J3619" s="5" t="s">
        <v>2265</v>
      </c>
      <c r="K3619" s="5" t="s">
        <v>40</v>
      </c>
      <c r="L3619" s="5" t="s">
        <v>73</v>
      </c>
      <c r="M3619" s="5">
        <v>2.23</v>
      </c>
      <c r="N3619" s="5" t="s">
        <v>24</v>
      </c>
      <c r="O3619" s="5">
        <v>11</v>
      </c>
    </row>
    <row r="3620" spans="1:15" x14ac:dyDescent="0.2">
      <c r="A3620" s="5" t="s">
        <v>10775</v>
      </c>
      <c r="B3620" s="5" t="s">
        <v>10776</v>
      </c>
      <c r="C3620" s="5">
        <v>53</v>
      </c>
      <c r="D3620" s="5" t="s">
        <v>17</v>
      </c>
      <c r="E3620" s="5" t="s">
        <v>10777</v>
      </c>
      <c r="F3620" s="5">
        <v>-3020</v>
      </c>
      <c r="G3620" s="5" t="s">
        <v>45</v>
      </c>
      <c r="H3620" s="5" t="s">
        <v>194</v>
      </c>
      <c r="I3620" s="5">
        <v>123760.19</v>
      </c>
      <c r="J3620" s="5" t="s">
        <v>4551</v>
      </c>
      <c r="K3620" s="5" t="s">
        <v>22</v>
      </c>
      <c r="L3620" s="5" t="s">
        <v>56</v>
      </c>
      <c r="M3620" s="5">
        <v>2.67</v>
      </c>
      <c r="N3620" s="5" t="s">
        <v>41</v>
      </c>
      <c r="O3620" s="5">
        <v>27</v>
      </c>
    </row>
    <row r="3621" spans="1:15" x14ac:dyDescent="0.2">
      <c r="A3621" s="5" t="s">
        <v>10778</v>
      </c>
      <c r="B3621" s="5" t="s">
        <v>10225</v>
      </c>
      <c r="C3621" s="5">
        <v>46</v>
      </c>
      <c r="D3621" s="5" t="s">
        <v>27</v>
      </c>
      <c r="E3621" s="5" t="s">
        <v>10779</v>
      </c>
      <c r="F3621" s="5">
        <v>-9383</v>
      </c>
      <c r="G3621" s="5" t="s">
        <v>116</v>
      </c>
      <c r="H3621" s="5" t="s">
        <v>38</v>
      </c>
      <c r="I3621" s="5">
        <v>121741.61</v>
      </c>
      <c r="J3621" s="5" t="s">
        <v>3953</v>
      </c>
      <c r="K3621" s="5" t="s">
        <v>22</v>
      </c>
      <c r="L3621" s="5" t="s">
        <v>73</v>
      </c>
      <c r="M3621" s="5">
        <v>4.17</v>
      </c>
      <c r="N3621" s="5" t="s">
        <v>41</v>
      </c>
      <c r="O3621" s="5">
        <v>7</v>
      </c>
    </row>
    <row r="3622" spans="1:15" x14ac:dyDescent="0.2">
      <c r="A3622" s="5" t="s">
        <v>10780</v>
      </c>
      <c r="B3622" s="5" t="s">
        <v>3065</v>
      </c>
      <c r="C3622" s="5">
        <v>60</v>
      </c>
      <c r="D3622" s="5" t="s">
        <v>50</v>
      </c>
      <c r="E3622" s="5" t="s">
        <v>10781</v>
      </c>
      <c r="F3622" s="5">
        <v>-10506</v>
      </c>
      <c r="G3622" s="5" t="s">
        <v>116</v>
      </c>
      <c r="H3622" s="5" t="s">
        <v>194</v>
      </c>
      <c r="I3622" s="5">
        <v>166846.57</v>
      </c>
      <c r="J3622" s="5" t="s">
        <v>5037</v>
      </c>
      <c r="K3622" s="5" t="s">
        <v>40</v>
      </c>
      <c r="L3622" s="5" t="s">
        <v>56</v>
      </c>
      <c r="M3622" s="5">
        <v>3.87</v>
      </c>
      <c r="N3622" s="5" t="s">
        <v>74</v>
      </c>
      <c r="O3622" s="5">
        <v>15</v>
      </c>
    </row>
    <row r="3623" spans="1:15" x14ac:dyDescent="0.2">
      <c r="A3623" s="5" t="s">
        <v>10782</v>
      </c>
      <c r="B3623" s="5" t="s">
        <v>10195</v>
      </c>
      <c r="C3623" s="5">
        <v>50</v>
      </c>
      <c r="D3623" s="5" t="s">
        <v>27</v>
      </c>
      <c r="E3623" s="5" t="s">
        <v>10783</v>
      </c>
      <c r="F3623" s="5">
        <v>-4502</v>
      </c>
      <c r="G3623" s="5" t="s">
        <v>94</v>
      </c>
      <c r="H3623" s="5" t="s">
        <v>20</v>
      </c>
      <c r="I3623" s="5">
        <v>143225.07999999999</v>
      </c>
      <c r="J3623" s="5" t="s">
        <v>4041</v>
      </c>
      <c r="K3623" s="5" t="s">
        <v>55</v>
      </c>
      <c r="L3623" s="5" t="s">
        <v>56</v>
      </c>
      <c r="M3623" s="5">
        <v>4.08</v>
      </c>
      <c r="N3623" s="5" t="s">
        <v>24</v>
      </c>
      <c r="O3623" s="5">
        <v>11</v>
      </c>
    </row>
    <row r="3624" spans="1:15" x14ac:dyDescent="0.2">
      <c r="A3624" s="5" t="s">
        <v>10784</v>
      </c>
      <c r="B3624" s="5" t="s">
        <v>10785</v>
      </c>
      <c r="C3624" s="5">
        <v>46</v>
      </c>
      <c r="D3624" s="5" t="s">
        <v>50</v>
      </c>
      <c r="E3624" s="5" t="s">
        <v>10786</v>
      </c>
      <c r="F3624" s="5">
        <v>-11089</v>
      </c>
      <c r="G3624" s="5" t="s">
        <v>116</v>
      </c>
      <c r="H3624" s="5" t="s">
        <v>53</v>
      </c>
      <c r="I3624" s="5">
        <v>107444.81</v>
      </c>
      <c r="J3624" s="5" t="s">
        <v>2500</v>
      </c>
      <c r="K3624" s="5" t="s">
        <v>127</v>
      </c>
      <c r="L3624" s="5" t="s">
        <v>73</v>
      </c>
      <c r="M3624" s="5">
        <v>4.92</v>
      </c>
      <c r="N3624" s="5" t="s">
        <v>33</v>
      </c>
      <c r="O3624" s="5">
        <v>21</v>
      </c>
    </row>
    <row r="3625" spans="1:15" x14ac:dyDescent="0.2">
      <c r="A3625" s="5" t="s">
        <v>10787</v>
      </c>
      <c r="B3625" s="5" t="s">
        <v>10788</v>
      </c>
      <c r="C3625" s="5">
        <v>63</v>
      </c>
      <c r="D3625" s="5" t="s">
        <v>27</v>
      </c>
      <c r="E3625" s="5" t="s">
        <v>10789</v>
      </c>
      <c r="F3625" s="5">
        <v>-2533</v>
      </c>
      <c r="G3625" s="5" t="s">
        <v>78</v>
      </c>
      <c r="H3625" s="5" t="s">
        <v>71</v>
      </c>
      <c r="I3625" s="5">
        <v>158219.53</v>
      </c>
      <c r="J3625" s="5" t="s">
        <v>4634</v>
      </c>
      <c r="K3625" s="5" t="s">
        <v>104</v>
      </c>
      <c r="L3625" s="5" t="s">
        <v>56</v>
      </c>
      <c r="M3625" s="5">
        <v>2.31</v>
      </c>
      <c r="N3625" s="5" t="s">
        <v>57</v>
      </c>
      <c r="O3625" s="5">
        <v>18</v>
      </c>
    </row>
    <row r="3626" spans="1:15" x14ac:dyDescent="0.2">
      <c r="A3626" s="5" t="s">
        <v>10790</v>
      </c>
      <c r="B3626" s="5" t="s">
        <v>10791</v>
      </c>
      <c r="C3626" s="5">
        <v>57</v>
      </c>
      <c r="D3626" s="5" t="s">
        <v>17</v>
      </c>
      <c r="E3626" s="5" t="s">
        <v>10792</v>
      </c>
      <c r="F3626" s="5">
        <v>-5734</v>
      </c>
      <c r="G3626" s="5" t="s">
        <v>116</v>
      </c>
      <c r="H3626" s="5" t="s">
        <v>173</v>
      </c>
      <c r="I3626" s="5">
        <v>139870.39000000001</v>
      </c>
      <c r="J3626" s="5" t="s">
        <v>8487</v>
      </c>
      <c r="K3626" s="5" t="s">
        <v>62</v>
      </c>
      <c r="L3626" s="5" t="s">
        <v>56</v>
      </c>
      <c r="M3626" s="5">
        <v>2.67</v>
      </c>
      <c r="N3626" s="5" t="s">
        <v>24</v>
      </c>
      <c r="O3626" s="5">
        <v>8</v>
      </c>
    </row>
    <row r="3627" spans="1:15" x14ac:dyDescent="0.2">
      <c r="A3627" s="5" t="s">
        <v>10793</v>
      </c>
      <c r="B3627" s="5" t="s">
        <v>9117</v>
      </c>
      <c r="C3627" s="5">
        <v>55</v>
      </c>
      <c r="D3627" s="5" t="s">
        <v>17</v>
      </c>
      <c r="E3627" s="5" t="s">
        <v>10794</v>
      </c>
      <c r="F3627" s="5">
        <v>-8484</v>
      </c>
      <c r="G3627" s="5" t="s">
        <v>94</v>
      </c>
      <c r="H3627" s="5" t="s">
        <v>173</v>
      </c>
      <c r="I3627" s="5">
        <v>78973.58</v>
      </c>
      <c r="J3627" s="5" t="s">
        <v>10795</v>
      </c>
      <c r="K3627" s="5" t="s">
        <v>55</v>
      </c>
      <c r="L3627" s="5" t="s">
        <v>23</v>
      </c>
      <c r="M3627" s="5">
        <v>4.8899999999999997</v>
      </c>
      <c r="N3627" s="5" t="s">
        <v>24</v>
      </c>
      <c r="O3627" s="5">
        <v>39</v>
      </c>
    </row>
    <row r="3628" spans="1:15" x14ac:dyDescent="0.2">
      <c r="A3628" s="5" t="s">
        <v>10796</v>
      </c>
      <c r="B3628" s="5" t="s">
        <v>4394</v>
      </c>
      <c r="C3628" s="5">
        <v>29</v>
      </c>
      <c r="D3628" s="5" t="s">
        <v>27</v>
      </c>
      <c r="E3628" s="5" t="s">
        <v>10797</v>
      </c>
      <c r="F3628" s="5">
        <v>-8925</v>
      </c>
      <c r="G3628" s="5" t="s">
        <v>19</v>
      </c>
      <c r="H3628" s="5" t="s">
        <v>38</v>
      </c>
      <c r="I3628" s="5">
        <v>46308.34</v>
      </c>
      <c r="J3628" s="5" t="s">
        <v>570</v>
      </c>
      <c r="K3628" s="5" t="s">
        <v>40</v>
      </c>
      <c r="L3628" s="5" t="s">
        <v>56</v>
      </c>
      <c r="M3628" s="5">
        <v>4.88</v>
      </c>
      <c r="N3628" s="5" t="s">
        <v>74</v>
      </c>
      <c r="O3628" s="5">
        <v>19</v>
      </c>
    </row>
    <row r="3629" spans="1:15" x14ac:dyDescent="0.2">
      <c r="A3629" s="5" t="s">
        <v>10798</v>
      </c>
      <c r="B3629" s="5" t="s">
        <v>7269</v>
      </c>
      <c r="C3629" s="5">
        <v>27</v>
      </c>
      <c r="D3629" s="5" t="s">
        <v>50</v>
      </c>
      <c r="E3629" s="5" t="s">
        <v>10799</v>
      </c>
      <c r="F3629" s="5">
        <v>-4398</v>
      </c>
      <c r="G3629" s="5" t="s">
        <v>29</v>
      </c>
      <c r="H3629" s="5" t="s">
        <v>53</v>
      </c>
      <c r="I3629" s="5">
        <v>65720.259999999995</v>
      </c>
      <c r="J3629" s="5" t="s">
        <v>3391</v>
      </c>
      <c r="K3629" s="5" t="s">
        <v>47</v>
      </c>
      <c r="L3629" s="5" t="s">
        <v>73</v>
      </c>
      <c r="M3629" s="5">
        <v>1.64</v>
      </c>
      <c r="N3629" s="5" t="s">
        <v>74</v>
      </c>
      <c r="O3629" s="5">
        <v>7</v>
      </c>
    </row>
    <row r="3630" spans="1:15" x14ac:dyDescent="0.2">
      <c r="A3630" s="5" t="s">
        <v>10800</v>
      </c>
      <c r="B3630" s="5" t="s">
        <v>3023</v>
      </c>
      <c r="C3630" s="5">
        <v>51</v>
      </c>
      <c r="D3630" s="5" t="s">
        <v>17</v>
      </c>
      <c r="E3630" s="5" t="s">
        <v>10801</v>
      </c>
      <c r="F3630" s="5">
        <v>-2734</v>
      </c>
      <c r="G3630" s="5" t="s">
        <v>29</v>
      </c>
      <c r="H3630" s="5" t="s">
        <v>30</v>
      </c>
      <c r="I3630" s="5">
        <v>165262.32999999999</v>
      </c>
      <c r="J3630" s="5" t="s">
        <v>8539</v>
      </c>
      <c r="K3630" s="5" t="s">
        <v>62</v>
      </c>
      <c r="L3630" s="5" t="s">
        <v>23</v>
      </c>
      <c r="M3630" s="5">
        <v>2.48</v>
      </c>
      <c r="N3630" s="5" t="s">
        <v>41</v>
      </c>
      <c r="O3630" s="5">
        <v>38</v>
      </c>
    </row>
    <row r="3631" spans="1:15" x14ac:dyDescent="0.2">
      <c r="A3631" s="5" t="s">
        <v>10802</v>
      </c>
      <c r="B3631" s="5" t="s">
        <v>6840</v>
      </c>
      <c r="C3631" s="5">
        <v>30</v>
      </c>
      <c r="D3631" s="5" t="s">
        <v>27</v>
      </c>
      <c r="E3631" s="5" t="s">
        <v>10803</v>
      </c>
      <c r="F3631" s="5">
        <v>-2918</v>
      </c>
      <c r="G3631" s="5" t="s">
        <v>45</v>
      </c>
      <c r="H3631" s="5" t="s">
        <v>144</v>
      </c>
      <c r="I3631" s="5">
        <v>128447.08</v>
      </c>
      <c r="J3631" s="5" t="s">
        <v>8187</v>
      </c>
      <c r="K3631" s="5" t="s">
        <v>81</v>
      </c>
      <c r="L3631" s="5" t="s">
        <v>73</v>
      </c>
      <c r="M3631" s="5">
        <v>1.88</v>
      </c>
      <c r="N3631" s="5" t="s">
        <v>74</v>
      </c>
      <c r="O3631" s="5">
        <v>8</v>
      </c>
    </row>
    <row r="3632" spans="1:15" x14ac:dyDescent="0.2">
      <c r="A3632" s="5" t="s">
        <v>10804</v>
      </c>
      <c r="B3632" s="5" t="s">
        <v>1522</v>
      </c>
      <c r="C3632" s="5">
        <v>36</v>
      </c>
      <c r="D3632" s="5" t="s">
        <v>27</v>
      </c>
      <c r="E3632" s="5" t="s">
        <v>10805</v>
      </c>
      <c r="F3632" s="5">
        <v>-8151</v>
      </c>
      <c r="G3632" s="5" t="s">
        <v>37</v>
      </c>
      <c r="H3632" s="5" t="s">
        <v>66</v>
      </c>
      <c r="I3632" s="5">
        <v>117049.7</v>
      </c>
      <c r="J3632" s="5" t="s">
        <v>425</v>
      </c>
      <c r="K3632" s="5" t="s">
        <v>40</v>
      </c>
      <c r="L3632" s="5" t="s">
        <v>56</v>
      </c>
      <c r="M3632" s="5">
        <v>3.51</v>
      </c>
      <c r="N3632" s="5" t="s">
        <v>57</v>
      </c>
      <c r="O3632" s="5">
        <v>0</v>
      </c>
    </row>
    <row r="3633" spans="1:15" x14ac:dyDescent="0.2">
      <c r="A3633" s="5" t="s">
        <v>10806</v>
      </c>
      <c r="B3633" s="5" t="s">
        <v>5864</v>
      </c>
      <c r="C3633" s="5">
        <v>33</v>
      </c>
      <c r="D3633" s="5" t="s">
        <v>50</v>
      </c>
      <c r="E3633" s="5" t="s">
        <v>10807</v>
      </c>
      <c r="F3633" s="5">
        <v>-8807</v>
      </c>
      <c r="G3633" s="5" t="s">
        <v>94</v>
      </c>
      <c r="H3633" s="5" t="s">
        <v>66</v>
      </c>
      <c r="I3633" s="5">
        <v>141805.38</v>
      </c>
      <c r="J3633" s="5" t="s">
        <v>3446</v>
      </c>
      <c r="K3633" s="5" t="s">
        <v>136</v>
      </c>
      <c r="L3633" s="5" t="s">
        <v>23</v>
      </c>
      <c r="M3633" s="5">
        <v>2.2400000000000002</v>
      </c>
      <c r="N3633" s="5" t="s">
        <v>74</v>
      </c>
      <c r="O3633" s="5">
        <v>3</v>
      </c>
    </row>
    <row r="3634" spans="1:15" x14ac:dyDescent="0.2">
      <c r="A3634" s="5" t="s">
        <v>10808</v>
      </c>
      <c r="B3634" s="5" t="s">
        <v>7313</v>
      </c>
      <c r="C3634" s="5">
        <v>36</v>
      </c>
      <c r="D3634" s="5" t="s">
        <v>17</v>
      </c>
      <c r="E3634" s="5" t="s">
        <v>10809</v>
      </c>
      <c r="F3634" s="5">
        <v>-6393</v>
      </c>
      <c r="G3634" s="5" t="s">
        <v>19</v>
      </c>
      <c r="H3634" s="5" t="s">
        <v>194</v>
      </c>
      <c r="I3634" s="5">
        <v>158326.88</v>
      </c>
      <c r="J3634" s="5" t="s">
        <v>7535</v>
      </c>
      <c r="K3634" s="5" t="s">
        <v>104</v>
      </c>
      <c r="L3634" s="5" t="s">
        <v>73</v>
      </c>
      <c r="M3634" s="5">
        <v>1.54</v>
      </c>
      <c r="N3634" s="5" t="s">
        <v>24</v>
      </c>
      <c r="O3634" s="5">
        <v>1</v>
      </c>
    </row>
    <row r="3635" spans="1:15" x14ac:dyDescent="0.2">
      <c r="A3635" s="5" t="s">
        <v>10810</v>
      </c>
      <c r="B3635" s="5" t="s">
        <v>307</v>
      </c>
      <c r="C3635" s="5">
        <v>38</v>
      </c>
      <c r="D3635" s="5" t="s">
        <v>17</v>
      </c>
      <c r="E3635" s="5" t="s">
        <v>10811</v>
      </c>
      <c r="F3635" s="5">
        <v>-4957</v>
      </c>
      <c r="G3635" s="5" t="s">
        <v>85</v>
      </c>
      <c r="H3635" s="5" t="s">
        <v>30</v>
      </c>
      <c r="I3635" s="5">
        <v>155890.68</v>
      </c>
      <c r="J3635" s="5" t="s">
        <v>1677</v>
      </c>
      <c r="K3635" s="5" t="s">
        <v>118</v>
      </c>
      <c r="L3635" s="5" t="s">
        <v>23</v>
      </c>
      <c r="M3635" s="5">
        <v>2.65</v>
      </c>
      <c r="N3635" s="5" t="s">
        <v>33</v>
      </c>
      <c r="O3635" s="5">
        <v>8</v>
      </c>
    </row>
    <row r="3636" spans="1:15" x14ac:dyDescent="0.2">
      <c r="A3636" s="5" t="s">
        <v>10812</v>
      </c>
      <c r="B3636" s="5" t="s">
        <v>10813</v>
      </c>
      <c r="C3636" s="5">
        <v>60</v>
      </c>
      <c r="D3636" s="5" t="s">
        <v>50</v>
      </c>
      <c r="E3636" s="5" t="s">
        <v>10814</v>
      </c>
      <c r="F3636" s="5">
        <v>-10436</v>
      </c>
      <c r="G3636" s="5" t="s">
        <v>116</v>
      </c>
      <c r="H3636" s="5" t="s">
        <v>79</v>
      </c>
      <c r="I3636" s="5">
        <v>72636.89</v>
      </c>
      <c r="J3636" s="5" t="s">
        <v>4156</v>
      </c>
      <c r="K3636" s="5" t="s">
        <v>127</v>
      </c>
      <c r="L3636" s="5" t="s">
        <v>73</v>
      </c>
      <c r="M3636" s="5">
        <v>2.95</v>
      </c>
      <c r="N3636" s="5" t="s">
        <v>33</v>
      </c>
      <c r="O3636" s="5">
        <v>8</v>
      </c>
    </row>
    <row r="3637" spans="1:15" x14ac:dyDescent="0.2">
      <c r="A3637" s="5" t="s">
        <v>10815</v>
      </c>
      <c r="B3637" s="5" t="s">
        <v>2236</v>
      </c>
      <c r="C3637" s="5">
        <v>52</v>
      </c>
      <c r="D3637" s="5" t="s">
        <v>27</v>
      </c>
      <c r="E3637" s="5" t="s">
        <v>10816</v>
      </c>
      <c r="F3637" s="5">
        <v>-9459</v>
      </c>
      <c r="G3637" s="5" t="s">
        <v>52</v>
      </c>
      <c r="H3637" s="5" t="s">
        <v>20</v>
      </c>
      <c r="I3637" s="5">
        <v>171678.03</v>
      </c>
      <c r="J3637" s="5" t="s">
        <v>4950</v>
      </c>
      <c r="K3637" s="5" t="s">
        <v>55</v>
      </c>
      <c r="L3637" s="5" t="s">
        <v>32</v>
      </c>
      <c r="M3637" s="5">
        <v>4.7</v>
      </c>
      <c r="N3637" s="5" t="s">
        <v>33</v>
      </c>
      <c r="O3637" s="5">
        <v>21</v>
      </c>
    </row>
    <row r="3638" spans="1:15" x14ac:dyDescent="0.2">
      <c r="A3638" s="5" t="s">
        <v>10817</v>
      </c>
      <c r="B3638" s="5" t="s">
        <v>244</v>
      </c>
      <c r="C3638" s="5">
        <v>40</v>
      </c>
      <c r="D3638" s="5" t="s">
        <v>27</v>
      </c>
      <c r="E3638" s="5" t="s">
        <v>10818</v>
      </c>
      <c r="F3638" s="5">
        <v>-4731</v>
      </c>
      <c r="G3638" s="5" t="s">
        <v>19</v>
      </c>
      <c r="H3638" s="5" t="s">
        <v>144</v>
      </c>
      <c r="I3638" s="5">
        <v>36366.47</v>
      </c>
      <c r="J3638" s="5" t="s">
        <v>6575</v>
      </c>
      <c r="K3638" s="5" t="s">
        <v>127</v>
      </c>
      <c r="L3638" s="5" t="s">
        <v>56</v>
      </c>
      <c r="M3638" s="5">
        <v>1.47</v>
      </c>
      <c r="N3638" s="5" t="s">
        <v>41</v>
      </c>
      <c r="O3638" s="5">
        <v>28</v>
      </c>
    </row>
    <row r="3639" spans="1:15" x14ac:dyDescent="0.2">
      <c r="A3639" s="5" t="s">
        <v>10819</v>
      </c>
      <c r="B3639" s="5" t="s">
        <v>129</v>
      </c>
      <c r="C3639" s="5">
        <v>39</v>
      </c>
      <c r="D3639" s="5" t="s">
        <v>50</v>
      </c>
      <c r="E3639" s="5" t="s">
        <v>10820</v>
      </c>
      <c r="F3639" s="5">
        <v>-3147</v>
      </c>
      <c r="G3639" s="5" t="s">
        <v>37</v>
      </c>
      <c r="H3639" s="5" t="s">
        <v>79</v>
      </c>
      <c r="I3639" s="5">
        <v>137002.26999999999</v>
      </c>
      <c r="J3639" s="5" t="s">
        <v>2860</v>
      </c>
      <c r="K3639" s="5" t="s">
        <v>104</v>
      </c>
      <c r="L3639" s="5" t="s">
        <v>56</v>
      </c>
      <c r="M3639" s="5">
        <v>4.7300000000000004</v>
      </c>
      <c r="N3639" s="5" t="s">
        <v>41</v>
      </c>
      <c r="O3639" s="5">
        <v>38</v>
      </c>
    </row>
    <row r="3640" spans="1:15" x14ac:dyDescent="0.2">
      <c r="A3640" s="5" t="s">
        <v>10821</v>
      </c>
      <c r="B3640" s="5" t="s">
        <v>9334</v>
      </c>
      <c r="C3640" s="5">
        <v>37</v>
      </c>
      <c r="D3640" s="5" t="s">
        <v>17</v>
      </c>
      <c r="E3640" s="5" t="s">
        <v>10822</v>
      </c>
      <c r="F3640" s="5">
        <v>-2431</v>
      </c>
      <c r="G3640" s="5" t="s">
        <v>45</v>
      </c>
      <c r="H3640" s="5" t="s">
        <v>53</v>
      </c>
      <c r="I3640" s="5">
        <v>129881.36</v>
      </c>
      <c r="J3640" s="5" t="s">
        <v>1700</v>
      </c>
      <c r="K3640" s="5" t="s">
        <v>62</v>
      </c>
      <c r="L3640" s="5" t="s">
        <v>32</v>
      </c>
      <c r="M3640" s="5">
        <v>3.38</v>
      </c>
      <c r="N3640" s="5" t="s">
        <v>24</v>
      </c>
      <c r="O3640" s="5">
        <v>40</v>
      </c>
    </row>
    <row r="3641" spans="1:15" x14ac:dyDescent="0.2">
      <c r="A3641" s="5" t="s">
        <v>10823</v>
      </c>
      <c r="B3641" s="5" t="s">
        <v>2348</v>
      </c>
      <c r="C3641" s="5">
        <v>35</v>
      </c>
      <c r="D3641" s="5" t="s">
        <v>50</v>
      </c>
      <c r="E3641" s="5" t="s">
        <v>10824</v>
      </c>
      <c r="F3641" s="5">
        <v>-6321</v>
      </c>
      <c r="G3641" s="5" t="s">
        <v>19</v>
      </c>
      <c r="H3641" s="5" t="s">
        <v>53</v>
      </c>
      <c r="I3641" s="5">
        <v>153485.23000000001</v>
      </c>
      <c r="J3641" s="5" t="s">
        <v>2292</v>
      </c>
      <c r="K3641" s="5" t="s">
        <v>81</v>
      </c>
      <c r="L3641" s="5" t="s">
        <v>73</v>
      </c>
      <c r="M3641" s="5">
        <v>3.12</v>
      </c>
      <c r="N3641" s="5" t="s">
        <v>41</v>
      </c>
      <c r="O3641" s="5">
        <v>2</v>
      </c>
    </row>
    <row r="3642" spans="1:15" x14ac:dyDescent="0.2">
      <c r="A3642" s="5" t="s">
        <v>10825</v>
      </c>
      <c r="B3642" s="5" t="s">
        <v>10826</v>
      </c>
      <c r="C3642" s="5">
        <v>28</v>
      </c>
      <c r="D3642" s="5" t="s">
        <v>17</v>
      </c>
      <c r="E3642" s="5" t="s">
        <v>10827</v>
      </c>
      <c r="F3642" s="5">
        <v>-7569</v>
      </c>
      <c r="G3642" s="5" t="s">
        <v>19</v>
      </c>
      <c r="H3642" s="5" t="s">
        <v>79</v>
      </c>
      <c r="I3642" s="5">
        <v>69454.320000000007</v>
      </c>
      <c r="J3642" s="5" t="s">
        <v>7404</v>
      </c>
      <c r="K3642" s="5" t="s">
        <v>62</v>
      </c>
      <c r="L3642" s="5" t="s">
        <v>32</v>
      </c>
      <c r="M3642" s="5">
        <v>2.65</v>
      </c>
      <c r="N3642" s="5" t="s">
        <v>33</v>
      </c>
      <c r="O3642" s="5">
        <v>36</v>
      </c>
    </row>
    <row r="3643" spans="1:15" x14ac:dyDescent="0.2">
      <c r="A3643" s="5" t="s">
        <v>10828</v>
      </c>
      <c r="B3643" s="5" t="s">
        <v>10829</v>
      </c>
      <c r="C3643" s="5">
        <v>29</v>
      </c>
      <c r="D3643" s="5" t="s">
        <v>50</v>
      </c>
      <c r="E3643" s="5" t="s">
        <v>10830</v>
      </c>
      <c r="F3643" s="5">
        <v>-7148</v>
      </c>
      <c r="G3643" s="5" t="s">
        <v>116</v>
      </c>
      <c r="H3643" s="5" t="s">
        <v>30</v>
      </c>
      <c r="I3643" s="5">
        <v>115213.22</v>
      </c>
      <c r="J3643" s="5" t="s">
        <v>4921</v>
      </c>
      <c r="K3643" s="5" t="s">
        <v>118</v>
      </c>
      <c r="L3643" s="5" t="s">
        <v>56</v>
      </c>
      <c r="M3643" s="5">
        <v>1.28</v>
      </c>
      <c r="N3643" s="5" t="s">
        <v>74</v>
      </c>
      <c r="O3643" s="5">
        <v>14</v>
      </c>
    </row>
    <row r="3644" spans="1:15" x14ac:dyDescent="0.2">
      <c r="A3644" s="5" t="s">
        <v>10831</v>
      </c>
      <c r="B3644" s="5" t="s">
        <v>1327</v>
      </c>
      <c r="C3644" s="5">
        <v>60</v>
      </c>
      <c r="D3644" s="5" t="s">
        <v>27</v>
      </c>
      <c r="E3644" s="5" t="s">
        <v>10832</v>
      </c>
      <c r="F3644" s="5">
        <v>-11110</v>
      </c>
      <c r="G3644" s="5" t="s">
        <v>52</v>
      </c>
      <c r="H3644" s="5" t="s">
        <v>71</v>
      </c>
      <c r="I3644" s="5">
        <v>167383.39000000001</v>
      </c>
      <c r="J3644" s="5" t="s">
        <v>2917</v>
      </c>
      <c r="K3644" s="5" t="s">
        <v>81</v>
      </c>
      <c r="L3644" s="5" t="s">
        <v>32</v>
      </c>
      <c r="M3644" s="5">
        <v>2.3199999999999998</v>
      </c>
      <c r="N3644" s="5" t="s">
        <v>24</v>
      </c>
      <c r="O3644" s="5">
        <v>30</v>
      </c>
    </row>
    <row r="3645" spans="1:15" x14ac:dyDescent="0.2">
      <c r="A3645" s="5" t="s">
        <v>10833</v>
      </c>
      <c r="B3645" s="5" t="s">
        <v>6488</v>
      </c>
      <c r="C3645" s="5">
        <v>49</v>
      </c>
      <c r="D3645" s="5" t="s">
        <v>50</v>
      </c>
      <c r="E3645" s="5" t="s">
        <v>10834</v>
      </c>
      <c r="F3645" s="5">
        <v>-6096</v>
      </c>
      <c r="G3645" s="5" t="s">
        <v>19</v>
      </c>
      <c r="H3645" s="5" t="s">
        <v>66</v>
      </c>
      <c r="I3645" s="5">
        <v>46954.66</v>
      </c>
      <c r="J3645" s="5" t="s">
        <v>726</v>
      </c>
      <c r="K3645" s="5" t="s">
        <v>22</v>
      </c>
      <c r="L3645" s="5" t="s">
        <v>32</v>
      </c>
      <c r="M3645" s="5">
        <v>4.7300000000000004</v>
      </c>
      <c r="N3645" s="5" t="s">
        <v>41</v>
      </c>
      <c r="O3645" s="5">
        <v>34</v>
      </c>
    </row>
    <row r="3646" spans="1:15" x14ac:dyDescent="0.2">
      <c r="A3646" s="5" t="s">
        <v>10835</v>
      </c>
      <c r="B3646" s="5" t="s">
        <v>3531</v>
      </c>
      <c r="C3646" s="5">
        <v>52</v>
      </c>
      <c r="D3646" s="5" t="s">
        <v>17</v>
      </c>
      <c r="E3646" s="5" t="s">
        <v>10836</v>
      </c>
      <c r="F3646" s="5">
        <v>-9872</v>
      </c>
      <c r="G3646" s="5" t="s">
        <v>94</v>
      </c>
      <c r="H3646" s="5" t="s">
        <v>173</v>
      </c>
      <c r="I3646" s="5">
        <v>49920.39</v>
      </c>
      <c r="J3646" s="5" t="s">
        <v>3009</v>
      </c>
      <c r="K3646" s="5" t="s">
        <v>104</v>
      </c>
      <c r="L3646" s="5" t="s">
        <v>56</v>
      </c>
      <c r="M3646" s="5">
        <v>4.16</v>
      </c>
      <c r="N3646" s="5" t="s">
        <v>74</v>
      </c>
      <c r="O3646" s="5">
        <v>37</v>
      </c>
    </row>
    <row r="3647" spans="1:15" x14ac:dyDescent="0.2">
      <c r="A3647" s="5" t="s">
        <v>10837</v>
      </c>
      <c r="B3647" s="5" t="s">
        <v>2334</v>
      </c>
      <c r="C3647" s="5">
        <v>44</v>
      </c>
      <c r="D3647" s="5" t="s">
        <v>27</v>
      </c>
      <c r="E3647" s="5" t="s">
        <v>10838</v>
      </c>
      <c r="F3647" s="5">
        <v>-4014</v>
      </c>
      <c r="G3647" s="5" t="s">
        <v>78</v>
      </c>
      <c r="H3647" s="5" t="s">
        <v>20</v>
      </c>
      <c r="I3647" s="5">
        <v>80490.720000000001</v>
      </c>
      <c r="J3647" s="5" t="s">
        <v>6462</v>
      </c>
      <c r="K3647" s="5" t="s">
        <v>104</v>
      </c>
      <c r="L3647" s="5" t="s">
        <v>73</v>
      </c>
      <c r="M3647" s="5">
        <v>3.26</v>
      </c>
      <c r="N3647" s="5" t="s">
        <v>33</v>
      </c>
      <c r="O3647" s="5">
        <v>18</v>
      </c>
    </row>
    <row r="3648" spans="1:15" x14ac:dyDescent="0.2">
      <c r="A3648" s="5" t="s">
        <v>10839</v>
      </c>
      <c r="B3648" s="5" t="s">
        <v>2026</v>
      </c>
      <c r="C3648" s="5">
        <v>40</v>
      </c>
      <c r="D3648" s="5" t="s">
        <v>17</v>
      </c>
      <c r="E3648" s="5" t="s">
        <v>10840</v>
      </c>
      <c r="F3648" s="5">
        <v>-2982</v>
      </c>
      <c r="G3648" s="5" t="s">
        <v>19</v>
      </c>
      <c r="H3648" s="5" t="s">
        <v>173</v>
      </c>
      <c r="I3648" s="5">
        <v>90320.51</v>
      </c>
      <c r="J3648" s="5" t="s">
        <v>3953</v>
      </c>
      <c r="K3648" s="5" t="s">
        <v>118</v>
      </c>
      <c r="L3648" s="5" t="s">
        <v>73</v>
      </c>
      <c r="M3648" s="5">
        <v>2.25</v>
      </c>
      <c r="N3648" s="5" t="s">
        <v>74</v>
      </c>
      <c r="O3648" s="5">
        <v>10</v>
      </c>
    </row>
    <row r="3649" spans="1:15" x14ac:dyDescent="0.2">
      <c r="A3649" s="5" t="s">
        <v>10841</v>
      </c>
      <c r="B3649" s="5" t="s">
        <v>10842</v>
      </c>
      <c r="C3649" s="5">
        <v>30</v>
      </c>
      <c r="D3649" s="5" t="s">
        <v>27</v>
      </c>
      <c r="E3649" s="5" t="s">
        <v>10843</v>
      </c>
      <c r="F3649" s="5">
        <v>-1903</v>
      </c>
      <c r="G3649" s="5" t="s">
        <v>99</v>
      </c>
      <c r="H3649" s="5" t="s">
        <v>66</v>
      </c>
      <c r="I3649" s="5">
        <v>71224.34</v>
      </c>
      <c r="J3649" s="5" t="s">
        <v>2893</v>
      </c>
      <c r="K3649" s="5" t="s">
        <v>62</v>
      </c>
      <c r="L3649" s="5" t="s">
        <v>23</v>
      </c>
      <c r="M3649" s="5">
        <v>3.2</v>
      </c>
      <c r="N3649" s="5" t="s">
        <v>24</v>
      </c>
      <c r="O3649" s="5">
        <v>9</v>
      </c>
    </row>
    <row r="3650" spans="1:15" x14ac:dyDescent="0.2">
      <c r="A3650" s="5" t="s">
        <v>10844</v>
      </c>
      <c r="B3650" s="5" t="s">
        <v>10845</v>
      </c>
      <c r="C3650" s="5">
        <v>27</v>
      </c>
      <c r="D3650" s="5" t="s">
        <v>50</v>
      </c>
      <c r="E3650" s="5" t="s">
        <v>10846</v>
      </c>
      <c r="F3650" s="5">
        <v>-5066</v>
      </c>
      <c r="G3650" s="5" t="s">
        <v>45</v>
      </c>
      <c r="H3650" s="5" t="s">
        <v>79</v>
      </c>
      <c r="I3650" s="5">
        <v>141528.12</v>
      </c>
      <c r="J3650" s="5" t="s">
        <v>5285</v>
      </c>
      <c r="K3650" s="5" t="s">
        <v>127</v>
      </c>
      <c r="L3650" s="5" t="s">
        <v>56</v>
      </c>
      <c r="M3650" s="5">
        <v>1.31</v>
      </c>
      <c r="N3650" s="5" t="s">
        <v>33</v>
      </c>
      <c r="O3650" s="5">
        <v>32</v>
      </c>
    </row>
    <row r="3651" spans="1:15" x14ac:dyDescent="0.2">
      <c r="A3651" s="5" t="s">
        <v>10847</v>
      </c>
      <c r="B3651" s="5" t="s">
        <v>7881</v>
      </c>
      <c r="C3651" s="5">
        <v>42</v>
      </c>
      <c r="D3651" s="5" t="s">
        <v>50</v>
      </c>
      <c r="E3651" s="5" t="s">
        <v>10848</v>
      </c>
      <c r="F3651" s="5">
        <v>-1597</v>
      </c>
      <c r="G3651" s="5" t="s">
        <v>94</v>
      </c>
      <c r="H3651" s="5" t="s">
        <v>194</v>
      </c>
      <c r="I3651" s="5">
        <v>148471.76999999999</v>
      </c>
      <c r="J3651" s="5" t="s">
        <v>6904</v>
      </c>
      <c r="K3651" s="5" t="s">
        <v>40</v>
      </c>
      <c r="L3651" s="5" t="s">
        <v>56</v>
      </c>
      <c r="M3651" s="5">
        <v>2.88</v>
      </c>
      <c r="N3651" s="5" t="s">
        <v>33</v>
      </c>
      <c r="O3651" s="5">
        <v>7</v>
      </c>
    </row>
    <row r="3652" spans="1:15" x14ac:dyDescent="0.2">
      <c r="A3652" s="5" t="s">
        <v>10849</v>
      </c>
      <c r="B3652" s="5" t="s">
        <v>8045</v>
      </c>
      <c r="C3652" s="5">
        <v>48</v>
      </c>
      <c r="D3652" s="5" t="s">
        <v>17</v>
      </c>
      <c r="E3652" s="5" t="s">
        <v>10850</v>
      </c>
      <c r="F3652" s="5">
        <v>-5354</v>
      </c>
      <c r="G3652" s="5" t="s">
        <v>19</v>
      </c>
      <c r="H3652" s="5" t="s">
        <v>66</v>
      </c>
      <c r="I3652" s="5">
        <v>70450.399999999994</v>
      </c>
      <c r="J3652" s="5" t="s">
        <v>2125</v>
      </c>
      <c r="K3652" s="5" t="s">
        <v>55</v>
      </c>
      <c r="L3652" s="5" t="s">
        <v>73</v>
      </c>
      <c r="M3652" s="5">
        <v>1.89</v>
      </c>
      <c r="N3652" s="5" t="s">
        <v>24</v>
      </c>
      <c r="O3652" s="5">
        <v>27</v>
      </c>
    </row>
    <row r="3653" spans="1:15" x14ac:dyDescent="0.2">
      <c r="A3653" s="5" t="s">
        <v>10851</v>
      </c>
      <c r="B3653" s="5" t="s">
        <v>6099</v>
      </c>
      <c r="C3653" s="5">
        <v>43</v>
      </c>
      <c r="D3653" s="5" t="s">
        <v>50</v>
      </c>
      <c r="E3653" s="5" t="s">
        <v>10852</v>
      </c>
      <c r="F3653" s="5">
        <v>-10418</v>
      </c>
      <c r="G3653" s="5" t="s">
        <v>29</v>
      </c>
      <c r="H3653" s="5" t="s">
        <v>66</v>
      </c>
      <c r="I3653" s="5">
        <v>161840.31</v>
      </c>
      <c r="J3653" s="5" t="s">
        <v>2353</v>
      </c>
      <c r="K3653" s="5" t="s">
        <v>22</v>
      </c>
      <c r="L3653" s="5" t="s">
        <v>32</v>
      </c>
      <c r="M3653" s="5">
        <v>4.3099999999999996</v>
      </c>
      <c r="N3653" s="5" t="s">
        <v>33</v>
      </c>
      <c r="O3653" s="5">
        <v>1</v>
      </c>
    </row>
    <row r="3654" spans="1:15" x14ac:dyDescent="0.2">
      <c r="A3654" s="5" t="s">
        <v>10853</v>
      </c>
      <c r="B3654" s="5" t="s">
        <v>5354</v>
      </c>
      <c r="C3654" s="5">
        <v>46</v>
      </c>
      <c r="D3654" s="5" t="s">
        <v>50</v>
      </c>
      <c r="E3654" s="5" t="s">
        <v>10854</v>
      </c>
      <c r="F3654" s="5">
        <v>-7590</v>
      </c>
      <c r="G3654" s="5" t="s">
        <v>45</v>
      </c>
      <c r="H3654" s="5" t="s">
        <v>20</v>
      </c>
      <c r="I3654" s="5">
        <v>170791.93</v>
      </c>
      <c r="J3654" s="5" t="s">
        <v>1128</v>
      </c>
      <c r="K3654" s="5" t="s">
        <v>55</v>
      </c>
      <c r="L3654" s="5" t="s">
        <v>56</v>
      </c>
      <c r="M3654" s="5">
        <v>1.33</v>
      </c>
      <c r="N3654" s="5" t="s">
        <v>74</v>
      </c>
      <c r="O3654" s="5">
        <v>26</v>
      </c>
    </row>
    <row r="3655" spans="1:15" x14ac:dyDescent="0.2">
      <c r="A3655" s="5" t="s">
        <v>10855</v>
      </c>
      <c r="B3655" s="5" t="s">
        <v>10856</v>
      </c>
      <c r="C3655" s="5">
        <v>48</v>
      </c>
      <c r="D3655" s="5" t="s">
        <v>50</v>
      </c>
      <c r="E3655" s="5" t="s">
        <v>10857</v>
      </c>
      <c r="F3655" s="5">
        <v>-4492</v>
      </c>
      <c r="G3655" s="5" t="s">
        <v>29</v>
      </c>
      <c r="H3655" s="5" t="s">
        <v>194</v>
      </c>
      <c r="I3655" s="5">
        <v>106985.61</v>
      </c>
      <c r="J3655" s="5" t="s">
        <v>9589</v>
      </c>
      <c r="K3655" s="5" t="s">
        <v>136</v>
      </c>
      <c r="L3655" s="5" t="s">
        <v>73</v>
      </c>
      <c r="M3655" s="5">
        <v>1.26</v>
      </c>
      <c r="N3655" s="5" t="s">
        <v>33</v>
      </c>
      <c r="O3655" s="5">
        <v>0</v>
      </c>
    </row>
    <row r="3656" spans="1:15" x14ac:dyDescent="0.2">
      <c r="A3656" s="5" t="s">
        <v>10858</v>
      </c>
      <c r="B3656" s="5" t="s">
        <v>8437</v>
      </c>
      <c r="C3656" s="5">
        <v>38</v>
      </c>
      <c r="D3656" s="5" t="s">
        <v>27</v>
      </c>
      <c r="E3656" s="5" t="s">
        <v>10859</v>
      </c>
      <c r="F3656" s="5">
        <v>-6922</v>
      </c>
      <c r="G3656" s="5" t="s">
        <v>85</v>
      </c>
      <c r="H3656" s="5" t="s">
        <v>30</v>
      </c>
      <c r="I3656" s="5">
        <v>81161.149999999994</v>
      </c>
      <c r="J3656" s="5" t="s">
        <v>6613</v>
      </c>
      <c r="K3656" s="5" t="s">
        <v>104</v>
      </c>
      <c r="L3656" s="5" t="s">
        <v>23</v>
      </c>
      <c r="M3656" s="5">
        <v>1.03</v>
      </c>
      <c r="N3656" s="5" t="s">
        <v>74</v>
      </c>
      <c r="O3656" s="5">
        <v>35</v>
      </c>
    </row>
    <row r="3657" spans="1:15" x14ac:dyDescent="0.2">
      <c r="A3657" s="5" t="s">
        <v>10860</v>
      </c>
      <c r="B3657" s="5" t="s">
        <v>2209</v>
      </c>
      <c r="C3657" s="5">
        <v>31</v>
      </c>
      <c r="D3657" s="5" t="s">
        <v>27</v>
      </c>
      <c r="E3657" s="5" t="s">
        <v>10861</v>
      </c>
      <c r="F3657" s="5">
        <v>-8254</v>
      </c>
      <c r="G3657" s="5" t="s">
        <v>99</v>
      </c>
      <c r="H3657" s="5" t="s">
        <v>20</v>
      </c>
      <c r="I3657" s="5">
        <v>163671.16</v>
      </c>
      <c r="J3657" s="5" t="s">
        <v>9046</v>
      </c>
      <c r="K3657" s="5" t="s">
        <v>127</v>
      </c>
      <c r="L3657" s="5" t="s">
        <v>32</v>
      </c>
      <c r="M3657" s="5">
        <v>3.84</v>
      </c>
      <c r="N3657" s="5" t="s">
        <v>57</v>
      </c>
      <c r="O3657" s="5">
        <v>40</v>
      </c>
    </row>
    <row r="3658" spans="1:15" x14ac:dyDescent="0.2">
      <c r="A3658" s="5" t="s">
        <v>10862</v>
      </c>
      <c r="B3658" s="5" t="s">
        <v>3264</v>
      </c>
      <c r="C3658" s="5">
        <v>52</v>
      </c>
      <c r="D3658" s="5" t="s">
        <v>27</v>
      </c>
      <c r="E3658" s="5" t="s">
        <v>10863</v>
      </c>
      <c r="F3658" s="5">
        <v>-5524</v>
      </c>
      <c r="G3658" s="5" t="s">
        <v>85</v>
      </c>
      <c r="H3658" s="5" t="s">
        <v>71</v>
      </c>
      <c r="I3658" s="5">
        <v>173270.57</v>
      </c>
      <c r="J3658" s="5" t="s">
        <v>10864</v>
      </c>
      <c r="K3658" s="5" t="s">
        <v>40</v>
      </c>
      <c r="L3658" s="5" t="s">
        <v>32</v>
      </c>
      <c r="M3658" s="5">
        <v>1.39</v>
      </c>
      <c r="N3658" s="5" t="s">
        <v>33</v>
      </c>
      <c r="O3658" s="5">
        <v>0</v>
      </c>
    </row>
    <row r="3659" spans="1:15" x14ac:dyDescent="0.2">
      <c r="A3659" s="5" t="s">
        <v>10865</v>
      </c>
      <c r="B3659" s="5" t="s">
        <v>10866</v>
      </c>
      <c r="C3659" s="5">
        <v>26</v>
      </c>
      <c r="D3659" s="5" t="s">
        <v>50</v>
      </c>
      <c r="E3659" s="5" t="s">
        <v>10867</v>
      </c>
      <c r="F3659" s="5">
        <v>-9033</v>
      </c>
      <c r="G3659" s="5" t="s">
        <v>45</v>
      </c>
      <c r="H3659" s="5" t="s">
        <v>71</v>
      </c>
      <c r="I3659" s="5">
        <v>109155.38</v>
      </c>
      <c r="J3659" s="5" t="s">
        <v>1540</v>
      </c>
      <c r="K3659" s="5" t="s">
        <v>104</v>
      </c>
      <c r="L3659" s="5" t="s">
        <v>56</v>
      </c>
      <c r="M3659" s="5">
        <v>3.73</v>
      </c>
      <c r="N3659" s="5" t="s">
        <v>33</v>
      </c>
      <c r="O3659" s="5">
        <v>8</v>
      </c>
    </row>
    <row r="3660" spans="1:15" x14ac:dyDescent="0.2">
      <c r="A3660" s="5" t="s">
        <v>10868</v>
      </c>
      <c r="B3660" s="5" t="s">
        <v>2834</v>
      </c>
      <c r="C3660" s="5">
        <v>30</v>
      </c>
      <c r="D3660" s="5" t="s">
        <v>50</v>
      </c>
      <c r="E3660" s="5" t="s">
        <v>10869</v>
      </c>
      <c r="F3660" s="5">
        <v>-3836</v>
      </c>
      <c r="G3660" s="5" t="s">
        <v>85</v>
      </c>
      <c r="H3660" s="5" t="s">
        <v>38</v>
      </c>
      <c r="I3660" s="5">
        <v>67602.63</v>
      </c>
      <c r="J3660" s="5" t="s">
        <v>2459</v>
      </c>
      <c r="K3660" s="5" t="s">
        <v>136</v>
      </c>
      <c r="L3660" s="5" t="s">
        <v>56</v>
      </c>
      <c r="M3660" s="5">
        <v>4.49</v>
      </c>
      <c r="N3660" s="5" t="s">
        <v>33</v>
      </c>
      <c r="O3660" s="5">
        <v>5</v>
      </c>
    </row>
    <row r="3661" spans="1:15" x14ac:dyDescent="0.2">
      <c r="A3661" s="5" t="s">
        <v>10870</v>
      </c>
      <c r="B3661" s="5" t="s">
        <v>9141</v>
      </c>
      <c r="C3661" s="5">
        <v>34</v>
      </c>
      <c r="D3661" s="5" t="s">
        <v>27</v>
      </c>
      <c r="E3661" s="5" t="s">
        <v>10871</v>
      </c>
      <c r="F3661" s="5">
        <v>-9801</v>
      </c>
      <c r="G3661" s="5" t="s">
        <v>116</v>
      </c>
      <c r="H3661" s="5" t="s">
        <v>38</v>
      </c>
      <c r="I3661" s="5">
        <v>70666.679999999993</v>
      </c>
      <c r="J3661" s="5" t="s">
        <v>600</v>
      </c>
      <c r="K3661" s="5" t="s">
        <v>62</v>
      </c>
      <c r="L3661" s="5" t="s">
        <v>32</v>
      </c>
      <c r="M3661" s="5">
        <v>3.85</v>
      </c>
      <c r="N3661" s="5" t="s">
        <v>41</v>
      </c>
      <c r="O3661" s="5">
        <v>27</v>
      </c>
    </row>
    <row r="3662" spans="1:15" x14ac:dyDescent="0.2">
      <c r="A3662" s="5" t="s">
        <v>10872</v>
      </c>
      <c r="B3662" s="5" t="s">
        <v>5125</v>
      </c>
      <c r="C3662" s="5">
        <v>43</v>
      </c>
      <c r="D3662" s="5" t="s">
        <v>17</v>
      </c>
      <c r="E3662" s="5" t="s">
        <v>10873</v>
      </c>
      <c r="F3662" s="5">
        <v>-8295</v>
      </c>
      <c r="G3662" s="5" t="s">
        <v>19</v>
      </c>
      <c r="H3662" s="5" t="s">
        <v>71</v>
      </c>
      <c r="I3662" s="5">
        <v>159898.18</v>
      </c>
      <c r="J3662" s="5" t="s">
        <v>5299</v>
      </c>
      <c r="K3662" s="5" t="s">
        <v>55</v>
      </c>
      <c r="L3662" s="5" t="s">
        <v>73</v>
      </c>
      <c r="M3662" s="5">
        <v>2.75</v>
      </c>
      <c r="N3662" s="5" t="s">
        <v>41</v>
      </c>
      <c r="O3662" s="5">
        <v>40</v>
      </c>
    </row>
    <row r="3663" spans="1:15" x14ac:dyDescent="0.2">
      <c r="A3663" s="5" t="s">
        <v>10874</v>
      </c>
      <c r="B3663" s="5" t="s">
        <v>10875</v>
      </c>
      <c r="C3663" s="5">
        <v>29</v>
      </c>
      <c r="D3663" s="5" t="s">
        <v>50</v>
      </c>
      <c r="E3663" s="5" t="s">
        <v>10876</v>
      </c>
      <c r="F3663" s="5">
        <v>-9488</v>
      </c>
      <c r="G3663" s="5" t="s">
        <v>78</v>
      </c>
      <c r="H3663" s="5" t="s">
        <v>79</v>
      </c>
      <c r="I3663" s="5">
        <v>48867.67</v>
      </c>
      <c r="J3663" s="5" t="s">
        <v>6799</v>
      </c>
      <c r="K3663" s="5" t="s">
        <v>81</v>
      </c>
      <c r="L3663" s="5" t="s">
        <v>32</v>
      </c>
      <c r="M3663" s="5">
        <v>2.65</v>
      </c>
      <c r="N3663" s="5" t="s">
        <v>57</v>
      </c>
      <c r="O3663" s="5">
        <v>5</v>
      </c>
    </row>
    <row r="3664" spans="1:15" x14ac:dyDescent="0.2">
      <c r="A3664" s="5" t="s">
        <v>10877</v>
      </c>
      <c r="B3664" s="5" t="s">
        <v>1298</v>
      </c>
      <c r="C3664" s="5">
        <v>40</v>
      </c>
      <c r="D3664" s="5" t="s">
        <v>27</v>
      </c>
      <c r="E3664" s="5" t="s">
        <v>10878</v>
      </c>
      <c r="F3664" s="5">
        <v>-4741</v>
      </c>
      <c r="G3664" s="5" t="s">
        <v>99</v>
      </c>
      <c r="H3664" s="5" t="s">
        <v>194</v>
      </c>
      <c r="I3664" s="5">
        <v>93326.47</v>
      </c>
      <c r="J3664" s="5" t="s">
        <v>1865</v>
      </c>
      <c r="K3664" s="5" t="s">
        <v>40</v>
      </c>
      <c r="L3664" s="5" t="s">
        <v>73</v>
      </c>
      <c r="M3664" s="5">
        <v>4.97</v>
      </c>
      <c r="N3664" s="5" t="s">
        <v>41</v>
      </c>
      <c r="O3664" s="5">
        <v>40</v>
      </c>
    </row>
    <row r="3665" spans="1:15" x14ac:dyDescent="0.2">
      <c r="A3665" s="5" t="s">
        <v>10879</v>
      </c>
      <c r="B3665" s="5" t="s">
        <v>10880</v>
      </c>
      <c r="C3665" s="5">
        <v>42</v>
      </c>
      <c r="D3665" s="5" t="s">
        <v>50</v>
      </c>
      <c r="E3665" s="5" t="s">
        <v>10881</v>
      </c>
      <c r="F3665" s="5">
        <v>-7567</v>
      </c>
      <c r="G3665" s="5" t="s">
        <v>29</v>
      </c>
      <c r="H3665" s="5" t="s">
        <v>173</v>
      </c>
      <c r="I3665" s="5">
        <v>79162.17</v>
      </c>
      <c r="J3665" s="5" t="s">
        <v>3987</v>
      </c>
      <c r="K3665" s="5" t="s">
        <v>118</v>
      </c>
      <c r="L3665" s="5" t="s">
        <v>32</v>
      </c>
      <c r="M3665" s="5">
        <v>1.46</v>
      </c>
      <c r="N3665" s="5" t="s">
        <v>41</v>
      </c>
      <c r="O3665" s="5">
        <v>13</v>
      </c>
    </row>
    <row r="3666" spans="1:15" x14ac:dyDescent="0.2">
      <c r="A3666" s="5" t="s">
        <v>10882</v>
      </c>
      <c r="B3666" s="5" t="s">
        <v>6504</v>
      </c>
      <c r="C3666" s="5">
        <v>64</v>
      </c>
      <c r="D3666" s="5" t="s">
        <v>27</v>
      </c>
      <c r="E3666" s="5" t="s">
        <v>10883</v>
      </c>
      <c r="F3666" s="5">
        <v>-7610</v>
      </c>
      <c r="G3666" s="5" t="s">
        <v>37</v>
      </c>
      <c r="H3666" s="5" t="s">
        <v>20</v>
      </c>
      <c r="I3666" s="5">
        <v>113778.62</v>
      </c>
      <c r="J3666" s="5" t="s">
        <v>1869</v>
      </c>
      <c r="K3666" s="5" t="s">
        <v>40</v>
      </c>
      <c r="L3666" s="5" t="s">
        <v>73</v>
      </c>
      <c r="M3666" s="5">
        <v>4.29</v>
      </c>
      <c r="N3666" s="5" t="s">
        <v>33</v>
      </c>
      <c r="O3666" s="5">
        <v>3</v>
      </c>
    </row>
    <row r="3667" spans="1:15" x14ac:dyDescent="0.2">
      <c r="A3667" s="5" t="s">
        <v>10884</v>
      </c>
      <c r="B3667" s="5" t="s">
        <v>6688</v>
      </c>
      <c r="C3667" s="5">
        <v>26</v>
      </c>
      <c r="D3667" s="5" t="s">
        <v>50</v>
      </c>
      <c r="E3667" s="5" t="s">
        <v>10885</v>
      </c>
      <c r="F3667" s="5">
        <v>-8041</v>
      </c>
      <c r="G3667" s="5" t="s">
        <v>37</v>
      </c>
      <c r="H3667" s="5" t="s">
        <v>144</v>
      </c>
      <c r="I3667" s="5">
        <v>114091.96</v>
      </c>
      <c r="J3667" s="5" t="s">
        <v>10886</v>
      </c>
      <c r="K3667" s="5" t="s">
        <v>104</v>
      </c>
      <c r="L3667" s="5" t="s">
        <v>73</v>
      </c>
      <c r="M3667" s="5">
        <v>3.77</v>
      </c>
      <c r="N3667" s="5" t="s">
        <v>57</v>
      </c>
      <c r="O3667" s="5">
        <v>36</v>
      </c>
    </row>
    <row r="3668" spans="1:15" x14ac:dyDescent="0.2">
      <c r="A3668" s="5" t="s">
        <v>10887</v>
      </c>
      <c r="B3668" s="5" t="s">
        <v>10888</v>
      </c>
      <c r="C3668" s="5">
        <v>36</v>
      </c>
      <c r="D3668" s="5" t="s">
        <v>17</v>
      </c>
      <c r="E3668" s="5" t="s">
        <v>10889</v>
      </c>
      <c r="F3668" s="5">
        <v>-9724</v>
      </c>
      <c r="G3668" s="5" t="s">
        <v>94</v>
      </c>
      <c r="H3668" s="5" t="s">
        <v>71</v>
      </c>
      <c r="I3668" s="5">
        <v>68128.52</v>
      </c>
      <c r="J3668" s="5" t="s">
        <v>3710</v>
      </c>
      <c r="K3668" s="5" t="s">
        <v>55</v>
      </c>
      <c r="L3668" s="5" t="s">
        <v>73</v>
      </c>
      <c r="M3668" s="5">
        <v>3.98</v>
      </c>
      <c r="N3668" s="5" t="s">
        <v>57</v>
      </c>
      <c r="O3668" s="5">
        <v>40</v>
      </c>
    </row>
    <row r="3669" spans="1:15" x14ac:dyDescent="0.2">
      <c r="A3669" s="5" t="s">
        <v>10890</v>
      </c>
      <c r="B3669" s="5" t="s">
        <v>6264</v>
      </c>
      <c r="C3669" s="5">
        <v>27</v>
      </c>
      <c r="D3669" s="5" t="s">
        <v>27</v>
      </c>
      <c r="E3669" s="5" t="s">
        <v>10891</v>
      </c>
      <c r="F3669" s="5">
        <v>-9986</v>
      </c>
      <c r="G3669" s="5" t="s">
        <v>78</v>
      </c>
      <c r="H3669" s="5" t="s">
        <v>38</v>
      </c>
      <c r="I3669" s="5">
        <v>140898.41</v>
      </c>
      <c r="J3669" s="5" t="s">
        <v>262</v>
      </c>
      <c r="K3669" s="5" t="s">
        <v>40</v>
      </c>
      <c r="L3669" s="5" t="s">
        <v>56</v>
      </c>
      <c r="M3669" s="5">
        <v>4.3600000000000003</v>
      </c>
      <c r="N3669" s="5" t="s">
        <v>33</v>
      </c>
      <c r="O3669" s="5">
        <v>26</v>
      </c>
    </row>
    <row r="3670" spans="1:15" x14ac:dyDescent="0.2">
      <c r="A3670" s="5" t="s">
        <v>10892</v>
      </c>
      <c r="B3670" s="5" t="s">
        <v>8620</v>
      </c>
      <c r="C3670" s="5">
        <v>24</v>
      </c>
      <c r="D3670" s="5" t="s">
        <v>50</v>
      </c>
      <c r="E3670" s="5" t="s">
        <v>10893</v>
      </c>
      <c r="F3670" s="5">
        <v>-5866</v>
      </c>
      <c r="G3670" s="5" t="s">
        <v>52</v>
      </c>
      <c r="H3670" s="5" t="s">
        <v>30</v>
      </c>
      <c r="I3670" s="5">
        <v>66030.23</v>
      </c>
      <c r="J3670" s="5" t="s">
        <v>2836</v>
      </c>
      <c r="K3670" s="5" t="s">
        <v>40</v>
      </c>
      <c r="L3670" s="5" t="s">
        <v>56</v>
      </c>
      <c r="M3670" s="5">
        <v>2.82</v>
      </c>
      <c r="N3670" s="5" t="s">
        <v>33</v>
      </c>
      <c r="O3670" s="5">
        <v>6</v>
      </c>
    </row>
    <row r="3671" spans="1:15" x14ac:dyDescent="0.2">
      <c r="A3671" s="5" t="s">
        <v>10894</v>
      </c>
      <c r="B3671" s="5" t="s">
        <v>10895</v>
      </c>
      <c r="C3671" s="5">
        <v>65</v>
      </c>
      <c r="D3671" s="5" t="s">
        <v>17</v>
      </c>
      <c r="E3671" s="5" t="s">
        <v>10896</v>
      </c>
      <c r="F3671" s="5">
        <v>-9791</v>
      </c>
      <c r="G3671" s="5" t="s">
        <v>19</v>
      </c>
      <c r="H3671" s="5" t="s">
        <v>71</v>
      </c>
      <c r="I3671" s="5">
        <v>110366.94</v>
      </c>
      <c r="J3671" s="5" t="s">
        <v>10601</v>
      </c>
      <c r="K3671" s="5" t="s">
        <v>22</v>
      </c>
      <c r="L3671" s="5" t="s">
        <v>23</v>
      </c>
      <c r="M3671" s="5">
        <v>1.87</v>
      </c>
      <c r="N3671" s="5" t="s">
        <v>33</v>
      </c>
      <c r="O3671" s="5">
        <v>2</v>
      </c>
    </row>
    <row r="3672" spans="1:15" x14ac:dyDescent="0.2">
      <c r="A3672" s="5" t="s">
        <v>10897</v>
      </c>
      <c r="B3672" s="5" t="s">
        <v>5584</v>
      </c>
      <c r="C3672" s="5">
        <v>37</v>
      </c>
      <c r="D3672" s="5" t="s">
        <v>50</v>
      </c>
      <c r="E3672" s="5" t="s">
        <v>10898</v>
      </c>
      <c r="F3672" s="5">
        <v>-5596</v>
      </c>
      <c r="G3672" s="5" t="s">
        <v>94</v>
      </c>
      <c r="H3672" s="5" t="s">
        <v>71</v>
      </c>
      <c r="I3672" s="5">
        <v>168328.81</v>
      </c>
      <c r="J3672" s="5" t="s">
        <v>3435</v>
      </c>
      <c r="K3672" s="5" t="s">
        <v>47</v>
      </c>
      <c r="L3672" s="5" t="s">
        <v>32</v>
      </c>
      <c r="M3672" s="5">
        <v>4.26</v>
      </c>
      <c r="N3672" s="5" t="s">
        <v>74</v>
      </c>
      <c r="O3672" s="5">
        <v>13</v>
      </c>
    </row>
    <row r="3673" spans="1:15" x14ac:dyDescent="0.2">
      <c r="A3673" s="5" t="s">
        <v>10899</v>
      </c>
      <c r="B3673" s="5" t="s">
        <v>8962</v>
      </c>
      <c r="C3673" s="5">
        <v>22</v>
      </c>
      <c r="D3673" s="5" t="s">
        <v>50</v>
      </c>
      <c r="E3673" s="5" t="s">
        <v>10900</v>
      </c>
      <c r="F3673" s="5">
        <v>-9127</v>
      </c>
      <c r="G3673" s="5" t="s">
        <v>37</v>
      </c>
      <c r="H3673" s="5" t="s">
        <v>71</v>
      </c>
      <c r="I3673" s="5">
        <v>157169.24</v>
      </c>
      <c r="J3673" s="5" t="s">
        <v>10901</v>
      </c>
      <c r="K3673" s="5" t="s">
        <v>81</v>
      </c>
      <c r="L3673" s="5" t="s">
        <v>56</v>
      </c>
      <c r="M3673" s="5">
        <v>3.04</v>
      </c>
      <c r="N3673" s="5" t="s">
        <v>57</v>
      </c>
      <c r="O3673" s="5">
        <v>31</v>
      </c>
    </row>
    <row r="3674" spans="1:15" x14ac:dyDescent="0.2">
      <c r="A3674" s="5" t="s">
        <v>10902</v>
      </c>
      <c r="B3674" s="5" t="s">
        <v>2451</v>
      </c>
      <c r="C3674" s="5">
        <v>61</v>
      </c>
      <c r="D3674" s="5" t="s">
        <v>50</v>
      </c>
      <c r="E3674" s="5" t="s">
        <v>10903</v>
      </c>
      <c r="F3674" s="5">
        <v>-7374</v>
      </c>
      <c r="G3674" s="5" t="s">
        <v>37</v>
      </c>
      <c r="H3674" s="5" t="s">
        <v>20</v>
      </c>
      <c r="I3674" s="5">
        <v>125730.19</v>
      </c>
      <c r="J3674" s="5" t="s">
        <v>10904</v>
      </c>
      <c r="K3674" s="5" t="s">
        <v>40</v>
      </c>
      <c r="L3674" s="5" t="s">
        <v>73</v>
      </c>
      <c r="M3674" s="5">
        <v>2.86</v>
      </c>
      <c r="N3674" s="5" t="s">
        <v>57</v>
      </c>
      <c r="O3674" s="5">
        <v>30</v>
      </c>
    </row>
    <row r="3675" spans="1:15" x14ac:dyDescent="0.2">
      <c r="A3675" s="5" t="s">
        <v>10905</v>
      </c>
      <c r="B3675" s="5" t="s">
        <v>4108</v>
      </c>
      <c r="C3675" s="5">
        <v>40</v>
      </c>
      <c r="D3675" s="5" t="s">
        <v>17</v>
      </c>
      <c r="E3675" s="5" t="s">
        <v>10906</v>
      </c>
      <c r="F3675" s="5">
        <v>-7196</v>
      </c>
      <c r="G3675" s="5" t="s">
        <v>29</v>
      </c>
      <c r="H3675" s="5" t="s">
        <v>71</v>
      </c>
      <c r="I3675" s="5">
        <v>128859.4</v>
      </c>
      <c r="J3675" s="5" t="s">
        <v>10907</v>
      </c>
      <c r="K3675" s="5" t="s">
        <v>22</v>
      </c>
      <c r="L3675" s="5" t="s">
        <v>56</v>
      </c>
      <c r="M3675" s="5">
        <v>3.36</v>
      </c>
      <c r="N3675" s="5" t="s">
        <v>24</v>
      </c>
      <c r="O3675" s="5">
        <v>14</v>
      </c>
    </row>
    <row r="3676" spans="1:15" x14ac:dyDescent="0.2">
      <c r="A3676" s="5" t="s">
        <v>10908</v>
      </c>
      <c r="B3676" s="5" t="s">
        <v>1146</v>
      </c>
      <c r="C3676" s="5">
        <v>58</v>
      </c>
      <c r="D3676" s="5" t="s">
        <v>50</v>
      </c>
      <c r="E3676" s="5" t="s">
        <v>10909</v>
      </c>
      <c r="F3676" s="5">
        <v>-5216</v>
      </c>
      <c r="G3676" s="5" t="s">
        <v>78</v>
      </c>
      <c r="H3676" s="5" t="s">
        <v>79</v>
      </c>
      <c r="I3676" s="5">
        <v>132238.41</v>
      </c>
      <c r="J3676" s="5" t="s">
        <v>4705</v>
      </c>
      <c r="K3676" s="5" t="s">
        <v>104</v>
      </c>
      <c r="L3676" s="5" t="s">
        <v>56</v>
      </c>
      <c r="M3676" s="5">
        <v>3.17</v>
      </c>
      <c r="N3676" s="5" t="s">
        <v>57</v>
      </c>
      <c r="O3676" s="5">
        <v>36</v>
      </c>
    </row>
    <row r="3677" spans="1:15" x14ac:dyDescent="0.2">
      <c r="A3677" s="5" t="s">
        <v>10910</v>
      </c>
      <c r="B3677" s="5" t="s">
        <v>1551</v>
      </c>
      <c r="C3677" s="5">
        <v>31</v>
      </c>
      <c r="D3677" s="5" t="s">
        <v>27</v>
      </c>
      <c r="E3677" s="5" t="s">
        <v>10911</v>
      </c>
      <c r="F3677" s="5">
        <v>-8036</v>
      </c>
      <c r="G3677" s="5" t="s">
        <v>37</v>
      </c>
      <c r="H3677" s="5" t="s">
        <v>144</v>
      </c>
      <c r="I3677" s="5">
        <v>128014.13</v>
      </c>
      <c r="J3677" s="5" t="s">
        <v>10084</v>
      </c>
      <c r="K3677" s="5" t="s">
        <v>62</v>
      </c>
      <c r="L3677" s="5" t="s">
        <v>32</v>
      </c>
      <c r="M3677" s="5">
        <v>2.0499999999999998</v>
      </c>
      <c r="N3677" s="5" t="s">
        <v>74</v>
      </c>
      <c r="O3677" s="5">
        <v>17</v>
      </c>
    </row>
    <row r="3678" spans="1:15" x14ac:dyDescent="0.2">
      <c r="A3678" s="5" t="s">
        <v>10912</v>
      </c>
      <c r="B3678" s="5" t="s">
        <v>8620</v>
      </c>
      <c r="C3678" s="5">
        <v>24</v>
      </c>
      <c r="D3678" s="5" t="s">
        <v>17</v>
      </c>
      <c r="E3678" s="5" t="s">
        <v>10913</v>
      </c>
      <c r="F3678" s="5">
        <v>-3656</v>
      </c>
      <c r="G3678" s="5" t="s">
        <v>99</v>
      </c>
      <c r="H3678" s="5" t="s">
        <v>30</v>
      </c>
      <c r="I3678" s="5">
        <v>83909.8</v>
      </c>
      <c r="J3678" s="5" t="s">
        <v>2165</v>
      </c>
      <c r="K3678" s="5" t="s">
        <v>127</v>
      </c>
      <c r="L3678" s="5" t="s">
        <v>73</v>
      </c>
      <c r="M3678" s="5">
        <v>3.4</v>
      </c>
      <c r="N3678" s="5" t="s">
        <v>41</v>
      </c>
      <c r="O3678" s="5">
        <v>27</v>
      </c>
    </row>
    <row r="3679" spans="1:15" x14ac:dyDescent="0.2">
      <c r="A3679" s="5" t="s">
        <v>10914</v>
      </c>
      <c r="B3679" s="5" t="s">
        <v>10915</v>
      </c>
      <c r="C3679" s="5">
        <v>62</v>
      </c>
      <c r="D3679" s="5" t="s">
        <v>17</v>
      </c>
      <c r="E3679" s="5" t="s">
        <v>10916</v>
      </c>
      <c r="F3679" s="5">
        <v>-2572</v>
      </c>
      <c r="G3679" s="5" t="s">
        <v>85</v>
      </c>
      <c r="H3679" s="5" t="s">
        <v>194</v>
      </c>
      <c r="I3679" s="5">
        <v>149050.92000000001</v>
      </c>
      <c r="J3679" s="5" t="s">
        <v>8374</v>
      </c>
      <c r="K3679" s="5" t="s">
        <v>127</v>
      </c>
      <c r="L3679" s="5" t="s">
        <v>32</v>
      </c>
      <c r="M3679" s="5">
        <v>4.0199999999999996</v>
      </c>
      <c r="N3679" s="5" t="s">
        <v>57</v>
      </c>
      <c r="O3679" s="5">
        <v>30</v>
      </c>
    </row>
    <row r="3680" spans="1:15" x14ac:dyDescent="0.2">
      <c r="A3680" s="5" t="s">
        <v>10917</v>
      </c>
      <c r="B3680" s="5" t="s">
        <v>9510</v>
      </c>
      <c r="C3680" s="5">
        <v>42</v>
      </c>
      <c r="D3680" s="5" t="s">
        <v>27</v>
      </c>
      <c r="E3680" s="5" t="s">
        <v>10918</v>
      </c>
      <c r="F3680" s="5">
        <v>-9566</v>
      </c>
      <c r="G3680" s="5" t="s">
        <v>29</v>
      </c>
      <c r="H3680" s="5" t="s">
        <v>71</v>
      </c>
      <c r="I3680" s="5">
        <v>55804.24</v>
      </c>
      <c r="J3680" s="5" t="s">
        <v>3223</v>
      </c>
      <c r="K3680" s="5" t="s">
        <v>127</v>
      </c>
      <c r="L3680" s="5" t="s">
        <v>56</v>
      </c>
      <c r="M3680" s="5">
        <v>2.64</v>
      </c>
      <c r="N3680" s="5" t="s">
        <v>41</v>
      </c>
      <c r="O3680" s="5">
        <v>9</v>
      </c>
    </row>
    <row r="3681" spans="1:15" x14ac:dyDescent="0.2">
      <c r="A3681" s="5" t="s">
        <v>10919</v>
      </c>
      <c r="B3681" s="5" t="s">
        <v>2704</v>
      </c>
      <c r="C3681" s="5">
        <v>34</v>
      </c>
      <c r="D3681" s="5" t="s">
        <v>50</v>
      </c>
      <c r="E3681" s="5" t="s">
        <v>10920</v>
      </c>
      <c r="F3681" s="5">
        <v>-8892</v>
      </c>
      <c r="G3681" s="5" t="s">
        <v>19</v>
      </c>
      <c r="H3681" s="5" t="s">
        <v>194</v>
      </c>
      <c r="I3681" s="5">
        <v>139582.43</v>
      </c>
      <c r="J3681" s="5" t="s">
        <v>6889</v>
      </c>
      <c r="K3681" s="5" t="s">
        <v>136</v>
      </c>
      <c r="L3681" s="5" t="s">
        <v>73</v>
      </c>
      <c r="M3681" s="5">
        <v>3.96</v>
      </c>
      <c r="N3681" s="5" t="s">
        <v>57</v>
      </c>
      <c r="O3681" s="5">
        <v>40</v>
      </c>
    </row>
    <row r="3682" spans="1:15" x14ac:dyDescent="0.2">
      <c r="A3682" s="5" t="s">
        <v>10921</v>
      </c>
      <c r="B3682" s="5" t="s">
        <v>5530</v>
      </c>
      <c r="C3682" s="5">
        <v>41</v>
      </c>
      <c r="D3682" s="5" t="s">
        <v>17</v>
      </c>
      <c r="E3682" s="5" t="s">
        <v>10922</v>
      </c>
      <c r="F3682" s="5">
        <v>-8719</v>
      </c>
      <c r="G3682" s="5" t="s">
        <v>99</v>
      </c>
      <c r="H3682" s="5" t="s">
        <v>71</v>
      </c>
      <c r="I3682" s="5">
        <v>60846.58</v>
      </c>
      <c r="J3682" s="5" t="s">
        <v>4698</v>
      </c>
      <c r="K3682" s="5" t="s">
        <v>22</v>
      </c>
      <c r="L3682" s="5" t="s">
        <v>73</v>
      </c>
      <c r="M3682" s="5">
        <v>3.31</v>
      </c>
      <c r="N3682" s="5" t="s">
        <v>74</v>
      </c>
      <c r="O3682" s="5">
        <v>19</v>
      </c>
    </row>
    <row r="3683" spans="1:15" x14ac:dyDescent="0.2">
      <c r="A3683" s="5" t="s">
        <v>10923</v>
      </c>
      <c r="B3683" s="5" t="s">
        <v>1154</v>
      </c>
      <c r="C3683" s="5">
        <v>23</v>
      </c>
      <c r="D3683" s="5" t="s">
        <v>27</v>
      </c>
      <c r="E3683" s="5" t="s">
        <v>10924</v>
      </c>
      <c r="F3683" s="5">
        <v>-9489</v>
      </c>
      <c r="G3683" s="5" t="s">
        <v>45</v>
      </c>
      <c r="H3683" s="5" t="s">
        <v>30</v>
      </c>
      <c r="I3683" s="5">
        <v>93645.71</v>
      </c>
      <c r="J3683" s="5" t="s">
        <v>7538</v>
      </c>
      <c r="K3683" s="5" t="s">
        <v>55</v>
      </c>
      <c r="L3683" s="5" t="s">
        <v>32</v>
      </c>
      <c r="M3683" s="5">
        <v>4.1900000000000004</v>
      </c>
      <c r="N3683" s="5" t="s">
        <v>24</v>
      </c>
      <c r="O3683" s="5">
        <v>13</v>
      </c>
    </row>
    <row r="3684" spans="1:15" x14ac:dyDescent="0.2">
      <c r="A3684" s="5" t="s">
        <v>10925</v>
      </c>
      <c r="B3684" s="5" t="s">
        <v>5839</v>
      </c>
      <c r="C3684" s="5">
        <v>41</v>
      </c>
      <c r="D3684" s="5" t="s">
        <v>17</v>
      </c>
      <c r="E3684" s="5" t="s">
        <v>10926</v>
      </c>
      <c r="F3684" s="5">
        <v>-6470</v>
      </c>
      <c r="G3684" s="5" t="s">
        <v>94</v>
      </c>
      <c r="H3684" s="5" t="s">
        <v>71</v>
      </c>
      <c r="I3684" s="5">
        <v>151272.25</v>
      </c>
      <c r="J3684" s="5" t="s">
        <v>2370</v>
      </c>
      <c r="K3684" s="5" t="s">
        <v>40</v>
      </c>
      <c r="L3684" s="5" t="s">
        <v>56</v>
      </c>
      <c r="M3684" s="5">
        <v>1.65</v>
      </c>
      <c r="N3684" s="5" t="s">
        <v>74</v>
      </c>
      <c r="O3684" s="5">
        <v>30</v>
      </c>
    </row>
    <row r="3685" spans="1:15" x14ac:dyDescent="0.2">
      <c r="A3685" s="5" t="s">
        <v>10927</v>
      </c>
      <c r="B3685" s="5" t="s">
        <v>10928</v>
      </c>
      <c r="C3685" s="5">
        <v>64</v>
      </c>
      <c r="D3685" s="5" t="s">
        <v>17</v>
      </c>
      <c r="E3685" s="5" t="s">
        <v>10929</v>
      </c>
      <c r="F3685" s="5">
        <v>-4656</v>
      </c>
      <c r="G3685" s="5" t="s">
        <v>52</v>
      </c>
      <c r="H3685" s="5" t="s">
        <v>53</v>
      </c>
      <c r="I3685" s="5">
        <v>49289.19</v>
      </c>
      <c r="J3685" s="5" t="s">
        <v>8017</v>
      </c>
      <c r="K3685" s="5" t="s">
        <v>136</v>
      </c>
      <c r="L3685" s="5" t="s">
        <v>56</v>
      </c>
      <c r="M3685" s="5">
        <v>1.54</v>
      </c>
      <c r="N3685" s="5" t="s">
        <v>33</v>
      </c>
      <c r="O3685" s="5">
        <v>34</v>
      </c>
    </row>
    <row r="3686" spans="1:15" x14ac:dyDescent="0.2">
      <c r="A3686" s="5" t="s">
        <v>10930</v>
      </c>
      <c r="B3686" s="5" t="s">
        <v>2609</v>
      </c>
      <c r="C3686" s="5">
        <v>27</v>
      </c>
      <c r="D3686" s="5" t="s">
        <v>17</v>
      </c>
      <c r="E3686" s="5" t="s">
        <v>10931</v>
      </c>
      <c r="F3686" s="5">
        <v>-7400</v>
      </c>
      <c r="G3686" s="5" t="s">
        <v>45</v>
      </c>
      <c r="H3686" s="5" t="s">
        <v>79</v>
      </c>
      <c r="I3686" s="5">
        <v>134159.18</v>
      </c>
      <c r="J3686" s="5" t="s">
        <v>10932</v>
      </c>
      <c r="K3686" s="5" t="s">
        <v>47</v>
      </c>
      <c r="L3686" s="5" t="s">
        <v>23</v>
      </c>
      <c r="M3686" s="5">
        <v>1.9</v>
      </c>
      <c r="N3686" s="5" t="s">
        <v>33</v>
      </c>
      <c r="O3686" s="5">
        <v>3</v>
      </c>
    </row>
    <row r="3687" spans="1:15" x14ac:dyDescent="0.2">
      <c r="A3687" s="5" t="s">
        <v>10933</v>
      </c>
      <c r="B3687" s="5" t="s">
        <v>3531</v>
      </c>
      <c r="C3687" s="5">
        <v>39</v>
      </c>
      <c r="D3687" s="5" t="s">
        <v>17</v>
      </c>
      <c r="E3687" s="5" t="s">
        <v>10934</v>
      </c>
      <c r="F3687" s="5">
        <v>-8895</v>
      </c>
      <c r="G3687" s="5" t="s">
        <v>37</v>
      </c>
      <c r="H3687" s="5" t="s">
        <v>71</v>
      </c>
      <c r="I3687" s="5">
        <v>123497.77</v>
      </c>
      <c r="J3687" s="5" t="s">
        <v>6417</v>
      </c>
      <c r="K3687" s="5" t="s">
        <v>55</v>
      </c>
      <c r="L3687" s="5" t="s">
        <v>56</v>
      </c>
      <c r="M3687" s="5">
        <v>1.37</v>
      </c>
      <c r="N3687" s="5" t="s">
        <v>33</v>
      </c>
      <c r="O3687" s="5">
        <v>30</v>
      </c>
    </row>
    <row r="3688" spans="1:15" x14ac:dyDescent="0.2">
      <c r="A3688" s="5" t="s">
        <v>10935</v>
      </c>
      <c r="B3688" s="5" t="s">
        <v>10936</v>
      </c>
      <c r="C3688" s="5">
        <v>42</v>
      </c>
      <c r="D3688" s="5" t="s">
        <v>17</v>
      </c>
      <c r="E3688" s="5" t="s">
        <v>10937</v>
      </c>
      <c r="F3688" s="5">
        <v>-10760</v>
      </c>
      <c r="G3688" s="5" t="s">
        <v>29</v>
      </c>
      <c r="H3688" s="5" t="s">
        <v>53</v>
      </c>
      <c r="I3688" s="5">
        <v>156204.39000000001</v>
      </c>
      <c r="J3688" s="5" t="s">
        <v>2966</v>
      </c>
      <c r="K3688" s="5" t="s">
        <v>47</v>
      </c>
      <c r="L3688" s="5" t="s">
        <v>56</v>
      </c>
      <c r="M3688" s="5">
        <v>3.05</v>
      </c>
      <c r="N3688" s="5" t="s">
        <v>41</v>
      </c>
      <c r="O3688" s="5">
        <v>29</v>
      </c>
    </row>
    <row r="3689" spans="1:15" x14ac:dyDescent="0.2">
      <c r="A3689" s="5" t="s">
        <v>10938</v>
      </c>
      <c r="B3689" s="5" t="s">
        <v>2195</v>
      </c>
      <c r="C3689" s="5">
        <v>51</v>
      </c>
      <c r="D3689" s="5" t="s">
        <v>27</v>
      </c>
      <c r="E3689" s="5" t="s">
        <v>10939</v>
      </c>
      <c r="F3689" s="5">
        <v>-5149</v>
      </c>
      <c r="G3689" s="5" t="s">
        <v>52</v>
      </c>
      <c r="H3689" s="5" t="s">
        <v>71</v>
      </c>
      <c r="I3689" s="5">
        <v>106434.87</v>
      </c>
      <c r="J3689" s="5" t="s">
        <v>2084</v>
      </c>
      <c r="K3689" s="5" t="s">
        <v>40</v>
      </c>
      <c r="L3689" s="5" t="s">
        <v>23</v>
      </c>
      <c r="M3689" s="5">
        <v>3.66</v>
      </c>
      <c r="N3689" s="5" t="s">
        <v>41</v>
      </c>
      <c r="O3689" s="5">
        <v>40</v>
      </c>
    </row>
    <row r="3690" spans="1:15" x14ac:dyDescent="0.2">
      <c r="A3690" s="5" t="s">
        <v>10940</v>
      </c>
      <c r="B3690" s="5" t="s">
        <v>7565</v>
      </c>
      <c r="C3690" s="5">
        <v>30</v>
      </c>
      <c r="D3690" s="5" t="s">
        <v>27</v>
      </c>
      <c r="E3690" s="5" t="s">
        <v>10941</v>
      </c>
      <c r="F3690" s="5">
        <v>-9284</v>
      </c>
      <c r="G3690" s="5" t="s">
        <v>78</v>
      </c>
      <c r="H3690" s="5" t="s">
        <v>194</v>
      </c>
      <c r="I3690" s="5">
        <v>79382.2</v>
      </c>
      <c r="J3690" s="5" t="s">
        <v>2377</v>
      </c>
      <c r="K3690" s="5" t="s">
        <v>40</v>
      </c>
      <c r="L3690" s="5" t="s">
        <v>73</v>
      </c>
      <c r="M3690" s="5">
        <v>4.8</v>
      </c>
      <c r="N3690" s="5" t="s">
        <v>74</v>
      </c>
      <c r="O3690" s="5">
        <v>0</v>
      </c>
    </row>
    <row r="3691" spans="1:15" x14ac:dyDescent="0.2">
      <c r="A3691" s="5" t="s">
        <v>10942</v>
      </c>
      <c r="B3691" s="5" t="s">
        <v>10943</v>
      </c>
      <c r="C3691" s="5">
        <v>56</v>
      </c>
      <c r="D3691" s="5" t="s">
        <v>50</v>
      </c>
      <c r="E3691" s="5" t="s">
        <v>10944</v>
      </c>
      <c r="F3691" s="5">
        <v>-3378</v>
      </c>
      <c r="G3691" s="5" t="s">
        <v>29</v>
      </c>
      <c r="H3691" s="5" t="s">
        <v>194</v>
      </c>
      <c r="I3691" s="5">
        <v>96426.89</v>
      </c>
      <c r="J3691" s="5" t="s">
        <v>2091</v>
      </c>
      <c r="K3691" s="5" t="s">
        <v>127</v>
      </c>
      <c r="L3691" s="5" t="s">
        <v>73</v>
      </c>
      <c r="M3691" s="5">
        <v>3.95</v>
      </c>
      <c r="N3691" s="5" t="s">
        <v>74</v>
      </c>
      <c r="O3691" s="5">
        <v>34</v>
      </c>
    </row>
    <row r="3692" spans="1:15" x14ac:dyDescent="0.2">
      <c r="A3692" s="5" t="s">
        <v>10945</v>
      </c>
      <c r="B3692" s="5" t="s">
        <v>7568</v>
      </c>
      <c r="C3692" s="5">
        <v>63</v>
      </c>
      <c r="D3692" s="5" t="s">
        <v>17</v>
      </c>
      <c r="E3692" s="5" t="s">
        <v>10946</v>
      </c>
      <c r="F3692" s="5">
        <v>-10955</v>
      </c>
      <c r="G3692" s="5" t="s">
        <v>94</v>
      </c>
      <c r="H3692" s="5" t="s">
        <v>194</v>
      </c>
      <c r="I3692" s="5">
        <v>122321.83</v>
      </c>
      <c r="J3692" s="5" t="s">
        <v>1197</v>
      </c>
      <c r="K3692" s="5" t="s">
        <v>55</v>
      </c>
      <c r="L3692" s="5" t="s">
        <v>23</v>
      </c>
      <c r="M3692" s="5">
        <v>1.84</v>
      </c>
      <c r="N3692" s="5" t="s">
        <v>57</v>
      </c>
      <c r="O3692" s="5">
        <v>9</v>
      </c>
    </row>
    <row r="3693" spans="1:15" x14ac:dyDescent="0.2">
      <c r="A3693" s="5" t="s">
        <v>10947</v>
      </c>
      <c r="B3693" s="5" t="s">
        <v>4723</v>
      </c>
      <c r="C3693" s="5">
        <v>57</v>
      </c>
      <c r="D3693" s="5" t="s">
        <v>50</v>
      </c>
      <c r="E3693" s="5" t="s">
        <v>10948</v>
      </c>
      <c r="F3693" s="5">
        <v>-5198</v>
      </c>
      <c r="G3693" s="5" t="s">
        <v>94</v>
      </c>
      <c r="H3693" s="5" t="s">
        <v>173</v>
      </c>
      <c r="I3693" s="5">
        <v>88962.77</v>
      </c>
      <c r="J3693" s="5" t="s">
        <v>1700</v>
      </c>
      <c r="K3693" s="5" t="s">
        <v>40</v>
      </c>
      <c r="L3693" s="5" t="s">
        <v>73</v>
      </c>
      <c r="M3693" s="5">
        <v>4.1399999999999997</v>
      </c>
      <c r="N3693" s="5" t="s">
        <v>33</v>
      </c>
      <c r="O3693" s="5">
        <v>20</v>
      </c>
    </row>
    <row r="3694" spans="1:15" x14ac:dyDescent="0.2">
      <c r="A3694" s="5" t="s">
        <v>10949</v>
      </c>
      <c r="B3694" s="5" t="s">
        <v>3241</v>
      </c>
      <c r="C3694" s="5">
        <v>46</v>
      </c>
      <c r="D3694" s="5" t="s">
        <v>50</v>
      </c>
      <c r="E3694" s="5" t="s">
        <v>10950</v>
      </c>
      <c r="F3694" s="5">
        <v>-4244</v>
      </c>
      <c r="G3694" s="5" t="s">
        <v>116</v>
      </c>
      <c r="H3694" s="5" t="s">
        <v>66</v>
      </c>
      <c r="I3694" s="5">
        <v>76741.08</v>
      </c>
      <c r="J3694" s="5" t="s">
        <v>10951</v>
      </c>
      <c r="K3694" s="5" t="s">
        <v>118</v>
      </c>
      <c r="L3694" s="5" t="s">
        <v>23</v>
      </c>
      <c r="M3694" s="5">
        <v>1.89</v>
      </c>
      <c r="N3694" s="5" t="s">
        <v>24</v>
      </c>
      <c r="O3694" s="5">
        <v>11</v>
      </c>
    </row>
    <row r="3695" spans="1:15" x14ac:dyDescent="0.2">
      <c r="A3695" s="5" t="s">
        <v>10952</v>
      </c>
      <c r="B3695" s="5" t="s">
        <v>2660</v>
      </c>
      <c r="C3695" s="5">
        <v>45</v>
      </c>
      <c r="D3695" s="5" t="s">
        <v>27</v>
      </c>
      <c r="E3695" s="5" t="s">
        <v>10953</v>
      </c>
      <c r="F3695" s="5">
        <v>-4197</v>
      </c>
      <c r="G3695" s="5" t="s">
        <v>29</v>
      </c>
      <c r="H3695" s="5" t="s">
        <v>66</v>
      </c>
      <c r="I3695" s="5">
        <v>79356.800000000003</v>
      </c>
      <c r="J3695" s="5" t="s">
        <v>9102</v>
      </c>
      <c r="K3695" s="5" t="s">
        <v>62</v>
      </c>
      <c r="L3695" s="5" t="s">
        <v>23</v>
      </c>
      <c r="M3695" s="5">
        <v>3.29</v>
      </c>
      <c r="N3695" s="5" t="s">
        <v>33</v>
      </c>
      <c r="O3695" s="5">
        <v>23</v>
      </c>
    </row>
    <row r="3696" spans="1:15" x14ac:dyDescent="0.2">
      <c r="A3696" s="5" t="s">
        <v>10954</v>
      </c>
      <c r="B3696" s="5" t="s">
        <v>1770</v>
      </c>
      <c r="C3696" s="5">
        <v>63</v>
      </c>
      <c r="D3696" s="5" t="s">
        <v>50</v>
      </c>
      <c r="E3696" s="5" t="s">
        <v>10955</v>
      </c>
      <c r="F3696" s="5">
        <v>-4160</v>
      </c>
      <c r="G3696" s="5" t="s">
        <v>29</v>
      </c>
      <c r="H3696" s="5" t="s">
        <v>66</v>
      </c>
      <c r="I3696" s="5">
        <v>60710.76</v>
      </c>
      <c r="J3696" s="5" t="s">
        <v>2571</v>
      </c>
      <c r="K3696" s="5" t="s">
        <v>81</v>
      </c>
      <c r="L3696" s="5" t="s">
        <v>56</v>
      </c>
      <c r="M3696" s="5">
        <v>2.75</v>
      </c>
      <c r="N3696" s="5" t="s">
        <v>74</v>
      </c>
      <c r="O3696" s="5">
        <v>12</v>
      </c>
    </row>
    <row r="3697" spans="1:15" x14ac:dyDescent="0.2">
      <c r="A3697" s="5" t="s">
        <v>10956</v>
      </c>
      <c r="B3697" s="5" t="s">
        <v>8680</v>
      </c>
      <c r="C3697" s="5">
        <v>65</v>
      </c>
      <c r="D3697" s="5" t="s">
        <v>17</v>
      </c>
      <c r="E3697" s="5" t="s">
        <v>10957</v>
      </c>
      <c r="F3697" s="5">
        <v>-2859</v>
      </c>
      <c r="G3697" s="5" t="s">
        <v>45</v>
      </c>
      <c r="H3697" s="5" t="s">
        <v>53</v>
      </c>
      <c r="I3697" s="5">
        <v>71984.820000000007</v>
      </c>
      <c r="J3697" s="5" t="s">
        <v>7277</v>
      </c>
      <c r="K3697" s="5" t="s">
        <v>118</v>
      </c>
      <c r="L3697" s="5" t="s">
        <v>56</v>
      </c>
      <c r="M3697" s="5">
        <v>2.09</v>
      </c>
      <c r="N3697" s="5" t="s">
        <v>41</v>
      </c>
      <c r="O3697" s="5">
        <v>37</v>
      </c>
    </row>
    <row r="3698" spans="1:15" x14ac:dyDescent="0.2">
      <c r="A3698" s="5" t="s">
        <v>10958</v>
      </c>
      <c r="B3698" s="5" t="s">
        <v>2365</v>
      </c>
      <c r="C3698" s="5">
        <v>60</v>
      </c>
      <c r="D3698" s="5" t="s">
        <v>50</v>
      </c>
      <c r="E3698" s="5" t="s">
        <v>10959</v>
      </c>
      <c r="F3698" s="5">
        <v>-6412</v>
      </c>
      <c r="G3698" s="5" t="s">
        <v>99</v>
      </c>
      <c r="H3698" s="5" t="s">
        <v>38</v>
      </c>
      <c r="I3698" s="5">
        <v>146041.04999999999</v>
      </c>
      <c r="J3698" s="5" t="s">
        <v>10960</v>
      </c>
      <c r="K3698" s="5" t="s">
        <v>118</v>
      </c>
      <c r="L3698" s="5" t="s">
        <v>32</v>
      </c>
      <c r="M3698" s="5">
        <v>3.9</v>
      </c>
      <c r="N3698" s="5" t="s">
        <v>57</v>
      </c>
      <c r="O3698" s="5">
        <v>28</v>
      </c>
    </row>
    <row r="3699" spans="1:15" x14ac:dyDescent="0.2">
      <c r="A3699" s="5" t="s">
        <v>10961</v>
      </c>
      <c r="B3699" s="5" t="s">
        <v>10962</v>
      </c>
      <c r="C3699" s="5">
        <v>54</v>
      </c>
      <c r="D3699" s="5" t="s">
        <v>27</v>
      </c>
      <c r="E3699" s="5" t="s">
        <v>10963</v>
      </c>
      <c r="F3699" s="5">
        <v>-9379</v>
      </c>
      <c r="G3699" s="5" t="s">
        <v>85</v>
      </c>
      <c r="H3699" s="5" t="s">
        <v>38</v>
      </c>
      <c r="I3699" s="5">
        <v>149683.93</v>
      </c>
      <c r="J3699" s="5" t="s">
        <v>4665</v>
      </c>
      <c r="K3699" s="5" t="s">
        <v>62</v>
      </c>
      <c r="L3699" s="5" t="s">
        <v>23</v>
      </c>
      <c r="M3699" s="5">
        <v>4.84</v>
      </c>
      <c r="N3699" s="5" t="s">
        <v>24</v>
      </c>
      <c r="O3699" s="5">
        <v>35</v>
      </c>
    </row>
    <row r="3700" spans="1:15" x14ac:dyDescent="0.2">
      <c r="A3700" s="5" t="s">
        <v>10964</v>
      </c>
      <c r="B3700" s="5" t="s">
        <v>1736</v>
      </c>
      <c r="C3700" s="5">
        <v>56</v>
      </c>
      <c r="D3700" s="5" t="s">
        <v>27</v>
      </c>
      <c r="E3700" s="5" t="s">
        <v>10965</v>
      </c>
      <c r="F3700" s="5">
        <v>-4166</v>
      </c>
      <c r="G3700" s="5" t="s">
        <v>99</v>
      </c>
      <c r="H3700" s="5" t="s">
        <v>173</v>
      </c>
      <c r="I3700" s="5">
        <v>40386.03</v>
      </c>
      <c r="J3700" s="5" t="s">
        <v>2169</v>
      </c>
      <c r="K3700" s="5" t="s">
        <v>127</v>
      </c>
      <c r="L3700" s="5" t="s">
        <v>32</v>
      </c>
      <c r="M3700" s="5">
        <v>2.92</v>
      </c>
      <c r="N3700" s="5" t="s">
        <v>41</v>
      </c>
      <c r="O3700" s="5">
        <v>14</v>
      </c>
    </row>
    <row r="3701" spans="1:15" x14ac:dyDescent="0.2">
      <c r="A3701" s="5" t="s">
        <v>10966</v>
      </c>
      <c r="B3701" s="5" t="s">
        <v>4189</v>
      </c>
      <c r="C3701" s="5">
        <v>45</v>
      </c>
      <c r="D3701" s="5" t="s">
        <v>27</v>
      </c>
      <c r="E3701" s="5" t="s">
        <v>10967</v>
      </c>
      <c r="F3701" s="5">
        <v>-11075</v>
      </c>
      <c r="G3701" s="5" t="s">
        <v>45</v>
      </c>
      <c r="H3701" s="5" t="s">
        <v>66</v>
      </c>
      <c r="I3701" s="5">
        <v>171589.12</v>
      </c>
      <c r="J3701" s="5" t="s">
        <v>8972</v>
      </c>
      <c r="K3701" s="5" t="s">
        <v>127</v>
      </c>
      <c r="L3701" s="5" t="s">
        <v>56</v>
      </c>
      <c r="M3701" s="5">
        <v>1.1200000000000001</v>
      </c>
      <c r="N3701" s="5" t="s">
        <v>24</v>
      </c>
      <c r="O3701" s="5">
        <v>13</v>
      </c>
    </row>
    <row r="3702" spans="1:15" x14ac:dyDescent="0.2">
      <c r="A3702" s="5" t="s">
        <v>10968</v>
      </c>
      <c r="B3702" s="5" t="s">
        <v>10969</v>
      </c>
      <c r="C3702" s="5">
        <v>60</v>
      </c>
      <c r="D3702" s="5" t="s">
        <v>17</v>
      </c>
      <c r="E3702" s="5" t="s">
        <v>10970</v>
      </c>
      <c r="F3702" s="5">
        <v>-10582</v>
      </c>
      <c r="G3702" s="5" t="s">
        <v>29</v>
      </c>
      <c r="H3702" s="5" t="s">
        <v>79</v>
      </c>
      <c r="I3702" s="5">
        <v>57325.22</v>
      </c>
      <c r="J3702" s="5" t="s">
        <v>7912</v>
      </c>
      <c r="K3702" s="5" t="s">
        <v>55</v>
      </c>
      <c r="L3702" s="5" t="s">
        <v>56</v>
      </c>
      <c r="M3702" s="5">
        <v>3.65</v>
      </c>
      <c r="N3702" s="5" t="s">
        <v>41</v>
      </c>
      <c r="O3702" s="5">
        <v>11</v>
      </c>
    </row>
    <row r="3703" spans="1:15" x14ac:dyDescent="0.2">
      <c r="A3703" s="5" t="s">
        <v>10971</v>
      </c>
      <c r="B3703" s="5" t="s">
        <v>7966</v>
      </c>
      <c r="C3703" s="5">
        <v>25</v>
      </c>
      <c r="D3703" s="5" t="s">
        <v>50</v>
      </c>
      <c r="E3703" s="5" t="s">
        <v>10972</v>
      </c>
      <c r="F3703" s="5">
        <v>-9495</v>
      </c>
      <c r="G3703" s="5" t="s">
        <v>85</v>
      </c>
      <c r="H3703" s="5" t="s">
        <v>66</v>
      </c>
      <c r="I3703" s="5">
        <v>174464.97</v>
      </c>
      <c r="J3703" s="5" t="s">
        <v>6657</v>
      </c>
      <c r="K3703" s="5" t="s">
        <v>47</v>
      </c>
      <c r="L3703" s="5" t="s">
        <v>56</v>
      </c>
      <c r="M3703" s="5">
        <v>1.3</v>
      </c>
      <c r="N3703" s="5" t="s">
        <v>74</v>
      </c>
      <c r="O3703" s="5">
        <v>38</v>
      </c>
    </row>
    <row r="3704" spans="1:15" x14ac:dyDescent="0.2">
      <c r="A3704" s="5" t="s">
        <v>10973</v>
      </c>
      <c r="B3704" s="5" t="s">
        <v>7837</v>
      </c>
      <c r="C3704" s="5">
        <v>63</v>
      </c>
      <c r="D3704" s="5" t="s">
        <v>17</v>
      </c>
      <c r="E3704" s="5" t="s">
        <v>10974</v>
      </c>
      <c r="F3704" s="5">
        <v>-10224</v>
      </c>
      <c r="G3704" s="5" t="s">
        <v>52</v>
      </c>
      <c r="H3704" s="5" t="s">
        <v>38</v>
      </c>
      <c r="I3704" s="5">
        <v>68012.679999999993</v>
      </c>
      <c r="J3704" s="5" t="s">
        <v>7800</v>
      </c>
      <c r="K3704" s="5" t="s">
        <v>62</v>
      </c>
      <c r="L3704" s="5" t="s">
        <v>32</v>
      </c>
      <c r="M3704" s="5">
        <v>3.77</v>
      </c>
      <c r="N3704" s="5" t="s">
        <v>33</v>
      </c>
      <c r="O3704" s="5">
        <v>2</v>
      </c>
    </row>
    <row r="3705" spans="1:15" x14ac:dyDescent="0.2">
      <c r="A3705" s="5" t="s">
        <v>10975</v>
      </c>
      <c r="B3705" s="5" t="s">
        <v>10976</v>
      </c>
      <c r="C3705" s="5">
        <v>32</v>
      </c>
      <c r="D3705" s="5" t="s">
        <v>50</v>
      </c>
      <c r="E3705" s="5" t="s">
        <v>10977</v>
      </c>
      <c r="F3705" s="5">
        <v>-2722</v>
      </c>
      <c r="G3705" s="5" t="s">
        <v>99</v>
      </c>
      <c r="H3705" s="5" t="s">
        <v>30</v>
      </c>
      <c r="I3705" s="5">
        <v>56956.73</v>
      </c>
      <c r="J3705" s="5" t="s">
        <v>10978</v>
      </c>
      <c r="K3705" s="5" t="s">
        <v>40</v>
      </c>
      <c r="L3705" s="5" t="s">
        <v>56</v>
      </c>
      <c r="M3705" s="5">
        <v>1.75</v>
      </c>
      <c r="N3705" s="5" t="s">
        <v>33</v>
      </c>
      <c r="O3705" s="5">
        <v>6</v>
      </c>
    </row>
    <row r="3706" spans="1:15" x14ac:dyDescent="0.2">
      <c r="A3706" s="5" t="s">
        <v>10979</v>
      </c>
      <c r="B3706" s="5" t="s">
        <v>3534</v>
      </c>
      <c r="C3706" s="5">
        <v>39</v>
      </c>
      <c r="D3706" s="5" t="s">
        <v>17</v>
      </c>
      <c r="E3706" s="5" t="s">
        <v>10980</v>
      </c>
      <c r="F3706" s="5">
        <v>-9174</v>
      </c>
      <c r="G3706" s="5" t="s">
        <v>29</v>
      </c>
      <c r="H3706" s="5" t="s">
        <v>71</v>
      </c>
      <c r="I3706" s="5">
        <v>65663.850000000006</v>
      </c>
      <c r="J3706" s="5" t="s">
        <v>5899</v>
      </c>
      <c r="K3706" s="5" t="s">
        <v>81</v>
      </c>
      <c r="L3706" s="5" t="s">
        <v>23</v>
      </c>
      <c r="M3706" s="5">
        <v>2.6</v>
      </c>
      <c r="N3706" s="5" t="s">
        <v>33</v>
      </c>
      <c r="O3706" s="5">
        <v>30</v>
      </c>
    </row>
    <row r="3707" spans="1:15" x14ac:dyDescent="0.2">
      <c r="A3707" s="5" t="s">
        <v>10981</v>
      </c>
      <c r="B3707" s="5" t="s">
        <v>5369</v>
      </c>
      <c r="C3707" s="5">
        <v>51</v>
      </c>
      <c r="D3707" s="5" t="s">
        <v>50</v>
      </c>
      <c r="E3707" s="5" t="s">
        <v>10982</v>
      </c>
      <c r="F3707" s="5">
        <v>-8180</v>
      </c>
      <c r="G3707" s="5" t="s">
        <v>94</v>
      </c>
      <c r="H3707" s="5" t="s">
        <v>53</v>
      </c>
      <c r="I3707" s="5">
        <v>152160.10999999999</v>
      </c>
      <c r="J3707" s="5" t="s">
        <v>3408</v>
      </c>
      <c r="K3707" s="5" t="s">
        <v>118</v>
      </c>
      <c r="L3707" s="5" t="s">
        <v>73</v>
      </c>
      <c r="M3707" s="5">
        <v>1.1399999999999999</v>
      </c>
      <c r="N3707" s="5" t="s">
        <v>41</v>
      </c>
      <c r="O3707" s="5">
        <v>8</v>
      </c>
    </row>
    <row r="3708" spans="1:15" x14ac:dyDescent="0.2">
      <c r="A3708" s="5" t="s">
        <v>10983</v>
      </c>
      <c r="B3708" s="5" t="s">
        <v>4789</v>
      </c>
      <c r="C3708" s="5">
        <v>41</v>
      </c>
      <c r="D3708" s="5" t="s">
        <v>27</v>
      </c>
      <c r="E3708" s="5" t="s">
        <v>10984</v>
      </c>
      <c r="F3708" s="5">
        <v>-8505</v>
      </c>
      <c r="G3708" s="5" t="s">
        <v>85</v>
      </c>
      <c r="H3708" s="5" t="s">
        <v>144</v>
      </c>
      <c r="I3708" s="5">
        <v>38917.370000000003</v>
      </c>
      <c r="J3708" s="5" t="s">
        <v>6089</v>
      </c>
      <c r="K3708" s="5" t="s">
        <v>127</v>
      </c>
      <c r="L3708" s="5" t="s">
        <v>56</v>
      </c>
      <c r="M3708" s="5">
        <v>2.73</v>
      </c>
      <c r="N3708" s="5" t="s">
        <v>57</v>
      </c>
      <c r="O3708" s="5">
        <v>10</v>
      </c>
    </row>
    <row r="3709" spans="1:15" x14ac:dyDescent="0.2">
      <c r="A3709" s="5" t="s">
        <v>10985</v>
      </c>
      <c r="B3709" s="5" t="s">
        <v>2586</v>
      </c>
      <c r="C3709" s="5">
        <v>63</v>
      </c>
      <c r="D3709" s="5" t="s">
        <v>50</v>
      </c>
      <c r="E3709" s="5" t="s">
        <v>10986</v>
      </c>
      <c r="F3709" s="5">
        <v>-2710</v>
      </c>
      <c r="G3709" s="5" t="s">
        <v>116</v>
      </c>
      <c r="H3709" s="5" t="s">
        <v>38</v>
      </c>
      <c r="I3709" s="5">
        <v>39162</v>
      </c>
      <c r="J3709" s="5" t="s">
        <v>4683</v>
      </c>
      <c r="K3709" s="5" t="s">
        <v>40</v>
      </c>
      <c r="L3709" s="5" t="s">
        <v>32</v>
      </c>
      <c r="M3709" s="5">
        <v>2.38</v>
      </c>
      <c r="N3709" s="5" t="s">
        <v>57</v>
      </c>
      <c r="O3709" s="5">
        <v>31</v>
      </c>
    </row>
    <row r="3710" spans="1:15" x14ac:dyDescent="0.2">
      <c r="A3710" s="5" t="s">
        <v>10987</v>
      </c>
      <c r="B3710" s="5" t="s">
        <v>3776</v>
      </c>
      <c r="C3710" s="5">
        <v>36</v>
      </c>
      <c r="D3710" s="5" t="s">
        <v>50</v>
      </c>
      <c r="E3710" s="5" t="s">
        <v>10988</v>
      </c>
      <c r="F3710" s="5">
        <v>-6740</v>
      </c>
      <c r="G3710" s="5" t="s">
        <v>52</v>
      </c>
      <c r="H3710" s="5" t="s">
        <v>38</v>
      </c>
      <c r="I3710" s="5">
        <v>91803.94</v>
      </c>
      <c r="J3710" s="5" t="s">
        <v>3703</v>
      </c>
      <c r="K3710" s="5" t="s">
        <v>22</v>
      </c>
      <c r="L3710" s="5" t="s">
        <v>56</v>
      </c>
      <c r="M3710" s="5">
        <v>3</v>
      </c>
      <c r="N3710" s="5" t="s">
        <v>57</v>
      </c>
      <c r="O3710" s="5">
        <v>38</v>
      </c>
    </row>
    <row r="3711" spans="1:15" x14ac:dyDescent="0.2">
      <c r="A3711" s="5" t="s">
        <v>10989</v>
      </c>
      <c r="B3711" s="5" t="s">
        <v>2719</v>
      </c>
      <c r="C3711" s="5">
        <v>51</v>
      </c>
      <c r="D3711" s="5" t="s">
        <v>27</v>
      </c>
      <c r="E3711" s="5" t="s">
        <v>10990</v>
      </c>
      <c r="F3711" s="5">
        <v>-8640</v>
      </c>
      <c r="G3711" s="5" t="s">
        <v>116</v>
      </c>
      <c r="H3711" s="5" t="s">
        <v>66</v>
      </c>
      <c r="I3711" s="5">
        <v>140916.96</v>
      </c>
      <c r="J3711" s="5" t="s">
        <v>449</v>
      </c>
      <c r="K3711" s="5" t="s">
        <v>62</v>
      </c>
      <c r="L3711" s="5" t="s">
        <v>32</v>
      </c>
      <c r="M3711" s="5">
        <v>1.95</v>
      </c>
      <c r="N3711" s="5" t="s">
        <v>74</v>
      </c>
      <c r="O3711" s="5">
        <v>0</v>
      </c>
    </row>
    <row r="3712" spans="1:15" x14ac:dyDescent="0.2">
      <c r="A3712" s="5" t="s">
        <v>10991</v>
      </c>
      <c r="B3712" s="5" t="s">
        <v>7328</v>
      </c>
      <c r="C3712" s="5">
        <v>22</v>
      </c>
      <c r="D3712" s="5" t="s">
        <v>27</v>
      </c>
      <c r="E3712" s="5" t="s">
        <v>10992</v>
      </c>
      <c r="F3712" s="5">
        <v>-3445</v>
      </c>
      <c r="G3712" s="5" t="s">
        <v>94</v>
      </c>
      <c r="H3712" s="5" t="s">
        <v>66</v>
      </c>
      <c r="I3712" s="5">
        <v>151715.22</v>
      </c>
      <c r="J3712" s="5" t="s">
        <v>1089</v>
      </c>
      <c r="K3712" s="5" t="s">
        <v>40</v>
      </c>
      <c r="L3712" s="5" t="s">
        <v>56</v>
      </c>
      <c r="M3712" s="5">
        <v>3.78</v>
      </c>
      <c r="N3712" s="5" t="s">
        <v>24</v>
      </c>
      <c r="O3712" s="5">
        <v>34</v>
      </c>
    </row>
    <row r="3713" spans="1:15" x14ac:dyDescent="0.2">
      <c r="A3713" s="5" t="s">
        <v>10993</v>
      </c>
      <c r="B3713" s="5" t="s">
        <v>10994</v>
      </c>
      <c r="C3713" s="5">
        <v>42</v>
      </c>
      <c r="D3713" s="5" t="s">
        <v>27</v>
      </c>
      <c r="E3713" s="5" t="s">
        <v>10995</v>
      </c>
      <c r="F3713" s="5">
        <v>-8093</v>
      </c>
      <c r="G3713" s="5" t="s">
        <v>52</v>
      </c>
      <c r="H3713" s="5" t="s">
        <v>144</v>
      </c>
      <c r="I3713" s="5">
        <v>51967.32</v>
      </c>
      <c r="J3713" s="5" t="s">
        <v>892</v>
      </c>
      <c r="K3713" s="5" t="s">
        <v>118</v>
      </c>
      <c r="L3713" s="5" t="s">
        <v>23</v>
      </c>
      <c r="M3713" s="5">
        <v>1.62</v>
      </c>
      <c r="N3713" s="5" t="s">
        <v>74</v>
      </c>
      <c r="O3713" s="5">
        <v>31</v>
      </c>
    </row>
    <row r="3714" spans="1:15" x14ac:dyDescent="0.2">
      <c r="A3714" s="5" t="s">
        <v>10996</v>
      </c>
      <c r="B3714" s="5" t="s">
        <v>9683</v>
      </c>
      <c r="C3714" s="5">
        <v>25</v>
      </c>
      <c r="D3714" s="5" t="s">
        <v>27</v>
      </c>
      <c r="E3714" s="5" t="s">
        <v>10997</v>
      </c>
      <c r="F3714" s="5">
        <v>-4129</v>
      </c>
      <c r="G3714" s="5" t="s">
        <v>37</v>
      </c>
      <c r="H3714" s="5" t="s">
        <v>173</v>
      </c>
      <c r="I3714" s="5">
        <v>111812.67</v>
      </c>
      <c r="J3714" s="5" t="s">
        <v>2925</v>
      </c>
      <c r="K3714" s="5" t="s">
        <v>127</v>
      </c>
      <c r="L3714" s="5" t="s">
        <v>32</v>
      </c>
      <c r="M3714" s="5">
        <v>4.47</v>
      </c>
      <c r="N3714" s="5" t="s">
        <v>24</v>
      </c>
      <c r="O3714" s="5">
        <v>9</v>
      </c>
    </row>
    <row r="3715" spans="1:15" x14ac:dyDescent="0.2">
      <c r="A3715" s="5" t="s">
        <v>10998</v>
      </c>
      <c r="B3715" s="5" t="s">
        <v>10999</v>
      </c>
      <c r="C3715" s="5">
        <v>42</v>
      </c>
      <c r="D3715" s="5" t="s">
        <v>50</v>
      </c>
      <c r="E3715" s="5" t="s">
        <v>11000</v>
      </c>
      <c r="F3715" s="5">
        <v>-5307</v>
      </c>
      <c r="G3715" s="5" t="s">
        <v>78</v>
      </c>
      <c r="H3715" s="5" t="s">
        <v>53</v>
      </c>
      <c r="I3715" s="5">
        <v>48907.9</v>
      </c>
      <c r="J3715" s="5" t="s">
        <v>1358</v>
      </c>
      <c r="K3715" s="5" t="s">
        <v>118</v>
      </c>
      <c r="L3715" s="5" t="s">
        <v>73</v>
      </c>
      <c r="M3715" s="5">
        <v>2.12</v>
      </c>
      <c r="N3715" s="5" t="s">
        <v>74</v>
      </c>
      <c r="O3715" s="5">
        <v>12</v>
      </c>
    </row>
    <row r="3716" spans="1:15" x14ac:dyDescent="0.2">
      <c r="A3716" s="5" t="s">
        <v>11001</v>
      </c>
      <c r="B3716" s="5" t="s">
        <v>184</v>
      </c>
      <c r="C3716" s="5">
        <v>58</v>
      </c>
      <c r="D3716" s="5" t="s">
        <v>17</v>
      </c>
      <c r="E3716" s="5" t="s">
        <v>11002</v>
      </c>
      <c r="F3716" s="5">
        <v>-9384</v>
      </c>
      <c r="G3716" s="5" t="s">
        <v>29</v>
      </c>
      <c r="H3716" s="5" t="s">
        <v>38</v>
      </c>
      <c r="I3716" s="5">
        <v>121956.03</v>
      </c>
      <c r="J3716" s="5" t="s">
        <v>4116</v>
      </c>
      <c r="K3716" s="5" t="s">
        <v>22</v>
      </c>
      <c r="L3716" s="5" t="s">
        <v>32</v>
      </c>
      <c r="M3716" s="5">
        <v>3.21</v>
      </c>
      <c r="N3716" s="5" t="s">
        <v>33</v>
      </c>
      <c r="O3716" s="5">
        <v>27</v>
      </c>
    </row>
    <row r="3717" spans="1:15" x14ac:dyDescent="0.2">
      <c r="A3717" s="5" t="s">
        <v>11003</v>
      </c>
      <c r="B3717" s="5" t="s">
        <v>6232</v>
      </c>
      <c r="C3717" s="5">
        <v>59</v>
      </c>
      <c r="D3717" s="5" t="s">
        <v>27</v>
      </c>
      <c r="E3717" s="5" t="s">
        <v>11004</v>
      </c>
      <c r="F3717" s="5">
        <v>-8801</v>
      </c>
      <c r="G3717" s="5" t="s">
        <v>52</v>
      </c>
      <c r="H3717" s="5" t="s">
        <v>173</v>
      </c>
      <c r="I3717" s="5">
        <v>137714.95000000001</v>
      </c>
      <c r="J3717" s="5" t="s">
        <v>9322</v>
      </c>
      <c r="K3717" s="5" t="s">
        <v>104</v>
      </c>
      <c r="L3717" s="5" t="s">
        <v>32</v>
      </c>
      <c r="M3717" s="5">
        <v>2.64</v>
      </c>
      <c r="N3717" s="5" t="s">
        <v>74</v>
      </c>
      <c r="O3717" s="5">
        <v>4</v>
      </c>
    </row>
    <row r="3718" spans="1:15" x14ac:dyDescent="0.2">
      <c r="A3718" s="5" t="s">
        <v>11005</v>
      </c>
      <c r="B3718" s="5" t="s">
        <v>10548</v>
      </c>
      <c r="C3718" s="5">
        <v>53</v>
      </c>
      <c r="D3718" s="5" t="s">
        <v>50</v>
      </c>
      <c r="E3718" s="5" t="s">
        <v>11006</v>
      </c>
      <c r="F3718" s="5">
        <v>-11078</v>
      </c>
      <c r="G3718" s="5" t="s">
        <v>19</v>
      </c>
      <c r="H3718" s="5" t="s">
        <v>71</v>
      </c>
      <c r="I3718" s="5">
        <v>100739.76</v>
      </c>
      <c r="J3718" s="5" t="s">
        <v>11007</v>
      </c>
      <c r="K3718" s="5" t="s">
        <v>22</v>
      </c>
      <c r="L3718" s="5" t="s">
        <v>56</v>
      </c>
      <c r="M3718" s="5">
        <v>3.31</v>
      </c>
      <c r="N3718" s="5" t="s">
        <v>57</v>
      </c>
      <c r="O3718" s="5">
        <v>14</v>
      </c>
    </row>
    <row r="3719" spans="1:15" x14ac:dyDescent="0.2">
      <c r="A3719" s="5" t="s">
        <v>11008</v>
      </c>
      <c r="B3719" s="5" t="s">
        <v>8180</v>
      </c>
      <c r="C3719" s="5">
        <v>26</v>
      </c>
      <c r="D3719" s="5" t="s">
        <v>50</v>
      </c>
      <c r="E3719" s="5" t="s">
        <v>11009</v>
      </c>
      <c r="F3719" s="5">
        <v>-9214</v>
      </c>
      <c r="G3719" s="5" t="s">
        <v>85</v>
      </c>
      <c r="H3719" s="5" t="s">
        <v>38</v>
      </c>
      <c r="I3719" s="5">
        <v>122362.07</v>
      </c>
      <c r="J3719" s="5" t="s">
        <v>5899</v>
      </c>
      <c r="K3719" s="5" t="s">
        <v>127</v>
      </c>
      <c r="L3719" s="5" t="s">
        <v>56</v>
      </c>
      <c r="M3719" s="5">
        <v>1.54</v>
      </c>
      <c r="N3719" s="5" t="s">
        <v>57</v>
      </c>
      <c r="O3719" s="5">
        <v>15</v>
      </c>
    </row>
    <row r="3720" spans="1:15" x14ac:dyDescent="0.2">
      <c r="A3720" s="5" t="s">
        <v>11010</v>
      </c>
      <c r="B3720" s="5" t="s">
        <v>1352</v>
      </c>
      <c r="C3720" s="5">
        <v>63</v>
      </c>
      <c r="D3720" s="5" t="s">
        <v>27</v>
      </c>
      <c r="E3720" s="5" t="s">
        <v>11011</v>
      </c>
      <c r="F3720" s="5">
        <v>-7557</v>
      </c>
      <c r="G3720" s="5" t="s">
        <v>78</v>
      </c>
      <c r="H3720" s="5" t="s">
        <v>71</v>
      </c>
      <c r="I3720" s="5">
        <v>107856.48</v>
      </c>
      <c r="J3720" s="5" t="s">
        <v>4914</v>
      </c>
      <c r="K3720" s="5" t="s">
        <v>62</v>
      </c>
      <c r="L3720" s="5" t="s">
        <v>56</v>
      </c>
      <c r="M3720" s="5">
        <v>4.46</v>
      </c>
      <c r="N3720" s="5" t="s">
        <v>57</v>
      </c>
      <c r="O3720" s="5">
        <v>12</v>
      </c>
    </row>
    <row r="3721" spans="1:15" x14ac:dyDescent="0.2">
      <c r="A3721" s="5" t="s">
        <v>11012</v>
      </c>
      <c r="B3721" s="5" t="s">
        <v>10285</v>
      </c>
      <c r="C3721" s="5">
        <v>58</v>
      </c>
      <c r="D3721" s="5" t="s">
        <v>27</v>
      </c>
      <c r="E3721" s="5" t="s">
        <v>11013</v>
      </c>
      <c r="F3721" s="5">
        <v>-3259</v>
      </c>
      <c r="G3721" s="5" t="s">
        <v>116</v>
      </c>
      <c r="H3721" s="5" t="s">
        <v>20</v>
      </c>
      <c r="I3721" s="5">
        <v>86313.39</v>
      </c>
      <c r="J3721" s="5" t="s">
        <v>5279</v>
      </c>
      <c r="K3721" s="5" t="s">
        <v>127</v>
      </c>
      <c r="L3721" s="5" t="s">
        <v>56</v>
      </c>
      <c r="M3721" s="5">
        <v>2.2999999999999998</v>
      </c>
      <c r="N3721" s="5" t="s">
        <v>57</v>
      </c>
      <c r="O3721" s="5">
        <v>35</v>
      </c>
    </row>
    <row r="3722" spans="1:15" x14ac:dyDescent="0.2">
      <c r="A3722" s="5" t="s">
        <v>11014</v>
      </c>
      <c r="B3722" s="5" t="s">
        <v>11015</v>
      </c>
      <c r="C3722" s="5">
        <v>39</v>
      </c>
      <c r="D3722" s="5" t="s">
        <v>50</v>
      </c>
      <c r="E3722" s="5" t="s">
        <v>11016</v>
      </c>
      <c r="F3722" s="5">
        <v>-6762</v>
      </c>
      <c r="G3722" s="5" t="s">
        <v>85</v>
      </c>
      <c r="H3722" s="5" t="s">
        <v>66</v>
      </c>
      <c r="I3722" s="5">
        <v>86215.28</v>
      </c>
      <c r="J3722" s="5" t="s">
        <v>4999</v>
      </c>
      <c r="K3722" s="5" t="s">
        <v>40</v>
      </c>
      <c r="L3722" s="5" t="s">
        <v>23</v>
      </c>
      <c r="M3722" s="5">
        <v>3.49</v>
      </c>
      <c r="N3722" s="5" t="s">
        <v>24</v>
      </c>
      <c r="O3722" s="5">
        <v>31</v>
      </c>
    </row>
    <row r="3723" spans="1:15" x14ac:dyDescent="0.2">
      <c r="A3723" s="5" t="s">
        <v>11017</v>
      </c>
      <c r="B3723" s="5" t="s">
        <v>2657</v>
      </c>
      <c r="C3723" s="5">
        <v>65</v>
      </c>
      <c r="D3723" s="5" t="s">
        <v>50</v>
      </c>
      <c r="E3723" s="5" t="s">
        <v>11018</v>
      </c>
      <c r="F3723" s="5">
        <v>-7303</v>
      </c>
      <c r="G3723" s="5" t="s">
        <v>85</v>
      </c>
      <c r="H3723" s="5" t="s">
        <v>79</v>
      </c>
      <c r="I3723" s="5">
        <v>40355.31</v>
      </c>
      <c r="J3723" s="5" t="s">
        <v>67</v>
      </c>
      <c r="K3723" s="5" t="s">
        <v>104</v>
      </c>
      <c r="L3723" s="5" t="s">
        <v>32</v>
      </c>
      <c r="M3723" s="5">
        <v>1.9</v>
      </c>
      <c r="N3723" s="5" t="s">
        <v>74</v>
      </c>
      <c r="O3723" s="5">
        <v>23</v>
      </c>
    </row>
    <row r="3724" spans="1:15" x14ac:dyDescent="0.2">
      <c r="A3724" s="5" t="s">
        <v>11019</v>
      </c>
      <c r="B3724" s="5" t="s">
        <v>2491</v>
      </c>
      <c r="C3724" s="5">
        <v>59</v>
      </c>
      <c r="D3724" s="5" t="s">
        <v>17</v>
      </c>
      <c r="E3724" s="5" t="s">
        <v>11020</v>
      </c>
      <c r="F3724" s="5">
        <v>-8629</v>
      </c>
      <c r="G3724" s="5" t="s">
        <v>19</v>
      </c>
      <c r="H3724" s="5" t="s">
        <v>173</v>
      </c>
      <c r="I3724" s="5">
        <v>36524.42</v>
      </c>
      <c r="J3724" s="5" t="s">
        <v>10636</v>
      </c>
      <c r="K3724" s="5" t="s">
        <v>55</v>
      </c>
      <c r="L3724" s="5" t="s">
        <v>32</v>
      </c>
      <c r="M3724" s="5">
        <v>4.67</v>
      </c>
      <c r="N3724" s="5" t="s">
        <v>74</v>
      </c>
      <c r="O3724" s="5">
        <v>26</v>
      </c>
    </row>
    <row r="3725" spans="1:15" x14ac:dyDescent="0.2">
      <c r="A3725" s="5" t="s">
        <v>11021</v>
      </c>
      <c r="B3725" s="5" t="s">
        <v>3272</v>
      </c>
      <c r="C3725" s="5">
        <v>45</v>
      </c>
      <c r="D3725" s="5" t="s">
        <v>50</v>
      </c>
      <c r="E3725" s="5" t="s">
        <v>11022</v>
      </c>
      <c r="F3725" s="5">
        <v>-8120</v>
      </c>
      <c r="G3725" s="5" t="s">
        <v>45</v>
      </c>
      <c r="H3725" s="5" t="s">
        <v>173</v>
      </c>
      <c r="I3725" s="5">
        <v>124548.28</v>
      </c>
      <c r="J3725" s="5" t="s">
        <v>1688</v>
      </c>
      <c r="K3725" s="5" t="s">
        <v>118</v>
      </c>
      <c r="L3725" s="5" t="s">
        <v>73</v>
      </c>
      <c r="M3725" s="5">
        <v>3.58</v>
      </c>
      <c r="N3725" s="5" t="s">
        <v>41</v>
      </c>
      <c r="O3725" s="5">
        <v>27</v>
      </c>
    </row>
    <row r="3726" spans="1:15" x14ac:dyDescent="0.2">
      <c r="A3726" s="5" t="s">
        <v>11023</v>
      </c>
      <c r="B3726" s="5" t="s">
        <v>11024</v>
      </c>
      <c r="C3726" s="5">
        <v>56</v>
      </c>
      <c r="D3726" s="5" t="s">
        <v>17</v>
      </c>
      <c r="E3726" s="5" t="s">
        <v>11025</v>
      </c>
      <c r="F3726" s="5">
        <v>-6445</v>
      </c>
      <c r="G3726" s="5" t="s">
        <v>52</v>
      </c>
      <c r="H3726" s="5" t="s">
        <v>71</v>
      </c>
      <c r="I3726" s="5">
        <v>169378.25</v>
      </c>
      <c r="J3726" s="5" t="s">
        <v>3778</v>
      </c>
      <c r="K3726" s="5" t="s">
        <v>40</v>
      </c>
      <c r="L3726" s="5" t="s">
        <v>73</v>
      </c>
      <c r="M3726" s="5">
        <v>1.9</v>
      </c>
      <c r="N3726" s="5" t="s">
        <v>24</v>
      </c>
      <c r="O3726" s="5">
        <v>36</v>
      </c>
    </row>
    <row r="3727" spans="1:15" x14ac:dyDescent="0.2">
      <c r="A3727" s="5" t="s">
        <v>11026</v>
      </c>
      <c r="B3727" s="5" t="s">
        <v>1705</v>
      </c>
      <c r="C3727" s="5">
        <v>34</v>
      </c>
      <c r="D3727" s="5" t="s">
        <v>50</v>
      </c>
      <c r="E3727" s="5" t="s">
        <v>11027</v>
      </c>
      <c r="F3727" s="5">
        <v>-8443</v>
      </c>
      <c r="G3727" s="5" t="s">
        <v>45</v>
      </c>
      <c r="H3727" s="5" t="s">
        <v>38</v>
      </c>
      <c r="I3727" s="5">
        <v>53088.67</v>
      </c>
      <c r="J3727" s="5" t="s">
        <v>2077</v>
      </c>
      <c r="K3727" s="5" t="s">
        <v>40</v>
      </c>
      <c r="L3727" s="5" t="s">
        <v>56</v>
      </c>
      <c r="M3727" s="5">
        <v>4.63</v>
      </c>
      <c r="N3727" s="5" t="s">
        <v>33</v>
      </c>
      <c r="O3727" s="5">
        <v>31</v>
      </c>
    </row>
    <row r="3728" spans="1:15" x14ac:dyDescent="0.2">
      <c r="A3728" s="5" t="s">
        <v>11028</v>
      </c>
      <c r="B3728" s="5" t="s">
        <v>6139</v>
      </c>
      <c r="C3728" s="5">
        <v>41</v>
      </c>
      <c r="D3728" s="5" t="s">
        <v>27</v>
      </c>
      <c r="E3728" s="5" t="s">
        <v>11029</v>
      </c>
      <c r="F3728" s="5">
        <v>-6390</v>
      </c>
      <c r="G3728" s="5" t="s">
        <v>78</v>
      </c>
      <c r="H3728" s="5" t="s">
        <v>71</v>
      </c>
      <c r="I3728" s="5">
        <v>49603.06</v>
      </c>
      <c r="J3728" s="5" t="s">
        <v>834</v>
      </c>
      <c r="K3728" s="5" t="s">
        <v>127</v>
      </c>
      <c r="L3728" s="5" t="s">
        <v>23</v>
      </c>
      <c r="M3728" s="5">
        <v>1.52</v>
      </c>
      <c r="N3728" s="5" t="s">
        <v>41</v>
      </c>
      <c r="O3728" s="5">
        <v>8</v>
      </c>
    </row>
    <row r="3729" spans="1:15" x14ac:dyDescent="0.2">
      <c r="A3729" s="5" t="s">
        <v>11030</v>
      </c>
      <c r="B3729" s="5" t="s">
        <v>2902</v>
      </c>
      <c r="C3729" s="5">
        <v>50</v>
      </c>
      <c r="D3729" s="5" t="s">
        <v>27</v>
      </c>
      <c r="E3729" s="5" t="s">
        <v>11031</v>
      </c>
      <c r="F3729" s="5">
        <v>-5566</v>
      </c>
      <c r="G3729" s="5" t="s">
        <v>99</v>
      </c>
      <c r="H3729" s="5" t="s">
        <v>144</v>
      </c>
      <c r="I3729" s="5">
        <v>123750.36</v>
      </c>
      <c r="J3729" s="5" t="s">
        <v>647</v>
      </c>
      <c r="K3729" s="5" t="s">
        <v>47</v>
      </c>
      <c r="L3729" s="5" t="s">
        <v>23</v>
      </c>
      <c r="M3729" s="5">
        <v>4.99</v>
      </c>
      <c r="N3729" s="5" t="s">
        <v>33</v>
      </c>
      <c r="O3729" s="5">
        <v>10</v>
      </c>
    </row>
    <row r="3730" spans="1:15" x14ac:dyDescent="0.2">
      <c r="A3730" s="5" t="s">
        <v>11032</v>
      </c>
      <c r="B3730" s="5" t="s">
        <v>2902</v>
      </c>
      <c r="C3730" s="5">
        <v>56</v>
      </c>
      <c r="D3730" s="5" t="s">
        <v>27</v>
      </c>
      <c r="E3730" s="5" t="s">
        <v>11033</v>
      </c>
      <c r="F3730" s="5">
        <v>-5563</v>
      </c>
      <c r="G3730" s="5" t="s">
        <v>99</v>
      </c>
      <c r="H3730" s="5" t="s">
        <v>53</v>
      </c>
      <c r="I3730" s="5">
        <v>109671.15</v>
      </c>
      <c r="J3730" s="5" t="s">
        <v>3969</v>
      </c>
      <c r="K3730" s="5" t="s">
        <v>55</v>
      </c>
      <c r="L3730" s="5" t="s">
        <v>73</v>
      </c>
      <c r="M3730" s="5">
        <v>2.67</v>
      </c>
      <c r="N3730" s="5" t="s">
        <v>41</v>
      </c>
      <c r="O3730" s="5">
        <v>35</v>
      </c>
    </row>
    <row r="3731" spans="1:15" x14ac:dyDescent="0.2">
      <c r="A3731" s="5" t="s">
        <v>11034</v>
      </c>
      <c r="B3731" s="5" t="s">
        <v>1510</v>
      </c>
      <c r="C3731" s="5">
        <v>56</v>
      </c>
      <c r="D3731" s="5" t="s">
        <v>27</v>
      </c>
      <c r="E3731" s="5" t="s">
        <v>11035</v>
      </c>
      <c r="F3731" s="5">
        <v>-2981</v>
      </c>
      <c r="G3731" s="5" t="s">
        <v>45</v>
      </c>
      <c r="H3731" s="5" t="s">
        <v>144</v>
      </c>
      <c r="I3731" s="5">
        <v>138751.76999999999</v>
      </c>
      <c r="J3731" s="5" t="s">
        <v>9265</v>
      </c>
      <c r="K3731" s="5" t="s">
        <v>127</v>
      </c>
      <c r="L3731" s="5" t="s">
        <v>73</v>
      </c>
      <c r="M3731" s="5">
        <v>4.68</v>
      </c>
      <c r="N3731" s="5" t="s">
        <v>24</v>
      </c>
      <c r="O3731" s="5">
        <v>34</v>
      </c>
    </row>
    <row r="3732" spans="1:15" x14ac:dyDescent="0.2">
      <c r="A3732" s="5" t="s">
        <v>11036</v>
      </c>
      <c r="B3732" s="5" t="s">
        <v>3718</v>
      </c>
      <c r="C3732" s="5">
        <v>52</v>
      </c>
      <c r="D3732" s="5" t="s">
        <v>50</v>
      </c>
      <c r="E3732" s="5" t="s">
        <v>11037</v>
      </c>
      <c r="F3732" s="5">
        <v>-7410</v>
      </c>
      <c r="G3732" s="5" t="s">
        <v>116</v>
      </c>
      <c r="H3732" s="5" t="s">
        <v>30</v>
      </c>
      <c r="I3732" s="5">
        <v>134266.64000000001</v>
      </c>
      <c r="J3732" s="5" t="s">
        <v>5593</v>
      </c>
      <c r="K3732" s="5" t="s">
        <v>62</v>
      </c>
      <c r="L3732" s="5" t="s">
        <v>56</v>
      </c>
      <c r="M3732" s="5">
        <v>3.16</v>
      </c>
      <c r="N3732" s="5" t="s">
        <v>57</v>
      </c>
      <c r="O3732" s="5">
        <v>40</v>
      </c>
    </row>
    <row r="3733" spans="1:15" x14ac:dyDescent="0.2">
      <c r="A3733" s="5" t="s">
        <v>11038</v>
      </c>
      <c r="B3733" s="5" t="s">
        <v>8078</v>
      </c>
      <c r="C3733" s="5">
        <v>51</v>
      </c>
      <c r="D3733" s="5" t="s">
        <v>17</v>
      </c>
      <c r="E3733" s="5" t="s">
        <v>11039</v>
      </c>
      <c r="F3733" s="5">
        <v>-3959</v>
      </c>
      <c r="G3733" s="5" t="s">
        <v>116</v>
      </c>
      <c r="H3733" s="5" t="s">
        <v>20</v>
      </c>
      <c r="I3733" s="5">
        <v>177081.36</v>
      </c>
      <c r="J3733" s="5" t="s">
        <v>1037</v>
      </c>
      <c r="K3733" s="5" t="s">
        <v>136</v>
      </c>
      <c r="L3733" s="5" t="s">
        <v>73</v>
      </c>
      <c r="M3733" s="5">
        <v>3.68</v>
      </c>
      <c r="N3733" s="5" t="s">
        <v>74</v>
      </c>
      <c r="O3733" s="5">
        <v>18</v>
      </c>
    </row>
    <row r="3734" spans="1:15" x14ac:dyDescent="0.2">
      <c r="A3734" s="5" t="s">
        <v>11040</v>
      </c>
      <c r="B3734" s="5" t="s">
        <v>2484</v>
      </c>
      <c r="C3734" s="5">
        <v>48</v>
      </c>
      <c r="D3734" s="5" t="s">
        <v>27</v>
      </c>
      <c r="E3734" s="5" t="s">
        <v>11041</v>
      </c>
      <c r="F3734" s="5">
        <v>-8168</v>
      </c>
      <c r="G3734" s="5" t="s">
        <v>116</v>
      </c>
      <c r="H3734" s="5" t="s">
        <v>71</v>
      </c>
      <c r="I3734" s="5">
        <v>100850.89</v>
      </c>
      <c r="J3734" s="5" t="s">
        <v>8942</v>
      </c>
      <c r="K3734" s="5" t="s">
        <v>22</v>
      </c>
      <c r="L3734" s="5" t="s">
        <v>56</v>
      </c>
      <c r="M3734" s="5">
        <v>4.67</v>
      </c>
      <c r="N3734" s="5" t="s">
        <v>41</v>
      </c>
      <c r="O3734" s="5">
        <v>9</v>
      </c>
    </row>
    <row r="3735" spans="1:15" x14ac:dyDescent="0.2">
      <c r="A3735" s="5" t="s">
        <v>11042</v>
      </c>
      <c r="B3735" s="5" t="s">
        <v>5016</v>
      </c>
      <c r="C3735" s="5">
        <v>49</v>
      </c>
      <c r="D3735" s="5" t="s">
        <v>17</v>
      </c>
      <c r="E3735" s="5" t="s">
        <v>11043</v>
      </c>
      <c r="F3735" s="5">
        <v>-7105</v>
      </c>
      <c r="G3735" s="5" t="s">
        <v>37</v>
      </c>
      <c r="H3735" s="5" t="s">
        <v>30</v>
      </c>
      <c r="I3735" s="5">
        <v>147705.19</v>
      </c>
      <c r="J3735" s="5" t="s">
        <v>9818</v>
      </c>
      <c r="K3735" s="5" t="s">
        <v>104</v>
      </c>
      <c r="L3735" s="5" t="s">
        <v>32</v>
      </c>
      <c r="M3735" s="5">
        <v>2.99</v>
      </c>
      <c r="N3735" s="5" t="s">
        <v>41</v>
      </c>
      <c r="O3735" s="5">
        <v>27</v>
      </c>
    </row>
    <row r="3736" spans="1:15" x14ac:dyDescent="0.2">
      <c r="A3736" s="5" t="s">
        <v>11044</v>
      </c>
      <c r="B3736" s="5" t="s">
        <v>3374</v>
      </c>
      <c r="C3736" s="5">
        <v>60</v>
      </c>
      <c r="D3736" s="5" t="s">
        <v>17</v>
      </c>
      <c r="E3736" s="5" t="s">
        <v>11045</v>
      </c>
      <c r="F3736" s="5">
        <v>-3291</v>
      </c>
      <c r="G3736" s="5" t="s">
        <v>78</v>
      </c>
      <c r="H3736" s="5" t="s">
        <v>30</v>
      </c>
      <c r="I3736" s="5">
        <v>74952.14</v>
      </c>
      <c r="J3736" s="5" t="s">
        <v>1273</v>
      </c>
      <c r="K3736" s="5" t="s">
        <v>55</v>
      </c>
      <c r="L3736" s="5" t="s">
        <v>32</v>
      </c>
      <c r="M3736" s="5">
        <v>4.58</v>
      </c>
      <c r="N3736" s="5" t="s">
        <v>57</v>
      </c>
      <c r="O3736" s="5">
        <v>6</v>
      </c>
    </row>
    <row r="3737" spans="1:15" x14ac:dyDescent="0.2">
      <c r="A3737" s="5" t="s">
        <v>11046</v>
      </c>
      <c r="B3737" s="5" t="s">
        <v>5070</v>
      </c>
      <c r="C3737" s="5">
        <v>33</v>
      </c>
      <c r="D3737" s="5" t="s">
        <v>50</v>
      </c>
      <c r="E3737" s="5" t="s">
        <v>11047</v>
      </c>
      <c r="F3737" s="5">
        <v>-7170</v>
      </c>
      <c r="G3737" s="5" t="s">
        <v>52</v>
      </c>
      <c r="H3737" s="5" t="s">
        <v>71</v>
      </c>
      <c r="I3737" s="5">
        <v>111341.41</v>
      </c>
      <c r="J3737" s="5" t="s">
        <v>1580</v>
      </c>
      <c r="K3737" s="5" t="s">
        <v>136</v>
      </c>
      <c r="L3737" s="5" t="s">
        <v>73</v>
      </c>
      <c r="M3737" s="5">
        <v>2.54</v>
      </c>
      <c r="N3737" s="5" t="s">
        <v>24</v>
      </c>
      <c r="O3737" s="5">
        <v>35</v>
      </c>
    </row>
    <row r="3738" spans="1:15" x14ac:dyDescent="0.2">
      <c r="A3738" s="5" t="s">
        <v>11048</v>
      </c>
      <c r="B3738" s="5" t="s">
        <v>2927</v>
      </c>
      <c r="C3738" s="5">
        <v>47</v>
      </c>
      <c r="D3738" s="5" t="s">
        <v>27</v>
      </c>
      <c r="E3738" s="5" t="s">
        <v>11049</v>
      </c>
      <c r="F3738" s="5">
        <v>-3171</v>
      </c>
      <c r="G3738" s="5" t="s">
        <v>37</v>
      </c>
      <c r="H3738" s="5" t="s">
        <v>30</v>
      </c>
      <c r="I3738" s="5">
        <v>64110.77</v>
      </c>
      <c r="J3738" s="5" t="s">
        <v>5425</v>
      </c>
      <c r="K3738" s="5" t="s">
        <v>62</v>
      </c>
      <c r="L3738" s="5" t="s">
        <v>23</v>
      </c>
      <c r="M3738" s="5">
        <v>3.52</v>
      </c>
      <c r="N3738" s="5" t="s">
        <v>74</v>
      </c>
      <c r="O3738" s="5">
        <v>12</v>
      </c>
    </row>
    <row r="3739" spans="1:15" x14ac:dyDescent="0.2">
      <c r="A3739" s="5" t="s">
        <v>11050</v>
      </c>
      <c r="B3739" s="5" t="s">
        <v>4837</v>
      </c>
      <c r="C3739" s="5">
        <v>29</v>
      </c>
      <c r="D3739" s="5" t="s">
        <v>27</v>
      </c>
      <c r="E3739" s="5" t="s">
        <v>11051</v>
      </c>
      <c r="F3739" s="5">
        <v>-9418</v>
      </c>
      <c r="G3739" s="5" t="s">
        <v>85</v>
      </c>
      <c r="H3739" s="5" t="s">
        <v>194</v>
      </c>
      <c r="I3739" s="5">
        <v>103849.09</v>
      </c>
      <c r="J3739" s="5" t="s">
        <v>11052</v>
      </c>
      <c r="K3739" s="5" t="s">
        <v>81</v>
      </c>
      <c r="L3739" s="5" t="s">
        <v>56</v>
      </c>
      <c r="M3739" s="5">
        <v>4.91</v>
      </c>
      <c r="N3739" s="5" t="s">
        <v>57</v>
      </c>
      <c r="O3739" s="5">
        <v>12</v>
      </c>
    </row>
    <row r="3740" spans="1:15" x14ac:dyDescent="0.2">
      <c r="A3740" s="5" t="s">
        <v>11053</v>
      </c>
      <c r="B3740" s="5" t="s">
        <v>9701</v>
      </c>
      <c r="C3740" s="5">
        <v>33</v>
      </c>
      <c r="D3740" s="5" t="s">
        <v>27</v>
      </c>
      <c r="E3740" s="5" t="s">
        <v>11054</v>
      </c>
      <c r="F3740" s="5">
        <v>-4565</v>
      </c>
      <c r="G3740" s="5" t="s">
        <v>94</v>
      </c>
      <c r="H3740" s="5" t="s">
        <v>66</v>
      </c>
      <c r="I3740" s="5">
        <v>46040.74</v>
      </c>
      <c r="J3740" s="5" t="s">
        <v>4660</v>
      </c>
      <c r="K3740" s="5" t="s">
        <v>104</v>
      </c>
      <c r="L3740" s="5" t="s">
        <v>32</v>
      </c>
      <c r="M3740" s="5">
        <v>4.5199999999999996</v>
      </c>
      <c r="N3740" s="5" t="s">
        <v>33</v>
      </c>
      <c r="O3740" s="5">
        <v>33</v>
      </c>
    </row>
    <row r="3741" spans="1:15" x14ac:dyDescent="0.2">
      <c r="A3741" s="5" t="s">
        <v>11055</v>
      </c>
      <c r="B3741" s="5" t="s">
        <v>8623</v>
      </c>
      <c r="C3741" s="5">
        <v>64</v>
      </c>
      <c r="D3741" s="5" t="s">
        <v>17</v>
      </c>
      <c r="E3741" s="5" t="s">
        <v>11056</v>
      </c>
      <c r="F3741" s="5">
        <v>-4145</v>
      </c>
      <c r="G3741" s="5" t="s">
        <v>99</v>
      </c>
      <c r="H3741" s="5" t="s">
        <v>173</v>
      </c>
      <c r="I3741" s="5">
        <v>135951.57</v>
      </c>
      <c r="J3741" s="5" t="s">
        <v>5659</v>
      </c>
      <c r="K3741" s="5" t="s">
        <v>40</v>
      </c>
      <c r="L3741" s="5" t="s">
        <v>73</v>
      </c>
      <c r="M3741" s="5">
        <v>1.06</v>
      </c>
      <c r="N3741" s="5" t="s">
        <v>41</v>
      </c>
      <c r="O3741" s="5">
        <v>19</v>
      </c>
    </row>
    <row r="3742" spans="1:15" x14ac:dyDescent="0.2">
      <c r="A3742" s="5" t="s">
        <v>11057</v>
      </c>
      <c r="B3742" s="5" t="s">
        <v>10155</v>
      </c>
      <c r="C3742" s="5">
        <v>23</v>
      </c>
      <c r="D3742" s="5" t="s">
        <v>50</v>
      </c>
      <c r="E3742" s="5" t="s">
        <v>11058</v>
      </c>
      <c r="F3742" s="5">
        <v>-4892</v>
      </c>
      <c r="G3742" s="5" t="s">
        <v>52</v>
      </c>
      <c r="H3742" s="5" t="s">
        <v>66</v>
      </c>
      <c r="I3742" s="5">
        <v>50131.33</v>
      </c>
      <c r="J3742" s="5" t="s">
        <v>11059</v>
      </c>
      <c r="K3742" s="5" t="s">
        <v>62</v>
      </c>
      <c r="L3742" s="5" t="s">
        <v>56</v>
      </c>
      <c r="M3742" s="5">
        <v>2.37</v>
      </c>
      <c r="N3742" s="5" t="s">
        <v>41</v>
      </c>
      <c r="O3742" s="5">
        <v>37</v>
      </c>
    </row>
    <row r="3743" spans="1:15" x14ac:dyDescent="0.2">
      <c r="A3743" s="5" t="s">
        <v>11060</v>
      </c>
      <c r="B3743" s="5" t="s">
        <v>2082</v>
      </c>
      <c r="C3743" s="5">
        <v>46</v>
      </c>
      <c r="D3743" s="5" t="s">
        <v>27</v>
      </c>
      <c r="E3743" s="5" t="s">
        <v>11061</v>
      </c>
      <c r="F3743" s="5">
        <v>-7042</v>
      </c>
      <c r="G3743" s="5" t="s">
        <v>116</v>
      </c>
      <c r="H3743" s="5" t="s">
        <v>53</v>
      </c>
      <c r="I3743" s="5">
        <v>82676.41</v>
      </c>
      <c r="J3743" s="5" t="s">
        <v>3696</v>
      </c>
      <c r="K3743" s="5" t="s">
        <v>118</v>
      </c>
      <c r="L3743" s="5" t="s">
        <v>23</v>
      </c>
      <c r="M3743" s="5">
        <v>3.39</v>
      </c>
      <c r="N3743" s="5" t="s">
        <v>33</v>
      </c>
      <c r="O3743" s="5">
        <v>21</v>
      </c>
    </row>
    <row r="3744" spans="1:15" x14ac:dyDescent="0.2">
      <c r="A3744" s="5" t="s">
        <v>11062</v>
      </c>
      <c r="B3744" s="5" t="s">
        <v>3093</v>
      </c>
      <c r="C3744" s="5">
        <v>59</v>
      </c>
      <c r="D3744" s="5" t="s">
        <v>17</v>
      </c>
      <c r="E3744" s="5" t="s">
        <v>11063</v>
      </c>
      <c r="F3744" s="5">
        <v>-7748</v>
      </c>
      <c r="G3744" s="5" t="s">
        <v>78</v>
      </c>
      <c r="H3744" s="5" t="s">
        <v>20</v>
      </c>
      <c r="I3744" s="5">
        <v>173937.53</v>
      </c>
      <c r="J3744" s="5" t="s">
        <v>10025</v>
      </c>
      <c r="K3744" s="5" t="s">
        <v>81</v>
      </c>
      <c r="L3744" s="5" t="s">
        <v>73</v>
      </c>
      <c r="M3744" s="5">
        <v>1.02</v>
      </c>
      <c r="N3744" s="5" t="s">
        <v>41</v>
      </c>
      <c r="O3744" s="5">
        <v>5</v>
      </c>
    </row>
    <row r="3745" spans="1:15" x14ac:dyDescent="0.2">
      <c r="A3745" s="5" t="s">
        <v>11064</v>
      </c>
      <c r="B3745" s="5" t="s">
        <v>4036</v>
      </c>
      <c r="C3745" s="5">
        <v>25</v>
      </c>
      <c r="D3745" s="5" t="s">
        <v>17</v>
      </c>
      <c r="E3745" s="5" t="s">
        <v>11065</v>
      </c>
      <c r="F3745" s="5">
        <v>-3866</v>
      </c>
      <c r="G3745" s="5" t="s">
        <v>116</v>
      </c>
      <c r="H3745" s="5" t="s">
        <v>194</v>
      </c>
      <c r="I3745" s="5">
        <v>82186.649999999994</v>
      </c>
      <c r="J3745" s="5" t="s">
        <v>11066</v>
      </c>
      <c r="K3745" s="5" t="s">
        <v>40</v>
      </c>
      <c r="L3745" s="5" t="s">
        <v>73</v>
      </c>
      <c r="M3745" s="5">
        <v>4.37</v>
      </c>
      <c r="N3745" s="5" t="s">
        <v>74</v>
      </c>
      <c r="O3745" s="5">
        <v>6</v>
      </c>
    </row>
    <row r="3746" spans="1:15" x14ac:dyDescent="0.2">
      <c r="A3746" s="5" t="s">
        <v>11067</v>
      </c>
      <c r="B3746" s="5" t="s">
        <v>514</v>
      </c>
      <c r="C3746" s="5">
        <v>61</v>
      </c>
      <c r="D3746" s="5" t="s">
        <v>27</v>
      </c>
      <c r="E3746" s="5" t="s">
        <v>11068</v>
      </c>
      <c r="F3746" s="5">
        <v>-4221</v>
      </c>
      <c r="G3746" s="5" t="s">
        <v>29</v>
      </c>
      <c r="H3746" s="5" t="s">
        <v>194</v>
      </c>
      <c r="I3746" s="5">
        <v>179090.99</v>
      </c>
      <c r="J3746" s="5" t="s">
        <v>11069</v>
      </c>
      <c r="K3746" s="5" t="s">
        <v>40</v>
      </c>
      <c r="L3746" s="5" t="s">
        <v>32</v>
      </c>
      <c r="M3746" s="5">
        <v>1.75</v>
      </c>
      <c r="N3746" s="5" t="s">
        <v>41</v>
      </c>
      <c r="O3746" s="5">
        <v>33</v>
      </c>
    </row>
    <row r="3747" spans="1:15" x14ac:dyDescent="0.2">
      <c r="A3747" s="5" t="s">
        <v>11070</v>
      </c>
      <c r="B3747" s="5" t="s">
        <v>6382</v>
      </c>
      <c r="C3747" s="5">
        <v>61</v>
      </c>
      <c r="D3747" s="5" t="s">
        <v>27</v>
      </c>
      <c r="E3747" s="5" t="s">
        <v>11071</v>
      </c>
      <c r="F3747" s="5">
        <v>-9696</v>
      </c>
      <c r="G3747" s="5" t="s">
        <v>85</v>
      </c>
      <c r="H3747" s="5" t="s">
        <v>71</v>
      </c>
      <c r="I3747" s="5">
        <v>37262.19</v>
      </c>
      <c r="J3747" s="5" t="s">
        <v>9988</v>
      </c>
      <c r="K3747" s="5" t="s">
        <v>40</v>
      </c>
      <c r="L3747" s="5" t="s">
        <v>23</v>
      </c>
      <c r="M3747" s="5">
        <v>3.3</v>
      </c>
      <c r="N3747" s="5" t="s">
        <v>41</v>
      </c>
      <c r="O3747" s="5">
        <v>6</v>
      </c>
    </row>
    <row r="3748" spans="1:15" x14ac:dyDescent="0.2">
      <c r="A3748" s="5" t="s">
        <v>11072</v>
      </c>
      <c r="B3748" s="5" t="s">
        <v>5792</v>
      </c>
      <c r="C3748" s="5">
        <v>44</v>
      </c>
      <c r="D3748" s="5" t="s">
        <v>27</v>
      </c>
      <c r="E3748" s="5" t="s">
        <v>11073</v>
      </c>
      <c r="F3748" s="5">
        <v>-3878</v>
      </c>
      <c r="G3748" s="5" t="s">
        <v>116</v>
      </c>
      <c r="H3748" s="5" t="s">
        <v>38</v>
      </c>
      <c r="I3748" s="5">
        <v>159286.95000000001</v>
      </c>
      <c r="J3748" s="5" t="s">
        <v>5866</v>
      </c>
      <c r="K3748" s="5" t="s">
        <v>62</v>
      </c>
      <c r="L3748" s="5" t="s">
        <v>73</v>
      </c>
      <c r="M3748" s="5">
        <v>3.13</v>
      </c>
      <c r="N3748" s="5" t="s">
        <v>24</v>
      </c>
      <c r="O3748" s="5">
        <v>34</v>
      </c>
    </row>
    <row r="3749" spans="1:15" x14ac:dyDescent="0.2">
      <c r="A3749" s="5" t="s">
        <v>11074</v>
      </c>
      <c r="B3749" s="5" t="s">
        <v>7426</v>
      </c>
      <c r="C3749" s="5">
        <v>46</v>
      </c>
      <c r="D3749" s="5" t="s">
        <v>17</v>
      </c>
      <c r="E3749" s="5" t="s">
        <v>11075</v>
      </c>
      <c r="F3749" s="5">
        <v>-8412</v>
      </c>
      <c r="G3749" s="5" t="s">
        <v>29</v>
      </c>
      <c r="H3749" s="5" t="s">
        <v>71</v>
      </c>
      <c r="I3749" s="5">
        <v>157511.06</v>
      </c>
      <c r="J3749" s="5" t="s">
        <v>2702</v>
      </c>
      <c r="K3749" s="5" t="s">
        <v>22</v>
      </c>
      <c r="L3749" s="5" t="s">
        <v>73</v>
      </c>
      <c r="M3749" s="5">
        <v>1.96</v>
      </c>
      <c r="N3749" s="5" t="s">
        <v>57</v>
      </c>
      <c r="O3749" s="5">
        <v>33</v>
      </c>
    </row>
    <row r="3750" spans="1:15" x14ac:dyDescent="0.2">
      <c r="A3750" s="5" t="s">
        <v>11076</v>
      </c>
      <c r="B3750" s="5" t="s">
        <v>11077</v>
      </c>
      <c r="C3750" s="5">
        <v>56</v>
      </c>
      <c r="D3750" s="5" t="s">
        <v>50</v>
      </c>
      <c r="E3750" s="5" t="s">
        <v>11078</v>
      </c>
      <c r="F3750" s="5">
        <v>-9994</v>
      </c>
      <c r="G3750" s="5" t="s">
        <v>78</v>
      </c>
      <c r="H3750" s="5" t="s">
        <v>30</v>
      </c>
      <c r="I3750" s="5">
        <v>129560.28</v>
      </c>
      <c r="J3750" s="5" t="s">
        <v>1958</v>
      </c>
      <c r="K3750" s="5" t="s">
        <v>127</v>
      </c>
      <c r="L3750" s="5" t="s">
        <v>23</v>
      </c>
      <c r="M3750" s="5">
        <v>2.82</v>
      </c>
      <c r="N3750" s="5" t="s">
        <v>74</v>
      </c>
      <c r="O3750" s="5">
        <v>19</v>
      </c>
    </row>
    <row r="3751" spans="1:15" x14ac:dyDescent="0.2">
      <c r="A3751" s="5" t="s">
        <v>11079</v>
      </c>
      <c r="B3751" s="5" t="s">
        <v>2398</v>
      </c>
      <c r="C3751" s="5">
        <v>39</v>
      </c>
      <c r="D3751" s="5" t="s">
        <v>50</v>
      </c>
      <c r="E3751" s="5" t="s">
        <v>11080</v>
      </c>
      <c r="F3751" s="5">
        <v>-1901</v>
      </c>
      <c r="G3751" s="5" t="s">
        <v>45</v>
      </c>
      <c r="H3751" s="5" t="s">
        <v>66</v>
      </c>
      <c r="I3751" s="5">
        <v>132377.19</v>
      </c>
      <c r="J3751" s="5" t="s">
        <v>7596</v>
      </c>
      <c r="K3751" s="5" t="s">
        <v>62</v>
      </c>
      <c r="L3751" s="5" t="s">
        <v>23</v>
      </c>
      <c r="M3751" s="5">
        <v>3.7</v>
      </c>
      <c r="N3751" s="5" t="s">
        <v>57</v>
      </c>
      <c r="O3751" s="5">
        <v>3</v>
      </c>
    </row>
    <row r="3752" spans="1:15" x14ac:dyDescent="0.2">
      <c r="A3752" s="5" t="s">
        <v>11081</v>
      </c>
      <c r="B3752" s="5" t="s">
        <v>4747</v>
      </c>
      <c r="C3752" s="5">
        <v>54</v>
      </c>
      <c r="D3752" s="5" t="s">
        <v>50</v>
      </c>
      <c r="E3752" s="5" t="s">
        <v>11082</v>
      </c>
      <c r="F3752" s="5">
        <v>-2036</v>
      </c>
      <c r="G3752" s="5" t="s">
        <v>78</v>
      </c>
      <c r="H3752" s="5" t="s">
        <v>79</v>
      </c>
      <c r="I3752" s="5">
        <v>127531.62</v>
      </c>
      <c r="J3752" s="5" t="s">
        <v>3870</v>
      </c>
      <c r="K3752" s="5" t="s">
        <v>47</v>
      </c>
      <c r="L3752" s="5" t="s">
        <v>32</v>
      </c>
      <c r="M3752" s="5">
        <v>4.2300000000000004</v>
      </c>
      <c r="N3752" s="5" t="s">
        <v>41</v>
      </c>
      <c r="O3752" s="5">
        <v>11</v>
      </c>
    </row>
    <row r="3753" spans="1:15" x14ac:dyDescent="0.2">
      <c r="A3753" s="5" t="s">
        <v>11083</v>
      </c>
      <c r="B3753" s="5" t="s">
        <v>8061</v>
      </c>
      <c r="C3753" s="5">
        <v>53</v>
      </c>
      <c r="D3753" s="5" t="s">
        <v>27</v>
      </c>
      <c r="E3753" s="5" t="s">
        <v>11084</v>
      </c>
      <c r="F3753" s="5">
        <v>-8111</v>
      </c>
      <c r="G3753" s="5" t="s">
        <v>45</v>
      </c>
      <c r="H3753" s="5" t="s">
        <v>194</v>
      </c>
      <c r="I3753" s="5">
        <v>155516.54999999999</v>
      </c>
      <c r="J3753" s="5" t="s">
        <v>425</v>
      </c>
      <c r="K3753" s="5" t="s">
        <v>104</v>
      </c>
      <c r="L3753" s="5" t="s">
        <v>23</v>
      </c>
      <c r="M3753" s="5">
        <v>2.33</v>
      </c>
      <c r="N3753" s="5" t="s">
        <v>74</v>
      </c>
      <c r="O3753" s="5">
        <v>16</v>
      </c>
    </row>
    <row r="3754" spans="1:15" x14ac:dyDescent="0.2">
      <c r="A3754" s="5" t="s">
        <v>11085</v>
      </c>
      <c r="B3754" s="5" t="s">
        <v>11086</v>
      </c>
      <c r="C3754" s="5">
        <v>44</v>
      </c>
      <c r="D3754" s="5" t="s">
        <v>27</v>
      </c>
      <c r="E3754" s="5" t="s">
        <v>11087</v>
      </c>
      <c r="F3754" s="5">
        <v>-8464</v>
      </c>
      <c r="G3754" s="5" t="s">
        <v>37</v>
      </c>
      <c r="H3754" s="5" t="s">
        <v>194</v>
      </c>
      <c r="I3754" s="5">
        <v>120507.26</v>
      </c>
      <c r="J3754" s="5" t="s">
        <v>403</v>
      </c>
      <c r="K3754" s="5" t="s">
        <v>62</v>
      </c>
      <c r="L3754" s="5" t="s">
        <v>32</v>
      </c>
      <c r="M3754" s="5">
        <v>4.8499999999999996</v>
      </c>
      <c r="N3754" s="5" t="s">
        <v>57</v>
      </c>
      <c r="O3754" s="5">
        <v>29</v>
      </c>
    </row>
    <row r="3755" spans="1:15" x14ac:dyDescent="0.2">
      <c r="A3755" s="5" t="s">
        <v>11088</v>
      </c>
      <c r="B3755" s="5" t="s">
        <v>4171</v>
      </c>
      <c r="C3755" s="5">
        <v>41</v>
      </c>
      <c r="D3755" s="5" t="s">
        <v>50</v>
      </c>
      <c r="E3755" s="5" t="s">
        <v>11089</v>
      </c>
      <c r="F3755" s="5">
        <v>-7871</v>
      </c>
      <c r="G3755" s="5" t="s">
        <v>52</v>
      </c>
      <c r="H3755" s="5" t="s">
        <v>38</v>
      </c>
      <c r="I3755" s="5">
        <v>97979.81</v>
      </c>
      <c r="J3755" s="5" t="s">
        <v>11090</v>
      </c>
      <c r="K3755" s="5" t="s">
        <v>104</v>
      </c>
      <c r="L3755" s="5" t="s">
        <v>23</v>
      </c>
      <c r="M3755" s="5">
        <v>3.53</v>
      </c>
      <c r="N3755" s="5" t="s">
        <v>74</v>
      </c>
      <c r="O3755" s="5">
        <v>1</v>
      </c>
    </row>
    <row r="3756" spans="1:15" x14ac:dyDescent="0.2">
      <c r="A3756" s="5" t="s">
        <v>11091</v>
      </c>
      <c r="B3756" s="5" t="s">
        <v>6504</v>
      </c>
      <c r="C3756" s="5">
        <v>61</v>
      </c>
      <c r="D3756" s="5" t="s">
        <v>17</v>
      </c>
      <c r="E3756" s="5" t="s">
        <v>11092</v>
      </c>
      <c r="F3756" s="5">
        <v>-6119</v>
      </c>
      <c r="G3756" s="5" t="s">
        <v>45</v>
      </c>
      <c r="H3756" s="5" t="s">
        <v>173</v>
      </c>
      <c r="I3756" s="5">
        <v>48008.59</v>
      </c>
      <c r="J3756" s="5" t="s">
        <v>3832</v>
      </c>
      <c r="K3756" s="5" t="s">
        <v>47</v>
      </c>
      <c r="L3756" s="5" t="s">
        <v>23</v>
      </c>
      <c r="M3756" s="5">
        <v>4.67</v>
      </c>
      <c r="N3756" s="5" t="s">
        <v>41</v>
      </c>
      <c r="O3756" s="5">
        <v>18</v>
      </c>
    </row>
    <row r="3757" spans="1:15" x14ac:dyDescent="0.2">
      <c r="A3757" s="5" t="s">
        <v>11093</v>
      </c>
      <c r="B3757" s="5" t="s">
        <v>2715</v>
      </c>
      <c r="C3757" s="5">
        <v>60</v>
      </c>
      <c r="D3757" s="5" t="s">
        <v>17</v>
      </c>
      <c r="E3757" s="5" t="s">
        <v>11094</v>
      </c>
      <c r="F3757" s="5">
        <v>-9335</v>
      </c>
      <c r="G3757" s="5" t="s">
        <v>37</v>
      </c>
      <c r="H3757" s="5" t="s">
        <v>66</v>
      </c>
      <c r="I3757" s="5">
        <v>80018.240000000005</v>
      </c>
      <c r="J3757" s="5" t="s">
        <v>10084</v>
      </c>
      <c r="K3757" s="5" t="s">
        <v>55</v>
      </c>
      <c r="L3757" s="5" t="s">
        <v>73</v>
      </c>
      <c r="M3757" s="5">
        <v>4.7</v>
      </c>
      <c r="N3757" s="5" t="s">
        <v>24</v>
      </c>
      <c r="O3757" s="5">
        <v>27</v>
      </c>
    </row>
    <row r="3758" spans="1:15" x14ac:dyDescent="0.2">
      <c r="A3758" s="5" t="s">
        <v>11095</v>
      </c>
      <c r="B3758" s="5" t="s">
        <v>572</v>
      </c>
      <c r="C3758" s="5">
        <v>48</v>
      </c>
      <c r="D3758" s="5" t="s">
        <v>27</v>
      </c>
      <c r="E3758" s="5" t="s">
        <v>11096</v>
      </c>
      <c r="F3758" s="5">
        <v>-5730</v>
      </c>
      <c r="G3758" s="5" t="s">
        <v>78</v>
      </c>
      <c r="H3758" s="5" t="s">
        <v>30</v>
      </c>
      <c r="I3758" s="5">
        <v>110494.04</v>
      </c>
      <c r="J3758" s="5" t="s">
        <v>10710</v>
      </c>
      <c r="K3758" s="5" t="s">
        <v>62</v>
      </c>
      <c r="L3758" s="5" t="s">
        <v>56</v>
      </c>
      <c r="M3758" s="5">
        <v>3.44</v>
      </c>
      <c r="N3758" s="5" t="s">
        <v>57</v>
      </c>
      <c r="O3758" s="5">
        <v>12</v>
      </c>
    </row>
    <row r="3759" spans="1:15" x14ac:dyDescent="0.2">
      <c r="A3759" s="5" t="s">
        <v>11097</v>
      </c>
      <c r="B3759" s="5" t="s">
        <v>681</v>
      </c>
      <c r="C3759" s="5">
        <v>60</v>
      </c>
      <c r="D3759" s="5" t="s">
        <v>50</v>
      </c>
      <c r="E3759" s="5" t="s">
        <v>11098</v>
      </c>
      <c r="F3759" s="5">
        <v>-4721</v>
      </c>
      <c r="G3759" s="5" t="s">
        <v>78</v>
      </c>
      <c r="H3759" s="5" t="s">
        <v>173</v>
      </c>
      <c r="I3759" s="5">
        <v>44250.49</v>
      </c>
      <c r="J3759" s="5" t="s">
        <v>1262</v>
      </c>
      <c r="K3759" s="5" t="s">
        <v>81</v>
      </c>
      <c r="L3759" s="5" t="s">
        <v>56</v>
      </c>
      <c r="M3759" s="5">
        <v>2.29</v>
      </c>
      <c r="N3759" s="5" t="s">
        <v>57</v>
      </c>
      <c r="O3759" s="5">
        <v>17</v>
      </c>
    </row>
    <row r="3760" spans="1:15" x14ac:dyDescent="0.2">
      <c r="A3760" s="5" t="s">
        <v>11099</v>
      </c>
      <c r="B3760" s="5" t="s">
        <v>11100</v>
      </c>
      <c r="C3760" s="5">
        <v>51</v>
      </c>
      <c r="D3760" s="5" t="s">
        <v>50</v>
      </c>
      <c r="E3760" s="5" t="s">
        <v>11101</v>
      </c>
      <c r="F3760" s="5">
        <v>-3669</v>
      </c>
      <c r="G3760" s="5" t="s">
        <v>78</v>
      </c>
      <c r="H3760" s="5" t="s">
        <v>20</v>
      </c>
      <c r="I3760" s="5">
        <v>157670.16</v>
      </c>
      <c r="J3760" s="5" t="s">
        <v>2424</v>
      </c>
      <c r="K3760" s="5" t="s">
        <v>118</v>
      </c>
      <c r="L3760" s="5" t="s">
        <v>73</v>
      </c>
      <c r="M3760" s="5">
        <v>4.9800000000000004</v>
      </c>
      <c r="N3760" s="5" t="s">
        <v>24</v>
      </c>
      <c r="O3760" s="5">
        <v>34</v>
      </c>
    </row>
    <row r="3761" spans="1:15" x14ac:dyDescent="0.2">
      <c r="A3761" s="5" t="s">
        <v>11102</v>
      </c>
      <c r="B3761" s="5" t="s">
        <v>6630</v>
      </c>
      <c r="C3761" s="5">
        <v>53</v>
      </c>
      <c r="D3761" s="5" t="s">
        <v>50</v>
      </c>
      <c r="E3761" s="5" t="s">
        <v>11103</v>
      </c>
      <c r="F3761" s="5">
        <v>-9884</v>
      </c>
      <c r="G3761" s="5" t="s">
        <v>45</v>
      </c>
      <c r="H3761" s="5" t="s">
        <v>30</v>
      </c>
      <c r="I3761" s="5">
        <v>46641.23</v>
      </c>
      <c r="J3761" s="5" t="s">
        <v>5466</v>
      </c>
      <c r="K3761" s="5" t="s">
        <v>136</v>
      </c>
      <c r="L3761" s="5" t="s">
        <v>32</v>
      </c>
      <c r="M3761" s="5">
        <v>1.51</v>
      </c>
      <c r="N3761" s="5" t="s">
        <v>74</v>
      </c>
      <c r="O3761" s="5">
        <v>15</v>
      </c>
    </row>
    <row r="3762" spans="1:15" x14ac:dyDescent="0.2">
      <c r="A3762" s="5" t="s">
        <v>11104</v>
      </c>
      <c r="B3762" s="5" t="s">
        <v>4944</v>
      </c>
      <c r="C3762" s="5">
        <v>55</v>
      </c>
      <c r="D3762" s="5" t="s">
        <v>50</v>
      </c>
      <c r="E3762" s="5" t="s">
        <v>11105</v>
      </c>
      <c r="F3762" s="5">
        <v>-6458</v>
      </c>
      <c r="G3762" s="5" t="s">
        <v>78</v>
      </c>
      <c r="H3762" s="5" t="s">
        <v>71</v>
      </c>
      <c r="I3762" s="5">
        <v>78689.41</v>
      </c>
      <c r="J3762" s="5" t="s">
        <v>9280</v>
      </c>
      <c r="K3762" s="5" t="s">
        <v>118</v>
      </c>
      <c r="L3762" s="5" t="s">
        <v>32</v>
      </c>
      <c r="M3762" s="5">
        <v>4.3</v>
      </c>
      <c r="N3762" s="5" t="s">
        <v>33</v>
      </c>
      <c r="O3762" s="5">
        <v>18</v>
      </c>
    </row>
    <row r="3763" spans="1:15" x14ac:dyDescent="0.2">
      <c r="A3763" s="5" t="s">
        <v>11106</v>
      </c>
      <c r="B3763" s="5" t="s">
        <v>3332</v>
      </c>
      <c r="C3763" s="5">
        <v>43</v>
      </c>
      <c r="D3763" s="5" t="s">
        <v>50</v>
      </c>
      <c r="E3763" s="5" t="s">
        <v>11107</v>
      </c>
      <c r="F3763" s="5">
        <v>-11018</v>
      </c>
      <c r="G3763" s="5" t="s">
        <v>99</v>
      </c>
      <c r="H3763" s="5" t="s">
        <v>38</v>
      </c>
      <c r="I3763" s="5">
        <v>96617.62</v>
      </c>
      <c r="J3763" s="5" t="s">
        <v>636</v>
      </c>
      <c r="K3763" s="5" t="s">
        <v>47</v>
      </c>
      <c r="L3763" s="5" t="s">
        <v>32</v>
      </c>
      <c r="M3763" s="5">
        <v>2.4500000000000002</v>
      </c>
      <c r="N3763" s="5" t="s">
        <v>33</v>
      </c>
      <c r="O3763" s="5">
        <v>18</v>
      </c>
    </row>
    <row r="3764" spans="1:15" x14ac:dyDescent="0.2">
      <c r="A3764" s="5" t="s">
        <v>11108</v>
      </c>
      <c r="B3764" s="5" t="s">
        <v>852</v>
      </c>
      <c r="C3764" s="5">
        <v>61</v>
      </c>
      <c r="D3764" s="5" t="s">
        <v>27</v>
      </c>
      <c r="E3764" s="5" t="s">
        <v>11109</v>
      </c>
      <c r="F3764" s="5">
        <v>-7822</v>
      </c>
      <c r="G3764" s="5" t="s">
        <v>78</v>
      </c>
      <c r="H3764" s="5" t="s">
        <v>71</v>
      </c>
      <c r="I3764" s="5">
        <v>86035.92</v>
      </c>
      <c r="J3764" s="5" t="s">
        <v>7614</v>
      </c>
      <c r="K3764" s="5" t="s">
        <v>47</v>
      </c>
      <c r="L3764" s="5" t="s">
        <v>73</v>
      </c>
      <c r="M3764" s="5">
        <v>4.16</v>
      </c>
      <c r="N3764" s="5" t="s">
        <v>41</v>
      </c>
      <c r="O3764" s="5">
        <v>1</v>
      </c>
    </row>
    <row r="3765" spans="1:15" x14ac:dyDescent="0.2">
      <c r="A3765" s="5" t="s">
        <v>11110</v>
      </c>
      <c r="B3765" s="5" t="s">
        <v>11111</v>
      </c>
      <c r="C3765" s="5">
        <v>58</v>
      </c>
      <c r="D3765" s="5" t="s">
        <v>17</v>
      </c>
      <c r="E3765" s="5" t="s">
        <v>11112</v>
      </c>
      <c r="F3765" s="5">
        <v>-5264</v>
      </c>
      <c r="G3765" s="5" t="s">
        <v>116</v>
      </c>
      <c r="H3765" s="5" t="s">
        <v>79</v>
      </c>
      <c r="I3765" s="5">
        <v>49790.94</v>
      </c>
      <c r="J3765" s="5" t="s">
        <v>2306</v>
      </c>
      <c r="K3765" s="5" t="s">
        <v>40</v>
      </c>
      <c r="L3765" s="5" t="s">
        <v>73</v>
      </c>
      <c r="M3765" s="5">
        <v>2.66</v>
      </c>
      <c r="N3765" s="5" t="s">
        <v>74</v>
      </c>
      <c r="O3765" s="5">
        <v>1</v>
      </c>
    </row>
    <row r="3766" spans="1:15" x14ac:dyDescent="0.2">
      <c r="A3766" s="5" t="s">
        <v>11113</v>
      </c>
      <c r="B3766" s="5" t="s">
        <v>9298</v>
      </c>
      <c r="C3766" s="5">
        <v>64</v>
      </c>
      <c r="D3766" s="5" t="s">
        <v>27</v>
      </c>
      <c r="E3766" s="5" t="s">
        <v>11114</v>
      </c>
      <c r="F3766" s="5">
        <v>-2686</v>
      </c>
      <c r="G3766" s="5" t="s">
        <v>78</v>
      </c>
      <c r="H3766" s="5" t="s">
        <v>53</v>
      </c>
      <c r="I3766" s="5">
        <v>164072.44</v>
      </c>
      <c r="J3766" s="5" t="s">
        <v>3703</v>
      </c>
      <c r="K3766" s="5" t="s">
        <v>55</v>
      </c>
      <c r="L3766" s="5" t="s">
        <v>32</v>
      </c>
      <c r="M3766" s="5">
        <v>3.33</v>
      </c>
      <c r="N3766" s="5" t="s">
        <v>33</v>
      </c>
      <c r="O3766" s="5">
        <v>6</v>
      </c>
    </row>
    <row r="3767" spans="1:15" x14ac:dyDescent="0.2">
      <c r="A3767" s="5" t="s">
        <v>11115</v>
      </c>
      <c r="B3767" s="5" t="s">
        <v>10382</v>
      </c>
      <c r="C3767" s="5">
        <v>48</v>
      </c>
      <c r="D3767" s="5" t="s">
        <v>17</v>
      </c>
      <c r="E3767" s="5" t="s">
        <v>11116</v>
      </c>
      <c r="F3767" s="5">
        <v>-4796</v>
      </c>
      <c r="G3767" s="5" t="s">
        <v>78</v>
      </c>
      <c r="H3767" s="5" t="s">
        <v>20</v>
      </c>
      <c r="I3767" s="5">
        <v>86487.99</v>
      </c>
      <c r="J3767" s="5" t="s">
        <v>2673</v>
      </c>
      <c r="K3767" s="5" t="s">
        <v>136</v>
      </c>
      <c r="L3767" s="5" t="s">
        <v>73</v>
      </c>
      <c r="M3767" s="5">
        <v>4.9000000000000004</v>
      </c>
      <c r="N3767" s="5" t="s">
        <v>24</v>
      </c>
      <c r="O3767" s="5">
        <v>26</v>
      </c>
    </row>
    <row r="3768" spans="1:15" x14ac:dyDescent="0.2">
      <c r="A3768" s="5" t="s">
        <v>11117</v>
      </c>
      <c r="B3768" s="5" t="s">
        <v>8512</v>
      </c>
      <c r="C3768" s="5">
        <v>30</v>
      </c>
      <c r="D3768" s="5" t="s">
        <v>50</v>
      </c>
      <c r="E3768" s="5" t="s">
        <v>11118</v>
      </c>
      <c r="F3768" s="5">
        <v>-4057</v>
      </c>
      <c r="G3768" s="5" t="s">
        <v>116</v>
      </c>
      <c r="H3768" s="5" t="s">
        <v>194</v>
      </c>
      <c r="I3768" s="5">
        <v>81317.13</v>
      </c>
      <c r="J3768" s="5" t="s">
        <v>980</v>
      </c>
      <c r="K3768" s="5" t="s">
        <v>136</v>
      </c>
      <c r="L3768" s="5" t="s">
        <v>73</v>
      </c>
      <c r="M3768" s="5">
        <v>3.58</v>
      </c>
      <c r="N3768" s="5" t="s">
        <v>33</v>
      </c>
      <c r="O3768" s="5">
        <v>20</v>
      </c>
    </row>
    <row r="3769" spans="1:15" x14ac:dyDescent="0.2">
      <c r="A3769" s="5" t="s">
        <v>11119</v>
      </c>
      <c r="B3769" s="5" t="s">
        <v>11120</v>
      </c>
      <c r="C3769" s="5">
        <v>47</v>
      </c>
      <c r="D3769" s="5" t="s">
        <v>50</v>
      </c>
      <c r="E3769" s="5" t="s">
        <v>11121</v>
      </c>
      <c r="F3769" s="5">
        <v>-10447</v>
      </c>
      <c r="G3769" s="5" t="s">
        <v>45</v>
      </c>
      <c r="H3769" s="5" t="s">
        <v>71</v>
      </c>
      <c r="I3769" s="5">
        <v>133454.14000000001</v>
      </c>
      <c r="J3769" s="5" t="s">
        <v>8274</v>
      </c>
      <c r="K3769" s="5" t="s">
        <v>62</v>
      </c>
      <c r="L3769" s="5" t="s">
        <v>23</v>
      </c>
      <c r="M3769" s="5">
        <v>1.83</v>
      </c>
      <c r="N3769" s="5" t="s">
        <v>41</v>
      </c>
      <c r="O3769" s="5">
        <v>34</v>
      </c>
    </row>
    <row r="3770" spans="1:15" x14ac:dyDescent="0.2">
      <c r="A3770" s="5" t="s">
        <v>11122</v>
      </c>
      <c r="B3770" s="5" t="s">
        <v>3336</v>
      </c>
      <c r="C3770" s="5">
        <v>34</v>
      </c>
      <c r="D3770" s="5" t="s">
        <v>27</v>
      </c>
      <c r="E3770" s="5" t="s">
        <v>11123</v>
      </c>
      <c r="F3770" s="5">
        <v>-5518</v>
      </c>
      <c r="G3770" s="5" t="s">
        <v>37</v>
      </c>
      <c r="H3770" s="5" t="s">
        <v>173</v>
      </c>
      <c r="I3770" s="5">
        <v>149999.01999999999</v>
      </c>
      <c r="J3770" s="5" t="s">
        <v>1116</v>
      </c>
      <c r="K3770" s="5" t="s">
        <v>127</v>
      </c>
      <c r="L3770" s="5" t="s">
        <v>23</v>
      </c>
      <c r="M3770" s="5">
        <v>1.83</v>
      </c>
      <c r="N3770" s="5" t="s">
        <v>41</v>
      </c>
      <c r="O3770" s="5">
        <v>36</v>
      </c>
    </row>
    <row r="3771" spans="1:15" x14ac:dyDescent="0.2">
      <c r="A3771" s="5" t="s">
        <v>11124</v>
      </c>
      <c r="B3771" s="5" t="s">
        <v>11125</v>
      </c>
      <c r="C3771" s="5">
        <v>27</v>
      </c>
      <c r="D3771" s="5" t="s">
        <v>27</v>
      </c>
      <c r="E3771" s="5" t="s">
        <v>11126</v>
      </c>
      <c r="F3771" s="5">
        <v>-9292</v>
      </c>
      <c r="G3771" s="5" t="s">
        <v>99</v>
      </c>
      <c r="H3771" s="5" t="s">
        <v>53</v>
      </c>
      <c r="I3771" s="5">
        <v>64036.73</v>
      </c>
      <c r="J3771" s="5" t="s">
        <v>3879</v>
      </c>
      <c r="K3771" s="5" t="s">
        <v>136</v>
      </c>
      <c r="L3771" s="5" t="s">
        <v>73</v>
      </c>
      <c r="M3771" s="5">
        <v>2.17</v>
      </c>
      <c r="N3771" s="5" t="s">
        <v>33</v>
      </c>
      <c r="O3771" s="5">
        <v>8</v>
      </c>
    </row>
    <row r="3772" spans="1:15" x14ac:dyDescent="0.2">
      <c r="A3772" s="5" t="s">
        <v>11127</v>
      </c>
      <c r="B3772" s="5" t="s">
        <v>4469</v>
      </c>
      <c r="C3772" s="5">
        <v>52</v>
      </c>
      <c r="D3772" s="5" t="s">
        <v>50</v>
      </c>
      <c r="E3772" s="5" t="s">
        <v>11128</v>
      </c>
      <c r="F3772" s="5">
        <v>-8501</v>
      </c>
      <c r="G3772" s="5" t="s">
        <v>45</v>
      </c>
      <c r="H3772" s="5" t="s">
        <v>53</v>
      </c>
      <c r="I3772" s="5">
        <v>162432.10999999999</v>
      </c>
      <c r="J3772" s="5" t="s">
        <v>6799</v>
      </c>
      <c r="K3772" s="5" t="s">
        <v>104</v>
      </c>
      <c r="L3772" s="5" t="s">
        <v>73</v>
      </c>
      <c r="M3772" s="5">
        <v>1.0900000000000001</v>
      </c>
      <c r="N3772" s="5" t="s">
        <v>57</v>
      </c>
      <c r="O3772" s="5">
        <v>14</v>
      </c>
    </row>
    <row r="3773" spans="1:15" x14ac:dyDescent="0.2">
      <c r="A3773" s="5" t="s">
        <v>11129</v>
      </c>
      <c r="B3773" s="5" t="s">
        <v>4601</v>
      </c>
      <c r="C3773" s="5">
        <v>61</v>
      </c>
      <c r="D3773" s="5" t="s">
        <v>17</v>
      </c>
      <c r="E3773" s="5" t="s">
        <v>11130</v>
      </c>
      <c r="F3773" s="5">
        <v>-3545</v>
      </c>
      <c r="G3773" s="5" t="s">
        <v>52</v>
      </c>
      <c r="H3773" s="5" t="s">
        <v>173</v>
      </c>
      <c r="I3773" s="5">
        <v>36805.370000000003</v>
      </c>
      <c r="J3773" s="5" t="s">
        <v>4842</v>
      </c>
      <c r="K3773" s="5" t="s">
        <v>118</v>
      </c>
      <c r="L3773" s="5" t="s">
        <v>56</v>
      </c>
      <c r="M3773" s="5">
        <v>2.98</v>
      </c>
      <c r="N3773" s="5" t="s">
        <v>57</v>
      </c>
      <c r="O3773" s="5">
        <v>25</v>
      </c>
    </row>
    <row r="3774" spans="1:15" x14ac:dyDescent="0.2">
      <c r="A3774" s="5" t="s">
        <v>11131</v>
      </c>
      <c r="B3774" s="5" t="s">
        <v>5433</v>
      </c>
      <c r="C3774" s="5">
        <v>60</v>
      </c>
      <c r="D3774" s="5" t="s">
        <v>17</v>
      </c>
      <c r="E3774" s="5" t="s">
        <v>11132</v>
      </c>
      <c r="F3774" s="5">
        <v>-4292</v>
      </c>
      <c r="G3774" s="5" t="s">
        <v>52</v>
      </c>
      <c r="H3774" s="5" t="s">
        <v>71</v>
      </c>
      <c r="I3774" s="5">
        <v>163602.84</v>
      </c>
      <c r="J3774" s="5" t="s">
        <v>7809</v>
      </c>
      <c r="K3774" s="5" t="s">
        <v>127</v>
      </c>
      <c r="L3774" s="5" t="s">
        <v>73</v>
      </c>
      <c r="M3774" s="5">
        <v>3.25</v>
      </c>
      <c r="N3774" s="5" t="s">
        <v>41</v>
      </c>
      <c r="O3774" s="5">
        <v>17</v>
      </c>
    </row>
    <row r="3775" spans="1:15" x14ac:dyDescent="0.2">
      <c r="A3775" s="5" t="s">
        <v>11133</v>
      </c>
      <c r="B3775" s="5" t="s">
        <v>8527</v>
      </c>
      <c r="C3775" s="5">
        <v>33</v>
      </c>
      <c r="D3775" s="5" t="s">
        <v>27</v>
      </c>
      <c r="E3775" s="5" t="s">
        <v>11134</v>
      </c>
      <c r="F3775" s="5">
        <v>-2139</v>
      </c>
      <c r="G3775" s="5" t="s">
        <v>45</v>
      </c>
      <c r="H3775" s="5" t="s">
        <v>53</v>
      </c>
      <c r="I3775" s="5">
        <v>76915.55</v>
      </c>
      <c r="J3775" s="5" t="s">
        <v>7518</v>
      </c>
      <c r="K3775" s="5" t="s">
        <v>62</v>
      </c>
      <c r="L3775" s="5" t="s">
        <v>23</v>
      </c>
      <c r="M3775" s="5">
        <v>2.98</v>
      </c>
      <c r="N3775" s="5" t="s">
        <v>33</v>
      </c>
      <c r="O3775" s="5">
        <v>33</v>
      </c>
    </row>
    <row r="3776" spans="1:15" x14ac:dyDescent="0.2">
      <c r="A3776" s="5" t="s">
        <v>11135</v>
      </c>
      <c r="B3776" s="5" t="s">
        <v>11136</v>
      </c>
      <c r="C3776" s="5">
        <v>35</v>
      </c>
      <c r="D3776" s="5" t="s">
        <v>50</v>
      </c>
      <c r="E3776" s="5" t="s">
        <v>11137</v>
      </c>
      <c r="F3776" s="5">
        <v>-5170</v>
      </c>
      <c r="G3776" s="5" t="s">
        <v>78</v>
      </c>
      <c r="H3776" s="5" t="s">
        <v>79</v>
      </c>
      <c r="I3776" s="5">
        <v>39967.78</v>
      </c>
      <c r="J3776" s="5" t="s">
        <v>4257</v>
      </c>
      <c r="K3776" s="5" t="s">
        <v>127</v>
      </c>
      <c r="L3776" s="5" t="s">
        <v>56</v>
      </c>
      <c r="M3776" s="5">
        <v>2.63</v>
      </c>
      <c r="N3776" s="5" t="s">
        <v>41</v>
      </c>
      <c r="O3776" s="5">
        <v>32</v>
      </c>
    </row>
    <row r="3777" spans="1:15" x14ac:dyDescent="0.2">
      <c r="A3777" s="5" t="s">
        <v>11138</v>
      </c>
      <c r="B3777" s="5" t="s">
        <v>11111</v>
      </c>
      <c r="C3777" s="5">
        <v>45</v>
      </c>
      <c r="D3777" s="5" t="s">
        <v>17</v>
      </c>
      <c r="E3777" s="5" t="s">
        <v>11139</v>
      </c>
      <c r="F3777" s="5">
        <v>-2931</v>
      </c>
      <c r="G3777" s="5" t="s">
        <v>19</v>
      </c>
      <c r="H3777" s="5" t="s">
        <v>66</v>
      </c>
      <c r="I3777" s="5">
        <v>58427.07</v>
      </c>
      <c r="J3777" s="5" t="s">
        <v>6079</v>
      </c>
      <c r="K3777" s="5" t="s">
        <v>22</v>
      </c>
      <c r="L3777" s="5" t="s">
        <v>56</v>
      </c>
      <c r="M3777" s="5">
        <v>2.42</v>
      </c>
      <c r="N3777" s="5" t="s">
        <v>74</v>
      </c>
      <c r="O3777" s="5">
        <v>19</v>
      </c>
    </row>
    <row r="3778" spans="1:15" x14ac:dyDescent="0.2">
      <c r="A3778" s="5" t="s">
        <v>11140</v>
      </c>
      <c r="B3778" s="5" t="s">
        <v>6016</v>
      </c>
      <c r="C3778" s="5">
        <v>38</v>
      </c>
      <c r="D3778" s="5" t="s">
        <v>50</v>
      </c>
      <c r="E3778" s="5" t="s">
        <v>11141</v>
      </c>
      <c r="F3778" s="5">
        <v>-8297</v>
      </c>
      <c r="G3778" s="5" t="s">
        <v>116</v>
      </c>
      <c r="H3778" s="5" t="s">
        <v>30</v>
      </c>
      <c r="I3778" s="5">
        <v>46334.91</v>
      </c>
      <c r="J3778" s="5" t="s">
        <v>1681</v>
      </c>
      <c r="K3778" s="5" t="s">
        <v>62</v>
      </c>
      <c r="L3778" s="5" t="s">
        <v>56</v>
      </c>
      <c r="M3778" s="5">
        <v>2.98</v>
      </c>
      <c r="N3778" s="5" t="s">
        <v>74</v>
      </c>
      <c r="O3778" s="5">
        <v>13</v>
      </c>
    </row>
    <row r="3779" spans="1:15" x14ac:dyDescent="0.2">
      <c r="A3779" s="5" t="s">
        <v>11142</v>
      </c>
      <c r="B3779" s="5" t="s">
        <v>5730</v>
      </c>
      <c r="C3779" s="5">
        <v>64</v>
      </c>
      <c r="D3779" s="5" t="s">
        <v>27</v>
      </c>
      <c r="E3779" s="5" t="s">
        <v>11143</v>
      </c>
      <c r="F3779" s="5">
        <v>-9012</v>
      </c>
      <c r="G3779" s="5" t="s">
        <v>45</v>
      </c>
      <c r="H3779" s="5" t="s">
        <v>20</v>
      </c>
      <c r="I3779" s="5">
        <v>168496.87</v>
      </c>
      <c r="J3779" s="5" t="s">
        <v>10215</v>
      </c>
      <c r="K3779" s="5" t="s">
        <v>127</v>
      </c>
      <c r="L3779" s="5" t="s">
        <v>73</v>
      </c>
      <c r="M3779" s="5">
        <v>3.19</v>
      </c>
      <c r="N3779" s="5" t="s">
        <v>57</v>
      </c>
      <c r="O3779" s="5">
        <v>28</v>
      </c>
    </row>
    <row r="3780" spans="1:15" x14ac:dyDescent="0.2">
      <c r="A3780" s="5" t="s">
        <v>11144</v>
      </c>
      <c r="B3780" s="5" t="s">
        <v>11145</v>
      </c>
      <c r="C3780" s="5">
        <v>43</v>
      </c>
      <c r="D3780" s="5" t="s">
        <v>17</v>
      </c>
      <c r="E3780" s="5" t="s">
        <v>11146</v>
      </c>
      <c r="F3780" s="5">
        <v>-4407</v>
      </c>
      <c r="G3780" s="5" t="s">
        <v>99</v>
      </c>
      <c r="H3780" s="5" t="s">
        <v>71</v>
      </c>
      <c r="I3780" s="5">
        <v>72952.91</v>
      </c>
      <c r="J3780" s="5" t="s">
        <v>4624</v>
      </c>
      <c r="K3780" s="5" t="s">
        <v>62</v>
      </c>
      <c r="L3780" s="5" t="s">
        <v>32</v>
      </c>
      <c r="M3780" s="5">
        <v>3.97</v>
      </c>
      <c r="N3780" s="5" t="s">
        <v>24</v>
      </c>
      <c r="O3780" s="5">
        <v>22</v>
      </c>
    </row>
    <row r="3781" spans="1:15" x14ac:dyDescent="0.2">
      <c r="A3781" s="5" t="s">
        <v>11147</v>
      </c>
      <c r="B3781" s="5" t="s">
        <v>8944</v>
      </c>
      <c r="C3781" s="5">
        <v>49</v>
      </c>
      <c r="D3781" s="5" t="s">
        <v>27</v>
      </c>
      <c r="E3781" s="5" t="s">
        <v>11148</v>
      </c>
      <c r="F3781" s="5">
        <v>-2179</v>
      </c>
      <c r="G3781" s="5" t="s">
        <v>52</v>
      </c>
      <c r="H3781" s="5" t="s">
        <v>20</v>
      </c>
      <c r="I3781" s="5">
        <v>50585.52</v>
      </c>
      <c r="J3781" s="5" t="s">
        <v>3120</v>
      </c>
      <c r="K3781" s="5" t="s">
        <v>81</v>
      </c>
      <c r="L3781" s="5" t="s">
        <v>23</v>
      </c>
      <c r="M3781" s="5">
        <v>3.61</v>
      </c>
      <c r="N3781" s="5" t="s">
        <v>57</v>
      </c>
      <c r="O3781" s="5">
        <v>37</v>
      </c>
    </row>
    <row r="3782" spans="1:15" x14ac:dyDescent="0.2">
      <c r="A3782" s="5" t="s">
        <v>11149</v>
      </c>
      <c r="B3782" s="5" t="s">
        <v>3718</v>
      </c>
      <c r="C3782" s="5">
        <v>29</v>
      </c>
      <c r="D3782" s="5" t="s">
        <v>50</v>
      </c>
      <c r="E3782" s="5" t="s">
        <v>11150</v>
      </c>
      <c r="F3782" s="5">
        <v>-1737</v>
      </c>
      <c r="G3782" s="5" t="s">
        <v>37</v>
      </c>
      <c r="H3782" s="5" t="s">
        <v>144</v>
      </c>
      <c r="I3782" s="5">
        <v>115961.60000000001</v>
      </c>
      <c r="J3782" s="5" t="s">
        <v>3940</v>
      </c>
      <c r="K3782" s="5" t="s">
        <v>136</v>
      </c>
      <c r="L3782" s="5" t="s">
        <v>32</v>
      </c>
      <c r="M3782" s="5">
        <v>3.7</v>
      </c>
      <c r="N3782" s="5" t="s">
        <v>41</v>
      </c>
      <c r="O3782" s="5">
        <v>40</v>
      </c>
    </row>
    <row r="3783" spans="1:15" x14ac:dyDescent="0.2">
      <c r="A3783" s="5" t="s">
        <v>11151</v>
      </c>
      <c r="B3783" s="5" t="s">
        <v>2745</v>
      </c>
      <c r="C3783" s="5">
        <v>32</v>
      </c>
      <c r="D3783" s="5" t="s">
        <v>17</v>
      </c>
      <c r="E3783" s="5" t="s">
        <v>11152</v>
      </c>
      <c r="F3783" s="5">
        <v>-8727</v>
      </c>
      <c r="G3783" s="5" t="s">
        <v>116</v>
      </c>
      <c r="H3783" s="5" t="s">
        <v>71</v>
      </c>
      <c r="I3783" s="5">
        <v>163906.76</v>
      </c>
      <c r="J3783" s="5" t="s">
        <v>8325</v>
      </c>
      <c r="K3783" s="5" t="s">
        <v>104</v>
      </c>
      <c r="L3783" s="5" t="s">
        <v>73</v>
      </c>
      <c r="M3783" s="5">
        <v>2.81</v>
      </c>
      <c r="N3783" s="5" t="s">
        <v>33</v>
      </c>
      <c r="O3783" s="5">
        <v>17</v>
      </c>
    </row>
    <row r="3784" spans="1:15" x14ac:dyDescent="0.2">
      <c r="A3784" s="5" t="s">
        <v>11153</v>
      </c>
      <c r="B3784" s="5" t="s">
        <v>11154</v>
      </c>
      <c r="C3784" s="5">
        <v>58</v>
      </c>
      <c r="D3784" s="5" t="s">
        <v>17</v>
      </c>
      <c r="E3784" s="5" t="s">
        <v>11155</v>
      </c>
      <c r="F3784" s="5">
        <v>-5410</v>
      </c>
      <c r="G3784" s="5" t="s">
        <v>52</v>
      </c>
      <c r="H3784" s="5" t="s">
        <v>66</v>
      </c>
      <c r="I3784" s="5">
        <v>36901.17</v>
      </c>
      <c r="J3784" s="5" t="s">
        <v>4925</v>
      </c>
      <c r="K3784" s="5" t="s">
        <v>55</v>
      </c>
      <c r="L3784" s="5" t="s">
        <v>73</v>
      </c>
      <c r="M3784" s="5">
        <v>1.1000000000000001</v>
      </c>
      <c r="N3784" s="5" t="s">
        <v>74</v>
      </c>
      <c r="O3784" s="5">
        <v>29</v>
      </c>
    </row>
    <row r="3785" spans="1:15" x14ac:dyDescent="0.2">
      <c r="A3785" s="5" t="s">
        <v>11156</v>
      </c>
      <c r="B3785" s="5" t="s">
        <v>11157</v>
      </c>
      <c r="C3785" s="5">
        <v>62</v>
      </c>
      <c r="D3785" s="5" t="s">
        <v>50</v>
      </c>
      <c r="E3785" s="5" t="s">
        <v>11158</v>
      </c>
      <c r="F3785" s="5">
        <v>-6250</v>
      </c>
      <c r="G3785" s="5" t="s">
        <v>52</v>
      </c>
      <c r="H3785" s="5" t="s">
        <v>66</v>
      </c>
      <c r="I3785" s="5">
        <v>111548.76</v>
      </c>
      <c r="J3785" s="5" t="s">
        <v>3550</v>
      </c>
      <c r="K3785" s="5" t="s">
        <v>55</v>
      </c>
      <c r="L3785" s="5" t="s">
        <v>56</v>
      </c>
      <c r="M3785" s="5">
        <v>4.17</v>
      </c>
      <c r="N3785" s="5" t="s">
        <v>41</v>
      </c>
      <c r="O3785" s="5">
        <v>32</v>
      </c>
    </row>
    <row r="3786" spans="1:15" x14ac:dyDescent="0.2">
      <c r="A3786" s="5" t="s">
        <v>11159</v>
      </c>
      <c r="B3786" s="5" t="s">
        <v>3470</v>
      </c>
      <c r="C3786" s="5">
        <v>58</v>
      </c>
      <c r="D3786" s="5" t="s">
        <v>27</v>
      </c>
      <c r="E3786" s="5" t="s">
        <v>11160</v>
      </c>
      <c r="F3786" s="5">
        <v>-4196</v>
      </c>
      <c r="G3786" s="5" t="s">
        <v>78</v>
      </c>
      <c r="H3786" s="5" t="s">
        <v>53</v>
      </c>
      <c r="I3786" s="5">
        <v>79465.75</v>
      </c>
      <c r="J3786" s="5" t="s">
        <v>1208</v>
      </c>
      <c r="K3786" s="5" t="s">
        <v>104</v>
      </c>
      <c r="L3786" s="5" t="s">
        <v>56</v>
      </c>
      <c r="M3786" s="5">
        <v>1.49</v>
      </c>
      <c r="N3786" s="5" t="s">
        <v>33</v>
      </c>
      <c r="O3786" s="5">
        <v>10</v>
      </c>
    </row>
    <row r="3787" spans="1:15" x14ac:dyDescent="0.2">
      <c r="A3787" s="5" t="s">
        <v>11161</v>
      </c>
      <c r="B3787" s="5" t="s">
        <v>10630</v>
      </c>
      <c r="C3787" s="5">
        <v>56</v>
      </c>
      <c r="D3787" s="5" t="s">
        <v>27</v>
      </c>
      <c r="E3787" s="5" t="s">
        <v>11162</v>
      </c>
      <c r="F3787" s="5">
        <v>-4443</v>
      </c>
      <c r="G3787" s="5" t="s">
        <v>45</v>
      </c>
      <c r="H3787" s="5" t="s">
        <v>38</v>
      </c>
      <c r="I3787" s="5">
        <v>145468.21</v>
      </c>
      <c r="J3787" s="5" t="s">
        <v>2868</v>
      </c>
      <c r="K3787" s="5" t="s">
        <v>127</v>
      </c>
      <c r="L3787" s="5" t="s">
        <v>23</v>
      </c>
      <c r="M3787" s="5">
        <v>3.43</v>
      </c>
      <c r="N3787" s="5" t="s">
        <v>24</v>
      </c>
      <c r="O3787" s="5">
        <v>22</v>
      </c>
    </row>
    <row r="3788" spans="1:15" x14ac:dyDescent="0.2">
      <c r="A3788" s="5" t="s">
        <v>11163</v>
      </c>
      <c r="B3788" s="5" t="s">
        <v>2195</v>
      </c>
      <c r="C3788" s="5">
        <v>42</v>
      </c>
      <c r="D3788" s="5" t="s">
        <v>17</v>
      </c>
      <c r="E3788" s="5" t="s">
        <v>11164</v>
      </c>
      <c r="F3788" s="5">
        <v>-7451</v>
      </c>
      <c r="G3788" s="5" t="s">
        <v>99</v>
      </c>
      <c r="H3788" s="5" t="s">
        <v>30</v>
      </c>
      <c r="I3788" s="5">
        <v>52008.24</v>
      </c>
      <c r="J3788" s="5" t="s">
        <v>6474</v>
      </c>
      <c r="K3788" s="5" t="s">
        <v>55</v>
      </c>
      <c r="L3788" s="5" t="s">
        <v>73</v>
      </c>
      <c r="M3788" s="5">
        <v>4.58</v>
      </c>
      <c r="N3788" s="5" t="s">
        <v>24</v>
      </c>
      <c r="O3788" s="5">
        <v>31</v>
      </c>
    </row>
    <row r="3789" spans="1:15" x14ac:dyDescent="0.2">
      <c r="A3789" s="5" t="s">
        <v>11165</v>
      </c>
      <c r="B3789" s="5" t="s">
        <v>3739</v>
      </c>
      <c r="C3789" s="5">
        <v>22</v>
      </c>
      <c r="D3789" s="5" t="s">
        <v>17</v>
      </c>
      <c r="E3789" s="5" t="s">
        <v>11166</v>
      </c>
      <c r="F3789" s="5">
        <v>-5527</v>
      </c>
      <c r="G3789" s="5" t="s">
        <v>94</v>
      </c>
      <c r="H3789" s="5" t="s">
        <v>79</v>
      </c>
      <c r="I3789" s="5">
        <v>168549.36</v>
      </c>
      <c r="J3789" s="5" t="s">
        <v>604</v>
      </c>
      <c r="K3789" s="5" t="s">
        <v>40</v>
      </c>
      <c r="L3789" s="5" t="s">
        <v>32</v>
      </c>
      <c r="M3789" s="5">
        <v>4.07</v>
      </c>
      <c r="N3789" s="5" t="s">
        <v>24</v>
      </c>
      <c r="O3789" s="5">
        <v>29</v>
      </c>
    </row>
    <row r="3790" spans="1:15" x14ac:dyDescent="0.2">
      <c r="A3790" s="5" t="s">
        <v>11167</v>
      </c>
      <c r="B3790" s="5" t="s">
        <v>1559</v>
      </c>
      <c r="C3790" s="5">
        <v>30</v>
      </c>
      <c r="D3790" s="5" t="s">
        <v>27</v>
      </c>
      <c r="E3790" s="5" t="s">
        <v>11168</v>
      </c>
      <c r="F3790" s="5">
        <v>-5522</v>
      </c>
      <c r="G3790" s="5" t="s">
        <v>99</v>
      </c>
      <c r="H3790" s="5" t="s">
        <v>30</v>
      </c>
      <c r="I3790" s="5">
        <v>38597.769999999997</v>
      </c>
      <c r="J3790" s="5" t="s">
        <v>3585</v>
      </c>
      <c r="K3790" s="5" t="s">
        <v>55</v>
      </c>
      <c r="L3790" s="5" t="s">
        <v>73</v>
      </c>
      <c r="M3790" s="5">
        <v>4.8</v>
      </c>
      <c r="N3790" s="5" t="s">
        <v>57</v>
      </c>
      <c r="O3790" s="5">
        <v>26</v>
      </c>
    </row>
    <row r="3791" spans="1:15" x14ac:dyDescent="0.2">
      <c r="A3791" s="5" t="s">
        <v>11169</v>
      </c>
      <c r="B3791" s="5" t="s">
        <v>232</v>
      </c>
      <c r="C3791" s="5">
        <v>38</v>
      </c>
      <c r="D3791" s="5" t="s">
        <v>27</v>
      </c>
      <c r="E3791" s="5" t="s">
        <v>11170</v>
      </c>
      <c r="F3791" s="5">
        <v>-3255</v>
      </c>
      <c r="G3791" s="5" t="s">
        <v>37</v>
      </c>
      <c r="H3791" s="5" t="s">
        <v>71</v>
      </c>
      <c r="I3791" s="5">
        <v>121252.8</v>
      </c>
      <c r="J3791" s="5" t="s">
        <v>4683</v>
      </c>
      <c r="K3791" s="5" t="s">
        <v>47</v>
      </c>
      <c r="L3791" s="5" t="s">
        <v>73</v>
      </c>
      <c r="M3791" s="5">
        <v>4.95</v>
      </c>
      <c r="N3791" s="5" t="s">
        <v>33</v>
      </c>
      <c r="O3791" s="5">
        <v>10</v>
      </c>
    </row>
    <row r="3792" spans="1:15" x14ac:dyDescent="0.2">
      <c r="A3792" s="5" t="s">
        <v>11171</v>
      </c>
      <c r="B3792" s="5" t="s">
        <v>8978</v>
      </c>
      <c r="C3792" s="5">
        <v>63</v>
      </c>
      <c r="D3792" s="5" t="s">
        <v>50</v>
      </c>
      <c r="E3792" s="5" t="s">
        <v>11172</v>
      </c>
      <c r="F3792" s="5">
        <v>-6721</v>
      </c>
      <c r="G3792" s="5" t="s">
        <v>99</v>
      </c>
      <c r="H3792" s="5" t="s">
        <v>144</v>
      </c>
      <c r="I3792" s="5">
        <v>120985.98</v>
      </c>
      <c r="J3792" s="5" t="s">
        <v>2980</v>
      </c>
      <c r="K3792" s="5" t="s">
        <v>127</v>
      </c>
      <c r="L3792" s="5" t="s">
        <v>23</v>
      </c>
      <c r="M3792" s="5">
        <v>4.99</v>
      </c>
      <c r="N3792" s="5" t="s">
        <v>33</v>
      </c>
      <c r="O3792" s="5">
        <v>36</v>
      </c>
    </row>
    <row r="3793" spans="1:15" x14ac:dyDescent="0.2">
      <c r="A3793" s="5" t="s">
        <v>11173</v>
      </c>
      <c r="B3793" s="5" t="s">
        <v>6351</v>
      </c>
      <c r="C3793" s="5">
        <v>26</v>
      </c>
      <c r="D3793" s="5" t="s">
        <v>50</v>
      </c>
      <c r="E3793" s="5" t="s">
        <v>11174</v>
      </c>
      <c r="F3793" s="5">
        <v>-5515</v>
      </c>
      <c r="G3793" s="5" t="s">
        <v>29</v>
      </c>
      <c r="H3793" s="5" t="s">
        <v>66</v>
      </c>
      <c r="I3793" s="5">
        <v>106940.21</v>
      </c>
      <c r="J3793" s="5" t="s">
        <v>714</v>
      </c>
      <c r="K3793" s="5" t="s">
        <v>104</v>
      </c>
      <c r="L3793" s="5" t="s">
        <v>73</v>
      </c>
      <c r="M3793" s="5">
        <v>2.67</v>
      </c>
      <c r="N3793" s="5" t="s">
        <v>24</v>
      </c>
      <c r="O3793" s="5">
        <v>21</v>
      </c>
    </row>
    <row r="3794" spans="1:15" x14ac:dyDescent="0.2">
      <c r="A3794" s="5" t="s">
        <v>11175</v>
      </c>
      <c r="B3794" s="5" t="s">
        <v>11176</v>
      </c>
      <c r="C3794" s="5">
        <v>41</v>
      </c>
      <c r="D3794" s="5" t="s">
        <v>50</v>
      </c>
      <c r="E3794" s="5" t="s">
        <v>11177</v>
      </c>
      <c r="F3794" s="5">
        <v>-4236</v>
      </c>
      <c r="G3794" s="5" t="s">
        <v>99</v>
      </c>
      <c r="H3794" s="5" t="s">
        <v>53</v>
      </c>
      <c r="I3794" s="5">
        <v>162796.12</v>
      </c>
      <c r="J3794" s="5" t="s">
        <v>4630</v>
      </c>
      <c r="K3794" s="5" t="s">
        <v>47</v>
      </c>
      <c r="L3794" s="5" t="s">
        <v>73</v>
      </c>
      <c r="M3794" s="5">
        <v>3.05</v>
      </c>
      <c r="N3794" s="5" t="s">
        <v>33</v>
      </c>
      <c r="O3794" s="5">
        <v>11</v>
      </c>
    </row>
    <row r="3795" spans="1:15" x14ac:dyDescent="0.2">
      <c r="A3795" s="5" t="s">
        <v>11178</v>
      </c>
      <c r="B3795" s="5" t="s">
        <v>11179</v>
      </c>
      <c r="C3795" s="5">
        <v>50</v>
      </c>
      <c r="D3795" s="5" t="s">
        <v>17</v>
      </c>
      <c r="E3795" s="5" t="s">
        <v>11180</v>
      </c>
      <c r="F3795" s="5">
        <v>-6432</v>
      </c>
      <c r="G3795" s="5" t="s">
        <v>52</v>
      </c>
      <c r="H3795" s="5" t="s">
        <v>66</v>
      </c>
      <c r="I3795" s="5">
        <v>86516.49</v>
      </c>
      <c r="J3795" s="5" t="s">
        <v>4640</v>
      </c>
      <c r="K3795" s="5" t="s">
        <v>40</v>
      </c>
      <c r="L3795" s="5" t="s">
        <v>73</v>
      </c>
      <c r="M3795" s="5">
        <v>3.2</v>
      </c>
      <c r="N3795" s="5" t="s">
        <v>24</v>
      </c>
      <c r="O3795" s="5">
        <v>22</v>
      </c>
    </row>
    <row r="3796" spans="1:15" x14ac:dyDescent="0.2">
      <c r="A3796" s="5" t="s">
        <v>11181</v>
      </c>
      <c r="B3796" s="5" t="s">
        <v>3789</v>
      </c>
      <c r="C3796" s="5">
        <v>64</v>
      </c>
      <c r="D3796" s="5" t="s">
        <v>17</v>
      </c>
      <c r="E3796" s="5" t="s">
        <v>11182</v>
      </c>
      <c r="F3796" s="5">
        <v>-8347</v>
      </c>
      <c r="G3796" s="5" t="s">
        <v>116</v>
      </c>
      <c r="H3796" s="5" t="s">
        <v>144</v>
      </c>
      <c r="I3796" s="5">
        <v>173416.99</v>
      </c>
      <c r="J3796" s="5" t="s">
        <v>1775</v>
      </c>
      <c r="K3796" s="5" t="s">
        <v>136</v>
      </c>
      <c r="L3796" s="5" t="s">
        <v>32</v>
      </c>
      <c r="M3796" s="5">
        <v>1.79</v>
      </c>
      <c r="N3796" s="5" t="s">
        <v>74</v>
      </c>
      <c r="O3796" s="5">
        <v>20</v>
      </c>
    </row>
    <row r="3797" spans="1:15" x14ac:dyDescent="0.2">
      <c r="A3797" s="5" t="s">
        <v>11183</v>
      </c>
      <c r="B3797" s="5" t="s">
        <v>712</v>
      </c>
      <c r="C3797" s="5">
        <v>31</v>
      </c>
      <c r="D3797" s="5" t="s">
        <v>50</v>
      </c>
      <c r="E3797" s="5" t="s">
        <v>11184</v>
      </c>
      <c r="F3797" s="5">
        <v>-5633</v>
      </c>
      <c r="G3797" s="5" t="s">
        <v>45</v>
      </c>
      <c r="H3797" s="5" t="s">
        <v>79</v>
      </c>
      <c r="I3797" s="5">
        <v>164046.28</v>
      </c>
      <c r="J3797" s="5" t="s">
        <v>3940</v>
      </c>
      <c r="K3797" s="5" t="s">
        <v>136</v>
      </c>
      <c r="L3797" s="5" t="s">
        <v>56</v>
      </c>
      <c r="M3797" s="5">
        <v>1.79</v>
      </c>
      <c r="N3797" s="5" t="s">
        <v>41</v>
      </c>
      <c r="O3797" s="5">
        <v>40</v>
      </c>
    </row>
    <row r="3798" spans="1:15" x14ac:dyDescent="0.2">
      <c r="A3798" s="5" t="s">
        <v>11185</v>
      </c>
      <c r="B3798" s="5" t="s">
        <v>7320</v>
      </c>
      <c r="C3798" s="5">
        <v>63</v>
      </c>
      <c r="D3798" s="5" t="s">
        <v>50</v>
      </c>
      <c r="E3798" s="5" t="s">
        <v>11186</v>
      </c>
      <c r="F3798" s="5">
        <v>-3348</v>
      </c>
      <c r="G3798" s="5" t="s">
        <v>45</v>
      </c>
      <c r="H3798" s="5" t="s">
        <v>173</v>
      </c>
      <c r="I3798" s="5">
        <v>53178.559999999998</v>
      </c>
      <c r="J3798" s="5" t="s">
        <v>5613</v>
      </c>
      <c r="K3798" s="5" t="s">
        <v>104</v>
      </c>
      <c r="L3798" s="5" t="s">
        <v>32</v>
      </c>
      <c r="M3798" s="5">
        <v>4.28</v>
      </c>
      <c r="N3798" s="5" t="s">
        <v>41</v>
      </c>
      <c r="O3798" s="5">
        <v>19</v>
      </c>
    </row>
    <row r="3799" spans="1:15" x14ac:dyDescent="0.2">
      <c r="A3799" s="5" t="s">
        <v>11187</v>
      </c>
      <c r="B3799" s="5" t="s">
        <v>1645</v>
      </c>
      <c r="C3799" s="5">
        <v>31</v>
      </c>
      <c r="D3799" s="5" t="s">
        <v>17</v>
      </c>
      <c r="E3799" s="5" t="s">
        <v>11188</v>
      </c>
      <c r="F3799" s="5">
        <v>-9039</v>
      </c>
      <c r="G3799" s="5" t="s">
        <v>116</v>
      </c>
      <c r="H3799" s="5" t="s">
        <v>173</v>
      </c>
      <c r="I3799" s="5">
        <v>171465.71</v>
      </c>
      <c r="J3799" s="5" t="s">
        <v>7515</v>
      </c>
      <c r="K3799" s="5" t="s">
        <v>104</v>
      </c>
      <c r="L3799" s="5" t="s">
        <v>56</v>
      </c>
      <c r="M3799" s="5">
        <v>2.67</v>
      </c>
      <c r="N3799" s="5" t="s">
        <v>41</v>
      </c>
      <c r="O3799" s="5">
        <v>39</v>
      </c>
    </row>
    <row r="3800" spans="1:15" x14ac:dyDescent="0.2">
      <c r="A3800" s="5" t="s">
        <v>11189</v>
      </c>
      <c r="B3800" s="5" t="s">
        <v>11190</v>
      </c>
      <c r="C3800" s="5">
        <v>64</v>
      </c>
      <c r="D3800" s="5" t="s">
        <v>50</v>
      </c>
      <c r="E3800" s="5" t="s">
        <v>11191</v>
      </c>
      <c r="F3800" s="5">
        <v>-5479</v>
      </c>
      <c r="G3800" s="5" t="s">
        <v>29</v>
      </c>
      <c r="H3800" s="5" t="s">
        <v>38</v>
      </c>
      <c r="I3800" s="5">
        <v>109504.21</v>
      </c>
      <c r="J3800" s="5" t="s">
        <v>3254</v>
      </c>
      <c r="K3800" s="5" t="s">
        <v>47</v>
      </c>
      <c r="L3800" s="5" t="s">
        <v>23</v>
      </c>
      <c r="M3800" s="5">
        <v>4.57</v>
      </c>
      <c r="N3800" s="5" t="s">
        <v>74</v>
      </c>
      <c r="O3800" s="5">
        <v>14</v>
      </c>
    </row>
    <row r="3801" spans="1:15" x14ac:dyDescent="0.2">
      <c r="A3801" s="5" t="s">
        <v>11192</v>
      </c>
      <c r="B3801" s="5" t="s">
        <v>2274</v>
      </c>
      <c r="C3801" s="5">
        <v>30</v>
      </c>
      <c r="D3801" s="5" t="s">
        <v>50</v>
      </c>
      <c r="E3801" s="5" t="s">
        <v>11193</v>
      </c>
      <c r="F3801" s="5">
        <v>-4875</v>
      </c>
      <c r="G3801" s="5" t="s">
        <v>19</v>
      </c>
      <c r="H3801" s="5" t="s">
        <v>79</v>
      </c>
      <c r="I3801" s="5">
        <v>35169.19</v>
      </c>
      <c r="J3801" s="5" t="s">
        <v>1399</v>
      </c>
      <c r="K3801" s="5" t="s">
        <v>104</v>
      </c>
      <c r="L3801" s="5" t="s">
        <v>56</v>
      </c>
      <c r="M3801" s="5">
        <v>1.48</v>
      </c>
      <c r="N3801" s="5" t="s">
        <v>57</v>
      </c>
      <c r="O3801" s="5">
        <v>24</v>
      </c>
    </row>
    <row r="3802" spans="1:15" x14ac:dyDescent="0.2">
      <c r="A3802" s="5" t="s">
        <v>11194</v>
      </c>
      <c r="B3802" s="5" t="s">
        <v>8606</v>
      </c>
      <c r="C3802" s="5">
        <v>60</v>
      </c>
      <c r="D3802" s="5" t="s">
        <v>50</v>
      </c>
      <c r="E3802" s="5" t="s">
        <v>11195</v>
      </c>
      <c r="F3802" s="5">
        <v>-11120</v>
      </c>
      <c r="G3802" s="5" t="s">
        <v>37</v>
      </c>
      <c r="H3802" s="5" t="s">
        <v>71</v>
      </c>
      <c r="I3802" s="5">
        <v>79688.3</v>
      </c>
      <c r="J3802" s="5" t="s">
        <v>3546</v>
      </c>
      <c r="K3802" s="5" t="s">
        <v>62</v>
      </c>
      <c r="L3802" s="5" t="s">
        <v>56</v>
      </c>
      <c r="M3802" s="5">
        <v>4.8</v>
      </c>
      <c r="N3802" s="5" t="s">
        <v>41</v>
      </c>
      <c r="O3802" s="5">
        <v>2</v>
      </c>
    </row>
    <row r="3803" spans="1:15" x14ac:dyDescent="0.2">
      <c r="A3803" s="5" t="s">
        <v>11196</v>
      </c>
      <c r="B3803" s="5" t="s">
        <v>92</v>
      </c>
      <c r="C3803" s="5">
        <v>40</v>
      </c>
      <c r="D3803" s="5" t="s">
        <v>17</v>
      </c>
      <c r="E3803" s="5" t="s">
        <v>11197</v>
      </c>
      <c r="F3803" s="5">
        <v>-8685</v>
      </c>
      <c r="G3803" s="5" t="s">
        <v>45</v>
      </c>
      <c r="H3803" s="5" t="s">
        <v>66</v>
      </c>
      <c r="I3803" s="5">
        <v>109738.08</v>
      </c>
      <c r="J3803" s="5" t="s">
        <v>1156</v>
      </c>
      <c r="K3803" s="5" t="s">
        <v>55</v>
      </c>
      <c r="L3803" s="5" t="s">
        <v>56</v>
      </c>
      <c r="M3803" s="5">
        <v>3.27</v>
      </c>
      <c r="N3803" s="5" t="s">
        <v>41</v>
      </c>
      <c r="O3803" s="5">
        <v>4</v>
      </c>
    </row>
    <row r="3804" spans="1:15" x14ac:dyDescent="0.2">
      <c r="A3804" s="5" t="s">
        <v>11198</v>
      </c>
      <c r="B3804" s="5" t="s">
        <v>2323</v>
      </c>
      <c r="C3804" s="5">
        <v>27</v>
      </c>
      <c r="D3804" s="5" t="s">
        <v>27</v>
      </c>
      <c r="E3804" s="5" t="s">
        <v>11199</v>
      </c>
      <c r="F3804" s="5">
        <v>-3224</v>
      </c>
      <c r="G3804" s="5" t="s">
        <v>37</v>
      </c>
      <c r="H3804" s="5" t="s">
        <v>38</v>
      </c>
      <c r="I3804" s="5">
        <v>59609.82</v>
      </c>
      <c r="J3804" s="5" t="s">
        <v>2853</v>
      </c>
      <c r="K3804" s="5" t="s">
        <v>47</v>
      </c>
      <c r="L3804" s="5" t="s">
        <v>32</v>
      </c>
      <c r="M3804" s="5">
        <v>3.93</v>
      </c>
      <c r="N3804" s="5" t="s">
        <v>41</v>
      </c>
      <c r="O3804" s="5">
        <v>33</v>
      </c>
    </row>
    <row r="3805" spans="1:15" x14ac:dyDescent="0.2">
      <c r="A3805" s="5" t="s">
        <v>11200</v>
      </c>
      <c r="B3805" s="5" t="s">
        <v>6102</v>
      </c>
      <c r="C3805" s="5">
        <v>57</v>
      </c>
      <c r="D3805" s="5" t="s">
        <v>17</v>
      </c>
      <c r="E3805" s="5" t="s">
        <v>11201</v>
      </c>
      <c r="F3805" s="5">
        <v>-2020</v>
      </c>
      <c r="G3805" s="5" t="s">
        <v>99</v>
      </c>
      <c r="H3805" s="5" t="s">
        <v>144</v>
      </c>
      <c r="I3805" s="5">
        <v>153023.57999999999</v>
      </c>
      <c r="J3805" s="5" t="s">
        <v>8432</v>
      </c>
      <c r="K3805" s="5" t="s">
        <v>47</v>
      </c>
      <c r="L3805" s="5" t="s">
        <v>73</v>
      </c>
      <c r="M3805" s="5">
        <v>3.94</v>
      </c>
      <c r="N3805" s="5" t="s">
        <v>41</v>
      </c>
      <c r="O3805" s="5">
        <v>4</v>
      </c>
    </row>
    <row r="3806" spans="1:15" x14ac:dyDescent="0.2">
      <c r="A3806" s="5" t="s">
        <v>11202</v>
      </c>
      <c r="B3806" s="5" t="s">
        <v>11203</v>
      </c>
      <c r="C3806" s="5">
        <v>25</v>
      </c>
      <c r="D3806" s="5" t="s">
        <v>27</v>
      </c>
      <c r="E3806" s="5" t="s">
        <v>11204</v>
      </c>
      <c r="F3806" s="5">
        <v>-3817</v>
      </c>
      <c r="G3806" s="5" t="s">
        <v>99</v>
      </c>
      <c r="H3806" s="5" t="s">
        <v>20</v>
      </c>
      <c r="I3806" s="5">
        <v>125672.16</v>
      </c>
      <c r="J3806" s="5" t="s">
        <v>9531</v>
      </c>
      <c r="K3806" s="5" t="s">
        <v>127</v>
      </c>
      <c r="L3806" s="5" t="s">
        <v>73</v>
      </c>
      <c r="M3806" s="5">
        <v>3.81</v>
      </c>
      <c r="N3806" s="5" t="s">
        <v>74</v>
      </c>
      <c r="O3806" s="5">
        <v>8</v>
      </c>
    </row>
    <row r="3807" spans="1:15" x14ac:dyDescent="0.2">
      <c r="A3807" s="5" t="s">
        <v>11205</v>
      </c>
      <c r="B3807" s="5" t="s">
        <v>6856</v>
      </c>
      <c r="C3807" s="5">
        <v>31</v>
      </c>
      <c r="D3807" s="5" t="s">
        <v>27</v>
      </c>
      <c r="E3807" s="5" t="s">
        <v>11206</v>
      </c>
      <c r="F3807" s="5">
        <v>-4832</v>
      </c>
      <c r="G3807" s="5" t="s">
        <v>45</v>
      </c>
      <c r="H3807" s="5" t="s">
        <v>30</v>
      </c>
      <c r="I3807" s="5">
        <v>70165.850000000006</v>
      </c>
      <c r="J3807" s="5" t="s">
        <v>6107</v>
      </c>
      <c r="K3807" s="5" t="s">
        <v>118</v>
      </c>
      <c r="L3807" s="5" t="s">
        <v>32</v>
      </c>
      <c r="M3807" s="5">
        <v>1.89</v>
      </c>
      <c r="N3807" s="5" t="s">
        <v>57</v>
      </c>
      <c r="O3807" s="5">
        <v>34</v>
      </c>
    </row>
    <row r="3808" spans="1:15" x14ac:dyDescent="0.2">
      <c r="A3808" s="5" t="s">
        <v>11207</v>
      </c>
      <c r="B3808" s="5" t="s">
        <v>323</v>
      </c>
      <c r="C3808" s="5">
        <v>44</v>
      </c>
      <c r="D3808" s="5" t="s">
        <v>27</v>
      </c>
      <c r="E3808" s="5" t="s">
        <v>11208</v>
      </c>
      <c r="F3808" s="5">
        <v>-6086</v>
      </c>
      <c r="G3808" s="5" t="s">
        <v>52</v>
      </c>
      <c r="H3808" s="5" t="s">
        <v>38</v>
      </c>
      <c r="I3808" s="5">
        <v>107083.01</v>
      </c>
      <c r="J3808" s="5" t="s">
        <v>10445</v>
      </c>
      <c r="K3808" s="5" t="s">
        <v>40</v>
      </c>
      <c r="L3808" s="5" t="s">
        <v>32</v>
      </c>
      <c r="M3808" s="5">
        <v>3.16</v>
      </c>
      <c r="N3808" s="5" t="s">
        <v>41</v>
      </c>
      <c r="O3808" s="5">
        <v>38</v>
      </c>
    </row>
    <row r="3809" spans="1:15" x14ac:dyDescent="0.2">
      <c r="A3809" s="5" t="s">
        <v>11209</v>
      </c>
      <c r="B3809" s="5" t="s">
        <v>2402</v>
      </c>
      <c r="C3809" s="5">
        <v>57</v>
      </c>
      <c r="D3809" s="5" t="s">
        <v>50</v>
      </c>
      <c r="E3809" s="5" t="s">
        <v>11210</v>
      </c>
      <c r="F3809" s="5">
        <v>-4855</v>
      </c>
      <c r="G3809" s="5" t="s">
        <v>99</v>
      </c>
      <c r="H3809" s="5" t="s">
        <v>66</v>
      </c>
      <c r="I3809" s="5">
        <v>36114.92</v>
      </c>
      <c r="J3809" s="5" t="s">
        <v>699</v>
      </c>
      <c r="K3809" s="5" t="s">
        <v>81</v>
      </c>
      <c r="L3809" s="5" t="s">
        <v>32</v>
      </c>
      <c r="M3809" s="5">
        <v>1.52</v>
      </c>
      <c r="N3809" s="5" t="s">
        <v>41</v>
      </c>
      <c r="O3809" s="5">
        <v>26</v>
      </c>
    </row>
    <row r="3810" spans="1:15" x14ac:dyDescent="0.2">
      <c r="A3810" s="5" t="s">
        <v>11211</v>
      </c>
      <c r="B3810" s="5" t="s">
        <v>4451</v>
      </c>
      <c r="C3810" s="5">
        <v>41</v>
      </c>
      <c r="D3810" s="5" t="s">
        <v>50</v>
      </c>
      <c r="E3810" s="5" t="s">
        <v>11212</v>
      </c>
      <c r="F3810" s="5">
        <v>-10719</v>
      </c>
      <c r="G3810" s="5" t="s">
        <v>29</v>
      </c>
      <c r="H3810" s="5" t="s">
        <v>173</v>
      </c>
      <c r="I3810" s="5">
        <v>101628.84</v>
      </c>
      <c r="J3810" s="5" t="s">
        <v>2747</v>
      </c>
      <c r="K3810" s="5" t="s">
        <v>22</v>
      </c>
      <c r="L3810" s="5" t="s">
        <v>56</v>
      </c>
      <c r="M3810" s="5">
        <v>1.62</v>
      </c>
      <c r="N3810" s="5" t="s">
        <v>74</v>
      </c>
      <c r="O3810" s="5">
        <v>24</v>
      </c>
    </row>
    <row r="3811" spans="1:15" x14ac:dyDescent="0.2">
      <c r="A3811" s="5" t="s">
        <v>11213</v>
      </c>
      <c r="B3811" s="5" t="s">
        <v>7888</v>
      </c>
      <c r="C3811" s="5">
        <v>41</v>
      </c>
      <c r="D3811" s="5" t="s">
        <v>17</v>
      </c>
      <c r="E3811" s="5" t="s">
        <v>11214</v>
      </c>
      <c r="F3811" s="5">
        <v>-7414</v>
      </c>
      <c r="G3811" s="5" t="s">
        <v>52</v>
      </c>
      <c r="H3811" s="5" t="s">
        <v>38</v>
      </c>
      <c r="I3811" s="5">
        <v>125804.94</v>
      </c>
      <c r="J3811" s="5" t="s">
        <v>675</v>
      </c>
      <c r="K3811" s="5" t="s">
        <v>118</v>
      </c>
      <c r="L3811" s="5" t="s">
        <v>56</v>
      </c>
      <c r="M3811" s="5">
        <v>1.56</v>
      </c>
      <c r="N3811" s="5" t="s">
        <v>24</v>
      </c>
      <c r="O3811" s="5">
        <v>37</v>
      </c>
    </row>
    <row r="3812" spans="1:15" x14ac:dyDescent="0.2">
      <c r="A3812" s="5" t="s">
        <v>11215</v>
      </c>
      <c r="B3812" s="5" t="s">
        <v>4747</v>
      </c>
      <c r="C3812" s="5">
        <v>26</v>
      </c>
      <c r="D3812" s="5" t="s">
        <v>27</v>
      </c>
      <c r="E3812" s="5" t="s">
        <v>11216</v>
      </c>
      <c r="F3812" s="5">
        <v>-10562</v>
      </c>
      <c r="G3812" s="5" t="s">
        <v>116</v>
      </c>
      <c r="H3812" s="5" t="s">
        <v>30</v>
      </c>
      <c r="I3812" s="5">
        <v>168703.21</v>
      </c>
      <c r="J3812" s="5" t="s">
        <v>8487</v>
      </c>
      <c r="K3812" s="5" t="s">
        <v>127</v>
      </c>
      <c r="L3812" s="5" t="s">
        <v>23</v>
      </c>
      <c r="M3812" s="5">
        <v>5</v>
      </c>
      <c r="N3812" s="5" t="s">
        <v>74</v>
      </c>
      <c r="O3812" s="5">
        <v>37</v>
      </c>
    </row>
    <row r="3813" spans="1:15" x14ac:dyDescent="0.2">
      <c r="A3813" s="5" t="s">
        <v>11217</v>
      </c>
      <c r="B3813" s="5" t="s">
        <v>8944</v>
      </c>
      <c r="C3813" s="5">
        <v>29</v>
      </c>
      <c r="D3813" s="5" t="s">
        <v>27</v>
      </c>
      <c r="E3813" s="5" t="s">
        <v>8945</v>
      </c>
      <c r="F3813" s="5">
        <v>-9115</v>
      </c>
      <c r="G3813" s="5" t="s">
        <v>99</v>
      </c>
      <c r="H3813" s="5" t="s">
        <v>30</v>
      </c>
      <c r="I3813" s="5">
        <v>38065.919999999998</v>
      </c>
      <c r="J3813" s="5" t="s">
        <v>3550</v>
      </c>
      <c r="K3813" s="5" t="s">
        <v>22</v>
      </c>
      <c r="L3813" s="5" t="s">
        <v>56</v>
      </c>
      <c r="M3813" s="5">
        <v>4.01</v>
      </c>
      <c r="N3813" s="5" t="s">
        <v>33</v>
      </c>
      <c r="O3813" s="5">
        <v>36</v>
      </c>
    </row>
    <row r="3814" spans="1:15" x14ac:dyDescent="0.2">
      <c r="A3814" s="5" t="s">
        <v>11218</v>
      </c>
      <c r="B3814" s="5" t="s">
        <v>5081</v>
      </c>
      <c r="C3814" s="5">
        <v>40</v>
      </c>
      <c r="D3814" s="5" t="s">
        <v>50</v>
      </c>
      <c r="E3814" s="5" t="s">
        <v>11219</v>
      </c>
      <c r="F3814" s="5">
        <v>-3510</v>
      </c>
      <c r="G3814" s="5" t="s">
        <v>52</v>
      </c>
      <c r="H3814" s="5" t="s">
        <v>53</v>
      </c>
      <c r="I3814" s="5">
        <v>117705.24</v>
      </c>
      <c r="J3814" s="5" t="s">
        <v>6345</v>
      </c>
      <c r="K3814" s="5" t="s">
        <v>22</v>
      </c>
      <c r="L3814" s="5" t="s">
        <v>32</v>
      </c>
      <c r="M3814" s="5">
        <v>3.82</v>
      </c>
      <c r="N3814" s="5" t="s">
        <v>33</v>
      </c>
      <c r="O3814" s="5">
        <v>16</v>
      </c>
    </row>
    <row r="3815" spans="1:15" x14ac:dyDescent="0.2">
      <c r="A3815" s="5" t="s">
        <v>11220</v>
      </c>
      <c r="B3815" s="5" t="s">
        <v>9093</v>
      </c>
      <c r="C3815" s="5">
        <v>48</v>
      </c>
      <c r="D3815" s="5" t="s">
        <v>27</v>
      </c>
      <c r="E3815" s="5" t="s">
        <v>11221</v>
      </c>
      <c r="F3815" s="5">
        <v>-5782</v>
      </c>
      <c r="G3815" s="5" t="s">
        <v>29</v>
      </c>
      <c r="H3815" s="5" t="s">
        <v>53</v>
      </c>
      <c r="I3815" s="5">
        <v>74586.11</v>
      </c>
      <c r="J3815" s="5" t="s">
        <v>7141</v>
      </c>
      <c r="K3815" s="5" t="s">
        <v>118</v>
      </c>
      <c r="L3815" s="5" t="s">
        <v>73</v>
      </c>
      <c r="M3815" s="5">
        <v>4.93</v>
      </c>
      <c r="N3815" s="5" t="s">
        <v>74</v>
      </c>
      <c r="O3815" s="5">
        <v>27</v>
      </c>
    </row>
    <row r="3816" spans="1:15" x14ac:dyDescent="0.2">
      <c r="A3816" s="5" t="s">
        <v>11222</v>
      </c>
      <c r="B3816" s="5" t="s">
        <v>455</v>
      </c>
      <c r="C3816" s="5">
        <v>37</v>
      </c>
      <c r="D3816" s="5" t="s">
        <v>17</v>
      </c>
      <c r="E3816" s="5" t="s">
        <v>11223</v>
      </c>
      <c r="F3816" s="5">
        <v>-2228</v>
      </c>
      <c r="G3816" s="5" t="s">
        <v>37</v>
      </c>
      <c r="H3816" s="5" t="s">
        <v>79</v>
      </c>
      <c r="I3816" s="5">
        <v>138228.95000000001</v>
      </c>
      <c r="J3816" s="5" t="s">
        <v>3859</v>
      </c>
      <c r="K3816" s="5" t="s">
        <v>136</v>
      </c>
      <c r="L3816" s="5" t="s">
        <v>23</v>
      </c>
      <c r="M3816" s="5">
        <v>1.97</v>
      </c>
      <c r="N3816" s="5" t="s">
        <v>41</v>
      </c>
      <c r="O3816" s="5">
        <v>10</v>
      </c>
    </row>
    <row r="3817" spans="1:15" x14ac:dyDescent="0.2">
      <c r="A3817" s="5" t="s">
        <v>11224</v>
      </c>
      <c r="B3817" s="5" t="s">
        <v>6586</v>
      </c>
      <c r="C3817" s="5">
        <v>43</v>
      </c>
      <c r="D3817" s="5" t="s">
        <v>17</v>
      </c>
      <c r="E3817" s="5" t="s">
        <v>11225</v>
      </c>
      <c r="F3817" s="5">
        <v>-7505</v>
      </c>
      <c r="G3817" s="5" t="s">
        <v>78</v>
      </c>
      <c r="H3817" s="5" t="s">
        <v>173</v>
      </c>
      <c r="I3817" s="5">
        <v>170011.8</v>
      </c>
      <c r="J3817" s="5" t="s">
        <v>1164</v>
      </c>
      <c r="K3817" s="5" t="s">
        <v>118</v>
      </c>
      <c r="L3817" s="5" t="s">
        <v>32</v>
      </c>
      <c r="M3817" s="5">
        <v>3.11</v>
      </c>
      <c r="N3817" s="5" t="s">
        <v>74</v>
      </c>
      <c r="O3817" s="5">
        <v>27</v>
      </c>
    </row>
    <row r="3818" spans="1:15" x14ac:dyDescent="0.2">
      <c r="A3818" s="5" t="s">
        <v>11226</v>
      </c>
      <c r="B3818" s="5" t="s">
        <v>5044</v>
      </c>
      <c r="C3818" s="5">
        <v>53</v>
      </c>
      <c r="D3818" s="5" t="s">
        <v>17</v>
      </c>
      <c r="E3818" s="5" t="s">
        <v>11227</v>
      </c>
      <c r="F3818" s="5">
        <v>-6475</v>
      </c>
      <c r="G3818" s="5" t="s">
        <v>116</v>
      </c>
      <c r="H3818" s="5" t="s">
        <v>66</v>
      </c>
      <c r="I3818" s="5">
        <v>94528.61</v>
      </c>
      <c r="J3818" s="5" t="s">
        <v>5905</v>
      </c>
      <c r="K3818" s="5" t="s">
        <v>81</v>
      </c>
      <c r="L3818" s="5" t="s">
        <v>56</v>
      </c>
      <c r="M3818" s="5">
        <v>1.43</v>
      </c>
      <c r="N3818" s="5" t="s">
        <v>24</v>
      </c>
      <c r="O3818" s="5">
        <v>10</v>
      </c>
    </row>
    <row r="3819" spans="1:15" x14ac:dyDescent="0.2">
      <c r="A3819" s="5" t="s">
        <v>11228</v>
      </c>
      <c r="B3819" s="5" t="s">
        <v>6685</v>
      </c>
      <c r="C3819" s="5">
        <v>25</v>
      </c>
      <c r="D3819" s="5" t="s">
        <v>27</v>
      </c>
      <c r="E3819" s="5" t="s">
        <v>11229</v>
      </c>
      <c r="F3819" s="5">
        <v>-3987</v>
      </c>
      <c r="G3819" s="5" t="s">
        <v>37</v>
      </c>
      <c r="H3819" s="5" t="s">
        <v>20</v>
      </c>
      <c r="I3819" s="5">
        <v>146993.14000000001</v>
      </c>
      <c r="J3819" s="5" t="s">
        <v>11230</v>
      </c>
      <c r="K3819" s="5" t="s">
        <v>62</v>
      </c>
      <c r="L3819" s="5" t="s">
        <v>23</v>
      </c>
      <c r="M3819" s="5">
        <v>4.3600000000000003</v>
      </c>
      <c r="N3819" s="5" t="s">
        <v>57</v>
      </c>
      <c r="O3819" s="5">
        <v>23</v>
      </c>
    </row>
    <row r="3820" spans="1:15" x14ac:dyDescent="0.2">
      <c r="A3820" s="5" t="s">
        <v>11231</v>
      </c>
      <c r="B3820" s="5" t="s">
        <v>11232</v>
      </c>
      <c r="C3820" s="5">
        <v>29</v>
      </c>
      <c r="D3820" s="5" t="s">
        <v>27</v>
      </c>
      <c r="E3820" s="5" t="s">
        <v>11233</v>
      </c>
      <c r="F3820" s="5">
        <v>-2731</v>
      </c>
      <c r="G3820" s="5" t="s">
        <v>78</v>
      </c>
      <c r="H3820" s="5" t="s">
        <v>30</v>
      </c>
      <c r="I3820" s="5">
        <v>146056.04</v>
      </c>
      <c r="J3820" s="5" t="s">
        <v>4576</v>
      </c>
      <c r="K3820" s="5" t="s">
        <v>47</v>
      </c>
      <c r="L3820" s="5" t="s">
        <v>73</v>
      </c>
      <c r="M3820" s="5">
        <v>3.54</v>
      </c>
      <c r="N3820" s="5" t="s">
        <v>57</v>
      </c>
      <c r="O3820" s="5">
        <v>25</v>
      </c>
    </row>
    <row r="3821" spans="1:15" x14ac:dyDescent="0.2">
      <c r="A3821" s="5" t="s">
        <v>11234</v>
      </c>
      <c r="B3821" s="5" t="s">
        <v>6083</v>
      </c>
      <c r="C3821" s="5">
        <v>54</v>
      </c>
      <c r="D3821" s="5" t="s">
        <v>17</v>
      </c>
      <c r="E3821" s="5" t="s">
        <v>11235</v>
      </c>
      <c r="F3821" s="5">
        <v>-6635</v>
      </c>
      <c r="G3821" s="5" t="s">
        <v>45</v>
      </c>
      <c r="H3821" s="5" t="s">
        <v>20</v>
      </c>
      <c r="I3821" s="5">
        <v>51484.71</v>
      </c>
      <c r="J3821" s="5" t="s">
        <v>787</v>
      </c>
      <c r="K3821" s="5" t="s">
        <v>47</v>
      </c>
      <c r="L3821" s="5" t="s">
        <v>73</v>
      </c>
      <c r="M3821" s="5">
        <v>2.72</v>
      </c>
      <c r="N3821" s="5" t="s">
        <v>74</v>
      </c>
      <c r="O3821" s="5">
        <v>25</v>
      </c>
    </row>
    <row r="3822" spans="1:15" x14ac:dyDescent="0.2">
      <c r="A3822" s="5" t="s">
        <v>11236</v>
      </c>
      <c r="B3822" s="5" t="s">
        <v>4923</v>
      </c>
      <c r="C3822" s="5">
        <v>47</v>
      </c>
      <c r="D3822" s="5" t="s">
        <v>27</v>
      </c>
      <c r="E3822" s="5" t="s">
        <v>11237</v>
      </c>
      <c r="F3822" s="5">
        <v>-8364</v>
      </c>
      <c r="G3822" s="5" t="s">
        <v>85</v>
      </c>
      <c r="H3822" s="5" t="s">
        <v>38</v>
      </c>
      <c r="I3822" s="5">
        <v>61110.57</v>
      </c>
      <c r="J3822" s="5" t="s">
        <v>7797</v>
      </c>
      <c r="K3822" s="5" t="s">
        <v>118</v>
      </c>
      <c r="L3822" s="5" t="s">
        <v>73</v>
      </c>
      <c r="M3822" s="5">
        <v>4.4800000000000004</v>
      </c>
      <c r="N3822" s="5" t="s">
        <v>57</v>
      </c>
      <c r="O3822" s="5">
        <v>29</v>
      </c>
    </row>
    <row r="3823" spans="1:15" x14ac:dyDescent="0.2">
      <c r="A3823" s="5" t="s">
        <v>11238</v>
      </c>
      <c r="B3823" s="5" t="s">
        <v>7683</v>
      </c>
      <c r="C3823" s="5">
        <v>26</v>
      </c>
      <c r="D3823" s="5" t="s">
        <v>17</v>
      </c>
      <c r="E3823" s="5" t="s">
        <v>11239</v>
      </c>
      <c r="F3823" s="5">
        <v>-7110</v>
      </c>
      <c r="G3823" s="5" t="s">
        <v>94</v>
      </c>
      <c r="H3823" s="5" t="s">
        <v>79</v>
      </c>
      <c r="I3823" s="5">
        <v>143339.89000000001</v>
      </c>
      <c r="J3823" s="5" t="s">
        <v>779</v>
      </c>
      <c r="K3823" s="5" t="s">
        <v>136</v>
      </c>
      <c r="L3823" s="5" t="s">
        <v>23</v>
      </c>
      <c r="M3823" s="5">
        <v>3.59</v>
      </c>
      <c r="N3823" s="5" t="s">
        <v>33</v>
      </c>
      <c r="O3823" s="5">
        <v>30</v>
      </c>
    </row>
    <row r="3824" spans="1:15" x14ac:dyDescent="0.2">
      <c r="A3824" s="5" t="s">
        <v>11240</v>
      </c>
      <c r="B3824" s="5" t="s">
        <v>9248</v>
      </c>
      <c r="C3824" s="5">
        <v>62</v>
      </c>
      <c r="D3824" s="5" t="s">
        <v>17</v>
      </c>
      <c r="E3824" s="5" t="s">
        <v>11241</v>
      </c>
      <c r="F3824" s="5">
        <v>-4713</v>
      </c>
      <c r="G3824" s="5" t="s">
        <v>19</v>
      </c>
      <c r="H3824" s="5" t="s">
        <v>30</v>
      </c>
      <c r="I3824" s="5">
        <v>51491.8</v>
      </c>
      <c r="J3824" s="5" t="s">
        <v>2614</v>
      </c>
      <c r="K3824" s="5" t="s">
        <v>81</v>
      </c>
      <c r="L3824" s="5" t="s">
        <v>32</v>
      </c>
      <c r="M3824" s="5">
        <v>2.2400000000000002</v>
      </c>
      <c r="N3824" s="5" t="s">
        <v>74</v>
      </c>
      <c r="O3824" s="5">
        <v>19</v>
      </c>
    </row>
    <row r="3825" spans="1:15" x14ac:dyDescent="0.2">
      <c r="A3825" s="5" t="s">
        <v>11242</v>
      </c>
      <c r="B3825" s="5" t="s">
        <v>2184</v>
      </c>
      <c r="C3825" s="5">
        <v>23</v>
      </c>
      <c r="D3825" s="5" t="s">
        <v>50</v>
      </c>
      <c r="E3825" s="5" t="s">
        <v>11243</v>
      </c>
      <c r="F3825" s="5">
        <v>-8172</v>
      </c>
      <c r="G3825" s="5" t="s">
        <v>52</v>
      </c>
      <c r="H3825" s="5" t="s">
        <v>79</v>
      </c>
      <c r="I3825" s="5">
        <v>112216.08</v>
      </c>
      <c r="J3825" s="5" t="s">
        <v>11244</v>
      </c>
      <c r="K3825" s="5" t="s">
        <v>81</v>
      </c>
      <c r="L3825" s="5" t="s">
        <v>32</v>
      </c>
      <c r="M3825" s="5">
        <v>4.1900000000000004</v>
      </c>
      <c r="N3825" s="5" t="s">
        <v>57</v>
      </c>
      <c r="O3825" s="5">
        <v>26</v>
      </c>
    </row>
    <row r="3826" spans="1:15" x14ac:dyDescent="0.2">
      <c r="A3826" s="5" t="s">
        <v>11245</v>
      </c>
      <c r="B3826" s="5" t="s">
        <v>6394</v>
      </c>
      <c r="C3826" s="5">
        <v>59</v>
      </c>
      <c r="D3826" s="5" t="s">
        <v>27</v>
      </c>
      <c r="E3826" s="5" t="s">
        <v>11246</v>
      </c>
      <c r="F3826" s="5">
        <v>-8811</v>
      </c>
      <c r="G3826" s="5" t="s">
        <v>29</v>
      </c>
      <c r="H3826" s="5" t="s">
        <v>20</v>
      </c>
      <c r="I3826" s="5">
        <v>139414.37</v>
      </c>
      <c r="J3826" s="5" t="s">
        <v>9312</v>
      </c>
      <c r="K3826" s="5" t="s">
        <v>47</v>
      </c>
      <c r="L3826" s="5" t="s">
        <v>32</v>
      </c>
      <c r="M3826" s="5">
        <v>2.11</v>
      </c>
      <c r="N3826" s="5" t="s">
        <v>74</v>
      </c>
      <c r="O3826" s="5">
        <v>3</v>
      </c>
    </row>
    <row r="3827" spans="1:15" x14ac:dyDescent="0.2">
      <c r="A3827" s="5" t="s">
        <v>11247</v>
      </c>
      <c r="B3827" s="5" t="s">
        <v>3885</v>
      </c>
      <c r="C3827" s="5">
        <v>61</v>
      </c>
      <c r="D3827" s="5" t="s">
        <v>50</v>
      </c>
      <c r="E3827" s="5" t="s">
        <v>11248</v>
      </c>
      <c r="F3827" s="5">
        <v>-5314</v>
      </c>
      <c r="G3827" s="5" t="s">
        <v>45</v>
      </c>
      <c r="H3827" s="5" t="s">
        <v>30</v>
      </c>
      <c r="I3827" s="5">
        <v>38817.620000000003</v>
      </c>
      <c r="J3827" s="5" t="s">
        <v>3727</v>
      </c>
      <c r="K3827" s="5" t="s">
        <v>104</v>
      </c>
      <c r="L3827" s="5" t="s">
        <v>56</v>
      </c>
      <c r="M3827" s="5">
        <v>1.28</v>
      </c>
      <c r="N3827" s="5" t="s">
        <v>74</v>
      </c>
      <c r="O3827" s="5">
        <v>24</v>
      </c>
    </row>
    <row r="3828" spans="1:15" x14ac:dyDescent="0.2">
      <c r="A3828" s="5" t="s">
        <v>11249</v>
      </c>
      <c r="B3828" s="5" t="s">
        <v>3141</v>
      </c>
      <c r="C3828" s="5">
        <v>46</v>
      </c>
      <c r="D3828" s="5" t="s">
        <v>17</v>
      </c>
      <c r="E3828" s="5" t="s">
        <v>11250</v>
      </c>
      <c r="F3828" s="5">
        <v>-6663</v>
      </c>
      <c r="G3828" s="5" t="s">
        <v>29</v>
      </c>
      <c r="H3828" s="5" t="s">
        <v>194</v>
      </c>
      <c r="I3828" s="5">
        <v>150446.04999999999</v>
      </c>
      <c r="J3828" s="5" t="s">
        <v>3439</v>
      </c>
      <c r="K3828" s="5" t="s">
        <v>55</v>
      </c>
      <c r="L3828" s="5" t="s">
        <v>23</v>
      </c>
      <c r="M3828" s="5">
        <v>4.72</v>
      </c>
      <c r="N3828" s="5" t="s">
        <v>57</v>
      </c>
      <c r="O3828" s="5">
        <v>31</v>
      </c>
    </row>
    <row r="3829" spans="1:15" x14ac:dyDescent="0.2">
      <c r="A3829" s="5" t="s">
        <v>11251</v>
      </c>
      <c r="B3829" s="5" t="s">
        <v>10548</v>
      </c>
      <c r="C3829" s="5">
        <v>41</v>
      </c>
      <c r="D3829" s="5" t="s">
        <v>17</v>
      </c>
      <c r="E3829" s="5" t="s">
        <v>11252</v>
      </c>
      <c r="F3829" s="5">
        <v>-10689</v>
      </c>
      <c r="G3829" s="5" t="s">
        <v>29</v>
      </c>
      <c r="H3829" s="5" t="s">
        <v>38</v>
      </c>
      <c r="I3829" s="5">
        <v>92013.4</v>
      </c>
      <c r="J3829" s="5" t="s">
        <v>718</v>
      </c>
      <c r="K3829" s="5" t="s">
        <v>47</v>
      </c>
      <c r="L3829" s="5" t="s">
        <v>73</v>
      </c>
      <c r="M3829" s="5">
        <v>2.02</v>
      </c>
      <c r="N3829" s="5" t="s">
        <v>33</v>
      </c>
      <c r="O3829" s="5">
        <v>3</v>
      </c>
    </row>
    <row r="3830" spans="1:15" x14ac:dyDescent="0.2">
      <c r="A3830" s="5" t="s">
        <v>11253</v>
      </c>
      <c r="B3830" s="5" t="s">
        <v>9324</v>
      </c>
      <c r="C3830" s="5">
        <v>50</v>
      </c>
      <c r="D3830" s="5" t="s">
        <v>27</v>
      </c>
      <c r="E3830" s="5" t="s">
        <v>11254</v>
      </c>
      <c r="F3830" s="5">
        <v>-10139</v>
      </c>
      <c r="G3830" s="5" t="s">
        <v>78</v>
      </c>
      <c r="H3830" s="5" t="s">
        <v>71</v>
      </c>
      <c r="I3830" s="5">
        <v>149677.72</v>
      </c>
      <c r="J3830" s="5" t="s">
        <v>6628</v>
      </c>
      <c r="K3830" s="5" t="s">
        <v>127</v>
      </c>
      <c r="L3830" s="5" t="s">
        <v>56</v>
      </c>
      <c r="M3830" s="5">
        <v>4.41</v>
      </c>
      <c r="N3830" s="5" t="s">
        <v>41</v>
      </c>
      <c r="O3830" s="5">
        <v>9</v>
      </c>
    </row>
    <row r="3831" spans="1:15" x14ac:dyDescent="0.2">
      <c r="A3831" s="5" t="s">
        <v>11255</v>
      </c>
      <c r="B3831" s="5" t="s">
        <v>9329</v>
      </c>
      <c r="C3831" s="5">
        <v>59</v>
      </c>
      <c r="D3831" s="5" t="s">
        <v>27</v>
      </c>
      <c r="E3831" s="5" t="s">
        <v>11256</v>
      </c>
      <c r="F3831" s="5">
        <v>-6446</v>
      </c>
      <c r="G3831" s="5" t="s">
        <v>52</v>
      </c>
      <c r="H3831" s="5" t="s">
        <v>194</v>
      </c>
      <c r="I3831" s="5">
        <v>173059.25</v>
      </c>
      <c r="J3831" s="5" t="s">
        <v>6097</v>
      </c>
      <c r="K3831" s="5" t="s">
        <v>55</v>
      </c>
      <c r="L3831" s="5" t="s">
        <v>32</v>
      </c>
      <c r="M3831" s="5">
        <v>1.27</v>
      </c>
      <c r="N3831" s="5" t="s">
        <v>57</v>
      </c>
      <c r="O3831" s="5">
        <v>1</v>
      </c>
    </row>
    <row r="3832" spans="1:15" x14ac:dyDescent="0.2">
      <c r="A3832" s="5" t="s">
        <v>11257</v>
      </c>
      <c r="B3832" s="5" t="s">
        <v>2949</v>
      </c>
      <c r="C3832" s="5">
        <v>25</v>
      </c>
      <c r="D3832" s="5" t="s">
        <v>17</v>
      </c>
      <c r="E3832" s="5" t="s">
        <v>11258</v>
      </c>
      <c r="F3832" s="5">
        <v>-11209</v>
      </c>
      <c r="G3832" s="5" t="s">
        <v>29</v>
      </c>
      <c r="H3832" s="5" t="s">
        <v>30</v>
      </c>
      <c r="I3832" s="5">
        <v>153573.76000000001</v>
      </c>
      <c r="J3832" s="5" t="s">
        <v>5127</v>
      </c>
      <c r="K3832" s="5" t="s">
        <v>136</v>
      </c>
      <c r="L3832" s="5" t="s">
        <v>73</v>
      </c>
      <c r="M3832" s="5">
        <v>4.1500000000000004</v>
      </c>
      <c r="N3832" s="5" t="s">
        <v>57</v>
      </c>
      <c r="O3832" s="5">
        <v>13</v>
      </c>
    </row>
    <row r="3833" spans="1:15" x14ac:dyDescent="0.2">
      <c r="A3833" s="5" t="s">
        <v>11259</v>
      </c>
      <c r="B3833" s="5" t="s">
        <v>8033</v>
      </c>
      <c r="C3833" s="5">
        <v>38</v>
      </c>
      <c r="D3833" s="5" t="s">
        <v>17</v>
      </c>
      <c r="E3833" s="5" t="s">
        <v>11260</v>
      </c>
      <c r="F3833" s="5">
        <v>-3572</v>
      </c>
      <c r="G3833" s="5" t="s">
        <v>116</v>
      </c>
      <c r="H3833" s="5" t="s">
        <v>79</v>
      </c>
      <c r="I3833" s="5">
        <v>40712.21</v>
      </c>
      <c r="J3833" s="5" t="s">
        <v>6483</v>
      </c>
      <c r="K3833" s="5" t="s">
        <v>62</v>
      </c>
      <c r="L3833" s="5" t="s">
        <v>56</v>
      </c>
      <c r="M3833" s="5">
        <v>1.35</v>
      </c>
      <c r="N3833" s="5" t="s">
        <v>24</v>
      </c>
      <c r="O3833" s="5">
        <v>26</v>
      </c>
    </row>
    <row r="3834" spans="1:15" x14ac:dyDescent="0.2">
      <c r="A3834" s="5" t="s">
        <v>11261</v>
      </c>
      <c r="B3834" s="5" t="s">
        <v>924</v>
      </c>
      <c r="C3834" s="5">
        <v>44</v>
      </c>
      <c r="D3834" s="5" t="s">
        <v>50</v>
      </c>
      <c r="E3834" s="5" t="s">
        <v>11262</v>
      </c>
      <c r="F3834" s="5">
        <v>-8704</v>
      </c>
      <c r="G3834" s="5" t="s">
        <v>37</v>
      </c>
      <c r="H3834" s="5" t="s">
        <v>66</v>
      </c>
      <c r="I3834" s="5">
        <v>91514.64</v>
      </c>
      <c r="J3834" s="5" t="s">
        <v>6407</v>
      </c>
      <c r="K3834" s="5" t="s">
        <v>136</v>
      </c>
      <c r="L3834" s="5" t="s">
        <v>73</v>
      </c>
      <c r="M3834" s="5">
        <v>2.83</v>
      </c>
      <c r="N3834" s="5" t="s">
        <v>74</v>
      </c>
      <c r="O3834" s="5">
        <v>5</v>
      </c>
    </row>
    <row r="3835" spans="1:15" x14ac:dyDescent="0.2">
      <c r="A3835" s="5" t="s">
        <v>11263</v>
      </c>
      <c r="B3835" s="5" t="s">
        <v>11264</v>
      </c>
      <c r="C3835" s="5">
        <v>24</v>
      </c>
      <c r="D3835" s="5" t="s">
        <v>50</v>
      </c>
      <c r="E3835" s="5" t="s">
        <v>11265</v>
      </c>
      <c r="F3835" s="5">
        <v>-2229</v>
      </c>
      <c r="G3835" s="5" t="s">
        <v>37</v>
      </c>
      <c r="H3835" s="5" t="s">
        <v>20</v>
      </c>
      <c r="I3835" s="5">
        <v>146364.12</v>
      </c>
      <c r="J3835" s="5" t="s">
        <v>2546</v>
      </c>
      <c r="K3835" s="5" t="s">
        <v>62</v>
      </c>
      <c r="L3835" s="5" t="s">
        <v>56</v>
      </c>
      <c r="M3835" s="5">
        <v>2.96</v>
      </c>
      <c r="N3835" s="5" t="s">
        <v>57</v>
      </c>
      <c r="O3835" s="5">
        <v>11</v>
      </c>
    </row>
    <row r="3836" spans="1:15" x14ac:dyDescent="0.2">
      <c r="A3836" s="5" t="s">
        <v>11266</v>
      </c>
      <c r="B3836" s="5" t="s">
        <v>9628</v>
      </c>
      <c r="C3836" s="5">
        <v>45</v>
      </c>
      <c r="D3836" s="5" t="s">
        <v>17</v>
      </c>
      <c r="E3836" s="5" t="s">
        <v>11267</v>
      </c>
      <c r="F3836" s="5">
        <v>-9335</v>
      </c>
      <c r="G3836" s="5" t="s">
        <v>29</v>
      </c>
      <c r="H3836" s="5" t="s">
        <v>71</v>
      </c>
      <c r="I3836" s="5">
        <v>85668.7</v>
      </c>
      <c r="J3836" s="5" t="s">
        <v>1025</v>
      </c>
      <c r="K3836" s="5" t="s">
        <v>47</v>
      </c>
      <c r="L3836" s="5" t="s">
        <v>32</v>
      </c>
      <c r="M3836" s="5">
        <v>2.39</v>
      </c>
      <c r="N3836" s="5" t="s">
        <v>57</v>
      </c>
      <c r="O3836" s="5">
        <v>40</v>
      </c>
    </row>
    <row r="3837" spans="1:15" x14ac:dyDescent="0.2">
      <c r="A3837" s="5" t="s">
        <v>11268</v>
      </c>
      <c r="B3837" s="5" t="s">
        <v>1229</v>
      </c>
      <c r="C3837" s="5">
        <v>38</v>
      </c>
      <c r="D3837" s="5" t="s">
        <v>17</v>
      </c>
      <c r="E3837" s="5" t="s">
        <v>11269</v>
      </c>
      <c r="F3837" s="5">
        <v>-3328</v>
      </c>
      <c r="G3837" s="5" t="s">
        <v>85</v>
      </c>
      <c r="H3837" s="5" t="s">
        <v>66</v>
      </c>
      <c r="I3837" s="5">
        <v>132482.84</v>
      </c>
      <c r="J3837" s="5" t="s">
        <v>620</v>
      </c>
      <c r="K3837" s="5" t="s">
        <v>118</v>
      </c>
      <c r="L3837" s="5" t="s">
        <v>32</v>
      </c>
      <c r="M3837" s="5">
        <v>4.01</v>
      </c>
      <c r="N3837" s="5" t="s">
        <v>33</v>
      </c>
      <c r="O3837" s="5">
        <v>13</v>
      </c>
    </row>
    <row r="3838" spans="1:15" x14ac:dyDescent="0.2">
      <c r="A3838" s="5" t="s">
        <v>11270</v>
      </c>
      <c r="B3838" s="5" t="s">
        <v>365</v>
      </c>
      <c r="C3838" s="5">
        <v>32</v>
      </c>
      <c r="D3838" s="5" t="s">
        <v>17</v>
      </c>
      <c r="E3838" s="5" t="s">
        <v>11271</v>
      </c>
      <c r="F3838" s="5">
        <v>-10967</v>
      </c>
      <c r="G3838" s="5" t="s">
        <v>85</v>
      </c>
      <c r="H3838" s="5" t="s">
        <v>173</v>
      </c>
      <c r="I3838" s="5">
        <v>66449.78</v>
      </c>
      <c r="J3838" s="5" t="s">
        <v>11272</v>
      </c>
      <c r="K3838" s="5" t="s">
        <v>136</v>
      </c>
      <c r="L3838" s="5" t="s">
        <v>23</v>
      </c>
      <c r="M3838" s="5">
        <v>1.26</v>
      </c>
      <c r="N3838" s="5" t="s">
        <v>24</v>
      </c>
      <c r="O3838" s="5">
        <v>14</v>
      </c>
    </row>
    <row r="3839" spans="1:15" x14ac:dyDescent="0.2">
      <c r="A3839" s="5" t="s">
        <v>11273</v>
      </c>
      <c r="B3839" s="5" t="s">
        <v>11274</v>
      </c>
      <c r="C3839" s="5">
        <v>58</v>
      </c>
      <c r="D3839" s="5" t="s">
        <v>27</v>
      </c>
      <c r="E3839" s="5" t="s">
        <v>11275</v>
      </c>
      <c r="F3839" s="5">
        <v>-6487</v>
      </c>
      <c r="G3839" s="5" t="s">
        <v>45</v>
      </c>
      <c r="H3839" s="5" t="s">
        <v>144</v>
      </c>
      <c r="I3839" s="5">
        <v>70855.3</v>
      </c>
      <c r="J3839" s="5" t="s">
        <v>834</v>
      </c>
      <c r="K3839" s="5" t="s">
        <v>104</v>
      </c>
      <c r="L3839" s="5" t="s">
        <v>73</v>
      </c>
      <c r="M3839" s="5">
        <v>3.22</v>
      </c>
      <c r="N3839" s="5" t="s">
        <v>57</v>
      </c>
      <c r="O3839" s="5">
        <v>1</v>
      </c>
    </row>
    <row r="3840" spans="1:15" x14ac:dyDescent="0.2">
      <c r="A3840" s="5" t="s">
        <v>11276</v>
      </c>
      <c r="B3840" s="5" t="s">
        <v>6592</v>
      </c>
      <c r="C3840" s="5">
        <v>24</v>
      </c>
      <c r="D3840" s="5" t="s">
        <v>50</v>
      </c>
      <c r="E3840" s="5" t="s">
        <v>11277</v>
      </c>
      <c r="F3840" s="5">
        <v>-2398</v>
      </c>
      <c r="G3840" s="5" t="s">
        <v>78</v>
      </c>
      <c r="H3840" s="5" t="s">
        <v>173</v>
      </c>
      <c r="I3840" s="5">
        <v>100265.11</v>
      </c>
      <c r="J3840" s="5" t="s">
        <v>9842</v>
      </c>
      <c r="K3840" s="5" t="s">
        <v>22</v>
      </c>
      <c r="L3840" s="5" t="s">
        <v>23</v>
      </c>
      <c r="M3840" s="5">
        <v>3.44</v>
      </c>
      <c r="N3840" s="5" t="s">
        <v>57</v>
      </c>
      <c r="O3840" s="5">
        <v>3</v>
      </c>
    </row>
    <row r="3841" spans="1:15" x14ac:dyDescent="0.2">
      <c r="A3841" s="5" t="s">
        <v>11278</v>
      </c>
      <c r="B3841" s="5" t="s">
        <v>11279</v>
      </c>
      <c r="C3841" s="5">
        <v>51</v>
      </c>
      <c r="D3841" s="5" t="s">
        <v>17</v>
      </c>
      <c r="E3841" s="5" t="s">
        <v>11280</v>
      </c>
      <c r="F3841" s="5">
        <v>-6326</v>
      </c>
      <c r="G3841" s="5" t="s">
        <v>29</v>
      </c>
      <c r="H3841" s="5" t="s">
        <v>30</v>
      </c>
      <c r="I3841" s="5">
        <v>92264.94</v>
      </c>
      <c r="J3841" s="5" t="s">
        <v>11281</v>
      </c>
      <c r="K3841" s="5" t="s">
        <v>136</v>
      </c>
      <c r="L3841" s="5" t="s">
        <v>23</v>
      </c>
      <c r="M3841" s="5">
        <v>3.07</v>
      </c>
      <c r="N3841" s="5" t="s">
        <v>24</v>
      </c>
      <c r="O3841" s="5">
        <v>33</v>
      </c>
    </row>
    <row r="3842" spans="1:15" x14ac:dyDescent="0.2">
      <c r="A3842" s="5" t="s">
        <v>11282</v>
      </c>
      <c r="B3842" s="5" t="s">
        <v>11283</v>
      </c>
      <c r="C3842" s="5">
        <v>55</v>
      </c>
      <c r="D3842" s="5" t="s">
        <v>17</v>
      </c>
      <c r="E3842" s="5" t="s">
        <v>11284</v>
      </c>
      <c r="F3842" s="5">
        <v>-8517</v>
      </c>
      <c r="G3842" s="5" t="s">
        <v>52</v>
      </c>
      <c r="H3842" s="5" t="s">
        <v>66</v>
      </c>
      <c r="I3842" s="5">
        <v>46531.06</v>
      </c>
      <c r="J3842" s="5" t="s">
        <v>9787</v>
      </c>
      <c r="K3842" s="5" t="s">
        <v>47</v>
      </c>
      <c r="L3842" s="5" t="s">
        <v>56</v>
      </c>
      <c r="M3842" s="5">
        <v>4.8099999999999996</v>
      </c>
      <c r="N3842" s="5" t="s">
        <v>41</v>
      </c>
      <c r="O3842" s="5">
        <v>4</v>
      </c>
    </row>
    <row r="3843" spans="1:15" x14ac:dyDescent="0.2">
      <c r="A3843" s="5" t="s">
        <v>11285</v>
      </c>
      <c r="B3843" s="5" t="s">
        <v>229</v>
      </c>
      <c r="C3843" s="5">
        <v>51</v>
      </c>
      <c r="D3843" s="5" t="s">
        <v>50</v>
      </c>
      <c r="E3843" s="5" t="s">
        <v>11286</v>
      </c>
      <c r="F3843" s="5">
        <v>-7232</v>
      </c>
      <c r="G3843" s="5" t="s">
        <v>78</v>
      </c>
      <c r="H3843" s="5" t="s">
        <v>66</v>
      </c>
      <c r="I3843" s="5">
        <v>125303.56</v>
      </c>
      <c r="J3843" s="5" t="s">
        <v>11287</v>
      </c>
      <c r="K3843" s="5" t="s">
        <v>81</v>
      </c>
      <c r="L3843" s="5" t="s">
        <v>56</v>
      </c>
      <c r="M3843" s="5">
        <v>4.7</v>
      </c>
      <c r="N3843" s="5" t="s">
        <v>57</v>
      </c>
      <c r="O3843" s="5">
        <v>5</v>
      </c>
    </row>
    <row r="3844" spans="1:15" x14ac:dyDescent="0.2">
      <c r="A3844" s="5" t="s">
        <v>11288</v>
      </c>
      <c r="B3844" s="5" t="s">
        <v>510</v>
      </c>
      <c r="C3844" s="5">
        <v>38</v>
      </c>
      <c r="D3844" s="5" t="s">
        <v>27</v>
      </c>
      <c r="E3844" s="5" t="s">
        <v>11289</v>
      </c>
      <c r="F3844" s="5">
        <v>-7076</v>
      </c>
      <c r="G3844" s="5" t="s">
        <v>78</v>
      </c>
      <c r="H3844" s="5" t="s">
        <v>79</v>
      </c>
      <c r="I3844" s="5">
        <v>144075.31</v>
      </c>
      <c r="J3844" s="5" t="s">
        <v>3623</v>
      </c>
      <c r="K3844" s="5" t="s">
        <v>22</v>
      </c>
      <c r="L3844" s="5" t="s">
        <v>73</v>
      </c>
      <c r="M3844" s="5">
        <v>1.1499999999999999</v>
      </c>
      <c r="N3844" s="5" t="s">
        <v>57</v>
      </c>
      <c r="O3844" s="5">
        <v>30</v>
      </c>
    </row>
    <row r="3845" spans="1:15" x14ac:dyDescent="0.2">
      <c r="A3845" s="5" t="s">
        <v>11290</v>
      </c>
      <c r="B3845" s="5" t="s">
        <v>3209</v>
      </c>
      <c r="C3845" s="5">
        <v>24</v>
      </c>
      <c r="D3845" s="5" t="s">
        <v>50</v>
      </c>
      <c r="E3845" s="5" t="s">
        <v>11291</v>
      </c>
      <c r="F3845" s="5">
        <v>-6574</v>
      </c>
      <c r="G3845" s="5" t="s">
        <v>85</v>
      </c>
      <c r="H3845" s="5" t="s">
        <v>71</v>
      </c>
      <c r="I3845" s="5">
        <v>113803.6</v>
      </c>
      <c r="J3845" s="5" t="s">
        <v>10324</v>
      </c>
      <c r="K3845" s="5" t="s">
        <v>118</v>
      </c>
      <c r="L3845" s="5" t="s">
        <v>56</v>
      </c>
      <c r="M3845" s="5">
        <v>2.77</v>
      </c>
      <c r="N3845" s="5" t="s">
        <v>57</v>
      </c>
      <c r="O3845" s="5">
        <v>23</v>
      </c>
    </row>
    <row r="3846" spans="1:15" x14ac:dyDescent="0.2">
      <c r="A3846" s="5" t="s">
        <v>11292</v>
      </c>
      <c r="B3846" s="5" t="s">
        <v>2960</v>
      </c>
      <c r="C3846" s="5">
        <v>36</v>
      </c>
      <c r="D3846" s="5" t="s">
        <v>17</v>
      </c>
      <c r="E3846" s="5" t="s">
        <v>11293</v>
      </c>
      <c r="F3846" s="5">
        <v>-10704</v>
      </c>
      <c r="G3846" s="5" t="s">
        <v>94</v>
      </c>
      <c r="H3846" s="5" t="s">
        <v>144</v>
      </c>
      <c r="I3846" s="5">
        <v>98544.5</v>
      </c>
      <c r="J3846" s="5" t="s">
        <v>4765</v>
      </c>
      <c r="K3846" s="5" t="s">
        <v>136</v>
      </c>
      <c r="L3846" s="5" t="s">
        <v>73</v>
      </c>
      <c r="M3846" s="5">
        <v>4.5</v>
      </c>
      <c r="N3846" s="5" t="s">
        <v>74</v>
      </c>
      <c r="O3846" s="5">
        <v>6</v>
      </c>
    </row>
    <row r="3847" spans="1:15" x14ac:dyDescent="0.2">
      <c r="A3847" s="5" t="s">
        <v>11294</v>
      </c>
      <c r="B3847" s="5" t="s">
        <v>11295</v>
      </c>
      <c r="C3847" s="5">
        <v>61</v>
      </c>
      <c r="D3847" s="5" t="s">
        <v>17</v>
      </c>
      <c r="E3847" s="5" t="s">
        <v>11296</v>
      </c>
      <c r="F3847" s="5">
        <v>-4690</v>
      </c>
      <c r="G3847" s="5" t="s">
        <v>85</v>
      </c>
      <c r="H3847" s="5" t="s">
        <v>71</v>
      </c>
      <c r="I3847" s="5">
        <v>170663.29</v>
      </c>
      <c r="J3847" s="5" t="s">
        <v>3059</v>
      </c>
      <c r="K3847" s="5" t="s">
        <v>22</v>
      </c>
      <c r="L3847" s="5" t="s">
        <v>73</v>
      </c>
      <c r="M3847" s="5">
        <v>2.56</v>
      </c>
      <c r="N3847" s="5" t="s">
        <v>33</v>
      </c>
      <c r="O3847" s="5">
        <v>30</v>
      </c>
    </row>
    <row r="3848" spans="1:15" x14ac:dyDescent="0.2">
      <c r="A3848" s="5" t="s">
        <v>11297</v>
      </c>
      <c r="B3848" s="5" t="s">
        <v>5998</v>
      </c>
      <c r="C3848" s="5">
        <v>65</v>
      </c>
      <c r="D3848" s="5" t="s">
        <v>17</v>
      </c>
      <c r="E3848" s="5" t="s">
        <v>11298</v>
      </c>
      <c r="F3848" s="5">
        <v>-9734</v>
      </c>
      <c r="G3848" s="5" t="s">
        <v>78</v>
      </c>
      <c r="H3848" s="5" t="s">
        <v>30</v>
      </c>
      <c r="I3848" s="5">
        <v>94529.77</v>
      </c>
      <c r="J3848" s="5" t="s">
        <v>11299</v>
      </c>
      <c r="K3848" s="5" t="s">
        <v>40</v>
      </c>
      <c r="L3848" s="5" t="s">
        <v>32</v>
      </c>
      <c r="M3848" s="5">
        <v>1.93</v>
      </c>
      <c r="N3848" s="5" t="s">
        <v>57</v>
      </c>
      <c r="O3848" s="5">
        <v>36</v>
      </c>
    </row>
    <row r="3849" spans="1:15" x14ac:dyDescent="0.2">
      <c r="A3849" s="5" t="s">
        <v>11300</v>
      </c>
      <c r="B3849" s="5" t="s">
        <v>5654</v>
      </c>
      <c r="C3849" s="5">
        <v>41</v>
      </c>
      <c r="D3849" s="5" t="s">
        <v>50</v>
      </c>
      <c r="E3849" s="5" t="s">
        <v>11301</v>
      </c>
      <c r="F3849" s="5">
        <v>-10214</v>
      </c>
      <c r="G3849" s="5" t="s">
        <v>116</v>
      </c>
      <c r="H3849" s="5" t="s">
        <v>30</v>
      </c>
      <c r="I3849" s="5">
        <v>174808.58</v>
      </c>
      <c r="J3849" s="5" t="s">
        <v>3504</v>
      </c>
      <c r="K3849" s="5" t="s">
        <v>136</v>
      </c>
      <c r="L3849" s="5" t="s">
        <v>23</v>
      </c>
      <c r="M3849" s="5">
        <v>4.46</v>
      </c>
      <c r="N3849" s="5" t="s">
        <v>57</v>
      </c>
      <c r="O3849" s="5">
        <v>20</v>
      </c>
    </row>
    <row r="3850" spans="1:15" x14ac:dyDescent="0.2">
      <c r="A3850" s="5" t="s">
        <v>11302</v>
      </c>
      <c r="B3850" s="5" t="s">
        <v>3783</v>
      </c>
      <c r="C3850" s="5">
        <v>46</v>
      </c>
      <c r="D3850" s="5" t="s">
        <v>17</v>
      </c>
      <c r="E3850" s="5" t="s">
        <v>11303</v>
      </c>
      <c r="F3850" s="5">
        <v>-9445</v>
      </c>
      <c r="G3850" s="5" t="s">
        <v>99</v>
      </c>
      <c r="H3850" s="5" t="s">
        <v>144</v>
      </c>
      <c r="I3850" s="5">
        <v>148363.92000000001</v>
      </c>
      <c r="J3850" s="5" t="s">
        <v>3623</v>
      </c>
      <c r="K3850" s="5" t="s">
        <v>127</v>
      </c>
      <c r="L3850" s="5" t="s">
        <v>23</v>
      </c>
      <c r="M3850" s="5">
        <v>3.29</v>
      </c>
      <c r="N3850" s="5" t="s">
        <v>74</v>
      </c>
      <c r="O3850" s="5">
        <v>36</v>
      </c>
    </row>
    <row r="3851" spans="1:15" x14ac:dyDescent="0.2">
      <c r="A3851" s="5" t="s">
        <v>11304</v>
      </c>
      <c r="B3851" s="5" t="s">
        <v>836</v>
      </c>
      <c r="C3851" s="5">
        <v>62</v>
      </c>
      <c r="D3851" s="5" t="s">
        <v>17</v>
      </c>
      <c r="E3851" s="5" t="s">
        <v>11305</v>
      </c>
      <c r="F3851" s="5">
        <v>-9295</v>
      </c>
      <c r="G3851" s="5" t="s">
        <v>29</v>
      </c>
      <c r="H3851" s="5" t="s">
        <v>71</v>
      </c>
      <c r="I3851" s="5">
        <v>102478.87</v>
      </c>
      <c r="J3851" s="5" t="s">
        <v>10485</v>
      </c>
      <c r="K3851" s="5" t="s">
        <v>127</v>
      </c>
      <c r="L3851" s="5" t="s">
        <v>73</v>
      </c>
      <c r="M3851" s="5">
        <v>1.47</v>
      </c>
      <c r="N3851" s="5" t="s">
        <v>74</v>
      </c>
      <c r="O3851" s="5">
        <v>13</v>
      </c>
    </row>
    <row r="3852" spans="1:15" x14ac:dyDescent="0.2">
      <c r="A3852" s="5" t="s">
        <v>11306</v>
      </c>
      <c r="B3852" s="5" t="s">
        <v>1607</v>
      </c>
      <c r="C3852" s="5">
        <v>47</v>
      </c>
      <c r="D3852" s="5" t="s">
        <v>17</v>
      </c>
      <c r="E3852" s="5" t="s">
        <v>11307</v>
      </c>
      <c r="F3852" s="5">
        <v>-8637</v>
      </c>
      <c r="G3852" s="5" t="s">
        <v>78</v>
      </c>
      <c r="H3852" s="5" t="s">
        <v>71</v>
      </c>
      <c r="I3852" s="5">
        <v>43229.13</v>
      </c>
      <c r="J3852" s="5" t="s">
        <v>4327</v>
      </c>
      <c r="K3852" s="5" t="s">
        <v>127</v>
      </c>
      <c r="L3852" s="5" t="s">
        <v>23</v>
      </c>
      <c r="M3852" s="5">
        <v>1.57</v>
      </c>
      <c r="N3852" s="5" t="s">
        <v>74</v>
      </c>
      <c r="O3852" s="5">
        <v>22</v>
      </c>
    </row>
    <row r="3853" spans="1:15" x14ac:dyDescent="0.2">
      <c r="A3853" s="5" t="s">
        <v>11308</v>
      </c>
      <c r="B3853" s="5" t="s">
        <v>11309</v>
      </c>
      <c r="C3853" s="5">
        <v>59</v>
      </c>
      <c r="D3853" s="5" t="s">
        <v>17</v>
      </c>
      <c r="E3853" s="5" t="s">
        <v>11310</v>
      </c>
      <c r="F3853" s="5">
        <v>-2096</v>
      </c>
      <c r="G3853" s="5" t="s">
        <v>45</v>
      </c>
      <c r="H3853" s="5" t="s">
        <v>194</v>
      </c>
      <c r="I3853" s="5">
        <v>78183.360000000001</v>
      </c>
      <c r="J3853" s="5" t="s">
        <v>5596</v>
      </c>
      <c r="K3853" s="5" t="s">
        <v>62</v>
      </c>
      <c r="L3853" s="5" t="s">
        <v>56</v>
      </c>
      <c r="M3853" s="5">
        <v>4.41</v>
      </c>
      <c r="N3853" s="5" t="s">
        <v>41</v>
      </c>
      <c r="O3853" s="5">
        <v>15</v>
      </c>
    </row>
    <row r="3854" spans="1:15" x14ac:dyDescent="0.2">
      <c r="A3854" s="5" t="s">
        <v>11311</v>
      </c>
      <c r="B3854" s="5" t="s">
        <v>754</v>
      </c>
      <c r="C3854" s="5">
        <v>50</v>
      </c>
      <c r="D3854" s="5" t="s">
        <v>27</v>
      </c>
      <c r="E3854" s="5" t="s">
        <v>11312</v>
      </c>
      <c r="F3854" s="5">
        <v>-4659</v>
      </c>
      <c r="G3854" s="5" t="s">
        <v>78</v>
      </c>
      <c r="H3854" s="5" t="s">
        <v>144</v>
      </c>
      <c r="I3854" s="5">
        <v>58745.84</v>
      </c>
      <c r="J3854" s="5" t="s">
        <v>11313</v>
      </c>
      <c r="K3854" s="5" t="s">
        <v>62</v>
      </c>
      <c r="L3854" s="5" t="s">
        <v>32</v>
      </c>
      <c r="M3854" s="5">
        <v>4.29</v>
      </c>
      <c r="N3854" s="5" t="s">
        <v>57</v>
      </c>
      <c r="O3854" s="5">
        <v>13</v>
      </c>
    </row>
    <row r="3855" spans="1:15" x14ac:dyDescent="0.2">
      <c r="A3855" s="5" t="s">
        <v>11314</v>
      </c>
      <c r="B3855" s="5" t="s">
        <v>584</v>
      </c>
      <c r="C3855" s="5">
        <v>23</v>
      </c>
      <c r="D3855" s="5" t="s">
        <v>50</v>
      </c>
      <c r="E3855" s="5" t="s">
        <v>11315</v>
      </c>
      <c r="F3855" s="5">
        <v>-3723</v>
      </c>
      <c r="G3855" s="5" t="s">
        <v>99</v>
      </c>
      <c r="H3855" s="5" t="s">
        <v>79</v>
      </c>
      <c r="I3855" s="5">
        <v>137785.12</v>
      </c>
      <c r="J3855" s="5" t="s">
        <v>1415</v>
      </c>
      <c r="K3855" s="5" t="s">
        <v>22</v>
      </c>
      <c r="L3855" s="5" t="s">
        <v>56</v>
      </c>
      <c r="M3855" s="5">
        <v>1.74</v>
      </c>
      <c r="N3855" s="5" t="s">
        <v>24</v>
      </c>
      <c r="O3855" s="5">
        <v>9</v>
      </c>
    </row>
    <row r="3856" spans="1:15" x14ac:dyDescent="0.2">
      <c r="A3856" s="5" t="s">
        <v>11316</v>
      </c>
      <c r="B3856" s="5" t="s">
        <v>11317</v>
      </c>
      <c r="C3856" s="5">
        <v>55</v>
      </c>
      <c r="D3856" s="5" t="s">
        <v>17</v>
      </c>
      <c r="E3856" s="5" t="s">
        <v>11318</v>
      </c>
      <c r="F3856" s="5">
        <v>-5963</v>
      </c>
      <c r="G3856" s="5" t="s">
        <v>94</v>
      </c>
      <c r="H3856" s="5" t="s">
        <v>79</v>
      </c>
      <c r="I3856" s="5">
        <v>167903.17</v>
      </c>
      <c r="J3856" s="5" t="s">
        <v>11319</v>
      </c>
      <c r="K3856" s="5" t="s">
        <v>40</v>
      </c>
      <c r="L3856" s="5" t="s">
        <v>56</v>
      </c>
      <c r="M3856" s="5">
        <v>3.45</v>
      </c>
      <c r="N3856" s="5" t="s">
        <v>33</v>
      </c>
      <c r="O3856" s="5">
        <v>24</v>
      </c>
    </row>
    <row r="3857" spans="1:15" x14ac:dyDescent="0.2">
      <c r="A3857" s="5" t="s">
        <v>11320</v>
      </c>
      <c r="B3857" s="5" t="s">
        <v>7161</v>
      </c>
      <c r="C3857" s="5">
        <v>42</v>
      </c>
      <c r="D3857" s="5" t="s">
        <v>27</v>
      </c>
      <c r="E3857" s="5" t="s">
        <v>11321</v>
      </c>
      <c r="F3857" s="5">
        <v>-6510</v>
      </c>
      <c r="G3857" s="5" t="s">
        <v>85</v>
      </c>
      <c r="H3857" s="5" t="s">
        <v>194</v>
      </c>
      <c r="I3857" s="5">
        <v>57650.35</v>
      </c>
      <c r="J3857" s="5" t="s">
        <v>313</v>
      </c>
      <c r="K3857" s="5" t="s">
        <v>118</v>
      </c>
      <c r="L3857" s="5" t="s">
        <v>23</v>
      </c>
      <c r="M3857" s="5">
        <v>4.55</v>
      </c>
      <c r="N3857" s="5" t="s">
        <v>41</v>
      </c>
      <c r="O3857" s="5">
        <v>22</v>
      </c>
    </row>
    <row r="3858" spans="1:15" x14ac:dyDescent="0.2">
      <c r="A3858" s="5" t="s">
        <v>11322</v>
      </c>
      <c r="B3858" s="5" t="s">
        <v>9370</v>
      </c>
      <c r="C3858" s="5">
        <v>40</v>
      </c>
      <c r="D3858" s="5" t="s">
        <v>50</v>
      </c>
      <c r="E3858" s="5" t="s">
        <v>11323</v>
      </c>
      <c r="F3858" s="5">
        <v>-9379</v>
      </c>
      <c r="G3858" s="5" t="s">
        <v>85</v>
      </c>
      <c r="H3858" s="5" t="s">
        <v>173</v>
      </c>
      <c r="I3858" s="5">
        <v>92199.22</v>
      </c>
      <c r="J3858" s="5" t="s">
        <v>904</v>
      </c>
      <c r="K3858" s="5" t="s">
        <v>62</v>
      </c>
      <c r="L3858" s="5" t="s">
        <v>23</v>
      </c>
      <c r="M3858" s="5">
        <v>4.0999999999999996</v>
      </c>
      <c r="N3858" s="5" t="s">
        <v>57</v>
      </c>
      <c r="O3858" s="5">
        <v>11</v>
      </c>
    </row>
    <row r="3859" spans="1:15" x14ac:dyDescent="0.2">
      <c r="A3859" s="5" t="s">
        <v>11324</v>
      </c>
      <c r="B3859" s="5" t="s">
        <v>11325</v>
      </c>
      <c r="C3859" s="5">
        <v>50</v>
      </c>
      <c r="D3859" s="5" t="s">
        <v>17</v>
      </c>
      <c r="E3859" s="5" t="s">
        <v>11326</v>
      </c>
      <c r="F3859" s="5">
        <v>-10782</v>
      </c>
      <c r="G3859" s="5" t="s">
        <v>78</v>
      </c>
      <c r="H3859" s="5" t="s">
        <v>38</v>
      </c>
      <c r="I3859" s="5">
        <v>131922.04999999999</v>
      </c>
      <c r="J3859" s="5" t="s">
        <v>9081</v>
      </c>
      <c r="K3859" s="5" t="s">
        <v>136</v>
      </c>
      <c r="L3859" s="5" t="s">
        <v>56</v>
      </c>
      <c r="M3859" s="5">
        <v>2.38</v>
      </c>
      <c r="N3859" s="5" t="s">
        <v>24</v>
      </c>
      <c r="O3859" s="5">
        <v>33</v>
      </c>
    </row>
    <row r="3860" spans="1:15" x14ac:dyDescent="0.2">
      <c r="A3860" s="5" t="s">
        <v>11327</v>
      </c>
      <c r="B3860" s="5" t="s">
        <v>7426</v>
      </c>
      <c r="C3860" s="5">
        <v>42</v>
      </c>
      <c r="D3860" s="5" t="s">
        <v>27</v>
      </c>
      <c r="E3860" s="5" t="s">
        <v>11328</v>
      </c>
      <c r="F3860" s="5">
        <v>-10213</v>
      </c>
      <c r="G3860" s="5" t="s">
        <v>85</v>
      </c>
      <c r="H3860" s="5" t="s">
        <v>66</v>
      </c>
      <c r="I3860" s="5">
        <v>69877</v>
      </c>
      <c r="J3860" s="5" t="s">
        <v>429</v>
      </c>
      <c r="K3860" s="5" t="s">
        <v>136</v>
      </c>
      <c r="L3860" s="5" t="s">
        <v>73</v>
      </c>
      <c r="M3860" s="5">
        <v>2.14</v>
      </c>
      <c r="N3860" s="5" t="s">
        <v>41</v>
      </c>
      <c r="O3860" s="5">
        <v>31</v>
      </c>
    </row>
    <row r="3861" spans="1:15" x14ac:dyDescent="0.2">
      <c r="A3861" s="5" t="s">
        <v>11329</v>
      </c>
      <c r="B3861" s="5" t="s">
        <v>10387</v>
      </c>
      <c r="C3861" s="5">
        <v>50</v>
      </c>
      <c r="D3861" s="5" t="s">
        <v>50</v>
      </c>
      <c r="E3861" s="5" t="s">
        <v>11330</v>
      </c>
      <c r="F3861" s="5">
        <v>-3620</v>
      </c>
      <c r="G3861" s="5" t="s">
        <v>45</v>
      </c>
      <c r="H3861" s="5" t="s">
        <v>30</v>
      </c>
      <c r="I3861" s="5">
        <v>44760.51</v>
      </c>
      <c r="J3861" s="5" t="s">
        <v>775</v>
      </c>
      <c r="K3861" s="5" t="s">
        <v>40</v>
      </c>
      <c r="L3861" s="5" t="s">
        <v>32</v>
      </c>
      <c r="M3861" s="5">
        <v>2.99</v>
      </c>
      <c r="N3861" s="5" t="s">
        <v>57</v>
      </c>
      <c r="O3861" s="5">
        <v>26</v>
      </c>
    </row>
    <row r="3862" spans="1:15" x14ac:dyDescent="0.2">
      <c r="A3862" s="5" t="s">
        <v>11331</v>
      </c>
      <c r="B3862" s="5" t="s">
        <v>3299</v>
      </c>
      <c r="C3862" s="5">
        <v>64</v>
      </c>
      <c r="D3862" s="5" t="s">
        <v>17</v>
      </c>
      <c r="E3862" s="5" t="s">
        <v>11332</v>
      </c>
      <c r="F3862" s="5">
        <v>-8776</v>
      </c>
      <c r="G3862" s="5" t="s">
        <v>94</v>
      </c>
      <c r="H3862" s="5" t="s">
        <v>194</v>
      </c>
      <c r="I3862" s="5">
        <v>140911.82999999999</v>
      </c>
      <c r="J3862" s="5" t="s">
        <v>1711</v>
      </c>
      <c r="K3862" s="5" t="s">
        <v>22</v>
      </c>
      <c r="L3862" s="5" t="s">
        <v>73</v>
      </c>
      <c r="M3862" s="5">
        <v>3.74</v>
      </c>
      <c r="N3862" s="5" t="s">
        <v>74</v>
      </c>
      <c r="O3862" s="5">
        <v>20</v>
      </c>
    </row>
    <row r="3863" spans="1:15" x14ac:dyDescent="0.2">
      <c r="A3863" s="5" t="s">
        <v>11333</v>
      </c>
      <c r="B3863" s="5" t="s">
        <v>4687</v>
      </c>
      <c r="C3863" s="5">
        <v>40</v>
      </c>
      <c r="D3863" s="5" t="s">
        <v>50</v>
      </c>
      <c r="E3863" s="5" t="s">
        <v>11334</v>
      </c>
      <c r="F3863" s="5">
        <v>-3429</v>
      </c>
      <c r="G3863" s="5" t="s">
        <v>29</v>
      </c>
      <c r="H3863" s="5" t="s">
        <v>30</v>
      </c>
      <c r="I3863" s="5">
        <v>72970.66</v>
      </c>
      <c r="J3863" s="5" t="s">
        <v>1284</v>
      </c>
      <c r="K3863" s="5" t="s">
        <v>62</v>
      </c>
      <c r="L3863" s="5" t="s">
        <v>23</v>
      </c>
      <c r="M3863" s="5">
        <v>3.13</v>
      </c>
      <c r="N3863" s="5" t="s">
        <v>41</v>
      </c>
      <c r="O3863" s="5">
        <v>20</v>
      </c>
    </row>
    <row r="3864" spans="1:15" x14ac:dyDescent="0.2">
      <c r="A3864" s="5" t="s">
        <v>11335</v>
      </c>
      <c r="B3864" s="5" t="s">
        <v>2498</v>
      </c>
      <c r="C3864" s="5">
        <v>44</v>
      </c>
      <c r="D3864" s="5" t="s">
        <v>27</v>
      </c>
      <c r="E3864" s="5" t="s">
        <v>11336</v>
      </c>
      <c r="F3864" s="5">
        <v>-6300</v>
      </c>
      <c r="G3864" s="5" t="s">
        <v>19</v>
      </c>
      <c r="H3864" s="5" t="s">
        <v>30</v>
      </c>
      <c r="I3864" s="5">
        <v>138282.46</v>
      </c>
      <c r="J3864" s="5" t="s">
        <v>4453</v>
      </c>
      <c r="K3864" s="5" t="s">
        <v>127</v>
      </c>
      <c r="L3864" s="5" t="s">
        <v>56</v>
      </c>
      <c r="M3864" s="5">
        <v>3.49</v>
      </c>
      <c r="N3864" s="5" t="s">
        <v>57</v>
      </c>
      <c r="O3864" s="5">
        <v>27</v>
      </c>
    </row>
    <row r="3865" spans="1:15" x14ac:dyDescent="0.2">
      <c r="A3865" s="5" t="s">
        <v>11337</v>
      </c>
      <c r="B3865" s="5" t="s">
        <v>7052</v>
      </c>
      <c r="C3865" s="5">
        <v>49</v>
      </c>
      <c r="D3865" s="5" t="s">
        <v>50</v>
      </c>
      <c r="E3865" s="5" t="s">
        <v>8641</v>
      </c>
      <c r="F3865" s="5">
        <v>-9366</v>
      </c>
      <c r="G3865" s="5" t="s">
        <v>29</v>
      </c>
      <c r="H3865" s="5" t="s">
        <v>144</v>
      </c>
      <c r="I3865" s="5">
        <v>148583.48000000001</v>
      </c>
      <c r="J3865" s="5" t="s">
        <v>1021</v>
      </c>
      <c r="K3865" s="5" t="s">
        <v>40</v>
      </c>
      <c r="L3865" s="5" t="s">
        <v>23</v>
      </c>
      <c r="M3865" s="5">
        <v>4.2</v>
      </c>
      <c r="N3865" s="5" t="s">
        <v>33</v>
      </c>
      <c r="O3865" s="5">
        <v>36</v>
      </c>
    </row>
    <row r="3866" spans="1:15" x14ac:dyDescent="0.2">
      <c r="A3866" s="5" t="s">
        <v>11338</v>
      </c>
      <c r="B3866" s="5" t="s">
        <v>9391</v>
      </c>
      <c r="C3866" s="5">
        <v>48</v>
      </c>
      <c r="D3866" s="5" t="s">
        <v>50</v>
      </c>
      <c r="E3866" s="5" t="s">
        <v>11339</v>
      </c>
      <c r="F3866" s="5">
        <v>-7726</v>
      </c>
      <c r="G3866" s="5" t="s">
        <v>37</v>
      </c>
      <c r="H3866" s="5" t="s">
        <v>53</v>
      </c>
      <c r="I3866" s="5">
        <v>61676.66</v>
      </c>
      <c r="J3866" s="5" t="s">
        <v>3778</v>
      </c>
      <c r="K3866" s="5" t="s">
        <v>136</v>
      </c>
      <c r="L3866" s="5" t="s">
        <v>32</v>
      </c>
      <c r="M3866" s="5">
        <v>2.0499999999999998</v>
      </c>
      <c r="N3866" s="5" t="s">
        <v>41</v>
      </c>
      <c r="O3866" s="5">
        <v>23</v>
      </c>
    </row>
    <row r="3867" spans="1:15" x14ac:dyDescent="0.2">
      <c r="A3867" s="5" t="s">
        <v>11340</v>
      </c>
      <c r="B3867" s="5" t="s">
        <v>3792</v>
      </c>
      <c r="C3867" s="5">
        <v>64</v>
      </c>
      <c r="D3867" s="5" t="s">
        <v>17</v>
      </c>
      <c r="E3867" s="5" t="s">
        <v>11341</v>
      </c>
      <c r="F3867" s="5">
        <v>-10370</v>
      </c>
      <c r="G3867" s="5" t="s">
        <v>85</v>
      </c>
      <c r="H3867" s="5" t="s">
        <v>79</v>
      </c>
      <c r="I3867" s="5">
        <v>175069.63</v>
      </c>
      <c r="J3867" s="5" t="s">
        <v>1605</v>
      </c>
      <c r="K3867" s="5" t="s">
        <v>62</v>
      </c>
      <c r="L3867" s="5" t="s">
        <v>23</v>
      </c>
      <c r="M3867" s="5">
        <v>2.52</v>
      </c>
      <c r="N3867" s="5" t="s">
        <v>24</v>
      </c>
      <c r="O3867" s="5">
        <v>8</v>
      </c>
    </row>
    <row r="3868" spans="1:15" x14ac:dyDescent="0.2">
      <c r="A3868" s="5" t="s">
        <v>11342</v>
      </c>
      <c r="B3868" s="5" t="s">
        <v>11343</v>
      </c>
      <c r="C3868" s="5">
        <v>32</v>
      </c>
      <c r="D3868" s="5" t="s">
        <v>50</v>
      </c>
      <c r="E3868" s="5" t="s">
        <v>11344</v>
      </c>
      <c r="F3868" s="5">
        <v>-5021</v>
      </c>
      <c r="G3868" s="5" t="s">
        <v>19</v>
      </c>
      <c r="H3868" s="5" t="s">
        <v>20</v>
      </c>
      <c r="I3868" s="5">
        <v>42277.82</v>
      </c>
      <c r="J3868" s="5" t="s">
        <v>2996</v>
      </c>
      <c r="K3868" s="5" t="s">
        <v>136</v>
      </c>
      <c r="L3868" s="5" t="s">
        <v>73</v>
      </c>
      <c r="M3868" s="5">
        <v>3.4</v>
      </c>
      <c r="N3868" s="5" t="s">
        <v>74</v>
      </c>
      <c r="O3868" s="5">
        <v>2</v>
      </c>
    </row>
    <row r="3869" spans="1:15" x14ac:dyDescent="0.2">
      <c r="A3869" s="5" t="s">
        <v>11345</v>
      </c>
      <c r="B3869" s="5" t="s">
        <v>3961</v>
      </c>
      <c r="C3869" s="5">
        <v>56</v>
      </c>
      <c r="D3869" s="5" t="s">
        <v>50</v>
      </c>
      <c r="E3869" s="5" t="s">
        <v>11346</v>
      </c>
      <c r="F3869" s="5">
        <v>-7776</v>
      </c>
      <c r="G3869" s="5" t="s">
        <v>37</v>
      </c>
      <c r="H3869" s="5" t="s">
        <v>79</v>
      </c>
      <c r="I3869" s="5">
        <v>134243.66</v>
      </c>
      <c r="J3869" s="5" t="s">
        <v>11347</v>
      </c>
      <c r="K3869" s="5" t="s">
        <v>81</v>
      </c>
      <c r="L3869" s="5" t="s">
        <v>32</v>
      </c>
      <c r="M3869" s="5">
        <v>1.6</v>
      </c>
      <c r="N3869" s="5" t="s">
        <v>24</v>
      </c>
      <c r="O3869" s="5">
        <v>14</v>
      </c>
    </row>
    <row r="3870" spans="1:15" x14ac:dyDescent="0.2">
      <c r="A3870" s="5" t="s">
        <v>11348</v>
      </c>
      <c r="B3870" s="5" t="s">
        <v>11349</v>
      </c>
      <c r="C3870" s="5">
        <v>34</v>
      </c>
      <c r="D3870" s="5" t="s">
        <v>27</v>
      </c>
      <c r="E3870" s="5" t="s">
        <v>11350</v>
      </c>
      <c r="F3870" s="5">
        <v>-6038</v>
      </c>
      <c r="G3870" s="5" t="s">
        <v>29</v>
      </c>
      <c r="H3870" s="5" t="s">
        <v>66</v>
      </c>
      <c r="I3870" s="5">
        <v>119121.38</v>
      </c>
      <c r="J3870" s="5" t="s">
        <v>4327</v>
      </c>
      <c r="K3870" s="5" t="s">
        <v>81</v>
      </c>
      <c r="L3870" s="5" t="s">
        <v>32</v>
      </c>
      <c r="M3870" s="5">
        <v>2.4300000000000002</v>
      </c>
      <c r="N3870" s="5" t="s">
        <v>57</v>
      </c>
      <c r="O3870" s="5">
        <v>0</v>
      </c>
    </row>
    <row r="3871" spans="1:15" x14ac:dyDescent="0.2">
      <c r="A3871" s="5" t="s">
        <v>11351</v>
      </c>
      <c r="B3871" s="5" t="s">
        <v>5681</v>
      </c>
      <c r="C3871" s="5">
        <v>46</v>
      </c>
      <c r="D3871" s="5" t="s">
        <v>17</v>
      </c>
      <c r="E3871" s="5" t="s">
        <v>11352</v>
      </c>
      <c r="F3871" s="5">
        <v>-5959</v>
      </c>
      <c r="G3871" s="5" t="s">
        <v>78</v>
      </c>
      <c r="H3871" s="5" t="s">
        <v>38</v>
      </c>
      <c r="I3871" s="5">
        <v>177171.95</v>
      </c>
      <c r="J3871" s="5" t="s">
        <v>2353</v>
      </c>
      <c r="K3871" s="5" t="s">
        <v>62</v>
      </c>
      <c r="L3871" s="5" t="s">
        <v>73</v>
      </c>
      <c r="M3871" s="5">
        <v>4.03</v>
      </c>
      <c r="N3871" s="5" t="s">
        <v>41</v>
      </c>
      <c r="O3871" s="5">
        <v>9</v>
      </c>
    </row>
    <row r="3872" spans="1:15" x14ac:dyDescent="0.2">
      <c r="A3872" s="5" t="s">
        <v>11353</v>
      </c>
      <c r="B3872" s="5" t="s">
        <v>7550</v>
      </c>
      <c r="C3872" s="5">
        <v>63</v>
      </c>
      <c r="D3872" s="5" t="s">
        <v>27</v>
      </c>
      <c r="E3872" s="5" t="s">
        <v>11354</v>
      </c>
      <c r="F3872" s="5">
        <v>-4346</v>
      </c>
      <c r="G3872" s="5" t="s">
        <v>116</v>
      </c>
      <c r="H3872" s="5" t="s">
        <v>194</v>
      </c>
      <c r="I3872" s="5">
        <v>91894.1</v>
      </c>
      <c r="J3872" s="5" t="s">
        <v>8300</v>
      </c>
      <c r="K3872" s="5" t="s">
        <v>118</v>
      </c>
      <c r="L3872" s="5" t="s">
        <v>73</v>
      </c>
      <c r="M3872" s="5">
        <v>2.39</v>
      </c>
      <c r="N3872" s="5" t="s">
        <v>57</v>
      </c>
      <c r="O3872" s="5">
        <v>39</v>
      </c>
    </row>
    <row r="3873" spans="1:15" x14ac:dyDescent="0.2">
      <c r="A3873" s="5" t="s">
        <v>11355</v>
      </c>
      <c r="B3873" s="5" t="s">
        <v>3036</v>
      </c>
      <c r="C3873" s="5">
        <v>60</v>
      </c>
      <c r="D3873" s="5" t="s">
        <v>27</v>
      </c>
      <c r="E3873" s="5" t="s">
        <v>11356</v>
      </c>
      <c r="F3873" s="5">
        <v>-2999</v>
      </c>
      <c r="G3873" s="5" t="s">
        <v>52</v>
      </c>
      <c r="H3873" s="5" t="s">
        <v>194</v>
      </c>
      <c r="I3873" s="5">
        <v>102768.79</v>
      </c>
      <c r="J3873" s="5" t="s">
        <v>4110</v>
      </c>
      <c r="K3873" s="5" t="s">
        <v>22</v>
      </c>
      <c r="L3873" s="5" t="s">
        <v>56</v>
      </c>
      <c r="M3873" s="5">
        <v>1.59</v>
      </c>
      <c r="N3873" s="5" t="s">
        <v>41</v>
      </c>
      <c r="O3873" s="5">
        <v>18</v>
      </c>
    </row>
    <row r="3874" spans="1:15" x14ac:dyDescent="0.2">
      <c r="A3874" s="5" t="s">
        <v>11357</v>
      </c>
      <c r="B3874" s="5" t="s">
        <v>5474</v>
      </c>
      <c r="C3874" s="5">
        <v>43</v>
      </c>
      <c r="D3874" s="5" t="s">
        <v>17</v>
      </c>
      <c r="E3874" s="5" t="s">
        <v>11358</v>
      </c>
      <c r="F3874" s="5">
        <v>-10669</v>
      </c>
      <c r="G3874" s="5" t="s">
        <v>78</v>
      </c>
      <c r="H3874" s="5" t="s">
        <v>194</v>
      </c>
      <c r="I3874" s="5">
        <v>73847.399999999994</v>
      </c>
      <c r="J3874" s="5" t="s">
        <v>3883</v>
      </c>
      <c r="K3874" s="5" t="s">
        <v>104</v>
      </c>
      <c r="L3874" s="5" t="s">
        <v>32</v>
      </c>
      <c r="M3874" s="5">
        <v>1.33</v>
      </c>
      <c r="N3874" s="5" t="s">
        <v>57</v>
      </c>
      <c r="O3874" s="5">
        <v>17</v>
      </c>
    </row>
    <row r="3875" spans="1:15" x14ac:dyDescent="0.2">
      <c r="A3875" s="5" t="s">
        <v>11359</v>
      </c>
      <c r="B3875" s="5" t="s">
        <v>5108</v>
      </c>
      <c r="C3875" s="5">
        <v>24</v>
      </c>
      <c r="D3875" s="5" t="s">
        <v>17</v>
      </c>
      <c r="E3875" s="5" t="s">
        <v>11360</v>
      </c>
      <c r="F3875" s="5">
        <v>-6106</v>
      </c>
      <c r="G3875" s="5" t="s">
        <v>52</v>
      </c>
      <c r="H3875" s="5" t="s">
        <v>144</v>
      </c>
      <c r="I3875" s="5">
        <v>120389.24</v>
      </c>
      <c r="J3875" s="5" t="s">
        <v>2914</v>
      </c>
      <c r="K3875" s="5" t="s">
        <v>136</v>
      </c>
      <c r="L3875" s="5" t="s">
        <v>32</v>
      </c>
      <c r="M3875" s="5">
        <v>1.55</v>
      </c>
      <c r="N3875" s="5" t="s">
        <v>24</v>
      </c>
      <c r="O3875" s="5">
        <v>4</v>
      </c>
    </row>
    <row r="3876" spans="1:15" x14ac:dyDescent="0.2">
      <c r="A3876" s="5" t="s">
        <v>11361</v>
      </c>
      <c r="B3876" s="5" t="s">
        <v>5871</v>
      </c>
      <c r="C3876" s="5">
        <v>28</v>
      </c>
      <c r="D3876" s="5" t="s">
        <v>27</v>
      </c>
      <c r="E3876" s="5" t="s">
        <v>11362</v>
      </c>
      <c r="F3876" s="5">
        <v>-8318</v>
      </c>
      <c r="G3876" s="5" t="s">
        <v>19</v>
      </c>
      <c r="H3876" s="5" t="s">
        <v>30</v>
      </c>
      <c r="I3876" s="5">
        <v>90575.88</v>
      </c>
      <c r="J3876" s="5" t="s">
        <v>11363</v>
      </c>
      <c r="K3876" s="5" t="s">
        <v>22</v>
      </c>
      <c r="L3876" s="5" t="s">
        <v>73</v>
      </c>
      <c r="M3876" s="5">
        <v>2.16</v>
      </c>
      <c r="N3876" s="5" t="s">
        <v>74</v>
      </c>
      <c r="O3876" s="5">
        <v>24</v>
      </c>
    </row>
    <row r="3877" spans="1:15" x14ac:dyDescent="0.2">
      <c r="A3877" s="5" t="s">
        <v>11364</v>
      </c>
      <c r="B3877" s="5" t="s">
        <v>3252</v>
      </c>
      <c r="C3877" s="5">
        <v>32</v>
      </c>
      <c r="D3877" s="5" t="s">
        <v>27</v>
      </c>
      <c r="E3877" s="5" t="s">
        <v>11365</v>
      </c>
      <c r="F3877" s="5">
        <v>-10113</v>
      </c>
      <c r="G3877" s="5" t="s">
        <v>94</v>
      </c>
      <c r="H3877" s="5" t="s">
        <v>79</v>
      </c>
      <c r="I3877" s="5">
        <v>104035.28</v>
      </c>
      <c r="J3877" s="5" t="s">
        <v>3166</v>
      </c>
      <c r="K3877" s="5" t="s">
        <v>127</v>
      </c>
      <c r="L3877" s="5" t="s">
        <v>23</v>
      </c>
      <c r="M3877" s="5">
        <v>4</v>
      </c>
      <c r="N3877" s="5" t="s">
        <v>24</v>
      </c>
      <c r="O3877" s="5">
        <v>11</v>
      </c>
    </row>
    <row r="3878" spans="1:15" x14ac:dyDescent="0.2">
      <c r="A3878" s="5" t="s">
        <v>11366</v>
      </c>
      <c r="B3878" s="5" t="s">
        <v>943</v>
      </c>
      <c r="C3878" s="5">
        <v>49</v>
      </c>
      <c r="D3878" s="5" t="s">
        <v>27</v>
      </c>
      <c r="E3878" s="5" t="s">
        <v>11367</v>
      </c>
      <c r="F3878" s="5">
        <v>-9445</v>
      </c>
      <c r="G3878" s="5" t="s">
        <v>85</v>
      </c>
      <c r="H3878" s="5" t="s">
        <v>194</v>
      </c>
      <c r="I3878" s="5">
        <v>69775.91</v>
      </c>
      <c r="J3878" s="5" t="s">
        <v>1258</v>
      </c>
      <c r="K3878" s="5" t="s">
        <v>40</v>
      </c>
      <c r="L3878" s="5" t="s">
        <v>73</v>
      </c>
      <c r="M3878" s="5">
        <v>4.5199999999999996</v>
      </c>
      <c r="N3878" s="5" t="s">
        <v>33</v>
      </c>
      <c r="O3878" s="5">
        <v>27</v>
      </c>
    </row>
    <row r="3879" spans="1:15" x14ac:dyDescent="0.2">
      <c r="A3879" s="5" t="s">
        <v>11368</v>
      </c>
      <c r="B3879" s="5" t="s">
        <v>1913</v>
      </c>
      <c r="C3879" s="5">
        <v>36</v>
      </c>
      <c r="D3879" s="5" t="s">
        <v>27</v>
      </c>
      <c r="E3879" s="5" t="s">
        <v>11369</v>
      </c>
      <c r="F3879" s="5">
        <v>-5231</v>
      </c>
      <c r="G3879" s="5" t="s">
        <v>99</v>
      </c>
      <c r="H3879" s="5" t="s">
        <v>20</v>
      </c>
      <c r="I3879" s="5">
        <v>170095.53</v>
      </c>
      <c r="J3879" s="5" t="s">
        <v>2571</v>
      </c>
      <c r="K3879" s="5" t="s">
        <v>62</v>
      </c>
      <c r="L3879" s="5" t="s">
        <v>73</v>
      </c>
      <c r="M3879" s="5">
        <v>1.97</v>
      </c>
      <c r="N3879" s="5" t="s">
        <v>41</v>
      </c>
      <c r="O3879" s="5">
        <v>30</v>
      </c>
    </row>
    <row r="3880" spans="1:15" x14ac:dyDescent="0.2">
      <c r="A3880" s="5" t="s">
        <v>11370</v>
      </c>
      <c r="B3880" s="5" t="s">
        <v>88</v>
      </c>
      <c r="C3880" s="5">
        <v>44</v>
      </c>
      <c r="D3880" s="5" t="s">
        <v>17</v>
      </c>
      <c r="E3880" s="5" t="s">
        <v>11371</v>
      </c>
      <c r="F3880" s="5">
        <v>-3291</v>
      </c>
      <c r="G3880" s="5" t="s">
        <v>52</v>
      </c>
      <c r="H3880" s="5" t="s">
        <v>66</v>
      </c>
      <c r="I3880" s="5">
        <v>163390.1</v>
      </c>
      <c r="J3880" s="5" t="s">
        <v>4647</v>
      </c>
      <c r="K3880" s="5" t="s">
        <v>62</v>
      </c>
      <c r="L3880" s="5" t="s">
        <v>56</v>
      </c>
      <c r="M3880" s="5">
        <v>3.18</v>
      </c>
      <c r="N3880" s="5" t="s">
        <v>24</v>
      </c>
      <c r="O3880" s="5">
        <v>17</v>
      </c>
    </row>
    <row r="3881" spans="1:15" x14ac:dyDescent="0.2">
      <c r="A3881" s="5" t="s">
        <v>11372</v>
      </c>
      <c r="B3881" s="5" t="s">
        <v>7674</v>
      </c>
      <c r="C3881" s="5">
        <v>30</v>
      </c>
      <c r="D3881" s="5" t="s">
        <v>17</v>
      </c>
      <c r="E3881" s="5" t="s">
        <v>11373</v>
      </c>
      <c r="F3881" s="5">
        <v>-7360</v>
      </c>
      <c r="G3881" s="5" t="s">
        <v>37</v>
      </c>
      <c r="H3881" s="5" t="s">
        <v>20</v>
      </c>
      <c r="I3881" s="5">
        <v>107763.91</v>
      </c>
      <c r="J3881" s="5" t="s">
        <v>1540</v>
      </c>
      <c r="K3881" s="5" t="s">
        <v>47</v>
      </c>
      <c r="L3881" s="5" t="s">
        <v>32</v>
      </c>
      <c r="M3881" s="5">
        <v>3.76</v>
      </c>
      <c r="N3881" s="5" t="s">
        <v>74</v>
      </c>
      <c r="O3881" s="5">
        <v>30</v>
      </c>
    </row>
    <row r="3882" spans="1:15" x14ac:dyDescent="0.2">
      <c r="A3882" s="5" t="s">
        <v>11374</v>
      </c>
      <c r="B3882" s="5" t="s">
        <v>7333</v>
      </c>
      <c r="C3882" s="5">
        <v>39</v>
      </c>
      <c r="D3882" s="5" t="s">
        <v>27</v>
      </c>
      <c r="E3882" s="5" t="s">
        <v>11375</v>
      </c>
      <c r="F3882" s="5">
        <v>-8283</v>
      </c>
      <c r="G3882" s="5" t="s">
        <v>94</v>
      </c>
      <c r="H3882" s="5" t="s">
        <v>144</v>
      </c>
      <c r="I3882" s="5">
        <v>131132.18</v>
      </c>
      <c r="J3882" s="5" t="s">
        <v>722</v>
      </c>
      <c r="K3882" s="5" t="s">
        <v>22</v>
      </c>
      <c r="L3882" s="5" t="s">
        <v>56</v>
      </c>
      <c r="M3882" s="5">
        <v>2.99</v>
      </c>
      <c r="N3882" s="5" t="s">
        <v>57</v>
      </c>
      <c r="O3882" s="5">
        <v>11</v>
      </c>
    </row>
    <row r="3883" spans="1:15" x14ac:dyDescent="0.2">
      <c r="A3883" s="5" t="s">
        <v>11376</v>
      </c>
      <c r="B3883" s="5" t="s">
        <v>11377</v>
      </c>
      <c r="C3883" s="5">
        <v>43</v>
      </c>
      <c r="D3883" s="5" t="s">
        <v>50</v>
      </c>
      <c r="E3883" s="5" t="s">
        <v>11378</v>
      </c>
      <c r="F3883" s="5">
        <v>-9289</v>
      </c>
      <c r="G3883" s="5" t="s">
        <v>19</v>
      </c>
      <c r="H3883" s="5" t="s">
        <v>71</v>
      </c>
      <c r="I3883" s="5">
        <v>68430.880000000005</v>
      </c>
      <c r="J3883" s="5" t="s">
        <v>2591</v>
      </c>
      <c r="K3883" s="5" t="s">
        <v>62</v>
      </c>
      <c r="L3883" s="5" t="s">
        <v>56</v>
      </c>
      <c r="M3883" s="5">
        <v>4.2</v>
      </c>
      <c r="N3883" s="5" t="s">
        <v>41</v>
      </c>
      <c r="O3883" s="5">
        <v>13</v>
      </c>
    </row>
    <row r="3884" spans="1:15" x14ac:dyDescent="0.2">
      <c r="A3884" s="5" t="s">
        <v>11379</v>
      </c>
      <c r="B3884" s="5" t="s">
        <v>11380</v>
      </c>
      <c r="C3884" s="5">
        <v>24</v>
      </c>
      <c r="D3884" s="5" t="s">
        <v>27</v>
      </c>
      <c r="E3884" s="5" t="s">
        <v>11381</v>
      </c>
      <c r="F3884" s="5">
        <v>-6700</v>
      </c>
      <c r="G3884" s="5" t="s">
        <v>37</v>
      </c>
      <c r="H3884" s="5" t="s">
        <v>38</v>
      </c>
      <c r="I3884" s="5">
        <v>140154.97</v>
      </c>
      <c r="J3884" s="5" t="s">
        <v>865</v>
      </c>
      <c r="K3884" s="5" t="s">
        <v>47</v>
      </c>
      <c r="L3884" s="5" t="s">
        <v>73</v>
      </c>
      <c r="M3884" s="5">
        <v>4.87</v>
      </c>
      <c r="N3884" s="5" t="s">
        <v>57</v>
      </c>
      <c r="O3884" s="5">
        <v>18</v>
      </c>
    </row>
    <row r="3885" spans="1:15" x14ac:dyDescent="0.2">
      <c r="A3885" s="5" t="s">
        <v>11382</v>
      </c>
      <c r="B3885" s="5" t="s">
        <v>11383</v>
      </c>
      <c r="C3885" s="5">
        <v>35</v>
      </c>
      <c r="D3885" s="5" t="s">
        <v>17</v>
      </c>
      <c r="E3885" s="5" t="s">
        <v>11384</v>
      </c>
      <c r="F3885" s="5">
        <v>-2368</v>
      </c>
      <c r="G3885" s="5" t="s">
        <v>99</v>
      </c>
      <c r="H3885" s="5" t="s">
        <v>173</v>
      </c>
      <c r="I3885" s="5">
        <v>115444.43</v>
      </c>
      <c r="J3885" s="5" t="s">
        <v>3914</v>
      </c>
      <c r="K3885" s="5" t="s">
        <v>118</v>
      </c>
      <c r="L3885" s="5" t="s">
        <v>56</v>
      </c>
      <c r="M3885" s="5">
        <v>1.54</v>
      </c>
      <c r="N3885" s="5" t="s">
        <v>24</v>
      </c>
      <c r="O3885" s="5">
        <v>11</v>
      </c>
    </row>
    <row r="3886" spans="1:15" x14ac:dyDescent="0.2">
      <c r="A3886" s="5" t="s">
        <v>11385</v>
      </c>
      <c r="B3886" s="5" t="s">
        <v>10266</v>
      </c>
      <c r="C3886" s="5">
        <v>44</v>
      </c>
      <c r="D3886" s="5" t="s">
        <v>27</v>
      </c>
      <c r="E3886" s="5" t="s">
        <v>11386</v>
      </c>
      <c r="F3886" s="5">
        <v>-3612</v>
      </c>
      <c r="G3886" s="5" t="s">
        <v>52</v>
      </c>
      <c r="H3886" s="5" t="s">
        <v>53</v>
      </c>
      <c r="I3886" s="5">
        <v>91386.03</v>
      </c>
      <c r="J3886" s="5" t="s">
        <v>2219</v>
      </c>
      <c r="K3886" s="5" t="s">
        <v>136</v>
      </c>
      <c r="L3886" s="5" t="s">
        <v>23</v>
      </c>
      <c r="M3886" s="5">
        <v>1.69</v>
      </c>
      <c r="N3886" s="5" t="s">
        <v>57</v>
      </c>
      <c r="O3886" s="5">
        <v>28</v>
      </c>
    </row>
    <row r="3887" spans="1:15" x14ac:dyDescent="0.2">
      <c r="A3887" s="5" t="s">
        <v>11387</v>
      </c>
      <c r="B3887" s="5" t="s">
        <v>6551</v>
      </c>
      <c r="C3887" s="5">
        <v>57</v>
      </c>
      <c r="D3887" s="5" t="s">
        <v>27</v>
      </c>
      <c r="E3887" s="5" t="s">
        <v>11388</v>
      </c>
      <c r="F3887" s="5">
        <v>-8784</v>
      </c>
      <c r="G3887" s="5" t="s">
        <v>116</v>
      </c>
      <c r="H3887" s="5" t="s">
        <v>38</v>
      </c>
      <c r="I3887" s="5">
        <v>174825.61</v>
      </c>
      <c r="J3887" s="5" t="s">
        <v>3681</v>
      </c>
      <c r="K3887" s="5" t="s">
        <v>104</v>
      </c>
      <c r="L3887" s="5" t="s">
        <v>73</v>
      </c>
      <c r="M3887" s="5">
        <v>3.32</v>
      </c>
      <c r="N3887" s="5" t="s">
        <v>57</v>
      </c>
      <c r="O3887" s="5">
        <v>0</v>
      </c>
    </row>
    <row r="3888" spans="1:15" x14ac:dyDescent="0.2">
      <c r="A3888" s="5" t="s">
        <v>11389</v>
      </c>
      <c r="B3888" s="5" t="s">
        <v>2089</v>
      </c>
      <c r="C3888" s="5">
        <v>65</v>
      </c>
      <c r="D3888" s="5" t="s">
        <v>17</v>
      </c>
      <c r="E3888" s="5" t="s">
        <v>11390</v>
      </c>
      <c r="F3888" s="5">
        <v>-9346</v>
      </c>
      <c r="G3888" s="5" t="s">
        <v>116</v>
      </c>
      <c r="H3888" s="5" t="s">
        <v>30</v>
      </c>
      <c r="I3888" s="5">
        <v>143042.34</v>
      </c>
      <c r="J3888" s="5" t="s">
        <v>1025</v>
      </c>
      <c r="K3888" s="5" t="s">
        <v>47</v>
      </c>
      <c r="L3888" s="5" t="s">
        <v>73</v>
      </c>
      <c r="M3888" s="5">
        <v>2.66</v>
      </c>
      <c r="N3888" s="5" t="s">
        <v>24</v>
      </c>
      <c r="O3888" s="5">
        <v>37</v>
      </c>
    </row>
    <row r="3889" spans="1:15" x14ac:dyDescent="0.2">
      <c r="A3889" s="5" t="s">
        <v>11391</v>
      </c>
      <c r="B3889" s="5" t="s">
        <v>4179</v>
      </c>
      <c r="C3889" s="5">
        <v>33</v>
      </c>
      <c r="D3889" s="5" t="s">
        <v>27</v>
      </c>
      <c r="E3889" s="5" t="s">
        <v>11392</v>
      </c>
      <c r="F3889" s="5">
        <v>-9668</v>
      </c>
      <c r="G3889" s="5" t="s">
        <v>45</v>
      </c>
      <c r="H3889" s="5" t="s">
        <v>144</v>
      </c>
      <c r="I3889" s="5">
        <v>174277.24</v>
      </c>
      <c r="J3889" s="5" t="s">
        <v>11393</v>
      </c>
      <c r="K3889" s="5" t="s">
        <v>118</v>
      </c>
      <c r="L3889" s="5" t="s">
        <v>32</v>
      </c>
      <c r="M3889" s="5">
        <v>1.72</v>
      </c>
      <c r="N3889" s="5" t="s">
        <v>74</v>
      </c>
      <c r="O3889" s="5">
        <v>22</v>
      </c>
    </row>
    <row r="3890" spans="1:15" x14ac:dyDescent="0.2">
      <c r="A3890" s="5" t="s">
        <v>11394</v>
      </c>
      <c r="B3890" s="5" t="s">
        <v>4325</v>
      </c>
      <c r="C3890" s="5">
        <v>32</v>
      </c>
      <c r="D3890" s="5" t="s">
        <v>27</v>
      </c>
      <c r="E3890" s="5" t="s">
        <v>11395</v>
      </c>
      <c r="F3890" s="5">
        <v>-8026</v>
      </c>
      <c r="G3890" s="5" t="s">
        <v>29</v>
      </c>
      <c r="H3890" s="5" t="s">
        <v>144</v>
      </c>
      <c r="I3890" s="5">
        <v>111724.88</v>
      </c>
      <c r="J3890" s="5" t="s">
        <v>7797</v>
      </c>
      <c r="K3890" s="5" t="s">
        <v>22</v>
      </c>
      <c r="L3890" s="5" t="s">
        <v>73</v>
      </c>
      <c r="M3890" s="5">
        <v>2.7</v>
      </c>
      <c r="N3890" s="5" t="s">
        <v>74</v>
      </c>
      <c r="O3890" s="5">
        <v>28</v>
      </c>
    </row>
    <row r="3891" spans="1:15" x14ac:dyDescent="0.2">
      <c r="A3891" s="5" t="s">
        <v>11396</v>
      </c>
      <c r="B3891" s="5" t="s">
        <v>7107</v>
      </c>
      <c r="C3891" s="5">
        <v>27</v>
      </c>
      <c r="D3891" s="5" t="s">
        <v>50</v>
      </c>
      <c r="E3891" s="5" t="s">
        <v>11397</v>
      </c>
      <c r="F3891" s="5">
        <v>-6351</v>
      </c>
      <c r="G3891" s="5" t="s">
        <v>94</v>
      </c>
      <c r="H3891" s="5" t="s">
        <v>173</v>
      </c>
      <c r="I3891" s="5">
        <v>165054.51999999999</v>
      </c>
      <c r="J3891" s="5" t="s">
        <v>937</v>
      </c>
      <c r="K3891" s="5" t="s">
        <v>136</v>
      </c>
      <c r="L3891" s="5" t="s">
        <v>23</v>
      </c>
      <c r="M3891" s="5">
        <v>4.62</v>
      </c>
      <c r="N3891" s="5" t="s">
        <v>24</v>
      </c>
      <c r="O3891" s="5">
        <v>36</v>
      </c>
    </row>
    <row r="3892" spans="1:15" x14ac:dyDescent="0.2">
      <c r="A3892" s="5" t="s">
        <v>11398</v>
      </c>
      <c r="B3892" s="5" t="s">
        <v>8308</v>
      </c>
      <c r="C3892" s="5">
        <v>48</v>
      </c>
      <c r="D3892" s="5" t="s">
        <v>50</v>
      </c>
      <c r="E3892" s="5" t="s">
        <v>11399</v>
      </c>
      <c r="F3892" s="5">
        <v>-10900</v>
      </c>
      <c r="G3892" s="5" t="s">
        <v>85</v>
      </c>
      <c r="H3892" s="5" t="s">
        <v>20</v>
      </c>
      <c r="I3892" s="5">
        <v>87934.64</v>
      </c>
      <c r="J3892" s="5" t="s">
        <v>531</v>
      </c>
      <c r="K3892" s="5" t="s">
        <v>104</v>
      </c>
      <c r="L3892" s="5" t="s">
        <v>23</v>
      </c>
      <c r="M3892" s="5">
        <v>1.73</v>
      </c>
      <c r="N3892" s="5" t="s">
        <v>24</v>
      </c>
      <c r="O3892" s="5">
        <v>7</v>
      </c>
    </row>
    <row r="3893" spans="1:15" x14ac:dyDescent="0.2">
      <c r="A3893" s="5" t="s">
        <v>11400</v>
      </c>
      <c r="B3893" s="5" t="s">
        <v>11401</v>
      </c>
      <c r="C3893" s="5">
        <v>37</v>
      </c>
      <c r="D3893" s="5" t="s">
        <v>50</v>
      </c>
      <c r="E3893" s="5" t="s">
        <v>11402</v>
      </c>
      <c r="F3893" s="5">
        <v>-7164</v>
      </c>
      <c r="G3893" s="5" t="s">
        <v>37</v>
      </c>
      <c r="H3893" s="5" t="s">
        <v>144</v>
      </c>
      <c r="I3893" s="5">
        <v>92118.48</v>
      </c>
      <c r="J3893" s="5" t="s">
        <v>3585</v>
      </c>
      <c r="K3893" s="5" t="s">
        <v>55</v>
      </c>
      <c r="L3893" s="5" t="s">
        <v>56</v>
      </c>
      <c r="M3893" s="5">
        <v>4.1399999999999997</v>
      </c>
      <c r="N3893" s="5" t="s">
        <v>74</v>
      </c>
      <c r="O3893" s="5">
        <v>22</v>
      </c>
    </row>
    <row r="3894" spans="1:15" x14ac:dyDescent="0.2">
      <c r="A3894" s="5" t="s">
        <v>11403</v>
      </c>
      <c r="B3894" s="5" t="s">
        <v>9065</v>
      </c>
      <c r="C3894" s="5">
        <v>27</v>
      </c>
      <c r="D3894" s="5" t="s">
        <v>17</v>
      </c>
      <c r="E3894" s="5" t="s">
        <v>11404</v>
      </c>
      <c r="F3894" s="5">
        <v>-6968</v>
      </c>
      <c r="G3894" s="5" t="s">
        <v>37</v>
      </c>
      <c r="H3894" s="5" t="s">
        <v>66</v>
      </c>
      <c r="I3894" s="5">
        <v>165112.75</v>
      </c>
      <c r="J3894" s="5" t="s">
        <v>5075</v>
      </c>
      <c r="K3894" s="5" t="s">
        <v>118</v>
      </c>
      <c r="L3894" s="5" t="s">
        <v>56</v>
      </c>
      <c r="M3894" s="5">
        <v>2.52</v>
      </c>
      <c r="N3894" s="5" t="s">
        <v>41</v>
      </c>
      <c r="O3894" s="5">
        <v>40</v>
      </c>
    </row>
    <row r="3895" spans="1:15" x14ac:dyDescent="0.2">
      <c r="A3895" s="5" t="s">
        <v>11405</v>
      </c>
      <c r="B3895" s="5" t="s">
        <v>3531</v>
      </c>
      <c r="C3895" s="5">
        <v>38</v>
      </c>
      <c r="D3895" s="5" t="s">
        <v>50</v>
      </c>
      <c r="E3895" s="5" t="s">
        <v>11406</v>
      </c>
      <c r="F3895" s="5">
        <v>-4421</v>
      </c>
      <c r="G3895" s="5" t="s">
        <v>85</v>
      </c>
      <c r="H3895" s="5" t="s">
        <v>194</v>
      </c>
      <c r="I3895" s="5">
        <v>36212.019999999997</v>
      </c>
      <c r="J3895" s="5" t="s">
        <v>1738</v>
      </c>
      <c r="K3895" s="5" t="s">
        <v>22</v>
      </c>
      <c r="L3895" s="5" t="s">
        <v>23</v>
      </c>
      <c r="M3895" s="5">
        <v>1.85</v>
      </c>
      <c r="N3895" s="5" t="s">
        <v>41</v>
      </c>
      <c r="O3895" s="5">
        <v>16</v>
      </c>
    </row>
    <row r="3896" spans="1:15" x14ac:dyDescent="0.2">
      <c r="A3896" s="5" t="s">
        <v>11407</v>
      </c>
      <c r="B3896" s="5" t="s">
        <v>3070</v>
      </c>
      <c r="C3896" s="5">
        <v>54</v>
      </c>
      <c r="D3896" s="5" t="s">
        <v>50</v>
      </c>
      <c r="E3896" s="5" t="s">
        <v>11408</v>
      </c>
      <c r="F3896" s="5">
        <v>-2429</v>
      </c>
      <c r="G3896" s="5" t="s">
        <v>94</v>
      </c>
      <c r="H3896" s="5" t="s">
        <v>30</v>
      </c>
      <c r="I3896" s="5">
        <v>108607.87</v>
      </c>
      <c r="J3896" s="5" t="s">
        <v>3504</v>
      </c>
      <c r="K3896" s="5" t="s">
        <v>47</v>
      </c>
      <c r="L3896" s="5" t="s">
        <v>32</v>
      </c>
      <c r="M3896" s="5">
        <v>1.59</v>
      </c>
      <c r="N3896" s="5" t="s">
        <v>57</v>
      </c>
      <c r="O3896" s="5">
        <v>14</v>
      </c>
    </row>
    <row r="3897" spans="1:15" x14ac:dyDescent="0.2">
      <c r="A3897" s="5" t="s">
        <v>11409</v>
      </c>
      <c r="B3897" s="5" t="s">
        <v>11410</v>
      </c>
      <c r="C3897" s="5">
        <v>49</v>
      </c>
      <c r="D3897" s="5" t="s">
        <v>27</v>
      </c>
      <c r="E3897" s="5" t="s">
        <v>11411</v>
      </c>
      <c r="F3897" s="5">
        <v>-5615</v>
      </c>
      <c r="G3897" s="5" t="s">
        <v>99</v>
      </c>
      <c r="H3897" s="5" t="s">
        <v>194</v>
      </c>
      <c r="I3897" s="5">
        <v>82777.87</v>
      </c>
      <c r="J3897" s="5" t="s">
        <v>11412</v>
      </c>
      <c r="K3897" s="5" t="s">
        <v>62</v>
      </c>
      <c r="L3897" s="5" t="s">
        <v>73</v>
      </c>
      <c r="M3897" s="5">
        <v>1.47</v>
      </c>
      <c r="N3897" s="5" t="s">
        <v>41</v>
      </c>
      <c r="O3897" s="5">
        <v>25</v>
      </c>
    </row>
    <row r="3898" spans="1:15" x14ac:dyDescent="0.2">
      <c r="A3898" s="5" t="s">
        <v>11413</v>
      </c>
      <c r="B3898" s="5" t="s">
        <v>11414</v>
      </c>
      <c r="C3898" s="5">
        <v>56</v>
      </c>
      <c r="D3898" s="5" t="s">
        <v>50</v>
      </c>
      <c r="E3898" s="5" t="s">
        <v>11415</v>
      </c>
      <c r="F3898" s="5">
        <v>-2248</v>
      </c>
      <c r="G3898" s="5" t="s">
        <v>45</v>
      </c>
      <c r="H3898" s="5" t="s">
        <v>144</v>
      </c>
      <c r="I3898" s="5">
        <v>163642.09</v>
      </c>
      <c r="J3898" s="5" t="s">
        <v>2310</v>
      </c>
      <c r="K3898" s="5" t="s">
        <v>136</v>
      </c>
      <c r="L3898" s="5" t="s">
        <v>23</v>
      </c>
      <c r="M3898" s="5">
        <v>3.12</v>
      </c>
      <c r="N3898" s="5" t="s">
        <v>41</v>
      </c>
      <c r="O3898" s="5">
        <v>10</v>
      </c>
    </row>
    <row r="3899" spans="1:15" x14ac:dyDescent="0.2">
      <c r="A3899" s="5" t="s">
        <v>11416</v>
      </c>
      <c r="B3899" s="5" t="s">
        <v>8483</v>
      </c>
      <c r="C3899" s="5">
        <v>39</v>
      </c>
      <c r="D3899" s="5" t="s">
        <v>50</v>
      </c>
      <c r="E3899" s="5" t="s">
        <v>11417</v>
      </c>
      <c r="F3899" s="5">
        <v>-5839</v>
      </c>
      <c r="G3899" s="5" t="s">
        <v>99</v>
      </c>
      <c r="H3899" s="5" t="s">
        <v>194</v>
      </c>
      <c r="I3899" s="5">
        <v>108689.26</v>
      </c>
      <c r="J3899" s="5" t="s">
        <v>5347</v>
      </c>
      <c r="K3899" s="5" t="s">
        <v>136</v>
      </c>
      <c r="L3899" s="5" t="s">
        <v>73</v>
      </c>
      <c r="M3899" s="5">
        <v>1.22</v>
      </c>
      <c r="N3899" s="5" t="s">
        <v>41</v>
      </c>
      <c r="O3899" s="5">
        <v>37</v>
      </c>
    </row>
    <row r="3900" spans="1:15" x14ac:dyDescent="0.2">
      <c r="A3900" s="5" t="s">
        <v>11418</v>
      </c>
      <c r="B3900" s="5" t="s">
        <v>7610</v>
      </c>
      <c r="C3900" s="5">
        <v>46</v>
      </c>
      <c r="D3900" s="5" t="s">
        <v>27</v>
      </c>
      <c r="E3900" s="5" t="s">
        <v>11419</v>
      </c>
      <c r="F3900" s="5">
        <v>-8037</v>
      </c>
      <c r="G3900" s="5" t="s">
        <v>37</v>
      </c>
      <c r="H3900" s="5" t="s">
        <v>20</v>
      </c>
      <c r="I3900" s="5">
        <v>41937</v>
      </c>
      <c r="J3900" s="5" t="s">
        <v>1911</v>
      </c>
      <c r="K3900" s="5" t="s">
        <v>118</v>
      </c>
      <c r="L3900" s="5" t="s">
        <v>56</v>
      </c>
      <c r="M3900" s="5">
        <v>2.48</v>
      </c>
      <c r="N3900" s="5" t="s">
        <v>33</v>
      </c>
      <c r="O3900" s="5">
        <v>29</v>
      </c>
    </row>
    <row r="3901" spans="1:15" x14ac:dyDescent="0.2">
      <c r="A3901" s="5" t="s">
        <v>11420</v>
      </c>
      <c r="B3901" s="5" t="s">
        <v>4451</v>
      </c>
      <c r="C3901" s="5">
        <v>35</v>
      </c>
      <c r="D3901" s="5" t="s">
        <v>27</v>
      </c>
      <c r="E3901" s="5" t="s">
        <v>11421</v>
      </c>
      <c r="F3901" s="5">
        <v>-4532</v>
      </c>
      <c r="G3901" s="5" t="s">
        <v>99</v>
      </c>
      <c r="H3901" s="5" t="s">
        <v>79</v>
      </c>
      <c r="I3901" s="5">
        <v>42861.93</v>
      </c>
      <c r="J3901" s="5" t="s">
        <v>11422</v>
      </c>
      <c r="K3901" s="5" t="s">
        <v>118</v>
      </c>
      <c r="L3901" s="5" t="s">
        <v>73</v>
      </c>
      <c r="M3901" s="5">
        <v>2.1</v>
      </c>
      <c r="N3901" s="5" t="s">
        <v>41</v>
      </c>
      <c r="O3901" s="5">
        <v>34</v>
      </c>
    </row>
    <row r="3902" spans="1:15" x14ac:dyDescent="0.2">
      <c r="A3902" s="5" t="s">
        <v>11423</v>
      </c>
      <c r="B3902" s="5" t="s">
        <v>8272</v>
      </c>
      <c r="C3902" s="5">
        <v>23</v>
      </c>
      <c r="D3902" s="5" t="s">
        <v>27</v>
      </c>
      <c r="E3902" s="5" t="s">
        <v>11424</v>
      </c>
      <c r="F3902" s="5">
        <v>-11021</v>
      </c>
      <c r="G3902" s="5" t="s">
        <v>19</v>
      </c>
      <c r="H3902" s="5" t="s">
        <v>30</v>
      </c>
      <c r="I3902" s="5">
        <v>108450.25</v>
      </c>
      <c r="J3902" s="5" t="s">
        <v>3334</v>
      </c>
      <c r="K3902" s="5" t="s">
        <v>81</v>
      </c>
      <c r="L3902" s="5" t="s">
        <v>23</v>
      </c>
      <c r="M3902" s="5">
        <v>3.2</v>
      </c>
      <c r="N3902" s="5" t="s">
        <v>33</v>
      </c>
      <c r="O3902" s="5">
        <v>11</v>
      </c>
    </row>
    <row r="3903" spans="1:15" x14ac:dyDescent="0.2">
      <c r="A3903" s="5" t="s">
        <v>11425</v>
      </c>
      <c r="B3903" s="5" t="s">
        <v>9124</v>
      </c>
      <c r="C3903" s="5">
        <v>32</v>
      </c>
      <c r="D3903" s="5" t="s">
        <v>50</v>
      </c>
      <c r="E3903" s="5" t="s">
        <v>11426</v>
      </c>
      <c r="F3903" s="5">
        <v>-9346</v>
      </c>
      <c r="G3903" s="5" t="s">
        <v>45</v>
      </c>
      <c r="H3903" s="5" t="s">
        <v>71</v>
      </c>
      <c r="I3903" s="5">
        <v>103140.73</v>
      </c>
      <c r="J3903" s="5" t="s">
        <v>2525</v>
      </c>
      <c r="K3903" s="5" t="s">
        <v>40</v>
      </c>
      <c r="L3903" s="5" t="s">
        <v>32</v>
      </c>
      <c r="M3903" s="5">
        <v>1.91</v>
      </c>
      <c r="N3903" s="5" t="s">
        <v>41</v>
      </c>
      <c r="O3903" s="5">
        <v>2</v>
      </c>
    </row>
    <row r="3904" spans="1:15" x14ac:dyDescent="0.2">
      <c r="A3904" s="5" t="s">
        <v>11427</v>
      </c>
      <c r="B3904" s="5" t="s">
        <v>7696</v>
      </c>
      <c r="C3904" s="5">
        <v>49</v>
      </c>
      <c r="D3904" s="5" t="s">
        <v>50</v>
      </c>
      <c r="E3904" s="5" t="s">
        <v>11428</v>
      </c>
      <c r="F3904" s="5">
        <v>-7423</v>
      </c>
      <c r="G3904" s="5" t="s">
        <v>116</v>
      </c>
      <c r="H3904" s="5" t="s">
        <v>38</v>
      </c>
      <c r="I3904" s="5">
        <v>105526.6</v>
      </c>
      <c r="J3904" s="5" t="s">
        <v>1156</v>
      </c>
      <c r="K3904" s="5" t="s">
        <v>40</v>
      </c>
      <c r="L3904" s="5" t="s">
        <v>32</v>
      </c>
      <c r="M3904" s="5">
        <v>1.32</v>
      </c>
      <c r="N3904" s="5" t="s">
        <v>74</v>
      </c>
      <c r="O3904" s="5">
        <v>34</v>
      </c>
    </row>
    <row r="3905" spans="1:15" x14ac:dyDescent="0.2">
      <c r="A3905" s="5" t="s">
        <v>11429</v>
      </c>
      <c r="B3905" s="5" t="s">
        <v>7154</v>
      </c>
      <c r="C3905" s="5">
        <v>32</v>
      </c>
      <c r="D3905" s="5" t="s">
        <v>17</v>
      </c>
      <c r="E3905" s="5" t="s">
        <v>11430</v>
      </c>
      <c r="F3905" s="5">
        <v>-7407</v>
      </c>
      <c r="G3905" s="5" t="s">
        <v>29</v>
      </c>
      <c r="H3905" s="5" t="s">
        <v>38</v>
      </c>
      <c r="I3905" s="5">
        <v>122793.82</v>
      </c>
      <c r="J3905" s="5" t="s">
        <v>937</v>
      </c>
      <c r="K3905" s="5" t="s">
        <v>22</v>
      </c>
      <c r="L3905" s="5" t="s">
        <v>56</v>
      </c>
      <c r="M3905" s="5">
        <v>3.78</v>
      </c>
      <c r="N3905" s="5" t="s">
        <v>33</v>
      </c>
      <c r="O3905" s="5">
        <v>7</v>
      </c>
    </row>
    <row r="3906" spans="1:15" x14ac:dyDescent="0.2">
      <c r="A3906" s="5" t="s">
        <v>11431</v>
      </c>
      <c r="B3906" s="5" t="s">
        <v>2785</v>
      </c>
      <c r="C3906" s="5">
        <v>61</v>
      </c>
      <c r="D3906" s="5" t="s">
        <v>50</v>
      </c>
      <c r="E3906" s="5" t="s">
        <v>11432</v>
      </c>
      <c r="F3906" s="5">
        <v>-8587</v>
      </c>
      <c r="G3906" s="5" t="s">
        <v>29</v>
      </c>
      <c r="H3906" s="5" t="s">
        <v>71</v>
      </c>
      <c r="I3906" s="5">
        <v>47316.83</v>
      </c>
      <c r="J3906" s="5" t="s">
        <v>9280</v>
      </c>
      <c r="K3906" s="5" t="s">
        <v>118</v>
      </c>
      <c r="L3906" s="5" t="s">
        <v>32</v>
      </c>
      <c r="M3906" s="5">
        <v>3.2</v>
      </c>
      <c r="N3906" s="5" t="s">
        <v>24</v>
      </c>
      <c r="O3906" s="5">
        <v>5</v>
      </c>
    </row>
    <row r="3907" spans="1:15" x14ac:dyDescent="0.2">
      <c r="A3907" s="5" t="s">
        <v>11433</v>
      </c>
      <c r="B3907" s="5" t="s">
        <v>962</v>
      </c>
      <c r="C3907" s="5">
        <v>52</v>
      </c>
      <c r="D3907" s="5" t="s">
        <v>50</v>
      </c>
      <c r="E3907" s="5" t="s">
        <v>11434</v>
      </c>
      <c r="F3907" s="5">
        <v>-5645</v>
      </c>
      <c r="G3907" s="5" t="s">
        <v>37</v>
      </c>
      <c r="H3907" s="5" t="s">
        <v>20</v>
      </c>
      <c r="I3907" s="5">
        <v>152289.15</v>
      </c>
      <c r="J3907" s="5" t="s">
        <v>3692</v>
      </c>
      <c r="K3907" s="5" t="s">
        <v>127</v>
      </c>
      <c r="L3907" s="5" t="s">
        <v>56</v>
      </c>
      <c r="M3907" s="5">
        <v>2.29</v>
      </c>
      <c r="N3907" s="5" t="s">
        <v>24</v>
      </c>
      <c r="O3907" s="5">
        <v>24</v>
      </c>
    </row>
    <row r="3908" spans="1:15" x14ac:dyDescent="0.2">
      <c r="A3908" s="5" t="s">
        <v>11435</v>
      </c>
      <c r="B3908" s="5" t="s">
        <v>7133</v>
      </c>
      <c r="C3908" s="5">
        <v>38</v>
      </c>
      <c r="D3908" s="5" t="s">
        <v>17</v>
      </c>
      <c r="E3908" s="5" t="s">
        <v>7134</v>
      </c>
      <c r="F3908" s="5">
        <v>-9141</v>
      </c>
      <c r="G3908" s="5" t="s">
        <v>52</v>
      </c>
      <c r="H3908" s="5" t="s">
        <v>71</v>
      </c>
      <c r="I3908" s="5">
        <v>109821.24</v>
      </c>
      <c r="J3908" s="5" t="s">
        <v>3844</v>
      </c>
      <c r="K3908" s="5" t="s">
        <v>136</v>
      </c>
      <c r="L3908" s="5" t="s">
        <v>56</v>
      </c>
      <c r="M3908" s="5">
        <v>2.2799999999999998</v>
      </c>
      <c r="N3908" s="5" t="s">
        <v>41</v>
      </c>
      <c r="O3908" s="5">
        <v>34</v>
      </c>
    </row>
    <row r="3909" spans="1:15" x14ac:dyDescent="0.2">
      <c r="A3909" s="5" t="s">
        <v>11436</v>
      </c>
      <c r="B3909" s="5" t="s">
        <v>1851</v>
      </c>
      <c r="C3909" s="5">
        <v>38</v>
      </c>
      <c r="D3909" s="5" t="s">
        <v>50</v>
      </c>
      <c r="E3909" s="5" t="s">
        <v>11437</v>
      </c>
      <c r="F3909" s="5">
        <v>-8656</v>
      </c>
      <c r="G3909" s="5" t="s">
        <v>116</v>
      </c>
      <c r="H3909" s="5" t="s">
        <v>53</v>
      </c>
      <c r="I3909" s="5">
        <v>60018.78</v>
      </c>
      <c r="J3909" s="5" t="s">
        <v>11438</v>
      </c>
      <c r="K3909" s="5" t="s">
        <v>127</v>
      </c>
      <c r="L3909" s="5" t="s">
        <v>32</v>
      </c>
      <c r="M3909" s="5">
        <v>2.35</v>
      </c>
      <c r="N3909" s="5" t="s">
        <v>33</v>
      </c>
      <c r="O3909" s="5">
        <v>33</v>
      </c>
    </row>
    <row r="3910" spans="1:15" x14ac:dyDescent="0.2">
      <c r="A3910" s="5" t="s">
        <v>11439</v>
      </c>
      <c r="B3910" s="5" t="s">
        <v>3164</v>
      </c>
      <c r="C3910" s="5">
        <v>25</v>
      </c>
      <c r="D3910" s="5" t="s">
        <v>27</v>
      </c>
      <c r="E3910" s="5" t="s">
        <v>11440</v>
      </c>
      <c r="F3910" s="5">
        <v>-3171</v>
      </c>
      <c r="G3910" s="5" t="s">
        <v>85</v>
      </c>
      <c r="H3910" s="5" t="s">
        <v>79</v>
      </c>
      <c r="I3910" s="5">
        <v>88394.67</v>
      </c>
      <c r="J3910" s="5" t="s">
        <v>3684</v>
      </c>
      <c r="K3910" s="5" t="s">
        <v>47</v>
      </c>
      <c r="L3910" s="5" t="s">
        <v>73</v>
      </c>
      <c r="M3910" s="5">
        <v>3.98</v>
      </c>
      <c r="N3910" s="5" t="s">
        <v>57</v>
      </c>
      <c r="O3910" s="5">
        <v>6</v>
      </c>
    </row>
    <row r="3911" spans="1:15" x14ac:dyDescent="0.2">
      <c r="A3911" s="5" t="s">
        <v>11441</v>
      </c>
      <c r="B3911" s="5" t="s">
        <v>1690</v>
      </c>
      <c r="C3911" s="5">
        <v>54</v>
      </c>
      <c r="D3911" s="5" t="s">
        <v>17</v>
      </c>
      <c r="E3911" s="5" t="s">
        <v>11442</v>
      </c>
      <c r="F3911" s="5">
        <v>-10785</v>
      </c>
      <c r="G3911" s="5" t="s">
        <v>99</v>
      </c>
      <c r="H3911" s="5" t="s">
        <v>71</v>
      </c>
      <c r="I3911" s="5">
        <v>164579.92000000001</v>
      </c>
      <c r="J3911" s="5" t="s">
        <v>2980</v>
      </c>
      <c r="K3911" s="5" t="s">
        <v>55</v>
      </c>
      <c r="L3911" s="5" t="s">
        <v>56</v>
      </c>
      <c r="M3911" s="5">
        <v>3.9</v>
      </c>
      <c r="N3911" s="5" t="s">
        <v>24</v>
      </c>
      <c r="O3911" s="5">
        <v>28</v>
      </c>
    </row>
    <row r="3912" spans="1:15" x14ac:dyDescent="0.2">
      <c r="A3912" s="5" t="s">
        <v>11443</v>
      </c>
      <c r="B3912" s="5" t="s">
        <v>6190</v>
      </c>
      <c r="C3912" s="5">
        <v>35</v>
      </c>
      <c r="D3912" s="5" t="s">
        <v>50</v>
      </c>
      <c r="E3912" s="5" t="s">
        <v>11444</v>
      </c>
      <c r="F3912" s="5">
        <v>-5481</v>
      </c>
      <c r="G3912" s="5" t="s">
        <v>78</v>
      </c>
      <c r="H3912" s="5" t="s">
        <v>20</v>
      </c>
      <c r="I3912" s="5">
        <v>46454.52</v>
      </c>
      <c r="J3912" s="5" t="s">
        <v>8475</v>
      </c>
      <c r="K3912" s="5" t="s">
        <v>136</v>
      </c>
      <c r="L3912" s="5" t="s">
        <v>56</v>
      </c>
      <c r="M3912" s="5">
        <v>3.65</v>
      </c>
      <c r="N3912" s="5" t="s">
        <v>74</v>
      </c>
      <c r="O3912" s="5">
        <v>31</v>
      </c>
    </row>
    <row r="3913" spans="1:15" x14ac:dyDescent="0.2">
      <c r="A3913" s="5" t="s">
        <v>11445</v>
      </c>
      <c r="B3913" s="5" t="s">
        <v>9273</v>
      </c>
      <c r="C3913" s="5">
        <v>28</v>
      </c>
      <c r="D3913" s="5" t="s">
        <v>27</v>
      </c>
      <c r="E3913" s="5" t="s">
        <v>11446</v>
      </c>
      <c r="F3913" s="5">
        <v>-2533</v>
      </c>
      <c r="G3913" s="5" t="s">
        <v>78</v>
      </c>
      <c r="H3913" s="5" t="s">
        <v>144</v>
      </c>
      <c r="I3913" s="5">
        <v>174818.98</v>
      </c>
      <c r="J3913" s="5" t="s">
        <v>5101</v>
      </c>
      <c r="K3913" s="5" t="s">
        <v>47</v>
      </c>
      <c r="L3913" s="5" t="s">
        <v>56</v>
      </c>
      <c r="M3913" s="5">
        <v>1.26</v>
      </c>
      <c r="N3913" s="5" t="s">
        <v>33</v>
      </c>
      <c r="O3913" s="5">
        <v>20</v>
      </c>
    </row>
    <row r="3914" spans="1:15" x14ac:dyDescent="0.2">
      <c r="A3914" s="5" t="s">
        <v>11447</v>
      </c>
      <c r="B3914" s="5" t="s">
        <v>11309</v>
      </c>
      <c r="C3914" s="5">
        <v>38</v>
      </c>
      <c r="D3914" s="5" t="s">
        <v>27</v>
      </c>
      <c r="E3914" s="5" t="s">
        <v>11448</v>
      </c>
      <c r="F3914" s="5">
        <v>-3655</v>
      </c>
      <c r="G3914" s="5" t="s">
        <v>85</v>
      </c>
      <c r="H3914" s="5" t="s">
        <v>194</v>
      </c>
      <c r="I3914" s="5">
        <v>127631.26</v>
      </c>
      <c r="J3914" s="5" t="s">
        <v>9988</v>
      </c>
      <c r="K3914" s="5" t="s">
        <v>22</v>
      </c>
      <c r="L3914" s="5" t="s">
        <v>23</v>
      </c>
      <c r="M3914" s="5">
        <v>1.1100000000000001</v>
      </c>
      <c r="N3914" s="5" t="s">
        <v>74</v>
      </c>
      <c r="O3914" s="5">
        <v>5</v>
      </c>
    </row>
    <row r="3915" spans="1:15" x14ac:dyDescent="0.2">
      <c r="A3915" s="5" t="s">
        <v>11449</v>
      </c>
      <c r="B3915" s="5" t="s">
        <v>5438</v>
      </c>
      <c r="C3915" s="5">
        <v>25</v>
      </c>
      <c r="D3915" s="5" t="s">
        <v>17</v>
      </c>
      <c r="E3915" s="5" t="s">
        <v>11450</v>
      </c>
      <c r="F3915" s="5">
        <v>-4133</v>
      </c>
      <c r="G3915" s="5" t="s">
        <v>116</v>
      </c>
      <c r="H3915" s="5" t="s">
        <v>20</v>
      </c>
      <c r="I3915" s="5">
        <v>120371.4</v>
      </c>
      <c r="J3915" s="5" t="s">
        <v>3828</v>
      </c>
      <c r="K3915" s="5" t="s">
        <v>22</v>
      </c>
      <c r="L3915" s="5" t="s">
        <v>23</v>
      </c>
      <c r="M3915" s="5">
        <v>1.37</v>
      </c>
      <c r="N3915" s="5" t="s">
        <v>24</v>
      </c>
      <c r="O3915" s="5">
        <v>36</v>
      </c>
    </row>
    <row r="3916" spans="1:15" x14ac:dyDescent="0.2">
      <c r="A3916" s="5" t="s">
        <v>11451</v>
      </c>
      <c r="B3916" s="5" t="s">
        <v>8420</v>
      </c>
      <c r="C3916" s="5">
        <v>44</v>
      </c>
      <c r="D3916" s="5" t="s">
        <v>17</v>
      </c>
      <c r="E3916" s="5" t="s">
        <v>11452</v>
      </c>
      <c r="F3916" s="5">
        <v>-4033</v>
      </c>
      <c r="G3916" s="5" t="s">
        <v>52</v>
      </c>
      <c r="H3916" s="5" t="s">
        <v>53</v>
      </c>
      <c r="I3916" s="5">
        <v>102580.29</v>
      </c>
      <c r="J3916" s="5" t="s">
        <v>11453</v>
      </c>
      <c r="K3916" s="5" t="s">
        <v>55</v>
      </c>
      <c r="L3916" s="5" t="s">
        <v>73</v>
      </c>
      <c r="M3916" s="5">
        <v>2.15</v>
      </c>
      <c r="N3916" s="5" t="s">
        <v>41</v>
      </c>
      <c r="O3916" s="5">
        <v>26</v>
      </c>
    </row>
    <row r="3917" spans="1:15" x14ac:dyDescent="0.2">
      <c r="A3917" s="5" t="s">
        <v>11454</v>
      </c>
      <c r="B3917" s="5" t="s">
        <v>2566</v>
      </c>
      <c r="C3917" s="5">
        <v>46</v>
      </c>
      <c r="D3917" s="5" t="s">
        <v>27</v>
      </c>
      <c r="E3917" s="5" t="s">
        <v>11455</v>
      </c>
      <c r="F3917" s="5">
        <v>-7889</v>
      </c>
      <c r="G3917" s="5" t="s">
        <v>29</v>
      </c>
      <c r="H3917" s="5" t="s">
        <v>20</v>
      </c>
      <c r="I3917" s="5">
        <v>118144.41</v>
      </c>
      <c r="J3917" s="5" t="s">
        <v>8286</v>
      </c>
      <c r="K3917" s="5" t="s">
        <v>62</v>
      </c>
      <c r="L3917" s="5" t="s">
        <v>32</v>
      </c>
      <c r="M3917" s="5">
        <v>1.83</v>
      </c>
      <c r="N3917" s="5" t="s">
        <v>41</v>
      </c>
      <c r="O3917" s="5">
        <v>21</v>
      </c>
    </row>
    <row r="3918" spans="1:15" x14ac:dyDescent="0.2">
      <c r="A3918" s="5" t="s">
        <v>11456</v>
      </c>
      <c r="B3918" s="5" t="s">
        <v>3611</v>
      </c>
      <c r="C3918" s="5">
        <v>50</v>
      </c>
      <c r="D3918" s="5" t="s">
        <v>50</v>
      </c>
      <c r="E3918" s="5" t="s">
        <v>11457</v>
      </c>
      <c r="F3918" s="5">
        <v>-3696</v>
      </c>
      <c r="G3918" s="5" t="s">
        <v>116</v>
      </c>
      <c r="H3918" s="5" t="s">
        <v>20</v>
      </c>
      <c r="I3918" s="5">
        <v>101900.95</v>
      </c>
      <c r="J3918" s="5" t="s">
        <v>1812</v>
      </c>
      <c r="K3918" s="5" t="s">
        <v>136</v>
      </c>
      <c r="L3918" s="5" t="s">
        <v>32</v>
      </c>
      <c r="M3918" s="5">
        <v>3.79</v>
      </c>
      <c r="N3918" s="5" t="s">
        <v>57</v>
      </c>
      <c r="O3918" s="5">
        <v>0</v>
      </c>
    </row>
    <row r="3919" spans="1:15" x14ac:dyDescent="0.2">
      <c r="A3919" s="5" t="s">
        <v>11458</v>
      </c>
      <c r="B3919" s="5" t="s">
        <v>11459</v>
      </c>
      <c r="C3919" s="5">
        <v>36</v>
      </c>
      <c r="D3919" s="5" t="s">
        <v>17</v>
      </c>
      <c r="E3919" s="5" t="s">
        <v>11460</v>
      </c>
      <c r="F3919" s="5">
        <v>-8140</v>
      </c>
      <c r="G3919" s="5" t="s">
        <v>29</v>
      </c>
      <c r="H3919" s="5" t="s">
        <v>71</v>
      </c>
      <c r="I3919" s="5">
        <v>117151.74</v>
      </c>
      <c r="J3919" s="5" t="s">
        <v>1350</v>
      </c>
      <c r="K3919" s="5" t="s">
        <v>127</v>
      </c>
      <c r="L3919" s="5" t="s">
        <v>56</v>
      </c>
      <c r="M3919" s="5">
        <v>3.17</v>
      </c>
      <c r="N3919" s="5" t="s">
        <v>74</v>
      </c>
      <c r="O3919" s="5">
        <v>8</v>
      </c>
    </row>
    <row r="3920" spans="1:15" x14ac:dyDescent="0.2">
      <c r="A3920" s="5" t="s">
        <v>11461</v>
      </c>
      <c r="B3920" s="5" t="s">
        <v>8648</v>
      </c>
      <c r="C3920" s="5">
        <v>48</v>
      </c>
      <c r="D3920" s="5" t="s">
        <v>17</v>
      </c>
      <c r="E3920" s="5" t="s">
        <v>11462</v>
      </c>
      <c r="F3920" s="5">
        <v>-8322</v>
      </c>
      <c r="G3920" s="5" t="s">
        <v>52</v>
      </c>
      <c r="H3920" s="5" t="s">
        <v>38</v>
      </c>
      <c r="I3920" s="5">
        <v>161484.38</v>
      </c>
      <c r="J3920" s="5" t="s">
        <v>4816</v>
      </c>
      <c r="K3920" s="5" t="s">
        <v>40</v>
      </c>
      <c r="L3920" s="5" t="s">
        <v>56</v>
      </c>
      <c r="M3920" s="5">
        <v>3.7</v>
      </c>
      <c r="N3920" s="5" t="s">
        <v>57</v>
      </c>
      <c r="O3920" s="5">
        <v>40</v>
      </c>
    </row>
    <row r="3921" spans="1:15" x14ac:dyDescent="0.2">
      <c r="A3921" s="5" t="s">
        <v>11463</v>
      </c>
      <c r="B3921" s="5" t="s">
        <v>10888</v>
      </c>
      <c r="C3921" s="5">
        <v>46</v>
      </c>
      <c r="D3921" s="5" t="s">
        <v>50</v>
      </c>
      <c r="E3921" s="5" t="s">
        <v>11464</v>
      </c>
      <c r="F3921" s="5">
        <v>-9103</v>
      </c>
      <c r="G3921" s="5" t="s">
        <v>37</v>
      </c>
      <c r="H3921" s="5" t="s">
        <v>38</v>
      </c>
      <c r="I3921" s="5">
        <v>100238.27</v>
      </c>
      <c r="J3921" s="5" t="s">
        <v>7739</v>
      </c>
      <c r="K3921" s="5" t="s">
        <v>62</v>
      </c>
      <c r="L3921" s="5" t="s">
        <v>56</v>
      </c>
      <c r="M3921" s="5">
        <v>2.96</v>
      </c>
      <c r="N3921" s="5" t="s">
        <v>41</v>
      </c>
      <c r="O3921" s="5">
        <v>13</v>
      </c>
    </row>
    <row r="3922" spans="1:15" x14ac:dyDescent="0.2">
      <c r="A3922" s="5" t="s">
        <v>11465</v>
      </c>
      <c r="B3922" s="5" t="s">
        <v>11466</v>
      </c>
      <c r="C3922" s="5">
        <v>62</v>
      </c>
      <c r="D3922" s="5" t="s">
        <v>17</v>
      </c>
      <c r="E3922" s="5" t="s">
        <v>11467</v>
      </c>
      <c r="F3922" s="5">
        <v>-7023</v>
      </c>
      <c r="G3922" s="5" t="s">
        <v>45</v>
      </c>
      <c r="H3922" s="5" t="s">
        <v>66</v>
      </c>
      <c r="I3922" s="5">
        <v>111049.32</v>
      </c>
      <c r="J3922" s="5" t="s">
        <v>4493</v>
      </c>
      <c r="K3922" s="5" t="s">
        <v>47</v>
      </c>
      <c r="L3922" s="5" t="s">
        <v>56</v>
      </c>
      <c r="M3922" s="5">
        <v>1.94</v>
      </c>
      <c r="N3922" s="5" t="s">
        <v>24</v>
      </c>
      <c r="O3922" s="5">
        <v>36</v>
      </c>
    </row>
    <row r="3923" spans="1:15" x14ac:dyDescent="0.2">
      <c r="A3923" s="5" t="s">
        <v>11468</v>
      </c>
      <c r="B3923" s="5" t="s">
        <v>11295</v>
      </c>
      <c r="C3923" s="5">
        <v>51</v>
      </c>
      <c r="D3923" s="5" t="s">
        <v>50</v>
      </c>
      <c r="E3923" s="5" t="s">
        <v>11469</v>
      </c>
      <c r="F3923" s="5">
        <v>-4952</v>
      </c>
      <c r="G3923" s="5" t="s">
        <v>29</v>
      </c>
      <c r="H3923" s="5" t="s">
        <v>79</v>
      </c>
      <c r="I3923" s="5">
        <v>116546.46</v>
      </c>
      <c r="J3923" s="5" t="s">
        <v>3174</v>
      </c>
      <c r="K3923" s="5" t="s">
        <v>62</v>
      </c>
      <c r="L3923" s="5" t="s">
        <v>56</v>
      </c>
      <c r="M3923" s="5">
        <v>1.21</v>
      </c>
      <c r="N3923" s="5" t="s">
        <v>24</v>
      </c>
      <c r="O3923" s="5">
        <v>34</v>
      </c>
    </row>
    <row r="3924" spans="1:15" x14ac:dyDescent="0.2">
      <c r="A3924" s="5" t="s">
        <v>11470</v>
      </c>
      <c r="B3924" s="5" t="s">
        <v>6792</v>
      </c>
      <c r="C3924" s="5">
        <v>47</v>
      </c>
      <c r="D3924" s="5" t="s">
        <v>27</v>
      </c>
      <c r="E3924" s="5" t="s">
        <v>11471</v>
      </c>
      <c r="F3924" s="5">
        <v>-8721</v>
      </c>
      <c r="G3924" s="5" t="s">
        <v>78</v>
      </c>
      <c r="H3924" s="5" t="s">
        <v>71</v>
      </c>
      <c r="I3924" s="5">
        <v>176092.37</v>
      </c>
      <c r="J3924" s="5" t="s">
        <v>7658</v>
      </c>
      <c r="K3924" s="5" t="s">
        <v>47</v>
      </c>
      <c r="L3924" s="5" t="s">
        <v>32</v>
      </c>
      <c r="M3924" s="5">
        <v>1.27</v>
      </c>
      <c r="N3924" s="5" t="s">
        <v>24</v>
      </c>
      <c r="O3924" s="5">
        <v>0</v>
      </c>
    </row>
    <row r="3925" spans="1:15" x14ac:dyDescent="0.2">
      <c r="A3925" s="5" t="s">
        <v>11472</v>
      </c>
      <c r="B3925" s="5" t="s">
        <v>2187</v>
      </c>
      <c r="C3925" s="5">
        <v>54</v>
      </c>
      <c r="D3925" s="5" t="s">
        <v>50</v>
      </c>
      <c r="E3925" s="5" t="s">
        <v>11473</v>
      </c>
      <c r="F3925" s="5">
        <v>-5212</v>
      </c>
      <c r="G3925" s="5" t="s">
        <v>85</v>
      </c>
      <c r="H3925" s="5" t="s">
        <v>20</v>
      </c>
      <c r="I3925" s="5">
        <v>163653.28</v>
      </c>
      <c r="J3925" s="5" t="s">
        <v>2780</v>
      </c>
      <c r="K3925" s="5" t="s">
        <v>55</v>
      </c>
      <c r="L3925" s="5" t="s">
        <v>73</v>
      </c>
      <c r="M3925" s="5">
        <v>2.33</v>
      </c>
      <c r="N3925" s="5" t="s">
        <v>41</v>
      </c>
      <c r="O3925" s="5">
        <v>25</v>
      </c>
    </row>
    <row r="3926" spans="1:15" x14ac:dyDescent="0.2">
      <c r="A3926" s="5" t="s">
        <v>11474</v>
      </c>
      <c r="B3926" s="5" t="s">
        <v>3611</v>
      </c>
      <c r="C3926" s="5">
        <v>35</v>
      </c>
      <c r="D3926" s="5" t="s">
        <v>27</v>
      </c>
      <c r="E3926" s="5" t="s">
        <v>11475</v>
      </c>
      <c r="F3926" s="5">
        <v>-5911</v>
      </c>
      <c r="G3926" s="5" t="s">
        <v>94</v>
      </c>
      <c r="H3926" s="5" t="s">
        <v>144</v>
      </c>
      <c r="I3926" s="5">
        <v>98602.38</v>
      </c>
      <c r="J3926" s="5" t="s">
        <v>659</v>
      </c>
      <c r="K3926" s="5" t="s">
        <v>127</v>
      </c>
      <c r="L3926" s="5" t="s">
        <v>23</v>
      </c>
      <c r="M3926" s="5">
        <v>4.33</v>
      </c>
      <c r="N3926" s="5" t="s">
        <v>57</v>
      </c>
      <c r="O3926" s="5">
        <v>0</v>
      </c>
    </row>
    <row r="3927" spans="1:15" x14ac:dyDescent="0.2">
      <c r="A3927" s="5" t="s">
        <v>11476</v>
      </c>
      <c r="B3927" s="5" t="s">
        <v>6756</v>
      </c>
      <c r="C3927" s="5">
        <v>34</v>
      </c>
      <c r="D3927" s="5" t="s">
        <v>17</v>
      </c>
      <c r="E3927" s="5" t="s">
        <v>11477</v>
      </c>
      <c r="F3927" s="5">
        <v>-7713</v>
      </c>
      <c r="G3927" s="5" t="s">
        <v>116</v>
      </c>
      <c r="H3927" s="5" t="s">
        <v>30</v>
      </c>
      <c r="I3927" s="5">
        <v>147074.76999999999</v>
      </c>
      <c r="J3927" s="5" t="s">
        <v>4590</v>
      </c>
      <c r="K3927" s="5" t="s">
        <v>127</v>
      </c>
      <c r="L3927" s="5" t="s">
        <v>23</v>
      </c>
      <c r="M3927" s="5">
        <v>3.25</v>
      </c>
      <c r="N3927" s="5" t="s">
        <v>41</v>
      </c>
      <c r="O3927" s="5">
        <v>19</v>
      </c>
    </row>
    <row r="3928" spans="1:15" x14ac:dyDescent="0.2">
      <c r="A3928" s="5" t="s">
        <v>11478</v>
      </c>
      <c r="B3928" s="5" t="s">
        <v>2978</v>
      </c>
      <c r="C3928" s="5">
        <v>62</v>
      </c>
      <c r="D3928" s="5" t="s">
        <v>17</v>
      </c>
      <c r="E3928" s="5" t="s">
        <v>11479</v>
      </c>
      <c r="F3928" s="5">
        <v>-9117</v>
      </c>
      <c r="G3928" s="5" t="s">
        <v>94</v>
      </c>
      <c r="H3928" s="5" t="s">
        <v>71</v>
      </c>
      <c r="I3928" s="5">
        <v>51211.360000000001</v>
      </c>
      <c r="J3928" s="5" t="s">
        <v>1504</v>
      </c>
      <c r="K3928" s="5" t="s">
        <v>55</v>
      </c>
      <c r="L3928" s="5" t="s">
        <v>73</v>
      </c>
      <c r="M3928" s="5">
        <v>3.44</v>
      </c>
      <c r="N3928" s="5" t="s">
        <v>33</v>
      </c>
      <c r="O3928" s="5">
        <v>37</v>
      </c>
    </row>
    <row r="3929" spans="1:15" x14ac:dyDescent="0.2">
      <c r="A3929" s="5" t="s">
        <v>11480</v>
      </c>
      <c r="B3929" s="5" t="s">
        <v>6991</v>
      </c>
      <c r="C3929" s="5">
        <v>38</v>
      </c>
      <c r="D3929" s="5" t="s">
        <v>27</v>
      </c>
      <c r="E3929" s="5" t="s">
        <v>11481</v>
      </c>
      <c r="F3929" s="5">
        <v>-3301</v>
      </c>
      <c r="G3929" s="5" t="s">
        <v>52</v>
      </c>
      <c r="H3929" s="5" t="s">
        <v>194</v>
      </c>
      <c r="I3929" s="5">
        <v>50133.56</v>
      </c>
      <c r="J3929" s="5" t="s">
        <v>783</v>
      </c>
      <c r="K3929" s="5" t="s">
        <v>104</v>
      </c>
      <c r="L3929" s="5" t="s">
        <v>56</v>
      </c>
      <c r="M3929" s="5">
        <v>1.71</v>
      </c>
      <c r="N3929" s="5" t="s">
        <v>74</v>
      </c>
      <c r="O3929" s="5">
        <v>32</v>
      </c>
    </row>
    <row r="3930" spans="1:15" x14ac:dyDescent="0.2">
      <c r="A3930" s="5" t="s">
        <v>11482</v>
      </c>
      <c r="B3930" s="5" t="s">
        <v>8845</v>
      </c>
      <c r="C3930" s="5">
        <v>32</v>
      </c>
      <c r="D3930" s="5" t="s">
        <v>17</v>
      </c>
      <c r="E3930" s="5" t="s">
        <v>11483</v>
      </c>
      <c r="F3930" s="5">
        <v>-3226</v>
      </c>
      <c r="G3930" s="5" t="s">
        <v>99</v>
      </c>
      <c r="H3930" s="5" t="s">
        <v>53</v>
      </c>
      <c r="I3930" s="5">
        <v>157839.91</v>
      </c>
      <c r="J3930" s="5" t="s">
        <v>11484</v>
      </c>
      <c r="K3930" s="5" t="s">
        <v>104</v>
      </c>
      <c r="L3930" s="5" t="s">
        <v>56</v>
      </c>
      <c r="M3930" s="5">
        <v>2.8</v>
      </c>
      <c r="N3930" s="5" t="s">
        <v>74</v>
      </c>
      <c r="O3930" s="5">
        <v>39</v>
      </c>
    </row>
    <row r="3931" spans="1:15" x14ac:dyDescent="0.2">
      <c r="A3931" s="5" t="s">
        <v>11485</v>
      </c>
      <c r="B3931" s="5" t="s">
        <v>1822</v>
      </c>
      <c r="C3931" s="5">
        <v>51</v>
      </c>
      <c r="D3931" s="5" t="s">
        <v>27</v>
      </c>
      <c r="E3931" s="5" t="s">
        <v>11486</v>
      </c>
      <c r="F3931" s="5">
        <v>-5806</v>
      </c>
      <c r="G3931" s="5" t="s">
        <v>37</v>
      </c>
      <c r="H3931" s="5" t="s">
        <v>38</v>
      </c>
      <c r="I3931" s="5">
        <v>117978.97</v>
      </c>
      <c r="J3931" s="5" t="s">
        <v>2310</v>
      </c>
      <c r="K3931" s="5" t="s">
        <v>55</v>
      </c>
      <c r="L3931" s="5" t="s">
        <v>23</v>
      </c>
      <c r="M3931" s="5">
        <v>2.91</v>
      </c>
      <c r="N3931" s="5" t="s">
        <v>74</v>
      </c>
      <c r="O3931" s="5">
        <v>33</v>
      </c>
    </row>
    <row r="3932" spans="1:15" x14ac:dyDescent="0.2">
      <c r="A3932" s="5" t="s">
        <v>11487</v>
      </c>
      <c r="B3932" s="5" t="s">
        <v>10669</v>
      </c>
      <c r="C3932" s="5">
        <v>64</v>
      </c>
      <c r="D3932" s="5" t="s">
        <v>27</v>
      </c>
      <c r="E3932" s="5" t="s">
        <v>11488</v>
      </c>
      <c r="F3932" s="5">
        <v>-5524</v>
      </c>
      <c r="G3932" s="5" t="s">
        <v>19</v>
      </c>
      <c r="H3932" s="5" t="s">
        <v>20</v>
      </c>
      <c r="I3932" s="5">
        <v>119480.25</v>
      </c>
      <c r="J3932" s="5" t="s">
        <v>4705</v>
      </c>
      <c r="K3932" s="5" t="s">
        <v>22</v>
      </c>
      <c r="L3932" s="5" t="s">
        <v>73</v>
      </c>
      <c r="M3932" s="5">
        <v>1.1399999999999999</v>
      </c>
      <c r="N3932" s="5" t="s">
        <v>33</v>
      </c>
      <c r="O3932" s="5">
        <v>24</v>
      </c>
    </row>
    <row r="3933" spans="1:15" x14ac:dyDescent="0.2">
      <c r="A3933" s="5" t="s">
        <v>11489</v>
      </c>
      <c r="B3933" s="5" t="s">
        <v>820</v>
      </c>
      <c r="C3933" s="5">
        <v>27</v>
      </c>
      <c r="D3933" s="5" t="s">
        <v>50</v>
      </c>
      <c r="E3933" s="5" t="s">
        <v>11490</v>
      </c>
      <c r="F3933" s="5">
        <v>-9597</v>
      </c>
      <c r="G3933" s="5" t="s">
        <v>116</v>
      </c>
      <c r="H3933" s="5" t="s">
        <v>71</v>
      </c>
      <c r="I3933" s="5">
        <v>75429.72</v>
      </c>
      <c r="J3933" s="5" t="s">
        <v>3130</v>
      </c>
      <c r="K3933" s="5" t="s">
        <v>62</v>
      </c>
      <c r="L3933" s="5" t="s">
        <v>73</v>
      </c>
      <c r="M3933" s="5">
        <v>2.2000000000000002</v>
      </c>
      <c r="N3933" s="5" t="s">
        <v>74</v>
      </c>
      <c r="O3933" s="5">
        <v>11</v>
      </c>
    </row>
    <row r="3934" spans="1:15" x14ac:dyDescent="0.2">
      <c r="A3934" s="5" t="s">
        <v>11491</v>
      </c>
      <c r="B3934" s="5" t="s">
        <v>2337</v>
      </c>
      <c r="C3934" s="5">
        <v>43</v>
      </c>
      <c r="D3934" s="5" t="s">
        <v>50</v>
      </c>
      <c r="E3934" s="5" t="s">
        <v>11492</v>
      </c>
      <c r="F3934" s="5">
        <v>-6741</v>
      </c>
      <c r="G3934" s="5" t="s">
        <v>52</v>
      </c>
      <c r="H3934" s="5" t="s">
        <v>71</v>
      </c>
      <c r="I3934" s="5">
        <v>85596.479999999996</v>
      </c>
      <c r="J3934" s="5" t="s">
        <v>2197</v>
      </c>
      <c r="K3934" s="5" t="s">
        <v>104</v>
      </c>
      <c r="L3934" s="5" t="s">
        <v>32</v>
      </c>
      <c r="M3934" s="5">
        <v>1.0900000000000001</v>
      </c>
      <c r="N3934" s="5" t="s">
        <v>24</v>
      </c>
      <c r="O3934" s="5">
        <v>24</v>
      </c>
    </row>
    <row r="3935" spans="1:15" x14ac:dyDescent="0.2">
      <c r="A3935" s="5" t="s">
        <v>11493</v>
      </c>
      <c r="B3935" s="5" t="s">
        <v>11494</v>
      </c>
      <c r="C3935" s="5">
        <v>54</v>
      </c>
      <c r="D3935" s="5" t="s">
        <v>50</v>
      </c>
      <c r="E3935" s="5" t="s">
        <v>11495</v>
      </c>
      <c r="F3935" s="5">
        <v>-8682</v>
      </c>
      <c r="G3935" s="5" t="s">
        <v>37</v>
      </c>
      <c r="H3935" s="5" t="s">
        <v>144</v>
      </c>
      <c r="I3935" s="5">
        <v>42903.17</v>
      </c>
      <c r="J3935" s="5" t="s">
        <v>968</v>
      </c>
      <c r="K3935" s="5" t="s">
        <v>81</v>
      </c>
      <c r="L3935" s="5" t="s">
        <v>32</v>
      </c>
      <c r="M3935" s="5">
        <v>2.2999999999999998</v>
      </c>
      <c r="N3935" s="5" t="s">
        <v>33</v>
      </c>
      <c r="O3935" s="5">
        <v>0</v>
      </c>
    </row>
    <row r="3936" spans="1:15" x14ac:dyDescent="0.2">
      <c r="A3936" s="5" t="s">
        <v>11496</v>
      </c>
      <c r="B3936" s="5" t="s">
        <v>634</v>
      </c>
      <c r="C3936" s="5">
        <v>27</v>
      </c>
      <c r="D3936" s="5" t="s">
        <v>50</v>
      </c>
      <c r="E3936" s="5" t="s">
        <v>11497</v>
      </c>
      <c r="F3936" s="5">
        <v>-6196</v>
      </c>
      <c r="G3936" s="5" t="s">
        <v>94</v>
      </c>
      <c r="H3936" s="5" t="s">
        <v>144</v>
      </c>
      <c r="I3936" s="5">
        <v>152024.59</v>
      </c>
      <c r="J3936" s="5" t="s">
        <v>7301</v>
      </c>
      <c r="K3936" s="5" t="s">
        <v>104</v>
      </c>
      <c r="L3936" s="5" t="s">
        <v>56</v>
      </c>
      <c r="M3936" s="5">
        <v>4.38</v>
      </c>
      <c r="N3936" s="5" t="s">
        <v>41</v>
      </c>
      <c r="O3936" s="5">
        <v>31</v>
      </c>
    </row>
    <row r="3937" spans="1:15" x14ac:dyDescent="0.2">
      <c r="A3937" s="5" t="s">
        <v>11498</v>
      </c>
      <c r="B3937" s="5" t="s">
        <v>423</v>
      </c>
      <c r="C3937" s="5">
        <v>28</v>
      </c>
      <c r="D3937" s="5" t="s">
        <v>27</v>
      </c>
      <c r="E3937" s="5" t="s">
        <v>11499</v>
      </c>
      <c r="F3937" s="5">
        <v>-7287</v>
      </c>
      <c r="G3937" s="5" t="s">
        <v>78</v>
      </c>
      <c r="H3937" s="5" t="s">
        <v>194</v>
      </c>
      <c r="I3937" s="5">
        <v>172492.3</v>
      </c>
      <c r="J3937" s="5" t="s">
        <v>4003</v>
      </c>
      <c r="K3937" s="5" t="s">
        <v>118</v>
      </c>
      <c r="L3937" s="5" t="s">
        <v>56</v>
      </c>
      <c r="M3937" s="5">
        <v>2.1</v>
      </c>
      <c r="N3937" s="5" t="s">
        <v>57</v>
      </c>
      <c r="O3937" s="5">
        <v>4</v>
      </c>
    </row>
    <row r="3938" spans="1:15" x14ac:dyDescent="0.2">
      <c r="A3938" s="5" t="s">
        <v>11500</v>
      </c>
      <c r="B3938" s="5" t="s">
        <v>59</v>
      </c>
      <c r="C3938" s="5">
        <v>35</v>
      </c>
      <c r="D3938" s="5" t="s">
        <v>50</v>
      </c>
      <c r="E3938" s="5" t="s">
        <v>11501</v>
      </c>
      <c r="F3938" s="5">
        <v>-6249</v>
      </c>
      <c r="G3938" s="5" t="s">
        <v>99</v>
      </c>
      <c r="H3938" s="5" t="s">
        <v>173</v>
      </c>
      <c r="I3938" s="5">
        <v>141556.38</v>
      </c>
      <c r="J3938" s="5" t="s">
        <v>5952</v>
      </c>
      <c r="K3938" s="5" t="s">
        <v>118</v>
      </c>
      <c r="L3938" s="5" t="s">
        <v>73</v>
      </c>
      <c r="M3938" s="5">
        <v>1.1599999999999999</v>
      </c>
      <c r="N3938" s="5" t="s">
        <v>41</v>
      </c>
      <c r="O3938" s="5">
        <v>13</v>
      </c>
    </row>
    <row r="3939" spans="1:15" x14ac:dyDescent="0.2">
      <c r="A3939" s="5" t="s">
        <v>11502</v>
      </c>
      <c r="B3939" s="5" t="s">
        <v>1641</v>
      </c>
      <c r="C3939" s="5">
        <v>60</v>
      </c>
      <c r="D3939" s="5" t="s">
        <v>17</v>
      </c>
      <c r="E3939" s="5" t="s">
        <v>11503</v>
      </c>
      <c r="F3939" s="5">
        <v>-9319</v>
      </c>
      <c r="G3939" s="5" t="s">
        <v>37</v>
      </c>
      <c r="H3939" s="5" t="s">
        <v>71</v>
      </c>
      <c r="I3939" s="5">
        <v>148050.82999999999</v>
      </c>
      <c r="J3939" s="5" t="s">
        <v>2343</v>
      </c>
      <c r="K3939" s="5" t="s">
        <v>55</v>
      </c>
      <c r="L3939" s="5" t="s">
        <v>56</v>
      </c>
      <c r="M3939" s="5">
        <v>1.34</v>
      </c>
      <c r="N3939" s="5" t="s">
        <v>74</v>
      </c>
      <c r="O3939" s="5">
        <v>19</v>
      </c>
    </row>
    <row r="3940" spans="1:15" x14ac:dyDescent="0.2">
      <c r="A3940" s="5" t="s">
        <v>11504</v>
      </c>
      <c r="B3940" s="5" t="s">
        <v>836</v>
      </c>
      <c r="C3940" s="5">
        <v>59</v>
      </c>
      <c r="D3940" s="5" t="s">
        <v>27</v>
      </c>
      <c r="E3940" s="5" t="s">
        <v>11505</v>
      </c>
      <c r="F3940" s="5">
        <v>-7113</v>
      </c>
      <c r="G3940" s="5" t="s">
        <v>99</v>
      </c>
      <c r="H3940" s="5" t="s">
        <v>20</v>
      </c>
      <c r="I3940" s="5">
        <v>73465.77</v>
      </c>
      <c r="J3940" s="5" t="s">
        <v>644</v>
      </c>
      <c r="K3940" s="5" t="s">
        <v>22</v>
      </c>
      <c r="L3940" s="5" t="s">
        <v>23</v>
      </c>
      <c r="M3940" s="5">
        <v>3.3</v>
      </c>
      <c r="N3940" s="5" t="s">
        <v>24</v>
      </c>
      <c r="O3940" s="5">
        <v>1</v>
      </c>
    </row>
    <row r="3941" spans="1:15" x14ac:dyDescent="0.2">
      <c r="A3941" s="5" t="s">
        <v>11506</v>
      </c>
      <c r="B3941" s="5" t="s">
        <v>2612</v>
      </c>
      <c r="C3941" s="5">
        <v>60</v>
      </c>
      <c r="D3941" s="5" t="s">
        <v>27</v>
      </c>
      <c r="E3941" s="5" t="s">
        <v>11507</v>
      </c>
      <c r="F3941" s="5">
        <v>-4239</v>
      </c>
      <c r="G3941" s="5" t="s">
        <v>99</v>
      </c>
      <c r="H3941" s="5" t="s">
        <v>66</v>
      </c>
      <c r="I3941" s="5">
        <v>53426</v>
      </c>
      <c r="J3941" s="5" t="s">
        <v>992</v>
      </c>
      <c r="K3941" s="5" t="s">
        <v>47</v>
      </c>
      <c r="L3941" s="5" t="s">
        <v>32</v>
      </c>
      <c r="M3941" s="5">
        <v>4.4800000000000004</v>
      </c>
      <c r="N3941" s="5" t="s">
        <v>41</v>
      </c>
      <c r="O3941" s="5">
        <v>23</v>
      </c>
    </row>
    <row r="3942" spans="1:15" x14ac:dyDescent="0.2">
      <c r="A3942" s="5" t="s">
        <v>11508</v>
      </c>
      <c r="B3942" s="5" t="s">
        <v>412</v>
      </c>
      <c r="C3942" s="5">
        <v>29</v>
      </c>
      <c r="D3942" s="5" t="s">
        <v>27</v>
      </c>
      <c r="E3942" s="5" t="s">
        <v>11509</v>
      </c>
      <c r="F3942" s="5">
        <v>-6894</v>
      </c>
      <c r="G3942" s="5" t="s">
        <v>52</v>
      </c>
      <c r="H3942" s="5" t="s">
        <v>71</v>
      </c>
      <c r="I3942" s="5">
        <v>55299.71</v>
      </c>
      <c r="J3942" s="5" t="s">
        <v>1208</v>
      </c>
      <c r="K3942" s="5" t="s">
        <v>47</v>
      </c>
      <c r="L3942" s="5" t="s">
        <v>23</v>
      </c>
      <c r="M3942" s="5">
        <v>4.54</v>
      </c>
      <c r="N3942" s="5" t="s">
        <v>41</v>
      </c>
      <c r="O3942" s="5">
        <v>11</v>
      </c>
    </row>
    <row r="3943" spans="1:15" x14ac:dyDescent="0.2">
      <c r="A3943" s="5" t="s">
        <v>11510</v>
      </c>
      <c r="B3943" s="5" t="s">
        <v>4818</v>
      </c>
      <c r="C3943" s="5">
        <v>56</v>
      </c>
      <c r="D3943" s="5" t="s">
        <v>27</v>
      </c>
      <c r="E3943" s="5" t="s">
        <v>11511</v>
      </c>
      <c r="F3943" s="5">
        <v>-4970</v>
      </c>
      <c r="G3943" s="5" t="s">
        <v>116</v>
      </c>
      <c r="H3943" s="5" t="s">
        <v>173</v>
      </c>
      <c r="I3943" s="5">
        <v>51811.02</v>
      </c>
      <c r="J3943" s="5" t="s">
        <v>2173</v>
      </c>
      <c r="K3943" s="5" t="s">
        <v>127</v>
      </c>
      <c r="L3943" s="5" t="s">
        <v>23</v>
      </c>
      <c r="M3943" s="5">
        <v>2.97</v>
      </c>
      <c r="N3943" s="5" t="s">
        <v>41</v>
      </c>
      <c r="O3943" s="5">
        <v>7</v>
      </c>
    </row>
    <row r="3944" spans="1:15" x14ac:dyDescent="0.2">
      <c r="A3944" s="5" t="s">
        <v>11512</v>
      </c>
      <c r="B3944" s="5" t="s">
        <v>2515</v>
      </c>
      <c r="C3944" s="5">
        <v>58</v>
      </c>
      <c r="D3944" s="5" t="s">
        <v>50</v>
      </c>
      <c r="E3944" s="5" t="s">
        <v>11513</v>
      </c>
      <c r="F3944" s="5">
        <v>-3835</v>
      </c>
      <c r="G3944" s="5" t="s">
        <v>19</v>
      </c>
      <c r="H3944" s="5" t="s">
        <v>79</v>
      </c>
      <c r="I3944" s="5">
        <v>55393.51</v>
      </c>
      <c r="J3944" s="5" t="s">
        <v>3770</v>
      </c>
      <c r="K3944" s="5" t="s">
        <v>55</v>
      </c>
      <c r="L3944" s="5" t="s">
        <v>32</v>
      </c>
      <c r="M3944" s="5">
        <v>1.91</v>
      </c>
      <c r="N3944" s="5" t="s">
        <v>33</v>
      </c>
      <c r="O3944" s="5">
        <v>36</v>
      </c>
    </row>
    <row r="3945" spans="1:15" x14ac:dyDescent="0.2">
      <c r="A3945" s="5" t="s">
        <v>11514</v>
      </c>
      <c r="B3945" s="5" t="s">
        <v>6351</v>
      </c>
      <c r="C3945" s="5">
        <v>35</v>
      </c>
      <c r="D3945" s="5" t="s">
        <v>50</v>
      </c>
      <c r="E3945" s="5" t="s">
        <v>11515</v>
      </c>
      <c r="F3945" s="5">
        <v>-5815</v>
      </c>
      <c r="G3945" s="5" t="s">
        <v>37</v>
      </c>
      <c r="H3945" s="5" t="s">
        <v>66</v>
      </c>
      <c r="I3945" s="5">
        <v>59297.46</v>
      </c>
      <c r="J3945" s="5" t="s">
        <v>3677</v>
      </c>
      <c r="K3945" s="5" t="s">
        <v>118</v>
      </c>
      <c r="L3945" s="5" t="s">
        <v>56</v>
      </c>
      <c r="M3945" s="5">
        <v>3.88</v>
      </c>
      <c r="N3945" s="5" t="s">
        <v>33</v>
      </c>
      <c r="O3945" s="5">
        <v>22</v>
      </c>
    </row>
    <row r="3946" spans="1:15" x14ac:dyDescent="0.2">
      <c r="A3946" s="5" t="s">
        <v>11516</v>
      </c>
      <c r="B3946" s="5" t="s">
        <v>10195</v>
      </c>
      <c r="C3946" s="5">
        <v>23</v>
      </c>
      <c r="D3946" s="5" t="s">
        <v>50</v>
      </c>
      <c r="E3946" s="5" t="s">
        <v>11517</v>
      </c>
      <c r="F3946" s="5">
        <v>-6191</v>
      </c>
      <c r="G3946" s="5" t="s">
        <v>19</v>
      </c>
      <c r="H3946" s="5" t="s">
        <v>194</v>
      </c>
      <c r="I3946" s="5">
        <v>150039.17000000001</v>
      </c>
      <c r="J3946" s="5" t="s">
        <v>4725</v>
      </c>
      <c r="K3946" s="5" t="s">
        <v>40</v>
      </c>
      <c r="L3946" s="5" t="s">
        <v>23</v>
      </c>
      <c r="M3946" s="5">
        <v>4.0199999999999996</v>
      </c>
      <c r="N3946" s="5" t="s">
        <v>41</v>
      </c>
      <c r="O3946" s="5">
        <v>35</v>
      </c>
    </row>
    <row r="3947" spans="1:15" x14ac:dyDescent="0.2">
      <c r="A3947" s="5" t="s">
        <v>11518</v>
      </c>
      <c r="B3947" s="5" t="s">
        <v>11519</v>
      </c>
      <c r="C3947" s="5">
        <v>64</v>
      </c>
      <c r="D3947" s="5" t="s">
        <v>17</v>
      </c>
      <c r="E3947" s="5" t="s">
        <v>11520</v>
      </c>
      <c r="F3947" s="5">
        <v>-10339</v>
      </c>
      <c r="G3947" s="5" t="s">
        <v>78</v>
      </c>
      <c r="H3947" s="5" t="s">
        <v>194</v>
      </c>
      <c r="I3947" s="5">
        <v>76387.899999999994</v>
      </c>
      <c r="J3947" s="5" t="s">
        <v>2115</v>
      </c>
      <c r="K3947" s="5" t="s">
        <v>55</v>
      </c>
      <c r="L3947" s="5" t="s">
        <v>23</v>
      </c>
      <c r="M3947" s="5">
        <v>2.6</v>
      </c>
      <c r="N3947" s="5" t="s">
        <v>41</v>
      </c>
      <c r="O3947" s="5">
        <v>8</v>
      </c>
    </row>
    <row r="3948" spans="1:15" x14ac:dyDescent="0.2">
      <c r="A3948" s="5" t="s">
        <v>11521</v>
      </c>
      <c r="B3948" s="5" t="s">
        <v>2059</v>
      </c>
      <c r="C3948" s="5">
        <v>22</v>
      </c>
      <c r="D3948" s="5" t="s">
        <v>27</v>
      </c>
      <c r="E3948" s="5" t="s">
        <v>11522</v>
      </c>
      <c r="F3948" s="5">
        <v>-7279</v>
      </c>
      <c r="G3948" s="5" t="s">
        <v>94</v>
      </c>
      <c r="H3948" s="5" t="s">
        <v>30</v>
      </c>
      <c r="I3948" s="5">
        <v>55519.06</v>
      </c>
      <c r="J3948" s="5" t="s">
        <v>3301</v>
      </c>
      <c r="K3948" s="5" t="s">
        <v>55</v>
      </c>
      <c r="L3948" s="5" t="s">
        <v>32</v>
      </c>
      <c r="M3948" s="5">
        <v>4.62</v>
      </c>
      <c r="N3948" s="5" t="s">
        <v>24</v>
      </c>
      <c r="O3948" s="5">
        <v>16</v>
      </c>
    </row>
    <row r="3949" spans="1:15" x14ac:dyDescent="0.2">
      <c r="A3949" s="5" t="s">
        <v>11523</v>
      </c>
      <c r="B3949" s="5" t="s">
        <v>1506</v>
      </c>
      <c r="C3949" s="5">
        <v>34</v>
      </c>
      <c r="D3949" s="5" t="s">
        <v>50</v>
      </c>
      <c r="E3949" s="5" t="s">
        <v>11524</v>
      </c>
      <c r="F3949" s="5">
        <v>-8694</v>
      </c>
      <c r="G3949" s="5" t="s">
        <v>85</v>
      </c>
      <c r="H3949" s="5" t="s">
        <v>71</v>
      </c>
      <c r="I3949" s="5">
        <v>57991.35</v>
      </c>
      <c r="J3949" s="5" t="s">
        <v>11525</v>
      </c>
      <c r="K3949" s="5" t="s">
        <v>136</v>
      </c>
      <c r="L3949" s="5" t="s">
        <v>73</v>
      </c>
      <c r="M3949" s="5">
        <v>2.37</v>
      </c>
      <c r="N3949" s="5" t="s">
        <v>24</v>
      </c>
      <c r="O3949" s="5">
        <v>33</v>
      </c>
    </row>
    <row r="3950" spans="1:15" x14ac:dyDescent="0.2">
      <c r="A3950" s="5" t="s">
        <v>11526</v>
      </c>
      <c r="B3950" s="5" t="s">
        <v>11527</v>
      </c>
      <c r="C3950" s="5">
        <v>56</v>
      </c>
      <c r="D3950" s="5" t="s">
        <v>50</v>
      </c>
      <c r="E3950" s="5" t="s">
        <v>11528</v>
      </c>
      <c r="F3950" s="5">
        <v>-2400</v>
      </c>
      <c r="G3950" s="5" t="s">
        <v>116</v>
      </c>
      <c r="H3950" s="5" t="s">
        <v>194</v>
      </c>
      <c r="I3950" s="5">
        <v>102511.5</v>
      </c>
      <c r="J3950" s="5" t="s">
        <v>2161</v>
      </c>
      <c r="K3950" s="5" t="s">
        <v>136</v>
      </c>
      <c r="L3950" s="5" t="s">
        <v>56</v>
      </c>
      <c r="M3950" s="5">
        <v>2.7</v>
      </c>
      <c r="N3950" s="5" t="s">
        <v>24</v>
      </c>
      <c r="O3950" s="5">
        <v>17</v>
      </c>
    </row>
    <row r="3951" spans="1:15" x14ac:dyDescent="0.2">
      <c r="A3951" s="5" t="s">
        <v>11529</v>
      </c>
      <c r="B3951" s="5" t="s">
        <v>874</v>
      </c>
      <c r="C3951" s="5">
        <v>22</v>
      </c>
      <c r="D3951" s="5" t="s">
        <v>50</v>
      </c>
      <c r="E3951" s="5" t="s">
        <v>11530</v>
      </c>
      <c r="F3951" s="5">
        <v>-2755</v>
      </c>
      <c r="G3951" s="5" t="s">
        <v>29</v>
      </c>
      <c r="H3951" s="5" t="s">
        <v>173</v>
      </c>
      <c r="I3951" s="5">
        <v>61463.38</v>
      </c>
      <c r="J3951" s="5" t="s">
        <v>2917</v>
      </c>
      <c r="K3951" s="5" t="s">
        <v>47</v>
      </c>
      <c r="L3951" s="5" t="s">
        <v>32</v>
      </c>
      <c r="M3951" s="5">
        <v>3.32</v>
      </c>
      <c r="N3951" s="5" t="s">
        <v>24</v>
      </c>
      <c r="O3951" s="5">
        <v>17</v>
      </c>
    </row>
    <row r="3952" spans="1:15" x14ac:dyDescent="0.2">
      <c r="A3952" s="5" t="s">
        <v>11531</v>
      </c>
      <c r="B3952" s="5" t="s">
        <v>5587</v>
      </c>
      <c r="C3952" s="5">
        <v>64</v>
      </c>
      <c r="D3952" s="5" t="s">
        <v>17</v>
      </c>
      <c r="E3952" s="5" t="s">
        <v>11532</v>
      </c>
      <c r="F3952" s="5">
        <v>-7951</v>
      </c>
      <c r="G3952" s="5" t="s">
        <v>19</v>
      </c>
      <c r="H3952" s="5" t="s">
        <v>38</v>
      </c>
      <c r="I3952" s="5">
        <v>172828.79</v>
      </c>
      <c r="J3952" s="5" t="s">
        <v>11533</v>
      </c>
      <c r="K3952" s="5" t="s">
        <v>62</v>
      </c>
      <c r="L3952" s="5" t="s">
        <v>23</v>
      </c>
      <c r="M3952" s="5">
        <v>4.01</v>
      </c>
      <c r="N3952" s="5" t="s">
        <v>57</v>
      </c>
      <c r="O3952" s="5">
        <v>28</v>
      </c>
    </row>
    <row r="3953" spans="1:15" x14ac:dyDescent="0.2">
      <c r="A3953" s="5" t="s">
        <v>11534</v>
      </c>
      <c r="B3953" s="5" t="s">
        <v>5975</v>
      </c>
      <c r="C3953" s="5">
        <v>38</v>
      </c>
      <c r="D3953" s="5" t="s">
        <v>50</v>
      </c>
      <c r="E3953" s="5" t="s">
        <v>11535</v>
      </c>
      <c r="F3953" s="5">
        <v>-4569</v>
      </c>
      <c r="G3953" s="5" t="s">
        <v>37</v>
      </c>
      <c r="H3953" s="5" t="s">
        <v>79</v>
      </c>
      <c r="I3953" s="5">
        <v>39000.39</v>
      </c>
      <c r="J3953" s="5" t="s">
        <v>9286</v>
      </c>
      <c r="K3953" s="5" t="s">
        <v>104</v>
      </c>
      <c r="L3953" s="5" t="s">
        <v>32</v>
      </c>
      <c r="M3953" s="5">
        <v>2.39</v>
      </c>
      <c r="N3953" s="5" t="s">
        <v>74</v>
      </c>
      <c r="O3953" s="5">
        <v>6</v>
      </c>
    </row>
    <row r="3954" spans="1:15" x14ac:dyDescent="0.2">
      <c r="A3954" s="5" t="s">
        <v>11536</v>
      </c>
      <c r="B3954" s="5" t="s">
        <v>7006</v>
      </c>
      <c r="C3954" s="5">
        <v>33</v>
      </c>
      <c r="D3954" s="5" t="s">
        <v>27</v>
      </c>
      <c r="E3954" s="5" t="s">
        <v>11537</v>
      </c>
      <c r="F3954" s="5">
        <v>-9154</v>
      </c>
      <c r="G3954" s="5" t="s">
        <v>94</v>
      </c>
      <c r="H3954" s="5" t="s">
        <v>71</v>
      </c>
      <c r="I3954" s="5">
        <v>72562.009999999995</v>
      </c>
      <c r="J3954" s="5" t="s">
        <v>5519</v>
      </c>
      <c r="K3954" s="5" t="s">
        <v>81</v>
      </c>
      <c r="L3954" s="5" t="s">
        <v>56</v>
      </c>
      <c r="M3954" s="5">
        <v>1.66</v>
      </c>
      <c r="N3954" s="5" t="s">
        <v>57</v>
      </c>
      <c r="O3954" s="5">
        <v>16</v>
      </c>
    </row>
    <row r="3955" spans="1:15" x14ac:dyDescent="0.2">
      <c r="A3955" s="5" t="s">
        <v>11538</v>
      </c>
      <c r="B3955" s="5" t="s">
        <v>5789</v>
      </c>
      <c r="C3955" s="5">
        <v>49</v>
      </c>
      <c r="D3955" s="5" t="s">
        <v>27</v>
      </c>
      <c r="E3955" s="5" t="s">
        <v>11539</v>
      </c>
      <c r="F3955" s="5">
        <v>-5900</v>
      </c>
      <c r="G3955" s="5" t="s">
        <v>45</v>
      </c>
      <c r="H3955" s="5" t="s">
        <v>173</v>
      </c>
      <c r="I3955" s="5">
        <v>143964.09</v>
      </c>
      <c r="J3955" s="5" t="s">
        <v>4474</v>
      </c>
      <c r="K3955" s="5" t="s">
        <v>55</v>
      </c>
      <c r="L3955" s="5" t="s">
        <v>23</v>
      </c>
      <c r="M3955" s="5">
        <v>4.4400000000000004</v>
      </c>
      <c r="N3955" s="5" t="s">
        <v>57</v>
      </c>
      <c r="O3955" s="5">
        <v>3</v>
      </c>
    </row>
    <row r="3956" spans="1:15" x14ac:dyDescent="0.2">
      <c r="A3956" s="5" t="s">
        <v>11540</v>
      </c>
      <c r="B3956" s="5" t="s">
        <v>3389</v>
      </c>
      <c r="C3956" s="5">
        <v>23</v>
      </c>
      <c r="D3956" s="5" t="s">
        <v>17</v>
      </c>
      <c r="E3956" s="5" t="s">
        <v>11541</v>
      </c>
      <c r="F3956" s="5">
        <v>-2539</v>
      </c>
      <c r="G3956" s="5" t="s">
        <v>52</v>
      </c>
      <c r="H3956" s="5" t="s">
        <v>20</v>
      </c>
      <c r="I3956" s="5">
        <v>109590.77</v>
      </c>
      <c r="J3956" s="5" t="s">
        <v>3376</v>
      </c>
      <c r="K3956" s="5" t="s">
        <v>55</v>
      </c>
      <c r="L3956" s="5" t="s">
        <v>23</v>
      </c>
      <c r="M3956" s="5">
        <v>3.32</v>
      </c>
      <c r="N3956" s="5" t="s">
        <v>24</v>
      </c>
      <c r="O3956" s="5">
        <v>22</v>
      </c>
    </row>
    <row r="3957" spans="1:15" x14ac:dyDescent="0.2">
      <c r="A3957" s="5" t="s">
        <v>11542</v>
      </c>
      <c r="B3957" s="5" t="s">
        <v>4248</v>
      </c>
      <c r="C3957" s="5">
        <v>29</v>
      </c>
      <c r="D3957" s="5" t="s">
        <v>27</v>
      </c>
      <c r="E3957" s="5" t="s">
        <v>11543</v>
      </c>
      <c r="F3957" s="5">
        <v>-7324</v>
      </c>
      <c r="G3957" s="5" t="s">
        <v>78</v>
      </c>
      <c r="H3957" s="5" t="s">
        <v>30</v>
      </c>
      <c r="I3957" s="5">
        <v>127105.93</v>
      </c>
      <c r="J3957" s="5" t="s">
        <v>2883</v>
      </c>
      <c r="K3957" s="5" t="s">
        <v>81</v>
      </c>
      <c r="L3957" s="5" t="s">
        <v>56</v>
      </c>
      <c r="M3957" s="5">
        <v>3.26</v>
      </c>
      <c r="N3957" s="5" t="s">
        <v>24</v>
      </c>
      <c r="O3957" s="5">
        <v>3</v>
      </c>
    </row>
    <row r="3958" spans="1:15" x14ac:dyDescent="0.2">
      <c r="A3958" s="5" t="s">
        <v>11544</v>
      </c>
      <c r="B3958" s="5" t="s">
        <v>4200</v>
      </c>
      <c r="C3958" s="5">
        <v>53</v>
      </c>
      <c r="D3958" s="5" t="s">
        <v>17</v>
      </c>
      <c r="E3958" s="5" t="s">
        <v>11545</v>
      </c>
      <c r="F3958" s="5">
        <v>-2950</v>
      </c>
      <c r="G3958" s="5" t="s">
        <v>78</v>
      </c>
      <c r="H3958" s="5" t="s">
        <v>173</v>
      </c>
      <c r="I3958" s="5">
        <v>47602.400000000001</v>
      </c>
      <c r="J3958" s="5" t="s">
        <v>8508</v>
      </c>
      <c r="K3958" s="5" t="s">
        <v>55</v>
      </c>
      <c r="L3958" s="5" t="s">
        <v>32</v>
      </c>
      <c r="M3958" s="5">
        <v>2.92</v>
      </c>
      <c r="N3958" s="5" t="s">
        <v>57</v>
      </c>
      <c r="O3958" s="5">
        <v>8</v>
      </c>
    </row>
    <row r="3959" spans="1:15" x14ac:dyDescent="0.2">
      <c r="A3959" s="5" t="s">
        <v>11546</v>
      </c>
      <c r="B3959" s="5" t="s">
        <v>11414</v>
      </c>
      <c r="C3959" s="5">
        <v>58</v>
      </c>
      <c r="D3959" s="5" t="s">
        <v>17</v>
      </c>
      <c r="E3959" s="5" t="s">
        <v>11547</v>
      </c>
      <c r="F3959" s="5">
        <v>-7545</v>
      </c>
      <c r="G3959" s="5" t="s">
        <v>52</v>
      </c>
      <c r="H3959" s="5" t="s">
        <v>194</v>
      </c>
      <c r="I3959" s="5">
        <v>169612.88</v>
      </c>
      <c r="J3959" s="5" t="s">
        <v>11548</v>
      </c>
      <c r="K3959" s="5" t="s">
        <v>104</v>
      </c>
      <c r="L3959" s="5" t="s">
        <v>23</v>
      </c>
      <c r="M3959" s="5">
        <v>1.93</v>
      </c>
      <c r="N3959" s="5" t="s">
        <v>24</v>
      </c>
      <c r="O3959" s="5">
        <v>19</v>
      </c>
    </row>
    <row r="3960" spans="1:15" x14ac:dyDescent="0.2">
      <c r="A3960" s="5" t="s">
        <v>11549</v>
      </c>
      <c r="B3960" s="5" t="s">
        <v>5233</v>
      </c>
      <c r="C3960" s="5">
        <v>22</v>
      </c>
      <c r="D3960" s="5" t="s">
        <v>17</v>
      </c>
      <c r="E3960" s="5" t="s">
        <v>11550</v>
      </c>
      <c r="F3960" s="5">
        <v>-2966</v>
      </c>
      <c r="G3960" s="5" t="s">
        <v>45</v>
      </c>
      <c r="H3960" s="5" t="s">
        <v>30</v>
      </c>
      <c r="I3960" s="5">
        <v>104769.67</v>
      </c>
      <c r="J3960" s="5" t="s">
        <v>10658</v>
      </c>
      <c r="K3960" s="5" t="s">
        <v>136</v>
      </c>
      <c r="L3960" s="5" t="s">
        <v>56</v>
      </c>
      <c r="M3960" s="5">
        <v>1.42</v>
      </c>
      <c r="N3960" s="5" t="s">
        <v>33</v>
      </c>
      <c r="O3960" s="5">
        <v>3</v>
      </c>
    </row>
    <row r="3961" spans="1:15" x14ac:dyDescent="0.2">
      <c r="A3961" s="5" t="s">
        <v>11551</v>
      </c>
      <c r="B3961" s="5" t="s">
        <v>7161</v>
      </c>
      <c r="C3961" s="5">
        <v>42</v>
      </c>
      <c r="D3961" s="5" t="s">
        <v>27</v>
      </c>
      <c r="E3961" s="5" t="s">
        <v>11552</v>
      </c>
      <c r="F3961" s="5">
        <v>-9996</v>
      </c>
      <c r="G3961" s="5" t="s">
        <v>85</v>
      </c>
      <c r="H3961" s="5" t="s">
        <v>20</v>
      </c>
      <c r="I3961" s="5">
        <v>150448.88</v>
      </c>
      <c r="J3961" s="5" t="s">
        <v>10436</v>
      </c>
      <c r="K3961" s="5" t="s">
        <v>127</v>
      </c>
      <c r="L3961" s="5" t="s">
        <v>32</v>
      </c>
      <c r="M3961" s="5">
        <v>4.82</v>
      </c>
      <c r="N3961" s="5" t="s">
        <v>74</v>
      </c>
      <c r="O3961" s="5">
        <v>34</v>
      </c>
    </row>
    <row r="3962" spans="1:15" x14ac:dyDescent="0.2">
      <c r="A3962" s="5" t="s">
        <v>11553</v>
      </c>
      <c r="B3962" s="5" t="s">
        <v>1103</v>
      </c>
      <c r="C3962" s="5">
        <v>44</v>
      </c>
      <c r="D3962" s="5" t="s">
        <v>27</v>
      </c>
      <c r="E3962" s="5" t="s">
        <v>11554</v>
      </c>
      <c r="F3962" s="5">
        <v>-10462</v>
      </c>
      <c r="G3962" s="5" t="s">
        <v>29</v>
      </c>
      <c r="H3962" s="5" t="s">
        <v>66</v>
      </c>
      <c r="I3962" s="5">
        <v>174540.61</v>
      </c>
      <c r="J3962" s="5" t="s">
        <v>1471</v>
      </c>
      <c r="K3962" s="5" t="s">
        <v>127</v>
      </c>
      <c r="L3962" s="5" t="s">
        <v>56</v>
      </c>
      <c r="M3962" s="5">
        <v>4.87</v>
      </c>
      <c r="N3962" s="5" t="s">
        <v>33</v>
      </c>
      <c r="O3962" s="5">
        <v>36</v>
      </c>
    </row>
    <row r="3963" spans="1:15" x14ac:dyDescent="0.2">
      <c r="A3963" s="5" t="s">
        <v>11555</v>
      </c>
      <c r="B3963" s="5" t="s">
        <v>11556</v>
      </c>
      <c r="C3963" s="5">
        <v>28</v>
      </c>
      <c r="D3963" s="5" t="s">
        <v>50</v>
      </c>
      <c r="E3963" s="5" t="s">
        <v>11557</v>
      </c>
      <c r="F3963" s="5">
        <v>-3300</v>
      </c>
      <c r="G3963" s="5" t="s">
        <v>99</v>
      </c>
      <c r="H3963" s="5" t="s">
        <v>66</v>
      </c>
      <c r="I3963" s="5">
        <v>77876</v>
      </c>
      <c r="J3963" s="5" t="s">
        <v>1508</v>
      </c>
      <c r="K3963" s="5" t="s">
        <v>40</v>
      </c>
      <c r="L3963" s="5" t="s">
        <v>32</v>
      </c>
      <c r="M3963" s="5">
        <v>2.88</v>
      </c>
      <c r="N3963" s="5" t="s">
        <v>33</v>
      </c>
      <c r="O3963" s="5">
        <v>39</v>
      </c>
    </row>
    <row r="3964" spans="1:15" x14ac:dyDescent="0.2">
      <c r="A3964" s="5" t="s">
        <v>11558</v>
      </c>
      <c r="B3964" s="5" t="s">
        <v>5504</v>
      </c>
      <c r="C3964" s="5">
        <v>23</v>
      </c>
      <c r="D3964" s="5" t="s">
        <v>27</v>
      </c>
      <c r="E3964" s="5" t="s">
        <v>11559</v>
      </c>
      <c r="F3964" s="5">
        <v>-9218</v>
      </c>
      <c r="G3964" s="5" t="s">
        <v>85</v>
      </c>
      <c r="H3964" s="5" t="s">
        <v>194</v>
      </c>
      <c r="I3964" s="5">
        <v>110565.04</v>
      </c>
      <c r="J3964" s="5" t="s">
        <v>10710</v>
      </c>
      <c r="K3964" s="5" t="s">
        <v>81</v>
      </c>
      <c r="L3964" s="5" t="s">
        <v>32</v>
      </c>
      <c r="M3964" s="5">
        <v>3.79</v>
      </c>
      <c r="N3964" s="5" t="s">
        <v>57</v>
      </c>
      <c r="O3964" s="5">
        <v>28</v>
      </c>
    </row>
    <row r="3965" spans="1:15" x14ac:dyDescent="0.2">
      <c r="A3965" s="5" t="s">
        <v>11560</v>
      </c>
      <c r="B3965" s="5" t="s">
        <v>3938</v>
      </c>
      <c r="C3965" s="5">
        <v>49</v>
      </c>
      <c r="D3965" s="5" t="s">
        <v>17</v>
      </c>
      <c r="E3965" s="5" t="s">
        <v>11561</v>
      </c>
      <c r="F3965" s="5">
        <v>-6833</v>
      </c>
      <c r="G3965" s="5" t="s">
        <v>78</v>
      </c>
      <c r="H3965" s="5" t="s">
        <v>38</v>
      </c>
      <c r="I3965" s="5">
        <v>135033.29</v>
      </c>
      <c r="J3965" s="5" t="s">
        <v>11562</v>
      </c>
      <c r="K3965" s="5" t="s">
        <v>127</v>
      </c>
      <c r="L3965" s="5" t="s">
        <v>73</v>
      </c>
      <c r="M3965" s="5">
        <v>4.21</v>
      </c>
      <c r="N3965" s="5" t="s">
        <v>74</v>
      </c>
      <c r="O3965" s="5">
        <v>37</v>
      </c>
    </row>
    <row r="3966" spans="1:15" x14ac:dyDescent="0.2">
      <c r="A3966" s="5" t="s">
        <v>11563</v>
      </c>
      <c r="B3966" s="5" t="s">
        <v>8321</v>
      </c>
      <c r="C3966" s="5">
        <v>64</v>
      </c>
      <c r="D3966" s="5" t="s">
        <v>17</v>
      </c>
      <c r="E3966" s="5" t="s">
        <v>11564</v>
      </c>
      <c r="F3966" s="5">
        <v>-9059</v>
      </c>
      <c r="G3966" s="5" t="s">
        <v>19</v>
      </c>
      <c r="H3966" s="5" t="s">
        <v>38</v>
      </c>
      <c r="I3966" s="5">
        <v>152777.79</v>
      </c>
      <c r="J3966" s="5" t="s">
        <v>11422</v>
      </c>
      <c r="K3966" s="5" t="s">
        <v>22</v>
      </c>
      <c r="L3966" s="5" t="s">
        <v>32</v>
      </c>
      <c r="M3966" s="5">
        <v>2.4700000000000002</v>
      </c>
      <c r="N3966" s="5" t="s">
        <v>24</v>
      </c>
      <c r="O3966" s="5">
        <v>25</v>
      </c>
    </row>
    <row r="3967" spans="1:15" x14ac:dyDescent="0.2">
      <c r="A3967" s="5" t="s">
        <v>11565</v>
      </c>
      <c r="B3967" s="5" t="s">
        <v>8586</v>
      </c>
      <c r="C3967" s="5">
        <v>61</v>
      </c>
      <c r="D3967" s="5" t="s">
        <v>27</v>
      </c>
      <c r="E3967" s="5" t="s">
        <v>11566</v>
      </c>
      <c r="F3967" s="5">
        <v>-5361</v>
      </c>
      <c r="G3967" s="5" t="s">
        <v>99</v>
      </c>
      <c r="H3967" s="5" t="s">
        <v>194</v>
      </c>
      <c r="I3967" s="5">
        <v>36595.71</v>
      </c>
      <c r="J3967" s="5" t="s">
        <v>492</v>
      </c>
      <c r="K3967" s="5" t="s">
        <v>136</v>
      </c>
      <c r="L3967" s="5" t="s">
        <v>73</v>
      </c>
      <c r="M3967" s="5">
        <v>2.2799999999999998</v>
      </c>
      <c r="N3967" s="5" t="s">
        <v>57</v>
      </c>
      <c r="O3967" s="5">
        <v>27</v>
      </c>
    </row>
    <row r="3968" spans="1:15" x14ac:dyDescent="0.2">
      <c r="A3968" s="5" t="s">
        <v>11567</v>
      </c>
      <c r="B3968" s="5" t="s">
        <v>1592</v>
      </c>
      <c r="C3968" s="5">
        <v>29</v>
      </c>
      <c r="D3968" s="5" t="s">
        <v>17</v>
      </c>
      <c r="E3968" s="5" t="s">
        <v>11568</v>
      </c>
      <c r="F3968" s="5">
        <v>-5883</v>
      </c>
      <c r="G3968" s="5" t="s">
        <v>85</v>
      </c>
      <c r="H3968" s="5" t="s">
        <v>79</v>
      </c>
      <c r="I3968" s="5">
        <v>43188.31</v>
      </c>
      <c r="J3968" s="5" t="s">
        <v>2591</v>
      </c>
      <c r="K3968" s="5" t="s">
        <v>136</v>
      </c>
      <c r="L3968" s="5" t="s">
        <v>73</v>
      </c>
      <c r="M3968" s="5">
        <v>2.2200000000000002</v>
      </c>
      <c r="N3968" s="5" t="s">
        <v>74</v>
      </c>
      <c r="O3968" s="5">
        <v>7</v>
      </c>
    </row>
    <row r="3969" spans="1:15" x14ac:dyDescent="0.2">
      <c r="A3969" s="5" t="s">
        <v>11569</v>
      </c>
      <c r="B3969" s="5" t="s">
        <v>188</v>
      </c>
      <c r="C3969" s="5">
        <v>54</v>
      </c>
      <c r="D3969" s="5" t="s">
        <v>17</v>
      </c>
      <c r="E3969" s="5" t="s">
        <v>11570</v>
      </c>
      <c r="F3969" s="5">
        <v>-4065</v>
      </c>
      <c r="G3969" s="5" t="s">
        <v>52</v>
      </c>
      <c r="H3969" s="5" t="s">
        <v>53</v>
      </c>
      <c r="I3969" s="5">
        <v>140155.14000000001</v>
      </c>
      <c r="J3969" s="5" t="s">
        <v>8592</v>
      </c>
      <c r="K3969" s="5" t="s">
        <v>62</v>
      </c>
      <c r="L3969" s="5" t="s">
        <v>73</v>
      </c>
      <c r="M3969" s="5">
        <v>1.47</v>
      </c>
      <c r="N3969" s="5" t="s">
        <v>24</v>
      </c>
      <c r="O3969" s="5">
        <v>14</v>
      </c>
    </row>
    <row r="3970" spans="1:15" x14ac:dyDescent="0.2">
      <c r="A3970" s="5" t="s">
        <v>11571</v>
      </c>
      <c r="B3970" s="5" t="s">
        <v>9979</v>
      </c>
      <c r="C3970" s="5">
        <v>46</v>
      </c>
      <c r="D3970" s="5" t="s">
        <v>50</v>
      </c>
      <c r="E3970" s="5" t="s">
        <v>11572</v>
      </c>
      <c r="F3970" s="5">
        <v>-6546</v>
      </c>
      <c r="G3970" s="5" t="s">
        <v>99</v>
      </c>
      <c r="H3970" s="5" t="s">
        <v>71</v>
      </c>
      <c r="I3970" s="5">
        <v>66610.37</v>
      </c>
      <c r="J3970" s="5" t="s">
        <v>722</v>
      </c>
      <c r="K3970" s="5" t="s">
        <v>81</v>
      </c>
      <c r="L3970" s="5" t="s">
        <v>23</v>
      </c>
      <c r="M3970" s="5">
        <v>4.96</v>
      </c>
      <c r="N3970" s="5" t="s">
        <v>74</v>
      </c>
      <c r="O3970" s="5">
        <v>5</v>
      </c>
    </row>
    <row r="3971" spans="1:15" x14ac:dyDescent="0.2">
      <c r="A3971" s="5" t="s">
        <v>11573</v>
      </c>
      <c r="B3971" s="5" t="s">
        <v>1679</v>
      </c>
      <c r="C3971" s="5">
        <v>25</v>
      </c>
      <c r="D3971" s="5" t="s">
        <v>27</v>
      </c>
      <c r="E3971" s="5" t="s">
        <v>11574</v>
      </c>
      <c r="F3971" s="5">
        <v>-5785</v>
      </c>
      <c r="G3971" s="5" t="s">
        <v>85</v>
      </c>
      <c r="H3971" s="5" t="s">
        <v>53</v>
      </c>
      <c r="I3971" s="5">
        <v>61269.34</v>
      </c>
      <c r="J3971" s="5" t="s">
        <v>4311</v>
      </c>
      <c r="K3971" s="5" t="s">
        <v>81</v>
      </c>
      <c r="L3971" s="5" t="s">
        <v>32</v>
      </c>
      <c r="M3971" s="5">
        <v>1.64</v>
      </c>
      <c r="N3971" s="5" t="s">
        <v>33</v>
      </c>
      <c r="O3971" s="5">
        <v>16</v>
      </c>
    </row>
    <row r="3972" spans="1:15" x14ac:dyDescent="0.2">
      <c r="A3972" s="5" t="s">
        <v>11575</v>
      </c>
      <c r="B3972" s="5" t="s">
        <v>1788</v>
      </c>
      <c r="C3972" s="5">
        <v>42</v>
      </c>
      <c r="D3972" s="5" t="s">
        <v>27</v>
      </c>
      <c r="E3972" s="5" t="s">
        <v>11576</v>
      </c>
      <c r="F3972" s="5">
        <v>-10656</v>
      </c>
      <c r="G3972" s="5" t="s">
        <v>19</v>
      </c>
      <c r="H3972" s="5" t="s">
        <v>38</v>
      </c>
      <c r="I3972" s="5">
        <v>105632.2</v>
      </c>
      <c r="J3972" s="5" t="s">
        <v>10186</v>
      </c>
      <c r="K3972" s="5" t="s">
        <v>62</v>
      </c>
      <c r="L3972" s="5" t="s">
        <v>73</v>
      </c>
      <c r="M3972" s="5">
        <v>1.26</v>
      </c>
      <c r="N3972" s="5" t="s">
        <v>41</v>
      </c>
      <c r="O3972" s="5">
        <v>38</v>
      </c>
    </row>
    <row r="3973" spans="1:15" x14ac:dyDescent="0.2">
      <c r="A3973" s="5" t="s">
        <v>11577</v>
      </c>
      <c r="B3973" s="5" t="s">
        <v>11578</v>
      </c>
      <c r="C3973" s="5">
        <v>40</v>
      </c>
      <c r="D3973" s="5" t="s">
        <v>27</v>
      </c>
      <c r="E3973" s="5" t="s">
        <v>11579</v>
      </c>
      <c r="F3973" s="5">
        <v>-3131</v>
      </c>
      <c r="G3973" s="5" t="s">
        <v>99</v>
      </c>
      <c r="H3973" s="5" t="s">
        <v>194</v>
      </c>
      <c r="I3973" s="5">
        <v>88241.89</v>
      </c>
      <c r="J3973" s="5" t="s">
        <v>1865</v>
      </c>
      <c r="K3973" s="5" t="s">
        <v>81</v>
      </c>
      <c r="L3973" s="5" t="s">
        <v>32</v>
      </c>
      <c r="M3973" s="5">
        <v>1.1100000000000001</v>
      </c>
      <c r="N3973" s="5" t="s">
        <v>33</v>
      </c>
      <c r="O3973" s="5">
        <v>39</v>
      </c>
    </row>
    <row r="3974" spans="1:15" x14ac:dyDescent="0.2">
      <c r="A3974" s="5" t="s">
        <v>11580</v>
      </c>
      <c r="B3974" s="5" t="s">
        <v>2563</v>
      </c>
      <c r="C3974" s="5">
        <v>55</v>
      </c>
      <c r="D3974" s="5" t="s">
        <v>27</v>
      </c>
      <c r="E3974" s="5" t="s">
        <v>11581</v>
      </c>
      <c r="F3974" s="5">
        <v>-1498</v>
      </c>
      <c r="G3974" s="5" t="s">
        <v>29</v>
      </c>
      <c r="H3974" s="5" t="s">
        <v>38</v>
      </c>
      <c r="I3974" s="5">
        <v>82251.42</v>
      </c>
      <c r="J3974" s="5" t="s">
        <v>3508</v>
      </c>
      <c r="K3974" s="5" t="s">
        <v>118</v>
      </c>
      <c r="L3974" s="5" t="s">
        <v>23</v>
      </c>
      <c r="M3974" s="5">
        <v>3.41</v>
      </c>
      <c r="N3974" s="5" t="s">
        <v>24</v>
      </c>
      <c r="O3974" s="5">
        <v>12</v>
      </c>
    </row>
    <row r="3975" spans="1:15" x14ac:dyDescent="0.2">
      <c r="A3975" s="5" t="s">
        <v>11582</v>
      </c>
      <c r="B3975" s="5" t="s">
        <v>1956</v>
      </c>
      <c r="C3975" s="5">
        <v>47</v>
      </c>
      <c r="D3975" s="5" t="s">
        <v>50</v>
      </c>
      <c r="E3975" s="5" t="s">
        <v>11583</v>
      </c>
      <c r="F3975" s="5">
        <v>-8626</v>
      </c>
      <c r="G3975" s="5" t="s">
        <v>29</v>
      </c>
      <c r="H3975" s="5" t="s">
        <v>194</v>
      </c>
      <c r="I3975" s="5">
        <v>37495.24</v>
      </c>
      <c r="J3975" s="5" t="s">
        <v>3431</v>
      </c>
      <c r="K3975" s="5" t="s">
        <v>47</v>
      </c>
      <c r="L3975" s="5" t="s">
        <v>23</v>
      </c>
      <c r="M3975" s="5">
        <v>2.79</v>
      </c>
      <c r="N3975" s="5" t="s">
        <v>74</v>
      </c>
      <c r="O3975" s="5">
        <v>21</v>
      </c>
    </row>
    <row r="3976" spans="1:15" x14ac:dyDescent="0.2">
      <c r="A3976" s="5" t="s">
        <v>11584</v>
      </c>
      <c r="B3976" s="5" t="s">
        <v>5433</v>
      </c>
      <c r="C3976" s="5">
        <v>58</v>
      </c>
      <c r="D3976" s="5" t="s">
        <v>27</v>
      </c>
      <c r="E3976" s="5" t="s">
        <v>11585</v>
      </c>
      <c r="F3976" s="5">
        <v>-2360</v>
      </c>
      <c r="G3976" s="5" t="s">
        <v>85</v>
      </c>
      <c r="H3976" s="5" t="s">
        <v>71</v>
      </c>
      <c r="I3976" s="5">
        <v>43726.58</v>
      </c>
      <c r="J3976" s="5" t="s">
        <v>11586</v>
      </c>
      <c r="K3976" s="5" t="s">
        <v>136</v>
      </c>
      <c r="L3976" s="5" t="s">
        <v>23</v>
      </c>
      <c r="M3976" s="5">
        <v>3.3</v>
      </c>
      <c r="N3976" s="5" t="s">
        <v>41</v>
      </c>
      <c r="O3976" s="5">
        <v>39</v>
      </c>
    </row>
    <row r="3977" spans="1:15" x14ac:dyDescent="0.2">
      <c r="A3977" s="5" t="s">
        <v>11587</v>
      </c>
      <c r="B3977" s="5" t="s">
        <v>1613</v>
      </c>
      <c r="C3977" s="5">
        <v>28</v>
      </c>
      <c r="D3977" s="5" t="s">
        <v>27</v>
      </c>
      <c r="E3977" s="5" t="s">
        <v>11588</v>
      </c>
      <c r="F3977" s="5">
        <v>-2501</v>
      </c>
      <c r="G3977" s="5" t="s">
        <v>85</v>
      </c>
      <c r="H3977" s="5" t="s">
        <v>66</v>
      </c>
      <c r="I3977" s="5">
        <v>82583.27</v>
      </c>
      <c r="J3977" s="5" t="s">
        <v>3156</v>
      </c>
      <c r="K3977" s="5" t="s">
        <v>40</v>
      </c>
      <c r="L3977" s="5" t="s">
        <v>73</v>
      </c>
      <c r="M3977" s="5">
        <v>3.32</v>
      </c>
      <c r="N3977" s="5" t="s">
        <v>33</v>
      </c>
      <c r="O3977" s="5">
        <v>22</v>
      </c>
    </row>
    <row r="3978" spans="1:15" x14ac:dyDescent="0.2">
      <c r="A3978" s="5" t="s">
        <v>11589</v>
      </c>
      <c r="B3978" s="5" t="s">
        <v>11590</v>
      </c>
      <c r="C3978" s="5">
        <v>34</v>
      </c>
      <c r="D3978" s="5" t="s">
        <v>17</v>
      </c>
      <c r="E3978" s="5" t="s">
        <v>11591</v>
      </c>
      <c r="F3978" s="5">
        <v>-7892</v>
      </c>
      <c r="G3978" s="5" t="s">
        <v>29</v>
      </c>
      <c r="H3978" s="5" t="s">
        <v>66</v>
      </c>
      <c r="I3978" s="5">
        <v>141273.93</v>
      </c>
      <c r="J3978" s="5" t="s">
        <v>6499</v>
      </c>
      <c r="K3978" s="5" t="s">
        <v>81</v>
      </c>
      <c r="L3978" s="5" t="s">
        <v>32</v>
      </c>
      <c r="M3978" s="5">
        <v>2.02</v>
      </c>
      <c r="N3978" s="5" t="s">
        <v>41</v>
      </c>
      <c r="O3978" s="5">
        <v>32</v>
      </c>
    </row>
    <row r="3979" spans="1:15" x14ac:dyDescent="0.2">
      <c r="A3979" s="5" t="s">
        <v>11592</v>
      </c>
      <c r="B3979" s="5" t="s">
        <v>4384</v>
      </c>
      <c r="C3979" s="5">
        <v>48</v>
      </c>
      <c r="D3979" s="5" t="s">
        <v>17</v>
      </c>
      <c r="E3979" s="5" t="s">
        <v>11593</v>
      </c>
      <c r="F3979" s="5">
        <v>-4609</v>
      </c>
      <c r="G3979" s="5" t="s">
        <v>45</v>
      </c>
      <c r="H3979" s="5" t="s">
        <v>79</v>
      </c>
      <c r="I3979" s="5">
        <v>126020.25</v>
      </c>
      <c r="J3979" s="5" t="s">
        <v>1085</v>
      </c>
      <c r="K3979" s="5" t="s">
        <v>118</v>
      </c>
      <c r="L3979" s="5" t="s">
        <v>56</v>
      </c>
      <c r="M3979" s="5">
        <v>4.97</v>
      </c>
      <c r="N3979" s="5" t="s">
        <v>24</v>
      </c>
      <c r="O3979" s="5">
        <v>11</v>
      </c>
    </row>
    <row r="3980" spans="1:15" x14ac:dyDescent="0.2">
      <c r="A3980" s="5" t="s">
        <v>11594</v>
      </c>
      <c r="B3980" s="5" t="s">
        <v>7832</v>
      </c>
      <c r="C3980" s="5">
        <v>60</v>
      </c>
      <c r="D3980" s="5" t="s">
        <v>50</v>
      </c>
      <c r="E3980" s="5" t="s">
        <v>11595</v>
      </c>
      <c r="F3980" s="5">
        <v>-6347</v>
      </c>
      <c r="G3980" s="5" t="s">
        <v>45</v>
      </c>
      <c r="H3980" s="5" t="s">
        <v>79</v>
      </c>
      <c r="I3980" s="5">
        <v>125986</v>
      </c>
      <c r="J3980" s="5" t="s">
        <v>11596</v>
      </c>
      <c r="K3980" s="5" t="s">
        <v>136</v>
      </c>
      <c r="L3980" s="5" t="s">
        <v>56</v>
      </c>
      <c r="M3980" s="5">
        <v>3.95</v>
      </c>
      <c r="N3980" s="5" t="s">
        <v>24</v>
      </c>
      <c r="O3980" s="5">
        <v>15</v>
      </c>
    </row>
    <row r="3981" spans="1:15" x14ac:dyDescent="0.2">
      <c r="A3981" s="5" t="s">
        <v>11597</v>
      </c>
      <c r="B3981" s="5" t="s">
        <v>5834</v>
      </c>
      <c r="C3981" s="5">
        <v>42</v>
      </c>
      <c r="D3981" s="5" t="s">
        <v>50</v>
      </c>
      <c r="E3981" s="5" t="s">
        <v>11598</v>
      </c>
      <c r="F3981" s="5">
        <v>-3362</v>
      </c>
      <c r="G3981" s="5" t="s">
        <v>52</v>
      </c>
      <c r="H3981" s="5" t="s">
        <v>71</v>
      </c>
      <c r="I3981" s="5">
        <v>58985.120000000003</v>
      </c>
      <c r="J3981" s="5" t="s">
        <v>1504</v>
      </c>
      <c r="K3981" s="5" t="s">
        <v>40</v>
      </c>
      <c r="L3981" s="5" t="s">
        <v>56</v>
      </c>
      <c r="M3981" s="5">
        <v>1.39</v>
      </c>
      <c r="N3981" s="5" t="s">
        <v>33</v>
      </c>
      <c r="O3981" s="5">
        <v>6</v>
      </c>
    </row>
    <row r="3982" spans="1:15" x14ac:dyDescent="0.2">
      <c r="A3982" s="5" t="s">
        <v>11599</v>
      </c>
      <c r="B3982" s="5" t="s">
        <v>209</v>
      </c>
      <c r="C3982" s="5">
        <v>50</v>
      </c>
      <c r="D3982" s="5" t="s">
        <v>17</v>
      </c>
      <c r="E3982" s="5" t="s">
        <v>11600</v>
      </c>
      <c r="F3982" s="5">
        <v>-6059</v>
      </c>
      <c r="G3982" s="5" t="s">
        <v>29</v>
      </c>
      <c r="H3982" s="5" t="s">
        <v>79</v>
      </c>
      <c r="I3982" s="5">
        <v>98036.71</v>
      </c>
      <c r="J3982" s="5" t="s">
        <v>4214</v>
      </c>
      <c r="K3982" s="5" t="s">
        <v>22</v>
      </c>
      <c r="L3982" s="5" t="s">
        <v>23</v>
      </c>
      <c r="M3982" s="5">
        <v>2.02</v>
      </c>
      <c r="N3982" s="5" t="s">
        <v>24</v>
      </c>
      <c r="O3982" s="5">
        <v>22</v>
      </c>
    </row>
    <row r="3983" spans="1:15" x14ac:dyDescent="0.2">
      <c r="A3983" s="5" t="s">
        <v>11601</v>
      </c>
      <c r="B3983" s="5" t="s">
        <v>6836</v>
      </c>
      <c r="C3983" s="5">
        <v>48</v>
      </c>
      <c r="D3983" s="5" t="s">
        <v>50</v>
      </c>
      <c r="E3983" s="5" t="s">
        <v>11602</v>
      </c>
      <c r="F3983" s="5">
        <v>-7128</v>
      </c>
      <c r="G3983" s="5" t="s">
        <v>116</v>
      </c>
      <c r="H3983" s="5" t="s">
        <v>194</v>
      </c>
      <c r="I3983" s="5">
        <v>161804.32</v>
      </c>
      <c r="J3983" s="5" t="s">
        <v>1611</v>
      </c>
      <c r="K3983" s="5" t="s">
        <v>81</v>
      </c>
      <c r="L3983" s="5" t="s">
        <v>56</v>
      </c>
      <c r="M3983" s="5">
        <v>3.27</v>
      </c>
      <c r="N3983" s="5" t="s">
        <v>33</v>
      </c>
      <c r="O3983" s="5">
        <v>5</v>
      </c>
    </row>
    <row r="3984" spans="1:15" x14ac:dyDescent="0.2">
      <c r="A3984" s="5" t="s">
        <v>11603</v>
      </c>
      <c r="B3984" s="5" t="s">
        <v>1027</v>
      </c>
      <c r="C3984" s="5">
        <v>26</v>
      </c>
      <c r="D3984" s="5" t="s">
        <v>50</v>
      </c>
      <c r="E3984" s="5" t="s">
        <v>11604</v>
      </c>
      <c r="F3984" s="5">
        <v>-3040</v>
      </c>
      <c r="G3984" s="5" t="s">
        <v>116</v>
      </c>
      <c r="H3984" s="5" t="s">
        <v>144</v>
      </c>
      <c r="I3984" s="5">
        <v>135443.31</v>
      </c>
      <c r="J3984" s="5" t="s">
        <v>675</v>
      </c>
      <c r="K3984" s="5" t="s">
        <v>22</v>
      </c>
      <c r="L3984" s="5" t="s">
        <v>73</v>
      </c>
      <c r="M3984" s="5">
        <v>2.21</v>
      </c>
      <c r="N3984" s="5" t="s">
        <v>33</v>
      </c>
      <c r="O3984" s="5">
        <v>19</v>
      </c>
    </row>
    <row r="3985" spans="1:15" x14ac:dyDescent="0.2">
      <c r="A3985" s="5" t="s">
        <v>11605</v>
      </c>
      <c r="B3985" s="5" t="s">
        <v>4840</v>
      </c>
      <c r="C3985" s="5">
        <v>32</v>
      </c>
      <c r="D3985" s="5" t="s">
        <v>17</v>
      </c>
      <c r="E3985" s="5" t="s">
        <v>11606</v>
      </c>
      <c r="F3985" s="5">
        <v>-3624</v>
      </c>
      <c r="G3985" s="5" t="s">
        <v>29</v>
      </c>
      <c r="H3985" s="5" t="s">
        <v>173</v>
      </c>
      <c r="I3985" s="5">
        <v>70693.72</v>
      </c>
      <c r="J3985" s="5" t="s">
        <v>2984</v>
      </c>
      <c r="K3985" s="5" t="s">
        <v>127</v>
      </c>
      <c r="L3985" s="5" t="s">
        <v>56</v>
      </c>
      <c r="M3985" s="5">
        <v>4.2699999999999996</v>
      </c>
      <c r="N3985" s="5" t="s">
        <v>24</v>
      </c>
      <c r="O3985" s="5">
        <v>37</v>
      </c>
    </row>
    <row r="3986" spans="1:15" x14ac:dyDescent="0.2">
      <c r="A3986" s="5" t="s">
        <v>11607</v>
      </c>
      <c r="B3986" s="5" t="s">
        <v>5730</v>
      </c>
      <c r="C3986" s="5">
        <v>51</v>
      </c>
      <c r="D3986" s="5" t="s">
        <v>50</v>
      </c>
      <c r="E3986" s="5" t="s">
        <v>11608</v>
      </c>
      <c r="F3986" s="5">
        <v>-10433</v>
      </c>
      <c r="G3986" s="5" t="s">
        <v>37</v>
      </c>
      <c r="H3986" s="5" t="s">
        <v>53</v>
      </c>
      <c r="I3986" s="5">
        <v>157793.25</v>
      </c>
      <c r="J3986" s="5" t="s">
        <v>4140</v>
      </c>
      <c r="K3986" s="5" t="s">
        <v>81</v>
      </c>
      <c r="L3986" s="5" t="s">
        <v>32</v>
      </c>
      <c r="M3986" s="5">
        <v>1.06</v>
      </c>
      <c r="N3986" s="5" t="s">
        <v>24</v>
      </c>
      <c r="O3986" s="5">
        <v>6</v>
      </c>
    </row>
    <row r="3987" spans="1:15" x14ac:dyDescent="0.2">
      <c r="A3987" s="5" t="s">
        <v>11609</v>
      </c>
      <c r="B3987" s="5" t="s">
        <v>11610</v>
      </c>
      <c r="C3987" s="5">
        <v>52</v>
      </c>
      <c r="D3987" s="5" t="s">
        <v>17</v>
      </c>
      <c r="E3987" s="5" t="s">
        <v>11611</v>
      </c>
      <c r="F3987" s="5">
        <v>-8438</v>
      </c>
      <c r="G3987" s="5" t="s">
        <v>37</v>
      </c>
      <c r="H3987" s="5" t="s">
        <v>20</v>
      </c>
      <c r="I3987" s="5">
        <v>44526.63</v>
      </c>
      <c r="J3987" s="5" t="s">
        <v>8500</v>
      </c>
      <c r="K3987" s="5" t="s">
        <v>81</v>
      </c>
      <c r="L3987" s="5" t="s">
        <v>73</v>
      </c>
      <c r="M3987" s="5">
        <v>4.03</v>
      </c>
      <c r="N3987" s="5" t="s">
        <v>41</v>
      </c>
      <c r="O3987" s="5">
        <v>28</v>
      </c>
    </row>
    <row r="3988" spans="1:15" x14ac:dyDescent="0.2">
      <c r="A3988" s="5" t="s">
        <v>11612</v>
      </c>
      <c r="B3988" s="5" t="s">
        <v>4380</v>
      </c>
      <c r="C3988" s="5">
        <v>49</v>
      </c>
      <c r="D3988" s="5" t="s">
        <v>27</v>
      </c>
      <c r="E3988" s="5" t="s">
        <v>11613</v>
      </c>
      <c r="F3988" s="5">
        <v>-8939</v>
      </c>
      <c r="G3988" s="5" t="s">
        <v>85</v>
      </c>
      <c r="H3988" s="5" t="s">
        <v>144</v>
      </c>
      <c r="I3988" s="5">
        <v>161787.45000000001</v>
      </c>
      <c r="J3988" s="5" t="s">
        <v>5686</v>
      </c>
      <c r="K3988" s="5" t="s">
        <v>55</v>
      </c>
      <c r="L3988" s="5" t="s">
        <v>32</v>
      </c>
      <c r="M3988" s="5">
        <v>2.84</v>
      </c>
      <c r="N3988" s="5" t="s">
        <v>41</v>
      </c>
      <c r="O3988" s="5">
        <v>26</v>
      </c>
    </row>
    <row r="3989" spans="1:15" x14ac:dyDescent="0.2">
      <c r="A3989" s="5" t="s">
        <v>11614</v>
      </c>
      <c r="B3989" s="5" t="s">
        <v>8061</v>
      </c>
      <c r="C3989" s="5">
        <v>60</v>
      </c>
      <c r="D3989" s="5" t="s">
        <v>17</v>
      </c>
      <c r="E3989" s="5" t="s">
        <v>11615</v>
      </c>
      <c r="F3989" s="5">
        <v>-8722</v>
      </c>
      <c r="G3989" s="5" t="s">
        <v>45</v>
      </c>
      <c r="H3989" s="5" t="s">
        <v>71</v>
      </c>
      <c r="I3989" s="5">
        <v>101861.29</v>
      </c>
      <c r="J3989" s="5" t="s">
        <v>1537</v>
      </c>
      <c r="K3989" s="5" t="s">
        <v>40</v>
      </c>
      <c r="L3989" s="5" t="s">
        <v>32</v>
      </c>
      <c r="M3989" s="5">
        <v>4.4400000000000004</v>
      </c>
      <c r="N3989" s="5" t="s">
        <v>33</v>
      </c>
      <c r="O3989" s="5">
        <v>21</v>
      </c>
    </row>
    <row r="3990" spans="1:15" x14ac:dyDescent="0.2">
      <c r="A3990" s="5" t="s">
        <v>11616</v>
      </c>
      <c r="B3990" s="5" t="s">
        <v>11617</v>
      </c>
      <c r="C3990" s="5">
        <v>35</v>
      </c>
      <c r="D3990" s="5" t="s">
        <v>27</v>
      </c>
      <c r="E3990" s="5" t="s">
        <v>11618</v>
      </c>
      <c r="F3990" s="5">
        <v>-7089</v>
      </c>
      <c r="G3990" s="5" t="s">
        <v>116</v>
      </c>
      <c r="H3990" s="5" t="s">
        <v>53</v>
      </c>
      <c r="I3990" s="5">
        <v>154636</v>
      </c>
      <c r="J3990" s="5" t="s">
        <v>2486</v>
      </c>
      <c r="K3990" s="5" t="s">
        <v>22</v>
      </c>
      <c r="L3990" s="5" t="s">
        <v>23</v>
      </c>
      <c r="M3990" s="5">
        <v>3.69</v>
      </c>
      <c r="N3990" s="5" t="s">
        <v>57</v>
      </c>
      <c r="O3990" s="5">
        <v>8</v>
      </c>
    </row>
    <row r="3991" spans="1:15" x14ac:dyDescent="0.2">
      <c r="A3991" s="5" t="s">
        <v>11619</v>
      </c>
      <c r="B3991" s="5" t="s">
        <v>598</v>
      </c>
      <c r="C3991" s="5">
        <v>63</v>
      </c>
      <c r="D3991" s="5" t="s">
        <v>27</v>
      </c>
      <c r="E3991" s="5" t="s">
        <v>11620</v>
      </c>
      <c r="F3991" s="5">
        <v>-2843</v>
      </c>
      <c r="G3991" s="5" t="s">
        <v>78</v>
      </c>
      <c r="H3991" s="5" t="s">
        <v>173</v>
      </c>
      <c r="I3991" s="5">
        <v>160024.82999999999</v>
      </c>
      <c r="J3991" s="5" t="s">
        <v>4331</v>
      </c>
      <c r="K3991" s="5" t="s">
        <v>47</v>
      </c>
      <c r="L3991" s="5" t="s">
        <v>23</v>
      </c>
      <c r="M3991" s="5">
        <v>2.1</v>
      </c>
      <c r="N3991" s="5" t="s">
        <v>41</v>
      </c>
      <c r="O3991" s="5">
        <v>30</v>
      </c>
    </row>
    <row r="3992" spans="1:15" x14ac:dyDescent="0.2">
      <c r="A3992" s="5" t="s">
        <v>11621</v>
      </c>
      <c r="B3992" s="5" t="s">
        <v>10270</v>
      </c>
      <c r="C3992" s="5">
        <v>23</v>
      </c>
      <c r="D3992" s="5" t="s">
        <v>50</v>
      </c>
      <c r="E3992" s="5" t="s">
        <v>11622</v>
      </c>
      <c r="F3992" s="5">
        <v>-8743</v>
      </c>
      <c r="G3992" s="5" t="s">
        <v>99</v>
      </c>
      <c r="H3992" s="5" t="s">
        <v>30</v>
      </c>
      <c r="I3992" s="5">
        <v>51412.97</v>
      </c>
      <c r="J3992" s="5" t="s">
        <v>3166</v>
      </c>
      <c r="K3992" s="5" t="s">
        <v>62</v>
      </c>
      <c r="L3992" s="5" t="s">
        <v>56</v>
      </c>
      <c r="M3992" s="5">
        <v>2.1800000000000002</v>
      </c>
      <c r="N3992" s="5" t="s">
        <v>57</v>
      </c>
      <c r="O3992" s="5">
        <v>14</v>
      </c>
    </row>
    <row r="3993" spans="1:15" x14ac:dyDescent="0.2">
      <c r="A3993" s="5" t="s">
        <v>11623</v>
      </c>
      <c r="B3993" s="5" t="s">
        <v>898</v>
      </c>
      <c r="C3993" s="5">
        <v>33</v>
      </c>
      <c r="D3993" s="5" t="s">
        <v>17</v>
      </c>
      <c r="E3993" s="5" t="s">
        <v>11624</v>
      </c>
      <c r="F3993" s="5">
        <v>-5284</v>
      </c>
      <c r="G3993" s="5" t="s">
        <v>19</v>
      </c>
      <c r="H3993" s="5" t="s">
        <v>20</v>
      </c>
      <c r="I3993" s="5">
        <v>72502.8</v>
      </c>
      <c r="J3993" s="5" t="s">
        <v>11625</v>
      </c>
      <c r="K3993" s="5" t="s">
        <v>47</v>
      </c>
      <c r="L3993" s="5" t="s">
        <v>32</v>
      </c>
      <c r="M3993" s="5">
        <v>2.5099999999999998</v>
      </c>
      <c r="N3993" s="5" t="s">
        <v>57</v>
      </c>
      <c r="O3993" s="5">
        <v>9</v>
      </c>
    </row>
    <row r="3994" spans="1:15" x14ac:dyDescent="0.2">
      <c r="A3994" s="5" t="s">
        <v>11626</v>
      </c>
      <c r="B3994" s="5" t="s">
        <v>11578</v>
      </c>
      <c r="C3994" s="5">
        <v>31</v>
      </c>
      <c r="D3994" s="5" t="s">
        <v>17</v>
      </c>
      <c r="E3994" s="5" t="s">
        <v>11627</v>
      </c>
      <c r="F3994" s="5">
        <v>-7943</v>
      </c>
      <c r="G3994" s="5" t="s">
        <v>85</v>
      </c>
      <c r="H3994" s="5" t="s">
        <v>79</v>
      </c>
      <c r="I3994" s="5">
        <v>143992.57</v>
      </c>
      <c r="J3994" s="5" t="s">
        <v>4709</v>
      </c>
      <c r="K3994" s="5" t="s">
        <v>104</v>
      </c>
      <c r="L3994" s="5" t="s">
        <v>32</v>
      </c>
      <c r="M3994" s="5">
        <v>3.6</v>
      </c>
      <c r="N3994" s="5" t="s">
        <v>24</v>
      </c>
      <c r="O3994" s="5">
        <v>3</v>
      </c>
    </row>
    <row r="3995" spans="1:15" x14ac:dyDescent="0.2">
      <c r="A3995" s="5" t="s">
        <v>11628</v>
      </c>
      <c r="B3995" s="5" t="s">
        <v>4112</v>
      </c>
      <c r="C3995" s="5">
        <v>32</v>
      </c>
      <c r="D3995" s="5" t="s">
        <v>27</v>
      </c>
      <c r="E3995" s="5" t="s">
        <v>11629</v>
      </c>
      <c r="F3995" s="5">
        <v>-11053</v>
      </c>
      <c r="G3995" s="5" t="s">
        <v>45</v>
      </c>
      <c r="H3995" s="5" t="s">
        <v>79</v>
      </c>
      <c r="I3995" s="5">
        <v>35452.99</v>
      </c>
      <c r="J3995" s="5" t="s">
        <v>6712</v>
      </c>
      <c r="K3995" s="5" t="s">
        <v>55</v>
      </c>
      <c r="L3995" s="5" t="s">
        <v>23</v>
      </c>
      <c r="M3995" s="5">
        <v>4.33</v>
      </c>
      <c r="N3995" s="5" t="s">
        <v>33</v>
      </c>
      <c r="O3995" s="5">
        <v>21</v>
      </c>
    </row>
    <row r="3996" spans="1:15" x14ac:dyDescent="0.2">
      <c r="A3996" s="5" t="s">
        <v>11630</v>
      </c>
      <c r="B3996" s="5" t="s">
        <v>7588</v>
      </c>
      <c r="C3996" s="5">
        <v>65</v>
      </c>
      <c r="D3996" s="5" t="s">
        <v>27</v>
      </c>
      <c r="E3996" s="5" t="s">
        <v>11631</v>
      </c>
      <c r="F3996" s="5">
        <v>-4091</v>
      </c>
      <c r="G3996" s="5" t="s">
        <v>78</v>
      </c>
      <c r="H3996" s="5" t="s">
        <v>71</v>
      </c>
      <c r="I3996" s="5">
        <v>113986.74</v>
      </c>
      <c r="J3996" s="5" t="s">
        <v>11007</v>
      </c>
      <c r="K3996" s="5" t="s">
        <v>47</v>
      </c>
      <c r="L3996" s="5" t="s">
        <v>73</v>
      </c>
      <c r="M3996" s="5">
        <v>1.06</v>
      </c>
      <c r="N3996" s="5" t="s">
        <v>74</v>
      </c>
      <c r="O3996" s="5">
        <v>30</v>
      </c>
    </row>
    <row r="3997" spans="1:15" x14ac:dyDescent="0.2">
      <c r="A3997" s="5" t="s">
        <v>11632</v>
      </c>
      <c r="B3997" s="5" t="s">
        <v>8704</v>
      </c>
      <c r="C3997" s="5">
        <v>26</v>
      </c>
      <c r="D3997" s="5" t="s">
        <v>17</v>
      </c>
      <c r="E3997" s="5" t="s">
        <v>11633</v>
      </c>
      <c r="F3997" s="5">
        <v>-7886</v>
      </c>
      <c r="G3997" s="5" t="s">
        <v>37</v>
      </c>
      <c r="H3997" s="5" t="s">
        <v>79</v>
      </c>
      <c r="I3997" s="5">
        <v>164848.23000000001</v>
      </c>
      <c r="J3997" s="5" t="s">
        <v>9280</v>
      </c>
      <c r="K3997" s="5" t="s">
        <v>104</v>
      </c>
      <c r="L3997" s="5" t="s">
        <v>56</v>
      </c>
      <c r="M3997" s="5">
        <v>1.6</v>
      </c>
      <c r="N3997" s="5" t="s">
        <v>24</v>
      </c>
      <c r="O3997" s="5">
        <v>26</v>
      </c>
    </row>
    <row r="3998" spans="1:15" x14ac:dyDescent="0.2">
      <c r="A3998" s="5" t="s">
        <v>11634</v>
      </c>
      <c r="B3998" s="5" t="s">
        <v>9373</v>
      </c>
      <c r="C3998" s="5">
        <v>28</v>
      </c>
      <c r="D3998" s="5" t="s">
        <v>50</v>
      </c>
      <c r="E3998" s="5" t="s">
        <v>11635</v>
      </c>
      <c r="F3998" s="5">
        <v>-2912</v>
      </c>
      <c r="G3998" s="5" t="s">
        <v>99</v>
      </c>
      <c r="H3998" s="5" t="s">
        <v>194</v>
      </c>
      <c r="I3998" s="5">
        <v>176400.14</v>
      </c>
      <c r="J3998" s="5" t="s">
        <v>11636</v>
      </c>
      <c r="K3998" s="5" t="s">
        <v>40</v>
      </c>
      <c r="L3998" s="5" t="s">
        <v>73</v>
      </c>
      <c r="M3998" s="5">
        <v>1.49</v>
      </c>
      <c r="N3998" s="5" t="s">
        <v>41</v>
      </c>
      <c r="O3998" s="5">
        <v>21</v>
      </c>
    </row>
    <row r="3999" spans="1:15" x14ac:dyDescent="0.2">
      <c r="A3999" s="5" t="s">
        <v>11637</v>
      </c>
      <c r="B3999" s="5" t="s">
        <v>8807</v>
      </c>
      <c r="C3999" s="5">
        <v>61</v>
      </c>
      <c r="D3999" s="5" t="s">
        <v>17</v>
      </c>
      <c r="E3999" s="5" t="s">
        <v>11638</v>
      </c>
      <c r="F3999" s="5">
        <v>-2292</v>
      </c>
      <c r="G3999" s="5" t="s">
        <v>78</v>
      </c>
      <c r="H3999" s="5" t="s">
        <v>53</v>
      </c>
      <c r="I3999" s="5">
        <v>77419.89</v>
      </c>
      <c r="J3999" s="5" t="s">
        <v>3504</v>
      </c>
      <c r="K3999" s="5" t="s">
        <v>55</v>
      </c>
      <c r="L3999" s="5" t="s">
        <v>32</v>
      </c>
      <c r="M3999" s="5">
        <v>4.87</v>
      </c>
      <c r="N3999" s="5" t="s">
        <v>41</v>
      </c>
      <c r="O3999" s="5">
        <v>5</v>
      </c>
    </row>
    <row r="4000" spans="1:15" x14ac:dyDescent="0.2">
      <c r="A4000" s="5" t="s">
        <v>11639</v>
      </c>
      <c r="B4000" s="5" t="s">
        <v>7668</v>
      </c>
      <c r="C4000" s="5">
        <v>41</v>
      </c>
      <c r="D4000" s="5" t="s">
        <v>27</v>
      </c>
      <c r="E4000" s="5" t="s">
        <v>11640</v>
      </c>
      <c r="F4000" s="5">
        <v>-5878</v>
      </c>
      <c r="G4000" s="5" t="s">
        <v>37</v>
      </c>
      <c r="H4000" s="5" t="s">
        <v>71</v>
      </c>
      <c r="I4000" s="5">
        <v>152608.28</v>
      </c>
      <c r="J4000" s="5" t="s">
        <v>11641</v>
      </c>
      <c r="K4000" s="5" t="s">
        <v>127</v>
      </c>
      <c r="L4000" s="5" t="s">
        <v>56</v>
      </c>
      <c r="M4000" s="5">
        <v>3.51</v>
      </c>
      <c r="N4000" s="5" t="s">
        <v>24</v>
      </c>
      <c r="O4000" s="5">
        <v>4</v>
      </c>
    </row>
    <row r="4001" spans="1:15" x14ac:dyDescent="0.2">
      <c r="A4001" s="5" t="s">
        <v>11642</v>
      </c>
      <c r="B4001" s="5" t="s">
        <v>3046</v>
      </c>
      <c r="C4001" s="5">
        <v>42</v>
      </c>
      <c r="D4001" s="5" t="s">
        <v>27</v>
      </c>
      <c r="E4001" s="5" t="s">
        <v>11643</v>
      </c>
      <c r="F4001" s="5">
        <v>-2058</v>
      </c>
      <c r="G4001" s="5" t="s">
        <v>52</v>
      </c>
      <c r="H4001" s="5" t="s">
        <v>38</v>
      </c>
      <c r="I4001" s="5">
        <v>65786.03</v>
      </c>
      <c r="J4001" s="5" t="s">
        <v>7109</v>
      </c>
      <c r="K4001" s="5" t="s">
        <v>104</v>
      </c>
      <c r="L4001" s="5" t="s">
        <v>56</v>
      </c>
      <c r="M4001" s="5">
        <v>2.72</v>
      </c>
      <c r="N4001" s="5" t="s">
        <v>33</v>
      </c>
      <c r="O4001" s="5">
        <v>8</v>
      </c>
    </row>
    <row r="4002" spans="1:15" x14ac:dyDescent="0.2">
      <c r="A4002" s="5" t="s">
        <v>11644</v>
      </c>
      <c r="B4002" s="5" t="s">
        <v>11645</v>
      </c>
      <c r="C4002" s="5">
        <v>29</v>
      </c>
      <c r="D4002" s="5" t="s">
        <v>17</v>
      </c>
      <c r="E4002" s="5" t="s">
        <v>11646</v>
      </c>
      <c r="F4002" s="5">
        <v>-5927</v>
      </c>
      <c r="G4002" s="5" t="s">
        <v>19</v>
      </c>
      <c r="H4002" s="5" t="s">
        <v>144</v>
      </c>
      <c r="I4002" s="5">
        <v>46279.99</v>
      </c>
      <c r="J4002" s="5" t="s">
        <v>11647</v>
      </c>
      <c r="K4002" s="5" t="s">
        <v>136</v>
      </c>
      <c r="L4002" s="5" t="s">
        <v>23</v>
      </c>
      <c r="M4002" s="5">
        <v>4.82</v>
      </c>
      <c r="N4002" s="5" t="s">
        <v>33</v>
      </c>
      <c r="O4002" s="5">
        <v>25</v>
      </c>
    </row>
    <row r="4003" spans="1:15" x14ac:dyDescent="0.2">
      <c r="A4003" s="5" t="s">
        <v>11648</v>
      </c>
      <c r="B4003" s="5" t="s">
        <v>11649</v>
      </c>
      <c r="C4003" s="5">
        <v>43</v>
      </c>
      <c r="D4003" s="5" t="s">
        <v>27</v>
      </c>
      <c r="E4003" s="5" t="s">
        <v>11650</v>
      </c>
      <c r="F4003" s="5">
        <v>-7241</v>
      </c>
      <c r="G4003" s="5" t="s">
        <v>29</v>
      </c>
      <c r="H4003" s="5" t="s">
        <v>66</v>
      </c>
      <c r="I4003" s="5">
        <v>112552.25</v>
      </c>
      <c r="J4003" s="5" t="s">
        <v>11651</v>
      </c>
      <c r="K4003" s="5" t="s">
        <v>62</v>
      </c>
      <c r="L4003" s="5" t="s">
        <v>23</v>
      </c>
      <c r="M4003" s="5">
        <v>1.08</v>
      </c>
      <c r="N4003" s="5" t="s">
        <v>57</v>
      </c>
      <c r="O4003" s="5">
        <v>38</v>
      </c>
    </row>
    <row r="4004" spans="1:15" x14ac:dyDescent="0.2">
      <c r="A4004" s="5" t="s">
        <v>11652</v>
      </c>
      <c r="B4004" s="5" t="s">
        <v>3548</v>
      </c>
      <c r="C4004" s="5">
        <v>52</v>
      </c>
      <c r="D4004" s="5" t="s">
        <v>17</v>
      </c>
      <c r="E4004" s="5" t="s">
        <v>11653</v>
      </c>
      <c r="F4004" s="5">
        <v>-9148</v>
      </c>
      <c r="G4004" s="5" t="s">
        <v>85</v>
      </c>
      <c r="H4004" s="5" t="s">
        <v>30</v>
      </c>
      <c r="I4004" s="5">
        <v>154772.94</v>
      </c>
      <c r="J4004" s="5" t="s">
        <v>2377</v>
      </c>
      <c r="K4004" s="5" t="s">
        <v>127</v>
      </c>
      <c r="L4004" s="5" t="s">
        <v>23</v>
      </c>
      <c r="M4004" s="5">
        <v>1.67</v>
      </c>
      <c r="N4004" s="5" t="s">
        <v>24</v>
      </c>
      <c r="O4004" s="5">
        <v>11</v>
      </c>
    </row>
    <row r="4005" spans="1:15" x14ac:dyDescent="0.2">
      <c r="A4005" s="5" t="s">
        <v>11654</v>
      </c>
      <c r="B4005" s="5" t="s">
        <v>5587</v>
      </c>
      <c r="C4005" s="5">
        <v>55</v>
      </c>
      <c r="D4005" s="5" t="s">
        <v>17</v>
      </c>
      <c r="E4005" s="5" t="s">
        <v>11655</v>
      </c>
      <c r="F4005" s="5">
        <v>-8528</v>
      </c>
      <c r="G4005" s="5" t="s">
        <v>52</v>
      </c>
      <c r="H4005" s="5" t="s">
        <v>66</v>
      </c>
      <c r="I4005" s="5">
        <v>86750.14</v>
      </c>
      <c r="J4005" s="5" t="s">
        <v>6845</v>
      </c>
      <c r="K4005" s="5" t="s">
        <v>104</v>
      </c>
      <c r="L4005" s="5" t="s">
        <v>73</v>
      </c>
      <c r="M4005" s="5">
        <v>2.25</v>
      </c>
      <c r="N4005" s="5" t="s">
        <v>57</v>
      </c>
      <c r="O4005" s="5">
        <v>22</v>
      </c>
    </row>
    <row r="4006" spans="1:15" x14ac:dyDescent="0.2">
      <c r="A4006" s="5" t="s">
        <v>11656</v>
      </c>
      <c r="B4006" s="5" t="s">
        <v>2468</v>
      </c>
      <c r="C4006" s="5">
        <v>57</v>
      </c>
      <c r="D4006" s="5" t="s">
        <v>17</v>
      </c>
      <c r="E4006" s="5" t="s">
        <v>11657</v>
      </c>
      <c r="F4006" s="5">
        <v>-5861</v>
      </c>
      <c r="G4006" s="5" t="s">
        <v>19</v>
      </c>
      <c r="H4006" s="5" t="s">
        <v>53</v>
      </c>
      <c r="I4006" s="5">
        <v>161664.04999999999</v>
      </c>
      <c r="J4006" s="5" t="s">
        <v>3613</v>
      </c>
      <c r="K4006" s="5" t="s">
        <v>81</v>
      </c>
      <c r="L4006" s="5" t="s">
        <v>73</v>
      </c>
      <c r="M4006" s="5">
        <v>3.73</v>
      </c>
      <c r="N4006" s="5" t="s">
        <v>33</v>
      </c>
      <c r="O4006" s="5">
        <v>29</v>
      </c>
    </row>
    <row r="4007" spans="1:15" x14ac:dyDescent="0.2">
      <c r="A4007" s="5" t="s">
        <v>11658</v>
      </c>
      <c r="B4007" s="5" t="s">
        <v>1039</v>
      </c>
      <c r="C4007" s="5">
        <v>65</v>
      </c>
      <c r="D4007" s="5" t="s">
        <v>27</v>
      </c>
      <c r="E4007" s="5" t="s">
        <v>11659</v>
      </c>
      <c r="F4007" s="5">
        <v>-10092</v>
      </c>
      <c r="G4007" s="5" t="s">
        <v>116</v>
      </c>
      <c r="H4007" s="5" t="s">
        <v>79</v>
      </c>
      <c r="I4007" s="5">
        <v>113899.08</v>
      </c>
      <c r="J4007" s="5" t="s">
        <v>1308</v>
      </c>
      <c r="K4007" s="5" t="s">
        <v>118</v>
      </c>
      <c r="L4007" s="5" t="s">
        <v>32</v>
      </c>
      <c r="M4007" s="5">
        <v>1.58</v>
      </c>
      <c r="N4007" s="5" t="s">
        <v>24</v>
      </c>
      <c r="O4007" s="5">
        <v>17</v>
      </c>
    </row>
    <row r="4008" spans="1:15" x14ac:dyDescent="0.2">
      <c r="A4008" s="5" t="s">
        <v>11660</v>
      </c>
      <c r="B4008" s="5" t="s">
        <v>3881</v>
      </c>
      <c r="C4008" s="5">
        <v>62</v>
      </c>
      <c r="D4008" s="5" t="s">
        <v>17</v>
      </c>
      <c r="E4008" s="5" t="s">
        <v>11661</v>
      </c>
      <c r="F4008" s="5">
        <v>-6997</v>
      </c>
      <c r="G4008" s="5" t="s">
        <v>85</v>
      </c>
      <c r="H4008" s="5" t="s">
        <v>194</v>
      </c>
      <c r="I4008" s="5">
        <v>111162.31</v>
      </c>
      <c r="J4008" s="5" t="s">
        <v>8415</v>
      </c>
      <c r="K4008" s="5" t="s">
        <v>104</v>
      </c>
      <c r="L4008" s="5" t="s">
        <v>73</v>
      </c>
      <c r="M4008" s="5">
        <v>2.2000000000000002</v>
      </c>
      <c r="N4008" s="5" t="s">
        <v>33</v>
      </c>
      <c r="O4008" s="5">
        <v>5</v>
      </c>
    </row>
    <row r="4009" spans="1:15" x14ac:dyDescent="0.2">
      <c r="A4009" s="5" t="s">
        <v>11662</v>
      </c>
      <c r="B4009" s="5" t="s">
        <v>8005</v>
      </c>
      <c r="C4009" s="5">
        <v>33</v>
      </c>
      <c r="D4009" s="5" t="s">
        <v>27</v>
      </c>
      <c r="E4009" s="5" t="s">
        <v>11663</v>
      </c>
      <c r="F4009" s="5">
        <v>-4450</v>
      </c>
      <c r="G4009" s="5" t="s">
        <v>52</v>
      </c>
      <c r="H4009" s="5" t="s">
        <v>38</v>
      </c>
      <c r="I4009" s="5">
        <v>48492.36</v>
      </c>
      <c r="J4009" s="5" t="s">
        <v>10663</v>
      </c>
      <c r="K4009" s="5" t="s">
        <v>104</v>
      </c>
      <c r="L4009" s="5" t="s">
        <v>23</v>
      </c>
      <c r="M4009" s="5">
        <v>2.92</v>
      </c>
      <c r="N4009" s="5" t="s">
        <v>24</v>
      </c>
      <c r="O4009" s="5">
        <v>12</v>
      </c>
    </row>
    <row r="4010" spans="1:15" x14ac:dyDescent="0.2">
      <c r="A4010" s="5" t="s">
        <v>11664</v>
      </c>
      <c r="B4010" s="5" t="s">
        <v>781</v>
      </c>
      <c r="C4010" s="5">
        <v>39</v>
      </c>
      <c r="D4010" s="5" t="s">
        <v>27</v>
      </c>
      <c r="E4010" s="5" t="s">
        <v>11665</v>
      </c>
      <c r="F4010" s="5">
        <v>-8488</v>
      </c>
      <c r="G4010" s="5" t="s">
        <v>116</v>
      </c>
      <c r="H4010" s="5" t="s">
        <v>66</v>
      </c>
      <c r="I4010" s="5">
        <v>51713.15</v>
      </c>
      <c r="J4010" s="5" t="s">
        <v>6065</v>
      </c>
      <c r="K4010" s="5" t="s">
        <v>55</v>
      </c>
      <c r="L4010" s="5" t="s">
        <v>32</v>
      </c>
      <c r="M4010" s="5">
        <v>3.93</v>
      </c>
      <c r="N4010" s="5" t="s">
        <v>33</v>
      </c>
      <c r="O4010" s="5">
        <v>20</v>
      </c>
    </row>
    <row r="4011" spans="1:15" x14ac:dyDescent="0.2">
      <c r="A4011" s="5" t="s">
        <v>11666</v>
      </c>
      <c r="B4011" s="5" t="s">
        <v>11667</v>
      </c>
      <c r="C4011" s="5">
        <v>62</v>
      </c>
      <c r="D4011" s="5" t="s">
        <v>27</v>
      </c>
      <c r="E4011" s="5" t="s">
        <v>11668</v>
      </c>
      <c r="F4011" s="5">
        <v>-4455</v>
      </c>
      <c r="G4011" s="5" t="s">
        <v>99</v>
      </c>
      <c r="H4011" s="5" t="s">
        <v>79</v>
      </c>
      <c r="I4011" s="5">
        <v>60054.79</v>
      </c>
      <c r="J4011" s="5" t="s">
        <v>3741</v>
      </c>
      <c r="K4011" s="5" t="s">
        <v>104</v>
      </c>
      <c r="L4011" s="5" t="s">
        <v>56</v>
      </c>
      <c r="M4011" s="5">
        <v>2.77</v>
      </c>
      <c r="N4011" s="5" t="s">
        <v>24</v>
      </c>
      <c r="O4011" s="5">
        <v>3</v>
      </c>
    </row>
    <row r="4012" spans="1:15" x14ac:dyDescent="0.2">
      <c r="A4012" s="5" t="s">
        <v>11669</v>
      </c>
      <c r="B4012" s="5" t="s">
        <v>323</v>
      </c>
      <c r="C4012" s="5">
        <v>51</v>
      </c>
      <c r="D4012" s="5" t="s">
        <v>17</v>
      </c>
      <c r="E4012" s="5" t="s">
        <v>11670</v>
      </c>
      <c r="F4012" s="5">
        <v>-5921</v>
      </c>
      <c r="G4012" s="5" t="s">
        <v>116</v>
      </c>
      <c r="H4012" s="5" t="s">
        <v>66</v>
      </c>
      <c r="I4012" s="5">
        <v>116099.61</v>
      </c>
      <c r="J4012" s="5" t="s">
        <v>2641</v>
      </c>
      <c r="K4012" s="5" t="s">
        <v>22</v>
      </c>
      <c r="L4012" s="5" t="s">
        <v>56</v>
      </c>
      <c r="M4012" s="5">
        <v>2.37</v>
      </c>
      <c r="N4012" s="5" t="s">
        <v>24</v>
      </c>
      <c r="O4012" s="5">
        <v>36</v>
      </c>
    </row>
    <row r="4013" spans="1:15" x14ac:dyDescent="0.2">
      <c r="A4013" s="5" t="s">
        <v>11671</v>
      </c>
      <c r="B4013" s="5" t="s">
        <v>4344</v>
      </c>
      <c r="C4013" s="5">
        <v>27</v>
      </c>
      <c r="D4013" s="5" t="s">
        <v>17</v>
      </c>
      <c r="E4013" s="5" t="s">
        <v>11672</v>
      </c>
      <c r="F4013" s="5">
        <v>-11083</v>
      </c>
      <c r="G4013" s="5" t="s">
        <v>78</v>
      </c>
      <c r="H4013" s="5" t="s">
        <v>20</v>
      </c>
      <c r="I4013" s="5">
        <v>170553.02</v>
      </c>
      <c r="J4013" s="5" t="s">
        <v>11673</v>
      </c>
      <c r="K4013" s="5" t="s">
        <v>136</v>
      </c>
      <c r="L4013" s="5" t="s">
        <v>32</v>
      </c>
      <c r="M4013" s="5">
        <v>4.53</v>
      </c>
      <c r="N4013" s="5" t="s">
        <v>33</v>
      </c>
      <c r="O4013" s="5">
        <v>0</v>
      </c>
    </row>
    <row r="4014" spans="1:15" x14ac:dyDescent="0.2">
      <c r="A4014" s="5" t="s">
        <v>11674</v>
      </c>
      <c r="B4014" s="5" t="s">
        <v>3311</v>
      </c>
      <c r="C4014" s="5">
        <v>61</v>
      </c>
      <c r="D4014" s="5" t="s">
        <v>17</v>
      </c>
      <c r="E4014" s="5" t="s">
        <v>11675</v>
      </c>
      <c r="F4014" s="5">
        <v>-7769</v>
      </c>
      <c r="G4014" s="5" t="s">
        <v>37</v>
      </c>
      <c r="H4014" s="5" t="s">
        <v>144</v>
      </c>
      <c r="I4014" s="5">
        <v>87670.75</v>
      </c>
      <c r="J4014" s="5" t="s">
        <v>8469</v>
      </c>
      <c r="K4014" s="5" t="s">
        <v>118</v>
      </c>
      <c r="L4014" s="5" t="s">
        <v>23</v>
      </c>
      <c r="M4014" s="5">
        <v>2.38</v>
      </c>
      <c r="N4014" s="5" t="s">
        <v>74</v>
      </c>
      <c r="O4014" s="5">
        <v>16</v>
      </c>
    </row>
    <row r="4015" spans="1:15" x14ac:dyDescent="0.2">
      <c r="A4015" s="5" t="s">
        <v>11676</v>
      </c>
      <c r="B4015" s="5" t="s">
        <v>6756</v>
      </c>
      <c r="C4015" s="5">
        <v>51</v>
      </c>
      <c r="D4015" s="5" t="s">
        <v>17</v>
      </c>
      <c r="E4015" s="5" t="s">
        <v>11677</v>
      </c>
      <c r="F4015" s="5">
        <v>-9158</v>
      </c>
      <c r="G4015" s="5" t="s">
        <v>78</v>
      </c>
      <c r="H4015" s="5" t="s">
        <v>71</v>
      </c>
      <c r="I4015" s="5">
        <v>103074.47</v>
      </c>
      <c r="J4015" s="5" t="s">
        <v>10066</v>
      </c>
      <c r="K4015" s="5" t="s">
        <v>104</v>
      </c>
      <c r="L4015" s="5" t="s">
        <v>32</v>
      </c>
      <c r="M4015" s="5">
        <v>3.7</v>
      </c>
      <c r="N4015" s="5" t="s">
        <v>24</v>
      </c>
      <c r="O4015" s="5">
        <v>19</v>
      </c>
    </row>
    <row r="4016" spans="1:15" x14ac:dyDescent="0.2">
      <c r="A4016" s="5" t="s">
        <v>11678</v>
      </c>
      <c r="B4016" s="5" t="s">
        <v>11679</v>
      </c>
      <c r="C4016" s="5">
        <v>29</v>
      </c>
      <c r="D4016" s="5" t="s">
        <v>50</v>
      </c>
      <c r="E4016" s="5" t="s">
        <v>11680</v>
      </c>
      <c r="F4016" s="5">
        <v>-7838</v>
      </c>
      <c r="G4016" s="5" t="s">
        <v>19</v>
      </c>
      <c r="H4016" s="5" t="s">
        <v>194</v>
      </c>
      <c r="I4016" s="5">
        <v>120951.6</v>
      </c>
      <c r="J4016" s="5" t="s">
        <v>8559</v>
      </c>
      <c r="K4016" s="5" t="s">
        <v>62</v>
      </c>
      <c r="L4016" s="5" t="s">
        <v>32</v>
      </c>
      <c r="M4016" s="5">
        <v>3.6</v>
      </c>
      <c r="N4016" s="5" t="s">
        <v>74</v>
      </c>
      <c r="O4016" s="5">
        <v>18</v>
      </c>
    </row>
    <row r="4017" spans="1:15" x14ac:dyDescent="0.2">
      <c r="A4017" s="5" t="s">
        <v>11681</v>
      </c>
      <c r="B4017" s="5" t="s">
        <v>1225</v>
      </c>
      <c r="C4017" s="5">
        <v>35</v>
      </c>
      <c r="D4017" s="5" t="s">
        <v>27</v>
      </c>
      <c r="E4017" s="5" t="s">
        <v>11682</v>
      </c>
      <c r="F4017" s="5">
        <v>-7208</v>
      </c>
      <c r="G4017" s="5" t="s">
        <v>116</v>
      </c>
      <c r="H4017" s="5" t="s">
        <v>173</v>
      </c>
      <c r="I4017" s="5">
        <v>150958.56</v>
      </c>
      <c r="J4017" s="5" t="s">
        <v>1075</v>
      </c>
      <c r="K4017" s="5" t="s">
        <v>55</v>
      </c>
      <c r="L4017" s="5" t="s">
        <v>32</v>
      </c>
      <c r="M4017" s="5">
        <v>1.56</v>
      </c>
      <c r="N4017" s="5" t="s">
        <v>57</v>
      </c>
      <c r="O4017" s="5">
        <v>33</v>
      </c>
    </row>
    <row r="4018" spans="1:15" x14ac:dyDescent="0.2">
      <c r="A4018" s="5" t="s">
        <v>11683</v>
      </c>
      <c r="B4018" s="5" t="s">
        <v>163</v>
      </c>
      <c r="C4018" s="5">
        <v>41</v>
      </c>
      <c r="D4018" s="5" t="s">
        <v>17</v>
      </c>
      <c r="E4018" s="5" t="s">
        <v>11684</v>
      </c>
      <c r="F4018" s="5">
        <v>-3687</v>
      </c>
      <c r="G4018" s="5" t="s">
        <v>45</v>
      </c>
      <c r="H4018" s="5" t="s">
        <v>173</v>
      </c>
      <c r="I4018" s="5">
        <v>162019.51</v>
      </c>
      <c r="J4018" s="5" t="s">
        <v>54</v>
      </c>
      <c r="K4018" s="5" t="s">
        <v>22</v>
      </c>
      <c r="L4018" s="5" t="s">
        <v>32</v>
      </c>
      <c r="M4018" s="5">
        <v>1.1000000000000001</v>
      </c>
      <c r="N4018" s="5" t="s">
        <v>57</v>
      </c>
      <c r="O4018" s="5">
        <v>9</v>
      </c>
    </row>
    <row r="4019" spans="1:15" x14ac:dyDescent="0.2">
      <c r="A4019" s="5" t="s">
        <v>11685</v>
      </c>
      <c r="B4019" s="5" t="s">
        <v>4777</v>
      </c>
      <c r="C4019" s="5">
        <v>31</v>
      </c>
      <c r="D4019" s="5" t="s">
        <v>17</v>
      </c>
      <c r="E4019" s="5" t="s">
        <v>11686</v>
      </c>
      <c r="F4019" s="5">
        <v>-7259</v>
      </c>
      <c r="G4019" s="5" t="s">
        <v>19</v>
      </c>
      <c r="H4019" s="5" t="s">
        <v>79</v>
      </c>
      <c r="I4019" s="5">
        <v>96874.93</v>
      </c>
      <c r="J4019" s="5" t="s">
        <v>1557</v>
      </c>
      <c r="K4019" s="5" t="s">
        <v>127</v>
      </c>
      <c r="L4019" s="5" t="s">
        <v>56</v>
      </c>
      <c r="M4019" s="5">
        <v>1.18</v>
      </c>
      <c r="N4019" s="5" t="s">
        <v>41</v>
      </c>
      <c r="O4019" s="5">
        <v>33</v>
      </c>
    </row>
    <row r="4020" spans="1:15" x14ac:dyDescent="0.2">
      <c r="A4020" s="5" t="s">
        <v>11687</v>
      </c>
      <c r="B4020" s="5" t="s">
        <v>3605</v>
      </c>
      <c r="C4020" s="5">
        <v>57</v>
      </c>
      <c r="D4020" s="5" t="s">
        <v>27</v>
      </c>
      <c r="E4020" s="5" t="s">
        <v>11688</v>
      </c>
      <c r="F4020" s="5">
        <v>-8551</v>
      </c>
      <c r="G4020" s="5" t="s">
        <v>94</v>
      </c>
      <c r="H4020" s="5" t="s">
        <v>194</v>
      </c>
      <c r="I4020" s="5">
        <v>43752.94</v>
      </c>
      <c r="J4020" s="5" t="s">
        <v>8270</v>
      </c>
      <c r="K4020" s="5" t="s">
        <v>22</v>
      </c>
      <c r="L4020" s="5" t="s">
        <v>56</v>
      </c>
      <c r="M4020" s="5">
        <v>2.95</v>
      </c>
      <c r="N4020" s="5" t="s">
        <v>33</v>
      </c>
      <c r="O4020" s="5">
        <v>18</v>
      </c>
    </row>
    <row r="4021" spans="1:15" x14ac:dyDescent="0.2">
      <c r="A4021" s="5" t="s">
        <v>11689</v>
      </c>
      <c r="B4021" s="5" t="s">
        <v>7857</v>
      </c>
      <c r="C4021" s="5">
        <v>48</v>
      </c>
      <c r="D4021" s="5" t="s">
        <v>27</v>
      </c>
      <c r="E4021" s="5" t="s">
        <v>11690</v>
      </c>
      <c r="F4021" s="5">
        <v>-8564</v>
      </c>
      <c r="G4021" s="5" t="s">
        <v>52</v>
      </c>
      <c r="H4021" s="5" t="s">
        <v>144</v>
      </c>
      <c r="I4021" s="5">
        <v>140954.78</v>
      </c>
      <c r="J4021" s="5" t="s">
        <v>783</v>
      </c>
      <c r="K4021" s="5" t="s">
        <v>136</v>
      </c>
      <c r="L4021" s="5" t="s">
        <v>32</v>
      </c>
      <c r="M4021" s="5">
        <v>2.46</v>
      </c>
      <c r="N4021" s="5" t="s">
        <v>24</v>
      </c>
      <c r="O4021" s="5">
        <v>3</v>
      </c>
    </row>
    <row r="4022" spans="1:15" x14ac:dyDescent="0.2">
      <c r="A4022" s="5" t="s">
        <v>11691</v>
      </c>
      <c r="B4022" s="5" t="s">
        <v>7905</v>
      </c>
      <c r="C4022" s="5">
        <v>43</v>
      </c>
      <c r="D4022" s="5" t="s">
        <v>27</v>
      </c>
      <c r="E4022" s="5" t="s">
        <v>11692</v>
      </c>
      <c r="F4022" s="5">
        <v>-9275</v>
      </c>
      <c r="G4022" s="5" t="s">
        <v>116</v>
      </c>
      <c r="H4022" s="5" t="s">
        <v>66</v>
      </c>
      <c r="I4022" s="5">
        <v>97282.52</v>
      </c>
      <c r="J4022" s="5" t="s">
        <v>3009</v>
      </c>
      <c r="K4022" s="5" t="s">
        <v>40</v>
      </c>
      <c r="L4022" s="5" t="s">
        <v>23</v>
      </c>
      <c r="M4022" s="5">
        <v>2.7</v>
      </c>
      <c r="N4022" s="5" t="s">
        <v>33</v>
      </c>
      <c r="O4022" s="5">
        <v>27</v>
      </c>
    </row>
    <row r="4023" spans="1:15" x14ac:dyDescent="0.2">
      <c r="A4023" s="5" t="s">
        <v>11693</v>
      </c>
      <c r="B4023" s="5" t="s">
        <v>3906</v>
      </c>
      <c r="C4023" s="5">
        <v>23</v>
      </c>
      <c r="D4023" s="5" t="s">
        <v>27</v>
      </c>
      <c r="E4023" s="5" t="s">
        <v>11694</v>
      </c>
      <c r="F4023" s="5">
        <v>-10099</v>
      </c>
      <c r="G4023" s="5" t="s">
        <v>78</v>
      </c>
      <c r="H4023" s="5" t="s">
        <v>53</v>
      </c>
      <c r="I4023" s="5">
        <v>52330.559999999998</v>
      </c>
      <c r="J4023" s="5" t="s">
        <v>348</v>
      </c>
      <c r="K4023" s="5" t="s">
        <v>81</v>
      </c>
      <c r="L4023" s="5" t="s">
        <v>73</v>
      </c>
      <c r="M4023" s="5">
        <v>4.8099999999999996</v>
      </c>
      <c r="N4023" s="5" t="s">
        <v>41</v>
      </c>
      <c r="O4023" s="5">
        <v>11</v>
      </c>
    </row>
    <row r="4024" spans="1:15" x14ac:dyDescent="0.2">
      <c r="A4024" s="5" t="s">
        <v>11695</v>
      </c>
      <c r="B4024" s="5" t="s">
        <v>9947</v>
      </c>
      <c r="C4024" s="5">
        <v>45</v>
      </c>
      <c r="D4024" s="5" t="s">
        <v>50</v>
      </c>
      <c r="E4024" s="5" t="s">
        <v>11696</v>
      </c>
      <c r="F4024" s="5">
        <v>-8066</v>
      </c>
      <c r="G4024" s="5" t="s">
        <v>85</v>
      </c>
      <c r="H4024" s="5" t="s">
        <v>173</v>
      </c>
      <c r="I4024" s="5">
        <v>162487.9</v>
      </c>
      <c r="J4024" s="5" t="s">
        <v>203</v>
      </c>
      <c r="K4024" s="5" t="s">
        <v>62</v>
      </c>
      <c r="L4024" s="5" t="s">
        <v>23</v>
      </c>
      <c r="M4024" s="5">
        <v>1.62</v>
      </c>
      <c r="N4024" s="5" t="s">
        <v>57</v>
      </c>
      <c r="O4024" s="5">
        <v>18</v>
      </c>
    </row>
    <row r="4025" spans="1:15" x14ac:dyDescent="0.2">
      <c r="A4025" s="5" t="s">
        <v>11697</v>
      </c>
      <c r="B4025" s="5" t="s">
        <v>3621</v>
      </c>
      <c r="C4025" s="5">
        <v>44</v>
      </c>
      <c r="D4025" s="5" t="s">
        <v>17</v>
      </c>
      <c r="E4025" s="5" t="s">
        <v>11698</v>
      </c>
      <c r="F4025" s="5">
        <v>-3325</v>
      </c>
      <c r="G4025" s="5" t="s">
        <v>94</v>
      </c>
      <c r="H4025" s="5" t="s">
        <v>53</v>
      </c>
      <c r="I4025" s="5">
        <v>56575.42</v>
      </c>
      <c r="J4025" s="5" t="s">
        <v>9900</v>
      </c>
      <c r="K4025" s="5" t="s">
        <v>118</v>
      </c>
      <c r="L4025" s="5" t="s">
        <v>73</v>
      </c>
      <c r="M4025" s="5">
        <v>4.13</v>
      </c>
      <c r="N4025" s="5" t="s">
        <v>57</v>
      </c>
      <c r="O4025" s="5">
        <v>12</v>
      </c>
    </row>
    <row r="4026" spans="1:15" x14ac:dyDescent="0.2">
      <c r="A4026" s="5" t="s">
        <v>11699</v>
      </c>
      <c r="B4026" s="5" t="s">
        <v>3085</v>
      </c>
      <c r="C4026" s="5">
        <v>56</v>
      </c>
      <c r="D4026" s="5" t="s">
        <v>17</v>
      </c>
      <c r="E4026" s="5" t="s">
        <v>11700</v>
      </c>
      <c r="F4026" s="5">
        <v>-9432</v>
      </c>
      <c r="G4026" s="5" t="s">
        <v>29</v>
      </c>
      <c r="H4026" s="5" t="s">
        <v>20</v>
      </c>
      <c r="I4026" s="5">
        <v>118882</v>
      </c>
      <c r="J4026" s="5" t="s">
        <v>3940</v>
      </c>
      <c r="K4026" s="5" t="s">
        <v>136</v>
      </c>
      <c r="L4026" s="5" t="s">
        <v>23</v>
      </c>
      <c r="M4026" s="5">
        <v>2.6</v>
      </c>
      <c r="N4026" s="5" t="s">
        <v>33</v>
      </c>
      <c r="O4026" s="5">
        <v>11</v>
      </c>
    </row>
    <row r="4027" spans="1:15" x14ac:dyDescent="0.2">
      <c r="A4027" s="5" t="s">
        <v>11701</v>
      </c>
      <c r="B4027" s="5" t="s">
        <v>11702</v>
      </c>
      <c r="C4027" s="5">
        <v>40</v>
      </c>
      <c r="D4027" s="5" t="s">
        <v>50</v>
      </c>
      <c r="E4027" s="5" t="s">
        <v>11703</v>
      </c>
      <c r="F4027" s="5">
        <v>-6675</v>
      </c>
      <c r="G4027" s="5" t="s">
        <v>78</v>
      </c>
      <c r="H4027" s="5" t="s">
        <v>30</v>
      </c>
      <c r="I4027" s="5">
        <v>143286.60999999999</v>
      </c>
      <c r="J4027" s="5" t="s">
        <v>11704</v>
      </c>
      <c r="K4027" s="5" t="s">
        <v>136</v>
      </c>
      <c r="L4027" s="5" t="s">
        <v>73</v>
      </c>
      <c r="M4027" s="5">
        <v>4.47</v>
      </c>
      <c r="N4027" s="5" t="s">
        <v>74</v>
      </c>
      <c r="O4027" s="5">
        <v>27</v>
      </c>
    </row>
    <row r="4028" spans="1:15" x14ac:dyDescent="0.2">
      <c r="A4028" s="5" t="s">
        <v>11705</v>
      </c>
      <c r="B4028" s="5" t="s">
        <v>4944</v>
      </c>
      <c r="C4028" s="5">
        <v>50</v>
      </c>
      <c r="D4028" s="5" t="s">
        <v>27</v>
      </c>
      <c r="E4028" s="5" t="s">
        <v>11706</v>
      </c>
      <c r="F4028" s="5">
        <v>-10253</v>
      </c>
      <c r="G4028" s="5" t="s">
        <v>116</v>
      </c>
      <c r="H4028" s="5" t="s">
        <v>53</v>
      </c>
      <c r="I4028" s="5">
        <v>164934.01999999999</v>
      </c>
      <c r="J4028" s="5" t="s">
        <v>5455</v>
      </c>
      <c r="K4028" s="5" t="s">
        <v>62</v>
      </c>
      <c r="L4028" s="5" t="s">
        <v>23</v>
      </c>
      <c r="M4028" s="5">
        <v>1.73</v>
      </c>
      <c r="N4028" s="5" t="s">
        <v>57</v>
      </c>
      <c r="O4028" s="5">
        <v>18</v>
      </c>
    </row>
    <row r="4029" spans="1:15" x14ac:dyDescent="0.2">
      <c r="A4029" s="5" t="s">
        <v>11707</v>
      </c>
      <c r="B4029" s="5" t="s">
        <v>6126</v>
      </c>
      <c r="C4029" s="5">
        <v>58</v>
      </c>
      <c r="D4029" s="5" t="s">
        <v>17</v>
      </c>
      <c r="E4029" s="5" t="s">
        <v>11708</v>
      </c>
      <c r="F4029" s="5">
        <v>-10128</v>
      </c>
      <c r="G4029" s="5" t="s">
        <v>85</v>
      </c>
      <c r="H4029" s="5" t="s">
        <v>20</v>
      </c>
      <c r="I4029" s="5">
        <v>157496.31</v>
      </c>
      <c r="J4029" s="5" t="s">
        <v>4914</v>
      </c>
      <c r="K4029" s="5" t="s">
        <v>81</v>
      </c>
      <c r="L4029" s="5" t="s">
        <v>73</v>
      </c>
      <c r="M4029" s="5">
        <v>3.34</v>
      </c>
      <c r="N4029" s="5" t="s">
        <v>33</v>
      </c>
      <c r="O4029" s="5">
        <v>38</v>
      </c>
    </row>
    <row r="4030" spans="1:15" x14ac:dyDescent="0.2">
      <c r="A4030" s="5" t="s">
        <v>11709</v>
      </c>
      <c r="B4030" s="5" t="s">
        <v>6267</v>
      </c>
      <c r="C4030" s="5">
        <v>44</v>
      </c>
      <c r="D4030" s="5" t="s">
        <v>50</v>
      </c>
      <c r="E4030" s="5" t="s">
        <v>11710</v>
      </c>
      <c r="F4030" s="5">
        <v>-9496</v>
      </c>
      <c r="G4030" s="5" t="s">
        <v>85</v>
      </c>
      <c r="H4030" s="5" t="s">
        <v>194</v>
      </c>
      <c r="I4030" s="5">
        <v>126782.54</v>
      </c>
      <c r="J4030" s="5" t="s">
        <v>3778</v>
      </c>
      <c r="K4030" s="5" t="s">
        <v>136</v>
      </c>
      <c r="L4030" s="5" t="s">
        <v>73</v>
      </c>
      <c r="M4030" s="5">
        <v>3</v>
      </c>
      <c r="N4030" s="5" t="s">
        <v>74</v>
      </c>
      <c r="O4030" s="5">
        <v>16</v>
      </c>
    </row>
    <row r="4031" spans="1:15" x14ac:dyDescent="0.2">
      <c r="A4031" s="5" t="s">
        <v>11711</v>
      </c>
      <c r="B4031" s="5" t="s">
        <v>8477</v>
      </c>
      <c r="C4031" s="5">
        <v>54</v>
      </c>
      <c r="D4031" s="5" t="s">
        <v>17</v>
      </c>
      <c r="E4031" s="5" t="s">
        <v>11712</v>
      </c>
      <c r="F4031" s="5">
        <v>-8354</v>
      </c>
      <c r="G4031" s="5" t="s">
        <v>19</v>
      </c>
      <c r="H4031" s="5" t="s">
        <v>173</v>
      </c>
      <c r="I4031" s="5">
        <v>136228.79</v>
      </c>
      <c r="J4031" s="5" t="s">
        <v>11651</v>
      </c>
      <c r="K4031" s="5" t="s">
        <v>127</v>
      </c>
      <c r="L4031" s="5" t="s">
        <v>32</v>
      </c>
      <c r="M4031" s="5">
        <v>1.54</v>
      </c>
      <c r="N4031" s="5" t="s">
        <v>74</v>
      </c>
      <c r="O4031" s="5">
        <v>12</v>
      </c>
    </row>
    <row r="4032" spans="1:15" x14ac:dyDescent="0.2">
      <c r="A4032" s="5" t="s">
        <v>11713</v>
      </c>
      <c r="B4032" s="5" t="s">
        <v>2001</v>
      </c>
      <c r="C4032" s="5">
        <v>59</v>
      </c>
      <c r="D4032" s="5" t="s">
        <v>27</v>
      </c>
      <c r="E4032" s="5" t="s">
        <v>11714</v>
      </c>
      <c r="F4032" s="5">
        <v>-10347</v>
      </c>
      <c r="G4032" s="5" t="s">
        <v>116</v>
      </c>
      <c r="H4032" s="5" t="s">
        <v>144</v>
      </c>
      <c r="I4032" s="5">
        <v>79682.14</v>
      </c>
      <c r="J4032" s="5" t="s">
        <v>4233</v>
      </c>
      <c r="K4032" s="5" t="s">
        <v>104</v>
      </c>
      <c r="L4032" s="5" t="s">
        <v>32</v>
      </c>
      <c r="M4032" s="5">
        <v>1.92</v>
      </c>
      <c r="N4032" s="5" t="s">
        <v>57</v>
      </c>
      <c r="O4032" s="5">
        <v>37</v>
      </c>
    </row>
    <row r="4033" spans="1:15" x14ac:dyDescent="0.2">
      <c r="A4033" s="5" t="s">
        <v>11715</v>
      </c>
      <c r="B4033" s="5" t="s">
        <v>5041</v>
      </c>
      <c r="C4033" s="5">
        <v>63</v>
      </c>
      <c r="D4033" s="5" t="s">
        <v>17</v>
      </c>
      <c r="E4033" s="5" t="s">
        <v>11716</v>
      </c>
      <c r="F4033" s="5">
        <v>-6866</v>
      </c>
      <c r="G4033" s="5" t="s">
        <v>52</v>
      </c>
      <c r="H4033" s="5" t="s">
        <v>53</v>
      </c>
      <c r="I4033" s="5">
        <v>146238.95000000001</v>
      </c>
      <c r="J4033" s="5" t="s">
        <v>140</v>
      </c>
      <c r="K4033" s="5" t="s">
        <v>118</v>
      </c>
      <c r="L4033" s="5" t="s">
        <v>73</v>
      </c>
      <c r="M4033" s="5">
        <v>1.55</v>
      </c>
      <c r="N4033" s="5" t="s">
        <v>41</v>
      </c>
      <c r="O4033" s="5">
        <v>31</v>
      </c>
    </row>
    <row r="4034" spans="1:15" x14ac:dyDescent="0.2">
      <c r="A4034" s="5" t="s">
        <v>11717</v>
      </c>
      <c r="B4034" s="5" t="s">
        <v>3458</v>
      </c>
      <c r="C4034" s="5">
        <v>28</v>
      </c>
      <c r="D4034" s="5" t="s">
        <v>50</v>
      </c>
      <c r="E4034" s="5" t="s">
        <v>11718</v>
      </c>
      <c r="F4034" s="5">
        <v>-9627</v>
      </c>
      <c r="G4034" s="5" t="s">
        <v>116</v>
      </c>
      <c r="H4034" s="5" t="s">
        <v>66</v>
      </c>
      <c r="I4034" s="5">
        <v>141572.82999999999</v>
      </c>
      <c r="J4034" s="5" t="s">
        <v>4177</v>
      </c>
      <c r="K4034" s="5" t="s">
        <v>40</v>
      </c>
      <c r="L4034" s="5" t="s">
        <v>73</v>
      </c>
      <c r="M4034" s="5">
        <v>4.3099999999999996</v>
      </c>
      <c r="N4034" s="5" t="s">
        <v>24</v>
      </c>
      <c r="O4034" s="5">
        <v>28</v>
      </c>
    </row>
    <row r="4035" spans="1:15" x14ac:dyDescent="0.2">
      <c r="A4035" s="5" t="s">
        <v>11719</v>
      </c>
      <c r="B4035" s="5" t="s">
        <v>1122</v>
      </c>
      <c r="C4035" s="5">
        <v>40</v>
      </c>
      <c r="D4035" s="5" t="s">
        <v>27</v>
      </c>
      <c r="E4035" s="5" t="s">
        <v>11720</v>
      </c>
      <c r="F4035" s="5">
        <v>-3896</v>
      </c>
      <c r="G4035" s="5" t="s">
        <v>19</v>
      </c>
      <c r="H4035" s="5" t="s">
        <v>66</v>
      </c>
      <c r="I4035" s="5">
        <v>151742.20000000001</v>
      </c>
      <c r="J4035" s="5" t="s">
        <v>11533</v>
      </c>
      <c r="K4035" s="5" t="s">
        <v>127</v>
      </c>
      <c r="L4035" s="5" t="s">
        <v>73</v>
      </c>
      <c r="M4035" s="5">
        <v>4.96</v>
      </c>
      <c r="N4035" s="5" t="s">
        <v>24</v>
      </c>
      <c r="O4035" s="5">
        <v>19</v>
      </c>
    </row>
    <row r="4036" spans="1:15" x14ac:dyDescent="0.2">
      <c r="A4036" s="5" t="s">
        <v>11721</v>
      </c>
      <c r="B4036" s="5" t="s">
        <v>867</v>
      </c>
      <c r="C4036" s="5">
        <v>29</v>
      </c>
      <c r="D4036" s="5" t="s">
        <v>50</v>
      </c>
      <c r="E4036" s="5" t="s">
        <v>11722</v>
      </c>
      <c r="F4036" s="5">
        <v>-10151</v>
      </c>
      <c r="G4036" s="5" t="s">
        <v>85</v>
      </c>
      <c r="H4036" s="5" t="s">
        <v>53</v>
      </c>
      <c r="I4036" s="5">
        <v>80603.539999999994</v>
      </c>
      <c r="J4036" s="5" t="s">
        <v>2242</v>
      </c>
      <c r="K4036" s="5" t="s">
        <v>47</v>
      </c>
      <c r="L4036" s="5" t="s">
        <v>73</v>
      </c>
      <c r="M4036" s="5">
        <v>3.93</v>
      </c>
      <c r="N4036" s="5" t="s">
        <v>24</v>
      </c>
      <c r="O4036" s="5">
        <v>11</v>
      </c>
    </row>
    <row r="4037" spans="1:15" x14ac:dyDescent="0.2">
      <c r="A4037" s="5" t="s">
        <v>11723</v>
      </c>
      <c r="B4037" s="5" t="s">
        <v>878</v>
      </c>
      <c r="C4037" s="5">
        <v>22</v>
      </c>
      <c r="D4037" s="5" t="s">
        <v>27</v>
      </c>
      <c r="E4037" s="5" t="s">
        <v>11724</v>
      </c>
      <c r="F4037" s="5">
        <v>-10070</v>
      </c>
      <c r="G4037" s="5" t="s">
        <v>99</v>
      </c>
      <c r="H4037" s="5" t="s">
        <v>71</v>
      </c>
      <c r="I4037" s="5">
        <v>148817.31</v>
      </c>
      <c r="J4037" s="5" t="s">
        <v>6769</v>
      </c>
      <c r="K4037" s="5" t="s">
        <v>136</v>
      </c>
      <c r="L4037" s="5" t="s">
        <v>73</v>
      </c>
      <c r="M4037" s="5">
        <v>1.31</v>
      </c>
      <c r="N4037" s="5" t="s">
        <v>74</v>
      </c>
      <c r="O4037" s="5">
        <v>5</v>
      </c>
    </row>
    <row r="4038" spans="1:15" x14ac:dyDescent="0.2">
      <c r="A4038" s="5" t="s">
        <v>11725</v>
      </c>
      <c r="B4038" s="5" t="s">
        <v>3561</v>
      </c>
      <c r="C4038" s="5">
        <v>24</v>
      </c>
      <c r="D4038" s="5" t="s">
        <v>27</v>
      </c>
      <c r="E4038" s="5" t="s">
        <v>11726</v>
      </c>
      <c r="F4038" s="5">
        <v>-7599</v>
      </c>
      <c r="G4038" s="5" t="s">
        <v>94</v>
      </c>
      <c r="H4038" s="5" t="s">
        <v>194</v>
      </c>
      <c r="I4038" s="5">
        <v>136538.98000000001</v>
      </c>
      <c r="J4038" s="5" t="s">
        <v>6392</v>
      </c>
      <c r="K4038" s="5" t="s">
        <v>62</v>
      </c>
      <c r="L4038" s="5" t="s">
        <v>56</v>
      </c>
      <c r="M4038" s="5">
        <v>3.27</v>
      </c>
      <c r="N4038" s="5" t="s">
        <v>74</v>
      </c>
      <c r="O4038" s="5">
        <v>37</v>
      </c>
    </row>
    <row r="4039" spans="1:15" x14ac:dyDescent="0.2">
      <c r="A4039" s="5" t="s">
        <v>11727</v>
      </c>
      <c r="B4039" s="5" t="s">
        <v>11325</v>
      </c>
      <c r="C4039" s="5">
        <v>34</v>
      </c>
      <c r="D4039" s="5" t="s">
        <v>17</v>
      </c>
      <c r="E4039" s="5" t="s">
        <v>11728</v>
      </c>
      <c r="F4039" s="5">
        <v>-3354</v>
      </c>
      <c r="G4039" s="5" t="s">
        <v>78</v>
      </c>
      <c r="H4039" s="5" t="s">
        <v>194</v>
      </c>
      <c r="I4039" s="5">
        <v>81706.429999999993</v>
      </c>
      <c r="J4039" s="5" t="s">
        <v>884</v>
      </c>
      <c r="K4039" s="5" t="s">
        <v>118</v>
      </c>
      <c r="L4039" s="5" t="s">
        <v>32</v>
      </c>
      <c r="M4039" s="5">
        <v>2.0499999999999998</v>
      </c>
      <c r="N4039" s="5" t="s">
        <v>41</v>
      </c>
      <c r="O4039" s="5">
        <v>0</v>
      </c>
    </row>
    <row r="4040" spans="1:15" x14ac:dyDescent="0.2">
      <c r="A4040" s="5" t="s">
        <v>11729</v>
      </c>
      <c r="B4040" s="5" t="s">
        <v>7242</v>
      </c>
      <c r="C4040" s="5">
        <v>53</v>
      </c>
      <c r="D4040" s="5" t="s">
        <v>27</v>
      </c>
      <c r="E4040" s="5" t="s">
        <v>11730</v>
      </c>
      <c r="F4040" s="5">
        <v>-10432</v>
      </c>
      <c r="G4040" s="5" t="s">
        <v>37</v>
      </c>
      <c r="H4040" s="5" t="s">
        <v>79</v>
      </c>
      <c r="I4040" s="5">
        <v>74037.66</v>
      </c>
      <c r="J4040" s="5" t="s">
        <v>3644</v>
      </c>
      <c r="K4040" s="5" t="s">
        <v>104</v>
      </c>
      <c r="L4040" s="5" t="s">
        <v>73</v>
      </c>
      <c r="M4040" s="5">
        <v>1.65</v>
      </c>
      <c r="N4040" s="5" t="s">
        <v>33</v>
      </c>
      <c r="O4040" s="5">
        <v>11</v>
      </c>
    </row>
    <row r="4041" spans="1:15" x14ac:dyDescent="0.2">
      <c r="A4041" s="5" t="s">
        <v>11731</v>
      </c>
      <c r="B4041" s="5" t="s">
        <v>6318</v>
      </c>
      <c r="C4041" s="5">
        <v>65</v>
      </c>
      <c r="D4041" s="5" t="s">
        <v>50</v>
      </c>
      <c r="E4041" s="5" t="s">
        <v>11732</v>
      </c>
      <c r="F4041" s="5">
        <v>-3640</v>
      </c>
      <c r="G4041" s="5" t="s">
        <v>37</v>
      </c>
      <c r="H4041" s="5" t="s">
        <v>194</v>
      </c>
      <c r="I4041" s="5">
        <v>92780.26</v>
      </c>
      <c r="J4041" s="5" t="s">
        <v>11733</v>
      </c>
      <c r="K4041" s="5" t="s">
        <v>127</v>
      </c>
      <c r="L4041" s="5" t="s">
        <v>32</v>
      </c>
      <c r="M4041" s="5">
        <v>4.6900000000000004</v>
      </c>
      <c r="N4041" s="5" t="s">
        <v>74</v>
      </c>
      <c r="O4041" s="5">
        <v>30</v>
      </c>
    </row>
    <row r="4042" spans="1:15" x14ac:dyDescent="0.2">
      <c r="A4042" s="5" t="s">
        <v>11734</v>
      </c>
      <c r="B4042" s="5" t="s">
        <v>11735</v>
      </c>
      <c r="C4042" s="5">
        <v>33</v>
      </c>
      <c r="D4042" s="5" t="s">
        <v>17</v>
      </c>
      <c r="E4042" s="5" t="s">
        <v>11736</v>
      </c>
      <c r="F4042" s="5">
        <v>-5443</v>
      </c>
      <c r="G4042" s="5" t="s">
        <v>19</v>
      </c>
      <c r="H4042" s="5" t="s">
        <v>20</v>
      </c>
      <c r="I4042" s="5">
        <v>128952.89</v>
      </c>
      <c r="J4042" s="5" t="s">
        <v>2706</v>
      </c>
      <c r="K4042" s="5" t="s">
        <v>118</v>
      </c>
      <c r="L4042" s="5" t="s">
        <v>56</v>
      </c>
      <c r="M4042" s="5">
        <v>4.7699999999999996</v>
      </c>
      <c r="N4042" s="5" t="s">
        <v>24</v>
      </c>
      <c r="O4042" s="5">
        <v>13</v>
      </c>
    </row>
    <row r="4043" spans="1:15" x14ac:dyDescent="0.2">
      <c r="A4043" s="5" t="s">
        <v>11737</v>
      </c>
      <c r="B4043" s="5" t="s">
        <v>11738</v>
      </c>
      <c r="C4043" s="5">
        <v>39</v>
      </c>
      <c r="D4043" s="5" t="s">
        <v>50</v>
      </c>
      <c r="E4043" s="5" t="s">
        <v>11739</v>
      </c>
      <c r="F4043" s="5">
        <v>-8241</v>
      </c>
      <c r="G4043" s="5" t="s">
        <v>45</v>
      </c>
      <c r="H4043" s="5" t="s">
        <v>20</v>
      </c>
      <c r="I4043" s="5">
        <v>59996.45</v>
      </c>
      <c r="J4043" s="5" t="s">
        <v>10186</v>
      </c>
      <c r="K4043" s="5" t="s">
        <v>22</v>
      </c>
      <c r="L4043" s="5" t="s">
        <v>32</v>
      </c>
      <c r="M4043" s="5">
        <v>4.82</v>
      </c>
      <c r="N4043" s="5" t="s">
        <v>33</v>
      </c>
      <c r="O4043" s="5">
        <v>24</v>
      </c>
    </row>
    <row r="4044" spans="1:15" x14ac:dyDescent="0.2">
      <c r="A4044" s="5" t="s">
        <v>11740</v>
      </c>
      <c r="B4044" s="5" t="s">
        <v>11741</v>
      </c>
      <c r="C4044" s="5">
        <v>54</v>
      </c>
      <c r="D4044" s="5" t="s">
        <v>27</v>
      </c>
      <c r="E4044" s="5" t="s">
        <v>11742</v>
      </c>
      <c r="F4044" s="5">
        <v>-6741</v>
      </c>
      <c r="G4044" s="5" t="s">
        <v>45</v>
      </c>
      <c r="H4044" s="5" t="s">
        <v>53</v>
      </c>
      <c r="I4044" s="5">
        <v>100356.66</v>
      </c>
      <c r="J4044" s="5" t="s">
        <v>1841</v>
      </c>
      <c r="K4044" s="5" t="s">
        <v>104</v>
      </c>
      <c r="L4044" s="5" t="s">
        <v>32</v>
      </c>
      <c r="M4044" s="5">
        <v>3.64</v>
      </c>
      <c r="N4044" s="5" t="s">
        <v>57</v>
      </c>
      <c r="O4044" s="5">
        <v>17</v>
      </c>
    </row>
    <row r="4045" spans="1:15" x14ac:dyDescent="0.2">
      <c r="A4045" s="5" t="s">
        <v>11743</v>
      </c>
      <c r="B4045" s="5" t="s">
        <v>4847</v>
      </c>
      <c r="C4045" s="5">
        <v>28</v>
      </c>
      <c r="D4045" s="5" t="s">
        <v>17</v>
      </c>
      <c r="E4045" s="5" t="s">
        <v>11744</v>
      </c>
      <c r="F4045" s="5">
        <v>-9926</v>
      </c>
      <c r="G4045" s="5" t="s">
        <v>52</v>
      </c>
      <c r="H4045" s="5" t="s">
        <v>144</v>
      </c>
      <c r="I4045" s="5">
        <v>73276.25</v>
      </c>
      <c r="J4045" s="5" t="s">
        <v>1055</v>
      </c>
      <c r="K4045" s="5" t="s">
        <v>62</v>
      </c>
      <c r="L4045" s="5" t="s">
        <v>23</v>
      </c>
      <c r="M4045" s="5">
        <v>2.38</v>
      </c>
      <c r="N4045" s="5" t="s">
        <v>41</v>
      </c>
      <c r="O4045" s="5">
        <v>40</v>
      </c>
    </row>
    <row r="4046" spans="1:15" x14ac:dyDescent="0.2">
      <c r="A4046" s="5" t="s">
        <v>11745</v>
      </c>
      <c r="B4046" s="5" t="s">
        <v>2468</v>
      </c>
      <c r="C4046" s="5">
        <v>47</v>
      </c>
      <c r="D4046" s="5" t="s">
        <v>17</v>
      </c>
      <c r="E4046" s="5" t="s">
        <v>11746</v>
      </c>
      <c r="F4046" s="5">
        <v>-2862</v>
      </c>
      <c r="G4046" s="5" t="s">
        <v>85</v>
      </c>
      <c r="H4046" s="5" t="s">
        <v>53</v>
      </c>
      <c r="I4046" s="5">
        <v>71123.429999999993</v>
      </c>
      <c r="J4046" s="5" t="s">
        <v>2702</v>
      </c>
      <c r="K4046" s="5" t="s">
        <v>55</v>
      </c>
      <c r="L4046" s="5" t="s">
        <v>23</v>
      </c>
      <c r="M4046" s="5">
        <v>4.83</v>
      </c>
      <c r="N4046" s="5" t="s">
        <v>74</v>
      </c>
      <c r="O4046" s="5">
        <v>0</v>
      </c>
    </row>
    <row r="4047" spans="1:15" x14ac:dyDescent="0.2">
      <c r="A4047" s="5" t="s">
        <v>11747</v>
      </c>
      <c r="B4047" s="5" t="s">
        <v>910</v>
      </c>
      <c r="C4047" s="5">
        <v>33</v>
      </c>
      <c r="D4047" s="5" t="s">
        <v>17</v>
      </c>
      <c r="E4047" s="5" t="s">
        <v>11748</v>
      </c>
      <c r="F4047" s="5">
        <v>-8757</v>
      </c>
      <c r="G4047" s="5" t="s">
        <v>94</v>
      </c>
      <c r="H4047" s="5" t="s">
        <v>20</v>
      </c>
      <c r="I4047" s="5">
        <v>55143.38</v>
      </c>
      <c r="J4047" s="5" t="s">
        <v>11749</v>
      </c>
      <c r="K4047" s="5" t="s">
        <v>104</v>
      </c>
      <c r="L4047" s="5" t="s">
        <v>73</v>
      </c>
      <c r="M4047" s="5">
        <v>3.53</v>
      </c>
      <c r="N4047" s="5" t="s">
        <v>24</v>
      </c>
      <c r="O4047" s="5">
        <v>0</v>
      </c>
    </row>
    <row r="4048" spans="1:15" x14ac:dyDescent="0.2">
      <c r="A4048" s="5" t="s">
        <v>11750</v>
      </c>
      <c r="B4048" s="5" t="s">
        <v>2086</v>
      </c>
      <c r="C4048" s="5">
        <v>31</v>
      </c>
      <c r="D4048" s="5" t="s">
        <v>27</v>
      </c>
      <c r="E4048" s="5" t="s">
        <v>11751</v>
      </c>
      <c r="F4048" s="5">
        <v>-9973</v>
      </c>
      <c r="G4048" s="5" t="s">
        <v>85</v>
      </c>
      <c r="H4048" s="5" t="s">
        <v>71</v>
      </c>
      <c r="I4048" s="5">
        <v>92814.63</v>
      </c>
      <c r="J4048" s="5" t="s">
        <v>417</v>
      </c>
      <c r="K4048" s="5" t="s">
        <v>47</v>
      </c>
      <c r="L4048" s="5" t="s">
        <v>73</v>
      </c>
      <c r="M4048" s="5">
        <v>4.28</v>
      </c>
      <c r="N4048" s="5" t="s">
        <v>24</v>
      </c>
      <c r="O4048" s="5">
        <v>11</v>
      </c>
    </row>
    <row r="4049" spans="1:15" x14ac:dyDescent="0.2">
      <c r="A4049" s="5" t="s">
        <v>11752</v>
      </c>
      <c r="B4049" s="5" t="s">
        <v>669</v>
      </c>
      <c r="C4049" s="5">
        <v>36</v>
      </c>
      <c r="D4049" s="5" t="s">
        <v>27</v>
      </c>
      <c r="E4049" s="5" t="s">
        <v>11753</v>
      </c>
      <c r="F4049" s="5">
        <v>-6672</v>
      </c>
      <c r="G4049" s="5" t="s">
        <v>116</v>
      </c>
      <c r="H4049" s="5" t="s">
        <v>53</v>
      </c>
      <c r="I4049" s="5">
        <v>73848.789999999994</v>
      </c>
      <c r="J4049" s="5" t="s">
        <v>1208</v>
      </c>
      <c r="K4049" s="5" t="s">
        <v>104</v>
      </c>
      <c r="L4049" s="5" t="s">
        <v>23</v>
      </c>
      <c r="M4049" s="5">
        <v>3.06</v>
      </c>
      <c r="N4049" s="5" t="s">
        <v>57</v>
      </c>
      <c r="O4049" s="5">
        <v>33</v>
      </c>
    </row>
    <row r="4050" spans="1:15" x14ac:dyDescent="0.2">
      <c r="A4050" s="5" t="s">
        <v>11754</v>
      </c>
      <c r="B4050" s="5" t="s">
        <v>665</v>
      </c>
      <c r="C4050" s="5">
        <v>27</v>
      </c>
      <c r="D4050" s="5" t="s">
        <v>50</v>
      </c>
      <c r="E4050" s="5" t="s">
        <v>11755</v>
      </c>
      <c r="F4050" s="5">
        <v>-6893</v>
      </c>
      <c r="G4050" s="5" t="s">
        <v>85</v>
      </c>
      <c r="H4050" s="5" t="s">
        <v>53</v>
      </c>
      <c r="I4050" s="5">
        <v>178664.53</v>
      </c>
      <c r="J4050" s="5" t="s">
        <v>2780</v>
      </c>
      <c r="K4050" s="5" t="s">
        <v>47</v>
      </c>
      <c r="L4050" s="5" t="s">
        <v>32</v>
      </c>
      <c r="M4050" s="5">
        <v>1.51</v>
      </c>
      <c r="N4050" s="5" t="s">
        <v>57</v>
      </c>
      <c r="O4050" s="5">
        <v>19</v>
      </c>
    </row>
    <row r="4051" spans="1:15" x14ac:dyDescent="0.2">
      <c r="A4051" s="5" t="s">
        <v>11756</v>
      </c>
      <c r="B4051" s="5" t="s">
        <v>9483</v>
      </c>
      <c r="C4051" s="5">
        <v>47</v>
      </c>
      <c r="D4051" s="5" t="s">
        <v>27</v>
      </c>
      <c r="E4051" s="5" t="s">
        <v>11757</v>
      </c>
      <c r="F4051" s="5">
        <v>-9762</v>
      </c>
      <c r="G4051" s="5" t="s">
        <v>19</v>
      </c>
      <c r="H4051" s="5" t="s">
        <v>144</v>
      </c>
      <c r="I4051" s="5">
        <v>108705.85</v>
      </c>
      <c r="J4051" s="5" t="s">
        <v>1374</v>
      </c>
      <c r="K4051" s="5" t="s">
        <v>118</v>
      </c>
      <c r="L4051" s="5" t="s">
        <v>56</v>
      </c>
      <c r="M4051" s="5">
        <v>1.79</v>
      </c>
      <c r="N4051" s="5" t="s">
        <v>74</v>
      </c>
      <c r="O4051" s="5">
        <v>15</v>
      </c>
    </row>
    <row r="4052" spans="1:15" x14ac:dyDescent="0.2">
      <c r="A4052" s="5" t="s">
        <v>11758</v>
      </c>
      <c r="B4052" s="5" t="s">
        <v>7066</v>
      </c>
      <c r="C4052" s="5">
        <v>50</v>
      </c>
      <c r="D4052" s="5" t="s">
        <v>17</v>
      </c>
      <c r="E4052" s="5" t="s">
        <v>11759</v>
      </c>
      <c r="F4052" s="5">
        <v>-5653</v>
      </c>
      <c r="G4052" s="5" t="s">
        <v>19</v>
      </c>
      <c r="H4052" s="5" t="s">
        <v>194</v>
      </c>
      <c r="I4052" s="5">
        <v>84987.25</v>
      </c>
      <c r="J4052" s="5" t="s">
        <v>7084</v>
      </c>
      <c r="K4052" s="5" t="s">
        <v>81</v>
      </c>
      <c r="L4052" s="5" t="s">
        <v>73</v>
      </c>
      <c r="M4052" s="5">
        <v>2.79</v>
      </c>
      <c r="N4052" s="5" t="s">
        <v>24</v>
      </c>
      <c r="O4052" s="5">
        <v>30</v>
      </c>
    </row>
    <row r="4053" spans="1:15" x14ac:dyDescent="0.2">
      <c r="A4053" s="5" t="s">
        <v>11760</v>
      </c>
      <c r="B4053" s="5" t="s">
        <v>9329</v>
      </c>
      <c r="C4053" s="5">
        <v>25</v>
      </c>
      <c r="D4053" s="5" t="s">
        <v>50</v>
      </c>
      <c r="E4053" s="5" t="s">
        <v>11761</v>
      </c>
      <c r="F4053" s="5">
        <v>-10688</v>
      </c>
      <c r="G4053" s="5" t="s">
        <v>116</v>
      </c>
      <c r="H4053" s="5" t="s">
        <v>194</v>
      </c>
      <c r="I4053" s="5">
        <v>58968.480000000003</v>
      </c>
      <c r="J4053" s="5" t="s">
        <v>3344</v>
      </c>
      <c r="K4053" s="5" t="s">
        <v>62</v>
      </c>
      <c r="L4053" s="5" t="s">
        <v>56</v>
      </c>
      <c r="M4053" s="5">
        <v>1.8</v>
      </c>
      <c r="N4053" s="5" t="s">
        <v>24</v>
      </c>
      <c r="O4053" s="5">
        <v>31</v>
      </c>
    </row>
    <row r="4054" spans="1:15" x14ac:dyDescent="0.2">
      <c r="A4054" s="5" t="s">
        <v>11762</v>
      </c>
      <c r="B4054" s="5" t="s">
        <v>7843</v>
      </c>
      <c r="C4054" s="5">
        <v>45</v>
      </c>
      <c r="D4054" s="5" t="s">
        <v>17</v>
      </c>
      <c r="E4054" s="5" t="s">
        <v>11763</v>
      </c>
      <c r="F4054" s="5">
        <v>-9228</v>
      </c>
      <c r="G4054" s="5" t="s">
        <v>116</v>
      </c>
      <c r="H4054" s="5" t="s">
        <v>30</v>
      </c>
      <c r="I4054" s="5">
        <v>56033.37</v>
      </c>
      <c r="J4054" s="5" t="s">
        <v>4698</v>
      </c>
      <c r="K4054" s="5" t="s">
        <v>22</v>
      </c>
      <c r="L4054" s="5" t="s">
        <v>56</v>
      </c>
      <c r="M4054" s="5">
        <v>3.63</v>
      </c>
      <c r="N4054" s="5" t="s">
        <v>57</v>
      </c>
      <c r="O4054" s="5">
        <v>15</v>
      </c>
    </row>
    <row r="4055" spans="1:15" x14ac:dyDescent="0.2">
      <c r="A4055" s="5" t="s">
        <v>11764</v>
      </c>
      <c r="B4055" s="5" t="s">
        <v>1169</v>
      </c>
      <c r="C4055" s="5">
        <v>51</v>
      </c>
      <c r="D4055" s="5" t="s">
        <v>50</v>
      </c>
      <c r="E4055" s="5" t="s">
        <v>11765</v>
      </c>
      <c r="F4055" s="5">
        <v>-8763</v>
      </c>
      <c r="G4055" s="5" t="s">
        <v>94</v>
      </c>
      <c r="H4055" s="5" t="s">
        <v>173</v>
      </c>
      <c r="I4055" s="5">
        <v>173373.38</v>
      </c>
      <c r="J4055" s="5" t="s">
        <v>11766</v>
      </c>
      <c r="K4055" s="5" t="s">
        <v>127</v>
      </c>
      <c r="L4055" s="5" t="s">
        <v>56</v>
      </c>
      <c r="M4055" s="5">
        <v>4.62</v>
      </c>
      <c r="N4055" s="5" t="s">
        <v>74</v>
      </c>
      <c r="O4055" s="5">
        <v>20</v>
      </c>
    </row>
    <row r="4056" spans="1:15" x14ac:dyDescent="0.2">
      <c r="A4056" s="5" t="s">
        <v>11767</v>
      </c>
      <c r="B4056" s="5" t="s">
        <v>11086</v>
      </c>
      <c r="C4056" s="5">
        <v>36</v>
      </c>
      <c r="D4056" s="5" t="s">
        <v>27</v>
      </c>
      <c r="E4056" s="5" t="s">
        <v>11768</v>
      </c>
      <c r="F4056" s="5">
        <v>-5510</v>
      </c>
      <c r="G4056" s="5" t="s">
        <v>94</v>
      </c>
      <c r="H4056" s="5" t="s">
        <v>38</v>
      </c>
      <c r="I4056" s="5">
        <v>175141.81</v>
      </c>
      <c r="J4056" s="5" t="s">
        <v>2219</v>
      </c>
      <c r="K4056" s="5" t="s">
        <v>47</v>
      </c>
      <c r="L4056" s="5" t="s">
        <v>73</v>
      </c>
      <c r="M4056" s="5">
        <v>4.13</v>
      </c>
      <c r="N4056" s="5" t="s">
        <v>74</v>
      </c>
      <c r="O4056" s="5">
        <v>20</v>
      </c>
    </row>
    <row r="4057" spans="1:15" x14ac:dyDescent="0.2">
      <c r="A4057" s="5" t="s">
        <v>11769</v>
      </c>
      <c r="B4057" s="5" t="s">
        <v>167</v>
      </c>
      <c r="C4057" s="5">
        <v>40</v>
      </c>
      <c r="D4057" s="5" t="s">
        <v>17</v>
      </c>
      <c r="E4057" s="5" t="s">
        <v>11770</v>
      </c>
      <c r="F4057" s="5">
        <v>-4183</v>
      </c>
      <c r="G4057" s="5" t="s">
        <v>52</v>
      </c>
      <c r="H4057" s="5" t="s">
        <v>53</v>
      </c>
      <c r="I4057" s="5">
        <v>102183.51</v>
      </c>
      <c r="J4057" s="5" t="s">
        <v>4298</v>
      </c>
      <c r="K4057" s="5" t="s">
        <v>118</v>
      </c>
      <c r="L4057" s="5" t="s">
        <v>23</v>
      </c>
      <c r="M4057" s="5">
        <v>1.61</v>
      </c>
      <c r="N4057" s="5" t="s">
        <v>74</v>
      </c>
      <c r="O4057" s="5">
        <v>29</v>
      </c>
    </row>
    <row r="4058" spans="1:15" x14ac:dyDescent="0.2">
      <c r="A4058" s="5" t="s">
        <v>11771</v>
      </c>
      <c r="B4058" s="5" t="s">
        <v>1661</v>
      </c>
      <c r="C4058" s="5">
        <v>47</v>
      </c>
      <c r="D4058" s="5" t="s">
        <v>27</v>
      </c>
      <c r="E4058" s="5" t="s">
        <v>11772</v>
      </c>
      <c r="F4058" s="5">
        <v>-7674</v>
      </c>
      <c r="G4058" s="5" t="s">
        <v>78</v>
      </c>
      <c r="H4058" s="5" t="s">
        <v>53</v>
      </c>
      <c r="I4058" s="5">
        <v>73016.399999999994</v>
      </c>
      <c r="J4058" s="5" t="s">
        <v>8335</v>
      </c>
      <c r="K4058" s="5" t="s">
        <v>40</v>
      </c>
      <c r="L4058" s="5" t="s">
        <v>73</v>
      </c>
      <c r="M4058" s="5">
        <v>2.71</v>
      </c>
      <c r="N4058" s="5" t="s">
        <v>41</v>
      </c>
      <c r="O4058" s="5">
        <v>15</v>
      </c>
    </row>
    <row r="4059" spans="1:15" x14ac:dyDescent="0.2">
      <c r="A4059" s="5" t="s">
        <v>11773</v>
      </c>
      <c r="B4059" s="5" t="s">
        <v>11774</v>
      </c>
      <c r="C4059" s="5">
        <v>25</v>
      </c>
      <c r="D4059" s="5" t="s">
        <v>27</v>
      </c>
      <c r="E4059" s="5" t="s">
        <v>11775</v>
      </c>
      <c r="F4059" s="5">
        <v>-3124</v>
      </c>
      <c r="G4059" s="5" t="s">
        <v>19</v>
      </c>
      <c r="H4059" s="5" t="s">
        <v>71</v>
      </c>
      <c r="I4059" s="5">
        <v>99700.160000000003</v>
      </c>
      <c r="J4059" s="5" t="s">
        <v>2242</v>
      </c>
      <c r="K4059" s="5" t="s">
        <v>62</v>
      </c>
      <c r="L4059" s="5" t="s">
        <v>73</v>
      </c>
      <c r="M4059" s="5">
        <v>3.77</v>
      </c>
      <c r="N4059" s="5" t="s">
        <v>41</v>
      </c>
      <c r="O4059" s="5">
        <v>29</v>
      </c>
    </row>
    <row r="4060" spans="1:15" x14ac:dyDescent="0.2">
      <c r="A4060" s="5" t="s">
        <v>11776</v>
      </c>
      <c r="B4060" s="5" t="s">
        <v>11777</v>
      </c>
      <c r="C4060" s="5">
        <v>37</v>
      </c>
      <c r="D4060" s="5" t="s">
        <v>50</v>
      </c>
      <c r="E4060" s="5" t="s">
        <v>11778</v>
      </c>
      <c r="F4060" s="5">
        <v>-9197</v>
      </c>
      <c r="G4060" s="5" t="s">
        <v>116</v>
      </c>
      <c r="H4060" s="5" t="s">
        <v>194</v>
      </c>
      <c r="I4060" s="5">
        <v>72761.16</v>
      </c>
      <c r="J4060" s="5" t="s">
        <v>2284</v>
      </c>
      <c r="K4060" s="5" t="s">
        <v>127</v>
      </c>
      <c r="L4060" s="5" t="s">
        <v>23</v>
      </c>
      <c r="M4060" s="5">
        <v>4.1399999999999997</v>
      </c>
      <c r="N4060" s="5" t="s">
        <v>41</v>
      </c>
      <c r="O4060" s="5">
        <v>7</v>
      </c>
    </row>
    <row r="4061" spans="1:15" x14ac:dyDescent="0.2">
      <c r="A4061" s="5" t="s">
        <v>11779</v>
      </c>
      <c r="B4061" s="5" t="s">
        <v>2390</v>
      </c>
      <c r="C4061" s="5">
        <v>53</v>
      </c>
      <c r="D4061" s="5" t="s">
        <v>17</v>
      </c>
      <c r="E4061" s="5" t="s">
        <v>11780</v>
      </c>
      <c r="F4061" s="5">
        <v>-11134</v>
      </c>
      <c r="G4061" s="5" t="s">
        <v>45</v>
      </c>
      <c r="H4061" s="5" t="s">
        <v>30</v>
      </c>
      <c r="I4061" s="5">
        <v>37631.39</v>
      </c>
      <c r="J4061" s="5" t="s">
        <v>3395</v>
      </c>
      <c r="K4061" s="5" t="s">
        <v>81</v>
      </c>
      <c r="L4061" s="5" t="s">
        <v>32</v>
      </c>
      <c r="M4061" s="5">
        <v>1.88</v>
      </c>
      <c r="N4061" s="5" t="s">
        <v>74</v>
      </c>
      <c r="O4061" s="5">
        <v>0</v>
      </c>
    </row>
    <row r="4062" spans="1:15" x14ac:dyDescent="0.2">
      <c r="A4062" s="5" t="s">
        <v>11781</v>
      </c>
      <c r="B4062" s="5" t="s">
        <v>11782</v>
      </c>
      <c r="C4062" s="5">
        <v>36</v>
      </c>
      <c r="D4062" s="5" t="s">
        <v>50</v>
      </c>
      <c r="E4062" s="5" t="s">
        <v>11783</v>
      </c>
      <c r="F4062" s="5">
        <v>-4308</v>
      </c>
      <c r="G4062" s="5" t="s">
        <v>37</v>
      </c>
      <c r="H4062" s="5" t="s">
        <v>173</v>
      </c>
      <c r="I4062" s="5">
        <v>149551.16</v>
      </c>
      <c r="J4062" s="5" t="s">
        <v>8270</v>
      </c>
      <c r="K4062" s="5" t="s">
        <v>47</v>
      </c>
      <c r="L4062" s="5" t="s">
        <v>32</v>
      </c>
      <c r="M4062" s="5">
        <v>1.22</v>
      </c>
      <c r="N4062" s="5" t="s">
        <v>24</v>
      </c>
      <c r="O4062" s="5">
        <v>32</v>
      </c>
    </row>
    <row r="4063" spans="1:15" x14ac:dyDescent="0.2">
      <c r="A4063" s="5" t="s">
        <v>11784</v>
      </c>
      <c r="B4063" s="5" t="s">
        <v>11785</v>
      </c>
      <c r="C4063" s="5">
        <v>45</v>
      </c>
      <c r="D4063" s="5" t="s">
        <v>50</v>
      </c>
      <c r="E4063" s="5" t="s">
        <v>11786</v>
      </c>
      <c r="F4063" s="5">
        <v>-6336</v>
      </c>
      <c r="G4063" s="5" t="s">
        <v>94</v>
      </c>
      <c r="H4063" s="5" t="s">
        <v>30</v>
      </c>
      <c r="I4063" s="5">
        <v>50853.19</v>
      </c>
      <c r="J4063" s="5" t="s">
        <v>1025</v>
      </c>
      <c r="K4063" s="5" t="s">
        <v>127</v>
      </c>
      <c r="L4063" s="5" t="s">
        <v>73</v>
      </c>
      <c r="M4063" s="5">
        <v>4.18</v>
      </c>
      <c r="N4063" s="5" t="s">
        <v>74</v>
      </c>
      <c r="O4063" s="5">
        <v>17</v>
      </c>
    </row>
    <row r="4064" spans="1:15" x14ac:dyDescent="0.2">
      <c r="A4064" s="5" t="s">
        <v>11787</v>
      </c>
      <c r="B4064" s="5" t="s">
        <v>4438</v>
      </c>
      <c r="C4064" s="5">
        <v>62</v>
      </c>
      <c r="D4064" s="5" t="s">
        <v>17</v>
      </c>
      <c r="E4064" s="5" t="s">
        <v>11788</v>
      </c>
      <c r="F4064" s="5">
        <v>-11063</v>
      </c>
      <c r="G4064" s="5" t="s">
        <v>94</v>
      </c>
      <c r="H4064" s="5" t="s">
        <v>173</v>
      </c>
      <c r="I4064" s="5">
        <v>116946.99</v>
      </c>
      <c r="J4064" s="5" t="s">
        <v>4809</v>
      </c>
      <c r="K4064" s="5" t="s">
        <v>40</v>
      </c>
      <c r="L4064" s="5" t="s">
        <v>32</v>
      </c>
      <c r="M4064" s="5">
        <v>1.55</v>
      </c>
      <c r="N4064" s="5" t="s">
        <v>24</v>
      </c>
      <c r="O4064" s="5">
        <v>37</v>
      </c>
    </row>
    <row r="4065" spans="1:15" x14ac:dyDescent="0.2">
      <c r="A4065" s="5" t="s">
        <v>11789</v>
      </c>
      <c r="B4065" s="5" t="s">
        <v>11790</v>
      </c>
      <c r="C4065" s="5">
        <v>55</v>
      </c>
      <c r="D4065" s="5" t="s">
        <v>27</v>
      </c>
      <c r="E4065" s="5" t="s">
        <v>11791</v>
      </c>
      <c r="F4065" s="5">
        <v>-10600</v>
      </c>
      <c r="G4065" s="5" t="s">
        <v>99</v>
      </c>
      <c r="H4065" s="5" t="s">
        <v>38</v>
      </c>
      <c r="I4065" s="5">
        <v>157364.51</v>
      </c>
      <c r="J4065" s="5" t="s">
        <v>6926</v>
      </c>
      <c r="K4065" s="5" t="s">
        <v>47</v>
      </c>
      <c r="L4065" s="5" t="s">
        <v>23</v>
      </c>
      <c r="M4065" s="5">
        <v>3.52</v>
      </c>
      <c r="N4065" s="5" t="s">
        <v>41</v>
      </c>
      <c r="O4065" s="5">
        <v>11</v>
      </c>
    </row>
    <row r="4066" spans="1:15" x14ac:dyDescent="0.2">
      <c r="A4066" s="5" t="s">
        <v>11792</v>
      </c>
      <c r="B4066" s="5" t="s">
        <v>6323</v>
      </c>
      <c r="C4066" s="5">
        <v>49</v>
      </c>
      <c r="D4066" s="5" t="s">
        <v>50</v>
      </c>
      <c r="E4066" s="5" t="s">
        <v>11793</v>
      </c>
      <c r="F4066" s="5">
        <v>-2584</v>
      </c>
      <c r="G4066" s="5" t="s">
        <v>99</v>
      </c>
      <c r="H4066" s="5" t="s">
        <v>20</v>
      </c>
      <c r="I4066" s="5">
        <v>44219.64</v>
      </c>
      <c r="J4066" s="5" t="s">
        <v>11794</v>
      </c>
      <c r="K4066" s="5" t="s">
        <v>127</v>
      </c>
      <c r="L4066" s="5" t="s">
        <v>23</v>
      </c>
      <c r="M4066" s="5">
        <v>4.6500000000000004</v>
      </c>
      <c r="N4066" s="5" t="s">
        <v>33</v>
      </c>
      <c r="O4066" s="5">
        <v>34</v>
      </c>
    </row>
    <row r="4067" spans="1:15" x14ac:dyDescent="0.2">
      <c r="A4067" s="5" t="s">
        <v>11795</v>
      </c>
      <c r="B4067" s="5" t="s">
        <v>2919</v>
      </c>
      <c r="C4067" s="5">
        <v>24</v>
      </c>
      <c r="D4067" s="5" t="s">
        <v>50</v>
      </c>
      <c r="E4067" s="5" t="s">
        <v>11796</v>
      </c>
      <c r="F4067" s="5">
        <v>-11213</v>
      </c>
      <c r="G4067" s="5" t="s">
        <v>29</v>
      </c>
      <c r="H4067" s="5" t="s">
        <v>194</v>
      </c>
      <c r="I4067" s="5">
        <v>74522.03</v>
      </c>
      <c r="J4067" s="5" t="s">
        <v>3304</v>
      </c>
      <c r="K4067" s="5" t="s">
        <v>127</v>
      </c>
      <c r="L4067" s="5" t="s">
        <v>23</v>
      </c>
      <c r="M4067" s="5">
        <v>1.48</v>
      </c>
      <c r="N4067" s="5" t="s">
        <v>33</v>
      </c>
      <c r="O4067" s="5">
        <v>5</v>
      </c>
    </row>
    <row r="4068" spans="1:15" x14ac:dyDescent="0.2">
      <c r="A4068" s="5" t="s">
        <v>11797</v>
      </c>
      <c r="B4068" s="5" t="s">
        <v>5874</v>
      </c>
      <c r="C4068" s="5">
        <v>43</v>
      </c>
      <c r="D4068" s="5" t="s">
        <v>50</v>
      </c>
      <c r="E4068" s="5" t="s">
        <v>11798</v>
      </c>
      <c r="F4068" s="5">
        <v>-4790</v>
      </c>
      <c r="G4068" s="5" t="s">
        <v>37</v>
      </c>
      <c r="H4068" s="5" t="s">
        <v>173</v>
      </c>
      <c r="I4068" s="5">
        <v>163740.54999999999</v>
      </c>
      <c r="J4068" s="5" t="s">
        <v>3523</v>
      </c>
      <c r="K4068" s="5" t="s">
        <v>22</v>
      </c>
      <c r="L4068" s="5" t="s">
        <v>23</v>
      </c>
      <c r="M4068" s="5">
        <v>4.97</v>
      </c>
      <c r="N4068" s="5" t="s">
        <v>74</v>
      </c>
      <c r="O4068" s="5">
        <v>33</v>
      </c>
    </row>
    <row r="4069" spans="1:15" x14ac:dyDescent="0.2">
      <c r="A4069" s="5" t="s">
        <v>11799</v>
      </c>
      <c r="B4069" s="5" t="s">
        <v>614</v>
      </c>
      <c r="C4069" s="5">
        <v>43</v>
      </c>
      <c r="D4069" s="5" t="s">
        <v>17</v>
      </c>
      <c r="E4069" s="5" t="s">
        <v>11800</v>
      </c>
      <c r="F4069" s="5">
        <v>-6026</v>
      </c>
      <c r="G4069" s="5" t="s">
        <v>45</v>
      </c>
      <c r="H4069" s="5" t="s">
        <v>53</v>
      </c>
      <c r="I4069" s="5">
        <v>58397.52</v>
      </c>
      <c r="J4069" s="5" t="s">
        <v>659</v>
      </c>
      <c r="K4069" s="5" t="s">
        <v>40</v>
      </c>
      <c r="L4069" s="5" t="s">
        <v>32</v>
      </c>
      <c r="M4069" s="5">
        <v>2.94</v>
      </c>
      <c r="N4069" s="5" t="s">
        <v>33</v>
      </c>
      <c r="O4069" s="5">
        <v>10</v>
      </c>
    </row>
    <row r="4070" spans="1:15" x14ac:dyDescent="0.2">
      <c r="A4070" s="5" t="s">
        <v>11801</v>
      </c>
      <c r="B4070" s="5" t="s">
        <v>11380</v>
      </c>
      <c r="C4070" s="5">
        <v>44</v>
      </c>
      <c r="D4070" s="5" t="s">
        <v>27</v>
      </c>
      <c r="E4070" s="5" t="s">
        <v>11802</v>
      </c>
      <c r="F4070" s="5">
        <v>-5254</v>
      </c>
      <c r="G4070" s="5" t="s">
        <v>99</v>
      </c>
      <c r="H4070" s="5" t="s">
        <v>71</v>
      </c>
      <c r="I4070" s="5">
        <v>160465.79999999999</v>
      </c>
      <c r="J4070" s="5" t="s">
        <v>10123</v>
      </c>
      <c r="K4070" s="5" t="s">
        <v>81</v>
      </c>
      <c r="L4070" s="5" t="s">
        <v>32</v>
      </c>
      <c r="M4070" s="5">
        <v>2.15</v>
      </c>
      <c r="N4070" s="5" t="s">
        <v>41</v>
      </c>
      <c r="O4070" s="5">
        <v>24</v>
      </c>
    </row>
    <row r="4071" spans="1:15" x14ac:dyDescent="0.2">
      <c r="A4071" s="5" t="s">
        <v>11803</v>
      </c>
      <c r="B4071" s="5" t="s">
        <v>11804</v>
      </c>
      <c r="C4071" s="5">
        <v>32</v>
      </c>
      <c r="D4071" s="5" t="s">
        <v>50</v>
      </c>
      <c r="E4071" s="5" t="s">
        <v>11805</v>
      </c>
      <c r="F4071" s="5">
        <v>-8509</v>
      </c>
      <c r="G4071" s="5" t="s">
        <v>52</v>
      </c>
      <c r="H4071" s="5" t="s">
        <v>79</v>
      </c>
      <c r="I4071" s="5">
        <v>54118.58</v>
      </c>
      <c r="J4071" s="5" t="s">
        <v>254</v>
      </c>
      <c r="K4071" s="5" t="s">
        <v>40</v>
      </c>
      <c r="L4071" s="5" t="s">
        <v>23</v>
      </c>
      <c r="M4071" s="5">
        <v>3.61</v>
      </c>
      <c r="N4071" s="5" t="s">
        <v>57</v>
      </c>
      <c r="O4071" s="5">
        <v>17</v>
      </c>
    </row>
    <row r="4072" spans="1:15" x14ac:dyDescent="0.2">
      <c r="A4072" s="5" t="s">
        <v>11806</v>
      </c>
      <c r="B4072" s="5" t="s">
        <v>5441</v>
      </c>
      <c r="C4072" s="5">
        <v>44</v>
      </c>
      <c r="D4072" s="5" t="s">
        <v>27</v>
      </c>
      <c r="E4072" s="5" t="s">
        <v>11807</v>
      </c>
      <c r="F4072" s="5">
        <v>-7439</v>
      </c>
      <c r="G4072" s="5" t="s">
        <v>94</v>
      </c>
      <c r="H4072" s="5" t="s">
        <v>194</v>
      </c>
      <c r="I4072" s="5">
        <v>165006.35999999999</v>
      </c>
      <c r="J4072" s="5" t="s">
        <v>2360</v>
      </c>
      <c r="K4072" s="5" t="s">
        <v>22</v>
      </c>
      <c r="L4072" s="5" t="s">
        <v>56</v>
      </c>
      <c r="M4072" s="5">
        <v>4.17</v>
      </c>
      <c r="N4072" s="5" t="s">
        <v>24</v>
      </c>
      <c r="O4072" s="5">
        <v>16</v>
      </c>
    </row>
    <row r="4073" spans="1:15" x14ac:dyDescent="0.2">
      <c r="A4073" s="5" t="s">
        <v>11808</v>
      </c>
      <c r="B4073" s="5" t="s">
        <v>5170</v>
      </c>
      <c r="C4073" s="5">
        <v>56</v>
      </c>
      <c r="D4073" s="5" t="s">
        <v>50</v>
      </c>
      <c r="E4073" s="5" t="s">
        <v>11809</v>
      </c>
      <c r="F4073" s="5">
        <v>-10447</v>
      </c>
      <c r="G4073" s="5" t="s">
        <v>19</v>
      </c>
      <c r="H4073" s="5" t="s">
        <v>66</v>
      </c>
      <c r="I4073" s="5">
        <v>135780.10999999999</v>
      </c>
      <c r="J4073" s="5" t="s">
        <v>9696</v>
      </c>
      <c r="K4073" s="5" t="s">
        <v>104</v>
      </c>
      <c r="L4073" s="5" t="s">
        <v>32</v>
      </c>
      <c r="M4073" s="5">
        <v>3.46</v>
      </c>
      <c r="N4073" s="5" t="s">
        <v>57</v>
      </c>
      <c r="O4073" s="5">
        <v>5</v>
      </c>
    </row>
    <row r="4074" spans="1:15" x14ac:dyDescent="0.2">
      <c r="A4074" s="5" t="s">
        <v>11810</v>
      </c>
      <c r="B4074" s="5" t="s">
        <v>1217</v>
      </c>
      <c r="C4074" s="5">
        <v>52</v>
      </c>
      <c r="D4074" s="5" t="s">
        <v>27</v>
      </c>
      <c r="E4074" s="5" t="s">
        <v>11811</v>
      </c>
      <c r="F4074" s="5">
        <v>-7439</v>
      </c>
      <c r="G4074" s="5" t="s">
        <v>99</v>
      </c>
      <c r="H4074" s="5" t="s">
        <v>38</v>
      </c>
      <c r="I4074" s="5">
        <v>35293.339999999997</v>
      </c>
      <c r="J4074" s="5" t="s">
        <v>9931</v>
      </c>
      <c r="K4074" s="5" t="s">
        <v>136</v>
      </c>
      <c r="L4074" s="5" t="s">
        <v>23</v>
      </c>
      <c r="M4074" s="5">
        <v>4.13</v>
      </c>
      <c r="N4074" s="5" t="s">
        <v>74</v>
      </c>
      <c r="O4074" s="5">
        <v>2</v>
      </c>
    </row>
    <row r="4075" spans="1:15" x14ac:dyDescent="0.2">
      <c r="A4075" s="5" t="s">
        <v>11812</v>
      </c>
      <c r="B4075" s="5" t="s">
        <v>5481</v>
      </c>
      <c r="C4075" s="5">
        <v>52</v>
      </c>
      <c r="D4075" s="5" t="s">
        <v>17</v>
      </c>
      <c r="E4075" s="5" t="s">
        <v>11813</v>
      </c>
      <c r="F4075" s="5">
        <v>-10767</v>
      </c>
      <c r="G4075" s="5" t="s">
        <v>78</v>
      </c>
      <c r="H4075" s="5" t="s">
        <v>66</v>
      </c>
      <c r="I4075" s="5">
        <v>64487.29</v>
      </c>
      <c r="J4075" s="5" t="s">
        <v>11814</v>
      </c>
      <c r="K4075" s="5" t="s">
        <v>81</v>
      </c>
      <c r="L4075" s="5" t="s">
        <v>23</v>
      </c>
      <c r="M4075" s="5">
        <v>3.35</v>
      </c>
      <c r="N4075" s="5" t="s">
        <v>41</v>
      </c>
      <c r="O4075" s="5">
        <v>3</v>
      </c>
    </row>
    <row r="4076" spans="1:15" x14ac:dyDescent="0.2">
      <c r="A4076" s="5" t="s">
        <v>11815</v>
      </c>
      <c r="B4076" s="5" t="s">
        <v>11816</v>
      </c>
      <c r="C4076" s="5">
        <v>33</v>
      </c>
      <c r="D4076" s="5" t="s">
        <v>50</v>
      </c>
      <c r="E4076" s="5" t="s">
        <v>11817</v>
      </c>
      <c r="F4076" s="5">
        <v>-4025</v>
      </c>
      <c r="G4076" s="5" t="s">
        <v>52</v>
      </c>
      <c r="H4076" s="5" t="s">
        <v>30</v>
      </c>
      <c r="I4076" s="5">
        <v>68478.03</v>
      </c>
      <c r="J4076" s="5" t="s">
        <v>8646</v>
      </c>
      <c r="K4076" s="5" t="s">
        <v>55</v>
      </c>
      <c r="L4076" s="5" t="s">
        <v>32</v>
      </c>
      <c r="M4076" s="5">
        <v>2.9</v>
      </c>
      <c r="N4076" s="5" t="s">
        <v>33</v>
      </c>
      <c r="O4076" s="5">
        <v>18</v>
      </c>
    </row>
    <row r="4077" spans="1:15" x14ac:dyDescent="0.2">
      <c r="A4077" s="5" t="s">
        <v>11818</v>
      </c>
      <c r="B4077" s="5" t="s">
        <v>6792</v>
      </c>
      <c r="C4077" s="5">
        <v>64</v>
      </c>
      <c r="D4077" s="5" t="s">
        <v>17</v>
      </c>
      <c r="E4077" s="5" t="s">
        <v>11819</v>
      </c>
      <c r="F4077" s="5">
        <v>-6971</v>
      </c>
      <c r="G4077" s="5" t="s">
        <v>94</v>
      </c>
      <c r="H4077" s="5" t="s">
        <v>53</v>
      </c>
      <c r="I4077" s="5">
        <v>99334.81</v>
      </c>
      <c r="J4077" s="5" t="s">
        <v>1965</v>
      </c>
      <c r="K4077" s="5" t="s">
        <v>127</v>
      </c>
      <c r="L4077" s="5" t="s">
        <v>32</v>
      </c>
      <c r="M4077" s="5">
        <v>2.16</v>
      </c>
      <c r="N4077" s="5" t="s">
        <v>41</v>
      </c>
      <c r="O4077" s="5">
        <v>29</v>
      </c>
    </row>
    <row r="4078" spans="1:15" x14ac:dyDescent="0.2">
      <c r="A4078" s="5" t="s">
        <v>11820</v>
      </c>
      <c r="B4078" s="5" t="s">
        <v>4309</v>
      </c>
      <c r="C4078" s="5">
        <v>41</v>
      </c>
      <c r="D4078" s="5" t="s">
        <v>27</v>
      </c>
      <c r="E4078" s="5" t="s">
        <v>11821</v>
      </c>
      <c r="F4078" s="5">
        <v>-8619</v>
      </c>
      <c r="G4078" s="5" t="s">
        <v>94</v>
      </c>
      <c r="H4078" s="5" t="s">
        <v>38</v>
      </c>
      <c r="I4078" s="5">
        <v>146752.85999999999</v>
      </c>
      <c r="J4078" s="5" t="s">
        <v>1178</v>
      </c>
      <c r="K4078" s="5" t="s">
        <v>81</v>
      </c>
      <c r="L4078" s="5" t="s">
        <v>32</v>
      </c>
      <c r="M4078" s="5">
        <v>4.47</v>
      </c>
      <c r="N4078" s="5" t="s">
        <v>41</v>
      </c>
      <c r="O4078" s="5">
        <v>7</v>
      </c>
    </row>
    <row r="4079" spans="1:15" x14ac:dyDescent="0.2">
      <c r="A4079" s="5" t="s">
        <v>11822</v>
      </c>
      <c r="B4079" s="5" t="s">
        <v>828</v>
      </c>
      <c r="C4079" s="5">
        <v>49</v>
      </c>
      <c r="D4079" s="5" t="s">
        <v>17</v>
      </c>
      <c r="E4079" s="5" t="s">
        <v>11823</v>
      </c>
      <c r="F4079" s="5">
        <v>-9079</v>
      </c>
      <c r="G4079" s="5" t="s">
        <v>29</v>
      </c>
      <c r="H4079" s="5" t="s">
        <v>71</v>
      </c>
      <c r="I4079" s="5">
        <v>154217.67000000001</v>
      </c>
      <c r="J4079" s="5" t="s">
        <v>8500</v>
      </c>
      <c r="K4079" s="5" t="s">
        <v>62</v>
      </c>
      <c r="L4079" s="5" t="s">
        <v>32</v>
      </c>
      <c r="M4079" s="5">
        <v>4.6500000000000004</v>
      </c>
      <c r="N4079" s="5" t="s">
        <v>57</v>
      </c>
      <c r="O4079" s="5">
        <v>31</v>
      </c>
    </row>
    <row r="4080" spans="1:15" x14ac:dyDescent="0.2">
      <c r="A4080" s="5" t="s">
        <v>11824</v>
      </c>
      <c r="B4080" s="5" t="s">
        <v>1166</v>
      </c>
      <c r="C4080" s="5">
        <v>53</v>
      </c>
      <c r="D4080" s="5" t="s">
        <v>17</v>
      </c>
      <c r="E4080" s="5" t="s">
        <v>11825</v>
      </c>
      <c r="F4080" s="5">
        <v>-4880</v>
      </c>
      <c r="G4080" s="5" t="s">
        <v>85</v>
      </c>
      <c r="H4080" s="5" t="s">
        <v>71</v>
      </c>
      <c r="I4080" s="5">
        <v>60545.97</v>
      </c>
      <c r="J4080" s="5" t="s">
        <v>854</v>
      </c>
      <c r="K4080" s="5" t="s">
        <v>55</v>
      </c>
      <c r="L4080" s="5" t="s">
        <v>56</v>
      </c>
      <c r="M4080" s="5">
        <v>1.87</v>
      </c>
      <c r="N4080" s="5" t="s">
        <v>57</v>
      </c>
      <c r="O4080" s="5">
        <v>7</v>
      </c>
    </row>
    <row r="4081" spans="1:15" x14ac:dyDescent="0.2">
      <c r="A4081" s="5" t="s">
        <v>11826</v>
      </c>
      <c r="B4081" s="5" t="s">
        <v>2509</v>
      </c>
      <c r="C4081" s="5">
        <v>52</v>
      </c>
      <c r="D4081" s="5" t="s">
        <v>27</v>
      </c>
      <c r="E4081" s="5" t="s">
        <v>11827</v>
      </c>
      <c r="F4081" s="5">
        <v>-4681</v>
      </c>
      <c r="G4081" s="5" t="s">
        <v>78</v>
      </c>
      <c r="H4081" s="5" t="s">
        <v>173</v>
      </c>
      <c r="I4081" s="5">
        <v>144611.66</v>
      </c>
      <c r="J4081" s="5" t="s">
        <v>6107</v>
      </c>
      <c r="K4081" s="5" t="s">
        <v>136</v>
      </c>
      <c r="L4081" s="5" t="s">
        <v>32</v>
      </c>
      <c r="M4081" s="5">
        <v>1.77</v>
      </c>
      <c r="N4081" s="5" t="s">
        <v>41</v>
      </c>
      <c r="O4081" s="5">
        <v>8</v>
      </c>
    </row>
    <row r="4082" spans="1:15" x14ac:dyDescent="0.2">
      <c r="A4082" s="5" t="s">
        <v>11828</v>
      </c>
      <c r="B4082" s="5" t="s">
        <v>4931</v>
      </c>
      <c r="C4082" s="5">
        <v>40</v>
      </c>
      <c r="D4082" s="5" t="s">
        <v>50</v>
      </c>
      <c r="E4082" s="5" t="s">
        <v>11829</v>
      </c>
      <c r="F4082" s="5">
        <v>-5487</v>
      </c>
      <c r="G4082" s="5" t="s">
        <v>85</v>
      </c>
      <c r="H4082" s="5" t="s">
        <v>53</v>
      </c>
      <c r="I4082" s="5">
        <v>163086.48000000001</v>
      </c>
      <c r="J4082" s="5" t="s">
        <v>5905</v>
      </c>
      <c r="K4082" s="5" t="s">
        <v>81</v>
      </c>
      <c r="L4082" s="5" t="s">
        <v>23</v>
      </c>
      <c r="M4082" s="5">
        <v>3.9</v>
      </c>
      <c r="N4082" s="5" t="s">
        <v>74</v>
      </c>
      <c r="O4082" s="5">
        <v>10</v>
      </c>
    </row>
    <row r="4083" spans="1:15" x14ac:dyDescent="0.2">
      <c r="A4083" s="5" t="s">
        <v>11830</v>
      </c>
      <c r="B4083" s="5" t="s">
        <v>244</v>
      </c>
      <c r="C4083" s="5">
        <v>30</v>
      </c>
      <c r="D4083" s="5" t="s">
        <v>27</v>
      </c>
      <c r="E4083" s="5" t="s">
        <v>11831</v>
      </c>
      <c r="F4083" s="5">
        <v>-4871</v>
      </c>
      <c r="G4083" s="5" t="s">
        <v>45</v>
      </c>
      <c r="H4083" s="5" t="s">
        <v>38</v>
      </c>
      <c r="I4083" s="5">
        <v>177137.3</v>
      </c>
      <c r="J4083" s="5" t="s">
        <v>1669</v>
      </c>
      <c r="K4083" s="5" t="s">
        <v>55</v>
      </c>
      <c r="L4083" s="5" t="s">
        <v>23</v>
      </c>
      <c r="M4083" s="5">
        <v>1.61</v>
      </c>
      <c r="N4083" s="5" t="s">
        <v>41</v>
      </c>
      <c r="O4083" s="5">
        <v>39</v>
      </c>
    </row>
    <row r="4084" spans="1:15" x14ac:dyDescent="0.2">
      <c r="A4084" s="5" t="s">
        <v>11832</v>
      </c>
      <c r="B4084" s="5" t="s">
        <v>5305</v>
      </c>
      <c r="C4084" s="5">
        <v>48</v>
      </c>
      <c r="D4084" s="5" t="s">
        <v>50</v>
      </c>
      <c r="E4084" s="5" t="s">
        <v>11833</v>
      </c>
      <c r="F4084" s="5">
        <v>-5679</v>
      </c>
      <c r="G4084" s="5" t="s">
        <v>45</v>
      </c>
      <c r="H4084" s="5" t="s">
        <v>30</v>
      </c>
      <c r="I4084" s="5">
        <v>175870.75</v>
      </c>
      <c r="J4084" s="5" t="s">
        <v>7614</v>
      </c>
      <c r="K4084" s="5" t="s">
        <v>55</v>
      </c>
      <c r="L4084" s="5" t="s">
        <v>73</v>
      </c>
      <c r="M4084" s="5">
        <v>1.2</v>
      </c>
      <c r="N4084" s="5" t="s">
        <v>57</v>
      </c>
      <c r="O4084" s="5">
        <v>13</v>
      </c>
    </row>
    <row r="4085" spans="1:15" x14ac:dyDescent="0.2">
      <c r="A4085" s="5" t="s">
        <v>11834</v>
      </c>
      <c r="B4085" s="5" t="s">
        <v>11835</v>
      </c>
      <c r="C4085" s="5">
        <v>27</v>
      </c>
      <c r="D4085" s="5" t="s">
        <v>27</v>
      </c>
      <c r="E4085" s="5" t="s">
        <v>11836</v>
      </c>
      <c r="F4085" s="5">
        <v>-11188</v>
      </c>
      <c r="G4085" s="5" t="s">
        <v>116</v>
      </c>
      <c r="H4085" s="5" t="s">
        <v>20</v>
      </c>
      <c r="I4085" s="5">
        <v>51288.21</v>
      </c>
      <c r="J4085" s="5" t="s">
        <v>4957</v>
      </c>
      <c r="K4085" s="5" t="s">
        <v>136</v>
      </c>
      <c r="L4085" s="5" t="s">
        <v>56</v>
      </c>
      <c r="M4085" s="5">
        <v>2.98</v>
      </c>
      <c r="N4085" s="5" t="s">
        <v>57</v>
      </c>
      <c r="O4085" s="5">
        <v>6</v>
      </c>
    </row>
    <row r="4086" spans="1:15" x14ac:dyDescent="0.2">
      <c r="A4086" s="5" t="s">
        <v>11837</v>
      </c>
      <c r="B4086" s="5" t="s">
        <v>43</v>
      </c>
      <c r="C4086" s="5">
        <v>42</v>
      </c>
      <c r="D4086" s="5" t="s">
        <v>27</v>
      </c>
      <c r="E4086" s="5" t="s">
        <v>11838</v>
      </c>
      <c r="F4086" s="5">
        <v>-9793</v>
      </c>
      <c r="G4086" s="5" t="s">
        <v>116</v>
      </c>
      <c r="H4086" s="5" t="s">
        <v>38</v>
      </c>
      <c r="I4086" s="5">
        <v>143650.20000000001</v>
      </c>
      <c r="J4086" s="5" t="s">
        <v>10568</v>
      </c>
      <c r="K4086" s="5" t="s">
        <v>47</v>
      </c>
      <c r="L4086" s="5" t="s">
        <v>73</v>
      </c>
      <c r="M4086" s="5">
        <v>1.36</v>
      </c>
      <c r="N4086" s="5" t="s">
        <v>57</v>
      </c>
      <c r="O4086" s="5">
        <v>16</v>
      </c>
    </row>
    <row r="4087" spans="1:15" x14ac:dyDescent="0.2">
      <c r="A4087" s="5" t="s">
        <v>11839</v>
      </c>
      <c r="B4087" s="5" t="s">
        <v>754</v>
      </c>
      <c r="C4087" s="5">
        <v>47</v>
      </c>
      <c r="D4087" s="5" t="s">
        <v>17</v>
      </c>
      <c r="E4087" s="5" t="s">
        <v>11840</v>
      </c>
      <c r="F4087" s="5">
        <v>-8454</v>
      </c>
      <c r="G4087" s="5" t="s">
        <v>52</v>
      </c>
      <c r="H4087" s="5" t="s">
        <v>30</v>
      </c>
      <c r="I4087" s="5">
        <v>135631.42000000001</v>
      </c>
      <c r="J4087" s="5" t="s">
        <v>3031</v>
      </c>
      <c r="K4087" s="5" t="s">
        <v>136</v>
      </c>
      <c r="L4087" s="5" t="s">
        <v>23</v>
      </c>
      <c r="M4087" s="5">
        <v>4.34</v>
      </c>
      <c r="N4087" s="5" t="s">
        <v>33</v>
      </c>
      <c r="O4087" s="5">
        <v>11</v>
      </c>
    </row>
    <row r="4088" spans="1:15" x14ac:dyDescent="0.2">
      <c r="A4088" s="5" t="s">
        <v>11841</v>
      </c>
      <c r="B4088" s="5" t="s">
        <v>11842</v>
      </c>
      <c r="C4088" s="5">
        <v>60</v>
      </c>
      <c r="D4088" s="5" t="s">
        <v>17</v>
      </c>
      <c r="E4088" s="5" t="s">
        <v>11843</v>
      </c>
      <c r="F4088" s="5">
        <v>-7174</v>
      </c>
      <c r="G4088" s="5" t="s">
        <v>94</v>
      </c>
      <c r="H4088" s="5" t="s">
        <v>173</v>
      </c>
      <c r="I4088" s="5">
        <v>41860.54</v>
      </c>
      <c r="J4088" s="5" t="s">
        <v>1711</v>
      </c>
      <c r="K4088" s="5" t="s">
        <v>62</v>
      </c>
      <c r="L4088" s="5" t="s">
        <v>32</v>
      </c>
      <c r="M4088" s="5">
        <v>4.58</v>
      </c>
      <c r="N4088" s="5" t="s">
        <v>74</v>
      </c>
      <c r="O4088" s="5">
        <v>10</v>
      </c>
    </row>
    <row r="4089" spans="1:15" x14ac:dyDescent="0.2">
      <c r="A4089" s="5" t="s">
        <v>11844</v>
      </c>
      <c r="B4089" s="5" t="s">
        <v>2616</v>
      </c>
      <c r="C4089" s="5">
        <v>52</v>
      </c>
      <c r="D4089" s="5" t="s">
        <v>27</v>
      </c>
      <c r="E4089" s="5" t="s">
        <v>11845</v>
      </c>
      <c r="F4089" s="5">
        <v>-7858</v>
      </c>
      <c r="G4089" s="5" t="s">
        <v>37</v>
      </c>
      <c r="H4089" s="5" t="s">
        <v>144</v>
      </c>
      <c r="I4089" s="5">
        <v>70854.62</v>
      </c>
      <c r="J4089" s="5" t="s">
        <v>2328</v>
      </c>
      <c r="K4089" s="5" t="s">
        <v>40</v>
      </c>
      <c r="L4089" s="5" t="s">
        <v>73</v>
      </c>
      <c r="M4089" s="5">
        <v>3.18</v>
      </c>
      <c r="N4089" s="5" t="s">
        <v>33</v>
      </c>
      <c r="O4089" s="5">
        <v>16</v>
      </c>
    </row>
    <row r="4090" spans="1:15" x14ac:dyDescent="0.2">
      <c r="A4090" s="5" t="s">
        <v>11846</v>
      </c>
      <c r="B4090" s="5" t="s">
        <v>11190</v>
      </c>
      <c r="C4090" s="5">
        <v>50</v>
      </c>
      <c r="D4090" s="5" t="s">
        <v>27</v>
      </c>
      <c r="E4090" s="5" t="s">
        <v>11847</v>
      </c>
      <c r="F4090" s="5">
        <v>-9553</v>
      </c>
      <c r="G4090" s="5" t="s">
        <v>94</v>
      </c>
      <c r="H4090" s="5" t="s">
        <v>20</v>
      </c>
      <c r="I4090" s="5">
        <v>62732.94</v>
      </c>
      <c r="J4090" s="5" t="s">
        <v>11848</v>
      </c>
      <c r="K4090" s="5" t="s">
        <v>40</v>
      </c>
      <c r="L4090" s="5" t="s">
        <v>73</v>
      </c>
      <c r="M4090" s="5">
        <v>4.58</v>
      </c>
      <c r="N4090" s="5" t="s">
        <v>41</v>
      </c>
      <c r="O4090" s="5">
        <v>12</v>
      </c>
    </row>
    <row r="4091" spans="1:15" x14ac:dyDescent="0.2">
      <c r="A4091" s="5" t="s">
        <v>11849</v>
      </c>
      <c r="B4091" s="5" t="s">
        <v>1248</v>
      </c>
      <c r="C4091" s="5">
        <v>47</v>
      </c>
      <c r="D4091" s="5" t="s">
        <v>50</v>
      </c>
      <c r="E4091" s="5" t="s">
        <v>11850</v>
      </c>
      <c r="F4091" s="5">
        <v>-10395</v>
      </c>
      <c r="G4091" s="5" t="s">
        <v>52</v>
      </c>
      <c r="H4091" s="5" t="s">
        <v>194</v>
      </c>
      <c r="I4091" s="5">
        <v>36888.379999999997</v>
      </c>
      <c r="J4091" s="5" t="s">
        <v>4992</v>
      </c>
      <c r="K4091" s="5" t="s">
        <v>127</v>
      </c>
      <c r="L4091" s="5" t="s">
        <v>23</v>
      </c>
      <c r="M4091" s="5">
        <v>2.84</v>
      </c>
      <c r="N4091" s="5" t="s">
        <v>41</v>
      </c>
      <c r="O4091" s="5">
        <v>8</v>
      </c>
    </row>
    <row r="4092" spans="1:15" x14ac:dyDescent="0.2">
      <c r="A4092" s="5" t="s">
        <v>11851</v>
      </c>
      <c r="B4092" s="5" t="s">
        <v>3217</v>
      </c>
      <c r="C4092" s="5">
        <v>29</v>
      </c>
      <c r="D4092" s="5" t="s">
        <v>50</v>
      </c>
      <c r="E4092" s="5" t="s">
        <v>11852</v>
      </c>
      <c r="F4092" s="5">
        <v>-2370</v>
      </c>
      <c r="G4092" s="5" t="s">
        <v>99</v>
      </c>
      <c r="H4092" s="5" t="s">
        <v>66</v>
      </c>
      <c r="I4092" s="5">
        <v>44993.18</v>
      </c>
      <c r="J4092" s="5" t="s">
        <v>10795</v>
      </c>
      <c r="K4092" s="5" t="s">
        <v>62</v>
      </c>
      <c r="L4092" s="5" t="s">
        <v>73</v>
      </c>
      <c r="M4092" s="5">
        <v>2</v>
      </c>
      <c r="N4092" s="5" t="s">
        <v>24</v>
      </c>
      <c r="O4092" s="5">
        <v>38</v>
      </c>
    </row>
    <row r="4093" spans="1:15" x14ac:dyDescent="0.2">
      <c r="A4093" s="5" t="s">
        <v>11853</v>
      </c>
      <c r="B4093" s="5" t="s">
        <v>11854</v>
      </c>
      <c r="C4093" s="5">
        <v>45</v>
      </c>
      <c r="D4093" s="5" t="s">
        <v>50</v>
      </c>
      <c r="E4093" s="5" t="s">
        <v>11855</v>
      </c>
      <c r="F4093" s="5">
        <v>-7322</v>
      </c>
      <c r="G4093" s="5" t="s">
        <v>85</v>
      </c>
      <c r="H4093" s="5" t="s">
        <v>194</v>
      </c>
      <c r="I4093" s="5">
        <v>116258.64</v>
      </c>
      <c r="J4093" s="5" t="s">
        <v>5314</v>
      </c>
      <c r="K4093" s="5" t="s">
        <v>81</v>
      </c>
      <c r="L4093" s="5" t="s">
        <v>32</v>
      </c>
      <c r="M4093" s="5">
        <v>4.2300000000000004</v>
      </c>
      <c r="N4093" s="5" t="s">
        <v>57</v>
      </c>
      <c r="O4093" s="5">
        <v>14</v>
      </c>
    </row>
    <row r="4094" spans="1:15" x14ac:dyDescent="0.2">
      <c r="A4094" s="5" t="s">
        <v>11856</v>
      </c>
      <c r="B4094" s="5" t="s">
        <v>2240</v>
      </c>
      <c r="C4094" s="5">
        <v>47</v>
      </c>
      <c r="D4094" s="5" t="s">
        <v>27</v>
      </c>
      <c r="E4094" s="5" t="s">
        <v>11857</v>
      </c>
      <c r="F4094" s="5">
        <v>-5408</v>
      </c>
      <c r="G4094" s="5" t="s">
        <v>37</v>
      </c>
      <c r="H4094" s="5" t="s">
        <v>71</v>
      </c>
      <c r="I4094" s="5">
        <v>46891.15</v>
      </c>
      <c r="J4094" s="5" t="s">
        <v>10360</v>
      </c>
      <c r="K4094" s="5" t="s">
        <v>81</v>
      </c>
      <c r="L4094" s="5" t="s">
        <v>56</v>
      </c>
      <c r="M4094" s="5">
        <v>1.76</v>
      </c>
      <c r="N4094" s="5" t="s">
        <v>57</v>
      </c>
      <c r="O4094" s="5">
        <v>15</v>
      </c>
    </row>
    <row r="4095" spans="1:15" x14ac:dyDescent="0.2">
      <c r="A4095" s="5" t="s">
        <v>11858</v>
      </c>
      <c r="B4095" s="5" t="s">
        <v>2583</v>
      </c>
      <c r="C4095" s="5">
        <v>24</v>
      </c>
      <c r="D4095" s="5" t="s">
        <v>50</v>
      </c>
      <c r="E4095" s="5" t="s">
        <v>11859</v>
      </c>
      <c r="F4095" s="5">
        <v>-2504</v>
      </c>
      <c r="G4095" s="5" t="s">
        <v>94</v>
      </c>
      <c r="H4095" s="5" t="s">
        <v>144</v>
      </c>
      <c r="I4095" s="5">
        <v>130861.6</v>
      </c>
      <c r="J4095" s="5" t="s">
        <v>9238</v>
      </c>
      <c r="K4095" s="5" t="s">
        <v>81</v>
      </c>
      <c r="L4095" s="5" t="s">
        <v>32</v>
      </c>
      <c r="M4095" s="5">
        <v>2.35</v>
      </c>
      <c r="N4095" s="5" t="s">
        <v>74</v>
      </c>
      <c r="O4095" s="5">
        <v>31</v>
      </c>
    </row>
    <row r="4096" spans="1:15" x14ac:dyDescent="0.2">
      <c r="A4096" s="5" t="s">
        <v>11860</v>
      </c>
      <c r="B4096" s="5" t="s">
        <v>11861</v>
      </c>
      <c r="C4096" s="5">
        <v>34</v>
      </c>
      <c r="D4096" s="5" t="s">
        <v>27</v>
      </c>
      <c r="E4096" s="5" t="s">
        <v>11862</v>
      </c>
      <c r="F4096" s="5">
        <v>-2967</v>
      </c>
      <c r="G4096" s="5" t="s">
        <v>45</v>
      </c>
      <c r="H4096" s="5" t="s">
        <v>20</v>
      </c>
      <c r="I4096" s="5">
        <v>132634.37</v>
      </c>
      <c r="J4096" s="5" t="s">
        <v>3581</v>
      </c>
      <c r="K4096" s="5" t="s">
        <v>62</v>
      </c>
      <c r="L4096" s="5" t="s">
        <v>56</v>
      </c>
      <c r="M4096" s="5">
        <v>1.8</v>
      </c>
      <c r="N4096" s="5" t="s">
        <v>74</v>
      </c>
      <c r="O4096" s="5">
        <v>16</v>
      </c>
    </row>
    <row r="4097" spans="1:15" x14ac:dyDescent="0.2">
      <c r="A4097" s="5" t="s">
        <v>11863</v>
      </c>
      <c r="B4097" s="5" t="s">
        <v>11864</v>
      </c>
      <c r="C4097" s="5">
        <v>59</v>
      </c>
      <c r="D4097" s="5" t="s">
        <v>50</v>
      </c>
      <c r="E4097" s="5" t="s">
        <v>11865</v>
      </c>
      <c r="F4097" s="5">
        <v>-9177</v>
      </c>
      <c r="G4097" s="5" t="s">
        <v>37</v>
      </c>
      <c r="H4097" s="5" t="s">
        <v>144</v>
      </c>
      <c r="I4097" s="5">
        <v>111497.38</v>
      </c>
      <c r="J4097" s="5" t="s">
        <v>1128</v>
      </c>
      <c r="K4097" s="5" t="s">
        <v>127</v>
      </c>
      <c r="L4097" s="5" t="s">
        <v>56</v>
      </c>
      <c r="M4097" s="5">
        <v>2.44</v>
      </c>
      <c r="N4097" s="5" t="s">
        <v>33</v>
      </c>
      <c r="O4097" s="5">
        <v>32</v>
      </c>
    </row>
    <row r="4098" spans="1:15" x14ac:dyDescent="0.2">
      <c r="A4098" s="5" t="s">
        <v>11866</v>
      </c>
      <c r="B4098" s="5" t="s">
        <v>7079</v>
      </c>
      <c r="C4098" s="5">
        <v>52</v>
      </c>
      <c r="D4098" s="5" t="s">
        <v>17</v>
      </c>
      <c r="E4098" s="5" t="s">
        <v>11867</v>
      </c>
      <c r="F4098" s="5">
        <v>-11297</v>
      </c>
      <c r="G4098" s="5" t="s">
        <v>85</v>
      </c>
      <c r="H4098" s="5" t="s">
        <v>71</v>
      </c>
      <c r="I4098" s="5">
        <v>96748.96</v>
      </c>
      <c r="J4098" s="5" t="s">
        <v>5582</v>
      </c>
      <c r="K4098" s="5" t="s">
        <v>118</v>
      </c>
      <c r="L4098" s="5" t="s">
        <v>23</v>
      </c>
      <c r="M4098" s="5">
        <v>3.5</v>
      </c>
      <c r="N4098" s="5" t="s">
        <v>33</v>
      </c>
      <c r="O4098" s="5">
        <v>4</v>
      </c>
    </row>
    <row r="4099" spans="1:15" x14ac:dyDescent="0.2">
      <c r="A4099" s="5" t="s">
        <v>11868</v>
      </c>
      <c r="B4099" s="5" t="s">
        <v>11869</v>
      </c>
      <c r="C4099" s="5">
        <v>57</v>
      </c>
      <c r="D4099" s="5" t="s">
        <v>17</v>
      </c>
      <c r="E4099" s="5" t="s">
        <v>11870</v>
      </c>
      <c r="F4099" s="5">
        <v>-7007</v>
      </c>
      <c r="G4099" s="5" t="s">
        <v>94</v>
      </c>
      <c r="H4099" s="5" t="s">
        <v>30</v>
      </c>
      <c r="I4099" s="5">
        <v>149727.38</v>
      </c>
      <c r="J4099" s="5" t="s">
        <v>1794</v>
      </c>
      <c r="K4099" s="5" t="s">
        <v>40</v>
      </c>
      <c r="L4099" s="5" t="s">
        <v>56</v>
      </c>
      <c r="M4099" s="5">
        <v>4.9800000000000004</v>
      </c>
      <c r="N4099" s="5" t="s">
        <v>33</v>
      </c>
      <c r="O4099" s="5">
        <v>18</v>
      </c>
    </row>
    <row r="4100" spans="1:15" x14ac:dyDescent="0.2">
      <c r="A4100" s="5" t="s">
        <v>11871</v>
      </c>
      <c r="B4100" s="5" t="s">
        <v>2141</v>
      </c>
      <c r="C4100" s="5">
        <v>40</v>
      </c>
      <c r="D4100" s="5" t="s">
        <v>50</v>
      </c>
      <c r="E4100" s="5" t="s">
        <v>11872</v>
      </c>
      <c r="F4100" s="5">
        <v>-8296</v>
      </c>
      <c r="G4100" s="5" t="s">
        <v>45</v>
      </c>
      <c r="H4100" s="5" t="s">
        <v>20</v>
      </c>
      <c r="I4100" s="5">
        <v>146635.07999999999</v>
      </c>
      <c r="J4100" s="5" t="s">
        <v>11873</v>
      </c>
      <c r="K4100" s="5" t="s">
        <v>62</v>
      </c>
      <c r="L4100" s="5" t="s">
        <v>73</v>
      </c>
      <c r="M4100" s="5">
        <v>3.21</v>
      </c>
      <c r="N4100" s="5" t="s">
        <v>57</v>
      </c>
      <c r="O4100" s="5">
        <v>12</v>
      </c>
    </row>
    <row r="4101" spans="1:15" x14ac:dyDescent="0.2">
      <c r="A4101" s="5" t="s">
        <v>11874</v>
      </c>
      <c r="B4101" s="5" t="s">
        <v>11875</v>
      </c>
      <c r="C4101" s="5">
        <v>45</v>
      </c>
      <c r="D4101" s="5" t="s">
        <v>50</v>
      </c>
      <c r="E4101" s="5" t="s">
        <v>11876</v>
      </c>
      <c r="F4101" s="5">
        <v>-6600</v>
      </c>
      <c r="G4101" s="5" t="s">
        <v>78</v>
      </c>
      <c r="H4101" s="5" t="s">
        <v>79</v>
      </c>
      <c r="I4101" s="5">
        <v>137373.91</v>
      </c>
      <c r="J4101" s="5" t="s">
        <v>3778</v>
      </c>
      <c r="K4101" s="5" t="s">
        <v>136</v>
      </c>
      <c r="L4101" s="5" t="s">
        <v>23</v>
      </c>
      <c r="M4101" s="5">
        <v>3.9</v>
      </c>
      <c r="N4101" s="5" t="s">
        <v>33</v>
      </c>
      <c r="O4101" s="5">
        <v>27</v>
      </c>
    </row>
    <row r="4102" spans="1:15" x14ac:dyDescent="0.2">
      <c r="A4102" s="5" t="s">
        <v>11877</v>
      </c>
      <c r="B4102" s="5" t="s">
        <v>6156</v>
      </c>
      <c r="C4102" s="5">
        <v>52</v>
      </c>
      <c r="D4102" s="5" t="s">
        <v>50</v>
      </c>
      <c r="E4102" s="5" t="s">
        <v>11878</v>
      </c>
      <c r="F4102" s="5">
        <v>-7682</v>
      </c>
      <c r="G4102" s="5" t="s">
        <v>29</v>
      </c>
      <c r="H4102" s="5" t="s">
        <v>53</v>
      </c>
      <c r="I4102" s="5">
        <v>91512.62</v>
      </c>
      <c r="J4102" s="5" t="s">
        <v>5937</v>
      </c>
      <c r="K4102" s="5" t="s">
        <v>127</v>
      </c>
      <c r="L4102" s="5" t="s">
        <v>23</v>
      </c>
      <c r="M4102" s="5">
        <v>3.16</v>
      </c>
      <c r="N4102" s="5" t="s">
        <v>33</v>
      </c>
      <c r="O4102" s="5">
        <v>8</v>
      </c>
    </row>
    <row r="4103" spans="1:15" x14ac:dyDescent="0.2">
      <c r="A4103" s="5" t="s">
        <v>11879</v>
      </c>
      <c r="B4103" s="5" t="s">
        <v>11880</v>
      </c>
      <c r="C4103" s="5">
        <v>31</v>
      </c>
      <c r="D4103" s="5" t="s">
        <v>27</v>
      </c>
      <c r="E4103" s="5" t="s">
        <v>11881</v>
      </c>
      <c r="F4103" s="5">
        <v>-6378</v>
      </c>
      <c r="G4103" s="5" t="s">
        <v>29</v>
      </c>
      <c r="H4103" s="5" t="s">
        <v>30</v>
      </c>
      <c r="I4103" s="5">
        <v>153381.88</v>
      </c>
      <c r="J4103" s="5" t="s">
        <v>8805</v>
      </c>
      <c r="K4103" s="5" t="s">
        <v>81</v>
      </c>
      <c r="L4103" s="5" t="s">
        <v>56</v>
      </c>
      <c r="M4103" s="5">
        <v>1.1599999999999999</v>
      </c>
      <c r="N4103" s="5" t="s">
        <v>41</v>
      </c>
      <c r="O4103" s="5">
        <v>40</v>
      </c>
    </row>
    <row r="4104" spans="1:15" x14ac:dyDescent="0.2">
      <c r="A4104" s="5" t="s">
        <v>11882</v>
      </c>
      <c r="B4104" s="5" t="s">
        <v>1264</v>
      </c>
      <c r="C4104" s="5">
        <v>34</v>
      </c>
      <c r="D4104" s="5" t="s">
        <v>27</v>
      </c>
      <c r="E4104" s="5" t="s">
        <v>11883</v>
      </c>
      <c r="F4104" s="5">
        <v>-7526</v>
      </c>
      <c r="G4104" s="5" t="s">
        <v>85</v>
      </c>
      <c r="H4104" s="5" t="s">
        <v>30</v>
      </c>
      <c r="I4104" s="5">
        <v>109709.83</v>
      </c>
      <c r="J4104" s="5" t="s">
        <v>5221</v>
      </c>
      <c r="K4104" s="5" t="s">
        <v>47</v>
      </c>
      <c r="L4104" s="5" t="s">
        <v>32</v>
      </c>
      <c r="M4104" s="5">
        <v>3.62</v>
      </c>
      <c r="N4104" s="5" t="s">
        <v>33</v>
      </c>
      <c r="O4104" s="5">
        <v>37</v>
      </c>
    </row>
    <row r="4105" spans="1:15" x14ac:dyDescent="0.2">
      <c r="A4105" s="5" t="s">
        <v>11884</v>
      </c>
      <c r="B4105" s="5" t="s">
        <v>9017</v>
      </c>
      <c r="C4105" s="5">
        <v>31</v>
      </c>
      <c r="D4105" s="5" t="s">
        <v>50</v>
      </c>
      <c r="E4105" s="5" t="s">
        <v>11885</v>
      </c>
      <c r="F4105" s="5">
        <v>-4850</v>
      </c>
      <c r="G4105" s="5" t="s">
        <v>85</v>
      </c>
      <c r="H4105" s="5" t="s">
        <v>53</v>
      </c>
      <c r="I4105" s="5">
        <v>143074.71</v>
      </c>
      <c r="J4105" s="5" t="s">
        <v>2129</v>
      </c>
      <c r="K4105" s="5" t="s">
        <v>104</v>
      </c>
      <c r="L4105" s="5" t="s">
        <v>56</v>
      </c>
      <c r="M4105" s="5">
        <v>2.74</v>
      </c>
      <c r="N4105" s="5" t="s">
        <v>24</v>
      </c>
      <c r="O4105" s="5">
        <v>16</v>
      </c>
    </row>
    <row r="4106" spans="1:15" x14ac:dyDescent="0.2">
      <c r="A4106" s="5" t="s">
        <v>11886</v>
      </c>
      <c r="B4106" s="5" t="s">
        <v>10579</v>
      </c>
      <c r="C4106" s="5">
        <v>50</v>
      </c>
      <c r="D4106" s="5" t="s">
        <v>17</v>
      </c>
      <c r="E4106" s="5" t="s">
        <v>11887</v>
      </c>
      <c r="F4106" s="5">
        <v>-1771</v>
      </c>
      <c r="G4106" s="5" t="s">
        <v>45</v>
      </c>
      <c r="H4106" s="5" t="s">
        <v>53</v>
      </c>
      <c r="I4106" s="5">
        <v>157416.07</v>
      </c>
      <c r="J4106" s="5" t="s">
        <v>854</v>
      </c>
      <c r="K4106" s="5" t="s">
        <v>22</v>
      </c>
      <c r="L4106" s="5" t="s">
        <v>23</v>
      </c>
      <c r="M4106" s="5">
        <v>1.08</v>
      </c>
      <c r="N4106" s="5" t="s">
        <v>24</v>
      </c>
      <c r="O4106" s="5">
        <v>26</v>
      </c>
    </row>
    <row r="4107" spans="1:15" x14ac:dyDescent="0.2">
      <c r="A4107" s="5" t="s">
        <v>11888</v>
      </c>
      <c r="B4107" s="5" t="s">
        <v>1510</v>
      </c>
      <c r="C4107" s="5">
        <v>27</v>
      </c>
      <c r="D4107" s="5" t="s">
        <v>50</v>
      </c>
      <c r="E4107" s="5" t="s">
        <v>11889</v>
      </c>
      <c r="F4107" s="5">
        <v>-10211</v>
      </c>
      <c r="G4107" s="5" t="s">
        <v>29</v>
      </c>
      <c r="H4107" s="5" t="s">
        <v>194</v>
      </c>
      <c r="I4107" s="5">
        <v>79723.899999999994</v>
      </c>
      <c r="J4107" s="5" t="s">
        <v>11890</v>
      </c>
      <c r="K4107" s="5" t="s">
        <v>127</v>
      </c>
      <c r="L4107" s="5" t="s">
        <v>23</v>
      </c>
      <c r="M4107" s="5">
        <v>2.57</v>
      </c>
      <c r="N4107" s="5" t="s">
        <v>24</v>
      </c>
      <c r="O4107" s="5">
        <v>31</v>
      </c>
    </row>
    <row r="4108" spans="1:15" x14ac:dyDescent="0.2">
      <c r="A4108" s="5" t="s">
        <v>11891</v>
      </c>
      <c r="B4108" s="5" t="s">
        <v>284</v>
      </c>
      <c r="C4108" s="5">
        <v>48</v>
      </c>
      <c r="D4108" s="5" t="s">
        <v>50</v>
      </c>
      <c r="E4108" s="5" t="s">
        <v>11892</v>
      </c>
      <c r="F4108" s="5">
        <v>-7167</v>
      </c>
      <c r="G4108" s="5" t="s">
        <v>78</v>
      </c>
      <c r="H4108" s="5" t="s">
        <v>173</v>
      </c>
      <c r="I4108" s="5">
        <v>44052.15</v>
      </c>
      <c r="J4108" s="5" t="s">
        <v>4066</v>
      </c>
      <c r="K4108" s="5" t="s">
        <v>55</v>
      </c>
      <c r="L4108" s="5" t="s">
        <v>32</v>
      </c>
      <c r="M4108" s="5">
        <v>4.25</v>
      </c>
      <c r="N4108" s="5" t="s">
        <v>57</v>
      </c>
      <c r="O4108" s="5">
        <v>7</v>
      </c>
    </row>
    <row r="4109" spans="1:15" x14ac:dyDescent="0.2">
      <c r="A4109" s="5" t="s">
        <v>11893</v>
      </c>
      <c r="B4109" s="5" t="s">
        <v>1863</v>
      </c>
      <c r="C4109" s="5">
        <v>45</v>
      </c>
      <c r="D4109" s="5" t="s">
        <v>27</v>
      </c>
      <c r="E4109" s="5" t="s">
        <v>11894</v>
      </c>
      <c r="F4109" s="5">
        <v>-4793</v>
      </c>
      <c r="G4109" s="5" t="s">
        <v>94</v>
      </c>
      <c r="H4109" s="5" t="s">
        <v>71</v>
      </c>
      <c r="I4109" s="5">
        <v>174048.26</v>
      </c>
      <c r="J4109" s="5" t="s">
        <v>5943</v>
      </c>
      <c r="K4109" s="5" t="s">
        <v>104</v>
      </c>
      <c r="L4109" s="5" t="s">
        <v>56</v>
      </c>
      <c r="M4109" s="5">
        <v>4.63</v>
      </c>
      <c r="N4109" s="5" t="s">
        <v>41</v>
      </c>
      <c r="O4109" s="5">
        <v>10</v>
      </c>
    </row>
    <row r="4110" spans="1:15" x14ac:dyDescent="0.2">
      <c r="A4110" s="5" t="s">
        <v>11895</v>
      </c>
      <c r="B4110" s="5" t="s">
        <v>8535</v>
      </c>
      <c r="C4110" s="5">
        <v>60</v>
      </c>
      <c r="D4110" s="5" t="s">
        <v>27</v>
      </c>
      <c r="E4110" s="5" t="s">
        <v>11896</v>
      </c>
      <c r="F4110" s="5">
        <v>-3659</v>
      </c>
      <c r="G4110" s="5" t="s">
        <v>45</v>
      </c>
      <c r="H4110" s="5" t="s">
        <v>79</v>
      </c>
      <c r="I4110" s="5">
        <v>162992.79999999999</v>
      </c>
      <c r="J4110" s="5" t="s">
        <v>3120</v>
      </c>
      <c r="K4110" s="5" t="s">
        <v>136</v>
      </c>
      <c r="L4110" s="5" t="s">
        <v>56</v>
      </c>
      <c r="M4110" s="5">
        <v>2.84</v>
      </c>
      <c r="N4110" s="5" t="s">
        <v>33</v>
      </c>
      <c r="O4110" s="5">
        <v>19</v>
      </c>
    </row>
    <row r="4111" spans="1:15" x14ac:dyDescent="0.2">
      <c r="A4111" s="5" t="s">
        <v>11897</v>
      </c>
      <c r="B4111" s="5" t="s">
        <v>2737</v>
      </c>
      <c r="C4111" s="5">
        <v>56</v>
      </c>
      <c r="D4111" s="5" t="s">
        <v>27</v>
      </c>
      <c r="E4111" s="5" t="s">
        <v>11898</v>
      </c>
      <c r="F4111" s="5">
        <v>-6602</v>
      </c>
      <c r="G4111" s="5" t="s">
        <v>52</v>
      </c>
      <c r="H4111" s="5" t="s">
        <v>71</v>
      </c>
      <c r="I4111" s="5">
        <v>105668.52</v>
      </c>
      <c r="J4111" s="5" t="s">
        <v>286</v>
      </c>
      <c r="K4111" s="5" t="s">
        <v>22</v>
      </c>
      <c r="L4111" s="5" t="s">
        <v>56</v>
      </c>
      <c r="M4111" s="5">
        <v>3.19</v>
      </c>
      <c r="N4111" s="5" t="s">
        <v>24</v>
      </c>
      <c r="O4111" s="5">
        <v>6</v>
      </c>
    </row>
    <row r="4112" spans="1:15" x14ac:dyDescent="0.2">
      <c r="A4112" s="5" t="s">
        <v>11899</v>
      </c>
      <c r="B4112" s="5" t="s">
        <v>7770</v>
      </c>
      <c r="C4112" s="5">
        <v>36</v>
      </c>
      <c r="D4112" s="5" t="s">
        <v>27</v>
      </c>
      <c r="E4112" s="5" t="s">
        <v>11900</v>
      </c>
      <c r="F4112" s="5">
        <v>-6696</v>
      </c>
      <c r="G4112" s="5" t="s">
        <v>52</v>
      </c>
      <c r="H4112" s="5" t="s">
        <v>79</v>
      </c>
      <c r="I4112" s="5">
        <v>89710.79</v>
      </c>
      <c r="J4112" s="5" t="s">
        <v>1569</v>
      </c>
      <c r="K4112" s="5" t="s">
        <v>40</v>
      </c>
      <c r="L4112" s="5" t="s">
        <v>73</v>
      </c>
      <c r="M4112" s="5">
        <v>1.29</v>
      </c>
      <c r="N4112" s="5" t="s">
        <v>74</v>
      </c>
      <c r="O4112" s="5">
        <v>40</v>
      </c>
    </row>
    <row r="4113" spans="1:15" x14ac:dyDescent="0.2">
      <c r="A4113" s="5" t="s">
        <v>11901</v>
      </c>
      <c r="B4113" s="5" t="s">
        <v>3444</v>
      </c>
      <c r="C4113" s="5">
        <v>44</v>
      </c>
      <c r="D4113" s="5" t="s">
        <v>27</v>
      </c>
      <c r="E4113" s="5" t="s">
        <v>11902</v>
      </c>
      <c r="F4113" s="5">
        <v>-6386</v>
      </c>
      <c r="G4113" s="5" t="s">
        <v>85</v>
      </c>
      <c r="H4113" s="5" t="s">
        <v>66</v>
      </c>
      <c r="I4113" s="5">
        <v>135735.48000000001</v>
      </c>
      <c r="J4113" s="5" t="s">
        <v>5279</v>
      </c>
      <c r="K4113" s="5" t="s">
        <v>127</v>
      </c>
      <c r="L4113" s="5" t="s">
        <v>32</v>
      </c>
      <c r="M4113" s="5">
        <v>4.68</v>
      </c>
      <c r="N4113" s="5" t="s">
        <v>24</v>
      </c>
      <c r="O4113" s="5">
        <v>39</v>
      </c>
    </row>
    <row r="4114" spans="1:15" x14ac:dyDescent="0.2">
      <c r="A4114" s="5" t="s">
        <v>11903</v>
      </c>
      <c r="B4114" s="5" t="s">
        <v>11904</v>
      </c>
      <c r="C4114" s="5">
        <v>65</v>
      </c>
      <c r="D4114" s="5" t="s">
        <v>27</v>
      </c>
      <c r="E4114" s="5" t="s">
        <v>11905</v>
      </c>
      <c r="F4114" s="5">
        <v>-10556</v>
      </c>
      <c r="G4114" s="5" t="s">
        <v>29</v>
      </c>
      <c r="H4114" s="5" t="s">
        <v>144</v>
      </c>
      <c r="I4114" s="5">
        <v>58107.55</v>
      </c>
      <c r="J4114" s="5" t="s">
        <v>7277</v>
      </c>
      <c r="K4114" s="5" t="s">
        <v>81</v>
      </c>
      <c r="L4114" s="5" t="s">
        <v>56</v>
      </c>
      <c r="M4114" s="5">
        <v>1.86</v>
      </c>
      <c r="N4114" s="5" t="s">
        <v>33</v>
      </c>
      <c r="O4114" s="5">
        <v>23</v>
      </c>
    </row>
    <row r="4115" spans="1:15" x14ac:dyDescent="0.2">
      <c r="A4115" s="5" t="s">
        <v>11906</v>
      </c>
      <c r="B4115" s="5" t="s">
        <v>10107</v>
      </c>
      <c r="C4115" s="5">
        <v>64</v>
      </c>
      <c r="D4115" s="5" t="s">
        <v>27</v>
      </c>
      <c r="E4115" s="5" t="s">
        <v>11907</v>
      </c>
      <c r="F4115" s="5">
        <v>-2836</v>
      </c>
      <c r="G4115" s="5" t="s">
        <v>116</v>
      </c>
      <c r="H4115" s="5" t="s">
        <v>38</v>
      </c>
      <c r="I4115" s="5">
        <v>138658.89000000001</v>
      </c>
      <c r="J4115" s="5" t="s">
        <v>779</v>
      </c>
      <c r="K4115" s="5" t="s">
        <v>55</v>
      </c>
      <c r="L4115" s="5" t="s">
        <v>73</v>
      </c>
      <c r="M4115" s="5">
        <v>1.77</v>
      </c>
      <c r="N4115" s="5" t="s">
        <v>33</v>
      </c>
      <c r="O4115" s="5">
        <v>36</v>
      </c>
    </row>
    <row r="4116" spans="1:15" x14ac:dyDescent="0.2">
      <c r="A4116" s="5" t="s">
        <v>11908</v>
      </c>
      <c r="B4116" s="5" t="s">
        <v>2312</v>
      </c>
      <c r="C4116" s="5">
        <v>22</v>
      </c>
      <c r="D4116" s="5" t="s">
        <v>27</v>
      </c>
      <c r="E4116" s="5" t="s">
        <v>11909</v>
      </c>
      <c r="F4116" s="5">
        <v>-6517</v>
      </c>
      <c r="G4116" s="5" t="s">
        <v>52</v>
      </c>
      <c r="H4116" s="5" t="s">
        <v>79</v>
      </c>
      <c r="I4116" s="5">
        <v>43422.3</v>
      </c>
      <c r="J4116" s="5" t="s">
        <v>6374</v>
      </c>
      <c r="K4116" s="5" t="s">
        <v>127</v>
      </c>
      <c r="L4116" s="5" t="s">
        <v>73</v>
      </c>
      <c r="M4116" s="5">
        <v>4.88</v>
      </c>
      <c r="N4116" s="5" t="s">
        <v>33</v>
      </c>
      <c r="O4116" s="5">
        <v>37</v>
      </c>
    </row>
    <row r="4117" spans="1:15" x14ac:dyDescent="0.2">
      <c r="A4117" s="5" t="s">
        <v>11910</v>
      </c>
      <c r="B4117" s="5" t="s">
        <v>3422</v>
      </c>
      <c r="C4117" s="5">
        <v>38</v>
      </c>
      <c r="D4117" s="5" t="s">
        <v>50</v>
      </c>
      <c r="E4117" s="5" t="s">
        <v>11911</v>
      </c>
      <c r="F4117" s="5">
        <v>-2234</v>
      </c>
      <c r="G4117" s="5" t="s">
        <v>78</v>
      </c>
      <c r="H4117" s="5" t="s">
        <v>144</v>
      </c>
      <c r="I4117" s="5">
        <v>127784.82</v>
      </c>
      <c r="J4117" s="5" t="s">
        <v>7768</v>
      </c>
      <c r="K4117" s="5" t="s">
        <v>118</v>
      </c>
      <c r="L4117" s="5" t="s">
        <v>56</v>
      </c>
      <c r="M4117" s="5">
        <v>1.01</v>
      </c>
      <c r="N4117" s="5" t="s">
        <v>41</v>
      </c>
      <c r="O4117" s="5">
        <v>4</v>
      </c>
    </row>
    <row r="4118" spans="1:15" x14ac:dyDescent="0.2">
      <c r="A4118" s="5" t="s">
        <v>11912</v>
      </c>
      <c r="B4118" s="5" t="s">
        <v>2330</v>
      </c>
      <c r="C4118" s="5">
        <v>62</v>
      </c>
      <c r="D4118" s="5" t="s">
        <v>50</v>
      </c>
      <c r="E4118" s="5" t="s">
        <v>11913</v>
      </c>
      <c r="F4118" s="5">
        <v>-2819</v>
      </c>
      <c r="G4118" s="5" t="s">
        <v>78</v>
      </c>
      <c r="H4118" s="5" t="s">
        <v>71</v>
      </c>
      <c r="I4118" s="5">
        <v>151651.22</v>
      </c>
      <c r="J4118" s="5" t="s">
        <v>11914</v>
      </c>
      <c r="K4118" s="5" t="s">
        <v>22</v>
      </c>
      <c r="L4118" s="5" t="s">
        <v>73</v>
      </c>
      <c r="M4118" s="5">
        <v>2.63</v>
      </c>
      <c r="N4118" s="5" t="s">
        <v>41</v>
      </c>
      <c r="O4118" s="5">
        <v>38</v>
      </c>
    </row>
    <row r="4119" spans="1:15" x14ac:dyDescent="0.2">
      <c r="A4119" s="5" t="s">
        <v>11915</v>
      </c>
      <c r="B4119" s="5" t="s">
        <v>11835</v>
      </c>
      <c r="C4119" s="5">
        <v>31</v>
      </c>
      <c r="D4119" s="5" t="s">
        <v>27</v>
      </c>
      <c r="E4119" s="5" t="s">
        <v>11916</v>
      </c>
      <c r="F4119" s="5">
        <v>-6557</v>
      </c>
      <c r="G4119" s="5" t="s">
        <v>85</v>
      </c>
      <c r="H4119" s="5" t="s">
        <v>66</v>
      </c>
      <c r="I4119" s="5">
        <v>80488.88</v>
      </c>
      <c r="J4119" s="5" t="s">
        <v>4137</v>
      </c>
      <c r="K4119" s="5" t="s">
        <v>62</v>
      </c>
      <c r="L4119" s="5" t="s">
        <v>73</v>
      </c>
      <c r="M4119" s="5">
        <v>3.83</v>
      </c>
      <c r="N4119" s="5" t="s">
        <v>57</v>
      </c>
      <c r="O4119" s="5">
        <v>24</v>
      </c>
    </row>
    <row r="4120" spans="1:15" x14ac:dyDescent="0.2">
      <c r="A4120" s="5" t="s">
        <v>11917</v>
      </c>
      <c r="B4120" s="5" t="s">
        <v>8083</v>
      </c>
      <c r="C4120" s="5">
        <v>32</v>
      </c>
      <c r="D4120" s="5" t="s">
        <v>17</v>
      </c>
      <c r="E4120" s="5" t="s">
        <v>11918</v>
      </c>
      <c r="F4120" s="5">
        <v>-8000</v>
      </c>
      <c r="G4120" s="5" t="s">
        <v>116</v>
      </c>
      <c r="H4120" s="5" t="s">
        <v>194</v>
      </c>
      <c r="I4120" s="5">
        <v>151927.54999999999</v>
      </c>
      <c r="J4120" s="5" t="s">
        <v>2030</v>
      </c>
      <c r="K4120" s="5" t="s">
        <v>136</v>
      </c>
      <c r="L4120" s="5" t="s">
        <v>23</v>
      </c>
      <c r="M4120" s="5">
        <v>2.39</v>
      </c>
      <c r="N4120" s="5" t="s">
        <v>41</v>
      </c>
      <c r="O4120" s="5">
        <v>31</v>
      </c>
    </row>
    <row r="4121" spans="1:15" x14ac:dyDescent="0.2">
      <c r="A4121" s="5" t="s">
        <v>11919</v>
      </c>
      <c r="B4121" s="5" t="s">
        <v>11920</v>
      </c>
      <c r="C4121" s="5">
        <v>31</v>
      </c>
      <c r="D4121" s="5" t="s">
        <v>17</v>
      </c>
      <c r="E4121" s="5" t="s">
        <v>11921</v>
      </c>
      <c r="F4121" s="5">
        <v>-9642</v>
      </c>
      <c r="G4121" s="5" t="s">
        <v>52</v>
      </c>
      <c r="H4121" s="5" t="s">
        <v>144</v>
      </c>
      <c r="I4121" s="5">
        <v>102515.93</v>
      </c>
      <c r="J4121" s="5" t="s">
        <v>11922</v>
      </c>
      <c r="K4121" s="5" t="s">
        <v>104</v>
      </c>
      <c r="L4121" s="5" t="s">
        <v>73</v>
      </c>
      <c r="M4121" s="5">
        <v>3.72</v>
      </c>
      <c r="N4121" s="5" t="s">
        <v>41</v>
      </c>
      <c r="O4121" s="5">
        <v>9</v>
      </c>
    </row>
    <row r="4122" spans="1:15" x14ac:dyDescent="0.2">
      <c r="A4122" s="5" t="s">
        <v>11923</v>
      </c>
      <c r="B4122" s="5" t="s">
        <v>11924</v>
      </c>
      <c r="C4122" s="5">
        <v>43</v>
      </c>
      <c r="D4122" s="5" t="s">
        <v>17</v>
      </c>
      <c r="E4122" s="5" t="s">
        <v>11925</v>
      </c>
      <c r="F4122" s="5">
        <v>-7705</v>
      </c>
      <c r="G4122" s="5" t="s">
        <v>19</v>
      </c>
      <c r="H4122" s="5" t="s">
        <v>79</v>
      </c>
      <c r="I4122" s="5">
        <v>162094.53</v>
      </c>
      <c r="J4122" s="5" t="s">
        <v>2346</v>
      </c>
      <c r="K4122" s="5" t="s">
        <v>55</v>
      </c>
      <c r="L4122" s="5" t="s">
        <v>23</v>
      </c>
      <c r="M4122" s="5">
        <v>2.2200000000000002</v>
      </c>
      <c r="N4122" s="5" t="s">
        <v>41</v>
      </c>
      <c r="O4122" s="5">
        <v>1</v>
      </c>
    </row>
    <row r="4123" spans="1:15" x14ac:dyDescent="0.2">
      <c r="A4123" s="5" t="s">
        <v>11926</v>
      </c>
      <c r="B4123" s="5" t="s">
        <v>3033</v>
      </c>
      <c r="C4123" s="5">
        <v>55</v>
      </c>
      <c r="D4123" s="5" t="s">
        <v>27</v>
      </c>
      <c r="E4123" s="5" t="s">
        <v>11927</v>
      </c>
      <c r="F4123" s="5">
        <v>-9327</v>
      </c>
      <c r="G4123" s="5" t="s">
        <v>29</v>
      </c>
      <c r="H4123" s="5" t="s">
        <v>53</v>
      </c>
      <c r="I4123" s="5">
        <v>102011.41</v>
      </c>
      <c r="J4123" s="5" t="s">
        <v>4877</v>
      </c>
      <c r="K4123" s="5" t="s">
        <v>55</v>
      </c>
      <c r="L4123" s="5" t="s">
        <v>73</v>
      </c>
      <c r="M4123" s="5">
        <v>2.37</v>
      </c>
      <c r="N4123" s="5" t="s">
        <v>57</v>
      </c>
      <c r="O4123" s="5">
        <v>10</v>
      </c>
    </row>
    <row r="4124" spans="1:15" x14ac:dyDescent="0.2">
      <c r="A4124" s="5" t="s">
        <v>11928</v>
      </c>
      <c r="B4124" s="5" t="s">
        <v>5354</v>
      </c>
      <c r="C4124" s="5">
        <v>41</v>
      </c>
      <c r="D4124" s="5" t="s">
        <v>27</v>
      </c>
      <c r="E4124" s="5" t="s">
        <v>11929</v>
      </c>
      <c r="F4124" s="5">
        <v>-8163</v>
      </c>
      <c r="G4124" s="5" t="s">
        <v>78</v>
      </c>
      <c r="H4124" s="5" t="s">
        <v>53</v>
      </c>
      <c r="I4124" s="5">
        <v>83908.62</v>
      </c>
      <c r="J4124" s="5" t="s">
        <v>2265</v>
      </c>
      <c r="K4124" s="5" t="s">
        <v>47</v>
      </c>
      <c r="L4124" s="5" t="s">
        <v>73</v>
      </c>
      <c r="M4124" s="5">
        <v>3.12</v>
      </c>
      <c r="N4124" s="5" t="s">
        <v>41</v>
      </c>
      <c r="O4124" s="5">
        <v>15</v>
      </c>
    </row>
    <row r="4125" spans="1:15" x14ac:dyDescent="0.2">
      <c r="A4125" s="5" t="s">
        <v>11930</v>
      </c>
      <c r="B4125" s="5" t="s">
        <v>9838</v>
      </c>
      <c r="C4125" s="5">
        <v>30</v>
      </c>
      <c r="D4125" s="5" t="s">
        <v>27</v>
      </c>
      <c r="E4125" s="5" t="s">
        <v>11931</v>
      </c>
      <c r="F4125" s="5">
        <v>-8369</v>
      </c>
      <c r="G4125" s="5" t="s">
        <v>116</v>
      </c>
      <c r="H4125" s="5" t="s">
        <v>66</v>
      </c>
      <c r="I4125" s="5">
        <v>104998.18</v>
      </c>
      <c r="J4125" s="5" t="s">
        <v>11932</v>
      </c>
      <c r="K4125" s="5" t="s">
        <v>22</v>
      </c>
      <c r="L4125" s="5" t="s">
        <v>32</v>
      </c>
      <c r="M4125" s="5">
        <v>3.12</v>
      </c>
      <c r="N4125" s="5" t="s">
        <v>57</v>
      </c>
      <c r="O4125" s="5">
        <v>20</v>
      </c>
    </row>
    <row r="4126" spans="1:15" x14ac:dyDescent="0.2">
      <c r="A4126" s="5" t="s">
        <v>11933</v>
      </c>
      <c r="B4126" s="5" t="s">
        <v>9669</v>
      </c>
      <c r="C4126" s="5">
        <v>27</v>
      </c>
      <c r="D4126" s="5" t="s">
        <v>17</v>
      </c>
      <c r="E4126" s="5" t="s">
        <v>11934</v>
      </c>
      <c r="F4126" s="5">
        <v>-3189</v>
      </c>
      <c r="G4126" s="5" t="s">
        <v>99</v>
      </c>
      <c r="H4126" s="5" t="s">
        <v>38</v>
      </c>
      <c r="I4126" s="5">
        <v>106773.99</v>
      </c>
      <c r="J4126" s="5" t="s">
        <v>2843</v>
      </c>
      <c r="K4126" s="5" t="s">
        <v>22</v>
      </c>
      <c r="L4126" s="5" t="s">
        <v>23</v>
      </c>
      <c r="M4126" s="5">
        <v>3.77</v>
      </c>
      <c r="N4126" s="5" t="s">
        <v>74</v>
      </c>
      <c r="O4126" s="5">
        <v>17</v>
      </c>
    </row>
    <row r="4127" spans="1:15" x14ac:dyDescent="0.2">
      <c r="A4127" s="5" t="s">
        <v>11935</v>
      </c>
      <c r="B4127" s="5" t="s">
        <v>4516</v>
      </c>
      <c r="C4127" s="5">
        <v>35</v>
      </c>
      <c r="D4127" s="5" t="s">
        <v>27</v>
      </c>
      <c r="E4127" s="5" t="s">
        <v>11936</v>
      </c>
      <c r="F4127" s="5">
        <v>-3160</v>
      </c>
      <c r="G4127" s="5" t="s">
        <v>52</v>
      </c>
      <c r="H4127" s="5" t="s">
        <v>20</v>
      </c>
      <c r="I4127" s="5">
        <v>42743.77</v>
      </c>
      <c r="J4127" s="5" t="s">
        <v>11937</v>
      </c>
      <c r="K4127" s="5" t="s">
        <v>127</v>
      </c>
      <c r="L4127" s="5" t="s">
        <v>32</v>
      </c>
      <c r="M4127" s="5">
        <v>4.28</v>
      </c>
      <c r="N4127" s="5" t="s">
        <v>74</v>
      </c>
      <c r="O4127" s="5">
        <v>37</v>
      </c>
    </row>
    <row r="4128" spans="1:15" x14ac:dyDescent="0.2">
      <c r="A4128" s="5" t="s">
        <v>11938</v>
      </c>
      <c r="B4128" s="5" t="s">
        <v>1709</v>
      </c>
      <c r="C4128" s="5">
        <v>23</v>
      </c>
      <c r="D4128" s="5" t="s">
        <v>27</v>
      </c>
      <c r="E4128" s="5" t="s">
        <v>11939</v>
      </c>
      <c r="F4128" s="5">
        <v>-8954</v>
      </c>
      <c r="G4128" s="5" t="s">
        <v>85</v>
      </c>
      <c r="H4128" s="5" t="s">
        <v>194</v>
      </c>
      <c r="I4128" s="5">
        <v>131707.72</v>
      </c>
      <c r="J4128" s="5" t="s">
        <v>6417</v>
      </c>
      <c r="K4128" s="5" t="s">
        <v>62</v>
      </c>
      <c r="L4128" s="5" t="s">
        <v>73</v>
      </c>
      <c r="M4128" s="5">
        <v>3.09</v>
      </c>
      <c r="N4128" s="5" t="s">
        <v>33</v>
      </c>
      <c r="O4128" s="5">
        <v>9</v>
      </c>
    </row>
    <row r="4129" spans="1:15" x14ac:dyDescent="0.2">
      <c r="A4129" s="5" t="s">
        <v>11940</v>
      </c>
      <c r="B4129" s="5" t="s">
        <v>11941</v>
      </c>
      <c r="C4129" s="5">
        <v>33</v>
      </c>
      <c r="D4129" s="5" t="s">
        <v>50</v>
      </c>
      <c r="E4129" s="5" t="s">
        <v>11942</v>
      </c>
      <c r="F4129" s="5">
        <v>-7994</v>
      </c>
      <c r="G4129" s="5" t="s">
        <v>94</v>
      </c>
      <c r="H4129" s="5" t="s">
        <v>173</v>
      </c>
      <c r="I4129" s="5">
        <v>88100.89</v>
      </c>
      <c r="J4129" s="5" t="s">
        <v>892</v>
      </c>
      <c r="K4129" s="5" t="s">
        <v>81</v>
      </c>
      <c r="L4129" s="5" t="s">
        <v>73</v>
      </c>
      <c r="M4129" s="5">
        <v>4.88</v>
      </c>
      <c r="N4129" s="5" t="s">
        <v>57</v>
      </c>
      <c r="O4129" s="5">
        <v>11</v>
      </c>
    </row>
    <row r="4130" spans="1:15" x14ac:dyDescent="0.2">
      <c r="A4130" s="5" t="s">
        <v>11943</v>
      </c>
      <c r="B4130" s="5" t="s">
        <v>9141</v>
      </c>
      <c r="C4130" s="5">
        <v>43</v>
      </c>
      <c r="D4130" s="5" t="s">
        <v>27</v>
      </c>
      <c r="E4130" s="5" t="s">
        <v>11944</v>
      </c>
      <c r="F4130" s="5">
        <v>-4530</v>
      </c>
      <c r="G4130" s="5" t="s">
        <v>37</v>
      </c>
      <c r="H4130" s="5" t="s">
        <v>53</v>
      </c>
      <c r="I4130" s="5">
        <v>137658.23000000001</v>
      </c>
      <c r="J4130" s="5" t="s">
        <v>2984</v>
      </c>
      <c r="K4130" s="5" t="s">
        <v>40</v>
      </c>
      <c r="L4130" s="5" t="s">
        <v>73</v>
      </c>
      <c r="M4130" s="5">
        <v>3.44</v>
      </c>
      <c r="N4130" s="5" t="s">
        <v>24</v>
      </c>
      <c r="O4130" s="5">
        <v>11</v>
      </c>
    </row>
    <row r="4131" spans="1:15" x14ac:dyDescent="0.2">
      <c r="A4131" s="5" t="s">
        <v>11945</v>
      </c>
      <c r="B4131" s="5" t="s">
        <v>2616</v>
      </c>
      <c r="C4131" s="5">
        <v>27</v>
      </c>
      <c r="D4131" s="5" t="s">
        <v>50</v>
      </c>
      <c r="E4131" s="5" t="s">
        <v>11946</v>
      </c>
      <c r="F4131" s="5">
        <v>-7806</v>
      </c>
      <c r="G4131" s="5" t="s">
        <v>78</v>
      </c>
      <c r="H4131" s="5" t="s">
        <v>30</v>
      </c>
      <c r="I4131" s="5">
        <v>108834.16</v>
      </c>
      <c r="J4131" s="5" t="s">
        <v>1021</v>
      </c>
      <c r="K4131" s="5" t="s">
        <v>81</v>
      </c>
      <c r="L4131" s="5" t="s">
        <v>56</v>
      </c>
      <c r="M4131" s="5">
        <v>1.3</v>
      </c>
      <c r="N4131" s="5" t="s">
        <v>33</v>
      </c>
      <c r="O4131" s="5">
        <v>11</v>
      </c>
    </row>
    <row r="4132" spans="1:15" x14ac:dyDescent="0.2">
      <c r="A4132" s="5" t="s">
        <v>11947</v>
      </c>
      <c r="B4132" s="5" t="s">
        <v>4212</v>
      </c>
      <c r="C4132" s="5">
        <v>36</v>
      </c>
      <c r="D4132" s="5" t="s">
        <v>17</v>
      </c>
      <c r="E4132" s="5" t="s">
        <v>11948</v>
      </c>
      <c r="F4132" s="5">
        <v>-9639</v>
      </c>
      <c r="G4132" s="5" t="s">
        <v>52</v>
      </c>
      <c r="H4132" s="5" t="s">
        <v>30</v>
      </c>
      <c r="I4132" s="5">
        <v>52429.97</v>
      </c>
      <c r="J4132" s="5" t="s">
        <v>3104</v>
      </c>
      <c r="K4132" s="5" t="s">
        <v>22</v>
      </c>
      <c r="L4132" s="5" t="s">
        <v>73</v>
      </c>
      <c r="M4132" s="5">
        <v>3.36</v>
      </c>
      <c r="N4132" s="5" t="s">
        <v>57</v>
      </c>
      <c r="O4132" s="5">
        <v>24</v>
      </c>
    </row>
    <row r="4133" spans="1:15" x14ac:dyDescent="0.2">
      <c r="A4133" s="5" t="s">
        <v>11949</v>
      </c>
      <c r="B4133" s="5" t="s">
        <v>7345</v>
      </c>
      <c r="C4133" s="5">
        <v>46</v>
      </c>
      <c r="D4133" s="5" t="s">
        <v>27</v>
      </c>
      <c r="E4133" s="5" t="s">
        <v>11950</v>
      </c>
      <c r="F4133" s="5">
        <v>-9636</v>
      </c>
      <c r="G4133" s="5" t="s">
        <v>37</v>
      </c>
      <c r="H4133" s="5" t="s">
        <v>173</v>
      </c>
      <c r="I4133" s="5">
        <v>64592.07</v>
      </c>
      <c r="J4133" s="5" t="s">
        <v>5719</v>
      </c>
      <c r="K4133" s="5" t="s">
        <v>40</v>
      </c>
      <c r="L4133" s="5" t="s">
        <v>32</v>
      </c>
      <c r="M4133" s="5">
        <v>3.53</v>
      </c>
      <c r="N4133" s="5" t="s">
        <v>41</v>
      </c>
      <c r="O4133" s="5">
        <v>29</v>
      </c>
    </row>
    <row r="4134" spans="1:15" x14ac:dyDescent="0.2">
      <c r="A4134" s="5" t="s">
        <v>11951</v>
      </c>
      <c r="B4134" s="5" t="s">
        <v>7933</v>
      </c>
      <c r="C4134" s="5">
        <v>35</v>
      </c>
      <c r="D4134" s="5" t="s">
        <v>27</v>
      </c>
      <c r="E4134" s="5" t="s">
        <v>11952</v>
      </c>
      <c r="F4134" s="5">
        <v>-10856</v>
      </c>
      <c r="G4134" s="5" t="s">
        <v>37</v>
      </c>
      <c r="H4134" s="5" t="s">
        <v>20</v>
      </c>
      <c r="I4134" s="5">
        <v>55713.67</v>
      </c>
      <c r="J4134" s="5" t="s">
        <v>4860</v>
      </c>
      <c r="K4134" s="5" t="s">
        <v>104</v>
      </c>
      <c r="L4134" s="5" t="s">
        <v>73</v>
      </c>
      <c r="M4134" s="5">
        <v>2.2000000000000002</v>
      </c>
      <c r="N4134" s="5" t="s">
        <v>41</v>
      </c>
      <c r="O4134" s="5">
        <v>39</v>
      </c>
    </row>
    <row r="4135" spans="1:15" x14ac:dyDescent="0.2">
      <c r="A4135" s="5" t="s">
        <v>11953</v>
      </c>
      <c r="B4135" s="5" t="s">
        <v>642</v>
      </c>
      <c r="C4135" s="5">
        <v>44</v>
      </c>
      <c r="D4135" s="5" t="s">
        <v>17</v>
      </c>
      <c r="E4135" s="5" t="s">
        <v>11954</v>
      </c>
      <c r="F4135" s="5">
        <v>-10466</v>
      </c>
      <c r="G4135" s="5" t="s">
        <v>99</v>
      </c>
      <c r="H4135" s="5" t="s">
        <v>144</v>
      </c>
      <c r="I4135" s="5">
        <v>127836.37</v>
      </c>
      <c r="J4135" s="5" t="s">
        <v>11955</v>
      </c>
      <c r="K4135" s="5" t="s">
        <v>40</v>
      </c>
      <c r="L4135" s="5" t="s">
        <v>73</v>
      </c>
      <c r="M4135" s="5">
        <v>5</v>
      </c>
      <c r="N4135" s="5" t="s">
        <v>74</v>
      </c>
      <c r="O4135" s="5">
        <v>17</v>
      </c>
    </row>
    <row r="4136" spans="1:15" x14ac:dyDescent="0.2">
      <c r="A4136" s="5" t="s">
        <v>11956</v>
      </c>
      <c r="B4136" s="5" t="s">
        <v>11957</v>
      </c>
      <c r="C4136" s="5">
        <v>65</v>
      </c>
      <c r="D4136" s="5" t="s">
        <v>17</v>
      </c>
      <c r="E4136" s="5" t="s">
        <v>11958</v>
      </c>
      <c r="F4136" s="5">
        <v>-4348</v>
      </c>
      <c r="G4136" s="5" t="s">
        <v>52</v>
      </c>
      <c r="H4136" s="5" t="s">
        <v>20</v>
      </c>
      <c r="I4136" s="5">
        <v>158863.31</v>
      </c>
      <c r="J4136" s="5" t="s">
        <v>3585</v>
      </c>
      <c r="K4136" s="5" t="s">
        <v>104</v>
      </c>
      <c r="L4136" s="5" t="s">
        <v>56</v>
      </c>
      <c r="M4136" s="5">
        <v>2.64</v>
      </c>
      <c r="N4136" s="5" t="s">
        <v>57</v>
      </c>
      <c r="O4136" s="5">
        <v>1</v>
      </c>
    </row>
    <row r="4137" spans="1:15" x14ac:dyDescent="0.2">
      <c r="A4137" s="5" t="s">
        <v>11959</v>
      </c>
      <c r="B4137" s="5" t="s">
        <v>11960</v>
      </c>
      <c r="C4137" s="5">
        <v>23</v>
      </c>
      <c r="D4137" s="5" t="s">
        <v>50</v>
      </c>
      <c r="E4137" s="5" t="s">
        <v>11961</v>
      </c>
      <c r="F4137" s="5">
        <v>-7167</v>
      </c>
      <c r="G4137" s="5" t="s">
        <v>37</v>
      </c>
      <c r="H4137" s="5" t="s">
        <v>173</v>
      </c>
      <c r="I4137" s="5">
        <v>151469.48000000001</v>
      </c>
      <c r="J4137" s="5" t="s">
        <v>39</v>
      </c>
      <c r="K4137" s="5" t="s">
        <v>40</v>
      </c>
      <c r="L4137" s="5" t="s">
        <v>73</v>
      </c>
      <c r="M4137" s="5">
        <v>4.2300000000000004</v>
      </c>
      <c r="N4137" s="5" t="s">
        <v>57</v>
      </c>
      <c r="O4137" s="5">
        <v>7</v>
      </c>
    </row>
    <row r="4138" spans="1:15" x14ac:dyDescent="0.2">
      <c r="A4138" s="5" t="s">
        <v>11962</v>
      </c>
      <c r="B4138" s="5" t="s">
        <v>9678</v>
      </c>
      <c r="C4138" s="5">
        <v>47</v>
      </c>
      <c r="D4138" s="5" t="s">
        <v>17</v>
      </c>
      <c r="E4138" s="5" t="s">
        <v>11963</v>
      </c>
      <c r="F4138" s="5">
        <v>-7591</v>
      </c>
      <c r="G4138" s="5" t="s">
        <v>85</v>
      </c>
      <c r="H4138" s="5" t="s">
        <v>20</v>
      </c>
      <c r="I4138" s="5">
        <v>123185.32</v>
      </c>
      <c r="J4138" s="5" t="s">
        <v>4884</v>
      </c>
      <c r="K4138" s="5" t="s">
        <v>40</v>
      </c>
      <c r="L4138" s="5" t="s">
        <v>23</v>
      </c>
      <c r="M4138" s="5">
        <v>3.94</v>
      </c>
      <c r="N4138" s="5" t="s">
        <v>41</v>
      </c>
      <c r="O4138" s="5">
        <v>8</v>
      </c>
    </row>
    <row r="4139" spans="1:15" x14ac:dyDescent="0.2">
      <c r="A4139" s="5" t="s">
        <v>11964</v>
      </c>
      <c r="B4139" s="5" t="s">
        <v>4844</v>
      </c>
      <c r="C4139" s="5">
        <v>22</v>
      </c>
      <c r="D4139" s="5" t="s">
        <v>27</v>
      </c>
      <c r="E4139" s="5" t="s">
        <v>11965</v>
      </c>
      <c r="F4139" s="5">
        <v>-10219</v>
      </c>
      <c r="G4139" s="5" t="s">
        <v>99</v>
      </c>
      <c r="H4139" s="5" t="s">
        <v>71</v>
      </c>
      <c r="I4139" s="5">
        <v>86637.87</v>
      </c>
      <c r="J4139" s="5" t="s">
        <v>11966</v>
      </c>
      <c r="K4139" s="5" t="s">
        <v>55</v>
      </c>
      <c r="L4139" s="5" t="s">
        <v>73</v>
      </c>
      <c r="M4139" s="5">
        <v>1.74</v>
      </c>
      <c r="N4139" s="5" t="s">
        <v>41</v>
      </c>
      <c r="O4139" s="5">
        <v>3</v>
      </c>
    </row>
    <row r="4140" spans="1:15" x14ac:dyDescent="0.2">
      <c r="A4140" s="5" t="s">
        <v>11967</v>
      </c>
      <c r="B4140" s="5" t="s">
        <v>11968</v>
      </c>
      <c r="C4140" s="5">
        <v>26</v>
      </c>
      <c r="D4140" s="5" t="s">
        <v>27</v>
      </c>
      <c r="E4140" s="5" t="s">
        <v>11969</v>
      </c>
      <c r="F4140" s="5">
        <v>-10612</v>
      </c>
      <c r="G4140" s="5" t="s">
        <v>29</v>
      </c>
      <c r="H4140" s="5" t="s">
        <v>38</v>
      </c>
      <c r="I4140" s="5">
        <v>36523.06</v>
      </c>
      <c r="J4140" s="5" t="s">
        <v>4166</v>
      </c>
      <c r="K4140" s="5" t="s">
        <v>47</v>
      </c>
      <c r="L4140" s="5" t="s">
        <v>73</v>
      </c>
      <c r="M4140" s="5">
        <v>4.0599999999999996</v>
      </c>
      <c r="N4140" s="5" t="s">
        <v>41</v>
      </c>
      <c r="O4140" s="5">
        <v>35</v>
      </c>
    </row>
    <row r="4141" spans="1:15" x14ac:dyDescent="0.2">
      <c r="A4141" s="5" t="s">
        <v>11970</v>
      </c>
      <c r="B4141" s="5" t="s">
        <v>369</v>
      </c>
      <c r="C4141" s="5">
        <v>26</v>
      </c>
      <c r="D4141" s="5" t="s">
        <v>17</v>
      </c>
      <c r="E4141" s="5" t="s">
        <v>11971</v>
      </c>
      <c r="F4141" s="5">
        <v>-3853</v>
      </c>
      <c r="G4141" s="5" t="s">
        <v>52</v>
      </c>
      <c r="H4141" s="5" t="s">
        <v>144</v>
      </c>
      <c r="I4141" s="5">
        <v>135403.78</v>
      </c>
      <c r="J4141" s="5" t="s">
        <v>7756</v>
      </c>
      <c r="K4141" s="5" t="s">
        <v>47</v>
      </c>
      <c r="L4141" s="5" t="s">
        <v>32</v>
      </c>
      <c r="M4141" s="5">
        <v>2.99</v>
      </c>
      <c r="N4141" s="5" t="s">
        <v>74</v>
      </c>
      <c r="O4141" s="5">
        <v>2</v>
      </c>
    </row>
    <row r="4142" spans="1:15" x14ac:dyDescent="0.2">
      <c r="A4142" s="5" t="s">
        <v>11972</v>
      </c>
      <c r="B4142" s="5" t="s">
        <v>10266</v>
      </c>
      <c r="C4142" s="5">
        <v>37</v>
      </c>
      <c r="D4142" s="5" t="s">
        <v>27</v>
      </c>
      <c r="E4142" s="5" t="s">
        <v>11973</v>
      </c>
      <c r="F4142" s="5">
        <v>-4430</v>
      </c>
      <c r="G4142" s="5" t="s">
        <v>19</v>
      </c>
      <c r="H4142" s="5" t="s">
        <v>53</v>
      </c>
      <c r="I4142" s="5">
        <v>69813.52</v>
      </c>
      <c r="J4142" s="5" t="s">
        <v>11974</v>
      </c>
      <c r="K4142" s="5" t="s">
        <v>47</v>
      </c>
      <c r="L4142" s="5" t="s">
        <v>73</v>
      </c>
      <c r="M4142" s="5">
        <v>3.03</v>
      </c>
      <c r="N4142" s="5" t="s">
        <v>57</v>
      </c>
      <c r="O4142" s="5">
        <v>40</v>
      </c>
    </row>
    <row r="4143" spans="1:15" x14ac:dyDescent="0.2">
      <c r="A4143" s="5" t="s">
        <v>11975</v>
      </c>
      <c r="B4143" s="5" t="s">
        <v>11976</v>
      </c>
      <c r="C4143" s="5">
        <v>48</v>
      </c>
      <c r="D4143" s="5" t="s">
        <v>17</v>
      </c>
      <c r="E4143" s="5" t="s">
        <v>11977</v>
      </c>
      <c r="F4143" s="5">
        <v>-3741</v>
      </c>
      <c r="G4143" s="5" t="s">
        <v>94</v>
      </c>
      <c r="H4143" s="5" t="s">
        <v>53</v>
      </c>
      <c r="I4143" s="5">
        <v>147394.87</v>
      </c>
      <c r="J4143" s="5" t="s">
        <v>2614</v>
      </c>
      <c r="K4143" s="5" t="s">
        <v>22</v>
      </c>
      <c r="L4143" s="5" t="s">
        <v>73</v>
      </c>
      <c r="M4143" s="5">
        <v>4.3600000000000003</v>
      </c>
      <c r="N4143" s="5" t="s">
        <v>41</v>
      </c>
      <c r="O4143" s="5">
        <v>13</v>
      </c>
    </row>
    <row r="4144" spans="1:15" x14ac:dyDescent="0.2">
      <c r="A4144" s="5" t="s">
        <v>11978</v>
      </c>
      <c r="B4144" s="5" t="s">
        <v>4707</v>
      </c>
      <c r="C4144" s="5">
        <v>26</v>
      </c>
      <c r="D4144" s="5" t="s">
        <v>17</v>
      </c>
      <c r="E4144" s="5" t="s">
        <v>11979</v>
      </c>
      <c r="F4144" s="5">
        <v>-9926</v>
      </c>
      <c r="G4144" s="5" t="s">
        <v>45</v>
      </c>
      <c r="H4144" s="5" t="s">
        <v>71</v>
      </c>
      <c r="I4144" s="5">
        <v>117121.5</v>
      </c>
      <c r="J4144" s="5" t="s">
        <v>3578</v>
      </c>
      <c r="K4144" s="5" t="s">
        <v>118</v>
      </c>
      <c r="L4144" s="5" t="s">
        <v>32</v>
      </c>
      <c r="M4144" s="5">
        <v>2.4</v>
      </c>
      <c r="N4144" s="5" t="s">
        <v>33</v>
      </c>
      <c r="O4144" s="5">
        <v>19</v>
      </c>
    </row>
    <row r="4145" spans="1:15" x14ac:dyDescent="0.2">
      <c r="A4145" s="5" t="s">
        <v>11980</v>
      </c>
      <c r="B4145" s="5" t="s">
        <v>2643</v>
      </c>
      <c r="C4145" s="5">
        <v>61</v>
      </c>
      <c r="D4145" s="5" t="s">
        <v>27</v>
      </c>
      <c r="E4145" s="5" t="s">
        <v>11981</v>
      </c>
      <c r="F4145" s="5">
        <v>-5610</v>
      </c>
      <c r="G4145" s="5" t="s">
        <v>19</v>
      </c>
      <c r="H4145" s="5" t="s">
        <v>53</v>
      </c>
      <c r="I4145" s="5">
        <v>87056.76</v>
      </c>
      <c r="J4145" s="5" t="s">
        <v>5980</v>
      </c>
      <c r="K4145" s="5" t="s">
        <v>22</v>
      </c>
      <c r="L4145" s="5" t="s">
        <v>56</v>
      </c>
      <c r="M4145" s="5">
        <v>1.77</v>
      </c>
      <c r="N4145" s="5" t="s">
        <v>74</v>
      </c>
      <c r="O4145" s="5">
        <v>15</v>
      </c>
    </row>
    <row r="4146" spans="1:15" x14ac:dyDescent="0.2">
      <c r="A4146" s="5" t="s">
        <v>11982</v>
      </c>
      <c r="B4146" s="5" t="s">
        <v>10107</v>
      </c>
      <c r="C4146" s="5">
        <v>23</v>
      </c>
      <c r="D4146" s="5" t="s">
        <v>50</v>
      </c>
      <c r="E4146" s="5" t="s">
        <v>11983</v>
      </c>
      <c r="F4146" s="5">
        <v>-9379</v>
      </c>
      <c r="G4146" s="5" t="s">
        <v>29</v>
      </c>
      <c r="H4146" s="5" t="s">
        <v>194</v>
      </c>
      <c r="I4146" s="5">
        <v>143925.74</v>
      </c>
      <c r="J4146" s="5" t="s">
        <v>1262</v>
      </c>
      <c r="K4146" s="5" t="s">
        <v>136</v>
      </c>
      <c r="L4146" s="5" t="s">
        <v>56</v>
      </c>
      <c r="M4146" s="5">
        <v>3.77</v>
      </c>
      <c r="N4146" s="5" t="s">
        <v>57</v>
      </c>
      <c r="O4146" s="5">
        <v>17</v>
      </c>
    </row>
    <row r="4147" spans="1:15" x14ac:dyDescent="0.2">
      <c r="A4147" s="5" t="s">
        <v>11984</v>
      </c>
      <c r="B4147" s="5" t="s">
        <v>5238</v>
      </c>
      <c r="C4147" s="5">
        <v>57</v>
      </c>
      <c r="D4147" s="5" t="s">
        <v>17</v>
      </c>
      <c r="E4147" s="5" t="s">
        <v>11985</v>
      </c>
      <c r="F4147" s="5">
        <v>-6425</v>
      </c>
      <c r="G4147" s="5" t="s">
        <v>37</v>
      </c>
      <c r="H4147" s="5" t="s">
        <v>30</v>
      </c>
      <c r="I4147" s="5">
        <v>144284.79</v>
      </c>
      <c r="J4147" s="5" t="s">
        <v>4849</v>
      </c>
      <c r="K4147" s="5" t="s">
        <v>118</v>
      </c>
      <c r="L4147" s="5" t="s">
        <v>23</v>
      </c>
      <c r="M4147" s="5">
        <v>4.1100000000000003</v>
      </c>
      <c r="N4147" s="5" t="s">
        <v>24</v>
      </c>
      <c r="O4147" s="5">
        <v>1</v>
      </c>
    </row>
    <row r="4148" spans="1:15" x14ac:dyDescent="0.2">
      <c r="A4148" s="5" t="s">
        <v>11986</v>
      </c>
      <c r="B4148" s="5" t="s">
        <v>3477</v>
      </c>
      <c r="C4148" s="5">
        <v>56</v>
      </c>
      <c r="D4148" s="5" t="s">
        <v>50</v>
      </c>
      <c r="E4148" s="5" t="s">
        <v>11987</v>
      </c>
      <c r="F4148" s="5">
        <v>-10823</v>
      </c>
      <c r="G4148" s="5" t="s">
        <v>116</v>
      </c>
      <c r="H4148" s="5" t="s">
        <v>173</v>
      </c>
      <c r="I4148" s="5">
        <v>112675.2</v>
      </c>
      <c r="J4148" s="5" t="s">
        <v>1144</v>
      </c>
      <c r="K4148" s="5" t="s">
        <v>55</v>
      </c>
      <c r="L4148" s="5" t="s">
        <v>32</v>
      </c>
      <c r="M4148" s="5">
        <v>1.65</v>
      </c>
      <c r="N4148" s="5" t="s">
        <v>41</v>
      </c>
      <c r="O4148" s="5">
        <v>24</v>
      </c>
    </row>
    <row r="4149" spans="1:15" x14ac:dyDescent="0.2">
      <c r="A4149" s="5" t="s">
        <v>11988</v>
      </c>
      <c r="B4149" s="5" t="s">
        <v>11989</v>
      </c>
      <c r="C4149" s="5">
        <v>30</v>
      </c>
      <c r="D4149" s="5" t="s">
        <v>27</v>
      </c>
      <c r="E4149" s="5" t="s">
        <v>11990</v>
      </c>
      <c r="F4149" s="5">
        <v>-8894</v>
      </c>
      <c r="G4149" s="5" t="s">
        <v>94</v>
      </c>
      <c r="H4149" s="5" t="s">
        <v>53</v>
      </c>
      <c r="I4149" s="5">
        <v>83683.55</v>
      </c>
      <c r="J4149" s="5" t="s">
        <v>8539</v>
      </c>
      <c r="K4149" s="5" t="s">
        <v>127</v>
      </c>
      <c r="L4149" s="5" t="s">
        <v>32</v>
      </c>
      <c r="M4149" s="5">
        <v>4</v>
      </c>
      <c r="N4149" s="5" t="s">
        <v>33</v>
      </c>
      <c r="O4149" s="5">
        <v>16</v>
      </c>
    </row>
    <row r="4150" spans="1:15" x14ac:dyDescent="0.2">
      <c r="A4150" s="5" t="s">
        <v>11991</v>
      </c>
      <c r="B4150" s="5" t="s">
        <v>7186</v>
      </c>
      <c r="C4150" s="5">
        <v>29</v>
      </c>
      <c r="D4150" s="5" t="s">
        <v>17</v>
      </c>
      <c r="E4150" s="5" t="s">
        <v>11992</v>
      </c>
      <c r="F4150" s="5">
        <v>-8962</v>
      </c>
      <c r="G4150" s="5" t="s">
        <v>94</v>
      </c>
      <c r="H4150" s="5" t="s">
        <v>194</v>
      </c>
      <c r="I4150" s="5">
        <v>127898.35</v>
      </c>
      <c r="J4150" s="5" t="s">
        <v>3592</v>
      </c>
      <c r="K4150" s="5" t="s">
        <v>22</v>
      </c>
      <c r="L4150" s="5" t="s">
        <v>32</v>
      </c>
      <c r="M4150" s="5">
        <v>1.06</v>
      </c>
      <c r="N4150" s="5" t="s">
        <v>24</v>
      </c>
      <c r="O4150" s="5">
        <v>17</v>
      </c>
    </row>
    <row r="4151" spans="1:15" x14ac:dyDescent="0.2">
      <c r="A4151" s="5" t="s">
        <v>11993</v>
      </c>
      <c r="B4151" s="5" t="s">
        <v>1275</v>
      </c>
      <c r="C4151" s="5">
        <v>53</v>
      </c>
      <c r="D4151" s="5" t="s">
        <v>27</v>
      </c>
      <c r="E4151" s="5" t="s">
        <v>11994</v>
      </c>
      <c r="F4151" s="5">
        <v>-11184</v>
      </c>
      <c r="G4151" s="5" t="s">
        <v>116</v>
      </c>
      <c r="H4151" s="5" t="s">
        <v>53</v>
      </c>
      <c r="I4151" s="5">
        <v>83094.080000000002</v>
      </c>
      <c r="J4151" s="5" t="s">
        <v>1007</v>
      </c>
      <c r="K4151" s="5" t="s">
        <v>62</v>
      </c>
      <c r="L4151" s="5" t="s">
        <v>73</v>
      </c>
      <c r="M4151" s="5">
        <v>1.74</v>
      </c>
      <c r="N4151" s="5" t="s">
        <v>24</v>
      </c>
      <c r="O4151" s="5">
        <v>29</v>
      </c>
    </row>
    <row r="4152" spans="1:15" x14ac:dyDescent="0.2">
      <c r="A4152" s="5" t="s">
        <v>11995</v>
      </c>
      <c r="B4152" s="5" t="s">
        <v>1099</v>
      </c>
      <c r="C4152" s="5">
        <v>35</v>
      </c>
      <c r="D4152" s="5" t="s">
        <v>17</v>
      </c>
      <c r="E4152" s="5" t="s">
        <v>11996</v>
      </c>
      <c r="F4152" s="5">
        <v>-10226</v>
      </c>
      <c r="G4152" s="5" t="s">
        <v>78</v>
      </c>
      <c r="H4152" s="5" t="s">
        <v>194</v>
      </c>
      <c r="I4152" s="5">
        <v>177929.42</v>
      </c>
      <c r="J4152" s="5" t="s">
        <v>5582</v>
      </c>
      <c r="K4152" s="5" t="s">
        <v>118</v>
      </c>
      <c r="L4152" s="5" t="s">
        <v>32</v>
      </c>
      <c r="M4152" s="5">
        <v>1.66</v>
      </c>
      <c r="N4152" s="5" t="s">
        <v>33</v>
      </c>
      <c r="O4152" s="5">
        <v>14</v>
      </c>
    </row>
    <row r="4153" spans="1:15" x14ac:dyDescent="0.2">
      <c r="A4153" s="5" t="s">
        <v>11997</v>
      </c>
      <c r="B4153" s="5" t="s">
        <v>4179</v>
      </c>
      <c r="C4153" s="5">
        <v>33</v>
      </c>
      <c r="D4153" s="5" t="s">
        <v>27</v>
      </c>
      <c r="E4153" s="5" t="s">
        <v>11998</v>
      </c>
      <c r="F4153" s="5">
        <v>-8502</v>
      </c>
      <c r="G4153" s="5" t="s">
        <v>52</v>
      </c>
      <c r="H4153" s="5" t="s">
        <v>144</v>
      </c>
      <c r="I4153" s="5">
        <v>62906.96</v>
      </c>
      <c r="J4153" s="5" t="s">
        <v>11999</v>
      </c>
      <c r="K4153" s="5" t="s">
        <v>81</v>
      </c>
      <c r="L4153" s="5" t="s">
        <v>56</v>
      </c>
      <c r="M4153" s="5">
        <v>4.5</v>
      </c>
      <c r="N4153" s="5" t="s">
        <v>24</v>
      </c>
      <c r="O4153" s="5">
        <v>30</v>
      </c>
    </row>
    <row r="4154" spans="1:15" x14ac:dyDescent="0.2">
      <c r="A4154" s="5" t="s">
        <v>12000</v>
      </c>
      <c r="B4154" s="5" t="s">
        <v>5567</v>
      </c>
      <c r="C4154" s="5">
        <v>55</v>
      </c>
      <c r="D4154" s="5" t="s">
        <v>50</v>
      </c>
      <c r="E4154" s="5" t="s">
        <v>12001</v>
      </c>
      <c r="F4154" s="5">
        <v>-8018</v>
      </c>
      <c r="G4154" s="5" t="s">
        <v>78</v>
      </c>
      <c r="H4154" s="5" t="s">
        <v>53</v>
      </c>
      <c r="I4154" s="5">
        <v>61451.78</v>
      </c>
      <c r="J4154" s="5" t="s">
        <v>854</v>
      </c>
      <c r="K4154" s="5" t="s">
        <v>55</v>
      </c>
      <c r="L4154" s="5" t="s">
        <v>23</v>
      </c>
      <c r="M4154" s="5">
        <v>1.1299999999999999</v>
      </c>
      <c r="N4154" s="5" t="s">
        <v>33</v>
      </c>
      <c r="O4154" s="5">
        <v>0</v>
      </c>
    </row>
    <row r="4155" spans="1:15" x14ac:dyDescent="0.2">
      <c r="A4155" s="5" t="s">
        <v>12002</v>
      </c>
      <c r="B4155" s="5" t="s">
        <v>2527</v>
      </c>
      <c r="C4155" s="5">
        <v>35</v>
      </c>
      <c r="D4155" s="5" t="s">
        <v>17</v>
      </c>
      <c r="E4155" s="5" t="s">
        <v>12003</v>
      </c>
      <c r="F4155" s="5">
        <v>-4558</v>
      </c>
      <c r="G4155" s="5" t="s">
        <v>99</v>
      </c>
      <c r="H4155" s="5" t="s">
        <v>20</v>
      </c>
      <c r="I4155" s="5">
        <v>104393.55</v>
      </c>
      <c r="J4155" s="5" t="s">
        <v>6210</v>
      </c>
      <c r="K4155" s="5" t="s">
        <v>118</v>
      </c>
      <c r="L4155" s="5" t="s">
        <v>73</v>
      </c>
      <c r="M4155" s="5">
        <v>2.4900000000000002</v>
      </c>
      <c r="N4155" s="5" t="s">
        <v>24</v>
      </c>
      <c r="O4155" s="5">
        <v>22</v>
      </c>
    </row>
    <row r="4156" spans="1:15" x14ac:dyDescent="0.2">
      <c r="A4156" s="5" t="s">
        <v>12004</v>
      </c>
      <c r="B4156" s="5" t="s">
        <v>11649</v>
      </c>
      <c r="C4156" s="5">
        <v>30</v>
      </c>
      <c r="D4156" s="5" t="s">
        <v>27</v>
      </c>
      <c r="E4156" s="5" t="s">
        <v>12005</v>
      </c>
      <c r="F4156" s="5">
        <v>-9462</v>
      </c>
      <c r="G4156" s="5" t="s">
        <v>99</v>
      </c>
      <c r="H4156" s="5" t="s">
        <v>20</v>
      </c>
      <c r="I4156" s="5">
        <v>63748.61</v>
      </c>
      <c r="J4156" s="5" t="s">
        <v>3870</v>
      </c>
      <c r="K4156" s="5" t="s">
        <v>104</v>
      </c>
      <c r="L4156" s="5" t="s">
        <v>73</v>
      </c>
      <c r="M4156" s="5">
        <v>3.56</v>
      </c>
      <c r="N4156" s="5" t="s">
        <v>24</v>
      </c>
      <c r="O4156" s="5">
        <v>26</v>
      </c>
    </row>
    <row r="4157" spans="1:15" x14ac:dyDescent="0.2">
      <c r="A4157" s="5" t="s">
        <v>12006</v>
      </c>
      <c r="B4157" s="5" t="s">
        <v>4858</v>
      </c>
      <c r="C4157" s="5">
        <v>46</v>
      </c>
      <c r="D4157" s="5" t="s">
        <v>17</v>
      </c>
      <c r="E4157" s="5" t="s">
        <v>12007</v>
      </c>
      <c r="F4157" s="5">
        <v>-3402</v>
      </c>
      <c r="G4157" s="5" t="s">
        <v>52</v>
      </c>
      <c r="H4157" s="5" t="s">
        <v>38</v>
      </c>
      <c r="I4157" s="5">
        <v>104546.58</v>
      </c>
      <c r="J4157" s="5" t="s">
        <v>4992</v>
      </c>
      <c r="K4157" s="5" t="s">
        <v>62</v>
      </c>
      <c r="L4157" s="5" t="s">
        <v>23</v>
      </c>
      <c r="M4157" s="5">
        <v>4.3600000000000003</v>
      </c>
      <c r="N4157" s="5" t="s">
        <v>33</v>
      </c>
      <c r="O4157" s="5">
        <v>18</v>
      </c>
    </row>
    <row r="4158" spans="1:15" x14ac:dyDescent="0.2">
      <c r="A4158" s="5" t="s">
        <v>12008</v>
      </c>
      <c r="B4158" s="5" t="s">
        <v>6970</v>
      </c>
      <c r="C4158" s="5">
        <v>42</v>
      </c>
      <c r="D4158" s="5" t="s">
        <v>27</v>
      </c>
      <c r="E4158" s="5" t="s">
        <v>12009</v>
      </c>
      <c r="F4158" s="5">
        <v>-8461</v>
      </c>
      <c r="G4158" s="5" t="s">
        <v>94</v>
      </c>
      <c r="H4158" s="5" t="s">
        <v>79</v>
      </c>
      <c r="I4158" s="5">
        <v>62534</v>
      </c>
      <c r="J4158" s="5" t="s">
        <v>8408</v>
      </c>
      <c r="K4158" s="5" t="s">
        <v>62</v>
      </c>
      <c r="L4158" s="5" t="s">
        <v>73</v>
      </c>
      <c r="M4158" s="5">
        <v>4.49</v>
      </c>
      <c r="N4158" s="5" t="s">
        <v>24</v>
      </c>
      <c r="O4158" s="5">
        <v>34</v>
      </c>
    </row>
    <row r="4159" spans="1:15" x14ac:dyDescent="0.2">
      <c r="A4159" s="5" t="s">
        <v>12010</v>
      </c>
      <c r="B4159" s="5" t="s">
        <v>7674</v>
      </c>
      <c r="C4159" s="5">
        <v>54</v>
      </c>
      <c r="D4159" s="5" t="s">
        <v>17</v>
      </c>
      <c r="E4159" s="5" t="s">
        <v>12011</v>
      </c>
      <c r="F4159" s="5">
        <v>-8962</v>
      </c>
      <c r="G4159" s="5" t="s">
        <v>19</v>
      </c>
      <c r="H4159" s="5" t="s">
        <v>66</v>
      </c>
      <c r="I4159" s="5">
        <v>172791.47</v>
      </c>
      <c r="J4159" s="5" t="s">
        <v>2729</v>
      </c>
      <c r="K4159" s="5" t="s">
        <v>47</v>
      </c>
      <c r="L4159" s="5" t="s">
        <v>32</v>
      </c>
      <c r="M4159" s="5">
        <v>4.25</v>
      </c>
      <c r="N4159" s="5" t="s">
        <v>24</v>
      </c>
      <c r="O4159" s="5">
        <v>32</v>
      </c>
    </row>
    <row r="4160" spans="1:15" x14ac:dyDescent="0.2">
      <c r="A4160" s="5" t="s">
        <v>12012</v>
      </c>
      <c r="B4160" s="5" t="s">
        <v>2667</v>
      </c>
      <c r="C4160" s="5">
        <v>27</v>
      </c>
      <c r="D4160" s="5" t="s">
        <v>27</v>
      </c>
      <c r="E4160" s="5" t="s">
        <v>12013</v>
      </c>
      <c r="F4160" s="5">
        <v>-4154</v>
      </c>
      <c r="G4160" s="5" t="s">
        <v>29</v>
      </c>
      <c r="H4160" s="5" t="s">
        <v>20</v>
      </c>
      <c r="I4160" s="5">
        <v>59974.09</v>
      </c>
      <c r="J4160" s="5" t="s">
        <v>12014</v>
      </c>
      <c r="K4160" s="5" t="s">
        <v>40</v>
      </c>
      <c r="L4160" s="5" t="s">
        <v>56</v>
      </c>
      <c r="M4160" s="5">
        <v>1.02</v>
      </c>
      <c r="N4160" s="5" t="s">
        <v>33</v>
      </c>
      <c r="O4160" s="5">
        <v>16</v>
      </c>
    </row>
    <row r="4161" spans="1:15" x14ac:dyDescent="0.2">
      <c r="A4161" s="5" t="s">
        <v>12015</v>
      </c>
      <c r="B4161" s="5" t="s">
        <v>4047</v>
      </c>
      <c r="C4161" s="5">
        <v>29</v>
      </c>
      <c r="D4161" s="5" t="s">
        <v>27</v>
      </c>
      <c r="E4161" s="5" t="s">
        <v>12016</v>
      </c>
      <c r="F4161" s="5">
        <v>-2773</v>
      </c>
      <c r="G4161" s="5" t="s">
        <v>29</v>
      </c>
      <c r="H4161" s="5" t="s">
        <v>173</v>
      </c>
      <c r="I4161" s="5">
        <v>128234.71</v>
      </c>
      <c r="J4161" s="5" t="s">
        <v>2173</v>
      </c>
      <c r="K4161" s="5" t="s">
        <v>104</v>
      </c>
      <c r="L4161" s="5" t="s">
        <v>73</v>
      </c>
      <c r="M4161" s="5">
        <v>1.38</v>
      </c>
      <c r="N4161" s="5" t="s">
        <v>24</v>
      </c>
      <c r="O4161" s="5">
        <v>27</v>
      </c>
    </row>
    <row r="4162" spans="1:15" x14ac:dyDescent="0.2">
      <c r="A4162" s="5" t="s">
        <v>12017</v>
      </c>
      <c r="B4162" s="5" t="s">
        <v>12018</v>
      </c>
      <c r="C4162" s="5">
        <v>62</v>
      </c>
      <c r="D4162" s="5" t="s">
        <v>17</v>
      </c>
      <c r="E4162" s="5" t="s">
        <v>12019</v>
      </c>
      <c r="F4162" s="5">
        <v>-2477</v>
      </c>
      <c r="G4162" s="5" t="s">
        <v>94</v>
      </c>
      <c r="H4162" s="5" t="s">
        <v>173</v>
      </c>
      <c r="I4162" s="5">
        <v>151494.09</v>
      </c>
      <c r="J4162" s="5" t="s">
        <v>2428</v>
      </c>
      <c r="K4162" s="5" t="s">
        <v>136</v>
      </c>
      <c r="L4162" s="5" t="s">
        <v>32</v>
      </c>
      <c r="M4162" s="5">
        <v>3.05</v>
      </c>
      <c r="N4162" s="5" t="s">
        <v>33</v>
      </c>
      <c r="O4162" s="5">
        <v>23</v>
      </c>
    </row>
    <row r="4163" spans="1:15" x14ac:dyDescent="0.2">
      <c r="A4163" s="5" t="s">
        <v>12020</v>
      </c>
      <c r="B4163" s="5" t="s">
        <v>6615</v>
      </c>
      <c r="C4163" s="5">
        <v>58</v>
      </c>
      <c r="D4163" s="5" t="s">
        <v>27</v>
      </c>
      <c r="E4163" s="5" t="s">
        <v>12021</v>
      </c>
      <c r="F4163" s="5">
        <v>-7618</v>
      </c>
      <c r="G4163" s="5" t="s">
        <v>29</v>
      </c>
      <c r="H4163" s="5" t="s">
        <v>173</v>
      </c>
      <c r="I4163" s="5">
        <v>50746.17</v>
      </c>
      <c r="J4163" s="5" t="s">
        <v>10581</v>
      </c>
      <c r="K4163" s="5" t="s">
        <v>118</v>
      </c>
      <c r="L4163" s="5" t="s">
        <v>32</v>
      </c>
      <c r="M4163" s="5">
        <v>1.62</v>
      </c>
      <c r="N4163" s="5" t="s">
        <v>24</v>
      </c>
      <c r="O4163" s="5">
        <v>3</v>
      </c>
    </row>
    <row r="4164" spans="1:15" x14ac:dyDescent="0.2">
      <c r="A4164" s="5" t="s">
        <v>12022</v>
      </c>
      <c r="B4164" s="5" t="s">
        <v>1529</v>
      </c>
      <c r="C4164" s="5">
        <v>53</v>
      </c>
      <c r="D4164" s="5" t="s">
        <v>50</v>
      </c>
      <c r="E4164" s="5" t="s">
        <v>12023</v>
      </c>
      <c r="F4164" s="5">
        <v>-9224</v>
      </c>
      <c r="G4164" s="5" t="s">
        <v>94</v>
      </c>
      <c r="H4164" s="5" t="s">
        <v>66</v>
      </c>
      <c r="I4164" s="5">
        <v>177167.77</v>
      </c>
      <c r="J4164" s="5" t="s">
        <v>12024</v>
      </c>
      <c r="K4164" s="5" t="s">
        <v>62</v>
      </c>
      <c r="L4164" s="5" t="s">
        <v>56</v>
      </c>
      <c r="M4164" s="5">
        <v>1.34</v>
      </c>
      <c r="N4164" s="5" t="s">
        <v>33</v>
      </c>
      <c r="O4164" s="5">
        <v>36</v>
      </c>
    </row>
    <row r="4165" spans="1:15" x14ac:dyDescent="0.2">
      <c r="A4165" s="5" t="s">
        <v>12025</v>
      </c>
      <c r="B4165" s="5" t="s">
        <v>4789</v>
      </c>
      <c r="C4165" s="5">
        <v>35</v>
      </c>
      <c r="D4165" s="5" t="s">
        <v>27</v>
      </c>
      <c r="E4165" s="5" t="s">
        <v>12026</v>
      </c>
      <c r="F4165" s="5">
        <v>-6778</v>
      </c>
      <c r="G4165" s="5" t="s">
        <v>29</v>
      </c>
      <c r="H4165" s="5" t="s">
        <v>79</v>
      </c>
      <c r="I4165" s="5">
        <v>150825.47</v>
      </c>
      <c r="J4165" s="5" t="s">
        <v>10354</v>
      </c>
      <c r="K4165" s="5" t="s">
        <v>104</v>
      </c>
      <c r="L4165" s="5" t="s">
        <v>32</v>
      </c>
      <c r="M4165" s="5">
        <v>3.04</v>
      </c>
      <c r="N4165" s="5" t="s">
        <v>24</v>
      </c>
      <c r="O4165" s="5">
        <v>23</v>
      </c>
    </row>
    <row r="4166" spans="1:15" x14ac:dyDescent="0.2">
      <c r="A4166" s="5" t="s">
        <v>12027</v>
      </c>
      <c r="B4166" s="5" t="s">
        <v>4220</v>
      </c>
      <c r="C4166" s="5">
        <v>61</v>
      </c>
      <c r="D4166" s="5" t="s">
        <v>27</v>
      </c>
      <c r="E4166" s="5" t="s">
        <v>12028</v>
      </c>
      <c r="F4166" s="5">
        <v>-6231</v>
      </c>
      <c r="G4166" s="5" t="s">
        <v>94</v>
      </c>
      <c r="H4166" s="5" t="s">
        <v>30</v>
      </c>
      <c r="I4166" s="5">
        <v>144263.43</v>
      </c>
      <c r="J4166" s="5" t="s">
        <v>11814</v>
      </c>
      <c r="K4166" s="5" t="s">
        <v>55</v>
      </c>
      <c r="L4166" s="5" t="s">
        <v>23</v>
      </c>
      <c r="M4166" s="5">
        <v>3.08</v>
      </c>
      <c r="N4166" s="5" t="s">
        <v>24</v>
      </c>
      <c r="O4166" s="5">
        <v>5</v>
      </c>
    </row>
    <row r="4167" spans="1:15" x14ac:dyDescent="0.2">
      <c r="A4167" s="5" t="s">
        <v>12029</v>
      </c>
      <c r="B4167" s="5" t="s">
        <v>6184</v>
      </c>
      <c r="C4167" s="5">
        <v>27</v>
      </c>
      <c r="D4167" s="5" t="s">
        <v>17</v>
      </c>
      <c r="E4167" s="5" t="s">
        <v>12030</v>
      </c>
      <c r="F4167" s="5">
        <v>-11110</v>
      </c>
      <c r="G4167" s="5" t="s">
        <v>29</v>
      </c>
      <c r="H4167" s="5" t="s">
        <v>79</v>
      </c>
      <c r="I4167" s="5">
        <v>135024.88</v>
      </c>
      <c r="J4167" s="5" t="s">
        <v>4921</v>
      </c>
      <c r="K4167" s="5" t="s">
        <v>81</v>
      </c>
      <c r="L4167" s="5" t="s">
        <v>56</v>
      </c>
      <c r="M4167" s="5">
        <v>3.1</v>
      </c>
      <c r="N4167" s="5" t="s">
        <v>41</v>
      </c>
      <c r="O4167" s="5">
        <v>33</v>
      </c>
    </row>
    <row r="4168" spans="1:15" x14ac:dyDescent="0.2">
      <c r="A4168" s="5" t="s">
        <v>12031</v>
      </c>
      <c r="B4168" s="5" t="s">
        <v>12032</v>
      </c>
      <c r="C4168" s="5">
        <v>30</v>
      </c>
      <c r="D4168" s="5" t="s">
        <v>27</v>
      </c>
      <c r="E4168" s="5" t="s">
        <v>12033</v>
      </c>
      <c r="F4168" s="5">
        <v>-3326</v>
      </c>
      <c r="G4168" s="5" t="s">
        <v>19</v>
      </c>
      <c r="H4168" s="5" t="s">
        <v>66</v>
      </c>
      <c r="I4168" s="5">
        <v>124485.31</v>
      </c>
      <c r="J4168" s="5" t="s">
        <v>11525</v>
      </c>
      <c r="K4168" s="5" t="s">
        <v>136</v>
      </c>
      <c r="L4168" s="5" t="s">
        <v>32</v>
      </c>
      <c r="M4168" s="5">
        <v>2.58</v>
      </c>
      <c r="N4168" s="5" t="s">
        <v>57</v>
      </c>
      <c r="O4168" s="5">
        <v>31</v>
      </c>
    </row>
    <row r="4169" spans="1:15" x14ac:dyDescent="0.2">
      <c r="A4169" s="5" t="s">
        <v>12034</v>
      </c>
      <c r="B4169" s="5" t="s">
        <v>3583</v>
      </c>
      <c r="C4169" s="5">
        <v>54</v>
      </c>
      <c r="D4169" s="5" t="s">
        <v>17</v>
      </c>
      <c r="E4169" s="5" t="s">
        <v>12035</v>
      </c>
      <c r="F4169" s="5">
        <v>-3410</v>
      </c>
      <c r="G4169" s="5" t="s">
        <v>19</v>
      </c>
      <c r="H4169" s="5" t="s">
        <v>173</v>
      </c>
      <c r="I4169" s="5">
        <v>68101.14</v>
      </c>
      <c r="J4169" s="5" t="s">
        <v>6769</v>
      </c>
      <c r="K4169" s="5" t="s">
        <v>118</v>
      </c>
      <c r="L4169" s="5" t="s">
        <v>56</v>
      </c>
      <c r="M4169" s="5">
        <v>2.0699999999999998</v>
      </c>
      <c r="N4169" s="5" t="s">
        <v>74</v>
      </c>
      <c r="O4169" s="5">
        <v>22</v>
      </c>
    </row>
    <row r="4170" spans="1:15" x14ac:dyDescent="0.2">
      <c r="A4170" s="5" t="s">
        <v>12036</v>
      </c>
      <c r="B4170" s="5" t="s">
        <v>4516</v>
      </c>
      <c r="C4170" s="5">
        <v>26</v>
      </c>
      <c r="D4170" s="5" t="s">
        <v>17</v>
      </c>
      <c r="E4170" s="5" t="s">
        <v>12037</v>
      </c>
      <c r="F4170" s="5">
        <v>-7622</v>
      </c>
      <c r="G4170" s="5" t="s">
        <v>52</v>
      </c>
      <c r="H4170" s="5" t="s">
        <v>20</v>
      </c>
      <c r="I4170" s="5">
        <v>126767.78</v>
      </c>
      <c r="J4170" s="5" t="s">
        <v>2507</v>
      </c>
      <c r="K4170" s="5" t="s">
        <v>136</v>
      </c>
      <c r="L4170" s="5" t="s">
        <v>23</v>
      </c>
      <c r="M4170" s="5">
        <v>4.66</v>
      </c>
      <c r="N4170" s="5" t="s">
        <v>33</v>
      </c>
      <c r="O4170" s="5">
        <v>10</v>
      </c>
    </row>
    <row r="4171" spans="1:15" x14ac:dyDescent="0.2">
      <c r="A4171" s="5" t="s">
        <v>12038</v>
      </c>
      <c r="B4171" s="5" t="s">
        <v>6902</v>
      </c>
      <c r="C4171" s="5">
        <v>41</v>
      </c>
      <c r="D4171" s="5" t="s">
        <v>27</v>
      </c>
      <c r="E4171" s="5" t="s">
        <v>12039</v>
      </c>
      <c r="F4171" s="5">
        <v>-2536</v>
      </c>
      <c r="G4171" s="5" t="s">
        <v>116</v>
      </c>
      <c r="H4171" s="5" t="s">
        <v>173</v>
      </c>
      <c r="I4171" s="5">
        <v>46872.24</v>
      </c>
      <c r="J4171" s="5" t="s">
        <v>12040</v>
      </c>
      <c r="K4171" s="5" t="s">
        <v>55</v>
      </c>
      <c r="L4171" s="5" t="s">
        <v>73</v>
      </c>
      <c r="M4171" s="5">
        <v>4.41</v>
      </c>
      <c r="N4171" s="5" t="s">
        <v>57</v>
      </c>
      <c r="O4171" s="5">
        <v>36</v>
      </c>
    </row>
    <row r="4172" spans="1:15" x14ac:dyDescent="0.2">
      <c r="A4172" s="5" t="s">
        <v>12041</v>
      </c>
      <c r="B4172" s="5" t="s">
        <v>3382</v>
      </c>
      <c r="C4172" s="5">
        <v>35</v>
      </c>
      <c r="D4172" s="5" t="s">
        <v>17</v>
      </c>
      <c r="E4172" s="5" t="s">
        <v>12042</v>
      </c>
      <c r="F4172" s="5">
        <v>-3790</v>
      </c>
      <c r="G4172" s="5" t="s">
        <v>45</v>
      </c>
      <c r="H4172" s="5" t="s">
        <v>30</v>
      </c>
      <c r="I4172" s="5">
        <v>85121.03</v>
      </c>
      <c r="J4172" s="5" t="s">
        <v>6349</v>
      </c>
      <c r="K4172" s="5" t="s">
        <v>81</v>
      </c>
      <c r="L4172" s="5" t="s">
        <v>32</v>
      </c>
      <c r="M4172" s="5">
        <v>4.63</v>
      </c>
      <c r="N4172" s="5" t="s">
        <v>57</v>
      </c>
      <c r="O4172" s="5">
        <v>36</v>
      </c>
    </row>
    <row r="4173" spans="1:15" x14ac:dyDescent="0.2">
      <c r="A4173" s="5" t="s">
        <v>12043</v>
      </c>
      <c r="B4173" s="5" t="s">
        <v>5136</v>
      </c>
      <c r="C4173" s="5">
        <v>23</v>
      </c>
      <c r="D4173" s="5" t="s">
        <v>50</v>
      </c>
      <c r="E4173" s="5" t="s">
        <v>12044</v>
      </c>
      <c r="F4173" s="5">
        <v>-6259</v>
      </c>
      <c r="G4173" s="5" t="s">
        <v>29</v>
      </c>
      <c r="H4173" s="5" t="s">
        <v>144</v>
      </c>
      <c r="I4173" s="5">
        <v>155948.96</v>
      </c>
      <c r="J4173" s="5" t="s">
        <v>1308</v>
      </c>
      <c r="K4173" s="5" t="s">
        <v>55</v>
      </c>
      <c r="L4173" s="5" t="s">
        <v>73</v>
      </c>
      <c r="M4173" s="5">
        <v>2.04</v>
      </c>
      <c r="N4173" s="5" t="s">
        <v>57</v>
      </c>
      <c r="O4173" s="5">
        <v>36</v>
      </c>
    </row>
    <row r="4174" spans="1:15" x14ac:dyDescent="0.2">
      <c r="A4174" s="5" t="s">
        <v>12045</v>
      </c>
      <c r="B4174" s="5" t="s">
        <v>4189</v>
      </c>
      <c r="C4174" s="5">
        <v>51</v>
      </c>
      <c r="D4174" s="5" t="s">
        <v>27</v>
      </c>
      <c r="E4174" s="5" t="s">
        <v>12046</v>
      </c>
      <c r="F4174" s="5">
        <v>-6719</v>
      </c>
      <c r="G4174" s="5" t="s">
        <v>19</v>
      </c>
      <c r="H4174" s="5" t="s">
        <v>173</v>
      </c>
      <c r="I4174" s="5">
        <v>42625.08</v>
      </c>
      <c r="J4174" s="5" t="s">
        <v>12047</v>
      </c>
      <c r="K4174" s="5" t="s">
        <v>22</v>
      </c>
      <c r="L4174" s="5" t="s">
        <v>56</v>
      </c>
      <c r="M4174" s="5">
        <v>2.75</v>
      </c>
      <c r="N4174" s="5" t="s">
        <v>74</v>
      </c>
      <c r="O4174" s="5">
        <v>17</v>
      </c>
    </row>
    <row r="4175" spans="1:15" x14ac:dyDescent="0.2">
      <c r="A4175" s="5" t="s">
        <v>12048</v>
      </c>
      <c r="B4175" s="5" t="s">
        <v>3332</v>
      </c>
      <c r="C4175" s="5">
        <v>30</v>
      </c>
      <c r="D4175" s="5" t="s">
        <v>17</v>
      </c>
      <c r="E4175" s="5" t="s">
        <v>12049</v>
      </c>
      <c r="F4175" s="5">
        <v>-9866</v>
      </c>
      <c r="G4175" s="5" t="s">
        <v>52</v>
      </c>
      <c r="H4175" s="5" t="s">
        <v>144</v>
      </c>
      <c r="I4175" s="5">
        <v>176022.31</v>
      </c>
      <c r="J4175" s="5" t="s">
        <v>12050</v>
      </c>
      <c r="K4175" s="5" t="s">
        <v>81</v>
      </c>
      <c r="L4175" s="5" t="s">
        <v>23</v>
      </c>
      <c r="M4175" s="5">
        <v>4.32</v>
      </c>
      <c r="N4175" s="5" t="s">
        <v>41</v>
      </c>
      <c r="O4175" s="5">
        <v>17</v>
      </c>
    </row>
    <row r="4176" spans="1:15" x14ac:dyDescent="0.2">
      <c r="A4176" s="5" t="s">
        <v>12051</v>
      </c>
      <c r="B4176" s="5" t="s">
        <v>5166</v>
      </c>
      <c r="C4176" s="5">
        <v>63</v>
      </c>
      <c r="D4176" s="5" t="s">
        <v>17</v>
      </c>
      <c r="E4176" s="5" t="s">
        <v>12052</v>
      </c>
      <c r="F4176" s="5">
        <v>-8294</v>
      </c>
      <c r="G4176" s="5" t="s">
        <v>52</v>
      </c>
      <c r="H4176" s="5" t="s">
        <v>20</v>
      </c>
      <c r="I4176" s="5">
        <v>75585.87</v>
      </c>
      <c r="J4176" s="5" t="s">
        <v>590</v>
      </c>
      <c r="K4176" s="5" t="s">
        <v>118</v>
      </c>
      <c r="L4176" s="5" t="s">
        <v>56</v>
      </c>
      <c r="M4176" s="5">
        <v>2.59</v>
      </c>
      <c r="N4176" s="5" t="s">
        <v>57</v>
      </c>
      <c r="O4176" s="5">
        <v>5</v>
      </c>
    </row>
    <row r="4177" spans="1:15" x14ac:dyDescent="0.2">
      <c r="A4177" s="5" t="s">
        <v>12053</v>
      </c>
      <c r="B4177" s="5" t="s">
        <v>138</v>
      </c>
      <c r="C4177" s="5">
        <v>48</v>
      </c>
      <c r="D4177" s="5" t="s">
        <v>50</v>
      </c>
      <c r="E4177" s="5" t="s">
        <v>12054</v>
      </c>
      <c r="F4177" s="5">
        <v>-7166</v>
      </c>
      <c r="G4177" s="5" t="s">
        <v>19</v>
      </c>
      <c r="H4177" s="5" t="s">
        <v>53</v>
      </c>
      <c r="I4177" s="5">
        <v>46669.440000000002</v>
      </c>
      <c r="J4177" s="5" t="s">
        <v>1929</v>
      </c>
      <c r="K4177" s="5" t="s">
        <v>81</v>
      </c>
      <c r="L4177" s="5" t="s">
        <v>56</v>
      </c>
      <c r="M4177" s="5">
        <v>1.1399999999999999</v>
      </c>
      <c r="N4177" s="5" t="s">
        <v>57</v>
      </c>
      <c r="O4177" s="5">
        <v>13</v>
      </c>
    </row>
    <row r="4178" spans="1:15" x14ac:dyDescent="0.2">
      <c r="A4178" s="5" t="s">
        <v>12055</v>
      </c>
      <c r="B4178" s="5" t="s">
        <v>1217</v>
      </c>
      <c r="C4178" s="5">
        <v>24</v>
      </c>
      <c r="D4178" s="5" t="s">
        <v>17</v>
      </c>
      <c r="E4178" s="5" t="s">
        <v>12056</v>
      </c>
      <c r="F4178" s="5">
        <v>-4268</v>
      </c>
      <c r="G4178" s="5" t="s">
        <v>99</v>
      </c>
      <c r="H4178" s="5" t="s">
        <v>173</v>
      </c>
      <c r="I4178" s="5">
        <v>55189.37</v>
      </c>
      <c r="J4178" s="5" t="s">
        <v>7135</v>
      </c>
      <c r="K4178" s="5" t="s">
        <v>47</v>
      </c>
      <c r="L4178" s="5" t="s">
        <v>56</v>
      </c>
      <c r="M4178" s="5">
        <v>1.36</v>
      </c>
      <c r="N4178" s="5" t="s">
        <v>24</v>
      </c>
      <c r="O4178" s="5">
        <v>33</v>
      </c>
    </row>
    <row r="4179" spans="1:15" x14ac:dyDescent="0.2">
      <c r="A4179" s="5" t="s">
        <v>12057</v>
      </c>
      <c r="B4179" s="5" t="s">
        <v>12058</v>
      </c>
      <c r="C4179" s="5">
        <v>25</v>
      </c>
      <c r="D4179" s="5" t="s">
        <v>17</v>
      </c>
      <c r="E4179" s="5" t="s">
        <v>12059</v>
      </c>
      <c r="F4179" s="5">
        <v>-8969</v>
      </c>
      <c r="G4179" s="5" t="s">
        <v>78</v>
      </c>
      <c r="H4179" s="5" t="s">
        <v>38</v>
      </c>
      <c r="I4179" s="5">
        <v>108501.62</v>
      </c>
      <c r="J4179" s="5" t="s">
        <v>4120</v>
      </c>
      <c r="K4179" s="5" t="s">
        <v>62</v>
      </c>
      <c r="L4179" s="5" t="s">
        <v>73</v>
      </c>
      <c r="M4179" s="5">
        <v>3.02</v>
      </c>
      <c r="N4179" s="5" t="s">
        <v>74</v>
      </c>
      <c r="O4179" s="5">
        <v>3</v>
      </c>
    </row>
    <row r="4180" spans="1:15" x14ac:dyDescent="0.2">
      <c r="A4180" s="5" t="s">
        <v>12060</v>
      </c>
      <c r="B4180" s="5" t="s">
        <v>4840</v>
      </c>
      <c r="C4180" s="5">
        <v>38</v>
      </c>
      <c r="D4180" s="5" t="s">
        <v>50</v>
      </c>
      <c r="E4180" s="5" t="s">
        <v>12061</v>
      </c>
      <c r="F4180" s="5">
        <v>-6536</v>
      </c>
      <c r="G4180" s="5" t="s">
        <v>85</v>
      </c>
      <c r="H4180" s="5" t="s">
        <v>30</v>
      </c>
      <c r="I4180" s="5">
        <v>177675.67</v>
      </c>
      <c r="J4180" s="5" t="s">
        <v>6374</v>
      </c>
      <c r="K4180" s="5" t="s">
        <v>118</v>
      </c>
      <c r="L4180" s="5" t="s">
        <v>73</v>
      </c>
      <c r="M4180" s="5">
        <v>2.62</v>
      </c>
      <c r="N4180" s="5" t="s">
        <v>74</v>
      </c>
      <c r="O4180" s="5">
        <v>7</v>
      </c>
    </row>
    <row r="4181" spans="1:15" x14ac:dyDescent="0.2">
      <c r="A4181" s="5" t="s">
        <v>12062</v>
      </c>
      <c r="B4181" s="5" t="s">
        <v>7705</v>
      </c>
      <c r="C4181" s="5">
        <v>54</v>
      </c>
      <c r="D4181" s="5" t="s">
        <v>50</v>
      </c>
      <c r="E4181" s="5" t="s">
        <v>12063</v>
      </c>
      <c r="F4181" s="5">
        <v>-9947</v>
      </c>
      <c r="G4181" s="5" t="s">
        <v>94</v>
      </c>
      <c r="H4181" s="5" t="s">
        <v>20</v>
      </c>
      <c r="I4181" s="5">
        <v>122485.03</v>
      </c>
      <c r="J4181" s="5" t="s">
        <v>2893</v>
      </c>
      <c r="K4181" s="5" t="s">
        <v>55</v>
      </c>
      <c r="L4181" s="5" t="s">
        <v>73</v>
      </c>
      <c r="M4181" s="5">
        <v>3.47</v>
      </c>
      <c r="N4181" s="5" t="s">
        <v>33</v>
      </c>
      <c r="O4181" s="5">
        <v>13</v>
      </c>
    </row>
    <row r="4182" spans="1:15" x14ac:dyDescent="0.2">
      <c r="A4182" s="5" t="s">
        <v>12064</v>
      </c>
      <c r="B4182" s="5" t="s">
        <v>7741</v>
      </c>
      <c r="C4182" s="5">
        <v>24</v>
      </c>
      <c r="D4182" s="5" t="s">
        <v>27</v>
      </c>
      <c r="E4182" s="5" t="s">
        <v>12065</v>
      </c>
      <c r="F4182" s="5">
        <v>-5192</v>
      </c>
      <c r="G4182" s="5" t="s">
        <v>78</v>
      </c>
      <c r="H4182" s="5" t="s">
        <v>66</v>
      </c>
      <c r="I4182" s="5">
        <v>141071.22</v>
      </c>
      <c r="J4182" s="5" t="s">
        <v>95</v>
      </c>
      <c r="K4182" s="5" t="s">
        <v>118</v>
      </c>
      <c r="L4182" s="5" t="s">
        <v>56</v>
      </c>
      <c r="M4182" s="5">
        <v>4.9400000000000004</v>
      </c>
      <c r="N4182" s="5" t="s">
        <v>33</v>
      </c>
      <c r="O4182" s="5">
        <v>28</v>
      </c>
    </row>
    <row r="4183" spans="1:15" x14ac:dyDescent="0.2">
      <c r="A4183" s="5" t="s">
        <v>12066</v>
      </c>
      <c r="B4183" s="5" t="s">
        <v>8045</v>
      </c>
      <c r="C4183" s="5">
        <v>30</v>
      </c>
      <c r="D4183" s="5" t="s">
        <v>17</v>
      </c>
      <c r="E4183" s="5" t="s">
        <v>12067</v>
      </c>
      <c r="F4183" s="5">
        <v>-5519</v>
      </c>
      <c r="G4183" s="5" t="s">
        <v>94</v>
      </c>
      <c r="H4183" s="5" t="s">
        <v>20</v>
      </c>
      <c r="I4183" s="5">
        <v>36239.870000000003</v>
      </c>
      <c r="J4183" s="5" t="s">
        <v>8487</v>
      </c>
      <c r="K4183" s="5" t="s">
        <v>40</v>
      </c>
      <c r="L4183" s="5" t="s">
        <v>23</v>
      </c>
      <c r="M4183" s="5">
        <v>2.87</v>
      </c>
      <c r="N4183" s="5" t="s">
        <v>57</v>
      </c>
      <c r="O4183" s="5">
        <v>27</v>
      </c>
    </row>
    <row r="4184" spans="1:15" x14ac:dyDescent="0.2">
      <c r="A4184" s="5" t="s">
        <v>12068</v>
      </c>
      <c r="B4184" s="5" t="s">
        <v>3323</v>
      </c>
      <c r="C4184" s="5">
        <v>56</v>
      </c>
      <c r="D4184" s="5" t="s">
        <v>27</v>
      </c>
      <c r="E4184" s="5" t="s">
        <v>12069</v>
      </c>
      <c r="F4184" s="5">
        <v>-3906</v>
      </c>
      <c r="G4184" s="5" t="s">
        <v>78</v>
      </c>
      <c r="H4184" s="5" t="s">
        <v>144</v>
      </c>
      <c r="I4184" s="5">
        <v>71443.98</v>
      </c>
      <c r="J4184" s="5" t="s">
        <v>1543</v>
      </c>
      <c r="K4184" s="5" t="s">
        <v>62</v>
      </c>
      <c r="L4184" s="5" t="s">
        <v>73</v>
      </c>
      <c r="M4184" s="5">
        <v>2.31</v>
      </c>
      <c r="N4184" s="5" t="s">
        <v>33</v>
      </c>
      <c r="O4184" s="5">
        <v>27</v>
      </c>
    </row>
    <row r="4185" spans="1:15" x14ac:dyDescent="0.2">
      <c r="A4185" s="5" t="s">
        <v>12070</v>
      </c>
      <c r="B4185" s="5" t="s">
        <v>1356</v>
      </c>
      <c r="C4185" s="5">
        <v>46</v>
      </c>
      <c r="D4185" s="5" t="s">
        <v>17</v>
      </c>
      <c r="E4185" s="5" t="s">
        <v>12071</v>
      </c>
      <c r="F4185" s="5">
        <v>-5108</v>
      </c>
      <c r="G4185" s="5" t="s">
        <v>85</v>
      </c>
      <c r="H4185" s="5" t="s">
        <v>71</v>
      </c>
      <c r="I4185" s="5">
        <v>65283.83</v>
      </c>
      <c r="J4185" s="5" t="s">
        <v>5020</v>
      </c>
      <c r="K4185" s="5" t="s">
        <v>55</v>
      </c>
      <c r="L4185" s="5" t="s">
        <v>32</v>
      </c>
      <c r="M4185" s="5">
        <v>4.54</v>
      </c>
      <c r="N4185" s="5" t="s">
        <v>24</v>
      </c>
      <c r="O4185" s="5">
        <v>3</v>
      </c>
    </row>
    <row r="4186" spans="1:15" x14ac:dyDescent="0.2">
      <c r="A4186" s="5" t="s">
        <v>12072</v>
      </c>
      <c r="B4186" s="5" t="s">
        <v>12073</v>
      </c>
      <c r="C4186" s="5">
        <v>33</v>
      </c>
      <c r="D4186" s="5" t="s">
        <v>27</v>
      </c>
      <c r="E4186" s="5" t="s">
        <v>12074</v>
      </c>
      <c r="F4186" s="5">
        <v>-11032</v>
      </c>
      <c r="G4186" s="5" t="s">
        <v>78</v>
      </c>
      <c r="H4186" s="5" t="s">
        <v>144</v>
      </c>
      <c r="I4186" s="5">
        <v>78824.87</v>
      </c>
      <c r="J4186" s="5" t="s">
        <v>647</v>
      </c>
      <c r="K4186" s="5" t="s">
        <v>40</v>
      </c>
      <c r="L4186" s="5" t="s">
        <v>32</v>
      </c>
      <c r="M4186" s="5">
        <v>2.99</v>
      </c>
      <c r="N4186" s="5" t="s">
        <v>74</v>
      </c>
      <c r="O4186" s="5">
        <v>5</v>
      </c>
    </row>
    <row r="4187" spans="1:15" x14ac:dyDescent="0.2">
      <c r="A4187" s="5" t="s">
        <v>12075</v>
      </c>
      <c r="B4187" s="5" t="s">
        <v>3830</v>
      </c>
      <c r="C4187" s="5">
        <v>34</v>
      </c>
      <c r="D4187" s="5" t="s">
        <v>50</v>
      </c>
      <c r="E4187" s="5" t="s">
        <v>12076</v>
      </c>
      <c r="F4187" s="5">
        <v>-6177</v>
      </c>
      <c r="G4187" s="5" t="s">
        <v>94</v>
      </c>
      <c r="H4187" s="5" t="s">
        <v>79</v>
      </c>
      <c r="I4187" s="5">
        <v>137706.38</v>
      </c>
      <c r="J4187" s="5" t="s">
        <v>3162</v>
      </c>
      <c r="K4187" s="5" t="s">
        <v>127</v>
      </c>
      <c r="L4187" s="5" t="s">
        <v>23</v>
      </c>
      <c r="M4187" s="5">
        <v>1.32</v>
      </c>
      <c r="N4187" s="5" t="s">
        <v>57</v>
      </c>
      <c r="O4187" s="5">
        <v>8</v>
      </c>
    </row>
    <row r="4188" spans="1:15" x14ac:dyDescent="0.2">
      <c r="A4188" s="5" t="s">
        <v>12077</v>
      </c>
      <c r="B4188" s="5" t="s">
        <v>12078</v>
      </c>
      <c r="C4188" s="5">
        <v>61</v>
      </c>
      <c r="D4188" s="5" t="s">
        <v>27</v>
      </c>
      <c r="E4188" s="5" t="s">
        <v>12079</v>
      </c>
      <c r="F4188" s="5">
        <v>-2593</v>
      </c>
      <c r="G4188" s="5" t="s">
        <v>99</v>
      </c>
      <c r="H4188" s="5" t="s">
        <v>30</v>
      </c>
      <c r="I4188" s="5">
        <v>99371.3</v>
      </c>
      <c r="J4188" s="5" t="s">
        <v>12080</v>
      </c>
      <c r="K4188" s="5" t="s">
        <v>81</v>
      </c>
      <c r="L4188" s="5" t="s">
        <v>73</v>
      </c>
      <c r="M4188" s="5">
        <v>4.53</v>
      </c>
      <c r="N4188" s="5" t="s">
        <v>33</v>
      </c>
      <c r="O4188" s="5">
        <v>0</v>
      </c>
    </row>
    <row r="4189" spans="1:15" x14ac:dyDescent="0.2">
      <c r="A4189" s="5" t="s">
        <v>12081</v>
      </c>
      <c r="B4189" s="5" t="s">
        <v>5206</v>
      </c>
      <c r="C4189" s="5">
        <v>42</v>
      </c>
      <c r="D4189" s="5" t="s">
        <v>27</v>
      </c>
      <c r="E4189" s="5" t="s">
        <v>12082</v>
      </c>
      <c r="F4189" s="5">
        <v>-7365</v>
      </c>
      <c r="G4189" s="5" t="s">
        <v>52</v>
      </c>
      <c r="H4189" s="5" t="s">
        <v>71</v>
      </c>
      <c r="I4189" s="5">
        <v>169154.61</v>
      </c>
      <c r="J4189" s="5" t="s">
        <v>2829</v>
      </c>
      <c r="K4189" s="5" t="s">
        <v>47</v>
      </c>
      <c r="L4189" s="5" t="s">
        <v>32</v>
      </c>
      <c r="M4189" s="5">
        <v>3.15</v>
      </c>
      <c r="N4189" s="5" t="s">
        <v>24</v>
      </c>
      <c r="O4189" s="5">
        <v>26</v>
      </c>
    </row>
    <row r="4190" spans="1:15" x14ac:dyDescent="0.2">
      <c r="A4190" s="5" t="s">
        <v>12083</v>
      </c>
      <c r="B4190" s="5" t="s">
        <v>10140</v>
      </c>
      <c r="C4190" s="5">
        <v>41</v>
      </c>
      <c r="D4190" s="5" t="s">
        <v>17</v>
      </c>
      <c r="E4190" s="5" t="s">
        <v>12084</v>
      </c>
      <c r="F4190" s="5">
        <v>-5139</v>
      </c>
      <c r="G4190" s="5" t="s">
        <v>29</v>
      </c>
      <c r="H4190" s="5" t="s">
        <v>20</v>
      </c>
      <c r="I4190" s="5">
        <v>67518.27</v>
      </c>
      <c r="J4190" s="5" t="s">
        <v>9102</v>
      </c>
      <c r="K4190" s="5" t="s">
        <v>118</v>
      </c>
      <c r="L4190" s="5" t="s">
        <v>23</v>
      </c>
      <c r="M4190" s="5">
        <v>3.75</v>
      </c>
      <c r="N4190" s="5" t="s">
        <v>24</v>
      </c>
      <c r="O4190" s="5">
        <v>15</v>
      </c>
    </row>
    <row r="4191" spans="1:15" x14ac:dyDescent="0.2">
      <c r="A4191" s="5" t="s">
        <v>12085</v>
      </c>
      <c r="B4191" s="5" t="s">
        <v>8965</v>
      </c>
      <c r="C4191" s="5">
        <v>37</v>
      </c>
      <c r="D4191" s="5" t="s">
        <v>50</v>
      </c>
      <c r="E4191" s="5" t="s">
        <v>12086</v>
      </c>
      <c r="F4191" s="5">
        <v>-5785</v>
      </c>
      <c r="G4191" s="5" t="s">
        <v>29</v>
      </c>
      <c r="H4191" s="5" t="s">
        <v>71</v>
      </c>
      <c r="I4191" s="5">
        <v>78380.479999999996</v>
      </c>
      <c r="J4191" s="5" t="s">
        <v>12087</v>
      </c>
      <c r="K4191" s="5" t="s">
        <v>81</v>
      </c>
      <c r="L4191" s="5" t="s">
        <v>56</v>
      </c>
      <c r="M4191" s="5">
        <v>3.69</v>
      </c>
      <c r="N4191" s="5" t="s">
        <v>74</v>
      </c>
      <c r="O4191" s="5">
        <v>38</v>
      </c>
    </row>
    <row r="4192" spans="1:15" x14ac:dyDescent="0.2">
      <c r="A4192" s="5" t="s">
        <v>12088</v>
      </c>
      <c r="B4192" s="5" t="s">
        <v>2643</v>
      </c>
      <c r="C4192" s="5">
        <v>48</v>
      </c>
      <c r="D4192" s="5" t="s">
        <v>27</v>
      </c>
      <c r="E4192" s="5" t="s">
        <v>12089</v>
      </c>
      <c r="F4192" s="5">
        <v>-11143</v>
      </c>
      <c r="G4192" s="5" t="s">
        <v>19</v>
      </c>
      <c r="H4192" s="5" t="s">
        <v>20</v>
      </c>
      <c r="I4192" s="5">
        <v>51125.04</v>
      </c>
      <c r="J4192" s="5" t="s">
        <v>2554</v>
      </c>
      <c r="K4192" s="5" t="s">
        <v>22</v>
      </c>
      <c r="L4192" s="5" t="s">
        <v>56</v>
      </c>
      <c r="M4192" s="5">
        <v>3.8</v>
      </c>
      <c r="N4192" s="5" t="s">
        <v>57</v>
      </c>
      <c r="O4192" s="5">
        <v>38</v>
      </c>
    </row>
    <row r="4193" spans="1:15" x14ac:dyDescent="0.2">
      <c r="A4193" s="5" t="s">
        <v>12090</v>
      </c>
      <c r="B4193" s="5" t="s">
        <v>7489</v>
      </c>
      <c r="C4193" s="5">
        <v>31</v>
      </c>
      <c r="D4193" s="5" t="s">
        <v>17</v>
      </c>
      <c r="E4193" s="5" t="s">
        <v>12091</v>
      </c>
      <c r="F4193" s="5">
        <v>-2748</v>
      </c>
      <c r="G4193" s="5" t="s">
        <v>52</v>
      </c>
      <c r="H4193" s="5" t="s">
        <v>79</v>
      </c>
      <c r="I4193" s="5">
        <v>142773.54</v>
      </c>
      <c r="J4193" s="5" t="s">
        <v>1692</v>
      </c>
      <c r="K4193" s="5" t="s">
        <v>62</v>
      </c>
      <c r="L4193" s="5" t="s">
        <v>32</v>
      </c>
      <c r="M4193" s="5">
        <v>3.58</v>
      </c>
      <c r="N4193" s="5" t="s">
        <v>24</v>
      </c>
      <c r="O4193" s="5">
        <v>2</v>
      </c>
    </row>
    <row r="4194" spans="1:15" x14ac:dyDescent="0.2">
      <c r="A4194" s="5" t="s">
        <v>12092</v>
      </c>
      <c r="B4194" s="5" t="s">
        <v>12093</v>
      </c>
      <c r="C4194" s="5">
        <v>65</v>
      </c>
      <c r="D4194" s="5" t="s">
        <v>17</v>
      </c>
      <c r="E4194" s="5" t="s">
        <v>12094</v>
      </c>
      <c r="F4194" s="5">
        <v>-3762</v>
      </c>
      <c r="G4194" s="5" t="s">
        <v>45</v>
      </c>
      <c r="H4194" s="5" t="s">
        <v>79</v>
      </c>
      <c r="I4194" s="5">
        <v>57954.92</v>
      </c>
      <c r="J4194" s="5" t="s">
        <v>186</v>
      </c>
      <c r="K4194" s="5" t="s">
        <v>55</v>
      </c>
      <c r="L4194" s="5" t="s">
        <v>56</v>
      </c>
      <c r="M4194" s="5">
        <v>2.2000000000000002</v>
      </c>
      <c r="N4194" s="5" t="s">
        <v>41</v>
      </c>
      <c r="O4194" s="5">
        <v>33</v>
      </c>
    </row>
    <row r="4195" spans="1:15" x14ac:dyDescent="0.2">
      <c r="A4195" s="5" t="s">
        <v>12095</v>
      </c>
      <c r="B4195" s="5" t="s">
        <v>12096</v>
      </c>
      <c r="C4195" s="5">
        <v>27</v>
      </c>
      <c r="D4195" s="5" t="s">
        <v>17</v>
      </c>
      <c r="E4195" s="5" t="s">
        <v>12097</v>
      </c>
      <c r="F4195" s="5">
        <v>-3913</v>
      </c>
      <c r="G4195" s="5" t="s">
        <v>45</v>
      </c>
      <c r="H4195" s="5" t="s">
        <v>20</v>
      </c>
      <c r="I4195" s="5">
        <v>172244.7</v>
      </c>
      <c r="J4195" s="5" t="s">
        <v>671</v>
      </c>
      <c r="K4195" s="5" t="s">
        <v>81</v>
      </c>
      <c r="L4195" s="5" t="s">
        <v>73</v>
      </c>
      <c r="M4195" s="5">
        <v>2</v>
      </c>
      <c r="N4195" s="5" t="s">
        <v>33</v>
      </c>
      <c r="O4195" s="5">
        <v>15</v>
      </c>
    </row>
    <row r="4196" spans="1:15" x14ac:dyDescent="0.2">
      <c r="A4196" s="5" t="s">
        <v>12098</v>
      </c>
      <c r="B4196" s="5" t="s">
        <v>6621</v>
      </c>
      <c r="C4196" s="5">
        <v>30</v>
      </c>
      <c r="D4196" s="5" t="s">
        <v>50</v>
      </c>
      <c r="E4196" s="5" t="s">
        <v>12099</v>
      </c>
      <c r="F4196" s="5">
        <v>-3891</v>
      </c>
      <c r="G4196" s="5" t="s">
        <v>94</v>
      </c>
      <c r="H4196" s="5" t="s">
        <v>20</v>
      </c>
      <c r="I4196" s="5">
        <v>83074.67</v>
      </c>
      <c r="J4196" s="5" t="s">
        <v>3581</v>
      </c>
      <c r="K4196" s="5" t="s">
        <v>40</v>
      </c>
      <c r="L4196" s="5" t="s">
        <v>56</v>
      </c>
      <c r="M4196" s="5">
        <v>1.17</v>
      </c>
      <c r="N4196" s="5" t="s">
        <v>24</v>
      </c>
      <c r="O4196" s="5">
        <v>37</v>
      </c>
    </row>
    <row r="4197" spans="1:15" x14ac:dyDescent="0.2">
      <c r="A4197" s="5" t="s">
        <v>12100</v>
      </c>
      <c r="B4197" s="5" t="s">
        <v>7445</v>
      </c>
      <c r="C4197" s="5">
        <v>64</v>
      </c>
      <c r="D4197" s="5" t="s">
        <v>17</v>
      </c>
      <c r="E4197" s="5" t="s">
        <v>12101</v>
      </c>
      <c r="F4197" s="5">
        <v>-2515</v>
      </c>
      <c r="G4197" s="5" t="s">
        <v>37</v>
      </c>
      <c r="H4197" s="5" t="s">
        <v>79</v>
      </c>
      <c r="I4197" s="5">
        <v>167351.89000000001</v>
      </c>
      <c r="J4197" s="5" t="s">
        <v>562</v>
      </c>
      <c r="K4197" s="5" t="s">
        <v>136</v>
      </c>
      <c r="L4197" s="5" t="s">
        <v>23</v>
      </c>
      <c r="M4197" s="5">
        <v>2.17</v>
      </c>
      <c r="N4197" s="5" t="s">
        <v>24</v>
      </c>
      <c r="O4197" s="5">
        <v>37</v>
      </c>
    </row>
    <row r="4198" spans="1:15" x14ac:dyDescent="0.2">
      <c r="A4198" s="5" t="s">
        <v>12102</v>
      </c>
      <c r="B4198" s="5" t="s">
        <v>8068</v>
      </c>
      <c r="C4198" s="5">
        <v>58</v>
      </c>
      <c r="D4198" s="5" t="s">
        <v>17</v>
      </c>
      <c r="E4198" s="5" t="s">
        <v>12103</v>
      </c>
      <c r="F4198" s="5">
        <v>-3347</v>
      </c>
      <c r="G4198" s="5" t="s">
        <v>45</v>
      </c>
      <c r="H4198" s="5" t="s">
        <v>53</v>
      </c>
      <c r="I4198" s="5">
        <v>177547.88</v>
      </c>
      <c r="J4198" s="5" t="s">
        <v>7752</v>
      </c>
      <c r="K4198" s="5" t="s">
        <v>55</v>
      </c>
      <c r="L4198" s="5" t="s">
        <v>73</v>
      </c>
      <c r="M4198" s="5">
        <v>1.18</v>
      </c>
      <c r="N4198" s="5" t="s">
        <v>57</v>
      </c>
      <c r="O4198" s="5">
        <v>24</v>
      </c>
    </row>
    <row r="4199" spans="1:15" x14ac:dyDescent="0.2">
      <c r="A4199" s="5" t="s">
        <v>12104</v>
      </c>
      <c r="B4199" s="5" t="s">
        <v>10013</v>
      </c>
      <c r="C4199" s="5">
        <v>25</v>
      </c>
      <c r="D4199" s="5" t="s">
        <v>50</v>
      </c>
      <c r="E4199" s="5" t="s">
        <v>12105</v>
      </c>
      <c r="F4199" s="5">
        <v>-6700</v>
      </c>
      <c r="G4199" s="5" t="s">
        <v>116</v>
      </c>
      <c r="H4199" s="5" t="s">
        <v>71</v>
      </c>
      <c r="I4199" s="5">
        <v>172153.51</v>
      </c>
      <c r="J4199" s="5" t="s">
        <v>12106</v>
      </c>
      <c r="K4199" s="5" t="s">
        <v>40</v>
      </c>
      <c r="L4199" s="5" t="s">
        <v>56</v>
      </c>
      <c r="M4199" s="5">
        <v>4.34</v>
      </c>
      <c r="N4199" s="5" t="s">
        <v>57</v>
      </c>
      <c r="O4199" s="5">
        <v>39</v>
      </c>
    </row>
    <row r="4200" spans="1:15" x14ac:dyDescent="0.2">
      <c r="A4200" s="5" t="s">
        <v>12107</v>
      </c>
      <c r="B4200" s="5" t="s">
        <v>5256</v>
      </c>
      <c r="C4200" s="5">
        <v>52</v>
      </c>
      <c r="D4200" s="5" t="s">
        <v>50</v>
      </c>
      <c r="E4200" s="5" t="s">
        <v>12108</v>
      </c>
      <c r="F4200" s="5">
        <v>-5356</v>
      </c>
      <c r="G4200" s="5" t="s">
        <v>52</v>
      </c>
      <c r="H4200" s="5" t="s">
        <v>66</v>
      </c>
      <c r="I4200" s="5">
        <v>53173.95</v>
      </c>
      <c r="J4200" s="5" t="s">
        <v>1456</v>
      </c>
      <c r="K4200" s="5" t="s">
        <v>22</v>
      </c>
      <c r="L4200" s="5" t="s">
        <v>73</v>
      </c>
      <c r="M4200" s="5">
        <v>1.68</v>
      </c>
      <c r="N4200" s="5" t="s">
        <v>57</v>
      </c>
      <c r="O4200" s="5">
        <v>31</v>
      </c>
    </row>
    <row r="4201" spans="1:15" x14ac:dyDescent="0.2">
      <c r="A4201" s="5" t="s">
        <v>12109</v>
      </c>
      <c r="B4201" s="5" t="s">
        <v>1009</v>
      </c>
      <c r="C4201" s="5">
        <v>56</v>
      </c>
      <c r="D4201" s="5" t="s">
        <v>17</v>
      </c>
      <c r="E4201" s="5" t="s">
        <v>12110</v>
      </c>
      <c r="F4201" s="5">
        <v>-6509</v>
      </c>
      <c r="G4201" s="5" t="s">
        <v>19</v>
      </c>
      <c r="H4201" s="5" t="s">
        <v>144</v>
      </c>
      <c r="I4201" s="5">
        <v>139748.32</v>
      </c>
      <c r="J4201" s="5" t="s">
        <v>9648</v>
      </c>
      <c r="K4201" s="5" t="s">
        <v>55</v>
      </c>
      <c r="L4201" s="5" t="s">
        <v>73</v>
      </c>
      <c r="M4201" s="5">
        <v>4.68</v>
      </c>
      <c r="N4201" s="5" t="s">
        <v>24</v>
      </c>
      <c r="O4201" s="5">
        <v>13</v>
      </c>
    </row>
    <row r="4202" spans="1:15" x14ac:dyDescent="0.2">
      <c r="A4202" s="5" t="s">
        <v>12111</v>
      </c>
      <c r="B4202" s="5" t="s">
        <v>955</v>
      </c>
      <c r="C4202" s="5">
        <v>44</v>
      </c>
      <c r="D4202" s="5" t="s">
        <v>27</v>
      </c>
      <c r="E4202" s="5" t="s">
        <v>12112</v>
      </c>
      <c r="F4202" s="5">
        <v>-4850</v>
      </c>
      <c r="G4202" s="5" t="s">
        <v>37</v>
      </c>
      <c r="H4202" s="5" t="s">
        <v>71</v>
      </c>
      <c r="I4202" s="5">
        <v>81397.67</v>
      </c>
      <c r="J4202" s="5" t="s">
        <v>4769</v>
      </c>
      <c r="K4202" s="5" t="s">
        <v>118</v>
      </c>
      <c r="L4202" s="5" t="s">
        <v>23</v>
      </c>
      <c r="M4202" s="5">
        <v>4.9400000000000004</v>
      </c>
      <c r="N4202" s="5" t="s">
        <v>33</v>
      </c>
      <c r="O4202" s="5">
        <v>38</v>
      </c>
    </row>
    <row r="4203" spans="1:15" x14ac:dyDescent="0.2">
      <c r="A4203" s="5" t="s">
        <v>12113</v>
      </c>
      <c r="B4203" s="5" t="s">
        <v>5441</v>
      </c>
      <c r="C4203" s="5">
        <v>45</v>
      </c>
      <c r="D4203" s="5" t="s">
        <v>50</v>
      </c>
      <c r="E4203" s="5" t="s">
        <v>12114</v>
      </c>
      <c r="F4203" s="5">
        <v>-8017</v>
      </c>
      <c r="G4203" s="5" t="s">
        <v>45</v>
      </c>
      <c r="H4203" s="5" t="s">
        <v>20</v>
      </c>
      <c r="I4203" s="5">
        <v>78582.559999999998</v>
      </c>
      <c r="J4203" s="5" t="s">
        <v>4643</v>
      </c>
      <c r="K4203" s="5" t="s">
        <v>127</v>
      </c>
      <c r="L4203" s="5" t="s">
        <v>73</v>
      </c>
      <c r="M4203" s="5">
        <v>3.63</v>
      </c>
      <c r="N4203" s="5" t="s">
        <v>74</v>
      </c>
      <c r="O4203" s="5">
        <v>30</v>
      </c>
    </row>
    <row r="4204" spans="1:15" x14ac:dyDescent="0.2">
      <c r="A4204" s="5" t="s">
        <v>12115</v>
      </c>
      <c r="B4204" s="5" t="s">
        <v>7733</v>
      </c>
      <c r="C4204" s="5">
        <v>38</v>
      </c>
      <c r="D4204" s="5" t="s">
        <v>27</v>
      </c>
      <c r="E4204" s="5" t="s">
        <v>12116</v>
      </c>
      <c r="F4204" s="5">
        <v>-10218</v>
      </c>
      <c r="G4204" s="5" t="s">
        <v>99</v>
      </c>
      <c r="H4204" s="5" t="s">
        <v>144</v>
      </c>
      <c r="I4204" s="5">
        <v>164007.67999999999</v>
      </c>
      <c r="J4204" s="5" t="s">
        <v>1171</v>
      </c>
      <c r="K4204" s="5" t="s">
        <v>40</v>
      </c>
      <c r="L4204" s="5" t="s">
        <v>56</v>
      </c>
      <c r="M4204" s="5">
        <v>2.33</v>
      </c>
      <c r="N4204" s="5" t="s">
        <v>24</v>
      </c>
      <c r="O4204" s="5">
        <v>24</v>
      </c>
    </row>
    <row r="4205" spans="1:15" x14ac:dyDescent="0.2">
      <c r="A4205" s="5" t="s">
        <v>12117</v>
      </c>
      <c r="B4205" s="5" t="s">
        <v>7372</v>
      </c>
      <c r="C4205" s="5">
        <v>32</v>
      </c>
      <c r="D4205" s="5" t="s">
        <v>17</v>
      </c>
      <c r="E4205" s="5" t="s">
        <v>12118</v>
      </c>
      <c r="F4205" s="5">
        <v>-3755</v>
      </c>
      <c r="G4205" s="5" t="s">
        <v>99</v>
      </c>
      <c r="H4205" s="5" t="s">
        <v>30</v>
      </c>
      <c r="I4205" s="5">
        <v>133415.37</v>
      </c>
      <c r="J4205" s="5" t="s">
        <v>437</v>
      </c>
      <c r="K4205" s="5" t="s">
        <v>118</v>
      </c>
      <c r="L4205" s="5" t="s">
        <v>23</v>
      </c>
      <c r="M4205" s="5">
        <v>4.45</v>
      </c>
      <c r="N4205" s="5" t="s">
        <v>74</v>
      </c>
      <c r="O4205" s="5">
        <v>3</v>
      </c>
    </row>
    <row r="4206" spans="1:15" x14ac:dyDescent="0.2">
      <c r="A4206" s="5" t="s">
        <v>12119</v>
      </c>
      <c r="B4206" s="5" t="s">
        <v>828</v>
      </c>
      <c r="C4206" s="5">
        <v>52</v>
      </c>
      <c r="D4206" s="5" t="s">
        <v>27</v>
      </c>
      <c r="E4206" s="5" t="s">
        <v>12120</v>
      </c>
      <c r="F4206" s="5">
        <v>-5202</v>
      </c>
      <c r="G4206" s="5" t="s">
        <v>37</v>
      </c>
      <c r="H4206" s="5" t="s">
        <v>20</v>
      </c>
      <c r="I4206" s="5">
        <v>55212.41</v>
      </c>
      <c r="J4206" s="5" t="s">
        <v>4275</v>
      </c>
      <c r="K4206" s="5" t="s">
        <v>22</v>
      </c>
      <c r="L4206" s="5" t="s">
        <v>56</v>
      </c>
      <c r="M4206" s="5">
        <v>1.7</v>
      </c>
      <c r="N4206" s="5" t="s">
        <v>33</v>
      </c>
      <c r="O4206" s="5">
        <v>5</v>
      </c>
    </row>
    <row r="4207" spans="1:15" x14ac:dyDescent="0.2">
      <c r="A4207" s="5" t="s">
        <v>12121</v>
      </c>
      <c r="B4207" s="5" t="s">
        <v>12122</v>
      </c>
      <c r="C4207" s="5">
        <v>52</v>
      </c>
      <c r="D4207" s="5" t="s">
        <v>27</v>
      </c>
      <c r="E4207" s="5" t="s">
        <v>12123</v>
      </c>
      <c r="F4207" s="5">
        <v>-4789</v>
      </c>
      <c r="G4207" s="5" t="s">
        <v>85</v>
      </c>
      <c r="H4207" s="5" t="s">
        <v>66</v>
      </c>
      <c r="I4207" s="5">
        <v>158670.16</v>
      </c>
      <c r="J4207" s="5" t="s">
        <v>1984</v>
      </c>
      <c r="K4207" s="5" t="s">
        <v>136</v>
      </c>
      <c r="L4207" s="5" t="s">
        <v>56</v>
      </c>
      <c r="M4207" s="5">
        <v>1.4</v>
      </c>
      <c r="N4207" s="5" t="s">
        <v>24</v>
      </c>
      <c r="O4207" s="5">
        <v>21</v>
      </c>
    </row>
    <row r="4208" spans="1:15" x14ac:dyDescent="0.2">
      <c r="A4208" s="5" t="s">
        <v>12124</v>
      </c>
      <c r="B4208" s="5" t="s">
        <v>6938</v>
      </c>
      <c r="C4208" s="5">
        <v>41</v>
      </c>
      <c r="D4208" s="5" t="s">
        <v>17</v>
      </c>
      <c r="E4208" s="5" t="s">
        <v>12125</v>
      </c>
      <c r="F4208" s="5">
        <v>-11042</v>
      </c>
      <c r="G4208" s="5" t="s">
        <v>52</v>
      </c>
      <c r="H4208" s="5" t="s">
        <v>53</v>
      </c>
      <c r="I4208" s="5">
        <v>156891.43</v>
      </c>
      <c r="J4208" s="5" t="s">
        <v>6623</v>
      </c>
      <c r="K4208" s="5" t="s">
        <v>62</v>
      </c>
      <c r="L4208" s="5" t="s">
        <v>73</v>
      </c>
      <c r="M4208" s="5">
        <v>2.81</v>
      </c>
      <c r="N4208" s="5" t="s">
        <v>33</v>
      </c>
      <c r="O4208" s="5">
        <v>26</v>
      </c>
    </row>
    <row r="4209" spans="1:15" x14ac:dyDescent="0.2">
      <c r="A4209" s="5" t="s">
        <v>12126</v>
      </c>
      <c r="B4209" s="5" t="s">
        <v>2796</v>
      </c>
      <c r="C4209" s="5">
        <v>36</v>
      </c>
      <c r="D4209" s="5" t="s">
        <v>27</v>
      </c>
      <c r="E4209" s="5" t="s">
        <v>12127</v>
      </c>
      <c r="F4209" s="5">
        <v>-1897</v>
      </c>
      <c r="G4209" s="5" t="s">
        <v>99</v>
      </c>
      <c r="H4209" s="5" t="s">
        <v>144</v>
      </c>
      <c r="I4209" s="5">
        <v>131624.34</v>
      </c>
      <c r="J4209" s="5" t="s">
        <v>695</v>
      </c>
      <c r="K4209" s="5" t="s">
        <v>62</v>
      </c>
      <c r="L4209" s="5" t="s">
        <v>23</v>
      </c>
      <c r="M4209" s="5">
        <v>3</v>
      </c>
      <c r="N4209" s="5" t="s">
        <v>33</v>
      </c>
      <c r="O4209" s="5">
        <v>32</v>
      </c>
    </row>
    <row r="4210" spans="1:15" x14ac:dyDescent="0.2">
      <c r="A4210" s="5" t="s">
        <v>12128</v>
      </c>
      <c r="B4210" s="5" t="s">
        <v>490</v>
      </c>
      <c r="C4210" s="5">
        <v>43</v>
      </c>
      <c r="D4210" s="5" t="s">
        <v>27</v>
      </c>
      <c r="E4210" s="5" t="s">
        <v>12129</v>
      </c>
      <c r="F4210" s="5">
        <v>-4533</v>
      </c>
      <c r="G4210" s="5" t="s">
        <v>37</v>
      </c>
      <c r="H4210" s="5" t="s">
        <v>20</v>
      </c>
      <c r="I4210" s="5">
        <v>131218.14000000001</v>
      </c>
      <c r="J4210" s="5" t="s">
        <v>2988</v>
      </c>
      <c r="K4210" s="5" t="s">
        <v>127</v>
      </c>
      <c r="L4210" s="5" t="s">
        <v>73</v>
      </c>
      <c r="M4210" s="5">
        <v>3.45</v>
      </c>
      <c r="N4210" s="5" t="s">
        <v>57</v>
      </c>
      <c r="O4210" s="5">
        <v>16</v>
      </c>
    </row>
    <row r="4211" spans="1:15" x14ac:dyDescent="0.2">
      <c r="A4211" s="5" t="s">
        <v>12130</v>
      </c>
      <c r="B4211" s="5" t="s">
        <v>3164</v>
      </c>
      <c r="C4211" s="5">
        <v>50</v>
      </c>
      <c r="D4211" s="5" t="s">
        <v>27</v>
      </c>
      <c r="E4211" s="5" t="s">
        <v>12131</v>
      </c>
      <c r="F4211" s="5">
        <v>-4471</v>
      </c>
      <c r="G4211" s="5" t="s">
        <v>52</v>
      </c>
      <c r="H4211" s="5" t="s">
        <v>30</v>
      </c>
      <c r="I4211" s="5">
        <v>136091.62</v>
      </c>
      <c r="J4211" s="5" t="s">
        <v>1976</v>
      </c>
      <c r="K4211" s="5" t="s">
        <v>62</v>
      </c>
      <c r="L4211" s="5" t="s">
        <v>73</v>
      </c>
      <c r="M4211" s="5">
        <v>2.61</v>
      </c>
      <c r="N4211" s="5" t="s">
        <v>57</v>
      </c>
      <c r="O4211" s="5">
        <v>21</v>
      </c>
    </row>
    <row r="4212" spans="1:15" x14ac:dyDescent="0.2">
      <c r="A4212" s="5" t="s">
        <v>12132</v>
      </c>
      <c r="B4212" s="5" t="s">
        <v>4804</v>
      </c>
      <c r="C4212" s="5">
        <v>32</v>
      </c>
      <c r="D4212" s="5" t="s">
        <v>27</v>
      </c>
      <c r="E4212" s="5" t="s">
        <v>12133</v>
      </c>
      <c r="F4212" s="5">
        <v>-2791</v>
      </c>
      <c r="G4212" s="5" t="s">
        <v>37</v>
      </c>
      <c r="H4212" s="5" t="s">
        <v>30</v>
      </c>
      <c r="I4212" s="5">
        <v>113877.75</v>
      </c>
      <c r="J4212" s="5" t="s">
        <v>11052</v>
      </c>
      <c r="K4212" s="5" t="s">
        <v>40</v>
      </c>
      <c r="L4212" s="5" t="s">
        <v>32</v>
      </c>
      <c r="M4212" s="5">
        <v>2.8</v>
      </c>
      <c r="N4212" s="5" t="s">
        <v>33</v>
      </c>
      <c r="O4212" s="5">
        <v>4</v>
      </c>
    </row>
    <row r="4213" spans="1:15" x14ac:dyDescent="0.2">
      <c r="A4213" s="5" t="s">
        <v>12134</v>
      </c>
      <c r="B4213" s="5" t="s">
        <v>11816</v>
      </c>
      <c r="C4213" s="5">
        <v>39</v>
      </c>
      <c r="D4213" s="5" t="s">
        <v>50</v>
      </c>
      <c r="E4213" s="5" t="s">
        <v>12135</v>
      </c>
      <c r="F4213" s="5">
        <v>-5029</v>
      </c>
      <c r="G4213" s="5" t="s">
        <v>37</v>
      </c>
      <c r="H4213" s="5" t="s">
        <v>38</v>
      </c>
      <c r="I4213" s="5">
        <v>49414.63</v>
      </c>
      <c r="J4213" s="5" t="s">
        <v>892</v>
      </c>
      <c r="K4213" s="5" t="s">
        <v>136</v>
      </c>
      <c r="L4213" s="5" t="s">
        <v>32</v>
      </c>
      <c r="M4213" s="5">
        <v>1.18</v>
      </c>
      <c r="N4213" s="5" t="s">
        <v>33</v>
      </c>
      <c r="O4213" s="5">
        <v>2</v>
      </c>
    </row>
    <row r="4214" spans="1:15" x14ac:dyDescent="0.2">
      <c r="A4214" s="5" t="s">
        <v>12136</v>
      </c>
      <c r="B4214" s="5" t="s">
        <v>4870</v>
      </c>
      <c r="C4214" s="5">
        <v>59</v>
      </c>
      <c r="D4214" s="5" t="s">
        <v>17</v>
      </c>
      <c r="E4214" s="5" t="s">
        <v>12137</v>
      </c>
      <c r="F4214" s="5">
        <v>-1688</v>
      </c>
      <c r="G4214" s="5" t="s">
        <v>94</v>
      </c>
      <c r="H4214" s="5" t="s">
        <v>79</v>
      </c>
      <c r="I4214" s="5">
        <v>149291.03</v>
      </c>
      <c r="J4214" s="5" t="s">
        <v>12138</v>
      </c>
      <c r="K4214" s="5" t="s">
        <v>104</v>
      </c>
      <c r="L4214" s="5" t="s">
        <v>23</v>
      </c>
      <c r="M4214" s="5">
        <v>1.4</v>
      </c>
      <c r="N4214" s="5" t="s">
        <v>74</v>
      </c>
      <c r="O4214" s="5">
        <v>35</v>
      </c>
    </row>
    <row r="4215" spans="1:15" x14ac:dyDescent="0.2">
      <c r="A4215" s="5" t="s">
        <v>12139</v>
      </c>
      <c r="B4215" s="5" t="s">
        <v>2089</v>
      </c>
      <c r="C4215" s="5">
        <v>36</v>
      </c>
      <c r="D4215" s="5" t="s">
        <v>27</v>
      </c>
      <c r="E4215" s="5" t="s">
        <v>12140</v>
      </c>
      <c r="F4215" s="5">
        <v>-8913</v>
      </c>
      <c r="G4215" s="5" t="s">
        <v>99</v>
      </c>
      <c r="H4215" s="5" t="s">
        <v>53</v>
      </c>
      <c r="I4215" s="5">
        <v>48823.09</v>
      </c>
      <c r="J4215" s="5" t="s">
        <v>1277</v>
      </c>
      <c r="K4215" s="5" t="s">
        <v>47</v>
      </c>
      <c r="L4215" s="5" t="s">
        <v>32</v>
      </c>
      <c r="M4215" s="5">
        <v>4.4000000000000004</v>
      </c>
      <c r="N4215" s="5" t="s">
        <v>41</v>
      </c>
      <c r="O4215" s="5">
        <v>20</v>
      </c>
    </row>
    <row r="4216" spans="1:15" x14ac:dyDescent="0.2">
      <c r="A4216" s="5" t="s">
        <v>12141</v>
      </c>
      <c r="B4216" s="5" t="s">
        <v>6341</v>
      </c>
      <c r="C4216" s="5">
        <v>53</v>
      </c>
      <c r="D4216" s="5" t="s">
        <v>50</v>
      </c>
      <c r="E4216" s="5" t="s">
        <v>12142</v>
      </c>
      <c r="F4216" s="5">
        <v>-3881</v>
      </c>
      <c r="G4216" s="5" t="s">
        <v>78</v>
      </c>
      <c r="H4216" s="5" t="s">
        <v>53</v>
      </c>
      <c r="I4216" s="5">
        <v>72029.22</v>
      </c>
      <c r="J4216" s="5" t="s">
        <v>1958</v>
      </c>
      <c r="K4216" s="5" t="s">
        <v>22</v>
      </c>
      <c r="L4216" s="5" t="s">
        <v>23</v>
      </c>
      <c r="M4216" s="5">
        <v>1.54</v>
      </c>
      <c r="N4216" s="5" t="s">
        <v>57</v>
      </c>
      <c r="O4216" s="5">
        <v>12</v>
      </c>
    </row>
    <row r="4217" spans="1:15" x14ac:dyDescent="0.2">
      <c r="A4217" s="5" t="s">
        <v>12143</v>
      </c>
      <c r="B4217" s="5" t="s">
        <v>7750</v>
      </c>
      <c r="C4217" s="5">
        <v>43</v>
      </c>
      <c r="D4217" s="5" t="s">
        <v>17</v>
      </c>
      <c r="E4217" s="5" t="s">
        <v>12144</v>
      </c>
      <c r="F4217" s="5">
        <v>-7707</v>
      </c>
      <c r="G4217" s="5" t="s">
        <v>45</v>
      </c>
      <c r="H4217" s="5" t="s">
        <v>144</v>
      </c>
      <c r="I4217" s="5">
        <v>61831.05</v>
      </c>
      <c r="J4217" s="5" t="s">
        <v>12145</v>
      </c>
      <c r="K4217" s="5" t="s">
        <v>40</v>
      </c>
      <c r="L4217" s="5" t="s">
        <v>73</v>
      </c>
      <c r="M4217" s="5">
        <v>1.05</v>
      </c>
      <c r="N4217" s="5" t="s">
        <v>57</v>
      </c>
      <c r="O4217" s="5">
        <v>37</v>
      </c>
    </row>
    <row r="4218" spans="1:15" x14ac:dyDescent="0.2">
      <c r="A4218" s="5" t="s">
        <v>12146</v>
      </c>
      <c r="B4218" s="5" t="s">
        <v>12147</v>
      </c>
      <c r="C4218" s="5">
        <v>63</v>
      </c>
      <c r="D4218" s="5" t="s">
        <v>50</v>
      </c>
      <c r="E4218" s="5" t="s">
        <v>12148</v>
      </c>
      <c r="F4218" s="5">
        <v>-6846</v>
      </c>
      <c r="G4218" s="5" t="s">
        <v>78</v>
      </c>
      <c r="H4218" s="5" t="s">
        <v>30</v>
      </c>
      <c r="I4218" s="5">
        <v>85229.68</v>
      </c>
      <c r="J4218" s="5" t="s">
        <v>4872</v>
      </c>
      <c r="K4218" s="5" t="s">
        <v>118</v>
      </c>
      <c r="L4218" s="5" t="s">
        <v>23</v>
      </c>
      <c r="M4218" s="5">
        <v>3.83</v>
      </c>
      <c r="N4218" s="5" t="s">
        <v>24</v>
      </c>
      <c r="O4218" s="5">
        <v>27</v>
      </c>
    </row>
    <row r="4219" spans="1:15" x14ac:dyDescent="0.2">
      <c r="A4219" s="5" t="s">
        <v>12149</v>
      </c>
      <c r="B4219" s="5" t="s">
        <v>3336</v>
      </c>
      <c r="C4219" s="5">
        <v>29</v>
      </c>
      <c r="D4219" s="5" t="s">
        <v>17</v>
      </c>
      <c r="E4219" s="5" t="s">
        <v>12150</v>
      </c>
      <c r="F4219" s="5">
        <v>-10764</v>
      </c>
      <c r="G4219" s="5" t="s">
        <v>85</v>
      </c>
      <c r="H4219" s="5" t="s">
        <v>194</v>
      </c>
      <c r="I4219" s="5">
        <v>45533.919999999998</v>
      </c>
      <c r="J4219" s="5" t="s">
        <v>80</v>
      </c>
      <c r="K4219" s="5" t="s">
        <v>47</v>
      </c>
      <c r="L4219" s="5" t="s">
        <v>73</v>
      </c>
      <c r="M4219" s="5">
        <v>4.5</v>
      </c>
      <c r="N4219" s="5" t="s">
        <v>41</v>
      </c>
      <c r="O4219" s="5">
        <v>29</v>
      </c>
    </row>
    <row r="4220" spans="1:15" x14ac:dyDescent="0.2">
      <c r="A4220" s="5" t="s">
        <v>12151</v>
      </c>
      <c r="B4220" s="5" t="s">
        <v>10070</v>
      </c>
      <c r="C4220" s="5">
        <v>33</v>
      </c>
      <c r="D4220" s="5" t="s">
        <v>50</v>
      </c>
      <c r="E4220" s="5" t="s">
        <v>12152</v>
      </c>
      <c r="F4220" s="5">
        <v>-5617</v>
      </c>
      <c r="G4220" s="5" t="s">
        <v>52</v>
      </c>
      <c r="H4220" s="5" t="s">
        <v>53</v>
      </c>
      <c r="I4220" s="5">
        <v>35830.06</v>
      </c>
      <c r="J4220" s="5" t="s">
        <v>11533</v>
      </c>
      <c r="K4220" s="5" t="s">
        <v>136</v>
      </c>
      <c r="L4220" s="5" t="s">
        <v>73</v>
      </c>
      <c r="M4220" s="5">
        <v>3.96</v>
      </c>
      <c r="N4220" s="5" t="s">
        <v>41</v>
      </c>
      <c r="O4220" s="5">
        <v>0</v>
      </c>
    </row>
    <row r="4221" spans="1:15" x14ac:dyDescent="0.2">
      <c r="A4221" s="5" t="s">
        <v>12153</v>
      </c>
      <c r="B4221" s="5" t="s">
        <v>12154</v>
      </c>
      <c r="C4221" s="5">
        <v>34</v>
      </c>
      <c r="D4221" s="5" t="s">
        <v>17</v>
      </c>
      <c r="E4221" s="5" t="s">
        <v>12155</v>
      </c>
      <c r="F4221" s="5">
        <v>-6288</v>
      </c>
      <c r="G4221" s="5" t="s">
        <v>99</v>
      </c>
      <c r="H4221" s="5" t="s">
        <v>194</v>
      </c>
      <c r="I4221" s="5">
        <v>125407.77</v>
      </c>
      <c r="J4221" s="5" t="s">
        <v>12156</v>
      </c>
      <c r="K4221" s="5" t="s">
        <v>136</v>
      </c>
      <c r="L4221" s="5" t="s">
        <v>73</v>
      </c>
      <c r="M4221" s="5">
        <v>4.62</v>
      </c>
      <c r="N4221" s="5" t="s">
        <v>57</v>
      </c>
      <c r="O4221" s="5">
        <v>32</v>
      </c>
    </row>
    <row r="4222" spans="1:15" x14ac:dyDescent="0.2">
      <c r="A4222" s="5" t="s">
        <v>12157</v>
      </c>
      <c r="B4222" s="5" t="s">
        <v>2066</v>
      </c>
      <c r="C4222" s="5">
        <v>46</v>
      </c>
      <c r="D4222" s="5" t="s">
        <v>17</v>
      </c>
      <c r="E4222" s="5" t="s">
        <v>12158</v>
      </c>
      <c r="F4222" s="5">
        <v>-5508</v>
      </c>
      <c r="G4222" s="5" t="s">
        <v>99</v>
      </c>
      <c r="H4222" s="5" t="s">
        <v>79</v>
      </c>
      <c r="I4222" s="5">
        <v>166446.41</v>
      </c>
      <c r="J4222" s="5" t="s">
        <v>7404</v>
      </c>
      <c r="K4222" s="5" t="s">
        <v>136</v>
      </c>
      <c r="L4222" s="5" t="s">
        <v>73</v>
      </c>
      <c r="M4222" s="5">
        <v>3.52</v>
      </c>
      <c r="N4222" s="5" t="s">
        <v>74</v>
      </c>
      <c r="O4222" s="5">
        <v>9</v>
      </c>
    </row>
    <row r="4223" spans="1:15" x14ac:dyDescent="0.2">
      <c r="A4223" s="5" t="s">
        <v>12159</v>
      </c>
      <c r="B4223" s="5" t="s">
        <v>26</v>
      </c>
      <c r="C4223" s="5">
        <v>36</v>
      </c>
      <c r="D4223" s="5" t="s">
        <v>27</v>
      </c>
      <c r="E4223" s="5" t="s">
        <v>12160</v>
      </c>
      <c r="F4223" s="5">
        <v>-2086</v>
      </c>
      <c r="G4223" s="5" t="s">
        <v>99</v>
      </c>
      <c r="H4223" s="5" t="s">
        <v>38</v>
      </c>
      <c r="I4223" s="5">
        <v>48167.28</v>
      </c>
      <c r="J4223" s="5" t="s">
        <v>352</v>
      </c>
      <c r="K4223" s="5" t="s">
        <v>81</v>
      </c>
      <c r="L4223" s="5" t="s">
        <v>23</v>
      </c>
      <c r="M4223" s="5">
        <v>2.97</v>
      </c>
      <c r="N4223" s="5" t="s">
        <v>33</v>
      </c>
      <c r="O4223" s="5">
        <v>36</v>
      </c>
    </row>
    <row r="4224" spans="1:15" x14ac:dyDescent="0.2">
      <c r="A4224" s="5" t="s">
        <v>12161</v>
      </c>
      <c r="B4224" s="5" t="s">
        <v>12162</v>
      </c>
      <c r="C4224" s="5">
        <v>49</v>
      </c>
      <c r="D4224" s="5" t="s">
        <v>27</v>
      </c>
      <c r="E4224" s="5" t="s">
        <v>12163</v>
      </c>
      <c r="F4224" s="5">
        <v>-6079</v>
      </c>
      <c r="G4224" s="5" t="s">
        <v>85</v>
      </c>
      <c r="H4224" s="5" t="s">
        <v>194</v>
      </c>
      <c r="I4224" s="5">
        <v>142225.20000000001</v>
      </c>
      <c r="J4224" s="5" t="s">
        <v>6790</v>
      </c>
      <c r="K4224" s="5" t="s">
        <v>47</v>
      </c>
      <c r="L4224" s="5" t="s">
        <v>23</v>
      </c>
      <c r="M4224" s="5">
        <v>2.33</v>
      </c>
      <c r="N4224" s="5" t="s">
        <v>33</v>
      </c>
      <c r="O4224" s="5">
        <v>16</v>
      </c>
    </row>
    <row r="4225" spans="1:15" x14ac:dyDescent="0.2">
      <c r="A4225" s="5" t="s">
        <v>12164</v>
      </c>
      <c r="B4225" s="5" t="s">
        <v>1889</v>
      </c>
      <c r="C4225" s="5">
        <v>52</v>
      </c>
      <c r="D4225" s="5" t="s">
        <v>50</v>
      </c>
      <c r="E4225" s="5" t="s">
        <v>12165</v>
      </c>
      <c r="F4225" s="5">
        <v>-10565</v>
      </c>
      <c r="G4225" s="5" t="s">
        <v>78</v>
      </c>
      <c r="H4225" s="5" t="s">
        <v>30</v>
      </c>
      <c r="I4225" s="5">
        <v>115417.64</v>
      </c>
      <c r="J4225" s="5" t="s">
        <v>5279</v>
      </c>
      <c r="K4225" s="5" t="s">
        <v>118</v>
      </c>
      <c r="L4225" s="5" t="s">
        <v>23</v>
      </c>
      <c r="M4225" s="5">
        <v>4.7</v>
      </c>
      <c r="N4225" s="5" t="s">
        <v>74</v>
      </c>
      <c r="O4225" s="5">
        <v>14</v>
      </c>
    </row>
    <row r="4226" spans="1:15" x14ac:dyDescent="0.2">
      <c r="A4226" s="5" t="s">
        <v>12166</v>
      </c>
      <c r="B4226" s="5" t="s">
        <v>4351</v>
      </c>
      <c r="C4226" s="5">
        <v>27</v>
      </c>
      <c r="D4226" s="5" t="s">
        <v>17</v>
      </c>
      <c r="E4226" s="5" t="s">
        <v>12167</v>
      </c>
      <c r="F4226" s="5">
        <v>-11297</v>
      </c>
      <c r="G4226" s="5" t="s">
        <v>45</v>
      </c>
      <c r="H4226" s="5" t="s">
        <v>79</v>
      </c>
      <c r="I4226" s="5">
        <v>67731.61</v>
      </c>
      <c r="J4226" s="5" t="s">
        <v>7265</v>
      </c>
      <c r="K4226" s="5" t="s">
        <v>55</v>
      </c>
      <c r="L4226" s="5" t="s">
        <v>56</v>
      </c>
      <c r="M4226" s="5">
        <v>1.49</v>
      </c>
      <c r="N4226" s="5" t="s">
        <v>41</v>
      </c>
      <c r="O4226" s="5">
        <v>14</v>
      </c>
    </row>
    <row r="4227" spans="1:15" x14ac:dyDescent="0.2">
      <c r="A4227" s="5" t="s">
        <v>12168</v>
      </c>
      <c r="B4227" s="5" t="s">
        <v>3861</v>
      </c>
      <c r="C4227" s="5">
        <v>40</v>
      </c>
      <c r="D4227" s="5" t="s">
        <v>27</v>
      </c>
      <c r="E4227" s="5" t="s">
        <v>12169</v>
      </c>
      <c r="F4227" s="5">
        <v>-10571</v>
      </c>
      <c r="G4227" s="5" t="s">
        <v>29</v>
      </c>
      <c r="H4227" s="5" t="s">
        <v>30</v>
      </c>
      <c r="I4227" s="5">
        <v>145332.51999999999</v>
      </c>
      <c r="J4227" s="5" t="s">
        <v>12170</v>
      </c>
      <c r="K4227" s="5" t="s">
        <v>118</v>
      </c>
      <c r="L4227" s="5" t="s">
        <v>56</v>
      </c>
      <c r="M4227" s="5">
        <v>1.71</v>
      </c>
      <c r="N4227" s="5" t="s">
        <v>24</v>
      </c>
      <c r="O4227" s="5">
        <v>10</v>
      </c>
    </row>
    <row r="4228" spans="1:15" x14ac:dyDescent="0.2">
      <c r="A4228" s="5" t="s">
        <v>12171</v>
      </c>
      <c r="B4228" s="5" t="s">
        <v>1244</v>
      </c>
      <c r="C4228" s="5">
        <v>36</v>
      </c>
      <c r="D4228" s="5" t="s">
        <v>27</v>
      </c>
      <c r="E4228" s="5" t="s">
        <v>12172</v>
      </c>
      <c r="F4228" s="5">
        <v>-2913</v>
      </c>
      <c r="G4228" s="5" t="s">
        <v>116</v>
      </c>
      <c r="H4228" s="5" t="s">
        <v>38</v>
      </c>
      <c r="I4228" s="5">
        <v>72929.95</v>
      </c>
      <c r="J4228" s="5" t="s">
        <v>8099</v>
      </c>
      <c r="K4228" s="5" t="s">
        <v>55</v>
      </c>
      <c r="L4228" s="5" t="s">
        <v>56</v>
      </c>
      <c r="M4228" s="5">
        <v>4.87</v>
      </c>
      <c r="N4228" s="5" t="s">
        <v>33</v>
      </c>
      <c r="O4228" s="5">
        <v>1</v>
      </c>
    </row>
    <row r="4229" spans="1:15" x14ac:dyDescent="0.2">
      <c r="A4229" s="5" t="s">
        <v>12173</v>
      </c>
      <c r="B4229" s="5" t="s">
        <v>4723</v>
      </c>
      <c r="C4229" s="5">
        <v>44</v>
      </c>
      <c r="D4229" s="5" t="s">
        <v>50</v>
      </c>
      <c r="E4229" s="5" t="s">
        <v>12174</v>
      </c>
      <c r="F4229" s="5">
        <v>-5219</v>
      </c>
      <c r="G4229" s="5" t="s">
        <v>116</v>
      </c>
      <c r="H4229" s="5" t="s">
        <v>173</v>
      </c>
      <c r="I4229" s="5">
        <v>116157.86</v>
      </c>
      <c r="J4229" s="5" t="s">
        <v>4698</v>
      </c>
      <c r="K4229" s="5" t="s">
        <v>55</v>
      </c>
      <c r="L4229" s="5" t="s">
        <v>32</v>
      </c>
      <c r="M4229" s="5">
        <v>3.88</v>
      </c>
      <c r="N4229" s="5" t="s">
        <v>24</v>
      </c>
      <c r="O4229" s="5">
        <v>7</v>
      </c>
    </row>
    <row r="4230" spans="1:15" x14ac:dyDescent="0.2">
      <c r="A4230" s="5" t="s">
        <v>12175</v>
      </c>
      <c r="B4230" s="5" t="s">
        <v>2855</v>
      </c>
      <c r="C4230" s="5">
        <v>28</v>
      </c>
      <c r="D4230" s="5" t="s">
        <v>17</v>
      </c>
      <c r="E4230" s="5" t="s">
        <v>12176</v>
      </c>
      <c r="F4230" s="5">
        <v>-11035</v>
      </c>
      <c r="G4230" s="5" t="s">
        <v>45</v>
      </c>
      <c r="H4230" s="5" t="s">
        <v>173</v>
      </c>
      <c r="I4230" s="5">
        <v>143210.92000000001</v>
      </c>
      <c r="J4230" s="5" t="s">
        <v>6279</v>
      </c>
      <c r="K4230" s="5" t="s">
        <v>136</v>
      </c>
      <c r="L4230" s="5" t="s">
        <v>73</v>
      </c>
      <c r="M4230" s="5">
        <v>1.94</v>
      </c>
      <c r="N4230" s="5" t="s">
        <v>57</v>
      </c>
      <c r="O4230" s="5">
        <v>33</v>
      </c>
    </row>
    <row r="4231" spans="1:15" x14ac:dyDescent="0.2">
      <c r="A4231" s="5" t="s">
        <v>12177</v>
      </c>
      <c r="B4231" s="5" t="s">
        <v>5834</v>
      </c>
      <c r="C4231" s="5">
        <v>52</v>
      </c>
      <c r="D4231" s="5" t="s">
        <v>27</v>
      </c>
      <c r="E4231" s="5" t="s">
        <v>12178</v>
      </c>
      <c r="F4231" s="5">
        <v>-7109</v>
      </c>
      <c r="G4231" s="5" t="s">
        <v>52</v>
      </c>
      <c r="H4231" s="5" t="s">
        <v>144</v>
      </c>
      <c r="I4231" s="5">
        <v>120012.23</v>
      </c>
      <c r="J4231" s="5" t="s">
        <v>5966</v>
      </c>
      <c r="K4231" s="5" t="s">
        <v>81</v>
      </c>
      <c r="L4231" s="5" t="s">
        <v>56</v>
      </c>
      <c r="M4231" s="5">
        <v>4.97</v>
      </c>
      <c r="N4231" s="5" t="s">
        <v>57</v>
      </c>
      <c r="O4231" s="5">
        <v>4</v>
      </c>
    </row>
    <row r="4232" spans="1:15" x14ac:dyDescent="0.2">
      <c r="A4232" s="5" t="s">
        <v>12179</v>
      </c>
      <c r="B4232" s="5" t="s">
        <v>1729</v>
      </c>
      <c r="C4232" s="5">
        <v>31</v>
      </c>
      <c r="D4232" s="5" t="s">
        <v>50</v>
      </c>
      <c r="E4232" s="5" t="s">
        <v>12180</v>
      </c>
      <c r="F4232" s="5">
        <v>-4208</v>
      </c>
      <c r="G4232" s="5" t="s">
        <v>19</v>
      </c>
      <c r="H4232" s="5" t="s">
        <v>194</v>
      </c>
      <c r="I4232" s="5">
        <v>175589.97</v>
      </c>
      <c r="J4232" s="5" t="s">
        <v>2755</v>
      </c>
      <c r="K4232" s="5" t="s">
        <v>47</v>
      </c>
      <c r="L4232" s="5" t="s">
        <v>32</v>
      </c>
      <c r="M4232" s="5">
        <v>2.4</v>
      </c>
      <c r="N4232" s="5" t="s">
        <v>41</v>
      </c>
      <c r="O4232" s="5">
        <v>12</v>
      </c>
    </row>
    <row r="4233" spans="1:15" x14ac:dyDescent="0.2">
      <c r="A4233" s="5" t="s">
        <v>12181</v>
      </c>
      <c r="B4233" s="5" t="s">
        <v>6376</v>
      </c>
      <c r="C4233" s="5">
        <v>52</v>
      </c>
      <c r="D4233" s="5" t="s">
        <v>27</v>
      </c>
      <c r="E4233" s="5" t="s">
        <v>12182</v>
      </c>
      <c r="F4233" s="5">
        <v>-7690</v>
      </c>
      <c r="G4233" s="5" t="s">
        <v>37</v>
      </c>
      <c r="H4233" s="5" t="s">
        <v>66</v>
      </c>
      <c r="I4233" s="5">
        <v>62692.62</v>
      </c>
      <c r="J4233" s="5" t="s">
        <v>4825</v>
      </c>
      <c r="K4233" s="5" t="s">
        <v>118</v>
      </c>
      <c r="L4233" s="5" t="s">
        <v>23</v>
      </c>
      <c r="M4233" s="5">
        <v>4.6100000000000003</v>
      </c>
      <c r="N4233" s="5" t="s">
        <v>74</v>
      </c>
      <c r="O4233" s="5">
        <v>22</v>
      </c>
    </row>
    <row r="4234" spans="1:15" x14ac:dyDescent="0.2">
      <c r="A4234" s="5" t="s">
        <v>12183</v>
      </c>
      <c r="B4234" s="5" t="s">
        <v>3617</v>
      </c>
      <c r="C4234" s="5">
        <v>64</v>
      </c>
      <c r="D4234" s="5" t="s">
        <v>27</v>
      </c>
      <c r="E4234" s="5" t="s">
        <v>12184</v>
      </c>
      <c r="F4234" s="5">
        <v>-9495</v>
      </c>
      <c r="G4234" s="5" t="s">
        <v>116</v>
      </c>
      <c r="H4234" s="5" t="s">
        <v>38</v>
      </c>
      <c r="I4234" s="5">
        <v>54577.31</v>
      </c>
      <c r="J4234" s="5" t="s">
        <v>2360</v>
      </c>
      <c r="K4234" s="5" t="s">
        <v>47</v>
      </c>
      <c r="L4234" s="5" t="s">
        <v>56</v>
      </c>
      <c r="M4234" s="5">
        <v>2.66</v>
      </c>
      <c r="N4234" s="5" t="s">
        <v>24</v>
      </c>
      <c r="O4234" s="5">
        <v>34</v>
      </c>
    </row>
    <row r="4235" spans="1:15" x14ac:dyDescent="0.2">
      <c r="A4235" s="5" t="s">
        <v>12185</v>
      </c>
      <c r="B4235" s="5" t="s">
        <v>7792</v>
      </c>
      <c r="C4235" s="5">
        <v>28</v>
      </c>
      <c r="D4235" s="5" t="s">
        <v>17</v>
      </c>
      <c r="E4235" s="5" t="s">
        <v>12186</v>
      </c>
      <c r="F4235" s="5">
        <v>-2015</v>
      </c>
      <c r="G4235" s="5" t="s">
        <v>85</v>
      </c>
      <c r="H4235" s="5" t="s">
        <v>53</v>
      </c>
      <c r="I4235" s="5">
        <v>146290.4</v>
      </c>
      <c r="J4235" s="5" t="s">
        <v>8312</v>
      </c>
      <c r="K4235" s="5" t="s">
        <v>81</v>
      </c>
      <c r="L4235" s="5" t="s">
        <v>73</v>
      </c>
      <c r="M4235" s="5">
        <v>3.63</v>
      </c>
      <c r="N4235" s="5" t="s">
        <v>33</v>
      </c>
      <c r="O4235" s="5">
        <v>23</v>
      </c>
    </row>
    <row r="4236" spans="1:15" x14ac:dyDescent="0.2">
      <c r="A4236" s="5" t="s">
        <v>12187</v>
      </c>
      <c r="B4236" s="5" t="s">
        <v>2687</v>
      </c>
      <c r="C4236" s="5">
        <v>59</v>
      </c>
      <c r="D4236" s="5" t="s">
        <v>17</v>
      </c>
      <c r="E4236" s="5" t="s">
        <v>12188</v>
      </c>
      <c r="F4236" s="5">
        <v>-8155</v>
      </c>
      <c r="G4236" s="5" t="s">
        <v>45</v>
      </c>
      <c r="H4236" s="5" t="s">
        <v>79</v>
      </c>
      <c r="I4236" s="5">
        <v>97267.31</v>
      </c>
      <c r="J4236" s="5" t="s">
        <v>964</v>
      </c>
      <c r="K4236" s="5" t="s">
        <v>47</v>
      </c>
      <c r="L4236" s="5" t="s">
        <v>56</v>
      </c>
      <c r="M4236" s="5">
        <v>4.33</v>
      </c>
      <c r="N4236" s="5" t="s">
        <v>24</v>
      </c>
      <c r="O4236" s="5">
        <v>26</v>
      </c>
    </row>
    <row r="4237" spans="1:15" x14ac:dyDescent="0.2">
      <c r="A4237" s="5" t="s">
        <v>12189</v>
      </c>
      <c r="B4237" s="5" t="s">
        <v>8225</v>
      </c>
      <c r="C4237" s="5">
        <v>34</v>
      </c>
      <c r="D4237" s="5" t="s">
        <v>50</v>
      </c>
      <c r="E4237" s="5" t="s">
        <v>12190</v>
      </c>
      <c r="F4237" s="5">
        <v>-3880</v>
      </c>
      <c r="G4237" s="5" t="s">
        <v>78</v>
      </c>
      <c r="H4237" s="5" t="s">
        <v>71</v>
      </c>
      <c r="I4237" s="5">
        <v>77342.080000000002</v>
      </c>
      <c r="J4237" s="5" t="s">
        <v>6975</v>
      </c>
      <c r="K4237" s="5" t="s">
        <v>22</v>
      </c>
      <c r="L4237" s="5" t="s">
        <v>56</v>
      </c>
      <c r="M4237" s="5">
        <v>1.24</v>
      </c>
      <c r="N4237" s="5" t="s">
        <v>74</v>
      </c>
      <c r="O4237" s="5">
        <v>38</v>
      </c>
    </row>
    <row r="4238" spans="1:15" x14ac:dyDescent="0.2">
      <c r="A4238" s="5" t="s">
        <v>12191</v>
      </c>
      <c r="B4238" s="5" t="s">
        <v>8731</v>
      </c>
      <c r="C4238" s="5">
        <v>35</v>
      </c>
      <c r="D4238" s="5" t="s">
        <v>27</v>
      </c>
      <c r="E4238" s="5" t="s">
        <v>12192</v>
      </c>
      <c r="F4238" s="5">
        <v>-11098</v>
      </c>
      <c r="G4238" s="5" t="s">
        <v>29</v>
      </c>
      <c r="H4238" s="5" t="s">
        <v>30</v>
      </c>
      <c r="I4238" s="5">
        <v>56634.81</v>
      </c>
      <c r="J4238" s="5" t="s">
        <v>5893</v>
      </c>
      <c r="K4238" s="5" t="s">
        <v>22</v>
      </c>
      <c r="L4238" s="5" t="s">
        <v>32</v>
      </c>
      <c r="M4238" s="5">
        <v>2.61</v>
      </c>
      <c r="N4238" s="5" t="s">
        <v>33</v>
      </c>
      <c r="O4238" s="5">
        <v>31</v>
      </c>
    </row>
    <row r="4239" spans="1:15" x14ac:dyDescent="0.2">
      <c r="A4239" s="5" t="s">
        <v>12193</v>
      </c>
      <c r="B4239" s="5" t="s">
        <v>11777</v>
      </c>
      <c r="C4239" s="5">
        <v>38</v>
      </c>
      <c r="D4239" s="5" t="s">
        <v>17</v>
      </c>
      <c r="E4239" s="5" t="s">
        <v>12194</v>
      </c>
      <c r="F4239" s="5">
        <v>-8604</v>
      </c>
      <c r="G4239" s="5" t="s">
        <v>29</v>
      </c>
      <c r="H4239" s="5" t="s">
        <v>79</v>
      </c>
      <c r="I4239" s="5">
        <v>68038.100000000006</v>
      </c>
      <c r="J4239" s="5" t="s">
        <v>996</v>
      </c>
      <c r="K4239" s="5" t="s">
        <v>136</v>
      </c>
      <c r="L4239" s="5" t="s">
        <v>56</v>
      </c>
      <c r="M4239" s="5">
        <v>1.06</v>
      </c>
      <c r="N4239" s="5" t="s">
        <v>24</v>
      </c>
      <c r="O4239" s="5">
        <v>19</v>
      </c>
    </row>
    <row r="4240" spans="1:15" x14ac:dyDescent="0.2">
      <c r="A4240" s="5" t="s">
        <v>12195</v>
      </c>
      <c r="B4240" s="5" t="s">
        <v>12196</v>
      </c>
      <c r="C4240" s="5">
        <v>54</v>
      </c>
      <c r="D4240" s="5" t="s">
        <v>17</v>
      </c>
      <c r="E4240" s="5" t="s">
        <v>12197</v>
      </c>
      <c r="F4240" s="5">
        <v>-2445</v>
      </c>
      <c r="G4240" s="5" t="s">
        <v>52</v>
      </c>
      <c r="H4240" s="5" t="s">
        <v>30</v>
      </c>
      <c r="I4240" s="5">
        <v>145885.04999999999</v>
      </c>
      <c r="J4240" s="5" t="s">
        <v>12198</v>
      </c>
      <c r="K4240" s="5" t="s">
        <v>127</v>
      </c>
      <c r="L4240" s="5" t="s">
        <v>32</v>
      </c>
      <c r="M4240" s="5">
        <v>2.0699999999999998</v>
      </c>
      <c r="N4240" s="5" t="s">
        <v>57</v>
      </c>
      <c r="O4240" s="5">
        <v>25</v>
      </c>
    </row>
    <row r="4241" spans="1:15" x14ac:dyDescent="0.2">
      <c r="A4241" s="5" t="s">
        <v>12199</v>
      </c>
      <c r="B4241" s="5" t="s">
        <v>7082</v>
      </c>
      <c r="C4241" s="5">
        <v>60</v>
      </c>
      <c r="D4241" s="5" t="s">
        <v>27</v>
      </c>
      <c r="E4241" s="5" t="s">
        <v>12200</v>
      </c>
      <c r="F4241" s="5">
        <v>-7662</v>
      </c>
      <c r="G4241" s="5" t="s">
        <v>29</v>
      </c>
      <c r="H4241" s="5" t="s">
        <v>53</v>
      </c>
      <c r="I4241" s="5">
        <v>151044.98000000001</v>
      </c>
      <c r="J4241" s="5" t="s">
        <v>11422</v>
      </c>
      <c r="K4241" s="5" t="s">
        <v>62</v>
      </c>
      <c r="L4241" s="5" t="s">
        <v>73</v>
      </c>
      <c r="M4241" s="5">
        <v>1.6</v>
      </c>
      <c r="N4241" s="5" t="s">
        <v>41</v>
      </c>
      <c r="O4241" s="5">
        <v>8</v>
      </c>
    </row>
    <row r="4242" spans="1:15" x14ac:dyDescent="0.2">
      <c r="A4242" s="5" t="s">
        <v>12201</v>
      </c>
      <c r="B4242" s="5" t="s">
        <v>401</v>
      </c>
      <c r="C4242" s="5">
        <v>27</v>
      </c>
      <c r="D4242" s="5" t="s">
        <v>17</v>
      </c>
      <c r="E4242" s="5" t="s">
        <v>12202</v>
      </c>
      <c r="F4242" s="5">
        <v>-5351</v>
      </c>
      <c r="G4242" s="5" t="s">
        <v>29</v>
      </c>
      <c r="H4242" s="5" t="s">
        <v>79</v>
      </c>
      <c r="I4242" s="5">
        <v>43919.31</v>
      </c>
      <c r="J4242" s="5" t="s">
        <v>4116</v>
      </c>
      <c r="K4242" s="5" t="s">
        <v>104</v>
      </c>
      <c r="L4242" s="5" t="s">
        <v>23</v>
      </c>
      <c r="M4242" s="5">
        <v>3.33</v>
      </c>
      <c r="N4242" s="5" t="s">
        <v>41</v>
      </c>
      <c r="O4242" s="5">
        <v>24</v>
      </c>
    </row>
    <row r="4243" spans="1:15" x14ac:dyDescent="0.2">
      <c r="A4243" s="5" t="s">
        <v>12203</v>
      </c>
      <c r="B4243" s="5" t="s">
        <v>657</v>
      </c>
      <c r="C4243" s="5">
        <v>33</v>
      </c>
      <c r="D4243" s="5" t="s">
        <v>27</v>
      </c>
      <c r="E4243" s="5" t="s">
        <v>12204</v>
      </c>
      <c r="F4243" s="5">
        <v>-10268</v>
      </c>
      <c r="G4243" s="5" t="s">
        <v>94</v>
      </c>
      <c r="H4243" s="5" t="s">
        <v>173</v>
      </c>
      <c r="I4243" s="5">
        <v>120508.11</v>
      </c>
      <c r="J4243" s="5" t="s">
        <v>7862</v>
      </c>
      <c r="K4243" s="5" t="s">
        <v>136</v>
      </c>
      <c r="L4243" s="5" t="s">
        <v>73</v>
      </c>
      <c r="M4243" s="5">
        <v>2.06</v>
      </c>
      <c r="N4243" s="5" t="s">
        <v>41</v>
      </c>
      <c r="O4243" s="5">
        <v>11</v>
      </c>
    </row>
    <row r="4244" spans="1:15" x14ac:dyDescent="0.2">
      <c r="A4244" s="5" t="s">
        <v>12205</v>
      </c>
      <c r="B4244" s="5" t="s">
        <v>12206</v>
      </c>
      <c r="C4244" s="5">
        <v>39</v>
      </c>
      <c r="D4244" s="5" t="s">
        <v>50</v>
      </c>
      <c r="E4244" s="5" t="s">
        <v>12207</v>
      </c>
      <c r="F4244" s="5">
        <v>-8326</v>
      </c>
      <c r="G4244" s="5" t="s">
        <v>52</v>
      </c>
      <c r="H4244" s="5" t="s">
        <v>79</v>
      </c>
      <c r="I4244" s="5">
        <v>121739.72</v>
      </c>
      <c r="J4244" s="5" t="s">
        <v>4842</v>
      </c>
      <c r="K4244" s="5" t="s">
        <v>104</v>
      </c>
      <c r="L4244" s="5" t="s">
        <v>32</v>
      </c>
      <c r="M4244" s="5">
        <v>2.84</v>
      </c>
      <c r="N4244" s="5" t="s">
        <v>24</v>
      </c>
      <c r="O4244" s="5">
        <v>17</v>
      </c>
    </row>
    <row r="4245" spans="1:15" x14ac:dyDescent="0.2">
      <c r="A4245" s="5" t="s">
        <v>12208</v>
      </c>
      <c r="B4245" s="5" t="s">
        <v>12209</v>
      </c>
      <c r="C4245" s="5">
        <v>48</v>
      </c>
      <c r="D4245" s="5" t="s">
        <v>17</v>
      </c>
      <c r="E4245" s="5" t="s">
        <v>12210</v>
      </c>
      <c r="F4245" s="5">
        <v>-6097</v>
      </c>
      <c r="G4245" s="5" t="s">
        <v>45</v>
      </c>
      <c r="H4245" s="5" t="s">
        <v>144</v>
      </c>
      <c r="I4245" s="5">
        <v>178183.37</v>
      </c>
      <c r="J4245" s="5" t="s">
        <v>1059</v>
      </c>
      <c r="K4245" s="5" t="s">
        <v>118</v>
      </c>
      <c r="L4245" s="5" t="s">
        <v>32</v>
      </c>
      <c r="M4245" s="5">
        <v>1.83</v>
      </c>
      <c r="N4245" s="5" t="s">
        <v>24</v>
      </c>
      <c r="O4245" s="5">
        <v>40</v>
      </c>
    </row>
    <row r="4246" spans="1:15" x14ac:dyDescent="0.2">
      <c r="A4246" s="5" t="s">
        <v>12211</v>
      </c>
      <c r="B4246" s="5" t="s">
        <v>12212</v>
      </c>
      <c r="C4246" s="5">
        <v>57</v>
      </c>
      <c r="D4246" s="5" t="s">
        <v>17</v>
      </c>
      <c r="E4246" s="5" t="s">
        <v>12213</v>
      </c>
      <c r="F4246" s="5">
        <v>-10334</v>
      </c>
      <c r="G4246" s="5" t="s">
        <v>99</v>
      </c>
      <c r="H4246" s="5" t="s">
        <v>173</v>
      </c>
      <c r="I4246" s="5">
        <v>160243.99</v>
      </c>
      <c r="J4246" s="5" t="s">
        <v>760</v>
      </c>
      <c r="K4246" s="5" t="s">
        <v>127</v>
      </c>
      <c r="L4246" s="5" t="s">
        <v>32</v>
      </c>
      <c r="M4246" s="5">
        <v>1.3</v>
      </c>
      <c r="N4246" s="5" t="s">
        <v>57</v>
      </c>
      <c r="O4246" s="5">
        <v>29</v>
      </c>
    </row>
    <row r="4247" spans="1:15" x14ac:dyDescent="0.2">
      <c r="A4247" s="5" t="s">
        <v>12214</v>
      </c>
      <c r="B4247" s="5" t="s">
        <v>2259</v>
      </c>
      <c r="C4247" s="5">
        <v>28</v>
      </c>
      <c r="D4247" s="5" t="s">
        <v>17</v>
      </c>
      <c r="E4247" s="5" t="s">
        <v>12215</v>
      </c>
      <c r="F4247" s="5">
        <v>-10453</v>
      </c>
      <c r="G4247" s="5" t="s">
        <v>94</v>
      </c>
      <c r="H4247" s="5" t="s">
        <v>79</v>
      </c>
      <c r="I4247" s="5">
        <v>66882.070000000007</v>
      </c>
      <c r="J4247" s="5" t="s">
        <v>7033</v>
      </c>
      <c r="K4247" s="5" t="s">
        <v>136</v>
      </c>
      <c r="L4247" s="5" t="s">
        <v>23</v>
      </c>
      <c r="M4247" s="5">
        <v>2.41</v>
      </c>
      <c r="N4247" s="5" t="s">
        <v>57</v>
      </c>
      <c r="O4247" s="5">
        <v>29</v>
      </c>
    </row>
    <row r="4248" spans="1:15" x14ac:dyDescent="0.2">
      <c r="A4248" s="5" t="s">
        <v>12216</v>
      </c>
      <c r="B4248" s="5" t="s">
        <v>10566</v>
      </c>
      <c r="C4248" s="5">
        <v>41</v>
      </c>
      <c r="D4248" s="5" t="s">
        <v>50</v>
      </c>
      <c r="E4248" s="5" t="s">
        <v>12217</v>
      </c>
      <c r="F4248" s="5">
        <v>-2506</v>
      </c>
      <c r="G4248" s="5" t="s">
        <v>45</v>
      </c>
      <c r="H4248" s="5" t="s">
        <v>38</v>
      </c>
      <c r="I4248" s="5">
        <v>77653.240000000005</v>
      </c>
      <c r="J4248" s="5" t="s">
        <v>1452</v>
      </c>
      <c r="K4248" s="5" t="s">
        <v>81</v>
      </c>
      <c r="L4248" s="5" t="s">
        <v>56</v>
      </c>
      <c r="M4248" s="5">
        <v>4.03</v>
      </c>
      <c r="N4248" s="5" t="s">
        <v>57</v>
      </c>
      <c r="O4248" s="5">
        <v>10</v>
      </c>
    </row>
    <row r="4249" spans="1:15" x14ac:dyDescent="0.2">
      <c r="A4249" s="5" t="s">
        <v>12218</v>
      </c>
      <c r="B4249" s="5" t="s">
        <v>4255</v>
      </c>
      <c r="C4249" s="5">
        <v>63</v>
      </c>
      <c r="D4249" s="5" t="s">
        <v>50</v>
      </c>
      <c r="E4249" s="5" t="s">
        <v>12219</v>
      </c>
      <c r="F4249" s="5">
        <v>-8540</v>
      </c>
      <c r="G4249" s="5" t="s">
        <v>78</v>
      </c>
      <c r="H4249" s="5" t="s">
        <v>38</v>
      </c>
      <c r="I4249" s="5">
        <v>172035.77</v>
      </c>
      <c r="J4249" s="5" t="s">
        <v>12220</v>
      </c>
      <c r="K4249" s="5" t="s">
        <v>40</v>
      </c>
      <c r="L4249" s="5" t="s">
        <v>32</v>
      </c>
      <c r="M4249" s="5">
        <v>3.28</v>
      </c>
      <c r="N4249" s="5" t="s">
        <v>57</v>
      </c>
      <c r="O4249" s="5">
        <v>24</v>
      </c>
    </row>
    <row r="4250" spans="1:15" x14ac:dyDescent="0.2">
      <c r="A4250" s="5" t="s">
        <v>12221</v>
      </c>
      <c r="B4250" s="5" t="s">
        <v>4944</v>
      </c>
      <c r="C4250" s="5">
        <v>49</v>
      </c>
      <c r="D4250" s="5" t="s">
        <v>17</v>
      </c>
      <c r="E4250" s="5" t="s">
        <v>12222</v>
      </c>
      <c r="F4250" s="5">
        <v>-9270</v>
      </c>
      <c r="G4250" s="5" t="s">
        <v>99</v>
      </c>
      <c r="H4250" s="5" t="s">
        <v>38</v>
      </c>
      <c r="I4250" s="5">
        <v>89398.87</v>
      </c>
      <c r="J4250" s="5" t="s">
        <v>4551</v>
      </c>
      <c r="K4250" s="5" t="s">
        <v>62</v>
      </c>
      <c r="L4250" s="5" t="s">
        <v>32</v>
      </c>
      <c r="M4250" s="5">
        <v>2.9</v>
      </c>
      <c r="N4250" s="5" t="s">
        <v>41</v>
      </c>
      <c r="O4250" s="5">
        <v>0</v>
      </c>
    </row>
    <row r="4251" spans="1:15" x14ac:dyDescent="0.2">
      <c r="A4251" s="5" t="s">
        <v>12223</v>
      </c>
      <c r="B4251" s="5" t="s">
        <v>3636</v>
      </c>
      <c r="C4251" s="5">
        <v>45</v>
      </c>
      <c r="D4251" s="5" t="s">
        <v>50</v>
      </c>
      <c r="E4251" s="5" t="s">
        <v>12224</v>
      </c>
      <c r="F4251" s="5">
        <v>-6087</v>
      </c>
      <c r="G4251" s="5" t="s">
        <v>19</v>
      </c>
      <c r="H4251" s="5" t="s">
        <v>30</v>
      </c>
      <c r="I4251" s="5">
        <v>173251.46</v>
      </c>
      <c r="J4251" s="5" t="s">
        <v>1411</v>
      </c>
      <c r="K4251" s="5" t="s">
        <v>118</v>
      </c>
      <c r="L4251" s="5" t="s">
        <v>23</v>
      </c>
      <c r="M4251" s="5">
        <v>1.39</v>
      </c>
      <c r="N4251" s="5" t="s">
        <v>41</v>
      </c>
      <c r="O4251" s="5">
        <v>20</v>
      </c>
    </row>
    <row r="4252" spans="1:15" x14ac:dyDescent="0.2">
      <c r="A4252" s="5" t="s">
        <v>12225</v>
      </c>
      <c r="B4252" s="5" t="s">
        <v>3134</v>
      </c>
      <c r="C4252" s="5">
        <v>63</v>
      </c>
      <c r="D4252" s="5" t="s">
        <v>27</v>
      </c>
      <c r="E4252" s="5" t="s">
        <v>12226</v>
      </c>
      <c r="F4252" s="5">
        <v>-2632</v>
      </c>
      <c r="G4252" s="5" t="s">
        <v>94</v>
      </c>
      <c r="H4252" s="5" t="s">
        <v>79</v>
      </c>
      <c r="I4252" s="5">
        <v>158612.92000000001</v>
      </c>
      <c r="J4252" s="5" t="s">
        <v>11937</v>
      </c>
      <c r="K4252" s="5" t="s">
        <v>118</v>
      </c>
      <c r="L4252" s="5" t="s">
        <v>56</v>
      </c>
      <c r="M4252" s="5">
        <v>1.49</v>
      </c>
      <c r="N4252" s="5" t="s">
        <v>57</v>
      </c>
      <c r="O4252" s="5">
        <v>11</v>
      </c>
    </row>
    <row r="4253" spans="1:15" x14ac:dyDescent="0.2">
      <c r="A4253" s="5" t="s">
        <v>12227</v>
      </c>
      <c r="B4253" s="5" t="s">
        <v>1348</v>
      </c>
      <c r="C4253" s="5">
        <v>26</v>
      </c>
      <c r="D4253" s="5" t="s">
        <v>50</v>
      </c>
      <c r="E4253" s="5" t="s">
        <v>12228</v>
      </c>
      <c r="F4253" s="5">
        <v>-4410</v>
      </c>
      <c r="G4253" s="5" t="s">
        <v>85</v>
      </c>
      <c r="H4253" s="5" t="s">
        <v>144</v>
      </c>
      <c r="I4253" s="5">
        <v>54010.07</v>
      </c>
      <c r="J4253" s="5" t="s">
        <v>12145</v>
      </c>
      <c r="K4253" s="5" t="s">
        <v>22</v>
      </c>
      <c r="L4253" s="5" t="s">
        <v>32</v>
      </c>
      <c r="M4253" s="5">
        <v>1.68</v>
      </c>
      <c r="N4253" s="5" t="s">
        <v>24</v>
      </c>
      <c r="O4253" s="5">
        <v>19</v>
      </c>
    </row>
    <row r="4254" spans="1:15" x14ac:dyDescent="0.2">
      <c r="A4254" s="5" t="s">
        <v>12229</v>
      </c>
      <c r="B4254" s="5" t="s">
        <v>5821</v>
      </c>
      <c r="C4254" s="5">
        <v>49</v>
      </c>
      <c r="D4254" s="5" t="s">
        <v>27</v>
      </c>
      <c r="E4254" s="5" t="s">
        <v>12230</v>
      </c>
      <c r="F4254" s="5">
        <v>-3570</v>
      </c>
      <c r="G4254" s="5" t="s">
        <v>94</v>
      </c>
      <c r="H4254" s="5" t="s">
        <v>173</v>
      </c>
      <c r="I4254" s="5">
        <v>116420.91</v>
      </c>
      <c r="J4254" s="5" t="s">
        <v>2634</v>
      </c>
      <c r="K4254" s="5" t="s">
        <v>104</v>
      </c>
      <c r="L4254" s="5" t="s">
        <v>32</v>
      </c>
      <c r="M4254" s="5">
        <v>4.4000000000000004</v>
      </c>
      <c r="N4254" s="5" t="s">
        <v>33</v>
      </c>
      <c r="O4254" s="5">
        <v>31</v>
      </c>
    </row>
    <row r="4255" spans="1:15" x14ac:dyDescent="0.2">
      <c r="A4255" s="5" t="s">
        <v>12231</v>
      </c>
      <c r="B4255" s="5" t="s">
        <v>9510</v>
      </c>
      <c r="C4255" s="5">
        <v>35</v>
      </c>
      <c r="D4255" s="5" t="s">
        <v>17</v>
      </c>
      <c r="E4255" s="5" t="s">
        <v>12232</v>
      </c>
      <c r="F4255" s="5">
        <v>-4581</v>
      </c>
      <c r="G4255" s="5" t="s">
        <v>99</v>
      </c>
      <c r="H4255" s="5" t="s">
        <v>20</v>
      </c>
      <c r="I4255" s="5">
        <v>73434.710000000006</v>
      </c>
      <c r="J4255" s="5" t="s">
        <v>11641</v>
      </c>
      <c r="K4255" s="5" t="s">
        <v>127</v>
      </c>
      <c r="L4255" s="5" t="s">
        <v>23</v>
      </c>
      <c r="M4255" s="5">
        <v>1.75</v>
      </c>
      <c r="N4255" s="5" t="s">
        <v>41</v>
      </c>
      <c r="O4255" s="5">
        <v>38</v>
      </c>
    </row>
    <row r="4256" spans="1:15" x14ac:dyDescent="0.2">
      <c r="A4256" s="5" t="s">
        <v>12233</v>
      </c>
      <c r="B4256" s="5" t="s">
        <v>4309</v>
      </c>
      <c r="C4256" s="5">
        <v>47</v>
      </c>
      <c r="D4256" s="5" t="s">
        <v>50</v>
      </c>
      <c r="E4256" s="5" t="s">
        <v>12234</v>
      </c>
      <c r="F4256" s="5">
        <v>-9580</v>
      </c>
      <c r="G4256" s="5" t="s">
        <v>94</v>
      </c>
      <c r="H4256" s="5" t="s">
        <v>194</v>
      </c>
      <c r="I4256" s="5">
        <v>59284.92</v>
      </c>
      <c r="J4256" s="5" t="s">
        <v>953</v>
      </c>
      <c r="K4256" s="5" t="s">
        <v>62</v>
      </c>
      <c r="L4256" s="5" t="s">
        <v>73</v>
      </c>
      <c r="M4256" s="5">
        <v>4.8</v>
      </c>
      <c r="N4256" s="5" t="s">
        <v>41</v>
      </c>
      <c r="O4256" s="5">
        <v>1</v>
      </c>
    </row>
    <row r="4257" spans="1:15" x14ac:dyDescent="0.2">
      <c r="A4257" s="5" t="s">
        <v>12235</v>
      </c>
      <c r="B4257" s="5" t="s">
        <v>10570</v>
      </c>
      <c r="C4257" s="5">
        <v>41</v>
      </c>
      <c r="D4257" s="5" t="s">
        <v>50</v>
      </c>
      <c r="E4257" s="5" t="s">
        <v>12236</v>
      </c>
      <c r="F4257" s="5">
        <v>-4303</v>
      </c>
      <c r="G4257" s="5" t="s">
        <v>29</v>
      </c>
      <c r="H4257" s="5" t="s">
        <v>194</v>
      </c>
      <c r="I4257" s="5">
        <v>157973.32999999999</v>
      </c>
      <c r="J4257" s="5" t="s">
        <v>1403</v>
      </c>
      <c r="K4257" s="5" t="s">
        <v>62</v>
      </c>
      <c r="L4257" s="5" t="s">
        <v>32</v>
      </c>
      <c r="M4257" s="5">
        <v>3.35</v>
      </c>
      <c r="N4257" s="5" t="s">
        <v>41</v>
      </c>
      <c r="O4257" s="5">
        <v>29</v>
      </c>
    </row>
    <row r="4258" spans="1:15" x14ac:dyDescent="0.2">
      <c r="A4258" s="5" t="s">
        <v>12237</v>
      </c>
      <c r="B4258" s="5" t="s">
        <v>11179</v>
      </c>
      <c r="C4258" s="5">
        <v>38</v>
      </c>
      <c r="D4258" s="5" t="s">
        <v>50</v>
      </c>
      <c r="E4258" s="5" t="s">
        <v>12238</v>
      </c>
      <c r="F4258" s="5">
        <v>-3703</v>
      </c>
      <c r="G4258" s="5" t="s">
        <v>29</v>
      </c>
      <c r="H4258" s="5" t="s">
        <v>66</v>
      </c>
      <c r="I4258" s="5">
        <v>113390.49</v>
      </c>
      <c r="J4258" s="5" t="s">
        <v>7614</v>
      </c>
      <c r="K4258" s="5" t="s">
        <v>47</v>
      </c>
      <c r="L4258" s="5" t="s">
        <v>23</v>
      </c>
      <c r="M4258" s="5">
        <v>3.9</v>
      </c>
      <c r="N4258" s="5" t="s">
        <v>74</v>
      </c>
      <c r="O4258" s="5">
        <v>1</v>
      </c>
    </row>
    <row r="4259" spans="1:15" x14ac:dyDescent="0.2">
      <c r="A4259" s="5" t="s">
        <v>12239</v>
      </c>
      <c r="B4259" s="5" t="s">
        <v>12240</v>
      </c>
      <c r="C4259" s="5">
        <v>58</v>
      </c>
      <c r="D4259" s="5" t="s">
        <v>50</v>
      </c>
      <c r="E4259" s="5" t="s">
        <v>12241</v>
      </c>
      <c r="F4259" s="5">
        <v>-2863</v>
      </c>
      <c r="G4259" s="5" t="s">
        <v>45</v>
      </c>
      <c r="H4259" s="5" t="s">
        <v>53</v>
      </c>
      <c r="I4259" s="5">
        <v>58222.11</v>
      </c>
      <c r="J4259" s="5" t="s">
        <v>3619</v>
      </c>
      <c r="K4259" s="5" t="s">
        <v>47</v>
      </c>
      <c r="L4259" s="5" t="s">
        <v>56</v>
      </c>
      <c r="M4259" s="5">
        <v>2.23</v>
      </c>
      <c r="N4259" s="5" t="s">
        <v>24</v>
      </c>
      <c r="O4259" s="5">
        <v>13</v>
      </c>
    </row>
    <row r="4260" spans="1:15" x14ac:dyDescent="0.2">
      <c r="A4260" s="5" t="s">
        <v>12242</v>
      </c>
      <c r="B4260" s="5" t="s">
        <v>6083</v>
      </c>
      <c r="C4260" s="5">
        <v>30</v>
      </c>
      <c r="D4260" s="5" t="s">
        <v>27</v>
      </c>
      <c r="E4260" s="5" t="s">
        <v>6774</v>
      </c>
      <c r="F4260" s="5">
        <v>-4121</v>
      </c>
      <c r="G4260" s="5" t="s">
        <v>45</v>
      </c>
      <c r="H4260" s="5" t="s">
        <v>38</v>
      </c>
      <c r="I4260" s="5">
        <v>80065.38</v>
      </c>
      <c r="J4260" s="5" t="s">
        <v>7859</v>
      </c>
      <c r="K4260" s="5" t="s">
        <v>81</v>
      </c>
      <c r="L4260" s="5" t="s">
        <v>73</v>
      </c>
      <c r="M4260" s="5">
        <v>3.62</v>
      </c>
      <c r="N4260" s="5" t="s">
        <v>41</v>
      </c>
      <c r="O4260" s="5">
        <v>11</v>
      </c>
    </row>
    <row r="4261" spans="1:15" x14ac:dyDescent="0.2">
      <c r="A4261" s="5" t="s">
        <v>12243</v>
      </c>
      <c r="B4261" s="5" t="s">
        <v>2569</v>
      </c>
      <c r="C4261" s="5">
        <v>28</v>
      </c>
      <c r="D4261" s="5" t="s">
        <v>27</v>
      </c>
      <c r="E4261" s="5" t="s">
        <v>12244</v>
      </c>
      <c r="F4261" s="5">
        <v>-7410</v>
      </c>
      <c r="G4261" s="5" t="s">
        <v>116</v>
      </c>
      <c r="H4261" s="5" t="s">
        <v>144</v>
      </c>
      <c r="I4261" s="5">
        <v>118668.25</v>
      </c>
      <c r="J4261" s="5" t="s">
        <v>7054</v>
      </c>
      <c r="K4261" s="5" t="s">
        <v>136</v>
      </c>
      <c r="L4261" s="5" t="s">
        <v>32</v>
      </c>
      <c r="M4261" s="5">
        <v>3.28</v>
      </c>
      <c r="N4261" s="5" t="s">
        <v>41</v>
      </c>
      <c r="O4261" s="5">
        <v>21</v>
      </c>
    </row>
    <row r="4262" spans="1:15" x14ac:dyDescent="0.2">
      <c r="A4262" s="5" t="s">
        <v>12245</v>
      </c>
      <c r="B4262" s="5" t="s">
        <v>12154</v>
      </c>
      <c r="C4262" s="5">
        <v>32</v>
      </c>
      <c r="D4262" s="5" t="s">
        <v>50</v>
      </c>
      <c r="E4262" s="5" t="s">
        <v>12246</v>
      </c>
      <c r="F4262" s="5">
        <v>-9003</v>
      </c>
      <c r="G4262" s="5" t="s">
        <v>29</v>
      </c>
      <c r="H4262" s="5" t="s">
        <v>173</v>
      </c>
      <c r="I4262" s="5">
        <v>95279.37</v>
      </c>
      <c r="J4262" s="5" t="s">
        <v>6536</v>
      </c>
      <c r="K4262" s="5" t="s">
        <v>118</v>
      </c>
      <c r="L4262" s="5" t="s">
        <v>32</v>
      </c>
      <c r="M4262" s="5">
        <v>2.69</v>
      </c>
      <c r="N4262" s="5" t="s">
        <v>57</v>
      </c>
      <c r="O4262" s="5">
        <v>20</v>
      </c>
    </row>
    <row r="4263" spans="1:15" x14ac:dyDescent="0.2">
      <c r="A4263" s="5" t="s">
        <v>12247</v>
      </c>
      <c r="B4263" s="5" t="s">
        <v>4485</v>
      </c>
      <c r="C4263" s="5">
        <v>63</v>
      </c>
      <c r="D4263" s="5" t="s">
        <v>27</v>
      </c>
      <c r="E4263" s="5" t="s">
        <v>12248</v>
      </c>
      <c r="F4263" s="5">
        <v>-9871</v>
      </c>
      <c r="G4263" s="5" t="s">
        <v>37</v>
      </c>
      <c r="H4263" s="5" t="s">
        <v>79</v>
      </c>
      <c r="I4263" s="5">
        <v>57128.26</v>
      </c>
      <c r="J4263" s="5" t="s">
        <v>2463</v>
      </c>
      <c r="K4263" s="5" t="s">
        <v>47</v>
      </c>
      <c r="L4263" s="5" t="s">
        <v>23</v>
      </c>
      <c r="M4263" s="5">
        <v>2.15</v>
      </c>
      <c r="N4263" s="5" t="s">
        <v>24</v>
      </c>
      <c r="O4263" s="5">
        <v>0</v>
      </c>
    </row>
    <row r="4264" spans="1:15" x14ac:dyDescent="0.2">
      <c r="A4264" s="5" t="s">
        <v>12249</v>
      </c>
      <c r="B4264" s="5" t="s">
        <v>7480</v>
      </c>
      <c r="C4264" s="5">
        <v>41</v>
      </c>
      <c r="D4264" s="5" t="s">
        <v>27</v>
      </c>
      <c r="E4264" s="5" t="s">
        <v>12250</v>
      </c>
      <c r="F4264" s="5">
        <v>-8332</v>
      </c>
      <c r="G4264" s="5" t="s">
        <v>85</v>
      </c>
      <c r="H4264" s="5" t="s">
        <v>38</v>
      </c>
      <c r="I4264" s="5">
        <v>125176.67</v>
      </c>
      <c r="J4264" s="5" t="s">
        <v>12251</v>
      </c>
      <c r="K4264" s="5" t="s">
        <v>22</v>
      </c>
      <c r="L4264" s="5" t="s">
        <v>23</v>
      </c>
      <c r="M4264" s="5">
        <v>2.66</v>
      </c>
      <c r="N4264" s="5" t="s">
        <v>57</v>
      </c>
      <c r="O4264" s="5">
        <v>35</v>
      </c>
    </row>
    <row r="4265" spans="1:15" x14ac:dyDescent="0.2">
      <c r="A4265" s="5" t="s">
        <v>12252</v>
      </c>
      <c r="B4265" s="5" t="s">
        <v>4118</v>
      </c>
      <c r="C4265" s="5">
        <v>58</v>
      </c>
      <c r="D4265" s="5" t="s">
        <v>27</v>
      </c>
      <c r="E4265" s="5" t="s">
        <v>12253</v>
      </c>
      <c r="F4265" s="5">
        <v>-2835</v>
      </c>
      <c r="G4265" s="5" t="s">
        <v>116</v>
      </c>
      <c r="H4265" s="5" t="s">
        <v>194</v>
      </c>
      <c r="I4265" s="5">
        <v>118881.67</v>
      </c>
      <c r="J4265" s="5" t="s">
        <v>3578</v>
      </c>
      <c r="K4265" s="5" t="s">
        <v>136</v>
      </c>
      <c r="L4265" s="5" t="s">
        <v>23</v>
      </c>
      <c r="M4265" s="5">
        <v>1.89</v>
      </c>
      <c r="N4265" s="5" t="s">
        <v>41</v>
      </c>
      <c r="O4265" s="5">
        <v>16</v>
      </c>
    </row>
    <row r="4266" spans="1:15" x14ac:dyDescent="0.2">
      <c r="A4266" s="5" t="s">
        <v>12254</v>
      </c>
      <c r="B4266" s="5" t="s">
        <v>11111</v>
      </c>
      <c r="C4266" s="5">
        <v>61</v>
      </c>
      <c r="D4266" s="5" t="s">
        <v>27</v>
      </c>
      <c r="E4266" s="5" t="s">
        <v>12255</v>
      </c>
      <c r="F4266" s="5">
        <v>-11218</v>
      </c>
      <c r="G4266" s="5" t="s">
        <v>94</v>
      </c>
      <c r="H4266" s="5" t="s">
        <v>20</v>
      </c>
      <c r="I4266" s="5">
        <v>80546.69</v>
      </c>
      <c r="J4266" s="5" t="s">
        <v>2706</v>
      </c>
      <c r="K4266" s="5" t="s">
        <v>47</v>
      </c>
      <c r="L4266" s="5" t="s">
        <v>23</v>
      </c>
      <c r="M4266" s="5">
        <v>1.57</v>
      </c>
      <c r="N4266" s="5" t="s">
        <v>41</v>
      </c>
      <c r="O4266" s="5">
        <v>30</v>
      </c>
    </row>
    <row r="4267" spans="1:15" x14ac:dyDescent="0.2">
      <c r="A4267" s="5" t="s">
        <v>12256</v>
      </c>
      <c r="B4267" s="5" t="s">
        <v>12257</v>
      </c>
      <c r="C4267" s="5">
        <v>43</v>
      </c>
      <c r="D4267" s="5" t="s">
        <v>27</v>
      </c>
      <c r="E4267" s="5" t="s">
        <v>12258</v>
      </c>
      <c r="F4267" s="5">
        <v>-10797</v>
      </c>
      <c r="G4267" s="5" t="s">
        <v>37</v>
      </c>
      <c r="H4267" s="5" t="s">
        <v>71</v>
      </c>
      <c r="I4267" s="5">
        <v>139243.94</v>
      </c>
      <c r="J4267" s="5" t="s">
        <v>9717</v>
      </c>
      <c r="K4267" s="5" t="s">
        <v>127</v>
      </c>
      <c r="L4267" s="5" t="s">
        <v>73</v>
      </c>
      <c r="M4267" s="5">
        <v>1.85</v>
      </c>
      <c r="N4267" s="5" t="s">
        <v>33</v>
      </c>
      <c r="O4267" s="5">
        <v>11</v>
      </c>
    </row>
    <row r="4268" spans="1:15" x14ac:dyDescent="0.2">
      <c r="A4268" s="5" t="s">
        <v>12259</v>
      </c>
      <c r="B4268" s="5" t="s">
        <v>2270</v>
      </c>
      <c r="C4268" s="5">
        <v>63</v>
      </c>
      <c r="D4268" s="5" t="s">
        <v>27</v>
      </c>
      <c r="E4268" s="5" t="s">
        <v>12260</v>
      </c>
      <c r="F4268" s="5">
        <v>-10220</v>
      </c>
      <c r="G4268" s="5" t="s">
        <v>94</v>
      </c>
      <c r="H4268" s="5" t="s">
        <v>30</v>
      </c>
      <c r="I4268" s="5">
        <v>68643.12</v>
      </c>
      <c r="J4268" s="5" t="s">
        <v>12261</v>
      </c>
      <c r="K4268" s="5" t="s">
        <v>22</v>
      </c>
      <c r="L4268" s="5" t="s">
        <v>23</v>
      </c>
      <c r="M4268" s="5">
        <v>2.0099999999999998</v>
      </c>
      <c r="N4268" s="5" t="s">
        <v>74</v>
      </c>
      <c r="O4268" s="5">
        <v>16</v>
      </c>
    </row>
    <row r="4269" spans="1:15" x14ac:dyDescent="0.2">
      <c r="A4269" s="5" t="s">
        <v>12262</v>
      </c>
      <c r="B4269" s="5" t="s">
        <v>3576</v>
      </c>
      <c r="C4269" s="5">
        <v>32</v>
      </c>
      <c r="D4269" s="5" t="s">
        <v>17</v>
      </c>
      <c r="E4269" s="5" t="s">
        <v>12263</v>
      </c>
      <c r="F4269" s="5">
        <v>-7590</v>
      </c>
      <c r="G4269" s="5" t="s">
        <v>116</v>
      </c>
      <c r="H4269" s="5" t="s">
        <v>71</v>
      </c>
      <c r="I4269" s="5">
        <v>148845.53</v>
      </c>
      <c r="J4269" s="5" t="s">
        <v>504</v>
      </c>
      <c r="K4269" s="5" t="s">
        <v>81</v>
      </c>
      <c r="L4269" s="5" t="s">
        <v>32</v>
      </c>
      <c r="M4269" s="5">
        <v>4.7699999999999996</v>
      </c>
      <c r="N4269" s="5" t="s">
        <v>24</v>
      </c>
      <c r="O4269" s="5">
        <v>0</v>
      </c>
    </row>
    <row r="4270" spans="1:15" x14ac:dyDescent="0.2">
      <c r="A4270" s="5" t="s">
        <v>12264</v>
      </c>
      <c r="B4270" s="5" t="s">
        <v>9174</v>
      </c>
      <c r="C4270" s="5">
        <v>65</v>
      </c>
      <c r="D4270" s="5" t="s">
        <v>17</v>
      </c>
      <c r="E4270" s="5" t="s">
        <v>12265</v>
      </c>
      <c r="F4270" s="5">
        <v>-8377</v>
      </c>
      <c r="G4270" s="5" t="s">
        <v>78</v>
      </c>
      <c r="H4270" s="5" t="s">
        <v>30</v>
      </c>
      <c r="I4270" s="5">
        <v>171115.12</v>
      </c>
      <c r="J4270" s="5" t="s">
        <v>2673</v>
      </c>
      <c r="K4270" s="5" t="s">
        <v>118</v>
      </c>
      <c r="L4270" s="5" t="s">
        <v>56</v>
      </c>
      <c r="M4270" s="5">
        <v>3.1</v>
      </c>
      <c r="N4270" s="5" t="s">
        <v>57</v>
      </c>
      <c r="O4270" s="5">
        <v>14</v>
      </c>
    </row>
    <row r="4271" spans="1:15" x14ac:dyDescent="0.2">
      <c r="A4271" s="5" t="s">
        <v>12266</v>
      </c>
      <c r="B4271" s="5" t="s">
        <v>716</v>
      </c>
      <c r="C4271" s="5">
        <v>27</v>
      </c>
      <c r="D4271" s="5" t="s">
        <v>27</v>
      </c>
      <c r="E4271" s="5" t="s">
        <v>12267</v>
      </c>
      <c r="F4271" s="5">
        <v>-7038</v>
      </c>
      <c r="G4271" s="5" t="s">
        <v>29</v>
      </c>
      <c r="H4271" s="5" t="s">
        <v>79</v>
      </c>
      <c r="I4271" s="5">
        <v>80652.570000000007</v>
      </c>
      <c r="J4271" s="5" t="s">
        <v>5333</v>
      </c>
      <c r="K4271" s="5" t="s">
        <v>47</v>
      </c>
      <c r="L4271" s="5" t="s">
        <v>32</v>
      </c>
      <c r="M4271" s="5">
        <v>3.81</v>
      </c>
      <c r="N4271" s="5" t="s">
        <v>74</v>
      </c>
      <c r="O4271" s="5">
        <v>40</v>
      </c>
    </row>
    <row r="4272" spans="1:15" x14ac:dyDescent="0.2">
      <c r="A4272" s="5" t="s">
        <v>12268</v>
      </c>
      <c r="B4272" s="5" t="s">
        <v>3885</v>
      </c>
      <c r="C4272" s="5">
        <v>43</v>
      </c>
      <c r="D4272" s="5" t="s">
        <v>50</v>
      </c>
      <c r="E4272" s="5" t="s">
        <v>12269</v>
      </c>
      <c r="F4272" s="5">
        <v>-3372</v>
      </c>
      <c r="G4272" s="5" t="s">
        <v>78</v>
      </c>
      <c r="H4272" s="5" t="s">
        <v>194</v>
      </c>
      <c r="I4272" s="5">
        <v>67788.7</v>
      </c>
      <c r="J4272" s="5" t="s">
        <v>352</v>
      </c>
      <c r="K4272" s="5" t="s">
        <v>127</v>
      </c>
      <c r="L4272" s="5" t="s">
        <v>56</v>
      </c>
      <c r="M4272" s="5">
        <v>3.29</v>
      </c>
      <c r="N4272" s="5" t="s">
        <v>24</v>
      </c>
      <c r="O4272" s="5">
        <v>16</v>
      </c>
    </row>
    <row r="4273" spans="1:15" x14ac:dyDescent="0.2">
      <c r="A4273" s="5" t="s">
        <v>12270</v>
      </c>
      <c r="B4273" s="5" t="s">
        <v>5481</v>
      </c>
      <c r="C4273" s="5">
        <v>47</v>
      </c>
      <c r="D4273" s="5" t="s">
        <v>27</v>
      </c>
      <c r="E4273" s="5" t="s">
        <v>12271</v>
      </c>
      <c r="F4273" s="5">
        <v>-5370</v>
      </c>
      <c r="G4273" s="5" t="s">
        <v>37</v>
      </c>
      <c r="H4273" s="5" t="s">
        <v>30</v>
      </c>
      <c r="I4273" s="5">
        <v>137628.18</v>
      </c>
      <c r="J4273" s="5" t="s">
        <v>1388</v>
      </c>
      <c r="K4273" s="5" t="s">
        <v>62</v>
      </c>
      <c r="L4273" s="5" t="s">
        <v>56</v>
      </c>
      <c r="M4273" s="5">
        <v>3.08</v>
      </c>
      <c r="N4273" s="5" t="s">
        <v>33</v>
      </c>
      <c r="O4273" s="5">
        <v>7</v>
      </c>
    </row>
    <row r="4274" spans="1:15" x14ac:dyDescent="0.2">
      <c r="A4274" s="5" t="s">
        <v>12272</v>
      </c>
      <c r="B4274" s="5" t="s">
        <v>11774</v>
      </c>
      <c r="C4274" s="5">
        <v>53</v>
      </c>
      <c r="D4274" s="5" t="s">
        <v>27</v>
      </c>
      <c r="E4274" s="5" t="s">
        <v>12273</v>
      </c>
      <c r="F4274" s="5">
        <v>-9790</v>
      </c>
      <c r="G4274" s="5" t="s">
        <v>37</v>
      </c>
      <c r="H4274" s="5" t="s">
        <v>194</v>
      </c>
      <c r="I4274" s="5">
        <v>51955.57</v>
      </c>
      <c r="J4274" s="5" t="s">
        <v>1273</v>
      </c>
      <c r="K4274" s="5" t="s">
        <v>55</v>
      </c>
      <c r="L4274" s="5" t="s">
        <v>56</v>
      </c>
      <c r="M4274" s="5">
        <v>1.78</v>
      </c>
      <c r="N4274" s="5" t="s">
        <v>74</v>
      </c>
      <c r="O4274" s="5">
        <v>6</v>
      </c>
    </row>
    <row r="4275" spans="1:15" x14ac:dyDescent="0.2">
      <c r="A4275" s="5" t="s">
        <v>12274</v>
      </c>
      <c r="B4275" s="5" t="s">
        <v>2004</v>
      </c>
      <c r="C4275" s="5">
        <v>57</v>
      </c>
      <c r="D4275" s="5" t="s">
        <v>17</v>
      </c>
      <c r="E4275" s="5" t="s">
        <v>12275</v>
      </c>
      <c r="F4275" s="5">
        <v>-4179</v>
      </c>
      <c r="G4275" s="5" t="s">
        <v>52</v>
      </c>
      <c r="H4275" s="5" t="s">
        <v>20</v>
      </c>
      <c r="I4275" s="5">
        <v>64309.93</v>
      </c>
      <c r="J4275" s="5" t="s">
        <v>3984</v>
      </c>
      <c r="K4275" s="5" t="s">
        <v>55</v>
      </c>
      <c r="L4275" s="5" t="s">
        <v>32</v>
      </c>
      <c r="M4275" s="5">
        <v>1.3</v>
      </c>
      <c r="N4275" s="5" t="s">
        <v>24</v>
      </c>
      <c r="O4275" s="5">
        <v>13</v>
      </c>
    </row>
    <row r="4276" spans="1:15" x14ac:dyDescent="0.2">
      <c r="A4276" s="5" t="s">
        <v>12276</v>
      </c>
      <c r="B4276" s="5" t="s">
        <v>2946</v>
      </c>
      <c r="C4276" s="5">
        <v>38</v>
      </c>
      <c r="D4276" s="5" t="s">
        <v>17</v>
      </c>
      <c r="E4276" s="5" t="s">
        <v>12277</v>
      </c>
      <c r="F4276" s="5">
        <v>-5605</v>
      </c>
      <c r="G4276" s="5" t="s">
        <v>85</v>
      </c>
      <c r="H4276" s="5" t="s">
        <v>66</v>
      </c>
      <c r="I4276" s="5">
        <v>175900.56</v>
      </c>
      <c r="J4276" s="5" t="s">
        <v>7555</v>
      </c>
      <c r="K4276" s="5" t="s">
        <v>55</v>
      </c>
      <c r="L4276" s="5" t="s">
        <v>73</v>
      </c>
      <c r="M4276" s="5">
        <v>1.78</v>
      </c>
      <c r="N4276" s="5" t="s">
        <v>41</v>
      </c>
      <c r="O4276" s="5">
        <v>8</v>
      </c>
    </row>
    <row r="4277" spans="1:15" x14ac:dyDescent="0.2">
      <c r="A4277" s="5" t="s">
        <v>12278</v>
      </c>
      <c r="B4277" s="5" t="s">
        <v>697</v>
      </c>
      <c r="C4277" s="5">
        <v>34</v>
      </c>
      <c r="D4277" s="5" t="s">
        <v>50</v>
      </c>
      <c r="E4277" s="5" t="s">
        <v>12279</v>
      </c>
      <c r="F4277" s="5">
        <v>-7614</v>
      </c>
      <c r="G4277" s="5" t="s">
        <v>19</v>
      </c>
      <c r="H4277" s="5" t="s">
        <v>38</v>
      </c>
      <c r="I4277" s="5">
        <v>99035.32</v>
      </c>
      <c r="J4277" s="5" t="s">
        <v>7501</v>
      </c>
      <c r="K4277" s="5" t="s">
        <v>55</v>
      </c>
      <c r="L4277" s="5" t="s">
        <v>73</v>
      </c>
      <c r="M4277" s="5">
        <v>2.33</v>
      </c>
      <c r="N4277" s="5" t="s">
        <v>41</v>
      </c>
      <c r="O4277" s="5">
        <v>31</v>
      </c>
    </row>
    <row r="4278" spans="1:15" x14ac:dyDescent="0.2">
      <c r="A4278" s="5" t="s">
        <v>12280</v>
      </c>
      <c r="B4278" s="5" t="s">
        <v>12281</v>
      </c>
      <c r="C4278" s="5">
        <v>37</v>
      </c>
      <c r="D4278" s="5" t="s">
        <v>27</v>
      </c>
      <c r="E4278" s="5" t="s">
        <v>12282</v>
      </c>
      <c r="F4278" s="5">
        <v>-4529</v>
      </c>
      <c r="G4278" s="5" t="s">
        <v>94</v>
      </c>
      <c r="H4278" s="5" t="s">
        <v>20</v>
      </c>
      <c r="I4278" s="5">
        <v>96645.8</v>
      </c>
      <c r="J4278" s="5" t="s">
        <v>8939</v>
      </c>
      <c r="K4278" s="5" t="s">
        <v>81</v>
      </c>
      <c r="L4278" s="5" t="s">
        <v>56</v>
      </c>
      <c r="M4278" s="5">
        <v>4.26</v>
      </c>
      <c r="N4278" s="5" t="s">
        <v>33</v>
      </c>
      <c r="O4278" s="5">
        <v>25</v>
      </c>
    </row>
    <row r="4279" spans="1:15" x14ac:dyDescent="0.2">
      <c r="A4279" s="5" t="s">
        <v>12283</v>
      </c>
      <c r="B4279" s="5" t="s">
        <v>10285</v>
      </c>
      <c r="C4279" s="5">
        <v>30</v>
      </c>
      <c r="D4279" s="5" t="s">
        <v>17</v>
      </c>
      <c r="E4279" s="5" t="s">
        <v>12284</v>
      </c>
      <c r="F4279" s="5">
        <v>-8048</v>
      </c>
      <c r="G4279" s="5" t="s">
        <v>37</v>
      </c>
      <c r="H4279" s="5" t="s">
        <v>53</v>
      </c>
      <c r="I4279" s="5">
        <v>163012.4</v>
      </c>
      <c r="J4279" s="5" t="s">
        <v>10114</v>
      </c>
      <c r="K4279" s="5" t="s">
        <v>22</v>
      </c>
      <c r="L4279" s="5" t="s">
        <v>73</v>
      </c>
      <c r="M4279" s="5">
        <v>1.85</v>
      </c>
      <c r="N4279" s="5" t="s">
        <v>41</v>
      </c>
      <c r="O4279" s="5">
        <v>7</v>
      </c>
    </row>
    <row r="4280" spans="1:15" x14ac:dyDescent="0.2">
      <c r="A4280" s="5" t="s">
        <v>12285</v>
      </c>
      <c r="B4280" s="5" t="s">
        <v>1555</v>
      </c>
      <c r="C4280" s="5">
        <v>47</v>
      </c>
      <c r="D4280" s="5" t="s">
        <v>50</v>
      </c>
      <c r="E4280" s="5" t="s">
        <v>12286</v>
      </c>
      <c r="F4280" s="5">
        <v>-8094</v>
      </c>
      <c r="G4280" s="5" t="s">
        <v>52</v>
      </c>
      <c r="H4280" s="5" t="s">
        <v>79</v>
      </c>
      <c r="I4280" s="5">
        <v>144387.53</v>
      </c>
      <c r="J4280" s="5" t="s">
        <v>410</v>
      </c>
      <c r="K4280" s="5" t="s">
        <v>81</v>
      </c>
      <c r="L4280" s="5" t="s">
        <v>23</v>
      </c>
      <c r="M4280" s="5">
        <v>1.45</v>
      </c>
      <c r="N4280" s="5" t="s">
        <v>24</v>
      </c>
      <c r="O4280" s="5">
        <v>38</v>
      </c>
    </row>
    <row r="4281" spans="1:15" x14ac:dyDescent="0.2">
      <c r="A4281" s="5" t="s">
        <v>12287</v>
      </c>
      <c r="B4281" s="5" t="s">
        <v>3857</v>
      </c>
      <c r="C4281" s="5">
        <v>56</v>
      </c>
      <c r="D4281" s="5" t="s">
        <v>17</v>
      </c>
      <c r="E4281" s="5" t="s">
        <v>12288</v>
      </c>
      <c r="F4281" s="5">
        <v>-5799</v>
      </c>
      <c r="G4281" s="5" t="s">
        <v>78</v>
      </c>
      <c r="H4281" s="5" t="s">
        <v>30</v>
      </c>
      <c r="I4281" s="5">
        <v>114888.72</v>
      </c>
      <c r="J4281" s="5" t="s">
        <v>6035</v>
      </c>
      <c r="K4281" s="5" t="s">
        <v>62</v>
      </c>
      <c r="L4281" s="5" t="s">
        <v>32</v>
      </c>
      <c r="M4281" s="5">
        <v>2.0099999999999998</v>
      </c>
      <c r="N4281" s="5" t="s">
        <v>57</v>
      </c>
      <c r="O4281" s="5">
        <v>25</v>
      </c>
    </row>
    <row r="4282" spans="1:15" x14ac:dyDescent="0.2">
      <c r="A4282" s="5" t="s">
        <v>12289</v>
      </c>
      <c r="B4282" s="5" t="s">
        <v>12290</v>
      </c>
      <c r="C4282" s="5">
        <v>44</v>
      </c>
      <c r="D4282" s="5" t="s">
        <v>50</v>
      </c>
      <c r="E4282" s="5" t="s">
        <v>12291</v>
      </c>
      <c r="F4282" s="5">
        <v>-10380</v>
      </c>
      <c r="G4282" s="5" t="s">
        <v>37</v>
      </c>
      <c r="H4282" s="5" t="s">
        <v>173</v>
      </c>
      <c r="I4282" s="5">
        <v>72877.320000000007</v>
      </c>
      <c r="J4282" s="5" t="s">
        <v>11999</v>
      </c>
      <c r="K4282" s="5" t="s">
        <v>62</v>
      </c>
      <c r="L4282" s="5" t="s">
        <v>23</v>
      </c>
      <c r="M4282" s="5">
        <v>2.5499999999999998</v>
      </c>
      <c r="N4282" s="5" t="s">
        <v>74</v>
      </c>
      <c r="O4282" s="5">
        <v>19</v>
      </c>
    </row>
    <row r="4283" spans="1:15" x14ac:dyDescent="0.2">
      <c r="A4283" s="5" t="s">
        <v>12292</v>
      </c>
      <c r="B4283" s="5" t="s">
        <v>931</v>
      </c>
      <c r="C4283" s="5">
        <v>57</v>
      </c>
      <c r="D4283" s="5" t="s">
        <v>50</v>
      </c>
      <c r="E4283" s="5" t="s">
        <v>12293</v>
      </c>
      <c r="F4283" s="5">
        <v>-7119</v>
      </c>
      <c r="G4283" s="5" t="s">
        <v>52</v>
      </c>
      <c r="H4283" s="5" t="s">
        <v>20</v>
      </c>
      <c r="I4283" s="5">
        <v>160614.48000000001</v>
      </c>
      <c r="J4283" s="5" t="s">
        <v>10357</v>
      </c>
      <c r="K4283" s="5" t="s">
        <v>81</v>
      </c>
      <c r="L4283" s="5" t="s">
        <v>23</v>
      </c>
      <c r="M4283" s="5">
        <v>2.58</v>
      </c>
      <c r="N4283" s="5" t="s">
        <v>24</v>
      </c>
      <c r="O4283" s="5">
        <v>24</v>
      </c>
    </row>
    <row r="4284" spans="1:15" x14ac:dyDescent="0.2">
      <c r="A4284" s="5" t="s">
        <v>12294</v>
      </c>
      <c r="B4284" s="5" t="s">
        <v>3277</v>
      </c>
      <c r="C4284" s="5">
        <v>24</v>
      </c>
      <c r="D4284" s="5" t="s">
        <v>17</v>
      </c>
      <c r="E4284" s="5" t="s">
        <v>12295</v>
      </c>
      <c r="F4284" s="5">
        <v>-7320</v>
      </c>
      <c r="G4284" s="5" t="s">
        <v>45</v>
      </c>
      <c r="H4284" s="5" t="s">
        <v>173</v>
      </c>
      <c r="I4284" s="5">
        <v>133537.25</v>
      </c>
      <c r="J4284" s="5" t="s">
        <v>10663</v>
      </c>
      <c r="K4284" s="5" t="s">
        <v>136</v>
      </c>
      <c r="L4284" s="5" t="s">
        <v>23</v>
      </c>
      <c r="M4284" s="5">
        <v>1.75</v>
      </c>
      <c r="N4284" s="5" t="s">
        <v>74</v>
      </c>
      <c r="O4284" s="5">
        <v>31</v>
      </c>
    </row>
    <row r="4285" spans="1:15" x14ac:dyDescent="0.2">
      <c r="A4285" s="5" t="s">
        <v>12296</v>
      </c>
      <c r="B4285" s="5" t="s">
        <v>1522</v>
      </c>
      <c r="C4285" s="5">
        <v>34</v>
      </c>
      <c r="D4285" s="5" t="s">
        <v>27</v>
      </c>
      <c r="E4285" s="5" t="s">
        <v>12297</v>
      </c>
      <c r="F4285" s="5">
        <v>-7308</v>
      </c>
      <c r="G4285" s="5" t="s">
        <v>99</v>
      </c>
      <c r="H4285" s="5" t="s">
        <v>144</v>
      </c>
      <c r="I4285" s="5">
        <v>58605.06</v>
      </c>
      <c r="J4285" s="5" t="s">
        <v>301</v>
      </c>
      <c r="K4285" s="5" t="s">
        <v>47</v>
      </c>
      <c r="L4285" s="5" t="s">
        <v>32</v>
      </c>
      <c r="M4285" s="5">
        <v>1.81</v>
      </c>
      <c r="N4285" s="5" t="s">
        <v>41</v>
      </c>
      <c r="O4285" s="5">
        <v>29</v>
      </c>
    </row>
    <row r="4286" spans="1:15" x14ac:dyDescent="0.2">
      <c r="A4286" s="5" t="s">
        <v>12298</v>
      </c>
      <c r="B4286" s="5" t="s">
        <v>1578</v>
      </c>
      <c r="C4286" s="5">
        <v>44</v>
      </c>
      <c r="D4286" s="5" t="s">
        <v>27</v>
      </c>
      <c r="E4286" s="5" t="s">
        <v>12299</v>
      </c>
      <c r="F4286" s="5">
        <v>-4635</v>
      </c>
      <c r="G4286" s="5" t="s">
        <v>37</v>
      </c>
      <c r="H4286" s="5" t="s">
        <v>30</v>
      </c>
      <c r="I4286" s="5">
        <v>113408.2</v>
      </c>
      <c r="J4286" s="5" t="s">
        <v>957</v>
      </c>
      <c r="K4286" s="5" t="s">
        <v>55</v>
      </c>
      <c r="L4286" s="5" t="s">
        <v>56</v>
      </c>
      <c r="M4286" s="5">
        <v>3.35</v>
      </c>
      <c r="N4286" s="5" t="s">
        <v>74</v>
      </c>
      <c r="O4286" s="5">
        <v>14</v>
      </c>
    </row>
    <row r="4287" spans="1:15" x14ac:dyDescent="0.2">
      <c r="A4287" s="5" t="s">
        <v>12300</v>
      </c>
      <c r="B4287" s="5" t="s">
        <v>12301</v>
      </c>
      <c r="C4287" s="5">
        <v>36</v>
      </c>
      <c r="D4287" s="5" t="s">
        <v>27</v>
      </c>
      <c r="E4287" s="5" t="s">
        <v>12302</v>
      </c>
      <c r="F4287" s="5">
        <v>-10904</v>
      </c>
      <c r="G4287" s="5" t="s">
        <v>85</v>
      </c>
      <c r="H4287" s="5" t="s">
        <v>20</v>
      </c>
      <c r="I4287" s="5">
        <v>148326.54</v>
      </c>
      <c r="J4287" s="5" t="s">
        <v>2006</v>
      </c>
      <c r="K4287" s="5" t="s">
        <v>22</v>
      </c>
      <c r="L4287" s="5" t="s">
        <v>73</v>
      </c>
      <c r="M4287" s="5">
        <v>4.03</v>
      </c>
      <c r="N4287" s="5" t="s">
        <v>41</v>
      </c>
      <c r="O4287" s="5">
        <v>11</v>
      </c>
    </row>
    <row r="4288" spans="1:15" x14ac:dyDescent="0.2">
      <c r="A4288" s="5" t="s">
        <v>12303</v>
      </c>
      <c r="B4288" s="5" t="s">
        <v>8185</v>
      </c>
      <c r="C4288" s="5">
        <v>33</v>
      </c>
      <c r="D4288" s="5" t="s">
        <v>27</v>
      </c>
      <c r="E4288" s="5" t="s">
        <v>12304</v>
      </c>
      <c r="F4288" s="5">
        <v>-3953</v>
      </c>
      <c r="G4288" s="5" t="s">
        <v>19</v>
      </c>
      <c r="H4288" s="5" t="s">
        <v>173</v>
      </c>
      <c r="I4288" s="5">
        <v>78656.97</v>
      </c>
      <c r="J4288" s="5" t="s">
        <v>9949</v>
      </c>
      <c r="K4288" s="5" t="s">
        <v>81</v>
      </c>
      <c r="L4288" s="5" t="s">
        <v>73</v>
      </c>
      <c r="M4288" s="5">
        <v>1.06</v>
      </c>
      <c r="N4288" s="5" t="s">
        <v>33</v>
      </c>
      <c r="O4288" s="5">
        <v>26</v>
      </c>
    </row>
    <row r="4289" spans="1:15" x14ac:dyDescent="0.2">
      <c r="A4289" s="5" t="s">
        <v>12305</v>
      </c>
      <c r="B4289" s="5" t="s">
        <v>1893</v>
      </c>
      <c r="C4289" s="5">
        <v>23</v>
      </c>
      <c r="D4289" s="5" t="s">
        <v>17</v>
      </c>
      <c r="E4289" s="5" t="s">
        <v>12306</v>
      </c>
      <c r="F4289" s="5">
        <v>-10518</v>
      </c>
      <c r="G4289" s="5" t="s">
        <v>19</v>
      </c>
      <c r="H4289" s="5" t="s">
        <v>144</v>
      </c>
      <c r="I4289" s="5">
        <v>106739.8</v>
      </c>
      <c r="J4289" s="5" t="s">
        <v>11347</v>
      </c>
      <c r="K4289" s="5" t="s">
        <v>40</v>
      </c>
      <c r="L4289" s="5" t="s">
        <v>56</v>
      </c>
      <c r="M4289" s="5">
        <v>3.71</v>
      </c>
      <c r="N4289" s="5" t="s">
        <v>41</v>
      </c>
      <c r="O4289" s="5">
        <v>14</v>
      </c>
    </row>
    <row r="4290" spans="1:15" x14ac:dyDescent="0.2">
      <c r="A4290" s="5" t="s">
        <v>12307</v>
      </c>
      <c r="B4290" s="5" t="s">
        <v>4601</v>
      </c>
      <c r="C4290" s="5">
        <v>62</v>
      </c>
      <c r="D4290" s="5" t="s">
        <v>17</v>
      </c>
      <c r="E4290" s="5" t="s">
        <v>12308</v>
      </c>
      <c r="F4290" s="5">
        <v>-7091</v>
      </c>
      <c r="G4290" s="5" t="s">
        <v>29</v>
      </c>
      <c r="H4290" s="5" t="s">
        <v>144</v>
      </c>
      <c r="I4290" s="5">
        <v>99794.12</v>
      </c>
      <c r="J4290" s="5" t="s">
        <v>9589</v>
      </c>
      <c r="K4290" s="5" t="s">
        <v>40</v>
      </c>
      <c r="L4290" s="5" t="s">
        <v>32</v>
      </c>
      <c r="M4290" s="5">
        <v>1.23</v>
      </c>
      <c r="N4290" s="5" t="s">
        <v>74</v>
      </c>
      <c r="O4290" s="5">
        <v>15</v>
      </c>
    </row>
    <row r="4291" spans="1:15" x14ac:dyDescent="0.2">
      <c r="A4291" s="5" t="s">
        <v>12309</v>
      </c>
      <c r="B4291" s="5" t="s">
        <v>10829</v>
      </c>
      <c r="C4291" s="5">
        <v>65</v>
      </c>
      <c r="D4291" s="5" t="s">
        <v>50</v>
      </c>
      <c r="E4291" s="5" t="s">
        <v>12310</v>
      </c>
      <c r="F4291" s="5">
        <v>-2234</v>
      </c>
      <c r="G4291" s="5" t="s">
        <v>19</v>
      </c>
      <c r="H4291" s="5" t="s">
        <v>53</v>
      </c>
      <c r="I4291" s="5">
        <v>45921.41</v>
      </c>
      <c r="J4291" s="5" t="s">
        <v>10978</v>
      </c>
      <c r="K4291" s="5" t="s">
        <v>62</v>
      </c>
      <c r="L4291" s="5" t="s">
        <v>56</v>
      </c>
      <c r="M4291" s="5">
        <v>4.8499999999999996</v>
      </c>
      <c r="N4291" s="5" t="s">
        <v>24</v>
      </c>
      <c r="O4291" s="5">
        <v>19</v>
      </c>
    </row>
    <row r="4292" spans="1:15" x14ac:dyDescent="0.2">
      <c r="A4292" s="5" t="s">
        <v>12311</v>
      </c>
      <c r="B4292" s="5" t="s">
        <v>8170</v>
      </c>
      <c r="C4292" s="5">
        <v>26</v>
      </c>
      <c r="D4292" s="5" t="s">
        <v>50</v>
      </c>
      <c r="E4292" s="5" t="s">
        <v>12312</v>
      </c>
      <c r="F4292" s="5">
        <v>-3049</v>
      </c>
      <c r="G4292" s="5" t="s">
        <v>19</v>
      </c>
      <c r="H4292" s="5" t="s">
        <v>53</v>
      </c>
      <c r="I4292" s="5">
        <v>122012.94</v>
      </c>
      <c r="J4292" s="5" t="s">
        <v>11525</v>
      </c>
      <c r="K4292" s="5" t="s">
        <v>47</v>
      </c>
      <c r="L4292" s="5" t="s">
        <v>23</v>
      </c>
      <c r="M4292" s="5">
        <v>4.6500000000000004</v>
      </c>
      <c r="N4292" s="5" t="s">
        <v>57</v>
      </c>
      <c r="O4292" s="5">
        <v>27</v>
      </c>
    </row>
    <row r="4293" spans="1:15" x14ac:dyDescent="0.2">
      <c r="A4293" s="5" t="s">
        <v>12313</v>
      </c>
      <c r="B4293" s="5" t="s">
        <v>5998</v>
      </c>
      <c r="C4293" s="5">
        <v>49</v>
      </c>
      <c r="D4293" s="5" t="s">
        <v>50</v>
      </c>
      <c r="E4293" s="5" t="s">
        <v>12314</v>
      </c>
      <c r="F4293" s="5">
        <v>-6852</v>
      </c>
      <c r="G4293" s="5" t="s">
        <v>29</v>
      </c>
      <c r="H4293" s="5" t="s">
        <v>38</v>
      </c>
      <c r="I4293" s="5">
        <v>175221.02</v>
      </c>
      <c r="J4293" s="5" t="s">
        <v>4897</v>
      </c>
      <c r="K4293" s="5" t="s">
        <v>118</v>
      </c>
      <c r="L4293" s="5" t="s">
        <v>32</v>
      </c>
      <c r="M4293" s="5">
        <v>2.5299999999999998</v>
      </c>
      <c r="N4293" s="5" t="s">
        <v>24</v>
      </c>
      <c r="O4293" s="5">
        <v>9</v>
      </c>
    </row>
    <row r="4294" spans="1:15" x14ac:dyDescent="0.2">
      <c r="A4294" s="5" t="s">
        <v>12315</v>
      </c>
      <c r="B4294" s="5" t="s">
        <v>2552</v>
      </c>
      <c r="C4294" s="5">
        <v>40</v>
      </c>
      <c r="D4294" s="5" t="s">
        <v>17</v>
      </c>
      <c r="E4294" s="5" t="s">
        <v>12316</v>
      </c>
      <c r="F4294" s="5">
        <v>-10124</v>
      </c>
      <c r="G4294" s="5" t="s">
        <v>37</v>
      </c>
      <c r="H4294" s="5" t="s">
        <v>30</v>
      </c>
      <c r="I4294" s="5">
        <v>47381.86</v>
      </c>
      <c r="J4294" s="5" t="s">
        <v>9032</v>
      </c>
      <c r="K4294" s="5" t="s">
        <v>127</v>
      </c>
      <c r="L4294" s="5" t="s">
        <v>23</v>
      </c>
      <c r="M4294" s="5">
        <v>3.75</v>
      </c>
      <c r="N4294" s="5" t="s">
        <v>41</v>
      </c>
      <c r="O4294" s="5">
        <v>2</v>
      </c>
    </row>
    <row r="4295" spans="1:15" x14ac:dyDescent="0.2">
      <c r="A4295" s="5" t="s">
        <v>12317</v>
      </c>
      <c r="B4295" s="5" t="s">
        <v>6139</v>
      </c>
      <c r="C4295" s="5">
        <v>41</v>
      </c>
      <c r="D4295" s="5" t="s">
        <v>50</v>
      </c>
      <c r="E4295" s="5" t="s">
        <v>12318</v>
      </c>
      <c r="F4295" s="5">
        <v>-3237</v>
      </c>
      <c r="G4295" s="5" t="s">
        <v>78</v>
      </c>
      <c r="H4295" s="5" t="s">
        <v>79</v>
      </c>
      <c r="I4295" s="5">
        <v>136130.12</v>
      </c>
      <c r="J4295" s="5" t="s">
        <v>12319</v>
      </c>
      <c r="K4295" s="5" t="s">
        <v>127</v>
      </c>
      <c r="L4295" s="5" t="s">
        <v>32</v>
      </c>
      <c r="M4295" s="5">
        <v>2.0699999999999998</v>
      </c>
      <c r="N4295" s="5" t="s">
        <v>41</v>
      </c>
      <c r="O4295" s="5">
        <v>29</v>
      </c>
    </row>
    <row r="4296" spans="1:15" x14ac:dyDescent="0.2">
      <c r="A4296" s="5" t="s">
        <v>12320</v>
      </c>
      <c r="B4296" s="5" t="s">
        <v>5322</v>
      </c>
      <c r="C4296" s="5">
        <v>36</v>
      </c>
      <c r="D4296" s="5" t="s">
        <v>27</v>
      </c>
      <c r="E4296" s="5" t="s">
        <v>12321</v>
      </c>
      <c r="F4296" s="5">
        <v>-9164</v>
      </c>
      <c r="G4296" s="5" t="s">
        <v>116</v>
      </c>
      <c r="H4296" s="5" t="s">
        <v>53</v>
      </c>
      <c r="I4296" s="5">
        <v>83408.25</v>
      </c>
      <c r="J4296" s="5" t="s">
        <v>1922</v>
      </c>
      <c r="K4296" s="5" t="s">
        <v>118</v>
      </c>
      <c r="L4296" s="5" t="s">
        <v>32</v>
      </c>
      <c r="M4296" s="5">
        <v>1.95</v>
      </c>
      <c r="N4296" s="5" t="s">
        <v>33</v>
      </c>
      <c r="O4296" s="5">
        <v>40</v>
      </c>
    </row>
    <row r="4297" spans="1:15" x14ac:dyDescent="0.2">
      <c r="A4297" s="5" t="s">
        <v>12322</v>
      </c>
      <c r="B4297" s="5" t="s">
        <v>12323</v>
      </c>
      <c r="C4297" s="5">
        <v>48</v>
      </c>
      <c r="D4297" s="5" t="s">
        <v>17</v>
      </c>
      <c r="E4297" s="5" t="s">
        <v>12324</v>
      </c>
      <c r="F4297" s="5">
        <v>-7678</v>
      </c>
      <c r="G4297" s="5" t="s">
        <v>94</v>
      </c>
      <c r="H4297" s="5" t="s">
        <v>79</v>
      </c>
      <c r="I4297" s="5">
        <v>65880.320000000007</v>
      </c>
      <c r="J4297" s="5" t="s">
        <v>1673</v>
      </c>
      <c r="K4297" s="5" t="s">
        <v>47</v>
      </c>
      <c r="L4297" s="5" t="s">
        <v>56</v>
      </c>
      <c r="M4297" s="5">
        <v>1.63</v>
      </c>
      <c r="N4297" s="5" t="s">
        <v>57</v>
      </c>
      <c r="O4297" s="5">
        <v>10</v>
      </c>
    </row>
    <row r="4298" spans="1:15" x14ac:dyDescent="0.2">
      <c r="A4298" s="5" t="s">
        <v>12325</v>
      </c>
      <c r="B4298" s="5" t="s">
        <v>2468</v>
      </c>
      <c r="C4298" s="5">
        <v>63</v>
      </c>
      <c r="D4298" s="5" t="s">
        <v>27</v>
      </c>
      <c r="E4298" s="5" t="s">
        <v>12326</v>
      </c>
      <c r="F4298" s="5">
        <v>-6685</v>
      </c>
      <c r="G4298" s="5" t="s">
        <v>45</v>
      </c>
      <c r="H4298" s="5" t="s">
        <v>66</v>
      </c>
      <c r="I4298" s="5">
        <v>45428.21</v>
      </c>
      <c r="J4298" s="5" t="s">
        <v>4615</v>
      </c>
      <c r="K4298" s="5" t="s">
        <v>127</v>
      </c>
      <c r="L4298" s="5" t="s">
        <v>73</v>
      </c>
      <c r="M4298" s="5">
        <v>2.62</v>
      </c>
      <c r="N4298" s="5" t="s">
        <v>33</v>
      </c>
      <c r="O4298" s="5">
        <v>25</v>
      </c>
    </row>
    <row r="4299" spans="1:15" x14ac:dyDescent="0.2">
      <c r="A4299" s="5" t="s">
        <v>12327</v>
      </c>
      <c r="B4299" s="5" t="s">
        <v>3085</v>
      </c>
      <c r="C4299" s="5">
        <v>50</v>
      </c>
      <c r="D4299" s="5" t="s">
        <v>50</v>
      </c>
      <c r="E4299" s="5" t="s">
        <v>12328</v>
      </c>
      <c r="F4299" s="5">
        <v>-8363</v>
      </c>
      <c r="G4299" s="5" t="s">
        <v>52</v>
      </c>
      <c r="H4299" s="5" t="s">
        <v>173</v>
      </c>
      <c r="I4299" s="5">
        <v>131610.29999999999</v>
      </c>
      <c r="J4299" s="5" t="s">
        <v>12040</v>
      </c>
      <c r="K4299" s="5" t="s">
        <v>104</v>
      </c>
      <c r="L4299" s="5" t="s">
        <v>23</v>
      </c>
      <c r="M4299" s="5">
        <v>4.63</v>
      </c>
      <c r="N4299" s="5" t="s">
        <v>41</v>
      </c>
      <c r="O4299" s="5">
        <v>37</v>
      </c>
    </row>
    <row r="4300" spans="1:15" x14ac:dyDescent="0.2">
      <c r="A4300" s="5" t="s">
        <v>12329</v>
      </c>
      <c r="B4300" s="5" t="s">
        <v>12330</v>
      </c>
      <c r="C4300" s="5">
        <v>39</v>
      </c>
      <c r="D4300" s="5" t="s">
        <v>27</v>
      </c>
      <c r="E4300" s="5" t="s">
        <v>12331</v>
      </c>
      <c r="F4300" s="5">
        <v>-3766</v>
      </c>
      <c r="G4300" s="5" t="s">
        <v>78</v>
      </c>
      <c r="H4300" s="5" t="s">
        <v>173</v>
      </c>
      <c r="I4300" s="5">
        <v>116255.24</v>
      </c>
      <c r="J4300" s="5" t="s">
        <v>4914</v>
      </c>
      <c r="K4300" s="5" t="s">
        <v>55</v>
      </c>
      <c r="L4300" s="5" t="s">
        <v>73</v>
      </c>
      <c r="M4300" s="5">
        <v>4.46</v>
      </c>
      <c r="N4300" s="5" t="s">
        <v>24</v>
      </c>
      <c r="O4300" s="5">
        <v>5</v>
      </c>
    </row>
    <row r="4301" spans="1:15" x14ac:dyDescent="0.2">
      <c r="A4301" s="5" t="s">
        <v>12332</v>
      </c>
      <c r="B4301" s="5" t="s">
        <v>6836</v>
      </c>
      <c r="C4301" s="5">
        <v>39</v>
      </c>
      <c r="D4301" s="5" t="s">
        <v>50</v>
      </c>
      <c r="E4301" s="5" t="s">
        <v>12333</v>
      </c>
      <c r="F4301" s="5">
        <v>-6520</v>
      </c>
      <c r="G4301" s="5" t="s">
        <v>45</v>
      </c>
      <c r="H4301" s="5" t="s">
        <v>194</v>
      </c>
      <c r="I4301" s="5">
        <v>56334.96</v>
      </c>
      <c r="J4301" s="5" t="s">
        <v>12334</v>
      </c>
      <c r="K4301" s="5" t="s">
        <v>81</v>
      </c>
      <c r="L4301" s="5" t="s">
        <v>32</v>
      </c>
      <c r="M4301" s="5">
        <v>3.77</v>
      </c>
      <c r="N4301" s="5" t="s">
        <v>41</v>
      </c>
      <c r="O4301" s="5">
        <v>20</v>
      </c>
    </row>
    <row r="4302" spans="1:15" x14ac:dyDescent="0.2">
      <c r="A4302" s="5" t="s">
        <v>12335</v>
      </c>
      <c r="B4302" s="5" t="s">
        <v>10062</v>
      </c>
      <c r="C4302" s="5">
        <v>49</v>
      </c>
      <c r="D4302" s="5" t="s">
        <v>27</v>
      </c>
      <c r="E4302" s="5" t="s">
        <v>12336</v>
      </c>
      <c r="F4302" s="5">
        <v>-8234</v>
      </c>
      <c r="G4302" s="5" t="s">
        <v>116</v>
      </c>
      <c r="H4302" s="5" t="s">
        <v>30</v>
      </c>
      <c r="I4302" s="5">
        <v>38862.61</v>
      </c>
      <c r="J4302" s="5" t="s">
        <v>3926</v>
      </c>
      <c r="K4302" s="5" t="s">
        <v>22</v>
      </c>
      <c r="L4302" s="5" t="s">
        <v>56</v>
      </c>
      <c r="M4302" s="5">
        <v>1.64</v>
      </c>
      <c r="N4302" s="5" t="s">
        <v>41</v>
      </c>
      <c r="O4302" s="5">
        <v>25</v>
      </c>
    </row>
    <row r="4303" spans="1:15" x14ac:dyDescent="0.2">
      <c r="A4303" s="5" t="s">
        <v>12337</v>
      </c>
      <c r="B4303" s="5" t="s">
        <v>12338</v>
      </c>
      <c r="C4303" s="5">
        <v>22</v>
      </c>
      <c r="D4303" s="5" t="s">
        <v>50</v>
      </c>
      <c r="E4303" s="5" t="s">
        <v>12339</v>
      </c>
      <c r="F4303" s="5">
        <v>-5163</v>
      </c>
      <c r="G4303" s="5" t="s">
        <v>52</v>
      </c>
      <c r="H4303" s="5" t="s">
        <v>79</v>
      </c>
      <c r="I4303" s="5">
        <v>144716.78</v>
      </c>
      <c r="J4303" s="5" t="s">
        <v>953</v>
      </c>
      <c r="K4303" s="5" t="s">
        <v>40</v>
      </c>
      <c r="L4303" s="5" t="s">
        <v>73</v>
      </c>
      <c r="M4303" s="5">
        <v>2.91</v>
      </c>
      <c r="N4303" s="5" t="s">
        <v>41</v>
      </c>
      <c r="O4303" s="5">
        <v>38</v>
      </c>
    </row>
    <row r="4304" spans="1:15" x14ac:dyDescent="0.2">
      <c r="A4304" s="5" t="s">
        <v>12340</v>
      </c>
      <c r="B4304" s="5" t="s">
        <v>12341</v>
      </c>
      <c r="C4304" s="5">
        <v>52</v>
      </c>
      <c r="D4304" s="5" t="s">
        <v>17</v>
      </c>
      <c r="E4304" s="5" t="s">
        <v>12342</v>
      </c>
      <c r="F4304" s="5">
        <v>-4687</v>
      </c>
      <c r="G4304" s="5" t="s">
        <v>116</v>
      </c>
      <c r="H4304" s="5" t="s">
        <v>53</v>
      </c>
      <c r="I4304" s="5">
        <v>104989.01</v>
      </c>
      <c r="J4304" s="5" t="s">
        <v>2776</v>
      </c>
      <c r="K4304" s="5" t="s">
        <v>136</v>
      </c>
      <c r="L4304" s="5" t="s">
        <v>32</v>
      </c>
      <c r="M4304" s="5">
        <v>4.3899999999999997</v>
      </c>
      <c r="N4304" s="5" t="s">
        <v>41</v>
      </c>
      <c r="O4304" s="5">
        <v>40</v>
      </c>
    </row>
    <row r="4305" spans="1:15" x14ac:dyDescent="0.2">
      <c r="A4305" s="5" t="s">
        <v>12343</v>
      </c>
      <c r="B4305" s="5" t="s">
        <v>443</v>
      </c>
      <c r="C4305" s="5">
        <v>28</v>
      </c>
      <c r="D4305" s="5" t="s">
        <v>27</v>
      </c>
      <c r="E4305" s="5" t="s">
        <v>12344</v>
      </c>
      <c r="F4305" s="5">
        <v>-4937</v>
      </c>
      <c r="G4305" s="5" t="s">
        <v>29</v>
      </c>
      <c r="H4305" s="5" t="s">
        <v>71</v>
      </c>
      <c r="I4305" s="5">
        <v>58122.12</v>
      </c>
      <c r="J4305" s="5" t="s">
        <v>6733</v>
      </c>
      <c r="K4305" s="5" t="s">
        <v>127</v>
      </c>
      <c r="L4305" s="5" t="s">
        <v>56</v>
      </c>
      <c r="M4305" s="5">
        <v>2.79</v>
      </c>
      <c r="N4305" s="5" t="s">
        <v>57</v>
      </c>
      <c r="O4305" s="5">
        <v>38</v>
      </c>
    </row>
    <row r="4306" spans="1:15" x14ac:dyDescent="0.2">
      <c r="A4306" s="5" t="s">
        <v>12345</v>
      </c>
      <c r="B4306" s="5" t="s">
        <v>7489</v>
      </c>
      <c r="C4306" s="5">
        <v>54</v>
      </c>
      <c r="D4306" s="5" t="s">
        <v>27</v>
      </c>
      <c r="E4306" s="5" t="s">
        <v>12346</v>
      </c>
      <c r="F4306" s="5">
        <v>-2936</v>
      </c>
      <c r="G4306" s="5" t="s">
        <v>29</v>
      </c>
      <c r="H4306" s="5" t="s">
        <v>20</v>
      </c>
      <c r="I4306" s="5">
        <v>52657.83</v>
      </c>
      <c r="J4306" s="5" t="s">
        <v>9105</v>
      </c>
      <c r="K4306" s="5" t="s">
        <v>40</v>
      </c>
      <c r="L4306" s="5" t="s">
        <v>73</v>
      </c>
      <c r="M4306" s="5">
        <v>2.61</v>
      </c>
      <c r="N4306" s="5" t="s">
        <v>74</v>
      </c>
      <c r="O4306" s="5">
        <v>0</v>
      </c>
    </row>
    <row r="4307" spans="1:15" x14ac:dyDescent="0.2">
      <c r="A4307" s="5" t="s">
        <v>12347</v>
      </c>
      <c r="B4307" s="5" t="s">
        <v>7157</v>
      </c>
      <c r="C4307" s="5">
        <v>57</v>
      </c>
      <c r="D4307" s="5" t="s">
        <v>50</v>
      </c>
      <c r="E4307" s="5" t="s">
        <v>12348</v>
      </c>
      <c r="F4307" s="5">
        <v>-6939</v>
      </c>
      <c r="G4307" s="5" t="s">
        <v>85</v>
      </c>
      <c r="H4307" s="5" t="s">
        <v>66</v>
      </c>
      <c r="I4307" s="5">
        <v>107980.3</v>
      </c>
      <c r="J4307" s="5" t="s">
        <v>7635</v>
      </c>
      <c r="K4307" s="5" t="s">
        <v>118</v>
      </c>
      <c r="L4307" s="5" t="s">
        <v>23</v>
      </c>
      <c r="M4307" s="5">
        <v>1.1200000000000001</v>
      </c>
      <c r="N4307" s="5" t="s">
        <v>24</v>
      </c>
      <c r="O4307" s="5">
        <v>17</v>
      </c>
    </row>
    <row r="4308" spans="1:15" x14ac:dyDescent="0.2">
      <c r="A4308" s="5" t="s">
        <v>12349</v>
      </c>
      <c r="B4308" s="5" t="s">
        <v>2301</v>
      </c>
      <c r="C4308" s="5">
        <v>46</v>
      </c>
      <c r="D4308" s="5" t="s">
        <v>50</v>
      </c>
      <c r="E4308" s="5" t="s">
        <v>12350</v>
      </c>
      <c r="F4308" s="5">
        <v>-10900</v>
      </c>
      <c r="G4308" s="5" t="s">
        <v>29</v>
      </c>
      <c r="H4308" s="5" t="s">
        <v>173</v>
      </c>
      <c r="I4308" s="5">
        <v>45086.66</v>
      </c>
      <c r="J4308" s="5" t="s">
        <v>3376</v>
      </c>
      <c r="K4308" s="5" t="s">
        <v>22</v>
      </c>
      <c r="L4308" s="5" t="s">
        <v>73</v>
      </c>
      <c r="M4308" s="5">
        <v>2.0499999999999998</v>
      </c>
      <c r="N4308" s="5" t="s">
        <v>33</v>
      </c>
      <c r="O4308" s="5">
        <v>8</v>
      </c>
    </row>
    <row r="4309" spans="1:15" x14ac:dyDescent="0.2">
      <c r="A4309" s="5" t="s">
        <v>12351</v>
      </c>
      <c r="B4309" s="5" t="s">
        <v>7242</v>
      </c>
      <c r="C4309" s="5">
        <v>52</v>
      </c>
      <c r="D4309" s="5" t="s">
        <v>17</v>
      </c>
      <c r="E4309" s="5" t="s">
        <v>7963</v>
      </c>
      <c r="F4309" s="5">
        <v>-9984</v>
      </c>
      <c r="G4309" s="5" t="s">
        <v>94</v>
      </c>
      <c r="H4309" s="5" t="s">
        <v>144</v>
      </c>
      <c r="I4309" s="5">
        <v>51469.97</v>
      </c>
      <c r="J4309" s="5" t="s">
        <v>1381</v>
      </c>
      <c r="K4309" s="5" t="s">
        <v>104</v>
      </c>
      <c r="L4309" s="5" t="s">
        <v>32</v>
      </c>
      <c r="M4309" s="5">
        <v>4.68</v>
      </c>
      <c r="N4309" s="5" t="s">
        <v>24</v>
      </c>
      <c r="O4309" s="5">
        <v>15</v>
      </c>
    </row>
    <row r="4310" spans="1:15" x14ac:dyDescent="0.2">
      <c r="A4310" s="5" t="s">
        <v>12352</v>
      </c>
      <c r="B4310" s="5" t="s">
        <v>9990</v>
      </c>
      <c r="C4310" s="5">
        <v>30</v>
      </c>
      <c r="D4310" s="5" t="s">
        <v>50</v>
      </c>
      <c r="E4310" s="5" t="s">
        <v>12353</v>
      </c>
      <c r="F4310" s="5">
        <v>-6087</v>
      </c>
      <c r="G4310" s="5" t="s">
        <v>85</v>
      </c>
      <c r="H4310" s="5" t="s">
        <v>71</v>
      </c>
      <c r="I4310" s="5">
        <v>65220.95</v>
      </c>
      <c r="J4310" s="5" t="s">
        <v>3623</v>
      </c>
      <c r="K4310" s="5" t="s">
        <v>118</v>
      </c>
      <c r="L4310" s="5" t="s">
        <v>73</v>
      </c>
      <c r="M4310" s="5">
        <v>4.78</v>
      </c>
      <c r="N4310" s="5" t="s">
        <v>24</v>
      </c>
      <c r="O4310" s="5">
        <v>12</v>
      </c>
    </row>
    <row r="4311" spans="1:15" x14ac:dyDescent="0.2">
      <c r="A4311" s="5" t="s">
        <v>12354</v>
      </c>
      <c r="B4311" s="5" t="s">
        <v>7076</v>
      </c>
      <c r="C4311" s="5">
        <v>36</v>
      </c>
      <c r="D4311" s="5" t="s">
        <v>50</v>
      </c>
      <c r="E4311" s="5" t="s">
        <v>12355</v>
      </c>
      <c r="F4311" s="5">
        <v>-1847</v>
      </c>
      <c r="G4311" s="5" t="s">
        <v>116</v>
      </c>
      <c r="H4311" s="5" t="s">
        <v>173</v>
      </c>
      <c r="I4311" s="5">
        <v>114017.5</v>
      </c>
      <c r="J4311" s="5" t="s">
        <v>1215</v>
      </c>
      <c r="K4311" s="5" t="s">
        <v>104</v>
      </c>
      <c r="L4311" s="5" t="s">
        <v>32</v>
      </c>
      <c r="M4311" s="5">
        <v>3.83</v>
      </c>
      <c r="N4311" s="5" t="s">
        <v>33</v>
      </c>
      <c r="O4311" s="5">
        <v>38</v>
      </c>
    </row>
    <row r="4312" spans="1:15" x14ac:dyDescent="0.2">
      <c r="A4312" s="5" t="s">
        <v>12356</v>
      </c>
      <c r="B4312" s="5" t="s">
        <v>2263</v>
      </c>
      <c r="C4312" s="5">
        <v>40</v>
      </c>
      <c r="D4312" s="5" t="s">
        <v>27</v>
      </c>
      <c r="E4312" s="5" t="s">
        <v>12357</v>
      </c>
      <c r="F4312" s="5">
        <v>-5944</v>
      </c>
      <c r="G4312" s="5" t="s">
        <v>37</v>
      </c>
      <c r="H4312" s="5" t="s">
        <v>71</v>
      </c>
      <c r="I4312" s="5">
        <v>143260.10999999999</v>
      </c>
      <c r="J4312" s="5" t="s">
        <v>1471</v>
      </c>
      <c r="K4312" s="5" t="s">
        <v>104</v>
      </c>
      <c r="L4312" s="5" t="s">
        <v>56</v>
      </c>
      <c r="M4312" s="5">
        <v>4.0599999999999996</v>
      </c>
      <c r="N4312" s="5" t="s">
        <v>74</v>
      </c>
      <c r="O4312" s="5">
        <v>23</v>
      </c>
    </row>
    <row r="4313" spans="1:15" x14ac:dyDescent="0.2">
      <c r="A4313" s="5" t="s">
        <v>12358</v>
      </c>
      <c r="B4313" s="5" t="s">
        <v>4438</v>
      </c>
      <c r="C4313" s="5">
        <v>24</v>
      </c>
      <c r="D4313" s="5" t="s">
        <v>17</v>
      </c>
      <c r="E4313" s="5" t="s">
        <v>12359</v>
      </c>
      <c r="F4313" s="5">
        <v>-6317</v>
      </c>
      <c r="G4313" s="5" t="s">
        <v>99</v>
      </c>
      <c r="H4313" s="5" t="s">
        <v>38</v>
      </c>
      <c r="I4313" s="5">
        <v>127756</v>
      </c>
      <c r="J4313" s="5" t="s">
        <v>1527</v>
      </c>
      <c r="K4313" s="5" t="s">
        <v>118</v>
      </c>
      <c r="L4313" s="5" t="s">
        <v>23</v>
      </c>
      <c r="M4313" s="5">
        <v>2.35</v>
      </c>
      <c r="N4313" s="5" t="s">
        <v>57</v>
      </c>
      <c r="O4313" s="5">
        <v>40</v>
      </c>
    </row>
    <row r="4314" spans="1:15" x14ac:dyDescent="0.2">
      <c r="A4314" s="5" t="s">
        <v>12360</v>
      </c>
      <c r="B4314" s="5" t="s">
        <v>10722</v>
      </c>
      <c r="C4314" s="5">
        <v>32</v>
      </c>
      <c r="D4314" s="5" t="s">
        <v>27</v>
      </c>
      <c r="E4314" s="5" t="s">
        <v>12361</v>
      </c>
      <c r="F4314" s="5">
        <v>-4617</v>
      </c>
      <c r="G4314" s="5" t="s">
        <v>19</v>
      </c>
      <c r="H4314" s="5" t="s">
        <v>71</v>
      </c>
      <c r="I4314" s="5">
        <v>94697.62</v>
      </c>
      <c r="J4314" s="5" t="s">
        <v>12362</v>
      </c>
      <c r="K4314" s="5" t="s">
        <v>104</v>
      </c>
      <c r="L4314" s="5" t="s">
        <v>56</v>
      </c>
      <c r="M4314" s="5">
        <v>4.88</v>
      </c>
      <c r="N4314" s="5" t="s">
        <v>74</v>
      </c>
      <c r="O4314" s="5">
        <v>10</v>
      </c>
    </row>
    <row r="4315" spans="1:15" x14ac:dyDescent="0.2">
      <c r="A4315" s="5" t="s">
        <v>12363</v>
      </c>
      <c r="B4315" s="5" t="s">
        <v>2908</v>
      </c>
      <c r="C4315" s="5">
        <v>64</v>
      </c>
      <c r="D4315" s="5" t="s">
        <v>17</v>
      </c>
      <c r="E4315" s="5" t="s">
        <v>12364</v>
      </c>
      <c r="F4315" s="5">
        <v>-4270</v>
      </c>
      <c r="G4315" s="5" t="s">
        <v>116</v>
      </c>
      <c r="H4315" s="5" t="s">
        <v>38</v>
      </c>
      <c r="I4315" s="5">
        <v>108354.23</v>
      </c>
      <c r="J4315" s="5" t="s">
        <v>12365</v>
      </c>
      <c r="K4315" s="5" t="s">
        <v>62</v>
      </c>
      <c r="L4315" s="5" t="s">
        <v>56</v>
      </c>
      <c r="M4315" s="5">
        <v>4.4400000000000004</v>
      </c>
      <c r="N4315" s="5" t="s">
        <v>57</v>
      </c>
      <c r="O4315" s="5">
        <v>6</v>
      </c>
    </row>
    <row r="4316" spans="1:15" x14ac:dyDescent="0.2">
      <c r="A4316" s="5" t="s">
        <v>12366</v>
      </c>
      <c r="B4316" s="5" t="s">
        <v>5423</v>
      </c>
      <c r="C4316" s="5">
        <v>57</v>
      </c>
      <c r="D4316" s="5" t="s">
        <v>27</v>
      </c>
      <c r="E4316" s="5" t="s">
        <v>12367</v>
      </c>
      <c r="F4316" s="5">
        <v>-5017</v>
      </c>
      <c r="G4316" s="5" t="s">
        <v>29</v>
      </c>
      <c r="H4316" s="5" t="s">
        <v>71</v>
      </c>
      <c r="I4316" s="5">
        <v>142354.26</v>
      </c>
      <c r="J4316" s="5" t="s">
        <v>3338</v>
      </c>
      <c r="K4316" s="5" t="s">
        <v>62</v>
      </c>
      <c r="L4316" s="5" t="s">
        <v>32</v>
      </c>
      <c r="M4316" s="5">
        <v>3.23</v>
      </c>
      <c r="N4316" s="5" t="s">
        <v>24</v>
      </c>
      <c r="O4316" s="5">
        <v>24</v>
      </c>
    </row>
    <row r="4317" spans="1:15" x14ac:dyDescent="0.2">
      <c r="A4317" s="5" t="s">
        <v>12368</v>
      </c>
      <c r="B4317" s="5" t="s">
        <v>4997</v>
      </c>
      <c r="C4317" s="5">
        <v>62</v>
      </c>
      <c r="D4317" s="5" t="s">
        <v>50</v>
      </c>
      <c r="E4317" s="5" t="s">
        <v>12369</v>
      </c>
      <c r="F4317" s="5">
        <v>-6736</v>
      </c>
      <c r="G4317" s="5" t="s">
        <v>94</v>
      </c>
      <c r="H4317" s="5" t="s">
        <v>194</v>
      </c>
      <c r="I4317" s="5">
        <v>68162.789999999994</v>
      </c>
      <c r="J4317" s="5" t="s">
        <v>12370</v>
      </c>
      <c r="K4317" s="5" t="s">
        <v>81</v>
      </c>
      <c r="L4317" s="5" t="s">
        <v>32</v>
      </c>
      <c r="M4317" s="5">
        <v>2.72</v>
      </c>
      <c r="N4317" s="5" t="s">
        <v>41</v>
      </c>
      <c r="O4317" s="5">
        <v>35</v>
      </c>
    </row>
    <row r="4318" spans="1:15" x14ac:dyDescent="0.2">
      <c r="A4318" s="5" t="s">
        <v>12371</v>
      </c>
      <c r="B4318" s="5" t="s">
        <v>4364</v>
      </c>
      <c r="C4318" s="5">
        <v>39</v>
      </c>
      <c r="D4318" s="5" t="s">
        <v>50</v>
      </c>
      <c r="E4318" s="5" t="s">
        <v>12372</v>
      </c>
      <c r="F4318" s="5">
        <v>-3549</v>
      </c>
      <c r="G4318" s="5" t="s">
        <v>19</v>
      </c>
      <c r="H4318" s="5" t="s">
        <v>173</v>
      </c>
      <c r="I4318" s="5">
        <v>170352.56</v>
      </c>
      <c r="J4318" s="5" t="s">
        <v>67</v>
      </c>
      <c r="K4318" s="5" t="s">
        <v>118</v>
      </c>
      <c r="L4318" s="5" t="s">
        <v>23</v>
      </c>
      <c r="M4318" s="5">
        <v>4.58</v>
      </c>
      <c r="N4318" s="5" t="s">
        <v>74</v>
      </c>
      <c r="O4318" s="5">
        <v>38</v>
      </c>
    </row>
    <row r="4319" spans="1:15" x14ac:dyDescent="0.2">
      <c r="A4319" s="5" t="s">
        <v>12373</v>
      </c>
      <c r="B4319" s="5" t="s">
        <v>3499</v>
      </c>
      <c r="C4319" s="5">
        <v>64</v>
      </c>
      <c r="D4319" s="5" t="s">
        <v>27</v>
      </c>
      <c r="E4319" s="5" t="s">
        <v>12374</v>
      </c>
      <c r="F4319" s="5">
        <v>-10354</v>
      </c>
      <c r="G4319" s="5" t="s">
        <v>29</v>
      </c>
      <c r="H4319" s="5" t="s">
        <v>66</v>
      </c>
      <c r="I4319" s="5">
        <v>38982.35</v>
      </c>
      <c r="J4319" s="5" t="s">
        <v>4561</v>
      </c>
      <c r="K4319" s="5" t="s">
        <v>136</v>
      </c>
      <c r="L4319" s="5" t="s">
        <v>56</v>
      </c>
      <c r="M4319" s="5">
        <v>4.7300000000000004</v>
      </c>
      <c r="N4319" s="5" t="s">
        <v>24</v>
      </c>
      <c r="O4319" s="5">
        <v>39</v>
      </c>
    </row>
    <row r="4320" spans="1:15" x14ac:dyDescent="0.2">
      <c r="A4320" s="5" t="s">
        <v>12375</v>
      </c>
      <c r="B4320" s="5" t="s">
        <v>5617</v>
      </c>
      <c r="C4320" s="5">
        <v>40</v>
      </c>
      <c r="D4320" s="5" t="s">
        <v>17</v>
      </c>
      <c r="E4320" s="5" t="s">
        <v>12376</v>
      </c>
      <c r="F4320" s="5">
        <v>-2292</v>
      </c>
      <c r="G4320" s="5" t="s">
        <v>94</v>
      </c>
      <c r="H4320" s="5" t="s">
        <v>194</v>
      </c>
      <c r="I4320" s="5">
        <v>168537.39</v>
      </c>
      <c r="J4320" s="5" t="s">
        <v>7912</v>
      </c>
      <c r="K4320" s="5" t="s">
        <v>22</v>
      </c>
      <c r="L4320" s="5" t="s">
        <v>32</v>
      </c>
      <c r="M4320" s="5">
        <v>2.83</v>
      </c>
      <c r="N4320" s="5" t="s">
        <v>41</v>
      </c>
      <c r="O4320" s="5">
        <v>8</v>
      </c>
    </row>
    <row r="4321" spans="1:15" x14ac:dyDescent="0.2">
      <c r="A4321" s="5" t="s">
        <v>12377</v>
      </c>
      <c r="B4321" s="5" t="s">
        <v>2505</v>
      </c>
      <c r="C4321" s="5">
        <v>22</v>
      </c>
      <c r="D4321" s="5" t="s">
        <v>27</v>
      </c>
      <c r="E4321" s="5" t="s">
        <v>12378</v>
      </c>
      <c r="F4321" s="5">
        <v>-7357</v>
      </c>
      <c r="G4321" s="5" t="s">
        <v>29</v>
      </c>
      <c r="H4321" s="5" t="s">
        <v>173</v>
      </c>
      <c r="I4321" s="5">
        <v>150291.5</v>
      </c>
      <c r="J4321" s="5" t="s">
        <v>3369</v>
      </c>
      <c r="K4321" s="5" t="s">
        <v>55</v>
      </c>
      <c r="L4321" s="5" t="s">
        <v>23</v>
      </c>
      <c r="M4321" s="5">
        <v>2.9</v>
      </c>
      <c r="N4321" s="5" t="s">
        <v>33</v>
      </c>
      <c r="O4321" s="5">
        <v>25</v>
      </c>
    </row>
    <row r="4322" spans="1:15" x14ac:dyDescent="0.2">
      <c r="A4322" s="5" t="s">
        <v>12379</v>
      </c>
      <c r="B4322" s="5" t="s">
        <v>12380</v>
      </c>
      <c r="C4322" s="5">
        <v>59</v>
      </c>
      <c r="D4322" s="5" t="s">
        <v>17</v>
      </c>
      <c r="E4322" s="5" t="s">
        <v>12381</v>
      </c>
      <c r="F4322" s="5">
        <v>-5319</v>
      </c>
      <c r="G4322" s="5" t="s">
        <v>85</v>
      </c>
      <c r="H4322" s="5" t="s">
        <v>66</v>
      </c>
      <c r="I4322" s="5">
        <v>116495.49</v>
      </c>
      <c r="J4322" s="5" t="s">
        <v>1824</v>
      </c>
      <c r="K4322" s="5" t="s">
        <v>81</v>
      </c>
      <c r="L4322" s="5" t="s">
        <v>32</v>
      </c>
      <c r="M4322" s="5">
        <v>3.75</v>
      </c>
      <c r="N4322" s="5" t="s">
        <v>74</v>
      </c>
      <c r="O4322" s="5">
        <v>25</v>
      </c>
    </row>
    <row r="4323" spans="1:15" x14ac:dyDescent="0.2">
      <c r="A4323" s="5" t="s">
        <v>12382</v>
      </c>
      <c r="B4323" s="5" t="s">
        <v>5681</v>
      </c>
      <c r="C4323" s="5">
        <v>28</v>
      </c>
      <c r="D4323" s="5" t="s">
        <v>50</v>
      </c>
      <c r="E4323" s="5" t="s">
        <v>12383</v>
      </c>
      <c r="F4323" s="5">
        <v>-8159</v>
      </c>
      <c r="G4323" s="5" t="s">
        <v>37</v>
      </c>
      <c r="H4323" s="5" t="s">
        <v>79</v>
      </c>
      <c r="I4323" s="5">
        <v>63565.77</v>
      </c>
      <c r="J4323" s="5" t="s">
        <v>6483</v>
      </c>
      <c r="K4323" s="5" t="s">
        <v>136</v>
      </c>
      <c r="L4323" s="5" t="s">
        <v>73</v>
      </c>
      <c r="M4323" s="5">
        <v>3.53</v>
      </c>
      <c r="N4323" s="5" t="s">
        <v>41</v>
      </c>
      <c r="O4323" s="5">
        <v>36</v>
      </c>
    </row>
    <row r="4324" spans="1:15" x14ac:dyDescent="0.2">
      <c r="A4324" s="5" t="s">
        <v>12384</v>
      </c>
      <c r="B4324" s="5" t="s">
        <v>3739</v>
      </c>
      <c r="C4324" s="5">
        <v>63</v>
      </c>
      <c r="D4324" s="5" t="s">
        <v>27</v>
      </c>
      <c r="E4324" s="5" t="s">
        <v>12385</v>
      </c>
      <c r="F4324" s="5">
        <v>-8686</v>
      </c>
      <c r="G4324" s="5" t="s">
        <v>19</v>
      </c>
      <c r="H4324" s="5" t="s">
        <v>30</v>
      </c>
      <c r="I4324" s="5">
        <v>129092.66</v>
      </c>
      <c r="J4324" s="5" t="s">
        <v>4453</v>
      </c>
      <c r="K4324" s="5" t="s">
        <v>47</v>
      </c>
      <c r="L4324" s="5" t="s">
        <v>32</v>
      </c>
      <c r="M4324" s="5">
        <v>4.13</v>
      </c>
      <c r="N4324" s="5" t="s">
        <v>41</v>
      </c>
      <c r="O4324" s="5">
        <v>13</v>
      </c>
    </row>
    <row r="4325" spans="1:15" x14ac:dyDescent="0.2">
      <c r="A4325" s="5" t="s">
        <v>12386</v>
      </c>
      <c r="B4325" s="5" t="s">
        <v>7137</v>
      </c>
      <c r="C4325" s="5">
        <v>47</v>
      </c>
      <c r="D4325" s="5" t="s">
        <v>17</v>
      </c>
      <c r="E4325" s="5" t="s">
        <v>12387</v>
      </c>
      <c r="F4325" s="5">
        <v>-7382</v>
      </c>
      <c r="G4325" s="5" t="s">
        <v>52</v>
      </c>
      <c r="H4325" s="5" t="s">
        <v>79</v>
      </c>
      <c r="I4325" s="5">
        <v>64890.69</v>
      </c>
      <c r="J4325" s="5" t="s">
        <v>3613</v>
      </c>
      <c r="K4325" s="5" t="s">
        <v>127</v>
      </c>
      <c r="L4325" s="5" t="s">
        <v>56</v>
      </c>
      <c r="M4325" s="5">
        <v>2.57</v>
      </c>
      <c r="N4325" s="5" t="s">
        <v>41</v>
      </c>
      <c r="O4325" s="5">
        <v>24</v>
      </c>
    </row>
    <row r="4326" spans="1:15" x14ac:dyDescent="0.2">
      <c r="A4326" s="5" t="s">
        <v>12388</v>
      </c>
      <c r="B4326" s="5" t="s">
        <v>9617</v>
      </c>
      <c r="C4326" s="5">
        <v>48</v>
      </c>
      <c r="D4326" s="5" t="s">
        <v>50</v>
      </c>
      <c r="E4326" s="5" t="s">
        <v>12389</v>
      </c>
      <c r="F4326" s="5">
        <v>-3269</v>
      </c>
      <c r="G4326" s="5" t="s">
        <v>94</v>
      </c>
      <c r="H4326" s="5" t="s">
        <v>173</v>
      </c>
      <c r="I4326" s="5">
        <v>175740.58</v>
      </c>
      <c r="J4326" s="5" t="s">
        <v>7635</v>
      </c>
      <c r="K4326" s="5" t="s">
        <v>22</v>
      </c>
      <c r="L4326" s="5" t="s">
        <v>56</v>
      </c>
      <c r="M4326" s="5">
        <v>1.43</v>
      </c>
      <c r="N4326" s="5" t="s">
        <v>57</v>
      </c>
      <c r="O4326" s="5">
        <v>40</v>
      </c>
    </row>
    <row r="4327" spans="1:15" x14ac:dyDescent="0.2">
      <c r="A4327" s="5" t="s">
        <v>12390</v>
      </c>
      <c r="B4327" s="5" t="s">
        <v>11100</v>
      </c>
      <c r="C4327" s="5">
        <v>62</v>
      </c>
      <c r="D4327" s="5" t="s">
        <v>50</v>
      </c>
      <c r="E4327" s="5" t="s">
        <v>12391</v>
      </c>
      <c r="F4327" s="5">
        <v>-10163</v>
      </c>
      <c r="G4327" s="5" t="s">
        <v>37</v>
      </c>
      <c r="H4327" s="5" t="s">
        <v>66</v>
      </c>
      <c r="I4327" s="5">
        <v>172839.64</v>
      </c>
      <c r="J4327" s="5" t="s">
        <v>1174</v>
      </c>
      <c r="K4327" s="5" t="s">
        <v>81</v>
      </c>
      <c r="L4327" s="5" t="s">
        <v>73</v>
      </c>
      <c r="M4327" s="5">
        <v>1.23</v>
      </c>
      <c r="N4327" s="5" t="s">
        <v>74</v>
      </c>
      <c r="O4327" s="5">
        <v>9</v>
      </c>
    </row>
    <row r="4328" spans="1:15" x14ac:dyDescent="0.2">
      <c r="A4328" s="5" t="s">
        <v>12392</v>
      </c>
      <c r="B4328" s="5" t="s">
        <v>5136</v>
      </c>
      <c r="C4328" s="5">
        <v>59</v>
      </c>
      <c r="D4328" s="5" t="s">
        <v>27</v>
      </c>
      <c r="E4328" s="5" t="s">
        <v>12393</v>
      </c>
      <c r="F4328" s="5">
        <v>-8732</v>
      </c>
      <c r="G4328" s="5" t="s">
        <v>52</v>
      </c>
      <c r="H4328" s="5" t="s">
        <v>66</v>
      </c>
      <c r="I4328" s="5">
        <v>168902.9</v>
      </c>
      <c r="J4328" s="5" t="s">
        <v>11299</v>
      </c>
      <c r="K4328" s="5" t="s">
        <v>40</v>
      </c>
      <c r="L4328" s="5" t="s">
        <v>32</v>
      </c>
      <c r="M4328" s="5">
        <v>1.86</v>
      </c>
      <c r="N4328" s="5" t="s">
        <v>24</v>
      </c>
      <c r="O4328" s="5">
        <v>24</v>
      </c>
    </row>
    <row r="4329" spans="1:15" x14ac:dyDescent="0.2">
      <c r="A4329" s="5" t="s">
        <v>12394</v>
      </c>
      <c r="B4329" s="5" t="s">
        <v>12395</v>
      </c>
      <c r="C4329" s="5">
        <v>34</v>
      </c>
      <c r="D4329" s="5" t="s">
        <v>27</v>
      </c>
      <c r="E4329" s="5" t="s">
        <v>12396</v>
      </c>
      <c r="F4329" s="5">
        <v>-11000</v>
      </c>
      <c r="G4329" s="5" t="s">
        <v>78</v>
      </c>
      <c r="H4329" s="5" t="s">
        <v>194</v>
      </c>
      <c r="I4329" s="5">
        <v>63051.83</v>
      </c>
      <c r="J4329" s="5" t="s">
        <v>12397</v>
      </c>
      <c r="K4329" s="5" t="s">
        <v>118</v>
      </c>
      <c r="L4329" s="5" t="s">
        <v>23</v>
      </c>
      <c r="M4329" s="5">
        <v>4.0199999999999996</v>
      </c>
      <c r="N4329" s="5" t="s">
        <v>74</v>
      </c>
      <c r="O4329" s="5">
        <v>2</v>
      </c>
    </row>
    <row r="4330" spans="1:15" x14ac:dyDescent="0.2">
      <c r="A4330" s="5" t="s">
        <v>12398</v>
      </c>
      <c r="B4330" s="5" t="s">
        <v>11190</v>
      </c>
      <c r="C4330" s="5">
        <v>57</v>
      </c>
      <c r="D4330" s="5" t="s">
        <v>17</v>
      </c>
      <c r="E4330" s="5" t="s">
        <v>12399</v>
      </c>
      <c r="F4330" s="5">
        <v>-8834</v>
      </c>
      <c r="G4330" s="5" t="s">
        <v>94</v>
      </c>
      <c r="H4330" s="5" t="s">
        <v>71</v>
      </c>
      <c r="I4330" s="5">
        <v>178721.56</v>
      </c>
      <c r="J4330" s="5" t="s">
        <v>21</v>
      </c>
      <c r="K4330" s="5" t="s">
        <v>127</v>
      </c>
      <c r="L4330" s="5" t="s">
        <v>23</v>
      </c>
      <c r="M4330" s="5">
        <v>3.55</v>
      </c>
      <c r="N4330" s="5" t="s">
        <v>41</v>
      </c>
      <c r="O4330" s="5">
        <v>0</v>
      </c>
    </row>
    <row r="4331" spans="1:15" x14ac:dyDescent="0.2">
      <c r="A4331" s="5" t="s">
        <v>12400</v>
      </c>
      <c r="B4331" s="5" t="s">
        <v>8386</v>
      </c>
      <c r="C4331" s="5">
        <v>61</v>
      </c>
      <c r="D4331" s="5" t="s">
        <v>17</v>
      </c>
      <c r="E4331" s="5" t="s">
        <v>12401</v>
      </c>
      <c r="F4331" s="5">
        <v>-6962</v>
      </c>
      <c r="G4331" s="5" t="s">
        <v>37</v>
      </c>
      <c r="H4331" s="5" t="s">
        <v>194</v>
      </c>
      <c r="I4331" s="5">
        <v>46395.09</v>
      </c>
      <c r="J4331" s="5" t="s">
        <v>5896</v>
      </c>
      <c r="K4331" s="5" t="s">
        <v>104</v>
      </c>
      <c r="L4331" s="5" t="s">
        <v>73</v>
      </c>
      <c r="M4331" s="5">
        <v>2.5499999999999998</v>
      </c>
      <c r="N4331" s="5" t="s">
        <v>41</v>
      </c>
      <c r="O4331" s="5">
        <v>6</v>
      </c>
    </row>
    <row r="4332" spans="1:15" x14ac:dyDescent="0.2">
      <c r="A4332" s="5" t="s">
        <v>12402</v>
      </c>
      <c r="B4332" s="5" t="s">
        <v>6235</v>
      </c>
      <c r="C4332" s="5">
        <v>22</v>
      </c>
      <c r="D4332" s="5" t="s">
        <v>50</v>
      </c>
      <c r="E4332" s="5" t="s">
        <v>12403</v>
      </c>
      <c r="F4332" s="5">
        <v>-9148</v>
      </c>
      <c r="G4332" s="5" t="s">
        <v>37</v>
      </c>
      <c r="H4332" s="5" t="s">
        <v>53</v>
      </c>
      <c r="I4332" s="5">
        <v>114554.22</v>
      </c>
      <c r="J4332" s="5" t="s">
        <v>2211</v>
      </c>
      <c r="K4332" s="5" t="s">
        <v>22</v>
      </c>
      <c r="L4332" s="5" t="s">
        <v>23</v>
      </c>
      <c r="M4332" s="5">
        <v>2.04</v>
      </c>
      <c r="N4332" s="5" t="s">
        <v>33</v>
      </c>
      <c r="O4332" s="5">
        <v>30</v>
      </c>
    </row>
    <row r="4333" spans="1:15" x14ac:dyDescent="0.2">
      <c r="A4333" s="5" t="s">
        <v>12404</v>
      </c>
      <c r="B4333" s="5" t="s">
        <v>5170</v>
      </c>
      <c r="C4333" s="5">
        <v>54</v>
      </c>
      <c r="D4333" s="5" t="s">
        <v>50</v>
      </c>
      <c r="E4333" s="5" t="s">
        <v>12405</v>
      </c>
      <c r="F4333" s="5">
        <v>-5262</v>
      </c>
      <c r="G4333" s="5" t="s">
        <v>78</v>
      </c>
      <c r="H4333" s="5" t="s">
        <v>53</v>
      </c>
      <c r="I4333" s="5">
        <v>160034.14000000001</v>
      </c>
      <c r="J4333" s="5" t="s">
        <v>9589</v>
      </c>
      <c r="K4333" s="5" t="s">
        <v>22</v>
      </c>
      <c r="L4333" s="5" t="s">
        <v>23</v>
      </c>
      <c r="M4333" s="5">
        <v>4.08</v>
      </c>
      <c r="N4333" s="5" t="s">
        <v>33</v>
      </c>
      <c r="O4333" s="5">
        <v>39</v>
      </c>
    </row>
    <row r="4334" spans="1:15" x14ac:dyDescent="0.2">
      <c r="A4334" s="5" t="s">
        <v>12406</v>
      </c>
      <c r="B4334" s="5" t="s">
        <v>6481</v>
      </c>
      <c r="C4334" s="5">
        <v>50</v>
      </c>
      <c r="D4334" s="5" t="s">
        <v>50</v>
      </c>
      <c r="E4334" s="5" t="s">
        <v>12407</v>
      </c>
      <c r="F4334" s="5">
        <v>-6179</v>
      </c>
      <c r="G4334" s="5" t="s">
        <v>78</v>
      </c>
      <c r="H4334" s="5" t="s">
        <v>144</v>
      </c>
      <c r="I4334" s="5">
        <v>47031.08</v>
      </c>
      <c r="J4334" s="5" t="s">
        <v>5425</v>
      </c>
      <c r="K4334" s="5" t="s">
        <v>22</v>
      </c>
      <c r="L4334" s="5" t="s">
        <v>32</v>
      </c>
      <c r="M4334" s="5">
        <v>4.68</v>
      </c>
      <c r="N4334" s="5" t="s">
        <v>24</v>
      </c>
      <c r="O4334" s="5">
        <v>0</v>
      </c>
    </row>
    <row r="4335" spans="1:15" x14ac:dyDescent="0.2">
      <c r="A4335" s="5" t="s">
        <v>12408</v>
      </c>
      <c r="B4335" s="5" t="s">
        <v>1882</v>
      </c>
      <c r="C4335" s="5">
        <v>57</v>
      </c>
      <c r="D4335" s="5" t="s">
        <v>50</v>
      </c>
      <c r="E4335" s="5" t="s">
        <v>12409</v>
      </c>
      <c r="F4335" s="5">
        <v>-2328</v>
      </c>
      <c r="G4335" s="5" t="s">
        <v>116</v>
      </c>
      <c r="H4335" s="5" t="s">
        <v>66</v>
      </c>
      <c r="I4335" s="5">
        <v>95575.6</v>
      </c>
      <c r="J4335" s="5" t="s">
        <v>3623</v>
      </c>
      <c r="K4335" s="5" t="s">
        <v>22</v>
      </c>
      <c r="L4335" s="5" t="s">
        <v>23</v>
      </c>
      <c r="M4335" s="5">
        <v>4.2</v>
      </c>
      <c r="N4335" s="5" t="s">
        <v>57</v>
      </c>
      <c r="O4335" s="5">
        <v>24</v>
      </c>
    </row>
    <row r="4336" spans="1:15" x14ac:dyDescent="0.2">
      <c r="A4336" s="5" t="s">
        <v>12410</v>
      </c>
      <c r="B4336" s="5" t="s">
        <v>4671</v>
      </c>
      <c r="C4336" s="5">
        <v>27</v>
      </c>
      <c r="D4336" s="5" t="s">
        <v>50</v>
      </c>
      <c r="E4336" s="5" t="s">
        <v>12411</v>
      </c>
      <c r="F4336" s="5">
        <v>-5413</v>
      </c>
      <c r="G4336" s="5" t="s">
        <v>45</v>
      </c>
      <c r="H4336" s="5" t="s">
        <v>194</v>
      </c>
      <c r="I4336" s="5">
        <v>91488.49</v>
      </c>
      <c r="J4336" s="5" t="s">
        <v>764</v>
      </c>
      <c r="K4336" s="5" t="s">
        <v>118</v>
      </c>
      <c r="L4336" s="5" t="s">
        <v>32</v>
      </c>
      <c r="M4336" s="5">
        <v>4.92</v>
      </c>
      <c r="N4336" s="5" t="s">
        <v>41</v>
      </c>
      <c r="O4336" s="5">
        <v>23</v>
      </c>
    </row>
    <row r="4337" spans="1:15" x14ac:dyDescent="0.2">
      <c r="A4337" s="5" t="s">
        <v>12412</v>
      </c>
      <c r="B4337" s="5" t="s">
        <v>7044</v>
      </c>
      <c r="C4337" s="5">
        <v>56</v>
      </c>
      <c r="D4337" s="5" t="s">
        <v>27</v>
      </c>
      <c r="E4337" s="5" t="s">
        <v>12413</v>
      </c>
      <c r="F4337" s="5">
        <v>-4322</v>
      </c>
      <c r="G4337" s="5" t="s">
        <v>29</v>
      </c>
      <c r="H4337" s="5" t="s">
        <v>66</v>
      </c>
      <c r="I4337" s="5">
        <v>86904.97</v>
      </c>
      <c r="J4337" s="5" t="s">
        <v>4897</v>
      </c>
      <c r="K4337" s="5" t="s">
        <v>136</v>
      </c>
      <c r="L4337" s="5" t="s">
        <v>32</v>
      </c>
      <c r="M4337" s="5">
        <v>2.69</v>
      </c>
      <c r="N4337" s="5" t="s">
        <v>41</v>
      </c>
      <c r="O4337" s="5">
        <v>10</v>
      </c>
    </row>
    <row r="4338" spans="1:15" x14ac:dyDescent="0.2">
      <c r="A4338" s="5" t="s">
        <v>12414</v>
      </c>
      <c r="B4338" s="5" t="s">
        <v>1847</v>
      </c>
      <c r="C4338" s="5">
        <v>31</v>
      </c>
      <c r="D4338" s="5" t="s">
        <v>27</v>
      </c>
      <c r="E4338" s="5" t="s">
        <v>12415</v>
      </c>
      <c r="F4338" s="5">
        <v>-3599</v>
      </c>
      <c r="G4338" s="5" t="s">
        <v>45</v>
      </c>
      <c r="H4338" s="5" t="s">
        <v>53</v>
      </c>
      <c r="I4338" s="5">
        <v>49568.81</v>
      </c>
      <c r="J4338" s="5" t="s">
        <v>8652</v>
      </c>
      <c r="K4338" s="5" t="s">
        <v>22</v>
      </c>
      <c r="L4338" s="5" t="s">
        <v>73</v>
      </c>
      <c r="M4338" s="5">
        <v>1.1000000000000001</v>
      </c>
      <c r="N4338" s="5" t="s">
        <v>57</v>
      </c>
      <c r="O4338" s="5">
        <v>24</v>
      </c>
    </row>
    <row r="4339" spans="1:15" x14ac:dyDescent="0.2">
      <c r="A4339" s="5" t="s">
        <v>12416</v>
      </c>
      <c r="B4339" s="5" t="s">
        <v>2365</v>
      </c>
      <c r="C4339" s="5">
        <v>58</v>
      </c>
      <c r="D4339" s="5" t="s">
        <v>50</v>
      </c>
      <c r="E4339" s="5" t="s">
        <v>12417</v>
      </c>
      <c r="F4339" s="5">
        <v>-6887</v>
      </c>
      <c r="G4339" s="5" t="s">
        <v>85</v>
      </c>
      <c r="H4339" s="5" t="s">
        <v>20</v>
      </c>
      <c r="I4339" s="5">
        <v>45414</v>
      </c>
      <c r="J4339" s="5" t="s">
        <v>4166</v>
      </c>
      <c r="K4339" s="5" t="s">
        <v>104</v>
      </c>
      <c r="L4339" s="5" t="s">
        <v>23</v>
      </c>
      <c r="M4339" s="5">
        <v>4.03</v>
      </c>
      <c r="N4339" s="5" t="s">
        <v>57</v>
      </c>
      <c r="O4339" s="5">
        <v>9</v>
      </c>
    </row>
    <row r="4340" spans="1:15" x14ac:dyDescent="0.2">
      <c r="A4340" s="5" t="s">
        <v>12418</v>
      </c>
      <c r="B4340" s="5" t="s">
        <v>1960</v>
      </c>
      <c r="C4340" s="5">
        <v>50</v>
      </c>
      <c r="D4340" s="5" t="s">
        <v>50</v>
      </c>
      <c r="E4340" s="5" t="s">
        <v>12419</v>
      </c>
      <c r="F4340" s="5">
        <v>-7492</v>
      </c>
      <c r="G4340" s="5" t="s">
        <v>99</v>
      </c>
      <c r="H4340" s="5" t="s">
        <v>194</v>
      </c>
      <c r="I4340" s="5">
        <v>80190.47</v>
      </c>
      <c r="J4340" s="5" t="s">
        <v>4499</v>
      </c>
      <c r="K4340" s="5" t="s">
        <v>136</v>
      </c>
      <c r="L4340" s="5" t="s">
        <v>56</v>
      </c>
      <c r="M4340" s="5">
        <v>4.29</v>
      </c>
      <c r="N4340" s="5" t="s">
        <v>41</v>
      </c>
      <c r="O4340" s="5">
        <v>27</v>
      </c>
    </row>
    <row r="4341" spans="1:15" x14ac:dyDescent="0.2">
      <c r="A4341" s="5" t="s">
        <v>12420</v>
      </c>
      <c r="B4341" s="5" t="s">
        <v>6902</v>
      </c>
      <c r="C4341" s="5">
        <v>60</v>
      </c>
      <c r="D4341" s="5" t="s">
        <v>50</v>
      </c>
      <c r="E4341" s="5" t="s">
        <v>12421</v>
      </c>
      <c r="F4341" s="5">
        <v>-4404</v>
      </c>
      <c r="G4341" s="5" t="s">
        <v>99</v>
      </c>
      <c r="H4341" s="5" t="s">
        <v>38</v>
      </c>
      <c r="I4341" s="5">
        <v>170717.93</v>
      </c>
      <c r="J4341" s="5" t="s">
        <v>741</v>
      </c>
      <c r="K4341" s="5" t="s">
        <v>62</v>
      </c>
      <c r="L4341" s="5" t="s">
        <v>23</v>
      </c>
      <c r="M4341" s="5">
        <v>1.46</v>
      </c>
      <c r="N4341" s="5" t="s">
        <v>57</v>
      </c>
      <c r="O4341" s="5">
        <v>30</v>
      </c>
    </row>
    <row r="4342" spans="1:15" x14ac:dyDescent="0.2">
      <c r="A4342" s="5" t="s">
        <v>12422</v>
      </c>
      <c r="B4342" s="5" t="s">
        <v>6902</v>
      </c>
      <c r="C4342" s="5">
        <v>24</v>
      </c>
      <c r="D4342" s="5" t="s">
        <v>27</v>
      </c>
      <c r="E4342" s="5" t="s">
        <v>12423</v>
      </c>
      <c r="F4342" s="5">
        <v>-7369</v>
      </c>
      <c r="G4342" s="5" t="s">
        <v>85</v>
      </c>
      <c r="H4342" s="5" t="s">
        <v>144</v>
      </c>
      <c r="I4342" s="5">
        <v>176170.98</v>
      </c>
      <c r="J4342" s="5" t="s">
        <v>3546</v>
      </c>
      <c r="K4342" s="5" t="s">
        <v>55</v>
      </c>
      <c r="L4342" s="5" t="s">
        <v>56</v>
      </c>
      <c r="M4342" s="5">
        <v>3.68</v>
      </c>
      <c r="N4342" s="5" t="s">
        <v>74</v>
      </c>
      <c r="O4342" s="5">
        <v>21</v>
      </c>
    </row>
    <row r="4343" spans="1:15" x14ac:dyDescent="0.2">
      <c r="A4343" s="5" t="s">
        <v>12424</v>
      </c>
      <c r="B4343" s="5" t="s">
        <v>12425</v>
      </c>
      <c r="C4343" s="5">
        <v>29</v>
      </c>
      <c r="D4343" s="5" t="s">
        <v>17</v>
      </c>
      <c r="E4343" s="5" t="s">
        <v>12426</v>
      </c>
      <c r="F4343" s="5">
        <v>-5888</v>
      </c>
      <c r="G4343" s="5" t="s">
        <v>45</v>
      </c>
      <c r="H4343" s="5" t="s">
        <v>38</v>
      </c>
      <c r="I4343" s="5">
        <v>37686.85</v>
      </c>
      <c r="J4343" s="5" t="s">
        <v>4073</v>
      </c>
      <c r="K4343" s="5" t="s">
        <v>118</v>
      </c>
      <c r="L4343" s="5" t="s">
        <v>23</v>
      </c>
      <c r="M4343" s="5">
        <v>2.58</v>
      </c>
      <c r="N4343" s="5" t="s">
        <v>41</v>
      </c>
      <c r="O4343" s="5">
        <v>11</v>
      </c>
    </row>
    <row r="4344" spans="1:15" x14ac:dyDescent="0.2">
      <c r="A4344" s="5" t="s">
        <v>12427</v>
      </c>
      <c r="B4344" s="5" t="s">
        <v>7137</v>
      </c>
      <c r="C4344" s="5">
        <v>60</v>
      </c>
      <c r="D4344" s="5" t="s">
        <v>27</v>
      </c>
      <c r="E4344" s="5" t="s">
        <v>12428</v>
      </c>
      <c r="F4344" s="5">
        <v>-2250</v>
      </c>
      <c r="G4344" s="5" t="s">
        <v>19</v>
      </c>
      <c r="H4344" s="5" t="s">
        <v>20</v>
      </c>
      <c r="I4344" s="5">
        <v>88018.29</v>
      </c>
      <c r="J4344" s="5" t="s">
        <v>1601</v>
      </c>
      <c r="K4344" s="5" t="s">
        <v>62</v>
      </c>
      <c r="L4344" s="5" t="s">
        <v>32</v>
      </c>
      <c r="M4344" s="5">
        <v>2.91</v>
      </c>
      <c r="N4344" s="5" t="s">
        <v>74</v>
      </c>
      <c r="O4344" s="5">
        <v>5</v>
      </c>
    </row>
    <row r="4345" spans="1:15" x14ac:dyDescent="0.2">
      <c r="A4345" s="5" t="s">
        <v>12429</v>
      </c>
      <c r="B4345" s="5" t="s">
        <v>4329</v>
      </c>
      <c r="C4345" s="5">
        <v>50</v>
      </c>
      <c r="D4345" s="5" t="s">
        <v>50</v>
      </c>
      <c r="E4345" s="5" t="s">
        <v>12430</v>
      </c>
      <c r="F4345" s="5">
        <v>-5264</v>
      </c>
      <c r="G4345" s="5" t="s">
        <v>78</v>
      </c>
      <c r="H4345" s="5" t="s">
        <v>194</v>
      </c>
      <c r="I4345" s="5">
        <v>50583.48</v>
      </c>
      <c r="J4345" s="5" t="s">
        <v>2459</v>
      </c>
      <c r="K4345" s="5" t="s">
        <v>104</v>
      </c>
      <c r="L4345" s="5" t="s">
        <v>73</v>
      </c>
      <c r="M4345" s="5">
        <v>3.91</v>
      </c>
      <c r="N4345" s="5" t="s">
        <v>24</v>
      </c>
      <c r="O4345" s="5">
        <v>33</v>
      </c>
    </row>
    <row r="4346" spans="1:15" x14ac:dyDescent="0.2">
      <c r="A4346" s="5" t="s">
        <v>12431</v>
      </c>
      <c r="B4346" s="5" t="s">
        <v>5556</v>
      </c>
      <c r="C4346" s="5">
        <v>25</v>
      </c>
      <c r="D4346" s="5" t="s">
        <v>27</v>
      </c>
      <c r="E4346" s="5" t="s">
        <v>12432</v>
      </c>
      <c r="F4346" s="5">
        <v>-5300</v>
      </c>
      <c r="G4346" s="5" t="s">
        <v>78</v>
      </c>
      <c r="H4346" s="5" t="s">
        <v>53</v>
      </c>
      <c r="I4346" s="5">
        <v>73365.61</v>
      </c>
      <c r="J4346" s="5" t="s">
        <v>6594</v>
      </c>
      <c r="K4346" s="5" t="s">
        <v>81</v>
      </c>
      <c r="L4346" s="5" t="s">
        <v>73</v>
      </c>
      <c r="M4346" s="5">
        <v>4.17</v>
      </c>
      <c r="N4346" s="5" t="s">
        <v>33</v>
      </c>
      <c r="O4346" s="5">
        <v>1</v>
      </c>
    </row>
    <row r="4347" spans="1:15" x14ac:dyDescent="0.2">
      <c r="A4347" s="5" t="s">
        <v>12433</v>
      </c>
      <c r="B4347" s="5" t="s">
        <v>12434</v>
      </c>
      <c r="C4347" s="5">
        <v>47</v>
      </c>
      <c r="D4347" s="5" t="s">
        <v>50</v>
      </c>
      <c r="E4347" s="5" t="s">
        <v>12435</v>
      </c>
      <c r="F4347" s="5">
        <v>-5135</v>
      </c>
      <c r="G4347" s="5" t="s">
        <v>78</v>
      </c>
      <c r="H4347" s="5" t="s">
        <v>53</v>
      </c>
      <c r="I4347" s="5">
        <v>42638.69</v>
      </c>
      <c r="J4347" s="5" t="s">
        <v>9653</v>
      </c>
      <c r="K4347" s="5" t="s">
        <v>40</v>
      </c>
      <c r="L4347" s="5" t="s">
        <v>56</v>
      </c>
      <c r="M4347" s="5">
        <v>3.8</v>
      </c>
      <c r="N4347" s="5" t="s">
        <v>33</v>
      </c>
      <c r="O4347" s="5">
        <v>34</v>
      </c>
    </row>
    <row r="4348" spans="1:15" x14ac:dyDescent="0.2">
      <c r="A4348" s="5" t="s">
        <v>12436</v>
      </c>
      <c r="B4348" s="5" t="s">
        <v>10211</v>
      </c>
      <c r="C4348" s="5">
        <v>57</v>
      </c>
      <c r="D4348" s="5" t="s">
        <v>27</v>
      </c>
      <c r="E4348" s="5" t="s">
        <v>12437</v>
      </c>
      <c r="F4348" s="5">
        <v>-7754</v>
      </c>
      <c r="G4348" s="5" t="s">
        <v>37</v>
      </c>
      <c r="H4348" s="5" t="s">
        <v>38</v>
      </c>
      <c r="I4348" s="5">
        <v>52229.33</v>
      </c>
      <c r="J4348" s="5" t="s">
        <v>2791</v>
      </c>
      <c r="K4348" s="5" t="s">
        <v>55</v>
      </c>
      <c r="L4348" s="5" t="s">
        <v>23</v>
      </c>
      <c r="M4348" s="5">
        <v>4.18</v>
      </c>
      <c r="N4348" s="5" t="s">
        <v>41</v>
      </c>
      <c r="O4348" s="5">
        <v>10</v>
      </c>
    </row>
    <row r="4349" spans="1:15" x14ac:dyDescent="0.2">
      <c r="A4349" s="5" t="s">
        <v>12438</v>
      </c>
      <c r="B4349" s="5" t="s">
        <v>7186</v>
      </c>
      <c r="C4349" s="5">
        <v>46</v>
      </c>
      <c r="D4349" s="5" t="s">
        <v>17</v>
      </c>
      <c r="E4349" s="5" t="s">
        <v>12439</v>
      </c>
      <c r="F4349" s="5">
        <v>-3711</v>
      </c>
      <c r="G4349" s="5" t="s">
        <v>85</v>
      </c>
      <c r="H4349" s="5" t="s">
        <v>53</v>
      </c>
      <c r="I4349" s="5">
        <v>43040.85</v>
      </c>
      <c r="J4349" s="5" t="s">
        <v>2631</v>
      </c>
      <c r="K4349" s="5" t="s">
        <v>22</v>
      </c>
      <c r="L4349" s="5" t="s">
        <v>56</v>
      </c>
      <c r="M4349" s="5">
        <v>1.46</v>
      </c>
      <c r="N4349" s="5" t="s">
        <v>41</v>
      </c>
      <c r="O4349" s="5">
        <v>32</v>
      </c>
    </row>
    <row r="4350" spans="1:15" x14ac:dyDescent="0.2">
      <c r="A4350" s="5" t="s">
        <v>12440</v>
      </c>
      <c r="B4350" s="5" t="s">
        <v>6305</v>
      </c>
      <c r="C4350" s="5">
        <v>53</v>
      </c>
      <c r="D4350" s="5" t="s">
        <v>27</v>
      </c>
      <c r="E4350" s="5" t="s">
        <v>12441</v>
      </c>
      <c r="F4350" s="5">
        <v>-10367</v>
      </c>
      <c r="G4350" s="5" t="s">
        <v>116</v>
      </c>
      <c r="H4350" s="5" t="s">
        <v>79</v>
      </c>
      <c r="I4350" s="5">
        <v>160002.95000000001</v>
      </c>
      <c r="J4350" s="5" t="s">
        <v>4665</v>
      </c>
      <c r="K4350" s="5" t="s">
        <v>81</v>
      </c>
      <c r="L4350" s="5" t="s">
        <v>32</v>
      </c>
      <c r="M4350" s="5">
        <v>4.62</v>
      </c>
      <c r="N4350" s="5" t="s">
        <v>33</v>
      </c>
      <c r="O4350" s="5">
        <v>29</v>
      </c>
    </row>
    <row r="4351" spans="1:15" x14ac:dyDescent="0.2">
      <c r="A4351" s="5" t="s">
        <v>12442</v>
      </c>
      <c r="B4351" s="5" t="s">
        <v>998</v>
      </c>
      <c r="C4351" s="5">
        <v>36</v>
      </c>
      <c r="D4351" s="5" t="s">
        <v>50</v>
      </c>
      <c r="E4351" s="5" t="s">
        <v>12443</v>
      </c>
      <c r="F4351" s="5">
        <v>-8793</v>
      </c>
      <c r="G4351" s="5" t="s">
        <v>52</v>
      </c>
      <c r="H4351" s="5" t="s">
        <v>53</v>
      </c>
      <c r="I4351" s="5">
        <v>80809.77</v>
      </c>
      <c r="J4351" s="5" t="s">
        <v>2706</v>
      </c>
      <c r="K4351" s="5" t="s">
        <v>40</v>
      </c>
      <c r="L4351" s="5" t="s">
        <v>32</v>
      </c>
      <c r="M4351" s="5">
        <v>4.16</v>
      </c>
      <c r="N4351" s="5" t="s">
        <v>41</v>
      </c>
      <c r="O4351" s="5">
        <v>36</v>
      </c>
    </row>
    <row r="4352" spans="1:15" x14ac:dyDescent="0.2">
      <c r="A4352" s="5" t="s">
        <v>12444</v>
      </c>
      <c r="B4352" s="5" t="s">
        <v>5521</v>
      </c>
      <c r="C4352" s="5">
        <v>22</v>
      </c>
      <c r="D4352" s="5" t="s">
        <v>17</v>
      </c>
      <c r="E4352" s="5" t="s">
        <v>12445</v>
      </c>
      <c r="F4352" s="5">
        <v>-11279</v>
      </c>
      <c r="G4352" s="5" t="s">
        <v>19</v>
      </c>
      <c r="H4352" s="5" t="s">
        <v>71</v>
      </c>
      <c r="I4352" s="5">
        <v>140632.4</v>
      </c>
      <c r="J4352" s="5" t="s">
        <v>2996</v>
      </c>
      <c r="K4352" s="5" t="s">
        <v>136</v>
      </c>
      <c r="L4352" s="5" t="s">
        <v>32</v>
      </c>
      <c r="M4352" s="5">
        <v>2.92</v>
      </c>
      <c r="N4352" s="5" t="s">
        <v>24</v>
      </c>
      <c r="O4352" s="5">
        <v>27</v>
      </c>
    </row>
    <row r="4353" spans="1:15" x14ac:dyDescent="0.2">
      <c r="A4353" s="5" t="s">
        <v>12446</v>
      </c>
      <c r="B4353" s="5" t="s">
        <v>5737</v>
      </c>
      <c r="C4353" s="5">
        <v>46</v>
      </c>
      <c r="D4353" s="5" t="s">
        <v>50</v>
      </c>
      <c r="E4353" s="5" t="s">
        <v>12447</v>
      </c>
      <c r="F4353" s="5">
        <v>-10183</v>
      </c>
      <c r="G4353" s="5" t="s">
        <v>78</v>
      </c>
      <c r="H4353" s="5" t="s">
        <v>79</v>
      </c>
      <c r="I4353" s="5">
        <v>42755.14</v>
      </c>
      <c r="J4353" s="5" t="s">
        <v>297</v>
      </c>
      <c r="K4353" s="5" t="s">
        <v>81</v>
      </c>
      <c r="L4353" s="5" t="s">
        <v>23</v>
      </c>
      <c r="M4353" s="5">
        <v>1.1499999999999999</v>
      </c>
      <c r="N4353" s="5" t="s">
        <v>24</v>
      </c>
      <c r="O4353" s="5">
        <v>26</v>
      </c>
    </row>
    <row r="4354" spans="1:15" x14ac:dyDescent="0.2">
      <c r="A4354" s="5" t="s">
        <v>12448</v>
      </c>
      <c r="B4354" s="5" t="s">
        <v>8420</v>
      </c>
      <c r="C4354" s="5">
        <v>23</v>
      </c>
      <c r="D4354" s="5" t="s">
        <v>17</v>
      </c>
      <c r="E4354" s="5" t="s">
        <v>12449</v>
      </c>
      <c r="F4354" s="5">
        <v>-5257</v>
      </c>
      <c r="G4354" s="5" t="s">
        <v>78</v>
      </c>
      <c r="H4354" s="5" t="s">
        <v>144</v>
      </c>
      <c r="I4354" s="5">
        <v>145813.1</v>
      </c>
      <c r="J4354" s="5" t="s">
        <v>6737</v>
      </c>
      <c r="K4354" s="5" t="s">
        <v>136</v>
      </c>
      <c r="L4354" s="5" t="s">
        <v>73</v>
      </c>
      <c r="M4354" s="5">
        <v>3.84</v>
      </c>
      <c r="N4354" s="5" t="s">
        <v>74</v>
      </c>
      <c r="O4354" s="5">
        <v>36</v>
      </c>
    </row>
    <row r="4355" spans="1:15" x14ac:dyDescent="0.2">
      <c r="A4355" s="5" t="s">
        <v>12450</v>
      </c>
      <c r="B4355" s="5" t="s">
        <v>7918</v>
      </c>
      <c r="C4355" s="5">
        <v>38</v>
      </c>
      <c r="D4355" s="5" t="s">
        <v>27</v>
      </c>
      <c r="E4355" s="5" t="s">
        <v>12451</v>
      </c>
      <c r="F4355" s="5">
        <v>-2766</v>
      </c>
      <c r="G4355" s="5" t="s">
        <v>85</v>
      </c>
      <c r="H4355" s="5" t="s">
        <v>38</v>
      </c>
      <c r="I4355" s="5">
        <v>59288.6</v>
      </c>
      <c r="J4355" s="5" t="s">
        <v>6958</v>
      </c>
      <c r="K4355" s="5" t="s">
        <v>40</v>
      </c>
      <c r="L4355" s="5" t="s">
        <v>32</v>
      </c>
      <c r="M4355" s="5">
        <v>1.32</v>
      </c>
      <c r="N4355" s="5" t="s">
        <v>57</v>
      </c>
      <c r="O4355" s="5">
        <v>29</v>
      </c>
    </row>
    <row r="4356" spans="1:15" x14ac:dyDescent="0.2">
      <c r="A4356" s="5" t="s">
        <v>12452</v>
      </c>
      <c r="B4356" s="5" t="s">
        <v>12453</v>
      </c>
      <c r="C4356" s="5">
        <v>56</v>
      </c>
      <c r="D4356" s="5" t="s">
        <v>17</v>
      </c>
      <c r="E4356" s="5" t="s">
        <v>12454</v>
      </c>
      <c r="F4356" s="5">
        <v>-9402</v>
      </c>
      <c r="G4356" s="5" t="s">
        <v>94</v>
      </c>
      <c r="H4356" s="5" t="s">
        <v>71</v>
      </c>
      <c r="I4356" s="5">
        <v>65505.15</v>
      </c>
      <c r="J4356" s="5" t="s">
        <v>6703</v>
      </c>
      <c r="K4356" s="5" t="s">
        <v>22</v>
      </c>
      <c r="L4356" s="5" t="s">
        <v>73</v>
      </c>
      <c r="M4356" s="5">
        <v>1.56</v>
      </c>
      <c r="N4356" s="5" t="s">
        <v>24</v>
      </c>
      <c r="O4356" s="5">
        <v>32</v>
      </c>
    </row>
    <row r="4357" spans="1:15" x14ac:dyDescent="0.2">
      <c r="A4357" s="5" t="s">
        <v>12455</v>
      </c>
      <c r="B4357" s="5" t="s">
        <v>1867</v>
      </c>
      <c r="C4357" s="5">
        <v>47</v>
      </c>
      <c r="D4357" s="5" t="s">
        <v>17</v>
      </c>
      <c r="E4357" s="5" t="s">
        <v>12456</v>
      </c>
      <c r="F4357" s="5">
        <v>-2771</v>
      </c>
      <c r="G4357" s="5" t="s">
        <v>45</v>
      </c>
      <c r="H4357" s="5" t="s">
        <v>79</v>
      </c>
      <c r="I4357" s="5">
        <v>152941.97</v>
      </c>
      <c r="J4357" s="5" t="s">
        <v>4298</v>
      </c>
      <c r="K4357" s="5" t="s">
        <v>40</v>
      </c>
      <c r="L4357" s="5" t="s">
        <v>56</v>
      </c>
      <c r="M4357" s="5">
        <v>2.13</v>
      </c>
      <c r="N4357" s="5" t="s">
        <v>41</v>
      </c>
      <c r="O4357" s="5">
        <v>29</v>
      </c>
    </row>
    <row r="4358" spans="1:15" x14ac:dyDescent="0.2">
      <c r="A4358" s="5" t="s">
        <v>12457</v>
      </c>
      <c r="B4358" s="5" t="s">
        <v>4132</v>
      </c>
      <c r="C4358" s="5">
        <v>60</v>
      </c>
      <c r="D4358" s="5" t="s">
        <v>50</v>
      </c>
      <c r="E4358" s="5" t="s">
        <v>12458</v>
      </c>
      <c r="F4358" s="5">
        <v>-7940</v>
      </c>
      <c r="G4358" s="5" t="s">
        <v>99</v>
      </c>
      <c r="H4358" s="5" t="s">
        <v>38</v>
      </c>
      <c r="I4358" s="5">
        <v>124571.7</v>
      </c>
      <c r="J4358" s="5" t="s">
        <v>6796</v>
      </c>
      <c r="K4358" s="5" t="s">
        <v>47</v>
      </c>
      <c r="L4358" s="5" t="s">
        <v>73</v>
      </c>
      <c r="M4358" s="5">
        <v>4.41</v>
      </c>
      <c r="N4358" s="5" t="s">
        <v>74</v>
      </c>
      <c r="O4358" s="5">
        <v>14</v>
      </c>
    </row>
    <row r="4359" spans="1:15" x14ac:dyDescent="0.2">
      <c r="A4359" s="5" t="s">
        <v>12459</v>
      </c>
      <c r="B4359" s="5" t="s">
        <v>5146</v>
      </c>
      <c r="C4359" s="5">
        <v>51</v>
      </c>
      <c r="D4359" s="5" t="s">
        <v>17</v>
      </c>
      <c r="E4359" s="5" t="s">
        <v>12460</v>
      </c>
      <c r="F4359" s="5">
        <v>-10622</v>
      </c>
      <c r="G4359" s="5" t="s">
        <v>37</v>
      </c>
      <c r="H4359" s="5" t="s">
        <v>71</v>
      </c>
      <c r="I4359" s="5">
        <v>150296.75</v>
      </c>
      <c r="J4359" s="5" t="s">
        <v>2061</v>
      </c>
      <c r="K4359" s="5" t="s">
        <v>81</v>
      </c>
      <c r="L4359" s="5" t="s">
        <v>73</v>
      </c>
      <c r="M4359" s="5">
        <v>4.78</v>
      </c>
      <c r="N4359" s="5" t="s">
        <v>24</v>
      </c>
      <c r="O4359" s="5">
        <v>13</v>
      </c>
    </row>
    <row r="4360" spans="1:15" x14ac:dyDescent="0.2">
      <c r="A4360" s="5" t="s">
        <v>12461</v>
      </c>
      <c r="B4360" s="5" t="s">
        <v>10999</v>
      </c>
      <c r="C4360" s="5">
        <v>24</v>
      </c>
      <c r="D4360" s="5" t="s">
        <v>27</v>
      </c>
      <c r="E4360" s="5" t="s">
        <v>12462</v>
      </c>
      <c r="F4360" s="5">
        <v>-10896</v>
      </c>
      <c r="G4360" s="5" t="s">
        <v>37</v>
      </c>
      <c r="H4360" s="5" t="s">
        <v>173</v>
      </c>
      <c r="I4360" s="5">
        <v>167585.23000000001</v>
      </c>
      <c r="J4360" s="5" t="s">
        <v>325</v>
      </c>
      <c r="K4360" s="5" t="s">
        <v>118</v>
      </c>
      <c r="L4360" s="5" t="s">
        <v>32</v>
      </c>
      <c r="M4360" s="5">
        <v>3.53</v>
      </c>
      <c r="N4360" s="5" t="s">
        <v>74</v>
      </c>
      <c r="O4360" s="5">
        <v>28</v>
      </c>
    </row>
    <row r="4361" spans="1:15" x14ac:dyDescent="0.2">
      <c r="A4361" s="5" t="s">
        <v>12463</v>
      </c>
      <c r="B4361" s="5" t="s">
        <v>758</v>
      </c>
      <c r="C4361" s="5">
        <v>55</v>
      </c>
      <c r="D4361" s="5" t="s">
        <v>17</v>
      </c>
      <c r="E4361" s="5" t="s">
        <v>12464</v>
      </c>
      <c r="F4361" s="5">
        <v>-7453</v>
      </c>
      <c r="G4361" s="5" t="s">
        <v>99</v>
      </c>
      <c r="H4361" s="5" t="s">
        <v>71</v>
      </c>
      <c r="I4361" s="5">
        <v>84234.67</v>
      </c>
      <c r="J4361" s="5" t="s">
        <v>3130</v>
      </c>
      <c r="K4361" s="5" t="s">
        <v>127</v>
      </c>
      <c r="L4361" s="5" t="s">
        <v>56</v>
      </c>
      <c r="M4361" s="5">
        <v>2.15</v>
      </c>
      <c r="N4361" s="5" t="s">
        <v>41</v>
      </c>
      <c r="O4361" s="5">
        <v>0</v>
      </c>
    </row>
    <row r="4362" spans="1:15" x14ac:dyDescent="0.2">
      <c r="A4362" s="5" t="s">
        <v>12465</v>
      </c>
      <c r="B4362" s="5" t="s">
        <v>906</v>
      </c>
      <c r="C4362" s="5">
        <v>50</v>
      </c>
      <c r="D4362" s="5" t="s">
        <v>17</v>
      </c>
      <c r="E4362" s="5" t="s">
        <v>12466</v>
      </c>
      <c r="F4362" s="5">
        <v>-10083</v>
      </c>
      <c r="G4362" s="5" t="s">
        <v>94</v>
      </c>
      <c r="H4362" s="5" t="s">
        <v>79</v>
      </c>
      <c r="I4362" s="5">
        <v>82936.460000000006</v>
      </c>
      <c r="J4362" s="5" t="s">
        <v>1426</v>
      </c>
      <c r="K4362" s="5" t="s">
        <v>118</v>
      </c>
      <c r="L4362" s="5" t="s">
        <v>23</v>
      </c>
      <c r="M4362" s="5">
        <v>3.98</v>
      </c>
      <c r="N4362" s="5" t="s">
        <v>41</v>
      </c>
      <c r="O4362" s="5">
        <v>34</v>
      </c>
    </row>
    <row r="4363" spans="1:15" x14ac:dyDescent="0.2">
      <c r="A4363" s="5" t="s">
        <v>12467</v>
      </c>
      <c r="B4363" s="5" t="s">
        <v>2778</v>
      </c>
      <c r="C4363" s="5">
        <v>34</v>
      </c>
      <c r="D4363" s="5" t="s">
        <v>27</v>
      </c>
      <c r="E4363" s="5" t="s">
        <v>12468</v>
      </c>
      <c r="F4363" s="5">
        <v>-3622</v>
      </c>
      <c r="G4363" s="5" t="s">
        <v>19</v>
      </c>
      <c r="H4363" s="5" t="s">
        <v>144</v>
      </c>
      <c r="I4363" s="5">
        <v>157835.56</v>
      </c>
      <c r="J4363" s="5" t="s">
        <v>7739</v>
      </c>
      <c r="K4363" s="5" t="s">
        <v>136</v>
      </c>
      <c r="L4363" s="5" t="s">
        <v>56</v>
      </c>
      <c r="M4363" s="5">
        <v>1.6</v>
      </c>
      <c r="N4363" s="5" t="s">
        <v>57</v>
      </c>
      <c r="O4363" s="5">
        <v>33</v>
      </c>
    </row>
    <row r="4364" spans="1:15" x14ac:dyDescent="0.2">
      <c r="A4364" s="5" t="s">
        <v>12469</v>
      </c>
      <c r="B4364" s="5" t="s">
        <v>3198</v>
      </c>
      <c r="C4364" s="5">
        <v>38</v>
      </c>
      <c r="D4364" s="5" t="s">
        <v>50</v>
      </c>
      <c r="E4364" s="5" t="s">
        <v>12470</v>
      </c>
      <c r="F4364" s="5">
        <v>-5980</v>
      </c>
      <c r="G4364" s="5" t="s">
        <v>19</v>
      </c>
      <c r="H4364" s="5" t="s">
        <v>66</v>
      </c>
      <c r="I4364" s="5">
        <v>116170.59</v>
      </c>
      <c r="J4364" s="5" t="s">
        <v>6172</v>
      </c>
      <c r="K4364" s="5" t="s">
        <v>62</v>
      </c>
      <c r="L4364" s="5" t="s">
        <v>23</v>
      </c>
      <c r="M4364" s="5">
        <v>2.5499999999999998</v>
      </c>
      <c r="N4364" s="5" t="s">
        <v>57</v>
      </c>
      <c r="O4364" s="5">
        <v>7</v>
      </c>
    </row>
    <row r="4365" spans="1:15" x14ac:dyDescent="0.2">
      <c r="A4365" s="5" t="s">
        <v>12471</v>
      </c>
      <c r="B4365" s="5" t="s">
        <v>7180</v>
      </c>
      <c r="C4365" s="5">
        <v>23</v>
      </c>
      <c r="D4365" s="5" t="s">
        <v>50</v>
      </c>
      <c r="E4365" s="5" t="s">
        <v>12472</v>
      </c>
      <c r="F4365" s="5">
        <v>-6780</v>
      </c>
      <c r="G4365" s="5" t="s">
        <v>37</v>
      </c>
      <c r="H4365" s="5" t="s">
        <v>71</v>
      </c>
      <c r="I4365" s="5">
        <v>121896.26</v>
      </c>
      <c r="J4365" s="5" t="s">
        <v>12473</v>
      </c>
      <c r="K4365" s="5" t="s">
        <v>81</v>
      </c>
      <c r="L4365" s="5" t="s">
        <v>32</v>
      </c>
      <c r="M4365" s="5">
        <v>1.95</v>
      </c>
      <c r="N4365" s="5" t="s">
        <v>74</v>
      </c>
      <c r="O4365" s="5">
        <v>24</v>
      </c>
    </row>
    <row r="4366" spans="1:15" x14ac:dyDescent="0.2">
      <c r="A4366" s="5" t="s">
        <v>12474</v>
      </c>
      <c r="B4366" s="5" t="s">
        <v>6056</v>
      </c>
      <c r="C4366" s="5">
        <v>26</v>
      </c>
      <c r="D4366" s="5" t="s">
        <v>17</v>
      </c>
      <c r="E4366" s="5" t="s">
        <v>12475</v>
      </c>
      <c r="F4366" s="5">
        <v>-6357</v>
      </c>
      <c r="G4366" s="5" t="s">
        <v>85</v>
      </c>
      <c r="H4366" s="5" t="s">
        <v>194</v>
      </c>
      <c r="I4366" s="5">
        <v>58772.47</v>
      </c>
      <c r="J4366" s="5" t="s">
        <v>3648</v>
      </c>
      <c r="K4366" s="5" t="s">
        <v>55</v>
      </c>
      <c r="L4366" s="5" t="s">
        <v>73</v>
      </c>
      <c r="M4366" s="5">
        <v>4.43</v>
      </c>
      <c r="N4366" s="5" t="s">
        <v>41</v>
      </c>
      <c r="O4366" s="5">
        <v>7</v>
      </c>
    </row>
    <row r="4367" spans="1:15" x14ac:dyDescent="0.2">
      <c r="A4367" s="5" t="s">
        <v>12476</v>
      </c>
      <c r="B4367" s="5" t="s">
        <v>8217</v>
      </c>
      <c r="C4367" s="5">
        <v>25</v>
      </c>
      <c r="D4367" s="5" t="s">
        <v>50</v>
      </c>
      <c r="E4367" s="5" t="s">
        <v>12477</v>
      </c>
      <c r="F4367" s="5">
        <v>-7641</v>
      </c>
      <c r="G4367" s="5" t="s">
        <v>94</v>
      </c>
      <c r="H4367" s="5" t="s">
        <v>30</v>
      </c>
      <c r="I4367" s="5">
        <v>134693.14000000001</v>
      </c>
      <c r="J4367" s="5" t="s">
        <v>3619</v>
      </c>
      <c r="K4367" s="5" t="s">
        <v>118</v>
      </c>
      <c r="L4367" s="5" t="s">
        <v>56</v>
      </c>
      <c r="M4367" s="5">
        <v>2.41</v>
      </c>
      <c r="N4367" s="5" t="s">
        <v>33</v>
      </c>
      <c r="O4367" s="5">
        <v>34</v>
      </c>
    </row>
    <row r="4368" spans="1:15" x14ac:dyDescent="0.2">
      <c r="A4368" s="5" t="s">
        <v>12478</v>
      </c>
      <c r="B4368" s="5" t="s">
        <v>1446</v>
      </c>
      <c r="C4368" s="5">
        <v>57</v>
      </c>
      <c r="D4368" s="5" t="s">
        <v>27</v>
      </c>
      <c r="E4368" s="5" t="s">
        <v>12479</v>
      </c>
      <c r="F4368" s="5">
        <v>-5736</v>
      </c>
      <c r="G4368" s="5" t="s">
        <v>37</v>
      </c>
      <c r="H4368" s="5" t="s">
        <v>38</v>
      </c>
      <c r="I4368" s="5">
        <v>169531.18</v>
      </c>
      <c r="J4368" s="5" t="s">
        <v>9726</v>
      </c>
      <c r="K4368" s="5" t="s">
        <v>62</v>
      </c>
      <c r="L4368" s="5" t="s">
        <v>23</v>
      </c>
      <c r="M4368" s="5">
        <v>1.94</v>
      </c>
      <c r="N4368" s="5" t="s">
        <v>24</v>
      </c>
      <c r="O4368" s="5">
        <v>4</v>
      </c>
    </row>
    <row r="4369" spans="1:15" x14ac:dyDescent="0.2">
      <c r="A4369" s="5" t="s">
        <v>12480</v>
      </c>
      <c r="B4369" s="5" t="s">
        <v>2533</v>
      </c>
      <c r="C4369" s="5">
        <v>60</v>
      </c>
      <c r="D4369" s="5" t="s">
        <v>50</v>
      </c>
      <c r="E4369" s="5" t="s">
        <v>12481</v>
      </c>
      <c r="F4369" s="5">
        <v>-5645</v>
      </c>
      <c r="G4369" s="5" t="s">
        <v>78</v>
      </c>
      <c r="H4369" s="5" t="s">
        <v>194</v>
      </c>
      <c r="I4369" s="5">
        <v>95217.97</v>
      </c>
      <c r="J4369" s="5" t="s">
        <v>2791</v>
      </c>
      <c r="K4369" s="5" t="s">
        <v>62</v>
      </c>
      <c r="L4369" s="5" t="s">
        <v>73</v>
      </c>
      <c r="M4369" s="5">
        <v>1.49</v>
      </c>
      <c r="N4369" s="5" t="s">
        <v>57</v>
      </c>
      <c r="O4369" s="5">
        <v>31</v>
      </c>
    </row>
    <row r="4370" spans="1:15" x14ac:dyDescent="0.2">
      <c r="A4370" s="5" t="s">
        <v>12482</v>
      </c>
      <c r="B4370" s="5" t="s">
        <v>9678</v>
      </c>
      <c r="C4370" s="5">
        <v>34</v>
      </c>
      <c r="D4370" s="5" t="s">
        <v>17</v>
      </c>
      <c r="E4370" s="5" t="s">
        <v>12483</v>
      </c>
      <c r="F4370" s="5">
        <v>-4862</v>
      </c>
      <c r="G4370" s="5" t="s">
        <v>45</v>
      </c>
      <c r="H4370" s="5" t="s">
        <v>194</v>
      </c>
      <c r="I4370" s="5">
        <v>68348.03</v>
      </c>
      <c r="J4370" s="5" t="s">
        <v>12484</v>
      </c>
      <c r="K4370" s="5" t="s">
        <v>40</v>
      </c>
      <c r="L4370" s="5" t="s">
        <v>23</v>
      </c>
      <c r="M4370" s="5">
        <v>3.01</v>
      </c>
      <c r="N4370" s="5" t="s">
        <v>57</v>
      </c>
      <c r="O4370" s="5">
        <v>17</v>
      </c>
    </row>
    <row r="4371" spans="1:15" x14ac:dyDescent="0.2">
      <c r="A4371" s="5" t="s">
        <v>12485</v>
      </c>
      <c r="B4371" s="5" t="s">
        <v>630</v>
      </c>
      <c r="C4371" s="5">
        <v>29</v>
      </c>
      <c r="D4371" s="5" t="s">
        <v>17</v>
      </c>
      <c r="E4371" s="5" t="s">
        <v>12486</v>
      </c>
      <c r="F4371" s="5">
        <v>-9649</v>
      </c>
      <c r="G4371" s="5" t="s">
        <v>37</v>
      </c>
      <c r="H4371" s="5" t="s">
        <v>66</v>
      </c>
      <c r="I4371" s="5">
        <v>75869.58</v>
      </c>
      <c r="J4371" s="5" t="s">
        <v>12487</v>
      </c>
      <c r="K4371" s="5" t="s">
        <v>62</v>
      </c>
      <c r="L4371" s="5" t="s">
        <v>32</v>
      </c>
      <c r="M4371" s="5">
        <v>4.16</v>
      </c>
      <c r="N4371" s="5" t="s">
        <v>24</v>
      </c>
      <c r="O4371" s="5">
        <v>33</v>
      </c>
    </row>
    <row r="4372" spans="1:15" x14ac:dyDescent="0.2">
      <c r="A4372" s="5" t="s">
        <v>12488</v>
      </c>
      <c r="B4372" s="5" t="s">
        <v>12489</v>
      </c>
      <c r="C4372" s="5">
        <v>35</v>
      </c>
      <c r="D4372" s="5" t="s">
        <v>50</v>
      </c>
      <c r="E4372" s="5" t="s">
        <v>12490</v>
      </c>
      <c r="F4372" s="5">
        <v>-8930</v>
      </c>
      <c r="G4372" s="5" t="s">
        <v>116</v>
      </c>
      <c r="H4372" s="5" t="s">
        <v>173</v>
      </c>
      <c r="I4372" s="5">
        <v>135591.37</v>
      </c>
      <c r="J4372" s="5" t="s">
        <v>10354</v>
      </c>
      <c r="K4372" s="5" t="s">
        <v>81</v>
      </c>
      <c r="L4372" s="5" t="s">
        <v>23</v>
      </c>
      <c r="M4372" s="5">
        <v>2.67</v>
      </c>
      <c r="N4372" s="5" t="s">
        <v>57</v>
      </c>
      <c r="O4372" s="5">
        <v>38</v>
      </c>
    </row>
    <row r="4373" spans="1:15" x14ac:dyDescent="0.2">
      <c r="A4373" s="5" t="s">
        <v>12491</v>
      </c>
      <c r="B4373" s="5" t="s">
        <v>840</v>
      </c>
      <c r="C4373" s="5">
        <v>41</v>
      </c>
      <c r="D4373" s="5" t="s">
        <v>27</v>
      </c>
      <c r="E4373" s="5" t="s">
        <v>12492</v>
      </c>
      <c r="F4373" s="5">
        <v>-10126</v>
      </c>
      <c r="G4373" s="5" t="s">
        <v>99</v>
      </c>
      <c r="H4373" s="5" t="s">
        <v>66</v>
      </c>
      <c r="I4373" s="5">
        <v>119371.41</v>
      </c>
      <c r="J4373" s="5" t="s">
        <v>9988</v>
      </c>
      <c r="K4373" s="5" t="s">
        <v>118</v>
      </c>
      <c r="L4373" s="5" t="s">
        <v>23</v>
      </c>
      <c r="M4373" s="5">
        <v>1.29</v>
      </c>
      <c r="N4373" s="5" t="s">
        <v>57</v>
      </c>
      <c r="O4373" s="5">
        <v>31</v>
      </c>
    </row>
    <row r="4374" spans="1:15" x14ac:dyDescent="0.2">
      <c r="A4374" s="5" t="s">
        <v>12493</v>
      </c>
      <c r="B4374" s="5" t="s">
        <v>3789</v>
      </c>
      <c r="C4374" s="5">
        <v>63</v>
      </c>
      <c r="D4374" s="5" t="s">
        <v>27</v>
      </c>
      <c r="E4374" s="5" t="s">
        <v>12494</v>
      </c>
      <c r="F4374" s="5">
        <v>-5697</v>
      </c>
      <c r="G4374" s="5" t="s">
        <v>45</v>
      </c>
      <c r="H4374" s="5" t="s">
        <v>53</v>
      </c>
      <c r="I4374" s="5">
        <v>40190.03</v>
      </c>
      <c r="J4374" s="5" t="s">
        <v>1922</v>
      </c>
      <c r="K4374" s="5" t="s">
        <v>62</v>
      </c>
      <c r="L4374" s="5" t="s">
        <v>56</v>
      </c>
      <c r="M4374" s="5">
        <v>3.51</v>
      </c>
      <c r="N4374" s="5" t="s">
        <v>33</v>
      </c>
      <c r="O4374" s="5">
        <v>28</v>
      </c>
    </row>
    <row r="4375" spans="1:15" x14ac:dyDescent="0.2">
      <c r="A4375" s="5" t="s">
        <v>12495</v>
      </c>
      <c r="B4375" s="5" t="s">
        <v>4421</v>
      </c>
      <c r="C4375" s="5">
        <v>34</v>
      </c>
      <c r="D4375" s="5" t="s">
        <v>17</v>
      </c>
      <c r="E4375" s="5" t="s">
        <v>12496</v>
      </c>
      <c r="F4375" s="5">
        <v>-8792</v>
      </c>
      <c r="G4375" s="5" t="s">
        <v>45</v>
      </c>
      <c r="H4375" s="5" t="s">
        <v>71</v>
      </c>
      <c r="I4375" s="5">
        <v>114035.6</v>
      </c>
      <c r="J4375" s="5" t="s">
        <v>865</v>
      </c>
      <c r="K4375" s="5" t="s">
        <v>136</v>
      </c>
      <c r="L4375" s="5" t="s">
        <v>23</v>
      </c>
      <c r="M4375" s="5">
        <v>4.54</v>
      </c>
      <c r="N4375" s="5" t="s">
        <v>24</v>
      </c>
      <c r="O4375" s="5">
        <v>27</v>
      </c>
    </row>
    <row r="4376" spans="1:15" x14ac:dyDescent="0.2">
      <c r="A4376" s="5" t="s">
        <v>12497</v>
      </c>
      <c r="B4376" s="5" t="s">
        <v>3881</v>
      </c>
      <c r="C4376" s="5">
        <v>25</v>
      </c>
      <c r="D4376" s="5" t="s">
        <v>17</v>
      </c>
      <c r="E4376" s="5" t="s">
        <v>12498</v>
      </c>
      <c r="F4376" s="5">
        <v>-11108</v>
      </c>
      <c r="G4376" s="5" t="s">
        <v>45</v>
      </c>
      <c r="H4376" s="5" t="s">
        <v>173</v>
      </c>
      <c r="I4376" s="5">
        <v>143037.69</v>
      </c>
      <c r="J4376" s="5" t="s">
        <v>8987</v>
      </c>
      <c r="K4376" s="5" t="s">
        <v>118</v>
      </c>
      <c r="L4376" s="5" t="s">
        <v>73</v>
      </c>
      <c r="M4376" s="5">
        <v>1.19</v>
      </c>
      <c r="N4376" s="5" t="s">
        <v>41</v>
      </c>
      <c r="O4376" s="5">
        <v>31</v>
      </c>
    </row>
    <row r="4377" spans="1:15" x14ac:dyDescent="0.2">
      <c r="A4377" s="5" t="s">
        <v>12499</v>
      </c>
      <c r="B4377" s="5" t="s">
        <v>12500</v>
      </c>
      <c r="C4377" s="5">
        <v>24</v>
      </c>
      <c r="D4377" s="5" t="s">
        <v>27</v>
      </c>
      <c r="E4377" s="5" t="s">
        <v>12501</v>
      </c>
      <c r="F4377" s="5">
        <v>-11291</v>
      </c>
      <c r="G4377" s="5" t="s">
        <v>116</v>
      </c>
      <c r="H4377" s="5" t="s">
        <v>38</v>
      </c>
      <c r="I4377" s="5">
        <v>101697.12</v>
      </c>
      <c r="J4377" s="5" t="s">
        <v>8429</v>
      </c>
      <c r="K4377" s="5" t="s">
        <v>136</v>
      </c>
      <c r="L4377" s="5" t="s">
        <v>56</v>
      </c>
      <c r="M4377" s="5">
        <v>1.89</v>
      </c>
      <c r="N4377" s="5" t="s">
        <v>24</v>
      </c>
      <c r="O4377" s="5">
        <v>33</v>
      </c>
    </row>
    <row r="4378" spans="1:15" x14ac:dyDescent="0.2">
      <c r="A4378" s="5" t="s">
        <v>12502</v>
      </c>
      <c r="B4378" s="5" t="s">
        <v>10298</v>
      </c>
      <c r="C4378" s="5">
        <v>48</v>
      </c>
      <c r="D4378" s="5" t="s">
        <v>27</v>
      </c>
      <c r="E4378" s="5" t="s">
        <v>12503</v>
      </c>
      <c r="F4378" s="5">
        <v>-2228</v>
      </c>
      <c r="G4378" s="5" t="s">
        <v>78</v>
      </c>
      <c r="H4378" s="5" t="s">
        <v>30</v>
      </c>
      <c r="I4378" s="5">
        <v>83662.92</v>
      </c>
      <c r="J4378" s="5" t="s">
        <v>1037</v>
      </c>
      <c r="K4378" s="5" t="s">
        <v>136</v>
      </c>
      <c r="L4378" s="5" t="s">
        <v>56</v>
      </c>
      <c r="M4378" s="5">
        <v>3.52</v>
      </c>
      <c r="N4378" s="5" t="s">
        <v>24</v>
      </c>
      <c r="O4378" s="5">
        <v>6</v>
      </c>
    </row>
    <row r="4379" spans="1:15" x14ac:dyDescent="0.2">
      <c r="A4379" s="5" t="s">
        <v>12504</v>
      </c>
      <c r="B4379" s="5" t="s">
        <v>4118</v>
      </c>
      <c r="C4379" s="5">
        <v>33</v>
      </c>
      <c r="D4379" s="5" t="s">
        <v>17</v>
      </c>
      <c r="E4379" s="5" t="s">
        <v>12505</v>
      </c>
      <c r="F4379" s="5">
        <v>-2071</v>
      </c>
      <c r="G4379" s="5" t="s">
        <v>37</v>
      </c>
      <c r="H4379" s="5" t="s">
        <v>71</v>
      </c>
      <c r="I4379" s="5">
        <v>37940.050000000003</v>
      </c>
      <c r="J4379" s="5" t="s">
        <v>2353</v>
      </c>
      <c r="K4379" s="5" t="s">
        <v>136</v>
      </c>
      <c r="L4379" s="5" t="s">
        <v>23</v>
      </c>
      <c r="M4379" s="5">
        <v>2.41</v>
      </c>
      <c r="N4379" s="5" t="s">
        <v>57</v>
      </c>
      <c r="O4379" s="5">
        <v>5</v>
      </c>
    </row>
    <row r="4380" spans="1:15" x14ac:dyDescent="0.2">
      <c r="A4380" s="5" t="s">
        <v>12506</v>
      </c>
      <c r="B4380" s="5" t="s">
        <v>3694</v>
      </c>
      <c r="C4380" s="5">
        <v>62</v>
      </c>
      <c r="D4380" s="5" t="s">
        <v>17</v>
      </c>
      <c r="E4380" s="5" t="s">
        <v>12507</v>
      </c>
      <c r="F4380" s="5">
        <v>-7487</v>
      </c>
      <c r="G4380" s="5" t="s">
        <v>29</v>
      </c>
      <c r="H4380" s="5" t="s">
        <v>53</v>
      </c>
      <c r="I4380" s="5">
        <v>70264.990000000005</v>
      </c>
      <c r="J4380" s="5" t="s">
        <v>2725</v>
      </c>
      <c r="K4380" s="5" t="s">
        <v>22</v>
      </c>
      <c r="L4380" s="5" t="s">
        <v>73</v>
      </c>
      <c r="M4380" s="5">
        <v>2.83</v>
      </c>
      <c r="N4380" s="5" t="s">
        <v>41</v>
      </c>
      <c r="O4380" s="5">
        <v>25</v>
      </c>
    </row>
    <row r="4381" spans="1:15" x14ac:dyDescent="0.2">
      <c r="A4381" s="5" t="s">
        <v>12508</v>
      </c>
      <c r="B4381" s="5" t="s">
        <v>2982</v>
      </c>
      <c r="C4381" s="5">
        <v>43</v>
      </c>
      <c r="D4381" s="5" t="s">
        <v>17</v>
      </c>
      <c r="E4381" s="5" t="s">
        <v>12509</v>
      </c>
      <c r="F4381" s="5">
        <v>-8083</v>
      </c>
      <c r="G4381" s="5" t="s">
        <v>116</v>
      </c>
      <c r="H4381" s="5" t="s">
        <v>173</v>
      </c>
      <c r="I4381" s="5">
        <v>108369.55</v>
      </c>
      <c r="J4381" s="5" t="s">
        <v>461</v>
      </c>
      <c r="K4381" s="5" t="s">
        <v>62</v>
      </c>
      <c r="L4381" s="5" t="s">
        <v>73</v>
      </c>
      <c r="M4381" s="5">
        <v>2.61</v>
      </c>
      <c r="N4381" s="5" t="s">
        <v>24</v>
      </c>
      <c r="O4381" s="5">
        <v>30</v>
      </c>
    </row>
    <row r="4382" spans="1:15" x14ac:dyDescent="0.2">
      <c r="A4382" s="5" t="s">
        <v>12510</v>
      </c>
      <c r="B4382" s="5" t="s">
        <v>5418</v>
      </c>
      <c r="C4382" s="5">
        <v>36</v>
      </c>
      <c r="D4382" s="5" t="s">
        <v>27</v>
      </c>
      <c r="E4382" s="5" t="s">
        <v>12511</v>
      </c>
      <c r="F4382" s="5">
        <v>-2385</v>
      </c>
      <c r="G4382" s="5" t="s">
        <v>116</v>
      </c>
      <c r="H4382" s="5" t="s">
        <v>79</v>
      </c>
      <c r="I4382" s="5">
        <v>49368.7</v>
      </c>
      <c r="J4382" s="5" t="s">
        <v>190</v>
      </c>
      <c r="K4382" s="5" t="s">
        <v>104</v>
      </c>
      <c r="L4382" s="5" t="s">
        <v>32</v>
      </c>
      <c r="M4382" s="5">
        <v>1.94</v>
      </c>
      <c r="N4382" s="5" t="s">
        <v>24</v>
      </c>
      <c r="O4382" s="5">
        <v>23</v>
      </c>
    </row>
    <row r="4383" spans="1:15" x14ac:dyDescent="0.2">
      <c r="A4383" s="5" t="s">
        <v>12512</v>
      </c>
      <c r="B4383" s="5" t="s">
        <v>2330</v>
      </c>
      <c r="C4383" s="5">
        <v>63</v>
      </c>
      <c r="D4383" s="5" t="s">
        <v>27</v>
      </c>
      <c r="E4383" s="5" t="s">
        <v>12513</v>
      </c>
      <c r="F4383" s="5">
        <v>-10698</v>
      </c>
      <c r="G4383" s="5" t="s">
        <v>19</v>
      </c>
      <c r="H4383" s="5" t="s">
        <v>38</v>
      </c>
      <c r="I4383" s="5">
        <v>76778.19</v>
      </c>
      <c r="J4383" s="5" t="s">
        <v>976</v>
      </c>
      <c r="K4383" s="5" t="s">
        <v>22</v>
      </c>
      <c r="L4383" s="5" t="s">
        <v>23</v>
      </c>
      <c r="M4383" s="5">
        <v>1.36</v>
      </c>
      <c r="N4383" s="5" t="s">
        <v>57</v>
      </c>
      <c r="O4383" s="5">
        <v>22</v>
      </c>
    </row>
    <row r="4384" spans="1:15" x14ac:dyDescent="0.2">
      <c r="A4384" s="5" t="s">
        <v>12514</v>
      </c>
      <c r="B4384" s="5" t="s">
        <v>7678</v>
      </c>
      <c r="C4384" s="5">
        <v>53</v>
      </c>
      <c r="D4384" s="5" t="s">
        <v>17</v>
      </c>
      <c r="E4384" s="5" t="s">
        <v>12515</v>
      </c>
      <c r="F4384" s="5">
        <v>-10688</v>
      </c>
      <c r="G4384" s="5" t="s">
        <v>94</v>
      </c>
      <c r="H4384" s="5" t="s">
        <v>194</v>
      </c>
      <c r="I4384" s="5">
        <v>49169.46</v>
      </c>
      <c r="J4384" s="5" t="s">
        <v>8592</v>
      </c>
      <c r="K4384" s="5" t="s">
        <v>62</v>
      </c>
      <c r="L4384" s="5" t="s">
        <v>56</v>
      </c>
      <c r="M4384" s="5">
        <v>4.3</v>
      </c>
      <c r="N4384" s="5" t="s">
        <v>24</v>
      </c>
      <c r="O4384" s="5">
        <v>28</v>
      </c>
    </row>
    <row r="4385" spans="1:15" x14ac:dyDescent="0.2">
      <c r="A4385" s="5" t="s">
        <v>12516</v>
      </c>
      <c r="B4385" s="5" t="s">
        <v>7239</v>
      </c>
      <c r="C4385" s="5">
        <v>24</v>
      </c>
      <c r="D4385" s="5" t="s">
        <v>17</v>
      </c>
      <c r="E4385" s="5" t="s">
        <v>12517</v>
      </c>
      <c r="F4385" s="5">
        <v>-6651</v>
      </c>
      <c r="G4385" s="5" t="s">
        <v>94</v>
      </c>
      <c r="H4385" s="5" t="s">
        <v>30</v>
      </c>
      <c r="I4385" s="5">
        <v>145992.70000000001</v>
      </c>
      <c r="J4385" s="5" t="s">
        <v>1055</v>
      </c>
      <c r="K4385" s="5" t="s">
        <v>62</v>
      </c>
      <c r="L4385" s="5" t="s">
        <v>23</v>
      </c>
      <c r="M4385" s="5">
        <v>2.02</v>
      </c>
      <c r="N4385" s="5" t="s">
        <v>33</v>
      </c>
      <c r="O4385" s="5">
        <v>15</v>
      </c>
    </row>
    <row r="4386" spans="1:15" x14ac:dyDescent="0.2">
      <c r="A4386" s="5" t="s">
        <v>12518</v>
      </c>
      <c r="B4386" s="5" t="s">
        <v>10298</v>
      </c>
      <c r="C4386" s="5">
        <v>38</v>
      </c>
      <c r="D4386" s="5" t="s">
        <v>50</v>
      </c>
      <c r="E4386" s="5" t="s">
        <v>12519</v>
      </c>
      <c r="F4386" s="5">
        <v>-4093</v>
      </c>
      <c r="G4386" s="5" t="s">
        <v>85</v>
      </c>
      <c r="H4386" s="5" t="s">
        <v>194</v>
      </c>
      <c r="I4386" s="5">
        <v>101438.76</v>
      </c>
      <c r="J4386" s="5" t="s">
        <v>3174</v>
      </c>
      <c r="K4386" s="5" t="s">
        <v>104</v>
      </c>
      <c r="L4386" s="5" t="s">
        <v>23</v>
      </c>
      <c r="M4386" s="5">
        <v>1.23</v>
      </c>
      <c r="N4386" s="5" t="s">
        <v>41</v>
      </c>
      <c r="O4386" s="5">
        <v>19</v>
      </c>
    </row>
    <row r="4387" spans="1:15" x14ac:dyDescent="0.2">
      <c r="A4387" s="5" t="s">
        <v>12520</v>
      </c>
      <c r="B4387" s="5" t="s">
        <v>12521</v>
      </c>
      <c r="C4387" s="5">
        <v>22</v>
      </c>
      <c r="D4387" s="5" t="s">
        <v>17</v>
      </c>
      <c r="E4387" s="5" t="s">
        <v>12522</v>
      </c>
      <c r="F4387" s="5">
        <v>-8352</v>
      </c>
      <c r="G4387" s="5" t="s">
        <v>19</v>
      </c>
      <c r="H4387" s="5" t="s">
        <v>38</v>
      </c>
      <c r="I4387" s="5">
        <v>67833.3</v>
      </c>
      <c r="J4387" s="5" t="s">
        <v>3638</v>
      </c>
      <c r="K4387" s="5" t="s">
        <v>136</v>
      </c>
      <c r="L4387" s="5" t="s">
        <v>73</v>
      </c>
      <c r="M4387" s="5">
        <v>1.4</v>
      </c>
      <c r="N4387" s="5" t="s">
        <v>74</v>
      </c>
      <c r="O4387" s="5">
        <v>34</v>
      </c>
    </row>
    <row r="4388" spans="1:15" x14ac:dyDescent="0.2">
      <c r="A4388" s="5" t="s">
        <v>12523</v>
      </c>
      <c r="B4388" s="5" t="s">
        <v>10737</v>
      </c>
      <c r="C4388" s="5">
        <v>41</v>
      </c>
      <c r="D4388" s="5" t="s">
        <v>27</v>
      </c>
      <c r="E4388" s="5" t="s">
        <v>12524</v>
      </c>
      <c r="F4388" s="5">
        <v>-8718</v>
      </c>
      <c r="G4388" s="5" t="s">
        <v>37</v>
      </c>
      <c r="H4388" s="5" t="s">
        <v>66</v>
      </c>
      <c r="I4388" s="5">
        <v>36129.06</v>
      </c>
      <c r="J4388" s="5" t="s">
        <v>4487</v>
      </c>
      <c r="K4388" s="5" t="s">
        <v>104</v>
      </c>
      <c r="L4388" s="5" t="s">
        <v>73</v>
      </c>
      <c r="M4388" s="5">
        <v>2.08</v>
      </c>
      <c r="N4388" s="5" t="s">
        <v>33</v>
      </c>
      <c r="O4388" s="5">
        <v>38</v>
      </c>
    </row>
    <row r="4389" spans="1:15" x14ac:dyDescent="0.2">
      <c r="A4389" s="5" t="s">
        <v>12525</v>
      </c>
      <c r="B4389" s="5" t="s">
        <v>924</v>
      </c>
      <c r="C4389" s="5">
        <v>58</v>
      </c>
      <c r="D4389" s="5" t="s">
        <v>50</v>
      </c>
      <c r="E4389" s="5" t="s">
        <v>12526</v>
      </c>
      <c r="F4389" s="5">
        <v>-9064</v>
      </c>
      <c r="G4389" s="5" t="s">
        <v>19</v>
      </c>
      <c r="H4389" s="5" t="s">
        <v>53</v>
      </c>
      <c r="I4389" s="5">
        <v>70657.95</v>
      </c>
      <c r="J4389" s="5" t="s">
        <v>3809</v>
      </c>
      <c r="K4389" s="5" t="s">
        <v>22</v>
      </c>
      <c r="L4389" s="5" t="s">
        <v>23</v>
      </c>
      <c r="M4389" s="5">
        <v>4.0199999999999996</v>
      </c>
      <c r="N4389" s="5" t="s">
        <v>33</v>
      </c>
      <c r="O4389" s="5">
        <v>8</v>
      </c>
    </row>
    <row r="4390" spans="1:15" x14ac:dyDescent="0.2">
      <c r="A4390" s="5" t="s">
        <v>12527</v>
      </c>
      <c r="B4390" s="5" t="s">
        <v>12528</v>
      </c>
      <c r="C4390" s="5">
        <v>23</v>
      </c>
      <c r="D4390" s="5" t="s">
        <v>50</v>
      </c>
      <c r="E4390" s="5" t="s">
        <v>12529</v>
      </c>
      <c r="F4390" s="5">
        <v>-7888</v>
      </c>
      <c r="G4390" s="5" t="s">
        <v>45</v>
      </c>
      <c r="H4390" s="5" t="s">
        <v>79</v>
      </c>
      <c r="I4390" s="5">
        <v>97415.67</v>
      </c>
      <c r="J4390" s="5" t="s">
        <v>4246</v>
      </c>
      <c r="K4390" s="5" t="s">
        <v>81</v>
      </c>
      <c r="L4390" s="5" t="s">
        <v>32</v>
      </c>
      <c r="M4390" s="5">
        <v>1.0900000000000001</v>
      </c>
      <c r="N4390" s="5" t="s">
        <v>24</v>
      </c>
      <c r="O4390" s="5">
        <v>6</v>
      </c>
    </row>
    <row r="4391" spans="1:15" x14ac:dyDescent="0.2">
      <c r="A4391" s="5" t="s">
        <v>12530</v>
      </c>
      <c r="B4391" s="5" t="s">
        <v>12531</v>
      </c>
      <c r="C4391" s="5">
        <v>33</v>
      </c>
      <c r="D4391" s="5" t="s">
        <v>27</v>
      </c>
      <c r="E4391" s="5" t="s">
        <v>12532</v>
      </c>
      <c r="F4391" s="5">
        <v>-6023</v>
      </c>
      <c r="G4391" s="5" t="s">
        <v>78</v>
      </c>
      <c r="H4391" s="5" t="s">
        <v>53</v>
      </c>
      <c r="I4391" s="5">
        <v>38544.559999999998</v>
      </c>
      <c r="J4391" s="5" t="s">
        <v>2227</v>
      </c>
      <c r="K4391" s="5" t="s">
        <v>81</v>
      </c>
      <c r="L4391" s="5" t="s">
        <v>23</v>
      </c>
      <c r="M4391" s="5">
        <v>3.69</v>
      </c>
      <c r="N4391" s="5" t="s">
        <v>57</v>
      </c>
      <c r="O4391" s="5">
        <v>23</v>
      </c>
    </row>
    <row r="4392" spans="1:15" x14ac:dyDescent="0.2">
      <c r="A4392" s="5" t="s">
        <v>12533</v>
      </c>
      <c r="B4392" s="5" t="s">
        <v>3617</v>
      </c>
      <c r="C4392" s="5">
        <v>54</v>
      </c>
      <c r="D4392" s="5" t="s">
        <v>50</v>
      </c>
      <c r="E4392" s="5" t="s">
        <v>12534</v>
      </c>
      <c r="F4392" s="5">
        <v>-5630</v>
      </c>
      <c r="G4392" s="5" t="s">
        <v>94</v>
      </c>
      <c r="H4392" s="5" t="s">
        <v>53</v>
      </c>
      <c r="I4392" s="5">
        <v>65148.99</v>
      </c>
      <c r="J4392" s="5" t="s">
        <v>4901</v>
      </c>
      <c r="K4392" s="5" t="s">
        <v>40</v>
      </c>
      <c r="L4392" s="5" t="s">
        <v>32</v>
      </c>
      <c r="M4392" s="5">
        <v>2.2599999999999998</v>
      </c>
      <c r="N4392" s="5" t="s">
        <v>74</v>
      </c>
      <c r="O4392" s="5">
        <v>40</v>
      </c>
    </row>
    <row r="4393" spans="1:15" x14ac:dyDescent="0.2">
      <c r="A4393" s="5" t="s">
        <v>12535</v>
      </c>
      <c r="B4393" s="5" t="s">
        <v>5634</v>
      </c>
      <c r="C4393" s="5">
        <v>26</v>
      </c>
      <c r="D4393" s="5" t="s">
        <v>17</v>
      </c>
      <c r="E4393" s="5" t="s">
        <v>12536</v>
      </c>
      <c r="F4393" s="5">
        <v>-10184</v>
      </c>
      <c r="G4393" s="5" t="s">
        <v>85</v>
      </c>
      <c r="H4393" s="5" t="s">
        <v>38</v>
      </c>
      <c r="I4393" s="5">
        <v>87174.93</v>
      </c>
      <c r="J4393" s="5" t="s">
        <v>12537</v>
      </c>
      <c r="K4393" s="5" t="s">
        <v>62</v>
      </c>
      <c r="L4393" s="5" t="s">
        <v>32</v>
      </c>
      <c r="M4393" s="5">
        <v>2.2799999999999998</v>
      </c>
      <c r="N4393" s="5" t="s">
        <v>33</v>
      </c>
      <c r="O4393" s="5">
        <v>15</v>
      </c>
    </row>
    <row r="4394" spans="1:15" x14ac:dyDescent="0.2">
      <c r="A4394" s="5" t="s">
        <v>12538</v>
      </c>
      <c r="B4394" s="5" t="s">
        <v>7465</v>
      </c>
      <c r="C4394" s="5">
        <v>62</v>
      </c>
      <c r="D4394" s="5" t="s">
        <v>17</v>
      </c>
      <c r="E4394" s="5" t="s">
        <v>12539</v>
      </c>
      <c r="F4394" s="5">
        <v>-4195</v>
      </c>
      <c r="G4394" s="5" t="s">
        <v>37</v>
      </c>
      <c r="H4394" s="5" t="s">
        <v>194</v>
      </c>
      <c r="I4394" s="5">
        <v>50279.43</v>
      </c>
      <c r="J4394" s="5" t="s">
        <v>2561</v>
      </c>
      <c r="K4394" s="5" t="s">
        <v>47</v>
      </c>
      <c r="L4394" s="5" t="s">
        <v>56</v>
      </c>
      <c r="M4394" s="5">
        <v>4.72</v>
      </c>
      <c r="N4394" s="5" t="s">
        <v>33</v>
      </c>
      <c r="O4394" s="5">
        <v>15</v>
      </c>
    </row>
    <row r="4395" spans="1:15" x14ac:dyDescent="0.2">
      <c r="A4395" s="5" t="s">
        <v>12540</v>
      </c>
      <c r="B4395" s="5" t="s">
        <v>9816</v>
      </c>
      <c r="C4395" s="5">
        <v>30</v>
      </c>
      <c r="D4395" s="5" t="s">
        <v>50</v>
      </c>
      <c r="E4395" s="5" t="s">
        <v>12541</v>
      </c>
      <c r="F4395" s="5">
        <v>-10253</v>
      </c>
      <c r="G4395" s="5" t="s">
        <v>116</v>
      </c>
      <c r="H4395" s="5" t="s">
        <v>20</v>
      </c>
      <c r="I4395" s="5">
        <v>144733.98000000001</v>
      </c>
      <c r="J4395" s="5" t="s">
        <v>117</v>
      </c>
      <c r="K4395" s="5" t="s">
        <v>22</v>
      </c>
      <c r="L4395" s="5" t="s">
        <v>56</v>
      </c>
      <c r="M4395" s="5">
        <v>4.4000000000000004</v>
      </c>
      <c r="N4395" s="5" t="s">
        <v>74</v>
      </c>
      <c r="O4395" s="5">
        <v>19</v>
      </c>
    </row>
    <row r="4396" spans="1:15" x14ac:dyDescent="0.2">
      <c r="A4396" s="5" t="s">
        <v>12542</v>
      </c>
      <c r="B4396" s="5" t="s">
        <v>2806</v>
      </c>
      <c r="C4396" s="5">
        <v>31</v>
      </c>
      <c r="D4396" s="5" t="s">
        <v>50</v>
      </c>
      <c r="E4396" s="5" t="s">
        <v>12543</v>
      </c>
      <c r="F4396" s="5">
        <v>-8309</v>
      </c>
      <c r="G4396" s="5" t="s">
        <v>52</v>
      </c>
      <c r="H4396" s="5" t="s">
        <v>30</v>
      </c>
      <c r="I4396" s="5">
        <v>70992.42</v>
      </c>
      <c r="J4396" s="5" t="s">
        <v>3055</v>
      </c>
      <c r="K4396" s="5" t="s">
        <v>62</v>
      </c>
      <c r="L4396" s="5" t="s">
        <v>56</v>
      </c>
      <c r="M4396" s="5">
        <v>3.3</v>
      </c>
      <c r="N4396" s="5" t="s">
        <v>74</v>
      </c>
      <c r="O4396" s="5">
        <v>6</v>
      </c>
    </row>
    <row r="4397" spans="1:15" x14ac:dyDescent="0.2">
      <c r="A4397" s="5" t="s">
        <v>12544</v>
      </c>
      <c r="B4397" s="5" t="s">
        <v>10298</v>
      </c>
      <c r="C4397" s="5">
        <v>23</v>
      </c>
      <c r="D4397" s="5" t="s">
        <v>17</v>
      </c>
      <c r="E4397" s="5" t="s">
        <v>12545</v>
      </c>
      <c r="F4397" s="5">
        <v>-9200</v>
      </c>
      <c r="G4397" s="5" t="s">
        <v>99</v>
      </c>
      <c r="H4397" s="5" t="s">
        <v>38</v>
      </c>
      <c r="I4397" s="5">
        <v>84264.86</v>
      </c>
      <c r="J4397" s="5" t="s">
        <v>1775</v>
      </c>
      <c r="K4397" s="5" t="s">
        <v>62</v>
      </c>
      <c r="L4397" s="5" t="s">
        <v>73</v>
      </c>
      <c r="M4397" s="5">
        <v>2.39</v>
      </c>
      <c r="N4397" s="5" t="s">
        <v>33</v>
      </c>
      <c r="O4397" s="5">
        <v>11</v>
      </c>
    </row>
    <row r="4398" spans="1:15" x14ac:dyDescent="0.2">
      <c r="A4398" s="5" t="s">
        <v>12546</v>
      </c>
      <c r="B4398" s="5" t="s">
        <v>8845</v>
      </c>
      <c r="C4398" s="5">
        <v>44</v>
      </c>
      <c r="D4398" s="5" t="s">
        <v>27</v>
      </c>
      <c r="E4398" s="5" t="s">
        <v>12547</v>
      </c>
      <c r="F4398" s="5">
        <v>-6377</v>
      </c>
      <c r="G4398" s="5" t="s">
        <v>94</v>
      </c>
      <c r="H4398" s="5" t="s">
        <v>66</v>
      </c>
      <c r="I4398" s="5">
        <v>140194.81</v>
      </c>
      <c r="J4398" s="5" t="s">
        <v>4045</v>
      </c>
      <c r="K4398" s="5" t="s">
        <v>22</v>
      </c>
      <c r="L4398" s="5" t="s">
        <v>73</v>
      </c>
      <c r="M4398" s="5">
        <v>4.79</v>
      </c>
      <c r="N4398" s="5" t="s">
        <v>41</v>
      </c>
      <c r="O4398" s="5">
        <v>35</v>
      </c>
    </row>
    <row r="4399" spans="1:15" x14ac:dyDescent="0.2">
      <c r="A4399" s="5" t="s">
        <v>12548</v>
      </c>
      <c r="B4399" s="5" t="s">
        <v>12549</v>
      </c>
      <c r="C4399" s="5">
        <v>25</v>
      </c>
      <c r="D4399" s="5" t="s">
        <v>50</v>
      </c>
      <c r="E4399" s="5" t="s">
        <v>12550</v>
      </c>
      <c r="F4399" s="5">
        <v>-6608</v>
      </c>
      <c r="G4399" s="5" t="s">
        <v>116</v>
      </c>
      <c r="H4399" s="5" t="s">
        <v>144</v>
      </c>
      <c r="I4399" s="5">
        <v>61427.29</v>
      </c>
      <c r="J4399" s="5" t="s">
        <v>9531</v>
      </c>
      <c r="K4399" s="5" t="s">
        <v>62</v>
      </c>
      <c r="L4399" s="5" t="s">
        <v>73</v>
      </c>
      <c r="M4399" s="5">
        <v>3.54</v>
      </c>
      <c r="N4399" s="5" t="s">
        <v>74</v>
      </c>
      <c r="O4399" s="5">
        <v>7</v>
      </c>
    </row>
    <row r="4400" spans="1:15" x14ac:dyDescent="0.2">
      <c r="A4400" s="5" t="s">
        <v>12551</v>
      </c>
      <c r="B4400" s="5" t="s">
        <v>12552</v>
      </c>
      <c r="C4400" s="5">
        <v>59</v>
      </c>
      <c r="D4400" s="5" t="s">
        <v>50</v>
      </c>
      <c r="E4400" s="5" t="s">
        <v>12553</v>
      </c>
      <c r="F4400" s="5">
        <v>-5485</v>
      </c>
      <c r="G4400" s="5" t="s">
        <v>29</v>
      </c>
      <c r="H4400" s="5" t="s">
        <v>38</v>
      </c>
      <c r="I4400" s="5">
        <v>70472.399999999994</v>
      </c>
      <c r="J4400" s="5" t="s">
        <v>9931</v>
      </c>
      <c r="K4400" s="5" t="s">
        <v>47</v>
      </c>
      <c r="L4400" s="5" t="s">
        <v>73</v>
      </c>
      <c r="M4400" s="5">
        <v>1.1399999999999999</v>
      </c>
      <c r="N4400" s="5" t="s">
        <v>74</v>
      </c>
      <c r="O4400" s="5">
        <v>7</v>
      </c>
    </row>
    <row r="4401" spans="1:15" x14ac:dyDescent="0.2">
      <c r="A4401" s="5" t="s">
        <v>12554</v>
      </c>
      <c r="B4401" s="5" t="s">
        <v>6323</v>
      </c>
      <c r="C4401" s="5">
        <v>44</v>
      </c>
      <c r="D4401" s="5" t="s">
        <v>50</v>
      </c>
      <c r="E4401" s="5" t="s">
        <v>12555</v>
      </c>
      <c r="F4401" s="5">
        <v>-3089</v>
      </c>
      <c r="G4401" s="5" t="s">
        <v>116</v>
      </c>
      <c r="H4401" s="5" t="s">
        <v>66</v>
      </c>
      <c r="I4401" s="5">
        <v>38814.46</v>
      </c>
      <c r="J4401" s="5" t="s">
        <v>1277</v>
      </c>
      <c r="K4401" s="5" t="s">
        <v>47</v>
      </c>
      <c r="L4401" s="5" t="s">
        <v>73</v>
      </c>
      <c r="M4401" s="5">
        <v>3.54</v>
      </c>
      <c r="N4401" s="5" t="s">
        <v>24</v>
      </c>
      <c r="O4401" s="5">
        <v>1</v>
      </c>
    </row>
    <row r="4402" spans="1:15" x14ac:dyDescent="0.2">
      <c r="A4402" s="5" t="s">
        <v>12556</v>
      </c>
      <c r="B4402" s="5" t="s">
        <v>3397</v>
      </c>
      <c r="C4402" s="5">
        <v>48</v>
      </c>
      <c r="D4402" s="5" t="s">
        <v>50</v>
      </c>
      <c r="E4402" s="5" t="s">
        <v>12557</v>
      </c>
      <c r="F4402" s="5">
        <v>-4269</v>
      </c>
      <c r="G4402" s="5" t="s">
        <v>29</v>
      </c>
      <c r="H4402" s="5" t="s">
        <v>66</v>
      </c>
      <c r="I4402" s="5">
        <v>160567.76999999999</v>
      </c>
      <c r="J4402" s="5" t="s">
        <v>941</v>
      </c>
      <c r="K4402" s="5" t="s">
        <v>62</v>
      </c>
      <c r="L4402" s="5" t="s">
        <v>56</v>
      </c>
      <c r="M4402" s="5">
        <v>2.8</v>
      </c>
      <c r="N4402" s="5" t="s">
        <v>24</v>
      </c>
      <c r="O4402" s="5">
        <v>36</v>
      </c>
    </row>
    <row r="4403" spans="1:15" x14ac:dyDescent="0.2">
      <c r="A4403" s="5" t="s">
        <v>12558</v>
      </c>
      <c r="B4403" s="5" t="s">
        <v>8677</v>
      </c>
      <c r="C4403" s="5">
        <v>44</v>
      </c>
      <c r="D4403" s="5" t="s">
        <v>50</v>
      </c>
      <c r="E4403" s="5" t="s">
        <v>12559</v>
      </c>
      <c r="F4403" s="5">
        <v>-8617</v>
      </c>
      <c r="G4403" s="5" t="s">
        <v>78</v>
      </c>
      <c r="H4403" s="5" t="s">
        <v>30</v>
      </c>
      <c r="I4403" s="5">
        <v>62976.89</v>
      </c>
      <c r="J4403" s="5" t="s">
        <v>1269</v>
      </c>
      <c r="K4403" s="5" t="s">
        <v>47</v>
      </c>
      <c r="L4403" s="5" t="s">
        <v>23</v>
      </c>
      <c r="M4403" s="5">
        <v>3.79</v>
      </c>
      <c r="N4403" s="5" t="s">
        <v>74</v>
      </c>
      <c r="O4403" s="5">
        <v>2</v>
      </c>
    </row>
    <row r="4404" spans="1:15" x14ac:dyDescent="0.2">
      <c r="A4404" s="5" t="s">
        <v>12560</v>
      </c>
      <c r="B4404" s="5" t="s">
        <v>2221</v>
      </c>
      <c r="C4404" s="5">
        <v>29</v>
      </c>
      <c r="D4404" s="5" t="s">
        <v>17</v>
      </c>
      <c r="E4404" s="5" t="s">
        <v>12561</v>
      </c>
      <c r="F4404" s="5">
        <v>-10089</v>
      </c>
      <c r="G4404" s="5" t="s">
        <v>94</v>
      </c>
      <c r="H4404" s="5" t="s">
        <v>30</v>
      </c>
      <c r="I4404" s="5">
        <v>169653.41</v>
      </c>
      <c r="J4404" s="5" t="s">
        <v>3879</v>
      </c>
      <c r="K4404" s="5" t="s">
        <v>22</v>
      </c>
      <c r="L4404" s="5" t="s">
        <v>23</v>
      </c>
      <c r="M4404" s="5">
        <v>4.79</v>
      </c>
      <c r="N4404" s="5" t="s">
        <v>41</v>
      </c>
      <c r="O4404" s="5">
        <v>35</v>
      </c>
    </row>
    <row r="4405" spans="1:15" x14ac:dyDescent="0.2">
      <c r="A4405" s="5" t="s">
        <v>12562</v>
      </c>
      <c r="B4405" s="5" t="s">
        <v>8295</v>
      </c>
      <c r="C4405" s="5">
        <v>28</v>
      </c>
      <c r="D4405" s="5" t="s">
        <v>17</v>
      </c>
      <c r="E4405" s="5" t="s">
        <v>12563</v>
      </c>
      <c r="F4405" s="5">
        <v>-9696</v>
      </c>
      <c r="G4405" s="5" t="s">
        <v>45</v>
      </c>
      <c r="H4405" s="5" t="s">
        <v>66</v>
      </c>
      <c r="I4405" s="5">
        <v>160020.37</v>
      </c>
      <c r="J4405" s="5" t="s">
        <v>1448</v>
      </c>
      <c r="K4405" s="5" t="s">
        <v>118</v>
      </c>
      <c r="L4405" s="5" t="s">
        <v>73</v>
      </c>
      <c r="M4405" s="5">
        <v>4.72</v>
      </c>
      <c r="N4405" s="5" t="s">
        <v>24</v>
      </c>
      <c r="O4405" s="5">
        <v>5</v>
      </c>
    </row>
    <row r="4406" spans="1:15" x14ac:dyDescent="0.2">
      <c r="A4406" s="5" t="s">
        <v>12564</v>
      </c>
      <c r="B4406" s="5" t="s">
        <v>1379</v>
      </c>
      <c r="C4406" s="5">
        <v>24</v>
      </c>
      <c r="D4406" s="5" t="s">
        <v>17</v>
      </c>
      <c r="E4406" s="5" t="s">
        <v>12565</v>
      </c>
      <c r="F4406" s="5">
        <v>-10470</v>
      </c>
      <c r="G4406" s="5" t="s">
        <v>19</v>
      </c>
      <c r="H4406" s="5" t="s">
        <v>53</v>
      </c>
      <c r="I4406" s="5">
        <v>106105.13</v>
      </c>
      <c r="J4406" s="5" t="s">
        <v>367</v>
      </c>
      <c r="K4406" s="5" t="s">
        <v>81</v>
      </c>
      <c r="L4406" s="5" t="s">
        <v>23</v>
      </c>
      <c r="M4406" s="5">
        <v>1.43</v>
      </c>
      <c r="N4406" s="5" t="s">
        <v>33</v>
      </c>
      <c r="O4406" s="5">
        <v>3</v>
      </c>
    </row>
    <row r="4407" spans="1:15" x14ac:dyDescent="0.2">
      <c r="A4407" s="5" t="s">
        <v>12566</v>
      </c>
      <c r="B4407" s="5" t="s">
        <v>12567</v>
      </c>
      <c r="C4407" s="5">
        <v>34</v>
      </c>
      <c r="D4407" s="5" t="s">
        <v>17</v>
      </c>
      <c r="E4407" s="5" t="s">
        <v>12568</v>
      </c>
      <c r="F4407" s="5">
        <v>-10435</v>
      </c>
      <c r="G4407" s="5" t="s">
        <v>52</v>
      </c>
      <c r="H4407" s="5" t="s">
        <v>20</v>
      </c>
      <c r="I4407" s="5">
        <v>73454.36</v>
      </c>
      <c r="J4407" s="5" t="s">
        <v>2507</v>
      </c>
      <c r="K4407" s="5" t="s">
        <v>47</v>
      </c>
      <c r="L4407" s="5" t="s">
        <v>73</v>
      </c>
      <c r="M4407" s="5">
        <v>1.99</v>
      </c>
      <c r="N4407" s="5" t="s">
        <v>33</v>
      </c>
      <c r="O4407" s="5">
        <v>13</v>
      </c>
    </row>
    <row r="4408" spans="1:15" x14ac:dyDescent="0.2">
      <c r="A4408" s="5" t="s">
        <v>12569</v>
      </c>
      <c r="B4408" s="5" t="s">
        <v>12570</v>
      </c>
      <c r="C4408" s="5">
        <v>45</v>
      </c>
      <c r="D4408" s="5" t="s">
        <v>17</v>
      </c>
      <c r="E4408" s="5" t="s">
        <v>12571</v>
      </c>
      <c r="F4408" s="5">
        <v>-6912</v>
      </c>
      <c r="G4408" s="5" t="s">
        <v>99</v>
      </c>
      <c r="H4408" s="5" t="s">
        <v>173</v>
      </c>
      <c r="I4408" s="5">
        <v>110574.82</v>
      </c>
      <c r="J4408" s="5" t="s">
        <v>12572</v>
      </c>
      <c r="K4408" s="5" t="s">
        <v>104</v>
      </c>
      <c r="L4408" s="5" t="s">
        <v>32</v>
      </c>
      <c r="M4408" s="5">
        <v>4.46</v>
      </c>
      <c r="N4408" s="5" t="s">
        <v>74</v>
      </c>
      <c r="O4408" s="5">
        <v>13</v>
      </c>
    </row>
    <row r="4409" spans="1:15" x14ac:dyDescent="0.2">
      <c r="A4409" s="5" t="s">
        <v>12573</v>
      </c>
      <c r="B4409" s="5" t="s">
        <v>3830</v>
      </c>
      <c r="C4409" s="5">
        <v>24</v>
      </c>
      <c r="D4409" s="5" t="s">
        <v>27</v>
      </c>
      <c r="E4409" s="5" t="s">
        <v>12574</v>
      </c>
      <c r="F4409" s="5">
        <v>-4373</v>
      </c>
      <c r="G4409" s="5" t="s">
        <v>29</v>
      </c>
      <c r="H4409" s="5" t="s">
        <v>20</v>
      </c>
      <c r="I4409" s="5">
        <v>174172.73</v>
      </c>
      <c r="J4409" s="5" t="s">
        <v>12575</v>
      </c>
      <c r="K4409" s="5" t="s">
        <v>104</v>
      </c>
      <c r="L4409" s="5" t="s">
        <v>23</v>
      </c>
      <c r="M4409" s="5">
        <v>4.38</v>
      </c>
      <c r="N4409" s="5" t="s">
        <v>41</v>
      </c>
      <c r="O4409" s="5">
        <v>14</v>
      </c>
    </row>
    <row r="4410" spans="1:15" x14ac:dyDescent="0.2">
      <c r="A4410" s="5" t="s">
        <v>12576</v>
      </c>
      <c r="B4410" s="5" t="s">
        <v>8380</v>
      </c>
      <c r="C4410" s="5">
        <v>42</v>
      </c>
      <c r="D4410" s="5" t="s">
        <v>17</v>
      </c>
      <c r="E4410" s="5" t="s">
        <v>12577</v>
      </c>
      <c r="F4410" s="5">
        <v>-2841</v>
      </c>
      <c r="G4410" s="5" t="s">
        <v>37</v>
      </c>
      <c r="H4410" s="5" t="s">
        <v>71</v>
      </c>
      <c r="I4410" s="5">
        <v>125762.39</v>
      </c>
      <c r="J4410" s="5" t="s">
        <v>2914</v>
      </c>
      <c r="K4410" s="5" t="s">
        <v>40</v>
      </c>
      <c r="L4410" s="5" t="s">
        <v>56</v>
      </c>
      <c r="M4410" s="5">
        <v>4.74</v>
      </c>
      <c r="N4410" s="5" t="s">
        <v>74</v>
      </c>
      <c r="O4410" s="5">
        <v>19</v>
      </c>
    </row>
    <row r="4411" spans="1:15" x14ac:dyDescent="0.2">
      <c r="A4411" s="5" t="s">
        <v>12578</v>
      </c>
      <c r="B4411" s="5" t="s">
        <v>4723</v>
      </c>
      <c r="C4411" s="5">
        <v>48</v>
      </c>
      <c r="D4411" s="5" t="s">
        <v>27</v>
      </c>
      <c r="E4411" s="5" t="s">
        <v>12579</v>
      </c>
      <c r="F4411" s="5">
        <v>-8592</v>
      </c>
      <c r="G4411" s="5" t="s">
        <v>94</v>
      </c>
      <c r="H4411" s="5" t="s">
        <v>79</v>
      </c>
      <c r="I4411" s="5">
        <v>145516.35</v>
      </c>
      <c r="J4411" s="5" t="s">
        <v>5466</v>
      </c>
      <c r="K4411" s="5" t="s">
        <v>81</v>
      </c>
      <c r="L4411" s="5" t="s">
        <v>23</v>
      </c>
      <c r="M4411" s="5">
        <v>1.35</v>
      </c>
      <c r="N4411" s="5" t="s">
        <v>57</v>
      </c>
      <c r="O4411" s="5">
        <v>2</v>
      </c>
    </row>
    <row r="4412" spans="1:15" x14ac:dyDescent="0.2">
      <c r="A4412" s="5" t="s">
        <v>12580</v>
      </c>
      <c r="B4412" s="5" t="s">
        <v>11645</v>
      </c>
      <c r="C4412" s="5">
        <v>33</v>
      </c>
      <c r="D4412" s="5" t="s">
        <v>17</v>
      </c>
      <c r="E4412" s="5" t="s">
        <v>12581</v>
      </c>
      <c r="F4412" s="5">
        <v>-3902</v>
      </c>
      <c r="G4412" s="5" t="s">
        <v>99</v>
      </c>
      <c r="H4412" s="5" t="s">
        <v>173</v>
      </c>
      <c r="I4412" s="5">
        <v>130174.64</v>
      </c>
      <c r="J4412" s="5" t="s">
        <v>9150</v>
      </c>
      <c r="K4412" s="5" t="s">
        <v>81</v>
      </c>
      <c r="L4412" s="5" t="s">
        <v>73</v>
      </c>
      <c r="M4412" s="5">
        <v>4.78</v>
      </c>
      <c r="N4412" s="5" t="s">
        <v>33</v>
      </c>
      <c r="O4412" s="5">
        <v>8</v>
      </c>
    </row>
    <row r="4413" spans="1:15" x14ac:dyDescent="0.2">
      <c r="A4413" s="5" t="s">
        <v>12582</v>
      </c>
      <c r="B4413" s="5" t="s">
        <v>6156</v>
      </c>
      <c r="C4413" s="5">
        <v>53</v>
      </c>
      <c r="D4413" s="5" t="s">
        <v>50</v>
      </c>
      <c r="E4413" s="5" t="s">
        <v>12583</v>
      </c>
      <c r="F4413" s="5">
        <v>-8870</v>
      </c>
      <c r="G4413" s="5" t="s">
        <v>94</v>
      </c>
      <c r="H4413" s="5" t="s">
        <v>38</v>
      </c>
      <c r="I4413" s="5">
        <v>170555.54</v>
      </c>
      <c r="J4413" s="5" t="s">
        <v>1227</v>
      </c>
      <c r="K4413" s="5" t="s">
        <v>62</v>
      </c>
      <c r="L4413" s="5" t="s">
        <v>32</v>
      </c>
      <c r="M4413" s="5">
        <v>2.77</v>
      </c>
      <c r="N4413" s="5" t="s">
        <v>33</v>
      </c>
      <c r="O4413" s="5">
        <v>26</v>
      </c>
    </row>
    <row r="4414" spans="1:15" x14ac:dyDescent="0.2">
      <c r="A4414" s="5" t="s">
        <v>12584</v>
      </c>
      <c r="B4414" s="5" t="s">
        <v>12585</v>
      </c>
      <c r="C4414" s="5">
        <v>36</v>
      </c>
      <c r="D4414" s="5" t="s">
        <v>27</v>
      </c>
      <c r="E4414" s="5" t="s">
        <v>12586</v>
      </c>
      <c r="F4414" s="5">
        <v>-4901</v>
      </c>
      <c r="G4414" s="5" t="s">
        <v>116</v>
      </c>
      <c r="H4414" s="5" t="s">
        <v>20</v>
      </c>
      <c r="I4414" s="5">
        <v>115228.56</v>
      </c>
      <c r="J4414" s="5" t="s">
        <v>12587</v>
      </c>
      <c r="K4414" s="5" t="s">
        <v>127</v>
      </c>
      <c r="L4414" s="5" t="s">
        <v>23</v>
      </c>
      <c r="M4414" s="5">
        <v>1.1000000000000001</v>
      </c>
      <c r="N4414" s="5" t="s">
        <v>74</v>
      </c>
      <c r="O4414" s="5">
        <v>1</v>
      </c>
    </row>
    <row r="4415" spans="1:15" x14ac:dyDescent="0.2">
      <c r="A4415" s="5" t="s">
        <v>12588</v>
      </c>
      <c r="B4415" s="5" t="s">
        <v>1237</v>
      </c>
      <c r="C4415" s="5">
        <v>33</v>
      </c>
      <c r="D4415" s="5" t="s">
        <v>27</v>
      </c>
      <c r="E4415" s="5" t="s">
        <v>12589</v>
      </c>
      <c r="F4415" s="5">
        <v>-9466</v>
      </c>
      <c r="G4415" s="5" t="s">
        <v>29</v>
      </c>
      <c r="H4415" s="5" t="s">
        <v>144</v>
      </c>
      <c r="I4415" s="5">
        <v>91421.98</v>
      </c>
      <c r="J4415" s="5" t="s">
        <v>4705</v>
      </c>
      <c r="K4415" s="5" t="s">
        <v>55</v>
      </c>
      <c r="L4415" s="5" t="s">
        <v>73</v>
      </c>
      <c r="M4415" s="5">
        <v>3.68</v>
      </c>
      <c r="N4415" s="5" t="s">
        <v>33</v>
      </c>
      <c r="O4415" s="5">
        <v>30</v>
      </c>
    </row>
    <row r="4416" spans="1:15" x14ac:dyDescent="0.2">
      <c r="A4416" s="5" t="s">
        <v>12590</v>
      </c>
      <c r="B4416" s="5" t="s">
        <v>12058</v>
      </c>
      <c r="C4416" s="5">
        <v>40</v>
      </c>
      <c r="D4416" s="5" t="s">
        <v>50</v>
      </c>
      <c r="E4416" s="5" t="s">
        <v>12591</v>
      </c>
      <c r="F4416" s="5">
        <v>-9770</v>
      </c>
      <c r="G4416" s="5" t="s">
        <v>116</v>
      </c>
      <c r="H4416" s="5" t="s">
        <v>20</v>
      </c>
      <c r="I4416" s="5">
        <v>76620.56</v>
      </c>
      <c r="J4416" s="5" t="s">
        <v>5317</v>
      </c>
      <c r="K4416" s="5" t="s">
        <v>40</v>
      </c>
      <c r="L4416" s="5" t="s">
        <v>32</v>
      </c>
      <c r="M4416" s="5">
        <v>4.9800000000000004</v>
      </c>
      <c r="N4416" s="5" t="s">
        <v>41</v>
      </c>
      <c r="O4416" s="5">
        <v>16</v>
      </c>
    </row>
    <row r="4417" spans="1:15" x14ac:dyDescent="0.2">
      <c r="A4417" s="5" t="s">
        <v>12592</v>
      </c>
      <c r="B4417" s="5" t="s">
        <v>4081</v>
      </c>
      <c r="C4417" s="5">
        <v>31</v>
      </c>
      <c r="D4417" s="5" t="s">
        <v>27</v>
      </c>
      <c r="E4417" s="5" t="s">
        <v>12593</v>
      </c>
      <c r="F4417" s="5">
        <v>-3097</v>
      </c>
      <c r="G4417" s="5" t="s">
        <v>116</v>
      </c>
      <c r="H4417" s="5" t="s">
        <v>79</v>
      </c>
      <c r="I4417" s="5">
        <v>115768.63</v>
      </c>
      <c r="J4417" s="5" t="s">
        <v>933</v>
      </c>
      <c r="K4417" s="5" t="s">
        <v>136</v>
      </c>
      <c r="L4417" s="5" t="s">
        <v>32</v>
      </c>
      <c r="M4417" s="5">
        <v>2.73</v>
      </c>
      <c r="N4417" s="5" t="s">
        <v>74</v>
      </c>
      <c r="O4417" s="5">
        <v>27</v>
      </c>
    </row>
    <row r="4418" spans="1:15" x14ac:dyDescent="0.2">
      <c r="A4418" s="5" t="s">
        <v>12594</v>
      </c>
      <c r="B4418" s="5" t="s">
        <v>2298</v>
      </c>
      <c r="C4418" s="5">
        <v>48</v>
      </c>
      <c r="D4418" s="5" t="s">
        <v>17</v>
      </c>
      <c r="E4418" s="5" t="s">
        <v>12595</v>
      </c>
      <c r="F4418" s="5">
        <v>-10930</v>
      </c>
      <c r="G4418" s="5" t="s">
        <v>52</v>
      </c>
      <c r="H4418" s="5" t="s">
        <v>38</v>
      </c>
      <c r="I4418" s="5">
        <v>128287.37</v>
      </c>
      <c r="J4418" s="5" t="s">
        <v>6514</v>
      </c>
      <c r="K4418" s="5" t="s">
        <v>55</v>
      </c>
      <c r="L4418" s="5" t="s">
        <v>56</v>
      </c>
      <c r="M4418" s="5">
        <v>4.49</v>
      </c>
      <c r="N4418" s="5" t="s">
        <v>57</v>
      </c>
      <c r="O4418" s="5">
        <v>8</v>
      </c>
    </row>
    <row r="4419" spans="1:15" x14ac:dyDescent="0.2">
      <c r="A4419" s="5" t="s">
        <v>12596</v>
      </c>
      <c r="B4419" s="5" t="s">
        <v>7671</v>
      </c>
      <c r="C4419" s="5">
        <v>41</v>
      </c>
      <c r="D4419" s="5" t="s">
        <v>27</v>
      </c>
      <c r="E4419" s="5" t="s">
        <v>12597</v>
      </c>
      <c r="F4419" s="5">
        <v>-7955</v>
      </c>
      <c r="G4419" s="5" t="s">
        <v>45</v>
      </c>
      <c r="H4419" s="5" t="s">
        <v>38</v>
      </c>
      <c r="I4419" s="5">
        <v>102512.88</v>
      </c>
      <c r="J4419" s="5" t="s">
        <v>12598</v>
      </c>
      <c r="K4419" s="5" t="s">
        <v>47</v>
      </c>
      <c r="L4419" s="5" t="s">
        <v>32</v>
      </c>
      <c r="M4419" s="5">
        <v>4.57</v>
      </c>
      <c r="N4419" s="5" t="s">
        <v>57</v>
      </c>
      <c r="O4419" s="5">
        <v>33</v>
      </c>
    </row>
    <row r="4420" spans="1:15" x14ac:dyDescent="0.2">
      <c r="A4420" s="5" t="s">
        <v>12599</v>
      </c>
      <c r="B4420" s="5" t="s">
        <v>12600</v>
      </c>
      <c r="C4420" s="5">
        <v>36</v>
      </c>
      <c r="D4420" s="5" t="s">
        <v>17</v>
      </c>
      <c r="E4420" s="5" t="s">
        <v>12601</v>
      </c>
      <c r="F4420" s="5">
        <v>-5084</v>
      </c>
      <c r="G4420" s="5" t="s">
        <v>52</v>
      </c>
      <c r="H4420" s="5" t="s">
        <v>20</v>
      </c>
      <c r="I4420" s="5">
        <v>87240.86</v>
      </c>
      <c r="J4420" s="5" t="s">
        <v>4787</v>
      </c>
      <c r="K4420" s="5" t="s">
        <v>40</v>
      </c>
      <c r="L4420" s="5" t="s">
        <v>23</v>
      </c>
      <c r="M4420" s="5">
        <v>2.17</v>
      </c>
      <c r="N4420" s="5" t="s">
        <v>41</v>
      </c>
      <c r="O4420" s="5">
        <v>40</v>
      </c>
    </row>
    <row r="4421" spans="1:15" x14ac:dyDescent="0.2">
      <c r="A4421" s="5" t="s">
        <v>12602</v>
      </c>
      <c r="B4421" s="5" t="s">
        <v>12603</v>
      </c>
      <c r="C4421" s="5">
        <v>39</v>
      </c>
      <c r="D4421" s="5" t="s">
        <v>50</v>
      </c>
      <c r="E4421" s="5" t="s">
        <v>12604</v>
      </c>
      <c r="F4421" s="5">
        <v>-6737</v>
      </c>
      <c r="G4421" s="5" t="s">
        <v>29</v>
      </c>
      <c r="H4421" s="5" t="s">
        <v>194</v>
      </c>
      <c r="I4421" s="5">
        <v>104738.35</v>
      </c>
      <c r="J4421" s="5" t="s">
        <v>1430</v>
      </c>
      <c r="K4421" s="5" t="s">
        <v>104</v>
      </c>
      <c r="L4421" s="5" t="s">
        <v>73</v>
      </c>
      <c r="M4421" s="5">
        <v>3.27</v>
      </c>
      <c r="N4421" s="5" t="s">
        <v>24</v>
      </c>
      <c r="O4421" s="5">
        <v>6</v>
      </c>
    </row>
    <row r="4422" spans="1:15" x14ac:dyDescent="0.2">
      <c r="A4422" s="5" t="s">
        <v>12605</v>
      </c>
      <c r="B4422" s="5" t="s">
        <v>12606</v>
      </c>
      <c r="C4422" s="5">
        <v>26</v>
      </c>
      <c r="D4422" s="5" t="s">
        <v>50</v>
      </c>
      <c r="E4422" s="5" t="s">
        <v>12607</v>
      </c>
      <c r="F4422" s="5">
        <v>-3416</v>
      </c>
      <c r="G4422" s="5" t="s">
        <v>85</v>
      </c>
      <c r="H4422" s="5" t="s">
        <v>71</v>
      </c>
      <c r="I4422" s="5">
        <v>85912.23</v>
      </c>
      <c r="J4422" s="5" t="s">
        <v>2068</v>
      </c>
      <c r="K4422" s="5" t="s">
        <v>127</v>
      </c>
      <c r="L4422" s="5" t="s">
        <v>73</v>
      </c>
      <c r="M4422" s="5">
        <v>4.75</v>
      </c>
      <c r="N4422" s="5" t="s">
        <v>57</v>
      </c>
      <c r="O4422" s="5">
        <v>4</v>
      </c>
    </row>
    <row r="4423" spans="1:15" x14ac:dyDescent="0.2">
      <c r="A4423" s="5" t="s">
        <v>12608</v>
      </c>
      <c r="B4423" s="5" t="s">
        <v>12609</v>
      </c>
      <c r="C4423" s="5">
        <v>49</v>
      </c>
      <c r="D4423" s="5" t="s">
        <v>17</v>
      </c>
      <c r="E4423" s="5" t="s">
        <v>12610</v>
      </c>
      <c r="F4423" s="5">
        <v>-8553</v>
      </c>
      <c r="G4423" s="5" t="s">
        <v>45</v>
      </c>
      <c r="H4423" s="5" t="s">
        <v>20</v>
      </c>
      <c r="I4423" s="5">
        <v>130290.37</v>
      </c>
      <c r="J4423" s="5" t="s">
        <v>12611</v>
      </c>
      <c r="K4423" s="5" t="s">
        <v>47</v>
      </c>
      <c r="L4423" s="5" t="s">
        <v>32</v>
      </c>
      <c r="M4423" s="5">
        <v>1.95</v>
      </c>
      <c r="N4423" s="5" t="s">
        <v>33</v>
      </c>
      <c r="O4423" s="5">
        <v>6</v>
      </c>
    </row>
    <row r="4424" spans="1:15" x14ac:dyDescent="0.2">
      <c r="A4424" s="5" t="s">
        <v>12612</v>
      </c>
      <c r="B4424" s="5" t="s">
        <v>8660</v>
      </c>
      <c r="C4424" s="5">
        <v>64</v>
      </c>
      <c r="D4424" s="5" t="s">
        <v>17</v>
      </c>
      <c r="E4424" s="5" t="s">
        <v>12613</v>
      </c>
      <c r="F4424" s="5">
        <v>-5023</v>
      </c>
      <c r="G4424" s="5" t="s">
        <v>37</v>
      </c>
      <c r="H4424" s="5" t="s">
        <v>194</v>
      </c>
      <c r="I4424" s="5">
        <v>118429.55</v>
      </c>
      <c r="J4424" s="5" t="s">
        <v>1907</v>
      </c>
      <c r="K4424" s="5" t="s">
        <v>81</v>
      </c>
      <c r="L4424" s="5" t="s">
        <v>73</v>
      </c>
      <c r="M4424" s="5">
        <v>2.8</v>
      </c>
      <c r="N4424" s="5" t="s">
        <v>24</v>
      </c>
      <c r="O4424" s="5">
        <v>5</v>
      </c>
    </row>
    <row r="4425" spans="1:15" x14ac:dyDescent="0.2">
      <c r="A4425" s="5" t="s">
        <v>12614</v>
      </c>
      <c r="B4425" s="5" t="s">
        <v>6710</v>
      </c>
      <c r="C4425" s="5">
        <v>56</v>
      </c>
      <c r="D4425" s="5" t="s">
        <v>17</v>
      </c>
      <c r="E4425" s="5" t="s">
        <v>12615</v>
      </c>
      <c r="F4425" s="5">
        <v>-3613</v>
      </c>
      <c r="G4425" s="5" t="s">
        <v>99</v>
      </c>
      <c r="H4425" s="5" t="s">
        <v>53</v>
      </c>
      <c r="I4425" s="5">
        <v>75338.58</v>
      </c>
      <c r="J4425" s="5" t="s">
        <v>1144</v>
      </c>
      <c r="K4425" s="5" t="s">
        <v>40</v>
      </c>
      <c r="L4425" s="5" t="s">
        <v>32</v>
      </c>
      <c r="M4425" s="5">
        <v>1.23</v>
      </c>
      <c r="N4425" s="5" t="s">
        <v>74</v>
      </c>
      <c r="O4425" s="5">
        <v>18</v>
      </c>
    </row>
    <row r="4426" spans="1:15" x14ac:dyDescent="0.2">
      <c r="A4426" s="5" t="s">
        <v>12616</v>
      </c>
      <c r="B4426" s="5" t="s">
        <v>12617</v>
      </c>
      <c r="C4426" s="5">
        <v>33</v>
      </c>
      <c r="D4426" s="5" t="s">
        <v>27</v>
      </c>
      <c r="E4426" s="5" t="s">
        <v>12618</v>
      </c>
      <c r="F4426" s="5">
        <v>-6630</v>
      </c>
      <c r="G4426" s="5" t="s">
        <v>37</v>
      </c>
      <c r="H4426" s="5" t="s">
        <v>194</v>
      </c>
      <c r="I4426" s="5">
        <v>178797.85</v>
      </c>
      <c r="J4426" s="5" t="s">
        <v>2669</v>
      </c>
      <c r="K4426" s="5" t="s">
        <v>62</v>
      </c>
      <c r="L4426" s="5" t="s">
        <v>23</v>
      </c>
      <c r="M4426" s="5">
        <v>5</v>
      </c>
      <c r="N4426" s="5" t="s">
        <v>41</v>
      </c>
      <c r="O4426" s="5">
        <v>14</v>
      </c>
    </row>
    <row r="4427" spans="1:15" x14ac:dyDescent="0.2">
      <c r="A4427" s="5" t="s">
        <v>12619</v>
      </c>
      <c r="B4427" s="5" t="s">
        <v>2964</v>
      </c>
      <c r="C4427" s="5">
        <v>34</v>
      </c>
      <c r="D4427" s="5" t="s">
        <v>27</v>
      </c>
      <c r="E4427" s="5" t="s">
        <v>12620</v>
      </c>
      <c r="F4427" s="5">
        <v>-6357</v>
      </c>
      <c r="G4427" s="5" t="s">
        <v>85</v>
      </c>
      <c r="H4427" s="5" t="s">
        <v>79</v>
      </c>
      <c r="I4427" s="5">
        <v>91854.75</v>
      </c>
      <c r="J4427" s="5" t="s">
        <v>8539</v>
      </c>
      <c r="K4427" s="5" t="s">
        <v>118</v>
      </c>
      <c r="L4427" s="5" t="s">
        <v>23</v>
      </c>
      <c r="M4427" s="5">
        <v>4.83</v>
      </c>
      <c r="N4427" s="5" t="s">
        <v>33</v>
      </c>
      <c r="O4427" s="5">
        <v>36</v>
      </c>
    </row>
    <row r="4428" spans="1:15" x14ac:dyDescent="0.2">
      <c r="A4428" s="5" t="s">
        <v>12621</v>
      </c>
      <c r="B4428" s="5" t="s">
        <v>2358</v>
      </c>
      <c r="C4428" s="5">
        <v>47</v>
      </c>
      <c r="D4428" s="5" t="s">
        <v>50</v>
      </c>
      <c r="E4428" s="5" t="s">
        <v>12622</v>
      </c>
      <c r="F4428" s="5">
        <v>-4161</v>
      </c>
      <c r="G4428" s="5" t="s">
        <v>94</v>
      </c>
      <c r="H4428" s="5" t="s">
        <v>53</v>
      </c>
      <c r="I4428" s="5">
        <v>148554.69</v>
      </c>
      <c r="J4428" s="5" t="s">
        <v>488</v>
      </c>
      <c r="K4428" s="5" t="s">
        <v>81</v>
      </c>
      <c r="L4428" s="5" t="s">
        <v>32</v>
      </c>
      <c r="M4428" s="5">
        <v>1.31</v>
      </c>
      <c r="N4428" s="5" t="s">
        <v>24</v>
      </c>
      <c r="O4428" s="5">
        <v>27</v>
      </c>
    </row>
    <row r="4429" spans="1:15" x14ac:dyDescent="0.2">
      <c r="A4429" s="5" t="s">
        <v>12623</v>
      </c>
      <c r="B4429" s="5" t="s">
        <v>2437</v>
      </c>
      <c r="C4429" s="5">
        <v>52</v>
      </c>
      <c r="D4429" s="5" t="s">
        <v>27</v>
      </c>
      <c r="E4429" s="5" t="s">
        <v>12624</v>
      </c>
      <c r="F4429" s="5">
        <v>-5278</v>
      </c>
      <c r="G4429" s="5" t="s">
        <v>78</v>
      </c>
      <c r="H4429" s="5" t="s">
        <v>53</v>
      </c>
      <c r="I4429" s="5">
        <v>123062.64</v>
      </c>
      <c r="J4429" s="5" t="s">
        <v>12625</v>
      </c>
      <c r="K4429" s="5" t="s">
        <v>81</v>
      </c>
      <c r="L4429" s="5" t="s">
        <v>73</v>
      </c>
      <c r="M4429" s="5">
        <v>1.8</v>
      </c>
      <c r="N4429" s="5" t="s">
        <v>74</v>
      </c>
      <c r="O4429" s="5">
        <v>36</v>
      </c>
    </row>
    <row r="4430" spans="1:15" x14ac:dyDescent="0.2">
      <c r="A4430" s="5" t="s">
        <v>12626</v>
      </c>
      <c r="B4430" s="5" t="s">
        <v>3249</v>
      </c>
      <c r="C4430" s="5">
        <v>42</v>
      </c>
      <c r="D4430" s="5" t="s">
        <v>27</v>
      </c>
      <c r="E4430" s="5" t="s">
        <v>12627</v>
      </c>
      <c r="F4430" s="5">
        <v>-7159</v>
      </c>
      <c r="G4430" s="5" t="s">
        <v>19</v>
      </c>
      <c r="H4430" s="5" t="s">
        <v>20</v>
      </c>
      <c r="I4430" s="5">
        <v>130963.91</v>
      </c>
      <c r="J4430" s="5" t="s">
        <v>2147</v>
      </c>
      <c r="K4430" s="5" t="s">
        <v>62</v>
      </c>
      <c r="L4430" s="5" t="s">
        <v>73</v>
      </c>
      <c r="M4430" s="5">
        <v>4.42</v>
      </c>
      <c r="N4430" s="5" t="s">
        <v>74</v>
      </c>
      <c r="O4430" s="5">
        <v>33</v>
      </c>
    </row>
    <row r="4431" spans="1:15" x14ac:dyDescent="0.2">
      <c r="A4431" s="5" t="s">
        <v>12628</v>
      </c>
      <c r="B4431" s="5" t="s">
        <v>6970</v>
      </c>
      <c r="C4431" s="5">
        <v>36</v>
      </c>
      <c r="D4431" s="5" t="s">
        <v>17</v>
      </c>
      <c r="E4431" s="5" t="s">
        <v>12629</v>
      </c>
      <c r="F4431" s="5">
        <v>-6468</v>
      </c>
      <c r="G4431" s="5" t="s">
        <v>78</v>
      </c>
      <c r="H4431" s="5" t="s">
        <v>144</v>
      </c>
      <c r="I4431" s="5">
        <v>148273.31</v>
      </c>
      <c r="J4431" s="5" t="s">
        <v>3465</v>
      </c>
      <c r="K4431" s="5" t="s">
        <v>40</v>
      </c>
      <c r="L4431" s="5" t="s">
        <v>56</v>
      </c>
      <c r="M4431" s="5">
        <v>3.77</v>
      </c>
      <c r="N4431" s="5" t="s">
        <v>57</v>
      </c>
      <c r="O4431" s="5">
        <v>37</v>
      </c>
    </row>
    <row r="4432" spans="1:15" x14ac:dyDescent="0.2">
      <c r="A4432" s="5" t="s">
        <v>12630</v>
      </c>
      <c r="B4432" s="5" t="s">
        <v>3014</v>
      </c>
      <c r="C4432" s="5">
        <v>61</v>
      </c>
      <c r="D4432" s="5" t="s">
        <v>50</v>
      </c>
      <c r="E4432" s="5" t="s">
        <v>12631</v>
      </c>
      <c r="F4432" s="5">
        <v>-9643</v>
      </c>
      <c r="G4432" s="5" t="s">
        <v>37</v>
      </c>
      <c r="H4432" s="5" t="s">
        <v>38</v>
      </c>
      <c r="I4432" s="5">
        <v>135836.93</v>
      </c>
      <c r="J4432" s="5" t="s">
        <v>7218</v>
      </c>
      <c r="K4432" s="5" t="s">
        <v>136</v>
      </c>
      <c r="L4432" s="5" t="s">
        <v>23</v>
      </c>
      <c r="M4432" s="5">
        <v>3.22</v>
      </c>
      <c r="N4432" s="5" t="s">
        <v>41</v>
      </c>
      <c r="O4432" s="5">
        <v>1</v>
      </c>
    </row>
    <row r="4433" spans="1:15" x14ac:dyDescent="0.2">
      <c r="A4433" s="5" t="s">
        <v>12632</v>
      </c>
      <c r="B4433" s="5" t="s">
        <v>6659</v>
      </c>
      <c r="C4433" s="5">
        <v>51</v>
      </c>
      <c r="D4433" s="5" t="s">
        <v>17</v>
      </c>
      <c r="E4433" s="5" t="s">
        <v>12633</v>
      </c>
      <c r="F4433" s="5">
        <v>-9052</v>
      </c>
      <c r="G4433" s="5" t="s">
        <v>116</v>
      </c>
      <c r="H4433" s="5" t="s">
        <v>38</v>
      </c>
      <c r="I4433" s="5">
        <v>169933</v>
      </c>
      <c r="J4433" s="5" t="s">
        <v>1308</v>
      </c>
      <c r="K4433" s="5" t="s">
        <v>104</v>
      </c>
      <c r="L4433" s="5" t="s">
        <v>56</v>
      </c>
      <c r="M4433" s="5">
        <v>1.27</v>
      </c>
      <c r="N4433" s="5" t="s">
        <v>33</v>
      </c>
      <c r="O4433" s="5">
        <v>27</v>
      </c>
    </row>
    <row r="4434" spans="1:15" x14ac:dyDescent="0.2">
      <c r="A4434" s="5" t="s">
        <v>12634</v>
      </c>
      <c r="B4434" s="5" t="s">
        <v>709</v>
      </c>
      <c r="C4434" s="5">
        <v>65</v>
      </c>
      <c r="D4434" s="5" t="s">
        <v>17</v>
      </c>
      <c r="E4434" s="5" t="s">
        <v>12635</v>
      </c>
      <c r="F4434" s="5">
        <v>-10244</v>
      </c>
      <c r="G4434" s="5" t="s">
        <v>85</v>
      </c>
      <c r="H4434" s="5" t="s">
        <v>20</v>
      </c>
      <c r="I4434" s="5">
        <v>82829.41</v>
      </c>
      <c r="J4434" s="5" t="s">
        <v>659</v>
      </c>
      <c r="K4434" s="5" t="s">
        <v>104</v>
      </c>
      <c r="L4434" s="5" t="s">
        <v>32</v>
      </c>
      <c r="M4434" s="5">
        <v>1.0900000000000001</v>
      </c>
      <c r="N4434" s="5" t="s">
        <v>57</v>
      </c>
      <c r="O4434" s="5">
        <v>23</v>
      </c>
    </row>
    <row r="4435" spans="1:15" x14ac:dyDescent="0.2">
      <c r="A4435" s="5" t="s">
        <v>12636</v>
      </c>
      <c r="B4435" s="5" t="s">
        <v>7823</v>
      </c>
      <c r="C4435" s="5">
        <v>55</v>
      </c>
      <c r="D4435" s="5" t="s">
        <v>50</v>
      </c>
      <c r="E4435" s="5" t="s">
        <v>12637</v>
      </c>
      <c r="F4435" s="5">
        <v>-3219</v>
      </c>
      <c r="G4435" s="5" t="s">
        <v>19</v>
      </c>
      <c r="H4435" s="5" t="s">
        <v>173</v>
      </c>
      <c r="I4435" s="5">
        <v>172446.99</v>
      </c>
      <c r="J4435" s="5" t="s">
        <v>1775</v>
      </c>
      <c r="K4435" s="5" t="s">
        <v>136</v>
      </c>
      <c r="L4435" s="5" t="s">
        <v>73</v>
      </c>
      <c r="M4435" s="5">
        <v>4.76</v>
      </c>
      <c r="N4435" s="5" t="s">
        <v>41</v>
      </c>
      <c r="O4435" s="5">
        <v>32</v>
      </c>
    </row>
    <row r="4436" spans="1:15" x14ac:dyDescent="0.2">
      <c r="A4436" s="5" t="s">
        <v>12638</v>
      </c>
      <c r="B4436" s="5" t="s">
        <v>7979</v>
      </c>
      <c r="C4436" s="5">
        <v>43</v>
      </c>
      <c r="D4436" s="5" t="s">
        <v>27</v>
      </c>
      <c r="E4436" s="5" t="s">
        <v>12639</v>
      </c>
      <c r="F4436" s="5">
        <v>-3914</v>
      </c>
      <c r="G4436" s="5" t="s">
        <v>19</v>
      </c>
      <c r="H4436" s="5" t="s">
        <v>66</v>
      </c>
      <c r="I4436" s="5">
        <v>133369.17000000001</v>
      </c>
      <c r="J4436" s="5" t="s">
        <v>6854</v>
      </c>
      <c r="K4436" s="5" t="s">
        <v>40</v>
      </c>
      <c r="L4436" s="5" t="s">
        <v>56</v>
      </c>
      <c r="M4436" s="5">
        <v>1.8</v>
      </c>
      <c r="N4436" s="5" t="s">
        <v>57</v>
      </c>
      <c r="O4436" s="5">
        <v>3</v>
      </c>
    </row>
    <row r="4437" spans="1:15" x14ac:dyDescent="0.2">
      <c r="A4437" s="5" t="s">
        <v>12640</v>
      </c>
      <c r="B4437" s="5" t="s">
        <v>3029</v>
      </c>
      <c r="C4437" s="5">
        <v>42</v>
      </c>
      <c r="D4437" s="5" t="s">
        <v>27</v>
      </c>
      <c r="E4437" s="5" t="s">
        <v>12641</v>
      </c>
      <c r="F4437" s="5">
        <v>-8801</v>
      </c>
      <c r="G4437" s="5" t="s">
        <v>29</v>
      </c>
      <c r="H4437" s="5" t="s">
        <v>79</v>
      </c>
      <c r="I4437" s="5">
        <v>89303.58</v>
      </c>
      <c r="J4437" s="5" t="s">
        <v>543</v>
      </c>
      <c r="K4437" s="5" t="s">
        <v>136</v>
      </c>
      <c r="L4437" s="5" t="s">
        <v>56</v>
      </c>
      <c r="M4437" s="5">
        <v>3.29</v>
      </c>
      <c r="N4437" s="5" t="s">
        <v>33</v>
      </c>
      <c r="O4437" s="5">
        <v>1</v>
      </c>
    </row>
    <row r="4438" spans="1:15" x14ac:dyDescent="0.2">
      <c r="A4438" s="5" t="s">
        <v>12642</v>
      </c>
      <c r="B4438" s="5" t="s">
        <v>4296</v>
      </c>
      <c r="C4438" s="5">
        <v>28</v>
      </c>
      <c r="D4438" s="5" t="s">
        <v>27</v>
      </c>
      <c r="E4438" s="5" t="s">
        <v>12643</v>
      </c>
      <c r="F4438" s="5">
        <v>-5362</v>
      </c>
      <c r="G4438" s="5" t="s">
        <v>29</v>
      </c>
      <c r="H4438" s="5" t="s">
        <v>20</v>
      </c>
      <c r="I4438" s="5">
        <v>63474.21</v>
      </c>
      <c r="J4438" s="5" t="s">
        <v>10186</v>
      </c>
      <c r="K4438" s="5" t="s">
        <v>104</v>
      </c>
      <c r="L4438" s="5" t="s">
        <v>73</v>
      </c>
      <c r="M4438" s="5">
        <v>2.85</v>
      </c>
      <c r="N4438" s="5" t="s">
        <v>24</v>
      </c>
      <c r="O4438" s="5">
        <v>40</v>
      </c>
    </row>
    <row r="4439" spans="1:15" x14ac:dyDescent="0.2">
      <c r="A4439" s="5" t="s">
        <v>12644</v>
      </c>
      <c r="B4439" s="5" t="s">
        <v>2379</v>
      </c>
      <c r="C4439" s="5">
        <v>44</v>
      </c>
      <c r="D4439" s="5" t="s">
        <v>50</v>
      </c>
      <c r="E4439" s="5" t="s">
        <v>12645</v>
      </c>
      <c r="F4439" s="5">
        <v>-8374</v>
      </c>
      <c r="G4439" s="5" t="s">
        <v>85</v>
      </c>
      <c r="H4439" s="5" t="s">
        <v>194</v>
      </c>
      <c r="I4439" s="5">
        <v>85408.05</v>
      </c>
      <c r="J4439" s="5" t="s">
        <v>2717</v>
      </c>
      <c r="K4439" s="5" t="s">
        <v>55</v>
      </c>
      <c r="L4439" s="5" t="s">
        <v>32</v>
      </c>
      <c r="M4439" s="5">
        <v>3.93</v>
      </c>
      <c r="N4439" s="5" t="s">
        <v>74</v>
      </c>
      <c r="O4439" s="5">
        <v>11</v>
      </c>
    </row>
    <row r="4440" spans="1:15" x14ac:dyDescent="0.2">
      <c r="A4440" s="5" t="s">
        <v>12646</v>
      </c>
      <c r="B4440" s="5" t="s">
        <v>3413</v>
      </c>
      <c r="C4440" s="5">
        <v>50</v>
      </c>
      <c r="D4440" s="5" t="s">
        <v>17</v>
      </c>
      <c r="E4440" s="5" t="s">
        <v>12647</v>
      </c>
      <c r="F4440" s="5">
        <v>-2909</v>
      </c>
      <c r="G4440" s="5" t="s">
        <v>99</v>
      </c>
      <c r="H4440" s="5" t="s">
        <v>20</v>
      </c>
      <c r="I4440" s="5">
        <v>51716.959999999999</v>
      </c>
      <c r="J4440" s="5" t="s">
        <v>174</v>
      </c>
      <c r="K4440" s="5" t="s">
        <v>40</v>
      </c>
      <c r="L4440" s="5" t="s">
        <v>56</v>
      </c>
      <c r="M4440" s="5">
        <v>4.79</v>
      </c>
      <c r="N4440" s="5" t="s">
        <v>74</v>
      </c>
      <c r="O4440" s="5">
        <v>17</v>
      </c>
    </row>
    <row r="4441" spans="1:15" x14ac:dyDescent="0.2">
      <c r="A4441" s="5" t="s">
        <v>12648</v>
      </c>
      <c r="B4441" s="5" t="s">
        <v>4355</v>
      </c>
      <c r="C4441" s="5">
        <v>47</v>
      </c>
      <c r="D4441" s="5" t="s">
        <v>17</v>
      </c>
      <c r="E4441" s="5" t="s">
        <v>12649</v>
      </c>
      <c r="F4441" s="5">
        <v>-4848</v>
      </c>
      <c r="G4441" s="5" t="s">
        <v>52</v>
      </c>
      <c r="H4441" s="5" t="s">
        <v>53</v>
      </c>
      <c r="I4441" s="5">
        <v>56840.09</v>
      </c>
      <c r="J4441" s="5" t="s">
        <v>6628</v>
      </c>
      <c r="K4441" s="5" t="s">
        <v>127</v>
      </c>
      <c r="L4441" s="5" t="s">
        <v>73</v>
      </c>
      <c r="M4441" s="5">
        <v>1.81</v>
      </c>
      <c r="N4441" s="5" t="s">
        <v>41</v>
      </c>
      <c r="O4441" s="5">
        <v>10</v>
      </c>
    </row>
    <row r="4442" spans="1:15" x14ac:dyDescent="0.2">
      <c r="A4442" s="5" t="s">
        <v>12650</v>
      </c>
      <c r="B4442" s="5" t="s">
        <v>7107</v>
      </c>
      <c r="C4442" s="5">
        <v>58</v>
      </c>
      <c r="D4442" s="5" t="s">
        <v>17</v>
      </c>
      <c r="E4442" s="5" t="s">
        <v>12651</v>
      </c>
      <c r="F4442" s="5">
        <v>-8976</v>
      </c>
      <c r="G4442" s="5" t="s">
        <v>78</v>
      </c>
      <c r="H4442" s="5" t="s">
        <v>79</v>
      </c>
      <c r="I4442" s="5">
        <v>151280.28</v>
      </c>
      <c r="J4442" s="5" t="s">
        <v>1085</v>
      </c>
      <c r="K4442" s="5" t="s">
        <v>22</v>
      </c>
      <c r="L4442" s="5" t="s">
        <v>56</v>
      </c>
      <c r="M4442" s="5">
        <v>2.59</v>
      </c>
      <c r="N4442" s="5" t="s">
        <v>33</v>
      </c>
      <c r="O4442" s="5">
        <v>17</v>
      </c>
    </row>
    <row r="4443" spans="1:15" x14ac:dyDescent="0.2">
      <c r="A4443" s="5" t="s">
        <v>12652</v>
      </c>
      <c r="B4443" s="5" t="s">
        <v>5289</v>
      </c>
      <c r="C4443" s="5">
        <v>22</v>
      </c>
      <c r="D4443" s="5" t="s">
        <v>50</v>
      </c>
      <c r="E4443" s="5" t="s">
        <v>12653</v>
      </c>
      <c r="F4443" s="5">
        <v>-2298</v>
      </c>
      <c r="G4443" s="5" t="s">
        <v>99</v>
      </c>
      <c r="H4443" s="5" t="s">
        <v>79</v>
      </c>
      <c r="I4443" s="5">
        <v>81929.16</v>
      </c>
      <c r="J4443" s="5" t="s">
        <v>5120</v>
      </c>
      <c r="K4443" s="5" t="s">
        <v>40</v>
      </c>
      <c r="L4443" s="5" t="s">
        <v>73</v>
      </c>
      <c r="M4443" s="5">
        <v>2.5</v>
      </c>
      <c r="N4443" s="5" t="s">
        <v>74</v>
      </c>
      <c r="O4443" s="5">
        <v>32</v>
      </c>
    </row>
    <row r="4444" spans="1:15" x14ac:dyDescent="0.2">
      <c r="A4444" s="5" t="s">
        <v>12654</v>
      </c>
      <c r="B4444" s="5" t="s">
        <v>12655</v>
      </c>
      <c r="C4444" s="5">
        <v>55</v>
      </c>
      <c r="D4444" s="5" t="s">
        <v>27</v>
      </c>
      <c r="E4444" s="5" t="s">
        <v>12656</v>
      </c>
      <c r="F4444" s="5">
        <v>-4717</v>
      </c>
      <c r="G4444" s="5" t="s">
        <v>52</v>
      </c>
      <c r="H4444" s="5" t="s">
        <v>194</v>
      </c>
      <c r="I4444" s="5">
        <v>109865.55</v>
      </c>
      <c r="J4444" s="5" t="s">
        <v>6462</v>
      </c>
      <c r="K4444" s="5" t="s">
        <v>40</v>
      </c>
      <c r="L4444" s="5" t="s">
        <v>23</v>
      </c>
      <c r="M4444" s="5">
        <v>2.11</v>
      </c>
      <c r="N4444" s="5" t="s">
        <v>57</v>
      </c>
      <c r="O4444" s="5">
        <v>26</v>
      </c>
    </row>
    <row r="4445" spans="1:15" x14ac:dyDescent="0.2">
      <c r="A4445" s="5" t="s">
        <v>12657</v>
      </c>
      <c r="B4445" s="5" t="s">
        <v>6762</v>
      </c>
      <c r="C4445" s="5">
        <v>59</v>
      </c>
      <c r="D4445" s="5" t="s">
        <v>50</v>
      </c>
      <c r="E4445" s="5" t="s">
        <v>12658</v>
      </c>
      <c r="F4445" s="5">
        <v>-3873</v>
      </c>
      <c r="G4445" s="5" t="s">
        <v>52</v>
      </c>
      <c r="H4445" s="5" t="s">
        <v>71</v>
      </c>
      <c r="I4445" s="5">
        <v>97209.78</v>
      </c>
      <c r="J4445" s="5" t="s">
        <v>1342</v>
      </c>
      <c r="K4445" s="5" t="s">
        <v>47</v>
      </c>
      <c r="L4445" s="5" t="s">
        <v>56</v>
      </c>
      <c r="M4445" s="5">
        <v>3.78</v>
      </c>
      <c r="N4445" s="5" t="s">
        <v>57</v>
      </c>
      <c r="O4445" s="5">
        <v>1</v>
      </c>
    </row>
    <row r="4446" spans="1:15" x14ac:dyDescent="0.2">
      <c r="A4446" s="5" t="s">
        <v>12659</v>
      </c>
      <c r="B4446" s="5" t="s">
        <v>2930</v>
      </c>
      <c r="C4446" s="5">
        <v>50</v>
      </c>
      <c r="D4446" s="5" t="s">
        <v>27</v>
      </c>
      <c r="E4446" s="5" t="s">
        <v>12660</v>
      </c>
      <c r="F4446" s="5">
        <v>-10872</v>
      </c>
      <c r="G4446" s="5" t="s">
        <v>85</v>
      </c>
      <c r="H4446" s="5" t="s">
        <v>20</v>
      </c>
      <c r="I4446" s="5">
        <v>138009.98000000001</v>
      </c>
      <c r="J4446" s="5" t="s">
        <v>3101</v>
      </c>
      <c r="K4446" s="5" t="s">
        <v>127</v>
      </c>
      <c r="L4446" s="5" t="s">
        <v>56</v>
      </c>
      <c r="M4446" s="5">
        <v>3.25</v>
      </c>
      <c r="N4446" s="5" t="s">
        <v>41</v>
      </c>
      <c r="O4446" s="5">
        <v>0</v>
      </c>
    </row>
    <row r="4447" spans="1:15" x14ac:dyDescent="0.2">
      <c r="A4447" s="5" t="s">
        <v>12661</v>
      </c>
      <c r="B4447" s="5" t="s">
        <v>2923</v>
      </c>
      <c r="C4447" s="5">
        <v>50</v>
      </c>
      <c r="D4447" s="5" t="s">
        <v>50</v>
      </c>
      <c r="E4447" s="5" t="s">
        <v>12662</v>
      </c>
      <c r="F4447" s="5">
        <v>-4447</v>
      </c>
      <c r="G4447" s="5" t="s">
        <v>116</v>
      </c>
      <c r="H4447" s="5" t="s">
        <v>53</v>
      </c>
      <c r="I4447" s="5">
        <v>177760.03</v>
      </c>
      <c r="J4447" s="5" t="s">
        <v>2743</v>
      </c>
      <c r="K4447" s="5" t="s">
        <v>47</v>
      </c>
      <c r="L4447" s="5" t="s">
        <v>23</v>
      </c>
      <c r="M4447" s="5">
        <v>1.18</v>
      </c>
      <c r="N4447" s="5" t="s">
        <v>24</v>
      </c>
      <c r="O4447" s="5">
        <v>39</v>
      </c>
    </row>
    <row r="4448" spans="1:15" x14ac:dyDescent="0.2">
      <c r="A4448" s="5" t="s">
        <v>12663</v>
      </c>
      <c r="B4448" s="5" t="s">
        <v>6568</v>
      </c>
      <c r="C4448" s="5">
        <v>31</v>
      </c>
      <c r="D4448" s="5" t="s">
        <v>27</v>
      </c>
      <c r="E4448" s="5" t="s">
        <v>12664</v>
      </c>
      <c r="F4448" s="5">
        <v>-9660</v>
      </c>
      <c r="G4448" s="5" t="s">
        <v>116</v>
      </c>
      <c r="H4448" s="5" t="s">
        <v>144</v>
      </c>
      <c r="I4448" s="5">
        <v>40152.83</v>
      </c>
      <c r="J4448" s="5" t="s">
        <v>2219</v>
      </c>
      <c r="K4448" s="5" t="s">
        <v>62</v>
      </c>
      <c r="L4448" s="5" t="s">
        <v>73</v>
      </c>
      <c r="M4448" s="5">
        <v>1.59</v>
      </c>
      <c r="N4448" s="5" t="s">
        <v>74</v>
      </c>
      <c r="O4448" s="5">
        <v>37</v>
      </c>
    </row>
    <row r="4449" spans="1:15" x14ac:dyDescent="0.2">
      <c r="A4449" s="5" t="s">
        <v>12665</v>
      </c>
      <c r="B4449" s="5" t="s">
        <v>856</v>
      </c>
      <c r="C4449" s="5">
        <v>28</v>
      </c>
      <c r="D4449" s="5" t="s">
        <v>17</v>
      </c>
      <c r="E4449" s="5" t="s">
        <v>12666</v>
      </c>
      <c r="F4449" s="5">
        <v>-2974</v>
      </c>
      <c r="G4449" s="5" t="s">
        <v>99</v>
      </c>
      <c r="H4449" s="5" t="s">
        <v>194</v>
      </c>
      <c r="I4449" s="5">
        <v>62270.71</v>
      </c>
      <c r="J4449" s="5" t="s">
        <v>7018</v>
      </c>
      <c r="K4449" s="5" t="s">
        <v>136</v>
      </c>
      <c r="L4449" s="5" t="s">
        <v>73</v>
      </c>
      <c r="M4449" s="5">
        <v>4.29</v>
      </c>
      <c r="N4449" s="5" t="s">
        <v>57</v>
      </c>
      <c r="O4449" s="5">
        <v>13</v>
      </c>
    </row>
    <row r="4450" spans="1:15" x14ac:dyDescent="0.2">
      <c r="A4450" s="5" t="s">
        <v>12667</v>
      </c>
      <c r="B4450" s="5" t="s">
        <v>12668</v>
      </c>
      <c r="C4450" s="5">
        <v>41</v>
      </c>
      <c r="D4450" s="5" t="s">
        <v>50</v>
      </c>
      <c r="E4450" s="5" t="s">
        <v>12669</v>
      </c>
      <c r="F4450" s="5">
        <v>-10090</v>
      </c>
      <c r="G4450" s="5" t="s">
        <v>37</v>
      </c>
      <c r="H4450" s="5" t="s">
        <v>38</v>
      </c>
      <c r="I4450" s="5">
        <v>113968.93</v>
      </c>
      <c r="J4450" s="5" t="s">
        <v>9036</v>
      </c>
      <c r="K4450" s="5" t="s">
        <v>104</v>
      </c>
      <c r="L4450" s="5" t="s">
        <v>73</v>
      </c>
      <c r="M4450" s="5">
        <v>5</v>
      </c>
      <c r="N4450" s="5" t="s">
        <v>74</v>
      </c>
      <c r="O4450" s="5">
        <v>38</v>
      </c>
    </row>
    <row r="4451" spans="1:15" x14ac:dyDescent="0.2">
      <c r="A4451" s="5" t="s">
        <v>12670</v>
      </c>
      <c r="B4451" s="5" t="s">
        <v>8185</v>
      </c>
      <c r="C4451" s="5">
        <v>54</v>
      </c>
      <c r="D4451" s="5" t="s">
        <v>17</v>
      </c>
      <c r="E4451" s="5" t="s">
        <v>12671</v>
      </c>
      <c r="F4451" s="5">
        <v>-7721</v>
      </c>
      <c r="G4451" s="5" t="s">
        <v>29</v>
      </c>
      <c r="H4451" s="5" t="s">
        <v>79</v>
      </c>
      <c r="I4451" s="5">
        <v>72449.919999999998</v>
      </c>
      <c r="J4451" s="5" t="s">
        <v>2853</v>
      </c>
      <c r="K4451" s="5" t="s">
        <v>55</v>
      </c>
      <c r="L4451" s="5" t="s">
        <v>32</v>
      </c>
      <c r="M4451" s="5">
        <v>1.76</v>
      </c>
      <c r="N4451" s="5" t="s">
        <v>57</v>
      </c>
      <c r="O4451" s="5">
        <v>25</v>
      </c>
    </row>
    <row r="4452" spans="1:15" x14ac:dyDescent="0.2">
      <c r="A4452" s="5" t="s">
        <v>12672</v>
      </c>
      <c r="B4452" s="5" t="s">
        <v>147</v>
      </c>
      <c r="C4452" s="5">
        <v>43</v>
      </c>
      <c r="D4452" s="5" t="s">
        <v>27</v>
      </c>
      <c r="E4452" s="5" t="s">
        <v>12673</v>
      </c>
      <c r="F4452" s="5">
        <v>-9566</v>
      </c>
      <c r="G4452" s="5" t="s">
        <v>19</v>
      </c>
      <c r="H4452" s="5" t="s">
        <v>79</v>
      </c>
      <c r="I4452" s="5">
        <v>77442.100000000006</v>
      </c>
      <c r="J4452" s="5" t="s">
        <v>488</v>
      </c>
      <c r="K4452" s="5" t="s">
        <v>62</v>
      </c>
      <c r="L4452" s="5" t="s">
        <v>73</v>
      </c>
      <c r="M4452" s="5">
        <v>4.66</v>
      </c>
      <c r="N4452" s="5" t="s">
        <v>41</v>
      </c>
      <c r="O4452" s="5">
        <v>27</v>
      </c>
    </row>
    <row r="4453" spans="1:15" x14ac:dyDescent="0.2">
      <c r="A4453" s="5" t="s">
        <v>12674</v>
      </c>
      <c r="B4453" s="5" t="s">
        <v>1803</v>
      </c>
      <c r="C4453" s="5">
        <v>39</v>
      </c>
      <c r="D4453" s="5" t="s">
        <v>50</v>
      </c>
      <c r="E4453" s="5" t="s">
        <v>12675</v>
      </c>
      <c r="F4453" s="5">
        <v>-8548</v>
      </c>
      <c r="G4453" s="5" t="s">
        <v>45</v>
      </c>
      <c r="H4453" s="5" t="s">
        <v>71</v>
      </c>
      <c r="I4453" s="5">
        <v>57760.52</v>
      </c>
      <c r="J4453" s="5" t="s">
        <v>7712</v>
      </c>
      <c r="K4453" s="5" t="s">
        <v>81</v>
      </c>
      <c r="L4453" s="5" t="s">
        <v>23</v>
      </c>
      <c r="M4453" s="5">
        <v>4.34</v>
      </c>
      <c r="N4453" s="5" t="s">
        <v>74</v>
      </c>
      <c r="O4453" s="5">
        <v>6</v>
      </c>
    </row>
    <row r="4454" spans="1:15" x14ac:dyDescent="0.2">
      <c r="A4454" s="5" t="s">
        <v>12676</v>
      </c>
      <c r="B4454" s="5" t="s">
        <v>12677</v>
      </c>
      <c r="C4454" s="5">
        <v>25</v>
      </c>
      <c r="D4454" s="5" t="s">
        <v>50</v>
      </c>
      <c r="E4454" s="5" t="s">
        <v>12678</v>
      </c>
      <c r="F4454" s="5">
        <v>-3896</v>
      </c>
      <c r="G4454" s="5" t="s">
        <v>45</v>
      </c>
      <c r="H4454" s="5" t="s">
        <v>38</v>
      </c>
      <c r="I4454" s="5">
        <v>170976.21</v>
      </c>
      <c r="J4454" s="5" t="s">
        <v>7387</v>
      </c>
      <c r="K4454" s="5" t="s">
        <v>127</v>
      </c>
      <c r="L4454" s="5" t="s">
        <v>32</v>
      </c>
      <c r="M4454" s="5">
        <v>2.63</v>
      </c>
      <c r="N4454" s="5" t="s">
        <v>24</v>
      </c>
      <c r="O4454" s="5">
        <v>5</v>
      </c>
    </row>
    <row r="4455" spans="1:15" x14ac:dyDescent="0.2">
      <c r="A4455" s="5" t="s">
        <v>12679</v>
      </c>
      <c r="B4455" s="5" t="s">
        <v>12680</v>
      </c>
      <c r="C4455" s="5">
        <v>39</v>
      </c>
      <c r="D4455" s="5" t="s">
        <v>50</v>
      </c>
      <c r="E4455" s="5" t="s">
        <v>12681</v>
      </c>
      <c r="F4455" s="5">
        <v>-4629</v>
      </c>
      <c r="G4455" s="5" t="s">
        <v>45</v>
      </c>
      <c r="H4455" s="5" t="s">
        <v>66</v>
      </c>
      <c r="I4455" s="5">
        <v>63263.25</v>
      </c>
      <c r="J4455" s="5" t="s">
        <v>12682</v>
      </c>
      <c r="K4455" s="5" t="s">
        <v>81</v>
      </c>
      <c r="L4455" s="5" t="s">
        <v>23</v>
      </c>
      <c r="M4455" s="5">
        <v>4.22</v>
      </c>
      <c r="N4455" s="5" t="s">
        <v>57</v>
      </c>
      <c r="O4455" s="5">
        <v>8</v>
      </c>
    </row>
    <row r="4456" spans="1:15" x14ac:dyDescent="0.2">
      <c r="A4456" s="5" t="s">
        <v>12683</v>
      </c>
      <c r="B4456" s="5" t="s">
        <v>8256</v>
      </c>
      <c r="C4456" s="5">
        <v>35</v>
      </c>
      <c r="D4456" s="5" t="s">
        <v>27</v>
      </c>
      <c r="E4456" s="5" t="s">
        <v>12684</v>
      </c>
      <c r="F4456" s="5">
        <v>-7295</v>
      </c>
      <c r="G4456" s="5" t="s">
        <v>45</v>
      </c>
      <c r="H4456" s="5" t="s">
        <v>173</v>
      </c>
      <c r="I4456" s="5">
        <v>150619.5</v>
      </c>
      <c r="J4456" s="5" t="s">
        <v>11281</v>
      </c>
      <c r="K4456" s="5" t="s">
        <v>118</v>
      </c>
      <c r="L4456" s="5" t="s">
        <v>56</v>
      </c>
      <c r="M4456" s="5">
        <v>2.14</v>
      </c>
      <c r="N4456" s="5" t="s">
        <v>57</v>
      </c>
      <c r="O4456" s="5">
        <v>25</v>
      </c>
    </row>
    <row r="4457" spans="1:15" x14ac:dyDescent="0.2">
      <c r="A4457" s="5" t="s">
        <v>12685</v>
      </c>
      <c r="B4457" s="5" t="s">
        <v>6512</v>
      </c>
      <c r="C4457" s="5">
        <v>53</v>
      </c>
      <c r="D4457" s="5" t="s">
        <v>27</v>
      </c>
      <c r="E4457" s="5" t="s">
        <v>12686</v>
      </c>
      <c r="F4457" s="5">
        <v>-9894</v>
      </c>
      <c r="G4457" s="5" t="s">
        <v>78</v>
      </c>
      <c r="H4457" s="5" t="s">
        <v>79</v>
      </c>
      <c r="I4457" s="5">
        <v>132867.65</v>
      </c>
      <c r="J4457" s="5" t="s">
        <v>8799</v>
      </c>
      <c r="K4457" s="5" t="s">
        <v>118</v>
      </c>
      <c r="L4457" s="5" t="s">
        <v>56</v>
      </c>
      <c r="M4457" s="5">
        <v>1.1499999999999999</v>
      </c>
      <c r="N4457" s="5" t="s">
        <v>74</v>
      </c>
      <c r="O4457" s="5">
        <v>19</v>
      </c>
    </row>
    <row r="4458" spans="1:15" x14ac:dyDescent="0.2">
      <c r="A4458" s="5" t="s">
        <v>12687</v>
      </c>
      <c r="B4458" s="5" t="s">
        <v>4235</v>
      </c>
      <c r="C4458" s="5">
        <v>31</v>
      </c>
      <c r="D4458" s="5" t="s">
        <v>27</v>
      </c>
      <c r="E4458" s="5" t="s">
        <v>12688</v>
      </c>
      <c r="F4458" s="5">
        <v>-6758</v>
      </c>
      <c r="G4458" s="5" t="s">
        <v>37</v>
      </c>
      <c r="H4458" s="5" t="s">
        <v>79</v>
      </c>
      <c r="I4458" s="5">
        <v>45628.54</v>
      </c>
      <c r="J4458" s="5" t="s">
        <v>11890</v>
      </c>
      <c r="K4458" s="5" t="s">
        <v>136</v>
      </c>
      <c r="L4458" s="5" t="s">
        <v>56</v>
      </c>
      <c r="M4458" s="5">
        <v>3.72</v>
      </c>
      <c r="N4458" s="5" t="s">
        <v>24</v>
      </c>
      <c r="O4458" s="5">
        <v>18</v>
      </c>
    </row>
    <row r="4459" spans="1:15" x14ac:dyDescent="0.2">
      <c r="A4459" s="5" t="s">
        <v>12689</v>
      </c>
      <c r="B4459" s="5" t="s">
        <v>1065</v>
      </c>
      <c r="C4459" s="5">
        <v>62</v>
      </c>
      <c r="D4459" s="5" t="s">
        <v>27</v>
      </c>
      <c r="E4459" s="5" t="s">
        <v>12690</v>
      </c>
      <c r="F4459" s="5">
        <v>-3166</v>
      </c>
      <c r="G4459" s="5" t="s">
        <v>116</v>
      </c>
      <c r="H4459" s="5" t="s">
        <v>144</v>
      </c>
      <c r="I4459" s="5">
        <v>102215.07</v>
      </c>
      <c r="J4459" s="5" t="s">
        <v>1742</v>
      </c>
      <c r="K4459" s="5" t="s">
        <v>136</v>
      </c>
      <c r="L4459" s="5" t="s">
        <v>32</v>
      </c>
      <c r="M4459" s="5">
        <v>4.8600000000000003</v>
      </c>
      <c r="N4459" s="5" t="s">
        <v>41</v>
      </c>
      <c r="O4459" s="5">
        <v>19</v>
      </c>
    </row>
    <row r="4460" spans="1:15" x14ac:dyDescent="0.2">
      <c r="A4460" s="5" t="s">
        <v>12691</v>
      </c>
      <c r="B4460" s="5" t="s">
        <v>12692</v>
      </c>
      <c r="C4460" s="5">
        <v>59</v>
      </c>
      <c r="D4460" s="5" t="s">
        <v>27</v>
      </c>
      <c r="E4460" s="5" t="s">
        <v>12693</v>
      </c>
      <c r="F4460" s="5">
        <v>-10033</v>
      </c>
      <c r="G4460" s="5" t="s">
        <v>99</v>
      </c>
      <c r="H4460" s="5" t="s">
        <v>38</v>
      </c>
      <c r="I4460" s="5">
        <v>77337.070000000007</v>
      </c>
      <c r="J4460" s="5" t="s">
        <v>640</v>
      </c>
      <c r="K4460" s="5" t="s">
        <v>136</v>
      </c>
      <c r="L4460" s="5" t="s">
        <v>32</v>
      </c>
      <c r="M4460" s="5">
        <v>3.91</v>
      </c>
      <c r="N4460" s="5" t="s">
        <v>24</v>
      </c>
      <c r="O4460" s="5">
        <v>19</v>
      </c>
    </row>
    <row r="4461" spans="1:15" x14ac:dyDescent="0.2">
      <c r="A4461" s="5" t="s">
        <v>12694</v>
      </c>
      <c r="B4461" s="5" t="s">
        <v>9625</v>
      </c>
      <c r="C4461" s="5">
        <v>48</v>
      </c>
      <c r="D4461" s="5" t="s">
        <v>17</v>
      </c>
      <c r="E4461" s="5" t="s">
        <v>12695</v>
      </c>
      <c r="F4461" s="5">
        <v>-4854</v>
      </c>
      <c r="G4461" s="5" t="s">
        <v>78</v>
      </c>
      <c r="H4461" s="5" t="s">
        <v>53</v>
      </c>
      <c r="I4461" s="5">
        <v>80611.81</v>
      </c>
      <c r="J4461" s="5" t="s">
        <v>523</v>
      </c>
      <c r="K4461" s="5" t="s">
        <v>136</v>
      </c>
      <c r="L4461" s="5" t="s">
        <v>56</v>
      </c>
      <c r="M4461" s="5">
        <v>3.9</v>
      </c>
      <c r="N4461" s="5" t="s">
        <v>33</v>
      </c>
      <c r="O4461" s="5">
        <v>3</v>
      </c>
    </row>
    <row r="4462" spans="1:15" x14ac:dyDescent="0.2">
      <c r="A4462" s="5" t="s">
        <v>12696</v>
      </c>
      <c r="B4462" s="5" t="s">
        <v>6323</v>
      </c>
      <c r="C4462" s="5">
        <v>54</v>
      </c>
      <c r="D4462" s="5" t="s">
        <v>17</v>
      </c>
      <c r="E4462" s="5" t="s">
        <v>12697</v>
      </c>
      <c r="F4462" s="5">
        <v>-5180</v>
      </c>
      <c r="G4462" s="5" t="s">
        <v>116</v>
      </c>
      <c r="H4462" s="5" t="s">
        <v>71</v>
      </c>
      <c r="I4462" s="5">
        <v>73583.38</v>
      </c>
      <c r="J4462" s="5" t="s">
        <v>7712</v>
      </c>
      <c r="K4462" s="5" t="s">
        <v>81</v>
      </c>
      <c r="L4462" s="5" t="s">
        <v>73</v>
      </c>
      <c r="M4462" s="5">
        <v>2.72</v>
      </c>
      <c r="N4462" s="5" t="s">
        <v>41</v>
      </c>
      <c r="O4462" s="5">
        <v>25</v>
      </c>
    </row>
    <row r="4463" spans="1:15" x14ac:dyDescent="0.2">
      <c r="A4463" s="5" t="s">
        <v>12698</v>
      </c>
      <c r="B4463" s="5" t="s">
        <v>11920</v>
      </c>
      <c r="C4463" s="5">
        <v>52</v>
      </c>
      <c r="D4463" s="5" t="s">
        <v>27</v>
      </c>
      <c r="E4463" s="5" t="s">
        <v>12699</v>
      </c>
      <c r="F4463" s="5">
        <v>-3676</v>
      </c>
      <c r="G4463" s="5" t="s">
        <v>78</v>
      </c>
      <c r="H4463" s="5" t="s">
        <v>144</v>
      </c>
      <c r="I4463" s="5">
        <v>90921.16</v>
      </c>
      <c r="J4463" s="5" t="s">
        <v>703</v>
      </c>
      <c r="K4463" s="5" t="s">
        <v>62</v>
      </c>
      <c r="L4463" s="5" t="s">
        <v>56</v>
      </c>
      <c r="M4463" s="5">
        <v>2.4300000000000002</v>
      </c>
      <c r="N4463" s="5" t="s">
        <v>57</v>
      </c>
      <c r="O4463" s="5">
        <v>39</v>
      </c>
    </row>
    <row r="4464" spans="1:15" x14ac:dyDescent="0.2">
      <c r="A4464" s="5" t="s">
        <v>12700</v>
      </c>
      <c r="B4464" s="5" t="s">
        <v>5423</v>
      </c>
      <c r="C4464" s="5">
        <v>61</v>
      </c>
      <c r="D4464" s="5" t="s">
        <v>50</v>
      </c>
      <c r="E4464" s="5" t="s">
        <v>12701</v>
      </c>
      <c r="F4464" s="5">
        <v>-8731</v>
      </c>
      <c r="G4464" s="5" t="s">
        <v>94</v>
      </c>
      <c r="H4464" s="5" t="s">
        <v>173</v>
      </c>
      <c r="I4464" s="5">
        <v>95693.77</v>
      </c>
      <c r="J4464" s="5" t="s">
        <v>2962</v>
      </c>
      <c r="K4464" s="5" t="s">
        <v>104</v>
      </c>
      <c r="L4464" s="5" t="s">
        <v>56</v>
      </c>
      <c r="M4464" s="5">
        <v>2.5099999999999998</v>
      </c>
      <c r="N4464" s="5" t="s">
        <v>41</v>
      </c>
      <c r="O4464" s="5">
        <v>16</v>
      </c>
    </row>
    <row r="4465" spans="1:15" x14ac:dyDescent="0.2">
      <c r="A4465" s="5" t="s">
        <v>12702</v>
      </c>
      <c r="B4465" s="5" t="s">
        <v>8704</v>
      </c>
      <c r="C4465" s="5">
        <v>27</v>
      </c>
      <c r="D4465" s="5" t="s">
        <v>27</v>
      </c>
      <c r="E4465" s="5" t="s">
        <v>11633</v>
      </c>
      <c r="F4465" s="5">
        <v>-4230</v>
      </c>
      <c r="G4465" s="5" t="s">
        <v>29</v>
      </c>
      <c r="H4465" s="5" t="s">
        <v>38</v>
      </c>
      <c r="I4465" s="5">
        <v>145839.12</v>
      </c>
      <c r="J4465" s="5" t="s">
        <v>7022</v>
      </c>
      <c r="K4465" s="5" t="s">
        <v>81</v>
      </c>
      <c r="L4465" s="5" t="s">
        <v>23</v>
      </c>
      <c r="M4465" s="5">
        <v>1.85</v>
      </c>
      <c r="N4465" s="5" t="s">
        <v>33</v>
      </c>
      <c r="O4465" s="5">
        <v>9</v>
      </c>
    </row>
    <row r="4466" spans="1:15" x14ac:dyDescent="0.2">
      <c r="A4466" s="5" t="s">
        <v>12703</v>
      </c>
      <c r="B4466" s="5" t="s">
        <v>12704</v>
      </c>
      <c r="C4466" s="5">
        <v>49</v>
      </c>
      <c r="D4466" s="5" t="s">
        <v>17</v>
      </c>
      <c r="E4466" s="5" t="s">
        <v>12705</v>
      </c>
      <c r="F4466" s="5">
        <v>-5690</v>
      </c>
      <c r="G4466" s="5" t="s">
        <v>78</v>
      </c>
      <c r="H4466" s="5" t="s">
        <v>194</v>
      </c>
      <c r="I4466" s="5">
        <v>139611.65</v>
      </c>
      <c r="J4466" s="5" t="s">
        <v>8544</v>
      </c>
      <c r="K4466" s="5" t="s">
        <v>55</v>
      </c>
      <c r="L4466" s="5" t="s">
        <v>23</v>
      </c>
      <c r="M4466" s="5">
        <v>2.2200000000000002</v>
      </c>
      <c r="N4466" s="5" t="s">
        <v>74</v>
      </c>
      <c r="O4466" s="5">
        <v>0</v>
      </c>
    </row>
    <row r="4467" spans="1:15" x14ac:dyDescent="0.2">
      <c r="A4467" s="5" t="s">
        <v>12706</v>
      </c>
      <c r="B4467" s="5" t="s">
        <v>12707</v>
      </c>
      <c r="C4467" s="5">
        <v>58</v>
      </c>
      <c r="D4467" s="5" t="s">
        <v>17</v>
      </c>
      <c r="E4467" s="5" t="s">
        <v>12708</v>
      </c>
      <c r="F4467" s="5">
        <v>-2958</v>
      </c>
      <c r="G4467" s="5" t="s">
        <v>45</v>
      </c>
      <c r="H4467" s="5" t="s">
        <v>173</v>
      </c>
      <c r="I4467" s="5">
        <v>157204.23000000001</v>
      </c>
      <c r="J4467" s="5" t="s">
        <v>3143</v>
      </c>
      <c r="K4467" s="5" t="s">
        <v>127</v>
      </c>
      <c r="L4467" s="5" t="s">
        <v>32</v>
      </c>
      <c r="M4467" s="5">
        <v>2.69</v>
      </c>
      <c r="N4467" s="5" t="s">
        <v>74</v>
      </c>
      <c r="O4467" s="5">
        <v>18</v>
      </c>
    </row>
    <row r="4468" spans="1:15" x14ac:dyDescent="0.2">
      <c r="A4468" s="5" t="s">
        <v>12709</v>
      </c>
      <c r="B4468" s="5" t="s">
        <v>3404</v>
      </c>
      <c r="C4468" s="5">
        <v>25</v>
      </c>
      <c r="D4468" s="5" t="s">
        <v>50</v>
      </c>
      <c r="E4468" s="5" t="s">
        <v>12710</v>
      </c>
      <c r="F4468" s="5">
        <v>-10865</v>
      </c>
      <c r="G4468" s="5" t="s">
        <v>99</v>
      </c>
      <c r="H4468" s="5" t="s">
        <v>79</v>
      </c>
      <c r="I4468" s="5">
        <v>94847.039999999994</v>
      </c>
      <c r="J4468" s="5" t="s">
        <v>2343</v>
      </c>
      <c r="K4468" s="5" t="s">
        <v>127</v>
      </c>
      <c r="L4468" s="5" t="s">
        <v>56</v>
      </c>
      <c r="M4468" s="5">
        <v>3.31</v>
      </c>
      <c r="N4468" s="5" t="s">
        <v>74</v>
      </c>
      <c r="O4468" s="5">
        <v>2</v>
      </c>
    </row>
    <row r="4469" spans="1:15" x14ac:dyDescent="0.2">
      <c r="A4469" s="5" t="s">
        <v>12711</v>
      </c>
      <c r="B4469" s="5" t="s">
        <v>2141</v>
      </c>
      <c r="C4469" s="5">
        <v>56</v>
      </c>
      <c r="D4469" s="5" t="s">
        <v>27</v>
      </c>
      <c r="E4469" s="5" t="s">
        <v>12712</v>
      </c>
      <c r="F4469" s="5">
        <v>-1931</v>
      </c>
      <c r="G4469" s="5" t="s">
        <v>85</v>
      </c>
      <c r="H4469" s="5" t="s">
        <v>144</v>
      </c>
      <c r="I4469" s="5">
        <v>107201.01</v>
      </c>
      <c r="J4469" s="5" t="s">
        <v>11974</v>
      </c>
      <c r="K4469" s="5" t="s">
        <v>127</v>
      </c>
      <c r="L4469" s="5" t="s">
        <v>73</v>
      </c>
      <c r="M4469" s="5">
        <v>1.24</v>
      </c>
      <c r="N4469" s="5" t="s">
        <v>24</v>
      </c>
      <c r="O4469" s="5">
        <v>20</v>
      </c>
    </row>
    <row r="4470" spans="1:15" x14ac:dyDescent="0.2">
      <c r="A4470" s="5" t="s">
        <v>12713</v>
      </c>
      <c r="B4470" s="5" t="s">
        <v>8339</v>
      </c>
      <c r="C4470" s="5">
        <v>29</v>
      </c>
      <c r="D4470" s="5" t="s">
        <v>27</v>
      </c>
      <c r="E4470" s="5" t="s">
        <v>12714</v>
      </c>
      <c r="F4470" s="5">
        <v>-3678</v>
      </c>
      <c r="G4470" s="5" t="s">
        <v>52</v>
      </c>
      <c r="H4470" s="5" t="s">
        <v>194</v>
      </c>
      <c r="I4470" s="5">
        <v>60412.49</v>
      </c>
      <c r="J4470" s="5" t="s">
        <v>4481</v>
      </c>
      <c r="K4470" s="5" t="s">
        <v>55</v>
      </c>
      <c r="L4470" s="5" t="s">
        <v>23</v>
      </c>
      <c r="M4470" s="5">
        <v>3.66</v>
      </c>
      <c r="N4470" s="5" t="s">
        <v>57</v>
      </c>
      <c r="O4470" s="5">
        <v>21</v>
      </c>
    </row>
    <row r="4471" spans="1:15" x14ac:dyDescent="0.2">
      <c r="A4471" s="5" t="s">
        <v>12715</v>
      </c>
      <c r="B4471" s="5" t="s">
        <v>6232</v>
      </c>
      <c r="C4471" s="5">
        <v>22</v>
      </c>
      <c r="D4471" s="5" t="s">
        <v>27</v>
      </c>
      <c r="E4471" s="5" t="s">
        <v>12716</v>
      </c>
      <c r="F4471" s="5">
        <v>-3843</v>
      </c>
      <c r="G4471" s="5" t="s">
        <v>37</v>
      </c>
      <c r="H4471" s="5" t="s">
        <v>173</v>
      </c>
      <c r="I4471" s="5">
        <v>167011.82</v>
      </c>
      <c r="J4471" s="5" t="s">
        <v>2889</v>
      </c>
      <c r="K4471" s="5" t="s">
        <v>127</v>
      </c>
      <c r="L4471" s="5" t="s">
        <v>73</v>
      </c>
      <c r="M4471" s="5">
        <v>3.28</v>
      </c>
      <c r="N4471" s="5" t="s">
        <v>24</v>
      </c>
      <c r="O4471" s="5">
        <v>17</v>
      </c>
    </row>
    <row r="4472" spans="1:15" x14ac:dyDescent="0.2">
      <c r="A4472" s="5" t="s">
        <v>12717</v>
      </c>
      <c r="B4472" s="5" t="s">
        <v>1814</v>
      </c>
      <c r="C4472" s="5">
        <v>50</v>
      </c>
      <c r="D4472" s="5" t="s">
        <v>27</v>
      </c>
      <c r="E4472" s="5" t="s">
        <v>12718</v>
      </c>
      <c r="F4472" s="5">
        <v>-7331</v>
      </c>
      <c r="G4472" s="5" t="s">
        <v>99</v>
      </c>
      <c r="H4472" s="5" t="s">
        <v>66</v>
      </c>
      <c r="I4472" s="5">
        <v>152467.43</v>
      </c>
      <c r="J4472" s="5" t="s">
        <v>520</v>
      </c>
      <c r="K4472" s="5" t="s">
        <v>118</v>
      </c>
      <c r="L4472" s="5" t="s">
        <v>23</v>
      </c>
      <c r="M4472" s="5">
        <v>1.44</v>
      </c>
      <c r="N4472" s="5" t="s">
        <v>41</v>
      </c>
      <c r="O4472" s="5">
        <v>0</v>
      </c>
    </row>
    <row r="4473" spans="1:15" x14ac:dyDescent="0.2">
      <c r="A4473" s="5" t="s">
        <v>12719</v>
      </c>
      <c r="B4473" s="5" t="s">
        <v>4112</v>
      </c>
      <c r="C4473" s="5">
        <v>57</v>
      </c>
      <c r="D4473" s="5" t="s">
        <v>27</v>
      </c>
      <c r="E4473" s="5" t="s">
        <v>12720</v>
      </c>
      <c r="F4473" s="5">
        <v>-7525</v>
      </c>
      <c r="G4473" s="5" t="s">
        <v>99</v>
      </c>
      <c r="H4473" s="5" t="s">
        <v>20</v>
      </c>
      <c r="I4473" s="5">
        <v>63966.5</v>
      </c>
      <c r="J4473" s="5" t="s">
        <v>5314</v>
      </c>
      <c r="K4473" s="5" t="s">
        <v>81</v>
      </c>
      <c r="L4473" s="5" t="s">
        <v>73</v>
      </c>
      <c r="M4473" s="5">
        <v>4.9000000000000004</v>
      </c>
      <c r="N4473" s="5" t="s">
        <v>57</v>
      </c>
      <c r="O4473" s="5">
        <v>7</v>
      </c>
    </row>
    <row r="4474" spans="1:15" x14ac:dyDescent="0.2">
      <c r="A4474" s="5" t="s">
        <v>12721</v>
      </c>
      <c r="B4474" s="5" t="s">
        <v>12722</v>
      </c>
      <c r="C4474" s="5">
        <v>31</v>
      </c>
      <c r="D4474" s="5" t="s">
        <v>27</v>
      </c>
      <c r="E4474" s="5" t="s">
        <v>12723</v>
      </c>
      <c r="F4474" s="5">
        <v>-3273</v>
      </c>
      <c r="G4474" s="5" t="s">
        <v>116</v>
      </c>
      <c r="H4474" s="5" t="s">
        <v>20</v>
      </c>
      <c r="I4474" s="5">
        <v>52495.17</v>
      </c>
      <c r="J4474" s="5" t="s">
        <v>2314</v>
      </c>
      <c r="K4474" s="5" t="s">
        <v>136</v>
      </c>
      <c r="L4474" s="5" t="s">
        <v>73</v>
      </c>
      <c r="M4474" s="5">
        <v>4.59</v>
      </c>
      <c r="N4474" s="5" t="s">
        <v>41</v>
      </c>
      <c r="O4474" s="5">
        <v>35</v>
      </c>
    </row>
    <row r="4475" spans="1:15" x14ac:dyDescent="0.2">
      <c r="A4475" s="5" t="s">
        <v>12724</v>
      </c>
      <c r="B4475" s="5" t="s">
        <v>12570</v>
      </c>
      <c r="C4475" s="5">
        <v>46</v>
      </c>
      <c r="D4475" s="5" t="s">
        <v>27</v>
      </c>
      <c r="E4475" s="5" t="s">
        <v>12725</v>
      </c>
      <c r="F4475" s="5">
        <v>-9879</v>
      </c>
      <c r="G4475" s="5" t="s">
        <v>45</v>
      </c>
      <c r="H4475" s="5" t="s">
        <v>53</v>
      </c>
      <c r="I4475" s="5">
        <v>52706.66</v>
      </c>
      <c r="J4475" s="5" t="s">
        <v>4116</v>
      </c>
      <c r="K4475" s="5" t="s">
        <v>118</v>
      </c>
      <c r="L4475" s="5" t="s">
        <v>73</v>
      </c>
      <c r="M4475" s="5">
        <v>2.4</v>
      </c>
      <c r="N4475" s="5" t="s">
        <v>24</v>
      </c>
      <c r="O4475" s="5">
        <v>23</v>
      </c>
    </row>
    <row r="4476" spans="1:15" x14ac:dyDescent="0.2">
      <c r="A4476" s="5" t="s">
        <v>12726</v>
      </c>
      <c r="B4476" s="5" t="s">
        <v>315</v>
      </c>
      <c r="C4476" s="5">
        <v>59</v>
      </c>
      <c r="D4476" s="5" t="s">
        <v>17</v>
      </c>
      <c r="E4476" s="5" t="s">
        <v>12727</v>
      </c>
      <c r="F4476" s="5">
        <v>-3441</v>
      </c>
      <c r="G4476" s="5" t="s">
        <v>99</v>
      </c>
      <c r="H4476" s="5" t="s">
        <v>71</v>
      </c>
      <c r="I4476" s="5">
        <v>57013.55</v>
      </c>
      <c r="J4476" s="5" t="s">
        <v>7515</v>
      </c>
      <c r="K4476" s="5" t="s">
        <v>136</v>
      </c>
      <c r="L4476" s="5" t="s">
        <v>32</v>
      </c>
      <c r="M4476" s="5">
        <v>2.2400000000000002</v>
      </c>
      <c r="N4476" s="5" t="s">
        <v>33</v>
      </c>
      <c r="O4476" s="5">
        <v>24</v>
      </c>
    </row>
    <row r="4477" spans="1:15" x14ac:dyDescent="0.2">
      <c r="A4477" s="5" t="s">
        <v>12728</v>
      </c>
      <c r="B4477" s="5" t="s">
        <v>12338</v>
      </c>
      <c r="C4477" s="5">
        <v>46</v>
      </c>
      <c r="D4477" s="5" t="s">
        <v>27</v>
      </c>
      <c r="E4477" s="5" t="s">
        <v>12729</v>
      </c>
      <c r="F4477" s="5">
        <v>-7797</v>
      </c>
      <c r="G4477" s="5" t="s">
        <v>78</v>
      </c>
      <c r="H4477" s="5" t="s">
        <v>71</v>
      </c>
      <c r="I4477" s="5">
        <v>83519.06</v>
      </c>
      <c r="J4477" s="5" t="s">
        <v>8843</v>
      </c>
      <c r="K4477" s="5" t="s">
        <v>81</v>
      </c>
      <c r="L4477" s="5" t="s">
        <v>73</v>
      </c>
      <c r="M4477" s="5">
        <v>1.06</v>
      </c>
      <c r="N4477" s="5" t="s">
        <v>41</v>
      </c>
      <c r="O4477" s="5">
        <v>0</v>
      </c>
    </row>
    <row r="4478" spans="1:15" x14ac:dyDescent="0.2">
      <c r="A4478" s="5" t="s">
        <v>12730</v>
      </c>
      <c r="B4478" s="5" t="s">
        <v>8606</v>
      </c>
      <c r="C4478" s="5">
        <v>48</v>
      </c>
      <c r="D4478" s="5" t="s">
        <v>17</v>
      </c>
      <c r="E4478" s="5" t="s">
        <v>12731</v>
      </c>
      <c r="F4478" s="5">
        <v>-2298</v>
      </c>
      <c r="G4478" s="5" t="s">
        <v>37</v>
      </c>
      <c r="H4478" s="5" t="s">
        <v>20</v>
      </c>
      <c r="I4478" s="5">
        <v>74907.44</v>
      </c>
      <c r="J4478" s="5" t="s">
        <v>4156</v>
      </c>
      <c r="K4478" s="5" t="s">
        <v>81</v>
      </c>
      <c r="L4478" s="5" t="s">
        <v>73</v>
      </c>
      <c r="M4478" s="5">
        <v>4.74</v>
      </c>
      <c r="N4478" s="5" t="s">
        <v>33</v>
      </c>
      <c r="O4478" s="5">
        <v>14</v>
      </c>
    </row>
    <row r="4479" spans="1:15" x14ac:dyDescent="0.2">
      <c r="A4479" s="5" t="s">
        <v>12732</v>
      </c>
      <c r="B4479" s="5" t="s">
        <v>12733</v>
      </c>
      <c r="C4479" s="5">
        <v>49</v>
      </c>
      <c r="D4479" s="5" t="s">
        <v>27</v>
      </c>
      <c r="E4479" s="5" t="s">
        <v>12734</v>
      </c>
      <c r="F4479" s="5">
        <v>-10542</v>
      </c>
      <c r="G4479" s="5" t="s">
        <v>19</v>
      </c>
      <c r="H4479" s="5" t="s">
        <v>30</v>
      </c>
      <c r="I4479" s="5">
        <v>158296.32999999999</v>
      </c>
      <c r="J4479" s="5" t="s">
        <v>3794</v>
      </c>
      <c r="K4479" s="5" t="s">
        <v>62</v>
      </c>
      <c r="L4479" s="5" t="s">
        <v>32</v>
      </c>
      <c r="M4479" s="5">
        <v>1.84</v>
      </c>
      <c r="N4479" s="5" t="s">
        <v>24</v>
      </c>
      <c r="O4479" s="5">
        <v>27</v>
      </c>
    </row>
    <row r="4480" spans="1:15" x14ac:dyDescent="0.2">
      <c r="A4480" s="5" t="s">
        <v>12735</v>
      </c>
      <c r="B4480" s="5" t="s">
        <v>7207</v>
      </c>
      <c r="C4480" s="5">
        <v>26</v>
      </c>
      <c r="D4480" s="5" t="s">
        <v>50</v>
      </c>
      <c r="E4480" s="5" t="s">
        <v>12736</v>
      </c>
      <c r="F4480" s="5">
        <v>-2406</v>
      </c>
      <c r="G4480" s="5" t="s">
        <v>45</v>
      </c>
      <c r="H4480" s="5" t="s">
        <v>79</v>
      </c>
      <c r="I4480" s="5">
        <v>131162.78</v>
      </c>
      <c r="J4480" s="5" t="s">
        <v>8592</v>
      </c>
      <c r="K4480" s="5" t="s">
        <v>62</v>
      </c>
      <c r="L4480" s="5" t="s">
        <v>32</v>
      </c>
      <c r="M4480" s="5">
        <v>2.34</v>
      </c>
      <c r="N4480" s="5" t="s">
        <v>33</v>
      </c>
      <c r="O4480" s="5">
        <v>16</v>
      </c>
    </row>
    <row r="4481" spans="1:15" x14ac:dyDescent="0.2">
      <c r="A4481" s="5" t="s">
        <v>12737</v>
      </c>
      <c r="B4481" s="5" t="s">
        <v>10776</v>
      </c>
      <c r="C4481" s="5">
        <v>37</v>
      </c>
      <c r="D4481" s="5" t="s">
        <v>17</v>
      </c>
      <c r="E4481" s="5" t="s">
        <v>12738</v>
      </c>
      <c r="F4481" s="5">
        <v>-8788</v>
      </c>
      <c r="G4481" s="5" t="s">
        <v>19</v>
      </c>
      <c r="H4481" s="5" t="s">
        <v>53</v>
      </c>
      <c r="I4481" s="5">
        <v>63814.92</v>
      </c>
      <c r="J4481" s="5" t="s">
        <v>5666</v>
      </c>
      <c r="K4481" s="5" t="s">
        <v>62</v>
      </c>
      <c r="L4481" s="5" t="s">
        <v>56</v>
      </c>
      <c r="M4481" s="5">
        <v>3.44</v>
      </c>
      <c r="N4481" s="5" t="s">
        <v>33</v>
      </c>
      <c r="O4481" s="5">
        <v>0</v>
      </c>
    </row>
    <row r="4482" spans="1:15" x14ac:dyDescent="0.2">
      <c r="A4482" s="5" t="s">
        <v>12739</v>
      </c>
      <c r="B4482" s="5" t="s">
        <v>2104</v>
      </c>
      <c r="C4482" s="5">
        <v>24</v>
      </c>
      <c r="D4482" s="5" t="s">
        <v>17</v>
      </c>
      <c r="E4482" s="5" t="s">
        <v>12740</v>
      </c>
      <c r="F4482" s="5">
        <v>-9856</v>
      </c>
      <c r="G4482" s="5" t="s">
        <v>78</v>
      </c>
      <c r="H4482" s="5" t="s">
        <v>38</v>
      </c>
      <c r="I4482" s="5">
        <v>71268.36</v>
      </c>
      <c r="J4482" s="5" t="s">
        <v>1148</v>
      </c>
      <c r="K4482" s="5" t="s">
        <v>118</v>
      </c>
      <c r="L4482" s="5" t="s">
        <v>73</v>
      </c>
      <c r="M4482" s="5">
        <v>2.5499999999999998</v>
      </c>
      <c r="N4482" s="5" t="s">
        <v>24</v>
      </c>
      <c r="O4482" s="5">
        <v>24</v>
      </c>
    </row>
    <row r="4483" spans="1:15" x14ac:dyDescent="0.2">
      <c r="A4483" s="5" t="s">
        <v>12741</v>
      </c>
      <c r="B4483" s="5" t="s">
        <v>9385</v>
      </c>
      <c r="C4483" s="5">
        <v>50</v>
      </c>
      <c r="D4483" s="5" t="s">
        <v>27</v>
      </c>
      <c r="E4483" s="5" t="s">
        <v>12742</v>
      </c>
      <c r="F4483" s="5">
        <v>-8916</v>
      </c>
      <c r="G4483" s="5" t="s">
        <v>78</v>
      </c>
      <c r="H4483" s="5" t="s">
        <v>20</v>
      </c>
      <c r="I4483" s="5">
        <v>92496.37</v>
      </c>
      <c r="J4483" s="5" t="s">
        <v>2343</v>
      </c>
      <c r="K4483" s="5" t="s">
        <v>118</v>
      </c>
      <c r="L4483" s="5" t="s">
        <v>56</v>
      </c>
      <c r="M4483" s="5">
        <v>2.34</v>
      </c>
      <c r="N4483" s="5" t="s">
        <v>41</v>
      </c>
      <c r="O4483" s="5">
        <v>1</v>
      </c>
    </row>
    <row r="4484" spans="1:15" x14ac:dyDescent="0.2">
      <c r="A4484" s="5" t="s">
        <v>12743</v>
      </c>
      <c r="B4484" s="5" t="s">
        <v>2127</v>
      </c>
      <c r="C4484" s="5">
        <v>27</v>
      </c>
      <c r="D4484" s="5" t="s">
        <v>27</v>
      </c>
      <c r="E4484" s="5" t="s">
        <v>12744</v>
      </c>
      <c r="F4484" s="5">
        <v>-7669</v>
      </c>
      <c r="G4484" s="5" t="s">
        <v>52</v>
      </c>
      <c r="H4484" s="5" t="s">
        <v>30</v>
      </c>
      <c r="I4484" s="5">
        <v>164855.85999999999</v>
      </c>
      <c r="J4484" s="5" t="s">
        <v>12745</v>
      </c>
      <c r="K4484" s="5" t="s">
        <v>127</v>
      </c>
      <c r="L4484" s="5" t="s">
        <v>73</v>
      </c>
      <c r="M4484" s="5">
        <v>1.64</v>
      </c>
      <c r="N4484" s="5" t="s">
        <v>41</v>
      </c>
      <c r="O4484" s="5">
        <v>10</v>
      </c>
    </row>
    <row r="4485" spans="1:15" x14ac:dyDescent="0.2">
      <c r="A4485" s="5" t="s">
        <v>12746</v>
      </c>
      <c r="B4485" s="5" t="s">
        <v>10776</v>
      </c>
      <c r="C4485" s="5">
        <v>31</v>
      </c>
      <c r="D4485" s="5" t="s">
        <v>17</v>
      </c>
      <c r="E4485" s="5" t="s">
        <v>12747</v>
      </c>
      <c r="F4485" s="5">
        <v>-7962</v>
      </c>
      <c r="G4485" s="5" t="s">
        <v>29</v>
      </c>
      <c r="H4485" s="5" t="s">
        <v>173</v>
      </c>
      <c r="I4485" s="5">
        <v>142757.72</v>
      </c>
      <c r="J4485" s="5" t="s">
        <v>1003</v>
      </c>
      <c r="K4485" s="5" t="s">
        <v>104</v>
      </c>
      <c r="L4485" s="5" t="s">
        <v>23</v>
      </c>
      <c r="M4485" s="5">
        <v>2.1800000000000002</v>
      </c>
      <c r="N4485" s="5" t="s">
        <v>24</v>
      </c>
      <c r="O4485" s="5">
        <v>35</v>
      </c>
    </row>
    <row r="4486" spans="1:15" x14ac:dyDescent="0.2">
      <c r="A4486" s="5" t="s">
        <v>12748</v>
      </c>
      <c r="B4486" s="5" t="s">
        <v>8175</v>
      </c>
      <c r="C4486" s="5">
        <v>40</v>
      </c>
      <c r="D4486" s="5" t="s">
        <v>50</v>
      </c>
      <c r="E4486" s="5" t="s">
        <v>12749</v>
      </c>
      <c r="F4486" s="5">
        <v>-8094</v>
      </c>
      <c r="G4486" s="5" t="s">
        <v>116</v>
      </c>
      <c r="H4486" s="5" t="s">
        <v>20</v>
      </c>
      <c r="I4486" s="5">
        <v>46406.01</v>
      </c>
      <c r="J4486" s="5" t="s">
        <v>600</v>
      </c>
      <c r="K4486" s="5" t="s">
        <v>62</v>
      </c>
      <c r="L4486" s="5" t="s">
        <v>56</v>
      </c>
      <c r="M4486" s="5">
        <v>3.09</v>
      </c>
      <c r="N4486" s="5" t="s">
        <v>24</v>
      </c>
      <c r="O4486" s="5">
        <v>39</v>
      </c>
    </row>
    <row r="4487" spans="1:15" x14ac:dyDescent="0.2">
      <c r="A4487" s="5" t="s">
        <v>12750</v>
      </c>
      <c r="B4487" s="5" t="s">
        <v>3085</v>
      </c>
      <c r="C4487" s="5">
        <v>39</v>
      </c>
      <c r="D4487" s="5" t="s">
        <v>17</v>
      </c>
      <c r="E4487" s="5" t="s">
        <v>12751</v>
      </c>
      <c r="F4487" s="5">
        <v>-6995</v>
      </c>
      <c r="G4487" s="5" t="s">
        <v>45</v>
      </c>
      <c r="H4487" s="5" t="s">
        <v>66</v>
      </c>
      <c r="I4487" s="5">
        <v>114213.65</v>
      </c>
      <c r="J4487" s="5" t="s">
        <v>4449</v>
      </c>
      <c r="K4487" s="5" t="s">
        <v>47</v>
      </c>
      <c r="L4487" s="5" t="s">
        <v>32</v>
      </c>
      <c r="M4487" s="5">
        <v>3.36</v>
      </c>
      <c r="N4487" s="5" t="s">
        <v>24</v>
      </c>
      <c r="O4487" s="5">
        <v>39</v>
      </c>
    </row>
    <row r="4488" spans="1:15" x14ac:dyDescent="0.2">
      <c r="A4488" s="5" t="s">
        <v>12752</v>
      </c>
      <c r="B4488" s="5" t="s">
        <v>9849</v>
      </c>
      <c r="C4488" s="5">
        <v>47</v>
      </c>
      <c r="D4488" s="5" t="s">
        <v>17</v>
      </c>
      <c r="E4488" s="5" t="s">
        <v>12753</v>
      </c>
      <c r="F4488" s="5">
        <v>-10825</v>
      </c>
      <c r="G4488" s="5" t="s">
        <v>78</v>
      </c>
      <c r="H4488" s="5" t="s">
        <v>30</v>
      </c>
      <c r="I4488" s="5">
        <v>124926.99</v>
      </c>
      <c r="J4488" s="5" t="s">
        <v>3185</v>
      </c>
      <c r="K4488" s="5" t="s">
        <v>55</v>
      </c>
      <c r="L4488" s="5" t="s">
        <v>73</v>
      </c>
      <c r="M4488" s="5">
        <v>2.88</v>
      </c>
      <c r="N4488" s="5" t="s">
        <v>57</v>
      </c>
      <c r="O4488" s="5">
        <v>30</v>
      </c>
    </row>
    <row r="4489" spans="1:15" x14ac:dyDescent="0.2">
      <c r="A4489" s="5" t="s">
        <v>12754</v>
      </c>
      <c r="B4489" s="5" t="s">
        <v>7186</v>
      </c>
      <c r="C4489" s="5">
        <v>38</v>
      </c>
      <c r="D4489" s="5" t="s">
        <v>50</v>
      </c>
      <c r="E4489" s="5" t="s">
        <v>12755</v>
      </c>
      <c r="F4489" s="5">
        <v>-2971</v>
      </c>
      <c r="G4489" s="5" t="s">
        <v>99</v>
      </c>
      <c r="H4489" s="5" t="s">
        <v>71</v>
      </c>
      <c r="I4489" s="5">
        <v>129109.95</v>
      </c>
      <c r="J4489" s="5" t="s">
        <v>2165</v>
      </c>
      <c r="K4489" s="5" t="s">
        <v>118</v>
      </c>
      <c r="L4489" s="5" t="s">
        <v>56</v>
      </c>
      <c r="M4489" s="5">
        <v>3.02</v>
      </c>
      <c r="N4489" s="5" t="s">
        <v>41</v>
      </c>
      <c r="O4489" s="5">
        <v>23</v>
      </c>
    </row>
    <row r="4490" spans="1:15" x14ac:dyDescent="0.2">
      <c r="A4490" s="5" t="s">
        <v>12756</v>
      </c>
      <c r="B4490" s="5" t="s">
        <v>8523</v>
      </c>
      <c r="C4490" s="5">
        <v>52</v>
      </c>
      <c r="D4490" s="5" t="s">
        <v>17</v>
      </c>
      <c r="E4490" s="5" t="s">
        <v>12757</v>
      </c>
      <c r="F4490" s="5">
        <v>-4012</v>
      </c>
      <c r="G4490" s="5" t="s">
        <v>78</v>
      </c>
      <c r="H4490" s="5" t="s">
        <v>38</v>
      </c>
      <c r="I4490" s="5">
        <v>127907.73</v>
      </c>
      <c r="J4490" s="5" t="s">
        <v>968</v>
      </c>
      <c r="K4490" s="5" t="s">
        <v>62</v>
      </c>
      <c r="L4490" s="5" t="s">
        <v>73</v>
      </c>
      <c r="M4490" s="5">
        <v>3.08</v>
      </c>
      <c r="N4490" s="5" t="s">
        <v>24</v>
      </c>
      <c r="O4490" s="5">
        <v>29</v>
      </c>
    </row>
    <row r="4491" spans="1:15" x14ac:dyDescent="0.2">
      <c r="A4491" s="5" t="s">
        <v>12758</v>
      </c>
      <c r="B4491" s="5" t="s">
        <v>3811</v>
      </c>
      <c r="C4491" s="5">
        <v>58</v>
      </c>
      <c r="D4491" s="5" t="s">
        <v>17</v>
      </c>
      <c r="E4491" s="5" t="s">
        <v>12759</v>
      </c>
      <c r="F4491" s="5">
        <v>-3593</v>
      </c>
      <c r="G4491" s="5" t="s">
        <v>19</v>
      </c>
      <c r="H4491" s="5" t="s">
        <v>38</v>
      </c>
      <c r="I4491" s="5">
        <v>143609.07</v>
      </c>
      <c r="J4491" s="5" t="s">
        <v>5808</v>
      </c>
      <c r="K4491" s="5" t="s">
        <v>136</v>
      </c>
      <c r="L4491" s="5" t="s">
        <v>32</v>
      </c>
      <c r="M4491" s="5">
        <v>2.6</v>
      </c>
      <c r="N4491" s="5" t="s">
        <v>33</v>
      </c>
      <c r="O4491" s="5">
        <v>28</v>
      </c>
    </row>
    <row r="4492" spans="1:15" x14ac:dyDescent="0.2">
      <c r="A4492" s="5" t="s">
        <v>12760</v>
      </c>
      <c r="B4492" s="5" t="s">
        <v>3158</v>
      </c>
      <c r="C4492" s="5">
        <v>59</v>
      </c>
      <c r="D4492" s="5" t="s">
        <v>27</v>
      </c>
      <c r="E4492" s="5" t="s">
        <v>12761</v>
      </c>
      <c r="F4492" s="5">
        <v>-7010</v>
      </c>
      <c r="G4492" s="5" t="s">
        <v>116</v>
      </c>
      <c r="H4492" s="5" t="s">
        <v>144</v>
      </c>
      <c r="I4492" s="5">
        <v>141412.57</v>
      </c>
      <c r="J4492" s="5" t="s">
        <v>1830</v>
      </c>
      <c r="K4492" s="5" t="s">
        <v>81</v>
      </c>
      <c r="L4492" s="5" t="s">
        <v>56</v>
      </c>
      <c r="M4492" s="5">
        <v>4.12</v>
      </c>
      <c r="N4492" s="5" t="s">
        <v>74</v>
      </c>
      <c r="O4492" s="5">
        <v>35</v>
      </c>
    </row>
    <row r="4493" spans="1:15" x14ac:dyDescent="0.2">
      <c r="A4493" s="5" t="s">
        <v>12762</v>
      </c>
      <c r="B4493" s="5" t="s">
        <v>7575</v>
      </c>
      <c r="C4493" s="5">
        <v>27</v>
      </c>
      <c r="D4493" s="5" t="s">
        <v>17</v>
      </c>
      <c r="E4493" s="5" t="s">
        <v>12763</v>
      </c>
      <c r="F4493" s="5">
        <v>-9526</v>
      </c>
      <c r="G4493" s="5" t="s">
        <v>78</v>
      </c>
      <c r="H4493" s="5" t="s">
        <v>173</v>
      </c>
      <c r="I4493" s="5">
        <v>109240.35</v>
      </c>
      <c r="J4493" s="5" t="s">
        <v>7060</v>
      </c>
      <c r="K4493" s="5" t="s">
        <v>55</v>
      </c>
      <c r="L4493" s="5" t="s">
        <v>73</v>
      </c>
      <c r="M4493" s="5">
        <v>3.75</v>
      </c>
      <c r="N4493" s="5" t="s">
        <v>24</v>
      </c>
      <c r="O4493" s="5">
        <v>28</v>
      </c>
    </row>
    <row r="4494" spans="1:15" x14ac:dyDescent="0.2">
      <c r="A4494" s="5" t="s">
        <v>12764</v>
      </c>
      <c r="B4494" s="5" t="s">
        <v>2704</v>
      </c>
      <c r="C4494" s="5">
        <v>54</v>
      </c>
      <c r="D4494" s="5" t="s">
        <v>27</v>
      </c>
      <c r="E4494" s="5" t="s">
        <v>12765</v>
      </c>
      <c r="F4494" s="5">
        <v>-3500</v>
      </c>
      <c r="G4494" s="5" t="s">
        <v>78</v>
      </c>
      <c r="H4494" s="5" t="s">
        <v>20</v>
      </c>
      <c r="I4494" s="5">
        <v>160721.34</v>
      </c>
      <c r="J4494" s="5" t="s">
        <v>2477</v>
      </c>
      <c r="K4494" s="5" t="s">
        <v>127</v>
      </c>
      <c r="L4494" s="5" t="s">
        <v>73</v>
      </c>
      <c r="M4494" s="5">
        <v>1.46</v>
      </c>
      <c r="N4494" s="5" t="s">
        <v>74</v>
      </c>
      <c r="O4494" s="5">
        <v>40</v>
      </c>
    </row>
    <row r="4495" spans="1:15" x14ac:dyDescent="0.2">
      <c r="A4495" s="5" t="s">
        <v>12766</v>
      </c>
      <c r="B4495" s="5" t="s">
        <v>385</v>
      </c>
      <c r="C4495" s="5">
        <v>41</v>
      </c>
      <c r="D4495" s="5" t="s">
        <v>17</v>
      </c>
      <c r="E4495" s="5" t="s">
        <v>12767</v>
      </c>
      <c r="F4495" s="5">
        <v>-9078</v>
      </c>
      <c r="G4495" s="5" t="s">
        <v>99</v>
      </c>
      <c r="H4495" s="5" t="s">
        <v>66</v>
      </c>
      <c r="I4495" s="5">
        <v>84574.65</v>
      </c>
      <c r="J4495" s="5" t="s">
        <v>2417</v>
      </c>
      <c r="K4495" s="5" t="s">
        <v>118</v>
      </c>
      <c r="L4495" s="5" t="s">
        <v>32</v>
      </c>
      <c r="M4495" s="5">
        <v>4.13</v>
      </c>
      <c r="N4495" s="5" t="s">
        <v>41</v>
      </c>
      <c r="O4495" s="5">
        <v>1</v>
      </c>
    </row>
    <row r="4496" spans="1:15" x14ac:dyDescent="0.2">
      <c r="A4496" s="5" t="s">
        <v>12768</v>
      </c>
      <c r="B4496" s="5" t="s">
        <v>373</v>
      </c>
      <c r="C4496" s="5">
        <v>24</v>
      </c>
      <c r="D4496" s="5" t="s">
        <v>17</v>
      </c>
      <c r="E4496" s="5" t="s">
        <v>12769</v>
      </c>
      <c r="F4496" s="5">
        <v>-9804</v>
      </c>
      <c r="G4496" s="5" t="s">
        <v>19</v>
      </c>
      <c r="H4496" s="5" t="s">
        <v>53</v>
      </c>
      <c r="I4496" s="5">
        <v>87602.16</v>
      </c>
      <c r="J4496" s="5" t="s">
        <v>12473</v>
      </c>
      <c r="K4496" s="5" t="s">
        <v>118</v>
      </c>
      <c r="L4496" s="5" t="s">
        <v>32</v>
      </c>
      <c r="M4496" s="5">
        <v>1.44</v>
      </c>
      <c r="N4496" s="5" t="s">
        <v>24</v>
      </c>
      <c r="O4496" s="5">
        <v>0</v>
      </c>
    </row>
    <row r="4497" spans="1:15" x14ac:dyDescent="0.2">
      <c r="A4497" s="5" t="s">
        <v>12770</v>
      </c>
      <c r="B4497" s="5" t="s">
        <v>2778</v>
      </c>
      <c r="C4497" s="5">
        <v>54</v>
      </c>
      <c r="D4497" s="5" t="s">
        <v>27</v>
      </c>
      <c r="E4497" s="5" t="s">
        <v>12771</v>
      </c>
      <c r="F4497" s="5">
        <v>-10002</v>
      </c>
      <c r="G4497" s="5" t="s">
        <v>52</v>
      </c>
      <c r="H4497" s="5" t="s">
        <v>173</v>
      </c>
      <c r="I4497" s="5">
        <v>47029.65</v>
      </c>
      <c r="J4497" s="5" t="s">
        <v>12772</v>
      </c>
      <c r="K4497" s="5" t="s">
        <v>104</v>
      </c>
      <c r="L4497" s="5" t="s">
        <v>32</v>
      </c>
      <c r="M4497" s="5">
        <v>3.81</v>
      </c>
      <c r="N4497" s="5" t="s">
        <v>33</v>
      </c>
      <c r="O4497" s="5">
        <v>9</v>
      </c>
    </row>
    <row r="4498" spans="1:15" x14ac:dyDescent="0.2">
      <c r="A4498" s="5" t="s">
        <v>12773</v>
      </c>
      <c r="B4498" s="5" t="s">
        <v>498</v>
      </c>
      <c r="C4498" s="5">
        <v>45</v>
      </c>
      <c r="D4498" s="5" t="s">
        <v>50</v>
      </c>
      <c r="E4498" s="5" t="s">
        <v>12774</v>
      </c>
      <c r="F4498" s="5">
        <v>-5201</v>
      </c>
      <c r="G4498" s="5" t="s">
        <v>99</v>
      </c>
      <c r="H4498" s="5" t="s">
        <v>173</v>
      </c>
      <c r="I4498" s="5">
        <v>121326.06</v>
      </c>
      <c r="J4498" s="5" t="s">
        <v>7570</v>
      </c>
      <c r="K4498" s="5" t="s">
        <v>127</v>
      </c>
      <c r="L4498" s="5" t="s">
        <v>73</v>
      </c>
      <c r="M4498" s="5">
        <v>4.0999999999999996</v>
      </c>
      <c r="N4498" s="5" t="s">
        <v>33</v>
      </c>
      <c r="O4498" s="5">
        <v>10</v>
      </c>
    </row>
    <row r="4499" spans="1:15" x14ac:dyDescent="0.2">
      <c r="A4499" s="5" t="s">
        <v>12775</v>
      </c>
      <c r="B4499" s="5" t="s">
        <v>5521</v>
      </c>
      <c r="C4499" s="5">
        <v>31</v>
      </c>
      <c r="D4499" s="5" t="s">
        <v>17</v>
      </c>
      <c r="E4499" s="5" t="s">
        <v>12776</v>
      </c>
      <c r="F4499" s="5">
        <v>-3143</v>
      </c>
      <c r="G4499" s="5" t="s">
        <v>78</v>
      </c>
      <c r="H4499" s="5" t="s">
        <v>173</v>
      </c>
      <c r="I4499" s="5">
        <v>126451.1</v>
      </c>
      <c r="J4499" s="5" t="s">
        <v>1838</v>
      </c>
      <c r="K4499" s="5" t="s">
        <v>118</v>
      </c>
      <c r="L4499" s="5" t="s">
        <v>73</v>
      </c>
      <c r="M4499" s="5">
        <v>2.42</v>
      </c>
      <c r="N4499" s="5" t="s">
        <v>33</v>
      </c>
      <c r="O4499" s="5">
        <v>20</v>
      </c>
    </row>
    <row r="4500" spans="1:15" x14ac:dyDescent="0.2">
      <c r="A4500" s="5" t="s">
        <v>12777</v>
      </c>
      <c r="B4500" s="5" t="s">
        <v>8535</v>
      </c>
      <c r="C4500" s="5">
        <v>32</v>
      </c>
      <c r="D4500" s="5" t="s">
        <v>27</v>
      </c>
      <c r="E4500" s="5" t="s">
        <v>12778</v>
      </c>
      <c r="F4500" s="5">
        <v>-10570</v>
      </c>
      <c r="G4500" s="5" t="s">
        <v>94</v>
      </c>
      <c r="H4500" s="5" t="s">
        <v>53</v>
      </c>
      <c r="I4500" s="5">
        <v>156818.39000000001</v>
      </c>
      <c r="J4500" s="5" t="s">
        <v>12779</v>
      </c>
      <c r="K4500" s="5" t="s">
        <v>127</v>
      </c>
      <c r="L4500" s="5" t="s">
        <v>23</v>
      </c>
      <c r="M4500" s="5">
        <v>1.74</v>
      </c>
      <c r="N4500" s="5" t="s">
        <v>57</v>
      </c>
      <c r="O4500" s="5">
        <v>36</v>
      </c>
    </row>
    <row r="4501" spans="1:15" x14ac:dyDescent="0.2">
      <c r="A4501" s="5" t="s">
        <v>12780</v>
      </c>
      <c r="B4501" s="5" t="s">
        <v>12781</v>
      </c>
      <c r="C4501" s="5">
        <v>37</v>
      </c>
      <c r="D4501" s="5" t="s">
        <v>27</v>
      </c>
      <c r="E4501" s="5" t="s">
        <v>12782</v>
      </c>
      <c r="F4501" s="5">
        <v>-6226</v>
      </c>
      <c r="G4501" s="5" t="s">
        <v>94</v>
      </c>
      <c r="H4501" s="5" t="s">
        <v>144</v>
      </c>
      <c r="I4501" s="5">
        <v>157356.01999999999</v>
      </c>
      <c r="J4501" s="5" t="s">
        <v>3730</v>
      </c>
      <c r="K4501" s="5" t="s">
        <v>47</v>
      </c>
      <c r="L4501" s="5" t="s">
        <v>32</v>
      </c>
      <c r="M4501" s="5">
        <v>1.82</v>
      </c>
      <c r="N4501" s="5" t="s">
        <v>74</v>
      </c>
      <c r="O4501" s="5">
        <v>40</v>
      </c>
    </row>
    <row r="4502" spans="1:15" x14ac:dyDescent="0.2">
      <c r="A4502" s="5" t="s">
        <v>12783</v>
      </c>
      <c r="B4502" s="5" t="s">
        <v>2949</v>
      </c>
      <c r="C4502" s="5">
        <v>27</v>
      </c>
      <c r="D4502" s="5" t="s">
        <v>17</v>
      </c>
      <c r="E4502" s="5" t="s">
        <v>12784</v>
      </c>
      <c r="F4502" s="5">
        <v>-9840</v>
      </c>
      <c r="G4502" s="5" t="s">
        <v>29</v>
      </c>
      <c r="H4502" s="5" t="s">
        <v>30</v>
      </c>
      <c r="I4502" s="5">
        <v>54222.61</v>
      </c>
      <c r="J4502" s="5" t="s">
        <v>2542</v>
      </c>
      <c r="K4502" s="5" t="s">
        <v>62</v>
      </c>
      <c r="L4502" s="5" t="s">
        <v>23</v>
      </c>
      <c r="M4502" s="5">
        <v>2.57</v>
      </c>
      <c r="N4502" s="5" t="s">
        <v>41</v>
      </c>
      <c r="O4502" s="5">
        <v>8</v>
      </c>
    </row>
    <row r="4503" spans="1:15" x14ac:dyDescent="0.2">
      <c r="A4503" s="5" t="s">
        <v>12785</v>
      </c>
      <c r="B4503" s="5" t="s">
        <v>10257</v>
      </c>
      <c r="C4503" s="5">
        <v>49</v>
      </c>
      <c r="D4503" s="5" t="s">
        <v>17</v>
      </c>
      <c r="E4503" s="5" t="s">
        <v>12786</v>
      </c>
      <c r="F4503" s="5">
        <v>-8557</v>
      </c>
      <c r="G4503" s="5" t="s">
        <v>99</v>
      </c>
      <c r="H4503" s="5" t="s">
        <v>79</v>
      </c>
      <c r="I4503" s="5">
        <v>75986.38</v>
      </c>
      <c r="J4503" s="5" t="s">
        <v>5101</v>
      </c>
      <c r="K4503" s="5" t="s">
        <v>22</v>
      </c>
      <c r="L4503" s="5" t="s">
        <v>32</v>
      </c>
      <c r="M4503" s="5">
        <v>3.57</v>
      </c>
      <c r="N4503" s="5" t="s">
        <v>24</v>
      </c>
      <c r="O4503" s="5">
        <v>26</v>
      </c>
    </row>
    <row r="4504" spans="1:15" x14ac:dyDescent="0.2">
      <c r="A4504" s="5" t="s">
        <v>12787</v>
      </c>
      <c r="B4504" s="5" t="s">
        <v>3854</v>
      </c>
      <c r="C4504" s="5">
        <v>55</v>
      </c>
      <c r="D4504" s="5" t="s">
        <v>50</v>
      </c>
      <c r="E4504" s="5" t="s">
        <v>12788</v>
      </c>
      <c r="F4504" s="5">
        <v>-4164</v>
      </c>
      <c r="G4504" s="5" t="s">
        <v>29</v>
      </c>
      <c r="H4504" s="5" t="s">
        <v>20</v>
      </c>
      <c r="I4504" s="5">
        <v>100973.88</v>
      </c>
      <c r="J4504" s="5" t="s">
        <v>1830</v>
      </c>
      <c r="K4504" s="5" t="s">
        <v>40</v>
      </c>
      <c r="L4504" s="5" t="s">
        <v>73</v>
      </c>
      <c r="M4504" s="5">
        <v>4.74</v>
      </c>
      <c r="N4504" s="5" t="s">
        <v>33</v>
      </c>
      <c r="O4504" s="5">
        <v>1</v>
      </c>
    </row>
    <row r="4505" spans="1:15" x14ac:dyDescent="0.2">
      <c r="A4505" s="5" t="s">
        <v>12789</v>
      </c>
      <c r="B4505" s="5" t="s">
        <v>3268</v>
      </c>
      <c r="C4505" s="5">
        <v>26</v>
      </c>
      <c r="D4505" s="5" t="s">
        <v>17</v>
      </c>
      <c r="E4505" s="5" t="s">
        <v>12790</v>
      </c>
      <c r="F4505" s="5">
        <v>-7718</v>
      </c>
      <c r="G4505" s="5" t="s">
        <v>85</v>
      </c>
      <c r="H4505" s="5" t="s">
        <v>173</v>
      </c>
      <c r="I4505" s="5">
        <v>61461.71</v>
      </c>
      <c r="J4505" s="5" t="s">
        <v>9717</v>
      </c>
      <c r="K4505" s="5" t="s">
        <v>118</v>
      </c>
      <c r="L4505" s="5" t="s">
        <v>56</v>
      </c>
      <c r="M4505" s="5">
        <v>2.56</v>
      </c>
      <c r="N4505" s="5" t="s">
        <v>74</v>
      </c>
      <c r="O4505" s="5">
        <v>28</v>
      </c>
    </row>
    <row r="4506" spans="1:15" x14ac:dyDescent="0.2">
      <c r="A4506" s="5" t="s">
        <v>12791</v>
      </c>
      <c r="B4506" s="5" t="s">
        <v>1645</v>
      </c>
      <c r="C4506" s="5">
        <v>39</v>
      </c>
      <c r="D4506" s="5" t="s">
        <v>50</v>
      </c>
      <c r="E4506" s="5" t="s">
        <v>12792</v>
      </c>
      <c r="F4506" s="5">
        <v>-6378</v>
      </c>
      <c r="G4506" s="5" t="s">
        <v>19</v>
      </c>
      <c r="H4506" s="5" t="s">
        <v>144</v>
      </c>
      <c r="I4506" s="5">
        <v>145570.42000000001</v>
      </c>
      <c r="J4506" s="5" t="s">
        <v>9589</v>
      </c>
      <c r="K4506" s="5" t="s">
        <v>118</v>
      </c>
      <c r="L4506" s="5" t="s">
        <v>32</v>
      </c>
      <c r="M4506" s="5">
        <v>4.22</v>
      </c>
      <c r="N4506" s="5" t="s">
        <v>41</v>
      </c>
      <c r="O4506" s="5">
        <v>1</v>
      </c>
    </row>
    <row r="4507" spans="1:15" x14ac:dyDescent="0.2">
      <c r="A4507" s="5" t="s">
        <v>12793</v>
      </c>
      <c r="B4507" s="5" t="s">
        <v>4241</v>
      </c>
      <c r="C4507" s="5">
        <v>27</v>
      </c>
      <c r="D4507" s="5" t="s">
        <v>50</v>
      </c>
      <c r="E4507" s="5" t="s">
        <v>12794</v>
      </c>
      <c r="F4507" s="5">
        <v>-6915</v>
      </c>
      <c r="G4507" s="5" t="s">
        <v>52</v>
      </c>
      <c r="H4507" s="5" t="s">
        <v>79</v>
      </c>
      <c r="I4507" s="5">
        <v>72410.03</v>
      </c>
      <c r="J4507" s="5" t="s">
        <v>12795</v>
      </c>
      <c r="K4507" s="5" t="s">
        <v>22</v>
      </c>
      <c r="L4507" s="5" t="s">
        <v>56</v>
      </c>
      <c r="M4507" s="5">
        <v>1.2</v>
      </c>
      <c r="N4507" s="5" t="s">
        <v>33</v>
      </c>
      <c r="O4507" s="5">
        <v>16</v>
      </c>
    </row>
    <row r="4508" spans="1:15" x14ac:dyDescent="0.2">
      <c r="A4508" s="5" t="s">
        <v>12796</v>
      </c>
      <c r="B4508" s="5" t="s">
        <v>5859</v>
      </c>
      <c r="C4508" s="5">
        <v>52</v>
      </c>
      <c r="D4508" s="5" t="s">
        <v>17</v>
      </c>
      <c r="E4508" s="5" t="s">
        <v>12797</v>
      </c>
      <c r="F4508" s="5">
        <v>-7379</v>
      </c>
      <c r="G4508" s="5" t="s">
        <v>99</v>
      </c>
      <c r="H4508" s="5" t="s">
        <v>194</v>
      </c>
      <c r="I4508" s="5">
        <v>175380.94</v>
      </c>
      <c r="J4508" s="5" t="s">
        <v>1112</v>
      </c>
      <c r="K4508" s="5" t="s">
        <v>136</v>
      </c>
      <c r="L4508" s="5" t="s">
        <v>73</v>
      </c>
      <c r="M4508" s="5">
        <v>4.38</v>
      </c>
      <c r="N4508" s="5" t="s">
        <v>33</v>
      </c>
      <c r="O4508" s="5">
        <v>40</v>
      </c>
    </row>
    <row r="4509" spans="1:15" x14ac:dyDescent="0.2">
      <c r="A4509" s="5" t="s">
        <v>12798</v>
      </c>
      <c r="B4509" s="5" t="s">
        <v>1083</v>
      </c>
      <c r="C4509" s="5">
        <v>38</v>
      </c>
      <c r="D4509" s="5" t="s">
        <v>17</v>
      </c>
      <c r="E4509" s="5" t="s">
        <v>12799</v>
      </c>
      <c r="F4509" s="5">
        <v>-4910</v>
      </c>
      <c r="G4509" s="5" t="s">
        <v>45</v>
      </c>
      <c r="H4509" s="5" t="s">
        <v>71</v>
      </c>
      <c r="I4509" s="5">
        <v>87476.479999999996</v>
      </c>
      <c r="J4509" s="5" t="s">
        <v>2268</v>
      </c>
      <c r="K4509" s="5" t="s">
        <v>136</v>
      </c>
      <c r="L4509" s="5" t="s">
        <v>32</v>
      </c>
      <c r="M4509" s="5">
        <v>4.7</v>
      </c>
      <c r="N4509" s="5" t="s">
        <v>57</v>
      </c>
      <c r="O4509" s="5">
        <v>14</v>
      </c>
    </row>
    <row r="4510" spans="1:15" x14ac:dyDescent="0.2">
      <c r="A4510" s="5" t="s">
        <v>12800</v>
      </c>
      <c r="B4510" s="5" t="s">
        <v>12801</v>
      </c>
      <c r="C4510" s="5">
        <v>34</v>
      </c>
      <c r="D4510" s="5" t="s">
        <v>27</v>
      </c>
      <c r="E4510" s="5" t="s">
        <v>12802</v>
      </c>
      <c r="F4510" s="5">
        <v>-7825</v>
      </c>
      <c r="G4510" s="5" t="s">
        <v>19</v>
      </c>
      <c r="H4510" s="5" t="s">
        <v>173</v>
      </c>
      <c r="I4510" s="5">
        <v>151554.12</v>
      </c>
      <c r="J4510" s="5" t="s">
        <v>2951</v>
      </c>
      <c r="K4510" s="5" t="s">
        <v>47</v>
      </c>
      <c r="L4510" s="5" t="s">
        <v>73</v>
      </c>
      <c r="M4510" s="5">
        <v>2.31</v>
      </c>
      <c r="N4510" s="5" t="s">
        <v>74</v>
      </c>
      <c r="O4510" s="5">
        <v>35</v>
      </c>
    </row>
    <row r="4511" spans="1:15" x14ac:dyDescent="0.2">
      <c r="A4511" s="5" t="s">
        <v>12803</v>
      </c>
      <c r="B4511" s="5" t="s">
        <v>4840</v>
      </c>
      <c r="C4511" s="5">
        <v>23</v>
      </c>
      <c r="D4511" s="5" t="s">
        <v>17</v>
      </c>
      <c r="E4511" s="5" t="s">
        <v>6768</v>
      </c>
      <c r="F4511" s="5">
        <v>-5686</v>
      </c>
      <c r="G4511" s="5" t="s">
        <v>94</v>
      </c>
      <c r="H4511" s="5" t="s">
        <v>66</v>
      </c>
      <c r="I4511" s="5">
        <v>90555.09</v>
      </c>
      <c r="J4511" s="5" t="s">
        <v>7428</v>
      </c>
      <c r="K4511" s="5" t="s">
        <v>22</v>
      </c>
      <c r="L4511" s="5" t="s">
        <v>23</v>
      </c>
      <c r="M4511" s="5">
        <v>2.54</v>
      </c>
      <c r="N4511" s="5" t="s">
        <v>74</v>
      </c>
      <c r="O4511" s="5">
        <v>27</v>
      </c>
    </row>
    <row r="4512" spans="1:15" x14ac:dyDescent="0.2">
      <c r="A4512" s="5" t="s">
        <v>12804</v>
      </c>
      <c r="B4512" s="5" t="s">
        <v>1974</v>
      </c>
      <c r="C4512" s="5">
        <v>25</v>
      </c>
      <c r="D4512" s="5" t="s">
        <v>17</v>
      </c>
      <c r="E4512" s="5" t="s">
        <v>12805</v>
      </c>
      <c r="F4512" s="5">
        <v>-7436</v>
      </c>
      <c r="G4512" s="5" t="s">
        <v>19</v>
      </c>
      <c r="H4512" s="5" t="s">
        <v>71</v>
      </c>
      <c r="I4512" s="5">
        <v>113357.15</v>
      </c>
      <c r="J4512" s="5" t="s">
        <v>6594</v>
      </c>
      <c r="K4512" s="5" t="s">
        <v>118</v>
      </c>
      <c r="L4512" s="5" t="s">
        <v>73</v>
      </c>
      <c r="M4512" s="5">
        <v>1.0900000000000001</v>
      </c>
      <c r="N4512" s="5" t="s">
        <v>74</v>
      </c>
      <c r="O4512" s="5">
        <v>18</v>
      </c>
    </row>
    <row r="4513" spans="1:15" x14ac:dyDescent="0.2">
      <c r="A4513" s="5" t="s">
        <v>12806</v>
      </c>
      <c r="B4513" s="5" t="s">
        <v>11317</v>
      </c>
      <c r="C4513" s="5">
        <v>24</v>
      </c>
      <c r="D4513" s="5" t="s">
        <v>50</v>
      </c>
      <c r="E4513" s="5" t="s">
        <v>12807</v>
      </c>
      <c r="F4513" s="5">
        <v>-4909</v>
      </c>
      <c r="G4513" s="5" t="s">
        <v>85</v>
      </c>
      <c r="H4513" s="5" t="s">
        <v>38</v>
      </c>
      <c r="I4513" s="5">
        <v>163756.76999999999</v>
      </c>
      <c r="J4513" s="5" t="s">
        <v>830</v>
      </c>
      <c r="K4513" s="5" t="s">
        <v>47</v>
      </c>
      <c r="L4513" s="5" t="s">
        <v>73</v>
      </c>
      <c r="M4513" s="5">
        <v>1.9</v>
      </c>
      <c r="N4513" s="5" t="s">
        <v>41</v>
      </c>
      <c r="O4513" s="5">
        <v>12</v>
      </c>
    </row>
    <row r="4514" spans="1:15" x14ac:dyDescent="0.2">
      <c r="A4514" s="5" t="s">
        <v>12808</v>
      </c>
      <c r="B4514" s="5" t="s">
        <v>155</v>
      </c>
      <c r="C4514" s="5">
        <v>40</v>
      </c>
      <c r="D4514" s="5" t="s">
        <v>50</v>
      </c>
      <c r="E4514" s="5" t="s">
        <v>12809</v>
      </c>
      <c r="F4514" s="5">
        <v>-8213</v>
      </c>
      <c r="G4514" s="5" t="s">
        <v>78</v>
      </c>
      <c r="H4514" s="5" t="s">
        <v>53</v>
      </c>
      <c r="I4514" s="5">
        <v>77094.320000000007</v>
      </c>
      <c r="J4514" s="5" t="s">
        <v>3254</v>
      </c>
      <c r="K4514" s="5" t="s">
        <v>136</v>
      </c>
      <c r="L4514" s="5" t="s">
        <v>23</v>
      </c>
      <c r="M4514" s="5">
        <v>1.99</v>
      </c>
      <c r="N4514" s="5" t="s">
        <v>33</v>
      </c>
      <c r="O4514" s="5">
        <v>5</v>
      </c>
    </row>
    <row r="4515" spans="1:15" x14ac:dyDescent="0.2">
      <c r="A4515" s="5" t="s">
        <v>12810</v>
      </c>
      <c r="B4515" s="5" t="s">
        <v>4571</v>
      </c>
      <c r="C4515" s="5">
        <v>28</v>
      </c>
      <c r="D4515" s="5" t="s">
        <v>27</v>
      </c>
      <c r="E4515" s="5" t="s">
        <v>12811</v>
      </c>
      <c r="F4515" s="5">
        <v>-4793</v>
      </c>
      <c r="G4515" s="5" t="s">
        <v>29</v>
      </c>
      <c r="H4515" s="5" t="s">
        <v>173</v>
      </c>
      <c r="I4515" s="5">
        <v>113231.62</v>
      </c>
      <c r="J4515" s="5" t="s">
        <v>12812</v>
      </c>
      <c r="K4515" s="5" t="s">
        <v>62</v>
      </c>
      <c r="L4515" s="5" t="s">
        <v>32</v>
      </c>
      <c r="M4515" s="5">
        <v>2.89</v>
      </c>
      <c r="N4515" s="5" t="s">
        <v>57</v>
      </c>
      <c r="O4515" s="5">
        <v>13</v>
      </c>
    </row>
    <row r="4516" spans="1:15" x14ac:dyDescent="0.2">
      <c r="A4516" s="5" t="s">
        <v>12813</v>
      </c>
      <c r="B4516" s="5" t="s">
        <v>12814</v>
      </c>
      <c r="C4516" s="5">
        <v>61</v>
      </c>
      <c r="D4516" s="5" t="s">
        <v>50</v>
      </c>
      <c r="E4516" s="5" t="s">
        <v>12815</v>
      </c>
      <c r="F4516" s="5">
        <v>-8871</v>
      </c>
      <c r="G4516" s="5" t="s">
        <v>45</v>
      </c>
      <c r="H4516" s="5" t="s">
        <v>66</v>
      </c>
      <c r="I4516" s="5">
        <v>175544.38</v>
      </c>
      <c r="J4516" s="5" t="s">
        <v>461</v>
      </c>
      <c r="K4516" s="5" t="s">
        <v>81</v>
      </c>
      <c r="L4516" s="5" t="s">
        <v>73</v>
      </c>
      <c r="M4516" s="5">
        <v>4.0199999999999996</v>
      </c>
      <c r="N4516" s="5" t="s">
        <v>57</v>
      </c>
      <c r="O4516" s="5">
        <v>40</v>
      </c>
    </row>
    <row r="4517" spans="1:15" x14ac:dyDescent="0.2">
      <c r="A4517" s="5" t="s">
        <v>12816</v>
      </c>
      <c r="B4517" s="5" t="s">
        <v>232</v>
      </c>
      <c r="C4517" s="5">
        <v>25</v>
      </c>
      <c r="D4517" s="5" t="s">
        <v>17</v>
      </c>
      <c r="E4517" s="5" t="s">
        <v>12817</v>
      </c>
      <c r="F4517" s="5">
        <v>-8155</v>
      </c>
      <c r="G4517" s="5" t="s">
        <v>94</v>
      </c>
      <c r="H4517" s="5" t="s">
        <v>38</v>
      </c>
      <c r="I4517" s="5">
        <v>131553.60999999999</v>
      </c>
      <c r="J4517" s="5" t="s">
        <v>9097</v>
      </c>
      <c r="K4517" s="5" t="s">
        <v>62</v>
      </c>
      <c r="L4517" s="5" t="s">
        <v>23</v>
      </c>
      <c r="M4517" s="5">
        <v>1.72</v>
      </c>
      <c r="N4517" s="5" t="s">
        <v>24</v>
      </c>
      <c r="O4517" s="5">
        <v>38</v>
      </c>
    </row>
    <row r="4518" spans="1:15" x14ac:dyDescent="0.2">
      <c r="A4518" s="5" t="s">
        <v>12818</v>
      </c>
      <c r="B4518" s="5" t="s">
        <v>1035</v>
      </c>
      <c r="C4518" s="5">
        <v>38</v>
      </c>
      <c r="D4518" s="5" t="s">
        <v>17</v>
      </c>
      <c r="E4518" s="5" t="s">
        <v>12819</v>
      </c>
      <c r="F4518" s="5">
        <v>-5757</v>
      </c>
      <c r="G4518" s="5" t="s">
        <v>45</v>
      </c>
      <c r="H4518" s="5" t="s">
        <v>79</v>
      </c>
      <c r="I4518" s="5">
        <v>129565.38</v>
      </c>
      <c r="J4518" s="5" t="s">
        <v>3787</v>
      </c>
      <c r="K4518" s="5" t="s">
        <v>81</v>
      </c>
      <c r="L4518" s="5" t="s">
        <v>73</v>
      </c>
      <c r="M4518" s="5">
        <v>2.82</v>
      </c>
      <c r="N4518" s="5" t="s">
        <v>57</v>
      </c>
      <c r="O4518" s="5">
        <v>16</v>
      </c>
    </row>
    <row r="4519" spans="1:15" x14ac:dyDescent="0.2">
      <c r="A4519" s="5" t="s">
        <v>12820</v>
      </c>
      <c r="B4519" s="5" t="s">
        <v>3516</v>
      </c>
      <c r="C4519" s="5">
        <v>63</v>
      </c>
      <c r="D4519" s="5" t="s">
        <v>17</v>
      </c>
      <c r="E4519" s="5" t="s">
        <v>12821</v>
      </c>
      <c r="F4519" s="5">
        <v>-5637</v>
      </c>
      <c r="G4519" s="5" t="s">
        <v>99</v>
      </c>
      <c r="H4519" s="5" t="s">
        <v>144</v>
      </c>
      <c r="I4519" s="5">
        <v>104645.52</v>
      </c>
      <c r="J4519" s="5" t="s">
        <v>1007</v>
      </c>
      <c r="K4519" s="5" t="s">
        <v>40</v>
      </c>
      <c r="L4519" s="5" t="s">
        <v>23</v>
      </c>
      <c r="M4519" s="5">
        <v>4.51</v>
      </c>
      <c r="N4519" s="5" t="s">
        <v>33</v>
      </c>
      <c r="O4519" s="5">
        <v>24</v>
      </c>
    </row>
    <row r="4520" spans="1:15" x14ac:dyDescent="0.2">
      <c r="A4520" s="5" t="s">
        <v>12822</v>
      </c>
      <c r="B4520" s="5" t="s">
        <v>7099</v>
      </c>
      <c r="C4520" s="5">
        <v>24</v>
      </c>
      <c r="D4520" s="5" t="s">
        <v>17</v>
      </c>
      <c r="E4520" s="5" t="s">
        <v>12823</v>
      </c>
      <c r="F4520" s="5">
        <v>-8933</v>
      </c>
      <c r="G4520" s="5" t="s">
        <v>45</v>
      </c>
      <c r="H4520" s="5" t="s">
        <v>71</v>
      </c>
      <c r="I4520" s="5">
        <v>179787.73</v>
      </c>
      <c r="J4520" s="5" t="s">
        <v>12824</v>
      </c>
      <c r="K4520" s="5" t="s">
        <v>47</v>
      </c>
      <c r="L4520" s="5" t="s">
        <v>56</v>
      </c>
      <c r="M4520" s="5">
        <v>2.63</v>
      </c>
      <c r="N4520" s="5" t="s">
        <v>57</v>
      </c>
      <c r="O4520" s="5">
        <v>4</v>
      </c>
    </row>
    <row r="4521" spans="1:15" x14ac:dyDescent="0.2">
      <c r="A4521" s="5" t="s">
        <v>12825</v>
      </c>
      <c r="B4521" s="5" t="s">
        <v>4649</v>
      </c>
      <c r="C4521" s="5">
        <v>26</v>
      </c>
      <c r="D4521" s="5" t="s">
        <v>17</v>
      </c>
      <c r="E4521" s="5" t="s">
        <v>12826</v>
      </c>
      <c r="F4521" s="5">
        <v>-4059</v>
      </c>
      <c r="G4521" s="5" t="s">
        <v>99</v>
      </c>
      <c r="H4521" s="5" t="s">
        <v>79</v>
      </c>
      <c r="I4521" s="5">
        <v>111565.17</v>
      </c>
      <c r="J4521" s="5" t="s">
        <v>846</v>
      </c>
      <c r="K4521" s="5" t="s">
        <v>136</v>
      </c>
      <c r="L4521" s="5" t="s">
        <v>23</v>
      </c>
      <c r="M4521" s="5">
        <v>2.14</v>
      </c>
      <c r="N4521" s="5" t="s">
        <v>74</v>
      </c>
      <c r="O4521" s="5">
        <v>32</v>
      </c>
    </row>
    <row r="4522" spans="1:15" x14ac:dyDescent="0.2">
      <c r="A4522" s="5" t="s">
        <v>12827</v>
      </c>
      <c r="B4522" s="5" t="s">
        <v>12828</v>
      </c>
      <c r="C4522" s="5">
        <v>39</v>
      </c>
      <c r="D4522" s="5" t="s">
        <v>50</v>
      </c>
      <c r="E4522" s="5" t="s">
        <v>12829</v>
      </c>
      <c r="F4522" s="5">
        <v>-6995</v>
      </c>
      <c r="G4522" s="5" t="s">
        <v>99</v>
      </c>
      <c r="H4522" s="5" t="s">
        <v>53</v>
      </c>
      <c r="I4522" s="5">
        <v>85621.53</v>
      </c>
      <c r="J4522" s="5" t="s">
        <v>1370</v>
      </c>
      <c r="K4522" s="5" t="s">
        <v>55</v>
      </c>
      <c r="L4522" s="5" t="s">
        <v>23</v>
      </c>
      <c r="M4522" s="5">
        <v>4.8899999999999997</v>
      </c>
      <c r="N4522" s="5" t="s">
        <v>74</v>
      </c>
      <c r="O4522" s="5">
        <v>36</v>
      </c>
    </row>
    <row r="4523" spans="1:15" x14ac:dyDescent="0.2">
      <c r="A4523" s="5" t="s">
        <v>12830</v>
      </c>
      <c r="B4523" s="5" t="s">
        <v>8985</v>
      </c>
      <c r="C4523" s="5">
        <v>26</v>
      </c>
      <c r="D4523" s="5" t="s">
        <v>27</v>
      </c>
      <c r="E4523" s="5" t="s">
        <v>12831</v>
      </c>
      <c r="F4523" s="5">
        <v>-8094</v>
      </c>
      <c r="G4523" s="5" t="s">
        <v>78</v>
      </c>
      <c r="H4523" s="5" t="s">
        <v>66</v>
      </c>
      <c r="I4523" s="5">
        <v>86271.94</v>
      </c>
      <c r="J4523" s="5" t="s">
        <v>9696</v>
      </c>
      <c r="K4523" s="5" t="s">
        <v>118</v>
      </c>
      <c r="L4523" s="5" t="s">
        <v>32</v>
      </c>
      <c r="M4523" s="5">
        <v>1.28</v>
      </c>
      <c r="N4523" s="5" t="s">
        <v>33</v>
      </c>
      <c r="O4523" s="5">
        <v>22</v>
      </c>
    </row>
    <row r="4524" spans="1:15" x14ac:dyDescent="0.2">
      <c r="A4524" s="5" t="s">
        <v>12832</v>
      </c>
      <c r="B4524" s="5" t="s">
        <v>12833</v>
      </c>
      <c r="C4524" s="5">
        <v>49</v>
      </c>
      <c r="D4524" s="5" t="s">
        <v>27</v>
      </c>
      <c r="E4524" s="5" t="s">
        <v>12834</v>
      </c>
      <c r="F4524" s="5">
        <v>-2182</v>
      </c>
      <c r="G4524" s="5" t="s">
        <v>45</v>
      </c>
      <c r="H4524" s="5" t="s">
        <v>20</v>
      </c>
      <c r="I4524" s="5">
        <v>179974.83</v>
      </c>
      <c r="J4524" s="5" t="s">
        <v>12835</v>
      </c>
      <c r="K4524" s="5" t="s">
        <v>118</v>
      </c>
      <c r="L4524" s="5" t="s">
        <v>56</v>
      </c>
      <c r="M4524" s="5">
        <v>3.57</v>
      </c>
      <c r="N4524" s="5" t="s">
        <v>33</v>
      </c>
      <c r="O4524" s="5">
        <v>6</v>
      </c>
    </row>
    <row r="4525" spans="1:15" x14ac:dyDescent="0.2">
      <c r="A4525" s="5" t="s">
        <v>12836</v>
      </c>
      <c r="B4525" s="5" t="s">
        <v>750</v>
      </c>
      <c r="C4525" s="5">
        <v>51</v>
      </c>
      <c r="D4525" s="5" t="s">
        <v>50</v>
      </c>
      <c r="E4525" s="5" t="s">
        <v>12837</v>
      </c>
      <c r="F4525" s="5">
        <v>-9952</v>
      </c>
      <c r="G4525" s="5" t="s">
        <v>37</v>
      </c>
      <c r="H4525" s="5" t="s">
        <v>173</v>
      </c>
      <c r="I4525" s="5">
        <v>171604.53</v>
      </c>
      <c r="J4525" s="5" t="s">
        <v>865</v>
      </c>
      <c r="K4525" s="5" t="s">
        <v>127</v>
      </c>
      <c r="L4525" s="5" t="s">
        <v>32</v>
      </c>
      <c r="M4525" s="5">
        <v>1.31</v>
      </c>
      <c r="N4525" s="5" t="s">
        <v>33</v>
      </c>
      <c r="O4525" s="5">
        <v>36</v>
      </c>
    </row>
    <row r="4526" spans="1:15" x14ac:dyDescent="0.2">
      <c r="A4526" s="5" t="s">
        <v>12838</v>
      </c>
      <c r="B4526" s="5" t="s">
        <v>8586</v>
      </c>
      <c r="C4526" s="5">
        <v>40</v>
      </c>
      <c r="D4526" s="5" t="s">
        <v>17</v>
      </c>
      <c r="E4526" s="5" t="s">
        <v>12839</v>
      </c>
      <c r="F4526" s="5">
        <v>-2846</v>
      </c>
      <c r="G4526" s="5" t="s">
        <v>94</v>
      </c>
      <c r="H4526" s="5" t="s">
        <v>30</v>
      </c>
      <c r="I4526" s="5">
        <v>55752.94</v>
      </c>
      <c r="J4526" s="5" t="s">
        <v>11438</v>
      </c>
      <c r="K4526" s="5" t="s">
        <v>136</v>
      </c>
      <c r="L4526" s="5" t="s">
        <v>23</v>
      </c>
      <c r="M4526" s="5">
        <v>1.95</v>
      </c>
      <c r="N4526" s="5" t="s">
        <v>41</v>
      </c>
      <c r="O4526" s="5">
        <v>28</v>
      </c>
    </row>
    <row r="4527" spans="1:15" x14ac:dyDescent="0.2">
      <c r="A4527" s="5" t="s">
        <v>12840</v>
      </c>
      <c r="B4527" s="5" t="s">
        <v>4598</v>
      </c>
      <c r="C4527" s="5">
        <v>28</v>
      </c>
      <c r="D4527" s="5" t="s">
        <v>27</v>
      </c>
      <c r="E4527" s="5" t="s">
        <v>12841</v>
      </c>
      <c r="F4527" s="5">
        <v>-5496</v>
      </c>
      <c r="G4527" s="5" t="s">
        <v>94</v>
      </c>
      <c r="H4527" s="5" t="s">
        <v>173</v>
      </c>
      <c r="I4527" s="5">
        <v>159416.29</v>
      </c>
      <c r="J4527" s="5" t="s">
        <v>5899</v>
      </c>
      <c r="K4527" s="5" t="s">
        <v>47</v>
      </c>
      <c r="L4527" s="5" t="s">
        <v>32</v>
      </c>
      <c r="M4527" s="5">
        <v>2.3199999999999998</v>
      </c>
      <c r="N4527" s="5" t="s">
        <v>57</v>
      </c>
      <c r="O4527" s="5">
        <v>20</v>
      </c>
    </row>
    <row r="4528" spans="1:15" x14ac:dyDescent="0.2">
      <c r="A4528" s="5" t="s">
        <v>12842</v>
      </c>
      <c r="B4528" s="5" t="s">
        <v>9982</v>
      </c>
      <c r="C4528" s="5">
        <v>44</v>
      </c>
      <c r="D4528" s="5" t="s">
        <v>17</v>
      </c>
      <c r="E4528" s="5" t="s">
        <v>12843</v>
      </c>
      <c r="F4528" s="5">
        <v>-6731</v>
      </c>
      <c r="G4528" s="5" t="s">
        <v>45</v>
      </c>
      <c r="H4528" s="5" t="s">
        <v>144</v>
      </c>
      <c r="I4528" s="5">
        <v>106757.68</v>
      </c>
      <c r="J4528" s="5" t="s">
        <v>1618</v>
      </c>
      <c r="K4528" s="5" t="s">
        <v>104</v>
      </c>
      <c r="L4528" s="5" t="s">
        <v>56</v>
      </c>
      <c r="M4528" s="5">
        <v>1.54</v>
      </c>
      <c r="N4528" s="5" t="s">
        <v>57</v>
      </c>
      <c r="O4528" s="5">
        <v>29</v>
      </c>
    </row>
    <row r="4529" spans="1:15" x14ac:dyDescent="0.2">
      <c r="A4529" s="5" t="s">
        <v>12844</v>
      </c>
      <c r="B4529" s="5" t="s">
        <v>12845</v>
      </c>
      <c r="C4529" s="5">
        <v>55</v>
      </c>
      <c r="D4529" s="5" t="s">
        <v>17</v>
      </c>
      <c r="E4529" s="5" t="s">
        <v>12846</v>
      </c>
      <c r="F4529" s="5">
        <v>-10213</v>
      </c>
      <c r="G4529" s="5" t="s">
        <v>78</v>
      </c>
      <c r="H4529" s="5" t="s">
        <v>71</v>
      </c>
      <c r="I4529" s="5">
        <v>144700.5</v>
      </c>
      <c r="J4529" s="5" t="s">
        <v>6703</v>
      </c>
      <c r="K4529" s="5" t="s">
        <v>22</v>
      </c>
      <c r="L4529" s="5" t="s">
        <v>56</v>
      </c>
      <c r="M4529" s="5">
        <v>2.5099999999999998</v>
      </c>
      <c r="N4529" s="5" t="s">
        <v>74</v>
      </c>
      <c r="O4529" s="5">
        <v>20</v>
      </c>
    </row>
    <row r="4530" spans="1:15" x14ac:dyDescent="0.2">
      <c r="A4530" s="5" t="s">
        <v>12847</v>
      </c>
      <c r="B4530" s="5" t="s">
        <v>11957</v>
      </c>
      <c r="C4530" s="5">
        <v>58</v>
      </c>
      <c r="D4530" s="5" t="s">
        <v>50</v>
      </c>
      <c r="E4530" s="5" t="s">
        <v>12848</v>
      </c>
      <c r="F4530" s="5">
        <v>-10109</v>
      </c>
      <c r="G4530" s="5" t="s">
        <v>45</v>
      </c>
      <c r="H4530" s="5" t="s">
        <v>194</v>
      </c>
      <c r="I4530" s="5">
        <v>55894.080000000002</v>
      </c>
      <c r="J4530" s="5" t="s">
        <v>945</v>
      </c>
      <c r="K4530" s="5" t="s">
        <v>40</v>
      </c>
      <c r="L4530" s="5" t="s">
        <v>56</v>
      </c>
      <c r="M4530" s="5">
        <v>2.63</v>
      </c>
      <c r="N4530" s="5" t="s">
        <v>41</v>
      </c>
      <c r="O4530" s="5">
        <v>30</v>
      </c>
    </row>
    <row r="4531" spans="1:15" x14ac:dyDescent="0.2">
      <c r="A4531" s="5" t="s">
        <v>12849</v>
      </c>
      <c r="B4531" s="5" t="s">
        <v>11924</v>
      </c>
      <c r="C4531" s="5">
        <v>30</v>
      </c>
      <c r="D4531" s="5" t="s">
        <v>50</v>
      </c>
      <c r="E4531" s="5" t="s">
        <v>12850</v>
      </c>
      <c r="F4531" s="5">
        <v>-8561</v>
      </c>
      <c r="G4531" s="5" t="s">
        <v>45</v>
      </c>
      <c r="H4531" s="5" t="s">
        <v>79</v>
      </c>
      <c r="I4531" s="5">
        <v>148795.46</v>
      </c>
      <c r="J4531" s="5" t="s">
        <v>5879</v>
      </c>
      <c r="K4531" s="5" t="s">
        <v>118</v>
      </c>
      <c r="L4531" s="5" t="s">
        <v>56</v>
      </c>
      <c r="M4531" s="5">
        <v>1.86</v>
      </c>
      <c r="N4531" s="5" t="s">
        <v>41</v>
      </c>
      <c r="O4531" s="5">
        <v>8</v>
      </c>
    </row>
    <row r="4532" spans="1:15" x14ac:dyDescent="0.2">
      <c r="A4532" s="5" t="s">
        <v>12851</v>
      </c>
      <c r="B4532" s="5" t="s">
        <v>1781</v>
      </c>
      <c r="C4532" s="5">
        <v>23</v>
      </c>
      <c r="D4532" s="5" t="s">
        <v>50</v>
      </c>
      <c r="E4532" s="5" t="s">
        <v>12852</v>
      </c>
      <c r="F4532" s="5">
        <v>-3475</v>
      </c>
      <c r="G4532" s="5" t="s">
        <v>29</v>
      </c>
      <c r="H4532" s="5" t="s">
        <v>66</v>
      </c>
      <c r="I4532" s="5">
        <v>61083.199999999997</v>
      </c>
      <c r="J4532" s="5" t="s">
        <v>329</v>
      </c>
      <c r="K4532" s="5" t="s">
        <v>104</v>
      </c>
      <c r="L4532" s="5" t="s">
        <v>32</v>
      </c>
      <c r="M4532" s="5">
        <v>2.91</v>
      </c>
      <c r="N4532" s="5" t="s">
        <v>33</v>
      </c>
      <c r="O4532" s="5">
        <v>10</v>
      </c>
    </row>
    <row r="4533" spans="1:15" x14ac:dyDescent="0.2">
      <c r="A4533" s="5" t="s">
        <v>12853</v>
      </c>
      <c r="B4533" s="5" t="s">
        <v>2606</v>
      </c>
      <c r="C4533" s="5">
        <v>25</v>
      </c>
      <c r="D4533" s="5" t="s">
        <v>17</v>
      </c>
      <c r="E4533" s="5" t="s">
        <v>12854</v>
      </c>
      <c r="F4533" s="5">
        <v>-10761</v>
      </c>
      <c r="G4533" s="5" t="s">
        <v>37</v>
      </c>
      <c r="H4533" s="5" t="s">
        <v>194</v>
      </c>
      <c r="I4533" s="5">
        <v>77136.41</v>
      </c>
      <c r="J4533" s="5" t="s">
        <v>12855</v>
      </c>
      <c r="K4533" s="5" t="s">
        <v>22</v>
      </c>
      <c r="L4533" s="5" t="s">
        <v>56</v>
      </c>
      <c r="M4533" s="5">
        <v>4.99</v>
      </c>
      <c r="N4533" s="5" t="s">
        <v>57</v>
      </c>
      <c r="O4533" s="5">
        <v>36</v>
      </c>
    </row>
    <row r="4534" spans="1:15" x14ac:dyDescent="0.2">
      <c r="A4534" s="5" t="s">
        <v>12856</v>
      </c>
      <c r="B4534" s="5" t="s">
        <v>4858</v>
      </c>
      <c r="C4534" s="5">
        <v>60</v>
      </c>
      <c r="D4534" s="5" t="s">
        <v>17</v>
      </c>
      <c r="E4534" s="5" t="s">
        <v>12857</v>
      </c>
      <c r="F4534" s="5">
        <v>-2783</v>
      </c>
      <c r="G4534" s="5" t="s">
        <v>99</v>
      </c>
      <c r="H4534" s="5" t="s">
        <v>30</v>
      </c>
      <c r="I4534" s="5">
        <v>141395.76</v>
      </c>
      <c r="J4534" s="5" t="s">
        <v>31</v>
      </c>
      <c r="K4534" s="5" t="s">
        <v>81</v>
      </c>
      <c r="L4534" s="5" t="s">
        <v>32</v>
      </c>
      <c r="M4534" s="5">
        <v>1.38</v>
      </c>
      <c r="N4534" s="5" t="s">
        <v>57</v>
      </c>
      <c r="O4534" s="5">
        <v>20</v>
      </c>
    </row>
    <row r="4535" spans="1:15" x14ac:dyDescent="0.2">
      <c r="A4535" s="5" t="s">
        <v>12858</v>
      </c>
      <c r="B4535" s="5" t="s">
        <v>10566</v>
      </c>
      <c r="C4535" s="5">
        <v>56</v>
      </c>
      <c r="D4535" s="5" t="s">
        <v>50</v>
      </c>
      <c r="E4535" s="5" t="s">
        <v>12859</v>
      </c>
      <c r="F4535" s="5">
        <v>-8181</v>
      </c>
      <c r="G4535" s="5" t="s">
        <v>45</v>
      </c>
      <c r="H4535" s="5" t="s">
        <v>194</v>
      </c>
      <c r="I4535" s="5">
        <v>80267.899999999994</v>
      </c>
      <c r="J4535" s="5" t="s">
        <v>4680</v>
      </c>
      <c r="K4535" s="5" t="s">
        <v>81</v>
      </c>
      <c r="L4535" s="5" t="s">
        <v>23</v>
      </c>
      <c r="M4535" s="5">
        <v>4.43</v>
      </c>
      <c r="N4535" s="5" t="s">
        <v>33</v>
      </c>
      <c r="O4535" s="5">
        <v>18</v>
      </c>
    </row>
    <row r="4536" spans="1:15" x14ac:dyDescent="0.2">
      <c r="A4536" s="5" t="s">
        <v>12860</v>
      </c>
      <c r="B4536" s="5" t="s">
        <v>4567</v>
      </c>
      <c r="C4536" s="5">
        <v>35</v>
      </c>
      <c r="D4536" s="5" t="s">
        <v>27</v>
      </c>
      <c r="E4536" s="5" t="s">
        <v>12861</v>
      </c>
      <c r="F4536" s="5">
        <v>-9049</v>
      </c>
      <c r="G4536" s="5" t="s">
        <v>116</v>
      </c>
      <c r="H4536" s="5" t="s">
        <v>71</v>
      </c>
      <c r="I4536" s="5">
        <v>105602.04</v>
      </c>
      <c r="J4536" s="5" t="s">
        <v>8040</v>
      </c>
      <c r="K4536" s="5" t="s">
        <v>22</v>
      </c>
      <c r="L4536" s="5" t="s">
        <v>32</v>
      </c>
      <c r="M4536" s="5">
        <v>1.88</v>
      </c>
      <c r="N4536" s="5" t="s">
        <v>57</v>
      </c>
      <c r="O4536" s="5">
        <v>1</v>
      </c>
    </row>
    <row r="4537" spans="1:15" x14ac:dyDescent="0.2">
      <c r="A4537" s="5" t="s">
        <v>12862</v>
      </c>
      <c r="B4537" s="5" t="s">
        <v>12863</v>
      </c>
      <c r="C4537" s="5">
        <v>39</v>
      </c>
      <c r="D4537" s="5" t="s">
        <v>27</v>
      </c>
      <c r="E4537" s="5" t="s">
        <v>12864</v>
      </c>
      <c r="F4537" s="5">
        <v>-2840</v>
      </c>
      <c r="G4537" s="5" t="s">
        <v>29</v>
      </c>
      <c r="H4537" s="5" t="s">
        <v>66</v>
      </c>
      <c r="I4537" s="5">
        <v>38114.35</v>
      </c>
      <c r="J4537" s="5" t="s">
        <v>5134</v>
      </c>
      <c r="K4537" s="5" t="s">
        <v>118</v>
      </c>
      <c r="L4537" s="5" t="s">
        <v>23</v>
      </c>
      <c r="M4537" s="5">
        <v>3.77</v>
      </c>
      <c r="N4537" s="5" t="s">
        <v>57</v>
      </c>
      <c r="O4537" s="5">
        <v>20</v>
      </c>
    </row>
    <row r="4538" spans="1:15" x14ac:dyDescent="0.2">
      <c r="A4538" s="5" t="s">
        <v>12865</v>
      </c>
      <c r="B4538" s="5" t="s">
        <v>12866</v>
      </c>
      <c r="C4538" s="5">
        <v>22</v>
      </c>
      <c r="D4538" s="5" t="s">
        <v>27</v>
      </c>
      <c r="E4538" s="5" t="s">
        <v>12867</v>
      </c>
      <c r="F4538" s="5">
        <v>-4138</v>
      </c>
      <c r="G4538" s="5" t="s">
        <v>94</v>
      </c>
      <c r="H4538" s="5" t="s">
        <v>144</v>
      </c>
      <c r="I4538" s="5">
        <v>107616.16</v>
      </c>
      <c r="J4538" s="5" t="s">
        <v>9717</v>
      </c>
      <c r="K4538" s="5" t="s">
        <v>118</v>
      </c>
      <c r="L4538" s="5" t="s">
        <v>23</v>
      </c>
      <c r="M4538" s="5">
        <v>2.76</v>
      </c>
      <c r="N4538" s="5" t="s">
        <v>24</v>
      </c>
      <c r="O4538" s="5">
        <v>17</v>
      </c>
    </row>
    <row r="4539" spans="1:15" x14ac:dyDescent="0.2">
      <c r="A4539" s="5" t="s">
        <v>12868</v>
      </c>
      <c r="B4539" s="5" t="s">
        <v>12869</v>
      </c>
      <c r="C4539" s="5">
        <v>52</v>
      </c>
      <c r="D4539" s="5" t="s">
        <v>50</v>
      </c>
      <c r="E4539" s="5" t="s">
        <v>12870</v>
      </c>
      <c r="F4539" s="5">
        <v>-9375</v>
      </c>
      <c r="G4539" s="5" t="s">
        <v>94</v>
      </c>
      <c r="H4539" s="5" t="s">
        <v>53</v>
      </c>
      <c r="I4539" s="5">
        <v>56970.75</v>
      </c>
      <c r="J4539" s="5" t="s">
        <v>6733</v>
      </c>
      <c r="K4539" s="5" t="s">
        <v>127</v>
      </c>
      <c r="L4539" s="5" t="s">
        <v>56</v>
      </c>
      <c r="M4539" s="5">
        <v>4.0999999999999996</v>
      </c>
      <c r="N4539" s="5" t="s">
        <v>41</v>
      </c>
      <c r="O4539" s="5">
        <v>28</v>
      </c>
    </row>
    <row r="4540" spans="1:15" x14ac:dyDescent="0.2">
      <c r="A4540" s="5" t="s">
        <v>12871</v>
      </c>
      <c r="B4540" s="5" t="s">
        <v>10237</v>
      </c>
      <c r="C4540" s="5">
        <v>61</v>
      </c>
      <c r="D4540" s="5" t="s">
        <v>50</v>
      </c>
      <c r="E4540" s="5" t="s">
        <v>12872</v>
      </c>
      <c r="F4540" s="5">
        <v>-9965</v>
      </c>
      <c r="G4540" s="5" t="s">
        <v>45</v>
      </c>
      <c r="H4540" s="5" t="s">
        <v>71</v>
      </c>
      <c r="I4540" s="5">
        <v>141836.76999999999</v>
      </c>
      <c r="J4540" s="5" t="s">
        <v>12873</v>
      </c>
      <c r="K4540" s="5" t="s">
        <v>22</v>
      </c>
      <c r="L4540" s="5" t="s">
        <v>23</v>
      </c>
      <c r="M4540" s="5">
        <v>3.12</v>
      </c>
      <c r="N4540" s="5" t="s">
        <v>57</v>
      </c>
      <c r="O4540" s="5">
        <v>20</v>
      </c>
    </row>
    <row r="4541" spans="1:15" x14ac:dyDescent="0.2">
      <c r="A4541" s="5" t="s">
        <v>12874</v>
      </c>
      <c r="B4541" s="5" t="s">
        <v>4516</v>
      </c>
      <c r="C4541" s="5">
        <v>58</v>
      </c>
      <c r="D4541" s="5" t="s">
        <v>27</v>
      </c>
      <c r="E4541" s="5" t="s">
        <v>12875</v>
      </c>
      <c r="F4541" s="5">
        <v>-8674</v>
      </c>
      <c r="G4541" s="5" t="s">
        <v>37</v>
      </c>
      <c r="H4541" s="5" t="s">
        <v>71</v>
      </c>
      <c r="I4541" s="5">
        <v>98317.98</v>
      </c>
      <c r="J4541" s="5" t="s">
        <v>7555</v>
      </c>
      <c r="K4541" s="5" t="s">
        <v>127</v>
      </c>
      <c r="L4541" s="5" t="s">
        <v>32</v>
      </c>
      <c r="M4541" s="5">
        <v>4.84</v>
      </c>
      <c r="N4541" s="5" t="s">
        <v>24</v>
      </c>
      <c r="O4541" s="5">
        <v>28</v>
      </c>
    </row>
    <row r="4542" spans="1:15" x14ac:dyDescent="0.2">
      <c r="A4542" s="5" t="s">
        <v>12876</v>
      </c>
      <c r="B4542" s="5" t="s">
        <v>1077</v>
      </c>
      <c r="C4542" s="5">
        <v>60</v>
      </c>
      <c r="D4542" s="5" t="s">
        <v>50</v>
      </c>
      <c r="E4542" s="5" t="s">
        <v>12877</v>
      </c>
      <c r="F4542" s="5">
        <v>-9723</v>
      </c>
      <c r="G4542" s="5" t="s">
        <v>19</v>
      </c>
      <c r="H4542" s="5" t="s">
        <v>20</v>
      </c>
      <c r="I4542" s="5">
        <v>95747.89</v>
      </c>
      <c r="J4542" s="5" t="s">
        <v>2773</v>
      </c>
      <c r="K4542" s="5" t="s">
        <v>127</v>
      </c>
      <c r="L4542" s="5" t="s">
        <v>56</v>
      </c>
      <c r="M4542" s="5">
        <v>3.02</v>
      </c>
      <c r="N4542" s="5" t="s">
        <v>41</v>
      </c>
      <c r="O4542" s="5">
        <v>8</v>
      </c>
    </row>
    <row r="4543" spans="1:15" x14ac:dyDescent="0.2">
      <c r="A4543" s="5" t="s">
        <v>12878</v>
      </c>
      <c r="B4543" s="5" t="s">
        <v>8264</v>
      </c>
      <c r="C4543" s="5">
        <v>49</v>
      </c>
      <c r="D4543" s="5" t="s">
        <v>50</v>
      </c>
      <c r="E4543" s="5" t="s">
        <v>12879</v>
      </c>
      <c r="F4543" s="5">
        <v>-8023</v>
      </c>
      <c r="G4543" s="5" t="s">
        <v>116</v>
      </c>
      <c r="H4543" s="5" t="s">
        <v>79</v>
      </c>
      <c r="I4543" s="5">
        <v>46343.26</v>
      </c>
      <c r="J4543" s="5" t="s">
        <v>12812</v>
      </c>
      <c r="K4543" s="5" t="s">
        <v>55</v>
      </c>
      <c r="L4543" s="5" t="s">
        <v>73</v>
      </c>
      <c r="M4543" s="5">
        <v>3.22</v>
      </c>
      <c r="N4543" s="5" t="s">
        <v>57</v>
      </c>
      <c r="O4543" s="5">
        <v>26</v>
      </c>
    </row>
    <row r="4544" spans="1:15" x14ac:dyDescent="0.2">
      <c r="A4544" s="5" t="s">
        <v>12880</v>
      </c>
      <c r="B4544" s="5" t="s">
        <v>264</v>
      </c>
      <c r="C4544" s="5">
        <v>57</v>
      </c>
      <c r="D4544" s="5" t="s">
        <v>27</v>
      </c>
      <c r="E4544" s="5" t="s">
        <v>12881</v>
      </c>
      <c r="F4544" s="5">
        <v>-2761</v>
      </c>
      <c r="G4544" s="5" t="s">
        <v>116</v>
      </c>
      <c r="H4544" s="5" t="s">
        <v>30</v>
      </c>
      <c r="I4544" s="5">
        <v>163165.46</v>
      </c>
      <c r="J4544" s="5" t="s">
        <v>8432</v>
      </c>
      <c r="K4544" s="5" t="s">
        <v>55</v>
      </c>
      <c r="L4544" s="5" t="s">
        <v>73</v>
      </c>
      <c r="M4544" s="5">
        <v>3.57</v>
      </c>
      <c r="N4544" s="5" t="s">
        <v>41</v>
      </c>
      <c r="O4544" s="5">
        <v>36</v>
      </c>
    </row>
    <row r="4545" spans="1:15" x14ac:dyDescent="0.2">
      <c r="A4545" s="5" t="s">
        <v>12882</v>
      </c>
      <c r="B4545" s="5" t="s">
        <v>2127</v>
      </c>
      <c r="C4545" s="5">
        <v>43</v>
      </c>
      <c r="D4545" s="5" t="s">
        <v>27</v>
      </c>
      <c r="E4545" s="5" t="s">
        <v>12883</v>
      </c>
      <c r="F4545" s="5">
        <v>-6626</v>
      </c>
      <c r="G4545" s="5" t="s">
        <v>45</v>
      </c>
      <c r="H4545" s="5" t="s">
        <v>173</v>
      </c>
      <c r="I4545" s="5">
        <v>115708.17</v>
      </c>
      <c r="J4545" s="5" t="s">
        <v>2367</v>
      </c>
      <c r="K4545" s="5" t="s">
        <v>118</v>
      </c>
      <c r="L4545" s="5" t="s">
        <v>56</v>
      </c>
      <c r="M4545" s="5">
        <v>3.77</v>
      </c>
      <c r="N4545" s="5" t="s">
        <v>24</v>
      </c>
      <c r="O4545" s="5">
        <v>18</v>
      </c>
    </row>
    <row r="4546" spans="1:15" x14ac:dyDescent="0.2">
      <c r="A4546" s="5" t="s">
        <v>12884</v>
      </c>
      <c r="B4546" s="5" t="s">
        <v>12885</v>
      </c>
      <c r="C4546" s="5">
        <v>49</v>
      </c>
      <c r="D4546" s="5" t="s">
        <v>50</v>
      </c>
      <c r="E4546" s="5" t="s">
        <v>12886</v>
      </c>
      <c r="F4546" s="5">
        <v>-3227</v>
      </c>
      <c r="G4546" s="5" t="s">
        <v>45</v>
      </c>
      <c r="H4546" s="5" t="s">
        <v>66</v>
      </c>
      <c r="I4546" s="5">
        <v>175487.77</v>
      </c>
      <c r="J4546" s="5" t="s">
        <v>5202</v>
      </c>
      <c r="K4546" s="5" t="s">
        <v>136</v>
      </c>
      <c r="L4546" s="5" t="s">
        <v>73</v>
      </c>
      <c r="M4546" s="5">
        <v>3.97</v>
      </c>
      <c r="N4546" s="5" t="s">
        <v>74</v>
      </c>
      <c r="O4546" s="5">
        <v>24</v>
      </c>
    </row>
    <row r="4547" spans="1:15" x14ac:dyDescent="0.2">
      <c r="A4547" s="5" t="s">
        <v>12887</v>
      </c>
      <c r="B4547" s="5" t="s">
        <v>12888</v>
      </c>
      <c r="C4547" s="5">
        <v>61</v>
      </c>
      <c r="D4547" s="5" t="s">
        <v>27</v>
      </c>
      <c r="E4547" s="5" t="s">
        <v>12889</v>
      </c>
      <c r="F4547" s="5">
        <v>-10917</v>
      </c>
      <c r="G4547" s="5" t="s">
        <v>29</v>
      </c>
      <c r="H4547" s="5" t="s">
        <v>173</v>
      </c>
      <c r="I4547" s="5">
        <v>62981.7</v>
      </c>
      <c r="J4547" s="5" t="s">
        <v>9286</v>
      </c>
      <c r="K4547" s="5" t="s">
        <v>104</v>
      </c>
      <c r="L4547" s="5" t="s">
        <v>23</v>
      </c>
      <c r="M4547" s="5">
        <v>2.2000000000000002</v>
      </c>
      <c r="N4547" s="5" t="s">
        <v>74</v>
      </c>
      <c r="O4547" s="5">
        <v>4</v>
      </c>
    </row>
    <row r="4548" spans="1:15" x14ac:dyDescent="0.2">
      <c r="A4548" s="5" t="s">
        <v>12890</v>
      </c>
      <c r="B4548" s="5" t="s">
        <v>9688</v>
      </c>
      <c r="C4548" s="5">
        <v>57</v>
      </c>
      <c r="D4548" s="5" t="s">
        <v>50</v>
      </c>
      <c r="E4548" s="5" t="s">
        <v>12891</v>
      </c>
      <c r="F4548" s="5">
        <v>-3497</v>
      </c>
      <c r="G4548" s="5" t="s">
        <v>99</v>
      </c>
      <c r="H4548" s="5" t="s">
        <v>79</v>
      </c>
      <c r="I4548" s="5">
        <v>78617.89</v>
      </c>
      <c r="J4548" s="5" t="s">
        <v>2136</v>
      </c>
      <c r="K4548" s="5" t="s">
        <v>47</v>
      </c>
      <c r="L4548" s="5" t="s">
        <v>56</v>
      </c>
      <c r="M4548" s="5">
        <v>3.58</v>
      </c>
      <c r="N4548" s="5" t="s">
        <v>24</v>
      </c>
      <c r="O4548" s="5">
        <v>21</v>
      </c>
    </row>
    <row r="4549" spans="1:15" x14ac:dyDescent="0.2">
      <c r="A4549" s="5" t="s">
        <v>12892</v>
      </c>
      <c r="B4549" s="5" t="s">
        <v>8606</v>
      </c>
      <c r="C4549" s="5">
        <v>32</v>
      </c>
      <c r="D4549" s="5" t="s">
        <v>17</v>
      </c>
      <c r="E4549" s="5" t="s">
        <v>12893</v>
      </c>
      <c r="F4549" s="5">
        <v>-4025</v>
      </c>
      <c r="G4549" s="5" t="s">
        <v>85</v>
      </c>
      <c r="H4549" s="5" t="s">
        <v>38</v>
      </c>
      <c r="I4549" s="5">
        <v>133117.64000000001</v>
      </c>
      <c r="J4549" s="5" t="s">
        <v>818</v>
      </c>
      <c r="K4549" s="5" t="s">
        <v>81</v>
      </c>
      <c r="L4549" s="5" t="s">
        <v>23</v>
      </c>
      <c r="M4549" s="5">
        <v>2.31</v>
      </c>
      <c r="N4549" s="5" t="s">
        <v>24</v>
      </c>
      <c r="O4549" s="5">
        <v>4</v>
      </c>
    </row>
    <row r="4550" spans="1:15" x14ac:dyDescent="0.2">
      <c r="A4550" s="5" t="s">
        <v>12894</v>
      </c>
      <c r="B4550" s="5" t="s">
        <v>12895</v>
      </c>
      <c r="C4550" s="5">
        <v>63</v>
      </c>
      <c r="D4550" s="5" t="s">
        <v>17</v>
      </c>
      <c r="E4550" s="5" t="s">
        <v>12896</v>
      </c>
      <c r="F4550" s="5">
        <v>-5831</v>
      </c>
      <c r="G4550" s="5" t="s">
        <v>85</v>
      </c>
      <c r="H4550" s="5" t="s">
        <v>79</v>
      </c>
      <c r="I4550" s="5">
        <v>64988.86</v>
      </c>
      <c r="J4550" s="5" t="s">
        <v>5455</v>
      </c>
      <c r="K4550" s="5" t="s">
        <v>104</v>
      </c>
      <c r="L4550" s="5" t="s">
        <v>23</v>
      </c>
      <c r="M4550" s="5">
        <v>4.1900000000000004</v>
      </c>
      <c r="N4550" s="5" t="s">
        <v>24</v>
      </c>
      <c r="O4550" s="5">
        <v>32</v>
      </c>
    </row>
    <row r="4551" spans="1:15" x14ac:dyDescent="0.2">
      <c r="A4551" s="5" t="s">
        <v>12897</v>
      </c>
      <c r="B4551" s="5" t="s">
        <v>12898</v>
      </c>
      <c r="C4551" s="5">
        <v>60</v>
      </c>
      <c r="D4551" s="5" t="s">
        <v>17</v>
      </c>
      <c r="E4551" s="5" t="s">
        <v>12899</v>
      </c>
      <c r="F4551" s="5">
        <v>-9671</v>
      </c>
      <c r="G4551" s="5" t="s">
        <v>94</v>
      </c>
      <c r="H4551" s="5" t="s">
        <v>173</v>
      </c>
      <c r="I4551" s="5">
        <v>98171.39</v>
      </c>
      <c r="J4551" s="5" t="s">
        <v>11422</v>
      </c>
      <c r="K4551" s="5" t="s">
        <v>81</v>
      </c>
      <c r="L4551" s="5" t="s">
        <v>23</v>
      </c>
      <c r="M4551" s="5">
        <v>1.0900000000000001</v>
      </c>
      <c r="N4551" s="5" t="s">
        <v>57</v>
      </c>
      <c r="O4551" s="5">
        <v>19</v>
      </c>
    </row>
    <row r="4552" spans="1:15" x14ac:dyDescent="0.2">
      <c r="A4552" s="5" t="s">
        <v>12900</v>
      </c>
      <c r="B4552" s="5" t="s">
        <v>2263</v>
      </c>
      <c r="C4552" s="5">
        <v>24</v>
      </c>
      <c r="D4552" s="5" t="s">
        <v>50</v>
      </c>
      <c r="E4552" s="5" t="s">
        <v>12901</v>
      </c>
      <c r="F4552" s="5">
        <v>-6899</v>
      </c>
      <c r="G4552" s="5" t="s">
        <v>45</v>
      </c>
      <c r="H4552" s="5" t="s">
        <v>30</v>
      </c>
      <c r="I4552" s="5">
        <v>106815.55</v>
      </c>
      <c r="J4552" s="5" t="s">
        <v>4490</v>
      </c>
      <c r="K4552" s="5" t="s">
        <v>127</v>
      </c>
      <c r="L4552" s="5" t="s">
        <v>73</v>
      </c>
      <c r="M4552" s="5">
        <v>3.78</v>
      </c>
      <c r="N4552" s="5" t="s">
        <v>24</v>
      </c>
      <c r="O4552" s="5">
        <v>15</v>
      </c>
    </row>
    <row r="4553" spans="1:15" x14ac:dyDescent="0.2">
      <c r="A4553" s="5" t="s">
        <v>12902</v>
      </c>
      <c r="B4553" s="5" t="s">
        <v>12903</v>
      </c>
      <c r="C4553" s="5">
        <v>54</v>
      </c>
      <c r="D4553" s="5" t="s">
        <v>50</v>
      </c>
      <c r="E4553" s="5" t="s">
        <v>12904</v>
      </c>
      <c r="F4553" s="5">
        <v>-4547</v>
      </c>
      <c r="G4553" s="5" t="s">
        <v>78</v>
      </c>
      <c r="H4553" s="5" t="s">
        <v>173</v>
      </c>
      <c r="I4553" s="5">
        <v>81941.11</v>
      </c>
      <c r="J4553" s="5" t="s">
        <v>5519</v>
      </c>
      <c r="K4553" s="5" t="s">
        <v>127</v>
      </c>
      <c r="L4553" s="5" t="s">
        <v>73</v>
      </c>
      <c r="M4553" s="5">
        <v>4.24</v>
      </c>
      <c r="N4553" s="5" t="s">
        <v>24</v>
      </c>
      <c r="O4553" s="5">
        <v>32</v>
      </c>
    </row>
    <row r="4554" spans="1:15" x14ac:dyDescent="0.2">
      <c r="A4554" s="5" t="s">
        <v>12905</v>
      </c>
      <c r="B4554" s="5" t="s">
        <v>10362</v>
      </c>
      <c r="C4554" s="5">
        <v>38</v>
      </c>
      <c r="D4554" s="5" t="s">
        <v>27</v>
      </c>
      <c r="E4554" s="5" t="s">
        <v>12906</v>
      </c>
      <c r="F4554" s="5">
        <v>-5790</v>
      </c>
      <c r="G4554" s="5" t="s">
        <v>78</v>
      </c>
      <c r="H4554" s="5" t="s">
        <v>173</v>
      </c>
      <c r="I4554" s="5">
        <v>162742.56</v>
      </c>
      <c r="J4554" s="5" t="s">
        <v>5279</v>
      </c>
      <c r="K4554" s="5" t="s">
        <v>104</v>
      </c>
      <c r="L4554" s="5" t="s">
        <v>23</v>
      </c>
      <c r="M4554" s="5">
        <v>1.94</v>
      </c>
      <c r="N4554" s="5" t="s">
        <v>24</v>
      </c>
      <c r="O4554" s="5">
        <v>13</v>
      </c>
    </row>
    <row r="4555" spans="1:15" x14ac:dyDescent="0.2">
      <c r="A4555" s="5" t="s">
        <v>12907</v>
      </c>
      <c r="B4555" s="5" t="s">
        <v>6177</v>
      </c>
      <c r="C4555" s="5">
        <v>49</v>
      </c>
      <c r="D4555" s="5" t="s">
        <v>27</v>
      </c>
      <c r="E4555" s="5" t="s">
        <v>12908</v>
      </c>
      <c r="F4555" s="5">
        <v>-2917</v>
      </c>
      <c r="G4555" s="5" t="s">
        <v>19</v>
      </c>
      <c r="H4555" s="5" t="s">
        <v>30</v>
      </c>
      <c r="I4555" s="5">
        <v>106433.84</v>
      </c>
      <c r="J4555" s="5" t="s">
        <v>3848</v>
      </c>
      <c r="K4555" s="5" t="s">
        <v>104</v>
      </c>
      <c r="L4555" s="5" t="s">
        <v>56</v>
      </c>
      <c r="M4555" s="5">
        <v>3.87</v>
      </c>
      <c r="N4555" s="5" t="s">
        <v>57</v>
      </c>
      <c r="O4555" s="5">
        <v>3</v>
      </c>
    </row>
    <row r="4556" spans="1:15" x14ac:dyDescent="0.2">
      <c r="A4556" s="5" t="s">
        <v>12909</v>
      </c>
      <c r="B4556" s="5" t="s">
        <v>3389</v>
      </c>
      <c r="C4556" s="5">
        <v>29</v>
      </c>
      <c r="D4556" s="5" t="s">
        <v>27</v>
      </c>
      <c r="E4556" s="5" t="s">
        <v>12910</v>
      </c>
      <c r="F4556" s="5">
        <v>-5303</v>
      </c>
      <c r="G4556" s="5" t="s">
        <v>78</v>
      </c>
      <c r="H4556" s="5" t="s">
        <v>71</v>
      </c>
      <c r="I4556" s="5">
        <v>152972.62</v>
      </c>
      <c r="J4556" s="5" t="s">
        <v>2020</v>
      </c>
      <c r="K4556" s="5" t="s">
        <v>136</v>
      </c>
      <c r="L4556" s="5" t="s">
        <v>23</v>
      </c>
      <c r="M4556" s="5">
        <v>4.78</v>
      </c>
      <c r="N4556" s="5" t="s">
        <v>57</v>
      </c>
      <c r="O4556" s="5">
        <v>13</v>
      </c>
    </row>
    <row r="4557" spans="1:15" x14ac:dyDescent="0.2">
      <c r="A4557" s="5" t="s">
        <v>12911</v>
      </c>
      <c r="B4557" s="5" t="s">
        <v>3531</v>
      </c>
      <c r="C4557" s="5">
        <v>25</v>
      </c>
      <c r="D4557" s="5" t="s">
        <v>17</v>
      </c>
      <c r="E4557" s="5" t="s">
        <v>12912</v>
      </c>
      <c r="F4557" s="5">
        <v>-5974</v>
      </c>
      <c r="G4557" s="5" t="s">
        <v>99</v>
      </c>
      <c r="H4557" s="5" t="s">
        <v>30</v>
      </c>
      <c r="I4557" s="5">
        <v>41772.78</v>
      </c>
      <c r="J4557" s="5" t="s">
        <v>2710</v>
      </c>
      <c r="K4557" s="5" t="s">
        <v>136</v>
      </c>
      <c r="L4557" s="5" t="s">
        <v>32</v>
      </c>
      <c r="M4557" s="5">
        <v>3.07</v>
      </c>
      <c r="N4557" s="5" t="s">
        <v>57</v>
      </c>
      <c r="O4557" s="5">
        <v>5</v>
      </c>
    </row>
    <row r="4558" spans="1:15" x14ac:dyDescent="0.2">
      <c r="A4558" s="5" t="s">
        <v>12913</v>
      </c>
      <c r="B4558" s="5" t="s">
        <v>6831</v>
      </c>
      <c r="C4558" s="5">
        <v>60</v>
      </c>
      <c r="D4558" s="5" t="s">
        <v>17</v>
      </c>
      <c r="E4558" s="5" t="s">
        <v>12914</v>
      </c>
      <c r="F4558" s="5">
        <v>-1777</v>
      </c>
      <c r="G4558" s="5" t="s">
        <v>85</v>
      </c>
      <c r="H4558" s="5" t="s">
        <v>53</v>
      </c>
      <c r="I4558" s="5">
        <v>116473.98</v>
      </c>
      <c r="J4558" s="5" t="s">
        <v>1284</v>
      </c>
      <c r="K4558" s="5" t="s">
        <v>118</v>
      </c>
      <c r="L4558" s="5" t="s">
        <v>23</v>
      </c>
      <c r="M4558" s="5">
        <v>3.18</v>
      </c>
      <c r="N4558" s="5" t="s">
        <v>33</v>
      </c>
      <c r="O4558" s="5">
        <v>15</v>
      </c>
    </row>
    <row r="4559" spans="1:15" x14ac:dyDescent="0.2">
      <c r="A4559" s="5" t="s">
        <v>12915</v>
      </c>
      <c r="B4559" s="5" t="s">
        <v>12916</v>
      </c>
      <c r="C4559" s="5">
        <v>42</v>
      </c>
      <c r="D4559" s="5" t="s">
        <v>17</v>
      </c>
      <c r="E4559" s="5" t="s">
        <v>12917</v>
      </c>
      <c r="F4559" s="5">
        <v>-10798</v>
      </c>
      <c r="G4559" s="5" t="s">
        <v>99</v>
      </c>
      <c r="H4559" s="5" t="s">
        <v>173</v>
      </c>
      <c r="I4559" s="5">
        <v>108295.89</v>
      </c>
      <c r="J4559" s="5" t="s">
        <v>4272</v>
      </c>
      <c r="K4559" s="5" t="s">
        <v>22</v>
      </c>
      <c r="L4559" s="5" t="s">
        <v>73</v>
      </c>
      <c r="M4559" s="5">
        <v>4.91</v>
      </c>
      <c r="N4559" s="5" t="s">
        <v>57</v>
      </c>
      <c r="O4559" s="5">
        <v>28</v>
      </c>
    </row>
    <row r="4560" spans="1:15" x14ac:dyDescent="0.2">
      <c r="A4560" s="5" t="s">
        <v>12918</v>
      </c>
      <c r="B4560" s="5" t="s">
        <v>4800</v>
      </c>
      <c r="C4560" s="5">
        <v>59</v>
      </c>
      <c r="D4560" s="5" t="s">
        <v>50</v>
      </c>
      <c r="E4560" s="5" t="s">
        <v>12919</v>
      </c>
      <c r="F4560" s="5">
        <v>-8486</v>
      </c>
      <c r="G4560" s="5" t="s">
        <v>85</v>
      </c>
      <c r="H4560" s="5" t="s">
        <v>79</v>
      </c>
      <c r="I4560" s="5">
        <v>117485.79</v>
      </c>
      <c r="J4560" s="5" t="s">
        <v>3504</v>
      </c>
      <c r="K4560" s="5" t="s">
        <v>81</v>
      </c>
      <c r="L4560" s="5" t="s">
        <v>73</v>
      </c>
      <c r="M4560" s="5">
        <v>2.67</v>
      </c>
      <c r="N4560" s="5" t="s">
        <v>33</v>
      </c>
      <c r="O4560" s="5">
        <v>10</v>
      </c>
    </row>
    <row r="4561" spans="1:15" x14ac:dyDescent="0.2">
      <c r="A4561" s="5" t="s">
        <v>12920</v>
      </c>
      <c r="B4561" s="5" t="s">
        <v>12921</v>
      </c>
      <c r="C4561" s="5">
        <v>44</v>
      </c>
      <c r="D4561" s="5" t="s">
        <v>17</v>
      </c>
      <c r="E4561" s="5" t="s">
        <v>12922</v>
      </c>
      <c r="F4561" s="5">
        <v>-8937</v>
      </c>
      <c r="G4561" s="5" t="s">
        <v>116</v>
      </c>
      <c r="H4561" s="5" t="s">
        <v>20</v>
      </c>
      <c r="I4561" s="5">
        <v>74634.95</v>
      </c>
      <c r="J4561" s="5" t="s">
        <v>223</v>
      </c>
      <c r="K4561" s="5" t="s">
        <v>127</v>
      </c>
      <c r="L4561" s="5" t="s">
        <v>32</v>
      </c>
      <c r="M4561" s="5">
        <v>3.75</v>
      </c>
      <c r="N4561" s="5" t="s">
        <v>41</v>
      </c>
      <c r="O4561" s="5">
        <v>1</v>
      </c>
    </row>
    <row r="4562" spans="1:15" x14ac:dyDescent="0.2">
      <c r="A4562" s="5" t="s">
        <v>12923</v>
      </c>
      <c r="B4562" s="5" t="s">
        <v>12453</v>
      </c>
      <c r="C4562" s="5">
        <v>24</v>
      </c>
      <c r="D4562" s="5" t="s">
        <v>50</v>
      </c>
      <c r="E4562" s="5" t="s">
        <v>12924</v>
      </c>
      <c r="F4562" s="5">
        <v>-4213</v>
      </c>
      <c r="G4562" s="5" t="s">
        <v>116</v>
      </c>
      <c r="H4562" s="5" t="s">
        <v>20</v>
      </c>
      <c r="I4562" s="5">
        <v>119512.51</v>
      </c>
      <c r="J4562" s="5" t="s">
        <v>12925</v>
      </c>
      <c r="K4562" s="5" t="s">
        <v>136</v>
      </c>
      <c r="L4562" s="5" t="s">
        <v>73</v>
      </c>
      <c r="M4562" s="5">
        <v>2.85</v>
      </c>
      <c r="N4562" s="5" t="s">
        <v>57</v>
      </c>
      <c r="O4562" s="5">
        <v>36</v>
      </c>
    </row>
    <row r="4563" spans="1:15" x14ac:dyDescent="0.2">
      <c r="A4563" s="5" t="s">
        <v>12926</v>
      </c>
      <c r="B4563" s="5" t="s">
        <v>3029</v>
      </c>
      <c r="C4563" s="5">
        <v>35</v>
      </c>
      <c r="D4563" s="5" t="s">
        <v>50</v>
      </c>
      <c r="E4563" s="5" t="s">
        <v>12927</v>
      </c>
      <c r="F4563" s="5">
        <v>-4415</v>
      </c>
      <c r="G4563" s="5" t="s">
        <v>37</v>
      </c>
      <c r="H4563" s="5" t="s">
        <v>38</v>
      </c>
      <c r="I4563" s="5">
        <v>91788.34</v>
      </c>
      <c r="J4563" s="5" t="s">
        <v>4669</v>
      </c>
      <c r="K4563" s="5" t="s">
        <v>118</v>
      </c>
      <c r="L4563" s="5" t="s">
        <v>56</v>
      </c>
      <c r="M4563" s="5">
        <v>2.67</v>
      </c>
      <c r="N4563" s="5" t="s">
        <v>57</v>
      </c>
      <c r="O4563" s="5">
        <v>6</v>
      </c>
    </row>
    <row r="4564" spans="1:15" x14ac:dyDescent="0.2">
      <c r="A4564" s="5" t="s">
        <v>12928</v>
      </c>
      <c r="B4564" s="5" t="s">
        <v>2563</v>
      </c>
      <c r="C4564" s="5">
        <v>37</v>
      </c>
      <c r="D4564" s="5" t="s">
        <v>50</v>
      </c>
      <c r="E4564" s="5" t="s">
        <v>12929</v>
      </c>
      <c r="F4564" s="5">
        <v>-6446</v>
      </c>
      <c r="G4564" s="5" t="s">
        <v>37</v>
      </c>
      <c r="H4564" s="5" t="s">
        <v>30</v>
      </c>
      <c r="I4564" s="5">
        <v>96100.34</v>
      </c>
      <c r="J4564" s="5" t="s">
        <v>12930</v>
      </c>
      <c r="K4564" s="5" t="s">
        <v>47</v>
      </c>
      <c r="L4564" s="5" t="s">
        <v>32</v>
      </c>
      <c r="M4564" s="5">
        <v>4.63</v>
      </c>
      <c r="N4564" s="5" t="s">
        <v>24</v>
      </c>
      <c r="O4564" s="5">
        <v>13</v>
      </c>
    </row>
    <row r="4565" spans="1:15" x14ac:dyDescent="0.2">
      <c r="A4565" s="5" t="s">
        <v>12931</v>
      </c>
      <c r="B4565" s="5" t="s">
        <v>12154</v>
      </c>
      <c r="C4565" s="5">
        <v>65</v>
      </c>
      <c r="D4565" s="5" t="s">
        <v>50</v>
      </c>
      <c r="E4565" s="5" t="s">
        <v>12932</v>
      </c>
      <c r="F4565" s="5">
        <v>-3654</v>
      </c>
      <c r="G4565" s="5" t="s">
        <v>19</v>
      </c>
      <c r="H4565" s="5" t="s">
        <v>79</v>
      </c>
      <c r="I4565" s="5">
        <v>87107.69</v>
      </c>
      <c r="J4565" s="5" t="s">
        <v>6239</v>
      </c>
      <c r="K4565" s="5" t="s">
        <v>127</v>
      </c>
      <c r="L4565" s="5" t="s">
        <v>56</v>
      </c>
      <c r="M4565" s="5">
        <v>2.63</v>
      </c>
      <c r="N4565" s="5" t="s">
        <v>74</v>
      </c>
      <c r="O4565" s="5">
        <v>18</v>
      </c>
    </row>
    <row r="4566" spans="1:15" x14ac:dyDescent="0.2">
      <c r="A4566" s="5" t="s">
        <v>12933</v>
      </c>
      <c r="B4566" s="5" t="s">
        <v>12934</v>
      </c>
      <c r="C4566" s="5">
        <v>49</v>
      </c>
      <c r="D4566" s="5" t="s">
        <v>50</v>
      </c>
      <c r="E4566" s="5" t="s">
        <v>12935</v>
      </c>
      <c r="F4566" s="5">
        <v>-6905</v>
      </c>
      <c r="G4566" s="5" t="s">
        <v>52</v>
      </c>
      <c r="H4566" s="5" t="s">
        <v>144</v>
      </c>
      <c r="I4566" s="5">
        <v>111069.6</v>
      </c>
      <c r="J4566" s="5" t="s">
        <v>178</v>
      </c>
      <c r="K4566" s="5" t="s">
        <v>62</v>
      </c>
      <c r="L4566" s="5" t="s">
        <v>56</v>
      </c>
      <c r="M4566" s="5">
        <v>1.49</v>
      </c>
      <c r="N4566" s="5" t="s">
        <v>41</v>
      </c>
      <c r="O4566" s="5">
        <v>2</v>
      </c>
    </row>
    <row r="4567" spans="1:15" x14ac:dyDescent="0.2">
      <c r="A4567" s="5" t="s">
        <v>12936</v>
      </c>
      <c r="B4567" s="5" t="s">
        <v>8527</v>
      </c>
      <c r="C4567" s="5">
        <v>28</v>
      </c>
      <c r="D4567" s="5" t="s">
        <v>50</v>
      </c>
      <c r="E4567" s="5" t="s">
        <v>12937</v>
      </c>
      <c r="F4567" s="5">
        <v>-5156</v>
      </c>
      <c r="G4567" s="5" t="s">
        <v>37</v>
      </c>
      <c r="H4567" s="5" t="s">
        <v>38</v>
      </c>
      <c r="I4567" s="5">
        <v>95580.17</v>
      </c>
      <c r="J4567" s="5" t="s">
        <v>2474</v>
      </c>
      <c r="K4567" s="5" t="s">
        <v>62</v>
      </c>
      <c r="L4567" s="5" t="s">
        <v>73</v>
      </c>
      <c r="M4567" s="5">
        <v>4.42</v>
      </c>
      <c r="N4567" s="5" t="s">
        <v>24</v>
      </c>
      <c r="O4567" s="5">
        <v>11</v>
      </c>
    </row>
    <row r="4568" spans="1:15" x14ac:dyDescent="0.2">
      <c r="A4568" s="5" t="s">
        <v>12938</v>
      </c>
      <c r="B4568" s="5" t="s">
        <v>978</v>
      </c>
      <c r="C4568" s="5">
        <v>45</v>
      </c>
      <c r="D4568" s="5" t="s">
        <v>27</v>
      </c>
      <c r="E4568" s="5" t="s">
        <v>12939</v>
      </c>
      <c r="F4568" s="5">
        <v>-7024</v>
      </c>
      <c r="G4568" s="5" t="s">
        <v>99</v>
      </c>
      <c r="H4568" s="5" t="s">
        <v>66</v>
      </c>
      <c r="I4568" s="5">
        <v>37694.160000000003</v>
      </c>
      <c r="J4568" s="5" t="s">
        <v>2921</v>
      </c>
      <c r="K4568" s="5" t="s">
        <v>81</v>
      </c>
      <c r="L4568" s="5" t="s">
        <v>73</v>
      </c>
      <c r="M4568" s="5">
        <v>3.14</v>
      </c>
      <c r="N4568" s="5" t="s">
        <v>41</v>
      </c>
      <c r="O4568" s="5">
        <v>4</v>
      </c>
    </row>
    <row r="4569" spans="1:15" x14ac:dyDescent="0.2">
      <c r="A4569" s="5" t="s">
        <v>12940</v>
      </c>
      <c r="B4569" s="5" t="s">
        <v>12941</v>
      </c>
      <c r="C4569" s="5">
        <v>53</v>
      </c>
      <c r="D4569" s="5" t="s">
        <v>50</v>
      </c>
      <c r="E4569" s="5" t="s">
        <v>12942</v>
      </c>
      <c r="F4569" s="5">
        <v>-7694</v>
      </c>
      <c r="G4569" s="5" t="s">
        <v>94</v>
      </c>
      <c r="H4569" s="5" t="s">
        <v>66</v>
      </c>
      <c r="I4569" s="5">
        <v>110872.96000000001</v>
      </c>
      <c r="J4569" s="5" t="s">
        <v>4369</v>
      </c>
      <c r="K4569" s="5" t="s">
        <v>104</v>
      </c>
      <c r="L4569" s="5" t="s">
        <v>32</v>
      </c>
      <c r="M4569" s="5">
        <v>4.18</v>
      </c>
      <c r="N4569" s="5" t="s">
        <v>57</v>
      </c>
      <c r="O4569" s="5">
        <v>0</v>
      </c>
    </row>
    <row r="4570" spans="1:15" x14ac:dyDescent="0.2">
      <c r="A4570" s="5" t="s">
        <v>12943</v>
      </c>
      <c r="B4570" s="5" t="s">
        <v>12944</v>
      </c>
      <c r="C4570" s="5">
        <v>54</v>
      </c>
      <c r="D4570" s="5" t="s">
        <v>17</v>
      </c>
      <c r="E4570" s="5" t="s">
        <v>12945</v>
      </c>
      <c r="F4570" s="5">
        <v>-2799</v>
      </c>
      <c r="G4570" s="5" t="s">
        <v>99</v>
      </c>
      <c r="H4570" s="5" t="s">
        <v>66</v>
      </c>
      <c r="I4570" s="5">
        <v>86501.08</v>
      </c>
      <c r="J4570" s="5" t="s">
        <v>12946</v>
      </c>
      <c r="K4570" s="5" t="s">
        <v>22</v>
      </c>
      <c r="L4570" s="5" t="s">
        <v>56</v>
      </c>
      <c r="M4570" s="5">
        <v>2.87</v>
      </c>
      <c r="N4570" s="5" t="s">
        <v>41</v>
      </c>
      <c r="O4570" s="5">
        <v>28</v>
      </c>
    </row>
    <row r="4571" spans="1:15" x14ac:dyDescent="0.2">
      <c r="A4571" s="5" t="s">
        <v>12947</v>
      </c>
      <c r="B4571" s="5" t="s">
        <v>3653</v>
      </c>
      <c r="C4571" s="5">
        <v>34</v>
      </c>
      <c r="D4571" s="5" t="s">
        <v>50</v>
      </c>
      <c r="E4571" s="5" t="s">
        <v>12948</v>
      </c>
      <c r="F4571" s="5">
        <v>-10081</v>
      </c>
      <c r="G4571" s="5" t="s">
        <v>45</v>
      </c>
      <c r="H4571" s="5" t="s">
        <v>173</v>
      </c>
      <c r="I4571" s="5">
        <v>84004.83</v>
      </c>
      <c r="J4571" s="5" t="s">
        <v>7159</v>
      </c>
      <c r="K4571" s="5" t="s">
        <v>22</v>
      </c>
      <c r="L4571" s="5" t="s">
        <v>23</v>
      </c>
      <c r="M4571" s="5">
        <v>3.78</v>
      </c>
      <c r="N4571" s="5" t="s">
        <v>24</v>
      </c>
      <c r="O4571" s="5">
        <v>13</v>
      </c>
    </row>
    <row r="4572" spans="1:15" x14ac:dyDescent="0.2">
      <c r="A4572" s="5" t="s">
        <v>12949</v>
      </c>
      <c r="B4572" s="5" t="s">
        <v>4171</v>
      </c>
      <c r="C4572" s="5">
        <v>40</v>
      </c>
      <c r="D4572" s="5" t="s">
        <v>27</v>
      </c>
      <c r="E4572" s="5" t="s">
        <v>12950</v>
      </c>
      <c r="F4572" s="5">
        <v>-9874</v>
      </c>
      <c r="G4572" s="5" t="s">
        <v>78</v>
      </c>
      <c r="H4572" s="5" t="s">
        <v>79</v>
      </c>
      <c r="I4572" s="5">
        <v>136447.48000000001</v>
      </c>
      <c r="J4572" s="5" t="s">
        <v>7875</v>
      </c>
      <c r="K4572" s="5" t="s">
        <v>104</v>
      </c>
      <c r="L4572" s="5" t="s">
        <v>32</v>
      </c>
      <c r="M4572" s="5">
        <v>1.39</v>
      </c>
      <c r="N4572" s="5" t="s">
        <v>57</v>
      </c>
      <c r="O4572" s="5">
        <v>22</v>
      </c>
    </row>
    <row r="4573" spans="1:15" x14ac:dyDescent="0.2">
      <c r="A4573" s="5" t="s">
        <v>12951</v>
      </c>
      <c r="B4573" s="5" t="s">
        <v>2330</v>
      </c>
      <c r="C4573" s="5">
        <v>38</v>
      </c>
      <c r="D4573" s="5" t="s">
        <v>27</v>
      </c>
      <c r="E4573" s="5" t="s">
        <v>12952</v>
      </c>
      <c r="F4573" s="5">
        <v>-3882</v>
      </c>
      <c r="G4573" s="5" t="s">
        <v>45</v>
      </c>
      <c r="H4573" s="5" t="s">
        <v>71</v>
      </c>
      <c r="I4573" s="5">
        <v>83094.67</v>
      </c>
      <c r="J4573" s="5" t="s">
        <v>9765</v>
      </c>
      <c r="K4573" s="5" t="s">
        <v>62</v>
      </c>
      <c r="L4573" s="5" t="s">
        <v>32</v>
      </c>
      <c r="M4573" s="5">
        <v>2.52</v>
      </c>
      <c r="N4573" s="5" t="s">
        <v>24</v>
      </c>
      <c r="O4573" s="5">
        <v>13</v>
      </c>
    </row>
    <row r="4574" spans="1:15" x14ac:dyDescent="0.2">
      <c r="A4574" s="5" t="s">
        <v>12953</v>
      </c>
      <c r="B4574" s="5" t="s">
        <v>12954</v>
      </c>
      <c r="C4574" s="5">
        <v>50</v>
      </c>
      <c r="D4574" s="5" t="s">
        <v>17</v>
      </c>
      <c r="E4574" s="5" t="s">
        <v>12955</v>
      </c>
      <c r="F4574" s="5">
        <v>-8176</v>
      </c>
      <c r="G4574" s="5" t="s">
        <v>94</v>
      </c>
      <c r="H4574" s="5" t="s">
        <v>79</v>
      </c>
      <c r="I4574" s="5">
        <v>109579.61</v>
      </c>
      <c r="J4574" s="5" t="s">
        <v>3879</v>
      </c>
      <c r="K4574" s="5" t="s">
        <v>81</v>
      </c>
      <c r="L4574" s="5" t="s">
        <v>56</v>
      </c>
      <c r="M4574" s="5">
        <v>1.56</v>
      </c>
      <c r="N4574" s="5" t="s">
        <v>74</v>
      </c>
      <c r="O4574" s="5">
        <v>23</v>
      </c>
    </row>
    <row r="4575" spans="1:15" x14ac:dyDescent="0.2">
      <c r="A4575" s="5" t="s">
        <v>12956</v>
      </c>
      <c r="B4575" s="5" t="s">
        <v>8535</v>
      </c>
      <c r="C4575" s="5">
        <v>23</v>
      </c>
      <c r="D4575" s="5" t="s">
        <v>17</v>
      </c>
      <c r="E4575" s="5" t="s">
        <v>12957</v>
      </c>
      <c r="F4575" s="5">
        <v>-9974</v>
      </c>
      <c r="G4575" s="5" t="s">
        <v>29</v>
      </c>
      <c r="H4575" s="5" t="s">
        <v>66</v>
      </c>
      <c r="I4575" s="5">
        <v>161850.01999999999</v>
      </c>
      <c r="J4575" s="5" t="s">
        <v>12611</v>
      </c>
      <c r="K4575" s="5" t="s">
        <v>40</v>
      </c>
      <c r="L4575" s="5" t="s">
        <v>32</v>
      </c>
      <c r="M4575" s="5">
        <v>2.6</v>
      </c>
      <c r="N4575" s="5" t="s">
        <v>33</v>
      </c>
      <c r="O4575" s="5">
        <v>2</v>
      </c>
    </row>
    <row r="4576" spans="1:15" x14ac:dyDescent="0.2">
      <c r="A4576" s="5" t="s">
        <v>12958</v>
      </c>
      <c r="B4576" s="5" t="s">
        <v>8580</v>
      </c>
      <c r="C4576" s="5">
        <v>54</v>
      </c>
      <c r="D4576" s="5" t="s">
        <v>17</v>
      </c>
      <c r="E4576" s="5" t="s">
        <v>12959</v>
      </c>
      <c r="F4576" s="5">
        <v>-9348</v>
      </c>
      <c r="G4576" s="5" t="s">
        <v>94</v>
      </c>
      <c r="H4576" s="5" t="s">
        <v>194</v>
      </c>
      <c r="I4576" s="5">
        <v>50670.48</v>
      </c>
      <c r="J4576" s="5" t="s">
        <v>7890</v>
      </c>
      <c r="K4576" s="5" t="s">
        <v>118</v>
      </c>
      <c r="L4576" s="5" t="s">
        <v>32</v>
      </c>
      <c r="M4576" s="5">
        <v>2.85</v>
      </c>
      <c r="N4576" s="5" t="s">
        <v>33</v>
      </c>
      <c r="O4576" s="5">
        <v>6</v>
      </c>
    </row>
    <row r="4577" spans="1:15" x14ac:dyDescent="0.2">
      <c r="A4577" s="5" t="s">
        <v>12960</v>
      </c>
      <c r="B4577" s="5" t="s">
        <v>10683</v>
      </c>
      <c r="C4577" s="5">
        <v>29</v>
      </c>
      <c r="D4577" s="5" t="s">
        <v>17</v>
      </c>
      <c r="E4577" s="5" t="s">
        <v>12961</v>
      </c>
      <c r="F4577" s="5">
        <v>-10830</v>
      </c>
      <c r="G4577" s="5" t="s">
        <v>85</v>
      </c>
      <c r="H4577" s="5" t="s">
        <v>53</v>
      </c>
      <c r="I4577" s="5">
        <v>102698.48</v>
      </c>
      <c r="J4577" s="5" t="s">
        <v>1947</v>
      </c>
      <c r="K4577" s="5" t="s">
        <v>47</v>
      </c>
      <c r="L4577" s="5" t="s">
        <v>73</v>
      </c>
      <c r="M4577" s="5">
        <v>1.84</v>
      </c>
      <c r="N4577" s="5" t="s">
        <v>57</v>
      </c>
      <c r="O4577" s="5">
        <v>16</v>
      </c>
    </row>
    <row r="4578" spans="1:15" x14ac:dyDescent="0.2">
      <c r="A4578" s="5" t="s">
        <v>12962</v>
      </c>
      <c r="B4578" s="5" t="s">
        <v>8458</v>
      </c>
      <c r="C4578" s="5">
        <v>45</v>
      </c>
      <c r="D4578" s="5" t="s">
        <v>50</v>
      </c>
      <c r="E4578" s="5" t="s">
        <v>12963</v>
      </c>
      <c r="F4578" s="5">
        <v>-10610</v>
      </c>
      <c r="G4578" s="5" t="s">
        <v>29</v>
      </c>
      <c r="H4578" s="5" t="s">
        <v>20</v>
      </c>
      <c r="I4578" s="5">
        <v>145062.20000000001</v>
      </c>
      <c r="J4578" s="5" t="s">
        <v>5142</v>
      </c>
      <c r="K4578" s="5" t="s">
        <v>81</v>
      </c>
      <c r="L4578" s="5" t="s">
        <v>56</v>
      </c>
      <c r="M4578" s="5">
        <v>4.8600000000000003</v>
      </c>
      <c r="N4578" s="5" t="s">
        <v>41</v>
      </c>
      <c r="O4578" s="5">
        <v>18</v>
      </c>
    </row>
    <row r="4579" spans="1:15" x14ac:dyDescent="0.2">
      <c r="A4579" s="5" t="s">
        <v>12964</v>
      </c>
      <c r="B4579" s="5" t="s">
        <v>9476</v>
      </c>
      <c r="C4579" s="5">
        <v>29</v>
      </c>
      <c r="D4579" s="5" t="s">
        <v>50</v>
      </c>
      <c r="E4579" s="5" t="s">
        <v>12965</v>
      </c>
      <c r="F4579" s="5">
        <v>-9289</v>
      </c>
      <c r="G4579" s="5" t="s">
        <v>116</v>
      </c>
      <c r="H4579" s="5" t="s">
        <v>79</v>
      </c>
      <c r="I4579" s="5">
        <v>121342.28</v>
      </c>
      <c r="J4579" s="5" t="s">
        <v>7271</v>
      </c>
      <c r="K4579" s="5" t="s">
        <v>136</v>
      </c>
      <c r="L4579" s="5" t="s">
        <v>23</v>
      </c>
      <c r="M4579" s="5">
        <v>2.77</v>
      </c>
      <c r="N4579" s="5" t="s">
        <v>24</v>
      </c>
      <c r="O4579" s="5">
        <v>15</v>
      </c>
    </row>
    <row r="4580" spans="1:15" x14ac:dyDescent="0.2">
      <c r="A4580" s="5" t="s">
        <v>12966</v>
      </c>
      <c r="B4580" s="5" t="s">
        <v>6630</v>
      </c>
      <c r="C4580" s="5">
        <v>50</v>
      </c>
      <c r="D4580" s="5" t="s">
        <v>17</v>
      </c>
      <c r="E4580" s="5" t="s">
        <v>12967</v>
      </c>
      <c r="F4580" s="5">
        <v>-3907</v>
      </c>
      <c r="G4580" s="5" t="s">
        <v>37</v>
      </c>
      <c r="H4580" s="5" t="s">
        <v>173</v>
      </c>
      <c r="I4580" s="5">
        <v>74201.289999999994</v>
      </c>
      <c r="J4580" s="5" t="s">
        <v>929</v>
      </c>
      <c r="K4580" s="5" t="s">
        <v>55</v>
      </c>
      <c r="L4580" s="5" t="s">
        <v>32</v>
      </c>
      <c r="M4580" s="5">
        <v>2.76</v>
      </c>
      <c r="N4580" s="5" t="s">
        <v>57</v>
      </c>
      <c r="O4580" s="5">
        <v>37</v>
      </c>
    </row>
    <row r="4581" spans="1:15" x14ac:dyDescent="0.2">
      <c r="A4581" s="5" t="s">
        <v>12968</v>
      </c>
      <c r="B4581" s="5" t="s">
        <v>358</v>
      </c>
      <c r="C4581" s="5">
        <v>64</v>
      </c>
      <c r="D4581" s="5" t="s">
        <v>17</v>
      </c>
      <c r="E4581" s="5" t="s">
        <v>12969</v>
      </c>
      <c r="F4581" s="5">
        <v>-3957</v>
      </c>
      <c r="G4581" s="5" t="s">
        <v>116</v>
      </c>
      <c r="H4581" s="5" t="s">
        <v>173</v>
      </c>
      <c r="I4581" s="5">
        <v>168010.84</v>
      </c>
      <c r="J4581" s="5" t="s">
        <v>3714</v>
      </c>
      <c r="K4581" s="5" t="s">
        <v>118</v>
      </c>
      <c r="L4581" s="5" t="s">
        <v>56</v>
      </c>
      <c r="M4581" s="5">
        <v>1.34</v>
      </c>
      <c r="N4581" s="5" t="s">
        <v>41</v>
      </c>
      <c r="O4581" s="5">
        <v>17</v>
      </c>
    </row>
    <row r="4582" spans="1:15" x14ac:dyDescent="0.2">
      <c r="A4582" s="5" t="s">
        <v>12970</v>
      </c>
      <c r="B4582" s="5" t="s">
        <v>12971</v>
      </c>
      <c r="C4582" s="5">
        <v>37</v>
      </c>
      <c r="D4582" s="5" t="s">
        <v>50</v>
      </c>
      <c r="E4582" s="5" t="s">
        <v>12972</v>
      </c>
      <c r="F4582" s="5">
        <v>-8630</v>
      </c>
      <c r="G4582" s="5" t="s">
        <v>99</v>
      </c>
      <c r="H4582" s="5" t="s">
        <v>53</v>
      </c>
      <c r="I4582" s="5">
        <v>164019.26999999999</v>
      </c>
      <c r="J4582" s="5" t="s">
        <v>6407</v>
      </c>
      <c r="K4582" s="5" t="s">
        <v>40</v>
      </c>
      <c r="L4582" s="5" t="s">
        <v>73</v>
      </c>
      <c r="M4582" s="5">
        <v>4.03</v>
      </c>
      <c r="N4582" s="5" t="s">
        <v>33</v>
      </c>
      <c r="O4582" s="5">
        <v>32</v>
      </c>
    </row>
    <row r="4583" spans="1:15" x14ac:dyDescent="0.2">
      <c r="A4583" s="5" t="s">
        <v>12973</v>
      </c>
      <c r="B4583" s="5" t="s">
        <v>7157</v>
      </c>
      <c r="C4583" s="5">
        <v>22</v>
      </c>
      <c r="D4583" s="5" t="s">
        <v>50</v>
      </c>
      <c r="E4583" s="5" t="s">
        <v>12974</v>
      </c>
      <c r="F4583" s="5">
        <v>-2253</v>
      </c>
      <c r="G4583" s="5" t="s">
        <v>52</v>
      </c>
      <c r="H4583" s="5" t="s">
        <v>38</v>
      </c>
      <c r="I4583" s="5">
        <v>105512.23</v>
      </c>
      <c r="J4583" s="5" t="s">
        <v>4842</v>
      </c>
      <c r="K4583" s="5" t="s">
        <v>118</v>
      </c>
      <c r="L4583" s="5" t="s">
        <v>73</v>
      </c>
      <c r="M4583" s="5">
        <v>2.84</v>
      </c>
      <c r="N4583" s="5" t="s">
        <v>74</v>
      </c>
      <c r="O4583" s="5">
        <v>4</v>
      </c>
    </row>
    <row r="4584" spans="1:15" x14ac:dyDescent="0.2">
      <c r="A4584" s="5" t="s">
        <v>12975</v>
      </c>
      <c r="B4584" s="5" t="s">
        <v>3513</v>
      </c>
      <c r="C4584" s="5">
        <v>47</v>
      </c>
      <c r="D4584" s="5" t="s">
        <v>17</v>
      </c>
      <c r="E4584" s="5" t="s">
        <v>12976</v>
      </c>
      <c r="F4584" s="5">
        <v>-9618</v>
      </c>
      <c r="G4584" s="5" t="s">
        <v>52</v>
      </c>
      <c r="H4584" s="5" t="s">
        <v>30</v>
      </c>
      <c r="I4584" s="5">
        <v>154286.43</v>
      </c>
      <c r="J4584" s="5" t="s">
        <v>4809</v>
      </c>
      <c r="K4584" s="5" t="s">
        <v>55</v>
      </c>
      <c r="L4584" s="5" t="s">
        <v>56</v>
      </c>
      <c r="M4584" s="5">
        <v>4.6900000000000004</v>
      </c>
      <c r="N4584" s="5" t="s">
        <v>24</v>
      </c>
      <c r="O4584" s="5">
        <v>24</v>
      </c>
    </row>
    <row r="4585" spans="1:15" x14ac:dyDescent="0.2">
      <c r="A4585" s="5" t="s">
        <v>12977</v>
      </c>
      <c r="B4585" s="5" t="s">
        <v>1146</v>
      </c>
      <c r="C4585" s="5">
        <v>24</v>
      </c>
      <c r="D4585" s="5" t="s">
        <v>17</v>
      </c>
      <c r="E4585" s="5" t="s">
        <v>12978</v>
      </c>
      <c r="F4585" s="5">
        <v>-3105</v>
      </c>
      <c r="G4585" s="5" t="s">
        <v>52</v>
      </c>
      <c r="H4585" s="5" t="s">
        <v>79</v>
      </c>
      <c r="I4585" s="5">
        <v>141717.26</v>
      </c>
      <c r="J4585" s="5" t="s">
        <v>1783</v>
      </c>
      <c r="K4585" s="5" t="s">
        <v>127</v>
      </c>
      <c r="L4585" s="5" t="s">
        <v>32</v>
      </c>
      <c r="M4585" s="5">
        <v>4.25</v>
      </c>
      <c r="N4585" s="5" t="s">
        <v>41</v>
      </c>
      <c r="O4585" s="5">
        <v>36</v>
      </c>
    </row>
    <row r="4586" spans="1:15" x14ac:dyDescent="0.2">
      <c r="A4586" s="5" t="s">
        <v>12979</v>
      </c>
      <c r="B4586" s="5" t="s">
        <v>10722</v>
      </c>
      <c r="C4586" s="5">
        <v>37</v>
      </c>
      <c r="D4586" s="5" t="s">
        <v>17</v>
      </c>
      <c r="E4586" s="5" t="s">
        <v>12980</v>
      </c>
      <c r="F4586" s="5">
        <v>-4522</v>
      </c>
      <c r="G4586" s="5" t="s">
        <v>29</v>
      </c>
      <c r="H4586" s="5" t="s">
        <v>53</v>
      </c>
      <c r="I4586" s="5">
        <v>75668.899999999994</v>
      </c>
      <c r="J4586" s="5" t="s">
        <v>9717</v>
      </c>
      <c r="K4586" s="5" t="s">
        <v>47</v>
      </c>
      <c r="L4586" s="5" t="s">
        <v>23</v>
      </c>
      <c r="M4586" s="5">
        <v>3.44</v>
      </c>
      <c r="N4586" s="5" t="s">
        <v>24</v>
      </c>
      <c r="O4586" s="5">
        <v>24</v>
      </c>
    </row>
    <row r="4587" spans="1:15" x14ac:dyDescent="0.2">
      <c r="A4587" s="5" t="s">
        <v>12981</v>
      </c>
      <c r="B4587" s="5" t="s">
        <v>5275</v>
      </c>
      <c r="C4587" s="5">
        <v>47</v>
      </c>
      <c r="D4587" s="5" t="s">
        <v>50</v>
      </c>
      <c r="E4587" s="5" t="s">
        <v>12982</v>
      </c>
      <c r="F4587" s="5">
        <v>-8622</v>
      </c>
      <c r="G4587" s="5" t="s">
        <v>99</v>
      </c>
      <c r="H4587" s="5" t="s">
        <v>53</v>
      </c>
      <c r="I4587" s="5">
        <v>55959.38</v>
      </c>
      <c r="J4587" s="5" t="s">
        <v>4140</v>
      </c>
      <c r="K4587" s="5" t="s">
        <v>62</v>
      </c>
      <c r="L4587" s="5" t="s">
        <v>23</v>
      </c>
      <c r="M4587" s="5">
        <v>2.46</v>
      </c>
      <c r="N4587" s="5" t="s">
        <v>41</v>
      </c>
      <c r="O4587" s="5">
        <v>29</v>
      </c>
    </row>
    <row r="4588" spans="1:15" x14ac:dyDescent="0.2">
      <c r="A4588" s="5" t="s">
        <v>12983</v>
      </c>
      <c r="B4588" s="5" t="s">
        <v>4711</v>
      </c>
      <c r="C4588" s="5">
        <v>55</v>
      </c>
      <c r="D4588" s="5" t="s">
        <v>17</v>
      </c>
      <c r="E4588" s="5" t="s">
        <v>12984</v>
      </c>
      <c r="F4588" s="5">
        <v>-2892</v>
      </c>
      <c r="G4588" s="5" t="s">
        <v>37</v>
      </c>
      <c r="H4588" s="5" t="s">
        <v>38</v>
      </c>
      <c r="I4588" s="5">
        <v>83029.48</v>
      </c>
      <c r="J4588" s="5" t="s">
        <v>752</v>
      </c>
      <c r="K4588" s="5" t="s">
        <v>81</v>
      </c>
      <c r="L4588" s="5" t="s">
        <v>32</v>
      </c>
      <c r="M4588" s="5">
        <v>1.03</v>
      </c>
      <c r="N4588" s="5" t="s">
        <v>24</v>
      </c>
      <c r="O4588" s="5">
        <v>34</v>
      </c>
    </row>
    <row r="4589" spans="1:15" x14ac:dyDescent="0.2">
      <c r="A4589" s="5" t="s">
        <v>12985</v>
      </c>
      <c r="B4589" s="5" t="s">
        <v>1443</v>
      </c>
      <c r="C4589" s="5">
        <v>31</v>
      </c>
      <c r="D4589" s="5" t="s">
        <v>27</v>
      </c>
      <c r="E4589" s="5" t="s">
        <v>12986</v>
      </c>
      <c r="F4589" s="5">
        <v>-9620</v>
      </c>
      <c r="G4589" s="5" t="s">
        <v>19</v>
      </c>
      <c r="H4589" s="5" t="s">
        <v>194</v>
      </c>
      <c r="I4589" s="5">
        <v>160354.79999999999</v>
      </c>
      <c r="J4589" s="5" t="s">
        <v>6889</v>
      </c>
      <c r="K4589" s="5" t="s">
        <v>81</v>
      </c>
      <c r="L4589" s="5" t="s">
        <v>32</v>
      </c>
      <c r="M4589" s="5">
        <v>3.7</v>
      </c>
      <c r="N4589" s="5" t="s">
        <v>57</v>
      </c>
      <c r="O4589" s="5">
        <v>3</v>
      </c>
    </row>
    <row r="4590" spans="1:15" x14ac:dyDescent="0.2">
      <c r="A4590" s="5" t="s">
        <v>12987</v>
      </c>
      <c r="B4590" s="5" t="s">
        <v>6351</v>
      </c>
      <c r="C4590" s="5">
        <v>51</v>
      </c>
      <c r="D4590" s="5" t="s">
        <v>27</v>
      </c>
      <c r="E4590" s="5" t="s">
        <v>12988</v>
      </c>
      <c r="F4590" s="5">
        <v>-4770</v>
      </c>
      <c r="G4590" s="5" t="s">
        <v>85</v>
      </c>
      <c r="H4590" s="5" t="s">
        <v>20</v>
      </c>
      <c r="I4590" s="5">
        <v>160645.64000000001</v>
      </c>
      <c r="J4590" s="5" t="s">
        <v>1824</v>
      </c>
      <c r="K4590" s="5" t="s">
        <v>22</v>
      </c>
      <c r="L4590" s="5" t="s">
        <v>56</v>
      </c>
      <c r="M4590" s="5">
        <v>3.43</v>
      </c>
      <c r="N4590" s="5" t="s">
        <v>41</v>
      </c>
      <c r="O4590" s="5">
        <v>20</v>
      </c>
    </row>
    <row r="4591" spans="1:15" x14ac:dyDescent="0.2">
      <c r="A4591" s="5" t="s">
        <v>12989</v>
      </c>
      <c r="B4591" s="5" t="s">
        <v>12990</v>
      </c>
      <c r="C4591" s="5">
        <v>55</v>
      </c>
      <c r="D4591" s="5" t="s">
        <v>17</v>
      </c>
      <c r="E4591" s="5" t="s">
        <v>12991</v>
      </c>
      <c r="F4591" s="5">
        <v>-9805</v>
      </c>
      <c r="G4591" s="5" t="s">
        <v>37</v>
      </c>
      <c r="H4591" s="5" t="s">
        <v>71</v>
      </c>
      <c r="I4591" s="5">
        <v>60491.5</v>
      </c>
      <c r="J4591" s="5" t="s">
        <v>8106</v>
      </c>
      <c r="K4591" s="5" t="s">
        <v>22</v>
      </c>
      <c r="L4591" s="5" t="s">
        <v>56</v>
      </c>
      <c r="M4591" s="5">
        <v>1.55</v>
      </c>
      <c r="N4591" s="5" t="s">
        <v>33</v>
      </c>
      <c r="O4591" s="5">
        <v>36</v>
      </c>
    </row>
    <row r="4592" spans="1:15" x14ac:dyDescent="0.2">
      <c r="A4592" s="5" t="s">
        <v>12992</v>
      </c>
      <c r="B4592" s="5" t="s">
        <v>76</v>
      </c>
      <c r="C4592" s="5">
        <v>62</v>
      </c>
      <c r="D4592" s="5" t="s">
        <v>27</v>
      </c>
      <c r="E4592" s="5" t="s">
        <v>12993</v>
      </c>
      <c r="F4592" s="5">
        <v>-4602</v>
      </c>
      <c r="G4592" s="5" t="s">
        <v>78</v>
      </c>
      <c r="H4592" s="5" t="s">
        <v>53</v>
      </c>
      <c r="I4592" s="5">
        <v>74015.850000000006</v>
      </c>
      <c r="J4592" s="5" t="s">
        <v>3350</v>
      </c>
      <c r="K4592" s="5" t="s">
        <v>22</v>
      </c>
      <c r="L4592" s="5" t="s">
        <v>32</v>
      </c>
      <c r="M4592" s="5">
        <v>1.68</v>
      </c>
      <c r="N4592" s="5" t="s">
        <v>74</v>
      </c>
      <c r="O4592" s="5">
        <v>15</v>
      </c>
    </row>
    <row r="4593" spans="1:15" x14ac:dyDescent="0.2">
      <c r="A4593" s="5" t="s">
        <v>12994</v>
      </c>
      <c r="B4593" s="5" t="s">
        <v>1729</v>
      </c>
      <c r="C4593" s="5">
        <v>51</v>
      </c>
      <c r="D4593" s="5" t="s">
        <v>17</v>
      </c>
      <c r="E4593" s="5" t="s">
        <v>12995</v>
      </c>
      <c r="F4593" s="5">
        <v>-10561</v>
      </c>
      <c r="G4593" s="5" t="s">
        <v>116</v>
      </c>
      <c r="H4593" s="5" t="s">
        <v>144</v>
      </c>
      <c r="I4593" s="5">
        <v>124331.7</v>
      </c>
      <c r="J4593" s="5" t="s">
        <v>3235</v>
      </c>
      <c r="K4593" s="5" t="s">
        <v>81</v>
      </c>
      <c r="L4593" s="5" t="s">
        <v>32</v>
      </c>
      <c r="M4593" s="5">
        <v>3.29</v>
      </c>
      <c r="N4593" s="5" t="s">
        <v>24</v>
      </c>
      <c r="O4593" s="5">
        <v>35</v>
      </c>
    </row>
    <row r="4594" spans="1:15" x14ac:dyDescent="0.2">
      <c r="A4594" s="5" t="s">
        <v>12996</v>
      </c>
      <c r="B4594" s="5" t="s">
        <v>6956</v>
      </c>
      <c r="C4594" s="5">
        <v>45</v>
      </c>
      <c r="D4594" s="5" t="s">
        <v>27</v>
      </c>
      <c r="E4594" s="5" t="s">
        <v>12997</v>
      </c>
      <c r="F4594" s="5">
        <v>-5635</v>
      </c>
      <c r="G4594" s="5" t="s">
        <v>78</v>
      </c>
      <c r="H4594" s="5" t="s">
        <v>144</v>
      </c>
      <c r="I4594" s="5">
        <v>40501.089999999997</v>
      </c>
      <c r="J4594" s="5" t="s">
        <v>3181</v>
      </c>
      <c r="K4594" s="5" t="s">
        <v>118</v>
      </c>
      <c r="L4594" s="5" t="s">
        <v>32</v>
      </c>
      <c r="M4594" s="5">
        <v>3.63</v>
      </c>
      <c r="N4594" s="5" t="s">
        <v>33</v>
      </c>
      <c r="O4594" s="5">
        <v>17</v>
      </c>
    </row>
    <row r="4595" spans="1:15" x14ac:dyDescent="0.2">
      <c r="A4595" s="5" t="s">
        <v>12998</v>
      </c>
      <c r="B4595" s="5" t="s">
        <v>2515</v>
      </c>
      <c r="C4595" s="5">
        <v>59</v>
      </c>
      <c r="D4595" s="5" t="s">
        <v>27</v>
      </c>
      <c r="E4595" s="5" t="s">
        <v>12999</v>
      </c>
      <c r="F4595" s="5">
        <v>-8265</v>
      </c>
      <c r="G4595" s="5" t="s">
        <v>19</v>
      </c>
      <c r="H4595" s="5" t="s">
        <v>144</v>
      </c>
      <c r="I4595" s="5">
        <v>109206.94</v>
      </c>
      <c r="J4595" s="5" t="s">
        <v>9879</v>
      </c>
      <c r="K4595" s="5" t="s">
        <v>40</v>
      </c>
      <c r="L4595" s="5" t="s">
        <v>23</v>
      </c>
      <c r="M4595" s="5">
        <v>2.12</v>
      </c>
      <c r="N4595" s="5" t="s">
        <v>57</v>
      </c>
      <c r="O4595" s="5">
        <v>12</v>
      </c>
    </row>
    <row r="4596" spans="1:15" x14ac:dyDescent="0.2">
      <c r="A4596" s="5" t="s">
        <v>13000</v>
      </c>
      <c r="B4596" s="5" t="s">
        <v>13001</v>
      </c>
      <c r="C4596" s="5">
        <v>22</v>
      </c>
      <c r="D4596" s="5" t="s">
        <v>50</v>
      </c>
      <c r="E4596" s="5" t="s">
        <v>13002</v>
      </c>
      <c r="F4596" s="5">
        <v>-3569</v>
      </c>
      <c r="G4596" s="5" t="s">
        <v>19</v>
      </c>
      <c r="H4596" s="5" t="s">
        <v>20</v>
      </c>
      <c r="I4596" s="5">
        <v>54791.22</v>
      </c>
      <c r="J4596" s="5" t="s">
        <v>1033</v>
      </c>
      <c r="K4596" s="5" t="s">
        <v>81</v>
      </c>
      <c r="L4596" s="5" t="s">
        <v>23</v>
      </c>
      <c r="M4596" s="5">
        <v>1.9</v>
      </c>
      <c r="N4596" s="5" t="s">
        <v>24</v>
      </c>
      <c r="O4596" s="5">
        <v>36</v>
      </c>
    </row>
    <row r="4597" spans="1:15" x14ac:dyDescent="0.2">
      <c r="A4597" s="5" t="s">
        <v>13003</v>
      </c>
      <c r="B4597" s="5" t="s">
        <v>2612</v>
      </c>
      <c r="C4597" s="5">
        <v>26</v>
      </c>
      <c r="D4597" s="5" t="s">
        <v>27</v>
      </c>
      <c r="E4597" s="5" t="s">
        <v>13004</v>
      </c>
      <c r="F4597" s="5">
        <v>-4921</v>
      </c>
      <c r="G4597" s="5" t="s">
        <v>78</v>
      </c>
      <c r="H4597" s="5" t="s">
        <v>71</v>
      </c>
      <c r="I4597" s="5">
        <v>66506.460000000006</v>
      </c>
      <c r="J4597" s="5" t="s">
        <v>5347</v>
      </c>
      <c r="K4597" s="5" t="s">
        <v>55</v>
      </c>
      <c r="L4597" s="5" t="s">
        <v>73</v>
      </c>
      <c r="M4597" s="5">
        <v>4.71</v>
      </c>
      <c r="N4597" s="5" t="s">
        <v>57</v>
      </c>
      <c r="O4597" s="5">
        <v>7</v>
      </c>
    </row>
    <row r="4598" spans="1:15" x14ac:dyDescent="0.2">
      <c r="A4598" s="5" t="s">
        <v>13005</v>
      </c>
      <c r="B4598" s="5" t="s">
        <v>10969</v>
      </c>
      <c r="C4598" s="5">
        <v>53</v>
      </c>
      <c r="D4598" s="5" t="s">
        <v>27</v>
      </c>
      <c r="E4598" s="5" t="s">
        <v>13006</v>
      </c>
      <c r="F4598" s="5">
        <v>-3764</v>
      </c>
      <c r="G4598" s="5" t="s">
        <v>19</v>
      </c>
      <c r="H4598" s="5" t="s">
        <v>194</v>
      </c>
      <c r="I4598" s="5">
        <v>148326.09</v>
      </c>
      <c r="J4598" s="5" t="s">
        <v>2169</v>
      </c>
      <c r="K4598" s="5" t="s">
        <v>127</v>
      </c>
      <c r="L4598" s="5" t="s">
        <v>23</v>
      </c>
      <c r="M4598" s="5">
        <v>2.57</v>
      </c>
      <c r="N4598" s="5" t="s">
        <v>74</v>
      </c>
      <c r="O4598" s="5">
        <v>3</v>
      </c>
    </row>
    <row r="4599" spans="1:15" x14ac:dyDescent="0.2">
      <c r="A4599" s="5" t="s">
        <v>13007</v>
      </c>
      <c r="B4599" s="5" t="s">
        <v>3722</v>
      </c>
      <c r="C4599" s="5">
        <v>27</v>
      </c>
      <c r="D4599" s="5" t="s">
        <v>17</v>
      </c>
      <c r="E4599" s="5" t="s">
        <v>13008</v>
      </c>
      <c r="F4599" s="5">
        <v>-4200</v>
      </c>
      <c r="G4599" s="5" t="s">
        <v>19</v>
      </c>
      <c r="H4599" s="5" t="s">
        <v>144</v>
      </c>
      <c r="I4599" s="5">
        <v>82650.61</v>
      </c>
      <c r="J4599" s="5" t="s">
        <v>752</v>
      </c>
      <c r="K4599" s="5" t="s">
        <v>118</v>
      </c>
      <c r="L4599" s="5" t="s">
        <v>73</v>
      </c>
      <c r="M4599" s="5">
        <v>5</v>
      </c>
      <c r="N4599" s="5" t="s">
        <v>24</v>
      </c>
      <c r="O4599" s="5">
        <v>34</v>
      </c>
    </row>
    <row r="4600" spans="1:15" x14ac:dyDescent="0.2">
      <c r="A4600" s="5" t="s">
        <v>13009</v>
      </c>
      <c r="B4600" s="5" t="s">
        <v>10597</v>
      </c>
      <c r="C4600" s="5">
        <v>63</v>
      </c>
      <c r="D4600" s="5" t="s">
        <v>27</v>
      </c>
      <c r="E4600" s="5" t="s">
        <v>13010</v>
      </c>
      <c r="F4600" s="5">
        <v>-4465</v>
      </c>
      <c r="G4600" s="5" t="s">
        <v>52</v>
      </c>
      <c r="H4600" s="5" t="s">
        <v>194</v>
      </c>
      <c r="I4600" s="5">
        <v>134713.78</v>
      </c>
      <c r="J4600" s="5" t="s">
        <v>6522</v>
      </c>
      <c r="K4600" s="5" t="s">
        <v>127</v>
      </c>
      <c r="L4600" s="5" t="s">
        <v>56</v>
      </c>
      <c r="M4600" s="5">
        <v>4.78</v>
      </c>
      <c r="N4600" s="5" t="s">
        <v>57</v>
      </c>
      <c r="O4600" s="5">
        <v>5</v>
      </c>
    </row>
    <row r="4601" spans="1:15" x14ac:dyDescent="0.2">
      <c r="A4601" s="5" t="s">
        <v>13011</v>
      </c>
      <c r="B4601" s="5" t="s">
        <v>2294</v>
      </c>
      <c r="C4601" s="5">
        <v>37</v>
      </c>
      <c r="D4601" s="5" t="s">
        <v>27</v>
      </c>
      <c r="E4601" s="5" t="s">
        <v>13012</v>
      </c>
      <c r="F4601" s="5">
        <v>-3695</v>
      </c>
      <c r="G4601" s="5" t="s">
        <v>19</v>
      </c>
      <c r="H4601" s="5" t="s">
        <v>173</v>
      </c>
      <c r="I4601" s="5">
        <v>75071.929999999993</v>
      </c>
      <c r="J4601" s="5" t="s">
        <v>4024</v>
      </c>
      <c r="K4601" s="5" t="s">
        <v>136</v>
      </c>
      <c r="L4601" s="5" t="s">
        <v>56</v>
      </c>
      <c r="M4601" s="5">
        <v>3.76</v>
      </c>
      <c r="N4601" s="5" t="s">
        <v>74</v>
      </c>
      <c r="O4601" s="5">
        <v>5</v>
      </c>
    </row>
    <row r="4602" spans="1:15" x14ac:dyDescent="0.2">
      <c r="A4602" s="5" t="s">
        <v>13013</v>
      </c>
      <c r="B4602" s="5" t="s">
        <v>506</v>
      </c>
      <c r="C4602" s="5">
        <v>29</v>
      </c>
      <c r="D4602" s="5" t="s">
        <v>27</v>
      </c>
      <c r="E4602" s="5" t="s">
        <v>13014</v>
      </c>
      <c r="F4602" s="5">
        <v>-11371</v>
      </c>
      <c r="G4602" s="5" t="s">
        <v>78</v>
      </c>
      <c r="H4602" s="5" t="s">
        <v>144</v>
      </c>
      <c r="I4602" s="5">
        <v>93932.63</v>
      </c>
      <c r="J4602" s="5" t="s">
        <v>8595</v>
      </c>
      <c r="K4602" s="5" t="s">
        <v>62</v>
      </c>
      <c r="L4602" s="5" t="s">
        <v>56</v>
      </c>
      <c r="M4602" s="5">
        <v>4.8099999999999996</v>
      </c>
      <c r="N4602" s="5" t="s">
        <v>74</v>
      </c>
      <c r="O4602" s="5">
        <v>40</v>
      </c>
    </row>
    <row r="4603" spans="1:15" x14ac:dyDescent="0.2">
      <c r="A4603" s="5" t="s">
        <v>13015</v>
      </c>
      <c r="B4603" s="5" t="s">
        <v>2708</v>
      </c>
      <c r="C4603" s="5">
        <v>57</v>
      </c>
      <c r="D4603" s="5" t="s">
        <v>27</v>
      </c>
      <c r="E4603" s="5" t="s">
        <v>13016</v>
      </c>
      <c r="F4603" s="5">
        <v>-10307</v>
      </c>
      <c r="G4603" s="5" t="s">
        <v>99</v>
      </c>
      <c r="H4603" s="5" t="s">
        <v>66</v>
      </c>
      <c r="I4603" s="5">
        <v>146170.32999999999</v>
      </c>
      <c r="J4603" s="5" t="s">
        <v>11090</v>
      </c>
      <c r="K4603" s="5" t="s">
        <v>127</v>
      </c>
      <c r="L4603" s="5" t="s">
        <v>32</v>
      </c>
      <c r="M4603" s="5">
        <v>3.44</v>
      </c>
      <c r="N4603" s="5" t="s">
        <v>24</v>
      </c>
      <c r="O4603" s="5">
        <v>23</v>
      </c>
    </row>
    <row r="4604" spans="1:15" x14ac:dyDescent="0.2">
      <c r="A4604" s="5" t="s">
        <v>13017</v>
      </c>
      <c r="B4604" s="5" t="s">
        <v>5964</v>
      </c>
      <c r="C4604" s="5">
        <v>30</v>
      </c>
      <c r="D4604" s="5" t="s">
        <v>27</v>
      </c>
      <c r="E4604" s="5" t="s">
        <v>13018</v>
      </c>
      <c r="F4604" s="5">
        <v>-8478</v>
      </c>
      <c r="G4604" s="5" t="s">
        <v>37</v>
      </c>
      <c r="H4604" s="5" t="s">
        <v>66</v>
      </c>
      <c r="I4604" s="5">
        <v>134711.04000000001</v>
      </c>
      <c r="J4604" s="5" t="s">
        <v>5943</v>
      </c>
      <c r="K4604" s="5" t="s">
        <v>127</v>
      </c>
      <c r="L4604" s="5" t="s">
        <v>23</v>
      </c>
      <c r="M4604" s="5">
        <v>4.5199999999999996</v>
      </c>
      <c r="N4604" s="5" t="s">
        <v>41</v>
      </c>
      <c r="O4604" s="5">
        <v>28</v>
      </c>
    </row>
    <row r="4605" spans="1:15" x14ac:dyDescent="0.2">
      <c r="A4605" s="5" t="s">
        <v>13019</v>
      </c>
      <c r="B4605" s="5" t="s">
        <v>10082</v>
      </c>
      <c r="C4605" s="5">
        <v>51</v>
      </c>
      <c r="D4605" s="5" t="s">
        <v>17</v>
      </c>
      <c r="E4605" s="5" t="s">
        <v>13020</v>
      </c>
      <c r="F4605" s="5">
        <v>-2608</v>
      </c>
      <c r="G4605" s="5" t="s">
        <v>19</v>
      </c>
      <c r="H4605" s="5" t="s">
        <v>30</v>
      </c>
      <c r="I4605" s="5">
        <v>38151.72</v>
      </c>
      <c r="J4605" s="5" t="s">
        <v>1622</v>
      </c>
      <c r="K4605" s="5" t="s">
        <v>40</v>
      </c>
      <c r="L4605" s="5" t="s">
        <v>32</v>
      </c>
      <c r="M4605" s="5">
        <v>2.2799999999999998</v>
      </c>
      <c r="N4605" s="5" t="s">
        <v>24</v>
      </c>
      <c r="O4605" s="5">
        <v>15</v>
      </c>
    </row>
    <row r="4606" spans="1:15" x14ac:dyDescent="0.2">
      <c r="A4606" s="5" t="s">
        <v>13021</v>
      </c>
      <c r="B4606" s="5" t="s">
        <v>2440</v>
      </c>
      <c r="C4606" s="5">
        <v>32</v>
      </c>
      <c r="D4606" s="5" t="s">
        <v>50</v>
      </c>
      <c r="E4606" s="5" t="s">
        <v>13022</v>
      </c>
      <c r="F4606" s="5">
        <v>-9989</v>
      </c>
      <c r="G4606" s="5" t="s">
        <v>45</v>
      </c>
      <c r="H4606" s="5" t="s">
        <v>79</v>
      </c>
      <c r="I4606" s="5">
        <v>131808.73000000001</v>
      </c>
      <c r="J4606" s="5" t="s">
        <v>2691</v>
      </c>
      <c r="K4606" s="5" t="s">
        <v>104</v>
      </c>
      <c r="L4606" s="5" t="s">
        <v>56</v>
      </c>
      <c r="M4606" s="5">
        <v>4.47</v>
      </c>
      <c r="N4606" s="5" t="s">
        <v>57</v>
      </c>
      <c r="O4606" s="5">
        <v>30</v>
      </c>
    </row>
    <row r="4607" spans="1:15" x14ac:dyDescent="0.2">
      <c r="A4607" s="5" t="s">
        <v>13023</v>
      </c>
      <c r="B4607" s="5" t="s">
        <v>3099</v>
      </c>
      <c r="C4607" s="5">
        <v>29</v>
      </c>
      <c r="D4607" s="5" t="s">
        <v>17</v>
      </c>
      <c r="E4607" s="5" t="s">
        <v>13024</v>
      </c>
      <c r="F4607" s="5">
        <v>-4324</v>
      </c>
      <c r="G4607" s="5" t="s">
        <v>78</v>
      </c>
      <c r="H4607" s="5" t="s">
        <v>20</v>
      </c>
      <c r="I4607" s="5">
        <v>136733.96</v>
      </c>
      <c r="J4607" s="5" t="s">
        <v>10174</v>
      </c>
      <c r="K4607" s="5" t="s">
        <v>22</v>
      </c>
      <c r="L4607" s="5" t="s">
        <v>73</v>
      </c>
      <c r="M4607" s="5">
        <v>1.06</v>
      </c>
      <c r="N4607" s="5" t="s">
        <v>41</v>
      </c>
      <c r="O4607" s="5">
        <v>5</v>
      </c>
    </row>
    <row r="4608" spans="1:15" x14ac:dyDescent="0.2">
      <c r="A4608" s="5" t="s">
        <v>13025</v>
      </c>
      <c r="B4608" s="5" t="s">
        <v>1019</v>
      </c>
      <c r="C4608" s="5">
        <v>55</v>
      </c>
      <c r="D4608" s="5" t="s">
        <v>17</v>
      </c>
      <c r="E4608" s="5" t="s">
        <v>1020</v>
      </c>
      <c r="F4608" s="5">
        <v>-3323</v>
      </c>
      <c r="G4608" s="5" t="s">
        <v>19</v>
      </c>
      <c r="H4608" s="5" t="s">
        <v>173</v>
      </c>
      <c r="I4608" s="5">
        <v>150518.22</v>
      </c>
      <c r="J4608" s="5" t="s">
        <v>6703</v>
      </c>
      <c r="K4608" s="5" t="s">
        <v>55</v>
      </c>
      <c r="L4608" s="5" t="s">
        <v>32</v>
      </c>
      <c r="M4608" s="5">
        <v>2.37</v>
      </c>
      <c r="N4608" s="5" t="s">
        <v>57</v>
      </c>
      <c r="O4608" s="5">
        <v>16</v>
      </c>
    </row>
    <row r="4609" spans="1:15" x14ac:dyDescent="0.2">
      <c r="A4609" s="5" t="s">
        <v>13026</v>
      </c>
      <c r="B4609" s="5" t="s">
        <v>1256</v>
      </c>
      <c r="C4609" s="5">
        <v>61</v>
      </c>
      <c r="D4609" s="5" t="s">
        <v>27</v>
      </c>
      <c r="E4609" s="5" t="s">
        <v>13027</v>
      </c>
      <c r="F4609" s="5">
        <v>-7053</v>
      </c>
      <c r="G4609" s="5" t="s">
        <v>52</v>
      </c>
      <c r="H4609" s="5" t="s">
        <v>20</v>
      </c>
      <c r="I4609" s="5">
        <v>61945.58</v>
      </c>
      <c r="J4609" s="5" t="s">
        <v>6706</v>
      </c>
      <c r="K4609" s="5" t="s">
        <v>118</v>
      </c>
      <c r="L4609" s="5" t="s">
        <v>23</v>
      </c>
      <c r="M4609" s="5">
        <v>2.13</v>
      </c>
      <c r="N4609" s="5" t="s">
        <v>41</v>
      </c>
      <c r="O4609" s="5">
        <v>2</v>
      </c>
    </row>
    <row r="4610" spans="1:15" x14ac:dyDescent="0.2">
      <c r="A4610" s="5" t="s">
        <v>13028</v>
      </c>
      <c r="B4610" s="5" t="s">
        <v>9833</v>
      </c>
      <c r="C4610" s="5">
        <v>49</v>
      </c>
      <c r="D4610" s="5" t="s">
        <v>50</v>
      </c>
      <c r="E4610" s="5" t="s">
        <v>13029</v>
      </c>
      <c r="F4610" s="5">
        <v>-4139</v>
      </c>
      <c r="G4610" s="5" t="s">
        <v>94</v>
      </c>
      <c r="H4610" s="5" t="s">
        <v>53</v>
      </c>
      <c r="I4610" s="5">
        <v>119337</v>
      </c>
      <c r="J4610" s="5" t="s">
        <v>1033</v>
      </c>
      <c r="K4610" s="5" t="s">
        <v>104</v>
      </c>
      <c r="L4610" s="5" t="s">
        <v>23</v>
      </c>
      <c r="M4610" s="5">
        <v>2.25</v>
      </c>
      <c r="N4610" s="5" t="s">
        <v>24</v>
      </c>
      <c r="O4610" s="5">
        <v>14</v>
      </c>
    </row>
    <row r="4611" spans="1:15" x14ac:dyDescent="0.2">
      <c r="A4611" s="5" t="s">
        <v>13030</v>
      </c>
      <c r="B4611" s="5" t="s">
        <v>7186</v>
      </c>
      <c r="C4611" s="5">
        <v>36</v>
      </c>
      <c r="D4611" s="5" t="s">
        <v>27</v>
      </c>
      <c r="E4611" s="5" t="s">
        <v>13031</v>
      </c>
      <c r="F4611" s="5">
        <v>-5854</v>
      </c>
      <c r="G4611" s="5" t="s">
        <v>45</v>
      </c>
      <c r="H4611" s="5" t="s">
        <v>38</v>
      </c>
      <c r="I4611" s="5">
        <v>127343.18</v>
      </c>
      <c r="J4611" s="5" t="s">
        <v>687</v>
      </c>
      <c r="K4611" s="5" t="s">
        <v>127</v>
      </c>
      <c r="L4611" s="5" t="s">
        <v>56</v>
      </c>
      <c r="M4611" s="5">
        <v>3.02</v>
      </c>
      <c r="N4611" s="5" t="s">
        <v>24</v>
      </c>
      <c r="O4611" s="5">
        <v>13</v>
      </c>
    </row>
    <row r="4612" spans="1:15" x14ac:dyDescent="0.2">
      <c r="A4612" s="5" t="s">
        <v>13032</v>
      </c>
      <c r="B4612" s="5" t="s">
        <v>9026</v>
      </c>
      <c r="C4612" s="5">
        <v>33</v>
      </c>
      <c r="D4612" s="5" t="s">
        <v>27</v>
      </c>
      <c r="E4612" s="5" t="s">
        <v>13033</v>
      </c>
      <c r="F4612" s="5">
        <v>-4854</v>
      </c>
      <c r="G4612" s="5" t="s">
        <v>45</v>
      </c>
      <c r="H4612" s="5" t="s">
        <v>173</v>
      </c>
      <c r="I4612" s="5">
        <v>93013.9</v>
      </c>
      <c r="J4612" s="5" t="s">
        <v>7923</v>
      </c>
      <c r="K4612" s="5" t="s">
        <v>127</v>
      </c>
      <c r="L4612" s="5" t="s">
        <v>23</v>
      </c>
      <c r="M4612" s="5">
        <v>4.93</v>
      </c>
      <c r="N4612" s="5" t="s">
        <v>33</v>
      </c>
      <c r="O4612" s="5">
        <v>16</v>
      </c>
    </row>
    <row r="4613" spans="1:15" x14ac:dyDescent="0.2">
      <c r="A4613" s="5" t="s">
        <v>13034</v>
      </c>
      <c r="B4613" s="5" t="s">
        <v>1974</v>
      </c>
      <c r="C4613" s="5">
        <v>56</v>
      </c>
      <c r="D4613" s="5" t="s">
        <v>50</v>
      </c>
      <c r="E4613" s="5" t="s">
        <v>13035</v>
      </c>
      <c r="F4613" s="5">
        <v>-8388</v>
      </c>
      <c r="G4613" s="5" t="s">
        <v>19</v>
      </c>
      <c r="H4613" s="5" t="s">
        <v>38</v>
      </c>
      <c r="I4613" s="5">
        <v>153229.43</v>
      </c>
      <c r="J4613" s="5" t="s">
        <v>4980</v>
      </c>
      <c r="K4613" s="5" t="s">
        <v>81</v>
      </c>
      <c r="L4613" s="5" t="s">
        <v>32</v>
      </c>
      <c r="M4613" s="5">
        <v>4.1100000000000003</v>
      </c>
      <c r="N4613" s="5" t="s">
        <v>33</v>
      </c>
      <c r="O4613" s="5">
        <v>2</v>
      </c>
    </row>
    <row r="4614" spans="1:15" x14ac:dyDescent="0.2">
      <c r="A4614" s="5" t="s">
        <v>13036</v>
      </c>
      <c r="B4614" s="5" t="s">
        <v>13037</v>
      </c>
      <c r="C4614" s="5">
        <v>64</v>
      </c>
      <c r="D4614" s="5" t="s">
        <v>17</v>
      </c>
      <c r="E4614" s="5" t="s">
        <v>13038</v>
      </c>
      <c r="F4614" s="5">
        <v>-4789</v>
      </c>
      <c r="G4614" s="5" t="s">
        <v>45</v>
      </c>
      <c r="H4614" s="5" t="s">
        <v>38</v>
      </c>
      <c r="I4614" s="5">
        <v>88944.38</v>
      </c>
      <c r="J4614" s="5" t="s">
        <v>3648</v>
      </c>
      <c r="K4614" s="5" t="s">
        <v>62</v>
      </c>
      <c r="L4614" s="5" t="s">
        <v>73</v>
      </c>
      <c r="M4614" s="5">
        <v>4.76</v>
      </c>
      <c r="N4614" s="5" t="s">
        <v>74</v>
      </c>
      <c r="O4614" s="5">
        <v>11</v>
      </c>
    </row>
    <row r="4615" spans="1:15" x14ac:dyDescent="0.2">
      <c r="A4615" s="5" t="s">
        <v>13039</v>
      </c>
      <c r="B4615" s="5" t="s">
        <v>2845</v>
      </c>
      <c r="C4615" s="5">
        <v>35</v>
      </c>
      <c r="D4615" s="5" t="s">
        <v>27</v>
      </c>
      <c r="E4615" s="5" t="s">
        <v>13040</v>
      </c>
      <c r="F4615" s="5">
        <v>-7142</v>
      </c>
      <c r="G4615" s="5" t="s">
        <v>52</v>
      </c>
      <c r="H4615" s="5" t="s">
        <v>194</v>
      </c>
      <c r="I4615" s="5">
        <v>166034.76</v>
      </c>
      <c r="J4615" s="5" t="s">
        <v>5572</v>
      </c>
      <c r="K4615" s="5" t="s">
        <v>55</v>
      </c>
      <c r="L4615" s="5" t="s">
        <v>32</v>
      </c>
      <c r="M4615" s="5">
        <v>1.56</v>
      </c>
      <c r="N4615" s="5" t="s">
        <v>57</v>
      </c>
      <c r="O4615" s="5">
        <v>21</v>
      </c>
    </row>
    <row r="4616" spans="1:15" x14ac:dyDescent="0.2">
      <c r="A4616" s="5" t="s">
        <v>13041</v>
      </c>
      <c r="B4616" s="5" t="s">
        <v>7052</v>
      </c>
      <c r="C4616" s="5">
        <v>51</v>
      </c>
      <c r="D4616" s="5" t="s">
        <v>50</v>
      </c>
      <c r="E4616" s="5" t="s">
        <v>13042</v>
      </c>
      <c r="F4616" s="5">
        <v>-9083</v>
      </c>
      <c r="G4616" s="5" t="s">
        <v>99</v>
      </c>
      <c r="H4616" s="5" t="s">
        <v>144</v>
      </c>
      <c r="I4616" s="5">
        <v>158562.6</v>
      </c>
      <c r="J4616" s="5" t="s">
        <v>6982</v>
      </c>
      <c r="K4616" s="5" t="s">
        <v>62</v>
      </c>
      <c r="L4616" s="5" t="s">
        <v>73</v>
      </c>
      <c r="M4616" s="5">
        <v>1.0900000000000001</v>
      </c>
      <c r="N4616" s="5" t="s">
        <v>33</v>
      </c>
      <c r="O4616" s="5">
        <v>28</v>
      </c>
    </row>
    <row r="4617" spans="1:15" x14ac:dyDescent="0.2">
      <c r="A4617" s="5" t="s">
        <v>13043</v>
      </c>
      <c r="B4617" s="5" t="s">
        <v>681</v>
      </c>
      <c r="C4617" s="5">
        <v>65</v>
      </c>
      <c r="D4617" s="5" t="s">
        <v>50</v>
      </c>
      <c r="E4617" s="5" t="s">
        <v>13044</v>
      </c>
      <c r="F4617" s="5">
        <v>-8773</v>
      </c>
      <c r="G4617" s="5" t="s">
        <v>99</v>
      </c>
      <c r="H4617" s="5" t="s">
        <v>20</v>
      </c>
      <c r="I4617" s="5">
        <v>115189.72</v>
      </c>
      <c r="J4617" s="5" t="s">
        <v>11548</v>
      </c>
      <c r="K4617" s="5" t="s">
        <v>118</v>
      </c>
      <c r="L4617" s="5" t="s">
        <v>23</v>
      </c>
      <c r="M4617" s="5">
        <v>1.05</v>
      </c>
      <c r="N4617" s="5" t="s">
        <v>33</v>
      </c>
      <c r="O4617" s="5">
        <v>36</v>
      </c>
    </row>
    <row r="4618" spans="1:15" x14ac:dyDescent="0.2">
      <c r="A4618" s="5" t="s">
        <v>13045</v>
      </c>
      <c r="B4618" s="5" t="s">
        <v>8620</v>
      </c>
      <c r="C4618" s="5">
        <v>44</v>
      </c>
      <c r="D4618" s="5" t="s">
        <v>27</v>
      </c>
      <c r="E4618" s="5" t="s">
        <v>13046</v>
      </c>
      <c r="F4618" s="5">
        <v>-9785</v>
      </c>
      <c r="G4618" s="5" t="s">
        <v>52</v>
      </c>
      <c r="H4618" s="5" t="s">
        <v>194</v>
      </c>
      <c r="I4618" s="5">
        <v>90265.69</v>
      </c>
      <c r="J4618" s="5" t="s">
        <v>54</v>
      </c>
      <c r="K4618" s="5" t="s">
        <v>136</v>
      </c>
      <c r="L4618" s="5" t="s">
        <v>23</v>
      </c>
      <c r="M4618" s="5">
        <v>2.74</v>
      </c>
      <c r="N4618" s="5" t="s">
        <v>41</v>
      </c>
      <c r="O4618" s="5">
        <v>23</v>
      </c>
    </row>
    <row r="4619" spans="1:15" x14ac:dyDescent="0.2">
      <c r="A4619" s="5" t="s">
        <v>13047</v>
      </c>
      <c r="B4619" s="5" t="s">
        <v>514</v>
      </c>
      <c r="C4619" s="5">
        <v>36</v>
      </c>
      <c r="D4619" s="5" t="s">
        <v>17</v>
      </c>
      <c r="E4619" s="5" t="s">
        <v>13048</v>
      </c>
      <c r="F4619" s="5">
        <v>-2318</v>
      </c>
      <c r="G4619" s="5" t="s">
        <v>116</v>
      </c>
      <c r="H4619" s="5" t="s">
        <v>30</v>
      </c>
      <c r="I4619" s="5">
        <v>64363.88</v>
      </c>
      <c r="J4619" s="5" t="s">
        <v>11937</v>
      </c>
      <c r="K4619" s="5" t="s">
        <v>22</v>
      </c>
      <c r="L4619" s="5" t="s">
        <v>23</v>
      </c>
      <c r="M4619" s="5">
        <v>2.39</v>
      </c>
      <c r="N4619" s="5" t="s">
        <v>33</v>
      </c>
      <c r="O4619" s="5">
        <v>0</v>
      </c>
    </row>
    <row r="4620" spans="1:15" x14ac:dyDescent="0.2">
      <c r="A4620" s="5" t="s">
        <v>13049</v>
      </c>
      <c r="B4620" s="5" t="s">
        <v>2022</v>
      </c>
      <c r="C4620" s="5">
        <v>62</v>
      </c>
      <c r="D4620" s="5" t="s">
        <v>50</v>
      </c>
      <c r="E4620" s="5" t="s">
        <v>13050</v>
      </c>
      <c r="F4620" s="5">
        <v>-8979</v>
      </c>
      <c r="G4620" s="5" t="s">
        <v>52</v>
      </c>
      <c r="H4620" s="5" t="s">
        <v>194</v>
      </c>
      <c r="I4620" s="5">
        <v>158152.24</v>
      </c>
      <c r="J4620" s="5" t="s">
        <v>3969</v>
      </c>
      <c r="K4620" s="5" t="s">
        <v>104</v>
      </c>
      <c r="L4620" s="5" t="s">
        <v>56</v>
      </c>
      <c r="M4620" s="5">
        <v>4.99</v>
      </c>
      <c r="N4620" s="5" t="s">
        <v>33</v>
      </c>
      <c r="O4620" s="5">
        <v>39</v>
      </c>
    </row>
    <row r="4621" spans="1:15" x14ac:dyDescent="0.2">
      <c r="A4621" s="5" t="s">
        <v>13051</v>
      </c>
      <c r="B4621" s="5" t="s">
        <v>2066</v>
      </c>
      <c r="C4621" s="5">
        <v>54</v>
      </c>
      <c r="D4621" s="5" t="s">
        <v>27</v>
      </c>
      <c r="E4621" s="5" t="s">
        <v>13052</v>
      </c>
      <c r="F4621" s="5">
        <v>-9124</v>
      </c>
      <c r="G4621" s="5" t="s">
        <v>78</v>
      </c>
      <c r="H4621" s="5" t="s">
        <v>173</v>
      </c>
      <c r="I4621" s="5">
        <v>144423.35</v>
      </c>
      <c r="J4621" s="5" t="s">
        <v>3972</v>
      </c>
      <c r="K4621" s="5" t="s">
        <v>40</v>
      </c>
      <c r="L4621" s="5" t="s">
        <v>73</v>
      </c>
      <c r="M4621" s="5">
        <v>3.8</v>
      </c>
      <c r="N4621" s="5" t="s">
        <v>41</v>
      </c>
      <c r="O4621" s="5">
        <v>7</v>
      </c>
    </row>
    <row r="4622" spans="1:15" x14ac:dyDescent="0.2">
      <c r="A4622" s="5" t="s">
        <v>13053</v>
      </c>
      <c r="B4622" s="5" t="s">
        <v>3374</v>
      </c>
      <c r="C4622" s="5">
        <v>48</v>
      </c>
      <c r="D4622" s="5" t="s">
        <v>17</v>
      </c>
      <c r="E4622" s="5" t="s">
        <v>13054</v>
      </c>
      <c r="F4622" s="5">
        <v>-9977</v>
      </c>
      <c r="G4622" s="5" t="s">
        <v>29</v>
      </c>
      <c r="H4622" s="5" t="s">
        <v>194</v>
      </c>
      <c r="I4622" s="5">
        <v>36977.07</v>
      </c>
      <c r="J4622" s="5" t="s">
        <v>391</v>
      </c>
      <c r="K4622" s="5" t="s">
        <v>47</v>
      </c>
      <c r="L4622" s="5" t="s">
        <v>56</v>
      </c>
      <c r="M4622" s="5">
        <v>2.4300000000000002</v>
      </c>
      <c r="N4622" s="5" t="s">
        <v>57</v>
      </c>
      <c r="O4622" s="5">
        <v>25</v>
      </c>
    </row>
    <row r="4623" spans="1:15" x14ac:dyDescent="0.2">
      <c r="A4623" s="5" t="s">
        <v>13055</v>
      </c>
      <c r="B4623" s="5" t="s">
        <v>2912</v>
      </c>
      <c r="C4623" s="5">
        <v>29</v>
      </c>
      <c r="D4623" s="5" t="s">
        <v>27</v>
      </c>
      <c r="E4623" s="5" t="s">
        <v>13056</v>
      </c>
      <c r="F4623" s="5">
        <v>-9012</v>
      </c>
      <c r="G4623" s="5" t="s">
        <v>94</v>
      </c>
      <c r="H4623" s="5" t="s">
        <v>38</v>
      </c>
      <c r="I4623" s="5">
        <v>91570.87</v>
      </c>
      <c r="J4623" s="5" t="s">
        <v>3227</v>
      </c>
      <c r="K4623" s="5" t="s">
        <v>127</v>
      </c>
      <c r="L4623" s="5" t="s">
        <v>32</v>
      </c>
      <c r="M4623" s="5">
        <v>2.12</v>
      </c>
      <c r="N4623" s="5" t="s">
        <v>57</v>
      </c>
      <c r="O4623" s="5">
        <v>26</v>
      </c>
    </row>
    <row r="4624" spans="1:15" x14ac:dyDescent="0.2">
      <c r="A4624" s="5" t="s">
        <v>13057</v>
      </c>
      <c r="B4624" s="5" t="s">
        <v>9109</v>
      </c>
      <c r="C4624" s="5">
        <v>41</v>
      </c>
      <c r="D4624" s="5" t="s">
        <v>50</v>
      </c>
      <c r="E4624" s="5" t="s">
        <v>13058</v>
      </c>
      <c r="F4624" s="5">
        <v>-5167</v>
      </c>
      <c r="G4624" s="5" t="s">
        <v>85</v>
      </c>
      <c r="H4624" s="5" t="s">
        <v>173</v>
      </c>
      <c r="I4624" s="5">
        <v>47107.72</v>
      </c>
      <c r="J4624" s="5" t="s">
        <v>791</v>
      </c>
      <c r="K4624" s="5" t="s">
        <v>55</v>
      </c>
      <c r="L4624" s="5" t="s">
        <v>32</v>
      </c>
      <c r="M4624" s="5">
        <v>5</v>
      </c>
      <c r="N4624" s="5" t="s">
        <v>57</v>
      </c>
      <c r="O4624" s="5">
        <v>18</v>
      </c>
    </row>
    <row r="4625" spans="1:15" x14ac:dyDescent="0.2">
      <c r="A4625" s="5" t="s">
        <v>13059</v>
      </c>
      <c r="B4625" s="5" t="s">
        <v>358</v>
      </c>
      <c r="C4625" s="5">
        <v>62</v>
      </c>
      <c r="D4625" s="5" t="s">
        <v>50</v>
      </c>
      <c r="E4625" s="5" t="s">
        <v>13060</v>
      </c>
      <c r="F4625" s="5">
        <v>-6099</v>
      </c>
      <c r="G4625" s="5" t="s">
        <v>99</v>
      </c>
      <c r="H4625" s="5" t="s">
        <v>30</v>
      </c>
      <c r="I4625" s="5">
        <v>95132.9</v>
      </c>
      <c r="J4625" s="5" t="s">
        <v>1434</v>
      </c>
      <c r="K4625" s="5" t="s">
        <v>136</v>
      </c>
      <c r="L4625" s="5" t="s">
        <v>23</v>
      </c>
      <c r="M4625" s="5">
        <v>4.82</v>
      </c>
      <c r="N4625" s="5" t="s">
        <v>57</v>
      </c>
      <c r="O4625" s="5">
        <v>27</v>
      </c>
    </row>
    <row r="4626" spans="1:15" x14ac:dyDescent="0.2">
      <c r="A4626" s="5" t="s">
        <v>13061</v>
      </c>
      <c r="B4626" s="5" t="s">
        <v>8395</v>
      </c>
      <c r="C4626" s="5">
        <v>65</v>
      </c>
      <c r="D4626" s="5" t="s">
        <v>27</v>
      </c>
      <c r="E4626" s="5" t="s">
        <v>13062</v>
      </c>
      <c r="F4626" s="5">
        <v>-7292</v>
      </c>
      <c r="G4626" s="5" t="s">
        <v>45</v>
      </c>
      <c r="H4626" s="5" t="s">
        <v>30</v>
      </c>
      <c r="I4626" s="5">
        <v>82593.2</v>
      </c>
      <c r="J4626" s="5" t="s">
        <v>2115</v>
      </c>
      <c r="K4626" s="5" t="s">
        <v>136</v>
      </c>
      <c r="L4626" s="5" t="s">
        <v>56</v>
      </c>
      <c r="M4626" s="5">
        <v>3.69</v>
      </c>
      <c r="N4626" s="5" t="s">
        <v>33</v>
      </c>
      <c r="O4626" s="5">
        <v>19</v>
      </c>
    </row>
    <row r="4627" spans="1:15" x14ac:dyDescent="0.2">
      <c r="A4627" s="5" t="s">
        <v>13063</v>
      </c>
      <c r="B4627" s="5" t="s">
        <v>12281</v>
      </c>
      <c r="C4627" s="5">
        <v>56</v>
      </c>
      <c r="D4627" s="5" t="s">
        <v>17</v>
      </c>
      <c r="E4627" s="5" t="s">
        <v>13064</v>
      </c>
      <c r="F4627" s="5">
        <v>-8432</v>
      </c>
      <c r="G4627" s="5" t="s">
        <v>19</v>
      </c>
      <c r="H4627" s="5" t="s">
        <v>20</v>
      </c>
      <c r="I4627" s="5">
        <v>157678.39999999999</v>
      </c>
      <c r="J4627" s="5" t="s">
        <v>6389</v>
      </c>
      <c r="K4627" s="5" t="s">
        <v>81</v>
      </c>
      <c r="L4627" s="5" t="s">
        <v>56</v>
      </c>
      <c r="M4627" s="5">
        <v>2.5099999999999998</v>
      </c>
      <c r="N4627" s="5" t="s">
        <v>57</v>
      </c>
      <c r="O4627" s="5">
        <v>23</v>
      </c>
    </row>
    <row r="4628" spans="1:15" x14ac:dyDescent="0.2">
      <c r="A4628" s="5" t="s">
        <v>13065</v>
      </c>
      <c r="B4628" s="5" t="s">
        <v>3864</v>
      </c>
      <c r="C4628" s="5">
        <v>41</v>
      </c>
      <c r="D4628" s="5" t="s">
        <v>50</v>
      </c>
      <c r="E4628" s="5" t="s">
        <v>13066</v>
      </c>
      <c r="F4628" s="5">
        <v>-8536</v>
      </c>
      <c r="G4628" s="5" t="s">
        <v>99</v>
      </c>
      <c r="H4628" s="5" t="s">
        <v>53</v>
      </c>
      <c r="I4628" s="5">
        <v>162804.10999999999</v>
      </c>
      <c r="J4628" s="5" t="s">
        <v>4369</v>
      </c>
      <c r="K4628" s="5" t="s">
        <v>118</v>
      </c>
      <c r="L4628" s="5" t="s">
        <v>56</v>
      </c>
      <c r="M4628" s="5">
        <v>2.62</v>
      </c>
      <c r="N4628" s="5" t="s">
        <v>24</v>
      </c>
      <c r="O4628" s="5">
        <v>31</v>
      </c>
    </row>
    <row r="4629" spans="1:15" x14ac:dyDescent="0.2">
      <c r="A4629" s="5" t="s">
        <v>13067</v>
      </c>
      <c r="B4629" s="5" t="s">
        <v>4907</v>
      </c>
      <c r="C4629" s="5">
        <v>62</v>
      </c>
      <c r="D4629" s="5" t="s">
        <v>27</v>
      </c>
      <c r="E4629" s="5" t="s">
        <v>13068</v>
      </c>
      <c r="F4629" s="5">
        <v>-8714</v>
      </c>
      <c r="G4629" s="5" t="s">
        <v>29</v>
      </c>
      <c r="H4629" s="5" t="s">
        <v>173</v>
      </c>
      <c r="I4629" s="5">
        <v>177083.08</v>
      </c>
      <c r="J4629" s="5" t="s">
        <v>1029</v>
      </c>
      <c r="K4629" s="5" t="s">
        <v>40</v>
      </c>
      <c r="L4629" s="5" t="s">
        <v>32</v>
      </c>
      <c r="M4629" s="5">
        <v>5</v>
      </c>
      <c r="N4629" s="5" t="s">
        <v>74</v>
      </c>
      <c r="O4629" s="5">
        <v>24</v>
      </c>
    </row>
    <row r="4630" spans="1:15" x14ac:dyDescent="0.2">
      <c r="A4630" s="5" t="s">
        <v>13069</v>
      </c>
      <c r="B4630" s="5" t="s">
        <v>3332</v>
      </c>
      <c r="C4630" s="5">
        <v>24</v>
      </c>
      <c r="D4630" s="5" t="s">
        <v>50</v>
      </c>
      <c r="E4630" s="5" t="s">
        <v>13070</v>
      </c>
      <c r="F4630" s="5">
        <v>-10611</v>
      </c>
      <c r="G4630" s="5" t="s">
        <v>78</v>
      </c>
      <c r="H4630" s="5" t="s">
        <v>30</v>
      </c>
      <c r="I4630" s="5">
        <v>94959.57</v>
      </c>
      <c r="J4630" s="5" t="s">
        <v>11955</v>
      </c>
      <c r="K4630" s="5" t="s">
        <v>40</v>
      </c>
      <c r="L4630" s="5" t="s">
        <v>56</v>
      </c>
      <c r="M4630" s="5">
        <v>1.3</v>
      </c>
      <c r="N4630" s="5" t="s">
        <v>33</v>
      </c>
      <c r="O4630" s="5">
        <v>29</v>
      </c>
    </row>
    <row r="4631" spans="1:15" x14ac:dyDescent="0.2">
      <c r="A4631" s="5" t="s">
        <v>13071</v>
      </c>
      <c r="B4631" s="5" t="s">
        <v>6056</v>
      </c>
      <c r="C4631" s="5">
        <v>48</v>
      </c>
      <c r="D4631" s="5" t="s">
        <v>50</v>
      </c>
      <c r="E4631" s="5" t="s">
        <v>13072</v>
      </c>
      <c r="F4631" s="5">
        <v>-4476</v>
      </c>
      <c r="G4631" s="5" t="s">
        <v>29</v>
      </c>
      <c r="H4631" s="5" t="s">
        <v>194</v>
      </c>
      <c r="I4631" s="5">
        <v>39062.25</v>
      </c>
      <c r="J4631" s="5" t="s">
        <v>7209</v>
      </c>
      <c r="K4631" s="5" t="s">
        <v>55</v>
      </c>
      <c r="L4631" s="5" t="s">
        <v>56</v>
      </c>
      <c r="M4631" s="5">
        <v>1.44</v>
      </c>
      <c r="N4631" s="5" t="s">
        <v>24</v>
      </c>
      <c r="O4631" s="5">
        <v>12</v>
      </c>
    </row>
    <row r="4632" spans="1:15" x14ac:dyDescent="0.2">
      <c r="A4632" s="5" t="s">
        <v>13073</v>
      </c>
      <c r="B4632" s="5" t="s">
        <v>1039</v>
      </c>
      <c r="C4632" s="5">
        <v>38</v>
      </c>
      <c r="D4632" s="5" t="s">
        <v>50</v>
      </c>
      <c r="E4632" s="5" t="s">
        <v>13074</v>
      </c>
      <c r="F4632" s="5">
        <v>-6305</v>
      </c>
      <c r="G4632" s="5" t="s">
        <v>116</v>
      </c>
      <c r="H4632" s="5" t="s">
        <v>38</v>
      </c>
      <c r="I4632" s="5">
        <v>177822.93</v>
      </c>
      <c r="J4632" s="5" t="s">
        <v>7975</v>
      </c>
      <c r="K4632" s="5" t="s">
        <v>104</v>
      </c>
      <c r="L4632" s="5" t="s">
        <v>73</v>
      </c>
      <c r="M4632" s="5">
        <v>3.15</v>
      </c>
      <c r="N4632" s="5" t="s">
        <v>24</v>
      </c>
      <c r="O4632" s="5">
        <v>27</v>
      </c>
    </row>
    <row r="4633" spans="1:15" x14ac:dyDescent="0.2">
      <c r="A4633" s="5" t="s">
        <v>13075</v>
      </c>
      <c r="B4633" s="5" t="s">
        <v>6592</v>
      </c>
      <c r="C4633" s="5">
        <v>55</v>
      </c>
      <c r="D4633" s="5" t="s">
        <v>17</v>
      </c>
      <c r="E4633" s="5" t="s">
        <v>13076</v>
      </c>
      <c r="F4633" s="5">
        <v>-7490</v>
      </c>
      <c r="G4633" s="5" t="s">
        <v>94</v>
      </c>
      <c r="H4633" s="5" t="s">
        <v>20</v>
      </c>
      <c r="I4633" s="5">
        <v>151968.87</v>
      </c>
      <c r="J4633" s="5" t="s">
        <v>3569</v>
      </c>
      <c r="K4633" s="5" t="s">
        <v>47</v>
      </c>
      <c r="L4633" s="5" t="s">
        <v>32</v>
      </c>
      <c r="M4633" s="5">
        <v>3.08</v>
      </c>
      <c r="N4633" s="5" t="s">
        <v>74</v>
      </c>
      <c r="O4633" s="5">
        <v>31</v>
      </c>
    </row>
    <row r="4634" spans="1:15" x14ac:dyDescent="0.2">
      <c r="A4634" s="5" t="s">
        <v>13077</v>
      </c>
      <c r="B4634" s="5" t="s">
        <v>2167</v>
      </c>
      <c r="C4634" s="5">
        <v>62</v>
      </c>
      <c r="D4634" s="5" t="s">
        <v>27</v>
      </c>
      <c r="E4634" s="5" t="s">
        <v>13078</v>
      </c>
      <c r="F4634" s="5">
        <v>-8227</v>
      </c>
      <c r="G4634" s="5" t="s">
        <v>29</v>
      </c>
      <c r="H4634" s="5" t="s">
        <v>79</v>
      </c>
      <c r="I4634" s="5">
        <v>36371.78</v>
      </c>
      <c r="J4634" s="5" t="s">
        <v>3644</v>
      </c>
      <c r="K4634" s="5" t="s">
        <v>47</v>
      </c>
      <c r="L4634" s="5" t="s">
        <v>23</v>
      </c>
      <c r="M4634" s="5">
        <v>3.13</v>
      </c>
      <c r="N4634" s="5" t="s">
        <v>33</v>
      </c>
      <c r="O4634" s="5">
        <v>5</v>
      </c>
    </row>
    <row r="4635" spans="1:15" x14ac:dyDescent="0.2">
      <c r="A4635" s="5" t="s">
        <v>13079</v>
      </c>
      <c r="B4635" s="5" t="s">
        <v>13080</v>
      </c>
      <c r="C4635" s="5">
        <v>34</v>
      </c>
      <c r="D4635" s="5" t="s">
        <v>17</v>
      </c>
      <c r="E4635" s="5" t="s">
        <v>13081</v>
      </c>
      <c r="F4635" s="5">
        <v>-8260</v>
      </c>
      <c r="G4635" s="5" t="s">
        <v>52</v>
      </c>
      <c r="H4635" s="5" t="s">
        <v>66</v>
      </c>
      <c r="I4635" s="5">
        <v>135009.23000000001</v>
      </c>
      <c r="J4635" s="5" t="s">
        <v>1696</v>
      </c>
      <c r="K4635" s="5" t="s">
        <v>127</v>
      </c>
      <c r="L4635" s="5" t="s">
        <v>73</v>
      </c>
      <c r="M4635" s="5">
        <v>2.67</v>
      </c>
      <c r="N4635" s="5" t="s">
        <v>57</v>
      </c>
      <c r="O4635" s="5">
        <v>5</v>
      </c>
    </row>
    <row r="4636" spans="1:15" x14ac:dyDescent="0.2">
      <c r="A4636" s="5" t="s">
        <v>13082</v>
      </c>
      <c r="B4636" s="5" t="s">
        <v>12093</v>
      </c>
      <c r="C4636" s="5">
        <v>34</v>
      </c>
      <c r="D4636" s="5" t="s">
        <v>27</v>
      </c>
      <c r="E4636" s="5" t="s">
        <v>13083</v>
      </c>
      <c r="F4636" s="5">
        <v>-8225</v>
      </c>
      <c r="G4636" s="5" t="s">
        <v>85</v>
      </c>
      <c r="H4636" s="5" t="s">
        <v>66</v>
      </c>
      <c r="I4636" s="5">
        <v>65871.929999999993</v>
      </c>
      <c r="J4636" s="5" t="s">
        <v>10581</v>
      </c>
      <c r="K4636" s="5" t="s">
        <v>22</v>
      </c>
      <c r="L4636" s="5" t="s">
        <v>73</v>
      </c>
      <c r="M4636" s="5">
        <v>1.22</v>
      </c>
      <c r="N4636" s="5" t="s">
        <v>33</v>
      </c>
      <c r="O4636" s="5">
        <v>17</v>
      </c>
    </row>
    <row r="4637" spans="1:15" x14ac:dyDescent="0.2">
      <c r="A4637" s="5" t="s">
        <v>13084</v>
      </c>
      <c r="B4637" s="5" t="s">
        <v>1122</v>
      </c>
      <c r="C4637" s="5">
        <v>26</v>
      </c>
      <c r="D4637" s="5" t="s">
        <v>50</v>
      </c>
      <c r="E4637" s="5" t="s">
        <v>13085</v>
      </c>
      <c r="F4637" s="5">
        <v>-4207</v>
      </c>
      <c r="G4637" s="5" t="s">
        <v>99</v>
      </c>
      <c r="H4637" s="5" t="s">
        <v>144</v>
      </c>
      <c r="I4637" s="5">
        <v>92618.98</v>
      </c>
      <c r="J4637" s="5" t="s">
        <v>2234</v>
      </c>
      <c r="K4637" s="5" t="s">
        <v>81</v>
      </c>
      <c r="L4637" s="5" t="s">
        <v>73</v>
      </c>
      <c r="M4637" s="5">
        <v>1.78</v>
      </c>
      <c r="N4637" s="5" t="s">
        <v>41</v>
      </c>
      <c r="O4637" s="5">
        <v>5</v>
      </c>
    </row>
    <row r="4638" spans="1:15" x14ac:dyDescent="0.2">
      <c r="A4638" s="5" t="s">
        <v>13086</v>
      </c>
      <c r="B4638" s="5" t="s">
        <v>6246</v>
      </c>
      <c r="C4638" s="5">
        <v>22</v>
      </c>
      <c r="D4638" s="5" t="s">
        <v>50</v>
      </c>
      <c r="E4638" s="5" t="s">
        <v>13087</v>
      </c>
      <c r="F4638" s="5">
        <v>-1945</v>
      </c>
      <c r="G4638" s="5" t="s">
        <v>37</v>
      </c>
      <c r="H4638" s="5" t="s">
        <v>79</v>
      </c>
      <c r="I4638" s="5">
        <v>164743.39000000001</v>
      </c>
      <c r="J4638" s="5" t="s">
        <v>13088</v>
      </c>
      <c r="K4638" s="5" t="s">
        <v>127</v>
      </c>
      <c r="L4638" s="5" t="s">
        <v>56</v>
      </c>
      <c r="M4638" s="5">
        <v>2.44</v>
      </c>
      <c r="N4638" s="5" t="s">
        <v>33</v>
      </c>
      <c r="O4638" s="5">
        <v>3</v>
      </c>
    </row>
    <row r="4639" spans="1:15" x14ac:dyDescent="0.2">
      <c r="A4639" s="5" t="s">
        <v>13089</v>
      </c>
      <c r="B4639" s="5" t="s">
        <v>272</v>
      </c>
      <c r="C4639" s="5">
        <v>59</v>
      </c>
      <c r="D4639" s="5" t="s">
        <v>27</v>
      </c>
      <c r="E4639" s="5" t="s">
        <v>13090</v>
      </c>
      <c r="F4639" s="5">
        <v>-5367</v>
      </c>
      <c r="G4639" s="5" t="s">
        <v>85</v>
      </c>
      <c r="H4639" s="5" t="s">
        <v>38</v>
      </c>
      <c r="I4639" s="5">
        <v>121763.97</v>
      </c>
      <c r="J4639" s="5" t="s">
        <v>13091</v>
      </c>
      <c r="K4639" s="5" t="s">
        <v>40</v>
      </c>
      <c r="L4639" s="5" t="s">
        <v>32</v>
      </c>
      <c r="M4639" s="5">
        <v>2.35</v>
      </c>
      <c r="N4639" s="5" t="s">
        <v>33</v>
      </c>
      <c r="O4639" s="5">
        <v>16</v>
      </c>
    </row>
    <row r="4640" spans="1:15" x14ac:dyDescent="0.2">
      <c r="A4640" s="5" t="s">
        <v>13092</v>
      </c>
      <c r="B4640" s="5" t="s">
        <v>3881</v>
      </c>
      <c r="C4640" s="5">
        <v>43</v>
      </c>
      <c r="D4640" s="5" t="s">
        <v>17</v>
      </c>
      <c r="E4640" s="5" t="s">
        <v>13093</v>
      </c>
      <c r="F4640" s="5">
        <v>-3108</v>
      </c>
      <c r="G4640" s="5" t="s">
        <v>37</v>
      </c>
      <c r="H4640" s="5" t="s">
        <v>79</v>
      </c>
      <c r="I4640" s="5">
        <v>166489.19</v>
      </c>
      <c r="J4640" s="5" t="s">
        <v>3756</v>
      </c>
      <c r="K4640" s="5" t="s">
        <v>22</v>
      </c>
      <c r="L4640" s="5" t="s">
        <v>23</v>
      </c>
      <c r="M4640" s="5">
        <v>3.37</v>
      </c>
      <c r="N4640" s="5" t="s">
        <v>57</v>
      </c>
      <c r="O4640" s="5">
        <v>20</v>
      </c>
    </row>
    <row r="4641" spans="1:15" x14ac:dyDescent="0.2">
      <c r="A4641" s="5" t="s">
        <v>13094</v>
      </c>
      <c r="B4641" s="5" t="s">
        <v>6146</v>
      </c>
      <c r="C4641" s="5">
        <v>26</v>
      </c>
      <c r="D4641" s="5" t="s">
        <v>50</v>
      </c>
      <c r="E4641" s="5" t="s">
        <v>13095</v>
      </c>
      <c r="F4641" s="5">
        <v>-9766</v>
      </c>
      <c r="G4641" s="5" t="s">
        <v>85</v>
      </c>
      <c r="H4641" s="5" t="s">
        <v>53</v>
      </c>
      <c r="I4641" s="5">
        <v>155349.57</v>
      </c>
      <c r="J4641" s="5" t="s">
        <v>500</v>
      </c>
      <c r="K4641" s="5" t="s">
        <v>104</v>
      </c>
      <c r="L4641" s="5" t="s">
        <v>56</v>
      </c>
      <c r="M4641" s="5">
        <v>1.91</v>
      </c>
      <c r="N4641" s="5" t="s">
        <v>24</v>
      </c>
      <c r="O4641" s="5">
        <v>3</v>
      </c>
    </row>
    <row r="4642" spans="1:15" x14ac:dyDescent="0.2">
      <c r="A4642" s="5" t="s">
        <v>13096</v>
      </c>
      <c r="B4642" s="5" t="s">
        <v>13097</v>
      </c>
      <c r="C4642" s="5">
        <v>30</v>
      </c>
      <c r="D4642" s="5" t="s">
        <v>17</v>
      </c>
      <c r="E4642" s="5" t="s">
        <v>13098</v>
      </c>
      <c r="F4642" s="5">
        <v>-9093</v>
      </c>
      <c r="G4642" s="5" t="s">
        <v>52</v>
      </c>
      <c r="H4642" s="5" t="s">
        <v>38</v>
      </c>
      <c r="I4642" s="5">
        <v>98139.18</v>
      </c>
      <c r="J4642" s="5" t="s">
        <v>6163</v>
      </c>
      <c r="K4642" s="5" t="s">
        <v>136</v>
      </c>
      <c r="L4642" s="5" t="s">
        <v>56</v>
      </c>
      <c r="M4642" s="5">
        <v>1.97</v>
      </c>
      <c r="N4642" s="5" t="s">
        <v>24</v>
      </c>
      <c r="O4642" s="5">
        <v>35</v>
      </c>
    </row>
    <row r="4643" spans="1:15" x14ac:dyDescent="0.2">
      <c r="A4643" s="5" t="s">
        <v>13099</v>
      </c>
      <c r="B4643" s="5" t="s">
        <v>2255</v>
      </c>
      <c r="C4643" s="5">
        <v>57</v>
      </c>
      <c r="D4643" s="5" t="s">
        <v>17</v>
      </c>
      <c r="E4643" s="5" t="s">
        <v>13100</v>
      </c>
      <c r="F4643" s="5">
        <v>-7748</v>
      </c>
      <c r="G4643" s="5" t="s">
        <v>94</v>
      </c>
      <c r="H4643" s="5" t="s">
        <v>144</v>
      </c>
      <c r="I4643" s="5">
        <v>141087.62</v>
      </c>
      <c r="J4643" s="5" t="s">
        <v>8374</v>
      </c>
      <c r="K4643" s="5" t="s">
        <v>22</v>
      </c>
      <c r="L4643" s="5" t="s">
        <v>23</v>
      </c>
      <c r="M4643" s="5">
        <v>2.3199999999999998</v>
      </c>
      <c r="N4643" s="5" t="s">
        <v>74</v>
      </c>
      <c r="O4643" s="5">
        <v>15</v>
      </c>
    </row>
    <row r="4644" spans="1:15" x14ac:dyDescent="0.2">
      <c r="A4644" s="5" t="s">
        <v>13101</v>
      </c>
      <c r="B4644" s="5" t="s">
        <v>5926</v>
      </c>
      <c r="C4644" s="5">
        <v>29</v>
      </c>
      <c r="D4644" s="5" t="s">
        <v>50</v>
      </c>
      <c r="E4644" s="5" t="s">
        <v>13102</v>
      </c>
      <c r="F4644" s="5">
        <v>-5399</v>
      </c>
      <c r="G4644" s="5" t="s">
        <v>37</v>
      </c>
      <c r="H4644" s="5" t="s">
        <v>66</v>
      </c>
      <c r="I4644" s="5">
        <v>61707.29</v>
      </c>
      <c r="J4644" s="5" t="s">
        <v>122</v>
      </c>
      <c r="K4644" s="5" t="s">
        <v>47</v>
      </c>
      <c r="L4644" s="5" t="s">
        <v>73</v>
      </c>
      <c r="M4644" s="5">
        <v>4.26</v>
      </c>
      <c r="N4644" s="5" t="s">
        <v>24</v>
      </c>
      <c r="O4644" s="5">
        <v>23</v>
      </c>
    </row>
    <row r="4645" spans="1:15" x14ac:dyDescent="0.2">
      <c r="A4645" s="5" t="s">
        <v>13103</v>
      </c>
      <c r="B4645" s="5" t="s">
        <v>5118</v>
      </c>
      <c r="C4645" s="5">
        <v>33</v>
      </c>
      <c r="D4645" s="5" t="s">
        <v>27</v>
      </c>
      <c r="E4645" s="5" t="s">
        <v>13104</v>
      </c>
      <c r="F4645" s="5">
        <v>-4224</v>
      </c>
      <c r="G4645" s="5" t="s">
        <v>19</v>
      </c>
      <c r="H4645" s="5" t="s">
        <v>30</v>
      </c>
      <c r="I4645" s="5">
        <v>127790.37</v>
      </c>
      <c r="J4645" s="5" t="s">
        <v>11704</v>
      </c>
      <c r="K4645" s="5" t="s">
        <v>22</v>
      </c>
      <c r="L4645" s="5" t="s">
        <v>56</v>
      </c>
      <c r="M4645" s="5">
        <v>3.02</v>
      </c>
      <c r="N4645" s="5" t="s">
        <v>57</v>
      </c>
      <c r="O4645" s="5">
        <v>39</v>
      </c>
    </row>
    <row r="4646" spans="1:15" x14ac:dyDescent="0.2">
      <c r="A4646" s="5" t="s">
        <v>13105</v>
      </c>
      <c r="B4646" s="5" t="s">
        <v>8068</v>
      </c>
      <c r="C4646" s="5">
        <v>30</v>
      </c>
      <c r="D4646" s="5" t="s">
        <v>17</v>
      </c>
      <c r="E4646" s="5" t="s">
        <v>13106</v>
      </c>
      <c r="F4646" s="5">
        <v>-2825</v>
      </c>
      <c r="G4646" s="5" t="s">
        <v>78</v>
      </c>
      <c r="H4646" s="5" t="s">
        <v>194</v>
      </c>
      <c r="I4646" s="5">
        <v>88656.82</v>
      </c>
      <c r="J4646" s="5" t="s">
        <v>13107</v>
      </c>
      <c r="K4646" s="5" t="s">
        <v>62</v>
      </c>
      <c r="L4646" s="5" t="s">
        <v>32</v>
      </c>
      <c r="M4646" s="5">
        <v>4.5599999999999996</v>
      </c>
      <c r="N4646" s="5" t="s">
        <v>74</v>
      </c>
      <c r="O4646" s="5">
        <v>30</v>
      </c>
    </row>
    <row r="4647" spans="1:15" x14ac:dyDescent="0.2">
      <c r="A4647" s="5" t="s">
        <v>13108</v>
      </c>
      <c r="B4647" s="5" t="s">
        <v>3272</v>
      </c>
      <c r="C4647" s="5">
        <v>59</v>
      </c>
      <c r="D4647" s="5" t="s">
        <v>17</v>
      </c>
      <c r="E4647" s="5" t="s">
        <v>13109</v>
      </c>
      <c r="F4647" s="5">
        <v>-2063</v>
      </c>
      <c r="G4647" s="5" t="s">
        <v>52</v>
      </c>
      <c r="H4647" s="5" t="s">
        <v>66</v>
      </c>
      <c r="I4647" s="5">
        <v>40898.86</v>
      </c>
      <c r="J4647" s="5" t="s">
        <v>13110</v>
      </c>
      <c r="K4647" s="5" t="s">
        <v>104</v>
      </c>
      <c r="L4647" s="5" t="s">
        <v>56</v>
      </c>
      <c r="M4647" s="5">
        <v>2.2200000000000002</v>
      </c>
      <c r="N4647" s="5" t="s">
        <v>24</v>
      </c>
      <c r="O4647" s="5">
        <v>20</v>
      </c>
    </row>
    <row r="4648" spans="1:15" x14ac:dyDescent="0.2">
      <c r="A4648" s="5" t="s">
        <v>13111</v>
      </c>
      <c r="B4648" s="5" t="s">
        <v>5025</v>
      </c>
      <c r="C4648" s="5">
        <v>36</v>
      </c>
      <c r="D4648" s="5" t="s">
        <v>50</v>
      </c>
      <c r="E4648" s="5" t="s">
        <v>13112</v>
      </c>
      <c r="F4648" s="5">
        <v>-3636</v>
      </c>
      <c r="G4648" s="5" t="s">
        <v>29</v>
      </c>
      <c r="H4648" s="5" t="s">
        <v>71</v>
      </c>
      <c r="I4648" s="5">
        <v>171333.21</v>
      </c>
      <c r="J4648" s="5" t="s">
        <v>9531</v>
      </c>
      <c r="K4648" s="5" t="s">
        <v>104</v>
      </c>
      <c r="L4648" s="5" t="s">
        <v>32</v>
      </c>
      <c r="M4648" s="5">
        <v>1.98</v>
      </c>
      <c r="N4648" s="5" t="s">
        <v>74</v>
      </c>
      <c r="O4648" s="5">
        <v>26</v>
      </c>
    </row>
    <row r="4649" spans="1:15" x14ac:dyDescent="0.2">
      <c r="A4649" s="5" t="s">
        <v>13113</v>
      </c>
      <c r="B4649" s="5" t="s">
        <v>8314</v>
      </c>
      <c r="C4649" s="5">
        <v>23</v>
      </c>
      <c r="D4649" s="5" t="s">
        <v>17</v>
      </c>
      <c r="E4649" s="5" t="s">
        <v>13114</v>
      </c>
      <c r="F4649" s="5">
        <v>-6217</v>
      </c>
      <c r="G4649" s="5" t="s">
        <v>78</v>
      </c>
      <c r="H4649" s="5" t="s">
        <v>30</v>
      </c>
      <c r="I4649" s="5">
        <v>45083.1</v>
      </c>
      <c r="J4649" s="5" t="s">
        <v>360</v>
      </c>
      <c r="K4649" s="5" t="s">
        <v>22</v>
      </c>
      <c r="L4649" s="5" t="s">
        <v>32</v>
      </c>
      <c r="M4649" s="5">
        <v>4.5599999999999996</v>
      </c>
      <c r="N4649" s="5" t="s">
        <v>41</v>
      </c>
      <c r="O4649" s="5">
        <v>10</v>
      </c>
    </row>
    <row r="4650" spans="1:15" x14ac:dyDescent="0.2">
      <c r="A4650" s="5" t="s">
        <v>13115</v>
      </c>
      <c r="B4650" s="5" t="s">
        <v>2206</v>
      </c>
      <c r="C4650" s="5">
        <v>40</v>
      </c>
      <c r="D4650" s="5" t="s">
        <v>50</v>
      </c>
      <c r="E4650" s="5" t="s">
        <v>13116</v>
      </c>
      <c r="F4650" s="5">
        <v>-3308</v>
      </c>
      <c r="G4650" s="5" t="s">
        <v>29</v>
      </c>
      <c r="H4650" s="5" t="s">
        <v>38</v>
      </c>
      <c r="I4650" s="5">
        <v>176899.16</v>
      </c>
      <c r="J4650" s="5" t="s">
        <v>7437</v>
      </c>
      <c r="K4650" s="5" t="s">
        <v>62</v>
      </c>
      <c r="L4650" s="5" t="s">
        <v>23</v>
      </c>
      <c r="M4650" s="5">
        <v>1.83</v>
      </c>
      <c r="N4650" s="5" t="s">
        <v>33</v>
      </c>
      <c r="O4650" s="5">
        <v>8</v>
      </c>
    </row>
    <row r="4651" spans="1:15" x14ac:dyDescent="0.2">
      <c r="A4651" s="5" t="s">
        <v>13117</v>
      </c>
      <c r="B4651" s="5" t="s">
        <v>8308</v>
      </c>
      <c r="C4651" s="5">
        <v>31</v>
      </c>
      <c r="D4651" s="5" t="s">
        <v>17</v>
      </c>
      <c r="E4651" s="5" t="s">
        <v>13118</v>
      </c>
      <c r="F4651" s="5">
        <v>-10912</v>
      </c>
      <c r="G4651" s="5" t="s">
        <v>45</v>
      </c>
      <c r="H4651" s="5" t="s">
        <v>194</v>
      </c>
      <c r="I4651" s="5">
        <v>54812.160000000003</v>
      </c>
      <c r="J4651" s="5" t="s">
        <v>1392</v>
      </c>
      <c r="K4651" s="5" t="s">
        <v>62</v>
      </c>
      <c r="L4651" s="5" t="s">
        <v>23</v>
      </c>
      <c r="M4651" s="5">
        <v>3.51</v>
      </c>
      <c r="N4651" s="5" t="s">
        <v>41</v>
      </c>
      <c r="O4651" s="5">
        <v>33</v>
      </c>
    </row>
    <row r="4652" spans="1:15" x14ac:dyDescent="0.2">
      <c r="A4652" s="5" t="s">
        <v>13119</v>
      </c>
      <c r="B4652" s="5" t="s">
        <v>2043</v>
      </c>
      <c r="C4652" s="5">
        <v>36</v>
      </c>
      <c r="D4652" s="5" t="s">
        <v>17</v>
      </c>
      <c r="E4652" s="5" t="s">
        <v>13120</v>
      </c>
      <c r="F4652" s="5">
        <v>-3273</v>
      </c>
      <c r="G4652" s="5" t="s">
        <v>116</v>
      </c>
      <c r="H4652" s="5" t="s">
        <v>30</v>
      </c>
      <c r="I4652" s="5">
        <v>126804.8</v>
      </c>
      <c r="J4652" s="5" t="s">
        <v>2850</v>
      </c>
      <c r="K4652" s="5" t="s">
        <v>118</v>
      </c>
      <c r="L4652" s="5" t="s">
        <v>73</v>
      </c>
      <c r="M4652" s="5">
        <v>3.11</v>
      </c>
      <c r="N4652" s="5" t="s">
        <v>24</v>
      </c>
      <c r="O4652" s="5">
        <v>12</v>
      </c>
    </row>
    <row r="4653" spans="1:15" x14ac:dyDescent="0.2">
      <c r="A4653" s="5" t="s">
        <v>13121</v>
      </c>
      <c r="B4653" s="5" t="s">
        <v>9838</v>
      </c>
      <c r="C4653" s="5">
        <v>38</v>
      </c>
      <c r="D4653" s="5" t="s">
        <v>50</v>
      </c>
      <c r="E4653" s="5" t="s">
        <v>13122</v>
      </c>
      <c r="F4653" s="5">
        <v>-8771</v>
      </c>
      <c r="G4653" s="5" t="s">
        <v>85</v>
      </c>
      <c r="H4653" s="5" t="s">
        <v>53</v>
      </c>
      <c r="I4653" s="5">
        <v>124282.55</v>
      </c>
      <c r="J4653" s="5" t="s">
        <v>3031</v>
      </c>
      <c r="K4653" s="5" t="s">
        <v>22</v>
      </c>
      <c r="L4653" s="5" t="s">
        <v>56</v>
      </c>
      <c r="M4653" s="5">
        <v>1.84</v>
      </c>
      <c r="N4653" s="5" t="s">
        <v>74</v>
      </c>
      <c r="O4653" s="5">
        <v>15</v>
      </c>
    </row>
    <row r="4654" spans="1:15" x14ac:dyDescent="0.2">
      <c r="A4654" s="5" t="s">
        <v>13123</v>
      </c>
      <c r="B4654" s="5" t="s">
        <v>10880</v>
      </c>
      <c r="C4654" s="5">
        <v>53</v>
      </c>
      <c r="D4654" s="5" t="s">
        <v>50</v>
      </c>
      <c r="E4654" s="5" t="s">
        <v>13124</v>
      </c>
      <c r="F4654" s="5">
        <v>-10127</v>
      </c>
      <c r="G4654" s="5" t="s">
        <v>37</v>
      </c>
      <c r="H4654" s="5" t="s">
        <v>144</v>
      </c>
      <c r="I4654" s="5">
        <v>111098.02</v>
      </c>
      <c r="J4654" s="5" t="s">
        <v>2417</v>
      </c>
      <c r="K4654" s="5" t="s">
        <v>55</v>
      </c>
      <c r="L4654" s="5" t="s">
        <v>73</v>
      </c>
      <c r="M4654" s="5">
        <v>3.69</v>
      </c>
      <c r="N4654" s="5" t="s">
        <v>74</v>
      </c>
      <c r="O4654" s="5">
        <v>18</v>
      </c>
    </row>
    <row r="4655" spans="1:15" x14ac:dyDescent="0.2">
      <c r="A4655" s="5" t="s">
        <v>13125</v>
      </c>
      <c r="B4655" s="5" t="s">
        <v>3089</v>
      </c>
      <c r="C4655" s="5">
        <v>43</v>
      </c>
      <c r="D4655" s="5" t="s">
        <v>50</v>
      </c>
      <c r="E4655" s="5" t="s">
        <v>13126</v>
      </c>
      <c r="F4655" s="5">
        <v>-6063</v>
      </c>
      <c r="G4655" s="5" t="s">
        <v>37</v>
      </c>
      <c r="H4655" s="5" t="s">
        <v>20</v>
      </c>
      <c r="I4655" s="5">
        <v>113204.61</v>
      </c>
      <c r="J4655" s="5" t="s">
        <v>752</v>
      </c>
      <c r="K4655" s="5" t="s">
        <v>81</v>
      </c>
      <c r="L4655" s="5" t="s">
        <v>32</v>
      </c>
      <c r="M4655" s="5">
        <v>1.39</v>
      </c>
      <c r="N4655" s="5" t="s">
        <v>57</v>
      </c>
      <c r="O4655" s="5">
        <v>17</v>
      </c>
    </row>
    <row r="4656" spans="1:15" x14ac:dyDescent="0.2">
      <c r="A4656" s="5" t="s">
        <v>13127</v>
      </c>
      <c r="B4656" s="5" t="s">
        <v>11804</v>
      </c>
      <c r="C4656" s="5">
        <v>24</v>
      </c>
      <c r="D4656" s="5" t="s">
        <v>50</v>
      </c>
      <c r="E4656" s="5" t="s">
        <v>13128</v>
      </c>
      <c r="F4656" s="5">
        <v>-10263</v>
      </c>
      <c r="G4656" s="5" t="s">
        <v>52</v>
      </c>
      <c r="H4656" s="5" t="s">
        <v>194</v>
      </c>
      <c r="I4656" s="5">
        <v>143013.95000000001</v>
      </c>
      <c r="J4656" s="5" t="s">
        <v>4375</v>
      </c>
      <c r="K4656" s="5" t="s">
        <v>118</v>
      </c>
      <c r="L4656" s="5" t="s">
        <v>32</v>
      </c>
      <c r="M4656" s="5">
        <v>1.03</v>
      </c>
      <c r="N4656" s="5" t="s">
        <v>74</v>
      </c>
      <c r="O4656" s="5">
        <v>33</v>
      </c>
    </row>
    <row r="4657" spans="1:15" x14ac:dyDescent="0.2">
      <c r="A4657" s="5" t="s">
        <v>13129</v>
      </c>
      <c r="B4657" s="5" t="s">
        <v>10190</v>
      </c>
      <c r="C4657" s="5">
        <v>25</v>
      </c>
      <c r="D4657" s="5" t="s">
        <v>17</v>
      </c>
      <c r="E4657" s="5" t="s">
        <v>13130</v>
      </c>
      <c r="F4657" s="5">
        <v>-10500</v>
      </c>
      <c r="G4657" s="5" t="s">
        <v>37</v>
      </c>
      <c r="H4657" s="5" t="s">
        <v>30</v>
      </c>
      <c r="I4657" s="5">
        <v>179964.22</v>
      </c>
      <c r="J4657" s="5" t="s">
        <v>3934</v>
      </c>
      <c r="K4657" s="5" t="s">
        <v>127</v>
      </c>
      <c r="L4657" s="5" t="s">
        <v>73</v>
      </c>
      <c r="M4657" s="5">
        <v>4.07</v>
      </c>
      <c r="N4657" s="5" t="s">
        <v>41</v>
      </c>
      <c r="O4657" s="5">
        <v>27</v>
      </c>
    </row>
    <row r="4658" spans="1:15" x14ac:dyDescent="0.2">
      <c r="A4658" s="5" t="s">
        <v>13131</v>
      </c>
      <c r="B4658" s="5" t="s">
        <v>5103</v>
      </c>
      <c r="C4658" s="5">
        <v>38</v>
      </c>
      <c r="D4658" s="5" t="s">
        <v>27</v>
      </c>
      <c r="E4658" s="5" t="s">
        <v>13132</v>
      </c>
      <c r="F4658" s="5">
        <v>-10377</v>
      </c>
      <c r="G4658" s="5" t="s">
        <v>99</v>
      </c>
      <c r="H4658" s="5" t="s">
        <v>38</v>
      </c>
      <c r="I4658" s="5">
        <v>177150.15</v>
      </c>
      <c r="J4658" s="5" t="s">
        <v>1136</v>
      </c>
      <c r="K4658" s="5" t="s">
        <v>62</v>
      </c>
      <c r="L4658" s="5" t="s">
        <v>73</v>
      </c>
      <c r="M4658" s="5">
        <v>3.95</v>
      </c>
      <c r="N4658" s="5" t="s">
        <v>57</v>
      </c>
      <c r="O4658" s="5">
        <v>40</v>
      </c>
    </row>
    <row r="4659" spans="1:15" x14ac:dyDescent="0.2">
      <c r="A4659" s="5" t="s">
        <v>13133</v>
      </c>
      <c r="B4659" s="5" t="s">
        <v>580</v>
      </c>
      <c r="C4659" s="5">
        <v>62</v>
      </c>
      <c r="D4659" s="5" t="s">
        <v>27</v>
      </c>
      <c r="E4659" s="5" t="s">
        <v>13134</v>
      </c>
      <c r="F4659" s="5">
        <v>-10708</v>
      </c>
      <c r="G4659" s="5" t="s">
        <v>45</v>
      </c>
      <c r="H4659" s="5" t="s">
        <v>173</v>
      </c>
      <c r="I4659" s="5">
        <v>66479.149999999994</v>
      </c>
      <c r="J4659" s="5" t="s">
        <v>2197</v>
      </c>
      <c r="K4659" s="5" t="s">
        <v>47</v>
      </c>
      <c r="L4659" s="5" t="s">
        <v>73</v>
      </c>
      <c r="M4659" s="5">
        <v>2.77</v>
      </c>
      <c r="N4659" s="5" t="s">
        <v>74</v>
      </c>
      <c r="O4659" s="5">
        <v>24</v>
      </c>
    </row>
    <row r="4660" spans="1:15" x14ac:dyDescent="0.2">
      <c r="A4660" s="5" t="s">
        <v>13135</v>
      </c>
      <c r="B4660" s="5" t="s">
        <v>10624</v>
      </c>
      <c r="C4660" s="5">
        <v>24</v>
      </c>
      <c r="D4660" s="5" t="s">
        <v>50</v>
      </c>
      <c r="E4660" s="5" t="s">
        <v>13136</v>
      </c>
      <c r="F4660" s="5">
        <v>-3659</v>
      </c>
      <c r="G4660" s="5" t="s">
        <v>37</v>
      </c>
      <c r="H4660" s="5" t="s">
        <v>194</v>
      </c>
      <c r="I4660" s="5">
        <v>71304.009999999995</v>
      </c>
      <c r="J4660" s="5" t="s">
        <v>6613</v>
      </c>
      <c r="K4660" s="5" t="s">
        <v>55</v>
      </c>
      <c r="L4660" s="5" t="s">
        <v>32</v>
      </c>
      <c r="M4660" s="5">
        <v>2.48</v>
      </c>
      <c r="N4660" s="5" t="s">
        <v>24</v>
      </c>
      <c r="O4660" s="5">
        <v>16</v>
      </c>
    </row>
    <row r="4661" spans="1:15" x14ac:dyDescent="0.2">
      <c r="A4661" s="5" t="s">
        <v>13137</v>
      </c>
      <c r="B4661" s="5" t="s">
        <v>13138</v>
      </c>
      <c r="C4661" s="5">
        <v>40</v>
      </c>
      <c r="D4661" s="5" t="s">
        <v>17</v>
      </c>
      <c r="E4661" s="5" t="s">
        <v>13139</v>
      </c>
      <c r="F4661" s="5">
        <v>-6569</v>
      </c>
      <c r="G4661" s="5" t="s">
        <v>37</v>
      </c>
      <c r="H4661" s="5" t="s">
        <v>38</v>
      </c>
      <c r="I4661" s="5">
        <v>60070.83</v>
      </c>
      <c r="J4661" s="5" t="s">
        <v>9099</v>
      </c>
      <c r="K4661" s="5" t="s">
        <v>118</v>
      </c>
      <c r="L4661" s="5" t="s">
        <v>32</v>
      </c>
      <c r="M4661" s="5">
        <v>1.39</v>
      </c>
      <c r="N4661" s="5" t="s">
        <v>74</v>
      </c>
      <c r="O4661" s="5">
        <v>22</v>
      </c>
    </row>
    <row r="4662" spans="1:15" x14ac:dyDescent="0.2">
      <c r="A4662" s="5" t="s">
        <v>13140</v>
      </c>
      <c r="B4662" s="5" t="s">
        <v>13141</v>
      </c>
      <c r="C4662" s="5">
        <v>46</v>
      </c>
      <c r="D4662" s="5" t="s">
        <v>17</v>
      </c>
      <c r="E4662" s="5" t="s">
        <v>13142</v>
      </c>
      <c r="F4662" s="5">
        <v>-6870</v>
      </c>
      <c r="G4662" s="5" t="s">
        <v>29</v>
      </c>
      <c r="H4662" s="5" t="s">
        <v>71</v>
      </c>
      <c r="I4662" s="5">
        <v>114718.52</v>
      </c>
      <c r="J4662" s="5" t="s">
        <v>2992</v>
      </c>
      <c r="K4662" s="5" t="s">
        <v>136</v>
      </c>
      <c r="L4662" s="5" t="s">
        <v>56</v>
      </c>
      <c r="M4662" s="5">
        <v>2.29</v>
      </c>
      <c r="N4662" s="5" t="s">
        <v>41</v>
      </c>
      <c r="O4662" s="5">
        <v>4</v>
      </c>
    </row>
    <row r="4663" spans="1:15" x14ac:dyDescent="0.2">
      <c r="A4663" s="5" t="s">
        <v>13143</v>
      </c>
      <c r="B4663" s="5" t="s">
        <v>3885</v>
      </c>
      <c r="C4663" s="5">
        <v>64</v>
      </c>
      <c r="D4663" s="5" t="s">
        <v>50</v>
      </c>
      <c r="E4663" s="5" t="s">
        <v>13144</v>
      </c>
      <c r="F4663" s="5">
        <v>-7568</v>
      </c>
      <c r="G4663" s="5" t="s">
        <v>19</v>
      </c>
      <c r="H4663" s="5" t="s">
        <v>144</v>
      </c>
      <c r="I4663" s="5">
        <v>82400.52</v>
      </c>
      <c r="J4663" s="5" t="s">
        <v>10044</v>
      </c>
      <c r="K4663" s="5" t="s">
        <v>47</v>
      </c>
      <c r="L4663" s="5" t="s">
        <v>32</v>
      </c>
      <c r="M4663" s="5">
        <v>2.65</v>
      </c>
      <c r="N4663" s="5" t="s">
        <v>24</v>
      </c>
      <c r="O4663" s="5">
        <v>17</v>
      </c>
    </row>
    <row r="4664" spans="1:15" x14ac:dyDescent="0.2">
      <c r="A4664" s="5" t="s">
        <v>13145</v>
      </c>
      <c r="B4664" s="5" t="s">
        <v>1851</v>
      </c>
      <c r="C4664" s="5">
        <v>24</v>
      </c>
      <c r="D4664" s="5" t="s">
        <v>27</v>
      </c>
      <c r="E4664" s="5" t="s">
        <v>13146</v>
      </c>
      <c r="F4664" s="5">
        <v>-10493</v>
      </c>
      <c r="G4664" s="5" t="s">
        <v>85</v>
      </c>
      <c r="H4664" s="5" t="s">
        <v>66</v>
      </c>
      <c r="I4664" s="5">
        <v>83865.289999999994</v>
      </c>
      <c r="J4664" s="5" t="s">
        <v>12370</v>
      </c>
      <c r="K4664" s="5" t="s">
        <v>62</v>
      </c>
      <c r="L4664" s="5" t="s">
        <v>56</v>
      </c>
      <c r="M4664" s="5">
        <v>3.21</v>
      </c>
      <c r="N4664" s="5" t="s">
        <v>41</v>
      </c>
      <c r="O4664" s="5">
        <v>25</v>
      </c>
    </row>
    <row r="4665" spans="1:15" x14ac:dyDescent="0.2">
      <c r="A4665" s="5" t="s">
        <v>13147</v>
      </c>
      <c r="B4665" s="5" t="s">
        <v>3075</v>
      </c>
      <c r="C4665" s="5">
        <v>49</v>
      </c>
      <c r="D4665" s="5" t="s">
        <v>27</v>
      </c>
      <c r="E4665" s="5" t="s">
        <v>13148</v>
      </c>
      <c r="F4665" s="5">
        <v>-3913</v>
      </c>
      <c r="G4665" s="5" t="s">
        <v>19</v>
      </c>
      <c r="H4665" s="5" t="s">
        <v>53</v>
      </c>
      <c r="I4665" s="5">
        <v>75205.490000000005</v>
      </c>
      <c r="J4665" s="5" t="s">
        <v>3569</v>
      </c>
      <c r="K4665" s="5" t="s">
        <v>104</v>
      </c>
      <c r="L4665" s="5" t="s">
        <v>23</v>
      </c>
      <c r="M4665" s="5">
        <v>2.4300000000000002</v>
      </c>
      <c r="N4665" s="5" t="s">
        <v>33</v>
      </c>
      <c r="O4665" s="5">
        <v>30</v>
      </c>
    </row>
    <row r="4666" spans="1:15" x14ac:dyDescent="0.2">
      <c r="A4666" s="5" t="s">
        <v>13149</v>
      </c>
      <c r="B4666" s="5" t="s">
        <v>176</v>
      </c>
      <c r="C4666" s="5">
        <v>54</v>
      </c>
      <c r="D4666" s="5" t="s">
        <v>50</v>
      </c>
      <c r="E4666" s="5" t="s">
        <v>13150</v>
      </c>
      <c r="F4666" s="5">
        <v>-4390</v>
      </c>
      <c r="G4666" s="5" t="s">
        <v>85</v>
      </c>
      <c r="H4666" s="5" t="s">
        <v>173</v>
      </c>
      <c r="I4666" s="5">
        <v>44617.279999999999</v>
      </c>
      <c r="J4666" s="5" t="s">
        <v>3079</v>
      </c>
      <c r="K4666" s="5" t="s">
        <v>104</v>
      </c>
      <c r="L4666" s="5" t="s">
        <v>32</v>
      </c>
      <c r="M4666" s="5">
        <v>3.76</v>
      </c>
      <c r="N4666" s="5" t="s">
        <v>41</v>
      </c>
      <c r="O4666" s="5">
        <v>26</v>
      </c>
    </row>
    <row r="4667" spans="1:15" x14ac:dyDescent="0.2">
      <c r="A4667" s="5" t="s">
        <v>13151</v>
      </c>
      <c r="B4667" s="5" t="s">
        <v>3134</v>
      </c>
      <c r="C4667" s="5">
        <v>59</v>
      </c>
      <c r="D4667" s="5" t="s">
        <v>17</v>
      </c>
      <c r="E4667" s="5" t="s">
        <v>13152</v>
      </c>
      <c r="F4667" s="5">
        <v>-5564</v>
      </c>
      <c r="G4667" s="5" t="s">
        <v>94</v>
      </c>
      <c r="H4667" s="5" t="s">
        <v>71</v>
      </c>
      <c r="I4667" s="5">
        <v>39006.949999999997</v>
      </c>
      <c r="J4667" s="5" t="s">
        <v>5485</v>
      </c>
      <c r="K4667" s="5" t="s">
        <v>104</v>
      </c>
      <c r="L4667" s="5" t="s">
        <v>23</v>
      </c>
      <c r="M4667" s="5">
        <v>4.9000000000000004</v>
      </c>
      <c r="N4667" s="5" t="s">
        <v>24</v>
      </c>
      <c r="O4667" s="5">
        <v>14</v>
      </c>
    </row>
    <row r="4668" spans="1:15" x14ac:dyDescent="0.2">
      <c r="A4668" s="5" t="s">
        <v>13153</v>
      </c>
      <c r="B4668" s="5" t="s">
        <v>11741</v>
      </c>
      <c r="C4668" s="5">
        <v>54</v>
      </c>
      <c r="D4668" s="5" t="s">
        <v>27</v>
      </c>
      <c r="E4668" s="5" t="s">
        <v>13154</v>
      </c>
      <c r="F4668" s="5">
        <v>-6502</v>
      </c>
      <c r="G4668" s="5" t="s">
        <v>78</v>
      </c>
      <c r="H4668" s="5" t="s">
        <v>79</v>
      </c>
      <c r="I4668" s="5">
        <v>149062.76999999999</v>
      </c>
      <c r="J4668" s="5" t="s">
        <v>2339</v>
      </c>
      <c r="K4668" s="5" t="s">
        <v>55</v>
      </c>
      <c r="L4668" s="5" t="s">
        <v>73</v>
      </c>
      <c r="M4668" s="5">
        <v>1.76</v>
      </c>
      <c r="N4668" s="5" t="s">
        <v>41</v>
      </c>
      <c r="O4668" s="5">
        <v>20</v>
      </c>
    </row>
    <row r="4669" spans="1:15" x14ac:dyDescent="0.2">
      <c r="A4669" s="5" t="s">
        <v>13155</v>
      </c>
      <c r="B4669" s="5" t="s">
        <v>2583</v>
      </c>
      <c r="C4669" s="5">
        <v>28</v>
      </c>
      <c r="D4669" s="5" t="s">
        <v>27</v>
      </c>
      <c r="E4669" s="5" t="s">
        <v>13156</v>
      </c>
      <c r="F4669" s="5">
        <v>-8186</v>
      </c>
      <c r="G4669" s="5" t="s">
        <v>52</v>
      </c>
      <c r="H4669" s="5" t="s">
        <v>79</v>
      </c>
      <c r="I4669" s="5">
        <v>171496.47</v>
      </c>
      <c r="J4669" s="5" t="s">
        <v>2550</v>
      </c>
      <c r="K4669" s="5" t="s">
        <v>62</v>
      </c>
      <c r="L4669" s="5" t="s">
        <v>23</v>
      </c>
      <c r="M4669" s="5">
        <v>1.48</v>
      </c>
      <c r="N4669" s="5" t="s">
        <v>41</v>
      </c>
      <c r="O4669" s="5">
        <v>28</v>
      </c>
    </row>
    <row r="4670" spans="1:15" x14ac:dyDescent="0.2">
      <c r="A4670" s="5" t="s">
        <v>13157</v>
      </c>
      <c r="B4670" s="5" t="s">
        <v>4361</v>
      </c>
      <c r="C4670" s="5">
        <v>46</v>
      </c>
      <c r="D4670" s="5" t="s">
        <v>27</v>
      </c>
      <c r="E4670" s="5" t="s">
        <v>13158</v>
      </c>
      <c r="F4670" s="5">
        <v>-5575</v>
      </c>
      <c r="G4670" s="5" t="s">
        <v>85</v>
      </c>
      <c r="H4670" s="5" t="s">
        <v>144</v>
      </c>
      <c r="I4670" s="5">
        <v>121118.32</v>
      </c>
      <c r="J4670" s="5" t="s">
        <v>2080</v>
      </c>
      <c r="K4670" s="5" t="s">
        <v>55</v>
      </c>
      <c r="L4670" s="5" t="s">
        <v>56</v>
      </c>
      <c r="M4670" s="5">
        <v>3.05</v>
      </c>
      <c r="N4670" s="5" t="s">
        <v>41</v>
      </c>
      <c r="O4670" s="5">
        <v>7</v>
      </c>
    </row>
    <row r="4671" spans="1:15" x14ac:dyDescent="0.2">
      <c r="A4671" s="5" t="s">
        <v>13159</v>
      </c>
      <c r="B4671" s="5" t="s">
        <v>12888</v>
      </c>
      <c r="C4671" s="5">
        <v>58</v>
      </c>
      <c r="D4671" s="5" t="s">
        <v>27</v>
      </c>
      <c r="E4671" s="5" t="s">
        <v>13160</v>
      </c>
      <c r="F4671" s="5">
        <v>-5814</v>
      </c>
      <c r="G4671" s="5" t="s">
        <v>116</v>
      </c>
      <c r="H4671" s="5" t="s">
        <v>194</v>
      </c>
      <c r="I4671" s="5">
        <v>40316.25</v>
      </c>
      <c r="J4671" s="5" t="s">
        <v>818</v>
      </c>
      <c r="K4671" s="5" t="s">
        <v>104</v>
      </c>
      <c r="L4671" s="5" t="s">
        <v>23</v>
      </c>
      <c r="M4671" s="5">
        <v>3.67</v>
      </c>
      <c r="N4671" s="5" t="s">
        <v>24</v>
      </c>
      <c r="O4671" s="5">
        <v>21</v>
      </c>
    </row>
    <row r="4672" spans="1:15" x14ac:dyDescent="0.2">
      <c r="A4672" s="5" t="s">
        <v>13161</v>
      </c>
      <c r="B4672" s="5" t="s">
        <v>5206</v>
      </c>
      <c r="C4672" s="5">
        <v>56</v>
      </c>
      <c r="D4672" s="5" t="s">
        <v>17</v>
      </c>
      <c r="E4672" s="5" t="s">
        <v>13162</v>
      </c>
      <c r="F4672" s="5">
        <v>-5540</v>
      </c>
      <c r="G4672" s="5" t="s">
        <v>37</v>
      </c>
      <c r="H4672" s="5" t="s">
        <v>194</v>
      </c>
      <c r="I4672" s="5">
        <v>43812.14</v>
      </c>
      <c r="J4672" s="5" t="s">
        <v>4561</v>
      </c>
      <c r="K4672" s="5" t="s">
        <v>118</v>
      </c>
      <c r="L4672" s="5" t="s">
        <v>73</v>
      </c>
      <c r="M4672" s="5">
        <v>4.0999999999999996</v>
      </c>
      <c r="N4672" s="5" t="s">
        <v>57</v>
      </c>
      <c r="O4672" s="5">
        <v>18</v>
      </c>
    </row>
    <row r="4673" spans="1:15" x14ac:dyDescent="0.2">
      <c r="A4673" s="5" t="s">
        <v>13163</v>
      </c>
      <c r="B4673" s="5" t="s">
        <v>13164</v>
      </c>
      <c r="C4673" s="5">
        <v>41</v>
      </c>
      <c r="D4673" s="5" t="s">
        <v>17</v>
      </c>
      <c r="E4673" s="5" t="s">
        <v>13165</v>
      </c>
      <c r="F4673" s="5">
        <v>-6426</v>
      </c>
      <c r="G4673" s="5" t="s">
        <v>52</v>
      </c>
      <c r="H4673" s="5" t="s">
        <v>53</v>
      </c>
      <c r="I4673" s="5">
        <v>108037.62</v>
      </c>
      <c r="J4673" s="5" t="s">
        <v>1403</v>
      </c>
      <c r="K4673" s="5" t="s">
        <v>40</v>
      </c>
      <c r="L4673" s="5" t="s">
        <v>73</v>
      </c>
      <c r="M4673" s="5">
        <v>2.73</v>
      </c>
      <c r="N4673" s="5" t="s">
        <v>33</v>
      </c>
      <c r="O4673" s="5">
        <v>14</v>
      </c>
    </row>
    <row r="4674" spans="1:15" x14ac:dyDescent="0.2">
      <c r="A4674" s="5" t="s">
        <v>13166</v>
      </c>
      <c r="B4674" s="5" t="s">
        <v>2845</v>
      </c>
      <c r="C4674" s="5">
        <v>48</v>
      </c>
      <c r="D4674" s="5" t="s">
        <v>50</v>
      </c>
      <c r="E4674" s="5" t="s">
        <v>13167</v>
      </c>
      <c r="F4674" s="5">
        <v>-7015</v>
      </c>
      <c r="G4674" s="5" t="s">
        <v>37</v>
      </c>
      <c r="H4674" s="5" t="s">
        <v>30</v>
      </c>
      <c r="I4674" s="5">
        <v>144472.68</v>
      </c>
      <c r="J4674" s="5" t="s">
        <v>13168</v>
      </c>
      <c r="K4674" s="5" t="s">
        <v>55</v>
      </c>
      <c r="L4674" s="5" t="s">
        <v>73</v>
      </c>
      <c r="M4674" s="5">
        <v>4.2699999999999996</v>
      </c>
      <c r="N4674" s="5" t="s">
        <v>24</v>
      </c>
      <c r="O4674" s="5">
        <v>12</v>
      </c>
    </row>
    <row r="4675" spans="1:15" x14ac:dyDescent="0.2">
      <c r="A4675" s="5" t="s">
        <v>13169</v>
      </c>
      <c r="B4675" s="5" t="s">
        <v>7426</v>
      </c>
      <c r="C4675" s="5">
        <v>34</v>
      </c>
      <c r="D4675" s="5" t="s">
        <v>27</v>
      </c>
      <c r="E4675" s="5" t="s">
        <v>13170</v>
      </c>
      <c r="F4675" s="5">
        <v>-3133</v>
      </c>
      <c r="G4675" s="5" t="s">
        <v>85</v>
      </c>
      <c r="H4675" s="5" t="s">
        <v>71</v>
      </c>
      <c r="I4675" s="5">
        <v>122102.64</v>
      </c>
      <c r="J4675" s="5" t="s">
        <v>904</v>
      </c>
      <c r="K4675" s="5" t="s">
        <v>81</v>
      </c>
      <c r="L4675" s="5" t="s">
        <v>73</v>
      </c>
      <c r="M4675" s="5">
        <v>3.25</v>
      </c>
      <c r="N4675" s="5" t="s">
        <v>74</v>
      </c>
      <c r="O4675" s="5">
        <v>9</v>
      </c>
    </row>
    <row r="4676" spans="1:15" x14ac:dyDescent="0.2">
      <c r="A4676" s="5" t="s">
        <v>13171</v>
      </c>
      <c r="B4676" s="5" t="s">
        <v>13172</v>
      </c>
      <c r="C4676" s="5">
        <v>40</v>
      </c>
      <c r="D4676" s="5" t="s">
        <v>27</v>
      </c>
      <c r="E4676" s="5" t="s">
        <v>13173</v>
      </c>
      <c r="F4676" s="5">
        <v>-3691</v>
      </c>
      <c r="G4676" s="5" t="s">
        <v>52</v>
      </c>
      <c r="H4676" s="5" t="s">
        <v>53</v>
      </c>
      <c r="I4676" s="5">
        <v>48495.35</v>
      </c>
      <c r="J4676" s="5" t="s">
        <v>13174</v>
      </c>
      <c r="K4676" s="5" t="s">
        <v>118</v>
      </c>
      <c r="L4676" s="5" t="s">
        <v>56</v>
      </c>
      <c r="M4676" s="5">
        <v>4.2699999999999996</v>
      </c>
      <c r="N4676" s="5" t="s">
        <v>33</v>
      </c>
      <c r="O4676" s="5">
        <v>17</v>
      </c>
    </row>
    <row r="4677" spans="1:15" x14ac:dyDescent="0.2">
      <c r="A4677" s="5" t="s">
        <v>13175</v>
      </c>
      <c r="B4677" s="5" t="s">
        <v>9048</v>
      </c>
      <c r="C4677" s="5">
        <v>32</v>
      </c>
      <c r="D4677" s="5" t="s">
        <v>17</v>
      </c>
      <c r="E4677" s="5" t="s">
        <v>13176</v>
      </c>
      <c r="F4677" s="5">
        <v>-4953</v>
      </c>
      <c r="G4677" s="5" t="s">
        <v>45</v>
      </c>
      <c r="H4677" s="5" t="s">
        <v>173</v>
      </c>
      <c r="I4677" s="5">
        <v>56488.95</v>
      </c>
      <c r="J4677" s="5" t="s">
        <v>1338</v>
      </c>
      <c r="K4677" s="5" t="s">
        <v>118</v>
      </c>
      <c r="L4677" s="5" t="s">
        <v>56</v>
      </c>
      <c r="M4677" s="5">
        <v>1.1100000000000001</v>
      </c>
      <c r="N4677" s="5" t="s">
        <v>74</v>
      </c>
      <c r="O4677" s="5">
        <v>36</v>
      </c>
    </row>
    <row r="4678" spans="1:15" x14ac:dyDescent="0.2">
      <c r="A4678" s="5" t="s">
        <v>13177</v>
      </c>
      <c r="B4678" s="5" t="s">
        <v>955</v>
      </c>
      <c r="C4678" s="5">
        <v>32</v>
      </c>
      <c r="D4678" s="5" t="s">
        <v>50</v>
      </c>
      <c r="E4678" s="5" t="s">
        <v>13178</v>
      </c>
      <c r="F4678" s="5">
        <v>-4943</v>
      </c>
      <c r="G4678" s="5" t="s">
        <v>19</v>
      </c>
      <c r="H4678" s="5" t="s">
        <v>53</v>
      </c>
      <c r="I4678" s="5">
        <v>161372.65</v>
      </c>
      <c r="J4678" s="5" t="s">
        <v>484</v>
      </c>
      <c r="K4678" s="5" t="s">
        <v>104</v>
      </c>
      <c r="L4678" s="5" t="s">
        <v>32</v>
      </c>
      <c r="M4678" s="5">
        <v>2.0099999999999998</v>
      </c>
      <c r="N4678" s="5" t="s">
        <v>24</v>
      </c>
      <c r="O4678" s="5">
        <v>29</v>
      </c>
    </row>
    <row r="4679" spans="1:15" x14ac:dyDescent="0.2">
      <c r="A4679" s="5" t="s">
        <v>13179</v>
      </c>
      <c r="B4679" s="5" t="s">
        <v>6438</v>
      </c>
      <c r="C4679" s="5">
        <v>61</v>
      </c>
      <c r="D4679" s="5" t="s">
        <v>27</v>
      </c>
      <c r="E4679" s="5" t="s">
        <v>13180</v>
      </c>
      <c r="F4679" s="5">
        <v>-8630</v>
      </c>
      <c r="G4679" s="5" t="s">
        <v>37</v>
      </c>
      <c r="H4679" s="5" t="s">
        <v>194</v>
      </c>
      <c r="I4679" s="5">
        <v>88227.06</v>
      </c>
      <c r="J4679" s="5" t="s">
        <v>1231</v>
      </c>
      <c r="K4679" s="5" t="s">
        <v>104</v>
      </c>
      <c r="L4679" s="5" t="s">
        <v>56</v>
      </c>
      <c r="M4679" s="5">
        <v>1.22</v>
      </c>
      <c r="N4679" s="5" t="s">
        <v>24</v>
      </c>
      <c r="O4679" s="5">
        <v>28</v>
      </c>
    </row>
    <row r="4680" spans="1:15" x14ac:dyDescent="0.2">
      <c r="A4680" s="5" t="s">
        <v>13181</v>
      </c>
      <c r="B4680" s="5" t="s">
        <v>3342</v>
      </c>
      <c r="C4680" s="5">
        <v>25</v>
      </c>
      <c r="D4680" s="5" t="s">
        <v>27</v>
      </c>
      <c r="E4680" s="5" t="s">
        <v>13182</v>
      </c>
      <c r="F4680" s="5">
        <v>-8242</v>
      </c>
      <c r="G4680" s="5" t="s">
        <v>94</v>
      </c>
      <c r="H4680" s="5" t="s">
        <v>173</v>
      </c>
      <c r="I4680" s="5">
        <v>68878.05</v>
      </c>
      <c r="J4680" s="5" t="s">
        <v>12824</v>
      </c>
      <c r="K4680" s="5" t="s">
        <v>118</v>
      </c>
      <c r="L4680" s="5" t="s">
        <v>32</v>
      </c>
      <c r="M4680" s="5">
        <v>4.93</v>
      </c>
      <c r="N4680" s="5" t="s">
        <v>41</v>
      </c>
      <c r="O4680" s="5">
        <v>35</v>
      </c>
    </row>
    <row r="4681" spans="1:15" x14ac:dyDescent="0.2">
      <c r="A4681" s="5" t="s">
        <v>13183</v>
      </c>
      <c r="B4681" s="5" t="s">
        <v>1960</v>
      </c>
      <c r="C4681" s="5">
        <v>35</v>
      </c>
      <c r="D4681" s="5" t="s">
        <v>50</v>
      </c>
      <c r="E4681" s="5" t="s">
        <v>3132</v>
      </c>
      <c r="F4681" s="5">
        <v>-3065</v>
      </c>
      <c r="G4681" s="5" t="s">
        <v>85</v>
      </c>
      <c r="H4681" s="5" t="s">
        <v>173</v>
      </c>
      <c r="I4681" s="5">
        <v>158789.34</v>
      </c>
      <c r="J4681" s="5" t="s">
        <v>2161</v>
      </c>
      <c r="K4681" s="5" t="s">
        <v>104</v>
      </c>
      <c r="L4681" s="5" t="s">
        <v>23</v>
      </c>
      <c r="M4681" s="5">
        <v>3.75</v>
      </c>
      <c r="N4681" s="5" t="s">
        <v>41</v>
      </c>
      <c r="O4681" s="5">
        <v>34</v>
      </c>
    </row>
    <row r="4682" spans="1:15" x14ac:dyDescent="0.2">
      <c r="A4682" s="5" t="s">
        <v>13184</v>
      </c>
      <c r="B4682" s="5" t="s">
        <v>638</v>
      </c>
      <c r="C4682" s="5">
        <v>57</v>
      </c>
      <c r="D4682" s="5" t="s">
        <v>50</v>
      </c>
      <c r="E4682" s="5" t="s">
        <v>13185</v>
      </c>
      <c r="F4682" s="5">
        <v>-4043</v>
      </c>
      <c r="G4682" s="5" t="s">
        <v>37</v>
      </c>
      <c r="H4682" s="5" t="s">
        <v>20</v>
      </c>
      <c r="I4682" s="5">
        <v>120490.05</v>
      </c>
      <c r="J4682" s="5" t="s">
        <v>13186</v>
      </c>
      <c r="K4682" s="5" t="s">
        <v>118</v>
      </c>
      <c r="L4682" s="5" t="s">
        <v>56</v>
      </c>
      <c r="M4682" s="5">
        <v>1.56</v>
      </c>
      <c r="N4682" s="5" t="s">
        <v>57</v>
      </c>
      <c r="O4682" s="5">
        <v>13</v>
      </c>
    </row>
    <row r="4683" spans="1:15" x14ac:dyDescent="0.2">
      <c r="A4683" s="5" t="s">
        <v>13187</v>
      </c>
      <c r="B4683" s="5" t="s">
        <v>3329</v>
      </c>
      <c r="C4683" s="5">
        <v>39</v>
      </c>
      <c r="D4683" s="5" t="s">
        <v>27</v>
      </c>
      <c r="E4683" s="5" t="s">
        <v>13188</v>
      </c>
      <c r="F4683" s="5">
        <v>-3544</v>
      </c>
      <c r="G4683" s="5" t="s">
        <v>52</v>
      </c>
      <c r="H4683" s="5" t="s">
        <v>173</v>
      </c>
      <c r="I4683" s="5">
        <v>104139.01</v>
      </c>
      <c r="J4683" s="5" t="s">
        <v>8787</v>
      </c>
      <c r="K4683" s="5" t="s">
        <v>104</v>
      </c>
      <c r="L4683" s="5" t="s">
        <v>32</v>
      </c>
      <c r="M4683" s="5">
        <v>4.05</v>
      </c>
      <c r="N4683" s="5" t="s">
        <v>74</v>
      </c>
      <c r="O4683" s="5">
        <v>3</v>
      </c>
    </row>
    <row r="4684" spans="1:15" x14ac:dyDescent="0.2">
      <c r="A4684" s="5" t="s">
        <v>13189</v>
      </c>
      <c r="B4684" s="5" t="s">
        <v>4814</v>
      </c>
      <c r="C4684" s="5">
        <v>53</v>
      </c>
      <c r="D4684" s="5" t="s">
        <v>17</v>
      </c>
      <c r="E4684" s="5" t="s">
        <v>13190</v>
      </c>
      <c r="F4684" s="5">
        <v>-7430</v>
      </c>
      <c r="G4684" s="5" t="s">
        <v>45</v>
      </c>
      <c r="H4684" s="5" t="s">
        <v>66</v>
      </c>
      <c r="I4684" s="5">
        <v>130070.57</v>
      </c>
      <c r="J4684" s="5" t="s">
        <v>8601</v>
      </c>
      <c r="K4684" s="5" t="s">
        <v>118</v>
      </c>
      <c r="L4684" s="5" t="s">
        <v>73</v>
      </c>
      <c r="M4684" s="5">
        <v>4.21</v>
      </c>
      <c r="N4684" s="5" t="s">
        <v>74</v>
      </c>
      <c r="O4684" s="5">
        <v>3</v>
      </c>
    </row>
    <row r="4685" spans="1:15" x14ac:dyDescent="0.2">
      <c r="A4685" s="5" t="s">
        <v>13191</v>
      </c>
      <c r="B4685" s="5" t="s">
        <v>3070</v>
      </c>
      <c r="C4685" s="5">
        <v>22</v>
      </c>
      <c r="D4685" s="5" t="s">
        <v>17</v>
      </c>
      <c r="E4685" s="5" t="s">
        <v>13192</v>
      </c>
      <c r="F4685" s="5">
        <v>-8602</v>
      </c>
      <c r="G4685" s="5" t="s">
        <v>99</v>
      </c>
      <c r="H4685" s="5" t="s">
        <v>38</v>
      </c>
      <c r="I4685" s="5">
        <v>46932.1</v>
      </c>
      <c r="J4685" s="5" t="s">
        <v>3511</v>
      </c>
      <c r="K4685" s="5" t="s">
        <v>40</v>
      </c>
      <c r="L4685" s="5" t="s">
        <v>73</v>
      </c>
      <c r="M4685" s="5">
        <v>1.69</v>
      </c>
      <c r="N4685" s="5" t="s">
        <v>41</v>
      </c>
      <c r="O4685" s="5">
        <v>32</v>
      </c>
    </row>
    <row r="4686" spans="1:15" x14ac:dyDescent="0.2">
      <c r="A4686" s="5" t="s">
        <v>13193</v>
      </c>
      <c r="B4686" s="5" t="s">
        <v>3070</v>
      </c>
      <c r="C4686" s="5">
        <v>63</v>
      </c>
      <c r="D4686" s="5" t="s">
        <v>50</v>
      </c>
      <c r="E4686" s="5" t="s">
        <v>13194</v>
      </c>
      <c r="F4686" s="5">
        <v>-6160</v>
      </c>
      <c r="G4686" s="5" t="s">
        <v>94</v>
      </c>
      <c r="H4686" s="5" t="s">
        <v>144</v>
      </c>
      <c r="I4686" s="5">
        <v>179929.52</v>
      </c>
      <c r="J4686" s="5" t="s">
        <v>13195</v>
      </c>
      <c r="K4686" s="5" t="s">
        <v>104</v>
      </c>
      <c r="L4686" s="5" t="s">
        <v>23</v>
      </c>
      <c r="M4686" s="5">
        <v>3.99</v>
      </c>
      <c r="N4686" s="5" t="s">
        <v>41</v>
      </c>
      <c r="O4686" s="5">
        <v>10</v>
      </c>
    </row>
    <row r="4687" spans="1:15" x14ac:dyDescent="0.2">
      <c r="A4687" s="5" t="s">
        <v>13196</v>
      </c>
      <c r="B4687" s="5" t="s">
        <v>8443</v>
      </c>
      <c r="C4687" s="5">
        <v>47</v>
      </c>
      <c r="D4687" s="5" t="s">
        <v>50</v>
      </c>
      <c r="E4687" s="5" t="s">
        <v>13197</v>
      </c>
      <c r="F4687" s="5">
        <v>-8056</v>
      </c>
      <c r="G4687" s="5" t="s">
        <v>78</v>
      </c>
      <c r="H4687" s="5" t="s">
        <v>144</v>
      </c>
      <c r="I4687" s="5">
        <v>177883.5</v>
      </c>
      <c r="J4687" s="5" t="s">
        <v>5569</v>
      </c>
      <c r="K4687" s="5" t="s">
        <v>81</v>
      </c>
      <c r="L4687" s="5" t="s">
        <v>32</v>
      </c>
      <c r="M4687" s="5">
        <v>4.47</v>
      </c>
      <c r="N4687" s="5" t="s">
        <v>33</v>
      </c>
      <c r="O4687" s="5">
        <v>32</v>
      </c>
    </row>
    <row r="4688" spans="1:15" x14ac:dyDescent="0.2">
      <c r="A4688" s="5" t="s">
        <v>13198</v>
      </c>
      <c r="B4688" s="5" t="s">
        <v>13199</v>
      </c>
      <c r="C4688" s="5">
        <v>36</v>
      </c>
      <c r="D4688" s="5" t="s">
        <v>27</v>
      </c>
      <c r="E4688" s="5" t="s">
        <v>13200</v>
      </c>
      <c r="F4688" s="5">
        <v>-10826</v>
      </c>
      <c r="G4688" s="5" t="s">
        <v>29</v>
      </c>
      <c r="H4688" s="5" t="s">
        <v>53</v>
      </c>
      <c r="I4688" s="5">
        <v>179220.36</v>
      </c>
      <c r="J4688" s="5" t="s">
        <v>6651</v>
      </c>
      <c r="K4688" s="5" t="s">
        <v>136</v>
      </c>
      <c r="L4688" s="5" t="s">
        <v>23</v>
      </c>
      <c r="M4688" s="5">
        <v>1.81</v>
      </c>
      <c r="N4688" s="5" t="s">
        <v>57</v>
      </c>
      <c r="O4688" s="5">
        <v>25</v>
      </c>
    </row>
    <row r="4689" spans="1:15" x14ac:dyDescent="0.2">
      <c r="A4689" s="5" t="s">
        <v>13201</v>
      </c>
      <c r="B4689" s="5" t="s">
        <v>188</v>
      </c>
      <c r="C4689" s="5">
        <v>56</v>
      </c>
      <c r="D4689" s="5" t="s">
        <v>50</v>
      </c>
      <c r="E4689" s="5" t="s">
        <v>13202</v>
      </c>
      <c r="F4689" s="5">
        <v>-3406</v>
      </c>
      <c r="G4689" s="5" t="s">
        <v>99</v>
      </c>
      <c r="H4689" s="5" t="s">
        <v>173</v>
      </c>
      <c r="I4689" s="5">
        <v>169293.53</v>
      </c>
      <c r="J4689" s="5" t="s">
        <v>2272</v>
      </c>
      <c r="K4689" s="5" t="s">
        <v>104</v>
      </c>
      <c r="L4689" s="5" t="s">
        <v>32</v>
      </c>
      <c r="M4689" s="5">
        <v>2.99</v>
      </c>
      <c r="N4689" s="5" t="s">
        <v>33</v>
      </c>
      <c r="O4689" s="5">
        <v>28</v>
      </c>
    </row>
    <row r="4690" spans="1:15" x14ac:dyDescent="0.2">
      <c r="A4690" s="5" t="s">
        <v>13203</v>
      </c>
      <c r="B4690" s="5" t="s">
        <v>7406</v>
      </c>
      <c r="C4690" s="5">
        <v>55</v>
      </c>
      <c r="D4690" s="5" t="s">
        <v>27</v>
      </c>
      <c r="E4690" s="5" t="s">
        <v>13204</v>
      </c>
      <c r="F4690" s="5">
        <v>-4379</v>
      </c>
      <c r="G4690" s="5" t="s">
        <v>52</v>
      </c>
      <c r="H4690" s="5" t="s">
        <v>20</v>
      </c>
      <c r="I4690" s="5">
        <v>107262.63</v>
      </c>
      <c r="J4690" s="5" t="s">
        <v>5506</v>
      </c>
      <c r="K4690" s="5" t="s">
        <v>47</v>
      </c>
      <c r="L4690" s="5" t="s">
        <v>32</v>
      </c>
      <c r="M4690" s="5">
        <v>3.27</v>
      </c>
      <c r="N4690" s="5" t="s">
        <v>41</v>
      </c>
      <c r="O4690" s="5">
        <v>9</v>
      </c>
    </row>
    <row r="4691" spans="1:15" x14ac:dyDescent="0.2">
      <c r="A4691" s="5" t="s">
        <v>13205</v>
      </c>
      <c r="B4691" s="5" t="s">
        <v>7293</v>
      </c>
      <c r="C4691" s="5">
        <v>30</v>
      </c>
      <c r="D4691" s="5" t="s">
        <v>17</v>
      </c>
      <c r="E4691" s="5" t="s">
        <v>13206</v>
      </c>
      <c r="F4691" s="5">
        <v>-5805</v>
      </c>
      <c r="G4691" s="5" t="s">
        <v>52</v>
      </c>
      <c r="H4691" s="5" t="s">
        <v>53</v>
      </c>
      <c r="I4691" s="5">
        <v>137023.32999999999</v>
      </c>
      <c r="J4691" s="5" t="s">
        <v>695</v>
      </c>
      <c r="K4691" s="5" t="s">
        <v>40</v>
      </c>
      <c r="L4691" s="5" t="s">
        <v>73</v>
      </c>
      <c r="M4691" s="5">
        <v>2.2200000000000002</v>
      </c>
      <c r="N4691" s="5" t="s">
        <v>24</v>
      </c>
      <c r="O4691" s="5">
        <v>33</v>
      </c>
    </row>
    <row r="4692" spans="1:15" x14ac:dyDescent="0.2">
      <c r="A4692" s="5" t="s">
        <v>13207</v>
      </c>
      <c r="B4692" s="5" t="s">
        <v>709</v>
      </c>
      <c r="C4692" s="5">
        <v>45</v>
      </c>
      <c r="D4692" s="5" t="s">
        <v>50</v>
      </c>
      <c r="E4692" s="5" t="s">
        <v>13208</v>
      </c>
      <c r="F4692" s="5">
        <v>-7110</v>
      </c>
      <c r="G4692" s="5" t="s">
        <v>116</v>
      </c>
      <c r="H4692" s="5" t="s">
        <v>79</v>
      </c>
      <c r="I4692" s="5">
        <v>81829.350000000006</v>
      </c>
      <c r="J4692" s="5" t="s">
        <v>4493</v>
      </c>
      <c r="K4692" s="5" t="s">
        <v>55</v>
      </c>
      <c r="L4692" s="5" t="s">
        <v>73</v>
      </c>
      <c r="M4692" s="5">
        <v>4.92</v>
      </c>
      <c r="N4692" s="5" t="s">
        <v>24</v>
      </c>
      <c r="O4692" s="5">
        <v>26</v>
      </c>
    </row>
    <row r="4693" spans="1:15" x14ac:dyDescent="0.2">
      <c r="A4693" s="5" t="s">
        <v>13209</v>
      </c>
      <c r="B4693" s="5" t="s">
        <v>12257</v>
      </c>
      <c r="C4693" s="5">
        <v>52</v>
      </c>
      <c r="D4693" s="5" t="s">
        <v>27</v>
      </c>
      <c r="E4693" s="5" t="s">
        <v>13210</v>
      </c>
      <c r="F4693" s="5">
        <v>-7601</v>
      </c>
      <c r="G4693" s="5" t="s">
        <v>52</v>
      </c>
      <c r="H4693" s="5" t="s">
        <v>38</v>
      </c>
      <c r="I4693" s="5">
        <v>172616.92</v>
      </c>
      <c r="J4693" s="5" t="s">
        <v>4647</v>
      </c>
      <c r="K4693" s="5" t="s">
        <v>136</v>
      </c>
      <c r="L4693" s="5" t="s">
        <v>23</v>
      </c>
      <c r="M4693" s="5">
        <v>3.76</v>
      </c>
      <c r="N4693" s="5" t="s">
        <v>74</v>
      </c>
      <c r="O4693" s="5">
        <v>30</v>
      </c>
    </row>
    <row r="4694" spans="1:15" x14ac:dyDescent="0.2">
      <c r="A4694" s="5" t="s">
        <v>13211</v>
      </c>
      <c r="B4694" s="5" t="s">
        <v>13212</v>
      </c>
      <c r="C4694" s="5">
        <v>54</v>
      </c>
      <c r="D4694" s="5" t="s">
        <v>17</v>
      </c>
      <c r="E4694" s="5" t="s">
        <v>13213</v>
      </c>
      <c r="F4694" s="5">
        <v>-8411</v>
      </c>
      <c r="G4694" s="5" t="s">
        <v>99</v>
      </c>
      <c r="H4694" s="5" t="s">
        <v>66</v>
      </c>
      <c r="I4694" s="5">
        <v>167706.95000000001</v>
      </c>
      <c r="J4694" s="5" t="s">
        <v>10671</v>
      </c>
      <c r="K4694" s="5" t="s">
        <v>81</v>
      </c>
      <c r="L4694" s="5" t="s">
        <v>73</v>
      </c>
      <c r="M4694" s="5">
        <v>4</v>
      </c>
      <c r="N4694" s="5" t="s">
        <v>33</v>
      </c>
      <c r="O4694" s="5">
        <v>21</v>
      </c>
    </row>
    <row r="4695" spans="1:15" x14ac:dyDescent="0.2">
      <c r="A4695" s="5" t="s">
        <v>13214</v>
      </c>
      <c r="B4695" s="5" t="s">
        <v>739</v>
      </c>
      <c r="C4695" s="5">
        <v>40</v>
      </c>
      <c r="D4695" s="5" t="s">
        <v>27</v>
      </c>
      <c r="E4695" s="5" t="s">
        <v>13215</v>
      </c>
      <c r="F4695" s="5">
        <v>-9547</v>
      </c>
      <c r="G4695" s="5" t="s">
        <v>99</v>
      </c>
      <c r="H4695" s="5" t="s">
        <v>79</v>
      </c>
      <c r="I4695" s="5">
        <v>65107.61</v>
      </c>
      <c r="J4695" s="5" t="s">
        <v>679</v>
      </c>
      <c r="K4695" s="5" t="s">
        <v>127</v>
      </c>
      <c r="L4695" s="5" t="s">
        <v>73</v>
      </c>
      <c r="M4695" s="5">
        <v>1.8</v>
      </c>
      <c r="N4695" s="5" t="s">
        <v>24</v>
      </c>
      <c r="O4695" s="5">
        <v>16</v>
      </c>
    </row>
    <row r="4696" spans="1:15" x14ac:dyDescent="0.2">
      <c r="A4696" s="5" t="s">
        <v>13216</v>
      </c>
      <c r="B4696" s="5" t="s">
        <v>5587</v>
      </c>
      <c r="C4696" s="5">
        <v>58</v>
      </c>
      <c r="D4696" s="5" t="s">
        <v>50</v>
      </c>
      <c r="E4696" s="5" t="s">
        <v>13217</v>
      </c>
      <c r="F4696" s="5">
        <v>-4194</v>
      </c>
      <c r="G4696" s="5" t="s">
        <v>29</v>
      </c>
      <c r="H4696" s="5" t="s">
        <v>38</v>
      </c>
      <c r="I4696" s="5">
        <v>80598.210000000006</v>
      </c>
      <c r="J4696" s="5" t="s">
        <v>1193</v>
      </c>
      <c r="K4696" s="5" t="s">
        <v>81</v>
      </c>
      <c r="L4696" s="5" t="s">
        <v>32</v>
      </c>
      <c r="M4696" s="5">
        <v>2.67</v>
      </c>
      <c r="N4696" s="5" t="s">
        <v>24</v>
      </c>
      <c r="O4696" s="5">
        <v>2</v>
      </c>
    </row>
    <row r="4697" spans="1:15" x14ac:dyDescent="0.2">
      <c r="A4697" s="5" t="s">
        <v>13218</v>
      </c>
      <c r="B4697" s="5" t="s">
        <v>120</v>
      </c>
      <c r="C4697" s="5">
        <v>28</v>
      </c>
      <c r="D4697" s="5" t="s">
        <v>27</v>
      </c>
      <c r="E4697" s="5" t="s">
        <v>13219</v>
      </c>
      <c r="F4697" s="5">
        <v>-11230</v>
      </c>
      <c r="G4697" s="5" t="s">
        <v>37</v>
      </c>
      <c r="H4697" s="5" t="s">
        <v>30</v>
      </c>
      <c r="I4697" s="5">
        <v>160226.54</v>
      </c>
      <c r="J4697" s="5" t="s">
        <v>12080</v>
      </c>
      <c r="K4697" s="5" t="s">
        <v>22</v>
      </c>
      <c r="L4697" s="5" t="s">
        <v>32</v>
      </c>
      <c r="M4697" s="5">
        <v>3.41</v>
      </c>
      <c r="N4697" s="5" t="s">
        <v>74</v>
      </c>
      <c r="O4697" s="5">
        <v>32</v>
      </c>
    </row>
    <row r="4698" spans="1:15" x14ac:dyDescent="0.2">
      <c r="A4698" s="5" t="s">
        <v>13220</v>
      </c>
      <c r="B4698" s="5" t="s">
        <v>13221</v>
      </c>
      <c r="C4698" s="5">
        <v>37</v>
      </c>
      <c r="D4698" s="5" t="s">
        <v>17</v>
      </c>
      <c r="E4698" s="5" t="s">
        <v>13222</v>
      </c>
      <c r="F4698" s="5">
        <v>-2766</v>
      </c>
      <c r="G4698" s="5" t="s">
        <v>29</v>
      </c>
      <c r="H4698" s="5" t="s">
        <v>194</v>
      </c>
      <c r="I4698" s="5">
        <v>40093.050000000003</v>
      </c>
      <c r="J4698" s="5" t="s">
        <v>9139</v>
      </c>
      <c r="K4698" s="5" t="s">
        <v>40</v>
      </c>
      <c r="L4698" s="5" t="s">
        <v>73</v>
      </c>
      <c r="M4698" s="5">
        <v>3.22</v>
      </c>
      <c r="N4698" s="5" t="s">
        <v>41</v>
      </c>
      <c r="O4698" s="5">
        <v>31</v>
      </c>
    </row>
    <row r="4699" spans="1:15" x14ac:dyDescent="0.2">
      <c r="A4699" s="5" t="s">
        <v>13223</v>
      </c>
      <c r="B4699" s="5" t="s">
        <v>13224</v>
      </c>
      <c r="C4699" s="5">
        <v>49</v>
      </c>
      <c r="D4699" s="5" t="s">
        <v>27</v>
      </c>
      <c r="E4699" s="5" t="s">
        <v>13225</v>
      </c>
      <c r="F4699" s="5">
        <v>-4381</v>
      </c>
      <c r="G4699" s="5" t="s">
        <v>116</v>
      </c>
      <c r="H4699" s="5" t="s">
        <v>66</v>
      </c>
      <c r="I4699" s="5">
        <v>45040.38</v>
      </c>
      <c r="J4699" s="5" t="s">
        <v>4275</v>
      </c>
      <c r="K4699" s="5" t="s">
        <v>127</v>
      </c>
      <c r="L4699" s="5" t="s">
        <v>32</v>
      </c>
      <c r="M4699" s="5">
        <v>1.45</v>
      </c>
      <c r="N4699" s="5" t="s">
        <v>74</v>
      </c>
      <c r="O4699" s="5">
        <v>18</v>
      </c>
    </row>
    <row r="4700" spans="1:15" x14ac:dyDescent="0.2">
      <c r="A4700" s="5" t="s">
        <v>13226</v>
      </c>
      <c r="B4700" s="5" t="s">
        <v>5792</v>
      </c>
      <c r="C4700" s="5">
        <v>53</v>
      </c>
      <c r="D4700" s="5" t="s">
        <v>17</v>
      </c>
      <c r="E4700" s="5" t="s">
        <v>13227</v>
      </c>
      <c r="F4700" s="5">
        <v>-2283</v>
      </c>
      <c r="G4700" s="5" t="s">
        <v>37</v>
      </c>
      <c r="H4700" s="5" t="s">
        <v>71</v>
      </c>
      <c r="I4700" s="5">
        <v>83349.37</v>
      </c>
      <c r="J4700" s="5" t="s">
        <v>5231</v>
      </c>
      <c r="K4700" s="5" t="s">
        <v>127</v>
      </c>
      <c r="L4700" s="5" t="s">
        <v>23</v>
      </c>
      <c r="M4700" s="5">
        <v>2.64</v>
      </c>
      <c r="N4700" s="5" t="s">
        <v>74</v>
      </c>
      <c r="O4700" s="5">
        <v>15</v>
      </c>
    </row>
    <row r="4701" spans="1:15" x14ac:dyDescent="0.2">
      <c r="A4701" s="5" t="s">
        <v>13228</v>
      </c>
      <c r="B4701" s="5" t="s">
        <v>10245</v>
      </c>
      <c r="C4701" s="5">
        <v>62</v>
      </c>
      <c r="D4701" s="5" t="s">
        <v>27</v>
      </c>
      <c r="E4701" s="5" t="s">
        <v>13229</v>
      </c>
      <c r="F4701" s="5">
        <v>-2938</v>
      </c>
      <c r="G4701" s="5" t="s">
        <v>45</v>
      </c>
      <c r="H4701" s="5" t="s">
        <v>173</v>
      </c>
      <c r="I4701" s="5">
        <v>40740.730000000003</v>
      </c>
      <c r="J4701" s="5" t="s">
        <v>2006</v>
      </c>
      <c r="K4701" s="5" t="s">
        <v>127</v>
      </c>
      <c r="L4701" s="5" t="s">
        <v>23</v>
      </c>
      <c r="M4701" s="5">
        <v>2.94</v>
      </c>
      <c r="N4701" s="5" t="s">
        <v>74</v>
      </c>
      <c r="O4701" s="5">
        <v>39</v>
      </c>
    </row>
    <row r="4702" spans="1:15" x14ac:dyDescent="0.2">
      <c r="A4702" s="5" t="s">
        <v>13230</v>
      </c>
      <c r="B4702" s="5" t="s">
        <v>7792</v>
      </c>
      <c r="C4702" s="5">
        <v>37</v>
      </c>
      <c r="D4702" s="5" t="s">
        <v>50</v>
      </c>
      <c r="E4702" s="5" t="s">
        <v>13231</v>
      </c>
      <c r="F4702" s="5">
        <v>-9522</v>
      </c>
      <c r="G4702" s="5" t="s">
        <v>94</v>
      </c>
      <c r="H4702" s="5" t="s">
        <v>194</v>
      </c>
      <c r="I4702" s="5">
        <v>35881.85</v>
      </c>
      <c r="J4702" s="5" t="s">
        <v>6982</v>
      </c>
      <c r="K4702" s="5" t="s">
        <v>118</v>
      </c>
      <c r="L4702" s="5" t="s">
        <v>73</v>
      </c>
      <c r="M4702" s="5">
        <v>2.89</v>
      </c>
      <c r="N4702" s="5" t="s">
        <v>41</v>
      </c>
      <c r="O4702" s="5">
        <v>23</v>
      </c>
    </row>
    <row r="4703" spans="1:15" x14ac:dyDescent="0.2">
      <c r="A4703" s="5" t="s">
        <v>13232</v>
      </c>
      <c r="B4703" s="5" t="s">
        <v>5812</v>
      </c>
      <c r="C4703" s="5">
        <v>26</v>
      </c>
      <c r="D4703" s="5" t="s">
        <v>17</v>
      </c>
      <c r="E4703" s="5" t="s">
        <v>13233</v>
      </c>
      <c r="F4703" s="5">
        <v>-6548</v>
      </c>
      <c r="G4703" s="5" t="s">
        <v>37</v>
      </c>
      <c r="H4703" s="5" t="s">
        <v>71</v>
      </c>
      <c r="I4703" s="5">
        <v>96053.61</v>
      </c>
      <c r="J4703" s="5" t="s">
        <v>3380</v>
      </c>
      <c r="K4703" s="5" t="s">
        <v>47</v>
      </c>
      <c r="L4703" s="5" t="s">
        <v>32</v>
      </c>
      <c r="M4703" s="5">
        <v>3.08</v>
      </c>
      <c r="N4703" s="5" t="s">
        <v>24</v>
      </c>
      <c r="O4703" s="5">
        <v>24</v>
      </c>
    </row>
    <row r="4704" spans="1:15" x14ac:dyDescent="0.2">
      <c r="A4704" s="5" t="s">
        <v>13234</v>
      </c>
      <c r="B4704" s="5" t="s">
        <v>2978</v>
      </c>
      <c r="C4704" s="5">
        <v>24</v>
      </c>
      <c r="D4704" s="5" t="s">
        <v>17</v>
      </c>
      <c r="E4704" s="5" t="s">
        <v>13235</v>
      </c>
      <c r="F4704" s="5">
        <v>-4146</v>
      </c>
      <c r="G4704" s="5" t="s">
        <v>85</v>
      </c>
      <c r="H4704" s="5" t="s">
        <v>20</v>
      </c>
      <c r="I4704" s="5">
        <v>95191.62</v>
      </c>
      <c r="J4704" s="5" t="s">
        <v>1561</v>
      </c>
      <c r="K4704" s="5" t="s">
        <v>55</v>
      </c>
      <c r="L4704" s="5" t="s">
        <v>56</v>
      </c>
      <c r="M4704" s="5">
        <v>3.92</v>
      </c>
      <c r="N4704" s="5" t="s">
        <v>41</v>
      </c>
      <c r="O4704" s="5">
        <v>6</v>
      </c>
    </row>
    <row r="4705" spans="1:15" x14ac:dyDescent="0.2">
      <c r="A4705" s="5" t="s">
        <v>13236</v>
      </c>
      <c r="B4705" s="5" t="s">
        <v>12078</v>
      </c>
      <c r="C4705" s="5">
        <v>56</v>
      </c>
      <c r="D4705" s="5" t="s">
        <v>17</v>
      </c>
      <c r="E4705" s="5" t="s">
        <v>13237</v>
      </c>
      <c r="F4705" s="5">
        <v>-5307</v>
      </c>
      <c r="G4705" s="5" t="s">
        <v>45</v>
      </c>
      <c r="H4705" s="5" t="s">
        <v>79</v>
      </c>
      <c r="I4705" s="5">
        <v>84442.34</v>
      </c>
      <c r="J4705" s="5" t="s">
        <v>3162</v>
      </c>
      <c r="K4705" s="5" t="s">
        <v>40</v>
      </c>
      <c r="L4705" s="5" t="s">
        <v>56</v>
      </c>
      <c r="M4705" s="5">
        <v>4.3099999999999996</v>
      </c>
      <c r="N4705" s="5" t="s">
        <v>74</v>
      </c>
      <c r="O4705" s="5">
        <v>24</v>
      </c>
    </row>
    <row r="4706" spans="1:15" x14ac:dyDescent="0.2">
      <c r="A4706" s="5" t="s">
        <v>13238</v>
      </c>
      <c r="B4706" s="5" t="s">
        <v>12380</v>
      </c>
      <c r="C4706" s="5">
        <v>38</v>
      </c>
      <c r="D4706" s="5" t="s">
        <v>27</v>
      </c>
      <c r="E4706" s="5" t="s">
        <v>13239</v>
      </c>
      <c r="F4706" s="5">
        <v>-2462</v>
      </c>
      <c r="G4706" s="5" t="s">
        <v>45</v>
      </c>
      <c r="H4706" s="5" t="s">
        <v>38</v>
      </c>
      <c r="I4706" s="5">
        <v>64628.52</v>
      </c>
      <c r="J4706" s="5" t="s">
        <v>2641</v>
      </c>
      <c r="K4706" s="5" t="s">
        <v>55</v>
      </c>
      <c r="L4706" s="5" t="s">
        <v>23</v>
      </c>
      <c r="M4706" s="5">
        <v>2.63</v>
      </c>
      <c r="N4706" s="5" t="s">
        <v>41</v>
      </c>
      <c r="O4706" s="5">
        <v>11</v>
      </c>
    </row>
    <row r="4707" spans="1:15" x14ac:dyDescent="0.2">
      <c r="A4707" s="5" t="s">
        <v>13240</v>
      </c>
      <c r="B4707" s="5" t="s">
        <v>8614</v>
      </c>
      <c r="C4707" s="5">
        <v>63</v>
      </c>
      <c r="D4707" s="5" t="s">
        <v>50</v>
      </c>
      <c r="E4707" s="5" t="s">
        <v>8615</v>
      </c>
      <c r="F4707" s="5">
        <v>-10317</v>
      </c>
      <c r="G4707" s="5" t="s">
        <v>99</v>
      </c>
      <c r="H4707" s="5" t="s">
        <v>66</v>
      </c>
      <c r="I4707" s="5">
        <v>148135.62</v>
      </c>
      <c r="J4707" s="5" t="s">
        <v>5485</v>
      </c>
      <c r="K4707" s="5" t="s">
        <v>81</v>
      </c>
      <c r="L4707" s="5" t="s">
        <v>23</v>
      </c>
      <c r="M4707" s="5">
        <v>3.89</v>
      </c>
      <c r="N4707" s="5" t="s">
        <v>74</v>
      </c>
      <c r="O4707" s="5">
        <v>11</v>
      </c>
    </row>
    <row r="4708" spans="1:15" x14ac:dyDescent="0.2">
      <c r="A4708" s="5" t="s">
        <v>13241</v>
      </c>
      <c r="B4708" s="5" t="s">
        <v>13242</v>
      </c>
      <c r="C4708" s="5">
        <v>64</v>
      </c>
      <c r="D4708" s="5" t="s">
        <v>17</v>
      </c>
      <c r="E4708" s="5" t="s">
        <v>13243</v>
      </c>
      <c r="F4708" s="5">
        <v>-5619</v>
      </c>
      <c r="G4708" s="5" t="s">
        <v>85</v>
      </c>
      <c r="H4708" s="5" t="s">
        <v>144</v>
      </c>
      <c r="I4708" s="5">
        <v>60612.98</v>
      </c>
      <c r="J4708" s="5" t="s">
        <v>4449</v>
      </c>
      <c r="K4708" s="5" t="s">
        <v>127</v>
      </c>
      <c r="L4708" s="5" t="s">
        <v>32</v>
      </c>
      <c r="M4708" s="5">
        <v>4.33</v>
      </c>
      <c r="N4708" s="5" t="s">
        <v>57</v>
      </c>
      <c r="O4708" s="5">
        <v>3</v>
      </c>
    </row>
    <row r="4709" spans="1:15" x14ac:dyDescent="0.2">
      <c r="A4709" s="5" t="s">
        <v>13244</v>
      </c>
      <c r="B4709" s="5" t="s">
        <v>3205</v>
      </c>
      <c r="C4709" s="5">
        <v>44</v>
      </c>
      <c r="D4709" s="5" t="s">
        <v>27</v>
      </c>
      <c r="E4709" s="5" t="s">
        <v>13245</v>
      </c>
      <c r="F4709" s="5">
        <v>-8695</v>
      </c>
      <c r="G4709" s="5" t="s">
        <v>37</v>
      </c>
      <c r="H4709" s="5" t="s">
        <v>20</v>
      </c>
      <c r="I4709" s="5">
        <v>47345.56</v>
      </c>
      <c r="J4709" s="5" t="s">
        <v>4720</v>
      </c>
      <c r="K4709" s="5" t="s">
        <v>40</v>
      </c>
      <c r="L4709" s="5" t="s">
        <v>56</v>
      </c>
      <c r="M4709" s="5">
        <v>1.7</v>
      </c>
      <c r="N4709" s="5" t="s">
        <v>24</v>
      </c>
      <c r="O4709" s="5">
        <v>22</v>
      </c>
    </row>
    <row r="4710" spans="1:15" x14ac:dyDescent="0.2">
      <c r="A4710" s="5" t="s">
        <v>13246</v>
      </c>
      <c r="B4710" s="5" t="s">
        <v>3329</v>
      </c>
      <c r="C4710" s="5">
        <v>34</v>
      </c>
      <c r="D4710" s="5" t="s">
        <v>50</v>
      </c>
      <c r="E4710" s="5" t="s">
        <v>13247</v>
      </c>
      <c r="F4710" s="5">
        <v>-4021</v>
      </c>
      <c r="G4710" s="5" t="s">
        <v>78</v>
      </c>
      <c r="H4710" s="5" t="s">
        <v>30</v>
      </c>
      <c r="I4710" s="5">
        <v>37515.82</v>
      </c>
      <c r="J4710" s="5" t="s">
        <v>223</v>
      </c>
      <c r="K4710" s="5" t="s">
        <v>47</v>
      </c>
      <c r="L4710" s="5" t="s">
        <v>32</v>
      </c>
      <c r="M4710" s="5">
        <v>4.37</v>
      </c>
      <c r="N4710" s="5" t="s">
        <v>24</v>
      </c>
      <c r="O4710" s="5">
        <v>27</v>
      </c>
    </row>
    <row r="4711" spans="1:15" x14ac:dyDescent="0.2">
      <c r="A4711" s="5" t="s">
        <v>13248</v>
      </c>
      <c r="B4711" s="5" t="s">
        <v>13249</v>
      </c>
      <c r="C4711" s="5">
        <v>26</v>
      </c>
      <c r="D4711" s="5" t="s">
        <v>17</v>
      </c>
      <c r="E4711" s="5" t="s">
        <v>13250</v>
      </c>
      <c r="F4711" s="5">
        <v>-4257</v>
      </c>
      <c r="G4711" s="5" t="s">
        <v>78</v>
      </c>
      <c r="H4711" s="5" t="s">
        <v>30</v>
      </c>
      <c r="I4711" s="5">
        <v>168013.94</v>
      </c>
      <c r="J4711" s="5" t="s">
        <v>5576</v>
      </c>
      <c r="K4711" s="5" t="s">
        <v>47</v>
      </c>
      <c r="L4711" s="5" t="s">
        <v>23</v>
      </c>
      <c r="M4711" s="5">
        <v>4.74</v>
      </c>
      <c r="N4711" s="5" t="s">
        <v>74</v>
      </c>
      <c r="O4711" s="5">
        <v>40</v>
      </c>
    </row>
    <row r="4712" spans="1:15" x14ac:dyDescent="0.2">
      <c r="A4712" s="5" t="s">
        <v>13251</v>
      </c>
      <c r="B4712" s="5" t="s">
        <v>13252</v>
      </c>
      <c r="C4712" s="5">
        <v>27</v>
      </c>
      <c r="D4712" s="5" t="s">
        <v>27</v>
      </c>
      <c r="E4712" s="5" t="s">
        <v>13253</v>
      </c>
      <c r="F4712" s="5">
        <v>-8946</v>
      </c>
      <c r="G4712" s="5" t="s">
        <v>37</v>
      </c>
      <c r="H4712" s="5" t="s">
        <v>53</v>
      </c>
      <c r="I4712" s="5">
        <v>172713.75</v>
      </c>
      <c r="J4712" s="5" t="s">
        <v>2755</v>
      </c>
      <c r="K4712" s="5" t="s">
        <v>22</v>
      </c>
      <c r="L4712" s="5" t="s">
        <v>23</v>
      </c>
      <c r="M4712" s="5">
        <v>1.1299999999999999</v>
      </c>
      <c r="N4712" s="5" t="s">
        <v>33</v>
      </c>
      <c r="O4712" s="5">
        <v>21</v>
      </c>
    </row>
    <row r="4713" spans="1:15" x14ac:dyDescent="0.2">
      <c r="A4713" s="5" t="s">
        <v>13254</v>
      </c>
      <c r="B4713" s="5" t="s">
        <v>13255</v>
      </c>
      <c r="C4713" s="5">
        <v>44</v>
      </c>
      <c r="D4713" s="5" t="s">
        <v>17</v>
      </c>
      <c r="E4713" s="5" t="s">
        <v>13256</v>
      </c>
      <c r="F4713" s="5">
        <v>-3247</v>
      </c>
      <c r="G4713" s="5" t="s">
        <v>19</v>
      </c>
      <c r="H4713" s="5" t="s">
        <v>38</v>
      </c>
      <c r="I4713" s="5">
        <v>126152.22</v>
      </c>
      <c r="J4713" s="5" t="s">
        <v>6898</v>
      </c>
      <c r="K4713" s="5" t="s">
        <v>136</v>
      </c>
      <c r="L4713" s="5" t="s">
        <v>73</v>
      </c>
      <c r="M4713" s="5">
        <v>3.02</v>
      </c>
      <c r="N4713" s="5" t="s">
        <v>57</v>
      </c>
      <c r="O4713" s="5">
        <v>23</v>
      </c>
    </row>
    <row r="4714" spans="1:15" x14ac:dyDescent="0.2">
      <c r="A4714" s="5" t="s">
        <v>13257</v>
      </c>
      <c r="B4714" s="5" t="s">
        <v>16</v>
      </c>
      <c r="C4714" s="5">
        <v>27</v>
      </c>
      <c r="D4714" s="5" t="s">
        <v>17</v>
      </c>
      <c r="E4714" s="5" t="s">
        <v>13258</v>
      </c>
      <c r="F4714" s="5">
        <v>-6612</v>
      </c>
      <c r="G4714" s="5" t="s">
        <v>19</v>
      </c>
      <c r="H4714" s="5" t="s">
        <v>53</v>
      </c>
      <c r="I4714" s="5">
        <v>154810.73000000001</v>
      </c>
      <c r="J4714" s="5" t="s">
        <v>10904</v>
      </c>
      <c r="K4714" s="5" t="s">
        <v>62</v>
      </c>
      <c r="L4714" s="5" t="s">
        <v>23</v>
      </c>
      <c r="M4714" s="5">
        <v>4.3600000000000003</v>
      </c>
      <c r="N4714" s="5" t="s">
        <v>74</v>
      </c>
      <c r="O4714" s="5">
        <v>10</v>
      </c>
    </row>
    <row r="4715" spans="1:15" x14ac:dyDescent="0.2">
      <c r="A4715" s="5" t="s">
        <v>13259</v>
      </c>
      <c r="B4715" s="5" t="s">
        <v>697</v>
      </c>
      <c r="C4715" s="5">
        <v>43</v>
      </c>
      <c r="D4715" s="5" t="s">
        <v>27</v>
      </c>
      <c r="E4715" s="5" t="s">
        <v>13260</v>
      </c>
      <c r="F4715" s="5">
        <v>-9548</v>
      </c>
      <c r="G4715" s="5" t="s">
        <v>45</v>
      </c>
      <c r="H4715" s="5" t="s">
        <v>30</v>
      </c>
      <c r="I4715" s="5">
        <v>117086.65</v>
      </c>
      <c r="J4715" s="5" t="s">
        <v>13261</v>
      </c>
      <c r="K4715" s="5" t="s">
        <v>40</v>
      </c>
      <c r="L4715" s="5" t="s">
        <v>32</v>
      </c>
      <c r="M4715" s="5">
        <v>3.23</v>
      </c>
      <c r="N4715" s="5" t="s">
        <v>41</v>
      </c>
      <c r="O4715" s="5">
        <v>39</v>
      </c>
    </row>
    <row r="4716" spans="1:15" x14ac:dyDescent="0.2">
      <c r="A4716" s="5" t="s">
        <v>13262</v>
      </c>
      <c r="B4716" s="5" t="s">
        <v>13138</v>
      </c>
      <c r="C4716" s="5">
        <v>40</v>
      </c>
      <c r="D4716" s="5" t="s">
        <v>17</v>
      </c>
      <c r="E4716" s="5" t="s">
        <v>13263</v>
      </c>
      <c r="F4716" s="5">
        <v>-3440</v>
      </c>
      <c r="G4716" s="5" t="s">
        <v>45</v>
      </c>
      <c r="H4716" s="5" t="s">
        <v>194</v>
      </c>
      <c r="I4716" s="5">
        <v>88631.79</v>
      </c>
      <c r="J4716" s="5" t="s">
        <v>4315</v>
      </c>
      <c r="K4716" s="5" t="s">
        <v>136</v>
      </c>
      <c r="L4716" s="5" t="s">
        <v>73</v>
      </c>
      <c r="M4716" s="5">
        <v>2.5299999999999998</v>
      </c>
      <c r="N4716" s="5" t="s">
        <v>57</v>
      </c>
      <c r="O4716" s="5">
        <v>32</v>
      </c>
    </row>
    <row r="4717" spans="1:15" x14ac:dyDescent="0.2">
      <c r="A4717" s="5" t="s">
        <v>13264</v>
      </c>
      <c r="B4717" s="5" t="s">
        <v>4760</v>
      </c>
      <c r="C4717" s="5">
        <v>42</v>
      </c>
      <c r="D4717" s="5" t="s">
        <v>50</v>
      </c>
      <c r="E4717" s="5" t="s">
        <v>13265</v>
      </c>
      <c r="F4717" s="5">
        <v>-7644</v>
      </c>
      <c r="G4717" s="5" t="s">
        <v>85</v>
      </c>
      <c r="H4717" s="5" t="s">
        <v>30</v>
      </c>
      <c r="I4717" s="5">
        <v>150097.19</v>
      </c>
      <c r="J4717" s="5" t="s">
        <v>174</v>
      </c>
      <c r="K4717" s="5" t="s">
        <v>118</v>
      </c>
      <c r="L4717" s="5" t="s">
        <v>32</v>
      </c>
      <c r="M4717" s="5">
        <v>2.36</v>
      </c>
      <c r="N4717" s="5" t="s">
        <v>57</v>
      </c>
      <c r="O4717" s="5">
        <v>4</v>
      </c>
    </row>
    <row r="4718" spans="1:15" x14ac:dyDescent="0.2">
      <c r="A4718" s="5" t="s">
        <v>13266</v>
      </c>
      <c r="B4718" s="5" t="s">
        <v>1645</v>
      </c>
      <c r="C4718" s="5">
        <v>43</v>
      </c>
      <c r="D4718" s="5" t="s">
        <v>27</v>
      </c>
      <c r="E4718" s="5" t="s">
        <v>13267</v>
      </c>
      <c r="F4718" s="5">
        <v>-7184</v>
      </c>
      <c r="G4718" s="5" t="s">
        <v>94</v>
      </c>
      <c r="H4718" s="5" t="s">
        <v>38</v>
      </c>
      <c r="I4718" s="5">
        <v>177179.78</v>
      </c>
      <c r="J4718" s="5" t="s">
        <v>1407</v>
      </c>
      <c r="K4718" s="5" t="s">
        <v>22</v>
      </c>
      <c r="L4718" s="5" t="s">
        <v>73</v>
      </c>
      <c r="M4718" s="5">
        <v>1.73</v>
      </c>
      <c r="N4718" s="5" t="s">
        <v>24</v>
      </c>
      <c r="O4718" s="5">
        <v>12</v>
      </c>
    </row>
    <row r="4719" spans="1:15" x14ac:dyDescent="0.2">
      <c r="A4719" s="5" t="s">
        <v>13268</v>
      </c>
      <c r="B4719" s="5" t="s">
        <v>5515</v>
      </c>
      <c r="C4719" s="5">
        <v>41</v>
      </c>
      <c r="D4719" s="5" t="s">
        <v>50</v>
      </c>
      <c r="E4719" s="5" t="s">
        <v>13269</v>
      </c>
      <c r="F4719" s="5">
        <v>-3283</v>
      </c>
      <c r="G4719" s="5" t="s">
        <v>94</v>
      </c>
      <c r="H4719" s="5" t="s">
        <v>20</v>
      </c>
      <c r="I4719" s="5">
        <v>63020.78</v>
      </c>
      <c r="J4719" s="5" t="s">
        <v>5719</v>
      </c>
      <c r="K4719" s="5" t="s">
        <v>104</v>
      </c>
      <c r="L4719" s="5" t="s">
        <v>32</v>
      </c>
      <c r="M4719" s="5">
        <v>4.67</v>
      </c>
      <c r="N4719" s="5" t="s">
        <v>41</v>
      </c>
      <c r="O4719" s="5">
        <v>17</v>
      </c>
    </row>
    <row r="4720" spans="1:15" x14ac:dyDescent="0.2">
      <c r="A4720" s="5" t="s">
        <v>13270</v>
      </c>
      <c r="B4720" s="5" t="s">
        <v>3014</v>
      </c>
      <c r="C4720" s="5">
        <v>62</v>
      </c>
      <c r="D4720" s="5" t="s">
        <v>17</v>
      </c>
      <c r="E4720" s="5" t="s">
        <v>13271</v>
      </c>
      <c r="F4720" s="5">
        <v>-10467</v>
      </c>
      <c r="G4720" s="5" t="s">
        <v>85</v>
      </c>
      <c r="H4720" s="5" t="s">
        <v>71</v>
      </c>
      <c r="I4720" s="5">
        <v>49551.74</v>
      </c>
      <c r="J4720" s="5" t="s">
        <v>2111</v>
      </c>
      <c r="K4720" s="5" t="s">
        <v>62</v>
      </c>
      <c r="L4720" s="5" t="s">
        <v>56</v>
      </c>
      <c r="M4720" s="5">
        <v>2.9</v>
      </c>
      <c r="N4720" s="5" t="s">
        <v>41</v>
      </c>
      <c r="O4720" s="5">
        <v>1</v>
      </c>
    </row>
    <row r="4721" spans="1:15" x14ac:dyDescent="0.2">
      <c r="A4721" s="5" t="s">
        <v>13272</v>
      </c>
      <c r="B4721" s="5" t="s">
        <v>358</v>
      </c>
      <c r="C4721" s="5">
        <v>45</v>
      </c>
      <c r="D4721" s="5" t="s">
        <v>50</v>
      </c>
      <c r="E4721" s="5" t="s">
        <v>13273</v>
      </c>
      <c r="F4721" s="5">
        <v>-9443</v>
      </c>
      <c r="G4721" s="5" t="s">
        <v>19</v>
      </c>
      <c r="H4721" s="5" t="s">
        <v>144</v>
      </c>
      <c r="I4721" s="5">
        <v>158380.82</v>
      </c>
      <c r="J4721" s="5" t="s">
        <v>9036</v>
      </c>
      <c r="K4721" s="5" t="s">
        <v>104</v>
      </c>
      <c r="L4721" s="5" t="s">
        <v>23</v>
      </c>
      <c r="M4721" s="5">
        <v>4.78</v>
      </c>
      <c r="N4721" s="5" t="s">
        <v>33</v>
      </c>
      <c r="O4721" s="5">
        <v>11</v>
      </c>
    </row>
    <row r="4722" spans="1:15" x14ac:dyDescent="0.2">
      <c r="A4722" s="5" t="s">
        <v>13274</v>
      </c>
      <c r="B4722" s="5" t="s">
        <v>9117</v>
      </c>
      <c r="C4722" s="5">
        <v>24</v>
      </c>
      <c r="D4722" s="5" t="s">
        <v>27</v>
      </c>
      <c r="E4722" s="5" t="s">
        <v>13275</v>
      </c>
      <c r="F4722" s="5">
        <v>-7710</v>
      </c>
      <c r="G4722" s="5" t="s">
        <v>99</v>
      </c>
      <c r="H4722" s="5" t="s">
        <v>20</v>
      </c>
      <c r="I4722" s="5">
        <v>91626.17</v>
      </c>
      <c r="J4722" s="5" t="s">
        <v>996</v>
      </c>
      <c r="K4722" s="5" t="s">
        <v>118</v>
      </c>
      <c r="L4722" s="5" t="s">
        <v>23</v>
      </c>
      <c r="M4722" s="5">
        <v>2.29</v>
      </c>
      <c r="N4722" s="5" t="s">
        <v>41</v>
      </c>
      <c r="O4722" s="5">
        <v>34</v>
      </c>
    </row>
    <row r="4723" spans="1:15" x14ac:dyDescent="0.2">
      <c r="A4723" s="5" t="s">
        <v>13276</v>
      </c>
      <c r="B4723" s="5" t="s">
        <v>5688</v>
      </c>
      <c r="C4723" s="5">
        <v>51</v>
      </c>
      <c r="D4723" s="5" t="s">
        <v>17</v>
      </c>
      <c r="E4723" s="5" t="s">
        <v>13277</v>
      </c>
      <c r="F4723" s="5">
        <v>-8837</v>
      </c>
      <c r="G4723" s="5" t="s">
        <v>52</v>
      </c>
      <c r="H4723" s="5" t="s">
        <v>144</v>
      </c>
      <c r="I4723" s="5">
        <v>44004.02</v>
      </c>
      <c r="J4723" s="5" t="s">
        <v>9765</v>
      </c>
      <c r="K4723" s="5" t="s">
        <v>62</v>
      </c>
      <c r="L4723" s="5" t="s">
        <v>32</v>
      </c>
      <c r="M4723" s="5">
        <v>2.04</v>
      </c>
      <c r="N4723" s="5" t="s">
        <v>41</v>
      </c>
      <c r="O4723" s="5">
        <v>20</v>
      </c>
    </row>
    <row r="4724" spans="1:15" x14ac:dyDescent="0.2">
      <c r="A4724" s="5" t="s">
        <v>13278</v>
      </c>
      <c r="B4724" s="5" t="s">
        <v>2004</v>
      </c>
      <c r="C4724" s="5">
        <v>50</v>
      </c>
      <c r="D4724" s="5" t="s">
        <v>50</v>
      </c>
      <c r="E4724" s="5" t="s">
        <v>13279</v>
      </c>
      <c r="F4724" s="5">
        <v>-6565</v>
      </c>
      <c r="G4724" s="5" t="s">
        <v>116</v>
      </c>
      <c r="H4724" s="5" t="s">
        <v>30</v>
      </c>
      <c r="I4724" s="5">
        <v>145593.5</v>
      </c>
      <c r="J4724" s="5" t="s">
        <v>4490</v>
      </c>
      <c r="K4724" s="5" t="s">
        <v>81</v>
      </c>
      <c r="L4724" s="5" t="s">
        <v>56</v>
      </c>
      <c r="M4724" s="5">
        <v>3.98</v>
      </c>
      <c r="N4724" s="5" t="s">
        <v>24</v>
      </c>
      <c r="O4724" s="5">
        <v>25</v>
      </c>
    </row>
    <row r="4725" spans="1:15" x14ac:dyDescent="0.2">
      <c r="A4725" s="5" t="s">
        <v>13280</v>
      </c>
      <c r="B4725" s="5" t="s">
        <v>13281</v>
      </c>
      <c r="C4725" s="5">
        <v>48</v>
      </c>
      <c r="D4725" s="5" t="s">
        <v>27</v>
      </c>
      <c r="E4725" s="5" t="s">
        <v>13282</v>
      </c>
      <c r="F4725" s="5">
        <v>-10306</v>
      </c>
      <c r="G4725" s="5" t="s">
        <v>19</v>
      </c>
      <c r="H4725" s="5" t="s">
        <v>30</v>
      </c>
      <c r="I4725" s="5">
        <v>112468</v>
      </c>
      <c r="J4725" s="5" t="s">
        <v>9137</v>
      </c>
      <c r="K4725" s="5" t="s">
        <v>47</v>
      </c>
      <c r="L4725" s="5" t="s">
        <v>73</v>
      </c>
      <c r="M4725" s="5">
        <v>4.66</v>
      </c>
      <c r="N4725" s="5" t="s">
        <v>57</v>
      </c>
      <c r="O4725" s="5">
        <v>19</v>
      </c>
    </row>
    <row r="4726" spans="1:15" x14ac:dyDescent="0.2">
      <c r="A4726" s="5" t="s">
        <v>13283</v>
      </c>
      <c r="B4726" s="5" t="s">
        <v>1855</v>
      </c>
      <c r="C4726" s="5">
        <v>43</v>
      </c>
      <c r="D4726" s="5" t="s">
        <v>27</v>
      </c>
      <c r="E4726" s="5" t="s">
        <v>13284</v>
      </c>
      <c r="F4726" s="5">
        <v>-5529</v>
      </c>
      <c r="G4726" s="5" t="s">
        <v>94</v>
      </c>
      <c r="H4726" s="5" t="s">
        <v>79</v>
      </c>
      <c r="I4726" s="5">
        <v>103293.41</v>
      </c>
      <c r="J4726" s="5" t="s">
        <v>512</v>
      </c>
      <c r="K4726" s="5" t="s">
        <v>40</v>
      </c>
      <c r="L4726" s="5" t="s">
        <v>23</v>
      </c>
      <c r="M4726" s="5">
        <v>1.76</v>
      </c>
      <c r="N4726" s="5" t="s">
        <v>57</v>
      </c>
      <c r="O4726" s="5">
        <v>39</v>
      </c>
    </row>
    <row r="4727" spans="1:15" x14ac:dyDescent="0.2">
      <c r="A4727" s="5" t="s">
        <v>13285</v>
      </c>
      <c r="B4727" s="5" t="s">
        <v>5621</v>
      </c>
      <c r="C4727" s="5">
        <v>48</v>
      </c>
      <c r="D4727" s="5" t="s">
        <v>27</v>
      </c>
      <c r="E4727" s="5" t="s">
        <v>13286</v>
      </c>
      <c r="F4727" s="5">
        <v>-2706</v>
      </c>
      <c r="G4727" s="5" t="s">
        <v>99</v>
      </c>
      <c r="H4727" s="5" t="s">
        <v>71</v>
      </c>
      <c r="I4727" s="5">
        <v>51900.67</v>
      </c>
      <c r="J4727" s="5" t="s">
        <v>4995</v>
      </c>
      <c r="K4727" s="5" t="s">
        <v>40</v>
      </c>
      <c r="L4727" s="5" t="s">
        <v>56</v>
      </c>
      <c r="M4727" s="5">
        <v>1.27</v>
      </c>
      <c r="N4727" s="5" t="s">
        <v>57</v>
      </c>
      <c r="O4727" s="5">
        <v>30</v>
      </c>
    </row>
    <row r="4728" spans="1:15" x14ac:dyDescent="0.2">
      <c r="A4728" s="5" t="s">
        <v>13287</v>
      </c>
      <c r="B4728" s="5" t="s">
        <v>4628</v>
      </c>
      <c r="C4728" s="5">
        <v>51</v>
      </c>
      <c r="D4728" s="5" t="s">
        <v>17</v>
      </c>
      <c r="E4728" s="5" t="s">
        <v>13288</v>
      </c>
      <c r="F4728" s="5">
        <v>-5206</v>
      </c>
      <c r="G4728" s="5" t="s">
        <v>52</v>
      </c>
      <c r="H4728" s="5" t="s">
        <v>30</v>
      </c>
      <c r="I4728" s="5">
        <v>43472.84</v>
      </c>
      <c r="J4728" s="5" t="s">
        <v>2388</v>
      </c>
      <c r="K4728" s="5" t="s">
        <v>40</v>
      </c>
      <c r="L4728" s="5" t="s">
        <v>56</v>
      </c>
      <c r="M4728" s="5">
        <v>1.56</v>
      </c>
      <c r="N4728" s="5" t="s">
        <v>33</v>
      </c>
      <c r="O4728" s="5">
        <v>35</v>
      </c>
    </row>
    <row r="4729" spans="1:15" x14ac:dyDescent="0.2">
      <c r="A4729" s="5" t="s">
        <v>13289</v>
      </c>
      <c r="B4729" s="5" t="s">
        <v>3128</v>
      </c>
      <c r="C4729" s="5">
        <v>25</v>
      </c>
      <c r="D4729" s="5" t="s">
        <v>17</v>
      </c>
      <c r="E4729" s="5" t="s">
        <v>13290</v>
      </c>
      <c r="F4729" s="5">
        <v>-8973</v>
      </c>
      <c r="G4729" s="5" t="s">
        <v>78</v>
      </c>
      <c r="H4729" s="5" t="s">
        <v>173</v>
      </c>
      <c r="I4729" s="5">
        <v>38762.9</v>
      </c>
      <c r="J4729" s="5" t="s">
        <v>850</v>
      </c>
      <c r="K4729" s="5" t="s">
        <v>81</v>
      </c>
      <c r="L4729" s="5" t="s">
        <v>56</v>
      </c>
      <c r="M4729" s="5">
        <v>3.82</v>
      </c>
      <c r="N4729" s="5" t="s">
        <v>41</v>
      </c>
      <c r="O4729" s="5">
        <v>0</v>
      </c>
    </row>
    <row r="4730" spans="1:15" x14ac:dyDescent="0.2">
      <c r="A4730" s="5" t="s">
        <v>13291</v>
      </c>
      <c r="B4730" s="5" t="s">
        <v>9683</v>
      </c>
      <c r="C4730" s="5">
        <v>48</v>
      </c>
      <c r="D4730" s="5" t="s">
        <v>17</v>
      </c>
      <c r="E4730" s="5" t="s">
        <v>13292</v>
      </c>
      <c r="F4730" s="5">
        <v>-5139</v>
      </c>
      <c r="G4730" s="5" t="s">
        <v>37</v>
      </c>
      <c r="H4730" s="5" t="s">
        <v>173</v>
      </c>
      <c r="I4730" s="5">
        <v>141449.29</v>
      </c>
      <c r="J4730" s="5" t="s">
        <v>7530</v>
      </c>
      <c r="K4730" s="5" t="s">
        <v>118</v>
      </c>
      <c r="L4730" s="5" t="s">
        <v>56</v>
      </c>
      <c r="M4730" s="5">
        <v>1.79</v>
      </c>
      <c r="N4730" s="5" t="s">
        <v>57</v>
      </c>
      <c r="O4730" s="5">
        <v>16</v>
      </c>
    </row>
    <row r="4731" spans="1:15" x14ac:dyDescent="0.2">
      <c r="A4731" s="5" t="s">
        <v>13293</v>
      </c>
      <c r="B4731" s="5" t="s">
        <v>3636</v>
      </c>
      <c r="C4731" s="5">
        <v>64</v>
      </c>
      <c r="D4731" s="5" t="s">
        <v>27</v>
      </c>
      <c r="E4731" s="5" t="s">
        <v>13294</v>
      </c>
      <c r="F4731" s="5">
        <v>-2450</v>
      </c>
      <c r="G4731" s="5" t="s">
        <v>78</v>
      </c>
      <c r="H4731" s="5" t="s">
        <v>194</v>
      </c>
      <c r="I4731" s="5">
        <v>154206.09</v>
      </c>
      <c r="J4731" s="5" t="s">
        <v>586</v>
      </c>
      <c r="K4731" s="5" t="s">
        <v>136</v>
      </c>
      <c r="L4731" s="5" t="s">
        <v>56</v>
      </c>
      <c r="M4731" s="5">
        <v>2.79</v>
      </c>
      <c r="N4731" s="5" t="s">
        <v>24</v>
      </c>
      <c r="O4731" s="5">
        <v>12</v>
      </c>
    </row>
    <row r="4732" spans="1:15" x14ac:dyDescent="0.2">
      <c r="A4732" s="5" t="s">
        <v>13295</v>
      </c>
      <c r="B4732" s="5" t="s">
        <v>13296</v>
      </c>
      <c r="C4732" s="5">
        <v>62</v>
      </c>
      <c r="D4732" s="5" t="s">
        <v>50</v>
      </c>
      <c r="E4732" s="5" t="s">
        <v>13297</v>
      </c>
      <c r="F4732" s="5">
        <v>-1808</v>
      </c>
      <c r="G4732" s="5" t="s">
        <v>37</v>
      </c>
      <c r="H4732" s="5" t="s">
        <v>30</v>
      </c>
      <c r="I4732" s="5">
        <v>152431.79</v>
      </c>
      <c r="J4732" s="5" t="s">
        <v>3282</v>
      </c>
      <c r="K4732" s="5" t="s">
        <v>22</v>
      </c>
      <c r="L4732" s="5" t="s">
        <v>23</v>
      </c>
      <c r="M4732" s="5">
        <v>3.7</v>
      </c>
      <c r="N4732" s="5" t="s">
        <v>24</v>
      </c>
      <c r="O4732" s="5">
        <v>21</v>
      </c>
    </row>
    <row r="4733" spans="1:15" x14ac:dyDescent="0.2">
      <c r="A4733" s="5" t="s">
        <v>13298</v>
      </c>
      <c r="B4733" s="5" t="s">
        <v>6072</v>
      </c>
      <c r="C4733" s="5">
        <v>49</v>
      </c>
      <c r="D4733" s="5" t="s">
        <v>50</v>
      </c>
      <c r="E4733" s="5" t="s">
        <v>13299</v>
      </c>
      <c r="F4733" s="5">
        <v>-10237</v>
      </c>
      <c r="G4733" s="5" t="s">
        <v>37</v>
      </c>
      <c r="H4733" s="5" t="s">
        <v>173</v>
      </c>
      <c r="I4733" s="5">
        <v>41635.440000000002</v>
      </c>
      <c r="J4733" s="5" t="s">
        <v>2343</v>
      </c>
      <c r="K4733" s="5" t="s">
        <v>136</v>
      </c>
      <c r="L4733" s="5" t="s">
        <v>32</v>
      </c>
      <c r="M4733" s="5">
        <v>4.12</v>
      </c>
      <c r="N4733" s="5" t="s">
        <v>33</v>
      </c>
      <c r="O4733" s="5">
        <v>17</v>
      </c>
    </row>
    <row r="4734" spans="1:15" x14ac:dyDescent="0.2">
      <c r="A4734" s="5" t="s">
        <v>13300</v>
      </c>
      <c r="B4734" s="5" t="s">
        <v>3811</v>
      </c>
      <c r="C4734" s="5">
        <v>44</v>
      </c>
      <c r="D4734" s="5" t="s">
        <v>50</v>
      </c>
      <c r="E4734" s="5" t="s">
        <v>13301</v>
      </c>
      <c r="F4734" s="5">
        <v>-9331</v>
      </c>
      <c r="G4734" s="5" t="s">
        <v>19</v>
      </c>
      <c r="H4734" s="5" t="s">
        <v>173</v>
      </c>
      <c r="I4734" s="5">
        <v>175095.2</v>
      </c>
      <c r="J4734" s="5" t="s">
        <v>3181</v>
      </c>
      <c r="K4734" s="5" t="s">
        <v>22</v>
      </c>
      <c r="L4734" s="5" t="s">
        <v>23</v>
      </c>
      <c r="M4734" s="5">
        <v>2.94</v>
      </c>
      <c r="N4734" s="5" t="s">
        <v>57</v>
      </c>
      <c r="O4734" s="5">
        <v>32</v>
      </c>
    </row>
    <row r="4735" spans="1:15" x14ac:dyDescent="0.2">
      <c r="A4735" s="5" t="s">
        <v>13302</v>
      </c>
      <c r="B4735" s="5" t="s">
        <v>11679</v>
      </c>
      <c r="C4735" s="5">
        <v>31</v>
      </c>
      <c r="D4735" s="5" t="s">
        <v>50</v>
      </c>
      <c r="E4735" s="5" t="s">
        <v>13303</v>
      </c>
      <c r="F4735" s="5">
        <v>-3197</v>
      </c>
      <c r="G4735" s="5" t="s">
        <v>19</v>
      </c>
      <c r="H4735" s="5" t="s">
        <v>53</v>
      </c>
      <c r="I4735" s="5">
        <v>39991.96</v>
      </c>
      <c r="J4735" s="5" t="s">
        <v>4901</v>
      </c>
      <c r="K4735" s="5" t="s">
        <v>136</v>
      </c>
      <c r="L4735" s="5" t="s">
        <v>73</v>
      </c>
      <c r="M4735" s="5">
        <v>4.2300000000000004</v>
      </c>
      <c r="N4735" s="5" t="s">
        <v>41</v>
      </c>
      <c r="O4735" s="5">
        <v>11</v>
      </c>
    </row>
    <row r="4736" spans="1:15" x14ac:dyDescent="0.2">
      <c r="A4736" s="5" t="s">
        <v>13304</v>
      </c>
      <c r="B4736" s="5" t="s">
        <v>8078</v>
      </c>
      <c r="C4736" s="5">
        <v>64</v>
      </c>
      <c r="D4736" s="5" t="s">
        <v>17</v>
      </c>
      <c r="E4736" s="5" t="s">
        <v>13305</v>
      </c>
      <c r="F4736" s="5">
        <v>-8462</v>
      </c>
      <c r="G4736" s="5" t="s">
        <v>94</v>
      </c>
      <c r="H4736" s="5" t="s">
        <v>173</v>
      </c>
      <c r="I4736" s="5">
        <v>133497.65</v>
      </c>
      <c r="J4736" s="5" t="s">
        <v>3536</v>
      </c>
      <c r="K4736" s="5" t="s">
        <v>118</v>
      </c>
      <c r="L4736" s="5" t="s">
        <v>56</v>
      </c>
      <c r="M4736" s="5">
        <v>4.54</v>
      </c>
      <c r="N4736" s="5" t="s">
        <v>41</v>
      </c>
      <c r="O4736" s="5">
        <v>9</v>
      </c>
    </row>
    <row r="4737" spans="1:15" x14ac:dyDescent="0.2">
      <c r="A4737" s="5" t="s">
        <v>13306</v>
      </c>
      <c r="B4737" s="5" t="s">
        <v>13307</v>
      </c>
      <c r="C4737" s="5">
        <v>23</v>
      </c>
      <c r="D4737" s="5" t="s">
        <v>50</v>
      </c>
      <c r="E4737" s="5" t="s">
        <v>13308</v>
      </c>
      <c r="F4737" s="5">
        <v>-8969</v>
      </c>
      <c r="G4737" s="5" t="s">
        <v>37</v>
      </c>
      <c r="H4737" s="5" t="s">
        <v>20</v>
      </c>
      <c r="I4737" s="5">
        <v>100002.24000000001</v>
      </c>
      <c r="J4737" s="5" t="s">
        <v>4901</v>
      </c>
      <c r="K4737" s="5" t="s">
        <v>127</v>
      </c>
      <c r="L4737" s="5" t="s">
        <v>73</v>
      </c>
      <c r="M4737" s="5">
        <v>3.36</v>
      </c>
      <c r="N4737" s="5" t="s">
        <v>24</v>
      </c>
      <c r="O4737" s="5">
        <v>13</v>
      </c>
    </row>
    <row r="4738" spans="1:15" x14ac:dyDescent="0.2">
      <c r="A4738" s="5" t="s">
        <v>13309</v>
      </c>
      <c r="B4738" s="5" t="s">
        <v>2704</v>
      </c>
      <c r="C4738" s="5">
        <v>44</v>
      </c>
      <c r="D4738" s="5" t="s">
        <v>27</v>
      </c>
      <c r="E4738" s="5" t="s">
        <v>13310</v>
      </c>
      <c r="F4738" s="5">
        <v>-3488</v>
      </c>
      <c r="G4738" s="5" t="s">
        <v>94</v>
      </c>
      <c r="H4738" s="5" t="s">
        <v>20</v>
      </c>
      <c r="I4738" s="5">
        <v>63704.28</v>
      </c>
      <c r="J4738" s="5" t="s">
        <v>12319</v>
      </c>
      <c r="K4738" s="5" t="s">
        <v>62</v>
      </c>
      <c r="L4738" s="5" t="s">
        <v>56</v>
      </c>
      <c r="M4738" s="5">
        <v>1.28</v>
      </c>
      <c r="N4738" s="5" t="s">
        <v>57</v>
      </c>
      <c r="O4738" s="5">
        <v>3</v>
      </c>
    </row>
    <row r="4739" spans="1:15" x14ac:dyDescent="0.2">
      <c r="A4739" s="5" t="s">
        <v>13311</v>
      </c>
      <c r="B4739" s="5" t="s">
        <v>13312</v>
      </c>
      <c r="C4739" s="5">
        <v>34</v>
      </c>
      <c r="D4739" s="5" t="s">
        <v>17</v>
      </c>
      <c r="E4739" s="5" t="s">
        <v>13313</v>
      </c>
      <c r="F4739" s="5">
        <v>-3962</v>
      </c>
      <c r="G4739" s="5" t="s">
        <v>94</v>
      </c>
      <c r="H4739" s="5" t="s">
        <v>66</v>
      </c>
      <c r="I4739" s="5">
        <v>87272.33</v>
      </c>
      <c r="J4739" s="5" t="s">
        <v>9717</v>
      </c>
      <c r="K4739" s="5" t="s">
        <v>136</v>
      </c>
      <c r="L4739" s="5" t="s">
        <v>32</v>
      </c>
      <c r="M4739" s="5">
        <v>4.21</v>
      </c>
      <c r="N4739" s="5" t="s">
        <v>41</v>
      </c>
      <c r="O4739" s="5">
        <v>1</v>
      </c>
    </row>
    <row r="4740" spans="1:15" x14ac:dyDescent="0.2">
      <c r="A4740" s="5" t="s">
        <v>13314</v>
      </c>
      <c r="B4740" s="5" t="s">
        <v>10075</v>
      </c>
      <c r="C4740" s="5">
        <v>63</v>
      </c>
      <c r="D4740" s="5" t="s">
        <v>17</v>
      </c>
      <c r="E4740" s="5" t="s">
        <v>13315</v>
      </c>
      <c r="F4740" s="5">
        <v>-7335</v>
      </c>
      <c r="G4740" s="5" t="s">
        <v>37</v>
      </c>
      <c r="H4740" s="5" t="s">
        <v>144</v>
      </c>
      <c r="I4740" s="5">
        <v>164347.89000000001</v>
      </c>
      <c r="J4740" s="5" t="s">
        <v>5037</v>
      </c>
      <c r="K4740" s="5" t="s">
        <v>118</v>
      </c>
      <c r="L4740" s="5" t="s">
        <v>73</v>
      </c>
      <c r="M4740" s="5">
        <v>3.29</v>
      </c>
      <c r="N4740" s="5" t="s">
        <v>57</v>
      </c>
      <c r="O4740" s="5">
        <v>7</v>
      </c>
    </row>
    <row r="4741" spans="1:15" x14ac:dyDescent="0.2">
      <c r="A4741" s="5" t="s">
        <v>13316</v>
      </c>
      <c r="B4741" s="5" t="s">
        <v>9997</v>
      </c>
      <c r="C4741" s="5">
        <v>56</v>
      </c>
      <c r="D4741" s="5" t="s">
        <v>27</v>
      </c>
      <c r="E4741" s="5" t="s">
        <v>13317</v>
      </c>
      <c r="F4741" s="5">
        <v>-10590</v>
      </c>
      <c r="G4741" s="5" t="s">
        <v>99</v>
      </c>
      <c r="H4741" s="5" t="s">
        <v>194</v>
      </c>
      <c r="I4741" s="5">
        <v>170009.56</v>
      </c>
      <c r="J4741" s="5" t="s">
        <v>5231</v>
      </c>
      <c r="K4741" s="5" t="s">
        <v>81</v>
      </c>
      <c r="L4741" s="5" t="s">
        <v>32</v>
      </c>
      <c r="M4741" s="5">
        <v>2.1</v>
      </c>
      <c r="N4741" s="5" t="s">
        <v>24</v>
      </c>
      <c r="O4741" s="5">
        <v>33</v>
      </c>
    </row>
    <row r="4742" spans="1:15" x14ac:dyDescent="0.2">
      <c r="A4742" s="5" t="s">
        <v>13318</v>
      </c>
      <c r="B4742" s="5" t="s">
        <v>9906</v>
      </c>
      <c r="C4742" s="5">
        <v>42</v>
      </c>
      <c r="D4742" s="5" t="s">
        <v>17</v>
      </c>
      <c r="E4742" s="5" t="s">
        <v>13319</v>
      </c>
      <c r="F4742" s="5">
        <v>-9817</v>
      </c>
      <c r="G4742" s="5" t="s">
        <v>94</v>
      </c>
      <c r="H4742" s="5" t="s">
        <v>79</v>
      </c>
      <c r="I4742" s="5">
        <v>50697.17</v>
      </c>
      <c r="J4742" s="5" t="s">
        <v>13320</v>
      </c>
      <c r="K4742" s="5" t="s">
        <v>104</v>
      </c>
      <c r="L4742" s="5" t="s">
        <v>56</v>
      </c>
      <c r="M4742" s="5">
        <v>3.91</v>
      </c>
      <c r="N4742" s="5" t="s">
        <v>24</v>
      </c>
      <c r="O4742" s="5">
        <v>20</v>
      </c>
    </row>
    <row r="4743" spans="1:15" x14ac:dyDescent="0.2">
      <c r="A4743" s="5" t="s">
        <v>13321</v>
      </c>
      <c r="B4743" s="5" t="s">
        <v>13322</v>
      </c>
      <c r="C4743" s="5">
        <v>22</v>
      </c>
      <c r="D4743" s="5" t="s">
        <v>27</v>
      </c>
      <c r="E4743" s="5" t="s">
        <v>13323</v>
      </c>
      <c r="F4743" s="5">
        <v>-10718</v>
      </c>
      <c r="G4743" s="5" t="s">
        <v>29</v>
      </c>
      <c r="H4743" s="5" t="s">
        <v>20</v>
      </c>
      <c r="I4743" s="5">
        <v>64273.53</v>
      </c>
      <c r="J4743" s="5" t="s">
        <v>5365</v>
      </c>
      <c r="K4743" s="5" t="s">
        <v>22</v>
      </c>
      <c r="L4743" s="5" t="s">
        <v>56</v>
      </c>
      <c r="M4743" s="5">
        <v>4.8499999999999996</v>
      </c>
      <c r="N4743" s="5" t="s">
        <v>24</v>
      </c>
      <c r="O4743" s="5">
        <v>35</v>
      </c>
    </row>
    <row r="4744" spans="1:15" x14ac:dyDescent="0.2">
      <c r="A4744" s="5" t="s">
        <v>13324</v>
      </c>
      <c r="B4744" s="5" t="s">
        <v>13325</v>
      </c>
      <c r="C4744" s="5">
        <v>47</v>
      </c>
      <c r="D4744" s="5" t="s">
        <v>50</v>
      </c>
      <c r="E4744" s="5" t="s">
        <v>13326</v>
      </c>
      <c r="F4744" s="5">
        <v>-2046</v>
      </c>
      <c r="G4744" s="5" t="s">
        <v>19</v>
      </c>
      <c r="H4744" s="5" t="s">
        <v>71</v>
      </c>
      <c r="I4744" s="5">
        <v>54167.62</v>
      </c>
      <c r="J4744" s="5" t="s">
        <v>12365</v>
      </c>
      <c r="K4744" s="5" t="s">
        <v>127</v>
      </c>
      <c r="L4744" s="5" t="s">
        <v>32</v>
      </c>
      <c r="M4744" s="5">
        <v>3.1</v>
      </c>
      <c r="N4744" s="5" t="s">
        <v>41</v>
      </c>
      <c r="O4744" s="5">
        <v>8</v>
      </c>
    </row>
    <row r="4745" spans="1:15" x14ac:dyDescent="0.2">
      <c r="A4745" s="5" t="s">
        <v>13327</v>
      </c>
      <c r="B4745" s="5" t="s">
        <v>564</v>
      </c>
      <c r="C4745" s="5">
        <v>58</v>
      </c>
      <c r="D4745" s="5" t="s">
        <v>50</v>
      </c>
      <c r="E4745" s="5" t="s">
        <v>13328</v>
      </c>
      <c r="F4745" s="5">
        <v>-5605</v>
      </c>
      <c r="G4745" s="5" t="s">
        <v>116</v>
      </c>
      <c r="H4745" s="5" t="s">
        <v>20</v>
      </c>
      <c r="I4745" s="5">
        <v>106693.5</v>
      </c>
      <c r="J4745" s="5" t="s">
        <v>4643</v>
      </c>
      <c r="K4745" s="5" t="s">
        <v>104</v>
      </c>
      <c r="L4745" s="5" t="s">
        <v>23</v>
      </c>
      <c r="M4745" s="5">
        <v>1.39</v>
      </c>
      <c r="N4745" s="5" t="s">
        <v>74</v>
      </c>
      <c r="O4745" s="5">
        <v>1</v>
      </c>
    </row>
    <row r="4746" spans="1:15" x14ac:dyDescent="0.2">
      <c r="A4746" s="5" t="s">
        <v>13329</v>
      </c>
      <c r="B4746" s="5" t="s">
        <v>7180</v>
      </c>
      <c r="C4746" s="5">
        <v>56</v>
      </c>
      <c r="D4746" s="5" t="s">
        <v>50</v>
      </c>
      <c r="E4746" s="5" t="s">
        <v>13330</v>
      </c>
      <c r="F4746" s="5">
        <v>-5170</v>
      </c>
      <c r="G4746" s="5" t="s">
        <v>19</v>
      </c>
      <c r="H4746" s="5" t="s">
        <v>71</v>
      </c>
      <c r="I4746" s="5">
        <v>167526.29</v>
      </c>
      <c r="J4746" s="5" t="s">
        <v>667</v>
      </c>
      <c r="K4746" s="5" t="s">
        <v>40</v>
      </c>
      <c r="L4746" s="5" t="s">
        <v>23</v>
      </c>
      <c r="M4746" s="5">
        <v>3.18</v>
      </c>
      <c r="N4746" s="5" t="s">
        <v>24</v>
      </c>
      <c r="O4746" s="5">
        <v>24</v>
      </c>
    </row>
    <row r="4747" spans="1:15" x14ac:dyDescent="0.2">
      <c r="A4747" s="5" t="s">
        <v>13331</v>
      </c>
      <c r="B4747" s="5" t="s">
        <v>2355</v>
      </c>
      <c r="C4747" s="5">
        <v>33</v>
      </c>
      <c r="D4747" s="5" t="s">
        <v>50</v>
      </c>
      <c r="E4747" s="5" t="s">
        <v>13332</v>
      </c>
      <c r="F4747" s="5">
        <v>-8609</v>
      </c>
      <c r="G4747" s="5" t="s">
        <v>85</v>
      </c>
      <c r="H4747" s="5" t="s">
        <v>194</v>
      </c>
      <c r="I4747" s="5">
        <v>94334.14</v>
      </c>
      <c r="J4747" s="5" t="s">
        <v>294</v>
      </c>
      <c r="K4747" s="5" t="s">
        <v>104</v>
      </c>
      <c r="L4747" s="5" t="s">
        <v>73</v>
      </c>
      <c r="M4747" s="5">
        <v>4.4400000000000004</v>
      </c>
      <c r="N4747" s="5" t="s">
        <v>33</v>
      </c>
      <c r="O4747" s="5">
        <v>34</v>
      </c>
    </row>
    <row r="4748" spans="1:15" x14ac:dyDescent="0.2">
      <c r="A4748" s="5" t="s">
        <v>13333</v>
      </c>
      <c r="B4748" s="5" t="s">
        <v>498</v>
      </c>
      <c r="C4748" s="5">
        <v>40</v>
      </c>
      <c r="D4748" s="5" t="s">
        <v>27</v>
      </c>
      <c r="E4748" s="5" t="s">
        <v>13334</v>
      </c>
      <c r="F4748" s="5">
        <v>-4255</v>
      </c>
      <c r="G4748" s="5" t="s">
        <v>45</v>
      </c>
      <c r="H4748" s="5" t="s">
        <v>30</v>
      </c>
      <c r="I4748" s="5">
        <v>154704.43</v>
      </c>
      <c r="J4748" s="5" t="s">
        <v>7324</v>
      </c>
      <c r="K4748" s="5" t="s">
        <v>127</v>
      </c>
      <c r="L4748" s="5" t="s">
        <v>56</v>
      </c>
      <c r="M4748" s="5">
        <v>1.77</v>
      </c>
      <c r="N4748" s="5" t="s">
        <v>33</v>
      </c>
      <c r="O4748" s="5">
        <v>23</v>
      </c>
    </row>
    <row r="4749" spans="1:15" x14ac:dyDescent="0.2">
      <c r="A4749" s="5" t="s">
        <v>13335</v>
      </c>
      <c r="B4749" s="5" t="s">
        <v>4714</v>
      </c>
      <c r="C4749" s="5">
        <v>26</v>
      </c>
      <c r="D4749" s="5" t="s">
        <v>27</v>
      </c>
      <c r="E4749" s="5" t="s">
        <v>13336</v>
      </c>
      <c r="F4749" s="5">
        <v>-7088</v>
      </c>
      <c r="G4749" s="5" t="s">
        <v>52</v>
      </c>
      <c r="H4749" s="5" t="s">
        <v>20</v>
      </c>
      <c r="I4749" s="5">
        <v>140670.39000000001</v>
      </c>
      <c r="J4749" s="5" t="s">
        <v>10243</v>
      </c>
      <c r="K4749" s="5" t="s">
        <v>104</v>
      </c>
      <c r="L4749" s="5" t="s">
        <v>73</v>
      </c>
      <c r="M4749" s="5">
        <v>1.3</v>
      </c>
      <c r="N4749" s="5" t="s">
        <v>33</v>
      </c>
      <c r="O4749" s="5">
        <v>30</v>
      </c>
    </row>
    <row r="4750" spans="1:15" x14ac:dyDescent="0.2">
      <c r="A4750" s="5" t="s">
        <v>13337</v>
      </c>
      <c r="B4750" s="5" t="s">
        <v>6129</v>
      </c>
      <c r="C4750" s="5">
        <v>30</v>
      </c>
      <c r="D4750" s="5" t="s">
        <v>27</v>
      </c>
      <c r="E4750" s="5" t="s">
        <v>13338</v>
      </c>
      <c r="F4750" s="5">
        <v>-2978</v>
      </c>
      <c r="G4750" s="5" t="s">
        <v>99</v>
      </c>
      <c r="H4750" s="5" t="s">
        <v>38</v>
      </c>
      <c r="I4750" s="5">
        <v>177405.52</v>
      </c>
      <c r="J4750" s="5" t="s">
        <v>7277</v>
      </c>
      <c r="K4750" s="5" t="s">
        <v>47</v>
      </c>
      <c r="L4750" s="5" t="s">
        <v>23</v>
      </c>
      <c r="M4750" s="5">
        <v>1.68</v>
      </c>
      <c r="N4750" s="5" t="s">
        <v>57</v>
      </c>
      <c r="O4750" s="5">
        <v>10</v>
      </c>
    </row>
    <row r="4751" spans="1:15" x14ac:dyDescent="0.2">
      <c r="A4751" s="5" t="s">
        <v>13339</v>
      </c>
      <c r="B4751" s="5" t="s">
        <v>2270</v>
      </c>
      <c r="C4751" s="5">
        <v>49</v>
      </c>
      <c r="D4751" s="5" t="s">
        <v>50</v>
      </c>
      <c r="E4751" s="5" t="s">
        <v>13340</v>
      </c>
      <c r="F4751" s="5">
        <v>-1928</v>
      </c>
      <c r="G4751" s="5" t="s">
        <v>94</v>
      </c>
      <c r="H4751" s="5" t="s">
        <v>71</v>
      </c>
      <c r="I4751" s="5">
        <v>146666.32999999999</v>
      </c>
      <c r="J4751" s="5" t="s">
        <v>6283</v>
      </c>
      <c r="K4751" s="5" t="s">
        <v>136</v>
      </c>
      <c r="L4751" s="5" t="s">
        <v>32</v>
      </c>
      <c r="M4751" s="5">
        <v>4.79</v>
      </c>
      <c r="N4751" s="5" t="s">
        <v>74</v>
      </c>
      <c r="O4751" s="5">
        <v>14</v>
      </c>
    </row>
    <row r="4752" spans="1:15" x14ac:dyDescent="0.2">
      <c r="A4752" s="5" t="s">
        <v>13341</v>
      </c>
      <c r="B4752" s="5" t="s">
        <v>5238</v>
      </c>
      <c r="C4752" s="5">
        <v>48</v>
      </c>
      <c r="D4752" s="5" t="s">
        <v>17</v>
      </c>
      <c r="E4752" s="5" t="s">
        <v>13342</v>
      </c>
      <c r="F4752" s="5">
        <v>-6915</v>
      </c>
      <c r="G4752" s="5" t="s">
        <v>52</v>
      </c>
      <c r="H4752" s="5" t="s">
        <v>53</v>
      </c>
      <c r="I4752" s="5">
        <v>106713.98</v>
      </c>
      <c r="J4752" s="5" t="s">
        <v>1899</v>
      </c>
      <c r="K4752" s="5" t="s">
        <v>104</v>
      </c>
      <c r="L4752" s="5" t="s">
        <v>56</v>
      </c>
      <c r="M4752" s="5">
        <v>2.93</v>
      </c>
      <c r="N4752" s="5" t="s">
        <v>33</v>
      </c>
      <c r="O4752" s="5">
        <v>31</v>
      </c>
    </row>
    <row r="4753" spans="1:15" x14ac:dyDescent="0.2">
      <c r="A4753" s="5" t="s">
        <v>13343</v>
      </c>
      <c r="B4753" s="5" t="s">
        <v>13344</v>
      </c>
      <c r="C4753" s="5">
        <v>40</v>
      </c>
      <c r="D4753" s="5" t="s">
        <v>50</v>
      </c>
      <c r="E4753" s="5" t="s">
        <v>13345</v>
      </c>
      <c r="F4753" s="5">
        <v>-7412</v>
      </c>
      <c r="G4753" s="5" t="s">
        <v>37</v>
      </c>
      <c r="H4753" s="5" t="s">
        <v>194</v>
      </c>
      <c r="I4753" s="5">
        <v>117017.13</v>
      </c>
      <c r="J4753" s="5" t="s">
        <v>9153</v>
      </c>
      <c r="K4753" s="5" t="s">
        <v>118</v>
      </c>
      <c r="L4753" s="5" t="s">
        <v>73</v>
      </c>
      <c r="M4753" s="5">
        <v>2.9</v>
      </c>
      <c r="N4753" s="5" t="s">
        <v>41</v>
      </c>
      <c r="O4753" s="5">
        <v>25</v>
      </c>
    </row>
    <row r="4754" spans="1:15" x14ac:dyDescent="0.2">
      <c r="A4754" s="5" t="s">
        <v>13346</v>
      </c>
      <c r="B4754" s="5" t="s">
        <v>8677</v>
      </c>
      <c r="C4754" s="5">
        <v>26</v>
      </c>
      <c r="D4754" s="5" t="s">
        <v>17</v>
      </c>
      <c r="E4754" s="5" t="s">
        <v>13347</v>
      </c>
      <c r="F4754" s="5">
        <v>-9783</v>
      </c>
      <c r="G4754" s="5" t="s">
        <v>94</v>
      </c>
      <c r="H4754" s="5" t="s">
        <v>71</v>
      </c>
      <c r="I4754" s="5">
        <v>105476.22</v>
      </c>
      <c r="J4754" s="5" t="s">
        <v>2601</v>
      </c>
      <c r="K4754" s="5" t="s">
        <v>127</v>
      </c>
      <c r="L4754" s="5" t="s">
        <v>73</v>
      </c>
      <c r="M4754" s="5">
        <v>2.09</v>
      </c>
      <c r="N4754" s="5" t="s">
        <v>24</v>
      </c>
      <c r="O4754" s="5">
        <v>35</v>
      </c>
    </row>
    <row r="4755" spans="1:15" x14ac:dyDescent="0.2">
      <c r="A4755" s="5" t="s">
        <v>13348</v>
      </c>
      <c r="B4755" s="5" t="s">
        <v>10161</v>
      </c>
      <c r="C4755" s="5">
        <v>46</v>
      </c>
      <c r="D4755" s="5" t="s">
        <v>27</v>
      </c>
      <c r="E4755" s="5" t="s">
        <v>13349</v>
      </c>
      <c r="F4755" s="5">
        <v>-2738</v>
      </c>
      <c r="G4755" s="5" t="s">
        <v>45</v>
      </c>
      <c r="H4755" s="5" t="s">
        <v>194</v>
      </c>
      <c r="I4755" s="5">
        <v>59293.77</v>
      </c>
      <c r="J4755" s="5" t="s">
        <v>6134</v>
      </c>
      <c r="K4755" s="5" t="s">
        <v>62</v>
      </c>
      <c r="L4755" s="5" t="s">
        <v>73</v>
      </c>
      <c r="M4755" s="5">
        <v>4.76</v>
      </c>
      <c r="N4755" s="5" t="s">
        <v>33</v>
      </c>
      <c r="O4755" s="5">
        <v>30</v>
      </c>
    </row>
    <row r="4756" spans="1:15" x14ac:dyDescent="0.2">
      <c r="A4756" s="5" t="s">
        <v>13350</v>
      </c>
      <c r="B4756" s="5" t="s">
        <v>7905</v>
      </c>
      <c r="C4756" s="5">
        <v>25</v>
      </c>
      <c r="D4756" s="5" t="s">
        <v>27</v>
      </c>
      <c r="E4756" s="5" t="s">
        <v>13351</v>
      </c>
      <c r="F4756" s="5">
        <v>-7898</v>
      </c>
      <c r="G4756" s="5" t="s">
        <v>85</v>
      </c>
      <c r="H4756" s="5" t="s">
        <v>144</v>
      </c>
      <c r="I4756" s="5">
        <v>112832.25</v>
      </c>
      <c r="J4756" s="5" t="s">
        <v>1516</v>
      </c>
      <c r="K4756" s="5" t="s">
        <v>118</v>
      </c>
      <c r="L4756" s="5" t="s">
        <v>32</v>
      </c>
      <c r="M4756" s="5">
        <v>2.08</v>
      </c>
      <c r="N4756" s="5" t="s">
        <v>24</v>
      </c>
      <c r="O4756" s="5">
        <v>39</v>
      </c>
    </row>
    <row r="4757" spans="1:15" x14ac:dyDescent="0.2">
      <c r="A4757" s="5" t="s">
        <v>13352</v>
      </c>
      <c r="B4757" s="5" t="s">
        <v>13353</v>
      </c>
      <c r="C4757" s="5">
        <v>52</v>
      </c>
      <c r="D4757" s="5" t="s">
        <v>17</v>
      </c>
      <c r="E4757" s="5" t="s">
        <v>13354</v>
      </c>
      <c r="F4757" s="5">
        <v>-10305</v>
      </c>
      <c r="G4757" s="5" t="s">
        <v>37</v>
      </c>
      <c r="H4757" s="5" t="s">
        <v>30</v>
      </c>
      <c r="I4757" s="5">
        <v>53438.76</v>
      </c>
      <c r="J4757" s="5" t="s">
        <v>2821</v>
      </c>
      <c r="K4757" s="5" t="s">
        <v>127</v>
      </c>
      <c r="L4757" s="5" t="s">
        <v>32</v>
      </c>
      <c r="M4757" s="5">
        <v>3.31</v>
      </c>
      <c r="N4757" s="5" t="s">
        <v>57</v>
      </c>
      <c r="O4757" s="5">
        <v>30</v>
      </c>
    </row>
    <row r="4758" spans="1:15" x14ac:dyDescent="0.2">
      <c r="A4758" s="5" t="s">
        <v>13355</v>
      </c>
      <c r="B4758" s="5" t="s">
        <v>1675</v>
      </c>
      <c r="C4758" s="5">
        <v>60</v>
      </c>
      <c r="D4758" s="5" t="s">
        <v>17</v>
      </c>
      <c r="E4758" s="5" t="s">
        <v>13356</v>
      </c>
      <c r="F4758" s="5">
        <v>-10858</v>
      </c>
      <c r="G4758" s="5" t="s">
        <v>116</v>
      </c>
      <c r="H4758" s="5" t="s">
        <v>71</v>
      </c>
      <c r="I4758" s="5">
        <v>119647.01</v>
      </c>
      <c r="J4758" s="5" t="s">
        <v>270</v>
      </c>
      <c r="K4758" s="5" t="s">
        <v>81</v>
      </c>
      <c r="L4758" s="5" t="s">
        <v>32</v>
      </c>
      <c r="M4758" s="5">
        <v>2.1</v>
      </c>
      <c r="N4758" s="5" t="s">
        <v>33</v>
      </c>
      <c r="O4758" s="5">
        <v>7</v>
      </c>
    </row>
    <row r="4759" spans="1:15" x14ac:dyDescent="0.2">
      <c r="A4759" s="5" t="s">
        <v>13357</v>
      </c>
      <c r="B4759" s="5" t="s">
        <v>13358</v>
      </c>
      <c r="C4759" s="5">
        <v>55</v>
      </c>
      <c r="D4759" s="5" t="s">
        <v>27</v>
      </c>
      <c r="E4759" s="5" t="s">
        <v>13359</v>
      </c>
      <c r="F4759" s="5">
        <v>-8892</v>
      </c>
      <c r="G4759" s="5" t="s">
        <v>94</v>
      </c>
      <c r="H4759" s="5" t="s">
        <v>144</v>
      </c>
      <c r="I4759" s="5">
        <v>136815.75</v>
      </c>
      <c r="J4759" s="5" t="s">
        <v>8805</v>
      </c>
      <c r="K4759" s="5" t="s">
        <v>136</v>
      </c>
      <c r="L4759" s="5" t="s">
        <v>56</v>
      </c>
      <c r="M4759" s="5">
        <v>3.41</v>
      </c>
      <c r="N4759" s="5" t="s">
        <v>57</v>
      </c>
      <c r="O4759" s="5">
        <v>16</v>
      </c>
    </row>
    <row r="4760" spans="1:15" x14ac:dyDescent="0.2">
      <c r="A4760" s="5" t="s">
        <v>13360</v>
      </c>
      <c r="B4760" s="5" t="s">
        <v>6807</v>
      </c>
      <c r="C4760" s="5">
        <v>54</v>
      </c>
      <c r="D4760" s="5" t="s">
        <v>27</v>
      </c>
      <c r="E4760" s="5" t="s">
        <v>13361</v>
      </c>
      <c r="F4760" s="5">
        <v>-9277</v>
      </c>
      <c r="G4760" s="5" t="s">
        <v>99</v>
      </c>
      <c r="H4760" s="5" t="s">
        <v>79</v>
      </c>
      <c r="I4760" s="5">
        <v>158191.78</v>
      </c>
      <c r="J4760" s="5" t="s">
        <v>13362</v>
      </c>
      <c r="K4760" s="5" t="s">
        <v>40</v>
      </c>
      <c r="L4760" s="5" t="s">
        <v>32</v>
      </c>
      <c r="M4760" s="5">
        <v>1.28</v>
      </c>
      <c r="N4760" s="5" t="s">
        <v>33</v>
      </c>
      <c r="O4760" s="5">
        <v>2</v>
      </c>
    </row>
    <row r="4761" spans="1:15" x14ac:dyDescent="0.2">
      <c r="A4761" s="5" t="s">
        <v>13363</v>
      </c>
      <c r="B4761" s="5" t="s">
        <v>13224</v>
      </c>
      <c r="C4761" s="5">
        <v>30</v>
      </c>
      <c r="D4761" s="5" t="s">
        <v>50</v>
      </c>
      <c r="E4761" s="5" t="s">
        <v>13364</v>
      </c>
      <c r="F4761" s="5">
        <v>-6987</v>
      </c>
      <c r="G4761" s="5" t="s">
        <v>45</v>
      </c>
      <c r="H4761" s="5" t="s">
        <v>173</v>
      </c>
      <c r="I4761" s="5">
        <v>75877.149999999994</v>
      </c>
      <c r="J4761" s="5" t="s">
        <v>13365</v>
      </c>
      <c r="K4761" s="5" t="s">
        <v>127</v>
      </c>
      <c r="L4761" s="5" t="s">
        <v>73</v>
      </c>
      <c r="M4761" s="5">
        <v>4.96</v>
      </c>
      <c r="N4761" s="5" t="s">
        <v>57</v>
      </c>
      <c r="O4761" s="5">
        <v>1</v>
      </c>
    </row>
    <row r="4762" spans="1:15" x14ac:dyDescent="0.2">
      <c r="A4762" s="5" t="s">
        <v>13366</v>
      </c>
      <c r="B4762" s="5" t="s">
        <v>9093</v>
      </c>
      <c r="C4762" s="5">
        <v>52</v>
      </c>
      <c r="D4762" s="5" t="s">
        <v>50</v>
      </c>
      <c r="E4762" s="5" t="s">
        <v>13367</v>
      </c>
      <c r="F4762" s="5">
        <v>-1805</v>
      </c>
      <c r="G4762" s="5" t="s">
        <v>19</v>
      </c>
      <c r="H4762" s="5" t="s">
        <v>79</v>
      </c>
      <c r="I4762" s="5">
        <v>88084.57</v>
      </c>
      <c r="J4762" s="5" t="s">
        <v>3619</v>
      </c>
      <c r="K4762" s="5" t="s">
        <v>81</v>
      </c>
      <c r="L4762" s="5" t="s">
        <v>32</v>
      </c>
      <c r="M4762" s="5">
        <v>2.2999999999999998</v>
      </c>
      <c r="N4762" s="5" t="s">
        <v>57</v>
      </c>
      <c r="O4762" s="5">
        <v>7</v>
      </c>
    </row>
    <row r="4763" spans="1:15" x14ac:dyDescent="0.2">
      <c r="A4763" s="5" t="s">
        <v>13368</v>
      </c>
      <c r="B4763" s="5" t="s">
        <v>1294</v>
      </c>
      <c r="C4763" s="5">
        <v>31</v>
      </c>
      <c r="D4763" s="5" t="s">
        <v>50</v>
      </c>
      <c r="E4763" s="5" t="s">
        <v>13369</v>
      </c>
      <c r="F4763" s="5">
        <v>-7310</v>
      </c>
      <c r="G4763" s="5" t="s">
        <v>99</v>
      </c>
      <c r="H4763" s="5" t="s">
        <v>30</v>
      </c>
      <c r="I4763" s="5">
        <v>174084.19</v>
      </c>
      <c r="J4763" s="5" t="s">
        <v>9765</v>
      </c>
      <c r="K4763" s="5" t="s">
        <v>40</v>
      </c>
      <c r="L4763" s="5" t="s">
        <v>32</v>
      </c>
      <c r="M4763" s="5">
        <v>3.65</v>
      </c>
      <c r="N4763" s="5" t="s">
        <v>24</v>
      </c>
      <c r="O4763" s="5">
        <v>37</v>
      </c>
    </row>
    <row r="4764" spans="1:15" x14ac:dyDescent="0.2">
      <c r="A4764" s="5" t="s">
        <v>13370</v>
      </c>
      <c r="B4764" s="5" t="s">
        <v>5521</v>
      </c>
      <c r="C4764" s="5">
        <v>29</v>
      </c>
      <c r="D4764" s="5" t="s">
        <v>27</v>
      </c>
      <c r="E4764" s="5" t="s">
        <v>13371</v>
      </c>
      <c r="F4764" s="5">
        <v>-4528</v>
      </c>
      <c r="G4764" s="5" t="s">
        <v>19</v>
      </c>
      <c r="H4764" s="5" t="s">
        <v>20</v>
      </c>
      <c r="I4764" s="5">
        <v>173929.89</v>
      </c>
      <c r="J4764" s="5" t="s">
        <v>31</v>
      </c>
      <c r="K4764" s="5" t="s">
        <v>22</v>
      </c>
      <c r="L4764" s="5" t="s">
        <v>23</v>
      </c>
      <c r="M4764" s="5">
        <v>4.13</v>
      </c>
      <c r="N4764" s="5" t="s">
        <v>33</v>
      </c>
      <c r="O4764" s="5">
        <v>14</v>
      </c>
    </row>
    <row r="4765" spans="1:15" x14ac:dyDescent="0.2">
      <c r="A4765" s="5" t="s">
        <v>13372</v>
      </c>
      <c r="B4765" s="5" t="s">
        <v>7784</v>
      </c>
      <c r="C4765" s="5">
        <v>46</v>
      </c>
      <c r="D4765" s="5" t="s">
        <v>27</v>
      </c>
      <c r="E4765" s="5" t="s">
        <v>13373</v>
      </c>
      <c r="F4765" s="5">
        <v>-6824</v>
      </c>
      <c r="G4765" s="5" t="s">
        <v>99</v>
      </c>
      <c r="H4765" s="5" t="s">
        <v>53</v>
      </c>
      <c r="I4765" s="5">
        <v>174072.7</v>
      </c>
      <c r="J4765" s="5" t="s">
        <v>3408</v>
      </c>
      <c r="K4765" s="5" t="s">
        <v>40</v>
      </c>
      <c r="L4765" s="5" t="s">
        <v>56</v>
      </c>
      <c r="M4765" s="5">
        <v>1.17</v>
      </c>
      <c r="N4765" s="5" t="s">
        <v>24</v>
      </c>
      <c r="O4765" s="5">
        <v>20</v>
      </c>
    </row>
    <row r="4766" spans="1:15" x14ac:dyDescent="0.2">
      <c r="A4766" s="5" t="s">
        <v>13374</v>
      </c>
      <c r="B4766" s="5" t="s">
        <v>13375</v>
      </c>
      <c r="C4766" s="5">
        <v>30</v>
      </c>
      <c r="D4766" s="5" t="s">
        <v>17</v>
      </c>
      <c r="E4766" s="5" t="s">
        <v>13376</v>
      </c>
      <c r="F4766" s="5">
        <v>-6409</v>
      </c>
      <c r="G4766" s="5" t="s">
        <v>94</v>
      </c>
      <c r="H4766" s="5" t="s">
        <v>53</v>
      </c>
      <c r="I4766" s="5">
        <v>159381.82999999999</v>
      </c>
      <c r="J4766" s="5" t="s">
        <v>1573</v>
      </c>
      <c r="K4766" s="5" t="s">
        <v>104</v>
      </c>
      <c r="L4766" s="5" t="s">
        <v>73</v>
      </c>
      <c r="M4766" s="5">
        <v>4.7300000000000004</v>
      </c>
      <c r="N4766" s="5" t="s">
        <v>24</v>
      </c>
      <c r="O4766" s="5">
        <v>32</v>
      </c>
    </row>
    <row r="4767" spans="1:15" x14ac:dyDescent="0.2">
      <c r="A4767" s="5" t="s">
        <v>13377</v>
      </c>
      <c r="B4767" s="5" t="s">
        <v>9017</v>
      </c>
      <c r="C4767" s="5">
        <v>37</v>
      </c>
      <c r="D4767" s="5" t="s">
        <v>27</v>
      </c>
      <c r="E4767" s="5" t="s">
        <v>13378</v>
      </c>
      <c r="F4767" s="5">
        <v>-4902</v>
      </c>
      <c r="G4767" s="5" t="s">
        <v>29</v>
      </c>
      <c r="H4767" s="5" t="s">
        <v>144</v>
      </c>
      <c r="I4767" s="5">
        <v>147119.56</v>
      </c>
      <c r="J4767" s="5" t="s">
        <v>12198</v>
      </c>
      <c r="K4767" s="5" t="s">
        <v>47</v>
      </c>
      <c r="L4767" s="5" t="s">
        <v>32</v>
      </c>
      <c r="M4767" s="5">
        <v>1.54</v>
      </c>
      <c r="N4767" s="5" t="s">
        <v>41</v>
      </c>
      <c r="O4767" s="5">
        <v>21</v>
      </c>
    </row>
    <row r="4768" spans="1:15" x14ac:dyDescent="0.2">
      <c r="A4768" s="5" t="s">
        <v>13379</v>
      </c>
      <c r="B4768" s="5" t="s">
        <v>5617</v>
      </c>
      <c r="C4768" s="5">
        <v>53</v>
      </c>
      <c r="D4768" s="5" t="s">
        <v>17</v>
      </c>
      <c r="E4768" s="5" t="s">
        <v>13380</v>
      </c>
      <c r="F4768" s="5">
        <v>-7058</v>
      </c>
      <c r="G4768" s="5" t="s">
        <v>116</v>
      </c>
      <c r="H4768" s="5" t="s">
        <v>71</v>
      </c>
      <c r="I4768" s="5">
        <v>153882.13</v>
      </c>
      <c r="J4768" s="5" t="s">
        <v>12812</v>
      </c>
      <c r="K4768" s="5" t="s">
        <v>22</v>
      </c>
      <c r="L4768" s="5" t="s">
        <v>23</v>
      </c>
      <c r="M4768" s="5">
        <v>3.92</v>
      </c>
      <c r="N4768" s="5" t="s">
        <v>57</v>
      </c>
      <c r="O4768" s="5">
        <v>5</v>
      </c>
    </row>
    <row r="4769" spans="1:15" x14ac:dyDescent="0.2">
      <c r="A4769" s="5" t="s">
        <v>13381</v>
      </c>
      <c r="B4769" s="5" t="s">
        <v>12434</v>
      </c>
      <c r="C4769" s="5">
        <v>58</v>
      </c>
      <c r="D4769" s="5" t="s">
        <v>17</v>
      </c>
      <c r="E4769" s="5" t="s">
        <v>13382</v>
      </c>
      <c r="F4769" s="5">
        <v>-4673</v>
      </c>
      <c r="G4769" s="5" t="s">
        <v>116</v>
      </c>
      <c r="H4769" s="5" t="s">
        <v>71</v>
      </c>
      <c r="I4769" s="5">
        <v>152811.76</v>
      </c>
      <c r="J4769" s="5" t="s">
        <v>2699</v>
      </c>
      <c r="K4769" s="5" t="s">
        <v>127</v>
      </c>
      <c r="L4769" s="5" t="s">
        <v>56</v>
      </c>
      <c r="M4769" s="5">
        <v>4.92</v>
      </c>
      <c r="N4769" s="5" t="s">
        <v>33</v>
      </c>
      <c r="O4769" s="5">
        <v>38</v>
      </c>
    </row>
    <row r="4770" spans="1:15" x14ac:dyDescent="0.2">
      <c r="A4770" s="5" t="s">
        <v>13383</v>
      </c>
      <c r="B4770" s="5" t="s">
        <v>12147</v>
      </c>
      <c r="C4770" s="5">
        <v>32</v>
      </c>
      <c r="D4770" s="5" t="s">
        <v>27</v>
      </c>
      <c r="E4770" s="5" t="s">
        <v>13384</v>
      </c>
      <c r="F4770" s="5">
        <v>-6264</v>
      </c>
      <c r="G4770" s="5" t="s">
        <v>78</v>
      </c>
      <c r="H4770" s="5" t="s">
        <v>144</v>
      </c>
      <c r="I4770" s="5">
        <v>145313.93</v>
      </c>
      <c r="J4770" s="5" t="s">
        <v>3813</v>
      </c>
      <c r="K4770" s="5" t="s">
        <v>127</v>
      </c>
      <c r="L4770" s="5" t="s">
        <v>56</v>
      </c>
      <c r="M4770" s="5">
        <v>4.07</v>
      </c>
      <c r="N4770" s="5" t="s">
        <v>57</v>
      </c>
      <c r="O4770" s="5">
        <v>35</v>
      </c>
    </row>
    <row r="4771" spans="1:15" x14ac:dyDescent="0.2">
      <c r="A4771" s="5" t="s">
        <v>13385</v>
      </c>
      <c r="B4771" s="5" t="s">
        <v>7702</v>
      </c>
      <c r="C4771" s="5">
        <v>60</v>
      </c>
      <c r="D4771" s="5" t="s">
        <v>27</v>
      </c>
      <c r="E4771" s="5" t="s">
        <v>13386</v>
      </c>
      <c r="F4771" s="5">
        <v>-9205</v>
      </c>
      <c r="G4771" s="5" t="s">
        <v>94</v>
      </c>
      <c r="H4771" s="5" t="s">
        <v>20</v>
      </c>
      <c r="I4771" s="5">
        <v>88323.3</v>
      </c>
      <c r="J4771" s="5" t="s">
        <v>3737</v>
      </c>
      <c r="K4771" s="5" t="s">
        <v>81</v>
      </c>
      <c r="L4771" s="5" t="s">
        <v>73</v>
      </c>
      <c r="M4771" s="5">
        <v>2.37</v>
      </c>
      <c r="N4771" s="5" t="s">
        <v>57</v>
      </c>
      <c r="O4771" s="5">
        <v>19</v>
      </c>
    </row>
    <row r="4772" spans="1:15" x14ac:dyDescent="0.2">
      <c r="A4772" s="5" t="s">
        <v>13387</v>
      </c>
      <c r="B4772" s="5" t="s">
        <v>8329</v>
      </c>
      <c r="C4772" s="5">
        <v>41</v>
      </c>
      <c r="D4772" s="5" t="s">
        <v>27</v>
      </c>
      <c r="E4772" s="5" t="s">
        <v>13388</v>
      </c>
      <c r="F4772" s="5">
        <v>-6079</v>
      </c>
      <c r="G4772" s="5" t="s">
        <v>94</v>
      </c>
      <c r="H4772" s="5" t="s">
        <v>53</v>
      </c>
      <c r="I4772" s="5">
        <v>97112.34</v>
      </c>
      <c r="J4772" s="5" t="s">
        <v>9303</v>
      </c>
      <c r="K4772" s="5" t="s">
        <v>55</v>
      </c>
      <c r="L4772" s="5" t="s">
        <v>32</v>
      </c>
      <c r="M4772" s="5">
        <v>1.82</v>
      </c>
      <c r="N4772" s="5" t="s">
        <v>33</v>
      </c>
      <c r="O4772" s="5">
        <v>34</v>
      </c>
    </row>
    <row r="4773" spans="1:15" x14ac:dyDescent="0.2">
      <c r="A4773" s="5" t="s">
        <v>13389</v>
      </c>
      <c r="B4773" s="5" t="s">
        <v>598</v>
      </c>
      <c r="C4773" s="5">
        <v>53</v>
      </c>
      <c r="D4773" s="5" t="s">
        <v>17</v>
      </c>
      <c r="E4773" s="5" t="s">
        <v>13390</v>
      </c>
      <c r="F4773" s="5">
        <v>-9715</v>
      </c>
      <c r="G4773" s="5" t="s">
        <v>99</v>
      </c>
      <c r="H4773" s="5" t="s">
        <v>79</v>
      </c>
      <c r="I4773" s="5">
        <v>113499.17</v>
      </c>
      <c r="J4773" s="5" t="s">
        <v>3896</v>
      </c>
      <c r="K4773" s="5" t="s">
        <v>47</v>
      </c>
      <c r="L4773" s="5" t="s">
        <v>32</v>
      </c>
      <c r="M4773" s="5">
        <v>4.91</v>
      </c>
      <c r="N4773" s="5" t="s">
        <v>74</v>
      </c>
      <c r="O4773" s="5">
        <v>6</v>
      </c>
    </row>
    <row r="4774" spans="1:15" x14ac:dyDescent="0.2">
      <c r="A4774" s="5" t="s">
        <v>13391</v>
      </c>
      <c r="B4774" s="5" t="s">
        <v>13392</v>
      </c>
      <c r="C4774" s="5">
        <v>35</v>
      </c>
      <c r="D4774" s="5" t="s">
        <v>27</v>
      </c>
      <c r="E4774" s="5" t="s">
        <v>13393</v>
      </c>
      <c r="F4774" s="5">
        <v>-7661</v>
      </c>
      <c r="G4774" s="5" t="s">
        <v>29</v>
      </c>
      <c r="H4774" s="5" t="s">
        <v>38</v>
      </c>
      <c r="I4774" s="5">
        <v>89837.3</v>
      </c>
      <c r="J4774" s="5" t="s">
        <v>203</v>
      </c>
      <c r="K4774" s="5" t="s">
        <v>40</v>
      </c>
      <c r="L4774" s="5" t="s">
        <v>23</v>
      </c>
      <c r="M4774" s="5">
        <v>2.42</v>
      </c>
      <c r="N4774" s="5" t="s">
        <v>74</v>
      </c>
      <c r="O4774" s="5">
        <v>30</v>
      </c>
    </row>
    <row r="4775" spans="1:15" x14ac:dyDescent="0.2">
      <c r="A4775" s="5" t="s">
        <v>13394</v>
      </c>
      <c r="B4775" s="5" t="s">
        <v>705</v>
      </c>
      <c r="C4775" s="5">
        <v>61</v>
      </c>
      <c r="D4775" s="5" t="s">
        <v>17</v>
      </c>
      <c r="E4775" s="5" t="s">
        <v>13395</v>
      </c>
      <c r="F4775" s="5">
        <v>-6173</v>
      </c>
      <c r="G4775" s="5" t="s">
        <v>99</v>
      </c>
      <c r="H4775" s="5" t="s">
        <v>30</v>
      </c>
      <c r="I4775" s="5">
        <v>68684.070000000007</v>
      </c>
      <c r="J4775" s="5" t="s">
        <v>1332</v>
      </c>
      <c r="K4775" s="5" t="s">
        <v>55</v>
      </c>
      <c r="L4775" s="5" t="s">
        <v>73</v>
      </c>
      <c r="M4775" s="5">
        <v>2.35</v>
      </c>
      <c r="N4775" s="5" t="s">
        <v>74</v>
      </c>
      <c r="O4775" s="5">
        <v>13</v>
      </c>
    </row>
    <row r="4776" spans="1:15" x14ac:dyDescent="0.2">
      <c r="A4776" s="5" t="s">
        <v>13396</v>
      </c>
      <c r="B4776" s="5" t="s">
        <v>9034</v>
      </c>
      <c r="C4776" s="5">
        <v>57</v>
      </c>
      <c r="D4776" s="5" t="s">
        <v>50</v>
      </c>
      <c r="E4776" s="5" t="s">
        <v>13397</v>
      </c>
      <c r="F4776" s="5">
        <v>-3772</v>
      </c>
      <c r="G4776" s="5" t="s">
        <v>99</v>
      </c>
      <c r="H4776" s="5" t="s">
        <v>194</v>
      </c>
      <c r="I4776" s="5">
        <v>47058.8</v>
      </c>
      <c r="J4776" s="5" t="s">
        <v>9137</v>
      </c>
      <c r="K4776" s="5" t="s">
        <v>40</v>
      </c>
      <c r="L4776" s="5" t="s">
        <v>32</v>
      </c>
      <c r="M4776" s="5">
        <v>4.29</v>
      </c>
      <c r="N4776" s="5" t="s">
        <v>24</v>
      </c>
      <c r="O4776" s="5">
        <v>1</v>
      </c>
    </row>
    <row r="4777" spans="1:15" x14ac:dyDescent="0.2">
      <c r="A4777" s="5" t="s">
        <v>13398</v>
      </c>
      <c r="B4777" s="5" t="s">
        <v>510</v>
      </c>
      <c r="C4777" s="5">
        <v>63</v>
      </c>
      <c r="D4777" s="5" t="s">
        <v>27</v>
      </c>
      <c r="E4777" s="5" t="s">
        <v>13399</v>
      </c>
      <c r="F4777" s="5">
        <v>-8872</v>
      </c>
      <c r="G4777" s="5" t="s">
        <v>99</v>
      </c>
      <c r="H4777" s="5" t="s">
        <v>20</v>
      </c>
      <c r="I4777" s="5">
        <v>179766.37</v>
      </c>
      <c r="J4777" s="5" t="s">
        <v>13400</v>
      </c>
      <c r="K4777" s="5" t="s">
        <v>55</v>
      </c>
      <c r="L4777" s="5" t="s">
        <v>56</v>
      </c>
      <c r="M4777" s="5">
        <v>4.0999999999999996</v>
      </c>
      <c r="N4777" s="5" t="s">
        <v>74</v>
      </c>
      <c r="O4777" s="5">
        <v>25</v>
      </c>
    </row>
    <row r="4778" spans="1:15" x14ac:dyDescent="0.2">
      <c r="A4778" s="5" t="s">
        <v>13401</v>
      </c>
      <c r="B4778" s="5" t="s">
        <v>816</v>
      </c>
      <c r="C4778" s="5">
        <v>62</v>
      </c>
      <c r="D4778" s="5" t="s">
        <v>17</v>
      </c>
      <c r="E4778" s="5" t="s">
        <v>13402</v>
      </c>
      <c r="F4778" s="5">
        <v>-9500</v>
      </c>
      <c r="G4778" s="5" t="s">
        <v>29</v>
      </c>
      <c r="H4778" s="5" t="s">
        <v>30</v>
      </c>
      <c r="I4778" s="5">
        <v>35106.35</v>
      </c>
      <c r="J4778" s="5" t="s">
        <v>3402</v>
      </c>
      <c r="K4778" s="5" t="s">
        <v>22</v>
      </c>
      <c r="L4778" s="5" t="s">
        <v>56</v>
      </c>
      <c r="M4778" s="5">
        <v>4.2300000000000004</v>
      </c>
      <c r="N4778" s="5" t="s">
        <v>57</v>
      </c>
      <c r="O4778" s="5">
        <v>34</v>
      </c>
    </row>
    <row r="4779" spans="1:15" x14ac:dyDescent="0.2">
      <c r="A4779" s="5" t="s">
        <v>13403</v>
      </c>
      <c r="B4779" s="5" t="s">
        <v>10654</v>
      </c>
      <c r="C4779" s="5">
        <v>60</v>
      </c>
      <c r="D4779" s="5" t="s">
        <v>17</v>
      </c>
      <c r="E4779" s="5" t="s">
        <v>13404</v>
      </c>
      <c r="F4779" s="5">
        <v>-10117</v>
      </c>
      <c r="G4779" s="5" t="s">
        <v>37</v>
      </c>
      <c r="H4779" s="5" t="s">
        <v>66</v>
      </c>
      <c r="I4779" s="5">
        <v>116302.91</v>
      </c>
      <c r="J4779" s="5" t="s">
        <v>3231</v>
      </c>
      <c r="K4779" s="5" t="s">
        <v>127</v>
      </c>
      <c r="L4779" s="5" t="s">
        <v>32</v>
      </c>
      <c r="M4779" s="5">
        <v>3.5</v>
      </c>
      <c r="N4779" s="5" t="s">
        <v>33</v>
      </c>
      <c r="O4779" s="5">
        <v>36</v>
      </c>
    </row>
    <row r="4780" spans="1:15" x14ac:dyDescent="0.2">
      <c r="A4780" s="5" t="s">
        <v>13405</v>
      </c>
      <c r="B4780" s="5" t="s">
        <v>3441</v>
      </c>
      <c r="C4780" s="5">
        <v>23</v>
      </c>
      <c r="D4780" s="5" t="s">
        <v>27</v>
      </c>
      <c r="E4780" s="5" t="s">
        <v>13406</v>
      </c>
      <c r="F4780" s="5">
        <v>-5550</v>
      </c>
      <c r="G4780" s="5" t="s">
        <v>85</v>
      </c>
      <c r="H4780" s="5" t="s">
        <v>30</v>
      </c>
      <c r="I4780" s="5">
        <v>81375.570000000007</v>
      </c>
      <c r="J4780" s="5" t="s">
        <v>8017</v>
      </c>
      <c r="K4780" s="5" t="s">
        <v>127</v>
      </c>
      <c r="L4780" s="5" t="s">
        <v>32</v>
      </c>
      <c r="M4780" s="5">
        <v>1.59</v>
      </c>
      <c r="N4780" s="5" t="s">
        <v>41</v>
      </c>
      <c r="O4780" s="5">
        <v>23</v>
      </c>
    </row>
    <row r="4781" spans="1:15" x14ac:dyDescent="0.2">
      <c r="A4781" s="5" t="s">
        <v>13407</v>
      </c>
      <c r="B4781" s="5" t="s">
        <v>8759</v>
      </c>
      <c r="C4781" s="5">
        <v>61</v>
      </c>
      <c r="D4781" s="5" t="s">
        <v>17</v>
      </c>
      <c r="E4781" s="5" t="s">
        <v>13408</v>
      </c>
      <c r="F4781" s="5">
        <v>-10418</v>
      </c>
      <c r="G4781" s="5" t="s">
        <v>29</v>
      </c>
      <c r="H4781" s="5" t="s">
        <v>30</v>
      </c>
      <c r="I4781" s="5">
        <v>161524.01999999999</v>
      </c>
      <c r="J4781" s="5" t="s">
        <v>3408</v>
      </c>
      <c r="K4781" s="5" t="s">
        <v>55</v>
      </c>
      <c r="L4781" s="5" t="s">
        <v>23</v>
      </c>
      <c r="M4781" s="5">
        <v>3.79</v>
      </c>
      <c r="N4781" s="5" t="s">
        <v>74</v>
      </c>
      <c r="O4781" s="5">
        <v>15</v>
      </c>
    </row>
    <row r="4782" spans="1:15" x14ac:dyDescent="0.2">
      <c r="A4782" s="5" t="s">
        <v>13409</v>
      </c>
      <c r="B4782" s="5" t="s">
        <v>3961</v>
      </c>
      <c r="C4782" s="5">
        <v>22</v>
      </c>
      <c r="D4782" s="5" t="s">
        <v>50</v>
      </c>
      <c r="E4782" s="5" t="s">
        <v>13410</v>
      </c>
      <c r="F4782" s="5">
        <v>-5601</v>
      </c>
      <c r="G4782" s="5" t="s">
        <v>78</v>
      </c>
      <c r="H4782" s="5" t="s">
        <v>30</v>
      </c>
      <c r="I4782" s="5">
        <v>122076.34</v>
      </c>
      <c r="J4782" s="5" t="s">
        <v>1580</v>
      </c>
      <c r="K4782" s="5" t="s">
        <v>127</v>
      </c>
      <c r="L4782" s="5" t="s">
        <v>23</v>
      </c>
      <c r="M4782" s="5">
        <v>4.3</v>
      </c>
      <c r="N4782" s="5" t="s">
        <v>57</v>
      </c>
      <c r="O4782" s="5">
        <v>24</v>
      </c>
    </row>
    <row r="4783" spans="1:15" x14ac:dyDescent="0.2">
      <c r="A4783" s="5" t="s">
        <v>13411</v>
      </c>
      <c r="B4783" s="5" t="s">
        <v>3499</v>
      </c>
      <c r="C4783" s="5">
        <v>65</v>
      </c>
      <c r="D4783" s="5" t="s">
        <v>27</v>
      </c>
      <c r="E4783" s="5" t="s">
        <v>13412</v>
      </c>
      <c r="F4783" s="5">
        <v>-8054</v>
      </c>
      <c r="G4783" s="5" t="s">
        <v>116</v>
      </c>
      <c r="H4783" s="5" t="s">
        <v>194</v>
      </c>
      <c r="I4783" s="5">
        <v>169033.84</v>
      </c>
      <c r="J4783" s="5" t="s">
        <v>1085</v>
      </c>
      <c r="K4783" s="5" t="s">
        <v>62</v>
      </c>
      <c r="L4783" s="5" t="s">
        <v>32</v>
      </c>
      <c r="M4783" s="5">
        <v>1.77</v>
      </c>
      <c r="N4783" s="5" t="s">
        <v>41</v>
      </c>
      <c r="O4783" s="5">
        <v>23</v>
      </c>
    </row>
    <row r="4784" spans="1:15" x14ac:dyDescent="0.2">
      <c r="A4784" s="5" t="s">
        <v>13413</v>
      </c>
      <c r="B4784" s="5" t="s">
        <v>3739</v>
      </c>
      <c r="C4784" s="5">
        <v>57</v>
      </c>
      <c r="D4784" s="5" t="s">
        <v>27</v>
      </c>
      <c r="E4784" s="5" t="s">
        <v>13414</v>
      </c>
      <c r="F4784" s="5">
        <v>-2764</v>
      </c>
      <c r="G4784" s="5" t="s">
        <v>85</v>
      </c>
      <c r="H4784" s="5" t="s">
        <v>144</v>
      </c>
      <c r="I4784" s="5">
        <v>35516.49</v>
      </c>
      <c r="J4784" s="5" t="s">
        <v>7975</v>
      </c>
      <c r="K4784" s="5" t="s">
        <v>22</v>
      </c>
      <c r="L4784" s="5" t="s">
        <v>32</v>
      </c>
      <c r="M4784" s="5">
        <v>1.75</v>
      </c>
      <c r="N4784" s="5" t="s">
        <v>41</v>
      </c>
      <c r="O4784" s="5">
        <v>2</v>
      </c>
    </row>
    <row r="4785" spans="1:15" x14ac:dyDescent="0.2">
      <c r="A4785" s="5" t="s">
        <v>13415</v>
      </c>
      <c r="B4785" s="5" t="s">
        <v>7733</v>
      </c>
      <c r="C4785" s="5">
        <v>55</v>
      </c>
      <c r="D4785" s="5" t="s">
        <v>17</v>
      </c>
      <c r="E4785" s="5" t="s">
        <v>13416</v>
      </c>
      <c r="F4785" s="5">
        <v>-5265</v>
      </c>
      <c r="G4785" s="5" t="s">
        <v>52</v>
      </c>
      <c r="H4785" s="5" t="s">
        <v>71</v>
      </c>
      <c r="I4785" s="5">
        <v>64175.48</v>
      </c>
      <c r="J4785" s="5" t="s">
        <v>554</v>
      </c>
      <c r="K4785" s="5" t="s">
        <v>127</v>
      </c>
      <c r="L4785" s="5" t="s">
        <v>56</v>
      </c>
      <c r="M4785" s="5">
        <v>1.98</v>
      </c>
      <c r="N4785" s="5" t="s">
        <v>74</v>
      </c>
      <c r="O4785" s="5">
        <v>23</v>
      </c>
    </row>
    <row r="4786" spans="1:15" x14ac:dyDescent="0.2">
      <c r="A4786" s="5" t="s">
        <v>13417</v>
      </c>
      <c r="B4786" s="5" t="s">
        <v>1781</v>
      </c>
      <c r="C4786" s="5">
        <v>55</v>
      </c>
      <c r="D4786" s="5" t="s">
        <v>17</v>
      </c>
      <c r="E4786" s="5" t="s">
        <v>13418</v>
      </c>
      <c r="F4786" s="5">
        <v>-6219</v>
      </c>
      <c r="G4786" s="5" t="s">
        <v>19</v>
      </c>
      <c r="H4786" s="5" t="s">
        <v>53</v>
      </c>
      <c r="I4786" s="5">
        <v>125357.83</v>
      </c>
      <c r="J4786" s="5" t="s">
        <v>4745</v>
      </c>
      <c r="K4786" s="5" t="s">
        <v>81</v>
      </c>
      <c r="L4786" s="5" t="s">
        <v>73</v>
      </c>
      <c r="M4786" s="5">
        <v>1.65</v>
      </c>
      <c r="N4786" s="5" t="s">
        <v>24</v>
      </c>
      <c r="O4786" s="5">
        <v>15</v>
      </c>
    </row>
    <row r="4787" spans="1:15" x14ac:dyDescent="0.2">
      <c r="A4787" s="5" t="s">
        <v>13419</v>
      </c>
      <c r="B4787" s="5" t="s">
        <v>1726</v>
      </c>
      <c r="C4787" s="5">
        <v>29</v>
      </c>
      <c r="D4787" s="5" t="s">
        <v>50</v>
      </c>
      <c r="E4787" s="5" t="s">
        <v>13420</v>
      </c>
      <c r="F4787" s="5">
        <v>-2509</v>
      </c>
      <c r="G4787" s="5" t="s">
        <v>52</v>
      </c>
      <c r="H4787" s="5" t="s">
        <v>79</v>
      </c>
      <c r="I4787" s="5">
        <v>56500.72</v>
      </c>
      <c r="J4787" s="5" t="s">
        <v>13421</v>
      </c>
      <c r="K4787" s="5" t="s">
        <v>118</v>
      </c>
      <c r="L4787" s="5" t="s">
        <v>32</v>
      </c>
      <c r="M4787" s="5">
        <v>3.85</v>
      </c>
      <c r="N4787" s="5" t="s">
        <v>24</v>
      </c>
      <c r="O4787" s="5">
        <v>4</v>
      </c>
    </row>
    <row r="4788" spans="1:15" x14ac:dyDescent="0.2">
      <c r="A4788" s="5" t="s">
        <v>13422</v>
      </c>
      <c r="B4788" s="5" t="s">
        <v>369</v>
      </c>
      <c r="C4788" s="5">
        <v>62</v>
      </c>
      <c r="D4788" s="5" t="s">
        <v>27</v>
      </c>
      <c r="E4788" s="5" t="s">
        <v>13423</v>
      </c>
      <c r="F4788" s="5">
        <v>-3399</v>
      </c>
      <c r="G4788" s="5" t="s">
        <v>45</v>
      </c>
      <c r="H4788" s="5" t="s">
        <v>66</v>
      </c>
      <c r="I4788" s="5">
        <v>176025.52</v>
      </c>
      <c r="J4788" s="5" t="s">
        <v>1189</v>
      </c>
      <c r="K4788" s="5" t="s">
        <v>127</v>
      </c>
      <c r="L4788" s="5" t="s">
        <v>56</v>
      </c>
      <c r="M4788" s="5">
        <v>4.2300000000000004</v>
      </c>
      <c r="N4788" s="5" t="s">
        <v>33</v>
      </c>
      <c r="O4788" s="5">
        <v>36</v>
      </c>
    </row>
    <row r="4789" spans="1:15" x14ac:dyDescent="0.2">
      <c r="A4789" s="5" t="s">
        <v>13424</v>
      </c>
      <c r="B4789" s="5" t="s">
        <v>12018</v>
      </c>
      <c r="C4789" s="5">
        <v>23</v>
      </c>
      <c r="D4789" s="5" t="s">
        <v>50</v>
      </c>
      <c r="E4789" s="5" t="s">
        <v>13425</v>
      </c>
      <c r="F4789" s="5">
        <v>-2662</v>
      </c>
      <c r="G4789" s="5" t="s">
        <v>52</v>
      </c>
      <c r="H4789" s="5" t="s">
        <v>79</v>
      </c>
      <c r="I4789" s="5">
        <v>132614.44</v>
      </c>
      <c r="J4789" s="5" t="s">
        <v>6407</v>
      </c>
      <c r="K4789" s="5" t="s">
        <v>104</v>
      </c>
      <c r="L4789" s="5" t="s">
        <v>56</v>
      </c>
      <c r="M4789" s="5">
        <v>3.68</v>
      </c>
      <c r="N4789" s="5" t="s">
        <v>24</v>
      </c>
      <c r="O4789" s="5">
        <v>6</v>
      </c>
    </row>
    <row r="4790" spans="1:15" x14ac:dyDescent="0.2">
      <c r="A4790" s="5" t="s">
        <v>13426</v>
      </c>
      <c r="B4790" s="5" t="s">
        <v>11649</v>
      </c>
      <c r="C4790" s="5">
        <v>60</v>
      </c>
      <c r="D4790" s="5" t="s">
        <v>50</v>
      </c>
      <c r="E4790" s="5" t="s">
        <v>13427</v>
      </c>
      <c r="F4790" s="5">
        <v>-6144</v>
      </c>
      <c r="G4790" s="5" t="s">
        <v>78</v>
      </c>
      <c r="H4790" s="5" t="s">
        <v>53</v>
      </c>
      <c r="I4790" s="5">
        <v>167646.89000000001</v>
      </c>
      <c r="J4790" s="5" t="s">
        <v>5565</v>
      </c>
      <c r="K4790" s="5" t="s">
        <v>62</v>
      </c>
      <c r="L4790" s="5" t="s">
        <v>32</v>
      </c>
      <c r="M4790" s="5">
        <v>1.66</v>
      </c>
      <c r="N4790" s="5" t="s">
        <v>74</v>
      </c>
      <c r="O4790" s="5">
        <v>16</v>
      </c>
    </row>
    <row r="4791" spans="1:15" x14ac:dyDescent="0.2">
      <c r="A4791" s="5" t="s">
        <v>13428</v>
      </c>
      <c r="B4791" s="5" t="s">
        <v>13429</v>
      </c>
      <c r="C4791" s="5">
        <v>33</v>
      </c>
      <c r="D4791" s="5" t="s">
        <v>17</v>
      </c>
      <c r="E4791" s="5" t="s">
        <v>13430</v>
      </c>
      <c r="F4791" s="5">
        <v>-9560</v>
      </c>
      <c r="G4791" s="5" t="s">
        <v>29</v>
      </c>
      <c r="H4791" s="5" t="s">
        <v>53</v>
      </c>
      <c r="I4791" s="5">
        <v>63427.06</v>
      </c>
      <c r="J4791" s="5" t="s">
        <v>1845</v>
      </c>
      <c r="K4791" s="5" t="s">
        <v>55</v>
      </c>
      <c r="L4791" s="5" t="s">
        <v>56</v>
      </c>
      <c r="M4791" s="5">
        <v>4.6399999999999997</v>
      </c>
      <c r="N4791" s="5" t="s">
        <v>33</v>
      </c>
      <c r="O4791" s="5">
        <v>2</v>
      </c>
    </row>
    <row r="4792" spans="1:15" x14ac:dyDescent="0.2">
      <c r="A4792" s="5" t="s">
        <v>13431</v>
      </c>
      <c r="B4792" s="5" t="s">
        <v>7857</v>
      </c>
      <c r="C4792" s="5">
        <v>39</v>
      </c>
      <c r="D4792" s="5" t="s">
        <v>50</v>
      </c>
      <c r="E4792" s="5" t="s">
        <v>13432</v>
      </c>
      <c r="F4792" s="5">
        <v>-3414</v>
      </c>
      <c r="G4792" s="5" t="s">
        <v>94</v>
      </c>
      <c r="H4792" s="5" t="s">
        <v>194</v>
      </c>
      <c r="I4792" s="5">
        <v>143316.72</v>
      </c>
      <c r="J4792" s="5" t="s">
        <v>2814</v>
      </c>
      <c r="K4792" s="5" t="s">
        <v>47</v>
      </c>
      <c r="L4792" s="5" t="s">
        <v>56</v>
      </c>
      <c r="M4792" s="5">
        <v>1.04</v>
      </c>
      <c r="N4792" s="5" t="s">
        <v>74</v>
      </c>
      <c r="O4792" s="5">
        <v>25</v>
      </c>
    </row>
    <row r="4793" spans="1:15" x14ac:dyDescent="0.2">
      <c r="A4793" s="5" t="s">
        <v>13433</v>
      </c>
      <c r="B4793" s="5" t="s">
        <v>1836</v>
      </c>
      <c r="C4793" s="5">
        <v>54</v>
      </c>
      <c r="D4793" s="5" t="s">
        <v>50</v>
      </c>
      <c r="E4793" s="5" t="s">
        <v>13434</v>
      </c>
      <c r="F4793" s="5">
        <v>-6080</v>
      </c>
      <c r="G4793" s="5" t="s">
        <v>45</v>
      </c>
      <c r="H4793" s="5" t="s">
        <v>79</v>
      </c>
      <c r="I4793" s="5">
        <v>64014.62</v>
      </c>
      <c r="J4793" s="5" t="s">
        <v>1014</v>
      </c>
      <c r="K4793" s="5" t="s">
        <v>55</v>
      </c>
      <c r="L4793" s="5" t="s">
        <v>73</v>
      </c>
      <c r="M4793" s="5">
        <v>2.92</v>
      </c>
      <c r="N4793" s="5" t="s">
        <v>57</v>
      </c>
      <c r="O4793" s="5">
        <v>16</v>
      </c>
    </row>
    <row r="4794" spans="1:15" x14ac:dyDescent="0.2">
      <c r="A4794" s="5" t="s">
        <v>13435</v>
      </c>
      <c r="B4794" s="5" t="s">
        <v>13436</v>
      </c>
      <c r="C4794" s="5">
        <v>47</v>
      </c>
      <c r="D4794" s="5" t="s">
        <v>27</v>
      </c>
      <c r="E4794" s="5" t="s">
        <v>13437</v>
      </c>
      <c r="F4794" s="5">
        <v>-2408</v>
      </c>
      <c r="G4794" s="5" t="s">
        <v>19</v>
      </c>
      <c r="H4794" s="5" t="s">
        <v>30</v>
      </c>
      <c r="I4794" s="5">
        <v>149218.44</v>
      </c>
      <c r="J4794" s="5" t="s">
        <v>8051</v>
      </c>
      <c r="K4794" s="5" t="s">
        <v>118</v>
      </c>
      <c r="L4794" s="5" t="s">
        <v>23</v>
      </c>
      <c r="M4794" s="5">
        <v>1.02</v>
      </c>
      <c r="N4794" s="5" t="s">
        <v>57</v>
      </c>
      <c r="O4794" s="5">
        <v>20</v>
      </c>
    </row>
    <row r="4795" spans="1:15" x14ac:dyDescent="0.2">
      <c r="A4795" s="5" t="s">
        <v>13438</v>
      </c>
      <c r="B4795" s="5" t="s">
        <v>10493</v>
      </c>
      <c r="C4795" s="5">
        <v>55</v>
      </c>
      <c r="D4795" s="5" t="s">
        <v>27</v>
      </c>
      <c r="E4795" s="5" t="s">
        <v>13439</v>
      </c>
      <c r="F4795" s="5">
        <v>-6002</v>
      </c>
      <c r="G4795" s="5" t="s">
        <v>37</v>
      </c>
      <c r="H4795" s="5" t="s">
        <v>20</v>
      </c>
      <c r="I4795" s="5">
        <v>97259.23</v>
      </c>
      <c r="J4795" s="5" t="s">
        <v>4049</v>
      </c>
      <c r="K4795" s="5" t="s">
        <v>81</v>
      </c>
      <c r="L4795" s="5" t="s">
        <v>32</v>
      </c>
      <c r="M4795" s="5">
        <v>3.63</v>
      </c>
      <c r="N4795" s="5" t="s">
        <v>24</v>
      </c>
      <c r="O4795" s="5">
        <v>18</v>
      </c>
    </row>
    <row r="4796" spans="1:15" x14ac:dyDescent="0.2">
      <c r="A4796" s="5" t="s">
        <v>13440</v>
      </c>
      <c r="B4796" s="5" t="s">
        <v>1807</v>
      </c>
      <c r="C4796" s="5">
        <v>31</v>
      </c>
      <c r="D4796" s="5" t="s">
        <v>50</v>
      </c>
      <c r="E4796" s="5" t="s">
        <v>13441</v>
      </c>
      <c r="F4796" s="5">
        <v>-3385</v>
      </c>
      <c r="G4796" s="5" t="s">
        <v>116</v>
      </c>
      <c r="H4796" s="5" t="s">
        <v>194</v>
      </c>
      <c r="I4796" s="5">
        <v>173189.33</v>
      </c>
      <c r="J4796" s="5" t="s">
        <v>783</v>
      </c>
      <c r="K4796" s="5" t="s">
        <v>47</v>
      </c>
      <c r="L4796" s="5" t="s">
        <v>23</v>
      </c>
      <c r="M4796" s="5">
        <v>2.4500000000000002</v>
      </c>
      <c r="N4796" s="5" t="s">
        <v>41</v>
      </c>
      <c r="O4796" s="5">
        <v>21</v>
      </c>
    </row>
    <row r="4797" spans="1:15" x14ac:dyDescent="0.2">
      <c r="A4797" s="5" t="s">
        <v>13442</v>
      </c>
      <c r="B4797" s="5" t="s">
        <v>4347</v>
      </c>
      <c r="C4797" s="5">
        <v>50</v>
      </c>
      <c r="D4797" s="5" t="s">
        <v>50</v>
      </c>
      <c r="E4797" s="5" t="s">
        <v>13443</v>
      </c>
      <c r="F4797" s="5">
        <v>-9443</v>
      </c>
      <c r="G4797" s="5" t="s">
        <v>19</v>
      </c>
      <c r="H4797" s="5" t="s">
        <v>53</v>
      </c>
      <c r="I4797" s="5">
        <v>86788.65</v>
      </c>
      <c r="J4797" s="5" t="s">
        <v>13444</v>
      </c>
      <c r="K4797" s="5" t="s">
        <v>40</v>
      </c>
      <c r="L4797" s="5" t="s">
        <v>73</v>
      </c>
      <c r="M4797" s="5">
        <v>1.95</v>
      </c>
      <c r="N4797" s="5" t="s">
        <v>24</v>
      </c>
      <c r="O4797" s="5">
        <v>7</v>
      </c>
    </row>
    <row r="4798" spans="1:15" x14ac:dyDescent="0.2">
      <c r="A4798" s="5" t="s">
        <v>13445</v>
      </c>
      <c r="B4798" s="5" t="s">
        <v>6924</v>
      </c>
      <c r="C4798" s="5">
        <v>41</v>
      </c>
      <c r="D4798" s="5" t="s">
        <v>27</v>
      </c>
      <c r="E4798" s="5" t="s">
        <v>13446</v>
      </c>
      <c r="F4798" s="5">
        <v>-11087</v>
      </c>
      <c r="G4798" s="5" t="s">
        <v>52</v>
      </c>
      <c r="H4798" s="5" t="s">
        <v>30</v>
      </c>
      <c r="I4798" s="5">
        <v>136221.29</v>
      </c>
      <c r="J4798" s="5" t="s">
        <v>61</v>
      </c>
      <c r="K4798" s="5" t="s">
        <v>22</v>
      </c>
      <c r="L4798" s="5" t="s">
        <v>32</v>
      </c>
      <c r="M4798" s="5">
        <v>3.82</v>
      </c>
      <c r="N4798" s="5" t="s">
        <v>41</v>
      </c>
      <c r="O4798" s="5">
        <v>38</v>
      </c>
    </row>
    <row r="4799" spans="1:15" x14ac:dyDescent="0.2">
      <c r="A4799" s="5" t="s">
        <v>13447</v>
      </c>
      <c r="B4799" s="5" t="s">
        <v>13001</v>
      </c>
      <c r="C4799" s="5">
        <v>46</v>
      </c>
      <c r="D4799" s="5" t="s">
        <v>50</v>
      </c>
      <c r="E4799" s="5" t="s">
        <v>13448</v>
      </c>
      <c r="F4799" s="5">
        <v>-4550</v>
      </c>
      <c r="G4799" s="5" t="s">
        <v>29</v>
      </c>
      <c r="H4799" s="5" t="s">
        <v>20</v>
      </c>
      <c r="I4799" s="5">
        <v>103942.65</v>
      </c>
      <c r="J4799" s="5" t="s">
        <v>1358</v>
      </c>
      <c r="K4799" s="5" t="s">
        <v>118</v>
      </c>
      <c r="L4799" s="5" t="s">
        <v>73</v>
      </c>
      <c r="M4799" s="5">
        <v>1.44</v>
      </c>
      <c r="N4799" s="5" t="s">
        <v>74</v>
      </c>
      <c r="O4799" s="5">
        <v>28</v>
      </c>
    </row>
    <row r="4800" spans="1:15" x14ac:dyDescent="0.2">
      <c r="A4800" s="5" t="s">
        <v>13449</v>
      </c>
      <c r="B4800" s="5" t="s">
        <v>3419</v>
      </c>
      <c r="C4800" s="5">
        <v>49</v>
      </c>
      <c r="D4800" s="5" t="s">
        <v>27</v>
      </c>
      <c r="E4800" s="5" t="s">
        <v>13450</v>
      </c>
      <c r="F4800" s="5">
        <v>-8243</v>
      </c>
      <c r="G4800" s="5" t="s">
        <v>85</v>
      </c>
      <c r="H4800" s="5" t="s">
        <v>173</v>
      </c>
      <c r="I4800" s="5">
        <v>148895.66</v>
      </c>
      <c r="J4800" s="5" t="s">
        <v>5535</v>
      </c>
      <c r="K4800" s="5" t="s">
        <v>40</v>
      </c>
      <c r="L4800" s="5" t="s">
        <v>56</v>
      </c>
      <c r="M4800" s="5">
        <v>2.7</v>
      </c>
      <c r="N4800" s="5" t="s">
        <v>41</v>
      </c>
      <c r="O4800" s="5">
        <v>36</v>
      </c>
    </row>
    <row r="4801" spans="1:15" x14ac:dyDescent="0.2">
      <c r="A4801" s="5" t="s">
        <v>13451</v>
      </c>
      <c r="B4801" s="5" t="s">
        <v>1506</v>
      </c>
      <c r="C4801" s="5">
        <v>45</v>
      </c>
      <c r="D4801" s="5" t="s">
        <v>17</v>
      </c>
      <c r="E4801" s="5" t="s">
        <v>13452</v>
      </c>
      <c r="F4801" s="5">
        <v>-4990</v>
      </c>
      <c r="G4801" s="5" t="s">
        <v>85</v>
      </c>
      <c r="H4801" s="5" t="s">
        <v>53</v>
      </c>
      <c r="I4801" s="5">
        <v>103604.38</v>
      </c>
      <c r="J4801" s="5" t="s">
        <v>2694</v>
      </c>
      <c r="K4801" s="5" t="s">
        <v>81</v>
      </c>
      <c r="L4801" s="5" t="s">
        <v>56</v>
      </c>
      <c r="M4801" s="5">
        <v>3.46</v>
      </c>
      <c r="N4801" s="5" t="s">
        <v>33</v>
      </c>
      <c r="O4801" s="5">
        <v>34</v>
      </c>
    </row>
    <row r="4802" spans="1:15" x14ac:dyDescent="0.2">
      <c r="A4802" s="5" t="s">
        <v>13453</v>
      </c>
      <c r="B4802" s="5" t="s">
        <v>2800</v>
      </c>
      <c r="C4802" s="5">
        <v>40</v>
      </c>
      <c r="D4802" s="5" t="s">
        <v>50</v>
      </c>
      <c r="E4802" s="5" t="s">
        <v>13454</v>
      </c>
      <c r="F4802" s="5">
        <v>-6760</v>
      </c>
      <c r="G4802" s="5" t="s">
        <v>116</v>
      </c>
      <c r="H4802" s="5" t="s">
        <v>79</v>
      </c>
      <c r="I4802" s="5">
        <v>131862.9</v>
      </c>
      <c r="J4802" s="5" t="s">
        <v>1576</v>
      </c>
      <c r="K4802" s="5" t="s">
        <v>22</v>
      </c>
      <c r="L4802" s="5" t="s">
        <v>23</v>
      </c>
      <c r="M4802" s="5">
        <v>1.44</v>
      </c>
      <c r="N4802" s="5" t="s">
        <v>41</v>
      </c>
      <c r="O4802" s="5">
        <v>24</v>
      </c>
    </row>
    <row r="4803" spans="1:15" x14ac:dyDescent="0.2">
      <c r="A4803" s="5" t="s">
        <v>13455</v>
      </c>
      <c r="B4803" s="5" t="s">
        <v>10722</v>
      </c>
      <c r="C4803" s="5">
        <v>45</v>
      </c>
      <c r="D4803" s="5" t="s">
        <v>27</v>
      </c>
      <c r="E4803" s="5" t="s">
        <v>13456</v>
      </c>
      <c r="F4803" s="5">
        <v>-11303</v>
      </c>
      <c r="G4803" s="5" t="s">
        <v>19</v>
      </c>
      <c r="H4803" s="5" t="s">
        <v>30</v>
      </c>
      <c r="I4803" s="5">
        <v>105334.14</v>
      </c>
      <c r="J4803" s="5" t="s">
        <v>5697</v>
      </c>
      <c r="K4803" s="5" t="s">
        <v>81</v>
      </c>
      <c r="L4803" s="5" t="s">
        <v>32</v>
      </c>
      <c r="M4803" s="5">
        <v>4.51</v>
      </c>
      <c r="N4803" s="5" t="s">
        <v>74</v>
      </c>
      <c r="O4803" s="5">
        <v>18</v>
      </c>
    </row>
    <row r="4804" spans="1:15" x14ac:dyDescent="0.2">
      <c r="A4804" s="5" t="s">
        <v>13457</v>
      </c>
      <c r="B4804" s="5" t="s">
        <v>3958</v>
      </c>
      <c r="C4804" s="5">
        <v>45</v>
      </c>
      <c r="D4804" s="5" t="s">
        <v>27</v>
      </c>
      <c r="E4804" s="5" t="s">
        <v>13458</v>
      </c>
      <c r="F4804" s="5">
        <v>-9598</v>
      </c>
      <c r="G4804" s="5" t="s">
        <v>45</v>
      </c>
      <c r="H4804" s="5" t="s">
        <v>173</v>
      </c>
      <c r="I4804" s="5">
        <v>152423.09</v>
      </c>
      <c r="J4804" s="5" t="s">
        <v>6654</v>
      </c>
      <c r="K4804" s="5" t="s">
        <v>40</v>
      </c>
      <c r="L4804" s="5" t="s">
        <v>32</v>
      </c>
      <c r="M4804" s="5">
        <v>2.5099999999999998</v>
      </c>
      <c r="N4804" s="5" t="s">
        <v>41</v>
      </c>
      <c r="O4804" s="5">
        <v>29</v>
      </c>
    </row>
    <row r="4805" spans="1:15" x14ac:dyDescent="0.2">
      <c r="A4805" s="5" t="s">
        <v>13459</v>
      </c>
      <c r="B4805" s="5" t="s">
        <v>5361</v>
      </c>
      <c r="C4805" s="5">
        <v>34</v>
      </c>
      <c r="D4805" s="5" t="s">
        <v>27</v>
      </c>
      <c r="E4805" s="5" t="s">
        <v>13460</v>
      </c>
      <c r="F4805" s="5">
        <v>-2987</v>
      </c>
      <c r="G4805" s="5" t="s">
        <v>99</v>
      </c>
      <c r="H4805" s="5" t="s">
        <v>144</v>
      </c>
      <c r="I4805" s="5">
        <v>73927.850000000006</v>
      </c>
      <c r="J4805" s="5" t="s">
        <v>527</v>
      </c>
      <c r="K4805" s="5" t="s">
        <v>22</v>
      </c>
      <c r="L4805" s="5" t="s">
        <v>56</v>
      </c>
      <c r="M4805" s="5">
        <v>2.85</v>
      </c>
      <c r="N4805" s="5" t="s">
        <v>74</v>
      </c>
      <c r="O4805" s="5">
        <v>1</v>
      </c>
    </row>
    <row r="4806" spans="1:15" x14ac:dyDescent="0.2">
      <c r="A4806" s="5" t="s">
        <v>13461</v>
      </c>
      <c r="B4806" s="5" t="s">
        <v>13462</v>
      </c>
      <c r="C4806" s="5">
        <v>30</v>
      </c>
      <c r="D4806" s="5" t="s">
        <v>27</v>
      </c>
      <c r="E4806" s="5" t="s">
        <v>13463</v>
      </c>
      <c r="F4806" s="5">
        <v>-5714</v>
      </c>
      <c r="G4806" s="5" t="s">
        <v>85</v>
      </c>
      <c r="H4806" s="5" t="s">
        <v>20</v>
      </c>
      <c r="I4806" s="5">
        <v>79783.5</v>
      </c>
      <c r="J4806" s="5" t="s">
        <v>3520</v>
      </c>
      <c r="K4806" s="5" t="s">
        <v>127</v>
      </c>
      <c r="L4806" s="5" t="s">
        <v>73</v>
      </c>
      <c r="M4806" s="5">
        <v>2.48</v>
      </c>
      <c r="N4806" s="5" t="s">
        <v>74</v>
      </c>
      <c r="O4806" s="5">
        <v>27</v>
      </c>
    </row>
    <row r="4807" spans="1:15" x14ac:dyDescent="0.2">
      <c r="A4807" s="5" t="s">
        <v>13464</v>
      </c>
      <c r="B4807" s="5" t="s">
        <v>1383</v>
      </c>
      <c r="C4807" s="5">
        <v>29</v>
      </c>
      <c r="D4807" s="5" t="s">
        <v>17</v>
      </c>
      <c r="E4807" s="5" t="s">
        <v>13465</v>
      </c>
      <c r="F4807" s="5">
        <v>-5018</v>
      </c>
      <c r="G4807" s="5" t="s">
        <v>19</v>
      </c>
      <c r="H4807" s="5" t="s">
        <v>38</v>
      </c>
      <c r="I4807" s="5">
        <v>112501.53</v>
      </c>
      <c r="J4807" s="5" t="s">
        <v>6032</v>
      </c>
      <c r="K4807" s="5" t="s">
        <v>81</v>
      </c>
      <c r="L4807" s="5" t="s">
        <v>23</v>
      </c>
      <c r="M4807" s="5">
        <v>2.73</v>
      </c>
      <c r="N4807" s="5" t="s">
        <v>41</v>
      </c>
      <c r="O4807" s="5">
        <v>24</v>
      </c>
    </row>
    <row r="4808" spans="1:15" x14ac:dyDescent="0.2">
      <c r="A4808" s="5" t="s">
        <v>13466</v>
      </c>
      <c r="B4808" s="5" t="s">
        <v>2745</v>
      </c>
      <c r="C4808" s="5">
        <v>49</v>
      </c>
      <c r="D4808" s="5" t="s">
        <v>27</v>
      </c>
      <c r="E4808" s="5" t="s">
        <v>5772</v>
      </c>
      <c r="F4808" s="5">
        <v>-3278</v>
      </c>
      <c r="G4808" s="5" t="s">
        <v>29</v>
      </c>
      <c r="H4808" s="5" t="s">
        <v>173</v>
      </c>
      <c r="I4808" s="5">
        <v>44106.720000000001</v>
      </c>
      <c r="J4808" s="5" t="s">
        <v>779</v>
      </c>
      <c r="K4808" s="5" t="s">
        <v>136</v>
      </c>
      <c r="L4808" s="5" t="s">
        <v>32</v>
      </c>
      <c r="M4808" s="5">
        <v>4.9800000000000004</v>
      </c>
      <c r="N4808" s="5" t="s">
        <v>33</v>
      </c>
      <c r="O4808" s="5">
        <v>16</v>
      </c>
    </row>
    <row r="4809" spans="1:15" x14ac:dyDescent="0.2">
      <c r="A4809" s="5" t="s">
        <v>13467</v>
      </c>
      <c r="B4809" s="5" t="s">
        <v>463</v>
      </c>
      <c r="C4809" s="5">
        <v>52</v>
      </c>
      <c r="D4809" s="5" t="s">
        <v>27</v>
      </c>
      <c r="E4809" s="5" t="s">
        <v>13468</v>
      </c>
      <c r="F4809" s="5">
        <v>-3329</v>
      </c>
      <c r="G4809" s="5" t="s">
        <v>116</v>
      </c>
      <c r="H4809" s="5" t="s">
        <v>71</v>
      </c>
      <c r="I4809" s="5">
        <v>87681.56</v>
      </c>
      <c r="J4809" s="5" t="s">
        <v>1969</v>
      </c>
      <c r="K4809" s="5" t="s">
        <v>118</v>
      </c>
      <c r="L4809" s="5" t="s">
        <v>56</v>
      </c>
      <c r="M4809" s="5">
        <v>2.75</v>
      </c>
      <c r="N4809" s="5" t="s">
        <v>57</v>
      </c>
      <c r="O4809" s="5">
        <v>31</v>
      </c>
    </row>
    <row r="4810" spans="1:15" x14ac:dyDescent="0.2">
      <c r="A4810" s="5" t="s">
        <v>13469</v>
      </c>
      <c r="B4810" s="5" t="s">
        <v>1154</v>
      </c>
      <c r="C4810" s="5">
        <v>23</v>
      </c>
      <c r="D4810" s="5" t="s">
        <v>27</v>
      </c>
      <c r="E4810" s="5" t="s">
        <v>13470</v>
      </c>
      <c r="F4810" s="5">
        <v>-6631</v>
      </c>
      <c r="G4810" s="5" t="s">
        <v>37</v>
      </c>
      <c r="H4810" s="5" t="s">
        <v>144</v>
      </c>
      <c r="I4810" s="5">
        <v>93992.19</v>
      </c>
      <c r="J4810" s="5" t="s">
        <v>562</v>
      </c>
      <c r="K4810" s="5" t="s">
        <v>47</v>
      </c>
      <c r="L4810" s="5" t="s">
        <v>73</v>
      </c>
      <c r="M4810" s="5">
        <v>3.5</v>
      </c>
      <c r="N4810" s="5" t="s">
        <v>41</v>
      </c>
      <c r="O4810" s="5">
        <v>15</v>
      </c>
    </row>
    <row r="4811" spans="1:15" x14ac:dyDescent="0.2">
      <c r="A4811" s="5" t="s">
        <v>13471</v>
      </c>
      <c r="B4811" s="5" t="s">
        <v>5812</v>
      </c>
      <c r="C4811" s="5">
        <v>54</v>
      </c>
      <c r="D4811" s="5" t="s">
        <v>17</v>
      </c>
      <c r="E4811" s="5" t="s">
        <v>13472</v>
      </c>
      <c r="F4811" s="5">
        <v>-6994</v>
      </c>
      <c r="G4811" s="5" t="s">
        <v>116</v>
      </c>
      <c r="H4811" s="5" t="s">
        <v>30</v>
      </c>
      <c r="I4811" s="5">
        <v>175581.53</v>
      </c>
      <c r="J4811" s="5" t="s">
        <v>2710</v>
      </c>
      <c r="K4811" s="5" t="s">
        <v>47</v>
      </c>
      <c r="L4811" s="5" t="s">
        <v>56</v>
      </c>
      <c r="M4811" s="5">
        <v>1.19</v>
      </c>
      <c r="N4811" s="5" t="s">
        <v>41</v>
      </c>
      <c r="O4811" s="5">
        <v>9</v>
      </c>
    </row>
    <row r="4812" spans="1:15" x14ac:dyDescent="0.2">
      <c r="A4812" s="5" t="s">
        <v>13473</v>
      </c>
      <c r="B4812" s="5" t="s">
        <v>677</v>
      </c>
      <c r="C4812" s="5">
        <v>53</v>
      </c>
      <c r="D4812" s="5" t="s">
        <v>50</v>
      </c>
      <c r="E4812" s="5" t="s">
        <v>13474</v>
      </c>
      <c r="F4812" s="5">
        <v>-2723</v>
      </c>
      <c r="G4812" s="5" t="s">
        <v>94</v>
      </c>
      <c r="H4812" s="5" t="s">
        <v>144</v>
      </c>
      <c r="I4812" s="5">
        <v>99623.41</v>
      </c>
      <c r="J4812" s="5" t="s">
        <v>1370</v>
      </c>
      <c r="K4812" s="5" t="s">
        <v>47</v>
      </c>
      <c r="L4812" s="5" t="s">
        <v>56</v>
      </c>
      <c r="M4812" s="5">
        <v>2.68</v>
      </c>
      <c r="N4812" s="5" t="s">
        <v>57</v>
      </c>
      <c r="O4812" s="5">
        <v>2</v>
      </c>
    </row>
    <row r="4813" spans="1:15" x14ac:dyDescent="0.2">
      <c r="A4813" s="5" t="s">
        <v>13475</v>
      </c>
      <c r="B4813" s="5" t="s">
        <v>4598</v>
      </c>
      <c r="C4813" s="5">
        <v>49</v>
      </c>
      <c r="D4813" s="5" t="s">
        <v>17</v>
      </c>
      <c r="E4813" s="5" t="s">
        <v>13476</v>
      </c>
      <c r="F4813" s="5">
        <v>-2462</v>
      </c>
      <c r="G4813" s="5" t="s">
        <v>94</v>
      </c>
      <c r="H4813" s="5" t="s">
        <v>38</v>
      </c>
      <c r="I4813" s="5">
        <v>37046.199999999997</v>
      </c>
      <c r="J4813" s="5" t="s">
        <v>329</v>
      </c>
      <c r="K4813" s="5" t="s">
        <v>104</v>
      </c>
      <c r="L4813" s="5" t="s">
        <v>23</v>
      </c>
      <c r="M4813" s="5">
        <v>1.18</v>
      </c>
      <c r="N4813" s="5" t="s">
        <v>33</v>
      </c>
      <c r="O4813" s="5">
        <v>37</v>
      </c>
    </row>
    <row r="4814" spans="1:15" x14ac:dyDescent="0.2">
      <c r="A4814" s="5" t="s">
        <v>13477</v>
      </c>
      <c r="B4814" s="5" t="s">
        <v>6984</v>
      </c>
      <c r="C4814" s="5">
        <v>26</v>
      </c>
      <c r="D4814" s="5" t="s">
        <v>17</v>
      </c>
      <c r="E4814" s="5" t="s">
        <v>13478</v>
      </c>
      <c r="F4814" s="5">
        <v>-5253</v>
      </c>
      <c r="G4814" s="5" t="s">
        <v>116</v>
      </c>
      <c r="H4814" s="5" t="s">
        <v>194</v>
      </c>
      <c r="I4814" s="5">
        <v>123918.09</v>
      </c>
      <c r="J4814" s="5" t="s">
        <v>2477</v>
      </c>
      <c r="K4814" s="5" t="s">
        <v>136</v>
      </c>
      <c r="L4814" s="5" t="s">
        <v>56</v>
      </c>
      <c r="M4814" s="5">
        <v>1.34</v>
      </c>
      <c r="N4814" s="5" t="s">
        <v>57</v>
      </c>
      <c r="O4814" s="5">
        <v>2</v>
      </c>
    </row>
    <row r="4815" spans="1:15" x14ac:dyDescent="0.2">
      <c r="A4815" s="5" t="s">
        <v>13479</v>
      </c>
      <c r="B4815" s="5" t="s">
        <v>1683</v>
      </c>
      <c r="C4815" s="5">
        <v>50</v>
      </c>
      <c r="D4815" s="5" t="s">
        <v>17</v>
      </c>
      <c r="E4815" s="5" t="s">
        <v>13480</v>
      </c>
      <c r="F4815" s="5">
        <v>-8852</v>
      </c>
      <c r="G4815" s="5" t="s">
        <v>78</v>
      </c>
      <c r="H4815" s="5" t="s">
        <v>53</v>
      </c>
      <c r="I4815" s="5">
        <v>171939.79</v>
      </c>
      <c r="J4815" s="5" t="s">
        <v>207</v>
      </c>
      <c r="K4815" s="5" t="s">
        <v>62</v>
      </c>
      <c r="L4815" s="5" t="s">
        <v>56</v>
      </c>
      <c r="M4815" s="5">
        <v>4.55</v>
      </c>
      <c r="N4815" s="5" t="s">
        <v>74</v>
      </c>
      <c r="O4815" s="5">
        <v>39</v>
      </c>
    </row>
    <row r="4816" spans="1:15" x14ac:dyDescent="0.2">
      <c r="A4816" s="5" t="s">
        <v>13481</v>
      </c>
      <c r="B4816" s="5" t="s">
        <v>13482</v>
      </c>
      <c r="C4816" s="5">
        <v>44</v>
      </c>
      <c r="D4816" s="5" t="s">
        <v>17</v>
      </c>
      <c r="E4816" s="5" t="s">
        <v>13483</v>
      </c>
      <c r="F4816" s="5">
        <v>-3105</v>
      </c>
      <c r="G4816" s="5" t="s">
        <v>29</v>
      </c>
      <c r="H4816" s="5" t="s">
        <v>66</v>
      </c>
      <c r="I4816" s="5">
        <v>38630.18</v>
      </c>
      <c r="J4816" s="5" t="s">
        <v>791</v>
      </c>
      <c r="K4816" s="5" t="s">
        <v>47</v>
      </c>
      <c r="L4816" s="5" t="s">
        <v>73</v>
      </c>
      <c r="M4816" s="5">
        <v>1.05</v>
      </c>
      <c r="N4816" s="5" t="s">
        <v>74</v>
      </c>
      <c r="O4816" s="5">
        <v>24</v>
      </c>
    </row>
    <row r="4817" spans="1:15" x14ac:dyDescent="0.2">
      <c r="A4817" s="5" t="s">
        <v>13484</v>
      </c>
      <c r="B4817" s="5" t="s">
        <v>2026</v>
      </c>
      <c r="C4817" s="5">
        <v>58</v>
      </c>
      <c r="D4817" s="5" t="s">
        <v>27</v>
      </c>
      <c r="E4817" s="5" t="s">
        <v>13485</v>
      </c>
      <c r="F4817" s="5">
        <v>-5674</v>
      </c>
      <c r="G4817" s="5" t="s">
        <v>99</v>
      </c>
      <c r="H4817" s="5" t="s">
        <v>66</v>
      </c>
      <c r="I4817" s="5">
        <v>64105.82</v>
      </c>
      <c r="J4817" s="5" t="s">
        <v>3139</v>
      </c>
      <c r="K4817" s="5" t="s">
        <v>55</v>
      </c>
      <c r="L4817" s="5" t="s">
        <v>23</v>
      </c>
      <c r="M4817" s="5">
        <v>2.08</v>
      </c>
      <c r="N4817" s="5" t="s">
        <v>24</v>
      </c>
      <c r="O4817" s="5">
        <v>12</v>
      </c>
    </row>
    <row r="4818" spans="1:15" x14ac:dyDescent="0.2">
      <c r="A4818" s="5" t="s">
        <v>13486</v>
      </c>
      <c r="B4818" s="5" t="s">
        <v>6723</v>
      </c>
      <c r="C4818" s="5">
        <v>46</v>
      </c>
      <c r="D4818" s="5" t="s">
        <v>50</v>
      </c>
      <c r="E4818" s="5" t="s">
        <v>13487</v>
      </c>
      <c r="F4818" s="5">
        <v>-8541</v>
      </c>
      <c r="G4818" s="5" t="s">
        <v>85</v>
      </c>
      <c r="H4818" s="5" t="s">
        <v>71</v>
      </c>
      <c r="I4818" s="5">
        <v>93758.38</v>
      </c>
      <c r="J4818" s="5" t="s">
        <v>5924</v>
      </c>
      <c r="K4818" s="5" t="s">
        <v>81</v>
      </c>
      <c r="L4818" s="5" t="s">
        <v>56</v>
      </c>
      <c r="M4818" s="5">
        <v>4.6399999999999997</v>
      </c>
      <c r="N4818" s="5" t="s">
        <v>33</v>
      </c>
      <c r="O4818" s="5">
        <v>10</v>
      </c>
    </row>
    <row r="4819" spans="1:15" x14ac:dyDescent="0.2">
      <c r="A4819" s="5" t="s">
        <v>13488</v>
      </c>
      <c r="B4819" s="5" t="s">
        <v>10228</v>
      </c>
      <c r="C4819" s="5">
        <v>48</v>
      </c>
      <c r="D4819" s="5" t="s">
        <v>17</v>
      </c>
      <c r="E4819" s="5" t="s">
        <v>13489</v>
      </c>
      <c r="F4819" s="5">
        <v>-4050</v>
      </c>
      <c r="G4819" s="5" t="s">
        <v>37</v>
      </c>
      <c r="H4819" s="5" t="s">
        <v>66</v>
      </c>
      <c r="I4819" s="5">
        <v>102617.4</v>
      </c>
      <c r="J4819" s="5" t="s">
        <v>5866</v>
      </c>
      <c r="K4819" s="5" t="s">
        <v>22</v>
      </c>
      <c r="L4819" s="5" t="s">
        <v>56</v>
      </c>
      <c r="M4819" s="5">
        <v>3.76</v>
      </c>
      <c r="N4819" s="5" t="s">
        <v>57</v>
      </c>
      <c r="O4819" s="5">
        <v>16</v>
      </c>
    </row>
    <row r="4820" spans="1:15" x14ac:dyDescent="0.2">
      <c r="A4820" s="5" t="s">
        <v>13490</v>
      </c>
      <c r="B4820" s="5" t="s">
        <v>3422</v>
      </c>
      <c r="C4820" s="5">
        <v>50</v>
      </c>
      <c r="D4820" s="5" t="s">
        <v>17</v>
      </c>
      <c r="E4820" s="5" t="s">
        <v>13491</v>
      </c>
      <c r="F4820" s="5">
        <v>-3109</v>
      </c>
      <c r="G4820" s="5" t="s">
        <v>29</v>
      </c>
      <c r="H4820" s="5" t="s">
        <v>144</v>
      </c>
      <c r="I4820" s="5">
        <v>132035.65</v>
      </c>
      <c r="J4820" s="5" t="s">
        <v>9055</v>
      </c>
      <c r="K4820" s="5" t="s">
        <v>136</v>
      </c>
      <c r="L4820" s="5" t="s">
        <v>32</v>
      </c>
      <c r="M4820" s="5">
        <v>2.38</v>
      </c>
      <c r="N4820" s="5" t="s">
        <v>74</v>
      </c>
      <c r="O4820" s="5">
        <v>25</v>
      </c>
    </row>
    <row r="4821" spans="1:15" x14ac:dyDescent="0.2">
      <c r="A4821" s="5" t="s">
        <v>13492</v>
      </c>
      <c r="B4821" s="5" t="s">
        <v>13493</v>
      </c>
      <c r="C4821" s="5">
        <v>61</v>
      </c>
      <c r="D4821" s="5" t="s">
        <v>17</v>
      </c>
      <c r="E4821" s="5" t="s">
        <v>13494</v>
      </c>
      <c r="F4821" s="5">
        <v>-5969</v>
      </c>
      <c r="G4821" s="5" t="s">
        <v>85</v>
      </c>
      <c r="H4821" s="5" t="s">
        <v>38</v>
      </c>
      <c r="I4821" s="5">
        <v>164368.23000000001</v>
      </c>
      <c r="J4821" s="5" t="s">
        <v>1081</v>
      </c>
      <c r="K4821" s="5" t="s">
        <v>136</v>
      </c>
      <c r="L4821" s="5" t="s">
        <v>73</v>
      </c>
      <c r="M4821" s="5">
        <v>2.9</v>
      </c>
      <c r="N4821" s="5" t="s">
        <v>41</v>
      </c>
      <c r="O4821" s="5">
        <v>31</v>
      </c>
    </row>
    <row r="4822" spans="1:15" x14ac:dyDescent="0.2">
      <c r="A4822" s="5" t="s">
        <v>13495</v>
      </c>
      <c r="B4822" s="5" t="s">
        <v>10708</v>
      </c>
      <c r="C4822" s="5">
        <v>47</v>
      </c>
      <c r="D4822" s="5" t="s">
        <v>50</v>
      </c>
      <c r="E4822" s="5" t="s">
        <v>13496</v>
      </c>
      <c r="F4822" s="5">
        <v>-2419</v>
      </c>
      <c r="G4822" s="5" t="s">
        <v>78</v>
      </c>
      <c r="H4822" s="5" t="s">
        <v>71</v>
      </c>
      <c r="I4822" s="5">
        <v>133516.09</v>
      </c>
      <c r="J4822" s="5" t="s">
        <v>13497</v>
      </c>
      <c r="K4822" s="5" t="s">
        <v>40</v>
      </c>
      <c r="L4822" s="5" t="s">
        <v>56</v>
      </c>
      <c r="M4822" s="5">
        <v>4.67</v>
      </c>
      <c r="N4822" s="5" t="s">
        <v>41</v>
      </c>
      <c r="O4822" s="5">
        <v>19</v>
      </c>
    </row>
    <row r="4823" spans="1:15" x14ac:dyDescent="0.2">
      <c r="A4823" s="5" t="s">
        <v>13498</v>
      </c>
      <c r="B4823" s="5" t="s">
        <v>5487</v>
      </c>
      <c r="C4823" s="5">
        <v>22</v>
      </c>
      <c r="D4823" s="5" t="s">
        <v>17</v>
      </c>
      <c r="E4823" s="5" t="s">
        <v>13499</v>
      </c>
      <c r="F4823" s="5">
        <v>-9286</v>
      </c>
      <c r="G4823" s="5" t="s">
        <v>45</v>
      </c>
      <c r="H4823" s="5" t="s">
        <v>71</v>
      </c>
      <c r="I4823" s="5">
        <v>93509.15</v>
      </c>
      <c r="J4823" s="5" t="s">
        <v>2634</v>
      </c>
      <c r="K4823" s="5" t="s">
        <v>136</v>
      </c>
      <c r="L4823" s="5" t="s">
        <v>32</v>
      </c>
      <c r="M4823" s="5">
        <v>2.2400000000000002</v>
      </c>
      <c r="N4823" s="5" t="s">
        <v>41</v>
      </c>
      <c r="O4823" s="5">
        <v>8</v>
      </c>
    </row>
    <row r="4824" spans="1:15" x14ac:dyDescent="0.2">
      <c r="A4824" s="5" t="s">
        <v>13500</v>
      </c>
      <c r="B4824" s="5" t="s">
        <v>10245</v>
      </c>
      <c r="C4824" s="5">
        <v>59</v>
      </c>
      <c r="D4824" s="5" t="s">
        <v>50</v>
      </c>
      <c r="E4824" s="5" t="s">
        <v>13501</v>
      </c>
      <c r="F4824" s="5">
        <v>-8398</v>
      </c>
      <c r="G4824" s="5" t="s">
        <v>19</v>
      </c>
      <c r="H4824" s="5" t="s">
        <v>66</v>
      </c>
      <c r="I4824" s="5">
        <v>149848.88</v>
      </c>
      <c r="J4824" s="5" t="s">
        <v>6483</v>
      </c>
      <c r="K4824" s="5" t="s">
        <v>55</v>
      </c>
      <c r="L4824" s="5" t="s">
        <v>23</v>
      </c>
      <c r="M4824" s="5">
        <v>1.7</v>
      </c>
      <c r="N4824" s="5" t="s">
        <v>74</v>
      </c>
      <c r="O4824" s="5">
        <v>17</v>
      </c>
    </row>
    <row r="4825" spans="1:15" x14ac:dyDescent="0.2">
      <c r="A4825" s="5" t="s">
        <v>13502</v>
      </c>
      <c r="B4825" s="5" t="s">
        <v>6069</v>
      </c>
      <c r="C4825" s="5">
        <v>55</v>
      </c>
      <c r="D4825" s="5" t="s">
        <v>17</v>
      </c>
      <c r="E4825" s="5" t="s">
        <v>13503</v>
      </c>
      <c r="F4825" s="5">
        <v>-8403</v>
      </c>
      <c r="G4825" s="5" t="s">
        <v>52</v>
      </c>
      <c r="H4825" s="5" t="s">
        <v>79</v>
      </c>
      <c r="I4825" s="5">
        <v>110612.28</v>
      </c>
      <c r="J4825" s="5" t="s">
        <v>4921</v>
      </c>
      <c r="K4825" s="5" t="s">
        <v>136</v>
      </c>
      <c r="L4825" s="5" t="s">
        <v>32</v>
      </c>
      <c r="M4825" s="5">
        <v>2.69</v>
      </c>
      <c r="N4825" s="5" t="s">
        <v>57</v>
      </c>
      <c r="O4825" s="5">
        <v>4</v>
      </c>
    </row>
    <row r="4826" spans="1:15" x14ac:dyDescent="0.2">
      <c r="A4826" s="5" t="s">
        <v>13504</v>
      </c>
      <c r="B4826" s="5" t="s">
        <v>2789</v>
      </c>
      <c r="C4826" s="5">
        <v>56</v>
      </c>
      <c r="D4826" s="5" t="s">
        <v>27</v>
      </c>
      <c r="E4826" s="5" t="s">
        <v>13505</v>
      </c>
      <c r="F4826" s="5">
        <v>-8015</v>
      </c>
      <c r="G4826" s="5" t="s">
        <v>99</v>
      </c>
      <c r="H4826" s="5" t="s">
        <v>173</v>
      </c>
      <c r="I4826" s="5">
        <v>134435.65</v>
      </c>
      <c r="J4826" s="5" t="s">
        <v>5977</v>
      </c>
      <c r="K4826" s="5" t="s">
        <v>22</v>
      </c>
      <c r="L4826" s="5" t="s">
        <v>32</v>
      </c>
      <c r="M4826" s="5">
        <v>4.7300000000000004</v>
      </c>
      <c r="N4826" s="5" t="s">
        <v>41</v>
      </c>
      <c r="O4826" s="5">
        <v>8</v>
      </c>
    </row>
    <row r="4827" spans="1:15" x14ac:dyDescent="0.2">
      <c r="A4827" s="5" t="s">
        <v>13506</v>
      </c>
      <c r="B4827" s="5" t="s">
        <v>9236</v>
      </c>
      <c r="C4827" s="5">
        <v>50</v>
      </c>
      <c r="D4827" s="5" t="s">
        <v>27</v>
      </c>
      <c r="E4827" s="5" t="s">
        <v>13507</v>
      </c>
      <c r="F4827" s="5">
        <v>-3728</v>
      </c>
      <c r="G4827" s="5" t="s">
        <v>19</v>
      </c>
      <c r="H4827" s="5" t="s">
        <v>53</v>
      </c>
      <c r="I4827" s="5">
        <v>123461.38</v>
      </c>
      <c r="J4827" s="5" t="s">
        <v>2925</v>
      </c>
      <c r="K4827" s="5" t="s">
        <v>118</v>
      </c>
      <c r="L4827" s="5" t="s">
        <v>73</v>
      </c>
      <c r="M4827" s="5">
        <v>1.27</v>
      </c>
      <c r="N4827" s="5" t="s">
        <v>24</v>
      </c>
      <c r="O4827" s="5">
        <v>25</v>
      </c>
    </row>
    <row r="4828" spans="1:15" x14ac:dyDescent="0.2">
      <c r="A4828" s="5" t="s">
        <v>13508</v>
      </c>
      <c r="B4828" s="5" t="s">
        <v>2569</v>
      </c>
      <c r="C4828" s="5">
        <v>32</v>
      </c>
      <c r="D4828" s="5" t="s">
        <v>50</v>
      </c>
      <c r="E4828" s="5" t="s">
        <v>13509</v>
      </c>
      <c r="F4828" s="5">
        <v>-6245</v>
      </c>
      <c r="G4828" s="5" t="s">
        <v>19</v>
      </c>
      <c r="H4828" s="5" t="s">
        <v>30</v>
      </c>
      <c r="I4828" s="5">
        <v>178650.96</v>
      </c>
      <c r="J4828" s="5" t="s">
        <v>6005</v>
      </c>
      <c r="K4828" s="5" t="s">
        <v>127</v>
      </c>
      <c r="L4828" s="5" t="s">
        <v>73</v>
      </c>
      <c r="M4828" s="5">
        <v>2.7</v>
      </c>
      <c r="N4828" s="5" t="s">
        <v>41</v>
      </c>
      <c r="O4828" s="5">
        <v>32</v>
      </c>
    </row>
    <row r="4829" spans="1:15" x14ac:dyDescent="0.2">
      <c r="A4829" s="5" t="s">
        <v>13510</v>
      </c>
      <c r="B4829" s="5" t="s">
        <v>1077</v>
      </c>
      <c r="C4829" s="5">
        <v>54</v>
      </c>
      <c r="D4829" s="5" t="s">
        <v>27</v>
      </c>
      <c r="E4829" s="5" t="s">
        <v>13511</v>
      </c>
      <c r="F4829" s="5">
        <v>-3552</v>
      </c>
      <c r="G4829" s="5" t="s">
        <v>52</v>
      </c>
      <c r="H4829" s="5" t="s">
        <v>30</v>
      </c>
      <c r="I4829" s="5">
        <v>113895.62</v>
      </c>
      <c r="J4829" s="5" t="s">
        <v>6940</v>
      </c>
      <c r="K4829" s="5" t="s">
        <v>55</v>
      </c>
      <c r="L4829" s="5" t="s">
        <v>32</v>
      </c>
      <c r="M4829" s="5">
        <v>1.66</v>
      </c>
      <c r="N4829" s="5" t="s">
        <v>57</v>
      </c>
      <c r="O4829" s="5">
        <v>13</v>
      </c>
    </row>
    <row r="4830" spans="1:15" x14ac:dyDescent="0.2">
      <c r="A4830" s="5" t="s">
        <v>13512</v>
      </c>
      <c r="B4830" s="5" t="s">
        <v>256</v>
      </c>
      <c r="C4830" s="5">
        <v>41</v>
      </c>
      <c r="D4830" s="5" t="s">
        <v>27</v>
      </c>
      <c r="E4830" s="5" t="s">
        <v>13513</v>
      </c>
      <c r="F4830" s="5">
        <v>-7399</v>
      </c>
      <c r="G4830" s="5" t="s">
        <v>116</v>
      </c>
      <c r="H4830" s="5" t="s">
        <v>79</v>
      </c>
      <c r="I4830" s="5">
        <v>153567.23000000001</v>
      </c>
      <c r="J4830" s="5" t="s">
        <v>12397</v>
      </c>
      <c r="K4830" s="5" t="s">
        <v>40</v>
      </c>
      <c r="L4830" s="5" t="s">
        <v>23</v>
      </c>
      <c r="M4830" s="5">
        <v>2.0299999999999998</v>
      </c>
      <c r="N4830" s="5" t="s">
        <v>57</v>
      </c>
      <c r="O4830" s="5">
        <v>40</v>
      </c>
    </row>
    <row r="4831" spans="1:15" x14ac:dyDescent="0.2">
      <c r="A4831" s="5" t="s">
        <v>13514</v>
      </c>
      <c r="B4831" s="5" t="s">
        <v>3513</v>
      </c>
      <c r="C4831" s="5">
        <v>56</v>
      </c>
      <c r="D4831" s="5" t="s">
        <v>17</v>
      </c>
      <c r="E4831" s="5" t="s">
        <v>13515</v>
      </c>
      <c r="F4831" s="5">
        <v>-3484</v>
      </c>
      <c r="G4831" s="5" t="s">
        <v>78</v>
      </c>
      <c r="H4831" s="5" t="s">
        <v>144</v>
      </c>
      <c r="I4831" s="5">
        <v>89920.4</v>
      </c>
      <c r="J4831" s="5" t="s">
        <v>8942</v>
      </c>
      <c r="K4831" s="5" t="s">
        <v>62</v>
      </c>
      <c r="L4831" s="5" t="s">
        <v>32</v>
      </c>
      <c r="M4831" s="5">
        <v>3.33</v>
      </c>
      <c r="N4831" s="5" t="s">
        <v>33</v>
      </c>
      <c r="O4831" s="5">
        <v>15</v>
      </c>
    </row>
    <row r="4832" spans="1:15" x14ac:dyDescent="0.2">
      <c r="A4832" s="5" t="s">
        <v>13516</v>
      </c>
      <c r="B4832" s="5" t="s">
        <v>10168</v>
      </c>
      <c r="C4832" s="5">
        <v>32</v>
      </c>
      <c r="D4832" s="5" t="s">
        <v>17</v>
      </c>
      <c r="E4832" s="5" t="s">
        <v>13517</v>
      </c>
      <c r="F4832" s="5">
        <v>-3769</v>
      </c>
      <c r="G4832" s="5" t="s">
        <v>78</v>
      </c>
      <c r="H4832" s="5" t="s">
        <v>38</v>
      </c>
      <c r="I4832" s="5">
        <v>131363.03</v>
      </c>
      <c r="J4832" s="5" t="s">
        <v>8525</v>
      </c>
      <c r="K4832" s="5" t="s">
        <v>47</v>
      </c>
      <c r="L4832" s="5" t="s">
        <v>56</v>
      </c>
      <c r="M4832" s="5">
        <v>3.78</v>
      </c>
      <c r="N4832" s="5" t="s">
        <v>57</v>
      </c>
      <c r="O4832" s="5">
        <v>17</v>
      </c>
    </row>
    <row r="4833" spans="1:15" x14ac:dyDescent="0.2">
      <c r="A4833" s="5" t="s">
        <v>13518</v>
      </c>
      <c r="B4833" s="5" t="s">
        <v>2678</v>
      </c>
      <c r="C4833" s="5">
        <v>22</v>
      </c>
      <c r="D4833" s="5" t="s">
        <v>50</v>
      </c>
      <c r="E4833" s="5" t="s">
        <v>13519</v>
      </c>
      <c r="F4833" s="5">
        <v>-6271</v>
      </c>
      <c r="G4833" s="5" t="s">
        <v>85</v>
      </c>
      <c r="H4833" s="5" t="s">
        <v>79</v>
      </c>
      <c r="I4833" s="5">
        <v>95110.92</v>
      </c>
      <c r="J4833" s="5" t="s">
        <v>10674</v>
      </c>
      <c r="K4833" s="5" t="s">
        <v>55</v>
      </c>
      <c r="L4833" s="5" t="s">
        <v>56</v>
      </c>
      <c r="M4833" s="5">
        <v>1.87</v>
      </c>
      <c r="N4833" s="5" t="s">
        <v>74</v>
      </c>
      <c r="O4833" s="5">
        <v>37</v>
      </c>
    </row>
    <row r="4834" spans="1:15" x14ac:dyDescent="0.2">
      <c r="A4834" s="5" t="s">
        <v>13520</v>
      </c>
      <c r="B4834" s="5" t="s">
        <v>3998</v>
      </c>
      <c r="C4834" s="5">
        <v>28</v>
      </c>
      <c r="D4834" s="5" t="s">
        <v>17</v>
      </c>
      <c r="E4834" s="5" t="s">
        <v>13521</v>
      </c>
      <c r="F4834" s="5">
        <v>-8710</v>
      </c>
      <c r="G4834" s="5" t="s">
        <v>52</v>
      </c>
      <c r="H4834" s="5" t="s">
        <v>20</v>
      </c>
      <c r="I4834" s="5">
        <v>63579.67</v>
      </c>
      <c r="J4834" s="5" t="s">
        <v>10716</v>
      </c>
      <c r="K4834" s="5" t="s">
        <v>127</v>
      </c>
      <c r="L4834" s="5" t="s">
        <v>32</v>
      </c>
      <c r="M4834" s="5">
        <v>4.26</v>
      </c>
      <c r="N4834" s="5" t="s">
        <v>74</v>
      </c>
      <c r="O4834" s="5">
        <v>5</v>
      </c>
    </row>
    <row r="4835" spans="1:15" x14ac:dyDescent="0.2">
      <c r="A4835" s="5" t="s">
        <v>13522</v>
      </c>
      <c r="B4835" s="5" t="s">
        <v>1878</v>
      </c>
      <c r="C4835" s="5">
        <v>33</v>
      </c>
      <c r="D4835" s="5" t="s">
        <v>17</v>
      </c>
      <c r="E4835" s="5" t="s">
        <v>13523</v>
      </c>
      <c r="F4835" s="5">
        <v>-8989</v>
      </c>
      <c r="G4835" s="5" t="s">
        <v>85</v>
      </c>
      <c r="H4835" s="5" t="s">
        <v>144</v>
      </c>
      <c r="I4835" s="5">
        <v>170885.44</v>
      </c>
      <c r="J4835" s="5" t="s">
        <v>5943</v>
      </c>
      <c r="K4835" s="5" t="s">
        <v>47</v>
      </c>
      <c r="L4835" s="5" t="s">
        <v>32</v>
      </c>
      <c r="M4835" s="5">
        <v>4.66</v>
      </c>
      <c r="N4835" s="5" t="s">
        <v>74</v>
      </c>
      <c r="O4835" s="5">
        <v>36</v>
      </c>
    </row>
    <row r="4836" spans="1:15" x14ac:dyDescent="0.2">
      <c r="A4836" s="5" t="s">
        <v>13524</v>
      </c>
      <c r="B4836" s="5" t="s">
        <v>354</v>
      </c>
      <c r="C4836" s="5">
        <v>62</v>
      </c>
      <c r="D4836" s="5" t="s">
        <v>17</v>
      </c>
      <c r="E4836" s="5" t="s">
        <v>13525</v>
      </c>
      <c r="F4836" s="5">
        <v>-9517</v>
      </c>
      <c r="G4836" s="5" t="s">
        <v>94</v>
      </c>
      <c r="H4836" s="5" t="s">
        <v>53</v>
      </c>
      <c r="I4836" s="5">
        <v>45755.73</v>
      </c>
      <c r="J4836" s="5" t="s">
        <v>7265</v>
      </c>
      <c r="K4836" s="5" t="s">
        <v>118</v>
      </c>
      <c r="L4836" s="5" t="s">
        <v>23</v>
      </c>
      <c r="M4836" s="5">
        <v>2.72</v>
      </c>
      <c r="N4836" s="5" t="s">
        <v>33</v>
      </c>
      <c r="O4836" s="5">
        <v>3</v>
      </c>
    </row>
    <row r="4837" spans="1:15" x14ac:dyDescent="0.2">
      <c r="A4837" s="5" t="s">
        <v>13526</v>
      </c>
      <c r="B4837" s="5" t="s">
        <v>3252</v>
      </c>
      <c r="C4837" s="5">
        <v>49</v>
      </c>
      <c r="D4837" s="5" t="s">
        <v>50</v>
      </c>
      <c r="E4837" s="5" t="s">
        <v>13527</v>
      </c>
      <c r="F4837" s="5">
        <v>-2199</v>
      </c>
      <c r="G4837" s="5" t="s">
        <v>45</v>
      </c>
      <c r="H4837" s="5" t="s">
        <v>53</v>
      </c>
      <c r="I4837" s="5">
        <v>98139.95</v>
      </c>
      <c r="J4837" s="5" t="s">
        <v>5683</v>
      </c>
      <c r="K4837" s="5" t="s">
        <v>40</v>
      </c>
      <c r="L4837" s="5" t="s">
        <v>23</v>
      </c>
      <c r="M4837" s="5">
        <v>2.65</v>
      </c>
      <c r="N4837" s="5" t="s">
        <v>41</v>
      </c>
      <c r="O4837" s="5">
        <v>8</v>
      </c>
    </row>
    <row r="4838" spans="1:15" x14ac:dyDescent="0.2">
      <c r="A4838" s="5" t="s">
        <v>13528</v>
      </c>
      <c r="B4838" s="5" t="s">
        <v>6719</v>
      </c>
      <c r="C4838" s="5">
        <v>42</v>
      </c>
      <c r="D4838" s="5" t="s">
        <v>27</v>
      </c>
      <c r="E4838" s="5" t="s">
        <v>13529</v>
      </c>
      <c r="F4838" s="5">
        <v>-8222</v>
      </c>
      <c r="G4838" s="5" t="s">
        <v>116</v>
      </c>
      <c r="H4838" s="5" t="s">
        <v>30</v>
      </c>
      <c r="I4838" s="5">
        <v>133469.53</v>
      </c>
      <c r="J4838" s="5" t="s">
        <v>1947</v>
      </c>
      <c r="K4838" s="5" t="s">
        <v>104</v>
      </c>
      <c r="L4838" s="5" t="s">
        <v>23</v>
      </c>
      <c r="M4838" s="5">
        <v>4.3499999999999996</v>
      </c>
      <c r="N4838" s="5" t="s">
        <v>57</v>
      </c>
      <c r="O4838" s="5">
        <v>26</v>
      </c>
    </row>
    <row r="4839" spans="1:15" x14ac:dyDescent="0.2">
      <c r="A4839" s="5" t="s">
        <v>13530</v>
      </c>
      <c r="B4839" s="5" t="s">
        <v>7449</v>
      </c>
      <c r="C4839" s="5">
        <v>29</v>
      </c>
      <c r="D4839" s="5" t="s">
        <v>50</v>
      </c>
      <c r="E4839" s="5" t="s">
        <v>13531</v>
      </c>
      <c r="F4839" s="5">
        <v>-4034</v>
      </c>
      <c r="G4839" s="5" t="s">
        <v>85</v>
      </c>
      <c r="H4839" s="5" t="s">
        <v>173</v>
      </c>
      <c r="I4839" s="5">
        <v>118597.67</v>
      </c>
      <c r="J4839" s="5" t="s">
        <v>12930</v>
      </c>
      <c r="K4839" s="5" t="s">
        <v>47</v>
      </c>
      <c r="L4839" s="5" t="s">
        <v>23</v>
      </c>
      <c r="M4839" s="5">
        <v>4.74</v>
      </c>
      <c r="N4839" s="5" t="s">
        <v>33</v>
      </c>
      <c r="O4839" s="5">
        <v>17</v>
      </c>
    </row>
    <row r="4840" spans="1:15" x14ac:dyDescent="0.2">
      <c r="A4840" s="5" t="s">
        <v>13532</v>
      </c>
      <c r="B4840" s="5" t="s">
        <v>1641</v>
      </c>
      <c r="C4840" s="5">
        <v>32</v>
      </c>
      <c r="D4840" s="5" t="s">
        <v>17</v>
      </c>
      <c r="E4840" s="5" t="s">
        <v>13533</v>
      </c>
      <c r="F4840" s="5">
        <v>-10207</v>
      </c>
      <c r="G4840" s="5" t="s">
        <v>29</v>
      </c>
      <c r="H4840" s="5" t="s">
        <v>71</v>
      </c>
      <c r="I4840" s="5">
        <v>94112.08</v>
      </c>
      <c r="J4840" s="5" t="s">
        <v>2197</v>
      </c>
      <c r="K4840" s="5" t="s">
        <v>136</v>
      </c>
      <c r="L4840" s="5" t="s">
        <v>23</v>
      </c>
      <c r="M4840" s="5">
        <v>3.14</v>
      </c>
      <c r="N4840" s="5" t="s">
        <v>41</v>
      </c>
      <c r="O4840" s="5">
        <v>2</v>
      </c>
    </row>
    <row r="4841" spans="1:15" x14ac:dyDescent="0.2">
      <c r="A4841" s="5" t="s">
        <v>13534</v>
      </c>
      <c r="B4841" s="5" t="s">
        <v>10627</v>
      </c>
      <c r="C4841" s="5">
        <v>27</v>
      </c>
      <c r="D4841" s="5" t="s">
        <v>27</v>
      </c>
      <c r="E4841" s="5" t="s">
        <v>13535</v>
      </c>
      <c r="F4841" s="5">
        <v>-9305</v>
      </c>
      <c r="G4841" s="5" t="s">
        <v>99</v>
      </c>
      <c r="H4841" s="5" t="s">
        <v>79</v>
      </c>
      <c r="I4841" s="5">
        <v>114977.14</v>
      </c>
      <c r="J4841" s="5" t="s">
        <v>1947</v>
      </c>
      <c r="K4841" s="5" t="s">
        <v>104</v>
      </c>
      <c r="L4841" s="5" t="s">
        <v>56</v>
      </c>
      <c r="M4841" s="5">
        <v>2.29</v>
      </c>
      <c r="N4841" s="5" t="s">
        <v>41</v>
      </c>
      <c r="O4841" s="5">
        <v>7</v>
      </c>
    </row>
    <row r="4842" spans="1:15" x14ac:dyDescent="0.2">
      <c r="A4842" s="5" t="s">
        <v>13536</v>
      </c>
      <c r="B4842" s="5" t="s">
        <v>6256</v>
      </c>
      <c r="C4842" s="5">
        <v>43</v>
      </c>
      <c r="D4842" s="5" t="s">
        <v>50</v>
      </c>
      <c r="E4842" s="5" t="s">
        <v>13537</v>
      </c>
      <c r="F4842" s="5">
        <v>-5049</v>
      </c>
      <c r="G4842" s="5" t="s">
        <v>116</v>
      </c>
      <c r="H4842" s="5" t="s">
        <v>71</v>
      </c>
      <c r="I4842" s="5">
        <v>129706.79</v>
      </c>
      <c r="J4842" s="5" t="s">
        <v>2860</v>
      </c>
      <c r="K4842" s="5" t="s">
        <v>104</v>
      </c>
      <c r="L4842" s="5" t="s">
        <v>73</v>
      </c>
      <c r="M4842" s="5">
        <v>1.29</v>
      </c>
      <c r="N4842" s="5" t="s">
        <v>41</v>
      </c>
      <c r="O4842" s="5">
        <v>31</v>
      </c>
    </row>
    <row r="4843" spans="1:15" x14ac:dyDescent="0.2">
      <c r="A4843" s="5" t="s">
        <v>13538</v>
      </c>
      <c r="B4843" s="5" t="s">
        <v>5504</v>
      </c>
      <c r="C4843" s="5">
        <v>63</v>
      </c>
      <c r="D4843" s="5" t="s">
        <v>17</v>
      </c>
      <c r="E4843" s="5" t="s">
        <v>13539</v>
      </c>
      <c r="F4843" s="5">
        <v>-10022</v>
      </c>
      <c r="G4843" s="5" t="s">
        <v>78</v>
      </c>
      <c r="H4843" s="5" t="s">
        <v>79</v>
      </c>
      <c r="I4843" s="5">
        <v>59695.54</v>
      </c>
      <c r="J4843" s="5" t="s">
        <v>6332</v>
      </c>
      <c r="K4843" s="5" t="s">
        <v>127</v>
      </c>
      <c r="L4843" s="5" t="s">
        <v>23</v>
      </c>
      <c r="M4843" s="5">
        <v>2.59</v>
      </c>
      <c r="N4843" s="5" t="s">
        <v>24</v>
      </c>
      <c r="O4843" s="5">
        <v>22</v>
      </c>
    </row>
    <row r="4844" spans="1:15" x14ac:dyDescent="0.2">
      <c r="A4844" s="5" t="s">
        <v>13540</v>
      </c>
      <c r="B4844" s="5" t="s">
        <v>1267</v>
      </c>
      <c r="C4844" s="5">
        <v>36</v>
      </c>
      <c r="D4844" s="5" t="s">
        <v>27</v>
      </c>
      <c r="E4844" s="5" t="s">
        <v>13541</v>
      </c>
      <c r="F4844" s="5">
        <v>-8104</v>
      </c>
      <c r="G4844" s="5" t="s">
        <v>19</v>
      </c>
      <c r="H4844" s="5" t="s">
        <v>144</v>
      </c>
      <c r="I4844" s="5">
        <v>39398.400000000001</v>
      </c>
      <c r="J4844" s="5" t="s">
        <v>2310</v>
      </c>
      <c r="K4844" s="5" t="s">
        <v>127</v>
      </c>
      <c r="L4844" s="5" t="s">
        <v>23</v>
      </c>
      <c r="M4844" s="5">
        <v>1.7</v>
      </c>
      <c r="N4844" s="5" t="s">
        <v>57</v>
      </c>
      <c r="O4844" s="5">
        <v>33</v>
      </c>
    </row>
    <row r="4845" spans="1:15" x14ac:dyDescent="0.2">
      <c r="A4845" s="5" t="s">
        <v>13542</v>
      </c>
      <c r="B4845" s="5" t="s">
        <v>947</v>
      </c>
      <c r="C4845" s="5">
        <v>39</v>
      </c>
      <c r="D4845" s="5" t="s">
        <v>17</v>
      </c>
      <c r="E4845" s="5" t="s">
        <v>13543</v>
      </c>
      <c r="F4845" s="5">
        <v>-2983</v>
      </c>
      <c r="G4845" s="5" t="s">
        <v>19</v>
      </c>
      <c r="H4845" s="5" t="s">
        <v>144</v>
      </c>
      <c r="I4845" s="5">
        <v>62558.78</v>
      </c>
      <c r="J4845" s="5" t="s">
        <v>3660</v>
      </c>
      <c r="K4845" s="5" t="s">
        <v>118</v>
      </c>
      <c r="L4845" s="5" t="s">
        <v>23</v>
      </c>
      <c r="M4845" s="5">
        <v>2.82</v>
      </c>
      <c r="N4845" s="5" t="s">
        <v>74</v>
      </c>
      <c r="O4845" s="5">
        <v>3</v>
      </c>
    </row>
    <row r="4846" spans="1:15" x14ac:dyDescent="0.2">
      <c r="A4846" s="5" t="s">
        <v>13544</v>
      </c>
      <c r="B4846" s="5" t="s">
        <v>781</v>
      </c>
      <c r="C4846" s="5">
        <v>32</v>
      </c>
      <c r="D4846" s="5" t="s">
        <v>27</v>
      </c>
      <c r="E4846" s="5" t="s">
        <v>13545</v>
      </c>
      <c r="F4846" s="5">
        <v>-7887</v>
      </c>
      <c r="G4846" s="5" t="s">
        <v>52</v>
      </c>
      <c r="H4846" s="5" t="s">
        <v>30</v>
      </c>
      <c r="I4846" s="5">
        <v>109150.7</v>
      </c>
      <c r="J4846" s="5" t="s">
        <v>2477</v>
      </c>
      <c r="K4846" s="5" t="s">
        <v>62</v>
      </c>
      <c r="L4846" s="5" t="s">
        <v>56</v>
      </c>
      <c r="M4846" s="5">
        <v>1.9</v>
      </c>
      <c r="N4846" s="5" t="s">
        <v>33</v>
      </c>
      <c r="O4846" s="5">
        <v>20</v>
      </c>
    </row>
    <row r="4847" spans="1:15" x14ac:dyDescent="0.2">
      <c r="A4847" s="5" t="s">
        <v>13546</v>
      </c>
      <c r="B4847" s="5" t="s">
        <v>12549</v>
      </c>
      <c r="C4847" s="5">
        <v>39</v>
      </c>
      <c r="D4847" s="5" t="s">
        <v>50</v>
      </c>
      <c r="E4847" s="5" t="s">
        <v>13547</v>
      </c>
      <c r="F4847" s="5">
        <v>-8886</v>
      </c>
      <c r="G4847" s="5" t="s">
        <v>29</v>
      </c>
      <c r="H4847" s="5" t="s">
        <v>53</v>
      </c>
      <c r="I4847" s="5">
        <v>154936.04999999999</v>
      </c>
      <c r="J4847" s="5" t="s">
        <v>5761</v>
      </c>
      <c r="K4847" s="5" t="s">
        <v>22</v>
      </c>
      <c r="L4847" s="5" t="s">
        <v>23</v>
      </c>
      <c r="M4847" s="5">
        <v>1.76</v>
      </c>
      <c r="N4847" s="5" t="s">
        <v>41</v>
      </c>
      <c r="O4847" s="5">
        <v>14</v>
      </c>
    </row>
    <row r="4848" spans="1:15" x14ac:dyDescent="0.2">
      <c r="A4848" s="5" t="s">
        <v>13548</v>
      </c>
      <c r="B4848" s="5" t="s">
        <v>1796</v>
      </c>
      <c r="C4848" s="5">
        <v>51</v>
      </c>
      <c r="D4848" s="5" t="s">
        <v>17</v>
      </c>
      <c r="E4848" s="5" t="s">
        <v>13549</v>
      </c>
      <c r="F4848" s="5">
        <v>-3144</v>
      </c>
      <c r="G4848" s="5" t="s">
        <v>85</v>
      </c>
      <c r="H4848" s="5" t="s">
        <v>71</v>
      </c>
      <c r="I4848" s="5">
        <v>83027.14</v>
      </c>
      <c r="J4848" s="5" t="s">
        <v>3446</v>
      </c>
      <c r="K4848" s="5" t="s">
        <v>118</v>
      </c>
      <c r="L4848" s="5" t="s">
        <v>23</v>
      </c>
      <c r="M4848" s="5">
        <v>4.76</v>
      </c>
      <c r="N4848" s="5" t="s">
        <v>41</v>
      </c>
      <c r="O4848" s="5">
        <v>31</v>
      </c>
    </row>
    <row r="4849" spans="1:15" x14ac:dyDescent="0.2">
      <c r="A4849" s="5" t="s">
        <v>13550</v>
      </c>
      <c r="B4849" s="5" t="s">
        <v>5085</v>
      </c>
      <c r="C4849" s="5">
        <v>35</v>
      </c>
      <c r="D4849" s="5" t="s">
        <v>50</v>
      </c>
      <c r="E4849" s="5" t="s">
        <v>13551</v>
      </c>
      <c r="F4849" s="5">
        <v>-2953</v>
      </c>
      <c r="G4849" s="5" t="s">
        <v>116</v>
      </c>
      <c r="H4849" s="5" t="s">
        <v>194</v>
      </c>
      <c r="I4849" s="5">
        <v>92496.08</v>
      </c>
      <c r="J4849" s="5" t="s">
        <v>3852</v>
      </c>
      <c r="K4849" s="5" t="s">
        <v>62</v>
      </c>
      <c r="L4849" s="5" t="s">
        <v>73</v>
      </c>
      <c r="M4849" s="5">
        <v>2.79</v>
      </c>
      <c r="N4849" s="5" t="s">
        <v>24</v>
      </c>
      <c r="O4849" s="5">
        <v>4</v>
      </c>
    </row>
    <row r="4850" spans="1:15" x14ac:dyDescent="0.2">
      <c r="A4850" s="5" t="s">
        <v>13552</v>
      </c>
      <c r="B4850" s="5" t="s">
        <v>13249</v>
      </c>
      <c r="C4850" s="5">
        <v>30</v>
      </c>
      <c r="D4850" s="5" t="s">
        <v>50</v>
      </c>
      <c r="E4850" s="5" t="s">
        <v>13553</v>
      </c>
      <c r="F4850" s="5">
        <v>-9759</v>
      </c>
      <c r="G4850" s="5" t="s">
        <v>116</v>
      </c>
      <c r="H4850" s="5" t="s">
        <v>53</v>
      </c>
      <c r="I4850" s="5">
        <v>103787.69</v>
      </c>
      <c r="J4850" s="5" t="s">
        <v>13554</v>
      </c>
      <c r="K4850" s="5" t="s">
        <v>136</v>
      </c>
      <c r="L4850" s="5" t="s">
        <v>73</v>
      </c>
      <c r="M4850" s="5">
        <v>3.09</v>
      </c>
      <c r="N4850" s="5" t="s">
        <v>74</v>
      </c>
      <c r="O4850" s="5">
        <v>11</v>
      </c>
    </row>
    <row r="4851" spans="1:15" x14ac:dyDescent="0.2">
      <c r="A4851" s="5" t="s">
        <v>13555</v>
      </c>
      <c r="B4851" s="5" t="s">
        <v>1450</v>
      </c>
      <c r="C4851" s="5">
        <v>30</v>
      </c>
      <c r="D4851" s="5" t="s">
        <v>17</v>
      </c>
      <c r="E4851" s="5" t="s">
        <v>13556</v>
      </c>
      <c r="F4851" s="5">
        <v>-8063</v>
      </c>
      <c r="G4851" s="5" t="s">
        <v>99</v>
      </c>
      <c r="H4851" s="5" t="s">
        <v>38</v>
      </c>
      <c r="I4851" s="5">
        <v>153804.43</v>
      </c>
      <c r="J4851" s="5" t="s">
        <v>7118</v>
      </c>
      <c r="K4851" s="5" t="s">
        <v>81</v>
      </c>
      <c r="L4851" s="5" t="s">
        <v>73</v>
      </c>
      <c r="M4851" s="5">
        <v>2.81</v>
      </c>
      <c r="N4851" s="5" t="s">
        <v>74</v>
      </c>
      <c r="O4851" s="5">
        <v>4</v>
      </c>
    </row>
    <row r="4852" spans="1:15" x14ac:dyDescent="0.2">
      <c r="A4852" s="5" t="s">
        <v>13557</v>
      </c>
      <c r="B4852" s="5" t="s">
        <v>3531</v>
      </c>
      <c r="C4852" s="5">
        <v>43</v>
      </c>
      <c r="D4852" s="5" t="s">
        <v>17</v>
      </c>
      <c r="E4852" s="5" t="s">
        <v>13558</v>
      </c>
      <c r="F4852" s="5">
        <v>-9392</v>
      </c>
      <c r="G4852" s="5" t="s">
        <v>85</v>
      </c>
      <c r="H4852" s="5" t="s">
        <v>194</v>
      </c>
      <c r="I4852" s="5">
        <v>169210.32</v>
      </c>
      <c r="J4852" s="5" t="s">
        <v>4897</v>
      </c>
      <c r="K4852" s="5" t="s">
        <v>55</v>
      </c>
      <c r="L4852" s="5" t="s">
        <v>56</v>
      </c>
      <c r="M4852" s="5">
        <v>4.21</v>
      </c>
      <c r="N4852" s="5" t="s">
        <v>33</v>
      </c>
      <c r="O4852" s="5">
        <v>16</v>
      </c>
    </row>
    <row r="4853" spans="1:15" x14ac:dyDescent="0.2">
      <c r="A4853" s="5" t="s">
        <v>13559</v>
      </c>
      <c r="B4853" s="5" t="s">
        <v>8122</v>
      </c>
      <c r="C4853" s="5">
        <v>32</v>
      </c>
      <c r="D4853" s="5" t="s">
        <v>17</v>
      </c>
      <c r="E4853" s="5" t="s">
        <v>13560</v>
      </c>
      <c r="F4853" s="5">
        <v>-5364</v>
      </c>
      <c r="G4853" s="5" t="s">
        <v>116</v>
      </c>
      <c r="H4853" s="5" t="s">
        <v>144</v>
      </c>
      <c r="I4853" s="5">
        <v>152917.07999999999</v>
      </c>
      <c r="J4853" s="5" t="s">
        <v>5342</v>
      </c>
      <c r="K4853" s="5" t="s">
        <v>47</v>
      </c>
      <c r="L4853" s="5" t="s">
        <v>23</v>
      </c>
      <c r="M4853" s="5">
        <v>4.9000000000000004</v>
      </c>
      <c r="N4853" s="5" t="s">
        <v>57</v>
      </c>
      <c r="O4853" s="5">
        <v>4</v>
      </c>
    </row>
    <row r="4854" spans="1:15" x14ac:dyDescent="0.2">
      <c r="A4854" s="5" t="s">
        <v>13561</v>
      </c>
      <c r="B4854" s="5" t="s">
        <v>1495</v>
      </c>
      <c r="C4854" s="5">
        <v>59</v>
      </c>
      <c r="D4854" s="5" t="s">
        <v>50</v>
      </c>
      <c r="E4854" s="5" t="s">
        <v>13562</v>
      </c>
      <c r="F4854" s="5">
        <v>-4102</v>
      </c>
      <c r="G4854" s="5" t="s">
        <v>37</v>
      </c>
      <c r="H4854" s="5" t="s">
        <v>144</v>
      </c>
      <c r="I4854" s="5">
        <v>50523.05</v>
      </c>
      <c r="J4854" s="5" t="s">
        <v>1673</v>
      </c>
      <c r="K4854" s="5" t="s">
        <v>47</v>
      </c>
      <c r="L4854" s="5" t="s">
        <v>73</v>
      </c>
      <c r="M4854" s="5">
        <v>1.46</v>
      </c>
      <c r="N4854" s="5" t="s">
        <v>24</v>
      </c>
      <c r="O4854" s="5">
        <v>37</v>
      </c>
    </row>
    <row r="4855" spans="1:15" x14ac:dyDescent="0.2">
      <c r="A4855" s="5" t="s">
        <v>13563</v>
      </c>
      <c r="B4855" s="5" t="s">
        <v>7828</v>
      </c>
      <c r="C4855" s="5">
        <v>58</v>
      </c>
      <c r="D4855" s="5" t="s">
        <v>50</v>
      </c>
      <c r="E4855" s="5" t="s">
        <v>13564</v>
      </c>
      <c r="F4855" s="5">
        <v>-9786</v>
      </c>
      <c r="G4855" s="5" t="s">
        <v>116</v>
      </c>
      <c r="H4855" s="5" t="s">
        <v>38</v>
      </c>
      <c r="I4855" s="5">
        <v>126934.74</v>
      </c>
      <c r="J4855" s="5" t="s">
        <v>10636</v>
      </c>
      <c r="K4855" s="5" t="s">
        <v>127</v>
      </c>
      <c r="L4855" s="5" t="s">
        <v>32</v>
      </c>
      <c r="M4855" s="5">
        <v>4.71</v>
      </c>
      <c r="N4855" s="5" t="s">
        <v>24</v>
      </c>
      <c r="O4855" s="5">
        <v>8</v>
      </c>
    </row>
    <row r="4856" spans="1:15" x14ac:dyDescent="0.2">
      <c r="A4856" s="5" t="s">
        <v>13565</v>
      </c>
      <c r="B4856" s="5" t="s">
        <v>10102</v>
      </c>
      <c r="C4856" s="5">
        <v>45</v>
      </c>
      <c r="D4856" s="5" t="s">
        <v>27</v>
      </c>
      <c r="E4856" s="5" t="s">
        <v>13566</v>
      </c>
      <c r="F4856" s="5">
        <v>-8900</v>
      </c>
      <c r="G4856" s="5" t="s">
        <v>94</v>
      </c>
      <c r="H4856" s="5" t="s">
        <v>144</v>
      </c>
      <c r="I4856" s="5">
        <v>134033.06</v>
      </c>
      <c r="J4856" s="5" t="s">
        <v>1044</v>
      </c>
      <c r="K4856" s="5" t="s">
        <v>81</v>
      </c>
      <c r="L4856" s="5" t="s">
        <v>23</v>
      </c>
      <c r="M4856" s="5">
        <v>1.29</v>
      </c>
      <c r="N4856" s="5" t="s">
        <v>41</v>
      </c>
      <c r="O4856" s="5">
        <v>36</v>
      </c>
    </row>
    <row r="4857" spans="1:15" x14ac:dyDescent="0.2">
      <c r="A4857" s="5" t="s">
        <v>13567</v>
      </c>
      <c r="B4857" s="5" t="s">
        <v>1491</v>
      </c>
      <c r="C4857" s="5">
        <v>41</v>
      </c>
      <c r="D4857" s="5" t="s">
        <v>17</v>
      </c>
      <c r="E4857" s="5" t="s">
        <v>13568</v>
      </c>
      <c r="F4857" s="5">
        <v>-9949</v>
      </c>
      <c r="G4857" s="5" t="s">
        <v>94</v>
      </c>
      <c r="H4857" s="5" t="s">
        <v>66</v>
      </c>
      <c r="I4857" s="5">
        <v>55740.14</v>
      </c>
      <c r="J4857" s="5" t="s">
        <v>644</v>
      </c>
      <c r="K4857" s="5" t="s">
        <v>81</v>
      </c>
      <c r="L4857" s="5" t="s">
        <v>56</v>
      </c>
      <c r="M4857" s="5">
        <v>2.76</v>
      </c>
      <c r="N4857" s="5" t="s">
        <v>24</v>
      </c>
      <c r="O4857" s="5">
        <v>0</v>
      </c>
    </row>
    <row r="4858" spans="1:15" x14ac:dyDescent="0.2">
      <c r="A4858" s="5" t="s">
        <v>13569</v>
      </c>
      <c r="B4858" s="5" t="s">
        <v>6249</v>
      </c>
      <c r="C4858" s="5">
        <v>31</v>
      </c>
      <c r="D4858" s="5" t="s">
        <v>27</v>
      </c>
      <c r="E4858" s="5" t="s">
        <v>13570</v>
      </c>
      <c r="F4858" s="5">
        <v>-5425</v>
      </c>
      <c r="G4858" s="5" t="s">
        <v>19</v>
      </c>
      <c r="H4858" s="5" t="s">
        <v>38</v>
      </c>
      <c r="I4858" s="5">
        <v>136607.51</v>
      </c>
      <c r="J4858" s="5" t="s">
        <v>1731</v>
      </c>
      <c r="K4858" s="5" t="s">
        <v>40</v>
      </c>
      <c r="L4858" s="5" t="s">
        <v>23</v>
      </c>
      <c r="M4858" s="5">
        <v>3.86</v>
      </c>
      <c r="N4858" s="5" t="s">
        <v>74</v>
      </c>
      <c r="O4858" s="5">
        <v>25</v>
      </c>
    </row>
    <row r="4859" spans="1:15" x14ac:dyDescent="0.2">
      <c r="A4859" s="5" t="s">
        <v>13571</v>
      </c>
      <c r="B4859" s="5" t="s">
        <v>13572</v>
      </c>
      <c r="C4859" s="5">
        <v>63</v>
      </c>
      <c r="D4859" s="5" t="s">
        <v>50</v>
      </c>
      <c r="E4859" s="5" t="s">
        <v>13573</v>
      </c>
      <c r="F4859" s="5">
        <v>-10508</v>
      </c>
      <c r="G4859" s="5" t="s">
        <v>94</v>
      </c>
      <c r="H4859" s="5" t="s">
        <v>30</v>
      </c>
      <c r="I4859" s="5">
        <v>78650.960000000006</v>
      </c>
      <c r="J4859" s="5" t="s">
        <v>2024</v>
      </c>
      <c r="K4859" s="5" t="s">
        <v>40</v>
      </c>
      <c r="L4859" s="5" t="s">
        <v>56</v>
      </c>
      <c r="M4859" s="5">
        <v>1.76</v>
      </c>
      <c r="N4859" s="5" t="s">
        <v>33</v>
      </c>
      <c r="O4859" s="5">
        <v>32</v>
      </c>
    </row>
    <row r="4860" spans="1:15" x14ac:dyDescent="0.2">
      <c r="A4860" s="5" t="s">
        <v>13574</v>
      </c>
      <c r="B4860" s="5" t="s">
        <v>4870</v>
      </c>
      <c r="C4860" s="5">
        <v>34</v>
      </c>
      <c r="D4860" s="5" t="s">
        <v>27</v>
      </c>
      <c r="E4860" s="5" t="s">
        <v>13575</v>
      </c>
      <c r="F4860" s="5">
        <v>-5801</v>
      </c>
      <c r="G4860" s="5" t="s">
        <v>37</v>
      </c>
      <c r="H4860" s="5" t="s">
        <v>194</v>
      </c>
      <c r="I4860" s="5">
        <v>140609.60999999999</v>
      </c>
      <c r="J4860" s="5" t="s">
        <v>8547</v>
      </c>
      <c r="K4860" s="5" t="s">
        <v>62</v>
      </c>
      <c r="L4860" s="5" t="s">
        <v>56</v>
      </c>
      <c r="M4860" s="5">
        <v>2.88</v>
      </c>
      <c r="N4860" s="5" t="s">
        <v>33</v>
      </c>
      <c r="O4860" s="5">
        <v>26</v>
      </c>
    </row>
    <row r="4861" spans="1:15" x14ac:dyDescent="0.2">
      <c r="A4861" s="5" t="s">
        <v>13576</v>
      </c>
      <c r="B4861" s="5" t="s">
        <v>1023</v>
      </c>
      <c r="C4861" s="5">
        <v>36</v>
      </c>
      <c r="D4861" s="5" t="s">
        <v>27</v>
      </c>
      <c r="E4861" s="5" t="s">
        <v>13577</v>
      </c>
      <c r="F4861" s="5">
        <v>-3824</v>
      </c>
      <c r="G4861" s="5" t="s">
        <v>37</v>
      </c>
      <c r="H4861" s="5" t="s">
        <v>66</v>
      </c>
      <c r="I4861" s="5">
        <v>46276.3</v>
      </c>
      <c r="J4861" s="5" t="s">
        <v>7849</v>
      </c>
      <c r="K4861" s="5" t="s">
        <v>118</v>
      </c>
      <c r="L4861" s="5" t="s">
        <v>32</v>
      </c>
      <c r="M4861" s="5">
        <v>1.88</v>
      </c>
      <c r="N4861" s="5" t="s">
        <v>24</v>
      </c>
      <c r="O4861" s="5">
        <v>9</v>
      </c>
    </row>
    <row r="4862" spans="1:15" x14ac:dyDescent="0.2">
      <c r="A4862" s="5" t="s">
        <v>13578</v>
      </c>
      <c r="B4862" s="5" t="s">
        <v>13579</v>
      </c>
      <c r="C4862" s="5">
        <v>24</v>
      </c>
      <c r="D4862" s="5" t="s">
        <v>17</v>
      </c>
      <c r="E4862" s="5" t="s">
        <v>13580</v>
      </c>
      <c r="F4862" s="5">
        <v>-10219</v>
      </c>
      <c r="G4862" s="5" t="s">
        <v>116</v>
      </c>
      <c r="H4862" s="5" t="s">
        <v>66</v>
      </c>
      <c r="I4862" s="5">
        <v>134015.6</v>
      </c>
      <c r="J4862" s="5" t="s">
        <v>1926</v>
      </c>
      <c r="K4862" s="5" t="s">
        <v>40</v>
      </c>
      <c r="L4862" s="5" t="s">
        <v>73</v>
      </c>
      <c r="M4862" s="5">
        <v>1.1299999999999999</v>
      </c>
      <c r="N4862" s="5" t="s">
        <v>24</v>
      </c>
      <c r="O4862" s="5">
        <v>18</v>
      </c>
    </row>
    <row r="4863" spans="1:15" x14ac:dyDescent="0.2">
      <c r="A4863" s="5" t="s">
        <v>13581</v>
      </c>
      <c r="B4863" s="5" t="s">
        <v>13582</v>
      </c>
      <c r="C4863" s="5">
        <v>24</v>
      </c>
      <c r="D4863" s="5" t="s">
        <v>17</v>
      </c>
      <c r="E4863" s="5" t="s">
        <v>13583</v>
      </c>
      <c r="F4863" s="5">
        <v>-10231</v>
      </c>
      <c r="G4863" s="5" t="s">
        <v>19</v>
      </c>
      <c r="H4863" s="5" t="s">
        <v>79</v>
      </c>
      <c r="I4863" s="5">
        <v>169646.32</v>
      </c>
      <c r="J4863" s="5" t="s">
        <v>3692</v>
      </c>
      <c r="K4863" s="5" t="s">
        <v>118</v>
      </c>
      <c r="L4863" s="5" t="s">
        <v>73</v>
      </c>
      <c r="M4863" s="5">
        <v>3.23</v>
      </c>
      <c r="N4863" s="5" t="s">
        <v>33</v>
      </c>
      <c r="O4863" s="5">
        <v>10</v>
      </c>
    </row>
    <row r="4864" spans="1:15" x14ac:dyDescent="0.2">
      <c r="A4864" s="5" t="s">
        <v>13584</v>
      </c>
      <c r="B4864" s="5" t="s">
        <v>13585</v>
      </c>
      <c r="C4864" s="5">
        <v>28</v>
      </c>
      <c r="D4864" s="5" t="s">
        <v>27</v>
      </c>
      <c r="E4864" s="5" t="s">
        <v>13586</v>
      </c>
      <c r="F4864" s="5">
        <v>-10300</v>
      </c>
      <c r="G4864" s="5" t="s">
        <v>37</v>
      </c>
      <c r="H4864" s="5" t="s">
        <v>144</v>
      </c>
      <c r="I4864" s="5">
        <v>102537.7</v>
      </c>
      <c r="J4864" s="5" t="s">
        <v>691</v>
      </c>
      <c r="K4864" s="5" t="s">
        <v>47</v>
      </c>
      <c r="L4864" s="5" t="s">
        <v>56</v>
      </c>
      <c r="M4864" s="5">
        <v>1.33</v>
      </c>
      <c r="N4864" s="5" t="s">
        <v>24</v>
      </c>
      <c r="O4864" s="5">
        <v>11</v>
      </c>
    </row>
    <row r="4865" spans="1:15" x14ac:dyDescent="0.2">
      <c r="A4865" s="5" t="s">
        <v>13587</v>
      </c>
      <c r="B4865" s="5" t="s">
        <v>3033</v>
      </c>
      <c r="C4865" s="5">
        <v>25</v>
      </c>
      <c r="D4865" s="5" t="s">
        <v>50</v>
      </c>
      <c r="E4865" s="5" t="s">
        <v>13588</v>
      </c>
      <c r="F4865" s="5">
        <v>-5055</v>
      </c>
      <c r="G4865" s="5" t="s">
        <v>99</v>
      </c>
      <c r="H4865" s="5" t="s">
        <v>66</v>
      </c>
      <c r="I4865" s="5">
        <v>59925.24</v>
      </c>
      <c r="J4865" s="5" t="s">
        <v>9234</v>
      </c>
      <c r="K4865" s="5" t="s">
        <v>136</v>
      </c>
      <c r="L4865" s="5" t="s">
        <v>56</v>
      </c>
      <c r="M4865" s="5">
        <v>3.25</v>
      </c>
      <c r="N4865" s="5" t="s">
        <v>74</v>
      </c>
      <c r="O4865" s="5">
        <v>6</v>
      </c>
    </row>
    <row r="4866" spans="1:15" x14ac:dyDescent="0.2">
      <c r="A4866" s="5" t="s">
        <v>13589</v>
      </c>
      <c r="B4866" s="5" t="s">
        <v>4613</v>
      </c>
      <c r="C4866" s="5">
        <v>23</v>
      </c>
      <c r="D4866" s="5" t="s">
        <v>50</v>
      </c>
      <c r="E4866" s="5" t="s">
        <v>13590</v>
      </c>
      <c r="F4866" s="5">
        <v>-3600</v>
      </c>
      <c r="G4866" s="5" t="s">
        <v>52</v>
      </c>
      <c r="H4866" s="5" t="s">
        <v>66</v>
      </c>
      <c r="I4866" s="5">
        <v>101346.83</v>
      </c>
      <c r="J4866" s="5" t="s">
        <v>6651</v>
      </c>
      <c r="K4866" s="5" t="s">
        <v>127</v>
      </c>
      <c r="L4866" s="5" t="s">
        <v>56</v>
      </c>
      <c r="M4866" s="5">
        <v>3.36</v>
      </c>
      <c r="N4866" s="5" t="s">
        <v>41</v>
      </c>
      <c r="O4866" s="5">
        <v>38</v>
      </c>
    </row>
    <row r="4867" spans="1:15" x14ac:dyDescent="0.2">
      <c r="A4867" s="5" t="s">
        <v>13591</v>
      </c>
      <c r="B4867" s="5" t="s">
        <v>5061</v>
      </c>
      <c r="C4867" s="5">
        <v>26</v>
      </c>
      <c r="D4867" s="5" t="s">
        <v>50</v>
      </c>
      <c r="E4867" s="5" t="s">
        <v>13592</v>
      </c>
      <c r="F4867" s="5">
        <v>-10119</v>
      </c>
      <c r="G4867" s="5" t="s">
        <v>19</v>
      </c>
      <c r="H4867" s="5" t="s">
        <v>194</v>
      </c>
      <c r="I4867" s="5">
        <v>44296.41</v>
      </c>
      <c r="J4867" s="5" t="s">
        <v>12625</v>
      </c>
      <c r="K4867" s="5" t="s">
        <v>118</v>
      </c>
      <c r="L4867" s="5" t="s">
        <v>32</v>
      </c>
      <c r="M4867" s="5">
        <v>2.63</v>
      </c>
      <c r="N4867" s="5" t="s">
        <v>33</v>
      </c>
      <c r="O4867" s="5">
        <v>37</v>
      </c>
    </row>
    <row r="4868" spans="1:15" x14ac:dyDescent="0.2">
      <c r="A4868" s="5" t="s">
        <v>13593</v>
      </c>
      <c r="B4868" s="5" t="s">
        <v>9267</v>
      </c>
      <c r="C4868" s="5">
        <v>25</v>
      </c>
      <c r="D4868" s="5" t="s">
        <v>50</v>
      </c>
      <c r="E4868" s="5" t="s">
        <v>13594</v>
      </c>
      <c r="F4868" s="5">
        <v>-3838</v>
      </c>
      <c r="G4868" s="5" t="s">
        <v>94</v>
      </c>
      <c r="H4868" s="5" t="s">
        <v>71</v>
      </c>
      <c r="I4868" s="5">
        <v>131828.49</v>
      </c>
      <c r="J4868" s="5" t="s">
        <v>787</v>
      </c>
      <c r="K4868" s="5" t="s">
        <v>136</v>
      </c>
      <c r="L4868" s="5" t="s">
        <v>73</v>
      </c>
      <c r="M4868" s="5">
        <v>1.49</v>
      </c>
      <c r="N4868" s="5" t="s">
        <v>57</v>
      </c>
      <c r="O4868" s="5">
        <v>28</v>
      </c>
    </row>
    <row r="4869" spans="1:15" x14ac:dyDescent="0.2">
      <c r="A4869" s="5" t="s">
        <v>13595</v>
      </c>
      <c r="B4869" s="5" t="s">
        <v>1694</v>
      </c>
      <c r="C4869" s="5">
        <v>60</v>
      </c>
      <c r="D4869" s="5" t="s">
        <v>50</v>
      </c>
      <c r="E4869" s="5" t="s">
        <v>13596</v>
      </c>
      <c r="F4869" s="5">
        <v>-5512</v>
      </c>
      <c r="G4869" s="5" t="s">
        <v>19</v>
      </c>
      <c r="H4869" s="5" t="s">
        <v>66</v>
      </c>
      <c r="I4869" s="5">
        <v>103853.88</v>
      </c>
      <c r="J4869" s="5" t="s">
        <v>4544</v>
      </c>
      <c r="K4869" s="5" t="s">
        <v>81</v>
      </c>
      <c r="L4869" s="5" t="s">
        <v>32</v>
      </c>
      <c r="M4869" s="5">
        <v>3.22</v>
      </c>
      <c r="N4869" s="5" t="s">
        <v>33</v>
      </c>
      <c r="O4869" s="5">
        <v>9</v>
      </c>
    </row>
    <row r="4870" spans="1:15" x14ac:dyDescent="0.2">
      <c r="A4870" s="5" t="s">
        <v>13597</v>
      </c>
      <c r="B4870" s="5" t="s">
        <v>3007</v>
      </c>
      <c r="C4870" s="5">
        <v>55</v>
      </c>
      <c r="D4870" s="5" t="s">
        <v>50</v>
      </c>
      <c r="E4870" s="5" t="s">
        <v>13598</v>
      </c>
      <c r="F4870" s="5">
        <v>-9568</v>
      </c>
      <c r="G4870" s="5" t="s">
        <v>85</v>
      </c>
      <c r="H4870" s="5" t="s">
        <v>194</v>
      </c>
      <c r="I4870" s="5">
        <v>36354.69</v>
      </c>
      <c r="J4870" s="5" t="s">
        <v>6575</v>
      </c>
      <c r="K4870" s="5" t="s">
        <v>118</v>
      </c>
      <c r="L4870" s="5" t="s">
        <v>73</v>
      </c>
      <c r="M4870" s="5">
        <v>4.7</v>
      </c>
      <c r="N4870" s="5" t="s">
        <v>74</v>
      </c>
      <c r="O4870" s="5">
        <v>8</v>
      </c>
    </row>
    <row r="4871" spans="1:15" x14ac:dyDescent="0.2">
      <c r="A4871" s="5" t="s">
        <v>13599</v>
      </c>
      <c r="B4871" s="5" t="s">
        <v>8614</v>
      </c>
      <c r="C4871" s="5">
        <v>28</v>
      </c>
      <c r="D4871" s="5" t="s">
        <v>27</v>
      </c>
      <c r="E4871" s="5" t="s">
        <v>13600</v>
      </c>
      <c r="F4871" s="5">
        <v>-10011</v>
      </c>
      <c r="G4871" s="5" t="s">
        <v>99</v>
      </c>
      <c r="H4871" s="5" t="s">
        <v>79</v>
      </c>
      <c r="I4871" s="5">
        <v>36831.61</v>
      </c>
      <c r="J4871" s="5" t="s">
        <v>7135</v>
      </c>
      <c r="K4871" s="5" t="s">
        <v>81</v>
      </c>
      <c r="L4871" s="5" t="s">
        <v>56</v>
      </c>
      <c r="M4871" s="5">
        <v>2.94</v>
      </c>
      <c r="N4871" s="5" t="s">
        <v>33</v>
      </c>
      <c r="O4871" s="5">
        <v>33</v>
      </c>
    </row>
    <row r="4872" spans="1:15" x14ac:dyDescent="0.2">
      <c r="A4872" s="5" t="s">
        <v>13601</v>
      </c>
      <c r="B4872" s="5" t="s">
        <v>4536</v>
      </c>
      <c r="C4872" s="5">
        <v>30</v>
      </c>
      <c r="D4872" s="5" t="s">
        <v>50</v>
      </c>
      <c r="E4872" s="5" t="s">
        <v>13602</v>
      </c>
      <c r="F4872" s="5">
        <v>-4525</v>
      </c>
      <c r="G4872" s="5" t="s">
        <v>37</v>
      </c>
      <c r="H4872" s="5" t="s">
        <v>38</v>
      </c>
      <c r="I4872" s="5">
        <v>108367.84</v>
      </c>
      <c r="J4872" s="5" t="s">
        <v>5161</v>
      </c>
      <c r="K4872" s="5" t="s">
        <v>127</v>
      </c>
      <c r="L4872" s="5" t="s">
        <v>23</v>
      </c>
      <c r="M4872" s="5">
        <v>3.36</v>
      </c>
      <c r="N4872" s="5" t="s">
        <v>57</v>
      </c>
      <c r="O4872" s="5">
        <v>13</v>
      </c>
    </row>
    <row r="4873" spans="1:15" x14ac:dyDescent="0.2">
      <c r="A4873" s="5" t="s">
        <v>13603</v>
      </c>
      <c r="B4873" s="5" t="s">
        <v>7717</v>
      </c>
      <c r="C4873" s="5">
        <v>48</v>
      </c>
      <c r="D4873" s="5" t="s">
        <v>50</v>
      </c>
      <c r="E4873" s="5" t="s">
        <v>13604</v>
      </c>
      <c r="F4873" s="5">
        <v>-2850</v>
      </c>
      <c r="G4873" s="5" t="s">
        <v>19</v>
      </c>
      <c r="H4873" s="5" t="s">
        <v>53</v>
      </c>
      <c r="I4873" s="5">
        <v>137525.28</v>
      </c>
      <c r="J4873" s="5" t="s">
        <v>1764</v>
      </c>
      <c r="K4873" s="5" t="s">
        <v>136</v>
      </c>
      <c r="L4873" s="5" t="s">
        <v>23</v>
      </c>
      <c r="M4873" s="5">
        <v>3.35</v>
      </c>
      <c r="N4873" s="5" t="s">
        <v>74</v>
      </c>
      <c r="O4873" s="5">
        <v>8</v>
      </c>
    </row>
    <row r="4874" spans="1:15" x14ac:dyDescent="0.2">
      <c r="A4874" s="5" t="s">
        <v>13605</v>
      </c>
      <c r="B4874" s="5" t="s">
        <v>13606</v>
      </c>
      <c r="C4874" s="5">
        <v>31</v>
      </c>
      <c r="D4874" s="5" t="s">
        <v>50</v>
      </c>
      <c r="E4874" s="5" t="s">
        <v>13607</v>
      </c>
      <c r="F4874" s="5">
        <v>-7764</v>
      </c>
      <c r="G4874" s="5" t="s">
        <v>99</v>
      </c>
      <c r="H4874" s="5" t="s">
        <v>38</v>
      </c>
      <c r="I4874" s="5">
        <v>117186.87</v>
      </c>
      <c r="J4874" s="5" t="s">
        <v>9900</v>
      </c>
      <c r="K4874" s="5" t="s">
        <v>47</v>
      </c>
      <c r="L4874" s="5" t="s">
        <v>56</v>
      </c>
      <c r="M4874" s="5">
        <v>2.71</v>
      </c>
      <c r="N4874" s="5" t="s">
        <v>41</v>
      </c>
      <c r="O4874" s="5">
        <v>14</v>
      </c>
    </row>
    <row r="4875" spans="1:15" x14ac:dyDescent="0.2">
      <c r="A4875" s="5" t="s">
        <v>13608</v>
      </c>
      <c r="B4875" s="5" t="s">
        <v>6221</v>
      </c>
      <c r="C4875" s="5">
        <v>41</v>
      </c>
      <c r="D4875" s="5" t="s">
        <v>27</v>
      </c>
      <c r="E4875" s="5" t="s">
        <v>6222</v>
      </c>
      <c r="F4875" s="5">
        <v>-9775</v>
      </c>
      <c r="G4875" s="5" t="s">
        <v>94</v>
      </c>
      <c r="H4875" s="5" t="s">
        <v>30</v>
      </c>
      <c r="I4875" s="5">
        <v>39020.47</v>
      </c>
      <c r="J4875" s="5" t="s">
        <v>4490</v>
      </c>
      <c r="K4875" s="5" t="s">
        <v>55</v>
      </c>
      <c r="L4875" s="5" t="s">
        <v>32</v>
      </c>
      <c r="M4875" s="5">
        <v>2.36</v>
      </c>
      <c r="N4875" s="5" t="s">
        <v>24</v>
      </c>
      <c r="O4875" s="5">
        <v>31</v>
      </c>
    </row>
    <row r="4876" spans="1:15" x14ac:dyDescent="0.2">
      <c r="A4876" s="5" t="s">
        <v>13609</v>
      </c>
      <c r="B4876" s="5" t="s">
        <v>6685</v>
      </c>
      <c r="C4876" s="5">
        <v>65</v>
      </c>
      <c r="D4876" s="5" t="s">
        <v>50</v>
      </c>
      <c r="E4876" s="5" t="s">
        <v>13610</v>
      </c>
      <c r="F4876" s="5">
        <v>-9125</v>
      </c>
      <c r="G4876" s="5" t="s">
        <v>19</v>
      </c>
      <c r="H4876" s="5" t="s">
        <v>66</v>
      </c>
      <c r="I4876" s="5">
        <v>55560.52</v>
      </c>
      <c r="J4876" s="5" t="s">
        <v>826</v>
      </c>
      <c r="K4876" s="5" t="s">
        <v>40</v>
      </c>
      <c r="L4876" s="5" t="s">
        <v>56</v>
      </c>
      <c r="M4876" s="5">
        <v>2.74</v>
      </c>
      <c r="N4876" s="5" t="s">
        <v>41</v>
      </c>
      <c r="O4876" s="5">
        <v>33</v>
      </c>
    </row>
    <row r="4877" spans="1:15" x14ac:dyDescent="0.2">
      <c r="A4877" s="5" t="s">
        <v>13611</v>
      </c>
      <c r="B4877" s="5" t="s">
        <v>13612</v>
      </c>
      <c r="C4877" s="5">
        <v>41</v>
      </c>
      <c r="D4877" s="5" t="s">
        <v>17</v>
      </c>
      <c r="E4877" s="5" t="s">
        <v>13613</v>
      </c>
      <c r="F4877" s="5">
        <v>-7149</v>
      </c>
      <c r="G4877" s="5" t="s">
        <v>29</v>
      </c>
      <c r="H4877" s="5" t="s">
        <v>194</v>
      </c>
      <c r="I4877" s="5">
        <v>178500.57</v>
      </c>
      <c r="J4877" s="5" t="s">
        <v>520</v>
      </c>
      <c r="K4877" s="5" t="s">
        <v>47</v>
      </c>
      <c r="L4877" s="5" t="s">
        <v>23</v>
      </c>
      <c r="M4877" s="5">
        <v>3.83</v>
      </c>
      <c r="N4877" s="5" t="s">
        <v>41</v>
      </c>
      <c r="O4877" s="5">
        <v>25</v>
      </c>
    </row>
    <row r="4878" spans="1:15" x14ac:dyDescent="0.2">
      <c r="A4878" s="5" t="s">
        <v>13614</v>
      </c>
      <c r="B4878" s="5" t="s">
        <v>5891</v>
      </c>
      <c r="C4878" s="5">
        <v>24</v>
      </c>
      <c r="D4878" s="5" t="s">
        <v>17</v>
      </c>
      <c r="E4878" s="5" t="s">
        <v>13615</v>
      </c>
      <c r="F4878" s="5">
        <v>-10770</v>
      </c>
      <c r="G4878" s="5" t="s">
        <v>78</v>
      </c>
      <c r="H4878" s="5" t="s">
        <v>38</v>
      </c>
      <c r="I4878" s="5">
        <v>79036</v>
      </c>
      <c r="J4878" s="5" t="s">
        <v>1520</v>
      </c>
      <c r="K4878" s="5" t="s">
        <v>47</v>
      </c>
      <c r="L4878" s="5" t="s">
        <v>73</v>
      </c>
      <c r="M4878" s="5">
        <v>4.4800000000000004</v>
      </c>
      <c r="N4878" s="5" t="s">
        <v>74</v>
      </c>
      <c r="O4878" s="5">
        <v>38</v>
      </c>
    </row>
    <row r="4879" spans="1:15" x14ac:dyDescent="0.2">
      <c r="A4879" s="5" t="s">
        <v>13616</v>
      </c>
      <c r="B4879" s="5" t="s">
        <v>13617</v>
      </c>
      <c r="C4879" s="5">
        <v>26</v>
      </c>
      <c r="D4879" s="5" t="s">
        <v>17</v>
      </c>
      <c r="E4879" s="5" t="s">
        <v>13618</v>
      </c>
      <c r="F4879" s="5">
        <v>-8435</v>
      </c>
      <c r="G4879" s="5" t="s">
        <v>85</v>
      </c>
      <c r="H4879" s="5" t="s">
        <v>71</v>
      </c>
      <c r="I4879" s="5">
        <v>43489.279999999999</v>
      </c>
      <c r="J4879" s="5" t="s">
        <v>9097</v>
      </c>
      <c r="K4879" s="5" t="s">
        <v>62</v>
      </c>
      <c r="L4879" s="5" t="s">
        <v>73</v>
      </c>
      <c r="M4879" s="5">
        <v>3.75</v>
      </c>
      <c r="N4879" s="5" t="s">
        <v>24</v>
      </c>
      <c r="O4879" s="5">
        <v>25</v>
      </c>
    </row>
    <row r="4880" spans="1:15" x14ac:dyDescent="0.2">
      <c r="A4880" s="5" t="s">
        <v>13619</v>
      </c>
      <c r="B4880" s="5" t="s">
        <v>13620</v>
      </c>
      <c r="C4880" s="5">
        <v>31</v>
      </c>
      <c r="D4880" s="5" t="s">
        <v>50</v>
      </c>
      <c r="E4880" s="5" t="s">
        <v>13621</v>
      </c>
      <c r="F4880" s="5">
        <v>-7298</v>
      </c>
      <c r="G4880" s="5" t="s">
        <v>45</v>
      </c>
      <c r="H4880" s="5" t="s">
        <v>173</v>
      </c>
      <c r="I4880" s="5">
        <v>179583.4</v>
      </c>
      <c r="J4880" s="5" t="s">
        <v>2165</v>
      </c>
      <c r="K4880" s="5" t="s">
        <v>81</v>
      </c>
      <c r="L4880" s="5" t="s">
        <v>32</v>
      </c>
      <c r="M4880" s="5">
        <v>1.62</v>
      </c>
      <c r="N4880" s="5" t="s">
        <v>24</v>
      </c>
      <c r="O4880" s="5">
        <v>26</v>
      </c>
    </row>
    <row r="4881" spans="1:15" x14ac:dyDescent="0.2">
      <c r="A4881" s="5" t="s">
        <v>13622</v>
      </c>
      <c r="B4881" s="5" t="s">
        <v>3918</v>
      </c>
      <c r="C4881" s="5">
        <v>52</v>
      </c>
      <c r="D4881" s="5" t="s">
        <v>17</v>
      </c>
      <c r="E4881" s="5" t="s">
        <v>13623</v>
      </c>
      <c r="F4881" s="5">
        <v>-5402</v>
      </c>
      <c r="G4881" s="5" t="s">
        <v>116</v>
      </c>
      <c r="H4881" s="5" t="s">
        <v>144</v>
      </c>
      <c r="I4881" s="5">
        <v>89452.800000000003</v>
      </c>
      <c r="J4881" s="5" t="s">
        <v>5593</v>
      </c>
      <c r="K4881" s="5" t="s">
        <v>118</v>
      </c>
      <c r="L4881" s="5" t="s">
        <v>32</v>
      </c>
      <c r="M4881" s="5">
        <v>4.8099999999999996</v>
      </c>
      <c r="N4881" s="5" t="s">
        <v>33</v>
      </c>
      <c r="O4881" s="5">
        <v>38</v>
      </c>
    </row>
    <row r="4882" spans="1:15" x14ac:dyDescent="0.2">
      <c r="A4882" s="5" t="s">
        <v>13624</v>
      </c>
      <c r="B4882" s="5" t="s">
        <v>1035</v>
      </c>
      <c r="C4882" s="5">
        <v>44</v>
      </c>
      <c r="D4882" s="5" t="s">
        <v>17</v>
      </c>
      <c r="E4882" s="5" t="s">
        <v>13625</v>
      </c>
      <c r="F4882" s="5">
        <v>-4431</v>
      </c>
      <c r="G4882" s="5" t="s">
        <v>99</v>
      </c>
      <c r="H4882" s="5" t="s">
        <v>144</v>
      </c>
      <c r="I4882" s="5">
        <v>103303.34</v>
      </c>
      <c r="J4882" s="5" t="s">
        <v>3553</v>
      </c>
      <c r="K4882" s="5" t="s">
        <v>136</v>
      </c>
      <c r="L4882" s="5" t="s">
        <v>23</v>
      </c>
      <c r="M4882" s="5">
        <v>4</v>
      </c>
      <c r="N4882" s="5" t="s">
        <v>41</v>
      </c>
      <c r="O4882" s="5">
        <v>19</v>
      </c>
    </row>
    <row r="4883" spans="1:15" x14ac:dyDescent="0.2">
      <c r="A4883" s="5" t="s">
        <v>13626</v>
      </c>
      <c r="B4883" s="5" t="s">
        <v>10895</v>
      </c>
      <c r="C4883" s="5">
        <v>23</v>
      </c>
      <c r="D4883" s="5" t="s">
        <v>50</v>
      </c>
      <c r="E4883" s="5" t="s">
        <v>13627</v>
      </c>
      <c r="F4883" s="5">
        <v>-7826</v>
      </c>
      <c r="G4883" s="5" t="s">
        <v>85</v>
      </c>
      <c r="H4883" s="5" t="s">
        <v>66</v>
      </c>
      <c r="I4883" s="5">
        <v>106799.89</v>
      </c>
      <c r="J4883" s="5" t="s">
        <v>13628</v>
      </c>
      <c r="K4883" s="5" t="s">
        <v>55</v>
      </c>
      <c r="L4883" s="5" t="s">
        <v>73</v>
      </c>
      <c r="M4883" s="5">
        <v>3.9</v>
      </c>
      <c r="N4883" s="5" t="s">
        <v>57</v>
      </c>
      <c r="O4883" s="5">
        <v>31</v>
      </c>
    </row>
    <row r="4884" spans="1:15" x14ac:dyDescent="0.2">
      <c r="A4884" s="5" t="s">
        <v>13629</v>
      </c>
      <c r="B4884" s="5" t="s">
        <v>2586</v>
      </c>
      <c r="C4884" s="5">
        <v>28</v>
      </c>
      <c r="D4884" s="5" t="s">
        <v>50</v>
      </c>
      <c r="E4884" s="5" t="s">
        <v>13630</v>
      </c>
      <c r="F4884" s="5">
        <v>-8884</v>
      </c>
      <c r="G4884" s="5" t="s">
        <v>45</v>
      </c>
      <c r="H4884" s="5" t="s">
        <v>79</v>
      </c>
      <c r="I4884" s="5">
        <v>83138.14</v>
      </c>
      <c r="J4884" s="5" t="s">
        <v>1231</v>
      </c>
      <c r="K4884" s="5" t="s">
        <v>81</v>
      </c>
      <c r="L4884" s="5" t="s">
        <v>73</v>
      </c>
      <c r="M4884" s="5">
        <v>3.31</v>
      </c>
      <c r="N4884" s="5" t="s">
        <v>24</v>
      </c>
      <c r="O4884" s="5">
        <v>36</v>
      </c>
    </row>
    <row r="4885" spans="1:15" x14ac:dyDescent="0.2">
      <c r="A4885" s="5" t="s">
        <v>13631</v>
      </c>
      <c r="B4885" s="5" t="s">
        <v>10382</v>
      </c>
      <c r="C4885" s="5">
        <v>41</v>
      </c>
      <c r="D4885" s="5" t="s">
        <v>17</v>
      </c>
      <c r="E4885" s="5" t="s">
        <v>13632</v>
      </c>
      <c r="F4885" s="5">
        <v>-7373</v>
      </c>
      <c r="G4885" s="5" t="s">
        <v>78</v>
      </c>
      <c r="H4885" s="5" t="s">
        <v>194</v>
      </c>
      <c r="I4885" s="5">
        <v>138799.29</v>
      </c>
      <c r="J4885" s="5" t="s">
        <v>4103</v>
      </c>
      <c r="K4885" s="5" t="s">
        <v>81</v>
      </c>
      <c r="L4885" s="5" t="s">
        <v>32</v>
      </c>
      <c r="M4885" s="5">
        <v>2.6</v>
      </c>
      <c r="N4885" s="5" t="s">
        <v>33</v>
      </c>
      <c r="O4885" s="5">
        <v>20</v>
      </c>
    </row>
    <row r="4886" spans="1:15" x14ac:dyDescent="0.2">
      <c r="A4886" s="5" t="s">
        <v>13633</v>
      </c>
      <c r="B4886" s="5" t="s">
        <v>8036</v>
      </c>
      <c r="C4886" s="5">
        <v>26</v>
      </c>
      <c r="D4886" s="5" t="s">
        <v>17</v>
      </c>
      <c r="E4886" s="5" t="s">
        <v>13634</v>
      </c>
      <c r="F4886" s="5">
        <v>-4302</v>
      </c>
      <c r="G4886" s="5" t="s">
        <v>78</v>
      </c>
      <c r="H4886" s="5" t="s">
        <v>53</v>
      </c>
      <c r="I4886" s="5">
        <v>96917.39</v>
      </c>
      <c r="J4886" s="5" t="s">
        <v>4275</v>
      </c>
      <c r="K4886" s="5" t="s">
        <v>104</v>
      </c>
      <c r="L4886" s="5" t="s">
        <v>56</v>
      </c>
      <c r="M4886" s="5">
        <v>4.51</v>
      </c>
      <c r="N4886" s="5" t="s">
        <v>57</v>
      </c>
      <c r="O4886" s="5">
        <v>10</v>
      </c>
    </row>
    <row r="4887" spans="1:15" x14ac:dyDescent="0.2">
      <c r="A4887" s="5" t="s">
        <v>13635</v>
      </c>
      <c r="B4887" s="5" t="s">
        <v>3850</v>
      </c>
      <c r="C4887" s="5">
        <v>30</v>
      </c>
      <c r="D4887" s="5" t="s">
        <v>50</v>
      </c>
      <c r="E4887" s="5" t="s">
        <v>13636</v>
      </c>
      <c r="F4887" s="5">
        <v>-3910</v>
      </c>
      <c r="G4887" s="5" t="s">
        <v>94</v>
      </c>
      <c r="H4887" s="5" t="s">
        <v>20</v>
      </c>
      <c r="I4887" s="5">
        <v>178599.39</v>
      </c>
      <c r="J4887" s="5" t="s">
        <v>3592</v>
      </c>
      <c r="K4887" s="5" t="s">
        <v>81</v>
      </c>
      <c r="L4887" s="5" t="s">
        <v>23</v>
      </c>
      <c r="M4887" s="5">
        <v>3.15</v>
      </c>
      <c r="N4887" s="5" t="s">
        <v>41</v>
      </c>
      <c r="O4887" s="5">
        <v>23</v>
      </c>
    </row>
    <row r="4888" spans="1:15" x14ac:dyDescent="0.2">
      <c r="A4888" s="5" t="s">
        <v>13637</v>
      </c>
      <c r="B4888" s="5" t="s">
        <v>12814</v>
      </c>
      <c r="C4888" s="5">
        <v>57</v>
      </c>
      <c r="D4888" s="5" t="s">
        <v>50</v>
      </c>
      <c r="E4888" s="5" t="s">
        <v>13638</v>
      </c>
      <c r="F4888" s="5">
        <v>-4511</v>
      </c>
      <c r="G4888" s="5" t="s">
        <v>19</v>
      </c>
      <c r="H4888" s="5" t="s">
        <v>71</v>
      </c>
      <c r="I4888" s="5">
        <v>157917.23000000001</v>
      </c>
      <c r="J4888" s="5" t="s">
        <v>3009</v>
      </c>
      <c r="K4888" s="5" t="s">
        <v>104</v>
      </c>
      <c r="L4888" s="5" t="s">
        <v>56</v>
      </c>
      <c r="M4888" s="5">
        <v>4</v>
      </c>
      <c r="N4888" s="5" t="s">
        <v>41</v>
      </c>
      <c r="O4888" s="5">
        <v>17</v>
      </c>
    </row>
    <row r="4889" spans="1:15" x14ac:dyDescent="0.2">
      <c r="A4889" s="5" t="s">
        <v>13639</v>
      </c>
      <c r="B4889" s="5" t="s">
        <v>5399</v>
      </c>
      <c r="C4889" s="5">
        <v>33</v>
      </c>
      <c r="D4889" s="5" t="s">
        <v>17</v>
      </c>
      <c r="E4889" s="5" t="s">
        <v>13640</v>
      </c>
      <c r="F4889" s="5">
        <v>-10178</v>
      </c>
      <c r="G4889" s="5" t="s">
        <v>45</v>
      </c>
      <c r="H4889" s="5" t="s">
        <v>194</v>
      </c>
      <c r="I4889" s="5">
        <v>73718.48</v>
      </c>
      <c r="J4889" s="5" t="s">
        <v>1719</v>
      </c>
      <c r="K4889" s="5" t="s">
        <v>136</v>
      </c>
      <c r="L4889" s="5" t="s">
        <v>56</v>
      </c>
      <c r="M4889" s="5">
        <v>3.26</v>
      </c>
      <c r="N4889" s="5" t="s">
        <v>74</v>
      </c>
      <c r="O4889" s="5">
        <v>14</v>
      </c>
    </row>
    <row r="4890" spans="1:15" x14ac:dyDescent="0.2">
      <c r="A4890" s="5" t="s">
        <v>13641</v>
      </c>
      <c r="B4890" s="5" t="s">
        <v>5283</v>
      </c>
      <c r="C4890" s="5">
        <v>38</v>
      </c>
      <c r="D4890" s="5" t="s">
        <v>27</v>
      </c>
      <c r="E4890" s="5" t="s">
        <v>13642</v>
      </c>
      <c r="F4890" s="5">
        <v>-8552</v>
      </c>
      <c r="G4890" s="5" t="s">
        <v>78</v>
      </c>
      <c r="H4890" s="5" t="s">
        <v>20</v>
      </c>
      <c r="I4890" s="5">
        <v>145176.18</v>
      </c>
      <c r="J4890" s="5" t="s">
        <v>12873</v>
      </c>
      <c r="K4890" s="5" t="s">
        <v>47</v>
      </c>
      <c r="L4890" s="5" t="s">
        <v>73</v>
      </c>
      <c r="M4890" s="5">
        <v>3.91</v>
      </c>
      <c r="N4890" s="5" t="s">
        <v>33</v>
      </c>
      <c r="O4890" s="5">
        <v>40</v>
      </c>
    </row>
    <row r="4891" spans="1:15" x14ac:dyDescent="0.2">
      <c r="A4891" s="5" t="s">
        <v>13643</v>
      </c>
      <c r="B4891" s="5" t="s">
        <v>7550</v>
      </c>
      <c r="C4891" s="5">
        <v>40</v>
      </c>
      <c r="D4891" s="5" t="s">
        <v>27</v>
      </c>
      <c r="E4891" s="5" t="s">
        <v>11354</v>
      </c>
      <c r="F4891" s="5">
        <v>-5501</v>
      </c>
      <c r="G4891" s="5" t="s">
        <v>19</v>
      </c>
      <c r="H4891" s="5" t="s">
        <v>38</v>
      </c>
      <c r="I4891" s="5">
        <v>47066.84</v>
      </c>
      <c r="J4891" s="5" t="s">
        <v>2377</v>
      </c>
      <c r="K4891" s="5" t="s">
        <v>136</v>
      </c>
      <c r="L4891" s="5" t="s">
        <v>32</v>
      </c>
      <c r="M4891" s="5">
        <v>2.34</v>
      </c>
      <c r="N4891" s="5" t="s">
        <v>57</v>
      </c>
      <c r="O4891" s="5">
        <v>21</v>
      </c>
    </row>
    <row r="4892" spans="1:15" x14ac:dyDescent="0.2">
      <c r="A4892" s="5" t="s">
        <v>13644</v>
      </c>
      <c r="B4892" s="5" t="s">
        <v>8194</v>
      </c>
      <c r="C4892" s="5">
        <v>35</v>
      </c>
      <c r="D4892" s="5" t="s">
        <v>17</v>
      </c>
      <c r="E4892" s="5" t="s">
        <v>13645</v>
      </c>
      <c r="F4892" s="5">
        <v>-4284</v>
      </c>
      <c r="G4892" s="5" t="s">
        <v>78</v>
      </c>
      <c r="H4892" s="5" t="s">
        <v>66</v>
      </c>
      <c r="I4892" s="5">
        <v>95101.94</v>
      </c>
      <c r="J4892" s="5" t="s">
        <v>6230</v>
      </c>
      <c r="K4892" s="5" t="s">
        <v>55</v>
      </c>
      <c r="L4892" s="5" t="s">
        <v>23</v>
      </c>
      <c r="M4892" s="5">
        <v>2.7</v>
      </c>
      <c r="N4892" s="5" t="s">
        <v>33</v>
      </c>
      <c r="O4892" s="5">
        <v>25</v>
      </c>
    </row>
    <row r="4893" spans="1:15" x14ac:dyDescent="0.2">
      <c r="A4893" s="5" t="s">
        <v>13646</v>
      </c>
      <c r="B4893" s="5" t="s">
        <v>4091</v>
      </c>
      <c r="C4893" s="5">
        <v>24</v>
      </c>
      <c r="D4893" s="5" t="s">
        <v>17</v>
      </c>
      <c r="E4893" s="5" t="s">
        <v>13647</v>
      </c>
      <c r="F4893" s="5">
        <v>-10617</v>
      </c>
      <c r="G4893" s="5" t="s">
        <v>85</v>
      </c>
      <c r="H4893" s="5" t="s">
        <v>173</v>
      </c>
      <c r="I4893" s="5">
        <v>150325.71</v>
      </c>
      <c r="J4893" s="5" t="s">
        <v>1242</v>
      </c>
      <c r="K4893" s="5" t="s">
        <v>136</v>
      </c>
      <c r="L4893" s="5" t="s">
        <v>23</v>
      </c>
      <c r="M4893" s="5">
        <v>3.86</v>
      </c>
      <c r="N4893" s="5" t="s">
        <v>24</v>
      </c>
      <c r="O4893" s="5">
        <v>1</v>
      </c>
    </row>
    <row r="4894" spans="1:15" x14ac:dyDescent="0.2">
      <c r="A4894" s="5" t="s">
        <v>13648</v>
      </c>
      <c r="B4894" s="5" t="s">
        <v>2972</v>
      </c>
      <c r="C4894" s="5">
        <v>24</v>
      </c>
      <c r="D4894" s="5" t="s">
        <v>27</v>
      </c>
      <c r="E4894" s="5" t="s">
        <v>13649</v>
      </c>
      <c r="F4894" s="5">
        <v>-7766</v>
      </c>
      <c r="G4894" s="5" t="s">
        <v>37</v>
      </c>
      <c r="H4894" s="5" t="s">
        <v>194</v>
      </c>
      <c r="I4894" s="5">
        <v>139460.34</v>
      </c>
      <c r="J4894" s="5" t="s">
        <v>9895</v>
      </c>
      <c r="K4894" s="5" t="s">
        <v>40</v>
      </c>
      <c r="L4894" s="5" t="s">
        <v>23</v>
      </c>
      <c r="M4894" s="5">
        <v>3.58</v>
      </c>
      <c r="N4894" s="5" t="s">
        <v>74</v>
      </c>
      <c r="O4894" s="5">
        <v>3</v>
      </c>
    </row>
    <row r="4895" spans="1:15" x14ac:dyDescent="0.2">
      <c r="A4895" s="5" t="s">
        <v>13650</v>
      </c>
      <c r="B4895" s="5" t="s">
        <v>6863</v>
      </c>
      <c r="C4895" s="5">
        <v>30</v>
      </c>
      <c r="D4895" s="5" t="s">
        <v>17</v>
      </c>
      <c r="E4895" s="5" t="s">
        <v>13651</v>
      </c>
      <c r="F4895" s="5">
        <v>-6953</v>
      </c>
      <c r="G4895" s="5" t="s">
        <v>29</v>
      </c>
      <c r="H4895" s="5" t="s">
        <v>20</v>
      </c>
      <c r="I4895" s="5">
        <v>171479.89</v>
      </c>
      <c r="J4895" s="5" t="s">
        <v>2751</v>
      </c>
      <c r="K4895" s="5" t="s">
        <v>127</v>
      </c>
      <c r="L4895" s="5" t="s">
        <v>23</v>
      </c>
      <c r="M4895" s="5">
        <v>3.83</v>
      </c>
      <c r="N4895" s="5" t="s">
        <v>33</v>
      </c>
      <c r="O4895" s="5">
        <v>39</v>
      </c>
    </row>
    <row r="4896" spans="1:15" x14ac:dyDescent="0.2">
      <c r="A4896" s="5" t="s">
        <v>13652</v>
      </c>
      <c r="B4896" s="5" t="s">
        <v>8449</v>
      </c>
      <c r="C4896" s="5">
        <v>31</v>
      </c>
      <c r="D4896" s="5" t="s">
        <v>50</v>
      </c>
      <c r="E4896" s="5" t="s">
        <v>13653</v>
      </c>
      <c r="F4896" s="5">
        <v>-4152</v>
      </c>
      <c r="G4896" s="5" t="s">
        <v>85</v>
      </c>
      <c r="H4896" s="5" t="s">
        <v>173</v>
      </c>
      <c r="I4896" s="5">
        <v>155536.79999999999</v>
      </c>
      <c r="J4896" s="5" t="s">
        <v>2988</v>
      </c>
      <c r="K4896" s="5" t="s">
        <v>104</v>
      </c>
      <c r="L4896" s="5" t="s">
        <v>73</v>
      </c>
      <c r="M4896" s="5">
        <v>4.97</v>
      </c>
      <c r="N4896" s="5" t="s">
        <v>24</v>
      </c>
      <c r="O4896" s="5">
        <v>31</v>
      </c>
    </row>
    <row r="4897" spans="1:15" x14ac:dyDescent="0.2">
      <c r="A4897" s="5" t="s">
        <v>13654</v>
      </c>
      <c r="B4897" s="5" t="s">
        <v>13655</v>
      </c>
      <c r="C4897" s="5">
        <v>57</v>
      </c>
      <c r="D4897" s="5" t="s">
        <v>27</v>
      </c>
      <c r="E4897" s="5" t="s">
        <v>13656</v>
      </c>
      <c r="F4897" s="5">
        <v>-5022</v>
      </c>
      <c r="G4897" s="5" t="s">
        <v>19</v>
      </c>
      <c r="H4897" s="5" t="s">
        <v>194</v>
      </c>
      <c r="I4897" s="5">
        <v>73009.210000000006</v>
      </c>
      <c r="J4897" s="5" t="s">
        <v>1783</v>
      </c>
      <c r="K4897" s="5" t="s">
        <v>104</v>
      </c>
      <c r="L4897" s="5" t="s">
        <v>32</v>
      </c>
      <c r="M4897" s="5">
        <v>2.66</v>
      </c>
      <c r="N4897" s="5" t="s">
        <v>57</v>
      </c>
      <c r="O4897" s="5">
        <v>2</v>
      </c>
    </row>
    <row r="4898" spans="1:15" x14ac:dyDescent="0.2">
      <c r="A4898" s="5" t="s">
        <v>13657</v>
      </c>
      <c r="B4898" s="5" t="s">
        <v>13658</v>
      </c>
      <c r="C4898" s="5">
        <v>42</v>
      </c>
      <c r="D4898" s="5" t="s">
        <v>50</v>
      </c>
      <c r="E4898" s="5" t="s">
        <v>13659</v>
      </c>
      <c r="F4898" s="5">
        <v>-9534</v>
      </c>
      <c r="G4898" s="5" t="s">
        <v>37</v>
      </c>
      <c r="H4898" s="5" t="s">
        <v>53</v>
      </c>
      <c r="I4898" s="5">
        <v>159204.72</v>
      </c>
      <c r="J4898" s="5" t="s">
        <v>2925</v>
      </c>
      <c r="K4898" s="5" t="s">
        <v>40</v>
      </c>
      <c r="L4898" s="5" t="s">
        <v>23</v>
      </c>
      <c r="M4898" s="5">
        <v>4.29</v>
      </c>
      <c r="N4898" s="5" t="s">
        <v>33</v>
      </c>
      <c r="O4898" s="5">
        <v>26</v>
      </c>
    </row>
    <row r="4899" spans="1:15" x14ac:dyDescent="0.2">
      <c r="A4899" s="5" t="s">
        <v>13660</v>
      </c>
      <c r="B4899" s="5" t="s">
        <v>10548</v>
      </c>
      <c r="C4899" s="5">
        <v>40</v>
      </c>
      <c r="D4899" s="5" t="s">
        <v>50</v>
      </c>
      <c r="E4899" s="5" t="s">
        <v>13661</v>
      </c>
      <c r="F4899" s="5">
        <v>-2616</v>
      </c>
      <c r="G4899" s="5" t="s">
        <v>85</v>
      </c>
      <c r="H4899" s="5" t="s">
        <v>71</v>
      </c>
      <c r="I4899" s="5">
        <v>137396.75</v>
      </c>
      <c r="J4899" s="5" t="s">
        <v>1258</v>
      </c>
      <c r="K4899" s="5" t="s">
        <v>22</v>
      </c>
      <c r="L4899" s="5" t="s">
        <v>56</v>
      </c>
      <c r="M4899" s="5">
        <v>1.71</v>
      </c>
      <c r="N4899" s="5" t="s">
        <v>24</v>
      </c>
      <c r="O4899" s="5">
        <v>36</v>
      </c>
    </row>
    <row r="4900" spans="1:15" x14ac:dyDescent="0.2">
      <c r="A4900" s="5" t="s">
        <v>13662</v>
      </c>
      <c r="B4900" s="5" t="s">
        <v>10570</v>
      </c>
      <c r="C4900" s="5">
        <v>62</v>
      </c>
      <c r="D4900" s="5" t="s">
        <v>50</v>
      </c>
      <c r="E4900" s="5" t="s">
        <v>13663</v>
      </c>
      <c r="F4900" s="5">
        <v>-3413</v>
      </c>
      <c r="G4900" s="5" t="s">
        <v>37</v>
      </c>
      <c r="H4900" s="5" t="s">
        <v>71</v>
      </c>
      <c r="I4900" s="5">
        <v>36223.199999999997</v>
      </c>
      <c r="J4900" s="5" t="s">
        <v>7606</v>
      </c>
      <c r="K4900" s="5" t="s">
        <v>22</v>
      </c>
      <c r="L4900" s="5" t="s">
        <v>32</v>
      </c>
      <c r="M4900" s="5">
        <v>2.98</v>
      </c>
      <c r="N4900" s="5" t="s">
        <v>57</v>
      </c>
      <c r="O4900" s="5">
        <v>9</v>
      </c>
    </row>
    <row r="4901" spans="1:15" x14ac:dyDescent="0.2">
      <c r="A4901" s="5" t="s">
        <v>13664</v>
      </c>
      <c r="B4901" s="5" t="s">
        <v>3910</v>
      </c>
      <c r="C4901" s="5">
        <v>22</v>
      </c>
      <c r="D4901" s="5" t="s">
        <v>17</v>
      </c>
      <c r="E4901" s="5" t="s">
        <v>13665</v>
      </c>
      <c r="F4901" s="5">
        <v>-8781</v>
      </c>
      <c r="G4901" s="5" t="s">
        <v>45</v>
      </c>
      <c r="H4901" s="5" t="s">
        <v>144</v>
      </c>
      <c r="I4901" s="5">
        <v>135572.71</v>
      </c>
      <c r="J4901" s="5" t="s">
        <v>7555</v>
      </c>
      <c r="K4901" s="5" t="s">
        <v>40</v>
      </c>
      <c r="L4901" s="5" t="s">
        <v>73</v>
      </c>
      <c r="M4901" s="5">
        <v>2.79</v>
      </c>
      <c r="N4901" s="5" t="s">
        <v>74</v>
      </c>
      <c r="O4901" s="5">
        <v>23</v>
      </c>
    </row>
    <row r="4902" spans="1:15" x14ac:dyDescent="0.2">
      <c r="A4902" s="5" t="s">
        <v>13666</v>
      </c>
      <c r="B4902" s="5" t="s">
        <v>2536</v>
      </c>
      <c r="C4902" s="5">
        <v>46</v>
      </c>
      <c r="D4902" s="5" t="s">
        <v>27</v>
      </c>
      <c r="E4902" s="5" t="s">
        <v>13667</v>
      </c>
      <c r="F4902" s="5">
        <v>-6732</v>
      </c>
      <c r="G4902" s="5" t="s">
        <v>94</v>
      </c>
      <c r="H4902" s="5" t="s">
        <v>66</v>
      </c>
      <c r="I4902" s="5">
        <v>79758.94</v>
      </c>
      <c r="J4902" s="5" t="s">
        <v>1254</v>
      </c>
      <c r="K4902" s="5" t="s">
        <v>127</v>
      </c>
      <c r="L4902" s="5" t="s">
        <v>23</v>
      </c>
      <c r="M4902" s="5">
        <v>3.95</v>
      </c>
      <c r="N4902" s="5" t="s">
        <v>33</v>
      </c>
      <c r="O4902" s="5">
        <v>29</v>
      </c>
    </row>
    <row r="4903" spans="1:15" x14ac:dyDescent="0.2">
      <c r="A4903" s="5" t="s">
        <v>13668</v>
      </c>
      <c r="B4903" s="5" t="s">
        <v>9561</v>
      </c>
      <c r="C4903" s="5">
        <v>61</v>
      </c>
      <c r="D4903" s="5" t="s">
        <v>17</v>
      </c>
      <c r="E4903" s="5" t="s">
        <v>13669</v>
      </c>
      <c r="F4903" s="5">
        <v>-7564</v>
      </c>
      <c r="G4903" s="5" t="s">
        <v>19</v>
      </c>
      <c r="H4903" s="5" t="s">
        <v>38</v>
      </c>
      <c r="I4903" s="5">
        <v>140333.18</v>
      </c>
      <c r="J4903" s="5" t="s">
        <v>695</v>
      </c>
      <c r="K4903" s="5" t="s">
        <v>22</v>
      </c>
      <c r="L4903" s="5" t="s">
        <v>73</v>
      </c>
      <c r="M4903" s="5">
        <v>3.39</v>
      </c>
      <c r="N4903" s="5" t="s">
        <v>74</v>
      </c>
      <c r="O4903" s="5">
        <v>22</v>
      </c>
    </row>
    <row r="4904" spans="1:15" x14ac:dyDescent="0.2">
      <c r="A4904" s="5" t="s">
        <v>13670</v>
      </c>
      <c r="B4904" s="5" t="s">
        <v>9849</v>
      </c>
      <c r="C4904" s="5">
        <v>35</v>
      </c>
      <c r="D4904" s="5" t="s">
        <v>27</v>
      </c>
      <c r="E4904" s="5" t="s">
        <v>13671</v>
      </c>
      <c r="F4904" s="5">
        <v>-4691</v>
      </c>
      <c r="G4904" s="5" t="s">
        <v>37</v>
      </c>
      <c r="H4904" s="5" t="s">
        <v>71</v>
      </c>
      <c r="I4904" s="5">
        <v>42938.15</v>
      </c>
      <c r="J4904" s="5" t="s">
        <v>103</v>
      </c>
      <c r="K4904" s="5" t="s">
        <v>62</v>
      </c>
      <c r="L4904" s="5" t="s">
        <v>32</v>
      </c>
      <c r="M4904" s="5">
        <v>1.1000000000000001</v>
      </c>
      <c r="N4904" s="5" t="s">
        <v>41</v>
      </c>
      <c r="O4904" s="5">
        <v>2</v>
      </c>
    </row>
    <row r="4905" spans="1:15" x14ac:dyDescent="0.2">
      <c r="A4905" s="5" t="s">
        <v>13672</v>
      </c>
      <c r="B4905" s="5" t="s">
        <v>3646</v>
      </c>
      <c r="C4905" s="5">
        <v>22</v>
      </c>
      <c r="D4905" s="5" t="s">
        <v>27</v>
      </c>
      <c r="E4905" s="5" t="s">
        <v>13673</v>
      </c>
      <c r="F4905" s="5">
        <v>-10085</v>
      </c>
      <c r="G4905" s="5" t="s">
        <v>29</v>
      </c>
      <c r="H4905" s="5" t="s">
        <v>38</v>
      </c>
      <c r="I4905" s="5">
        <v>143111.51</v>
      </c>
      <c r="J4905" s="5" t="s">
        <v>566</v>
      </c>
      <c r="K4905" s="5" t="s">
        <v>118</v>
      </c>
      <c r="L4905" s="5" t="s">
        <v>56</v>
      </c>
      <c r="M4905" s="5">
        <v>3.93</v>
      </c>
      <c r="N4905" s="5" t="s">
        <v>41</v>
      </c>
      <c r="O4905" s="5">
        <v>18</v>
      </c>
    </row>
    <row r="4906" spans="1:15" x14ac:dyDescent="0.2">
      <c r="A4906" s="5" t="s">
        <v>13674</v>
      </c>
      <c r="B4906" s="5" t="s">
        <v>13675</v>
      </c>
      <c r="C4906" s="5">
        <v>54</v>
      </c>
      <c r="D4906" s="5" t="s">
        <v>27</v>
      </c>
      <c r="E4906" s="5" t="s">
        <v>13676</v>
      </c>
      <c r="F4906" s="5">
        <v>-2167</v>
      </c>
      <c r="G4906" s="5" t="s">
        <v>94</v>
      </c>
      <c r="H4906" s="5" t="s">
        <v>53</v>
      </c>
      <c r="I4906" s="5">
        <v>165049.5</v>
      </c>
      <c r="J4906" s="5" t="s">
        <v>937</v>
      </c>
      <c r="K4906" s="5" t="s">
        <v>104</v>
      </c>
      <c r="L4906" s="5" t="s">
        <v>56</v>
      </c>
      <c r="M4906" s="5">
        <v>1.68</v>
      </c>
      <c r="N4906" s="5" t="s">
        <v>33</v>
      </c>
      <c r="O4906" s="5">
        <v>33</v>
      </c>
    </row>
    <row r="4907" spans="1:15" x14ac:dyDescent="0.2">
      <c r="A4907" s="5" t="s">
        <v>13677</v>
      </c>
      <c r="B4907" s="5" t="s">
        <v>5795</v>
      </c>
      <c r="C4907" s="5">
        <v>29</v>
      </c>
      <c r="D4907" s="5" t="s">
        <v>50</v>
      </c>
      <c r="E4907" s="5" t="s">
        <v>13678</v>
      </c>
      <c r="F4907" s="5">
        <v>-5113</v>
      </c>
      <c r="G4907" s="5" t="s">
        <v>116</v>
      </c>
      <c r="H4907" s="5" t="s">
        <v>30</v>
      </c>
      <c r="I4907" s="5">
        <v>178296.74</v>
      </c>
      <c r="J4907" s="5" t="s">
        <v>1838</v>
      </c>
      <c r="K4907" s="5" t="s">
        <v>127</v>
      </c>
      <c r="L4907" s="5" t="s">
        <v>23</v>
      </c>
      <c r="M4907" s="5">
        <v>2.76</v>
      </c>
      <c r="N4907" s="5" t="s">
        <v>74</v>
      </c>
      <c r="O4907" s="5">
        <v>3</v>
      </c>
    </row>
    <row r="4908" spans="1:15" x14ac:dyDescent="0.2">
      <c r="A4908" s="5" t="s">
        <v>13679</v>
      </c>
      <c r="B4908" s="5" t="s">
        <v>4968</v>
      </c>
      <c r="C4908" s="5">
        <v>63</v>
      </c>
      <c r="D4908" s="5" t="s">
        <v>17</v>
      </c>
      <c r="E4908" s="5" t="s">
        <v>13680</v>
      </c>
      <c r="F4908" s="5">
        <v>-3111</v>
      </c>
      <c r="G4908" s="5" t="s">
        <v>37</v>
      </c>
      <c r="H4908" s="5" t="s">
        <v>20</v>
      </c>
      <c r="I4908" s="5">
        <v>67907.22</v>
      </c>
      <c r="J4908" s="5" t="s">
        <v>2791</v>
      </c>
      <c r="K4908" s="5" t="s">
        <v>81</v>
      </c>
      <c r="L4908" s="5" t="s">
        <v>73</v>
      </c>
      <c r="M4908" s="5">
        <v>1.98</v>
      </c>
      <c r="N4908" s="5" t="s">
        <v>41</v>
      </c>
      <c r="O4908" s="5">
        <v>18</v>
      </c>
    </row>
    <row r="4909" spans="1:15" x14ac:dyDescent="0.2">
      <c r="A4909" s="5" t="s">
        <v>13681</v>
      </c>
      <c r="B4909" s="5" t="s">
        <v>12147</v>
      </c>
      <c r="C4909" s="5">
        <v>25</v>
      </c>
      <c r="D4909" s="5" t="s">
        <v>50</v>
      </c>
      <c r="E4909" s="5" t="s">
        <v>13682</v>
      </c>
      <c r="F4909" s="5">
        <v>-7804</v>
      </c>
      <c r="G4909" s="5" t="s">
        <v>99</v>
      </c>
      <c r="H4909" s="5" t="s">
        <v>38</v>
      </c>
      <c r="I4909" s="5">
        <v>125411.87</v>
      </c>
      <c r="J4909" s="5" t="s">
        <v>822</v>
      </c>
      <c r="K4909" s="5" t="s">
        <v>55</v>
      </c>
      <c r="L4909" s="5" t="s">
        <v>56</v>
      </c>
      <c r="M4909" s="5">
        <v>3.89</v>
      </c>
      <c r="N4909" s="5" t="s">
        <v>41</v>
      </c>
      <c r="O4909" s="5">
        <v>37</v>
      </c>
    </row>
    <row r="4910" spans="1:15" x14ac:dyDescent="0.2">
      <c r="A4910" s="5" t="s">
        <v>13683</v>
      </c>
      <c r="B4910" s="5" t="s">
        <v>7610</v>
      </c>
      <c r="C4910" s="5">
        <v>36</v>
      </c>
      <c r="D4910" s="5" t="s">
        <v>50</v>
      </c>
      <c r="E4910" s="5" t="s">
        <v>13684</v>
      </c>
      <c r="F4910" s="5">
        <v>-7406</v>
      </c>
      <c r="G4910" s="5" t="s">
        <v>78</v>
      </c>
      <c r="H4910" s="5" t="s">
        <v>173</v>
      </c>
      <c r="I4910" s="5">
        <v>95690.54</v>
      </c>
      <c r="J4910" s="5" t="s">
        <v>344</v>
      </c>
      <c r="K4910" s="5" t="s">
        <v>136</v>
      </c>
      <c r="L4910" s="5" t="s">
        <v>56</v>
      </c>
      <c r="M4910" s="5">
        <v>2.41</v>
      </c>
      <c r="N4910" s="5" t="s">
        <v>74</v>
      </c>
      <c r="O4910" s="5">
        <v>27</v>
      </c>
    </row>
    <row r="4911" spans="1:15" x14ac:dyDescent="0.2">
      <c r="A4911" s="5" t="s">
        <v>13685</v>
      </c>
      <c r="B4911" s="5" t="s">
        <v>3608</v>
      </c>
      <c r="C4911" s="5">
        <v>36</v>
      </c>
      <c r="D4911" s="5" t="s">
        <v>27</v>
      </c>
      <c r="E4911" s="5" t="s">
        <v>3609</v>
      </c>
      <c r="F4911" s="5">
        <v>-8283</v>
      </c>
      <c r="G4911" s="5" t="s">
        <v>52</v>
      </c>
      <c r="H4911" s="5" t="s">
        <v>66</v>
      </c>
      <c r="I4911" s="5">
        <v>88614.77</v>
      </c>
      <c r="J4911" s="5" t="s">
        <v>7038</v>
      </c>
      <c r="K4911" s="5" t="s">
        <v>118</v>
      </c>
      <c r="L4911" s="5" t="s">
        <v>32</v>
      </c>
      <c r="M4911" s="5">
        <v>2.54</v>
      </c>
      <c r="N4911" s="5" t="s">
        <v>57</v>
      </c>
      <c r="O4911" s="5">
        <v>11</v>
      </c>
    </row>
    <row r="4912" spans="1:15" x14ac:dyDescent="0.2">
      <c r="A4912" s="5" t="s">
        <v>13686</v>
      </c>
      <c r="B4912" s="5" t="s">
        <v>3410</v>
      </c>
      <c r="C4912" s="5">
        <v>43</v>
      </c>
      <c r="D4912" s="5" t="s">
        <v>50</v>
      </c>
      <c r="E4912" s="5" t="s">
        <v>13687</v>
      </c>
      <c r="F4912" s="5">
        <v>-6248</v>
      </c>
      <c r="G4912" s="5" t="s">
        <v>45</v>
      </c>
      <c r="H4912" s="5" t="s">
        <v>144</v>
      </c>
      <c r="I4912" s="5">
        <v>119285.98</v>
      </c>
      <c r="J4912" s="5" t="s">
        <v>9818</v>
      </c>
      <c r="K4912" s="5" t="s">
        <v>55</v>
      </c>
      <c r="L4912" s="5" t="s">
        <v>32</v>
      </c>
      <c r="M4912" s="5">
        <v>2.11</v>
      </c>
      <c r="N4912" s="5" t="s">
        <v>74</v>
      </c>
      <c r="O4912" s="5">
        <v>5</v>
      </c>
    </row>
    <row r="4913" spans="1:15" x14ac:dyDescent="0.2">
      <c r="A4913" s="5" t="s">
        <v>13688</v>
      </c>
      <c r="B4913" s="5" t="s">
        <v>7777</v>
      </c>
      <c r="C4913" s="5">
        <v>29</v>
      </c>
      <c r="D4913" s="5" t="s">
        <v>50</v>
      </c>
      <c r="E4913" s="5" t="s">
        <v>13689</v>
      </c>
      <c r="F4913" s="5">
        <v>-9244</v>
      </c>
      <c r="G4913" s="5" t="s">
        <v>94</v>
      </c>
      <c r="H4913" s="5" t="s">
        <v>30</v>
      </c>
      <c r="I4913" s="5">
        <v>51333.919999999998</v>
      </c>
      <c r="J4913" s="5" t="s">
        <v>13690</v>
      </c>
      <c r="K4913" s="5" t="s">
        <v>81</v>
      </c>
      <c r="L4913" s="5" t="s">
        <v>32</v>
      </c>
      <c r="M4913" s="5">
        <v>4.1399999999999997</v>
      </c>
      <c r="N4913" s="5" t="s">
        <v>74</v>
      </c>
      <c r="O4913" s="5">
        <v>21</v>
      </c>
    </row>
    <row r="4914" spans="1:15" x14ac:dyDescent="0.2">
      <c r="A4914" s="5" t="s">
        <v>13691</v>
      </c>
      <c r="B4914" s="5" t="s">
        <v>1053</v>
      </c>
      <c r="C4914" s="5">
        <v>59</v>
      </c>
      <c r="D4914" s="5" t="s">
        <v>17</v>
      </c>
      <c r="E4914" s="5" t="s">
        <v>13692</v>
      </c>
      <c r="F4914" s="5">
        <v>-6395</v>
      </c>
      <c r="G4914" s="5" t="s">
        <v>29</v>
      </c>
      <c r="H4914" s="5" t="s">
        <v>144</v>
      </c>
      <c r="I4914" s="5">
        <v>118778.55</v>
      </c>
      <c r="J4914" s="5" t="s">
        <v>2850</v>
      </c>
      <c r="K4914" s="5" t="s">
        <v>22</v>
      </c>
      <c r="L4914" s="5" t="s">
        <v>56</v>
      </c>
      <c r="M4914" s="5">
        <v>1.76</v>
      </c>
      <c r="N4914" s="5" t="s">
        <v>57</v>
      </c>
      <c r="O4914" s="5">
        <v>39</v>
      </c>
    </row>
    <row r="4915" spans="1:15" x14ac:dyDescent="0.2">
      <c r="A4915" s="5" t="s">
        <v>13693</v>
      </c>
      <c r="B4915" s="5" t="s">
        <v>7092</v>
      </c>
      <c r="C4915" s="5">
        <v>28</v>
      </c>
      <c r="D4915" s="5" t="s">
        <v>27</v>
      </c>
      <c r="E4915" s="5" t="s">
        <v>13694</v>
      </c>
      <c r="F4915" s="5">
        <v>-6080</v>
      </c>
      <c r="G4915" s="5" t="s">
        <v>52</v>
      </c>
      <c r="H4915" s="5" t="s">
        <v>20</v>
      </c>
      <c r="I4915" s="5">
        <v>97117.62</v>
      </c>
      <c r="J4915" s="5" t="s">
        <v>3762</v>
      </c>
      <c r="K4915" s="5" t="s">
        <v>118</v>
      </c>
      <c r="L4915" s="5" t="s">
        <v>56</v>
      </c>
      <c r="M4915" s="5">
        <v>1.78</v>
      </c>
      <c r="N4915" s="5" t="s">
        <v>57</v>
      </c>
      <c r="O4915" s="5">
        <v>18</v>
      </c>
    </row>
    <row r="4916" spans="1:15" x14ac:dyDescent="0.2">
      <c r="A4916" s="5" t="s">
        <v>13695</v>
      </c>
      <c r="B4916" s="5" t="s">
        <v>4384</v>
      </c>
      <c r="C4916" s="5">
        <v>36</v>
      </c>
      <c r="D4916" s="5" t="s">
        <v>27</v>
      </c>
      <c r="E4916" s="5" t="s">
        <v>13696</v>
      </c>
      <c r="F4916" s="5">
        <v>-8498</v>
      </c>
      <c r="G4916" s="5" t="s">
        <v>29</v>
      </c>
      <c r="H4916" s="5" t="s">
        <v>79</v>
      </c>
      <c r="I4916" s="5">
        <v>78749.47</v>
      </c>
      <c r="J4916" s="5" t="s">
        <v>3746</v>
      </c>
      <c r="K4916" s="5" t="s">
        <v>40</v>
      </c>
      <c r="L4916" s="5" t="s">
        <v>56</v>
      </c>
      <c r="M4916" s="5">
        <v>1.1399999999999999</v>
      </c>
      <c r="N4916" s="5" t="s">
        <v>41</v>
      </c>
      <c r="O4916" s="5">
        <v>16</v>
      </c>
    </row>
    <row r="4917" spans="1:15" x14ac:dyDescent="0.2">
      <c r="A4917" s="5" t="s">
        <v>13697</v>
      </c>
      <c r="B4917" s="5" t="s">
        <v>1428</v>
      </c>
      <c r="C4917" s="5">
        <v>45</v>
      </c>
      <c r="D4917" s="5" t="s">
        <v>50</v>
      </c>
      <c r="E4917" s="5" t="s">
        <v>13698</v>
      </c>
      <c r="F4917" s="5">
        <v>-8574</v>
      </c>
      <c r="G4917" s="5" t="s">
        <v>19</v>
      </c>
      <c r="H4917" s="5" t="s">
        <v>66</v>
      </c>
      <c r="I4917" s="5">
        <v>39139.89</v>
      </c>
      <c r="J4917" s="5" t="s">
        <v>4110</v>
      </c>
      <c r="K4917" s="5" t="s">
        <v>136</v>
      </c>
      <c r="L4917" s="5" t="s">
        <v>32</v>
      </c>
      <c r="M4917" s="5">
        <v>1.25</v>
      </c>
      <c r="N4917" s="5" t="s">
        <v>57</v>
      </c>
      <c r="O4917" s="5">
        <v>5</v>
      </c>
    </row>
    <row r="4918" spans="1:15" x14ac:dyDescent="0.2">
      <c r="A4918" s="5" t="s">
        <v>13699</v>
      </c>
      <c r="B4918" s="5" t="s">
        <v>11377</v>
      </c>
      <c r="C4918" s="5">
        <v>30</v>
      </c>
      <c r="D4918" s="5" t="s">
        <v>17</v>
      </c>
      <c r="E4918" s="5" t="s">
        <v>13700</v>
      </c>
      <c r="F4918" s="5">
        <v>-7039</v>
      </c>
      <c r="G4918" s="5" t="s">
        <v>37</v>
      </c>
      <c r="H4918" s="5" t="s">
        <v>194</v>
      </c>
      <c r="I4918" s="5">
        <v>43222.6</v>
      </c>
      <c r="J4918" s="5" t="s">
        <v>2077</v>
      </c>
      <c r="K4918" s="5" t="s">
        <v>40</v>
      </c>
      <c r="L4918" s="5" t="s">
        <v>73</v>
      </c>
      <c r="M4918" s="5">
        <v>1.41</v>
      </c>
      <c r="N4918" s="5" t="s">
        <v>33</v>
      </c>
      <c r="O4918" s="5">
        <v>27</v>
      </c>
    </row>
    <row r="4919" spans="1:15" x14ac:dyDescent="0.2">
      <c r="A4919" s="5" t="s">
        <v>13701</v>
      </c>
      <c r="B4919" s="5" t="s">
        <v>1667</v>
      </c>
      <c r="C4919" s="5">
        <v>31</v>
      </c>
      <c r="D4919" s="5" t="s">
        <v>50</v>
      </c>
      <c r="E4919" s="5" t="s">
        <v>13702</v>
      </c>
      <c r="F4919" s="5">
        <v>-4257</v>
      </c>
      <c r="G4919" s="5" t="s">
        <v>94</v>
      </c>
      <c r="H4919" s="5" t="s">
        <v>71</v>
      </c>
      <c r="I4919" s="5">
        <v>165607.88</v>
      </c>
      <c r="J4919" s="5" t="s">
        <v>2339</v>
      </c>
      <c r="K4919" s="5" t="s">
        <v>22</v>
      </c>
      <c r="L4919" s="5" t="s">
        <v>56</v>
      </c>
      <c r="M4919" s="5">
        <v>2.21</v>
      </c>
      <c r="N4919" s="5" t="s">
        <v>74</v>
      </c>
      <c r="O4919" s="5">
        <v>6</v>
      </c>
    </row>
    <row r="4920" spans="1:15" x14ac:dyDescent="0.2">
      <c r="A4920" s="5" t="s">
        <v>13703</v>
      </c>
      <c r="B4920" s="5" t="s">
        <v>7881</v>
      </c>
      <c r="C4920" s="5">
        <v>55</v>
      </c>
      <c r="D4920" s="5" t="s">
        <v>50</v>
      </c>
      <c r="E4920" s="5" t="s">
        <v>13704</v>
      </c>
      <c r="F4920" s="5">
        <v>-10742</v>
      </c>
      <c r="G4920" s="5" t="s">
        <v>85</v>
      </c>
      <c r="H4920" s="5" t="s">
        <v>30</v>
      </c>
      <c r="I4920" s="5">
        <v>177631.72</v>
      </c>
      <c r="J4920" s="5" t="s">
        <v>3953</v>
      </c>
      <c r="K4920" s="5" t="s">
        <v>118</v>
      </c>
      <c r="L4920" s="5" t="s">
        <v>73</v>
      </c>
      <c r="M4920" s="5">
        <v>2.29</v>
      </c>
      <c r="N4920" s="5" t="s">
        <v>57</v>
      </c>
      <c r="O4920" s="5">
        <v>7</v>
      </c>
    </row>
    <row r="4921" spans="1:15" x14ac:dyDescent="0.2">
      <c r="A4921" s="5" t="s">
        <v>13705</v>
      </c>
      <c r="B4921" s="5" t="s">
        <v>8620</v>
      </c>
      <c r="C4921" s="5">
        <v>58</v>
      </c>
      <c r="D4921" s="5" t="s">
        <v>17</v>
      </c>
      <c r="E4921" s="5" t="s">
        <v>13706</v>
      </c>
      <c r="F4921" s="5">
        <v>-9493</v>
      </c>
      <c r="G4921" s="5" t="s">
        <v>45</v>
      </c>
      <c r="H4921" s="5" t="s">
        <v>194</v>
      </c>
      <c r="I4921" s="5">
        <v>135985.43</v>
      </c>
      <c r="J4921" s="5" t="s">
        <v>5593</v>
      </c>
      <c r="K4921" s="5" t="s">
        <v>22</v>
      </c>
      <c r="L4921" s="5" t="s">
        <v>32</v>
      </c>
      <c r="M4921" s="5">
        <v>3.94</v>
      </c>
      <c r="N4921" s="5" t="s">
        <v>57</v>
      </c>
      <c r="O4921" s="5">
        <v>28</v>
      </c>
    </row>
    <row r="4922" spans="1:15" x14ac:dyDescent="0.2">
      <c r="A4922" s="5" t="s">
        <v>13707</v>
      </c>
      <c r="B4922" s="5" t="s">
        <v>2063</v>
      </c>
      <c r="C4922" s="5">
        <v>52</v>
      </c>
      <c r="D4922" s="5" t="s">
        <v>27</v>
      </c>
      <c r="E4922" s="5" t="s">
        <v>13708</v>
      </c>
      <c r="F4922" s="5">
        <v>-3807</v>
      </c>
      <c r="G4922" s="5" t="s">
        <v>85</v>
      </c>
      <c r="H4922" s="5" t="s">
        <v>194</v>
      </c>
      <c r="I4922" s="5">
        <v>128714.24000000001</v>
      </c>
      <c r="J4922" s="5" t="s">
        <v>4045</v>
      </c>
      <c r="K4922" s="5" t="s">
        <v>40</v>
      </c>
      <c r="L4922" s="5" t="s">
        <v>73</v>
      </c>
      <c r="M4922" s="5">
        <v>2.04</v>
      </c>
      <c r="N4922" s="5" t="s">
        <v>74</v>
      </c>
      <c r="O4922" s="5">
        <v>3</v>
      </c>
    </row>
    <row r="4923" spans="1:15" x14ac:dyDescent="0.2">
      <c r="A4923" s="5" t="s">
        <v>13709</v>
      </c>
      <c r="B4923" s="5" t="s">
        <v>11976</v>
      </c>
      <c r="C4923" s="5">
        <v>38</v>
      </c>
      <c r="D4923" s="5" t="s">
        <v>17</v>
      </c>
      <c r="E4923" s="5" t="s">
        <v>13710</v>
      </c>
      <c r="F4923" s="5">
        <v>-4698</v>
      </c>
      <c r="G4923" s="5" t="s">
        <v>78</v>
      </c>
      <c r="H4923" s="5" t="s">
        <v>53</v>
      </c>
      <c r="I4923" s="5">
        <v>138337.99</v>
      </c>
      <c r="J4923" s="5" t="s">
        <v>13711</v>
      </c>
      <c r="K4923" s="5" t="s">
        <v>81</v>
      </c>
      <c r="L4923" s="5" t="s">
        <v>32</v>
      </c>
      <c r="M4923" s="5">
        <v>1.89</v>
      </c>
      <c r="N4923" s="5" t="s">
        <v>41</v>
      </c>
      <c r="O4923" s="5">
        <v>10</v>
      </c>
    </row>
    <row r="4924" spans="1:15" x14ac:dyDescent="0.2">
      <c r="A4924" s="5" t="s">
        <v>13712</v>
      </c>
      <c r="B4924" s="5" t="s">
        <v>83</v>
      </c>
      <c r="C4924" s="5">
        <v>41</v>
      </c>
      <c r="D4924" s="5" t="s">
        <v>17</v>
      </c>
      <c r="E4924" s="5" t="s">
        <v>13713</v>
      </c>
      <c r="F4924" s="5">
        <v>-2913</v>
      </c>
      <c r="G4924" s="5" t="s">
        <v>99</v>
      </c>
      <c r="H4924" s="5" t="s">
        <v>20</v>
      </c>
      <c r="I4924" s="5">
        <v>118810.75</v>
      </c>
      <c r="J4924" s="5" t="s">
        <v>4116</v>
      </c>
      <c r="K4924" s="5" t="s">
        <v>81</v>
      </c>
      <c r="L4924" s="5" t="s">
        <v>56</v>
      </c>
      <c r="M4924" s="5">
        <v>2.7</v>
      </c>
      <c r="N4924" s="5" t="s">
        <v>33</v>
      </c>
      <c r="O4924" s="5">
        <v>39</v>
      </c>
    </row>
    <row r="4925" spans="1:15" x14ac:dyDescent="0.2">
      <c r="A4925" s="5" t="s">
        <v>13714</v>
      </c>
      <c r="B4925" s="5" t="s">
        <v>6232</v>
      </c>
      <c r="C4925" s="5">
        <v>33</v>
      </c>
      <c r="D4925" s="5" t="s">
        <v>17</v>
      </c>
      <c r="E4925" s="5" t="s">
        <v>13715</v>
      </c>
      <c r="F4925" s="5">
        <v>-7549</v>
      </c>
      <c r="G4925" s="5" t="s">
        <v>99</v>
      </c>
      <c r="H4925" s="5" t="s">
        <v>79</v>
      </c>
      <c r="I4925" s="5">
        <v>103927.51</v>
      </c>
      <c r="J4925" s="5" t="s">
        <v>5656</v>
      </c>
      <c r="K4925" s="5" t="s">
        <v>55</v>
      </c>
      <c r="L4925" s="5" t="s">
        <v>32</v>
      </c>
      <c r="M4925" s="5">
        <v>3.56</v>
      </c>
      <c r="N4925" s="5" t="s">
        <v>41</v>
      </c>
      <c r="O4925" s="5">
        <v>4</v>
      </c>
    </row>
    <row r="4926" spans="1:15" x14ac:dyDescent="0.2">
      <c r="A4926" s="5" t="s">
        <v>13716</v>
      </c>
      <c r="B4926" s="5" t="s">
        <v>13717</v>
      </c>
      <c r="C4926" s="5">
        <v>57</v>
      </c>
      <c r="D4926" s="5" t="s">
        <v>50</v>
      </c>
      <c r="E4926" s="5" t="s">
        <v>13718</v>
      </c>
      <c r="F4926" s="5">
        <v>-4425</v>
      </c>
      <c r="G4926" s="5" t="s">
        <v>116</v>
      </c>
      <c r="H4926" s="5" t="s">
        <v>173</v>
      </c>
      <c r="I4926" s="5">
        <v>167067.13</v>
      </c>
      <c r="J4926" s="5" t="s">
        <v>826</v>
      </c>
      <c r="K4926" s="5" t="s">
        <v>104</v>
      </c>
      <c r="L4926" s="5" t="s">
        <v>32</v>
      </c>
      <c r="M4926" s="5">
        <v>2.56</v>
      </c>
      <c r="N4926" s="5" t="s">
        <v>33</v>
      </c>
      <c r="O4926" s="5">
        <v>21</v>
      </c>
    </row>
    <row r="4927" spans="1:15" x14ac:dyDescent="0.2">
      <c r="A4927" s="5" t="s">
        <v>13719</v>
      </c>
      <c r="B4927" s="5" t="s">
        <v>11679</v>
      </c>
      <c r="C4927" s="5">
        <v>45</v>
      </c>
      <c r="D4927" s="5" t="s">
        <v>50</v>
      </c>
      <c r="E4927" s="5" t="s">
        <v>13720</v>
      </c>
      <c r="F4927" s="5">
        <v>-7905</v>
      </c>
      <c r="G4927" s="5" t="s">
        <v>52</v>
      </c>
      <c r="H4927" s="5" t="s">
        <v>38</v>
      </c>
      <c r="I4927" s="5">
        <v>49236.55</v>
      </c>
      <c r="J4927" s="5" t="s">
        <v>2843</v>
      </c>
      <c r="K4927" s="5" t="s">
        <v>118</v>
      </c>
      <c r="L4927" s="5" t="s">
        <v>23</v>
      </c>
      <c r="M4927" s="5">
        <v>1.88</v>
      </c>
      <c r="N4927" s="5" t="s">
        <v>33</v>
      </c>
      <c r="O4927" s="5">
        <v>30</v>
      </c>
    </row>
    <row r="4928" spans="1:15" x14ac:dyDescent="0.2">
      <c r="A4928" s="5" t="s">
        <v>13721</v>
      </c>
      <c r="B4928" s="5" t="s">
        <v>13722</v>
      </c>
      <c r="C4928" s="5">
        <v>38</v>
      </c>
      <c r="D4928" s="5" t="s">
        <v>50</v>
      </c>
      <c r="E4928" s="5" t="s">
        <v>13723</v>
      </c>
      <c r="F4928" s="5">
        <v>-8245</v>
      </c>
      <c r="G4928" s="5" t="s">
        <v>85</v>
      </c>
      <c r="H4928" s="5" t="s">
        <v>173</v>
      </c>
      <c r="I4928" s="5">
        <v>65678.67</v>
      </c>
      <c r="J4928" s="5" t="s">
        <v>2477</v>
      </c>
      <c r="K4928" s="5" t="s">
        <v>136</v>
      </c>
      <c r="L4928" s="5" t="s">
        <v>23</v>
      </c>
      <c r="M4928" s="5">
        <v>4.01</v>
      </c>
      <c r="N4928" s="5" t="s">
        <v>74</v>
      </c>
      <c r="O4928" s="5">
        <v>14</v>
      </c>
    </row>
    <row r="4929" spans="1:15" x14ac:dyDescent="0.2">
      <c r="A4929" s="5" t="s">
        <v>13724</v>
      </c>
      <c r="B4929" s="5" t="s">
        <v>3393</v>
      </c>
      <c r="C4929" s="5">
        <v>35</v>
      </c>
      <c r="D4929" s="5" t="s">
        <v>27</v>
      </c>
      <c r="E4929" s="5" t="s">
        <v>13725</v>
      </c>
      <c r="F4929" s="5">
        <v>-3287</v>
      </c>
      <c r="G4929" s="5" t="s">
        <v>29</v>
      </c>
      <c r="H4929" s="5" t="s">
        <v>71</v>
      </c>
      <c r="I4929" s="5">
        <v>164452.43</v>
      </c>
      <c r="J4929" s="5" t="s">
        <v>1132</v>
      </c>
      <c r="K4929" s="5" t="s">
        <v>40</v>
      </c>
      <c r="L4929" s="5" t="s">
        <v>56</v>
      </c>
      <c r="M4929" s="5">
        <v>1.56</v>
      </c>
      <c r="N4929" s="5" t="s">
        <v>74</v>
      </c>
      <c r="O4929" s="5">
        <v>36</v>
      </c>
    </row>
    <row r="4930" spans="1:15" x14ac:dyDescent="0.2">
      <c r="A4930" s="5" t="s">
        <v>13726</v>
      </c>
      <c r="B4930" s="5" t="s">
        <v>3075</v>
      </c>
      <c r="C4930" s="5">
        <v>65</v>
      </c>
      <c r="D4930" s="5" t="s">
        <v>27</v>
      </c>
      <c r="E4930" s="5" t="s">
        <v>13727</v>
      </c>
      <c r="F4930" s="5">
        <v>-9955</v>
      </c>
      <c r="G4930" s="5" t="s">
        <v>99</v>
      </c>
      <c r="H4930" s="5" t="s">
        <v>30</v>
      </c>
      <c r="I4930" s="5">
        <v>177626.78</v>
      </c>
      <c r="J4930" s="5" t="s">
        <v>2996</v>
      </c>
      <c r="K4930" s="5" t="s">
        <v>104</v>
      </c>
      <c r="L4930" s="5" t="s">
        <v>73</v>
      </c>
      <c r="M4930" s="5">
        <v>4.7300000000000004</v>
      </c>
      <c r="N4930" s="5" t="s">
        <v>24</v>
      </c>
      <c r="O4930" s="5">
        <v>32</v>
      </c>
    </row>
    <row r="4931" spans="1:15" x14ac:dyDescent="0.2">
      <c r="A4931" s="5" t="s">
        <v>13728</v>
      </c>
      <c r="B4931" s="5" t="s">
        <v>758</v>
      </c>
      <c r="C4931" s="5">
        <v>25</v>
      </c>
      <c r="D4931" s="5" t="s">
        <v>50</v>
      </c>
      <c r="E4931" s="5" t="s">
        <v>13729</v>
      </c>
      <c r="F4931" s="5">
        <v>-11923</v>
      </c>
      <c r="G4931" s="5" t="s">
        <v>85</v>
      </c>
      <c r="H4931" s="5" t="s">
        <v>20</v>
      </c>
      <c r="I4931" s="5">
        <v>104480.05</v>
      </c>
      <c r="J4931" s="5" t="s">
        <v>325</v>
      </c>
      <c r="K4931" s="5" t="s">
        <v>62</v>
      </c>
      <c r="L4931" s="5" t="s">
        <v>73</v>
      </c>
      <c r="M4931" s="5">
        <v>3.09</v>
      </c>
      <c r="N4931" s="5" t="s">
        <v>74</v>
      </c>
      <c r="O4931" s="5">
        <v>17</v>
      </c>
    </row>
    <row r="4932" spans="1:15" x14ac:dyDescent="0.2">
      <c r="A4932" s="5" t="s">
        <v>13730</v>
      </c>
      <c r="B4932" s="5" t="s">
        <v>1525</v>
      </c>
      <c r="C4932" s="5">
        <v>25</v>
      </c>
      <c r="D4932" s="5" t="s">
        <v>27</v>
      </c>
      <c r="E4932" s="5" t="s">
        <v>13731</v>
      </c>
      <c r="F4932" s="5">
        <v>-8832</v>
      </c>
      <c r="G4932" s="5" t="s">
        <v>37</v>
      </c>
      <c r="H4932" s="5" t="s">
        <v>20</v>
      </c>
      <c r="I4932" s="5">
        <v>173449.75</v>
      </c>
      <c r="J4932" s="5" t="s">
        <v>3166</v>
      </c>
      <c r="K4932" s="5" t="s">
        <v>62</v>
      </c>
      <c r="L4932" s="5" t="s">
        <v>32</v>
      </c>
      <c r="M4932" s="5">
        <v>3.49</v>
      </c>
      <c r="N4932" s="5" t="s">
        <v>41</v>
      </c>
      <c r="O4932" s="5">
        <v>9</v>
      </c>
    </row>
    <row r="4933" spans="1:15" x14ac:dyDescent="0.2">
      <c r="A4933" s="5" t="s">
        <v>13732</v>
      </c>
      <c r="B4933" s="5" t="s">
        <v>6241</v>
      </c>
      <c r="C4933" s="5">
        <v>37</v>
      </c>
      <c r="D4933" s="5" t="s">
        <v>17</v>
      </c>
      <c r="E4933" s="5" t="s">
        <v>13733</v>
      </c>
      <c r="F4933" s="5">
        <v>-9010</v>
      </c>
      <c r="G4933" s="5" t="s">
        <v>52</v>
      </c>
      <c r="H4933" s="5" t="s">
        <v>173</v>
      </c>
      <c r="I4933" s="5">
        <v>73788.67</v>
      </c>
      <c r="J4933" s="5" t="s">
        <v>5666</v>
      </c>
      <c r="K4933" s="5" t="s">
        <v>81</v>
      </c>
      <c r="L4933" s="5" t="s">
        <v>56</v>
      </c>
      <c r="M4933" s="5">
        <v>4.71</v>
      </c>
      <c r="N4933" s="5" t="s">
        <v>57</v>
      </c>
      <c r="O4933" s="5">
        <v>9</v>
      </c>
    </row>
    <row r="4934" spans="1:15" x14ac:dyDescent="0.2">
      <c r="A4934" s="5" t="s">
        <v>13734</v>
      </c>
      <c r="B4934" s="5" t="s">
        <v>848</v>
      </c>
      <c r="C4934" s="5">
        <v>41</v>
      </c>
      <c r="D4934" s="5" t="s">
        <v>17</v>
      </c>
      <c r="E4934" s="5" t="s">
        <v>13735</v>
      </c>
      <c r="F4934" s="5">
        <v>-3047</v>
      </c>
      <c r="G4934" s="5" t="s">
        <v>94</v>
      </c>
      <c r="H4934" s="5" t="s">
        <v>30</v>
      </c>
      <c r="I4934" s="5">
        <v>56789.8</v>
      </c>
      <c r="J4934" s="5" t="s">
        <v>5049</v>
      </c>
      <c r="K4934" s="5" t="s">
        <v>127</v>
      </c>
      <c r="L4934" s="5" t="s">
        <v>23</v>
      </c>
      <c r="M4934" s="5">
        <v>2.63</v>
      </c>
      <c r="N4934" s="5" t="s">
        <v>57</v>
      </c>
      <c r="O4934" s="5">
        <v>3</v>
      </c>
    </row>
    <row r="4935" spans="1:15" x14ac:dyDescent="0.2">
      <c r="A4935" s="5" t="s">
        <v>13736</v>
      </c>
      <c r="B4935" s="5" t="s">
        <v>7777</v>
      </c>
      <c r="C4935" s="5">
        <v>32</v>
      </c>
      <c r="D4935" s="5" t="s">
        <v>50</v>
      </c>
      <c r="E4935" s="5" t="s">
        <v>13737</v>
      </c>
      <c r="F4935" s="5">
        <v>-4857</v>
      </c>
      <c r="G4935" s="5" t="s">
        <v>99</v>
      </c>
      <c r="H4935" s="5" t="s">
        <v>53</v>
      </c>
      <c r="I4935" s="5">
        <v>40769.879999999997</v>
      </c>
      <c r="J4935" s="5" t="s">
        <v>3508</v>
      </c>
      <c r="K4935" s="5" t="s">
        <v>104</v>
      </c>
      <c r="L4935" s="5" t="s">
        <v>56</v>
      </c>
      <c r="M4935" s="5">
        <v>1.59</v>
      </c>
      <c r="N4935" s="5" t="s">
        <v>24</v>
      </c>
      <c r="O4935" s="5">
        <v>21</v>
      </c>
    </row>
    <row r="4936" spans="1:15" x14ac:dyDescent="0.2">
      <c r="A4936" s="5" t="s">
        <v>13738</v>
      </c>
      <c r="B4936" s="5" t="s">
        <v>7239</v>
      </c>
      <c r="C4936" s="5">
        <v>22</v>
      </c>
      <c r="D4936" s="5" t="s">
        <v>27</v>
      </c>
      <c r="E4936" s="5" t="s">
        <v>13739</v>
      </c>
      <c r="F4936" s="5">
        <v>-2332</v>
      </c>
      <c r="G4936" s="5" t="s">
        <v>85</v>
      </c>
      <c r="H4936" s="5" t="s">
        <v>194</v>
      </c>
      <c r="I4936" s="5">
        <v>41632.629999999997</v>
      </c>
      <c r="J4936" s="5" t="s">
        <v>570</v>
      </c>
      <c r="K4936" s="5" t="s">
        <v>118</v>
      </c>
      <c r="L4936" s="5" t="s">
        <v>32</v>
      </c>
      <c r="M4936" s="5">
        <v>1.52</v>
      </c>
      <c r="N4936" s="5" t="s">
        <v>41</v>
      </c>
      <c r="O4936" s="5">
        <v>8</v>
      </c>
    </row>
    <row r="4937" spans="1:15" x14ac:dyDescent="0.2">
      <c r="A4937" s="5" t="s">
        <v>13740</v>
      </c>
      <c r="B4937" s="5" t="s">
        <v>6318</v>
      </c>
      <c r="C4937" s="5">
        <v>54</v>
      </c>
      <c r="D4937" s="5" t="s">
        <v>50</v>
      </c>
      <c r="E4937" s="5" t="s">
        <v>13741</v>
      </c>
      <c r="F4937" s="5">
        <v>-3196</v>
      </c>
      <c r="G4937" s="5" t="s">
        <v>94</v>
      </c>
      <c r="H4937" s="5" t="s">
        <v>20</v>
      </c>
      <c r="I4937" s="5">
        <v>162265.48000000001</v>
      </c>
      <c r="J4937" s="5" t="s">
        <v>6838</v>
      </c>
      <c r="K4937" s="5" t="s">
        <v>40</v>
      </c>
      <c r="L4937" s="5" t="s">
        <v>56</v>
      </c>
      <c r="M4937" s="5">
        <v>1.82</v>
      </c>
      <c r="N4937" s="5" t="s">
        <v>74</v>
      </c>
      <c r="O4937" s="5">
        <v>22</v>
      </c>
    </row>
    <row r="4938" spans="1:15" x14ac:dyDescent="0.2">
      <c r="A4938" s="5" t="s">
        <v>13742</v>
      </c>
      <c r="B4938" s="5" t="s">
        <v>11804</v>
      </c>
      <c r="C4938" s="5">
        <v>47</v>
      </c>
      <c r="D4938" s="5" t="s">
        <v>50</v>
      </c>
      <c r="E4938" s="5" t="s">
        <v>13743</v>
      </c>
      <c r="F4938" s="5">
        <v>-9625</v>
      </c>
      <c r="G4938" s="5" t="s">
        <v>45</v>
      </c>
      <c r="H4938" s="5" t="s">
        <v>30</v>
      </c>
      <c r="I4938" s="5">
        <v>161873.68</v>
      </c>
      <c r="J4938" s="5" t="s">
        <v>5683</v>
      </c>
      <c r="K4938" s="5" t="s">
        <v>47</v>
      </c>
      <c r="L4938" s="5" t="s">
        <v>56</v>
      </c>
      <c r="M4938" s="5">
        <v>3.26</v>
      </c>
      <c r="N4938" s="5" t="s">
        <v>41</v>
      </c>
      <c r="O4938" s="5">
        <v>30</v>
      </c>
    </row>
    <row r="4939" spans="1:15" x14ac:dyDescent="0.2">
      <c r="A4939" s="5" t="s">
        <v>13744</v>
      </c>
      <c r="B4939" s="5" t="s">
        <v>7020</v>
      </c>
      <c r="C4939" s="5">
        <v>24</v>
      </c>
      <c r="D4939" s="5" t="s">
        <v>27</v>
      </c>
      <c r="E4939" s="5" t="s">
        <v>13745</v>
      </c>
      <c r="F4939" s="5">
        <v>-5987</v>
      </c>
      <c r="G4939" s="5" t="s">
        <v>29</v>
      </c>
      <c r="H4939" s="5" t="s">
        <v>173</v>
      </c>
      <c r="I4939" s="5">
        <v>154761.88</v>
      </c>
      <c r="J4939" s="5" t="s">
        <v>6764</v>
      </c>
      <c r="K4939" s="5" t="s">
        <v>55</v>
      </c>
      <c r="L4939" s="5" t="s">
        <v>32</v>
      </c>
      <c r="M4939" s="5">
        <v>4.97</v>
      </c>
      <c r="N4939" s="5" t="s">
        <v>41</v>
      </c>
      <c r="O4939" s="5">
        <v>33</v>
      </c>
    </row>
    <row r="4940" spans="1:15" x14ac:dyDescent="0.2">
      <c r="A4940" s="5" t="s">
        <v>13746</v>
      </c>
      <c r="B4940" s="5" t="s">
        <v>8083</v>
      </c>
      <c r="C4940" s="5">
        <v>34</v>
      </c>
      <c r="D4940" s="5" t="s">
        <v>17</v>
      </c>
      <c r="E4940" s="5" t="s">
        <v>13747</v>
      </c>
      <c r="F4940" s="5">
        <v>-9755</v>
      </c>
      <c r="G4940" s="5" t="s">
        <v>45</v>
      </c>
      <c r="H4940" s="5" t="s">
        <v>20</v>
      </c>
      <c r="I4940" s="5">
        <v>66923.67</v>
      </c>
      <c r="J4940" s="5" t="s">
        <v>10147</v>
      </c>
      <c r="K4940" s="5" t="s">
        <v>104</v>
      </c>
      <c r="L4940" s="5" t="s">
        <v>32</v>
      </c>
      <c r="M4940" s="5">
        <v>2.5</v>
      </c>
      <c r="N4940" s="5" t="s">
        <v>57</v>
      </c>
      <c r="O4940" s="5">
        <v>23</v>
      </c>
    </row>
    <row r="4941" spans="1:15" x14ac:dyDescent="0.2">
      <c r="A4941" s="5" t="s">
        <v>13748</v>
      </c>
      <c r="B4941" s="5" t="s">
        <v>13749</v>
      </c>
      <c r="C4941" s="5">
        <v>47</v>
      </c>
      <c r="D4941" s="5" t="s">
        <v>50</v>
      </c>
      <c r="E4941" s="5" t="s">
        <v>13750</v>
      </c>
      <c r="F4941" s="5">
        <v>-10477</v>
      </c>
      <c r="G4941" s="5" t="s">
        <v>94</v>
      </c>
      <c r="H4941" s="5" t="s">
        <v>79</v>
      </c>
      <c r="I4941" s="5">
        <v>98825.06</v>
      </c>
      <c r="J4941" s="5" t="s">
        <v>2407</v>
      </c>
      <c r="K4941" s="5" t="s">
        <v>81</v>
      </c>
      <c r="L4941" s="5" t="s">
        <v>73</v>
      </c>
      <c r="M4941" s="5">
        <v>3.28</v>
      </c>
      <c r="N4941" s="5" t="s">
        <v>57</v>
      </c>
      <c r="O4941" s="5">
        <v>17</v>
      </c>
    </row>
    <row r="4942" spans="1:15" x14ac:dyDescent="0.2">
      <c r="A4942" s="5" t="s">
        <v>13751</v>
      </c>
      <c r="B4942" s="5" t="s">
        <v>3947</v>
      </c>
      <c r="C4942" s="5">
        <v>56</v>
      </c>
      <c r="D4942" s="5" t="s">
        <v>27</v>
      </c>
      <c r="E4942" s="5" t="s">
        <v>13752</v>
      </c>
      <c r="F4942" s="5">
        <v>-2687</v>
      </c>
      <c r="G4942" s="5" t="s">
        <v>85</v>
      </c>
      <c r="H4942" s="5" t="s">
        <v>38</v>
      </c>
      <c r="I4942" s="5">
        <v>154232.5</v>
      </c>
      <c r="J4942" s="5" t="s">
        <v>582</v>
      </c>
      <c r="K4942" s="5" t="s">
        <v>22</v>
      </c>
      <c r="L4942" s="5" t="s">
        <v>32</v>
      </c>
      <c r="M4942" s="5">
        <v>1.66</v>
      </c>
      <c r="N4942" s="5" t="s">
        <v>41</v>
      </c>
      <c r="O4942" s="5">
        <v>38</v>
      </c>
    </row>
    <row r="4943" spans="1:15" x14ac:dyDescent="0.2">
      <c r="A4943" s="5" t="s">
        <v>13753</v>
      </c>
      <c r="B4943" s="5" t="s">
        <v>13717</v>
      </c>
      <c r="C4943" s="5">
        <v>40</v>
      </c>
      <c r="D4943" s="5" t="s">
        <v>17</v>
      </c>
      <c r="E4943" s="5" t="s">
        <v>13754</v>
      </c>
      <c r="F4943" s="5">
        <v>-4035</v>
      </c>
      <c r="G4943" s="5" t="s">
        <v>94</v>
      </c>
      <c r="H4943" s="5" t="s">
        <v>173</v>
      </c>
      <c r="I4943" s="5">
        <v>172878.66</v>
      </c>
      <c r="J4943" s="5" t="s">
        <v>4440</v>
      </c>
      <c r="K4943" s="5" t="s">
        <v>55</v>
      </c>
      <c r="L4943" s="5" t="s">
        <v>73</v>
      </c>
      <c r="M4943" s="5">
        <v>4.34</v>
      </c>
      <c r="N4943" s="5" t="s">
        <v>24</v>
      </c>
      <c r="O4943" s="5">
        <v>38</v>
      </c>
    </row>
    <row r="4944" spans="1:15" x14ac:dyDescent="0.2">
      <c r="A4944" s="5" t="s">
        <v>13755</v>
      </c>
      <c r="B4944" s="5" t="s">
        <v>2298</v>
      </c>
      <c r="C4944" s="5">
        <v>33</v>
      </c>
      <c r="D4944" s="5" t="s">
        <v>50</v>
      </c>
      <c r="E4944" s="5" t="s">
        <v>13756</v>
      </c>
      <c r="F4944" s="5">
        <v>-2229</v>
      </c>
      <c r="G4944" s="5" t="s">
        <v>45</v>
      </c>
      <c r="H4944" s="5" t="s">
        <v>30</v>
      </c>
      <c r="I4944" s="5">
        <v>42363.99</v>
      </c>
      <c r="J4944" s="5" t="s">
        <v>1325</v>
      </c>
      <c r="K4944" s="5" t="s">
        <v>40</v>
      </c>
      <c r="L4944" s="5" t="s">
        <v>32</v>
      </c>
      <c r="M4944" s="5">
        <v>4.87</v>
      </c>
      <c r="N4944" s="5" t="s">
        <v>41</v>
      </c>
      <c r="O4944" s="5">
        <v>26</v>
      </c>
    </row>
    <row r="4945" spans="1:15" x14ac:dyDescent="0.2">
      <c r="A4945" s="5" t="s">
        <v>13757</v>
      </c>
      <c r="B4945" s="5" t="s">
        <v>13758</v>
      </c>
      <c r="C4945" s="5">
        <v>33</v>
      </c>
      <c r="D4945" s="5" t="s">
        <v>50</v>
      </c>
      <c r="E4945" s="5" t="s">
        <v>13759</v>
      </c>
      <c r="F4945" s="5">
        <v>-5100</v>
      </c>
      <c r="G4945" s="5" t="s">
        <v>99</v>
      </c>
      <c r="H4945" s="5" t="s">
        <v>53</v>
      </c>
      <c r="I4945" s="5">
        <v>163086.25</v>
      </c>
      <c r="J4945" s="5" t="s">
        <v>1758</v>
      </c>
      <c r="K4945" s="5" t="s">
        <v>62</v>
      </c>
      <c r="L4945" s="5" t="s">
        <v>32</v>
      </c>
      <c r="M4945" s="5">
        <v>3.52</v>
      </c>
      <c r="N4945" s="5" t="s">
        <v>24</v>
      </c>
      <c r="O4945" s="5">
        <v>2</v>
      </c>
    </row>
    <row r="4946" spans="1:15" x14ac:dyDescent="0.2">
      <c r="A4946" s="5" t="s">
        <v>13760</v>
      </c>
      <c r="B4946" s="5" t="s">
        <v>1582</v>
      </c>
      <c r="C4946" s="5">
        <v>61</v>
      </c>
      <c r="D4946" s="5" t="s">
        <v>27</v>
      </c>
      <c r="E4946" s="5" t="s">
        <v>13761</v>
      </c>
      <c r="F4946" s="5">
        <v>-9220</v>
      </c>
      <c r="G4946" s="5" t="s">
        <v>94</v>
      </c>
      <c r="H4946" s="5" t="s">
        <v>194</v>
      </c>
      <c r="I4946" s="5">
        <v>67457.509999999995</v>
      </c>
      <c r="J4946" s="5" t="s">
        <v>1537</v>
      </c>
      <c r="K4946" s="5" t="s">
        <v>104</v>
      </c>
      <c r="L4946" s="5" t="s">
        <v>23</v>
      </c>
      <c r="M4946" s="5">
        <v>2.17</v>
      </c>
      <c r="N4946" s="5" t="s">
        <v>57</v>
      </c>
      <c r="O4946" s="5">
        <v>33</v>
      </c>
    </row>
    <row r="4947" spans="1:15" x14ac:dyDescent="0.2">
      <c r="A4947" s="5" t="s">
        <v>13762</v>
      </c>
      <c r="B4947" s="5" t="s">
        <v>13436</v>
      </c>
      <c r="C4947" s="5">
        <v>37</v>
      </c>
      <c r="D4947" s="5" t="s">
        <v>50</v>
      </c>
      <c r="E4947" s="5" t="s">
        <v>13763</v>
      </c>
      <c r="F4947" s="5">
        <v>-4483</v>
      </c>
      <c r="G4947" s="5" t="s">
        <v>94</v>
      </c>
      <c r="H4947" s="5" t="s">
        <v>173</v>
      </c>
      <c r="I4947" s="5">
        <v>35930.449999999997</v>
      </c>
      <c r="J4947" s="5" t="s">
        <v>8187</v>
      </c>
      <c r="K4947" s="5" t="s">
        <v>22</v>
      </c>
      <c r="L4947" s="5" t="s">
        <v>73</v>
      </c>
      <c r="M4947" s="5">
        <v>3.86</v>
      </c>
      <c r="N4947" s="5" t="s">
        <v>41</v>
      </c>
      <c r="O4947" s="5">
        <v>4</v>
      </c>
    </row>
    <row r="4948" spans="1:15" x14ac:dyDescent="0.2">
      <c r="A4948" s="5" t="s">
        <v>13764</v>
      </c>
      <c r="B4948" s="5" t="s">
        <v>7960</v>
      </c>
      <c r="C4948" s="5">
        <v>55</v>
      </c>
      <c r="D4948" s="5" t="s">
        <v>27</v>
      </c>
      <c r="E4948" s="5" t="s">
        <v>13765</v>
      </c>
      <c r="F4948" s="5">
        <v>-8040</v>
      </c>
      <c r="G4948" s="5" t="s">
        <v>19</v>
      </c>
      <c r="H4948" s="5" t="s">
        <v>30</v>
      </c>
      <c r="I4948" s="5">
        <v>47217.88</v>
      </c>
      <c r="J4948" s="5" t="s">
        <v>9046</v>
      </c>
      <c r="K4948" s="5" t="s">
        <v>81</v>
      </c>
      <c r="L4948" s="5" t="s">
        <v>32</v>
      </c>
      <c r="M4948" s="5">
        <v>3.26</v>
      </c>
      <c r="N4948" s="5" t="s">
        <v>41</v>
      </c>
      <c r="O4948" s="5">
        <v>12</v>
      </c>
    </row>
    <row r="4949" spans="1:15" x14ac:dyDescent="0.2">
      <c r="A4949" s="5" t="s">
        <v>13766</v>
      </c>
      <c r="B4949" s="5" t="s">
        <v>13767</v>
      </c>
      <c r="C4949" s="5">
        <v>50</v>
      </c>
      <c r="D4949" s="5" t="s">
        <v>50</v>
      </c>
      <c r="E4949" s="5" t="s">
        <v>13768</v>
      </c>
      <c r="F4949" s="5">
        <v>-8978</v>
      </c>
      <c r="G4949" s="5" t="s">
        <v>99</v>
      </c>
      <c r="H4949" s="5" t="s">
        <v>20</v>
      </c>
      <c r="I4949" s="5">
        <v>176328.73</v>
      </c>
      <c r="J4949" s="5" t="s">
        <v>13769</v>
      </c>
      <c r="K4949" s="5" t="s">
        <v>104</v>
      </c>
      <c r="L4949" s="5" t="s">
        <v>23</v>
      </c>
      <c r="M4949" s="5">
        <v>1.24</v>
      </c>
      <c r="N4949" s="5" t="s">
        <v>41</v>
      </c>
      <c r="O4949" s="5">
        <v>35</v>
      </c>
    </row>
    <row r="4950" spans="1:15" x14ac:dyDescent="0.2">
      <c r="A4950" s="5" t="s">
        <v>13770</v>
      </c>
      <c r="B4950" s="5" t="s">
        <v>3722</v>
      </c>
      <c r="C4950" s="5">
        <v>28</v>
      </c>
      <c r="D4950" s="5" t="s">
        <v>27</v>
      </c>
      <c r="E4950" s="5" t="s">
        <v>13771</v>
      </c>
      <c r="F4950" s="5">
        <v>-6847</v>
      </c>
      <c r="G4950" s="5" t="s">
        <v>52</v>
      </c>
      <c r="H4950" s="5" t="s">
        <v>71</v>
      </c>
      <c r="I4950" s="5">
        <v>103321.57</v>
      </c>
      <c r="J4950" s="5" t="s">
        <v>1598</v>
      </c>
      <c r="K4950" s="5" t="s">
        <v>62</v>
      </c>
      <c r="L4950" s="5" t="s">
        <v>32</v>
      </c>
      <c r="M4950" s="5">
        <v>1.88</v>
      </c>
      <c r="N4950" s="5" t="s">
        <v>57</v>
      </c>
      <c r="O4950" s="5">
        <v>4</v>
      </c>
    </row>
    <row r="4951" spans="1:15" x14ac:dyDescent="0.2">
      <c r="A4951" s="5" t="s">
        <v>13772</v>
      </c>
      <c r="B4951" s="5" t="s">
        <v>9797</v>
      </c>
      <c r="C4951" s="5">
        <v>31</v>
      </c>
      <c r="D4951" s="5" t="s">
        <v>50</v>
      </c>
      <c r="E4951" s="5" t="s">
        <v>13773</v>
      </c>
      <c r="F4951" s="5">
        <v>-3888</v>
      </c>
      <c r="G4951" s="5" t="s">
        <v>116</v>
      </c>
      <c r="H4951" s="5" t="s">
        <v>71</v>
      </c>
      <c r="I4951" s="5">
        <v>110658</v>
      </c>
      <c r="J4951" s="5" t="s">
        <v>2119</v>
      </c>
      <c r="K4951" s="5" t="s">
        <v>62</v>
      </c>
      <c r="L4951" s="5" t="s">
        <v>56</v>
      </c>
      <c r="M4951" s="5">
        <v>4.3899999999999997</v>
      </c>
      <c r="N4951" s="5" t="s">
        <v>24</v>
      </c>
      <c r="O4951" s="5">
        <v>15</v>
      </c>
    </row>
    <row r="4952" spans="1:15" x14ac:dyDescent="0.2">
      <c r="A4952" s="5" t="s">
        <v>13774</v>
      </c>
      <c r="B4952" s="5" t="s">
        <v>92</v>
      </c>
      <c r="C4952" s="5">
        <v>65</v>
      </c>
      <c r="D4952" s="5" t="s">
        <v>27</v>
      </c>
      <c r="E4952" s="5" t="s">
        <v>13775</v>
      </c>
      <c r="F4952" s="5">
        <v>-5162</v>
      </c>
      <c r="G4952" s="5" t="s">
        <v>52</v>
      </c>
      <c r="H4952" s="5" t="s">
        <v>144</v>
      </c>
      <c r="I4952" s="5">
        <v>40046.31</v>
      </c>
      <c r="J4952" s="5" t="s">
        <v>8559</v>
      </c>
      <c r="K4952" s="5" t="s">
        <v>55</v>
      </c>
      <c r="L4952" s="5" t="s">
        <v>73</v>
      </c>
      <c r="M4952" s="5">
        <v>3.57</v>
      </c>
      <c r="N4952" s="5" t="s">
        <v>74</v>
      </c>
      <c r="O4952" s="5">
        <v>37</v>
      </c>
    </row>
    <row r="4953" spans="1:15" x14ac:dyDescent="0.2">
      <c r="A4953" s="5" t="s">
        <v>13776</v>
      </c>
      <c r="B4953" s="5" t="s">
        <v>7383</v>
      </c>
      <c r="C4953" s="5">
        <v>29</v>
      </c>
      <c r="D4953" s="5" t="s">
        <v>17</v>
      </c>
      <c r="E4953" s="5" t="s">
        <v>13777</v>
      </c>
      <c r="F4953" s="5">
        <v>-4957</v>
      </c>
      <c r="G4953" s="5" t="s">
        <v>45</v>
      </c>
      <c r="H4953" s="5" t="s">
        <v>79</v>
      </c>
      <c r="I4953" s="5">
        <v>78136.240000000005</v>
      </c>
      <c r="J4953" s="5" t="s">
        <v>13778</v>
      </c>
      <c r="K4953" s="5" t="s">
        <v>55</v>
      </c>
      <c r="L4953" s="5" t="s">
        <v>23</v>
      </c>
      <c r="M4953" s="5">
        <v>3.54</v>
      </c>
      <c r="N4953" s="5" t="s">
        <v>24</v>
      </c>
      <c r="O4953" s="5">
        <v>22</v>
      </c>
    </row>
    <row r="4954" spans="1:15" x14ac:dyDescent="0.2">
      <c r="A4954" s="5" t="s">
        <v>13779</v>
      </c>
      <c r="B4954" s="5" t="s">
        <v>1777</v>
      </c>
      <c r="C4954" s="5">
        <v>62</v>
      </c>
      <c r="D4954" s="5" t="s">
        <v>27</v>
      </c>
      <c r="E4954" s="5" t="s">
        <v>13780</v>
      </c>
      <c r="F4954" s="5">
        <v>-3008</v>
      </c>
      <c r="G4954" s="5" t="s">
        <v>85</v>
      </c>
      <c r="H4954" s="5" t="s">
        <v>30</v>
      </c>
      <c r="I4954" s="5">
        <v>119306.6</v>
      </c>
      <c r="J4954" s="5" t="s">
        <v>5572</v>
      </c>
      <c r="K4954" s="5" t="s">
        <v>55</v>
      </c>
      <c r="L4954" s="5" t="s">
        <v>56</v>
      </c>
      <c r="M4954" s="5">
        <v>1.97</v>
      </c>
      <c r="N4954" s="5" t="s">
        <v>74</v>
      </c>
      <c r="O4954" s="5">
        <v>13</v>
      </c>
    </row>
    <row r="4955" spans="1:15" x14ac:dyDescent="0.2">
      <c r="A4955" s="5" t="s">
        <v>13781</v>
      </c>
      <c r="B4955" s="5" t="s">
        <v>5580</v>
      </c>
      <c r="C4955" s="5">
        <v>54</v>
      </c>
      <c r="D4955" s="5" t="s">
        <v>27</v>
      </c>
      <c r="E4955" s="5" t="s">
        <v>13782</v>
      </c>
      <c r="F4955" s="5">
        <v>-8582</v>
      </c>
      <c r="G4955" s="5" t="s">
        <v>116</v>
      </c>
      <c r="H4955" s="5" t="s">
        <v>53</v>
      </c>
      <c r="I4955" s="5">
        <v>140471.51</v>
      </c>
      <c r="J4955" s="5" t="s">
        <v>4003</v>
      </c>
      <c r="K4955" s="5" t="s">
        <v>104</v>
      </c>
      <c r="L4955" s="5" t="s">
        <v>23</v>
      </c>
      <c r="M4955" s="5">
        <v>1.59</v>
      </c>
      <c r="N4955" s="5" t="s">
        <v>33</v>
      </c>
      <c r="O4955" s="5">
        <v>31</v>
      </c>
    </row>
    <row r="4956" spans="1:15" x14ac:dyDescent="0.2">
      <c r="A4956" s="5" t="s">
        <v>13783</v>
      </c>
      <c r="B4956" s="5" t="s">
        <v>8883</v>
      </c>
      <c r="C4956" s="5">
        <v>64</v>
      </c>
      <c r="D4956" s="5" t="s">
        <v>17</v>
      </c>
      <c r="E4956" s="5" t="s">
        <v>13784</v>
      </c>
      <c r="F4956" s="5">
        <v>-5272</v>
      </c>
      <c r="G4956" s="5" t="s">
        <v>99</v>
      </c>
      <c r="H4956" s="5" t="s">
        <v>71</v>
      </c>
      <c r="I4956" s="5">
        <v>134290.78</v>
      </c>
      <c r="J4956" s="5" t="s">
        <v>1922</v>
      </c>
      <c r="K4956" s="5" t="s">
        <v>47</v>
      </c>
      <c r="L4956" s="5" t="s">
        <v>23</v>
      </c>
      <c r="M4956" s="5">
        <v>3.16</v>
      </c>
      <c r="N4956" s="5" t="s">
        <v>57</v>
      </c>
      <c r="O4956" s="5">
        <v>38</v>
      </c>
    </row>
    <row r="4957" spans="1:15" x14ac:dyDescent="0.2">
      <c r="A4957" s="5" t="s">
        <v>13785</v>
      </c>
      <c r="B4957" s="5" t="s">
        <v>724</v>
      </c>
      <c r="C4957" s="5">
        <v>65</v>
      </c>
      <c r="D4957" s="5" t="s">
        <v>50</v>
      </c>
      <c r="E4957" s="5" t="s">
        <v>13786</v>
      </c>
      <c r="F4957" s="5">
        <v>-3544</v>
      </c>
      <c r="G4957" s="5" t="s">
        <v>19</v>
      </c>
      <c r="H4957" s="5" t="s">
        <v>194</v>
      </c>
      <c r="I4957" s="5">
        <v>166235.89000000001</v>
      </c>
      <c r="J4957" s="5" t="s">
        <v>11281</v>
      </c>
      <c r="K4957" s="5" t="s">
        <v>55</v>
      </c>
      <c r="L4957" s="5" t="s">
        <v>23</v>
      </c>
      <c r="M4957" s="5">
        <v>2.4</v>
      </c>
      <c r="N4957" s="5" t="s">
        <v>74</v>
      </c>
      <c r="O4957" s="5">
        <v>32</v>
      </c>
    </row>
    <row r="4958" spans="1:15" x14ac:dyDescent="0.2">
      <c r="A4958" s="5" t="s">
        <v>13787</v>
      </c>
      <c r="B4958" s="5" t="s">
        <v>8924</v>
      </c>
      <c r="C4958" s="5">
        <v>25</v>
      </c>
      <c r="D4958" s="5" t="s">
        <v>27</v>
      </c>
      <c r="E4958" s="5" t="s">
        <v>13788</v>
      </c>
      <c r="F4958" s="5">
        <v>-9441</v>
      </c>
      <c r="G4958" s="5" t="s">
        <v>94</v>
      </c>
      <c r="H4958" s="5" t="s">
        <v>20</v>
      </c>
      <c r="I4958" s="5">
        <v>171700.46</v>
      </c>
      <c r="J4958" s="5" t="s">
        <v>11548</v>
      </c>
      <c r="K4958" s="5" t="s">
        <v>118</v>
      </c>
      <c r="L4958" s="5" t="s">
        <v>32</v>
      </c>
      <c r="M4958" s="5">
        <v>1.98</v>
      </c>
      <c r="N4958" s="5" t="s">
        <v>24</v>
      </c>
      <c r="O4958" s="5">
        <v>17</v>
      </c>
    </row>
    <row r="4959" spans="1:15" x14ac:dyDescent="0.2">
      <c r="A4959" s="5" t="s">
        <v>13789</v>
      </c>
      <c r="B4959" s="5" t="s">
        <v>6792</v>
      </c>
      <c r="C4959" s="5">
        <v>30</v>
      </c>
      <c r="D4959" s="5" t="s">
        <v>17</v>
      </c>
      <c r="E4959" s="5" t="s">
        <v>13790</v>
      </c>
      <c r="F4959" s="5">
        <v>-6192</v>
      </c>
      <c r="G4959" s="5" t="s">
        <v>19</v>
      </c>
      <c r="H4959" s="5" t="s">
        <v>79</v>
      </c>
      <c r="I4959" s="5">
        <v>133657.17000000001</v>
      </c>
      <c r="J4959" s="5" t="s">
        <v>3866</v>
      </c>
      <c r="K4959" s="5" t="s">
        <v>136</v>
      </c>
      <c r="L4959" s="5" t="s">
        <v>56</v>
      </c>
      <c r="M4959" s="5">
        <v>1.71</v>
      </c>
      <c r="N4959" s="5" t="s">
        <v>74</v>
      </c>
      <c r="O4959" s="5">
        <v>17</v>
      </c>
    </row>
    <row r="4960" spans="1:15" x14ac:dyDescent="0.2">
      <c r="A4960" s="5" t="s">
        <v>13791</v>
      </c>
      <c r="B4960" s="5" t="s">
        <v>5527</v>
      </c>
      <c r="C4960" s="5">
        <v>48</v>
      </c>
      <c r="D4960" s="5" t="s">
        <v>50</v>
      </c>
      <c r="E4960" s="5" t="s">
        <v>13792</v>
      </c>
      <c r="F4960" s="5">
        <v>-9262</v>
      </c>
      <c r="G4960" s="5" t="s">
        <v>45</v>
      </c>
      <c r="H4960" s="5" t="s">
        <v>79</v>
      </c>
      <c r="I4960" s="5">
        <v>96497.41</v>
      </c>
      <c r="J4960" s="5" t="s">
        <v>13793</v>
      </c>
      <c r="K4960" s="5" t="s">
        <v>81</v>
      </c>
      <c r="L4960" s="5" t="s">
        <v>23</v>
      </c>
      <c r="M4960" s="5">
        <v>2.63</v>
      </c>
      <c r="N4960" s="5" t="s">
        <v>33</v>
      </c>
      <c r="O4960" s="5">
        <v>3</v>
      </c>
    </row>
    <row r="4961" spans="1:15" x14ac:dyDescent="0.2">
      <c r="A4961" s="5" t="s">
        <v>13794</v>
      </c>
      <c r="B4961" s="5" t="s">
        <v>13795</v>
      </c>
      <c r="C4961" s="5">
        <v>26</v>
      </c>
      <c r="D4961" s="5" t="s">
        <v>50</v>
      </c>
      <c r="E4961" s="5" t="s">
        <v>13796</v>
      </c>
      <c r="F4961" s="5">
        <v>-7586</v>
      </c>
      <c r="G4961" s="5" t="s">
        <v>19</v>
      </c>
      <c r="H4961" s="5" t="s">
        <v>71</v>
      </c>
      <c r="I4961" s="5">
        <v>158575.74</v>
      </c>
      <c r="J4961" s="5" t="s">
        <v>3465</v>
      </c>
      <c r="K4961" s="5" t="s">
        <v>136</v>
      </c>
      <c r="L4961" s="5" t="s">
        <v>23</v>
      </c>
      <c r="M4961" s="5">
        <v>3.99</v>
      </c>
      <c r="N4961" s="5" t="s">
        <v>41</v>
      </c>
      <c r="O4961" s="5">
        <v>18</v>
      </c>
    </row>
    <row r="4962" spans="1:15" x14ac:dyDescent="0.2">
      <c r="A4962" s="5" t="s">
        <v>13797</v>
      </c>
      <c r="B4962" s="5" t="s">
        <v>213</v>
      </c>
      <c r="C4962" s="5">
        <v>54</v>
      </c>
      <c r="D4962" s="5" t="s">
        <v>27</v>
      </c>
      <c r="E4962" s="5" t="s">
        <v>13798</v>
      </c>
      <c r="F4962" s="5">
        <v>-6196</v>
      </c>
      <c r="G4962" s="5" t="s">
        <v>19</v>
      </c>
      <c r="H4962" s="5" t="s">
        <v>53</v>
      </c>
      <c r="I4962" s="5">
        <v>149062.64000000001</v>
      </c>
      <c r="J4962" s="5" t="s">
        <v>3104</v>
      </c>
      <c r="K4962" s="5" t="s">
        <v>62</v>
      </c>
      <c r="L4962" s="5" t="s">
        <v>23</v>
      </c>
      <c r="M4962" s="5">
        <v>2.5</v>
      </c>
      <c r="N4962" s="5" t="s">
        <v>57</v>
      </c>
      <c r="O4962" s="5">
        <v>19</v>
      </c>
    </row>
    <row r="4963" spans="1:15" x14ac:dyDescent="0.2">
      <c r="A4963" s="5" t="s">
        <v>13799</v>
      </c>
      <c r="B4963" s="5" t="s">
        <v>4029</v>
      </c>
      <c r="C4963" s="5">
        <v>37</v>
      </c>
      <c r="D4963" s="5" t="s">
        <v>50</v>
      </c>
      <c r="E4963" s="5" t="s">
        <v>13800</v>
      </c>
      <c r="F4963" s="5">
        <v>-5661</v>
      </c>
      <c r="G4963" s="5" t="s">
        <v>85</v>
      </c>
      <c r="H4963" s="5" t="s">
        <v>79</v>
      </c>
      <c r="I4963" s="5">
        <v>123167.13</v>
      </c>
      <c r="J4963" s="5" t="s">
        <v>10166</v>
      </c>
      <c r="K4963" s="5" t="s">
        <v>47</v>
      </c>
      <c r="L4963" s="5" t="s">
        <v>32</v>
      </c>
      <c r="M4963" s="5">
        <v>3.5</v>
      </c>
      <c r="N4963" s="5" t="s">
        <v>24</v>
      </c>
      <c r="O4963" s="5">
        <v>15</v>
      </c>
    </row>
    <row r="4964" spans="1:15" x14ac:dyDescent="0.2">
      <c r="A4964" s="5" t="s">
        <v>13801</v>
      </c>
      <c r="B4964" s="5" t="s">
        <v>1882</v>
      </c>
      <c r="C4964" s="5">
        <v>50</v>
      </c>
      <c r="D4964" s="5" t="s">
        <v>50</v>
      </c>
      <c r="E4964" s="5" t="s">
        <v>13802</v>
      </c>
      <c r="F4964" s="5">
        <v>-8546</v>
      </c>
      <c r="G4964" s="5" t="s">
        <v>99</v>
      </c>
      <c r="H4964" s="5" t="s">
        <v>194</v>
      </c>
      <c r="I4964" s="5">
        <v>177964.05</v>
      </c>
      <c r="J4964" s="5" t="s">
        <v>2095</v>
      </c>
      <c r="K4964" s="5" t="s">
        <v>136</v>
      </c>
      <c r="L4964" s="5" t="s">
        <v>56</v>
      </c>
      <c r="M4964" s="5">
        <v>1.24</v>
      </c>
      <c r="N4964" s="5" t="s">
        <v>24</v>
      </c>
      <c r="O4964" s="5">
        <v>20</v>
      </c>
    </row>
    <row r="4965" spans="1:15" x14ac:dyDescent="0.2">
      <c r="A4965" s="5" t="s">
        <v>13803</v>
      </c>
      <c r="B4965" s="5" t="s">
        <v>5064</v>
      </c>
      <c r="C4965" s="5">
        <v>27</v>
      </c>
      <c r="D4965" s="5" t="s">
        <v>17</v>
      </c>
      <c r="E4965" s="5" t="s">
        <v>13804</v>
      </c>
      <c r="F4965" s="5">
        <v>-7933</v>
      </c>
      <c r="G4965" s="5" t="s">
        <v>37</v>
      </c>
      <c r="H4965" s="5" t="s">
        <v>53</v>
      </c>
      <c r="I4965" s="5">
        <v>73293.56</v>
      </c>
      <c r="J4965" s="5" t="s">
        <v>1622</v>
      </c>
      <c r="K4965" s="5" t="s">
        <v>127</v>
      </c>
      <c r="L4965" s="5" t="s">
        <v>32</v>
      </c>
      <c r="M4965" s="5">
        <v>4.4400000000000004</v>
      </c>
      <c r="N4965" s="5" t="s">
        <v>57</v>
      </c>
      <c r="O4965" s="5">
        <v>30</v>
      </c>
    </row>
    <row r="4966" spans="1:15" x14ac:dyDescent="0.2">
      <c r="A4966" s="5" t="s">
        <v>13805</v>
      </c>
      <c r="B4966" s="5" t="s">
        <v>5941</v>
      </c>
      <c r="C4966" s="5">
        <v>22</v>
      </c>
      <c r="D4966" s="5" t="s">
        <v>27</v>
      </c>
      <c r="E4966" s="5" t="s">
        <v>13806</v>
      </c>
      <c r="F4966" s="5">
        <v>-10852</v>
      </c>
      <c r="G4966" s="5" t="s">
        <v>45</v>
      </c>
      <c r="H4966" s="5" t="s">
        <v>194</v>
      </c>
      <c r="I4966" s="5">
        <v>146666.26</v>
      </c>
      <c r="J4966" s="5" t="s">
        <v>3677</v>
      </c>
      <c r="K4966" s="5" t="s">
        <v>136</v>
      </c>
      <c r="L4966" s="5" t="s">
        <v>23</v>
      </c>
      <c r="M4966" s="5">
        <v>3.81</v>
      </c>
      <c r="N4966" s="5" t="s">
        <v>24</v>
      </c>
      <c r="O4966" s="5">
        <v>4</v>
      </c>
    </row>
    <row r="4967" spans="1:15" x14ac:dyDescent="0.2">
      <c r="A4967" s="5" t="s">
        <v>13807</v>
      </c>
      <c r="B4967" s="5" t="s">
        <v>3964</v>
      </c>
      <c r="C4967" s="5">
        <v>46</v>
      </c>
      <c r="D4967" s="5" t="s">
        <v>27</v>
      </c>
      <c r="E4967" s="5" t="s">
        <v>13808</v>
      </c>
      <c r="F4967" s="5">
        <v>-2663</v>
      </c>
      <c r="G4967" s="5" t="s">
        <v>29</v>
      </c>
      <c r="H4967" s="5" t="s">
        <v>71</v>
      </c>
      <c r="I4967" s="5">
        <v>42036.38</v>
      </c>
      <c r="J4967" s="5" t="s">
        <v>6613</v>
      </c>
      <c r="K4967" s="5" t="s">
        <v>55</v>
      </c>
      <c r="L4967" s="5" t="s">
        <v>56</v>
      </c>
      <c r="M4967" s="5">
        <v>2.89</v>
      </c>
      <c r="N4967" s="5" t="s">
        <v>41</v>
      </c>
      <c r="O4967" s="5">
        <v>38</v>
      </c>
    </row>
    <row r="4968" spans="1:15" x14ac:dyDescent="0.2">
      <c r="A4968" s="5" t="s">
        <v>13809</v>
      </c>
      <c r="B4968" s="5" t="s">
        <v>5151</v>
      </c>
      <c r="C4968" s="5">
        <v>54</v>
      </c>
      <c r="D4968" s="5" t="s">
        <v>27</v>
      </c>
      <c r="E4968" s="5" t="s">
        <v>13810</v>
      </c>
      <c r="F4968" s="5">
        <v>-5359</v>
      </c>
      <c r="G4968" s="5" t="s">
        <v>19</v>
      </c>
      <c r="H4968" s="5" t="s">
        <v>66</v>
      </c>
      <c r="I4968" s="5">
        <v>150848.71</v>
      </c>
      <c r="J4968" s="5" t="s">
        <v>80</v>
      </c>
      <c r="K4968" s="5" t="s">
        <v>127</v>
      </c>
      <c r="L4968" s="5" t="s">
        <v>32</v>
      </c>
      <c r="M4968" s="5">
        <v>3.78</v>
      </c>
      <c r="N4968" s="5" t="s">
        <v>33</v>
      </c>
      <c r="O4968" s="5">
        <v>34</v>
      </c>
    </row>
    <row r="4969" spans="1:15" x14ac:dyDescent="0.2">
      <c r="A4969" s="5" t="s">
        <v>13811</v>
      </c>
      <c r="B4969" s="5" t="s">
        <v>4241</v>
      </c>
      <c r="C4969" s="5">
        <v>45</v>
      </c>
      <c r="D4969" s="5" t="s">
        <v>50</v>
      </c>
      <c r="E4969" s="5" t="s">
        <v>13812</v>
      </c>
      <c r="F4969" s="5">
        <v>-10796</v>
      </c>
      <c r="G4969" s="5" t="s">
        <v>37</v>
      </c>
      <c r="H4969" s="5" t="s">
        <v>79</v>
      </c>
      <c r="I4969" s="5">
        <v>78464.47</v>
      </c>
      <c r="J4969" s="5" t="s">
        <v>5937</v>
      </c>
      <c r="K4969" s="5" t="s">
        <v>40</v>
      </c>
      <c r="L4969" s="5" t="s">
        <v>23</v>
      </c>
      <c r="M4969" s="5">
        <v>2.96</v>
      </c>
      <c r="N4969" s="5" t="s">
        <v>74</v>
      </c>
      <c r="O4969" s="5">
        <v>20</v>
      </c>
    </row>
    <row r="4970" spans="1:15" x14ac:dyDescent="0.2">
      <c r="A4970" s="5" t="s">
        <v>13813</v>
      </c>
      <c r="B4970" s="5" t="s">
        <v>10245</v>
      </c>
      <c r="C4970" s="5">
        <v>40</v>
      </c>
      <c r="D4970" s="5" t="s">
        <v>17</v>
      </c>
      <c r="E4970" s="5" t="s">
        <v>13814</v>
      </c>
      <c r="F4970" s="5">
        <v>-6531</v>
      </c>
      <c r="G4970" s="5" t="s">
        <v>99</v>
      </c>
      <c r="H4970" s="5" t="s">
        <v>53</v>
      </c>
      <c r="I4970" s="5">
        <v>56903.99</v>
      </c>
      <c r="J4970" s="5" t="s">
        <v>4490</v>
      </c>
      <c r="K4970" s="5" t="s">
        <v>104</v>
      </c>
      <c r="L4970" s="5" t="s">
        <v>56</v>
      </c>
      <c r="M4970" s="5">
        <v>1.93</v>
      </c>
      <c r="N4970" s="5" t="s">
        <v>57</v>
      </c>
      <c r="O4970" s="5">
        <v>40</v>
      </c>
    </row>
    <row r="4971" spans="1:15" x14ac:dyDescent="0.2">
      <c r="A4971" s="5" t="s">
        <v>13815</v>
      </c>
      <c r="B4971" s="5" t="s">
        <v>2100</v>
      </c>
      <c r="C4971" s="5">
        <v>56</v>
      </c>
      <c r="D4971" s="5" t="s">
        <v>17</v>
      </c>
      <c r="E4971" s="5" t="s">
        <v>13816</v>
      </c>
      <c r="F4971" s="5">
        <v>-4954</v>
      </c>
      <c r="G4971" s="5" t="s">
        <v>78</v>
      </c>
      <c r="H4971" s="5" t="s">
        <v>66</v>
      </c>
      <c r="I4971" s="5">
        <v>64319.72</v>
      </c>
      <c r="J4971" s="5" t="s">
        <v>4034</v>
      </c>
      <c r="K4971" s="5" t="s">
        <v>22</v>
      </c>
      <c r="L4971" s="5" t="s">
        <v>32</v>
      </c>
      <c r="M4971" s="5">
        <v>2.72</v>
      </c>
      <c r="N4971" s="5" t="s">
        <v>74</v>
      </c>
      <c r="O4971" s="5">
        <v>18</v>
      </c>
    </row>
    <row r="4972" spans="1:15" x14ac:dyDescent="0.2">
      <c r="A4972" s="5" t="s">
        <v>13817</v>
      </c>
      <c r="B4972" s="5" t="s">
        <v>8042</v>
      </c>
      <c r="C4972" s="5">
        <v>38</v>
      </c>
      <c r="D4972" s="5" t="s">
        <v>27</v>
      </c>
      <c r="E4972" s="5" t="s">
        <v>13818</v>
      </c>
      <c r="F4972" s="5">
        <v>-2953</v>
      </c>
      <c r="G4972" s="5" t="s">
        <v>94</v>
      </c>
      <c r="H4972" s="5" t="s">
        <v>30</v>
      </c>
      <c r="I4972" s="5">
        <v>113252.76</v>
      </c>
      <c r="J4972" s="5" t="s">
        <v>4698</v>
      </c>
      <c r="K4972" s="5" t="s">
        <v>136</v>
      </c>
      <c r="L4972" s="5" t="s">
        <v>56</v>
      </c>
      <c r="M4972" s="5">
        <v>1.95</v>
      </c>
      <c r="N4972" s="5" t="s">
        <v>24</v>
      </c>
      <c r="O4972" s="5">
        <v>40</v>
      </c>
    </row>
    <row r="4973" spans="1:15" x14ac:dyDescent="0.2">
      <c r="A4973" s="5" t="s">
        <v>13819</v>
      </c>
      <c r="B4973" s="5" t="s">
        <v>2304</v>
      </c>
      <c r="C4973" s="5">
        <v>52</v>
      </c>
      <c r="D4973" s="5" t="s">
        <v>27</v>
      </c>
      <c r="E4973" s="5" t="s">
        <v>13820</v>
      </c>
      <c r="F4973" s="5">
        <v>-7736</v>
      </c>
      <c r="G4973" s="5" t="s">
        <v>85</v>
      </c>
      <c r="H4973" s="5" t="s">
        <v>38</v>
      </c>
      <c r="I4973" s="5">
        <v>124275.3</v>
      </c>
      <c r="J4973" s="5" t="s">
        <v>7893</v>
      </c>
      <c r="K4973" s="5" t="s">
        <v>104</v>
      </c>
      <c r="L4973" s="5" t="s">
        <v>56</v>
      </c>
      <c r="M4973" s="5">
        <v>4.5199999999999996</v>
      </c>
      <c r="N4973" s="5" t="s">
        <v>24</v>
      </c>
      <c r="O4973" s="5">
        <v>39</v>
      </c>
    </row>
    <row r="4974" spans="1:15" x14ac:dyDescent="0.2">
      <c r="A4974" s="5" t="s">
        <v>13821</v>
      </c>
      <c r="B4974" s="5" t="s">
        <v>5804</v>
      </c>
      <c r="C4974" s="5">
        <v>28</v>
      </c>
      <c r="D4974" s="5" t="s">
        <v>50</v>
      </c>
      <c r="E4974" s="5" t="s">
        <v>13822</v>
      </c>
      <c r="F4974" s="5">
        <v>-5439</v>
      </c>
      <c r="G4974" s="5" t="s">
        <v>85</v>
      </c>
      <c r="H4974" s="5" t="s">
        <v>71</v>
      </c>
      <c r="I4974" s="5">
        <v>172039.51</v>
      </c>
      <c r="J4974" s="5" t="s">
        <v>6640</v>
      </c>
      <c r="K4974" s="5" t="s">
        <v>118</v>
      </c>
      <c r="L4974" s="5" t="s">
        <v>73</v>
      </c>
      <c r="M4974" s="5">
        <v>3.58</v>
      </c>
      <c r="N4974" s="5" t="s">
        <v>57</v>
      </c>
      <c r="O4974" s="5">
        <v>16</v>
      </c>
    </row>
    <row r="4975" spans="1:15" x14ac:dyDescent="0.2">
      <c r="A4975" s="5" t="s">
        <v>13823</v>
      </c>
      <c r="B4975" s="5" t="s">
        <v>914</v>
      </c>
      <c r="C4975" s="5">
        <v>37</v>
      </c>
      <c r="D4975" s="5" t="s">
        <v>50</v>
      </c>
      <c r="E4975" s="5" t="s">
        <v>13824</v>
      </c>
      <c r="F4975" s="5">
        <v>-2302</v>
      </c>
      <c r="G4975" s="5" t="s">
        <v>85</v>
      </c>
      <c r="H4975" s="5" t="s">
        <v>173</v>
      </c>
      <c r="I4975" s="5">
        <v>126020.15</v>
      </c>
      <c r="J4975" s="5" t="s">
        <v>9787</v>
      </c>
      <c r="K4975" s="5" t="s">
        <v>47</v>
      </c>
      <c r="L4975" s="5" t="s">
        <v>73</v>
      </c>
      <c r="M4975" s="5">
        <v>2.58</v>
      </c>
      <c r="N4975" s="5" t="s">
        <v>57</v>
      </c>
      <c r="O4975" s="5">
        <v>27</v>
      </c>
    </row>
    <row r="4976" spans="1:15" x14ac:dyDescent="0.2">
      <c r="A4976" s="5" t="s">
        <v>13825</v>
      </c>
      <c r="B4976" s="5" t="s">
        <v>11904</v>
      </c>
      <c r="C4976" s="5">
        <v>43</v>
      </c>
      <c r="D4976" s="5" t="s">
        <v>17</v>
      </c>
      <c r="E4976" s="5" t="s">
        <v>13826</v>
      </c>
      <c r="F4976" s="5">
        <v>-3387</v>
      </c>
      <c r="G4976" s="5" t="s">
        <v>19</v>
      </c>
      <c r="H4976" s="5" t="s">
        <v>173</v>
      </c>
      <c r="I4976" s="5">
        <v>138768.31</v>
      </c>
      <c r="J4976" s="5" t="s">
        <v>8939</v>
      </c>
      <c r="K4976" s="5" t="s">
        <v>81</v>
      </c>
      <c r="L4976" s="5" t="s">
        <v>32</v>
      </c>
      <c r="M4976" s="5">
        <v>4.5599999999999996</v>
      </c>
      <c r="N4976" s="5" t="s">
        <v>24</v>
      </c>
      <c r="O4976" s="5">
        <v>40</v>
      </c>
    </row>
    <row r="4977" spans="1:15" x14ac:dyDescent="0.2">
      <c r="A4977" s="5" t="s">
        <v>13827</v>
      </c>
      <c r="B4977" s="5" t="s">
        <v>9267</v>
      </c>
      <c r="C4977" s="5">
        <v>61</v>
      </c>
      <c r="D4977" s="5" t="s">
        <v>17</v>
      </c>
      <c r="E4977" s="5" t="s">
        <v>13828</v>
      </c>
      <c r="F4977" s="5">
        <v>-9627</v>
      </c>
      <c r="G4977" s="5" t="s">
        <v>78</v>
      </c>
      <c r="H4977" s="5" t="s">
        <v>144</v>
      </c>
      <c r="I4977" s="5">
        <v>163564.44</v>
      </c>
      <c r="J4977" s="5" t="s">
        <v>2853</v>
      </c>
      <c r="K4977" s="5" t="s">
        <v>22</v>
      </c>
      <c r="L4977" s="5" t="s">
        <v>73</v>
      </c>
      <c r="M4977" s="5">
        <v>3.78</v>
      </c>
      <c r="N4977" s="5" t="s">
        <v>41</v>
      </c>
      <c r="O4977" s="5">
        <v>35</v>
      </c>
    </row>
    <row r="4978" spans="1:15" x14ac:dyDescent="0.2">
      <c r="A4978" s="5" t="s">
        <v>13829</v>
      </c>
      <c r="B4978" s="5" t="s">
        <v>863</v>
      </c>
      <c r="C4978" s="5">
        <v>60</v>
      </c>
      <c r="D4978" s="5" t="s">
        <v>27</v>
      </c>
      <c r="E4978" s="5" t="s">
        <v>13830</v>
      </c>
      <c r="F4978" s="5">
        <v>-6810</v>
      </c>
      <c r="G4978" s="5" t="s">
        <v>99</v>
      </c>
      <c r="H4978" s="5" t="s">
        <v>173</v>
      </c>
      <c r="I4978" s="5">
        <v>167403.04999999999</v>
      </c>
      <c r="J4978" s="5" t="s">
        <v>976</v>
      </c>
      <c r="K4978" s="5" t="s">
        <v>47</v>
      </c>
      <c r="L4978" s="5" t="s">
        <v>32</v>
      </c>
      <c r="M4978" s="5">
        <v>1.1299999999999999</v>
      </c>
      <c r="N4978" s="5" t="s">
        <v>57</v>
      </c>
      <c r="O4978" s="5">
        <v>30</v>
      </c>
    </row>
    <row r="4979" spans="1:15" x14ac:dyDescent="0.2">
      <c r="A4979" s="5" t="s">
        <v>13831</v>
      </c>
      <c r="B4979" s="5" t="s">
        <v>2294</v>
      </c>
      <c r="C4979" s="5">
        <v>50</v>
      </c>
      <c r="D4979" s="5" t="s">
        <v>17</v>
      </c>
      <c r="E4979" s="5" t="s">
        <v>13832</v>
      </c>
      <c r="F4979" s="5">
        <v>-6766</v>
      </c>
      <c r="G4979" s="5" t="s">
        <v>116</v>
      </c>
      <c r="H4979" s="5" t="s">
        <v>71</v>
      </c>
      <c r="I4979" s="5">
        <v>164259.94</v>
      </c>
      <c r="J4979" s="5" t="s">
        <v>6590</v>
      </c>
      <c r="K4979" s="5" t="s">
        <v>47</v>
      </c>
      <c r="L4979" s="5" t="s">
        <v>23</v>
      </c>
      <c r="M4979" s="5">
        <v>4.87</v>
      </c>
      <c r="N4979" s="5" t="s">
        <v>74</v>
      </c>
      <c r="O4979" s="5">
        <v>9</v>
      </c>
    </row>
    <row r="4980" spans="1:15" x14ac:dyDescent="0.2">
      <c r="A4980" s="5" t="s">
        <v>13833</v>
      </c>
      <c r="B4980" s="5" t="s">
        <v>284</v>
      </c>
      <c r="C4980" s="5">
        <v>25</v>
      </c>
      <c r="D4980" s="5" t="s">
        <v>50</v>
      </c>
      <c r="E4980" s="5" t="s">
        <v>13834</v>
      </c>
      <c r="F4980" s="5">
        <v>-5028</v>
      </c>
      <c r="G4980" s="5" t="s">
        <v>45</v>
      </c>
      <c r="H4980" s="5" t="s">
        <v>66</v>
      </c>
      <c r="I4980" s="5">
        <v>128608.69</v>
      </c>
      <c r="J4980" s="5" t="s">
        <v>7606</v>
      </c>
      <c r="K4980" s="5" t="s">
        <v>55</v>
      </c>
      <c r="L4980" s="5" t="s">
        <v>56</v>
      </c>
      <c r="M4980" s="5">
        <v>1.5</v>
      </c>
      <c r="N4980" s="5" t="s">
        <v>33</v>
      </c>
      <c r="O4980" s="5">
        <v>29</v>
      </c>
    </row>
    <row r="4981" spans="1:15" x14ac:dyDescent="0.2">
      <c r="A4981" s="5" t="s">
        <v>13835</v>
      </c>
      <c r="B4981" s="5" t="s">
        <v>4355</v>
      </c>
      <c r="C4981" s="5">
        <v>59</v>
      </c>
      <c r="D4981" s="5" t="s">
        <v>50</v>
      </c>
      <c r="E4981" s="5" t="s">
        <v>13836</v>
      </c>
      <c r="F4981" s="5">
        <v>-2159</v>
      </c>
      <c r="G4981" s="5" t="s">
        <v>94</v>
      </c>
      <c r="H4981" s="5" t="s">
        <v>71</v>
      </c>
      <c r="I4981" s="5">
        <v>97604.43</v>
      </c>
      <c r="J4981" s="5" t="s">
        <v>12370</v>
      </c>
      <c r="K4981" s="5" t="s">
        <v>127</v>
      </c>
      <c r="L4981" s="5" t="s">
        <v>32</v>
      </c>
      <c r="M4981" s="5">
        <v>4.58</v>
      </c>
      <c r="N4981" s="5" t="s">
        <v>33</v>
      </c>
      <c r="O4981" s="5">
        <v>8</v>
      </c>
    </row>
    <row r="4982" spans="1:15" x14ac:dyDescent="0.2">
      <c r="A4982" s="5" t="s">
        <v>13837</v>
      </c>
      <c r="B4982" s="5" t="s">
        <v>13838</v>
      </c>
      <c r="C4982" s="5">
        <v>44</v>
      </c>
      <c r="D4982" s="5" t="s">
        <v>17</v>
      </c>
      <c r="E4982" s="5" t="s">
        <v>13839</v>
      </c>
      <c r="F4982" s="5">
        <v>-9623</v>
      </c>
      <c r="G4982" s="5" t="s">
        <v>37</v>
      </c>
      <c r="H4982" s="5" t="s">
        <v>79</v>
      </c>
      <c r="I4982" s="5">
        <v>94125.1</v>
      </c>
      <c r="J4982" s="5" t="s">
        <v>13840</v>
      </c>
      <c r="K4982" s="5" t="s">
        <v>118</v>
      </c>
      <c r="L4982" s="5" t="s">
        <v>23</v>
      </c>
      <c r="M4982" s="5">
        <v>1.44</v>
      </c>
      <c r="N4982" s="5" t="s">
        <v>74</v>
      </c>
      <c r="O4982" s="5">
        <v>2</v>
      </c>
    </row>
    <row r="4983" spans="1:15" x14ac:dyDescent="0.2">
      <c r="A4983" s="5" t="s">
        <v>13841</v>
      </c>
      <c r="B4983" s="5" t="s">
        <v>5022</v>
      </c>
      <c r="C4983" s="5">
        <v>42</v>
      </c>
      <c r="D4983" s="5" t="s">
        <v>17</v>
      </c>
      <c r="E4983" s="5" t="s">
        <v>13842</v>
      </c>
      <c r="F4983" s="5">
        <v>-2698</v>
      </c>
      <c r="G4983" s="5" t="s">
        <v>116</v>
      </c>
      <c r="H4983" s="5" t="s">
        <v>144</v>
      </c>
      <c r="I4983" s="5">
        <v>104914.9</v>
      </c>
      <c r="J4983" s="5" t="s">
        <v>7912</v>
      </c>
      <c r="K4983" s="5" t="s">
        <v>81</v>
      </c>
      <c r="L4983" s="5" t="s">
        <v>32</v>
      </c>
      <c r="M4983" s="5">
        <v>3.51</v>
      </c>
      <c r="N4983" s="5" t="s">
        <v>57</v>
      </c>
      <c r="O4983" s="5">
        <v>13</v>
      </c>
    </row>
    <row r="4984" spans="1:15" x14ac:dyDescent="0.2">
      <c r="A4984" s="5" t="s">
        <v>13843</v>
      </c>
      <c r="B4984" s="5" t="s">
        <v>9364</v>
      </c>
      <c r="C4984" s="5">
        <v>32</v>
      </c>
      <c r="D4984" s="5" t="s">
        <v>17</v>
      </c>
      <c r="E4984" s="5" t="s">
        <v>13844</v>
      </c>
      <c r="F4984" s="5">
        <v>-7716</v>
      </c>
      <c r="G4984" s="5" t="s">
        <v>52</v>
      </c>
      <c r="H4984" s="5" t="s">
        <v>30</v>
      </c>
      <c r="I4984" s="5">
        <v>67948.34</v>
      </c>
      <c r="J4984" s="5" t="s">
        <v>348</v>
      </c>
      <c r="K4984" s="5" t="s">
        <v>55</v>
      </c>
      <c r="L4984" s="5" t="s">
        <v>73</v>
      </c>
      <c r="M4984" s="5">
        <v>1.67</v>
      </c>
      <c r="N4984" s="5" t="s">
        <v>57</v>
      </c>
      <c r="O4984" s="5">
        <v>19</v>
      </c>
    </row>
    <row r="4985" spans="1:15" x14ac:dyDescent="0.2">
      <c r="A4985" s="5" t="s">
        <v>13845</v>
      </c>
      <c r="B4985" s="5" t="s">
        <v>13846</v>
      </c>
      <c r="C4985" s="5">
        <v>30</v>
      </c>
      <c r="D4985" s="5" t="s">
        <v>27</v>
      </c>
      <c r="E4985" s="5" t="s">
        <v>13847</v>
      </c>
      <c r="F4985" s="5">
        <v>-2216</v>
      </c>
      <c r="G4985" s="5" t="s">
        <v>19</v>
      </c>
      <c r="H4985" s="5" t="s">
        <v>79</v>
      </c>
      <c r="I4985" s="5">
        <v>44063.72</v>
      </c>
      <c r="J4985" s="5" t="s">
        <v>679</v>
      </c>
      <c r="K4985" s="5" t="s">
        <v>47</v>
      </c>
      <c r="L4985" s="5" t="s">
        <v>56</v>
      </c>
      <c r="M4985" s="5">
        <v>3.1</v>
      </c>
      <c r="N4985" s="5" t="s">
        <v>74</v>
      </c>
      <c r="O4985" s="5">
        <v>7</v>
      </c>
    </row>
    <row r="4986" spans="1:15" x14ac:dyDescent="0.2">
      <c r="A4986" s="5" t="s">
        <v>13848</v>
      </c>
      <c r="B4986" s="5" t="s">
        <v>5998</v>
      </c>
      <c r="C4986" s="5">
        <v>55</v>
      </c>
      <c r="D4986" s="5" t="s">
        <v>17</v>
      </c>
      <c r="E4986" s="5" t="s">
        <v>13849</v>
      </c>
      <c r="F4986" s="5">
        <v>-7699</v>
      </c>
      <c r="G4986" s="5" t="s">
        <v>116</v>
      </c>
      <c r="H4986" s="5" t="s">
        <v>30</v>
      </c>
      <c r="I4986" s="5">
        <v>75175.5</v>
      </c>
      <c r="J4986" s="5" t="s">
        <v>282</v>
      </c>
      <c r="K4986" s="5" t="s">
        <v>40</v>
      </c>
      <c r="L4986" s="5" t="s">
        <v>23</v>
      </c>
      <c r="M4986" s="5">
        <v>1.53</v>
      </c>
      <c r="N4986" s="5" t="s">
        <v>57</v>
      </c>
      <c r="O4986" s="5">
        <v>18</v>
      </c>
    </row>
    <row r="4987" spans="1:15" x14ac:dyDescent="0.2">
      <c r="A4987" s="5" t="s">
        <v>13850</v>
      </c>
      <c r="B4987" s="5" t="s">
        <v>7102</v>
      </c>
      <c r="C4987" s="5">
        <v>54</v>
      </c>
      <c r="D4987" s="5" t="s">
        <v>50</v>
      </c>
      <c r="E4987" s="5" t="s">
        <v>13851</v>
      </c>
      <c r="F4987" s="5">
        <v>-8282</v>
      </c>
      <c r="G4987" s="5" t="s">
        <v>85</v>
      </c>
      <c r="H4987" s="5" t="s">
        <v>20</v>
      </c>
      <c r="I4987" s="5">
        <v>102268.24</v>
      </c>
      <c r="J4987" s="5" t="s">
        <v>1227</v>
      </c>
      <c r="K4987" s="5" t="s">
        <v>81</v>
      </c>
      <c r="L4987" s="5" t="s">
        <v>23</v>
      </c>
      <c r="M4987" s="5">
        <v>3.27</v>
      </c>
      <c r="N4987" s="5" t="s">
        <v>74</v>
      </c>
      <c r="O4987" s="5">
        <v>35</v>
      </c>
    </row>
    <row r="4988" spans="1:15" x14ac:dyDescent="0.2">
      <c r="A4988" s="5" t="s">
        <v>13852</v>
      </c>
      <c r="B4988" s="5" t="s">
        <v>3712</v>
      </c>
      <c r="C4988" s="5">
        <v>36</v>
      </c>
      <c r="D4988" s="5" t="s">
        <v>27</v>
      </c>
      <c r="E4988" s="5" t="s">
        <v>13853</v>
      </c>
      <c r="F4988" s="5">
        <v>-7604</v>
      </c>
      <c r="G4988" s="5" t="s">
        <v>19</v>
      </c>
      <c r="H4988" s="5" t="s">
        <v>38</v>
      </c>
      <c r="I4988" s="5">
        <v>167894.07</v>
      </c>
      <c r="J4988" s="5" t="s">
        <v>215</v>
      </c>
      <c r="K4988" s="5" t="s">
        <v>127</v>
      </c>
      <c r="L4988" s="5" t="s">
        <v>56</v>
      </c>
      <c r="M4988" s="5">
        <v>4.8600000000000003</v>
      </c>
      <c r="N4988" s="5" t="s">
        <v>24</v>
      </c>
      <c r="O4988" s="5">
        <v>15</v>
      </c>
    </row>
    <row r="4989" spans="1:15" x14ac:dyDescent="0.2">
      <c r="A4989" s="5" t="s">
        <v>13854</v>
      </c>
      <c r="B4989" s="5" t="s">
        <v>5587</v>
      </c>
      <c r="C4989" s="5">
        <v>23</v>
      </c>
      <c r="D4989" s="5" t="s">
        <v>17</v>
      </c>
      <c r="E4989" s="5" t="s">
        <v>13855</v>
      </c>
      <c r="F4989" s="5">
        <v>-6813</v>
      </c>
      <c r="G4989" s="5" t="s">
        <v>85</v>
      </c>
      <c r="H4989" s="5" t="s">
        <v>38</v>
      </c>
      <c r="I4989" s="5">
        <v>113881.72</v>
      </c>
      <c r="J4989" s="5" t="s">
        <v>2204</v>
      </c>
      <c r="K4989" s="5" t="s">
        <v>47</v>
      </c>
      <c r="L4989" s="5" t="s">
        <v>32</v>
      </c>
      <c r="M4989" s="5">
        <v>2.78</v>
      </c>
      <c r="N4989" s="5" t="s">
        <v>57</v>
      </c>
      <c r="O4989" s="5">
        <v>31</v>
      </c>
    </row>
    <row r="4990" spans="1:15" x14ac:dyDescent="0.2">
      <c r="A4990" s="5" t="s">
        <v>13856</v>
      </c>
      <c r="B4990" s="5" t="s">
        <v>3463</v>
      </c>
      <c r="C4990" s="5">
        <v>64</v>
      </c>
      <c r="D4990" s="5" t="s">
        <v>27</v>
      </c>
      <c r="E4990" s="5" t="s">
        <v>13857</v>
      </c>
      <c r="F4990" s="5">
        <v>-3564</v>
      </c>
      <c r="G4990" s="5" t="s">
        <v>37</v>
      </c>
      <c r="H4990" s="5" t="s">
        <v>20</v>
      </c>
      <c r="I4990" s="5">
        <v>58431.68</v>
      </c>
      <c r="J4990" s="5" t="s">
        <v>1537</v>
      </c>
      <c r="K4990" s="5" t="s">
        <v>127</v>
      </c>
      <c r="L4990" s="5" t="s">
        <v>73</v>
      </c>
      <c r="M4990" s="5">
        <v>3.27</v>
      </c>
      <c r="N4990" s="5" t="s">
        <v>57</v>
      </c>
      <c r="O4990" s="5">
        <v>4</v>
      </c>
    </row>
    <row r="4991" spans="1:15" x14ac:dyDescent="0.2">
      <c r="A4991" s="5" t="s">
        <v>13858</v>
      </c>
      <c r="B4991" s="5" t="s">
        <v>13859</v>
      </c>
      <c r="C4991" s="5">
        <v>56</v>
      </c>
      <c r="D4991" s="5" t="s">
        <v>27</v>
      </c>
      <c r="E4991" s="5" t="s">
        <v>13860</v>
      </c>
      <c r="F4991" s="5">
        <v>-3365</v>
      </c>
      <c r="G4991" s="5" t="s">
        <v>37</v>
      </c>
      <c r="H4991" s="5" t="s">
        <v>173</v>
      </c>
      <c r="I4991" s="5">
        <v>94527.59</v>
      </c>
      <c r="J4991" s="5" t="s">
        <v>3304</v>
      </c>
      <c r="K4991" s="5" t="s">
        <v>104</v>
      </c>
      <c r="L4991" s="5" t="s">
        <v>73</v>
      </c>
      <c r="M4991" s="5">
        <v>1.53</v>
      </c>
      <c r="N4991" s="5" t="s">
        <v>24</v>
      </c>
      <c r="O4991" s="5">
        <v>29</v>
      </c>
    </row>
    <row r="4992" spans="1:15" x14ac:dyDescent="0.2">
      <c r="A4992" s="5" t="s">
        <v>13861</v>
      </c>
      <c r="B4992" s="5" t="s">
        <v>2341</v>
      </c>
      <c r="C4992" s="5">
        <v>24</v>
      </c>
      <c r="D4992" s="5" t="s">
        <v>50</v>
      </c>
      <c r="E4992" s="5" t="s">
        <v>13862</v>
      </c>
      <c r="F4992" s="5">
        <v>-9588</v>
      </c>
      <c r="G4992" s="5" t="s">
        <v>45</v>
      </c>
      <c r="H4992" s="5" t="s">
        <v>194</v>
      </c>
      <c r="I4992" s="5">
        <v>151688.51999999999</v>
      </c>
      <c r="J4992" s="5" t="s">
        <v>4863</v>
      </c>
      <c r="K4992" s="5" t="s">
        <v>22</v>
      </c>
      <c r="L4992" s="5" t="s">
        <v>73</v>
      </c>
      <c r="M4992" s="5">
        <v>4.34</v>
      </c>
      <c r="N4992" s="5" t="s">
        <v>57</v>
      </c>
      <c r="O4992" s="5">
        <v>40</v>
      </c>
    </row>
    <row r="4993" spans="1:15" x14ac:dyDescent="0.2">
      <c r="A4993" s="5" t="s">
        <v>13863</v>
      </c>
      <c r="B4993" s="5" t="s">
        <v>2930</v>
      </c>
      <c r="C4993" s="5">
        <v>64</v>
      </c>
      <c r="D4993" s="5" t="s">
        <v>17</v>
      </c>
      <c r="E4993" s="5" t="s">
        <v>13864</v>
      </c>
      <c r="F4993" s="5">
        <v>-4336</v>
      </c>
      <c r="G4993" s="5" t="s">
        <v>52</v>
      </c>
      <c r="H4993" s="5" t="s">
        <v>194</v>
      </c>
      <c r="I4993" s="5">
        <v>166018.73000000001</v>
      </c>
      <c r="J4993" s="5" t="s">
        <v>7135</v>
      </c>
      <c r="K4993" s="5" t="s">
        <v>40</v>
      </c>
      <c r="L4993" s="5" t="s">
        <v>56</v>
      </c>
      <c r="M4993" s="5">
        <v>1.86</v>
      </c>
      <c r="N4993" s="5" t="s">
        <v>41</v>
      </c>
      <c r="O4993" s="5">
        <v>31</v>
      </c>
    </row>
    <row r="4994" spans="1:15" x14ac:dyDescent="0.2">
      <c r="A4994" s="5" t="s">
        <v>13865</v>
      </c>
      <c r="B4994" s="5" t="s">
        <v>13866</v>
      </c>
      <c r="C4994" s="5">
        <v>58</v>
      </c>
      <c r="D4994" s="5" t="s">
        <v>27</v>
      </c>
      <c r="E4994" s="5" t="s">
        <v>13867</v>
      </c>
      <c r="F4994" s="5">
        <v>-8924</v>
      </c>
      <c r="G4994" s="5" t="s">
        <v>45</v>
      </c>
      <c r="H4994" s="5" t="s">
        <v>71</v>
      </c>
      <c r="I4994" s="5">
        <v>70342</v>
      </c>
      <c r="J4994" s="5" t="s">
        <v>11922</v>
      </c>
      <c r="K4994" s="5" t="s">
        <v>47</v>
      </c>
      <c r="L4994" s="5" t="s">
        <v>56</v>
      </c>
      <c r="M4994" s="5">
        <v>2.72</v>
      </c>
      <c r="N4994" s="5" t="s">
        <v>74</v>
      </c>
      <c r="O4994" s="5">
        <v>17</v>
      </c>
    </row>
    <row r="4995" spans="1:15" x14ac:dyDescent="0.2">
      <c r="A4995" s="5" t="s">
        <v>13868</v>
      </c>
      <c r="B4995" s="5" t="s">
        <v>13138</v>
      </c>
      <c r="C4995" s="5">
        <v>59</v>
      </c>
      <c r="D4995" s="5" t="s">
        <v>27</v>
      </c>
      <c r="E4995" s="5" t="s">
        <v>13869</v>
      </c>
      <c r="F4995" s="5">
        <v>-10078</v>
      </c>
      <c r="G4995" s="5" t="s">
        <v>45</v>
      </c>
      <c r="H4995" s="5" t="s">
        <v>173</v>
      </c>
      <c r="I4995" s="5">
        <v>101005.01</v>
      </c>
      <c r="J4995" s="5" t="s">
        <v>2486</v>
      </c>
      <c r="K4995" s="5" t="s">
        <v>40</v>
      </c>
      <c r="L4995" s="5" t="s">
        <v>32</v>
      </c>
      <c r="M4995" s="5">
        <v>1.4</v>
      </c>
      <c r="N4995" s="5" t="s">
        <v>57</v>
      </c>
      <c r="O4995" s="5">
        <v>3</v>
      </c>
    </row>
    <row r="4996" spans="1:15" x14ac:dyDescent="0.2">
      <c r="A4996" s="5" t="s">
        <v>13870</v>
      </c>
      <c r="B4996" s="5" t="s">
        <v>3544</v>
      </c>
      <c r="C4996" s="5">
        <v>53</v>
      </c>
      <c r="D4996" s="5" t="s">
        <v>17</v>
      </c>
      <c r="E4996" s="5" t="s">
        <v>13871</v>
      </c>
      <c r="F4996" s="5">
        <v>-4685</v>
      </c>
      <c r="G4996" s="5" t="s">
        <v>78</v>
      </c>
      <c r="H4996" s="5" t="s">
        <v>173</v>
      </c>
      <c r="I4996" s="5">
        <v>88285.41</v>
      </c>
      <c r="J4996" s="5" t="s">
        <v>636</v>
      </c>
      <c r="K4996" s="5" t="s">
        <v>81</v>
      </c>
      <c r="L4996" s="5" t="s">
        <v>23</v>
      </c>
      <c r="M4996" s="5">
        <v>5</v>
      </c>
      <c r="N4996" s="5" t="s">
        <v>74</v>
      </c>
      <c r="O4996" s="5">
        <v>15</v>
      </c>
    </row>
    <row r="4997" spans="1:15" x14ac:dyDescent="0.2">
      <c r="A4997" s="5" t="s">
        <v>13872</v>
      </c>
      <c r="B4997" s="5" t="s">
        <v>1428</v>
      </c>
      <c r="C4997" s="5">
        <v>30</v>
      </c>
      <c r="D4997" s="5" t="s">
        <v>27</v>
      </c>
      <c r="E4997" s="5" t="s">
        <v>13873</v>
      </c>
      <c r="F4997" s="5">
        <v>-10672</v>
      </c>
      <c r="G4997" s="5" t="s">
        <v>85</v>
      </c>
      <c r="H4997" s="5" t="s">
        <v>66</v>
      </c>
      <c r="I4997" s="5">
        <v>124353.58</v>
      </c>
      <c r="J4997" s="5" t="s">
        <v>1178</v>
      </c>
      <c r="K4997" s="5" t="s">
        <v>136</v>
      </c>
      <c r="L4997" s="5" t="s">
        <v>56</v>
      </c>
      <c r="M4997" s="5">
        <v>2.73</v>
      </c>
      <c r="N4997" s="5" t="s">
        <v>74</v>
      </c>
      <c r="O4997" s="5">
        <v>30</v>
      </c>
    </row>
    <row r="4998" spans="1:15" x14ac:dyDescent="0.2">
      <c r="A4998" s="5" t="s">
        <v>13874</v>
      </c>
      <c r="B4998" s="5" t="s">
        <v>4601</v>
      </c>
      <c r="C4998" s="5">
        <v>41</v>
      </c>
      <c r="D4998" s="5" t="s">
        <v>27</v>
      </c>
      <c r="E4998" s="5" t="s">
        <v>13875</v>
      </c>
      <c r="F4998" s="5">
        <v>-7938</v>
      </c>
      <c r="G4998" s="5" t="s">
        <v>94</v>
      </c>
      <c r="H4998" s="5" t="s">
        <v>53</v>
      </c>
      <c r="I4998" s="5">
        <v>146417.93</v>
      </c>
      <c r="J4998" s="5" t="s">
        <v>6172</v>
      </c>
      <c r="K4998" s="5" t="s">
        <v>104</v>
      </c>
      <c r="L4998" s="5" t="s">
        <v>73</v>
      </c>
      <c r="M4998" s="5">
        <v>3.97</v>
      </c>
      <c r="N4998" s="5" t="s">
        <v>33</v>
      </c>
      <c r="O4998" s="5">
        <v>22</v>
      </c>
    </row>
    <row r="4999" spans="1:15" x14ac:dyDescent="0.2">
      <c r="A4999" s="5" t="s">
        <v>13876</v>
      </c>
      <c r="B4999" s="5" t="s">
        <v>8125</v>
      </c>
      <c r="C4999" s="5">
        <v>46</v>
      </c>
      <c r="D4999" s="5" t="s">
        <v>17</v>
      </c>
      <c r="E4999" s="5" t="s">
        <v>13877</v>
      </c>
      <c r="F4999" s="5">
        <v>-2685</v>
      </c>
      <c r="G4999" s="5" t="s">
        <v>37</v>
      </c>
      <c r="H4999" s="5" t="s">
        <v>30</v>
      </c>
      <c r="I4999" s="5">
        <v>140818.51999999999</v>
      </c>
      <c r="J4999" s="5" t="s">
        <v>1939</v>
      </c>
      <c r="K4999" s="5" t="s">
        <v>22</v>
      </c>
      <c r="L4999" s="5" t="s">
        <v>73</v>
      </c>
      <c r="M4999" s="5">
        <v>1.89</v>
      </c>
      <c r="N4999" s="5" t="s">
        <v>41</v>
      </c>
      <c r="O4999" s="5">
        <v>18</v>
      </c>
    </row>
    <row r="5000" spans="1:15" x14ac:dyDescent="0.2">
      <c r="A5000" s="5" t="s">
        <v>13878</v>
      </c>
      <c r="B5000" s="5" t="s">
        <v>2175</v>
      </c>
      <c r="C5000" s="5">
        <v>62</v>
      </c>
      <c r="D5000" s="5" t="s">
        <v>27</v>
      </c>
      <c r="E5000" s="5" t="s">
        <v>13879</v>
      </c>
      <c r="F5000" s="5">
        <v>-3635</v>
      </c>
      <c r="G5000" s="5" t="s">
        <v>45</v>
      </c>
      <c r="H5000" s="5" t="s">
        <v>79</v>
      </c>
      <c r="I5000" s="5">
        <v>140147.82</v>
      </c>
      <c r="J5000" s="5" t="s">
        <v>2765</v>
      </c>
      <c r="K5000" s="5" t="s">
        <v>47</v>
      </c>
      <c r="L5000" s="5" t="s">
        <v>73</v>
      </c>
      <c r="M5000" s="5">
        <v>2.42</v>
      </c>
      <c r="N5000" s="5" t="s">
        <v>33</v>
      </c>
      <c r="O5000" s="5">
        <v>4</v>
      </c>
    </row>
    <row r="5001" spans="1:15" x14ac:dyDescent="0.2">
      <c r="A5001" s="5" t="s">
        <v>13880</v>
      </c>
      <c r="B5001" s="5" t="s">
        <v>97</v>
      </c>
      <c r="C5001" s="5">
        <v>64</v>
      </c>
      <c r="D5001" s="5" t="s">
        <v>27</v>
      </c>
      <c r="E5001" s="5" t="s">
        <v>13881</v>
      </c>
      <c r="F5001" s="5">
        <v>-8514</v>
      </c>
      <c r="G5001" s="5" t="s">
        <v>94</v>
      </c>
      <c r="H5001" s="5" t="s">
        <v>194</v>
      </c>
      <c r="I5001" s="5">
        <v>158699.49</v>
      </c>
      <c r="J5001" s="5" t="s">
        <v>2165</v>
      </c>
      <c r="K5001" s="5" t="s">
        <v>62</v>
      </c>
      <c r="L5001" s="5" t="s">
        <v>32</v>
      </c>
      <c r="M5001" s="5">
        <v>3.93</v>
      </c>
      <c r="N5001" s="5" t="s">
        <v>57</v>
      </c>
      <c r="O5001" s="5">
        <v>24</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6E68-D664-4E40-A3DC-0674B3C4A1A0}">
  <dimension ref="A1:V5001"/>
  <sheetViews>
    <sheetView topLeftCell="G1" workbookViewId="0">
      <pane ySplit="1" topLeftCell="A2" activePane="bottomLeft" state="frozen"/>
      <selection pane="bottomLeft" activeCell="R18" sqref="R18"/>
    </sheetView>
  </sheetViews>
  <sheetFormatPr defaultRowHeight="12.75" x14ac:dyDescent="0.2"/>
  <cols>
    <col min="1" max="1" width="13.85546875" bestFit="1" customWidth="1"/>
    <col min="2" max="2" width="19.7109375" bestFit="1" customWidth="1"/>
    <col min="3" max="3" width="4.5703125" bestFit="1" customWidth="1"/>
    <col min="4" max="4" width="10" bestFit="1" customWidth="1"/>
    <col min="5" max="5" width="34.7109375" bestFit="1" customWidth="1"/>
    <col min="6" max="6" width="7.28515625" bestFit="1" customWidth="1"/>
    <col min="7" max="7" width="12.5703125" bestFit="1" customWidth="1"/>
    <col min="8" max="9" width="10.5703125" bestFit="1" customWidth="1"/>
    <col min="10" max="10" width="10.42578125" bestFit="1" customWidth="1"/>
    <col min="11" max="11" width="9.28515625" bestFit="1" customWidth="1"/>
    <col min="12" max="12" width="10.28515625" bestFit="1" customWidth="1"/>
    <col min="13" max="13" width="24.7109375" bestFit="1" customWidth="1"/>
    <col min="14" max="14" width="20.7109375" bestFit="1" customWidth="1"/>
    <col min="15" max="15" width="18.85546875" bestFit="1" customWidth="1"/>
    <col min="16" max="16" width="2.7109375" customWidth="1"/>
    <col min="17" max="17" width="23.42578125" bestFit="1" customWidth="1"/>
    <col min="18" max="18" width="22.85546875" bestFit="1" customWidth="1"/>
    <col min="21" max="21" width="10.28515625" bestFit="1" customWidth="1"/>
  </cols>
  <sheetData>
    <row r="1" spans="1:22" ht="17.25" customHeight="1" x14ac:dyDescent="0.25">
      <c r="A1" s="30" t="s">
        <v>13882</v>
      </c>
      <c r="B1" s="30" t="s">
        <v>1</v>
      </c>
      <c r="C1" s="30" t="s">
        <v>2</v>
      </c>
      <c r="D1" s="30" t="s">
        <v>3</v>
      </c>
      <c r="E1" s="30" t="s">
        <v>4</v>
      </c>
      <c r="F1" s="30" t="s">
        <v>5</v>
      </c>
      <c r="G1" s="30" t="s">
        <v>6</v>
      </c>
      <c r="H1" s="30" t="s">
        <v>7</v>
      </c>
      <c r="I1" s="30" t="s">
        <v>13919</v>
      </c>
      <c r="J1" s="30" t="s">
        <v>9</v>
      </c>
      <c r="K1" s="30" t="s">
        <v>10</v>
      </c>
      <c r="L1" s="30" t="s">
        <v>11</v>
      </c>
      <c r="M1" s="30" t="s">
        <v>13918</v>
      </c>
      <c r="N1" s="30" t="s">
        <v>13</v>
      </c>
      <c r="O1" s="30" t="s">
        <v>14</v>
      </c>
      <c r="Q1" s="2"/>
      <c r="R1" s="2"/>
    </row>
    <row r="2" spans="1:22" ht="15" x14ac:dyDescent="0.25">
      <c r="A2" s="5" t="s">
        <v>15</v>
      </c>
      <c r="B2" s="5" t="s">
        <v>16</v>
      </c>
      <c r="C2" s="5">
        <v>23</v>
      </c>
      <c r="D2" s="5" t="s">
        <v>17</v>
      </c>
      <c r="E2" s="5" t="s">
        <v>18</v>
      </c>
      <c r="F2" s="5">
        <v>-4063</v>
      </c>
      <c r="G2" s="5" t="s">
        <v>19</v>
      </c>
      <c r="H2" s="5" t="s">
        <v>20</v>
      </c>
      <c r="I2" s="5">
        <v>47606.13</v>
      </c>
      <c r="J2" s="5" t="s">
        <v>21</v>
      </c>
      <c r="K2" s="5" t="s">
        <v>22</v>
      </c>
      <c r="L2" s="5" t="s">
        <v>23</v>
      </c>
      <c r="M2" s="5">
        <v>1.37</v>
      </c>
      <c r="N2" s="5" t="s">
        <v>24</v>
      </c>
      <c r="O2" s="5">
        <v>32</v>
      </c>
      <c r="Q2" s="76" t="s">
        <v>13914</v>
      </c>
      <c r="R2" s="1"/>
      <c r="S2" s="1"/>
      <c r="T2" s="1"/>
      <c r="U2" s="1"/>
      <c r="V2" s="1"/>
    </row>
    <row r="3" spans="1:22" ht="15" x14ac:dyDescent="0.25">
      <c r="A3" s="5" t="s">
        <v>25</v>
      </c>
      <c r="B3" s="5" t="s">
        <v>26</v>
      </c>
      <c r="C3" s="5">
        <v>57</v>
      </c>
      <c r="D3" s="5" t="s">
        <v>27</v>
      </c>
      <c r="E3" s="5" t="s">
        <v>28</v>
      </c>
      <c r="F3" s="5">
        <v>-11610</v>
      </c>
      <c r="G3" s="5" t="s">
        <v>29</v>
      </c>
      <c r="H3" s="5" t="s">
        <v>30</v>
      </c>
      <c r="I3" s="5">
        <v>100135.31</v>
      </c>
      <c r="J3" s="5" t="s">
        <v>31</v>
      </c>
      <c r="K3" s="5" t="s">
        <v>22</v>
      </c>
      <c r="L3" s="5" t="s">
        <v>32</v>
      </c>
      <c r="M3" s="5">
        <v>3.79</v>
      </c>
      <c r="N3" s="5" t="s">
        <v>33</v>
      </c>
      <c r="O3" s="5">
        <v>17</v>
      </c>
      <c r="Q3" s="76" t="s">
        <v>13915</v>
      </c>
      <c r="R3" s="1"/>
      <c r="S3" s="1"/>
      <c r="T3" s="1"/>
      <c r="U3" s="1"/>
      <c r="V3" s="1"/>
    </row>
    <row r="4" spans="1:22" x14ac:dyDescent="0.2">
      <c r="A4" s="5" t="s">
        <v>34</v>
      </c>
      <c r="B4" s="5" t="s">
        <v>35</v>
      </c>
      <c r="C4" s="5">
        <v>43</v>
      </c>
      <c r="D4" s="5" t="s">
        <v>27</v>
      </c>
      <c r="E4" s="5" t="s">
        <v>36</v>
      </c>
      <c r="F4" s="5">
        <v>-7668</v>
      </c>
      <c r="G4" s="5" t="s">
        <v>37</v>
      </c>
      <c r="H4" s="5" t="s">
        <v>38</v>
      </c>
      <c r="I4" s="5">
        <v>73355.53</v>
      </c>
      <c r="J4" s="5" t="s">
        <v>39</v>
      </c>
      <c r="K4" s="5" t="s">
        <v>40</v>
      </c>
      <c r="L4" s="5" t="s">
        <v>23</v>
      </c>
      <c r="M4" s="5">
        <v>4.8899999999999997</v>
      </c>
      <c r="N4" s="5" t="s">
        <v>41</v>
      </c>
      <c r="O4" s="5">
        <v>5</v>
      </c>
      <c r="Q4" s="74"/>
    </row>
    <row r="5" spans="1:22" ht="15" x14ac:dyDescent="0.25">
      <c r="A5" s="5" t="s">
        <v>42</v>
      </c>
      <c r="B5" s="5" t="s">
        <v>43</v>
      </c>
      <c r="C5" s="5">
        <v>62</v>
      </c>
      <c r="D5" s="5" t="s">
        <v>17</v>
      </c>
      <c r="E5" s="5" t="s">
        <v>44</v>
      </c>
      <c r="F5" s="5">
        <v>-3225</v>
      </c>
      <c r="G5" s="5" t="s">
        <v>45</v>
      </c>
      <c r="H5" s="5" t="s">
        <v>30</v>
      </c>
      <c r="I5" s="5">
        <v>147094.91</v>
      </c>
      <c r="J5" s="5" t="s">
        <v>46</v>
      </c>
      <c r="K5" s="5" t="s">
        <v>47</v>
      </c>
      <c r="L5" s="5" t="s">
        <v>23</v>
      </c>
      <c r="M5" s="5">
        <v>2.52</v>
      </c>
      <c r="N5" s="5" t="s">
        <v>41</v>
      </c>
      <c r="O5" s="5">
        <v>40</v>
      </c>
      <c r="Q5" s="76" t="s">
        <v>13916</v>
      </c>
    </row>
    <row r="6" spans="1:22" ht="15" x14ac:dyDescent="0.25">
      <c r="A6" s="5" t="s">
        <v>48</v>
      </c>
      <c r="B6" s="5" t="s">
        <v>49</v>
      </c>
      <c r="C6" s="5">
        <v>45</v>
      </c>
      <c r="D6" s="5" t="s">
        <v>50</v>
      </c>
      <c r="E6" s="5" t="s">
        <v>51</v>
      </c>
      <c r="F6" s="5">
        <v>-3427</v>
      </c>
      <c r="G6" s="5" t="s">
        <v>52</v>
      </c>
      <c r="H6" s="5" t="s">
        <v>53</v>
      </c>
      <c r="I6" s="5">
        <v>112450.28</v>
      </c>
      <c r="J6" s="5" t="s">
        <v>54</v>
      </c>
      <c r="K6" s="5" t="s">
        <v>55</v>
      </c>
      <c r="L6" s="5" t="s">
        <v>56</v>
      </c>
      <c r="M6" s="5">
        <v>2.52</v>
      </c>
      <c r="N6" s="5" t="s">
        <v>57</v>
      </c>
      <c r="O6" s="5">
        <v>14</v>
      </c>
      <c r="Q6" s="76" t="s">
        <v>13917</v>
      </c>
    </row>
    <row r="7" spans="1:22" x14ac:dyDescent="0.2">
      <c r="A7" s="5" t="s">
        <v>58</v>
      </c>
      <c r="B7" s="5" t="s">
        <v>59</v>
      </c>
      <c r="C7" s="5">
        <v>25</v>
      </c>
      <c r="D7" s="5" t="s">
        <v>27</v>
      </c>
      <c r="E7" s="5" t="s">
        <v>60</v>
      </c>
      <c r="F7" s="5">
        <v>-6418</v>
      </c>
      <c r="G7" s="5" t="s">
        <v>19</v>
      </c>
      <c r="H7" s="5" t="s">
        <v>30</v>
      </c>
      <c r="I7" s="5">
        <v>167404.74</v>
      </c>
      <c r="J7" s="5" t="s">
        <v>61</v>
      </c>
      <c r="K7" s="5" t="s">
        <v>62</v>
      </c>
      <c r="L7" s="5" t="s">
        <v>32</v>
      </c>
      <c r="M7" s="5">
        <v>3.62</v>
      </c>
      <c r="N7" s="5" t="s">
        <v>41</v>
      </c>
      <c r="O7" s="5">
        <v>29</v>
      </c>
      <c r="Q7" s="71"/>
      <c r="R7" s="71"/>
    </row>
    <row r="8" spans="1:22" x14ac:dyDescent="0.2">
      <c r="A8" s="5" t="s">
        <v>63</v>
      </c>
      <c r="B8" s="5" t="s">
        <v>64</v>
      </c>
      <c r="C8" s="5">
        <v>30</v>
      </c>
      <c r="D8" s="5" t="s">
        <v>27</v>
      </c>
      <c r="E8" s="5" t="s">
        <v>65</v>
      </c>
      <c r="F8" s="5">
        <v>-6728</v>
      </c>
      <c r="G8" s="5" t="s">
        <v>52</v>
      </c>
      <c r="H8" s="5" t="s">
        <v>66</v>
      </c>
      <c r="I8" s="5">
        <v>165184.32000000001</v>
      </c>
      <c r="J8" s="5" t="s">
        <v>67</v>
      </c>
      <c r="K8" s="5" t="s">
        <v>62</v>
      </c>
      <c r="L8" s="5" t="s">
        <v>32</v>
      </c>
      <c r="M8" s="5">
        <v>4.99</v>
      </c>
      <c r="N8" s="5" t="s">
        <v>24</v>
      </c>
      <c r="O8" s="5">
        <v>32</v>
      </c>
      <c r="Q8" s="72"/>
      <c r="R8" s="72"/>
    </row>
    <row r="9" spans="1:22" x14ac:dyDescent="0.2">
      <c r="A9" s="5" t="s">
        <v>68</v>
      </c>
      <c r="B9" s="5" t="s">
        <v>69</v>
      </c>
      <c r="C9" s="5">
        <v>25</v>
      </c>
      <c r="D9" s="5" t="s">
        <v>27</v>
      </c>
      <c r="E9" s="5" t="s">
        <v>70</v>
      </c>
      <c r="F9" s="5">
        <v>-9020</v>
      </c>
      <c r="G9" s="5" t="s">
        <v>52</v>
      </c>
      <c r="H9" s="5" t="s">
        <v>71</v>
      </c>
      <c r="I9" s="5">
        <v>90791.26</v>
      </c>
      <c r="J9" s="5" t="s">
        <v>72</v>
      </c>
      <c r="K9" s="5" t="s">
        <v>40</v>
      </c>
      <c r="L9" s="5" t="s">
        <v>73</v>
      </c>
      <c r="M9" s="5">
        <v>4.88</v>
      </c>
      <c r="N9" s="5" t="s">
        <v>74</v>
      </c>
      <c r="O9" s="5">
        <v>7</v>
      </c>
    </row>
    <row r="10" spans="1:22" x14ac:dyDescent="0.2">
      <c r="A10" s="5" t="s">
        <v>75</v>
      </c>
      <c r="B10" s="5" t="s">
        <v>76</v>
      </c>
      <c r="C10" s="5">
        <v>39</v>
      </c>
      <c r="D10" s="5" t="s">
        <v>17</v>
      </c>
      <c r="E10" s="5" t="s">
        <v>77</v>
      </c>
      <c r="F10" s="5">
        <v>-8836</v>
      </c>
      <c r="G10" s="5" t="s">
        <v>78</v>
      </c>
      <c r="H10" s="5" t="s">
        <v>79</v>
      </c>
      <c r="I10" s="5">
        <v>35470.57</v>
      </c>
      <c r="J10" s="5" t="s">
        <v>80</v>
      </c>
      <c r="K10" s="5" t="s">
        <v>81</v>
      </c>
      <c r="L10" s="5" t="s">
        <v>32</v>
      </c>
      <c r="M10" s="5">
        <v>3.03</v>
      </c>
      <c r="N10" s="5" t="s">
        <v>74</v>
      </c>
      <c r="O10" s="5">
        <v>40</v>
      </c>
    </row>
    <row r="11" spans="1:22" x14ac:dyDescent="0.2">
      <c r="A11" s="5" t="s">
        <v>82</v>
      </c>
      <c r="B11" s="5" t="s">
        <v>83</v>
      </c>
      <c r="C11" s="5">
        <v>54</v>
      </c>
      <c r="D11" s="5" t="s">
        <v>17</v>
      </c>
      <c r="E11" s="5" t="s">
        <v>84</v>
      </c>
      <c r="F11" s="5">
        <v>-4483</v>
      </c>
      <c r="G11" s="5" t="s">
        <v>85</v>
      </c>
      <c r="H11" s="5" t="s">
        <v>20</v>
      </c>
      <c r="I11" s="5">
        <v>168181.56</v>
      </c>
      <c r="J11" s="5" t="s">
        <v>86</v>
      </c>
      <c r="K11" s="5" t="s">
        <v>62</v>
      </c>
      <c r="L11" s="5" t="s">
        <v>56</v>
      </c>
      <c r="M11" s="5">
        <v>1.08</v>
      </c>
      <c r="N11" s="5" t="s">
        <v>33</v>
      </c>
      <c r="O11" s="5">
        <v>19</v>
      </c>
    </row>
    <row r="12" spans="1:22" x14ac:dyDescent="0.2">
      <c r="A12" s="5" t="s">
        <v>87</v>
      </c>
      <c r="B12" s="5" t="s">
        <v>88</v>
      </c>
      <c r="C12" s="5">
        <v>37</v>
      </c>
      <c r="D12" s="5" t="s">
        <v>17</v>
      </c>
      <c r="E12" s="5" t="s">
        <v>89</v>
      </c>
      <c r="F12" s="5">
        <v>-10097</v>
      </c>
      <c r="G12" s="5" t="s">
        <v>19</v>
      </c>
      <c r="H12" s="5" t="s">
        <v>20</v>
      </c>
      <c r="I12" s="5">
        <v>146045.99</v>
      </c>
      <c r="J12" s="5" t="s">
        <v>90</v>
      </c>
      <c r="K12" s="5" t="s">
        <v>40</v>
      </c>
      <c r="L12" s="5" t="s">
        <v>32</v>
      </c>
      <c r="M12" s="5">
        <v>2.06</v>
      </c>
      <c r="N12" s="5" t="s">
        <v>57</v>
      </c>
      <c r="O12" s="5">
        <v>27</v>
      </c>
    </row>
    <row r="13" spans="1:22" x14ac:dyDescent="0.2">
      <c r="A13" s="5" t="s">
        <v>91</v>
      </c>
      <c r="B13" s="5" t="s">
        <v>92</v>
      </c>
      <c r="C13" s="5">
        <v>34</v>
      </c>
      <c r="D13" s="5" t="s">
        <v>17</v>
      </c>
      <c r="E13" s="5" t="s">
        <v>93</v>
      </c>
      <c r="F13" s="5">
        <v>-8512</v>
      </c>
      <c r="G13" s="5" t="s">
        <v>94</v>
      </c>
      <c r="H13" s="5" t="s">
        <v>20</v>
      </c>
      <c r="I13" s="5">
        <v>100465.49</v>
      </c>
      <c r="J13" s="5" t="s">
        <v>95</v>
      </c>
      <c r="K13" s="5" t="s">
        <v>47</v>
      </c>
      <c r="L13" s="5" t="s">
        <v>23</v>
      </c>
      <c r="M13" s="5">
        <v>2.35</v>
      </c>
      <c r="N13" s="5" t="s">
        <v>57</v>
      </c>
      <c r="O13" s="5">
        <v>35</v>
      </c>
    </row>
    <row r="14" spans="1:22" x14ac:dyDescent="0.2">
      <c r="A14" s="5" t="s">
        <v>96</v>
      </c>
      <c r="B14" s="5" t="s">
        <v>97</v>
      </c>
      <c r="C14" s="5">
        <v>36</v>
      </c>
      <c r="D14" s="5" t="s">
        <v>27</v>
      </c>
      <c r="E14" s="5" t="s">
        <v>98</v>
      </c>
      <c r="F14" s="5">
        <v>-3633</v>
      </c>
      <c r="G14" s="5" t="s">
        <v>99</v>
      </c>
      <c r="H14" s="5" t="s">
        <v>71</v>
      </c>
      <c r="I14" s="5">
        <v>166285.9</v>
      </c>
      <c r="J14" s="5" t="s">
        <v>100</v>
      </c>
      <c r="K14" s="5" t="s">
        <v>62</v>
      </c>
      <c r="L14" s="5" t="s">
        <v>23</v>
      </c>
      <c r="M14" s="5">
        <v>3.06</v>
      </c>
      <c r="N14" s="5" t="s">
        <v>33</v>
      </c>
      <c r="O14" s="5">
        <v>31</v>
      </c>
    </row>
    <row r="15" spans="1:22" x14ac:dyDescent="0.2">
      <c r="A15" s="5" t="s">
        <v>101</v>
      </c>
      <c r="B15" s="5" t="s">
        <v>92</v>
      </c>
      <c r="C15" s="5">
        <v>30</v>
      </c>
      <c r="D15" s="5" t="s">
        <v>17</v>
      </c>
      <c r="E15" s="5" t="s">
        <v>102</v>
      </c>
      <c r="F15" s="5">
        <v>-6354</v>
      </c>
      <c r="G15" s="5" t="s">
        <v>94</v>
      </c>
      <c r="H15" s="5" t="s">
        <v>66</v>
      </c>
      <c r="I15" s="5">
        <v>62609.440000000002</v>
      </c>
      <c r="J15" s="5" t="s">
        <v>103</v>
      </c>
      <c r="K15" s="5" t="s">
        <v>104</v>
      </c>
      <c r="L15" s="5" t="s">
        <v>73</v>
      </c>
      <c r="M15" s="5">
        <v>2.69</v>
      </c>
      <c r="N15" s="5" t="s">
        <v>41</v>
      </c>
      <c r="O15" s="5">
        <v>3</v>
      </c>
    </row>
    <row r="16" spans="1:22" x14ac:dyDescent="0.2">
      <c r="A16" s="5" t="s">
        <v>105</v>
      </c>
      <c r="B16" s="5" t="s">
        <v>106</v>
      </c>
      <c r="C16" s="5">
        <v>63</v>
      </c>
      <c r="D16" s="5" t="s">
        <v>27</v>
      </c>
      <c r="E16" s="5" t="s">
        <v>107</v>
      </c>
      <c r="F16" s="5">
        <v>-8015</v>
      </c>
      <c r="G16" s="5" t="s">
        <v>19</v>
      </c>
      <c r="H16" s="5" t="s">
        <v>30</v>
      </c>
      <c r="I16" s="5">
        <v>62780.56</v>
      </c>
      <c r="J16" s="5" t="s">
        <v>108</v>
      </c>
      <c r="K16" s="5" t="s">
        <v>40</v>
      </c>
      <c r="L16" s="5" t="s">
        <v>32</v>
      </c>
      <c r="M16" s="5">
        <v>2.69</v>
      </c>
      <c r="N16" s="5" t="s">
        <v>33</v>
      </c>
      <c r="O16" s="5">
        <v>29</v>
      </c>
    </row>
    <row r="17" spans="1:15" x14ac:dyDescent="0.2">
      <c r="A17" s="5" t="s">
        <v>109</v>
      </c>
      <c r="B17" s="5" t="s">
        <v>110</v>
      </c>
      <c r="C17" s="5">
        <v>50</v>
      </c>
      <c r="D17" s="5" t="s">
        <v>17</v>
      </c>
      <c r="E17" s="5" t="s">
        <v>111</v>
      </c>
      <c r="F17" s="5">
        <v>-10873</v>
      </c>
      <c r="G17" s="5" t="s">
        <v>45</v>
      </c>
      <c r="H17" s="5" t="s">
        <v>71</v>
      </c>
      <c r="I17" s="5">
        <v>169323.21</v>
      </c>
      <c r="J17" s="5" t="s">
        <v>112</v>
      </c>
      <c r="K17" s="5" t="s">
        <v>47</v>
      </c>
      <c r="L17" s="5" t="s">
        <v>32</v>
      </c>
      <c r="M17" s="5">
        <v>2.63</v>
      </c>
      <c r="N17" s="5" t="s">
        <v>41</v>
      </c>
      <c r="O17" s="5">
        <v>13</v>
      </c>
    </row>
    <row r="18" spans="1:15" x14ac:dyDescent="0.2">
      <c r="A18" s="5" t="s">
        <v>113</v>
      </c>
      <c r="B18" s="5" t="s">
        <v>114</v>
      </c>
      <c r="C18" s="5">
        <v>32</v>
      </c>
      <c r="D18" s="5" t="s">
        <v>50</v>
      </c>
      <c r="E18" s="5" t="s">
        <v>115</v>
      </c>
      <c r="F18" s="5">
        <v>-9423</v>
      </c>
      <c r="G18" s="5" t="s">
        <v>116</v>
      </c>
      <c r="H18" s="5" t="s">
        <v>66</v>
      </c>
      <c r="I18" s="5">
        <v>136005.76999999999</v>
      </c>
      <c r="J18" s="5" t="s">
        <v>117</v>
      </c>
      <c r="K18" s="5" t="s">
        <v>118</v>
      </c>
      <c r="L18" s="5" t="s">
        <v>56</v>
      </c>
      <c r="M18" s="5">
        <v>1.62</v>
      </c>
      <c r="N18" s="5" t="s">
        <v>33</v>
      </c>
      <c r="O18" s="5">
        <v>13</v>
      </c>
    </row>
    <row r="19" spans="1:15" x14ac:dyDescent="0.2">
      <c r="A19" s="5" t="s">
        <v>119</v>
      </c>
      <c r="B19" s="5" t="s">
        <v>120</v>
      </c>
      <c r="C19" s="5">
        <v>56</v>
      </c>
      <c r="D19" s="5" t="s">
        <v>27</v>
      </c>
      <c r="E19" s="5" t="s">
        <v>121</v>
      </c>
      <c r="F19" s="5">
        <v>-2499</v>
      </c>
      <c r="G19" s="5" t="s">
        <v>52</v>
      </c>
      <c r="H19" s="5" t="s">
        <v>79</v>
      </c>
      <c r="I19" s="5">
        <v>107913.31</v>
      </c>
      <c r="J19" s="5" t="s">
        <v>122</v>
      </c>
      <c r="K19" s="5" t="s">
        <v>118</v>
      </c>
      <c r="L19" s="5" t="s">
        <v>32</v>
      </c>
      <c r="M19" s="5">
        <v>1.23</v>
      </c>
      <c r="N19" s="5" t="s">
        <v>57</v>
      </c>
      <c r="O19" s="5">
        <v>5</v>
      </c>
    </row>
    <row r="20" spans="1:15" x14ac:dyDescent="0.2">
      <c r="A20" s="5" t="s">
        <v>123</v>
      </c>
      <c r="B20" s="5" t="s">
        <v>124</v>
      </c>
      <c r="C20" s="5">
        <v>60</v>
      </c>
      <c r="D20" s="5" t="s">
        <v>27</v>
      </c>
      <c r="E20" s="5" t="s">
        <v>125</v>
      </c>
      <c r="F20" s="5">
        <v>-3916</v>
      </c>
      <c r="G20" s="5" t="s">
        <v>52</v>
      </c>
      <c r="H20" s="5" t="s">
        <v>30</v>
      </c>
      <c r="I20" s="5">
        <v>118943.26</v>
      </c>
      <c r="J20" s="5" t="s">
        <v>126</v>
      </c>
      <c r="K20" s="5" t="s">
        <v>127</v>
      </c>
      <c r="L20" s="5" t="s">
        <v>23</v>
      </c>
      <c r="M20" s="5">
        <v>2.68</v>
      </c>
      <c r="N20" s="5" t="s">
        <v>57</v>
      </c>
      <c r="O20" s="5">
        <v>36</v>
      </c>
    </row>
    <row r="21" spans="1:15" x14ac:dyDescent="0.2">
      <c r="A21" s="5" t="s">
        <v>128</v>
      </c>
      <c r="B21" s="5" t="s">
        <v>129</v>
      </c>
      <c r="C21" s="5">
        <v>38</v>
      </c>
      <c r="D21" s="5" t="s">
        <v>27</v>
      </c>
      <c r="E21" s="5" t="s">
        <v>130</v>
      </c>
      <c r="F21" s="5">
        <v>-6263</v>
      </c>
      <c r="G21" s="5" t="s">
        <v>116</v>
      </c>
      <c r="H21" s="5" t="s">
        <v>66</v>
      </c>
      <c r="I21" s="5">
        <v>53977.35</v>
      </c>
      <c r="J21" s="5" t="s">
        <v>131</v>
      </c>
      <c r="K21" s="5" t="s">
        <v>81</v>
      </c>
      <c r="L21" s="5" t="s">
        <v>56</v>
      </c>
      <c r="M21" s="5">
        <v>2.2599999999999998</v>
      </c>
      <c r="N21" s="5" t="s">
        <v>74</v>
      </c>
      <c r="O21" s="5">
        <v>0</v>
      </c>
    </row>
    <row r="22" spans="1:15" x14ac:dyDescent="0.2">
      <c r="A22" s="5" t="s">
        <v>132</v>
      </c>
      <c r="B22" s="5" t="s">
        <v>133</v>
      </c>
      <c r="C22" s="5">
        <v>58</v>
      </c>
      <c r="D22" s="5" t="s">
        <v>27</v>
      </c>
      <c r="E22" s="5" t="s">
        <v>134</v>
      </c>
      <c r="F22" s="5">
        <v>-10355</v>
      </c>
      <c r="G22" s="5" t="s">
        <v>116</v>
      </c>
      <c r="H22" s="5" t="s">
        <v>53</v>
      </c>
      <c r="I22" s="5">
        <v>170322.61</v>
      </c>
      <c r="J22" s="5" t="s">
        <v>135</v>
      </c>
      <c r="K22" s="5" t="s">
        <v>136</v>
      </c>
      <c r="L22" s="5" t="s">
        <v>32</v>
      </c>
      <c r="M22" s="5">
        <v>2.48</v>
      </c>
      <c r="N22" s="5" t="s">
        <v>24</v>
      </c>
      <c r="O22" s="5">
        <v>28</v>
      </c>
    </row>
    <row r="23" spans="1:15" x14ac:dyDescent="0.2">
      <c r="A23" s="5" t="s">
        <v>137</v>
      </c>
      <c r="B23" s="5" t="s">
        <v>138</v>
      </c>
      <c r="C23" s="5">
        <v>41</v>
      </c>
      <c r="D23" s="5" t="s">
        <v>17</v>
      </c>
      <c r="E23" s="5" t="s">
        <v>139</v>
      </c>
      <c r="F23" s="5">
        <v>-6753</v>
      </c>
      <c r="G23" s="5" t="s">
        <v>19</v>
      </c>
      <c r="H23" s="5" t="s">
        <v>53</v>
      </c>
      <c r="I23" s="5">
        <v>73347.56</v>
      </c>
      <c r="J23" s="5" t="s">
        <v>140</v>
      </c>
      <c r="K23" s="5" t="s">
        <v>136</v>
      </c>
      <c r="L23" s="5" t="s">
        <v>32</v>
      </c>
      <c r="M23" s="5">
        <v>2.09</v>
      </c>
      <c r="N23" s="5" t="s">
        <v>57</v>
      </c>
      <c r="O23" s="5">
        <v>13</v>
      </c>
    </row>
    <row r="24" spans="1:15" x14ac:dyDescent="0.2">
      <c r="A24" s="5" t="s">
        <v>141</v>
      </c>
      <c r="B24" s="5" t="s">
        <v>142</v>
      </c>
      <c r="C24" s="5">
        <v>35</v>
      </c>
      <c r="D24" s="5" t="s">
        <v>17</v>
      </c>
      <c r="E24" s="5" t="s">
        <v>143</v>
      </c>
      <c r="F24" s="5">
        <v>-10090</v>
      </c>
      <c r="G24" s="5" t="s">
        <v>116</v>
      </c>
      <c r="H24" s="5" t="s">
        <v>144</v>
      </c>
      <c r="I24" s="5">
        <v>48383.28</v>
      </c>
      <c r="J24" s="5" t="s">
        <v>145</v>
      </c>
      <c r="K24" s="5" t="s">
        <v>81</v>
      </c>
      <c r="L24" s="5" t="s">
        <v>23</v>
      </c>
      <c r="M24" s="5">
        <v>1.01</v>
      </c>
      <c r="N24" s="5" t="s">
        <v>24</v>
      </c>
      <c r="O24" s="5">
        <v>40</v>
      </c>
    </row>
    <row r="25" spans="1:15" x14ac:dyDescent="0.2">
      <c r="A25" s="5" t="s">
        <v>146</v>
      </c>
      <c r="B25" s="5" t="s">
        <v>147</v>
      </c>
      <c r="C25" s="5">
        <v>50</v>
      </c>
      <c r="D25" s="5" t="s">
        <v>17</v>
      </c>
      <c r="E25" s="5" t="s">
        <v>148</v>
      </c>
      <c r="F25" s="5">
        <v>-2468</v>
      </c>
      <c r="G25" s="5" t="s">
        <v>19</v>
      </c>
      <c r="H25" s="5" t="s">
        <v>71</v>
      </c>
      <c r="I25" s="5">
        <v>172032.39</v>
      </c>
      <c r="J25" s="5" t="s">
        <v>149</v>
      </c>
      <c r="K25" s="5" t="s">
        <v>55</v>
      </c>
      <c r="L25" s="5" t="s">
        <v>23</v>
      </c>
      <c r="M25" s="5">
        <v>4.34</v>
      </c>
      <c r="N25" s="5" t="s">
        <v>57</v>
      </c>
      <c r="O25" s="5">
        <v>35</v>
      </c>
    </row>
    <row r="26" spans="1:15" x14ac:dyDescent="0.2">
      <c r="A26" s="5" t="s">
        <v>150</v>
      </c>
      <c r="B26" s="5" t="s">
        <v>151</v>
      </c>
      <c r="C26" s="5">
        <v>30</v>
      </c>
      <c r="D26" s="5" t="s">
        <v>27</v>
      </c>
      <c r="E26" s="5" t="s">
        <v>152</v>
      </c>
      <c r="F26" s="5">
        <v>-3140</v>
      </c>
      <c r="G26" s="5" t="s">
        <v>37</v>
      </c>
      <c r="H26" s="5" t="s">
        <v>30</v>
      </c>
      <c r="I26" s="5">
        <v>133899.67000000001</v>
      </c>
      <c r="J26" s="5" t="s">
        <v>153</v>
      </c>
      <c r="K26" s="5" t="s">
        <v>136</v>
      </c>
      <c r="L26" s="5" t="s">
        <v>73</v>
      </c>
      <c r="M26" s="5">
        <v>4.12</v>
      </c>
      <c r="N26" s="5" t="s">
        <v>41</v>
      </c>
      <c r="O26" s="5">
        <v>39</v>
      </c>
    </row>
    <row r="27" spans="1:15" x14ac:dyDescent="0.2">
      <c r="A27" s="5" t="s">
        <v>154</v>
      </c>
      <c r="B27" s="5" t="s">
        <v>155</v>
      </c>
      <c r="C27" s="5">
        <v>37</v>
      </c>
      <c r="D27" s="5" t="s">
        <v>27</v>
      </c>
      <c r="E27" s="5" t="s">
        <v>156</v>
      </c>
      <c r="F27" s="5">
        <v>-4684</v>
      </c>
      <c r="G27" s="5" t="s">
        <v>37</v>
      </c>
      <c r="H27" s="5" t="s">
        <v>66</v>
      </c>
      <c r="I27" s="5">
        <v>151324.1</v>
      </c>
      <c r="J27" s="5" t="s">
        <v>157</v>
      </c>
      <c r="K27" s="5" t="s">
        <v>47</v>
      </c>
      <c r="L27" s="5" t="s">
        <v>73</v>
      </c>
      <c r="M27" s="5">
        <v>1.64</v>
      </c>
      <c r="N27" s="5" t="s">
        <v>74</v>
      </c>
      <c r="O27" s="5">
        <v>24</v>
      </c>
    </row>
    <row r="28" spans="1:15" x14ac:dyDescent="0.2">
      <c r="A28" s="5" t="s">
        <v>158</v>
      </c>
      <c r="B28" s="5" t="s">
        <v>159</v>
      </c>
      <c r="C28" s="5">
        <v>36</v>
      </c>
      <c r="D28" s="5" t="s">
        <v>27</v>
      </c>
      <c r="E28" s="5" t="s">
        <v>160</v>
      </c>
      <c r="F28" s="5">
        <v>-5697</v>
      </c>
      <c r="G28" s="5" t="s">
        <v>99</v>
      </c>
      <c r="H28" s="5" t="s">
        <v>144</v>
      </c>
      <c r="I28" s="5">
        <v>130704.81</v>
      </c>
      <c r="J28" s="5" t="s">
        <v>161</v>
      </c>
      <c r="K28" s="5" t="s">
        <v>62</v>
      </c>
      <c r="L28" s="5" t="s">
        <v>73</v>
      </c>
      <c r="M28" s="5">
        <v>4.46</v>
      </c>
      <c r="N28" s="5" t="s">
        <v>33</v>
      </c>
      <c r="O28" s="5">
        <v>22</v>
      </c>
    </row>
    <row r="29" spans="1:15" x14ac:dyDescent="0.2">
      <c r="A29" s="5" t="s">
        <v>162</v>
      </c>
      <c r="B29" s="5" t="s">
        <v>163</v>
      </c>
      <c r="C29" s="5">
        <v>47</v>
      </c>
      <c r="D29" s="5" t="s">
        <v>17</v>
      </c>
      <c r="E29" s="5" t="s">
        <v>164</v>
      </c>
      <c r="F29" s="5">
        <v>-3555</v>
      </c>
      <c r="G29" s="5" t="s">
        <v>116</v>
      </c>
      <c r="H29" s="5" t="s">
        <v>53</v>
      </c>
      <c r="I29" s="5">
        <v>119185.51</v>
      </c>
      <c r="J29" s="5" t="s">
        <v>165</v>
      </c>
      <c r="K29" s="5" t="s">
        <v>22</v>
      </c>
      <c r="L29" s="5" t="s">
        <v>23</v>
      </c>
      <c r="M29" s="5">
        <v>3.39</v>
      </c>
      <c r="N29" s="5" t="s">
        <v>33</v>
      </c>
      <c r="O29" s="5">
        <v>20</v>
      </c>
    </row>
    <row r="30" spans="1:15" x14ac:dyDescent="0.2">
      <c r="A30" s="5" t="s">
        <v>166</v>
      </c>
      <c r="B30" s="5" t="s">
        <v>167</v>
      </c>
      <c r="C30" s="5">
        <v>54</v>
      </c>
      <c r="D30" s="5" t="s">
        <v>27</v>
      </c>
      <c r="E30" s="5" t="s">
        <v>168</v>
      </c>
      <c r="F30" s="5">
        <v>-6256</v>
      </c>
      <c r="G30" s="5" t="s">
        <v>45</v>
      </c>
      <c r="H30" s="5" t="s">
        <v>66</v>
      </c>
      <c r="I30" s="5">
        <v>35245.24</v>
      </c>
      <c r="J30" s="5" t="s">
        <v>169</v>
      </c>
      <c r="K30" s="5" t="s">
        <v>118</v>
      </c>
      <c r="L30" s="5" t="s">
        <v>32</v>
      </c>
      <c r="M30" s="5">
        <v>2.46</v>
      </c>
      <c r="N30" s="5" t="s">
        <v>74</v>
      </c>
      <c r="O30" s="5">
        <v>21</v>
      </c>
    </row>
    <row r="31" spans="1:15" x14ac:dyDescent="0.2">
      <c r="A31" s="5" t="s">
        <v>170</v>
      </c>
      <c r="B31" s="5" t="s">
        <v>171</v>
      </c>
      <c r="C31" s="5">
        <v>64</v>
      </c>
      <c r="D31" s="5" t="s">
        <v>27</v>
      </c>
      <c r="E31" s="5" t="s">
        <v>172</v>
      </c>
      <c r="F31" s="5">
        <v>-7192</v>
      </c>
      <c r="G31" s="5" t="s">
        <v>29</v>
      </c>
      <c r="H31" s="5" t="s">
        <v>173</v>
      </c>
      <c r="I31" s="5">
        <v>93348.06</v>
      </c>
      <c r="J31" s="5" t="s">
        <v>174</v>
      </c>
      <c r="K31" s="5" t="s">
        <v>118</v>
      </c>
      <c r="L31" s="5" t="s">
        <v>32</v>
      </c>
      <c r="M31" s="5">
        <v>1.77</v>
      </c>
      <c r="N31" s="5" t="s">
        <v>41</v>
      </c>
      <c r="O31" s="5">
        <v>11</v>
      </c>
    </row>
    <row r="32" spans="1:15" x14ac:dyDescent="0.2">
      <c r="A32" s="5" t="s">
        <v>175</v>
      </c>
      <c r="B32" s="5" t="s">
        <v>176</v>
      </c>
      <c r="C32" s="5">
        <v>41</v>
      </c>
      <c r="D32" s="5" t="s">
        <v>50</v>
      </c>
      <c r="E32" s="5" t="s">
        <v>177</v>
      </c>
      <c r="F32" s="5">
        <v>-6310</v>
      </c>
      <c r="G32" s="5" t="s">
        <v>99</v>
      </c>
      <c r="H32" s="5" t="s">
        <v>66</v>
      </c>
      <c r="I32" s="5">
        <v>148935.03</v>
      </c>
      <c r="J32" s="5" t="s">
        <v>178</v>
      </c>
      <c r="K32" s="5" t="s">
        <v>62</v>
      </c>
      <c r="L32" s="5" t="s">
        <v>56</v>
      </c>
      <c r="M32" s="5">
        <v>2.77</v>
      </c>
      <c r="N32" s="5" t="s">
        <v>24</v>
      </c>
      <c r="O32" s="5">
        <v>32</v>
      </c>
    </row>
    <row r="33" spans="1:15" x14ac:dyDescent="0.2">
      <c r="A33" s="5" t="s">
        <v>179</v>
      </c>
      <c r="B33" s="5" t="s">
        <v>180</v>
      </c>
      <c r="C33" s="5">
        <v>32</v>
      </c>
      <c r="D33" s="5" t="s">
        <v>17</v>
      </c>
      <c r="E33" s="5" t="s">
        <v>181</v>
      </c>
      <c r="F33" s="5">
        <v>-7607</v>
      </c>
      <c r="G33" s="5" t="s">
        <v>19</v>
      </c>
      <c r="H33" s="5" t="s">
        <v>30</v>
      </c>
      <c r="I33" s="5">
        <v>132555.37</v>
      </c>
      <c r="J33" s="5" t="s">
        <v>182</v>
      </c>
      <c r="K33" s="5" t="s">
        <v>47</v>
      </c>
      <c r="L33" s="5" t="s">
        <v>32</v>
      </c>
      <c r="M33" s="5">
        <v>1.1000000000000001</v>
      </c>
      <c r="N33" s="5" t="s">
        <v>24</v>
      </c>
      <c r="O33" s="5">
        <v>30</v>
      </c>
    </row>
    <row r="34" spans="1:15" x14ac:dyDescent="0.2">
      <c r="A34" s="5" t="s">
        <v>183</v>
      </c>
      <c r="B34" s="5" t="s">
        <v>184</v>
      </c>
      <c r="C34" s="5">
        <v>26</v>
      </c>
      <c r="D34" s="5" t="s">
        <v>50</v>
      </c>
      <c r="E34" s="5" t="s">
        <v>185</v>
      </c>
      <c r="F34" s="5">
        <v>-5717</v>
      </c>
      <c r="G34" s="5" t="s">
        <v>29</v>
      </c>
      <c r="H34" s="5" t="s">
        <v>79</v>
      </c>
      <c r="I34" s="5">
        <v>92949.67</v>
      </c>
      <c r="J34" s="5" t="s">
        <v>186</v>
      </c>
      <c r="K34" s="5" t="s">
        <v>22</v>
      </c>
      <c r="L34" s="5" t="s">
        <v>23</v>
      </c>
      <c r="M34" s="5">
        <v>4.1100000000000003</v>
      </c>
      <c r="N34" s="5" t="s">
        <v>24</v>
      </c>
      <c r="O34" s="5">
        <v>11</v>
      </c>
    </row>
    <row r="35" spans="1:15" x14ac:dyDescent="0.2">
      <c r="A35" s="5" t="s">
        <v>187</v>
      </c>
      <c r="B35" s="5" t="s">
        <v>188</v>
      </c>
      <c r="C35" s="5">
        <v>51</v>
      </c>
      <c r="D35" s="5" t="s">
        <v>27</v>
      </c>
      <c r="E35" s="5" t="s">
        <v>189</v>
      </c>
      <c r="F35" s="5">
        <v>-4410</v>
      </c>
      <c r="G35" s="5" t="s">
        <v>94</v>
      </c>
      <c r="H35" s="5" t="s">
        <v>53</v>
      </c>
      <c r="I35" s="5">
        <v>151205.41</v>
      </c>
      <c r="J35" s="5" t="s">
        <v>190</v>
      </c>
      <c r="K35" s="5" t="s">
        <v>118</v>
      </c>
      <c r="L35" s="5" t="s">
        <v>73</v>
      </c>
      <c r="M35" s="5">
        <v>4.8</v>
      </c>
      <c r="N35" s="5" t="s">
        <v>41</v>
      </c>
      <c r="O35" s="5">
        <v>39</v>
      </c>
    </row>
    <row r="36" spans="1:15" x14ac:dyDescent="0.2">
      <c r="A36" s="5" t="s">
        <v>191</v>
      </c>
      <c r="B36" s="5" t="s">
        <v>192</v>
      </c>
      <c r="C36" s="5">
        <v>49</v>
      </c>
      <c r="D36" s="5" t="s">
        <v>17</v>
      </c>
      <c r="E36" s="5" t="s">
        <v>193</v>
      </c>
      <c r="F36" s="5">
        <v>-9999</v>
      </c>
      <c r="G36" s="5" t="s">
        <v>94</v>
      </c>
      <c r="H36" s="5" t="s">
        <v>194</v>
      </c>
      <c r="I36" s="5">
        <v>144007.63</v>
      </c>
      <c r="J36" s="5" t="s">
        <v>195</v>
      </c>
      <c r="K36" s="5" t="s">
        <v>81</v>
      </c>
      <c r="L36" s="5" t="s">
        <v>56</v>
      </c>
      <c r="M36" s="5">
        <v>3.51</v>
      </c>
      <c r="N36" s="5" t="s">
        <v>33</v>
      </c>
      <c r="O36" s="5">
        <v>28</v>
      </c>
    </row>
    <row r="37" spans="1:15" x14ac:dyDescent="0.2">
      <c r="A37" s="5" t="s">
        <v>196</v>
      </c>
      <c r="B37" s="5" t="s">
        <v>197</v>
      </c>
      <c r="C37" s="5">
        <v>40</v>
      </c>
      <c r="D37" s="5" t="s">
        <v>27</v>
      </c>
      <c r="E37" s="5" t="s">
        <v>198</v>
      </c>
      <c r="F37" s="5">
        <v>-10818</v>
      </c>
      <c r="G37" s="5" t="s">
        <v>19</v>
      </c>
      <c r="H37" s="5" t="s">
        <v>53</v>
      </c>
      <c r="I37" s="5">
        <v>56870.45</v>
      </c>
      <c r="J37" s="5" t="s">
        <v>199</v>
      </c>
      <c r="K37" s="5" t="s">
        <v>55</v>
      </c>
      <c r="L37" s="5" t="s">
        <v>32</v>
      </c>
      <c r="M37" s="5">
        <v>1.26</v>
      </c>
      <c r="N37" s="5" t="s">
        <v>41</v>
      </c>
      <c r="O37" s="5">
        <v>21</v>
      </c>
    </row>
    <row r="38" spans="1:15" x14ac:dyDescent="0.2">
      <c r="A38" s="5" t="s">
        <v>200</v>
      </c>
      <c r="B38" s="5" t="s">
        <v>201</v>
      </c>
      <c r="C38" s="5">
        <v>48</v>
      </c>
      <c r="D38" s="5" t="s">
        <v>27</v>
      </c>
      <c r="E38" s="5" t="s">
        <v>202</v>
      </c>
      <c r="F38" s="5">
        <v>-2447</v>
      </c>
      <c r="G38" s="5" t="s">
        <v>52</v>
      </c>
      <c r="H38" s="5" t="s">
        <v>66</v>
      </c>
      <c r="I38" s="5">
        <v>104162.06</v>
      </c>
      <c r="J38" s="5" t="s">
        <v>203</v>
      </c>
      <c r="K38" s="5" t="s">
        <v>81</v>
      </c>
      <c r="L38" s="5" t="s">
        <v>56</v>
      </c>
      <c r="M38" s="5">
        <v>4.41</v>
      </c>
      <c r="N38" s="5" t="s">
        <v>41</v>
      </c>
      <c r="O38" s="5">
        <v>34</v>
      </c>
    </row>
    <row r="39" spans="1:15" x14ac:dyDescent="0.2">
      <c r="A39" s="5" t="s">
        <v>204</v>
      </c>
      <c r="B39" s="5" t="s">
        <v>205</v>
      </c>
      <c r="C39" s="5">
        <v>56</v>
      </c>
      <c r="D39" s="5" t="s">
        <v>17</v>
      </c>
      <c r="E39" s="5" t="s">
        <v>206</v>
      </c>
      <c r="F39" s="5">
        <v>-6493</v>
      </c>
      <c r="G39" s="5" t="s">
        <v>29</v>
      </c>
      <c r="H39" s="5" t="s">
        <v>79</v>
      </c>
      <c r="I39" s="5">
        <v>39208.6</v>
      </c>
      <c r="J39" s="5" t="s">
        <v>207</v>
      </c>
      <c r="K39" s="5" t="s">
        <v>104</v>
      </c>
      <c r="L39" s="5" t="s">
        <v>32</v>
      </c>
      <c r="M39" s="5">
        <v>4.3600000000000003</v>
      </c>
      <c r="N39" s="5" t="s">
        <v>24</v>
      </c>
      <c r="O39" s="5">
        <v>39</v>
      </c>
    </row>
    <row r="40" spans="1:15" x14ac:dyDescent="0.2">
      <c r="A40" s="5" t="s">
        <v>208</v>
      </c>
      <c r="B40" s="5" t="s">
        <v>209</v>
      </c>
      <c r="C40" s="5">
        <v>47</v>
      </c>
      <c r="D40" s="5" t="s">
        <v>17</v>
      </c>
      <c r="E40" s="5" t="s">
        <v>210</v>
      </c>
      <c r="F40" s="5">
        <v>-3379</v>
      </c>
      <c r="G40" s="5" t="s">
        <v>29</v>
      </c>
      <c r="H40" s="5" t="s">
        <v>53</v>
      </c>
      <c r="I40" s="5">
        <v>160693.45000000001</v>
      </c>
      <c r="J40" s="5" t="s">
        <v>211</v>
      </c>
      <c r="K40" s="5" t="s">
        <v>22</v>
      </c>
      <c r="L40" s="5" t="s">
        <v>73</v>
      </c>
      <c r="M40" s="5">
        <v>2.52</v>
      </c>
      <c r="N40" s="5" t="s">
        <v>24</v>
      </c>
      <c r="O40" s="5">
        <v>29</v>
      </c>
    </row>
    <row r="41" spans="1:15" x14ac:dyDescent="0.2">
      <c r="A41" s="5" t="s">
        <v>212</v>
      </c>
      <c r="B41" s="5" t="s">
        <v>213</v>
      </c>
      <c r="C41" s="5">
        <v>46</v>
      </c>
      <c r="D41" s="5" t="s">
        <v>50</v>
      </c>
      <c r="E41" s="5" t="s">
        <v>214</v>
      </c>
      <c r="F41" s="5">
        <v>-3329</v>
      </c>
      <c r="G41" s="5" t="s">
        <v>94</v>
      </c>
      <c r="H41" s="5" t="s">
        <v>144</v>
      </c>
      <c r="I41" s="5">
        <v>143608.51999999999</v>
      </c>
      <c r="J41" s="5" t="s">
        <v>215</v>
      </c>
      <c r="K41" s="5" t="s">
        <v>62</v>
      </c>
      <c r="L41" s="5" t="s">
        <v>32</v>
      </c>
      <c r="M41" s="5">
        <v>3.6</v>
      </c>
      <c r="N41" s="5" t="s">
        <v>74</v>
      </c>
      <c r="O41" s="5">
        <v>1</v>
      </c>
    </row>
    <row r="42" spans="1:15" x14ac:dyDescent="0.2">
      <c r="A42" s="5" t="s">
        <v>216</v>
      </c>
      <c r="B42" s="5" t="s">
        <v>217</v>
      </c>
      <c r="C42" s="5">
        <v>23</v>
      </c>
      <c r="D42" s="5" t="s">
        <v>17</v>
      </c>
      <c r="E42" s="5" t="s">
        <v>218</v>
      </c>
      <c r="F42" s="5">
        <v>-9430</v>
      </c>
      <c r="G42" s="5" t="s">
        <v>19</v>
      </c>
      <c r="H42" s="5" t="s">
        <v>38</v>
      </c>
      <c r="I42" s="5">
        <v>172424.77</v>
      </c>
      <c r="J42" s="5" t="s">
        <v>219</v>
      </c>
      <c r="K42" s="5" t="s">
        <v>81</v>
      </c>
      <c r="L42" s="5" t="s">
        <v>73</v>
      </c>
      <c r="M42" s="5">
        <v>1.67</v>
      </c>
      <c r="N42" s="5" t="s">
        <v>57</v>
      </c>
      <c r="O42" s="5">
        <v>7</v>
      </c>
    </row>
    <row r="43" spans="1:15" x14ac:dyDescent="0.2">
      <c r="A43" s="5" t="s">
        <v>220</v>
      </c>
      <c r="B43" s="5" t="s">
        <v>221</v>
      </c>
      <c r="C43" s="5">
        <v>41</v>
      </c>
      <c r="D43" s="5" t="s">
        <v>27</v>
      </c>
      <c r="E43" s="5" t="s">
        <v>222</v>
      </c>
      <c r="F43" s="5">
        <v>-7793</v>
      </c>
      <c r="G43" s="5" t="s">
        <v>29</v>
      </c>
      <c r="H43" s="5" t="s">
        <v>30</v>
      </c>
      <c r="I43" s="5">
        <v>46019.49</v>
      </c>
      <c r="J43" s="5" t="s">
        <v>223</v>
      </c>
      <c r="K43" s="5" t="s">
        <v>47</v>
      </c>
      <c r="L43" s="5" t="s">
        <v>23</v>
      </c>
      <c r="M43" s="5">
        <v>3.79</v>
      </c>
      <c r="N43" s="5" t="s">
        <v>33</v>
      </c>
      <c r="O43" s="5">
        <v>38</v>
      </c>
    </row>
    <row r="44" spans="1:15" x14ac:dyDescent="0.2">
      <c r="A44" s="5" t="s">
        <v>224</v>
      </c>
      <c r="B44" s="5" t="s">
        <v>225</v>
      </c>
      <c r="C44" s="5">
        <v>24</v>
      </c>
      <c r="D44" s="5" t="s">
        <v>50</v>
      </c>
      <c r="E44" s="5" t="s">
        <v>226</v>
      </c>
      <c r="F44" s="5">
        <v>-8485</v>
      </c>
      <c r="G44" s="5" t="s">
        <v>19</v>
      </c>
      <c r="H44" s="5" t="s">
        <v>20</v>
      </c>
      <c r="I44" s="5">
        <v>128893.77</v>
      </c>
      <c r="J44" s="5" t="s">
        <v>227</v>
      </c>
      <c r="K44" s="5" t="s">
        <v>104</v>
      </c>
      <c r="L44" s="5" t="s">
        <v>56</v>
      </c>
      <c r="M44" s="5">
        <v>1.42</v>
      </c>
      <c r="N44" s="5" t="s">
        <v>33</v>
      </c>
      <c r="O44" s="5">
        <v>40</v>
      </c>
    </row>
    <row r="45" spans="1:15" x14ac:dyDescent="0.2">
      <c r="A45" s="5" t="s">
        <v>228</v>
      </c>
      <c r="B45" s="5" t="s">
        <v>229</v>
      </c>
      <c r="C45" s="5">
        <v>31</v>
      </c>
      <c r="D45" s="5" t="s">
        <v>50</v>
      </c>
      <c r="E45" s="5" t="s">
        <v>230</v>
      </c>
      <c r="F45" s="5">
        <v>-7009</v>
      </c>
      <c r="G45" s="5" t="s">
        <v>52</v>
      </c>
      <c r="H45" s="5" t="s">
        <v>20</v>
      </c>
      <c r="I45" s="5">
        <v>147323.01</v>
      </c>
      <c r="J45" s="5" t="s">
        <v>219</v>
      </c>
      <c r="K45" s="5" t="s">
        <v>104</v>
      </c>
      <c r="L45" s="5" t="s">
        <v>73</v>
      </c>
      <c r="M45" s="5">
        <v>2.29</v>
      </c>
      <c r="N45" s="5" t="s">
        <v>24</v>
      </c>
      <c r="O45" s="5">
        <v>5</v>
      </c>
    </row>
    <row r="46" spans="1:15" x14ac:dyDescent="0.2">
      <c r="A46" s="5" t="s">
        <v>231</v>
      </c>
      <c r="B46" s="5" t="s">
        <v>232</v>
      </c>
      <c r="C46" s="5">
        <v>37</v>
      </c>
      <c r="D46" s="5" t="s">
        <v>50</v>
      </c>
      <c r="E46" s="5" t="s">
        <v>233</v>
      </c>
      <c r="F46" s="5">
        <v>-8816</v>
      </c>
      <c r="G46" s="5" t="s">
        <v>37</v>
      </c>
      <c r="H46" s="5" t="s">
        <v>144</v>
      </c>
      <c r="I46" s="5">
        <v>106674.44</v>
      </c>
      <c r="J46" s="5" t="s">
        <v>234</v>
      </c>
      <c r="K46" s="5" t="s">
        <v>55</v>
      </c>
      <c r="L46" s="5" t="s">
        <v>56</v>
      </c>
      <c r="M46" s="5">
        <v>1.85</v>
      </c>
      <c r="N46" s="5" t="s">
        <v>33</v>
      </c>
      <c r="O46" s="5">
        <v>21</v>
      </c>
    </row>
    <row r="47" spans="1:15" x14ac:dyDescent="0.2">
      <c r="A47" s="5" t="s">
        <v>235</v>
      </c>
      <c r="B47" s="5" t="s">
        <v>236</v>
      </c>
      <c r="C47" s="5">
        <v>39</v>
      </c>
      <c r="D47" s="5" t="s">
        <v>17</v>
      </c>
      <c r="E47" s="5" t="s">
        <v>237</v>
      </c>
      <c r="F47" s="5">
        <v>-3425</v>
      </c>
      <c r="G47" s="5" t="s">
        <v>99</v>
      </c>
      <c r="H47" s="5" t="s">
        <v>66</v>
      </c>
      <c r="I47" s="5">
        <v>105843.79</v>
      </c>
      <c r="J47" s="5" t="s">
        <v>238</v>
      </c>
      <c r="K47" s="5" t="s">
        <v>47</v>
      </c>
      <c r="L47" s="5" t="s">
        <v>56</v>
      </c>
      <c r="M47" s="5">
        <v>3.58</v>
      </c>
      <c r="N47" s="5" t="s">
        <v>41</v>
      </c>
      <c r="O47" s="5">
        <v>28</v>
      </c>
    </row>
    <row r="48" spans="1:15" x14ac:dyDescent="0.2">
      <c r="A48" s="5" t="s">
        <v>239</v>
      </c>
      <c r="B48" s="5" t="s">
        <v>240</v>
      </c>
      <c r="C48" s="5">
        <v>40</v>
      </c>
      <c r="D48" s="5" t="s">
        <v>27</v>
      </c>
      <c r="E48" s="5" t="s">
        <v>241</v>
      </c>
      <c r="F48" s="5">
        <v>-7272</v>
      </c>
      <c r="G48" s="5" t="s">
        <v>52</v>
      </c>
      <c r="H48" s="5" t="s">
        <v>173</v>
      </c>
      <c r="I48" s="5">
        <v>103622.77</v>
      </c>
      <c r="J48" s="5" t="s">
        <v>242</v>
      </c>
      <c r="K48" s="5" t="s">
        <v>62</v>
      </c>
      <c r="L48" s="5" t="s">
        <v>56</v>
      </c>
      <c r="M48" s="5">
        <v>4.99</v>
      </c>
      <c r="N48" s="5" t="s">
        <v>57</v>
      </c>
      <c r="O48" s="5">
        <v>21</v>
      </c>
    </row>
    <row r="49" spans="1:15" x14ac:dyDescent="0.2">
      <c r="A49" s="5" t="s">
        <v>243</v>
      </c>
      <c r="B49" s="5" t="s">
        <v>244</v>
      </c>
      <c r="C49" s="5">
        <v>51</v>
      </c>
      <c r="D49" s="5" t="s">
        <v>50</v>
      </c>
      <c r="E49" s="5" t="s">
        <v>245</v>
      </c>
      <c r="F49" s="5">
        <v>-3768</v>
      </c>
      <c r="G49" s="5" t="s">
        <v>99</v>
      </c>
      <c r="H49" s="5" t="s">
        <v>173</v>
      </c>
      <c r="I49" s="5">
        <v>52335.44</v>
      </c>
      <c r="J49" s="5" t="s">
        <v>246</v>
      </c>
      <c r="K49" s="5" t="s">
        <v>55</v>
      </c>
      <c r="L49" s="5" t="s">
        <v>32</v>
      </c>
      <c r="M49" s="5">
        <v>1.87</v>
      </c>
      <c r="N49" s="5" t="s">
        <v>41</v>
      </c>
      <c r="O49" s="5">
        <v>17</v>
      </c>
    </row>
    <row r="50" spans="1:15" x14ac:dyDescent="0.2">
      <c r="A50" s="5" t="s">
        <v>247</v>
      </c>
      <c r="B50" s="5" t="s">
        <v>248</v>
      </c>
      <c r="C50" s="5">
        <v>55</v>
      </c>
      <c r="D50" s="5" t="s">
        <v>17</v>
      </c>
      <c r="E50" s="5" t="s">
        <v>249</v>
      </c>
      <c r="F50" s="5">
        <v>-5433</v>
      </c>
      <c r="G50" s="5" t="s">
        <v>116</v>
      </c>
      <c r="H50" s="5" t="s">
        <v>30</v>
      </c>
      <c r="I50" s="5">
        <v>87327.76</v>
      </c>
      <c r="J50" s="5" t="s">
        <v>250</v>
      </c>
      <c r="K50" s="5" t="s">
        <v>22</v>
      </c>
      <c r="L50" s="5" t="s">
        <v>32</v>
      </c>
      <c r="M50" s="5">
        <v>2.1</v>
      </c>
      <c r="N50" s="5" t="s">
        <v>74</v>
      </c>
      <c r="O50" s="5">
        <v>35</v>
      </c>
    </row>
    <row r="51" spans="1:15" x14ac:dyDescent="0.2">
      <c r="A51" s="5" t="s">
        <v>251</v>
      </c>
      <c r="B51" s="5" t="s">
        <v>252</v>
      </c>
      <c r="C51" s="5">
        <v>30</v>
      </c>
      <c r="D51" s="5" t="s">
        <v>17</v>
      </c>
      <c r="E51" s="5" t="s">
        <v>253</v>
      </c>
      <c r="F51" s="5">
        <v>-2106</v>
      </c>
      <c r="G51" s="5" t="s">
        <v>52</v>
      </c>
      <c r="H51" s="5" t="s">
        <v>194</v>
      </c>
      <c r="I51" s="5">
        <v>103062.56</v>
      </c>
      <c r="J51" s="5" t="s">
        <v>254</v>
      </c>
      <c r="K51" s="5" t="s">
        <v>62</v>
      </c>
      <c r="L51" s="5" t="s">
        <v>32</v>
      </c>
      <c r="M51" s="5">
        <v>4.8600000000000003</v>
      </c>
      <c r="N51" s="5" t="s">
        <v>33</v>
      </c>
      <c r="O51" s="5">
        <v>30</v>
      </c>
    </row>
    <row r="52" spans="1:15" x14ac:dyDescent="0.2">
      <c r="A52" s="5" t="s">
        <v>255</v>
      </c>
      <c r="B52" s="5" t="s">
        <v>256</v>
      </c>
      <c r="C52" s="5">
        <v>47</v>
      </c>
      <c r="D52" s="5" t="s">
        <v>50</v>
      </c>
      <c r="E52" s="5" t="s">
        <v>257</v>
      </c>
      <c r="F52" s="5">
        <v>-3411</v>
      </c>
      <c r="G52" s="5" t="s">
        <v>78</v>
      </c>
      <c r="H52" s="5" t="s">
        <v>53</v>
      </c>
      <c r="I52" s="5">
        <v>152615.6</v>
      </c>
      <c r="J52" s="5" t="s">
        <v>258</v>
      </c>
      <c r="K52" s="5" t="s">
        <v>136</v>
      </c>
      <c r="L52" s="5" t="s">
        <v>32</v>
      </c>
      <c r="M52" s="5">
        <v>1.47</v>
      </c>
      <c r="N52" s="5" t="s">
        <v>41</v>
      </c>
      <c r="O52" s="5">
        <v>38</v>
      </c>
    </row>
    <row r="53" spans="1:15" x14ac:dyDescent="0.2">
      <c r="A53" s="5" t="s">
        <v>259</v>
      </c>
      <c r="B53" s="5" t="s">
        <v>260</v>
      </c>
      <c r="C53" s="5">
        <v>36</v>
      </c>
      <c r="D53" s="5" t="s">
        <v>17</v>
      </c>
      <c r="E53" s="5" t="s">
        <v>261</v>
      </c>
      <c r="F53" s="5">
        <v>-7084</v>
      </c>
      <c r="G53" s="5" t="s">
        <v>52</v>
      </c>
      <c r="H53" s="5" t="s">
        <v>66</v>
      </c>
      <c r="I53" s="5">
        <v>79280.14</v>
      </c>
      <c r="J53" s="5" t="s">
        <v>262</v>
      </c>
      <c r="K53" s="5" t="s">
        <v>22</v>
      </c>
      <c r="L53" s="5" t="s">
        <v>23</v>
      </c>
      <c r="M53" s="5">
        <v>4.79</v>
      </c>
      <c r="N53" s="5" t="s">
        <v>24</v>
      </c>
      <c r="O53" s="5">
        <v>40</v>
      </c>
    </row>
    <row r="54" spans="1:15" x14ac:dyDescent="0.2">
      <c r="A54" s="5" t="s">
        <v>263</v>
      </c>
      <c r="B54" s="5" t="s">
        <v>264</v>
      </c>
      <c r="C54" s="5">
        <v>64</v>
      </c>
      <c r="D54" s="5" t="s">
        <v>27</v>
      </c>
      <c r="E54" s="5" t="s">
        <v>265</v>
      </c>
      <c r="F54" s="5">
        <v>-2950</v>
      </c>
      <c r="G54" s="5" t="s">
        <v>78</v>
      </c>
      <c r="H54" s="5" t="s">
        <v>144</v>
      </c>
      <c r="I54" s="5">
        <v>94235.05</v>
      </c>
      <c r="J54" s="5" t="s">
        <v>266</v>
      </c>
      <c r="K54" s="5" t="s">
        <v>127</v>
      </c>
      <c r="L54" s="5" t="s">
        <v>56</v>
      </c>
      <c r="M54" s="5">
        <v>2.17</v>
      </c>
      <c r="N54" s="5" t="s">
        <v>24</v>
      </c>
      <c r="O54" s="5">
        <v>18</v>
      </c>
    </row>
    <row r="55" spans="1:15" x14ac:dyDescent="0.2">
      <c r="A55" s="5" t="s">
        <v>267</v>
      </c>
      <c r="B55" s="5" t="s">
        <v>268</v>
      </c>
      <c r="C55" s="5">
        <v>51</v>
      </c>
      <c r="D55" s="5" t="s">
        <v>27</v>
      </c>
      <c r="E55" s="5" t="s">
        <v>269</v>
      </c>
      <c r="F55" s="5">
        <v>-5049</v>
      </c>
      <c r="G55" s="5" t="s">
        <v>29</v>
      </c>
      <c r="H55" s="5" t="s">
        <v>71</v>
      </c>
      <c r="I55" s="5">
        <v>113961.54</v>
      </c>
      <c r="J55" s="5" t="s">
        <v>270</v>
      </c>
      <c r="K55" s="5" t="s">
        <v>55</v>
      </c>
      <c r="L55" s="5" t="s">
        <v>73</v>
      </c>
      <c r="M55" s="5">
        <v>4.3099999999999996</v>
      </c>
      <c r="N55" s="5" t="s">
        <v>74</v>
      </c>
      <c r="O55" s="5">
        <v>3</v>
      </c>
    </row>
    <row r="56" spans="1:15" x14ac:dyDescent="0.2">
      <c r="A56" s="5" t="s">
        <v>271</v>
      </c>
      <c r="B56" s="5" t="s">
        <v>272</v>
      </c>
      <c r="C56" s="5">
        <v>60</v>
      </c>
      <c r="D56" s="5" t="s">
        <v>17</v>
      </c>
      <c r="E56" s="5" t="s">
        <v>273</v>
      </c>
      <c r="F56" s="5">
        <v>-4080</v>
      </c>
      <c r="G56" s="5" t="s">
        <v>94</v>
      </c>
      <c r="H56" s="5" t="s">
        <v>194</v>
      </c>
      <c r="I56" s="5">
        <v>136461.38</v>
      </c>
      <c r="J56" s="5" t="s">
        <v>274</v>
      </c>
      <c r="K56" s="5" t="s">
        <v>118</v>
      </c>
      <c r="L56" s="5" t="s">
        <v>56</v>
      </c>
      <c r="M56" s="5">
        <v>2.75</v>
      </c>
      <c r="N56" s="5" t="s">
        <v>57</v>
      </c>
      <c r="O56" s="5">
        <v>2</v>
      </c>
    </row>
    <row r="57" spans="1:15" x14ac:dyDescent="0.2">
      <c r="A57" s="5" t="s">
        <v>275</v>
      </c>
      <c r="B57" s="5" t="s">
        <v>276</v>
      </c>
      <c r="C57" s="5">
        <v>42</v>
      </c>
      <c r="D57" s="5" t="s">
        <v>17</v>
      </c>
      <c r="E57" s="5" t="s">
        <v>277</v>
      </c>
      <c r="F57" s="5">
        <v>-5168</v>
      </c>
      <c r="G57" s="5" t="s">
        <v>52</v>
      </c>
      <c r="H57" s="5" t="s">
        <v>38</v>
      </c>
      <c r="I57" s="5">
        <v>172864.01</v>
      </c>
      <c r="J57" s="5" t="s">
        <v>278</v>
      </c>
      <c r="K57" s="5" t="s">
        <v>81</v>
      </c>
      <c r="L57" s="5" t="s">
        <v>23</v>
      </c>
      <c r="M57" s="5">
        <v>4.05</v>
      </c>
      <c r="N57" s="5" t="s">
        <v>24</v>
      </c>
      <c r="O57" s="5">
        <v>30</v>
      </c>
    </row>
    <row r="58" spans="1:15" x14ac:dyDescent="0.2">
      <c r="A58" s="5" t="s">
        <v>279</v>
      </c>
      <c r="B58" s="5" t="s">
        <v>280</v>
      </c>
      <c r="C58" s="5">
        <v>50</v>
      </c>
      <c r="D58" s="5" t="s">
        <v>50</v>
      </c>
      <c r="E58" s="5" t="s">
        <v>281</v>
      </c>
      <c r="F58" s="5">
        <v>-10400</v>
      </c>
      <c r="G58" s="5" t="s">
        <v>19</v>
      </c>
      <c r="H58" s="5" t="s">
        <v>79</v>
      </c>
      <c r="I58" s="5">
        <v>85454.35</v>
      </c>
      <c r="J58" s="5" t="s">
        <v>282</v>
      </c>
      <c r="K58" s="5" t="s">
        <v>62</v>
      </c>
      <c r="L58" s="5" t="s">
        <v>23</v>
      </c>
      <c r="M58" s="5">
        <v>4.43</v>
      </c>
      <c r="N58" s="5" t="s">
        <v>33</v>
      </c>
      <c r="O58" s="5">
        <v>26</v>
      </c>
    </row>
    <row r="59" spans="1:15" x14ac:dyDescent="0.2">
      <c r="A59" s="5" t="s">
        <v>283</v>
      </c>
      <c r="B59" s="5" t="s">
        <v>284</v>
      </c>
      <c r="C59" s="5">
        <v>40</v>
      </c>
      <c r="D59" s="5" t="s">
        <v>17</v>
      </c>
      <c r="E59" s="5" t="s">
        <v>285</v>
      </c>
      <c r="F59" s="5">
        <v>-3241</v>
      </c>
      <c r="G59" s="5" t="s">
        <v>94</v>
      </c>
      <c r="H59" s="5" t="s">
        <v>71</v>
      </c>
      <c r="I59" s="5">
        <v>80604.990000000005</v>
      </c>
      <c r="J59" s="5" t="s">
        <v>286</v>
      </c>
      <c r="K59" s="5" t="s">
        <v>136</v>
      </c>
      <c r="L59" s="5" t="s">
        <v>56</v>
      </c>
      <c r="M59" s="5">
        <v>4.46</v>
      </c>
      <c r="N59" s="5" t="s">
        <v>74</v>
      </c>
      <c r="O59" s="5">
        <v>34</v>
      </c>
    </row>
    <row r="60" spans="1:15" x14ac:dyDescent="0.2">
      <c r="A60" s="5" t="s">
        <v>287</v>
      </c>
      <c r="B60" s="5" t="s">
        <v>288</v>
      </c>
      <c r="C60" s="5">
        <v>25</v>
      </c>
      <c r="D60" s="5" t="s">
        <v>27</v>
      </c>
      <c r="E60" s="5" t="s">
        <v>289</v>
      </c>
      <c r="F60" s="5">
        <v>-10473</v>
      </c>
      <c r="G60" s="5" t="s">
        <v>94</v>
      </c>
      <c r="H60" s="5" t="s">
        <v>144</v>
      </c>
      <c r="I60" s="5">
        <v>64515.94</v>
      </c>
      <c r="J60" s="5" t="s">
        <v>290</v>
      </c>
      <c r="K60" s="5" t="s">
        <v>55</v>
      </c>
      <c r="L60" s="5" t="s">
        <v>73</v>
      </c>
      <c r="M60" s="5">
        <v>2.75</v>
      </c>
      <c r="N60" s="5" t="s">
        <v>41</v>
      </c>
      <c r="O60" s="5">
        <v>7</v>
      </c>
    </row>
    <row r="61" spans="1:15" x14ac:dyDescent="0.2">
      <c r="A61" s="5" t="s">
        <v>291</v>
      </c>
      <c r="B61" s="5" t="s">
        <v>292</v>
      </c>
      <c r="C61" s="5">
        <v>60</v>
      </c>
      <c r="D61" s="5" t="s">
        <v>27</v>
      </c>
      <c r="E61" s="5" t="s">
        <v>293</v>
      </c>
      <c r="F61" s="5">
        <v>-2003</v>
      </c>
      <c r="G61" s="5" t="s">
        <v>85</v>
      </c>
      <c r="H61" s="5" t="s">
        <v>66</v>
      </c>
      <c r="I61" s="5">
        <v>48515.33</v>
      </c>
      <c r="J61" s="5" t="s">
        <v>294</v>
      </c>
      <c r="K61" s="5" t="s">
        <v>136</v>
      </c>
      <c r="L61" s="5" t="s">
        <v>56</v>
      </c>
      <c r="M61" s="5">
        <v>4.79</v>
      </c>
      <c r="N61" s="5" t="s">
        <v>24</v>
      </c>
      <c r="O61" s="5">
        <v>31</v>
      </c>
    </row>
    <row r="62" spans="1:15" x14ac:dyDescent="0.2">
      <c r="A62" s="5" t="s">
        <v>295</v>
      </c>
      <c r="B62" s="5" t="s">
        <v>268</v>
      </c>
      <c r="C62" s="5">
        <v>54</v>
      </c>
      <c r="D62" s="5" t="s">
        <v>17</v>
      </c>
      <c r="E62" s="5" t="s">
        <v>296</v>
      </c>
      <c r="F62" s="5">
        <v>-10483</v>
      </c>
      <c r="G62" s="5" t="s">
        <v>94</v>
      </c>
      <c r="H62" s="5" t="s">
        <v>30</v>
      </c>
      <c r="I62" s="5">
        <v>101234.04</v>
      </c>
      <c r="J62" s="5" t="s">
        <v>297</v>
      </c>
      <c r="K62" s="5" t="s">
        <v>104</v>
      </c>
      <c r="L62" s="5" t="s">
        <v>32</v>
      </c>
      <c r="M62" s="5">
        <v>4.6900000000000004</v>
      </c>
      <c r="N62" s="5" t="s">
        <v>57</v>
      </c>
      <c r="O62" s="5">
        <v>8</v>
      </c>
    </row>
    <row r="63" spans="1:15" x14ac:dyDescent="0.2">
      <c r="A63" s="5" t="s">
        <v>298</v>
      </c>
      <c r="B63" s="5" t="s">
        <v>299</v>
      </c>
      <c r="C63" s="5">
        <v>48</v>
      </c>
      <c r="D63" s="5" t="s">
        <v>50</v>
      </c>
      <c r="E63" s="5" t="s">
        <v>300</v>
      </c>
      <c r="F63" s="5">
        <v>-2454</v>
      </c>
      <c r="G63" s="5" t="s">
        <v>116</v>
      </c>
      <c r="H63" s="5" t="s">
        <v>194</v>
      </c>
      <c r="I63" s="5">
        <v>156434.01</v>
      </c>
      <c r="J63" s="5" t="s">
        <v>301</v>
      </c>
      <c r="K63" s="5" t="s">
        <v>40</v>
      </c>
      <c r="L63" s="5" t="s">
        <v>32</v>
      </c>
      <c r="M63" s="5">
        <v>2.79</v>
      </c>
      <c r="N63" s="5" t="s">
        <v>41</v>
      </c>
      <c r="O63" s="5">
        <v>22</v>
      </c>
    </row>
    <row r="64" spans="1:15" x14ac:dyDescent="0.2">
      <c r="A64" s="5" t="s">
        <v>302</v>
      </c>
      <c r="B64" s="5" t="s">
        <v>303</v>
      </c>
      <c r="C64" s="5">
        <v>56</v>
      </c>
      <c r="D64" s="5" t="s">
        <v>50</v>
      </c>
      <c r="E64" s="5" t="s">
        <v>304</v>
      </c>
      <c r="F64" s="5">
        <v>-5608</v>
      </c>
      <c r="G64" s="5" t="s">
        <v>99</v>
      </c>
      <c r="H64" s="5" t="s">
        <v>38</v>
      </c>
      <c r="I64" s="5">
        <v>90530.77</v>
      </c>
      <c r="J64" s="5" t="s">
        <v>305</v>
      </c>
      <c r="K64" s="5" t="s">
        <v>104</v>
      </c>
      <c r="L64" s="5" t="s">
        <v>23</v>
      </c>
      <c r="M64" s="5">
        <v>2.27</v>
      </c>
      <c r="N64" s="5" t="s">
        <v>41</v>
      </c>
      <c r="O64" s="5">
        <v>24</v>
      </c>
    </row>
    <row r="65" spans="1:15" x14ac:dyDescent="0.2">
      <c r="A65" s="5" t="s">
        <v>306</v>
      </c>
      <c r="B65" s="5" t="s">
        <v>307</v>
      </c>
      <c r="C65" s="5">
        <v>63</v>
      </c>
      <c r="D65" s="5" t="s">
        <v>27</v>
      </c>
      <c r="E65" s="5" t="s">
        <v>308</v>
      </c>
      <c r="F65" s="5">
        <v>-9694</v>
      </c>
      <c r="G65" s="5" t="s">
        <v>52</v>
      </c>
      <c r="H65" s="5" t="s">
        <v>173</v>
      </c>
      <c r="I65" s="5">
        <v>161106.54999999999</v>
      </c>
      <c r="J65" s="5" t="s">
        <v>309</v>
      </c>
      <c r="K65" s="5" t="s">
        <v>40</v>
      </c>
      <c r="L65" s="5" t="s">
        <v>23</v>
      </c>
      <c r="M65" s="5">
        <v>3.1</v>
      </c>
      <c r="N65" s="5" t="s">
        <v>41</v>
      </c>
      <c r="O65" s="5">
        <v>0</v>
      </c>
    </row>
    <row r="66" spans="1:15" x14ac:dyDescent="0.2">
      <c r="A66" s="5" t="s">
        <v>310</v>
      </c>
      <c r="B66" s="5" t="s">
        <v>311</v>
      </c>
      <c r="C66" s="5">
        <v>48</v>
      </c>
      <c r="D66" s="5" t="s">
        <v>17</v>
      </c>
      <c r="E66" s="5" t="s">
        <v>312</v>
      </c>
      <c r="F66" s="5">
        <v>-6197</v>
      </c>
      <c r="G66" s="5" t="s">
        <v>37</v>
      </c>
      <c r="H66" s="5" t="s">
        <v>38</v>
      </c>
      <c r="I66" s="5">
        <v>135442.17000000001</v>
      </c>
      <c r="J66" s="5" t="s">
        <v>313</v>
      </c>
      <c r="K66" s="5" t="s">
        <v>136</v>
      </c>
      <c r="L66" s="5" t="s">
        <v>73</v>
      </c>
      <c r="M66" s="5">
        <v>4.41</v>
      </c>
      <c r="N66" s="5" t="s">
        <v>57</v>
      </c>
      <c r="O66" s="5">
        <v>24</v>
      </c>
    </row>
    <row r="67" spans="1:15" x14ac:dyDescent="0.2">
      <c r="A67" s="5" t="s">
        <v>314</v>
      </c>
      <c r="B67" s="5" t="s">
        <v>315</v>
      </c>
      <c r="C67" s="5">
        <v>53</v>
      </c>
      <c r="D67" s="5" t="s">
        <v>17</v>
      </c>
      <c r="E67" s="5" t="s">
        <v>316</v>
      </c>
      <c r="F67" s="5">
        <v>-5847</v>
      </c>
      <c r="G67" s="5" t="s">
        <v>116</v>
      </c>
      <c r="H67" s="5" t="s">
        <v>30</v>
      </c>
      <c r="I67" s="5">
        <v>143281.12</v>
      </c>
      <c r="J67" s="5" t="s">
        <v>317</v>
      </c>
      <c r="K67" s="5" t="s">
        <v>136</v>
      </c>
      <c r="L67" s="5" t="s">
        <v>23</v>
      </c>
      <c r="M67" s="5">
        <v>2.77</v>
      </c>
      <c r="N67" s="5" t="s">
        <v>33</v>
      </c>
      <c r="O67" s="5">
        <v>1</v>
      </c>
    </row>
    <row r="68" spans="1:15" x14ac:dyDescent="0.2">
      <c r="A68" s="5" t="s">
        <v>318</v>
      </c>
      <c r="B68" s="5" t="s">
        <v>319</v>
      </c>
      <c r="C68" s="5">
        <v>25</v>
      </c>
      <c r="D68" s="5" t="s">
        <v>50</v>
      </c>
      <c r="E68" s="5" t="s">
        <v>320</v>
      </c>
      <c r="F68" s="5">
        <v>-4508</v>
      </c>
      <c r="G68" s="5" t="s">
        <v>99</v>
      </c>
      <c r="H68" s="5" t="s">
        <v>20</v>
      </c>
      <c r="I68" s="5">
        <v>94747.5</v>
      </c>
      <c r="J68" s="5" t="s">
        <v>321</v>
      </c>
      <c r="K68" s="5" t="s">
        <v>55</v>
      </c>
      <c r="L68" s="5" t="s">
        <v>32</v>
      </c>
      <c r="M68" s="5">
        <v>1.7</v>
      </c>
      <c r="N68" s="5" t="s">
        <v>57</v>
      </c>
      <c r="O68" s="5">
        <v>24</v>
      </c>
    </row>
    <row r="69" spans="1:15" x14ac:dyDescent="0.2">
      <c r="A69" s="5" t="s">
        <v>322</v>
      </c>
      <c r="B69" s="5" t="s">
        <v>323</v>
      </c>
      <c r="C69" s="5">
        <v>37</v>
      </c>
      <c r="D69" s="5" t="s">
        <v>50</v>
      </c>
      <c r="E69" s="5" t="s">
        <v>324</v>
      </c>
      <c r="F69" s="5">
        <v>-9237</v>
      </c>
      <c r="G69" s="5" t="s">
        <v>116</v>
      </c>
      <c r="H69" s="5" t="s">
        <v>79</v>
      </c>
      <c r="I69" s="5">
        <v>72022.37</v>
      </c>
      <c r="J69" s="5" t="s">
        <v>325</v>
      </c>
      <c r="K69" s="5" t="s">
        <v>40</v>
      </c>
      <c r="L69" s="5" t="s">
        <v>73</v>
      </c>
      <c r="M69" s="5">
        <v>3.71</v>
      </c>
      <c r="N69" s="5" t="s">
        <v>24</v>
      </c>
      <c r="O69" s="5">
        <v>4</v>
      </c>
    </row>
    <row r="70" spans="1:15" x14ac:dyDescent="0.2">
      <c r="A70" s="5" t="s">
        <v>326</v>
      </c>
      <c r="B70" s="5" t="s">
        <v>327</v>
      </c>
      <c r="C70" s="5">
        <v>59</v>
      </c>
      <c r="D70" s="5" t="s">
        <v>50</v>
      </c>
      <c r="E70" s="5" t="s">
        <v>328</v>
      </c>
      <c r="F70" s="5">
        <v>-6536</v>
      </c>
      <c r="G70" s="5" t="s">
        <v>94</v>
      </c>
      <c r="H70" s="5" t="s">
        <v>194</v>
      </c>
      <c r="I70" s="5">
        <v>63886.46</v>
      </c>
      <c r="J70" s="5" t="s">
        <v>329</v>
      </c>
      <c r="K70" s="5" t="s">
        <v>40</v>
      </c>
      <c r="L70" s="5" t="s">
        <v>23</v>
      </c>
      <c r="M70" s="5">
        <v>1.95</v>
      </c>
      <c r="N70" s="5" t="s">
        <v>57</v>
      </c>
      <c r="O70" s="5">
        <v>22</v>
      </c>
    </row>
    <row r="71" spans="1:15" x14ac:dyDescent="0.2">
      <c r="A71" s="5" t="s">
        <v>330</v>
      </c>
      <c r="B71" s="5" t="s">
        <v>331</v>
      </c>
      <c r="C71" s="5">
        <v>40</v>
      </c>
      <c r="D71" s="5" t="s">
        <v>27</v>
      </c>
      <c r="E71" s="5" t="s">
        <v>332</v>
      </c>
      <c r="F71" s="5">
        <v>-2117</v>
      </c>
      <c r="G71" s="5" t="s">
        <v>52</v>
      </c>
      <c r="H71" s="5" t="s">
        <v>144</v>
      </c>
      <c r="I71" s="5">
        <v>167039.46</v>
      </c>
      <c r="J71" s="5" t="s">
        <v>333</v>
      </c>
      <c r="K71" s="5" t="s">
        <v>40</v>
      </c>
      <c r="L71" s="5" t="s">
        <v>73</v>
      </c>
      <c r="M71" s="5">
        <v>4.0999999999999996</v>
      </c>
      <c r="N71" s="5" t="s">
        <v>24</v>
      </c>
      <c r="O71" s="5">
        <v>38</v>
      </c>
    </row>
    <row r="72" spans="1:15" x14ac:dyDescent="0.2">
      <c r="A72" s="5" t="s">
        <v>334</v>
      </c>
      <c r="B72" s="5" t="s">
        <v>335</v>
      </c>
      <c r="C72" s="5">
        <v>62</v>
      </c>
      <c r="D72" s="5" t="s">
        <v>27</v>
      </c>
      <c r="E72" s="5" t="s">
        <v>336</v>
      </c>
      <c r="F72" s="5">
        <v>-4489</v>
      </c>
      <c r="G72" s="5" t="s">
        <v>19</v>
      </c>
      <c r="H72" s="5" t="s">
        <v>144</v>
      </c>
      <c r="I72" s="5">
        <v>79795.27</v>
      </c>
      <c r="J72" s="5" t="s">
        <v>254</v>
      </c>
      <c r="K72" s="5" t="s">
        <v>22</v>
      </c>
      <c r="L72" s="5" t="s">
        <v>73</v>
      </c>
      <c r="M72" s="5">
        <v>3.93</v>
      </c>
      <c r="N72" s="5" t="s">
        <v>74</v>
      </c>
      <c r="O72" s="5">
        <v>18</v>
      </c>
    </row>
    <row r="73" spans="1:15" x14ac:dyDescent="0.2">
      <c r="A73" s="5" t="s">
        <v>337</v>
      </c>
      <c r="B73" s="5" t="s">
        <v>338</v>
      </c>
      <c r="C73" s="5">
        <v>48</v>
      </c>
      <c r="D73" s="5" t="s">
        <v>27</v>
      </c>
      <c r="E73" s="5" t="s">
        <v>339</v>
      </c>
      <c r="F73" s="5">
        <v>-11076</v>
      </c>
      <c r="G73" s="5" t="s">
        <v>37</v>
      </c>
      <c r="H73" s="5" t="s">
        <v>20</v>
      </c>
      <c r="I73" s="5">
        <v>107760.24</v>
      </c>
      <c r="J73" s="5" t="s">
        <v>340</v>
      </c>
      <c r="K73" s="5" t="s">
        <v>55</v>
      </c>
      <c r="L73" s="5" t="s">
        <v>73</v>
      </c>
      <c r="M73" s="5">
        <v>4.66</v>
      </c>
      <c r="N73" s="5" t="s">
        <v>41</v>
      </c>
      <c r="O73" s="5">
        <v>18</v>
      </c>
    </row>
    <row r="74" spans="1:15" x14ac:dyDescent="0.2">
      <c r="A74" s="5" t="s">
        <v>341</v>
      </c>
      <c r="B74" s="5" t="s">
        <v>342</v>
      </c>
      <c r="C74" s="5">
        <v>29</v>
      </c>
      <c r="D74" s="5" t="s">
        <v>50</v>
      </c>
      <c r="E74" s="5" t="s">
        <v>343</v>
      </c>
      <c r="F74" s="5">
        <v>-5911</v>
      </c>
      <c r="G74" s="5" t="s">
        <v>29</v>
      </c>
      <c r="H74" s="5" t="s">
        <v>20</v>
      </c>
      <c r="I74" s="5">
        <v>88037.38</v>
      </c>
      <c r="J74" s="5" t="s">
        <v>344</v>
      </c>
      <c r="K74" s="5" t="s">
        <v>104</v>
      </c>
      <c r="L74" s="5" t="s">
        <v>23</v>
      </c>
      <c r="M74" s="5">
        <v>2.06</v>
      </c>
      <c r="N74" s="5" t="s">
        <v>74</v>
      </c>
      <c r="O74" s="5">
        <v>29</v>
      </c>
    </row>
    <row r="75" spans="1:15" x14ac:dyDescent="0.2">
      <c r="A75" s="5" t="s">
        <v>345</v>
      </c>
      <c r="B75" s="5" t="s">
        <v>346</v>
      </c>
      <c r="C75" s="5">
        <v>65</v>
      </c>
      <c r="D75" s="5" t="s">
        <v>50</v>
      </c>
      <c r="E75" s="5" t="s">
        <v>347</v>
      </c>
      <c r="F75" s="5">
        <v>-8617</v>
      </c>
      <c r="G75" s="5" t="s">
        <v>19</v>
      </c>
      <c r="H75" s="5" t="s">
        <v>30</v>
      </c>
      <c r="I75" s="5">
        <v>103364.15</v>
      </c>
      <c r="J75" s="5" t="s">
        <v>348</v>
      </c>
      <c r="K75" s="5" t="s">
        <v>118</v>
      </c>
      <c r="L75" s="5" t="s">
        <v>73</v>
      </c>
      <c r="M75" s="5">
        <v>4.66</v>
      </c>
      <c r="N75" s="5" t="s">
        <v>24</v>
      </c>
      <c r="O75" s="5">
        <v>4</v>
      </c>
    </row>
    <row r="76" spans="1:15" x14ac:dyDescent="0.2">
      <c r="A76" s="5" t="s">
        <v>349</v>
      </c>
      <c r="B76" s="5" t="s">
        <v>350</v>
      </c>
      <c r="C76" s="5">
        <v>41</v>
      </c>
      <c r="D76" s="5" t="s">
        <v>17</v>
      </c>
      <c r="E76" s="5" t="s">
        <v>351</v>
      </c>
      <c r="F76" s="5">
        <v>-2303</v>
      </c>
      <c r="G76" s="5" t="s">
        <v>45</v>
      </c>
      <c r="H76" s="5" t="s">
        <v>194</v>
      </c>
      <c r="I76" s="5">
        <v>179409.47</v>
      </c>
      <c r="J76" s="5" t="s">
        <v>352</v>
      </c>
      <c r="K76" s="5" t="s">
        <v>136</v>
      </c>
      <c r="L76" s="5" t="s">
        <v>32</v>
      </c>
      <c r="M76" s="5">
        <v>4.55</v>
      </c>
      <c r="N76" s="5" t="s">
        <v>24</v>
      </c>
      <c r="O76" s="5">
        <v>24</v>
      </c>
    </row>
    <row r="77" spans="1:15" x14ac:dyDescent="0.2">
      <c r="A77" s="5" t="s">
        <v>353</v>
      </c>
      <c r="B77" s="5" t="s">
        <v>354</v>
      </c>
      <c r="C77" s="5">
        <v>64</v>
      </c>
      <c r="D77" s="5" t="s">
        <v>17</v>
      </c>
      <c r="E77" s="5" t="s">
        <v>355</v>
      </c>
      <c r="F77" s="5">
        <v>-4812</v>
      </c>
      <c r="G77" s="5" t="s">
        <v>29</v>
      </c>
      <c r="H77" s="5" t="s">
        <v>71</v>
      </c>
      <c r="I77" s="5">
        <v>155885.5</v>
      </c>
      <c r="J77" s="5" t="s">
        <v>356</v>
      </c>
      <c r="K77" s="5" t="s">
        <v>104</v>
      </c>
      <c r="L77" s="5" t="s">
        <v>73</v>
      </c>
      <c r="M77" s="5">
        <v>1.1299999999999999</v>
      </c>
      <c r="N77" s="5" t="s">
        <v>33</v>
      </c>
      <c r="O77" s="5">
        <v>13</v>
      </c>
    </row>
    <row r="78" spans="1:15" x14ac:dyDescent="0.2">
      <c r="A78" s="5" t="s">
        <v>357</v>
      </c>
      <c r="B78" s="5" t="s">
        <v>358</v>
      </c>
      <c r="C78" s="5">
        <v>37</v>
      </c>
      <c r="D78" s="5" t="s">
        <v>50</v>
      </c>
      <c r="E78" s="5" t="s">
        <v>359</v>
      </c>
      <c r="F78" s="5">
        <v>-11297</v>
      </c>
      <c r="G78" s="5" t="s">
        <v>37</v>
      </c>
      <c r="H78" s="5" t="s">
        <v>144</v>
      </c>
      <c r="I78" s="5">
        <v>92730.25</v>
      </c>
      <c r="J78" s="5" t="s">
        <v>360</v>
      </c>
      <c r="K78" s="5" t="s">
        <v>136</v>
      </c>
      <c r="L78" s="5" t="s">
        <v>56</v>
      </c>
      <c r="M78" s="5">
        <v>1.37</v>
      </c>
      <c r="N78" s="5" t="s">
        <v>24</v>
      </c>
      <c r="O78" s="5">
        <v>40</v>
      </c>
    </row>
    <row r="79" spans="1:15" x14ac:dyDescent="0.2">
      <c r="A79" s="5" t="s">
        <v>361</v>
      </c>
      <c r="B79" s="5" t="s">
        <v>26</v>
      </c>
      <c r="C79" s="5">
        <v>25</v>
      </c>
      <c r="D79" s="5" t="s">
        <v>50</v>
      </c>
      <c r="E79" s="5" t="s">
        <v>362</v>
      </c>
      <c r="F79" s="5">
        <v>-5594</v>
      </c>
      <c r="G79" s="5" t="s">
        <v>19</v>
      </c>
      <c r="H79" s="5" t="s">
        <v>20</v>
      </c>
      <c r="I79" s="5">
        <v>65037.82</v>
      </c>
      <c r="J79" s="5" t="s">
        <v>363</v>
      </c>
      <c r="K79" s="5" t="s">
        <v>47</v>
      </c>
      <c r="L79" s="5" t="s">
        <v>73</v>
      </c>
      <c r="M79" s="5">
        <v>4.0999999999999996</v>
      </c>
      <c r="N79" s="5" t="s">
        <v>57</v>
      </c>
      <c r="O79" s="5">
        <v>0</v>
      </c>
    </row>
    <row r="80" spans="1:15" x14ac:dyDescent="0.2">
      <c r="A80" s="5" t="s">
        <v>364</v>
      </c>
      <c r="B80" s="5" t="s">
        <v>365</v>
      </c>
      <c r="C80" s="5">
        <v>30</v>
      </c>
      <c r="D80" s="5" t="s">
        <v>17</v>
      </c>
      <c r="E80" s="5" t="s">
        <v>366</v>
      </c>
      <c r="F80" s="5">
        <v>-2011</v>
      </c>
      <c r="G80" s="5" t="s">
        <v>78</v>
      </c>
      <c r="H80" s="5" t="s">
        <v>144</v>
      </c>
      <c r="I80" s="5">
        <v>86945.13</v>
      </c>
      <c r="J80" s="5" t="s">
        <v>367</v>
      </c>
      <c r="K80" s="5" t="s">
        <v>47</v>
      </c>
      <c r="L80" s="5" t="s">
        <v>73</v>
      </c>
      <c r="M80" s="5">
        <v>1.06</v>
      </c>
      <c r="N80" s="5" t="s">
        <v>33</v>
      </c>
      <c r="O80" s="5">
        <v>3</v>
      </c>
    </row>
    <row r="81" spans="1:15" x14ac:dyDescent="0.2">
      <c r="A81" s="5" t="s">
        <v>368</v>
      </c>
      <c r="B81" s="5" t="s">
        <v>369</v>
      </c>
      <c r="C81" s="5">
        <v>48</v>
      </c>
      <c r="D81" s="5" t="s">
        <v>17</v>
      </c>
      <c r="E81" s="5" t="s">
        <v>370</v>
      </c>
      <c r="F81" s="5">
        <v>-9929</v>
      </c>
      <c r="G81" s="5" t="s">
        <v>94</v>
      </c>
      <c r="H81" s="5" t="s">
        <v>173</v>
      </c>
      <c r="I81" s="5">
        <v>109419.5</v>
      </c>
      <c r="J81" s="5" t="s">
        <v>371</v>
      </c>
      <c r="K81" s="5" t="s">
        <v>40</v>
      </c>
      <c r="L81" s="5" t="s">
        <v>32</v>
      </c>
      <c r="M81" s="5">
        <v>4.78</v>
      </c>
      <c r="N81" s="5" t="s">
        <v>74</v>
      </c>
      <c r="O81" s="5">
        <v>33</v>
      </c>
    </row>
    <row r="82" spans="1:15" x14ac:dyDescent="0.2">
      <c r="A82" s="5" t="s">
        <v>372</v>
      </c>
      <c r="B82" s="5" t="s">
        <v>373</v>
      </c>
      <c r="C82" s="5">
        <v>63</v>
      </c>
      <c r="D82" s="5" t="s">
        <v>27</v>
      </c>
      <c r="E82" s="5" t="s">
        <v>374</v>
      </c>
      <c r="F82" s="5">
        <v>-9236</v>
      </c>
      <c r="G82" s="5" t="s">
        <v>29</v>
      </c>
      <c r="H82" s="5" t="s">
        <v>71</v>
      </c>
      <c r="I82" s="5">
        <v>106088.98</v>
      </c>
      <c r="J82" s="5" t="s">
        <v>375</v>
      </c>
      <c r="K82" s="5" t="s">
        <v>136</v>
      </c>
      <c r="L82" s="5" t="s">
        <v>23</v>
      </c>
      <c r="M82" s="5">
        <v>2.29</v>
      </c>
      <c r="N82" s="5" t="s">
        <v>24</v>
      </c>
      <c r="O82" s="5">
        <v>4</v>
      </c>
    </row>
    <row r="83" spans="1:15" x14ac:dyDescent="0.2">
      <c r="A83" s="5" t="s">
        <v>376</v>
      </c>
      <c r="B83" s="5" t="s">
        <v>377</v>
      </c>
      <c r="C83" s="5">
        <v>61</v>
      </c>
      <c r="D83" s="5" t="s">
        <v>17</v>
      </c>
      <c r="E83" s="5" t="s">
        <v>378</v>
      </c>
      <c r="F83" s="5">
        <v>-7916</v>
      </c>
      <c r="G83" s="5" t="s">
        <v>29</v>
      </c>
      <c r="H83" s="5" t="s">
        <v>38</v>
      </c>
      <c r="I83" s="5">
        <v>111930.74</v>
      </c>
      <c r="J83" s="5" t="s">
        <v>379</v>
      </c>
      <c r="K83" s="5" t="s">
        <v>118</v>
      </c>
      <c r="L83" s="5" t="s">
        <v>56</v>
      </c>
      <c r="M83" s="5">
        <v>1.4</v>
      </c>
      <c r="N83" s="5" t="s">
        <v>74</v>
      </c>
      <c r="O83" s="5">
        <v>35</v>
      </c>
    </row>
    <row r="84" spans="1:15" x14ac:dyDescent="0.2">
      <c r="A84" s="5" t="s">
        <v>380</v>
      </c>
      <c r="B84" s="5" t="s">
        <v>381</v>
      </c>
      <c r="C84" s="5">
        <v>49</v>
      </c>
      <c r="D84" s="5" t="s">
        <v>50</v>
      </c>
      <c r="E84" s="5" t="s">
        <v>382</v>
      </c>
      <c r="F84" s="5">
        <v>-9499</v>
      </c>
      <c r="G84" s="5" t="s">
        <v>29</v>
      </c>
      <c r="H84" s="5" t="s">
        <v>66</v>
      </c>
      <c r="I84" s="5">
        <v>140793.81</v>
      </c>
      <c r="J84" s="5" t="s">
        <v>383</v>
      </c>
      <c r="K84" s="5" t="s">
        <v>104</v>
      </c>
      <c r="L84" s="5" t="s">
        <v>73</v>
      </c>
      <c r="M84" s="5">
        <v>3.66</v>
      </c>
      <c r="N84" s="5" t="s">
        <v>33</v>
      </c>
      <c r="O84" s="5">
        <v>9</v>
      </c>
    </row>
    <row r="85" spans="1:15" x14ac:dyDescent="0.2">
      <c r="A85" s="5" t="s">
        <v>384</v>
      </c>
      <c r="B85" s="5" t="s">
        <v>385</v>
      </c>
      <c r="C85" s="5">
        <v>26</v>
      </c>
      <c r="D85" s="5" t="s">
        <v>27</v>
      </c>
      <c r="E85" s="5" t="s">
        <v>386</v>
      </c>
      <c r="F85" s="5">
        <v>-3418</v>
      </c>
      <c r="G85" s="5" t="s">
        <v>37</v>
      </c>
      <c r="H85" s="5" t="s">
        <v>53</v>
      </c>
      <c r="I85" s="5">
        <v>115673.76</v>
      </c>
      <c r="J85" s="5" t="s">
        <v>387</v>
      </c>
      <c r="K85" s="5" t="s">
        <v>118</v>
      </c>
      <c r="L85" s="5" t="s">
        <v>73</v>
      </c>
      <c r="M85" s="5">
        <v>3.68</v>
      </c>
      <c r="N85" s="5" t="s">
        <v>41</v>
      </c>
      <c r="O85" s="5">
        <v>22</v>
      </c>
    </row>
    <row r="86" spans="1:15" x14ac:dyDescent="0.2">
      <c r="A86" s="5" t="s">
        <v>388</v>
      </c>
      <c r="B86" s="5" t="s">
        <v>389</v>
      </c>
      <c r="C86" s="5">
        <v>49</v>
      </c>
      <c r="D86" s="5" t="s">
        <v>17</v>
      </c>
      <c r="E86" s="5" t="s">
        <v>390</v>
      </c>
      <c r="F86" s="5">
        <v>-7326</v>
      </c>
      <c r="G86" s="5" t="s">
        <v>37</v>
      </c>
      <c r="H86" s="5" t="s">
        <v>71</v>
      </c>
      <c r="I86" s="5">
        <v>118798.19</v>
      </c>
      <c r="J86" s="5" t="s">
        <v>391</v>
      </c>
      <c r="K86" s="5" t="s">
        <v>55</v>
      </c>
      <c r="L86" s="5" t="s">
        <v>56</v>
      </c>
      <c r="M86" s="5">
        <v>1.9</v>
      </c>
      <c r="N86" s="5" t="s">
        <v>74</v>
      </c>
      <c r="O86" s="5">
        <v>22</v>
      </c>
    </row>
    <row r="87" spans="1:15" x14ac:dyDescent="0.2">
      <c r="A87" s="5" t="s">
        <v>392</v>
      </c>
      <c r="B87" s="5" t="s">
        <v>393</v>
      </c>
      <c r="C87" s="5">
        <v>29</v>
      </c>
      <c r="D87" s="5" t="s">
        <v>50</v>
      </c>
      <c r="E87" s="5" t="s">
        <v>394</v>
      </c>
      <c r="F87" s="5">
        <v>-9386</v>
      </c>
      <c r="G87" s="5" t="s">
        <v>85</v>
      </c>
      <c r="H87" s="5" t="s">
        <v>38</v>
      </c>
      <c r="I87" s="5">
        <v>123968.13</v>
      </c>
      <c r="J87" s="5" t="s">
        <v>395</v>
      </c>
      <c r="K87" s="5" t="s">
        <v>118</v>
      </c>
      <c r="L87" s="5" t="s">
        <v>23</v>
      </c>
      <c r="M87" s="5">
        <v>3.44</v>
      </c>
      <c r="N87" s="5" t="s">
        <v>33</v>
      </c>
      <c r="O87" s="5">
        <v>1</v>
      </c>
    </row>
    <row r="88" spans="1:15" x14ac:dyDescent="0.2">
      <c r="A88" s="5" t="s">
        <v>396</v>
      </c>
      <c r="B88" s="5" t="s">
        <v>397</v>
      </c>
      <c r="C88" s="5">
        <v>41</v>
      </c>
      <c r="D88" s="5" t="s">
        <v>50</v>
      </c>
      <c r="E88" s="5" t="s">
        <v>398</v>
      </c>
      <c r="F88" s="5">
        <v>-3837</v>
      </c>
      <c r="G88" s="5" t="s">
        <v>52</v>
      </c>
      <c r="H88" s="5" t="s">
        <v>66</v>
      </c>
      <c r="I88" s="5">
        <v>45089.89</v>
      </c>
      <c r="J88" s="5" t="s">
        <v>399</v>
      </c>
      <c r="K88" s="5" t="s">
        <v>22</v>
      </c>
      <c r="L88" s="5" t="s">
        <v>23</v>
      </c>
      <c r="M88" s="5">
        <v>3.98</v>
      </c>
      <c r="N88" s="5" t="s">
        <v>24</v>
      </c>
      <c r="O88" s="5">
        <v>24</v>
      </c>
    </row>
    <row r="89" spans="1:15" x14ac:dyDescent="0.2">
      <c r="A89" s="5" t="s">
        <v>400</v>
      </c>
      <c r="B89" s="5" t="s">
        <v>401</v>
      </c>
      <c r="C89" s="5">
        <v>43</v>
      </c>
      <c r="D89" s="5" t="s">
        <v>27</v>
      </c>
      <c r="E89" s="5" t="s">
        <v>402</v>
      </c>
      <c r="F89" s="5">
        <v>-7670</v>
      </c>
      <c r="G89" s="5" t="s">
        <v>52</v>
      </c>
      <c r="H89" s="5" t="s">
        <v>38</v>
      </c>
      <c r="I89" s="5">
        <v>47318.77</v>
      </c>
      <c r="J89" s="5" t="s">
        <v>403</v>
      </c>
      <c r="K89" s="5" t="s">
        <v>55</v>
      </c>
      <c r="L89" s="5" t="s">
        <v>32</v>
      </c>
      <c r="M89" s="5">
        <v>4.0199999999999996</v>
      </c>
      <c r="N89" s="5" t="s">
        <v>74</v>
      </c>
      <c r="O89" s="5">
        <v>5</v>
      </c>
    </row>
    <row r="90" spans="1:15" x14ac:dyDescent="0.2">
      <c r="A90" s="5" t="s">
        <v>404</v>
      </c>
      <c r="B90" s="5" t="s">
        <v>232</v>
      </c>
      <c r="C90" s="5">
        <v>64</v>
      </c>
      <c r="D90" s="5" t="s">
        <v>50</v>
      </c>
      <c r="E90" s="5" t="s">
        <v>405</v>
      </c>
      <c r="F90" s="5">
        <v>-9157</v>
      </c>
      <c r="G90" s="5" t="s">
        <v>116</v>
      </c>
      <c r="H90" s="5" t="s">
        <v>30</v>
      </c>
      <c r="I90" s="5">
        <v>144466.76</v>
      </c>
      <c r="J90" s="5" t="s">
        <v>406</v>
      </c>
      <c r="K90" s="5" t="s">
        <v>62</v>
      </c>
      <c r="L90" s="5" t="s">
        <v>56</v>
      </c>
      <c r="M90" s="5">
        <v>1.44</v>
      </c>
      <c r="N90" s="5" t="s">
        <v>57</v>
      </c>
      <c r="O90" s="5">
        <v>31</v>
      </c>
    </row>
    <row r="91" spans="1:15" x14ac:dyDescent="0.2">
      <c r="A91" s="5" t="s">
        <v>407</v>
      </c>
      <c r="B91" s="5" t="s">
        <v>408</v>
      </c>
      <c r="C91" s="5">
        <v>41</v>
      </c>
      <c r="D91" s="5" t="s">
        <v>27</v>
      </c>
      <c r="E91" s="5" t="s">
        <v>409</v>
      </c>
      <c r="F91" s="5">
        <v>-3213</v>
      </c>
      <c r="G91" s="5" t="s">
        <v>45</v>
      </c>
      <c r="H91" s="5" t="s">
        <v>30</v>
      </c>
      <c r="I91" s="5">
        <v>78705.81</v>
      </c>
      <c r="J91" s="5" t="s">
        <v>410</v>
      </c>
      <c r="K91" s="5" t="s">
        <v>55</v>
      </c>
      <c r="L91" s="5" t="s">
        <v>73</v>
      </c>
      <c r="M91" s="5">
        <v>2.16</v>
      </c>
      <c r="N91" s="5" t="s">
        <v>74</v>
      </c>
      <c r="O91" s="5">
        <v>0</v>
      </c>
    </row>
    <row r="92" spans="1:15" x14ac:dyDescent="0.2">
      <c r="A92" s="5" t="s">
        <v>411</v>
      </c>
      <c r="B92" s="5" t="s">
        <v>412</v>
      </c>
      <c r="C92" s="5">
        <v>49</v>
      </c>
      <c r="D92" s="5" t="s">
        <v>27</v>
      </c>
      <c r="E92" s="5" t="s">
        <v>413</v>
      </c>
      <c r="F92" s="5">
        <v>-6003</v>
      </c>
      <c r="G92" s="5" t="s">
        <v>85</v>
      </c>
      <c r="H92" s="5" t="s">
        <v>20</v>
      </c>
      <c r="I92" s="5">
        <v>155836.35999999999</v>
      </c>
      <c r="J92" s="5" t="s">
        <v>169</v>
      </c>
      <c r="K92" s="5" t="s">
        <v>62</v>
      </c>
      <c r="L92" s="5" t="s">
        <v>23</v>
      </c>
      <c r="M92" s="5">
        <v>2.59</v>
      </c>
      <c r="N92" s="5" t="s">
        <v>74</v>
      </c>
      <c r="O92" s="5">
        <v>27</v>
      </c>
    </row>
    <row r="93" spans="1:15" x14ac:dyDescent="0.2">
      <c r="A93" s="5" t="s">
        <v>414</v>
      </c>
      <c r="B93" s="5" t="s">
        <v>415</v>
      </c>
      <c r="C93" s="5">
        <v>26</v>
      </c>
      <c r="D93" s="5" t="s">
        <v>50</v>
      </c>
      <c r="E93" s="5" t="s">
        <v>416</v>
      </c>
      <c r="F93" s="5">
        <v>-8951</v>
      </c>
      <c r="G93" s="5" t="s">
        <v>29</v>
      </c>
      <c r="H93" s="5" t="s">
        <v>194</v>
      </c>
      <c r="I93" s="5">
        <v>51700.14</v>
      </c>
      <c r="J93" s="5" t="s">
        <v>417</v>
      </c>
      <c r="K93" s="5" t="s">
        <v>62</v>
      </c>
      <c r="L93" s="5" t="s">
        <v>32</v>
      </c>
      <c r="M93" s="5">
        <v>4.21</v>
      </c>
      <c r="N93" s="5" t="s">
        <v>57</v>
      </c>
      <c r="O93" s="5">
        <v>29</v>
      </c>
    </row>
    <row r="94" spans="1:15" x14ac:dyDescent="0.2">
      <c r="A94" s="5" t="s">
        <v>418</v>
      </c>
      <c r="B94" s="5" t="s">
        <v>419</v>
      </c>
      <c r="C94" s="5">
        <v>27</v>
      </c>
      <c r="D94" s="5" t="s">
        <v>50</v>
      </c>
      <c r="E94" s="5" t="s">
        <v>420</v>
      </c>
      <c r="F94" s="5">
        <v>-8554</v>
      </c>
      <c r="G94" s="5" t="s">
        <v>85</v>
      </c>
      <c r="H94" s="5" t="s">
        <v>71</v>
      </c>
      <c r="I94" s="5">
        <v>92386.17</v>
      </c>
      <c r="J94" s="5" t="s">
        <v>421</v>
      </c>
      <c r="K94" s="5" t="s">
        <v>62</v>
      </c>
      <c r="L94" s="5" t="s">
        <v>32</v>
      </c>
      <c r="M94" s="5">
        <v>2.33</v>
      </c>
      <c r="N94" s="5" t="s">
        <v>24</v>
      </c>
      <c r="O94" s="5">
        <v>4</v>
      </c>
    </row>
    <row r="95" spans="1:15" x14ac:dyDescent="0.2">
      <c r="A95" s="5" t="s">
        <v>422</v>
      </c>
      <c r="B95" s="5" t="s">
        <v>423</v>
      </c>
      <c r="C95" s="5">
        <v>29</v>
      </c>
      <c r="D95" s="5" t="s">
        <v>17</v>
      </c>
      <c r="E95" s="5" t="s">
        <v>424</v>
      </c>
      <c r="F95" s="5">
        <v>-8015</v>
      </c>
      <c r="G95" s="5" t="s">
        <v>37</v>
      </c>
      <c r="H95" s="5" t="s">
        <v>53</v>
      </c>
      <c r="I95" s="5">
        <v>69258.98</v>
      </c>
      <c r="J95" s="5" t="s">
        <v>425</v>
      </c>
      <c r="K95" s="5" t="s">
        <v>81</v>
      </c>
      <c r="L95" s="5" t="s">
        <v>32</v>
      </c>
      <c r="M95" s="5">
        <v>1.69</v>
      </c>
      <c r="N95" s="5" t="s">
        <v>24</v>
      </c>
      <c r="O95" s="5">
        <v>4</v>
      </c>
    </row>
    <row r="96" spans="1:15" x14ac:dyDescent="0.2">
      <c r="A96" s="5" t="s">
        <v>426</v>
      </c>
      <c r="B96" s="5" t="s">
        <v>427</v>
      </c>
      <c r="C96" s="5">
        <v>62</v>
      </c>
      <c r="D96" s="5" t="s">
        <v>50</v>
      </c>
      <c r="E96" s="5" t="s">
        <v>428</v>
      </c>
      <c r="F96" s="5">
        <v>-10002</v>
      </c>
      <c r="G96" s="5" t="s">
        <v>52</v>
      </c>
      <c r="H96" s="5" t="s">
        <v>38</v>
      </c>
      <c r="I96" s="5">
        <v>81865.2</v>
      </c>
      <c r="J96" s="5" t="s">
        <v>429</v>
      </c>
      <c r="K96" s="5" t="s">
        <v>62</v>
      </c>
      <c r="L96" s="5" t="s">
        <v>32</v>
      </c>
      <c r="M96" s="5">
        <v>2.76</v>
      </c>
      <c r="N96" s="5" t="s">
        <v>41</v>
      </c>
      <c r="O96" s="5">
        <v>28</v>
      </c>
    </row>
    <row r="97" spans="1:15" x14ac:dyDescent="0.2">
      <c r="A97" s="5" t="s">
        <v>430</v>
      </c>
      <c r="B97" s="5" t="s">
        <v>431</v>
      </c>
      <c r="C97" s="5">
        <v>39</v>
      </c>
      <c r="D97" s="5" t="s">
        <v>17</v>
      </c>
      <c r="E97" s="5" t="s">
        <v>432</v>
      </c>
      <c r="F97" s="5">
        <v>-3393</v>
      </c>
      <c r="G97" s="5" t="s">
        <v>116</v>
      </c>
      <c r="H97" s="5" t="s">
        <v>79</v>
      </c>
      <c r="I97" s="5">
        <v>100527.51</v>
      </c>
      <c r="J97" s="5" t="s">
        <v>433</v>
      </c>
      <c r="K97" s="5" t="s">
        <v>62</v>
      </c>
      <c r="L97" s="5" t="s">
        <v>73</v>
      </c>
      <c r="M97" s="5">
        <v>1.31</v>
      </c>
      <c r="N97" s="5" t="s">
        <v>74</v>
      </c>
      <c r="O97" s="5">
        <v>39</v>
      </c>
    </row>
    <row r="98" spans="1:15" x14ac:dyDescent="0.2">
      <c r="A98" s="5" t="s">
        <v>434</v>
      </c>
      <c r="B98" s="5" t="s">
        <v>435</v>
      </c>
      <c r="C98" s="5">
        <v>46</v>
      </c>
      <c r="D98" s="5" t="s">
        <v>50</v>
      </c>
      <c r="E98" s="5" t="s">
        <v>436</v>
      </c>
      <c r="F98" s="5">
        <v>-3348</v>
      </c>
      <c r="G98" s="5" t="s">
        <v>94</v>
      </c>
      <c r="H98" s="5" t="s">
        <v>38</v>
      </c>
      <c r="I98" s="5">
        <v>129516.43</v>
      </c>
      <c r="J98" s="5" t="s">
        <v>437</v>
      </c>
      <c r="K98" s="5" t="s">
        <v>127</v>
      </c>
      <c r="L98" s="5" t="s">
        <v>56</v>
      </c>
      <c r="M98" s="5">
        <v>3.01</v>
      </c>
      <c r="N98" s="5" t="s">
        <v>74</v>
      </c>
      <c r="O98" s="5">
        <v>28</v>
      </c>
    </row>
    <row r="99" spans="1:15" x14ac:dyDescent="0.2">
      <c r="A99" s="5" t="s">
        <v>438</v>
      </c>
      <c r="B99" s="5" t="s">
        <v>439</v>
      </c>
      <c r="C99" s="5">
        <v>27</v>
      </c>
      <c r="D99" s="5" t="s">
        <v>17</v>
      </c>
      <c r="E99" s="5" t="s">
        <v>440</v>
      </c>
      <c r="F99" s="5">
        <v>-5574</v>
      </c>
      <c r="G99" s="5" t="s">
        <v>94</v>
      </c>
      <c r="H99" s="5" t="s">
        <v>79</v>
      </c>
      <c r="I99" s="5">
        <v>110989.94</v>
      </c>
      <c r="J99" s="5" t="s">
        <v>441</v>
      </c>
      <c r="K99" s="5" t="s">
        <v>55</v>
      </c>
      <c r="L99" s="5" t="s">
        <v>73</v>
      </c>
      <c r="M99" s="5">
        <v>2.4900000000000002</v>
      </c>
      <c r="N99" s="5" t="s">
        <v>33</v>
      </c>
      <c r="O99" s="5">
        <v>24</v>
      </c>
    </row>
    <row r="100" spans="1:15" x14ac:dyDescent="0.2">
      <c r="A100" s="5" t="s">
        <v>442</v>
      </c>
      <c r="B100" s="5" t="s">
        <v>443</v>
      </c>
      <c r="C100" s="5">
        <v>43</v>
      </c>
      <c r="D100" s="5" t="s">
        <v>17</v>
      </c>
      <c r="E100" s="5" t="s">
        <v>444</v>
      </c>
      <c r="F100" s="5">
        <v>-7642</v>
      </c>
      <c r="G100" s="5" t="s">
        <v>19</v>
      </c>
      <c r="H100" s="5" t="s">
        <v>173</v>
      </c>
      <c r="I100" s="5">
        <v>48703.360000000001</v>
      </c>
      <c r="J100" s="5" t="s">
        <v>445</v>
      </c>
      <c r="K100" s="5" t="s">
        <v>104</v>
      </c>
      <c r="L100" s="5" t="s">
        <v>73</v>
      </c>
      <c r="M100" s="5">
        <v>2.0099999999999998</v>
      </c>
      <c r="N100" s="5" t="s">
        <v>57</v>
      </c>
      <c r="O100" s="5">
        <v>9</v>
      </c>
    </row>
    <row r="101" spans="1:15" x14ac:dyDescent="0.2">
      <c r="A101" s="5" t="s">
        <v>446</v>
      </c>
      <c r="B101" s="5" t="s">
        <v>447</v>
      </c>
      <c r="C101" s="5">
        <v>59</v>
      </c>
      <c r="D101" s="5" t="s">
        <v>17</v>
      </c>
      <c r="E101" s="5" t="s">
        <v>448</v>
      </c>
      <c r="F101" s="5">
        <v>-8395</v>
      </c>
      <c r="G101" s="5" t="s">
        <v>78</v>
      </c>
      <c r="H101" s="5" t="s">
        <v>38</v>
      </c>
      <c r="I101" s="5">
        <v>137780.93</v>
      </c>
      <c r="J101" s="5" t="s">
        <v>449</v>
      </c>
      <c r="K101" s="5" t="s">
        <v>81</v>
      </c>
      <c r="L101" s="5" t="s">
        <v>56</v>
      </c>
      <c r="M101" s="5">
        <v>3.57</v>
      </c>
      <c r="N101" s="5" t="s">
        <v>33</v>
      </c>
      <c r="O101" s="5">
        <v>8</v>
      </c>
    </row>
    <row r="102" spans="1:15" x14ac:dyDescent="0.2">
      <c r="A102" s="5" t="s">
        <v>450</v>
      </c>
      <c r="B102" s="5" t="s">
        <v>451</v>
      </c>
      <c r="C102" s="5">
        <v>65</v>
      </c>
      <c r="D102" s="5" t="s">
        <v>17</v>
      </c>
      <c r="E102" s="5" t="s">
        <v>452</v>
      </c>
      <c r="F102" s="5">
        <v>-9583</v>
      </c>
      <c r="G102" s="5" t="s">
        <v>85</v>
      </c>
      <c r="H102" s="5" t="s">
        <v>173</v>
      </c>
      <c r="I102" s="5">
        <v>37643.43</v>
      </c>
      <c r="J102" s="5" t="s">
        <v>453</v>
      </c>
      <c r="K102" s="5" t="s">
        <v>55</v>
      </c>
      <c r="L102" s="5" t="s">
        <v>32</v>
      </c>
      <c r="M102" s="5">
        <v>2.37</v>
      </c>
      <c r="N102" s="5" t="s">
        <v>41</v>
      </c>
      <c r="O102" s="5">
        <v>12</v>
      </c>
    </row>
    <row r="103" spans="1:15" x14ac:dyDescent="0.2">
      <c r="A103" s="5" t="s">
        <v>454</v>
      </c>
      <c r="B103" s="5" t="s">
        <v>455</v>
      </c>
      <c r="C103" s="5">
        <v>31</v>
      </c>
      <c r="D103" s="5" t="s">
        <v>27</v>
      </c>
      <c r="E103" s="5" t="s">
        <v>456</v>
      </c>
      <c r="F103" s="5">
        <v>-10764</v>
      </c>
      <c r="G103" s="5" t="s">
        <v>85</v>
      </c>
      <c r="H103" s="5" t="s">
        <v>144</v>
      </c>
      <c r="I103" s="5">
        <v>130979.74</v>
      </c>
      <c r="J103" s="5" t="s">
        <v>457</v>
      </c>
      <c r="K103" s="5" t="s">
        <v>127</v>
      </c>
      <c r="L103" s="5" t="s">
        <v>32</v>
      </c>
      <c r="M103" s="5">
        <v>3.39</v>
      </c>
      <c r="N103" s="5" t="s">
        <v>24</v>
      </c>
      <c r="O103" s="5">
        <v>10</v>
      </c>
    </row>
    <row r="104" spans="1:15" x14ac:dyDescent="0.2">
      <c r="A104" s="5" t="s">
        <v>458</v>
      </c>
      <c r="B104" s="5" t="s">
        <v>459</v>
      </c>
      <c r="C104" s="5">
        <v>61</v>
      </c>
      <c r="D104" s="5" t="s">
        <v>27</v>
      </c>
      <c r="E104" s="5" t="s">
        <v>460</v>
      </c>
      <c r="F104" s="5">
        <v>-8522</v>
      </c>
      <c r="G104" s="5" t="s">
        <v>37</v>
      </c>
      <c r="H104" s="5" t="s">
        <v>30</v>
      </c>
      <c r="I104" s="5">
        <v>175590.35</v>
      </c>
      <c r="J104" s="5" t="s">
        <v>461</v>
      </c>
      <c r="K104" s="5" t="s">
        <v>81</v>
      </c>
      <c r="L104" s="5" t="s">
        <v>56</v>
      </c>
      <c r="M104" s="5">
        <v>1.94</v>
      </c>
      <c r="N104" s="5" t="s">
        <v>24</v>
      </c>
      <c r="O104" s="5">
        <v>19</v>
      </c>
    </row>
    <row r="105" spans="1:15" x14ac:dyDescent="0.2">
      <c r="A105" s="5" t="s">
        <v>462</v>
      </c>
      <c r="B105" s="5" t="s">
        <v>463</v>
      </c>
      <c r="C105" s="5">
        <v>45</v>
      </c>
      <c r="D105" s="5" t="s">
        <v>17</v>
      </c>
      <c r="E105" s="5" t="s">
        <v>464</v>
      </c>
      <c r="F105" s="5">
        <v>-6838</v>
      </c>
      <c r="G105" s="5" t="s">
        <v>29</v>
      </c>
      <c r="H105" s="5" t="s">
        <v>20</v>
      </c>
      <c r="I105" s="5">
        <v>111481.67</v>
      </c>
      <c r="J105" s="5" t="s">
        <v>465</v>
      </c>
      <c r="K105" s="5" t="s">
        <v>47</v>
      </c>
      <c r="L105" s="5" t="s">
        <v>32</v>
      </c>
      <c r="M105" s="5">
        <v>4.49</v>
      </c>
      <c r="N105" s="5" t="s">
        <v>74</v>
      </c>
      <c r="O105" s="5">
        <v>30</v>
      </c>
    </row>
    <row r="106" spans="1:15" x14ac:dyDescent="0.2">
      <c r="A106" s="5" t="s">
        <v>466</v>
      </c>
      <c r="B106" s="5" t="s">
        <v>467</v>
      </c>
      <c r="C106" s="5">
        <v>28</v>
      </c>
      <c r="D106" s="5" t="s">
        <v>17</v>
      </c>
      <c r="E106" s="5" t="s">
        <v>468</v>
      </c>
      <c r="F106" s="5">
        <v>-3091</v>
      </c>
      <c r="G106" s="5" t="s">
        <v>78</v>
      </c>
      <c r="H106" s="5" t="s">
        <v>194</v>
      </c>
      <c r="I106" s="5">
        <v>100151.29</v>
      </c>
      <c r="J106" s="5" t="s">
        <v>469</v>
      </c>
      <c r="K106" s="5" t="s">
        <v>55</v>
      </c>
      <c r="L106" s="5" t="s">
        <v>56</v>
      </c>
      <c r="M106" s="5">
        <v>1.37</v>
      </c>
      <c r="N106" s="5" t="s">
        <v>24</v>
      </c>
      <c r="O106" s="5">
        <v>28</v>
      </c>
    </row>
    <row r="107" spans="1:15" x14ac:dyDescent="0.2">
      <c r="A107" s="5" t="s">
        <v>470</v>
      </c>
      <c r="B107" s="5" t="s">
        <v>471</v>
      </c>
      <c r="C107" s="5">
        <v>48</v>
      </c>
      <c r="D107" s="5" t="s">
        <v>27</v>
      </c>
      <c r="E107" s="5" t="s">
        <v>472</v>
      </c>
      <c r="F107" s="5">
        <v>-6057</v>
      </c>
      <c r="G107" s="5" t="s">
        <v>29</v>
      </c>
      <c r="H107" s="5" t="s">
        <v>71</v>
      </c>
      <c r="I107" s="5">
        <v>89362.34</v>
      </c>
      <c r="J107" s="5" t="s">
        <v>473</v>
      </c>
      <c r="K107" s="5" t="s">
        <v>62</v>
      </c>
      <c r="L107" s="5" t="s">
        <v>23</v>
      </c>
      <c r="M107" s="5">
        <v>4.3600000000000003</v>
      </c>
      <c r="N107" s="5" t="s">
        <v>33</v>
      </c>
      <c r="O107" s="5">
        <v>9</v>
      </c>
    </row>
    <row r="108" spans="1:15" x14ac:dyDescent="0.2">
      <c r="A108" s="5" t="s">
        <v>474</v>
      </c>
      <c r="B108" s="5" t="s">
        <v>475</v>
      </c>
      <c r="C108" s="5">
        <v>40</v>
      </c>
      <c r="D108" s="5" t="s">
        <v>50</v>
      </c>
      <c r="E108" s="5" t="s">
        <v>476</v>
      </c>
      <c r="F108" s="5">
        <v>-9903</v>
      </c>
      <c r="G108" s="5" t="s">
        <v>94</v>
      </c>
      <c r="H108" s="5" t="s">
        <v>38</v>
      </c>
      <c r="I108" s="5">
        <v>35761.42</v>
      </c>
      <c r="J108" s="5" t="s">
        <v>477</v>
      </c>
      <c r="K108" s="5" t="s">
        <v>22</v>
      </c>
      <c r="L108" s="5" t="s">
        <v>73</v>
      </c>
      <c r="M108" s="5">
        <v>1.86</v>
      </c>
      <c r="N108" s="5" t="s">
        <v>24</v>
      </c>
      <c r="O108" s="5">
        <v>35</v>
      </c>
    </row>
    <row r="109" spans="1:15" x14ac:dyDescent="0.2">
      <c r="A109" s="5" t="s">
        <v>478</v>
      </c>
      <c r="B109" s="5" t="s">
        <v>479</v>
      </c>
      <c r="C109" s="5">
        <v>55</v>
      </c>
      <c r="D109" s="5" t="s">
        <v>50</v>
      </c>
      <c r="E109" s="5" t="s">
        <v>480</v>
      </c>
      <c r="F109" s="5">
        <v>-6281</v>
      </c>
      <c r="G109" s="5" t="s">
        <v>116</v>
      </c>
      <c r="H109" s="5" t="s">
        <v>71</v>
      </c>
      <c r="I109" s="5">
        <v>41923.67</v>
      </c>
      <c r="J109" s="5" t="s">
        <v>481</v>
      </c>
      <c r="K109" s="5" t="s">
        <v>127</v>
      </c>
      <c r="L109" s="5" t="s">
        <v>56</v>
      </c>
      <c r="M109" s="5">
        <v>1.25</v>
      </c>
      <c r="N109" s="5" t="s">
        <v>41</v>
      </c>
      <c r="O109" s="5">
        <v>38</v>
      </c>
    </row>
    <row r="110" spans="1:15" x14ac:dyDescent="0.2">
      <c r="A110" s="5" t="s">
        <v>482</v>
      </c>
      <c r="B110" s="5" t="s">
        <v>209</v>
      </c>
      <c r="C110" s="5">
        <v>62</v>
      </c>
      <c r="D110" s="5" t="s">
        <v>17</v>
      </c>
      <c r="E110" s="5" t="s">
        <v>483</v>
      </c>
      <c r="F110" s="5">
        <v>-4633</v>
      </c>
      <c r="G110" s="5" t="s">
        <v>116</v>
      </c>
      <c r="H110" s="5" t="s">
        <v>66</v>
      </c>
      <c r="I110" s="5">
        <v>35226.83</v>
      </c>
      <c r="J110" s="5" t="s">
        <v>484</v>
      </c>
      <c r="K110" s="5" t="s">
        <v>47</v>
      </c>
      <c r="L110" s="5" t="s">
        <v>56</v>
      </c>
      <c r="M110" s="5">
        <v>1.75</v>
      </c>
      <c r="N110" s="5" t="s">
        <v>74</v>
      </c>
      <c r="O110" s="5">
        <v>33</v>
      </c>
    </row>
    <row r="111" spans="1:15" x14ac:dyDescent="0.2">
      <c r="A111" s="5" t="s">
        <v>485</v>
      </c>
      <c r="B111" s="5" t="s">
        <v>486</v>
      </c>
      <c r="C111" s="5">
        <v>55</v>
      </c>
      <c r="D111" s="5" t="s">
        <v>17</v>
      </c>
      <c r="E111" s="5" t="s">
        <v>487</v>
      </c>
      <c r="F111" s="5">
        <v>-2718</v>
      </c>
      <c r="G111" s="5" t="s">
        <v>29</v>
      </c>
      <c r="H111" s="5" t="s">
        <v>79</v>
      </c>
      <c r="I111" s="5">
        <v>41312.49</v>
      </c>
      <c r="J111" s="5" t="s">
        <v>488</v>
      </c>
      <c r="K111" s="5" t="s">
        <v>62</v>
      </c>
      <c r="L111" s="5" t="s">
        <v>73</v>
      </c>
      <c r="M111" s="5">
        <v>3.99</v>
      </c>
      <c r="N111" s="5" t="s">
        <v>33</v>
      </c>
      <c r="O111" s="5">
        <v>4</v>
      </c>
    </row>
    <row r="112" spans="1:15" x14ac:dyDescent="0.2">
      <c r="A112" s="5" t="s">
        <v>489</v>
      </c>
      <c r="B112" s="5" t="s">
        <v>490</v>
      </c>
      <c r="C112" s="5">
        <v>64</v>
      </c>
      <c r="D112" s="5" t="s">
        <v>17</v>
      </c>
      <c r="E112" s="5" t="s">
        <v>491</v>
      </c>
      <c r="F112" s="5">
        <v>-8131</v>
      </c>
      <c r="G112" s="5" t="s">
        <v>78</v>
      </c>
      <c r="H112" s="5" t="s">
        <v>144</v>
      </c>
      <c r="I112" s="5">
        <v>86083.36</v>
      </c>
      <c r="J112" s="5" t="s">
        <v>492</v>
      </c>
      <c r="K112" s="5" t="s">
        <v>55</v>
      </c>
      <c r="L112" s="5" t="s">
        <v>56</v>
      </c>
      <c r="M112" s="5">
        <v>4.92</v>
      </c>
      <c r="N112" s="5" t="s">
        <v>41</v>
      </c>
      <c r="O112" s="5">
        <v>40</v>
      </c>
    </row>
    <row r="113" spans="1:15" x14ac:dyDescent="0.2">
      <c r="A113" s="5" t="s">
        <v>493</v>
      </c>
      <c r="B113" s="5" t="s">
        <v>494</v>
      </c>
      <c r="C113" s="5">
        <v>26</v>
      </c>
      <c r="D113" s="5" t="s">
        <v>17</v>
      </c>
      <c r="E113" s="5" t="s">
        <v>495</v>
      </c>
      <c r="F113" s="5">
        <v>-4938</v>
      </c>
      <c r="G113" s="5" t="s">
        <v>45</v>
      </c>
      <c r="H113" s="5" t="s">
        <v>30</v>
      </c>
      <c r="I113" s="5">
        <v>163439.60999999999</v>
      </c>
      <c r="J113" s="5" t="s">
        <v>496</v>
      </c>
      <c r="K113" s="5" t="s">
        <v>81</v>
      </c>
      <c r="L113" s="5" t="s">
        <v>56</v>
      </c>
      <c r="M113" s="5">
        <v>4.96</v>
      </c>
      <c r="N113" s="5" t="s">
        <v>57</v>
      </c>
      <c r="O113" s="5">
        <v>30</v>
      </c>
    </row>
    <row r="114" spans="1:15" x14ac:dyDescent="0.2">
      <c r="A114" s="5" t="s">
        <v>497</v>
      </c>
      <c r="B114" s="5" t="s">
        <v>498</v>
      </c>
      <c r="C114" s="5">
        <v>63</v>
      </c>
      <c r="D114" s="5" t="s">
        <v>27</v>
      </c>
      <c r="E114" s="5" t="s">
        <v>499</v>
      </c>
      <c r="F114" s="5">
        <v>-3329</v>
      </c>
      <c r="G114" s="5" t="s">
        <v>37</v>
      </c>
      <c r="H114" s="5" t="s">
        <v>194</v>
      </c>
      <c r="I114" s="5">
        <v>53048.88</v>
      </c>
      <c r="J114" s="5" t="s">
        <v>500</v>
      </c>
      <c r="K114" s="5" t="s">
        <v>104</v>
      </c>
      <c r="L114" s="5" t="s">
        <v>56</v>
      </c>
      <c r="M114" s="5">
        <v>3.97</v>
      </c>
      <c r="N114" s="5" t="s">
        <v>41</v>
      </c>
      <c r="O114" s="5">
        <v>21</v>
      </c>
    </row>
    <row r="115" spans="1:15" x14ac:dyDescent="0.2">
      <c r="A115" s="5" t="s">
        <v>501</v>
      </c>
      <c r="B115" s="5" t="s">
        <v>502</v>
      </c>
      <c r="C115" s="5">
        <v>53</v>
      </c>
      <c r="D115" s="5" t="s">
        <v>50</v>
      </c>
      <c r="E115" s="5" t="s">
        <v>503</v>
      </c>
      <c r="F115" s="5">
        <v>-3745</v>
      </c>
      <c r="G115" s="5" t="s">
        <v>29</v>
      </c>
      <c r="H115" s="5" t="s">
        <v>71</v>
      </c>
      <c r="I115" s="5">
        <v>97438.04</v>
      </c>
      <c r="J115" s="5" t="s">
        <v>504</v>
      </c>
      <c r="K115" s="5" t="s">
        <v>55</v>
      </c>
      <c r="L115" s="5" t="s">
        <v>73</v>
      </c>
      <c r="M115" s="5">
        <v>2.2799999999999998</v>
      </c>
      <c r="N115" s="5" t="s">
        <v>74</v>
      </c>
      <c r="O115" s="5">
        <v>20</v>
      </c>
    </row>
    <row r="116" spans="1:15" x14ac:dyDescent="0.2">
      <c r="A116" s="5" t="s">
        <v>505</v>
      </c>
      <c r="B116" s="5" t="s">
        <v>506</v>
      </c>
      <c r="C116" s="5">
        <v>41</v>
      </c>
      <c r="D116" s="5" t="s">
        <v>50</v>
      </c>
      <c r="E116" s="5" t="s">
        <v>507</v>
      </c>
      <c r="F116" s="5">
        <v>-5199</v>
      </c>
      <c r="G116" s="5" t="s">
        <v>94</v>
      </c>
      <c r="H116" s="5" t="s">
        <v>173</v>
      </c>
      <c r="I116" s="5">
        <v>99833.8</v>
      </c>
      <c r="J116" s="5" t="s">
        <v>508</v>
      </c>
      <c r="K116" s="5" t="s">
        <v>62</v>
      </c>
      <c r="L116" s="5" t="s">
        <v>56</v>
      </c>
      <c r="M116" s="5">
        <v>2.1</v>
      </c>
      <c r="N116" s="5" t="s">
        <v>74</v>
      </c>
      <c r="O116" s="5">
        <v>4</v>
      </c>
    </row>
    <row r="117" spans="1:15" x14ac:dyDescent="0.2">
      <c r="A117" s="5" t="s">
        <v>509</v>
      </c>
      <c r="B117" s="5" t="s">
        <v>510</v>
      </c>
      <c r="C117" s="5">
        <v>47</v>
      </c>
      <c r="D117" s="5" t="s">
        <v>50</v>
      </c>
      <c r="E117" s="5" t="s">
        <v>511</v>
      </c>
      <c r="F117" s="5">
        <v>-5382</v>
      </c>
      <c r="G117" s="5" t="s">
        <v>45</v>
      </c>
      <c r="H117" s="5" t="s">
        <v>53</v>
      </c>
      <c r="I117" s="5">
        <v>158057.04999999999</v>
      </c>
      <c r="J117" s="5" t="s">
        <v>512</v>
      </c>
      <c r="K117" s="5" t="s">
        <v>40</v>
      </c>
      <c r="L117" s="5" t="s">
        <v>23</v>
      </c>
      <c r="M117" s="5">
        <v>1.5</v>
      </c>
      <c r="N117" s="5" t="s">
        <v>24</v>
      </c>
      <c r="O117" s="5">
        <v>23</v>
      </c>
    </row>
    <row r="118" spans="1:15" x14ac:dyDescent="0.2">
      <c r="A118" s="5" t="s">
        <v>513</v>
      </c>
      <c r="B118" s="5" t="s">
        <v>514</v>
      </c>
      <c r="C118" s="5">
        <v>58</v>
      </c>
      <c r="D118" s="5" t="s">
        <v>27</v>
      </c>
      <c r="E118" s="5" t="s">
        <v>515</v>
      </c>
      <c r="F118" s="5">
        <v>-9522</v>
      </c>
      <c r="G118" s="5" t="s">
        <v>37</v>
      </c>
      <c r="H118" s="5" t="s">
        <v>173</v>
      </c>
      <c r="I118" s="5">
        <v>99371.199999999997</v>
      </c>
      <c r="J118" s="5" t="s">
        <v>516</v>
      </c>
      <c r="K118" s="5" t="s">
        <v>127</v>
      </c>
      <c r="L118" s="5" t="s">
        <v>32</v>
      </c>
      <c r="M118" s="5">
        <v>3.12</v>
      </c>
      <c r="N118" s="5" t="s">
        <v>41</v>
      </c>
      <c r="O118" s="5">
        <v>20</v>
      </c>
    </row>
    <row r="119" spans="1:15" x14ac:dyDescent="0.2">
      <c r="A119" s="5" t="s">
        <v>517</v>
      </c>
      <c r="B119" s="5" t="s">
        <v>518</v>
      </c>
      <c r="C119" s="5">
        <v>37</v>
      </c>
      <c r="D119" s="5" t="s">
        <v>27</v>
      </c>
      <c r="E119" s="5" t="s">
        <v>519</v>
      </c>
      <c r="F119" s="5">
        <v>-10418</v>
      </c>
      <c r="G119" s="5" t="s">
        <v>85</v>
      </c>
      <c r="H119" s="5" t="s">
        <v>66</v>
      </c>
      <c r="I119" s="5">
        <v>167463.66</v>
      </c>
      <c r="J119" s="5" t="s">
        <v>520</v>
      </c>
      <c r="K119" s="5" t="s">
        <v>81</v>
      </c>
      <c r="L119" s="5" t="s">
        <v>73</v>
      </c>
      <c r="M119" s="5">
        <v>3.82</v>
      </c>
      <c r="N119" s="5" t="s">
        <v>24</v>
      </c>
      <c r="O119" s="5">
        <v>39</v>
      </c>
    </row>
    <row r="120" spans="1:15" x14ac:dyDescent="0.2">
      <c r="A120" s="5" t="s">
        <v>521</v>
      </c>
      <c r="B120" s="5" t="s">
        <v>252</v>
      </c>
      <c r="C120" s="5">
        <v>53</v>
      </c>
      <c r="D120" s="5" t="s">
        <v>27</v>
      </c>
      <c r="E120" s="5" t="s">
        <v>522</v>
      </c>
      <c r="F120" s="5">
        <v>-3523</v>
      </c>
      <c r="G120" s="5" t="s">
        <v>94</v>
      </c>
      <c r="H120" s="5" t="s">
        <v>53</v>
      </c>
      <c r="I120" s="5">
        <v>165308.46</v>
      </c>
      <c r="J120" s="5" t="s">
        <v>523</v>
      </c>
      <c r="K120" s="5" t="s">
        <v>136</v>
      </c>
      <c r="L120" s="5" t="s">
        <v>73</v>
      </c>
      <c r="M120" s="5">
        <v>3.67</v>
      </c>
      <c r="N120" s="5" t="s">
        <v>74</v>
      </c>
      <c r="O120" s="5">
        <v>35</v>
      </c>
    </row>
    <row r="121" spans="1:15" x14ac:dyDescent="0.2">
      <c r="A121" s="5" t="s">
        <v>524</v>
      </c>
      <c r="B121" s="5" t="s">
        <v>525</v>
      </c>
      <c r="C121" s="5">
        <v>41</v>
      </c>
      <c r="D121" s="5" t="s">
        <v>27</v>
      </c>
      <c r="E121" s="5" t="s">
        <v>526</v>
      </c>
      <c r="F121" s="5">
        <v>-5594</v>
      </c>
      <c r="G121" s="5" t="s">
        <v>37</v>
      </c>
      <c r="H121" s="5" t="s">
        <v>20</v>
      </c>
      <c r="I121" s="5">
        <v>67515.03</v>
      </c>
      <c r="J121" s="5" t="s">
        <v>527</v>
      </c>
      <c r="K121" s="5" t="s">
        <v>55</v>
      </c>
      <c r="L121" s="5" t="s">
        <v>32</v>
      </c>
      <c r="M121" s="5">
        <v>4.16</v>
      </c>
      <c r="N121" s="5" t="s">
        <v>74</v>
      </c>
      <c r="O121" s="5">
        <v>23</v>
      </c>
    </row>
    <row r="122" spans="1:15" x14ac:dyDescent="0.2">
      <c r="A122" s="5" t="s">
        <v>528</v>
      </c>
      <c r="B122" s="5" t="s">
        <v>529</v>
      </c>
      <c r="C122" s="5">
        <v>45</v>
      </c>
      <c r="D122" s="5" t="s">
        <v>50</v>
      </c>
      <c r="E122" s="5" t="s">
        <v>530</v>
      </c>
      <c r="F122" s="5">
        <v>-3469</v>
      </c>
      <c r="G122" s="5" t="s">
        <v>19</v>
      </c>
      <c r="H122" s="5" t="s">
        <v>194</v>
      </c>
      <c r="I122" s="5">
        <v>92733.2</v>
      </c>
      <c r="J122" s="5" t="s">
        <v>531</v>
      </c>
      <c r="K122" s="5" t="s">
        <v>40</v>
      </c>
      <c r="L122" s="5" t="s">
        <v>56</v>
      </c>
      <c r="M122" s="5">
        <v>4.08</v>
      </c>
      <c r="N122" s="5" t="s">
        <v>57</v>
      </c>
      <c r="O122" s="5">
        <v>4</v>
      </c>
    </row>
    <row r="123" spans="1:15" x14ac:dyDescent="0.2">
      <c r="A123" s="5" t="s">
        <v>532</v>
      </c>
      <c r="B123" s="5" t="s">
        <v>533</v>
      </c>
      <c r="C123" s="5">
        <v>63</v>
      </c>
      <c r="D123" s="5" t="s">
        <v>27</v>
      </c>
      <c r="E123" s="5" t="s">
        <v>534</v>
      </c>
      <c r="F123" s="5">
        <v>-10948</v>
      </c>
      <c r="G123" s="5" t="s">
        <v>37</v>
      </c>
      <c r="H123" s="5" t="s">
        <v>53</v>
      </c>
      <c r="I123" s="5">
        <v>162304.22</v>
      </c>
      <c r="J123" s="5" t="s">
        <v>535</v>
      </c>
      <c r="K123" s="5" t="s">
        <v>118</v>
      </c>
      <c r="L123" s="5" t="s">
        <v>32</v>
      </c>
      <c r="M123" s="5">
        <v>4.07</v>
      </c>
      <c r="N123" s="5" t="s">
        <v>24</v>
      </c>
      <c r="O123" s="5">
        <v>27</v>
      </c>
    </row>
    <row r="124" spans="1:15" x14ac:dyDescent="0.2">
      <c r="A124" s="5" t="s">
        <v>536</v>
      </c>
      <c r="B124" s="5" t="s">
        <v>537</v>
      </c>
      <c r="C124" s="5">
        <v>29</v>
      </c>
      <c r="D124" s="5" t="s">
        <v>17</v>
      </c>
      <c r="E124" s="5" t="s">
        <v>538</v>
      </c>
      <c r="F124" s="5">
        <v>-4431</v>
      </c>
      <c r="G124" s="5" t="s">
        <v>37</v>
      </c>
      <c r="H124" s="5" t="s">
        <v>30</v>
      </c>
      <c r="I124" s="5">
        <v>85173.35</v>
      </c>
      <c r="J124" s="5" t="s">
        <v>539</v>
      </c>
      <c r="K124" s="5" t="s">
        <v>81</v>
      </c>
      <c r="L124" s="5" t="s">
        <v>23</v>
      </c>
      <c r="M124" s="5">
        <v>2</v>
      </c>
      <c r="N124" s="5" t="s">
        <v>57</v>
      </c>
      <c r="O124" s="5">
        <v>17</v>
      </c>
    </row>
    <row r="125" spans="1:15" x14ac:dyDescent="0.2">
      <c r="A125" s="5" t="s">
        <v>540</v>
      </c>
      <c r="B125" s="5" t="s">
        <v>541</v>
      </c>
      <c r="C125" s="5">
        <v>41</v>
      </c>
      <c r="D125" s="5" t="s">
        <v>17</v>
      </c>
      <c r="E125" s="5" t="s">
        <v>542</v>
      </c>
      <c r="F125" s="5">
        <v>-4670</v>
      </c>
      <c r="G125" s="5" t="s">
        <v>52</v>
      </c>
      <c r="H125" s="5" t="s">
        <v>38</v>
      </c>
      <c r="I125" s="5">
        <v>57358.17</v>
      </c>
      <c r="J125" s="5" t="s">
        <v>543</v>
      </c>
      <c r="K125" s="5" t="s">
        <v>127</v>
      </c>
      <c r="L125" s="5" t="s">
        <v>73</v>
      </c>
      <c r="M125" s="5">
        <v>4.37</v>
      </c>
      <c r="N125" s="5" t="s">
        <v>57</v>
      </c>
      <c r="O125" s="5">
        <v>2</v>
      </c>
    </row>
    <row r="126" spans="1:15" x14ac:dyDescent="0.2">
      <c r="A126" s="5" t="s">
        <v>544</v>
      </c>
      <c r="B126" s="5" t="s">
        <v>240</v>
      </c>
      <c r="C126" s="5">
        <v>24</v>
      </c>
      <c r="D126" s="5" t="s">
        <v>17</v>
      </c>
      <c r="E126" s="5" t="s">
        <v>545</v>
      </c>
      <c r="F126" s="5">
        <v>-5613</v>
      </c>
      <c r="G126" s="5" t="s">
        <v>52</v>
      </c>
      <c r="H126" s="5" t="s">
        <v>66</v>
      </c>
      <c r="I126" s="5">
        <v>124625.72</v>
      </c>
      <c r="J126" s="5" t="s">
        <v>546</v>
      </c>
      <c r="K126" s="5" t="s">
        <v>40</v>
      </c>
      <c r="L126" s="5" t="s">
        <v>73</v>
      </c>
      <c r="M126" s="5">
        <v>3.57</v>
      </c>
      <c r="N126" s="5" t="s">
        <v>33</v>
      </c>
      <c r="O126" s="5">
        <v>30</v>
      </c>
    </row>
    <row r="127" spans="1:15" x14ac:dyDescent="0.2">
      <c r="A127" s="5" t="s">
        <v>547</v>
      </c>
      <c r="B127" s="5" t="s">
        <v>548</v>
      </c>
      <c r="C127" s="5">
        <v>47</v>
      </c>
      <c r="D127" s="5" t="s">
        <v>50</v>
      </c>
      <c r="E127" s="5" t="s">
        <v>549</v>
      </c>
      <c r="F127" s="5">
        <v>-3059</v>
      </c>
      <c r="G127" s="5" t="s">
        <v>78</v>
      </c>
      <c r="H127" s="5" t="s">
        <v>79</v>
      </c>
      <c r="I127" s="5">
        <v>95265.15</v>
      </c>
      <c r="J127" s="5" t="s">
        <v>550</v>
      </c>
      <c r="K127" s="5" t="s">
        <v>47</v>
      </c>
      <c r="L127" s="5" t="s">
        <v>73</v>
      </c>
      <c r="M127" s="5">
        <v>3.43</v>
      </c>
      <c r="N127" s="5" t="s">
        <v>33</v>
      </c>
      <c r="O127" s="5">
        <v>20</v>
      </c>
    </row>
    <row r="128" spans="1:15" x14ac:dyDescent="0.2">
      <c r="A128" s="5" t="s">
        <v>551</v>
      </c>
      <c r="B128" s="5" t="s">
        <v>552</v>
      </c>
      <c r="C128" s="5">
        <v>47</v>
      </c>
      <c r="D128" s="5" t="s">
        <v>27</v>
      </c>
      <c r="E128" s="5" t="s">
        <v>553</v>
      </c>
      <c r="F128" s="5">
        <v>-3944</v>
      </c>
      <c r="G128" s="5" t="s">
        <v>37</v>
      </c>
      <c r="H128" s="5" t="s">
        <v>30</v>
      </c>
      <c r="I128" s="5">
        <v>102638.52</v>
      </c>
      <c r="J128" s="5" t="s">
        <v>554</v>
      </c>
      <c r="K128" s="5" t="s">
        <v>40</v>
      </c>
      <c r="L128" s="5" t="s">
        <v>32</v>
      </c>
      <c r="M128" s="5">
        <v>1.56</v>
      </c>
      <c r="N128" s="5" t="s">
        <v>74</v>
      </c>
      <c r="O128" s="5">
        <v>18</v>
      </c>
    </row>
    <row r="129" spans="1:15" x14ac:dyDescent="0.2">
      <c r="A129" s="5" t="s">
        <v>555</v>
      </c>
      <c r="B129" s="5" t="s">
        <v>556</v>
      </c>
      <c r="C129" s="5">
        <v>48</v>
      </c>
      <c r="D129" s="5" t="s">
        <v>27</v>
      </c>
      <c r="E129" s="5" t="s">
        <v>557</v>
      </c>
      <c r="F129" s="5">
        <v>-7348</v>
      </c>
      <c r="G129" s="5" t="s">
        <v>99</v>
      </c>
      <c r="H129" s="5" t="s">
        <v>53</v>
      </c>
      <c r="I129" s="5">
        <v>107248.5</v>
      </c>
      <c r="J129" s="5" t="s">
        <v>558</v>
      </c>
      <c r="K129" s="5" t="s">
        <v>40</v>
      </c>
      <c r="L129" s="5" t="s">
        <v>56</v>
      </c>
      <c r="M129" s="5">
        <v>4.5199999999999996</v>
      </c>
      <c r="N129" s="5" t="s">
        <v>41</v>
      </c>
      <c r="O129" s="5">
        <v>1</v>
      </c>
    </row>
    <row r="130" spans="1:15" x14ac:dyDescent="0.2">
      <c r="A130" s="5" t="s">
        <v>559</v>
      </c>
      <c r="B130" s="5" t="s">
        <v>560</v>
      </c>
      <c r="C130" s="5">
        <v>54</v>
      </c>
      <c r="D130" s="5" t="s">
        <v>50</v>
      </c>
      <c r="E130" s="5" t="s">
        <v>561</v>
      </c>
      <c r="F130" s="5">
        <v>-7897</v>
      </c>
      <c r="G130" s="5" t="s">
        <v>45</v>
      </c>
      <c r="H130" s="5" t="s">
        <v>144</v>
      </c>
      <c r="I130" s="5">
        <v>75796.67</v>
      </c>
      <c r="J130" s="5" t="s">
        <v>562</v>
      </c>
      <c r="K130" s="5" t="s">
        <v>40</v>
      </c>
      <c r="L130" s="5" t="s">
        <v>73</v>
      </c>
      <c r="M130" s="5">
        <v>3.15</v>
      </c>
      <c r="N130" s="5" t="s">
        <v>74</v>
      </c>
      <c r="O130" s="5">
        <v>27</v>
      </c>
    </row>
    <row r="131" spans="1:15" x14ac:dyDescent="0.2">
      <c r="A131" s="5" t="s">
        <v>563</v>
      </c>
      <c r="B131" s="5" t="s">
        <v>564</v>
      </c>
      <c r="C131" s="5">
        <v>45</v>
      </c>
      <c r="D131" s="5" t="s">
        <v>50</v>
      </c>
      <c r="E131" s="5" t="s">
        <v>565</v>
      </c>
      <c r="F131" s="5">
        <v>-2593</v>
      </c>
      <c r="G131" s="5" t="s">
        <v>52</v>
      </c>
      <c r="H131" s="5" t="s">
        <v>20</v>
      </c>
      <c r="I131" s="5">
        <v>63225.02</v>
      </c>
      <c r="J131" s="5" t="s">
        <v>566</v>
      </c>
      <c r="K131" s="5" t="s">
        <v>81</v>
      </c>
      <c r="L131" s="5" t="s">
        <v>23</v>
      </c>
      <c r="M131" s="5">
        <v>2.5499999999999998</v>
      </c>
      <c r="N131" s="5" t="s">
        <v>41</v>
      </c>
      <c r="O131" s="5">
        <v>35</v>
      </c>
    </row>
    <row r="132" spans="1:15" x14ac:dyDescent="0.2">
      <c r="A132" s="5" t="s">
        <v>567</v>
      </c>
      <c r="B132" s="5" t="s">
        <v>568</v>
      </c>
      <c r="C132" s="5">
        <v>65</v>
      </c>
      <c r="D132" s="5" t="s">
        <v>17</v>
      </c>
      <c r="E132" s="5" t="s">
        <v>569</v>
      </c>
      <c r="F132" s="5">
        <v>-7982</v>
      </c>
      <c r="G132" s="5" t="s">
        <v>37</v>
      </c>
      <c r="H132" s="5" t="s">
        <v>173</v>
      </c>
      <c r="I132" s="5">
        <v>115885.62</v>
      </c>
      <c r="J132" s="5" t="s">
        <v>570</v>
      </c>
      <c r="K132" s="5" t="s">
        <v>55</v>
      </c>
      <c r="L132" s="5" t="s">
        <v>32</v>
      </c>
      <c r="M132" s="5">
        <v>3.41</v>
      </c>
      <c r="N132" s="5" t="s">
        <v>41</v>
      </c>
      <c r="O132" s="5">
        <v>32</v>
      </c>
    </row>
    <row r="133" spans="1:15" x14ac:dyDescent="0.2">
      <c r="A133" s="5" t="s">
        <v>571</v>
      </c>
      <c r="B133" s="5" t="s">
        <v>572</v>
      </c>
      <c r="C133" s="5">
        <v>24</v>
      </c>
      <c r="D133" s="5" t="s">
        <v>27</v>
      </c>
      <c r="E133" s="5" t="s">
        <v>573</v>
      </c>
      <c r="F133" s="5">
        <v>-10224</v>
      </c>
      <c r="G133" s="5" t="s">
        <v>85</v>
      </c>
      <c r="H133" s="5" t="s">
        <v>79</v>
      </c>
      <c r="I133" s="5">
        <v>56596.4</v>
      </c>
      <c r="J133" s="5" t="s">
        <v>574</v>
      </c>
      <c r="K133" s="5" t="s">
        <v>55</v>
      </c>
      <c r="L133" s="5" t="s">
        <v>73</v>
      </c>
      <c r="M133" s="5">
        <v>4.7300000000000004</v>
      </c>
      <c r="N133" s="5" t="s">
        <v>33</v>
      </c>
      <c r="O133" s="5">
        <v>10</v>
      </c>
    </row>
    <row r="134" spans="1:15" x14ac:dyDescent="0.2">
      <c r="A134" s="5" t="s">
        <v>575</v>
      </c>
      <c r="B134" s="5" t="s">
        <v>576</v>
      </c>
      <c r="C134" s="5">
        <v>41</v>
      </c>
      <c r="D134" s="5" t="s">
        <v>17</v>
      </c>
      <c r="E134" s="5" t="s">
        <v>577</v>
      </c>
      <c r="F134" s="5">
        <v>-11017</v>
      </c>
      <c r="G134" s="5" t="s">
        <v>85</v>
      </c>
      <c r="H134" s="5" t="s">
        <v>79</v>
      </c>
      <c r="I134" s="5">
        <v>137767.26999999999</v>
      </c>
      <c r="J134" s="5" t="s">
        <v>578</v>
      </c>
      <c r="K134" s="5" t="s">
        <v>40</v>
      </c>
      <c r="L134" s="5" t="s">
        <v>23</v>
      </c>
      <c r="M134" s="5">
        <v>2.4700000000000002</v>
      </c>
      <c r="N134" s="5" t="s">
        <v>74</v>
      </c>
      <c r="O134" s="5">
        <v>26</v>
      </c>
    </row>
    <row r="135" spans="1:15" x14ac:dyDescent="0.2">
      <c r="A135" s="5" t="s">
        <v>579</v>
      </c>
      <c r="B135" s="5" t="s">
        <v>580</v>
      </c>
      <c r="C135" s="5">
        <v>62</v>
      </c>
      <c r="D135" s="5" t="s">
        <v>27</v>
      </c>
      <c r="E135" s="5" t="s">
        <v>581</v>
      </c>
      <c r="F135" s="5">
        <v>-5783</v>
      </c>
      <c r="G135" s="5" t="s">
        <v>45</v>
      </c>
      <c r="H135" s="5" t="s">
        <v>38</v>
      </c>
      <c r="I135" s="5">
        <v>104665.07</v>
      </c>
      <c r="J135" s="5" t="s">
        <v>582</v>
      </c>
      <c r="K135" s="5" t="s">
        <v>127</v>
      </c>
      <c r="L135" s="5" t="s">
        <v>56</v>
      </c>
      <c r="M135" s="5">
        <v>1.59</v>
      </c>
      <c r="N135" s="5" t="s">
        <v>24</v>
      </c>
      <c r="O135" s="5">
        <v>2</v>
      </c>
    </row>
    <row r="136" spans="1:15" x14ac:dyDescent="0.2">
      <c r="A136" s="5" t="s">
        <v>583</v>
      </c>
      <c r="B136" s="5" t="s">
        <v>584</v>
      </c>
      <c r="C136" s="5">
        <v>29</v>
      </c>
      <c r="D136" s="5" t="s">
        <v>27</v>
      </c>
      <c r="E136" s="5" t="s">
        <v>585</v>
      </c>
      <c r="F136" s="5">
        <v>-8932</v>
      </c>
      <c r="G136" s="5" t="s">
        <v>78</v>
      </c>
      <c r="H136" s="5" t="s">
        <v>66</v>
      </c>
      <c r="I136" s="5">
        <v>135122.54</v>
      </c>
      <c r="J136" s="5" t="s">
        <v>586</v>
      </c>
      <c r="K136" s="5" t="s">
        <v>118</v>
      </c>
      <c r="L136" s="5" t="s">
        <v>56</v>
      </c>
      <c r="M136" s="5">
        <v>4.49</v>
      </c>
      <c r="N136" s="5" t="s">
        <v>74</v>
      </c>
      <c r="O136" s="5">
        <v>8</v>
      </c>
    </row>
    <row r="137" spans="1:15" x14ac:dyDescent="0.2">
      <c r="A137" s="5" t="s">
        <v>587</v>
      </c>
      <c r="B137" s="5" t="s">
        <v>588</v>
      </c>
      <c r="C137" s="5">
        <v>57</v>
      </c>
      <c r="D137" s="5" t="s">
        <v>50</v>
      </c>
      <c r="E137" s="5" t="s">
        <v>589</v>
      </c>
      <c r="F137" s="5">
        <v>-8499</v>
      </c>
      <c r="G137" s="5" t="s">
        <v>37</v>
      </c>
      <c r="H137" s="5" t="s">
        <v>53</v>
      </c>
      <c r="I137" s="5">
        <v>101651.21</v>
      </c>
      <c r="J137" s="5" t="s">
        <v>590</v>
      </c>
      <c r="K137" s="5" t="s">
        <v>62</v>
      </c>
      <c r="L137" s="5" t="s">
        <v>73</v>
      </c>
      <c r="M137" s="5">
        <v>3.7</v>
      </c>
      <c r="N137" s="5" t="s">
        <v>33</v>
      </c>
      <c r="O137" s="5">
        <v>39</v>
      </c>
    </row>
    <row r="138" spans="1:15" x14ac:dyDescent="0.2">
      <c r="A138" s="5" t="s">
        <v>591</v>
      </c>
      <c r="B138" s="5" t="s">
        <v>463</v>
      </c>
      <c r="C138" s="5">
        <v>37</v>
      </c>
      <c r="D138" s="5" t="s">
        <v>50</v>
      </c>
      <c r="E138" s="5" t="s">
        <v>592</v>
      </c>
      <c r="F138" s="5">
        <v>-6710</v>
      </c>
      <c r="G138" s="5" t="s">
        <v>116</v>
      </c>
      <c r="H138" s="5" t="s">
        <v>30</v>
      </c>
      <c r="I138" s="5">
        <v>135084.79</v>
      </c>
      <c r="J138" s="5" t="s">
        <v>593</v>
      </c>
      <c r="K138" s="5" t="s">
        <v>62</v>
      </c>
      <c r="L138" s="5" t="s">
        <v>56</v>
      </c>
      <c r="M138" s="5">
        <v>2.4</v>
      </c>
      <c r="N138" s="5" t="s">
        <v>33</v>
      </c>
      <c r="O138" s="5">
        <v>18</v>
      </c>
    </row>
    <row r="139" spans="1:15" x14ac:dyDescent="0.2">
      <c r="A139" s="5" t="s">
        <v>594</v>
      </c>
      <c r="B139" s="5" t="s">
        <v>225</v>
      </c>
      <c r="C139" s="5">
        <v>65</v>
      </c>
      <c r="D139" s="5" t="s">
        <v>17</v>
      </c>
      <c r="E139" s="5" t="s">
        <v>595</v>
      </c>
      <c r="F139" s="5">
        <v>-8195</v>
      </c>
      <c r="G139" s="5" t="s">
        <v>78</v>
      </c>
      <c r="H139" s="5" t="s">
        <v>194</v>
      </c>
      <c r="I139" s="5">
        <v>41099.64</v>
      </c>
      <c r="J139" s="5" t="s">
        <v>596</v>
      </c>
      <c r="K139" s="5" t="s">
        <v>136</v>
      </c>
      <c r="L139" s="5" t="s">
        <v>73</v>
      </c>
      <c r="M139" s="5">
        <v>4.7</v>
      </c>
      <c r="N139" s="5" t="s">
        <v>33</v>
      </c>
      <c r="O139" s="5">
        <v>30</v>
      </c>
    </row>
    <row r="140" spans="1:15" x14ac:dyDescent="0.2">
      <c r="A140" s="5" t="s">
        <v>597</v>
      </c>
      <c r="B140" s="5" t="s">
        <v>598</v>
      </c>
      <c r="C140" s="5">
        <v>56</v>
      </c>
      <c r="D140" s="5" t="s">
        <v>50</v>
      </c>
      <c r="E140" s="5" t="s">
        <v>599</v>
      </c>
      <c r="F140" s="5">
        <v>-4538</v>
      </c>
      <c r="G140" s="5" t="s">
        <v>19</v>
      </c>
      <c r="H140" s="5" t="s">
        <v>38</v>
      </c>
      <c r="I140" s="5">
        <v>142429.19</v>
      </c>
      <c r="J140" s="5" t="s">
        <v>600</v>
      </c>
      <c r="K140" s="5" t="s">
        <v>47</v>
      </c>
      <c r="L140" s="5" t="s">
        <v>23</v>
      </c>
      <c r="M140" s="5">
        <v>3.68</v>
      </c>
      <c r="N140" s="5" t="s">
        <v>57</v>
      </c>
      <c r="O140" s="5">
        <v>14</v>
      </c>
    </row>
    <row r="141" spans="1:15" x14ac:dyDescent="0.2">
      <c r="A141" s="5" t="s">
        <v>601</v>
      </c>
      <c r="B141" s="5" t="s">
        <v>602</v>
      </c>
      <c r="C141" s="5">
        <v>25</v>
      </c>
      <c r="D141" s="5" t="s">
        <v>27</v>
      </c>
      <c r="E141" s="5" t="s">
        <v>603</v>
      </c>
      <c r="F141" s="5">
        <v>-10110</v>
      </c>
      <c r="G141" s="5" t="s">
        <v>19</v>
      </c>
      <c r="H141" s="5" t="s">
        <v>53</v>
      </c>
      <c r="I141" s="5">
        <v>35751.31</v>
      </c>
      <c r="J141" s="5" t="s">
        <v>604</v>
      </c>
      <c r="K141" s="5" t="s">
        <v>55</v>
      </c>
      <c r="L141" s="5" t="s">
        <v>56</v>
      </c>
      <c r="M141" s="5">
        <v>3.61</v>
      </c>
      <c r="N141" s="5" t="s">
        <v>41</v>
      </c>
      <c r="O141" s="5">
        <v>30</v>
      </c>
    </row>
    <row r="142" spans="1:15" x14ac:dyDescent="0.2">
      <c r="A142" s="5" t="s">
        <v>605</v>
      </c>
      <c r="B142" s="5" t="s">
        <v>606</v>
      </c>
      <c r="C142" s="5">
        <v>40</v>
      </c>
      <c r="D142" s="5" t="s">
        <v>50</v>
      </c>
      <c r="E142" s="5" t="s">
        <v>607</v>
      </c>
      <c r="F142" s="5">
        <v>-3485</v>
      </c>
      <c r="G142" s="5" t="s">
        <v>52</v>
      </c>
      <c r="H142" s="5" t="s">
        <v>30</v>
      </c>
      <c r="I142" s="5">
        <v>112597.08</v>
      </c>
      <c r="J142" s="5" t="s">
        <v>608</v>
      </c>
      <c r="K142" s="5" t="s">
        <v>22</v>
      </c>
      <c r="L142" s="5" t="s">
        <v>32</v>
      </c>
      <c r="M142" s="5">
        <v>2.67</v>
      </c>
      <c r="N142" s="5" t="s">
        <v>24</v>
      </c>
      <c r="O142" s="5">
        <v>2</v>
      </c>
    </row>
    <row r="143" spans="1:15" x14ac:dyDescent="0.2">
      <c r="A143" s="5" t="s">
        <v>609</v>
      </c>
      <c r="B143" s="5" t="s">
        <v>610</v>
      </c>
      <c r="C143" s="5">
        <v>33</v>
      </c>
      <c r="D143" s="5" t="s">
        <v>17</v>
      </c>
      <c r="E143" s="5" t="s">
        <v>611</v>
      </c>
      <c r="F143" s="5">
        <v>-6234</v>
      </c>
      <c r="G143" s="5" t="s">
        <v>52</v>
      </c>
      <c r="H143" s="5" t="s">
        <v>38</v>
      </c>
      <c r="I143" s="5">
        <v>50558.6</v>
      </c>
      <c r="J143" s="5" t="s">
        <v>612</v>
      </c>
      <c r="K143" s="5" t="s">
        <v>81</v>
      </c>
      <c r="L143" s="5" t="s">
        <v>56</v>
      </c>
      <c r="M143" s="5">
        <v>4.96</v>
      </c>
      <c r="N143" s="5" t="s">
        <v>57</v>
      </c>
      <c r="O143" s="5">
        <v>33</v>
      </c>
    </row>
    <row r="144" spans="1:15" x14ac:dyDescent="0.2">
      <c r="A144" s="5" t="s">
        <v>613</v>
      </c>
      <c r="B144" s="5" t="s">
        <v>614</v>
      </c>
      <c r="C144" s="5">
        <v>54</v>
      </c>
      <c r="D144" s="5" t="s">
        <v>50</v>
      </c>
      <c r="E144" s="5" t="s">
        <v>615</v>
      </c>
      <c r="F144" s="5">
        <v>-4169</v>
      </c>
      <c r="G144" s="5" t="s">
        <v>37</v>
      </c>
      <c r="H144" s="5" t="s">
        <v>53</v>
      </c>
      <c r="I144" s="5">
        <v>141012.29</v>
      </c>
      <c r="J144" s="5" t="s">
        <v>616</v>
      </c>
      <c r="K144" s="5" t="s">
        <v>81</v>
      </c>
      <c r="L144" s="5" t="s">
        <v>32</v>
      </c>
      <c r="M144" s="5">
        <v>1.06</v>
      </c>
      <c r="N144" s="5" t="s">
        <v>33</v>
      </c>
      <c r="O144" s="5">
        <v>18</v>
      </c>
    </row>
    <row r="145" spans="1:15" x14ac:dyDescent="0.2">
      <c r="A145" s="5" t="s">
        <v>617</v>
      </c>
      <c r="B145" s="5" t="s">
        <v>618</v>
      </c>
      <c r="C145" s="5">
        <v>34</v>
      </c>
      <c r="D145" s="5" t="s">
        <v>27</v>
      </c>
      <c r="E145" s="5" t="s">
        <v>619</v>
      </c>
      <c r="F145" s="5">
        <v>-9375</v>
      </c>
      <c r="G145" s="5" t="s">
        <v>85</v>
      </c>
      <c r="H145" s="5" t="s">
        <v>173</v>
      </c>
      <c r="I145" s="5">
        <v>47576.98</v>
      </c>
      <c r="J145" s="5" t="s">
        <v>620</v>
      </c>
      <c r="K145" s="5" t="s">
        <v>136</v>
      </c>
      <c r="L145" s="5" t="s">
        <v>32</v>
      </c>
      <c r="M145" s="5">
        <v>4.93</v>
      </c>
      <c r="N145" s="5" t="s">
        <v>41</v>
      </c>
      <c r="O145" s="5">
        <v>20</v>
      </c>
    </row>
    <row r="146" spans="1:15" x14ac:dyDescent="0.2">
      <c r="A146" s="5" t="s">
        <v>621</v>
      </c>
      <c r="B146" s="5" t="s">
        <v>622</v>
      </c>
      <c r="C146" s="5">
        <v>38</v>
      </c>
      <c r="D146" s="5" t="s">
        <v>50</v>
      </c>
      <c r="E146" s="5" t="s">
        <v>623</v>
      </c>
      <c r="F146" s="5">
        <v>-6901</v>
      </c>
      <c r="G146" s="5" t="s">
        <v>37</v>
      </c>
      <c r="H146" s="5" t="s">
        <v>194</v>
      </c>
      <c r="I146" s="5">
        <v>119456.81</v>
      </c>
      <c r="J146" s="5" t="s">
        <v>624</v>
      </c>
      <c r="K146" s="5" t="s">
        <v>22</v>
      </c>
      <c r="L146" s="5" t="s">
        <v>73</v>
      </c>
      <c r="M146" s="5">
        <v>3.61</v>
      </c>
      <c r="N146" s="5" t="s">
        <v>24</v>
      </c>
      <c r="O146" s="5">
        <v>3</v>
      </c>
    </row>
    <row r="147" spans="1:15" x14ac:dyDescent="0.2">
      <c r="A147" s="5" t="s">
        <v>625</v>
      </c>
      <c r="B147" s="5" t="s">
        <v>626</v>
      </c>
      <c r="C147" s="5">
        <v>51</v>
      </c>
      <c r="D147" s="5" t="s">
        <v>50</v>
      </c>
      <c r="E147" s="5" t="s">
        <v>627</v>
      </c>
      <c r="F147" s="5">
        <v>-10649</v>
      </c>
      <c r="G147" s="5" t="s">
        <v>116</v>
      </c>
      <c r="H147" s="5" t="s">
        <v>71</v>
      </c>
      <c r="I147" s="5">
        <v>127613.14</v>
      </c>
      <c r="J147" s="5" t="s">
        <v>628</v>
      </c>
      <c r="K147" s="5" t="s">
        <v>62</v>
      </c>
      <c r="L147" s="5" t="s">
        <v>32</v>
      </c>
      <c r="M147" s="5">
        <v>1.88</v>
      </c>
      <c r="N147" s="5" t="s">
        <v>24</v>
      </c>
      <c r="O147" s="5">
        <v>30</v>
      </c>
    </row>
    <row r="148" spans="1:15" x14ac:dyDescent="0.2">
      <c r="A148" s="5" t="s">
        <v>629</v>
      </c>
      <c r="B148" s="5" t="s">
        <v>630</v>
      </c>
      <c r="C148" s="5">
        <v>60</v>
      </c>
      <c r="D148" s="5" t="s">
        <v>50</v>
      </c>
      <c r="E148" s="5" t="s">
        <v>631</v>
      </c>
      <c r="F148" s="5">
        <v>-10293</v>
      </c>
      <c r="G148" s="5" t="s">
        <v>85</v>
      </c>
      <c r="H148" s="5" t="s">
        <v>30</v>
      </c>
      <c r="I148" s="5">
        <v>145469.64000000001</v>
      </c>
      <c r="J148" s="5" t="s">
        <v>632</v>
      </c>
      <c r="K148" s="5" t="s">
        <v>127</v>
      </c>
      <c r="L148" s="5" t="s">
        <v>23</v>
      </c>
      <c r="M148" s="5">
        <v>3.1</v>
      </c>
      <c r="N148" s="5" t="s">
        <v>57</v>
      </c>
      <c r="O148" s="5">
        <v>23</v>
      </c>
    </row>
    <row r="149" spans="1:15" x14ac:dyDescent="0.2">
      <c r="A149" s="5" t="s">
        <v>633</v>
      </c>
      <c r="B149" s="5" t="s">
        <v>634</v>
      </c>
      <c r="C149" s="5">
        <v>29</v>
      </c>
      <c r="D149" s="5" t="s">
        <v>27</v>
      </c>
      <c r="E149" s="5" t="s">
        <v>635</v>
      </c>
      <c r="F149" s="5">
        <v>-10815</v>
      </c>
      <c r="G149" s="5" t="s">
        <v>78</v>
      </c>
      <c r="H149" s="5" t="s">
        <v>53</v>
      </c>
      <c r="I149" s="5">
        <v>82577.06</v>
      </c>
      <c r="J149" s="5" t="s">
        <v>636</v>
      </c>
      <c r="K149" s="5" t="s">
        <v>40</v>
      </c>
      <c r="L149" s="5" t="s">
        <v>23</v>
      </c>
      <c r="M149" s="5">
        <v>3.72</v>
      </c>
      <c r="N149" s="5" t="s">
        <v>57</v>
      </c>
      <c r="O149" s="5">
        <v>31</v>
      </c>
    </row>
    <row r="150" spans="1:15" x14ac:dyDescent="0.2">
      <c r="A150" s="5" t="s">
        <v>637</v>
      </c>
      <c r="B150" s="5" t="s">
        <v>638</v>
      </c>
      <c r="C150" s="5">
        <v>50</v>
      </c>
      <c r="D150" s="5" t="s">
        <v>27</v>
      </c>
      <c r="E150" s="5" t="s">
        <v>639</v>
      </c>
      <c r="F150" s="5">
        <v>-8765</v>
      </c>
      <c r="G150" s="5" t="s">
        <v>94</v>
      </c>
      <c r="H150" s="5" t="s">
        <v>38</v>
      </c>
      <c r="I150" s="5">
        <v>43371.83</v>
      </c>
      <c r="J150" s="5" t="s">
        <v>640</v>
      </c>
      <c r="K150" s="5" t="s">
        <v>81</v>
      </c>
      <c r="L150" s="5" t="s">
        <v>23</v>
      </c>
      <c r="M150" s="5">
        <v>2.58</v>
      </c>
      <c r="N150" s="5" t="s">
        <v>74</v>
      </c>
      <c r="O150" s="5">
        <v>13</v>
      </c>
    </row>
    <row r="151" spans="1:15" x14ac:dyDescent="0.2">
      <c r="A151" s="5" t="s">
        <v>641</v>
      </c>
      <c r="B151" s="5" t="s">
        <v>642</v>
      </c>
      <c r="C151" s="5">
        <v>24</v>
      </c>
      <c r="D151" s="5" t="s">
        <v>50</v>
      </c>
      <c r="E151" s="5" t="s">
        <v>643</v>
      </c>
      <c r="F151" s="5">
        <v>-10947</v>
      </c>
      <c r="G151" s="5" t="s">
        <v>45</v>
      </c>
      <c r="H151" s="5" t="s">
        <v>71</v>
      </c>
      <c r="I151" s="5">
        <v>177989.9</v>
      </c>
      <c r="J151" s="5" t="s">
        <v>644</v>
      </c>
      <c r="K151" s="5" t="s">
        <v>22</v>
      </c>
      <c r="L151" s="5" t="s">
        <v>73</v>
      </c>
      <c r="M151" s="5">
        <v>2.64</v>
      </c>
      <c r="N151" s="5" t="s">
        <v>24</v>
      </c>
      <c r="O151" s="5">
        <v>26</v>
      </c>
    </row>
    <row r="152" spans="1:15" x14ac:dyDescent="0.2">
      <c r="A152" s="5" t="s">
        <v>645</v>
      </c>
      <c r="B152" s="5" t="s">
        <v>514</v>
      </c>
      <c r="C152" s="5">
        <v>50</v>
      </c>
      <c r="D152" s="5" t="s">
        <v>50</v>
      </c>
      <c r="E152" s="5" t="s">
        <v>646</v>
      </c>
      <c r="F152" s="5">
        <v>-10915</v>
      </c>
      <c r="G152" s="5" t="s">
        <v>78</v>
      </c>
      <c r="H152" s="5" t="s">
        <v>173</v>
      </c>
      <c r="I152" s="5">
        <v>52201.81</v>
      </c>
      <c r="J152" s="5" t="s">
        <v>647</v>
      </c>
      <c r="K152" s="5" t="s">
        <v>104</v>
      </c>
      <c r="L152" s="5" t="s">
        <v>32</v>
      </c>
      <c r="M152" s="5">
        <v>3.91</v>
      </c>
      <c r="N152" s="5" t="s">
        <v>24</v>
      </c>
      <c r="O152" s="5">
        <v>0</v>
      </c>
    </row>
    <row r="153" spans="1:15" x14ac:dyDescent="0.2">
      <c r="A153" s="5" t="s">
        <v>648</v>
      </c>
      <c r="B153" s="5" t="s">
        <v>649</v>
      </c>
      <c r="C153" s="5">
        <v>41</v>
      </c>
      <c r="D153" s="5" t="s">
        <v>50</v>
      </c>
      <c r="E153" s="5" t="s">
        <v>650</v>
      </c>
      <c r="F153" s="5">
        <v>-9540</v>
      </c>
      <c r="G153" s="5" t="s">
        <v>85</v>
      </c>
      <c r="H153" s="5" t="s">
        <v>66</v>
      </c>
      <c r="I153" s="5">
        <v>154387.26</v>
      </c>
      <c r="J153" s="5" t="s">
        <v>651</v>
      </c>
      <c r="K153" s="5" t="s">
        <v>40</v>
      </c>
      <c r="L153" s="5" t="s">
        <v>73</v>
      </c>
      <c r="M153" s="5">
        <v>1.62</v>
      </c>
      <c r="N153" s="5" t="s">
        <v>24</v>
      </c>
      <c r="O153" s="5">
        <v>7</v>
      </c>
    </row>
    <row r="154" spans="1:15" x14ac:dyDescent="0.2">
      <c r="A154" s="5" t="s">
        <v>652</v>
      </c>
      <c r="B154" s="5" t="s">
        <v>653</v>
      </c>
      <c r="C154" s="5">
        <v>48</v>
      </c>
      <c r="D154" s="5" t="s">
        <v>17</v>
      </c>
      <c r="E154" s="5" t="s">
        <v>654</v>
      </c>
      <c r="F154" s="5">
        <v>-4937</v>
      </c>
      <c r="G154" s="5" t="s">
        <v>19</v>
      </c>
      <c r="H154" s="5" t="s">
        <v>71</v>
      </c>
      <c r="I154" s="5">
        <v>121121.9</v>
      </c>
      <c r="J154" s="5" t="s">
        <v>655</v>
      </c>
      <c r="K154" s="5" t="s">
        <v>127</v>
      </c>
      <c r="L154" s="5" t="s">
        <v>23</v>
      </c>
      <c r="M154" s="5">
        <v>1.98</v>
      </c>
      <c r="N154" s="5" t="s">
        <v>74</v>
      </c>
      <c r="O154" s="5">
        <v>25</v>
      </c>
    </row>
    <row r="155" spans="1:15" x14ac:dyDescent="0.2">
      <c r="A155" s="5" t="s">
        <v>656</v>
      </c>
      <c r="B155" s="5" t="s">
        <v>657</v>
      </c>
      <c r="C155" s="5">
        <v>56</v>
      </c>
      <c r="D155" s="5" t="s">
        <v>27</v>
      </c>
      <c r="E155" s="5" t="s">
        <v>658</v>
      </c>
      <c r="F155" s="5">
        <v>-4445</v>
      </c>
      <c r="G155" s="5" t="s">
        <v>85</v>
      </c>
      <c r="H155" s="5" t="s">
        <v>194</v>
      </c>
      <c r="I155" s="5">
        <v>68953.42</v>
      </c>
      <c r="J155" s="5" t="s">
        <v>659</v>
      </c>
      <c r="K155" s="5" t="s">
        <v>127</v>
      </c>
      <c r="L155" s="5" t="s">
        <v>73</v>
      </c>
      <c r="M155" s="5">
        <v>3.31</v>
      </c>
      <c r="N155" s="5" t="s">
        <v>33</v>
      </c>
      <c r="O155" s="5">
        <v>15</v>
      </c>
    </row>
    <row r="156" spans="1:15" x14ac:dyDescent="0.2">
      <c r="A156" s="5" t="s">
        <v>660</v>
      </c>
      <c r="B156" s="5" t="s">
        <v>661</v>
      </c>
      <c r="C156" s="5">
        <v>64</v>
      </c>
      <c r="D156" s="5" t="s">
        <v>17</v>
      </c>
      <c r="E156" s="5" t="s">
        <v>662</v>
      </c>
      <c r="F156" s="5">
        <v>-6537</v>
      </c>
      <c r="G156" s="5" t="s">
        <v>45</v>
      </c>
      <c r="H156" s="5" t="s">
        <v>20</v>
      </c>
      <c r="I156" s="5">
        <v>172535.44</v>
      </c>
      <c r="J156" s="5" t="s">
        <v>663</v>
      </c>
      <c r="K156" s="5" t="s">
        <v>55</v>
      </c>
      <c r="L156" s="5" t="s">
        <v>56</v>
      </c>
      <c r="M156" s="5">
        <v>3.22</v>
      </c>
      <c r="N156" s="5" t="s">
        <v>74</v>
      </c>
      <c r="O156" s="5">
        <v>22</v>
      </c>
    </row>
    <row r="157" spans="1:15" x14ac:dyDescent="0.2">
      <c r="A157" s="5" t="s">
        <v>664</v>
      </c>
      <c r="B157" s="5" t="s">
        <v>665</v>
      </c>
      <c r="C157" s="5">
        <v>46</v>
      </c>
      <c r="D157" s="5" t="s">
        <v>17</v>
      </c>
      <c r="E157" s="5" t="s">
        <v>666</v>
      </c>
      <c r="F157" s="5">
        <v>-9126</v>
      </c>
      <c r="G157" s="5" t="s">
        <v>78</v>
      </c>
      <c r="H157" s="5" t="s">
        <v>194</v>
      </c>
      <c r="I157" s="5">
        <v>89586.73</v>
      </c>
      <c r="J157" s="5" t="s">
        <v>667</v>
      </c>
      <c r="K157" s="5" t="s">
        <v>118</v>
      </c>
      <c r="L157" s="5" t="s">
        <v>56</v>
      </c>
      <c r="M157" s="5">
        <v>1.96</v>
      </c>
      <c r="N157" s="5" t="s">
        <v>24</v>
      </c>
      <c r="O157" s="5">
        <v>19</v>
      </c>
    </row>
    <row r="158" spans="1:15" x14ac:dyDescent="0.2">
      <c r="A158" s="5" t="s">
        <v>668</v>
      </c>
      <c r="B158" s="5" t="s">
        <v>669</v>
      </c>
      <c r="C158" s="5">
        <v>51</v>
      </c>
      <c r="D158" s="5" t="s">
        <v>27</v>
      </c>
      <c r="E158" s="5" t="s">
        <v>670</v>
      </c>
      <c r="F158" s="5">
        <v>-10830</v>
      </c>
      <c r="G158" s="5" t="s">
        <v>78</v>
      </c>
      <c r="H158" s="5" t="s">
        <v>66</v>
      </c>
      <c r="I158" s="5">
        <v>70214.48</v>
      </c>
      <c r="J158" s="5" t="s">
        <v>671</v>
      </c>
      <c r="K158" s="5" t="s">
        <v>62</v>
      </c>
      <c r="L158" s="5" t="s">
        <v>23</v>
      </c>
      <c r="M158" s="5">
        <v>4.6900000000000004</v>
      </c>
      <c r="N158" s="5" t="s">
        <v>33</v>
      </c>
      <c r="O158" s="5">
        <v>5</v>
      </c>
    </row>
    <row r="159" spans="1:15" x14ac:dyDescent="0.2">
      <c r="A159" s="5" t="s">
        <v>672</v>
      </c>
      <c r="B159" s="5" t="s">
        <v>673</v>
      </c>
      <c r="C159" s="5">
        <v>34</v>
      </c>
      <c r="D159" s="5" t="s">
        <v>27</v>
      </c>
      <c r="E159" s="5" t="s">
        <v>674</v>
      </c>
      <c r="F159" s="5">
        <v>-3021</v>
      </c>
      <c r="G159" s="5" t="s">
        <v>19</v>
      </c>
      <c r="H159" s="5" t="s">
        <v>30</v>
      </c>
      <c r="I159" s="5">
        <v>151674.34</v>
      </c>
      <c r="J159" s="5" t="s">
        <v>675</v>
      </c>
      <c r="K159" s="5" t="s">
        <v>118</v>
      </c>
      <c r="L159" s="5" t="s">
        <v>32</v>
      </c>
      <c r="M159" s="5">
        <v>2.92</v>
      </c>
      <c r="N159" s="5" t="s">
        <v>33</v>
      </c>
      <c r="O159" s="5">
        <v>19</v>
      </c>
    </row>
    <row r="160" spans="1:15" x14ac:dyDescent="0.2">
      <c r="A160" s="5" t="s">
        <v>676</v>
      </c>
      <c r="B160" s="5" t="s">
        <v>677</v>
      </c>
      <c r="C160" s="5">
        <v>34</v>
      </c>
      <c r="D160" s="5" t="s">
        <v>17</v>
      </c>
      <c r="E160" s="5" t="s">
        <v>678</v>
      </c>
      <c r="F160" s="5">
        <v>-10681</v>
      </c>
      <c r="G160" s="5" t="s">
        <v>99</v>
      </c>
      <c r="H160" s="5" t="s">
        <v>38</v>
      </c>
      <c r="I160" s="5">
        <v>137046.44</v>
      </c>
      <c r="J160" s="5" t="s">
        <v>679</v>
      </c>
      <c r="K160" s="5" t="s">
        <v>47</v>
      </c>
      <c r="L160" s="5" t="s">
        <v>73</v>
      </c>
      <c r="M160" s="5">
        <v>4.0999999999999996</v>
      </c>
      <c r="N160" s="5" t="s">
        <v>41</v>
      </c>
      <c r="O160" s="5">
        <v>29</v>
      </c>
    </row>
    <row r="161" spans="1:15" x14ac:dyDescent="0.2">
      <c r="A161" s="5" t="s">
        <v>680</v>
      </c>
      <c r="B161" s="5" t="s">
        <v>681</v>
      </c>
      <c r="C161" s="5">
        <v>44</v>
      </c>
      <c r="D161" s="5" t="s">
        <v>50</v>
      </c>
      <c r="E161" s="5" t="s">
        <v>682</v>
      </c>
      <c r="F161" s="5">
        <v>-10339</v>
      </c>
      <c r="G161" s="5" t="s">
        <v>94</v>
      </c>
      <c r="H161" s="5" t="s">
        <v>71</v>
      </c>
      <c r="I161" s="5">
        <v>151408.41</v>
      </c>
      <c r="J161" s="5" t="s">
        <v>683</v>
      </c>
      <c r="K161" s="5" t="s">
        <v>40</v>
      </c>
      <c r="L161" s="5" t="s">
        <v>73</v>
      </c>
      <c r="M161" s="5">
        <v>4.66</v>
      </c>
      <c r="N161" s="5" t="s">
        <v>33</v>
      </c>
      <c r="O161" s="5">
        <v>20</v>
      </c>
    </row>
    <row r="162" spans="1:15" x14ac:dyDescent="0.2">
      <c r="A162" s="5" t="s">
        <v>684</v>
      </c>
      <c r="B162" s="5" t="s">
        <v>685</v>
      </c>
      <c r="C162" s="5">
        <v>58</v>
      </c>
      <c r="D162" s="5" t="s">
        <v>27</v>
      </c>
      <c r="E162" s="5" t="s">
        <v>686</v>
      </c>
      <c r="F162" s="5">
        <v>-5736</v>
      </c>
      <c r="G162" s="5" t="s">
        <v>85</v>
      </c>
      <c r="H162" s="5" t="s">
        <v>38</v>
      </c>
      <c r="I162" s="5">
        <v>118975.72</v>
      </c>
      <c r="J162" s="5" t="s">
        <v>687</v>
      </c>
      <c r="K162" s="5" t="s">
        <v>81</v>
      </c>
      <c r="L162" s="5" t="s">
        <v>32</v>
      </c>
      <c r="M162" s="5">
        <v>1.78</v>
      </c>
      <c r="N162" s="5" t="s">
        <v>24</v>
      </c>
      <c r="O162" s="5">
        <v>24</v>
      </c>
    </row>
    <row r="163" spans="1:15" x14ac:dyDescent="0.2">
      <c r="A163" s="5" t="s">
        <v>688</v>
      </c>
      <c r="B163" s="5" t="s">
        <v>689</v>
      </c>
      <c r="C163" s="5">
        <v>53</v>
      </c>
      <c r="D163" s="5" t="s">
        <v>17</v>
      </c>
      <c r="E163" s="5" t="s">
        <v>690</v>
      </c>
      <c r="F163" s="5">
        <v>-6561</v>
      </c>
      <c r="G163" s="5" t="s">
        <v>94</v>
      </c>
      <c r="H163" s="5" t="s">
        <v>79</v>
      </c>
      <c r="I163" s="5">
        <v>101820.2</v>
      </c>
      <c r="J163" s="5" t="s">
        <v>691</v>
      </c>
      <c r="K163" s="5" t="s">
        <v>62</v>
      </c>
      <c r="L163" s="5" t="s">
        <v>32</v>
      </c>
      <c r="M163" s="5">
        <v>1.56</v>
      </c>
      <c r="N163" s="5" t="s">
        <v>57</v>
      </c>
      <c r="O163" s="5">
        <v>31</v>
      </c>
    </row>
    <row r="164" spans="1:15" x14ac:dyDescent="0.2">
      <c r="A164" s="5" t="s">
        <v>692</v>
      </c>
      <c r="B164" s="5" t="s">
        <v>693</v>
      </c>
      <c r="C164" s="5">
        <v>63</v>
      </c>
      <c r="D164" s="5" t="s">
        <v>27</v>
      </c>
      <c r="E164" s="5" t="s">
        <v>694</v>
      </c>
      <c r="F164" s="5">
        <v>-3409</v>
      </c>
      <c r="G164" s="5" t="s">
        <v>45</v>
      </c>
      <c r="H164" s="5" t="s">
        <v>144</v>
      </c>
      <c r="I164" s="5">
        <v>94796.87</v>
      </c>
      <c r="J164" s="5" t="s">
        <v>695</v>
      </c>
      <c r="K164" s="5" t="s">
        <v>47</v>
      </c>
      <c r="L164" s="5" t="s">
        <v>23</v>
      </c>
      <c r="M164" s="5">
        <v>3.83</v>
      </c>
      <c r="N164" s="5" t="s">
        <v>74</v>
      </c>
      <c r="O164" s="5">
        <v>13</v>
      </c>
    </row>
    <row r="165" spans="1:15" x14ac:dyDescent="0.2">
      <c r="A165" s="5" t="s">
        <v>696</v>
      </c>
      <c r="B165" s="5" t="s">
        <v>697</v>
      </c>
      <c r="C165" s="5">
        <v>45</v>
      </c>
      <c r="D165" s="5" t="s">
        <v>27</v>
      </c>
      <c r="E165" s="5" t="s">
        <v>698</v>
      </c>
      <c r="F165" s="5">
        <v>-10550</v>
      </c>
      <c r="G165" s="5" t="s">
        <v>94</v>
      </c>
      <c r="H165" s="5" t="s">
        <v>144</v>
      </c>
      <c r="I165" s="5">
        <v>35958.79</v>
      </c>
      <c r="J165" s="5" t="s">
        <v>699</v>
      </c>
      <c r="K165" s="5" t="s">
        <v>104</v>
      </c>
      <c r="L165" s="5" t="s">
        <v>23</v>
      </c>
      <c r="M165" s="5">
        <v>1.07</v>
      </c>
      <c r="N165" s="5" t="s">
        <v>33</v>
      </c>
      <c r="O165" s="5">
        <v>34</v>
      </c>
    </row>
    <row r="166" spans="1:15" x14ac:dyDescent="0.2">
      <c r="A166" s="5" t="s">
        <v>700</v>
      </c>
      <c r="B166" s="5" t="s">
        <v>701</v>
      </c>
      <c r="C166" s="5">
        <v>54</v>
      </c>
      <c r="D166" s="5" t="s">
        <v>17</v>
      </c>
      <c r="E166" s="5" t="s">
        <v>702</v>
      </c>
      <c r="F166" s="5">
        <v>-5501</v>
      </c>
      <c r="G166" s="5" t="s">
        <v>19</v>
      </c>
      <c r="H166" s="5" t="s">
        <v>71</v>
      </c>
      <c r="I166" s="5">
        <v>111035.88</v>
      </c>
      <c r="J166" s="5" t="s">
        <v>703</v>
      </c>
      <c r="K166" s="5" t="s">
        <v>47</v>
      </c>
      <c r="L166" s="5" t="s">
        <v>73</v>
      </c>
      <c r="M166" s="5">
        <v>4.26</v>
      </c>
      <c r="N166" s="5" t="s">
        <v>33</v>
      </c>
      <c r="O166" s="5">
        <v>25</v>
      </c>
    </row>
    <row r="167" spans="1:15" x14ac:dyDescent="0.2">
      <c r="A167" s="5" t="s">
        <v>704</v>
      </c>
      <c r="B167" s="5" t="s">
        <v>705</v>
      </c>
      <c r="C167" s="5">
        <v>47</v>
      </c>
      <c r="D167" s="5" t="s">
        <v>50</v>
      </c>
      <c r="E167" s="5" t="s">
        <v>706</v>
      </c>
      <c r="F167" s="5">
        <v>-5961</v>
      </c>
      <c r="G167" s="5" t="s">
        <v>116</v>
      </c>
      <c r="H167" s="5" t="s">
        <v>71</v>
      </c>
      <c r="I167" s="5">
        <v>129791.67999999999</v>
      </c>
      <c r="J167" s="5" t="s">
        <v>707</v>
      </c>
      <c r="K167" s="5" t="s">
        <v>22</v>
      </c>
      <c r="L167" s="5" t="s">
        <v>23</v>
      </c>
      <c r="M167" s="5">
        <v>2.62</v>
      </c>
      <c r="N167" s="5" t="s">
        <v>41</v>
      </c>
      <c r="O167" s="5">
        <v>35</v>
      </c>
    </row>
    <row r="168" spans="1:15" x14ac:dyDescent="0.2">
      <c r="A168" s="5" t="s">
        <v>708</v>
      </c>
      <c r="B168" s="5" t="s">
        <v>709</v>
      </c>
      <c r="C168" s="5">
        <v>62</v>
      </c>
      <c r="D168" s="5" t="s">
        <v>27</v>
      </c>
      <c r="E168" s="5" t="s">
        <v>710</v>
      </c>
      <c r="F168" s="5">
        <v>-9747</v>
      </c>
      <c r="G168" s="5" t="s">
        <v>29</v>
      </c>
      <c r="H168" s="5" t="s">
        <v>173</v>
      </c>
      <c r="I168" s="5">
        <v>117049.21</v>
      </c>
      <c r="J168" s="5" t="s">
        <v>707</v>
      </c>
      <c r="K168" s="5" t="s">
        <v>136</v>
      </c>
      <c r="L168" s="5" t="s">
        <v>23</v>
      </c>
      <c r="M168" s="5">
        <v>1.92</v>
      </c>
      <c r="N168" s="5" t="s">
        <v>57</v>
      </c>
      <c r="O168" s="5">
        <v>30</v>
      </c>
    </row>
    <row r="169" spans="1:15" x14ac:dyDescent="0.2">
      <c r="A169" s="5" t="s">
        <v>711</v>
      </c>
      <c r="B169" s="5" t="s">
        <v>712</v>
      </c>
      <c r="C169" s="5">
        <v>26</v>
      </c>
      <c r="D169" s="5" t="s">
        <v>17</v>
      </c>
      <c r="E169" s="5" t="s">
        <v>713</v>
      </c>
      <c r="F169" s="5">
        <v>-2971</v>
      </c>
      <c r="G169" s="5" t="s">
        <v>78</v>
      </c>
      <c r="H169" s="5" t="s">
        <v>173</v>
      </c>
      <c r="I169" s="5">
        <v>37270.42</v>
      </c>
      <c r="J169" s="5" t="s">
        <v>714</v>
      </c>
      <c r="K169" s="5" t="s">
        <v>127</v>
      </c>
      <c r="L169" s="5" t="s">
        <v>32</v>
      </c>
      <c r="M169" s="5">
        <v>4.01</v>
      </c>
      <c r="N169" s="5" t="s">
        <v>41</v>
      </c>
      <c r="O169" s="5">
        <v>4</v>
      </c>
    </row>
    <row r="170" spans="1:15" x14ac:dyDescent="0.2">
      <c r="A170" s="5" t="s">
        <v>715</v>
      </c>
      <c r="B170" s="5" t="s">
        <v>716</v>
      </c>
      <c r="C170" s="5">
        <v>58</v>
      </c>
      <c r="D170" s="5" t="s">
        <v>27</v>
      </c>
      <c r="E170" s="5" t="s">
        <v>717</v>
      </c>
      <c r="F170" s="5">
        <v>-11246</v>
      </c>
      <c r="G170" s="5" t="s">
        <v>37</v>
      </c>
      <c r="H170" s="5" t="s">
        <v>66</v>
      </c>
      <c r="I170" s="5">
        <v>144563.34</v>
      </c>
      <c r="J170" s="5" t="s">
        <v>718</v>
      </c>
      <c r="K170" s="5" t="s">
        <v>136</v>
      </c>
      <c r="L170" s="5" t="s">
        <v>73</v>
      </c>
      <c r="M170" s="5">
        <v>1.21</v>
      </c>
      <c r="N170" s="5" t="s">
        <v>41</v>
      </c>
      <c r="O170" s="5">
        <v>14</v>
      </c>
    </row>
    <row r="171" spans="1:15" x14ac:dyDescent="0.2">
      <c r="A171" s="5" t="s">
        <v>719</v>
      </c>
      <c r="B171" s="5" t="s">
        <v>720</v>
      </c>
      <c r="C171" s="5">
        <v>60</v>
      </c>
      <c r="D171" s="5" t="s">
        <v>17</v>
      </c>
      <c r="E171" s="5" t="s">
        <v>721</v>
      </c>
      <c r="F171" s="5">
        <v>-7844</v>
      </c>
      <c r="G171" s="5" t="s">
        <v>45</v>
      </c>
      <c r="H171" s="5" t="s">
        <v>194</v>
      </c>
      <c r="I171" s="5">
        <v>148614.48000000001</v>
      </c>
      <c r="J171" s="5" t="s">
        <v>722</v>
      </c>
      <c r="K171" s="5" t="s">
        <v>40</v>
      </c>
      <c r="L171" s="5" t="s">
        <v>32</v>
      </c>
      <c r="M171" s="5">
        <v>2.42</v>
      </c>
      <c r="N171" s="5" t="s">
        <v>41</v>
      </c>
      <c r="O171" s="5">
        <v>27</v>
      </c>
    </row>
    <row r="172" spans="1:15" x14ac:dyDescent="0.2">
      <c r="A172" s="5" t="s">
        <v>723</v>
      </c>
      <c r="B172" s="5" t="s">
        <v>724</v>
      </c>
      <c r="C172" s="5">
        <v>59</v>
      </c>
      <c r="D172" s="5" t="s">
        <v>17</v>
      </c>
      <c r="E172" s="5" t="s">
        <v>725</v>
      </c>
      <c r="F172" s="5">
        <v>-7015</v>
      </c>
      <c r="G172" s="5" t="s">
        <v>99</v>
      </c>
      <c r="H172" s="5" t="s">
        <v>71</v>
      </c>
      <c r="I172" s="5">
        <v>46895.51</v>
      </c>
      <c r="J172" s="5" t="s">
        <v>726</v>
      </c>
      <c r="K172" s="5" t="s">
        <v>104</v>
      </c>
      <c r="L172" s="5" t="s">
        <v>32</v>
      </c>
      <c r="M172" s="5">
        <v>3.96</v>
      </c>
      <c r="N172" s="5" t="s">
        <v>33</v>
      </c>
      <c r="O172" s="5">
        <v>23</v>
      </c>
    </row>
    <row r="173" spans="1:15" x14ac:dyDescent="0.2">
      <c r="A173" s="5" t="s">
        <v>727</v>
      </c>
      <c r="B173" s="5" t="s">
        <v>728</v>
      </c>
      <c r="C173" s="5">
        <v>22</v>
      </c>
      <c r="D173" s="5" t="s">
        <v>50</v>
      </c>
      <c r="E173" s="5" t="s">
        <v>729</v>
      </c>
      <c r="F173" s="5">
        <v>-6865</v>
      </c>
      <c r="G173" s="5" t="s">
        <v>19</v>
      </c>
      <c r="H173" s="5" t="s">
        <v>53</v>
      </c>
      <c r="I173" s="5">
        <v>47658.1</v>
      </c>
      <c r="J173" s="5" t="s">
        <v>730</v>
      </c>
      <c r="K173" s="5" t="s">
        <v>40</v>
      </c>
      <c r="L173" s="5" t="s">
        <v>56</v>
      </c>
      <c r="M173" s="5">
        <v>1.41</v>
      </c>
      <c r="N173" s="5" t="s">
        <v>74</v>
      </c>
      <c r="O173" s="5">
        <v>22</v>
      </c>
    </row>
    <row r="174" spans="1:15" x14ac:dyDescent="0.2">
      <c r="A174" s="5" t="s">
        <v>731</v>
      </c>
      <c r="B174" s="5" t="s">
        <v>732</v>
      </c>
      <c r="C174" s="5">
        <v>60</v>
      </c>
      <c r="D174" s="5" t="s">
        <v>17</v>
      </c>
      <c r="E174" s="5" t="s">
        <v>733</v>
      </c>
      <c r="F174" s="5">
        <v>-6486</v>
      </c>
      <c r="G174" s="5" t="s">
        <v>29</v>
      </c>
      <c r="H174" s="5" t="s">
        <v>66</v>
      </c>
      <c r="I174" s="5">
        <v>147979.51999999999</v>
      </c>
      <c r="J174" s="5" t="s">
        <v>734</v>
      </c>
      <c r="K174" s="5" t="s">
        <v>118</v>
      </c>
      <c r="L174" s="5" t="s">
        <v>32</v>
      </c>
      <c r="M174" s="5">
        <v>3.29</v>
      </c>
      <c r="N174" s="5" t="s">
        <v>24</v>
      </c>
      <c r="O174" s="5">
        <v>24</v>
      </c>
    </row>
    <row r="175" spans="1:15" x14ac:dyDescent="0.2">
      <c r="A175" s="5" t="s">
        <v>735</v>
      </c>
      <c r="B175" s="5" t="s">
        <v>736</v>
      </c>
      <c r="C175" s="5">
        <v>39</v>
      </c>
      <c r="D175" s="5" t="s">
        <v>50</v>
      </c>
      <c r="E175" s="5" t="s">
        <v>737</v>
      </c>
      <c r="F175" s="5">
        <v>-2988</v>
      </c>
      <c r="G175" s="5" t="s">
        <v>78</v>
      </c>
      <c r="H175" s="5" t="s">
        <v>66</v>
      </c>
      <c r="I175" s="5">
        <v>75014.47</v>
      </c>
      <c r="J175" s="5" t="s">
        <v>578</v>
      </c>
      <c r="K175" s="5" t="s">
        <v>40</v>
      </c>
      <c r="L175" s="5" t="s">
        <v>23</v>
      </c>
      <c r="M175" s="5">
        <v>2.44</v>
      </c>
      <c r="N175" s="5" t="s">
        <v>24</v>
      </c>
      <c r="O175" s="5">
        <v>40</v>
      </c>
    </row>
    <row r="176" spans="1:15" x14ac:dyDescent="0.2">
      <c r="A176" s="5" t="s">
        <v>738</v>
      </c>
      <c r="B176" s="5" t="s">
        <v>739</v>
      </c>
      <c r="C176" s="5">
        <v>61</v>
      </c>
      <c r="D176" s="5" t="s">
        <v>27</v>
      </c>
      <c r="E176" s="5" t="s">
        <v>740</v>
      </c>
      <c r="F176" s="5">
        <v>-6537</v>
      </c>
      <c r="G176" s="5" t="s">
        <v>45</v>
      </c>
      <c r="H176" s="5" t="s">
        <v>66</v>
      </c>
      <c r="I176" s="5">
        <v>83171.5</v>
      </c>
      <c r="J176" s="5" t="s">
        <v>741</v>
      </c>
      <c r="K176" s="5" t="s">
        <v>104</v>
      </c>
      <c r="L176" s="5" t="s">
        <v>73</v>
      </c>
      <c r="M176" s="5">
        <v>2.76</v>
      </c>
      <c r="N176" s="5" t="s">
        <v>41</v>
      </c>
      <c r="O176" s="5">
        <v>38</v>
      </c>
    </row>
    <row r="177" spans="1:15" x14ac:dyDescent="0.2">
      <c r="A177" s="5" t="s">
        <v>742</v>
      </c>
      <c r="B177" s="5" t="s">
        <v>743</v>
      </c>
      <c r="C177" s="5">
        <v>42</v>
      </c>
      <c r="D177" s="5" t="s">
        <v>17</v>
      </c>
      <c r="E177" s="5" t="s">
        <v>744</v>
      </c>
      <c r="F177" s="5">
        <v>-7141</v>
      </c>
      <c r="G177" s="5" t="s">
        <v>78</v>
      </c>
      <c r="H177" s="5" t="s">
        <v>66</v>
      </c>
      <c r="I177" s="5">
        <v>175465.16</v>
      </c>
      <c r="J177" s="5" t="s">
        <v>745</v>
      </c>
      <c r="K177" s="5" t="s">
        <v>40</v>
      </c>
      <c r="L177" s="5" t="s">
        <v>32</v>
      </c>
      <c r="M177" s="5">
        <v>2.2999999999999998</v>
      </c>
      <c r="N177" s="5" t="s">
        <v>33</v>
      </c>
      <c r="O177" s="5">
        <v>25</v>
      </c>
    </row>
    <row r="178" spans="1:15" x14ac:dyDescent="0.2">
      <c r="A178" s="5" t="s">
        <v>746</v>
      </c>
      <c r="B178" s="5" t="s">
        <v>747</v>
      </c>
      <c r="C178" s="5">
        <v>58</v>
      </c>
      <c r="D178" s="5" t="s">
        <v>27</v>
      </c>
      <c r="E178" s="5" t="s">
        <v>748</v>
      </c>
      <c r="F178" s="5">
        <v>-2481</v>
      </c>
      <c r="G178" s="5" t="s">
        <v>94</v>
      </c>
      <c r="H178" s="5" t="s">
        <v>30</v>
      </c>
      <c r="I178" s="5">
        <v>98575.97</v>
      </c>
      <c r="J178" s="5" t="s">
        <v>745</v>
      </c>
      <c r="K178" s="5" t="s">
        <v>136</v>
      </c>
      <c r="L178" s="5" t="s">
        <v>56</v>
      </c>
      <c r="M178" s="5">
        <v>3.69</v>
      </c>
      <c r="N178" s="5" t="s">
        <v>24</v>
      </c>
      <c r="O178" s="5">
        <v>40</v>
      </c>
    </row>
    <row r="179" spans="1:15" x14ac:dyDescent="0.2">
      <c r="A179" s="5" t="s">
        <v>749</v>
      </c>
      <c r="B179" s="5" t="s">
        <v>750</v>
      </c>
      <c r="C179" s="5">
        <v>38</v>
      </c>
      <c r="D179" s="5" t="s">
        <v>17</v>
      </c>
      <c r="E179" s="5" t="s">
        <v>751</v>
      </c>
      <c r="F179" s="5">
        <v>-8640</v>
      </c>
      <c r="G179" s="5" t="s">
        <v>19</v>
      </c>
      <c r="H179" s="5" t="s">
        <v>79</v>
      </c>
      <c r="I179" s="5">
        <v>178651.59</v>
      </c>
      <c r="J179" s="5" t="s">
        <v>752</v>
      </c>
      <c r="K179" s="5" t="s">
        <v>127</v>
      </c>
      <c r="L179" s="5" t="s">
        <v>56</v>
      </c>
      <c r="M179" s="5">
        <v>3.14</v>
      </c>
      <c r="N179" s="5" t="s">
        <v>41</v>
      </c>
      <c r="O179" s="5">
        <v>34</v>
      </c>
    </row>
    <row r="180" spans="1:15" x14ac:dyDescent="0.2">
      <c r="A180" s="5" t="s">
        <v>753</v>
      </c>
      <c r="B180" s="5" t="s">
        <v>754</v>
      </c>
      <c r="C180" s="5">
        <v>56</v>
      </c>
      <c r="D180" s="5" t="s">
        <v>17</v>
      </c>
      <c r="E180" s="5" t="s">
        <v>755</v>
      </c>
      <c r="F180" s="5">
        <v>-5564</v>
      </c>
      <c r="G180" s="5" t="s">
        <v>37</v>
      </c>
      <c r="H180" s="5" t="s">
        <v>53</v>
      </c>
      <c r="I180" s="5">
        <v>128814.98</v>
      </c>
      <c r="J180" s="5" t="s">
        <v>756</v>
      </c>
      <c r="K180" s="5" t="s">
        <v>127</v>
      </c>
      <c r="L180" s="5" t="s">
        <v>56</v>
      </c>
      <c r="M180" s="5">
        <v>4.87</v>
      </c>
      <c r="N180" s="5" t="s">
        <v>33</v>
      </c>
      <c r="O180" s="5">
        <v>27</v>
      </c>
    </row>
    <row r="181" spans="1:15" x14ac:dyDescent="0.2">
      <c r="A181" s="5" t="s">
        <v>757</v>
      </c>
      <c r="B181" s="5" t="s">
        <v>758</v>
      </c>
      <c r="C181" s="5">
        <v>28</v>
      </c>
      <c r="D181" s="5" t="s">
        <v>50</v>
      </c>
      <c r="E181" s="5" t="s">
        <v>759</v>
      </c>
      <c r="F181" s="5">
        <v>-11084</v>
      </c>
      <c r="G181" s="5" t="s">
        <v>85</v>
      </c>
      <c r="H181" s="5" t="s">
        <v>38</v>
      </c>
      <c r="I181" s="5">
        <v>134711.34</v>
      </c>
      <c r="J181" s="5" t="s">
        <v>760</v>
      </c>
      <c r="K181" s="5" t="s">
        <v>40</v>
      </c>
      <c r="L181" s="5" t="s">
        <v>73</v>
      </c>
      <c r="M181" s="5">
        <v>2.56</v>
      </c>
      <c r="N181" s="5" t="s">
        <v>57</v>
      </c>
      <c r="O181" s="5">
        <v>32</v>
      </c>
    </row>
    <row r="182" spans="1:15" x14ac:dyDescent="0.2">
      <c r="A182" s="5" t="s">
        <v>761</v>
      </c>
      <c r="B182" s="5" t="s">
        <v>762</v>
      </c>
      <c r="C182" s="5">
        <v>23</v>
      </c>
      <c r="D182" s="5" t="s">
        <v>50</v>
      </c>
      <c r="E182" s="5" t="s">
        <v>763</v>
      </c>
      <c r="F182" s="5">
        <v>-3432</v>
      </c>
      <c r="G182" s="5" t="s">
        <v>19</v>
      </c>
      <c r="H182" s="5" t="s">
        <v>53</v>
      </c>
      <c r="I182" s="5">
        <v>85507.65</v>
      </c>
      <c r="J182" s="5" t="s">
        <v>764</v>
      </c>
      <c r="K182" s="5" t="s">
        <v>40</v>
      </c>
      <c r="L182" s="5" t="s">
        <v>32</v>
      </c>
      <c r="M182" s="5">
        <v>3.08</v>
      </c>
      <c r="N182" s="5" t="s">
        <v>33</v>
      </c>
      <c r="O182" s="5">
        <v>30</v>
      </c>
    </row>
    <row r="183" spans="1:15" x14ac:dyDescent="0.2">
      <c r="A183" s="5" t="s">
        <v>765</v>
      </c>
      <c r="B183" s="5" t="s">
        <v>766</v>
      </c>
      <c r="C183" s="5">
        <v>50</v>
      </c>
      <c r="D183" s="5" t="s">
        <v>50</v>
      </c>
      <c r="E183" s="5" t="s">
        <v>767</v>
      </c>
      <c r="F183" s="5">
        <v>-3536</v>
      </c>
      <c r="G183" s="5" t="s">
        <v>45</v>
      </c>
      <c r="H183" s="5" t="s">
        <v>173</v>
      </c>
      <c r="I183" s="5">
        <v>128955.64</v>
      </c>
      <c r="J183" s="5" t="s">
        <v>768</v>
      </c>
      <c r="K183" s="5" t="s">
        <v>55</v>
      </c>
      <c r="L183" s="5" t="s">
        <v>32</v>
      </c>
      <c r="M183" s="5">
        <v>3.06</v>
      </c>
      <c r="N183" s="5" t="s">
        <v>57</v>
      </c>
      <c r="O183" s="5">
        <v>10</v>
      </c>
    </row>
    <row r="184" spans="1:15" x14ac:dyDescent="0.2">
      <c r="A184" s="5" t="s">
        <v>769</v>
      </c>
      <c r="B184" s="5" t="s">
        <v>303</v>
      </c>
      <c r="C184" s="5">
        <v>49</v>
      </c>
      <c r="D184" s="5" t="s">
        <v>50</v>
      </c>
      <c r="E184" s="5" t="s">
        <v>770</v>
      </c>
      <c r="F184" s="5">
        <v>-5379</v>
      </c>
      <c r="G184" s="5" t="s">
        <v>78</v>
      </c>
      <c r="H184" s="5" t="s">
        <v>66</v>
      </c>
      <c r="I184" s="5">
        <v>92359.44</v>
      </c>
      <c r="J184" s="5" t="s">
        <v>771</v>
      </c>
      <c r="K184" s="5" t="s">
        <v>127</v>
      </c>
      <c r="L184" s="5" t="s">
        <v>32</v>
      </c>
      <c r="M184" s="5">
        <v>2.8</v>
      </c>
      <c r="N184" s="5" t="s">
        <v>41</v>
      </c>
      <c r="O184" s="5">
        <v>24</v>
      </c>
    </row>
    <row r="185" spans="1:15" x14ac:dyDescent="0.2">
      <c r="A185" s="5" t="s">
        <v>772</v>
      </c>
      <c r="B185" s="5" t="s">
        <v>773</v>
      </c>
      <c r="C185" s="5">
        <v>35</v>
      </c>
      <c r="D185" s="5" t="s">
        <v>27</v>
      </c>
      <c r="E185" s="5" t="s">
        <v>774</v>
      </c>
      <c r="F185" s="5">
        <v>-3814</v>
      </c>
      <c r="G185" s="5" t="s">
        <v>52</v>
      </c>
      <c r="H185" s="5" t="s">
        <v>71</v>
      </c>
      <c r="I185" s="5">
        <v>150927.84</v>
      </c>
      <c r="J185" s="5" t="s">
        <v>775</v>
      </c>
      <c r="K185" s="5" t="s">
        <v>55</v>
      </c>
      <c r="L185" s="5" t="s">
        <v>73</v>
      </c>
      <c r="M185" s="5">
        <v>2.2999999999999998</v>
      </c>
      <c r="N185" s="5" t="s">
        <v>41</v>
      </c>
      <c r="O185" s="5">
        <v>7</v>
      </c>
    </row>
    <row r="186" spans="1:15" x14ac:dyDescent="0.2">
      <c r="A186" s="5" t="s">
        <v>776</v>
      </c>
      <c r="B186" s="5" t="s">
        <v>777</v>
      </c>
      <c r="C186" s="5">
        <v>53</v>
      </c>
      <c r="D186" s="5" t="s">
        <v>17</v>
      </c>
      <c r="E186" s="5" t="s">
        <v>778</v>
      </c>
      <c r="F186" s="5">
        <v>-8597</v>
      </c>
      <c r="G186" s="5" t="s">
        <v>52</v>
      </c>
      <c r="H186" s="5" t="s">
        <v>66</v>
      </c>
      <c r="I186" s="5">
        <v>120115.68</v>
      </c>
      <c r="J186" s="5" t="s">
        <v>779</v>
      </c>
      <c r="K186" s="5" t="s">
        <v>62</v>
      </c>
      <c r="L186" s="5" t="s">
        <v>56</v>
      </c>
      <c r="M186" s="5">
        <v>3.47</v>
      </c>
      <c r="N186" s="5" t="s">
        <v>33</v>
      </c>
      <c r="O186" s="5">
        <v>39</v>
      </c>
    </row>
    <row r="187" spans="1:15" x14ac:dyDescent="0.2">
      <c r="A187" s="5" t="s">
        <v>780</v>
      </c>
      <c r="B187" s="5" t="s">
        <v>781</v>
      </c>
      <c r="C187" s="5">
        <v>65</v>
      </c>
      <c r="D187" s="5" t="s">
        <v>27</v>
      </c>
      <c r="E187" s="5" t="s">
        <v>782</v>
      </c>
      <c r="F187" s="5">
        <v>-6666</v>
      </c>
      <c r="G187" s="5" t="s">
        <v>19</v>
      </c>
      <c r="H187" s="5" t="s">
        <v>53</v>
      </c>
      <c r="I187" s="5">
        <v>89129.38</v>
      </c>
      <c r="J187" s="5" t="s">
        <v>783</v>
      </c>
      <c r="K187" s="5" t="s">
        <v>118</v>
      </c>
      <c r="L187" s="5" t="s">
        <v>56</v>
      </c>
      <c r="M187" s="5">
        <v>2.67</v>
      </c>
      <c r="N187" s="5" t="s">
        <v>24</v>
      </c>
      <c r="O187" s="5">
        <v>36</v>
      </c>
    </row>
    <row r="188" spans="1:15" x14ac:dyDescent="0.2">
      <c r="A188" s="5" t="s">
        <v>784</v>
      </c>
      <c r="B188" s="5" t="s">
        <v>785</v>
      </c>
      <c r="C188" s="5">
        <v>33</v>
      </c>
      <c r="D188" s="5" t="s">
        <v>50</v>
      </c>
      <c r="E188" s="5" t="s">
        <v>786</v>
      </c>
      <c r="F188" s="5">
        <v>-5397</v>
      </c>
      <c r="G188" s="5" t="s">
        <v>85</v>
      </c>
      <c r="H188" s="5" t="s">
        <v>53</v>
      </c>
      <c r="I188" s="5">
        <v>105998.09</v>
      </c>
      <c r="J188" s="5" t="s">
        <v>787</v>
      </c>
      <c r="K188" s="5" t="s">
        <v>55</v>
      </c>
      <c r="L188" s="5" t="s">
        <v>73</v>
      </c>
      <c r="M188" s="5">
        <v>4.37</v>
      </c>
      <c r="N188" s="5" t="s">
        <v>57</v>
      </c>
      <c r="O188" s="5">
        <v>3</v>
      </c>
    </row>
    <row r="189" spans="1:15" x14ac:dyDescent="0.2">
      <c r="A189" s="5" t="s">
        <v>788</v>
      </c>
      <c r="B189" s="5" t="s">
        <v>789</v>
      </c>
      <c r="C189" s="5">
        <v>53</v>
      </c>
      <c r="D189" s="5" t="s">
        <v>27</v>
      </c>
      <c r="E189" s="5" t="s">
        <v>790</v>
      </c>
      <c r="F189" s="5">
        <v>-10548</v>
      </c>
      <c r="G189" s="5" t="s">
        <v>94</v>
      </c>
      <c r="H189" s="5" t="s">
        <v>66</v>
      </c>
      <c r="I189" s="5">
        <v>134281.01999999999</v>
      </c>
      <c r="J189" s="5" t="s">
        <v>791</v>
      </c>
      <c r="K189" s="5" t="s">
        <v>40</v>
      </c>
      <c r="L189" s="5" t="s">
        <v>56</v>
      </c>
      <c r="M189" s="5">
        <v>1.67</v>
      </c>
      <c r="N189" s="5" t="s">
        <v>57</v>
      </c>
      <c r="O189" s="5">
        <v>1</v>
      </c>
    </row>
    <row r="190" spans="1:15" x14ac:dyDescent="0.2">
      <c r="A190" s="5" t="s">
        <v>792</v>
      </c>
      <c r="B190" s="5" t="s">
        <v>793</v>
      </c>
      <c r="C190" s="5">
        <v>40</v>
      </c>
      <c r="D190" s="5" t="s">
        <v>27</v>
      </c>
      <c r="E190" s="5" t="s">
        <v>794</v>
      </c>
      <c r="F190" s="5">
        <v>-6808</v>
      </c>
      <c r="G190" s="5" t="s">
        <v>78</v>
      </c>
      <c r="H190" s="5" t="s">
        <v>79</v>
      </c>
      <c r="I190" s="5">
        <v>117019.32</v>
      </c>
      <c r="J190" s="5" t="s">
        <v>795</v>
      </c>
      <c r="K190" s="5" t="s">
        <v>40</v>
      </c>
      <c r="L190" s="5" t="s">
        <v>23</v>
      </c>
      <c r="M190" s="5">
        <v>3.29</v>
      </c>
      <c r="N190" s="5" t="s">
        <v>33</v>
      </c>
      <c r="O190" s="5">
        <v>34</v>
      </c>
    </row>
    <row r="191" spans="1:15" x14ac:dyDescent="0.2">
      <c r="A191" s="5" t="s">
        <v>796</v>
      </c>
      <c r="B191" s="5" t="s">
        <v>797</v>
      </c>
      <c r="C191" s="5">
        <v>24</v>
      </c>
      <c r="D191" s="5" t="s">
        <v>17</v>
      </c>
      <c r="E191" s="5" t="s">
        <v>798</v>
      </c>
      <c r="F191" s="5">
        <v>-9046</v>
      </c>
      <c r="G191" s="5" t="s">
        <v>19</v>
      </c>
      <c r="H191" s="5" t="s">
        <v>30</v>
      </c>
      <c r="I191" s="5">
        <v>78167.8</v>
      </c>
      <c r="J191" s="5" t="s">
        <v>799</v>
      </c>
      <c r="K191" s="5" t="s">
        <v>40</v>
      </c>
      <c r="L191" s="5" t="s">
        <v>73</v>
      </c>
      <c r="M191" s="5">
        <v>2.39</v>
      </c>
      <c r="N191" s="5" t="s">
        <v>74</v>
      </c>
      <c r="O191" s="5">
        <v>28</v>
      </c>
    </row>
    <row r="192" spans="1:15" x14ac:dyDescent="0.2">
      <c r="A192" s="5" t="s">
        <v>800</v>
      </c>
      <c r="B192" s="5" t="s">
        <v>801</v>
      </c>
      <c r="C192" s="5">
        <v>37</v>
      </c>
      <c r="D192" s="5" t="s">
        <v>27</v>
      </c>
      <c r="E192" s="5" t="s">
        <v>802</v>
      </c>
      <c r="F192" s="5">
        <v>-8350</v>
      </c>
      <c r="G192" s="5" t="s">
        <v>52</v>
      </c>
      <c r="H192" s="5" t="s">
        <v>66</v>
      </c>
      <c r="I192" s="5">
        <v>59067.33</v>
      </c>
      <c r="J192" s="5" t="s">
        <v>803</v>
      </c>
      <c r="K192" s="5" t="s">
        <v>47</v>
      </c>
      <c r="L192" s="5" t="s">
        <v>32</v>
      </c>
      <c r="M192" s="5">
        <v>4.22</v>
      </c>
      <c r="N192" s="5" t="s">
        <v>57</v>
      </c>
      <c r="O192" s="5">
        <v>22</v>
      </c>
    </row>
    <row r="193" spans="1:15" x14ac:dyDescent="0.2">
      <c r="A193" s="5" t="s">
        <v>804</v>
      </c>
      <c r="B193" s="5" t="s">
        <v>805</v>
      </c>
      <c r="C193" s="5">
        <v>60</v>
      </c>
      <c r="D193" s="5" t="s">
        <v>17</v>
      </c>
      <c r="E193" s="5" t="s">
        <v>806</v>
      </c>
      <c r="F193" s="5">
        <v>-7144</v>
      </c>
      <c r="G193" s="5" t="s">
        <v>116</v>
      </c>
      <c r="H193" s="5" t="s">
        <v>38</v>
      </c>
      <c r="I193" s="5">
        <v>73764.740000000005</v>
      </c>
      <c r="J193" s="5" t="s">
        <v>707</v>
      </c>
      <c r="K193" s="5" t="s">
        <v>118</v>
      </c>
      <c r="L193" s="5" t="s">
        <v>23</v>
      </c>
      <c r="M193" s="5">
        <v>1.54</v>
      </c>
      <c r="N193" s="5" t="s">
        <v>41</v>
      </c>
      <c r="O193" s="5">
        <v>3</v>
      </c>
    </row>
    <row r="194" spans="1:15" x14ac:dyDescent="0.2">
      <c r="A194" s="5" t="s">
        <v>807</v>
      </c>
      <c r="B194" s="5" t="s">
        <v>808</v>
      </c>
      <c r="C194" s="5">
        <v>30</v>
      </c>
      <c r="D194" s="5" t="s">
        <v>17</v>
      </c>
      <c r="E194" s="5" t="s">
        <v>809</v>
      </c>
      <c r="F194" s="5">
        <v>-6980</v>
      </c>
      <c r="G194" s="5" t="s">
        <v>99</v>
      </c>
      <c r="H194" s="5" t="s">
        <v>66</v>
      </c>
      <c r="I194" s="5">
        <v>105971.52</v>
      </c>
      <c r="J194" s="5" t="s">
        <v>810</v>
      </c>
      <c r="K194" s="5" t="s">
        <v>81</v>
      </c>
      <c r="L194" s="5" t="s">
        <v>56</v>
      </c>
      <c r="M194" s="5">
        <v>2.5</v>
      </c>
      <c r="N194" s="5" t="s">
        <v>74</v>
      </c>
      <c r="O194" s="5">
        <v>40</v>
      </c>
    </row>
    <row r="195" spans="1:15" x14ac:dyDescent="0.2">
      <c r="A195" s="5" t="s">
        <v>811</v>
      </c>
      <c r="B195" s="5" t="s">
        <v>812</v>
      </c>
      <c r="C195" s="5">
        <v>47</v>
      </c>
      <c r="D195" s="5" t="s">
        <v>17</v>
      </c>
      <c r="E195" s="5" t="s">
        <v>813</v>
      </c>
      <c r="F195" s="5">
        <v>-8340</v>
      </c>
      <c r="G195" s="5" t="s">
        <v>94</v>
      </c>
      <c r="H195" s="5" t="s">
        <v>79</v>
      </c>
      <c r="I195" s="5">
        <v>82456.95</v>
      </c>
      <c r="J195" s="5" t="s">
        <v>814</v>
      </c>
      <c r="K195" s="5" t="s">
        <v>136</v>
      </c>
      <c r="L195" s="5" t="s">
        <v>56</v>
      </c>
      <c r="M195" s="5">
        <v>3.54</v>
      </c>
      <c r="N195" s="5" t="s">
        <v>33</v>
      </c>
      <c r="O195" s="5">
        <v>4</v>
      </c>
    </row>
    <row r="196" spans="1:15" x14ac:dyDescent="0.2">
      <c r="A196" s="5" t="s">
        <v>815</v>
      </c>
      <c r="B196" s="5" t="s">
        <v>816</v>
      </c>
      <c r="C196" s="5">
        <v>35</v>
      </c>
      <c r="D196" s="5" t="s">
        <v>50</v>
      </c>
      <c r="E196" s="5" t="s">
        <v>817</v>
      </c>
      <c r="F196" s="5">
        <v>-7368</v>
      </c>
      <c r="G196" s="5" t="s">
        <v>116</v>
      </c>
      <c r="H196" s="5" t="s">
        <v>173</v>
      </c>
      <c r="I196" s="5">
        <v>114360.03</v>
      </c>
      <c r="J196" s="5" t="s">
        <v>818</v>
      </c>
      <c r="K196" s="5" t="s">
        <v>127</v>
      </c>
      <c r="L196" s="5" t="s">
        <v>56</v>
      </c>
      <c r="M196" s="5">
        <v>4.1500000000000004</v>
      </c>
      <c r="N196" s="5" t="s">
        <v>74</v>
      </c>
      <c r="O196" s="5">
        <v>2</v>
      </c>
    </row>
    <row r="197" spans="1:15" x14ac:dyDescent="0.2">
      <c r="A197" s="5" t="s">
        <v>819</v>
      </c>
      <c r="B197" s="5" t="s">
        <v>820</v>
      </c>
      <c r="C197" s="5">
        <v>51</v>
      </c>
      <c r="D197" s="5" t="s">
        <v>27</v>
      </c>
      <c r="E197" s="5" t="s">
        <v>821</v>
      </c>
      <c r="F197" s="5">
        <v>-9390</v>
      </c>
      <c r="G197" s="5" t="s">
        <v>45</v>
      </c>
      <c r="H197" s="5" t="s">
        <v>66</v>
      </c>
      <c r="I197" s="5">
        <v>64336.14</v>
      </c>
      <c r="J197" s="5" t="s">
        <v>822</v>
      </c>
      <c r="K197" s="5" t="s">
        <v>55</v>
      </c>
      <c r="L197" s="5" t="s">
        <v>73</v>
      </c>
      <c r="M197" s="5">
        <v>1.64</v>
      </c>
      <c r="N197" s="5" t="s">
        <v>33</v>
      </c>
      <c r="O197" s="5">
        <v>5</v>
      </c>
    </row>
    <row r="198" spans="1:15" x14ac:dyDescent="0.2">
      <c r="A198" s="5" t="s">
        <v>823</v>
      </c>
      <c r="B198" s="5" t="s">
        <v>824</v>
      </c>
      <c r="C198" s="5">
        <v>38</v>
      </c>
      <c r="D198" s="5" t="s">
        <v>27</v>
      </c>
      <c r="E198" s="5" t="s">
        <v>825</v>
      </c>
      <c r="F198" s="5">
        <v>-5354</v>
      </c>
      <c r="G198" s="5" t="s">
        <v>45</v>
      </c>
      <c r="H198" s="5" t="s">
        <v>66</v>
      </c>
      <c r="I198" s="5">
        <v>125712.62</v>
      </c>
      <c r="J198" s="5" t="s">
        <v>826</v>
      </c>
      <c r="K198" s="5" t="s">
        <v>47</v>
      </c>
      <c r="L198" s="5" t="s">
        <v>56</v>
      </c>
      <c r="M198" s="5">
        <v>3.62</v>
      </c>
      <c r="N198" s="5" t="s">
        <v>74</v>
      </c>
      <c r="O198" s="5">
        <v>0</v>
      </c>
    </row>
    <row r="199" spans="1:15" x14ac:dyDescent="0.2">
      <c r="A199" s="5" t="s">
        <v>827</v>
      </c>
      <c r="B199" s="5" t="s">
        <v>828</v>
      </c>
      <c r="C199" s="5">
        <v>26</v>
      </c>
      <c r="D199" s="5" t="s">
        <v>27</v>
      </c>
      <c r="E199" s="5" t="s">
        <v>829</v>
      </c>
      <c r="F199" s="5">
        <v>-9352</v>
      </c>
      <c r="G199" s="5" t="s">
        <v>45</v>
      </c>
      <c r="H199" s="5" t="s">
        <v>144</v>
      </c>
      <c r="I199" s="5">
        <v>135861.57999999999</v>
      </c>
      <c r="J199" s="5" t="s">
        <v>830</v>
      </c>
      <c r="K199" s="5" t="s">
        <v>136</v>
      </c>
      <c r="L199" s="5" t="s">
        <v>56</v>
      </c>
      <c r="M199" s="5">
        <v>3.78</v>
      </c>
      <c r="N199" s="5" t="s">
        <v>41</v>
      </c>
      <c r="O199" s="5">
        <v>4</v>
      </c>
    </row>
    <row r="200" spans="1:15" x14ac:dyDescent="0.2">
      <c r="A200" s="5" t="s">
        <v>831</v>
      </c>
      <c r="B200" s="5" t="s">
        <v>832</v>
      </c>
      <c r="C200" s="5">
        <v>27</v>
      </c>
      <c r="D200" s="5" t="s">
        <v>17</v>
      </c>
      <c r="E200" s="5" t="s">
        <v>833</v>
      </c>
      <c r="F200" s="5">
        <v>-7746</v>
      </c>
      <c r="G200" s="5" t="s">
        <v>116</v>
      </c>
      <c r="H200" s="5" t="s">
        <v>53</v>
      </c>
      <c r="I200" s="5">
        <v>90494.55</v>
      </c>
      <c r="J200" s="5" t="s">
        <v>834</v>
      </c>
      <c r="K200" s="5" t="s">
        <v>55</v>
      </c>
      <c r="L200" s="5" t="s">
        <v>32</v>
      </c>
      <c r="M200" s="5">
        <v>1.27</v>
      </c>
      <c r="N200" s="5" t="s">
        <v>57</v>
      </c>
      <c r="O200" s="5">
        <v>0</v>
      </c>
    </row>
    <row r="201" spans="1:15" x14ac:dyDescent="0.2">
      <c r="A201" s="5" t="s">
        <v>835</v>
      </c>
      <c r="B201" s="5" t="s">
        <v>836</v>
      </c>
      <c r="C201" s="5">
        <v>32</v>
      </c>
      <c r="D201" s="5" t="s">
        <v>50</v>
      </c>
      <c r="E201" s="5" t="s">
        <v>837</v>
      </c>
      <c r="F201" s="5">
        <v>-4736</v>
      </c>
      <c r="G201" s="5" t="s">
        <v>29</v>
      </c>
      <c r="H201" s="5" t="s">
        <v>38</v>
      </c>
      <c r="I201" s="5">
        <v>134552.09</v>
      </c>
      <c r="J201" s="5" t="s">
        <v>838</v>
      </c>
      <c r="K201" s="5" t="s">
        <v>47</v>
      </c>
      <c r="L201" s="5" t="s">
        <v>23</v>
      </c>
      <c r="M201" s="5">
        <v>4.59</v>
      </c>
      <c r="N201" s="5" t="s">
        <v>24</v>
      </c>
      <c r="O201" s="5">
        <v>7</v>
      </c>
    </row>
    <row r="202" spans="1:15" x14ac:dyDescent="0.2">
      <c r="A202" s="5" t="s">
        <v>839</v>
      </c>
      <c r="B202" s="5" t="s">
        <v>840</v>
      </c>
      <c r="C202" s="5">
        <v>46</v>
      </c>
      <c r="D202" s="5" t="s">
        <v>50</v>
      </c>
      <c r="E202" s="5" t="s">
        <v>841</v>
      </c>
      <c r="F202" s="5">
        <v>-4721</v>
      </c>
      <c r="G202" s="5" t="s">
        <v>99</v>
      </c>
      <c r="H202" s="5" t="s">
        <v>194</v>
      </c>
      <c r="I202" s="5">
        <v>128469.98</v>
      </c>
      <c r="J202" s="5" t="s">
        <v>842</v>
      </c>
      <c r="K202" s="5" t="s">
        <v>118</v>
      </c>
      <c r="L202" s="5" t="s">
        <v>73</v>
      </c>
      <c r="M202" s="5">
        <v>4.12</v>
      </c>
      <c r="N202" s="5" t="s">
        <v>74</v>
      </c>
      <c r="O202" s="5">
        <v>19</v>
      </c>
    </row>
    <row r="203" spans="1:15" x14ac:dyDescent="0.2">
      <c r="A203" s="5" t="s">
        <v>843</v>
      </c>
      <c r="B203" s="5" t="s">
        <v>844</v>
      </c>
      <c r="C203" s="5">
        <v>60</v>
      </c>
      <c r="D203" s="5" t="s">
        <v>17</v>
      </c>
      <c r="E203" s="5" t="s">
        <v>845</v>
      </c>
      <c r="F203" s="5">
        <v>-7307</v>
      </c>
      <c r="G203" s="5" t="s">
        <v>45</v>
      </c>
      <c r="H203" s="5" t="s">
        <v>30</v>
      </c>
      <c r="I203" s="5">
        <v>106758.72</v>
      </c>
      <c r="J203" s="5" t="s">
        <v>846</v>
      </c>
      <c r="K203" s="5" t="s">
        <v>47</v>
      </c>
      <c r="L203" s="5" t="s">
        <v>56</v>
      </c>
      <c r="M203" s="5">
        <v>3.55</v>
      </c>
      <c r="N203" s="5" t="s">
        <v>74</v>
      </c>
      <c r="O203" s="5">
        <v>33</v>
      </c>
    </row>
    <row r="204" spans="1:15" x14ac:dyDescent="0.2">
      <c r="A204" s="5" t="s">
        <v>847</v>
      </c>
      <c r="B204" s="5" t="s">
        <v>848</v>
      </c>
      <c r="C204" s="5">
        <v>42</v>
      </c>
      <c r="D204" s="5" t="s">
        <v>27</v>
      </c>
      <c r="E204" s="5" t="s">
        <v>849</v>
      </c>
      <c r="F204" s="5">
        <v>-8297</v>
      </c>
      <c r="G204" s="5" t="s">
        <v>85</v>
      </c>
      <c r="H204" s="5" t="s">
        <v>53</v>
      </c>
      <c r="I204" s="5">
        <v>145595.26</v>
      </c>
      <c r="J204" s="5" t="s">
        <v>850</v>
      </c>
      <c r="K204" s="5" t="s">
        <v>136</v>
      </c>
      <c r="L204" s="5" t="s">
        <v>23</v>
      </c>
      <c r="M204" s="5">
        <v>3.35</v>
      </c>
      <c r="N204" s="5" t="s">
        <v>74</v>
      </c>
      <c r="O204" s="5">
        <v>16</v>
      </c>
    </row>
    <row r="205" spans="1:15" x14ac:dyDescent="0.2">
      <c r="A205" s="5" t="s">
        <v>851</v>
      </c>
      <c r="B205" s="5" t="s">
        <v>852</v>
      </c>
      <c r="C205" s="5">
        <v>25</v>
      </c>
      <c r="D205" s="5" t="s">
        <v>50</v>
      </c>
      <c r="E205" s="5" t="s">
        <v>853</v>
      </c>
      <c r="F205" s="5">
        <v>-10444</v>
      </c>
      <c r="G205" s="5" t="s">
        <v>29</v>
      </c>
      <c r="H205" s="5" t="s">
        <v>66</v>
      </c>
      <c r="I205" s="5">
        <v>136762.54</v>
      </c>
      <c r="J205" s="5" t="s">
        <v>854</v>
      </c>
      <c r="K205" s="5" t="s">
        <v>118</v>
      </c>
      <c r="L205" s="5" t="s">
        <v>32</v>
      </c>
      <c r="M205" s="5">
        <v>2.11</v>
      </c>
      <c r="N205" s="5" t="s">
        <v>33</v>
      </c>
      <c r="O205" s="5">
        <v>5</v>
      </c>
    </row>
    <row r="206" spans="1:15" x14ac:dyDescent="0.2">
      <c r="A206" s="5" t="s">
        <v>855</v>
      </c>
      <c r="B206" s="5" t="s">
        <v>856</v>
      </c>
      <c r="C206" s="5">
        <v>31</v>
      </c>
      <c r="D206" s="5" t="s">
        <v>17</v>
      </c>
      <c r="E206" s="5" t="s">
        <v>857</v>
      </c>
      <c r="F206" s="5">
        <v>-3382</v>
      </c>
      <c r="G206" s="5" t="s">
        <v>116</v>
      </c>
      <c r="H206" s="5" t="s">
        <v>66</v>
      </c>
      <c r="I206" s="5">
        <v>140843.96</v>
      </c>
      <c r="J206" s="5" t="s">
        <v>858</v>
      </c>
      <c r="K206" s="5" t="s">
        <v>47</v>
      </c>
      <c r="L206" s="5" t="s">
        <v>23</v>
      </c>
      <c r="M206" s="5">
        <v>1.98</v>
      </c>
      <c r="N206" s="5" t="s">
        <v>41</v>
      </c>
      <c r="O206" s="5">
        <v>7</v>
      </c>
    </row>
    <row r="207" spans="1:15" x14ac:dyDescent="0.2">
      <c r="A207" s="5" t="s">
        <v>859</v>
      </c>
      <c r="B207" s="5" t="s">
        <v>133</v>
      </c>
      <c r="C207" s="5">
        <v>60</v>
      </c>
      <c r="D207" s="5" t="s">
        <v>27</v>
      </c>
      <c r="E207" s="5" t="s">
        <v>860</v>
      </c>
      <c r="F207" s="5">
        <v>-5617</v>
      </c>
      <c r="G207" s="5" t="s">
        <v>19</v>
      </c>
      <c r="H207" s="5" t="s">
        <v>144</v>
      </c>
      <c r="I207" s="5">
        <v>137645.59</v>
      </c>
      <c r="J207" s="5" t="s">
        <v>861</v>
      </c>
      <c r="K207" s="5" t="s">
        <v>22</v>
      </c>
      <c r="L207" s="5" t="s">
        <v>32</v>
      </c>
      <c r="M207" s="5">
        <v>2.99</v>
      </c>
      <c r="N207" s="5" t="s">
        <v>33</v>
      </c>
      <c r="O207" s="5">
        <v>33</v>
      </c>
    </row>
    <row r="208" spans="1:15" x14ac:dyDescent="0.2">
      <c r="A208" s="5" t="s">
        <v>862</v>
      </c>
      <c r="B208" s="5" t="s">
        <v>863</v>
      </c>
      <c r="C208" s="5">
        <v>38</v>
      </c>
      <c r="D208" s="5" t="s">
        <v>27</v>
      </c>
      <c r="E208" s="5" t="s">
        <v>864</v>
      </c>
      <c r="F208" s="5">
        <v>-6598</v>
      </c>
      <c r="G208" s="5" t="s">
        <v>19</v>
      </c>
      <c r="H208" s="5" t="s">
        <v>144</v>
      </c>
      <c r="I208" s="5">
        <v>83576.600000000006</v>
      </c>
      <c r="J208" s="5" t="s">
        <v>865</v>
      </c>
      <c r="K208" s="5" t="s">
        <v>81</v>
      </c>
      <c r="L208" s="5" t="s">
        <v>23</v>
      </c>
      <c r="M208" s="5">
        <v>2.0499999999999998</v>
      </c>
      <c r="N208" s="5" t="s">
        <v>57</v>
      </c>
      <c r="O208" s="5">
        <v>40</v>
      </c>
    </row>
    <row r="209" spans="1:15" x14ac:dyDescent="0.2">
      <c r="A209" s="5" t="s">
        <v>866</v>
      </c>
      <c r="B209" s="5" t="s">
        <v>867</v>
      </c>
      <c r="C209" s="5">
        <v>51</v>
      </c>
      <c r="D209" s="5" t="s">
        <v>17</v>
      </c>
      <c r="E209" s="5" t="s">
        <v>868</v>
      </c>
      <c r="F209" s="5">
        <v>-4600</v>
      </c>
      <c r="G209" s="5" t="s">
        <v>37</v>
      </c>
      <c r="H209" s="5" t="s">
        <v>53</v>
      </c>
      <c r="I209" s="5">
        <v>71991.83</v>
      </c>
      <c r="J209" s="5" t="s">
        <v>869</v>
      </c>
      <c r="K209" s="5" t="s">
        <v>127</v>
      </c>
      <c r="L209" s="5" t="s">
        <v>23</v>
      </c>
      <c r="M209" s="5">
        <v>1.91</v>
      </c>
      <c r="N209" s="5" t="s">
        <v>57</v>
      </c>
      <c r="O209" s="5">
        <v>0</v>
      </c>
    </row>
    <row r="210" spans="1:15" x14ac:dyDescent="0.2">
      <c r="A210" s="5" t="s">
        <v>870</v>
      </c>
      <c r="B210" s="5" t="s">
        <v>871</v>
      </c>
      <c r="C210" s="5">
        <v>37</v>
      </c>
      <c r="D210" s="5" t="s">
        <v>27</v>
      </c>
      <c r="E210" s="5" t="s">
        <v>872</v>
      </c>
      <c r="F210" s="5">
        <v>-4521</v>
      </c>
      <c r="G210" s="5" t="s">
        <v>78</v>
      </c>
      <c r="H210" s="5" t="s">
        <v>144</v>
      </c>
      <c r="I210" s="5">
        <v>115165.39</v>
      </c>
      <c r="J210" s="5" t="s">
        <v>596</v>
      </c>
      <c r="K210" s="5" t="s">
        <v>104</v>
      </c>
      <c r="L210" s="5" t="s">
        <v>32</v>
      </c>
      <c r="M210" s="5">
        <v>2.29</v>
      </c>
      <c r="N210" s="5" t="s">
        <v>41</v>
      </c>
      <c r="O210" s="5">
        <v>20</v>
      </c>
    </row>
    <row r="211" spans="1:15" x14ac:dyDescent="0.2">
      <c r="A211" s="5" t="s">
        <v>873</v>
      </c>
      <c r="B211" s="5" t="s">
        <v>874</v>
      </c>
      <c r="C211" s="5">
        <v>58</v>
      </c>
      <c r="D211" s="5" t="s">
        <v>50</v>
      </c>
      <c r="E211" s="5" t="s">
        <v>875</v>
      </c>
      <c r="F211" s="5">
        <v>-3364</v>
      </c>
      <c r="G211" s="5" t="s">
        <v>78</v>
      </c>
      <c r="H211" s="5" t="s">
        <v>30</v>
      </c>
      <c r="I211" s="5">
        <v>151629.01</v>
      </c>
      <c r="J211" s="5" t="s">
        <v>876</v>
      </c>
      <c r="K211" s="5" t="s">
        <v>104</v>
      </c>
      <c r="L211" s="5" t="s">
        <v>23</v>
      </c>
      <c r="M211" s="5">
        <v>4.51</v>
      </c>
      <c r="N211" s="5" t="s">
        <v>33</v>
      </c>
      <c r="O211" s="5">
        <v>19</v>
      </c>
    </row>
    <row r="212" spans="1:15" x14ac:dyDescent="0.2">
      <c r="A212" s="5" t="s">
        <v>877</v>
      </c>
      <c r="B212" s="5" t="s">
        <v>878</v>
      </c>
      <c r="C212" s="5">
        <v>57</v>
      </c>
      <c r="D212" s="5" t="s">
        <v>50</v>
      </c>
      <c r="E212" s="5" t="s">
        <v>879</v>
      </c>
      <c r="F212" s="5">
        <v>-6658</v>
      </c>
      <c r="G212" s="5" t="s">
        <v>52</v>
      </c>
      <c r="H212" s="5" t="s">
        <v>194</v>
      </c>
      <c r="I212" s="5">
        <v>142238.51999999999</v>
      </c>
      <c r="J212" s="5" t="s">
        <v>880</v>
      </c>
      <c r="K212" s="5" t="s">
        <v>40</v>
      </c>
      <c r="L212" s="5" t="s">
        <v>73</v>
      </c>
      <c r="M212" s="5">
        <v>3.37</v>
      </c>
      <c r="N212" s="5" t="s">
        <v>41</v>
      </c>
      <c r="O212" s="5">
        <v>12</v>
      </c>
    </row>
    <row r="213" spans="1:15" x14ac:dyDescent="0.2">
      <c r="A213" s="5" t="s">
        <v>881</v>
      </c>
      <c r="B213" s="5" t="s">
        <v>882</v>
      </c>
      <c r="C213" s="5">
        <v>37</v>
      </c>
      <c r="D213" s="5" t="s">
        <v>27</v>
      </c>
      <c r="E213" s="5" t="s">
        <v>883</v>
      </c>
      <c r="F213" s="5">
        <v>-5559</v>
      </c>
      <c r="G213" s="5" t="s">
        <v>85</v>
      </c>
      <c r="H213" s="5" t="s">
        <v>173</v>
      </c>
      <c r="I213" s="5">
        <v>127211.57</v>
      </c>
      <c r="J213" s="5" t="s">
        <v>884</v>
      </c>
      <c r="K213" s="5" t="s">
        <v>22</v>
      </c>
      <c r="L213" s="5" t="s">
        <v>73</v>
      </c>
      <c r="M213" s="5">
        <v>1.01</v>
      </c>
      <c r="N213" s="5" t="s">
        <v>41</v>
      </c>
      <c r="O213" s="5">
        <v>19</v>
      </c>
    </row>
    <row r="214" spans="1:15" x14ac:dyDescent="0.2">
      <c r="A214" s="5" t="s">
        <v>885</v>
      </c>
      <c r="B214" s="5" t="s">
        <v>886</v>
      </c>
      <c r="C214" s="5">
        <v>55</v>
      </c>
      <c r="D214" s="5" t="s">
        <v>27</v>
      </c>
      <c r="E214" s="5" t="s">
        <v>887</v>
      </c>
      <c r="F214" s="5">
        <v>-4195</v>
      </c>
      <c r="G214" s="5" t="s">
        <v>116</v>
      </c>
      <c r="H214" s="5" t="s">
        <v>71</v>
      </c>
      <c r="I214" s="5">
        <v>41365.54</v>
      </c>
      <c r="J214" s="5" t="s">
        <v>888</v>
      </c>
      <c r="K214" s="5" t="s">
        <v>118</v>
      </c>
      <c r="L214" s="5" t="s">
        <v>56</v>
      </c>
      <c r="M214" s="5">
        <v>3.8</v>
      </c>
      <c r="N214" s="5" t="s">
        <v>33</v>
      </c>
      <c r="O214" s="5">
        <v>29</v>
      </c>
    </row>
    <row r="215" spans="1:15" x14ac:dyDescent="0.2">
      <c r="A215" s="5" t="s">
        <v>889</v>
      </c>
      <c r="B215" s="5" t="s">
        <v>890</v>
      </c>
      <c r="C215" s="5">
        <v>59</v>
      </c>
      <c r="D215" s="5" t="s">
        <v>27</v>
      </c>
      <c r="E215" s="5" t="s">
        <v>891</v>
      </c>
      <c r="F215" s="5">
        <v>-8548</v>
      </c>
      <c r="G215" s="5" t="s">
        <v>19</v>
      </c>
      <c r="H215" s="5" t="s">
        <v>38</v>
      </c>
      <c r="I215" s="5">
        <v>117334.01</v>
      </c>
      <c r="J215" s="5" t="s">
        <v>892</v>
      </c>
      <c r="K215" s="5" t="s">
        <v>55</v>
      </c>
      <c r="L215" s="5" t="s">
        <v>32</v>
      </c>
      <c r="M215" s="5">
        <v>2.17</v>
      </c>
      <c r="N215" s="5" t="s">
        <v>33</v>
      </c>
      <c r="O215" s="5">
        <v>25</v>
      </c>
    </row>
    <row r="216" spans="1:15" x14ac:dyDescent="0.2">
      <c r="A216" s="5" t="s">
        <v>893</v>
      </c>
      <c r="B216" s="5" t="s">
        <v>894</v>
      </c>
      <c r="C216" s="5">
        <v>42</v>
      </c>
      <c r="D216" s="5" t="s">
        <v>50</v>
      </c>
      <c r="E216" s="5" t="s">
        <v>895</v>
      </c>
      <c r="F216" s="5">
        <v>-3039</v>
      </c>
      <c r="G216" s="5" t="s">
        <v>99</v>
      </c>
      <c r="H216" s="5" t="s">
        <v>53</v>
      </c>
      <c r="I216" s="5">
        <v>148090.85999999999</v>
      </c>
      <c r="J216" s="5" t="s">
        <v>896</v>
      </c>
      <c r="K216" s="5" t="s">
        <v>136</v>
      </c>
      <c r="L216" s="5" t="s">
        <v>32</v>
      </c>
      <c r="M216" s="5">
        <v>1.42</v>
      </c>
      <c r="N216" s="5" t="s">
        <v>41</v>
      </c>
      <c r="O216" s="5">
        <v>29</v>
      </c>
    </row>
    <row r="217" spans="1:15" x14ac:dyDescent="0.2">
      <c r="A217" s="5" t="s">
        <v>897</v>
      </c>
      <c r="B217" s="5" t="s">
        <v>898</v>
      </c>
      <c r="C217" s="5">
        <v>29</v>
      </c>
      <c r="D217" s="5" t="s">
        <v>17</v>
      </c>
      <c r="E217" s="5" t="s">
        <v>899</v>
      </c>
      <c r="F217" s="5">
        <v>-9703</v>
      </c>
      <c r="G217" s="5" t="s">
        <v>116</v>
      </c>
      <c r="H217" s="5" t="s">
        <v>79</v>
      </c>
      <c r="I217" s="5">
        <v>73426.149999999994</v>
      </c>
      <c r="J217" s="5" t="s">
        <v>900</v>
      </c>
      <c r="K217" s="5" t="s">
        <v>136</v>
      </c>
      <c r="L217" s="5" t="s">
        <v>32</v>
      </c>
      <c r="M217" s="5">
        <v>4.2300000000000004</v>
      </c>
      <c r="N217" s="5" t="s">
        <v>33</v>
      </c>
      <c r="O217" s="5">
        <v>38</v>
      </c>
    </row>
    <row r="218" spans="1:15" x14ac:dyDescent="0.2">
      <c r="A218" s="5" t="s">
        <v>901</v>
      </c>
      <c r="B218" s="5" t="s">
        <v>902</v>
      </c>
      <c r="C218" s="5">
        <v>42</v>
      </c>
      <c r="D218" s="5" t="s">
        <v>27</v>
      </c>
      <c r="E218" s="5" t="s">
        <v>903</v>
      </c>
      <c r="F218" s="5">
        <v>-8109</v>
      </c>
      <c r="G218" s="5" t="s">
        <v>29</v>
      </c>
      <c r="H218" s="5" t="s">
        <v>20</v>
      </c>
      <c r="I218" s="5">
        <v>42097.84</v>
      </c>
      <c r="J218" s="5" t="s">
        <v>904</v>
      </c>
      <c r="K218" s="5" t="s">
        <v>81</v>
      </c>
      <c r="L218" s="5" t="s">
        <v>32</v>
      </c>
      <c r="M218" s="5">
        <v>1.1200000000000001</v>
      </c>
      <c r="N218" s="5" t="s">
        <v>41</v>
      </c>
      <c r="O218" s="5">
        <v>28</v>
      </c>
    </row>
    <row r="219" spans="1:15" x14ac:dyDescent="0.2">
      <c r="A219" s="5" t="s">
        <v>905</v>
      </c>
      <c r="B219" s="5" t="s">
        <v>906</v>
      </c>
      <c r="C219" s="5">
        <v>57</v>
      </c>
      <c r="D219" s="5" t="s">
        <v>27</v>
      </c>
      <c r="E219" s="5" t="s">
        <v>907</v>
      </c>
      <c r="F219" s="5">
        <v>-4166</v>
      </c>
      <c r="G219" s="5" t="s">
        <v>19</v>
      </c>
      <c r="H219" s="5" t="s">
        <v>144</v>
      </c>
      <c r="I219" s="5">
        <v>43942.03</v>
      </c>
      <c r="J219" s="5" t="s">
        <v>908</v>
      </c>
      <c r="K219" s="5" t="s">
        <v>47</v>
      </c>
      <c r="L219" s="5" t="s">
        <v>32</v>
      </c>
      <c r="M219" s="5">
        <v>1.79</v>
      </c>
      <c r="N219" s="5" t="s">
        <v>41</v>
      </c>
      <c r="O219" s="5">
        <v>23</v>
      </c>
    </row>
    <row r="220" spans="1:15" x14ac:dyDescent="0.2">
      <c r="A220" s="5" t="s">
        <v>909</v>
      </c>
      <c r="B220" s="5" t="s">
        <v>910</v>
      </c>
      <c r="C220" s="5">
        <v>63</v>
      </c>
      <c r="D220" s="5" t="s">
        <v>27</v>
      </c>
      <c r="E220" s="5" t="s">
        <v>911</v>
      </c>
      <c r="F220" s="5">
        <v>-3392</v>
      </c>
      <c r="G220" s="5" t="s">
        <v>45</v>
      </c>
      <c r="H220" s="5" t="s">
        <v>71</v>
      </c>
      <c r="I220" s="5">
        <v>63673.8</v>
      </c>
      <c r="J220" s="5" t="s">
        <v>912</v>
      </c>
      <c r="K220" s="5" t="s">
        <v>40</v>
      </c>
      <c r="L220" s="5" t="s">
        <v>32</v>
      </c>
      <c r="M220" s="5">
        <v>1.37</v>
      </c>
      <c r="N220" s="5" t="s">
        <v>33</v>
      </c>
      <c r="O220" s="5">
        <v>7</v>
      </c>
    </row>
    <row r="221" spans="1:15" x14ac:dyDescent="0.2">
      <c r="A221" s="5" t="s">
        <v>913</v>
      </c>
      <c r="B221" s="5" t="s">
        <v>914</v>
      </c>
      <c r="C221" s="5">
        <v>25</v>
      </c>
      <c r="D221" s="5" t="s">
        <v>27</v>
      </c>
      <c r="E221" s="5" t="s">
        <v>915</v>
      </c>
      <c r="F221" s="5">
        <v>-9054</v>
      </c>
      <c r="G221" s="5" t="s">
        <v>94</v>
      </c>
      <c r="H221" s="5" t="s">
        <v>144</v>
      </c>
      <c r="I221" s="5">
        <v>90495.77</v>
      </c>
      <c r="J221" s="5" t="s">
        <v>916</v>
      </c>
      <c r="K221" s="5" t="s">
        <v>55</v>
      </c>
      <c r="L221" s="5" t="s">
        <v>73</v>
      </c>
      <c r="M221" s="5">
        <v>1.86</v>
      </c>
      <c r="N221" s="5" t="s">
        <v>24</v>
      </c>
      <c r="O221" s="5">
        <v>17</v>
      </c>
    </row>
    <row r="222" spans="1:15" x14ac:dyDescent="0.2">
      <c r="A222" s="5" t="s">
        <v>917</v>
      </c>
      <c r="B222" s="5" t="s">
        <v>232</v>
      </c>
      <c r="C222" s="5">
        <v>31</v>
      </c>
      <c r="D222" s="5" t="s">
        <v>27</v>
      </c>
      <c r="E222" s="5" t="s">
        <v>918</v>
      </c>
      <c r="F222" s="5">
        <v>-6590</v>
      </c>
      <c r="G222" s="5" t="s">
        <v>116</v>
      </c>
      <c r="H222" s="5" t="s">
        <v>79</v>
      </c>
      <c r="I222" s="5">
        <v>94738.87</v>
      </c>
      <c r="J222" s="5" t="s">
        <v>604</v>
      </c>
      <c r="K222" s="5" t="s">
        <v>40</v>
      </c>
      <c r="L222" s="5" t="s">
        <v>23</v>
      </c>
      <c r="M222" s="5">
        <v>1.35</v>
      </c>
      <c r="N222" s="5" t="s">
        <v>41</v>
      </c>
      <c r="O222" s="5">
        <v>8</v>
      </c>
    </row>
    <row r="223" spans="1:15" x14ac:dyDescent="0.2">
      <c r="A223" s="5" t="s">
        <v>919</v>
      </c>
      <c r="B223" s="5" t="s">
        <v>920</v>
      </c>
      <c r="C223" s="5">
        <v>63</v>
      </c>
      <c r="D223" s="5" t="s">
        <v>17</v>
      </c>
      <c r="E223" s="5" t="s">
        <v>921</v>
      </c>
      <c r="F223" s="5">
        <v>-11672</v>
      </c>
      <c r="G223" s="5" t="s">
        <v>45</v>
      </c>
      <c r="H223" s="5" t="s">
        <v>66</v>
      </c>
      <c r="I223" s="5">
        <v>148377.79</v>
      </c>
      <c r="J223" s="5" t="s">
        <v>922</v>
      </c>
      <c r="K223" s="5" t="s">
        <v>40</v>
      </c>
      <c r="L223" s="5" t="s">
        <v>56</v>
      </c>
      <c r="M223" s="5">
        <v>2.38</v>
      </c>
      <c r="N223" s="5" t="s">
        <v>57</v>
      </c>
      <c r="O223" s="5">
        <v>32</v>
      </c>
    </row>
    <row r="224" spans="1:15" x14ac:dyDescent="0.2">
      <c r="A224" s="5" t="s">
        <v>923</v>
      </c>
      <c r="B224" s="5" t="s">
        <v>924</v>
      </c>
      <c r="C224" s="5">
        <v>39</v>
      </c>
      <c r="D224" s="5" t="s">
        <v>27</v>
      </c>
      <c r="E224" s="5" t="s">
        <v>925</v>
      </c>
      <c r="F224" s="5">
        <v>-5824</v>
      </c>
      <c r="G224" s="5" t="s">
        <v>45</v>
      </c>
      <c r="H224" s="5" t="s">
        <v>194</v>
      </c>
      <c r="I224" s="5">
        <v>43495.73</v>
      </c>
      <c r="J224" s="5" t="s">
        <v>644</v>
      </c>
      <c r="K224" s="5" t="s">
        <v>118</v>
      </c>
      <c r="L224" s="5" t="s">
        <v>73</v>
      </c>
      <c r="M224" s="5">
        <v>4.07</v>
      </c>
      <c r="N224" s="5" t="s">
        <v>24</v>
      </c>
      <c r="O224" s="5">
        <v>10</v>
      </c>
    </row>
    <row r="225" spans="1:15" x14ac:dyDescent="0.2">
      <c r="A225" s="5" t="s">
        <v>926</v>
      </c>
      <c r="B225" s="5" t="s">
        <v>927</v>
      </c>
      <c r="C225" s="5">
        <v>64</v>
      </c>
      <c r="D225" s="5" t="s">
        <v>27</v>
      </c>
      <c r="E225" s="5" t="s">
        <v>928</v>
      </c>
      <c r="F225" s="5">
        <v>-3596</v>
      </c>
      <c r="G225" s="5" t="s">
        <v>99</v>
      </c>
      <c r="H225" s="5" t="s">
        <v>38</v>
      </c>
      <c r="I225" s="5">
        <v>157743.24</v>
      </c>
      <c r="J225" s="5" t="s">
        <v>929</v>
      </c>
      <c r="K225" s="5" t="s">
        <v>104</v>
      </c>
      <c r="L225" s="5" t="s">
        <v>73</v>
      </c>
      <c r="M225" s="5">
        <v>4.74</v>
      </c>
      <c r="N225" s="5" t="s">
        <v>24</v>
      </c>
      <c r="O225" s="5">
        <v>11</v>
      </c>
    </row>
    <row r="226" spans="1:15" x14ac:dyDescent="0.2">
      <c r="A226" s="5" t="s">
        <v>930</v>
      </c>
      <c r="B226" s="5" t="s">
        <v>931</v>
      </c>
      <c r="C226" s="5">
        <v>42</v>
      </c>
      <c r="D226" s="5" t="s">
        <v>17</v>
      </c>
      <c r="E226" s="5" t="s">
        <v>932</v>
      </c>
      <c r="F226" s="5">
        <v>-2733</v>
      </c>
      <c r="G226" s="5" t="s">
        <v>37</v>
      </c>
      <c r="H226" s="5" t="s">
        <v>38</v>
      </c>
      <c r="I226" s="5">
        <v>116722.94</v>
      </c>
      <c r="J226" s="5" t="s">
        <v>933</v>
      </c>
      <c r="K226" s="5" t="s">
        <v>47</v>
      </c>
      <c r="L226" s="5" t="s">
        <v>56</v>
      </c>
      <c r="M226" s="5">
        <v>3.17</v>
      </c>
      <c r="N226" s="5" t="s">
        <v>24</v>
      </c>
      <c r="O226" s="5">
        <v>31</v>
      </c>
    </row>
    <row r="227" spans="1:15" x14ac:dyDescent="0.2">
      <c r="A227" s="5" t="s">
        <v>934</v>
      </c>
      <c r="B227" s="5" t="s">
        <v>935</v>
      </c>
      <c r="C227" s="5">
        <v>25</v>
      </c>
      <c r="D227" s="5" t="s">
        <v>27</v>
      </c>
      <c r="E227" s="5" t="s">
        <v>936</v>
      </c>
      <c r="F227" s="5">
        <v>-10168</v>
      </c>
      <c r="G227" s="5" t="s">
        <v>94</v>
      </c>
      <c r="H227" s="5" t="s">
        <v>144</v>
      </c>
      <c r="I227" s="5">
        <v>83101.429999999993</v>
      </c>
      <c r="J227" s="5" t="s">
        <v>937</v>
      </c>
      <c r="K227" s="5" t="s">
        <v>47</v>
      </c>
      <c r="L227" s="5" t="s">
        <v>32</v>
      </c>
      <c r="M227" s="5">
        <v>2.36</v>
      </c>
      <c r="N227" s="5" t="s">
        <v>24</v>
      </c>
      <c r="O227" s="5">
        <v>20</v>
      </c>
    </row>
    <row r="228" spans="1:15" x14ac:dyDescent="0.2">
      <c r="A228" s="5" t="s">
        <v>938</v>
      </c>
      <c r="B228" s="5" t="s">
        <v>939</v>
      </c>
      <c r="C228" s="5">
        <v>31</v>
      </c>
      <c r="D228" s="5" t="s">
        <v>17</v>
      </c>
      <c r="E228" s="5" t="s">
        <v>940</v>
      </c>
      <c r="F228" s="5">
        <v>-4053</v>
      </c>
      <c r="G228" s="5" t="s">
        <v>85</v>
      </c>
      <c r="H228" s="5" t="s">
        <v>173</v>
      </c>
      <c r="I228" s="5">
        <v>174281.02</v>
      </c>
      <c r="J228" s="5" t="s">
        <v>941</v>
      </c>
      <c r="K228" s="5" t="s">
        <v>104</v>
      </c>
      <c r="L228" s="5" t="s">
        <v>23</v>
      </c>
      <c r="M228" s="5">
        <v>2.35</v>
      </c>
      <c r="N228" s="5" t="s">
        <v>33</v>
      </c>
      <c r="O228" s="5">
        <v>8</v>
      </c>
    </row>
    <row r="229" spans="1:15" x14ac:dyDescent="0.2">
      <c r="A229" s="5" t="s">
        <v>942</v>
      </c>
      <c r="B229" s="5" t="s">
        <v>943</v>
      </c>
      <c r="C229" s="5">
        <v>49</v>
      </c>
      <c r="D229" s="5" t="s">
        <v>17</v>
      </c>
      <c r="E229" s="5" t="s">
        <v>944</v>
      </c>
      <c r="F229" s="5">
        <v>-5141</v>
      </c>
      <c r="G229" s="5" t="s">
        <v>85</v>
      </c>
      <c r="H229" s="5" t="s">
        <v>38</v>
      </c>
      <c r="I229" s="5">
        <v>149113.81</v>
      </c>
      <c r="J229" s="5" t="s">
        <v>945</v>
      </c>
      <c r="K229" s="5" t="s">
        <v>127</v>
      </c>
      <c r="L229" s="5" t="s">
        <v>32</v>
      </c>
      <c r="M229" s="5">
        <v>2.5099999999999998</v>
      </c>
      <c r="N229" s="5" t="s">
        <v>33</v>
      </c>
      <c r="O229" s="5">
        <v>8</v>
      </c>
    </row>
    <row r="230" spans="1:15" x14ac:dyDescent="0.2">
      <c r="A230" s="5" t="s">
        <v>946</v>
      </c>
      <c r="B230" s="5" t="s">
        <v>947</v>
      </c>
      <c r="C230" s="5">
        <v>22</v>
      </c>
      <c r="D230" s="5" t="s">
        <v>17</v>
      </c>
      <c r="E230" s="5" t="s">
        <v>948</v>
      </c>
      <c r="F230" s="5">
        <v>-3100</v>
      </c>
      <c r="G230" s="5" t="s">
        <v>78</v>
      </c>
      <c r="H230" s="5" t="s">
        <v>38</v>
      </c>
      <c r="I230" s="5">
        <v>81141.45</v>
      </c>
      <c r="J230" s="5" t="s">
        <v>949</v>
      </c>
      <c r="K230" s="5" t="s">
        <v>127</v>
      </c>
      <c r="L230" s="5" t="s">
        <v>32</v>
      </c>
      <c r="M230" s="5">
        <v>3.56</v>
      </c>
      <c r="N230" s="5" t="s">
        <v>74</v>
      </c>
      <c r="O230" s="5">
        <v>31</v>
      </c>
    </row>
    <row r="231" spans="1:15" x14ac:dyDescent="0.2">
      <c r="A231" s="5" t="s">
        <v>950</v>
      </c>
      <c r="B231" s="5" t="s">
        <v>951</v>
      </c>
      <c r="C231" s="5">
        <v>26</v>
      </c>
      <c r="D231" s="5" t="s">
        <v>27</v>
      </c>
      <c r="E231" s="5" t="s">
        <v>952</v>
      </c>
      <c r="F231" s="5">
        <v>-3250</v>
      </c>
      <c r="G231" s="5" t="s">
        <v>37</v>
      </c>
      <c r="H231" s="5" t="s">
        <v>79</v>
      </c>
      <c r="I231" s="5">
        <v>36652.36</v>
      </c>
      <c r="J231" s="5" t="s">
        <v>953</v>
      </c>
      <c r="K231" s="5" t="s">
        <v>47</v>
      </c>
      <c r="L231" s="5" t="s">
        <v>23</v>
      </c>
      <c r="M231" s="5">
        <v>2.4</v>
      </c>
      <c r="N231" s="5" t="s">
        <v>74</v>
      </c>
      <c r="O231" s="5">
        <v>0</v>
      </c>
    </row>
    <row r="232" spans="1:15" x14ac:dyDescent="0.2">
      <c r="A232" s="5" t="s">
        <v>954</v>
      </c>
      <c r="B232" s="5" t="s">
        <v>955</v>
      </c>
      <c r="C232" s="5">
        <v>50</v>
      </c>
      <c r="D232" s="5" t="s">
        <v>17</v>
      </c>
      <c r="E232" s="5" t="s">
        <v>956</v>
      </c>
      <c r="F232" s="5">
        <v>-9970</v>
      </c>
      <c r="G232" s="5" t="s">
        <v>29</v>
      </c>
      <c r="H232" s="5" t="s">
        <v>173</v>
      </c>
      <c r="I232" s="5">
        <v>114173.48</v>
      </c>
      <c r="J232" s="5" t="s">
        <v>957</v>
      </c>
      <c r="K232" s="5" t="s">
        <v>40</v>
      </c>
      <c r="L232" s="5" t="s">
        <v>32</v>
      </c>
      <c r="M232" s="5">
        <v>1.65</v>
      </c>
      <c r="N232" s="5" t="s">
        <v>74</v>
      </c>
      <c r="O232" s="5">
        <v>2</v>
      </c>
    </row>
    <row r="233" spans="1:15" x14ac:dyDescent="0.2">
      <c r="A233" s="5" t="s">
        <v>958</v>
      </c>
      <c r="B233" s="5" t="s">
        <v>701</v>
      </c>
      <c r="C233" s="5">
        <v>42</v>
      </c>
      <c r="D233" s="5" t="s">
        <v>50</v>
      </c>
      <c r="E233" s="5" t="s">
        <v>959</v>
      </c>
      <c r="F233" s="5">
        <v>-4511</v>
      </c>
      <c r="G233" s="5" t="s">
        <v>29</v>
      </c>
      <c r="H233" s="5" t="s">
        <v>53</v>
      </c>
      <c r="I233" s="5">
        <v>141137.84</v>
      </c>
      <c r="J233" s="5" t="s">
        <v>960</v>
      </c>
      <c r="K233" s="5" t="s">
        <v>136</v>
      </c>
      <c r="L233" s="5" t="s">
        <v>73</v>
      </c>
      <c r="M233" s="5">
        <v>3.38</v>
      </c>
      <c r="N233" s="5" t="s">
        <v>57</v>
      </c>
      <c r="O233" s="5">
        <v>30</v>
      </c>
    </row>
    <row r="234" spans="1:15" x14ac:dyDescent="0.2">
      <c r="A234" s="5" t="s">
        <v>961</v>
      </c>
      <c r="B234" s="5" t="s">
        <v>962</v>
      </c>
      <c r="C234" s="5">
        <v>49</v>
      </c>
      <c r="D234" s="5" t="s">
        <v>17</v>
      </c>
      <c r="E234" s="5" t="s">
        <v>963</v>
      </c>
      <c r="F234" s="5">
        <v>-4937</v>
      </c>
      <c r="G234" s="5" t="s">
        <v>45</v>
      </c>
      <c r="H234" s="5" t="s">
        <v>71</v>
      </c>
      <c r="I234" s="5">
        <v>83008.710000000006</v>
      </c>
      <c r="J234" s="5" t="s">
        <v>964</v>
      </c>
      <c r="K234" s="5" t="s">
        <v>104</v>
      </c>
      <c r="L234" s="5" t="s">
        <v>73</v>
      </c>
      <c r="M234" s="5">
        <v>3.64</v>
      </c>
      <c r="N234" s="5" t="s">
        <v>33</v>
      </c>
      <c r="O234" s="5">
        <v>15</v>
      </c>
    </row>
    <row r="235" spans="1:15" x14ac:dyDescent="0.2">
      <c r="A235" s="5" t="s">
        <v>965</v>
      </c>
      <c r="B235" s="5" t="s">
        <v>966</v>
      </c>
      <c r="C235" s="5">
        <v>47</v>
      </c>
      <c r="D235" s="5" t="s">
        <v>17</v>
      </c>
      <c r="E235" s="5" t="s">
        <v>967</v>
      </c>
      <c r="F235" s="5">
        <v>-2851</v>
      </c>
      <c r="G235" s="5" t="s">
        <v>37</v>
      </c>
      <c r="H235" s="5" t="s">
        <v>144</v>
      </c>
      <c r="I235" s="5">
        <v>97002.86</v>
      </c>
      <c r="J235" s="5" t="s">
        <v>968</v>
      </c>
      <c r="K235" s="5" t="s">
        <v>127</v>
      </c>
      <c r="L235" s="5" t="s">
        <v>56</v>
      </c>
      <c r="M235" s="5">
        <v>1.8</v>
      </c>
      <c r="N235" s="5" t="s">
        <v>74</v>
      </c>
      <c r="O235" s="5">
        <v>13</v>
      </c>
    </row>
    <row r="236" spans="1:15" x14ac:dyDescent="0.2">
      <c r="A236" s="5" t="s">
        <v>969</v>
      </c>
      <c r="B236" s="5" t="s">
        <v>970</v>
      </c>
      <c r="C236" s="5">
        <v>40</v>
      </c>
      <c r="D236" s="5" t="s">
        <v>27</v>
      </c>
      <c r="E236" s="5" t="s">
        <v>971</v>
      </c>
      <c r="F236" s="5">
        <v>-8244</v>
      </c>
      <c r="G236" s="5" t="s">
        <v>94</v>
      </c>
      <c r="H236" s="5" t="s">
        <v>79</v>
      </c>
      <c r="I236" s="5">
        <v>164757.24</v>
      </c>
      <c r="J236" s="5" t="s">
        <v>972</v>
      </c>
      <c r="K236" s="5" t="s">
        <v>136</v>
      </c>
      <c r="L236" s="5" t="s">
        <v>56</v>
      </c>
      <c r="M236" s="5">
        <v>1.74</v>
      </c>
      <c r="N236" s="5" t="s">
        <v>41</v>
      </c>
      <c r="O236" s="5">
        <v>23</v>
      </c>
    </row>
    <row r="237" spans="1:15" x14ac:dyDescent="0.2">
      <c r="A237" s="5" t="s">
        <v>973</v>
      </c>
      <c r="B237" s="5" t="s">
        <v>974</v>
      </c>
      <c r="C237" s="5">
        <v>24</v>
      </c>
      <c r="D237" s="5" t="s">
        <v>50</v>
      </c>
      <c r="E237" s="5" t="s">
        <v>975</v>
      </c>
      <c r="F237" s="5">
        <v>-5750</v>
      </c>
      <c r="G237" s="5" t="s">
        <v>116</v>
      </c>
      <c r="H237" s="5" t="s">
        <v>38</v>
      </c>
      <c r="I237" s="5">
        <v>43937.71</v>
      </c>
      <c r="J237" s="5" t="s">
        <v>976</v>
      </c>
      <c r="K237" s="5" t="s">
        <v>136</v>
      </c>
      <c r="L237" s="5" t="s">
        <v>23</v>
      </c>
      <c r="M237" s="5">
        <v>3.67</v>
      </c>
      <c r="N237" s="5" t="s">
        <v>57</v>
      </c>
      <c r="O237" s="5">
        <v>26</v>
      </c>
    </row>
    <row r="238" spans="1:15" x14ac:dyDescent="0.2">
      <c r="A238" s="5" t="s">
        <v>977</v>
      </c>
      <c r="B238" s="5" t="s">
        <v>978</v>
      </c>
      <c r="C238" s="5">
        <v>36</v>
      </c>
      <c r="D238" s="5" t="s">
        <v>17</v>
      </c>
      <c r="E238" s="5" t="s">
        <v>979</v>
      </c>
      <c r="F238" s="5">
        <v>-11094</v>
      </c>
      <c r="G238" s="5" t="s">
        <v>29</v>
      </c>
      <c r="H238" s="5" t="s">
        <v>20</v>
      </c>
      <c r="I238" s="5">
        <v>134624.85</v>
      </c>
      <c r="J238" s="5" t="s">
        <v>980</v>
      </c>
      <c r="K238" s="5" t="s">
        <v>127</v>
      </c>
      <c r="L238" s="5" t="s">
        <v>32</v>
      </c>
      <c r="M238" s="5">
        <v>2.91</v>
      </c>
      <c r="N238" s="5" t="s">
        <v>74</v>
      </c>
      <c r="O238" s="5">
        <v>25</v>
      </c>
    </row>
    <row r="239" spans="1:15" x14ac:dyDescent="0.2">
      <c r="A239" s="5" t="s">
        <v>981</v>
      </c>
      <c r="B239" s="5" t="s">
        <v>982</v>
      </c>
      <c r="C239" s="5">
        <v>54</v>
      </c>
      <c r="D239" s="5" t="s">
        <v>17</v>
      </c>
      <c r="E239" s="5" t="s">
        <v>983</v>
      </c>
      <c r="F239" s="5">
        <v>-4992</v>
      </c>
      <c r="G239" s="5" t="s">
        <v>19</v>
      </c>
      <c r="H239" s="5" t="s">
        <v>79</v>
      </c>
      <c r="I239" s="5">
        <v>60067.45</v>
      </c>
      <c r="J239" s="5" t="s">
        <v>984</v>
      </c>
      <c r="K239" s="5" t="s">
        <v>47</v>
      </c>
      <c r="L239" s="5" t="s">
        <v>32</v>
      </c>
      <c r="M239" s="5">
        <v>1.5</v>
      </c>
      <c r="N239" s="5" t="s">
        <v>41</v>
      </c>
      <c r="O239" s="5">
        <v>5</v>
      </c>
    </row>
    <row r="240" spans="1:15" x14ac:dyDescent="0.2">
      <c r="A240" s="5" t="s">
        <v>985</v>
      </c>
      <c r="B240" s="5" t="s">
        <v>986</v>
      </c>
      <c r="C240" s="5">
        <v>34</v>
      </c>
      <c r="D240" s="5" t="s">
        <v>17</v>
      </c>
      <c r="E240" s="5" t="s">
        <v>987</v>
      </c>
      <c r="F240" s="5">
        <v>-7410</v>
      </c>
      <c r="G240" s="5" t="s">
        <v>19</v>
      </c>
      <c r="H240" s="5" t="s">
        <v>71</v>
      </c>
      <c r="I240" s="5">
        <v>91274.38</v>
      </c>
      <c r="J240" s="5" t="s">
        <v>988</v>
      </c>
      <c r="K240" s="5" t="s">
        <v>118</v>
      </c>
      <c r="L240" s="5" t="s">
        <v>73</v>
      </c>
      <c r="M240" s="5">
        <v>4.43</v>
      </c>
      <c r="N240" s="5" t="s">
        <v>57</v>
      </c>
      <c r="O240" s="5">
        <v>29</v>
      </c>
    </row>
    <row r="241" spans="1:15" x14ac:dyDescent="0.2">
      <c r="A241" s="5" t="s">
        <v>989</v>
      </c>
      <c r="B241" s="5" t="s">
        <v>990</v>
      </c>
      <c r="C241" s="5">
        <v>61</v>
      </c>
      <c r="D241" s="5" t="s">
        <v>17</v>
      </c>
      <c r="E241" s="5" t="s">
        <v>991</v>
      </c>
      <c r="F241" s="5">
        <v>-8633</v>
      </c>
      <c r="G241" s="5" t="s">
        <v>78</v>
      </c>
      <c r="H241" s="5" t="s">
        <v>53</v>
      </c>
      <c r="I241" s="5">
        <v>117156.12</v>
      </c>
      <c r="J241" s="5" t="s">
        <v>992</v>
      </c>
      <c r="K241" s="5" t="s">
        <v>136</v>
      </c>
      <c r="L241" s="5" t="s">
        <v>23</v>
      </c>
      <c r="M241" s="5">
        <v>3.25</v>
      </c>
      <c r="N241" s="5" t="s">
        <v>74</v>
      </c>
      <c r="O241" s="5">
        <v>18</v>
      </c>
    </row>
    <row r="242" spans="1:15" x14ac:dyDescent="0.2">
      <c r="A242" s="5" t="s">
        <v>993</v>
      </c>
      <c r="B242" s="5" t="s">
        <v>994</v>
      </c>
      <c r="C242" s="5">
        <v>48</v>
      </c>
      <c r="D242" s="5" t="s">
        <v>50</v>
      </c>
      <c r="E242" s="5" t="s">
        <v>995</v>
      </c>
      <c r="F242" s="5">
        <v>-10216</v>
      </c>
      <c r="G242" s="5" t="s">
        <v>45</v>
      </c>
      <c r="H242" s="5" t="s">
        <v>53</v>
      </c>
      <c r="I242" s="5">
        <v>74935.05</v>
      </c>
      <c r="J242" s="5" t="s">
        <v>996</v>
      </c>
      <c r="K242" s="5" t="s">
        <v>127</v>
      </c>
      <c r="L242" s="5" t="s">
        <v>56</v>
      </c>
      <c r="M242" s="5">
        <v>1.1599999999999999</v>
      </c>
      <c r="N242" s="5" t="s">
        <v>33</v>
      </c>
      <c r="O242" s="5">
        <v>15</v>
      </c>
    </row>
    <row r="243" spans="1:15" x14ac:dyDescent="0.2">
      <c r="A243" s="5" t="s">
        <v>997</v>
      </c>
      <c r="B243" s="5" t="s">
        <v>998</v>
      </c>
      <c r="C243" s="5">
        <v>52</v>
      </c>
      <c r="D243" s="5" t="s">
        <v>50</v>
      </c>
      <c r="E243" s="5" t="s">
        <v>999</v>
      </c>
      <c r="F243" s="5">
        <v>-6629</v>
      </c>
      <c r="G243" s="5" t="s">
        <v>116</v>
      </c>
      <c r="H243" s="5" t="s">
        <v>194</v>
      </c>
      <c r="I243" s="5">
        <v>157212.75</v>
      </c>
      <c r="J243" s="5" t="s">
        <v>707</v>
      </c>
      <c r="K243" s="5" t="s">
        <v>136</v>
      </c>
      <c r="L243" s="5" t="s">
        <v>32</v>
      </c>
      <c r="M243" s="5">
        <v>1.54</v>
      </c>
      <c r="N243" s="5" t="s">
        <v>41</v>
      </c>
      <c r="O243" s="5">
        <v>20</v>
      </c>
    </row>
    <row r="244" spans="1:15" x14ac:dyDescent="0.2">
      <c r="A244" s="5" t="s">
        <v>1000</v>
      </c>
      <c r="B244" s="5" t="s">
        <v>1001</v>
      </c>
      <c r="C244" s="5">
        <v>48</v>
      </c>
      <c r="D244" s="5" t="s">
        <v>17</v>
      </c>
      <c r="E244" s="5" t="s">
        <v>1002</v>
      </c>
      <c r="F244" s="5">
        <v>-8819</v>
      </c>
      <c r="G244" s="5" t="s">
        <v>99</v>
      </c>
      <c r="H244" s="5" t="s">
        <v>66</v>
      </c>
      <c r="I244" s="5">
        <v>142437</v>
      </c>
      <c r="J244" s="5" t="s">
        <v>1003</v>
      </c>
      <c r="K244" s="5" t="s">
        <v>118</v>
      </c>
      <c r="L244" s="5" t="s">
        <v>73</v>
      </c>
      <c r="M244" s="5">
        <v>4.28</v>
      </c>
      <c r="N244" s="5" t="s">
        <v>57</v>
      </c>
      <c r="O244" s="5">
        <v>10</v>
      </c>
    </row>
    <row r="245" spans="1:15" x14ac:dyDescent="0.2">
      <c r="A245" s="5" t="s">
        <v>1004</v>
      </c>
      <c r="B245" s="5" t="s">
        <v>1005</v>
      </c>
      <c r="C245" s="5">
        <v>54</v>
      </c>
      <c r="D245" s="5" t="s">
        <v>50</v>
      </c>
      <c r="E245" s="5" t="s">
        <v>1006</v>
      </c>
      <c r="F245" s="5">
        <v>-11558</v>
      </c>
      <c r="G245" s="5" t="s">
        <v>52</v>
      </c>
      <c r="H245" s="5" t="s">
        <v>144</v>
      </c>
      <c r="I245" s="5">
        <v>60191.92</v>
      </c>
      <c r="J245" s="5" t="s">
        <v>1007</v>
      </c>
      <c r="K245" s="5" t="s">
        <v>47</v>
      </c>
      <c r="L245" s="5" t="s">
        <v>23</v>
      </c>
      <c r="M245" s="5">
        <v>2</v>
      </c>
      <c r="N245" s="5" t="s">
        <v>41</v>
      </c>
      <c r="O245" s="5">
        <v>3</v>
      </c>
    </row>
    <row r="246" spans="1:15" x14ac:dyDescent="0.2">
      <c r="A246" s="5" t="s">
        <v>1008</v>
      </c>
      <c r="B246" s="5" t="s">
        <v>1009</v>
      </c>
      <c r="C246" s="5">
        <v>34</v>
      </c>
      <c r="D246" s="5" t="s">
        <v>50</v>
      </c>
      <c r="E246" s="5" t="s">
        <v>1010</v>
      </c>
      <c r="F246" s="5">
        <v>-8794</v>
      </c>
      <c r="G246" s="5" t="s">
        <v>19</v>
      </c>
      <c r="H246" s="5" t="s">
        <v>144</v>
      </c>
      <c r="I246" s="5">
        <v>70081.02</v>
      </c>
      <c r="J246" s="5" t="s">
        <v>593</v>
      </c>
      <c r="K246" s="5" t="s">
        <v>127</v>
      </c>
      <c r="L246" s="5" t="s">
        <v>56</v>
      </c>
      <c r="M246" s="5">
        <v>1.71</v>
      </c>
      <c r="N246" s="5" t="s">
        <v>41</v>
      </c>
      <c r="O246" s="5">
        <v>37</v>
      </c>
    </row>
    <row r="247" spans="1:15" x14ac:dyDescent="0.2">
      <c r="A247" s="5" t="s">
        <v>1011</v>
      </c>
      <c r="B247" s="5" t="s">
        <v>1012</v>
      </c>
      <c r="C247" s="5">
        <v>44</v>
      </c>
      <c r="D247" s="5" t="s">
        <v>27</v>
      </c>
      <c r="E247" s="5" t="s">
        <v>1013</v>
      </c>
      <c r="F247" s="5">
        <v>-4395</v>
      </c>
      <c r="G247" s="5" t="s">
        <v>116</v>
      </c>
      <c r="H247" s="5" t="s">
        <v>144</v>
      </c>
      <c r="I247" s="5">
        <v>91052.02</v>
      </c>
      <c r="J247" s="5" t="s">
        <v>1014</v>
      </c>
      <c r="K247" s="5" t="s">
        <v>127</v>
      </c>
      <c r="L247" s="5" t="s">
        <v>32</v>
      </c>
      <c r="M247" s="5">
        <v>4.43</v>
      </c>
      <c r="N247" s="5" t="s">
        <v>24</v>
      </c>
      <c r="O247" s="5">
        <v>13</v>
      </c>
    </row>
    <row r="248" spans="1:15" x14ac:dyDescent="0.2">
      <c r="A248" s="5" t="s">
        <v>1015</v>
      </c>
      <c r="B248" s="5" t="s">
        <v>808</v>
      </c>
      <c r="C248" s="5">
        <v>48</v>
      </c>
      <c r="D248" s="5" t="s">
        <v>17</v>
      </c>
      <c r="E248" s="5" t="s">
        <v>1016</v>
      </c>
      <c r="F248" s="5">
        <v>-3028</v>
      </c>
      <c r="G248" s="5" t="s">
        <v>94</v>
      </c>
      <c r="H248" s="5" t="s">
        <v>53</v>
      </c>
      <c r="I248" s="5">
        <v>128868.88</v>
      </c>
      <c r="J248" s="5" t="s">
        <v>1017</v>
      </c>
      <c r="K248" s="5" t="s">
        <v>22</v>
      </c>
      <c r="L248" s="5" t="s">
        <v>32</v>
      </c>
      <c r="M248" s="5">
        <v>2.0099999999999998</v>
      </c>
      <c r="N248" s="5" t="s">
        <v>33</v>
      </c>
      <c r="O248" s="5">
        <v>17</v>
      </c>
    </row>
    <row r="249" spans="1:15" x14ac:dyDescent="0.2">
      <c r="A249" s="5" t="s">
        <v>1018</v>
      </c>
      <c r="B249" s="5" t="s">
        <v>1019</v>
      </c>
      <c r="C249" s="5">
        <v>44</v>
      </c>
      <c r="D249" s="5" t="s">
        <v>50</v>
      </c>
      <c r="E249" s="5" t="s">
        <v>1020</v>
      </c>
      <c r="F249" s="5">
        <v>-6949</v>
      </c>
      <c r="G249" s="5" t="s">
        <v>85</v>
      </c>
      <c r="H249" s="5" t="s">
        <v>38</v>
      </c>
      <c r="I249" s="5">
        <v>92587.12</v>
      </c>
      <c r="J249" s="5" t="s">
        <v>1021</v>
      </c>
      <c r="K249" s="5" t="s">
        <v>22</v>
      </c>
      <c r="L249" s="5" t="s">
        <v>73</v>
      </c>
      <c r="M249" s="5">
        <v>3.25</v>
      </c>
      <c r="N249" s="5" t="s">
        <v>57</v>
      </c>
      <c r="O249" s="5">
        <v>38</v>
      </c>
    </row>
    <row r="250" spans="1:15" x14ac:dyDescent="0.2">
      <c r="A250" s="5" t="s">
        <v>1022</v>
      </c>
      <c r="B250" s="5" t="s">
        <v>1023</v>
      </c>
      <c r="C250" s="5">
        <v>65</v>
      </c>
      <c r="D250" s="5" t="s">
        <v>27</v>
      </c>
      <c r="E250" s="5" t="s">
        <v>1024</v>
      </c>
      <c r="F250" s="5">
        <v>-6237</v>
      </c>
      <c r="G250" s="5" t="s">
        <v>37</v>
      </c>
      <c r="H250" s="5" t="s">
        <v>194</v>
      </c>
      <c r="I250" s="5">
        <v>72866.3</v>
      </c>
      <c r="J250" s="5" t="s">
        <v>1025</v>
      </c>
      <c r="K250" s="5" t="s">
        <v>81</v>
      </c>
      <c r="L250" s="5" t="s">
        <v>32</v>
      </c>
      <c r="M250" s="5">
        <v>1.6</v>
      </c>
      <c r="N250" s="5" t="s">
        <v>24</v>
      </c>
      <c r="O250" s="5">
        <v>3</v>
      </c>
    </row>
    <row r="251" spans="1:15" x14ac:dyDescent="0.2">
      <c r="A251" s="5" t="s">
        <v>1026</v>
      </c>
      <c r="B251" s="5" t="s">
        <v>1027</v>
      </c>
      <c r="C251" s="5">
        <v>64</v>
      </c>
      <c r="D251" s="5" t="s">
        <v>50</v>
      </c>
      <c r="E251" s="5" t="s">
        <v>1028</v>
      </c>
      <c r="F251" s="5">
        <v>-2597</v>
      </c>
      <c r="G251" s="5" t="s">
        <v>94</v>
      </c>
      <c r="H251" s="5" t="s">
        <v>194</v>
      </c>
      <c r="I251" s="5">
        <v>72616.81</v>
      </c>
      <c r="J251" s="5" t="s">
        <v>1029</v>
      </c>
      <c r="K251" s="5" t="s">
        <v>104</v>
      </c>
      <c r="L251" s="5" t="s">
        <v>56</v>
      </c>
      <c r="M251" s="5">
        <v>3.95</v>
      </c>
      <c r="N251" s="5" t="s">
        <v>57</v>
      </c>
      <c r="O251" s="5">
        <v>36</v>
      </c>
    </row>
    <row r="252" spans="1:15" x14ac:dyDescent="0.2">
      <c r="A252" s="5" t="s">
        <v>1030</v>
      </c>
      <c r="B252" s="5" t="s">
        <v>1031</v>
      </c>
      <c r="C252" s="5">
        <v>36</v>
      </c>
      <c r="D252" s="5" t="s">
        <v>17</v>
      </c>
      <c r="E252" s="5" t="s">
        <v>1032</v>
      </c>
      <c r="F252" s="5">
        <v>-10549</v>
      </c>
      <c r="G252" s="5" t="s">
        <v>37</v>
      </c>
      <c r="H252" s="5" t="s">
        <v>20</v>
      </c>
      <c r="I252" s="5">
        <v>78528.25</v>
      </c>
      <c r="J252" s="5" t="s">
        <v>1033</v>
      </c>
      <c r="K252" s="5" t="s">
        <v>118</v>
      </c>
      <c r="L252" s="5" t="s">
        <v>32</v>
      </c>
      <c r="M252" s="5">
        <v>2.1800000000000002</v>
      </c>
      <c r="N252" s="5" t="s">
        <v>41</v>
      </c>
      <c r="O252" s="5">
        <v>8</v>
      </c>
    </row>
    <row r="253" spans="1:15" x14ac:dyDescent="0.2">
      <c r="A253" s="5" t="s">
        <v>1034</v>
      </c>
      <c r="B253" s="5" t="s">
        <v>1035</v>
      </c>
      <c r="C253" s="5">
        <v>57</v>
      </c>
      <c r="D253" s="5" t="s">
        <v>27</v>
      </c>
      <c r="E253" s="5" t="s">
        <v>1036</v>
      </c>
      <c r="F253" s="5">
        <v>-3775</v>
      </c>
      <c r="G253" s="5" t="s">
        <v>99</v>
      </c>
      <c r="H253" s="5" t="s">
        <v>173</v>
      </c>
      <c r="I253" s="5">
        <v>67382.55</v>
      </c>
      <c r="J253" s="5" t="s">
        <v>1037</v>
      </c>
      <c r="K253" s="5" t="s">
        <v>81</v>
      </c>
      <c r="L253" s="5" t="s">
        <v>56</v>
      </c>
      <c r="M253" s="5">
        <v>4.1500000000000004</v>
      </c>
      <c r="N253" s="5" t="s">
        <v>33</v>
      </c>
      <c r="O253" s="5">
        <v>23</v>
      </c>
    </row>
    <row r="254" spans="1:15" x14ac:dyDescent="0.2">
      <c r="A254" s="5" t="s">
        <v>1038</v>
      </c>
      <c r="B254" s="5" t="s">
        <v>1039</v>
      </c>
      <c r="C254" s="5">
        <v>40</v>
      </c>
      <c r="D254" s="5" t="s">
        <v>50</v>
      </c>
      <c r="E254" s="5" t="s">
        <v>1040</v>
      </c>
      <c r="F254" s="5">
        <v>-3000</v>
      </c>
      <c r="G254" s="5" t="s">
        <v>94</v>
      </c>
      <c r="H254" s="5" t="s">
        <v>30</v>
      </c>
      <c r="I254" s="5">
        <v>107569.22</v>
      </c>
      <c r="J254" s="5" t="s">
        <v>1041</v>
      </c>
      <c r="K254" s="5" t="s">
        <v>104</v>
      </c>
      <c r="L254" s="5" t="s">
        <v>73</v>
      </c>
      <c r="M254" s="5">
        <v>2.65</v>
      </c>
      <c r="N254" s="5" t="s">
        <v>24</v>
      </c>
      <c r="O254" s="5">
        <v>8</v>
      </c>
    </row>
    <row r="255" spans="1:15" x14ac:dyDescent="0.2">
      <c r="A255" s="5" t="s">
        <v>1042</v>
      </c>
      <c r="B255" s="5" t="s">
        <v>1031</v>
      </c>
      <c r="C255" s="5">
        <v>48</v>
      </c>
      <c r="D255" s="5" t="s">
        <v>17</v>
      </c>
      <c r="E255" s="5" t="s">
        <v>1043</v>
      </c>
      <c r="F255" s="5">
        <v>-4722</v>
      </c>
      <c r="G255" s="5" t="s">
        <v>19</v>
      </c>
      <c r="H255" s="5" t="s">
        <v>79</v>
      </c>
      <c r="I255" s="5">
        <v>83231.27</v>
      </c>
      <c r="J255" s="5" t="s">
        <v>1044</v>
      </c>
      <c r="K255" s="5" t="s">
        <v>62</v>
      </c>
      <c r="L255" s="5" t="s">
        <v>23</v>
      </c>
      <c r="M255" s="5">
        <v>1.02</v>
      </c>
      <c r="N255" s="5" t="s">
        <v>33</v>
      </c>
      <c r="O255" s="5">
        <v>13</v>
      </c>
    </row>
    <row r="256" spans="1:15" x14ac:dyDescent="0.2">
      <c r="A256" s="5" t="s">
        <v>1045</v>
      </c>
      <c r="B256" s="5" t="s">
        <v>1046</v>
      </c>
      <c r="C256" s="5">
        <v>32</v>
      </c>
      <c r="D256" s="5" t="s">
        <v>17</v>
      </c>
      <c r="E256" s="5" t="s">
        <v>1047</v>
      </c>
      <c r="F256" s="5">
        <v>-3404</v>
      </c>
      <c r="G256" s="5" t="s">
        <v>78</v>
      </c>
      <c r="H256" s="5" t="s">
        <v>38</v>
      </c>
      <c r="I256" s="5">
        <v>97888.16</v>
      </c>
      <c r="J256" s="5" t="s">
        <v>865</v>
      </c>
      <c r="K256" s="5" t="s">
        <v>104</v>
      </c>
      <c r="L256" s="5" t="s">
        <v>56</v>
      </c>
      <c r="M256" s="5">
        <v>4.8600000000000003</v>
      </c>
      <c r="N256" s="5" t="s">
        <v>41</v>
      </c>
      <c r="O256" s="5">
        <v>0</v>
      </c>
    </row>
    <row r="257" spans="1:15" x14ac:dyDescent="0.2">
      <c r="A257" s="5" t="s">
        <v>1048</v>
      </c>
      <c r="B257" s="5" t="s">
        <v>1049</v>
      </c>
      <c r="C257" s="5">
        <v>34</v>
      </c>
      <c r="D257" s="5" t="s">
        <v>17</v>
      </c>
      <c r="E257" s="5" t="s">
        <v>1050</v>
      </c>
      <c r="F257" s="5">
        <v>-10342</v>
      </c>
      <c r="G257" s="5" t="s">
        <v>99</v>
      </c>
      <c r="H257" s="5" t="s">
        <v>144</v>
      </c>
      <c r="I257" s="5">
        <v>133128.48000000001</v>
      </c>
      <c r="J257" s="5" t="s">
        <v>1051</v>
      </c>
      <c r="K257" s="5" t="s">
        <v>47</v>
      </c>
      <c r="L257" s="5" t="s">
        <v>32</v>
      </c>
      <c r="M257" s="5">
        <v>3.77</v>
      </c>
      <c r="N257" s="5" t="s">
        <v>33</v>
      </c>
      <c r="O257" s="5">
        <v>19</v>
      </c>
    </row>
    <row r="258" spans="1:15" x14ac:dyDescent="0.2">
      <c r="A258" s="5" t="s">
        <v>1052</v>
      </c>
      <c r="B258" s="5" t="s">
        <v>1053</v>
      </c>
      <c r="C258" s="5">
        <v>46</v>
      </c>
      <c r="D258" s="5" t="s">
        <v>17</v>
      </c>
      <c r="E258" s="5" t="s">
        <v>1054</v>
      </c>
      <c r="F258" s="5">
        <v>-2852</v>
      </c>
      <c r="G258" s="5" t="s">
        <v>45</v>
      </c>
      <c r="H258" s="5" t="s">
        <v>194</v>
      </c>
      <c r="I258" s="5">
        <v>172527.19</v>
      </c>
      <c r="J258" s="5" t="s">
        <v>1055</v>
      </c>
      <c r="K258" s="5" t="s">
        <v>118</v>
      </c>
      <c r="L258" s="5" t="s">
        <v>73</v>
      </c>
      <c r="M258" s="5">
        <v>2.73</v>
      </c>
      <c r="N258" s="5" t="s">
        <v>24</v>
      </c>
      <c r="O258" s="5">
        <v>21</v>
      </c>
    </row>
    <row r="259" spans="1:15" x14ac:dyDescent="0.2">
      <c r="A259" s="5" t="s">
        <v>1056</v>
      </c>
      <c r="B259" s="5" t="s">
        <v>1057</v>
      </c>
      <c r="C259" s="5">
        <v>34</v>
      </c>
      <c r="D259" s="5" t="s">
        <v>27</v>
      </c>
      <c r="E259" s="5" t="s">
        <v>1058</v>
      </c>
      <c r="F259" s="5">
        <v>-5226</v>
      </c>
      <c r="G259" s="5" t="s">
        <v>78</v>
      </c>
      <c r="H259" s="5" t="s">
        <v>30</v>
      </c>
      <c r="I259" s="5">
        <v>141441.10999999999</v>
      </c>
      <c r="J259" s="5" t="s">
        <v>1059</v>
      </c>
      <c r="K259" s="5" t="s">
        <v>118</v>
      </c>
      <c r="L259" s="5" t="s">
        <v>32</v>
      </c>
      <c r="M259" s="5">
        <v>1.49</v>
      </c>
      <c r="N259" s="5" t="s">
        <v>74</v>
      </c>
      <c r="O259" s="5">
        <v>24</v>
      </c>
    </row>
    <row r="260" spans="1:15" x14ac:dyDescent="0.2">
      <c r="A260" s="5" t="s">
        <v>1060</v>
      </c>
      <c r="B260" s="5" t="s">
        <v>1061</v>
      </c>
      <c r="C260" s="5">
        <v>56</v>
      </c>
      <c r="D260" s="5" t="s">
        <v>17</v>
      </c>
      <c r="E260" s="5" t="s">
        <v>1062</v>
      </c>
      <c r="F260" s="5">
        <v>-3727</v>
      </c>
      <c r="G260" s="5" t="s">
        <v>45</v>
      </c>
      <c r="H260" s="5" t="s">
        <v>144</v>
      </c>
      <c r="I260" s="5">
        <v>135013.71</v>
      </c>
      <c r="J260" s="5" t="s">
        <v>1063</v>
      </c>
      <c r="K260" s="5" t="s">
        <v>40</v>
      </c>
      <c r="L260" s="5" t="s">
        <v>56</v>
      </c>
      <c r="M260" s="5">
        <v>1.49</v>
      </c>
      <c r="N260" s="5" t="s">
        <v>33</v>
      </c>
      <c r="O260" s="5">
        <v>30</v>
      </c>
    </row>
    <row r="261" spans="1:15" x14ac:dyDescent="0.2">
      <c r="A261" s="5" t="s">
        <v>1064</v>
      </c>
      <c r="B261" s="5" t="s">
        <v>1065</v>
      </c>
      <c r="C261" s="5">
        <v>35</v>
      </c>
      <c r="D261" s="5" t="s">
        <v>17</v>
      </c>
      <c r="E261" s="5" t="s">
        <v>1066</v>
      </c>
      <c r="F261" s="5">
        <v>-6886</v>
      </c>
      <c r="G261" s="5" t="s">
        <v>29</v>
      </c>
      <c r="H261" s="5" t="s">
        <v>71</v>
      </c>
      <c r="I261" s="5">
        <v>131060.03</v>
      </c>
      <c r="J261" s="5" t="s">
        <v>1067</v>
      </c>
      <c r="K261" s="5" t="s">
        <v>127</v>
      </c>
      <c r="L261" s="5" t="s">
        <v>32</v>
      </c>
      <c r="M261" s="5">
        <v>2.68</v>
      </c>
      <c r="N261" s="5" t="s">
        <v>74</v>
      </c>
      <c r="O261" s="5">
        <v>32</v>
      </c>
    </row>
    <row r="262" spans="1:15" x14ac:dyDescent="0.2">
      <c r="A262" s="5" t="s">
        <v>1068</v>
      </c>
      <c r="B262" s="5" t="s">
        <v>1069</v>
      </c>
      <c r="C262" s="5">
        <v>29</v>
      </c>
      <c r="D262" s="5" t="s">
        <v>50</v>
      </c>
      <c r="E262" s="5" t="s">
        <v>1070</v>
      </c>
      <c r="F262" s="5">
        <v>-5170</v>
      </c>
      <c r="G262" s="5" t="s">
        <v>52</v>
      </c>
      <c r="H262" s="5" t="s">
        <v>30</v>
      </c>
      <c r="I262" s="5">
        <v>147804.04</v>
      </c>
      <c r="J262" s="5" t="s">
        <v>1071</v>
      </c>
      <c r="K262" s="5" t="s">
        <v>118</v>
      </c>
      <c r="L262" s="5" t="s">
        <v>32</v>
      </c>
      <c r="M262" s="5">
        <v>2.4300000000000002</v>
      </c>
      <c r="N262" s="5" t="s">
        <v>41</v>
      </c>
      <c r="O262" s="5">
        <v>18</v>
      </c>
    </row>
    <row r="263" spans="1:15" x14ac:dyDescent="0.2">
      <c r="A263" s="5" t="s">
        <v>1072</v>
      </c>
      <c r="B263" s="5" t="s">
        <v>1073</v>
      </c>
      <c r="C263" s="5">
        <v>57</v>
      </c>
      <c r="D263" s="5" t="s">
        <v>50</v>
      </c>
      <c r="E263" s="5" t="s">
        <v>1074</v>
      </c>
      <c r="F263" s="5">
        <v>-7911</v>
      </c>
      <c r="G263" s="5" t="s">
        <v>99</v>
      </c>
      <c r="H263" s="5" t="s">
        <v>144</v>
      </c>
      <c r="I263" s="5">
        <v>36848.660000000003</v>
      </c>
      <c r="J263" s="5" t="s">
        <v>1075</v>
      </c>
      <c r="K263" s="5" t="s">
        <v>136</v>
      </c>
      <c r="L263" s="5" t="s">
        <v>56</v>
      </c>
      <c r="M263" s="5">
        <v>1.6</v>
      </c>
      <c r="N263" s="5" t="s">
        <v>74</v>
      </c>
      <c r="O263" s="5">
        <v>32</v>
      </c>
    </row>
    <row r="264" spans="1:15" x14ac:dyDescent="0.2">
      <c r="A264" s="5" t="s">
        <v>1076</v>
      </c>
      <c r="B264" s="5" t="s">
        <v>1077</v>
      </c>
      <c r="C264" s="5">
        <v>28</v>
      </c>
      <c r="D264" s="5" t="s">
        <v>50</v>
      </c>
      <c r="E264" s="5" t="s">
        <v>1078</v>
      </c>
      <c r="F264" s="5">
        <v>-6852</v>
      </c>
      <c r="G264" s="5" t="s">
        <v>116</v>
      </c>
      <c r="H264" s="5" t="s">
        <v>79</v>
      </c>
      <c r="I264" s="5">
        <v>42261.63</v>
      </c>
      <c r="J264" s="5" t="s">
        <v>834</v>
      </c>
      <c r="K264" s="5" t="s">
        <v>55</v>
      </c>
      <c r="L264" s="5" t="s">
        <v>23</v>
      </c>
      <c r="M264" s="5">
        <v>4.41</v>
      </c>
      <c r="N264" s="5" t="s">
        <v>33</v>
      </c>
      <c r="O264" s="5">
        <v>20</v>
      </c>
    </row>
    <row r="265" spans="1:15" x14ac:dyDescent="0.2">
      <c r="A265" s="5" t="s">
        <v>1079</v>
      </c>
      <c r="B265" s="5" t="s">
        <v>276</v>
      </c>
      <c r="C265" s="5">
        <v>29</v>
      </c>
      <c r="D265" s="5" t="s">
        <v>27</v>
      </c>
      <c r="E265" s="5" t="s">
        <v>1080</v>
      </c>
      <c r="F265" s="5">
        <v>-3621</v>
      </c>
      <c r="G265" s="5" t="s">
        <v>78</v>
      </c>
      <c r="H265" s="5" t="s">
        <v>173</v>
      </c>
      <c r="I265" s="5">
        <v>86841.47</v>
      </c>
      <c r="J265" s="5" t="s">
        <v>1081</v>
      </c>
      <c r="K265" s="5" t="s">
        <v>127</v>
      </c>
      <c r="L265" s="5" t="s">
        <v>73</v>
      </c>
      <c r="M265" s="5">
        <v>4.51</v>
      </c>
      <c r="N265" s="5" t="s">
        <v>74</v>
      </c>
      <c r="O265" s="5">
        <v>23</v>
      </c>
    </row>
    <row r="266" spans="1:15" x14ac:dyDescent="0.2">
      <c r="A266" s="5" t="s">
        <v>1082</v>
      </c>
      <c r="B266" s="5" t="s">
        <v>1083</v>
      </c>
      <c r="C266" s="5">
        <v>29</v>
      </c>
      <c r="D266" s="5" t="s">
        <v>50</v>
      </c>
      <c r="E266" s="5" t="s">
        <v>1084</v>
      </c>
      <c r="F266" s="5">
        <v>-8363</v>
      </c>
      <c r="G266" s="5" t="s">
        <v>94</v>
      </c>
      <c r="H266" s="5" t="s">
        <v>66</v>
      </c>
      <c r="I266" s="5">
        <v>129082.74</v>
      </c>
      <c r="J266" s="5" t="s">
        <v>1085</v>
      </c>
      <c r="K266" s="5" t="s">
        <v>55</v>
      </c>
      <c r="L266" s="5" t="s">
        <v>23</v>
      </c>
      <c r="M266" s="5">
        <v>1.53</v>
      </c>
      <c r="N266" s="5" t="s">
        <v>74</v>
      </c>
      <c r="O266" s="5">
        <v>10</v>
      </c>
    </row>
    <row r="267" spans="1:15" x14ac:dyDescent="0.2">
      <c r="A267" s="5" t="s">
        <v>1086</v>
      </c>
      <c r="B267" s="5" t="s">
        <v>1087</v>
      </c>
      <c r="C267" s="5">
        <v>59</v>
      </c>
      <c r="D267" s="5" t="s">
        <v>50</v>
      </c>
      <c r="E267" s="5" t="s">
        <v>1088</v>
      </c>
      <c r="F267" s="5">
        <v>-5410</v>
      </c>
      <c r="G267" s="5" t="s">
        <v>52</v>
      </c>
      <c r="H267" s="5" t="s">
        <v>66</v>
      </c>
      <c r="I267" s="5">
        <v>147978.82</v>
      </c>
      <c r="J267" s="5" t="s">
        <v>1089</v>
      </c>
      <c r="K267" s="5" t="s">
        <v>22</v>
      </c>
      <c r="L267" s="5" t="s">
        <v>32</v>
      </c>
      <c r="M267" s="5">
        <v>2.93</v>
      </c>
      <c r="N267" s="5" t="s">
        <v>41</v>
      </c>
      <c r="O267" s="5">
        <v>7</v>
      </c>
    </row>
    <row r="268" spans="1:15" x14ac:dyDescent="0.2">
      <c r="A268" s="5" t="s">
        <v>1090</v>
      </c>
      <c r="B268" s="5" t="s">
        <v>1091</v>
      </c>
      <c r="C268" s="5">
        <v>24</v>
      </c>
      <c r="D268" s="5" t="s">
        <v>27</v>
      </c>
      <c r="E268" s="5" t="s">
        <v>1092</v>
      </c>
      <c r="F268" s="5">
        <v>-2492</v>
      </c>
      <c r="G268" s="5" t="s">
        <v>85</v>
      </c>
      <c r="H268" s="5" t="s">
        <v>38</v>
      </c>
      <c r="I268" s="5">
        <v>139947.16</v>
      </c>
      <c r="J268" s="5" t="s">
        <v>1093</v>
      </c>
      <c r="K268" s="5" t="s">
        <v>62</v>
      </c>
      <c r="L268" s="5" t="s">
        <v>23</v>
      </c>
      <c r="M268" s="5">
        <v>2.73</v>
      </c>
      <c r="N268" s="5" t="s">
        <v>24</v>
      </c>
      <c r="O268" s="5">
        <v>30</v>
      </c>
    </row>
    <row r="269" spans="1:15" x14ac:dyDescent="0.2">
      <c r="A269" s="5" t="s">
        <v>1094</v>
      </c>
      <c r="B269" s="5" t="s">
        <v>1095</v>
      </c>
      <c r="C269" s="5">
        <v>65</v>
      </c>
      <c r="D269" s="5" t="s">
        <v>17</v>
      </c>
      <c r="E269" s="5" t="s">
        <v>1096</v>
      </c>
      <c r="F269" s="5">
        <v>-3204</v>
      </c>
      <c r="G269" s="5" t="s">
        <v>45</v>
      </c>
      <c r="H269" s="5" t="s">
        <v>53</v>
      </c>
      <c r="I269" s="5">
        <v>108307.3</v>
      </c>
      <c r="J269" s="5" t="s">
        <v>1097</v>
      </c>
      <c r="K269" s="5" t="s">
        <v>40</v>
      </c>
      <c r="L269" s="5" t="s">
        <v>32</v>
      </c>
      <c r="M269" s="5">
        <v>1.3</v>
      </c>
      <c r="N269" s="5" t="s">
        <v>41</v>
      </c>
      <c r="O269" s="5">
        <v>20</v>
      </c>
    </row>
    <row r="270" spans="1:15" x14ac:dyDescent="0.2">
      <c r="A270" s="5" t="s">
        <v>1098</v>
      </c>
      <c r="B270" s="5" t="s">
        <v>1099</v>
      </c>
      <c r="C270" s="5">
        <v>39</v>
      </c>
      <c r="D270" s="5" t="s">
        <v>27</v>
      </c>
      <c r="E270" s="5" t="s">
        <v>1100</v>
      </c>
      <c r="F270" s="5">
        <v>-8293</v>
      </c>
      <c r="G270" s="5" t="s">
        <v>29</v>
      </c>
      <c r="H270" s="5" t="s">
        <v>30</v>
      </c>
      <c r="I270" s="5">
        <v>46430.44</v>
      </c>
      <c r="J270" s="5" t="s">
        <v>1101</v>
      </c>
      <c r="K270" s="5" t="s">
        <v>127</v>
      </c>
      <c r="L270" s="5" t="s">
        <v>56</v>
      </c>
      <c r="M270" s="5">
        <v>1.35</v>
      </c>
      <c r="N270" s="5" t="s">
        <v>41</v>
      </c>
      <c r="O270" s="5">
        <v>28</v>
      </c>
    </row>
    <row r="271" spans="1:15" x14ac:dyDescent="0.2">
      <c r="A271" s="5" t="s">
        <v>1102</v>
      </c>
      <c r="B271" s="5" t="s">
        <v>1103</v>
      </c>
      <c r="C271" s="5">
        <v>53</v>
      </c>
      <c r="D271" s="5" t="s">
        <v>17</v>
      </c>
      <c r="E271" s="5" t="s">
        <v>1104</v>
      </c>
      <c r="F271" s="5">
        <v>-8031</v>
      </c>
      <c r="G271" s="5" t="s">
        <v>29</v>
      </c>
      <c r="H271" s="5" t="s">
        <v>144</v>
      </c>
      <c r="I271" s="5">
        <v>115784</v>
      </c>
      <c r="J271" s="5" t="s">
        <v>1105</v>
      </c>
      <c r="K271" s="5" t="s">
        <v>136</v>
      </c>
      <c r="L271" s="5" t="s">
        <v>73</v>
      </c>
      <c r="M271" s="5">
        <v>4.5599999999999996</v>
      </c>
      <c r="N271" s="5" t="s">
        <v>57</v>
      </c>
      <c r="O271" s="5">
        <v>13</v>
      </c>
    </row>
    <row r="272" spans="1:15" x14ac:dyDescent="0.2">
      <c r="A272" s="5" t="s">
        <v>1106</v>
      </c>
      <c r="B272" s="5" t="s">
        <v>665</v>
      </c>
      <c r="C272" s="5">
        <v>51</v>
      </c>
      <c r="D272" s="5" t="s">
        <v>50</v>
      </c>
      <c r="E272" s="5" t="s">
        <v>1107</v>
      </c>
      <c r="F272" s="5">
        <v>-5842</v>
      </c>
      <c r="G272" s="5" t="s">
        <v>94</v>
      </c>
      <c r="H272" s="5" t="s">
        <v>173</v>
      </c>
      <c r="I272" s="5">
        <v>116221.87</v>
      </c>
      <c r="J272" s="5" t="s">
        <v>1108</v>
      </c>
      <c r="K272" s="5" t="s">
        <v>127</v>
      </c>
      <c r="L272" s="5" t="s">
        <v>56</v>
      </c>
      <c r="M272" s="5">
        <v>3.87</v>
      </c>
      <c r="N272" s="5" t="s">
        <v>33</v>
      </c>
      <c r="O272" s="5">
        <v>28</v>
      </c>
    </row>
    <row r="273" spans="1:15" x14ac:dyDescent="0.2">
      <c r="A273" s="5" t="s">
        <v>1109</v>
      </c>
      <c r="B273" s="5" t="s">
        <v>1110</v>
      </c>
      <c r="C273" s="5">
        <v>64</v>
      </c>
      <c r="D273" s="5" t="s">
        <v>27</v>
      </c>
      <c r="E273" s="5" t="s">
        <v>1111</v>
      </c>
      <c r="F273" s="5">
        <v>-6794</v>
      </c>
      <c r="G273" s="5" t="s">
        <v>85</v>
      </c>
      <c r="H273" s="5" t="s">
        <v>20</v>
      </c>
      <c r="I273" s="5">
        <v>89214.1</v>
      </c>
      <c r="J273" s="5" t="s">
        <v>1112</v>
      </c>
      <c r="K273" s="5" t="s">
        <v>22</v>
      </c>
      <c r="L273" s="5" t="s">
        <v>32</v>
      </c>
      <c r="M273" s="5">
        <v>2.97</v>
      </c>
      <c r="N273" s="5" t="s">
        <v>41</v>
      </c>
      <c r="O273" s="5">
        <v>6</v>
      </c>
    </row>
    <row r="274" spans="1:15" x14ac:dyDescent="0.2">
      <c r="A274" s="5" t="s">
        <v>1113</v>
      </c>
      <c r="B274" s="5" t="s">
        <v>1114</v>
      </c>
      <c r="C274" s="5">
        <v>34</v>
      </c>
      <c r="D274" s="5" t="s">
        <v>27</v>
      </c>
      <c r="E274" s="5" t="s">
        <v>1115</v>
      </c>
      <c r="F274" s="5">
        <v>-9409</v>
      </c>
      <c r="G274" s="5" t="s">
        <v>99</v>
      </c>
      <c r="H274" s="5" t="s">
        <v>173</v>
      </c>
      <c r="I274" s="5">
        <v>50626.03</v>
      </c>
      <c r="J274" s="5" t="s">
        <v>1116</v>
      </c>
      <c r="K274" s="5" t="s">
        <v>22</v>
      </c>
      <c r="L274" s="5" t="s">
        <v>23</v>
      </c>
      <c r="M274" s="5">
        <v>4.09</v>
      </c>
      <c r="N274" s="5" t="s">
        <v>41</v>
      </c>
      <c r="O274" s="5">
        <v>29</v>
      </c>
    </row>
    <row r="275" spans="1:15" x14ac:dyDescent="0.2">
      <c r="A275" s="5" t="s">
        <v>1117</v>
      </c>
      <c r="B275" s="5" t="s">
        <v>1118</v>
      </c>
      <c r="C275" s="5">
        <v>54</v>
      </c>
      <c r="D275" s="5" t="s">
        <v>27</v>
      </c>
      <c r="E275" s="5" t="s">
        <v>1119</v>
      </c>
      <c r="F275" s="5">
        <v>-2641</v>
      </c>
      <c r="G275" s="5" t="s">
        <v>85</v>
      </c>
      <c r="H275" s="5" t="s">
        <v>66</v>
      </c>
      <c r="I275" s="5">
        <v>156628.34</v>
      </c>
      <c r="J275" s="5" t="s">
        <v>1120</v>
      </c>
      <c r="K275" s="5" t="s">
        <v>118</v>
      </c>
      <c r="L275" s="5" t="s">
        <v>32</v>
      </c>
      <c r="M275" s="5">
        <v>3.77</v>
      </c>
      <c r="N275" s="5" t="s">
        <v>24</v>
      </c>
      <c r="O275" s="5">
        <v>8</v>
      </c>
    </row>
    <row r="276" spans="1:15" x14ac:dyDescent="0.2">
      <c r="A276" s="5" t="s">
        <v>1121</v>
      </c>
      <c r="B276" s="5" t="s">
        <v>1122</v>
      </c>
      <c r="C276" s="5">
        <v>64</v>
      </c>
      <c r="D276" s="5" t="s">
        <v>17</v>
      </c>
      <c r="E276" s="5" t="s">
        <v>1123</v>
      </c>
      <c r="F276" s="5">
        <v>-8446</v>
      </c>
      <c r="G276" s="5" t="s">
        <v>29</v>
      </c>
      <c r="H276" s="5" t="s">
        <v>38</v>
      </c>
      <c r="I276" s="5">
        <v>167806.99</v>
      </c>
      <c r="J276" s="5" t="s">
        <v>1124</v>
      </c>
      <c r="K276" s="5" t="s">
        <v>47</v>
      </c>
      <c r="L276" s="5" t="s">
        <v>73</v>
      </c>
      <c r="M276" s="5">
        <v>2.59</v>
      </c>
      <c r="N276" s="5" t="s">
        <v>33</v>
      </c>
      <c r="O276" s="5">
        <v>18</v>
      </c>
    </row>
    <row r="277" spans="1:15" x14ac:dyDescent="0.2">
      <c r="A277" s="5" t="s">
        <v>1125</v>
      </c>
      <c r="B277" s="5" t="s">
        <v>1126</v>
      </c>
      <c r="C277" s="5">
        <v>30</v>
      </c>
      <c r="D277" s="5" t="s">
        <v>50</v>
      </c>
      <c r="E277" s="5" t="s">
        <v>1127</v>
      </c>
      <c r="F277" s="5">
        <v>-11174</v>
      </c>
      <c r="G277" s="5" t="s">
        <v>116</v>
      </c>
      <c r="H277" s="5" t="s">
        <v>20</v>
      </c>
      <c r="I277" s="5">
        <v>159802.59</v>
      </c>
      <c r="J277" s="5" t="s">
        <v>1128</v>
      </c>
      <c r="K277" s="5" t="s">
        <v>118</v>
      </c>
      <c r="L277" s="5" t="s">
        <v>32</v>
      </c>
      <c r="M277" s="5">
        <v>1.8</v>
      </c>
      <c r="N277" s="5" t="s">
        <v>57</v>
      </c>
      <c r="O277" s="5">
        <v>18</v>
      </c>
    </row>
    <row r="278" spans="1:15" x14ac:dyDescent="0.2">
      <c r="A278" s="5" t="s">
        <v>1129</v>
      </c>
      <c r="B278" s="5" t="s">
        <v>1130</v>
      </c>
      <c r="C278" s="5">
        <v>65</v>
      </c>
      <c r="D278" s="5" t="s">
        <v>27</v>
      </c>
      <c r="E278" s="5" t="s">
        <v>1131</v>
      </c>
      <c r="F278" s="5">
        <v>-10401</v>
      </c>
      <c r="G278" s="5" t="s">
        <v>85</v>
      </c>
      <c r="H278" s="5" t="s">
        <v>173</v>
      </c>
      <c r="I278" s="5">
        <v>138001.15</v>
      </c>
      <c r="J278" s="5" t="s">
        <v>1132</v>
      </c>
      <c r="K278" s="5" t="s">
        <v>62</v>
      </c>
      <c r="L278" s="5" t="s">
        <v>56</v>
      </c>
      <c r="M278" s="5">
        <v>3.33</v>
      </c>
      <c r="N278" s="5" t="s">
        <v>41</v>
      </c>
      <c r="O278" s="5">
        <v>34</v>
      </c>
    </row>
    <row r="279" spans="1:15" x14ac:dyDescent="0.2">
      <c r="A279" s="5" t="s">
        <v>1133</v>
      </c>
      <c r="B279" s="5" t="s">
        <v>1134</v>
      </c>
      <c r="C279" s="5">
        <v>22</v>
      </c>
      <c r="D279" s="5" t="s">
        <v>17</v>
      </c>
      <c r="E279" s="5" t="s">
        <v>1135</v>
      </c>
      <c r="F279" s="5">
        <v>-4095</v>
      </c>
      <c r="G279" s="5" t="s">
        <v>45</v>
      </c>
      <c r="H279" s="5" t="s">
        <v>144</v>
      </c>
      <c r="I279" s="5">
        <v>63985.85</v>
      </c>
      <c r="J279" s="5" t="s">
        <v>1136</v>
      </c>
      <c r="K279" s="5" t="s">
        <v>55</v>
      </c>
      <c r="L279" s="5" t="s">
        <v>73</v>
      </c>
      <c r="M279" s="5">
        <v>3.73</v>
      </c>
      <c r="N279" s="5" t="s">
        <v>24</v>
      </c>
      <c r="O279" s="5">
        <v>3</v>
      </c>
    </row>
    <row r="280" spans="1:15" x14ac:dyDescent="0.2">
      <c r="A280" s="5" t="s">
        <v>1137</v>
      </c>
      <c r="B280" s="5" t="s">
        <v>1138</v>
      </c>
      <c r="C280" s="5">
        <v>35</v>
      </c>
      <c r="D280" s="5" t="s">
        <v>17</v>
      </c>
      <c r="E280" s="5" t="s">
        <v>1139</v>
      </c>
      <c r="F280" s="5">
        <v>-9914</v>
      </c>
      <c r="G280" s="5" t="s">
        <v>19</v>
      </c>
      <c r="H280" s="5" t="s">
        <v>38</v>
      </c>
      <c r="I280" s="5">
        <v>160865.13</v>
      </c>
      <c r="J280" s="5" t="s">
        <v>1140</v>
      </c>
      <c r="K280" s="5" t="s">
        <v>118</v>
      </c>
      <c r="L280" s="5" t="s">
        <v>32</v>
      </c>
      <c r="M280" s="5">
        <v>3.97</v>
      </c>
      <c r="N280" s="5" t="s">
        <v>57</v>
      </c>
      <c r="O280" s="5">
        <v>24</v>
      </c>
    </row>
    <row r="281" spans="1:15" x14ac:dyDescent="0.2">
      <c r="A281" s="5" t="s">
        <v>1141</v>
      </c>
      <c r="B281" s="5" t="s">
        <v>1142</v>
      </c>
      <c r="C281" s="5">
        <v>40</v>
      </c>
      <c r="D281" s="5" t="s">
        <v>17</v>
      </c>
      <c r="E281" s="5" t="s">
        <v>1143</v>
      </c>
      <c r="F281" s="5">
        <v>-8086</v>
      </c>
      <c r="G281" s="5" t="s">
        <v>29</v>
      </c>
      <c r="H281" s="5" t="s">
        <v>173</v>
      </c>
      <c r="I281" s="5">
        <v>175045.82</v>
      </c>
      <c r="J281" s="5" t="s">
        <v>1144</v>
      </c>
      <c r="K281" s="5" t="s">
        <v>22</v>
      </c>
      <c r="L281" s="5" t="s">
        <v>73</v>
      </c>
      <c r="M281" s="5">
        <v>1.81</v>
      </c>
      <c r="N281" s="5" t="s">
        <v>41</v>
      </c>
      <c r="O281" s="5">
        <v>14</v>
      </c>
    </row>
    <row r="282" spans="1:15" x14ac:dyDescent="0.2">
      <c r="A282" s="5" t="s">
        <v>1145</v>
      </c>
      <c r="B282" s="5" t="s">
        <v>1146</v>
      </c>
      <c r="C282" s="5">
        <v>63</v>
      </c>
      <c r="D282" s="5" t="s">
        <v>50</v>
      </c>
      <c r="E282" s="5" t="s">
        <v>1147</v>
      </c>
      <c r="F282" s="5">
        <v>-5678</v>
      </c>
      <c r="G282" s="5" t="s">
        <v>99</v>
      </c>
      <c r="H282" s="5" t="s">
        <v>194</v>
      </c>
      <c r="I282" s="5">
        <v>100078.16</v>
      </c>
      <c r="J282" s="5" t="s">
        <v>1148</v>
      </c>
      <c r="K282" s="5" t="s">
        <v>136</v>
      </c>
      <c r="L282" s="5" t="s">
        <v>32</v>
      </c>
      <c r="M282" s="5">
        <v>4.8499999999999996</v>
      </c>
      <c r="N282" s="5" t="s">
        <v>57</v>
      </c>
      <c r="O282" s="5">
        <v>7</v>
      </c>
    </row>
    <row r="283" spans="1:15" x14ac:dyDescent="0.2">
      <c r="A283" s="5" t="s">
        <v>1149</v>
      </c>
      <c r="B283" s="5" t="s">
        <v>1150</v>
      </c>
      <c r="C283" s="5">
        <v>49</v>
      </c>
      <c r="D283" s="5" t="s">
        <v>50</v>
      </c>
      <c r="E283" s="5" t="s">
        <v>1151</v>
      </c>
      <c r="F283" s="5">
        <v>-4338</v>
      </c>
      <c r="G283" s="5" t="s">
        <v>52</v>
      </c>
      <c r="H283" s="5" t="s">
        <v>194</v>
      </c>
      <c r="I283" s="5">
        <v>35818.54</v>
      </c>
      <c r="J283" s="5" t="s">
        <v>1152</v>
      </c>
      <c r="K283" s="5" t="s">
        <v>55</v>
      </c>
      <c r="L283" s="5" t="s">
        <v>23</v>
      </c>
      <c r="M283" s="5">
        <v>1.61</v>
      </c>
      <c r="N283" s="5" t="s">
        <v>33</v>
      </c>
      <c r="O283" s="5">
        <v>38</v>
      </c>
    </row>
    <row r="284" spans="1:15" x14ac:dyDescent="0.2">
      <c r="A284" s="5" t="s">
        <v>1153</v>
      </c>
      <c r="B284" s="5" t="s">
        <v>1154</v>
      </c>
      <c r="C284" s="5">
        <v>62</v>
      </c>
      <c r="D284" s="5" t="s">
        <v>17</v>
      </c>
      <c r="E284" s="5" t="s">
        <v>1155</v>
      </c>
      <c r="F284" s="5">
        <v>-7975</v>
      </c>
      <c r="G284" s="5" t="s">
        <v>19</v>
      </c>
      <c r="H284" s="5" t="s">
        <v>173</v>
      </c>
      <c r="I284" s="5">
        <v>111182.28</v>
      </c>
      <c r="J284" s="5" t="s">
        <v>1156</v>
      </c>
      <c r="K284" s="5" t="s">
        <v>118</v>
      </c>
      <c r="L284" s="5" t="s">
        <v>23</v>
      </c>
      <c r="M284" s="5">
        <v>4.1500000000000004</v>
      </c>
      <c r="N284" s="5" t="s">
        <v>24</v>
      </c>
      <c r="O284" s="5">
        <v>26</v>
      </c>
    </row>
    <row r="285" spans="1:15" x14ac:dyDescent="0.2">
      <c r="A285" s="5" t="s">
        <v>1157</v>
      </c>
      <c r="B285" s="5" t="s">
        <v>1158</v>
      </c>
      <c r="C285" s="5">
        <v>47</v>
      </c>
      <c r="D285" s="5" t="s">
        <v>27</v>
      </c>
      <c r="E285" s="5" t="s">
        <v>1159</v>
      </c>
      <c r="F285" s="5">
        <v>-7180</v>
      </c>
      <c r="G285" s="5" t="s">
        <v>37</v>
      </c>
      <c r="H285" s="5" t="s">
        <v>173</v>
      </c>
      <c r="I285" s="5">
        <v>77568.28</v>
      </c>
      <c r="J285" s="5" t="s">
        <v>1160</v>
      </c>
      <c r="K285" s="5" t="s">
        <v>127</v>
      </c>
      <c r="L285" s="5" t="s">
        <v>56</v>
      </c>
      <c r="M285" s="5">
        <v>4.99</v>
      </c>
      <c r="N285" s="5" t="s">
        <v>74</v>
      </c>
      <c r="O285" s="5">
        <v>7</v>
      </c>
    </row>
    <row r="286" spans="1:15" x14ac:dyDescent="0.2">
      <c r="A286" s="5" t="s">
        <v>1161</v>
      </c>
      <c r="B286" s="5" t="s">
        <v>1162</v>
      </c>
      <c r="C286" s="5">
        <v>50</v>
      </c>
      <c r="D286" s="5" t="s">
        <v>27</v>
      </c>
      <c r="E286" s="5" t="s">
        <v>1163</v>
      </c>
      <c r="F286" s="5">
        <v>-6557</v>
      </c>
      <c r="G286" s="5" t="s">
        <v>45</v>
      </c>
      <c r="H286" s="5" t="s">
        <v>173</v>
      </c>
      <c r="I286" s="5">
        <v>90299.03</v>
      </c>
      <c r="J286" s="5" t="s">
        <v>1164</v>
      </c>
      <c r="K286" s="5" t="s">
        <v>136</v>
      </c>
      <c r="L286" s="5" t="s">
        <v>56</v>
      </c>
      <c r="M286" s="5">
        <v>2.0299999999999998</v>
      </c>
      <c r="N286" s="5" t="s">
        <v>33</v>
      </c>
      <c r="O286" s="5">
        <v>1</v>
      </c>
    </row>
    <row r="287" spans="1:15" x14ac:dyDescent="0.2">
      <c r="A287" s="5" t="s">
        <v>1165</v>
      </c>
      <c r="B287" s="5" t="s">
        <v>1166</v>
      </c>
      <c r="C287" s="5">
        <v>45</v>
      </c>
      <c r="D287" s="5" t="s">
        <v>17</v>
      </c>
      <c r="E287" s="5" t="s">
        <v>1167</v>
      </c>
      <c r="F287" s="5">
        <v>-2971</v>
      </c>
      <c r="G287" s="5" t="s">
        <v>116</v>
      </c>
      <c r="H287" s="5" t="s">
        <v>30</v>
      </c>
      <c r="I287" s="5">
        <v>81445.350000000006</v>
      </c>
      <c r="J287" s="5" t="s">
        <v>854</v>
      </c>
      <c r="K287" s="5" t="s">
        <v>136</v>
      </c>
      <c r="L287" s="5" t="s">
        <v>32</v>
      </c>
      <c r="M287" s="5">
        <v>4.8899999999999997</v>
      </c>
      <c r="N287" s="5" t="s">
        <v>57</v>
      </c>
      <c r="O287" s="5">
        <v>34</v>
      </c>
    </row>
    <row r="288" spans="1:15" x14ac:dyDescent="0.2">
      <c r="A288" s="5" t="s">
        <v>1168</v>
      </c>
      <c r="B288" s="5" t="s">
        <v>1169</v>
      </c>
      <c r="C288" s="5">
        <v>26</v>
      </c>
      <c r="D288" s="5" t="s">
        <v>27</v>
      </c>
      <c r="E288" s="5" t="s">
        <v>1170</v>
      </c>
      <c r="F288" s="5">
        <v>-6227</v>
      </c>
      <c r="G288" s="5" t="s">
        <v>29</v>
      </c>
      <c r="H288" s="5" t="s">
        <v>71</v>
      </c>
      <c r="I288" s="5">
        <v>64809.04</v>
      </c>
      <c r="J288" s="5" t="s">
        <v>1171</v>
      </c>
      <c r="K288" s="5" t="s">
        <v>104</v>
      </c>
      <c r="L288" s="5" t="s">
        <v>23</v>
      </c>
      <c r="M288" s="5">
        <v>3.99</v>
      </c>
      <c r="N288" s="5" t="s">
        <v>24</v>
      </c>
      <c r="O288" s="5">
        <v>1</v>
      </c>
    </row>
    <row r="289" spans="1:15" x14ac:dyDescent="0.2">
      <c r="A289" s="5" t="s">
        <v>1172</v>
      </c>
      <c r="B289" s="5" t="s">
        <v>229</v>
      </c>
      <c r="C289" s="5">
        <v>43</v>
      </c>
      <c r="D289" s="5" t="s">
        <v>27</v>
      </c>
      <c r="E289" s="5" t="s">
        <v>1173</v>
      </c>
      <c r="F289" s="5">
        <v>-4345</v>
      </c>
      <c r="G289" s="5" t="s">
        <v>116</v>
      </c>
      <c r="H289" s="5" t="s">
        <v>20</v>
      </c>
      <c r="I289" s="5">
        <v>45214.1</v>
      </c>
      <c r="J289" s="5" t="s">
        <v>1174</v>
      </c>
      <c r="K289" s="5" t="s">
        <v>47</v>
      </c>
      <c r="L289" s="5" t="s">
        <v>73</v>
      </c>
      <c r="M289" s="5">
        <v>2.63</v>
      </c>
      <c r="N289" s="5" t="s">
        <v>41</v>
      </c>
      <c r="O289" s="5">
        <v>40</v>
      </c>
    </row>
    <row r="290" spans="1:15" x14ac:dyDescent="0.2">
      <c r="A290" s="5" t="s">
        <v>1175</v>
      </c>
      <c r="B290" s="5" t="s">
        <v>1176</v>
      </c>
      <c r="C290" s="5">
        <v>42</v>
      </c>
      <c r="D290" s="5" t="s">
        <v>27</v>
      </c>
      <c r="E290" s="5" t="s">
        <v>1177</v>
      </c>
      <c r="F290" s="5">
        <v>-10871</v>
      </c>
      <c r="G290" s="5" t="s">
        <v>45</v>
      </c>
      <c r="H290" s="5" t="s">
        <v>38</v>
      </c>
      <c r="I290" s="5">
        <v>44169.45</v>
      </c>
      <c r="J290" s="5" t="s">
        <v>1178</v>
      </c>
      <c r="K290" s="5" t="s">
        <v>127</v>
      </c>
      <c r="L290" s="5" t="s">
        <v>23</v>
      </c>
      <c r="M290" s="5">
        <v>3.8</v>
      </c>
      <c r="N290" s="5" t="s">
        <v>74</v>
      </c>
      <c r="O290" s="5">
        <v>22</v>
      </c>
    </row>
    <row r="291" spans="1:15" x14ac:dyDescent="0.2">
      <c r="A291" s="5" t="s">
        <v>1179</v>
      </c>
      <c r="B291" s="5" t="s">
        <v>1180</v>
      </c>
      <c r="C291" s="5">
        <v>40</v>
      </c>
      <c r="D291" s="5" t="s">
        <v>17</v>
      </c>
      <c r="E291" s="5" t="s">
        <v>1181</v>
      </c>
      <c r="F291" s="5">
        <v>-6620</v>
      </c>
      <c r="G291" s="5" t="s">
        <v>94</v>
      </c>
      <c r="H291" s="5" t="s">
        <v>66</v>
      </c>
      <c r="I291" s="5">
        <v>92291.42</v>
      </c>
      <c r="J291" s="5" t="s">
        <v>1182</v>
      </c>
      <c r="K291" s="5" t="s">
        <v>22</v>
      </c>
      <c r="L291" s="5" t="s">
        <v>56</v>
      </c>
      <c r="M291" s="5">
        <v>1.63</v>
      </c>
      <c r="N291" s="5" t="s">
        <v>24</v>
      </c>
      <c r="O291" s="5">
        <v>8</v>
      </c>
    </row>
    <row r="292" spans="1:15" x14ac:dyDescent="0.2">
      <c r="A292" s="5" t="s">
        <v>1183</v>
      </c>
      <c r="B292" s="5" t="s">
        <v>1184</v>
      </c>
      <c r="C292" s="5">
        <v>56</v>
      </c>
      <c r="D292" s="5" t="s">
        <v>50</v>
      </c>
      <c r="E292" s="5" t="s">
        <v>1185</v>
      </c>
      <c r="F292" s="5">
        <v>-7864</v>
      </c>
      <c r="G292" s="5" t="s">
        <v>45</v>
      </c>
      <c r="H292" s="5" t="s">
        <v>20</v>
      </c>
      <c r="I292" s="5">
        <v>161841.20000000001</v>
      </c>
      <c r="J292" s="5" t="s">
        <v>783</v>
      </c>
      <c r="K292" s="5" t="s">
        <v>136</v>
      </c>
      <c r="L292" s="5" t="s">
        <v>23</v>
      </c>
      <c r="M292" s="5">
        <v>1.02</v>
      </c>
      <c r="N292" s="5" t="s">
        <v>57</v>
      </c>
      <c r="O292" s="5">
        <v>25</v>
      </c>
    </row>
    <row r="293" spans="1:15" x14ac:dyDescent="0.2">
      <c r="A293" s="5" t="s">
        <v>1186</v>
      </c>
      <c r="B293" s="5" t="s">
        <v>1187</v>
      </c>
      <c r="C293" s="5">
        <v>27</v>
      </c>
      <c r="D293" s="5" t="s">
        <v>50</v>
      </c>
      <c r="E293" s="5" t="s">
        <v>1188</v>
      </c>
      <c r="F293" s="5">
        <v>-8457</v>
      </c>
      <c r="G293" s="5" t="s">
        <v>99</v>
      </c>
      <c r="H293" s="5" t="s">
        <v>66</v>
      </c>
      <c r="I293" s="5">
        <v>166316.06</v>
      </c>
      <c r="J293" s="5" t="s">
        <v>1189</v>
      </c>
      <c r="K293" s="5" t="s">
        <v>118</v>
      </c>
      <c r="L293" s="5" t="s">
        <v>32</v>
      </c>
      <c r="M293" s="5">
        <v>1.64</v>
      </c>
      <c r="N293" s="5" t="s">
        <v>24</v>
      </c>
      <c r="O293" s="5">
        <v>39</v>
      </c>
    </row>
    <row r="294" spans="1:15" x14ac:dyDescent="0.2">
      <c r="A294" s="5" t="s">
        <v>1190</v>
      </c>
      <c r="B294" s="5" t="s">
        <v>1191</v>
      </c>
      <c r="C294" s="5">
        <v>29</v>
      </c>
      <c r="D294" s="5" t="s">
        <v>27</v>
      </c>
      <c r="E294" s="5" t="s">
        <v>1192</v>
      </c>
      <c r="F294" s="5">
        <v>-3642</v>
      </c>
      <c r="G294" s="5" t="s">
        <v>85</v>
      </c>
      <c r="H294" s="5" t="s">
        <v>79</v>
      </c>
      <c r="I294" s="5">
        <v>128477.8</v>
      </c>
      <c r="J294" s="5" t="s">
        <v>1193</v>
      </c>
      <c r="K294" s="5" t="s">
        <v>81</v>
      </c>
      <c r="L294" s="5" t="s">
        <v>23</v>
      </c>
      <c r="M294" s="5">
        <v>2</v>
      </c>
      <c r="N294" s="5" t="s">
        <v>24</v>
      </c>
      <c r="O294" s="5">
        <v>37</v>
      </c>
    </row>
    <row r="295" spans="1:15" x14ac:dyDescent="0.2">
      <c r="A295" s="5" t="s">
        <v>1194</v>
      </c>
      <c r="B295" s="5" t="s">
        <v>1195</v>
      </c>
      <c r="C295" s="5">
        <v>44</v>
      </c>
      <c r="D295" s="5" t="s">
        <v>27</v>
      </c>
      <c r="E295" s="5" t="s">
        <v>1196</v>
      </c>
      <c r="F295" s="5">
        <v>-3849</v>
      </c>
      <c r="G295" s="5" t="s">
        <v>116</v>
      </c>
      <c r="H295" s="5" t="s">
        <v>38</v>
      </c>
      <c r="I295" s="5">
        <v>45122.29</v>
      </c>
      <c r="J295" s="5" t="s">
        <v>1197</v>
      </c>
      <c r="K295" s="5" t="s">
        <v>62</v>
      </c>
      <c r="L295" s="5" t="s">
        <v>56</v>
      </c>
      <c r="M295" s="5">
        <v>2.8</v>
      </c>
      <c r="N295" s="5" t="s">
        <v>57</v>
      </c>
      <c r="O295" s="5">
        <v>19</v>
      </c>
    </row>
    <row r="296" spans="1:15" x14ac:dyDescent="0.2">
      <c r="A296" s="5" t="s">
        <v>1198</v>
      </c>
      <c r="B296" s="5" t="s">
        <v>1199</v>
      </c>
      <c r="C296" s="5">
        <v>31</v>
      </c>
      <c r="D296" s="5" t="s">
        <v>17</v>
      </c>
      <c r="E296" s="5" t="s">
        <v>1200</v>
      </c>
      <c r="F296" s="5">
        <v>-7681</v>
      </c>
      <c r="G296" s="5" t="s">
        <v>29</v>
      </c>
      <c r="H296" s="5" t="s">
        <v>53</v>
      </c>
      <c r="I296" s="5">
        <v>35700.620000000003</v>
      </c>
      <c r="J296" s="5" t="s">
        <v>1201</v>
      </c>
      <c r="K296" s="5" t="s">
        <v>47</v>
      </c>
      <c r="L296" s="5" t="s">
        <v>56</v>
      </c>
      <c r="M296" s="5">
        <v>2.11</v>
      </c>
      <c r="N296" s="5" t="s">
        <v>33</v>
      </c>
      <c r="O296" s="5">
        <v>8</v>
      </c>
    </row>
    <row r="297" spans="1:15" x14ac:dyDescent="0.2">
      <c r="A297" s="5" t="s">
        <v>1202</v>
      </c>
      <c r="B297" s="5" t="s">
        <v>1203</v>
      </c>
      <c r="C297" s="5">
        <v>43</v>
      </c>
      <c r="D297" s="5" t="s">
        <v>50</v>
      </c>
      <c r="E297" s="5" t="s">
        <v>1204</v>
      </c>
      <c r="F297" s="5">
        <v>-7126</v>
      </c>
      <c r="G297" s="5" t="s">
        <v>94</v>
      </c>
      <c r="H297" s="5" t="s">
        <v>20</v>
      </c>
      <c r="I297" s="5">
        <v>50780.73</v>
      </c>
      <c r="J297" s="5" t="s">
        <v>912</v>
      </c>
      <c r="K297" s="5" t="s">
        <v>127</v>
      </c>
      <c r="L297" s="5" t="s">
        <v>23</v>
      </c>
      <c r="M297" s="5">
        <v>4.37</v>
      </c>
      <c r="N297" s="5" t="s">
        <v>24</v>
      </c>
      <c r="O297" s="5">
        <v>34</v>
      </c>
    </row>
    <row r="298" spans="1:15" x14ac:dyDescent="0.2">
      <c r="A298" s="5" t="s">
        <v>1205</v>
      </c>
      <c r="B298" s="5" t="s">
        <v>1206</v>
      </c>
      <c r="C298" s="5">
        <v>62</v>
      </c>
      <c r="D298" s="5" t="s">
        <v>27</v>
      </c>
      <c r="E298" s="5" t="s">
        <v>1207</v>
      </c>
      <c r="F298" s="5">
        <v>-9704</v>
      </c>
      <c r="G298" s="5" t="s">
        <v>45</v>
      </c>
      <c r="H298" s="5" t="s">
        <v>38</v>
      </c>
      <c r="I298" s="5">
        <v>118940.61</v>
      </c>
      <c r="J298" s="5" t="s">
        <v>1208</v>
      </c>
      <c r="K298" s="5" t="s">
        <v>127</v>
      </c>
      <c r="L298" s="5" t="s">
        <v>32</v>
      </c>
      <c r="M298" s="5">
        <v>4.63</v>
      </c>
      <c r="N298" s="5" t="s">
        <v>57</v>
      </c>
      <c r="O298" s="5">
        <v>16</v>
      </c>
    </row>
    <row r="299" spans="1:15" x14ac:dyDescent="0.2">
      <c r="A299" s="5" t="s">
        <v>1209</v>
      </c>
      <c r="B299" s="5" t="s">
        <v>1158</v>
      </c>
      <c r="C299" s="5">
        <v>52</v>
      </c>
      <c r="D299" s="5" t="s">
        <v>17</v>
      </c>
      <c r="E299" s="5" t="s">
        <v>1210</v>
      </c>
      <c r="F299" s="5">
        <v>-5732</v>
      </c>
      <c r="G299" s="5" t="s">
        <v>52</v>
      </c>
      <c r="H299" s="5" t="s">
        <v>194</v>
      </c>
      <c r="I299" s="5">
        <v>54412.78</v>
      </c>
      <c r="J299" s="5" t="s">
        <v>1211</v>
      </c>
      <c r="K299" s="5" t="s">
        <v>118</v>
      </c>
      <c r="L299" s="5" t="s">
        <v>23</v>
      </c>
      <c r="M299" s="5">
        <v>2.59</v>
      </c>
      <c r="N299" s="5" t="s">
        <v>57</v>
      </c>
      <c r="O299" s="5">
        <v>0</v>
      </c>
    </row>
    <row r="300" spans="1:15" x14ac:dyDescent="0.2">
      <c r="A300" s="5" t="s">
        <v>1212</v>
      </c>
      <c r="B300" s="5" t="s">
        <v>1213</v>
      </c>
      <c r="C300" s="5">
        <v>61</v>
      </c>
      <c r="D300" s="5" t="s">
        <v>17</v>
      </c>
      <c r="E300" s="5" t="s">
        <v>1214</v>
      </c>
      <c r="F300" s="5">
        <v>-4899</v>
      </c>
      <c r="G300" s="5" t="s">
        <v>94</v>
      </c>
      <c r="H300" s="5" t="s">
        <v>53</v>
      </c>
      <c r="I300" s="5">
        <v>60976.05</v>
      </c>
      <c r="J300" s="5" t="s">
        <v>1215</v>
      </c>
      <c r="K300" s="5" t="s">
        <v>55</v>
      </c>
      <c r="L300" s="5" t="s">
        <v>56</v>
      </c>
      <c r="M300" s="5">
        <v>4.76</v>
      </c>
      <c r="N300" s="5" t="s">
        <v>74</v>
      </c>
      <c r="O300" s="5">
        <v>14</v>
      </c>
    </row>
    <row r="301" spans="1:15" x14ac:dyDescent="0.2">
      <c r="A301" s="5" t="s">
        <v>1216</v>
      </c>
      <c r="B301" s="5" t="s">
        <v>1217</v>
      </c>
      <c r="C301" s="5">
        <v>36</v>
      </c>
      <c r="D301" s="5" t="s">
        <v>27</v>
      </c>
      <c r="E301" s="5" t="s">
        <v>1218</v>
      </c>
      <c r="F301" s="5">
        <v>-2617</v>
      </c>
      <c r="G301" s="5" t="s">
        <v>99</v>
      </c>
      <c r="H301" s="5" t="s">
        <v>20</v>
      </c>
      <c r="I301" s="5">
        <v>166620.28</v>
      </c>
      <c r="J301" s="5" t="s">
        <v>1219</v>
      </c>
      <c r="K301" s="5" t="s">
        <v>104</v>
      </c>
      <c r="L301" s="5" t="s">
        <v>56</v>
      </c>
      <c r="M301" s="5">
        <v>4.67</v>
      </c>
      <c r="N301" s="5" t="s">
        <v>74</v>
      </c>
      <c r="O301" s="5">
        <v>2</v>
      </c>
    </row>
    <row r="302" spans="1:15" x14ac:dyDescent="0.2">
      <c r="A302" s="5" t="s">
        <v>1220</v>
      </c>
      <c r="B302" s="5" t="s">
        <v>1221</v>
      </c>
      <c r="C302" s="5">
        <v>28</v>
      </c>
      <c r="D302" s="5" t="s">
        <v>17</v>
      </c>
      <c r="E302" s="5" t="s">
        <v>1222</v>
      </c>
      <c r="F302" s="5">
        <v>-7276</v>
      </c>
      <c r="G302" s="5" t="s">
        <v>116</v>
      </c>
      <c r="H302" s="5" t="s">
        <v>38</v>
      </c>
      <c r="I302" s="5">
        <v>113930.76</v>
      </c>
      <c r="J302" s="5" t="s">
        <v>1223</v>
      </c>
      <c r="K302" s="5" t="s">
        <v>104</v>
      </c>
      <c r="L302" s="5" t="s">
        <v>56</v>
      </c>
      <c r="M302" s="5">
        <v>2.46</v>
      </c>
      <c r="N302" s="5" t="s">
        <v>74</v>
      </c>
      <c r="O302" s="5">
        <v>33</v>
      </c>
    </row>
    <row r="303" spans="1:15" x14ac:dyDescent="0.2">
      <c r="A303" s="5" t="s">
        <v>1224</v>
      </c>
      <c r="B303" s="5" t="s">
        <v>1225</v>
      </c>
      <c r="C303" s="5">
        <v>36</v>
      </c>
      <c r="D303" s="5" t="s">
        <v>17</v>
      </c>
      <c r="E303" s="5" t="s">
        <v>1226</v>
      </c>
      <c r="F303" s="5">
        <v>-8149</v>
      </c>
      <c r="G303" s="5" t="s">
        <v>94</v>
      </c>
      <c r="H303" s="5" t="s">
        <v>79</v>
      </c>
      <c r="I303" s="5">
        <v>163639.93</v>
      </c>
      <c r="J303" s="5" t="s">
        <v>1227</v>
      </c>
      <c r="K303" s="5" t="s">
        <v>118</v>
      </c>
      <c r="L303" s="5" t="s">
        <v>32</v>
      </c>
      <c r="M303" s="5">
        <v>2.76</v>
      </c>
      <c r="N303" s="5" t="s">
        <v>24</v>
      </c>
      <c r="O303" s="5">
        <v>4</v>
      </c>
    </row>
    <row r="304" spans="1:15" x14ac:dyDescent="0.2">
      <c r="A304" s="5" t="s">
        <v>1228</v>
      </c>
      <c r="B304" s="5" t="s">
        <v>1229</v>
      </c>
      <c r="C304" s="5">
        <v>39</v>
      </c>
      <c r="D304" s="5" t="s">
        <v>27</v>
      </c>
      <c r="E304" s="5" t="s">
        <v>1230</v>
      </c>
      <c r="F304" s="5">
        <v>-7585</v>
      </c>
      <c r="G304" s="5" t="s">
        <v>52</v>
      </c>
      <c r="H304" s="5" t="s">
        <v>71</v>
      </c>
      <c r="I304" s="5">
        <v>130860.9</v>
      </c>
      <c r="J304" s="5" t="s">
        <v>1231</v>
      </c>
      <c r="K304" s="5" t="s">
        <v>62</v>
      </c>
      <c r="L304" s="5" t="s">
        <v>23</v>
      </c>
      <c r="M304" s="5">
        <v>2.93</v>
      </c>
      <c r="N304" s="5" t="s">
        <v>41</v>
      </c>
      <c r="O304" s="5">
        <v>30</v>
      </c>
    </row>
    <row r="305" spans="1:15" x14ac:dyDescent="0.2">
      <c r="A305" s="5" t="s">
        <v>1232</v>
      </c>
      <c r="B305" s="5" t="s">
        <v>1233</v>
      </c>
      <c r="C305" s="5">
        <v>32</v>
      </c>
      <c r="D305" s="5" t="s">
        <v>17</v>
      </c>
      <c r="E305" s="5" t="s">
        <v>1234</v>
      </c>
      <c r="F305" s="5">
        <v>-2276</v>
      </c>
      <c r="G305" s="5" t="s">
        <v>78</v>
      </c>
      <c r="H305" s="5" t="s">
        <v>38</v>
      </c>
      <c r="I305" s="5">
        <v>120890.41</v>
      </c>
      <c r="J305" s="5" t="s">
        <v>1235</v>
      </c>
      <c r="K305" s="5" t="s">
        <v>118</v>
      </c>
      <c r="L305" s="5" t="s">
        <v>23</v>
      </c>
      <c r="M305" s="5">
        <v>4.5599999999999996</v>
      </c>
      <c r="N305" s="5" t="s">
        <v>24</v>
      </c>
      <c r="O305" s="5">
        <v>3</v>
      </c>
    </row>
    <row r="306" spans="1:15" x14ac:dyDescent="0.2">
      <c r="A306" s="5" t="s">
        <v>1236</v>
      </c>
      <c r="B306" s="5" t="s">
        <v>1237</v>
      </c>
      <c r="C306" s="5">
        <v>33</v>
      </c>
      <c r="D306" s="5" t="s">
        <v>17</v>
      </c>
      <c r="E306" s="5" t="s">
        <v>1238</v>
      </c>
      <c r="F306" s="5">
        <v>-2794</v>
      </c>
      <c r="G306" s="5" t="s">
        <v>116</v>
      </c>
      <c r="H306" s="5" t="s">
        <v>71</v>
      </c>
      <c r="I306" s="5">
        <v>66406.05</v>
      </c>
      <c r="J306" s="5" t="s">
        <v>178</v>
      </c>
      <c r="K306" s="5" t="s">
        <v>40</v>
      </c>
      <c r="L306" s="5" t="s">
        <v>56</v>
      </c>
      <c r="M306" s="5">
        <v>1.68</v>
      </c>
      <c r="N306" s="5" t="s">
        <v>41</v>
      </c>
      <c r="O306" s="5">
        <v>38</v>
      </c>
    </row>
    <row r="307" spans="1:15" x14ac:dyDescent="0.2">
      <c r="A307" s="5" t="s">
        <v>1239</v>
      </c>
      <c r="B307" s="5" t="s">
        <v>1240</v>
      </c>
      <c r="C307" s="5">
        <v>33</v>
      </c>
      <c r="D307" s="5" t="s">
        <v>17</v>
      </c>
      <c r="E307" s="5" t="s">
        <v>1241</v>
      </c>
      <c r="F307" s="5">
        <v>-4839</v>
      </c>
      <c r="G307" s="5" t="s">
        <v>37</v>
      </c>
      <c r="H307" s="5" t="s">
        <v>79</v>
      </c>
      <c r="I307" s="5">
        <v>121497.34</v>
      </c>
      <c r="J307" s="5" t="s">
        <v>1242</v>
      </c>
      <c r="K307" s="5" t="s">
        <v>47</v>
      </c>
      <c r="L307" s="5" t="s">
        <v>56</v>
      </c>
      <c r="M307" s="5">
        <v>2.54</v>
      </c>
      <c r="N307" s="5" t="s">
        <v>74</v>
      </c>
      <c r="O307" s="5">
        <v>1</v>
      </c>
    </row>
    <row r="308" spans="1:15" x14ac:dyDescent="0.2">
      <c r="A308" s="5" t="s">
        <v>1243</v>
      </c>
      <c r="B308" s="5" t="s">
        <v>1244</v>
      </c>
      <c r="C308" s="5">
        <v>54</v>
      </c>
      <c r="D308" s="5" t="s">
        <v>17</v>
      </c>
      <c r="E308" s="5" t="s">
        <v>1245</v>
      </c>
      <c r="F308" s="5">
        <v>-3649</v>
      </c>
      <c r="G308" s="5" t="s">
        <v>78</v>
      </c>
      <c r="H308" s="5" t="s">
        <v>79</v>
      </c>
      <c r="I308" s="5">
        <v>165733.19</v>
      </c>
      <c r="J308" s="5" t="s">
        <v>1246</v>
      </c>
      <c r="K308" s="5" t="s">
        <v>22</v>
      </c>
      <c r="L308" s="5" t="s">
        <v>23</v>
      </c>
      <c r="M308" s="5">
        <v>1.37</v>
      </c>
      <c r="N308" s="5" t="s">
        <v>24</v>
      </c>
      <c r="O308" s="5">
        <v>38</v>
      </c>
    </row>
    <row r="309" spans="1:15" x14ac:dyDescent="0.2">
      <c r="A309" s="5" t="s">
        <v>1247</v>
      </c>
      <c r="B309" s="5" t="s">
        <v>1248</v>
      </c>
      <c r="C309" s="5">
        <v>65</v>
      </c>
      <c r="D309" s="5" t="s">
        <v>17</v>
      </c>
      <c r="E309" s="5" t="s">
        <v>1249</v>
      </c>
      <c r="F309" s="5">
        <v>-8331</v>
      </c>
      <c r="G309" s="5" t="s">
        <v>45</v>
      </c>
      <c r="H309" s="5" t="s">
        <v>20</v>
      </c>
      <c r="I309" s="5">
        <v>97198.66</v>
      </c>
      <c r="J309" s="5" t="s">
        <v>1250</v>
      </c>
      <c r="K309" s="5" t="s">
        <v>40</v>
      </c>
      <c r="L309" s="5" t="s">
        <v>56</v>
      </c>
      <c r="M309" s="5">
        <v>2.4</v>
      </c>
      <c r="N309" s="5" t="s">
        <v>57</v>
      </c>
      <c r="O309" s="5">
        <v>6</v>
      </c>
    </row>
    <row r="310" spans="1:15" x14ac:dyDescent="0.2">
      <c r="A310" s="5" t="s">
        <v>1251</v>
      </c>
      <c r="B310" s="5" t="s">
        <v>1252</v>
      </c>
      <c r="C310" s="5">
        <v>38</v>
      </c>
      <c r="D310" s="5" t="s">
        <v>50</v>
      </c>
      <c r="E310" s="5" t="s">
        <v>1253</v>
      </c>
      <c r="F310" s="5">
        <v>-3789</v>
      </c>
      <c r="G310" s="5" t="s">
        <v>116</v>
      </c>
      <c r="H310" s="5" t="s">
        <v>38</v>
      </c>
      <c r="I310" s="5">
        <v>162131.12</v>
      </c>
      <c r="J310" s="5" t="s">
        <v>1254</v>
      </c>
      <c r="K310" s="5" t="s">
        <v>81</v>
      </c>
      <c r="L310" s="5" t="s">
        <v>32</v>
      </c>
      <c r="M310" s="5">
        <v>1.02</v>
      </c>
      <c r="N310" s="5" t="s">
        <v>74</v>
      </c>
      <c r="O310" s="5">
        <v>36</v>
      </c>
    </row>
    <row r="311" spans="1:15" x14ac:dyDescent="0.2">
      <c r="A311" s="5" t="s">
        <v>1255</v>
      </c>
      <c r="B311" s="5" t="s">
        <v>1256</v>
      </c>
      <c r="C311" s="5">
        <v>55</v>
      </c>
      <c r="D311" s="5" t="s">
        <v>27</v>
      </c>
      <c r="E311" s="5" t="s">
        <v>1257</v>
      </c>
      <c r="F311" s="5">
        <v>-7354</v>
      </c>
      <c r="G311" s="5" t="s">
        <v>29</v>
      </c>
      <c r="H311" s="5" t="s">
        <v>173</v>
      </c>
      <c r="I311" s="5">
        <v>50454.57</v>
      </c>
      <c r="J311" s="5" t="s">
        <v>1258</v>
      </c>
      <c r="K311" s="5" t="s">
        <v>127</v>
      </c>
      <c r="L311" s="5" t="s">
        <v>73</v>
      </c>
      <c r="M311" s="5">
        <v>2.0499999999999998</v>
      </c>
      <c r="N311" s="5" t="s">
        <v>57</v>
      </c>
      <c r="O311" s="5">
        <v>27</v>
      </c>
    </row>
    <row r="312" spans="1:15" x14ac:dyDescent="0.2">
      <c r="A312" s="5" t="s">
        <v>1259</v>
      </c>
      <c r="B312" s="5" t="s">
        <v>1260</v>
      </c>
      <c r="C312" s="5">
        <v>61</v>
      </c>
      <c r="D312" s="5" t="s">
        <v>50</v>
      </c>
      <c r="E312" s="5" t="s">
        <v>1261</v>
      </c>
      <c r="F312" s="5">
        <v>-5815</v>
      </c>
      <c r="G312" s="5" t="s">
        <v>29</v>
      </c>
      <c r="H312" s="5" t="s">
        <v>20</v>
      </c>
      <c r="I312" s="5">
        <v>148649.32</v>
      </c>
      <c r="J312" s="5" t="s">
        <v>1262</v>
      </c>
      <c r="K312" s="5" t="s">
        <v>55</v>
      </c>
      <c r="L312" s="5" t="s">
        <v>73</v>
      </c>
      <c r="M312" s="5">
        <v>3.24</v>
      </c>
      <c r="N312" s="5" t="s">
        <v>41</v>
      </c>
      <c r="O312" s="5">
        <v>16</v>
      </c>
    </row>
    <row r="313" spans="1:15" x14ac:dyDescent="0.2">
      <c r="A313" s="5" t="s">
        <v>1263</v>
      </c>
      <c r="B313" s="5" t="s">
        <v>1264</v>
      </c>
      <c r="C313" s="5">
        <v>44</v>
      </c>
      <c r="D313" s="5" t="s">
        <v>17</v>
      </c>
      <c r="E313" s="5" t="s">
        <v>1265</v>
      </c>
      <c r="F313" s="5">
        <v>-4144</v>
      </c>
      <c r="G313" s="5" t="s">
        <v>99</v>
      </c>
      <c r="H313" s="5" t="s">
        <v>79</v>
      </c>
      <c r="I313" s="5">
        <v>148550.84</v>
      </c>
      <c r="J313" s="5" t="s">
        <v>465</v>
      </c>
      <c r="K313" s="5" t="s">
        <v>136</v>
      </c>
      <c r="L313" s="5" t="s">
        <v>32</v>
      </c>
      <c r="M313" s="5">
        <v>3.03</v>
      </c>
      <c r="N313" s="5" t="s">
        <v>33</v>
      </c>
      <c r="O313" s="5">
        <v>35</v>
      </c>
    </row>
    <row r="314" spans="1:15" x14ac:dyDescent="0.2">
      <c r="A314" s="5" t="s">
        <v>1266</v>
      </c>
      <c r="B314" s="5" t="s">
        <v>1267</v>
      </c>
      <c r="C314" s="5">
        <v>65</v>
      </c>
      <c r="D314" s="5" t="s">
        <v>17</v>
      </c>
      <c r="E314" s="5" t="s">
        <v>1268</v>
      </c>
      <c r="F314" s="5">
        <v>-1947</v>
      </c>
      <c r="G314" s="5" t="s">
        <v>19</v>
      </c>
      <c r="H314" s="5" t="s">
        <v>53</v>
      </c>
      <c r="I314" s="5">
        <v>103391.96</v>
      </c>
      <c r="J314" s="5" t="s">
        <v>1269</v>
      </c>
      <c r="K314" s="5" t="s">
        <v>104</v>
      </c>
      <c r="L314" s="5" t="s">
        <v>23</v>
      </c>
      <c r="M314" s="5">
        <v>1.26</v>
      </c>
      <c r="N314" s="5" t="s">
        <v>24</v>
      </c>
      <c r="O314" s="5">
        <v>23</v>
      </c>
    </row>
    <row r="315" spans="1:15" x14ac:dyDescent="0.2">
      <c r="A315" s="5" t="s">
        <v>1270</v>
      </c>
      <c r="B315" s="5" t="s">
        <v>1271</v>
      </c>
      <c r="C315" s="5">
        <v>24</v>
      </c>
      <c r="D315" s="5" t="s">
        <v>17</v>
      </c>
      <c r="E315" s="5" t="s">
        <v>1272</v>
      </c>
      <c r="F315" s="5">
        <v>-10873</v>
      </c>
      <c r="G315" s="5" t="s">
        <v>116</v>
      </c>
      <c r="H315" s="5" t="s">
        <v>38</v>
      </c>
      <c r="I315" s="5">
        <v>43332.14</v>
      </c>
      <c r="J315" s="5" t="s">
        <v>1273</v>
      </c>
      <c r="K315" s="5" t="s">
        <v>55</v>
      </c>
      <c r="L315" s="5" t="s">
        <v>56</v>
      </c>
      <c r="M315" s="5">
        <v>2.76</v>
      </c>
      <c r="N315" s="5" t="s">
        <v>24</v>
      </c>
      <c r="O315" s="5">
        <v>33</v>
      </c>
    </row>
    <row r="316" spans="1:15" x14ac:dyDescent="0.2">
      <c r="A316" s="5" t="s">
        <v>1274</v>
      </c>
      <c r="B316" s="5" t="s">
        <v>1275</v>
      </c>
      <c r="C316" s="5">
        <v>24</v>
      </c>
      <c r="D316" s="5" t="s">
        <v>17</v>
      </c>
      <c r="E316" s="5" t="s">
        <v>1276</v>
      </c>
      <c r="F316" s="5">
        <v>-6337</v>
      </c>
      <c r="G316" s="5" t="s">
        <v>52</v>
      </c>
      <c r="H316" s="5" t="s">
        <v>53</v>
      </c>
      <c r="I316" s="5">
        <v>132733.54</v>
      </c>
      <c r="J316" s="5" t="s">
        <v>1277</v>
      </c>
      <c r="K316" s="5" t="s">
        <v>47</v>
      </c>
      <c r="L316" s="5" t="s">
        <v>23</v>
      </c>
      <c r="M316" s="5">
        <v>4.9000000000000004</v>
      </c>
      <c r="N316" s="5" t="s">
        <v>74</v>
      </c>
      <c r="O316" s="5">
        <v>17</v>
      </c>
    </row>
    <row r="317" spans="1:15" x14ac:dyDescent="0.2">
      <c r="A317" s="5" t="s">
        <v>1278</v>
      </c>
      <c r="B317" s="5" t="s">
        <v>1279</v>
      </c>
      <c r="C317" s="5">
        <v>44</v>
      </c>
      <c r="D317" s="5" t="s">
        <v>17</v>
      </c>
      <c r="E317" s="5" t="s">
        <v>1280</v>
      </c>
      <c r="F317" s="5">
        <v>-5595</v>
      </c>
      <c r="G317" s="5" t="s">
        <v>85</v>
      </c>
      <c r="H317" s="5" t="s">
        <v>144</v>
      </c>
      <c r="I317" s="5">
        <v>141854.20000000001</v>
      </c>
      <c r="J317" s="5" t="s">
        <v>1242</v>
      </c>
      <c r="K317" s="5" t="s">
        <v>136</v>
      </c>
      <c r="L317" s="5" t="s">
        <v>73</v>
      </c>
      <c r="M317" s="5">
        <v>3.9</v>
      </c>
      <c r="N317" s="5" t="s">
        <v>57</v>
      </c>
      <c r="O317" s="5">
        <v>37</v>
      </c>
    </row>
    <row r="318" spans="1:15" x14ac:dyDescent="0.2">
      <c r="A318" s="5" t="s">
        <v>1281</v>
      </c>
      <c r="B318" s="5" t="s">
        <v>1282</v>
      </c>
      <c r="C318" s="5">
        <v>39</v>
      </c>
      <c r="D318" s="5" t="s">
        <v>27</v>
      </c>
      <c r="E318" s="5" t="s">
        <v>1283</v>
      </c>
      <c r="F318" s="5">
        <v>-8581</v>
      </c>
      <c r="G318" s="5" t="s">
        <v>52</v>
      </c>
      <c r="H318" s="5" t="s">
        <v>144</v>
      </c>
      <c r="I318" s="5">
        <v>72860.59</v>
      </c>
      <c r="J318" s="5" t="s">
        <v>1284</v>
      </c>
      <c r="K318" s="5" t="s">
        <v>118</v>
      </c>
      <c r="L318" s="5" t="s">
        <v>23</v>
      </c>
      <c r="M318" s="5">
        <v>3.23</v>
      </c>
      <c r="N318" s="5" t="s">
        <v>57</v>
      </c>
      <c r="O318" s="5">
        <v>18</v>
      </c>
    </row>
    <row r="319" spans="1:15" x14ac:dyDescent="0.2">
      <c r="A319" s="5" t="s">
        <v>1285</v>
      </c>
      <c r="B319" s="5" t="s">
        <v>1286</v>
      </c>
      <c r="C319" s="5">
        <v>54</v>
      </c>
      <c r="D319" s="5" t="s">
        <v>50</v>
      </c>
      <c r="E319" s="5" t="s">
        <v>1287</v>
      </c>
      <c r="F319" s="5">
        <v>-9397</v>
      </c>
      <c r="G319" s="5" t="s">
        <v>29</v>
      </c>
      <c r="H319" s="5" t="s">
        <v>38</v>
      </c>
      <c r="I319" s="5">
        <v>105126.33</v>
      </c>
      <c r="J319" s="5" t="s">
        <v>1288</v>
      </c>
      <c r="K319" s="5" t="s">
        <v>62</v>
      </c>
      <c r="L319" s="5" t="s">
        <v>56</v>
      </c>
      <c r="M319" s="5">
        <v>3.73</v>
      </c>
      <c r="N319" s="5" t="s">
        <v>57</v>
      </c>
      <c r="O319" s="5">
        <v>1</v>
      </c>
    </row>
    <row r="320" spans="1:15" x14ac:dyDescent="0.2">
      <c r="A320" s="5" t="s">
        <v>1289</v>
      </c>
      <c r="B320" s="5" t="s">
        <v>1290</v>
      </c>
      <c r="C320" s="5">
        <v>38</v>
      </c>
      <c r="D320" s="5" t="s">
        <v>27</v>
      </c>
      <c r="E320" s="5" t="s">
        <v>1291</v>
      </c>
      <c r="F320" s="5">
        <v>-6364</v>
      </c>
      <c r="G320" s="5" t="s">
        <v>99</v>
      </c>
      <c r="H320" s="5" t="s">
        <v>173</v>
      </c>
      <c r="I320" s="5">
        <v>94801.77</v>
      </c>
      <c r="J320" s="5" t="s">
        <v>1292</v>
      </c>
      <c r="K320" s="5" t="s">
        <v>118</v>
      </c>
      <c r="L320" s="5" t="s">
        <v>23</v>
      </c>
      <c r="M320" s="5">
        <v>3.8</v>
      </c>
      <c r="N320" s="5" t="s">
        <v>33</v>
      </c>
      <c r="O320" s="5">
        <v>15</v>
      </c>
    </row>
    <row r="321" spans="1:15" x14ac:dyDescent="0.2">
      <c r="A321" s="5" t="s">
        <v>1293</v>
      </c>
      <c r="B321" s="5" t="s">
        <v>1294</v>
      </c>
      <c r="C321" s="5">
        <v>47</v>
      </c>
      <c r="D321" s="5" t="s">
        <v>17</v>
      </c>
      <c r="E321" s="5" t="s">
        <v>1295</v>
      </c>
      <c r="F321" s="5">
        <v>-4650</v>
      </c>
      <c r="G321" s="5" t="s">
        <v>94</v>
      </c>
      <c r="H321" s="5" t="s">
        <v>173</v>
      </c>
      <c r="I321" s="5">
        <v>86263</v>
      </c>
      <c r="J321" s="5" t="s">
        <v>1296</v>
      </c>
      <c r="K321" s="5" t="s">
        <v>81</v>
      </c>
      <c r="L321" s="5" t="s">
        <v>32</v>
      </c>
      <c r="M321" s="5">
        <v>4.79</v>
      </c>
      <c r="N321" s="5" t="s">
        <v>24</v>
      </c>
      <c r="O321" s="5">
        <v>31</v>
      </c>
    </row>
    <row r="322" spans="1:15" x14ac:dyDescent="0.2">
      <c r="A322" s="5" t="s">
        <v>1297</v>
      </c>
      <c r="B322" s="5" t="s">
        <v>1298</v>
      </c>
      <c r="C322" s="5">
        <v>37</v>
      </c>
      <c r="D322" s="5" t="s">
        <v>17</v>
      </c>
      <c r="E322" s="5" t="s">
        <v>1299</v>
      </c>
      <c r="F322" s="5">
        <v>-5536</v>
      </c>
      <c r="G322" s="5" t="s">
        <v>99</v>
      </c>
      <c r="H322" s="5" t="s">
        <v>30</v>
      </c>
      <c r="I322" s="5">
        <v>156268.53</v>
      </c>
      <c r="J322" s="5" t="s">
        <v>1300</v>
      </c>
      <c r="K322" s="5" t="s">
        <v>55</v>
      </c>
      <c r="L322" s="5" t="s">
        <v>23</v>
      </c>
      <c r="M322" s="5">
        <v>1.48</v>
      </c>
      <c r="N322" s="5" t="s">
        <v>74</v>
      </c>
      <c r="O322" s="5">
        <v>31</v>
      </c>
    </row>
    <row r="323" spans="1:15" x14ac:dyDescent="0.2">
      <c r="A323" s="5" t="s">
        <v>1301</v>
      </c>
      <c r="B323" s="5" t="s">
        <v>1302</v>
      </c>
      <c r="C323" s="5">
        <v>56</v>
      </c>
      <c r="D323" s="5" t="s">
        <v>27</v>
      </c>
      <c r="E323" s="5" t="s">
        <v>1303</v>
      </c>
      <c r="F323" s="5">
        <v>-7481</v>
      </c>
      <c r="G323" s="5" t="s">
        <v>94</v>
      </c>
      <c r="H323" s="5" t="s">
        <v>38</v>
      </c>
      <c r="I323" s="5">
        <v>160971.48000000001</v>
      </c>
      <c r="J323" s="5" t="s">
        <v>1304</v>
      </c>
      <c r="K323" s="5" t="s">
        <v>55</v>
      </c>
      <c r="L323" s="5" t="s">
        <v>73</v>
      </c>
      <c r="M323" s="5">
        <v>2.59</v>
      </c>
      <c r="N323" s="5" t="s">
        <v>57</v>
      </c>
      <c r="O323" s="5">
        <v>8</v>
      </c>
    </row>
    <row r="324" spans="1:15" x14ac:dyDescent="0.2">
      <c r="A324" s="5" t="s">
        <v>1305</v>
      </c>
      <c r="B324" s="5" t="s">
        <v>1306</v>
      </c>
      <c r="C324" s="5">
        <v>49</v>
      </c>
      <c r="D324" s="5" t="s">
        <v>50</v>
      </c>
      <c r="E324" s="5" t="s">
        <v>1307</v>
      </c>
      <c r="F324" s="5">
        <v>-7535</v>
      </c>
      <c r="G324" s="5" t="s">
        <v>29</v>
      </c>
      <c r="H324" s="5" t="s">
        <v>53</v>
      </c>
      <c r="I324" s="5">
        <v>101293.42</v>
      </c>
      <c r="J324" s="5" t="s">
        <v>1308</v>
      </c>
      <c r="K324" s="5" t="s">
        <v>118</v>
      </c>
      <c r="L324" s="5" t="s">
        <v>56</v>
      </c>
      <c r="M324" s="5">
        <v>2.2599999999999998</v>
      </c>
      <c r="N324" s="5" t="s">
        <v>74</v>
      </c>
      <c r="O324" s="5">
        <v>0</v>
      </c>
    </row>
    <row r="325" spans="1:15" x14ac:dyDescent="0.2">
      <c r="A325" s="5" t="s">
        <v>1309</v>
      </c>
      <c r="B325" s="5" t="s">
        <v>1310</v>
      </c>
      <c r="C325" s="5">
        <v>46</v>
      </c>
      <c r="D325" s="5" t="s">
        <v>17</v>
      </c>
      <c r="E325" s="5" t="s">
        <v>1311</v>
      </c>
      <c r="F325" s="5">
        <v>-6256</v>
      </c>
      <c r="G325" s="5" t="s">
        <v>78</v>
      </c>
      <c r="H325" s="5" t="s">
        <v>20</v>
      </c>
      <c r="I325" s="5">
        <v>73113.11</v>
      </c>
      <c r="J325" s="5" t="s">
        <v>1312</v>
      </c>
      <c r="K325" s="5" t="s">
        <v>40</v>
      </c>
      <c r="L325" s="5" t="s">
        <v>73</v>
      </c>
      <c r="M325" s="5">
        <v>2.46</v>
      </c>
      <c r="N325" s="5" t="s">
        <v>41</v>
      </c>
      <c r="O325" s="5">
        <v>27</v>
      </c>
    </row>
    <row r="326" spans="1:15" x14ac:dyDescent="0.2">
      <c r="A326" s="5" t="s">
        <v>1313</v>
      </c>
      <c r="B326" s="5" t="s">
        <v>1314</v>
      </c>
      <c r="C326" s="5">
        <v>45</v>
      </c>
      <c r="D326" s="5" t="s">
        <v>50</v>
      </c>
      <c r="E326" s="5" t="s">
        <v>1315</v>
      </c>
      <c r="F326" s="5">
        <v>-4993</v>
      </c>
      <c r="G326" s="5" t="s">
        <v>52</v>
      </c>
      <c r="H326" s="5" t="s">
        <v>53</v>
      </c>
      <c r="I326" s="5">
        <v>176994.51</v>
      </c>
      <c r="J326" s="5" t="s">
        <v>1316</v>
      </c>
      <c r="K326" s="5" t="s">
        <v>47</v>
      </c>
      <c r="L326" s="5" t="s">
        <v>23</v>
      </c>
      <c r="M326" s="5">
        <v>3.88</v>
      </c>
      <c r="N326" s="5" t="s">
        <v>24</v>
      </c>
      <c r="O326" s="5">
        <v>35</v>
      </c>
    </row>
    <row r="327" spans="1:15" x14ac:dyDescent="0.2">
      <c r="A327" s="5" t="s">
        <v>1317</v>
      </c>
      <c r="B327" s="5" t="s">
        <v>1019</v>
      </c>
      <c r="C327" s="5">
        <v>34</v>
      </c>
      <c r="D327" s="5" t="s">
        <v>27</v>
      </c>
      <c r="E327" s="5" t="s">
        <v>1318</v>
      </c>
      <c r="F327" s="5">
        <v>-2095</v>
      </c>
      <c r="G327" s="5" t="s">
        <v>78</v>
      </c>
      <c r="H327" s="5" t="s">
        <v>66</v>
      </c>
      <c r="I327" s="5">
        <v>107441.68</v>
      </c>
      <c r="J327" s="5" t="s">
        <v>1319</v>
      </c>
      <c r="K327" s="5" t="s">
        <v>118</v>
      </c>
      <c r="L327" s="5" t="s">
        <v>73</v>
      </c>
      <c r="M327" s="5">
        <v>4.1399999999999997</v>
      </c>
      <c r="N327" s="5" t="s">
        <v>33</v>
      </c>
      <c r="O327" s="5">
        <v>16</v>
      </c>
    </row>
    <row r="328" spans="1:15" x14ac:dyDescent="0.2">
      <c r="A328" s="5" t="s">
        <v>1320</v>
      </c>
      <c r="B328" s="5" t="s">
        <v>529</v>
      </c>
      <c r="C328" s="5">
        <v>25</v>
      </c>
      <c r="D328" s="5" t="s">
        <v>50</v>
      </c>
      <c r="E328" s="5" t="s">
        <v>1321</v>
      </c>
      <c r="F328" s="5">
        <v>-3156</v>
      </c>
      <c r="G328" s="5" t="s">
        <v>99</v>
      </c>
      <c r="H328" s="5" t="s">
        <v>194</v>
      </c>
      <c r="I328" s="5">
        <v>104098.22</v>
      </c>
      <c r="J328" s="5" t="s">
        <v>1322</v>
      </c>
      <c r="K328" s="5" t="s">
        <v>136</v>
      </c>
      <c r="L328" s="5" t="s">
        <v>56</v>
      </c>
      <c r="M328" s="5">
        <v>3.98</v>
      </c>
      <c r="N328" s="5" t="s">
        <v>33</v>
      </c>
      <c r="O328" s="5">
        <v>23</v>
      </c>
    </row>
    <row r="329" spans="1:15" x14ac:dyDescent="0.2">
      <c r="A329" s="5" t="s">
        <v>1323</v>
      </c>
      <c r="B329" s="5" t="s">
        <v>467</v>
      </c>
      <c r="C329" s="5">
        <v>57</v>
      </c>
      <c r="D329" s="5" t="s">
        <v>50</v>
      </c>
      <c r="E329" s="5" t="s">
        <v>1324</v>
      </c>
      <c r="F329" s="5">
        <v>-3726</v>
      </c>
      <c r="G329" s="5" t="s">
        <v>37</v>
      </c>
      <c r="H329" s="5" t="s">
        <v>38</v>
      </c>
      <c r="I329" s="5">
        <v>63848.93</v>
      </c>
      <c r="J329" s="5" t="s">
        <v>1325</v>
      </c>
      <c r="K329" s="5" t="s">
        <v>118</v>
      </c>
      <c r="L329" s="5" t="s">
        <v>32</v>
      </c>
      <c r="M329" s="5">
        <v>4.92</v>
      </c>
      <c r="N329" s="5" t="s">
        <v>33</v>
      </c>
      <c r="O329" s="5">
        <v>22</v>
      </c>
    </row>
    <row r="330" spans="1:15" x14ac:dyDescent="0.2">
      <c r="A330" s="5" t="s">
        <v>1326</v>
      </c>
      <c r="B330" s="5" t="s">
        <v>1327</v>
      </c>
      <c r="C330" s="5">
        <v>54</v>
      </c>
      <c r="D330" s="5" t="s">
        <v>50</v>
      </c>
      <c r="E330" s="5" t="s">
        <v>1328</v>
      </c>
      <c r="F330" s="5">
        <v>-8079</v>
      </c>
      <c r="G330" s="5" t="s">
        <v>52</v>
      </c>
      <c r="H330" s="5" t="s">
        <v>194</v>
      </c>
      <c r="I330" s="5">
        <v>102244.05</v>
      </c>
      <c r="J330" s="5" t="s">
        <v>297</v>
      </c>
      <c r="K330" s="5" t="s">
        <v>55</v>
      </c>
      <c r="L330" s="5" t="s">
        <v>73</v>
      </c>
      <c r="M330" s="5">
        <v>2.69</v>
      </c>
      <c r="N330" s="5" t="s">
        <v>57</v>
      </c>
      <c r="O330" s="5">
        <v>36</v>
      </c>
    </row>
    <row r="331" spans="1:15" x14ac:dyDescent="0.2">
      <c r="A331" s="5" t="s">
        <v>1329</v>
      </c>
      <c r="B331" s="5" t="s">
        <v>1330</v>
      </c>
      <c r="C331" s="5">
        <v>27</v>
      </c>
      <c r="D331" s="5" t="s">
        <v>27</v>
      </c>
      <c r="E331" s="5" t="s">
        <v>1331</v>
      </c>
      <c r="F331" s="5">
        <v>-7044</v>
      </c>
      <c r="G331" s="5" t="s">
        <v>116</v>
      </c>
      <c r="H331" s="5" t="s">
        <v>194</v>
      </c>
      <c r="I331" s="5">
        <v>122780.82</v>
      </c>
      <c r="J331" s="5" t="s">
        <v>1332</v>
      </c>
      <c r="K331" s="5" t="s">
        <v>81</v>
      </c>
      <c r="L331" s="5" t="s">
        <v>56</v>
      </c>
      <c r="M331" s="5">
        <v>4.12</v>
      </c>
      <c r="N331" s="5" t="s">
        <v>33</v>
      </c>
      <c r="O331" s="5">
        <v>37</v>
      </c>
    </row>
    <row r="332" spans="1:15" x14ac:dyDescent="0.2">
      <c r="A332" s="5" t="s">
        <v>1333</v>
      </c>
      <c r="B332" s="5" t="s">
        <v>1334</v>
      </c>
      <c r="C332" s="5">
        <v>48</v>
      </c>
      <c r="D332" s="5" t="s">
        <v>27</v>
      </c>
      <c r="E332" s="5" t="s">
        <v>1335</v>
      </c>
      <c r="F332" s="5">
        <v>-5294</v>
      </c>
      <c r="G332" s="5" t="s">
        <v>116</v>
      </c>
      <c r="H332" s="5" t="s">
        <v>71</v>
      </c>
      <c r="I332" s="5">
        <v>65532.87</v>
      </c>
      <c r="J332" s="5" t="s">
        <v>988</v>
      </c>
      <c r="K332" s="5" t="s">
        <v>136</v>
      </c>
      <c r="L332" s="5" t="s">
        <v>23</v>
      </c>
      <c r="M332" s="5">
        <v>1.26</v>
      </c>
      <c r="N332" s="5" t="s">
        <v>41</v>
      </c>
      <c r="O332" s="5">
        <v>35</v>
      </c>
    </row>
    <row r="333" spans="1:15" x14ac:dyDescent="0.2">
      <c r="A333" s="5" t="s">
        <v>1336</v>
      </c>
      <c r="B333" s="5" t="s">
        <v>939</v>
      </c>
      <c r="C333" s="5">
        <v>47</v>
      </c>
      <c r="D333" s="5" t="s">
        <v>17</v>
      </c>
      <c r="E333" s="5" t="s">
        <v>1337</v>
      </c>
      <c r="F333" s="5">
        <v>-5790</v>
      </c>
      <c r="G333" s="5" t="s">
        <v>52</v>
      </c>
      <c r="H333" s="5" t="s">
        <v>53</v>
      </c>
      <c r="I333" s="5">
        <v>47225.13</v>
      </c>
      <c r="J333" s="5" t="s">
        <v>1338</v>
      </c>
      <c r="K333" s="5" t="s">
        <v>104</v>
      </c>
      <c r="L333" s="5" t="s">
        <v>73</v>
      </c>
      <c r="M333" s="5">
        <v>1.92</v>
      </c>
      <c r="N333" s="5" t="s">
        <v>33</v>
      </c>
      <c r="O333" s="5">
        <v>28</v>
      </c>
    </row>
    <row r="334" spans="1:15" x14ac:dyDescent="0.2">
      <c r="A334" s="5" t="s">
        <v>1339</v>
      </c>
      <c r="B334" s="5" t="s">
        <v>1340</v>
      </c>
      <c r="C334" s="5">
        <v>30</v>
      </c>
      <c r="D334" s="5" t="s">
        <v>17</v>
      </c>
      <c r="E334" s="5" t="s">
        <v>1341</v>
      </c>
      <c r="F334" s="5">
        <v>-7209</v>
      </c>
      <c r="G334" s="5" t="s">
        <v>37</v>
      </c>
      <c r="H334" s="5" t="s">
        <v>79</v>
      </c>
      <c r="I334" s="5">
        <v>102743.05</v>
      </c>
      <c r="J334" s="5" t="s">
        <v>1342</v>
      </c>
      <c r="K334" s="5" t="s">
        <v>118</v>
      </c>
      <c r="L334" s="5" t="s">
        <v>73</v>
      </c>
      <c r="M334" s="5">
        <v>3.19</v>
      </c>
      <c r="N334" s="5" t="s">
        <v>24</v>
      </c>
      <c r="O334" s="5">
        <v>34</v>
      </c>
    </row>
    <row r="335" spans="1:15" x14ac:dyDescent="0.2">
      <c r="A335" s="5" t="s">
        <v>1343</v>
      </c>
      <c r="B335" s="5" t="s">
        <v>1344</v>
      </c>
      <c r="C335" s="5">
        <v>60</v>
      </c>
      <c r="D335" s="5" t="s">
        <v>50</v>
      </c>
      <c r="E335" s="5" t="s">
        <v>1345</v>
      </c>
      <c r="F335" s="5">
        <v>-9842</v>
      </c>
      <c r="G335" s="5" t="s">
        <v>85</v>
      </c>
      <c r="H335" s="5" t="s">
        <v>20</v>
      </c>
      <c r="I335" s="5">
        <v>79900.89</v>
      </c>
      <c r="J335" s="5" t="s">
        <v>1346</v>
      </c>
      <c r="K335" s="5" t="s">
        <v>40</v>
      </c>
      <c r="L335" s="5" t="s">
        <v>32</v>
      </c>
      <c r="M335" s="5">
        <v>4.22</v>
      </c>
      <c r="N335" s="5" t="s">
        <v>41</v>
      </c>
      <c r="O335" s="5">
        <v>19</v>
      </c>
    </row>
    <row r="336" spans="1:15" x14ac:dyDescent="0.2">
      <c r="A336" s="5" t="s">
        <v>1347</v>
      </c>
      <c r="B336" s="5" t="s">
        <v>1348</v>
      </c>
      <c r="C336" s="5">
        <v>38</v>
      </c>
      <c r="D336" s="5" t="s">
        <v>27</v>
      </c>
      <c r="E336" s="5" t="s">
        <v>1349</v>
      </c>
      <c r="F336" s="5">
        <v>-9883</v>
      </c>
      <c r="G336" s="5" t="s">
        <v>78</v>
      </c>
      <c r="H336" s="5" t="s">
        <v>173</v>
      </c>
      <c r="I336" s="5">
        <v>76580.53</v>
      </c>
      <c r="J336" s="5" t="s">
        <v>1350</v>
      </c>
      <c r="K336" s="5" t="s">
        <v>22</v>
      </c>
      <c r="L336" s="5" t="s">
        <v>56</v>
      </c>
      <c r="M336" s="5">
        <v>4.79</v>
      </c>
      <c r="N336" s="5" t="s">
        <v>41</v>
      </c>
      <c r="O336" s="5">
        <v>19</v>
      </c>
    </row>
    <row r="337" spans="1:15" x14ac:dyDescent="0.2">
      <c r="A337" s="5" t="s">
        <v>1351</v>
      </c>
      <c r="B337" s="5" t="s">
        <v>1352</v>
      </c>
      <c r="C337" s="5">
        <v>49</v>
      </c>
      <c r="D337" s="5" t="s">
        <v>50</v>
      </c>
      <c r="E337" s="5" t="s">
        <v>1353</v>
      </c>
      <c r="F337" s="5">
        <v>-2468</v>
      </c>
      <c r="G337" s="5" t="s">
        <v>85</v>
      </c>
      <c r="H337" s="5" t="s">
        <v>173</v>
      </c>
      <c r="I337" s="5">
        <v>62342.79</v>
      </c>
      <c r="J337" s="5" t="s">
        <v>1354</v>
      </c>
      <c r="K337" s="5" t="s">
        <v>118</v>
      </c>
      <c r="L337" s="5" t="s">
        <v>56</v>
      </c>
      <c r="M337" s="5">
        <v>2.58</v>
      </c>
      <c r="N337" s="5" t="s">
        <v>24</v>
      </c>
      <c r="O337" s="5">
        <v>24</v>
      </c>
    </row>
    <row r="338" spans="1:15" x14ac:dyDescent="0.2">
      <c r="A338" s="5" t="s">
        <v>1355</v>
      </c>
      <c r="B338" s="5" t="s">
        <v>1356</v>
      </c>
      <c r="C338" s="5">
        <v>38</v>
      </c>
      <c r="D338" s="5" t="s">
        <v>27</v>
      </c>
      <c r="E338" s="5" t="s">
        <v>1357</v>
      </c>
      <c r="F338" s="5">
        <v>-10648</v>
      </c>
      <c r="G338" s="5" t="s">
        <v>52</v>
      </c>
      <c r="H338" s="5" t="s">
        <v>194</v>
      </c>
      <c r="I338" s="5">
        <v>76278.14</v>
      </c>
      <c r="J338" s="5" t="s">
        <v>1358</v>
      </c>
      <c r="K338" s="5" t="s">
        <v>118</v>
      </c>
      <c r="L338" s="5" t="s">
        <v>73</v>
      </c>
      <c r="M338" s="5">
        <v>2.65</v>
      </c>
      <c r="N338" s="5" t="s">
        <v>74</v>
      </c>
      <c r="O338" s="5">
        <v>11</v>
      </c>
    </row>
    <row r="339" spans="1:15" x14ac:dyDescent="0.2">
      <c r="A339" s="5" t="s">
        <v>1359</v>
      </c>
      <c r="B339" s="5" t="s">
        <v>1360</v>
      </c>
      <c r="C339" s="5">
        <v>29</v>
      </c>
      <c r="D339" s="5" t="s">
        <v>17</v>
      </c>
      <c r="E339" s="5" t="s">
        <v>1361</v>
      </c>
      <c r="F339" s="5">
        <v>-6852</v>
      </c>
      <c r="G339" s="5" t="s">
        <v>52</v>
      </c>
      <c r="H339" s="5" t="s">
        <v>79</v>
      </c>
      <c r="I339" s="5">
        <v>62229.47</v>
      </c>
      <c r="J339" s="5" t="s">
        <v>1362</v>
      </c>
      <c r="K339" s="5" t="s">
        <v>55</v>
      </c>
      <c r="L339" s="5" t="s">
        <v>23</v>
      </c>
      <c r="M339" s="5">
        <v>4.88</v>
      </c>
      <c r="N339" s="5" t="s">
        <v>74</v>
      </c>
      <c r="O339" s="5">
        <v>11</v>
      </c>
    </row>
    <row r="340" spans="1:15" x14ac:dyDescent="0.2">
      <c r="A340" s="5" t="s">
        <v>1363</v>
      </c>
      <c r="B340" s="5" t="s">
        <v>1364</v>
      </c>
      <c r="C340" s="5">
        <v>39</v>
      </c>
      <c r="D340" s="5" t="s">
        <v>27</v>
      </c>
      <c r="E340" s="5" t="s">
        <v>1365</v>
      </c>
      <c r="F340" s="5">
        <v>-2625</v>
      </c>
      <c r="G340" s="5" t="s">
        <v>99</v>
      </c>
      <c r="H340" s="5" t="s">
        <v>71</v>
      </c>
      <c r="I340" s="5">
        <v>56849.14</v>
      </c>
      <c r="J340" s="5" t="s">
        <v>1366</v>
      </c>
      <c r="K340" s="5" t="s">
        <v>47</v>
      </c>
      <c r="L340" s="5" t="s">
        <v>73</v>
      </c>
      <c r="M340" s="5">
        <v>2.68</v>
      </c>
      <c r="N340" s="5" t="s">
        <v>41</v>
      </c>
      <c r="O340" s="5">
        <v>23</v>
      </c>
    </row>
    <row r="341" spans="1:15" x14ac:dyDescent="0.2">
      <c r="A341" s="5" t="s">
        <v>1367</v>
      </c>
      <c r="B341" s="5" t="s">
        <v>1368</v>
      </c>
      <c r="C341" s="5">
        <v>24</v>
      </c>
      <c r="D341" s="5" t="s">
        <v>50</v>
      </c>
      <c r="E341" s="5" t="s">
        <v>1369</v>
      </c>
      <c r="F341" s="5">
        <v>-3134</v>
      </c>
      <c r="G341" s="5" t="s">
        <v>116</v>
      </c>
      <c r="H341" s="5" t="s">
        <v>66</v>
      </c>
      <c r="I341" s="5">
        <v>45350.78</v>
      </c>
      <c r="J341" s="5" t="s">
        <v>1370</v>
      </c>
      <c r="K341" s="5" t="s">
        <v>55</v>
      </c>
      <c r="L341" s="5" t="s">
        <v>32</v>
      </c>
      <c r="M341" s="5">
        <v>4.58</v>
      </c>
      <c r="N341" s="5" t="s">
        <v>33</v>
      </c>
      <c r="O341" s="5">
        <v>24</v>
      </c>
    </row>
    <row r="342" spans="1:15" x14ac:dyDescent="0.2">
      <c r="A342" s="5" t="s">
        <v>1371</v>
      </c>
      <c r="B342" s="5" t="s">
        <v>1372</v>
      </c>
      <c r="C342" s="5">
        <v>37</v>
      </c>
      <c r="D342" s="5" t="s">
        <v>50</v>
      </c>
      <c r="E342" s="5" t="s">
        <v>1373</v>
      </c>
      <c r="F342" s="5">
        <v>-2554</v>
      </c>
      <c r="G342" s="5" t="s">
        <v>99</v>
      </c>
      <c r="H342" s="5" t="s">
        <v>79</v>
      </c>
      <c r="I342" s="5">
        <v>141621.79999999999</v>
      </c>
      <c r="J342" s="5" t="s">
        <v>1374</v>
      </c>
      <c r="K342" s="5" t="s">
        <v>118</v>
      </c>
      <c r="L342" s="5" t="s">
        <v>32</v>
      </c>
      <c r="M342" s="5">
        <v>2.89</v>
      </c>
      <c r="N342" s="5" t="s">
        <v>33</v>
      </c>
      <c r="O342" s="5">
        <v>20</v>
      </c>
    </row>
    <row r="343" spans="1:15" x14ac:dyDescent="0.2">
      <c r="A343" s="5" t="s">
        <v>1375</v>
      </c>
      <c r="B343" s="5" t="s">
        <v>970</v>
      </c>
      <c r="C343" s="5">
        <v>24</v>
      </c>
      <c r="D343" s="5" t="s">
        <v>17</v>
      </c>
      <c r="E343" s="5" t="s">
        <v>1376</v>
      </c>
      <c r="F343" s="5">
        <v>-6107</v>
      </c>
      <c r="G343" s="5" t="s">
        <v>94</v>
      </c>
      <c r="H343" s="5" t="s">
        <v>194</v>
      </c>
      <c r="I343" s="5">
        <v>63814.93</v>
      </c>
      <c r="J343" s="5" t="s">
        <v>1377</v>
      </c>
      <c r="K343" s="5" t="s">
        <v>22</v>
      </c>
      <c r="L343" s="5" t="s">
        <v>32</v>
      </c>
      <c r="M343" s="5">
        <v>4.8899999999999997</v>
      </c>
      <c r="N343" s="5" t="s">
        <v>24</v>
      </c>
      <c r="O343" s="5">
        <v>40</v>
      </c>
    </row>
    <row r="344" spans="1:15" x14ac:dyDescent="0.2">
      <c r="A344" s="5" t="s">
        <v>1378</v>
      </c>
      <c r="B344" s="5" t="s">
        <v>1379</v>
      </c>
      <c r="C344" s="5">
        <v>22</v>
      </c>
      <c r="D344" s="5" t="s">
        <v>27</v>
      </c>
      <c r="E344" s="5" t="s">
        <v>1380</v>
      </c>
      <c r="F344" s="5">
        <v>-8503</v>
      </c>
      <c r="G344" s="5" t="s">
        <v>99</v>
      </c>
      <c r="H344" s="5" t="s">
        <v>144</v>
      </c>
      <c r="I344" s="5">
        <v>175481.06</v>
      </c>
      <c r="J344" s="5" t="s">
        <v>1381</v>
      </c>
      <c r="K344" s="5" t="s">
        <v>40</v>
      </c>
      <c r="L344" s="5" t="s">
        <v>32</v>
      </c>
      <c r="M344" s="5">
        <v>2.4900000000000002</v>
      </c>
      <c r="N344" s="5" t="s">
        <v>74</v>
      </c>
      <c r="O344" s="5">
        <v>15</v>
      </c>
    </row>
    <row r="345" spans="1:15" x14ac:dyDescent="0.2">
      <c r="A345" s="5" t="s">
        <v>1382</v>
      </c>
      <c r="B345" s="5" t="s">
        <v>1383</v>
      </c>
      <c r="C345" s="5">
        <v>27</v>
      </c>
      <c r="D345" s="5" t="s">
        <v>17</v>
      </c>
      <c r="E345" s="5" t="s">
        <v>1384</v>
      </c>
      <c r="F345" s="5">
        <v>-3405</v>
      </c>
      <c r="G345" s="5" t="s">
        <v>45</v>
      </c>
      <c r="H345" s="5" t="s">
        <v>173</v>
      </c>
      <c r="I345" s="5">
        <v>128463.36</v>
      </c>
      <c r="J345" s="5" t="s">
        <v>861</v>
      </c>
      <c r="K345" s="5" t="s">
        <v>118</v>
      </c>
      <c r="L345" s="5" t="s">
        <v>23</v>
      </c>
      <c r="M345" s="5">
        <v>1.5</v>
      </c>
      <c r="N345" s="5" t="s">
        <v>24</v>
      </c>
      <c r="O345" s="5">
        <v>20</v>
      </c>
    </row>
    <row r="346" spans="1:15" x14ac:dyDescent="0.2">
      <c r="A346" s="5" t="s">
        <v>1385</v>
      </c>
      <c r="B346" s="5" t="s">
        <v>1386</v>
      </c>
      <c r="C346" s="5">
        <v>44</v>
      </c>
      <c r="D346" s="5" t="s">
        <v>50</v>
      </c>
      <c r="E346" s="5" t="s">
        <v>1387</v>
      </c>
      <c r="F346" s="5">
        <v>-7706</v>
      </c>
      <c r="G346" s="5" t="s">
        <v>37</v>
      </c>
      <c r="H346" s="5" t="s">
        <v>53</v>
      </c>
      <c r="I346" s="5">
        <v>71350.95</v>
      </c>
      <c r="J346" s="5" t="s">
        <v>1388</v>
      </c>
      <c r="K346" s="5" t="s">
        <v>40</v>
      </c>
      <c r="L346" s="5" t="s">
        <v>56</v>
      </c>
      <c r="M346" s="5">
        <v>3.24</v>
      </c>
      <c r="N346" s="5" t="s">
        <v>57</v>
      </c>
      <c r="O346" s="5">
        <v>31</v>
      </c>
    </row>
    <row r="347" spans="1:15" x14ac:dyDescent="0.2">
      <c r="A347" s="5" t="s">
        <v>1389</v>
      </c>
      <c r="B347" s="5" t="s">
        <v>1390</v>
      </c>
      <c r="C347" s="5">
        <v>33</v>
      </c>
      <c r="D347" s="5" t="s">
        <v>17</v>
      </c>
      <c r="E347" s="5" t="s">
        <v>1391</v>
      </c>
      <c r="F347" s="5">
        <v>-10053</v>
      </c>
      <c r="G347" s="5" t="s">
        <v>116</v>
      </c>
      <c r="H347" s="5" t="s">
        <v>38</v>
      </c>
      <c r="I347" s="5">
        <v>167598.73000000001</v>
      </c>
      <c r="J347" s="5" t="s">
        <v>1392</v>
      </c>
      <c r="K347" s="5" t="s">
        <v>55</v>
      </c>
      <c r="L347" s="5" t="s">
        <v>23</v>
      </c>
      <c r="M347" s="5">
        <v>3.12</v>
      </c>
      <c r="N347" s="5" t="s">
        <v>41</v>
      </c>
      <c r="O347" s="5">
        <v>18</v>
      </c>
    </row>
    <row r="348" spans="1:15" x14ac:dyDescent="0.2">
      <c r="A348" s="5" t="s">
        <v>1393</v>
      </c>
      <c r="B348" s="5" t="s">
        <v>1394</v>
      </c>
      <c r="C348" s="5">
        <v>45</v>
      </c>
      <c r="D348" s="5" t="s">
        <v>50</v>
      </c>
      <c r="E348" s="5" t="s">
        <v>1395</v>
      </c>
      <c r="F348" s="5">
        <v>-11035</v>
      </c>
      <c r="G348" s="5" t="s">
        <v>29</v>
      </c>
      <c r="H348" s="5" t="s">
        <v>53</v>
      </c>
      <c r="I348" s="5">
        <v>163025.19</v>
      </c>
      <c r="J348" s="5" t="s">
        <v>1108</v>
      </c>
      <c r="K348" s="5" t="s">
        <v>62</v>
      </c>
      <c r="L348" s="5" t="s">
        <v>32</v>
      </c>
      <c r="M348" s="5">
        <v>2.2799999999999998</v>
      </c>
      <c r="N348" s="5" t="s">
        <v>74</v>
      </c>
      <c r="O348" s="5">
        <v>34</v>
      </c>
    </row>
    <row r="349" spans="1:15" x14ac:dyDescent="0.2">
      <c r="A349" s="5" t="s">
        <v>1396</v>
      </c>
      <c r="B349" s="5" t="s">
        <v>1397</v>
      </c>
      <c r="C349" s="5">
        <v>55</v>
      </c>
      <c r="D349" s="5" t="s">
        <v>17</v>
      </c>
      <c r="E349" s="5" t="s">
        <v>1398</v>
      </c>
      <c r="F349" s="5">
        <v>-5172</v>
      </c>
      <c r="G349" s="5" t="s">
        <v>52</v>
      </c>
      <c r="H349" s="5" t="s">
        <v>194</v>
      </c>
      <c r="I349" s="5">
        <v>81777.009999999995</v>
      </c>
      <c r="J349" s="5" t="s">
        <v>1399</v>
      </c>
      <c r="K349" s="5" t="s">
        <v>62</v>
      </c>
      <c r="L349" s="5" t="s">
        <v>23</v>
      </c>
      <c r="M349" s="5">
        <v>1.39</v>
      </c>
      <c r="N349" s="5" t="s">
        <v>74</v>
      </c>
      <c r="O349" s="5">
        <v>2</v>
      </c>
    </row>
    <row r="350" spans="1:15" x14ac:dyDescent="0.2">
      <c r="A350" s="5" t="s">
        <v>1400</v>
      </c>
      <c r="B350" s="5" t="s">
        <v>1401</v>
      </c>
      <c r="C350" s="5">
        <v>24</v>
      </c>
      <c r="D350" s="5" t="s">
        <v>27</v>
      </c>
      <c r="E350" s="5" t="s">
        <v>1402</v>
      </c>
      <c r="F350" s="5">
        <v>-3609</v>
      </c>
      <c r="G350" s="5" t="s">
        <v>45</v>
      </c>
      <c r="H350" s="5" t="s">
        <v>38</v>
      </c>
      <c r="I350" s="5">
        <v>128053.99</v>
      </c>
      <c r="J350" s="5" t="s">
        <v>1403</v>
      </c>
      <c r="K350" s="5" t="s">
        <v>40</v>
      </c>
      <c r="L350" s="5" t="s">
        <v>73</v>
      </c>
      <c r="M350" s="5">
        <v>1.2</v>
      </c>
      <c r="N350" s="5" t="s">
        <v>24</v>
      </c>
      <c r="O350" s="5">
        <v>38</v>
      </c>
    </row>
    <row r="351" spans="1:15" x14ac:dyDescent="0.2">
      <c r="A351" s="5" t="s">
        <v>1404</v>
      </c>
      <c r="B351" s="5" t="s">
        <v>1405</v>
      </c>
      <c r="C351" s="5">
        <v>22</v>
      </c>
      <c r="D351" s="5" t="s">
        <v>27</v>
      </c>
      <c r="E351" s="5" t="s">
        <v>1406</v>
      </c>
      <c r="F351" s="5">
        <v>-3964</v>
      </c>
      <c r="G351" s="5" t="s">
        <v>94</v>
      </c>
      <c r="H351" s="5" t="s">
        <v>144</v>
      </c>
      <c r="I351" s="5">
        <v>87334.28</v>
      </c>
      <c r="J351" s="5" t="s">
        <v>1407</v>
      </c>
      <c r="K351" s="5" t="s">
        <v>104</v>
      </c>
      <c r="L351" s="5" t="s">
        <v>73</v>
      </c>
      <c r="M351" s="5">
        <v>4.18</v>
      </c>
      <c r="N351" s="5" t="s">
        <v>74</v>
      </c>
      <c r="O351" s="5">
        <v>39</v>
      </c>
    </row>
    <row r="352" spans="1:15" x14ac:dyDescent="0.2">
      <c r="A352" s="5" t="s">
        <v>1408</v>
      </c>
      <c r="B352" s="5" t="s">
        <v>1409</v>
      </c>
      <c r="C352" s="5">
        <v>24</v>
      </c>
      <c r="D352" s="5" t="s">
        <v>17</v>
      </c>
      <c r="E352" s="5" t="s">
        <v>1410</v>
      </c>
      <c r="F352" s="5">
        <v>-5226</v>
      </c>
      <c r="G352" s="5" t="s">
        <v>85</v>
      </c>
      <c r="H352" s="5" t="s">
        <v>71</v>
      </c>
      <c r="I352" s="5">
        <v>49677.64</v>
      </c>
      <c r="J352" s="5" t="s">
        <v>1411</v>
      </c>
      <c r="K352" s="5" t="s">
        <v>118</v>
      </c>
      <c r="L352" s="5" t="s">
        <v>56</v>
      </c>
      <c r="M352" s="5">
        <v>1.76</v>
      </c>
      <c r="N352" s="5" t="s">
        <v>57</v>
      </c>
      <c r="O352" s="5">
        <v>15</v>
      </c>
    </row>
    <row r="353" spans="1:15" x14ac:dyDescent="0.2">
      <c r="A353" s="5" t="s">
        <v>1412</v>
      </c>
      <c r="B353" s="5" t="s">
        <v>1413</v>
      </c>
      <c r="C353" s="5">
        <v>33</v>
      </c>
      <c r="D353" s="5" t="s">
        <v>17</v>
      </c>
      <c r="E353" s="5" t="s">
        <v>1414</v>
      </c>
      <c r="F353" s="5">
        <v>-4023</v>
      </c>
      <c r="G353" s="5" t="s">
        <v>52</v>
      </c>
      <c r="H353" s="5" t="s">
        <v>173</v>
      </c>
      <c r="I353" s="5">
        <v>132801.42000000001</v>
      </c>
      <c r="J353" s="5" t="s">
        <v>1415</v>
      </c>
      <c r="K353" s="5" t="s">
        <v>104</v>
      </c>
      <c r="L353" s="5" t="s">
        <v>23</v>
      </c>
      <c r="M353" s="5">
        <v>1.67</v>
      </c>
      <c r="N353" s="5" t="s">
        <v>24</v>
      </c>
      <c r="O353" s="5">
        <v>35</v>
      </c>
    </row>
    <row r="354" spans="1:15" x14ac:dyDescent="0.2">
      <c r="A354" s="5" t="s">
        <v>1416</v>
      </c>
      <c r="B354" s="5" t="s">
        <v>1417</v>
      </c>
      <c r="C354" s="5">
        <v>43</v>
      </c>
      <c r="D354" s="5" t="s">
        <v>17</v>
      </c>
      <c r="E354" s="5" t="s">
        <v>1418</v>
      </c>
      <c r="F354" s="5">
        <v>-9717</v>
      </c>
      <c r="G354" s="5" t="s">
        <v>37</v>
      </c>
      <c r="H354" s="5" t="s">
        <v>173</v>
      </c>
      <c r="I354" s="5">
        <v>114761.79</v>
      </c>
      <c r="J354" s="5" t="s">
        <v>1419</v>
      </c>
      <c r="K354" s="5" t="s">
        <v>62</v>
      </c>
      <c r="L354" s="5" t="s">
        <v>56</v>
      </c>
      <c r="M354" s="5">
        <v>4.0599999999999996</v>
      </c>
      <c r="N354" s="5" t="s">
        <v>41</v>
      </c>
      <c r="O354" s="5">
        <v>20</v>
      </c>
    </row>
    <row r="355" spans="1:15" x14ac:dyDescent="0.2">
      <c r="A355" s="5" t="s">
        <v>1420</v>
      </c>
      <c r="B355" s="5" t="s">
        <v>1421</v>
      </c>
      <c r="C355" s="5">
        <v>58</v>
      </c>
      <c r="D355" s="5" t="s">
        <v>17</v>
      </c>
      <c r="E355" s="5" t="s">
        <v>1422</v>
      </c>
      <c r="F355" s="5">
        <v>-6629</v>
      </c>
      <c r="G355" s="5" t="s">
        <v>37</v>
      </c>
      <c r="H355" s="5" t="s">
        <v>79</v>
      </c>
      <c r="I355" s="5">
        <v>99887.47</v>
      </c>
      <c r="J355" s="5" t="s">
        <v>988</v>
      </c>
      <c r="K355" s="5" t="s">
        <v>22</v>
      </c>
      <c r="L355" s="5" t="s">
        <v>23</v>
      </c>
      <c r="M355" s="5">
        <v>4.93</v>
      </c>
      <c r="N355" s="5" t="s">
        <v>57</v>
      </c>
      <c r="O355" s="5">
        <v>1</v>
      </c>
    </row>
    <row r="356" spans="1:15" x14ac:dyDescent="0.2">
      <c r="A356" s="5" t="s">
        <v>1423</v>
      </c>
      <c r="B356" s="5" t="s">
        <v>1424</v>
      </c>
      <c r="C356" s="5">
        <v>41</v>
      </c>
      <c r="D356" s="5" t="s">
        <v>27</v>
      </c>
      <c r="E356" s="5" t="s">
        <v>1425</v>
      </c>
      <c r="F356" s="5">
        <v>-6904</v>
      </c>
      <c r="G356" s="5" t="s">
        <v>45</v>
      </c>
      <c r="H356" s="5" t="s">
        <v>194</v>
      </c>
      <c r="I356" s="5">
        <v>168271.25</v>
      </c>
      <c r="J356" s="5" t="s">
        <v>1426</v>
      </c>
      <c r="K356" s="5" t="s">
        <v>118</v>
      </c>
      <c r="L356" s="5" t="s">
        <v>32</v>
      </c>
      <c r="M356" s="5">
        <v>1.38</v>
      </c>
      <c r="N356" s="5" t="s">
        <v>41</v>
      </c>
      <c r="O356" s="5">
        <v>22</v>
      </c>
    </row>
    <row r="357" spans="1:15" x14ac:dyDescent="0.2">
      <c r="A357" s="5" t="s">
        <v>1427</v>
      </c>
      <c r="B357" s="5" t="s">
        <v>1428</v>
      </c>
      <c r="C357" s="5">
        <v>38</v>
      </c>
      <c r="D357" s="5" t="s">
        <v>50</v>
      </c>
      <c r="E357" s="5" t="s">
        <v>1429</v>
      </c>
      <c r="F357" s="5">
        <v>-5990</v>
      </c>
      <c r="G357" s="5" t="s">
        <v>116</v>
      </c>
      <c r="H357" s="5" t="s">
        <v>71</v>
      </c>
      <c r="I357" s="5">
        <v>117720.64</v>
      </c>
      <c r="J357" s="5" t="s">
        <v>1430</v>
      </c>
      <c r="K357" s="5" t="s">
        <v>47</v>
      </c>
      <c r="L357" s="5" t="s">
        <v>23</v>
      </c>
      <c r="M357" s="5">
        <v>3.89</v>
      </c>
      <c r="N357" s="5" t="s">
        <v>41</v>
      </c>
      <c r="O357" s="5">
        <v>11</v>
      </c>
    </row>
    <row r="358" spans="1:15" x14ac:dyDescent="0.2">
      <c r="A358" s="5" t="s">
        <v>1431</v>
      </c>
      <c r="B358" s="5" t="s">
        <v>1432</v>
      </c>
      <c r="C358" s="5">
        <v>58</v>
      </c>
      <c r="D358" s="5" t="s">
        <v>27</v>
      </c>
      <c r="E358" s="5" t="s">
        <v>1433</v>
      </c>
      <c r="F358" s="5">
        <v>-2875</v>
      </c>
      <c r="G358" s="5" t="s">
        <v>52</v>
      </c>
      <c r="H358" s="5" t="s">
        <v>66</v>
      </c>
      <c r="I358" s="5">
        <v>46379.22</v>
      </c>
      <c r="J358" s="5" t="s">
        <v>1434</v>
      </c>
      <c r="K358" s="5" t="s">
        <v>62</v>
      </c>
      <c r="L358" s="5" t="s">
        <v>73</v>
      </c>
      <c r="M358" s="5">
        <v>4.5199999999999996</v>
      </c>
      <c r="N358" s="5" t="s">
        <v>41</v>
      </c>
      <c r="O358" s="5">
        <v>26</v>
      </c>
    </row>
    <row r="359" spans="1:15" x14ac:dyDescent="0.2">
      <c r="A359" s="5" t="s">
        <v>1435</v>
      </c>
      <c r="B359" s="5" t="s">
        <v>801</v>
      </c>
      <c r="C359" s="5">
        <v>36</v>
      </c>
      <c r="D359" s="5" t="s">
        <v>17</v>
      </c>
      <c r="E359" s="5" t="s">
        <v>1436</v>
      </c>
      <c r="F359" s="5">
        <v>-8192</v>
      </c>
      <c r="G359" s="5" t="s">
        <v>45</v>
      </c>
      <c r="H359" s="5" t="s">
        <v>194</v>
      </c>
      <c r="I359" s="5">
        <v>111035.59</v>
      </c>
      <c r="J359" s="5" t="s">
        <v>1437</v>
      </c>
      <c r="K359" s="5" t="s">
        <v>118</v>
      </c>
      <c r="L359" s="5" t="s">
        <v>32</v>
      </c>
      <c r="M359" s="5">
        <v>2.31</v>
      </c>
      <c r="N359" s="5" t="s">
        <v>24</v>
      </c>
      <c r="O359" s="5">
        <v>9</v>
      </c>
    </row>
    <row r="360" spans="1:15" x14ac:dyDescent="0.2">
      <c r="A360" s="5" t="s">
        <v>1438</v>
      </c>
      <c r="B360" s="5" t="s">
        <v>1439</v>
      </c>
      <c r="C360" s="5">
        <v>47</v>
      </c>
      <c r="D360" s="5" t="s">
        <v>50</v>
      </c>
      <c r="E360" s="5" t="s">
        <v>1440</v>
      </c>
      <c r="F360" s="5">
        <v>-10766</v>
      </c>
      <c r="G360" s="5" t="s">
        <v>19</v>
      </c>
      <c r="H360" s="5" t="s">
        <v>30</v>
      </c>
      <c r="I360" s="5">
        <v>97630.67</v>
      </c>
      <c r="J360" s="5" t="s">
        <v>1441</v>
      </c>
      <c r="K360" s="5" t="s">
        <v>104</v>
      </c>
      <c r="L360" s="5" t="s">
        <v>32</v>
      </c>
      <c r="M360" s="5">
        <v>1.53</v>
      </c>
      <c r="N360" s="5" t="s">
        <v>74</v>
      </c>
      <c r="O360" s="5">
        <v>30</v>
      </c>
    </row>
    <row r="361" spans="1:15" x14ac:dyDescent="0.2">
      <c r="A361" s="5" t="s">
        <v>1442</v>
      </c>
      <c r="B361" s="5" t="s">
        <v>1443</v>
      </c>
      <c r="C361" s="5">
        <v>25</v>
      </c>
      <c r="D361" s="5" t="s">
        <v>17</v>
      </c>
      <c r="E361" s="5" t="s">
        <v>1444</v>
      </c>
      <c r="F361" s="5">
        <v>-8183</v>
      </c>
      <c r="G361" s="5" t="s">
        <v>85</v>
      </c>
      <c r="H361" s="5" t="s">
        <v>66</v>
      </c>
      <c r="I361" s="5">
        <v>147204.64000000001</v>
      </c>
      <c r="J361" s="5" t="s">
        <v>818</v>
      </c>
      <c r="K361" s="5" t="s">
        <v>55</v>
      </c>
      <c r="L361" s="5" t="s">
        <v>56</v>
      </c>
      <c r="M361" s="5">
        <v>3.24</v>
      </c>
      <c r="N361" s="5" t="s">
        <v>41</v>
      </c>
      <c r="O361" s="5">
        <v>25</v>
      </c>
    </row>
    <row r="362" spans="1:15" x14ac:dyDescent="0.2">
      <c r="A362" s="5" t="s">
        <v>1445</v>
      </c>
      <c r="B362" s="5" t="s">
        <v>1446</v>
      </c>
      <c r="C362" s="5">
        <v>34</v>
      </c>
      <c r="D362" s="5" t="s">
        <v>17</v>
      </c>
      <c r="E362" s="5" t="s">
        <v>1447</v>
      </c>
      <c r="F362" s="5">
        <v>-6622</v>
      </c>
      <c r="G362" s="5" t="s">
        <v>99</v>
      </c>
      <c r="H362" s="5" t="s">
        <v>71</v>
      </c>
      <c r="I362" s="5">
        <v>73607.28</v>
      </c>
      <c r="J362" s="5" t="s">
        <v>1448</v>
      </c>
      <c r="K362" s="5" t="s">
        <v>62</v>
      </c>
      <c r="L362" s="5" t="s">
        <v>23</v>
      </c>
      <c r="M362" s="5">
        <v>1.45</v>
      </c>
      <c r="N362" s="5" t="s">
        <v>41</v>
      </c>
      <c r="O362" s="5">
        <v>27</v>
      </c>
    </row>
    <row r="363" spans="1:15" x14ac:dyDescent="0.2">
      <c r="A363" s="5" t="s">
        <v>1449</v>
      </c>
      <c r="B363" s="5" t="s">
        <v>1450</v>
      </c>
      <c r="C363" s="5">
        <v>34</v>
      </c>
      <c r="D363" s="5" t="s">
        <v>50</v>
      </c>
      <c r="E363" s="5" t="s">
        <v>1451</v>
      </c>
      <c r="F363" s="5">
        <v>-2974</v>
      </c>
      <c r="G363" s="5" t="s">
        <v>116</v>
      </c>
      <c r="H363" s="5" t="s">
        <v>53</v>
      </c>
      <c r="I363" s="5">
        <v>178209.53</v>
      </c>
      <c r="J363" s="5" t="s">
        <v>1452</v>
      </c>
      <c r="K363" s="5" t="s">
        <v>40</v>
      </c>
      <c r="L363" s="5" t="s">
        <v>32</v>
      </c>
      <c r="M363" s="5">
        <v>2.76</v>
      </c>
      <c r="N363" s="5" t="s">
        <v>24</v>
      </c>
      <c r="O363" s="5">
        <v>12</v>
      </c>
    </row>
    <row r="364" spans="1:15" x14ac:dyDescent="0.2">
      <c r="A364" s="5" t="s">
        <v>1453</v>
      </c>
      <c r="B364" s="5" t="s">
        <v>1454</v>
      </c>
      <c r="C364" s="5">
        <v>31</v>
      </c>
      <c r="D364" s="5" t="s">
        <v>17</v>
      </c>
      <c r="E364" s="5" t="s">
        <v>1455</v>
      </c>
      <c r="F364" s="5">
        <v>-3064</v>
      </c>
      <c r="G364" s="5" t="s">
        <v>99</v>
      </c>
      <c r="H364" s="5" t="s">
        <v>38</v>
      </c>
      <c r="I364" s="5">
        <v>169375.81</v>
      </c>
      <c r="J364" s="5" t="s">
        <v>1456</v>
      </c>
      <c r="K364" s="5" t="s">
        <v>81</v>
      </c>
      <c r="L364" s="5" t="s">
        <v>23</v>
      </c>
      <c r="M364" s="5">
        <v>2.37</v>
      </c>
      <c r="N364" s="5" t="s">
        <v>74</v>
      </c>
      <c r="O364" s="5">
        <v>19</v>
      </c>
    </row>
    <row r="365" spans="1:15" x14ac:dyDescent="0.2">
      <c r="A365" s="5" t="s">
        <v>1457</v>
      </c>
      <c r="B365" s="5" t="s">
        <v>1458</v>
      </c>
      <c r="C365" s="5">
        <v>23</v>
      </c>
      <c r="D365" s="5" t="s">
        <v>50</v>
      </c>
      <c r="E365" s="5" t="s">
        <v>1459</v>
      </c>
      <c r="F365" s="5">
        <v>-6077</v>
      </c>
      <c r="G365" s="5" t="s">
        <v>99</v>
      </c>
      <c r="H365" s="5" t="s">
        <v>20</v>
      </c>
      <c r="I365" s="5">
        <v>110873.55</v>
      </c>
      <c r="J365" s="5" t="s">
        <v>1460</v>
      </c>
      <c r="K365" s="5" t="s">
        <v>118</v>
      </c>
      <c r="L365" s="5" t="s">
        <v>56</v>
      </c>
      <c r="M365" s="5">
        <v>3.49</v>
      </c>
      <c r="N365" s="5" t="s">
        <v>24</v>
      </c>
      <c r="O365" s="5">
        <v>1</v>
      </c>
    </row>
    <row r="366" spans="1:15" x14ac:dyDescent="0.2">
      <c r="A366" s="5" t="s">
        <v>1461</v>
      </c>
      <c r="B366" s="5" t="s">
        <v>1462</v>
      </c>
      <c r="C366" s="5">
        <v>64</v>
      </c>
      <c r="D366" s="5" t="s">
        <v>17</v>
      </c>
      <c r="E366" s="5" t="s">
        <v>1463</v>
      </c>
      <c r="F366" s="5">
        <v>-2718</v>
      </c>
      <c r="G366" s="5" t="s">
        <v>116</v>
      </c>
      <c r="H366" s="5" t="s">
        <v>30</v>
      </c>
      <c r="I366" s="5">
        <v>149432.32999999999</v>
      </c>
      <c r="J366" s="5" t="s">
        <v>1464</v>
      </c>
      <c r="K366" s="5" t="s">
        <v>81</v>
      </c>
      <c r="L366" s="5" t="s">
        <v>23</v>
      </c>
      <c r="M366" s="5">
        <v>2.86</v>
      </c>
      <c r="N366" s="5" t="s">
        <v>74</v>
      </c>
      <c r="O366" s="5">
        <v>4</v>
      </c>
    </row>
    <row r="367" spans="1:15" x14ac:dyDescent="0.2">
      <c r="A367" s="5" t="s">
        <v>1465</v>
      </c>
      <c r="B367" s="5" t="s">
        <v>307</v>
      </c>
      <c r="C367" s="5">
        <v>39</v>
      </c>
      <c r="D367" s="5" t="s">
        <v>17</v>
      </c>
      <c r="E367" s="5" t="s">
        <v>1466</v>
      </c>
      <c r="F367" s="5">
        <v>-4319</v>
      </c>
      <c r="G367" s="5" t="s">
        <v>45</v>
      </c>
      <c r="H367" s="5" t="s">
        <v>194</v>
      </c>
      <c r="I367" s="5">
        <v>160774.51</v>
      </c>
      <c r="J367" s="5" t="s">
        <v>1467</v>
      </c>
      <c r="K367" s="5" t="s">
        <v>104</v>
      </c>
      <c r="L367" s="5" t="s">
        <v>32</v>
      </c>
      <c r="M367" s="5">
        <v>4.92</v>
      </c>
      <c r="N367" s="5" t="s">
        <v>57</v>
      </c>
      <c r="O367" s="5">
        <v>6</v>
      </c>
    </row>
    <row r="368" spans="1:15" x14ac:dyDescent="0.2">
      <c r="A368" s="5" t="s">
        <v>1468</v>
      </c>
      <c r="B368" s="5" t="s">
        <v>1469</v>
      </c>
      <c r="C368" s="5">
        <v>60</v>
      </c>
      <c r="D368" s="5" t="s">
        <v>17</v>
      </c>
      <c r="E368" s="5" t="s">
        <v>1470</v>
      </c>
      <c r="F368" s="5">
        <v>-9894</v>
      </c>
      <c r="G368" s="5" t="s">
        <v>94</v>
      </c>
      <c r="H368" s="5" t="s">
        <v>20</v>
      </c>
      <c r="I368" s="5">
        <v>169320.75</v>
      </c>
      <c r="J368" s="5" t="s">
        <v>1471</v>
      </c>
      <c r="K368" s="5" t="s">
        <v>22</v>
      </c>
      <c r="L368" s="5" t="s">
        <v>32</v>
      </c>
      <c r="M368" s="5">
        <v>4.6900000000000004</v>
      </c>
      <c r="N368" s="5" t="s">
        <v>33</v>
      </c>
      <c r="O368" s="5">
        <v>21</v>
      </c>
    </row>
    <row r="369" spans="1:15" x14ac:dyDescent="0.2">
      <c r="A369" s="5" t="s">
        <v>1472</v>
      </c>
      <c r="B369" s="5" t="s">
        <v>1473</v>
      </c>
      <c r="C369" s="5">
        <v>32</v>
      </c>
      <c r="D369" s="5" t="s">
        <v>27</v>
      </c>
      <c r="E369" s="5" t="s">
        <v>1474</v>
      </c>
      <c r="F369" s="5">
        <v>-8181</v>
      </c>
      <c r="G369" s="5" t="s">
        <v>116</v>
      </c>
      <c r="H369" s="5" t="s">
        <v>30</v>
      </c>
      <c r="I369" s="5">
        <v>179419.19</v>
      </c>
      <c r="J369" s="5" t="s">
        <v>1211</v>
      </c>
      <c r="K369" s="5" t="s">
        <v>81</v>
      </c>
      <c r="L369" s="5" t="s">
        <v>23</v>
      </c>
      <c r="M369" s="5">
        <v>3.5</v>
      </c>
      <c r="N369" s="5" t="s">
        <v>41</v>
      </c>
      <c r="O369" s="5">
        <v>1</v>
      </c>
    </row>
    <row r="370" spans="1:15" x14ac:dyDescent="0.2">
      <c r="A370" s="5" t="s">
        <v>1475</v>
      </c>
      <c r="B370" s="5" t="s">
        <v>1476</v>
      </c>
      <c r="C370" s="5">
        <v>36</v>
      </c>
      <c r="D370" s="5" t="s">
        <v>27</v>
      </c>
      <c r="E370" s="5" t="s">
        <v>1477</v>
      </c>
      <c r="F370" s="5">
        <v>-4621</v>
      </c>
      <c r="G370" s="5" t="s">
        <v>19</v>
      </c>
      <c r="H370" s="5" t="s">
        <v>66</v>
      </c>
      <c r="I370" s="5">
        <v>110504.09</v>
      </c>
      <c r="J370" s="5" t="s">
        <v>512</v>
      </c>
      <c r="K370" s="5" t="s">
        <v>127</v>
      </c>
      <c r="L370" s="5" t="s">
        <v>32</v>
      </c>
      <c r="M370" s="5">
        <v>2.67</v>
      </c>
      <c r="N370" s="5" t="s">
        <v>57</v>
      </c>
      <c r="O370" s="5">
        <v>9</v>
      </c>
    </row>
    <row r="371" spans="1:15" x14ac:dyDescent="0.2">
      <c r="A371" s="5" t="s">
        <v>1478</v>
      </c>
      <c r="B371" s="5" t="s">
        <v>1479</v>
      </c>
      <c r="C371" s="5">
        <v>60</v>
      </c>
      <c r="D371" s="5" t="s">
        <v>50</v>
      </c>
      <c r="E371" s="5" t="s">
        <v>1480</v>
      </c>
      <c r="F371" s="5">
        <v>-5375</v>
      </c>
      <c r="G371" s="5" t="s">
        <v>78</v>
      </c>
      <c r="H371" s="5" t="s">
        <v>38</v>
      </c>
      <c r="I371" s="5">
        <v>113496.3</v>
      </c>
      <c r="J371" s="5" t="s">
        <v>1481</v>
      </c>
      <c r="K371" s="5" t="s">
        <v>47</v>
      </c>
      <c r="L371" s="5" t="s">
        <v>32</v>
      </c>
      <c r="M371" s="5">
        <v>2.2400000000000002</v>
      </c>
      <c r="N371" s="5" t="s">
        <v>57</v>
      </c>
      <c r="O371" s="5">
        <v>8</v>
      </c>
    </row>
    <row r="372" spans="1:15" x14ac:dyDescent="0.2">
      <c r="A372" s="5" t="s">
        <v>1482</v>
      </c>
      <c r="B372" s="5" t="s">
        <v>1483</v>
      </c>
      <c r="C372" s="5">
        <v>31</v>
      </c>
      <c r="D372" s="5" t="s">
        <v>17</v>
      </c>
      <c r="E372" s="5" t="s">
        <v>1484</v>
      </c>
      <c r="F372" s="5">
        <v>-2896</v>
      </c>
      <c r="G372" s="5" t="s">
        <v>85</v>
      </c>
      <c r="H372" s="5" t="s">
        <v>20</v>
      </c>
      <c r="I372" s="5">
        <v>172547.23</v>
      </c>
      <c r="J372" s="5" t="s">
        <v>1485</v>
      </c>
      <c r="K372" s="5" t="s">
        <v>55</v>
      </c>
      <c r="L372" s="5" t="s">
        <v>73</v>
      </c>
      <c r="M372" s="5">
        <v>4.3600000000000003</v>
      </c>
      <c r="N372" s="5" t="s">
        <v>24</v>
      </c>
      <c r="O372" s="5">
        <v>1</v>
      </c>
    </row>
    <row r="373" spans="1:15" x14ac:dyDescent="0.2">
      <c r="A373" s="5" t="s">
        <v>1486</v>
      </c>
      <c r="B373" s="5" t="s">
        <v>1487</v>
      </c>
      <c r="C373" s="5">
        <v>48</v>
      </c>
      <c r="D373" s="5" t="s">
        <v>50</v>
      </c>
      <c r="E373" s="5" t="s">
        <v>1488</v>
      </c>
      <c r="F373" s="5">
        <v>-7000</v>
      </c>
      <c r="G373" s="5" t="s">
        <v>78</v>
      </c>
      <c r="H373" s="5" t="s">
        <v>30</v>
      </c>
      <c r="I373" s="5">
        <v>50481.86</v>
      </c>
      <c r="J373" s="5" t="s">
        <v>1489</v>
      </c>
      <c r="K373" s="5" t="s">
        <v>22</v>
      </c>
      <c r="L373" s="5" t="s">
        <v>73</v>
      </c>
      <c r="M373" s="5">
        <v>3.42</v>
      </c>
      <c r="N373" s="5" t="s">
        <v>57</v>
      </c>
      <c r="O373" s="5">
        <v>14</v>
      </c>
    </row>
    <row r="374" spans="1:15" x14ac:dyDescent="0.2">
      <c r="A374" s="5" t="s">
        <v>1490</v>
      </c>
      <c r="B374" s="5" t="s">
        <v>1491</v>
      </c>
      <c r="C374" s="5">
        <v>36</v>
      </c>
      <c r="D374" s="5" t="s">
        <v>17</v>
      </c>
      <c r="E374" s="5" t="s">
        <v>1492</v>
      </c>
      <c r="F374" s="5">
        <v>-9555</v>
      </c>
      <c r="G374" s="5" t="s">
        <v>78</v>
      </c>
      <c r="H374" s="5" t="s">
        <v>20</v>
      </c>
      <c r="I374" s="5">
        <v>157690.04</v>
      </c>
      <c r="J374" s="5" t="s">
        <v>1493</v>
      </c>
      <c r="K374" s="5" t="s">
        <v>62</v>
      </c>
      <c r="L374" s="5" t="s">
        <v>32</v>
      </c>
      <c r="M374" s="5">
        <v>4.41</v>
      </c>
      <c r="N374" s="5" t="s">
        <v>41</v>
      </c>
      <c r="O374" s="5">
        <v>30</v>
      </c>
    </row>
    <row r="375" spans="1:15" x14ac:dyDescent="0.2">
      <c r="A375" s="5" t="s">
        <v>1494</v>
      </c>
      <c r="B375" s="5" t="s">
        <v>1495</v>
      </c>
      <c r="C375" s="5">
        <v>34</v>
      </c>
      <c r="D375" s="5" t="s">
        <v>27</v>
      </c>
      <c r="E375" s="5" t="s">
        <v>1496</v>
      </c>
      <c r="F375" s="5">
        <v>-2744</v>
      </c>
      <c r="G375" s="5" t="s">
        <v>116</v>
      </c>
      <c r="H375" s="5" t="s">
        <v>66</v>
      </c>
      <c r="I375" s="5">
        <v>67270.36</v>
      </c>
      <c r="J375" s="5" t="s">
        <v>1497</v>
      </c>
      <c r="K375" s="5" t="s">
        <v>47</v>
      </c>
      <c r="L375" s="5" t="s">
        <v>32</v>
      </c>
      <c r="M375" s="5">
        <v>1.26</v>
      </c>
      <c r="N375" s="5" t="s">
        <v>41</v>
      </c>
      <c r="O375" s="5">
        <v>39</v>
      </c>
    </row>
    <row r="376" spans="1:15" x14ac:dyDescent="0.2">
      <c r="A376" s="5" t="s">
        <v>1498</v>
      </c>
      <c r="B376" s="5" t="s">
        <v>1432</v>
      </c>
      <c r="C376" s="5">
        <v>42</v>
      </c>
      <c r="D376" s="5" t="s">
        <v>50</v>
      </c>
      <c r="E376" s="5" t="s">
        <v>1499</v>
      </c>
      <c r="F376" s="5">
        <v>-2835</v>
      </c>
      <c r="G376" s="5" t="s">
        <v>52</v>
      </c>
      <c r="H376" s="5" t="s">
        <v>66</v>
      </c>
      <c r="I376" s="5">
        <v>139429.13</v>
      </c>
      <c r="J376" s="5" t="s">
        <v>1500</v>
      </c>
      <c r="K376" s="5" t="s">
        <v>127</v>
      </c>
      <c r="L376" s="5" t="s">
        <v>23</v>
      </c>
      <c r="M376" s="5">
        <v>3.08</v>
      </c>
      <c r="N376" s="5" t="s">
        <v>41</v>
      </c>
      <c r="O376" s="5">
        <v>29</v>
      </c>
    </row>
    <row r="377" spans="1:15" x14ac:dyDescent="0.2">
      <c r="A377" s="5" t="s">
        <v>1501</v>
      </c>
      <c r="B377" s="5" t="s">
        <v>1502</v>
      </c>
      <c r="C377" s="5">
        <v>55</v>
      </c>
      <c r="D377" s="5" t="s">
        <v>17</v>
      </c>
      <c r="E377" s="5" t="s">
        <v>1503</v>
      </c>
      <c r="F377" s="5">
        <v>-8438</v>
      </c>
      <c r="G377" s="5" t="s">
        <v>85</v>
      </c>
      <c r="H377" s="5" t="s">
        <v>144</v>
      </c>
      <c r="I377" s="5">
        <v>62528.3</v>
      </c>
      <c r="J377" s="5" t="s">
        <v>1504</v>
      </c>
      <c r="K377" s="5" t="s">
        <v>104</v>
      </c>
      <c r="L377" s="5" t="s">
        <v>73</v>
      </c>
      <c r="M377" s="5">
        <v>4.09</v>
      </c>
      <c r="N377" s="5" t="s">
        <v>33</v>
      </c>
      <c r="O377" s="5">
        <v>29</v>
      </c>
    </row>
    <row r="378" spans="1:15" x14ac:dyDescent="0.2">
      <c r="A378" s="5" t="s">
        <v>1505</v>
      </c>
      <c r="B378" s="5" t="s">
        <v>1506</v>
      </c>
      <c r="C378" s="5">
        <v>40</v>
      </c>
      <c r="D378" s="5" t="s">
        <v>17</v>
      </c>
      <c r="E378" s="5" t="s">
        <v>1507</v>
      </c>
      <c r="F378" s="5">
        <v>-4864</v>
      </c>
      <c r="G378" s="5" t="s">
        <v>94</v>
      </c>
      <c r="H378" s="5" t="s">
        <v>79</v>
      </c>
      <c r="I378" s="5">
        <v>48113.919999999998</v>
      </c>
      <c r="J378" s="5" t="s">
        <v>1508</v>
      </c>
      <c r="K378" s="5" t="s">
        <v>136</v>
      </c>
      <c r="L378" s="5" t="s">
        <v>32</v>
      </c>
      <c r="M378" s="5">
        <v>4.1100000000000003</v>
      </c>
      <c r="N378" s="5" t="s">
        <v>57</v>
      </c>
      <c r="O378" s="5">
        <v>8</v>
      </c>
    </row>
    <row r="379" spans="1:15" x14ac:dyDescent="0.2">
      <c r="A379" s="5" t="s">
        <v>1509</v>
      </c>
      <c r="B379" s="5" t="s">
        <v>1510</v>
      </c>
      <c r="C379" s="5">
        <v>42</v>
      </c>
      <c r="D379" s="5" t="s">
        <v>50</v>
      </c>
      <c r="E379" s="5" t="s">
        <v>1511</v>
      </c>
      <c r="F379" s="5">
        <v>-5254</v>
      </c>
      <c r="G379" s="5" t="s">
        <v>94</v>
      </c>
      <c r="H379" s="5" t="s">
        <v>71</v>
      </c>
      <c r="I379" s="5">
        <v>71261.929999999993</v>
      </c>
      <c r="J379" s="5" t="s">
        <v>1512</v>
      </c>
      <c r="K379" s="5" t="s">
        <v>55</v>
      </c>
      <c r="L379" s="5" t="s">
        <v>23</v>
      </c>
      <c r="M379" s="5">
        <v>1.36</v>
      </c>
      <c r="N379" s="5" t="s">
        <v>41</v>
      </c>
      <c r="O379" s="5">
        <v>40</v>
      </c>
    </row>
    <row r="380" spans="1:15" x14ac:dyDescent="0.2">
      <c r="A380" s="5" t="s">
        <v>1513</v>
      </c>
      <c r="B380" s="5" t="s">
        <v>1514</v>
      </c>
      <c r="C380" s="5">
        <v>55</v>
      </c>
      <c r="D380" s="5" t="s">
        <v>17</v>
      </c>
      <c r="E380" s="5" t="s">
        <v>1515</v>
      </c>
      <c r="F380" s="5">
        <v>-11236</v>
      </c>
      <c r="G380" s="5" t="s">
        <v>52</v>
      </c>
      <c r="H380" s="5" t="s">
        <v>53</v>
      </c>
      <c r="I380" s="5">
        <v>89908.4</v>
      </c>
      <c r="J380" s="5" t="s">
        <v>1516</v>
      </c>
      <c r="K380" s="5" t="s">
        <v>22</v>
      </c>
      <c r="L380" s="5" t="s">
        <v>32</v>
      </c>
      <c r="M380" s="5">
        <v>4.6500000000000004</v>
      </c>
      <c r="N380" s="5" t="s">
        <v>57</v>
      </c>
      <c r="O380" s="5">
        <v>9</v>
      </c>
    </row>
    <row r="381" spans="1:15" x14ac:dyDescent="0.2">
      <c r="A381" s="5" t="s">
        <v>1517</v>
      </c>
      <c r="B381" s="5" t="s">
        <v>1518</v>
      </c>
      <c r="C381" s="5">
        <v>33</v>
      </c>
      <c r="D381" s="5" t="s">
        <v>17</v>
      </c>
      <c r="E381" s="5" t="s">
        <v>1519</v>
      </c>
      <c r="F381" s="5">
        <v>-7114</v>
      </c>
      <c r="G381" s="5" t="s">
        <v>94</v>
      </c>
      <c r="H381" s="5" t="s">
        <v>194</v>
      </c>
      <c r="I381" s="5">
        <v>125835.66</v>
      </c>
      <c r="J381" s="5" t="s">
        <v>1520</v>
      </c>
      <c r="K381" s="5" t="s">
        <v>55</v>
      </c>
      <c r="L381" s="5" t="s">
        <v>32</v>
      </c>
      <c r="M381" s="5">
        <v>1.01</v>
      </c>
      <c r="N381" s="5" t="s">
        <v>33</v>
      </c>
      <c r="O381" s="5">
        <v>0</v>
      </c>
    </row>
    <row r="382" spans="1:15" x14ac:dyDescent="0.2">
      <c r="A382" s="5" t="s">
        <v>1521</v>
      </c>
      <c r="B382" s="5" t="s">
        <v>1522</v>
      </c>
      <c r="C382" s="5">
        <v>53</v>
      </c>
      <c r="D382" s="5" t="s">
        <v>17</v>
      </c>
      <c r="E382" s="5" t="s">
        <v>1523</v>
      </c>
      <c r="F382" s="5">
        <v>-6323</v>
      </c>
      <c r="G382" s="5" t="s">
        <v>99</v>
      </c>
      <c r="H382" s="5" t="s">
        <v>38</v>
      </c>
      <c r="I382" s="5">
        <v>130623.24</v>
      </c>
      <c r="J382" s="5" t="s">
        <v>379</v>
      </c>
      <c r="K382" s="5" t="s">
        <v>104</v>
      </c>
      <c r="L382" s="5" t="s">
        <v>56</v>
      </c>
      <c r="M382" s="5">
        <v>1.32</v>
      </c>
      <c r="N382" s="5" t="s">
        <v>57</v>
      </c>
      <c r="O382" s="5">
        <v>0</v>
      </c>
    </row>
    <row r="383" spans="1:15" x14ac:dyDescent="0.2">
      <c r="A383" s="5" t="s">
        <v>1524</v>
      </c>
      <c r="B383" s="5" t="s">
        <v>1525</v>
      </c>
      <c r="C383" s="5">
        <v>39</v>
      </c>
      <c r="D383" s="5" t="s">
        <v>17</v>
      </c>
      <c r="E383" s="5" t="s">
        <v>1526</v>
      </c>
      <c r="F383" s="5">
        <v>-6109</v>
      </c>
      <c r="G383" s="5" t="s">
        <v>45</v>
      </c>
      <c r="H383" s="5" t="s">
        <v>53</v>
      </c>
      <c r="I383" s="5">
        <v>56497.14</v>
      </c>
      <c r="J383" s="5" t="s">
        <v>1527</v>
      </c>
      <c r="K383" s="5" t="s">
        <v>62</v>
      </c>
      <c r="L383" s="5" t="s">
        <v>23</v>
      </c>
      <c r="M383" s="5">
        <v>1.58</v>
      </c>
      <c r="N383" s="5" t="s">
        <v>74</v>
      </c>
      <c r="O383" s="5">
        <v>36</v>
      </c>
    </row>
    <row r="384" spans="1:15" x14ac:dyDescent="0.2">
      <c r="A384" s="5" t="s">
        <v>1528</v>
      </c>
      <c r="B384" s="5" t="s">
        <v>1529</v>
      </c>
      <c r="C384" s="5">
        <v>43</v>
      </c>
      <c r="D384" s="5" t="s">
        <v>27</v>
      </c>
      <c r="E384" s="5" t="s">
        <v>1530</v>
      </c>
      <c r="F384" s="5">
        <v>-4756</v>
      </c>
      <c r="G384" s="5" t="s">
        <v>78</v>
      </c>
      <c r="H384" s="5" t="s">
        <v>194</v>
      </c>
      <c r="I384" s="5">
        <v>123608.01</v>
      </c>
      <c r="J384" s="5" t="s">
        <v>1512</v>
      </c>
      <c r="K384" s="5" t="s">
        <v>127</v>
      </c>
      <c r="L384" s="5" t="s">
        <v>32</v>
      </c>
      <c r="M384" s="5">
        <v>4.87</v>
      </c>
      <c r="N384" s="5" t="s">
        <v>57</v>
      </c>
      <c r="O384" s="5">
        <v>23</v>
      </c>
    </row>
    <row r="385" spans="1:15" x14ac:dyDescent="0.2">
      <c r="A385" s="5" t="s">
        <v>1531</v>
      </c>
      <c r="B385" s="5" t="s">
        <v>935</v>
      </c>
      <c r="C385" s="5">
        <v>41</v>
      </c>
      <c r="D385" s="5" t="s">
        <v>50</v>
      </c>
      <c r="E385" s="5" t="s">
        <v>1532</v>
      </c>
      <c r="F385" s="5">
        <v>-3634</v>
      </c>
      <c r="G385" s="5" t="s">
        <v>29</v>
      </c>
      <c r="H385" s="5" t="s">
        <v>20</v>
      </c>
      <c r="I385" s="5">
        <v>44414.25</v>
      </c>
      <c r="J385" s="5" t="s">
        <v>1533</v>
      </c>
      <c r="K385" s="5" t="s">
        <v>55</v>
      </c>
      <c r="L385" s="5" t="s">
        <v>23</v>
      </c>
      <c r="M385" s="5">
        <v>3.78</v>
      </c>
      <c r="N385" s="5" t="s">
        <v>33</v>
      </c>
      <c r="O385" s="5">
        <v>21</v>
      </c>
    </row>
    <row r="386" spans="1:15" x14ac:dyDescent="0.2">
      <c r="A386" s="5" t="s">
        <v>1534</v>
      </c>
      <c r="B386" s="5" t="s">
        <v>1535</v>
      </c>
      <c r="C386" s="5">
        <v>55</v>
      </c>
      <c r="D386" s="5" t="s">
        <v>27</v>
      </c>
      <c r="E386" s="5" t="s">
        <v>1536</v>
      </c>
      <c r="F386" s="5">
        <v>-3092</v>
      </c>
      <c r="G386" s="5" t="s">
        <v>19</v>
      </c>
      <c r="H386" s="5" t="s">
        <v>38</v>
      </c>
      <c r="I386" s="5">
        <v>140810.64000000001</v>
      </c>
      <c r="J386" s="5" t="s">
        <v>1537</v>
      </c>
      <c r="K386" s="5" t="s">
        <v>118</v>
      </c>
      <c r="L386" s="5" t="s">
        <v>23</v>
      </c>
      <c r="M386" s="5">
        <v>2.93</v>
      </c>
      <c r="N386" s="5" t="s">
        <v>57</v>
      </c>
      <c r="O386" s="5">
        <v>18</v>
      </c>
    </row>
    <row r="387" spans="1:15" x14ac:dyDescent="0.2">
      <c r="A387" s="5" t="s">
        <v>1538</v>
      </c>
      <c r="B387" s="5" t="s">
        <v>167</v>
      </c>
      <c r="C387" s="5">
        <v>42</v>
      </c>
      <c r="D387" s="5" t="s">
        <v>50</v>
      </c>
      <c r="E387" s="5" t="s">
        <v>1539</v>
      </c>
      <c r="F387" s="5">
        <v>-8322</v>
      </c>
      <c r="G387" s="5" t="s">
        <v>78</v>
      </c>
      <c r="H387" s="5" t="s">
        <v>38</v>
      </c>
      <c r="I387" s="5">
        <v>116581.98</v>
      </c>
      <c r="J387" s="5" t="s">
        <v>1540</v>
      </c>
      <c r="K387" s="5" t="s">
        <v>40</v>
      </c>
      <c r="L387" s="5" t="s">
        <v>56</v>
      </c>
      <c r="M387" s="5">
        <v>4.2300000000000004</v>
      </c>
      <c r="N387" s="5" t="s">
        <v>57</v>
      </c>
      <c r="O387" s="5">
        <v>14</v>
      </c>
    </row>
    <row r="388" spans="1:15" x14ac:dyDescent="0.2">
      <c r="A388" s="5" t="s">
        <v>1541</v>
      </c>
      <c r="B388" s="5" t="s">
        <v>268</v>
      </c>
      <c r="C388" s="5">
        <v>34</v>
      </c>
      <c r="D388" s="5" t="s">
        <v>27</v>
      </c>
      <c r="E388" s="5" t="s">
        <v>1542</v>
      </c>
      <c r="F388" s="5">
        <v>-3731</v>
      </c>
      <c r="G388" s="5" t="s">
        <v>99</v>
      </c>
      <c r="H388" s="5" t="s">
        <v>38</v>
      </c>
      <c r="I388" s="5">
        <v>179853.12</v>
      </c>
      <c r="J388" s="5" t="s">
        <v>1543</v>
      </c>
      <c r="K388" s="5" t="s">
        <v>22</v>
      </c>
      <c r="L388" s="5" t="s">
        <v>73</v>
      </c>
      <c r="M388" s="5">
        <v>2.4</v>
      </c>
      <c r="N388" s="5" t="s">
        <v>24</v>
      </c>
      <c r="O388" s="5">
        <v>0</v>
      </c>
    </row>
    <row r="389" spans="1:15" x14ac:dyDescent="0.2">
      <c r="A389" s="5" t="s">
        <v>1544</v>
      </c>
      <c r="B389" s="5" t="s">
        <v>1545</v>
      </c>
      <c r="C389" s="5">
        <v>40</v>
      </c>
      <c r="D389" s="5" t="s">
        <v>50</v>
      </c>
      <c r="E389" s="5" t="s">
        <v>1546</v>
      </c>
      <c r="F389" s="5">
        <v>-10222</v>
      </c>
      <c r="G389" s="5" t="s">
        <v>85</v>
      </c>
      <c r="H389" s="5" t="s">
        <v>173</v>
      </c>
      <c r="I389" s="5">
        <v>146219.73000000001</v>
      </c>
      <c r="J389" s="5" t="s">
        <v>406</v>
      </c>
      <c r="K389" s="5" t="s">
        <v>62</v>
      </c>
      <c r="L389" s="5" t="s">
        <v>73</v>
      </c>
      <c r="M389" s="5">
        <v>2.58</v>
      </c>
      <c r="N389" s="5" t="s">
        <v>57</v>
      </c>
      <c r="O389" s="5">
        <v>39</v>
      </c>
    </row>
    <row r="390" spans="1:15" x14ac:dyDescent="0.2">
      <c r="A390" s="5" t="s">
        <v>1547</v>
      </c>
      <c r="B390" s="5" t="s">
        <v>1548</v>
      </c>
      <c r="C390" s="5">
        <v>34</v>
      </c>
      <c r="D390" s="5" t="s">
        <v>50</v>
      </c>
      <c r="E390" s="5" t="s">
        <v>1549</v>
      </c>
      <c r="F390" s="5">
        <v>-10251</v>
      </c>
      <c r="G390" s="5" t="s">
        <v>45</v>
      </c>
      <c r="H390" s="5" t="s">
        <v>53</v>
      </c>
      <c r="I390" s="5">
        <v>104816.85</v>
      </c>
      <c r="J390" s="5" t="s">
        <v>429</v>
      </c>
      <c r="K390" s="5" t="s">
        <v>40</v>
      </c>
      <c r="L390" s="5" t="s">
        <v>73</v>
      </c>
      <c r="M390" s="5">
        <v>2.85</v>
      </c>
      <c r="N390" s="5" t="s">
        <v>41</v>
      </c>
      <c r="O390" s="5">
        <v>3</v>
      </c>
    </row>
    <row r="391" spans="1:15" x14ac:dyDescent="0.2">
      <c r="A391" s="5" t="s">
        <v>1550</v>
      </c>
      <c r="B391" s="5" t="s">
        <v>1551</v>
      </c>
      <c r="C391" s="5">
        <v>58</v>
      </c>
      <c r="D391" s="5" t="s">
        <v>17</v>
      </c>
      <c r="E391" s="5" t="s">
        <v>1552</v>
      </c>
      <c r="F391" s="5">
        <v>-10969</v>
      </c>
      <c r="G391" s="5" t="s">
        <v>45</v>
      </c>
      <c r="H391" s="5" t="s">
        <v>30</v>
      </c>
      <c r="I391" s="5">
        <v>118722.66</v>
      </c>
      <c r="J391" s="5" t="s">
        <v>1553</v>
      </c>
      <c r="K391" s="5" t="s">
        <v>62</v>
      </c>
      <c r="L391" s="5" t="s">
        <v>23</v>
      </c>
      <c r="M391" s="5">
        <v>4.88</v>
      </c>
      <c r="N391" s="5" t="s">
        <v>33</v>
      </c>
      <c r="O391" s="5">
        <v>1</v>
      </c>
    </row>
    <row r="392" spans="1:15" x14ac:dyDescent="0.2">
      <c r="A392" s="5" t="s">
        <v>1554</v>
      </c>
      <c r="B392" s="5" t="s">
        <v>1555</v>
      </c>
      <c r="C392" s="5">
        <v>62</v>
      </c>
      <c r="D392" s="5" t="s">
        <v>17</v>
      </c>
      <c r="E392" s="5" t="s">
        <v>1556</v>
      </c>
      <c r="F392" s="5">
        <v>-8885</v>
      </c>
      <c r="G392" s="5" t="s">
        <v>78</v>
      </c>
      <c r="H392" s="5" t="s">
        <v>38</v>
      </c>
      <c r="I392" s="5">
        <v>51942.47</v>
      </c>
      <c r="J392" s="5" t="s">
        <v>1557</v>
      </c>
      <c r="K392" s="5" t="s">
        <v>81</v>
      </c>
      <c r="L392" s="5" t="s">
        <v>73</v>
      </c>
      <c r="M392" s="5">
        <v>3.84</v>
      </c>
      <c r="N392" s="5" t="s">
        <v>33</v>
      </c>
      <c r="O392" s="5">
        <v>26</v>
      </c>
    </row>
    <row r="393" spans="1:15" x14ac:dyDescent="0.2">
      <c r="A393" s="5" t="s">
        <v>1558</v>
      </c>
      <c r="B393" s="5" t="s">
        <v>1559</v>
      </c>
      <c r="C393" s="5">
        <v>37</v>
      </c>
      <c r="D393" s="5" t="s">
        <v>50</v>
      </c>
      <c r="E393" s="5" t="s">
        <v>1560</v>
      </c>
      <c r="F393" s="5">
        <v>-10432</v>
      </c>
      <c r="G393" s="5" t="s">
        <v>116</v>
      </c>
      <c r="H393" s="5" t="s">
        <v>53</v>
      </c>
      <c r="I393" s="5">
        <v>51273.53</v>
      </c>
      <c r="J393" s="5" t="s">
        <v>1561</v>
      </c>
      <c r="K393" s="5" t="s">
        <v>22</v>
      </c>
      <c r="L393" s="5" t="s">
        <v>32</v>
      </c>
      <c r="M393" s="5">
        <v>4.6500000000000004</v>
      </c>
      <c r="N393" s="5" t="s">
        <v>41</v>
      </c>
      <c r="O393" s="5">
        <v>32</v>
      </c>
    </row>
    <row r="394" spans="1:15" x14ac:dyDescent="0.2">
      <c r="A394" s="5" t="s">
        <v>1562</v>
      </c>
      <c r="B394" s="5" t="s">
        <v>1563</v>
      </c>
      <c r="C394" s="5">
        <v>54</v>
      </c>
      <c r="D394" s="5" t="s">
        <v>27</v>
      </c>
      <c r="E394" s="5" t="s">
        <v>1564</v>
      </c>
      <c r="F394" s="5">
        <v>-10721</v>
      </c>
      <c r="G394" s="5" t="s">
        <v>116</v>
      </c>
      <c r="H394" s="5" t="s">
        <v>173</v>
      </c>
      <c r="I394" s="5">
        <v>55777.78</v>
      </c>
      <c r="J394" s="5" t="s">
        <v>1565</v>
      </c>
      <c r="K394" s="5" t="s">
        <v>136</v>
      </c>
      <c r="L394" s="5" t="s">
        <v>32</v>
      </c>
      <c r="M394" s="5">
        <v>1.82</v>
      </c>
      <c r="N394" s="5" t="s">
        <v>74</v>
      </c>
      <c r="O394" s="5">
        <v>29</v>
      </c>
    </row>
    <row r="395" spans="1:15" x14ac:dyDescent="0.2">
      <c r="A395" s="5" t="s">
        <v>1566</v>
      </c>
      <c r="B395" s="5" t="s">
        <v>1567</v>
      </c>
      <c r="C395" s="5">
        <v>55</v>
      </c>
      <c r="D395" s="5" t="s">
        <v>27</v>
      </c>
      <c r="E395" s="5" t="s">
        <v>1568</v>
      </c>
      <c r="F395" s="5">
        <v>-3088</v>
      </c>
      <c r="G395" s="5" t="s">
        <v>37</v>
      </c>
      <c r="H395" s="5" t="s">
        <v>79</v>
      </c>
      <c r="I395" s="5">
        <v>163931.95000000001</v>
      </c>
      <c r="J395" s="5" t="s">
        <v>1569</v>
      </c>
      <c r="K395" s="5" t="s">
        <v>118</v>
      </c>
      <c r="L395" s="5" t="s">
        <v>73</v>
      </c>
      <c r="M395" s="5">
        <v>1.0900000000000001</v>
      </c>
      <c r="N395" s="5" t="s">
        <v>33</v>
      </c>
      <c r="O395" s="5">
        <v>40</v>
      </c>
    </row>
    <row r="396" spans="1:15" x14ac:dyDescent="0.2">
      <c r="A396" s="5" t="s">
        <v>1570</v>
      </c>
      <c r="B396" s="5" t="s">
        <v>1571</v>
      </c>
      <c r="C396" s="5">
        <v>34</v>
      </c>
      <c r="D396" s="5" t="s">
        <v>27</v>
      </c>
      <c r="E396" s="5" t="s">
        <v>1572</v>
      </c>
      <c r="F396" s="5">
        <v>-7355</v>
      </c>
      <c r="G396" s="5" t="s">
        <v>94</v>
      </c>
      <c r="H396" s="5" t="s">
        <v>71</v>
      </c>
      <c r="I396" s="5">
        <v>74534.86</v>
      </c>
      <c r="J396" s="5" t="s">
        <v>1573</v>
      </c>
      <c r="K396" s="5" t="s">
        <v>81</v>
      </c>
      <c r="L396" s="5" t="s">
        <v>23</v>
      </c>
      <c r="M396" s="5">
        <v>1.06</v>
      </c>
      <c r="N396" s="5" t="s">
        <v>57</v>
      </c>
      <c r="O396" s="5">
        <v>35</v>
      </c>
    </row>
    <row r="397" spans="1:15" x14ac:dyDescent="0.2">
      <c r="A397" s="5" t="s">
        <v>1574</v>
      </c>
      <c r="B397" s="5" t="s">
        <v>1180</v>
      </c>
      <c r="C397" s="5">
        <v>35</v>
      </c>
      <c r="D397" s="5" t="s">
        <v>17</v>
      </c>
      <c r="E397" s="5" t="s">
        <v>1575</v>
      </c>
      <c r="F397" s="5">
        <v>-6627</v>
      </c>
      <c r="G397" s="5" t="s">
        <v>78</v>
      </c>
      <c r="H397" s="5" t="s">
        <v>194</v>
      </c>
      <c r="I397" s="5">
        <v>118242.03</v>
      </c>
      <c r="J397" s="5" t="s">
        <v>1576</v>
      </c>
      <c r="K397" s="5" t="s">
        <v>136</v>
      </c>
      <c r="L397" s="5" t="s">
        <v>73</v>
      </c>
      <c r="M397" s="5">
        <v>3.45</v>
      </c>
      <c r="N397" s="5" t="s">
        <v>33</v>
      </c>
      <c r="O397" s="5">
        <v>34</v>
      </c>
    </row>
    <row r="398" spans="1:15" x14ac:dyDescent="0.2">
      <c r="A398" s="5" t="s">
        <v>1577</v>
      </c>
      <c r="B398" s="5" t="s">
        <v>1578</v>
      </c>
      <c r="C398" s="5">
        <v>30</v>
      </c>
      <c r="D398" s="5" t="s">
        <v>27</v>
      </c>
      <c r="E398" s="5" t="s">
        <v>1579</v>
      </c>
      <c r="F398" s="5">
        <v>-3776</v>
      </c>
      <c r="G398" s="5" t="s">
        <v>29</v>
      </c>
      <c r="H398" s="5" t="s">
        <v>144</v>
      </c>
      <c r="I398" s="5">
        <v>47487.34</v>
      </c>
      <c r="J398" s="5" t="s">
        <v>1580</v>
      </c>
      <c r="K398" s="5" t="s">
        <v>55</v>
      </c>
      <c r="L398" s="5" t="s">
        <v>56</v>
      </c>
      <c r="M398" s="5">
        <v>3.47</v>
      </c>
      <c r="N398" s="5" t="s">
        <v>33</v>
      </c>
      <c r="O398" s="5">
        <v>21</v>
      </c>
    </row>
    <row r="399" spans="1:15" x14ac:dyDescent="0.2">
      <c r="A399" s="5" t="s">
        <v>1581</v>
      </c>
      <c r="B399" s="5" t="s">
        <v>1582</v>
      </c>
      <c r="C399" s="5">
        <v>64</v>
      </c>
      <c r="D399" s="5" t="s">
        <v>17</v>
      </c>
      <c r="E399" s="5" t="s">
        <v>1583</v>
      </c>
      <c r="F399" s="5">
        <v>-10483</v>
      </c>
      <c r="G399" s="5" t="s">
        <v>52</v>
      </c>
      <c r="H399" s="5" t="s">
        <v>53</v>
      </c>
      <c r="I399" s="5">
        <v>48472.85</v>
      </c>
      <c r="J399" s="5" t="s">
        <v>1250</v>
      </c>
      <c r="K399" s="5" t="s">
        <v>40</v>
      </c>
      <c r="L399" s="5" t="s">
        <v>23</v>
      </c>
      <c r="M399" s="5">
        <v>2.82</v>
      </c>
      <c r="N399" s="5" t="s">
        <v>41</v>
      </c>
      <c r="O399" s="5">
        <v>30</v>
      </c>
    </row>
    <row r="400" spans="1:15" x14ac:dyDescent="0.2">
      <c r="A400" s="5" t="s">
        <v>1584</v>
      </c>
      <c r="B400" s="5" t="s">
        <v>1585</v>
      </c>
      <c r="C400" s="5">
        <v>31</v>
      </c>
      <c r="D400" s="5" t="s">
        <v>17</v>
      </c>
      <c r="E400" s="5" t="s">
        <v>1586</v>
      </c>
      <c r="F400" s="5">
        <v>-5076</v>
      </c>
      <c r="G400" s="5" t="s">
        <v>37</v>
      </c>
      <c r="H400" s="5" t="s">
        <v>173</v>
      </c>
      <c r="I400" s="5">
        <v>100726.04</v>
      </c>
      <c r="J400" s="5" t="s">
        <v>1587</v>
      </c>
      <c r="K400" s="5" t="s">
        <v>136</v>
      </c>
      <c r="L400" s="5" t="s">
        <v>56</v>
      </c>
      <c r="M400" s="5">
        <v>1.45</v>
      </c>
      <c r="N400" s="5" t="s">
        <v>41</v>
      </c>
      <c r="O400" s="5">
        <v>29</v>
      </c>
    </row>
    <row r="401" spans="1:15" x14ac:dyDescent="0.2">
      <c r="A401" s="5" t="s">
        <v>1588</v>
      </c>
      <c r="B401" s="5" t="s">
        <v>1589</v>
      </c>
      <c r="C401" s="5">
        <v>44</v>
      </c>
      <c r="D401" s="5" t="s">
        <v>17</v>
      </c>
      <c r="E401" s="5" t="s">
        <v>1590</v>
      </c>
      <c r="F401" s="5">
        <v>-3635</v>
      </c>
      <c r="G401" s="5" t="s">
        <v>29</v>
      </c>
      <c r="H401" s="5" t="s">
        <v>71</v>
      </c>
      <c r="I401" s="5">
        <v>82251.11</v>
      </c>
      <c r="J401" s="5" t="s">
        <v>313</v>
      </c>
      <c r="K401" s="5" t="s">
        <v>136</v>
      </c>
      <c r="L401" s="5" t="s">
        <v>73</v>
      </c>
      <c r="M401" s="5">
        <v>3.13</v>
      </c>
      <c r="N401" s="5" t="s">
        <v>41</v>
      </c>
      <c r="O401" s="5">
        <v>37</v>
      </c>
    </row>
    <row r="402" spans="1:15" x14ac:dyDescent="0.2">
      <c r="A402" s="5" t="s">
        <v>1591</v>
      </c>
      <c r="B402" s="5" t="s">
        <v>1592</v>
      </c>
      <c r="C402" s="5">
        <v>61</v>
      </c>
      <c r="D402" s="5" t="s">
        <v>27</v>
      </c>
      <c r="E402" s="5" t="s">
        <v>1593</v>
      </c>
      <c r="F402" s="5">
        <v>-8242</v>
      </c>
      <c r="G402" s="5" t="s">
        <v>19</v>
      </c>
      <c r="H402" s="5" t="s">
        <v>173</v>
      </c>
      <c r="I402" s="5">
        <v>65194.53</v>
      </c>
      <c r="J402" s="5" t="s">
        <v>1594</v>
      </c>
      <c r="K402" s="5" t="s">
        <v>127</v>
      </c>
      <c r="L402" s="5" t="s">
        <v>56</v>
      </c>
      <c r="M402" s="5">
        <v>4.1399999999999997</v>
      </c>
      <c r="N402" s="5" t="s">
        <v>41</v>
      </c>
      <c r="O402" s="5">
        <v>36</v>
      </c>
    </row>
    <row r="403" spans="1:15" x14ac:dyDescent="0.2">
      <c r="A403" s="5" t="s">
        <v>1595</v>
      </c>
      <c r="B403" s="5" t="s">
        <v>1596</v>
      </c>
      <c r="C403" s="5">
        <v>37</v>
      </c>
      <c r="D403" s="5" t="s">
        <v>27</v>
      </c>
      <c r="E403" s="5" t="s">
        <v>1597</v>
      </c>
      <c r="F403" s="5">
        <v>-10035</v>
      </c>
      <c r="G403" s="5" t="s">
        <v>19</v>
      </c>
      <c r="H403" s="5" t="s">
        <v>38</v>
      </c>
      <c r="I403" s="5">
        <v>121430.95</v>
      </c>
      <c r="J403" s="5" t="s">
        <v>1598</v>
      </c>
      <c r="K403" s="5" t="s">
        <v>118</v>
      </c>
      <c r="L403" s="5" t="s">
        <v>23</v>
      </c>
      <c r="M403" s="5">
        <v>4.29</v>
      </c>
      <c r="N403" s="5" t="s">
        <v>24</v>
      </c>
      <c r="O403" s="5">
        <v>19</v>
      </c>
    </row>
    <row r="404" spans="1:15" x14ac:dyDescent="0.2">
      <c r="A404" s="5" t="s">
        <v>1599</v>
      </c>
      <c r="B404" s="5" t="s">
        <v>1330</v>
      </c>
      <c r="C404" s="5">
        <v>60</v>
      </c>
      <c r="D404" s="5" t="s">
        <v>27</v>
      </c>
      <c r="E404" s="5" t="s">
        <v>1600</v>
      </c>
      <c r="F404" s="5">
        <v>-8906</v>
      </c>
      <c r="G404" s="5" t="s">
        <v>37</v>
      </c>
      <c r="H404" s="5" t="s">
        <v>79</v>
      </c>
      <c r="I404" s="5">
        <v>128523.42</v>
      </c>
      <c r="J404" s="5" t="s">
        <v>1601</v>
      </c>
      <c r="K404" s="5" t="s">
        <v>136</v>
      </c>
      <c r="L404" s="5" t="s">
        <v>32</v>
      </c>
      <c r="M404" s="5">
        <v>4.2699999999999996</v>
      </c>
      <c r="N404" s="5" t="s">
        <v>57</v>
      </c>
      <c r="O404" s="5">
        <v>40</v>
      </c>
    </row>
    <row r="405" spans="1:15" x14ac:dyDescent="0.2">
      <c r="A405" s="5" t="s">
        <v>1602</v>
      </c>
      <c r="B405" s="5" t="s">
        <v>1603</v>
      </c>
      <c r="C405" s="5">
        <v>31</v>
      </c>
      <c r="D405" s="5" t="s">
        <v>17</v>
      </c>
      <c r="E405" s="5" t="s">
        <v>1604</v>
      </c>
      <c r="F405" s="5">
        <v>-7081</v>
      </c>
      <c r="G405" s="5" t="s">
        <v>29</v>
      </c>
      <c r="H405" s="5" t="s">
        <v>38</v>
      </c>
      <c r="I405" s="5">
        <v>118800.06</v>
      </c>
      <c r="J405" s="5" t="s">
        <v>1605</v>
      </c>
      <c r="K405" s="5" t="s">
        <v>47</v>
      </c>
      <c r="L405" s="5" t="s">
        <v>73</v>
      </c>
      <c r="M405" s="5">
        <v>2.2000000000000002</v>
      </c>
      <c r="N405" s="5" t="s">
        <v>33</v>
      </c>
      <c r="O405" s="5">
        <v>27</v>
      </c>
    </row>
    <row r="406" spans="1:15" x14ac:dyDescent="0.2">
      <c r="A406" s="5" t="s">
        <v>1606</v>
      </c>
      <c r="B406" s="5" t="s">
        <v>1607</v>
      </c>
      <c r="C406" s="5">
        <v>27</v>
      </c>
      <c r="D406" s="5" t="s">
        <v>17</v>
      </c>
      <c r="E406" s="5" t="s">
        <v>1608</v>
      </c>
      <c r="F406" s="5">
        <v>-9069</v>
      </c>
      <c r="G406" s="5" t="s">
        <v>78</v>
      </c>
      <c r="H406" s="5" t="s">
        <v>194</v>
      </c>
      <c r="I406" s="5">
        <v>44049.53</v>
      </c>
      <c r="J406" s="5" t="s">
        <v>290</v>
      </c>
      <c r="K406" s="5" t="s">
        <v>22</v>
      </c>
      <c r="L406" s="5" t="s">
        <v>23</v>
      </c>
      <c r="M406" s="5">
        <v>3.81</v>
      </c>
      <c r="N406" s="5" t="s">
        <v>33</v>
      </c>
      <c r="O406" s="5">
        <v>7</v>
      </c>
    </row>
    <row r="407" spans="1:15" x14ac:dyDescent="0.2">
      <c r="A407" s="5" t="s">
        <v>1609</v>
      </c>
      <c r="B407" s="5" t="s">
        <v>701</v>
      </c>
      <c r="C407" s="5">
        <v>37</v>
      </c>
      <c r="D407" s="5" t="s">
        <v>50</v>
      </c>
      <c r="E407" s="5" t="s">
        <v>1610</v>
      </c>
      <c r="F407" s="5">
        <v>-7518</v>
      </c>
      <c r="G407" s="5" t="s">
        <v>29</v>
      </c>
      <c r="H407" s="5" t="s">
        <v>66</v>
      </c>
      <c r="I407" s="5">
        <v>90326.93</v>
      </c>
      <c r="J407" s="5" t="s">
        <v>1611</v>
      </c>
      <c r="K407" s="5" t="s">
        <v>47</v>
      </c>
      <c r="L407" s="5" t="s">
        <v>32</v>
      </c>
      <c r="M407" s="5">
        <v>2.9</v>
      </c>
      <c r="N407" s="5" t="s">
        <v>24</v>
      </c>
      <c r="O407" s="5">
        <v>35</v>
      </c>
    </row>
    <row r="408" spans="1:15" x14ac:dyDescent="0.2">
      <c r="A408" s="5" t="s">
        <v>1612</v>
      </c>
      <c r="B408" s="5" t="s">
        <v>1613</v>
      </c>
      <c r="C408" s="5">
        <v>48</v>
      </c>
      <c r="D408" s="5" t="s">
        <v>27</v>
      </c>
      <c r="E408" s="5" t="s">
        <v>1614</v>
      </c>
      <c r="F408" s="5">
        <v>-4313</v>
      </c>
      <c r="G408" s="5" t="s">
        <v>45</v>
      </c>
      <c r="H408" s="5" t="s">
        <v>71</v>
      </c>
      <c r="I408" s="5">
        <v>129016.44</v>
      </c>
      <c r="J408" s="5" t="s">
        <v>996</v>
      </c>
      <c r="K408" s="5" t="s">
        <v>40</v>
      </c>
      <c r="L408" s="5" t="s">
        <v>56</v>
      </c>
      <c r="M408" s="5">
        <v>4.9000000000000004</v>
      </c>
      <c r="N408" s="5" t="s">
        <v>24</v>
      </c>
      <c r="O408" s="5">
        <v>5</v>
      </c>
    </row>
    <row r="409" spans="1:15" x14ac:dyDescent="0.2">
      <c r="A409" s="5" t="s">
        <v>1615</v>
      </c>
      <c r="B409" s="5" t="s">
        <v>1616</v>
      </c>
      <c r="C409" s="5">
        <v>48</v>
      </c>
      <c r="D409" s="5" t="s">
        <v>50</v>
      </c>
      <c r="E409" s="5" t="s">
        <v>1617</v>
      </c>
      <c r="F409" s="5">
        <v>-5297</v>
      </c>
      <c r="G409" s="5" t="s">
        <v>94</v>
      </c>
      <c r="H409" s="5" t="s">
        <v>20</v>
      </c>
      <c r="I409" s="5">
        <v>96498.08</v>
      </c>
      <c r="J409" s="5" t="s">
        <v>1618</v>
      </c>
      <c r="K409" s="5" t="s">
        <v>40</v>
      </c>
      <c r="L409" s="5" t="s">
        <v>56</v>
      </c>
      <c r="M409" s="5">
        <v>2.42</v>
      </c>
      <c r="N409" s="5" t="s">
        <v>24</v>
      </c>
      <c r="O409" s="5">
        <v>27</v>
      </c>
    </row>
    <row r="410" spans="1:15" x14ac:dyDescent="0.2">
      <c r="A410" s="5" t="s">
        <v>1619</v>
      </c>
      <c r="B410" s="5" t="s">
        <v>1620</v>
      </c>
      <c r="C410" s="5">
        <v>58</v>
      </c>
      <c r="D410" s="5" t="s">
        <v>50</v>
      </c>
      <c r="E410" s="5" t="s">
        <v>1621</v>
      </c>
      <c r="F410" s="5">
        <v>-10490</v>
      </c>
      <c r="G410" s="5" t="s">
        <v>116</v>
      </c>
      <c r="H410" s="5" t="s">
        <v>66</v>
      </c>
      <c r="I410" s="5">
        <v>169351.85</v>
      </c>
      <c r="J410" s="5" t="s">
        <v>1622</v>
      </c>
      <c r="K410" s="5" t="s">
        <v>62</v>
      </c>
      <c r="L410" s="5" t="s">
        <v>23</v>
      </c>
      <c r="M410" s="5">
        <v>4.91</v>
      </c>
      <c r="N410" s="5" t="s">
        <v>57</v>
      </c>
      <c r="O410" s="5">
        <v>30</v>
      </c>
    </row>
    <row r="411" spans="1:15" x14ac:dyDescent="0.2">
      <c r="A411" s="5" t="s">
        <v>1623</v>
      </c>
      <c r="B411" s="5" t="s">
        <v>1624</v>
      </c>
      <c r="C411" s="5">
        <v>29</v>
      </c>
      <c r="D411" s="5" t="s">
        <v>17</v>
      </c>
      <c r="E411" s="5" t="s">
        <v>1625</v>
      </c>
      <c r="F411" s="5">
        <v>-4414</v>
      </c>
      <c r="G411" s="5" t="s">
        <v>85</v>
      </c>
      <c r="H411" s="5" t="s">
        <v>194</v>
      </c>
      <c r="I411" s="5">
        <v>102415.77</v>
      </c>
      <c r="J411" s="5" t="s">
        <v>1626</v>
      </c>
      <c r="K411" s="5" t="s">
        <v>118</v>
      </c>
      <c r="L411" s="5" t="s">
        <v>23</v>
      </c>
      <c r="M411" s="5">
        <v>1.98</v>
      </c>
      <c r="N411" s="5" t="s">
        <v>74</v>
      </c>
      <c r="O411" s="5">
        <v>40</v>
      </c>
    </row>
    <row r="412" spans="1:15" x14ac:dyDescent="0.2">
      <c r="A412" s="5" t="s">
        <v>1627</v>
      </c>
      <c r="B412" s="5" t="s">
        <v>1628</v>
      </c>
      <c r="C412" s="5">
        <v>41</v>
      </c>
      <c r="D412" s="5" t="s">
        <v>17</v>
      </c>
      <c r="E412" s="5" t="s">
        <v>1629</v>
      </c>
      <c r="F412" s="5">
        <v>-2373</v>
      </c>
      <c r="G412" s="5" t="s">
        <v>94</v>
      </c>
      <c r="H412" s="5" t="s">
        <v>79</v>
      </c>
      <c r="I412" s="5">
        <v>109336.15</v>
      </c>
      <c r="J412" s="5" t="s">
        <v>1493</v>
      </c>
      <c r="K412" s="5" t="s">
        <v>127</v>
      </c>
      <c r="L412" s="5" t="s">
        <v>73</v>
      </c>
      <c r="M412" s="5">
        <v>2.68</v>
      </c>
      <c r="N412" s="5" t="s">
        <v>33</v>
      </c>
      <c r="O412" s="5">
        <v>18</v>
      </c>
    </row>
    <row r="413" spans="1:15" x14ac:dyDescent="0.2">
      <c r="A413" s="5" t="s">
        <v>1630</v>
      </c>
      <c r="B413" s="5" t="s">
        <v>1073</v>
      </c>
      <c r="C413" s="5">
        <v>60</v>
      </c>
      <c r="D413" s="5" t="s">
        <v>17</v>
      </c>
      <c r="E413" s="5" t="s">
        <v>1631</v>
      </c>
      <c r="F413" s="5">
        <v>-7113</v>
      </c>
      <c r="G413" s="5" t="s">
        <v>45</v>
      </c>
      <c r="H413" s="5" t="s">
        <v>79</v>
      </c>
      <c r="I413" s="5">
        <v>118830.46</v>
      </c>
      <c r="J413" s="5" t="s">
        <v>624</v>
      </c>
      <c r="K413" s="5" t="s">
        <v>22</v>
      </c>
      <c r="L413" s="5" t="s">
        <v>73</v>
      </c>
      <c r="M413" s="5">
        <v>4.24</v>
      </c>
      <c r="N413" s="5" t="s">
        <v>57</v>
      </c>
      <c r="O413" s="5">
        <v>1</v>
      </c>
    </row>
    <row r="414" spans="1:15" x14ac:dyDescent="0.2">
      <c r="A414" s="5" t="s">
        <v>1632</v>
      </c>
      <c r="B414" s="5" t="s">
        <v>1633</v>
      </c>
      <c r="C414" s="5">
        <v>27</v>
      </c>
      <c r="D414" s="5" t="s">
        <v>27</v>
      </c>
      <c r="E414" s="5" t="s">
        <v>1634</v>
      </c>
      <c r="F414" s="5">
        <v>-6800</v>
      </c>
      <c r="G414" s="5" t="s">
        <v>116</v>
      </c>
      <c r="H414" s="5" t="s">
        <v>53</v>
      </c>
      <c r="I414" s="5">
        <v>124290.68</v>
      </c>
      <c r="J414" s="5" t="s">
        <v>1635</v>
      </c>
      <c r="K414" s="5" t="s">
        <v>81</v>
      </c>
      <c r="L414" s="5" t="s">
        <v>23</v>
      </c>
      <c r="M414" s="5">
        <v>3.97</v>
      </c>
      <c r="N414" s="5" t="s">
        <v>57</v>
      </c>
      <c r="O414" s="5">
        <v>11</v>
      </c>
    </row>
    <row r="415" spans="1:15" x14ac:dyDescent="0.2">
      <c r="A415" s="5" t="s">
        <v>1636</v>
      </c>
      <c r="B415" s="5" t="s">
        <v>1637</v>
      </c>
      <c r="C415" s="5">
        <v>31</v>
      </c>
      <c r="D415" s="5" t="s">
        <v>17</v>
      </c>
      <c r="E415" s="5" t="s">
        <v>1638</v>
      </c>
      <c r="F415" s="5">
        <v>-5377</v>
      </c>
      <c r="G415" s="5" t="s">
        <v>116</v>
      </c>
      <c r="H415" s="5" t="s">
        <v>30</v>
      </c>
      <c r="I415" s="5">
        <v>105313.18</v>
      </c>
      <c r="J415" s="5" t="s">
        <v>1639</v>
      </c>
      <c r="K415" s="5" t="s">
        <v>118</v>
      </c>
      <c r="L415" s="5" t="s">
        <v>23</v>
      </c>
      <c r="M415" s="5">
        <v>2.37</v>
      </c>
      <c r="N415" s="5" t="s">
        <v>74</v>
      </c>
      <c r="O415" s="5">
        <v>9</v>
      </c>
    </row>
    <row r="416" spans="1:15" x14ac:dyDescent="0.2">
      <c r="A416" s="5" t="s">
        <v>1640</v>
      </c>
      <c r="B416" s="5" t="s">
        <v>1641</v>
      </c>
      <c r="C416" s="5">
        <v>53</v>
      </c>
      <c r="D416" s="5" t="s">
        <v>50</v>
      </c>
      <c r="E416" s="5" t="s">
        <v>1642</v>
      </c>
      <c r="F416" s="5">
        <v>-9145</v>
      </c>
      <c r="G416" s="5" t="s">
        <v>78</v>
      </c>
      <c r="H416" s="5" t="s">
        <v>30</v>
      </c>
      <c r="I416" s="5">
        <v>118774.82</v>
      </c>
      <c r="J416" s="5" t="s">
        <v>1643</v>
      </c>
      <c r="K416" s="5" t="s">
        <v>62</v>
      </c>
      <c r="L416" s="5" t="s">
        <v>23</v>
      </c>
      <c r="M416" s="5">
        <v>3.57</v>
      </c>
      <c r="N416" s="5" t="s">
        <v>74</v>
      </c>
      <c r="O416" s="5">
        <v>3</v>
      </c>
    </row>
    <row r="417" spans="1:15" x14ac:dyDescent="0.2">
      <c r="A417" s="5" t="s">
        <v>1644</v>
      </c>
      <c r="B417" s="5" t="s">
        <v>1645</v>
      </c>
      <c r="C417" s="5">
        <v>47</v>
      </c>
      <c r="D417" s="5" t="s">
        <v>50</v>
      </c>
      <c r="E417" s="5" t="s">
        <v>1646</v>
      </c>
      <c r="F417" s="5">
        <v>-11274</v>
      </c>
      <c r="G417" s="5" t="s">
        <v>99</v>
      </c>
      <c r="H417" s="5" t="s">
        <v>66</v>
      </c>
      <c r="I417" s="5">
        <v>134108.94</v>
      </c>
      <c r="J417" s="5" t="s">
        <v>1647</v>
      </c>
      <c r="K417" s="5" t="s">
        <v>40</v>
      </c>
      <c r="L417" s="5" t="s">
        <v>73</v>
      </c>
      <c r="M417" s="5">
        <v>1.58</v>
      </c>
      <c r="N417" s="5" t="s">
        <v>41</v>
      </c>
      <c r="O417" s="5">
        <v>0</v>
      </c>
    </row>
    <row r="418" spans="1:15" x14ac:dyDescent="0.2">
      <c r="A418" s="5" t="s">
        <v>1648</v>
      </c>
      <c r="B418" s="5" t="s">
        <v>1649</v>
      </c>
      <c r="C418" s="5">
        <v>46</v>
      </c>
      <c r="D418" s="5" t="s">
        <v>17</v>
      </c>
      <c r="E418" s="5" t="s">
        <v>1650</v>
      </c>
      <c r="F418" s="5">
        <v>-3212</v>
      </c>
      <c r="G418" s="5" t="s">
        <v>19</v>
      </c>
      <c r="H418" s="5" t="s">
        <v>20</v>
      </c>
      <c r="I418" s="5">
        <v>127426.5</v>
      </c>
      <c r="J418" s="5" t="s">
        <v>1651</v>
      </c>
      <c r="K418" s="5" t="s">
        <v>104</v>
      </c>
      <c r="L418" s="5" t="s">
        <v>73</v>
      </c>
      <c r="M418" s="5">
        <v>2.34</v>
      </c>
      <c r="N418" s="5" t="s">
        <v>33</v>
      </c>
      <c r="O418" s="5">
        <v>6</v>
      </c>
    </row>
    <row r="419" spans="1:15" x14ac:dyDescent="0.2">
      <c r="A419" s="5" t="s">
        <v>1652</v>
      </c>
      <c r="B419" s="5" t="s">
        <v>1653</v>
      </c>
      <c r="C419" s="5">
        <v>59</v>
      </c>
      <c r="D419" s="5" t="s">
        <v>50</v>
      </c>
      <c r="E419" s="5" t="s">
        <v>1654</v>
      </c>
      <c r="F419" s="5">
        <v>-6742</v>
      </c>
      <c r="G419" s="5" t="s">
        <v>52</v>
      </c>
      <c r="H419" s="5" t="s">
        <v>30</v>
      </c>
      <c r="I419" s="5">
        <v>110393.09</v>
      </c>
      <c r="J419" s="5" t="s">
        <v>1655</v>
      </c>
      <c r="K419" s="5" t="s">
        <v>55</v>
      </c>
      <c r="L419" s="5" t="s">
        <v>73</v>
      </c>
      <c r="M419" s="5">
        <v>3.19</v>
      </c>
      <c r="N419" s="5" t="s">
        <v>74</v>
      </c>
      <c r="O419" s="5">
        <v>4</v>
      </c>
    </row>
    <row r="420" spans="1:15" x14ac:dyDescent="0.2">
      <c r="A420" s="5" t="s">
        <v>1656</v>
      </c>
      <c r="B420" s="5" t="s">
        <v>1657</v>
      </c>
      <c r="C420" s="5">
        <v>28</v>
      </c>
      <c r="D420" s="5" t="s">
        <v>17</v>
      </c>
      <c r="E420" s="5" t="s">
        <v>1658</v>
      </c>
      <c r="F420" s="5">
        <v>-8215</v>
      </c>
      <c r="G420" s="5" t="s">
        <v>99</v>
      </c>
      <c r="H420" s="5" t="s">
        <v>194</v>
      </c>
      <c r="I420" s="5">
        <v>71524.94</v>
      </c>
      <c r="J420" s="5" t="s">
        <v>1659</v>
      </c>
      <c r="K420" s="5" t="s">
        <v>22</v>
      </c>
      <c r="L420" s="5" t="s">
        <v>23</v>
      </c>
      <c r="M420" s="5">
        <v>1.23</v>
      </c>
      <c r="N420" s="5" t="s">
        <v>57</v>
      </c>
      <c r="O420" s="5">
        <v>13</v>
      </c>
    </row>
    <row r="421" spans="1:15" x14ac:dyDescent="0.2">
      <c r="A421" s="5" t="s">
        <v>1660</v>
      </c>
      <c r="B421" s="5" t="s">
        <v>1661</v>
      </c>
      <c r="C421" s="5">
        <v>29</v>
      </c>
      <c r="D421" s="5" t="s">
        <v>17</v>
      </c>
      <c r="E421" s="5" t="s">
        <v>1662</v>
      </c>
      <c r="F421" s="5">
        <v>-4391</v>
      </c>
      <c r="G421" s="5" t="s">
        <v>29</v>
      </c>
      <c r="H421" s="5" t="s">
        <v>38</v>
      </c>
      <c r="I421" s="5">
        <v>151464.01</v>
      </c>
      <c r="J421" s="5" t="s">
        <v>1489</v>
      </c>
      <c r="K421" s="5" t="s">
        <v>136</v>
      </c>
      <c r="L421" s="5" t="s">
        <v>32</v>
      </c>
      <c r="M421" s="5">
        <v>2.0099999999999998</v>
      </c>
      <c r="N421" s="5" t="s">
        <v>41</v>
      </c>
      <c r="O421" s="5">
        <v>4</v>
      </c>
    </row>
    <row r="422" spans="1:15" x14ac:dyDescent="0.2">
      <c r="A422" s="5" t="s">
        <v>1663</v>
      </c>
      <c r="B422" s="5" t="s">
        <v>350</v>
      </c>
      <c r="C422" s="5">
        <v>39</v>
      </c>
      <c r="D422" s="5" t="s">
        <v>50</v>
      </c>
      <c r="E422" s="5" t="s">
        <v>1664</v>
      </c>
      <c r="F422" s="5">
        <v>-8068</v>
      </c>
      <c r="G422" s="5" t="s">
        <v>116</v>
      </c>
      <c r="H422" s="5" t="s">
        <v>53</v>
      </c>
      <c r="I422" s="5">
        <v>148206.04</v>
      </c>
      <c r="J422" s="5" t="s">
        <v>1665</v>
      </c>
      <c r="K422" s="5" t="s">
        <v>22</v>
      </c>
      <c r="L422" s="5" t="s">
        <v>56</v>
      </c>
      <c r="M422" s="5">
        <v>2.5499999999999998</v>
      </c>
      <c r="N422" s="5" t="s">
        <v>74</v>
      </c>
      <c r="O422" s="5">
        <v>16</v>
      </c>
    </row>
    <row r="423" spans="1:15" x14ac:dyDescent="0.2">
      <c r="A423" s="5" t="s">
        <v>1666</v>
      </c>
      <c r="B423" s="5" t="s">
        <v>1667</v>
      </c>
      <c r="C423" s="5">
        <v>50</v>
      </c>
      <c r="D423" s="5" t="s">
        <v>27</v>
      </c>
      <c r="E423" s="5" t="s">
        <v>1668</v>
      </c>
      <c r="F423" s="5">
        <v>-8560</v>
      </c>
      <c r="G423" s="5" t="s">
        <v>78</v>
      </c>
      <c r="H423" s="5" t="s">
        <v>79</v>
      </c>
      <c r="I423" s="5">
        <v>50722.42</v>
      </c>
      <c r="J423" s="5" t="s">
        <v>1669</v>
      </c>
      <c r="K423" s="5" t="s">
        <v>104</v>
      </c>
      <c r="L423" s="5" t="s">
        <v>32</v>
      </c>
      <c r="M423" s="5">
        <v>3.46</v>
      </c>
      <c r="N423" s="5" t="s">
        <v>74</v>
      </c>
      <c r="O423" s="5">
        <v>28</v>
      </c>
    </row>
    <row r="424" spans="1:15" x14ac:dyDescent="0.2">
      <c r="A424" s="5" t="s">
        <v>1670</v>
      </c>
      <c r="B424" s="5" t="s">
        <v>1671</v>
      </c>
      <c r="C424" s="5">
        <v>28</v>
      </c>
      <c r="D424" s="5" t="s">
        <v>27</v>
      </c>
      <c r="E424" s="5" t="s">
        <v>1672</v>
      </c>
      <c r="F424" s="5">
        <v>-6061</v>
      </c>
      <c r="G424" s="5" t="s">
        <v>94</v>
      </c>
      <c r="H424" s="5" t="s">
        <v>144</v>
      </c>
      <c r="I424" s="5">
        <v>164994.29999999999</v>
      </c>
      <c r="J424" s="5" t="s">
        <v>1673</v>
      </c>
      <c r="K424" s="5" t="s">
        <v>22</v>
      </c>
      <c r="L424" s="5" t="s">
        <v>23</v>
      </c>
      <c r="M424" s="5">
        <v>3.66</v>
      </c>
      <c r="N424" s="5" t="s">
        <v>33</v>
      </c>
      <c r="O424" s="5">
        <v>9</v>
      </c>
    </row>
    <row r="425" spans="1:15" x14ac:dyDescent="0.2">
      <c r="A425" s="5" t="s">
        <v>1674</v>
      </c>
      <c r="B425" s="5" t="s">
        <v>1675</v>
      </c>
      <c r="C425" s="5">
        <v>47</v>
      </c>
      <c r="D425" s="5" t="s">
        <v>17</v>
      </c>
      <c r="E425" s="5" t="s">
        <v>1676</v>
      </c>
      <c r="F425" s="5">
        <v>-10589</v>
      </c>
      <c r="G425" s="5" t="s">
        <v>94</v>
      </c>
      <c r="H425" s="5" t="s">
        <v>66</v>
      </c>
      <c r="I425" s="5">
        <v>93567.35</v>
      </c>
      <c r="J425" s="5" t="s">
        <v>1677</v>
      </c>
      <c r="K425" s="5" t="s">
        <v>136</v>
      </c>
      <c r="L425" s="5" t="s">
        <v>32</v>
      </c>
      <c r="M425" s="5">
        <v>1.01</v>
      </c>
      <c r="N425" s="5" t="s">
        <v>41</v>
      </c>
      <c r="O425" s="5">
        <v>7</v>
      </c>
    </row>
    <row r="426" spans="1:15" x14ac:dyDescent="0.2">
      <c r="A426" s="5" t="s">
        <v>1678</v>
      </c>
      <c r="B426" s="5" t="s">
        <v>1679</v>
      </c>
      <c r="C426" s="5">
        <v>44</v>
      </c>
      <c r="D426" s="5" t="s">
        <v>50</v>
      </c>
      <c r="E426" s="5" t="s">
        <v>1680</v>
      </c>
      <c r="F426" s="5">
        <v>-2923</v>
      </c>
      <c r="G426" s="5" t="s">
        <v>19</v>
      </c>
      <c r="H426" s="5" t="s">
        <v>173</v>
      </c>
      <c r="I426" s="5">
        <v>112520.81</v>
      </c>
      <c r="J426" s="5" t="s">
        <v>1681</v>
      </c>
      <c r="K426" s="5" t="s">
        <v>136</v>
      </c>
      <c r="L426" s="5" t="s">
        <v>56</v>
      </c>
      <c r="M426" s="5">
        <v>4.04</v>
      </c>
      <c r="N426" s="5" t="s">
        <v>33</v>
      </c>
      <c r="O426" s="5">
        <v>12</v>
      </c>
    </row>
    <row r="427" spans="1:15" x14ac:dyDescent="0.2">
      <c r="A427" s="5" t="s">
        <v>1682</v>
      </c>
      <c r="B427" s="5" t="s">
        <v>1683</v>
      </c>
      <c r="C427" s="5">
        <v>24</v>
      </c>
      <c r="D427" s="5" t="s">
        <v>50</v>
      </c>
      <c r="E427" s="5" t="s">
        <v>1684</v>
      </c>
      <c r="F427" s="5">
        <v>-8191</v>
      </c>
      <c r="G427" s="5" t="s">
        <v>19</v>
      </c>
      <c r="H427" s="5" t="s">
        <v>173</v>
      </c>
      <c r="I427" s="5">
        <v>105543.01</v>
      </c>
      <c r="J427" s="5" t="s">
        <v>1685</v>
      </c>
      <c r="K427" s="5" t="s">
        <v>40</v>
      </c>
      <c r="L427" s="5" t="s">
        <v>32</v>
      </c>
      <c r="M427" s="5">
        <v>1.56</v>
      </c>
      <c r="N427" s="5" t="s">
        <v>24</v>
      </c>
      <c r="O427" s="5">
        <v>1</v>
      </c>
    </row>
    <row r="428" spans="1:15" x14ac:dyDescent="0.2">
      <c r="A428" s="5" t="s">
        <v>1686</v>
      </c>
      <c r="B428" s="5" t="s">
        <v>248</v>
      </c>
      <c r="C428" s="5">
        <v>37</v>
      </c>
      <c r="D428" s="5" t="s">
        <v>50</v>
      </c>
      <c r="E428" s="5" t="s">
        <v>1687</v>
      </c>
      <c r="F428" s="5">
        <v>-11030</v>
      </c>
      <c r="G428" s="5" t="s">
        <v>116</v>
      </c>
      <c r="H428" s="5" t="s">
        <v>79</v>
      </c>
      <c r="I428" s="5">
        <v>112421.31</v>
      </c>
      <c r="J428" s="5" t="s">
        <v>1688</v>
      </c>
      <c r="K428" s="5" t="s">
        <v>40</v>
      </c>
      <c r="L428" s="5" t="s">
        <v>23</v>
      </c>
      <c r="M428" s="5">
        <v>1.1499999999999999</v>
      </c>
      <c r="N428" s="5" t="s">
        <v>74</v>
      </c>
      <c r="O428" s="5">
        <v>21</v>
      </c>
    </row>
    <row r="429" spans="1:15" x14ac:dyDescent="0.2">
      <c r="A429" s="5" t="s">
        <v>1689</v>
      </c>
      <c r="B429" s="5" t="s">
        <v>1690</v>
      </c>
      <c r="C429" s="5">
        <v>47</v>
      </c>
      <c r="D429" s="5" t="s">
        <v>27</v>
      </c>
      <c r="E429" s="5" t="s">
        <v>1691</v>
      </c>
      <c r="F429" s="5">
        <v>-11221</v>
      </c>
      <c r="G429" s="5" t="s">
        <v>94</v>
      </c>
      <c r="H429" s="5" t="s">
        <v>20</v>
      </c>
      <c r="I429" s="5">
        <v>56598.28</v>
      </c>
      <c r="J429" s="5" t="s">
        <v>1692</v>
      </c>
      <c r="K429" s="5" t="s">
        <v>47</v>
      </c>
      <c r="L429" s="5" t="s">
        <v>23</v>
      </c>
      <c r="M429" s="5">
        <v>1.1499999999999999</v>
      </c>
      <c r="N429" s="5" t="s">
        <v>24</v>
      </c>
      <c r="O429" s="5">
        <v>31</v>
      </c>
    </row>
    <row r="430" spans="1:15" x14ac:dyDescent="0.2">
      <c r="A430" s="5" t="s">
        <v>1693</v>
      </c>
      <c r="B430" s="5" t="s">
        <v>1694</v>
      </c>
      <c r="C430" s="5">
        <v>52</v>
      </c>
      <c r="D430" s="5" t="s">
        <v>17</v>
      </c>
      <c r="E430" s="5" t="s">
        <v>1695</v>
      </c>
      <c r="F430" s="5">
        <v>-4403</v>
      </c>
      <c r="G430" s="5" t="s">
        <v>45</v>
      </c>
      <c r="H430" s="5" t="s">
        <v>53</v>
      </c>
      <c r="I430" s="5">
        <v>126735.91</v>
      </c>
      <c r="J430" s="5" t="s">
        <v>1696</v>
      </c>
      <c r="K430" s="5" t="s">
        <v>136</v>
      </c>
      <c r="L430" s="5" t="s">
        <v>56</v>
      </c>
      <c r="M430" s="5">
        <v>3.44</v>
      </c>
      <c r="N430" s="5" t="s">
        <v>57</v>
      </c>
      <c r="O430" s="5">
        <v>4</v>
      </c>
    </row>
    <row r="431" spans="1:15" x14ac:dyDescent="0.2">
      <c r="A431" s="5" t="s">
        <v>1697</v>
      </c>
      <c r="B431" s="5" t="s">
        <v>1698</v>
      </c>
      <c r="C431" s="5">
        <v>53</v>
      </c>
      <c r="D431" s="5" t="s">
        <v>17</v>
      </c>
      <c r="E431" s="5" t="s">
        <v>1699</v>
      </c>
      <c r="F431" s="5">
        <v>-4908</v>
      </c>
      <c r="G431" s="5" t="s">
        <v>29</v>
      </c>
      <c r="H431" s="5" t="s">
        <v>173</v>
      </c>
      <c r="I431" s="5">
        <v>152670.54999999999</v>
      </c>
      <c r="J431" s="5" t="s">
        <v>1700</v>
      </c>
      <c r="K431" s="5" t="s">
        <v>104</v>
      </c>
      <c r="L431" s="5" t="s">
        <v>73</v>
      </c>
      <c r="M431" s="5">
        <v>1.48</v>
      </c>
      <c r="N431" s="5" t="s">
        <v>57</v>
      </c>
      <c r="O431" s="5">
        <v>34</v>
      </c>
    </row>
    <row r="432" spans="1:15" x14ac:dyDescent="0.2">
      <c r="A432" s="5" t="s">
        <v>1701</v>
      </c>
      <c r="B432" s="5" t="s">
        <v>533</v>
      </c>
      <c r="C432" s="5">
        <v>35</v>
      </c>
      <c r="D432" s="5" t="s">
        <v>27</v>
      </c>
      <c r="E432" s="5" t="s">
        <v>1702</v>
      </c>
      <c r="F432" s="5">
        <v>-2854</v>
      </c>
      <c r="G432" s="5" t="s">
        <v>19</v>
      </c>
      <c r="H432" s="5" t="s">
        <v>194</v>
      </c>
      <c r="I432" s="5">
        <v>55479.34</v>
      </c>
      <c r="J432" s="5" t="s">
        <v>1703</v>
      </c>
      <c r="K432" s="5" t="s">
        <v>55</v>
      </c>
      <c r="L432" s="5" t="s">
        <v>73</v>
      </c>
      <c r="M432" s="5">
        <v>3.21</v>
      </c>
      <c r="N432" s="5" t="s">
        <v>41</v>
      </c>
      <c r="O432" s="5">
        <v>15</v>
      </c>
    </row>
    <row r="433" spans="1:15" x14ac:dyDescent="0.2">
      <c r="A433" s="5" t="s">
        <v>1704</v>
      </c>
      <c r="B433" s="5" t="s">
        <v>1705</v>
      </c>
      <c r="C433" s="5">
        <v>30</v>
      </c>
      <c r="D433" s="5" t="s">
        <v>27</v>
      </c>
      <c r="E433" s="5" t="s">
        <v>1706</v>
      </c>
      <c r="F433" s="5">
        <v>-4895</v>
      </c>
      <c r="G433" s="5" t="s">
        <v>45</v>
      </c>
      <c r="H433" s="5" t="s">
        <v>79</v>
      </c>
      <c r="I433" s="5">
        <v>46704.78</v>
      </c>
      <c r="J433" s="5" t="s">
        <v>1707</v>
      </c>
      <c r="K433" s="5" t="s">
        <v>55</v>
      </c>
      <c r="L433" s="5" t="s">
        <v>23</v>
      </c>
      <c r="M433" s="5">
        <v>3.83</v>
      </c>
      <c r="N433" s="5" t="s">
        <v>57</v>
      </c>
      <c r="O433" s="5">
        <v>18</v>
      </c>
    </row>
    <row r="434" spans="1:15" x14ac:dyDescent="0.2">
      <c r="A434" s="5" t="s">
        <v>1708</v>
      </c>
      <c r="B434" s="5" t="s">
        <v>1709</v>
      </c>
      <c r="C434" s="5">
        <v>52</v>
      </c>
      <c r="D434" s="5" t="s">
        <v>17</v>
      </c>
      <c r="E434" s="5" t="s">
        <v>1710</v>
      </c>
      <c r="F434" s="5">
        <v>-6095</v>
      </c>
      <c r="G434" s="5" t="s">
        <v>85</v>
      </c>
      <c r="H434" s="5" t="s">
        <v>79</v>
      </c>
      <c r="I434" s="5">
        <v>94744.54</v>
      </c>
      <c r="J434" s="5" t="s">
        <v>1711</v>
      </c>
      <c r="K434" s="5" t="s">
        <v>127</v>
      </c>
      <c r="L434" s="5" t="s">
        <v>23</v>
      </c>
      <c r="M434" s="5">
        <v>3.39</v>
      </c>
      <c r="N434" s="5" t="s">
        <v>41</v>
      </c>
      <c r="O434" s="5">
        <v>39</v>
      </c>
    </row>
    <row r="435" spans="1:15" x14ac:dyDescent="0.2">
      <c r="A435" s="5" t="s">
        <v>1712</v>
      </c>
      <c r="B435" s="5" t="s">
        <v>1713</v>
      </c>
      <c r="C435" s="5">
        <v>41</v>
      </c>
      <c r="D435" s="5" t="s">
        <v>50</v>
      </c>
      <c r="E435" s="5" t="s">
        <v>1714</v>
      </c>
      <c r="F435" s="5">
        <v>-5734</v>
      </c>
      <c r="G435" s="5" t="s">
        <v>99</v>
      </c>
      <c r="H435" s="5" t="s">
        <v>71</v>
      </c>
      <c r="I435" s="5">
        <v>178057.51</v>
      </c>
      <c r="J435" s="5" t="s">
        <v>1715</v>
      </c>
      <c r="K435" s="5" t="s">
        <v>127</v>
      </c>
      <c r="L435" s="5" t="s">
        <v>73</v>
      </c>
      <c r="M435" s="5">
        <v>4.45</v>
      </c>
      <c r="N435" s="5" t="s">
        <v>57</v>
      </c>
      <c r="O435" s="5">
        <v>32</v>
      </c>
    </row>
    <row r="436" spans="1:15" x14ac:dyDescent="0.2">
      <c r="A436" s="5" t="s">
        <v>1716</v>
      </c>
      <c r="B436" s="5" t="s">
        <v>1717</v>
      </c>
      <c r="C436" s="5">
        <v>62</v>
      </c>
      <c r="D436" s="5" t="s">
        <v>17</v>
      </c>
      <c r="E436" s="5" t="s">
        <v>1718</v>
      </c>
      <c r="F436" s="5">
        <v>-4809</v>
      </c>
      <c r="G436" s="5" t="s">
        <v>19</v>
      </c>
      <c r="H436" s="5" t="s">
        <v>53</v>
      </c>
      <c r="I436" s="5">
        <v>134360.34</v>
      </c>
      <c r="J436" s="5" t="s">
        <v>1719</v>
      </c>
      <c r="K436" s="5" t="s">
        <v>40</v>
      </c>
      <c r="L436" s="5" t="s">
        <v>32</v>
      </c>
      <c r="M436" s="5">
        <v>1.64</v>
      </c>
      <c r="N436" s="5" t="s">
        <v>74</v>
      </c>
      <c r="O436" s="5">
        <v>3</v>
      </c>
    </row>
    <row r="437" spans="1:15" x14ac:dyDescent="0.2">
      <c r="A437" s="5" t="s">
        <v>1720</v>
      </c>
      <c r="B437" s="5" t="s">
        <v>824</v>
      </c>
      <c r="C437" s="5">
        <v>40</v>
      </c>
      <c r="D437" s="5" t="s">
        <v>27</v>
      </c>
      <c r="E437" s="5" t="s">
        <v>1721</v>
      </c>
      <c r="F437" s="5">
        <v>-9322</v>
      </c>
      <c r="G437" s="5" t="s">
        <v>45</v>
      </c>
      <c r="H437" s="5" t="s">
        <v>71</v>
      </c>
      <c r="I437" s="5">
        <v>142360.45000000001</v>
      </c>
      <c r="J437" s="5" t="s">
        <v>647</v>
      </c>
      <c r="K437" s="5" t="s">
        <v>55</v>
      </c>
      <c r="L437" s="5" t="s">
        <v>32</v>
      </c>
      <c r="M437" s="5">
        <v>4.1399999999999997</v>
      </c>
      <c r="N437" s="5" t="s">
        <v>41</v>
      </c>
      <c r="O437" s="5">
        <v>32</v>
      </c>
    </row>
    <row r="438" spans="1:15" x14ac:dyDescent="0.2">
      <c r="A438" s="5" t="s">
        <v>1722</v>
      </c>
      <c r="B438" s="5" t="s">
        <v>256</v>
      </c>
      <c r="C438" s="5">
        <v>37</v>
      </c>
      <c r="D438" s="5" t="s">
        <v>17</v>
      </c>
      <c r="E438" s="5" t="s">
        <v>1723</v>
      </c>
      <c r="F438" s="5">
        <v>-7838</v>
      </c>
      <c r="G438" s="5" t="s">
        <v>29</v>
      </c>
      <c r="H438" s="5" t="s">
        <v>30</v>
      </c>
      <c r="I438" s="5">
        <v>143327.57999999999</v>
      </c>
      <c r="J438" s="5" t="s">
        <v>1724</v>
      </c>
      <c r="K438" s="5" t="s">
        <v>47</v>
      </c>
      <c r="L438" s="5" t="s">
        <v>23</v>
      </c>
      <c r="M438" s="5">
        <v>2.2999999999999998</v>
      </c>
      <c r="N438" s="5" t="s">
        <v>74</v>
      </c>
      <c r="O438" s="5">
        <v>15</v>
      </c>
    </row>
    <row r="439" spans="1:15" x14ac:dyDescent="0.2">
      <c r="A439" s="5" t="s">
        <v>1725</v>
      </c>
      <c r="B439" s="5" t="s">
        <v>1726</v>
      </c>
      <c r="C439" s="5">
        <v>34</v>
      </c>
      <c r="D439" s="5" t="s">
        <v>50</v>
      </c>
      <c r="E439" s="5" t="s">
        <v>1727</v>
      </c>
      <c r="F439" s="5">
        <v>-9792</v>
      </c>
      <c r="G439" s="5" t="s">
        <v>45</v>
      </c>
      <c r="H439" s="5" t="s">
        <v>66</v>
      </c>
      <c r="I439" s="5">
        <v>56016.480000000003</v>
      </c>
      <c r="J439" s="5" t="s">
        <v>441</v>
      </c>
      <c r="K439" s="5" t="s">
        <v>40</v>
      </c>
      <c r="L439" s="5" t="s">
        <v>32</v>
      </c>
      <c r="M439" s="5">
        <v>2.5499999999999998</v>
      </c>
      <c r="N439" s="5" t="s">
        <v>24</v>
      </c>
      <c r="O439" s="5">
        <v>29</v>
      </c>
    </row>
    <row r="440" spans="1:15" x14ac:dyDescent="0.2">
      <c r="A440" s="5" t="s">
        <v>1728</v>
      </c>
      <c r="B440" s="5" t="s">
        <v>1729</v>
      </c>
      <c r="C440" s="5">
        <v>62</v>
      </c>
      <c r="D440" s="5" t="s">
        <v>50</v>
      </c>
      <c r="E440" s="5" t="s">
        <v>1730</v>
      </c>
      <c r="F440" s="5">
        <v>-3933</v>
      </c>
      <c r="G440" s="5" t="s">
        <v>45</v>
      </c>
      <c r="H440" s="5" t="s">
        <v>38</v>
      </c>
      <c r="I440" s="5">
        <v>43649.5</v>
      </c>
      <c r="J440" s="5" t="s">
        <v>1731</v>
      </c>
      <c r="K440" s="5" t="s">
        <v>136</v>
      </c>
      <c r="L440" s="5" t="s">
        <v>56</v>
      </c>
      <c r="M440" s="5">
        <v>2.83</v>
      </c>
      <c r="N440" s="5" t="s">
        <v>24</v>
      </c>
      <c r="O440" s="5">
        <v>21</v>
      </c>
    </row>
    <row r="441" spans="1:15" x14ac:dyDescent="0.2">
      <c r="A441" s="5" t="s">
        <v>1732</v>
      </c>
      <c r="B441" s="5" t="s">
        <v>1733</v>
      </c>
      <c r="C441" s="5">
        <v>60</v>
      </c>
      <c r="D441" s="5" t="s">
        <v>27</v>
      </c>
      <c r="E441" s="5" t="s">
        <v>1734</v>
      </c>
      <c r="F441" s="5">
        <v>-5862</v>
      </c>
      <c r="G441" s="5" t="s">
        <v>19</v>
      </c>
      <c r="H441" s="5" t="s">
        <v>66</v>
      </c>
      <c r="I441" s="5">
        <v>159261.20000000001</v>
      </c>
      <c r="J441" s="5" t="s">
        <v>593</v>
      </c>
      <c r="K441" s="5" t="s">
        <v>47</v>
      </c>
      <c r="L441" s="5" t="s">
        <v>56</v>
      </c>
      <c r="M441" s="5">
        <v>4.3499999999999996</v>
      </c>
      <c r="N441" s="5" t="s">
        <v>33</v>
      </c>
      <c r="O441" s="5">
        <v>0</v>
      </c>
    </row>
    <row r="442" spans="1:15" x14ac:dyDescent="0.2">
      <c r="A442" s="5" t="s">
        <v>1735</v>
      </c>
      <c r="B442" s="5" t="s">
        <v>1736</v>
      </c>
      <c r="C442" s="5">
        <v>37</v>
      </c>
      <c r="D442" s="5" t="s">
        <v>27</v>
      </c>
      <c r="E442" s="5" t="s">
        <v>1737</v>
      </c>
      <c r="F442" s="5">
        <v>-5979</v>
      </c>
      <c r="G442" s="5" t="s">
        <v>52</v>
      </c>
      <c r="H442" s="5" t="s">
        <v>53</v>
      </c>
      <c r="I442" s="5">
        <v>167494.43</v>
      </c>
      <c r="J442" s="5" t="s">
        <v>1738</v>
      </c>
      <c r="K442" s="5" t="s">
        <v>104</v>
      </c>
      <c r="L442" s="5" t="s">
        <v>23</v>
      </c>
      <c r="M442" s="5">
        <v>1.1599999999999999</v>
      </c>
      <c r="N442" s="5" t="s">
        <v>41</v>
      </c>
      <c r="O442" s="5">
        <v>32</v>
      </c>
    </row>
    <row r="443" spans="1:15" x14ac:dyDescent="0.2">
      <c r="A443" s="5" t="s">
        <v>1739</v>
      </c>
      <c r="B443" s="5" t="s">
        <v>1740</v>
      </c>
      <c r="C443" s="5">
        <v>55</v>
      </c>
      <c r="D443" s="5" t="s">
        <v>50</v>
      </c>
      <c r="E443" s="5" t="s">
        <v>1741</v>
      </c>
      <c r="F443" s="5">
        <v>-4458</v>
      </c>
      <c r="G443" s="5" t="s">
        <v>94</v>
      </c>
      <c r="H443" s="5" t="s">
        <v>79</v>
      </c>
      <c r="I443" s="5">
        <v>69874.17</v>
      </c>
      <c r="J443" s="5" t="s">
        <v>1742</v>
      </c>
      <c r="K443" s="5" t="s">
        <v>22</v>
      </c>
      <c r="L443" s="5" t="s">
        <v>56</v>
      </c>
      <c r="M443" s="5">
        <v>4.8</v>
      </c>
      <c r="N443" s="5" t="s">
        <v>24</v>
      </c>
      <c r="O443" s="5">
        <v>22</v>
      </c>
    </row>
    <row r="444" spans="1:15" x14ac:dyDescent="0.2">
      <c r="A444" s="5" t="s">
        <v>1743</v>
      </c>
      <c r="B444" s="5" t="s">
        <v>1744</v>
      </c>
      <c r="C444" s="5">
        <v>63</v>
      </c>
      <c r="D444" s="5" t="s">
        <v>27</v>
      </c>
      <c r="E444" s="5" t="s">
        <v>1745</v>
      </c>
      <c r="F444" s="5">
        <v>-7469</v>
      </c>
      <c r="G444" s="5" t="s">
        <v>78</v>
      </c>
      <c r="H444" s="5" t="s">
        <v>79</v>
      </c>
      <c r="I444" s="5">
        <v>159398.71</v>
      </c>
      <c r="J444" s="5" t="s">
        <v>1746</v>
      </c>
      <c r="K444" s="5" t="s">
        <v>127</v>
      </c>
      <c r="L444" s="5" t="s">
        <v>23</v>
      </c>
      <c r="M444" s="5">
        <v>4.91</v>
      </c>
      <c r="N444" s="5" t="s">
        <v>41</v>
      </c>
      <c r="O444" s="5">
        <v>8</v>
      </c>
    </row>
    <row r="445" spans="1:15" x14ac:dyDescent="0.2">
      <c r="A445" s="5" t="s">
        <v>1747</v>
      </c>
      <c r="B445" s="5" t="s">
        <v>1748</v>
      </c>
      <c r="C445" s="5">
        <v>33</v>
      </c>
      <c r="D445" s="5" t="s">
        <v>50</v>
      </c>
      <c r="E445" s="5" t="s">
        <v>1749</v>
      </c>
      <c r="F445" s="5">
        <v>-2516</v>
      </c>
      <c r="G445" s="5" t="s">
        <v>19</v>
      </c>
      <c r="H445" s="5" t="s">
        <v>66</v>
      </c>
      <c r="I445" s="5">
        <v>164547.99</v>
      </c>
      <c r="J445" s="5" t="s">
        <v>1750</v>
      </c>
      <c r="K445" s="5" t="s">
        <v>118</v>
      </c>
      <c r="L445" s="5" t="s">
        <v>23</v>
      </c>
      <c r="M445" s="5">
        <v>2.19</v>
      </c>
      <c r="N445" s="5" t="s">
        <v>33</v>
      </c>
      <c r="O445" s="5">
        <v>39</v>
      </c>
    </row>
    <row r="446" spans="1:15" x14ac:dyDescent="0.2">
      <c r="A446" s="5" t="s">
        <v>1751</v>
      </c>
      <c r="B446" s="5" t="s">
        <v>1752</v>
      </c>
      <c r="C446" s="5">
        <v>35</v>
      </c>
      <c r="D446" s="5" t="s">
        <v>17</v>
      </c>
      <c r="E446" s="5" t="s">
        <v>1753</v>
      </c>
      <c r="F446" s="5">
        <v>-3175</v>
      </c>
      <c r="G446" s="5" t="s">
        <v>85</v>
      </c>
      <c r="H446" s="5" t="s">
        <v>173</v>
      </c>
      <c r="I446" s="5">
        <v>163756.79999999999</v>
      </c>
      <c r="J446" s="5" t="s">
        <v>1754</v>
      </c>
      <c r="K446" s="5" t="s">
        <v>104</v>
      </c>
      <c r="L446" s="5" t="s">
        <v>73</v>
      </c>
      <c r="M446" s="5">
        <v>2.86</v>
      </c>
      <c r="N446" s="5" t="s">
        <v>74</v>
      </c>
      <c r="O446" s="5">
        <v>23</v>
      </c>
    </row>
    <row r="447" spans="1:15" x14ac:dyDescent="0.2">
      <c r="A447" s="5" t="s">
        <v>1755</v>
      </c>
      <c r="B447" s="5" t="s">
        <v>1756</v>
      </c>
      <c r="C447" s="5">
        <v>63</v>
      </c>
      <c r="D447" s="5" t="s">
        <v>17</v>
      </c>
      <c r="E447" s="5" t="s">
        <v>1757</v>
      </c>
      <c r="F447" s="5">
        <v>-5295</v>
      </c>
      <c r="G447" s="5" t="s">
        <v>78</v>
      </c>
      <c r="H447" s="5" t="s">
        <v>173</v>
      </c>
      <c r="I447" s="5">
        <v>69601.740000000005</v>
      </c>
      <c r="J447" s="5" t="s">
        <v>1758</v>
      </c>
      <c r="K447" s="5" t="s">
        <v>40</v>
      </c>
      <c r="L447" s="5" t="s">
        <v>32</v>
      </c>
      <c r="M447" s="5">
        <v>4.01</v>
      </c>
      <c r="N447" s="5" t="s">
        <v>24</v>
      </c>
      <c r="O447" s="5">
        <v>20</v>
      </c>
    </row>
    <row r="448" spans="1:15" x14ac:dyDescent="0.2">
      <c r="A448" s="5" t="s">
        <v>1759</v>
      </c>
      <c r="B448" s="5" t="s">
        <v>1760</v>
      </c>
      <c r="C448" s="5">
        <v>54</v>
      </c>
      <c r="D448" s="5" t="s">
        <v>17</v>
      </c>
      <c r="E448" s="5" t="s">
        <v>1761</v>
      </c>
      <c r="F448" s="5">
        <v>-2675</v>
      </c>
      <c r="G448" s="5" t="s">
        <v>37</v>
      </c>
      <c r="H448" s="5" t="s">
        <v>173</v>
      </c>
      <c r="I448" s="5">
        <v>100599.54</v>
      </c>
      <c r="J448" s="5" t="s">
        <v>1211</v>
      </c>
      <c r="K448" s="5" t="s">
        <v>118</v>
      </c>
      <c r="L448" s="5" t="s">
        <v>23</v>
      </c>
      <c r="M448" s="5">
        <v>2.88</v>
      </c>
      <c r="N448" s="5" t="s">
        <v>57</v>
      </c>
      <c r="O448" s="5">
        <v>34</v>
      </c>
    </row>
    <row r="449" spans="1:15" x14ac:dyDescent="0.2">
      <c r="A449" s="5" t="s">
        <v>1762</v>
      </c>
      <c r="B449" s="5" t="s">
        <v>1649</v>
      </c>
      <c r="C449" s="5">
        <v>61</v>
      </c>
      <c r="D449" s="5" t="s">
        <v>50</v>
      </c>
      <c r="E449" s="5" t="s">
        <v>1763</v>
      </c>
      <c r="F449" s="5">
        <v>-3911</v>
      </c>
      <c r="G449" s="5" t="s">
        <v>99</v>
      </c>
      <c r="H449" s="5" t="s">
        <v>79</v>
      </c>
      <c r="I449" s="5">
        <v>47659.77</v>
      </c>
      <c r="J449" s="5" t="s">
        <v>1764</v>
      </c>
      <c r="K449" s="5" t="s">
        <v>55</v>
      </c>
      <c r="L449" s="5" t="s">
        <v>73</v>
      </c>
      <c r="M449" s="5">
        <v>4.83</v>
      </c>
      <c r="N449" s="5" t="s">
        <v>74</v>
      </c>
      <c r="O449" s="5">
        <v>6</v>
      </c>
    </row>
    <row r="450" spans="1:15" x14ac:dyDescent="0.2">
      <c r="A450" s="5" t="s">
        <v>1765</v>
      </c>
      <c r="B450" s="5" t="s">
        <v>1766</v>
      </c>
      <c r="C450" s="5">
        <v>29</v>
      </c>
      <c r="D450" s="5" t="s">
        <v>17</v>
      </c>
      <c r="E450" s="5" t="s">
        <v>1767</v>
      </c>
      <c r="F450" s="5">
        <v>-5307</v>
      </c>
      <c r="G450" s="5" t="s">
        <v>85</v>
      </c>
      <c r="H450" s="5" t="s">
        <v>144</v>
      </c>
      <c r="I450" s="5">
        <v>77509.570000000007</v>
      </c>
      <c r="J450" s="5" t="s">
        <v>1768</v>
      </c>
      <c r="K450" s="5" t="s">
        <v>118</v>
      </c>
      <c r="L450" s="5" t="s">
        <v>32</v>
      </c>
      <c r="M450" s="5">
        <v>2.9</v>
      </c>
      <c r="N450" s="5" t="s">
        <v>41</v>
      </c>
      <c r="O450" s="5">
        <v>28</v>
      </c>
    </row>
    <row r="451" spans="1:15" x14ac:dyDescent="0.2">
      <c r="A451" s="5" t="s">
        <v>1769</v>
      </c>
      <c r="B451" s="5" t="s">
        <v>1770</v>
      </c>
      <c r="C451" s="5">
        <v>23</v>
      </c>
      <c r="D451" s="5" t="s">
        <v>50</v>
      </c>
      <c r="E451" s="5" t="s">
        <v>1771</v>
      </c>
      <c r="F451" s="5">
        <v>-5191</v>
      </c>
      <c r="G451" s="5" t="s">
        <v>85</v>
      </c>
      <c r="H451" s="5" t="s">
        <v>173</v>
      </c>
      <c r="I451" s="5">
        <v>94695.3</v>
      </c>
      <c r="J451" s="5" t="s">
        <v>764</v>
      </c>
      <c r="K451" s="5" t="s">
        <v>62</v>
      </c>
      <c r="L451" s="5" t="s">
        <v>56</v>
      </c>
      <c r="M451" s="5">
        <v>3.37</v>
      </c>
      <c r="N451" s="5" t="s">
        <v>57</v>
      </c>
      <c r="O451" s="5">
        <v>35</v>
      </c>
    </row>
    <row r="452" spans="1:15" x14ac:dyDescent="0.2">
      <c r="A452" s="5" t="s">
        <v>1772</v>
      </c>
      <c r="B452" s="5" t="s">
        <v>1773</v>
      </c>
      <c r="C452" s="5">
        <v>41</v>
      </c>
      <c r="D452" s="5" t="s">
        <v>17</v>
      </c>
      <c r="E452" s="5" t="s">
        <v>1774</v>
      </c>
      <c r="F452" s="5">
        <v>-6046</v>
      </c>
      <c r="G452" s="5" t="s">
        <v>99</v>
      </c>
      <c r="H452" s="5" t="s">
        <v>79</v>
      </c>
      <c r="I452" s="5">
        <v>88925.84</v>
      </c>
      <c r="J452" s="5" t="s">
        <v>1775</v>
      </c>
      <c r="K452" s="5" t="s">
        <v>22</v>
      </c>
      <c r="L452" s="5" t="s">
        <v>32</v>
      </c>
      <c r="M452" s="5">
        <v>2.41</v>
      </c>
      <c r="N452" s="5" t="s">
        <v>41</v>
      </c>
      <c r="O452" s="5">
        <v>10</v>
      </c>
    </row>
    <row r="453" spans="1:15" x14ac:dyDescent="0.2">
      <c r="A453" s="5" t="s">
        <v>1776</v>
      </c>
      <c r="B453" s="5" t="s">
        <v>1777</v>
      </c>
      <c r="C453" s="5">
        <v>56</v>
      </c>
      <c r="D453" s="5" t="s">
        <v>50</v>
      </c>
      <c r="E453" s="5" t="s">
        <v>1778</v>
      </c>
      <c r="F453" s="5">
        <v>-4851</v>
      </c>
      <c r="G453" s="5" t="s">
        <v>78</v>
      </c>
      <c r="H453" s="5" t="s">
        <v>30</v>
      </c>
      <c r="I453" s="5">
        <v>51953.01</v>
      </c>
      <c r="J453" s="5" t="s">
        <v>1779</v>
      </c>
      <c r="K453" s="5" t="s">
        <v>127</v>
      </c>
      <c r="L453" s="5" t="s">
        <v>32</v>
      </c>
      <c r="M453" s="5">
        <v>2.76</v>
      </c>
      <c r="N453" s="5" t="s">
        <v>33</v>
      </c>
      <c r="O453" s="5">
        <v>11</v>
      </c>
    </row>
    <row r="454" spans="1:15" x14ac:dyDescent="0.2">
      <c r="A454" s="5" t="s">
        <v>1780</v>
      </c>
      <c r="B454" s="5" t="s">
        <v>1781</v>
      </c>
      <c r="C454" s="5">
        <v>24</v>
      </c>
      <c r="D454" s="5" t="s">
        <v>17</v>
      </c>
      <c r="E454" s="5" t="s">
        <v>1782</v>
      </c>
      <c r="F454" s="5">
        <v>-7911</v>
      </c>
      <c r="G454" s="5" t="s">
        <v>94</v>
      </c>
      <c r="H454" s="5" t="s">
        <v>20</v>
      </c>
      <c r="I454" s="5">
        <v>176442.52</v>
      </c>
      <c r="J454" s="5" t="s">
        <v>1783</v>
      </c>
      <c r="K454" s="5" t="s">
        <v>81</v>
      </c>
      <c r="L454" s="5" t="s">
        <v>23</v>
      </c>
      <c r="M454" s="5">
        <v>4.68</v>
      </c>
      <c r="N454" s="5" t="s">
        <v>41</v>
      </c>
      <c r="O454" s="5">
        <v>31</v>
      </c>
    </row>
    <row r="455" spans="1:15" x14ac:dyDescent="0.2">
      <c r="A455" s="5" t="s">
        <v>1784</v>
      </c>
      <c r="B455" s="5" t="s">
        <v>1785</v>
      </c>
      <c r="C455" s="5">
        <v>51</v>
      </c>
      <c r="D455" s="5" t="s">
        <v>50</v>
      </c>
      <c r="E455" s="5" t="s">
        <v>1786</v>
      </c>
      <c r="F455" s="5">
        <v>-11007</v>
      </c>
      <c r="G455" s="5" t="s">
        <v>85</v>
      </c>
      <c r="H455" s="5" t="s">
        <v>173</v>
      </c>
      <c r="I455" s="5">
        <v>128850.37</v>
      </c>
      <c r="J455" s="5" t="s">
        <v>174</v>
      </c>
      <c r="K455" s="5" t="s">
        <v>40</v>
      </c>
      <c r="L455" s="5" t="s">
        <v>73</v>
      </c>
      <c r="M455" s="5">
        <v>4.88</v>
      </c>
      <c r="N455" s="5" t="s">
        <v>57</v>
      </c>
      <c r="O455" s="5">
        <v>9</v>
      </c>
    </row>
    <row r="456" spans="1:15" x14ac:dyDescent="0.2">
      <c r="A456" s="5" t="s">
        <v>1787</v>
      </c>
      <c r="B456" s="5" t="s">
        <v>1788</v>
      </c>
      <c r="C456" s="5">
        <v>50</v>
      </c>
      <c r="D456" s="5" t="s">
        <v>50</v>
      </c>
      <c r="E456" s="5" t="s">
        <v>1789</v>
      </c>
      <c r="F456" s="5">
        <v>-10010</v>
      </c>
      <c r="G456" s="5" t="s">
        <v>45</v>
      </c>
      <c r="H456" s="5" t="s">
        <v>53</v>
      </c>
      <c r="I456" s="5">
        <v>133311.21</v>
      </c>
      <c r="J456" s="5" t="s">
        <v>1790</v>
      </c>
      <c r="K456" s="5" t="s">
        <v>81</v>
      </c>
      <c r="L456" s="5" t="s">
        <v>23</v>
      </c>
      <c r="M456" s="5">
        <v>2.61</v>
      </c>
      <c r="N456" s="5" t="s">
        <v>24</v>
      </c>
      <c r="O456" s="5">
        <v>28</v>
      </c>
    </row>
    <row r="457" spans="1:15" x14ac:dyDescent="0.2">
      <c r="A457" s="5" t="s">
        <v>1791</v>
      </c>
      <c r="B457" s="5" t="s">
        <v>1792</v>
      </c>
      <c r="C457" s="5">
        <v>42</v>
      </c>
      <c r="D457" s="5" t="s">
        <v>27</v>
      </c>
      <c r="E457" s="5" t="s">
        <v>1793</v>
      </c>
      <c r="F457" s="5">
        <v>-10779</v>
      </c>
      <c r="G457" s="5" t="s">
        <v>99</v>
      </c>
      <c r="H457" s="5" t="s">
        <v>194</v>
      </c>
      <c r="I457" s="5">
        <v>63378.77</v>
      </c>
      <c r="J457" s="5" t="s">
        <v>1794</v>
      </c>
      <c r="K457" s="5" t="s">
        <v>118</v>
      </c>
      <c r="L457" s="5" t="s">
        <v>56</v>
      </c>
      <c r="M457" s="5">
        <v>3.71</v>
      </c>
      <c r="N457" s="5" t="s">
        <v>74</v>
      </c>
      <c r="O457" s="5">
        <v>32</v>
      </c>
    </row>
    <row r="458" spans="1:15" x14ac:dyDescent="0.2">
      <c r="A458" s="5" t="s">
        <v>1795</v>
      </c>
      <c r="B458" s="5" t="s">
        <v>1796</v>
      </c>
      <c r="C458" s="5">
        <v>53</v>
      </c>
      <c r="D458" s="5" t="s">
        <v>50</v>
      </c>
      <c r="E458" s="5" t="s">
        <v>1797</v>
      </c>
      <c r="F458" s="5">
        <v>-3359</v>
      </c>
      <c r="G458" s="5" t="s">
        <v>37</v>
      </c>
      <c r="H458" s="5" t="s">
        <v>66</v>
      </c>
      <c r="I458" s="5">
        <v>56452.160000000003</v>
      </c>
      <c r="J458" s="5" t="s">
        <v>1798</v>
      </c>
      <c r="K458" s="5" t="s">
        <v>104</v>
      </c>
      <c r="L458" s="5" t="s">
        <v>73</v>
      </c>
      <c r="M458" s="5">
        <v>2.54</v>
      </c>
      <c r="N458" s="5" t="s">
        <v>74</v>
      </c>
      <c r="O458" s="5">
        <v>18</v>
      </c>
    </row>
    <row r="459" spans="1:15" x14ac:dyDescent="0.2">
      <c r="A459" s="5" t="s">
        <v>1799</v>
      </c>
      <c r="B459" s="5" t="s">
        <v>1282</v>
      </c>
      <c r="C459" s="5">
        <v>41</v>
      </c>
      <c r="D459" s="5" t="s">
        <v>50</v>
      </c>
      <c r="E459" s="5" t="s">
        <v>1800</v>
      </c>
      <c r="F459" s="5">
        <v>-8886</v>
      </c>
      <c r="G459" s="5" t="s">
        <v>29</v>
      </c>
      <c r="H459" s="5" t="s">
        <v>79</v>
      </c>
      <c r="I459" s="5">
        <v>76851.929999999993</v>
      </c>
      <c r="J459" s="5" t="s">
        <v>1801</v>
      </c>
      <c r="K459" s="5" t="s">
        <v>104</v>
      </c>
      <c r="L459" s="5" t="s">
        <v>56</v>
      </c>
      <c r="M459" s="5">
        <v>1.56</v>
      </c>
      <c r="N459" s="5" t="s">
        <v>57</v>
      </c>
      <c r="O459" s="5">
        <v>38</v>
      </c>
    </row>
    <row r="460" spans="1:15" x14ac:dyDescent="0.2">
      <c r="A460" s="5" t="s">
        <v>1802</v>
      </c>
      <c r="B460" s="5" t="s">
        <v>1803</v>
      </c>
      <c r="C460" s="5">
        <v>35</v>
      </c>
      <c r="D460" s="5" t="s">
        <v>50</v>
      </c>
      <c r="E460" s="5" t="s">
        <v>1804</v>
      </c>
      <c r="F460" s="5">
        <v>-3262</v>
      </c>
      <c r="G460" s="5" t="s">
        <v>52</v>
      </c>
      <c r="H460" s="5" t="s">
        <v>66</v>
      </c>
      <c r="I460" s="5">
        <v>47825</v>
      </c>
      <c r="J460" s="5" t="s">
        <v>1805</v>
      </c>
      <c r="K460" s="5" t="s">
        <v>81</v>
      </c>
      <c r="L460" s="5" t="s">
        <v>56</v>
      </c>
      <c r="M460" s="5">
        <v>1.7</v>
      </c>
      <c r="N460" s="5" t="s">
        <v>41</v>
      </c>
      <c r="O460" s="5">
        <v>36</v>
      </c>
    </row>
    <row r="461" spans="1:15" x14ac:dyDescent="0.2">
      <c r="A461" s="5" t="s">
        <v>1806</v>
      </c>
      <c r="B461" s="5" t="s">
        <v>1807</v>
      </c>
      <c r="C461" s="5">
        <v>34</v>
      </c>
      <c r="D461" s="5" t="s">
        <v>27</v>
      </c>
      <c r="E461" s="5" t="s">
        <v>1808</v>
      </c>
      <c r="F461" s="5">
        <v>-10199</v>
      </c>
      <c r="G461" s="5" t="s">
        <v>45</v>
      </c>
      <c r="H461" s="5" t="s">
        <v>194</v>
      </c>
      <c r="I461" s="5">
        <v>156014.85</v>
      </c>
      <c r="J461" s="5" t="s">
        <v>258</v>
      </c>
      <c r="K461" s="5" t="s">
        <v>40</v>
      </c>
      <c r="L461" s="5" t="s">
        <v>56</v>
      </c>
      <c r="M461" s="5">
        <v>1.9</v>
      </c>
      <c r="N461" s="5" t="s">
        <v>74</v>
      </c>
      <c r="O461" s="5">
        <v>9</v>
      </c>
    </row>
    <row r="462" spans="1:15" x14ac:dyDescent="0.2">
      <c r="A462" s="5" t="s">
        <v>1809</v>
      </c>
      <c r="B462" s="5" t="s">
        <v>1810</v>
      </c>
      <c r="C462" s="5">
        <v>62</v>
      </c>
      <c r="D462" s="5" t="s">
        <v>17</v>
      </c>
      <c r="E462" s="5" t="s">
        <v>1811</v>
      </c>
      <c r="F462" s="5">
        <v>-6808</v>
      </c>
      <c r="G462" s="5" t="s">
        <v>29</v>
      </c>
      <c r="H462" s="5" t="s">
        <v>53</v>
      </c>
      <c r="I462" s="5">
        <v>106323.54</v>
      </c>
      <c r="J462" s="5" t="s">
        <v>1812</v>
      </c>
      <c r="K462" s="5" t="s">
        <v>47</v>
      </c>
      <c r="L462" s="5" t="s">
        <v>23</v>
      </c>
      <c r="M462" s="5">
        <v>1.48</v>
      </c>
      <c r="N462" s="5" t="s">
        <v>33</v>
      </c>
      <c r="O462" s="5">
        <v>31</v>
      </c>
    </row>
    <row r="463" spans="1:15" x14ac:dyDescent="0.2">
      <c r="A463" s="5" t="s">
        <v>1813</v>
      </c>
      <c r="B463" s="5" t="s">
        <v>1814</v>
      </c>
      <c r="C463" s="5">
        <v>45</v>
      </c>
      <c r="D463" s="5" t="s">
        <v>17</v>
      </c>
      <c r="E463" s="5" t="s">
        <v>1815</v>
      </c>
      <c r="F463" s="5">
        <v>-6549</v>
      </c>
      <c r="G463" s="5" t="s">
        <v>94</v>
      </c>
      <c r="H463" s="5" t="s">
        <v>71</v>
      </c>
      <c r="I463" s="5">
        <v>89114.32</v>
      </c>
      <c r="J463" s="5" t="s">
        <v>1816</v>
      </c>
      <c r="K463" s="5" t="s">
        <v>127</v>
      </c>
      <c r="L463" s="5" t="s">
        <v>23</v>
      </c>
      <c r="M463" s="5">
        <v>4.38</v>
      </c>
      <c r="N463" s="5" t="s">
        <v>24</v>
      </c>
      <c r="O463" s="5">
        <v>37</v>
      </c>
    </row>
    <row r="464" spans="1:15" x14ac:dyDescent="0.2">
      <c r="A464" s="5" t="s">
        <v>1817</v>
      </c>
      <c r="B464" s="5" t="s">
        <v>1818</v>
      </c>
      <c r="C464" s="5">
        <v>42</v>
      </c>
      <c r="D464" s="5" t="s">
        <v>50</v>
      </c>
      <c r="E464" s="5" t="s">
        <v>1819</v>
      </c>
      <c r="F464" s="5">
        <v>-4477</v>
      </c>
      <c r="G464" s="5" t="s">
        <v>45</v>
      </c>
      <c r="H464" s="5" t="s">
        <v>194</v>
      </c>
      <c r="I464" s="5">
        <v>87368.7</v>
      </c>
      <c r="J464" s="5" t="s">
        <v>1820</v>
      </c>
      <c r="K464" s="5" t="s">
        <v>62</v>
      </c>
      <c r="L464" s="5" t="s">
        <v>23</v>
      </c>
      <c r="M464" s="5">
        <v>2.16</v>
      </c>
      <c r="N464" s="5" t="s">
        <v>57</v>
      </c>
      <c r="O464" s="5">
        <v>40</v>
      </c>
    </row>
    <row r="465" spans="1:15" x14ac:dyDescent="0.2">
      <c r="A465" s="5" t="s">
        <v>1821</v>
      </c>
      <c r="B465" s="5" t="s">
        <v>1822</v>
      </c>
      <c r="C465" s="5">
        <v>34</v>
      </c>
      <c r="D465" s="5" t="s">
        <v>17</v>
      </c>
      <c r="E465" s="5" t="s">
        <v>1823</v>
      </c>
      <c r="F465" s="5">
        <v>-4916</v>
      </c>
      <c r="G465" s="5" t="s">
        <v>85</v>
      </c>
      <c r="H465" s="5" t="s">
        <v>173</v>
      </c>
      <c r="I465" s="5">
        <v>161504.25</v>
      </c>
      <c r="J465" s="5" t="s">
        <v>1824</v>
      </c>
      <c r="K465" s="5" t="s">
        <v>81</v>
      </c>
      <c r="L465" s="5" t="s">
        <v>73</v>
      </c>
      <c r="M465" s="5">
        <v>3.74</v>
      </c>
      <c r="N465" s="5" t="s">
        <v>33</v>
      </c>
      <c r="O465" s="5">
        <v>6</v>
      </c>
    </row>
    <row r="466" spans="1:15" x14ac:dyDescent="0.2">
      <c r="A466" s="5" t="s">
        <v>1825</v>
      </c>
      <c r="B466" s="5" t="s">
        <v>1628</v>
      </c>
      <c r="C466" s="5">
        <v>44</v>
      </c>
      <c r="D466" s="5" t="s">
        <v>27</v>
      </c>
      <c r="E466" s="5" t="s">
        <v>1826</v>
      </c>
      <c r="F466" s="5">
        <v>-6579</v>
      </c>
      <c r="G466" s="5" t="s">
        <v>37</v>
      </c>
      <c r="H466" s="5" t="s">
        <v>79</v>
      </c>
      <c r="I466" s="5">
        <v>94739.199999999997</v>
      </c>
      <c r="J466" s="5" t="s">
        <v>1014</v>
      </c>
      <c r="K466" s="5" t="s">
        <v>136</v>
      </c>
      <c r="L466" s="5" t="s">
        <v>32</v>
      </c>
      <c r="M466" s="5">
        <v>1.62</v>
      </c>
      <c r="N466" s="5" t="s">
        <v>24</v>
      </c>
      <c r="O466" s="5">
        <v>12</v>
      </c>
    </row>
    <row r="467" spans="1:15" x14ac:dyDescent="0.2">
      <c r="A467" s="5" t="s">
        <v>1827</v>
      </c>
      <c r="B467" s="5" t="s">
        <v>1828</v>
      </c>
      <c r="C467" s="5">
        <v>55</v>
      </c>
      <c r="D467" s="5" t="s">
        <v>17</v>
      </c>
      <c r="E467" s="5" t="s">
        <v>1829</v>
      </c>
      <c r="F467" s="5">
        <v>-4449</v>
      </c>
      <c r="G467" s="5" t="s">
        <v>29</v>
      </c>
      <c r="H467" s="5" t="s">
        <v>79</v>
      </c>
      <c r="I467" s="5">
        <v>167824.52</v>
      </c>
      <c r="J467" s="5" t="s">
        <v>1830</v>
      </c>
      <c r="K467" s="5" t="s">
        <v>55</v>
      </c>
      <c r="L467" s="5" t="s">
        <v>23</v>
      </c>
      <c r="M467" s="5">
        <v>2.92</v>
      </c>
      <c r="N467" s="5" t="s">
        <v>33</v>
      </c>
      <c r="O467" s="5">
        <v>23</v>
      </c>
    </row>
    <row r="468" spans="1:15" x14ac:dyDescent="0.2">
      <c r="A468" s="5" t="s">
        <v>1831</v>
      </c>
      <c r="B468" s="5" t="s">
        <v>1832</v>
      </c>
      <c r="C468" s="5">
        <v>60</v>
      </c>
      <c r="D468" s="5" t="s">
        <v>17</v>
      </c>
      <c r="E468" s="5" t="s">
        <v>1833</v>
      </c>
      <c r="F468" s="5">
        <v>-6816</v>
      </c>
      <c r="G468" s="5" t="s">
        <v>45</v>
      </c>
      <c r="H468" s="5" t="s">
        <v>71</v>
      </c>
      <c r="I468" s="5">
        <v>67241.89</v>
      </c>
      <c r="J468" s="5" t="s">
        <v>1834</v>
      </c>
      <c r="K468" s="5" t="s">
        <v>55</v>
      </c>
      <c r="L468" s="5" t="s">
        <v>32</v>
      </c>
      <c r="M468" s="5">
        <v>2.23</v>
      </c>
      <c r="N468" s="5" t="s">
        <v>24</v>
      </c>
      <c r="O468" s="5">
        <v>8</v>
      </c>
    </row>
    <row r="469" spans="1:15" x14ac:dyDescent="0.2">
      <c r="A469" s="5" t="s">
        <v>1835</v>
      </c>
      <c r="B469" s="5" t="s">
        <v>1836</v>
      </c>
      <c r="C469" s="5">
        <v>29</v>
      </c>
      <c r="D469" s="5" t="s">
        <v>27</v>
      </c>
      <c r="E469" s="5" t="s">
        <v>1837</v>
      </c>
      <c r="F469" s="5">
        <v>-9652</v>
      </c>
      <c r="G469" s="5" t="s">
        <v>45</v>
      </c>
      <c r="H469" s="5" t="s">
        <v>30</v>
      </c>
      <c r="I469" s="5">
        <v>50633.52</v>
      </c>
      <c r="J469" s="5" t="s">
        <v>1838</v>
      </c>
      <c r="K469" s="5" t="s">
        <v>118</v>
      </c>
      <c r="L469" s="5" t="s">
        <v>23</v>
      </c>
      <c r="M469" s="5">
        <v>2.88</v>
      </c>
      <c r="N469" s="5" t="s">
        <v>33</v>
      </c>
      <c r="O469" s="5">
        <v>2</v>
      </c>
    </row>
    <row r="470" spans="1:15" x14ac:dyDescent="0.2">
      <c r="A470" s="5" t="s">
        <v>1839</v>
      </c>
      <c r="B470" s="5" t="s">
        <v>1005</v>
      </c>
      <c r="C470" s="5">
        <v>64</v>
      </c>
      <c r="D470" s="5" t="s">
        <v>27</v>
      </c>
      <c r="E470" s="5" t="s">
        <v>1840</v>
      </c>
      <c r="F470" s="5">
        <v>-4226</v>
      </c>
      <c r="G470" s="5" t="s">
        <v>52</v>
      </c>
      <c r="H470" s="5" t="s">
        <v>30</v>
      </c>
      <c r="I470" s="5">
        <v>120202.44</v>
      </c>
      <c r="J470" s="5" t="s">
        <v>1841</v>
      </c>
      <c r="K470" s="5" t="s">
        <v>55</v>
      </c>
      <c r="L470" s="5" t="s">
        <v>73</v>
      </c>
      <c r="M470" s="5">
        <v>1.1200000000000001</v>
      </c>
      <c r="N470" s="5" t="s">
        <v>24</v>
      </c>
      <c r="O470" s="5">
        <v>17</v>
      </c>
    </row>
    <row r="471" spans="1:15" x14ac:dyDescent="0.2">
      <c r="A471" s="5" t="s">
        <v>1842</v>
      </c>
      <c r="B471" s="5" t="s">
        <v>1843</v>
      </c>
      <c r="C471" s="5">
        <v>44</v>
      </c>
      <c r="D471" s="5" t="s">
        <v>27</v>
      </c>
      <c r="E471" s="5" t="s">
        <v>1844</v>
      </c>
      <c r="F471" s="5">
        <v>-6806</v>
      </c>
      <c r="G471" s="5" t="s">
        <v>85</v>
      </c>
      <c r="H471" s="5" t="s">
        <v>38</v>
      </c>
      <c r="I471" s="5">
        <v>44908.87</v>
      </c>
      <c r="J471" s="5" t="s">
        <v>1845</v>
      </c>
      <c r="K471" s="5" t="s">
        <v>127</v>
      </c>
      <c r="L471" s="5" t="s">
        <v>23</v>
      </c>
      <c r="M471" s="5">
        <v>3.12</v>
      </c>
      <c r="N471" s="5" t="s">
        <v>24</v>
      </c>
      <c r="O471" s="5">
        <v>18</v>
      </c>
    </row>
    <row r="472" spans="1:15" x14ac:dyDescent="0.2">
      <c r="A472" s="5" t="s">
        <v>1846</v>
      </c>
      <c r="B472" s="5" t="s">
        <v>1847</v>
      </c>
      <c r="C472" s="5">
        <v>56</v>
      </c>
      <c r="D472" s="5" t="s">
        <v>27</v>
      </c>
      <c r="E472" s="5" t="s">
        <v>1848</v>
      </c>
      <c r="F472" s="5">
        <v>-9879</v>
      </c>
      <c r="G472" s="5" t="s">
        <v>94</v>
      </c>
      <c r="H472" s="5" t="s">
        <v>173</v>
      </c>
      <c r="I472" s="5">
        <v>136229.26999999999</v>
      </c>
      <c r="J472" s="5" t="s">
        <v>1849</v>
      </c>
      <c r="K472" s="5" t="s">
        <v>40</v>
      </c>
      <c r="L472" s="5" t="s">
        <v>23</v>
      </c>
      <c r="M472" s="5">
        <v>1.72</v>
      </c>
      <c r="N472" s="5" t="s">
        <v>33</v>
      </c>
      <c r="O472" s="5">
        <v>24</v>
      </c>
    </row>
    <row r="473" spans="1:15" x14ac:dyDescent="0.2">
      <c r="A473" s="5" t="s">
        <v>1850</v>
      </c>
      <c r="B473" s="5" t="s">
        <v>1851</v>
      </c>
      <c r="C473" s="5">
        <v>54</v>
      </c>
      <c r="D473" s="5" t="s">
        <v>27</v>
      </c>
      <c r="E473" s="5" t="s">
        <v>1852</v>
      </c>
      <c r="F473" s="5">
        <v>-7342</v>
      </c>
      <c r="G473" s="5" t="s">
        <v>19</v>
      </c>
      <c r="H473" s="5" t="s">
        <v>79</v>
      </c>
      <c r="I473" s="5">
        <v>50995.839999999997</v>
      </c>
      <c r="J473" s="5" t="s">
        <v>1853</v>
      </c>
      <c r="K473" s="5" t="s">
        <v>40</v>
      </c>
      <c r="L473" s="5" t="s">
        <v>73</v>
      </c>
      <c r="M473" s="5">
        <v>3.82</v>
      </c>
      <c r="N473" s="5" t="s">
        <v>57</v>
      </c>
      <c r="O473" s="5">
        <v>2</v>
      </c>
    </row>
    <row r="474" spans="1:15" x14ac:dyDescent="0.2">
      <c r="A474" s="5" t="s">
        <v>1854</v>
      </c>
      <c r="B474" s="5" t="s">
        <v>1855</v>
      </c>
      <c r="C474" s="5">
        <v>53</v>
      </c>
      <c r="D474" s="5" t="s">
        <v>27</v>
      </c>
      <c r="E474" s="5" t="s">
        <v>1856</v>
      </c>
      <c r="F474" s="5">
        <v>-7167</v>
      </c>
      <c r="G474" s="5" t="s">
        <v>94</v>
      </c>
      <c r="H474" s="5" t="s">
        <v>30</v>
      </c>
      <c r="I474" s="5">
        <v>115317.8</v>
      </c>
      <c r="J474" s="5" t="s">
        <v>1857</v>
      </c>
      <c r="K474" s="5" t="s">
        <v>104</v>
      </c>
      <c r="L474" s="5" t="s">
        <v>32</v>
      </c>
      <c r="M474" s="5">
        <v>4.43</v>
      </c>
      <c r="N474" s="5" t="s">
        <v>41</v>
      </c>
      <c r="O474" s="5">
        <v>23</v>
      </c>
    </row>
    <row r="475" spans="1:15" x14ac:dyDescent="0.2">
      <c r="A475" s="5" t="s">
        <v>1858</v>
      </c>
      <c r="B475" s="5" t="s">
        <v>1859</v>
      </c>
      <c r="C475" s="5">
        <v>65</v>
      </c>
      <c r="D475" s="5" t="s">
        <v>50</v>
      </c>
      <c r="E475" s="5" t="s">
        <v>1860</v>
      </c>
      <c r="F475" s="5">
        <v>-8988</v>
      </c>
      <c r="G475" s="5" t="s">
        <v>85</v>
      </c>
      <c r="H475" s="5" t="s">
        <v>71</v>
      </c>
      <c r="I475" s="5">
        <v>52286.59</v>
      </c>
      <c r="J475" s="5" t="s">
        <v>1861</v>
      </c>
      <c r="K475" s="5" t="s">
        <v>104</v>
      </c>
      <c r="L475" s="5" t="s">
        <v>23</v>
      </c>
      <c r="M475" s="5">
        <v>3.97</v>
      </c>
      <c r="N475" s="5" t="s">
        <v>24</v>
      </c>
      <c r="O475" s="5">
        <v>4</v>
      </c>
    </row>
    <row r="476" spans="1:15" x14ac:dyDescent="0.2">
      <c r="A476" s="5" t="s">
        <v>1862</v>
      </c>
      <c r="B476" s="5" t="s">
        <v>1863</v>
      </c>
      <c r="C476" s="5">
        <v>43</v>
      </c>
      <c r="D476" s="5" t="s">
        <v>27</v>
      </c>
      <c r="E476" s="5" t="s">
        <v>1864</v>
      </c>
      <c r="F476" s="5">
        <v>-5652</v>
      </c>
      <c r="G476" s="5" t="s">
        <v>29</v>
      </c>
      <c r="H476" s="5" t="s">
        <v>79</v>
      </c>
      <c r="I476" s="5">
        <v>75385.16</v>
      </c>
      <c r="J476" s="5" t="s">
        <v>1865</v>
      </c>
      <c r="K476" s="5" t="s">
        <v>127</v>
      </c>
      <c r="L476" s="5" t="s">
        <v>73</v>
      </c>
      <c r="M476" s="5">
        <v>4.03</v>
      </c>
      <c r="N476" s="5" t="s">
        <v>41</v>
      </c>
      <c r="O476" s="5">
        <v>22</v>
      </c>
    </row>
    <row r="477" spans="1:15" x14ac:dyDescent="0.2">
      <c r="A477" s="5" t="s">
        <v>1866</v>
      </c>
      <c r="B477" s="5" t="s">
        <v>1867</v>
      </c>
      <c r="C477" s="5">
        <v>60</v>
      </c>
      <c r="D477" s="5" t="s">
        <v>50</v>
      </c>
      <c r="E477" s="5" t="s">
        <v>1868</v>
      </c>
      <c r="F477" s="5">
        <v>-4521</v>
      </c>
      <c r="G477" s="5" t="s">
        <v>94</v>
      </c>
      <c r="H477" s="5" t="s">
        <v>71</v>
      </c>
      <c r="I477" s="5">
        <v>52717.56</v>
      </c>
      <c r="J477" s="5" t="s">
        <v>1869</v>
      </c>
      <c r="K477" s="5" t="s">
        <v>40</v>
      </c>
      <c r="L477" s="5" t="s">
        <v>32</v>
      </c>
      <c r="M477" s="5">
        <v>3.51</v>
      </c>
      <c r="N477" s="5" t="s">
        <v>24</v>
      </c>
      <c r="O477" s="5">
        <v>1</v>
      </c>
    </row>
    <row r="478" spans="1:15" x14ac:dyDescent="0.2">
      <c r="A478" s="5" t="s">
        <v>1870</v>
      </c>
      <c r="B478" s="5" t="s">
        <v>1871</v>
      </c>
      <c r="C478" s="5">
        <v>25</v>
      </c>
      <c r="D478" s="5" t="s">
        <v>27</v>
      </c>
      <c r="E478" s="5" t="s">
        <v>1872</v>
      </c>
      <c r="F478" s="5">
        <v>-4954</v>
      </c>
      <c r="G478" s="5" t="s">
        <v>29</v>
      </c>
      <c r="H478" s="5" t="s">
        <v>38</v>
      </c>
      <c r="I478" s="5">
        <v>133484.63</v>
      </c>
      <c r="J478" s="5" t="s">
        <v>1873</v>
      </c>
      <c r="K478" s="5" t="s">
        <v>81</v>
      </c>
      <c r="L478" s="5" t="s">
        <v>23</v>
      </c>
      <c r="M478" s="5">
        <v>4.04</v>
      </c>
      <c r="N478" s="5" t="s">
        <v>57</v>
      </c>
      <c r="O478" s="5">
        <v>31</v>
      </c>
    </row>
    <row r="479" spans="1:15" x14ac:dyDescent="0.2">
      <c r="A479" s="5" t="s">
        <v>1874</v>
      </c>
      <c r="B479" s="5" t="s">
        <v>1875</v>
      </c>
      <c r="C479" s="5">
        <v>40</v>
      </c>
      <c r="D479" s="5" t="s">
        <v>17</v>
      </c>
      <c r="E479" s="5" t="s">
        <v>1876</v>
      </c>
      <c r="F479" s="5">
        <v>-6604</v>
      </c>
      <c r="G479" s="5" t="s">
        <v>85</v>
      </c>
      <c r="H479" s="5" t="s">
        <v>173</v>
      </c>
      <c r="I479" s="5">
        <v>152374.82999999999</v>
      </c>
      <c r="J479" s="5" t="s">
        <v>1669</v>
      </c>
      <c r="K479" s="5" t="s">
        <v>118</v>
      </c>
      <c r="L479" s="5" t="s">
        <v>23</v>
      </c>
      <c r="M479" s="5">
        <v>4.8099999999999996</v>
      </c>
      <c r="N479" s="5" t="s">
        <v>74</v>
      </c>
      <c r="O479" s="5">
        <v>27</v>
      </c>
    </row>
    <row r="480" spans="1:15" x14ac:dyDescent="0.2">
      <c r="A480" s="5" t="s">
        <v>1877</v>
      </c>
      <c r="B480" s="5" t="s">
        <v>1878</v>
      </c>
      <c r="C480" s="5">
        <v>50</v>
      </c>
      <c r="D480" s="5" t="s">
        <v>50</v>
      </c>
      <c r="E480" s="5" t="s">
        <v>1879</v>
      </c>
      <c r="F480" s="5">
        <v>-2811</v>
      </c>
      <c r="G480" s="5" t="s">
        <v>45</v>
      </c>
      <c r="H480" s="5" t="s">
        <v>53</v>
      </c>
      <c r="I480" s="5">
        <v>115716.65</v>
      </c>
      <c r="J480" s="5" t="s">
        <v>1880</v>
      </c>
      <c r="K480" s="5" t="s">
        <v>81</v>
      </c>
      <c r="L480" s="5" t="s">
        <v>32</v>
      </c>
      <c r="M480" s="5">
        <v>2.97</v>
      </c>
      <c r="N480" s="5" t="s">
        <v>24</v>
      </c>
      <c r="O480" s="5">
        <v>19</v>
      </c>
    </row>
    <row r="481" spans="1:15" x14ac:dyDescent="0.2">
      <c r="A481" s="5" t="s">
        <v>1881</v>
      </c>
      <c r="B481" s="5" t="s">
        <v>1882</v>
      </c>
      <c r="C481" s="5">
        <v>53</v>
      </c>
      <c r="D481" s="5" t="s">
        <v>27</v>
      </c>
      <c r="E481" s="5" t="s">
        <v>1883</v>
      </c>
      <c r="F481" s="5">
        <v>-11329</v>
      </c>
      <c r="G481" s="5" t="s">
        <v>52</v>
      </c>
      <c r="H481" s="5" t="s">
        <v>79</v>
      </c>
      <c r="I481" s="5">
        <v>104007.1</v>
      </c>
      <c r="J481" s="5" t="s">
        <v>1884</v>
      </c>
      <c r="K481" s="5" t="s">
        <v>55</v>
      </c>
      <c r="L481" s="5" t="s">
        <v>23</v>
      </c>
      <c r="M481" s="5">
        <v>2.57</v>
      </c>
      <c r="N481" s="5" t="s">
        <v>41</v>
      </c>
      <c r="O481" s="5">
        <v>37</v>
      </c>
    </row>
    <row r="482" spans="1:15" x14ac:dyDescent="0.2">
      <c r="A482" s="5" t="s">
        <v>1885</v>
      </c>
      <c r="B482" s="5" t="s">
        <v>556</v>
      </c>
      <c r="C482" s="5">
        <v>65</v>
      </c>
      <c r="D482" s="5" t="s">
        <v>50</v>
      </c>
      <c r="E482" s="5" t="s">
        <v>1886</v>
      </c>
      <c r="F482" s="5">
        <v>-2924</v>
      </c>
      <c r="G482" s="5" t="s">
        <v>45</v>
      </c>
      <c r="H482" s="5" t="s">
        <v>38</v>
      </c>
      <c r="I482" s="5">
        <v>41542.18</v>
      </c>
      <c r="J482" s="5" t="s">
        <v>1887</v>
      </c>
      <c r="K482" s="5" t="s">
        <v>62</v>
      </c>
      <c r="L482" s="5" t="s">
        <v>73</v>
      </c>
      <c r="M482" s="5">
        <v>4.24</v>
      </c>
      <c r="N482" s="5" t="s">
        <v>57</v>
      </c>
      <c r="O482" s="5">
        <v>1</v>
      </c>
    </row>
    <row r="483" spans="1:15" x14ac:dyDescent="0.2">
      <c r="A483" s="5" t="s">
        <v>1888</v>
      </c>
      <c r="B483" s="5" t="s">
        <v>1889</v>
      </c>
      <c r="C483" s="5">
        <v>43</v>
      </c>
      <c r="D483" s="5" t="s">
        <v>50</v>
      </c>
      <c r="E483" s="5" t="s">
        <v>1890</v>
      </c>
      <c r="F483" s="5">
        <v>-7945</v>
      </c>
      <c r="G483" s="5" t="s">
        <v>29</v>
      </c>
      <c r="H483" s="5" t="s">
        <v>173</v>
      </c>
      <c r="I483" s="5">
        <v>43185.14</v>
      </c>
      <c r="J483" s="5" t="s">
        <v>1891</v>
      </c>
      <c r="K483" s="5" t="s">
        <v>47</v>
      </c>
      <c r="L483" s="5" t="s">
        <v>32</v>
      </c>
      <c r="M483" s="5">
        <v>3.59</v>
      </c>
      <c r="N483" s="5" t="s">
        <v>57</v>
      </c>
      <c r="O483" s="5">
        <v>5</v>
      </c>
    </row>
    <row r="484" spans="1:15" x14ac:dyDescent="0.2">
      <c r="A484" s="5" t="s">
        <v>1892</v>
      </c>
      <c r="B484" s="5" t="s">
        <v>1893</v>
      </c>
      <c r="C484" s="5">
        <v>41</v>
      </c>
      <c r="D484" s="5" t="s">
        <v>27</v>
      </c>
      <c r="E484" s="5" t="s">
        <v>1894</v>
      </c>
      <c r="F484" s="5">
        <v>-10313</v>
      </c>
      <c r="G484" s="5" t="s">
        <v>37</v>
      </c>
      <c r="H484" s="5" t="s">
        <v>144</v>
      </c>
      <c r="I484" s="5">
        <v>101831.86</v>
      </c>
      <c r="J484" s="5" t="s">
        <v>1895</v>
      </c>
      <c r="K484" s="5" t="s">
        <v>104</v>
      </c>
      <c r="L484" s="5" t="s">
        <v>56</v>
      </c>
      <c r="M484" s="5">
        <v>2.0699999999999998</v>
      </c>
      <c r="N484" s="5" t="s">
        <v>41</v>
      </c>
      <c r="O484" s="5">
        <v>37</v>
      </c>
    </row>
    <row r="485" spans="1:15" x14ac:dyDescent="0.2">
      <c r="A485" s="5" t="s">
        <v>1896</v>
      </c>
      <c r="B485" s="5" t="s">
        <v>1897</v>
      </c>
      <c r="C485" s="5">
        <v>46</v>
      </c>
      <c r="D485" s="5" t="s">
        <v>17</v>
      </c>
      <c r="E485" s="5" t="s">
        <v>1898</v>
      </c>
      <c r="F485" s="5">
        <v>-3816</v>
      </c>
      <c r="G485" s="5" t="s">
        <v>94</v>
      </c>
      <c r="H485" s="5" t="s">
        <v>71</v>
      </c>
      <c r="I485" s="5">
        <v>135175.26999999999</v>
      </c>
      <c r="J485" s="5" t="s">
        <v>1899</v>
      </c>
      <c r="K485" s="5" t="s">
        <v>62</v>
      </c>
      <c r="L485" s="5" t="s">
        <v>56</v>
      </c>
      <c r="M485" s="5">
        <v>3.01</v>
      </c>
      <c r="N485" s="5" t="s">
        <v>33</v>
      </c>
      <c r="O485" s="5">
        <v>10</v>
      </c>
    </row>
    <row r="486" spans="1:15" x14ac:dyDescent="0.2">
      <c r="A486" s="5" t="s">
        <v>1900</v>
      </c>
      <c r="B486" s="5" t="s">
        <v>1901</v>
      </c>
      <c r="C486" s="5">
        <v>45</v>
      </c>
      <c r="D486" s="5" t="s">
        <v>50</v>
      </c>
      <c r="E486" s="5" t="s">
        <v>1902</v>
      </c>
      <c r="F486" s="5">
        <v>-3691</v>
      </c>
      <c r="G486" s="5" t="s">
        <v>85</v>
      </c>
      <c r="H486" s="5" t="s">
        <v>30</v>
      </c>
      <c r="I486" s="5">
        <v>76666.559999999998</v>
      </c>
      <c r="J486" s="5" t="s">
        <v>1903</v>
      </c>
      <c r="K486" s="5" t="s">
        <v>81</v>
      </c>
      <c r="L486" s="5" t="s">
        <v>56</v>
      </c>
      <c r="M486" s="5">
        <v>4.22</v>
      </c>
      <c r="N486" s="5" t="s">
        <v>57</v>
      </c>
      <c r="O486" s="5">
        <v>5</v>
      </c>
    </row>
    <row r="487" spans="1:15" x14ac:dyDescent="0.2">
      <c r="A487" s="5" t="s">
        <v>1904</v>
      </c>
      <c r="B487" s="5" t="s">
        <v>1905</v>
      </c>
      <c r="C487" s="5">
        <v>28</v>
      </c>
      <c r="D487" s="5" t="s">
        <v>17</v>
      </c>
      <c r="E487" s="5" t="s">
        <v>1906</v>
      </c>
      <c r="F487" s="5">
        <v>-10346</v>
      </c>
      <c r="G487" s="5" t="s">
        <v>94</v>
      </c>
      <c r="H487" s="5" t="s">
        <v>66</v>
      </c>
      <c r="I487" s="5">
        <v>65412.18</v>
      </c>
      <c r="J487" s="5" t="s">
        <v>1907</v>
      </c>
      <c r="K487" s="5" t="s">
        <v>136</v>
      </c>
      <c r="L487" s="5" t="s">
        <v>73</v>
      </c>
      <c r="M487" s="5">
        <v>3.02</v>
      </c>
      <c r="N487" s="5" t="s">
        <v>33</v>
      </c>
      <c r="O487" s="5">
        <v>27</v>
      </c>
    </row>
    <row r="488" spans="1:15" x14ac:dyDescent="0.2">
      <c r="A488" s="5" t="s">
        <v>1908</v>
      </c>
      <c r="B488" s="5" t="s">
        <v>1909</v>
      </c>
      <c r="C488" s="5">
        <v>42</v>
      </c>
      <c r="D488" s="5" t="s">
        <v>27</v>
      </c>
      <c r="E488" s="5" t="s">
        <v>1910</v>
      </c>
      <c r="F488" s="5">
        <v>-10410</v>
      </c>
      <c r="G488" s="5" t="s">
        <v>94</v>
      </c>
      <c r="H488" s="5" t="s">
        <v>20</v>
      </c>
      <c r="I488" s="5">
        <v>61187.12</v>
      </c>
      <c r="J488" s="5" t="s">
        <v>1911</v>
      </c>
      <c r="K488" s="5" t="s">
        <v>118</v>
      </c>
      <c r="L488" s="5" t="s">
        <v>32</v>
      </c>
      <c r="M488" s="5">
        <v>3.31</v>
      </c>
      <c r="N488" s="5" t="s">
        <v>24</v>
      </c>
      <c r="O488" s="5">
        <v>29</v>
      </c>
    </row>
    <row r="489" spans="1:15" x14ac:dyDescent="0.2">
      <c r="A489" s="5" t="s">
        <v>1912</v>
      </c>
      <c r="B489" s="5" t="s">
        <v>1913</v>
      </c>
      <c r="C489" s="5">
        <v>56</v>
      </c>
      <c r="D489" s="5" t="s">
        <v>17</v>
      </c>
      <c r="E489" s="5" t="s">
        <v>1914</v>
      </c>
      <c r="F489" s="5">
        <v>-3303</v>
      </c>
      <c r="G489" s="5" t="s">
        <v>85</v>
      </c>
      <c r="H489" s="5" t="s">
        <v>30</v>
      </c>
      <c r="I489" s="5">
        <v>87819.83</v>
      </c>
      <c r="J489" s="5" t="s">
        <v>186</v>
      </c>
      <c r="K489" s="5" t="s">
        <v>47</v>
      </c>
      <c r="L489" s="5" t="s">
        <v>32</v>
      </c>
      <c r="M489" s="5">
        <v>3.99</v>
      </c>
      <c r="N489" s="5" t="s">
        <v>33</v>
      </c>
      <c r="O489" s="5">
        <v>27</v>
      </c>
    </row>
    <row r="490" spans="1:15" x14ac:dyDescent="0.2">
      <c r="A490" s="5" t="s">
        <v>1915</v>
      </c>
      <c r="B490" s="5" t="s">
        <v>1916</v>
      </c>
      <c r="C490" s="5">
        <v>26</v>
      </c>
      <c r="D490" s="5" t="s">
        <v>17</v>
      </c>
      <c r="E490" s="5" t="s">
        <v>1917</v>
      </c>
      <c r="F490" s="5">
        <v>-6696</v>
      </c>
      <c r="G490" s="5" t="s">
        <v>78</v>
      </c>
      <c r="H490" s="5" t="s">
        <v>194</v>
      </c>
      <c r="I490" s="5">
        <v>134593.96</v>
      </c>
      <c r="J490" s="5" t="s">
        <v>1918</v>
      </c>
      <c r="K490" s="5" t="s">
        <v>104</v>
      </c>
      <c r="L490" s="5" t="s">
        <v>32</v>
      </c>
      <c r="M490" s="5">
        <v>1.45</v>
      </c>
      <c r="N490" s="5" t="s">
        <v>24</v>
      </c>
      <c r="O490" s="5">
        <v>1</v>
      </c>
    </row>
    <row r="491" spans="1:15" x14ac:dyDescent="0.2">
      <c r="A491" s="5" t="s">
        <v>1919</v>
      </c>
      <c r="B491" s="5" t="s">
        <v>1920</v>
      </c>
      <c r="C491" s="5">
        <v>51</v>
      </c>
      <c r="D491" s="5" t="s">
        <v>50</v>
      </c>
      <c r="E491" s="5" t="s">
        <v>1921</v>
      </c>
      <c r="F491" s="5">
        <v>-2783</v>
      </c>
      <c r="G491" s="5" t="s">
        <v>99</v>
      </c>
      <c r="H491" s="5" t="s">
        <v>53</v>
      </c>
      <c r="I491" s="5">
        <v>74543.23</v>
      </c>
      <c r="J491" s="5" t="s">
        <v>1922</v>
      </c>
      <c r="K491" s="5" t="s">
        <v>81</v>
      </c>
      <c r="L491" s="5" t="s">
        <v>73</v>
      </c>
      <c r="M491" s="5">
        <v>3.63</v>
      </c>
      <c r="N491" s="5" t="s">
        <v>24</v>
      </c>
      <c r="O491" s="5">
        <v>2</v>
      </c>
    </row>
    <row r="492" spans="1:15" x14ac:dyDescent="0.2">
      <c r="A492" s="5" t="s">
        <v>1923</v>
      </c>
      <c r="B492" s="5" t="s">
        <v>1924</v>
      </c>
      <c r="C492" s="5">
        <v>23</v>
      </c>
      <c r="D492" s="5" t="s">
        <v>27</v>
      </c>
      <c r="E492" s="5" t="s">
        <v>1925</v>
      </c>
      <c r="F492" s="5">
        <v>-7118</v>
      </c>
      <c r="G492" s="5" t="s">
        <v>19</v>
      </c>
      <c r="H492" s="5" t="s">
        <v>66</v>
      </c>
      <c r="I492" s="5">
        <v>165032.12</v>
      </c>
      <c r="J492" s="5" t="s">
        <v>1926</v>
      </c>
      <c r="K492" s="5" t="s">
        <v>136</v>
      </c>
      <c r="L492" s="5" t="s">
        <v>56</v>
      </c>
      <c r="M492" s="5">
        <v>4.7699999999999996</v>
      </c>
      <c r="N492" s="5" t="s">
        <v>24</v>
      </c>
      <c r="O492" s="5">
        <v>15</v>
      </c>
    </row>
    <row r="493" spans="1:15" x14ac:dyDescent="0.2">
      <c r="A493" s="5" t="s">
        <v>1927</v>
      </c>
      <c r="B493" s="5" t="s">
        <v>225</v>
      </c>
      <c r="C493" s="5">
        <v>54</v>
      </c>
      <c r="D493" s="5" t="s">
        <v>27</v>
      </c>
      <c r="E493" s="5" t="s">
        <v>1928</v>
      </c>
      <c r="F493" s="5">
        <v>-11432</v>
      </c>
      <c r="G493" s="5" t="s">
        <v>116</v>
      </c>
      <c r="H493" s="5" t="s">
        <v>79</v>
      </c>
      <c r="I493" s="5">
        <v>163261.91</v>
      </c>
      <c r="J493" s="5" t="s">
        <v>1929</v>
      </c>
      <c r="K493" s="5" t="s">
        <v>127</v>
      </c>
      <c r="L493" s="5" t="s">
        <v>23</v>
      </c>
      <c r="M493" s="5">
        <v>4.09</v>
      </c>
      <c r="N493" s="5" t="s">
        <v>33</v>
      </c>
      <c r="O493" s="5">
        <v>21</v>
      </c>
    </row>
    <row r="494" spans="1:15" x14ac:dyDescent="0.2">
      <c r="A494" s="5" t="s">
        <v>1930</v>
      </c>
      <c r="B494" s="5" t="s">
        <v>1637</v>
      </c>
      <c r="C494" s="5">
        <v>46</v>
      </c>
      <c r="D494" s="5" t="s">
        <v>17</v>
      </c>
      <c r="E494" s="5" t="s">
        <v>1931</v>
      </c>
      <c r="F494" s="5">
        <v>-5544</v>
      </c>
      <c r="G494" s="5" t="s">
        <v>78</v>
      </c>
      <c r="H494" s="5" t="s">
        <v>71</v>
      </c>
      <c r="I494" s="5">
        <v>60397.37</v>
      </c>
      <c r="J494" s="5" t="s">
        <v>1932</v>
      </c>
      <c r="K494" s="5" t="s">
        <v>40</v>
      </c>
      <c r="L494" s="5" t="s">
        <v>56</v>
      </c>
      <c r="M494" s="5">
        <v>2.02</v>
      </c>
      <c r="N494" s="5" t="s">
        <v>57</v>
      </c>
      <c r="O494" s="5">
        <v>3</v>
      </c>
    </row>
    <row r="495" spans="1:15" x14ac:dyDescent="0.2">
      <c r="A495" s="5" t="s">
        <v>1933</v>
      </c>
      <c r="B495" s="5" t="s">
        <v>1934</v>
      </c>
      <c r="C495" s="5">
        <v>45</v>
      </c>
      <c r="D495" s="5" t="s">
        <v>17</v>
      </c>
      <c r="E495" s="5" t="s">
        <v>1935</v>
      </c>
      <c r="F495" s="5">
        <v>-9124</v>
      </c>
      <c r="G495" s="5" t="s">
        <v>94</v>
      </c>
      <c r="H495" s="5" t="s">
        <v>30</v>
      </c>
      <c r="I495" s="5">
        <v>174680.72</v>
      </c>
      <c r="J495" s="5" t="s">
        <v>663</v>
      </c>
      <c r="K495" s="5" t="s">
        <v>55</v>
      </c>
      <c r="L495" s="5" t="s">
        <v>73</v>
      </c>
      <c r="M495" s="5">
        <v>2.9</v>
      </c>
      <c r="N495" s="5" t="s">
        <v>33</v>
      </c>
      <c r="O495" s="5">
        <v>19</v>
      </c>
    </row>
    <row r="496" spans="1:15" x14ac:dyDescent="0.2">
      <c r="A496" s="5" t="s">
        <v>1936</v>
      </c>
      <c r="B496" s="5" t="s">
        <v>1937</v>
      </c>
      <c r="C496" s="5">
        <v>60</v>
      </c>
      <c r="D496" s="5" t="s">
        <v>27</v>
      </c>
      <c r="E496" s="5" t="s">
        <v>1938</v>
      </c>
      <c r="F496" s="5">
        <v>-3690</v>
      </c>
      <c r="G496" s="5" t="s">
        <v>99</v>
      </c>
      <c r="H496" s="5" t="s">
        <v>194</v>
      </c>
      <c r="I496" s="5">
        <v>115145.55</v>
      </c>
      <c r="J496" s="5" t="s">
        <v>1939</v>
      </c>
      <c r="K496" s="5" t="s">
        <v>62</v>
      </c>
      <c r="L496" s="5" t="s">
        <v>23</v>
      </c>
      <c r="M496" s="5">
        <v>3.14</v>
      </c>
      <c r="N496" s="5" t="s">
        <v>24</v>
      </c>
      <c r="O496" s="5">
        <v>28</v>
      </c>
    </row>
    <row r="497" spans="1:15" x14ac:dyDescent="0.2">
      <c r="A497" s="5" t="s">
        <v>1940</v>
      </c>
      <c r="B497" s="5" t="s">
        <v>1941</v>
      </c>
      <c r="C497" s="5">
        <v>47</v>
      </c>
      <c r="D497" s="5" t="s">
        <v>50</v>
      </c>
      <c r="E497" s="5" t="s">
        <v>1942</v>
      </c>
      <c r="F497" s="5">
        <v>-6090</v>
      </c>
      <c r="G497" s="5" t="s">
        <v>116</v>
      </c>
      <c r="H497" s="5" t="s">
        <v>30</v>
      </c>
      <c r="I497" s="5">
        <v>159615.43</v>
      </c>
      <c r="J497" s="5" t="s">
        <v>1943</v>
      </c>
      <c r="K497" s="5" t="s">
        <v>40</v>
      </c>
      <c r="L497" s="5" t="s">
        <v>73</v>
      </c>
      <c r="M497" s="5">
        <v>4.5199999999999996</v>
      </c>
      <c r="N497" s="5" t="s">
        <v>41</v>
      </c>
      <c r="O497" s="5">
        <v>2</v>
      </c>
    </row>
    <row r="498" spans="1:15" x14ac:dyDescent="0.2">
      <c r="A498" s="5" t="s">
        <v>1944</v>
      </c>
      <c r="B498" s="5" t="s">
        <v>1945</v>
      </c>
      <c r="C498" s="5">
        <v>53</v>
      </c>
      <c r="D498" s="5" t="s">
        <v>50</v>
      </c>
      <c r="E498" s="5" t="s">
        <v>1946</v>
      </c>
      <c r="F498" s="5">
        <v>-8033</v>
      </c>
      <c r="G498" s="5" t="s">
        <v>29</v>
      </c>
      <c r="H498" s="5" t="s">
        <v>71</v>
      </c>
      <c r="I498" s="5">
        <v>154538.13</v>
      </c>
      <c r="J498" s="5" t="s">
        <v>1947</v>
      </c>
      <c r="K498" s="5" t="s">
        <v>81</v>
      </c>
      <c r="L498" s="5" t="s">
        <v>23</v>
      </c>
      <c r="M498" s="5">
        <v>2.41</v>
      </c>
      <c r="N498" s="5" t="s">
        <v>57</v>
      </c>
      <c r="O498" s="5">
        <v>35</v>
      </c>
    </row>
    <row r="499" spans="1:15" x14ac:dyDescent="0.2">
      <c r="A499" s="5" t="s">
        <v>1948</v>
      </c>
      <c r="B499" s="5" t="s">
        <v>1949</v>
      </c>
      <c r="C499" s="5">
        <v>51</v>
      </c>
      <c r="D499" s="5" t="s">
        <v>17</v>
      </c>
      <c r="E499" s="5" t="s">
        <v>1950</v>
      </c>
      <c r="F499" s="5">
        <v>-5142</v>
      </c>
      <c r="G499" s="5" t="s">
        <v>94</v>
      </c>
      <c r="H499" s="5" t="s">
        <v>53</v>
      </c>
      <c r="I499" s="5">
        <v>35445.99</v>
      </c>
      <c r="J499" s="5" t="s">
        <v>1841</v>
      </c>
      <c r="K499" s="5" t="s">
        <v>81</v>
      </c>
      <c r="L499" s="5" t="s">
        <v>73</v>
      </c>
      <c r="M499" s="5">
        <v>3.3</v>
      </c>
      <c r="N499" s="5" t="s">
        <v>74</v>
      </c>
      <c r="O499" s="5">
        <v>10</v>
      </c>
    </row>
    <row r="500" spans="1:15" x14ac:dyDescent="0.2">
      <c r="A500" s="5" t="s">
        <v>1951</v>
      </c>
      <c r="B500" s="5" t="s">
        <v>1952</v>
      </c>
      <c r="C500" s="5">
        <v>63</v>
      </c>
      <c r="D500" s="5" t="s">
        <v>27</v>
      </c>
      <c r="E500" s="5" t="s">
        <v>1953</v>
      </c>
      <c r="F500" s="5">
        <v>-7654</v>
      </c>
      <c r="G500" s="5" t="s">
        <v>94</v>
      </c>
      <c r="H500" s="5" t="s">
        <v>79</v>
      </c>
      <c r="I500" s="5">
        <v>161658.35</v>
      </c>
      <c r="J500" s="5" t="s">
        <v>1954</v>
      </c>
      <c r="K500" s="5" t="s">
        <v>81</v>
      </c>
      <c r="L500" s="5" t="s">
        <v>32</v>
      </c>
      <c r="M500" s="5">
        <v>3.75</v>
      </c>
      <c r="N500" s="5" t="s">
        <v>33</v>
      </c>
      <c r="O500" s="5">
        <v>18</v>
      </c>
    </row>
    <row r="501" spans="1:15" x14ac:dyDescent="0.2">
      <c r="A501" s="5" t="s">
        <v>1955</v>
      </c>
      <c r="B501" s="5" t="s">
        <v>1956</v>
      </c>
      <c r="C501" s="5">
        <v>48</v>
      </c>
      <c r="D501" s="5" t="s">
        <v>50</v>
      </c>
      <c r="E501" s="5" t="s">
        <v>1957</v>
      </c>
      <c r="F501" s="5">
        <v>-8780</v>
      </c>
      <c r="G501" s="5" t="s">
        <v>52</v>
      </c>
      <c r="H501" s="5" t="s">
        <v>30</v>
      </c>
      <c r="I501" s="5">
        <v>38006.519999999997</v>
      </c>
      <c r="J501" s="5" t="s">
        <v>1958</v>
      </c>
      <c r="K501" s="5" t="s">
        <v>118</v>
      </c>
      <c r="L501" s="5" t="s">
        <v>32</v>
      </c>
      <c r="M501" s="5">
        <v>4.63</v>
      </c>
      <c r="N501" s="5" t="s">
        <v>41</v>
      </c>
      <c r="O501" s="5">
        <v>12</v>
      </c>
    </row>
    <row r="502" spans="1:15" x14ac:dyDescent="0.2">
      <c r="A502" s="5" t="s">
        <v>1959</v>
      </c>
      <c r="B502" s="5" t="s">
        <v>1960</v>
      </c>
      <c r="C502" s="5">
        <v>32</v>
      </c>
      <c r="D502" s="5" t="s">
        <v>27</v>
      </c>
      <c r="E502" s="5" t="s">
        <v>1961</v>
      </c>
      <c r="F502" s="5">
        <v>-6632</v>
      </c>
      <c r="G502" s="5" t="s">
        <v>78</v>
      </c>
      <c r="H502" s="5" t="s">
        <v>71</v>
      </c>
      <c r="I502" s="5">
        <v>173914.77</v>
      </c>
      <c r="J502" s="5" t="s">
        <v>1033</v>
      </c>
      <c r="K502" s="5" t="s">
        <v>127</v>
      </c>
      <c r="L502" s="5" t="s">
        <v>23</v>
      </c>
      <c r="M502" s="5">
        <v>1.06</v>
      </c>
      <c r="N502" s="5" t="s">
        <v>57</v>
      </c>
      <c r="O502" s="5">
        <v>27</v>
      </c>
    </row>
    <row r="503" spans="1:15" x14ac:dyDescent="0.2">
      <c r="A503" s="5" t="s">
        <v>1962</v>
      </c>
      <c r="B503" s="5" t="s">
        <v>1963</v>
      </c>
      <c r="C503" s="5">
        <v>65</v>
      </c>
      <c r="D503" s="5" t="s">
        <v>50</v>
      </c>
      <c r="E503" s="5" t="s">
        <v>1964</v>
      </c>
      <c r="F503" s="5">
        <v>-5586</v>
      </c>
      <c r="G503" s="5" t="s">
        <v>99</v>
      </c>
      <c r="H503" s="5" t="s">
        <v>194</v>
      </c>
      <c r="I503" s="5">
        <v>76754.490000000005</v>
      </c>
      <c r="J503" s="5" t="s">
        <v>1965</v>
      </c>
      <c r="K503" s="5" t="s">
        <v>104</v>
      </c>
      <c r="L503" s="5" t="s">
        <v>32</v>
      </c>
      <c r="M503" s="5">
        <v>2.73</v>
      </c>
      <c r="N503" s="5" t="s">
        <v>24</v>
      </c>
      <c r="O503" s="5">
        <v>38</v>
      </c>
    </row>
    <row r="504" spans="1:15" x14ac:dyDescent="0.2">
      <c r="A504" s="5" t="s">
        <v>1966</v>
      </c>
      <c r="B504" s="5" t="s">
        <v>1967</v>
      </c>
      <c r="C504" s="5">
        <v>65</v>
      </c>
      <c r="D504" s="5" t="s">
        <v>27</v>
      </c>
      <c r="E504" s="5" t="s">
        <v>1968</v>
      </c>
      <c r="F504" s="5">
        <v>-4292</v>
      </c>
      <c r="G504" s="5" t="s">
        <v>45</v>
      </c>
      <c r="H504" s="5" t="s">
        <v>194</v>
      </c>
      <c r="I504" s="5">
        <v>176538.58</v>
      </c>
      <c r="J504" s="5" t="s">
        <v>1969</v>
      </c>
      <c r="K504" s="5" t="s">
        <v>127</v>
      </c>
      <c r="L504" s="5" t="s">
        <v>56</v>
      </c>
      <c r="M504" s="5">
        <v>4.63</v>
      </c>
      <c r="N504" s="5" t="s">
        <v>33</v>
      </c>
      <c r="O504" s="5">
        <v>37</v>
      </c>
    </row>
    <row r="505" spans="1:15" x14ac:dyDescent="0.2">
      <c r="A505" s="5" t="s">
        <v>1970</v>
      </c>
      <c r="B505" s="5" t="s">
        <v>106</v>
      </c>
      <c r="C505" s="5">
        <v>51</v>
      </c>
      <c r="D505" s="5" t="s">
        <v>27</v>
      </c>
      <c r="E505" s="5" t="s">
        <v>1971</v>
      </c>
      <c r="F505" s="5">
        <v>-7211</v>
      </c>
      <c r="G505" s="5" t="s">
        <v>29</v>
      </c>
      <c r="H505" s="5" t="s">
        <v>30</v>
      </c>
      <c r="I505" s="5">
        <v>138433.71</v>
      </c>
      <c r="J505" s="5" t="s">
        <v>1972</v>
      </c>
      <c r="K505" s="5" t="s">
        <v>104</v>
      </c>
      <c r="L505" s="5" t="s">
        <v>73</v>
      </c>
      <c r="M505" s="5">
        <v>1.29</v>
      </c>
      <c r="N505" s="5" t="s">
        <v>57</v>
      </c>
      <c r="O505" s="5">
        <v>3</v>
      </c>
    </row>
    <row r="506" spans="1:15" x14ac:dyDescent="0.2">
      <c r="A506" s="5" t="s">
        <v>1973</v>
      </c>
      <c r="B506" s="5" t="s">
        <v>1974</v>
      </c>
      <c r="C506" s="5">
        <v>37</v>
      </c>
      <c r="D506" s="5" t="s">
        <v>50</v>
      </c>
      <c r="E506" s="5" t="s">
        <v>1975</v>
      </c>
      <c r="F506" s="5">
        <v>-3350</v>
      </c>
      <c r="G506" s="5" t="s">
        <v>45</v>
      </c>
      <c r="H506" s="5" t="s">
        <v>194</v>
      </c>
      <c r="I506" s="5">
        <v>108158.59</v>
      </c>
      <c r="J506" s="5" t="s">
        <v>1976</v>
      </c>
      <c r="K506" s="5" t="s">
        <v>81</v>
      </c>
      <c r="L506" s="5" t="s">
        <v>56</v>
      </c>
      <c r="M506" s="5">
        <v>3.69</v>
      </c>
      <c r="N506" s="5" t="s">
        <v>24</v>
      </c>
      <c r="O506" s="5">
        <v>35</v>
      </c>
    </row>
    <row r="507" spans="1:15" x14ac:dyDescent="0.2">
      <c r="A507" s="5" t="s">
        <v>1977</v>
      </c>
      <c r="B507" s="5" t="s">
        <v>1978</v>
      </c>
      <c r="C507" s="5">
        <v>33</v>
      </c>
      <c r="D507" s="5" t="s">
        <v>50</v>
      </c>
      <c r="E507" s="5" t="s">
        <v>1979</v>
      </c>
      <c r="F507" s="5">
        <v>-7875</v>
      </c>
      <c r="G507" s="5" t="s">
        <v>94</v>
      </c>
      <c r="H507" s="5" t="s">
        <v>53</v>
      </c>
      <c r="I507" s="5">
        <v>47998.96</v>
      </c>
      <c r="J507" s="5" t="s">
        <v>1980</v>
      </c>
      <c r="K507" s="5" t="s">
        <v>118</v>
      </c>
      <c r="L507" s="5" t="s">
        <v>56</v>
      </c>
      <c r="M507" s="5">
        <v>1.57</v>
      </c>
      <c r="N507" s="5" t="s">
        <v>74</v>
      </c>
      <c r="O507" s="5">
        <v>20</v>
      </c>
    </row>
    <row r="508" spans="1:15" x14ac:dyDescent="0.2">
      <c r="A508" s="5" t="s">
        <v>1981</v>
      </c>
      <c r="B508" s="5" t="s">
        <v>1982</v>
      </c>
      <c r="C508" s="5">
        <v>53</v>
      </c>
      <c r="D508" s="5" t="s">
        <v>50</v>
      </c>
      <c r="E508" s="5" t="s">
        <v>1983</v>
      </c>
      <c r="F508" s="5">
        <v>-6743</v>
      </c>
      <c r="G508" s="5" t="s">
        <v>116</v>
      </c>
      <c r="H508" s="5" t="s">
        <v>38</v>
      </c>
      <c r="I508" s="5">
        <v>155290.43</v>
      </c>
      <c r="J508" s="5" t="s">
        <v>1984</v>
      </c>
      <c r="K508" s="5" t="s">
        <v>118</v>
      </c>
      <c r="L508" s="5" t="s">
        <v>73</v>
      </c>
      <c r="M508" s="5">
        <v>2.74</v>
      </c>
      <c r="N508" s="5" t="s">
        <v>24</v>
      </c>
      <c r="O508" s="5">
        <v>20</v>
      </c>
    </row>
    <row r="509" spans="1:15" x14ac:dyDescent="0.2">
      <c r="A509" s="5" t="s">
        <v>1985</v>
      </c>
      <c r="B509" s="5" t="s">
        <v>1986</v>
      </c>
      <c r="C509" s="5">
        <v>31</v>
      </c>
      <c r="D509" s="5" t="s">
        <v>17</v>
      </c>
      <c r="E509" s="5" t="s">
        <v>1987</v>
      </c>
      <c r="F509" s="5">
        <v>-9975</v>
      </c>
      <c r="G509" s="5" t="s">
        <v>45</v>
      </c>
      <c r="H509" s="5" t="s">
        <v>30</v>
      </c>
      <c r="I509" s="5">
        <v>56550.02</v>
      </c>
      <c r="J509" s="5" t="s">
        <v>1988</v>
      </c>
      <c r="K509" s="5" t="s">
        <v>55</v>
      </c>
      <c r="L509" s="5" t="s">
        <v>23</v>
      </c>
      <c r="M509" s="5">
        <v>2.88</v>
      </c>
      <c r="N509" s="5" t="s">
        <v>24</v>
      </c>
      <c r="O509" s="5">
        <v>29</v>
      </c>
    </row>
    <row r="510" spans="1:15" x14ac:dyDescent="0.2">
      <c r="A510" s="5" t="s">
        <v>1989</v>
      </c>
      <c r="B510" s="5" t="s">
        <v>1990</v>
      </c>
      <c r="C510" s="5">
        <v>53</v>
      </c>
      <c r="D510" s="5" t="s">
        <v>27</v>
      </c>
      <c r="E510" s="5" t="s">
        <v>1991</v>
      </c>
      <c r="F510" s="5">
        <v>-10339</v>
      </c>
      <c r="G510" s="5" t="s">
        <v>94</v>
      </c>
      <c r="H510" s="5" t="s">
        <v>79</v>
      </c>
      <c r="I510" s="5">
        <v>51311.18</v>
      </c>
      <c r="J510" s="5" t="s">
        <v>1992</v>
      </c>
      <c r="K510" s="5" t="s">
        <v>55</v>
      </c>
      <c r="L510" s="5" t="s">
        <v>23</v>
      </c>
      <c r="M510" s="5">
        <v>2.4</v>
      </c>
      <c r="N510" s="5" t="s">
        <v>24</v>
      </c>
      <c r="O510" s="5">
        <v>18</v>
      </c>
    </row>
    <row r="511" spans="1:15" x14ac:dyDescent="0.2">
      <c r="A511" s="5" t="s">
        <v>1993</v>
      </c>
      <c r="B511" s="5" t="s">
        <v>1994</v>
      </c>
      <c r="C511" s="5">
        <v>54</v>
      </c>
      <c r="D511" s="5" t="s">
        <v>50</v>
      </c>
      <c r="E511" s="5" t="s">
        <v>1995</v>
      </c>
      <c r="F511" s="5">
        <v>-6056</v>
      </c>
      <c r="G511" s="5" t="s">
        <v>52</v>
      </c>
      <c r="H511" s="5" t="s">
        <v>144</v>
      </c>
      <c r="I511" s="5">
        <v>111272.23</v>
      </c>
      <c r="J511" s="5" t="s">
        <v>1996</v>
      </c>
      <c r="K511" s="5" t="s">
        <v>55</v>
      </c>
      <c r="L511" s="5" t="s">
        <v>56</v>
      </c>
      <c r="M511" s="5">
        <v>4.68</v>
      </c>
      <c r="N511" s="5" t="s">
        <v>24</v>
      </c>
      <c r="O511" s="5">
        <v>31</v>
      </c>
    </row>
    <row r="512" spans="1:15" x14ac:dyDescent="0.2">
      <c r="A512" s="5" t="s">
        <v>1997</v>
      </c>
      <c r="B512" s="5" t="s">
        <v>1998</v>
      </c>
      <c r="C512" s="5">
        <v>43</v>
      </c>
      <c r="D512" s="5" t="s">
        <v>27</v>
      </c>
      <c r="E512" s="5" t="s">
        <v>1999</v>
      </c>
      <c r="F512" s="5">
        <v>-4690</v>
      </c>
      <c r="G512" s="5" t="s">
        <v>29</v>
      </c>
      <c r="H512" s="5" t="s">
        <v>173</v>
      </c>
      <c r="I512" s="5">
        <v>120599.08</v>
      </c>
      <c r="J512" s="5" t="s">
        <v>1112</v>
      </c>
      <c r="K512" s="5" t="s">
        <v>62</v>
      </c>
      <c r="L512" s="5" t="s">
        <v>32</v>
      </c>
      <c r="M512" s="5">
        <v>1.1200000000000001</v>
      </c>
      <c r="N512" s="5" t="s">
        <v>41</v>
      </c>
      <c r="O512" s="5">
        <v>30</v>
      </c>
    </row>
    <row r="513" spans="1:15" x14ac:dyDescent="0.2">
      <c r="A513" s="5" t="s">
        <v>2000</v>
      </c>
      <c r="B513" s="5" t="s">
        <v>2001</v>
      </c>
      <c r="C513" s="5">
        <v>39</v>
      </c>
      <c r="D513" s="5" t="s">
        <v>17</v>
      </c>
      <c r="E513" s="5" t="s">
        <v>2002</v>
      </c>
      <c r="F513" s="5">
        <v>-2359</v>
      </c>
      <c r="G513" s="5" t="s">
        <v>52</v>
      </c>
      <c r="H513" s="5" t="s">
        <v>79</v>
      </c>
      <c r="I513" s="5">
        <v>82112.740000000005</v>
      </c>
      <c r="J513" s="5" t="s">
        <v>659</v>
      </c>
      <c r="K513" s="5" t="s">
        <v>127</v>
      </c>
      <c r="L513" s="5" t="s">
        <v>32</v>
      </c>
      <c r="M513" s="5">
        <v>1.85</v>
      </c>
      <c r="N513" s="5" t="s">
        <v>74</v>
      </c>
      <c r="O513" s="5">
        <v>18</v>
      </c>
    </row>
    <row r="514" spans="1:15" x14ac:dyDescent="0.2">
      <c r="A514" s="5" t="s">
        <v>2003</v>
      </c>
      <c r="B514" s="5" t="s">
        <v>2004</v>
      </c>
      <c r="C514" s="5">
        <v>26</v>
      </c>
      <c r="D514" s="5" t="s">
        <v>17</v>
      </c>
      <c r="E514" s="5" t="s">
        <v>2005</v>
      </c>
      <c r="F514" s="5">
        <v>-8317</v>
      </c>
      <c r="G514" s="5" t="s">
        <v>116</v>
      </c>
      <c r="H514" s="5" t="s">
        <v>53</v>
      </c>
      <c r="I514" s="5">
        <v>69811.62</v>
      </c>
      <c r="J514" s="5" t="s">
        <v>2006</v>
      </c>
      <c r="K514" s="5" t="s">
        <v>104</v>
      </c>
      <c r="L514" s="5" t="s">
        <v>23</v>
      </c>
      <c r="M514" s="5">
        <v>1.08</v>
      </c>
      <c r="N514" s="5" t="s">
        <v>24</v>
      </c>
      <c r="O514" s="5">
        <v>10</v>
      </c>
    </row>
    <row r="515" spans="1:15" x14ac:dyDescent="0.2">
      <c r="A515" s="5" t="s">
        <v>2007</v>
      </c>
      <c r="B515" s="5" t="s">
        <v>2008</v>
      </c>
      <c r="C515" s="5">
        <v>47</v>
      </c>
      <c r="D515" s="5" t="s">
        <v>50</v>
      </c>
      <c r="E515" s="5" t="s">
        <v>2009</v>
      </c>
      <c r="F515" s="5">
        <v>-5263</v>
      </c>
      <c r="G515" s="5" t="s">
        <v>19</v>
      </c>
      <c r="H515" s="5" t="s">
        <v>194</v>
      </c>
      <c r="I515" s="5">
        <v>106172.54</v>
      </c>
      <c r="J515" s="5" t="s">
        <v>2010</v>
      </c>
      <c r="K515" s="5" t="s">
        <v>81</v>
      </c>
      <c r="L515" s="5" t="s">
        <v>32</v>
      </c>
      <c r="M515" s="5">
        <v>2.44</v>
      </c>
      <c r="N515" s="5" t="s">
        <v>74</v>
      </c>
      <c r="O515" s="5">
        <v>23</v>
      </c>
    </row>
    <row r="516" spans="1:15" x14ac:dyDescent="0.2">
      <c r="A516" s="5" t="s">
        <v>2011</v>
      </c>
      <c r="B516" s="5" t="s">
        <v>2012</v>
      </c>
      <c r="C516" s="5">
        <v>53</v>
      </c>
      <c r="D516" s="5" t="s">
        <v>50</v>
      </c>
      <c r="E516" s="5" t="s">
        <v>2013</v>
      </c>
      <c r="F516" s="5">
        <v>-8991</v>
      </c>
      <c r="G516" s="5" t="s">
        <v>19</v>
      </c>
      <c r="H516" s="5" t="s">
        <v>66</v>
      </c>
      <c r="I516" s="5">
        <v>152594.18</v>
      </c>
      <c r="J516" s="5" t="s">
        <v>937</v>
      </c>
      <c r="K516" s="5" t="s">
        <v>55</v>
      </c>
      <c r="L516" s="5" t="s">
        <v>56</v>
      </c>
      <c r="M516" s="5">
        <v>3.52</v>
      </c>
      <c r="N516" s="5" t="s">
        <v>74</v>
      </c>
      <c r="O516" s="5">
        <v>2</v>
      </c>
    </row>
    <row r="517" spans="1:15" x14ac:dyDescent="0.2">
      <c r="A517" s="5" t="s">
        <v>2014</v>
      </c>
      <c r="B517" s="5" t="s">
        <v>2015</v>
      </c>
      <c r="C517" s="5">
        <v>51</v>
      </c>
      <c r="D517" s="5" t="s">
        <v>17</v>
      </c>
      <c r="E517" s="5" t="s">
        <v>2016</v>
      </c>
      <c r="F517" s="5">
        <v>-5204</v>
      </c>
      <c r="G517" s="5" t="s">
        <v>94</v>
      </c>
      <c r="H517" s="5" t="s">
        <v>20</v>
      </c>
      <c r="I517" s="5">
        <v>126286.14</v>
      </c>
      <c r="J517" s="5" t="s">
        <v>2017</v>
      </c>
      <c r="K517" s="5" t="s">
        <v>136</v>
      </c>
      <c r="L517" s="5" t="s">
        <v>73</v>
      </c>
      <c r="M517" s="5">
        <v>2.87</v>
      </c>
      <c r="N517" s="5" t="s">
        <v>74</v>
      </c>
      <c r="O517" s="5">
        <v>30</v>
      </c>
    </row>
    <row r="518" spans="1:15" x14ac:dyDescent="0.2">
      <c r="A518" s="5" t="s">
        <v>2018</v>
      </c>
      <c r="B518" s="5" t="s">
        <v>661</v>
      </c>
      <c r="C518" s="5">
        <v>30</v>
      </c>
      <c r="D518" s="5" t="s">
        <v>17</v>
      </c>
      <c r="E518" s="5" t="s">
        <v>2019</v>
      </c>
      <c r="F518" s="5">
        <v>-9095</v>
      </c>
      <c r="G518" s="5" t="s">
        <v>116</v>
      </c>
      <c r="H518" s="5" t="s">
        <v>38</v>
      </c>
      <c r="I518" s="5">
        <v>41920.6</v>
      </c>
      <c r="J518" s="5" t="s">
        <v>2020</v>
      </c>
      <c r="K518" s="5" t="s">
        <v>22</v>
      </c>
      <c r="L518" s="5" t="s">
        <v>23</v>
      </c>
      <c r="M518" s="5">
        <v>3.04</v>
      </c>
      <c r="N518" s="5" t="s">
        <v>41</v>
      </c>
      <c r="O518" s="5">
        <v>6</v>
      </c>
    </row>
    <row r="519" spans="1:15" x14ac:dyDescent="0.2">
      <c r="A519" s="5" t="s">
        <v>2021</v>
      </c>
      <c r="B519" s="5" t="s">
        <v>2022</v>
      </c>
      <c r="C519" s="5">
        <v>58</v>
      </c>
      <c r="D519" s="5" t="s">
        <v>50</v>
      </c>
      <c r="E519" s="5" t="s">
        <v>2023</v>
      </c>
      <c r="F519" s="5">
        <v>-3497</v>
      </c>
      <c r="G519" s="5" t="s">
        <v>85</v>
      </c>
      <c r="H519" s="5" t="s">
        <v>144</v>
      </c>
      <c r="I519" s="5">
        <v>51520.65</v>
      </c>
      <c r="J519" s="5" t="s">
        <v>2024</v>
      </c>
      <c r="K519" s="5" t="s">
        <v>40</v>
      </c>
      <c r="L519" s="5" t="s">
        <v>32</v>
      </c>
      <c r="M519" s="5">
        <v>4.1399999999999997</v>
      </c>
      <c r="N519" s="5" t="s">
        <v>41</v>
      </c>
      <c r="O519" s="5">
        <v>2</v>
      </c>
    </row>
    <row r="520" spans="1:15" x14ac:dyDescent="0.2">
      <c r="A520" s="5" t="s">
        <v>2025</v>
      </c>
      <c r="B520" s="5" t="s">
        <v>2026</v>
      </c>
      <c r="C520" s="5">
        <v>41</v>
      </c>
      <c r="D520" s="5" t="s">
        <v>50</v>
      </c>
      <c r="E520" s="5" t="s">
        <v>2027</v>
      </c>
      <c r="F520" s="5">
        <v>-9876</v>
      </c>
      <c r="G520" s="5" t="s">
        <v>52</v>
      </c>
      <c r="H520" s="5" t="s">
        <v>194</v>
      </c>
      <c r="I520" s="5">
        <v>84493.49</v>
      </c>
      <c r="J520" s="5" t="s">
        <v>1037</v>
      </c>
      <c r="K520" s="5" t="s">
        <v>55</v>
      </c>
      <c r="L520" s="5" t="s">
        <v>32</v>
      </c>
      <c r="M520" s="5">
        <v>1.74</v>
      </c>
      <c r="N520" s="5" t="s">
        <v>57</v>
      </c>
      <c r="O520" s="5">
        <v>16</v>
      </c>
    </row>
    <row r="521" spans="1:15" x14ac:dyDescent="0.2">
      <c r="A521" s="5" t="s">
        <v>2028</v>
      </c>
      <c r="B521" s="5" t="s">
        <v>1998</v>
      </c>
      <c r="C521" s="5">
        <v>49</v>
      </c>
      <c r="D521" s="5" t="s">
        <v>17</v>
      </c>
      <c r="E521" s="5" t="s">
        <v>2029</v>
      </c>
      <c r="F521" s="5">
        <v>-3619</v>
      </c>
      <c r="G521" s="5" t="s">
        <v>45</v>
      </c>
      <c r="H521" s="5" t="s">
        <v>53</v>
      </c>
      <c r="I521" s="5">
        <v>130091.14</v>
      </c>
      <c r="J521" s="5" t="s">
        <v>2030</v>
      </c>
      <c r="K521" s="5" t="s">
        <v>104</v>
      </c>
      <c r="L521" s="5" t="s">
        <v>56</v>
      </c>
      <c r="M521" s="5">
        <v>2.21</v>
      </c>
      <c r="N521" s="5" t="s">
        <v>57</v>
      </c>
      <c r="O521" s="5">
        <v>23</v>
      </c>
    </row>
    <row r="522" spans="1:15" x14ac:dyDescent="0.2">
      <c r="A522" s="5" t="s">
        <v>2031</v>
      </c>
      <c r="B522" s="5" t="s">
        <v>2032</v>
      </c>
      <c r="C522" s="5">
        <v>65</v>
      </c>
      <c r="D522" s="5" t="s">
        <v>50</v>
      </c>
      <c r="E522" s="5" t="s">
        <v>2033</v>
      </c>
      <c r="F522" s="5">
        <v>-3729</v>
      </c>
      <c r="G522" s="5" t="s">
        <v>45</v>
      </c>
      <c r="H522" s="5" t="s">
        <v>30</v>
      </c>
      <c r="I522" s="5">
        <v>51227.31</v>
      </c>
      <c r="J522" s="5" t="s">
        <v>2034</v>
      </c>
      <c r="K522" s="5" t="s">
        <v>47</v>
      </c>
      <c r="L522" s="5" t="s">
        <v>23</v>
      </c>
      <c r="M522" s="5">
        <v>1.84</v>
      </c>
      <c r="N522" s="5" t="s">
        <v>24</v>
      </c>
      <c r="O522" s="5">
        <v>15</v>
      </c>
    </row>
    <row r="523" spans="1:15" x14ac:dyDescent="0.2">
      <c r="A523" s="5" t="s">
        <v>2035</v>
      </c>
      <c r="B523" s="5" t="s">
        <v>2036</v>
      </c>
      <c r="C523" s="5">
        <v>56</v>
      </c>
      <c r="D523" s="5" t="s">
        <v>27</v>
      </c>
      <c r="E523" s="5" t="s">
        <v>2037</v>
      </c>
      <c r="F523" s="5">
        <v>-9987</v>
      </c>
      <c r="G523" s="5" t="s">
        <v>78</v>
      </c>
      <c r="H523" s="5" t="s">
        <v>79</v>
      </c>
      <c r="I523" s="5">
        <v>96172.49</v>
      </c>
      <c r="J523" s="5" t="s">
        <v>1830</v>
      </c>
      <c r="K523" s="5" t="s">
        <v>55</v>
      </c>
      <c r="L523" s="5" t="s">
        <v>32</v>
      </c>
      <c r="M523" s="5">
        <v>3.96</v>
      </c>
      <c r="N523" s="5" t="s">
        <v>41</v>
      </c>
      <c r="O523" s="5">
        <v>31</v>
      </c>
    </row>
    <row r="524" spans="1:15" x14ac:dyDescent="0.2">
      <c r="A524" s="5" t="s">
        <v>2038</v>
      </c>
      <c r="B524" s="5" t="s">
        <v>2039</v>
      </c>
      <c r="C524" s="5">
        <v>50</v>
      </c>
      <c r="D524" s="5" t="s">
        <v>17</v>
      </c>
      <c r="E524" s="5" t="s">
        <v>2040</v>
      </c>
      <c r="F524" s="5">
        <v>-8224</v>
      </c>
      <c r="G524" s="5" t="s">
        <v>45</v>
      </c>
      <c r="H524" s="5" t="s">
        <v>173</v>
      </c>
      <c r="I524" s="5">
        <v>36141.769999999997</v>
      </c>
      <c r="J524" s="5" t="s">
        <v>2041</v>
      </c>
      <c r="K524" s="5" t="s">
        <v>104</v>
      </c>
      <c r="L524" s="5" t="s">
        <v>56</v>
      </c>
      <c r="M524" s="5">
        <v>4.3899999999999997</v>
      </c>
      <c r="N524" s="5" t="s">
        <v>57</v>
      </c>
      <c r="O524" s="5">
        <v>38</v>
      </c>
    </row>
    <row r="525" spans="1:15" x14ac:dyDescent="0.2">
      <c r="A525" s="5" t="s">
        <v>2042</v>
      </c>
      <c r="B525" s="5" t="s">
        <v>2043</v>
      </c>
      <c r="C525" s="5">
        <v>40</v>
      </c>
      <c r="D525" s="5" t="s">
        <v>27</v>
      </c>
      <c r="E525" s="5" t="s">
        <v>2044</v>
      </c>
      <c r="F525" s="5">
        <v>-10615</v>
      </c>
      <c r="G525" s="5" t="s">
        <v>52</v>
      </c>
      <c r="H525" s="5" t="s">
        <v>38</v>
      </c>
      <c r="I525" s="5">
        <v>170615.74</v>
      </c>
      <c r="J525" s="5" t="s">
        <v>2045</v>
      </c>
      <c r="K525" s="5" t="s">
        <v>40</v>
      </c>
      <c r="L525" s="5" t="s">
        <v>32</v>
      </c>
      <c r="M525" s="5">
        <v>3.86</v>
      </c>
      <c r="N525" s="5" t="s">
        <v>57</v>
      </c>
      <c r="O525" s="5">
        <v>1</v>
      </c>
    </row>
    <row r="526" spans="1:15" x14ac:dyDescent="0.2">
      <c r="A526" s="5" t="s">
        <v>2046</v>
      </c>
      <c r="B526" s="5" t="s">
        <v>2047</v>
      </c>
      <c r="C526" s="5">
        <v>42</v>
      </c>
      <c r="D526" s="5" t="s">
        <v>17</v>
      </c>
      <c r="E526" s="5" t="s">
        <v>2048</v>
      </c>
      <c r="F526" s="5">
        <v>-9070</v>
      </c>
      <c r="G526" s="5" t="s">
        <v>94</v>
      </c>
      <c r="H526" s="5" t="s">
        <v>71</v>
      </c>
      <c r="I526" s="5">
        <v>106744.38</v>
      </c>
      <c r="J526" s="5" t="s">
        <v>2049</v>
      </c>
      <c r="K526" s="5" t="s">
        <v>62</v>
      </c>
      <c r="L526" s="5" t="s">
        <v>56</v>
      </c>
      <c r="M526" s="5">
        <v>3.79</v>
      </c>
      <c r="N526" s="5" t="s">
        <v>74</v>
      </c>
      <c r="O526" s="5">
        <v>10</v>
      </c>
    </row>
    <row r="527" spans="1:15" x14ac:dyDescent="0.2">
      <c r="A527" s="5" t="s">
        <v>2050</v>
      </c>
      <c r="B527" s="5" t="s">
        <v>2051</v>
      </c>
      <c r="C527" s="5">
        <v>34</v>
      </c>
      <c r="D527" s="5" t="s">
        <v>50</v>
      </c>
      <c r="E527" s="5" t="s">
        <v>2052</v>
      </c>
      <c r="F527" s="5">
        <v>-10301</v>
      </c>
      <c r="G527" s="5" t="s">
        <v>99</v>
      </c>
      <c r="H527" s="5" t="s">
        <v>38</v>
      </c>
      <c r="I527" s="5">
        <v>166815.17000000001</v>
      </c>
      <c r="J527" s="5" t="s">
        <v>2053</v>
      </c>
      <c r="K527" s="5" t="s">
        <v>127</v>
      </c>
      <c r="L527" s="5" t="s">
        <v>56</v>
      </c>
      <c r="M527" s="5">
        <v>1.52</v>
      </c>
      <c r="N527" s="5" t="s">
        <v>33</v>
      </c>
      <c r="O527" s="5">
        <v>24</v>
      </c>
    </row>
    <row r="528" spans="1:15" x14ac:dyDescent="0.2">
      <c r="A528" s="5" t="s">
        <v>2054</v>
      </c>
      <c r="B528" s="5" t="s">
        <v>2055</v>
      </c>
      <c r="C528" s="5">
        <v>63</v>
      </c>
      <c r="D528" s="5" t="s">
        <v>17</v>
      </c>
      <c r="E528" s="5" t="s">
        <v>2056</v>
      </c>
      <c r="F528" s="5">
        <v>-5254</v>
      </c>
      <c r="G528" s="5" t="s">
        <v>52</v>
      </c>
      <c r="H528" s="5" t="s">
        <v>30</v>
      </c>
      <c r="I528" s="5">
        <v>75956.3</v>
      </c>
      <c r="J528" s="5" t="s">
        <v>2057</v>
      </c>
      <c r="K528" s="5" t="s">
        <v>136</v>
      </c>
      <c r="L528" s="5" t="s">
        <v>56</v>
      </c>
      <c r="M528" s="5">
        <v>1.52</v>
      </c>
      <c r="N528" s="5" t="s">
        <v>24</v>
      </c>
      <c r="O528" s="5">
        <v>10</v>
      </c>
    </row>
    <row r="529" spans="1:15" x14ac:dyDescent="0.2">
      <c r="A529" s="5" t="s">
        <v>2058</v>
      </c>
      <c r="B529" s="5" t="s">
        <v>2059</v>
      </c>
      <c r="C529" s="5">
        <v>28</v>
      </c>
      <c r="D529" s="5" t="s">
        <v>50</v>
      </c>
      <c r="E529" s="5" t="s">
        <v>2060</v>
      </c>
      <c r="F529" s="5">
        <v>-5280</v>
      </c>
      <c r="G529" s="5" t="s">
        <v>85</v>
      </c>
      <c r="H529" s="5" t="s">
        <v>144</v>
      </c>
      <c r="I529" s="5">
        <v>179892.88</v>
      </c>
      <c r="J529" s="5" t="s">
        <v>2061</v>
      </c>
      <c r="K529" s="5" t="s">
        <v>81</v>
      </c>
      <c r="L529" s="5" t="s">
        <v>73</v>
      </c>
      <c r="M529" s="5">
        <v>3.71</v>
      </c>
      <c r="N529" s="5" t="s">
        <v>24</v>
      </c>
      <c r="O529" s="5">
        <v>32</v>
      </c>
    </row>
    <row r="530" spans="1:15" x14ac:dyDescent="0.2">
      <c r="A530" s="5" t="s">
        <v>2062</v>
      </c>
      <c r="B530" s="5" t="s">
        <v>2063</v>
      </c>
      <c r="C530" s="5">
        <v>43</v>
      </c>
      <c r="D530" s="5" t="s">
        <v>50</v>
      </c>
      <c r="E530" s="5" t="s">
        <v>2064</v>
      </c>
      <c r="F530" s="5">
        <v>-4140</v>
      </c>
      <c r="G530" s="5" t="s">
        <v>85</v>
      </c>
      <c r="H530" s="5" t="s">
        <v>30</v>
      </c>
      <c r="I530" s="5">
        <v>105522.97</v>
      </c>
      <c r="J530" s="5" t="s">
        <v>1681</v>
      </c>
      <c r="K530" s="5" t="s">
        <v>62</v>
      </c>
      <c r="L530" s="5" t="s">
        <v>23</v>
      </c>
      <c r="M530" s="5">
        <v>4.08</v>
      </c>
      <c r="N530" s="5" t="s">
        <v>57</v>
      </c>
      <c r="O530" s="5">
        <v>17</v>
      </c>
    </row>
    <row r="531" spans="1:15" x14ac:dyDescent="0.2">
      <c r="A531" s="5" t="s">
        <v>2065</v>
      </c>
      <c r="B531" s="5" t="s">
        <v>2066</v>
      </c>
      <c r="C531" s="5">
        <v>54</v>
      </c>
      <c r="D531" s="5" t="s">
        <v>17</v>
      </c>
      <c r="E531" s="5" t="s">
        <v>2067</v>
      </c>
      <c r="F531" s="5">
        <v>-2954</v>
      </c>
      <c r="G531" s="5" t="s">
        <v>94</v>
      </c>
      <c r="H531" s="5" t="s">
        <v>79</v>
      </c>
      <c r="I531" s="5">
        <v>174583.83</v>
      </c>
      <c r="J531" s="5" t="s">
        <v>2068</v>
      </c>
      <c r="K531" s="5" t="s">
        <v>136</v>
      </c>
      <c r="L531" s="5" t="s">
        <v>23</v>
      </c>
      <c r="M531" s="5">
        <v>4.13</v>
      </c>
      <c r="N531" s="5" t="s">
        <v>57</v>
      </c>
      <c r="O531" s="5">
        <v>6</v>
      </c>
    </row>
    <row r="532" spans="1:15" x14ac:dyDescent="0.2">
      <c r="A532" s="5" t="s">
        <v>2069</v>
      </c>
      <c r="B532" s="5" t="s">
        <v>2070</v>
      </c>
      <c r="C532" s="5">
        <v>54</v>
      </c>
      <c r="D532" s="5" t="s">
        <v>27</v>
      </c>
      <c r="E532" s="5" t="s">
        <v>2071</v>
      </c>
      <c r="F532" s="5">
        <v>-5429</v>
      </c>
      <c r="G532" s="5" t="s">
        <v>37</v>
      </c>
      <c r="H532" s="5" t="s">
        <v>53</v>
      </c>
      <c r="I532" s="5">
        <v>140610.65</v>
      </c>
      <c r="J532" s="5" t="s">
        <v>1972</v>
      </c>
      <c r="K532" s="5" t="s">
        <v>40</v>
      </c>
      <c r="L532" s="5" t="s">
        <v>56</v>
      </c>
      <c r="M532" s="5">
        <v>3.93</v>
      </c>
      <c r="N532" s="5" t="s">
        <v>74</v>
      </c>
      <c r="O532" s="5">
        <v>9</v>
      </c>
    </row>
    <row r="533" spans="1:15" x14ac:dyDescent="0.2">
      <c r="A533" s="5" t="s">
        <v>2072</v>
      </c>
      <c r="B533" s="5" t="s">
        <v>824</v>
      </c>
      <c r="C533" s="5">
        <v>43</v>
      </c>
      <c r="D533" s="5" t="s">
        <v>27</v>
      </c>
      <c r="E533" s="5" t="s">
        <v>2073</v>
      </c>
      <c r="F533" s="5">
        <v>-8765</v>
      </c>
      <c r="G533" s="5" t="s">
        <v>45</v>
      </c>
      <c r="H533" s="5" t="s">
        <v>30</v>
      </c>
      <c r="I533" s="5">
        <v>156047.94</v>
      </c>
      <c r="J533" s="5" t="s">
        <v>2074</v>
      </c>
      <c r="K533" s="5" t="s">
        <v>62</v>
      </c>
      <c r="L533" s="5" t="s">
        <v>73</v>
      </c>
      <c r="M533" s="5">
        <v>3.02</v>
      </c>
      <c r="N533" s="5" t="s">
        <v>74</v>
      </c>
      <c r="O533" s="5">
        <v>17</v>
      </c>
    </row>
    <row r="534" spans="1:15" x14ac:dyDescent="0.2">
      <c r="A534" s="5" t="s">
        <v>2075</v>
      </c>
      <c r="B534" s="5" t="s">
        <v>1009</v>
      </c>
      <c r="C534" s="5">
        <v>48</v>
      </c>
      <c r="D534" s="5" t="s">
        <v>50</v>
      </c>
      <c r="E534" s="5" t="s">
        <v>2076</v>
      </c>
      <c r="F534" s="5">
        <v>-4713</v>
      </c>
      <c r="G534" s="5" t="s">
        <v>85</v>
      </c>
      <c r="H534" s="5" t="s">
        <v>66</v>
      </c>
      <c r="I534" s="5">
        <v>149146.28</v>
      </c>
      <c r="J534" s="5" t="s">
        <v>2077</v>
      </c>
      <c r="K534" s="5" t="s">
        <v>104</v>
      </c>
      <c r="L534" s="5" t="s">
        <v>56</v>
      </c>
      <c r="M534" s="5">
        <v>4.67</v>
      </c>
      <c r="N534" s="5" t="s">
        <v>41</v>
      </c>
      <c r="O534" s="5">
        <v>33</v>
      </c>
    </row>
    <row r="535" spans="1:15" x14ac:dyDescent="0.2">
      <c r="A535" s="5" t="s">
        <v>2078</v>
      </c>
      <c r="B535" s="5" t="s">
        <v>1454</v>
      </c>
      <c r="C535" s="5">
        <v>23</v>
      </c>
      <c r="D535" s="5" t="s">
        <v>50</v>
      </c>
      <c r="E535" s="5" t="s">
        <v>2079</v>
      </c>
      <c r="F535" s="5">
        <v>-10573</v>
      </c>
      <c r="G535" s="5" t="s">
        <v>19</v>
      </c>
      <c r="H535" s="5" t="s">
        <v>71</v>
      </c>
      <c r="I535" s="5">
        <v>84054.03</v>
      </c>
      <c r="J535" s="5" t="s">
        <v>2080</v>
      </c>
      <c r="K535" s="5" t="s">
        <v>55</v>
      </c>
      <c r="L535" s="5" t="s">
        <v>56</v>
      </c>
      <c r="M535" s="5">
        <v>1.25</v>
      </c>
      <c r="N535" s="5" t="s">
        <v>74</v>
      </c>
      <c r="O535" s="5">
        <v>9</v>
      </c>
    </row>
    <row r="536" spans="1:15" x14ac:dyDescent="0.2">
      <c r="A536" s="5" t="s">
        <v>2081</v>
      </c>
      <c r="B536" s="5" t="s">
        <v>2082</v>
      </c>
      <c r="C536" s="5">
        <v>62</v>
      </c>
      <c r="D536" s="5" t="s">
        <v>17</v>
      </c>
      <c r="E536" s="5" t="s">
        <v>2083</v>
      </c>
      <c r="F536" s="5">
        <v>-9002</v>
      </c>
      <c r="G536" s="5" t="s">
        <v>29</v>
      </c>
      <c r="H536" s="5" t="s">
        <v>20</v>
      </c>
      <c r="I536" s="5">
        <v>161664.22</v>
      </c>
      <c r="J536" s="5" t="s">
        <v>2084</v>
      </c>
      <c r="K536" s="5" t="s">
        <v>62</v>
      </c>
      <c r="L536" s="5" t="s">
        <v>73</v>
      </c>
      <c r="M536" s="5">
        <v>1.03</v>
      </c>
      <c r="N536" s="5" t="s">
        <v>33</v>
      </c>
      <c r="O536" s="5">
        <v>33</v>
      </c>
    </row>
    <row r="537" spans="1:15" x14ac:dyDescent="0.2">
      <c r="A537" s="5" t="s">
        <v>2085</v>
      </c>
      <c r="B537" s="5" t="s">
        <v>2086</v>
      </c>
      <c r="C537" s="5">
        <v>47</v>
      </c>
      <c r="D537" s="5" t="s">
        <v>50</v>
      </c>
      <c r="E537" s="5" t="s">
        <v>2087</v>
      </c>
      <c r="F537" s="5">
        <v>-9310</v>
      </c>
      <c r="G537" s="5" t="s">
        <v>37</v>
      </c>
      <c r="H537" s="5" t="s">
        <v>66</v>
      </c>
      <c r="I537" s="5">
        <v>147433.04999999999</v>
      </c>
      <c r="J537" s="5" t="s">
        <v>135</v>
      </c>
      <c r="K537" s="5" t="s">
        <v>81</v>
      </c>
      <c r="L537" s="5" t="s">
        <v>23</v>
      </c>
      <c r="M537" s="5">
        <v>1.1499999999999999</v>
      </c>
      <c r="N537" s="5" t="s">
        <v>33</v>
      </c>
      <c r="O537" s="5">
        <v>24</v>
      </c>
    </row>
    <row r="538" spans="1:15" x14ac:dyDescent="0.2">
      <c r="A538" s="5" t="s">
        <v>2088</v>
      </c>
      <c r="B538" s="5" t="s">
        <v>2089</v>
      </c>
      <c r="C538" s="5">
        <v>30</v>
      </c>
      <c r="D538" s="5" t="s">
        <v>17</v>
      </c>
      <c r="E538" s="5" t="s">
        <v>2090</v>
      </c>
      <c r="F538" s="5">
        <v>-3327</v>
      </c>
      <c r="G538" s="5" t="s">
        <v>85</v>
      </c>
      <c r="H538" s="5" t="s">
        <v>20</v>
      </c>
      <c r="I538" s="5">
        <v>80276.600000000006</v>
      </c>
      <c r="J538" s="5" t="s">
        <v>2091</v>
      </c>
      <c r="K538" s="5" t="s">
        <v>55</v>
      </c>
      <c r="L538" s="5" t="s">
        <v>23</v>
      </c>
      <c r="M538" s="5">
        <v>1.1100000000000001</v>
      </c>
      <c r="N538" s="5" t="s">
        <v>57</v>
      </c>
      <c r="O538" s="5">
        <v>37</v>
      </c>
    </row>
    <row r="539" spans="1:15" x14ac:dyDescent="0.2">
      <c r="A539" s="5" t="s">
        <v>2092</v>
      </c>
      <c r="B539" s="5" t="s">
        <v>2093</v>
      </c>
      <c r="C539" s="5">
        <v>41</v>
      </c>
      <c r="D539" s="5" t="s">
        <v>17</v>
      </c>
      <c r="E539" s="5" t="s">
        <v>2094</v>
      </c>
      <c r="F539" s="5">
        <v>-2911</v>
      </c>
      <c r="G539" s="5" t="s">
        <v>37</v>
      </c>
      <c r="H539" s="5" t="s">
        <v>194</v>
      </c>
      <c r="I539" s="5">
        <v>125913.48</v>
      </c>
      <c r="J539" s="5" t="s">
        <v>2095</v>
      </c>
      <c r="K539" s="5" t="s">
        <v>136</v>
      </c>
      <c r="L539" s="5" t="s">
        <v>23</v>
      </c>
      <c r="M539" s="5">
        <v>4.03</v>
      </c>
      <c r="N539" s="5" t="s">
        <v>74</v>
      </c>
      <c r="O539" s="5">
        <v>28</v>
      </c>
    </row>
    <row r="540" spans="1:15" x14ac:dyDescent="0.2">
      <c r="A540" s="5" t="s">
        <v>2096</v>
      </c>
      <c r="B540" s="5" t="s">
        <v>1264</v>
      </c>
      <c r="C540" s="5">
        <v>22</v>
      </c>
      <c r="D540" s="5" t="s">
        <v>50</v>
      </c>
      <c r="E540" s="5" t="s">
        <v>2097</v>
      </c>
      <c r="F540" s="5">
        <v>-11101</v>
      </c>
      <c r="G540" s="5" t="s">
        <v>52</v>
      </c>
      <c r="H540" s="5" t="s">
        <v>30</v>
      </c>
      <c r="I540" s="5">
        <v>85798.88</v>
      </c>
      <c r="J540" s="5" t="s">
        <v>2098</v>
      </c>
      <c r="K540" s="5" t="s">
        <v>127</v>
      </c>
      <c r="L540" s="5" t="s">
        <v>32</v>
      </c>
      <c r="M540" s="5">
        <v>3.86</v>
      </c>
      <c r="N540" s="5" t="s">
        <v>57</v>
      </c>
      <c r="O540" s="5">
        <v>15</v>
      </c>
    </row>
    <row r="541" spans="1:15" x14ac:dyDescent="0.2">
      <c r="A541" s="5" t="s">
        <v>2099</v>
      </c>
      <c r="B541" s="5" t="s">
        <v>2100</v>
      </c>
      <c r="C541" s="5">
        <v>55</v>
      </c>
      <c r="D541" s="5" t="s">
        <v>17</v>
      </c>
      <c r="E541" s="5" t="s">
        <v>2101</v>
      </c>
      <c r="F541" s="5">
        <v>-9908</v>
      </c>
      <c r="G541" s="5" t="s">
        <v>19</v>
      </c>
      <c r="H541" s="5" t="s">
        <v>53</v>
      </c>
      <c r="I541" s="5">
        <v>138187.85999999999</v>
      </c>
      <c r="J541" s="5" t="s">
        <v>2102</v>
      </c>
      <c r="K541" s="5" t="s">
        <v>104</v>
      </c>
      <c r="L541" s="5" t="s">
        <v>23</v>
      </c>
      <c r="M541" s="5">
        <v>1.37</v>
      </c>
      <c r="N541" s="5" t="s">
        <v>41</v>
      </c>
      <c r="O541" s="5">
        <v>8</v>
      </c>
    </row>
    <row r="542" spans="1:15" x14ac:dyDescent="0.2">
      <c r="A542" s="5" t="s">
        <v>2103</v>
      </c>
      <c r="B542" s="5" t="s">
        <v>2104</v>
      </c>
      <c r="C542" s="5">
        <v>50</v>
      </c>
      <c r="D542" s="5" t="s">
        <v>27</v>
      </c>
      <c r="E542" s="5" t="s">
        <v>2105</v>
      </c>
      <c r="F542" s="5">
        <v>-9128</v>
      </c>
      <c r="G542" s="5" t="s">
        <v>52</v>
      </c>
      <c r="H542" s="5" t="s">
        <v>20</v>
      </c>
      <c r="I542" s="5">
        <v>110247.02</v>
      </c>
      <c r="J542" s="5" t="s">
        <v>1861</v>
      </c>
      <c r="K542" s="5" t="s">
        <v>81</v>
      </c>
      <c r="L542" s="5" t="s">
        <v>56</v>
      </c>
      <c r="M542" s="5">
        <v>3.55</v>
      </c>
      <c r="N542" s="5" t="s">
        <v>41</v>
      </c>
      <c r="O542" s="5">
        <v>31</v>
      </c>
    </row>
    <row r="543" spans="1:15" x14ac:dyDescent="0.2">
      <c r="A543" s="5" t="s">
        <v>2106</v>
      </c>
      <c r="B543" s="5" t="s">
        <v>2107</v>
      </c>
      <c r="C543" s="5">
        <v>32</v>
      </c>
      <c r="D543" s="5" t="s">
        <v>27</v>
      </c>
      <c r="E543" s="5" t="s">
        <v>2108</v>
      </c>
      <c r="F543" s="5">
        <v>-9424</v>
      </c>
      <c r="G543" s="5" t="s">
        <v>78</v>
      </c>
      <c r="H543" s="5" t="s">
        <v>20</v>
      </c>
      <c r="I543" s="5">
        <v>160174.39000000001</v>
      </c>
      <c r="J543" s="5" t="s">
        <v>520</v>
      </c>
      <c r="K543" s="5" t="s">
        <v>47</v>
      </c>
      <c r="L543" s="5" t="s">
        <v>56</v>
      </c>
      <c r="M543" s="5">
        <v>2.89</v>
      </c>
      <c r="N543" s="5" t="s">
        <v>24</v>
      </c>
      <c r="O543" s="5">
        <v>35</v>
      </c>
    </row>
    <row r="544" spans="1:15" x14ac:dyDescent="0.2">
      <c r="A544" s="5" t="s">
        <v>2109</v>
      </c>
      <c r="B544" s="5" t="s">
        <v>747</v>
      </c>
      <c r="C544" s="5">
        <v>60</v>
      </c>
      <c r="D544" s="5" t="s">
        <v>50</v>
      </c>
      <c r="E544" s="5" t="s">
        <v>2110</v>
      </c>
      <c r="F544" s="5">
        <v>-6544</v>
      </c>
      <c r="G544" s="5" t="s">
        <v>45</v>
      </c>
      <c r="H544" s="5" t="s">
        <v>20</v>
      </c>
      <c r="I544" s="5">
        <v>57229.15</v>
      </c>
      <c r="J544" s="5" t="s">
        <v>2111</v>
      </c>
      <c r="K544" s="5" t="s">
        <v>81</v>
      </c>
      <c r="L544" s="5" t="s">
        <v>73</v>
      </c>
      <c r="M544" s="5">
        <v>2.21</v>
      </c>
      <c r="N544" s="5" t="s">
        <v>41</v>
      </c>
      <c r="O544" s="5">
        <v>1</v>
      </c>
    </row>
    <row r="545" spans="1:15" x14ac:dyDescent="0.2">
      <c r="A545" s="5" t="s">
        <v>2112</v>
      </c>
      <c r="B545" s="5" t="s">
        <v>2113</v>
      </c>
      <c r="C545" s="5">
        <v>59</v>
      </c>
      <c r="D545" s="5" t="s">
        <v>50</v>
      </c>
      <c r="E545" s="5" t="s">
        <v>2114</v>
      </c>
      <c r="F545" s="5">
        <v>-5433</v>
      </c>
      <c r="G545" s="5" t="s">
        <v>78</v>
      </c>
      <c r="H545" s="5" t="s">
        <v>79</v>
      </c>
      <c r="I545" s="5">
        <v>35302.43</v>
      </c>
      <c r="J545" s="5" t="s">
        <v>2115</v>
      </c>
      <c r="K545" s="5" t="s">
        <v>62</v>
      </c>
      <c r="L545" s="5" t="s">
        <v>23</v>
      </c>
      <c r="M545" s="5">
        <v>4.4800000000000004</v>
      </c>
      <c r="N545" s="5" t="s">
        <v>41</v>
      </c>
      <c r="O545" s="5">
        <v>30</v>
      </c>
    </row>
    <row r="546" spans="1:15" x14ac:dyDescent="0.2">
      <c r="A546" s="5" t="s">
        <v>2116</v>
      </c>
      <c r="B546" s="5" t="s">
        <v>2117</v>
      </c>
      <c r="C546" s="5">
        <v>58</v>
      </c>
      <c r="D546" s="5" t="s">
        <v>50</v>
      </c>
      <c r="E546" s="5" t="s">
        <v>2118</v>
      </c>
      <c r="F546" s="5">
        <v>-4346</v>
      </c>
      <c r="G546" s="5" t="s">
        <v>78</v>
      </c>
      <c r="H546" s="5" t="s">
        <v>20</v>
      </c>
      <c r="I546" s="5">
        <v>127286.74</v>
      </c>
      <c r="J546" s="5" t="s">
        <v>2119</v>
      </c>
      <c r="K546" s="5" t="s">
        <v>40</v>
      </c>
      <c r="L546" s="5" t="s">
        <v>56</v>
      </c>
      <c r="M546" s="5">
        <v>1.6</v>
      </c>
      <c r="N546" s="5" t="s">
        <v>33</v>
      </c>
      <c r="O546" s="5">
        <v>5</v>
      </c>
    </row>
    <row r="547" spans="1:15" x14ac:dyDescent="0.2">
      <c r="A547" s="5" t="s">
        <v>2120</v>
      </c>
      <c r="B547" s="5" t="s">
        <v>2121</v>
      </c>
      <c r="C547" s="5">
        <v>61</v>
      </c>
      <c r="D547" s="5" t="s">
        <v>50</v>
      </c>
      <c r="E547" s="5" t="s">
        <v>2122</v>
      </c>
      <c r="F547" s="5">
        <v>-7495</v>
      </c>
      <c r="G547" s="5" t="s">
        <v>85</v>
      </c>
      <c r="H547" s="5" t="s">
        <v>144</v>
      </c>
      <c r="I547" s="5">
        <v>173921.53</v>
      </c>
      <c r="J547" s="5" t="s">
        <v>140</v>
      </c>
      <c r="K547" s="5" t="s">
        <v>40</v>
      </c>
      <c r="L547" s="5" t="s">
        <v>73</v>
      </c>
      <c r="M547" s="5">
        <v>3.58</v>
      </c>
      <c r="N547" s="5" t="s">
        <v>24</v>
      </c>
      <c r="O547" s="5">
        <v>1</v>
      </c>
    </row>
    <row r="548" spans="1:15" x14ac:dyDescent="0.2">
      <c r="A548" s="5" t="s">
        <v>2123</v>
      </c>
      <c r="B548" s="5" t="s">
        <v>1413</v>
      </c>
      <c r="C548" s="5">
        <v>41</v>
      </c>
      <c r="D548" s="5" t="s">
        <v>17</v>
      </c>
      <c r="E548" s="5" t="s">
        <v>2124</v>
      </c>
      <c r="F548" s="5">
        <v>-3479</v>
      </c>
      <c r="G548" s="5" t="s">
        <v>99</v>
      </c>
      <c r="H548" s="5" t="s">
        <v>38</v>
      </c>
      <c r="I548" s="5">
        <v>113565.98</v>
      </c>
      <c r="J548" s="5" t="s">
        <v>2125</v>
      </c>
      <c r="K548" s="5" t="s">
        <v>22</v>
      </c>
      <c r="L548" s="5" t="s">
        <v>32</v>
      </c>
      <c r="M548" s="5">
        <v>4</v>
      </c>
      <c r="N548" s="5" t="s">
        <v>57</v>
      </c>
      <c r="O548" s="5">
        <v>1</v>
      </c>
    </row>
    <row r="549" spans="1:15" x14ac:dyDescent="0.2">
      <c r="A549" s="5" t="s">
        <v>2126</v>
      </c>
      <c r="B549" s="5" t="s">
        <v>2127</v>
      </c>
      <c r="C549" s="5">
        <v>56</v>
      </c>
      <c r="D549" s="5" t="s">
        <v>27</v>
      </c>
      <c r="E549" s="5" t="s">
        <v>2128</v>
      </c>
      <c r="F549" s="5">
        <v>-5756</v>
      </c>
      <c r="G549" s="5" t="s">
        <v>99</v>
      </c>
      <c r="H549" s="5" t="s">
        <v>38</v>
      </c>
      <c r="I549" s="5">
        <v>99413.27</v>
      </c>
      <c r="J549" s="5" t="s">
        <v>2129</v>
      </c>
      <c r="K549" s="5" t="s">
        <v>118</v>
      </c>
      <c r="L549" s="5" t="s">
        <v>73</v>
      </c>
      <c r="M549" s="5">
        <v>2.61</v>
      </c>
      <c r="N549" s="5" t="s">
        <v>74</v>
      </c>
      <c r="O549" s="5">
        <v>31</v>
      </c>
    </row>
    <row r="550" spans="1:15" x14ac:dyDescent="0.2">
      <c r="A550" s="5" t="s">
        <v>2130</v>
      </c>
      <c r="B550" s="5" t="s">
        <v>2131</v>
      </c>
      <c r="C550" s="5">
        <v>49</v>
      </c>
      <c r="D550" s="5" t="s">
        <v>27</v>
      </c>
      <c r="E550" s="5" t="s">
        <v>2132</v>
      </c>
      <c r="F550" s="5">
        <v>-10852</v>
      </c>
      <c r="G550" s="5" t="s">
        <v>37</v>
      </c>
      <c r="H550" s="5" t="s">
        <v>66</v>
      </c>
      <c r="I550" s="5">
        <v>72290.78</v>
      </c>
      <c r="J550" s="5" t="s">
        <v>2133</v>
      </c>
      <c r="K550" s="5" t="s">
        <v>136</v>
      </c>
      <c r="L550" s="5" t="s">
        <v>32</v>
      </c>
      <c r="M550" s="5">
        <v>2.14</v>
      </c>
      <c r="N550" s="5" t="s">
        <v>24</v>
      </c>
      <c r="O550" s="5">
        <v>16</v>
      </c>
    </row>
    <row r="551" spans="1:15" x14ac:dyDescent="0.2">
      <c r="A551" s="5" t="s">
        <v>2134</v>
      </c>
      <c r="B551" s="5" t="s">
        <v>812</v>
      </c>
      <c r="C551" s="5">
        <v>31</v>
      </c>
      <c r="D551" s="5" t="s">
        <v>50</v>
      </c>
      <c r="E551" s="5" t="s">
        <v>2135</v>
      </c>
      <c r="F551" s="5">
        <v>-3131</v>
      </c>
      <c r="G551" s="5" t="s">
        <v>52</v>
      </c>
      <c r="H551" s="5" t="s">
        <v>173</v>
      </c>
      <c r="I551" s="5">
        <v>61311.39</v>
      </c>
      <c r="J551" s="5" t="s">
        <v>2136</v>
      </c>
      <c r="K551" s="5" t="s">
        <v>22</v>
      </c>
      <c r="L551" s="5" t="s">
        <v>73</v>
      </c>
      <c r="M551" s="5">
        <v>2.56</v>
      </c>
      <c r="N551" s="5" t="s">
        <v>33</v>
      </c>
      <c r="O551" s="5">
        <v>9</v>
      </c>
    </row>
    <row r="552" spans="1:15" x14ac:dyDescent="0.2">
      <c r="A552" s="5" t="s">
        <v>2137</v>
      </c>
      <c r="B552" s="5" t="s">
        <v>1916</v>
      </c>
      <c r="C552" s="5">
        <v>38</v>
      </c>
      <c r="D552" s="5" t="s">
        <v>50</v>
      </c>
      <c r="E552" s="5" t="s">
        <v>2138</v>
      </c>
      <c r="F552" s="5">
        <v>-5484</v>
      </c>
      <c r="G552" s="5" t="s">
        <v>52</v>
      </c>
      <c r="H552" s="5" t="s">
        <v>38</v>
      </c>
      <c r="I552" s="5">
        <v>69291.210000000006</v>
      </c>
      <c r="J552" s="5" t="s">
        <v>2139</v>
      </c>
      <c r="K552" s="5" t="s">
        <v>118</v>
      </c>
      <c r="L552" s="5" t="s">
        <v>56</v>
      </c>
      <c r="M552" s="5">
        <v>4.8</v>
      </c>
      <c r="N552" s="5" t="s">
        <v>33</v>
      </c>
      <c r="O552" s="5">
        <v>3</v>
      </c>
    </row>
    <row r="553" spans="1:15" x14ac:dyDescent="0.2">
      <c r="A553" s="5" t="s">
        <v>2140</v>
      </c>
      <c r="B553" s="5" t="s">
        <v>2141</v>
      </c>
      <c r="C553" s="5">
        <v>57</v>
      </c>
      <c r="D553" s="5" t="s">
        <v>50</v>
      </c>
      <c r="E553" s="5" t="s">
        <v>2142</v>
      </c>
      <c r="F553" s="5">
        <v>-8499</v>
      </c>
      <c r="G553" s="5" t="s">
        <v>99</v>
      </c>
      <c r="H553" s="5" t="s">
        <v>144</v>
      </c>
      <c r="I553" s="5">
        <v>74028.160000000003</v>
      </c>
      <c r="J553" s="5" t="s">
        <v>2143</v>
      </c>
      <c r="K553" s="5" t="s">
        <v>136</v>
      </c>
      <c r="L553" s="5" t="s">
        <v>32</v>
      </c>
      <c r="M553" s="5">
        <v>4.05</v>
      </c>
      <c r="N553" s="5" t="s">
        <v>24</v>
      </c>
      <c r="O553" s="5">
        <v>19</v>
      </c>
    </row>
    <row r="554" spans="1:15" x14ac:dyDescent="0.2">
      <c r="A554" s="5" t="s">
        <v>2144</v>
      </c>
      <c r="B554" s="5" t="s">
        <v>2145</v>
      </c>
      <c r="C554" s="5">
        <v>50</v>
      </c>
      <c r="D554" s="5" t="s">
        <v>27</v>
      </c>
      <c r="E554" s="5" t="s">
        <v>2146</v>
      </c>
      <c r="F554" s="5">
        <v>-4351</v>
      </c>
      <c r="G554" s="5" t="s">
        <v>37</v>
      </c>
      <c r="H554" s="5" t="s">
        <v>20</v>
      </c>
      <c r="I554" s="5">
        <v>177869.76</v>
      </c>
      <c r="J554" s="5" t="s">
        <v>2147</v>
      </c>
      <c r="K554" s="5" t="s">
        <v>47</v>
      </c>
      <c r="L554" s="5" t="s">
        <v>56</v>
      </c>
      <c r="M554" s="5">
        <v>4.8499999999999996</v>
      </c>
      <c r="N554" s="5" t="s">
        <v>57</v>
      </c>
      <c r="O554" s="5">
        <v>28</v>
      </c>
    </row>
    <row r="555" spans="1:15" x14ac:dyDescent="0.2">
      <c r="A555" s="5" t="s">
        <v>2148</v>
      </c>
      <c r="B555" s="5" t="s">
        <v>871</v>
      </c>
      <c r="C555" s="5">
        <v>51</v>
      </c>
      <c r="D555" s="5" t="s">
        <v>17</v>
      </c>
      <c r="E555" s="5" t="s">
        <v>2149</v>
      </c>
      <c r="F555" s="5">
        <v>-2146</v>
      </c>
      <c r="G555" s="5" t="s">
        <v>45</v>
      </c>
      <c r="H555" s="5" t="s">
        <v>79</v>
      </c>
      <c r="I555" s="5">
        <v>74628.929999999993</v>
      </c>
      <c r="J555" s="5" t="s">
        <v>2150</v>
      </c>
      <c r="K555" s="5" t="s">
        <v>104</v>
      </c>
      <c r="L555" s="5" t="s">
        <v>73</v>
      </c>
      <c r="M555" s="5">
        <v>4.37</v>
      </c>
      <c r="N555" s="5" t="s">
        <v>24</v>
      </c>
      <c r="O555" s="5">
        <v>37</v>
      </c>
    </row>
    <row r="556" spans="1:15" x14ac:dyDescent="0.2">
      <c r="A556" s="5" t="s">
        <v>2151</v>
      </c>
      <c r="B556" s="5" t="s">
        <v>2152</v>
      </c>
      <c r="C556" s="5">
        <v>24</v>
      </c>
      <c r="D556" s="5" t="s">
        <v>27</v>
      </c>
      <c r="E556" s="5" t="s">
        <v>2153</v>
      </c>
      <c r="F556" s="5">
        <v>-3566</v>
      </c>
      <c r="G556" s="5" t="s">
        <v>116</v>
      </c>
      <c r="H556" s="5" t="s">
        <v>71</v>
      </c>
      <c r="I556" s="5">
        <v>92319.21</v>
      </c>
      <c r="J556" s="5" t="s">
        <v>2154</v>
      </c>
      <c r="K556" s="5" t="s">
        <v>55</v>
      </c>
      <c r="L556" s="5" t="s">
        <v>73</v>
      </c>
      <c r="M556" s="5">
        <v>4.51</v>
      </c>
      <c r="N556" s="5" t="s">
        <v>24</v>
      </c>
      <c r="O556" s="5">
        <v>39</v>
      </c>
    </row>
    <row r="557" spans="1:15" x14ac:dyDescent="0.2">
      <c r="A557" s="5" t="s">
        <v>2155</v>
      </c>
      <c r="B557" s="5" t="s">
        <v>2156</v>
      </c>
      <c r="C557" s="5">
        <v>65</v>
      </c>
      <c r="D557" s="5" t="s">
        <v>50</v>
      </c>
      <c r="E557" s="5" t="s">
        <v>2157</v>
      </c>
      <c r="F557" s="5">
        <v>-9753</v>
      </c>
      <c r="G557" s="5" t="s">
        <v>116</v>
      </c>
      <c r="H557" s="5" t="s">
        <v>30</v>
      </c>
      <c r="I557" s="5">
        <v>131030.17</v>
      </c>
      <c r="J557" s="5" t="s">
        <v>437</v>
      </c>
      <c r="K557" s="5" t="s">
        <v>62</v>
      </c>
      <c r="L557" s="5" t="s">
        <v>32</v>
      </c>
      <c r="M557" s="5">
        <v>2.84</v>
      </c>
      <c r="N557" s="5" t="s">
        <v>57</v>
      </c>
      <c r="O557" s="5">
        <v>21</v>
      </c>
    </row>
    <row r="558" spans="1:15" x14ac:dyDescent="0.2">
      <c r="A558" s="5" t="s">
        <v>2158</v>
      </c>
      <c r="B558" s="5" t="s">
        <v>2159</v>
      </c>
      <c r="C558" s="5">
        <v>30</v>
      </c>
      <c r="D558" s="5" t="s">
        <v>17</v>
      </c>
      <c r="E558" s="5" t="s">
        <v>2160</v>
      </c>
      <c r="F558" s="5">
        <v>-2479</v>
      </c>
      <c r="G558" s="5" t="s">
        <v>45</v>
      </c>
      <c r="H558" s="5" t="s">
        <v>53</v>
      </c>
      <c r="I558" s="5">
        <v>94908.64</v>
      </c>
      <c r="J558" s="5" t="s">
        <v>2161</v>
      </c>
      <c r="K558" s="5" t="s">
        <v>40</v>
      </c>
      <c r="L558" s="5" t="s">
        <v>56</v>
      </c>
      <c r="M558" s="5">
        <v>3.15</v>
      </c>
      <c r="N558" s="5" t="s">
        <v>74</v>
      </c>
      <c r="O558" s="5">
        <v>34</v>
      </c>
    </row>
    <row r="559" spans="1:15" x14ac:dyDescent="0.2">
      <c r="A559" s="5" t="s">
        <v>2162</v>
      </c>
      <c r="B559" s="5" t="s">
        <v>2163</v>
      </c>
      <c r="C559" s="5">
        <v>50</v>
      </c>
      <c r="D559" s="5" t="s">
        <v>17</v>
      </c>
      <c r="E559" s="5" t="s">
        <v>2164</v>
      </c>
      <c r="F559" s="5">
        <v>-8658</v>
      </c>
      <c r="G559" s="5" t="s">
        <v>52</v>
      </c>
      <c r="H559" s="5" t="s">
        <v>173</v>
      </c>
      <c r="I559" s="5">
        <v>91078.9</v>
      </c>
      <c r="J559" s="5" t="s">
        <v>2165</v>
      </c>
      <c r="K559" s="5" t="s">
        <v>22</v>
      </c>
      <c r="L559" s="5" t="s">
        <v>23</v>
      </c>
      <c r="M559" s="5">
        <v>2.85</v>
      </c>
      <c r="N559" s="5" t="s">
        <v>24</v>
      </c>
      <c r="O559" s="5">
        <v>28</v>
      </c>
    </row>
    <row r="560" spans="1:15" x14ac:dyDescent="0.2">
      <c r="A560" s="5" t="s">
        <v>2166</v>
      </c>
      <c r="B560" s="5" t="s">
        <v>2167</v>
      </c>
      <c r="C560" s="5">
        <v>23</v>
      </c>
      <c r="D560" s="5" t="s">
        <v>50</v>
      </c>
      <c r="E560" s="5" t="s">
        <v>2168</v>
      </c>
      <c r="F560" s="5">
        <v>-5528</v>
      </c>
      <c r="G560" s="5" t="s">
        <v>19</v>
      </c>
      <c r="H560" s="5" t="s">
        <v>38</v>
      </c>
      <c r="I560" s="5">
        <v>125659.3</v>
      </c>
      <c r="J560" s="5" t="s">
        <v>2169</v>
      </c>
      <c r="K560" s="5" t="s">
        <v>47</v>
      </c>
      <c r="L560" s="5" t="s">
        <v>32</v>
      </c>
      <c r="M560" s="5">
        <v>4.92</v>
      </c>
      <c r="N560" s="5" t="s">
        <v>33</v>
      </c>
      <c r="O560" s="5">
        <v>2</v>
      </c>
    </row>
    <row r="561" spans="1:15" x14ac:dyDescent="0.2">
      <c r="A561" s="5" t="s">
        <v>2170</v>
      </c>
      <c r="B561" s="5" t="s">
        <v>2171</v>
      </c>
      <c r="C561" s="5">
        <v>60</v>
      </c>
      <c r="D561" s="5" t="s">
        <v>27</v>
      </c>
      <c r="E561" s="5" t="s">
        <v>2172</v>
      </c>
      <c r="F561" s="5">
        <v>-8828</v>
      </c>
      <c r="G561" s="5" t="s">
        <v>19</v>
      </c>
      <c r="H561" s="5" t="s">
        <v>194</v>
      </c>
      <c r="I561" s="5">
        <v>117519.82</v>
      </c>
      <c r="J561" s="5" t="s">
        <v>2173</v>
      </c>
      <c r="K561" s="5" t="s">
        <v>55</v>
      </c>
      <c r="L561" s="5" t="s">
        <v>32</v>
      </c>
      <c r="M561" s="5">
        <v>3.64</v>
      </c>
      <c r="N561" s="5" t="s">
        <v>57</v>
      </c>
      <c r="O561" s="5">
        <v>38</v>
      </c>
    </row>
    <row r="562" spans="1:15" x14ac:dyDescent="0.2">
      <c r="A562" s="5" t="s">
        <v>2174</v>
      </c>
      <c r="B562" s="5" t="s">
        <v>2175</v>
      </c>
      <c r="C562" s="5">
        <v>26</v>
      </c>
      <c r="D562" s="5" t="s">
        <v>17</v>
      </c>
      <c r="E562" s="5" t="s">
        <v>2176</v>
      </c>
      <c r="F562" s="5">
        <v>-4215</v>
      </c>
      <c r="G562" s="5" t="s">
        <v>116</v>
      </c>
      <c r="H562" s="5" t="s">
        <v>38</v>
      </c>
      <c r="I562" s="5">
        <v>159044.45000000001</v>
      </c>
      <c r="J562" s="5" t="s">
        <v>135</v>
      </c>
      <c r="K562" s="5" t="s">
        <v>118</v>
      </c>
      <c r="L562" s="5" t="s">
        <v>73</v>
      </c>
      <c r="M562" s="5">
        <v>1.77</v>
      </c>
      <c r="N562" s="5" t="s">
        <v>74</v>
      </c>
      <c r="O562" s="5">
        <v>34</v>
      </c>
    </row>
    <row r="563" spans="1:15" x14ac:dyDescent="0.2">
      <c r="A563" s="5" t="s">
        <v>2177</v>
      </c>
      <c r="B563" s="5" t="s">
        <v>2178</v>
      </c>
      <c r="C563" s="5">
        <v>65</v>
      </c>
      <c r="D563" s="5" t="s">
        <v>17</v>
      </c>
      <c r="E563" s="5" t="s">
        <v>2179</v>
      </c>
      <c r="F563" s="5">
        <v>-2587</v>
      </c>
      <c r="G563" s="5" t="s">
        <v>37</v>
      </c>
      <c r="H563" s="5" t="s">
        <v>66</v>
      </c>
      <c r="I563" s="5">
        <v>157429.53</v>
      </c>
      <c r="J563" s="5" t="s">
        <v>1284</v>
      </c>
      <c r="K563" s="5" t="s">
        <v>81</v>
      </c>
      <c r="L563" s="5" t="s">
        <v>23</v>
      </c>
      <c r="M563" s="5">
        <v>3.72</v>
      </c>
      <c r="N563" s="5" t="s">
        <v>41</v>
      </c>
      <c r="O563" s="5">
        <v>31</v>
      </c>
    </row>
    <row r="564" spans="1:15" x14ac:dyDescent="0.2">
      <c r="A564" s="5" t="s">
        <v>2180</v>
      </c>
      <c r="B564" s="5" t="s">
        <v>2181</v>
      </c>
      <c r="C564" s="5">
        <v>24</v>
      </c>
      <c r="D564" s="5" t="s">
        <v>17</v>
      </c>
      <c r="E564" s="5" t="s">
        <v>2182</v>
      </c>
      <c r="F564" s="5">
        <v>-8513</v>
      </c>
      <c r="G564" s="5" t="s">
        <v>85</v>
      </c>
      <c r="H564" s="5" t="s">
        <v>79</v>
      </c>
      <c r="I564" s="5">
        <v>80855.08</v>
      </c>
      <c r="J564" s="5" t="s">
        <v>1580</v>
      </c>
      <c r="K564" s="5" t="s">
        <v>47</v>
      </c>
      <c r="L564" s="5" t="s">
        <v>73</v>
      </c>
      <c r="M564" s="5">
        <v>1.33</v>
      </c>
      <c r="N564" s="5" t="s">
        <v>57</v>
      </c>
      <c r="O564" s="5">
        <v>1</v>
      </c>
    </row>
    <row r="565" spans="1:15" x14ac:dyDescent="0.2">
      <c r="A565" s="5" t="s">
        <v>2183</v>
      </c>
      <c r="B565" s="5" t="s">
        <v>2184</v>
      </c>
      <c r="C565" s="5">
        <v>49</v>
      </c>
      <c r="D565" s="5" t="s">
        <v>27</v>
      </c>
      <c r="E565" s="5" t="s">
        <v>2185</v>
      </c>
      <c r="F565" s="5">
        <v>-7062</v>
      </c>
      <c r="G565" s="5" t="s">
        <v>116</v>
      </c>
      <c r="H565" s="5" t="s">
        <v>71</v>
      </c>
      <c r="I565" s="5">
        <v>125769.23</v>
      </c>
      <c r="J565" s="5" t="s">
        <v>103</v>
      </c>
      <c r="K565" s="5" t="s">
        <v>22</v>
      </c>
      <c r="L565" s="5" t="s">
        <v>56</v>
      </c>
      <c r="M565" s="5">
        <v>2.73</v>
      </c>
      <c r="N565" s="5" t="s">
        <v>74</v>
      </c>
      <c r="O565" s="5">
        <v>37</v>
      </c>
    </row>
    <row r="566" spans="1:15" x14ac:dyDescent="0.2">
      <c r="A566" s="5" t="s">
        <v>2186</v>
      </c>
      <c r="B566" s="5" t="s">
        <v>2187</v>
      </c>
      <c r="C566" s="5">
        <v>38</v>
      </c>
      <c r="D566" s="5" t="s">
        <v>27</v>
      </c>
      <c r="E566" s="5" t="s">
        <v>2188</v>
      </c>
      <c r="F566" s="5">
        <v>-7610</v>
      </c>
      <c r="G566" s="5" t="s">
        <v>45</v>
      </c>
      <c r="H566" s="5" t="s">
        <v>173</v>
      </c>
      <c r="I566" s="5">
        <v>110352.88</v>
      </c>
      <c r="J566" s="5" t="s">
        <v>2189</v>
      </c>
      <c r="K566" s="5" t="s">
        <v>136</v>
      </c>
      <c r="L566" s="5" t="s">
        <v>56</v>
      </c>
      <c r="M566" s="5">
        <v>4.0599999999999996</v>
      </c>
      <c r="N566" s="5" t="s">
        <v>41</v>
      </c>
      <c r="O566" s="5">
        <v>37</v>
      </c>
    </row>
    <row r="567" spans="1:15" x14ac:dyDescent="0.2">
      <c r="A567" s="5" t="s">
        <v>2190</v>
      </c>
      <c r="B567" s="5" t="s">
        <v>2191</v>
      </c>
      <c r="C567" s="5">
        <v>25</v>
      </c>
      <c r="D567" s="5" t="s">
        <v>27</v>
      </c>
      <c r="E567" s="5" t="s">
        <v>2192</v>
      </c>
      <c r="F567" s="5">
        <v>-3552</v>
      </c>
      <c r="G567" s="5" t="s">
        <v>78</v>
      </c>
      <c r="H567" s="5" t="s">
        <v>144</v>
      </c>
      <c r="I567" s="5">
        <v>168271.79</v>
      </c>
      <c r="J567" s="5" t="s">
        <v>2193</v>
      </c>
      <c r="K567" s="5" t="s">
        <v>22</v>
      </c>
      <c r="L567" s="5" t="s">
        <v>73</v>
      </c>
      <c r="M567" s="5">
        <v>3.44</v>
      </c>
      <c r="N567" s="5" t="s">
        <v>41</v>
      </c>
      <c r="O567" s="5">
        <v>4</v>
      </c>
    </row>
    <row r="568" spans="1:15" x14ac:dyDescent="0.2">
      <c r="A568" s="5" t="s">
        <v>2194</v>
      </c>
      <c r="B568" s="5" t="s">
        <v>2195</v>
      </c>
      <c r="C568" s="5">
        <v>25</v>
      </c>
      <c r="D568" s="5" t="s">
        <v>17</v>
      </c>
      <c r="E568" s="5" t="s">
        <v>2196</v>
      </c>
      <c r="F568" s="5">
        <v>-8719</v>
      </c>
      <c r="G568" s="5" t="s">
        <v>29</v>
      </c>
      <c r="H568" s="5" t="s">
        <v>71</v>
      </c>
      <c r="I568" s="5">
        <v>124508.79</v>
      </c>
      <c r="J568" s="5" t="s">
        <v>2197</v>
      </c>
      <c r="K568" s="5" t="s">
        <v>47</v>
      </c>
      <c r="L568" s="5" t="s">
        <v>23</v>
      </c>
      <c r="M568" s="5">
        <v>2.81</v>
      </c>
      <c r="N568" s="5" t="s">
        <v>41</v>
      </c>
      <c r="O568" s="5">
        <v>27</v>
      </c>
    </row>
    <row r="569" spans="1:15" x14ac:dyDescent="0.2">
      <c r="A569" s="5" t="s">
        <v>2198</v>
      </c>
      <c r="B569" s="5" t="s">
        <v>2199</v>
      </c>
      <c r="C569" s="5">
        <v>28</v>
      </c>
      <c r="D569" s="5" t="s">
        <v>50</v>
      </c>
      <c r="E569" s="5" t="s">
        <v>2200</v>
      </c>
      <c r="F569" s="5">
        <v>-3216</v>
      </c>
      <c r="G569" s="5" t="s">
        <v>94</v>
      </c>
      <c r="H569" s="5" t="s">
        <v>20</v>
      </c>
      <c r="I569" s="5">
        <v>82588.08</v>
      </c>
      <c r="J569" s="5" t="s">
        <v>2201</v>
      </c>
      <c r="K569" s="5" t="s">
        <v>136</v>
      </c>
      <c r="L569" s="5" t="s">
        <v>23</v>
      </c>
      <c r="M569" s="5">
        <v>1.05</v>
      </c>
      <c r="N569" s="5" t="s">
        <v>74</v>
      </c>
      <c r="O569" s="5">
        <v>37</v>
      </c>
    </row>
    <row r="570" spans="1:15" x14ac:dyDescent="0.2">
      <c r="A570" s="5" t="s">
        <v>2202</v>
      </c>
      <c r="B570" s="5" t="s">
        <v>1390</v>
      </c>
      <c r="C570" s="5">
        <v>30</v>
      </c>
      <c r="D570" s="5" t="s">
        <v>17</v>
      </c>
      <c r="E570" s="5" t="s">
        <v>2203</v>
      </c>
      <c r="F570" s="5">
        <v>-8821</v>
      </c>
      <c r="G570" s="5" t="s">
        <v>94</v>
      </c>
      <c r="H570" s="5" t="s">
        <v>38</v>
      </c>
      <c r="I570" s="5">
        <v>99470.53</v>
      </c>
      <c r="J570" s="5" t="s">
        <v>2204</v>
      </c>
      <c r="K570" s="5" t="s">
        <v>55</v>
      </c>
      <c r="L570" s="5" t="s">
        <v>23</v>
      </c>
      <c r="M570" s="5">
        <v>1.24</v>
      </c>
      <c r="N570" s="5" t="s">
        <v>33</v>
      </c>
      <c r="O570" s="5">
        <v>37</v>
      </c>
    </row>
    <row r="571" spans="1:15" x14ac:dyDescent="0.2">
      <c r="A571" s="5" t="s">
        <v>2205</v>
      </c>
      <c r="B571" s="5" t="s">
        <v>2206</v>
      </c>
      <c r="C571" s="5">
        <v>63</v>
      </c>
      <c r="D571" s="5" t="s">
        <v>50</v>
      </c>
      <c r="E571" s="5" t="s">
        <v>2207</v>
      </c>
      <c r="F571" s="5">
        <v>-4835</v>
      </c>
      <c r="G571" s="5" t="s">
        <v>78</v>
      </c>
      <c r="H571" s="5" t="s">
        <v>79</v>
      </c>
      <c r="I571" s="5">
        <v>79757.789999999994</v>
      </c>
      <c r="J571" s="5" t="s">
        <v>764</v>
      </c>
      <c r="K571" s="5" t="s">
        <v>81</v>
      </c>
      <c r="L571" s="5" t="s">
        <v>73</v>
      </c>
      <c r="M571" s="5">
        <v>4.88</v>
      </c>
      <c r="N571" s="5" t="s">
        <v>57</v>
      </c>
      <c r="O571" s="5">
        <v>37</v>
      </c>
    </row>
    <row r="572" spans="1:15" x14ac:dyDescent="0.2">
      <c r="A572" s="5" t="s">
        <v>2208</v>
      </c>
      <c r="B572" s="5" t="s">
        <v>2209</v>
      </c>
      <c r="C572" s="5">
        <v>31</v>
      </c>
      <c r="D572" s="5" t="s">
        <v>27</v>
      </c>
      <c r="E572" s="5" t="s">
        <v>2210</v>
      </c>
      <c r="F572" s="5">
        <v>-3550</v>
      </c>
      <c r="G572" s="5" t="s">
        <v>29</v>
      </c>
      <c r="H572" s="5" t="s">
        <v>173</v>
      </c>
      <c r="I572" s="5">
        <v>63334.03</v>
      </c>
      <c r="J572" s="5" t="s">
        <v>2211</v>
      </c>
      <c r="K572" s="5" t="s">
        <v>47</v>
      </c>
      <c r="L572" s="5" t="s">
        <v>23</v>
      </c>
      <c r="M572" s="5">
        <v>2.37</v>
      </c>
      <c r="N572" s="5" t="s">
        <v>41</v>
      </c>
      <c r="O572" s="5">
        <v>29</v>
      </c>
    </row>
    <row r="573" spans="1:15" x14ac:dyDescent="0.2">
      <c r="A573" s="5" t="s">
        <v>2212</v>
      </c>
      <c r="B573" s="5" t="s">
        <v>2213</v>
      </c>
      <c r="C573" s="5">
        <v>43</v>
      </c>
      <c r="D573" s="5" t="s">
        <v>17</v>
      </c>
      <c r="E573" s="5" t="s">
        <v>2214</v>
      </c>
      <c r="F573" s="5">
        <v>-7181</v>
      </c>
      <c r="G573" s="5" t="s">
        <v>29</v>
      </c>
      <c r="H573" s="5" t="s">
        <v>173</v>
      </c>
      <c r="I573" s="5">
        <v>58530.6</v>
      </c>
      <c r="J573" s="5" t="s">
        <v>2215</v>
      </c>
      <c r="K573" s="5" t="s">
        <v>22</v>
      </c>
      <c r="L573" s="5" t="s">
        <v>56</v>
      </c>
      <c r="M573" s="5">
        <v>1.88</v>
      </c>
      <c r="N573" s="5" t="s">
        <v>74</v>
      </c>
      <c r="O573" s="5">
        <v>40</v>
      </c>
    </row>
    <row r="574" spans="1:15" x14ac:dyDescent="0.2">
      <c r="A574" s="5" t="s">
        <v>2216</v>
      </c>
      <c r="B574" s="5" t="s">
        <v>2217</v>
      </c>
      <c r="C574" s="5">
        <v>36</v>
      </c>
      <c r="D574" s="5" t="s">
        <v>50</v>
      </c>
      <c r="E574" s="5" t="s">
        <v>2218</v>
      </c>
      <c r="F574" s="5">
        <v>-9637</v>
      </c>
      <c r="G574" s="5" t="s">
        <v>37</v>
      </c>
      <c r="H574" s="5" t="s">
        <v>66</v>
      </c>
      <c r="I574" s="5">
        <v>64770.87</v>
      </c>
      <c r="J574" s="5" t="s">
        <v>2219</v>
      </c>
      <c r="K574" s="5" t="s">
        <v>22</v>
      </c>
      <c r="L574" s="5" t="s">
        <v>73</v>
      </c>
      <c r="M574" s="5">
        <v>1.04</v>
      </c>
      <c r="N574" s="5" t="s">
        <v>33</v>
      </c>
      <c r="O574" s="5">
        <v>1</v>
      </c>
    </row>
    <row r="575" spans="1:15" x14ac:dyDescent="0.2">
      <c r="A575" s="5" t="s">
        <v>2220</v>
      </c>
      <c r="B575" s="5" t="s">
        <v>2221</v>
      </c>
      <c r="C575" s="5">
        <v>31</v>
      </c>
      <c r="D575" s="5" t="s">
        <v>50</v>
      </c>
      <c r="E575" s="5" t="s">
        <v>2222</v>
      </c>
      <c r="F575" s="5">
        <v>-8040</v>
      </c>
      <c r="G575" s="5" t="s">
        <v>45</v>
      </c>
      <c r="H575" s="5" t="s">
        <v>144</v>
      </c>
      <c r="I575" s="5">
        <v>63872.82</v>
      </c>
      <c r="J575" s="5" t="s">
        <v>2223</v>
      </c>
      <c r="K575" s="5" t="s">
        <v>55</v>
      </c>
      <c r="L575" s="5" t="s">
        <v>32</v>
      </c>
      <c r="M575" s="5">
        <v>4.54</v>
      </c>
      <c r="N575" s="5" t="s">
        <v>24</v>
      </c>
      <c r="O575" s="5">
        <v>21</v>
      </c>
    </row>
    <row r="576" spans="1:15" x14ac:dyDescent="0.2">
      <c r="A576" s="5" t="s">
        <v>2224</v>
      </c>
      <c r="B576" s="5" t="s">
        <v>2225</v>
      </c>
      <c r="C576" s="5">
        <v>33</v>
      </c>
      <c r="D576" s="5" t="s">
        <v>27</v>
      </c>
      <c r="E576" s="5" t="s">
        <v>2226</v>
      </c>
      <c r="F576" s="5">
        <v>-6631</v>
      </c>
      <c r="G576" s="5" t="s">
        <v>19</v>
      </c>
      <c r="H576" s="5" t="s">
        <v>144</v>
      </c>
      <c r="I576" s="5">
        <v>155559.63</v>
      </c>
      <c r="J576" s="5" t="s">
        <v>2227</v>
      </c>
      <c r="K576" s="5" t="s">
        <v>104</v>
      </c>
      <c r="L576" s="5" t="s">
        <v>23</v>
      </c>
      <c r="M576" s="5">
        <v>2.35</v>
      </c>
      <c r="N576" s="5" t="s">
        <v>24</v>
      </c>
      <c r="O576" s="5">
        <v>19</v>
      </c>
    </row>
    <row r="577" spans="1:15" x14ac:dyDescent="0.2">
      <c r="A577" s="5" t="s">
        <v>2228</v>
      </c>
      <c r="B577" s="5" t="s">
        <v>2229</v>
      </c>
      <c r="C577" s="5">
        <v>45</v>
      </c>
      <c r="D577" s="5" t="s">
        <v>50</v>
      </c>
      <c r="E577" s="5" t="s">
        <v>2230</v>
      </c>
      <c r="F577" s="5">
        <v>-9119</v>
      </c>
      <c r="G577" s="5" t="s">
        <v>19</v>
      </c>
      <c r="H577" s="5" t="s">
        <v>71</v>
      </c>
      <c r="I577" s="5">
        <v>55942.68</v>
      </c>
      <c r="J577" s="5" t="s">
        <v>818</v>
      </c>
      <c r="K577" s="5" t="s">
        <v>47</v>
      </c>
      <c r="L577" s="5" t="s">
        <v>32</v>
      </c>
      <c r="M577" s="5">
        <v>3.13</v>
      </c>
      <c r="N577" s="5" t="s">
        <v>33</v>
      </c>
      <c r="O577" s="5">
        <v>20</v>
      </c>
    </row>
    <row r="578" spans="1:15" x14ac:dyDescent="0.2">
      <c r="A578" s="5" t="s">
        <v>2231</v>
      </c>
      <c r="B578" s="5" t="s">
        <v>2232</v>
      </c>
      <c r="C578" s="5">
        <v>62</v>
      </c>
      <c r="D578" s="5" t="s">
        <v>27</v>
      </c>
      <c r="E578" s="5" t="s">
        <v>2233</v>
      </c>
      <c r="F578" s="5">
        <v>-5808</v>
      </c>
      <c r="G578" s="5" t="s">
        <v>85</v>
      </c>
      <c r="H578" s="5" t="s">
        <v>194</v>
      </c>
      <c r="I578" s="5">
        <v>149490.23000000001</v>
      </c>
      <c r="J578" s="5" t="s">
        <v>2234</v>
      </c>
      <c r="K578" s="5" t="s">
        <v>47</v>
      </c>
      <c r="L578" s="5" t="s">
        <v>23</v>
      </c>
      <c r="M578" s="5">
        <v>3.52</v>
      </c>
      <c r="N578" s="5" t="s">
        <v>33</v>
      </c>
      <c r="O578" s="5">
        <v>8</v>
      </c>
    </row>
    <row r="579" spans="1:15" x14ac:dyDescent="0.2">
      <c r="A579" s="5" t="s">
        <v>2235</v>
      </c>
      <c r="B579" s="5" t="s">
        <v>2236</v>
      </c>
      <c r="C579" s="5">
        <v>53</v>
      </c>
      <c r="D579" s="5" t="s">
        <v>27</v>
      </c>
      <c r="E579" s="5" t="s">
        <v>2237</v>
      </c>
      <c r="F579" s="5">
        <v>-9896</v>
      </c>
      <c r="G579" s="5" t="s">
        <v>52</v>
      </c>
      <c r="H579" s="5" t="s">
        <v>71</v>
      </c>
      <c r="I579" s="5">
        <v>59277.86</v>
      </c>
      <c r="J579" s="5" t="s">
        <v>2238</v>
      </c>
      <c r="K579" s="5" t="s">
        <v>118</v>
      </c>
      <c r="L579" s="5" t="s">
        <v>73</v>
      </c>
      <c r="M579" s="5">
        <v>2.99</v>
      </c>
      <c r="N579" s="5" t="s">
        <v>41</v>
      </c>
      <c r="O579" s="5">
        <v>11</v>
      </c>
    </row>
    <row r="580" spans="1:15" x14ac:dyDescent="0.2">
      <c r="A580" s="5" t="s">
        <v>2239</v>
      </c>
      <c r="B580" s="5" t="s">
        <v>2240</v>
      </c>
      <c r="C580" s="5">
        <v>45</v>
      </c>
      <c r="D580" s="5" t="s">
        <v>17</v>
      </c>
      <c r="E580" s="5" t="s">
        <v>2241</v>
      </c>
      <c r="F580" s="5">
        <v>-10631</v>
      </c>
      <c r="G580" s="5" t="s">
        <v>94</v>
      </c>
      <c r="H580" s="5" t="s">
        <v>194</v>
      </c>
      <c r="I580" s="5">
        <v>119272.07</v>
      </c>
      <c r="J580" s="5" t="s">
        <v>2242</v>
      </c>
      <c r="K580" s="5" t="s">
        <v>127</v>
      </c>
      <c r="L580" s="5" t="s">
        <v>23</v>
      </c>
      <c r="M580" s="5">
        <v>1.83</v>
      </c>
      <c r="N580" s="5" t="s">
        <v>24</v>
      </c>
      <c r="O580" s="5">
        <v>28</v>
      </c>
    </row>
    <row r="581" spans="1:15" x14ac:dyDescent="0.2">
      <c r="A581" s="5" t="s">
        <v>2243</v>
      </c>
      <c r="B581" s="5" t="s">
        <v>2244</v>
      </c>
      <c r="C581" s="5">
        <v>35</v>
      </c>
      <c r="D581" s="5" t="s">
        <v>50</v>
      </c>
      <c r="E581" s="5" t="s">
        <v>2245</v>
      </c>
      <c r="F581" s="5">
        <v>-4845</v>
      </c>
      <c r="G581" s="5" t="s">
        <v>37</v>
      </c>
      <c r="H581" s="5" t="s">
        <v>194</v>
      </c>
      <c r="I581" s="5">
        <v>114830.04</v>
      </c>
      <c r="J581" s="5" t="s">
        <v>1235</v>
      </c>
      <c r="K581" s="5" t="s">
        <v>136</v>
      </c>
      <c r="L581" s="5" t="s">
        <v>73</v>
      </c>
      <c r="M581" s="5">
        <v>2.78</v>
      </c>
      <c r="N581" s="5" t="s">
        <v>33</v>
      </c>
      <c r="O581" s="5">
        <v>14</v>
      </c>
    </row>
    <row r="582" spans="1:15" x14ac:dyDescent="0.2">
      <c r="A582" s="5" t="s">
        <v>2246</v>
      </c>
      <c r="B582" s="5" t="s">
        <v>1705</v>
      </c>
      <c r="C582" s="5">
        <v>51</v>
      </c>
      <c r="D582" s="5" t="s">
        <v>17</v>
      </c>
      <c r="E582" s="5" t="s">
        <v>2247</v>
      </c>
      <c r="F582" s="5">
        <v>-9470</v>
      </c>
      <c r="G582" s="5" t="s">
        <v>94</v>
      </c>
      <c r="H582" s="5" t="s">
        <v>66</v>
      </c>
      <c r="I582" s="5">
        <v>94298.15</v>
      </c>
      <c r="J582" s="5" t="s">
        <v>2248</v>
      </c>
      <c r="K582" s="5" t="s">
        <v>40</v>
      </c>
      <c r="L582" s="5" t="s">
        <v>73</v>
      </c>
      <c r="M582" s="5">
        <v>2.09</v>
      </c>
      <c r="N582" s="5" t="s">
        <v>74</v>
      </c>
      <c r="O582" s="5">
        <v>11</v>
      </c>
    </row>
    <row r="583" spans="1:15" x14ac:dyDescent="0.2">
      <c r="A583" s="5" t="s">
        <v>2249</v>
      </c>
      <c r="B583" s="5" t="s">
        <v>657</v>
      </c>
      <c r="C583" s="5">
        <v>38</v>
      </c>
      <c r="D583" s="5" t="s">
        <v>17</v>
      </c>
      <c r="E583" s="5" t="s">
        <v>2250</v>
      </c>
      <c r="F583" s="5">
        <v>-6575</v>
      </c>
      <c r="G583" s="5" t="s">
        <v>85</v>
      </c>
      <c r="H583" s="5" t="s">
        <v>20</v>
      </c>
      <c r="I583" s="5">
        <v>114264.52</v>
      </c>
      <c r="J583" s="5" t="s">
        <v>1626</v>
      </c>
      <c r="K583" s="5" t="s">
        <v>81</v>
      </c>
      <c r="L583" s="5" t="s">
        <v>32</v>
      </c>
      <c r="M583" s="5">
        <v>1.39</v>
      </c>
      <c r="N583" s="5" t="s">
        <v>74</v>
      </c>
      <c r="O583" s="5">
        <v>23</v>
      </c>
    </row>
    <row r="584" spans="1:15" x14ac:dyDescent="0.2">
      <c r="A584" s="5" t="s">
        <v>2251</v>
      </c>
      <c r="B584" s="5" t="s">
        <v>1049</v>
      </c>
      <c r="C584" s="5">
        <v>34</v>
      </c>
      <c r="D584" s="5" t="s">
        <v>50</v>
      </c>
      <c r="E584" s="5" t="s">
        <v>2252</v>
      </c>
      <c r="F584" s="5">
        <v>-6423</v>
      </c>
      <c r="G584" s="5" t="s">
        <v>116</v>
      </c>
      <c r="H584" s="5" t="s">
        <v>194</v>
      </c>
      <c r="I584" s="5">
        <v>62643.15</v>
      </c>
      <c r="J584" s="5" t="s">
        <v>2253</v>
      </c>
      <c r="K584" s="5" t="s">
        <v>55</v>
      </c>
      <c r="L584" s="5" t="s">
        <v>73</v>
      </c>
      <c r="M584" s="5">
        <v>1.03</v>
      </c>
      <c r="N584" s="5" t="s">
        <v>33</v>
      </c>
      <c r="O584" s="5">
        <v>18</v>
      </c>
    </row>
    <row r="585" spans="1:15" x14ac:dyDescent="0.2">
      <c r="A585" s="5" t="s">
        <v>2254</v>
      </c>
      <c r="B585" s="5" t="s">
        <v>2255</v>
      </c>
      <c r="C585" s="5">
        <v>47</v>
      </c>
      <c r="D585" s="5" t="s">
        <v>17</v>
      </c>
      <c r="E585" s="5" t="s">
        <v>2256</v>
      </c>
      <c r="F585" s="5">
        <v>-9715</v>
      </c>
      <c r="G585" s="5" t="s">
        <v>85</v>
      </c>
      <c r="H585" s="5" t="s">
        <v>53</v>
      </c>
      <c r="I585" s="5">
        <v>160492.59</v>
      </c>
      <c r="J585" s="5" t="s">
        <v>2257</v>
      </c>
      <c r="K585" s="5" t="s">
        <v>47</v>
      </c>
      <c r="L585" s="5" t="s">
        <v>32</v>
      </c>
      <c r="M585" s="5">
        <v>2.9</v>
      </c>
      <c r="N585" s="5" t="s">
        <v>57</v>
      </c>
      <c r="O585" s="5">
        <v>37</v>
      </c>
    </row>
    <row r="586" spans="1:15" x14ac:dyDescent="0.2">
      <c r="A586" s="5" t="s">
        <v>2258</v>
      </c>
      <c r="B586" s="5" t="s">
        <v>2259</v>
      </c>
      <c r="C586" s="5">
        <v>51</v>
      </c>
      <c r="D586" s="5" t="s">
        <v>17</v>
      </c>
      <c r="E586" s="5" t="s">
        <v>2260</v>
      </c>
      <c r="F586" s="5">
        <v>-3863</v>
      </c>
      <c r="G586" s="5" t="s">
        <v>37</v>
      </c>
      <c r="H586" s="5" t="s">
        <v>30</v>
      </c>
      <c r="I586" s="5">
        <v>97174.98</v>
      </c>
      <c r="J586" s="5" t="s">
        <v>2261</v>
      </c>
      <c r="K586" s="5" t="s">
        <v>104</v>
      </c>
      <c r="L586" s="5" t="s">
        <v>32</v>
      </c>
      <c r="M586" s="5">
        <v>2.75</v>
      </c>
      <c r="N586" s="5" t="s">
        <v>57</v>
      </c>
      <c r="O586" s="5">
        <v>1</v>
      </c>
    </row>
    <row r="587" spans="1:15" x14ac:dyDescent="0.2">
      <c r="A587" s="5" t="s">
        <v>2262</v>
      </c>
      <c r="B587" s="5" t="s">
        <v>2263</v>
      </c>
      <c r="C587" s="5">
        <v>58</v>
      </c>
      <c r="D587" s="5" t="s">
        <v>27</v>
      </c>
      <c r="E587" s="5" t="s">
        <v>2264</v>
      </c>
      <c r="F587" s="5">
        <v>-10251</v>
      </c>
      <c r="G587" s="5" t="s">
        <v>37</v>
      </c>
      <c r="H587" s="5" t="s">
        <v>173</v>
      </c>
      <c r="I587" s="5">
        <v>67696.14</v>
      </c>
      <c r="J587" s="5" t="s">
        <v>2265</v>
      </c>
      <c r="K587" s="5" t="s">
        <v>104</v>
      </c>
      <c r="L587" s="5" t="s">
        <v>73</v>
      </c>
      <c r="M587" s="5">
        <v>2.2999999999999998</v>
      </c>
      <c r="N587" s="5" t="s">
        <v>74</v>
      </c>
      <c r="O587" s="5">
        <v>36</v>
      </c>
    </row>
    <row r="588" spans="1:15" x14ac:dyDescent="0.2">
      <c r="A588" s="5" t="s">
        <v>2266</v>
      </c>
      <c r="B588" s="5" t="s">
        <v>1982</v>
      </c>
      <c r="C588" s="5">
        <v>31</v>
      </c>
      <c r="D588" s="5" t="s">
        <v>50</v>
      </c>
      <c r="E588" s="5" t="s">
        <v>2267</v>
      </c>
      <c r="F588" s="5">
        <v>-9165</v>
      </c>
      <c r="G588" s="5" t="s">
        <v>29</v>
      </c>
      <c r="H588" s="5" t="s">
        <v>30</v>
      </c>
      <c r="I588" s="5">
        <v>172560.44</v>
      </c>
      <c r="J588" s="5" t="s">
        <v>2268</v>
      </c>
      <c r="K588" s="5" t="s">
        <v>118</v>
      </c>
      <c r="L588" s="5" t="s">
        <v>56</v>
      </c>
      <c r="M588" s="5">
        <v>1.75</v>
      </c>
      <c r="N588" s="5" t="s">
        <v>74</v>
      </c>
      <c r="O588" s="5">
        <v>21</v>
      </c>
    </row>
    <row r="589" spans="1:15" x14ac:dyDescent="0.2">
      <c r="A589" s="5" t="s">
        <v>2269</v>
      </c>
      <c r="B589" s="5" t="s">
        <v>2270</v>
      </c>
      <c r="C589" s="5">
        <v>62</v>
      </c>
      <c r="D589" s="5" t="s">
        <v>50</v>
      </c>
      <c r="E589" s="5" t="s">
        <v>2271</v>
      </c>
      <c r="F589" s="5">
        <v>-4490</v>
      </c>
      <c r="G589" s="5" t="s">
        <v>45</v>
      </c>
      <c r="H589" s="5" t="s">
        <v>38</v>
      </c>
      <c r="I589" s="5">
        <v>105848.93</v>
      </c>
      <c r="J589" s="5" t="s">
        <v>2272</v>
      </c>
      <c r="K589" s="5" t="s">
        <v>47</v>
      </c>
      <c r="L589" s="5" t="s">
        <v>23</v>
      </c>
      <c r="M589" s="5">
        <v>4.6500000000000004</v>
      </c>
      <c r="N589" s="5" t="s">
        <v>41</v>
      </c>
      <c r="O589" s="5">
        <v>18</v>
      </c>
    </row>
    <row r="590" spans="1:15" x14ac:dyDescent="0.2">
      <c r="A590" s="5" t="s">
        <v>2273</v>
      </c>
      <c r="B590" s="5" t="s">
        <v>2274</v>
      </c>
      <c r="C590" s="5">
        <v>40</v>
      </c>
      <c r="D590" s="5" t="s">
        <v>17</v>
      </c>
      <c r="E590" s="5" t="s">
        <v>2275</v>
      </c>
      <c r="F590" s="5">
        <v>-2776</v>
      </c>
      <c r="G590" s="5" t="s">
        <v>37</v>
      </c>
      <c r="H590" s="5" t="s">
        <v>20</v>
      </c>
      <c r="I590" s="5">
        <v>36601.83</v>
      </c>
      <c r="J590" s="5" t="s">
        <v>2276</v>
      </c>
      <c r="K590" s="5" t="s">
        <v>104</v>
      </c>
      <c r="L590" s="5" t="s">
        <v>56</v>
      </c>
      <c r="M590" s="5">
        <v>1.63</v>
      </c>
      <c r="N590" s="5" t="s">
        <v>74</v>
      </c>
      <c r="O590" s="5">
        <v>8</v>
      </c>
    </row>
    <row r="591" spans="1:15" x14ac:dyDescent="0.2">
      <c r="A591" s="5" t="s">
        <v>2277</v>
      </c>
      <c r="B591" s="5" t="s">
        <v>2278</v>
      </c>
      <c r="C591" s="5">
        <v>52</v>
      </c>
      <c r="D591" s="5" t="s">
        <v>17</v>
      </c>
      <c r="E591" s="5" t="s">
        <v>2279</v>
      </c>
      <c r="F591" s="5">
        <v>-5965</v>
      </c>
      <c r="G591" s="5" t="s">
        <v>78</v>
      </c>
      <c r="H591" s="5" t="s">
        <v>30</v>
      </c>
      <c r="I591" s="5">
        <v>79914.789999999994</v>
      </c>
      <c r="J591" s="5" t="s">
        <v>2280</v>
      </c>
      <c r="K591" s="5" t="s">
        <v>40</v>
      </c>
      <c r="L591" s="5" t="s">
        <v>32</v>
      </c>
      <c r="M591" s="5">
        <v>3.41</v>
      </c>
      <c r="N591" s="5" t="s">
        <v>33</v>
      </c>
      <c r="O591" s="5">
        <v>37</v>
      </c>
    </row>
    <row r="592" spans="1:15" x14ac:dyDescent="0.2">
      <c r="A592" s="5" t="s">
        <v>2281</v>
      </c>
      <c r="B592" s="5" t="s">
        <v>2282</v>
      </c>
      <c r="C592" s="5">
        <v>65</v>
      </c>
      <c r="D592" s="5" t="s">
        <v>50</v>
      </c>
      <c r="E592" s="5" t="s">
        <v>2283</v>
      </c>
      <c r="F592" s="5">
        <v>-3849</v>
      </c>
      <c r="G592" s="5" t="s">
        <v>94</v>
      </c>
      <c r="H592" s="5" t="s">
        <v>71</v>
      </c>
      <c r="I592" s="5">
        <v>154564.48000000001</v>
      </c>
      <c r="J592" s="5" t="s">
        <v>2284</v>
      </c>
      <c r="K592" s="5" t="s">
        <v>47</v>
      </c>
      <c r="L592" s="5" t="s">
        <v>73</v>
      </c>
      <c r="M592" s="5">
        <v>4.6399999999999997</v>
      </c>
      <c r="N592" s="5" t="s">
        <v>41</v>
      </c>
      <c r="O592" s="5">
        <v>29</v>
      </c>
    </row>
    <row r="593" spans="1:15" x14ac:dyDescent="0.2">
      <c r="A593" s="5" t="s">
        <v>2285</v>
      </c>
      <c r="B593" s="5" t="s">
        <v>2286</v>
      </c>
      <c r="C593" s="5">
        <v>24</v>
      </c>
      <c r="D593" s="5" t="s">
        <v>17</v>
      </c>
      <c r="E593" s="5" t="s">
        <v>2287</v>
      </c>
      <c r="F593" s="5">
        <v>-9730</v>
      </c>
      <c r="G593" s="5" t="s">
        <v>37</v>
      </c>
      <c r="H593" s="5" t="s">
        <v>194</v>
      </c>
      <c r="I593" s="5">
        <v>91708.1</v>
      </c>
      <c r="J593" s="5" t="s">
        <v>2288</v>
      </c>
      <c r="K593" s="5" t="s">
        <v>55</v>
      </c>
      <c r="L593" s="5" t="s">
        <v>56</v>
      </c>
      <c r="M593" s="5">
        <v>2</v>
      </c>
      <c r="N593" s="5" t="s">
        <v>57</v>
      </c>
      <c r="O593" s="5">
        <v>27</v>
      </c>
    </row>
    <row r="594" spans="1:15" x14ac:dyDescent="0.2">
      <c r="A594" s="5" t="s">
        <v>2289</v>
      </c>
      <c r="B594" s="5" t="s">
        <v>2290</v>
      </c>
      <c r="C594" s="5">
        <v>64</v>
      </c>
      <c r="D594" s="5" t="s">
        <v>27</v>
      </c>
      <c r="E594" s="5" t="s">
        <v>2291</v>
      </c>
      <c r="F594" s="5">
        <v>-8425</v>
      </c>
      <c r="G594" s="5" t="s">
        <v>45</v>
      </c>
      <c r="H594" s="5" t="s">
        <v>30</v>
      </c>
      <c r="I594" s="5">
        <v>163403.56</v>
      </c>
      <c r="J594" s="5" t="s">
        <v>2292</v>
      </c>
      <c r="K594" s="5" t="s">
        <v>81</v>
      </c>
      <c r="L594" s="5" t="s">
        <v>73</v>
      </c>
      <c r="M594" s="5">
        <v>3.67</v>
      </c>
      <c r="N594" s="5" t="s">
        <v>74</v>
      </c>
      <c r="O594" s="5">
        <v>13</v>
      </c>
    </row>
    <row r="595" spans="1:15" x14ac:dyDescent="0.2">
      <c r="A595" s="5" t="s">
        <v>2293</v>
      </c>
      <c r="B595" s="5" t="s">
        <v>2294</v>
      </c>
      <c r="C595" s="5">
        <v>57</v>
      </c>
      <c r="D595" s="5" t="s">
        <v>27</v>
      </c>
      <c r="E595" s="5" t="s">
        <v>2295</v>
      </c>
      <c r="F595" s="5">
        <v>-3873</v>
      </c>
      <c r="G595" s="5" t="s">
        <v>85</v>
      </c>
      <c r="H595" s="5" t="s">
        <v>173</v>
      </c>
      <c r="I595" s="5">
        <v>94463.93</v>
      </c>
      <c r="J595" s="5" t="s">
        <v>2296</v>
      </c>
      <c r="K595" s="5" t="s">
        <v>81</v>
      </c>
      <c r="L595" s="5" t="s">
        <v>32</v>
      </c>
      <c r="M595" s="5">
        <v>3.02</v>
      </c>
      <c r="N595" s="5" t="s">
        <v>41</v>
      </c>
      <c r="O595" s="5">
        <v>1</v>
      </c>
    </row>
    <row r="596" spans="1:15" x14ac:dyDescent="0.2">
      <c r="A596" s="5" t="s">
        <v>2297</v>
      </c>
      <c r="B596" s="5" t="s">
        <v>2298</v>
      </c>
      <c r="C596" s="5">
        <v>65</v>
      </c>
      <c r="D596" s="5" t="s">
        <v>17</v>
      </c>
      <c r="E596" s="5" t="s">
        <v>2299</v>
      </c>
      <c r="F596" s="5">
        <v>-8582</v>
      </c>
      <c r="G596" s="5" t="s">
        <v>99</v>
      </c>
      <c r="H596" s="5" t="s">
        <v>66</v>
      </c>
      <c r="I596" s="5">
        <v>40477.33</v>
      </c>
      <c r="J596" s="5" t="s">
        <v>2150</v>
      </c>
      <c r="K596" s="5" t="s">
        <v>136</v>
      </c>
      <c r="L596" s="5" t="s">
        <v>32</v>
      </c>
      <c r="M596" s="5">
        <v>2.31</v>
      </c>
      <c r="N596" s="5" t="s">
        <v>41</v>
      </c>
      <c r="O596" s="5">
        <v>31</v>
      </c>
    </row>
    <row r="597" spans="1:15" x14ac:dyDescent="0.2">
      <c r="A597" s="5" t="s">
        <v>2300</v>
      </c>
      <c r="B597" s="5" t="s">
        <v>2301</v>
      </c>
      <c r="C597" s="5">
        <v>27</v>
      </c>
      <c r="D597" s="5" t="s">
        <v>17</v>
      </c>
      <c r="E597" s="5" t="s">
        <v>2302</v>
      </c>
      <c r="F597" s="5">
        <v>-9448</v>
      </c>
      <c r="G597" s="5" t="s">
        <v>78</v>
      </c>
      <c r="H597" s="5" t="s">
        <v>79</v>
      </c>
      <c r="I597" s="5">
        <v>153961.87</v>
      </c>
      <c r="J597" s="5" t="s">
        <v>294</v>
      </c>
      <c r="K597" s="5" t="s">
        <v>55</v>
      </c>
      <c r="L597" s="5" t="s">
        <v>32</v>
      </c>
      <c r="M597" s="5">
        <v>4.3499999999999996</v>
      </c>
      <c r="N597" s="5" t="s">
        <v>57</v>
      </c>
      <c r="O597" s="5">
        <v>6</v>
      </c>
    </row>
    <row r="598" spans="1:15" x14ac:dyDescent="0.2">
      <c r="A598" s="5" t="s">
        <v>2303</v>
      </c>
      <c r="B598" s="5" t="s">
        <v>2304</v>
      </c>
      <c r="C598" s="5">
        <v>29</v>
      </c>
      <c r="D598" s="5" t="s">
        <v>17</v>
      </c>
      <c r="E598" s="5" t="s">
        <v>2305</v>
      </c>
      <c r="F598" s="5">
        <v>-3142</v>
      </c>
      <c r="G598" s="5" t="s">
        <v>45</v>
      </c>
      <c r="H598" s="5" t="s">
        <v>194</v>
      </c>
      <c r="I598" s="5">
        <v>57256.99</v>
      </c>
      <c r="J598" s="5" t="s">
        <v>2306</v>
      </c>
      <c r="K598" s="5" t="s">
        <v>55</v>
      </c>
      <c r="L598" s="5" t="s">
        <v>32</v>
      </c>
      <c r="M598" s="5">
        <v>3.86</v>
      </c>
      <c r="N598" s="5" t="s">
        <v>57</v>
      </c>
      <c r="O598" s="5">
        <v>13</v>
      </c>
    </row>
    <row r="599" spans="1:15" x14ac:dyDescent="0.2">
      <c r="A599" s="5" t="s">
        <v>2307</v>
      </c>
      <c r="B599" s="5" t="s">
        <v>2308</v>
      </c>
      <c r="C599" s="5">
        <v>25</v>
      </c>
      <c r="D599" s="5" t="s">
        <v>17</v>
      </c>
      <c r="E599" s="5" t="s">
        <v>2309</v>
      </c>
      <c r="F599" s="5">
        <v>-4317</v>
      </c>
      <c r="G599" s="5" t="s">
        <v>29</v>
      </c>
      <c r="H599" s="5" t="s">
        <v>194</v>
      </c>
      <c r="I599" s="5">
        <v>99378.07</v>
      </c>
      <c r="J599" s="5" t="s">
        <v>2310</v>
      </c>
      <c r="K599" s="5" t="s">
        <v>22</v>
      </c>
      <c r="L599" s="5" t="s">
        <v>23</v>
      </c>
      <c r="M599" s="5">
        <v>4.09</v>
      </c>
      <c r="N599" s="5" t="s">
        <v>24</v>
      </c>
      <c r="O599" s="5">
        <v>15</v>
      </c>
    </row>
    <row r="600" spans="1:15" x14ac:dyDescent="0.2">
      <c r="A600" s="5" t="s">
        <v>2311</v>
      </c>
      <c r="B600" s="5" t="s">
        <v>2312</v>
      </c>
      <c r="C600" s="5">
        <v>34</v>
      </c>
      <c r="D600" s="5" t="s">
        <v>27</v>
      </c>
      <c r="E600" s="5" t="s">
        <v>2313</v>
      </c>
      <c r="F600" s="5">
        <v>-1996</v>
      </c>
      <c r="G600" s="5" t="s">
        <v>37</v>
      </c>
      <c r="H600" s="5" t="s">
        <v>30</v>
      </c>
      <c r="I600" s="5">
        <v>133594.13</v>
      </c>
      <c r="J600" s="5" t="s">
        <v>2314</v>
      </c>
      <c r="K600" s="5" t="s">
        <v>47</v>
      </c>
      <c r="L600" s="5" t="s">
        <v>23</v>
      </c>
      <c r="M600" s="5">
        <v>4.1900000000000004</v>
      </c>
      <c r="N600" s="5" t="s">
        <v>24</v>
      </c>
      <c r="O600" s="5">
        <v>10</v>
      </c>
    </row>
    <row r="601" spans="1:15" x14ac:dyDescent="0.2">
      <c r="A601" s="5" t="s">
        <v>2315</v>
      </c>
      <c r="B601" s="5" t="s">
        <v>2316</v>
      </c>
      <c r="C601" s="5">
        <v>54</v>
      </c>
      <c r="D601" s="5" t="s">
        <v>27</v>
      </c>
      <c r="E601" s="5" t="s">
        <v>2317</v>
      </c>
      <c r="F601" s="5">
        <v>-5309</v>
      </c>
      <c r="G601" s="5" t="s">
        <v>52</v>
      </c>
      <c r="H601" s="5" t="s">
        <v>30</v>
      </c>
      <c r="I601" s="5">
        <v>170477.47</v>
      </c>
      <c r="J601" s="5" t="s">
        <v>1332</v>
      </c>
      <c r="K601" s="5" t="s">
        <v>104</v>
      </c>
      <c r="L601" s="5" t="s">
        <v>23</v>
      </c>
      <c r="M601" s="5">
        <v>1.93</v>
      </c>
      <c r="N601" s="5" t="s">
        <v>74</v>
      </c>
      <c r="O601" s="5">
        <v>22</v>
      </c>
    </row>
    <row r="602" spans="1:15" x14ac:dyDescent="0.2">
      <c r="A602" s="5" t="s">
        <v>2318</v>
      </c>
      <c r="B602" s="5" t="s">
        <v>2319</v>
      </c>
      <c r="C602" s="5">
        <v>22</v>
      </c>
      <c r="D602" s="5" t="s">
        <v>50</v>
      </c>
      <c r="E602" s="5" t="s">
        <v>2320</v>
      </c>
      <c r="F602" s="5">
        <v>-8010</v>
      </c>
      <c r="G602" s="5" t="s">
        <v>99</v>
      </c>
      <c r="H602" s="5" t="s">
        <v>79</v>
      </c>
      <c r="I602" s="5">
        <v>66913.95</v>
      </c>
      <c r="J602" s="5" t="s">
        <v>2321</v>
      </c>
      <c r="K602" s="5" t="s">
        <v>81</v>
      </c>
      <c r="L602" s="5" t="s">
        <v>73</v>
      </c>
      <c r="M602" s="5">
        <v>1.18</v>
      </c>
      <c r="N602" s="5" t="s">
        <v>24</v>
      </c>
      <c r="O602" s="5">
        <v>26</v>
      </c>
    </row>
    <row r="603" spans="1:15" x14ac:dyDescent="0.2">
      <c r="A603" s="5" t="s">
        <v>2322</v>
      </c>
      <c r="B603" s="5" t="s">
        <v>2323</v>
      </c>
      <c r="C603" s="5">
        <v>60</v>
      </c>
      <c r="D603" s="5" t="s">
        <v>50</v>
      </c>
      <c r="E603" s="5" t="s">
        <v>2324</v>
      </c>
      <c r="F603" s="5">
        <v>-5386</v>
      </c>
      <c r="G603" s="5" t="s">
        <v>116</v>
      </c>
      <c r="H603" s="5" t="s">
        <v>71</v>
      </c>
      <c r="I603" s="5">
        <v>121980.74</v>
      </c>
      <c r="J603" s="5" t="s">
        <v>2325</v>
      </c>
      <c r="K603" s="5" t="s">
        <v>104</v>
      </c>
      <c r="L603" s="5" t="s">
        <v>32</v>
      </c>
      <c r="M603" s="5">
        <v>2.33</v>
      </c>
      <c r="N603" s="5" t="s">
        <v>33</v>
      </c>
      <c r="O603" s="5">
        <v>30</v>
      </c>
    </row>
    <row r="604" spans="1:15" x14ac:dyDescent="0.2">
      <c r="A604" s="5" t="s">
        <v>2326</v>
      </c>
      <c r="B604" s="5" t="s">
        <v>720</v>
      </c>
      <c r="C604" s="5">
        <v>23</v>
      </c>
      <c r="D604" s="5" t="s">
        <v>17</v>
      </c>
      <c r="E604" s="5" t="s">
        <v>2327</v>
      </c>
      <c r="F604" s="5">
        <v>-10521</v>
      </c>
      <c r="G604" s="5" t="s">
        <v>99</v>
      </c>
      <c r="H604" s="5" t="s">
        <v>20</v>
      </c>
      <c r="I604" s="5">
        <v>120182.94</v>
      </c>
      <c r="J604" s="5" t="s">
        <v>2328</v>
      </c>
      <c r="K604" s="5" t="s">
        <v>47</v>
      </c>
      <c r="L604" s="5" t="s">
        <v>23</v>
      </c>
      <c r="M604" s="5">
        <v>3.47</v>
      </c>
      <c r="N604" s="5" t="s">
        <v>74</v>
      </c>
      <c r="O604" s="5">
        <v>19</v>
      </c>
    </row>
    <row r="605" spans="1:15" x14ac:dyDescent="0.2">
      <c r="A605" s="5" t="s">
        <v>2329</v>
      </c>
      <c r="B605" s="5" t="s">
        <v>2330</v>
      </c>
      <c r="C605" s="5">
        <v>49</v>
      </c>
      <c r="D605" s="5" t="s">
        <v>27</v>
      </c>
      <c r="E605" s="5" t="s">
        <v>2331</v>
      </c>
      <c r="F605" s="5">
        <v>-3694</v>
      </c>
      <c r="G605" s="5" t="s">
        <v>37</v>
      </c>
      <c r="H605" s="5" t="s">
        <v>79</v>
      </c>
      <c r="I605" s="5">
        <v>78009.14</v>
      </c>
      <c r="J605" s="5" t="s">
        <v>2332</v>
      </c>
      <c r="K605" s="5" t="s">
        <v>104</v>
      </c>
      <c r="L605" s="5" t="s">
        <v>32</v>
      </c>
      <c r="M605" s="5">
        <v>3.57</v>
      </c>
      <c r="N605" s="5" t="s">
        <v>24</v>
      </c>
      <c r="O605" s="5">
        <v>38</v>
      </c>
    </row>
    <row r="606" spans="1:15" x14ac:dyDescent="0.2">
      <c r="A606" s="5" t="s">
        <v>2333</v>
      </c>
      <c r="B606" s="5" t="s">
        <v>2334</v>
      </c>
      <c r="C606" s="5">
        <v>43</v>
      </c>
      <c r="D606" s="5" t="s">
        <v>27</v>
      </c>
      <c r="E606" s="5" t="s">
        <v>2335</v>
      </c>
      <c r="F606" s="5">
        <v>-2931</v>
      </c>
      <c r="G606" s="5" t="s">
        <v>85</v>
      </c>
      <c r="H606" s="5" t="s">
        <v>66</v>
      </c>
      <c r="I606" s="5">
        <v>128966.73</v>
      </c>
      <c r="J606" s="5" t="s">
        <v>1775</v>
      </c>
      <c r="K606" s="5" t="s">
        <v>22</v>
      </c>
      <c r="L606" s="5" t="s">
        <v>32</v>
      </c>
      <c r="M606" s="5">
        <v>4.3899999999999997</v>
      </c>
      <c r="N606" s="5" t="s">
        <v>33</v>
      </c>
      <c r="O606" s="5">
        <v>21</v>
      </c>
    </row>
    <row r="607" spans="1:15" x14ac:dyDescent="0.2">
      <c r="A607" s="5" t="s">
        <v>2336</v>
      </c>
      <c r="B607" s="5" t="s">
        <v>2337</v>
      </c>
      <c r="C607" s="5">
        <v>56</v>
      </c>
      <c r="D607" s="5" t="s">
        <v>27</v>
      </c>
      <c r="E607" s="5" t="s">
        <v>2338</v>
      </c>
      <c r="F607" s="5">
        <v>-6017</v>
      </c>
      <c r="G607" s="5" t="s">
        <v>52</v>
      </c>
      <c r="H607" s="5" t="s">
        <v>66</v>
      </c>
      <c r="I607" s="5">
        <v>110613.43</v>
      </c>
      <c r="J607" s="5" t="s">
        <v>2339</v>
      </c>
      <c r="K607" s="5" t="s">
        <v>40</v>
      </c>
      <c r="L607" s="5" t="s">
        <v>23</v>
      </c>
      <c r="M607" s="5">
        <v>1.26</v>
      </c>
      <c r="N607" s="5" t="s">
        <v>41</v>
      </c>
      <c r="O607" s="5">
        <v>4</v>
      </c>
    </row>
    <row r="608" spans="1:15" x14ac:dyDescent="0.2">
      <c r="A608" s="5" t="s">
        <v>2340</v>
      </c>
      <c r="B608" s="5" t="s">
        <v>2341</v>
      </c>
      <c r="C608" s="5">
        <v>62</v>
      </c>
      <c r="D608" s="5" t="s">
        <v>27</v>
      </c>
      <c r="E608" s="5" t="s">
        <v>2342</v>
      </c>
      <c r="F608" s="5">
        <v>-4365</v>
      </c>
      <c r="G608" s="5" t="s">
        <v>52</v>
      </c>
      <c r="H608" s="5" t="s">
        <v>20</v>
      </c>
      <c r="I608" s="5">
        <v>155527.03</v>
      </c>
      <c r="J608" s="5" t="s">
        <v>2343</v>
      </c>
      <c r="K608" s="5" t="s">
        <v>47</v>
      </c>
      <c r="L608" s="5" t="s">
        <v>23</v>
      </c>
      <c r="M608" s="5">
        <v>2.7</v>
      </c>
      <c r="N608" s="5" t="s">
        <v>41</v>
      </c>
      <c r="O608" s="5">
        <v>19</v>
      </c>
    </row>
    <row r="609" spans="1:15" x14ac:dyDescent="0.2">
      <c r="A609" s="5" t="s">
        <v>2344</v>
      </c>
      <c r="B609" s="5" t="s">
        <v>943</v>
      </c>
      <c r="C609" s="5">
        <v>34</v>
      </c>
      <c r="D609" s="5" t="s">
        <v>27</v>
      </c>
      <c r="E609" s="5" t="s">
        <v>2345</v>
      </c>
      <c r="F609" s="5">
        <v>-6178</v>
      </c>
      <c r="G609" s="5" t="s">
        <v>116</v>
      </c>
      <c r="H609" s="5" t="s">
        <v>194</v>
      </c>
      <c r="I609" s="5">
        <v>118581.17</v>
      </c>
      <c r="J609" s="5" t="s">
        <v>2346</v>
      </c>
      <c r="K609" s="5" t="s">
        <v>47</v>
      </c>
      <c r="L609" s="5" t="s">
        <v>73</v>
      </c>
      <c r="M609" s="5">
        <v>4.45</v>
      </c>
      <c r="N609" s="5" t="s">
        <v>41</v>
      </c>
      <c r="O609" s="5">
        <v>5</v>
      </c>
    </row>
    <row r="610" spans="1:15" x14ac:dyDescent="0.2">
      <c r="A610" s="5" t="s">
        <v>2347</v>
      </c>
      <c r="B610" s="5" t="s">
        <v>2348</v>
      </c>
      <c r="C610" s="5">
        <v>46</v>
      </c>
      <c r="D610" s="5" t="s">
        <v>27</v>
      </c>
      <c r="E610" s="5" t="s">
        <v>2349</v>
      </c>
      <c r="F610" s="5">
        <v>-10460</v>
      </c>
      <c r="G610" s="5" t="s">
        <v>52</v>
      </c>
      <c r="H610" s="5" t="s">
        <v>66</v>
      </c>
      <c r="I610" s="5">
        <v>145247.04999999999</v>
      </c>
      <c r="J610" s="5" t="s">
        <v>1845</v>
      </c>
      <c r="K610" s="5" t="s">
        <v>40</v>
      </c>
      <c r="L610" s="5" t="s">
        <v>23</v>
      </c>
      <c r="M610" s="5">
        <v>4.05</v>
      </c>
      <c r="N610" s="5" t="s">
        <v>41</v>
      </c>
      <c r="O610" s="5">
        <v>5</v>
      </c>
    </row>
    <row r="611" spans="1:15" x14ac:dyDescent="0.2">
      <c r="A611" s="5" t="s">
        <v>2350</v>
      </c>
      <c r="B611" s="5" t="s">
        <v>2351</v>
      </c>
      <c r="C611" s="5">
        <v>60</v>
      </c>
      <c r="D611" s="5" t="s">
        <v>17</v>
      </c>
      <c r="E611" s="5" t="s">
        <v>2352</v>
      </c>
      <c r="F611" s="5">
        <v>-5487</v>
      </c>
      <c r="G611" s="5" t="s">
        <v>116</v>
      </c>
      <c r="H611" s="5" t="s">
        <v>66</v>
      </c>
      <c r="I611" s="5">
        <v>102229.43</v>
      </c>
      <c r="J611" s="5" t="s">
        <v>2353</v>
      </c>
      <c r="K611" s="5" t="s">
        <v>81</v>
      </c>
      <c r="L611" s="5" t="s">
        <v>56</v>
      </c>
      <c r="M611" s="5">
        <v>3.25</v>
      </c>
      <c r="N611" s="5" t="s">
        <v>41</v>
      </c>
      <c r="O611" s="5">
        <v>4</v>
      </c>
    </row>
    <row r="612" spans="1:15" x14ac:dyDescent="0.2">
      <c r="A612" s="5" t="s">
        <v>2354</v>
      </c>
      <c r="B612" s="5" t="s">
        <v>2355</v>
      </c>
      <c r="C612" s="5">
        <v>52</v>
      </c>
      <c r="D612" s="5" t="s">
        <v>27</v>
      </c>
      <c r="E612" s="5" t="s">
        <v>2356</v>
      </c>
      <c r="F612" s="5">
        <v>-1707</v>
      </c>
      <c r="G612" s="5" t="s">
        <v>85</v>
      </c>
      <c r="H612" s="5" t="s">
        <v>173</v>
      </c>
      <c r="I612" s="5">
        <v>106260.79</v>
      </c>
      <c r="J612" s="5" t="s">
        <v>791</v>
      </c>
      <c r="K612" s="5" t="s">
        <v>104</v>
      </c>
      <c r="L612" s="5" t="s">
        <v>73</v>
      </c>
      <c r="M612" s="5">
        <v>2.54</v>
      </c>
      <c r="N612" s="5" t="s">
        <v>33</v>
      </c>
      <c r="O612" s="5">
        <v>37</v>
      </c>
    </row>
    <row r="613" spans="1:15" x14ac:dyDescent="0.2">
      <c r="A613" s="5" t="s">
        <v>2357</v>
      </c>
      <c r="B613" s="5" t="s">
        <v>2358</v>
      </c>
      <c r="C613" s="5">
        <v>24</v>
      </c>
      <c r="D613" s="5" t="s">
        <v>27</v>
      </c>
      <c r="E613" s="5" t="s">
        <v>2359</v>
      </c>
      <c r="F613" s="5">
        <v>-5226</v>
      </c>
      <c r="G613" s="5" t="s">
        <v>29</v>
      </c>
      <c r="H613" s="5" t="s">
        <v>194</v>
      </c>
      <c r="I613" s="5">
        <v>146834.20000000001</v>
      </c>
      <c r="J613" s="5" t="s">
        <v>2360</v>
      </c>
      <c r="K613" s="5" t="s">
        <v>62</v>
      </c>
      <c r="L613" s="5" t="s">
        <v>56</v>
      </c>
      <c r="M613" s="5">
        <v>3.54</v>
      </c>
      <c r="N613" s="5" t="s">
        <v>33</v>
      </c>
      <c r="O613" s="5">
        <v>3</v>
      </c>
    </row>
    <row r="614" spans="1:15" x14ac:dyDescent="0.2">
      <c r="A614" s="5" t="s">
        <v>2361</v>
      </c>
      <c r="B614" s="5" t="s">
        <v>2362</v>
      </c>
      <c r="C614" s="5">
        <v>49</v>
      </c>
      <c r="D614" s="5" t="s">
        <v>17</v>
      </c>
      <c r="E614" s="5" t="s">
        <v>2363</v>
      </c>
      <c r="F614" s="5">
        <v>-2601</v>
      </c>
      <c r="G614" s="5" t="s">
        <v>37</v>
      </c>
      <c r="H614" s="5" t="s">
        <v>144</v>
      </c>
      <c r="I614" s="5">
        <v>136133.35999999999</v>
      </c>
      <c r="J614" s="5" t="s">
        <v>131</v>
      </c>
      <c r="K614" s="5" t="s">
        <v>55</v>
      </c>
      <c r="L614" s="5" t="s">
        <v>73</v>
      </c>
      <c r="M614" s="5">
        <v>3.42</v>
      </c>
      <c r="N614" s="5" t="s">
        <v>24</v>
      </c>
      <c r="O614" s="5">
        <v>16</v>
      </c>
    </row>
    <row r="615" spans="1:15" x14ac:dyDescent="0.2">
      <c r="A615" s="5" t="s">
        <v>2364</v>
      </c>
      <c r="B615" s="5" t="s">
        <v>2365</v>
      </c>
      <c r="C615" s="5">
        <v>59</v>
      </c>
      <c r="D615" s="5" t="s">
        <v>17</v>
      </c>
      <c r="E615" s="5" t="s">
        <v>2366</v>
      </c>
      <c r="F615" s="5">
        <v>-2942</v>
      </c>
      <c r="G615" s="5" t="s">
        <v>29</v>
      </c>
      <c r="H615" s="5" t="s">
        <v>66</v>
      </c>
      <c r="I615" s="5">
        <v>137380.12</v>
      </c>
      <c r="J615" s="5" t="s">
        <v>2367</v>
      </c>
      <c r="K615" s="5" t="s">
        <v>118</v>
      </c>
      <c r="L615" s="5" t="s">
        <v>32</v>
      </c>
      <c r="M615" s="5">
        <v>4.5</v>
      </c>
      <c r="N615" s="5" t="s">
        <v>24</v>
      </c>
      <c r="O615" s="5">
        <v>27</v>
      </c>
    </row>
    <row r="616" spans="1:15" x14ac:dyDescent="0.2">
      <c r="A616" s="5" t="s">
        <v>2368</v>
      </c>
      <c r="B616" s="5" t="s">
        <v>1960</v>
      </c>
      <c r="C616" s="5">
        <v>41</v>
      </c>
      <c r="D616" s="5" t="s">
        <v>17</v>
      </c>
      <c r="E616" s="5" t="s">
        <v>2369</v>
      </c>
      <c r="F616" s="5">
        <v>-7409</v>
      </c>
      <c r="G616" s="5" t="s">
        <v>29</v>
      </c>
      <c r="H616" s="5" t="s">
        <v>71</v>
      </c>
      <c r="I616" s="5">
        <v>50844.74</v>
      </c>
      <c r="J616" s="5" t="s">
        <v>2370</v>
      </c>
      <c r="K616" s="5" t="s">
        <v>62</v>
      </c>
      <c r="L616" s="5" t="s">
        <v>32</v>
      </c>
      <c r="M616" s="5">
        <v>2.08</v>
      </c>
      <c r="N616" s="5" t="s">
        <v>24</v>
      </c>
      <c r="O616" s="5">
        <v>25</v>
      </c>
    </row>
    <row r="617" spans="1:15" x14ac:dyDescent="0.2">
      <c r="A617" s="5" t="s">
        <v>2371</v>
      </c>
      <c r="B617" s="5" t="s">
        <v>2372</v>
      </c>
      <c r="C617" s="5">
        <v>22</v>
      </c>
      <c r="D617" s="5" t="s">
        <v>27</v>
      </c>
      <c r="E617" s="5" t="s">
        <v>2373</v>
      </c>
      <c r="F617" s="5">
        <v>-2543</v>
      </c>
      <c r="G617" s="5" t="s">
        <v>29</v>
      </c>
      <c r="H617" s="5" t="s">
        <v>20</v>
      </c>
      <c r="I617" s="5">
        <v>95442.14</v>
      </c>
      <c r="J617" s="5" t="s">
        <v>1775</v>
      </c>
      <c r="K617" s="5" t="s">
        <v>104</v>
      </c>
      <c r="L617" s="5" t="s">
        <v>32</v>
      </c>
      <c r="M617" s="5">
        <v>1.71</v>
      </c>
      <c r="N617" s="5" t="s">
        <v>24</v>
      </c>
      <c r="O617" s="5">
        <v>8</v>
      </c>
    </row>
    <row r="618" spans="1:15" x14ac:dyDescent="0.2">
      <c r="A618" s="5" t="s">
        <v>2374</v>
      </c>
      <c r="B618" s="5" t="s">
        <v>2375</v>
      </c>
      <c r="C618" s="5">
        <v>33</v>
      </c>
      <c r="D618" s="5" t="s">
        <v>17</v>
      </c>
      <c r="E618" s="5" t="s">
        <v>2376</v>
      </c>
      <c r="F618" s="5">
        <v>-5822</v>
      </c>
      <c r="G618" s="5" t="s">
        <v>78</v>
      </c>
      <c r="H618" s="5" t="s">
        <v>30</v>
      </c>
      <c r="I618" s="5">
        <v>43552.4</v>
      </c>
      <c r="J618" s="5" t="s">
        <v>2377</v>
      </c>
      <c r="K618" s="5" t="s">
        <v>47</v>
      </c>
      <c r="L618" s="5" t="s">
        <v>73</v>
      </c>
      <c r="M618" s="5">
        <v>4.93</v>
      </c>
      <c r="N618" s="5" t="s">
        <v>41</v>
      </c>
      <c r="O618" s="5">
        <v>28</v>
      </c>
    </row>
    <row r="619" spans="1:15" x14ac:dyDescent="0.2">
      <c r="A619" s="5" t="s">
        <v>2378</v>
      </c>
      <c r="B619" s="5" t="s">
        <v>2379</v>
      </c>
      <c r="C619" s="5">
        <v>28</v>
      </c>
      <c r="D619" s="5" t="s">
        <v>17</v>
      </c>
      <c r="E619" s="5" t="s">
        <v>2380</v>
      </c>
      <c r="F619" s="5">
        <v>-3084</v>
      </c>
      <c r="G619" s="5" t="s">
        <v>29</v>
      </c>
      <c r="H619" s="5" t="s">
        <v>71</v>
      </c>
      <c r="I619" s="5">
        <v>75130.52</v>
      </c>
      <c r="J619" s="5" t="s">
        <v>2381</v>
      </c>
      <c r="K619" s="5" t="s">
        <v>22</v>
      </c>
      <c r="L619" s="5" t="s">
        <v>32</v>
      </c>
      <c r="M619" s="5">
        <v>2.91</v>
      </c>
      <c r="N619" s="5" t="s">
        <v>74</v>
      </c>
      <c r="O619" s="5">
        <v>0</v>
      </c>
    </row>
    <row r="620" spans="1:15" x14ac:dyDescent="0.2">
      <c r="A620" s="5" t="s">
        <v>2382</v>
      </c>
      <c r="B620" s="5" t="s">
        <v>2383</v>
      </c>
      <c r="C620" s="5">
        <v>22</v>
      </c>
      <c r="D620" s="5" t="s">
        <v>17</v>
      </c>
      <c r="E620" s="5" t="s">
        <v>2384</v>
      </c>
      <c r="F620" s="5">
        <v>-4898</v>
      </c>
      <c r="G620" s="5" t="s">
        <v>85</v>
      </c>
      <c r="H620" s="5" t="s">
        <v>144</v>
      </c>
      <c r="I620" s="5">
        <v>89471.54</v>
      </c>
      <c r="J620" s="5" t="s">
        <v>636</v>
      </c>
      <c r="K620" s="5" t="s">
        <v>81</v>
      </c>
      <c r="L620" s="5" t="s">
        <v>56</v>
      </c>
      <c r="M620" s="5">
        <v>2.89</v>
      </c>
      <c r="N620" s="5" t="s">
        <v>33</v>
      </c>
      <c r="O620" s="5">
        <v>38</v>
      </c>
    </row>
    <row r="621" spans="1:15" x14ac:dyDescent="0.2">
      <c r="A621" s="5" t="s">
        <v>2385</v>
      </c>
      <c r="B621" s="5" t="s">
        <v>2386</v>
      </c>
      <c r="C621" s="5">
        <v>45</v>
      </c>
      <c r="D621" s="5" t="s">
        <v>17</v>
      </c>
      <c r="E621" s="5" t="s">
        <v>2387</v>
      </c>
      <c r="F621" s="5">
        <v>-6382</v>
      </c>
      <c r="G621" s="5" t="s">
        <v>37</v>
      </c>
      <c r="H621" s="5" t="s">
        <v>66</v>
      </c>
      <c r="I621" s="5">
        <v>89873.18</v>
      </c>
      <c r="J621" s="5" t="s">
        <v>2388</v>
      </c>
      <c r="K621" s="5" t="s">
        <v>62</v>
      </c>
      <c r="L621" s="5" t="s">
        <v>73</v>
      </c>
      <c r="M621" s="5">
        <v>4.2300000000000004</v>
      </c>
      <c r="N621" s="5" t="s">
        <v>74</v>
      </c>
      <c r="O621" s="5">
        <v>29</v>
      </c>
    </row>
    <row r="622" spans="1:15" x14ac:dyDescent="0.2">
      <c r="A622" s="5" t="s">
        <v>2389</v>
      </c>
      <c r="B622" s="5" t="s">
        <v>2390</v>
      </c>
      <c r="C622" s="5">
        <v>30</v>
      </c>
      <c r="D622" s="5" t="s">
        <v>27</v>
      </c>
      <c r="E622" s="5" t="s">
        <v>2391</v>
      </c>
      <c r="F622" s="5">
        <v>-11006</v>
      </c>
      <c r="G622" s="5" t="s">
        <v>116</v>
      </c>
      <c r="H622" s="5" t="s">
        <v>30</v>
      </c>
      <c r="I622" s="5">
        <v>88422.33</v>
      </c>
      <c r="J622" s="5" t="s">
        <v>2392</v>
      </c>
      <c r="K622" s="5" t="s">
        <v>40</v>
      </c>
      <c r="L622" s="5" t="s">
        <v>56</v>
      </c>
      <c r="M622" s="5">
        <v>3.64</v>
      </c>
      <c r="N622" s="5" t="s">
        <v>74</v>
      </c>
      <c r="O622" s="5">
        <v>40</v>
      </c>
    </row>
    <row r="623" spans="1:15" x14ac:dyDescent="0.2">
      <c r="A623" s="5" t="s">
        <v>2393</v>
      </c>
      <c r="B623" s="5" t="s">
        <v>2394</v>
      </c>
      <c r="C623" s="5">
        <v>62</v>
      </c>
      <c r="D623" s="5" t="s">
        <v>50</v>
      </c>
      <c r="E623" s="5" t="s">
        <v>2395</v>
      </c>
      <c r="F623" s="5">
        <v>-9664</v>
      </c>
      <c r="G623" s="5" t="s">
        <v>99</v>
      </c>
      <c r="H623" s="5" t="s">
        <v>38</v>
      </c>
      <c r="I623" s="5">
        <v>105257.74</v>
      </c>
      <c r="J623" s="5" t="s">
        <v>2396</v>
      </c>
      <c r="K623" s="5" t="s">
        <v>127</v>
      </c>
      <c r="L623" s="5" t="s">
        <v>23</v>
      </c>
      <c r="M623" s="5">
        <v>2.39</v>
      </c>
      <c r="N623" s="5" t="s">
        <v>41</v>
      </c>
      <c r="O623" s="5">
        <v>6</v>
      </c>
    </row>
    <row r="624" spans="1:15" x14ac:dyDescent="0.2">
      <c r="A624" s="5" t="s">
        <v>2397</v>
      </c>
      <c r="B624" s="5" t="s">
        <v>2398</v>
      </c>
      <c r="C624" s="5">
        <v>40</v>
      </c>
      <c r="D624" s="5" t="s">
        <v>17</v>
      </c>
      <c r="E624" s="5" t="s">
        <v>2399</v>
      </c>
      <c r="F624" s="5">
        <v>-10694</v>
      </c>
      <c r="G624" s="5" t="s">
        <v>52</v>
      </c>
      <c r="H624" s="5" t="s">
        <v>20</v>
      </c>
      <c r="I624" s="5">
        <v>39603.129999999997</v>
      </c>
      <c r="J624" s="5" t="s">
        <v>2400</v>
      </c>
      <c r="K624" s="5" t="s">
        <v>136</v>
      </c>
      <c r="L624" s="5" t="s">
        <v>73</v>
      </c>
      <c r="M624" s="5">
        <v>4.33</v>
      </c>
      <c r="N624" s="5" t="s">
        <v>57</v>
      </c>
      <c r="O624" s="5">
        <v>29</v>
      </c>
    </row>
    <row r="625" spans="1:15" x14ac:dyDescent="0.2">
      <c r="A625" s="5" t="s">
        <v>2401</v>
      </c>
      <c r="B625" s="5" t="s">
        <v>2402</v>
      </c>
      <c r="C625" s="5">
        <v>29</v>
      </c>
      <c r="D625" s="5" t="s">
        <v>50</v>
      </c>
      <c r="E625" s="5" t="s">
        <v>2403</v>
      </c>
      <c r="F625" s="5">
        <v>-6085</v>
      </c>
      <c r="G625" s="5" t="s">
        <v>99</v>
      </c>
      <c r="H625" s="5" t="s">
        <v>53</v>
      </c>
      <c r="I625" s="5">
        <v>144221.62</v>
      </c>
      <c r="J625" s="5" t="s">
        <v>2404</v>
      </c>
      <c r="K625" s="5" t="s">
        <v>136</v>
      </c>
      <c r="L625" s="5" t="s">
        <v>23</v>
      </c>
      <c r="M625" s="5">
        <v>2.74</v>
      </c>
      <c r="N625" s="5" t="s">
        <v>74</v>
      </c>
      <c r="O625" s="5">
        <v>10</v>
      </c>
    </row>
    <row r="626" spans="1:15" x14ac:dyDescent="0.2">
      <c r="A626" s="5" t="s">
        <v>2405</v>
      </c>
      <c r="B626" s="5" t="s">
        <v>924</v>
      </c>
      <c r="C626" s="5">
        <v>39</v>
      </c>
      <c r="D626" s="5" t="s">
        <v>27</v>
      </c>
      <c r="E626" s="5" t="s">
        <v>2406</v>
      </c>
      <c r="F626" s="5">
        <v>-10046</v>
      </c>
      <c r="G626" s="5" t="s">
        <v>19</v>
      </c>
      <c r="H626" s="5" t="s">
        <v>53</v>
      </c>
      <c r="I626" s="5">
        <v>168796.75</v>
      </c>
      <c r="J626" s="5" t="s">
        <v>2407</v>
      </c>
      <c r="K626" s="5" t="s">
        <v>40</v>
      </c>
      <c r="L626" s="5" t="s">
        <v>23</v>
      </c>
      <c r="M626" s="5">
        <v>4.18</v>
      </c>
      <c r="N626" s="5" t="s">
        <v>33</v>
      </c>
      <c r="O626" s="5">
        <v>14</v>
      </c>
    </row>
    <row r="627" spans="1:15" x14ac:dyDescent="0.2">
      <c r="A627" s="5" t="s">
        <v>2408</v>
      </c>
      <c r="B627" s="5" t="s">
        <v>2409</v>
      </c>
      <c r="C627" s="5">
        <v>60</v>
      </c>
      <c r="D627" s="5" t="s">
        <v>27</v>
      </c>
      <c r="E627" s="5" t="s">
        <v>2410</v>
      </c>
      <c r="F627" s="5">
        <v>-8288</v>
      </c>
      <c r="G627" s="5" t="s">
        <v>85</v>
      </c>
      <c r="H627" s="5" t="s">
        <v>66</v>
      </c>
      <c r="I627" s="5">
        <v>152224.88</v>
      </c>
      <c r="J627" s="5" t="s">
        <v>945</v>
      </c>
      <c r="K627" s="5" t="s">
        <v>81</v>
      </c>
      <c r="L627" s="5" t="s">
        <v>23</v>
      </c>
      <c r="M627" s="5">
        <v>2.16</v>
      </c>
      <c r="N627" s="5" t="s">
        <v>74</v>
      </c>
      <c r="O627" s="5">
        <v>5</v>
      </c>
    </row>
    <row r="628" spans="1:15" x14ac:dyDescent="0.2">
      <c r="A628" s="5" t="s">
        <v>2411</v>
      </c>
      <c r="B628" s="5" t="s">
        <v>2412</v>
      </c>
      <c r="C628" s="5">
        <v>59</v>
      </c>
      <c r="D628" s="5" t="s">
        <v>27</v>
      </c>
      <c r="E628" s="5" t="s">
        <v>2413</v>
      </c>
      <c r="F628" s="5">
        <v>-8028</v>
      </c>
      <c r="G628" s="5" t="s">
        <v>78</v>
      </c>
      <c r="H628" s="5" t="s">
        <v>173</v>
      </c>
      <c r="I628" s="5">
        <v>173339.95</v>
      </c>
      <c r="J628" s="5" t="s">
        <v>2414</v>
      </c>
      <c r="K628" s="5" t="s">
        <v>22</v>
      </c>
      <c r="L628" s="5" t="s">
        <v>73</v>
      </c>
      <c r="M628" s="5">
        <v>1.25</v>
      </c>
      <c r="N628" s="5" t="s">
        <v>57</v>
      </c>
      <c r="O628" s="5">
        <v>12</v>
      </c>
    </row>
    <row r="629" spans="1:15" x14ac:dyDescent="0.2">
      <c r="A629" s="5" t="s">
        <v>2415</v>
      </c>
      <c r="B629" s="5" t="s">
        <v>785</v>
      </c>
      <c r="C629" s="5">
        <v>42</v>
      </c>
      <c r="D629" s="5" t="s">
        <v>50</v>
      </c>
      <c r="E629" s="5" t="s">
        <v>2416</v>
      </c>
      <c r="F629" s="5">
        <v>-5599</v>
      </c>
      <c r="G629" s="5" t="s">
        <v>19</v>
      </c>
      <c r="H629" s="5" t="s">
        <v>66</v>
      </c>
      <c r="I629" s="5">
        <v>36332.339999999997</v>
      </c>
      <c r="J629" s="5" t="s">
        <v>2417</v>
      </c>
      <c r="K629" s="5" t="s">
        <v>40</v>
      </c>
      <c r="L629" s="5" t="s">
        <v>73</v>
      </c>
      <c r="M629" s="5">
        <v>1.58</v>
      </c>
      <c r="N629" s="5" t="s">
        <v>33</v>
      </c>
      <c r="O629" s="5">
        <v>14</v>
      </c>
    </row>
    <row r="630" spans="1:15" x14ac:dyDescent="0.2">
      <c r="A630" s="5" t="s">
        <v>2418</v>
      </c>
      <c r="B630" s="5" t="s">
        <v>2419</v>
      </c>
      <c r="C630" s="5">
        <v>51</v>
      </c>
      <c r="D630" s="5" t="s">
        <v>27</v>
      </c>
      <c r="E630" s="5" t="s">
        <v>2420</v>
      </c>
      <c r="F630" s="5">
        <v>-2300</v>
      </c>
      <c r="G630" s="5" t="s">
        <v>52</v>
      </c>
      <c r="H630" s="5" t="s">
        <v>173</v>
      </c>
      <c r="I630" s="5">
        <v>79789.259999999995</v>
      </c>
      <c r="J630" s="5" t="s">
        <v>822</v>
      </c>
      <c r="K630" s="5" t="s">
        <v>136</v>
      </c>
      <c r="L630" s="5" t="s">
        <v>73</v>
      </c>
      <c r="M630" s="5">
        <v>4.99</v>
      </c>
      <c r="N630" s="5" t="s">
        <v>57</v>
      </c>
      <c r="O630" s="5">
        <v>30</v>
      </c>
    </row>
    <row r="631" spans="1:15" x14ac:dyDescent="0.2">
      <c r="A631" s="5" t="s">
        <v>2421</v>
      </c>
      <c r="B631" s="5" t="s">
        <v>2422</v>
      </c>
      <c r="C631" s="5">
        <v>53</v>
      </c>
      <c r="D631" s="5" t="s">
        <v>50</v>
      </c>
      <c r="E631" s="5" t="s">
        <v>2423</v>
      </c>
      <c r="F631" s="5">
        <v>-7202</v>
      </c>
      <c r="G631" s="5" t="s">
        <v>78</v>
      </c>
      <c r="H631" s="5" t="s">
        <v>30</v>
      </c>
      <c r="I631" s="5">
        <v>157970.14000000001</v>
      </c>
      <c r="J631" s="5" t="s">
        <v>2424</v>
      </c>
      <c r="K631" s="5" t="s">
        <v>47</v>
      </c>
      <c r="L631" s="5" t="s">
        <v>23</v>
      </c>
      <c r="M631" s="5">
        <v>4.6900000000000004</v>
      </c>
      <c r="N631" s="5" t="s">
        <v>24</v>
      </c>
      <c r="O631" s="5">
        <v>31</v>
      </c>
    </row>
    <row r="632" spans="1:15" x14ac:dyDescent="0.2">
      <c r="A632" s="5" t="s">
        <v>2425</v>
      </c>
      <c r="B632" s="5" t="s">
        <v>2426</v>
      </c>
      <c r="C632" s="5">
        <v>41</v>
      </c>
      <c r="D632" s="5" t="s">
        <v>17</v>
      </c>
      <c r="E632" s="5" t="s">
        <v>2427</v>
      </c>
      <c r="F632" s="5">
        <v>-8309</v>
      </c>
      <c r="G632" s="5" t="s">
        <v>37</v>
      </c>
      <c r="H632" s="5" t="s">
        <v>66</v>
      </c>
      <c r="I632" s="5">
        <v>133295.31</v>
      </c>
      <c r="J632" s="5" t="s">
        <v>2428</v>
      </c>
      <c r="K632" s="5" t="s">
        <v>104</v>
      </c>
      <c r="L632" s="5" t="s">
        <v>56</v>
      </c>
      <c r="M632" s="5">
        <v>1.29</v>
      </c>
      <c r="N632" s="5" t="s">
        <v>33</v>
      </c>
      <c r="O632" s="5">
        <v>18</v>
      </c>
    </row>
    <row r="633" spans="1:15" x14ac:dyDescent="0.2">
      <c r="A633" s="5" t="s">
        <v>2429</v>
      </c>
      <c r="B633" s="5" t="s">
        <v>2430</v>
      </c>
      <c r="C633" s="5">
        <v>57</v>
      </c>
      <c r="D633" s="5" t="s">
        <v>50</v>
      </c>
      <c r="E633" s="5" t="s">
        <v>2431</v>
      </c>
      <c r="F633" s="5">
        <v>-2650</v>
      </c>
      <c r="G633" s="5" t="s">
        <v>116</v>
      </c>
      <c r="H633" s="5" t="s">
        <v>79</v>
      </c>
      <c r="I633" s="5">
        <v>129921.93</v>
      </c>
      <c r="J633" s="5" t="s">
        <v>810</v>
      </c>
      <c r="K633" s="5" t="s">
        <v>55</v>
      </c>
      <c r="L633" s="5" t="s">
        <v>56</v>
      </c>
      <c r="M633" s="5">
        <v>3.78</v>
      </c>
      <c r="N633" s="5" t="s">
        <v>33</v>
      </c>
      <c r="O633" s="5">
        <v>9</v>
      </c>
    </row>
    <row r="634" spans="1:15" x14ac:dyDescent="0.2">
      <c r="A634" s="5" t="s">
        <v>2432</v>
      </c>
      <c r="B634" s="5" t="s">
        <v>2433</v>
      </c>
      <c r="C634" s="5">
        <v>34</v>
      </c>
      <c r="D634" s="5" t="s">
        <v>17</v>
      </c>
      <c r="E634" s="5" t="s">
        <v>2434</v>
      </c>
      <c r="F634" s="5">
        <v>-3348</v>
      </c>
      <c r="G634" s="5" t="s">
        <v>78</v>
      </c>
      <c r="H634" s="5" t="s">
        <v>66</v>
      </c>
      <c r="I634" s="5">
        <v>172807.73</v>
      </c>
      <c r="J634" s="5" t="s">
        <v>2435</v>
      </c>
      <c r="K634" s="5" t="s">
        <v>55</v>
      </c>
      <c r="L634" s="5" t="s">
        <v>23</v>
      </c>
      <c r="M634" s="5">
        <v>1.38</v>
      </c>
      <c r="N634" s="5" t="s">
        <v>41</v>
      </c>
      <c r="O634" s="5">
        <v>11</v>
      </c>
    </row>
    <row r="635" spans="1:15" x14ac:dyDescent="0.2">
      <c r="A635" s="5" t="s">
        <v>2436</v>
      </c>
      <c r="B635" s="5" t="s">
        <v>2437</v>
      </c>
      <c r="C635" s="5">
        <v>54</v>
      </c>
      <c r="D635" s="5" t="s">
        <v>17</v>
      </c>
      <c r="E635" s="5" t="s">
        <v>2438</v>
      </c>
      <c r="F635" s="5">
        <v>-4784</v>
      </c>
      <c r="G635" s="5" t="s">
        <v>29</v>
      </c>
      <c r="H635" s="5" t="s">
        <v>30</v>
      </c>
      <c r="I635" s="5">
        <v>39928.959999999999</v>
      </c>
      <c r="J635" s="5" t="s">
        <v>703</v>
      </c>
      <c r="K635" s="5" t="s">
        <v>104</v>
      </c>
      <c r="L635" s="5" t="s">
        <v>56</v>
      </c>
      <c r="M635" s="5">
        <v>2.21</v>
      </c>
      <c r="N635" s="5" t="s">
        <v>57</v>
      </c>
      <c r="O635" s="5">
        <v>11</v>
      </c>
    </row>
    <row r="636" spans="1:15" x14ac:dyDescent="0.2">
      <c r="A636" s="5" t="s">
        <v>2439</v>
      </c>
      <c r="B636" s="5" t="s">
        <v>2440</v>
      </c>
      <c r="C636" s="5">
        <v>46</v>
      </c>
      <c r="D636" s="5" t="s">
        <v>17</v>
      </c>
      <c r="E636" s="5" t="s">
        <v>2441</v>
      </c>
      <c r="F636" s="5">
        <v>-9660</v>
      </c>
      <c r="G636" s="5" t="s">
        <v>29</v>
      </c>
      <c r="H636" s="5" t="s">
        <v>194</v>
      </c>
      <c r="I636" s="5">
        <v>126688.36</v>
      </c>
      <c r="J636" s="5" t="s">
        <v>523</v>
      </c>
      <c r="K636" s="5" t="s">
        <v>62</v>
      </c>
      <c r="L636" s="5" t="s">
        <v>23</v>
      </c>
      <c r="M636" s="5">
        <v>1.48</v>
      </c>
      <c r="N636" s="5" t="s">
        <v>74</v>
      </c>
      <c r="O636" s="5">
        <v>7</v>
      </c>
    </row>
    <row r="637" spans="1:15" x14ac:dyDescent="0.2">
      <c r="A637" s="5" t="s">
        <v>2442</v>
      </c>
      <c r="B637" s="5" t="s">
        <v>2443</v>
      </c>
      <c r="C637" s="5">
        <v>64</v>
      </c>
      <c r="D637" s="5" t="s">
        <v>17</v>
      </c>
      <c r="E637" s="5" t="s">
        <v>2444</v>
      </c>
      <c r="F637" s="5">
        <v>-9778</v>
      </c>
      <c r="G637" s="5" t="s">
        <v>116</v>
      </c>
      <c r="H637" s="5" t="s">
        <v>71</v>
      </c>
      <c r="I637" s="5">
        <v>150179.84</v>
      </c>
      <c r="J637" s="5" t="s">
        <v>2445</v>
      </c>
      <c r="K637" s="5" t="s">
        <v>104</v>
      </c>
      <c r="L637" s="5" t="s">
        <v>56</v>
      </c>
      <c r="M637" s="5">
        <v>5</v>
      </c>
      <c r="N637" s="5" t="s">
        <v>41</v>
      </c>
      <c r="O637" s="5">
        <v>19</v>
      </c>
    </row>
    <row r="638" spans="1:15" x14ac:dyDescent="0.2">
      <c r="A638" s="5" t="s">
        <v>2446</v>
      </c>
      <c r="B638" s="5" t="s">
        <v>2447</v>
      </c>
      <c r="C638" s="5">
        <v>28</v>
      </c>
      <c r="D638" s="5" t="s">
        <v>50</v>
      </c>
      <c r="E638" s="5" t="s">
        <v>2448</v>
      </c>
      <c r="F638" s="5">
        <v>-11717</v>
      </c>
      <c r="G638" s="5" t="s">
        <v>78</v>
      </c>
      <c r="H638" s="5" t="s">
        <v>66</v>
      </c>
      <c r="I638" s="5">
        <v>152865.85</v>
      </c>
      <c r="J638" s="5" t="s">
        <v>2449</v>
      </c>
      <c r="K638" s="5" t="s">
        <v>104</v>
      </c>
      <c r="L638" s="5" t="s">
        <v>56</v>
      </c>
      <c r="M638" s="5">
        <v>1.26</v>
      </c>
      <c r="N638" s="5" t="s">
        <v>57</v>
      </c>
      <c r="O638" s="5">
        <v>34</v>
      </c>
    </row>
    <row r="639" spans="1:15" x14ac:dyDescent="0.2">
      <c r="A639" s="5" t="s">
        <v>2450</v>
      </c>
      <c r="B639" s="5" t="s">
        <v>2451</v>
      </c>
      <c r="C639" s="5">
        <v>29</v>
      </c>
      <c r="D639" s="5" t="s">
        <v>27</v>
      </c>
      <c r="E639" s="5" t="s">
        <v>2452</v>
      </c>
      <c r="F639" s="5">
        <v>-4552</v>
      </c>
      <c r="G639" s="5" t="s">
        <v>45</v>
      </c>
      <c r="H639" s="5" t="s">
        <v>20</v>
      </c>
      <c r="I639" s="5">
        <v>99848.77</v>
      </c>
      <c r="J639" s="5" t="s">
        <v>2453</v>
      </c>
      <c r="K639" s="5" t="s">
        <v>136</v>
      </c>
      <c r="L639" s="5" t="s">
        <v>23</v>
      </c>
      <c r="M639" s="5">
        <v>1.52</v>
      </c>
      <c r="N639" s="5" t="s">
        <v>24</v>
      </c>
      <c r="O639" s="5">
        <v>10</v>
      </c>
    </row>
    <row r="640" spans="1:15" x14ac:dyDescent="0.2">
      <c r="A640" s="5" t="s">
        <v>2454</v>
      </c>
      <c r="B640" s="5" t="s">
        <v>2455</v>
      </c>
      <c r="C640" s="5">
        <v>38</v>
      </c>
      <c r="D640" s="5" t="s">
        <v>27</v>
      </c>
      <c r="E640" s="5" t="s">
        <v>2456</v>
      </c>
      <c r="F640" s="5">
        <v>-6835</v>
      </c>
      <c r="G640" s="5" t="s">
        <v>37</v>
      </c>
      <c r="H640" s="5" t="s">
        <v>20</v>
      </c>
      <c r="I640" s="5">
        <v>59882.46</v>
      </c>
      <c r="J640" s="5" t="s">
        <v>2321</v>
      </c>
      <c r="K640" s="5" t="s">
        <v>22</v>
      </c>
      <c r="L640" s="5" t="s">
        <v>32</v>
      </c>
      <c r="M640" s="5">
        <v>2.2000000000000002</v>
      </c>
      <c r="N640" s="5" t="s">
        <v>57</v>
      </c>
      <c r="O640" s="5">
        <v>18</v>
      </c>
    </row>
    <row r="641" spans="1:15" x14ac:dyDescent="0.2">
      <c r="A641" s="5" t="s">
        <v>2457</v>
      </c>
      <c r="B641" s="5" t="s">
        <v>1909</v>
      </c>
      <c r="C641" s="5">
        <v>50</v>
      </c>
      <c r="D641" s="5" t="s">
        <v>27</v>
      </c>
      <c r="E641" s="5" t="s">
        <v>2458</v>
      </c>
      <c r="F641" s="5">
        <v>-7639</v>
      </c>
      <c r="G641" s="5" t="s">
        <v>85</v>
      </c>
      <c r="H641" s="5" t="s">
        <v>173</v>
      </c>
      <c r="I641" s="5">
        <v>122894.96</v>
      </c>
      <c r="J641" s="5" t="s">
        <v>2459</v>
      </c>
      <c r="K641" s="5" t="s">
        <v>47</v>
      </c>
      <c r="L641" s="5" t="s">
        <v>23</v>
      </c>
      <c r="M641" s="5">
        <v>3.65</v>
      </c>
      <c r="N641" s="5" t="s">
        <v>74</v>
      </c>
      <c r="O641" s="5">
        <v>15</v>
      </c>
    </row>
    <row r="642" spans="1:15" x14ac:dyDescent="0.2">
      <c r="A642" s="5" t="s">
        <v>2460</v>
      </c>
      <c r="B642" s="5" t="s">
        <v>2461</v>
      </c>
      <c r="C642" s="5">
        <v>31</v>
      </c>
      <c r="D642" s="5" t="s">
        <v>50</v>
      </c>
      <c r="E642" s="5" t="s">
        <v>2462</v>
      </c>
      <c r="F642" s="5">
        <v>-5591</v>
      </c>
      <c r="G642" s="5" t="s">
        <v>52</v>
      </c>
      <c r="H642" s="5" t="s">
        <v>173</v>
      </c>
      <c r="I642" s="5">
        <v>75222.38</v>
      </c>
      <c r="J642" s="5" t="s">
        <v>2463</v>
      </c>
      <c r="K642" s="5" t="s">
        <v>127</v>
      </c>
      <c r="L642" s="5" t="s">
        <v>56</v>
      </c>
      <c r="M642" s="5">
        <v>1.3</v>
      </c>
      <c r="N642" s="5" t="s">
        <v>33</v>
      </c>
      <c r="O642" s="5">
        <v>16</v>
      </c>
    </row>
    <row r="643" spans="1:15" x14ac:dyDescent="0.2">
      <c r="A643" s="5" t="s">
        <v>2464</v>
      </c>
      <c r="B643" s="5" t="s">
        <v>2465</v>
      </c>
      <c r="C643" s="5">
        <v>32</v>
      </c>
      <c r="D643" s="5" t="s">
        <v>50</v>
      </c>
      <c r="E643" s="5" t="s">
        <v>2466</v>
      </c>
      <c r="F643" s="5">
        <v>-8612</v>
      </c>
      <c r="G643" s="5" t="s">
        <v>78</v>
      </c>
      <c r="H643" s="5" t="s">
        <v>20</v>
      </c>
      <c r="I643" s="5">
        <v>64545.62</v>
      </c>
      <c r="J643" s="5" t="s">
        <v>1322</v>
      </c>
      <c r="K643" s="5" t="s">
        <v>81</v>
      </c>
      <c r="L643" s="5" t="s">
        <v>32</v>
      </c>
      <c r="M643" s="5">
        <v>3.86</v>
      </c>
      <c r="N643" s="5" t="s">
        <v>57</v>
      </c>
      <c r="O643" s="5">
        <v>32</v>
      </c>
    </row>
    <row r="644" spans="1:15" x14ac:dyDescent="0.2">
      <c r="A644" s="5" t="s">
        <v>2467</v>
      </c>
      <c r="B644" s="5" t="s">
        <v>2468</v>
      </c>
      <c r="C644" s="5">
        <v>48</v>
      </c>
      <c r="D644" s="5" t="s">
        <v>27</v>
      </c>
      <c r="E644" s="5" t="s">
        <v>2469</v>
      </c>
      <c r="F644" s="5">
        <v>-2555</v>
      </c>
      <c r="G644" s="5" t="s">
        <v>52</v>
      </c>
      <c r="H644" s="5" t="s">
        <v>30</v>
      </c>
      <c r="I644" s="5">
        <v>46241.07</v>
      </c>
      <c r="J644" s="5" t="s">
        <v>2470</v>
      </c>
      <c r="K644" s="5" t="s">
        <v>118</v>
      </c>
      <c r="L644" s="5" t="s">
        <v>23</v>
      </c>
      <c r="M644" s="5">
        <v>3.74</v>
      </c>
      <c r="N644" s="5" t="s">
        <v>41</v>
      </c>
      <c r="O644" s="5">
        <v>4</v>
      </c>
    </row>
    <row r="645" spans="1:15" x14ac:dyDescent="0.2">
      <c r="A645" s="5" t="s">
        <v>2471</v>
      </c>
      <c r="B645" s="5" t="s">
        <v>2472</v>
      </c>
      <c r="C645" s="5">
        <v>27</v>
      </c>
      <c r="D645" s="5" t="s">
        <v>50</v>
      </c>
      <c r="E645" s="5" t="s">
        <v>2473</v>
      </c>
      <c r="F645" s="5">
        <v>-4771</v>
      </c>
      <c r="G645" s="5" t="s">
        <v>99</v>
      </c>
      <c r="H645" s="5" t="s">
        <v>194</v>
      </c>
      <c r="I645" s="5">
        <v>36430.18</v>
      </c>
      <c r="J645" s="5" t="s">
        <v>2474</v>
      </c>
      <c r="K645" s="5" t="s">
        <v>47</v>
      </c>
      <c r="L645" s="5" t="s">
        <v>56</v>
      </c>
      <c r="M645" s="5">
        <v>4.8099999999999996</v>
      </c>
      <c r="N645" s="5" t="s">
        <v>74</v>
      </c>
      <c r="O645" s="5">
        <v>11</v>
      </c>
    </row>
    <row r="646" spans="1:15" x14ac:dyDescent="0.2">
      <c r="A646" s="5" t="s">
        <v>2475</v>
      </c>
      <c r="B646" s="5" t="s">
        <v>863</v>
      </c>
      <c r="C646" s="5">
        <v>41</v>
      </c>
      <c r="D646" s="5" t="s">
        <v>17</v>
      </c>
      <c r="E646" s="5" t="s">
        <v>2476</v>
      </c>
      <c r="F646" s="5">
        <v>-7653</v>
      </c>
      <c r="G646" s="5" t="s">
        <v>52</v>
      </c>
      <c r="H646" s="5" t="s">
        <v>194</v>
      </c>
      <c r="I646" s="5">
        <v>114973.62</v>
      </c>
      <c r="J646" s="5" t="s">
        <v>2477</v>
      </c>
      <c r="K646" s="5" t="s">
        <v>136</v>
      </c>
      <c r="L646" s="5" t="s">
        <v>23</v>
      </c>
      <c r="M646" s="5">
        <v>1.68</v>
      </c>
      <c r="N646" s="5" t="s">
        <v>41</v>
      </c>
      <c r="O646" s="5">
        <v>11</v>
      </c>
    </row>
    <row r="647" spans="1:15" x14ac:dyDescent="0.2">
      <c r="A647" s="5" t="s">
        <v>2478</v>
      </c>
      <c r="B647" s="5" t="s">
        <v>2479</v>
      </c>
      <c r="C647" s="5">
        <v>65</v>
      </c>
      <c r="D647" s="5" t="s">
        <v>17</v>
      </c>
      <c r="E647" s="5" t="s">
        <v>2480</v>
      </c>
      <c r="F647" s="5">
        <v>-9374</v>
      </c>
      <c r="G647" s="5" t="s">
        <v>94</v>
      </c>
      <c r="H647" s="5" t="s">
        <v>38</v>
      </c>
      <c r="I647" s="5">
        <v>53497.97</v>
      </c>
      <c r="J647" s="5" t="s">
        <v>325</v>
      </c>
      <c r="K647" s="5" t="s">
        <v>118</v>
      </c>
      <c r="L647" s="5" t="s">
        <v>32</v>
      </c>
      <c r="M647" s="5">
        <v>3.63</v>
      </c>
      <c r="N647" s="5" t="s">
        <v>24</v>
      </c>
      <c r="O647" s="5">
        <v>24</v>
      </c>
    </row>
    <row r="648" spans="1:15" x14ac:dyDescent="0.2">
      <c r="A648" s="5" t="s">
        <v>2481</v>
      </c>
      <c r="B648" s="5" t="s">
        <v>1443</v>
      </c>
      <c r="C648" s="5">
        <v>39</v>
      </c>
      <c r="D648" s="5" t="s">
        <v>27</v>
      </c>
      <c r="E648" s="5" t="s">
        <v>2482</v>
      </c>
      <c r="F648" s="5">
        <v>-6413</v>
      </c>
      <c r="G648" s="5" t="s">
        <v>52</v>
      </c>
      <c r="H648" s="5" t="s">
        <v>66</v>
      </c>
      <c r="I648" s="5">
        <v>137484.07999999999</v>
      </c>
      <c r="J648" s="5" t="s">
        <v>2377</v>
      </c>
      <c r="K648" s="5" t="s">
        <v>40</v>
      </c>
      <c r="L648" s="5" t="s">
        <v>73</v>
      </c>
      <c r="M648" s="5">
        <v>4.1900000000000004</v>
      </c>
      <c r="N648" s="5" t="s">
        <v>57</v>
      </c>
      <c r="O648" s="5">
        <v>18</v>
      </c>
    </row>
    <row r="649" spans="1:15" x14ac:dyDescent="0.2">
      <c r="A649" s="5" t="s">
        <v>2483</v>
      </c>
      <c r="B649" s="5" t="s">
        <v>2484</v>
      </c>
      <c r="C649" s="5">
        <v>55</v>
      </c>
      <c r="D649" s="5" t="s">
        <v>17</v>
      </c>
      <c r="E649" s="5" t="s">
        <v>2485</v>
      </c>
      <c r="F649" s="5">
        <v>-3685</v>
      </c>
      <c r="G649" s="5" t="s">
        <v>116</v>
      </c>
      <c r="H649" s="5" t="s">
        <v>66</v>
      </c>
      <c r="I649" s="5">
        <v>146733.87</v>
      </c>
      <c r="J649" s="5" t="s">
        <v>2486</v>
      </c>
      <c r="K649" s="5" t="s">
        <v>136</v>
      </c>
      <c r="L649" s="5" t="s">
        <v>23</v>
      </c>
      <c r="M649" s="5">
        <v>1.31</v>
      </c>
      <c r="N649" s="5" t="s">
        <v>24</v>
      </c>
      <c r="O649" s="5">
        <v>5</v>
      </c>
    </row>
    <row r="650" spans="1:15" x14ac:dyDescent="0.2">
      <c r="A650" s="5" t="s">
        <v>2487</v>
      </c>
      <c r="B650" s="5" t="s">
        <v>2488</v>
      </c>
      <c r="C650" s="5">
        <v>25</v>
      </c>
      <c r="D650" s="5" t="s">
        <v>27</v>
      </c>
      <c r="E650" s="5" t="s">
        <v>2489</v>
      </c>
      <c r="F650" s="5">
        <v>-10232</v>
      </c>
      <c r="G650" s="5" t="s">
        <v>45</v>
      </c>
      <c r="H650" s="5" t="s">
        <v>66</v>
      </c>
      <c r="I650" s="5">
        <v>133169.79</v>
      </c>
      <c r="J650" s="5" t="s">
        <v>117</v>
      </c>
      <c r="K650" s="5" t="s">
        <v>55</v>
      </c>
      <c r="L650" s="5" t="s">
        <v>56</v>
      </c>
      <c r="M650" s="5">
        <v>2.99</v>
      </c>
      <c r="N650" s="5" t="s">
        <v>57</v>
      </c>
      <c r="O650" s="5">
        <v>7</v>
      </c>
    </row>
    <row r="651" spans="1:15" x14ac:dyDescent="0.2">
      <c r="A651" s="5" t="s">
        <v>2490</v>
      </c>
      <c r="B651" s="5" t="s">
        <v>2491</v>
      </c>
      <c r="C651" s="5">
        <v>61</v>
      </c>
      <c r="D651" s="5" t="s">
        <v>27</v>
      </c>
      <c r="E651" s="5" t="s">
        <v>2492</v>
      </c>
      <c r="F651" s="5">
        <v>-8999</v>
      </c>
      <c r="G651" s="5" t="s">
        <v>85</v>
      </c>
      <c r="H651" s="5" t="s">
        <v>173</v>
      </c>
      <c r="I651" s="5">
        <v>70412.81</v>
      </c>
      <c r="J651" s="5" t="s">
        <v>2396</v>
      </c>
      <c r="K651" s="5" t="s">
        <v>118</v>
      </c>
      <c r="L651" s="5" t="s">
        <v>23</v>
      </c>
      <c r="M651" s="5">
        <v>3.43</v>
      </c>
      <c r="N651" s="5" t="s">
        <v>24</v>
      </c>
      <c r="O651" s="5">
        <v>33</v>
      </c>
    </row>
    <row r="652" spans="1:15" x14ac:dyDescent="0.2">
      <c r="A652" s="5" t="s">
        <v>2493</v>
      </c>
      <c r="B652" s="5" t="s">
        <v>2494</v>
      </c>
      <c r="C652" s="5">
        <v>26</v>
      </c>
      <c r="D652" s="5" t="s">
        <v>50</v>
      </c>
      <c r="E652" s="5" t="s">
        <v>2495</v>
      </c>
      <c r="F652" s="5">
        <v>-3020</v>
      </c>
      <c r="G652" s="5" t="s">
        <v>29</v>
      </c>
      <c r="H652" s="5" t="s">
        <v>79</v>
      </c>
      <c r="I652" s="5">
        <v>89968.74</v>
      </c>
      <c r="J652" s="5" t="s">
        <v>2496</v>
      </c>
      <c r="K652" s="5" t="s">
        <v>136</v>
      </c>
      <c r="L652" s="5" t="s">
        <v>73</v>
      </c>
      <c r="M652" s="5">
        <v>4.66</v>
      </c>
      <c r="N652" s="5" t="s">
        <v>24</v>
      </c>
      <c r="O652" s="5">
        <v>34</v>
      </c>
    </row>
    <row r="653" spans="1:15" x14ac:dyDescent="0.2">
      <c r="A653" s="5" t="s">
        <v>2497</v>
      </c>
      <c r="B653" s="5" t="s">
        <v>2498</v>
      </c>
      <c r="C653" s="5">
        <v>40</v>
      </c>
      <c r="D653" s="5" t="s">
        <v>50</v>
      </c>
      <c r="E653" s="5" t="s">
        <v>2499</v>
      </c>
      <c r="F653" s="5">
        <v>-5360</v>
      </c>
      <c r="G653" s="5" t="s">
        <v>45</v>
      </c>
      <c r="H653" s="5" t="s">
        <v>38</v>
      </c>
      <c r="I653" s="5">
        <v>92075.11</v>
      </c>
      <c r="J653" s="5" t="s">
        <v>2500</v>
      </c>
      <c r="K653" s="5" t="s">
        <v>118</v>
      </c>
      <c r="L653" s="5" t="s">
        <v>23</v>
      </c>
      <c r="M653" s="5">
        <v>4.74</v>
      </c>
      <c r="N653" s="5" t="s">
        <v>57</v>
      </c>
      <c r="O653" s="5">
        <v>31</v>
      </c>
    </row>
    <row r="654" spans="1:15" x14ac:dyDescent="0.2">
      <c r="A654" s="5" t="s">
        <v>2501</v>
      </c>
      <c r="B654" s="5" t="s">
        <v>2502</v>
      </c>
      <c r="C654" s="5">
        <v>22</v>
      </c>
      <c r="D654" s="5" t="s">
        <v>17</v>
      </c>
      <c r="E654" s="5" t="s">
        <v>2503</v>
      </c>
      <c r="F654" s="5">
        <v>-7738</v>
      </c>
      <c r="G654" s="5" t="s">
        <v>19</v>
      </c>
      <c r="H654" s="5" t="s">
        <v>144</v>
      </c>
      <c r="I654" s="5">
        <v>85709.65</v>
      </c>
      <c r="J654" s="5" t="s">
        <v>683</v>
      </c>
      <c r="K654" s="5" t="s">
        <v>55</v>
      </c>
      <c r="L654" s="5" t="s">
        <v>56</v>
      </c>
      <c r="M654" s="5">
        <v>2.42</v>
      </c>
      <c r="N654" s="5" t="s">
        <v>74</v>
      </c>
      <c r="O654" s="5">
        <v>27</v>
      </c>
    </row>
    <row r="655" spans="1:15" x14ac:dyDescent="0.2">
      <c r="A655" s="5" t="s">
        <v>2504</v>
      </c>
      <c r="B655" s="5" t="s">
        <v>2505</v>
      </c>
      <c r="C655" s="5">
        <v>27</v>
      </c>
      <c r="D655" s="5" t="s">
        <v>17</v>
      </c>
      <c r="E655" s="5" t="s">
        <v>2506</v>
      </c>
      <c r="F655" s="5">
        <v>-3905</v>
      </c>
      <c r="G655" s="5" t="s">
        <v>94</v>
      </c>
      <c r="H655" s="5" t="s">
        <v>144</v>
      </c>
      <c r="I655" s="5">
        <v>57566.41</v>
      </c>
      <c r="J655" s="5" t="s">
        <v>2507</v>
      </c>
      <c r="K655" s="5" t="s">
        <v>81</v>
      </c>
      <c r="L655" s="5" t="s">
        <v>32</v>
      </c>
      <c r="M655" s="5">
        <v>2.88</v>
      </c>
      <c r="N655" s="5" t="s">
        <v>33</v>
      </c>
      <c r="O655" s="5">
        <v>19</v>
      </c>
    </row>
    <row r="656" spans="1:15" x14ac:dyDescent="0.2">
      <c r="A656" s="5" t="s">
        <v>2508</v>
      </c>
      <c r="B656" s="5" t="s">
        <v>2509</v>
      </c>
      <c r="C656" s="5">
        <v>33</v>
      </c>
      <c r="D656" s="5" t="s">
        <v>17</v>
      </c>
      <c r="E656" s="5" t="s">
        <v>2510</v>
      </c>
      <c r="F656" s="5">
        <v>-9057</v>
      </c>
      <c r="G656" s="5" t="s">
        <v>78</v>
      </c>
      <c r="H656" s="5" t="s">
        <v>53</v>
      </c>
      <c r="I656" s="5">
        <v>86291.98</v>
      </c>
      <c r="J656" s="5" t="s">
        <v>317</v>
      </c>
      <c r="K656" s="5" t="s">
        <v>22</v>
      </c>
      <c r="L656" s="5" t="s">
        <v>73</v>
      </c>
      <c r="M656" s="5">
        <v>4.53</v>
      </c>
      <c r="N656" s="5" t="s">
        <v>24</v>
      </c>
      <c r="O656" s="5">
        <v>7</v>
      </c>
    </row>
    <row r="657" spans="1:15" x14ac:dyDescent="0.2">
      <c r="A657" s="5" t="s">
        <v>2511</v>
      </c>
      <c r="B657" s="5" t="s">
        <v>2512</v>
      </c>
      <c r="C657" s="5">
        <v>24</v>
      </c>
      <c r="D657" s="5" t="s">
        <v>27</v>
      </c>
      <c r="E657" s="5" t="s">
        <v>2513</v>
      </c>
      <c r="F657" s="5">
        <v>-7917</v>
      </c>
      <c r="G657" s="5" t="s">
        <v>45</v>
      </c>
      <c r="H657" s="5" t="s">
        <v>53</v>
      </c>
      <c r="I657" s="5">
        <v>131599.70000000001</v>
      </c>
      <c r="J657" s="5" t="s">
        <v>752</v>
      </c>
      <c r="K657" s="5" t="s">
        <v>81</v>
      </c>
      <c r="L657" s="5" t="s">
        <v>23</v>
      </c>
      <c r="M657" s="5">
        <v>2.68</v>
      </c>
      <c r="N657" s="5" t="s">
        <v>57</v>
      </c>
      <c r="O657" s="5">
        <v>31</v>
      </c>
    </row>
    <row r="658" spans="1:15" x14ac:dyDescent="0.2">
      <c r="A658" s="5" t="s">
        <v>2514</v>
      </c>
      <c r="B658" s="5" t="s">
        <v>2515</v>
      </c>
      <c r="C658" s="5">
        <v>30</v>
      </c>
      <c r="D658" s="5" t="s">
        <v>50</v>
      </c>
      <c r="E658" s="5" t="s">
        <v>2516</v>
      </c>
      <c r="F658" s="5">
        <v>-9431</v>
      </c>
      <c r="G658" s="5" t="s">
        <v>85</v>
      </c>
      <c r="H658" s="5" t="s">
        <v>66</v>
      </c>
      <c r="I658" s="5">
        <v>54055.56</v>
      </c>
      <c r="J658" s="5" t="s">
        <v>2517</v>
      </c>
      <c r="K658" s="5" t="s">
        <v>22</v>
      </c>
      <c r="L658" s="5" t="s">
        <v>32</v>
      </c>
      <c r="M658" s="5">
        <v>1.62</v>
      </c>
      <c r="N658" s="5" t="s">
        <v>57</v>
      </c>
      <c r="O658" s="5">
        <v>0</v>
      </c>
    </row>
    <row r="659" spans="1:15" x14ac:dyDescent="0.2">
      <c r="A659" s="5" t="s">
        <v>2518</v>
      </c>
      <c r="B659" s="5" t="s">
        <v>2519</v>
      </c>
      <c r="C659" s="5">
        <v>37</v>
      </c>
      <c r="D659" s="5" t="s">
        <v>27</v>
      </c>
      <c r="E659" s="5" t="s">
        <v>2520</v>
      </c>
      <c r="F659" s="5">
        <v>-2219</v>
      </c>
      <c r="G659" s="5" t="s">
        <v>29</v>
      </c>
      <c r="H659" s="5" t="s">
        <v>79</v>
      </c>
      <c r="I659" s="5">
        <v>76972.66</v>
      </c>
      <c r="J659" s="5" t="s">
        <v>2521</v>
      </c>
      <c r="K659" s="5" t="s">
        <v>136</v>
      </c>
      <c r="L659" s="5" t="s">
        <v>56</v>
      </c>
      <c r="M659" s="5">
        <v>1.99</v>
      </c>
      <c r="N659" s="5" t="s">
        <v>24</v>
      </c>
      <c r="O659" s="5">
        <v>32</v>
      </c>
    </row>
    <row r="660" spans="1:15" x14ac:dyDescent="0.2">
      <c r="A660" s="5" t="s">
        <v>2522</v>
      </c>
      <c r="B660" s="5" t="s">
        <v>2523</v>
      </c>
      <c r="C660" s="5">
        <v>39</v>
      </c>
      <c r="D660" s="5" t="s">
        <v>27</v>
      </c>
      <c r="E660" s="5" t="s">
        <v>2524</v>
      </c>
      <c r="F660" s="5">
        <v>-9300</v>
      </c>
      <c r="G660" s="5" t="s">
        <v>99</v>
      </c>
      <c r="H660" s="5" t="s">
        <v>79</v>
      </c>
      <c r="I660" s="5">
        <v>137436.82999999999</v>
      </c>
      <c r="J660" s="5" t="s">
        <v>2525</v>
      </c>
      <c r="K660" s="5" t="s">
        <v>136</v>
      </c>
      <c r="L660" s="5" t="s">
        <v>32</v>
      </c>
      <c r="M660" s="5">
        <v>1.75</v>
      </c>
      <c r="N660" s="5" t="s">
        <v>57</v>
      </c>
      <c r="O660" s="5">
        <v>40</v>
      </c>
    </row>
    <row r="661" spans="1:15" x14ac:dyDescent="0.2">
      <c r="A661" s="5" t="s">
        <v>2526</v>
      </c>
      <c r="B661" s="5" t="s">
        <v>2527</v>
      </c>
      <c r="C661" s="5">
        <v>36</v>
      </c>
      <c r="D661" s="5" t="s">
        <v>27</v>
      </c>
      <c r="E661" s="5" t="s">
        <v>2528</v>
      </c>
      <c r="F661" s="5">
        <v>-6234</v>
      </c>
      <c r="G661" s="5" t="s">
        <v>99</v>
      </c>
      <c r="H661" s="5" t="s">
        <v>53</v>
      </c>
      <c r="I661" s="5">
        <v>96813.93</v>
      </c>
      <c r="J661" s="5" t="s">
        <v>1452</v>
      </c>
      <c r="K661" s="5" t="s">
        <v>47</v>
      </c>
      <c r="L661" s="5" t="s">
        <v>23</v>
      </c>
      <c r="M661" s="5">
        <v>4.46</v>
      </c>
      <c r="N661" s="5" t="s">
        <v>41</v>
      </c>
      <c r="O661" s="5">
        <v>26</v>
      </c>
    </row>
    <row r="662" spans="1:15" x14ac:dyDescent="0.2">
      <c r="A662" s="5" t="s">
        <v>2529</v>
      </c>
      <c r="B662" s="5" t="s">
        <v>1551</v>
      </c>
      <c r="C662" s="5">
        <v>62</v>
      </c>
      <c r="D662" s="5" t="s">
        <v>27</v>
      </c>
      <c r="E662" s="5" t="s">
        <v>2530</v>
      </c>
      <c r="F662" s="5">
        <v>-9930</v>
      </c>
      <c r="G662" s="5" t="s">
        <v>45</v>
      </c>
      <c r="H662" s="5" t="s">
        <v>20</v>
      </c>
      <c r="I662" s="5">
        <v>96925.56</v>
      </c>
      <c r="J662" s="5" t="s">
        <v>2531</v>
      </c>
      <c r="K662" s="5" t="s">
        <v>81</v>
      </c>
      <c r="L662" s="5" t="s">
        <v>23</v>
      </c>
      <c r="M662" s="5">
        <v>2.08</v>
      </c>
      <c r="N662" s="5" t="s">
        <v>33</v>
      </c>
      <c r="O662" s="5">
        <v>22</v>
      </c>
    </row>
    <row r="663" spans="1:15" x14ac:dyDescent="0.2">
      <c r="A663" s="5" t="s">
        <v>2532</v>
      </c>
      <c r="B663" s="5" t="s">
        <v>2533</v>
      </c>
      <c r="C663" s="5">
        <v>37</v>
      </c>
      <c r="D663" s="5" t="s">
        <v>50</v>
      </c>
      <c r="E663" s="5" t="s">
        <v>2534</v>
      </c>
      <c r="F663" s="5">
        <v>-1534</v>
      </c>
      <c r="G663" s="5" t="s">
        <v>45</v>
      </c>
      <c r="H663" s="5" t="s">
        <v>173</v>
      </c>
      <c r="I663" s="5">
        <v>65736.740000000005</v>
      </c>
      <c r="J663" s="5" t="s">
        <v>644</v>
      </c>
      <c r="K663" s="5" t="s">
        <v>81</v>
      </c>
      <c r="L663" s="5" t="s">
        <v>23</v>
      </c>
      <c r="M663" s="5">
        <v>2.72</v>
      </c>
      <c r="N663" s="5" t="s">
        <v>33</v>
      </c>
      <c r="O663" s="5">
        <v>31</v>
      </c>
    </row>
    <row r="664" spans="1:15" x14ac:dyDescent="0.2">
      <c r="A664" s="5" t="s">
        <v>2535</v>
      </c>
      <c r="B664" s="5" t="s">
        <v>2536</v>
      </c>
      <c r="C664" s="5">
        <v>41</v>
      </c>
      <c r="D664" s="5" t="s">
        <v>27</v>
      </c>
      <c r="E664" s="5" t="s">
        <v>2537</v>
      </c>
      <c r="F664" s="5">
        <v>-4131</v>
      </c>
      <c r="G664" s="5" t="s">
        <v>37</v>
      </c>
      <c r="H664" s="5" t="s">
        <v>173</v>
      </c>
      <c r="I664" s="5">
        <v>142487.35</v>
      </c>
      <c r="J664" s="5" t="s">
        <v>2538</v>
      </c>
      <c r="K664" s="5" t="s">
        <v>127</v>
      </c>
      <c r="L664" s="5" t="s">
        <v>73</v>
      </c>
      <c r="M664" s="5">
        <v>1.95</v>
      </c>
      <c r="N664" s="5" t="s">
        <v>33</v>
      </c>
      <c r="O664" s="5">
        <v>13</v>
      </c>
    </row>
    <row r="665" spans="1:15" x14ac:dyDescent="0.2">
      <c r="A665" s="5" t="s">
        <v>2539</v>
      </c>
      <c r="B665" s="5" t="s">
        <v>2540</v>
      </c>
      <c r="C665" s="5">
        <v>27</v>
      </c>
      <c r="D665" s="5" t="s">
        <v>27</v>
      </c>
      <c r="E665" s="5" t="s">
        <v>2541</v>
      </c>
      <c r="F665" s="5">
        <v>-4674</v>
      </c>
      <c r="G665" s="5" t="s">
        <v>45</v>
      </c>
      <c r="H665" s="5" t="s">
        <v>38</v>
      </c>
      <c r="I665" s="5">
        <v>175407.88</v>
      </c>
      <c r="J665" s="5" t="s">
        <v>2542</v>
      </c>
      <c r="K665" s="5" t="s">
        <v>47</v>
      </c>
      <c r="L665" s="5" t="s">
        <v>32</v>
      </c>
      <c r="M665" s="5">
        <v>3.82</v>
      </c>
      <c r="N665" s="5" t="s">
        <v>74</v>
      </c>
      <c r="O665" s="5">
        <v>4</v>
      </c>
    </row>
    <row r="666" spans="1:15" x14ac:dyDescent="0.2">
      <c r="A666" s="5" t="s">
        <v>2543</v>
      </c>
      <c r="B666" s="5" t="s">
        <v>2544</v>
      </c>
      <c r="C666" s="5">
        <v>43</v>
      </c>
      <c r="D666" s="5" t="s">
        <v>50</v>
      </c>
      <c r="E666" s="5" t="s">
        <v>2545</v>
      </c>
      <c r="F666" s="5">
        <v>-5872</v>
      </c>
      <c r="G666" s="5" t="s">
        <v>85</v>
      </c>
      <c r="H666" s="5" t="s">
        <v>53</v>
      </c>
      <c r="I666" s="5">
        <v>41352.61</v>
      </c>
      <c r="J666" s="5" t="s">
        <v>2546</v>
      </c>
      <c r="K666" s="5" t="s">
        <v>104</v>
      </c>
      <c r="L666" s="5" t="s">
        <v>73</v>
      </c>
      <c r="M666" s="5">
        <v>4.57</v>
      </c>
      <c r="N666" s="5" t="s">
        <v>57</v>
      </c>
      <c r="O666" s="5">
        <v>22</v>
      </c>
    </row>
    <row r="667" spans="1:15" x14ac:dyDescent="0.2">
      <c r="A667" s="5" t="s">
        <v>2547</v>
      </c>
      <c r="B667" s="5" t="s">
        <v>2548</v>
      </c>
      <c r="C667" s="5">
        <v>62</v>
      </c>
      <c r="D667" s="5" t="s">
        <v>17</v>
      </c>
      <c r="E667" s="5" t="s">
        <v>2549</v>
      </c>
      <c r="F667" s="5">
        <v>-9724</v>
      </c>
      <c r="G667" s="5" t="s">
        <v>29</v>
      </c>
      <c r="H667" s="5" t="s">
        <v>20</v>
      </c>
      <c r="I667" s="5">
        <v>170043.19</v>
      </c>
      <c r="J667" s="5" t="s">
        <v>2550</v>
      </c>
      <c r="K667" s="5" t="s">
        <v>22</v>
      </c>
      <c r="L667" s="5" t="s">
        <v>32</v>
      </c>
      <c r="M667" s="5">
        <v>3.4</v>
      </c>
      <c r="N667" s="5" t="s">
        <v>24</v>
      </c>
      <c r="O667" s="5">
        <v>18</v>
      </c>
    </row>
    <row r="668" spans="1:15" x14ac:dyDescent="0.2">
      <c r="A668" s="5" t="s">
        <v>2551</v>
      </c>
      <c r="B668" s="5" t="s">
        <v>2552</v>
      </c>
      <c r="C668" s="5">
        <v>25</v>
      </c>
      <c r="D668" s="5" t="s">
        <v>17</v>
      </c>
      <c r="E668" s="5" t="s">
        <v>2553</v>
      </c>
      <c r="F668" s="5">
        <v>-9403</v>
      </c>
      <c r="G668" s="5" t="s">
        <v>94</v>
      </c>
      <c r="H668" s="5" t="s">
        <v>20</v>
      </c>
      <c r="I668" s="5">
        <v>161187.07999999999</v>
      </c>
      <c r="J668" s="5" t="s">
        <v>2554</v>
      </c>
      <c r="K668" s="5" t="s">
        <v>55</v>
      </c>
      <c r="L668" s="5" t="s">
        <v>56</v>
      </c>
      <c r="M668" s="5">
        <v>4</v>
      </c>
      <c r="N668" s="5" t="s">
        <v>41</v>
      </c>
      <c r="O668" s="5">
        <v>35</v>
      </c>
    </row>
    <row r="669" spans="1:15" x14ac:dyDescent="0.2">
      <c r="A669" s="5" t="s">
        <v>2555</v>
      </c>
      <c r="B669" s="5" t="s">
        <v>2556</v>
      </c>
      <c r="C669" s="5">
        <v>47</v>
      </c>
      <c r="D669" s="5" t="s">
        <v>17</v>
      </c>
      <c r="E669" s="5" t="s">
        <v>2557</v>
      </c>
      <c r="F669" s="5">
        <v>-1756</v>
      </c>
      <c r="G669" s="5" t="s">
        <v>78</v>
      </c>
      <c r="H669" s="5" t="s">
        <v>38</v>
      </c>
      <c r="I669" s="5">
        <v>66582.12</v>
      </c>
      <c r="J669" s="5" t="s">
        <v>2161</v>
      </c>
      <c r="K669" s="5" t="s">
        <v>22</v>
      </c>
      <c r="L669" s="5" t="s">
        <v>56</v>
      </c>
      <c r="M669" s="5">
        <v>3.02</v>
      </c>
      <c r="N669" s="5" t="s">
        <v>57</v>
      </c>
      <c r="O669" s="5">
        <v>16</v>
      </c>
    </row>
    <row r="670" spans="1:15" x14ac:dyDescent="0.2">
      <c r="A670" s="5" t="s">
        <v>2558</v>
      </c>
      <c r="B670" s="5" t="s">
        <v>2559</v>
      </c>
      <c r="C670" s="5">
        <v>40</v>
      </c>
      <c r="D670" s="5" t="s">
        <v>17</v>
      </c>
      <c r="E670" s="5" t="s">
        <v>2560</v>
      </c>
      <c r="F670" s="5">
        <v>-4788</v>
      </c>
      <c r="G670" s="5" t="s">
        <v>99</v>
      </c>
      <c r="H670" s="5" t="s">
        <v>144</v>
      </c>
      <c r="I670" s="5">
        <v>112367.03999999999</v>
      </c>
      <c r="J670" s="5" t="s">
        <v>2561</v>
      </c>
      <c r="K670" s="5" t="s">
        <v>22</v>
      </c>
      <c r="L670" s="5" t="s">
        <v>32</v>
      </c>
      <c r="M670" s="5">
        <v>4.7699999999999996</v>
      </c>
      <c r="N670" s="5" t="s">
        <v>33</v>
      </c>
      <c r="O670" s="5">
        <v>8</v>
      </c>
    </row>
    <row r="671" spans="1:15" x14ac:dyDescent="0.2">
      <c r="A671" s="5" t="s">
        <v>2562</v>
      </c>
      <c r="B671" s="5" t="s">
        <v>2563</v>
      </c>
      <c r="C671" s="5">
        <v>63</v>
      </c>
      <c r="D671" s="5" t="s">
        <v>27</v>
      </c>
      <c r="E671" s="5" t="s">
        <v>2564</v>
      </c>
      <c r="F671" s="5">
        <v>-1986</v>
      </c>
      <c r="G671" s="5" t="s">
        <v>37</v>
      </c>
      <c r="H671" s="5" t="s">
        <v>38</v>
      </c>
      <c r="I671" s="5">
        <v>175971.7</v>
      </c>
      <c r="J671" s="5" t="s">
        <v>1419</v>
      </c>
      <c r="K671" s="5" t="s">
        <v>136</v>
      </c>
      <c r="L671" s="5" t="s">
        <v>73</v>
      </c>
      <c r="M671" s="5">
        <v>3.89</v>
      </c>
      <c r="N671" s="5" t="s">
        <v>41</v>
      </c>
      <c r="O671" s="5">
        <v>39</v>
      </c>
    </row>
    <row r="672" spans="1:15" x14ac:dyDescent="0.2">
      <c r="A672" s="5" t="s">
        <v>2565</v>
      </c>
      <c r="B672" s="5" t="s">
        <v>2566</v>
      </c>
      <c r="C672" s="5">
        <v>25</v>
      </c>
      <c r="D672" s="5" t="s">
        <v>17</v>
      </c>
      <c r="E672" s="5" t="s">
        <v>2567</v>
      </c>
      <c r="F672" s="5">
        <v>-6469</v>
      </c>
      <c r="G672" s="5" t="s">
        <v>78</v>
      </c>
      <c r="H672" s="5" t="s">
        <v>194</v>
      </c>
      <c r="I672" s="5">
        <v>175882.68</v>
      </c>
      <c r="J672" s="5" t="s">
        <v>647</v>
      </c>
      <c r="K672" s="5" t="s">
        <v>127</v>
      </c>
      <c r="L672" s="5" t="s">
        <v>23</v>
      </c>
      <c r="M672" s="5">
        <v>3.89</v>
      </c>
      <c r="N672" s="5" t="s">
        <v>41</v>
      </c>
      <c r="O672" s="5">
        <v>16</v>
      </c>
    </row>
    <row r="673" spans="1:15" x14ac:dyDescent="0.2">
      <c r="A673" s="5" t="s">
        <v>2568</v>
      </c>
      <c r="B673" s="5" t="s">
        <v>2569</v>
      </c>
      <c r="C673" s="5">
        <v>60</v>
      </c>
      <c r="D673" s="5" t="s">
        <v>17</v>
      </c>
      <c r="E673" s="5" t="s">
        <v>2570</v>
      </c>
      <c r="F673" s="5">
        <v>-7288</v>
      </c>
      <c r="G673" s="5" t="s">
        <v>116</v>
      </c>
      <c r="H673" s="5" t="s">
        <v>30</v>
      </c>
      <c r="I673" s="5">
        <v>119341.25</v>
      </c>
      <c r="J673" s="5" t="s">
        <v>2571</v>
      </c>
      <c r="K673" s="5" t="s">
        <v>104</v>
      </c>
      <c r="L673" s="5" t="s">
        <v>32</v>
      </c>
      <c r="M673" s="5">
        <v>2.78</v>
      </c>
      <c r="N673" s="5" t="s">
        <v>41</v>
      </c>
      <c r="O673" s="5">
        <v>23</v>
      </c>
    </row>
    <row r="674" spans="1:15" x14ac:dyDescent="0.2">
      <c r="A674" s="5" t="s">
        <v>2572</v>
      </c>
      <c r="B674" s="5" t="s">
        <v>2573</v>
      </c>
      <c r="C674" s="5">
        <v>27</v>
      </c>
      <c r="D674" s="5" t="s">
        <v>50</v>
      </c>
      <c r="E674" s="5" t="s">
        <v>2574</v>
      </c>
      <c r="F674" s="5">
        <v>-4843</v>
      </c>
      <c r="G674" s="5" t="s">
        <v>99</v>
      </c>
      <c r="H674" s="5" t="s">
        <v>38</v>
      </c>
      <c r="I674" s="5">
        <v>106125.17</v>
      </c>
      <c r="J674" s="5" t="s">
        <v>2463</v>
      </c>
      <c r="K674" s="5" t="s">
        <v>55</v>
      </c>
      <c r="L674" s="5" t="s">
        <v>73</v>
      </c>
      <c r="M674" s="5">
        <v>1.08</v>
      </c>
      <c r="N674" s="5" t="s">
        <v>24</v>
      </c>
      <c r="O674" s="5">
        <v>11</v>
      </c>
    </row>
    <row r="675" spans="1:15" x14ac:dyDescent="0.2">
      <c r="A675" s="5" t="s">
        <v>2575</v>
      </c>
      <c r="B675" s="5" t="s">
        <v>2576</v>
      </c>
      <c r="C675" s="5">
        <v>60</v>
      </c>
      <c r="D675" s="5" t="s">
        <v>27</v>
      </c>
      <c r="E675" s="5" t="s">
        <v>2577</v>
      </c>
      <c r="F675" s="5">
        <v>-8504</v>
      </c>
      <c r="G675" s="5" t="s">
        <v>99</v>
      </c>
      <c r="H675" s="5" t="s">
        <v>79</v>
      </c>
      <c r="I675" s="5">
        <v>166824</v>
      </c>
      <c r="J675" s="5" t="s">
        <v>2578</v>
      </c>
      <c r="K675" s="5" t="s">
        <v>136</v>
      </c>
      <c r="L675" s="5" t="s">
        <v>32</v>
      </c>
      <c r="M675" s="5">
        <v>3.91</v>
      </c>
      <c r="N675" s="5" t="s">
        <v>74</v>
      </c>
      <c r="O675" s="5">
        <v>38</v>
      </c>
    </row>
    <row r="676" spans="1:15" x14ac:dyDescent="0.2">
      <c r="A676" s="5" t="s">
        <v>2579</v>
      </c>
      <c r="B676" s="5" t="s">
        <v>1122</v>
      </c>
      <c r="C676" s="5">
        <v>46</v>
      </c>
      <c r="D676" s="5" t="s">
        <v>27</v>
      </c>
      <c r="E676" s="5" t="s">
        <v>2580</v>
      </c>
      <c r="F676" s="5">
        <v>-2809</v>
      </c>
      <c r="G676" s="5" t="s">
        <v>78</v>
      </c>
      <c r="H676" s="5" t="s">
        <v>30</v>
      </c>
      <c r="I676" s="5">
        <v>146667.06</v>
      </c>
      <c r="J676" s="5" t="s">
        <v>2581</v>
      </c>
      <c r="K676" s="5" t="s">
        <v>55</v>
      </c>
      <c r="L676" s="5" t="s">
        <v>23</v>
      </c>
      <c r="M676" s="5">
        <v>4.17</v>
      </c>
      <c r="N676" s="5" t="s">
        <v>74</v>
      </c>
      <c r="O676" s="5">
        <v>6</v>
      </c>
    </row>
    <row r="677" spans="1:15" x14ac:dyDescent="0.2">
      <c r="A677" s="5" t="s">
        <v>2582</v>
      </c>
      <c r="B677" s="5" t="s">
        <v>2583</v>
      </c>
      <c r="C677" s="5">
        <v>43</v>
      </c>
      <c r="D677" s="5" t="s">
        <v>17</v>
      </c>
      <c r="E677" s="5" t="s">
        <v>2584</v>
      </c>
      <c r="F677" s="5">
        <v>-9519</v>
      </c>
      <c r="G677" s="5" t="s">
        <v>52</v>
      </c>
      <c r="H677" s="5" t="s">
        <v>79</v>
      </c>
      <c r="I677" s="5">
        <v>153242.41</v>
      </c>
      <c r="J677" s="5" t="s">
        <v>1696</v>
      </c>
      <c r="K677" s="5" t="s">
        <v>62</v>
      </c>
      <c r="L677" s="5" t="s">
        <v>56</v>
      </c>
      <c r="M677" s="5">
        <v>1.62</v>
      </c>
      <c r="N677" s="5" t="s">
        <v>74</v>
      </c>
      <c r="O677" s="5">
        <v>34</v>
      </c>
    </row>
    <row r="678" spans="1:15" x14ac:dyDescent="0.2">
      <c r="A678" s="5" t="s">
        <v>2585</v>
      </c>
      <c r="B678" s="5" t="s">
        <v>2586</v>
      </c>
      <c r="C678" s="5">
        <v>62</v>
      </c>
      <c r="D678" s="5" t="s">
        <v>17</v>
      </c>
      <c r="E678" s="5" t="s">
        <v>2587</v>
      </c>
      <c r="F678" s="5">
        <v>-2893</v>
      </c>
      <c r="G678" s="5" t="s">
        <v>19</v>
      </c>
      <c r="H678" s="5" t="s">
        <v>20</v>
      </c>
      <c r="I678" s="5">
        <v>78027.08</v>
      </c>
      <c r="J678" s="5" t="s">
        <v>1426</v>
      </c>
      <c r="K678" s="5" t="s">
        <v>104</v>
      </c>
      <c r="L678" s="5" t="s">
        <v>32</v>
      </c>
      <c r="M678" s="5">
        <v>1</v>
      </c>
      <c r="N678" s="5" t="s">
        <v>24</v>
      </c>
      <c r="O678" s="5">
        <v>1</v>
      </c>
    </row>
    <row r="679" spans="1:15" x14ac:dyDescent="0.2">
      <c r="A679" s="5" t="s">
        <v>2588</v>
      </c>
      <c r="B679" s="5" t="s">
        <v>2589</v>
      </c>
      <c r="C679" s="5">
        <v>46</v>
      </c>
      <c r="D679" s="5" t="s">
        <v>27</v>
      </c>
      <c r="E679" s="5" t="s">
        <v>2590</v>
      </c>
      <c r="F679" s="5">
        <v>-5963</v>
      </c>
      <c r="G679" s="5" t="s">
        <v>29</v>
      </c>
      <c r="H679" s="5" t="s">
        <v>71</v>
      </c>
      <c r="I679" s="5">
        <v>106313.98</v>
      </c>
      <c r="J679" s="5" t="s">
        <v>2591</v>
      </c>
      <c r="K679" s="5" t="s">
        <v>47</v>
      </c>
      <c r="L679" s="5" t="s">
        <v>23</v>
      </c>
      <c r="M679" s="5">
        <v>4.83</v>
      </c>
      <c r="N679" s="5" t="s">
        <v>33</v>
      </c>
      <c r="O679" s="5">
        <v>22</v>
      </c>
    </row>
    <row r="680" spans="1:15" x14ac:dyDescent="0.2">
      <c r="A680" s="5" t="s">
        <v>2592</v>
      </c>
      <c r="B680" s="5" t="s">
        <v>2593</v>
      </c>
      <c r="C680" s="5">
        <v>43</v>
      </c>
      <c r="D680" s="5" t="s">
        <v>27</v>
      </c>
      <c r="E680" s="5" t="s">
        <v>2594</v>
      </c>
      <c r="F680" s="5">
        <v>-3904</v>
      </c>
      <c r="G680" s="5" t="s">
        <v>78</v>
      </c>
      <c r="H680" s="5" t="s">
        <v>66</v>
      </c>
      <c r="I680" s="5">
        <v>111919.69</v>
      </c>
      <c r="J680" s="5" t="s">
        <v>1246</v>
      </c>
      <c r="K680" s="5" t="s">
        <v>55</v>
      </c>
      <c r="L680" s="5" t="s">
        <v>56</v>
      </c>
      <c r="M680" s="5">
        <v>1.6</v>
      </c>
      <c r="N680" s="5" t="s">
        <v>33</v>
      </c>
      <c r="O680" s="5">
        <v>39</v>
      </c>
    </row>
    <row r="681" spans="1:15" x14ac:dyDescent="0.2">
      <c r="A681" s="5" t="s">
        <v>2595</v>
      </c>
      <c r="B681" s="5" t="s">
        <v>2596</v>
      </c>
      <c r="C681" s="5">
        <v>28</v>
      </c>
      <c r="D681" s="5" t="s">
        <v>50</v>
      </c>
      <c r="E681" s="5" t="s">
        <v>2597</v>
      </c>
      <c r="F681" s="5">
        <v>-6701</v>
      </c>
      <c r="G681" s="5" t="s">
        <v>19</v>
      </c>
      <c r="H681" s="5" t="s">
        <v>144</v>
      </c>
      <c r="I681" s="5">
        <v>159948.53</v>
      </c>
      <c r="J681" s="5" t="s">
        <v>1673</v>
      </c>
      <c r="K681" s="5" t="s">
        <v>55</v>
      </c>
      <c r="L681" s="5" t="s">
        <v>73</v>
      </c>
      <c r="M681" s="5">
        <v>1.59</v>
      </c>
      <c r="N681" s="5" t="s">
        <v>41</v>
      </c>
      <c r="O681" s="5">
        <v>30</v>
      </c>
    </row>
    <row r="682" spans="1:15" x14ac:dyDescent="0.2">
      <c r="A682" s="5" t="s">
        <v>2598</v>
      </c>
      <c r="B682" s="5" t="s">
        <v>2599</v>
      </c>
      <c r="C682" s="5">
        <v>58</v>
      </c>
      <c r="D682" s="5" t="s">
        <v>50</v>
      </c>
      <c r="E682" s="5" t="s">
        <v>2600</v>
      </c>
      <c r="F682" s="5">
        <v>-3213</v>
      </c>
      <c r="G682" s="5" t="s">
        <v>37</v>
      </c>
      <c r="H682" s="5" t="s">
        <v>53</v>
      </c>
      <c r="I682" s="5">
        <v>61371.49</v>
      </c>
      <c r="J682" s="5" t="s">
        <v>2601</v>
      </c>
      <c r="K682" s="5" t="s">
        <v>62</v>
      </c>
      <c r="L682" s="5" t="s">
        <v>73</v>
      </c>
      <c r="M682" s="5">
        <v>2.98</v>
      </c>
      <c r="N682" s="5" t="s">
        <v>41</v>
      </c>
      <c r="O682" s="5">
        <v>26</v>
      </c>
    </row>
    <row r="683" spans="1:15" x14ac:dyDescent="0.2">
      <c r="A683" s="5" t="s">
        <v>2602</v>
      </c>
      <c r="B683" s="5" t="s">
        <v>1661</v>
      </c>
      <c r="C683" s="5">
        <v>43</v>
      </c>
      <c r="D683" s="5" t="s">
        <v>27</v>
      </c>
      <c r="E683" s="5" t="s">
        <v>2603</v>
      </c>
      <c r="F683" s="5">
        <v>-8801</v>
      </c>
      <c r="G683" s="5" t="s">
        <v>85</v>
      </c>
      <c r="H683" s="5" t="s">
        <v>79</v>
      </c>
      <c r="I683" s="5">
        <v>113118.35</v>
      </c>
      <c r="J683" s="5" t="s">
        <v>2604</v>
      </c>
      <c r="K683" s="5" t="s">
        <v>118</v>
      </c>
      <c r="L683" s="5" t="s">
        <v>32</v>
      </c>
      <c r="M683" s="5">
        <v>2.54</v>
      </c>
      <c r="N683" s="5" t="s">
        <v>57</v>
      </c>
      <c r="O683" s="5">
        <v>26</v>
      </c>
    </row>
    <row r="684" spans="1:15" x14ac:dyDescent="0.2">
      <c r="A684" s="5" t="s">
        <v>2605</v>
      </c>
      <c r="B684" s="5" t="s">
        <v>2606</v>
      </c>
      <c r="C684" s="5">
        <v>36</v>
      </c>
      <c r="D684" s="5" t="s">
        <v>17</v>
      </c>
      <c r="E684" s="5" t="s">
        <v>2607</v>
      </c>
      <c r="F684" s="5">
        <v>-1955</v>
      </c>
      <c r="G684" s="5" t="s">
        <v>99</v>
      </c>
      <c r="H684" s="5" t="s">
        <v>144</v>
      </c>
      <c r="I684" s="5">
        <v>87547.77</v>
      </c>
      <c r="J684" s="5" t="s">
        <v>2074</v>
      </c>
      <c r="K684" s="5" t="s">
        <v>55</v>
      </c>
      <c r="L684" s="5" t="s">
        <v>23</v>
      </c>
      <c r="M684" s="5">
        <v>1.24</v>
      </c>
      <c r="N684" s="5" t="s">
        <v>33</v>
      </c>
      <c r="O684" s="5">
        <v>23</v>
      </c>
    </row>
    <row r="685" spans="1:15" x14ac:dyDescent="0.2">
      <c r="A685" s="5" t="s">
        <v>2608</v>
      </c>
      <c r="B685" s="5" t="s">
        <v>2609</v>
      </c>
      <c r="C685" s="5">
        <v>40</v>
      </c>
      <c r="D685" s="5" t="s">
        <v>50</v>
      </c>
      <c r="E685" s="5" t="s">
        <v>2610</v>
      </c>
      <c r="F685" s="5">
        <v>-6267</v>
      </c>
      <c r="G685" s="5" t="s">
        <v>99</v>
      </c>
      <c r="H685" s="5" t="s">
        <v>30</v>
      </c>
      <c r="I685" s="5">
        <v>43100.52</v>
      </c>
      <c r="J685" s="5" t="s">
        <v>2077</v>
      </c>
      <c r="K685" s="5" t="s">
        <v>136</v>
      </c>
      <c r="L685" s="5" t="s">
        <v>32</v>
      </c>
      <c r="M685" s="5">
        <v>2.5099999999999998</v>
      </c>
      <c r="N685" s="5" t="s">
        <v>74</v>
      </c>
      <c r="O685" s="5">
        <v>27</v>
      </c>
    </row>
    <row r="686" spans="1:15" x14ac:dyDescent="0.2">
      <c r="A686" s="5" t="s">
        <v>2611</v>
      </c>
      <c r="B686" s="5" t="s">
        <v>2612</v>
      </c>
      <c r="C686" s="5">
        <v>28</v>
      </c>
      <c r="D686" s="5" t="s">
        <v>17</v>
      </c>
      <c r="E686" s="5" t="s">
        <v>2613</v>
      </c>
      <c r="F686" s="5">
        <v>-4453</v>
      </c>
      <c r="G686" s="5" t="s">
        <v>45</v>
      </c>
      <c r="H686" s="5" t="s">
        <v>53</v>
      </c>
      <c r="I686" s="5">
        <v>87960.41</v>
      </c>
      <c r="J686" s="5" t="s">
        <v>2614</v>
      </c>
      <c r="K686" s="5" t="s">
        <v>47</v>
      </c>
      <c r="L686" s="5" t="s">
        <v>23</v>
      </c>
      <c r="M686" s="5">
        <v>1.05</v>
      </c>
      <c r="N686" s="5" t="s">
        <v>41</v>
      </c>
      <c r="O686" s="5">
        <v>9</v>
      </c>
    </row>
    <row r="687" spans="1:15" x14ac:dyDescent="0.2">
      <c r="A687" s="5" t="s">
        <v>2615</v>
      </c>
      <c r="B687" s="5" t="s">
        <v>2616</v>
      </c>
      <c r="C687" s="5">
        <v>52</v>
      </c>
      <c r="D687" s="5" t="s">
        <v>17</v>
      </c>
      <c r="E687" s="5" t="s">
        <v>2617</v>
      </c>
      <c r="F687" s="5">
        <v>-7512</v>
      </c>
      <c r="G687" s="5" t="s">
        <v>94</v>
      </c>
      <c r="H687" s="5" t="s">
        <v>66</v>
      </c>
      <c r="I687" s="5">
        <v>139770.82999999999</v>
      </c>
      <c r="J687" s="5" t="s">
        <v>1101</v>
      </c>
      <c r="K687" s="5" t="s">
        <v>22</v>
      </c>
      <c r="L687" s="5" t="s">
        <v>73</v>
      </c>
      <c r="M687" s="5">
        <v>1.45</v>
      </c>
      <c r="N687" s="5" t="s">
        <v>74</v>
      </c>
      <c r="O687" s="5">
        <v>2</v>
      </c>
    </row>
    <row r="688" spans="1:15" x14ac:dyDescent="0.2">
      <c r="A688" s="5" t="s">
        <v>2618</v>
      </c>
      <c r="B688" s="5" t="s">
        <v>2619</v>
      </c>
      <c r="C688" s="5">
        <v>33</v>
      </c>
      <c r="D688" s="5" t="s">
        <v>17</v>
      </c>
      <c r="E688" s="5" t="s">
        <v>2620</v>
      </c>
      <c r="F688" s="5">
        <v>-8655</v>
      </c>
      <c r="G688" s="5" t="s">
        <v>94</v>
      </c>
      <c r="H688" s="5" t="s">
        <v>20</v>
      </c>
      <c r="I688" s="5">
        <v>138153.98000000001</v>
      </c>
      <c r="J688" s="5" t="s">
        <v>2621</v>
      </c>
      <c r="K688" s="5" t="s">
        <v>127</v>
      </c>
      <c r="L688" s="5" t="s">
        <v>73</v>
      </c>
      <c r="M688" s="5">
        <v>3.84</v>
      </c>
      <c r="N688" s="5" t="s">
        <v>41</v>
      </c>
      <c r="O688" s="5">
        <v>10</v>
      </c>
    </row>
    <row r="689" spans="1:15" x14ac:dyDescent="0.2">
      <c r="A689" s="5" t="s">
        <v>2622</v>
      </c>
      <c r="B689" s="5" t="s">
        <v>1945</v>
      </c>
      <c r="C689" s="5">
        <v>55</v>
      </c>
      <c r="D689" s="5" t="s">
        <v>50</v>
      </c>
      <c r="E689" s="5" t="s">
        <v>2623</v>
      </c>
      <c r="F689" s="5">
        <v>-8835</v>
      </c>
      <c r="G689" s="5" t="s">
        <v>52</v>
      </c>
      <c r="H689" s="5" t="s">
        <v>144</v>
      </c>
      <c r="I689" s="5">
        <v>66741.429999999993</v>
      </c>
      <c r="J689" s="5" t="s">
        <v>1156</v>
      </c>
      <c r="K689" s="5" t="s">
        <v>118</v>
      </c>
      <c r="L689" s="5" t="s">
        <v>23</v>
      </c>
      <c r="M689" s="5">
        <v>4.2699999999999996</v>
      </c>
      <c r="N689" s="5" t="s">
        <v>41</v>
      </c>
      <c r="O689" s="5">
        <v>30</v>
      </c>
    </row>
    <row r="690" spans="1:15" x14ac:dyDescent="0.2">
      <c r="A690" s="5" t="s">
        <v>2624</v>
      </c>
      <c r="B690" s="5" t="s">
        <v>2625</v>
      </c>
      <c r="C690" s="5">
        <v>63</v>
      </c>
      <c r="D690" s="5" t="s">
        <v>50</v>
      </c>
      <c r="E690" s="5" t="s">
        <v>2626</v>
      </c>
      <c r="F690" s="5">
        <v>-7608</v>
      </c>
      <c r="G690" s="5" t="s">
        <v>29</v>
      </c>
      <c r="H690" s="5" t="s">
        <v>30</v>
      </c>
      <c r="I690" s="5">
        <v>74138.34</v>
      </c>
      <c r="J690" s="5" t="s">
        <v>2627</v>
      </c>
      <c r="K690" s="5" t="s">
        <v>136</v>
      </c>
      <c r="L690" s="5" t="s">
        <v>73</v>
      </c>
      <c r="M690" s="5">
        <v>3.41</v>
      </c>
      <c r="N690" s="5" t="s">
        <v>33</v>
      </c>
      <c r="O690" s="5">
        <v>1</v>
      </c>
    </row>
    <row r="691" spans="1:15" x14ac:dyDescent="0.2">
      <c r="A691" s="5" t="s">
        <v>2628</v>
      </c>
      <c r="B691" s="5" t="s">
        <v>2629</v>
      </c>
      <c r="C691" s="5">
        <v>32</v>
      </c>
      <c r="D691" s="5" t="s">
        <v>17</v>
      </c>
      <c r="E691" s="5" t="s">
        <v>2630</v>
      </c>
      <c r="F691" s="5">
        <v>-1760</v>
      </c>
      <c r="G691" s="5" t="s">
        <v>116</v>
      </c>
      <c r="H691" s="5" t="s">
        <v>30</v>
      </c>
      <c r="I691" s="5">
        <v>114995.25</v>
      </c>
      <c r="J691" s="5" t="s">
        <v>2631</v>
      </c>
      <c r="K691" s="5" t="s">
        <v>22</v>
      </c>
      <c r="L691" s="5" t="s">
        <v>32</v>
      </c>
      <c r="M691" s="5">
        <v>2.08</v>
      </c>
      <c r="N691" s="5" t="s">
        <v>57</v>
      </c>
      <c r="O691" s="5">
        <v>36</v>
      </c>
    </row>
    <row r="692" spans="1:15" x14ac:dyDescent="0.2">
      <c r="A692" s="5" t="s">
        <v>2632</v>
      </c>
      <c r="B692" s="5" t="s">
        <v>2552</v>
      </c>
      <c r="C692" s="5">
        <v>52</v>
      </c>
      <c r="D692" s="5" t="s">
        <v>27</v>
      </c>
      <c r="E692" s="5" t="s">
        <v>2633</v>
      </c>
      <c r="F692" s="5">
        <v>-6772</v>
      </c>
      <c r="G692" s="5" t="s">
        <v>45</v>
      </c>
      <c r="H692" s="5" t="s">
        <v>173</v>
      </c>
      <c r="I692" s="5">
        <v>143993.51999999999</v>
      </c>
      <c r="J692" s="5" t="s">
        <v>2634</v>
      </c>
      <c r="K692" s="5" t="s">
        <v>118</v>
      </c>
      <c r="L692" s="5" t="s">
        <v>32</v>
      </c>
      <c r="M692" s="5">
        <v>2.2599999999999998</v>
      </c>
      <c r="N692" s="5" t="s">
        <v>41</v>
      </c>
      <c r="O692" s="5">
        <v>22</v>
      </c>
    </row>
    <row r="693" spans="1:15" x14ac:dyDescent="0.2">
      <c r="A693" s="5" t="s">
        <v>2635</v>
      </c>
      <c r="B693" s="5" t="s">
        <v>2636</v>
      </c>
      <c r="C693" s="5">
        <v>65</v>
      </c>
      <c r="D693" s="5" t="s">
        <v>27</v>
      </c>
      <c r="E693" s="5" t="s">
        <v>2637</v>
      </c>
      <c r="F693" s="5">
        <v>-10725</v>
      </c>
      <c r="G693" s="5" t="s">
        <v>19</v>
      </c>
      <c r="H693" s="5" t="s">
        <v>20</v>
      </c>
      <c r="I693" s="5">
        <v>152086.68</v>
      </c>
      <c r="J693" s="5" t="s">
        <v>2638</v>
      </c>
      <c r="K693" s="5" t="s">
        <v>22</v>
      </c>
      <c r="L693" s="5" t="s">
        <v>56</v>
      </c>
      <c r="M693" s="5">
        <v>2.91</v>
      </c>
      <c r="N693" s="5" t="s">
        <v>74</v>
      </c>
      <c r="O693" s="5">
        <v>18</v>
      </c>
    </row>
    <row r="694" spans="1:15" x14ac:dyDescent="0.2">
      <c r="A694" s="5" t="s">
        <v>2639</v>
      </c>
      <c r="B694" s="5" t="s">
        <v>1518</v>
      </c>
      <c r="C694" s="5">
        <v>65</v>
      </c>
      <c r="D694" s="5" t="s">
        <v>50</v>
      </c>
      <c r="E694" s="5" t="s">
        <v>2640</v>
      </c>
      <c r="F694" s="5">
        <v>-5828</v>
      </c>
      <c r="G694" s="5" t="s">
        <v>99</v>
      </c>
      <c r="H694" s="5" t="s">
        <v>53</v>
      </c>
      <c r="I694" s="5">
        <v>146479.73000000001</v>
      </c>
      <c r="J694" s="5" t="s">
        <v>2641</v>
      </c>
      <c r="K694" s="5" t="s">
        <v>118</v>
      </c>
      <c r="L694" s="5" t="s">
        <v>73</v>
      </c>
      <c r="M694" s="5">
        <v>2.79</v>
      </c>
      <c r="N694" s="5" t="s">
        <v>24</v>
      </c>
      <c r="O694" s="5">
        <v>21</v>
      </c>
    </row>
    <row r="695" spans="1:15" x14ac:dyDescent="0.2">
      <c r="A695" s="5" t="s">
        <v>2642</v>
      </c>
      <c r="B695" s="5" t="s">
        <v>2643</v>
      </c>
      <c r="C695" s="5">
        <v>61</v>
      </c>
      <c r="D695" s="5" t="s">
        <v>50</v>
      </c>
      <c r="E695" s="5" t="s">
        <v>2644</v>
      </c>
      <c r="F695" s="5">
        <v>-9170</v>
      </c>
      <c r="G695" s="5" t="s">
        <v>99</v>
      </c>
      <c r="H695" s="5" t="s">
        <v>30</v>
      </c>
      <c r="I695" s="5">
        <v>179566.38</v>
      </c>
      <c r="J695" s="5" t="s">
        <v>178</v>
      </c>
      <c r="K695" s="5" t="s">
        <v>136</v>
      </c>
      <c r="L695" s="5" t="s">
        <v>32</v>
      </c>
      <c r="M695" s="5">
        <v>3.27</v>
      </c>
      <c r="N695" s="5" t="s">
        <v>41</v>
      </c>
      <c r="O695" s="5">
        <v>6</v>
      </c>
    </row>
    <row r="696" spans="1:15" x14ac:dyDescent="0.2">
      <c r="A696" s="5" t="s">
        <v>2645</v>
      </c>
      <c r="B696" s="5" t="s">
        <v>2646</v>
      </c>
      <c r="C696" s="5">
        <v>41</v>
      </c>
      <c r="D696" s="5" t="s">
        <v>17</v>
      </c>
      <c r="E696" s="5" t="s">
        <v>2647</v>
      </c>
      <c r="F696" s="5">
        <v>-9356</v>
      </c>
      <c r="G696" s="5" t="s">
        <v>37</v>
      </c>
      <c r="H696" s="5" t="s">
        <v>53</v>
      </c>
      <c r="I696" s="5">
        <v>170438.12</v>
      </c>
      <c r="J696" s="5" t="s">
        <v>2648</v>
      </c>
      <c r="K696" s="5" t="s">
        <v>136</v>
      </c>
      <c r="L696" s="5" t="s">
        <v>73</v>
      </c>
      <c r="M696" s="5">
        <v>3.31</v>
      </c>
      <c r="N696" s="5" t="s">
        <v>33</v>
      </c>
      <c r="O696" s="5">
        <v>5</v>
      </c>
    </row>
    <row r="697" spans="1:15" x14ac:dyDescent="0.2">
      <c r="A697" s="5" t="s">
        <v>2649</v>
      </c>
      <c r="B697" s="5" t="s">
        <v>2650</v>
      </c>
      <c r="C697" s="5">
        <v>51</v>
      </c>
      <c r="D697" s="5" t="s">
        <v>50</v>
      </c>
      <c r="E697" s="5" t="s">
        <v>2651</v>
      </c>
      <c r="F697" s="5">
        <v>-9584</v>
      </c>
      <c r="G697" s="5" t="s">
        <v>78</v>
      </c>
      <c r="H697" s="5" t="s">
        <v>71</v>
      </c>
      <c r="I697" s="5">
        <v>175893.69</v>
      </c>
      <c r="J697" s="5" t="s">
        <v>2652</v>
      </c>
      <c r="K697" s="5" t="s">
        <v>22</v>
      </c>
      <c r="L697" s="5" t="s">
        <v>73</v>
      </c>
      <c r="M697" s="5">
        <v>4.4400000000000004</v>
      </c>
      <c r="N697" s="5" t="s">
        <v>41</v>
      </c>
      <c r="O697" s="5">
        <v>26</v>
      </c>
    </row>
    <row r="698" spans="1:15" x14ac:dyDescent="0.2">
      <c r="A698" s="5" t="s">
        <v>2653</v>
      </c>
      <c r="B698" s="5" t="s">
        <v>323</v>
      </c>
      <c r="C698" s="5">
        <v>30</v>
      </c>
      <c r="D698" s="5" t="s">
        <v>50</v>
      </c>
      <c r="E698" s="5" t="s">
        <v>2654</v>
      </c>
      <c r="F698" s="5">
        <v>-7826</v>
      </c>
      <c r="G698" s="5" t="s">
        <v>37</v>
      </c>
      <c r="H698" s="5" t="s">
        <v>71</v>
      </c>
      <c r="I698" s="5">
        <v>133919.13</v>
      </c>
      <c r="J698" s="5" t="s">
        <v>2655</v>
      </c>
      <c r="K698" s="5" t="s">
        <v>40</v>
      </c>
      <c r="L698" s="5" t="s">
        <v>73</v>
      </c>
      <c r="M698" s="5">
        <v>4.51</v>
      </c>
      <c r="N698" s="5" t="s">
        <v>74</v>
      </c>
      <c r="O698" s="5">
        <v>39</v>
      </c>
    </row>
    <row r="699" spans="1:15" x14ac:dyDescent="0.2">
      <c r="A699" s="5" t="s">
        <v>2656</v>
      </c>
      <c r="B699" s="5" t="s">
        <v>2657</v>
      </c>
      <c r="C699" s="5">
        <v>37</v>
      </c>
      <c r="D699" s="5" t="s">
        <v>17</v>
      </c>
      <c r="E699" s="5" t="s">
        <v>2658</v>
      </c>
      <c r="F699" s="5">
        <v>-3190</v>
      </c>
      <c r="G699" s="5" t="s">
        <v>116</v>
      </c>
      <c r="H699" s="5" t="s">
        <v>66</v>
      </c>
      <c r="I699" s="5">
        <v>57939.839999999997</v>
      </c>
      <c r="J699" s="5" t="s">
        <v>67</v>
      </c>
      <c r="K699" s="5" t="s">
        <v>136</v>
      </c>
      <c r="L699" s="5" t="s">
        <v>32</v>
      </c>
      <c r="M699" s="5">
        <v>2.5499999999999998</v>
      </c>
      <c r="N699" s="5" t="s">
        <v>41</v>
      </c>
      <c r="O699" s="5">
        <v>5</v>
      </c>
    </row>
    <row r="700" spans="1:15" x14ac:dyDescent="0.2">
      <c r="A700" s="5" t="s">
        <v>2659</v>
      </c>
      <c r="B700" s="5" t="s">
        <v>2660</v>
      </c>
      <c r="C700" s="5">
        <v>51</v>
      </c>
      <c r="D700" s="5" t="s">
        <v>17</v>
      </c>
      <c r="E700" s="5" t="s">
        <v>2661</v>
      </c>
      <c r="F700" s="5">
        <v>-3292</v>
      </c>
      <c r="G700" s="5" t="s">
        <v>78</v>
      </c>
      <c r="H700" s="5" t="s">
        <v>71</v>
      </c>
      <c r="I700" s="5">
        <v>168031.75</v>
      </c>
      <c r="J700" s="5" t="s">
        <v>679</v>
      </c>
      <c r="K700" s="5" t="s">
        <v>104</v>
      </c>
      <c r="L700" s="5" t="s">
        <v>32</v>
      </c>
      <c r="M700" s="5">
        <v>2.61</v>
      </c>
      <c r="N700" s="5" t="s">
        <v>74</v>
      </c>
      <c r="O700" s="5">
        <v>20</v>
      </c>
    </row>
    <row r="701" spans="1:15" x14ac:dyDescent="0.2">
      <c r="A701" s="5" t="s">
        <v>2662</v>
      </c>
      <c r="B701" s="5" t="s">
        <v>2663</v>
      </c>
      <c r="C701" s="5">
        <v>53</v>
      </c>
      <c r="D701" s="5" t="s">
        <v>27</v>
      </c>
      <c r="E701" s="5" t="s">
        <v>2664</v>
      </c>
      <c r="F701" s="5">
        <v>-4418</v>
      </c>
      <c r="G701" s="5" t="s">
        <v>116</v>
      </c>
      <c r="H701" s="5" t="s">
        <v>79</v>
      </c>
      <c r="I701" s="5">
        <v>40550.94</v>
      </c>
      <c r="J701" s="5" t="s">
        <v>2665</v>
      </c>
      <c r="K701" s="5" t="s">
        <v>40</v>
      </c>
      <c r="L701" s="5" t="s">
        <v>32</v>
      </c>
      <c r="M701" s="5">
        <v>3.56</v>
      </c>
      <c r="N701" s="5" t="s">
        <v>33</v>
      </c>
      <c r="O701" s="5">
        <v>36</v>
      </c>
    </row>
    <row r="702" spans="1:15" x14ac:dyDescent="0.2">
      <c r="A702" s="5" t="s">
        <v>2666</v>
      </c>
      <c r="B702" s="5" t="s">
        <v>2667</v>
      </c>
      <c r="C702" s="5">
        <v>46</v>
      </c>
      <c r="D702" s="5" t="s">
        <v>27</v>
      </c>
      <c r="E702" s="5" t="s">
        <v>2668</v>
      </c>
      <c r="F702" s="5">
        <v>-5719</v>
      </c>
      <c r="G702" s="5" t="s">
        <v>45</v>
      </c>
      <c r="H702" s="5" t="s">
        <v>30</v>
      </c>
      <c r="I702" s="5">
        <v>160862.99</v>
      </c>
      <c r="J702" s="5" t="s">
        <v>2669</v>
      </c>
      <c r="K702" s="5" t="s">
        <v>104</v>
      </c>
      <c r="L702" s="5" t="s">
        <v>73</v>
      </c>
      <c r="M702" s="5">
        <v>2.0099999999999998</v>
      </c>
      <c r="N702" s="5" t="s">
        <v>24</v>
      </c>
      <c r="O702" s="5">
        <v>5</v>
      </c>
    </row>
    <row r="703" spans="1:15" x14ac:dyDescent="0.2">
      <c r="A703" s="5" t="s">
        <v>2670</v>
      </c>
      <c r="B703" s="5" t="s">
        <v>2671</v>
      </c>
      <c r="C703" s="5">
        <v>39</v>
      </c>
      <c r="D703" s="5" t="s">
        <v>50</v>
      </c>
      <c r="E703" s="5" t="s">
        <v>2672</v>
      </c>
      <c r="F703" s="5">
        <v>-9894</v>
      </c>
      <c r="G703" s="5" t="s">
        <v>29</v>
      </c>
      <c r="H703" s="5" t="s">
        <v>20</v>
      </c>
      <c r="I703" s="5">
        <v>66045.210000000006</v>
      </c>
      <c r="J703" s="5" t="s">
        <v>2673</v>
      </c>
      <c r="K703" s="5" t="s">
        <v>55</v>
      </c>
      <c r="L703" s="5" t="s">
        <v>23</v>
      </c>
      <c r="M703" s="5">
        <v>1.37</v>
      </c>
      <c r="N703" s="5" t="s">
        <v>41</v>
      </c>
      <c r="O703" s="5">
        <v>21</v>
      </c>
    </row>
    <row r="704" spans="1:15" x14ac:dyDescent="0.2">
      <c r="A704" s="5" t="s">
        <v>2674</v>
      </c>
      <c r="B704" s="5" t="s">
        <v>2351</v>
      </c>
      <c r="C704" s="5">
        <v>32</v>
      </c>
      <c r="D704" s="5" t="s">
        <v>27</v>
      </c>
      <c r="E704" s="5" t="s">
        <v>2675</v>
      </c>
      <c r="F704" s="5">
        <v>-10011</v>
      </c>
      <c r="G704" s="5" t="s">
        <v>85</v>
      </c>
      <c r="H704" s="5" t="s">
        <v>53</v>
      </c>
      <c r="I704" s="5">
        <v>175010.53</v>
      </c>
      <c r="J704" s="5" t="s">
        <v>2676</v>
      </c>
      <c r="K704" s="5" t="s">
        <v>62</v>
      </c>
      <c r="L704" s="5" t="s">
        <v>56</v>
      </c>
      <c r="M704" s="5">
        <v>4.29</v>
      </c>
      <c r="N704" s="5" t="s">
        <v>57</v>
      </c>
      <c r="O704" s="5">
        <v>38</v>
      </c>
    </row>
    <row r="705" spans="1:15" x14ac:dyDescent="0.2">
      <c r="A705" s="5" t="s">
        <v>2677</v>
      </c>
      <c r="B705" s="5" t="s">
        <v>2678</v>
      </c>
      <c r="C705" s="5">
        <v>64</v>
      </c>
      <c r="D705" s="5" t="s">
        <v>17</v>
      </c>
      <c r="E705" s="5" t="s">
        <v>2679</v>
      </c>
      <c r="F705" s="5">
        <v>-6963</v>
      </c>
      <c r="G705" s="5" t="s">
        <v>45</v>
      </c>
      <c r="H705" s="5" t="s">
        <v>53</v>
      </c>
      <c r="I705" s="5">
        <v>164992.66</v>
      </c>
      <c r="J705" s="5" t="s">
        <v>186</v>
      </c>
      <c r="K705" s="5" t="s">
        <v>40</v>
      </c>
      <c r="L705" s="5" t="s">
        <v>73</v>
      </c>
      <c r="M705" s="5">
        <v>1.45</v>
      </c>
      <c r="N705" s="5" t="s">
        <v>41</v>
      </c>
      <c r="O705" s="5">
        <v>16</v>
      </c>
    </row>
    <row r="706" spans="1:15" x14ac:dyDescent="0.2">
      <c r="A706" s="5" t="s">
        <v>2680</v>
      </c>
      <c r="B706" s="5" t="s">
        <v>863</v>
      </c>
      <c r="C706" s="5">
        <v>22</v>
      </c>
      <c r="D706" s="5" t="s">
        <v>50</v>
      </c>
      <c r="E706" s="5" t="s">
        <v>2681</v>
      </c>
      <c r="F706" s="5">
        <v>-4004</v>
      </c>
      <c r="G706" s="5" t="s">
        <v>45</v>
      </c>
      <c r="H706" s="5" t="s">
        <v>30</v>
      </c>
      <c r="I706" s="5">
        <v>143127.59</v>
      </c>
      <c r="J706" s="5" t="s">
        <v>2682</v>
      </c>
      <c r="K706" s="5" t="s">
        <v>104</v>
      </c>
      <c r="L706" s="5" t="s">
        <v>32</v>
      </c>
      <c r="M706" s="5">
        <v>3.4</v>
      </c>
      <c r="N706" s="5" t="s">
        <v>24</v>
      </c>
      <c r="O706" s="5">
        <v>22</v>
      </c>
    </row>
    <row r="707" spans="1:15" x14ac:dyDescent="0.2">
      <c r="A707" s="5" t="s">
        <v>2683</v>
      </c>
      <c r="B707" s="5" t="s">
        <v>598</v>
      </c>
      <c r="C707" s="5">
        <v>65</v>
      </c>
      <c r="D707" s="5" t="s">
        <v>17</v>
      </c>
      <c r="E707" s="5" t="s">
        <v>2684</v>
      </c>
      <c r="F707" s="5">
        <v>-8471</v>
      </c>
      <c r="G707" s="5" t="s">
        <v>45</v>
      </c>
      <c r="H707" s="5" t="s">
        <v>194</v>
      </c>
      <c r="I707" s="5">
        <v>165014.96</v>
      </c>
      <c r="J707" s="5" t="s">
        <v>2685</v>
      </c>
      <c r="K707" s="5" t="s">
        <v>136</v>
      </c>
      <c r="L707" s="5" t="s">
        <v>56</v>
      </c>
      <c r="M707" s="5">
        <v>3.6</v>
      </c>
      <c r="N707" s="5" t="s">
        <v>41</v>
      </c>
      <c r="O707" s="5">
        <v>26</v>
      </c>
    </row>
    <row r="708" spans="1:15" x14ac:dyDescent="0.2">
      <c r="A708" s="5" t="s">
        <v>2686</v>
      </c>
      <c r="B708" s="5" t="s">
        <v>2687</v>
      </c>
      <c r="C708" s="5">
        <v>44</v>
      </c>
      <c r="D708" s="5" t="s">
        <v>17</v>
      </c>
      <c r="E708" s="5" t="s">
        <v>2688</v>
      </c>
      <c r="F708" s="5">
        <v>-8119</v>
      </c>
      <c r="G708" s="5" t="s">
        <v>19</v>
      </c>
      <c r="H708" s="5" t="s">
        <v>53</v>
      </c>
      <c r="I708" s="5">
        <v>101529.42</v>
      </c>
      <c r="J708" s="5" t="s">
        <v>2496</v>
      </c>
      <c r="K708" s="5" t="s">
        <v>55</v>
      </c>
      <c r="L708" s="5" t="s">
        <v>32</v>
      </c>
      <c r="M708" s="5">
        <v>3.17</v>
      </c>
      <c r="N708" s="5" t="s">
        <v>41</v>
      </c>
      <c r="O708" s="5">
        <v>18</v>
      </c>
    </row>
    <row r="709" spans="1:15" x14ac:dyDescent="0.2">
      <c r="A709" s="5" t="s">
        <v>2689</v>
      </c>
      <c r="B709" s="5" t="s">
        <v>451</v>
      </c>
      <c r="C709" s="5">
        <v>65</v>
      </c>
      <c r="D709" s="5" t="s">
        <v>50</v>
      </c>
      <c r="E709" s="5" t="s">
        <v>2690</v>
      </c>
      <c r="F709" s="5">
        <v>-3932</v>
      </c>
      <c r="G709" s="5" t="s">
        <v>19</v>
      </c>
      <c r="H709" s="5" t="s">
        <v>71</v>
      </c>
      <c r="I709" s="5">
        <v>47997.5</v>
      </c>
      <c r="J709" s="5" t="s">
        <v>2691</v>
      </c>
      <c r="K709" s="5" t="s">
        <v>127</v>
      </c>
      <c r="L709" s="5" t="s">
        <v>56</v>
      </c>
      <c r="M709" s="5">
        <v>1.41</v>
      </c>
      <c r="N709" s="5" t="s">
        <v>57</v>
      </c>
      <c r="O709" s="5">
        <v>34</v>
      </c>
    </row>
    <row r="710" spans="1:15" x14ac:dyDescent="0.2">
      <c r="A710" s="5" t="s">
        <v>2692</v>
      </c>
      <c r="B710" s="5" t="s">
        <v>820</v>
      </c>
      <c r="C710" s="5">
        <v>50</v>
      </c>
      <c r="D710" s="5" t="s">
        <v>17</v>
      </c>
      <c r="E710" s="5" t="s">
        <v>2693</v>
      </c>
      <c r="F710" s="5">
        <v>-6764</v>
      </c>
      <c r="G710" s="5" t="s">
        <v>29</v>
      </c>
      <c r="H710" s="5" t="s">
        <v>30</v>
      </c>
      <c r="I710" s="5">
        <v>67317.509999999995</v>
      </c>
      <c r="J710" s="5" t="s">
        <v>2694</v>
      </c>
      <c r="K710" s="5" t="s">
        <v>118</v>
      </c>
      <c r="L710" s="5" t="s">
        <v>56</v>
      </c>
      <c r="M710" s="5">
        <v>1.46</v>
      </c>
      <c r="N710" s="5" t="s">
        <v>41</v>
      </c>
      <c r="O710" s="5">
        <v>7</v>
      </c>
    </row>
    <row r="711" spans="1:15" x14ac:dyDescent="0.2">
      <c r="A711" s="5" t="s">
        <v>2695</v>
      </c>
      <c r="B711" s="5" t="s">
        <v>2660</v>
      </c>
      <c r="C711" s="5">
        <v>48</v>
      </c>
      <c r="D711" s="5" t="s">
        <v>17</v>
      </c>
      <c r="E711" s="5" t="s">
        <v>2696</v>
      </c>
      <c r="F711" s="5">
        <v>-2586</v>
      </c>
      <c r="G711" s="5" t="s">
        <v>37</v>
      </c>
      <c r="H711" s="5" t="s">
        <v>30</v>
      </c>
      <c r="I711" s="5">
        <v>108596.32</v>
      </c>
      <c r="J711" s="5" t="s">
        <v>2581</v>
      </c>
      <c r="K711" s="5" t="s">
        <v>81</v>
      </c>
      <c r="L711" s="5" t="s">
        <v>73</v>
      </c>
      <c r="M711" s="5">
        <v>4.3499999999999996</v>
      </c>
      <c r="N711" s="5" t="s">
        <v>41</v>
      </c>
      <c r="O711" s="5">
        <v>15</v>
      </c>
    </row>
    <row r="712" spans="1:15" x14ac:dyDescent="0.2">
      <c r="A712" s="5" t="s">
        <v>2697</v>
      </c>
      <c r="B712" s="5" t="s">
        <v>1657</v>
      </c>
      <c r="C712" s="5">
        <v>24</v>
      </c>
      <c r="D712" s="5" t="s">
        <v>27</v>
      </c>
      <c r="E712" s="5" t="s">
        <v>2698</v>
      </c>
      <c r="F712" s="5">
        <v>-8399</v>
      </c>
      <c r="G712" s="5" t="s">
        <v>85</v>
      </c>
      <c r="H712" s="5" t="s">
        <v>38</v>
      </c>
      <c r="I712" s="5">
        <v>81033.289999999994</v>
      </c>
      <c r="J712" s="5" t="s">
        <v>2699</v>
      </c>
      <c r="K712" s="5" t="s">
        <v>127</v>
      </c>
      <c r="L712" s="5" t="s">
        <v>56</v>
      </c>
      <c r="M712" s="5">
        <v>1.97</v>
      </c>
      <c r="N712" s="5" t="s">
        <v>41</v>
      </c>
      <c r="O712" s="5">
        <v>12</v>
      </c>
    </row>
    <row r="713" spans="1:15" x14ac:dyDescent="0.2">
      <c r="A713" s="5" t="s">
        <v>2700</v>
      </c>
      <c r="B713" s="5" t="s">
        <v>836</v>
      </c>
      <c r="C713" s="5">
        <v>47</v>
      </c>
      <c r="D713" s="5" t="s">
        <v>27</v>
      </c>
      <c r="E713" s="5" t="s">
        <v>2701</v>
      </c>
      <c r="F713" s="5">
        <v>-8265</v>
      </c>
      <c r="G713" s="5" t="s">
        <v>78</v>
      </c>
      <c r="H713" s="5" t="s">
        <v>66</v>
      </c>
      <c r="I713" s="5">
        <v>166104.85</v>
      </c>
      <c r="J713" s="5" t="s">
        <v>2702</v>
      </c>
      <c r="K713" s="5" t="s">
        <v>55</v>
      </c>
      <c r="L713" s="5" t="s">
        <v>56</v>
      </c>
      <c r="M713" s="5">
        <v>1.92</v>
      </c>
      <c r="N713" s="5" t="s">
        <v>24</v>
      </c>
      <c r="O713" s="5">
        <v>32</v>
      </c>
    </row>
    <row r="714" spans="1:15" x14ac:dyDescent="0.2">
      <c r="A714" s="5" t="s">
        <v>2703</v>
      </c>
      <c r="B714" s="5" t="s">
        <v>2704</v>
      </c>
      <c r="C714" s="5">
        <v>58</v>
      </c>
      <c r="D714" s="5" t="s">
        <v>50</v>
      </c>
      <c r="E714" s="5" t="s">
        <v>2705</v>
      </c>
      <c r="F714" s="5">
        <v>-4812</v>
      </c>
      <c r="G714" s="5" t="s">
        <v>37</v>
      </c>
      <c r="H714" s="5" t="s">
        <v>30</v>
      </c>
      <c r="I714" s="5">
        <v>48521.89</v>
      </c>
      <c r="J714" s="5" t="s">
        <v>2706</v>
      </c>
      <c r="K714" s="5" t="s">
        <v>104</v>
      </c>
      <c r="L714" s="5" t="s">
        <v>23</v>
      </c>
      <c r="M714" s="5">
        <v>3.52</v>
      </c>
      <c r="N714" s="5" t="s">
        <v>57</v>
      </c>
      <c r="O714" s="5">
        <v>9</v>
      </c>
    </row>
    <row r="715" spans="1:15" x14ac:dyDescent="0.2">
      <c r="A715" s="5" t="s">
        <v>2707</v>
      </c>
      <c r="B715" s="5" t="s">
        <v>2708</v>
      </c>
      <c r="C715" s="5">
        <v>56</v>
      </c>
      <c r="D715" s="5" t="s">
        <v>27</v>
      </c>
      <c r="E715" s="5" t="s">
        <v>2709</v>
      </c>
      <c r="F715" s="5">
        <v>-3853</v>
      </c>
      <c r="G715" s="5" t="s">
        <v>94</v>
      </c>
      <c r="H715" s="5" t="s">
        <v>173</v>
      </c>
      <c r="I715" s="5">
        <v>62050.5</v>
      </c>
      <c r="J715" s="5" t="s">
        <v>2710</v>
      </c>
      <c r="K715" s="5" t="s">
        <v>47</v>
      </c>
      <c r="L715" s="5" t="s">
        <v>73</v>
      </c>
      <c r="M715" s="5">
        <v>1.78</v>
      </c>
      <c r="N715" s="5" t="s">
        <v>24</v>
      </c>
      <c r="O715" s="5">
        <v>24</v>
      </c>
    </row>
    <row r="716" spans="1:15" x14ac:dyDescent="0.2">
      <c r="A716" s="5" t="s">
        <v>2711</v>
      </c>
      <c r="B716" s="5" t="s">
        <v>2712</v>
      </c>
      <c r="C716" s="5">
        <v>64</v>
      </c>
      <c r="D716" s="5" t="s">
        <v>27</v>
      </c>
      <c r="E716" s="5" t="s">
        <v>2713</v>
      </c>
      <c r="F716" s="5">
        <v>-1909</v>
      </c>
      <c r="G716" s="5" t="s">
        <v>52</v>
      </c>
      <c r="H716" s="5" t="s">
        <v>71</v>
      </c>
      <c r="I716" s="5">
        <v>51085.07</v>
      </c>
      <c r="J716" s="5" t="s">
        <v>72</v>
      </c>
      <c r="K716" s="5" t="s">
        <v>136</v>
      </c>
      <c r="L716" s="5" t="s">
        <v>23</v>
      </c>
      <c r="M716" s="5">
        <v>1.57</v>
      </c>
      <c r="N716" s="5" t="s">
        <v>33</v>
      </c>
      <c r="O716" s="5">
        <v>11</v>
      </c>
    </row>
    <row r="717" spans="1:15" x14ac:dyDescent="0.2">
      <c r="A717" s="5" t="s">
        <v>2714</v>
      </c>
      <c r="B717" s="5" t="s">
        <v>2715</v>
      </c>
      <c r="C717" s="5">
        <v>53</v>
      </c>
      <c r="D717" s="5" t="s">
        <v>50</v>
      </c>
      <c r="E717" s="5" t="s">
        <v>2716</v>
      </c>
      <c r="F717" s="5">
        <v>-9847</v>
      </c>
      <c r="G717" s="5" t="s">
        <v>45</v>
      </c>
      <c r="H717" s="5" t="s">
        <v>66</v>
      </c>
      <c r="I717" s="5">
        <v>45668.52</v>
      </c>
      <c r="J717" s="5" t="s">
        <v>2717</v>
      </c>
      <c r="K717" s="5" t="s">
        <v>136</v>
      </c>
      <c r="L717" s="5" t="s">
        <v>32</v>
      </c>
      <c r="M717" s="5">
        <v>3.75</v>
      </c>
      <c r="N717" s="5" t="s">
        <v>41</v>
      </c>
      <c r="O717" s="5">
        <v>20</v>
      </c>
    </row>
    <row r="718" spans="1:15" x14ac:dyDescent="0.2">
      <c r="A718" s="5" t="s">
        <v>2718</v>
      </c>
      <c r="B718" s="5" t="s">
        <v>2719</v>
      </c>
      <c r="C718" s="5">
        <v>32</v>
      </c>
      <c r="D718" s="5" t="s">
        <v>27</v>
      </c>
      <c r="E718" s="5" t="s">
        <v>2720</v>
      </c>
      <c r="F718" s="5">
        <v>-2006</v>
      </c>
      <c r="G718" s="5" t="s">
        <v>19</v>
      </c>
      <c r="H718" s="5" t="s">
        <v>173</v>
      </c>
      <c r="I718" s="5">
        <v>179092.24</v>
      </c>
      <c r="J718" s="5" t="s">
        <v>2721</v>
      </c>
      <c r="K718" s="5" t="s">
        <v>127</v>
      </c>
      <c r="L718" s="5" t="s">
        <v>23</v>
      </c>
      <c r="M718" s="5">
        <v>1.63</v>
      </c>
      <c r="N718" s="5" t="s">
        <v>33</v>
      </c>
      <c r="O718" s="5">
        <v>7</v>
      </c>
    </row>
    <row r="719" spans="1:15" x14ac:dyDescent="0.2">
      <c r="A719" s="5" t="s">
        <v>2722</v>
      </c>
      <c r="B719" s="5" t="s">
        <v>2723</v>
      </c>
      <c r="C719" s="5">
        <v>23</v>
      </c>
      <c r="D719" s="5" t="s">
        <v>17</v>
      </c>
      <c r="E719" s="5" t="s">
        <v>2724</v>
      </c>
      <c r="F719" s="5">
        <v>-4849</v>
      </c>
      <c r="G719" s="5" t="s">
        <v>99</v>
      </c>
      <c r="H719" s="5" t="s">
        <v>173</v>
      </c>
      <c r="I719" s="5">
        <v>51644.33</v>
      </c>
      <c r="J719" s="5" t="s">
        <v>2725</v>
      </c>
      <c r="K719" s="5" t="s">
        <v>22</v>
      </c>
      <c r="L719" s="5" t="s">
        <v>73</v>
      </c>
      <c r="M719" s="5">
        <v>1.55</v>
      </c>
      <c r="N719" s="5" t="s">
        <v>74</v>
      </c>
      <c r="O719" s="5">
        <v>8</v>
      </c>
    </row>
    <row r="720" spans="1:15" x14ac:dyDescent="0.2">
      <c r="A720" s="5" t="s">
        <v>2726</v>
      </c>
      <c r="B720" s="5" t="s">
        <v>2727</v>
      </c>
      <c r="C720" s="5">
        <v>52</v>
      </c>
      <c r="D720" s="5" t="s">
        <v>27</v>
      </c>
      <c r="E720" s="5" t="s">
        <v>2728</v>
      </c>
      <c r="F720" s="5">
        <v>-7202</v>
      </c>
      <c r="G720" s="5" t="s">
        <v>94</v>
      </c>
      <c r="H720" s="5" t="s">
        <v>79</v>
      </c>
      <c r="I720" s="5">
        <v>98228.99</v>
      </c>
      <c r="J720" s="5" t="s">
        <v>2729</v>
      </c>
      <c r="K720" s="5" t="s">
        <v>47</v>
      </c>
      <c r="L720" s="5" t="s">
        <v>73</v>
      </c>
      <c r="M720" s="5">
        <v>1.69</v>
      </c>
      <c r="N720" s="5" t="s">
        <v>33</v>
      </c>
      <c r="O720" s="5">
        <v>25</v>
      </c>
    </row>
    <row r="721" spans="1:15" x14ac:dyDescent="0.2">
      <c r="A721" s="5" t="s">
        <v>2730</v>
      </c>
      <c r="B721" s="5" t="s">
        <v>2731</v>
      </c>
      <c r="C721" s="5">
        <v>59</v>
      </c>
      <c r="D721" s="5" t="s">
        <v>50</v>
      </c>
      <c r="E721" s="5" t="s">
        <v>2732</v>
      </c>
      <c r="F721" s="5">
        <v>-10240</v>
      </c>
      <c r="G721" s="5" t="s">
        <v>29</v>
      </c>
      <c r="H721" s="5" t="s">
        <v>79</v>
      </c>
      <c r="I721" s="5">
        <v>96441.91</v>
      </c>
      <c r="J721" s="5" t="s">
        <v>1746</v>
      </c>
      <c r="K721" s="5" t="s">
        <v>81</v>
      </c>
      <c r="L721" s="5" t="s">
        <v>73</v>
      </c>
      <c r="M721" s="5">
        <v>3.49</v>
      </c>
      <c r="N721" s="5" t="s">
        <v>57</v>
      </c>
      <c r="O721" s="5">
        <v>24</v>
      </c>
    </row>
    <row r="722" spans="1:15" x14ac:dyDescent="0.2">
      <c r="A722" s="5" t="s">
        <v>2733</v>
      </c>
      <c r="B722" s="5" t="s">
        <v>2734</v>
      </c>
      <c r="C722" s="5">
        <v>58</v>
      </c>
      <c r="D722" s="5" t="s">
        <v>50</v>
      </c>
      <c r="E722" s="5" t="s">
        <v>2735</v>
      </c>
      <c r="F722" s="5">
        <v>-3837</v>
      </c>
      <c r="G722" s="5" t="s">
        <v>94</v>
      </c>
      <c r="H722" s="5" t="s">
        <v>53</v>
      </c>
      <c r="I722" s="5">
        <v>163970.20000000001</v>
      </c>
      <c r="J722" s="5" t="s">
        <v>1426</v>
      </c>
      <c r="K722" s="5" t="s">
        <v>81</v>
      </c>
      <c r="L722" s="5" t="s">
        <v>56</v>
      </c>
      <c r="M722" s="5">
        <v>2.17</v>
      </c>
      <c r="N722" s="5" t="s">
        <v>57</v>
      </c>
      <c r="O722" s="5">
        <v>22</v>
      </c>
    </row>
    <row r="723" spans="1:15" x14ac:dyDescent="0.2">
      <c r="A723" s="5" t="s">
        <v>2736</v>
      </c>
      <c r="B723" s="5" t="s">
        <v>2737</v>
      </c>
      <c r="C723" s="5">
        <v>29</v>
      </c>
      <c r="D723" s="5" t="s">
        <v>27</v>
      </c>
      <c r="E723" s="5" t="s">
        <v>2738</v>
      </c>
      <c r="F723" s="5">
        <v>-5593</v>
      </c>
      <c r="G723" s="5" t="s">
        <v>37</v>
      </c>
      <c r="H723" s="5" t="s">
        <v>30</v>
      </c>
      <c r="I723" s="5">
        <v>45532.85</v>
      </c>
      <c r="J723" s="5" t="s">
        <v>2739</v>
      </c>
      <c r="K723" s="5" t="s">
        <v>62</v>
      </c>
      <c r="L723" s="5" t="s">
        <v>73</v>
      </c>
      <c r="M723" s="5">
        <v>1.58</v>
      </c>
      <c r="N723" s="5" t="s">
        <v>33</v>
      </c>
      <c r="O723" s="5">
        <v>7</v>
      </c>
    </row>
    <row r="724" spans="1:15" x14ac:dyDescent="0.2">
      <c r="A724" s="5" t="s">
        <v>2740</v>
      </c>
      <c r="B724" s="5" t="s">
        <v>2741</v>
      </c>
      <c r="C724" s="5">
        <v>22</v>
      </c>
      <c r="D724" s="5" t="s">
        <v>17</v>
      </c>
      <c r="E724" s="5" t="s">
        <v>2742</v>
      </c>
      <c r="F724" s="5">
        <v>-7261</v>
      </c>
      <c r="G724" s="5" t="s">
        <v>99</v>
      </c>
      <c r="H724" s="5" t="s">
        <v>20</v>
      </c>
      <c r="I724" s="5">
        <v>44604.1</v>
      </c>
      <c r="J724" s="5" t="s">
        <v>2743</v>
      </c>
      <c r="K724" s="5" t="s">
        <v>127</v>
      </c>
      <c r="L724" s="5" t="s">
        <v>32</v>
      </c>
      <c r="M724" s="5">
        <v>3.11</v>
      </c>
      <c r="N724" s="5" t="s">
        <v>74</v>
      </c>
      <c r="O724" s="5">
        <v>35</v>
      </c>
    </row>
    <row r="725" spans="1:15" x14ac:dyDescent="0.2">
      <c r="A725" s="5" t="s">
        <v>2744</v>
      </c>
      <c r="B725" s="5" t="s">
        <v>2745</v>
      </c>
      <c r="C725" s="5">
        <v>60</v>
      </c>
      <c r="D725" s="5" t="s">
        <v>17</v>
      </c>
      <c r="E725" s="5" t="s">
        <v>2746</v>
      </c>
      <c r="F725" s="5">
        <v>-9456</v>
      </c>
      <c r="G725" s="5" t="s">
        <v>29</v>
      </c>
      <c r="H725" s="5" t="s">
        <v>173</v>
      </c>
      <c r="I725" s="5">
        <v>152942.20000000001</v>
      </c>
      <c r="J725" s="5" t="s">
        <v>2747</v>
      </c>
      <c r="K725" s="5" t="s">
        <v>47</v>
      </c>
      <c r="L725" s="5" t="s">
        <v>23</v>
      </c>
      <c r="M725" s="5">
        <v>4.21</v>
      </c>
      <c r="N725" s="5" t="s">
        <v>41</v>
      </c>
      <c r="O725" s="5">
        <v>2</v>
      </c>
    </row>
    <row r="726" spans="1:15" x14ac:dyDescent="0.2">
      <c r="A726" s="5" t="s">
        <v>2748</v>
      </c>
      <c r="B726" s="5" t="s">
        <v>2749</v>
      </c>
      <c r="C726" s="5">
        <v>29</v>
      </c>
      <c r="D726" s="5" t="s">
        <v>27</v>
      </c>
      <c r="E726" s="5" t="s">
        <v>2750</v>
      </c>
      <c r="F726" s="5">
        <v>-7444</v>
      </c>
      <c r="G726" s="5" t="s">
        <v>52</v>
      </c>
      <c r="H726" s="5" t="s">
        <v>66</v>
      </c>
      <c r="I726" s="5">
        <v>69281.179999999993</v>
      </c>
      <c r="J726" s="5" t="s">
        <v>2751</v>
      </c>
      <c r="K726" s="5" t="s">
        <v>81</v>
      </c>
      <c r="L726" s="5" t="s">
        <v>23</v>
      </c>
      <c r="M726" s="5">
        <v>3.57</v>
      </c>
      <c r="N726" s="5" t="s">
        <v>57</v>
      </c>
      <c r="O726" s="5">
        <v>0</v>
      </c>
    </row>
    <row r="727" spans="1:15" x14ac:dyDescent="0.2">
      <c r="A727" s="5" t="s">
        <v>2752</v>
      </c>
      <c r="B727" s="5" t="s">
        <v>2753</v>
      </c>
      <c r="C727" s="5">
        <v>30</v>
      </c>
      <c r="D727" s="5" t="s">
        <v>50</v>
      </c>
      <c r="E727" s="5" t="s">
        <v>2754</v>
      </c>
      <c r="F727" s="5">
        <v>-3025</v>
      </c>
      <c r="G727" s="5" t="s">
        <v>37</v>
      </c>
      <c r="H727" s="5" t="s">
        <v>144</v>
      </c>
      <c r="I727" s="5">
        <v>45070.85</v>
      </c>
      <c r="J727" s="5" t="s">
        <v>2755</v>
      </c>
      <c r="K727" s="5" t="s">
        <v>104</v>
      </c>
      <c r="L727" s="5" t="s">
        <v>73</v>
      </c>
      <c r="M727" s="5">
        <v>2.1</v>
      </c>
      <c r="N727" s="5" t="s">
        <v>33</v>
      </c>
      <c r="O727" s="5">
        <v>25</v>
      </c>
    </row>
    <row r="728" spans="1:15" x14ac:dyDescent="0.2">
      <c r="A728" s="5" t="s">
        <v>2756</v>
      </c>
      <c r="B728" s="5" t="s">
        <v>2455</v>
      </c>
      <c r="C728" s="5">
        <v>42</v>
      </c>
      <c r="D728" s="5" t="s">
        <v>50</v>
      </c>
      <c r="E728" s="5" t="s">
        <v>2757</v>
      </c>
      <c r="F728" s="5">
        <v>-6638</v>
      </c>
      <c r="G728" s="5" t="s">
        <v>94</v>
      </c>
      <c r="H728" s="5" t="s">
        <v>79</v>
      </c>
      <c r="I728" s="5">
        <v>158057.49</v>
      </c>
      <c r="J728" s="5" t="s">
        <v>2758</v>
      </c>
      <c r="K728" s="5" t="s">
        <v>62</v>
      </c>
      <c r="L728" s="5" t="s">
        <v>23</v>
      </c>
      <c r="M728" s="5">
        <v>1.1200000000000001</v>
      </c>
      <c r="N728" s="5" t="s">
        <v>74</v>
      </c>
      <c r="O728" s="5">
        <v>0</v>
      </c>
    </row>
    <row r="729" spans="1:15" x14ac:dyDescent="0.2">
      <c r="A729" s="5" t="s">
        <v>2759</v>
      </c>
      <c r="B729" s="5" t="s">
        <v>1053</v>
      </c>
      <c r="C729" s="5">
        <v>42</v>
      </c>
      <c r="D729" s="5" t="s">
        <v>17</v>
      </c>
      <c r="E729" s="5" t="s">
        <v>2760</v>
      </c>
      <c r="F729" s="5">
        <v>-4764</v>
      </c>
      <c r="G729" s="5" t="s">
        <v>19</v>
      </c>
      <c r="H729" s="5" t="s">
        <v>30</v>
      </c>
      <c r="I729" s="5">
        <v>139995.65</v>
      </c>
      <c r="J729" s="5" t="s">
        <v>2761</v>
      </c>
      <c r="K729" s="5" t="s">
        <v>62</v>
      </c>
      <c r="L729" s="5" t="s">
        <v>23</v>
      </c>
      <c r="M729" s="5">
        <v>4.74</v>
      </c>
      <c r="N729" s="5" t="s">
        <v>74</v>
      </c>
      <c r="O729" s="5">
        <v>16</v>
      </c>
    </row>
    <row r="730" spans="1:15" x14ac:dyDescent="0.2">
      <c r="A730" s="5" t="s">
        <v>2762</v>
      </c>
      <c r="B730" s="5" t="s">
        <v>2763</v>
      </c>
      <c r="C730" s="5">
        <v>25</v>
      </c>
      <c r="D730" s="5" t="s">
        <v>50</v>
      </c>
      <c r="E730" s="5" t="s">
        <v>2764</v>
      </c>
      <c r="F730" s="5">
        <v>-8124</v>
      </c>
      <c r="G730" s="5" t="s">
        <v>116</v>
      </c>
      <c r="H730" s="5" t="s">
        <v>53</v>
      </c>
      <c r="I730" s="5">
        <v>169104.47</v>
      </c>
      <c r="J730" s="5" t="s">
        <v>2765</v>
      </c>
      <c r="K730" s="5" t="s">
        <v>40</v>
      </c>
      <c r="L730" s="5" t="s">
        <v>23</v>
      </c>
      <c r="M730" s="5">
        <v>1.51</v>
      </c>
      <c r="N730" s="5" t="s">
        <v>24</v>
      </c>
      <c r="O730" s="5">
        <v>37</v>
      </c>
    </row>
    <row r="731" spans="1:15" x14ac:dyDescent="0.2">
      <c r="A731" s="5" t="s">
        <v>2766</v>
      </c>
      <c r="B731" s="5" t="s">
        <v>2767</v>
      </c>
      <c r="C731" s="5">
        <v>50</v>
      </c>
      <c r="D731" s="5" t="s">
        <v>17</v>
      </c>
      <c r="E731" s="5" t="s">
        <v>2768</v>
      </c>
      <c r="F731" s="5">
        <v>-6313</v>
      </c>
      <c r="G731" s="5" t="s">
        <v>52</v>
      </c>
      <c r="H731" s="5" t="s">
        <v>79</v>
      </c>
      <c r="I731" s="5">
        <v>130884</v>
      </c>
      <c r="J731" s="5" t="s">
        <v>2769</v>
      </c>
      <c r="K731" s="5" t="s">
        <v>62</v>
      </c>
      <c r="L731" s="5" t="s">
        <v>56</v>
      </c>
      <c r="M731" s="5">
        <v>1.9</v>
      </c>
      <c r="N731" s="5" t="s">
        <v>33</v>
      </c>
      <c r="O731" s="5">
        <v>18</v>
      </c>
    </row>
    <row r="732" spans="1:15" x14ac:dyDescent="0.2">
      <c r="A732" s="5" t="s">
        <v>2770</v>
      </c>
      <c r="B732" s="5" t="s">
        <v>2771</v>
      </c>
      <c r="C732" s="5">
        <v>44</v>
      </c>
      <c r="D732" s="5" t="s">
        <v>17</v>
      </c>
      <c r="E732" s="5" t="s">
        <v>2772</v>
      </c>
      <c r="F732" s="5">
        <v>-6009</v>
      </c>
      <c r="G732" s="5" t="s">
        <v>19</v>
      </c>
      <c r="H732" s="5" t="s">
        <v>71</v>
      </c>
      <c r="I732" s="5">
        <v>175905.96</v>
      </c>
      <c r="J732" s="5" t="s">
        <v>2773</v>
      </c>
      <c r="K732" s="5" t="s">
        <v>47</v>
      </c>
      <c r="L732" s="5" t="s">
        <v>23</v>
      </c>
      <c r="M732" s="5">
        <v>3.68</v>
      </c>
      <c r="N732" s="5" t="s">
        <v>41</v>
      </c>
      <c r="O732" s="5">
        <v>24</v>
      </c>
    </row>
    <row r="733" spans="1:15" x14ac:dyDescent="0.2">
      <c r="A733" s="5" t="s">
        <v>2774</v>
      </c>
      <c r="B733" s="5" t="s">
        <v>2375</v>
      </c>
      <c r="C733" s="5">
        <v>28</v>
      </c>
      <c r="D733" s="5" t="s">
        <v>50</v>
      </c>
      <c r="E733" s="5" t="s">
        <v>2775</v>
      </c>
      <c r="F733" s="5">
        <v>-11326</v>
      </c>
      <c r="G733" s="5" t="s">
        <v>85</v>
      </c>
      <c r="H733" s="5" t="s">
        <v>173</v>
      </c>
      <c r="I733" s="5">
        <v>145270.75</v>
      </c>
      <c r="J733" s="5" t="s">
        <v>2776</v>
      </c>
      <c r="K733" s="5" t="s">
        <v>40</v>
      </c>
      <c r="L733" s="5" t="s">
        <v>32</v>
      </c>
      <c r="M733" s="5">
        <v>4.3899999999999997</v>
      </c>
      <c r="N733" s="5" t="s">
        <v>74</v>
      </c>
      <c r="O733" s="5">
        <v>8</v>
      </c>
    </row>
    <row r="734" spans="1:15" x14ac:dyDescent="0.2">
      <c r="A734" s="5" t="s">
        <v>2777</v>
      </c>
      <c r="B734" s="5" t="s">
        <v>2778</v>
      </c>
      <c r="C734" s="5">
        <v>46</v>
      </c>
      <c r="D734" s="5" t="s">
        <v>50</v>
      </c>
      <c r="E734" s="5" t="s">
        <v>2779</v>
      </c>
      <c r="F734" s="5">
        <v>-8587</v>
      </c>
      <c r="G734" s="5" t="s">
        <v>99</v>
      </c>
      <c r="H734" s="5" t="s">
        <v>71</v>
      </c>
      <c r="I734" s="5">
        <v>75286.570000000007</v>
      </c>
      <c r="J734" s="5" t="s">
        <v>2780</v>
      </c>
      <c r="K734" s="5" t="s">
        <v>81</v>
      </c>
      <c r="L734" s="5" t="s">
        <v>23</v>
      </c>
      <c r="M734" s="5">
        <v>1.59</v>
      </c>
      <c r="N734" s="5" t="s">
        <v>74</v>
      </c>
      <c r="O734" s="5">
        <v>7</v>
      </c>
    </row>
    <row r="735" spans="1:15" x14ac:dyDescent="0.2">
      <c r="A735" s="5" t="s">
        <v>2781</v>
      </c>
      <c r="B735" s="5" t="s">
        <v>2782</v>
      </c>
      <c r="C735" s="5">
        <v>51</v>
      </c>
      <c r="D735" s="5" t="s">
        <v>27</v>
      </c>
      <c r="E735" s="5" t="s">
        <v>2783</v>
      </c>
      <c r="F735" s="5">
        <v>-10513</v>
      </c>
      <c r="G735" s="5" t="s">
        <v>94</v>
      </c>
      <c r="H735" s="5" t="s">
        <v>173</v>
      </c>
      <c r="I735" s="5">
        <v>73508.92</v>
      </c>
      <c r="J735" s="5" t="s">
        <v>604</v>
      </c>
      <c r="K735" s="5" t="s">
        <v>136</v>
      </c>
      <c r="L735" s="5" t="s">
        <v>73</v>
      </c>
      <c r="M735" s="5">
        <v>2.73</v>
      </c>
      <c r="N735" s="5" t="s">
        <v>24</v>
      </c>
      <c r="O735" s="5">
        <v>25</v>
      </c>
    </row>
    <row r="736" spans="1:15" x14ac:dyDescent="0.2">
      <c r="A736" s="5" t="s">
        <v>2784</v>
      </c>
      <c r="B736" s="5" t="s">
        <v>2785</v>
      </c>
      <c r="C736" s="5">
        <v>54</v>
      </c>
      <c r="D736" s="5" t="s">
        <v>50</v>
      </c>
      <c r="E736" s="5" t="s">
        <v>2786</v>
      </c>
      <c r="F736" s="5">
        <v>-8087</v>
      </c>
      <c r="G736" s="5" t="s">
        <v>19</v>
      </c>
      <c r="H736" s="5" t="s">
        <v>144</v>
      </c>
      <c r="I736" s="5">
        <v>129050.15</v>
      </c>
      <c r="J736" s="5" t="s">
        <v>2787</v>
      </c>
      <c r="K736" s="5" t="s">
        <v>104</v>
      </c>
      <c r="L736" s="5" t="s">
        <v>32</v>
      </c>
      <c r="M736" s="5">
        <v>2.1800000000000002</v>
      </c>
      <c r="N736" s="5" t="s">
        <v>41</v>
      </c>
      <c r="O736" s="5">
        <v>11</v>
      </c>
    </row>
    <row r="737" spans="1:15" x14ac:dyDescent="0.2">
      <c r="A737" s="5" t="s">
        <v>2788</v>
      </c>
      <c r="B737" s="5" t="s">
        <v>2789</v>
      </c>
      <c r="C737" s="5">
        <v>55</v>
      </c>
      <c r="D737" s="5" t="s">
        <v>17</v>
      </c>
      <c r="E737" s="5" t="s">
        <v>2790</v>
      </c>
      <c r="F737" s="5">
        <v>-4061</v>
      </c>
      <c r="G737" s="5" t="s">
        <v>45</v>
      </c>
      <c r="H737" s="5" t="s">
        <v>30</v>
      </c>
      <c r="I737" s="5">
        <v>174050.9</v>
      </c>
      <c r="J737" s="5" t="s">
        <v>2791</v>
      </c>
      <c r="K737" s="5" t="s">
        <v>136</v>
      </c>
      <c r="L737" s="5" t="s">
        <v>23</v>
      </c>
      <c r="M737" s="5">
        <v>4.58</v>
      </c>
      <c r="N737" s="5" t="s">
        <v>57</v>
      </c>
      <c r="O737" s="5">
        <v>17</v>
      </c>
    </row>
    <row r="738" spans="1:15" x14ac:dyDescent="0.2">
      <c r="A738" s="5" t="s">
        <v>2792</v>
      </c>
      <c r="B738" s="5" t="s">
        <v>110</v>
      </c>
      <c r="C738" s="5">
        <v>56</v>
      </c>
      <c r="D738" s="5" t="s">
        <v>27</v>
      </c>
      <c r="E738" s="5" t="s">
        <v>2793</v>
      </c>
      <c r="F738" s="5">
        <v>-8793</v>
      </c>
      <c r="G738" s="5" t="s">
        <v>29</v>
      </c>
      <c r="H738" s="5" t="s">
        <v>66</v>
      </c>
      <c r="I738" s="5">
        <v>49689.120000000003</v>
      </c>
      <c r="J738" s="5" t="s">
        <v>2794</v>
      </c>
      <c r="K738" s="5" t="s">
        <v>81</v>
      </c>
      <c r="L738" s="5" t="s">
        <v>56</v>
      </c>
      <c r="M738" s="5">
        <v>1.82</v>
      </c>
      <c r="N738" s="5" t="s">
        <v>24</v>
      </c>
      <c r="O738" s="5">
        <v>22</v>
      </c>
    </row>
    <row r="739" spans="1:15" x14ac:dyDescent="0.2">
      <c r="A739" s="5" t="s">
        <v>2795</v>
      </c>
      <c r="B739" s="5" t="s">
        <v>2796</v>
      </c>
      <c r="C739" s="5">
        <v>60</v>
      </c>
      <c r="D739" s="5" t="s">
        <v>50</v>
      </c>
      <c r="E739" s="5" t="s">
        <v>2797</v>
      </c>
      <c r="F739" s="5">
        <v>-4430</v>
      </c>
      <c r="G739" s="5" t="s">
        <v>85</v>
      </c>
      <c r="H739" s="5" t="s">
        <v>38</v>
      </c>
      <c r="I739" s="5">
        <v>104129.96</v>
      </c>
      <c r="J739" s="5" t="s">
        <v>2798</v>
      </c>
      <c r="K739" s="5" t="s">
        <v>47</v>
      </c>
      <c r="L739" s="5" t="s">
        <v>32</v>
      </c>
      <c r="M739" s="5">
        <v>2.2599999999999998</v>
      </c>
      <c r="N739" s="5" t="s">
        <v>74</v>
      </c>
      <c r="O739" s="5">
        <v>10</v>
      </c>
    </row>
    <row r="740" spans="1:15" x14ac:dyDescent="0.2">
      <c r="A740" s="5" t="s">
        <v>2799</v>
      </c>
      <c r="B740" s="5" t="s">
        <v>2800</v>
      </c>
      <c r="C740" s="5">
        <v>51</v>
      </c>
      <c r="D740" s="5" t="s">
        <v>27</v>
      </c>
      <c r="E740" s="5" t="s">
        <v>2801</v>
      </c>
      <c r="F740" s="5">
        <v>-9477</v>
      </c>
      <c r="G740" s="5" t="s">
        <v>37</v>
      </c>
      <c r="H740" s="5" t="s">
        <v>144</v>
      </c>
      <c r="I740" s="5">
        <v>60739.68</v>
      </c>
      <c r="J740" s="5" t="s">
        <v>1984</v>
      </c>
      <c r="K740" s="5" t="s">
        <v>136</v>
      </c>
      <c r="L740" s="5" t="s">
        <v>32</v>
      </c>
      <c r="M740" s="5">
        <v>3.72</v>
      </c>
      <c r="N740" s="5" t="s">
        <v>74</v>
      </c>
      <c r="O740" s="5">
        <v>38</v>
      </c>
    </row>
    <row r="741" spans="1:15" x14ac:dyDescent="0.2">
      <c r="A741" s="5" t="s">
        <v>2802</v>
      </c>
      <c r="B741" s="5" t="s">
        <v>2803</v>
      </c>
      <c r="C741" s="5">
        <v>59</v>
      </c>
      <c r="D741" s="5" t="s">
        <v>27</v>
      </c>
      <c r="E741" s="5" t="s">
        <v>2804</v>
      </c>
      <c r="F741" s="5">
        <v>-3827</v>
      </c>
      <c r="G741" s="5" t="s">
        <v>45</v>
      </c>
      <c r="H741" s="5" t="s">
        <v>144</v>
      </c>
      <c r="I741" s="5">
        <v>117253.68</v>
      </c>
      <c r="J741" s="5" t="s">
        <v>1857</v>
      </c>
      <c r="K741" s="5" t="s">
        <v>47</v>
      </c>
      <c r="L741" s="5" t="s">
        <v>32</v>
      </c>
      <c r="M741" s="5">
        <v>4.0199999999999996</v>
      </c>
      <c r="N741" s="5" t="s">
        <v>74</v>
      </c>
      <c r="O741" s="5">
        <v>6</v>
      </c>
    </row>
    <row r="742" spans="1:15" x14ac:dyDescent="0.2">
      <c r="A742" s="5" t="s">
        <v>2805</v>
      </c>
      <c r="B742" s="5" t="s">
        <v>2806</v>
      </c>
      <c r="C742" s="5">
        <v>43</v>
      </c>
      <c r="D742" s="5" t="s">
        <v>50</v>
      </c>
      <c r="E742" s="5" t="s">
        <v>2807</v>
      </c>
      <c r="F742" s="5">
        <v>-11350</v>
      </c>
      <c r="G742" s="5" t="s">
        <v>116</v>
      </c>
      <c r="H742" s="5" t="s">
        <v>79</v>
      </c>
      <c r="I742" s="5">
        <v>71762.84</v>
      </c>
      <c r="J742" s="5" t="s">
        <v>2808</v>
      </c>
      <c r="K742" s="5" t="s">
        <v>22</v>
      </c>
      <c r="L742" s="5" t="s">
        <v>73</v>
      </c>
      <c r="M742" s="5">
        <v>2.2000000000000002</v>
      </c>
      <c r="N742" s="5" t="s">
        <v>33</v>
      </c>
      <c r="O742" s="5">
        <v>33</v>
      </c>
    </row>
    <row r="743" spans="1:15" x14ac:dyDescent="0.2">
      <c r="A743" s="5" t="s">
        <v>2809</v>
      </c>
      <c r="B743" s="5" t="s">
        <v>2810</v>
      </c>
      <c r="C743" s="5">
        <v>60</v>
      </c>
      <c r="D743" s="5" t="s">
        <v>50</v>
      </c>
      <c r="E743" s="5" t="s">
        <v>2811</v>
      </c>
      <c r="F743" s="5">
        <v>-10785</v>
      </c>
      <c r="G743" s="5" t="s">
        <v>45</v>
      </c>
      <c r="H743" s="5" t="s">
        <v>53</v>
      </c>
      <c r="I743" s="5">
        <v>176902.43</v>
      </c>
      <c r="J743" s="5" t="s">
        <v>305</v>
      </c>
      <c r="K743" s="5" t="s">
        <v>47</v>
      </c>
      <c r="L743" s="5" t="s">
        <v>32</v>
      </c>
      <c r="M743" s="5">
        <v>2.4300000000000002</v>
      </c>
      <c r="N743" s="5" t="s">
        <v>74</v>
      </c>
      <c r="O743" s="5">
        <v>15</v>
      </c>
    </row>
    <row r="744" spans="1:15" x14ac:dyDescent="0.2">
      <c r="A744" s="5" t="s">
        <v>2812</v>
      </c>
      <c r="B744" s="5" t="s">
        <v>1443</v>
      </c>
      <c r="C744" s="5">
        <v>49</v>
      </c>
      <c r="D744" s="5" t="s">
        <v>50</v>
      </c>
      <c r="E744" s="5" t="s">
        <v>2813</v>
      </c>
      <c r="F744" s="5">
        <v>-5327</v>
      </c>
      <c r="G744" s="5" t="s">
        <v>29</v>
      </c>
      <c r="H744" s="5" t="s">
        <v>71</v>
      </c>
      <c r="I744" s="5">
        <v>174990.69</v>
      </c>
      <c r="J744" s="5" t="s">
        <v>2814</v>
      </c>
      <c r="K744" s="5" t="s">
        <v>118</v>
      </c>
      <c r="L744" s="5" t="s">
        <v>56</v>
      </c>
      <c r="M744" s="5">
        <v>4.95</v>
      </c>
      <c r="N744" s="5" t="s">
        <v>57</v>
      </c>
      <c r="O744" s="5">
        <v>11</v>
      </c>
    </row>
    <row r="745" spans="1:15" x14ac:dyDescent="0.2">
      <c r="A745" s="5" t="s">
        <v>2815</v>
      </c>
      <c r="B745" s="5" t="s">
        <v>2816</v>
      </c>
      <c r="C745" s="5">
        <v>44</v>
      </c>
      <c r="D745" s="5" t="s">
        <v>50</v>
      </c>
      <c r="E745" s="5" t="s">
        <v>2817</v>
      </c>
      <c r="F745" s="5">
        <v>-6855</v>
      </c>
      <c r="G745" s="5" t="s">
        <v>116</v>
      </c>
      <c r="H745" s="5" t="s">
        <v>30</v>
      </c>
      <c r="I745" s="5">
        <v>40959.5</v>
      </c>
      <c r="J745" s="5" t="s">
        <v>636</v>
      </c>
      <c r="K745" s="5" t="s">
        <v>62</v>
      </c>
      <c r="L745" s="5" t="s">
        <v>23</v>
      </c>
      <c r="M745" s="5">
        <v>2.73</v>
      </c>
      <c r="N745" s="5" t="s">
        <v>41</v>
      </c>
      <c r="O745" s="5">
        <v>36</v>
      </c>
    </row>
    <row r="746" spans="1:15" x14ac:dyDescent="0.2">
      <c r="A746" s="5" t="s">
        <v>2818</v>
      </c>
      <c r="B746" s="5" t="s">
        <v>2819</v>
      </c>
      <c r="C746" s="5">
        <v>29</v>
      </c>
      <c r="D746" s="5" t="s">
        <v>27</v>
      </c>
      <c r="E746" s="5" t="s">
        <v>2820</v>
      </c>
      <c r="F746" s="5">
        <v>-9790</v>
      </c>
      <c r="G746" s="5" t="s">
        <v>78</v>
      </c>
      <c r="H746" s="5" t="s">
        <v>20</v>
      </c>
      <c r="I746" s="5">
        <v>175167.35999999999</v>
      </c>
      <c r="J746" s="5" t="s">
        <v>2821</v>
      </c>
      <c r="K746" s="5" t="s">
        <v>118</v>
      </c>
      <c r="L746" s="5" t="s">
        <v>32</v>
      </c>
      <c r="M746" s="5">
        <v>2.21</v>
      </c>
      <c r="N746" s="5" t="s">
        <v>33</v>
      </c>
      <c r="O746" s="5">
        <v>4</v>
      </c>
    </row>
    <row r="747" spans="1:15" x14ac:dyDescent="0.2">
      <c r="A747" s="5" t="s">
        <v>2822</v>
      </c>
      <c r="B747" s="5" t="s">
        <v>2823</v>
      </c>
      <c r="C747" s="5">
        <v>51</v>
      </c>
      <c r="D747" s="5" t="s">
        <v>27</v>
      </c>
      <c r="E747" s="5" t="s">
        <v>2824</v>
      </c>
      <c r="F747" s="5">
        <v>-4455</v>
      </c>
      <c r="G747" s="5" t="s">
        <v>45</v>
      </c>
      <c r="H747" s="5" t="s">
        <v>79</v>
      </c>
      <c r="I747" s="5">
        <v>79344.12</v>
      </c>
      <c r="J747" s="5" t="s">
        <v>2825</v>
      </c>
      <c r="K747" s="5" t="s">
        <v>62</v>
      </c>
      <c r="L747" s="5" t="s">
        <v>23</v>
      </c>
      <c r="M747" s="5">
        <v>1.2</v>
      </c>
      <c r="N747" s="5" t="s">
        <v>24</v>
      </c>
      <c r="O747" s="5">
        <v>22</v>
      </c>
    </row>
    <row r="748" spans="1:15" x14ac:dyDescent="0.2">
      <c r="A748" s="5" t="s">
        <v>2826</v>
      </c>
      <c r="B748" s="5" t="s">
        <v>2827</v>
      </c>
      <c r="C748" s="5">
        <v>64</v>
      </c>
      <c r="D748" s="5" t="s">
        <v>17</v>
      </c>
      <c r="E748" s="5" t="s">
        <v>2828</v>
      </c>
      <c r="F748" s="5">
        <v>-6551</v>
      </c>
      <c r="G748" s="5" t="s">
        <v>78</v>
      </c>
      <c r="H748" s="5" t="s">
        <v>30</v>
      </c>
      <c r="I748" s="5">
        <v>97647.360000000001</v>
      </c>
      <c r="J748" s="5" t="s">
        <v>2829</v>
      </c>
      <c r="K748" s="5" t="s">
        <v>81</v>
      </c>
      <c r="L748" s="5" t="s">
        <v>32</v>
      </c>
      <c r="M748" s="5">
        <v>1.1299999999999999</v>
      </c>
      <c r="N748" s="5" t="s">
        <v>33</v>
      </c>
      <c r="O748" s="5">
        <v>15</v>
      </c>
    </row>
    <row r="749" spans="1:15" x14ac:dyDescent="0.2">
      <c r="A749" s="5" t="s">
        <v>2830</v>
      </c>
      <c r="B749" s="5" t="s">
        <v>910</v>
      </c>
      <c r="C749" s="5">
        <v>46</v>
      </c>
      <c r="D749" s="5" t="s">
        <v>50</v>
      </c>
      <c r="E749" s="5" t="s">
        <v>2831</v>
      </c>
      <c r="F749" s="5">
        <v>-6614</v>
      </c>
      <c r="G749" s="5" t="s">
        <v>52</v>
      </c>
      <c r="H749" s="5" t="s">
        <v>194</v>
      </c>
      <c r="I749" s="5">
        <v>60128.79</v>
      </c>
      <c r="J749" s="5" t="s">
        <v>2832</v>
      </c>
      <c r="K749" s="5" t="s">
        <v>62</v>
      </c>
      <c r="L749" s="5" t="s">
        <v>32</v>
      </c>
      <c r="M749" s="5">
        <v>3.73</v>
      </c>
      <c r="N749" s="5" t="s">
        <v>24</v>
      </c>
      <c r="O749" s="5">
        <v>16</v>
      </c>
    </row>
    <row r="750" spans="1:15" x14ac:dyDescent="0.2">
      <c r="A750" s="5" t="s">
        <v>2833</v>
      </c>
      <c r="B750" s="5" t="s">
        <v>2834</v>
      </c>
      <c r="C750" s="5">
        <v>57</v>
      </c>
      <c r="D750" s="5" t="s">
        <v>27</v>
      </c>
      <c r="E750" s="5" t="s">
        <v>2835</v>
      </c>
      <c r="F750" s="5">
        <v>-6569</v>
      </c>
      <c r="G750" s="5" t="s">
        <v>52</v>
      </c>
      <c r="H750" s="5" t="s">
        <v>79</v>
      </c>
      <c r="I750" s="5">
        <v>114145.45</v>
      </c>
      <c r="J750" s="5" t="s">
        <v>2836</v>
      </c>
      <c r="K750" s="5" t="s">
        <v>104</v>
      </c>
      <c r="L750" s="5" t="s">
        <v>23</v>
      </c>
      <c r="M750" s="5">
        <v>1.55</v>
      </c>
      <c r="N750" s="5" t="s">
        <v>41</v>
      </c>
      <c r="O750" s="5">
        <v>20</v>
      </c>
    </row>
    <row r="751" spans="1:15" x14ac:dyDescent="0.2">
      <c r="A751" s="5" t="s">
        <v>2837</v>
      </c>
      <c r="B751" s="5" t="s">
        <v>2838</v>
      </c>
      <c r="C751" s="5">
        <v>44</v>
      </c>
      <c r="D751" s="5" t="s">
        <v>50</v>
      </c>
      <c r="E751" s="5" t="s">
        <v>2839</v>
      </c>
      <c r="F751" s="5">
        <v>-9102</v>
      </c>
      <c r="G751" s="5" t="s">
        <v>29</v>
      </c>
      <c r="H751" s="5" t="s">
        <v>79</v>
      </c>
      <c r="I751" s="5">
        <v>39012.58</v>
      </c>
      <c r="J751" s="5" t="s">
        <v>2840</v>
      </c>
      <c r="K751" s="5" t="s">
        <v>22</v>
      </c>
      <c r="L751" s="5" t="s">
        <v>56</v>
      </c>
      <c r="M751" s="5">
        <v>1.35</v>
      </c>
      <c r="N751" s="5" t="s">
        <v>24</v>
      </c>
      <c r="O751" s="5">
        <v>39</v>
      </c>
    </row>
    <row r="752" spans="1:15" x14ac:dyDescent="0.2">
      <c r="A752" s="5" t="s">
        <v>2841</v>
      </c>
      <c r="B752" s="5" t="s">
        <v>750</v>
      </c>
      <c r="C752" s="5">
        <v>59</v>
      </c>
      <c r="D752" s="5" t="s">
        <v>17</v>
      </c>
      <c r="E752" s="5" t="s">
        <v>2842</v>
      </c>
      <c r="F752" s="5">
        <v>-10964</v>
      </c>
      <c r="G752" s="5" t="s">
        <v>52</v>
      </c>
      <c r="H752" s="5" t="s">
        <v>194</v>
      </c>
      <c r="I752" s="5">
        <v>42762.720000000001</v>
      </c>
      <c r="J752" s="5" t="s">
        <v>2843</v>
      </c>
      <c r="K752" s="5" t="s">
        <v>104</v>
      </c>
      <c r="L752" s="5" t="s">
        <v>32</v>
      </c>
      <c r="M752" s="5">
        <v>2.61</v>
      </c>
      <c r="N752" s="5" t="s">
        <v>74</v>
      </c>
      <c r="O752" s="5">
        <v>29</v>
      </c>
    </row>
    <row r="753" spans="1:15" x14ac:dyDescent="0.2">
      <c r="A753" s="5" t="s">
        <v>2844</v>
      </c>
      <c r="B753" s="5" t="s">
        <v>2845</v>
      </c>
      <c r="C753" s="5">
        <v>51</v>
      </c>
      <c r="D753" s="5" t="s">
        <v>27</v>
      </c>
      <c r="E753" s="5" t="s">
        <v>2846</v>
      </c>
      <c r="F753" s="5">
        <v>-3384</v>
      </c>
      <c r="G753" s="5" t="s">
        <v>37</v>
      </c>
      <c r="H753" s="5" t="s">
        <v>38</v>
      </c>
      <c r="I753" s="5">
        <v>49122.86</v>
      </c>
      <c r="J753" s="5" t="s">
        <v>1857</v>
      </c>
      <c r="K753" s="5" t="s">
        <v>127</v>
      </c>
      <c r="L753" s="5" t="s">
        <v>56</v>
      </c>
      <c r="M753" s="5">
        <v>3.76</v>
      </c>
      <c r="N753" s="5" t="s">
        <v>74</v>
      </c>
      <c r="O753" s="5">
        <v>7</v>
      </c>
    </row>
    <row r="754" spans="1:15" x14ac:dyDescent="0.2">
      <c r="A754" s="5" t="s">
        <v>2847</v>
      </c>
      <c r="B754" s="5" t="s">
        <v>2848</v>
      </c>
      <c r="C754" s="5">
        <v>65</v>
      </c>
      <c r="D754" s="5" t="s">
        <v>17</v>
      </c>
      <c r="E754" s="5" t="s">
        <v>2849</v>
      </c>
      <c r="F754" s="5">
        <v>-5446</v>
      </c>
      <c r="G754" s="5" t="s">
        <v>85</v>
      </c>
      <c r="H754" s="5" t="s">
        <v>53</v>
      </c>
      <c r="I754" s="5">
        <v>116497.14</v>
      </c>
      <c r="J754" s="5" t="s">
        <v>2850</v>
      </c>
      <c r="K754" s="5" t="s">
        <v>55</v>
      </c>
      <c r="L754" s="5" t="s">
        <v>32</v>
      </c>
      <c r="M754" s="5">
        <v>4.58</v>
      </c>
      <c r="N754" s="5" t="s">
        <v>24</v>
      </c>
      <c r="O754" s="5">
        <v>19</v>
      </c>
    </row>
    <row r="755" spans="1:15" x14ac:dyDescent="0.2">
      <c r="A755" s="5" t="s">
        <v>2851</v>
      </c>
      <c r="B755" s="5" t="s">
        <v>431</v>
      </c>
      <c r="C755" s="5">
        <v>22</v>
      </c>
      <c r="D755" s="5" t="s">
        <v>50</v>
      </c>
      <c r="E755" s="5" t="s">
        <v>2852</v>
      </c>
      <c r="F755" s="5">
        <v>-4087</v>
      </c>
      <c r="G755" s="5" t="s">
        <v>19</v>
      </c>
      <c r="H755" s="5" t="s">
        <v>144</v>
      </c>
      <c r="I755" s="5">
        <v>57188.2</v>
      </c>
      <c r="J755" s="5" t="s">
        <v>2853</v>
      </c>
      <c r="K755" s="5" t="s">
        <v>136</v>
      </c>
      <c r="L755" s="5" t="s">
        <v>23</v>
      </c>
      <c r="M755" s="5">
        <v>1.99</v>
      </c>
      <c r="N755" s="5" t="s">
        <v>74</v>
      </c>
      <c r="O755" s="5">
        <v>30</v>
      </c>
    </row>
    <row r="756" spans="1:15" x14ac:dyDescent="0.2">
      <c r="A756" s="5" t="s">
        <v>2854</v>
      </c>
      <c r="B756" s="5" t="s">
        <v>2855</v>
      </c>
      <c r="C756" s="5">
        <v>50</v>
      </c>
      <c r="D756" s="5" t="s">
        <v>50</v>
      </c>
      <c r="E756" s="5" t="s">
        <v>2856</v>
      </c>
      <c r="F756" s="5">
        <v>-8358</v>
      </c>
      <c r="G756" s="5" t="s">
        <v>94</v>
      </c>
      <c r="H756" s="5" t="s">
        <v>53</v>
      </c>
      <c r="I756" s="5">
        <v>153939.29</v>
      </c>
      <c r="J756" s="5" t="s">
        <v>294</v>
      </c>
      <c r="K756" s="5" t="s">
        <v>118</v>
      </c>
      <c r="L756" s="5" t="s">
        <v>73</v>
      </c>
      <c r="M756" s="5">
        <v>4.29</v>
      </c>
      <c r="N756" s="5" t="s">
        <v>41</v>
      </c>
      <c r="O756" s="5">
        <v>39</v>
      </c>
    </row>
    <row r="757" spans="1:15" x14ac:dyDescent="0.2">
      <c r="A757" s="5" t="s">
        <v>2857</v>
      </c>
      <c r="B757" s="5" t="s">
        <v>2858</v>
      </c>
      <c r="C757" s="5">
        <v>31</v>
      </c>
      <c r="D757" s="5" t="s">
        <v>17</v>
      </c>
      <c r="E757" s="5" t="s">
        <v>2859</v>
      </c>
      <c r="F757" s="5">
        <v>-5576</v>
      </c>
      <c r="G757" s="5" t="s">
        <v>78</v>
      </c>
      <c r="H757" s="5" t="s">
        <v>20</v>
      </c>
      <c r="I757" s="5">
        <v>142541.38</v>
      </c>
      <c r="J757" s="5" t="s">
        <v>2860</v>
      </c>
      <c r="K757" s="5" t="s">
        <v>47</v>
      </c>
      <c r="L757" s="5" t="s">
        <v>56</v>
      </c>
      <c r="M757" s="5">
        <v>2.92</v>
      </c>
      <c r="N757" s="5" t="s">
        <v>33</v>
      </c>
      <c r="O757" s="5">
        <v>6</v>
      </c>
    </row>
    <row r="758" spans="1:15" x14ac:dyDescent="0.2">
      <c r="A758" s="5" t="s">
        <v>2861</v>
      </c>
      <c r="B758" s="5" t="s">
        <v>2862</v>
      </c>
      <c r="C758" s="5">
        <v>45</v>
      </c>
      <c r="D758" s="5" t="s">
        <v>17</v>
      </c>
      <c r="E758" s="5" t="s">
        <v>2863</v>
      </c>
      <c r="F758" s="5">
        <v>-3852</v>
      </c>
      <c r="G758" s="5" t="s">
        <v>94</v>
      </c>
      <c r="H758" s="5" t="s">
        <v>66</v>
      </c>
      <c r="I758" s="5">
        <v>152956.57</v>
      </c>
      <c r="J758" s="5" t="s">
        <v>2864</v>
      </c>
      <c r="K758" s="5" t="s">
        <v>22</v>
      </c>
      <c r="L758" s="5" t="s">
        <v>73</v>
      </c>
      <c r="M758" s="5">
        <v>2.83</v>
      </c>
      <c r="N758" s="5" t="s">
        <v>57</v>
      </c>
      <c r="O758" s="5">
        <v>24</v>
      </c>
    </row>
    <row r="759" spans="1:15" x14ac:dyDescent="0.2">
      <c r="A759" s="5" t="s">
        <v>2865</v>
      </c>
      <c r="B759" s="5" t="s">
        <v>2866</v>
      </c>
      <c r="C759" s="5">
        <v>41</v>
      </c>
      <c r="D759" s="5" t="s">
        <v>27</v>
      </c>
      <c r="E759" s="5" t="s">
        <v>2867</v>
      </c>
      <c r="F759" s="5">
        <v>-9919</v>
      </c>
      <c r="G759" s="5" t="s">
        <v>45</v>
      </c>
      <c r="H759" s="5" t="s">
        <v>173</v>
      </c>
      <c r="I759" s="5">
        <v>174605.5</v>
      </c>
      <c r="J759" s="5" t="s">
        <v>2868</v>
      </c>
      <c r="K759" s="5" t="s">
        <v>40</v>
      </c>
      <c r="L759" s="5" t="s">
        <v>73</v>
      </c>
      <c r="M759" s="5">
        <v>1.04</v>
      </c>
      <c r="N759" s="5" t="s">
        <v>24</v>
      </c>
      <c r="O759" s="5">
        <v>22</v>
      </c>
    </row>
    <row r="760" spans="1:15" x14ac:dyDescent="0.2">
      <c r="A760" s="5" t="s">
        <v>2869</v>
      </c>
      <c r="B760" s="5" t="s">
        <v>2870</v>
      </c>
      <c r="C760" s="5">
        <v>35</v>
      </c>
      <c r="D760" s="5" t="s">
        <v>50</v>
      </c>
      <c r="E760" s="5" t="s">
        <v>2871</v>
      </c>
      <c r="F760" s="5">
        <v>-10640</v>
      </c>
      <c r="G760" s="5" t="s">
        <v>19</v>
      </c>
      <c r="H760" s="5" t="s">
        <v>53</v>
      </c>
      <c r="I760" s="5">
        <v>130108.29</v>
      </c>
      <c r="J760" s="5" t="s">
        <v>203</v>
      </c>
      <c r="K760" s="5" t="s">
        <v>127</v>
      </c>
      <c r="L760" s="5" t="s">
        <v>73</v>
      </c>
      <c r="M760" s="5">
        <v>2.84</v>
      </c>
      <c r="N760" s="5" t="s">
        <v>24</v>
      </c>
      <c r="O760" s="5">
        <v>17</v>
      </c>
    </row>
    <row r="761" spans="1:15" x14ac:dyDescent="0.2">
      <c r="A761" s="5" t="s">
        <v>2872</v>
      </c>
      <c r="B761" s="5" t="s">
        <v>2873</v>
      </c>
      <c r="C761" s="5">
        <v>41</v>
      </c>
      <c r="D761" s="5" t="s">
        <v>50</v>
      </c>
      <c r="E761" s="5" t="s">
        <v>2874</v>
      </c>
      <c r="F761" s="5">
        <v>-8622</v>
      </c>
      <c r="G761" s="5" t="s">
        <v>94</v>
      </c>
      <c r="H761" s="5" t="s">
        <v>38</v>
      </c>
      <c r="I761" s="5">
        <v>130550.91</v>
      </c>
      <c r="J761" s="5" t="s">
        <v>1325</v>
      </c>
      <c r="K761" s="5" t="s">
        <v>118</v>
      </c>
      <c r="L761" s="5" t="s">
        <v>73</v>
      </c>
      <c r="M761" s="5">
        <v>1.52</v>
      </c>
      <c r="N761" s="5" t="s">
        <v>33</v>
      </c>
      <c r="O761" s="5">
        <v>37</v>
      </c>
    </row>
    <row r="762" spans="1:15" x14ac:dyDescent="0.2">
      <c r="A762" s="5" t="s">
        <v>2875</v>
      </c>
      <c r="B762" s="5" t="s">
        <v>1843</v>
      </c>
      <c r="C762" s="5">
        <v>59</v>
      </c>
      <c r="D762" s="5" t="s">
        <v>17</v>
      </c>
      <c r="E762" s="5" t="s">
        <v>2876</v>
      </c>
      <c r="F762" s="5">
        <v>-1897</v>
      </c>
      <c r="G762" s="5" t="s">
        <v>78</v>
      </c>
      <c r="H762" s="5" t="s">
        <v>30</v>
      </c>
      <c r="I762" s="5">
        <v>48998.36</v>
      </c>
      <c r="J762" s="5" t="s">
        <v>1112</v>
      </c>
      <c r="K762" s="5" t="s">
        <v>40</v>
      </c>
      <c r="L762" s="5" t="s">
        <v>56</v>
      </c>
      <c r="M762" s="5">
        <v>2.29</v>
      </c>
      <c r="N762" s="5" t="s">
        <v>24</v>
      </c>
      <c r="O762" s="5">
        <v>15</v>
      </c>
    </row>
    <row r="763" spans="1:15" x14ac:dyDescent="0.2">
      <c r="A763" s="5" t="s">
        <v>2877</v>
      </c>
      <c r="B763" s="5" t="s">
        <v>2878</v>
      </c>
      <c r="C763" s="5">
        <v>46</v>
      </c>
      <c r="D763" s="5" t="s">
        <v>50</v>
      </c>
      <c r="E763" s="5" t="s">
        <v>2879</v>
      </c>
      <c r="F763" s="5">
        <v>-6091</v>
      </c>
      <c r="G763" s="5" t="s">
        <v>19</v>
      </c>
      <c r="H763" s="5" t="s">
        <v>144</v>
      </c>
      <c r="I763" s="5">
        <v>157786.26999999999</v>
      </c>
      <c r="J763" s="5" t="s">
        <v>1193</v>
      </c>
      <c r="K763" s="5" t="s">
        <v>40</v>
      </c>
      <c r="L763" s="5" t="s">
        <v>73</v>
      </c>
      <c r="M763" s="5">
        <v>3.43</v>
      </c>
      <c r="N763" s="5" t="s">
        <v>74</v>
      </c>
      <c r="O763" s="5">
        <v>11</v>
      </c>
    </row>
    <row r="764" spans="1:15" x14ac:dyDescent="0.2">
      <c r="A764" s="5" t="s">
        <v>2880</v>
      </c>
      <c r="B764" s="5" t="s">
        <v>2881</v>
      </c>
      <c r="C764" s="5">
        <v>50</v>
      </c>
      <c r="D764" s="5" t="s">
        <v>50</v>
      </c>
      <c r="E764" s="5" t="s">
        <v>2882</v>
      </c>
      <c r="F764" s="5">
        <v>-5810</v>
      </c>
      <c r="G764" s="5" t="s">
        <v>99</v>
      </c>
      <c r="H764" s="5" t="s">
        <v>194</v>
      </c>
      <c r="I764" s="5">
        <v>106209.94</v>
      </c>
      <c r="J764" s="5" t="s">
        <v>2883</v>
      </c>
      <c r="K764" s="5" t="s">
        <v>81</v>
      </c>
      <c r="L764" s="5" t="s">
        <v>32</v>
      </c>
      <c r="M764" s="5">
        <v>1.8</v>
      </c>
      <c r="N764" s="5" t="s">
        <v>24</v>
      </c>
      <c r="O764" s="5">
        <v>27</v>
      </c>
    </row>
    <row r="765" spans="1:15" x14ac:dyDescent="0.2">
      <c r="A765" s="5" t="s">
        <v>2884</v>
      </c>
      <c r="B765" s="5" t="s">
        <v>2885</v>
      </c>
      <c r="C765" s="5">
        <v>27</v>
      </c>
      <c r="D765" s="5" t="s">
        <v>17</v>
      </c>
      <c r="E765" s="5" t="s">
        <v>2886</v>
      </c>
      <c r="F765" s="5">
        <v>-4203</v>
      </c>
      <c r="G765" s="5" t="s">
        <v>99</v>
      </c>
      <c r="H765" s="5" t="s">
        <v>144</v>
      </c>
      <c r="I765" s="5">
        <v>152451.28</v>
      </c>
      <c r="J765" s="5" t="s">
        <v>1738</v>
      </c>
      <c r="K765" s="5" t="s">
        <v>62</v>
      </c>
      <c r="L765" s="5" t="s">
        <v>56</v>
      </c>
      <c r="M765" s="5">
        <v>3.27</v>
      </c>
      <c r="N765" s="5" t="s">
        <v>74</v>
      </c>
      <c r="O765" s="5">
        <v>21</v>
      </c>
    </row>
    <row r="766" spans="1:15" x14ac:dyDescent="0.2">
      <c r="A766" s="5" t="s">
        <v>2887</v>
      </c>
      <c r="B766" s="5" t="s">
        <v>724</v>
      </c>
      <c r="C766" s="5">
        <v>63</v>
      </c>
      <c r="D766" s="5" t="s">
        <v>17</v>
      </c>
      <c r="E766" s="5" t="s">
        <v>2888</v>
      </c>
      <c r="F766" s="5">
        <v>-5744</v>
      </c>
      <c r="G766" s="5" t="s">
        <v>52</v>
      </c>
      <c r="H766" s="5" t="s">
        <v>79</v>
      </c>
      <c r="I766" s="5">
        <v>107623.29</v>
      </c>
      <c r="J766" s="5" t="s">
        <v>2889</v>
      </c>
      <c r="K766" s="5" t="s">
        <v>127</v>
      </c>
      <c r="L766" s="5" t="s">
        <v>32</v>
      </c>
      <c r="M766" s="5">
        <v>4.21</v>
      </c>
      <c r="N766" s="5" t="s">
        <v>41</v>
      </c>
      <c r="O766" s="5">
        <v>27</v>
      </c>
    </row>
    <row r="767" spans="1:15" x14ac:dyDescent="0.2">
      <c r="A767" s="5" t="s">
        <v>2890</v>
      </c>
      <c r="B767" s="5" t="s">
        <v>2891</v>
      </c>
      <c r="C767" s="5">
        <v>26</v>
      </c>
      <c r="D767" s="5" t="s">
        <v>17</v>
      </c>
      <c r="E767" s="5" t="s">
        <v>2892</v>
      </c>
      <c r="F767" s="5">
        <v>-10704</v>
      </c>
      <c r="G767" s="5" t="s">
        <v>116</v>
      </c>
      <c r="H767" s="5" t="s">
        <v>71</v>
      </c>
      <c r="I767" s="5">
        <v>52099.49</v>
      </c>
      <c r="J767" s="5" t="s">
        <v>2893</v>
      </c>
      <c r="K767" s="5" t="s">
        <v>22</v>
      </c>
      <c r="L767" s="5" t="s">
        <v>73</v>
      </c>
      <c r="M767" s="5">
        <v>1.0900000000000001</v>
      </c>
      <c r="N767" s="5" t="s">
        <v>33</v>
      </c>
      <c r="O767" s="5">
        <v>16</v>
      </c>
    </row>
    <row r="768" spans="1:15" x14ac:dyDescent="0.2">
      <c r="A768" s="5" t="s">
        <v>2894</v>
      </c>
      <c r="B768" s="5" t="s">
        <v>1567</v>
      </c>
      <c r="C768" s="5">
        <v>44</v>
      </c>
      <c r="D768" s="5" t="s">
        <v>27</v>
      </c>
      <c r="E768" s="5" t="s">
        <v>2895</v>
      </c>
      <c r="F768" s="5">
        <v>-10424</v>
      </c>
      <c r="G768" s="5" t="s">
        <v>52</v>
      </c>
      <c r="H768" s="5" t="s">
        <v>30</v>
      </c>
      <c r="I768" s="5">
        <v>158713.31</v>
      </c>
      <c r="J768" s="5" t="s">
        <v>2896</v>
      </c>
      <c r="K768" s="5" t="s">
        <v>118</v>
      </c>
      <c r="L768" s="5" t="s">
        <v>73</v>
      </c>
      <c r="M768" s="5">
        <v>2.6</v>
      </c>
      <c r="N768" s="5" t="s">
        <v>74</v>
      </c>
      <c r="O768" s="5">
        <v>34</v>
      </c>
    </row>
    <row r="769" spans="1:15" x14ac:dyDescent="0.2">
      <c r="A769" s="5" t="s">
        <v>2897</v>
      </c>
      <c r="B769" s="5" t="s">
        <v>2898</v>
      </c>
      <c r="C769" s="5">
        <v>59</v>
      </c>
      <c r="D769" s="5" t="s">
        <v>50</v>
      </c>
      <c r="E769" s="5" t="s">
        <v>2899</v>
      </c>
      <c r="F769" s="5">
        <v>-2525</v>
      </c>
      <c r="G769" s="5" t="s">
        <v>37</v>
      </c>
      <c r="H769" s="5" t="s">
        <v>66</v>
      </c>
      <c r="I769" s="5">
        <v>72827.759999999995</v>
      </c>
      <c r="J769" s="5" t="s">
        <v>2900</v>
      </c>
      <c r="K769" s="5" t="s">
        <v>22</v>
      </c>
      <c r="L769" s="5" t="s">
        <v>32</v>
      </c>
      <c r="M769" s="5">
        <v>1.82</v>
      </c>
      <c r="N769" s="5" t="s">
        <v>33</v>
      </c>
      <c r="O769" s="5">
        <v>3</v>
      </c>
    </row>
    <row r="770" spans="1:15" x14ac:dyDescent="0.2">
      <c r="A770" s="5" t="s">
        <v>2901</v>
      </c>
      <c r="B770" s="5" t="s">
        <v>2902</v>
      </c>
      <c r="C770" s="5">
        <v>26</v>
      </c>
      <c r="D770" s="5" t="s">
        <v>17</v>
      </c>
      <c r="E770" s="5" t="s">
        <v>2903</v>
      </c>
      <c r="F770" s="5">
        <v>-3452</v>
      </c>
      <c r="G770" s="5" t="s">
        <v>37</v>
      </c>
      <c r="H770" s="5" t="s">
        <v>71</v>
      </c>
      <c r="I770" s="5">
        <v>172736.63</v>
      </c>
      <c r="J770" s="5" t="s">
        <v>2310</v>
      </c>
      <c r="K770" s="5" t="s">
        <v>127</v>
      </c>
      <c r="L770" s="5" t="s">
        <v>23</v>
      </c>
      <c r="M770" s="5">
        <v>4.55</v>
      </c>
      <c r="N770" s="5" t="s">
        <v>41</v>
      </c>
      <c r="O770" s="5">
        <v>8</v>
      </c>
    </row>
    <row r="771" spans="1:15" x14ac:dyDescent="0.2">
      <c r="A771" s="5" t="s">
        <v>2904</v>
      </c>
      <c r="B771" s="5" t="s">
        <v>1001</v>
      </c>
      <c r="C771" s="5">
        <v>24</v>
      </c>
      <c r="D771" s="5" t="s">
        <v>27</v>
      </c>
      <c r="E771" s="5" t="s">
        <v>2905</v>
      </c>
      <c r="F771" s="5">
        <v>-6016</v>
      </c>
      <c r="G771" s="5" t="s">
        <v>37</v>
      </c>
      <c r="H771" s="5" t="s">
        <v>66</v>
      </c>
      <c r="I771" s="5">
        <v>104250.93</v>
      </c>
      <c r="J771" s="5" t="s">
        <v>2906</v>
      </c>
      <c r="K771" s="5" t="s">
        <v>47</v>
      </c>
      <c r="L771" s="5" t="s">
        <v>23</v>
      </c>
      <c r="M771" s="5">
        <v>4.72</v>
      </c>
      <c r="N771" s="5" t="s">
        <v>74</v>
      </c>
      <c r="O771" s="5">
        <v>12</v>
      </c>
    </row>
    <row r="772" spans="1:15" x14ac:dyDescent="0.2">
      <c r="A772" s="5" t="s">
        <v>2907</v>
      </c>
      <c r="B772" s="5" t="s">
        <v>2908</v>
      </c>
      <c r="C772" s="5">
        <v>46</v>
      </c>
      <c r="D772" s="5" t="s">
        <v>17</v>
      </c>
      <c r="E772" s="5" t="s">
        <v>2909</v>
      </c>
      <c r="F772" s="5">
        <v>-9971</v>
      </c>
      <c r="G772" s="5" t="s">
        <v>45</v>
      </c>
      <c r="H772" s="5" t="s">
        <v>66</v>
      </c>
      <c r="I772" s="5">
        <v>146023.82</v>
      </c>
      <c r="J772" s="5" t="s">
        <v>2910</v>
      </c>
      <c r="K772" s="5" t="s">
        <v>55</v>
      </c>
      <c r="L772" s="5" t="s">
        <v>56</v>
      </c>
      <c r="M772" s="5">
        <v>3.81</v>
      </c>
      <c r="N772" s="5" t="s">
        <v>57</v>
      </c>
      <c r="O772" s="5">
        <v>8</v>
      </c>
    </row>
    <row r="773" spans="1:15" x14ac:dyDescent="0.2">
      <c r="A773" s="5" t="s">
        <v>2911</v>
      </c>
      <c r="B773" s="5" t="s">
        <v>2912</v>
      </c>
      <c r="C773" s="5">
        <v>29</v>
      </c>
      <c r="D773" s="5" t="s">
        <v>17</v>
      </c>
      <c r="E773" s="5" t="s">
        <v>2913</v>
      </c>
      <c r="F773" s="5">
        <v>-7478</v>
      </c>
      <c r="G773" s="5" t="s">
        <v>29</v>
      </c>
      <c r="H773" s="5" t="s">
        <v>144</v>
      </c>
      <c r="I773" s="5">
        <v>69534.679999999993</v>
      </c>
      <c r="J773" s="5" t="s">
        <v>2914</v>
      </c>
      <c r="K773" s="5" t="s">
        <v>127</v>
      </c>
      <c r="L773" s="5" t="s">
        <v>23</v>
      </c>
      <c r="M773" s="5">
        <v>1.91</v>
      </c>
      <c r="N773" s="5" t="s">
        <v>57</v>
      </c>
      <c r="O773" s="5">
        <v>36</v>
      </c>
    </row>
    <row r="774" spans="1:15" x14ac:dyDescent="0.2">
      <c r="A774" s="5" t="s">
        <v>2915</v>
      </c>
      <c r="B774" s="5" t="s">
        <v>871</v>
      </c>
      <c r="C774" s="5">
        <v>37</v>
      </c>
      <c r="D774" s="5" t="s">
        <v>27</v>
      </c>
      <c r="E774" s="5" t="s">
        <v>2916</v>
      </c>
      <c r="F774" s="5">
        <v>-8671</v>
      </c>
      <c r="G774" s="5" t="s">
        <v>78</v>
      </c>
      <c r="H774" s="5" t="s">
        <v>194</v>
      </c>
      <c r="I774" s="5">
        <v>41339.32</v>
      </c>
      <c r="J774" s="5" t="s">
        <v>2917</v>
      </c>
      <c r="K774" s="5" t="s">
        <v>127</v>
      </c>
      <c r="L774" s="5" t="s">
        <v>32</v>
      </c>
      <c r="M774" s="5">
        <v>4.99</v>
      </c>
      <c r="N774" s="5" t="s">
        <v>24</v>
      </c>
      <c r="O774" s="5">
        <v>38</v>
      </c>
    </row>
    <row r="775" spans="1:15" x14ac:dyDescent="0.2">
      <c r="A775" s="5" t="s">
        <v>2918</v>
      </c>
      <c r="B775" s="5" t="s">
        <v>2919</v>
      </c>
      <c r="C775" s="5">
        <v>64</v>
      </c>
      <c r="D775" s="5" t="s">
        <v>27</v>
      </c>
      <c r="E775" s="5" t="s">
        <v>2920</v>
      </c>
      <c r="F775" s="5">
        <v>-5554</v>
      </c>
      <c r="G775" s="5" t="s">
        <v>85</v>
      </c>
      <c r="H775" s="5" t="s">
        <v>30</v>
      </c>
      <c r="I775" s="5">
        <v>106764.74</v>
      </c>
      <c r="J775" s="5" t="s">
        <v>2921</v>
      </c>
      <c r="K775" s="5" t="s">
        <v>62</v>
      </c>
      <c r="L775" s="5" t="s">
        <v>32</v>
      </c>
      <c r="M775" s="5">
        <v>2.77</v>
      </c>
      <c r="N775" s="5" t="s">
        <v>33</v>
      </c>
      <c r="O775" s="5">
        <v>23</v>
      </c>
    </row>
    <row r="776" spans="1:15" x14ac:dyDescent="0.2">
      <c r="A776" s="5" t="s">
        <v>2922</v>
      </c>
      <c r="B776" s="5" t="s">
        <v>2923</v>
      </c>
      <c r="C776" s="5">
        <v>40</v>
      </c>
      <c r="D776" s="5" t="s">
        <v>17</v>
      </c>
      <c r="E776" s="5" t="s">
        <v>2924</v>
      </c>
      <c r="F776" s="5">
        <v>-7335</v>
      </c>
      <c r="G776" s="5" t="s">
        <v>85</v>
      </c>
      <c r="H776" s="5" t="s">
        <v>20</v>
      </c>
      <c r="I776" s="5">
        <v>50134.83</v>
      </c>
      <c r="J776" s="5" t="s">
        <v>2925</v>
      </c>
      <c r="K776" s="5" t="s">
        <v>104</v>
      </c>
      <c r="L776" s="5" t="s">
        <v>56</v>
      </c>
      <c r="M776" s="5">
        <v>2.12</v>
      </c>
      <c r="N776" s="5" t="s">
        <v>24</v>
      </c>
      <c r="O776" s="5">
        <v>8</v>
      </c>
    </row>
    <row r="777" spans="1:15" x14ac:dyDescent="0.2">
      <c r="A777" s="5" t="s">
        <v>2926</v>
      </c>
      <c r="B777" s="5" t="s">
        <v>2927</v>
      </c>
      <c r="C777" s="5">
        <v>41</v>
      </c>
      <c r="D777" s="5" t="s">
        <v>17</v>
      </c>
      <c r="E777" s="5" t="s">
        <v>2928</v>
      </c>
      <c r="F777" s="5">
        <v>-7740</v>
      </c>
      <c r="G777" s="5" t="s">
        <v>78</v>
      </c>
      <c r="H777" s="5" t="s">
        <v>144</v>
      </c>
      <c r="I777" s="5">
        <v>176796.91</v>
      </c>
      <c r="J777" s="5" t="s">
        <v>1947</v>
      </c>
      <c r="K777" s="5" t="s">
        <v>40</v>
      </c>
      <c r="L777" s="5" t="s">
        <v>56</v>
      </c>
      <c r="M777" s="5">
        <v>4.8099999999999996</v>
      </c>
      <c r="N777" s="5" t="s">
        <v>74</v>
      </c>
      <c r="O777" s="5">
        <v>31</v>
      </c>
    </row>
    <row r="778" spans="1:15" x14ac:dyDescent="0.2">
      <c r="A778" s="5" t="s">
        <v>2929</v>
      </c>
      <c r="B778" s="5" t="s">
        <v>2930</v>
      </c>
      <c r="C778" s="5">
        <v>39</v>
      </c>
      <c r="D778" s="5" t="s">
        <v>17</v>
      </c>
      <c r="E778" s="5" t="s">
        <v>2931</v>
      </c>
      <c r="F778" s="5">
        <v>-3837</v>
      </c>
      <c r="G778" s="5" t="s">
        <v>45</v>
      </c>
      <c r="H778" s="5" t="s">
        <v>194</v>
      </c>
      <c r="I778" s="5">
        <v>158913.26</v>
      </c>
      <c r="J778" s="5" t="s">
        <v>2932</v>
      </c>
      <c r="K778" s="5" t="s">
        <v>40</v>
      </c>
      <c r="L778" s="5" t="s">
        <v>23</v>
      </c>
      <c r="M778" s="5">
        <v>4.45</v>
      </c>
      <c r="N778" s="5" t="s">
        <v>41</v>
      </c>
      <c r="O778" s="5">
        <v>28</v>
      </c>
    </row>
    <row r="779" spans="1:15" x14ac:dyDescent="0.2">
      <c r="A779" s="5" t="s">
        <v>2933</v>
      </c>
      <c r="B779" s="5" t="s">
        <v>2934</v>
      </c>
      <c r="C779" s="5">
        <v>35</v>
      </c>
      <c r="D779" s="5" t="s">
        <v>50</v>
      </c>
      <c r="E779" s="5" t="s">
        <v>2935</v>
      </c>
      <c r="F779" s="5">
        <v>-11139</v>
      </c>
      <c r="G779" s="5" t="s">
        <v>45</v>
      </c>
      <c r="H779" s="5" t="s">
        <v>194</v>
      </c>
      <c r="I779" s="5">
        <v>39539.379999999997</v>
      </c>
      <c r="J779" s="5" t="s">
        <v>2936</v>
      </c>
      <c r="K779" s="5" t="s">
        <v>62</v>
      </c>
      <c r="L779" s="5" t="s">
        <v>23</v>
      </c>
      <c r="M779" s="5">
        <v>4.6399999999999997</v>
      </c>
      <c r="N779" s="5" t="s">
        <v>33</v>
      </c>
      <c r="O779" s="5">
        <v>16</v>
      </c>
    </row>
    <row r="780" spans="1:15" x14ac:dyDescent="0.2">
      <c r="A780" s="5" t="s">
        <v>2937</v>
      </c>
      <c r="B780" s="5" t="s">
        <v>978</v>
      </c>
      <c r="C780" s="5">
        <v>35</v>
      </c>
      <c r="D780" s="5" t="s">
        <v>27</v>
      </c>
      <c r="E780" s="5" t="s">
        <v>2938</v>
      </c>
      <c r="F780" s="5">
        <v>-10002</v>
      </c>
      <c r="G780" s="5" t="s">
        <v>29</v>
      </c>
      <c r="H780" s="5" t="s">
        <v>144</v>
      </c>
      <c r="I780" s="5">
        <v>152072.51999999999</v>
      </c>
      <c r="J780" s="5" t="s">
        <v>566</v>
      </c>
      <c r="K780" s="5" t="s">
        <v>104</v>
      </c>
      <c r="L780" s="5" t="s">
        <v>73</v>
      </c>
      <c r="M780" s="5">
        <v>4.43</v>
      </c>
      <c r="N780" s="5" t="s">
        <v>57</v>
      </c>
      <c r="O780" s="5">
        <v>29</v>
      </c>
    </row>
    <row r="781" spans="1:15" x14ac:dyDescent="0.2">
      <c r="A781" s="5" t="s">
        <v>2939</v>
      </c>
      <c r="B781" s="5" t="s">
        <v>2047</v>
      </c>
      <c r="C781" s="5">
        <v>58</v>
      </c>
      <c r="D781" s="5" t="s">
        <v>17</v>
      </c>
      <c r="E781" s="5" t="s">
        <v>2940</v>
      </c>
      <c r="F781" s="5">
        <v>-9511</v>
      </c>
      <c r="G781" s="5" t="s">
        <v>99</v>
      </c>
      <c r="H781" s="5" t="s">
        <v>53</v>
      </c>
      <c r="I781" s="5">
        <v>166618.32999999999</v>
      </c>
      <c r="J781" s="5" t="s">
        <v>2769</v>
      </c>
      <c r="K781" s="5" t="s">
        <v>81</v>
      </c>
      <c r="L781" s="5" t="s">
        <v>23</v>
      </c>
      <c r="M781" s="5">
        <v>5</v>
      </c>
      <c r="N781" s="5" t="s">
        <v>57</v>
      </c>
      <c r="O781" s="5">
        <v>18</v>
      </c>
    </row>
    <row r="782" spans="1:15" x14ac:dyDescent="0.2">
      <c r="A782" s="5" t="s">
        <v>2941</v>
      </c>
      <c r="B782" s="5" t="s">
        <v>2942</v>
      </c>
      <c r="C782" s="5">
        <v>47</v>
      </c>
      <c r="D782" s="5" t="s">
        <v>27</v>
      </c>
      <c r="E782" s="5" t="s">
        <v>2943</v>
      </c>
      <c r="F782" s="5">
        <v>-6352</v>
      </c>
      <c r="G782" s="5" t="s">
        <v>116</v>
      </c>
      <c r="H782" s="5" t="s">
        <v>38</v>
      </c>
      <c r="I782" s="5">
        <v>36789.17</v>
      </c>
      <c r="J782" s="5" t="s">
        <v>2944</v>
      </c>
      <c r="K782" s="5" t="s">
        <v>127</v>
      </c>
      <c r="L782" s="5" t="s">
        <v>73</v>
      </c>
      <c r="M782" s="5">
        <v>4.34</v>
      </c>
      <c r="N782" s="5" t="s">
        <v>24</v>
      </c>
      <c r="O782" s="5">
        <v>28</v>
      </c>
    </row>
    <row r="783" spans="1:15" x14ac:dyDescent="0.2">
      <c r="A783" s="5" t="s">
        <v>2945</v>
      </c>
      <c r="B783" s="5" t="s">
        <v>2946</v>
      </c>
      <c r="C783" s="5">
        <v>50</v>
      </c>
      <c r="D783" s="5" t="s">
        <v>27</v>
      </c>
      <c r="E783" s="5" t="s">
        <v>2947</v>
      </c>
      <c r="F783" s="5">
        <v>-9570</v>
      </c>
      <c r="G783" s="5" t="s">
        <v>85</v>
      </c>
      <c r="H783" s="5" t="s">
        <v>30</v>
      </c>
      <c r="I783" s="5">
        <v>94248.58</v>
      </c>
      <c r="J783" s="5" t="s">
        <v>1692</v>
      </c>
      <c r="K783" s="5" t="s">
        <v>136</v>
      </c>
      <c r="L783" s="5" t="s">
        <v>73</v>
      </c>
      <c r="M783" s="5">
        <v>4.59</v>
      </c>
      <c r="N783" s="5" t="s">
        <v>57</v>
      </c>
      <c r="O783" s="5">
        <v>20</v>
      </c>
    </row>
    <row r="784" spans="1:15" x14ac:dyDescent="0.2">
      <c r="A784" s="5" t="s">
        <v>2948</v>
      </c>
      <c r="B784" s="5" t="s">
        <v>2949</v>
      </c>
      <c r="C784" s="5">
        <v>33</v>
      </c>
      <c r="D784" s="5" t="s">
        <v>50</v>
      </c>
      <c r="E784" s="5" t="s">
        <v>2950</v>
      </c>
      <c r="F784" s="5">
        <v>-9954</v>
      </c>
      <c r="G784" s="5" t="s">
        <v>78</v>
      </c>
      <c r="H784" s="5" t="s">
        <v>30</v>
      </c>
      <c r="I784" s="5">
        <v>126399.03999999999</v>
      </c>
      <c r="J784" s="5" t="s">
        <v>2951</v>
      </c>
      <c r="K784" s="5" t="s">
        <v>127</v>
      </c>
      <c r="L784" s="5" t="s">
        <v>23</v>
      </c>
      <c r="M784" s="5">
        <v>1.93</v>
      </c>
      <c r="N784" s="5" t="s">
        <v>74</v>
      </c>
      <c r="O784" s="5">
        <v>11</v>
      </c>
    </row>
    <row r="785" spans="1:15" x14ac:dyDescent="0.2">
      <c r="A785" s="5" t="s">
        <v>2952</v>
      </c>
      <c r="B785" s="5" t="s">
        <v>2953</v>
      </c>
      <c r="C785" s="5">
        <v>50</v>
      </c>
      <c r="D785" s="5" t="s">
        <v>17</v>
      </c>
      <c r="E785" s="5" t="s">
        <v>2954</v>
      </c>
      <c r="F785" s="5">
        <v>-5641</v>
      </c>
      <c r="G785" s="5" t="s">
        <v>45</v>
      </c>
      <c r="H785" s="5" t="s">
        <v>194</v>
      </c>
      <c r="I785" s="5">
        <v>176415.94</v>
      </c>
      <c r="J785" s="5" t="s">
        <v>2691</v>
      </c>
      <c r="K785" s="5" t="s">
        <v>62</v>
      </c>
      <c r="L785" s="5" t="s">
        <v>23</v>
      </c>
      <c r="M785" s="5">
        <v>3.4</v>
      </c>
      <c r="N785" s="5" t="s">
        <v>33</v>
      </c>
      <c r="O785" s="5">
        <v>6</v>
      </c>
    </row>
    <row r="786" spans="1:15" x14ac:dyDescent="0.2">
      <c r="A786" s="5" t="s">
        <v>2955</v>
      </c>
      <c r="B786" s="5" t="s">
        <v>1822</v>
      </c>
      <c r="C786" s="5">
        <v>50</v>
      </c>
      <c r="D786" s="5" t="s">
        <v>27</v>
      </c>
      <c r="E786" s="5" t="s">
        <v>2956</v>
      </c>
      <c r="F786" s="5">
        <v>-4963</v>
      </c>
      <c r="G786" s="5" t="s">
        <v>37</v>
      </c>
      <c r="H786" s="5" t="s">
        <v>38</v>
      </c>
      <c r="I786" s="5">
        <v>88847.11</v>
      </c>
      <c r="J786" s="5" t="s">
        <v>504</v>
      </c>
      <c r="K786" s="5" t="s">
        <v>104</v>
      </c>
      <c r="L786" s="5" t="s">
        <v>23</v>
      </c>
      <c r="M786" s="5">
        <v>3.57</v>
      </c>
      <c r="N786" s="5" t="s">
        <v>33</v>
      </c>
      <c r="O786" s="5">
        <v>9</v>
      </c>
    </row>
    <row r="787" spans="1:15" x14ac:dyDescent="0.2">
      <c r="A787" s="5" t="s">
        <v>2957</v>
      </c>
      <c r="B787" s="5" t="s">
        <v>1897</v>
      </c>
      <c r="C787" s="5">
        <v>60</v>
      </c>
      <c r="D787" s="5" t="s">
        <v>50</v>
      </c>
      <c r="E787" s="5" t="s">
        <v>2958</v>
      </c>
      <c r="F787" s="5">
        <v>-8522</v>
      </c>
      <c r="G787" s="5" t="s">
        <v>94</v>
      </c>
      <c r="H787" s="5" t="s">
        <v>194</v>
      </c>
      <c r="I787" s="5">
        <v>125177.87</v>
      </c>
      <c r="J787" s="5" t="s">
        <v>1943</v>
      </c>
      <c r="K787" s="5" t="s">
        <v>62</v>
      </c>
      <c r="L787" s="5" t="s">
        <v>23</v>
      </c>
      <c r="M787" s="5">
        <v>2.16</v>
      </c>
      <c r="N787" s="5" t="s">
        <v>24</v>
      </c>
      <c r="O787" s="5">
        <v>37</v>
      </c>
    </row>
    <row r="788" spans="1:15" x14ac:dyDescent="0.2">
      <c r="A788" s="5" t="s">
        <v>2959</v>
      </c>
      <c r="B788" s="5" t="s">
        <v>2960</v>
      </c>
      <c r="C788" s="5">
        <v>60</v>
      </c>
      <c r="D788" s="5" t="s">
        <v>27</v>
      </c>
      <c r="E788" s="5" t="s">
        <v>2961</v>
      </c>
      <c r="F788" s="5">
        <v>-10880</v>
      </c>
      <c r="G788" s="5" t="s">
        <v>52</v>
      </c>
      <c r="H788" s="5" t="s">
        <v>173</v>
      </c>
      <c r="I788" s="5">
        <v>171291.28</v>
      </c>
      <c r="J788" s="5" t="s">
        <v>2962</v>
      </c>
      <c r="K788" s="5" t="s">
        <v>127</v>
      </c>
      <c r="L788" s="5" t="s">
        <v>23</v>
      </c>
      <c r="M788" s="5">
        <v>3.63</v>
      </c>
      <c r="N788" s="5" t="s">
        <v>24</v>
      </c>
      <c r="O788" s="5">
        <v>24</v>
      </c>
    </row>
    <row r="789" spans="1:15" x14ac:dyDescent="0.2">
      <c r="A789" s="5" t="s">
        <v>2963</v>
      </c>
      <c r="B789" s="5" t="s">
        <v>2964</v>
      </c>
      <c r="C789" s="5">
        <v>27</v>
      </c>
      <c r="D789" s="5" t="s">
        <v>27</v>
      </c>
      <c r="E789" s="5" t="s">
        <v>2965</v>
      </c>
      <c r="F789" s="5">
        <v>-11374</v>
      </c>
      <c r="G789" s="5" t="s">
        <v>29</v>
      </c>
      <c r="H789" s="5" t="s">
        <v>20</v>
      </c>
      <c r="I789" s="5">
        <v>141291.62</v>
      </c>
      <c r="J789" s="5" t="s">
        <v>2966</v>
      </c>
      <c r="K789" s="5" t="s">
        <v>118</v>
      </c>
      <c r="L789" s="5" t="s">
        <v>23</v>
      </c>
      <c r="M789" s="5">
        <v>3.43</v>
      </c>
      <c r="N789" s="5" t="s">
        <v>57</v>
      </c>
      <c r="O789" s="5">
        <v>33</v>
      </c>
    </row>
    <row r="790" spans="1:15" x14ac:dyDescent="0.2">
      <c r="A790" s="5" t="s">
        <v>2967</v>
      </c>
      <c r="B790" s="5" t="s">
        <v>2968</v>
      </c>
      <c r="C790" s="5">
        <v>39</v>
      </c>
      <c r="D790" s="5" t="s">
        <v>27</v>
      </c>
      <c r="E790" s="5" t="s">
        <v>2969</v>
      </c>
      <c r="F790" s="5">
        <v>-7233</v>
      </c>
      <c r="G790" s="5" t="s">
        <v>99</v>
      </c>
      <c r="H790" s="5" t="s">
        <v>173</v>
      </c>
      <c r="I790" s="5">
        <v>68479.149999999994</v>
      </c>
      <c r="J790" s="5" t="s">
        <v>2970</v>
      </c>
      <c r="K790" s="5" t="s">
        <v>136</v>
      </c>
      <c r="L790" s="5" t="s">
        <v>32</v>
      </c>
      <c r="M790" s="5">
        <v>2.78</v>
      </c>
      <c r="N790" s="5" t="s">
        <v>41</v>
      </c>
      <c r="O790" s="5">
        <v>23</v>
      </c>
    </row>
    <row r="791" spans="1:15" x14ac:dyDescent="0.2">
      <c r="A791" s="5" t="s">
        <v>2971</v>
      </c>
      <c r="B791" s="5" t="s">
        <v>2972</v>
      </c>
      <c r="C791" s="5">
        <v>57</v>
      </c>
      <c r="D791" s="5" t="s">
        <v>17</v>
      </c>
      <c r="E791" s="5" t="s">
        <v>2973</v>
      </c>
      <c r="F791" s="5">
        <v>-10270</v>
      </c>
      <c r="G791" s="5" t="s">
        <v>52</v>
      </c>
      <c r="H791" s="5" t="s">
        <v>30</v>
      </c>
      <c r="I791" s="5">
        <v>100100.36</v>
      </c>
      <c r="J791" s="5" t="s">
        <v>1029</v>
      </c>
      <c r="K791" s="5" t="s">
        <v>47</v>
      </c>
      <c r="L791" s="5" t="s">
        <v>32</v>
      </c>
      <c r="M791" s="5">
        <v>4.7</v>
      </c>
      <c r="N791" s="5" t="s">
        <v>24</v>
      </c>
      <c r="O791" s="5">
        <v>26</v>
      </c>
    </row>
    <row r="792" spans="1:15" x14ac:dyDescent="0.2">
      <c r="A792" s="5" t="s">
        <v>2974</v>
      </c>
      <c r="B792" s="5" t="s">
        <v>2975</v>
      </c>
      <c r="C792" s="5">
        <v>64</v>
      </c>
      <c r="D792" s="5" t="s">
        <v>27</v>
      </c>
      <c r="E792" s="5" t="s">
        <v>2976</v>
      </c>
      <c r="F792" s="5">
        <v>-7079</v>
      </c>
      <c r="G792" s="5" t="s">
        <v>37</v>
      </c>
      <c r="H792" s="5" t="s">
        <v>173</v>
      </c>
      <c r="I792" s="5">
        <v>52104.78</v>
      </c>
      <c r="J792" s="5" t="s">
        <v>1254</v>
      </c>
      <c r="K792" s="5" t="s">
        <v>104</v>
      </c>
      <c r="L792" s="5" t="s">
        <v>32</v>
      </c>
      <c r="M792" s="5">
        <v>3.3</v>
      </c>
      <c r="N792" s="5" t="s">
        <v>24</v>
      </c>
      <c r="O792" s="5">
        <v>11</v>
      </c>
    </row>
    <row r="793" spans="1:15" x14ac:dyDescent="0.2">
      <c r="A793" s="5" t="s">
        <v>2977</v>
      </c>
      <c r="B793" s="5" t="s">
        <v>2978</v>
      </c>
      <c r="C793" s="5">
        <v>32</v>
      </c>
      <c r="D793" s="5" t="s">
        <v>27</v>
      </c>
      <c r="E793" s="5" t="s">
        <v>2979</v>
      </c>
      <c r="F793" s="5">
        <v>-10049</v>
      </c>
      <c r="G793" s="5" t="s">
        <v>19</v>
      </c>
      <c r="H793" s="5" t="s">
        <v>53</v>
      </c>
      <c r="I793" s="5">
        <v>161071.53</v>
      </c>
      <c r="J793" s="5" t="s">
        <v>2980</v>
      </c>
      <c r="K793" s="5" t="s">
        <v>104</v>
      </c>
      <c r="L793" s="5" t="s">
        <v>23</v>
      </c>
      <c r="M793" s="5">
        <v>3.76</v>
      </c>
      <c r="N793" s="5" t="s">
        <v>74</v>
      </c>
      <c r="O793" s="5">
        <v>8</v>
      </c>
    </row>
    <row r="794" spans="1:15" x14ac:dyDescent="0.2">
      <c r="A794" s="5" t="s">
        <v>2981</v>
      </c>
      <c r="B794" s="5" t="s">
        <v>2982</v>
      </c>
      <c r="C794" s="5">
        <v>46</v>
      </c>
      <c r="D794" s="5" t="s">
        <v>50</v>
      </c>
      <c r="E794" s="5" t="s">
        <v>2983</v>
      </c>
      <c r="F794" s="5">
        <v>-5795</v>
      </c>
      <c r="G794" s="5" t="s">
        <v>116</v>
      </c>
      <c r="H794" s="5" t="s">
        <v>71</v>
      </c>
      <c r="I794" s="5">
        <v>83837.2</v>
      </c>
      <c r="J794" s="5" t="s">
        <v>2984</v>
      </c>
      <c r="K794" s="5" t="s">
        <v>62</v>
      </c>
      <c r="L794" s="5" t="s">
        <v>23</v>
      </c>
      <c r="M794" s="5">
        <v>4.9800000000000004</v>
      </c>
      <c r="N794" s="5" t="s">
        <v>74</v>
      </c>
      <c r="O794" s="5">
        <v>4</v>
      </c>
    </row>
    <row r="795" spans="1:15" x14ac:dyDescent="0.2">
      <c r="A795" s="5" t="s">
        <v>2985</v>
      </c>
      <c r="B795" s="5" t="s">
        <v>2986</v>
      </c>
      <c r="C795" s="5">
        <v>50</v>
      </c>
      <c r="D795" s="5" t="s">
        <v>50</v>
      </c>
      <c r="E795" s="5" t="s">
        <v>2987</v>
      </c>
      <c r="F795" s="5">
        <v>-9655</v>
      </c>
      <c r="G795" s="5" t="s">
        <v>116</v>
      </c>
      <c r="H795" s="5" t="s">
        <v>79</v>
      </c>
      <c r="I795" s="5">
        <v>136516.49</v>
      </c>
      <c r="J795" s="5" t="s">
        <v>2988</v>
      </c>
      <c r="K795" s="5" t="s">
        <v>55</v>
      </c>
      <c r="L795" s="5" t="s">
        <v>23</v>
      </c>
      <c r="M795" s="5">
        <v>1.61</v>
      </c>
      <c r="N795" s="5" t="s">
        <v>74</v>
      </c>
      <c r="O795" s="5">
        <v>37</v>
      </c>
    </row>
    <row r="796" spans="1:15" x14ac:dyDescent="0.2">
      <c r="A796" s="5" t="s">
        <v>2989</v>
      </c>
      <c r="B796" s="5" t="s">
        <v>2990</v>
      </c>
      <c r="C796" s="5">
        <v>65</v>
      </c>
      <c r="D796" s="5" t="s">
        <v>17</v>
      </c>
      <c r="E796" s="5" t="s">
        <v>2991</v>
      </c>
      <c r="F796" s="5">
        <v>-9200</v>
      </c>
      <c r="G796" s="5" t="s">
        <v>78</v>
      </c>
      <c r="H796" s="5" t="s">
        <v>20</v>
      </c>
      <c r="I796" s="5">
        <v>139767.31</v>
      </c>
      <c r="J796" s="5" t="s">
        <v>2992</v>
      </c>
      <c r="K796" s="5" t="s">
        <v>136</v>
      </c>
      <c r="L796" s="5" t="s">
        <v>32</v>
      </c>
      <c r="M796" s="5">
        <v>2.19</v>
      </c>
      <c r="N796" s="5" t="s">
        <v>33</v>
      </c>
      <c r="O796" s="5">
        <v>3</v>
      </c>
    </row>
    <row r="797" spans="1:15" x14ac:dyDescent="0.2">
      <c r="A797" s="5" t="s">
        <v>2993</v>
      </c>
      <c r="B797" s="5" t="s">
        <v>2994</v>
      </c>
      <c r="C797" s="5">
        <v>55</v>
      </c>
      <c r="D797" s="5" t="s">
        <v>17</v>
      </c>
      <c r="E797" s="5" t="s">
        <v>2995</v>
      </c>
      <c r="F797" s="5">
        <v>-7315</v>
      </c>
      <c r="G797" s="5" t="s">
        <v>29</v>
      </c>
      <c r="H797" s="5" t="s">
        <v>173</v>
      </c>
      <c r="I797" s="5">
        <v>144808.53</v>
      </c>
      <c r="J797" s="5" t="s">
        <v>2996</v>
      </c>
      <c r="K797" s="5" t="s">
        <v>22</v>
      </c>
      <c r="L797" s="5" t="s">
        <v>32</v>
      </c>
      <c r="M797" s="5">
        <v>2.72</v>
      </c>
      <c r="N797" s="5" t="s">
        <v>33</v>
      </c>
      <c r="O797" s="5">
        <v>36</v>
      </c>
    </row>
    <row r="798" spans="1:15" x14ac:dyDescent="0.2">
      <c r="A798" s="5" t="s">
        <v>2997</v>
      </c>
      <c r="B798" s="5" t="s">
        <v>171</v>
      </c>
      <c r="C798" s="5">
        <v>28</v>
      </c>
      <c r="D798" s="5" t="s">
        <v>50</v>
      </c>
      <c r="E798" s="5" t="s">
        <v>2998</v>
      </c>
      <c r="F798" s="5">
        <v>-6305</v>
      </c>
      <c r="G798" s="5" t="s">
        <v>116</v>
      </c>
      <c r="H798" s="5" t="s">
        <v>79</v>
      </c>
      <c r="I798" s="5">
        <v>98642.93</v>
      </c>
      <c r="J798" s="5" t="s">
        <v>1338</v>
      </c>
      <c r="K798" s="5" t="s">
        <v>55</v>
      </c>
      <c r="L798" s="5" t="s">
        <v>73</v>
      </c>
      <c r="M798" s="5">
        <v>4.76</v>
      </c>
      <c r="N798" s="5" t="s">
        <v>33</v>
      </c>
      <c r="O798" s="5">
        <v>38</v>
      </c>
    </row>
    <row r="799" spans="1:15" x14ac:dyDescent="0.2">
      <c r="A799" s="5" t="s">
        <v>2999</v>
      </c>
      <c r="B799" s="5" t="s">
        <v>3000</v>
      </c>
      <c r="C799" s="5">
        <v>36</v>
      </c>
      <c r="D799" s="5" t="s">
        <v>17</v>
      </c>
      <c r="E799" s="5" t="s">
        <v>3001</v>
      </c>
      <c r="F799" s="5">
        <v>-4929</v>
      </c>
      <c r="G799" s="5" t="s">
        <v>85</v>
      </c>
      <c r="H799" s="5" t="s">
        <v>20</v>
      </c>
      <c r="I799" s="5">
        <v>144455.39000000001</v>
      </c>
      <c r="J799" s="5" t="s">
        <v>3002</v>
      </c>
      <c r="K799" s="5" t="s">
        <v>127</v>
      </c>
      <c r="L799" s="5" t="s">
        <v>23</v>
      </c>
      <c r="M799" s="5">
        <v>4.84</v>
      </c>
      <c r="N799" s="5" t="s">
        <v>57</v>
      </c>
      <c r="O799" s="5">
        <v>34</v>
      </c>
    </row>
    <row r="800" spans="1:15" x14ac:dyDescent="0.2">
      <c r="A800" s="5" t="s">
        <v>3003</v>
      </c>
      <c r="B800" s="5" t="s">
        <v>3004</v>
      </c>
      <c r="C800" s="5">
        <v>53</v>
      </c>
      <c r="D800" s="5" t="s">
        <v>27</v>
      </c>
      <c r="E800" s="5" t="s">
        <v>3005</v>
      </c>
      <c r="F800" s="5">
        <v>-8782</v>
      </c>
      <c r="G800" s="5" t="s">
        <v>94</v>
      </c>
      <c r="H800" s="5" t="s">
        <v>20</v>
      </c>
      <c r="I800" s="5">
        <v>53295.91</v>
      </c>
      <c r="J800" s="5" t="s">
        <v>379</v>
      </c>
      <c r="K800" s="5" t="s">
        <v>81</v>
      </c>
      <c r="L800" s="5" t="s">
        <v>23</v>
      </c>
      <c r="M800" s="5">
        <v>3.87</v>
      </c>
      <c r="N800" s="5" t="s">
        <v>74</v>
      </c>
      <c r="O800" s="5">
        <v>28</v>
      </c>
    </row>
    <row r="801" spans="1:15" x14ac:dyDescent="0.2">
      <c r="A801" s="5" t="s">
        <v>3006</v>
      </c>
      <c r="B801" s="5" t="s">
        <v>3007</v>
      </c>
      <c r="C801" s="5">
        <v>38</v>
      </c>
      <c r="D801" s="5" t="s">
        <v>27</v>
      </c>
      <c r="E801" s="5" t="s">
        <v>3008</v>
      </c>
      <c r="F801" s="5">
        <v>-4241</v>
      </c>
      <c r="G801" s="5" t="s">
        <v>37</v>
      </c>
      <c r="H801" s="5" t="s">
        <v>71</v>
      </c>
      <c r="I801" s="5">
        <v>142920.24</v>
      </c>
      <c r="J801" s="5" t="s">
        <v>3009</v>
      </c>
      <c r="K801" s="5" t="s">
        <v>136</v>
      </c>
      <c r="L801" s="5" t="s">
        <v>73</v>
      </c>
      <c r="M801" s="5">
        <v>1.63</v>
      </c>
      <c r="N801" s="5" t="s">
        <v>33</v>
      </c>
      <c r="O801" s="5">
        <v>17</v>
      </c>
    </row>
    <row r="802" spans="1:15" x14ac:dyDescent="0.2">
      <c r="A802" s="5" t="s">
        <v>3010</v>
      </c>
      <c r="B802" s="5" t="s">
        <v>2001</v>
      </c>
      <c r="C802" s="5">
        <v>54</v>
      </c>
      <c r="D802" s="5" t="s">
        <v>17</v>
      </c>
      <c r="E802" s="5" t="s">
        <v>3011</v>
      </c>
      <c r="F802" s="5">
        <v>-7883</v>
      </c>
      <c r="G802" s="5" t="s">
        <v>45</v>
      </c>
      <c r="H802" s="5" t="s">
        <v>66</v>
      </c>
      <c r="I802" s="5">
        <v>49563.63</v>
      </c>
      <c r="J802" s="5" t="s">
        <v>3012</v>
      </c>
      <c r="K802" s="5" t="s">
        <v>118</v>
      </c>
      <c r="L802" s="5" t="s">
        <v>73</v>
      </c>
      <c r="M802" s="5">
        <v>1.76</v>
      </c>
      <c r="N802" s="5" t="s">
        <v>57</v>
      </c>
      <c r="O802" s="5">
        <v>40</v>
      </c>
    </row>
    <row r="803" spans="1:15" x14ac:dyDescent="0.2">
      <c r="A803" s="5" t="s">
        <v>3013</v>
      </c>
      <c r="B803" s="5" t="s">
        <v>3014</v>
      </c>
      <c r="C803" s="5">
        <v>62</v>
      </c>
      <c r="D803" s="5" t="s">
        <v>27</v>
      </c>
      <c r="E803" s="5" t="s">
        <v>3015</v>
      </c>
      <c r="F803" s="5">
        <v>-8202</v>
      </c>
      <c r="G803" s="5" t="s">
        <v>99</v>
      </c>
      <c r="H803" s="5" t="s">
        <v>30</v>
      </c>
      <c r="I803" s="5">
        <v>73466.48</v>
      </c>
      <c r="J803" s="5" t="s">
        <v>2332</v>
      </c>
      <c r="K803" s="5" t="s">
        <v>40</v>
      </c>
      <c r="L803" s="5" t="s">
        <v>32</v>
      </c>
      <c r="M803" s="5">
        <v>3.93</v>
      </c>
      <c r="N803" s="5" t="s">
        <v>33</v>
      </c>
      <c r="O803" s="5">
        <v>8</v>
      </c>
    </row>
    <row r="804" spans="1:15" x14ac:dyDescent="0.2">
      <c r="A804" s="5" t="s">
        <v>3016</v>
      </c>
      <c r="B804" s="5" t="s">
        <v>3017</v>
      </c>
      <c r="C804" s="5">
        <v>27</v>
      </c>
      <c r="D804" s="5" t="s">
        <v>17</v>
      </c>
      <c r="E804" s="5" t="s">
        <v>3018</v>
      </c>
      <c r="F804" s="5">
        <v>-2337</v>
      </c>
      <c r="G804" s="5" t="s">
        <v>29</v>
      </c>
      <c r="H804" s="5" t="s">
        <v>71</v>
      </c>
      <c r="I804" s="5">
        <v>106150.22</v>
      </c>
      <c r="J804" s="5" t="s">
        <v>2896</v>
      </c>
      <c r="K804" s="5" t="s">
        <v>47</v>
      </c>
      <c r="L804" s="5" t="s">
        <v>32</v>
      </c>
      <c r="M804" s="5">
        <v>1.1599999999999999</v>
      </c>
      <c r="N804" s="5" t="s">
        <v>33</v>
      </c>
      <c r="O804" s="5">
        <v>39</v>
      </c>
    </row>
    <row r="805" spans="1:15" x14ac:dyDescent="0.2">
      <c r="A805" s="5" t="s">
        <v>3019</v>
      </c>
      <c r="B805" s="5" t="s">
        <v>3020</v>
      </c>
      <c r="C805" s="5">
        <v>59</v>
      </c>
      <c r="D805" s="5" t="s">
        <v>27</v>
      </c>
      <c r="E805" s="5" t="s">
        <v>3021</v>
      </c>
      <c r="F805" s="5">
        <v>-10842</v>
      </c>
      <c r="G805" s="5" t="s">
        <v>78</v>
      </c>
      <c r="H805" s="5" t="s">
        <v>194</v>
      </c>
      <c r="I805" s="5">
        <v>156900.32</v>
      </c>
      <c r="J805" s="5" t="s">
        <v>1007</v>
      </c>
      <c r="K805" s="5" t="s">
        <v>81</v>
      </c>
      <c r="L805" s="5" t="s">
        <v>56</v>
      </c>
      <c r="M805" s="5">
        <v>2.96</v>
      </c>
      <c r="N805" s="5" t="s">
        <v>41</v>
      </c>
      <c r="O805" s="5">
        <v>38</v>
      </c>
    </row>
    <row r="806" spans="1:15" x14ac:dyDescent="0.2">
      <c r="A806" s="5" t="s">
        <v>3022</v>
      </c>
      <c r="B806" s="5" t="s">
        <v>3023</v>
      </c>
      <c r="C806" s="5">
        <v>52</v>
      </c>
      <c r="D806" s="5" t="s">
        <v>50</v>
      </c>
      <c r="E806" s="5" t="s">
        <v>3024</v>
      </c>
      <c r="F806" s="5">
        <v>-6344</v>
      </c>
      <c r="G806" s="5" t="s">
        <v>29</v>
      </c>
      <c r="H806" s="5" t="s">
        <v>79</v>
      </c>
      <c r="I806" s="5">
        <v>82182.570000000007</v>
      </c>
      <c r="J806" s="5" t="s">
        <v>3025</v>
      </c>
      <c r="K806" s="5" t="s">
        <v>104</v>
      </c>
      <c r="L806" s="5" t="s">
        <v>23</v>
      </c>
      <c r="M806" s="5">
        <v>1.7</v>
      </c>
      <c r="N806" s="5" t="s">
        <v>33</v>
      </c>
      <c r="O806" s="5">
        <v>7</v>
      </c>
    </row>
    <row r="807" spans="1:15" x14ac:dyDescent="0.2">
      <c r="A807" s="5" t="s">
        <v>3026</v>
      </c>
      <c r="B807" s="5" t="s">
        <v>244</v>
      </c>
      <c r="C807" s="5">
        <v>47</v>
      </c>
      <c r="D807" s="5" t="s">
        <v>17</v>
      </c>
      <c r="E807" s="5" t="s">
        <v>3027</v>
      </c>
      <c r="F807" s="5">
        <v>-10600</v>
      </c>
      <c r="G807" s="5" t="s">
        <v>52</v>
      </c>
      <c r="H807" s="5" t="s">
        <v>66</v>
      </c>
      <c r="I807" s="5">
        <v>134647.18</v>
      </c>
      <c r="J807" s="5" t="s">
        <v>1922</v>
      </c>
      <c r="K807" s="5" t="s">
        <v>81</v>
      </c>
      <c r="L807" s="5" t="s">
        <v>73</v>
      </c>
      <c r="M807" s="5">
        <v>3.03</v>
      </c>
      <c r="N807" s="5" t="s">
        <v>41</v>
      </c>
      <c r="O807" s="5">
        <v>3</v>
      </c>
    </row>
    <row r="808" spans="1:15" x14ac:dyDescent="0.2">
      <c r="A808" s="5" t="s">
        <v>3028</v>
      </c>
      <c r="B808" s="5" t="s">
        <v>3029</v>
      </c>
      <c r="C808" s="5">
        <v>42</v>
      </c>
      <c r="D808" s="5" t="s">
        <v>50</v>
      </c>
      <c r="E808" s="5" t="s">
        <v>3030</v>
      </c>
      <c r="F808" s="5">
        <v>-8457</v>
      </c>
      <c r="G808" s="5" t="s">
        <v>94</v>
      </c>
      <c r="H808" s="5" t="s">
        <v>66</v>
      </c>
      <c r="I808" s="5">
        <v>92808.53</v>
      </c>
      <c r="J808" s="5" t="s">
        <v>3031</v>
      </c>
      <c r="K808" s="5" t="s">
        <v>81</v>
      </c>
      <c r="L808" s="5" t="s">
        <v>56</v>
      </c>
      <c r="M808" s="5">
        <v>3.91</v>
      </c>
      <c r="N808" s="5" t="s">
        <v>33</v>
      </c>
      <c r="O808" s="5">
        <v>40</v>
      </c>
    </row>
    <row r="809" spans="1:15" x14ac:dyDescent="0.2">
      <c r="A809" s="5" t="s">
        <v>3032</v>
      </c>
      <c r="B809" s="5" t="s">
        <v>3033</v>
      </c>
      <c r="C809" s="5">
        <v>50</v>
      </c>
      <c r="D809" s="5" t="s">
        <v>50</v>
      </c>
      <c r="E809" s="5" t="s">
        <v>3034</v>
      </c>
      <c r="F809" s="5">
        <v>-5509</v>
      </c>
      <c r="G809" s="5" t="s">
        <v>85</v>
      </c>
      <c r="H809" s="5" t="s">
        <v>30</v>
      </c>
      <c r="I809" s="5">
        <v>148035.04</v>
      </c>
      <c r="J809" s="5" t="s">
        <v>2591</v>
      </c>
      <c r="K809" s="5" t="s">
        <v>127</v>
      </c>
      <c r="L809" s="5" t="s">
        <v>73</v>
      </c>
      <c r="M809" s="5">
        <v>1.52</v>
      </c>
      <c r="N809" s="5" t="s">
        <v>57</v>
      </c>
      <c r="O809" s="5">
        <v>1</v>
      </c>
    </row>
    <row r="810" spans="1:15" x14ac:dyDescent="0.2">
      <c r="A810" s="5" t="s">
        <v>3035</v>
      </c>
      <c r="B810" s="5" t="s">
        <v>3036</v>
      </c>
      <c r="C810" s="5">
        <v>46</v>
      </c>
      <c r="D810" s="5" t="s">
        <v>27</v>
      </c>
      <c r="E810" s="5" t="s">
        <v>3037</v>
      </c>
      <c r="F810" s="5">
        <v>-3040</v>
      </c>
      <c r="G810" s="5" t="s">
        <v>45</v>
      </c>
      <c r="H810" s="5" t="s">
        <v>20</v>
      </c>
      <c r="I810" s="5">
        <v>65517.19</v>
      </c>
      <c r="J810" s="5" t="s">
        <v>3038</v>
      </c>
      <c r="K810" s="5" t="s">
        <v>47</v>
      </c>
      <c r="L810" s="5" t="s">
        <v>32</v>
      </c>
      <c r="M810" s="5">
        <v>4.3499999999999996</v>
      </c>
      <c r="N810" s="5" t="s">
        <v>41</v>
      </c>
      <c r="O810" s="5">
        <v>14</v>
      </c>
    </row>
    <row r="811" spans="1:15" x14ac:dyDescent="0.2">
      <c r="A811" s="5" t="s">
        <v>3039</v>
      </c>
      <c r="B811" s="5" t="s">
        <v>3040</v>
      </c>
      <c r="C811" s="5">
        <v>45</v>
      </c>
      <c r="D811" s="5" t="s">
        <v>50</v>
      </c>
      <c r="E811" s="5" t="s">
        <v>3041</v>
      </c>
      <c r="F811" s="5">
        <v>-6159</v>
      </c>
      <c r="G811" s="5" t="s">
        <v>45</v>
      </c>
      <c r="H811" s="5" t="s">
        <v>144</v>
      </c>
      <c r="I811" s="5">
        <v>157594.88</v>
      </c>
      <c r="J811" s="5" t="s">
        <v>3042</v>
      </c>
      <c r="K811" s="5" t="s">
        <v>118</v>
      </c>
      <c r="L811" s="5" t="s">
        <v>23</v>
      </c>
      <c r="M811" s="5">
        <v>3.01</v>
      </c>
      <c r="N811" s="5" t="s">
        <v>41</v>
      </c>
      <c r="O811" s="5">
        <v>2</v>
      </c>
    </row>
    <row r="812" spans="1:15" x14ac:dyDescent="0.2">
      <c r="A812" s="5" t="s">
        <v>3043</v>
      </c>
      <c r="B812" s="5" t="s">
        <v>1589</v>
      </c>
      <c r="C812" s="5">
        <v>41</v>
      </c>
      <c r="D812" s="5" t="s">
        <v>27</v>
      </c>
      <c r="E812" s="5" t="s">
        <v>3044</v>
      </c>
      <c r="F812" s="5">
        <v>-6786</v>
      </c>
      <c r="G812" s="5" t="s">
        <v>45</v>
      </c>
      <c r="H812" s="5" t="s">
        <v>194</v>
      </c>
      <c r="I812" s="5">
        <v>143737.73000000001</v>
      </c>
      <c r="J812" s="5" t="s">
        <v>834</v>
      </c>
      <c r="K812" s="5" t="s">
        <v>104</v>
      </c>
      <c r="L812" s="5" t="s">
        <v>56</v>
      </c>
      <c r="M812" s="5">
        <v>1.52</v>
      </c>
      <c r="N812" s="5" t="s">
        <v>33</v>
      </c>
      <c r="O812" s="5">
        <v>5</v>
      </c>
    </row>
    <row r="813" spans="1:15" x14ac:dyDescent="0.2">
      <c r="A813" s="5" t="s">
        <v>3045</v>
      </c>
      <c r="B813" s="5" t="s">
        <v>3046</v>
      </c>
      <c r="C813" s="5">
        <v>54</v>
      </c>
      <c r="D813" s="5" t="s">
        <v>17</v>
      </c>
      <c r="E813" s="5" t="s">
        <v>3047</v>
      </c>
      <c r="F813" s="5">
        <v>-9634</v>
      </c>
      <c r="G813" s="5" t="s">
        <v>45</v>
      </c>
      <c r="H813" s="5" t="s">
        <v>144</v>
      </c>
      <c r="I813" s="5">
        <v>142684.54</v>
      </c>
      <c r="J813" s="5" t="s">
        <v>3048</v>
      </c>
      <c r="K813" s="5" t="s">
        <v>127</v>
      </c>
      <c r="L813" s="5" t="s">
        <v>32</v>
      </c>
      <c r="M813" s="5">
        <v>1.38</v>
      </c>
      <c r="N813" s="5" t="s">
        <v>57</v>
      </c>
      <c r="O813" s="5">
        <v>25</v>
      </c>
    </row>
    <row r="814" spans="1:15" x14ac:dyDescent="0.2">
      <c r="A814" s="5" t="s">
        <v>3049</v>
      </c>
      <c r="B814" s="5" t="s">
        <v>2723</v>
      </c>
      <c r="C814" s="5">
        <v>41</v>
      </c>
      <c r="D814" s="5" t="s">
        <v>50</v>
      </c>
      <c r="E814" s="5" t="s">
        <v>3050</v>
      </c>
      <c r="F814" s="5">
        <v>-2967</v>
      </c>
      <c r="G814" s="5" t="s">
        <v>116</v>
      </c>
      <c r="H814" s="5" t="s">
        <v>194</v>
      </c>
      <c r="I814" s="5">
        <v>101541.32</v>
      </c>
      <c r="J814" s="5" t="s">
        <v>3051</v>
      </c>
      <c r="K814" s="5" t="s">
        <v>81</v>
      </c>
      <c r="L814" s="5" t="s">
        <v>56</v>
      </c>
      <c r="M814" s="5">
        <v>2.5099999999999998</v>
      </c>
      <c r="N814" s="5" t="s">
        <v>41</v>
      </c>
      <c r="O814" s="5">
        <v>5</v>
      </c>
    </row>
    <row r="815" spans="1:15" x14ac:dyDescent="0.2">
      <c r="A815" s="5" t="s">
        <v>3052</v>
      </c>
      <c r="B815" s="5" t="s">
        <v>3053</v>
      </c>
      <c r="C815" s="5">
        <v>57</v>
      </c>
      <c r="D815" s="5" t="s">
        <v>50</v>
      </c>
      <c r="E815" s="5" t="s">
        <v>3054</v>
      </c>
      <c r="F815" s="5">
        <v>-11045</v>
      </c>
      <c r="G815" s="5" t="s">
        <v>85</v>
      </c>
      <c r="H815" s="5" t="s">
        <v>30</v>
      </c>
      <c r="I815" s="5">
        <v>90449.21</v>
      </c>
      <c r="J815" s="5" t="s">
        <v>3055</v>
      </c>
      <c r="K815" s="5" t="s">
        <v>104</v>
      </c>
      <c r="L815" s="5" t="s">
        <v>73</v>
      </c>
      <c r="M815" s="5">
        <v>4.05</v>
      </c>
      <c r="N815" s="5" t="s">
        <v>74</v>
      </c>
      <c r="O815" s="5">
        <v>28</v>
      </c>
    </row>
    <row r="816" spans="1:15" x14ac:dyDescent="0.2">
      <c r="A816" s="5" t="s">
        <v>3056</v>
      </c>
      <c r="B816" s="5" t="s">
        <v>3057</v>
      </c>
      <c r="C816" s="5">
        <v>23</v>
      </c>
      <c r="D816" s="5" t="s">
        <v>50</v>
      </c>
      <c r="E816" s="5" t="s">
        <v>3058</v>
      </c>
      <c r="F816" s="5">
        <v>-8052</v>
      </c>
      <c r="G816" s="5" t="s">
        <v>94</v>
      </c>
      <c r="H816" s="5" t="s">
        <v>38</v>
      </c>
      <c r="I816" s="5">
        <v>50797.53</v>
      </c>
      <c r="J816" s="5" t="s">
        <v>3059</v>
      </c>
      <c r="K816" s="5" t="s">
        <v>62</v>
      </c>
      <c r="L816" s="5" t="s">
        <v>32</v>
      </c>
      <c r="M816" s="5">
        <v>4.24</v>
      </c>
      <c r="N816" s="5" t="s">
        <v>74</v>
      </c>
      <c r="O816" s="5">
        <v>6</v>
      </c>
    </row>
    <row r="817" spans="1:15" x14ac:dyDescent="0.2">
      <c r="A817" s="5" t="s">
        <v>3060</v>
      </c>
      <c r="B817" s="5" t="s">
        <v>3061</v>
      </c>
      <c r="C817" s="5">
        <v>35</v>
      </c>
      <c r="D817" s="5" t="s">
        <v>50</v>
      </c>
      <c r="E817" s="5" t="s">
        <v>3062</v>
      </c>
      <c r="F817" s="5">
        <v>-3954</v>
      </c>
      <c r="G817" s="5" t="s">
        <v>29</v>
      </c>
      <c r="H817" s="5" t="s">
        <v>38</v>
      </c>
      <c r="I817" s="5">
        <v>156520.21</v>
      </c>
      <c r="J817" s="5" t="s">
        <v>3063</v>
      </c>
      <c r="K817" s="5" t="s">
        <v>127</v>
      </c>
      <c r="L817" s="5" t="s">
        <v>32</v>
      </c>
      <c r="M817" s="5">
        <v>1.24</v>
      </c>
      <c r="N817" s="5" t="s">
        <v>41</v>
      </c>
      <c r="O817" s="5">
        <v>16</v>
      </c>
    </row>
    <row r="818" spans="1:15" x14ac:dyDescent="0.2">
      <c r="A818" s="5" t="s">
        <v>3064</v>
      </c>
      <c r="B818" s="5" t="s">
        <v>3065</v>
      </c>
      <c r="C818" s="5">
        <v>43</v>
      </c>
      <c r="D818" s="5" t="s">
        <v>27</v>
      </c>
      <c r="E818" s="5" t="s">
        <v>3066</v>
      </c>
      <c r="F818" s="5">
        <v>-8993</v>
      </c>
      <c r="G818" s="5" t="s">
        <v>45</v>
      </c>
      <c r="H818" s="5" t="s">
        <v>194</v>
      </c>
      <c r="I818" s="5">
        <v>135107.60999999999</v>
      </c>
      <c r="J818" s="5" t="s">
        <v>3042</v>
      </c>
      <c r="K818" s="5" t="s">
        <v>118</v>
      </c>
      <c r="L818" s="5" t="s">
        <v>56</v>
      </c>
      <c r="M818" s="5">
        <v>3.18</v>
      </c>
      <c r="N818" s="5" t="s">
        <v>33</v>
      </c>
      <c r="O818" s="5">
        <v>15</v>
      </c>
    </row>
    <row r="819" spans="1:15" x14ac:dyDescent="0.2">
      <c r="A819" s="5" t="s">
        <v>3067</v>
      </c>
      <c r="B819" s="5" t="s">
        <v>2141</v>
      </c>
      <c r="C819" s="5">
        <v>52</v>
      </c>
      <c r="D819" s="5" t="s">
        <v>17</v>
      </c>
      <c r="E819" s="5" t="s">
        <v>3068</v>
      </c>
      <c r="F819" s="5">
        <v>-4140</v>
      </c>
      <c r="G819" s="5" t="s">
        <v>19</v>
      </c>
      <c r="H819" s="5" t="s">
        <v>66</v>
      </c>
      <c r="I819" s="5">
        <v>136392.06</v>
      </c>
      <c r="J819" s="5" t="s">
        <v>2836</v>
      </c>
      <c r="K819" s="5" t="s">
        <v>55</v>
      </c>
      <c r="L819" s="5" t="s">
        <v>23</v>
      </c>
      <c r="M819" s="5">
        <v>1.65</v>
      </c>
      <c r="N819" s="5" t="s">
        <v>74</v>
      </c>
      <c r="O819" s="5">
        <v>10</v>
      </c>
    </row>
    <row r="820" spans="1:15" x14ac:dyDescent="0.2">
      <c r="A820" s="5" t="s">
        <v>3069</v>
      </c>
      <c r="B820" s="5" t="s">
        <v>3070</v>
      </c>
      <c r="C820" s="5">
        <v>29</v>
      </c>
      <c r="D820" s="5" t="s">
        <v>27</v>
      </c>
      <c r="E820" s="5" t="s">
        <v>3071</v>
      </c>
      <c r="F820" s="5">
        <v>-10574</v>
      </c>
      <c r="G820" s="5" t="s">
        <v>94</v>
      </c>
      <c r="H820" s="5" t="s">
        <v>53</v>
      </c>
      <c r="I820" s="5">
        <v>143604.04999999999</v>
      </c>
      <c r="J820" s="5" t="s">
        <v>960</v>
      </c>
      <c r="K820" s="5" t="s">
        <v>104</v>
      </c>
      <c r="L820" s="5" t="s">
        <v>56</v>
      </c>
      <c r="M820" s="5">
        <v>1.04</v>
      </c>
      <c r="N820" s="5" t="s">
        <v>74</v>
      </c>
      <c r="O820" s="5">
        <v>27</v>
      </c>
    </row>
    <row r="821" spans="1:15" x14ac:dyDescent="0.2">
      <c r="A821" s="5" t="s">
        <v>3072</v>
      </c>
      <c r="B821" s="5" t="s">
        <v>2051</v>
      </c>
      <c r="C821" s="5">
        <v>65</v>
      </c>
      <c r="D821" s="5" t="s">
        <v>50</v>
      </c>
      <c r="E821" s="5" t="s">
        <v>3073</v>
      </c>
      <c r="F821" s="5">
        <v>-8346</v>
      </c>
      <c r="G821" s="5" t="s">
        <v>52</v>
      </c>
      <c r="H821" s="5" t="s">
        <v>53</v>
      </c>
      <c r="I821" s="5">
        <v>55520.05</v>
      </c>
      <c r="J821" s="5" t="s">
        <v>3063</v>
      </c>
      <c r="K821" s="5" t="s">
        <v>47</v>
      </c>
      <c r="L821" s="5" t="s">
        <v>73</v>
      </c>
      <c r="M821" s="5">
        <v>3.08</v>
      </c>
      <c r="N821" s="5" t="s">
        <v>33</v>
      </c>
      <c r="O821" s="5">
        <v>30</v>
      </c>
    </row>
    <row r="822" spans="1:15" x14ac:dyDescent="0.2">
      <c r="A822" s="5" t="s">
        <v>3074</v>
      </c>
      <c r="B822" s="5" t="s">
        <v>3075</v>
      </c>
      <c r="C822" s="5">
        <v>43</v>
      </c>
      <c r="D822" s="5" t="s">
        <v>17</v>
      </c>
      <c r="E822" s="5" t="s">
        <v>3076</v>
      </c>
      <c r="F822" s="5">
        <v>-10196</v>
      </c>
      <c r="G822" s="5" t="s">
        <v>94</v>
      </c>
      <c r="H822" s="5" t="s">
        <v>144</v>
      </c>
      <c r="I822" s="5">
        <v>81064.759999999995</v>
      </c>
      <c r="J822" s="5" t="s">
        <v>3077</v>
      </c>
      <c r="K822" s="5" t="s">
        <v>55</v>
      </c>
      <c r="L822" s="5" t="s">
        <v>56</v>
      </c>
      <c r="M822" s="5">
        <v>1.27</v>
      </c>
      <c r="N822" s="5" t="s">
        <v>74</v>
      </c>
      <c r="O822" s="5">
        <v>19</v>
      </c>
    </row>
    <row r="823" spans="1:15" x14ac:dyDescent="0.2">
      <c r="A823" s="5" t="s">
        <v>3078</v>
      </c>
      <c r="B823" s="5" t="s">
        <v>2430</v>
      </c>
      <c r="C823" s="5">
        <v>34</v>
      </c>
      <c r="D823" s="5" t="s">
        <v>17</v>
      </c>
      <c r="E823" s="5" t="s">
        <v>2431</v>
      </c>
      <c r="F823" s="5">
        <v>-7741</v>
      </c>
      <c r="G823" s="5" t="s">
        <v>19</v>
      </c>
      <c r="H823" s="5" t="s">
        <v>144</v>
      </c>
      <c r="I823" s="5">
        <v>125621.05</v>
      </c>
      <c r="J823" s="5" t="s">
        <v>3079</v>
      </c>
      <c r="K823" s="5" t="s">
        <v>55</v>
      </c>
      <c r="L823" s="5" t="s">
        <v>23</v>
      </c>
      <c r="M823" s="5">
        <v>2.4</v>
      </c>
      <c r="N823" s="5" t="s">
        <v>57</v>
      </c>
      <c r="O823" s="5">
        <v>14</v>
      </c>
    </row>
    <row r="824" spans="1:15" x14ac:dyDescent="0.2">
      <c r="A824" s="5" t="s">
        <v>3080</v>
      </c>
      <c r="B824" s="5" t="s">
        <v>3081</v>
      </c>
      <c r="C824" s="5">
        <v>22</v>
      </c>
      <c r="D824" s="5" t="s">
        <v>27</v>
      </c>
      <c r="E824" s="5" t="s">
        <v>3082</v>
      </c>
      <c r="F824" s="5">
        <v>-9412</v>
      </c>
      <c r="G824" s="5" t="s">
        <v>52</v>
      </c>
      <c r="H824" s="5" t="s">
        <v>194</v>
      </c>
      <c r="I824" s="5">
        <v>88254.85</v>
      </c>
      <c r="J824" s="5" t="s">
        <v>3083</v>
      </c>
      <c r="K824" s="5" t="s">
        <v>104</v>
      </c>
      <c r="L824" s="5" t="s">
        <v>73</v>
      </c>
      <c r="M824" s="5">
        <v>3.24</v>
      </c>
      <c r="N824" s="5" t="s">
        <v>24</v>
      </c>
      <c r="O824" s="5">
        <v>4</v>
      </c>
    </row>
    <row r="825" spans="1:15" x14ac:dyDescent="0.2">
      <c r="A825" s="5" t="s">
        <v>3084</v>
      </c>
      <c r="B825" s="5" t="s">
        <v>3085</v>
      </c>
      <c r="C825" s="5">
        <v>28</v>
      </c>
      <c r="D825" s="5" t="s">
        <v>17</v>
      </c>
      <c r="E825" s="5" t="s">
        <v>3086</v>
      </c>
      <c r="F825" s="5">
        <v>-6074</v>
      </c>
      <c r="G825" s="5" t="s">
        <v>52</v>
      </c>
      <c r="H825" s="5" t="s">
        <v>71</v>
      </c>
      <c r="I825" s="5">
        <v>53372.09</v>
      </c>
      <c r="J825" s="5" t="s">
        <v>3087</v>
      </c>
      <c r="K825" s="5" t="s">
        <v>127</v>
      </c>
      <c r="L825" s="5" t="s">
        <v>56</v>
      </c>
      <c r="M825" s="5">
        <v>2.3199999999999998</v>
      </c>
      <c r="N825" s="5" t="s">
        <v>57</v>
      </c>
      <c r="O825" s="5">
        <v>38</v>
      </c>
    </row>
    <row r="826" spans="1:15" x14ac:dyDescent="0.2">
      <c r="A826" s="5" t="s">
        <v>3088</v>
      </c>
      <c r="B826" s="5" t="s">
        <v>3089</v>
      </c>
      <c r="C826" s="5">
        <v>61</v>
      </c>
      <c r="D826" s="5" t="s">
        <v>17</v>
      </c>
      <c r="E826" s="5" t="s">
        <v>3090</v>
      </c>
      <c r="F826" s="5">
        <v>-1728</v>
      </c>
      <c r="G826" s="5" t="s">
        <v>99</v>
      </c>
      <c r="H826" s="5" t="s">
        <v>30</v>
      </c>
      <c r="I826" s="5">
        <v>48244.05</v>
      </c>
      <c r="J826" s="5" t="s">
        <v>3091</v>
      </c>
      <c r="K826" s="5" t="s">
        <v>127</v>
      </c>
      <c r="L826" s="5" t="s">
        <v>32</v>
      </c>
      <c r="M826" s="5">
        <v>1.57</v>
      </c>
      <c r="N826" s="5" t="s">
        <v>41</v>
      </c>
      <c r="O826" s="5">
        <v>0</v>
      </c>
    </row>
    <row r="827" spans="1:15" x14ac:dyDescent="0.2">
      <c r="A827" s="5" t="s">
        <v>3092</v>
      </c>
      <c r="B827" s="5" t="s">
        <v>3093</v>
      </c>
      <c r="C827" s="5">
        <v>25</v>
      </c>
      <c r="D827" s="5" t="s">
        <v>27</v>
      </c>
      <c r="E827" s="5" t="s">
        <v>3094</v>
      </c>
      <c r="F827" s="5">
        <v>-9912</v>
      </c>
      <c r="G827" s="5" t="s">
        <v>37</v>
      </c>
      <c r="H827" s="5" t="s">
        <v>194</v>
      </c>
      <c r="I827" s="5">
        <v>107554.39</v>
      </c>
      <c r="J827" s="5" t="s">
        <v>1520</v>
      </c>
      <c r="K827" s="5" t="s">
        <v>47</v>
      </c>
      <c r="L827" s="5" t="s">
        <v>56</v>
      </c>
      <c r="M827" s="5">
        <v>2.5099999999999998</v>
      </c>
      <c r="N827" s="5" t="s">
        <v>41</v>
      </c>
      <c r="O827" s="5">
        <v>30</v>
      </c>
    </row>
    <row r="828" spans="1:15" x14ac:dyDescent="0.2">
      <c r="A828" s="5" t="s">
        <v>3095</v>
      </c>
      <c r="B828" s="5" t="s">
        <v>3096</v>
      </c>
      <c r="C828" s="5">
        <v>55</v>
      </c>
      <c r="D828" s="5" t="s">
        <v>50</v>
      </c>
      <c r="E828" s="5" t="s">
        <v>3097</v>
      </c>
      <c r="F828" s="5">
        <v>-5502</v>
      </c>
      <c r="G828" s="5" t="s">
        <v>78</v>
      </c>
      <c r="H828" s="5" t="s">
        <v>194</v>
      </c>
      <c r="I828" s="5">
        <v>138145.41</v>
      </c>
      <c r="J828" s="5" t="s">
        <v>195</v>
      </c>
      <c r="K828" s="5" t="s">
        <v>104</v>
      </c>
      <c r="L828" s="5" t="s">
        <v>56</v>
      </c>
      <c r="M828" s="5">
        <v>2.96</v>
      </c>
      <c r="N828" s="5" t="s">
        <v>33</v>
      </c>
      <c r="O828" s="5">
        <v>7</v>
      </c>
    </row>
    <row r="829" spans="1:15" x14ac:dyDescent="0.2">
      <c r="A829" s="5" t="s">
        <v>3098</v>
      </c>
      <c r="B829" s="5" t="s">
        <v>3099</v>
      </c>
      <c r="C829" s="5">
        <v>63</v>
      </c>
      <c r="D829" s="5" t="s">
        <v>50</v>
      </c>
      <c r="E829" s="5" t="s">
        <v>3100</v>
      </c>
      <c r="F829" s="5">
        <v>-8201</v>
      </c>
      <c r="G829" s="5" t="s">
        <v>94</v>
      </c>
      <c r="H829" s="5" t="s">
        <v>173</v>
      </c>
      <c r="I829" s="5">
        <v>140631.26999999999</v>
      </c>
      <c r="J829" s="5" t="s">
        <v>3101</v>
      </c>
      <c r="K829" s="5" t="s">
        <v>127</v>
      </c>
      <c r="L829" s="5" t="s">
        <v>32</v>
      </c>
      <c r="M829" s="5">
        <v>2.5299999999999998</v>
      </c>
      <c r="N829" s="5" t="s">
        <v>24</v>
      </c>
      <c r="O829" s="5">
        <v>0</v>
      </c>
    </row>
    <row r="830" spans="1:15" x14ac:dyDescent="0.2">
      <c r="A830" s="5" t="s">
        <v>3102</v>
      </c>
      <c r="B830" s="5" t="s">
        <v>3070</v>
      </c>
      <c r="C830" s="5">
        <v>45</v>
      </c>
      <c r="D830" s="5" t="s">
        <v>17</v>
      </c>
      <c r="E830" s="5" t="s">
        <v>3103</v>
      </c>
      <c r="F830" s="5">
        <v>-6989</v>
      </c>
      <c r="G830" s="5" t="s">
        <v>37</v>
      </c>
      <c r="H830" s="5" t="s">
        <v>71</v>
      </c>
      <c r="I830" s="5">
        <v>167100.91</v>
      </c>
      <c r="J830" s="5" t="s">
        <v>3104</v>
      </c>
      <c r="K830" s="5" t="s">
        <v>118</v>
      </c>
      <c r="L830" s="5" t="s">
        <v>23</v>
      </c>
      <c r="M830" s="5">
        <v>3.43</v>
      </c>
      <c r="N830" s="5" t="s">
        <v>74</v>
      </c>
      <c r="O830" s="5">
        <v>17</v>
      </c>
    </row>
    <row r="831" spans="1:15" x14ac:dyDescent="0.2">
      <c r="A831" s="5" t="s">
        <v>3105</v>
      </c>
      <c r="B831" s="5" t="s">
        <v>3106</v>
      </c>
      <c r="C831" s="5">
        <v>47</v>
      </c>
      <c r="D831" s="5" t="s">
        <v>27</v>
      </c>
      <c r="E831" s="5" t="s">
        <v>3107</v>
      </c>
      <c r="F831" s="5">
        <v>-6771</v>
      </c>
      <c r="G831" s="5" t="s">
        <v>45</v>
      </c>
      <c r="H831" s="5" t="s">
        <v>38</v>
      </c>
      <c r="I831" s="5">
        <v>154382.23000000001</v>
      </c>
      <c r="J831" s="5" t="s">
        <v>3108</v>
      </c>
      <c r="K831" s="5" t="s">
        <v>40</v>
      </c>
      <c r="L831" s="5" t="s">
        <v>56</v>
      </c>
      <c r="M831" s="5">
        <v>2.96</v>
      </c>
      <c r="N831" s="5" t="s">
        <v>41</v>
      </c>
      <c r="O831" s="5">
        <v>34</v>
      </c>
    </row>
    <row r="832" spans="1:15" x14ac:dyDescent="0.2">
      <c r="A832" s="5" t="s">
        <v>3109</v>
      </c>
      <c r="B832" s="5" t="s">
        <v>3110</v>
      </c>
      <c r="C832" s="5">
        <v>45</v>
      </c>
      <c r="D832" s="5" t="s">
        <v>27</v>
      </c>
      <c r="E832" s="5" t="s">
        <v>3111</v>
      </c>
      <c r="F832" s="5">
        <v>-5083</v>
      </c>
      <c r="G832" s="5" t="s">
        <v>78</v>
      </c>
      <c r="H832" s="5" t="s">
        <v>71</v>
      </c>
      <c r="I832" s="5">
        <v>95838.02</v>
      </c>
      <c r="J832" s="5" t="s">
        <v>3112</v>
      </c>
      <c r="K832" s="5" t="s">
        <v>136</v>
      </c>
      <c r="L832" s="5" t="s">
        <v>23</v>
      </c>
      <c r="M832" s="5">
        <v>2.77</v>
      </c>
      <c r="N832" s="5" t="s">
        <v>74</v>
      </c>
      <c r="O832" s="5">
        <v>20</v>
      </c>
    </row>
    <row r="833" spans="1:15" x14ac:dyDescent="0.2">
      <c r="A833" s="5" t="s">
        <v>3113</v>
      </c>
      <c r="B833" s="5" t="s">
        <v>3114</v>
      </c>
      <c r="C833" s="5">
        <v>39</v>
      </c>
      <c r="D833" s="5" t="s">
        <v>27</v>
      </c>
      <c r="E833" s="5" t="s">
        <v>3115</v>
      </c>
      <c r="F833" s="5">
        <v>-2955</v>
      </c>
      <c r="G833" s="5" t="s">
        <v>37</v>
      </c>
      <c r="H833" s="5" t="s">
        <v>173</v>
      </c>
      <c r="I833" s="5">
        <v>165171.79</v>
      </c>
      <c r="J833" s="5" t="s">
        <v>3116</v>
      </c>
      <c r="K833" s="5" t="s">
        <v>127</v>
      </c>
      <c r="L833" s="5" t="s">
        <v>73</v>
      </c>
      <c r="M833" s="5">
        <v>3.07</v>
      </c>
      <c r="N833" s="5" t="s">
        <v>41</v>
      </c>
      <c r="O833" s="5">
        <v>26</v>
      </c>
    </row>
    <row r="834" spans="1:15" x14ac:dyDescent="0.2">
      <c r="A834" s="5" t="s">
        <v>3117</v>
      </c>
      <c r="B834" s="5" t="s">
        <v>3118</v>
      </c>
      <c r="C834" s="5">
        <v>25</v>
      </c>
      <c r="D834" s="5" t="s">
        <v>27</v>
      </c>
      <c r="E834" s="5" t="s">
        <v>3119</v>
      </c>
      <c r="F834" s="5">
        <v>-5007</v>
      </c>
      <c r="G834" s="5" t="s">
        <v>116</v>
      </c>
      <c r="H834" s="5" t="s">
        <v>71</v>
      </c>
      <c r="I834" s="5">
        <v>60024.86</v>
      </c>
      <c r="J834" s="5" t="s">
        <v>3120</v>
      </c>
      <c r="K834" s="5" t="s">
        <v>81</v>
      </c>
      <c r="L834" s="5" t="s">
        <v>32</v>
      </c>
      <c r="M834" s="5">
        <v>3.75</v>
      </c>
      <c r="N834" s="5" t="s">
        <v>41</v>
      </c>
      <c r="O834" s="5">
        <v>11</v>
      </c>
    </row>
    <row r="835" spans="1:15" x14ac:dyDescent="0.2">
      <c r="A835" s="5" t="s">
        <v>3121</v>
      </c>
      <c r="B835" s="5" t="s">
        <v>3122</v>
      </c>
      <c r="C835" s="5">
        <v>22</v>
      </c>
      <c r="D835" s="5" t="s">
        <v>50</v>
      </c>
      <c r="E835" s="5" t="s">
        <v>3123</v>
      </c>
      <c r="F835" s="5">
        <v>-4160</v>
      </c>
      <c r="G835" s="5" t="s">
        <v>37</v>
      </c>
      <c r="H835" s="5" t="s">
        <v>79</v>
      </c>
      <c r="I835" s="5">
        <v>117385.12</v>
      </c>
      <c r="J835" s="5" t="s">
        <v>2161</v>
      </c>
      <c r="K835" s="5" t="s">
        <v>136</v>
      </c>
      <c r="L835" s="5" t="s">
        <v>56</v>
      </c>
      <c r="M835" s="5">
        <v>1.35</v>
      </c>
      <c r="N835" s="5" t="s">
        <v>74</v>
      </c>
      <c r="O835" s="5">
        <v>11</v>
      </c>
    </row>
    <row r="836" spans="1:15" x14ac:dyDescent="0.2">
      <c r="A836" s="5" t="s">
        <v>3124</v>
      </c>
      <c r="B836" s="5" t="s">
        <v>3125</v>
      </c>
      <c r="C836" s="5">
        <v>33</v>
      </c>
      <c r="D836" s="5" t="s">
        <v>50</v>
      </c>
      <c r="E836" s="5" t="s">
        <v>3126</v>
      </c>
      <c r="F836" s="5">
        <v>-4734</v>
      </c>
      <c r="G836" s="5" t="s">
        <v>45</v>
      </c>
      <c r="H836" s="5" t="s">
        <v>30</v>
      </c>
      <c r="I836" s="5">
        <v>127502.11</v>
      </c>
      <c r="J836" s="5" t="s">
        <v>2030</v>
      </c>
      <c r="K836" s="5" t="s">
        <v>136</v>
      </c>
      <c r="L836" s="5" t="s">
        <v>32</v>
      </c>
      <c r="M836" s="5">
        <v>2.23</v>
      </c>
      <c r="N836" s="5" t="s">
        <v>24</v>
      </c>
      <c r="O836" s="5">
        <v>8</v>
      </c>
    </row>
    <row r="837" spans="1:15" x14ac:dyDescent="0.2">
      <c r="A837" s="5" t="s">
        <v>3127</v>
      </c>
      <c r="B837" s="5" t="s">
        <v>3128</v>
      </c>
      <c r="C837" s="5">
        <v>46</v>
      </c>
      <c r="D837" s="5" t="s">
        <v>17</v>
      </c>
      <c r="E837" s="5" t="s">
        <v>3129</v>
      </c>
      <c r="F837" s="5">
        <v>-4066</v>
      </c>
      <c r="G837" s="5" t="s">
        <v>52</v>
      </c>
      <c r="H837" s="5" t="s">
        <v>173</v>
      </c>
      <c r="I837" s="5">
        <v>95027.5</v>
      </c>
      <c r="J837" s="5" t="s">
        <v>3130</v>
      </c>
      <c r="K837" s="5" t="s">
        <v>47</v>
      </c>
      <c r="L837" s="5" t="s">
        <v>73</v>
      </c>
      <c r="M837" s="5">
        <v>4.53</v>
      </c>
      <c r="N837" s="5" t="s">
        <v>24</v>
      </c>
      <c r="O837" s="5">
        <v>18</v>
      </c>
    </row>
    <row r="838" spans="1:15" x14ac:dyDescent="0.2">
      <c r="A838" s="5" t="s">
        <v>3131</v>
      </c>
      <c r="B838" s="5" t="s">
        <v>1960</v>
      </c>
      <c r="C838" s="5">
        <v>50</v>
      </c>
      <c r="D838" s="5" t="s">
        <v>50</v>
      </c>
      <c r="E838" s="5" t="s">
        <v>3132</v>
      </c>
      <c r="F838" s="5">
        <v>-8120</v>
      </c>
      <c r="G838" s="5" t="s">
        <v>37</v>
      </c>
      <c r="H838" s="5" t="s">
        <v>20</v>
      </c>
      <c r="I838" s="5">
        <v>100202.61</v>
      </c>
      <c r="J838" s="5" t="s">
        <v>2325</v>
      </c>
      <c r="K838" s="5" t="s">
        <v>55</v>
      </c>
      <c r="L838" s="5" t="s">
        <v>23</v>
      </c>
      <c r="M838" s="5">
        <v>4.8</v>
      </c>
      <c r="N838" s="5" t="s">
        <v>57</v>
      </c>
      <c r="O838" s="5">
        <v>24</v>
      </c>
    </row>
    <row r="839" spans="1:15" x14ac:dyDescent="0.2">
      <c r="A839" s="5" t="s">
        <v>3133</v>
      </c>
      <c r="B839" s="5" t="s">
        <v>3134</v>
      </c>
      <c r="C839" s="5">
        <v>58</v>
      </c>
      <c r="D839" s="5" t="s">
        <v>27</v>
      </c>
      <c r="E839" s="5" t="s">
        <v>3135</v>
      </c>
      <c r="F839" s="5">
        <v>-6827</v>
      </c>
      <c r="G839" s="5" t="s">
        <v>99</v>
      </c>
      <c r="H839" s="5" t="s">
        <v>173</v>
      </c>
      <c r="I839" s="5">
        <v>136449.79999999999</v>
      </c>
      <c r="J839" s="5" t="s">
        <v>2550</v>
      </c>
      <c r="K839" s="5" t="s">
        <v>118</v>
      </c>
      <c r="L839" s="5" t="s">
        <v>73</v>
      </c>
      <c r="M839" s="5">
        <v>1.36</v>
      </c>
      <c r="N839" s="5" t="s">
        <v>24</v>
      </c>
      <c r="O839" s="5">
        <v>16</v>
      </c>
    </row>
    <row r="840" spans="1:15" x14ac:dyDescent="0.2">
      <c r="A840" s="5" t="s">
        <v>3136</v>
      </c>
      <c r="B840" s="5" t="s">
        <v>3137</v>
      </c>
      <c r="C840" s="5">
        <v>38</v>
      </c>
      <c r="D840" s="5" t="s">
        <v>27</v>
      </c>
      <c r="E840" s="5" t="s">
        <v>3138</v>
      </c>
      <c r="F840" s="5">
        <v>-5556</v>
      </c>
      <c r="G840" s="5" t="s">
        <v>94</v>
      </c>
      <c r="H840" s="5" t="s">
        <v>53</v>
      </c>
      <c r="I840" s="5">
        <v>102750.8</v>
      </c>
      <c r="J840" s="5" t="s">
        <v>3139</v>
      </c>
      <c r="K840" s="5" t="s">
        <v>62</v>
      </c>
      <c r="L840" s="5" t="s">
        <v>56</v>
      </c>
      <c r="M840" s="5">
        <v>3.63</v>
      </c>
      <c r="N840" s="5" t="s">
        <v>74</v>
      </c>
      <c r="O840" s="5">
        <v>20</v>
      </c>
    </row>
    <row r="841" spans="1:15" x14ac:dyDescent="0.2">
      <c r="A841" s="5" t="s">
        <v>3140</v>
      </c>
      <c r="B841" s="5" t="s">
        <v>3141</v>
      </c>
      <c r="C841" s="5">
        <v>62</v>
      </c>
      <c r="D841" s="5" t="s">
        <v>50</v>
      </c>
      <c r="E841" s="5" t="s">
        <v>3142</v>
      </c>
      <c r="F841" s="5">
        <v>-9682</v>
      </c>
      <c r="G841" s="5" t="s">
        <v>37</v>
      </c>
      <c r="H841" s="5" t="s">
        <v>173</v>
      </c>
      <c r="I841" s="5">
        <v>128942.79</v>
      </c>
      <c r="J841" s="5" t="s">
        <v>3143</v>
      </c>
      <c r="K841" s="5" t="s">
        <v>55</v>
      </c>
      <c r="L841" s="5" t="s">
        <v>73</v>
      </c>
      <c r="M841" s="5">
        <v>2.23</v>
      </c>
      <c r="N841" s="5" t="s">
        <v>41</v>
      </c>
      <c r="O841" s="5">
        <v>34</v>
      </c>
    </row>
    <row r="842" spans="1:15" x14ac:dyDescent="0.2">
      <c r="A842" s="5" t="s">
        <v>3144</v>
      </c>
      <c r="B842" s="5" t="s">
        <v>3145</v>
      </c>
      <c r="C842" s="5">
        <v>23</v>
      </c>
      <c r="D842" s="5" t="s">
        <v>50</v>
      </c>
      <c r="E842" s="5" t="s">
        <v>3146</v>
      </c>
      <c r="F842" s="5">
        <v>-9499</v>
      </c>
      <c r="G842" s="5" t="s">
        <v>29</v>
      </c>
      <c r="H842" s="5" t="s">
        <v>79</v>
      </c>
      <c r="I842" s="5">
        <v>155943.98000000001</v>
      </c>
      <c r="J842" s="5" t="s">
        <v>3147</v>
      </c>
      <c r="K842" s="5" t="s">
        <v>62</v>
      </c>
      <c r="L842" s="5" t="s">
        <v>73</v>
      </c>
      <c r="M842" s="5">
        <v>2.93</v>
      </c>
      <c r="N842" s="5" t="s">
        <v>41</v>
      </c>
      <c r="O842" s="5">
        <v>19</v>
      </c>
    </row>
    <row r="843" spans="1:15" x14ac:dyDescent="0.2">
      <c r="A843" s="5" t="s">
        <v>3148</v>
      </c>
      <c r="B843" s="5" t="s">
        <v>2934</v>
      </c>
      <c r="C843" s="5">
        <v>54</v>
      </c>
      <c r="D843" s="5" t="s">
        <v>27</v>
      </c>
      <c r="E843" s="5" t="s">
        <v>3149</v>
      </c>
      <c r="F843" s="5">
        <v>-6940</v>
      </c>
      <c r="G843" s="5" t="s">
        <v>52</v>
      </c>
      <c r="H843" s="5" t="s">
        <v>66</v>
      </c>
      <c r="I843" s="5">
        <v>120996.03</v>
      </c>
      <c r="J843" s="5" t="s">
        <v>3150</v>
      </c>
      <c r="K843" s="5" t="s">
        <v>118</v>
      </c>
      <c r="L843" s="5" t="s">
        <v>32</v>
      </c>
      <c r="M843" s="5">
        <v>4.6900000000000004</v>
      </c>
      <c r="N843" s="5" t="s">
        <v>57</v>
      </c>
      <c r="O843" s="5">
        <v>33</v>
      </c>
    </row>
    <row r="844" spans="1:15" x14ac:dyDescent="0.2">
      <c r="A844" s="5" t="s">
        <v>3151</v>
      </c>
      <c r="B844" s="5" t="s">
        <v>1390</v>
      </c>
      <c r="C844" s="5">
        <v>30</v>
      </c>
      <c r="D844" s="5" t="s">
        <v>27</v>
      </c>
      <c r="E844" s="5" t="s">
        <v>3152</v>
      </c>
      <c r="F844" s="5">
        <v>-3328</v>
      </c>
      <c r="G844" s="5" t="s">
        <v>19</v>
      </c>
      <c r="H844" s="5" t="s">
        <v>194</v>
      </c>
      <c r="I844" s="5">
        <v>149965.20000000001</v>
      </c>
      <c r="J844" s="5" t="s">
        <v>783</v>
      </c>
      <c r="K844" s="5" t="s">
        <v>62</v>
      </c>
      <c r="L844" s="5" t="s">
        <v>56</v>
      </c>
      <c r="M844" s="5">
        <v>2.58</v>
      </c>
      <c r="N844" s="5" t="s">
        <v>41</v>
      </c>
      <c r="O844" s="5">
        <v>0</v>
      </c>
    </row>
    <row r="845" spans="1:15" x14ac:dyDescent="0.2">
      <c r="A845" s="5" t="s">
        <v>3153</v>
      </c>
      <c r="B845" s="5" t="s">
        <v>3154</v>
      </c>
      <c r="C845" s="5">
        <v>34</v>
      </c>
      <c r="D845" s="5" t="s">
        <v>27</v>
      </c>
      <c r="E845" s="5" t="s">
        <v>3155</v>
      </c>
      <c r="F845" s="5">
        <v>-4719</v>
      </c>
      <c r="G845" s="5" t="s">
        <v>99</v>
      </c>
      <c r="H845" s="5" t="s">
        <v>30</v>
      </c>
      <c r="I845" s="5">
        <v>98299.59</v>
      </c>
      <c r="J845" s="5" t="s">
        <v>3156</v>
      </c>
      <c r="K845" s="5" t="s">
        <v>47</v>
      </c>
      <c r="L845" s="5" t="s">
        <v>32</v>
      </c>
      <c r="M845" s="5">
        <v>3.74</v>
      </c>
      <c r="N845" s="5" t="s">
        <v>33</v>
      </c>
      <c r="O845" s="5">
        <v>0</v>
      </c>
    </row>
    <row r="846" spans="1:15" x14ac:dyDescent="0.2">
      <c r="A846" s="5" t="s">
        <v>3157</v>
      </c>
      <c r="B846" s="5" t="s">
        <v>3158</v>
      </c>
      <c r="C846" s="5">
        <v>44</v>
      </c>
      <c r="D846" s="5" t="s">
        <v>27</v>
      </c>
      <c r="E846" s="5" t="s">
        <v>3159</v>
      </c>
      <c r="F846" s="5">
        <v>-9021</v>
      </c>
      <c r="G846" s="5" t="s">
        <v>99</v>
      </c>
      <c r="H846" s="5" t="s">
        <v>79</v>
      </c>
      <c r="I846" s="5">
        <v>131923.34</v>
      </c>
      <c r="J846" s="5" t="s">
        <v>1071</v>
      </c>
      <c r="K846" s="5" t="s">
        <v>40</v>
      </c>
      <c r="L846" s="5" t="s">
        <v>32</v>
      </c>
      <c r="M846" s="5">
        <v>4.05</v>
      </c>
      <c r="N846" s="5" t="s">
        <v>74</v>
      </c>
      <c r="O846" s="5">
        <v>24</v>
      </c>
    </row>
    <row r="847" spans="1:15" x14ac:dyDescent="0.2">
      <c r="A847" s="5" t="s">
        <v>3160</v>
      </c>
      <c r="B847" s="5" t="s">
        <v>533</v>
      </c>
      <c r="C847" s="5">
        <v>30</v>
      </c>
      <c r="D847" s="5" t="s">
        <v>50</v>
      </c>
      <c r="E847" s="5" t="s">
        <v>3161</v>
      </c>
      <c r="F847" s="5">
        <v>-8878</v>
      </c>
      <c r="G847" s="5" t="s">
        <v>52</v>
      </c>
      <c r="H847" s="5" t="s">
        <v>66</v>
      </c>
      <c r="I847" s="5">
        <v>112446.7</v>
      </c>
      <c r="J847" s="5" t="s">
        <v>3162</v>
      </c>
      <c r="K847" s="5" t="s">
        <v>40</v>
      </c>
      <c r="L847" s="5" t="s">
        <v>23</v>
      </c>
      <c r="M847" s="5">
        <v>1.89</v>
      </c>
      <c r="N847" s="5" t="s">
        <v>57</v>
      </c>
      <c r="O847" s="5">
        <v>11</v>
      </c>
    </row>
    <row r="848" spans="1:15" x14ac:dyDescent="0.2">
      <c r="A848" s="5" t="s">
        <v>3163</v>
      </c>
      <c r="B848" s="5" t="s">
        <v>3164</v>
      </c>
      <c r="C848" s="5">
        <v>45</v>
      </c>
      <c r="D848" s="5" t="s">
        <v>50</v>
      </c>
      <c r="E848" s="5" t="s">
        <v>3165</v>
      </c>
      <c r="F848" s="5">
        <v>-2680</v>
      </c>
      <c r="G848" s="5" t="s">
        <v>52</v>
      </c>
      <c r="H848" s="5" t="s">
        <v>38</v>
      </c>
      <c r="I848" s="5">
        <v>143994.25</v>
      </c>
      <c r="J848" s="5" t="s">
        <v>3166</v>
      </c>
      <c r="K848" s="5" t="s">
        <v>47</v>
      </c>
      <c r="L848" s="5" t="s">
        <v>32</v>
      </c>
      <c r="M848" s="5">
        <v>3</v>
      </c>
      <c r="N848" s="5" t="s">
        <v>74</v>
      </c>
      <c r="O848" s="5">
        <v>13</v>
      </c>
    </row>
    <row r="849" spans="1:15" x14ac:dyDescent="0.2">
      <c r="A849" s="5" t="s">
        <v>3167</v>
      </c>
      <c r="B849" s="5" t="s">
        <v>3168</v>
      </c>
      <c r="C849" s="5">
        <v>27</v>
      </c>
      <c r="D849" s="5" t="s">
        <v>50</v>
      </c>
      <c r="E849" s="5" t="s">
        <v>3169</v>
      </c>
      <c r="F849" s="5">
        <v>-9126</v>
      </c>
      <c r="G849" s="5" t="s">
        <v>78</v>
      </c>
      <c r="H849" s="5" t="s">
        <v>194</v>
      </c>
      <c r="I849" s="5">
        <v>80108.350000000006</v>
      </c>
      <c r="J849" s="5" t="s">
        <v>3170</v>
      </c>
      <c r="K849" s="5" t="s">
        <v>40</v>
      </c>
      <c r="L849" s="5" t="s">
        <v>23</v>
      </c>
      <c r="M849" s="5">
        <v>2.04</v>
      </c>
      <c r="N849" s="5" t="s">
        <v>41</v>
      </c>
      <c r="O849" s="5">
        <v>11</v>
      </c>
    </row>
    <row r="850" spans="1:15" x14ac:dyDescent="0.2">
      <c r="A850" s="5" t="s">
        <v>3171</v>
      </c>
      <c r="B850" s="5" t="s">
        <v>3172</v>
      </c>
      <c r="C850" s="5">
        <v>65</v>
      </c>
      <c r="D850" s="5" t="s">
        <v>17</v>
      </c>
      <c r="E850" s="5" t="s">
        <v>3173</v>
      </c>
      <c r="F850" s="5">
        <v>-3953</v>
      </c>
      <c r="G850" s="5" t="s">
        <v>37</v>
      </c>
      <c r="H850" s="5" t="s">
        <v>71</v>
      </c>
      <c r="I850" s="5">
        <v>130100.95</v>
      </c>
      <c r="J850" s="5" t="s">
        <v>3174</v>
      </c>
      <c r="K850" s="5" t="s">
        <v>22</v>
      </c>
      <c r="L850" s="5" t="s">
        <v>32</v>
      </c>
      <c r="M850" s="5">
        <v>2.2799999999999998</v>
      </c>
      <c r="N850" s="5" t="s">
        <v>57</v>
      </c>
      <c r="O850" s="5">
        <v>32</v>
      </c>
    </row>
    <row r="851" spans="1:15" x14ac:dyDescent="0.2">
      <c r="A851" s="5" t="s">
        <v>3175</v>
      </c>
      <c r="B851" s="5" t="s">
        <v>3176</v>
      </c>
      <c r="C851" s="5">
        <v>51</v>
      </c>
      <c r="D851" s="5" t="s">
        <v>27</v>
      </c>
      <c r="E851" s="5" t="s">
        <v>3177</v>
      </c>
      <c r="F851" s="5">
        <v>-9235</v>
      </c>
      <c r="G851" s="5" t="s">
        <v>29</v>
      </c>
      <c r="H851" s="5" t="s">
        <v>144</v>
      </c>
      <c r="I851" s="5">
        <v>78928.399999999994</v>
      </c>
      <c r="J851" s="5" t="s">
        <v>1460</v>
      </c>
      <c r="K851" s="5" t="s">
        <v>136</v>
      </c>
      <c r="L851" s="5" t="s">
        <v>56</v>
      </c>
      <c r="M851" s="5">
        <v>3.01</v>
      </c>
      <c r="N851" s="5" t="s">
        <v>41</v>
      </c>
      <c r="O851" s="5">
        <v>21</v>
      </c>
    </row>
    <row r="852" spans="1:15" x14ac:dyDescent="0.2">
      <c r="A852" s="5" t="s">
        <v>3178</v>
      </c>
      <c r="B852" s="5" t="s">
        <v>3179</v>
      </c>
      <c r="C852" s="5">
        <v>29</v>
      </c>
      <c r="D852" s="5" t="s">
        <v>27</v>
      </c>
      <c r="E852" s="5" t="s">
        <v>3180</v>
      </c>
      <c r="F852" s="5">
        <v>-8902</v>
      </c>
      <c r="G852" s="5" t="s">
        <v>19</v>
      </c>
      <c r="H852" s="5" t="s">
        <v>53</v>
      </c>
      <c r="I852" s="5">
        <v>36008.730000000003</v>
      </c>
      <c r="J852" s="5" t="s">
        <v>3181</v>
      </c>
      <c r="K852" s="5" t="s">
        <v>127</v>
      </c>
      <c r="L852" s="5" t="s">
        <v>73</v>
      </c>
      <c r="M852" s="5">
        <v>1.79</v>
      </c>
      <c r="N852" s="5" t="s">
        <v>57</v>
      </c>
      <c r="O852" s="5">
        <v>29</v>
      </c>
    </row>
    <row r="853" spans="1:15" x14ac:dyDescent="0.2">
      <c r="A853" s="5" t="s">
        <v>3182</v>
      </c>
      <c r="B853" s="5" t="s">
        <v>3183</v>
      </c>
      <c r="C853" s="5">
        <v>51</v>
      </c>
      <c r="D853" s="5" t="s">
        <v>50</v>
      </c>
      <c r="E853" s="5" t="s">
        <v>3184</v>
      </c>
      <c r="F853" s="5">
        <v>-10332</v>
      </c>
      <c r="G853" s="5" t="s">
        <v>94</v>
      </c>
      <c r="H853" s="5" t="s">
        <v>173</v>
      </c>
      <c r="I853" s="5">
        <v>42260.66</v>
      </c>
      <c r="J853" s="5" t="s">
        <v>3185</v>
      </c>
      <c r="K853" s="5" t="s">
        <v>62</v>
      </c>
      <c r="L853" s="5" t="s">
        <v>73</v>
      </c>
      <c r="M853" s="5">
        <v>2.7</v>
      </c>
      <c r="N853" s="5" t="s">
        <v>33</v>
      </c>
      <c r="O853" s="5">
        <v>1</v>
      </c>
    </row>
    <row r="854" spans="1:15" x14ac:dyDescent="0.2">
      <c r="A854" s="5" t="s">
        <v>3186</v>
      </c>
      <c r="B854" s="5" t="s">
        <v>805</v>
      </c>
      <c r="C854" s="5">
        <v>33</v>
      </c>
      <c r="D854" s="5" t="s">
        <v>50</v>
      </c>
      <c r="E854" s="5" t="s">
        <v>3187</v>
      </c>
      <c r="F854" s="5">
        <v>-9062</v>
      </c>
      <c r="G854" s="5" t="s">
        <v>37</v>
      </c>
      <c r="H854" s="5" t="s">
        <v>194</v>
      </c>
      <c r="I854" s="5">
        <v>127217.49</v>
      </c>
      <c r="J854" s="5" t="s">
        <v>72</v>
      </c>
      <c r="K854" s="5" t="s">
        <v>136</v>
      </c>
      <c r="L854" s="5" t="s">
        <v>73</v>
      </c>
      <c r="M854" s="5">
        <v>3.93</v>
      </c>
      <c r="N854" s="5" t="s">
        <v>57</v>
      </c>
      <c r="O854" s="5">
        <v>25</v>
      </c>
    </row>
    <row r="855" spans="1:15" x14ac:dyDescent="0.2">
      <c r="A855" s="5" t="s">
        <v>3188</v>
      </c>
      <c r="B855" s="5" t="s">
        <v>3189</v>
      </c>
      <c r="C855" s="5">
        <v>27</v>
      </c>
      <c r="D855" s="5" t="s">
        <v>17</v>
      </c>
      <c r="E855" s="5" t="s">
        <v>3190</v>
      </c>
      <c r="F855" s="5">
        <v>-4541</v>
      </c>
      <c r="G855" s="5" t="s">
        <v>94</v>
      </c>
      <c r="H855" s="5" t="s">
        <v>66</v>
      </c>
      <c r="I855" s="5">
        <v>164443.92000000001</v>
      </c>
      <c r="J855" s="5" t="s">
        <v>3191</v>
      </c>
      <c r="K855" s="5" t="s">
        <v>40</v>
      </c>
      <c r="L855" s="5" t="s">
        <v>32</v>
      </c>
      <c r="M855" s="5">
        <v>4.68</v>
      </c>
      <c r="N855" s="5" t="s">
        <v>57</v>
      </c>
      <c r="O855" s="5">
        <v>36</v>
      </c>
    </row>
    <row r="856" spans="1:15" x14ac:dyDescent="0.2">
      <c r="A856" s="5" t="s">
        <v>3192</v>
      </c>
      <c r="B856" s="5" t="s">
        <v>3193</v>
      </c>
      <c r="C856" s="5">
        <v>26</v>
      </c>
      <c r="D856" s="5" t="s">
        <v>50</v>
      </c>
      <c r="E856" s="5" t="s">
        <v>3194</v>
      </c>
      <c r="F856" s="5">
        <v>-3144</v>
      </c>
      <c r="G856" s="5" t="s">
        <v>29</v>
      </c>
      <c r="H856" s="5" t="s">
        <v>20</v>
      </c>
      <c r="I856" s="5">
        <v>177138.64</v>
      </c>
      <c r="J856" s="5" t="s">
        <v>2614</v>
      </c>
      <c r="K856" s="5" t="s">
        <v>62</v>
      </c>
      <c r="L856" s="5" t="s">
        <v>73</v>
      </c>
      <c r="M856" s="5">
        <v>2.69</v>
      </c>
      <c r="N856" s="5" t="s">
        <v>74</v>
      </c>
      <c r="O856" s="5">
        <v>11</v>
      </c>
    </row>
    <row r="857" spans="1:15" x14ac:dyDescent="0.2">
      <c r="A857" s="5" t="s">
        <v>3195</v>
      </c>
      <c r="B857" s="5" t="s">
        <v>1035</v>
      </c>
      <c r="C857" s="5">
        <v>63</v>
      </c>
      <c r="D857" s="5" t="s">
        <v>17</v>
      </c>
      <c r="E857" s="5" t="s">
        <v>3196</v>
      </c>
      <c r="F857" s="5">
        <v>-5000</v>
      </c>
      <c r="G857" s="5" t="s">
        <v>52</v>
      </c>
      <c r="H857" s="5" t="s">
        <v>194</v>
      </c>
      <c r="I857" s="5">
        <v>179263.17</v>
      </c>
      <c r="J857" s="5" t="s">
        <v>356</v>
      </c>
      <c r="K857" s="5" t="s">
        <v>118</v>
      </c>
      <c r="L857" s="5" t="s">
        <v>32</v>
      </c>
      <c r="M857" s="5">
        <v>3.78</v>
      </c>
      <c r="N857" s="5" t="s">
        <v>74</v>
      </c>
      <c r="O857" s="5">
        <v>23</v>
      </c>
    </row>
    <row r="858" spans="1:15" x14ac:dyDescent="0.2">
      <c r="A858" s="5" t="s">
        <v>3197</v>
      </c>
      <c r="B858" s="5" t="s">
        <v>3198</v>
      </c>
      <c r="C858" s="5">
        <v>35</v>
      </c>
      <c r="D858" s="5" t="s">
        <v>50</v>
      </c>
      <c r="E858" s="5" t="s">
        <v>3199</v>
      </c>
      <c r="F858" s="5">
        <v>-5810</v>
      </c>
      <c r="G858" s="5" t="s">
        <v>116</v>
      </c>
      <c r="H858" s="5" t="s">
        <v>20</v>
      </c>
      <c r="I858" s="5">
        <v>132358.75</v>
      </c>
      <c r="J858" s="5" t="s">
        <v>2284</v>
      </c>
      <c r="K858" s="5" t="s">
        <v>104</v>
      </c>
      <c r="L858" s="5" t="s">
        <v>32</v>
      </c>
      <c r="M858" s="5">
        <v>3.71</v>
      </c>
      <c r="N858" s="5" t="s">
        <v>33</v>
      </c>
      <c r="O858" s="5">
        <v>0</v>
      </c>
    </row>
    <row r="859" spans="1:15" x14ac:dyDescent="0.2">
      <c r="A859" s="5" t="s">
        <v>3200</v>
      </c>
      <c r="B859" s="5" t="s">
        <v>3201</v>
      </c>
      <c r="C859" s="5">
        <v>23</v>
      </c>
      <c r="D859" s="5" t="s">
        <v>50</v>
      </c>
      <c r="E859" s="5" t="s">
        <v>3202</v>
      </c>
      <c r="F859" s="5">
        <v>-6087</v>
      </c>
      <c r="G859" s="5" t="s">
        <v>94</v>
      </c>
      <c r="H859" s="5" t="s">
        <v>38</v>
      </c>
      <c r="I859" s="5">
        <v>149587.44</v>
      </c>
      <c r="J859" s="5" t="s">
        <v>3203</v>
      </c>
      <c r="K859" s="5" t="s">
        <v>62</v>
      </c>
      <c r="L859" s="5" t="s">
        <v>23</v>
      </c>
      <c r="M859" s="5">
        <v>1.89</v>
      </c>
      <c r="N859" s="5" t="s">
        <v>74</v>
      </c>
      <c r="O859" s="5">
        <v>20</v>
      </c>
    </row>
    <row r="860" spans="1:15" x14ac:dyDescent="0.2">
      <c r="A860" s="5" t="s">
        <v>3204</v>
      </c>
      <c r="B860" s="5" t="s">
        <v>3205</v>
      </c>
      <c r="C860" s="5">
        <v>61</v>
      </c>
      <c r="D860" s="5" t="s">
        <v>50</v>
      </c>
      <c r="E860" s="5" t="s">
        <v>3206</v>
      </c>
      <c r="F860" s="5">
        <v>-10198</v>
      </c>
      <c r="G860" s="5" t="s">
        <v>52</v>
      </c>
      <c r="H860" s="5" t="s">
        <v>66</v>
      </c>
      <c r="I860" s="5">
        <v>127042.04</v>
      </c>
      <c r="J860" s="5" t="s">
        <v>3207</v>
      </c>
      <c r="K860" s="5" t="s">
        <v>118</v>
      </c>
      <c r="L860" s="5" t="s">
        <v>56</v>
      </c>
      <c r="M860" s="5">
        <v>2.9</v>
      </c>
      <c r="N860" s="5" t="s">
        <v>57</v>
      </c>
      <c r="O860" s="5">
        <v>0</v>
      </c>
    </row>
    <row r="861" spans="1:15" x14ac:dyDescent="0.2">
      <c r="A861" s="5" t="s">
        <v>3208</v>
      </c>
      <c r="B861" s="5" t="s">
        <v>3209</v>
      </c>
      <c r="C861" s="5">
        <v>42</v>
      </c>
      <c r="D861" s="5" t="s">
        <v>50</v>
      </c>
      <c r="E861" s="5" t="s">
        <v>3210</v>
      </c>
      <c r="F861" s="5">
        <v>-10102</v>
      </c>
      <c r="G861" s="5" t="s">
        <v>99</v>
      </c>
      <c r="H861" s="5" t="s">
        <v>20</v>
      </c>
      <c r="I861" s="5">
        <v>136170.18</v>
      </c>
      <c r="J861" s="5" t="s">
        <v>3211</v>
      </c>
      <c r="K861" s="5" t="s">
        <v>104</v>
      </c>
      <c r="L861" s="5" t="s">
        <v>73</v>
      </c>
      <c r="M861" s="5">
        <v>2.61</v>
      </c>
      <c r="N861" s="5" t="s">
        <v>57</v>
      </c>
      <c r="O861" s="5">
        <v>5</v>
      </c>
    </row>
    <row r="862" spans="1:15" x14ac:dyDescent="0.2">
      <c r="A862" s="5" t="s">
        <v>3212</v>
      </c>
      <c r="B862" s="5" t="s">
        <v>3213</v>
      </c>
      <c r="C862" s="5">
        <v>57</v>
      </c>
      <c r="D862" s="5" t="s">
        <v>50</v>
      </c>
      <c r="E862" s="5" t="s">
        <v>3214</v>
      </c>
      <c r="F862" s="5">
        <v>-10952</v>
      </c>
      <c r="G862" s="5" t="s">
        <v>37</v>
      </c>
      <c r="H862" s="5" t="s">
        <v>194</v>
      </c>
      <c r="I862" s="5">
        <v>77314.34</v>
      </c>
      <c r="J862" s="5" t="s">
        <v>3215</v>
      </c>
      <c r="K862" s="5" t="s">
        <v>40</v>
      </c>
      <c r="L862" s="5" t="s">
        <v>56</v>
      </c>
      <c r="M862" s="5">
        <v>1.1200000000000001</v>
      </c>
      <c r="N862" s="5" t="s">
        <v>57</v>
      </c>
      <c r="O862" s="5">
        <v>37</v>
      </c>
    </row>
    <row r="863" spans="1:15" x14ac:dyDescent="0.2">
      <c r="A863" s="5" t="s">
        <v>3216</v>
      </c>
      <c r="B863" s="5" t="s">
        <v>3217</v>
      </c>
      <c r="C863" s="5">
        <v>44</v>
      </c>
      <c r="D863" s="5" t="s">
        <v>17</v>
      </c>
      <c r="E863" s="5" t="s">
        <v>3218</v>
      </c>
      <c r="F863" s="5">
        <v>-2890</v>
      </c>
      <c r="G863" s="5" t="s">
        <v>116</v>
      </c>
      <c r="H863" s="5" t="s">
        <v>20</v>
      </c>
      <c r="I863" s="5">
        <v>142887.54</v>
      </c>
      <c r="J863" s="5" t="s">
        <v>3219</v>
      </c>
      <c r="K863" s="5" t="s">
        <v>104</v>
      </c>
      <c r="L863" s="5" t="s">
        <v>32</v>
      </c>
      <c r="M863" s="5">
        <v>2.5099999999999998</v>
      </c>
      <c r="N863" s="5" t="s">
        <v>74</v>
      </c>
      <c r="O863" s="5">
        <v>6</v>
      </c>
    </row>
    <row r="864" spans="1:15" x14ac:dyDescent="0.2">
      <c r="A864" s="5" t="s">
        <v>3220</v>
      </c>
      <c r="B864" s="5" t="s">
        <v>3221</v>
      </c>
      <c r="C864" s="5">
        <v>35</v>
      </c>
      <c r="D864" s="5" t="s">
        <v>27</v>
      </c>
      <c r="E864" s="5" t="s">
        <v>3222</v>
      </c>
      <c r="F864" s="5">
        <v>-4383</v>
      </c>
      <c r="G864" s="5" t="s">
        <v>29</v>
      </c>
      <c r="H864" s="5" t="s">
        <v>20</v>
      </c>
      <c r="I864" s="5">
        <v>94234.85</v>
      </c>
      <c r="J864" s="5" t="s">
        <v>3223</v>
      </c>
      <c r="K864" s="5" t="s">
        <v>47</v>
      </c>
      <c r="L864" s="5" t="s">
        <v>56</v>
      </c>
      <c r="M864" s="5">
        <v>4.5999999999999996</v>
      </c>
      <c r="N864" s="5" t="s">
        <v>33</v>
      </c>
      <c r="O864" s="5">
        <v>20</v>
      </c>
    </row>
    <row r="865" spans="1:15" x14ac:dyDescent="0.2">
      <c r="A865" s="5" t="s">
        <v>3224</v>
      </c>
      <c r="B865" s="5" t="s">
        <v>3225</v>
      </c>
      <c r="C865" s="5">
        <v>62</v>
      </c>
      <c r="D865" s="5" t="s">
        <v>27</v>
      </c>
      <c r="E865" s="5" t="s">
        <v>3226</v>
      </c>
      <c r="F865" s="5">
        <v>-7856</v>
      </c>
      <c r="G865" s="5" t="s">
        <v>85</v>
      </c>
      <c r="H865" s="5" t="s">
        <v>20</v>
      </c>
      <c r="I865" s="5">
        <v>112213.72</v>
      </c>
      <c r="J865" s="5" t="s">
        <v>3227</v>
      </c>
      <c r="K865" s="5" t="s">
        <v>104</v>
      </c>
      <c r="L865" s="5" t="s">
        <v>56</v>
      </c>
      <c r="M865" s="5">
        <v>4.03</v>
      </c>
      <c r="N865" s="5" t="s">
        <v>33</v>
      </c>
      <c r="O865" s="5">
        <v>28</v>
      </c>
    </row>
    <row r="866" spans="1:15" x14ac:dyDescent="0.2">
      <c r="A866" s="5" t="s">
        <v>3228</v>
      </c>
      <c r="B866" s="5" t="s">
        <v>3229</v>
      </c>
      <c r="C866" s="5">
        <v>47</v>
      </c>
      <c r="D866" s="5" t="s">
        <v>50</v>
      </c>
      <c r="E866" s="5" t="s">
        <v>3230</v>
      </c>
      <c r="F866" s="5">
        <v>-8166</v>
      </c>
      <c r="G866" s="5" t="s">
        <v>94</v>
      </c>
      <c r="H866" s="5" t="s">
        <v>53</v>
      </c>
      <c r="I866" s="5">
        <v>134086.01</v>
      </c>
      <c r="J866" s="5" t="s">
        <v>3231</v>
      </c>
      <c r="K866" s="5" t="s">
        <v>104</v>
      </c>
      <c r="L866" s="5" t="s">
        <v>56</v>
      </c>
      <c r="M866" s="5">
        <v>4.9000000000000004</v>
      </c>
      <c r="N866" s="5" t="s">
        <v>41</v>
      </c>
      <c r="O866" s="5">
        <v>12</v>
      </c>
    </row>
    <row r="867" spans="1:15" x14ac:dyDescent="0.2">
      <c r="A867" s="5" t="s">
        <v>3232</v>
      </c>
      <c r="B867" s="5" t="s">
        <v>3233</v>
      </c>
      <c r="C867" s="5">
        <v>61</v>
      </c>
      <c r="D867" s="5" t="s">
        <v>27</v>
      </c>
      <c r="E867" s="5" t="s">
        <v>3234</v>
      </c>
      <c r="F867" s="5">
        <v>-10804</v>
      </c>
      <c r="G867" s="5" t="s">
        <v>19</v>
      </c>
      <c r="H867" s="5" t="s">
        <v>38</v>
      </c>
      <c r="I867" s="5">
        <v>117734.78</v>
      </c>
      <c r="J867" s="5" t="s">
        <v>3235</v>
      </c>
      <c r="K867" s="5" t="s">
        <v>22</v>
      </c>
      <c r="L867" s="5" t="s">
        <v>73</v>
      </c>
      <c r="M867" s="5">
        <v>3.44</v>
      </c>
      <c r="N867" s="5" t="s">
        <v>24</v>
      </c>
      <c r="O867" s="5">
        <v>36</v>
      </c>
    </row>
    <row r="868" spans="1:15" x14ac:dyDescent="0.2">
      <c r="A868" s="5" t="s">
        <v>3236</v>
      </c>
      <c r="B868" s="5" t="s">
        <v>3237</v>
      </c>
      <c r="C868" s="5">
        <v>65</v>
      </c>
      <c r="D868" s="5" t="s">
        <v>27</v>
      </c>
      <c r="E868" s="5" t="s">
        <v>3238</v>
      </c>
      <c r="F868" s="5">
        <v>-8460</v>
      </c>
      <c r="G868" s="5" t="s">
        <v>85</v>
      </c>
      <c r="H868" s="5" t="s">
        <v>20</v>
      </c>
      <c r="I868" s="5">
        <v>160198.54999999999</v>
      </c>
      <c r="J868" s="5" t="s">
        <v>3239</v>
      </c>
      <c r="K868" s="5" t="s">
        <v>55</v>
      </c>
      <c r="L868" s="5" t="s">
        <v>56</v>
      </c>
      <c r="M868" s="5">
        <v>2.48</v>
      </c>
      <c r="N868" s="5" t="s">
        <v>24</v>
      </c>
      <c r="O868" s="5">
        <v>11</v>
      </c>
    </row>
    <row r="869" spans="1:15" x14ac:dyDescent="0.2">
      <c r="A869" s="5" t="s">
        <v>3240</v>
      </c>
      <c r="B869" s="5" t="s">
        <v>3241</v>
      </c>
      <c r="C869" s="5">
        <v>34</v>
      </c>
      <c r="D869" s="5" t="s">
        <v>50</v>
      </c>
      <c r="E869" s="5" t="s">
        <v>3242</v>
      </c>
      <c r="F869" s="5">
        <v>-2171</v>
      </c>
      <c r="G869" s="5" t="s">
        <v>99</v>
      </c>
      <c r="H869" s="5" t="s">
        <v>38</v>
      </c>
      <c r="I869" s="5">
        <v>101871.03999999999</v>
      </c>
      <c r="J869" s="5" t="s">
        <v>54</v>
      </c>
      <c r="K869" s="5" t="s">
        <v>127</v>
      </c>
      <c r="L869" s="5" t="s">
        <v>56</v>
      </c>
      <c r="M869" s="5">
        <v>4.96</v>
      </c>
      <c r="N869" s="5" t="s">
        <v>24</v>
      </c>
      <c r="O869" s="5">
        <v>29</v>
      </c>
    </row>
    <row r="870" spans="1:15" x14ac:dyDescent="0.2">
      <c r="A870" s="5" t="s">
        <v>3243</v>
      </c>
      <c r="B870" s="5" t="s">
        <v>1229</v>
      </c>
      <c r="C870" s="5">
        <v>29</v>
      </c>
      <c r="D870" s="5" t="s">
        <v>17</v>
      </c>
      <c r="E870" s="5" t="s">
        <v>3244</v>
      </c>
      <c r="F870" s="5">
        <v>-9284</v>
      </c>
      <c r="G870" s="5" t="s">
        <v>19</v>
      </c>
      <c r="H870" s="5" t="s">
        <v>144</v>
      </c>
      <c r="I870" s="5">
        <v>143548.24</v>
      </c>
      <c r="J870" s="5" t="s">
        <v>321</v>
      </c>
      <c r="K870" s="5" t="s">
        <v>104</v>
      </c>
      <c r="L870" s="5" t="s">
        <v>56</v>
      </c>
      <c r="M870" s="5">
        <v>4.45</v>
      </c>
      <c r="N870" s="5" t="s">
        <v>74</v>
      </c>
      <c r="O870" s="5">
        <v>26</v>
      </c>
    </row>
    <row r="871" spans="1:15" x14ac:dyDescent="0.2">
      <c r="A871" s="5" t="s">
        <v>3245</v>
      </c>
      <c r="B871" s="5" t="s">
        <v>3246</v>
      </c>
      <c r="C871" s="5">
        <v>56</v>
      </c>
      <c r="D871" s="5" t="s">
        <v>27</v>
      </c>
      <c r="E871" s="5" t="s">
        <v>3247</v>
      </c>
      <c r="F871" s="5">
        <v>-11466</v>
      </c>
      <c r="G871" s="5" t="s">
        <v>45</v>
      </c>
      <c r="H871" s="5" t="s">
        <v>79</v>
      </c>
      <c r="I871" s="5">
        <v>104717.1</v>
      </c>
      <c r="J871" s="5" t="s">
        <v>826</v>
      </c>
      <c r="K871" s="5" t="s">
        <v>22</v>
      </c>
      <c r="L871" s="5" t="s">
        <v>73</v>
      </c>
      <c r="M871" s="5">
        <v>4.25</v>
      </c>
      <c r="N871" s="5" t="s">
        <v>74</v>
      </c>
      <c r="O871" s="5">
        <v>23</v>
      </c>
    </row>
    <row r="872" spans="1:15" x14ac:dyDescent="0.2">
      <c r="A872" s="5" t="s">
        <v>3248</v>
      </c>
      <c r="B872" s="5" t="s">
        <v>3249</v>
      </c>
      <c r="C872" s="5">
        <v>54</v>
      </c>
      <c r="D872" s="5" t="s">
        <v>17</v>
      </c>
      <c r="E872" s="5" t="s">
        <v>3250</v>
      </c>
      <c r="F872" s="5">
        <v>-4219</v>
      </c>
      <c r="G872" s="5" t="s">
        <v>19</v>
      </c>
      <c r="H872" s="5" t="s">
        <v>53</v>
      </c>
      <c r="I872" s="5">
        <v>157825.21</v>
      </c>
      <c r="J872" s="5" t="s">
        <v>238</v>
      </c>
      <c r="K872" s="5" t="s">
        <v>127</v>
      </c>
      <c r="L872" s="5" t="s">
        <v>23</v>
      </c>
      <c r="M872" s="5">
        <v>3.89</v>
      </c>
      <c r="N872" s="5" t="s">
        <v>33</v>
      </c>
      <c r="O872" s="5">
        <v>26</v>
      </c>
    </row>
    <row r="873" spans="1:15" x14ac:dyDescent="0.2">
      <c r="A873" s="5" t="s">
        <v>3251</v>
      </c>
      <c r="B873" s="5" t="s">
        <v>3252</v>
      </c>
      <c r="C873" s="5">
        <v>31</v>
      </c>
      <c r="D873" s="5" t="s">
        <v>27</v>
      </c>
      <c r="E873" s="5" t="s">
        <v>3253</v>
      </c>
      <c r="F873" s="5">
        <v>-3375</v>
      </c>
      <c r="G873" s="5" t="s">
        <v>37</v>
      </c>
      <c r="H873" s="5" t="s">
        <v>71</v>
      </c>
      <c r="I873" s="5">
        <v>101445.09</v>
      </c>
      <c r="J873" s="5" t="s">
        <v>3254</v>
      </c>
      <c r="K873" s="5" t="s">
        <v>40</v>
      </c>
      <c r="L873" s="5" t="s">
        <v>32</v>
      </c>
      <c r="M873" s="5">
        <v>4.03</v>
      </c>
      <c r="N873" s="5" t="s">
        <v>33</v>
      </c>
      <c r="O873" s="5">
        <v>18</v>
      </c>
    </row>
    <row r="874" spans="1:15" x14ac:dyDescent="0.2">
      <c r="A874" s="5" t="s">
        <v>3255</v>
      </c>
      <c r="B874" s="5" t="s">
        <v>3256</v>
      </c>
      <c r="C874" s="5">
        <v>43</v>
      </c>
      <c r="D874" s="5" t="s">
        <v>50</v>
      </c>
      <c r="E874" s="5" t="s">
        <v>3257</v>
      </c>
      <c r="F874" s="5">
        <v>-6654</v>
      </c>
      <c r="G874" s="5" t="s">
        <v>52</v>
      </c>
      <c r="H874" s="5" t="s">
        <v>144</v>
      </c>
      <c r="I874" s="5">
        <v>145391.79999999999</v>
      </c>
      <c r="J874" s="5" t="s">
        <v>2864</v>
      </c>
      <c r="K874" s="5" t="s">
        <v>118</v>
      </c>
      <c r="L874" s="5" t="s">
        <v>73</v>
      </c>
      <c r="M874" s="5">
        <v>1.1000000000000001</v>
      </c>
      <c r="N874" s="5" t="s">
        <v>33</v>
      </c>
      <c r="O874" s="5">
        <v>36</v>
      </c>
    </row>
    <row r="875" spans="1:15" x14ac:dyDescent="0.2">
      <c r="A875" s="5" t="s">
        <v>3258</v>
      </c>
      <c r="B875" s="5" t="s">
        <v>1009</v>
      </c>
      <c r="C875" s="5">
        <v>40</v>
      </c>
      <c r="D875" s="5" t="s">
        <v>50</v>
      </c>
      <c r="E875" s="5" t="s">
        <v>3259</v>
      </c>
      <c r="F875" s="5">
        <v>-7034</v>
      </c>
      <c r="G875" s="5" t="s">
        <v>94</v>
      </c>
      <c r="H875" s="5" t="s">
        <v>79</v>
      </c>
      <c r="I875" s="5">
        <v>132625.41</v>
      </c>
      <c r="J875" s="5" t="s">
        <v>3260</v>
      </c>
      <c r="K875" s="5" t="s">
        <v>55</v>
      </c>
      <c r="L875" s="5" t="s">
        <v>32</v>
      </c>
      <c r="M875" s="5">
        <v>3.43</v>
      </c>
      <c r="N875" s="5" t="s">
        <v>41</v>
      </c>
      <c r="O875" s="5">
        <v>16</v>
      </c>
    </row>
    <row r="876" spans="1:15" x14ac:dyDescent="0.2">
      <c r="A876" s="5" t="s">
        <v>3261</v>
      </c>
      <c r="B876" s="5" t="s">
        <v>602</v>
      </c>
      <c r="C876" s="5">
        <v>23</v>
      </c>
      <c r="D876" s="5" t="s">
        <v>27</v>
      </c>
      <c r="E876" s="5" t="s">
        <v>3262</v>
      </c>
      <c r="F876" s="5">
        <v>-1957</v>
      </c>
      <c r="G876" s="5" t="s">
        <v>116</v>
      </c>
      <c r="H876" s="5" t="s">
        <v>173</v>
      </c>
      <c r="I876" s="5">
        <v>139565.21</v>
      </c>
      <c r="J876" s="5" t="s">
        <v>333</v>
      </c>
      <c r="K876" s="5" t="s">
        <v>118</v>
      </c>
      <c r="L876" s="5" t="s">
        <v>56</v>
      </c>
      <c r="M876" s="5">
        <v>2.91</v>
      </c>
      <c r="N876" s="5" t="s">
        <v>24</v>
      </c>
      <c r="O876" s="5">
        <v>22</v>
      </c>
    </row>
    <row r="877" spans="1:15" x14ac:dyDescent="0.2">
      <c r="A877" s="5" t="s">
        <v>3263</v>
      </c>
      <c r="B877" s="5" t="s">
        <v>3264</v>
      </c>
      <c r="C877" s="5">
        <v>59</v>
      </c>
      <c r="D877" s="5" t="s">
        <v>17</v>
      </c>
      <c r="E877" s="5" t="s">
        <v>3265</v>
      </c>
      <c r="F877" s="5">
        <v>-8409</v>
      </c>
      <c r="G877" s="5" t="s">
        <v>94</v>
      </c>
      <c r="H877" s="5" t="s">
        <v>53</v>
      </c>
      <c r="I877" s="5">
        <v>161263.43</v>
      </c>
      <c r="J877" s="5" t="s">
        <v>3266</v>
      </c>
      <c r="K877" s="5" t="s">
        <v>55</v>
      </c>
      <c r="L877" s="5" t="s">
        <v>56</v>
      </c>
      <c r="M877" s="5">
        <v>4.59</v>
      </c>
      <c r="N877" s="5" t="s">
        <v>74</v>
      </c>
      <c r="O877" s="5">
        <v>4</v>
      </c>
    </row>
    <row r="878" spans="1:15" x14ac:dyDescent="0.2">
      <c r="A878" s="5" t="s">
        <v>3267</v>
      </c>
      <c r="B878" s="5" t="s">
        <v>3268</v>
      </c>
      <c r="C878" s="5">
        <v>41</v>
      </c>
      <c r="D878" s="5" t="s">
        <v>27</v>
      </c>
      <c r="E878" s="5" t="s">
        <v>3269</v>
      </c>
      <c r="F878" s="5">
        <v>-3695</v>
      </c>
      <c r="G878" s="5" t="s">
        <v>99</v>
      </c>
      <c r="H878" s="5" t="s">
        <v>173</v>
      </c>
      <c r="I878" s="5">
        <v>107324.59</v>
      </c>
      <c r="J878" s="5" t="s">
        <v>3270</v>
      </c>
      <c r="K878" s="5" t="s">
        <v>22</v>
      </c>
      <c r="L878" s="5" t="s">
        <v>32</v>
      </c>
      <c r="M878" s="5">
        <v>3.97</v>
      </c>
      <c r="N878" s="5" t="s">
        <v>33</v>
      </c>
      <c r="O878" s="5">
        <v>2</v>
      </c>
    </row>
    <row r="879" spans="1:15" x14ac:dyDescent="0.2">
      <c r="A879" s="5" t="s">
        <v>3271</v>
      </c>
      <c r="B879" s="5" t="s">
        <v>3272</v>
      </c>
      <c r="C879" s="5">
        <v>28</v>
      </c>
      <c r="D879" s="5" t="s">
        <v>50</v>
      </c>
      <c r="E879" s="5" t="s">
        <v>3273</v>
      </c>
      <c r="F879" s="5">
        <v>-10405</v>
      </c>
      <c r="G879" s="5" t="s">
        <v>85</v>
      </c>
      <c r="H879" s="5" t="s">
        <v>71</v>
      </c>
      <c r="I879" s="5">
        <v>175713.4</v>
      </c>
      <c r="J879" s="5" t="s">
        <v>1434</v>
      </c>
      <c r="K879" s="5" t="s">
        <v>40</v>
      </c>
      <c r="L879" s="5" t="s">
        <v>32</v>
      </c>
      <c r="M879" s="5">
        <v>1.98</v>
      </c>
      <c r="N879" s="5" t="s">
        <v>24</v>
      </c>
      <c r="O879" s="5">
        <v>15</v>
      </c>
    </row>
    <row r="880" spans="1:15" x14ac:dyDescent="0.2">
      <c r="A880" s="5" t="s">
        <v>3274</v>
      </c>
      <c r="B880" s="5" t="s">
        <v>2217</v>
      </c>
      <c r="C880" s="5">
        <v>51</v>
      </c>
      <c r="D880" s="5" t="s">
        <v>27</v>
      </c>
      <c r="E880" s="5" t="s">
        <v>3275</v>
      </c>
      <c r="F880" s="5">
        <v>-6740</v>
      </c>
      <c r="G880" s="5" t="s">
        <v>19</v>
      </c>
      <c r="H880" s="5" t="s">
        <v>30</v>
      </c>
      <c r="I880" s="5">
        <v>141333.9</v>
      </c>
      <c r="J880" s="5" t="s">
        <v>2268</v>
      </c>
      <c r="K880" s="5" t="s">
        <v>55</v>
      </c>
      <c r="L880" s="5" t="s">
        <v>73</v>
      </c>
      <c r="M880" s="5">
        <v>1.24</v>
      </c>
      <c r="N880" s="5" t="s">
        <v>24</v>
      </c>
      <c r="O880" s="5">
        <v>15</v>
      </c>
    </row>
    <row r="881" spans="1:15" x14ac:dyDescent="0.2">
      <c r="A881" s="5" t="s">
        <v>3276</v>
      </c>
      <c r="B881" s="5" t="s">
        <v>3277</v>
      </c>
      <c r="C881" s="5">
        <v>59</v>
      </c>
      <c r="D881" s="5" t="s">
        <v>50</v>
      </c>
      <c r="E881" s="5" t="s">
        <v>3278</v>
      </c>
      <c r="F881" s="5">
        <v>-2784</v>
      </c>
      <c r="G881" s="5" t="s">
        <v>37</v>
      </c>
      <c r="H881" s="5" t="s">
        <v>71</v>
      </c>
      <c r="I881" s="5">
        <v>63481.75</v>
      </c>
      <c r="J881" s="5" t="s">
        <v>1830</v>
      </c>
      <c r="K881" s="5" t="s">
        <v>40</v>
      </c>
      <c r="L881" s="5" t="s">
        <v>23</v>
      </c>
      <c r="M881" s="5">
        <v>2.9</v>
      </c>
      <c r="N881" s="5" t="s">
        <v>74</v>
      </c>
      <c r="O881" s="5">
        <v>34</v>
      </c>
    </row>
    <row r="882" spans="1:15" x14ac:dyDescent="0.2">
      <c r="A882" s="5" t="s">
        <v>3279</v>
      </c>
      <c r="B882" s="5" t="s">
        <v>3280</v>
      </c>
      <c r="C882" s="5">
        <v>60</v>
      </c>
      <c r="D882" s="5" t="s">
        <v>50</v>
      </c>
      <c r="E882" s="5" t="s">
        <v>3281</v>
      </c>
      <c r="F882" s="5">
        <v>-8931</v>
      </c>
      <c r="G882" s="5" t="s">
        <v>19</v>
      </c>
      <c r="H882" s="5" t="s">
        <v>79</v>
      </c>
      <c r="I882" s="5">
        <v>147722.4</v>
      </c>
      <c r="J882" s="5" t="s">
        <v>3282</v>
      </c>
      <c r="K882" s="5" t="s">
        <v>127</v>
      </c>
      <c r="L882" s="5" t="s">
        <v>56</v>
      </c>
      <c r="M882" s="5">
        <v>4.97</v>
      </c>
      <c r="N882" s="5" t="s">
        <v>33</v>
      </c>
      <c r="O882" s="5">
        <v>26</v>
      </c>
    </row>
    <row r="883" spans="1:15" x14ac:dyDescent="0.2">
      <c r="A883" s="5" t="s">
        <v>3283</v>
      </c>
      <c r="B883" s="5" t="s">
        <v>2789</v>
      </c>
      <c r="C883" s="5">
        <v>53</v>
      </c>
      <c r="D883" s="5" t="s">
        <v>17</v>
      </c>
      <c r="E883" s="5" t="s">
        <v>3284</v>
      </c>
      <c r="F883" s="5">
        <v>-10072</v>
      </c>
      <c r="G883" s="5" t="s">
        <v>85</v>
      </c>
      <c r="H883" s="5" t="s">
        <v>194</v>
      </c>
      <c r="I883" s="5">
        <v>172958.18</v>
      </c>
      <c r="J883" s="5" t="s">
        <v>578</v>
      </c>
      <c r="K883" s="5" t="s">
        <v>81</v>
      </c>
      <c r="L883" s="5" t="s">
        <v>32</v>
      </c>
      <c r="M883" s="5">
        <v>2.36</v>
      </c>
      <c r="N883" s="5" t="s">
        <v>57</v>
      </c>
      <c r="O883" s="5">
        <v>32</v>
      </c>
    </row>
    <row r="884" spans="1:15" x14ac:dyDescent="0.2">
      <c r="A884" s="5" t="s">
        <v>3285</v>
      </c>
      <c r="B884" s="5" t="s">
        <v>83</v>
      </c>
      <c r="C884" s="5">
        <v>50</v>
      </c>
      <c r="D884" s="5" t="s">
        <v>27</v>
      </c>
      <c r="E884" s="5" t="s">
        <v>3286</v>
      </c>
      <c r="F884" s="5">
        <v>-2090</v>
      </c>
      <c r="G884" s="5" t="s">
        <v>37</v>
      </c>
      <c r="H884" s="5" t="s">
        <v>20</v>
      </c>
      <c r="I884" s="5">
        <v>103223.42</v>
      </c>
      <c r="J884" s="5" t="s">
        <v>3287</v>
      </c>
      <c r="K884" s="5" t="s">
        <v>55</v>
      </c>
      <c r="L884" s="5" t="s">
        <v>23</v>
      </c>
      <c r="M884" s="5">
        <v>4.04</v>
      </c>
      <c r="N884" s="5" t="s">
        <v>33</v>
      </c>
      <c r="O884" s="5">
        <v>6</v>
      </c>
    </row>
    <row r="885" spans="1:15" x14ac:dyDescent="0.2">
      <c r="A885" s="5" t="s">
        <v>3288</v>
      </c>
      <c r="B885" s="5" t="s">
        <v>3289</v>
      </c>
      <c r="C885" s="5">
        <v>62</v>
      </c>
      <c r="D885" s="5" t="s">
        <v>17</v>
      </c>
      <c r="E885" s="5" t="s">
        <v>3290</v>
      </c>
      <c r="F885" s="5">
        <v>-3465</v>
      </c>
      <c r="G885" s="5" t="s">
        <v>99</v>
      </c>
      <c r="H885" s="5" t="s">
        <v>30</v>
      </c>
      <c r="I885" s="5">
        <v>79544.05</v>
      </c>
      <c r="J885" s="5" t="s">
        <v>2798</v>
      </c>
      <c r="K885" s="5" t="s">
        <v>62</v>
      </c>
      <c r="L885" s="5" t="s">
        <v>56</v>
      </c>
      <c r="M885" s="5">
        <v>1.41</v>
      </c>
      <c r="N885" s="5" t="s">
        <v>33</v>
      </c>
      <c r="O885" s="5">
        <v>39</v>
      </c>
    </row>
    <row r="886" spans="1:15" x14ac:dyDescent="0.2">
      <c r="A886" s="5" t="s">
        <v>3291</v>
      </c>
      <c r="B886" s="5" t="s">
        <v>3292</v>
      </c>
      <c r="C886" s="5">
        <v>65</v>
      </c>
      <c r="D886" s="5" t="s">
        <v>27</v>
      </c>
      <c r="E886" s="5" t="s">
        <v>3293</v>
      </c>
      <c r="F886" s="5">
        <v>-8146</v>
      </c>
      <c r="G886" s="5" t="s">
        <v>78</v>
      </c>
      <c r="H886" s="5" t="s">
        <v>53</v>
      </c>
      <c r="I886" s="5">
        <v>123467.87</v>
      </c>
      <c r="J886" s="5" t="s">
        <v>3294</v>
      </c>
      <c r="K886" s="5" t="s">
        <v>62</v>
      </c>
      <c r="L886" s="5" t="s">
        <v>56</v>
      </c>
      <c r="M886" s="5">
        <v>3.61</v>
      </c>
      <c r="N886" s="5" t="s">
        <v>41</v>
      </c>
      <c r="O886" s="5">
        <v>17</v>
      </c>
    </row>
    <row r="887" spans="1:15" x14ac:dyDescent="0.2">
      <c r="A887" s="5" t="s">
        <v>3295</v>
      </c>
      <c r="B887" s="5" t="s">
        <v>3296</v>
      </c>
      <c r="C887" s="5">
        <v>52</v>
      </c>
      <c r="D887" s="5" t="s">
        <v>50</v>
      </c>
      <c r="E887" s="5" t="s">
        <v>3297</v>
      </c>
      <c r="F887" s="5">
        <v>-7227</v>
      </c>
      <c r="G887" s="5" t="s">
        <v>37</v>
      </c>
      <c r="H887" s="5" t="s">
        <v>173</v>
      </c>
      <c r="I887" s="5">
        <v>100207.64</v>
      </c>
      <c r="J887" s="5" t="s">
        <v>2265</v>
      </c>
      <c r="K887" s="5" t="s">
        <v>127</v>
      </c>
      <c r="L887" s="5" t="s">
        <v>56</v>
      </c>
      <c r="M887" s="5">
        <v>4.05</v>
      </c>
      <c r="N887" s="5" t="s">
        <v>74</v>
      </c>
      <c r="O887" s="5">
        <v>25</v>
      </c>
    </row>
    <row r="888" spans="1:15" x14ac:dyDescent="0.2">
      <c r="A888" s="5" t="s">
        <v>3298</v>
      </c>
      <c r="B888" s="5" t="s">
        <v>3299</v>
      </c>
      <c r="C888" s="5">
        <v>44</v>
      </c>
      <c r="D888" s="5" t="s">
        <v>17</v>
      </c>
      <c r="E888" s="5" t="s">
        <v>3300</v>
      </c>
      <c r="F888" s="5">
        <v>-7043</v>
      </c>
      <c r="G888" s="5" t="s">
        <v>45</v>
      </c>
      <c r="H888" s="5" t="s">
        <v>30</v>
      </c>
      <c r="I888" s="5">
        <v>65248.31</v>
      </c>
      <c r="J888" s="5" t="s">
        <v>3301</v>
      </c>
      <c r="K888" s="5" t="s">
        <v>81</v>
      </c>
      <c r="L888" s="5" t="s">
        <v>73</v>
      </c>
      <c r="M888" s="5">
        <v>4.33</v>
      </c>
      <c r="N888" s="5" t="s">
        <v>74</v>
      </c>
      <c r="O888" s="5">
        <v>20</v>
      </c>
    </row>
    <row r="889" spans="1:15" x14ac:dyDescent="0.2">
      <c r="A889" s="5" t="s">
        <v>3302</v>
      </c>
      <c r="B889" s="5" t="s">
        <v>1019</v>
      </c>
      <c r="C889" s="5">
        <v>42</v>
      </c>
      <c r="D889" s="5" t="s">
        <v>17</v>
      </c>
      <c r="E889" s="5" t="s">
        <v>3303</v>
      </c>
      <c r="F889" s="5">
        <v>-5781</v>
      </c>
      <c r="G889" s="5" t="s">
        <v>52</v>
      </c>
      <c r="H889" s="5" t="s">
        <v>20</v>
      </c>
      <c r="I889" s="5">
        <v>98814.96</v>
      </c>
      <c r="J889" s="5" t="s">
        <v>3304</v>
      </c>
      <c r="K889" s="5" t="s">
        <v>136</v>
      </c>
      <c r="L889" s="5" t="s">
        <v>23</v>
      </c>
      <c r="M889" s="5">
        <v>1.97</v>
      </c>
      <c r="N889" s="5" t="s">
        <v>33</v>
      </c>
      <c r="O889" s="5">
        <v>30</v>
      </c>
    </row>
    <row r="890" spans="1:15" x14ac:dyDescent="0.2">
      <c r="A890" s="5" t="s">
        <v>3305</v>
      </c>
      <c r="B890" s="5" t="s">
        <v>248</v>
      </c>
      <c r="C890" s="5">
        <v>52</v>
      </c>
      <c r="D890" s="5" t="s">
        <v>27</v>
      </c>
      <c r="E890" s="5" t="s">
        <v>3306</v>
      </c>
      <c r="F890" s="5">
        <v>-10381</v>
      </c>
      <c r="G890" s="5" t="s">
        <v>99</v>
      </c>
      <c r="H890" s="5" t="s">
        <v>194</v>
      </c>
      <c r="I890" s="5">
        <v>178104.73</v>
      </c>
      <c r="J890" s="5" t="s">
        <v>2143</v>
      </c>
      <c r="K890" s="5" t="s">
        <v>104</v>
      </c>
      <c r="L890" s="5" t="s">
        <v>23</v>
      </c>
      <c r="M890" s="5">
        <v>1.41</v>
      </c>
      <c r="N890" s="5" t="s">
        <v>33</v>
      </c>
      <c r="O890" s="5">
        <v>17</v>
      </c>
    </row>
    <row r="891" spans="1:15" x14ac:dyDescent="0.2">
      <c r="A891" s="5" t="s">
        <v>3307</v>
      </c>
      <c r="B891" s="5" t="s">
        <v>3179</v>
      </c>
      <c r="C891" s="5">
        <v>50</v>
      </c>
      <c r="D891" s="5" t="s">
        <v>50</v>
      </c>
      <c r="E891" s="5" t="s">
        <v>3308</v>
      </c>
      <c r="F891" s="5">
        <v>-3131</v>
      </c>
      <c r="G891" s="5" t="s">
        <v>37</v>
      </c>
      <c r="H891" s="5" t="s">
        <v>66</v>
      </c>
      <c r="I891" s="5">
        <v>154525.04999999999</v>
      </c>
      <c r="J891" s="5" t="s">
        <v>3309</v>
      </c>
      <c r="K891" s="5" t="s">
        <v>55</v>
      </c>
      <c r="L891" s="5" t="s">
        <v>73</v>
      </c>
      <c r="M891" s="5">
        <v>3.3</v>
      </c>
      <c r="N891" s="5" t="s">
        <v>57</v>
      </c>
      <c r="O891" s="5">
        <v>5</v>
      </c>
    </row>
    <row r="892" spans="1:15" x14ac:dyDescent="0.2">
      <c r="A892" s="5" t="s">
        <v>3310</v>
      </c>
      <c r="B892" s="5" t="s">
        <v>3311</v>
      </c>
      <c r="C892" s="5">
        <v>42</v>
      </c>
      <c r="D892" s="5" t="s">
        <v>17</v>
      </c>
      <c r="E892" s="5" t="s">
        <v>3312</v>
      </c>
      <c r="F892" s="5">
        <v>-7027</v>
      </c>
      <c r="G892" s="5" t="s">
        <v>85</v>
      </c>
      <c r="H892" s="5" t="s">
        <v>20</v>
      </c>
      <c r="I892" s="5">
        <v>153509.95000000001</v>
      </c>
      <c r="J892" s="5" t="s">
        <v>3313</v>
      </c>
      <c r="K892" s="5" t="s">
        <v>22</v>
      </c>
      <c r="L892" s="5" t="s">
        <v>32</v>
      </c>
      <c r="M892" s="5">
        <v>4.09</v>
      </c>
      <c r="N892" s="5" t="s">
        <v>74</v>
      </c>
      <c r="O892" s="5">
        <v>20</v>
      </c>
    </row>
    <row r="893" spans="1:15" x14ac:dyDescent="0.2">
      <c r="A893" s="5" t="s">
        <v>3314</v>
      </c>
      <c r="B893" s="5" t="s">
        <v>3315</v>
      </c>
      <c r="C893" s="5">
        <v>50</v>
      </c>
      <c r="D893" s="5" t="s">
        <v>17</v>
      </c>
      <c r="E893" s="5" t="s">
        <v>3316</v>
      </c>
      <c r="F893" s="5">
        <v>-9488</v>
      </c>
      <c r="G893" s="5" t="s">
        <v>99</v>
      </c>
      <c r="H893" s="5" t="s">
        <v>79</v>
      </c>
      <c r="I893" s="5">
        <v>87519.55</v>
      </c>
      <c r="J893" s="5" t="s">
        <v>3317</v>
      </c>
      <c r="K893" s="5" t="s">
        <v>81</v>
      </c>
      <c r="L893" s="5" t="s">
        <v>73</v>
      </c>
      <c r="M893" s="5">
        <v>3.41</v>
      </c>
      <c r="N893" s="5" t="s">
        <v>74</v>
      </c>
      <c r="O893" s="5">
        <v>8</v>
      </c>
    </row>
    <row r="894" spans="1:15" x14ac:dyDescent="0.2">
      <c r="A894" s="5" t="s">
        <v>3318</v>
      </c>
      <c r="B894" s="5" t="s">
        <v>3319</v>
      </c>
      <c r="C894" s="5">
        <v>48</v>
      </c>
      <c r="D894" s="5" t="s">
        <v>50</v>
      </c>
      <c r="E894" s="5" t="s">
        <v>3320</v>
      </c>
      <c r="F894" s="5">
        <v>-3400</v>
      </c>
      <c r="G894" s="5" t="s">
        <v>85</v>
      </c>
      <c r="H894" s="5" t="s">
        <v>144</v>
      </c>
      <c r="I894" s="5">
        <v>167382.42000000001</v>
      </c>
      <c r="J894" s="5" t="s">
        <v>3321</v>
      </c>
      <c r="K894" s="5" t="s">
        <v>62</v>
      </c>
      <c r="L894" s="5" t="s">
        <v>23</v>
      </c>
      <c r="M894" s="5">
        <v>3.26</v>
      </c>
      <c r="N894" s="5" t="s">
        <v>74</v>
      </c>
      <c r="O894" s="5">
        <v>32</v>
      </c>
    </row>
    <row r="895" spans="1:15" x14ac:dyDescent="0.2">
      <c r="A895" s="5" t="s">
        <v>3322</v>
      </c>
      <c r="B895" s="5" t="s">
        <v>3323</v>
      </c>
      <c r="C895" s="5">
        <v>53</v>
      </c>
      <c r="D895" s="5" t="s">
        <v>50</v>
      </c>
      <c r="E895" s="5" t="s">
        <v>3324</v>
      </c>
      <c r="F895" s="5">
        <v>-3388</v>
      </c>
      <c r="G895" s="5" t="s">
        <v>19</v>
      </c>
      <c r="H895" s="5" t="s">
        <v>38</v>
      </c>
      <c r="I895" s="5">
        <v>48360.81</v>
      </c>
      <c r="J895" s="5" t="s">
        <v>1742</v>
      </c>
      <c r="K895" s="5" t="s">
        <v>136</v>
      </c>
      <c r="L895" s="5" t="s">
        <v>32</v>
      </c>
      <c r="M895" s="5">
        <v>4.1900000000000004</v>
      </c>
      <c r="N895" s="5" t="s">
        <v>74</v>
      </c>
      <c r="O895" s="5">
        <v>36</v>
      </c>
    </row>
    <row r="896" spans="1:15" x14ac:dyDescent="0.2">
      <c r="A896" s="5" t="s">
        <v>3325</v>
      </c>
      <c r="B896" s="5" t="s">
        <v>133</v>
      </c>
      <c r="C896" s="5">
        <v>63</v>
      </c>
      <c r="D896" s="5" t="s">
        <v>27</v>
      </c>
      <c r="E896" s="5" t="s">
        <v>3326</v>
      </c>
      <c r="F896" s="5">
        <v>-9218</v>
      </c>
      <c r="G896" s="5" t="s">
        <v>116</v>
      </c>
      <c r="H896" s="5" t="s">
        <v>79</v>
      </c>
      <c r="I896" s="5">
        <v>100436.85</v>
      </c>
      <c r="J896" s="5" t="s">
        <v>3327</v>
      </c>
      <c r="K896" s="5" t="s">
        <v>55</v>
      </c>
      <c r="L896" s="5" t="s">
        <v>73</v>
      </c>
      <c r="M896" s="5">
        <v>1.29</v>
      </c>
      <c r="N896" s="5" t="s">
        <v>57</v>
      </c>
      <c r="O896" s="5">
        <v>21</v>
      </c>
    </row>
    <row r="897" spans="1:15" x14ac:dyDescent="0.2">
      <c r="A897" s="5" t="s">
        <v>3328</v>
      </c>
      <c r="B897" s="5" t="s">
        <v>3329</v>
      </c>
      <c r="C897" s="5">
        <v>49</v>
      </c>
      <c r="D897" s="5" t="s">
        <v>27</v>
      </c>
      <c r="E897" s="5" t="s">
        <v>3330</v>
      </c>
      <c r="F897" s="5">
        <v>-2291</v>
      </c>
      <c r="G897" s="5" t="s">
        <v>52</v>
      </c>
      <c r="H897" s="5" t="s">
        <v>66</v>
      </c>
      <c r="I897" s="5">
        <v>37736.39</v>
      </c>
      <c r="J897" s="5" t="s">
        <v>3227</v>
      </c>
      <c r="K897" s="5" t="s">
        <v>62</v>
      </c>
      <c r="L897" s="5" t="s">
        <v>56</v>
      </c>
      <c r="M897" s="5">
        <v>1.6</v>
      </c>
      <c r="N897" s="5" t="s">
        <v>24</v>
      </c>
      <c r="O897" s="5">
        <v>37</v>
      </c>
    </row>
    <row r="898" spans="1:15" x14ac:dyDescent="0.2">
      <c r="A898" s="5" t="s">
        <v>3331</v>
      </c>
      <c r="B898" s="5" t="s">
        <v>3332</v>
      </c>
      <c r="C898" s="5">
        <v>42</v>
      </c>
      <c r="D898" s="5" t="s">
        <v>17</v>
      </c>
      <c r="E898" s="5" t="s">
        <v>3333</v>
      </c>
      <c r="F898" s="5">
        <v>-5931</v>
      </c>
      <c r="G898" s="5" t="s">
        <v>52</v>
      </c>
      <c r="H898" s="5" t="s">
        <v>173</v>
      </c>
      <c r="I898" s="5">
        <v>164520.31</v>
      </c>
      <c r="J898" s="5" t="s">
        <v>3334</v>
      </c>
      <c r="K898" s="5" t="s">
        <v>127</v>
      </c>
      <c r="L898" s="5" t="s">
        <v>32</v>
      </c>
      <c r="M898" s="5">
        <v>1.76</v>
      </c>
      <c r="N898" s="5" t="s">
        <v>24</v>
      </c>
      <c r="O898" s="5">
        <v>13</v>
      </c>
    </row>
    <row r="899" spans="1:15" x14ac:dyDescent="0.2">
      <c r="A899" s="5" t="s">
        <v>3335</v>
      </c>
      <c r="B899" s="5" t="s">
        <v>3336</v>
      </c>
      <c r="C899" s="5">
        <v>28</v>
      </c>
      <c r="D899" s="5" t="s">
        <v>27</v>
      </c>
      <c r="E899" s="5" t="s">
        <v>3337</v>
      </c>
      <c r="F899" s="5">
        <v>-3425</v>
      </c>
      <c r="G899" s="5" t="s">
        <v>78</v>
      </c>
      <c r="H899" s="5" t="s">
        <v>20</v>
      </c>
      <c r="I899" s="5">
        <v>85535.34</v>
      </c>
      <c r="J899" s="5" t="s">
        <v>3338</v>
      </c>
      <c r="K899" s="5" t="s">
        <v>62</v>
      </c>
      <c r="L899" s="5" t="s">
        <v>73</v>
      </c>
      <c r="M899" s="5">
        <v>4.71</v>
      </c>
      <c r="N899" s="5" t="s">
        <v>24</v>
      </c>
      <c r="O899" s="5">
        <v>12</v>
      </c>
    </row>
    <row r="900" spans="1:15" x14ac:dyDescent="0.2">
      <c r="A900" s="5" t="s">
        <v>3339</v>
      </c>
      <c r="B900" s="5" t="s">
        <v>716</v>
      </c>
      <c r="C900" s="5">
        <v>49</v>
      </c>
      <c r="D900" s="5" t="s">
        <v>50</v>
      </c>
      <c r="E900" s="5" t="s">
        <v>3340</v>
      </c>
      <c r="F900" s="5">
        <v>-8132</v>
      </c>
      <c r="G900" s="5" t="s">
        <v>45</v>
      </c>
      <c r="H900" s="5" t="s">
        <v>53</v>
      </c>
      <c r="I900" s="5">
        <v>162257.45000000001</v>
      </c>
      <c r="J900" s="5" t="s">
        <v>1504</v>
      </c>
      <c r="K900" s="5" t="s">
        <v>136</v>
      </c>
      <c r="L900" s="5" t="s">
        <v>56</v>
      </c>
      <c r="M900" s="5">
        <v>1.1000000000000001</v>
      </c>
      <c r="N900" s="5" t="s">
        <v>24</v>
      </c>
      <c r="O900" s="5">
        <v>24</v>
      </c>
    </row>
    <row r="901" spans="1:15" x14ac:dyDescent="0.2">
      <c r="A901" s="5" t="s">
        <v>3341</v>
      </c>
      <c r="B901" s="5" t="s">
        <v>3342</v>
      </c>
      <c r="C901" s="5">
        <v>50</v>
      </c>
      <c r="D901" s="5" t="s">
        <v>50</v>
      </c>
      <c r="E901" s="5" t="s">
        <v>3343</v>
      </c>
      <c r="F901" s="5">
        <v>-8532</v>
      </c>
      <c r="G901" s="5" t="s">
        <v>52</v>
      </c>
      <c r="H901" s="5" t="s">
        <v>71</v>
      </c>
      <c r="I901" s="5">
        <v>48463.51</v>
      </c>
      <c r="J901" s="5" t="s">
        <v>3344</v>
      </c>
      <c r="K901" s="5" t="s">
        <v>118</v>
      </c>
      <c r="L901" s="5" t="s">
        <v>23</v>
      </c>
      <c r="M901" s="5">
        <v>1.65</v>
      </c>
      <c r="N901" s="5" t="s">
        <v>24</v>
      </c>
      <c r="O901" s="5">
        <v>7</v>
      </c>
    </row>
    <row r="902" spans="1:15" x14ac:dyDescent="0.2">
      <c r="A902" s="5" t="s">
        <v>3345</v>
      </c>
      <c r="B902" s="5" t="s">
        <v>412</v>
      </c>
      <c r="C902" s="5">
        <v>60</v>
      </c>
      <c r="D902" s="5" t="s">
        <v>50</v>
      </c>
      <c r="E902" s="5" t="s">
        <v>3346</v>
      </c>
      <c r="F902" s="5">
        <v>-5177</v>
      </c>
      <c r="G902" s="5" t="s">
        <v>99</v>
      </c>
      <c r="H902" s="5" t="s">
        <v>71</v>
      </c>
      <c r="I902" s="5">
        <v>150969.73000000001</v>
      </c>
      <c r="J902" s="5" t="s">
        <v>1277</v>
      </c>
      <c r="K902" s="5" t="s">
        <v>40</v>
      </c>
      <c r="L902" s="5" t="s">
        <v>73</v>
      </c>
      <c r="M902" s="5">
        <v>3.03</v>
      </c>
      <c r="N902" s="5" t="s">
        <v>41</v>
      </c>
      <c r="O902" s="5">
        <v>1</v>
      </c>
    </row>
    <row r="903" spans="1:15" x14ac:dyDescent="0.2">
      <c r="A903" s="5" t="s">
        <v>3347</v>
      </c>
      <c r="B903" s="5" t="s">
        <v>3348</v>
      </c>
      <c r="C903" s="5">
        <v>48</v>
      </c>
      <c r="D903" s="5" t="s">
        <v>50</v>
      </c>
      <c r="E903" s="5" t="s">
        <v>3349</v>
      </c>
      <c r="F903" s="5">
        <v>-7109</v>
      </c>
      <c r="G903" s="5" t="s">
        <v>19</v>
      </c>
      <c r="H903" s="5" t="s">
        <v>66</v>
      </c>
      <c r="I903" s="5">
        <v>172161.39</v>
      </c>
      <c r="J903" s="5" t="s">
        <v>3350</v>
      </c>
      <c r="K903" s="5" t="s">
        <v>81</v>
      </c>
      <c r="L903" s="5" t="s">
        <v>32</v>
      </c>
      <c r="M903" s="5">
        <v>5</v>
      </c>
      <c r="N903" s="5" t="s">
        <v>74</v>
      </c>
      <c r="O903" s="5">
        <v>24</v>
      </c>
    </row>
    <row r="904" spans="1:15" x14ac:dyDescent="0.2">
      <c r="A904" s="5" t="s">
        <v>3351</v>
      </c>
      <c r="B904" s="5" t="s">
        <v>2039</v>
      </c>
      <c r="C904" s="5">
        <v>39</v>
      </c>
      <c r="D904" s="5" t="s">
        <v>17</v>
      </c>
      <c r="E904" s="5" t="s">
        <v>3352</v>
      </c>
      <c r="F904" s="5">
        <v>-3981</v>
      </c>
      <c r="G904" s="5" t="s">
        <v>99</v>
      </c>
      <c r="H904" s="5" t="s">
        <v>53</v>
      </c>
      <c r="I904" s="5">
        <v>116863.99</v>
      </c>
      <c r="J904" s="5" t="s">
        <v>90</v>
      </c>
      <c r="K904" s="5" t="s">
        <v>118</v>
      </c>
      <c r="L904" s="5" t="s">
        <v>32</v>
      </c>
      <c r="M904" s="5">
        <v>1.56</v>
      </c>
      <c r="N904" s="5" t="s">
        <v>41</v>
      </c>
      <c r="O904" s="5">
        <v>2</v>
      </c>
    </row>
    <row r="905" spans="1:15" x14ac:dyDescent="0.2">
      <c r="A905" s="5" t="s">
        <v>3353</v>
      </c>
      <c r="B905" s="5" t="s">
        <v>3354</v>
      </c>
      <c r="C905" s="5">
        <v>35</v>
      </c>
      <c r="D905" s="5" t="s">
        <v>17</v>
      </c>
      <c r="E905" s="5" t="s">
        <v>3355</v>
      </c>
      <c r="F905" s="5">
        <v>-8776</v>
      </c>
      <c r="G905" s="5" t="s">
        <v>78</v>
      </c>
      <c r="H905" s="5" t="s">
        <v>66</v>
      </c>
      <c r="I905" s="5">
        <v>60000.9</v>
      </c>
      <c r="J905" s="5" t="s">
        <v>539</v>
      </c>
      <c r="K905" s="5" t="s">
        <v>55</v>
      </c>
      <c r="L905" s="5" t="s">
        <v>32</v>
      </c>
      <c r="M905" s="5">
        <v>2.46</v>
      </c>
      <c r="N905" s="5" t="s">
        <v>74</v>
      </c>
      <c r="O905" s="5">
        <v>10</v>
      </c>
    </row>
    <row r="906" spans="1:15" x14ac:dyDescent="0.2">
      <c r="A906" s="5" t="s">
        <v>3356</v>
      </c>
      <c r="B906" s="5" t="s">
        <v>3357</v>
      </c>
      <c r="C906" s="5">
        <v>35</v>
      </c>
      <c r="D906" s="5" t="s">
        <v>50</v>
      </c>
      <c r="E906" s="5" t="s">
        <v>3358</v>
      </c>
      <c r="F906" s="5">
        <v>-6665</v>
      </c>
      <c r="G906" s="5" t="s">
        <v>52</v>
      </c>
      <c r="H906" s="5" t="s">
        <v>173</v>
      </c>
      <c r="I906" s="5">
        <v>39129.339999999997</v>
      </c>
      <c r="J906" s="5" t="s">
        <v>2706</v>
      </c>
      <c r="K906" s="5" t="s">
        <v>62</v>
      </c>
      <c r="L906" s="5" t="s">
        <v>23</v>
      </c>
      <c r="M906" s="5">
        <v>4.5599999999999996</v>
      </c>
      <c r="N906" s="5" t="s">
        <v>74</v>
      </c>
      <c r="O906" s="5">
        <v>9</v>
      </c>
    </row>
    <row r="907" spans="1:15" x14ac:dyDescent="0.2">
      <c r="A907" s="5" t="s">
        <v>3359</v>
      </c>
      <c r="B907" s="5" t="s">
        <v>685</v>
      </c>
      <c r="C907" s="5">
        <v>56</v>
      </c>
      <c r="D907" s="5" t="s">
        <v>50</v>
      </c>
      <c r="E907" s="5" t="s">
        <v>3360</v>
      </c>
      <c r="F907" s="5">
        <v>-11254</v>
      </c>
      <c r="G907" s="5" t="s">
        <v>78</v>
      </c>
      <c r="H907" s="5" t="s">
        <v>53</v>
      </c>
      <c r="I907" s="5">
        <v>49516.71</v>
      </c>
      <c r="J907" s="5" t="s">
        <v>3361</v>
      </c>
      <c r="K907" s="5" t="s">
        <v>47</v>
      </c>
      <c r="L907" s="5" t="s">
        <v>23</v>
      </c>
      <c r="M907" s="5">
        <v>2.68</v>
      </c>
      <c r="N907" s="5" t="s">
        <v>74</v>
      </c>
      <c r="O907" s="5">
        <v>7</v>
      </c>
    </row>
    <row r="908" spans="1:15" x14ac:dyDescent="0.2">
      <c r="A908" s="5" t="s">
        <v>3362</v>
      </c>
      <c r="B908" s="5" t="s">
        <v>3363</v>
      </c>
      <c r="C908" s="5">
        <v>48</v>
      </c>
      <c r="D908" s="5" t="s">
        <v>17</v>
      </c>
      <c r="E908" s="5" t="s">
        <v>3364</v>
      </c>
      <c r="F908" s="5">
        <v>-2324</v>
      </c>
      <c r="G908" s="5" t="s">
        <v>116</v>
      </c>
      <c r="H908" s="5" t="s">
        <v>79</v>
      </c>
      <c r="I908" s="5">
        <v>103075.61</v>
      </c>
      <c r="J908" s="5" t="s">
        <v>3365</v>
      </c>
      <c r="K908" s="5" t="s">
        <v>55</v>
      </c>
      <c r="L908" s="5" t="s">
        <v>73</v>
      </c>
      <c r="M908" s="5">
        <v>3.63</v>
      </c>
      <c r="N908" s="5" t="s">
        <v>33</v>
      </c>
      <c r="O908" s="5">
        <v>39</v>
      </c>
    </row>
    <row r="909" spans="1:15" x14ac:dyDescent="0.2">
      <c r="A909" s="5" t="s">
        <v>3366</v>
      </c>
      <c r="B909" s="5" t="s">
        <v>3367</v>
      </c>
      <c r="C909" s="5">
        <v>28</v>
      </c>
      <c r="D909" s="5" t="s">
        <v>50</v>
      </c>
      <c r="E909" s="5" t="s">
        <v>3368</v>
      </c>
      <c r="F909" s="5">
        <v>-6131</v>
      </c>
      <c r="G909" s="5" t="s">
        <v>78</v>
      </c>
      <c r="H909" s="5" t="s">
        <v>30</v>
      </c>
      <c r="I909" s="5">
        <v>109636.43</v>
      </c>
      <c r="J909" s="5" t="s">
        <v>3369</v>
      </c>
      <c r="K909" s="5" t="s">
        <v>55</v>
      </c>
      <c r="L909" s="5" t="s">
        <v>32</v>
      </c>
      <c r="M909" s="5">
        <v>3.64</v>
      </c>
      <c r="N909" s="5" t="s">
        <v>74</v>
      </c>
      <c r="O909" s="5">
        <v>25</v>
      </c>
    </row>
    <row r="910" spans="1:15" x14ac:dyDescent="0.2">
      <c r="A910" s="5" t="s">
        <v>3370</v>
      </c>
      <c r="B910" s="5" t="s">
        <v>3371</v>
      </c>
      <c r="C910" s="5">
        <v>28</v>
      </c>
      <c r="D910" s="5" t="s">
        <v>27</v>
      </c>
      <c r="E910" s="5" t="s">
        <v>3372</v>
      </c>
      <c r="F910" s="5">
        <v>-6677</v>
      </c>
      <c r="G910" s="5" t="s">
        <v>37</v>
      </c>
      <c r="H910" s="5" t="s">
        <v>79</v>
      </c>
      <c r="I910" s="5">
        <v>131911.67000000001</v>
      </c>
      <c r="J910" s="5" t="s">
        <v>1540</v>
      </c>
      <c r="K910" s="5" t="s">
        <v>118</v>
      </c>
      <c r="L910" s="5" t="s">
        <v>73</v>
      </c>
      <c r="M910" s="5">
        <v>4.04</v>
      </c>
      <c r="N910" s="5" t="s">
        <v>24</v>
      </c>
      <c r="O910" s="5">
        <v>20</v>
      </c>
    </row>
    <row r="911" spans="1:15" x14ac:dyDescent="0.2">
      <c r="A911" s="5" t="s">
        <v>3373</v>
      </c>
      <c r="B911" s="5" t="s">
        <v>3374</v>
      </c>
      <c r="C911" s="5">
        <v>64</v>
      </c>
      <c r="D911" s="5" t="s">
        <v>27</v>
      </c>
      <c r="E911" s="5" t="s">
        <v>3375</v>
      </c>
      <c r="F911" s="5">
        <v>-3484</v>
      </c>
      <c r="G911" s="5" t="s">
        <v>29</v>
      </c>
      <c r="H911" s="5" t="s">
        <v>144</v>
      </c>
      <c r="I911" s="5">
        <v>150158.25</v>
      </c>
      <c r="J911" s="5" t="s">
        <v>3376</v>
      </c>
      <c r="K911" s="5" t="s">
        <v>22</v>
      </c>
      <c r="L911" s="5" t="s">
        <v>32</v>
      </c>
      <c r="M911" s="5">
        <v>3.54</v>
      </c>
      <c r="N911" s="5" t="s">
        <v>24</v>
      </c>
      <c r="O911" s="5">
        <v>10</v>
      </c>
    </row>
    <row r="912" spans="1:15" x14ac:dyDescent="0.2">
      <c r="A912" s="5" t="s">
        <v>3377</v>
      </c>
      <c r="B912" s="5" t="s">
        <v>3378</v>
      </c>
      <c r="C912" s="5">
        <v>22</v>
      </c>
      <c r="D912" s="5" t="s">
        <v>17</v>
      </c>
      <c r="E912" s="5" t="s">
        <v>3379</v>
      </c>
      <c r="F912" s="5">
        <v>-8306</v>
      </c>
      <c r="G912" s="5" t="s">
        <v>99</v>
      </c>
      <c r="H912" s="5" t="s">
        <v>38</v>
      </c>
      <c r="I912" s="5">
        <v>93820.24</v>
      </c>
      <c r="J912" s="5" t="s">
        <v>3380</v>
      </c>
      <c r="K912" s="5" t="s">
        <v>40</v>
      </c>
      <c r="L912" s="5" t="s">
        <v>73</v>
      </c>
      <c r="M912" s="5">
        <v>3.18</v>
      </c>
      <c r="N912" s="5" t="s">
        <v>74</v>
      </c>
      <c r="O912" s="5">
        <v>17</v>
      </c>
    </row>
    <row r="913" spans="1:15" x14ac:dyDescent="0.2">
      <c r="A913" s="5" t="s">
        <v>3381</v>
      </c>
      <c r="B913" s="5" t="s">
        <v>3382</v>
      </c>
      <c r="C913" s="5">
        <v>54</v>
      </c>
      <c r="D913" s="5" t="s">
        <v>50</v>
      </c>
      <c r="E913" s="5" t="s">
        <v>3383</v>
      </c>
      <c r="F913" s="5">
        <v>-7336</v>
      </c>
      <c r="G913" s="5" t="s">
        <v>94</v>
      </c>
      <c r="H913" s="5" t="s">
        <v>20</v>
      </c>
      <c r="I913" s="5">
        <v>101165.82</v>
      </c>
      <c r="J913" s="5" t="s">
        <v>3384</v>
      </c>
      <c r="K913" s="5" t="s">
        <v>62</v>
      </c>
      <c r="L913" s="5" t="s">
        <v>73</v>
      </c>
      <c r="M913" s="5">
        <v>1.25</v>
      </c>
      <c r="N913" s="5" t="s">
        <v>33</v>
      </c>
      <c r="O913" s="5">
        <v>27</v>
      </c>
    </row>
    <row r="914" spans="1:15" x14ac:dyDescent="0.2">
      <c r="A914" s="5" t="s">
        <v>3385</v>
      </c>
      <c r="B914" s="5" t="s">
        <v>1694</v>
      </c>
      <c r="C914" s="5">
        <v>56</v>
      </c>
      <c r="D914" s="5" t="s">
        <v>27</v>
      </c>
      <c r="E914" s="5" t="s">
        <v>3386</v>
      </c>
      <c r="F914" s="5">
        <v>-3819</v>
      </c>
      <c r="G914" s="5" t="s">
        <v>19</v>
      </c>
      <c r="H914" s="5" t="s">
        <v>20</v>
      </c>
      <c r="I914" s="5">
        <v>138340.82999999999</v>
      </c>
      <c r="J914" s="5" t="s">
        <v>3387</v>
      </c>
      <c r="K914" s="5" t="s">
        <v>62</v>
      </c>
      <c r="L914" s="5" t="s">
        <v>73</v>
      </c>
      <c r="M914" s="5">
        <v>2.81</v>
      </c>
      <c r="N914" s="5" t="s">
        <v>57</v>
      </c>
      <c r="O914" s="5">
        <v>5</v>
      </c>
    </row>
    <row r="915" spans="1:15" x14ac:dyDescent="0.2">
      <c r="A915" s="5" t="s">
        <v>3388</v>
      </c>
      <c r="B915" s="5" t="s">
        <v>3389</v>
      </c>
      <c r="C915" s="5">
        <v>47</v>
      </c>
      <c r="D915" s="5" t="s">
        <v>17</v>
      </c>
      <c r="E915" s="5" t="s">
        <v>3390</v>
      </c>
      <c r="F915" s="5">
        <v>-5938</v>
      </c>
      <c r="G915" s="5" t="s">
        <v>45</v>
      </c>
      <c r="H915" s="5" t="s">
        <v>30</v>
      </c>
      <c r="I915" s="5">
        <v>141344.79</v>
      </c>
      <c r="J915" s="5" t="s">
        <v>3391</v>
      </c>
      <c r="K915" s="5" t="s">
        <v>118</v>
      </c>
      <c r="L915" s="5" t="s">
        <v>32</v>
      </c>
      <c r="M915" s="5">
        <v>3.25</v>
      </c>
      <c r="N915" s="5" t="s">
        <v>57</v>
      </c>
      <c r="O915" s="5">
        <v>33</v>
      </c>
    </row>
    <row r="916" spans="1:15" x14ac:dyDescent="0.2">
      <c r="A916" s="5" t="s">
        <v>3392</v>
      </c>
      <c r="B916" s="5" t="s">
        <v>3393</v>
      </c>
      <c r="C916" s="5">
        <v>45</v>
      </c>
      <c r="D916" s="5" t="s">
        <v>17</v>
      </c>
      <c r="E916" s="5" t="s">
        <v>3394</v>
      </c>
      <c r="F916" s="5">
        <v>-5284</v>
      </c>
      <c r="G916" s="5" t="s">
        <v>37</v>
      </c>
      <c r="H916" s="5" t="s">
        <v>53</v>
      </c>
      <c r="I916" s="5">
        <v>49520.02</v>
      </c>
      <c r="J916" s="5" t="s">
        <v>3395</v>
      </c>
      <c r="K916" s="5" t="s">
        <v>127</v>
      </c>
      <c r="L916" s="5" t="s">
        <v>32</v>
      </c>
      <c r="M916" s="5">
        <v>4.37</v>
      </c>
      <c r="N916" s="5" t="s">
        <v>24</v>
      </c>
      <c r="O916" s="5">
        <v>34</v>
      </c>
    </row>
    <row r="917" spans="1:15" x14ac:dyDescent="0.2">
      <c r="A917" s="5" t="s">
        <v>3396</v>
      </c>
      <c r="B917" s="5" t="s">
        <v>3397</v>
      </c>
      <c r="C917" s="5">
        <v>34</v>
      </c>
      <c r="D917" s="5" t="s">
        <v>50</v>
      </c>
      <c r="E917" s="5" t="s">
        <v>3398</v>
      </c>
      <c r="F917" s="5">
        <v>-8398</v>
      </c>
      <c r="G917" s="5" t="s">
        <v>85</v>
      </c>
      <c r="H917" s="5" t="s">
        <v>66</v>
      </c>
      <c r="I917" s="5">
        <v>164592.95000000001</v>
      </c>
      <c r="J917" s="5" t="s">
        <v>2868</v>
      </c>
      <c r="K917" s="5" t="s">
        <v>62</v>
      </c>
      <c r="L917" s="5" t="s">
        <v>32</v>
      </c>
      <c r="M917" s="5">
        <v>3.89</v>
      </c>
      <c r="N917" s="5" t="s">
        <v>33</v>
      </c>
      <c r="O917" s="5">
        <v>0</v>
      </c>
    </row>
    <row r="918" spans="1:15" x14ac:dyDescent="0.2">
      <c r="A918" s="5" t="s">
        <v>3399</v>
      </c>
      <c r="B918" s="5" t="s">
        <v>3400</v>
      </c>
      <c r="C918" s="5">
        <v>57</v>
      </c>
      <c r="D918" s="5" t="s">
        <v>17</v>
      </c>
      <c r="E918" s="5" t="s">
        <v>3401</v>
      </c>
      <c r="F918" s="5">
        <v>-3357</v>
      </c>
      <c r="G918" s="5" t="s">
        <v>45</v>
      </c>
      <c r="H918" s="5" t="s">
        <v>66</v>
      </c>
      <c r="I918" s="5">
        <v>55343.97</v>
      </c>
      <c r="J918" s="5" t="s">
        <v>3402</v>
      </c>
      <c r="K918" s="5" t="s">
        <v>55</v>
      </c>
      <c r="L918" s="5" t="s">
        <v>32</v>
      </c>
      <c r="M918" s="5">
        <v>2.56</v>
      </c>
      <c r="N918" s="5" t="s">
        <v>24</v>
      </c>
      <c r="O918" s="5">
        <v>26</v>
      </c>
    </row>
    <row r="919" spans="1:15" x14ac:dyDescent="0.2">
      <c r="A919" s="5" t="s">
        <v>3403</v>
      </c>
      <c r="B919" s="5" t="s">
        <v>3404</v>
      </c>
      <c r="C919" s="5">
        <v>34</v>
      </c>
      <c r="D919" s="5" t="s">
        <v>27</v>
      </c>
      <c r="E919" s="5" t="s">
        <v>3405</v>
      </c>
      <c r="F919" s="5">
        <v>-6127</v>
      </c>
      <c r="G919" s="5" t="s">
        <v>78</v>
      </c>
      <c r="H919" s="5" t="s">
        <v>66</v>
      </c>
      <c r="I919" s="5">
        <v>52903.360000000001</v>
      </c>
      <c r="J919" s="5" t="s">
        <v>1140</v>
      </c>
      <c r="K919" s="5" t="s">
        <v>127</v>
      </c>
      <c r="L919" s="5" t="s">
        <v>32</v>
      </c>
      <c r="M919" s="5">
        <v>1.82</v>
      </c>
      <c r="N919" s="5" t="s">
        <v>24</v>
      </c>
      <c r="O919" s="5">
        <v>17</v>
      </c>
    </row>
    <row r="920" spans="1:15" x14ac:dyDescent="0.2">
      <c r="A920" s="5" t="s">
        <v>3406</v>
      </c>
      <c r="B920" s="5" t="s">
        <v>1487</v>
      </c>
      <c r="C920" s="5">
        <v>22</v>
      </c>
      <c r="D920" s="5" t="s">
        <v>17</v>
      </c>
      <c r="E920" s="5" t="s">
        <v>3407</v>
      </c>
      <c r="F920" s="5">
        <v>-10739</v>
      </c>
      <c r="G920" s="5" t="s">
        <v>19</v>
      </c>
      <c r="H920" s="5" t="s">
        <v>38</v>
      </c>
      <c r="I920" s="5">
        <v>103310.85</v>
      </c>
      <c r="J920" s="5" t="s">
        <v>3408</v>
      </c>
      <c r="K920" s="5" t="s">
        <v>40</v>
      </c>
      <c r="L920" s="5" t="s">
        <v>73</v>
      </c>
      <c r="M920" s="5">
        <v>4.29</v>
      </c>
      <c r="N920" s="5" t="s">
        <v>57</v>
      </c>
      <c r="O920" s="5">
        <v>39</v>
      </c>
    </row>
    <row r="921" spans="1:15" x14ac:dyDescent="0.2">
      <c r="A921" s="5" t="s">
        <v>3409</v>
      </c>
      <c r="B921" s="5" t="s">
        <v>3410</v>
      </c>
      <c r="C921" s="5">
        <v>26</v>
      </c>
      <c r="D921" s="5" t="s">
        <v>17</v>
      </c>
      <c r="E921" s="5" t="s">
        <v>3411</v>
      </c>
      <c r="F921" s="5">
        <v>-7868</v>
      </c>
      <c r="G921" s="5" t="s">
        <v>116</v>
      </c>
      <c r="H921" s="5" t="s">
        <v>71</v>
      </c>
      <c r="I921" s="5">
        <v>125900.26</v>
      </c>
      <c r="J921" s="5" t="s">
        <v>1258</v>
      </c>
      <c r="K921" s="5" t="s">
        <v>127</v>
      </c>
      <c r="L921" s="5" t="s">
        <v>32</v>
      </c>
      <c r="M921" s="5">
        <v>4.5</v>
      </c>
      <c r="N921" s="5" t="s">
        <v>41</v>
      </c>
      <c r="O921" s="5">
        <v>18</v>
      </c>
    </row>
    <row r="922" spans="1:15" x14ac:dyDescent="0.2">
      <c r="A922" s="5" t="s">
        <v>3412</v>
      </c>
      <c r="B922" s="5" t="s">
        <v>3413</v>
      </c>
      <c r="C922" s="5">
        <v>28</v>
      </c>
      <c r="D922" s="5" t="s">
        <v>27</v>
      </c>
      <c r="E922" s="5" t="s">
        <v>3414</v>
      </c>
      <c r="F922" s="5">
        <v>-8469</v>
      </c>
      <c r="G922" s="5" t="s">
        <v>99</v>
      </c>
      <c r="H922" s="5" t="s">
        <v>79</v>
      </c>
      <c r="I922" s="5">
        <v>156322.82</v>
      </c>
      <c r="J922" s="5" t="s">
        <v>2010</v>
      </c>
      <c r="K922" s="5" t="s">
        <v>104</v>
      </c>
      <c r="L922" s="5" t="s">
        <v>23</v>
      </c>
      <c r="M922" s="5">
        <v>3.55</v>
      </c>
      <c r="N922" s="5" t="s">
        <v>33</v>
      </c>
      <c r="O922" s="5">
        <v>17</v>
      </c>
    </row>
    <row r="923" spans="1:15" x14ac:dyDescent="0.2">
      <c r="A923" s="5" t="s">
        <v>3415</v>
      </c>
      <c r="B923" s="5" t="s">
        <v>3416</v>
      </c>
      <c r="C923" s="5">
        <v>54</v>
      </c>
      <c r="D923" s="5" t="s">
        <v>50</v>
      </c>
      <c r="E923" s="5" t="s">
        <v>3417</v>
      </c>
      <c r="F923" s="5">
        <v>-6953</v>
      </c>
      <c r="G923" s="5" t="s">
        <v>37</v>
      </c>
      <c r="H923" s="5" t="s">
        <v>71</v>
      </c>
      <c r="I923" s="5">
        <v>36874.29</v>
      </c>
      <c r="J923" s="5" t="s">
        <v>2136</v>
      </c>
      <c r="K923" s="5" t="s">
        <v>40</v>
      </c>
      <c r="L923" s="5" t="s">
        <v>32</v>
      </c>
      <c r="M923" s="5">
        <v>3.34</v>
      </c>
      <c r="N923" s="5" t="s">
        <v>24</v>
      </c>
      <c r="O923" s="5">
        <v>37</v>
      </c>
    </row>
    <row r="924" spans="1:15" x14ac:dyDescent="0.2">
      <c r="A924" s="5" t="s">
        <v>3418</v>
      </c>
      <c r="B924" s="5" t="s">
        <v>3419</v>
      </c>
      <c r="C924" s="5">
        <v>39</v>
      </c>
      <c r="D924" s="5" t="s">
        <v>27</v>
      </c>
      <c r="E924" s="5" t="s">
        <v>3420</v>
      </c>
      <c r="F924" s="5">
        <v>-8529</v>
      </c>
      <c r="G924" s="5" t="s">
        <v>52</v>
      </c>
      <c r="H924" s="5" t="s">
        <v>20</v>
      </c>
      <c r="I924" s="5">
        <v>161207.04999999999</v>
      </c>
      <c r="J924" s="5" t="s">
        <v>190</v>
      </c>
      <c r="K924" s="5" t="s">
        <v>104</v>
      </c>
      <c r="L924" s="5" t="s">
        <v>23</v>
      </c>
      <c r="M924" s="5">
        <v>3.41</v>
      </c>
      <c r="N924" s="5" t="s">
        <v>57</v>
      </c>
      <c r="O924" s="5">
        <v>6</v>
      </c>
    </row>
    <row r="925" spans="1:15" x14ac:dyDescent="0.2">
      <c r="A925" s="5" t="s">
        <v>3421</v>
      </c>
      <c r="B925" s="5" t="s">
        <v>3422</v>
      </c>
      <c r="C925" s="5">
        <v>29</v>
      </c>
      <c r="D925" s="5" t="s">
        <v>27</v>
      </c>
      <c r="E925" s="5" t="s">
        <v>3423</v>
      </c>
      <c r="F925" s="5">
        <v>-9492</v>
      </c>
      <c r="G925" s="5" t="s">
        <v>29</v>
      </c>
      <c r="H925" s="5" t="s">
        <v>144</v>
      </c>
      <c r="I925" s="5">
        <v>85359.15</v>
      </c>
      <c r="J925" s="5" t="s">
        <v>367</v>
      </c>
      <c r="K925" s="5" t="s">
        <v>40</v>
      </c>
      <c r="L925" s="5" t="s">
        <v>56</v>
      </c>
      <c r="M925" s="5">
        <v>3.29</v>
      </c>
      <c r="N925" s="5" t="s">
        <v>57</v>
      </c>
      <c r="O925" s="5">
        <v>2</v>
      </c>
    </row>
    <row r="926" spans="1:15" x14ac:dyDescent="0.2">
      <c r="A926" s="5" t="s">
        <v>3424</v>
      </c>
      <c r="B926" s="5" t="s">
        <v>3272</v>
      </c>
      <c r="C926" s="5">
        <v>49</v>
      </c>
      <c r="D926" s="5" t="s">
        <v>17</v>
      </c>
      <c r="E926" s="5" t="s">
        <v>3425</v>
      </c>
      <c r="F926" s="5">
        <v>-5061</v>
      </c>
      <c r="G926" s="5" t="s">
        <v>45</v>
      </c>
      <c r="H926" s="5" t="s">
        <v>173</v>
      </c>
      <c r="I926" s="5">
        <v>49326.61</v>
      </c>
      <c r="J926" s="5" t="s">
        <v>3426</v>
      </c>
      <c r="K926" s="5" t="s">
        <v>22</v>
      </c>
      <c r="L926" s="5" t="s">
        <v>56</v>
      </c>
      <c r="M926" s="5">
        <v>4.4000000000000004</v>
      </c>
      <c r="N926" s="5" t="s">
        <v>33</v>
      </c>
      <c r="O926" s="5">
        <v>22</v>
      </c>
    </row>
    <row r="927" spans="1:15" x14ac:dyDescent="0.2">
      <c r="A927" s="5" t="s">
        <v>3427</v>
      </c>
      <c r="B927" s="5" t="s">
        <v>1130</v>
      </c>
      <c r="C927" s="5">
        <v>44</v>
      </c>
      <c r="D927" s="5" t="s">
        <v>27</v>
      </c>
      <c r="E927" s="5" t="s">
        <v>3428</v>
      </c>
      <c r="F927" s="5">
        <v>-3340</v>
      </c>
      <c r="G927" s="5" t="s">
        <v>37</v>
      </c>
      <c r="H927" s="5" t="s">
        <v>79</v>
      </c>
      <c r="I927" s="5">
        <v>136370.14000000001</v>
      </c>
      <c r="J927" s="5" t="s">
        <v>3203</v>
      </c>
      <c r="K927" s="5" t="s">
        <v>81</v>
      </c>
      <c r="L927" s="5" t="s">
        <v>32</v>
      </c>
      <c r="M927" s="5">
        <v>1.84</v>
      </c>
      <c r="N927" s="5" t="s">
        <v>57</v>
      </c>
      <c r="O927" s="5">
        <v>20</v>
      </c>
    </row>
    <row r="928" spans="1:15" x14ac:dyDescent="0.2">
      <c r="A928" s="5" t="s">
        <v>3429</v>
      </c>
      <c r="B928" s="5" t="s">
        <v>1184</v>
      </c>
      <c r="C928" s="5">
        <v>44</v>
      </c>
      <c r="D928" s="5" t="s">
        <v>27</v>
      </c>
      <c r="E928" s="5" t="s">
        <v>3430</v>
      </c>
      <c r="F928" s="5">
        <v>-7494</v>
      </c>
      <c r="G928" s="5" t="s">
        <v>52</v>
      </c>
      <c r="H928" s="5" t="s">
        <v>20</v>
      </c>
      <c r="I928" s="5">
        <v>142279.6</v>
      </c>
      <c r="J928" s="5" t="s">
        <v>3431</v>
      </c>
      <c r="K928" s="5" t="s">
        <v>47</v>
      </c>
      <c r="L928" s="5" t="s">
        <v>73</v>
      </c>
      <c r="M928" s="5">
        <v>4.3099999999999996</v>
      </c>
      <c r="N928" s="5" t="s">
        <v>74</v>
      </c>
      <c r="O928" s="5">
        <v>5</v>
      </c>
    </row>
    <row r="929" spans="1:15" x14ac:dyDescent="0.2">
      <c r="A929" s="5" t="s">
        <v>3432</v>
      </c>
      <c r="B929" s="5" t="s">
        <v>3433</v>
      </c>
      <c r="C929" s="5">
        <v>42</v>
      </c>
      <c r="D929" s="5" t="s">
        <v>17</v>
      </c>
      <c r="E929" s="5" t="s">
        <v>3434</v>
      </c>
      <c r="F929" s="5">
        <v>-8413</v>
      </c>
      <c r="G929" s="5" t="s">
        <v>99</v>
      </c>
      <c r="H929" s="5" t="s">
        <v>194</v>
      </c>
      <c r="I929" s="5">
        <v>159116.51999999999</v>
      </c>
      <c r="J929" s="5" t="s">
        <v>3435</v>
      </c>
      <c r="K929" s="5" t="s">
        <v>62</v>
      </c>
      <c r="L929" s="5" t="s">
        <v>73</v>
      </c>
      <c r="M929" s="5">
        <v>4.22</v>
      </c>
      <c r="N929" s="5" t="s">
        <v>33</v>
      </c>
      <c r="O929" s="5">
        <v>10</v>
      </c>
    </row>
    <row r="930" spans="1:15" x14ac:dyDescent="0.2">
      <c r="A930" s="5" t="s">
        <v>3436</v>
      </c>
      <c r="B930" s="5" t="s">
        <v>3437</v>
      </c>
      <c r="C930" s="5">
        <v>23</v>
      </c>
      <c r="D930" s="5" t="s">
        <v>27</v>
      </c>
      <c r="E930" s="5" t="s">
        <v>3438</v>
      </c>
      <c r="F930" s="5">
        <v>-10503</v>
      </c>
      <c r="G930" s="5" t="s">
        <v>85</v>
      </c>
      <c r="H930" s="5" t="s">
        <v>194</v>
      </c>
      <c r="I930" s="5">
        <v>144731.73000000001</v>
      </c>
      <c r="J930" s="5" t="s">
        <v>3439</v>
      </c>
      <c r="K930" s="5" t="s">
        <v>55</v>
      </c>
      <c r="L930" s="5" t="s">
        <v>56</v>
      </c>
      <c r="M930" s="5">
        <v>3.47</v>
      </c>
      <c r="N930" s="5" t="s">
        <v>74</v>
      </c>
      <c r="O930" s="5">
        <v>12</v>
      </c>
    </row>
    <row r="931" spans="1:15" x14ac:dyDescent="0.2">
      <c r="A931" s="5" t="s">
        <v>3440</v>
      </c>
      <c r="B931" s="5" t="s">
        <v>3441</v>
      </c>
      <c r="C931" s="5">
        <v>60</v>
      </c>
      <c r="D931" s="5" t="s">
        <v>17</v>
      </c>
      <c r="E931" s="5" t="s">
        <v>3442</v>
      </c>
      <c r="F931" s="5">
        <v>-7290</v>
      </c>
      <c r="G931" s="5" t="s">
        <v>85</v>
      </c>
      <c r="H931" s="5" t="s">
        <v>173</v>
      </c>
      <c r="I931" s="5">
        <v>92529.73</v>
      </c>
      <c r="J931" s="5" t="s">
        <v>2601</v>
      </c>
      <c r="K931" s="5" t="s">
        <v>136</v>
      </c>
      <c r="L931" s="5" t="s">
        <v>73</v>
      </c>
      <c r="M931" s="5">
        <v>3.45</v>
      </c>
      <c r="N931" s="5" t="s">
        <v>74</v>
      </c>
      <c r="O931" s="5">
        <v>20</v>
      </c>
    </row>
    <row r="932" spans="1:15" x14ac:dyDescent="0.2">
      <c r="A932" s="5" t="s">
        <v>3443</v>
      </c>
      <c r="B932" s="5" t="s">
        <v>3444</v>
      </c>
      <c r="C932" s="5">
        <v>24</v>
      </c>
      <c r="D932" s="5" t="s">
        <v>27</v>
      </c>
      <c r="E932" s="5" t="s">
        <v>3445</v>
      </c>
      <c r="F932" s="5">
        <v>-6625</v>
      </c>
      <c r="G932" s="5" t="s">
        <v>45</v>
      </c>
      <c r="H932" s="5" t="s">
        <v>79</v>
      </c>
      <c r="I932" s="5">
        <v>67547.95</v>
      </c>
      <c r="J932" s="5" t="s">
        <v>3446</v>
      </c>
      <c r="K932" s="5" t="s">
        <v>47</v>
      </c>
      <c r="L932" s="5" t="s">
        <v>32</v>
      </c>
      <c r="M932" s="5">
        <v>4.5</v>
      </c>
      <c r="N932" s="5" t="s">
        <v>41</v>
      </c>
      <c r="O932" s="5">
        <v>13</v>
      </c>
    </row>
    <row r="933" spans="1:15" x14ac:dyDescent="0.2">
      <c r="A933" s="5" t="s">
        <v>3447</v>
      </c>
      <c r="B933" s="5" t="s">
        <v>3448</v>
      </c>
      <c r="C933" s="5">
        <v>40</v>
      </c>
      <c r="D933" s="5" t="s">
        <v>27</v>
      </c>
      <c r="E933" s="5" t="s">
        <v>3449</v>
      </c>
      <c r="F933" s="5">
        <v>-9610</v>
      </c>
      <c r="G933" s="5" t="s">
        <v>29</v>
      </c>
      <c r="H933" s="5" t="s">
        <v>20</v>
      </c>
      <c r="I933" s="5">
        <v>114927.79</v>
      </c>
      <c r="J933" s="5" t="s">
        <v>3450</v>
      </c>
      <c r="K933" s="5" t="s">
        <v>47</v>
      </c>
      <c r="L933" s="5" t="s">
        <v>56</v>
      </c>
      <c r="M933" s="5">
        <v>1.74</v>
      </c>
      <c r="N933" s="5" t="s">
        <v>57</v>
      </c>
      <c r="O933" s="5">
        <v>37</v>
      </c>
    </row>
    <row r="934" spans="1:15" x14ac:dyDescent="0.2">
      <c r="A934" s="5" t="s">
        <v>3451</v>
      </c>
      <c r="B934" s="5" t="s">
        <v>3272</v>
      </c>
      <c r="C934" s="5">
        <v>58</v>
      </c>
      <c r="D934" s="5" t="s">
        <v>50</v>
      </c>
      <c r="E934" s="5" t="s">
        <v>3452</v>
      </c>
      <c r="F934" s="5">
        <v>-8252</v>
      </c>
      <c r="G934" s="5" t="s">
        <v>116</v>
      </c>
      <c r="H934" s="5" t="s">
        <v>66</v>
      </c>
      <c r="I934" s="5">
        <v>88683.13</v>
      </c>
      <c r="J934" s="5" t="s">
        <v>3219</v>
      </c>
      <c r="K934" s="5" t="s">
        <v>62</v>
      </c>
      <c r="L934" s="5" t="s">
        <v>73</v>
      </c>
      <c r="M934" s="5">
        <v>1.31</v>
      </c>
      <c r="N934" s="5" t="s">
        <v>24</v>
      </c>
      <c r="O934" s="5">
        <v>20</v>
      </c>
    </row>
    <row r="935" spans="1:15" x14ac:dyDescent="0.2">
      <c r="A935" s="5" t="s">
        <v>3453</v>
      </c>
      <c r="B935" s="5" t="s">
        <v>3454</v>
      </c>
      <c r="C935" s="5">
        <v>56</v>
      </c>
      <c r="D935" s="5" t="s">
        <v>17</v>
      </c>
      <c r="E935" s="5" t="s">
        <v>3455</v>
      </c>
      <c r="F935" s="5">
        <v>-10514</v>
      </c>
      <c r="G935" s="5" t="s">
        <v>94</v>
      </c>
      <c r="H935" s="5" t="s">
        <v>20</v>
      </c>
      <c r="I935" s="5">
        <v>80455.289999999994</v>
      </c>
      <c r="J935" s="5" t="s">
        <v>3456</v>
      </c>
      <c r="K935" s="5" t="s">
        <v>127</v>
      </c>
      <c r="L935" s="5" t="s">
        <v>32</v>
      </c>
      <c r="M935" s="5">
        <v>3.88</v>
      </c>
      <c r="N935" s="5" t="s">
        <v>57</v>
      </c>
      <c r="O935" s="5">
        <v>14</v>
      </c>
    </row>
    <row r="936" spans="1:15" x14ac:dyDescent="0.2">
      <c r="A936" s="5" t="s">
        <v>3457</v>
      </c>
      <c r="B936" s="5" t="s">
        <v>3458</v>
      </c>
      <c r="C936" s="5">
        <v>58</v>
      </c>
      <c r="D936" s="5" t="s">
        <v>27</v>
      </c>
      <c r="E936" s="5" t="s">
        <v>3459</v>
      </c>
      <c r="F936" s="5">
        <v>-10525</v>
      </c>
      <c r="G936" s="5" t="s">
        <v>52</v>
      </c>
      <c r="H936" s="5" t="s">
        <v>66</v>
      </c>
      <c r="I936" s="5">
        <v>44375.38</v>
      </c>
      <c r="J936" s="5" t="s">
        <v>1576</v>
      </c>
      <c r="K936" s="5" t="s">
        <v>22</v>
      </c>
      <c r="L936" s="5" t="s">
        <v>56</v>
      </c>
      <c r="M936" s="5">
        <v>3.24</v>
      </c>
      <c r="N936" s="5" t="s">
        <v>74</v>
      </c>
      <c r="O936" s="5">
        <v>22</v>
      </c>
    </row>
    <row r="937" spans="1:15" x14ac:dyDescent="0.2">
      <c r="A937" s="5" t="s">
        <v>3460</v>
      </c>
      <c r="B937" s="5" t="s">
        <v>3241</v>
      </c>
      <c r="C937" s="5">
        <v>31</v>
      </c>
      <c r="D937" s="5" t="s">
        <v>27</v>
      </c>
      <c r="E937" s="5" t="s">
        <v>3461</v>
      </c>
      <c r="F937" s="5">
        <v>-6250</v>
      </c>
      <c r="G937" s="5" t="s">
        <v>52</v>
      </c>
      <c r="H937" s="5" t="s">
        <v>194</v>
      </c>
      <c r="I937" s="5">
        <v>172365.91</v>
      </c>
      <c r="J937" s="5" t="s">
        <v>1677</v>
      </c>
      <c r="K937" s="5" t="s">
        <v>22</v>
      </c>
      <c r="L937" s="5" t="s">
        <v>56</v>
      </c>
      <c r="M937" s="5">
        <v>2.72</v>
      </c>
      <c r="N937" s="5" t="s">
        <v>24</v>
      </c>
      <c r="O937" s="5">
        <v>25</v>
      </c>
    </row>
    <row r="938" spans="1:15" x14ac:dyDescent="0.2">
      <c r="A938" s="5" t="s">
        <v>3462</v>
      </c>
      <c r="B938" s="5" t="s">
        <v>3463</v>
      </c>
      <c r="C938" s="5">
        <v>50</v>
      </c>
      <c r="D938" s="5" t="s">
        <v>50</v>
      </c>
      <c r="E938" s="5" t="s">
        <v>3464</v>
      </c>
      <c r="F938" s="5">
        <v>-7693</v>
      </c>
      <c r="G938" s="5" t="s">
        <v>37</v>
      </c>
      <c r="H938" s="5" t="s">
        <v>30</v>
      </c>
      <c r="I938" s="5">
        <v>117629.32</v>
      </c>
      <c r="J938" s="5" t="s">
        <v>3465</v>
      </c>
      <c r="K938" s="5" t="s">
        <v>118</v>
      </c>
      <c r="L938" s="5" t="s">
        <v>56</v>
      </c>
      <c r="M938" s="5">
        <v>1.58</v>
      </c>
      <c r="N938" s="5" t="s">
        <v>57</v>
      </c>
      <c r="O938" s="5">
        <v>37</v>
      </c>
    </row>
    <row r="939" spans="1:15" x14ac:dyDescent="0.2">
      <c r="A939" s="5" t="s">
        <v>3466</v>
      </c>
      <c r="B939" s="5" t="s">
        <v>3467</v>
      </c>
      <c r="C939" s="5">
        <v>61</v>
      </c>
      <c r="D939" s="5" t="s">
        <v>27</v>
      </c>
      <c r="E939" s="5" t="s">
        <v>3468</v>
      </c>
      <c r="F939" s="5">
        <v>-4397</v>
      </c>
      <c r="G939" s="5" t="s">
        <v>19</v>
      </c>
      <c r="H939" s="5" t="s">
        <v>38</v>
      </c>
      <c r="I939" s="5">
        <v>44226.17</v>
      </c>
      <c r="J939" s="5" t="s">
        <v>1543</v>
      </c>
      <c r="K939" s="5" t="s">
        <v>55</v>
      </c>
      <c r="L939" s="5" t="s">
        <v>32</v>
      </c>
      <c r="M939" s="5">
        <v>2</v>
      </c>
      <c r="N939" s="5" t="s">
        <v>57</v>
      </c>
      <c r="O939" s="5">
        <v>11</v>
      </c>
    </row>
    <row r="940" spans="1:15" x14ac:dyDescent="0.2">
      <c r="A940" s="5" t="s">
        <v>3469</v>
      </c>
      <c r="B940" s="5" t="s">
        <v>3470</v>
      </c>
      <c r="C940" s="5">
        <v>63</v>
      </c>
      <c r="D940" s="5" t="s">
        <v>50</v>
      </c>
      <c r="E940" s="5" t="s">
        <v>3471</v>
      </c>
      <c r="F940" s="5">
        <v>-3219</v>
      </c>
      <c r="G940" s="5" t="s">
        <v>19</v>
      </c>
      <c r="H940" s="5" t="s">
        <v>66</v>
      </c>
      <c r="I940" s="5">
        <v>118230.42</v>
      </c>
      <c r="J940" s="5" t="s">
        <v>3472</v>
      </c>
      <c r="K940" s="5" t="s">
        <v>104</v>
      </c>
      <c r="L940" s="5" t="s">
        <v>56</v>
      </c>
      <c r="M940" s="5">
        <v>2.5299999999999998</v>
      </c>
      <c r="N940" s="5" t="s">
        <v>41</v>
      </c>
      <c r="O940" s="5">
        <v>8</v>
      </c>
    </row>
    <row r="941" spans="1:15" x14ac:dyDescent="0.2">
      <c r="A941" s="5" t="s">
        <v>3473</v>
      </c>
      <c r="B941" s="5" t="s">
        <v>1083</v>
      </c>
      <c r="C941" s="5">
        <v>28</v>
      </c>
      <c r="D941" s="5" t="s">
        <v>50</v>
      </c>
      <c r="E941" s="5" t="s">
        <v>3474</v>
      </c>
      <c r="F941" s="5">
        <v>-9255</v>
      </c>
      <c r="G941" s="5" t="s">
        <v>116</v>
      </c>
      <c r="H941" s="5" t="s">
        <v>79</v>
      </c>
      <c r="I941" s="5">
        <v>48156.5</v>
      </c>
      <c r="J941" s="5" t="s">
        <v>3475</v>
      </c>
      <c r="K941" s="5" t="s">
        <v>104</v>
      </c>
      <c r="L941" s="5" t="s">
        <v>32</v>
      </c>
      <c r="M941" s="5">
        <v>1.91</v>
      </c>
      <c r="N941" s="5" t="s">
        <v>74</v>
      </c>
      <c r="O941" s="5">
        <v>21</v>
      </c>
    </row>
    <row r="942" spans="1:15" x14ac:dyDescent="0.2">
      <c r="A942" s="5" t="s">
        <v>3476</v>
      </c>
      <c r="B942" s="5" t="s">
        <v>3477</v>
      </c>
      <c r="C942" s="5">
        <v>28</v>
      </c>
      <c r="D942" s="5" t="s">
        <v>17</v>
      </c>
      <c r="E942" s="5" t="s">
        <v>3478</v>
      </c>
      <c r="F942" s="5">
        <v>-2936</v>
      </c>
      <c r="G942" s="5" t="s">
        <v>85</v>
      </c>
      <c r="H942" s="5" t="s">
        <v>144</v>
      </c>
      <c r="I942" s="5">
        <v>133992.95999999999</v>
      </c>
      <c r="J942" s="5" t="s">
        <v>1715</v>
      </c>
      <c r="K942" s="5" t="s">
        <v>55</v>
      </c>
      <c r="L942" s="5" t="s">
        <v>23</v>
      </c>
      <c r="M942" s="5">
        <v>4.8499999999999996</v>
      </c>
      <c r="N942" s="5" t="s">
        <v>57</v>
      </c>
      <c r="O942" s="5">
        <v>0</v>
      </c>
    </row>
    <row r="943" spans="1:15" x14ac:dyDescent="0.2">
      <c r="A943" s="5" t="s">
        <v>3479</v>
      </c>
      <c r="B943" s="5" t="s">
        <v>2741</v>
      </c>
      <c r="C943" s="5">
        <v>46</v>
      </c>
      <c r="D943" s="5" t="s">
        <v>50</v>
      </c>
      <c r="E943" s="5" t="s">
        <v>3480</v>
      </c>
      <c r="F943" s="5">
        <v>-8597</v>
      </c>
      <c r="G943" s="5" t="s">
        <v>19</v>
      </c>
      <c r="H943" s="5" t="s">
        <v>53</v>
      </c>
      <c r="I943" s="5">
        <v>62329.9</v>
      </c>
      <c r="J943" s="5" t="s">
        <v>262</v>
      </c>
      <c r="K943" s="5" t="s">
        <v>40</v>
      </c>
      <c r="L943" s="5" t="s">
        <v>32</v>
      </c>
      <c r="M943" s="5">
        <v>3.14</v>
      </c>
      <c r="N943" s="5" t="s">
        <v>33</v>
      </c>
      <c r="O943" s="5">
        <v>6</v>
      </c>
    </row>
    <row r="944" spans="1:15" x14ac:dyDescent="0.2">
      <c r="A944" s="5" t="s">
        <v>3481</v>
      </c>
      <c r="B944" s="5" t="s">
        <v>3482</v>
      </c>
      <c r="C944" s="5">
        <v>60</v>
      </c>
      <c r="D944" s="5" t="s">
        <v>50</v>
      </c>
      <c r="E944" s="5" t="s">
        <v>3483</v>
      </c>
      <c r="F944" s="5">
        <v>-4839</v>
      </c>
      <c r="G944" s="5" t="s">
        <v>85</v>
      </c>
      <c r="H944" s="5" t="s">
        <v>53</v>
      </c>
      <c r="I944" s="5">
        <v>153082.41</v>
      </c>
      <c r="J944" s="5" t="s">
        <v>523</v>
      </c>
      <c r="K944" s="5" t="s">
        <v>22</v>
      </c>
      <c r="L944" s="5" t="s">
        <v>23</v>
      </c>
      <c r="M944" s="5">
        <v>4.74</v>
      </c>
      <c r="N944" s="5" t="s">
        <v>74</v>
      </c>
      <c r="O944" s="5">
        <v>19</v>
      </c>
    </row>
    <row r="945" spans="1:15" x14ac:dyDescent="0.2">
      <c r="A945" s="5" t="s">
        <v>3484</v>
      </c>
      <c r="B945" s="5" t="s">
        <v>3485</v>
      </c>
      <c r="C945" s="5">
        <v>44</v>
      </c>
      <c r="D945" s="5" t="s">
        <v>17</v>
      </c>
      <c r="E945" s="5" t="s">
        <v>3486</v>
      </c>
      <c r="F945" s="5">
        <v>-5175</v>
      </c>
      <c r="G945" s="5" t="s">
        <v>19</v>
      </c>
      <c r="H945" s="5" t="s">
        <v>79</v>
      </c>
      <c r="I945" s="5">
        <v>63008.160000000003</v>
      </c>
      <c r="J945" s="5" t="s">
        <v>3487</v>
      </c>
      <c r="K945" s="5" t="s">
        <v>127</v>
      </c>
      <c r="L945" s="5" t="s">
        <v>73</v>
      </c>
      <c r="M945" s="5">
        <v>4.75</v>
      </c>
      <c r="N945" s="5" t="s">
        <v>57</v>
      </c>
      <c r="O945" s="5">
        <v>24</v>
      </c>
    </row>
    <row r="946" spans="1:15" x14ac:dyDescent="0.2">
      <c r="A946" s="5" t="s">
        <v>3488</v>
      </c>
      <c r="B946" s="5" t="s">
        <v>3489</v>
      </c>
      <c r="C946" s="5">
        <v>64</v>
      </c>
      <c r="D946" s="5" t="s">
        <v>17</v>
      </c>
      <c r="E946" s="5" t="s">
        <v>3490</v>
      </c>
      <c r="F946" s="5">
        <v>-7888</v>
      </c>
      <c r="G946" s="5" t="s">
        <v>78</v>
      </c>
      <c r="H946" s="5" t="s">
        <v>30</v>
      </c>
      <c r="I946" s="5">
        <v>174256.12</v>
      </c>
      <c r="J946" s="5" t="s">
        <v>1304</v>
      </c>
      <c r="K946" s="5" t="s">
        <v>47</v>
      </c>
      <c r="L946" s="5" t="s">
        <v>56</v>
      </c>
      <c r="M946" s="5">
        <v>1.17</v>
      </c>
      <c r="N946" s="5" t="s">
        <v>74</v>
      </c>
      <c r="O946" s="5">
        <v>30</v>
      </c>
    </row>
    <row r="947" spans="1:15" x14ac:dyDescent="0.2">
      <c r="A947" s="5" t="s">
        <v>3491</v>
      </c>
      <c r="B947" s="5" t="s">
        <v>3367</v>
      </c>
      <c r="C947" s="5">
        <v>59</v>
      </c>
      <c r="D947" s="5" t="s">
        <v>27</v>
      </c>
      <c r="E947" s="5" t="s">
        <v>3492</v>
      </c>
      <c r="F947" s="5">
        <v>-7322</v>
      </c>
      <c r="G947" s="5" t="s">
        <v>85</v>
      </c>
      <c r="H947" s="5" t="s">
        <v>38</v>
      </c>
      <c r="I947" s="5">
        <v>118387.58</v>
      </c>
      <c r="J947" s="5" t="s">
        <v>3493</v>
      </c>
      <c r="K947" s="5" t="s">
        <v>118</v>
      </c>
      <c r="L947" s="5" t="s">
        <v>56</v>
      </c>
      <c r="M947" s="5">
        <v>4.03</v>
      </c>
      <c r="N947" s="5" t="s">
        <v>24</v>
      </c>
      <c r="O947" s="5">
        <v>18</v>
      </c>
    </row>
    <row r="948" spans="1:15" x14ac:dyDescent="0.2">
      <c r="A948" s="5" t="s">
        <v>3494</v>
      </c>
      <c r="B948" s="5" t="s">
        <v>3495</v>
      </c>
      <c r="C948" s="5">
        <v>50</v>
      </c>
      <c r="D948" s="5" t="s">
        <v>27</v>
      </c>
      <c r="E948" s="5" t="s">
        <v>3496</v>
      </c>
      <c r="F948" s="5">
        <v>-8999</v>
      </c>
      <c r="G948" s="5" t="s">
        <v>29</v>
      </c>
      <c r="H948" s="5" t="s">
        <v>66</v>
      </c>
      <c r="I948" s="5">
        <v>46946.39</v>
      </c>
      <c r="J948" s="5" t="s">
        <v>3497</v>
      </c>
      <c r="K948" s="5" t="s">
        <v>40</v>
      </c>
      <c r="L948" s="5" t="s">
        <v>23</v>
      </c>
      <c r="M948" s="5">
        <v>2.29</v>
      </c>
      <c r="N948" s="5" t="s">
        <v>41</v>
      </c>
      <c r="O948" s="5">
        <v>39</v>
      </c>
    </row>
    <row r="949" spans="1:15" x14ac:dyDescent="0.2">
      <c r="A949" s="5" t="s">
        <v>3498</v>
      </c>
      <c r="B949" s="5" t="s">
        <v>3499</v>
      </c>
      <c r="C949" s="5">
        <v>53</v>
      </c>
      <c r="D949" s="5" t="s">
        <v>50</v>
      </c>
      <c r="E949" s="5" t="s">
        <v>3500</v>
      </c>
      <c r="F949" s="5">
        <v>-3617</v>
      </c>
      <c r="G949" s="5" t="s">
        <v>85</v>
      </c>
      <c r="H949" s="5" t="s">
        <v>144</v>
      </c>
      <c r="I949" s="5">
        <v>62271.44</v>
      </c>
      <c r="J949" s="5" t="s">
        <v>1075</v>
      </c>
      <c r="K949" s="5" t="s">
        <v>81</v>
      </c>
      <c r="L949" s="5" t="s">
        <v>32</v>
      </c>
      <c r="M949" s="5">
        <v>3.56</v>
      </c>
      <c r="N949" s="5" t="s">
        <v>74</v>
      </c>
      <c r="O949" s="5">
        <v>34</v>
      </c>
    </row>
    <row r="950" spans="1:15" x14ac:dyDescent="0.2">
      <c r="A950" s="5" t="s">
        <v>3501</v>
      </c>
      <c r="B950" s="5" t="s">
        <v>3502</v>
      </c>
      <c r="C950" s="5">
        <v>41</v>
      </c>
      <c r="D950" s="5" t="s">
        <v>50</v>
      </c>
      <c r="E950" s="5" t="s">
        <v>3503</v>
      </c>
      <c r="F950" s="5">
        <v>-3068</v>
      </c>
      <c r="G950" s="5" t="s">
        <v>29</v>
      </c>
      <c r="H950" s="5" t="s">
        <v>20</v>
      </c>
      <c r="I950" s="5">
        <v>110977.74</v>
      </c>
      <c r="J950" s="5" t="s">
        <v>3504</v>
      </c>
      <c r="K950" s="5" t="s">
        <v>118</v>
      </c>
      <c r="L950" s="5" t="s">
        <v>73</v>
      </c>
      <c r="M950" s="5">
        <v>3.72</v>
      </c>
      <c r="N950" s="5" t="s">
        <v>74</v>
      </c>
      <c r="O950" s="5">
        <v>13</v>
      </c>
    </row>
    <row r="951" spans="1:15" x14ac:dyDescent="0.2">
      <c r="A951" s="5" t="s">
        <v>3505</v>
      </c>
      <c r="B951" s="5" t="s">
        <v>3506</v>
      </c>
      <c r="C951" s="5">
        <v>33</v>
      </c>
      <c r="D951" s="5" t="s">
        <v>27</v>
      </c>
      <c r="E951" s="5" t="s">
        <v>3507</v>
      </c>
      <c r="F951" s="5">
        <v>-5035</v>
      </c>
      <c r="G951" s="5" t="s">
        <v>94</v>
      </c>
      <c r="H951" s="5" t="s">
        <v>30</v>
      </c>
      <c r="I951" s="5">
        <v>117816.07</v>
      </c>
      <c r="J951" s="5" t="s">
        <v>3508</v>
      </c>
      <c r="K951" s="5" t="s">
        <v>22</v>
      </c>
      <c r="L951" s="5" t="s">
        <v>23</v>
      </c>
      <c r="M951" s="5">
        <v>4.6900000000000004</v>
      </c>
      <c r="N951" s="5" t="s">
        <v>24</v>
      </c>
      <c r="O951" s="5">
        <v>7</v>
      </c>
    </row>
    <row r="952" spans="1:15" x14ac:dyDescent="0.2">
      <c r="A952" s="5" t="s">
        <v>3509</v>
      </c>
      <c r="B952" s="5" t="s">
        <v>2823</v>
      </c>
      <c r="C952" s="5">
        <v>37</v>
      </c>
      <c r="D952" s="5" t="s">
        <v>17</v>
      </c>
      <c r="E952" s="5" t="s">
        <v>3510</v>
      </c>
      <c r="F952" s="5">
        <v>-5620</v>
      </c>
      <c r="G952" s="5" t="s">
        <v>37</v>
      </c>
      <c r="H952" s="5" t="s">
        <v>66</v>
      </c>
      <c r="I952" s="5">
        <v>41489.730000000003</v>
      </c>
      <c r="J952" s="5" t="s">
        <v>3511</v>
      </c>
      <c r="K952" s="5" t="s">
        <v>127</v>
      </c>
      <c r="L952" s="5" t="s">
        <v>32</v>
      </c>
      <c r="M952" s="5">
        <v>3.49</v>
      </c>
      <c r="N952" s="5" t="s">
        <v>33</v>
      </c>
      <c r="O952" s="5">
        <v>27</v>
      </c>
    </row>
    <row r="953" spans="1:15" x14ac:dyDescent="0.2">
      <c r="A953" s="5" t="s">
        <v>3512</v>
      </c>
      <c r="B953" s="5" t="s">
        <v>3513</v>
      </c>
      <c r="C953" s="5">
        <v>62</v>
      </c>
      <c r="D953" s="5" t="s">
        <v>50</v>
      </c>
      <c r="E953" s="5" t="s">
        <v>3514</v>
      </c>
      <c r="F953" s="5">
        <v>-7188</v>
      </c>
      <c r="G953" s="5" t="s">
        <v>29</v>
      </c>
      <c r="H953" s="5" t="s">
        <v>144</v>
      </c>
      <c r="I953" s="5">
        <v>95303.67</v>
      </c>
      <c r="J953" s="5" t="s">
        <v>1543</v>
      </c>
      <c r="K953" s="5" t="s">
        <v>104</v>
      </c>
      <c r="L953" s="5" t="s">
        <v>73</v>
      </c>
      <c r="M953" s="5">
        <v>4.37</v>
      </c>
      <c r="N953" s="5" t="s">
        <v>24</v>
      </c>
      <c r="O953" s="5">
        <v>31</v>
      </c>
    </row>
    <row r="954" spans="1:15" x14ac:dyDescent="0.2">
      <c r="A954" s="5" t="s">
        <v>3515</v>
      </c>
      <c r="B954" s="5" t="s">
        <v>3516</v>
      </c>
      <c r="C954" s="5">
        <v>22</v>
      </c>
      <c r="D954" s="5" t="s">
        <v>17</v>
      </c>
      <c r="E954" s="5" t="s">
        <v>3517</v>
      </c>
      <c r="F954" s="5">
        <v>-9103</v>
      </c>
      <c r="G954" s="5" t="s">
        <v>78</v>
      </c>
      <c r="H954" s="5" t="s">
        <v>30</v>
      </c>
      <c r="I954" s="5">
        <v>45226.03</v>
      </c>
      <c r="J954" s="5" t="s">
        <v>2133</v>
      </c>
      <c r="K954" s="5" t="s">
        <v>136</v>
      </c>
      <c r="L954" s="5" t="s">
        <v>32</v>
      </c>
      <c r="M954" s="5">
        <v>4.6100000000000003</v>
      </c>
      <c r="N954" s="5" t="s">
        <v>41</v>
      </c>
      <c r="O954" s="5">
        <v>4</v>
      </c>
    </row>
    <row r="955" spans="1:15" x14ac:dyDescent="0.2">
      <c r="A955" s="5" t="s">
        <v>3518</v>
      </c>
      <c r="B955" s="5" t="s">
        <v>693</v>
      </c>
      <c r="C955" s="5">
        <v>42</v>
      </c>
      <c r="D955" s="5" t="s">
        <v>27</v>
      </c>
      <c r="E955" s="5" t="s">
        <v>3519</v>
      </c>
      <c r="F955" s="5">
        <v>-8782</v>
      </c>
      <c r="G955" s="5" t="s">
        <v>116</v>
      </c>
      <c r="H955" s="5" t="s">
        <v>20</v>
      </c>
      <c r="I955" s="5">
        <v>76533.649999999994</v>
      </c>
      <c r="J955" s="5" t="s">
        <v>3520</v>
      </c>
      <c r="K955" s="5" t="s">
        <v>127</v>
      </c>
      <c r="L955" s="5" t="s">
        <v>73</v>
      </c>
      <c r="M955" s="5">
        <v>1.43</v>
      </c>
      <c r="N955" s="5" t="s">
        <v>74</v>
      </c>
      <c r="O955" s="5">
        <v>25</v>
      </c>
    </row>
    <row r="956" spans="1:15" x14ac:dyDescent="0.2">
      <c r="A956" s="5" t="s">
        <v>3521</v>
      </c>
      <c r="B956" s="5" t="s">
        <v>1956</v>
      </c>
      <c r="C956" s="5">
        <v>57</v>
      </c>
      <c r="D956" s="5" t="s">
        <v>50</v>
      </c>
      <c r="E956" s="5" t="s">
        <v>3522</v>
      </c>
      <c r="F956" s="5">
        <v>-2543</v>
      </c>
      <c r="G956" s="5" t="s">
        <v>94</v>
      </c>
      <c r="H956" s="5" t="s">
        <v>79</v>
      </c>
      <c r="I956" s="5">
        <v>50854.86</v>
      </c>
      <c r="J956" s="5" t="s">
        <v>3523</v>
      </c>
      <c r="K956" s="5" t="s">
        <v>22</v>
      </c>
      <c r="L956" s="5" t="s">
        <v>56</v>
      </c>
      <c r="M956" s="5">
        <v>1.74</v>
      </c>
      <c r="N956" s="5" t="s">
        <v>74</v>
      </c>
      <c r="O956" s="5">
        <v>15</v>
      </c>
    </row>
    <row r="957" spans="1:15" x14ac:dyDescent="0.2">
      <c r="A957" s="5" t="s">
        <v>3524</v>
      </c>
      <c r="B957" s="5" t="s">
        <v>3525</v>
      </c>
      <c r="C957" s="5">
        <v>45</v>
      </c>
      <c r="D957" s="5" t="s">
        <v>50</v>
      </c>
      <c r="E957" s="5" t="s">
        <v>3526</v>
      </c>
      <c r="F957" s="5">
        <v>-2569</v>
      </c>
      <c r="G957" s="5" t="s">
        <v>85</v>
      </c>
      <c r="H957" s="5" t="s">
        <v>30</v>
      </c>
      <c r="I957" s="5">
        <v>146439.64000000001</v>
      </c>
      <c r="J957" s="5" t="s">
        <v>734</v>
      </c>
      <c r="K957" s="5" t="s">
        <v>62</v>
      </c>
      <c r="L957" s="5" t="s">
        <v>23</v>
      </c>
      <c r="M957" s="5">
        <v>3.28</v>
      </c>
      <c r="N957" s="5" t="s">
        <v>24</v>
      </c>
      <c r="O957" s="5">
        <v>21</v>
      </c>
    </row>
    <row r="958" spans="1:15" x14ac:dyDescent="0.2">
      <c r="A958" s="5" t="s">
        <v>3527</v>
      </c>
      <c r="B958" s="5" t="s">
        <v>1667</v>
      </c>
      <c r="C958" s="5">
        <v>44</v>
      </c>
      <c r="D958" s="5" t="s">
        <v>50</v>
      </c>
      <c r="E958" s="5" t="s">
        <v>3528</v>
      </c>
      <c r="F958" s="5">
        <v>-8426</v>
      </c>
      <c r="G958" s="5" t="s">
        <v>29</v>
      </c>
      <c r="H958" s="5" t="s">
        <v>53</v>
      </c>
      <c r="I958" s="5">
        <v>172289.09</v>
      </c>
      <c r="J958" s="5" t="s">
        <v>3529</v>
      </c>
      <c r="K958" s="5" t="s">
        <v>136</v>
      </c>
      <c r="L958" s="5" t="s">
        <v>32</v>
      </c>
      <c r="M958" s="5">
        <v>1.74</v>
      </c>
      <c r="N958" s="5" t="s">
        <v>24</v>
      </c>
      <c r="O958" s="5">
        <v>21</v>
      </c>
    </row>
    <row r="959" spans="1:15" x14ac:dyDescent="0.2">
      <c r="A959" s="5" t="s">
        <v>3530</v>
      </c>
      <c r="B959" s="5" t="s">
        <v>3531</v>
      </c>
      <c r="C959" s="5">
        <v>50</v>
      </c>
      <c r="D959" s="5" t="s">
        <v>27</v>
      </c>
      <c r="E959" s="5" t="s">
        <v>3532</v>
      </c>
      <c r="F959" s="5">
        <v>-6259</v>
      </c>
      <c r="G959" s="5" t="s">
        <v>52</v>
      </c>
      <c r="H959" s="5" t="s">
        <v>20</v>
      </c>
      <c r="I959" s="5">
        <v>76731.95</v>
      </c>
      <c r="J959" s="5" t="s">
        <v>2641</v>
      </c>
      <c r="K959" s="5" t="s">
        <v>55</v>
      </c>
      <c r="L959" s="5" t="s">
        <v>73</v>
      </c>
      <c r="M959" s="5">
        <v>1.23</v>
      </c>
      <c r="N959" s="5" t="s">
        <v>74</v>
      </c>
      <c r="O959" s="5">
        <v>26</v>
      </c>
    </row>
    <row r="960" spans="1:15" x14ac:dyDescent="0.2">
      <c r="A960" s="5" t="s">
        <v>3533</v>
      </c>
      <c r="B960" s="5" t="s">
        <v>3534</v>
      </c>
      <c r="C960" s="5">
        <v>23</v>
      </c>
      <c r="D960" s="5" t="s">
        <v>17</v>
      </c>
      <c r="E960" s="5" t="s">
        <v>3535</v>
      </c>
      <c r="F960" s="5">
        <v>-7483</v>
      </c>
      <c r="G960" s="5" t="s">
        <v>37</v>
      </c>
      <c r="H960" s="5" t="s">
        <v>144</v>
      </c>
      <c r="I960" s="5">
        <v>55805.54</v>
      </c>
      <c r="J960" s="5" t="s">
        <v>3536</v>
      </c>
      <c r="K960" s="5" t="s">
        <v>47</v>
      </c>
      <c r="L960" s="5" t="s">
        <v>23</v>
      </c>
      <c r="M960" s="5">
        <v>2.52</v>
      </c>
      <c r="N960" s="5" t="s">
        <v>57</v>
      </c>
      <c r="O960" s="5">
        <v>3</v>
      </c>
    </row>
    <row r="961" spans="1:15" x14ac:dyDescent="0.2">
      <c r="A961" s="5" t="s">
        <v>3537</v>
      </c>
      <c r="B961" s="5" t="s">
        <v>2008</v>
      </c>
      <c r="C961" s="5">
        <v>58</v>
      </c>
      <c r="D961" s="5" t="s">
        <v>27</v>
      </c>
      <c r="E961" s="5" t="s">
        <v>3538</v>
      </c>
      <c r="F961" s="5">
        <v>-3298</v>
      </c>
      <c r="G961" s="5" t="s">
        <v>52</v>
      </c>
      <c r="H961" s="5" t="s">
        <v>20</v>
      </c>
      <c r="I961" s="5">
        <v>45718.98</v>
      </c>
      <c r="J961" s="5" t="s">
        <v>3539</v>
      </c>
      <c r="K961" s="5" t="s">
        <v>40</v>
      </c>
      <c r="L961" s="5" t="s">
        <v>56</v>
      </c>
      <c r="M961" s="5">
        <v>2.13</v>
      </c>
      <c r="N961" s="5" t="s">
        <v>57</v>
      </c>
      <c r="O961" s="5">
        <v>24</v>
      </c>
    </row>
    <row r="962" spans="1:15" x14ac:dyDescent="0.2">
      <c r="A962" s="5" t="s">
        <v>3540</v>
      </c>
      <c r="B962" s="5" t="s">
        <v>2334</v>
      </c>
      <c r="C962" s="5">
        <v>37</v>
      </c>
      <c r="D962" s="5" t="s">
        <v>17</v>
      </c>
      <c r="E962" s="5" t="s">
        <v>3541</v>
      </c>
      <c r="F962" s="5">
        <v>-7836</v>
      </c>
      <c r="G962" s="5" t="s">
        <v>94</v>
      </c>
      <c r="H962" s="5" t="s">
        <v>79</v>
      </c>
      <c r="I962" s="5">
        <v>168316.85</v>
      </c>
      <c r="J962" s="5" t="s">
        <v>3542</v>
      </c>
      <c r="K962" s="5" t="s">
        <v>40</v>
      </c>
      <c r="L962" s="5" t="s">
        <v>73</v>
      </c>
      <c r="M962" s="5">
        <v>1.9</v>
      </c>
      <c r="N962" s="5" t="s">
        <v>33</v>
      </c>
      <c r="O962" s="5">
        <v>40</v>
      </c>
    </row>
    <row r="963" spans="1:15" x14ac:dyDescent="0.2">
      <c r="A963" s="5" t="s">
        <v>3543</v>
      </c>
      <c r="B963" s="5" t="s">
        <v>3544</v>
      </c>
      <c r="C963" s="5">
        <v>46</v>
      </c>
      <c r="D963" s="5" t="s">
        <v>50</v>
      </c>
      <c r="E963" s="5" t="s">
        <v>3545</v>
      </c>
      <c r="F963" s="5">
        <v>-2775</v>
      </c>
      <c r="G963" s="5" t="s">
        <v>29</v>
      </c>
      <c r="H963" s="5" t="s">
        <v>194</v>
      </c>
      <c r="I963" s="5">
        <v>55877.65</v>
      </c>
      <c r="J963" s="5" t="s">
        <v>3546</v>
      </c>
      <c r="K963" s="5" t="s">
        <v>104</v>
      </c>
      <c r="L963" s="5" t="s">
        <v>32</v>
      </c>
      <c r="M963" s="5">
        <v>4.95</v>
      </c>
      <c r="N963" s="5" t="s">
        <v>24</v>
      </c>
      <c r="O963" s="5">
        <v>40</v>
      </c>
    </row>
    <row r="964" spans="1:15" x14ac:dyDescent="0.2">
      <c r="A964" s="5" t="s">
        <v>3547</v>
      </c>
      <c r="B964" s="5" t="s">
        <v>3548</v>
      </c>
      <c r="C964" s="5">
        <v>47</v>
      </c>
      <c r="D964" s="5" t="s">
        <v>50</v>
      </c>
      <c r="E964" s="5" t="s">
        <v>3549</v>
      </c>
      <c r="F964" s="5">
        <v>-9931</v>
      </c>
      <c r="G964" s="5" t="s">
        <v>94</v>
      </c>
      <c r="H964" s="5" t="s">
        <v>66</v>
      </c>
      <c r="I964" s="5">
        <v>102209.99</v>
      </c>
      <c r="J964" s="5" t="s">
        <v>3550</v>
      </c>
      <c r="K964" s="5" t="s">
        <v>62</v>
      </c>
      <c r="L964" s="5" t="s">
        <v>56</v>
      </c>
      <c r="M964" s="5">
        <v>1.53</v>
      </c>
      <c r="N964" s="5" t="s">
        <v>57</v>
      </c>
      <c r="O964" s="5">
        <v>13</v>
      </c>
    </row>
    <row r="965" spans="1:15" x14ac:dyDescent="0.2">
      <c r="A965" s="5" t="s">
        <v>3551</v>
      </c>
      <c r="B965" s="5" t="s">
        <v>2337</v>
      </c>
      <c r="C965" s="5">
        <v>34</v>
      </c>
      <c r="D965" s="5" t="s">
        <v>17</v>
      </c>
      <c r="E965" s="5" t="s">
        <v>3552</v>
      </c>
      <c r="F965" s="5">
        <v>-8674</v>
      </c>
      <c r="G965" s="5" t="s">
        <v>94</v>
      </c>
      <c r="H965" s="5" t="s">
        <v>20</v>
      </c>
      <c r="I965" s="5">
        <v>160053.60999999999</v>
      </c>
      <c r="J965" s="5" t="s">
        <v>3553</v>
      </c>
      <c r="K965" s="5" t="s">
        <v>104</v>
      </c>
      <c r="L965" s="5" t="s">
        <v>73</v>
      </c>
      <c r="M965" s="5">
        <v>3.58</v>
      </c>
      <c r="N965" s="5" t="s">
        <v>24</v>
      </c>
      <c r="O965" s="5">
        <v>25</v>
      </c>
    </row>
    <row r="966" spans="1:15" x14ac:dyDescent="0.2">
      <c r="A966" s="5" t="s">
        <v>3554</v>
      </c>
      <c r="B966" s="5" t="s">
        <v>2573</v>
      </c>
      <c r="C966" s="5">
        <v>28</v>
      </c>
      <c r="D966" s="5" t="s">
        <v>17</v>
      </c>
      <c r="E966" s="5" t="s">
        <v>3555</v>
      </c>
      <c r="F966" s="5">
        <v>-8821</v>
      </c>
      <c r="G966" s="5" t="s">
        <v>45</v>
      </c>
      <c r="H966" s="5" t="s">
        <v>30</v>
      </c>
      <c r="I966" s="5">
        <v>66490.83</v>
      </c>
      <c r="J966" s="5" t="s">
        <v>699</v>
      </c>
      <c r="K966" s="5" t="s">
        <v>55</v>
      </c>
      <c r="L966" s="5" t="s">
        <v>56</v>
      </c>
      <c r="M966" s="5">
        <v>4.75</v>
      </c>
      <c r="N966" s="5" t="s">
        <v>41</v>
      </c>
      <c r="O966" s="5">
        <v>11</v>
      </c>
    </row>
    <row r="967" spans="1:15" x14ac:dyDescent="0.2">
      <c r="A967" s="5" t="s">
        <v>3556</v>
      </c>
      <c r="B967" s="5" t="s">
        <v>3557</v>
      </c>
      <c r="C967" s="5">
        <v>35</v>
      </c>
      <c r="D967" s="5" t="s">
        <v>50</v>
      </c>
      <c r="E967" s="5" t="s">
        <v>3558</v>
      </c>
      <c r="F967" s="5">
        <v>-6636</v>
      </c>
      <c r="G967" s="5" t="s">
        <v>52</v>
      </c>
      <c r="H967" s="5" t="s">
        <v>53</v>
      </c>
      <c r="I967" s="5">
        <v>127979.53</v>
      </c>
      <c r="J967" s="5" t="s">
        <v>3559</v>
      </c>
      <c r="K967" s="5" t="s">
        <v>47</v>
      </c>
      <c r="L967" s="5" t="s">
        <v>32</v>
      </c>
      <c r="M967" s="5">
        <v>2.65</v>
      </c>
      <c r="N967" s="5" t="s">
        <v>41</v>
      </c>
      <c r="O967" s="5">
        <v>15</v>
      </c>
    </row>
    <row r="968" spans="1:15" x14ac:dyDescent="0.2">
      <c r="A968" s="5" t="s">
        <v>3560</v>
      </c>
      <c r="B968" s="5" t="s">
        <v>3561</v>
      </c>
      <c r="C968" s="5">
        <v>53</v>
      </c>
      <c r="D968" s="5" t="s">
        <v>50</v>
      </c>
      <c r="E968" s="5" t="s">
        <v>3562</v>
      </c>
      <c r="F968" s="5">
        <v>-11400</v>
      </c>
      <c r="G968" s="5" t="s">
        <v>45</v>
      </c>
      <c r="H968" s="5" t="s">
        <v>71</v>
      </c>
      <c r="I968" s="5">
        <v>149109.53</v>
      </c>
      <c r="J968" s="5" t="s">
        <v>3563</v>
      </c>
      <c r="K968" s="5" t="s">
        <v>22</v>
      </c>
      <c r="L968" s="5" t="s">
        <v>23</v>
      </c>
      <c r="M968" s="5">
        <v>4.68</v>
      </c>
      <c r="N968" s="5" t="s">
        <v>74</v>
      </c>
      <c r="O968" s="5">
        <v>21</v>
      </c>
    </row>
    <row r="969" spans="1:15" x14ac:dyDescent="0.2">
      <c r="A969" s="5" t="s">
        <v>3564</v>
      </c>
      <c r="B969" s="5" t="s">
        <v>1855</v>
      </c>
      <c r="C969" s="5">
        <v>44</v>
      </c>
      <c r="D969" s="5" t="s">
        <v>27</v>
      </c>
      <c r="E969" s="5" t="s">
        <v>3565</v>
      </c>
      <c r="F969" s="5">
        <v>-6710</v>
      </c>
      <c r="G969" s="5" t="s">
        <v>19</v>
      </c>
      <c r="H969" s="5" t="s">
        <v>173</v>
      </c>
      <c r="I969" s="5">
        <v>125368.59</v>
      </c>
      <c r="J969" s="5" t="s">
        <v>496</v>
      </c>
      <c r="K969" s="5" t="s">
        <v>127</v>
      </c>
      <c r="L969" s="5" t="s">
        <v>56</v>
      </c>
      <c r="M969" s="5">
        <v>2.9</v>
      </c>
      <c r="N969" s="5" t="s">
        <v>24</v>
      </c>
      <c r="O969" s="5">
        <v>18</v>
      </c>
    </row>
    <row r="970" spans="1:15" x14ac:dyDescent="0.2">
      <c r="A970" s="5" t="s">
        <v>3566</v>
      </c>
      <c r="B970" s="5" t="s">
        <v>3567</v>
      </c>
      <c r="C970" s="5">
        <v>57</v>
      </c>
      <c r="D970" s="5" t="s">
        <v>27</v>
      </c>
      <c r="E970" s="5" t="s">
        <v>3568</v>
      </c>
      <c r="F970" s="5">
        <v>-3831</v>
      </c>
      <c r="G970" s="5" t="s">
        <v>85</v>
      </c>
      <c r="H970" s="5" t="s">
        <v>38</v>
      </c>
      <c r="I970" s="5">
        <v>94403.58</v>
      </c>
      <c r="J970" s="5" t="s">
        <v>3569</v>
      </c>
      <c r="K970" s="5" t="s">
        <v>118</v>
      </c>
      <c r="L970" s="5" t="s">
        <v>56</v>
      </c>
      <c r="M970" s="5">
        <v>3.8</v>
      </c>
      <c r="N970" s="5" t="s">
        <v>33</v>
      </c>
      <c r="O970" s="5">
        <v>15</v>
      </c>
    </row>
    <row r="971" spans="1:15" x14ac:dyDescent="0.2">
      <c r="A971" s="5" t="s">
        <v>3570</v>
      </c>
      <c r="B971" s="5" t="s">
        <v>2127</v>
      </c>
      <c r="C971" s="5">
        <v>31</v>
      </c>
      <c r="D971" s="5" t="s">
        <v>50</v>
      </c>
      <c r="E971" s="5" t="s">
        <v>3571</v>
      </c>
      <c r="F971" s="5">
        <v>-4333</v>
      </c>
      <c r="G971" s="5" t="s">
        <v>29</v>
      </c>
      <c r="H971" s="5" t="s">
        <v>79</v>
      </c>
      <c r="I971" s="5">
        <v>90008.61</v>
      </c>
      <c r="J971" s="5" t="s">
        <v>2699</v>
      </c>
      <c r="K971" s="5" t="s">
        <v>22</v>
      </c>
      <c r="L971" s="5" t="s">
        <v>73</v>
      </c>
      <c r="M971" s="5">
        <v>4.72</v>
      </c>
      <c r="N971" s="5" t="s">
        <v>57</v>
      </c>
      <c r="O971" s="5">
        <v>36</v>
      </c>
    </row>
    <row r="972" spans="1:15" x14ac:dyDescent="0.2">
      <c r="A972" s="5" t="s">
        <v>3572</v>
      </c>
      <c r="B972" s="5" t="s">
        <v>974</v>
      </c>
      <c r="C972" s="5">
        <v>23</v>
      </c>
      <c r="D972" s="5" t="s">
        <v>50</v>
      </c>
      <c r="E972" s="5" t="s">
        <v>3573</v>
      </c>
      <c r="F972" s="5">
        <v>-7797</v>
      </c>
      <c r="G972" s="5" t="s">
        <v>19</v>
      </c>
      <c r="H972" s="5" t="s">
        <v>173</v>
      </c>
      <c r="I972" s="5">
        <v>44989.05</v>
      </c>
      <c r="J972" s="5" t="s">
        <v>3574</v>
      </c>
      <c r="K972" s="5" t="s">
        <v>127</v>
      </c>
      <c r="L972" s="5" t="s">
        <v>73</v>
      </c>
      <c r="M972" s="5">
        <v>3.71</v>
      </c>
      <c r="N972" s="5" t="s">
        <v>24</v>
      </c>
      <c r="O972" s="5">
        <v>7</v>
      </c>
    </row>
    <row r="973" spans="1:15" x14ac:dyDescent="0.2">
      <c r="A973" s="5" t="s">
        <v>3575</v>
      </c>
      <c r="B973" s="5" t="s">
        <v>3576</v>
      </c>
      <c r="C973" s="5">
        <v>62</v>
      </c>
      <c r="D973" s="5" t="s">
        <v>50</v>
      </c>
      <c r="E973" s="5" t="s">
        <v>3577</v>
      </c>
      <c r="F973" s="5">
        <v>-4199</v>
      </c>
      <c r="G973" s="5" t="s">
        <v>37</v>
      </c>
      <c r="H973" s="5" t="s">
        <v>38</v>
      </c>
      <c r="I973" s="5">
        <v>177617.78</v>
      </c>
      <c r="J973" s="5" t="s">
        <v>3578</v>
      </c>
      <c r="K973" s="5" t="s">
        <v>22</v>
      </c>
      <c r="L973" s="5" t="s">
        <v>56</v>
      </c>
      <c r="M973" s="5">
        <v>4.97</v>
      </c>
      <c r="N973" s="5" t="s">
        <v>33</v>
      </c>
      <c r="O973" s="5">
        <v>16</v>
      </c>
    </row>
    <row r="974" spans="1:15" x14ac:dyDescent="0.2">
      <c r="A974" s="5" t="s">
        <v>3579</v>
      </c>
      <c r="B974" s="5" t="s">
        <v>2282</v>
      </c>
      <c r="C974" s="5">
        <v>39</v>
      </c>
      <c r="D974" s="5" t="s">
        <v>17</v>
      </c>
      <c r="E974" s="5" t="s">
        <v>3580</v>
      </c>
      <c r="F974" s="5">
        <v>-4860</v>
      </c>
      <c r="G974" s="5" t="s">
        <v>45</v>
      </c>
      <c r="H974" s="5" t="s">
        <v>30</v>
      </c>
      <c r="I974" s="5">
        <v>136574.66</v>
      </c>
      <c r="J974" s="5" t="s">
        <v>3581</v>
      </c>
      <c r="K974" s="5" t="s">
        <v>40</v>
      </c>
      <c r="L974" s="5" t="s">
        <v>56</v>
      </c>
      <c r="M974" s="5">
        <v>2.35</v>
      </c>
      <c r="N974" s="5" t="s">
        <v>33</v>
      </c>
      <c r="O974" s="5">
        <v>29</v>
      </c>
    </row>
    <row r="975" spans="1:15" x14ac:dyDescent="0.2">
      <c r="A975" s="5" t="s">
        <v>3582</v>
      </c>
      <c r="B975" s="5" t="s">
        <v>3583</v>
      </c>
      <c r="C975" s="5">
        <v>43</v>
      </c>
      <c r="D975" s="5" t="s">
        <v>17</v>
      </c>
      <c r="E975" s="5" t="s">
        <v>3584</v>
      </c>
      <c r="F975" s="5">
        <v>-2498</v>
      </c>
      <c r="G975" s="5" t="s">
        <v>52</v>
      </c>
      <c r="H975" s="5" t="s">
        <v>144</v>
      </c>
      <c r="I975" s="5">
        <v>78893.02</v>
      </c>
      <c r="J975" s="5" t="s">
        <v>3585</v>
      </c>
      <c r="K975" s="5" t="s">
        <v>40</v>
      </c>
      <c r="L975" s="5" t="s">
        <v>56</v>
      </c>
      <c r="M975" s="5">
        <v>2.5499999999999998</v>
      </c>
      <c r="N975" s="5" t="s">
        <v>33</v>
      </c>
      <c r="O975" s="5">
        <v>24</v>
      </c>
    </row>
    <row r="976" spans="1:15" x14ac:dyDescent="0.2">
      <c r="A976" s="5" t="s">
        <v>3586</v>
      </c>
      <c r="B976" s="5" t="s">
        <v>3587</v>
      </c>
      <c r="C976" s="5">
        <v>54</v>
      </c>
      <c r="D976" s="5" t="s">
        <v>50</v>
      </c>
      <c r="E976" s="5" t="s">
        <v>3588</v>
      </c>
      <c r="F976" s="5">
        <v>-4541</v>
      </c>
      <c r="G976" s="5" t="s">
        <v>37</v>
      </c>
      <c r="H976" s="5" t="s">
        <v>194</v>
      </c>
      <c r="I976" s="5">
        <v>115095.48</v>
      </c>
      <c r="J976" s="5" t="s">
        <v>593</v>
      </c>
      <c r="K976" s="5" t="s">
        <v>81</v>
      </c>
      <c r="L976" s="5" t="s">
        <v>73</v>
      </c>
      <c r="M976" s="5">
        <v>1.33</v>
      </c>
      <c r="N976" s="5" t="s">
        <v>41</v>
      </c>
      <c r="O976" s="5">
        <v>5</v>
      </c>
    </row>
    <row r="977" spans="1:15" x14ac:dyDescent="0.2">
      <c r="A977" s="5" t="s">
        <v>3589</v>
      </c>
      <c r="B977" s="5" t="s">
        <v>3590</v>
      </c>
      <c r="C977" s="5">
        <v>54</v>
      </c>
      <c r="D977" s="5" t="s">
        <v>27</v>
      </c>
      <c r="E977" s="5" t="s">
        <v>3591</v>
      </c>
      <c r="F977" s="5">
        <v>-4008</v>
      </c>
      <c r="G977" s="5" t="s">
        <v>99</v>
      </c>
      <c r="H977" s="5" t="s">
        <v>71</v>
      </c>
      <c r="I977" s="5">
        <v>60680.55</v>
      </c>
      <c r="J977" s="5" t="s">
        <v>3592</v>
      </c>
      <c r="K977" s="5" t="s">
        <v>55</v>
      </c>
      <c r="L977" s="5" t="s">
        <v>32</v>
      </c>
      <c r="M977" s="5">
        <v>4.12</v>
      </c>
      <c r="N977" s="5" t="s">
        <v>74</v>
      </c>
      <c r="O977" s="5">
        <v>0</v>
      </c>
    </row>
    <row r="978" spans="1:15" x14ac:dyDescent="0.2">
      <c r="A978" s="5" t="s">
        <v>3593</v>
      </c>
      <c r="B978" s="5" t="s">
        <v>3594</v>
      </c>
      <c r="C978" s="5">
        <v>43</v>
      </c>
      <c r="D978" s="5" t="s">
        <v>17</v>
      </c>
      <c r="E978" s="5" t="s">
        <v>3595</v>
      </c>
      <c r="F978" s="5">
        <v>-9603</v>
      </c>
      <c r="G978" s="5" t="s">
        <v>37</v>
      </c>
      <c r="H978" s="5" t="s">
        <v>71</v>
      </c>
      <c r="I978" s="5">
        <v>123821.95</v>
      </c>
      <c r="J978" s="5" t="s">
        <v>3596</v>
      </c>
      <c r="K978" s="5" t="s">
        <v>55</v>
      </c>
      <c r="L978" s="5" t="s">
        <v>32</v>
      </c>
      <c r="M978" s="5">
        <v>4.67</v>
      </c>
      <c r="N978" s="5" t="s">
        <v>74</v>
      </c>
      <c r="O978" s="5">
        <v>11</v>
      </c>
    </row>
    <row r="979" spans="1:15" x14ac:dyDescent="0.2">
      <c r="A979" s="5" t="s">
        <v>3597</v>
      </c>
      <c r="B979" s="5" t="s">
        <v>3598</v>
      </c>
      <c r="C979" s="5">
        <v>27</v>
      </c>
      <c r="D979" s="5" t="s">
        <v>27</v>
      </c>
      <c r="E979" s="5" t="s">
        <v>3599</v>
      </c>
      <c r="F979" s="5">
        <v>-5683</v>
      </c>
      <c r="G979" s="5" t="s">
        <v>45</v>
      </c>
      <c r="H979" s="5" t="s">
        <v>71</v>
      </c>
      <c r="I979" s="5">
        <v>91100.64</v>
      </c>
      <c r="J979" s="5" t="s">
        <v>3600</v>
      </c>
      <c r="K979" s="5" t="s">
        <v>118</v>
      </c>
      <c r="L979" s="5" t="s">
        <v>32</v>
      </c>
      <c r="M979" s="5">
        <v>2.9</v>
      </c>
      <c r="N979" s="5" t="s">
        <v>24</v>
      </c>
      <c r="O979" s="5">
        <v>31</v>
      </c>
    </row>
    <row r="980" spans="1:15" x14ac:dyDescent="0.2">
      <c r="A980" s="5" t="s">
        <v>3601</v>
      </c>
      <c r="B980" s="5" t="s">
        <v>3602</v>
      </c>
      <c r="C980" s="5">
        <v>33</v>
      </c>
      <c r="D980" s="5" t="s">
        <v>50</v>
      </c>
      <c r="E980" s="5" t="s">
        <v>3603</v>
      </c>
      <c r="F980" s="5">
        <v>-3743</v>
      </c>
      <c r="G980" s="5" t="s">
        <v>94</v>
      </c>
      <c r="H980" s="5" t="s">
        <v>53</v>
      </c>
      <c r="I980" s="5">
        <v>108599.74</v>
      </c>
      <c r="J980" s="5" t="s">
        <v>477</v>
      </c>
      <c r="K980" s="5" t="s">
        <v>55</v>
      </c>
      <c r="L980" s="5" t="s">
        <v>32</v>
      </c>
      <c r="M980" s="5">
        <v>2.0499999999999998</v>
      </c>
      <c r="N980" s="5" t="s">
        <v>57</v>
      </c>
      <c r="O980" s="5">
        <v>36</v>
      </c>
    </row>
    <row r="981" spans="1:15" x14ac:dyDescent="0.2">
      <c r="A981" s="5" t="s">
        <v>3604</v>
      </c>
      <c r="B981" s="5" t="s">
        <v>3605</v>
      </c>
      <c r="C981" s="5">
        <v>29</v>
      </c>
      <c r="D981" s="5" t="s">
        <v>17</v>
      </c>
      <c r="E981" s="5" t="s">
        <v>3606</v>
      </c>
      <c r="F981" s="5">
        <v>-4632</v>
      </c>
      <c r="G981" s="5" t="s">
        <v>37</v>
      </c>
      <c r="H981" s="5" t="s">
        <v>30</v>
      </c>
      <c r="I981" s="5">
        <v>58551.42</v>
      </c>
      <c r="J981" s="5" t="s">
        <v>2346</v>
      </c>
      <c r="K981" s="5" t="s">
        <v>127</v>
      </c>
      <c r="L981" s="5" t="s">
        <v>73</v>
      </c>
      <c r="M981" s="5">
        <v>3.41</v>
      </c>
      <c r="N981" s="5" t="s">
        <v>57</v>
      </c>
      <c r="O981" s="5">
        <v>40</v>
      </c>
    </row>
    <row r="982" spans="1:15" x14ac:dyDescent="0.2">
      <c r="A982" s="5" t="s">
        <v>3607</v>
      </c>
      <c r="B982" s="5" t="s">
        <v>3608</v>
      </c>
      <c r="C982" s="5">
        <v>49</v>
      </c>
      <c r="D982" s="5" t="s">
        <v>50</v>
      </c>
      <c r="E982" s="5" t="s">
        <v>3609</v>
      </c>
      <c r="F982" s="5">
        <v>-10990</v>
      </c>
      <c r="G982" s="5" t="s">
        <v>45</v>
      </c>
      <c r="H982" s="5" t="s">
        <v>194</v>
      </c>
      <c r="I982" s="5">
        <v>75810.12</v>
      </c>
      <c r="J982" s="5" t="s">
        <v>2648</v>
      </c>
      <c r="K982" s="5" t="s">
        <v>136</v>
      </c>
      <c r="L982" s="5" t="s">
        <v>23</v>
      </c>
      <c r="M982" s="5">
        <v>1.25</v>
      </c>
      <c r="N982" s="5" t="s">
        <v>33</v>
      </c>
      <c r="O982" s="5">
        <v>3</v>
      </c>
    </row>
    <row r="983" spans="1:15" x14ac:dyDescent="0.2">
      <c r="A983" s="5" t="s">
        <v>3610</v>
      </c>
      <c r="B983" s="5" t="s">
        <v>3611</v>
      </c>
      <c r="C983" s="5">
        <v>49</v>
      </c>
      <c r="D983" s="5" t="s">
        <v>27</v>
      </c>
      <c r="E983" s="5" t="s">
        <v>3612</v>
      </c>
      <c r="F983" s="5">
        <v>-10120</v>
      </c>
      <c r="G983" s="5" t="s">
        <v>45</v>
      </c>
      <c r="H983" s="5" t="s">
        <v>71</v>
      </c>
      <c r="I983" s="5">
        <v>81167.72</v>
      </c>
      <c r="J983" s="5" t="s">
        <v>3613</v>
      </c>
      <c r="K983" s="5" t="s">
        <v>62</v>
      </c>
      <c r="L983" s="5" t="s">
        <v>23</v>
      </c>
      <c r="M983" s="5">
        <v>3.28</v>
      </c>
      <c r="N983" s="5" t="s">
        <v>33</v>
      </c>
      <c r="O983" s="5">
        <v>28</v>
      </c>
    </row>
    <row r="984" spans="1:15" x14ac:dyDescent="0.2">
      <c r="A984" s="5" t="s">
        <v>3614</v>
      </c>
      <c r="B984" s="5" t="s">
        <v>2479</v>
      </c>
      <c r="C984" s="5">
        <v>52</v>
      </c>
      <c r="D984" s="5" t="s">
        <v>50</v>
      </c>
      <c r="E984" s="5" t="s">
        <v>3615</v>
      </c>
      <c r="F984" s="5">
        <v>-10400</v>
      </c>
      <c r="G984" s="5" t="s">
        <v>37</v>
      </c>
      <c r="H984" s="5" t="s">
        <v>20</v>
      </c>
      <c r="I984" s="5">
        <v>179869.13</v>
      </c>
      <c r="J984" s="5" t="s">
        <v>964</v>
      </c>
      <c r="K984" s="5" t="s">
        <v>47</v>
      </c>
      <c r="L984" s="5" t="s">
        <v>32</v>
      </c>
      <c r="M984" s="5">
        <v>1.17</v>
      </c>
      <c r="N984" s="5" t="s">
        <v>33</v>
      </c>
      <c r="O984" s="5">
        <v>26</v>
      </c>
    </row>
    <row r="985" spans="1:15" x14ac:dyDescent="0.2">
      <c r="A985" s="5" t="s">
        <v>3616</v>
      </c>
      <c r="B985" s="5" t="s">
        <v>3617</v>
      </c>
      <c r="C985" s="5">
        <v>42</v>
      </c>
      <c r="D985" s="5" t="s">
        <v>50</v>
      </c>
      <c r="E985" s="5" t="s">
        <v>3618</v>
      </c>
      <c r="F985" s="5">
        <v>-4738</v>
      </c>
      <c r="G985" s="5" t="s">
        <v>78</v>
      </c>
      <c r="H985" s="5" t="s">
        <v>66</v>
      </c>
      <c r="I985" s="5">
        <v>95841.59</v>
      </c>
      <c r="J985" s="5" t="s">
        <v>3619</v>
      </c>
      <c r="K985" s="5" t="s">
        <v>55</v>
      </c>
      <c r="L985" s="5" t="s">
        <v>73</v>
      </c>
      <c r="M985" s="5">
        <v>2.5299999999999998</v>
      </c>
      <c r="N985" s="5" t="s">
        <v>24</v>
      </c>
      <c r="O985" s="5">
        <v>25</v>
      </c>
    </row>
    <row r="986" spans="1:15" x14ac:dyDescent="0.2">
      <c r="A986" s="5" t="s">
        <v>3620</v>
      </c>
      <c r="B986" s="5" t="s">
        <v>3621</v>
      </c>
      <c r="C986" s="5">
        <v>49</v>
      </c>
      <c r="D986" s="5" t="s">
        <v>17</v>
      </c>
      <c r="E986" s="5" t="s">
        <v>3622</v>
      </c>
      <c r="F986" s="5">
        <v>-5073</v>
      </c>
      <c r="G986" s="5" t="s">
        <v>99</v>
      </c>
      <c r="H986" s="5" t="s">
        <v>71</v>
      </c>
      <c r="I986" s="5">
        <v>37376.46</v>
      </c>
      <c r="J986" s="5" t="s">
        <v>3623</v>
      </c>
      <c r="K986" s="5" t="s">
        <v>55</v>
      </c>
      <c r="L986" s="5" t="s">
        <v>73</v>
      </c>
      <c r="M986" s="5">
        <v>2.35</v>
      </c>
      <c r="N986" s="5" t="s">
        <v>74</v>
      </c>
      <c r="O986" s="5">
        <v>31</v>
      </c>
    </row>
    <row r="987" spans="1:15" x14ac:dyDescent="0.2">
      <c r="A987" s="5" t="s">
        <v>3624</v>
      </c>
      <c r="B987" s="5" t="s">
        <v>3625</v>
      </c>
      <c r="C987" s="5">
        <v>41</v>
      </c>
      <c r="D987" s="5" t="s">
        <v>17</v>
      </c>
      <c r="E987" s="5" t="s">
        <v>3626</v>
      </c>
      <c r="F987" s="5">
        <v>-9697</v>
      </c>
      <c r="G987" s="5" t="s">
        <v>52</v>
      </c>
      <c r="H987" s="5" t="s">
        <v>79</v>
      </c>
      <c r="I987" s="5">
        <v>97764.160000000003</v>
      </c>
      <c r="J987" s="5" t="s">
        <v>3627</v>
      </c>
      <c r="K987" s="5" t="s">
        <v>55</v>
      </c>
      <c r="L987" s="5" t="s">
        <v>56</v>
      </c>
      <c r="M987" s="5">
        <v>4.88</v>
      </c>
      <c r="N987" s="5" t="s">
        <v>74</v>
      </c>
      <c r="O987" s="5">
        <v>22</v>
      </c>
    </row>
    <row r="988" spans="1:15" x14ac:dyDescent="0.2">
      <c r="A988" s="5" t="s">
        <v>3628</v>
      </c>
      <c r="B988" s="5" t="s">
        <v>3629</v>
      </c>
      <c r="C988" s="5">
        <v>42</v>
      </c>
      <c r="D988" s="5" t="s">
        <v>17</v>
      </c>
      <c r="E988" s="5" t="s">
        <v>3630</v>
      </c>
      <c r="F988" s="5">
        <v>-4534</v>
      </c>
      <c r="G988" s="5" t="s">
        <v>99</v>
      </c>
      <c r="H988" s="5" t="s">
        <v>20</v>
      </c>
      <c r="I988" s="5">
        <v>171784.01</v>
      </c>
      <c r="J988" s="5" t="s">
        <v>3091</v>
      </c>
      <c r="K988" s="5" t="s">
        <v>47</v>
      </c>
      <c r="L988" s="5" t="s">
        <v>56</v>
      </c>
      <c r="M988" s="5">
        <v>2.96</v>
      </c>
      <c r="N988" s="5" t="s">
        <v>33</v>
      </c>
      <c r="O988" s="5">
        <v>40</v>
      </c>
    </row>
    <row r="989" spans="1:15" x14ac:dyDescent="0.2">
      <c r="A989" s="5" t="s">
        <v>3631</v>
      </c>
      <c r="B989" s="5" t="s">
        <v>3632</v>
      </c>
      <c r="C989" s="5">
        <v>62</v>
      </c>
      <c r="D989" s="5" t="s">
        <v>50</v>
      </c>
      <c r="E989" s="5" t="s">
        <v>3633</v>
      </c>
      <c r="F989" s="5">
        <v>-4367</v>
      </c>
      <c r="G989" s="5" t="s">
        <v>52</v>
      </c>
      <c r="H989" s="5" t="s">
        <v>53</v>
      </c>
      <c r="I989" s="5">
        <v>111797.32</v>
      </c>
      <c r="J989" s="5" t="s">
        <v>3634</v>
      </c>
      <c r="K989" s="5" t="s">
        <v>62</v>
      </c>
      <c r="L989" s="5" t="s">
        <v>32</v>
      </c>
      <c r="M989" s="5">
        <v>2.48</v>
      </c>
      <c r="N989" s="5" t="s">
        <v>41</v>
      </c>
      <c r="O989" s="5">
        <v>4</v>
      </c>
    </row>
    <row r="990" spans="1:15" x14ac:dyDescent="0.2">
      <c r="A990" s="5" t="s">
        <v>3635</v>
      </c>
      <c r="B990" s="5" t="s">
        <v>3636</v>
      </c>
      <c r="C990" s="5">
        <v>45</v>
      </c>
      <c r="D990" s="5" t="s">
        <v>50</v>
      </c>
      <c r="E990" s="5" t="s">
        <v>3637</v>
      </c>
      <c r="F990" s="5">
        <v>-5671</v>
      </c>
      <c r="G990" s="5" t="s">
        <v>37</v>
      </c>
      <c r="H990" s="5" t="s">
        <v>79</v>
      </c>
      <c r="I990" s="5">
        <v>149086.89000000001</v>
      </c>
      <c r="J990" s="5" t="s">
        <v>3638</v>
      </c>
      <c r="K990" s="5" t="s">
        <v>62</v>
      </c>
      <c r="L990" s="5" t="s">
        <v>73</v>
      </c>
      <c r="M990" s="5">
        <v>3.79</v>
      </c>
      <c r="N990" s="5" t="s">
        <v>24</v>
      </c>
      <c r="O990" s="5">
        <v>20</v>
      </c>
    </row>
    <row r="991" spans="1:15" x14ac:dyDescent="0.2">
      <c r="A991" s="5" t="s">
        <v>3639</v>
      </c>
      <c r="B991" s="5" t="s">
        <v>3640</v>
      </c>
      <c r="C991" s="5">
        <v>36</v>
      </c>
      <c r="D991" s="5" t="s">
        <v>17</v>
      </c>
      <c r="E991" s="5" t="s">
        <v>3641</v>
      </c>
      <c r="F991" s="5">
        <v>-6246</v>
      </c>
      <c r="G991" s="5" t="s">
        <v>94</v>
      </c>
      <c r="H991" s="5" t="s">
        <v>38</v>
      </c>
      <c r="I991" s="5">
        <v>103114.12</v>
      </c>
      <c r="J991" s="5" t="s">
        <v>1362</v>
      </c>
      <c r="K991" s="5" t="s">
        <v>62</v>
      </c>
      <c r="L991" s="5" t="s">
        <v>23</v>
      </c>
      <c r="M991" s="5">
        <v>2.54</v>
      </c>
      <c r="N991" s="5" t="s">
        <v>24</v>
      </c>
      <c r="O991" s="5">
        <v>39</v>
      </c>
    </row>
    <row r="992" spans="1:15" x14ac:dyDescent="0.2">
      <c r="A992" s="5" t="s">
        <v>3642</v>
      </c>
      <c r="B992" s="5" t="s">
        <v>878</v>
      </c>
      <c r="C992" s="5">
        <v>55</v>
      </c>
      <c r="D992" s="5" t="s">
        <v>50</v>
      </c>
      <c r="E992" s="5" t="s">
        <v>3643</v>
      </c>
      <c r="F992" s="5">
        <v>-7019</v>
      </c>
      <c r="G992" s="5" t="s">
        <v>19</v>
      </c>
      <c r="H992" s="5" t="s">
        <v>79</v>
      </c>
      <c r="I992" s="5">
        <v>91488.59</v>
      </c>
      <c r="J992" s="5" t="s">
        <v>3644</v>
      </c>
      <c r="K992" s="5" t="s">
        <v>81</v>
      </c>
      <c r="L992" s="5" t="s">
        <v>32</v>
      </c>
      <c r="M992" s="5">
        <v>2.46</v>
      </c>
      <c r="N992" s="5" t="s">
        <v>74</v>
      </c>
      <c r="O992" s="5">
        <v>30</v>
      </c>
    </row>
    <row r="993" spans="1:15" x14ac:dyDescent="0.2">
      <c r="A993" s="5" t="s">
        <v>3645</v>
      </c>
      <c r="B993" s="5" t="s">
        <v>3646</v>
      </c>
      <c r="C993" s="5">
        <v>62</v>
      </c>
      <c r="D993" s="5" t="s">
        <v>27</v>
      </c>
      <c r="E993" s="5" t="s">
        <v>3647</v>
      </c>
      <c r="F993" s="5">
        <v>-10413</v>
      </c>
      <c r="G993" s="5" t="s">
        <v>85</v>
      </c>
      <c r="H993" s="5" t="s">
        <v>53</v>
      </c>
      <c r="I993" s="5">
        <v>148634.22</v>
      </c>
      <c r="J993" s="5" t="s">
        <v>3648</v>
      </c>
      <c r="K993" s="5" t="s">
        <v>40</v>
      </c>
      <c r="L993" s="5" t="s">
        <v>73</v>
      </c>
      <c r="M993" s="5">
        <v>3.42</v>
      </c>
      <c r="N993" s="5" t="s">
        <v>57</v>
      </c>
      <c r="O993" s="5">
        <v>12</v>
      </c>
    </row>
    <row r="994" spans="1:15" x14ac:dyDescent="0.2">
      <c r="A994" s="5" t="s">
        <v>3649</v>
      </c>
      <c r="B994" s="5" t="s">
        <v>606</v>
      </c>
      <c r="C994" s="5">
        <v>60</v>
      </c>
      <c r="D994" s="5" t="s">
        <v>17</v>
      </c>
      <c r="E994" s="5" t="s">
        <v>3650</v>
      </c>
      <c r="F994" s="5">
        <v>-3344</v>
      </c>
      <c r="G994" s="5" t="s">
        <v>99</v>
      </c>
      <c r="H994" s="5" t="s">
        <v>20</v>
      </c>
      <c r="I994" s="5">
        <v>150833.03</v>
      </c>
      <c r="J994" s="5" t="s">
        <v>3651</v>
      </c>
      <c r="K994" s="5" t="s">
        <v>47</v>
      </c>
      <c r="L994" s="5" t="s">
        <v>56</v>
      </c>
      <c r="M994" s="5">
        <v>2.69</v>
      </c>
      <c r="N994" s="5" t="s">
        <v>74</v>
      </c>
      <c r="O994" s="5">
        <v>19</v>
      </c>
    </row>
    <row r="995" spans="1:15" x14ac:dyDescent="0.2">
      <c r="A995" s="5" t="s">
        <v>3652</v>
      </c>
      <c r="B995" s="5" t="s">
        <v>3653</v>
      </c>
      <c r="C995" s="5">
        <v>31</v>
      </c>
      <c r="D995" s="5" t="s">
        <v>50</v>
      </c>
      <c r="E995" s="5" t="s">
        <v>3654</v>
      </c>
      <c r="F995" s="5">
        <v>-8899</v>
      </c>
      <c r="G995" s="5" t="s">
        <v>19</v>
      </c>
      <c r="H995" s="5" t="s">
        <v>173</v>
      </c>
      <c r="I995" s="5">
        <v>102416.22</v>
      </c>
      <c r="J995" s="5" t="s">
        <v>186</v>
      </c>
      <c r="K995" s="5" t="s">
        <v>40</v>
      </c>
      <c r="L995" s="5" t="s">
        <v>56</v>
      </c>
      <c r="M995" s="5">
        <v>3.22</v>
      </c>
      <c r="N995" s="5" t="s">
        <v>57</v>
      </c>
      <c r="O995" s="5">
        <v>28</v>
      </c>
    </row>
    <row r="996" spans="1:15" x14ac:dyDescent="0.2">
      <c r="A996" s="5" t="s">
        <v>3655</v>
      </c>
      <c r="B996" s="5" t="s">
        <v>1487</v>
      </c>
      <c r="C996" s="5">
        <v>28</v>
      </c>
      <c r="D996" s="5" t="s">
        <v>50</v>
      </c>
      <c r="E996" s="5" t="s">
        <v>3656</v>
      </c>
      <c r="F996" s="5">
        <v>-9210</v>
      </c>
      <c r="G996" s="5" t="s">
        <v>116</v>
      </c>
      <c r="H996" s="5" t="s">
        <v>53</v>
      </c>
      <c r="I996" s="5">
        <v>120039.65</v>
      </c>
      <c r="J996" s="5" t="s">
        <v>3139</v>
      </c>
      <c r="K996" s="5" t="s">
        <v>22</v>
      </c>
      <c r="L996" s="5" t="s">
        <v>23</v>
      </c>
      <c r="M996" s="5">
        <v>1.21</v>
      </c>
      <c r="N996" s="5" t="s">
        <v>33</v>
      </c>
      <c r="O996" s="5">
        <v>35</v>
      </c>
    </row>
    <row r="997" spans="1:15" x14ac:dyDescent="0.2">
      <c r="A997" s="5" t="s">
        <v>3657</v>
      </c>
      <c r="B997" s="5" t="s">
        <v>3658</v>
      </c>
      <c r="C997" s="5">
        <v>31</v>
      </c>
      <c r="D997" s="5" t="s">
        <v>50</v>
      </c>
      <c r="E997" s="5" t="s">
        <v>3659</v>
      </c>
      <c r="F997" s="5">
        <v>-2663</v>
      </c>
      <c r="G997" s="5" t="s">
        <v>29</v>
      </c>
      <c r="H997" s="5" t="s">
        <v>173</v>
      </c>
      <c r="I997" s="5">
        <v>92352.97</v>
      </c>
      <c r="J997" s="5" t="s">
        <v>3660</v>
      </c>
      <c r="K997" s="5" t="s">
        <v>127</v>
      </c>
      <c r="L997" s="5" t="s">
        <v>23</v>
      </c>
      <c r="M997" s="5">
        <v>3.57</v>
      </c>
      <c r="N997" s="5" t="s">
        <v>33</v>
      </c>
      <c r="O997" s="5">
        <v>36</v>
      </c>
    </row>
    <row r="998" spans="1:15" x14ac:dyDescent="0.2">
      <c r="A998" s="5" t="s">
        <v>3661</v>
      </c>
      <c r="B998" s="5" t="s">
        <v>3662</v>
      </c>
      <c r="C998" s="5">
        <v>24</v>
      </c>
      <c r="D998" s="5" t="s">
        <v>17</v>
      </c>
      <c r="E998" s="5" t="s">
        <v>3663</v>
      </c>
      <c r="F998" s="5">
        <v>-4933</v>
      </c>
      <c r="G998" s="5" t="s">
        <v>94</v>
      </c>
      <c r="H998" s="5" t="s">
        <v>71</v>
      </c>
      <c r="I998" s="5">
        <v>169407.57</v>
      </c>
      <c r="J998" s="5" t="s">
        <v>718</v>
      </c>
      <c r="K998" s="5" t="s">
        <v>55</v>
      </c>
      <c r="L998" s="5" t="s">
        <v>23</v>
      </c>
      <c r="M998" s="5">
        <v>3.09</v>
      </c>
      <c r="N998" s="5" t="s">
        <v>24</v>
      </c>
      <c r="O998" s="5">
        <v>5</v>
      </c>
    </row>
    <row r="999" spans="1:15" x14ac:dyDescent="0.2">
      <c r="A999" s="5" t="s">
        <v>3664</v>
      </c>
      <c r="B999" s="5" t="s">
        <v>3665</v>
      </c>
      <c r="C999" s="5">
        <v>44</v>
      </c>
      <c r="D999" s="5" t="s">
        <v>50</v>
      </c>
      <c r="E999" s="5" t="s">
        <v>3666</v>
      </c>
      <c r="F999" s="5">
        <v>-3211</v>
      </c>
      <c r="G999" s="5" t="s">
        <v>94</v>
      </c>
      <c r="H999" s="5" t="s">
        <v>66</v>
      </c>
      <c r="I999" s="5">
        <v>114041.15</v>
      </c>
      <c r="J999" s="5" t="s">
        <v>2017</v>
      </c>
      <c r="K999" s="5" t="s">
        <v>104</v>
      </c>
      <c r="L999" s="5" t="s">
        <v>56</v>
      </c>
      <c r="M999" s="5">
        <v>3.78</v>
      </c>
      <c r="N999" s="5" t="s">
        <v>57</v>
      </c>
      <c r="O999" s="5">
        <v>5</v>
      </c>
    </row>
    <row r="1000" spans="1:15" x14ac:dyDescent="0.2">
      <c r="A1000" s="5" t="s">
        <v>3667</v>
      </c>
      <c r="B1000" s="5" t="s">
        <v>3668</v>
      </c>
      <c r="C1000" s="5">
        <v>32</v>
      </c>
      <c r="D1000" s="5" t="s">
        <v>27</v>
      </c>
      <c r="E1000" s="5" t="s">
        <v>3669</v>
      </c>
      <c r="F1000" s="5">
        <v>-5718</v>
      </c>
      <c r="G1000" s="5" t="s">
        <v>45</v>
      </c>
      <c r="H1000" s="5" t="s">
        <v>20</v>
      </c>
      <c r="I1000" s="5">
        <v>38512.65</v>
      </c>
      <c r="J1000" s="5" t="s">
        <v>395</v>
      </c>
      <c r="K1000" s="5" t="s">
        <v>47</v>
      </c>
      <c r="L1000" s="5" t="s">
        <v>56</v>
      </c>
      <c r="M1000" s="5">
        <v>1.17</v>
      </c>
      <c r="N1000" s="5" t="s">
        <v>24</v>
      </c>
      <c r="O1000" s="5">
        <v>14</v>
      </c>
    </row>
    <row r="1001" spans="1:15" x14ac:dyDescent="0.2">
      <c r="A1001" s="5" t="s">
        <v>3670</v>
      </c>
      <c r="B1001" s="5" t="s">
        <v>1428</v>
      </c>
      <c r="C1001" s="5">
        <v>54</v>
      </c>
      <c r="D1001" s="5" t="s">
        <v>50</v>
      </c>
      <c r="E1001" s="5" t="s">
        <v>3671</v>
      </c>
      <c r="F1001" s="5">
        <v>-8953</v>
      </c>
      <c r="G1001" s="5" t="s">
        <v>45</v>
      </c>
      <c r="H1001" s="5" t="s">
        <v>20</v>
      </c>
      <c r="I1001" s="5">
        <v>146002.82</v>
      </c>
      <c r="J1001" s="5" t="s">
        <v>2604</v>
      </c>
      <c r="K1001" s="5" t="s">
        <v>22</v>
      </c>
      <c r="L1001" s="5" t="s">
        <v>56</v>
      </c>
      <c r="M1001" s="5">
        <v>3.2</v>
      </c>
      <c r="N1001" s="5" t="s">
        <v>74</v>
      </c>
      <c r="O1001" s="5">
        <v>12</v>
      </c>
    </row>
    <row r="1002" spans="1:15" x14ac:dyDescent="0.2">
      <c r="A1002" s="5" t="s">
        <v>3672</v>
      </c>
      <c r="B1002" s="5" t="s">
        <v>1705</v>
      </c>
      <c r="C1002" s="5">
        <v>35</v>
      </c>
      <c r="D1002" s="5" t="s">
        <v>27</v>
      </c>
      <c r="E1002" s="5" t="s">
        <v>3673</v>
      </c>
      <c r="F1002" s="5">
        <v>-7533</v>
      </c>
      <c r="G1002" s="5" t="s">
        <v>19</v>
      </c>
      <c r="H1002" s="5" t="s">
        <v>38</v>
      </c>
      <c r="I1002" s="5">
        <v>162838.81</v>
      </c>
      <c r="J1002" s="5" t="s">
        <v>3674</v>
      </c>
      <c r="K1002" s="5" t="s">
        <v>55</v>
      </c>
      <c r="L1002" s="5" t="s">
        <v>56</v>
      </c>
      <c r="M1002" s="5">
        <v>1.85</v>
      </c>
      <c r="N1002" s="5" t="s">
        <v>57</v>
      </c>
      <c r="O1002" s="5">
        <v>0</v>
      </c>
    </row>
    <row r="1003" spans="1:15" x14ac:dyDescent="0.2">
      <c r="A1003" s="5" t="s">
        <v>3675</v>
      </c>
      <c r="B1003" s="5" t="s">
        <v>3122</v>
      </c>
      <c r="C1003" s="5">
        <v>61</v>
      </c>
      <c r="D1003" s="5" t="s">
        <v>50</v>
      </c>
      <c r="E1003" s="5" t="s">
        <v>3676</v>
      </c>
      <c r="F1003" s="5">
        <v>-10621</v>
      </c>
      <c r="G1003" s="5" t="s">
        <v>29</v>
      </c>
      <c r="H1003" s="5" t="s">
        <v>53</v>
      </c>
      <c r="I1003" s="5">
        <v>156049.24</v>
      </c>
      <c r="J1003" s="5" t="s">
        <v>3677</v>
      </c>
      <c r="K1003" s="5" t="s">
        <v>127</v>
      </c>
      <c r="L1003" s="5" t="s">
        <v>73</v>
      </c>
      <c r="M1003" s="5">
        <v>2.34</v>
      </c>
      <c r="N1003" s="5" t="s">
        <v>33</v>
      </c>
      <c r="O1003" s="5">
        <v>16</v>
      </c>
    </row>
    <row r="1004" spans="1:15" x14ac:dyDescent="0.2">
      <c r="A1004" s="5" t="s">
        <v>3678</v>
      </c>
      <c r="B1004" s="5" t="s">
        <v>3679</v>
      </c>
      <c r="C1004" s="5">
        <v>63</v>
      </c>
      <c r="D1004" s="5" t="s">
        <v>50</v>
      </c>
      <c r="E1004" s="5" t="s">
        <v>3680</v>
      </c>
      <c r="F1004" s="5">
        <v>-10169</v>
      </c>
      <c r="G1004" s="5" t="s">
        <v>29</v>
      </c>
      <c r="H1004" s="5" t="s">
        <v>30</v>
      </c>
      <c r="I1004" s="5">
        <v>61800.65</v>
      </c>
      <c r="J1004" s="5" t="s">
        <v>3681</v>
      </c>
      <c r="K1004" s="5" t="s">
        <v>104</v>
      </c>
      <c r="L1004" s="5" t="s">
        <v>23</v>
      </c>
      <c r="M1004" s="5">
        <v>3.97</v>
      </c>
      <c r="N1004" s="5" t="s">
        <v>24</v>
      </c>
      <c r="O1004" s="5">
        <v>12</v>
      </c>
    </row>
    <row r="1005" spans="1:15" x14ac:dyDescent="0.2">
      <c r="A1005" s="5" t="s">
        <v>3682</v>
      </c>
      <c r="B1005" s="5" t="s">
        <v>3662</v>
      </c>
      <c r="C1005" s="5">
        <v>41</v>
      </c>
      <c r="D1005" s="5" t="s">
        <v>17</v>
      </c>
      <c r="E1005" s="5" t="s">
        <v>3683</v>
      </c>
      <c r="F1005" s="5">
        <v>-7095</v>
      </c>
      <c r="G1005" s="5" t="s">
        <v>37</v>
      </c>
      <c r="H1005" s="5" t="s">
        <v>79</v>
      </c>
      <c r="I1005" s="5">
        <v>42883.3</v>
      </c>
      <c r="J1005" s="5" t="s">
        <v>3684</v>
      </c>
      <c r="K1005" s="5" t="s">
        <v>47</v>
      </c>
      <c r="L1005" s="5" t="s">
        <v>73</v>
      </c>
      <c r="M1005" s="5">
        <v>1.87</v>
      </c>
      <c r="N1005" s="5" t="s">
        <v>74</v>
      </c>
      <c r="O1005" s="5">
        <v>19</v>
      </c>
    </row>
    <row r="1006" spans="1:15" x14ac:dyDescent="0.2">
      <c r="A1006" s="5" t="s">
        <v>3685</v>
      </c>
      <c r="B1006" s="5" t="s">
        <v>677</v>
      </c>
      <c r="C1006" s="5">
        <v>33</v>
      </c>
      <c r="D1006" s="5" t="s">
        <v>50</v>
      </c>
      <c r="E1006" s="5" t="s">
        <v>3686</v>
      </c>
      <c r="F1006" s="5">
        <v>-8913</v>
      </c>
      <c r="G1006" s="5" t="s">
        <v>37</v>
      </c>
      <c r="H1006" s="5" t="s">
        <v>79</v>
      </c>
      <c r="I1006" s="5">
        <v>177713.28</v>
      </c>
      <c r="J1006" s="5" t="s">
        <v>3687</v>
      </c>
      <c r="K1006" s="5" t="s">
        <v>55</v>
      </c>
      <c r="L1006" s="5" t="s">
        <v>56</v>
      </c>
      <c r="M1006" s="5">
        <v>2.92</v>
      </c>
      <c r="N1006" s="5" t="s">
        <v>57</v>
      </c>
      <c r="O1006" s="5">
        <v>18</v>
      </c>
    </row>
    <row r="1007" spans="1:15" x14ac:dyDescent="0.2">
      <c r="A1007" s="5" t="s">
        <v>3688</v>
      </c>
      <c r="B1007" s="5" t="s">
        <v>1213</v>
      </c>
      <c r="C1007" s="5">
        <v>26</v>
      </c>
      <c r="D1007" s="5" t="s">
        <v>17</v>
      </c>
      <c r="E1007" s="5" t="s">
        <v>3689</v>
      </c>
      <c r="F1007" s="5">
        <v>-2683</v>
      </c>
      <c r="G1007" s="5" t="s">
        <v>52</v>
      </c>
      <c r="H1007" s="5" t="s">
        <v>144</v>
      </c>
      <c r="I1007" s="5">
        <v>159289.07</v>
      </c>
      <c r="J1007" s="5" t="s">
        <v>3304</v>
      </c>
      <c r="K1007" s="5" t="s">
        <v>22</v>
      </c>
      <c r="L1007" s="5" t="s">
        <v>73</v>
      </c>
      <c r="M1007" s="5">
        <v>2.78</v>
      </c>
      <c r="N1007" s="5" t="s">
        <v>57</v>
      </c>
      <c r="O1007" s="5">
        <v>10</v>
      </c>
    </row>
    <row r="1008" spans="1:15" x14ac:dyDescent="0.2">
      <c r="A1008" s="5" t="s">
        <v>3690</v>
      </c>
      <c r="B1008" s="5" t="s">
        <v>966</v>
      </c>
      <c r="C1008" s="5">
        <v>45</v>
      </c>
      <c r="D1008" s="5" t="s">
        <v>27</v>
      </c>
      <c r="E1008" s="5" t="s">
        <v>3691</v>
      </c>
      <c r="F1008" s="5">
        <v>-8035</v>
      </c>
      <c r="G1008" s="5" t="s">
        <v>19</v>
      </c>
      <c r="H1008" s="5" t="s">
        <v>194</v>
      </c>
      <c r="I1008" s="5">
        <v>95535.62</v>
      </c>
      <c r="J1008" s="5" t="s">
        <v>3692</v>
      </c>
      <c r="K1008" s="5" t="s">
        <v>81</v>
      </c>
      <c r="L1008" s="5" t="s">
        <v>23</v>
      </c>
      <c r="M1008" s="5">
        <v>4.59</v>
      </c>
      <c r="N1008" s="5" t="s">
        <v>33</v>
      </c>
      <c r="O1008" s="5">
        <v>9</v>
      </c>
    </row>
    <row r="1009" spans="1:15" x14ac:dyDescent="0.2">
      <c r="A1009" s="5" t="s">
        <v>3693</v>
      </c>
      <c r="B1009" s="5" t="s">
        <v>3694</v>
      </c>
      <c r="C1009" s="5">
        <v>35</v>
      </c>
      <c r="D1009" s="5" t="s">
        <v>27</v>
      </c>
      <c r="E1009" s="5" t="s">
        <v>3695</v>
      </c>
      <c r="F1009" s="5">
        <v>-3256</v>
      </c>
      <c r="G1009" s="5" t="s">
        <v>94</v>
      </c>
      <c r="H1009" s="5" t="s">
        <v>53</v>
      </c>
      <c r="I1009" s="5">
        <v>37079.89</v>
      </c>
      <c r="J1009" s="5" t="s">
        <v>3696</v>
      </c>
      <c r="K1009" s="5" t="s">
        <v>47</v>
      </c>
      <c r="L1009" s="5" t="s">
        <v>56</v>
      </c>
      <c r="M1009" s="5">
        <v>4.4800000000000004</v>
      </c>
      <c r="N1009" s="5" t="s">
        <v>57</v>
      </c>
      <c r="O1009" s="5">
        <v>35</v>
      </c>
    </row>
    <row r="1010" spans="1:15" x14ac:dyDescent="0.2">
      <c r="A1010" s="5" t="s">
        <v>3697</v>
      </c>
      <c r="B1010" s="5" t="s">
        <v>2727</v>
      </c>
      <c r="C1010" s="5">
        <v>23</v>
      </c>
      <c r="D1010" s="5" t="s">
        <v>17</v>
      </c>
      <c r="E1010" s="5" t="s">
        <v>3698</v>
      </c>
      <c r="F1010" s="5">
        <v>-4365</v>
      </c>
      <c r="G1010" s="5" t="s">
        <v>99</v>
      </c>
      <c r="H1010" s="5" t="s">
        <v>71</v>
      </c>
      <c r="I1010" s="5">
        <v>92643.15</v>
      </c>
      <c r="J1010" s="5" t="s">
        <v>2474</v>
      </c>
      <c r="K1010" s="5" t="s">
        <v>22</v>
      </c>
      <c r="L1010" s="5" t="s">
        <v>23</v>
      </c>
      <c r="M1010" s="5">
        <v>2.99</v>
      </c>
      <c r="N1010" s="5" t="s">
        <v>41</v>
      </c>
      <c r="O1010" s="5">
        <v>26</v>
      </c>
    </row>
    <row r="1011" spans="1:15" x14ac:dyDescent="0.2">
      <c r="A1011" s="5" t="s">
        <v>3699</v>
      </c>
      <c r="B1011" s="5" t="s">
        <v>1859</v>
      </c>
      <c r="C1011" s="5">
        <v>58</v>
      </c>
      <c r="D1011" s="5" t="s">
        <v>27</v>
      </c>
      <c r="E1011" s="5" t="s">
        <v>3700</v>
      </c>
      <c r="F1011" s="5">
        <v>-6752</v>
      </c>
      <c r="G1011" s="5" t="s">
        <v>116</v>
      </c>
      <c r="H1011" s="5" t="s">
        <v>79</v>
      </c>
      <c r="I1011" s="5">
        <v>64391.3</v>
      </c>
      <c r="J1011" s="5" t="s">
        <v>554</v>
      </c>
      <c r="K1011" s="5" t="s">
        <v>22</v>
      </c>
      <c r="L1011" s="5" t="s">
        <v>73</v>
      </c>
      <c r="M1011" s="5">
        <v>4.8499999999999996</v>
      </c>
      <c r="N1011" s="5" t="s">
        <v>24</v>
      </c>
      <c r="O1011" s="5">
        <v>15</v>
      </c>
    </row>
    <row r="1012" spans="1:15" x14ac:dyDescent="0.2">
      <c r="A1012" s="5" t="s">
        <v>3701</v>
      </c>
      <c r="B1012" s="5" t="s">
        <v>3256</v>
      </c>
      <c r="C1012" s="5">
        <v>22</v>
      </c>
      <c r="D1012" s="5" t="s">
        <v>17</v>
      </c>
      <c r="E1012" s="5" t="s">
        <v>3702</v>
      </c>
      <c r="F1012" s="5">
        <v>-9862</v>
      </c>
      <c r="G1012" s="5" t="s">
        <v>85</v>
      </c>
      <c r="H1012" s="5" t="s">
        <v>79</v>
      </c>
      <c r="I1012" s="5">
        <v>149834.75</v>
      </c>
      <c r="J1012" s="5" t="s">
        <v>3703</v>
      </c>
      <c r="K1012" s="5" t="s">
        <v>22</v>
      </c>
      <c r="L1012" s="5" t="s">
        <v>73</v>
      </c>
      <c r="M1012" s="5">
        <v>2.46</v>
      </c>
      <c r="N1012" s="5" t="s">
        <v>57</v>
      </c>
      <c r="O1012" s="5">
        <v>23</v>
      </c>
    </row>
    <row r="1013" spans="1:15" x14ac:dyDescent="0.2">
      <c r="A1013" s="5" t="s">
        <v>3704</v>
      </c>
      <c r="B1013" s="5" t="s">
        <v>3705</v>
      </c>
      <c r="C1013" s="5">
        <v>56</v>
      </c>
      <c r="D1013" s="5" t="s">
        <v>27</v>
      </c>
      <c r="E1013" s="5" t="s">
        <v>3706</v>
      </c>
      <c r="F1013" s="5">
        <v>-11212</v>
      </c>
      <c r="G1013" s="5" t="s">
        <v>78</v>
      </c>
      <c r="H1013" s="5" t="s">
        <v>173</v>
      </c>
      <c r="I1013" s="5">
        <v>141603.26999999999</v>
      </c>
      <c r="J1013" s="5" t="s">
        <v>3162</v>
      </c>
      <c r="K1013" s="5" t="s">
        <v>104</v>
      </c>
      <c r="L1013" s="5" t="s">
        <v>32</v>
      </c>
      <c r="M1013" s="5">
        <v>3.32</v>
      </c>
      <c r="N1013" s="5" t="s">
        <v>33</v>
      </c>
      <c r="O1013" s="5">
        <v>29</v>
      </c>
    </row>
    <row r="1014" spans="1:15" x14ac:dyDescent="0.2">
      <c r="A1014" s="5" t="s">
        <v>3707</v>
      </c>
      <c r="B1014" s="5" t="s">
        <v>3708</v>
      </c>
      <c r="C1014" s="5">
        <v>40</v>
      </c>
      <c r="D1014" s="5" t="s">
        <v>27</v>
      </c>
      <c r="E1014" s="5" t="s">
        <v>3709</v>
      </c>
      <c r="F1014" s="5">
        <v>-11458</v>
      </c>
      <c r="G1014" s="5" t="s">
        <v>29</v>
      </c>
      <c r="H1014" s="5" t="s">
        <v>173</v>
      </c>
      <c r="I1014" s="5">
        <v>174401.03</v>
      </c>
      <c r="J1014" s="5" t="s">
        <v>3710</v>
      </c>
      <c r="K1014" s="5" t="s">
        <v>127</v>
      </c>
      <c r="L1014" s="5" t="s">
        <v>73</v>
      </c>
      <c r="M1014" s="5">
        <v>4.54</v>
      </c>
      <c r="N1014" s="5" t="s">
        <v>33</v>
      </c>
      <c r="O1014" s="5">
        <v>22</v>
      </c>
    </row>
    <row r="1015" spans="1:15" x14ac:dyDescent="0.2">
      <c r="A1015" s="5" t="s">
        <v>3711</v>
      </c>
      <c r="B1015" s="5" t="s">
        <v>3712</v>
      </c>
      <c r="C1015" s="5">
        <v>50</v>
      </c>
      <c r="D1015" s="5" t="s">
        <v>17</v>
      </c>
      <c r="E1015" s="5" t="s">
        <v>3713</v>
      </c>
      <c r="F1015" s="5">
        <v>-7137</v>
      </c>
      <c r="G1015" s="5" t="s">
        <v>85</v>
      </c>
      <c r="H1015" s="5" t="s">
        <v>53</v>
      </c>
      <c r="I1015" s="5">
        <v>121824.92</v>
      </c>
      <c r="J1015" s="5" t="s">
        <v>3714</v>
      </c>
      <c r="K1015" s="5" t="s">
        <v>55</v>
      </c>
      <c r="L1015" s="5" t="s">
        <v>32</v>
      </c>
      <c r="M1015" s="5">
        <v>4.91</v>
      </c>
      <c r="N1015" s="5" t="s">
        <v>24</v>
      </c>
      <c r="O1015" s="5">
        <v>25</v>
      </c>
    </row>
    <row r="1016" spans="1:15" x14ac:dyDescent="0.2">
      <c r="A1016" s="5" t="s">
        <v>3715</v>
      </c>
      <c r="B1016" s="5" t="s">
        <v>2026</v>
      </c>
      <c r="C1016" s="5">
        <v>29</v>
      </c>
      <c r="D1016" s="5" t="s">
        <v>17</v>
      </c>
      <c r="E1016" s="5" t="s">
        <v>3716</v>
      </c>
      <c r="F1016" s="5">
        <v>-3573</v>
      </c>
      <c r="G1016" s="5" t="s">
        <v>52</v>
      </c>
      <c r="H1016" s="5" t="s">
        <v>144</v>
      </c>
      <c r="I1016" s="5">
        <v>71933.990000000005</v>
      </c>
      <c r="J1016" s="5" t="s">
        <v>604</v>
      </c>
      <c r="K1016" s="5" t="s">
        <v>55</v>
      </c>
      <c r="L1016" s="5" t="s">
        <v>32</v>
      </c>
      <c r="M1016" s="5">
        <v>3.74</v>
      </c>
      <c r="N1016" s="5" t="s">
        <v>33</v>
      </c>
      <c r="O1016" s="5">
        <v>31</v>
      </c>
    </row>
    <row r="1017" spans="1:15" x14ac:dyDescent="0.2">
      <c r="A1017" s="5" t="s">
        <v>3717</v>
      </c>
      <c r="B1017" s="5" t="s">
        <v>3718</v>
      </c>
      <c r="C1017" s="5">
        <v>45</v>
      </c>
      <c r="D1017" s="5" t="s">
        <v>17</v>
      </c>
      <c r="E1017" s="5" t="s">
        <v>3719</v>
      </c>
      <c r="F1017" s="5">
        <v>-8941</v>
      </c>
      <c r="G1017" s="5" t="s">
        <v>99</v>
      </c>
      <c r="H1017" s="5" t="s">
        <v>38</v>
      </c>
      <c r="I1017" s="5">
        <v>85914.48</v>
      </c>
      <c r="J1017" s="5" t="s">
        <v>3720</v>
      </c>
      <c r="K1017" s="5" t="s">
        <v>136</v>
      </c>
      <c r="L1017" s="5" t="s">
        <v>32</v>
      </c>
      <c r="M1017" s="5">
        <v>3.56</v>
      </c>
      <c r="N1017" s="5" t="s">
        <v>41</v>
      </c>
      <c r="O1017" s="5">
        <v>9</v>
      </c>
    </row>
    <row r="1018" spans="1:15" x14ac:dyDescent="0.2">
      <c r="A1018" s="5" t="s">
        <v>3721</v>
      </c>
      <c r="B1018" s="5" t="s">
        <v>3722</v>
      </c>
      <c r="C1018" s="5">
        <v>34</v>
      </c>
      <c r="D1018" s="5" t="s">
        <v>17</v>
      </c>
      <c r="E1018" s="5" t="s">
        <v>3723</v>
      </c>
      <c r="F1018" s="5">
        <v>-4400</v>
      </c>
      <c r="G1018" s="5" t="s">
        <v>94</v>
      </c>
      <c r="H1018" s="5" t="s">
        <v>53</v>
      </c>
      <c r="I1018" s="5">
        <v>167797.34</v>
      </c>
      <c r="J1018" s="5" t="s">
        <v>3446</v>
      </c>
      <c r="K1018" s="5" t="s">
        <v>81</v>
      </c>
      <c r="L1018" s="5" t="s">
        <v>32</v>
      </c>
      <c r="M1018" s="5">
        <v>4.0199999999999996</v>
      </c>
      <c r="N1018" s="5" t="s">
        <v>33</v>
      </c>
      <c r="O1018" s="5">
        <v>13</v>
      </c>
    </row>
    <row r="1019" spans="1:15" x14ac:dyDescent="0.2">
      <c r="A1019" s="5" t="s">
        <v>3724</v>
      </c>
      <c r="B1019" s="5" t="s">
        <v>3725</v>
      </c>
      <c r="C1019" s="5">
        <v>28</v>
      </c>
      <c r="D1019" s="5" t="s">
        <v>27</v>
      </c>
      <c r="E1019" s="5" t="s">
        <v>3726</v>
      </c>
      <c r="F1019" s="5">
        <v>-6192</v>
      </c>
      <c r="G1019" s="5" t="s">
        <v>19</v>
      </c>
      <c r="H1019" s="5" t="s">
        <v>30</v>
      </c>
      <c r="I1019" s="5">
        <v>61928.55</v>
      </c>
      <c r="J1019" s="5" t="s">
        <v>3727</v>
      </c>
      <c r="K1019" s="5" t="s">
        <v>136</v>
      </c>
      <c r="L1019" s="5" t="s">
        <v>23</v>
      </c>
      <c r="M1019" s="5">
        <v>2.0099999999999998</v>
      </c>
      <c r="N1019" s="5" t="s">
        <v>74</v>
      </c>
      <c r="O1019" s="5">
        <v>27</v>
      </c>
    </row>
    <row r="1020" spans="1:15" x14ac:dyDescent="0.2">
      <c r="A1020" s="5" t="s">
        <v>3728</v>
      </c>
      <c r="B1020" s="5" t="s">
        <v>1095</v>
      </c>
      <c r="C1020" s="5">
        <v>47</v>
      </c>
      <c r="D1020" s="5" t="s">
        <v>27</v>
      </c>
      <c r="E1020" s="5" t="s">
        <v>3729</v>
      </c>
      <c r="F1020" s="5">
        <v>-7839</v>
      </c>
      <c r="G1020" s="5" t="s">
        <v>29</v>
      </c>
      <c r="H1020" s="5" t="s">
        <v>173</v>
      </c>
      <c r="I1020" s="5">
        <v>65225.02</v>
      </c>
      <c r="J1020" s="5" t="s">
        <v>3730</v>
      </c>
      <c r="K1020" s="5" t="s">
        <v>127</v>
      </c>
      <c r="L1020" s="5" t="s">
        <v>56</v>
      </c>
      <c r="M1020" s="5">
        <v>3.54</v>
      </c>
      <c r="N1020" s="5" t="s">
        <v>57</v>
      </c>
      <c r="O1020" s="5">
        <v>2</v>
      </c>
    </row>
    <row r="1021" spans="1:15" x14ac:dyDescent="0.2">
      <c r="A1021" s="5" t="s">
        <v>3731</v>
      </c>
      <c r="B1021" s="5" t="s">
        <v>3732</v>
      </c>
      <c r="C1021" s="5">
        <v>24</v>
      </c>
      <c r="D1021" s="5" t="s">
        <v>50</v>
      </c>
      <c r="E1021" s="5" t="s">
        <v>3733</v>
      </c>
      <c r="F1021" s="5">
        <v>-5879</v>
      </c>
      <c r="G1021" s="5" t="s">
        <v>94</v>
      </c>
      <c r="H1021" s="5" t="s">
        <v>66</v>
      </c>
      <c r="I1021" s="5">
        <v>144173.1</v>
      </c>
      <c r="J1021" s="5" t="s">
        <v>3734</v>
      </c>
      <c r="K1021" s="5" t="s">
        <v>136</v>
      </c>
      <c r="L1021" s="5" t="s">
        <v>56</v>
      </c>
      <c r="M1021" s="5">
        <v>3.75</v>
      </c>
      <c r="N1021" s="5" t="s">
        <v>57</v>
      </c>
      <c r="O1021" s="5">
        <v>22</v>
      </c>
    </row>
    <row r="1022" spans="1:15" x14ac:dyDescent="0.2">
      <c r="A1022" s="5" t="s">
        <v>3735</v>
      </c>
      <c r="B1022" s="5" t="s">
        <v>3732</v>
      </c>
      <c r="C1022" s="5">
        <v>23</v>
      </c>
      <c r="D1022" s="5" t="s">
        <v>50</v>
      </c>
      <c r="E1022" s="5" t="s">
        <v>3736</v>
      </c>
      <c r="F1022" s="5">
        <v>-3997</v>
      </c>
      <c r="G1022" s="5" t="s">
        <v>94</v>
      </c>
      <c r="H1022" s="5" t="s">
        <v>194</v>
      </c>
      <c r="I1022" s="5">
        <v>113841.57</v>
      </c>
      <c r="J1022" s="5" t="s">
        <v>3737</v>
      </c>
      <c r="K1022" s="5" t="s">
        <v>47</v>
      </c>
      <c r="L1022" s="5" t="s">
        <v>23</v>
      </c>
      <c r="M1022" s="5">
        <v>2.82</v>
      </c>
      <c r="N1022" s="5" t="s">
        <v>33</v>
      </c>
      <c r="O1022" s="5">
        <v>15</v>
      </c>
    </row>
    <row r="1023" spans="1:15" x14ac:dyDescent="0.2">
      <c r="A1023" s="5" t="s">
        <v>3738</v>
      </c>
      <c r="B1023" s="5" t="s">
        <v>3739</v>
      </c>
      <c r="C1023" s="5">
        <v>24</v>
      </c>
      <c r="D1023" s="5" t="s">
        <v>50</v>
      </c>
      <c r="E1023" s="5" t="s">
        <v>3740</v>
      </c>
      <c r="F1023" s="5">
        <v>-10051</v>
      </c>
      <c r="G1023" s="5" t="s">
        <v>99</v>
      </c>
      <c r="H1023" s="5" t="s">
        <v>38</v>
      </c>
      <c r="I1023" s="5">
        <v>94538.03</v>
      </c>
      <c r="J1023" s="5" t="s">
        <v>3741</v>
      </c>
      <c r="K1023" s="5" t="s">
        <v>55</v>
      </c>
      <c r="L1023" s="5" t="s">
        <v>23</v>
      </c>
      <c r="M1023" s="5">
        <v>4.74</v>
      </c>
      <c r="N1023" s="5" t="s">
        <v>41</v>
      </c>
      <c r="O1023" s="5">
        <v>4</v>
      </c>
    </row>
    <row r="1024" spans="1:15" x14ac:dyDescent="0.2">
      <c r="A1024" s="5" t="s">
        <v>3742</v>
      </c>
      <c r="B1024" s="5" t="s">
        <v>3389</v>
      </c>
      <c r="C1024" s="5">
        <v>51</v>
      </c>
      <c r="D1024" s="5" t="s">
        <v>50</v>
      </c>
      <c r="E1024" s="5" t="s">
        <v>3743</v>
      </c>
      <c r="F1024" s="5">
        <v>-11050</v>
      </c>
      <c r="G1024" s="5" t="s">
        <v>45</v>
      </c>
      <c r="H1024" s="5" t="s">
        <v>194</v>
      </c>
      <c r="I1024" s="5">
        <v>119920.85</v>
      </c>
      <c r="J1024" s="5" t="s">
        <v>2261</v>
      </c>
      <c r="K1024" s="5" t="s">
        <v>118</v>
      </c>
      <c r="L1024" s="5" t="s">
        <v>56</v>
      </c>
      <c r="M1024" s="5">
        <v>1.7</v>
      </c>
      <c r="N1024" s="5" t="s">
        <v>41</v>
      </c>
      <c r="O1024" s="5">
        <v>18</v>
      </c>
    </row>
    <row r="1025" spans="1:15" x14ac:dyDescent="0.2">
      <c r="A1025" s="5" t="s">
        <v>3744</v>
      </c>
      <c r="B1025" s="5" t="s">
        <v>1073</v>
      </c>
      <c r="C1025" s="5">
        <v>40</v>
      </c>
      <c r="D1025" s="5" t="s">
        <v>17</v>
      </c>
      <c r="E1025" s="5" t="s">
        <v>3745</v>
      </c>
      <c r="F1025" s="5">
        <v>-4383</v>
      </c>
      <c r="G1025" s="5" t="s">
        <v>19</v>
      </c>
      <c r="H1025" s="5" t="s">
        <v>30</v>
      </c>
      <c r="I1025" s="5">
        <v>104911.2</v>
      </c>
      <c r="J1025" s="5" t="s">
        <v>3746</v>
      </c>
      <c r="K1025" s="5" t="s">
        <v>22</v>
      </c>
      <c r="L1025" s="5" t="s">
        <v>56</v>
      </c>
      <c r="M1025" s="5">
        <v>4.0999999999999996</v>
      </c>
      <c r="N1025" s="5" t="s">
        <v>24</v>
      </c>
      <c r="O1025" s="5">
        <v>24</v>
      </c>
    </row>
    <row r="1026" spans="1:15" x14ac:dyDescent="0.2">
      <c r="A1026" s="5" t="s">
        <v>3747</v>
      </c>
      <c r="B1026" s="5" t="s">
        <v>3033</v>
      </c>
      <c r="C1026" s="5">
        <v>33</v>
      </c>
      <c r="D1026" s="5" t="s">
        <v>27</v>
      </c>
      <c r="E1026" s="5" t="s">
        <v>3748</v>
      </c>
      <c r="F1026" s="5">
        <v>-10678</v>
      </c>
      <c r="G1026" s="5" t="s">
        <v>99</v>
      </c>
      <c r="H1026" s="5" t="s">
        <v>79</v>
      </c>
      <c r="I1026" s="5">
        <v>152220.68</v>
      </c>
      <c r="J1026" s="5" t="s">
        <v>352</v>
      </c>
      <c r="K1026" s="5" t="s">
        <v>136</v>
      </c>
      <c r="L1026" s="5" t="s">
        <v>32</v>
      </c>
      <c r="M1026" s="5">
        <v>1.56</v>
      </c>
      <c r="N1026" s="5" t="s">
        <v>57</v>
      </c>
      <c r="O1026" s="5">
        <v>36</v>
      </c>
    </row>
    <row r="1027" spans="1:15" x14ac:dyDescent="0.2">
      <c r="A1027" s="5" t="s">
        <v>3749</v>
      </c>
      <c r="B1027" s="5" t="s">
        <v>3636</v>
      </c>
      <c r="C1027" s="5">
        <v>53</v>
      </c>
      <c r="D1027" s="5" t="s">
        <v>50</v>
      </c>
      <c r="E1027" s="5" t="s">
        <v>3750</v>
      </c>
      <c r="F1027" s="5">
        <v>-10364</v>
      </c>
      <c r="G1027" s="5" t="s">
        <v>37</v>
      </c>
      <c r="H1027" s="5" t="s">
        <v>20</v>
      </c>
      <c r="I1027" s="5">
        <v>50417.58</v>
      </c>
      <c r="J1027" s="5" t="s">
        <v>2074</v>
      </c>
      <c r="K1027" s="5" t="s">
        <v>22</v>
      </c>
      <c r="L1027" s="5" t="s">
        <v>73</v>
      </c>
      <c r="M1027" s="5">
        <v>2.75</v>
      </c>
      <c r="N1027" s="5" t="s">
        <v>41</v>
      </c>
      <c r="O1027" s="5">
        <v>4</v>
      </c>
    </row>
    <row r="1028" spans="1:15" x14ac:dyDescent="0.2">
      <c r="A1028" s="5" t="s">
        <v>3751</v>
      </c>
      <c r="B1028" s="5" t="s">
        <v>3752</v>
      </c>
      <c r="C1028" s="5">
        <v>38</v>
      </c>
      <c r="D1028" s="5" t="s">
        <v>17</v>
      </c>
      <c r="E1028" s="5" t="s">
        <v>3753</v>
      </c>
      <c r="F1028" s="5">
        <v>-10503</v>
      </c>
      <c r="G1028" s="5" t="s">
        <v>99</v>
      </c>
      <c r="H1028" s="5" t="s">
        <v>53</v>
      </c>
      <c r="I1028" s="5">
        <v>52546.58</v>
      </c>
      <c r="J1028" s="5" t="s">
        <v>465</v>
      </c>
      <c r="K1028" s="5" t="s">
        <v>136</v>
      </c>
      <c r="L1028" s="5" t="s">
        <v>32</v>
      </c>
      <c r="M1028" s="5">
        <v>3.66</v>
      </c>
      <c r="N1028" s="5" t="s">
        <v>41</v>
      </c>
      <c r="O1028" s="5">
        <v>34</v>
      </c>
    </row>
    <row r="1029" spans="1:15" x14ac:dyDescent="0.2">
      <c r="A1029" s="5" t="s">
        <v>3754</v>
      </c>
      <c r="B1029" s="5" t="s">
        <v>467</v>
      </c>
      <c r="C1029" s="5">
        <v>38</v>
      </c>
      <c r="D1029" s="5" t="s">
        <v>50</v>
      </c>
      <c r="E1029" s="5" t="s">
        <v>3755</v>
      </c>
      <c r="F1029" s="5">
        <v>-8930</v>
      </c>
      <c r="G1029" s="5" t="s">
        <v>19</v>
      </c>
      <c r="H1029" s="5" t="s">
        <v>20</v>
      </c>
      <c r="I1029" s="5">
        <v>40764.589999999997</v>
      </c>
      <c r="J1029" s="5" t="s">
        <v>3756</v>
      </c>
      <c r="K1029" s="5" t="s">
        <v>55</v>
      </c>
      <c r="L1029" s="5" t="s">
        <v>73</v>
      </c>
      <c r="M1029" s="5">
        <v>1.53</v>
      </c>
      <c r="N1029" s="5" t="s">
        <v>41</v>
      </c>
      <c r="O1029" s="5">
        <v>0</v>
      </c>
    </row>
    <row r="1030" spans="1:15" x14ac:dyDescent="0.2">
      <c r="A1030" s="5" t="s">
        <v>3757</v>
      </c>
      <c r="B1030" s="5" t="s">
        <v>2612</v>
      </c>
      <c r="C1030" s="5">
        <v>54</v>
      </c>
      <c r="D1030" s="5" t="s">
        <v>27</v>
      </c>
      <c r="E1030" s="5" t="s">
        <v>3758</v>
      </c>
      <c r="F1030" s="5">
        <v>-6873</v>
      </c>
      <c r="G1030" s="5" t="s">
        <v>52</v>
      </c>
      <c r="H1030" s="5" t="s">
        <v>20</v>
      </c>
      <c r="I1030" s="5">
        <v>36284.339999999997</v>
      </c>
      <c r="J1030" s="5" t="s">
        <v>3327</v>
      </c>
      <c r="K1030" s="5" t="s">
        <v>55</v>
      </c>
      <c r="L1030" s="5" t="s">
        <v>73</v>
      </c>
      <c r="M1030" s="5">
        <v>4.68</v>
      </c>
      <c r="N1030" s="5" t="s">
        <v>41</v>
      </c>
      <c r="O1030" s="5">
        <v>13</v>
      </c>
    </row>
    <row r="1031" spans="1:15" x14ac:dyDescent="0.2">
      <c r="A1031" s="5" t="s">
        <v>3759</v>
      </c>
      <c r="B1031" s="5" t="s">
        <v>3760</v>
      </c>
      <c r="C1031" s="5">
        <v>52</v>
      </c>
      <c r="D1031" s="5" t="s">
        <v>50</v>
      </c>
      <c r="E1031" s="5" t="s">
        <v>3761</v>
      </c>
      <c r="F1031" s="5">
        <v>-4443</v>
      </c>
      <c r="G1031" s="5" t="s">
        <v>29</v>
      </c>
      <c r="H1031" s="5" t="s">
        <v>20</v>
      </c>
      <c r="I1031" s="5">
        <v>126842.5</v>
      </c>
      <c r="J1031" s="5" t="s">
        <v>3762</v>
      </c>
      <c r="K1031" s="5" t="s">
        <v>136</v>
      </c>
      <c r="L1031" s="5" t="s">
        <v>32</v>
      </c>
      <c r="M1031" s="5">
        <v>3.67</v>
      </c>
      <c r="N1031" s="5" t="s">
        <v>57</v>
      </c>
      <c r="O1031" s="5">
        <v>9</v>
      </c>
    </row>
    <row r="1032" spans="1:15" x14ac:dyDescent="0.2">
      <c r="A1032" s="5" t="s">
        <v>3763</v>
      </c>
      <c r="B1032" s="5" t="s">
        <v>3764</v>
      </c>
      <c r="C1032" s="5">
        <v>52</v>
      </c>
      <c r="D1032" s="5" t="s">
        <v>17</v>
      </c>
      <c r="E1032" s="5" t="s">
        <v>3765</v>
      </c>
      <c r="F1032" s="5">
        <v>-6093</v>
      </c>
      <c r="G1032" s="5" t="s">
        <v>29</v>
      </c>
      <c r="H1032" s="5" t="s">
        <v>173</v>
      </c>
      <c r="I1032" s="5">
        <v>170953.24</v>
      </c>
      <c r="J1032" s="5" t="s">
        <v>3766</v>
      </c>
      <c r="K1032" s="5" t="s">
        <v>81</v>
      </c>
      <c r="L1032" s="5" t="s">
        <v>56</v>
      </c>
      <c r="M1032" s="5">
        <v>1.24</v>
      </c>
      <c r="N1032" s="5" t="s">
        <v>41</v>
      </c>
      <c r="O1032" s="5">
        <v>2</v>
      </c>
    </row>
    <row r="1033" spans="1:15" x14ac:dyDescent="0.2">
      <c r="A1033" s="5" t="s">
        <v>3767</v>
      </c>
      <c r="B1033" s="5" t="s">
        <v>3768</v>
      </c>
      <c r="C1033" s="5">
        <v>47</v>
      </c>
      <c r="D1033" s="5" t="s">
        <v>27</v>
      </c>
      <c r="E1033" s="5" t="s">
        <v>3769</v>
      </c>
      <c r="F1033" s="5">
        <v>-8851</v>
      </c>
      <c r="G1033" s="5" t="s">
        <v>29</v>
      </c>
      <c r="H1033" s="5" t="s">
        <v>79</v>
      </c>
      <c r="I1033" s="5">
        <v>122933.29</v>
      </c>
      <c r="J1033" s="5" t="s">
        <v>3770</v>
      </c>
      <c r="K1033" s="5" t="s">
        <v>47</v>
      </c>
      <c r="L1033" s="5" t="s">
        <v>32</v>
      </c>
      <c r="M1033" s="5">
        <v>2.92</v>
      </c>
      <c r="N1033" s="5" t="s">
        <v>57</v>
      </c>
      <c r="O1033" s="5">
        <v>26</v>
      </c>
    </row>
    <row r="1034" spans="1:15" x14ac:dyDescent="0.2">
      <c r="A1034" s="5" t="s">
        <v>3771</v>
      </c>
      <c r="B1034" s="5" t="s">
        <v>3772</v>
      </c>
      <c r="C1034" s="5">
        <v>62</v>
      </c>
      <c r="D1034" s="5" t="s">
        <v>27</v>
      </c>
      <c r="E1034" s="5" t="s">
        <v>3773</v>
      </c>
      <c r="F1034" s="5">
        <v>-7157</v>
      </c>
      <c r="G1034" s="5" t="s">
        <v>94</v>
      </c>
      <c r="H1034" s="5" t="s">
        <v>71</v>
      </c>
      <c r="I1034" s="5">
        <v>97747.520000000004</v>
      </c>
      <c r="J1034" s="5" t="s">
        <v>3774</v>
      </c>
      <c r="K1034" s="5" t="s">
        <v>104</v>
      </c>
      <c r="L1034" s="5" t="s">
        <v>23</v>
      </c>
      <c r="M1034" s="5">
        <v>3.25</v>
      </c>
      <c r="N1034" s="5" t="s">
        <v>24</v>
      </c>
      <c r="O1034" s="5">
        <v>2</v>
      </c>
    </row>
    <row r="1035" spans="1:15" x14ac:dyDescent="0.2">
      <c r="A1035" s="5" t="s">
        <v>3775</v>
      </c>
      <c r="B1035" s="5" t="s">
        <v>3776</v>
      </c>
      <c r="C1035" s="5">
        <v>47</v>
      </c>
      <c r="D1035" s="5" t="s">
        <v>50</v>
      </c>
      <c r="E1035" s="5" t="s">
        <v>3777</v>
      </c>
      <c r="F1035" s="5">
        <v>-8384</v>
      </c>
      <c r="G1035" s="5" t="s">
        <v>116</v>
      </c>
      <c r="H1035" s="5" t="s">
        <v>20</v>
      </c>
      <c r="I1035" s="5">
        <v>122767.9</v>
      </c>
      <c r="J1035" s="5" t="s">
        <v>3778</v>
      </c>
      <c r="K1035" s="5" t="s">
        <v>40</v>
      </c>
      <c r="L1035" s="5" t="s">
        <v>56</v>
      </c>
      <c r="M1035" s="5">
        <v>2.54</v>
      </c>
      <c r="N1035" s="5" t="s">
        <v>57</v>
      </c>
      <c r="O1035" s="5">
        <v>35</v>
      </c>
    </row>
    <row r="1036" spans="1:15" x14ac:dyDescent="0.2">
      <c r="A1036" s="5" t="s">
        <v>3779</v>
      </c>
      <c r="B1036" s="5" t="s">
        <v>3780</v>
      </c>
      <c r="C1036" s="5">
        <v>60</v>
      </c>
      <c r="D1036" s="5" t="s">
        <v>17</v>
      </c>
      <c r="E1036" s="5" t="s">
        <v>3781</v>
      </c>
      <c r="F1036" s="5">
        <v>-7441</v>
      </c>
      <c r="G1036" s="5" t="s">
        <v>19</v>
      </c>
      <c r="H1036" s="5" t="s">
        <v>79</v>
      </c>
      <c r="I1036" s="5">
        <v>176407.86</v>
      </c>
      <c r="J1036" s="5" t="s">
        <v>590</v>
      </c>
      <c r="K1036" s="5" t="s">
        <v>118</v>
      </c>
      <c r="L1036" s="5" t="s">
        <v>23</v>
      </c>
      <c r="M1036" s="5">
        <v>2.0099999999999998</v>
      </c>
      <c r="N1036" s="5" t="s">
        <v>33</v>
      </c>
      <c r="O1036" s="5">
        <v>17</v>
      </c>
    </row>
    <row r="1037" spans="1:15" x14ac:dyDescent="0.2">
      <c r="A1037" s="5" t="s">
        <v>3782</v>
      </c>
      <c r="B1037" s="5" t="s">
        <v>3783</v>
      </c>
      <c r="C1037" s="5">
        <v>54</v>
      </c>
      <c r="D1037" s="5" t="s">
        <v>27</v>
      </c>
      <c r="E1037" s="5" t="s">
        <v>3784</v>
      </c>
      <c r="F1037" s="5">
        <v>-5008</v>
      </c>
      <c r="G1037" s="5" t="s">
        <v>37</v>
      </c>
      <c r="H1037" s="5" t="s">
        <v>194</v>
      </c>
      <c r="I1037" s="5">
        <v>62817.75</v>
      </c>
      <c r="J1037" s="5" t="s">
        <v>612</v>
      </c>
      <c r="K1037" s="5" t="s">
        <v>118</v>
      </c>
      <c r="L1037" s="5" t="s">
        <v>56</v>
      </c>
      <c r="M1037" s="5">
        <v>2.11</v>
      </c>
      <c r="N1037" s="5" t="s">
        <v>57</v>
      </c>
      <c r="O1037" s="5">
        <v>27</v>
      </c>
    </row>
    <row r="1038" spans="1:15" x14ac:dyDescent="0.2">
      <c r="A1038" s="5" t="s">
        <v>3785</v>
      </c>
      <c r="B1038" s="5" t="s">
        <v>3118</v>
      </c>
      <c r="C1038" s="5">
        <v>34</v>
      </c>
      <c r="D1038" s="5" t="s">
        <v>17</v>
      </c>
      <c r="E1038" s="5" t="s">
        <v>3786</v>
      </c>
      <c r="F1038" s="5">
        <v>-7624</v>
      </c>
      <c r="G1038" s="5" t="s">
        <v>99</v>
      </c>
      <c r="H1038" s="5" t="s">
        <v>173</v>
      </c>
      <c r="I1038" s="5">
        <v>138330.04999999999</v>
      </c>
      <c r="J1038" s="5" t="s">
        <v>3787</v>
      </c>
      <c r="K1038" s="5" t="s">
        <v>62</v>
      </c>
      <c r="L1038" s="5" t="s">
        <v>32</v>
      </c>
      <c r="M1038" s="5">
        <v>4.1900000000000004</v>
      </c>
      <c r="N1038" s="5" t="s">
        <v>57</v>
      </c>
      <c r="O1038" s="5">
        <v>33</v>
      </c>
    </row>
    <row r="1039" spans="1:15" x14ac:dyDescent="0.2">
      <c r="A1039" s="5" t="s">
        <v>3788</v>
      </c>
      <c r="B1039" s="5" t="s">
        <v>3789</v>
      </c>
      <c r="C1039" s="5">
        <v>40</v>
      </c>
      <c r="D1039" s="5" t="s">
        <v>17</v>
      </c>
      <c r="E1039" s="5" t="s">
        <v>3790</v>
      </c>
      <c r="F1039" s="5">
        <v>-7648</v>
      </c>
      <c r="G1039" s="5" t="s">
        <v>78</v>
      </c>
      <c r="H1039" s="5" t="s">
        <v>79</v>
      </c>
      <c r="I1039" s="5">
        <v>89374.8</v>
      </c>
      <c r="J1039" s="5" t="s">
        <v>1580</v>
      </c>
      <c r="K1039" s="5" t="s">
        <v>40</v>
      </c>
      <c r="L1039" s="5" t="s">
        <v>73</v>
      </c>
      <c r="M1039" s="5">
        <v>4.7300000000000004</v>
      </c>
      <c r="N1039" s="5" t="s">
        <v>41</v>
      </c>
      <c r="O1039" s="5">
        <v>34</v>
      </c>
    </row>
    <row r="1040" spans="1:15" x14ac:dyDescent="0.2">
      <c r="A1040" s="5" t="s">
        <v>3791</v>
      </c>
      <c r="B1040" s="5" t="s">
        <v>3792</v>
      </c>
      <c r="C1040" s="5">
        <v>38</v>
      </c>
      <c r="D1040" s="5" t="s">
        <v>17</v>
      </c>
      <c r="E1040" s="5" t="s">
        <v>3793</v>
      </c>
      <c r="F1040" s="5">
        <v>-7853</v>
      </c>
      <c r="G1040" s="5" t="s">
        <v>85</v>
      </c>
      <c r="H1040" s="5" t="s">
        <v>66</v>
      </c>
      <c r="I1040" s="5">
        <v>35473.730000000003</v>
      </c>
      <c r="J1040" s="5" t="s">
        <v>3794</v>
      </c>
      <c r="K1040" s="5" t="s">
        <v>81</v>
      </c>
      <c r="L1040" s="5" t="s">
        <v>56</v>
      </c>
      <c r="M1040" s="5">
        <v>2.82</v>
      </c>
      <c r="N1040" s="5" t="s">
        <v>57</v>
      </c>
      <c r="O1040" s="5">
        <v>37</v>
      </c>
    </row>
    <row r="1041" spans="1:15" x14ac:dyDescent="0.2">
      <c r="A1041" s="5" t="s">
        <v>3795</v>
      </c>
      <c r="B1041" s="5" t="s">
        <v>3796</v>
      </c>
      <c r="C1041" s="5">
        <v>58</v>
      </c>
      <c r="D1041" s="5" t="s">
        <v>50</v>
      </c>
      <c r="E1041" s="5" t="s">
        <v>3797</v>
      </c>
      <c r="F1041" s="5">
        <v>-8630</v>
      </c>
      <c r="G1041" s="5" t="s">
        <v>94</v>
      </c>
      <c r="H1041" s="5" t="s">
        <v>38</v>
      </c>
      <c r="I1041" s="5">
        <v>50671.48</v>
      </c>
      <c r="J1041" s="5" t="s">
        <v>3798</v>
      </c>
      <c r="K1041" s="5" t="s">
        <v>104</v>
      </c>
      <c r="L1041" s="5" t="s">
        <v>73</v>
      </c>
      <c r="M1041" s="5">
        <v>1.48</v>
      </c>
      <c r="N1041" s="5" t="s">
        <v>24</v>
      </c>
      <c r="O1041" s="5">
        <v>7</v>
      </c>
    </row>
    <row r="1042" spans="1:15" x14ac:dyDescent="0.2">
      <c r="A1042" s="5" t="s">
        <v>3799</v>
      </c>
      <c r="B1042" s="5" t="s">
        <v>3800</v>
      </c>
      <c r="C1042" s="5">
        <v>25</v>
      </c>
      <c r="D1042" s="5" t="s">
        <v>27</v>
      </c>
      <c r="E1042" s="5" t="s">
        <v>3801</v>
      </c>
      <c r="F1042" s="5">
        <v>-10679</v>
      </c>
      <c r="G1042" s="5" t="s">
        <v>85</v>
      </c>
      <c r="H1042" s="5" t="s">
        <v>194</v>
      </c>
      <c r="I1042" s="5">
        <v>53476.21</v>
      </c>
      <c r="J1042" s="5" t="s">
        <v>3802</v>
      </c>
      <c r="K1042" s="5" t="s">
        <v>104</v>
      </c>
      <c r="L1042" s="5" t="s">
        <v>32</v>
      </c>
      <c r="M1042" s="5">
        <v>1.1599999999999999</v>
      </c>
      <c r="N1042" s="5" t="s">
        <v>57</v>
      </c>
      <c r="O1042" s="5">
        <v>3</v>
      </c>
    </row>
    <row r="1043" spans="1:15" x14ac:dyDescent="0.2">
      <c r="A1043" s="5" t="s">
        <v>3803</v>
      </c>
      <c r="B1043" s="5" t="s">
        <v>1372</v>
      </c>
      <c r="C1043" s="5">
        <v>43</v>
      </c>
      <c r="D1043" s="5" t="s">
        <v>17</v>
      </c>
      <c r="E1043" s="5" t="s">
        <v>3804</v>
      </c>
      <c r="F1043" s="5">
        <v>-8914</v>
      </c>
      <c r="G1043" s="5" t="s">
        <v>99</v>
      </c>
      <c r="H1043" s="5" t="s">
        <v>30</v>
      </c>
      <c r="I1043" s="5">
        <v>66963.45</v>
      </c>
      <c r="J1043" s="5" t="s">
        <v>3805</v>
      </c>
      <c r="K1043" s="5" t="s">
        <v>127</v>
      </c>
      <c r="L1043" s="5" t="s">
        <v>73</v>
      </c>
      <c r="M1043" s="5">
        <v>4.71</v>
      </c>
      <c r="N1043" s="5" t="s">
        <v>33</v>
      </c>
      <c r="O1043" s="5">
        <v>15</v>
      </c>
    </row>
    <row r="1044" spans="1:15" x14ac:dyDescent="0.2">
      <c r="A1044" s="5" t="s">
        <v>3806</v>
      </c>
      <c r="B1044" s="5" t="s">
        <v>3807</v>
      </c>
      <c r="C1044" s="5">
        <v>57</v>
      </c>
      <c r="D1044" s="5" t="s">
        <v>17</v>
      </c>
      <c r="E1044" s="5" t="s">
        <v>3808</v>
      </c>
      <c r="F1044" s="5">
        <v>-5119</v>
      </c>
      <c r="G1044" s="5" t="s">
        <v>29</v>
      </c>
      <c r="H1044" s="5" t="s">
        <v>30</v>
      </c>
      <c r="I1044" s="5">
        <v>113548.13</v>
      </c>
      <c r="J1044" s="5" t="s">
        <v>3809</v>
      </c>
      <c r="K1044" s="5" t="s">
        <v>55</v>
      </c>
      <c r="L1044" s="5" t="s">
        <v>23</v>
      </c>
      <c r="M1044" s="5">
        <v>3.28</v>
      </c>
      <c r="N1044" s="5" t="s">
        <v>57</v>
      </c>
      <c r="O1044" s="5">
        <v>17</v>
      </c>
    </row>
    <row r="1045" spans="1:15" x14ac:dyDescent="0.2">
      <c r="A1045" s="5" t="s">
        <v>3810</v>
      </c>
      <c r="B1045" s="5" t="s">
        <v>3811</v>
      </c>
      <c r="C1045" s="5">
        <v>28</v>
      </c>
      <c r="D1045" s="5" t="s">
        <v>27</v>
      </c>
      <c r="E1045" s="5" t="s">
        <v>3812</v>
      </c>
      <c r="F1045" s="5">
        <v>-9300</v>
      </c>
      <c r="G1045" s="5" t="s">
        <v>52</v>
      </c>
      <c r="H1045" s="5" t="s">
        <v>53</v>
      </c>
      <c r="I1045" s="5">
        <v>164323.35</v>
      </c>
      <c r="J1045" s="5" t="s">
        <v>3813</v>
      </c>
      <c r="K1045" s="5" t="s">
        <v>81</v>
      </c>
      <c r="L1045" s="5" t="s">
        <v>23</v>
      </c>
      <c r="M1045" s="5">
        <v>1.01</v>
      </c>
      <c r="N1045" s="5" t="s">
        <v>33</v>
      </c>
      <c r="O1045" s="5">
        <v>27</v>
      </c>
    </row>
    <row r="1046" spans="1:15" x14ac:dyDescent="0.2">
      <c r="A1046" s="5" t="s">
        <v>3814</v>
      </c>
      <c r="B1046" s="5" t="s">
        <v>3815</v>
      </c>
      <c r="C1046" s="5">
        <v>46</v>
      </c>
      <c r="D1046" s="5" t="s">
        <v>50</v>
      </c>
      <c r="E1046" s="5" t="s">
        <v>3816</v>
      </c>
      <c r="F1046" s="5">
        <v>-2981</v>
      </c>
      <c r="G1046" s="5" t="s">
        <v>29</v>
      </c>
      <c r="H1046" s="5" t="s">
        <v>79</v>
      </c>
      <c r="I1046" s="5">
        <v>99166.5</v>
      </c>
      <c r="J1046" s="5" t="s">
        <v>2396</v>
      </c>
      <c r="K1046" s="5" t="s">
        <v>104</v>
      </c>
      <c r="L1046" s="5" t="s">
        <v>56</v>
      </c>
      <c r="M1046" s="5">
        <v>1.0900000000000001</v>
      </c>
      <c r="N1046" s="5" t="s">
        <v>33</v>
      </c>
      <c r="O1046" s="5">
        <v>13</v>
      </c>
    </row>
    <row r="1047" spans="1:15" x14ac:dyDescent="0.2">
      <c r="A1047" s="5" t="s">
        <v>3817</v>
      </c>
      <c r="B1047" s="5" t="s">
        <v>3732</v>
      </c>
      <c r="C1047" s="5">
        <v>49</v>
      </c>
      <c r="D1047" s="5" t="s">
        <v>17</v>
      </c>
      <c r="E1047" s="5" t="s">
        <v>3818</v>
      </c>
      <c r="F1047" s="5">
        <v>-9825</v>
      </c>
      <c r="G1047" s="5" t="s">
        <v>85</v>
      </c>
      <c r="H1047" s="5" t="s">
        <v>38</v>
      </c>
      <c r="I1047" s="5">
        <v>91245.6</v>
      </c>
      <c r="J1047" s="5" t="s">
        <v>2193</v>
      </c>
      <c r="K1047" s="5" t="s">
        <v>127</v>
      </c>
      <c r="L1047" s="5" t="s">
        <v>32</v>
      </c>
      <c r="M1047" s="5">
        <v>2.4900000000000002</v>
      </c>
      <c r="N1047" s="5" t="s">
        <v>74</v>
      </c>
      <c r="O1047" s="5">
        <v>38</v>
      </c>
    </row>
    <row r="1048" spans="1:15" x14ac:dyDescent="0.2">
      <c r="A1048" s="5" t="s">
        <v>3819</v>
      </c>
      <c r="B1048" s="5" t="s">
        <v>2032</v>
      </c>
      <c r="C1048" s="5">
        <v>46</v>
      </c>
      <c r="D1048" s="5" t="s">
        <v>27</v>
      </c>
      <c r="E1048" s="5" t="s">
        <v>3820</v>
      </c>
      <c r="F1048" s="5">
        <v>-6882</v>
      </c>
      <c r="G1048" s="5" t="s">
        <v>37</v>
      </c>
      <c r="H1048" s="5" t="s">
        <v>66</v>
      </c>
      <c r="I1048" s="5">
        <v>74750.559999999998</v>
      </c>
      <c r="J1048" s="5" t="s">
        <v>3334</v>
      </c>
      <c r="K1048" s="5" t="s">
        <v>81</v>
      </c>
      <c r="L1048" s="5" t="s">
        <v>32</v>
      </c>
      <c r="M1048" s="5">
        <v>2.52</v>
      </c>
      <c r="N1048" s="5" t="s">
        <v>41</v>
      </c>
      <c r="O1048" s="5">
        <v>1</v>
      </c>
    </row>
    <row r="1049" spans="1:15" x14ac:dyDescent="0.2">
      <c r="A1049" s="5" t="s">
        <v>3821</v>
      </c>
      <c r="B1049" s="5" t="s">
        <v>3513</v>
      </c>
      <c r="C1049" s="5">
        <v>37</v>
      </c>
      <c r="D1049" s="5" t="s">
        <v>17</v>
      </c>
      <c r="E1049" s="5" t="s">
        <v>3822</v>
      </c>
      <c r="F1049" s="5">
        <v>-2186</v>
      </c>
      <c r="G1049" s="5" t="s">
        <v>29</v>
      </c>
      <c r="H1049" s="5" t="s">
        <v>38</v>
      </c>
      <c r="I1049" s="5">
        <v>85051.7</v>
      </c>
      <c r="J1049" s="5" t="s">
        <v>1976</v>
      </c>
      <c r="K1049" s="5" t="s">
        <v>22</v>
      </c>
      <c r="L1049" s="5" t="s">
        <v>56</v>
      </c>
      <c r="M1049" s="5">
        <v>2.75</v>
      </c>
      <c r="N1049" s="5" t="s">
        <v>41</v>
      </c>
      <c r="O1049" s="5">
        <v>27</v>
      </c>
    </row>
    <row r="1050" spans="1:15" x14ac:dyDescent="0.2">
      <c r="A1050" s="5" t="s">
        <v>3823</v>
      </c>
      <c r="B1050" s="5" t="s">
        <v>1836</v>
      </c>
      <c r="C1050" s="5">
        <v>38</v>
      </c>
      <c r="D1050" s="5" t="s">
        <v>50</v>
      </c>
      <c r="E1050" s="5" t="s">
        <v>3824</v>
      </c>
      <c r="F1050" s="5">
        <v>-6206</v>
      </c>
      <c r="G1050" s="5" t="s">
        <v>94</v>
      </c>
      <c r="H1050" s="5" t="s">
        <v>53</v>
      </c>
      <c r="I1050" s="5">
        <v>59438.54</v>
      </c>
      <c r="J1050" s="5" t="s">
        <v>1798</v>
      </c>
      <c r="K1050" s="5" t="s">
        <v>127</v>
      </c>
      <c r="L1050" s="5" t="s">
        <v>32</v>
      </c>
      <c r="M1050" s="5">
        <v>4.38</v>
      </c>
      <c r="N1050" s="5" t="s">
        <v>41</v>
      </c>
      <c r="O1050" s="5">
        <v>23</v>
      </c>
    </row>
    <row r="1051" spans="1:15" x14ac:dyDescent="0.2">
      <c r="A1051" s="5" t="s">
        <v>3825</v>
      </c>
      <c r="B1051" s="5" t="s">
        <v>3826</v>
      </c>
      <c r="C1051" s="5">
        <v>36</v>
      </c>
      <c r="D1051" s="5" t="s">
        <v>27</v>
      </c>
      <c r="E1051" s="5" t="s">
        <v>3827</v>
      </c>
      <c r="F1051" s="5">
        <v>-2375</v>
      </c>
      <c r="G1051" s="5" t="s">
        <v>116</v>
      </c>
      <c r="H1051" s="5" t="s">
        <v>71</v>
      </c>
      <c r="I1051" s="5">
        <v>111161.81</v>
      </c>
      <c r="J1051" s="5" t="s">
        <v>3828</v>
      </c>
      <c r="K1051" s="5" t="s">
        <v>40</v>
      </c>
      <c r="L1051" s="5" t="s">
        <v>32</v>
      </c>
      <c r="M1051" s="5">
        <v>2.17</v>
      </c>
      <c r="N1051" s="5" t="s">
        <v>41</v>
      </c>
      <c r="O1051" s="5">
        <v>17</v>
      </c>
    </row>
    <row r="1052" spans="1:15" x14ac:dyDescent="0.2">
      <c r="A1052" s="5" t="s">
        <v>3829</v>
      </c>
      <c r="B1052" s="5" t="s">
        <v>3830</v>
      </c>
      <c r="C1052" s="5">
        <v>48</v>
      </c>
      <c r="D1052" s="5" t="s">
        <v>50</v>
      </c>
      <c r="E1052" s="5" t="s">
        <v>3831</v>
      </c>
      <c r="F1052" s="5">
        <v>-5698</v>
      </c>
      <c r="G1052" s="5" t="s">
        <v>19</v>
      </c>
      <c r="H1052" s="5" t="s">
        <v>38</v>
      </c>
      <c r="I1052" s="5">
        <v>42561.25</v>
      </c>
      <c r="J1052" s="5" t="s">
        <v>3832</v>
      </c>
      <c r="K1052" s="5" t="s">
        <v>55</v>
      </c>
      <c r="L1052" s="5" t="s">
        <v>73</v>
      </c>
      <c r="M1052" s="5">
        <v>3.19</v>
      </c>
      <c r="N1052" s="5" t="s">
        <v>41</v>
      </c>
      <c r="O1052" s="5">
        <v>10</v>
      </c>
    </row>
    <row r="1053" spans="1:15" x14ac:dyDescent="0.2">
      <c r="A1053" s="5" t="s">
        <v>3833</v>
      </c>
      <c r="B1053" s="5" t="s">
        <v>2782</v>
      </c>
      <c r="C1053" s="5">
        <v>34</v>
      </c>
      <c r="D1053" s="5" t="s">
        <v>17</v>
      </c>
      <c r="E1053" s="5" t="s">
        <v>3834</v>
      </c>
      <c r="F1053" s="5">
        <v>-3108</v>
      </c>
      <c r="G1053" s="5" t="s">
        <v>116</v>
      </c>
      <c r="H1053" s="5" t="s">
        <v>53</v>
      </c>
      <c r="I1053" s="5">
        <v>112423.23</v>
      </c>
      <c r="J1053" s="5" t="s">
        <v>3835</v>
      </c>
      <c r="K1053" s="5" t="s">
        <v>40</v>
      </c>
      <c r="L1053" s="5" t="s">
        <v>73</v>
      </c>
      <c r="M1053" s="5">
        <v>3.89</v>
      </c>
      <c r="N1053" s="5" t="s">
        <v>24</v>
      </c>
      <c r="O1053" s="5">
        <v>34</v>
      </c>
    </row>
    <row r="1054" spans="1:15" x14ac:dyDescent="0.2">
      <c r="A1054" s="5" t="s">
        <v>3836</v>
      </c>
      <c r="B1054" s="5" t="s">
        <v>2523</v>
      </c>
      <c r="C1054" s="5">
        <v>22</v>
      </c>
      <c r="D1054" s="5" t="s">
        <v>50</v>
      </c>
      <c r="E1054" s="5" t="s">
        <v>3837</v>
      </c>
      <c r="F1054" s="5">
        <v>-10770</v>
      </c>
      <c r="G1054" s="5" t="s">
        <v>45</v>
      </c>
      <c r="H1054" s="5" t="s">
        <v>20</v>
      </c>
      <c r="I1054" s="5">
        <v>108153.91</v>
      </c>
      <c r="J1054" s="5" t="s">
        <v>433</v>
      </c>
      <c r="K1054" s="5" t="s">
        <v>104</v>
      </c>
      <c r="L1054" s="5" t="s">
        <v>32</v>
      </c>
      <c r="M1054" s="5">
        <v>1.67</v>
      </c>
      <c r="N1054" s="5" t="s">
        <v>41</v>
      </c>
      <c r="O1054" s="5">
        <v>9</v>
      </c>
    </row>
    <row r="1055" spans="1:15" x14ac:dyDescent="0.2">
      <c r="A1055" s="5" t="s">
        <v>3838</v>
      </c>
      <c r="B1055" s="5" t="s">
        <v>3839</v>
      </c>
      <c r="C1055" s="5">
        <v>60</v>
      </c>
      <c r="D1055" s="5" t="s">
        <v>50</v>
      </c>
      <c r="E1055" s="5" t="s">
        <v>3840</v>
      </c>
      <c r="F1055" s="5">
        <v>-6084</v>
      </c>
      <c r="G1055" s="5" t="s">
        <v>94</v>
      </c>
      <c r="H1055" s="5" t="s">
        <v>53</v>
      </c>
      <c r="I1055" s="5">
        <v>137980.32999999999</v>
      </c>
      <c r="J1055" s="5" t="s">
        <v>1865</v>
      </c>
      <c r="K1055" s="5" t="s">
        <v>47</v>
      </c>
      <c r="L1055" s="5" t="s">
        <v>32</v>
      </c>
      <c r="M1055" s="5">
        <v>3.56</v>
      </c>
      <c r="N1055" s="5" t="s">
        <v>74</v>
      </c>
      <c r="O1055" s="5">
        <v>4</v>
      </c>
    </row>
    <row r="1056" spans="1:15" x14ac:dyDescent="0.2">
      <c r="A1056" s="5" t="s">
        <v>3841</v>
      </c>
      <c r="B1056" s="5" t="s">
        <v>3842</v>
      </c>
      <c r="C1056" s="5">
        <v>22</v>
      </c>
      <c r="D1056" s="5" t="s">
        <v>50</v>
      </c>
      <c r="E1056" s="5" t="s">
        <v>3843</v>
      </c>
      <c r="F1056" s="5">
        <v>-10685</v>
      </c>
      <c r="G1056" s="5" t="s">
        <v>29</v>
      </c>
      <c r="H1056" s="5" t="s">
        <v>20</v>
      </c>
      <c r="I1056" s="5">
        <v>113513</v>
      </c>
      <c r="J1056" s="5" t="s">
        <v>3844</v>
      </c>
      <c r="K1056" s="5" t="s">
        <v>118</v>
      </c>
      <c r="L1056" s="5" t="s">
        <v>56</v>
      </c>
      <c r="M1056" s="5">
        <v>4.8499999999999996</v>
      </c>
      <c r="N1056" s="5" t="s">
        <v>57</v>
      </c>
      <c r="O1056" s="5">
        <v>22</v>
      </c>
    </row>
    <row r="1057" spans="1:15" x14ac:dyDescent="0.2">
      <c r="A1057" s="5" t="s">
        <v>3845</v>
      </c>
      <c r="B1057" s="5" t="s">
        <v>3846</v>
      </c>
      <c r="C1057" s="5">
        <v>47</v>
      </c>
      <c r="D1057" s="5" t="s">
        <v>50</v>
      </c>
      <c r="E1057" s="5" t="s">
        <v>3847</v>
      </c>
      <c r="F1057" s="5">
        <v>-10129</v>
      </c>
      <c r="G1057" s="5" t="s">
        <v>94</v>
      </c>
      <c r="H1057" s="5" t="s">
        <v>53</v>
      </c>
      <c r="I1057" s="5">
        <v>151701.62</v>
      </c>
      <c r="J1057" s="5" t="s">
        <v>3848</v>
      </c>
      <c r="K1057" s="5" t="s">
        <v>136</v>
      </c>
      <c r="L1057" s="5" t="s">
        <v>73</v>
      </c>
      <c r="M1057" s="5">
        <v>4.37</v>
      </c>
      <c r="N1057" s="5" t="s">
        <v>74</v>
      </c>
      <c r="O1057" s="5">
        <v>38</v>
      </c>
    </row>
    <row r="1058" spans="1:15" x14ac:dyDescent="0.2">
      <c r="A1058" s="5" t="s">
        <v>3849</v>
      </c>
      <c r="B1058" s="5" t="s">
        <v>3850</v>
      </c>
      <c r="C1058" s="5">
        <v>46</v>
      </c>
      <c r="D1058" s="5" t="s">
        <v>50</v>
      </c>
      <c r="E1058" s="5" t="s">
        <v>3851</v>
      </c>
      <c r="F1058" s="5">
        <v>-9627</v>
      </c>
      <c r="G1058" s="5" t="s">
        <v>99</v>
      </c>
      <c r="H1058" s="5" t="s">
        <v>144</v>
      </c>
      <c r="I1058" s="5">
        <v>66257.710000000006</v>
      </c>
      <c r="J1058" s="5" t="s">
        <v>3852</v>
      </c>
      <c r="K1058" s="5" t="s">
        <v>55</v>
      </c>
      <c r="L1058" s="5" t="s">
        <v>56</v>
      </c>
      <c r="M1058" s="5">
        <v>4.46</v>
      </c>
      <c r="N1058" s="5" t="s">
        <v>24</v>
      </c>
      <c r="O1058" s="5">
        <v>19</v>
      </c>
    </row>
    <row r="1059" spans="1:15" x14ac:dyDescent="0.2">
      <c r="A1059" s="5" t="s">
        <v>3853</v>
      </c>
      <c r="B1059" s="5" t="s">
        <v>3854</v>
      </c>
      <c r="C1059" s="5">
        <v>31</v>
      </c>
      <c r="D1059" s="5" t="s">
        <v>27</v>
      </c>
      <c r="E1059" s="5" t="s">
        <v>3855</v>
      </c>
      <c r="F1059" s="5">
        <v>-9981</v>
      </c>
      <c r="G1059" s="5" t="s">
        <v>29</v>
      </c>
      <c r="H1059" s="5" t="s">
        <v>79</v>
      </c>
      <c r="I1059" s="5">
        <v>138369.09</v>
      </c>
      <c r="J1059" s="5" t="s">
        <v>2111</v>
      </c>
      <c r="K1059" s="5" t="s">
        <v>47</v>
      </c>
      <c r="L1059" s="5" t="s">
        <v>56</v>
      </c>
      <c r="M1059" s="5">
        <v>1.52</v>
      </c>
      <c r="N1059" s="5" t="s">
        <v>74</v>
      </c>
      <c r="O1059" s="5">
        <v>15</v>
      </c>
    </row>
    <row r="1060" spans="1:15" x14ac:dyDescent="0.2">
      <c r="A1060" s="5" t="s">
        <v>3856</v>
      </c>
      <c r="B1060" s="5" t="s">
        <v>3857</v>
      </c>
      <c r="C1060" s="5">
        <v>28</v>
      </c>
      <c r="D1060" s="5" t="s">
        <v>50</v>
      </c>
      <c r="E1060" s="5" t="s">
        <v>3858</v>
      </c>
      <c r="F1060" s="5">
        <v>-9331</v>
      </c>
      <c r="G1060" s="5" t="s">
        <v>29</v>
      </c>
      <c r="H1060" s="5" t="s">
        <v>66</v>
      </c>
      <c r="I1060" s="5">
        <v>46327.9</v>
      </c>
      <c r="J1060" s="5" t="s">
        <v>3859</v>
      </c>
      <c r="K1060" s="5" t="s">
        <v>62</v>
      </c>
      <c r="L1060" s="5" t="s">
        <v>56</v>
      </c>
      <c r="M1060" s="5">
        <v>1.1599999999999999</v>
      </c>
      <c r="N1060" s="5" t="s">
        <v>41</v>
      </c>
      <c r="O1060" s="5">
        <v>4</v>
      </c>
    </row>
    <row r="1061" spans="1:15" x14ac:dyDescent="0.2">
      <c r="A1061" s="5" t="s">
        <v>3860</v>
      </c>
      <c r="B1061" s="5" t="s">
        <v>3861</v>
      </c>
      <c r="C1061" s="5">
        <v>34</v>
      </c>
      <c r="D1061" s="5" t="s">
        <v>50</v>
      </c>
      <c r="E1061" s="5" t="s">
        <v>3862</v>
      </c>
      <c r="F1061" s="5">
        <v>-3138</v>
      </c>
      <c r="G1061" s="5" t="s">
        <v>78</v>
      </c>
      <c r="H1061" s="5" t="s">
        <v>20</v>
      </c>
      <c r="I1061" s="5">
        <v>74093.25</v>
      </c>
      <c r="J1061" s="5" t="s">
        <v>3619</v>
      </c>
      <c r="K1061" s="5" t="s">
        <v>118</v>
      </c>
      <c r="L1061" s="5" t="s">
        <v>32</v>
      </c>
      <c r="M1061" s="5">
        <v>3.52</v>
      </c>
      <c r="N1061" s="5" t="s">
        <v>33</v>
      </c>
      <c r="O1061" s="5">
        <v>1</v>
      </c>
    </row>
    <row r="1062" spans="1:15" x14ac:dyDescent="0.2">
      <c r="A1062" s="5" t="s">
        <v>3863</v>
      </c>
      <c r="B1062" s="5" t="s">
        <v>3864</v>
      </c>
      <c r="C1062" s="5">
        <v>43</v>
      </c>
      <c r="D1062" s="5" t="s">
        <v>17</v>
      </c>
      <c r="E1062" s="5" t="s">
        <v>3865</v>
      </c>
      <c r="F1062" s="5">
        <v>-7640</v>
      </c>
      <c r="G1062" s="5" t="s">
        <v>116</v>
      </c>
      <c r="H1062" s="5" t="s">
        <v>173</v>
      </c>
      <c r="I1062" s="5">
        <v>42382.87</v>
      </c>
      <c r="J1062" s="5" t="s">
        <v>3866</v>
      </c>
      <c r="K1062" s="5" t="s">
        <v>127</v>
      </c>
      <c r="L1062" s="5" t="s">
        <v>23</v>
      </c>
      <c r="M1062" s="5">
        <v>4.53</v>
      </c>
      <c r="N1062" s="5" t="s">
        <v>41</v>
      </c>
      <c r="O1062" s="5">
        <v>27</v>
      </c>
    </row>
    <row r="1063" spans="1:15" x14ac:dyDescent="0.2">
      <c r="A1063" s="5" t="s">
        <v>3867</v>
      </c>
      <c r="B1063" s="5" t="s">
        <v>3868</v>
      </c>
      <c r="C1063" s="5">
        <v>24</v>
      </c>
      <c r="D1063" s="5" t="s">
        <v>17</v>
      </c>
      <c r="E1063" s="5" t="s">
        <v>3869</v>
      </c>
      <c r="F1063" s="5">
        <v>-11100</v>
      </c>
      <c r="G1063" s="5" t="s">
        <v>19</v>
      </c>
      <c r="H1063" s="5" t="s">
        <v>53</v>
      </c>
      <c r="I1063" s="5">
        <v>170277.4</v>
      </c>
      <c r="J1063" s="5" t="s">
        <v>3870</v>
      </c>
      <c r="K1063" s="5" t="s">
        <v>62</v>
      </c>
      <c r="L1063" s="5" t="s">
        <v>56</v>
      </c>
      <c r="M1063" s="5">
        <v>3.93</v>
      </c>
      <c r="N1063" s="5" t="s">
        <v>33</v>
      </c>
      <c r="O1063" s="5">
        <v>9</v>
      </c>
    </row>
    <row r="1064" spans="1:15" x14ac:dyDescent="0.2">
      <c r="A1064" s="5" t="s">
        <v>3871</v>
      </c>
      <c r="B1064" s="5" t="s">
        <v>3872</v>
      </c>
      <c r="C1064" s="5">
        <v>34</v>
      </c>
      <c r="D1064" s="5" t="s">
        <v>27</v>
      </c>
      <c r="E1064" s="5" t="s">
        <v>3873</v>
      </c>
      <c r="F1064" s="5">
        <v>-8435</v>
      </c>
      <c r="G1064" s="5" t="s">
        <v>99</v>
      </c>
      <c r="H1064" s="5" t="s">
        <v>144</v>
      </c>
      <c r="I1064" s="5">
        <v>41381.949999999997</v>
      </c>
      <c r="J1064" s="5" t="s">
        <v>3874</v>
      </c>
      <c r="K1064" s="5" t="s">
        <v>55</v>
      </c>
      <c r="L1064" s="5" t="s">
        <v>32</v>
      </c>
      <c r="M1064" s="5">
        <v>2.67</v>
      </c>
      <c r="N1064" s="5" t="s">
        <v>24</v>
      </c>
      <c r="O1064" s="5">
        <v>26</v>
      </c>
    </row>
    <row r="1065" spans="1:15" x14ac:dyDescent="0.2">
      <c r="A1065" s="5" t="s">
        <v>3875</v>
      </c>
      <c r="B1065" s="5" t="s">
        <v>151</v>
      </c>
      <c r="C1065" s="5">
        <v>57</v>
      </c>
      <c r="D1065" s="5" t="s">
        <v>17</v>
      </c>
      <c r="E1065" s="5" t="s">
        <v>3876</v>
      </c>
      <c r="F1065" s="5">
        <v>-2599</v>
      </c>
      <c r="G1065" s="5" t="s">
        <v>78</v>
      </c>
      <c r="H1065" s="5" t="s">
        <v>144</v>
      </c>
      <c r="I1065" s="5">
        <v>73498.61</v>
      </c>
      <c r="J1065" s="5" t="s">
        <v>1262</v>
      </c>
      <c r="K1065" s="5" t="s">
        <v>136</v>
      </c>
      <c r="L1065" s="5" t="s">
        <v>32</v>
      </c>
      <c r="M1065" s="5">
        <v>2.87</v>
      </c>
      <c r="N1065" s="5" t="s">
        <v>24</v>
      </c>
      <c r="O1065" s="5">
        <v>31</v>
      </c>
    </row>
    <row r="1066" spans="1:15" x14ac:dyDescent="0.2">
      <c r="A1066" s="5" t="s">
        <v>3877</v>
      </c>
      <c r="B1066" s="5" t="s">
        <v>2191</v>
      </c>
      <c r="C1066" s="5">
        <v>64</v>
      </c>
      <c r="D1066" s="5" t="s">
        <v>50</v>
      </c>
      <c r="E1066" s="5" t="s">
        <v>3878</v>
      </c>
      <c r="F1066" s="5">
        <v>-8771</v>
      </c>
      <c r="G1066" s="5" t="s">
        <v>94</v>
      </c>
      <c r="H1066" s="5" t="s">
        <v>194</v>
      </c>
      <c r="I1066" s="5">
        <v>118671.3</v>
      </c>
      <c r="J1066" s="5" t="s">
        <v>3879</v>
      </c>
      <c r="K1066" s="5" t="s">
        <v>62</v>
      </c>
      <c r="L1066" s="5" t="s">
        <v>73</v>
      </c>
      <c r="M1066" s="5">
        <v>3.11</v>
      </c>
      <c r="N1066" s="5" t="s">
        <v>57</v>
      </c>
      <c r="O1066" s="5">
        <v>33</v>
      </c>
    </row>
    <row r="1067" spans="1:15" x14ac:dyDescent="0.2">
      <c r="A1067" s="5" t="s">
        <v>3880</v>
      </c>
      <c r="B1067" s="5" t="s">
        <v>3881</v>
      </c>
      <c r="C1067" s="5">
        <v>60</v>
      </c>
      <c r="D1067" s="5" t="s">
        <v>27</v>
      </c>
      <c r="E1067" s="5" t="s">
        <v>3882</v>
      </c>
      <c r="F1067" s="5">
        <v>-9684</v>
      </c>
      <c r="G1067" s="5" t="s">
        <v>116</v>
      </c>
      <c r="H1067" s="5" t="s">
        <v>173</v>
      </c>
      <c r="I1067" s="5">
        <v>171291.31</v>
      </c>
      <c r="J1067" s="5" t="s">
        <v>3883</v>
      </c>
      <c r="K1067" s="5" t="s">
        <v>40</v>
      </c>
      <c r="L1067" s="5" t="s">
        <v>56</v>
      </c>
      <c r="M1067" s="5">
        <v>1.21</v>
      </c>
      <c r="N1067" s="5" t="s">
        <v>57</v>
      </c>
      <c r="O1067" s="5">
        <v>19</v>
      </c>
    </row>
    <row r="1068" spans="1:15" x14ac:dyDescent="0.2">
      <c r="A1068" s="5" t="s">
        <v>3884</v>
      </c>
      <c r="B1068" s="5" t="s">
        <v>3885</v>
      </c>
      <c r="C1068" s="5">
        <v>31</v>
      </c>
      <c r="D1068" s="5" t="s">
        <v>17</v>
      </c>
      <c r="E1068" s="5" t="s">
        <v>3886</v>
      </c>
      <c r="F1068" s="5">
        <v>-9384</v>
      </c>
      <c r="G1068" s="5" t="s">
        <v>78</v>
      </c>
      <c r="H1068" s="5" t="s">
        <v>71</v>
      </c>
      <c r="I1068" s="5">
        <v>136120.35</v>
      </c>
      <c r="J1068" s="5" t="s">
        <v>3529</v>
      </c>
      <c r="K1068" s="5" t="s">
        <v>62</v>
      </c>
      <c r="L1068" s="5" t="s">
        <v>56</v>
      </c>
      <c r="M1068" s="5">
        <v>3.97</v>
      </c>
      <c r="N1068" s="5" t="s">
        <v>41</v>
      </c>
      <c r="O1068" s="5">
        <v>36</v>
      </c>
    </row>
    <row r="1069" spans="1:15" x14ac:dyDescent="0.2">
      <c r="A1069" s="5" t="s">
        <v>3887</v>
      </c>
      <c r="B1069" s="5" t="s">
        <v>3888</v>
      </c>
      <c r="C1069" s="5">
        <v>27</v>
      </c>
      <c r="D1069" s="5" t="s">
        <v>27</v>
      </c>
      <c r="E1069" s="5" t="s">
        <v>3889</v>
      </c>
      <c r="F1069" s="5">
        <v>-3515</v>
      </c>
      <c r="G1069" s="5" t="s">
        <v>37</v>
      </c>
      <c r="H1069" s="5" t="s">
        <v>144</v>
      </c>
      <c r="I1069" s="5">
        <v>98165.4</v>
      </c>
      <c r="J1069" s="5" t="s">
        <v>3890</v>
      </c>
      <c r="K1069" s="5" t="s">
        <v>104</v>
      </c>
      <c r="L1069" s="5" t="s">
        <v>32</v>
      </c>
      <c r="M1069" s="5">
        <v>2.66</v>
      </c>
      <c r="N1069" s="5" t="s">
        <v>74</v>
      </c>
      <c r="O1069" s="5">
        <v>21</v>
      </c>
    </row>
    <row r="1070" spans="1:15" x14ac:dyDescent="0.2">
      <c r="A1070" s="5" t="s">
        <v>3891</v>
      </c>
      <c r="B1070" s="5" t="s">
        <v>747</v>
      </c>
      <c r="C1070" s="5">
        <v>41</v>
      </c>
      <c r="D1070" s="5" t="s">
        <v>27</v>
      </c>
      <c r="E1070" s="5" t="s">
        <v>3892</v>
      </c>
      <c r="F1070" s="5">
        <v>-5713</v>
      </c>
      <c r="G1070" s="5" t="s">
        <v>29</v>
      </c>
      <c r="H1070" s="5" t="s">
        <v>66</v>
      </c>
      <c r="I1070" s="5">
        <v>158170.26</v>
      </c>
      <c r="J1070" s="5" t="s">
        <v>3893</v>
      </c>
      <c r="K1070" s="5" t="s">
        <v>47</v>
      </c>
      <c r="L1070" s="5" t="s">
        <v>32</v>
      </c>
      <c r="M1070" s="5">
        <v>2.34</v>
      </c>
      <c r="N1070" s="5" t="s">
        <v>57</v>
      </c>
      <c r="O1070" s="5">
        <v>20</v>
      </c>
    </row>
    <row r="1071" spans="1:15" x14ac:dyDescent="0.2">
      <c r="A1071" s="5" t="s">
        <v>3894</v>
      </c>
      <c r="B1071" s="5" t="s">
        <v>2540</v>
      </c>
      <c r="C1071" s="5">
        <v>27</v>
      </c>
      <c r="D1071" s="5" t="s">
        <v>27</v>
      </c>
      <c r="E1071" s="5" t="s">
        <v>3895</v>
      </c>
      <c r="F1071" s="5">
        <v>-2337</v>
      </c>
      <c r="G1071" s="5" t="s">
        <v>78</v>
      </c>
      <c r="H1071" s="5" t="s">
        <v>20</v>
      </c>
      <c r="I1071" s="5">
        <v>97138.68</v>
      </c>
      <c r="J1071" s="5" t="s">
        <v>3896</v>
      </c>
      <c r="K1071" s="5" t="s">
        <v>55</v>
      </c>
      <c r="L1071" s="5" t="s">
        <v>23</v>
      </c>
      <c r="M1071" s="5">
        <v>1.01</v>
      </c>
      <c r="N1071" s="5" t="s">
        <v>24</v>
      </c>
      <c r="O1071" s="5">
        <v>2</v>
      </c>
    </row>
    <row r="1072" spans="1:15" x14ac:dyDescent="0.2">
      <c r="A1072" s="5" t="s">
        <v>3897</v>
      </c>
      <c r="B1072" s="5" t="s">
        <v>1360</v>
      </c>
      <c r="C1072" s="5">
        <v>45</v>
      </c>
      <c r="D1072" s="5" t="s">
        <v>17</v>
      </c>
      <c r="E1072" s="5" t="s">
        <v>3898</v>
      </c>
      <c r="F1072" s="5">
        <v>-3813</v>
      </c>
      <c r="G1072" s="5" t="s">
        <v>45</v>
      </c>
      <c r="H1072" s="5" t="s">
        <v>53</v>
      </c>
      <c r="I1072" s="5">
        <v>164467.56</v>
      </c>
      <c r="J1072" s="5" t="s">
        <v>3899</v>
      </c>
      <c r="K1072" s="5" t="s">
        <v>136</v>
      </c>
      <c r="L1072" s="5" t="s">
        <v>23</v>
      </c>
      <c r="M1072" s="5">
        <v>4.99</v>
      </c>
      <c r="N1072" s="5" t="s">
        <v>74</v>
      </c>
      <c r="O1072" s="5">
        <v>2</v>
      </c>
    </row>
    <row r="1073" spans="1:15" x14ac:dyDescent="0.2">
      <c r="A1073" s="5" t="s">
        <v>3900</v>
      </c>
      <c r="B1073" s="5" t="s">
        <v>1302</v>
      </c>
      <c r="C1073" s="5">
        <v>34</v>
      </c>
      <c r="D1073" s="5" t="s">
        <v>27</v>
      </c>
      <c r="E1073" s="5" t="s">
        <v>3901</v>
      </c>
      <c r="F1073" s="5">
        <v>-6290</v>
      </c>
      <c r="G1073" s="5" t="s">
        <v>52</v>
      </c>
      <c r="H1073" s="5" t="s">
        <v>194</v>
      </c>
      <c r="I1073" s="5">
        <v>124238.09</v>
      </c>
      <c r="J1073" s="5" t="s">
        <v>3902</v>
      </c>
      <c r="K1073" s="5" t="s">
        <v>136</v>
      </c>
      <c r="L1073" s="5" t="s">
        <v>73</v>
      </c>
      <c r="M1073" s="5">
        <v>1.55</v>
      </c>
      <c r="N1073" s="5" t="s">
        <v>41</v>
      </c>
      <c r="O1073" s="5">
        <v>38</v>
      </c>
    </row>
    <row r="1074" spans="1:15" x14ac:dyDescent="0.2">
      <c r="A1074" s="5" t="s">
        <v>3903</v>
      </c>
      <c r="B1074" s="5" t="s">
        <v>147</v>
      </c>
      <c r="C1074" s="5">
        <v>63</v>
      </c>
      <c r="D1074" s="5" t="s">
        <v>17</v>
      </c>
      <c r="E1074" s="5" t="s">
        <v>3904</v>
      </c>
      <c r="F1074" s="5">
        <v>-5571</v>
      </c>
      <c r="G1074" s="5" t="s">
        <v>116</v>
      </c>
      <c r="H1074" s="5" t="s">
        <v>144</v>
      </c>
      <c r="I1074" s="5">
        <v>92042.05</v>
      </c>
      <c r="J1074" s="5" t="s">
        <v>492</v>
      </c>
      <c r="K1074" s="5" t="s">
        <v>55</v>
      </c>
      <c r="L1074" s="5" t="s">
        <v>56</v>
      </c>
      <c r="M1074" s="5">
        <v>4.24</v>
      </c>
      <c r="N1074" s="5" t="s">
        <v>33</v>
      </c>
      <c r="O1074" s="5">
        <v>32</v>
      </c>
    </row>
    <row r="1075" spans="1:15" x14ac:dyDescent="0.2">
      <c r="A1075" s="5" t="s">
        <v>3905</v>
      </c>
      <c r="B1075" s="5" t="s">
        <v>3906</v>
      </c>
      <c r="C1075" s="5">
        <v>63</v>
      </c>
      <c r="D1075" s="5" t="s">
        <v>17</v>
      </c>
      <c r="E1075" s="5" t="s">
        <v>3907</v>
      </c>
      <c r="F1075" s="5">
        <v>-6405</v>
      </c>
      <c r="G1075" s="5" t="s">
        <v>116</v>
      </c>
      <c r="H1075" s="5" t="s">
        <v>173</v>
      </c>
      <c r="I1075" s="5">
        <v>65529.36</v>
      </c>
      <c r="J1075" s="5" t="s">
        <v>3908</v>
      </c>
      <c r="K1075" s="5" t="s">
        <v>55</v>
      </c>
      <c r="L1075" s="5" t="s">
        <v>32</v>
      </c>
      <c r="M1075" s="5">
        <v>1.1499999999999999</v>
      </c>
      <c r="N1075" s="5" t="s">
        <v>74</v>
      </c>
      <c r="O1075" s="5">
        <v>37</v>
      </c>
    </row>
    <row r="1076" spans="1:15" x14ac:dyDescent="0.2">
      <c r="A1076" s="5" t="s">
        <v>3909</v>
      </c>
      <c r="B1076" s="5" t="s">
        <v>3910</v>
      </c>
      <c r="C1076" s="5">
        <v>28</v>
      </c>
      <c r="D1076" s="5" t="s">
        <v>50</v>
      </c>
      <c r="E1076" s="5" t="s">
        <v>3911</v>
      </c>
      <c r="F1076" s="5">
        <v>-3394</v>
      </c>
      <c r="G1076" s="5" t="s">
        <v>116</v>
      </c>
      <c r="H1076" s="5" t="s">
        <v>173</v>
      </c>
      <c r="I1076" s="5">
        <v>134720.24</v>
      </c>
      <c r="J1076" s="5" t="s">
        <v>1692</v>
      </c>
      <c r="K1076" s="5" t="s">
        <v>47</v>
      </c>
      <c r="L1076" s="5" t="s">
        <v>56</v>
      </c>
      <c r="M1076" s="5">
        <v>2.74</v>
      </c>
      <c r="N1076" s="5" t="s">
        <v>74</v>
      </c>
      <c r="O1076" s="5">
        <v>35</v>
      </c>
    </row>
    <row r="1077" spans="1:15" x14ac:dyDescent="0.2">
      <c r="A1077" s="5" t="s">
        <v>3912</v>
      </c>
      <c r="B1077" s="5" t="s">
        <v>248</v>
      </c>
      <c r="C1077" s="5">
        <v>41</v>
      </c>
      <c r="D1077" s="5" t="s">
        <v>17</v>
      </c>
      <c r="E1077" s="5" t="s">
        <v>3913</v>
      </c>
      <c r="F1077" s="5">
        <v>-3008</v>
      </c>
      <c r="G1077" s="5" t="s">
        <v>37</v>
      </c>
      <c r="H1077" s="5" t="s">
        <v>53</v>
      </c>
      <c r="I1077" s="5">
        <v>91665.17</v>
      </c>
      <c r="J1077" s="5" t="s">
        <v>3914</v>
      </c>
      <c r="K1077" s="5" t="s">
        <v>136</v>
      </c>
      <c r="L1077" s="5" t="s">
        <v>23</v>
      </c>
      <c r="M1077" s="5">
        <v>1.1299999999999999</v>
      </c>
      <c r="N1077" s="5" t="s">
        <v>33</v>
      </c>
      <c r="O1077" s="5">
        <v>24</v>
      </c>
    </row>
    <row r="1078" spans="1:15" x14ac:dyDescent="0.2">
      <c r="A1078" s="5" t="s">
        <v>3915</v>
      </c>
      <c r="B1078" s="5" t="s">
        <v>502</v>
      </c>
      <c r="C1078" s="5">
        <v>51</v>
      </c>
      <c r="D1078" s="5" t="s">
        <v>17</v>
      </c>
      <c r="E1078" s="5" t="s">
        <v>3916</v>
      </c>
      <c r="F1078" s="5">
        <v>-8209</v>
      </c>
      <c r="G1078" s="5" t="s">
        <v>94</v>
      </c>
      <c r="H1078" s="5" t="s">
        <v>53</v>
      </c>
      <c r="I1078" s="5">
        <v>153288.26999999999</v>
      </c>
      <c r="J1078" s="5" t="s">
        <v>333</v>
      </c>
      <c r="K1078" s="5" t="s">
        <v>104</v>
      </c>
      <c r="L1078" s="5" t="s">
        <v>73</v>
      </c>
      <c r="M1078" s="5">
        <v>4.83</v>
      </c>
      <c r="N1078" s="5" t="s">
        <v>57</v>
      </c>
      <c r="O1078" s="5">
        <v>11</v>
      </c>
    </row>
    <row r="1079" spans="1:15" x14ac:dyDescent="0.2">
      <c r="A1079" s="5" t="s">
        <v>3917</v>
      </c>
      <c r="B1079" s="5" t="s">
        <v>3918</v>
      </c>
      <c r="C1079" s="5">
        <v>38</v>
      </c>
      <c r="D1079" s="5" t="s">
        <v>50</v>
      </c>
      <c r="E1079" s="5" t="s">
        <v>3919</v>
      </c>
      <c r="F1079" s="5">
        <v>-8174</v>
      </c>
      <c r="G1079" s="5" t="s">
        <v>78</v>
      </c>
      <c r="H1079" s="5" t="s">
        <v>144</v>
      </c>
      <c r="I1079" s="5">
        <v>163211.76999999999</v>
      </c>
      <c r="J1079" s="5" t="s">
        <v>3920</v>
      </c>
      <c r="K1079" s="5" t="s">
        <v>118</v>
      </c>
      <c r="L1079" s="5" t="s">
        <v>56</v>
      </c>
      <c r="M1079" s="5">
        <v>4.83</v>
      </c>
      <c r="N1079" s="5" t="s">
        <v>24</v>
      </c>
      <c r="O1079" s="5">
        <v>11</v>
      </c>
    </row>
    <row r="1080" spans="1:15" x14ac:dyDescent="0.2">
      <c r="A1080" s="5" t="s">
        <v>3921</v>
      </c>
      <c r="B1080" s="5" t="s">
        <v>685</v>
      </c>
      <c r="C1080" s="5">
        <v>22</v>
      </c>
      <c r="D1080" s="5" t="s">
        <v>17</v>
      </c>
      <c r="E1080" s="5" t="s">
        <v>3922</v>
      </c>
      <c r="F1080" s="5">
        <v>-8489</v>
      </c>
      <c r="G1080" s="5" t="s">
        <v>37</v>
      </c>
      <c r="H1080" s="5" t="s">
        <v>144</v>
      </c>
      <c r="I1080" s="5">
        <v>50166.6</v>
      </c>
      <c r="J1080" s="5" t="s">
        <v>3923</v>
      </c>
      <c r="K1080" s="5" t="s">
        <v>118</v>
      </c>
      <c r="L1080" s="5" t="s">
        <v>32</v>
      </c>
      <c r="M1080" s="5">
        <v>1.84</v>
      </c>
      <c r="N1080" s="5" t="s">
        <v>33</v>
      </c>
      <c r="O1080" s="5">
        <v>32</v>
      </c>
    </row>
    <row r="1081" spans="1:15" x14ac:dyDescent="0.2">
      <c r="A1081" s="5" t="s">
        <v>3924</v>
      </c>
      <c r="B1081" s="5" t="s">
        <v>1409</v>
      </c>
      <c r="C1081" s="5">
        <v>47</v>
      </c>
      <c r="D1081" s="5" t="s">
        <v>17</v>
      </c>
      <c r="E1081" s="5" t="s">
        <v>3925</v>
      </c>
      <c r="F1081" s="5">
        <v>-5774</v>
      </c>
      <c r="G1081" s="5" t="s">
        <v>29</v>
      </c>
      <c r="H1081" s="5" t="s">
        <v>144</v>
      </c>
      <c r="I1081" s="5">
        <v>100968.11</v>
      </c>
      <c r="J1081" s="5" t="s">
        <v>3926</v>
      </c>
      <c r="K1081" s="5" t="s">
        <v>127</v>
      </c>
      <c r="L1081" s="5" t="s">
        <v>73</v>
      </c>
      <c r="M1081" s="5">
        <v>3.16</v>
      </c>
      <c r="N1081" s="5" t="s">
        <v>41</v>
      </c>
      <c r="O1081" s="5">
        <v>2</v>
      </c>
    </row>
    <row r="1082" spans="1:15" x14ac:dyDescent="0.2">
      <c r="A1082" s="5" t="s">
        <v>3927</v>
      </c>
      <c r="B1082" s="5" t="s">
        <v>3928</v>
      </c>
      <c r="C1082" s="5">
        <v>23</v>
      </c>
      <c r="D1082" s="5" t="s">
        <v>50</v>
      </c>
      <c r="E1082" s="5" t="s">
        <v>3929</v>
      </c>
      <c r="F1082" s="5">
        <v>-3779</v>
      </c>
      <c r="G1082" s="5" t="s">
        <v>94</v>
      </c>
      <c r="H1082" s="5" t="s">
        <v>66</v>
      </c>
      <c r="I1082" s="5">
        <v>169712.02</v>
      </c>
      <c r="J1082" s="5" t="s">
        <v>3930</v>
      </c>
      <c r="K1082" s="5" t="s">
        <v>127</v>
      </c>
      <c r="L1082" s="5" t="s">
        <v>32</v>
      </c>
      <c r="M1082" s="5">
        <v>4.6900000000000004</v>
      </c>
      <c r="N1082" s="5" t="s">
        <v>57</v>
      </c>
      <c r="O1082" s="5">
        <v>14</v>
      </c>
    </row>
    <row r="1083" spans="1:15" x14ac:dyDescent="0.2">
      <c r="A1083" s="5" t="s">
        <v>3931</v>
      </c>
      <c r="B1083" s="5" t="s">
        <v>3932</v>
      </c>
      <c r="C1083" s="5">
        <v>41</v>
      </c>
      <c r="D1083" s="5" t="s">
        <v>17</v>
      </c>
      <c r="E1083" s="5" t="s">
        <v>3933</v>
      </c>
      <c r="F1083" s="5">
        <v>-6380</v>
      </c>
      <c r="G1083" s="5" t="s">
        <v>29</v>
      </c>
      <c r="H1083" s="5" t="s">
        <v>194</v>
      </c>
      <c r="I1083" s="5">
        <v>35621.33</v>
      </c>
      <c r="J1083" s="5" t="s">
        <v>3934</v>
      </c>
      <c r="K1083" s="5" t="s">
        <v>22</v>
      </c>
      <c r="L1083" s="5" t="s">
        <v>32</v>
      </c>
      <c r="M1083" s="5">
        <v>4.8099999999999996</v>
      </c>
      <c r="N1083" s="5" t="s">
        <v>41</v>
      </c>
      <c r="O1083" s="5">
        <v>15</v>
      </c>
    </row>
    <row r="1084" spans="1:15" x14ac:dyDescent="0.2">
      <c r="A1084" s="5" t="s">
        <v>3935</v>
      </c>
      <c r="B1084" s="5" t="s">
        <v>2491</v>
      </c>
      <c r="C1084" s="5">
        <v>49</v>
      </c>
      <c r="D1084" s="5" t="s">
        <v>27</v>
      </c>
      <c r="E1084" s="5" t="s">
        <v>3936</v>
      </c>
      <c r="F1084" s="5">
        <v>-11081</v>
      </c>
      <c r="G1084" s="5" t="s">
        <v>29</v>
      </c>
      <c r="H1084" s="5" t="s">
        <v>144</v>
      </c>
      <c r="I1084" s="5">
        <v>107754.02</v>
      </c>
      <c r="J1084" s="5" t="s">
        <v>691</v>
      </c>
      <c r="K1084" s="5" t="s">
        <v>81</v>
      </c>
      <c r="L1084" s="5" t="s">
        <v>23</v>
      </c>
      <c r="M1084" s="5">
        <v>2.99</v>
      </c>
      <c r="N1084" s="5" t="s">
        <v>57</v>
      </c>
      <c r="O1084" s="5">
        <v>13</v>
      </c>
    </row>
    <row r="1085" spans="1:15" x14ac:dyDescent="0.2">
      <c r="A1085" s="5" t="s">
        <v>3937</v>
      </c>
      <c r="B1085" s="5" t="s">
        <v>3938</v>
      </c>
      <c r="C1085" s="5">
        <v>57</v>
      </c>
      <c r="D1085" s="5" t="s">
        <v>50</v>
      </c>
      <c r="E1085" s="5" t="s">
        <v>3939</v>
      </c>
      <c r="F1085" s="5">
        <v>-7320</v>
      </c>
      <c r="G1085" s="5" t="s">
        <v>78</v>
      </c>
      <c r="H1085" s="5" t="s">
        <v>20</v>
      </c>
      <c r="I1085" s="5">
        <v>130134.87</v>
      </c>
      <c r="J1085" s="5" t="s">
        <v>3940</v>
      </c>
      <c r="K1085" s="5" t="s">
        <v>104</v>
      </c>
      <c r="L1085" s="5" t="s">
        <v>23</v>
      </c>
      <c r="M1085" s="5">
        <v>2.3199999999999998</v>
      </c>
      <c r="N1085" s="5" t="s">
        <v>24</v>
      </c>
      <c r="O1085" s="5">
        <v>30</v>
      </c>
    </row>
    <row r="1086" spans="1:15" x14ac:dyDescent="0.2">
      <c r="A1086" s="5" t="s">
        <v>3941</v>
      </c>
      <c r="B1086" s="5" t="s">
        <v>2960</v>
      </c>
      <c r="C1086" s="5">
        <v>30</v>
      </c>
      <c r="D1086" s="5" t="s">
        <v>17</v>
      </c>
      <c r="E1086" s="5" t="s">
        <v>3942</v>
      </c>
      <c r="F1086" s="5">
        <v>-6525</v>
      </c>
      <c r="G1086" s="5" t="s">
        <v>116</v>
      </c>
      <c r="H1086" s="5" t="s">
        <v>66</v>
      </c>
      <c r="I1086" s="5">
        <v>58469.91</v>
      </c>
      <c r="J1086" s="5" t="s">
        <v>916</v>
      </c>
      <c r="K1086" s="5" t="s">
        <v>47</v>
      </c>
      <c r="L1086" s="5" t="s">
        <v>32</v>
      </c>
      <c r="M1086" s="5">
        <v>2.4500000000000002</v>
      </c>
      <c r="N1086" s="5" t="s">
        <v>33</v>
      </c>
      <c r="O1086" s="5">
        <v>19</v>
      </c>
    </row>
    <row r="1087" spans="1:15" x14ac:dyDescent="0.2">
      <c r="A1087" s="5" t="s">
        <v>3943</v>
      </c>
      <c r="B1087" s="5" t="s">
        <v>3944</v>
      </c>
      <c r="C1087" s="5">
        <v>57</v>
      </c>
      <c r="D1087" s="5" t="s">
        <v>17</v>
      </c>
      <c r="E1087" s="5" t="s">
        <v>3945</v>
      </c>
      <c r="F1087" s="5">
        <v>-3525</v>
      </c>
      <c r="G1087" s="5" t="s">
        <v>45</v>
      </c>
      <c r="H1087" s="5" t="s">
        <v>30</v>
      </c>
      <c r="I1087" s="5">
        <v>44567.43</v>
      </c>
      <c r="J1087" s="5" t="s">
        <v>850</v>
      </c>
      <c r="K1087" s="5" t="s">
        <v>81</v>
      </c>
      <c r="L1087" s="5" t="s">
        <v>32</v>
      </c>
      <c r="M1087" s="5">
        <v>1.45</v>
      </c>
      <c r="N1087" s="5" t="s">
        <v>41</v>
      </c>
      <c r="O1087" s="5">
        <v>21</v>
      </c>
    </row>
    <row r="1088" spans="1:15" x14ac:dyDescent="0.2">
      <c r="A1088" s="5" t="s">
        <v>3946</v>
      </c>
      <c r="B1088" s="5" t="s">
        <v>3947</v>
      </c>
      <c r="C1088" s="5">
        <v>56</v>
      </c>
      <c r="D1088" s="5" t="s">
        <v>50</v>
      </c>
      <c r="E1088" s="5" t="s">
        <v>3948</v>
      </c>
      <c r="F1088" s="5">
        <v>-6475</v>
      </c>
      <c r="G1088" s="5" t="s">
        <v>19</v>
      </c>
      <c r="H1088" s="5" t="s">
        <v>173</v>
      </c>
      <c r="I1088" s="5">
        <v>149405</v>
      </c>
      <c r="J1088" s="5" t="s">
        <v>1292</v>
      </c>
      <c r="K1088" s="5" t="s">
        <v>55</v>
      </c>
      <c r="L1088" s="5" t="s">
        <v>56</v>
      </c>
      <c r="M1088" s="5">
        <v>4.2300000000000004</v>
      </c>
      <c r="N1088" s="5" t="s">
        <v>57</v>
      </c>
      <c r="O1088" s="5">
        <v>16</v>
      </c>
    </row>
    <row r="1089" spans="1:15" x14ac:dyDescent="0.2">
      <c r="A1089" s="5" t="s">
        <v>3949</v>
      </c>
      <c r="B1089" s="5" t="s">
        <v>3036</v>
      </c>
      <c r="C1089" s="5">
        <v>61</v>
      </c>
      <c r="D1089" s="5" t="s">
        <v>27</v>
      </c>
      <c r="E1089" s="5" t="s">
        <v>3950</v>
      </c>
      <c r="F1089" s="5">
        <v>-7218</v>
      </c>
      <c r="G1089" s="5" t="s">
        <v>78</v>
      </c>
      <c r="H1089" s="5" t="s">
        <v>20</v>
      </c>
      <c r="I1089" s="5">
        <v>153206.6</v>
      </c>
      <c r="J1089" s="5" t="s">
        <v>1350</v>
      </c>
      <c r="K1089" s="5" t="s">
        <v>47</v>
      </c>
      <c r="L1089" s="5" t="s">
        <v>56</v>
      </c>
      <c r="M1089" s="5">
        <v>4.96</v>
      </c>
      <c r="N1089" s="5" t="s">
        <v>33</v>
      </c>
      <c r="O1089" s="5">
        <v>1</v>
      </c>
    </row>
    <row r="1090" spans="1:15" x14ac:dyDescent="0.2">
      <c r="A1090" s="5" t="s">
        <v>3951</v>
      </c>
      <c r="B1090" s="5" t="s">
        <v>1555</v>
      </c>
      <c r="C1090" s="5">
        <v>49</v>
      </c>
      <c r="D1090" s="5" t="s">
        <v>27</v>
      </c>
      <c r="E1090" s="5" t="s">
        <v>3952</v>
      </c>
      <c r="F1090" s="5">
        <v>-9517</v>
      </c>
      <c r="G1090" s="5" t="s">
        <v>99</v>
      </c>
      <c r="H1090" s="5" t="s">
        <v>53</v>
      </c>
      <c r="I1090" s="5">
        <v>62570.83</v>
      </c>
      <c r="J1090" s="5" t="s">
        <v>3953</v>
      </c>
      <c r="K1090" s="5" t="s">
        <v>40</v>
      </c>
      <c r="L1090" s="5" t="s">
        <v>23</v>
      </c>
      <c r="M1090" s="5">
        <v>4.9000000000000004</v>
      </c>
      <c r="N1090" s="5" t="s">
        <v>24</v>
      </c>
      <c r="O1090" s="5">
        <v>31</v>
      </c>
    </row>
    <row r="1091" spans="1:15" x14ac:dyDescent="0.2">
      <c r="A1091" s="5" t="s">
        <v>3954</v>
      </c>
      <c r="B1091" s="5" t="s">
        <v>3029</v>
      </c>
      <c r="C1091" s="5">
        <v>51</v>
      </c>
      <c r="D1091" s="5" t="s">
        <v>50</v>
      </c>
      <c r="E1091" s="5" t="s">
        <v>3955</v>
      </c>
      <c r="F1091" s="5">
        <v>-5595</v>
      </c>
      <c r="G1091" s="5" t="s">
        <v>45</v>
      </c>
      <c r="H1091" s="5" t="s">
        <v>144</v>
      </c>
      <c r="I1091" s="5">
        <v>100671.87</v>
      </c>
      <c r="J1091" s="5" t="s">
        <v>3956</v>
      </c>
      <c r="K1091" s="5" t="s">
        <v>127</v>
      </c>
      <c r="L1091" s="5" t="s">
        <v>73</v>
      </c>
      <c r="M1091" s="5">
        <v>1.07</v>
      </c>
      <c r="N1091" s="5" t="s">
        <v>33</v>
      </c>
      <c r="O1091" s="5">
        <v>21</v>
      </c>
    </row>
    <row r="1092" spans="1:15" x14ac:dyDescent="0.2">
      <c r="A1092" s="5" t="s">
        <v>3957</v>
      </c>
      <c r="B1092" s="5" t="s">
        <v>3958</v>
      </c>
      <c r="C1092" s="5">
        <v>22</v>
      </c>
      <c r="D1092" s="5" t="s">
        <v>50</v>
      </c>
      <c r="E1092" s="5" t="s">
        <v>3959</v>
      </c>
      <c r="F1092" s="5">
        <v>-3095</v>
      </c>
      <c r="G1092" s="5" t="s">
        <v>52</v>
      </c>
      <c r="H1092" s="5" t="s">
        <v>20</v>
      </c>
      <c r="I1092" s="5">
        <v>116404.78</v>
      </c>
      <c r="J1092" s="5" t="s">
        <v>1830</v>
      </c>
      <c r="K1092" s="5" t="s">
        <v>127</v>
      </c>
      <c r="L1092" s="5" t="s">
        <v>32</v>
      </c>
      <c r="M1092" s="5">
        <v>2.89</v>
      </c>
      <c r="N1092" s="5" t="s">
        <v>57</v>
      </c>
      <c r="O1092" s="5">
        <v>35</v>
      </c>
    </row>
    <row r="1093" spans="1:15" x14ac:dyDescent="0.2">
      <c r="A1093" s="5" t="s">
        <v>3960</v>
      </c>
      <c r="B1093" s="5" t="s">
        <v>3961</v>
      </c>
      <c r="C1093" s="5">
        <v>43</v>
      </c>
      <c r="D1093" s="5" t="s">
        <v>27</v>
      </c>
      <c r="E1093" s="5" t="s">
        <v>3962</v>
      </c>
      <c r="F1093" s="5">
        <v>-7331</v>
      </c>
      <c r="G1093" s="5" t="s">
        <v>99</v>
      </c>
      <c r="H1093" s="5" t="s">
        <v>194</v>
      </c>
      <c r="I1093" s="5">
        <v>112876.82</v>
      </c>
      <c r="J1093" s="5" t="s">
        <v>2265</v>
      </c>
      <c r="K1093" s="5" t="s">
        <v>81</v>
      </c>
      <c r="L1093" s="5" t="s">
        <v>23</v>
      </c>
      <c r="M1093" s="5">
        <v>4.43</v>
      </c>
      <c r="N1093" s="5" t="s">
        <v>74</v>
      </c>
      <c r="O1093" s="5">
        <v>19</v>
      </c>
    </row>
    <row r="1094" spans="1:15" x14ac:dyDescent="0.2">
      <c r="A1094" s="5" t="s">
        <v>3963</v>
      </c>
      <c r="B1094" s="5" t="s">
        <v>3964</v>
      </c>
      <c r="C1094" s="5">
        <v>38</v>
      </c>
      <c r="D1094" s="5" t="s">
        <v>50</v>
      </c>
      <c r="E1094" s="5" t="s">
        <v>3965</v>
      </c>
      <c r="F1094" s="5">
        <v>-8684</v>
      </c>
      <c r="G1094" s="5" t="s">
        <v>19</v>
      </c>
      <c r="H1094" s="5" t="s">
        <v>20</v>
      </c>
      <c r="I1094" s="5">
        <v>87748.86</v>
      </c>
      <c r="J1094" s="5" t="s">
        <v>3966</v>
      </c>
      <c r="K1094" s="5" t="s">
        <v>81</v>
      </c>
      <c r="L1094" s="5" t="s">
        <v>73</v>
      </c>
      <c r="M1094" s="5">
        <v>2.63</v>
      </c>
      <c r="N1094" s="5" t="s">
        <v>74</v>
      </c>
      <c r="O1094" s="5">
        <v>18</v>
      </c>
    </row>
    <row r="1095" spans="1:15" x14ac:dyDescent="0.2">
      <c r="A1095" s="5" t="s">
        <v>3967</v>
      </c>
      <c r="B1095" s="5" t="s">
        <v>2319</v>
      </c>
      <c r="C1095" s="5">
        <v>27</v>
      </c>
      <c r="D1095" s="5" t="s">
        <v>27</v>
      </c>
      <c r="E1095" s="5" t="s">
        <v>3968</v>
      </c>
      <c r="F1095" s="5">
        <v>-4169</v>
      </c>
      <c r="G1095" s="5" t="s">
        <v>37</v>
      </c>
      <c r="H1095" s="5" t="s">
        <v>71</v>
      </c>
      <c r="I1095" s="5">
        <v>48797.8</v>
      </c>
      <c r="J1095" s="5" t="s">
        <v>3969</v>
      </c>
      <c r="K1095" s="5" t="s">
        <v>62</v>
      </c>
      <c r="L1095" s="5" t="s">
        <v>73</v>
      </c>
      <c r="M1095" s="5">
        <v>4.55</v>
      </c>
      <c r="N1095" s="5" t="s">
        <v>24</v>
      </c>
      <c r="O1095" s="5">
        <v>36</v>
      </c>
    </row>
    <row r="1096" spans="1:15" x14ac:dyDescent="0.2">
      <c r="A1096" s="5" t="s">
        <v>3970</v>
      </c>
      <c r="B1096" s="5" t="s">
        <v>1233</v>
      </c>
      <c r="C1096" s="5">
        <v>27</v>
      </c>
      <c r="D1096" s="5" t="s">
        <v>27</v>
      </c>
      <c r="E1096" s="5" t="s">
        <v>3971</v>
      </c>
      <c r="F1096" s="5">
        <v>-10768</v>
      </c>
      <c r="G1096" s="5" t="s">
        <v>19</v>
      </c>
      <c r="H1096" s="5" t="s">
        <v>20</v>
      </c>
      <c r="I1096" s="5">
        <v>170605.35</v>
      </c>
      <c r="J1096" s="5" t="s">
        <v>3972</v>
      </c>
      <c r="K1096" s="5" t="s">
        <v>118</v>
      </c>
      <c r="L1096" s="5" t="s">
        <v>73</v>
      </c>
      <c r="M1096" s="5">
        <v>4.63</v>
      </c>
      <c r="N1096" s="5" t="s">
        <v>33</v>
      </c>
      <c r="O1096" s="5">
        <v>6</v>
      </c>
    </row>
    <row r="1097" spans="1:15" x14ac:dyDescent="0.2">
      <c r="A1097" s="5" t="s">
        <v>3973</v>
      </c>
      <c r="B1097" s="5" t="s">
        <v>3974</v>
      </c>
      <c r="C1097" s="5">
        <v>24</v>
      </c>
      <c r="D1097" s="5" t="s">
        <v>50</v>
      </c>
      <c r="E1097" s="5" t="s">
        <v>3975</v>
      </c>
      <c r="F1097" s="5">
        <v>-7527</v>
      </c>
      <c r="G1097" s="5" t="s">
        <v>116</v>
      </c>
      <c r="H1097" s="5" t="s">
        <v>144</v>
      </c>
      <c r="I1097" s="5">
        <v>54849.29</v>
      </c>
      <c r="J1097" s="5" t="s">
        <v>3976</v>
      </c>
      <c r="K1097" s="5" t="s">
        <v>127</v>
      </c>
      <c r="L1097" s="5" t="s">
        <v>23</v>
      </c>
      <c r="M1097" s="5">
        <v>1.43</v>
      </c>
      <c r="N1097" s="5" t="s">
        <v>41</v>
      </c>
      <c r="O1097" s="5">
        <v>2</v>
      </c>
    </row>
    <row r="1098" spans="1:15" x14ac:dyDescent="0.2">
      <c r="A1098" s="5" t="s">
        <v>3977</v>
      </c>
      <c r="B1098" s="5" t="s">
        <v>3658</v>
      </c>
      <c r="C1098" s="5">
        <v>47</v>
      </c>
      <c r="D1098" s="5" t="s">
        <v>17</v>
      </c>
      <c r="E1098" s="5" t="s">
        <v>3978</v>
      </c>
      <c r="F1098" s="5">
        <v>-5787</v>
      </c>
      <c r="G1098" s="5" t="s">
        <v>19</v>
      </c>
      <c r="H1098" s="5" t="s">
        <v>173</v>
      </c>
      <c r="I1098" s="5">
        <v>59415.07</v>
      </c>
      <c r="J1098" s="5" t="s">
        <v>3539</v>
      </c>
      <c r="K1098" s="5" t="s">
        <v>127</v>
      </c>
      <c r="L1098" s="5" t="s">
        <v>23</v>
      </c>
      <c r="M1098" s="5">
        <v>3.52</v>
      </c>
      <c r="N1098" s="5" t="s">
        <v>74</v>
      </c>
      <c r="O1098" s="5">
        <v>30</v>
      </c>
    </row>
    <row r="1099" spans="1:15" x14ac:dyDescent="0.2">
      <c r="A1099" s="5" t="s">
        <v>3979</v>
      </c>
      <c r="B1099" s="5" t="s">
        <v>3980</v>
      </c>
      <c r="C1099" s="5">
        <v>30</v>
      </c>
      <c r="D1099" s="5" t="s">
        <v>27</v>
      </c>
      <c r="E1099" s="5" t="s">
        <v>3981</v>
      </c>
      <c r="F1099" s="5">
        <v>-6427</v>
      </c>
      <c r="G1099" s="5" t="s">
        <v>29</v>
      </c>
      <c r="H1099" s="5" t="s">
        <v>144</v>
      </c>
      <c r="I1099" s="5">
        <v>133804.62</v>
      </c>
      <c r="J1099" s="5" t="s">
        <v>1007</v>
      </c>
      <c r="K1099" s="5" t="s">
        <v>81</v>
      </c>
      <c r="L1099" s="5" t="s">
        <v>32</v>
      </c>
      <c r="M1099" s="5">
        <v>2.97</v>
      </c>
      <c r="N1099" s="5" t="s">
        <v>24</v>
      </c>
      <c r="O1099" s="5">
        <v>3</v>
      </c>
    </row>
    <row r="1100" spans="1:15" x14ac:dyDescent="0.2">
      <c r="A1100" s="5" t="s">
        <v>3982</v>
      </c>
      <c r="B1100" s="5" t="s">
        <v>1851</v>
      </c>
      <c r="C1100" s="5">
        <v>61</v>
      </c>
      <c r="D1100" s="5" t="s">
        <v>17</v>
      </c>
      <c r="E1100" s="5" t="s">
        <v>3983</v>
      </c>
      <c r="F1100" s="5">
        <v>-10987</v>
      </c>
      <c r="G1100" s="5" t="s">
        <v>116</v>
      </c>
      <c r="H1100" s="5" t="s">
        <v>173</v>
      </c>
      <c r="I1100" s="5">
        <v>54750.52</v>
      </c>
      <c r="J1100" s="5" t="s">
        <v>3984</v>
      </c>
      <c r="K1100" s="5" t="s">
        <v>104</v>
      </c>
      <c r="L1100" s="5" t="s">
        <v>73</v>
      </c>
      <c r="M1100" s="5">
        <v>2.08</v>
      </c>
      <c r="N1100" s="5" t="s">
        <v>57</v>
      </c>
      <c r="O1100" s="5">
        <v>7</v>
      </c>
    </row>
    <row r="1101" spans="1:15" x14ac:dyDescent="0.2">
      <c r="A1101" s="5" t="s">
        <v>3985</v>
      </c>
      <c r="B1101" s="5" t="s">
        <v>2533</v>
      </c>
      <c r="C1101" s="5">
        <v>38</v>
      </c>
      <c r="D1101" s="5" t="s">
        <v>17</v>
      </c>
      <c r="E1101" s="5" t="s">
        <v>3986</v>
      </c>
      <c r="F1101" s="5">
        <v>-3686</v>
      </c>
      <c r="G1101" s="5" t="s">
        <v>29</v>
      </c>
      <c r="H1101" s="5" t="s">
        <v>38</v>
      </c>
      <c r="I1101" s="5">
        <v>62718.92</v>
      </c>
      <c r="J1101" s="5" t="s">
        <v>3987</v>
      </c>
      <c r="K1101" s="5" t="s">
        <v>55</v>
      </c>
      <c r="L1101" s="5" t="s">
        <v>32</v>
      </c>
      <c r="M1101" s="5">
        <v>4.26</v>
      </c>
      <c r="N1101" s="5" t="s">
        <v>57</v>
      </c>
      <c r="O1101" s="5">
        <v>7</v>
      </c>
    </row>
    <row r="1102" spans="1:15" x14ac:dyDescent="0.2">
      <c r="A1102" s="5" t="s">
        <v>3988</v>
      </c>
      <c r="B1102" s="5" t="s">
        <v>1213</v>
      </c>
      <c r="C1102" s="5">
        <v>30</v>
      </c>
      <c r="D1102" s="5" t="s">
        <v>17</v>
      </c>
      <c r="E1102" s="5" t="s">
        <v>3989</v>
      </c>
      <c r="F1102" s="5">
        <v>-2552</v>
      </c>
      <c r="G1102" s="5" t="s">
        <v>19</v>
      </c>
      <c r="H1102" s="5" t="s">
        <v>66</v>
      </c>
      <c r="I1102" s="5">
        <v>54279.5</v>
      </c>
      <c r="J1102" s="5" t="s">
        <v>3990</v>
      </c>
      <c r="K1102" s="5" t="s">
        <v>81</v>
      </c>
      <c r="L1102" s="5" t="s">
        <v>23</v>
      </c>
      <c r="M1102" s="5">
        <v>3.3</v>
      </c>
      <c r="N1102" s="5" t="s">
        <v>24</v>
      </c>
      <c r="O1102" s="5">
        <v>7</v>
      </c>
    </row>
    <row r="1103" spans="1:15" x14ac:dyDescent="0.2">
      <c r="A1103" s="5" t="s">
        <v>3991</v>
      </c>
      <c r="B1103" s="5" t="s">
        <v>3992</v>
      </c>
      <c r="C1103" s="5">
        <v>48</v>
      </c>
      <c r="D1103" s="5" t="s">
        <v>27</v>
      </c>
      <c r="E1103" s="5" t="s">
        <v>3993</v>
      </c>
      <c r="F1103" s="5">
        <v>-4332</v>
      </c>
      <c r="G1103" s="5" t="s">
        <v>78</v>
      </c>
      <c r="H1103" s="5" t="s">
        <v>71</v>
      </c>
      <c r="I1103" s="5">
        <v>160976.17000000001</v>
      </c>
      <c r="J1103" s="5" t="s">
        <v>234</v>
      </c>
      <c r="K1103" s="5" t="s">
        <v>104</v>
      </c>
      <c r="L1103" s="5" t="s">
        <v>56</v>
      </c>
      <c r="M1103" s="5">
        <v>3.64</v>
      </c>
      <c r="N1103" s="5" t="s">
        <v>33</v>
      </c>
      <c r="O1103" s="5">
        <v>28</v>
      </c>
    </row>
    <row r="1104" spans="1:15" x14ac:dyDescent="0.2">
      <c r="A1104" s="5" t="s">
        <v>3994</v>
      </c>
      <c r="B1104" s="5" t="s">
        <v>3576</v>
      </c>
      <c r="C1104" s="5">
        <v>62</v>
      </c>
      <c r="D1104" s="5" t="s">
        <v>27</v>
      </c>
      <c r="E1104" s="5" t="s">
        <v>3995</v>
      </c>
      <c r="F1104" s="5">
        <v>-5138</v>
      </c>
      <c r="G1104" s="5" t="s">
        <v>99</v>
      </c>
      <c r="H1104" s="5" t="s">
        <v>79</v>
      </c>
      <c r="I1104" s="5">
        <v>105892.46</v>
      </c>
      <c r="J1104" s="5" t="s">
        <v>3996</v>
      </c>
      <c r="K1104" s="5" t="s">
        <v>104</v>
      </c>
      <c r="L1104" s="5" t="s">
        <v>23</v>
      </c>
      <c r="M1104" s="5">
        <v>2.0099999999999998</v>
      </c>
      <c r="N1104" s="5" t="s">
        <v>41</v>
      </c>
      <c r="O1104" s="5">
        <v>29</v>
      </c>
    </row>
    <row r="1105" spans="1:15" x14ac:dyDescent="0.2">
      <c r="A1105" s="5" t="s">
        <v>3997</v>
      </c>
      <c r="B1105" s="5" t="s">
        <v>3998</v>
      </c>
      <c r="C1105" s="5">
        <v>25</v>
      </c>
      <c r="D1105" s="5" t="s">
        <v>17</v>
      </c>
      <c r="E1105" s="5" t="s">
        <v>3999</v>
      </c>
      <c r="F1105" s="5">
        <v>-5470</v>
      </c>
      <c r="G1105" s="5" t="s">
        <v>29</v>
      </c>
      <c r="H1105" s="5" t="s">
        <v>71</v>
      </c>
      <c r="I1105" s="5">
        <v>162789.46</v>
      </c>
      <c r="J1105" s="5" t="s">
        <v>4000</v>
      </c>
      <c r="K1105" s="5" t="s">
        <v>81</v>
      </c>
      <c r="L1105" s="5" t="s">
        <v>73</v>
      </c>
      <c r="M1105" s="5">
        <v>1.71</v>
      </c>
      <c r="N1105" s="5" t="s">
        <v>74</v>
      </c>
      <c r="O1105" s="5">
        <v>30</v>
      </c>
    </row>
    <row r="1106" spans="1:15" x14ac:dyDescent="0.2">
      <c r="A1106" s="5" t="s">
        <v>4001</v>
      </c>
      <c r="B1106" s="5" t="s">
        <v>2845</v>
      </c>
      <c r="C1106" s="5">
        <v>26</v>
      </c>
      <c r="D1106" s="5" t="s">
        <v>17</v>
      </c>
      <c r="E1106" s="5" t="s">
        <v>4002</v>
      </c>
      <c r="F1106" s="5">
        <v>-5640</v>
      </c>
      <c r="G1106" s="5" t="s">
        <v>94</v>
      </c>
      <c r="H1106" s="5" t="s">
        <v>30</v>
      </c>
      <c r="I1106" s="5">
        <v>134822.48000000001</v>
      </c>
      <c r="J1106" s="5" t="s">
        <v>4003</v>
      </c>
      <c r="K1106" s="5" t="s">
        <v>40</v>
      </c>
      <c r="L1106" s="5" t="s">
        <v>56</v>
      </c>
      <c r="M1106" s="5">
        <v>2.08</v>
      </c>
      <c r="N1106" s="5" t="s">
        <v>41</v>
      </c>
      <c r="O1106" s="5">
        <v>14</v>
      </c>
    </row>
    <row r="1107" spans="1:15" x14ac:dyDescent="0.2">
      <c r="A1107" s="5" t="s">
        <v>4004</v>
      </c>
      <c r="B1107" s="5" t="s">
        <v>1126</v>
      </c>
      <c r="C1107" s="5">
        <v>23</v>
      </c>
      <c r="D1107" s="5" t="s">
        <v>27</v>
      </c>
      <c r="E1107" s="5" t="s">
        <v>4005</v>
      </c>
      <c r="F1107" s="5">
        <v>-5775</v>
      </c>
      <c r="G1107" s="5" t="s">
        <v>85</v>
      </c>
      <c r="H1107" s="5" t="s">
        <v>20</v>
      </c>
      <c r="I1107" s="5">
        <v>128073.83</v>
      </c>
      <c r="J1107" s="5" t="s">
        <v>297</v>
      </c>
      <c r="K1107" s="5" t="s">
        <v>136</v>
      </c>
      <c r="L1107" s="5" t="s">
        <v>73</v>
      </c>
      <c r="M1107" s="5">
        <v>3.88</v>
      </c>
      <c r="N1107" s="5" t="s">
        <v>57</v>
      </c>
      <c r="O1107" s="5">
        <v>16</v>
      </c>
    </row>
    <row r="1108" spans="1:15" x14ac:dyDescent="0.2">
      <c r="A1108" s="5" t="s">
        <v>4006</v>
      </c>
      <c r="B1108" s="5" t="s">
        <v>3141</v>
      </c>
      <c r="C1108" s="5">
        <v>39</v>
      </c>
      <c r="D1108" s="5" t="s">
        <v>17</v>
      </c>
      <c r="E1108" s="5" t="s">
        <v>4007</v>
      </c>
      <c r="F1108" s="5">
        <v>-8994</v>
      </c>
      <c r="G1108" s="5" t="s">
        <v>45</v>
      </c>
      <c r="H1108" s="5" t="s">
        <v>71</v>
      </c>
      <c r="I1108" s="5">
        <v>117237.6</v>
      </c>
      <c r="J1108" s="5" t="s">
        <v>1685</v>
      </c>
      <c r="K1108" s="5" t="s">
        <v>136</v>
      </c>
      <c r="L1108" s="5" t="s">
        <v>32</v>
      </c>
      <c r="M1108" s="5">
        <v>4.5999999999999996</v>
      </c>
      <c r="N1108" s="5" t="s">
        <v>33</v>
      </c>
      <c r="O1108" s="5">
        <v>15</v>
      </c>
    </row>
    <row r="1109" spans="1:15" x14ac:dyDescent="0.2">
      <c r="A1109" s="5" t="s">
        <v>4008</v>
      </c>
      <c r="B1109" s="5" t="s">
        <v>2873</v>
      </c>
      <c r="C1109" s="5">
        <v>57</v>
      </c>
      <c r="D1109" s="5" t="s">
        <v>17</v>
      </c>
      <c r="E1109" s="5" t="s">
        <v>4009</v>
      </c>
      <c r="F1109" s="5">
        <v>-10171</v>
      </c>
      <c r="G1109" s="5" t="s">
        <v>85</v>
      </c>
      <c r="H1109" s="5" t="s">
        <v>144</v>
      </c>
      <c r="I1109" s="5">
        <v>56618.96</v>
      </c>
      <c r="J1109" s="5" t="s">
        <v>2449</v>
      </c>
      <c r="K1109" s="5" t="s">
        <v>62</v>
      </c>
      <c r="L1109" s="5" t="s">
        <v>56</v>
      </c>
      <c r="M1109" s="5">
        <v>3.27</v>
      </c>
      <c r="N1109" s="5" t="s">
        <v>74</v>
      </c>
      <c r="O1109" s="5">
        <v>30</v>
      </c>
    </row>
    <row r="1110" spans="1:15" x14ac:dyDescent="0.2">
      <c r="A1110" s="5" t="s">
        <v>4010</v>
      </c>
      <c r="B1110" s="5" t="s">
        <v>4011</v>
      </c>
      <c r="C1110" s="5">
        <v>28</v>
      </c>
      <c r="D1110" s="5" t="s">
        <v>17</v>
      </c>
      <c r="E1110" s="5" t="s">
        <v>4012</v>
      </c>
      <c r="F1110" s="5">
        <v>-9779</v>
      </c>
      <c r="G1110" s="5" t="s">
        <v>116</v>
      </c>
      <c r="H1110" s="5" t="s">
        <v>194</v>
      </c>
      <c r="I1110" s="5">
        <v>119997.89</v>
      </c>
      <c r="J1110" s="5" t="s">
        <v>4013</v>
      </c>
      <c r="K1110" s="5" t="s">
        <v>104</v>
      </c>
      <c r="L1110" s="5" t="s">
        <v>73</v>
      </c>
      <c r="M1110" s="5">
        <v>1.38</v>
      </c>
      <c r="N1110" s="5" t="s">
        <v>41</v>
      </c>
      <c r="O1110" s="5">
        <v>39</v>
      </c>
    </row>
    <row r="1111" spans="1:15" x14ac:dyDescent="0.2">
      <c r="A1111" s="5" t="s">
        <v>4014</v>
      </c>
      <c r="B1111" s="5" t="s">
        <v>4015</v>
      </c>
      <c r="C1111" s="5">
        <v>42</v>
      </c>
      <c r="D1111" s="5" t="s">
        <v>27</v>
      </c>
      <c r="E1111" s="5" t="s">
        <v>4016</v>
      </c>
      <c r="F1111" s="5">
        <v>-6097</v>
      </c>
      <c r="G1111" s="5" t="s">
        <v>85</v>
      </c>
      <c r="H1111" s="5" t="s">
        <v>173</v>
      </c>
      <c r="I1111" s="5">
        <v>106506.83</v>
      </c>
      <c r="J1111" s="5" t="s">
        <v>730</v>
      </c>
      <c r="K1111" s="5" t="s">
        <v>118</v>
      </c>
      <c r="L1111" s="5" t="s">
        <v>23</v>
      </c>
      <c r="M1111" s="5">
        <v>3.76</v>
      </c>
      <c r="N1111" s="5" t="s">
        <v>74</v>
      </c>
      <c r="O1111" s="5">
        <v>36</v>
      </c>
    </row>
    <row r="1112" spans="1:15" x14ac:dyDescent="0.2">
      <c r="A1112" s="5" t="s">
        <v>4017</v>
      </c>
      <c r="B1112" s="5" t="s">
        <v>4018</v>
      </c>
      <c r="C1112" s="5">
        <v>48</v>
      </c>
      <c r="D1112" s="5" t="s">
        <v>27</v>
      </c>
      <c r="E1112" s="5" t="s">
        <v>4019</v>
      </c>
      <c r="F1112" s="5">
        <v>-10964</v>
      </c>
      <c r="G1112" s="5" t="s">
        <v>19</v>
      </c>
      <c r="H1112" s="5" t="s">
        <v>71</v>
      </c>
      <c r="I1112" s="5">
        <v>133739.31</v>
      </c>
      <c r="J1112" s="5" t="s">
        <v>4020</v>
      </c>
      <c r="K1112" s="5" t="s">
        <v>40</v>
      </c>
      <c r="L1112" s="5" t="s">
        <v>32</v>
      </c>
      <c r="M1112" s="5">
        <v>1.88</v>
      </c>
      <c r="N1112" s="5" t="s">
        <v>24</v>
      </c>
      <c r="O1112" s="5">
        <v>13</v>
      </c>
    </row>
    <row r="1113" spans="1:15" x14ac:dyDescent="0.2">
      <c r="A1113" s="5" t="s">
        <v>4021</v>
      </c>
      <c r="B1113" s="5" t="s">
        <v>4022</v>
      </c>
      <c r="C1113" s="5">
        <v>24</v>
      </c>
      <c r="D1113" s="5" t="s">
        <v>50</v>
      </c>
      <c r="E1113" s="5" t="s">
        <v>4023</v>
      </c>
      <c r="F1113" s="5">
        <v>-4288</v>
      </c>
      <c r="G1113" s="5" t="s">
        <v>116</v>
      </c>
      <c r="H1113" s="5" t="s">
        <v>38</v>
      </c>
      <c r="I1113" s="5">
        <v>164021.23000000001</v>
      </c>
      <c r="J1113" s="5" t="s">
        <v>4024</v>
      </c>
      <c r="K1113" s="5" t="s">
        <v>136</v>
      </c>
      <c r="L1113" s="5" t="s">
        <v>73</v>
      </c>
      <c r="M1113" s="5">
        <v>4.6900000000000004</v>
      </c>
      <c r="N1113" s="5" t="s">
        <v>57</v>
      </c>
      <c r="O1113" s="5">
        <v>7</v>
      </c>
    </row>
    <row r="1114" spans="1:15" x14ac:dyDescent="0.2">
      <c r="A1114" s="5" t="s">
        <v>4025</v>
      </c>
      <c r="B1114" s="5" t="s">
        <v>4026</v>
      </c>
      <c r="C1114" s="5">
        <v>60</v>
      </c>
      <c r="D1114" s="5" t="s">
        <v>17</v>
      </c>
      <c r="E1114" s="5" t="s">
        <v>4027</v>
      </c>
      <c r="F1114" s="5">
        <v>-6673</v>
      </c>
      <c r="G1114" s="5" t="s">
        <v>45</v>
      </c>
      <c r="H1114" s="5" t="s">
        <v>79</v>
      </c>
      <c r="I1114" s="5">
        <v>134904.51999999999</v>
      </c>
      <c r="J1114" s="5" t="s">
        <v>3762</v>
      </c>
      <c r="K1114" s="5" t="s">
        <v>55</v>
      </c>
      <c r="L1114" s="5" t="s">
        <v>23</v>
      </c>
      <c r="M1114" s="5">
        <v>4.7</v>
      </c>
      <c r="N1114" s="5" t="s">
        <v>41</v>
      </c>
      <c r="O1114" s="5">
        <v>13</v>
      </c>
    </row>
    <row r="1115" spans="1:15" x14ac:dyDescent="0.2">
      <c r="A1115" s="5" t="s">
        <v>4028</v>
      </c>
      <c r="B1115" s="5" t="s">
        <v>4029</v>
      </c>
      <c r="C1115" s="5">
        <v>28</v>
      </c>
      <c r="D1115" s="5" t="s">
        <v>27</v>
      </c>
      <c r="E1115" s="5" t="s">
        <v>4030</v>
      </c>
      <c r="F1115" s="5">
        <v>-6678</v>
      </c>
      <c r="G1115" s="5" t="s">
        <v>45</v>
      </c>
      <c r="H1115" s="5" t="s">
        <v>66</v>
      </c>
      <c r="I1115" s="5">
        <v>135974.97</v>
      </c>
      <c r="J1115" s="5" t="s">
        <v>2889</v>
      </c>
      <c r="K1115" s="5" t="s">
        <v>40</v>
      </c>
      <c r="L1115" s="5" t="s">
        <v>32</v>
      </c>
      <c r="M1115" s="5">
        <v>1.1100000000000001</v>
      </c>
      <c r="N1115" s="5" t="s">
        <v>74</v>
      </c>
      <c r="O1115" s="5">
        <v>40</v>
      </c>
    </row>
    <row r="1116" spans="1:15" x14ac:dyDescent="0.2">
      <c r="A1116" s="5" t="s">
        <v>4031</v>
      </c>
      <c r="B1116" s="5" t="s">
        <v>4032</v>
      </c>
      <c r="C1116" s="5">
        <v>64</v>
      </c>
      <c r="D1116" s="5" t="s">
        <v>50</v>
      </c>
      <c r="E1116" s="5" t="s">
        <v>4033</v>
      </c>
      <c r="F1116" s="5">
        <v>-4888</v>
      </c>
      <c r="G1116" s="5" t="s">
        <v>99</v>
      </c>
      <c r="H1116" s="5" t="s">
        <v>144</v>
      </c>
      <c r="I1116" s="5">
        <v>141203.82999999999</v>
      </c>
      <c r="J1116" s="5" t="s">
        <v>4034</v>
      </c>
      <c r="K1116" s="5" t="s">
        <v>47</v>
      </c>
      <c r="L1116" s="5" t="s">
        <v>32</v>
      </c>
      <c r="M1116" s="5">
        <v>1.53</v>
      </c>
      <c r="N1116" s="5" t="s">
        <v>41</v>
      </c>
      <c r="O1116" s="5">
        <v>3</v>
      </c>
    </row>
    <row r="1117" spans="1:15" x14ac:dyDescent="0.2">
      <c r="A1117" s="5" t="s">
        <v>4035</v>
      </c>
      <c r="B1117" s="5" t="s">
        <v>4036</v>
      </c>
      <c r="C1117" s="5">
        <v>36</v>
      </c>
      <c r="D1117" s="5" t="s">
        <v>17</v>
      </c>
      <c r="E1117" s="5" t="s">
        <v>4037</v>
      </c>
      <c r="F1117" s="5">
        <v>-4796</v>
      </c>
      <c r="G1117" s="5" t="s">
        <v>37</v>
      </c>
      <c r="H1117" s="5" t="s">
        <v>194</v>
      </c>
      <c r="I1117" s="5">
        <v>156038.23000000001</v>
      </c>
      <c r="J1117" s="5" t="s">
        <v>4038</v>
      </c>
      <c r="K1117" s="5" t="s">
        <v>55</v>
      </c>
      <c r="L1117" s="5" t="s">
        <v>23</v>
      </c>
      <c r="M1117" s="5">
        <v>4.33</v>
      </c>
      <c r="N1117" s="5" t="s">
        <v>24</v>
      </c>
      <c r="O1117" s="5">
        <v>30</v>
      </c>
    </row>
    <row r="1118" spans="1:15" x14ac:dyDescent="0.2">
      <c r="A1118" s="5" t="s">
        <v>4039</v>
      </c>
      <c r="B1118" s="5" t="s">
        <v>1941</v>
      </c>
      <c r="C1118" s="5">
        <v>32</v>
      </c>
      <c r="D1118" s="5" t="s">
        <v>50</v>
      </c>
      <c r="E1118" s="5" t="s">
        <v>4040</v>
      </c>
      <c r="F1118" s="5">
        <v>-8910</v>
      </c>
      <c r="G1118" s="5" t="s">
        <v>19</v>
      </c>
      <c r="H1118" s="5" t="s">
        <v>71</v>
      </c>
      <c r="I1118" s="5">
        <v>145840.54999999999</v>
      </c>
      <c r="J1118" s="5" t="s">
        <v>4041</v>
      </c>
      <c r="K1118" s="5" t="s">
        <v>136</v>
      </c>
      <c r="L1118" s="5" t="s">
        <v>32</v>
      </c>
      <c r="M1118" s="5">
        <v>2.66</v>
      </c>
      <c r="N1118" s="5" t="s">
        <v>41</v>
      </c>
      <c r="O1118" s="5">
        <v>14</v>
      </c>
    </row>
    <row r="1119" spans="1:15" x14ac:dyDescent="0.2">
      <c r="A1119" s="5" t="s">
        <v>4042</v>
      </c>
      <c r="B1119" s="5" t="s">
        <v>4043</v>
      </c>
      <c r="C1119" s="5">
        <v>39</v>
      </c>
      <c r="D1119" s="5" t="s">
        <v>17</v>
      </c>
      <c r="E1119" s="5" t="s">
        <v>4044</v>
      </c>
      <c r="F1119" s="5">
        <v>-11294</v>
      </c>
      <c r="G1119" s="5" t="s">
        <v>52</v>
      </c>
      <c r="H1119" s="5" t="s">
        <v>38</v>
      </c>
      <c r="I1119" s="5">
        <v>177739.09</v>
      </c>
      <c r="J1119" s="5" t="s">
        <v>4045</v>
      </c>
      <c r="K1119" s="5" t="s">
        <v>40</v>
      </c>
      <c r="L1119" s="5" t="s">
        <v>32</v>
      </c>
      <c r="M1119" s="5">
        <v>4.32</v>
      </c>
      <c r="N1119" s="5" t="s">
        <v>57</v>
      </c>
      <c r="O1119" s="5">
        <v>34</v>
      </c>
    </row>
    <row r="1120" spans="1:15" x14ac:dyDescent="0.2">
      <c r="A1120" s="5" t="s">
        <v>4046</v>
      </c>
      <c r="B1120" s="5" t="s">
        <v>4047</v>
      </c>
      <c r="C1120" s="5">
        <v>35</v>
      </c>
      <c r="D1120" s="5" t="s">
        <v>50</v>
      </c>
      <c r="E1120" s="5" t="s">
        <v>4048</v>
      </c>
      <c r="F1120" s="5">
        <v>-9392</v>
      </c>
      <c r="G1120" s="5" t="s">
        <v>116</v>
      </c>
      <c r="H1120" s="5" t="s">
        <v>173</v>
      </c>
      <c r="I1120" s="5">
        <v>72733.16</v>
      </c>
      <c r="J1120" s="5" t="s">
        <v>4049</v>
      </c>
      <c r="K1120" s="5" t="s">
        <v>22</v>
      </c>
      <c r="L1120" s="5" t="s">
        <v>32</v>
      </c>
      <c r="M1120" s="5">
        <v>2.62</v>
      </c>
      <c r="N1120" s="5" t="s">
        <v>41</v>
      </c>
      <c r="O1120" s="5">
        <v>34</v>
      </c>
    </row>
    <row r="1121" spans="1:15" x14ac:dyDescent="0.2">
      <c r="A1121" s="5" t="s">
        <v>4050</v>
      </c>
      <c r="B1121" s="5" t="s">
        <v>4051</v>
      </c>
      <c r="C1121" s="5">
        <v>59</v>
      </c>
      <c r="D1121" s="5" t="s">
        <v>27</v>
      </c>
      <c r="E1121" s="5" t="s">
        <v>4052</v>
      </c>
      <c r="F1121" s="5">
        <v>-5247</v>
      </c>
      <c r="G1121" s="5" t="s">
        <v>85</v>
      </c>
      <c r="H1121" s="5" t="s">
        <v>71</v>
      </c>
      <c r="I1121" s="5">
        <v>116209.4</v>
      </c>
      <c r="J1121" s="5" t="s">
        <v>1861</v>
      </c>
      <c r="K1121" s="5" t="s">
        <v>127</v>
      </c>
      <c r="L1121" s="5" t="s">
        <v>32</v>
      </c>
      <c r="M1121" s="5">
        <v>1.21</v>
      </c>
      <c r="N1121" s="5" t="s">
        <v>24</v>
      </c>
      <c r="O1121" s="5">
        <v>34</v>
      </c>
    </row>
    <row r="1122" spans="1:15" x14ac:dyDescent="0.2">
      <c r="A1122" s="5" t="s">
        <v>4053</v>
      </c>
      <c r="B1122" s="5" t="s">
        <v>455</v>
      </c>
      <c r="C1122" s="5">
        <v>37</v>
      </c>
      <c r="D1122" s="5" t="s">
        <v>27</v>
      </c>
      <c r="E1122" s="5" t="s">
        <v>4054</v>
      </c>
      <c r="F1122" s="5">
        <v>-3691</v>
      </c>
      <c r="G1122" s="5" t="s">
        <v>99</v>
      </c>
      <c r="H1122" s="5" t="s">
        <v>20</v>
      </c>
      <c r="I1122" s="5">
        <v>115080.21</v>
      </c>
      <c r="J1122" s="5" t="s">
        <v>2053</v>
      </c>
      <c r="K1122" s="5" t="s">
        <v>118</v>
      </c>
      <c r="L1122" s="5" t="s">
        <v>23</v>
      </c>
      <c r="M1122" s="5">
        <v>2.04</v>
      </c>
      <c r="N1122" s="5" t="s">
        <v>33</v>
      </c>
      <c r="O1122" s="5">
        <v>35</v>
      </c>
    </row>
    <row r="1123" spans="1:15" x14ac:dyDescent="0.2">
      <c r="A1123" s="5" t="s">
        <v>4055</v>
      </c>
      <c r="B1123" s="5" t="s">
        <v>1401</v>
      </c>
      <c r="C1123" s="5">
        <v>24</v>
      </c>
      <c r="D1123" s="5" t="s">
        <v>50</v>
      </c>
      <c r="E1123" s="5" t="s">
        <v>4056</v>
      </c>
      <c r="F1123" s="5">
        <v>-5264</v>
      </c>
      <c r="G1123" s="5" t="s">
        <v>19</v>
      </c>
      <c r="H1123" s="5" t="s">
        <v>20</v>
      </c>
      <c r="I1123" s="5">
        <v>56434.22</v>
      </c>
      <c r="J1123" s="5" t="s">
        <v>2193</v>
      </c>
      <c r="K1123" s="5" t="s">
        <v>136</v>
      </c>
      <c r="L1123" s="5" t="s">
        <v>56</v>
      </c>
      <c r="M1123" s="5">
        <v>3.88</v>
      </c>
      <c r="N1123" s="5" t="s">
        <v>57</v>
      </c>
      <c r="O1123" s="5">
        <v>5</v>
      </c>
    </row>
    <row r="1124" spans="1:15" x14ac:dyDescent="0.2">
      <c r="A1124" s="5" t="s">
        <v>4057</v>
      </c>
      <c r="B1124" s="5" t="s">
        <v>4058</v>
      </c>
      <c r="C1124" s="5">
        <v>42</v>
      </c>
      <c r="D1124" s="5" t="s">
        <v>50</v>
      </c>
      <c r="E1124" s="5" t="s">
        <v>4059</v>
      </c>
      <c r="F1124" s="5">
        <v>-7810</v>
      </c>
      <c r="G1124" s="5" t="s">
        <v>45</v>
      </c>
      <c r="H1124" s="5" t="s">
        <v>144</v>
      </c>
      <c r="I1124" s="5">
        <v>145994.51999999999</v>
      </c>
      <c r="J1124" s="5" t="s">
        <v>535</v>
      </c>
      <c r="K1124" s="5" t="s">
        <v>22</v>
      </c>
      <c r="L1124" s="5" t="s">
        <v>23</v>
      </c>
      <c r="M1124" s="5">
        <v>4.45</v>
      </c>
      <c r="N1124" s="5" t="s">
        <v>74</v>
      </c>
      <c r="O1124" s="5">
        <v>5</v>
      </c>
    </row>
    <row r="1125" spans="1:15" x14ac:dyDescent="0.2">
      <c r="A1125" s="5" t="s">
        <v>4060</v>
      </c>
      <c r="B1125" s="5" t="s">
        <v>4061</v>
      </c>
      <c r="C1125" s="5">
        <v>62</v>
      </c>
      <c r="D1125" s="5" t="s">
        <v>17</v>
      </c>
      <c r="E1125" s="5" t="s">
        <v>4062</v>
      </c>
      <c r="F1125" s="5">
        <v>-5206</v>
      </c>
      <c r="G1125" s="5" t="s">
        <v>94</v>
      </c>
      <c r="H1125" s="5" t="s">
        <v>71</v>
      </c>
      <c r="I1125" s="5">
        <v>98651.96</v>
      </c>
      <c r="J1125" s="5" t="s">
        <v>4063</v>
      </c>
      <c r="K1125" s="5" t="s">
        <v>62</v>
      </c>
      <c r="L1125" s="5" t="s">
        <v>23</v>
      </c>
      <c r="M1125" s="5">
        <v>4.1500000000000004</v>
      </c>
      <c r="N1125" s="5" t="s">
        <v>57</v>
      </c>
      <c r="O1125" s="5">
        <v>1</v>
      </c>
    </row>
    <row r="1126" spans="1:15" x14ac:dyDescent="0.2">
      <c r="A1126" s="5" t="s">
        <v>4064</v>
      </c>
      <c r="B1126" s="5" t="s">
        <v>311</v>
      </c>
      <c r="C1126" s="5">
        <v>44</v>
      </c>
      <c r="D1126" s="5" t="s">
        <v>50</v>
      </c>
      <c r="E1126" s="5" t="s">
        <v>4065</v>
      </c>
      <c r="F1126" s="5">
        <v>-10361</v>
      </c>
      <c r="G1126" s="5" t="s">
        <v>116</v>
      </c>
      <c r="H1126" s="5" t="s">
        <v>194</v>
      </c>
      <c r="I1126" s="5">
        <v>72816.59</v>
      </c>
      <c r="J1126" s="5" t="s">
        <v>4066</v>
      </c>
      <c r="K1126" s="5" t="s">
        <v>118</v>
      </c>
      <c r="L1126" s="5" t="s">
        <v>32</v>
      </c>
      <c r="M1126" s="5">
        <v>3.4</v>
      </c>
      <c r="N1126" s="5" t="s">
        <v>57</v>
      </c>
      <c r="O1126" s="5">
        <v>34</v>
      </c>
    </row>
    <row r="1127" spans="1:15" x14ac:dyDescent="0.2">
      <c r="A1127" s="5" t="s">
        <v>4067</v>
      </c>
      <c r="B1127" s="5" t="s">
        <v>4068</v>
      </c>
      <c r="C1127" s="5">
        <v>53</v>
      </c>
      <c r="D1127" s="5" t="s">
        <v>17</v>
      </c>
      <c r="E1127" s="5" t="s">
        <v>4069</v>
      </c>
      <c r="F1127" s="5">
        <v>-4410</v>
      </c>
      <c r="G1127" s="5" t="s">
        <v>116</v>
      </c>
      <c r="H1127" s="5" t="s">
        <v>20</v>
      </c>
      <c r="I1127" s="5">
        <v>125139.97</v>
      </c>
      <c r="J1127" s="5" t="s">
        <v>4070</v>
      </c>
      <c r="K1127" s="5" t="s">
        <v>62</v>
      </c>
      <c r="L1127" s="5" t="s">
        <v>56</v>
      </c>
      <c r="M1127" s="5">
        <v>2.88</v>
      </c>
      <c r="N1127" s="5" t="s">
        <v>57</v>
      </c>
      <c r="O1127" s="5">
        <v>27</v>
      </c>
    </row>
    <row r="1128" spans="1:15" x14ac:dyDescent="0.2">
      <c r="A1128" s="5" t="s">
        <v>4071</v>
      </c>
      <c r="B1128" s="5" t="s">
        <v>2946</v>
      </c>
      <c r="C1128" s="5">
        <v>24</v>
      </c>
      <c r="D1128" s="5" t="s">
        <v>17</v>
      </c>
      <c r="E1128" s="5" t="s">
        <v>4072</v>
      </c>
      <c r="F1128" s="5">
        <v>-6258</v>
      </c>
      <c r="G1128" s="5" t="s">
        <v>99</v>
      </c>
      <c r="H1128" s="5" t="s">
        <v>66</v>
      </c>
      <c r="I1128" s="5">
        <v>85076.06</v>
      </c>
      <c r="J1128" s="5" t="s">
        <v>4073</v>
      </c>
      <c r="K1128" s="5" t="s">
        <v>136</v>
      </c>
      <c r="L1128" s="5" t="s">
        <v>73</v>
      </c>
      <c r="M1128" s="5">
        <v>3.9</v>
      </c>
      <c r="N1128" s="5" t="s">
        <v>33</v>
      </c>
      <c r="O1128" s="5">
        <v>33</v>
      </c>
    </row>
    <row r="1129" spans="1:15" x14ac:dyDescent="0.2">
      <c r="A1129" s="5" t="s">
        <v>4074</v>
      </c>
      <c r="B1129" s="5" t="s">
        <v>4075</v>
      </c>
      <c r="C1129" s="5">
        <v>46</v>
      </c>
      <c r="D1129" s="5" t="s">
        <v>17</v>
      </c>
      <c r="E1129" s="5" t="s">
        <v>4076</v>
      </c>
      <c r="F1129" s="5">
        <v>-4407</v>
      </c>
      <c r="G1129" s="5" t="s">
        <v>116</v>
      </c>
      <c r="H1129" s="5" t="s">
        <v>20</v>
      </c>
      <c r="I1129" s="5">
        <v>68037.490000000005</v>
      </c>
      <c r="J1129" s="5" t="s">
        <v>437</v>
      </c>
      <c r="K1129" s="5" t="s">
        <v>62</v>
      </c>
      <c r="L1129" s="5" t="s">
        <v>23</v>
      </c>
      <c r="M1129" s="5">
        <v>2.46</v>
      </c>
      <c r="N1129" s="5" t="s">
        <v>24</v>
      </c>
      <c r="O1129" s="5">
        <v>36</v>
      </c>
    </row>
    <row r="1130" spans="1:15" x14ac:dyDescent="0.2">
      <c r="A1130" s="5" t="s">
        <v>4077</v>
      </c>
      <c r="B1130" s="5" t="s">
        <v>4078</v>
      </c>
      <c r="C1130" s="5">
        <v>24</v>
      </c>
      <c r="D1130" s="5" t="s">
        <v>17</v>
      </c>
      <c r="E1130" s="5" t="s">
        <v>4079</v>
      </c>
      <c r="F1130" s="5">
        <v>-9675</v>
      </c>
      <c r="G1130" s="5" t="s">
        <v>45</v>
      </c>
      <c r="H1130" s="5" t="s">
        <v>66</v>
      </c>
      <c r="I1130" s="5">
        <v>65147.89</v>
      </c>
      <c r="J1130" s="5" t="s">
        <v>586</v>
      </c>
      <c r="K1130" s="5" t="s">
        <v>127</v>
      </c>
      <c r="L1130" s="5" t="s">
        <v>56</v>
      </c>
      <c r="M1130" s="5">
        <v>3.47</v>
      </c>
      <c r="N1130" s="5" t="s">
        <v>74</v>
      </c>
      <c r="O1130" s="5">
        <v>39</v>
      </c>
    </row>
    <row r="1131" spans="1:15" x14ac:dyDescent="0.2">
      <c r="A1131" s="5" t="s">
        <v>4080</v>
      </c>
      <c r="B1131" s="5" t="s">
        <v>4081</v>
      </c>
      <c r="C1131" s="5">
        <v>55</v>
      </c>
      <c r="D1131" s="5" t="s">
        <v>27</v>
      </c>
      <c r="E1131" s="5" t="s">
        <v>4082</v>
      </c>
      <c r="F1131" s="5">
        <v>-5814</v>
      </c>
      <c r="G1131" s="5" t="s">
        <v>45</v>
      </c>
      <c r="H1131" s="5" t="s">
        <v>71</v>
      </c>
      <c r="I1131" s="5">
        <v>160461.44</v>
      </c>
      <c r="J1131" s="5" t="s">
        <v>3147</v>
      </c>
      <c r="K1131" s="5" t="s">
        <v>118</v>
      </c>
      <c r="L1131" s="5" t="s">
        <v>23</v>
      </c>
      <c r="M1131" s="5">
        <v>4.5599999999999996</v>
      </c>
      <c r="N1131" s="5" t="s">
        <v>57</v>
      </c>
      <c r="O1131" s="5">
        <v>0</v>
      </c>
    </row>
    <row r="1132" spans="1:15" x14ac:dyDescent="0.2">
      <c r="A1132" s="5" t="s">
        <v>4083</v>
      </c>
      <c r="B1132" s="5" t="s">
        <v>3416</v>
      </c>
      <c r="C1132" s="5">
        <v>38</v>
      </c>
      <c r="D1132" s="5" t="s">
        <v>17</v>
      </c>
      <c r="E1132" s="5" t="s">
        <v>4084</v>
      </c>
      <c r="F1132" s="5">
        <v>-10510</v>
      </c>
      <c r="G1132" s="5" t="s">
        <v>99</v>
      </c>
      <c r="H1132" s="5" t="s">
        <v>20</v>
      </c>
      <c r="I1132" s="5">
        <v>63109.15</v>
      </c>
      <c r="J1132" s="5" t="s">
        <v>4085</v>
      </c>
      <c r="K1132" s="5" t="s">
        <v>47</v>
      </c>
      <c r="L1132" s="5" t="s">
        <v>23</v>
      </c>
      <c r="M1132" s="5">
        <v>2.6</v>
      </c>
      <c r="N1132" s="5" t="s">
        <v>24</v>
      </c>
      <c r="O1132" s="5">
        <v>9</v>
      </c>
    </row>
    <row r="1133" spans="1:15" x14ac:dyDescent="0.2">
      <c r="A1133" s="5" t="s">
        <v>4086</v>
      </c>
      <c r="B1133" s="5" t="s">
        <v>4087</v>
      </c>
      <c r="C1133" s="5">
        <v>31</v>
      </c>
      <c r="D1133" s="5" t="s">
        <v>17</v>
      </c>
      <c r="E1133" s="5" t="s">
        <v>4088</v>
      </c>
      <c r="F1133" s="5">
        <v>-7461</v>
      </c>
      <c r="G1133" s="5" t="s">
        <v>78</v>
      </c>
      <c r="H1133" s="5" t="s">
        <v>20</v>
      </c>
      <c r="I1133" s="5">
        <v>117855.96</v>
      </c>
      <c r="J1133" s="5" t="s">
        <v>4089</v>
      </c>
      <c r="K1133" s="5" t="s">
        <v>81</v>
      </c>
      <c r="L1133" s="5" t="s">
        <v>56</v>
      </c>
      <c r="M1133" s="5">
        <v>2.19</v>
      </c>
      <c r="N1133" s="5" t="s">
        <v>74</v>
      </c>
      <c r="O1133" s="5">
        <v>15</v>
      </c>
    </row>
    <row r="1134" spans="1:15" x14ac:dyDescent="0.2">
      <c r="A1134" s="5" t="s">
        <v>4090</v>
      </c>
      <c r="B1134" s="5" t="s">
        <v>4091</v>
      </c>
      <c r="C1134" s="5">
        <v>30</v>
      </c>
      <c r="D1134" s="5" t="s">
        <v>50</v>
      </c>
      <c r="E1134" s="5" t="s">
        <v>4092</v>
      </c>
      <c r="F1134" s="5">
        <v>-11562</v>
      </c>
      <c r="G1134" s="5" t="s">
        <v>29</v>
      </c>
      <c r="H1134" s="5" t="s">
        <v>30</v>
      </c>
      <c r="I1134" s="5">
        <v>50093.47</v>
      </c>
      <c r="J1134" s="5" t="s">
        <v>4093</v>
      </c>
      <c r="K1134" s="5" t="s">
        <v>81</v>
      </c>
      <c r="L1134" s="5" t="s">
        <v>23</v>
      </c>
      <c r="M1134" s="5">
        <v>2.85</v>
      </c>
      <c r="N1134" s="5" t="s">
        <v>74</v>
      </c>
      <c r="O1134" s="5">
        <v>24</v>
      </c>
    </row>
    <row r="1135" spans="1:15" x14ac:dyDescent="0.2">
      <c r="A1135" s="5" t="s">
        <v>4094</v>
      </c>
      <c r="B1135" s="5" t="s">
        <v>4095</v>
      </c>
      <c r="C1135" s="5">
        <v>46</v>
      </c>
      <c r="D1135" s="5" t="s">
        <v>27</v>
      </c>
      <c r="E1135" s="5" t="s">
        <v>4096</v>
      </c>
      <c r="F1135" s="5">
        <v>-7210</v>
      </c>
      <c r="G1135" s="5" t="s">
        <v>45</v>
      </c>
      <c r="H1135" s="5" t="s">
        <v>53</v>
      </c>
      <c r="I1135" s="5">
        <v>93475.48</v>
      </c>
      <c r="J1135" s="5" t="s">
        <v>3934</v>
      </c>
      <c r="K1135" s="5" t="s">
        <v>62</v>
      </c>
      <c r="L1135" s="5" t="s">
        <v>73</v>
      </c>
      <c r="M1135" s="5">
        <v>3.17</v>
      </c>
      <c r="N1135" s="5" t="s">
        <v>24</v>
      </c>
      <c r="O1135" s="5">
        <v>18</v>
      </c>
    </row>
    <row r="1136" spans="1:15" x14ac:dyDescent="0.2">
      <c r="A1136" s="5" t="s">
        <v>4097</v>
      </c>
      <c r="B1136" s="5" t="s">
        <v>4098</v>
      </c>
      <c r="C1136" s="5">
        <v>23</v>
      </c>
      <c r="D1136" s="5" t="s">
        <v>17</v>
      </c>
      <c r="E1136" s="5" t="s">
        <v>4099</v>
      </c>
      <c r="F1136" s="5">
        <v>-7207</v>
      </c>
      <c r="G1136" s="5" t="s">
        <v>29</v>
      </c>
      <c r="H1136" s="5" t="s">
        <v>194</v>
      </c>
      <c r="I1136" s="5">
        <v>160147.21</v>
      </c>
      <c r="J1136" s="5" t="s">
        <v>4100</v>
      </c>
      <c r="K1136" s="5" t="s">
        <v>127</v>
      </c>
      <c r="L1136" s="5" t="s">
        <v>23</v>
      </c>
      <c r="M1136" s="5">
        <v>4.09</v>
      </c>
      <c r="N1136" s="5" t="s">
        <v>74</v>
      </c>
      <c r="O1136" s="5">
        <v>23</v>
      </c>
    </row>
    <row r="1137" spans="1:15" x14ac:dyDescent="0.2">
      <c r="A1137" s="5" t="s">
        <v>4101</v>
      </c>
      <c r="B1137" s="5" t="s">
        <v>1525</v>
      </c>
      <c r="C1137" s="5">
        <v>54</v>
      </c>
      <c r="D1137" s="5" t="s">
        <v>17</v>
      </c>
      <c r="E1137" s="5" t="s">
        <v>4102</v>
      </c>
      <c r="F1137" s="5">
        <v>-4119</v>
      </c>
      <c r="G1137" s="5" t="s">
        <v>94</v>
      </c>
      <c r="H1137" s="5" t="s">
        <v>38</v>
      </c>
      <c r="I1137" s="5">
        <v>155604.24</v>
      </c>
      <c r="J1137" s="5" t="s">
        <v>4103</v>
      </c>
      <c r="K1137" s="5" t="s">
        <v>62</v>
      </c>
      <c r="L1137" s="5" t="s">
        <v>23</v>
      </c>
      <c r="M1137" s="5">
        <v>2.16</v>
      </c>
      <c r="N1137" s="5" t="s">
        <v>74</v>
      </c>
      <c r="O1137" s="5">
        <v>18</v>
      </c>
    </row>
    <row r="1138" spans="1:15" x14ac:dyDescent="0.2">
      <c r="A1138" s="5" t="s">
        <v>4104</v>
      </c>
      <c r="B1138" s="5" t="s">
        <v>2337</v>
      </c>
      <c r="C1138" s="5">
        <v>35</v>
      </c>
      <c r="D1138" s="5" t="s">
        <v>27</v>
      </c>
      <c r="E1138" s="5" t="s">
        <v>4105</v>
      </c>
      <c r="F1138" s="5">
        <v>-10481</v>
      </c>
      <c r="G1138" s="5" t="s">
        <v>116</v>
      </c>
      <c r="H1138" s="5" t="s">
        <v>38</v>
      </c>
      <c r="I1138" s="5">
        <v>80685.7</v>
      </c>
      <c r="J1138" s="5" t="s">
        <v>4106</v>
      </c>
      <c r="K1138" s="5" t="s">
        <v>136</v>
      </c>
      <c r="L1138" s="5" t="s">
        <v>56</v>
      </c>
      <c r="M1138" s="5">
        <v>3.91</v>
      </c>
      <c r="N1138" s="5" t="s">
        <v>24</v>
      </c>
      <c r="O1138" s="5">
        <v>6</v>
      </c>
    </row>
    <row r="1139" spans="1:15" x14ac:dyDescent="0.2">
      <c r="A1139" s="5" t="s">
        <v>4107</v>
      </c>
      <c r="B1139" s="5" t="s">
        <v>4108</v>
      </c>
      <c r="C1139" s="5">
        <v>60</v>
      </c>
      <c r="D1139" s="5" t="s">
        <v>50</v>
      </c>
      <c r="E1139" s="5" t="s">
        <v>4109</v>
      </c>
      <c r="F1139" s="5">
        <v>-4541</v>
      </c>
      <c r="G1139" s="5" t="s">
        <v>85</v>
      </c>
      <c r="H1139" s="5" t="s">
        <v>144</v>
      </c>
      <c r="I1139" s="5">
        <v>122936.19</v>
      </c>
      <c r="J1139" s="5" t="s">
        <v>4110</v>
      </c>
      <c r="K1139" s="5" t="s">
        <v>47</v>
      </c>
      <c r="L1139" s="5" t="s">
        <v>23</v>
      </c>
      <c r="M1139" s="5">
        <v>3.52</v>
      </c>
      <c r="N1139" s="5" t="s">
        <v>24</v>
      </c>
      <c r="O1139" s="5">
        <v>31</v>
      </c>
    </row>
    <row r="1140" spans="1:15" x14ac:dyDescent="0.2">
      <c r="A1140" s="5" t="s">
        <v>4111</v>
      </c>
      <c r="B1140" s="5" t="s">
        <v>4112</v>
      </c>
      <c r="C1140" s="5">
        <v>47</v>
      </c>
      <c r="D1140" s="5" t="s">
        <v>17</v>
      </c>
      <c r="E1140" s="5" t="s">
        <v>4113</v>
      </c>
      <c r="F1140" s="5">
        <v>-8232</v>
      </c>
      <c r="G1140" s="5" t="s">
        <v>45</v>
      </c>
      <c r="H1140" s="5" t="s">
        <v>71</v>
      </c>
      <c r="I1140" s="5">
        <v>173650.54</v>
      </c>
      <c r="J1140" s="5" t="s">
        <v>1136</v>
      </c>
      <c r="K1140" s="5" t="s">
        <v>127</v>
      </c>
      <c r="L1140" s="5" t="s">
        <v>56</v>
      </c>
      <c r="M1140" s="5">
        <v>4.03</v>
      </c>
      <c r="N1140" s="5" t="s">
        <v>33</v>
      </c>
      <c r="O1140" s="5">
        <v>24</v>
      </c>
    </row>
    <row r="1141" spans="1:15" x14ac:dyDescent="0.2">
      <c r="A1141" s="5" t="s">
        <v>4114</v>
      </c>
      <c r="B1141" s="5" t="s">
        <v>3506</v>
      </c>
      <c r="C1141" s="5">
        <v>54</v>
      </c>
      <c r="D1141" s="5" t="s">
        <v>50</v>
      </c>
      <c r="E1141" s="5" t="s">
        <v>4115</v>
      </c>
      <c r="F1141" s="5">
        <v>-11512</v>
      </c>
      <c r="G1141" s="5" t="s">
        <v>45</v>
      </c>
      <c r="H1141" s="5" t="s">
        <v>144</v>
      </c>
      <c r="I1141" s="5">
        <v>167169.07999999999</v>
      </c>
      <c r="J1141" s="5" t="s">
        <v>4116</v>
      </c>
      <c r="K1141" s="5" t="s">
        <v>22</v>
      </c>
      <c r="L1141" s="5" t="s">
        <v>23</v>
      </c>
      <c r="M1141" s="5">
        <v>3.34</v>
      </c>
      <c r="N1141" s="5" t="s">
        <v>33</v>
      </c>
      <c r="O1141" s="5">
        <v>26</v>
      </c>
    </row>
    <row r="1142" spans="1:15" x14ac:dyDescent="0.2">
      <c r="A1142" s="5" t="s">
        <v>4117</v>
      </c>
      <c r="B1142" s="5" t="s">
        <v>4118</v>
      </c>
      <c r="C1142" s="5">
        <v>30</v>
      </c>
      <c r="D1142" s="5" t="s">
        <v>17</v>
      </c>
      <c r="E1142" s="5" t="s">
        <v>4119</v>
      </c>
      <c r="F1142" s="5">
        <v>-7743</v>
      </c>
      <c r="G1142" s="5" t="s">
        <v>37</v>
      </c>
      <c r="H1142" s="5" t="s">
        <v>79</v>
      </c>
      <c r="I1142" s="5">
        <v>127340.85</v>
      </c>
      <c r="J1142" s="5" t="s">
        <v>4120</v>
      </c>
      <c r="K1142" s="5" t="s">
        <v>81</v>
      </c>
      <c r="L1142" s="5" t="s">
        <v>73</v>
      </c>
      <c r="M1142" s="5">
        <v>4.29</v>
      </c>
      <c r="N1142" s="5" t="s">
        <v>57</v>
      </c>
      <c r="O1142" s="5">
        <v>7</v>
      </c>
    </row>
    <row r="1143" spans="1:15" x14ac:dyDescent="0.2">
      <c r="A1143" s="5" t="s">
        <v>4121</v>
      </c>
      <c r="B1143" s="5" t="s">
        <v>2107</v>
      </c>
      <c r="C1143" s="5">
        <v>22</v>
      </c>
      <c r="D1143" s="5" t="s">
        <v>17</v>
      </c>
      <c r="E1143" s="5" t="s">
        <v>4122</v>
      </c>
      <c r="F1143" s="5">
        <v>-7945</v>
      </c>
      <c r="G1143" s="5" t="s">
        <v>52</v>
      </c>
      <c r="H1143" s="5" t="s">
        <v>173</v>
      </c>
      <c r="I1143" s="5">
        <v>54419.31</v>
      </c>
      <c r="J1143" s="5" t="s">
        <v>4123</v>
      </c>
      <c r="K1143" s="5" t="s">
        <v>136</v>
      </c>
      <c r="L1143" s="5" t="s">
        <v>73</v>
      </c>
      <c r="M1143" s="5">
        <v>3.41</v>
      </c>
      <c r="N1143" s="5" t="s">
        <v>74</v>
      </c>
      <c r="O1143" s="5">
        <v>33</v>
      </c>
    </row>
    <row r="1144" spans="1:15" x14ac:dyDescent="0.2">
      <c r="A1144" s="5" t="s">
        <v>4124</v>
      </c>
      <c r="B1144" s="5" t="s">
        <v>4125</v>
      </c>
      <c r="C1144" s="5">
        <v>58</v>
      </c>
      <c r="D1144" s="5" t="s">
        <v>50</v>
      </c>
      <c r="E1144" s="5" t="s">
        <v>4126</v>
      </c>
      <c r="F1144" s="5">
        <v>-5850</v>
      </c>
      <c r="G1144" s="5" t="s">
        <v>99</v>
      </c>
      <c r="H1144" s="5" t="s">
        <v>66</v>
      </c>
      <c r="I1144" s="5">
        <v>111833.84</v>
      </c>
      <c r="J1144" s="5" t="s">
        <v>764</v>
      </c>
      <c r="K1144" s="5" t="s">
        <v>22</v>
      </c>
      <c r="L1144" s="5" t="s">
        <v>32</v>
      </c>
      <c r="M1144" s="5">
        <v>4.03</v>
      </c>
      <c r="N1144" s="5" t="s">
        <v>41</v>
      </c>
      <c r="O1144" s="5">
        <v>12</v>
      </c>
    </row>
    <row r="1145" spans="1:15" x14ac:dyDescent="0.2">
      <c r="A1145" s="5" t="s">
        <v>4127</v>
      </c>
      <c r="B1145" s="5" t="s">
        <v>943</v>
      </c>
      <c r="C1145" s="5">
        <v>32</v>
      </c>
      <c r="D1145" s="5" t="s">
        <v>27</v>
      </c>
      <c r="E1145" s="5" t="s">
        <v>4128</v>
      </c>
      <c r="F1145" s="5">
        <v>-4854</v>
      </c>
      <c r="G1145" s="5" t="s">
        <v>19</v>
      </c>
      <c r="H1145" s="5" t="s">
        <v>30</v>
      </c>
      <c r="I1145" s="5">
        <v>100437.33</v>
      </c>
      <c r="J1145" s="5" t="s">
        <v>612</v>
      </c>
      <c r="K1145" s="5" t="s">
        <v>62</v>
      </c>
      <c r="L1145" s="5" t="s">
        <v>56</v>
      </c>
      <c r="M1145" s="5">
        <v>1.31</v>
      </c>
      <c r="N1145" s="5" t="s">
        <v>33</v>
      </c>
      <c r="O1145" s="5">
        <v>2</v>
      </c>
    </row>
    <row r="1146" spans="1:15" x14ac:dyDescent="0.2">
      <c r="A1146" s="5" t="s">
        <v>4129</v>
      </c>
      <c r="B1146" s="5" t="s">
        <v>894</v>
      </c>
      <c r="C1146" s="5">
        <v>40</v>
      </c>
      <c r="D1146" s="5" t="s">
        <v>27</v>
      </c>
      <c r="E1146" s="5" t="s">
        <v>4130</v>
      </c>
      <c r="F1146" s="5">
        <v>-2966</v>
      </c>
      <c r="G1146" s="5" t="s">
        <v>37</v>
      </c>
      <c r="H1146" s="5" t="s">
        <v>144</v>
      </c>
      <c r="I1146" s="5">
        <v>147812.67000000001</v>
      </c>
      <c r="J1146" s="5" t="s">
        <v>3550</v>
      </c>
      <c r="K1146" s="5" t="s">
        <v>47</v>
      </c>
      <c r="L1146" s="5" t="s">
        <v>56</v>
      </c>
      <c r="M1146" s="5">
        <v>4.74</v>
      </c>
      <c r="N1146" s="5" t="s">
        <v>41</v>
      </c>
      <c r="O1146" s="5">
        <v>27</v>
      </c>
    </row>
    <row r="1147" spans="1:15" x14ac:dyDescent="0.2">
      <c r="A1147" s="5" t="s">
        <v>4131</v>
      </c>
      <c r="B1147" s="5" t="s">
        <v>4132</v>
      </c>
      <c r="C1147" s="5">
        <v>55</v>
      </c>
      <c r="D1147" s="5" t="s">
        <v>17</v>
      </c>
      <c r="E1147" s="5" t="s">
        <v>4133</v>
      </c>
      <c r="F1147" s="5">
        <v>-4292</v>
      </c>
      <c r="G1147" s="5" t="s">
        <v>29</v>
      </c>
      <c r="H1147" s="5" t="s">
        <v>144</v>
      </c>
      <c r="I1147" s="5">
        <v>171132.56</v>
      </c>
      <c r="J1147" s="5" t="s">
        <v>3644</v>
      </c>
      <c r="K1147" s="5" t="s">
        <v>22</v>
      </c>
      <c r="L1147" s="5" t="s">
        <v>32</v>
      </c>
      <c r="M1147" s="5">
        <v>2.4500000000000002</v>
      </c>
      <c r="N1147" s="5" t="s">
        <v>41</v>
      </c>
      <c r="O1147" s="5">
        <v>38</v>
      </c>
    </row>
    <row r="1148" spans="1:15" x14ac:dyDescent="0.2">
      <c r="A1148" s="5" t="s">
        <v>4134</v>
      </c>
      <c r="B1148" s="5" t="s">
        <v>4135</v>
      </c>
      <c r="C1148" s="5">
        <v>23</v>
      </c>
      <c r="D1148" s="5" t="s">
        <v>50</v>
      </c>
      <c r="E1148" s="5" t="s">
        <v>4136</v>
      </c>
      <c r="F1148" s="5">
        <v>-3656</v>
      </c>
      <c r="G1148" s="5" t="s">
        <v>37</v>
      </c>
      <c r="H1148" s="5" t="s">
        <v>30</v>
      </c>
      <c r="I1148" s="5">
        <v>49492.13</v>
      </c>
      <c r="J1148" s="5" t="s">
        <v>4137</v>
      </c>
      <c r="K1148" s="5" t="s">
        <v>47</v>
      </c>
      <c r="L1148" s="5" t="s">
        <v>73</v>
      </c>
      <c r="M1148" s="5">
        <v>4.59</v>
      </c>
      <c r="N1148" s="5" t="s">
        <v>33</v>
      </c>
      <c r="O1148" s="5">
        <v>3</v>
      </c>
    </row>
    <row r="1149" spans="1:15" x14ac:dyDescent="0.2">
      <c r="A1149" s="5" t="s">
        <v>4138</v>
      </c>
      <c r="B1149" s="5" t="s">
        <v>2206</v>
      </c>
      <c r="C1149" s="5">
        <v>57</v>
      </c>
      <c r="D1149" s="5" t="s">
        <v>27</v>
      </c>
      <c r="E1149" s="5" t="s">
        <v>4139</v>
      </c>
      <c r="F1149" s="5">
        <v>-9947</v>
      </c>
      <c r="G1149" s="5" t="s">
        <v>94</v>
      </c>
      <c r="H1149" s="5" t="s">
        <v>66</v>
      </c>
      <c r="I1149" s="5">
        <v>145642.54</v>
      </c>
      <c r="J1149" s="5" t="s">
        <v>4140</v>
      </c>
      <c r="K1149" s="5" t="s">
        <v>55</v>
      </c>
      <c r="L1149" s="5" t="s">
        <v>32</v>
      </c>
      <c r="M1149" s="5">
        <v>4.9400000000000004</v>
      </c>
      <c r="N1149" s="5" t="s">
        <v>33</v>
      </c>
      <c r="O1149" s="5">
        <v>18</v>
      </c>
    </row>
    <row r="1150" spans="1:15" x14ac:dyDescent="0.2">
      <c r="A1150" s="5" t="s">
        <v>4141</v>
      </c>
      <c r="B1150" s="5" t="s">
        <v>4132</v>
      </c>
      <c r="C1150" s="5">
        <v>29</v>
      </c>
      <c r="D1150" s="5" t="s">
        <v>27</v>
      </c>
      <c r="E1150" s="5" t="s">
        <v>4142</v>
      </c>
      <c r="F1150" s="5">
        <v>-10518</v>
      </c>
      <c r="G1150" s="5" t="s">
        <v>94</v>
      </c>
      <c r="H1150" s="5" t="s">
        <v>30</v>
      </c>
      <c r="I1150" s="5">
        <v>84678.35</v>
      </c>
      <c r="J1150" s="5" t="s">
        <v>4143</v>
      </c>
      <c r="K1150" s="5" t="s">
        <v>40</v>
      </c>
      <c r="L1150" s="5" t="s">
        <v>32</v>
      </c>
      <c r="M1150" s="5">
        <v>2.63</v>
      </c>
      <c r="N1150" s="5" t="s">
        <v>24</v>
      </c>
      <c r="O1150" s="5">
        <v>14</v>
      </c>
    </row>
    <row r="1151" spans="1:15" x14ac:dyDescent="0.2">
      <c r="A1151" s="5" t="s">
        <v>4144</v>
      </c>
      <c r="B1151" s="5" t="s">
        <v>824</v>
      </c>
      <c r="C1151" s="5">
        <v>61</v>
      </c>
      <c r="D1151" s="5" t="s">
        <v>17</v>
      </c>
      <c r="E1151" s="5" t="s">
        <v>2073</v>
      </c>
      <c r="F1151" s="5">
        <v>-7528</v>
      </c>
      <c r="G1151" s="5" t="s">
        <v>94</v>
      </c>
      <c r="H1151" s="5" t="s">
        <v>144</v>
      </c>
      <c r="I1151" s="5">
        <v>122823.9</v>
      </c>
      <c r="J1151" s="5" t="s">
        <v>1903</v>
      </c>
      <c r="K1151" s="5" t="s">
        <v>118</v>
      </c>
      <c r="L1151" s="5" t="s">
        <v>73</v>
      </c>
      <c r="M1151" s="5">
        <v>4.97</v>
      </c>
      <c r="N1151" s="5" t="s">
        <v>57</v>
      </c>
      <c r="O1151" s="5">
        <v>4</v>
      </c>
    </row>
    <row r="1152" spans="1:15" x14ac:dyDescent="0.2">
      <c r="A1152" s="5" t="s">
        <v>4145</v>
      </c>
      <c r="B1152" s="5" t="s">
        <v>4146</v>
      </c>
      <c r="C1152" s="5">
        <v>58</v>
      </c>
      <c r="D1152" s="5" t="s">
        <v>27</v>
      </c>
      <c r="E1152" s="5" t="s">
        <v>4147</v>
      </c>
      <c r="F1152" s="5">
        <v>-6674</v>
      </c>
      <c r="G1152" s="5" t="s">
        <v>52</v>
      </c>
      <c r="H1152" s="5" t="s">
        <v>53</v>
      </c>
      <c r="I1152" s="5">
        <v>93413.98</v>
      </c>
      <c r="J1152" s="5" t="s">
        <v>4148</v>
      </c>
      <c r="K1152" s="5" t="s">
        <v>127</v>
      </c>
      <c r="L1152" s="5" t="s">
        <v>56</v>
      </c>
      <c r="M1152" s="5">
        <v>4.07</v>
      </c>
      <c r="N1152" s="5" t="s">
        <v>57</v>
      </c>
      <c r="O1152" s="5">
        <v>24</v>
      </c>
    </row>
    <row r="1153" spans="1:15" x14ac:dyDescent="0.2">
      <c r="A1153" s="5" t="s">
        <v>4149</v>
      </c>
      <c r="B1153" s="5" t="s">
        <v>2810</v>
      </c>
      <c r="C1153" s="5">
        <v>40</v>
      </c>
      <c r="D1153" s="5" t="s">
        <v>17</v>
      </c>
      <c r="E1153" s="5" t="s">
        <v>4150</v>
      </c>
      <c r="F1153" s="5">
        <v>-10169</v>
      </c>
      <c r="G1153" s="5" t="s">
        <v>19</v>
      </c>
      <c r="H1153" s="5" t="s">
        <v>20</v>
      </c>
      <c r="I1153" s="5">
        <v>77854.39</v>
      </c>
      <c r="J1153" s="5" t="s">
        <v>3038</v>
      </c>
      <c r="K1153" s="5" t="s">
        <v>62</v>
      </c>
      <c r="L1153" s="5" t="s">
        <v>56</v>
      </c>
      <c r="M1153" s="5">
        <v>3.55</v>
      </c>
      <c r="N1153" s="5" t="s">
        <v>57</v>
      </c>
      <c r="O1153" s="5">
        <v>15</v>
      </c>
    </row>
    <row r="1154" spans="1:15" x14ac:dyDescent="0.2">
      <c r="A1154" s="5" t="s">
        <v>4151</v>
      </c>
      <c r="B1154" s="5" t="s">
        <v>951</v>
      </c>
      <c r="C1154" s="5">
        <v>58</v>
      </c>
      <c r="D1154" s="5" t="s">
        <v>27</v>
      </c>
      <c r="E1154" s="5" t="s">
        <v>4152</v>
      </c>
      <c r="F1154" s="5">
        <v>-10309</v>
      </c>
      <c r="G1154" s="5" t="s">
        <v>116</v>
      </c>
      <c r="H1154" s="5" t="s">
        <v>38</v>
      </c>
      <c r="I1154" s="5">
        <v>124723.63</v>
      </c>
      <c r="J1154" s="5" t="s">
        <v>1834</v>
      </c>
      <c r="K1154" s="5" t="s">
        <v>47</v>
      </c>
      <c r="L1154" s="5" t="s">
        <v>32</v>
      </c>
      <c r="M1154" s="5">
        <v>4.5599999999999996</v>
      </c>
      <c r="N1154" s="5" t="s">
        <v>74</v>
      </c>
      <c r="O1154" s="5">
        <v>11</v>
      </c>
    </row>
    <row r="1155" spans="1:15" x14ac:dyDescent="0.2">
      <c r="A1155" s="5" t="s">
        <v>4153</v>
      </c>
      <c r="B1155" s="5" t="s">
        <v>4154</v>
      </c>
      <c r="C1155" s="5">
        <v>40</v>
      </c>
      <c r="D1155" s="5" t="s">
        <v>27</v>
      </c>
      <c r="E1155" s="5" t="s">
        <v>4155</v>
      </c>
      <c r="F1155" s="5">
        <v>-3186</v>
      </c>
      <c r="G1155" s="5" t="s">
        <v>29</v>
      </c>
      <c r="H1155" s="5" t="s">
        <v>38</v>
      </c>
      <c r="I1155" s="5">
        <v>136453.25</v>
      </c>
      <c r="J1155" s="5" t="s">
        <v>4156</v>
      </c>
      <c r="K1155" s="5" t="s">
        <v>40</v>
      </c>
      <c r="L1155" s="5" t="s">
        <v>32</v>
      </c>
      <c r="M1155" s="5">
        <v>2.59</v>
      </c>
      <c r="N1155" s="5" t="s">
        <v>74</v>
      </c>
      <c r="O1155" s="5">
        <v>29</v>
      </c>
    </row>
    <row r="1156" spans="1:15" x14ac:dyDescent="0.2">
      <c r="A1156" s="5" t="s">
        <v>4157</v>
      </c>
      <c r="B1156" s="5" t="s">
        <v>4158</v>
      </c>
      <c r="C1156" s="5">
        <v>23</v>
      </c>
      <c r="D1156" s="5" t="s">
        <v>17</v>
      </c>
      <c r="E1156" s="5" t="s">
        <v>4159</v>
      </c>
      <c r="F1156" s="5">
        <v>-5781</v>
      </c>
      <c r="G1156" s="5" t="s">
        <v>116</v>
      </c>
      <c r="H1156" s="5" t="s">
        <v>20</v>
      </c>
      <c r="I1156" s="5">
        <v>171739.57</v>
      </c>
      <c r="J1156" s="5" t="s">
        <v>3156</v>
      </c>
      <c r="K1156" s="5" t="s">
        <v>47</v>
      </c>
      <c r="L1156" s="5" t="s">
        <v>32</v>
      </c>
      <c r="M1156" s="5">
        <v>2.2999999999999998</v>
      </c>
      <c r="N1156" s="5" t="s">
        <v>57</v>
      </c>
      <c r="O1156" s="5">
        <v>23</v>
      </c>
    </row>
    <row r="1157" spans="1:15" x14ac:dyDescent="0.2">
      <c r="A1157" s="5" t="s">
        <v>4160</v>
      </c>
      <c r="B1157" s="5" t="s">
        <v>4161</v>
      </c>
      <c r="C1157" s="5">
        <v>55</v>
      </c>
      <c r="D1157" s="5" t="s">
        <v>27</v>
      </c>
      <c r="E1157" s="5" t="s">
        <v>4162</v>
      </c>
      <c r="F1157" s="5">
        <v>-2934</v>
      </c>
      <c r="G1157" s="5" t="s">
        <v>116</v>
      </c>
      <c r="H1157" s="5" t="s">
        <v>144</v>
      </c>
      <c r="I1157" s="5">
        <v>165101.37</v>
      </c>
      <c r="J1157" s="5" t="s">
        <v>4163</v>
      </c>
      <c r="K1157" s="5" t="s">
        <v>136</v>
      </c>
      <c r="L1157" s="5" t="s">
        <v>32</v>
      </c>
      <c r="M1157" s="5">
        <v>4.6100000000000003</v>
      </c>
      <c r="N1157" s="5" t="s">
        <v>57</v>
      </c>
      <c r="O1157" s="5">
        <v>39</v>
      </c>
    </row>
    <row r="1158" spans="1:15" x14ac:dyDescent="0.2">
      <c r="A1158" s="5" t="s">
        <v>4164</v>
      </c>
      <c r="B1158" s="5" t="s">
        <v>2386</v>
      </c>
      <c r="C1158" s="5">
        <v>23</v>
      </c>
      <c r="D1158" s="5" t="s">
        <v>17</v>
      </c>
      <c r="E1158" s="5" t="s">
        <v>4165</v>
      </c>
      <c r="F1158" s="5">
        <v>-8195</v>
      </c>
      <c r="G1158" s="5" t="s">
        <v>85</v>
      </c>
      <c r="H1158" s="5" t="s">
        <v>53</v>
      </c>
      <c r="I1158" s="5">
        <v>97951.11</v>
      </c>
      <c r="J1158" s="5" t="s">
        <v>4166</v>
      </c>
      <c r="K1158" s="5" t="s">
        <v>136</v>
      </c>
      <c r="L1158" s="5" t="s">
        <v>56</v>
      </c>
      <c r="M1158" s="5">
        <v>3.29</v>
      </c>
      <c r="N1158" s="5" t="s">
        <v>33</v>
      </c>
      <c r="O1158" s="5">
        <v>26</v>
      </c>
    </row>
    <row r="1159" spans="1:15" x14ac:dyDescent="0.2">
      <c r="A1159" s="5" t="s">
        <v>4167</v>
      </c>
      <c r="B1159" s="5" t="s">
        <v>4168</v>
      </c>
      <c r="C1159" s="5">
        <v>35</v>
      </c>
      <c r="D1159" s="5" t="s">
        <v>27</v>
      </c>
      <c r="E1159" s="5" t="s">
        <v>4169</v>
      </c>
      <c r="F1159" s="5">
        <v>-9598</v>
      </c>
      <c r="G1159" s="5" t="s">
        <v>19</v>
      </c>
      <c r="H1159" s="5" t="s">
        <v>53</v>
      </c>
      <c r="I1159" s="5">
        <v>146141.20000000001</v>
      </c>
      <c r="J1159" s="5" t="s">
        <v>3456</v>
      </c>
      <c r="K1159" s="5" t="s">
        <v>118</v>
      </c>
      <c r="L1159" s="5" t="s">
        <v>73</v>
      </c>
      <c r="M1159" s="5">
        <v>3.29</v>
      </c>
      <c r="N1159" s="5" t="s">
        <v>74</v>
      </c>
      <c r="O1159" s="5">
        <v>16</v>
      </c>
    </row>
    <row r="1160" spans="1:15" x14ac:dyDescent="0.2">
      <c r="A1160" s="5" t="s">
        <v>4170</v>
      </c>
      <c r="B1160" s="5" t="s">
        <v>4171</v>
      </c>
      <c r="C1160" s="5">
        <v>39</v>
      </c>
      <c r="D1160" s="5" t="s">
        <v>50</v>
      </c>
      <c r="E1160" s="5" t="s">
        <v>4172</v>
      </c>
      <c r="F1160" s="5">
        <v>-6788</v>
      </c>
      <c r="G1160" s="5" t="s">
        <v>85</v>
      </c>
      <c r="H1160" s="5" t="s">
        <v>194</v>
      </c>
      <c r="I1160" s="5">
        <v>125775.99</v>
      </c>
      <c r="J1160" s="5" t="s">
        <v>4173</v>
      </c>
      <c r="K1160" s="5" t="s">
        <v>22</v>
      </c>
      <c r="L1160" s="5" t="s">
        <v>32</v>
      </c>
      <c r="M1160" s="5">
        <v>2.91</v>
      </c>
      <c r="N1160" s="5" t="s">
        <v>24</v>
      </c>
      <c r="O1160" s="5">
        <v>0</v>
      </c>
    </row>
    <row r="1161" spans="1:15" x14ac:dyDescent="0.2">
      <c r="A1161" s="5" t="s">
        <v>4174</v>
      </c>
      <c r="B1161" s="5" t="s">
        <v>4175</v>
      </c>
      <c r="C1161" s="5">
        <v>54</v>
      </c>
      <c r="D1161" s="5" t="s">
        <v>50</v>
      </c>
      <c r="E1161" s="5" t="s">
        <v>4176</v>
      </c>
      <c r="F1161" s="5">
        <v>-3122</v>
      </c>
      <c r="G1161" s="5" t="s">
        <v>45</v>
      </c>
      <c r="H1161" s="5" t="s">
        <v>71</v>
      </c>
      <c r="I1161" s="5">
        <v>155887.99</v>
      </c>
      <c r="J1161" s="5" t="s">
        <v>4177</v>
      </c>
      <c r="K1161" s="5" t="s">
        <v>104</v>
      </c>
      <c r="L1161" s="5" t="s">
        <v>32</v>
      </c>
      <c r="M1161" s="5">
        <v>1.3</v>
      </c>
      <c r="N1161" s="5" t="s">
        <v>24</v>
      </c>
      <c r="O1161" s="5">
        <v>39</v>
      </c>
    </row>
    <row r="1162" spans="1:15" x14ac:dyDescent="0.2">
      <c r="A1162" s="5" t="s">
        <v>4178</v>
      </c>
      <c r="B1162" s="5" t="s">
        <v>4179</v>
      </c>
      <c r="C1162" s="5">
        <v>25</v>
      </c>
      <c r="D1162" s="5" t="s">
        <v>27</v>
      </c>
      <c r="E1162" s="5" t="s">
        <v>4180</v>
      </c>
      <c r="F1162" s="5">
        <v>-6471</v>
      </c>
      <c r="G1162" s="5" t="s">
        <v>19</v>
      </c>
      <c r="H1162" s="5" t="s">
        <v>194</v>
      </c>
      <c r="I1162" s="5">
        <v>126329.99</v>
      </c>
      <c r="J1162" s="5" t="s">
        <v>1193</v>
      </c>
      <c r="K1162" s="5" t="s">
        <v>62</v>
      </c>
      <c r="L1162" s="5" t="s">
        <v>23</v>
      </c>
      <c r="M1162" s="5">
        <v>2.81</v>
      </c>
      <c r="N1162" s="5" t="s">
        <v>24</v>
      </c>
      <c r="O1162" s="5">
        <v>40</v>
      </c>
    </row>
    <row r="1163" spans="1:15" x14ac:dyDescent="0.2">
      <c r="A1163" s="5" t="s">
        <v>4181</v>
      </c>
      <c r="B1163" s="5" t="s">
        <v>2885</v>
      </c>
      <c r="C1163" s="5">
        <v>59</v>
      </c>
      <c r="D1163" s="5" t="s">
        <v>50</v>
      </c>
      <c r="E1163" s="5" t="s">
        <v>4182</v>
      </c>
      <c r="F1163" s="5">
        <v>-4715</v>
      </c>
      <c r="G1163" s="5" t="s">
        <v>45</v>
      </c>
      <c r="H1163" s="5" t="s">
        <v>173</v>
      </c>
      <c r="I1163" s="5">
        <v>66974.06</v>
      </c>
      <c r="J1163" s="5" t="s">
        <v>4183</v>
      </c>
      <c r="K1163" s="5" t="s">
        <v>81</v>
      </c>
      <c r="L1163" s="5" t="s">
        <v>23</v>
      </c>
      <c r="M1163" s="5">
        <v>4.58</v>
      </c>
      <c r="N1163" s="5" t="s">
        <v>41</v>
      </c>
      <c r="O1163" s="5">
        <v>28</v>
      </c>
    </row>
    <row r="1164" spans="1:15" x14ac:dyDescent="0.2">
      <c r="A1164" s="5" t="s">
        <v>4184</v>
      </c>
      <c r="B1164" s="5" t="s">
        <v>4185</v>
      </c>
      <c r="C1164" s="5">
        <v>47</v>
      </c>
      <c r="D1164" s="5" t="s">
        <v>27</v>
      </c>
      <c r="E1164" s="5" t="s">
        <v>4186</v>
      </c>
      <c r="F1164" s="5">
        <v>-4778</v>
      </c>
      <c r="G1164" s="5" t="s">
        <v>29</v>
      </c>
      <c r="H1164" s="5" t="s">
        <v>66</v>
      </c>
      <c r="I1164" s="5">
        <v>132352.04999999999</v>
      </c>
      <c r="J1164" s="5" t="s">
        <v>4187</v>
      </c>
      <c r="K1164" s="5" t="s">
        <v>55</v>
      </c>
      <c r="L1164" s="5" t="s">
        <v>73</v>
      </c>
      <c r="M1164" s="5">
        <v>1.08</v>
      </c>
      <c r="N1164" s="5" t="s">
        <v>74</v>
      </c>
      <c r="O1164" s="5">
        <v>31</v>
      </c>
    </row>
    <row r="1165" spans="1:15" x14ac:dyDescent="0.2">
      <c r="A1165" s="5" t="s">
        <v>4188</v>
      </c>
      <c r="B1165" s="5" t="s">
        <v>4189</v>
      </c>
      <c r="C1165" s="5">
        <v>52</v>
      </c>
      <c r="D1165" s="5" t="s">
        <v>50</v>
      </c>
      <c r="E1165" s="5" t="s">
        <v>4190</v>
      </c>
      <c r="F1165" s="5">
        <v>-3135</v>
      </c>
      <c r="G1165" s="5" t="s">
        <v>116</v>
      </c>
      <c r="H1165" s="5" t="s">
        <v>144</v>
      </c>
      <c r="I1165" s="5">
        <v>92605.440000000002</v>
      </c>
      <c r="J1165" s="5" t="s">
        <v>582</v>
      </c>
      <c r="K1165" s="5" t="s">
        <v>118</v>
      </c>
      <c r="L1165" s="5" t="s">
        <v>73</v>
      </c>
      <c r="M1165" s="5">
        <v>1.27</v>
      </c>
      <c r="N1165" s="5" t="s">
        <v>24</v>
      </c>
      <c r="O1165" s="5">
        <v>12</v>
      </c>
    </row>
    <row r="1166" spans="1:15" x14ac:dyDescent="0.2">
      <c r="A1166" s="5" t="s">
        <v>4191</v>
      </c>
      <c r="B1166" s="5" t="s">
        <v>4192</v>
      </c>
      <c r="C1166" s="5">
        <v>36</v>
      </c>
      <c r="D1166" s="5" t="s">
        <v>27</v>
      </c>
      <c r="E1166" s="5" t="s">
        <v>4193</v>
      </c>
      <c r="F1166" s="5">
        <v>-4791</v>
      </c>
      <c r="G1166" s="5" t="s">
        <v>99</v>
      </c>
      <c r="H1166" s="5" t="s">
        <v>173</v>
      </c>
      <c r="I1166" s="5">
        <v>167793.81</v>
      </c>
      <c r="J1166" s="5" t="s">
        <v>4194</v>
      </c>
      <c r="K1166" s="5" t="s">
        <v>136</v>
      </c>
      <c r="L1166" s="5" t="s">
        <v>56</v>
      </c>
      <c r="M1166" s="5">
        <v>3.18</v>
      </c>
      <c r="N1166" s="5" t="s">
        <v>74</v>
      </c>
      <c r="O1166" s="5">
        <v>29</v>
      </c>
    </row>
    <row r="1167" spans="1:15" x14ac:dyDescent="0.2">
      <c r="A1167" s="5" t="s">
        <v>4195</v>
      </c>
      <c r="B1167" s="5" t="s">
        <v>677</v>
      </c>
      <c r="C1167" s="5">
        <v>32</v>
      </c>
      <c r="D1167" s="5" t="s">
        <v>17</v>
      </c>
      <c r="E1167" s="5" t="s">
        <v>4196</v>
      </c>
      <c r="F1167" s="5">
        <v>-4672</v>
      </c>
      <c r="G1167" s="5" t="s">
        <v>45</v>
      </c>
      <c r="H1167" s="5" t="s">
        <v>66</v>
      </c>
      <c r="I1167" s="5">
        <v>51329.9</v>
      </c>
      <c r="J1167" s="5" t="s">
        <v>1136</v>
      </c>
      <c r="K1167" s="5" t="s">
        <v>104</v>
      </c>
      <c r="L1167" s="5" t="s">
        <v>32</v>
      </c>
      <c r="M1167" s="5">
        <v>4.3</v>
      </c>
      <c r="N1167" s="5" t="s">
        <v>33</v>
      </c>
      <c r="O1167" s="5">
        <v>8</v>
      </c>
    </row>
    <row r="1168" spans="1:15" x14ac:dyDescent="0.2">
      <c r="A1168" s="5" t="s">
        <v>4197</v>
      </c>
      <c r="B1168" s="5" t="s">
        <v>1522</v>
      </c>
      <c r="C1168" s="5">
        <v>56</v>
      </c>
      <c r="D1168" s="5" t="s">
        <v>17</v>
      </c>
      <c r="E1168" s="5" t="s">
        <v>4198</v>
      </c>
      <c r="F1168" s="5">
        <v>-4927</v>
      </c>
      <c r="G1168" s="5" t="s">
        <v>99</v>
      </c>
      <c r="H1168" s="5" t="s">
        <v>79</v>
      </c>
      <c r="I1168" s="5">
        <v>45778.73</v>
      </c>
      <c r="J1168" s="5" t="s">
        <v>190</v>
      </c>
      <c r="K1168" s="5" t="s">
        <v>118</v>
      </c>
      <c r="L1168" s="5" t="s">
        <v>73</v>
      </c>
      <c r="M1168" s="5">
        <v>2.23</v>
      </c>
      <c r="N1168" s="5" t="s">
        <v>57</v>
      </c>
      <c r="O1168" s="5">
        <v>3</v>
      </c>
    </row>
    <row r="1169" spans="1:15" x14ac:dyDescent="0.2">
      <c r="A1169" s="5" t="s">
        <v>4199</v>
      </c>
      <c r="B1169" s="5" t="s">
        <v>4200</v>
      </c>
      <c r="C1169" s="5">
        <v>59</v>
      </c>
      <c r="D1169" s="5" t="s">
        <v>50</v>
      </c>
      <c r="E1169" s="5" t="s">
        <v>4201</v>
      </c>
      <c r="F1169" s="5">
        <v>-8808</v>
      </c>
      <c r="G1169" s="5" t="s">
        <v>116</v>
      </c>
      <c r="H1169" s="5" t="s">
        <v>20</v>
      </c>
      <c r="I1169" s="5">
        <v>41235.18</v>
      </c>
      <c r="J1169" s="5" t="s">
        <v>4202</v>
      </c>
      <c r="K1169" s="5" t="s">
        <v>136</v>
      </c>
      <c r="L1169" s="5" t="s">
        <v>56</v>
      </c>
      <c r="M1169" s="5">
        <v>2.1</v>
      </c>
      <c r="N1169" s="5" t="s">
        <v>74</v>
      </c>
      <c r="O1169" s="5">
        <v>15</v>
      </c>
    </row>
    <row r="1170" spans="1:15" x14ac:dyDescent="0.2">
      <c r="A1170" s="5" t="s">
        <v>4203</v>
      </c>
      <c r="B1170" s="5" t="s">
        <v>4204</v>
      </c>
      <c r="C1170" s="5">
        <v>65</v>
      </c>
      <c r="D1170" s="5" t="s">
        <v>50</v>
      </c>
      <c r="E1170" s="5" t="s">
        <v>4205</v>
      </c>
      <c r="F1170" s="5">
        <v>-10939</v>
      </c>
      <c r="G1170" s="5" t="s">
        <v>19</v>
      </c>
      <c r="H1170" s="5" t="s">
        <v>53</v>
      </c>
      <c r="I1170" s="5">
        <v>166231.21</v>
      </c>
      <c r="J1170" s="5" t="s">
        <v>399</v>
      </c>
      <c r="K1170" s="5" t="s">
        <v>40</v>
      </c>
      <c r="L1170" s="5" t="s">
        <v>32</v>
      </c>
      <c r="M1170" s="5">
        <v>4.66</v>
      </c>
      <c r="N1170" s="5" t="s">
        <v>74</v>
      </c>
      <c r="O1170" s="5">
        <v>0</v>
      </c>
    </row>
    <row r="1171" spans="1:15" x14ac:dyDescent="0.2">
      <c r="A1171" s="5" t="s">
        <v>4206</v>
      </c>
      <c r="B1171" s="5" t="s">
        <v>970</v>
      </c>
      <c r="C1171" s="5">
        <v>27</v>
      </c>
      <c r="D1171" s="5" t="s">
        <v>50</v>
      </c>
      <c r="E1171" s="5" t="s">
        <v>4207</v>
      </c>
      <c r="F1171" s="5">
        <v>-5683</v>
      </c>
      <c r="G1171" s="5" t="s">
        <v>19</v>
      </c>
      <c r="H1171" s="5" t="s">
        <v>30</v>
      </c>
      <c r="I1171" s="5">
        <v>72859.259999999995</v>
      </c>
      <c r="J1171" s="5" t="s">
        <v>481</v>
      </c>
      <c r="K1171" s="5" t="s">
        <v>55</v>
      </c>
      <c r="L1171" s="5" t="s">
        <v>73</v>
      </c>
      <c r="M1171" s="5">
        <v>3.94</v>
      </c>
      <c r="N1171" s="5" t="s">
        <v>41</v>
      </c>
      <c r="O1171" s="5">
        <v>38</v>
      </c>
    </row>
    <row r="1172" spans="1:15" x14ac:dyDescent="0.2">
      <c r="A1172" s="5" t="s">
        <v>4208</v>
      </c>
      <c r="B1172" s="5" t="s">
        <v>657</v>
      </c>
      <c r="C1172" s="5">
        <v>49</v>
      </c>
      <c r="D1172" s="5" t="s">
        <v>27</v>
      </c>
      <c r="E1172" s="5" t="s">
        <v>4209</v>
      </c>
      <c r="F1172" s="5">
        <v>-4327</v>
      </c>
      <c r="G1172" s="5" t="s">
        <v>85</v>
      </c>
      <c r="H1172" s="5" t="s">
        <v>53</v>
      </c>
      <c r="I1172" s="5">
        <v>113809.2</v>
      </c>
      <c r="J1172" s="5" t="s">
        <v>4210</v>
      </c>
      <c r="K1172" s="5" t="s">
        <v>104</v>
      </c>
      <c r="L1172" s="5" t="s">
        <v>23</v>
      </c>
      <c r="M1172" s="5">
        <v>2.35</v>
      </c>
      <c r="N1172" s="5" t="s">
        <v>57</v>
      </c>
      <c r="O1172" s="5">
        <v>28</v>
      </c>
    </row>
    <row r="1173" spans="1:15" x14ac:dyDescent="0.2">
      <c r="A1173" s="5" t="s">
        <v>4211</v>
      </c>
      <c r="B1173" s="5" t="s">
        <v>4212</v>
      </c>
      <c r="C1173" s="5">
        <v>53</v>
      </c>
      <c r="D1173" s="5" t="s">
        <v>17</v>
      </c>
      <c r="E1173" s="5" t="s">
        <v>4213</v>
      </c>
      <c r="F1173" s="5">
        <v>-9615</v>
      </c>
      <c r="G1173" s="5" t="s">
        <v>29</v>
      </c>
      <c r="H1173" s="5" t="s">
        <v>71</v>
      </c>
      <c r="I1173" s="5">
        <v>100768.19</v>
      </c>
      <c r="J1173" s="5" t="s">
        <v>4214</v>
      </c>
      <c r="K1173" s="5" t="s">
        <v>22</v>
      </c>
      <c r="L1173" s="5" t="s">
        <v>56</v>
      </c>
      <c r="M1173" s="5">
        <v>4.4400000000000004</v>
      </c>
      <c r="N1173" s="5" t="s">
        <v>41</v>
      </c>
      <c r="O1173" s="5">
        <v>15</v>
      </c>
    </row>
    <row r="1174" spans="1:15" x14ac:dyDescent="0.2">
      <c r="A1174" s="5" t="s">
        <v>4215</v>
      </c>
      <c r="B1174" s="5" t="s">
        <v>4216</v>
      </c>
      <c r="C1174" s="5">
        <v>31</v>
      </c>
      <c r="D1174" s="5" t="s">
        <v>27</v>
      </c>
      <c r="E1174" s="5" t="s">
        <v>4217</v>
      </c>
      <c r="F1174" s="5">
        <v>-8245</v>
      </c>
      <c r="G1174" s="5" t="s">
        <v>85</v>
      </c>
      <c r="H1174" s="5" t="s">
        <v>53</v>
      </c>
      <c r="I1174" s="5">
        <v>47231.11</v>
      </c>
      <c r="J1174" s="5" t="s">
        <v>4218</v>
      </c>
      <c r="K1174" s="5" t="s">
        <v>55</v>
      </c>
      <c r="L1174" s="5" t="s">
        <v>32</v>
      </c>
      <c r="M1174" s="5">
        <v>1.9</v>
      </c>
      <c r="N1174" s="5" t="s">
        <v>33</v>
      </c>
      <c r="O1174" s="5">
        <v>20</v>
      </c>
    </row>
    <row r="1175" spans="1:15" x14ac:dyDescent="0.2">
      <c r="A1175" s="5" t="s">
        <v>4219</v>
      </c>
      <c r="B1175" s="5" t="s">
        <v>4220</v>
      </c>
      <c r="C1175" s="5">
        <v>27</v>
      </c>
      <c r="D1175" s="5" t="s">
        <v>50</v>
      </c>
      <c r="E1175" s="5" t="s">
        <v>4221</v>
      </c>
      <c r="F1175" s="5">
        <v>-2591</v>
      </c>
      <c r="G1175" s="5" t="s">
        <v>37</v>
      </c>
      <c r="H1175" s="5" t="s">
        <v>20</v>
      </c>
      <c r="I1175" s="5">
        <v>178386.64</v>
      </c>
      <c r="J1175" s="5" t="s">
        <v>4222</v>
      </c>
      <c r="K1175" s="5" t="s">
        <v>81</v>
      </c>
      <c r="L1175" s="5" t="s">
        <v>56</v>
      </c>
      <c r="M1175" s="5">
        <v>3.28</v>
      </c>
      <c r="N1175" s="5" t="s">
        <v>74</v>
      </c>
      <c r="O1175" s="5">
        <v>33</v>
      </c>
    </row>
    <row r="1176" spans="1:15" x14ac:dyDescent="0.2">
      <c r="A1176" s="5" t="s">
        <v>4223</v>
      </c>
      <c r="B1176" s="5" t="s">
        <v>3382</v>
      </c>
      <c r="C1176" s="5">
        <v>33</v>
      </c>
      <c r="D1176" s="5" t="s">
        <v>27</v>
      </c>
      <c r="E1176" s="5" t="s">
        <v>4224</v>
      </c>
      <c r="F1176" s="5">
        <v>-8295</v>
      </c>
      <c r="G1176" s="5" t="s">
        <v>94</v>
      </c>
      <c r="H1176" s="5" t="s">
        <v>38</v>
      </c>
      <c r="I1176" s="5">
        <v>173459.23</v>
      </c>
      <c r="J1176" s="5" t="s">
        <v>4225</v>
      </c>
      <c r="K1176" s="5" t="s">
        <v>127</v>
      </c>
      <c r="L1176" s="5" t="s">
        <v>73</v>
      </c>
      <c r="M1176" s="5">
        <v>1.94</v>
      </c>
      <c r="N1176" s="5" t="s">
        <v>57</v>
      </c>
      <c r="O1176" s="5">
        <v>38</v>
      </c>
    </row>
    <row r="1177" spans="1:15" x14ac:dyDescent="0.2">
      <c r="A1177" s="5" t="s">
        <v>4226</v>
      </c>
      <c r="B1177" s="5" t="s">
        <v>525</v>
      </c>
      <c r="C1177" s="5">
        <v>56</v>
      </c>
      <c r="D1177" s="5" t="s">
        <v>27</v>
      </c>
      <c r="E1177" s="5" t="s">
        <v>4227</v>
      </c>
      <c r="F1177" s="5">
        <v>-6887</v>
      </c>
      <c r="G1177" s="5" t="s">
        <v>45</v>
      </c>
      <c r="H1177" s="5" t="s">
        <v>38</v>
      </c>
      <c r="I1177" s="5">
        <v>135310.01999999999</v>
      </c>
      <c r="J1177" s="5" t="s">
        <v>1988</v>
      </c>
      <c r="K1177" s="5" t="s">
        <v>118</v>
      </c>
      <c r="L1177" s="5" t="s">
        <v>56</v>
      </c>
      <c r="M1177" s="5">
        <v>4.9000000000000004</v>
      </c>
      <c r="N1177" s="5" t="s">
        <v>57</v>
      </c>
      <c r="O1177" s="5">
        <v>16</v>
      </c>
    </row>
    <row r="1178" spans="1:15" x14ac:dyDescent="0.2">
      <c r="A1178" s="5" t="s">
        <v>4228</v>
      </c>
      <c r="B1178" s="5" t="s">
        <v>2152</v>
      </c>
      <c r="C1178" s="5">
        <v>63</v>
      </c>
      <c r="D1178" s="5" t="s">
        <v>27</v>
      </c>
      <c r="E1178" s="5" t="s">
        <v>4229</v>
      </c>
      <c r="F1178" s="5">
        <v>-10655</v>
      </c>
      <c r="G1178" s="5" t="s">
        <v>85</v>
      </c>
      <c r="H1178" s="5" t="s">
        <v>71</v>
      </c>
      <c r="I1178" s="5">
        <v>128854.26</v>
      </c>
      <c r="J1178" s="5" t="s">
        <v>2743</v>
      </c>
      <c r="K1178" s="5" t="s">
        <v>62</v>
      </c>
      <c r="L1178" s="5" t="s">
        <v>56</v>
      </c>
      <c r="M1178" s="5">
        <v>3.5</v>
      </c>
      <c r="N1178" s="5" t="s">
        <v>57</v>
      </c>
      <c r="O1178" s="5">
        <v>29</v>
      </c>
    </row>
    <row r="1179" spans="1:15" x14ac:dyDescent="0.2">
      <c r="A1179" s="5" t="s">
        <v>4230</v>
      </c>
      <c r="B1179" s="5" t="s">
        <v>4231</v>
      </c>
      <c r="C1179" s="5">
        <v>63</v>
      </c>
      <c r="D1179" s="5" t="s">
        <v>50</v>
      </c>
      <c r="E1179" s="5" t="s">
        <v>4232</v>
      </c>
      <c r="F1179" s="5">
        <v>-5701</v>
      </c>
      <c r="G1179" s="5" t="s">
        <v>85</v>
      </c>
      <c r="H1179" s="5" t="s">
        <v>66</v>
      </c>
      <c r="I1179" s="5">
        <v>99898.98</v>
      </c>
      <c r="J1179" s="5" t="s">
        <v>4233</v>
      </c>
      <c r="K1179" s="5" t="s">
        <v>47</v>
      </c>
      <c r="L1179" s="5" t="s">
        <v>32</v>
      </c>
      <c r="M1179" s="5">
        <v>1.1000000000000001</v>
      </c>
      <c r="N1179" s="5" t="s">
        <v>57</v>
      </c>
      <c r="O1179" s="5">
        <v>28</v>
      </c>
    </row>
    <row r="1180" spans="1:15" x14ac:dyDescent="0.2">
      <c r="A1180" s="5" t="s">
        <v>4234</v>
      </c>
      <c r="B1180" s="5" t="s">
        <v>4235</v>
      </c>
      <c r="C1180" s="5">
        <v>26</v>
      </c>
      <c r="D1180" s="5" t="s">
        <v>17</v>
      </c>
      <c r="E1180" s="5" t="s">
        <v>4236</v>
      </c>
      <c r="F1180" s="5">
        <v>-10236</v>
      </c>
      <c r="G1180" s="5" t="s">
        <v>94</v>
      </c>
      <c r="H1180" s="5" t="s">
        <v>38</v>
      </c>
      <c r="I1180" s="5">
        <v>112168.61</v>
      </c>
      <c r="J1180" s="5" t="s">
        <v>329</v>
      </c>
      <c r="K1180" s="5" t="s">
        <v>118</v>
      </c>
      <c r="L1180" s="5" t="s">
        <v>32</v>
      </c>
      <c r="M1180" s="5">
        <v>4.43</v>
      </c>
      <c r="N1180" s="5" t="s">
        <v>57</v>
      </c>
      <c r="O1180" s="5">
        <v>27</v>
      </c>
    </row>
    <row r="1181" spans="1:15" x14ac:dyDescent="0.2">
      <c r="A1181" s="5" t="s">
        <v>4237</v>
      </c>
      <c r="B1181" s="5" t="s">
        <v>4238</v>
      </c>
      <c r="C1181" s="5">
        <v>31</v>
      </c>
      <c r="D1181" s="5" t="s">
        <v>27</v>
      </c>
      <c r="E1181" s="5" t="s">
        <v>4239</v>
      </c>
      <c r="F1181" s="5">
        <v>-5630</v>
      </c>
      <c r="G1181" s="5" t="s">
        <v>94</v>
      </c>
      <c r="H1181" s="5" t="s">
        <v>144</v>
      </c>
      <c r="I1181" s="5">
        <v>149626.56</v>
      </c>
      <c r="J1181" s="5" t="s">
        <v>3493</v>
      </c>
      <c r="K1181" s="5" t="s">
        <v>62</v>
      </c>
      <c r="L1181" s="5" t="s">
        <v>23</v>
      </c>
      <c r="M1181" s="5">
        <v>2.59</v>
      </c>
      <c r="N1181" s="5" t="s">
        <v>24</v>
      </c>
      <c r="O1181" s="5">
        <v>40</v>
      </c>
    </row>
    <row r="1182" spans="1:15" x14ac:dyDescent="0.2">
      <c r="A1182" s="5" t="s">
        <v>4240</v>
      </c>
      <c r="B1182" s="5" t="s">
        <v>4241</v>
      </c>
      <c r="C1182" s="5">
        <v>25</v>
      </c>
      <c r="D1182" s="5" t="s">
        <v>17</v>
      </c>
      <c r="E1182" s="5" t="s">
        <v>4242</v>
      </c>
      <c r="F1182" s="5">
        <v>-7912</v>
      </c>
      <c r="G1182" s="5" t="s">
        <v>29</v>
      </c>
      <c r="H1182" s="5" t="s">
        <v>66</v>
      </c>
      <c r="I1182" s="5">
        <v>140514.85</v>
      </c>
      <c r="J1182" s="5" t="s">
        <v>1553</v>
      </c>
      <c r="K1182" s="5" t="s">
        <v>40</v>
      </c>
      <c r="L1182" s="5" t="s">
        <v>23</v>
      </c>
      <c r="M1182" s="5">
        <v>1.1200000000000001</v>
      </c>
      <c r="N1182" s="5" t="s">
        <v>74</v>
      </c>
      <c r="O1182" s="5">
        <v>10</v>
      </c>
    </row>
    <row r="1183" spans="1:15" x14ac:dyDescent="0.2">
      <c r="A1183" s="5" t="s">
        <v>4243</v>
      </c>
      <c r="B1183" s="5" t="s">
        <v>4244</v>
      </c>
      <c r="C1183" s="5">
        <v>33</v>
      </c>
      <c r="D1183" s="5" t="s">
        <v>17</v>
      </c>
      <c r="E1183" s="5" t="s">
        <v>4245</v>
      </c>
      <c r="F1183" s="5">
        <v>-6071</v>
      </c>
      <c r="G1183" s="5" t="s">
        <v>78</v>
      </c>
      <c r="H1183" s="5" t="s">
        <v>20</v>
      </c>
      <c r="I1183" s="5">
        <v>92010.14</v>
      </c>
      <c r="J1183" s="5" t="s">
        <v>4246</v>
      </c>
      <c r="K1183" s="5" t="s">
        <v>104</v>
      </c>
      <c r="L1183" s="5" t="s">
        <v>32</v>
      </c>
      <c r="M1183" s="5">
        <v>1.56</v>
      </c>
      <c r="N1183" s="5" t="s">
        <v>57</v>
      </c>
      <c r="O1183" s="5">
        <v>18</v>
      </c>
    </row>
    <row r="1184" spans="1:15" x14ac:dyDescent="0.2">
      <c r="A1184" s="5" t="s">
        <v>4247</v>
      </c>
      <c r="B1184" s="5" t="s">
        <v>4248</v>
      </c>
      <c r="C1184" s="5">
        <v>37</v>
      </c>
      <c r="D1184" s="5" t="s">
        <v>17</v>
      </c>
      <c r="E1184" s="5" t="s">
        <v>4249</v>
      </c>
      <c r="F1184" s="5">
        <v>-6954</v>
      </c>
      <c r="G1184" s="5" t="s">
        <v>29</v>
      </c>
      <c r="H1184" s="5" t="s">
        <v>30</v>
      </c>
      <c r="I1184" s="5">
        <v>160612.35999999999</v>
      </c>
      <c r="J1184" s="5" t="s">
        <v>3282</v>
      </c>
      <c r="K1184" s="5" t="s">
        <v>118</v>
      </c>
      <c r="L1184" s="5" t="s">
        <v>23</v>
      </c>
      <c r="M1184" s="5">
        <v>2.36</v>
      </c>
      <c r="N1184" s="5" t="s">
        <v>24</v>
      </c>
      <c r="O1184" s="5">
        <v>16</v>
      </c>
    </row>
    <row r="1185" spans="1:15" x14ac:dyDescent="0.2">
      <c r="A1185" s="5" t="s">
        <v>4250</v>
      </c>
      <c r="B1185" s="5" t="s">
        <v>4251</v>
      </c>
      <c r="C1185" s="5">
        <v>65</v>
      </c>
      <c r="D1185" s="5" t="s">
        <v>50</v>
      </c>
      <c r="E1185" s="5" t="s">
        <v>4252</v>
      </c>
      <c r="F1185" s="5">
        <v>-8158</v>
      </c>
      <c r="G1185" s="5" t="s">
        <v>94</v>
      </c>
      <c r="H1185" s="5" t="s">
        <v>53</v>
      </c>
      <c r="I1185" s="5">
        <v>167523.31</v>
      </c>
      <c r="J1185" s="5" t="s">
        <v>4253</v>
      </c>
      <c r="K1185" s="5" t="s">
        <v>104</v>
      </c>
      <c r="L1185" s="5" t="s">
        <v>32</v>
      </c>
      <c r="M1185" s="5">
        <v>4.87</v>
      </c>
      <c r="N1185" s="5" t="s">
        <v>24</v>
      </c>
      <c r="O1185" s="5">
        <v>25</v>
      </c>
    </row>
    <row r="1186" spans="1:15" x14ac:dyDescent="0.2">
      <c r="A1186" s="5" t="s">
        <v>4254</v>
      </c>
      <c r="B1186" s="5" t="s">
        <v>4255</v>
      </c>
      <c r="C1186" s="5">
        <v>36</v>
      </c>
      <c r="D1186" s="5" t="s">
        <v>50</v>
      </c>
      <c r="E1186" s="5" t="s">
        <v>4256</v>
      </c>
      <c r="F1186" s="5">
        <v>-8783</v>
      </c>
      <c r="G1186" s="5" t="s">
        <v>19</v>
      </c>
      <c r="H1186" s="5" t="s">
        <v>30</v>
      </c>
      <c r="I1186" s="5">
        <v>159765.28</v>
      </c>
      <c r="J1186" s="5" t="s">
        <v>4257</v>
      </c>
      <c r="K1186" s="5" t="s">
        <v>136</v>
      </c>
      <c r="L1186" s="5" t="s">
        <v>56</v>
      </c>
      <c r="M1186" s="5">
        <v>2.48</v>
      </c>
      <c r="N1186" s="5" t="s">
        <v>74</v>
      </c>
      <c r="O1186" s="5">
        <v>31</v>
      </c>
    </row>
    <row r="1187" spans="1:15" x14ac:dyDescent="0.2">
      <c r="A1187" s="5" t="s">
        <v>4258</v>
      </c>
      <c r="B1187" s="5" t="s">
        <v>4259</v>
      </c>
      <c r="C1187" s="5">
        <v>46</v>
      </c>
      <c r="D1187" s="5" t="s">
        <v>17</v>
      </c>
      <c r="E1187" s="5" t="s">
        <v>4260</v>
      </c>
      <c r="F1187" s="5">
        <v>-7189</v>
      </c>
      <c r="G1187" s="5" t="s">
        <v>94</v>
      </c>
      <c r="H1187" s="5" t="s">
        <v>194</v>
      </c>
      <c r="I1187" s="5">
        <v>154604.99</v>
      </c>
      <c r="J1187" s="5" t="s">
        <v>4261</v>
      </c>
      <c r="K1187" s="5" t="s">
        <v>22</v>
      </c>
      <c r="L1187" s="5" t="s">
        <v>32</v>
      </c>
      <c r="M1187" s="5">
        <v>2.23</v>
      </c>
      <c r="N1187" s="5" t="s">
        <v>57</v>
      </c>
      <c r="O1187" s="5">
        <v>7</v>
      </c>
    </row>
    <row r="1188" spans="1:15" x14ac:dyDescent="0.2">
      <c r="A1188" s="5" t="s">
        <v>4262</v>
      </c>
      <c r="B1188" s="5" t="s">
        <v>2953</v>
      </c>
      <c r="C1188" s="5">
        <v>58</v>
      </c>
      <c r="D1188" s="5" t="s">
        <v>27</v>
      </c>
      <c r="E1188" s="5" t="s">
        <v>4263</v>
      </c>
      <c r="F1188" s="5">
        <v>-10337</v>
      </c>
      <c r="G1188" s="5" t="s">
        <v>78</v>
      </c>
      <c r="H1188" s="5" t="s">
        <v>144</v>
      </c>
      <c r="I1188" s="5">
        <v>63876.43</v>
      </c>
      <c r="J1188" s="5" t="s">
        <v>4264</v>
      </c>
      <c r="K1188" s="5" t="s">
        <v>62</v>
      </c>
      <c r="L1188" s="5" t="s">
        <v>32</v>
      </c>
      <c r="M1188" s="5">
        <v>2.08</v>
      </c>
      <c r="N1188" s="5" t="s">
        <v>74</v>
      </c>
      <c r="O1188" s="5">
        <v>5</v>
      </c>
    </row>
    <row r="1189" spans="1:15" x14ac:dyDescent="0.2">
      <c r="A1189" s="5" t="s">
        <v>4265</v>
      </c>
      <c r="B1189" s="5" t="s">
        <v>4266</v>
      </c>
      <c r="C1189" s="5">
        <v>47</v>
      </c>
      <c r="D1189" s="5" t="s">
        <v>50</v>
      </c>
      <c r="E1189" s="5" t="s">
        <v>4267</v>
      </c>
      <c r="F1189" s="5">
        <v>-9365</v>
      </c>
      <c r="G1189" s="5" t="s">
        <v>19</v>
      </c>
      <c r="H1189" s="5" t="s">
        <v>173</v>
      </c>
      <c r="I1189" s="5">
        <v>155001.9</v>
      </c>
      <c r="J1189" s="5" t="s">
        <v>3756</v>
      </c>
      <c r="K1189" s="5" t="s">
        <v>136</v>
      </c>
      <c r="L1189" s="5" t="s">
        <v>32</v>
      </c>
      <c r="M1189" s="5">
        <v>3.92</v>
      </c>
      <c r="N1189" s="5" t="s">
        <v>33</v>
      </c>
      <c r="O1189" s="5">
        <v>39</v>
      </c>
    </row>
    <row r="1190" spans="1:15" x14ac:dyDescent="0.2">
      <c r="A1190" s="5" t="s">
        <v>4268</v>
      </c>
      <c r="B1190" s="5" t="s">
        <v>1314</v>
      </c>
      <c r="C1190" s="5">
        <v>52</v>
      </c>
      <c r="D1190" s="5" t="s">
        <v>17</v>
      </c>
      <c r="E1190" s="5" t="s">
        <v>4269</v>
      </c>
      <c r="F1190" s="5">
        <v>-8624</v>
      </c>
      <c r="G1190" s="5" t="s">
        <v>94</v>
      </c>
      <c r="H1190" s="5" t="s">
        <v>173</v>
      </c>
      <c r="I1190" s="5">
        <v>41639.86</v>
      </c>
      <c r="J1190" s="5" t="s">
        <v>262</v>
      </c>
      <c r="K1190" s="5" t="s">
        <v>81</v>
      </c>
      <c r="L1190" s="5" t="s">
        <v>32</v>
      </c>
      <c r="M1190" s="5">
        <v>3.79</v>
      </c>
      <c r="N1190" s="5" t="s">
        <v>74</v>
      </c>
      <c r="O1190" s="5">
        <v>18</v>
      </c>
    </row>
    <row r="1191" spans="1:15" x14ac:dyDescent="0.2">
      <c r="A1191" s="5" t="s">
        <v>4270</v>
      </c>
      <c r="B1191" s="5" t="s">
        <v>812</v>
      </c>
      <c r="C1191" s="5">
        <v>24</v>
      </c>
      <c r="D1191" s="5" t="s">
        <v>50</v>
      </c>
      <c r="E1191" s="5" t="s">
        <v>4271</v>
      </c>
      <c r="F1191" s="5">
        <v>-10828</v>
      </c>
      <c r="G1191" s="5" t="s">
        <v>19</v>
      </c>
      <c r="H1191" s="5" t="s">
        <v>38</v>
      </c>
      <c r="I1191" s="5">
        <v>110939.54</v>
      </c>
      <c r="J1191" s="5" t="s">
        <v>4272</v>
      </c>
      <c r="K1191" s="5" t="s">
        <v>22</v>
      </c>
      <c r="L1191" s="5" t="s">
        <v>32</v>
      </c>
      <c r="M1191" s="5">
        <v>4.03</v>
      </c>
      <c r="N1191" s="5" t="s">
        <v>74</v>
      </c>
      <c r="O1191" s="5">
        <v>17</v>
      </c>
    </row>
    <row r="1192" spans="1:15" x14ac:dyDescent="0.2">
      <c r="A1192" s="5" t="s">
        <v>4273</v>
      </c>
      <c r="B1192" s="5" t="s">
        <v>2263</v>
      </c>
      <c r="C1192" s="5">
        <v>37</v>
      </c>
      <c r="D1192" s="5" t="s">
        <v>17</v>
      </c>
      <c r="E1192" s="5" t="s">
        <v>4274</v>
      </c>
      <c r="F1192" s="5">
        <v>-8453</v>
      </c>
      <c r="G1192" s="5" t="s">
        <v>29</v>
      </c>
      <c r="H1192" s="5" t="s">
        <v>53</v>
      </c>
      <c r="I1192" s="5">
        <v>164076.85999999999</v>
      </c>
      <c r="J1192" s="5" t="s">
        <v>4275</v>
      </c>
      <c r="K1192" s="5" t="s">
        <v>118</v>
      </c>
      <c r="L1192" s="5" t="s">
        <v>56</v>
      </c>
      <c r="M1192" s="5">
        <v>2.66</v>
      </c>
      <c r="N1192" s="5" t="s">
        <v>33</v>
      </c>
      <c r="O1192" s="5">
        <v>37</v>
      </c>
    </row>
    <row r="1193" spans="1:15" x14ac:dyDescent="0.2">
      <c r="A1193" s="5" t="s">
        <v>4276</v>
      </c>
      <c r="B1193" s="5" t="s">
        <v>4277</v>
      </c>
      <c r="C1193" s="5">
        <v>50</v>
      </c>
      <c r="D1193" s="5" t="s">
        <v>17</v>
      </c>
      <c r="E1193" s="5" t="s">
        <v>4278</v>
      </c>
      <c r="F1193" s="5">
        <v>-4635</v>
      </c>
      <c r="G1193" s="5" t="s">
        <v>78</v>
      </c>
      <c r="H1193" s="5" t="s">
        <v>79</v>
      </c>
      <c r="I1193" s="5">
        <v>137384.74</v>
      </c>
      <c r="J1193" s="5" t="s">
        <v>4279</v>
      </c>
      <c r="K1193" s="5" t="s">
        <v>62</v>
      </c>
      <c r="L1193" s="5" t="s">
        <v>73</v>
      </c>
      <c r="M1193" s="5">
        <v>3.17</v>
      </c>
      <c r="N1193" s="5" t="s">
        <v>33</v>
      </c>
      <c r="O1193" s="5">
        <v>37</v>
      </c>
    </row>
    <row r="1194" spans="1:15" x14ac:dyDescent="0.2">
      <c r="A1194" s="5" t="s">
        <v>4280</v>
      </c>
      <c r="B1194" s="5" t="s">
        <v>3374</v>
      </c>
      <c r="C1194" s="5">
        <v>42</v>
      </c>
      <c r="D1194" s="5" t="s">
        <v>17</v>
      </c>
      <c r="E1194" s="5" t="s">
        <v>4281</v>
      </c>
      <c r="F1194" s="5">
        <v>-10000</v>
      </c>
      <c r="G1194" s="5" t="s">
        <v>78</v>
      </c>
      <c r="H1194" s="5" t="s">
        <v>194</v>
      </c>
      <c r="I1194" s="5">
        <v>173910.74</v>
      </c>
      <c r="J1194" s="5" t="s">
        <v>4282</v>
      </c>
      <c r="K1194" s="5" t="s">
        <v>136</v>
      </c>
      <c r="L1194" s="5" t="s">
        <v>56</v>
      </c>
      <c r="M1194" s="5">
        <v>4.9400000000000004</v>
      </c>
      <c r="N1194" s="5" t="s">
        <v>74</v>
      </c>
      <c r="O1194" s="5">
        <v>8</v>
      </c>
    </row>
    <row r="1195" spans="1:15" x14ac:dyDescent="0.2">
      <c r="A1195" s="5" t="s">
        <v>4283</v>
      </c>
      <c r="B1195" s="5" t="s">
        <v>4284</v>
      </c>
      <c r="C1195" s="5">
        <v>24</v>
      </c>
      <c r="D1195" s="5" t="s">
        <v>27</v>
      </c>
      <c r="E1195" s="5" t="s">
        <v>4285</v>
      </c>
      <c r="F1195" s="5">
        <v>-6095</v>
      </c>
      <c r="G1195" s="5" t="s">
        <v>52</v>
      </c>
      <c r="H1195" s="5" t="s">
        <v>30</v>
      </c>
      <c r="I1195" s="5">
        <v>45548.480000000003</v>
      </c>
      <c r="J1195" s="5" t="s">
        <v>2189</v>
      </c>
      <c r="K1195" s="5" t="s">
        <v>55</v>
      </c>
      <c r="L1195" s="5" t="s">
        <v>23</v>
      </c>
      <c r="M1195" s="5">
        <v>4.2</v>
      </c>
      <c r="N1195" s="5" t="s">
        <v>33</v>
      </c>
      <c r="O1195" s="5">
        <v>4</v>
      </c>
    </row>
    <row r="1196" spans="1:15" x14ac:dyDescent="0.2">
      <c r="A1196" s="5" t="s">
        <v>4286</v>
      </c>
      <c r="B1196" s="5" t="s">
        <v>4287</v>
      </c>
      <c r="C1196" s="5">
        <v>42</v>
      </c>
      <c r="D1196" s="5" t="s">
        <v>50</v>
      </c>
      <c r="E1196" s="5" t="s">
        <v>4288</v>
      </c>
      <c r="F1196" s="5">
        <v>-5210</v>
      </c>
      <c r="G1196" s="5" t="s">
        <v>29</v>
      </c>
      <c r="H1196" s="5" t="s">
        <v>20</v>
      </c>
      <c r="I1196" s="5">
        <v>142032.49</v>
      </c>
      <c r="J1196" s="5" t="s">
        <v>321</v>
      </c>
      <c r="K1196" s="5" t="s">
        <v>136</v>
      </c>
      <c r="L1196" s="5" t="s">
        <v>73</v>
      </c>
      <c r="M1196" s="5">
        <v>2.21</v>
      </c>
      <c r="N1196" s="5" t="s">
        <v>57</v>
      </c>
      <c r="O1196" s="5">
        <v>33</v>
      </c>
    </row>
    <row r="1197" spans="1:15" x14ac:dyDescent="0.2">
      <c r="A1197" s="5" t="s">
        <v>4289</v>
      </c>
      <c r="B1197" s="5" t="s">
        <v>4290</v>
      </c>
      <c r="C1197" s="5">
        <v>46</v>
      </c>
      <c r="D1197" s="5" t="s">
        <v>17</v>
      </c>
      <c r="E1197" s="5" t="s">
        <v>4291</v>
      </c>
      <c r="F1197" s="5">
        <v>-4894</v>
      </c>
      <c r="G1197" s="5" t="s">
        <v>94</v>
      </c>
      <c r="H1197" s="5" t="s">
        <v>30</v>
      </c>
      <c r="I1197" s="5">
        <v>96345.49</v>
      </c>
      <c r="J1197" s="5" t="s">
        <v>3953</v>
      </c>
      <c r="K1197" s="5" t="s">
        <v>40</v>
      </c>
      <c r="L1197" s="5" t="s">
        <v>73</v>
      </c>
      <c r="M1197" s="5">
        <v>3.57</v>
      </c>
      <c r="N1197" s="5" t="s">
        <v>24</v>
      </c>
      <c r="O1197" s="5">
        <v>0</v>
      </c>
    </row>
    <row r="1198" spans="1:15" x14ac:dyDescent="0.2">
      <c r="A1198" s="5" t="s">
        <v>4292</v>
      </c>
      <c r="B1198" s="5" t="s">
        <v>4293</v>
      </c>
      <c r="C1198" s="5">
        <v>54</v>
      </c>
      <c r="D1198" s="5" t="s">
        <v>17</v>
      </c>
      <c r="E1198" s="5" t="s">
        <v>4294</v>
      </c>
      <c r="F1198" s="5">
        <v>-6564</v>
      </c>
      <c r="G1198" s="5" t="s">
        <v>99</v>
      </c>
      <c r="H1198" s="5" t="s">
        <v>71</v>
      </c>
      <c r="I1198" s="5">
        <v>111245.01</v>
      </c>
      <c r="J1198" s="5" t="s">
        <v>3369</v>
      </c>
      <c r="K1198" s="5" t="s">
        <v>55</v>
      </c>
      <c r="L1198" s="5" t="s">
        <v>23</v>
      </c>
      <c r="M1198" s="5">
        <v>3.95</v>
      </c>
      <c r="N1198" s="5" t="s">
        <v>24</v>
      </c>
      <c r="O1198" s="5">
        <v>4</v>
      </c>
    </row>
    <row r="1199" spans="1:15" x14ac:dyDescent="0.2">
      <c r="A1199" s="5" t="s">
        <v>4295</v>
      </c>
      <c r="B1199" s="5" t="s">
        <v>4296</v>
      </c>
      <c r="C1199" s="5">
        <v>60</v>
      </c>
      <c r="D1199" s="5" t="s">
        <v>27</v>
      </c>
      <c r="E1199" s="5" t="s">
        <v>4297</v>
      </c>
      <c r="F1199" s="5">
        <v>-6941</v>
      </c>
      <c r="G1199" s="5" t="s">
        <v>52</v>
      </c>
      <c r="H1199" s="5" t="s">
        <v>71</v>
      </c>
      <c r="I1199" s="5">
        <v>43552.75</v>
      </c>
      <c r="J1199" s="5" t="s">
        <v>4298</v>
      </c>
      <c r="K1199" s="5" t="s">
        <v>22</v>
      </c>
      <c r="L1199" s="5" t="s">
        <v>23</v>
      </c>
      <c r="M1199" s="5">
        <v>3.08</v>
      </c>
      <c r="N1199" s="5" t="s">
        <v>41</v>
      </c>
      <c r="O1199" s="5">
        <v>16</v>
      </c>
    </row>
    <row r="1200" spans="1:15" x14ac:dyDescent="0.2">
      <c r="A1200" s="5" t="s">
        <v>4299</v>
      </c>
      <c r="B1200" s="5" t="s">
        <v>4300</v>
      </c>
      <c r="C1200" s="5">
        <v>35</v>
      </c>
      <c r="D1200" s="5" t="s">
        <v>17</v>
      </c>
      <c r="E1200" s="5" t="s">
        <v>4301</v>
      </c>
      <c r="F1200" s="5">
        <v>-2522</v>
      </c>
      <c r="G1200" s="5" t="s">
        <v>85</v>
      </c>
      <c r="H1200" s="5" t="s">
        <v>53</v>
      </c>
      <c r="I1200" s="5">
        <v>146205.57999999999</v>
      </c>
      <c r="J1200" s="5" t="s">
        <v>3844</v>
      </c>
      <c r="K1200" s="5" t="s">
        <v>118</v>
      </c>
      <c r="L1200" s="5" t="s">
        <v>23</v>
      </c>
      <c r="M1200" s="5">
        <v>3.66</v>
      </c>
      <c r="N1200" s="5" t="s">
        <v>24</v>
      </c>
      <c r="O1200" s="5">
        <v>11</v>
      </c>
    </row>
    <row r="1201" spans="1:15" x14ac:dyDescent="0.2">
      <c r="A1201" s="5" t="s">
        <v>4302</v>
      </c>
      <c r="B1201" s="5" t="s">
        <v>2803</v>
      </c>
      <c r="C1201" s="5">
        <v>51</v>
      </c>
      <c r="D1201" s="5" t="s">
        <v>50</v>
      </c>
      <c r="E1201" s="5" t="s">
        <v>4303</v>
      </c>
      <c r="F1201" s="5">
        <v>-6786</v>
      </c>
      <c r="G1201" s="5" t="s">
        <v>94</v>
      </c>
      <c r="H1201" s="5" t="s">
        <v>53</v>
      </c>
      <c r="I1201" s="5">
        <v>89941.89</v>
      </c>
      <c r="J1201" s="5" t="s">
        <v>4304</v>
      </c>
      <c r="K1201" s="5" t="s">
        <v>127</v>
      </c>
      <c r="L1201" s="5" t="s">
        <v>23</v>
      </c>
      <c r="M1201" s="5">
        <v>2.2999999999999998</v>
      </c>
      <c r="N1201" s="5" t="s">
        <v>57</v>
      </c>
      <c r="O1201" s="5">
        <v>5</v>
      </c>
    </row>
    <row r="1202" spans="1:15" x14ac:dyDescent="0.2">
      <c r="A1202" s="5" t="s">
        <v>4305</v>
      </c>
      <c r="B1202" s="5" t="s">
        <v>4306</v>
      </c>
      <c r="C1202" s="5">
        <v>64</v>
      </c>
      <c r="D1202" s="5" t="s">
        <v>17</v>
      </c>
      <c r="E1202" s="5" t="s">
        <v>4307</v>
      </c>
      <c r="F1202" s="5">
        <v>-6313</v>
      </c>
      <c r="G1202" s="5" t="s">
        <v>19</v>
      </c>
      <c r="H1202" s="5" t="s">
        <v>66</v>
      </c>
      <c r="I1202" s="5">
        <v>42698.99</v>
      </c>
      <c r="J1202" s="5" t="s">
        <v>1456</v>
      </c>
      <c r="K1202" s="5" t="s">
        <v>55</v>
      </c>
      <c r="L1202" s="5" t="s">
        <v>56</v>
      </c>
      <c r="M1202" s="5">
        <v>4.84</v>
      </c>
      <c r="N1202" s="5" t="s">
        <v>41</v>
      </c>
      <c r="O1202" s="5">
        <v>11</v>
      </c>
    </row>
    <row r="1203" spans="1:15" x14ac:dyDescent="0.2">
      <c r="A1203" s="5" t="s">
        <v>4308</v>
      </c>
      <c r="B1203" s="5" t="s">
        <v>4309</v>
      </c>
      <c r="C1203" s="5">
        <v>65</v>
      </c>
      <c r="D1203" s="5" t="s">
        <v>27</v>
      </c>
      <c r="E1203" s="5" t="s">
        <v>4310</v>
      </c>
      <c r="F1203" s="5">
        <v>-6117</v>
      </c>
      <c r="G1203" s="5" t="s">
        <v>52</v>
      </c>
      <c r="H1203" s="5" t="s">
        <v>38</v>
      </c>
      <c r="I1203" s="5">
        <v>175159.93</v>
      </c>
      <c r="J1203" s="5" t="s">
        <v>4311</v>
      </c>
      <c r="K1203" s="5" t="s">
        <v>22</v>
      </c>
      <c r="L1203" s="5" t="s">
        <v>73</v>
      </c>
      <c r="M1203" s="5">
        <v>1.73</v>
      </c>
      <c r="N1203" s="5" t="s">
        <v>24</v>
      </c>
      <c r="O1203" s="5">
        <v>36</v>
      </c>
    </row>
    <row r="1204" spans="1:15" x14ac:dyDescent="0.2">
      <c r="A1204" s="5" t="s">
        <v>4312</v>
      </c>
      <c r="B1204" s="5" t="s">
        <v>4313</v>
      </c>
      <c r="C1204" s="5">
        <v>35</v>
      </c>
      <c r="D1204" s="5" t="s">
        <v>17</v>
      </c>
      <c r="E1204" s="5" t="s">
        <v>4314</v>
      </c>
      <c r="F1204" s="5">
        <v>-8574</v>
      </c>
      <c r="G1204" s="5" t="s">
        <v>37</v>
      </c>
      <c r="H1204" s="5" t="s">
        <v>38</v>
      </c>
      <c r="I1204" s="5">
        <v>45927.62</v>
      </c>
      <c r="J1204" s="5" t="s">
        <v>4315</v>
      </c>
      <c r="K1204" s="5" t="s">
        <v>47</v>
      </c>
      <c r="L1204" s="5" t="s">
        <v>32</v>
      </c>
      <c r="M1204" s="5">
        <v>1.95</v>
      </c>
      <c r="N1204" s="5" t="s">
        <v>24</v>
      </c>
      <c r="O1204" s="5">
        <v>20</v>
      </c>
    </row>
    <row r="1205" spans="1:15" x14ac:dyDescent="0.2">
      <c r="A1205" s="5" t="s">
        <v>4316</v>
      </c>
      <c r="B1205" s="5" t="s">
        <v>824</v>
      </c>
      <c r="C1205" s="5">
        <v>37</v>
      </c>
      <c r="D1205" s="5" t="s">
        <v>17</v>
      </c>
      <c r="E1205" s="5" t="s">
        <v>4317</v>
      </c>
      <c r="F1205" s="5">
        <v>-6881</v>
      </c>
      <c r="G1205" s="5" t="s">
        <v>116</v>
      </c>
      <c r="H1205" s="5" t="s">
        <v>66</v>
      </c>
      <c r="I1205" s="5">
        <v>52712.7</v>
      </c>
      <c r="J1205" s="5" t="s">
        <v>734</v>
      </c>
      <c r="K1205" s="5" t="s">
        <v>40</v>
      </c>
      <c r="L1205" s="5" t="s">
        <v>56</v>
      </c>
      <c r="M1205" s="5">
        <v>1.88</v>
      </c>
      <c r="N1205" s="5" t="s">
        <v>41</v>
      </c>
      <c r="O1205" s="5">
        <v>18</v>
      </c>
    </row>
    <row r="1206" spans="1:15" x14ac:dyDescent="0.2">
      <c r="A1206" s="5" t="s">
        <v>4318</v>
      </c>
      <c r="B1206" s="5" t="s">
        <v>2782</v>
      </c>
      <c r="C1206" s="5">
        <v>58</v>
      </c>
      <c r="D1206" s="5" t="s">
        <v>50</v>
      </c>
      <c r="E1206" s="5" t="s">
        <v>4319</v>
      </c>
      <c r="F1206" s="5">
        <v>-10310</v>
      </c>
      <c r="G1206" s="5" t="s">
        <v>52</v>
      </c>
      <c r="H1206" s="5" t="s">
        <v>71</v>
      </c>
      <c r="I1206" s="5">
        <v>61166.77</v>
      </c>
      <c r="J1206" s="5" t="s">
        <v>4320</v>
      </c>
      <c r="K1206" s="5" t="s">
        <v>127</v>
      </c>
      <c r="L1206" s="5" t="s">
        <v>56</v>
      </c>
      <c r="M1206" s="5">
        <v>1.01</v>
      </c>
      <c r="N1206" s="5" t="s">
        <v>57</v>
      </c>
      <c r="O1206" s="5">
        <v>11</v>
      </c>
    </row>
    <row r="1207" spans="1:15" x14ac:dyDescent="0.2">
      <c r="A1207" s="5" t="s">
        <v>4321</v>
      </c>
      <c r="B1207" s="5" t="s">
        <v>4322</v>
      </c>
      <c r="C1207" s="5">
        <v>32</v>
      </c>
      <c r="D1207" s="5" t="s">
        <v>27</v>
      </c>
      <c r="E1207" s="5" t="s">
        <v>4323</v>
      </c>
      <c r="F1207" s="5">
        <v>-9909</v>
      </c>
      <c r="G1207" s="5" t="s">
        <v>85</v>
      </c>
      <c r="H1207" s="5" t="s">
        <v>79</v>
      </c>
      <c r="I1207" s="5">
        <v>139220.87</v>
      </c>
      <c r="J1207" s="5" t="s">
        <v>4049</v>
      </c>
      <c r="K1207" s="5" t="s">
        <v>40</v>
      </c>
      <c r="L1207" s="5" t="s">
        <v>73</v>
      </c>
      <c r="M1207" s="5">
        <v>1.55</v>
      </c>
      <c r="N1207" s="5" t="s">
        <v>57</v>
      </c>
      <c r="O1207" s="5">
        <v>33</v>
      </c>
    </row>
    <row r="1208" spans="1:15" x14ac:dyDescent="0.2">
      <c r="A1208" s="5" t="s">
        <v>4324</v>
      </c>
      <c r="B1208" s="5" t="s">
        <v>4325</v>
      </c>
      <c r="C1208" s="5">
        <v>31</v>
      </c>
      <c r="D1208" s="5" t="s">
        <v>27</v>
      </c>
      <c r="E1208" s="5" t="s">
        <v>4326</v>
      </c>
      <c r="F1208" s="5">
        <v>-4376</v>
      </c>
      <c r="G1208" s="5" t="s">
        <v>37</v>
      </c>
      <c r="H1208" s="5" t="s">
        <v>66</v>
      </c>
      <c r="I1208" s="5">
        <v>140734.45000000001</v>
      </c>
      <c r="J1208" s="5" t="s">
        <v>4327</v>
      </c>
      <c r="K1208" s="5" t="s">
        <v>22</v>
      </c>
      <c r="L1208" s="5" t="s">
        <v>32</v>
      </c>
      <c r="M1208" s="5">
        <v>1.69</v>
      </c>
      <c r="N1208" s="5" t="s">
        <v>74</v>
      </c>
      <c r="O1208" s="5">
        <v>16</v>
      </c>
    </row>
    <row r="1209" spans="1:15" x14ac:dyDescent="0.2">
      <c r="A1209" s="5" t="s">
        <v>4328</v>
      </c>
      <c r="B1209" s="5" t="s">
        <v>4329</v>
      </c>
      <c r="C1209" s="5">
        <v>53</v>
      </c>
      <c r="D1209" s="5" t="s">
        <v>17</v>
      </c>
      <c r="E1209" s="5" t="s">
        <v>4330</v>
      </c>
      <c r="F1209" s="5">
        <v>-10554</v>
      </c>
      <c r="G1209" s="5" t="s">
        <v>85</v>
      </c>
      <c r="H1209" s="5" t="s">
        <v>38</v>
      </c>
      <c r="I1209" s="5">
        <v>98563.64</v>
      </c>
      <c r="J1209" s="5" t="s">
        <v>4331</v>
      </c>
      <c r="K1209" s="5" t="s">
        <v>47</v>
      </c>
      <c r="L1209" s="5" t="s">
        <v>73</v>
      </c>
      <c r="M1209" s="5">
        <v>3.67</v>
      </c>
      <c r="N1209" s="5" t="s">
        <v>33</v>
      </c>
      <c r="O1209" s="5">
        <v>11</v>
      </c>
    </row>
    <row r="1210" spans="1:15" x14ac:dyDescent="0.2">
      <c r="A1210" s="5" t="s">
        <v>4332</v>
      </c>
      <c r="B1210" s="5" t="s">
        <v>4333</v>
      </c>
      <c r="C1210" s="5">
        <v>56</v>
      </c>
      <c r="D1210" s="5" t="s">
        <v>50</v>
      </c>
      <c r="E1210" s="5" t="s">
        <v>4334</v>
      </c>
      <c r="F1210" s="5">
        <v>-3538</v>
      </c>
      <c r="G1210" s="5" t="s">
        <v>99</v>
      </c>
      <c r="H1210" s="5" t="s">
        <v>144</v>
      </c>
      <c r="I1210" s="5">
        <v>75328.88</v>
      </c>
      <c r="J1210" s="5" t="s">
        <v>4335</v>
      </c>
      <c r="K1210" s="5" t="s">
        <v>47</v>
      </c>
      <c r="L1210" s="5" t="s">
        <v>56</v>
      </c>
      <c r="M1210" s="5">
        <v>3.58</v>
      </c>
      <c r="N1210" s="5" t="s">
        <v>57</v>
      </c>
      <c r="O1210" s="5">
        <v>36</v>
      </c>
    </row>
    <row r="1211" spans="1:15" x14ac:dyDescent="0.2">
      <c r="A1211" s="5" t="s">
        <v>4336</v>
      </c>
      <c r="B1211" s="5" t="s">
        <v>1103</v>
      </c>
      <c r="C1211" s="5">
        <v>51</v>
      </c>
      <c r="D1211" s="5" t="s">
        <v>27</v>
      </c>
      <c r="E1211" s="5" t="s">
        <v>4337</v>
      </c>
      <c r="F1211" s="5">
        <v>-3213</v>
      </c>
      <c r="G1211" s="5" t="s">
        <v>45</v>
      </c>
      <c r="H1211" s="5" t="s">
        <v>53</v>
      </c>
      <c r="I1211" s="5">
        <v>128222.19</v>
      </c>
      <c r="J1211" s="5" t="s">
        <v>984</v>
      </c>
      <c r="K1211" s="5" t="s">
        <v>127</v>
      </c>
      <c r="L1211" s="5" t="s">
        <v>73</v>
      </c>
      <c r="M1211" s="5">
        <v>3.66</v>
      </c>
      <c r="N1211" s="5" t="s">
        <v>74</v>
      </c>
      <c r="O1211" s="5">
        <v>19</v>
      </c>
    </row>
    <row r="1212" spans="1:15" x14ac:dyDescent="0.2">
      <c r="A1212" s="5" t="s">
        <v>4338</v>
      </c>
      <c r="B1212" s="5" t="s">
        <v>4339</v>
      </c>
      <c r="C1212" s="5">
        <v>39</v>
      </c>
      <c r="D1212" s="5" t="s">
        <v>17</v>
      </c>
      <c r="E1212" s="5" t="s">
        <v>4340</v>
      </c>
      <c r="F1212" s="5">
        <v>-2947</v>
      </c>
      <c r="G1212" s="5" t="s">
        <v>52</v>
      </c>
      <c r="H1212" s="5" t="s">
        <v>30</v>
      </c>
      <c r="I1212" s="5">
        <v>167189.89000000001</v>
      </c>
      <c r="J1212" s="5" t="s">
        <v>1622</v>
      </c>
      <c r="K1212" s="5" t="s">
        <v>104</v>
      </c>
      <c r="L1212" s="5" t="s">
        <v>56</v>
      </c>
      <c r="M1212" s="5">
        <v>1.33</v>
      </c>
      <c r="N1212" s="5" t="s">
        <v>57</v>
      </c>
      <c r="O1212" s="5">
        <v>31</v>
      </c>
    </row>
    <row r="1213" spans="1:15" x14ac:dyDescent="0.2">
      <c r="A1213" s="5" t="s">
        <v>4341</v>
      </c>
      <c r="B1213" s="5" t="s">
        <v>1271</v>
      </c>
      <c r="C1213" s="5">
        <v>29</v>
      </c>
      <c r="D1213" s="5" t="s">
        <v>27</v>
      </c>
      <c r="E1213" s="5" t="s">
        <v>4342</v>
      </c>
      <c r="F1213" s="5">
        <v>-4468</v>
      </c>
      <c r="G1213" s="5" t="s">
        <v>78</v>
      </c>
      <c r="H1213" s="5" t="s">
        <v>71</v>
      </c>
      <c r="I1213" s="5">
        <v>65050.61</v>
      </c>
      <c r="J1213" s="5" t="s">
        <v>520</v>
      </c>
      <c r="K1213" s="5" t="s">
        <v>40</v>
      </c>
      <c r="L1213" s="5" t="s">
        <v>56</v>
      </c>
      <c r="M1213" s="5">
        <v>2.87</v>
      </c>
      <c r="N1213" s="5" t="s">
        <v>24</v>
      </c>
      <c r="O1213" s="5">
        <v>3</v>
      </c>
    </row>
    <row r="1214" spans="1:15" x14ac:dyDescent="0.2">
      <c r="A1214" s="5" t="s">
        <v>4343</v>
      </c>
      <c r="B1214" s="5" t="s">
        <v>4344</v>
      </c>
      <c r="C1214" s="5">
        <v>65</v>
      </c>
      <c r="D1214" s="5" t="s">
        <v>27</v>
      </c>
      <c r="E1214" s="5" t="s">
        <v>4345</v>
      </c>
      <c r="F1214" s="5">
        <v>-8402</v>
      </c>
      <c r="G1214" s="5" t="s">
        <v>19</v>
      </c>
      <c r="H1214" s="5" t="s">
        <v>53</v>
      </c>
      <c r="I1214" s="5">
        <v>167426.37</v>
      </c>
      <c r="J1214" s="5" t="s">
        <v>3681</v>
      </c>
      <c r="K1214" s="5" t="s">
        <v>136</v>
      </c>
      <c r="L1214" s="5" t="s">
        <v>23</v>
      </c>
      <c r="M1214" s="5">
        <v>2.79</v>
      </c>
      <c r="N1214" s="5" t="s">
        <v>33</v>
      </c>
      <c r="O1214" s="5">
        <v>33</v>
      </c>
    </row>
    <row r="1215" spans="1:15" x14ac:dyDescent="0.2">
      <c r="A1215" s="5" t="s">
        <v>4346</v>
      </c>
      <c r="B1215" s="5" t="s">
        <v>4347</v>
      </c>
      <c r="C1215" s="5">
        <v>37</v>
      </c>
      <c r="D1215" s="5" t="s">
        <v>27</v>
      </c>
      <c r="E1215" s="5" t="s">
        <v>4348</v>
      </c>
      <c r="F1215" s="5">
        <v>-6317</v>
      </c>
      <c r="G1215" s="5" t="s">
        <v>45</v>
      </c>
      <c r="H1215" s="5" t="s">
        <v>194</v>
      </c>
      <c r="I1215" s="5">
        <v>117923.16</v>
      </c>
      <c r="J1215" s="5" t="s">
        <v>4349</v>
      </c>
      <c r="K1215" s="5" t="s">
        <v>104</v>
      </c>
      <c r="L1215" s="5" t="s">
        <v>73</v>
      </c>
      <c r="M1215" s="5">
        <v>1.83</v>
      </c>
      <c r="N1215" s="5" t="s">
        <v>74</v>
      </c>
      <c r="O1215" s="5">
        <v>11</v>
      </c>
    </row>
    <row r="1216" spans="1:15" x14ac:dyDescent="0.2">
      <c r="A1216" s="5" t="s">
        <v>4350</v>
      </c>
      <c r="B1216" s="5" t="s">
        <v>4351</v>
      </c>
      <c r="C1216" s="5">
        <v>64</v>
      </c>
      <c r="D1216" s="5" t="s">
        <v>50</v>
      </c>
      <c r="E1216" s="5" t="s">
        <v>4352</v>
      </c>
      <c r="F1216" s="5">
        <v>-6179</v>
      </c>
      <c r="G1216" s="5" t="s">
        <v>78</v>
      </c>
      <c r="H1216" s="5" t="s">
        <v>71</v>
      </c>
      <c r="I1216" s="5">
        <v>48064.57</v>
      </c>
      <c r="J1216" s="5" t="s">
        <v>4353</v>
      </c>
      <c r="K1216" s="5" t="s">
        <v>118</v>
      </c>
      <c r="L1216" s="5" t="s">
        <v>56</v>
      </c>
      <c r="M1216" s="5">
        <v>3.5</v>
      </c>
      <c r="N1216" s="5" t="s">
        <v>24</v>
      </c>
      <c r="O1216" s="5">
        <v>21</v>
      </c>
    </row>
    <row r="1217" spans="1:15" x14ac:dyDescent="0.2">
      <c r="A1217" s="5" t="s">
        <v>4354</v>
      </c>
      <c r="B1217" s="5" t="s">
        <v>4355</v>
      </c>
      <c r="C1217" s="5">
        <v>64</v>
      </c>
      <c r="D1217" s="5" t="s">
        <v>50</v>
      </c>
      <c r="E1217" s="5" t="s">
        <v>4356</v>
      </c>
      <c r="F1217" s="5">
        <v>-6759</v>
      </c>
      <c r="G1217" s="5" t="s">
        <v>29</v>
      </c>
      <c r="H1217" s="5" t="s">
        <v>53</v>
      </c>
      <c r="I1217" s="5">
        <v>37481.660000000003</v>
      </c>
      <c r="J1217" s="5" t="s">
        <v>4357</v>
      </c>
      <c r="K1217" s="5" t="s">
        <v>127</v>
      </c>
      <c r="L1217" s="5" t="s">
        <v>32</v>
      </c>
      <c r="M1217" s="5">
        <v>3.8</v>
      </c>
      <c r="N1217" s="5" t="s">
        <v>33</v>
      </c>
      <c r="O1217" s="5">
        <v>22</v>
      </c>
    </row>
    <row r="1218" spans="1:15" x14ac:dyDescent="0.2">
      <c r="A1218" s="5" t="s">
        <v>4358</v>
      </c>
      <c r="B1218" s="5" t="s">
        <v>2398</v>
      </c>
      <c r="C1218" s="5">
        <v>26</v>
      </c>
      <c r="D1218" s="5" t="s">
        <v>17</v>
      </c>
      <c r="E1218" s="5" t="s">
        <v>4359</v>
      </c>
      <c r="F1218" s="5">
        <v>-5486</v>
      </c>
      <c r="G1218" s="5" t="s">
        <v>52</v>
      </c>
      <c r="H1218" s="5" t="s">
        <v>38</v>
      </c>
      <c r="I1218" s="5">
        <v>85059.62</v>
      </c>
      <c r="J1218" s="5" t="s">
        <v>3835</v>
      </c>
      <c r="K1218" s="5" t="s">
        <v>127</v>
      </c>
      <c r="L1218" s="5" t="s">
        <v>56</v>
      </c>
      <c r="M1218" s="5">
        <v>4.29</v>
      </c>
      <c r="N1218" s="5" t="s">
        <v>74</v>
      </c>
      <c r="O1218" s="5">
        <v>14</v>
      </c>
    </row>
    <row r="1219" spans="1:15" x14ac:dyDescent="0.2">
      <c r="A1219" s="5" t="s">
        <v>4360</v>
      </c>
      <c r="B1219" s="5" t="s">
        <v>4361</v>
      </c>
      <c r="C1219" s="5">
        <v>31</v>
      </c>
      <c r="D1219" s="5" t="s">
        <v>50</v>
      </c>
      <c r="E1219" s="5" t="s">
        <v>4362</v>
      </c>
      <c r="F1219" s="5">
        <v>-7451</v>
      </c>
      <c r="G1219" s="5" t="s">
        <v>85</v>
      </c>
      <c r="H1219" s="5" t="s">
        <v>173</v>
      </c>
      <c r="I1219" s="5">
        <v>91168.47</v>
      </c>
      <c r="J1219" s="5" t="s">
        <v>1124</v>
      </c>
      <c r="K1219" s="5" t="s">
        <v>55</v>
      </c>
      <c r="L1219" s="5" t="s">
        <v>32</v>
      </c>
      <c r="M1219" s="5">
        <v>4.3899999999999997</v>
      </c>
      <c r="N1219" s="5" t="s">
        <v>33</v>
      </c>
      <c r="O1219" s="5">
        <v>4</v>
      </c>
    </row>
    <row r="1220" spans="1:15" x14ac:dyDescent="0.2">
      <c r="A1220" s="5" t="s">
        <v>4363</v>
      </c>
      <c r="B1220" s="5" t="s">
        <v>4364</v>
      </c>
      <c r="C1220" s="5">
        <v>31</v>
      </c>
      <c r="D1220" s="5" t="s">
        <v>27</v>
      </c>
      <c r="E1220" s="5" t="s">
        <v>4365</v>
      </c>
      <c r="F1220" s="5">
        <v>-8768</v>
      </c>
      <c r="G1220" s="5" t="s">
        <v>19</v>
      </c>
      <c r="H1220" s="5" t="s">
        <v>173</v>
      </c>
      <c r="I1220" s="5">
        <v>124066.42</v>
      </c>
      <c r="J1220" s="5" t="s">
        <v>752</v>
      </c>
      <c r="K1220" s="5" t="s">
        <v>47</v>
      </c>
      <c r="L1220" s="5" t="s">
        <v>56</v>
      </c>
      <c r="M1220" s="5">
        <v>2.11</v>
      </c>
      <c r="N1220" s="5" t="s">
        <v>24</v>
      </c>
      <c r="O1220" s="5">
        <v>38</v>
      </c>
    </row>
    <row r="1221" spans="1:15" x14ac:dyDescent="0.2">
      <c r="A1221" s="5" t="s">
        <v>4366</v>
      </c>
      <c r="B1221" s="5" t="s">
        <v>4367</v>
      </c>
      <c r="C1221" s="5">
        <v>50</v>
      </c>
      <c r="D1221" s="5" t="s">
        <v>17</v>
      </c>
      <c r="E1221" s="5" t="s">
        <v>4368</v>
      </c>
      <c r="F1221" s="5">
        <v>-8809</v>
      </c>
      <c r="G1221" s="5" t="s">
        <v>52</v>
      </c>
      <c r="H1221" s="5" t="s">
        <v>144</v>
      </c>
      <c r="I1221" s="5">
        <v>94789.47</v>
      </c>
      <c r="J1221" s="5" t="s">
        <v>4369</v>
      </c>
      <c r="K1221" s="5" t="s">
        <v>55</v>
      </c>
      <c r="L1221" s="5" t="s">
        <v>73</v>
      </c>
      <c r="M1221" s="5">
        <v>3.12</v>
      </c>
      <c r="N1221" s="5" t="s">
        <v>74</v>
      </c>
      <c r="O1221" s="5">
        <v>21</v>
      </c>
    </row>
    <row r="1222" spans="1:15" x14ac:dyDescent="0.2">
      <c r="A1222" s="5" t="s">
        <v>4370</v>
      </c>
      <c r="B1222" s="5" t="s">
        <v>4371</v>
      </c>
      <c r="C1222" s="5">
        <v>32</v>
      </c>
      <c r="D1222" s="5" t="s">
        <v>17</v>
      </c>
      <c r="E1222" s="5" t="s">
        <v>4372</v>
      </c>
      <c r="F1222" s="5">
        <v>-5597</v>
      </c>
      <c r="G1222" s="5" t="s">
        <v>116</v>
      </c>
      <c r="H1222" s="5" t="s">
        <v>144</v>
      </c>
      <c r="I1222" s="5">
        <v>71206.13</v>
      </c>
      <c r="J1222" s="5" t="s">
        <v>2470</v>
      </c>
      <c r="K1222" s="5" t="s">
        <v>22</v>
      </c>
      <c r="L1222" s="5" t="s">
        <v>73</v>
      </c>
      <c r="M1222" s="5">
        <v>4.63</v>
      </c>
      <c r="N1222" s="5" t="s">
        <v>41</v>
      </c>
      <c r="O1222" s="5">
        <v>31</v>
      </c>
    </row>
    <row r="1223" spans="1:15" x14ac:dyDescent="0.2">
      <c r="A1223" s="5" t="s">
        <v>4373</v>
      </c>
      <c r="B1223" s="5" t="s">
        <v>2409</v>
      </c>
      <c r="C1223" s="5">
        <v>62</v>
      </c>
      <c r="D1223" s="5" t="s">
        <v>50</v>
      </c>
      <c r="E1223" s="5" t="s">
        <v>4374</v>
      </c>
      <c r="F1223" s="5">
        <v>-7587</v>
      </c>
      <c r="G1223" s="5" t="s">
        <v>52</v>
      </c>
      <c r="H1223" s="5" t="s">
        <v>71</v>
      </c>
      <c r="I1223" s="5">
        <v>88778.76</v>
      </c>
      <c r="J1223" s="5" t="s">
        <v>4375</v>
      </c>
      <c r="K1223" s="5" t="s">
        <v>62</v>
      </c>
      <c r="L1223" s="5" t="s">
        <v>73</v>
      </c>
      <c r="M1223" s="5">
        <v>2.14</v>
      </c>
      <c r="N1223" s="5" t="s">
        <v>24</v>
      </c>
      <c r="O1223" s="5">
        <v>15</v>
      </c>
    </row>
    <row r="1224" spans="1:15" x14ac:dyDescent="0.2">
      <c r="A1224" s="5" t="s">
        <v>4376</v>
      </c>
      <c r="B1224" s="5" t="s">
        <v>4377</v>
      </c>
      <c r="C1224" s="5">
        <v>28</v>
      </c>
      <c r="D1224" s="5" t="s">
        <v>27</v>
      </c>
      <c r="E1224" s="5" t="s">
        <v>4378</v>
      </c>
      <c r="F1224" s="5">
        <v>-2259</v>
      </c>
      <c r="G1224" s="5" t="s">
        <v>19</v>
      </c>
      <c r="H1224" s="5" t="s">
        <v>144</v>
      </c>
      <c r="I1224" s="5">
        <v>115466.5</v>
      </c>
      <c r="J1224" s="5" t="s">
        <v>1208</v>
      </c>
      <c r="K1224" s="5" t="s">
        <v>136</v>
      </c>
      <c r="L1224" s="5" t="s">
        <v>23</v>
      </c>
      <c r="M1224" s="5">
        <v>1.1499999999999999</v>
      </c>
      <c r="N1224" s="5" t="s">
        <v>74</v>
      </c>
      <c r="O1224" s="5">
        <v>26</v>
      </c>
    </row>
    <row r="1225" spans="1:15" x14ac:dyDescent="0.2">
      <c r="A1225" s="5" t="s">
        <v>4379</v>
      </c>
      <c r="B1225" s="5" t="s">
        <v>4380</v>
      </c>
      <c r="C1225" s="5">
        <v>28</v>
      </c>
      <c r="D1225" s="5" t="s">
        <v>50</v>
      </c>
      <c r="E1225" s="5" t="s">
        <v>4381</v>
      </c>
      <c r="F1225" s="5">
        <v>-3836</v>
      </c>
      <c r="G1225" s="5" t="s">
        <v>94</v>
      </c>
      <c r="H1225" s="5" t="s">
        <v>53</v>
      </c>
      <c r="I1225" s="5">
        <v>96451.77</v>
      </c>
      <c r="J1225" s="5" t="s">
        <v>4382</v>
      </c>
      <c r="K1225" s="5" t="s">
        <v>118</v>
      </c>
      <c r="L1225" s="5" t="s">
        <v>23</v>
      </c>
      <c r="M1225" s="5">
        <v>3.07</v>
      </c>
      <c r="N1225" s="5" t="s">
        <v>33</v>
      </c>
      <c r="O1225" s="5">
        <v>28</v>
      </c>
    </row>
    <row r="1226" spans="1:15" x14ac:dyDescent="0.2">
      <c r="A1226" s="5" t="s">
        <v>4383</v>
      </c>
      <c r="B1226" s="5" t="s">
        <v>4384</v>
      </c>
      <c r="C1226" s="5">
        <v>59</v>
      </c>
      <c r="D1226" s="5" t="s">
        <v>27</v>
      </c>
      <c r="E1226" s="5" t="s">
        <v>4385</v>
      </c>
      <c r="F1226" s="5">
        <v>-2755</v>
      </c>
      <c r="G1226" s="5" t="s">
        <v>94</v>
      </c>
      <c r="H1226" s="5" t="s">
        <v>71</v>
      </c>
      <c r="I1226" s="5">
        <v>63345.43</v>
      </c>
      <c r="J1226" s="5" t="s">
        <v>4070</v>
      </c>
      <c r="K1226" s="5" t="s">
        <v>104</v>
      </c>
      <c r="L1226" s="5" t="s">
        <v>56</v>
      </c>
      <c r="M1226" s="5">
        <v>1.41</v>
      </c>
      <c r="N1226" s="5" t="s">
        <v>74</v>
      </c>
      <c r="O1226" s="5">
        <v>29</v>
      </c>
    </row>
    <row r="1227" spans="1:15" x14ac:dyDescent="0.2">
      <c r="A1227" s="5" t="s">
        <v>4386</v>
      </c>
      <c r="B1227" s="5" t="s">
        <v>4387</v>
      </c>
      <c r="C1227" s="5">
        <v>43</v>
      </c>
      <c r="D1227" s="5" t="s">
        <v>27</v>
      </c>
      <c r="E1227" s="5" t="s">
        <v>4388</v>
      </c>
      <c r="F1227" s="5">
        <v>-10656</v>
      </c>
      <c r="G1227" s="5" t="s">
        <v>116</v>
      </c>
      <c r="H1227" s="5" t="s">
        <v>79</v>
      </c>
      <c r="I1227" s="5">
        <v>78534.3</v>
      </c>
      <c r="J1227" s="5" t="s">
        <v>4389</v>
      </c>
      <c r="K1227" s="5" t="s">
        <v>104</v>
      </c>
      <c r="L1227" s="5" t="s">
        <v>32</v>
      </c>
      <c r="M1227" s="5">
        <v>1.46</v>
      </c>
      <c r="N1227" s="5" t="s">
        <v>24</v>
      </c>
      <c r="O1227" s="5">
        <v>1</v>
      </c>
    </row>
    <row r="1228" spans="1:15" x14ac:dyDescent="0.2">
      <c r="A1228" s="5" t="s">
        <v>4390</v>
      </c>
      <c r="B1228" s="5" t="s">
        <v>4391</v>
      </c>
      <c r="C1228" s="5">
        <v>49</v>
      </c>
      <c r="D1228" s="5" t="s">
        <v>27</v>
      </c>
      <c r="E1228" s="5" t="s">
        <v>4392</v>
      </c>
      <c r="F1228" s="5">
        <v>-11375</v>
      </c>
      <c r="G1228" s="5" t="s">
        <v>37</v>
      </c>
      <c r="H1228" s="5" t="s">
        <v>79</v>
      </c>
      <c r="I1228" s="5">
        <v>96756.72</v>
      </c>
      <c r="J1228" s="5" t="s">
        <v>865</v>
      </c>
      <c r="K1228" s="5" t="s">
        <v>127</v>
      </c>
      <c r="L1228" s="5" t="s">
        <v>73</v>
      </c>
      <c r="M1228" s="5">
        <v>2.98</v>
      </c>
      <c r="N1228" s="5" t="s">
        <v>24</v>
      </c>
      <c r="O1228" s="5">
        <v>7</v>
      </c>
    </row>
    <row r="1229" spans="1:15" x14ac:dyDescent="0.2">
      <c r="A1229" s="5" t="s">
        <v>4393</v>
      </c>
      <c r="B1229" s="5" t="s">
        <v>4394</v>
      </c>
      <c r="C1229" s="5">
        <v>43</v>
      </c>
      <c r="D1229" s="5" t="s">
        <v>27</v>
      </c>
      <c r="E1229" s="5" t="s">
        <v>4395</v>
      </c>
      <c r="F1229" s="5">
        <v>-8894</v>
      </c>
      <c r="G1229" s="5" t="s">
        <v>78</v>
      </c>
      <c r="H1229" s="5" t="s">
        <v>79</v>
      </c>
      <c r="I1229" s="5">
        <v>168685.54</v>
      </c>
      <c r="J1229" s="5" t="s">
        <v>4396</v>
      </c>
      <c r="K1229" s="5" t="s">
        <v>104</v>
      </c>
      <c r="L1229" s="5" t="s">
        <v>56</v>
      </c>
      <c r="M1229" s="5">
        <v>2.75</v>
      </c>
      <c r="N1229" s="5" t="s">
        <v>24</v>
      </c>
      <c r="O1229" s="5">
        <v>5</v>
      </c>
    </row>
    <row r="1230" spans="1:15" x14ac:dyDescent="0.2">
      <c r="A1230" s="5" t="s">
        <v>4397</v>
      </c>
      <c r="B1230" s="5" t="s">
        <v>4398</v>
      </c>
      <c r="C1230" s="5">
        <v>26</v>
      </c>
      <c r="D1230" s="5" t="s">
        <v>17</v>
      </c>
      <c r="E1230" s="5" t="s">
        <v>4399</v>
      </c>
      <c r="F1230" s="5">
        <v>-9938</v>
      </c>
      <c r="G1230" s="5" t="s">
        <v>45</v>
      </c>
      <c r="H1230" s="5" t="s">
        <v>144</v>
      </c>
      <c r="I1230" s="5">
        <v>43349.23</v>
      </c>
      <c r="J1230" s="5" t="s">
        <v>4166</v>
      </c>
      <c r="K1230" s="5" t="s">
        <v>104</v>
      </c>
      <c r="L1230" s="5" t="s">
        <v>56</v>
      </c>
      <c r="M1230" s="5">
        <v>2.7</v>
      </c>
      <c r="N1230" s="5" t="s">
        <v>33</v>
      </c>
      <c r="O1230" s="5">
        <v>21</v>
      </c>
    </row>
    <row r="1231" spans="1:15" x14ac:dyDescent="0.2">
      <c r="A1231" s="5" t="s">
        <v>4400</v>
      </c>
      <c r="B1231" s="5" t="s">
        <v>4401</v>
      </c>
      <c r="C1231" s="5">
        <v>23</v>
      </c>
      <c r="D1231" s="5" t="s">
        <v>27</v>
      </c>
      <c r="E1231" s="5" t="s">
        <v>4402</v>
      </c>
      <c r="F1231" s="5">
        <v>-9763</v>
      </c>
      <c r="G1231" s="5" t="s">
        <v>94</v>
      </c>
      <c r="H1231" s="5" t="s">
        <v>71</v>
      </c>
      <c r="I1231" s="5">
        <v>167519.76</v>
      </c>
      <c r="J1231" s="5" t="s">
        <v>4403</v>
      </c>
      <c r="K1231" s="5" t="s">
        <v>22</v>
      </c>
      <c r="L1231" s="5" t="s">
        <v>73</v>
      </c>
      <c r="M1231" s="5">
        <v>3.34</v>
      </c>
      <c r="N1231" s="5" t="s">
        <v>57</v>
      </c>
      <c r="O1231" s="5">
        <v>35</v>
      </c>
    </row>
    <row r="1232" spans="1:15" x14ac:dyDescent="0.2">
      <c r="A1232" s="5" t="s">
        <v>4404</v>
      </c>
      <c r="B1232" s="5" t="s">
        <v>197</v>
      </c>
      <c r="C1232" s="5">
        <v>58</v>
      </c>
      <c r="D1232" s="5" t="s">
        <v>17</v>
      </c>
      <c r="E1232" s="5" t="s">
        <v>4405</v>
      </c>
      <c r="F1232" s="5">
        <v>-7074</v>
      </c>
      <c r="G1232" s="5" t="s">
        <v>52</v>
      </c>
      <c r="H1232" s="5" t="s">
        <v>144</v>
      </c>
      <c r="I1232" s="5">
        <v>80681.81</v>
      </c>
      <c r="J1232" s="5" t="s">
        <v>190</v>
      </c>
      <c r="K1232" s="5" t="s">
        <v>136</v>
      </c>
      <c r="L1232" s="5" t="s">
        <v>73</v>
      </c>
      <c r="M1232" s="5">
        <v>4.1399999999999997</v>
      </c>
      <c r="N1232" s="5" t="s">
        <v>74</v>
      </c>
      <c r="O1232" s="5">
        <v>16</v>
      </c>
    </row>
    <row r="1233" spans="1:15" x14ac:dyDescent="0.2">
      <c r="A1233" s="5" t="s">
        <v>4406</v>
      </c>
      <c r="B1233" s="5" t="s">
        <v>4407</v>
      </c>
      <c r="C1233" s="5">
        <v>54</v>
      </c>
      <c r="D1233" s="5" t="s">
        <v>27</v>
      </c>
      <c r="E1233" s="5" t="s">
        <v>4408</v>
      </c>
      <c r="F1233" s="5">
        <v>-10406</v>
      </c>
      <c r="G1233" s="5" t="s">
        <v>29</v>
      </c>
      <c r="H1233" s="5" t="s">
        <v>38</v>
      </c>
      <c r="I1233" s="5">
        <v>111732.25</v>
      </c>
      <c r="J1233" s="5" t="s">
        <v>4409</v>
      </c>
      <c r="K1233" s="5" t="s">
        <v>47</v>
      </c>
      <c r="L1233" s="5" t="s">
        <v>23</v>
      </c>
      <c r="M1233" s="5">
        <v>1.79</v>
      </c>
      <c r="N1233" s="5" t="s">
        <v>57</v>
      </c>
      <c r="O1233" s="5">
        <v>28</v>
      </c>
    </row>
    <row r="1234" spans="1:15" x14ac:dyDescent="0.2">
      <c r="A1234" s="5" t="s">
        <v>4410</v>
      </c>
      <c r="B1234" s="5" t="s">
        <v>4411</v>
      </c>
      <c r="C1234" s="5">
        <v>48</v>
      </c>
      <c r="D1234" s="5" t="s">
        <v>50</v>
      </c>
      <c r="E1234" s="5" t="s">
        <v>4412</v>
      </c>
      <c r="F1234" s="5">
        <v>-7429</v>
      </c>
      <c r="G1234" s="5" t="s">
        <v>19</v>
      </c>
      <c r="H1234" s="5" t="s">
        <v>66</v>
      </c>
      <c r="I1234" s="5">
        <v>166670.98000000001</v>
      </c>
      <c r="J1234" s="5" t="s">
        <v>4413</v>
      </c>
      <c r="K1234" s="5" t="s">
        <v>55</v>
      </c>
      <c r="L1234" s="5" t="s">
        <v>32</v>
      </c>
      <c r="M1234" s="5">
        <v>2.94</v>
      </c>
      <c r="N1234" s="5" t="s">
        <v>74</v>
      </c>
      <c r="O1234" s="5">
        <v>31</v>
      </c>
    </row>
    <row r="1235" spans="1:15" x14ac:dyDescent="0.2">
      <c r="A1235" s="5" t="s">
        <v>4414</v>
      </c>
      <c r="B1235" s="5" t="s">
        <v>4415</v>
      </c>
      <c r="C1235" s="5">
        <v>39</v>
      </c>
      <c r="D1235" s="5" t="s">
        <v>27</v>
      </c>
      <c r="E1235" s="5" t="s">
        <v>4416</v>
      </c>
      <c r="F1235" s="5">
        <v>-7537</v>
      </c>
      <c r="G1235" s="5" t="s">
        <v>29</v>
      </c>
      <c r="H1235" s="5" t="s">
        <v>53</v>
      </c>
      <c r="I1235" s="5">
        <v>65585.64</v>
      </c>
      <c r="J1235" s="5" t="s">
        <v>822</v>
      </c>
      <c r="K1235" s="5" t="s">
        <v>118</v>
      </c>
      <c r="L1235" s="5" t="s">
        <v>73</v>
      </c>
      <c r="M1235" s="5">
        <v>3.33</v>
      </c>
      <c r="N1235" s="5" t="s">
        <v>74</v>
      </c>
      <c r="O1235" s="5">
        <v>39</v>
      </c>
    </row>
    <row r="1236" spans="1:15" x14ac:dyDescent="0.2">
      <c r="A1236" s="5" t="s">
        <v>4417</v>
      </c>
      <c r="B1236" s="5" t="s">
        <v>4418</v>
      </c>
      <c r="C1236" s="5">
        <v>26</v>
      </c>
      <c r="D1236" s="5" t="s">
        <v>17</v>
      </c>
      <c r="E1236" s="5" t="s">
        <v>4419</v>
      </c>
      <c r="F1236" s="5">
        <v>-4195</v>
      </c>
      <c r="G1236" s="5" t="s">
        <v>45</v>
      </c>
      <c r="H1236" s="5" t="s">
        <v>30</v>
      </c>
      <c r="I1236" s="5">
        <v>102753.93</v>
      </c>
      <c r="J1236" s="5" t="s">
        <v>574</v>
      </c>
      <c r="K1236" s="5" t="s">
        <v>40</v>
      </c>
      <c r="L1236" s="5" t="s">
        <v>32</v>
      </c>
      <c r="M1236" s="5">
        <v>1.42</v>
      </c>
      <c r="N1236" s="5" t="s">
        <v>41</v>
      </c>
      <c r="O1236" s="5">
        <v>3</v>
      </c>
    </row>
    <row r="1237" spans="1:15" x14ac:dyDescent="0.2">
      <c r="A1237" s="5" t="s">
        <v>4420</v>
      </c>
      <c r="B1237" s="5" t="s">
        <v>4421</v>
      </c>
      <c r="C1237" s="5">
        <v>64</v>
      </c>
      <c r="D1237" s="5" t="s">
        <v>17</v>
      </c>
      <c r="E1237" s="5" t="s">
        <v>4422</v>
      </c>
      <c r="F1237" s="5">
        <v>-7017</v>
      </c>
      <c r="G1237" s="5" t="s">
        <v>19</v>
      </c>
      <c r="H1237" s="5" t="s">
        <v>20</v>
      </c>
      <c r="I1237" s="5">
        <v>171838.55</v>
      </c>
      <c r="J1237" s="5" t="s">
        <v>4423</v>
      </c>
      <c r="K1237" s="5" t="s">
        <v>136</v>
      </c>
      <c r="L1237" s="5" t="s">
        <v>32</v>
      </c>
      <c r="M1237" s="5">
        <v>2.48</v>
      </c>
      <c r="N1237" s="5" t="s">
        <v>57</v>
      </c>
      <c r="O1237" s="5">
        <v>36</v>
      </c>
    </row>
    <row r="1238" spans="1:15" x14ac:dyDescent="0.2">
      <c r="A1238" s="5" t="s">
        <v>4424</v>
      </c>
      <c r="B1238" s="5" t="s">
        <v>4425</v>
      </c>
      <c r="C1238" s="5">
        <v>54</v>
      </c>
      <c r="D1238" s="5" t="s">
        <v>17</v>
      </c>
      <c r="E1238" s="5" t="s">
        <v>4426</v>
      </c>
      <c r="F1238" s="5">
        <v>-2931</v>
      </c>
      <c r="G1238" s="5" t="s">
        <v>94</v>
      </c>
      <c r="H1238" s="5" t="s">
        <v>144</v>
      </c>
      <c r="I1238" s="5">
        <v>140988.73000000001</v>
      </c>
      <c r="J1238" s="5" t="s">
        <v>647</v>
      </c>
      <c r="K1238" s="5" t="s">
        <v>118</v>
      </c>
      <c r="L1238" s="5" t="s">
        <v>73</v>
      </c>
      <c r="M1238" s="5">
        <v>4.71</v>
      </c>
      <c r="N1238" s="5" t="s">
        <v>57</v>
      </c>
      <c r="O1238" s="5">
        <v>1</v>
      </c>
    </row>
    <row r="1239" spans="1:15" x14ac:dyDescent="0.2">
      <c r="A1239" s="5" t="s">
        <v>4427</v>
      </c>
      <c r="B1239" s="5" t="s">
        <v>4428</v>
      </c>
      <c r="C1239" s="5">
        <v>47</v>
      </c>
      <c r="D1239" s="5" t="s">
        <v>50</v>
      </c>
      <c r="E1239" s="5" t="s">
        <v>4429</v>
      </c>
      <c r="F1239" s="5">
        <v>-4620</v>
      </c>
      <c r="G1239" s="5" t="s">
        <v>19</v>
      </c>
      <c r="H1239" s="5" t="s">
        <v>79</v>
      </c>
      <c r="I1239" s="5">
        <v>172286.45</v>
      </c>
      <c r="J1239" s="5" t="s">
        <v>4430</v>
      </c>
      <c r="K1239" s="5" t="s">
        <v>62</v>
      </c>
      <c r="L1239" s="5" t="s">
        <v>32</v>
      </c>
      <c r="M1239" s="5">
        <v>3.28</v>
      </c>
      <c r="N1239" s="5" t="s">
        <v>41</v>
      </c>
      <c r="O1239" s="5">
        <v>32</v>
      </c>
    </row>
    <row r="1240" spans="1:15" x14ac:dyDescent="0.2">
      <c r="A1240" s="5" t="s">
        <v>4431</v>
      </c>
      <c r="B1240" s="5" t="s">
        <v>2548</v>
      </c>
      <c r="C1240" s="5">
        <v>22</v>
      </c>
      <c r="D1240" s="5" t="s">
        <v>17</v>
      </c>
      <c r="E1240" s="5" t="s">
        <v>4432</v>
      </c>
      <c r="F1240" s="5">
        <v>-2613</v>
      </c>
      <c r="G1240" s="5" t="s">
        <v>116</v>
      </c>
      <c r="H1240" s="5" t="s">
        <v>20</v>
      </c>
      <c r="I1240" s="5">
        <v>41789.24</v>
      </c>
      <c r="J1240" s="5" t="s">
        <v>1719</v>
      </c>
      <c r="K1240" s="5" t="s">
        <v>62</v>
      </c>
      <c r="L1240" s="5" t="s">
        <v>56</v>
      </c>
      <c r="M1240" s="5">
        <v>3.67</v>
      </c>
      <c r="N1240" s="5" t="s">
        <v>24</v>
      </c>
      <c r="O1240" s="5">
        <v>12</v>
      </c>
    </row>
    <row r="1241" spans="1:15" x14ac:dyDescent="0.2">
      <c r="A1241" s="5" t="s">
        <v>4433</v>
      </c>
      <c r="B1241" s="5" t="s">
        <v>4434</v>
      </c>
      <c r="C1241" s="5">
        <v>27</v>
      </c>
      <c r="D1241" s="5" t="s">
        <v>50</v>
      </c>
      <c r="E1241" s="5" t="s">
        <v>4435</v>
      </c>
      <c r="F1241" s="5">
        <v>-3180</v>
      </c>
      <c r="G1241" s="5" t="s">
        <v>78</v>
      </c>
      <c r="H1241" s="5" t="s">
        <v>20</v>
      </c>
      <c r="I1241" s="5">
        <v>164193.54</v>
      </c>
      <c r="J1241" s="5" t="s">
        <v>4436</v>
      </c>
      <c r="K1241" s="5" t="s">
        <v>127</v>
      </c>
      <c r="L1241" s="5" t="s">
        <v>73</v>
      </c>
      <c r="M1241" s="5">
        <v>4.17</v>
      </c>
      <c r="N1241" s="5" t="s">
        <v>57</v>
      </c>
      <c r="O1241" s="5">
        <v>27</v>
      </c>
    </row>
    <row r="1242" spans="1:15" x14ac:dyDescent="0.2">
      <c r="A1242" s="5" t="s">
        <v>4437</v>
      </c>
      <c r="B1242" s="5" t="s">
        <v>4438</v>
      </c>
      <c r="C1242" s="5">
        <v>31</v>
      </c>
      <c r="D1242" s="5" t="s">
        <v>50</v>
      </c>
      <c r="E1242" s="5" t="s">
        <v>4439</v>
      </c>
      <c r="F1242" s="5">
        <v>-10287</v>
      </c>
      <c r="G1242" s="5" t="s">
        <v>45</v>
      </c>
      <c r="H1242" s="5" t="s">
        <v>194</v>
      </c>
      <c r="I1242" s="5">
        <v>41254.53</v>
      </c>
      <c r="J1242" s="5" t="s">
        <v>4440</v>
      </c>
      <c r="K1242" s="5" t="s">
        <v>47</v>
      </c>
      <c r="L1242" s="5" t="s">
        <v>23</v>
      </c>
      <c r="M1242" s="5">
        <v>2.0299999999999998</v>
      </c>
      <c r="N1242" s="5" t="s">
        <v>74</v>
      </c>
      <c r="O1242" s="5">
        <v>37</v>
      </c>
    </row>
    <row r="1243" spans="1:15" x14ac:dyDescent="0.2">
      <c r="A1243" s="5" t="s">
        <v>4441</v>
      </c>
      <c r="B1243" s="5" t="s">
        <v>1990</v>
      </c>
      <c r="C1243" s="5">
        <v>44</v>
      </c>
      <c r="D1243" s="5" t="s">
        <v>50</v>
      </c>
      <c r="E1243" s="5" t="s">
        <v>4442</v>
      </c>
      <c r="F1243" s="5">
        <v>-6435</v>
      </c>
      <c r="G1243" s="5" t="s">
        <v>78</v>
      </c>
      <c r="H1243" s="5" t="s">
        <v>79</v>
      </c>
      <c r="I1243" s="5">
        <v>76197.03</v>
      </c>
      <c r="J1243" s="5" t="s">
        <v>2169</v>
      </c>
      <c r="K1243" s="5" t="s">
        <v>118</v>
      </c>
      <c r="L1243" s="5" t="s">
        <v>32</v>
      </c>
      <c r="M1243" s="5">
        <v>2.33</v>
      </c>
      <c r="N1243" s="5" t="s">
        <v>41</v>
      </c>
      <c r="O1243" s="5">
        <v>22</v>
      </c>
    </row>
    <row r="1244" spans="1:15" x14ac:dyDescent="0.2">
      <c r="A1244" s="5" t="s">
        <v>4443</v>
      </c>
      <c r="B1244" s="5" t="s">
        <v>4444</v>
      </c>
      <c r="C1244" s="5">
        <v>51</v>
      </c>
      <c r="D1244" s="5" t="s">
        <v>17</v>
      </c>
      <c r="E1244" s="5" t="s">
        <v>4445</v>
      </c>
      <c r="F1244" s="5">
        <v>-9164</v>
      </c>
      <c r="G1244" s="5" t="s">
        <v>78</v>
      </c>
      <c r="H1244" s="5" t="s">
        <v>194</v>
      </c>
      <c r="I1244" s="5">
        <v>127799.8</v>
      </c>
      <c r="J1244" s="5" t="s">
        <v>1685</v>
      </c>
      <c r="K1244" s="5" t="s">
        <v>127</v>
      </c>
      <c r="L1244" s="5" t="s">
        <v>56</v>
      </c>
      <c r="M1244" s="5">
        <v>3.81</v>
      </c>
      <c r="N1244" s="5" t="s">
        <v>33</v>
      </c>
      <c r="O1244" s="5">
        <v>39</v>
      </c>
    </row>
    <row r="1245" spans="1:15" x14ac:dyDescent="0.2">
      <c r="A1245" s="5" t="s">
        <v>4446</v>
      </c>
      <c r="B1245" s="5" t="s">
        <v>4447</v>
      </c>
      <c r="C1245" s="5">
        <v>56</v>
      </c>
      <c r="D1245" s="5" t="s">
        <v>27</v>
      </c>
      <c r="E1245" s="5" t="s">
        <v>4448</v>
      </c>
      <c r="F1245" s="5">
        <v>-9229</v>
      </c>
      <c r="G1245" s="5" t="s">
        <v>45</v>
      </c>
      <c r="H1245" s="5" t="s">
        <v>194</v>
      </c>
      <c r="I1245" s="5">
        <v>100693.67</v>
      </c>
      <c r="J1245" s="5" t="s">
        <v>4449</v>
      </c>
      <c r="K1245" s="5" t="s">
        <v>55</v>
      </c>
      <c r="L1245" s="5" t="s">
        <v>23</v>
      </c>
      <c r="M1245" s="5">
        <v>2.78</v>
      </c>
      <c r="N1245" s="5" t="s">
        <v>24</v>
      </c>
      <c r="O1245" s="5">
        <v>35</v>
      </c>
    </row>
    <row r="1246" spans="1:15" x14ac:dyDescent="0.2">
      <c r="A1246" s="5" t="s">
        <v>4450</v>
      </c>
      <c r="B1246" s="5" t="s">
        <v>4451</v>
      </c>
      <c r="C1246" s="5">
        <v>46</v>
      </c>
      <c r="D1246" s="5" t="s">
        <v>27</v>
      </c>
      <c r="E1246" s="5" t="s">
        <v>4452</v>
      </c>
      <c r="F1246" s="5">
        <v>-6239</v>
      </c>
      <c r="G1246" s="5" t="s">
        <v>29</v>
      </c>
      <c r="H1246" s="5" t="s">
        <v>194</v>
      </c>
      <c r="I1246" s="5">
        <v>113679.85</v>
      </c>
      <c r="J1246" s="5" t="s">
        <v>4453</v>
      </c>
      <c r="K1246" s="5" t="s">
        <v>22</v>
      </c>
      <c r="L1246" s="5" t="s">
        <v>32</v>
      </c>
      <c r="M1246" s="5">
        <v>2.06</v>
      </c>
      <c r="N1246" s="5" t="s">
        <v>41</v>
      </c>
      <c r="O1246" s="5">
        <v>34</v>
      </c>
    </row>
    <row r="1247" spans="1:15" x14ac:dyDescent="0.2">
      <c r="A1247" s="5" t="s">
        <v>4454</v>
      </c>
      <c r="B1247" s="5" t="s">
        <v>4455</v>
      </c>
      <c r="C1247" s="5">
        <v>36</v>
      </c>
      <c r="D1247" s="5" t="s">
        <v>17</v>
      </c>
      <c r="E1247" s="5" t="s">
        <v>4456</v>
      </c>
      <c r="F1247" s="5">
        <v>-6120</v>
      </c>
      <c r="G1247" s="5" t="s">
        <v>29</v>
      </c>
      <c r="H1247" s="5" t="s">
        <v>79</v>
      </c>
      <c r="I1247" s="5">
        <v>56944.11</v>
      </c>
      <c r="J1247" s="5" t="s">
        <v>1160</v>
      </c>
      <c r="K1247" s="5" t="s">
        <v>118</v>
      </c>
      <c r="L1247" s="5" t="s">
        <v>56</v>
      </c>
      <c r="M1247" s="5">
        <v>3.41</v>
      </c>
      <c r="N1247" s="5" t="s">
        <v>74</v>
      </c>
      <c r="O1247" s="5">
        <v>27</v>
      </c>
    </row>
    <row r="1248" spans="1:15" x14ac:dyDescent="0.2">
      <c r="A1248" s="5" t="s">
        <v>4457</v>
      </c>
      <c r="B1248" s="5" t="s">
        <v>2708</v>
      </c>
      <c r="C1248" s="5">
        <v>26</v>
      </c>
      <c r="D1248" s="5" t="s">
        <v>27</v>
      </c>
      <c r="E1248" s="5" t="s">
        <v>4458</v>
      </c>
      <c r="F1248" s="5">
        <v>-3443</v>
      </c>
      <c r="G1248" s="5" t="s">
        <v>52</v>
      </c>
      <c r="H1248" s="5" t="s">
        <v>30</v>
      </c>
      <c r="I1248" s="5">
        <v>86873.33</v>
      </c>
      <c r="J1248" s="5" t="s">
        <v>2068</v>
      </c>
      <c r="K1248" s="5" t="s">
        <v>127</v>
      </c>
      <c r="L1248" s="5" t="s">
        <v>32</v>
      </c>
      <c r="M1248" s="5">
        <v>4.99</v>
      </c>
      <c r="N1248" s="5" t="s">
        <v>24</v>
      </c>
      <c r="O1248" s="5">
        <v>26</v>
      </c>
    </row>
    <row r="1249" spans="1:15" x14ac:dyDescent="0.2">
      <c r="A1249" s="5" t="s">
        <v>4459</v>
      </c>
      <c r="B1249" s="5" t="s">
        <v>4460</v>
      </c>
      <c r="C1249" s="5">
        <v>35</v>
      </c>
      <c r="D1249" s="5" t="s">
        <v>50</v>
      </c>
      <c r="E1249" s="5" t="s">
        <v>4461</v>
      </c>
      <c r="F1249" s="5">
        <v>-7314</v>
      </c>
      <c r="G1249" s="5" t="s">
        <v>78</v>
      </c>
      <c r="H1249" s="5" t="s">
        <v>30</v>
      </c>
      <c r="I1249" s="5">
        <v>41349.67</v>
      </c>
      <c r="J1249" s="5" t="s">
        <v>4462</v>
      </c>
      <c r="K1249" s="5" t="s">
        <v>62</v>
      </c>
      <c r="L1249" s="5" t="s">
        <v>23</v>
      </c>
      <c r="M1249" s="5">
        <v>2.6</v>
      </c>
      <c r="N1249" s="5" t="s">
        <v>74</v>
      </c>
      <c r="O1249" s="5">
        <v>10</v>
      </c>
    </row>
    <row r="1250" spans="1:15" x14ac:dyDescent="0.2">
      <c r="A1250" s="5" t="s">
        <v>4463</v>
      </c>
      <c r="B1250" s="5" t="s">
        <v>3776</v>
      </c>
      <c r="C1250" s="5">
        <v>41</v>
      </c>
      <c r="D1250" s="5" t="s">
        <v>50</v>
      </c>
      <c r="E1250" s="5" t="s">
        <v>4464</v>
      </c>
      <c r="F1250" s="5">
        <v>-3289</v>
      </c>
      <c r="G1250" s="5" t="s">
        <v>29</v>
      </c>
      <c r="H1250" s="5" t="s">
        <v>173</v>
      </c>
      <c r="I1250" s="5">
        <v>129291.43</v>
      </c>
      <c r="J1250" s="5" t="s">
        <v>4465</v>
      </c>
      <c r="K1250" s="5" t="s">
        <v>47</v>
      </c>
      <c r="L1250" s="5" t="s">
        <v>73</v>
      </c>
      <c r="M1250" s="5">
        <v>2.09</v>
      </c>
      <c r="N1250" s="5" t="s">
        <v>57</v>
      </c>
      <c r="O1250" s="5">
        <v>26</v>
      </c>
    </row>
    <row r="1251" spans="1:15" x14ac:dyDescent="0.2">
      <c r="A1251" s="5" t="s">
        <v>4466</v>
      </c>
      <c r="B1251" s="5" t="s">
        <v>1330</v>
      </c>
      <c r="C1251" s="5">
        <v>52</v>
      </c>
      <c r="D1251" s="5" t="s">
        <v>17</v>
      </c>
      <c r="E1251" s="5" t="s">
        <v>4467</v>
      </c>
      <c r="F1251" s="5">
        <v>-10580</v>
      </c>
      <c r="G1251" s="5" t="s">
        <v>78</v>
      </c>
      <c r="H1251" s="5" t="s">
        <v>194</v>
      </c>
      <c r="I1251" s="5">
        <v>121209.34</v>
      </c>
      <c r="J1251" s="5" t="s">
        <v>624</v>
      </c>
      <c r="K1251" s="5" t="s">
        <v>118</v>
      </c>
      <c r="L1251" s="5" t="s">
        <v>23</v>
      </c>
      <c r="M1251" s="5">
        <v>3.19</v>
      </c>
      <c r="N1251" s="5" t="s">
        <v>74</v>
      </c>
      <c r="O1251" s="5">
        <v>25</v>
      </c>
    </row>
    <row r="1252" spans="1:15" x14ac:dyDescent="0.2">
      <c r="A1252" s="5" t="s">
        <v>4468</v>
      </c>
      <c r="B1252" s="5" t="s">
        <v>4469</v>
      </c>
      <c r="C1252" s="5">
        <v>31</v>
      </c>
      <c r="D1252" s="5" t="s">
        <v>27</v>
      </c>
      <c r="E1252" s="5" t="s">
        <v>4470</v>
      </c>
      <c r="F1252" s="5">
        <v>-6270</v>
      </c>
      <c r="G1252" s="5" t="s">
        <v>29</v>
      </c>
      <c r="H1252" s="5" t="s">
        <v>20</v>
      </c>
      <c r="I1252" s="5">
        <v>157929.68</v>
      </c>
      <c r="J1252" s="5" t="s">
        <v>4222</v>
      </c>
      <c r="K1252" s="5" t="s">
        <v>47</v>
      </c>
      <c r="L1252" s="5" t="s">
        <v>73</v>
      </c>
      <c r="M1252" s="5">
        <v>3.49</v>
      </c>
      <c r="N1252" s="5" t="s">
        <v>41</v>
      </c>
      <c r="O1252" s="5">
        <v>40</v>
      </c>
    </row>
    <row r="1253" spans="1:15" x14ac:dyDescent="0.2">
      <c r="A1253" s="5" t="s">
        <v>4471</v>
      </c>
      <c r="B1253" s="5" t="s">
        <v>4472</v>
      </c>
      <c r="C1253" s="5">
        <v>56</v>
      </c>
      <c r="D1253" s="5" t="s">
        <v>50</v>
      </c>
      <c r="E1253" s="5" t="s">
        <v>4473</v>
      </c>
      <c r="F1253" s="5">
        <v>-6608</v>
      </c>
      <c r="G1253" s="5" t="s">
        <v>52</v>
      </c>
      <c r="H1253" s="5" t="s">
        <v>66</v>
      </c>
      <c r="I1253" s="5">
        <v>135989.5</v>
      </c>
      <c r="J1253" s="5" t="s">
        <v>4474</v>
      </c>
      <c r="K1253" s="5" t="s">
        <v>40</v>
      </c>
      <c r="L1253" s="5" t="s">
        <v>73</v>
      </c>
      <c r="M1253" s="5">
        <v>4.72</v>
      </c>
      <c r="N1253" s="5" t="s">
        <v>41</v>
      </c>
      <c r="O1253" s="5">
        <v>36</v>
      </c>
    </row>
    <row r="1254" spans="1:15" x14ac:dyDescent="0.2">
      <c r="A1254" s="5" t="s">
        <v>4475</v>
      </c>
      <c r="B1254" s="5" t="s">
        <v>4476</v>
      </c>
      <c r="C1254" s="5">
        <v>27</v>
      </c>
      <c r="D1254" s="5" t="s">
        <v>50</v>
      </c>
      <c r="E1254" s="5" t="s">
        <v>4477</v>
      </c>
      <c r="F1254" s="5">
        <v>-7305</v>
      </c>
      <c r="G1254" s="5" t="s">
        <v>45</v>
      </c>
      <c r="H1254" s="5" t="s">
        <v>71</v>
      </c>
      <c r="I1254" s="5">
        <v>52996.94</v>
      </c>
      <c r="J1254" s="5" t="s">
        <v>3574</v>
      </c>
      <c r="K1254" s="5" t="s">
        <v>127</v>
      </c>
      <c r="L1254" s="5" t="s">
        <v>32</v>
      </c>
      <c r="M1254" s="5">
        <v>1.23</v>
      </c>
      <c r="N1254" s="5" t="s">
        <v>41</v>
      </c>
      <c r="O1254" s="5">
        <v>23</v>
      </c>
    </row>
    <row r="1255" spans="1:15" x14ac:dyDescent="0.2">
      <c r="A1255" s="5" t="s">
        <v>4478</v>
      </c>
      <c r="B1255" s="5" t="s">
        <v>4479</v>
      </c>
      <c r="C1255" s="5">
        <v>46</v>
      </c>
      <c r="D1255" s="5" t="s">
        <v>17</v>
      </c>
      <c r="E1255" s="5" t="s">
        <v>4480</v>
      </c>
      <c r="F1255" s="5">
        <v>-2927</v>
      </c>
      <c r="G1255" s="5" t="s">
        <v>94</v>
      </c>
      <c r="H1255" s="5" t="s">
        <v>71</v>
      </c>
      <c r="I1255" s="5">
        <v>96259.91</v>
      </c>
      <c r="J1255" s="5" t="s">
        <v>4481</v>
      </c>
      <c r="K1255" s="5" t="s">
        <v>22</v>
      </c>
      <c r="L1255" s="5" t="s">
        <v>32</v>
      </c>
      <c r="M1255" s="5">
        <v>4.33</v>
      </c>
      <c r="N1255" s="5" t="s">
        <v>57</v>
      </c>
      <c r="O1255" s="5">
        <v>35</v>
      </c>
    </row>
    <row r="1256" spans="1:15" x14ac:dyDescent="0.2">
      <c r="A1256" s="5" t="s">
        <v>4482</v>
      </c>
      <c r="B1256" s="5" t="s">
        <v>3221</v>
      </c>
      <c r="C1256" s="5">
        <v>48</v>
      </c>
      <c r="D1256" s="5" t="s">
        <v>50</v>
      </c>
      <c r="E1256" s="5" t="s">
        <v>4483</v>
      </c>
      <c r="F1256" s="5">
        <v>-4505</v>
      </c>
      <c r="G1256" s="5" t="s">
        <v>19</v>
      </c>
      <c r="H1256" s="5" t="s">
        <v>20</v>
      </c>
      <c r="I1256" s="5">
        <v>118993.98</v>
      </c>
      <c r="J1256" s="5" t="s">
        <v>2234</v>
      </c>
      <c r="K1256" s="5" t="s">
        <v>62</v>
      </c>
      <c r="L1256" s="5" t="s">
        <v>23</v>
      </c>
      <c r="M1256" s="5">
        <v>2.52</v>
      </c>
      <c r="N1256" s="5" t="s">
        <v>74</v>
      </c>
      <c r="O1256" s="5">
        <v>3</v>
      </c>
    </row>
    <row r="1257" spans="1:15" x14ac:dyDescent="0.2">
      <c r="A1257" s="5" t="s">
        <v>4484</v>
      </c>
      <c r="B1257" s="5" t="s">
        <v>4485</v>
      </c>
      <c r="C1257" s="5">
        <v>63</v>
      </c>
      <c r="D1257" s="5" t="s">
        <v>17</v>
      </c>
      <c r="E1257" s="5" t="s">
        <v>4486</v>
      </c>
      <c r="F1257" s="5">
        <v>-4659</v>
      </c>
      <c r="G1257" s="5" t="s">
        <v>116</v>
      </c>
      <c r="H1257" s="5" t="s">
        <v>20</v>
      </c>
      <c r="I1257" s="5">
        <v>175834.84</v>
      </c>
      <c r="J1257" s="5" t="s">
        <v>4487</v>
      </c>
      <c r="K1257" s="5" t="s">
        <v>55</v>
      </c>
      <c r="L1257" s="5" t="s">
        <v>23</v>
      </c>
      <c r="M1257" s="5">
        <v>2.17</v>
      </c>
      <c r="N1257" s="5" t="s">
        <v>41</v>
      </c>
      <c r="O1257" s="5">
        <v>24</v>
      </c>
    </row>
    <row r="1258" spans="1:15" x14ac:dyDescent="0.2">
      <c r="A1258" s="5" t="s">
        <v>4488</v>
      </c>
      <c r="B1258" s="5" t="s">
        <v>3881</v>
      </c>
      <c r="C1258" s="5">
        <v>57</v>
      </c>
      <c r="D1258" s="5" t="s">
        <v>17</v>
      </c>
      <c r="E1258" s="5" t="s">
        <v>4489</v>
      </c>
      <c r="F1258" s="5">
        <v>-8973</v>
      </c>
      <c r="G1258" s="5" t="s">
        <v>45</v>
      </c>
      <c r="H1258" s="5" t="s">
        <v>173</v>
      </c>
      <c r="I1258" s="5">
        <v>149430.79999999999</v>
      </c>
      <c r="J1258" s="5" t="s">
        <v>4490</v>
      </c>
      <c r="K1258" s="5" t="s">
        <v>55</v>
      </c>
      <c r="L1258" s="5" t="s">
        <v>23</v>
      </c>
      <c r="M1258" s="5">
        <v>4.28</v>
      </c>
      <c r="N1258" s="5" t="s">
        <v>33</v>
      </c>
      <c r="O1258" s="5">
        <v>20</v>
      </c>
    </row>
    <row r="1259" spans="1:15" x14ac:dyDescent="0.2">
      <c r="A1259" s="5" t="s">
        <v>4491</v>
      </c>
      <c r="B1259" s="5" t="s">
        <v>3374</v>
      </c>
      <c r="C1259" s="5">
        <v>53</v>
      </c>
      <c r="D1259" s="5" t="s">
        <v>50</v>
      </c>
      <c r="E1259" s="5" t="s">
        <v>4492</v>
      </c>
      <c r="F1259" s="5">
        <v>-9260</v>
      </c>
      <c r="G1259" s="5" t="s">
        <v>116</v>
      </c>
      <c r="H1259" s="5" t="s">
        <v>173</v>
      </c>
      <c r="I1259" s="5">
        <v>174889.89</v>
      </c>
      <c r="J1259" s="5" t="s">
        <v>4493</v>
      </c>
      <c r="K1259" s="5" t="s">
        <v>118</v>
      </c>
      <c r="L1259" s="5" t="s">
        <v>23</v>
      </c>
      <c r="M1259" s="5">
        <v>2.7</v>
      </c>
      <c r="N1259" s="5" t="s">
        <v>24</v>
      </c>
      <c r="O1259" s="5">
        <v>23</v>
      </c>
    </row>
    <row r="1260" spans="1:15" x14ac:dyDescent="0.2">
      <c r="A1260" s="5" t="s">
        <v>4494</v>
      </c>
      <c r="B1260" s="5" t="s">
        <v>4495</v>
      </c>
      <c r="C1260" s="5">
        <v>46</v>
      </c>
      <c r="D1260" s="5" t="s">
        <v>27</v>
      </c>
      <c r="E1260" s="5" t="s">
        <v>4496</v>
      </c>
      <c r="F1260" s="5">
        <v>-9135</v>
      </c>
      <c r="G1260" s="5" t="s">
        <v>37</v>
      </c>
      <c r="H1260" s="5" t="s">
        <v>194</v>
      </c>
      <c r="I1260" s="5">
        <v>42857.9</v>
      </c>
      <c r="J1260" s="5" t="s">
        <v>679</v>
      </c>
      <c r="K1260" s="5" t="s">
        <v>62</v>
      </c>
      <c r="L1260" s="5" t="s">
        <v>73</v>
      </c>
      <c r="M1260" s="5">
        <v>1.92</v>
      </c>
      <c r="N1260" s="5" t="s">
        <v>74</v>
      </c>
      <c r="O1260" s="5">
        <v>0</v>
      </c>
    </row>
    <row r="1261" spans="1:15" x14ac:dyDescent="0.2">
      <c r="A1261" s="5" t="s">
        <v>4497</v>
      </c>
      <c r="B1261" s="5" t="s">
        <v>2032</v>
      </c>
      <c r="C1261" s="5">
        <v>49</v>
      </c>
      <c r="D1261" s="5" t="s">
        <v>27</v>
      </c>
      <c r="E1261" s="5" t="s">
        <v>4498</v>
      </c>
      <c r="F1261" s="5">
        <v>-4091</v>
      </c>
      <c r="G1261" s="5" t="s">
        <v>116</v>
      </c>
      <c r="H1261" s="5" t="s">
        <v>53</v>
      </c>
      <c r="I1261" s="5">
        <v>174675.45</v>
      </c>
      <c r="J1261" s="5" t="s">
        <v>4499</v>
      </c>
      <c r="K1261" s="5" t="s">
        <v>40</v>
      </c>
      <c r="L1261" s="5" t="s">
        <v>56</v>
      </c>
      <c r="M1261" s="5">
        <v>4.8600000000000003</v>
      </c>
      <c r="N1261" s="5" t="s">
        <v>41</v>
      </c>
      <c r="O1261" s="5">
        <v>30</v>
      </c>
    </row>
    <row r="1262" spans="1:15" x14ac:dyDescent="0.2">
      <c r="A1262" s="5" t="s">
        <v>4500</v>
      </c>
      <c r="B1262" s="5" t="s">
        <v>4501</v>
      </c>
      <c r="C1262" s="5">
        <v>30</v>
      </c>
      <c r="D1262" s="5" t="s">
        <v>50</v>
      </c>
      <c r="E1262" s="5" t="s">
        <v>4502</v>
      </c>
      <c r="F1262" s="5">
        <v>-2220</v>
      </c>
      <c r="G1262" s="5" t="s">
        <v>19</v>
      </c>
      <c r="H1262" s="5" t="s">
        <v>71</v>
      </c>
      <c r="I1262" s="5">
        <v>60647.24</v>
      </c>
      <c r="J1262" s="5" t="s">
        <v>3254</v>
      </c>
      <c r="K1262" s="5" t="s">
        <v>136</v>
      </c>
      <c r="L1262" s="5" t="s">
        <v>23</v>
      </c>
      <c r="M1262" s="5">
        <v>2.4900000000000002</v>
      </c>
      <c r="N1262" s="5" t="s">
        <v>57</v>
      </c>
      <c r="O1262" s="5">
        <v>16</v>
      </c>
    </row>
    <row r="1263" spans="1:15" x14ac:dyDescent="0.2">
      <c r="A1263" s="5" t="s">
        <v>4503</v>
      </c>
      <c r="B1263" s="5" t="s">
        <v>4504</v>
      </c>
      <c r="C1263" s="5">
        <v>62</v>
      </c>
      <c r="D1263" s="5" t="s">
        <v>50</v>
      </c>
      <c r="E1263" s="5" t="s">
        <v>4505</v>
      </c>
      <c r="F1263" s="5">
        <v>-10878</v>
      </c>
      <c r="G1263" s="5" t="s">
        <v>45</v>
      </c>
      <c r="H1263" s="5" t="s">
        <v>71</v>
      </c>
      <c r="I1263" s="5">
        <v>103814.87</v>
      </c>
      <c r="J1263" s="5" t="s">
        <v>4506</v>
      </c>
      <c r="K1263" s="5" t="s">
        <v>104</v>
      </c>
      <c r="L1263" s="5" t="s">
        <v>56</v>
      </c>
      <c r="M1263" s="5">
        <v>3.84</v>
      </c>
      <c r="N1263" s="5" t="s">
        <v>57</v>
      </c>
      <c r="O1263" s="5">
        <v>8</v>
      </c>
    </row>
    <row r="1264" spans="1:15" x14ac:dyDescent="0.2">
      <c r="A1264" s="5" t="s">
        <v>4507</v>
      </c>
      <c r="B1264" s="5" t="s">
        <v>1956</v>
      </c>
      <c r="C1264" s="5">
        <v>33</v>
      </c>
      <c r="D1264" s="5" t="s">
        <v>17</v>
      </c>
      <c r="E1264" s="5" t="s">
        <v>4508</v>
      </c>
      <c r="F1264" s="5">
        <v>-2342</v>
      </c>
      <c r="G1264" s="5" t="s">
        <v>116</v>
      </c>
      <c r="H1264" s="5" t="s">
        <v>79</v>
      </c>
      <c r="I1264" s="5">
        <v>54561.95</v>
      </c>
      <c r="J1264" s="5" t="s">
        <v>4509</v>
      </c>
      <c r="K1264" s="5" t="s">
        <v>104</v>
      </c>
      <c r="L1264" s="5" t="s">
        <v>73</v>
      </c>
      <c r="M1264" s="5">
        <v>4.41</v>
      </c>
      <c r="N1264" s="5" t="s">
        <v>41</v>
      </c>
      <c r="O1264" s="5">
        <v>4</v>
      </c>
    </row>
    <row r="1265" spans="1:15" x14ac:dyDescent="0.2">
      <c r="A1265" s="5" t="s">
        <v>4510</v>
      </c>
      <c r="B1265" s="5" t="s">
        <v>4511</v>
      </c>
      <c r="C1265" s="5">
        <v>29</v>
      </c>
      <c r="D1265" s="5" t="s">
        <v>27</v>
      </c>
      <c r="E1265" s="5" t="s">
        <v>4512</v>
      </c>
      <c r="F1265" s="5">
        <v>-6164</v>
      </c>
      <c r="G1265" s="5" t="s">
        <v>99</v>
      </c>
      <c r="H1265" s="5" t="s">
        <v>79</v>
      </c>
      <c r="I1265" s="5">
        <v>84611.8</v>
      </c>
      <c r="J1265" s="5" t="s">
        <v>1448</v>
      </c>
      <c r="K1265" s="5" t="s">
        <v>62</v>
      </c>
      <c r="L1265" s="5" t="s">
        <v>56</v>
      </c>
      <c r="M1265" s="5">
        <v>4.47</v>
      </c>
      <c r="N1265" s="5" t="s">
        <v>57</v>
      </c>
      <c r="O1265" s="5">
        <v>3</v>
      </c>
    </row>
    <row r="1266" spans="1:15" x14ac:dyDescent="0.2">
      <c r="A1266" s="5" t="s">
        <v>4513</v>
      </c>
      <c r="B1266" s="5" t="s">
        <v>4469</v>
      </c>
      <c r="C1266" s="5">
        <v>44</v>
      </c>
      <c r="D1266" s="5" t="s">
        <v>17</v>
      </c>
      <c r="E1266" s="5" t="s">
        <v>4514</v>
      </c>
      <c r="F1266" s="5">
        <v>-10369</v>
      </c>
      <c r="G1266" s="5" t="s">
        <v>78</v>
      </c>
      <c r="H1266" s="5" t="s">
        <v>194</v>
      </c>
      <c r="I1266" s="5">
        <v>53547.92</v>
      </c>
      <c r="J1266" s="5" t="s">
        <v>1926</v>
      </c>
      <c r="K1266" s="5" t="s">
        <v>118</v>
      </c>
      <c r="L1266" s="5" t="s">
        <v>32</v>
      </c>
      <c r="M1266" s="5">
        <v>3.01</v>
      </c>
      <c r="N1266" s="5" t="s">
        <v>33</v>
      </c>
      <c r="O1266" s="5">
        <v>23</v>
      </c>
    </row>
    <row r="1267" spans="1:15" x14ac:dyDescent="0.2">
      <c r="A1267" s="5" t="s">
        <v>4515</v>
      </c>
      <c r="B1267" s="5" t="s">
        <v>4516</v>
      </c>
      <c r="C1267" s="5">
        <v>25</v>
      </c>
      <c r="D1267" s="5" t="s">
        <v>27</v>
      </c>
      <c r="E1267" s="5" t="s">
        <v>4517</v>
      </c>
      <c r="F1267" s="5">
        <v>-7003</v>
      </c>
      <c r="G1267" s="5" t="s">
        <v>37</v>
      </c>
      <c r="H1267" s="5" t="s">
        <v>194</v>
      </c>
      <c r="I1267" s="5">
        <v>129570.02</v>
      </c>
      <c r="J1267" s="5" t="s">
        <v>492</v>
      </c>
      <c r="K1267" s="5" t="s">
        <v>55</v>
      </c>
      <c r="L1267" s="5" t="s">
        <v>32</v>
      </c>
      <c r="M1267" s="5">
        <v>4.38</v>
      </c>
      <c r="N1267" s="5" t="s">
        <v>74</v>
      </c>
      <c r="O1267" s="5">
        <v>7</v>
      </c>
    </row>
    <row r="1268" spans="1:15" x14ac:dyDescent="0.2">
      <c r="A1268" s="5" t="s">
        <v>4518</v>
      </c>
      <c r="B1268" s="5" t="s">
        <v>4296</v>
      </c>
      <c r="C1268" s="5">
        <v>31</v>
      </c>
      <c r="D1268" s="5" t="s">
        <v>17</v>
      </c>
      <c r="E1268" s="5" t="s">
        <v>4519</v>
      </c>
      <c r="F1268" s="5">
        <v>-11181</v>
      </c>
      <c r="G1268" s="5" t="s">
        <v>52</v>
      </c>
      <c r="H1268" s="5" t="s">
        <v>79</v>
      </c>
      <c r="I1268" s="5">
        <v>133914.95000000001</v>
      </c>
      <c r="J1268" s="5" t="s">
        <v>262</v>
      </c>
      <c r="K1268" s="5" t="s">
        <v>136</v>
      </c>
      <c r="L1268" s="5" t="s">
        <v>56</v>
      </c>
      <c r="M1268" s="5">
        <v>2.75</v>
      </c>
      <c r="N1268" s="5" t="s">
        <v>41</v>
      </c>
      <c r="O1268" s="5">
        <v>13</v>
      </c>
    </row>
    <row r="1269" spans="1:15" x14ac:dyDescent="0.2">
      <c r="A1269" s="5" t="s">
        <v>4520</v>
      </c>
      <c r="B1269" s="5" t="s">
        <v>4521</v>
      </c>
      <c r="C1269" s="5">
        <v>40</v>
      </c>
      <c r="D1269" s="5" t="s">
        <v>17</v>
      </c>
      <c r="E1269" s="5" t="s">
        <v>4522</v>
      </c>
      <c r="F1269" s="5">
        <v>-5478</v>
      </c>
      <c r="G1269" s="5" t="s">
        <v>94</v>
      </c>
      <c r="H1269" s="5" t="s">
        <v>53</v>
      </c>
      <c r="I1269" s="5">
        <v>39452.239999999998</v>
      </c>
      <c r="J1269" s="5" t="s">
        <v>1041</v>
      </c>
      <c r="K1269" s="5" t="s">
        <v>118</v>
      </c>
      <c r="L1269" s="5" t="s">
        <v>56</v>
      </c>
      <c r="M1269" s="5">
        <v>3.74</v>
      </c>
      <c r="N1269" s="5" t="s">
        <v>74</v>
      </c>
      <c r="O1269" s="5">
        <v>30</v>
      </c>
    </row>
    <row r="1270" spans="1:15" x14ac:dyDescent="0.2">
      <c r="A1270" s="5" t="s">
        <v>4523</v>
      </c>
      <c r="B1270" s="5" t="s">
        <v>4524</v>
      </c>
      <c r="C1270" s="5">
        <v>22</v>
      </c>
      <c r="D1270" s="5" t="s">
        <v>17</v>
      </c>
      <c r="E1270" s="5" t="s">
        <v>4525</v>
      </c>
      <c r="F1270" s="5">
        <v>-3283</v>
      </c>
      <c r="G1270" s="5" t="s">
        <v>52</v>
      </c>
      <c r="H1270" s="5" t="s">
        <v>66</v>
      </c>
      <c r="I1270" s="5">
        <v>174535.85</v>
      </c>
      <c r="J1270" s="5" t="s">
        <v>1824</v>
      </c>
      <c r="K1270" s="5" t="s">
        <v>22</v>
      </c>
      <c r="L1270" s="5" t="s">
        <v>73</v>
      </c>
      <c r="M1270" s="5">
        <v>2.3199999999999998</v>
      </c>
      <c r="N1270" s="5" t="s">
        <v>24</v>
      </c>
      <c r="O1270" s="5">
        <v>2</v>
      </c>
    </row>
    <row r="1271" spans="1:15" x14ac:dyDescent="0.2">
      <c r="A1271" s="5" t="s">
        <v>4526</v>
      </c>
      <c r="B1271" s="5" t="s">
        <v>4527</v>
      </c>
      <c r="C1271" s="5">
        <v>36</v>
      </c>
      <c r="D1271" s="5" t="s">
        <v>50</v>
      </c>
      <c r="E1271" s="5" t="s">
        <v>4528</v>
      </c>
      <c r="F1271" s="5">
        <v>-4744</v>
      </c>
      <c r="G1271" s="5" t="s">
        <v>116</v>
      </c>
      <c r="H1271" s="5" t="s">
        <v>38</v>
      </c>
      <c r="I1271" s="5">
        <v>164600.16</v>
      </c>
      <c r="J1271" s="5" t="s">
        <v>4275</v>
      </c>
      <c r="K1271" s="5" t="s">
        <v>47</v>
      </c>
      <c r="L1271" s="5" t="s">
        <v>73</v>
      </c>
      <c r="M1271" s="5">
        <v>1.05</v>
      </c>
      <c r="N1271" s="5" t="s">
        <v>74</v>
      </c>
      <c r="O1271" s="5">
        <v>32</v>
      </c>
    </row>
    <row r="1272" spans="1:15" x14ac:dyDescent="0.2">
      <c r="A1272" s="5" t="s">
        <v>4529</v>
      </c>
      <c r="B1272" s="5" t="s">
        <v>197</v>
      </c>
      <c r="C1272" s="5">
        <v>47</v>
      </c>
      <c r="D1272" s="5" t="s">
        <v>50</v>
      </c>
      <c r="E1272" s="5" t="s">
        <v>4530</v>
      </c>
      <c r="F1272" s="5">
        <v>-10533</v>
      </c>
      <c r="G1272" s="5" t="s">
        <v>19</v>
      </c>
      <c r="H1272" s="5" t="s">
        <v>66</v>
      </c>
      <c r="I1272" s="5">
        <v>85074.35</v>
      </c>
      <c r="J1272" s="5" t="s">
        <v>4531</v>
      </c>
      <c r="K1272" s="5" t="s">
        <v>81</v>
      </c>
      <c r="L1272" s="5" t="s">
        <v>73</v>
      </c>
      <c r="M1272" s="5">
        <v>2.02</v>
      </c>
      <c r="N1272" s="5" t="s">
        <v>33</v>
      </c>
      <c r="O1272" s="5">
        <v>16</v>
      </c>
    </row>
    <row r="1273" spans="1:15" x14ac:dyDescent="0.2">
      <c r="A1273" s="5" t="s">
        <v>4532</v>
      </c>
      <c r="B1273" s="5" t="s">
        <v>4533</v>
      </c>
      <c r="C1273" s="5">
        <v>25</v>
      </c>
      <c r="D1273" s="5" t="s">
        <v>17</v>
      </c>
      <c r="E1273" s="5" t="s">
        <v>4534</v>
      </c>
      <c r="F1273" s="5">
        <v>-3296</v>
      </c>
      <c r="G1273" s="5" t="s">
        <v>94</v>
      </c>
      <c r="H1273" s="5" t="s">
        <v>38</v>
      </c>
      <c r="I1273" s="5">
        <v>124833.46</v>
      </c>
      <c r="J1273" s="5" t="s">
        <v>722</v>
      </c>
      <c r="K1273" s="5" t="s">
        <v>118</v>
      </c>
      <c r="L1273" s="5" t="s">
        <v>23</v>
      </c>
      <c r="M1273" s="5">
        <v>1.06</v>
      </c>
      <c r="N1273" s="5" t="s">
        <v>33</v>
      </c>
      <c r="O1273" s="5">
        <v>15</v>
      </c>
    </row>
    <row r="1274" spans="1:15" x14ac:dyDescent="0.2">
      <c r="A1274" s="5" t="s">
        <v>4535</v>
      </c>
      <c r="B1274" s="5" t="s">
        <v>4536</v>
      </c>
      <c r="C1274" s="5">
        <v>29</v>
      </c>
      <c r="D1274" s="5" t="s">
        <v>27</v>
      </c>
      <c r="E1274" s="5" t="s">
        <v>4537</v>
      </c>
      <c r="F1274" s="5">
        <v>-10676</v>
      </c>
      <c r="G1274" s="5" t="s">
        <v>116</v>
      </c>
      <c r="H1274" s="5" t="s">
        <v>20</v>
      </c>
      <c r="I1274" s="5">
        <v>141624.47</v>
      </c>
      <c r="J1274" s="5" t="s">
        <v>4538</v>
      </c>
      <c r="K1274" s="5" t="s">
        <v>127</v>
      </c>
      <c r="L1274" s="5" t="s">
        <v>56</v>
      </c>
      <c r="M1274" s="5">
        <v>4.95</v>
      </c>
      <c r="N1274" s="5" t="s">
        <v>57</v>
      </c>
      <c r="O1274" s="5">
        <v>32</v>
      </c>
    </row>
    <row r="1275" spans="1:15" x14ac:dyDescent="0.2">
      <c r="A1275" s="5" t="s">
        <v>4539</v>
      </c>
      <c r="B1275" s="5" t="s">
        <v>1785</v>
      </c>
      <c r="C1275" s="5">
        <v>60</v>
      </c>
      <c r="D1275" s="5" t="s">
        <v>27</v>
      </c>
      <c r="E1275" s="5" t="s">
        <v>4540</v>
      </c>
      <c r="F1275" s="5">
        <v>-4289</v>
      </c>
      <c r="G1275" s="5" t="s">
        <v>94</v>
      </c>
      <c r="H1275" s="5" t="s">
        <v>71</v>
      </c>
      <c r="I1275" s="5">
        <v>74764.92</v>
      </c>
      <c r="J1275" s="5" t="s">
        <v>4541</v>
      </c>
      <c r="K1275" s="5" t="s">
        <v>55</v>
      </c>
      <c r="L1275" s="5" t="s">
        <v>73</v>
      </c>
      <c r="M1275" s="5">
        <v>2.5099999999999998</v>
      </c>
      <c r="N1275" s="5" t="s">
        <v>74</v>
      </c>
      <c r="O1275" s="5">
        <v>5</v>
      </c>
    </row>
    <row r="1276" spans="1:15" x14ac:dyDescent="0.2">
      <c r="A1276" s="5" t="s">
        <v>4542</v>
      </c>
      <c r="B1276" s="5" t="s">
        <v>479</v>
      </c>
      <c r="C1276" s="5">
        <v>56</v>
      </c>
      <c r="D1276" s="5" t="s">
        <v>17</v>
      </c>
      <c r="E1276" s="5" t="s">
        <v>4543</v>
      </c>
      <c r="F1276" s="5">
        <v>-5151</v>
      </c>
      <c r="G1276" s="5" t="s">
        <v>116</v>
      </c>
      <c r="H1276" s="5" t="s">
        <v>53</v>
      </c>
      <c r="I1276" s="5">
        <v>166160.99</v>
      </c>
      <c r="J1276" s="5" t="s">
        <v>4544</v>
      </c>
      <c r="K1276" s="5" t="s">
        <v>118</v>
      </c>
      <c r="L1276" s="5" t="s">
        <v>32</v>
      </c>
      <c r="M1276" s="5">
        <v>3.37</v>
      </c>
      <c r="N1276" s="5" t="s">
        <v>24</v>
      </c>
      <c r="O1276" s="5">
        <v>33</v>
      </c>
    </row>
    <row r="1277" spans="1:15" x14ac:dyDescent="0.2">
      <c r="A1277" s="5" t="s">
        <v>4545</v>
      </c>
      <c r="B1277" s="5" t="s">
        <v>4546</v>
      </c>
      <c r="C1277" s="5">
        <v>58</v>
      </c>
      <c r="D1277" s="5" t="s">
        <v>27</v>
      </c>
      <c r="E1277" s="5" t="s">
        <v>4547</v>
      </c>
      <c r="F1277" s="5">
        <v>-10266</v>
      </c>
      <c r="G1277" s="5" t="s">
        <v>45</v>
      </c>
      <c r="H1277" s="5" t="s">
        <v>66</v>
      </c>
      <c r="I1277" s="5">
        <v>168392.84</v>
      </c>
      <c r="J1277" s="5" t="s">
        <v>3294</v>
      </c>
      <c r="K1277" s="5" t="s">
        <v>127</v>
      </c>
      <c r="L1277" s="5" t="s">
        <v>32</v>
      </c>
      <c r="M1277" s="5">
        <v>4.93</v>
      </c>
      <c r="N1277" s="5" t="s">
        <v>57</v>
      </c>
      <c r="O1277" s="5">
        <v>32</v>
      </c>
    </row>
    <row r="1278" spans="1:15" x14ac:dyDescent="0.2">
      <c r="A1278" s="5" t="s">
        <v>4548</v>
      </c>
      <c r="B1278" s="5" t="s">
        <v>4549</v>
      </c>
      <c r="C1278" s="5">
        <v>58</v>
      </c>
      <c r="D1278" s="5" t="s">
        <v>17</v>
      </c>
      <c r="E1278" s="5" t="s">
        <v>4550</v>
      </c>
      <c r="F1278" s="5">
        <v>-3603</v>
      </c>
      <c r="G1278" s="5" t="s">
        <v>45</v>
      </c>
      <c r="H1278" s="5" t="s">
        <v>71</v>
      </c>
      <c r="I1278" s="5">
        <v>37160.910000000003</v>
      </c>
      <c r="J1278" s="5" t="s">
        <v>4551</v>
      </c>
      <c r="K1278" s="5" t="s">
        <v>55</v>
      </c>
      <c r="L1278" s="5" t="s">
        <v>23</v>
      </c>
      <c r="M1278" s="5">
        <v>1.07</v>
      </c>
      <c r="N1278" s="5" t="s">
        <v>57</v>
      </c>
      <c r="O1278" s="5">
        <v>24</v>
      </c>
    </row>
    <row r="1279" spans="1:15" x14ac:dyDescent="0.2">
      <c r="A1279" s="5" t="s">
        <v>4552</v>
      </c>
      <c r="B1279" s="5" t="s">
        <v>4553</v>
      </c>
      <c r="C1279" s="5">
        <v>46</v>
      </c>
      <c r="D1279" s="5" t="s">
        <v>27</v>
      </c>
      <c r="E1279" s="5" t="s">
        <v>4554</v>
      </c>
      <c r="F1279" s="5">
        <v>-9727</v>
      </c>
      <c r="G1279" s="5" t="s">
        <v>29</v>
      </c>
      <c r="H1279" s="5" t="s">
        <v>71</v>
      </c>
      <c r="I1279" s="5">
        <v>36624.589999999997</v>
      </c>
      <c r="J1279" s="5" t="s">
        <v>1794</v>
      </c>
      <c r="K1279" s="5" t="s">
        <v>81</v>
      </c>
      <c r="L1279" s="5" t="s">
        <v>32</v>
      </c>
      <c r="M1279" s="5">
        <v>2.4900000000000002</v>
      </c>
      <c r="N1279" s="5" t="s">
        <v>74</v>
      </c>
      <c r="O1279" s="5">
        <v>18</v>
      </c>
    </row>
    <row r="1280" spans="1:15" x14ac:dyDescent="0.2">
      <c r="A1280" s="5" t="s">
        <v>4555</v>
      </c>
      <c r="B1280" s="5" t="s">
        <v>4556</v>
      </c>
      <c r="C1280" s="5">
        <v>37</v>
      </c>
      <c r="D1280" s="5" t="s">
        <v>17</v>
      </c>
      <c r="E1280" s="5" t="s">
        <v>4557</v>
      </c>
      <c r="F1280" s="5">
        <v>-6287</v>
      </c>
      <c r="G1280" s="5" t="s">
        <v>19</v>
      </c>
      <c r="H1280" s="5" t="s">
        <v>38</v>
      </c>
      <c r="I1280" s="5">
        <v>108998.54</v>
      </c>
      <c r="J1280" s="5" t="s">
        <v>1903</v>
      </c>
      <c r="K1280" s="5" t="s">
        <v>40</v>
      </c>
      <c r="L1280" s="5" t="s">
        <v>73</v>
      </c>
      <c r="M1280" s="5">
        <v>2.68</v>
      </c>
      <c r="N1280" s="5" t="s">
        <v>57</v>
      </c>
      <c r="O1280" s="5">
        <v>8</v>
      </c>
    </row>
    <row r="1281" spans="1:15" x14ac:dyDescent="0.2">
      <c r="A1281" s="5" t="s">
        <v>4558</v>
      </c>
      <c r="B1281" s="5" t="s">
        <v>4559</v>
      </c>
      <c r="C1281" s="5">
        <v>41</v>
      </c>
      <c r="D1281" s="5" t="s">
        <v>50</v>
      </c>
      <c r="E1281" s="5" t="s">
        <v>4560</v>
      </c>
      <c r="F1281" s="5">
        <v>-4074</v>
      </c>
      <c r="G1281" s="5" t="s">
        <v>45</v>
      </c>
      <c r="H1281" s="5" t="s">
        <v>144</v>
      </c>
      <c r="I1281" s="5">
        <v>63790.58</v>
      </c>
      <c r="J1281" s="5" t="s">
        <v>4561</v>
      </c>
      <c r="K1281" s="5" t="s">
        <v>22</v>
      </c>
      <c r="L1281" s="5" t="s">
        <v>56</v>
      </c>
      <c r="M1281" s="5">
        <v>4.34</v>
      </c>
      <c r="N1281" s="5" t="s">
        <v>41</v>
      </c>
      <c r="O1281" s="5">
        <v>11</v>
      </c>
    </row>
    <row r="1282" spans="1:15" x14ac:dyDescent="0.2">
      <c r="A1282" s="5" t="s">
        <v>4562</v>
      </c>
      <c r="B1282" s="5" t="s">
        <v>848</v>
      </c>
      <c r="C1282" s="5">
        <v>39</v>
      </c>
      <c r="D1282" s="5" t="s">
        <v>50</v>
      </c>
      <c r="E1282" s="5" t="s">
        <v>4563</v>
      </c>
      <c r="F1282" s="5">
        <v>-9457</v>
      </c>
      <c r="G1282" s="5" t="s">
        <v>19</v>
      </c>
      <c r="H1282" s="5" t="s">
        <v>173</v>
      </c>
      <c r="I1282" s="5">
        <v>37834.050000000003</v>
      </c>
      <c r="J1282" s="5" t="s">
        <v>266</v>
      </c>
      <c r="K1282" s="5" t="s">
        <v>22</v>
      </c>
      <c r="L1282" s="5" t="s">
        <v>56</v>
      </c>
      <c r="M1282" s="5">
        <v>2.73</v>
      </c>
      <c r="N1282" s="5" t="s">
        <v>41</v>
      </c>
      <c r="O1282" s="5">
        <v>27</v>
      </c>
    </row>
    <row r="1283" spans="1:15" x14ac:dyDescent="0.2">
      <c r="A1283" s="5" t="s">
        <v>4564</v>
      </c>
      <c r="B1283" s="5" t="s">
        <v>1945</v>
      </c>
      <c r="C1283" s="5">
        <v>26</v>
      </c>
      <c r="D1283" s="5" t="s">
        <v>27</v>
      </c>
      <c r="E1283" s="5" t="s">
        <v>4565</v>
      </c>
      <c r="F1283" s="5">
        <v>-6980</v>
      </c>
      <c r="G1283" s="5" t="s">
        <v>19</v>
      </c>
      <c r="H1283" s="5" t="s">
        <v>71</v>
      </c>
      <c r="I1283" s="5">
        <v>137091.54999999999</v>
      </c>
      <c r="J1283" s="5" t="s">
        <v>182</v>
      </c>
      <c r="K1283" s="5" t="s">
        <v>81</v>
      </c>
      <c r="L1283" s="5" t="s">
        <v>23</v>
      </c>
      <c r="M1283" s="5">
        <v>4.2300000000000004</v>
      </c>
      <c r="N1283" s="5" t="s">
        <v>57</v>
      </c>
      <c r="O1283" s="5">
        <v>20</v>
      </c>
    </row>
    <row r="1284" spans="1:15" x14ac:dyDescent="0.2">
      <c r="A1284" s="5" t="s">
        <v>4566</v>
      </c>
      <c r="B1284" s="5" t="s">
        <v>4567</v>
      </c>
      <c r="C1284" s="5">
        <v>61</v>
      </c>
      <c r="D1284" s="5" t="s">
        <v>17</v>
      </c>
      <c r="E1284" s="5" t="s">
        <v>4568</v>
      </c>
      <c r="F1284" s="5">
        <v>-10413</v>
      </c>
      <c r="G1284" s="5" t="s">
        <v>45</v>
      </c>
      <c r="H1284" s="5" t="s">
        <v>20</v>
      </c>
      <c r="I1284" s="5">
        <v>124200.45</v>
      </c>
      <c r="J1284" s="5" t="s">
        <v>4569</v>
      </c>
      <c r="K1284" s="5" t="s">
        <v>118</v>
      </c>
      <c r="L1284" s="5" t="s">
        <v>32</v>
      </c>
      <c r="M1284" s="5">
        <v>2.72</v>
      </c>
      <c r="N1284" s="5" t="s">
        <v>57</v>
      </c>
      <c r="O1284" s="5">
        <v>12</v>
      </c>
    </row>
    <row r="1285" spans="1:15" x14ac:dyDescent="0.2">
      <c r="A1285" s="5" t="s">
        <v>4570</v>
      </c>
      <c r="B1285" s="5" t="s">
        <v>4571</v>
      </c>
      <c r="C1285" s="5">
        <v>31</v>
      </c>
      <c r="D1285" s="5" t="s">
        <v>50</v>
      </c>
      <c r="E1285" s="5" t="s">
        <v>4572</v>
      </c>
      <c r="F1285" s="5">
        <v>-9262</v>
      </c>
      <c r="G1285" s="5" t="s">
        <v>78</v>
      </c>
      <c r="H1285" s="5" t="s">
        <v>66</v>
      </c>
      <c r="I1285" s="5">
        <v>123005.32</v>
      </c>
      <c r="J1285" s="5" t="s">
        <v>1561</v>
      </c>
      <c r="K1285" s="5" t="s">
        <v>22</v>
      </c>
      <c r="L1285" s="5" t="s">
        <v>32</v>
      </c>
      <c r="M1285" s="5">
        <v>3.16</v>
      </c>
      <c r="N1285" s="5" t="s">
        <v>57</v>
      </c>
      <c r="O1285" s="5">
        <v>35</v>
      </c>
    </row>
    <row r="1286" spans="1:15" x14ac:dyDescent="0.2">
      <c r="A1286" s="5" t="s">
        <v>4573</v>
      </c>
      <c r="B1286" s="5" t="s">
        <v>4574</v>
      </c>
      <c r="C1286" s="5">
        <v>58</v>
      </c>
      <c r="D1286" s="5" t="s">
        <v>27</v>
      </c>
      <c r="E1286" s="5" t="s">
        <v>4575</v>
      </c>
      <c r="F1286" s="5">
        <v>-10489</v>
      </c>
      <c r="G1286" s="5" t="s">
        <v>52</v>
      </c>
      <c r="H1286" s="5" t="s">
        <v>71</v>
      </c>
      <c r="I1286" s="5">
        <v>87792.23</v>
      </c>
      <c r="J1286" s="5" t="s">
        <v>4576</v>
      </c>
      <c r="K1286" s="5" t="s">
        <v>127</v>
      </c>
      <c r="L1286" s="5" t="s">
        <v>56</v>
      </c>
      <c r="M1286" s="5">
        <v>1.72</v>
      </c>
      <c r="N1286" s="5" t="s">
        <v>41</v>
      </c>
      <c r="O1286" s="5">
        <v>4</v>
      </c>
    </row>
    <row r="1287" spans="1:15" x14ac:dyDescent="0.2">
      <c r="A1287" s="5" t="s">
        <v>4577</v>
      </c>
      <c r="B1287" s="5" t="s">
        <v>4578</v>
      </c>
      <c r="C1287" s="5">
        <v>46</v>
      </c>
      <c r="D1287" s="5" t="s">
        <v>27</v>
      </c>
      <c r="E1287" s="5" t="s">
        <v>4579</v>
      </c>
      <c r="F1287" s="5">
        <v>-4221</v>
      </c>
      <c r="G1287" s="5" t="s">
        <v>45</v>
      </c>
      <c r="H1287" s="5" t="s">
        <v>71</v>
      </c>
      <c r="I1287" s="5">
        <v>54241.65</v>
      </c>
      <c r="J1287" s="5" t="s">
        <v>135</v>
      </c>
      <c r="K1287" s="5" t="s">
        <v>62</v>
      </c>
      <c r="L1287" s="5" t="s">
        <v>56</v>
      </c>
      <c r="M1287" s="5">
        <v>4.4000000000000004</v>
      </c>
      <c r="N1287" s="5" t="s">
        <v>57</v>
      </c>
      <c r="O1287" s="5">
        <v>36</v>
      </c>
    </row>
    <row r="1288" spans="1:15" x14ac:dyDescent="0.2">
      <c r="A1288" s="5" t="s">
        <v>4580</v>
      </c>
      <c r="B1288" s="5" t="s">
        <v>4581</v>
      </c>
      <c r="C1288" s="5">
        <v>46</v>
      </c>
      <c r="D1288" s="5" t="s">
        <v>27</v>
      </c>
      <c r="E1288" s="5" t="s">
        <v>4582</v>
      </c>
      <c r="F1288" s="5">
        <v>-2040</v>
      </c>
      <c r="G1288" s="5" t="s">
        <v>52</v>
      </c>
      <c r="H1288" s="5" t="s">
        <v>173</v>
      </c>
      <c r="I1288" s="5">
        <v>170506.03</v>
      </c>
      <c r="J1288" s="5" t="s">
        <v>1193</v>
      </c>
      <c r="K1288" s="5" t="s">
        <v>40</v>
      </c>
      <c r="L1288" s="5" t="s">
        <v>73</v>
      </c>
      <c r="M1288" s="5">
        <v>2.34</v>
      </c>
      <c r="N1288" s="5" t="s">
        <v>33</v>
      </c>
      <c r="O1288" s="5">
        <v>7</v>
      </c>
    </row>
    <row r="1289" spans="1:15" x14ac:dyDescent="0.2">
      <c r="A1289" s="5" t="s">
        <v>4583</v>
      </c>
      <c r="B1289" s="5" t="s">
        <v>1522</v>
      </c>
      <c r="C1289" s="5">
        <v>51</v>
      </c>
      <c r="D1289" s="5" t="s">
        <v>50</v>
      </c>
      <c r="E1289" s="5" t="s">
        <v>4584</v>
      </c>
      <c r="F1289" s="5">
        <v>-4338</v>
      </c>
      <c r="G1289" s="5" t="s">
        <v>94</v>
      </c>
      <c r="H1289" s="5" t="s">
        <v>194</v>
      </c>
      <c r="I1289" s="5">
        <v>90839</v>
      </c>
      <c r="J1289" s="5" t="s">
        <v>1489</v>
      </c>
      <c r="K1289" s="5" t="s">
        <v>136</v>
      </c>
      <c r="L1289" s="5" t="s">
        <v>23</v>
      </c>
      <c r="M1289" s="5">
        <v>3.17</v>
      </c>
      <c r="N1289" s="5" t="s">
        <v>57</v>
      </c>
      <c r="O1289" s="5">
        <v>9</v>
      </c>
    </row>
    <row r="1290" spans="1:15" x14ac:dyDescent="0.2">
      <c r="A1290" s="5" t="s">
        <v>4585</v>
      </c>
      <c r="B1290" s="5" t="s">
        <v>1945</v>
      </c>
      <c r="C1290" s="5">
        <v>60</v>
      </c>
      <c r="D1290" s="5" t="s">
        <v>17</v>
      </c>
      <c r="E1290" s="5" t="s">
        <v>4586</v>
      </c>
      <c r="F1290" s="5">
        <v>-8991</v>
      </c>
      <c r="G1290" s="5" t="s">
        <v>116</v>
      </c>
      <c r="H1290" s="5" t="s">
        <v>53</v>
      </c>
      <c r="I1290" s="5">
        <v>58594.22</v>
      </c>
      <c r="J1290" s="5" t="s">
        <v>4587</v>
      </c>
      <c r="K1290" s="5" t="s">
        <v>40</v>
      </c>
      <c r="L1290" s="5" t="s">
        <v>73</v>
      </c>
      <c r="M1290" s="5">
        <v>3.05</v>
      </c>
      <c r="N1290" s="5" t="s">
        <v>74</v>
      </c>
      <c r="O1290" s="5">
        <v>28</v>
      </c>
    </row>
    <row r="1291" spans="1:15" x14ac:dyDescent="0.2">
      <c r="A1291" s="5" t="s">
        <v>4588</v>
      </c>
      <c r="B1291" s="5" t="s">
        <v>4549</v>
      </c>
      <c r="C1291" s="5">
        <v>38</v>
      </c>
      <c r="D1291" s="5" t="s">
        <v>17</v>
      </c>
      <c r="E1291" s="5" t="s">
        <v>4589</v>
      </c>
      <c r="F1291" s="5">
        <v>-4106</v>
      </c>
      <c r="G1291" s="5" t="s">
        <v>19</v>
      </c>
      <c r="H1291" s="5" t="s">
        <v>20</v>
      </c>
      <c r="I1291" s="5">
        <v>85258.66</v>
      </c>
      <c r="J1291" s="5" t="s">
        <v>4590</v>
      </c>
      <c r="K1291" s="5" t="s">
        <v>62</v>
      </c>
      <c r="L1291" s="5" t="s">
        <v>56</v>
      </c>
      <c r="M1291" s="5">
        <v>4.33</v>
      </c>
      <c r="N1291" s="5" t="s">
        <v>74</v>
      </c>
      <c r="O1291" s="5">
        <v>20</v>
      </c>
    </row>
    <row r="1292" spans="1:15" x14ac:dyDescent="0.2">
      <c r="A1292" s="5" t="s">
        <v>4591</v>
      </c>
      <c r="B1292" s="5" t="s">
        <v>1483</v>
      </c>
      <c r="C1292" s="5">
        <v>54</v>
      </c>
      <c r="D1292" s="5" t="s">
        <v>27</v>
      </c>
      <c r="E1292" s="5" t="s">
        <v>4592</v>
      </c>
      <c r="F1292" s="5">
        <v>-4103</v>
      </c>
      <c r="G1292" s="5" t="s">
        <v>37</v>
      </c>
      <c r="H1292" s="5" t="s">
        <v>79</v>
      </c>
      <c r="I1292" s="5">
        <v>155423.16</v>
      </c>
      <c r="J1292" s="5" t="s">
        <v>1980</v>
      </c>
      <c r="K1292" s="5" t="s">
        <v>127</v>
      </c>
      <c r="L1292" s="5" t="s">
        <v>23</v>
      </c>
      <c r="M1292" s="5">
        <v>4.75</v>
      </c>
      <c r="N1292" s="5" t="s">
        <v>74</v>
      </c>
      <c r="O1292" s="5">
        <v>4</v>
      </c>
    </row>
    <row r="1293" spans="1:15" x14ac:dyDescent="0.2">
      <c r="A1293" s="5" t="s">
        <v>4593</v>
      </c>
      <c r="B1293" s="5" t="s">
        <v>3433</v>
      </c>
      <c r="C1293" s="5">
        <v>36</v>
      </c>
      <c r="D1293" s="5" t="s">
        <v>17</v>
      </c>
      <c r="E1293" s="5" t="s">
        <v>4594</v>
      </c>
      <c r="F1293" s="5">
        <v>-2864</v>
      </c>
      <c r="G1293" s="5" t="s">
        <v>94</v>
      </c>
      <c r="H1293" s="5" t="s">
        <v>53</v>
      </c>
      <c r="I1293" s="5">
        <v>65634.460000000006</v>
      </c>
      <c r="J1293" s="5" t="s">
        <v>1853</v>
      </c>
      <c r="K1293" s="5" t="s">
        <v>81</v>
      </c>
      <c r="L1293" s="5" t="s">
        <v>56</v>
      </c>
      <c r="M1293" s="5">
        <v>4.97</v>
      </c>
      <c r="N1293" s="5" t="s">
        <v>57</v>
      </c>
      <c r="O1293" s="5">
        <v>10</v>
      </c>
    </row>
    <row r="1294" spans="1:15" x14ac:dyDescent="0.2">
      <c r="A1294" s="5" t="s">
        <v>4595</v>
      </c>
      <c r="B1294" s="5" t="s">
        <v>1828</v>
      </c>
      <c r="C1294" s="5">
        <v>42</v>
      </c>
      <c r="D1294" s="5" t="s">
        <v>17</v>
      </c>
      <c r="E1294" s="5" t="s">
        <v>4596</v>
      </c>
      <c r="F1294" s="5">
        <v>-2820</v>
      </c>
      <c r="G1294" s="5" t="s">
        <v>94</v>
      </c>
      <c r="H1294" s="5" t="s">
        <v>20</v>
      </c>
      <c r="I1294" s="5">
        <v>129532.7</v>
      </c>
      <c r="J1294" s="5" t="s">
        <v>2045</v>
      </c>
      <c r="K1294" s="5" t="s">
        <v>118</v>
      </c>
      <c r="L1294" s="5" t="s">
        <v>32</v>
      </c>
      <c r="M1294" s="5">
        <v>1.64</v>
      </c>
      <c r="N1294" s="5" t="s">
        <v>33</v>
      </c>
      <c r="O1294" s="5">
        <v>28</v>
      </c>
    </row>
    <row r="1295" spans="1:15" x14ac:dyDescent="0.2">
      <c r="A1295" s="5" t="s">
        <v>4597</v>
      </c>
      <c r="B1295" s="5" t="s">
        <v>4598</v>
      </c>
      <c r="C1295" s="5">
        <v>30</v>
      </c>
      <c r="D1295" s="5" t="s">
        <v>50</v>
      </c>
      <c r="E1295" s="5" t="s">
        <v>4599</v>
      </c>
      <c r="F1295" s="5">
        <v>-8365</v>
      </c>
      <c r="G1295" s="5" t="s">
        <v>45</v>
      </c>
      <c r="H1295" s="5" t="s">
        <v>79</v>
      </c>
      <c r="I1295" s="5">
        <v>44557.11</v>
      </c>
      <c r="J1295" s="5" t="s">
        <v>1441</v>
      </c>
      <c r="K1295" s="5" t="s">
        <v>62</v>
      </c>
      <c r="L1295" s="5" t="s">
        <v>23</v>
      </c>
      <c r="M1295" s="5">
        <v>1.37</v>
      </c>
      <c r="N1295" s="5" t="s">
        <v>57</v>
      </c>
      <c r="O1295" s="5">
        <v>23</v>
      </c>
    </row>
    <row r="1296" spans="1:15" x14ac:dyDescent="0.2">
      <c r="A1296" s="5" t="s">
        <v>4600</v>
      </c>
      <c r="B1296" s="5" t="s">
        <v>4601</v>
      </c>
      <c r="C1296" s="5">
        <v>33</v>
      </c>
      <c r="D1296" s="5" t="s">
        <v>50</v>
      </c>
      <c r="E1296" s="5" t="s">
        <v>4602</v>
      </c>
      <c r="F1296" s="5">
        <v>-7219</v>
      </c>
      <c r="G1296" s="5" t="s">
        <v>78</v>
      </c>
      <c r="H1296" s="5" t="s">
        <v>66</v>
      </c>
      <c r="I1296" s="5">
        <v>46726.27</v>
      </c>
      <c r="J1296" s="5" t="s">
        <v>2853</v>
      </c>
      <c r="K1296" s="5" t="s">
        <v>22</v>
      </c>
      <c r="L1296" s="5" t="s">
        <v>73</v>
      </c>
      <c r="M1296" s="5">
        <v>1.91</v>
      </c>
      <c r="N1296" s="5" t="s">
        <v>41</v>
      </c>
      <c r="O1296" s="5">
        <v>3</v>
      </c>
    </row>
    <row r="1297" spans="1:15" x14ac:dyDescent="0.2">
      <c r="A1297" s="5" t="s">
        <v>4603</v>
      </c>
      <c r="B1297" s="5" t="s">
        <v>2447</v>
      </c>
      <c r="C1297" s="5">
        <v>34</v>
      </c>
      <c r="D1297" s="5" t="s">
        <v>27</v>
      </c>
      <c r="E1297" s="5" t="s">
        <v>4604</v>
      </c>
      <c r="F1297" s="5">
        <v>-8892</v>
      </c>
      <c r="G1297" s="5" t="s">
        <v>52</v>
      </c>
      <c r="H1297" s="5" t="s">
        <v>173</v>
      </c>
      <c r="I1297" s="5">
        <v>133670.39000000001</v>
      </c>
      <c r="J1297" s="5" t="s">
        <v>4605</v>
      </c>
      <c r="K1297" s="5" t="s">
        <v>40</v>
      </c>
      <c r="L1297" s="5" t="s">
        <v>73</v>
      </c>
      <c r="M1297" s="5">
        <v>4.62</v>
      </c>
      <c r="N1297" s="5" t="s">
        <v>74</v>
      </c>
      <c r="O1297" s="5">
        <v>32</v>
      </c>
    </row>
    <row r="1298" spans="1:15" x14ac:dyDescent="0.2">
      <c r="A1298" s="5" t="s">
        <v>4606</v>
      </c>
      <c r="B1298" s="5" t="s">
        <v>2117</v>
      </c>
      <c r="C1298" s="5">
        <v>57</v>
      </c>
      <c r="D1298" s="5" t="s">
        <v>17</v>
      </c>
      <c r="E1298" s="5" t="s">
        <v>4607</v>
      </c>
      <c r="F1298" s="5">
        <v>-6033</v>
      </c>
      <c r="G1298" s="5" t="s">
        <v>78</v>
      </c>
      <c r="H1298" s="5" t="s">
        <v>38</v>
      </c>
      <c r="I1298" s="5">
        <v>110675.93</v>
      </c>
      <c r="J1298" s="5" t="s">
        <v>4608</v>
      </c>
      <c r="K1298" s="5" t="s">
        <v>127</v>
      </c>
      <c r="L1298" s="5" t="s">
        <v>32</v>
      </c>
      <c r="M1298" s="5">
        <v>4.46</v>
      </c>
      <c r="N1298" s="5" t="s">
        <v>41</v>
      </c>
      <c r="O1298" s="5">
        <v>22</v>
      </c>
    </row>
    <row r="1299" spans="1:15" x14ac:dyDescent="0.2">
      <c r="A1299" s="5" t="s">
        <v>4609</v>
      </c>
      <c r="B1299" s="5" t="s">
        <v>4610</v>
      </c>
      <c r="C1299" s="5">
        <v>38</v>
      </c>
      <c r="D1299" s="5" t="s">
        <v>50</v>
      </c>
      <c r="E1299" s="5" t="s">
        <v>4611</v>
      </c>
      <c r="F1299" s="5">
        <v>-8974</v>
      </c>
      <c r="G1299" s="5" t="s">
        <v>19</v>
      </c>
      <c r="H1299" s="5" t="s">
        <v>38</v>
      </c>
      <c r="I1299" s="5">
        <v>149989.57</v>
      </c>
      <c r="J1299" s="5" t="s">
        <v>558</v>
      </c>
      <c r="K1299" s="5" t="s">
        <v>55</v>
      </c>
      <c r="L1299" s="5" t="s">
        <v>56</v>
      </c>
      <c r="M1299" s="5">
        <v>1.81</v>
      </c>
      <c r="N1299" s="5" t="s">
        <v>33</v>
      </c>
      <c r="O1299" s="5">
        <v>34</v>
      </c>
    </row>
    <row r="1300" spans="1:15" x14ac:dyDescent="0.2">
      <c r="A1300" s="5" t="s">
        <v>4612</v>
      </c>
      <c r="B1300" s="5" t="s">
        <v>4613</v>
      </c>
      <c r="C1300" s="5">
        <v>26</v>
      </c>
      <c r="D1300" s="5" t="s">
        <v>27</v>
      </c>
      <c r="E1300" s="5" t="s">
        <v>4614</v>
      </c>
      <c r="F1300" s="5">
        <v>-4203</v>
      </c>
      <c r="G1300" s="5" t="s">
        <v>37</v>
      </c>
      <c r="H1300" s="5" t="s">
        <v>20</v>
      </c>
      <c r="I1300" s="5">
        <v>131278.24</v>
      </c>
      <c r="J1300" s="5" t="s">
        <v>4615</v>
      </c>
      <c r="K1300" s="5" t="s">
        <v>47</v>
      </c>
      <c r="L1300" s="5" t="s">
        <v>32</v>
      </c>
      <c r="M1300" s="5">
        <v>1.27</v>
      </c>
      <c r="N1300" s="5" t="s">
        <v>33</v>
      </c>
      <c r="O1300" s="5">
        <v>13</v>
      </c>
    </row>
    <row r="1301" spans="1:15" x14ac:dyDescent="0.2">
      <c r="A1301" s="5" t="s">
        <v>4616</v>
      </c>
      <c r="B1301" s="5" t="s">
        <v>4617</v>
      </c>
      <c r="C1301" s="5">
        <v>50</v>
      </c>
      <c r="D1301" s="5" t="s">
        <v>50</v>
      </c>
      <c r="E1301" s="5" t="s">
        <v>4618</v>
      </c>
      <c r="F1301" s="5">
        <v>-6888</v>
      </c>
      <c r="G1301" s="5" t="s">
        <v>37</v>
      </c>
      <c r="H1301" s="5" t="s">
        <v>53</v>
      </c>
      <c r="I1301" s="5">
        <v>95998.14</v>
      </c>
      <c r="J1301" s="5" t="s">
        <v>2773</v>
      </c>
      <c r="K1301" s="5" t="s">
        <v>104</v>
      </c>
      <c r="L1301" s="5" t="s">
        <v>73</v>
      </c>
      <c r="M1301" s="5">
        <v>4.92</v>
      </c>
      <c r="N1301" s="5" t="s">
        <v>41</v>
      </c>
      <c r="O1301" s="5">
        <v>2</v>
      </c>
    </row>
    <row r="1302" spans="1:15" x14ac:dyDescent="0.2">
      <c r="A1302" s="5" t="s">
        <v>4619</v>
      </c>
      <c r="B1302" s="5" t="s">
        <v>4620</v>
      </c>
      <c r="C1302" s="5">
        <v>50</v>
      </c>
      <c r="D1302" s="5" t="s">
        <v>27</v>
      </c>
      <c r="E1302" s="5" t="s">
        <v>4621</v>
      </c>
      <c r="F1302" s="5">
        <v>-6202</v>
      </c>
      <c r="G1302" s="5" t="s">
        <v>116</v>
      </c>
      <c r="H1302" s="5" t="s">
        <v>20</v>
      </c>
      <c r="I1302" s="5">
        <v>107990.07</v>
      </c>
      <c r="J1302" s="5" t="s">
        <v>960</v>
      </c>
      <c r="K1302" s="5" t="s">
        <v>81</v>
      </c>
      <c r="L1302" s="5" t="s">
        <v>32</v>
      </c>
      <c r="M1302" s="5">
        <v>2.27</v>
      </c>
      <c r="N1302" s="5" t="s">
        <v>24</v>
      </c>
      <c r="O1302" s="5">
        <v>24</v>
      </c>
    </row>
    <row r="1303" spans="1:15" x14ac:dyDescent="0.2">
      <c r="A1303" s="5" t="s">
        <v>4622</v>
      </c>
      <c r="B1303" s="5" t="s">
        <v>431</v>
      </c>
      <c r="C1303" s="5">
        <v>47</v>
      </c>
      <c r="D1303" s="5" t="s">
        <v>27</v>
      </c>
      <c r="E1303" s="5" t="s">
        <v>4623</v>
      </c>
      <c r="F1303" s="5">
        <v>-7157</v>
      </c>
      <c r="G1303" s="5" t="s">
        <v>45</v>
      </c>
      <c r="H1303" s="5" t="s">
        <v>79</v>
      </c>
      <c r="I1303" s="5">
        <v>153364.14000000001</v>
      </c>
      <c r="J1303" s="5" t="s">
        <v>4624</v>
      </c>
      <c r="K1303" s="5" t="s">
        <v>22</v>
      </c>
      <c r="L1303" s="5" t="s">
        <v>56</v>
      </c>
      <c r="M1303" s="5">
        <v>2.44</v>
      </c>
      <c r="N1303" s="5" t="s">
        <v>57</v>
      </c>
      <c r="O1303" s="5">
        <v>21</v>
      </c>
    </row>
    <row r="1304" spans="1:15" x14ac:dyDescent="0.2">
      <c r="A1304" s="5" t="s">
        <v>4625</v>
      </c>
      <c r="B1304" s="5" t="s">
        <v>1792</v>
      </c>
      <c r="C1304" s="5">
        <v>45</v>
      </c>
      <c r="D1304" s="5" t="s">
        <v>50</v>
      </c>
      <c r="E1304" s="5" t="s">
        <v>4626</v>
      </c>
      <c r="F1304" s="5">
        <v>-5081</v>
      </c>
      <c r="G1304" s="5" t="s">
        <v>45</v>
      </c>
      <c r="H1304" s="5" t="s">
        <v>38</v>
      </c>
      <c r="I1304" s="5">
        <v>39932.07</v>
      </c>
      <c r="J1304" s="5" t="s">
        <v>282</v>
      </c>
      <c r="K1304" s="5" t="s">
        <v>62</v>
      </c>
      <c r="L1304" s="5" t="s">
        <v>23</v>
      </c>
      <c r="M1304" s="5">
        <v>1.17</v>
      </c>
      <c r="N1304" s="5" t="s">
        <v>33</v>
      </c>
      <c r="O1304" s="5">
        <v>1</v>
      </c>
    </row>
    <row r="1305" spans="1:15" x14ac:dyDescent="0.2">
      <c r="A1305" s="5" t="s">
        <v>4627</v>
      </c>
      <c r="B1305" s="5" t="s">
        <v>4628</v>
      </c>
      <c r="C1305" s="5">
        <v>28</v>
      </c>
      <c r="D1305" s="5" t="s">
        <v>27</v>
      </c>
      <c r="E1305" s="5" t="s">
        <v>4629</v>
      </c>
      <c r="F1305" s="5">
        <v>-9066</v>
      </c>
      <c r="G1305" s="5" t="s">
        <v>85</v>
      </c>
      <c r="H1305" s="5" t="s">
        <v>66</v>
      </c>
      <c r="I1305" s="5">
        <v>48739.43</v>
      </c>
      <c r="J1305" s="5" t="s">
        <v>4630</v>
      </c>
      <c r="K1305" s="5" t="s">
        <v>22</v>
      </c>
      <c r="L1305" s="5" t="s">
        <v>32</v>
      </c>
      <c r="M1305" s="5">
        <v>2.31</v>
      </c>
      <c r="N1305" s="5" t="s">
        <v>33</v>
      </c>
      <c r="O1305" s="5">
        <v>28</v>
      </c>
    </row>
    <row r="1306" spans="1:15" x14ac:dyDescent="0.2">
      <c r="A1306" s="5" t="s">
        <v>4631</v>
      </c>
      <c r="B1306" s="5" t="s">
        <v>4632</v>
      </c>
      <c r="C1306" s="5">
        <v>25</v>
      </c>
      <c r="D1306" s="5" t="s">
        <v>17</v>
      </c>
      <c r="E1306" s="5" t="s">
        <v>4633</v>
      </c>
      <c r="F1306" s="5">
        <v>-2041</v>
      </c>
      <c r="G1306" s="5" t="s">
        <v>29</v>
      </c>
      <c r="H1306" s="5" t="s">
        <v>38</v>
      </c>
      <c r="I1306" s="5">
        <v>88787.61</v>
      </c>
      <c r="J1306" s="5" t="s">
        <v>4634</v>
      </c>
      <c r="K1306" s="5" t="s">
        <v>62</v>
      </c>
      <c r="L1306" s="5" t="s">
        <v>73</v>
      </c>
      <c r="M1306" s="5">
        <v>3.79</v>
      </c>
      <c r="N1306" s="5" t="s">
        <v>74</v>
      </c>
      <c r="O1306" s="5">
        <v>11</v>
      </c>
    </row>
    <row r="1307" spans="1:15" x14ac:dyDescent="0.2">
      <c r="A1307" s="5" t="s">
        <v>4635</v>
      </c>
      <c r="B1307" s="5" t="s">
        <v>4636</v>
      </c>
      <c r="C1307" s="5">
        <v>64</v>
      </c>
      <c r="D1307" s="5" t="s">
        <v>27</v>
      </c>
      <c r="E1307" s="5" t="s">
        <v>4637</v>
      </c>
      <c r="F1307" s="5">
        <v>-7922</v>
      </c>
      <c r="G1307" s="5" t="s">
        <v>45</v>
      </c>
      <c r="H1307" s="5" t="s">
        <v>144</v>
      </c>
      <c r="I1307" s="5">
        <v>57896.76</v>
      </c>
      <c r="J1307" s="5" t="s">
        <v>687</v>
      </c>
      <c r="K1307" s="5" t="s">
        <v>22</v>
      </c>
      <c r="L1307" s="5" t="s">
        <v>23</v>
      </c>
      <c r="M1307" s="5">
        <v>2.2799999999999998</v>
      </c>
      <c r="N1307" s="5" t="s">
        <v>33</v>
      </c>
      <c r="O1307" s="5">
        <v>13</v>
      </c>
    </row>
    <row r="1308" spans="1:15" x14ac:dyDescent="0.2">
      <c r="A1308" s="5" t="s">
        <v>4638</v>
      </c>
      <c r="B1308" s="5" t="s">
        <v>3544</v>
      </c>
      <c r="C1308" s="5">
        <v>44</v>
      </c>
      <c r="D1308" s="5" t="s">
        <v>17</v>
      </c>
      <c r="E1308" s="5" t="s">
        <v>4639</v>
      </c>
      <c r="F1308" s="5">
        <v>-6856</v>
      </c>
      <c r="G1308" s="5" t="s">
        <v>94</v>
      </c>
      <c r="H1308" s="5" t="s">
        <v>38</v>
      </c>
      <c r="I1308" s="5">
        <v>84268.72</v>
      </c>
      <c r="J1308" s="5" t="s">
        <v>4640</v>
      </c>
      <c r="K1308" s="5" t="s">
        <v>81</v>
      </c>
      <c r="L1308" s="5" t="s">
        <v>23</v>
      </c>
      <c r="M1308" s="5">
        <v>4.82</v>
      </c>
      <c r="N1308" s="5" t="s">
        <v>41</v>
      </c>
      <c r="O1308" s="5">
        <v>6</v>
      </c>
    </row>
    <row r="1309" spans="1:15" x14ac:dyDescent="0.2">
      <c r="A1309" s="5" t="s">
        <v>4641</v>
      </c>
      <c r="B1309" s="5" t="s">
        <v>4347</v>
      </c>
      <c r="C1309" s="5">
        <v>34</v>
      </c>
      <c r="D1309" s="5" t="s">
        <v>27</v>
      </c>
      <c r="E1309" s="5" t="s">
        <v>4642</v>
      </c>
      <c r="F1309" s="5">
        <v>-3282</v>
      </c>
      <c r="G1309" s="5" t="s">
        <v>37</v>
      </c>
      <c r="H1309" s="5" t="s">
        <v>38</v>
      </c>
      <c r="I1309" s="5">
        <v>132740.35</v>
      </c>
      <c r="J1309" s="5" t="s">
        <v>4643</v>
      </c>
      <c r="K1309" s="5" t="s">
        <v>22</v>
      </c>
      <c r="L1309" s="5" t="s">
        <v>32</v>
      </c>
      <c r="M1309" s="5">
        <v>3.67</v>
      </c>
      <c r="N1309" s="5" t="s">
        <v>74</v>
      </c>
      <c r="O1309" s="5">
        <v>3</v>
      </c>
    </row>
    <row r="1310" spans="1:15" x14ac:dyDescent="0.2">
      <c r="A1310" s="5" t="s">
        <v>4644</v>
      </c>
      <c r="B1310" s="5" t="s">
        <v>4645</v>
      </c>
      <c r="C1310" s="5">
        <v>40</v>
      </c>
      <c r="D1310" s="5" t="s">
        <v>17</v>
      </c>
      <c r="E1310" s="5" t="s">
        <v>4646</v>
      </c>
      <c r="F1310" s="5">
        <v>-2030</v>
      </c>
      <c r="G1310" s="5" t="s">
        <v>99</v>
      </c>
      <c r="H1310" s="5" t="s">
        <v>38</v>
      </c>
      <c r="I1310" s="5">
        <v>52185.04</v>
      </c>
      <c r="J1310" s="5" t="s">
        <v>4647</v>
      </c>
      <c r="K1310" s="5" t="s">
        <v>62</v>
      </c>
      <c r="L1310" s="5" t="s">
        <v>32</v>
      </c>
      <c r="M1310" s="5">
        <v>4.75</v>
      </c>
      <c r="N1310" s="5" t="s">
        <v>24</v>
      </c>
      <c r="O1310" s="5">
        <v>27</v>
      </c>
    </row>
    <row r="1311" spans="1:15" x14ac:dyDescent="0.2">
      <c r="A1311" s="5" t="s">
        <v>4648</v>
      </c>
      <c r="B1311" s="5" t="s">
        <v>4649</v>
      </c>
      <c r="C1311" s="5">
        <v>61</v>
      </c>
      <c r="D1311" s="5" t="s">
        <v>17</v>
      </c>
      <c r="E1311" s="5" t="s">
        <v>4650</v>
      </c>
      <c r="F1311" s="5">
        <v>-2834</v>
      </c>
      <c r="G1311" s="5" t="s">
        <v>85</v>
      </c>
      <c r="H1311" s="5" t="s">
        <v>194</v>
      </c>
      <c r="I1311" s="5">
        <v>125894.84</v>
      </c>
      <c r="J1311" s="5" t="s">
        <v>1374</v>
      </c>
      <c r="K1311" s="5" t="s">
        <v>47</v>
      </c>
      <c r="L1311" s="5" t="s">
        <v>73</v>
      </c>
      <c r="M1311" s="5">
        <v>4.5199999999999996</v>
      </c>
      <c r="N1311" s="5" t="s">
        <v>57</v>
      </c>
      <c r="O1311" s="5">
        <v>11</v>
      </c>
    </row>
    <row r="1312" spans="1:15" x14ac:dyDescent="0.2">
      <c r="A1312" s="5" t="s">
        <v>4651</v>
      </c>
      <c r="B1312" s="5" t="s">
        <v>994</v>
      </c>
      <c r="C1312" s="5">
        <v>44</v>
      </c>
      <c r="D1312" s="5" t="s">
        <v>27</v>
      </c>
      <c r="E1312" s="5" t="s">
        <v>4652</v>
      </c>
      <c r="F1312" s="5">
        <v>-8159</v>
      </c>
      <c r="G1312" s="5" t="s">
        <v>78</v>
      </c>
      <c r="H1312" s="5" t="s">
        <v>144</v>
      </c>
      <c r="I1312" s="5">
        <v>87395.17</v>
      </c>
      <c r="J1312" s="5" t="s">
        <v>4653</v>
      </c>
      <c r="K1312" s="5" t="s">
        <v>22</v>
      </c>
      <c r="L1312" s="5" t="s">
        <v>23</v>
      </c>
      <c r="M1312" s="5">
        <v>2.63</v>
      </c>
      <c r="N1312" s="5" t="s">
        <v>41</v>
      </c>
      <c r="O1312" s="5">
        <v>36</v>
      </c>
    </row>
    <row r="1313" spans="1:15" x14ac:dyDescent="0.2">
      <c r="A1313" s="5" t="s">
        <v>4654</v>
      </c>
      <c r="B1313" s="5" t="s">
        <v>4655</v>
      </c>
      <c r="C1313" s="5">
        <v>63</v>
      </c>
      <c r="D1313" s="5" t="s">
        <v>27</v>
      </c>
      <c r="E1313" s="5" t="s">
        <v>4656</v>
      </c>
      <c r="F1313" s="5">
        <v>-11291</v>
      </c>
      <c r="G1313" s="5" t="s">
        <v>45</v>
      </c>
      <c r="H1313" s="5" t="s">
        <v>71</v>
      </c>
      <c r="I1313" s="5">
        <v>114276.62</v>
      </c>
      <c r="J1313" s="5" t="s">
        <v>531</v>
      </c>
      <c r="K1313" s="5" t="s">
        <v>40</v>
      </c>
      <c r="L1313" s="5" t="s">
        <v>56</v>
      </c>
      <c r="M1313" s="5">
        <v>2.0499999999999998</v>
      </c>
      <c r="N1313" s="5" t="s">
        <v>24</v>
      </c>
      <c r="O1313" s="5">
        <v>30</v>
      </c>
    </row>
    <row r="1314" spans="1:15" x14ac:dyDescent="0.2">
      <c r="A1314" s="5" t="s">
        <v>4657</v>
      </c>
      <c r="B1314" s="5" t="s">
        <v>4658</v>
      </c>
      <c r="C1314" s="5">
        <v>65</v>
      </c>
      <c r="D1314" s="5" t="s">
        <v>27</v>
      </c>
      <c r="E1314" s="5" t="s">
        <v>4659</v>
      </c>
      <c r="F1314" s="5">
        <v>-5375</v>
      </c>
      <c r="G1314" s="5" t="s">
        <v>52</v>
      </c>
      <c r="H1314" s="5" t="s">
        <v>194</v>
      </c>
      <c r="I1314" s="5">
        <v>79479.73</v>
      </c>
      <c r="J1314" s="5" t="s">
        <v>4660</v>
      </c>
      <c r="K1314" s="5" t="s">
        <v>62</v>
      </c>
      <c r="L1314" s="5" t="s">
        <v>32</v>
      </c>
      <c r="M1314" s="5">
        <v>1.08</v>
      </c>
      <c r="N1314" s="5" t="s">
        <v>41</v>
      </c>
      <c r="O1314" s="5">
        <v>31</v>
      </c>
    </row>
    <row r="1315" spans="1:15" x14ac:dyDescent="0.2">
      <c r="A1315" s="5" t="s">
        <v>4661</v>
      </c>
      <c r="B1315" s="5" t="s">
        <v>2290</v>
      </c>
      <c r="C1315" s="5">
        <v>32</v>
      </c>
      <c r="D1315" s="5" t="s">
        <v>50</v>
      </c>
      <c r="E1315" s="5" t="s">
        <v>4662</v>
      </c>
      <c r="F1315" s="5">
        <v>-4162</v>
      </c>
      <c r="G1315" s="5" t="s">
        <v>37</v>
      </c>
      <c r="H1315" s="5" t="s">
        <v>144</v>
      </c>
      <c r="I1315" s="5">
        <v>45567.39</v>
      </c>
      <c r="J1315" s="5" t="s">
        <v>391</v>
      </c>
      <c r="K1315" s="5" t="s">
        <v>104</v>
      </c>
      <c r="L1315" s="5" t="s">
        <v>73</v>
      </c>
      <c r="M1315" s="5">
        <v>2.02</v>
      </c>
      <c r="N1315" s="5" t="s">
        <v>41</v>
      </c>
      <c r="O1315" s="5">
        <v>11</v>
      </c>
    </row>
    <row r="1316" spans="1:15" x14ac:dyDescent="0.2">
      <c r="A1316" s="5" t="s">
        <v>4663</v>
      </c>
      <c r="B1316" s="5" t="s">
        <v>3485</v>
      </c>
      <c r="C1316" s="5">
        <v>51</v>
      </c>
      <c r="D1316" s="5" t="s">
        <v>17</v>
      </c>
      <c r="E1316" s="5" t="s">
        <v>4664</v>
      </c>
      <c r="F1316" s="5">
        <v>-3084</v>
      </c>
      <c r="G1316" s="5" t="s">
        <v>78</v>
      </c>
      <c r="H1316" s="5" t="s">
        <v>38</v>
      </c>
      <c r="I1316" s="5">
        <v>136856.19</v>
      </c>
      <c r="J1316" s="5" t="s">
        <v>4665</v>
      </c>
      <c r="K1316" s="5" t="s">
        <v>47</v>
      </c>
      <c r="L1316" s="5" t="s">
        <v>32</v>
      </c>
      <c r="M1316" s="5">
        <v>2.23</v>
      </c>
      <c r="N1316" s="5" t="s">
        <v>74</v>
      </c>
      <c r="O1316" s="5">
        <v>4</v>
      </c>
    </row>
    <row r="1317" spans="1:15" x14ac:dyDescent="0.2">
      <c r="A1317" s="5" t="s">
        <v>4666</v>
      </c>
      <c r="B1317" s="5" t="s">
        <v>4667</v>
      </c>
      <c r="C1317" s="5">
        <v>24</v>
      </c>
      <c r="D1317" s="5" t="s">
        <v>17</v>
      </c>
      <c r="E1317" s="5" t="s">
        <v>4668</v>
      </c>
      <c r="F1317" s="5">
        <v>-3148</v>
      </c>
      <c r="G1317" s="5" t="s">
        <v>37</v>
      </c>
      <c r="H1317" s="5" t="s">
        <v>30</v>
      </c>
      <c r="I1317" s="5">
        <v>35814.699999999997</v>
      </c>
      <c r="J1317" s="5" t="s">
        <v>4669</v>
      </c>
      <c r="K1317" s="5" t="s">
        <v>118</v>
      </c>
      <c r="L1317" s="5" t="s">
        <v>56</v>
      </c>
      <c r="M1317" s="5">
        <v>3.04</v>
      </c>
      <c r="N1317" s="5" t="s">
        <v>24</v>
      </c>
      <c r="O1317" s="5">
        <v>0</v>
      </c>
    </row>
    <row r="1318" spans="1:15" x14ac:dyDescent="0.2">
      <c r="A1318" s="5" t="s">
        <v>4670</v>
      </c>
      <c r="B1318" s="5" t="s">
        <v>4671</v>
      </c>
      <c r="C1318" s="5">
        <v>27</v>
      </c>
      <c r="D1318" s="5" t="s">
        <v>50</v>
      </c>
      <c r="E1318" s="5" t="s">
        <v>4672</v>
      </c>
      <c r="F1318" s="5">
        <v>-4207</v>
      </c>
      <c r="G1318" s="5" t="s">
        <v>52</v>
      </c>
      <c r="H1318" s="5" t="s">
        <v>144</v>
      </c>
      <c r="I1318" s="5">
        <v>75830.53</v>
      </c>
      <c r="J1318" s="5" t="s">
        <v>445</v>
      </c>
      <c r="K1318" s="5" t="s">
        <v>62</v>
      </c>
      <c r="L1318" s="5" t="s">
        <v>56</v>
      </c>
      <c r="M1318" s="5">
        <v>2.34</v>
      </c>
      <c r="N1318" s="5" t="s">
        <v>57</v>
      </c>
      <c r="O1318" s="5">
        <v>35</v>
      </c>
    </row>
    <row r="1319" spans="1:15" x14ac:dyDescent="0.2">
      <c r="A1319" s="5" t="s">
        <v>4673</v>
      </c>
      <c r="B1319" s="5" t="s">
        <v>4674</v>
      </c>
      <c r="C1319" s="5">
        <v>42</v>
      </c>
      <c r="D1319" s="5" t="s">
        <v>17</v>
      </c>
      <c r="E1319" s="5" t="s">
        <v>4675</v>
      </c>
      <c r="F1319" s="5">
        <v>-8501</v>
      </c>
      <c r="G1319" s="5" t="s">
        <v>116</v>
      </c>
      <c r="H1319" s="5" t="s">
        <v>53</v>
      </c>
      <c r="I1319" s="5">
        <v>92309.99</v>
      </c>
      <c r="J1319" s="5" t="s">
        <v>2893</v>
      </c>
      <c r="K1319" s="5" t="s">
        <v>47</v>
      </c>
      <c r="L1319" s="5" t="s">
        <v>56</v>
      </c>
      <c r="M1319" s="5">
        <v>3.68</v>
      </c>
      <c r="N1319" s="5" t="s">
        <v>24</v>
      </c>
      <c r="O1319" s="5">
        <v>0</v>
      </c>
    </row>
    <row r="1320" spans="1:15" x14ac:dyDescent="0.2">
      <c r="A1320" s="5" t="s">
        <v>4676</v>
      </c>
      <c r="B1320" s="5" t="s">
        <v>1065</v>
      </c>
      <c r="C1320" s="5">
        <v>51</v>
      </c>
      <c r="D1320" s="5" t="s">
        <v>50</v>
      </c>
      <c r="E1320" s="5" t="s">
        <v>4677</v>
      </c>
      <c r="F1320" s="5">
        <v>-3296</v>
      </c>
      <c r="G1320" s="5" t="s">
        <v>116</v>
      </c>
      <c r="H1320" s="5" t="s">
        <v>79</v>
      </c>
      <c r="I1320" s="5">
        <v>177578.99</v>
      </c>
      <c r="J1320" s="5" t="s">
        <v>140</v>
      </c>
      <c r="K1320" s="5" t="s">
        <v>22</v>
      </c>
      <c r="L1320" s="5" t="s">
        <v>32</v>
      </c>
      <c r="M1320" s="5">
        <v>1</v>
      </c>
      <c r="N1320" s="5" t="s">
        <v>41</v>
      </c>
      <c r="O1320" s="5">
        <v>7</v>
      </c>
    </row>
    <row r="1321" spans="1:15" x14ac:dyDescent="0.2">
      <c r="A1321" s="5" t="s">
        <v>4678</v>
      </c>
      <c r="B1321" s="5" t="s">
        <v>2972</v>
      </c>
      <c r="C1321" s="5">
        <v>32</v>
      </c>
      <c r="D1321" s="5" t="s">
        <v>27</v>
      </c>
      <c r="E1321" s="5" t="s">
        <v>4679</v>
      </c>
      <c r="F1321" s="5">
        <v>-2731</v>
      </c>
      <c r="G1321" s="5" t="s">
        <v>78</v>
      </c>
      <c r="H1321" s="5" t="s">
        <v>30</v>
      </c>
      <c r="I1321" s="5">
        <v>97560.12</v>
      </c>
      <c r="J1321" s="5" t="s">
        <v>4680</v>
      </c>
      <c r="K1321" s="5" t="s">
        <v>136</v>
      </c>
      <c r="L1321" s="5" t="s">
        <v>32</v>
      </c>
      <c r="M1321" s="5">
        <v>1.27</v>
      </c>
      <c r="N1321" s="5" t="s">
        <v>57</v>
      </c>
      <c r="O1321" s="5">
        <v>7</v>
      </c>
    </row>
    <row r="1322" spans="1:15" x14ac:dyDescent="0.2">
      <c r="A1322" s="5" t="s">
        <v>4681</v>
      </c>
      <c r="B1322" s="5" t="s">
        <v>2606</v>
      </c>
      <c r="C1322" s="5">
        <v>53</v>
      </c>
      <c r="D1322" s="5" t="s">
        <v>17</v>
      </c>
      <c r="E1322" s="5" t="s">
        <v>4682</v>
      </c>
      <c r="F1322" s="5">
        <v>-3922</v>
      </c>
      <c r="G1322" s="5" t="s">
        <v>29</v>
      </c>
      <c r="H1322" s="5" t="s">
        <v>71</v>
      </c>
      <c r="I1322" s="5">
        <v>147056.37</v>
      </c>
      <c r="J1322" s="5" t="s">
        <v>4683</v>
      </c>
      <c r="K1322" s="5" t="s">
        <v>104</v>
      </c>
      <c r="L1322" s="5" t="s">
        <v>32</v>
      </c>
      <c r="M1322" s="5">
        <v>3.14</v>
      </c>
      <c r="N1322" s="5" t="s">
        <v>33</v>
      </c>
      <c r="O1322" s="5">
        <v>35</v>
      </c>
    </row>
    <row r="1323" spans="1:15" x14ac:dyDescent="0.2">
      <c r="A1323" s="5" t="s">
        <v>4684</v>
      </c>
      <c r="B1323" s="5" t="s">
        <v>732</v>
      </c>
      <c r="C1323" s="5">
        <v>59</v>
      </c>
      <c r="D1323" s="5" t="s">
        <v>50</v>
      </c>
      <c r="E1323" s="5" t="s">
        <v>4685</v>
      </c>
      <c r="F1323" s="5">
        <v>-10247</v>
      </c>
      <c r="G1323" s="5" t="s">
        <v>78</v>
      </c>
      <c r="H1323" s="5" t="s">
        <v>71</v>
      </c>
      <c r="I1323" s="5">
        <v>90349.36</v>
      </c>
      <c r="J1323" s="5" t="s">
        <v>3866</v>
      </c>
      <c r="K1323" s="5" t="s">
        <v>22</v>
      </c>
      <c r="L1323" s="5" t="s">
        <v>23</v>
      </c>
      <c r="M1323" s="5">
        <v>4</v>
      </c>
      <c r="N1323" s="5" t="s">
        <v>33</v>
      </c>
      <c r="O1323" s="5">
        <v>15</v>
      </c>
    </row>
    <row r="1324" spans="1:15" x14ac:dyDescent="0.2">
      <c r="A1324" s="5" t="s">
        <v>4686</v>
      </c>
      <c r="B1324" s="5" t="s">
        <v>4687</v>
      </c>
      <c r="C1324" s="5">
        <v>60</v>
      </c>
      <c r="D1324" s="5" t="s">
        <v>27</v>
      </c>
      <c r="E1324" s="5" t="s">
        <v>4688</v>
      </c>
      <c r="F1324" s="5">
        <v>-4775</v>
      </c>
      <c r="G1324" s="5" t="s">
        <v>85</v>
      </c>
      <c r="H1324" s="5" t="s">
        <v>38</v>
      </c>
      <c r="I1324" s="5">
        <v>104540.82</v>
      </c>
      <c r="J1324" s="5" t="s">
        <v>4689</v>
      </c>
      <c r="K1324" s="5" t="s">
        <v>118</v>
      </c>
      <c r="L1324" s="5" t="s">
        <v>73</v>
      </c>
      <c r="M1324" s="5">
        <v>2.33</v>
      </c>
      <c r="N1324" s="5" t="s">
        <v>33</v>
      </c>
      <c r="O1324" s="5">
        <v>3</v>
      </c>
    </row>
    <row r="1325" spans="1:15" x14ac:dyDescent="0.2">
      <c r="A1325" s="5" t="s">
        <v>4690</v>
      </c>
      <c r="B1325" s="5" t="s">
        <v>4691</v>
      </c>
      <c r="C1325" s="5">
        <v>54</v>
      </c>
      <c r="D1325" s="5" t="s">
        <v>27</v>
      </c>
      <c r="E1325" s="5" t="s">
        <v>4692</v>
      </c>
      <c r="F1325" s="5">
        <v>-10621</v>
      </c>
      <c r="G1325" s="5" t="s">
        <v>78</v>
      </c>
      <c r="H1325" s="5" t="s">
        <v>144</v>
      </c>
      <c r="I1325" s="5">
        <v>42826.28</v>
      </c>
      <c r="J1325" s="5" t="s">
        <v>4693</v>
      </c>
      <c r="K1325" s="5" t="s">
        <v>47</v>
      </c>
      <c r="L1325" s="5" t="s">
        <v>73</v>
      </c>
      <c r="M1325" s="5">
        <v>3.15</v>
      </c>
      <c r="N1325" s="5" t="s">
        <v>24</v>
      </c>
      <c r="O1325" s="5">
        <v>8</v>
      </c>
    </row>
    <row r="1326" spans="1:15" x14ac:dyDescent="0.2">
      <c r="A1326" s="5" t="s">
        <v>4694</v>
      </c>
      <c r="B1326" s="5" t="s">
        <v>3154</v>
      </c>
      <c r="C1326" s="5">
        <v>25</v>
      </c>
      <c r="D1326" s="5" t="s">
        <v>50</v>
      </c>
      <c r="E1326" s="5" t="s">
        <v>4695</v>
      </c>
      <c r="F1326" s="5">
        <v>-9851</v>
      </c>
      <c r="G1326" s="5" t="s">
        <v>116</v>
      </c>
      <c r="H1326" s="5" t="s">
        <v>30</v>
      </c>
      <c r="I1326" s="5">
        <v>141015.63</v>
      </c>
      <c r="J1326" s="5" t="s">
        <v>2057</v>
      </c>
      <c r="K1326" s="5" t="s">
        <v>118</v>
      </c>
      <c r="L1326" s="5" t="s">
        <v>23</v>
      </c>
      <c r="M1326" s="5">
        <v>1.26</v>
      </c>
      <c r="N1326" s="5" t="s">
        <v>33</v>
      </c>
      <c r="O1326" s="5">
        <v>36</v>
      </c>
    </row>
    <row r="1327" spans="1:15" x14ac:dyDescent="0.2">
      <c r="A1327" s="5" t="s">
        <v>4696</v>
      </c>
      <c r="B1327" s="5" t="s">
        <v>3602</v>
      </c>
      <c r="C1327" s="5">
        <v>34</v>
      </c>
      <c r="D1327" s="5" t="s">
        <v>17</v>
      </c>
      <c r="E1327" s="5" t="s">
        <v>4697</v>
      </c>
      <c r="F1327" s="5">
        <v>-2330</v>
      </c>
      <c r="G1327" s="5" t="s">
        <v>78</v>
      </c>
      <c r="H1327" s="5" t="s">
        <v>144</v>
      </c>
      <c r="I1327" s="5">
        <v>126936.36</v>
      </c>
      <c r="J1327" s="5" t="s">
        <v>4698</v>
      </c>
      <c r="K1327" s="5" t="s">
        <v>81</v>
      </c>
      <c r="L1327" s="5" t="s">
        <v>32</v>
      </c>
      <c r="M1327" s="5">
        <v>1.88</v>
      </c>
      <c r="N1327" s="5" t="s">
        <v>24</v>
      </c>
      <c r="O1327" s="5">
        <v>8</v>
      </c>
    </row>
    <row r="1328" spans="1:15" x14ac:dyDescent="0.2">
      <c r="A1328" s="5" t="s">
        <v>4699</v>
      </c>
      <c r="B1328" s="5" t="s">
        <v>4700</v>
      </c>
      <c r="C1328" s="5">
        <v>53</v>
      </c>
      <c r="D1328" s="5" t="s">
        <v>50</v>
      </c>
      <c r="E1328" s="5" t="s">
        <v>4701</v>
      </c>
      <c r="F1328" s="5">
        <v>-4598</v>
      </c>
      <c r="G1328" s="5" t="s">
        <v>99</v>
      </c>
      <c r="H1328" s="5" t="s">
        <v>173</v>
      </c>
      <c r="I1328" s="5">
        <v>139088.59</v>
      </c>
      <c r="J1328" s="5" t="s">
        <v>4702</v>
      </c>
      <c r="K1328" s="5" t="s">
        <v>55</v>
      </c>
      <c r="L1328" s="5" t="s">
        <v>23</v>
      </c>
      <c r="M1328" s="5">
        <v>2.67</v>
      </c>
      <c r="N1328" s="5" t="s">
        <v>74</v>
      </c>
      <c r="O1328" s="5">
        <v>26</v>
      </c>
    </row>
    <row r="1329" spans="1:15" x14ac:dyDescent="0.2">
      <c r="A1329" s="5" t="s">
        <v>4703</v>
      </c>
      <c r="B1329" s="5" t="s">
        <v>4495</v>
      </c>
      <c r="C1329" s="5">
        <v>34</v>
      </c>
      <c r="D1329" s="5" t="s">
        <v>27</v>
      </c>
      <c r="E1329" s="5" t="s">
        <v>4704</v>
      </c>
      <c r="F1329" s="5">
        <v>-5490</v>
      </c>
      <c r="G1329" s="5" t="s">
        <v>94</v>
      </c>
      <c r="H1329" s="5" t="s">
        <v>79</v>
      </c>
      <c r="I1329" s="5">
        <v>101641.84</v>
      </c>
      <c r="J1329" s="5" t="s">
        <v>4705</v>
      </c>
      <c r="K1329" s="5" t="s">
        <v>127</v>
      </c>
      <c r="L1329" s="5" t="s">
        <v>23</v>
      </c>
      <c r="M1329" s="5">
        <v>3.44</v>
      </c>
      <c r="N1329" s="5" t="s">
        <v>24</v>
      </c>
      <c r="O1329" s="5">
        <v>8</v>
      </c>
    </row>
    <row r="1330" spans="1:15" x14ac:dyDescent="0.2">
      <c r="A1330" s="5" t="s">
        <v>4706</v>
      </c>
      <c r="B1330" s="5" t="s">
        <v>4707</v>
      </c>
      <c r="C1330" s="5">
        <v>65</v>
      </c>
      <c r="D1330" s="5" t="s">
        <v>27</v>
      </c>
      <c r="E1330" s="5" t="s">
        <v>4708</v>
      </c>
      <c r="F1330" s="5">
        <v>-3544</v>
      </c>
      <c r="G1330" s="5" t="s">
        <v>29</v>
      </c>
      <c r="H1330" s="5" t="s">
        <v>71</v>
      </c>
      <c r="I1330" s="5">
        <v>103103.09</v>
      </c>
      <c r="J1330" s="5" t="s">
        <v>4709</v>
      </c>
      <c r="K1330" s="5" t="s">
        <v>127</v>
      </c>
      <c r="L1330" s="5" t="s">
        <v>23</v>
      </c>
      <c r="M1330" s="5">
        <v>4.4400000000000004</v>
      </c>
      <c r="N1330" s="5" t="s">
        <v>24</v>
      </c>
      <c r="O1330" s="5">
        <v>37</v>
      </c>
    </row>
    <row r="1331" spans="1:15" x14ac:dyDescent="0.2">
      <c r="A1331" s="5" t="s">
        <v>4710</v>
      </c>
      <c r="B1331" s="5" t="s">
        <v>4711</v>
      </c>
      <c r="C1331" s="5">
        <v>35</v>
      </c>
      <c r="D1331" s="5" t="s">
        <v>27</v>
      </c>
      <c r="E1331" s="5" t="s">
        <v>4712</v>
      </c>
      <c r="F1331" s="5">
        <v>-10688</v>
      </c>
      <c r="G1331" s="5" t="s">
        <v>116</v>
      </c>
      <c r="H1331" s="5" t="s">
        <v>71</v>
      </c>
      <c r="I1331" s="5">
        <v>124912.87</v>
      </c>
      <c r="J1331" s="5" t="s">
        <v>1580</v>
      </c>
      <c r="K1331" s="5" t="s">
        <v>55</v>
      </c>
      <c r="L1331" s="5" t="s">
        <v>32</v>
      </c>
      <c r="M1331" s="5">
        <v>3.27</v>
      </c>
      <c r="N1331" s="5" t="s">
        <v>24</v>
      </c>
      <c r="O1331" s="5">
        <v>7</v>
      </c>
    </row>
    <row r="1332" spans="1:15" x14ac:dyDescent="0.2">
      <c r="A1332" s="5" t="s">
        <v>4713</v>
      </c>
      <c r="B1332" s="5" t="s">
        <v>4714</v>
      </c>
      <c r="C1332" s="5">
        <v>22</v>
      </c>
      <c r="D1332" s="5" t="s">
        <v>17</v>
      </c>
      <c r="E1332" s="5" t="s">
        <v>4715</v>
      </c>
      <c r="F1332" s="5">
        <v>-8127</v>
      </c>
      <c r="G1332" s="5" t="s">
        <v>29</v>
      </c>
      <c r="H1332" s="5" t="s">
        <v>66</v>
      </c>
      <c r="I1332" s="5">
        <v>101773.16</v>
      </c>
      <c r="J1332" s="5" t="s">
        <v>4716</v>
      </c>
      <c r="K1332" s="5" t="s">
        <v>22</v>
      </c>
      <c r="L1332" s="5" t="s">
        <v>56</v>
      </c>
      <c r="M1332" s="5">
        <v>1.94</v>
      </c>
      <c r="N1332" s="5" t="s">
        <v>41</v>
      </c>
      <c r="O1332" s="5">
        <v>9</v>
      </c>
    </row>
    <row r="1333" spans="1:15" x14ac:dyDescent="0.2">
      <c r="A1333" s="5" t="s">
        <v>4717</v>
      </c>
      <c r="B1333" s="5" t="s">
        <v>4718</v>
      </c>
      <c r="C1333" s="5">
        <v>54</v>
      </c>
      <c r="D1333" s="5" t="s">
        <v>50</v>
      </c>
      <c r="E1333" s="5" t="s">
        <v>4719</v>
      </c>
      <c r="F1333" s="5">
        <v>-6697</v>
      </c>
      <c r="G1333" s="5" t="s">
        <v>52</v>
      </c>
      <c r="H1333" s="5" t="s">
        <v>194</v>
      </c>
      <c r="I1333" s="5">
        <v>147926.42000000001</v>
      </c>
      <c r="J1333" s="5" t="s">
        <v>4720</v>
      </c>
      <c r="K1333" s="5" t="s">
        <v>81</v>
      </c>
      <c r="L1333" s="5" t="s">
        <v>73</v>
      </c>
      <c r="M1333" s="5">
        <v>3.62</v>
      </c>
      <c r="N1333" s="5" t="s">
        <v>41</v>
      </c>
      <c r="O1333" s="5">
        <v>27</v>
      </c>
    </row>
    <row r="1334" spans="1:15" x14ac:dyDescent="0.2">
      <c r="A1334" s="5" t="s">
        <v>4721</v>
      </c>
      <c r="B1334" s="5" t="s">
        <v>1796</v>
      </c>
      <c r="C1334" s="5">
        <v>65</v>
      </c>
      <c r="D1334" s="5" t="s">
        <v>50</v>
      </c>
      <c r="E1334" s="5" t="s">
        <v>1797</v>
      </c>
      <c r="F1334" s="5">
        <v>-5961</v>
      </c>
      <c r="G1334" s="5" t="s">
        <v>52</v>
      </c>
      <c r="H1334" s="5" t="s">
        <v>66</v>
      </c>
      <c r="I1334" s="5">
        <v>84849.54</v>
      </c>
      <c r="J1334" s="5" t="s">
        <v>250</v>
      </c>
      <c r="K1334" s="5" t="s">
        <v>127</v>
      </c>
      <c r="L1334" s="5" t="s">
        <v>56</v>
      </c>
      <c r="M1334" s="5">
        <v>1.67</v>
      </c>
      <c r="N1334" s="5" t="s">
        <v>24</v>
      </c>
      <c r="O1334" s="5">
        <v>8</v>
      </c>
    </row>
    <row r="1335" spans="1:15" x14ac:dyDescent="0.2">
      <c r="A1335" s="5" t="s">
        <v>4722</v>
      </c>
      <c r="B1335" s="5" t="s">
        <v>4723</v>
      </c>
      <c r="C1335" s="5">
        <v>30</v>
      </c>
      <c r="D1335" s="5" t="s">
        <v>50</v>
      </c>
      <c r="E1335" s="5" t="s">
        <v>4724</v>
      </c>
      <c r="F1335" s="5">
        <v>-4097</v>
      </c>
      <c r="G1335" s="5" t="s">
        <v>116</v>
      </c>
      <c r="H1335" s="5" t="s">
        <v>30</v>
      </c>
      <c r="I1335" s="5">
        <v>148945.42000000001</v>
      </c>
      <c r="J1335" s="5" t="s">
        <v>4725</v>
      </c>
      <c r="K1335" s="5" t="s">
        <v>55</v>
      </c>
      <c r="L1335" s="5" t="s">
        <v>73</v>
      </c>
      <c r="M1335" s="5">
        <v>4.76</v>
      </c>
      <c r="N1335" s="5" t="s">
        <v>57</v>
      </c>
      <c r="O1335" s="5">
        <v>20</v>
      </c>
    </row>
    <row r="1336" spans="1:15" x14ac:dyDescent="0.2">
      <c r="A1336" s="5" t="s">
        <v>4726</v>
      </c>
      <c r="B1336" s="5" t="s">
        <v>4727</v>
      </c>
      <c r="C1336" s="5">
        <v>31</v>
      </c>
      <c r="D1336" s="5" t="s">
        <v>27</v>
      </c>
      <c r="E1336" s="5" t="s">
        <v>4728</v>
      </c>
      <c r="F1336" s="5">
        <v>-11104</v>
      </c>
      <c r="G1336" s="5" t="s">
        <v>45</v>
      </c>
      <c r="H1336" s="5" t="s">
        <v>20</v>
      </c>
      <c r="I1336" s="5">
        <v>141568.07</v>
      </c>
      <c r="J1336" s="5" t="s">
        <v>4729</v>
      </c>
      <c r="K1336" s="5" t="s">
        <v>127</v>
      </c>
      <c r="L1336" s="5" t="s">
        <v>23</v>
      </c>
      <c r="M1336" s="5">
        <v>3.96</v>
      </c>
      <c r="N1336" s="5" t="s">
        <v>41</v>
      </c>
      <c r="O1336" s="5">
        <v>9</v>
      </c>
    </row>
    <row r="1337" spans="1:15" x14ac:dyDescent="0.2">
      <c r="A1337" s="5" t="s">
        <v>4730</v>
      </c>
      <c r="B1337" s="5" t="s">
        <v>4731</v>
      </c>
      <c r="C1337" s="5">
        <v>41</v>
      </c>
      <c r="D1337" s="5" t="s">
        <v>17</v>
      </c>
      <c r="E1337" s="5" t="s">
        <v>4732</v>
      </c>
      <c r="F1337" s="5">
        <v>-8817</v>
      </c>
      <c r="G1337" s="5" t="s">
        <v>116</v>
      </c>
      <c r="H1337" s="5" t="s">
        <v>30</v>
      </c>
      <c r="I1337" s="5">
        <v>64146.91</v>
      </c>
      <c r="J1337" s="5" t="s">
        <v>492</v>
      </c>
      <c r="K1337" s="5" t="s">
        <v>47</v>
      </c>
      <c r="L1337" s="5" t="s">
        <v>32</v>
      </c>
      <c r="M1337" s="5">
        <v>3.88</v>
      </c>
      <c r="N1337" s="5" t="s">
        <v>33</v>
      </c>
      <c r="O1337" s="5">
        <v>29</v>
      </c>
    </row>
    <row r="1338" spans="1:15" x14ac:dyDescent="0.2">
      <c r="A1338" s="5" t="s">
        <v>4733</v>
      </c>
      <c r="B1338" s="5" t="s">
        <v>4734</v>
      </c>
      <c r="C1338" s="5">
        <v>64</v>
      </c>
      <c r="D1338" s="5" t="s">
        <v>27</v>
      </c>
      <c r="E1338" s="5" t="s">
        <v>4735</v>
      </c>
      <c r="F1338" s="5">
        <v>-5768</v>
      </c>
      <c r="G1338" s="5" t="s">
        <v>99</v>
      </c>
      <c r="H1338" s="5" t="s">
        <v>194</v>
      </c>
      <c r="I1338" s="5">
        <v>172639.1</v>
      </c>
      <c r="J1338" s="5" t="s">
        <v>3890</v>
      </c>
      <c r="K1338" s="5" t="s">
        <v>22</v>
      </c>
      <c r="L1338" s="5" t="s">
        <v>32</v>
      </c>
      <c r="M1338" s="5">
        <v>1.31</v>
      </c>
      <c r="N1338" s="5" t="s">
        <v>33</v>
      </c>
      <c r="O1338" s="5">
        <v>33</v>
      </c>
    </row>
    <row r="1339" spans="1:15" x14ac:dyDescent="0.2">
      <c r="A1339" s="5" t="s">
        <v>4736</v>
      </c>
      <c r="B1339" s="5" t="s">
        <v>1473</v>
      </c>
      <c r="C1339" s="5">
        <v>23</v>
      </c>
      <c r="D1339" s="5" t="s">
        <v>50</v>
      </c>
      <c r="E1339" s="5" t="s">
        <v>4737</v>
      </c>
      <c r="F1339" s="5">
        <v>-9599</v>
      </c>
      <c r="G1339" s="5" t="s">
        <v>29</v>
      </c>
      <c r="H1339" s="5" t="s">
        <v>38</v>
      </c>
      <c r="I1339" s="5">
        <v>132895.23000000001</v>
      </c>
      <c r="J1339" s="5" t="s">
        <v>4738</v>
      </c>
      <c r="K1339" s="5" t="s">
        <v>62</v>
      </c>
      <c r="L1339" s="5" t="s">
        <v>56</v>
      </c>
      <c r="M1339" s="5">
        <v>2.61</v>
      </c>
      <c r="N1339" s="5" t="s">
        <v>33</v>
      </c>
      <c r="O1339" s="5">
        <v>40</v>
      </c>
    </row>
    <row r="1340" spans="1:15" x14ac:dyDescent="0.2">
      <c r="A1340" s="5" t="s">
        <v>4739</v>
      </c>
      <c r="B1340" s="5" t="s">
        <v>4740</v>
      </c>
      <c r="C1340" s="5">
        <v>45</v>
      </c>
      <c r="D1340" s="5" t="s">
        <v>27</v>
      </c>
      <c r="E1340" s="5" t="s">
        <v>4741</v>
      </c>
      <c r="F1340" s="5">
        <v>-9991</v>
      </c>
      <c r="G1340" s="5" t="s">
        <v>116</v>
      </c>
      <c r="H1340" s="5" t="s">
        <v>66</v>
      </c>
      <c r="I1340" s="5">
        <v>91065.59</v>
      </c>
      <c r="J1340" s="5" t="s">
        <v>4481</v>
      </c>
      <c r="K1340" s="5" t="s">
        <v>127</v>
      </c>
      <c r="L1340" s="5" t="s">
        <v>56</v>
      </c>
      <c r="M1340" s="5">
        <v>4.8499999999999996</v>
      </c>
      <c r="N1340" s="5" t="s">
        <v>74</v>
      </c>
      <c r="O1340" s="5">
        <v>27</v>
      </c>
    </row>
    <row r="1341" spans="1:15" x14ac:dyDescent="0.2">
      <c r="A1341" s="5" t="s">
        <v>4742</v>
      </c>
      <c r="B1341" s="5" t="s">
        <v>4743</v>
      </c>
      <c r="C1341" s="5">
        <v>30</v>
      </c>
      <c r="D1341" s="5" t="s">
        <v>27</v>
      </c>
      <c r="E1341" s="5" t="s">
        <v>4744</v>
      </c>
      <c r="F1341" s="5">
        <v>-8003</v>
      </c>
      <c r="G1341" s="5" t="s">
        <v>45</v>
      </c>
      <c r="H1341" s="5" t="s">
        <v>20</v>
      </c>
      <c r="I1341" s="5">
        <v>136172.5</v>
      </c>
      <c r="J1341" s="5" t="s">
        <v>4745</v>
      </c>
      <c r="K1341" s="5" t="s">
        <v>127</v>
      </c>
      <c r="L1341" s="5" t="s">
        <v>73</v>
      </c>
      <c r="M1341" s="5">
        <v>4.7</v>
      </c>
      <c r="N1341" s="5" t="s">
        <v>57</v>
      </c>
      <c r="O1341" s="5">
        <v>19</v>
      </c>
    </row>
    <row r="1342" spans="1:15" x14ac:dyDescent="0.2">
      <c r="A1342" s="5" t="s">
        <v>4746</v>
      </c>
      <c r="B1342" s="5" t="s">
        <v>4747</v>
      </c>
      <c r="C1342" s="5">
        <v>43</v>
      </c>
      <c r="D1342" s="5" t="s">
        <v>27</v>
      </c>
      <c r="E1342" s="5" t="s">
        <v>4748</v>
      </c>
      <c r="F1342" s="5">
        <v>-4653</v>
      </c>
      <c r="G1342" s="5" t="s">
        <v>37</v>
      </c>
      <c r="H1342" s="5" t="s">
        <v>173</v>
      </c>
      <c r="I1342" s="5">
        <v>118478.9</v>
      </c>
      <c r="J1342" s="5" t="s">
        <v>988</v>
      </c>
      <c r="K1342" s="5" t="s">
        <v>81</v>
      </c>
      <c r="L1342" s="5" t="s">
        <v>56</v>
      </c>
      <c r="M1342" s="5">
        <v>1.73</v>
      </c>
      <c r="N1342" s="5" t="s">
        <v>24</v>
      </c>
      <c r="O1342" s="5">
        <v>0</v>
      </c>
    </row>
    <row r="1343" spans="1:15" x14ac:dyDescent="0.2">
      <c r="A1343" s="5" t="s">
        <v>4749</v>
      </c>
      <c r="B1343" s="5" t="s">
        <v>3458</v>
      </c>
      <c r="C1343" s="5">
        <v>30</v>
      </c>
      <c r="D1343" s="5" t="s">
        <v>27</v>
      </c>
      <c r="E1343" s="5" t="s">
        <v>4750</v>
      </c>
      <c r="F1343" s="5">
        <v>-4772</v>
      </c>
      <c r="G1343" s="5" t="s">
        <v>116</v>
      </c>
      <c r="H1343" s="5" t="s">
        <v>53</v>
      </c>
      <c r="I1343" s="5">
        <v>90796.86</v>
      </c>
      <c r="J1343" s="5" t="s">
        <v>4751</v>
      </c>
      <c r="K1343" s="5" t="s">
        <v>81</v>
      </c>
      <c r="L1343" s="5" t="s">
        <v>23</v>
      </c>
      <c r="M1343" s="5">
        <v>4.99</v>
      </c>
      <c r="N1343" s="5" t="s">
        <v>33</v>
      </c>
      <c r="O1343" s="5">
        <v>34</v>
      </c>
    </row>
    <row r="1344" spans="1:15" x14ac:dyDescent="0.2">
      <c r="A1344" s="5" t="s">
        <v>4752</v>
      </c>
      <c r="B1344" s="5" t="s">
        <v>4753</v>
      </c>
      <c r="C1344" s="5">
        <v>37</v>
      </c>
      <c r="D1344" s="5" t="s">
        <v>27</v>
      </c>
      <c r="E1344" s="5" t="s">
        <v>4754</v>
      </c>
      <c r="F1344" s="5">
        <v>-6915</v>
      </c>
      <c r="G1344" s="5" t="s">
        <v>116</v>
      </c>
      <c r="H1344" s="5" t="s">
        <v>30</v>
      </c>
      <c r="I1344" s="5">
        <v>139167.18</v>
      </c>
      <c r="J1344" s="5" t="s">
        <v>1434</v>
      </c>
      <c r="K1344" s="5" t="s">
        <v>40</v>
      </c>
      <c r="L1344" s="5" t="s">
        <v>56</v>
      </c>
      <c r="M1344" s="5">
        <v>1.88</v>
      </c>
      <c r="N1344" s="5" t="s">
        <v>41</v>
      </c>
      <c r="O1344" s="5">
        <v>14</v>
      </c>
    </row>
    <row r="1345" spans="1:15" x14ac:dyDescent="0.2">
      <c r="A1345" s="5" t="s">
        <v>4755</v>
      </c>
      <c r="B1345" s="5" t="s">
        <v>2195</v>
      </c>
      <c r="C1345" s="5">
        <v>23</v>
      </c>
      <c r="D1345" s="5" t="s">
        <v>27</v>
      </c>
      <c r="E1345" s="5" t="s">
        <v>4756</v>
      </c>
      <c r="F1345" s="5">
        <v>-4660</v>
      </c>
      <c r="G1345" s="5" t="s">
        <v>94</v>
      </c>
      <c r="H1345" s="5" t="s">
        <v>20</v>
      </c>
      <c r="I1345" s="5">
        <v>154182.99</v>
      </c>
      <c r="J1345" s="5" t="s">
        <v>984</v>
      </c>
      <c r="K1345" s="5" t="s">
        <v>55</v>
      </c>
      <c r="L1345" s="5" t="s">
        <v>23</v>
      </c>
      <c r="M1345" s="5">
        <v>1.32</v>
      </c>
      <c r="N1345" s="5" t="s">
        <v>57</v>
      </c>
      <c r="O1345" s="5">
        <v>28</v>
      </c>
    </row>
    <row r="1346" spans="1:15" x14ac:dyDescent="0.2">
      <c r="A1346" s="5" t="s">
        <v>4757</v>
      </c>
      <c r="B1346" s="5" t="s">
        <v>2455</v>
      </c>
      <c r="C1346" s="5">
        <v>39</v>
      </c>
      <c r="D1346" s="5" t="s">
        <v>50</v>
      </c>
      <c r="E1346" s="5" t="s">
        <v>4758</v>
      </c>
      <c r="F1346" s="5">
        <v>-6461</v>
      </c>
      <c r="G1346" s="5" t="s">
        <v>78</v>
      </c>
      <c r="H1346" s="5" t="s">
        <v>66</v>
      </c>
      <c r="I1346" s="5">
        <v>163931.12</v>
      </c>
      <c r="J1346" s="5" t="s">
        <v>3529</v>
      </c>
      <c r="K1346" s="5" t="s">
        <v>40</v>
      </c>
      <c r="L1346" s="5" t="s">
        <v>73</v>
      </c>
      <c r="M1346" s="5">
        <v>2.0699999999999998</v>
      </c>
      <c r="N1346" s="5" t="s">
        <v>41</v>
      </c>
      <c r="O1346" s="5">
        <v>3</v>
      </c>
    </row>
    <row r="1347" spans="1:15" x14ac:dyDescent="0.2">
      <c r="A1347" s="5" t="s">
        <v>4759</v>
      </c>
      <c r="B1347" s="5" t="s">
        <v>4760</v>
      </c>
      <c r="C1347" s="5">
        <v>34</v>
      </c>
      <c r="D1347" s="5" t="s">
        <v>17</v>
      </c>
      <c r="E1347" s="5" t="s">
        <v>4761</v>
      </c>
      <c r="F1347" s="5">
        <v>-3211</v>
      </c>
      <c r="G1347" s="5" t="s">
        <v>85</v>
      </c>
      <c r="H1347" s="5" t="s">
        <v>66</v>
      </c>
      <c r="I1347" s="5">
        <v>150511.73000000001</v>
      </c>
      <c r="J1347" s="5" t="s">
        <v>1007</v>
      </c>
      <c r="K1347" s="5" t="s">
        <v>55</v>
      </c>
      <c r="L1347" s="5" t="s">
        <v>32</v>
      </c>
      <c r="M1347" s="5">
        <v>4.62</v>
      </c>
      <c r="N1347" s="5" t="s">
        <v>41</v>
      </c>
      <c r="O1347" s="5">
        <v>28</v>
      </c>
    </row>
    <row r="1348" spans="1:15" x14ac:dyDescent="0.2">
      <c r="A1348" s="5" t="s">
        <v>4762</v>
      </c>
      <c r="B1348" s="5" t="s">
        <v>4763</v>
      </c>
      <c r="C1348" s="5">
        <v>49</v>
      </c>
      <c r="D1348" s="5" t="s">
        <v>50</v>
      </c>
      <c r="E1348" s="5" t="s">
        <v>4764</v>
      </c>
      <c r="F1348" s="5">
        <v>-5131</v>
      </c>
      <c r="G1348" s="5" t="s">
        <v>99</v>
      </c>
      <c r="H1348" s="5" t="s">
        <v>79</v>
      </c>
      <c r="I1348" s="5">
        <v>35493.769999999997</v>
      </c>
      <c r="J1348" s="5" t="s">
        <v>4765</v>
      </c>
      <c r="K1348" s="5" t="s">
        <v>22</v>
      </c>
      <c r="L1348" s="5" t="s">
        <v>23</v>
      </c>
      <c r="M1348" s="5">
        <v>4.7</v>
      </c>
      <c r="N1348" s="5" t="s">
        <v>33</v>
      </c>
      <c r="O1348" s="5">
        <v>9</v>
      </c>
    </row>
    <row r="1349" spans="1:15" x14ac:dyDescent="0.2">
      <c r="A1349" s="5" t="s">
        <v>4766</v>
      </c>
      <c r="B1349" s="5" t="s">
        <v>4767</v>
      </c>
      <c r="C1349" s="5">
        <v>26</v>
      </c>
      <c r="D1349" s="5" t="s">
        <v>27</v>
      </c>
      <c r="E1349" s="5" t="s">
        <v>4768</v>
      </c>
      <c r="F1349" s="5">
        <v>-10801</v>
      </c>
      <c r="G1349" s="5" t="s">
        <v>45</v>
      </c>
      <c r="H1349" s="5" t="s">
        <v>144</v>
      </c>
      <c r="I1349" s="5">
        <v>38671</v>
      </c>
      <c r="J1349" s="5" t="s">
        <v>4769</v>
      </c>
      <c r="K1349" s="5" t="s">
        <v>40</v>
      </c>
      <c r="L1349" s="5" t="s">
        <v>32</v>
      </c>
      <c r="M1349" s="5">
        <v>3.92</v>
      </c>
      <c r="N1349" s="5" t="s">
        <v>74</v>
      </c>
      <c r="O1349" s="5">
        <v>19</v>
      </c>
    </row>
    <row r="1350" spans="1:15" x14ac:dyDescent="0.2">
      <c r="A1350" s="5" t="s">
        <v>4770</v>
      </c>
      <c r="B1350" s="5" t="s">
        <v>4771</v>
      </c>
      <c r="C1350" s="5">
        <v>51</v>
      </c>
      <c r="D1350" s="5" t="s">
        <v>17</v>
      </c>
      <c r="E1350" s="5" t="s">
        <v>4772</v>
      </c>
      <c r="F1350" s="5">
        <v>-2289</v>
      </c>
      <c r="G1350" s="5" t="s">
        <v>52</v>
      </c>
      <c r="H1350" s="5" t="s">
        <v>194</v>
      </c>
      <c r="I1350" s="5">
        <v>67872.83</v>
      </c>
      <c r="J1350" s="5" t="s">
        <v>1296</v>
      </c>
      <c r="K1350" s="5" t="s">
        <v>136</v>
      </c>
      <c r="L1350" s="5" t="s">
        <v>32</v>
      </c>
      <c r="M1350" s="5">
        <v>4.05</v>
      </c>
      <c r="N1350" s="5" t="s">
        <v>57</v>
      </c>
      <c r="O1350" s="5">
        <v>40</v>
      </c>
    </row>
    <row r="1351" spans="1:15" x14ac:dyDescent="0.2">
      <c r="A1351" s="5" t="s">
        <v>4773</v>
      </c>
      <c r="B1351" s="5" t="s">
        <v>4774</v>
      </c>
      <c r="C1351" s="5">
        <v>53</v>
      </c>
      <c r="D1351" s="5" t="s">
        <v>27</v>
      </c>
      <c r="E1351" s="5" t="s">
        <v>4775</v>
      </c>
      <c r="F1351" s="5">
        <v>-4871</v>
      </c>
      <c r="G1351" s="5" t="s">
        <v>29</v>
      </c>
      <c r="H1351" s="5" t="s">
        <v>38</v>
      </c>
      <c r="I1351" s="5">
        <v>85150.17</v>
      </c>
      <c r="J1351" s="5" t="s">
        <v>3254</v>
      </c>
      <c r="K1351" s="5" t="s">
        <v>55</v>
      </c>
      <c r="L1351" s="5" t="s">
        <v>56</v>
      </c>
      <c r="M1351" s="5">
        <v>1.7</v>
      </c>
      <c r="N1351" s="5" t="s">
        <v>74</v>
      </c>
      <c r="O1351" s="5">
        <v>38</v>
      </c>
    </row>
    <row r="1352" spans="1:15" x14ac:dyDescent="0.2">
      <c r="A1352" s="5" t="s">
        <v>4776</v>
      </c>
      <c r="B1352" s="5" t="s">
        <v>4777</v>
      </c>
      <c r="C1352" s="5">
        <v>58</v>
      </c>
      <c r="D1352" s="5" t="s">
        <v>17</v>
      </c>
      <c r="E1352" s="5" t="s">
        <v>4778</v>
      </c>
      <c r="F1352" s="5">
        <v>-6629</v>
      </c>
      <c r="G1352" s="5" t="s">
        <v>37</v>
      </c>
      <c r="H1352" s="5" t="s">
        <v>53</v>
      </c>
      <c r="I1352" s="5">
        <v>139274.79</v>
      </c>
      <c r="J1352" s="5" t="s">
        <v>356</v>
      </c>
      <c r="K1352" s="5" t="s">
        <v>62</v>
      </c>
      <c r="L1352" s="5" t="s">
        <v>32</v>
      </c>
      <c r="M1352" s="5">
        <v>4.6399999999999997</v>
      </c>
      <c r="N1352" s="5" t="s">
        <v>24</v>
      </c>
      <c r="O1352" s="5">
        <v>10</v>
      </c>
    </row>
    <row r="1353" spans="1:15" x14ac:dyDescent="0.2">
      <c r="A1353" s="5" t="s">
        <v>4779</v>
      </c>
      <c r="B1353" s="5" t="s">
        <v>3857</v>
      </c>
      <c r="C1353" s="5">
        <v>50</v>
      </c>
      <c r="D1353" s="5" t="s">
        <v>27</v>
      </c>
      <c r="E1353" s="5" t="s">
        <v>4780</v>
      </c>
      <c r="F1353" s="5">
        <v>-10678</v>
      </c>
      <c r="G1353" s="5" t="s">
        <v>52</v>
      </c>
      <c r="H1353" s="5" t="s">
        <v>38</v>
      </c>
      <c r="I1353" s="5">
        <v>60274.42</v>
      </c>
      <c r="J1353" s="5" t="s">
        <v>4781</v>
      </c>
      <c r="K1353" s="5" t="s">
        <v>62</v>
      </c>
      <c r="L1353" s="5" t="s">
        <v>56</v>
      </c>
      <c r="M1353" s="5">
        <v>3.76</v>
      </c>
      <c r="N1353" s="5" t="s">
        <v>24</v>
      </c>
      <c r="O1353" s="5">
        <v>22</v>
      </c>
    </row>
    <row r="1354" spans="1:15" x14ac:dyDescent="0.2">
      <c r="A1354" s="5" t="s">
        <v>4782</v>
      </c>
      <c r="B1354" s="5" t="s">
        <v>455</v>
      </c>
      <c r="C1354" s="5">
        <v>36</v>
      </c>
      <c r="D1354" s="5" t="s">
        <v>50</v>
      </c>
      <c r="E1354" s="5" t="s">
        <v>4783</v>
      </c>
      <c r="F1354" s="5">
        <v>-7641</v>
      </c>
      <c r="G1354" s="5" t="s">
        <v>45</v>
      </c>
      <c r="H1354" s="5" t="s">
        <v>79</v>
      </c>
      <c r="I1354" s="5">
        <v>92578.92</v>
      </c>
      <c r="J1354" s="5" t="s">
        <v>4784</v>
      </c>
      <c r="K1354" s="5" t="s">
        <v>118</v>
      </c>
      <c r="L1354" s="5" t="s">
        <v>56</v>
      </c>
      <c r="M1354" s="5">
        <v>1.18</v>
      </c>
      <c r="N1354" s="5" t="s">
        <v>24</v>
      </c>
      <c r="O1354" s="5">
        <v>24</v>
      </c>
    </row>
    <row r="1355" spans="1:15" x14ac:dyDescent="0.2">
      <c r="A1355" s="5" t="s">
        <v>4785</v>
      </c>
      <c r="B1355" s="5" t="s">
        <v>2059</v>
      </c>
      <c r="C1355" s="5">
        <v>29</v>
      </c>
      <c r="D1355" s="5" t="s">
        <v>17</v>
      </c>
      <c r="E1355" s="5" t="s">
        <v>4786</v>
      </c>
      <c r="F1355" s="5">
        <v>-2525</v>
      </c>
      <c r="G1355" s="5" t="s">
        <v>19</v>
      </c>
      <c r="H1355" s="5" t="s">
        <v>144</v>
      </c>
      <c r="I1355" s="5">
        <v>106251.87</v>
      </c>
      <c r="J1355" s="5" t="s">
        <v>4787</v>
      </c>
      <c r="K1355" s="5" t="s">
        <v>104</v>
      </c>
      <c r="L1355" s="5" t="s">
        <v>23</v>
      </c>
      <c r="M1355" s="5">
        <v>2.42</v>
      </c>
      <c r="N1355" s="5" t="s">
        <v>57</v>
      </c>
      <c r="O1355" s="5">
        <v>14</v>
      </c>
    </row>
    <row r="1356" spans="1:15" x14ac:dyDescent="0.2">
      <c r="A1356" s="5" t="s">
        <v>4788</v>
      </c>
      <c r="B1356" s="5" t="s">
        <v>4789</v>
      </c>
      <c r="C1356" s="5">
        <v>57</v>
      </c>
      <c r="D1356" s="5" t="s">
        <v>17</v>
      </c>
      <c r="E1356" s="5" t="s">
        <v>4790</v>
      </c>
      <c r="F1356" s="5">
        <v>-10190</v>
      </c>
      <c r="G1356" s="5" t="s">
        <v>29</v>
      </c>
      <c r="H1356" s="5" t="s">
        <v>194</v>
      </c>
      <c r="I1356" s="5">
        <v>112449.19</v>
      </c>
      <c r="J1356" s="5" t="s">
        <v>2621</v>
      </c>
      <c r="K1356" s="5" t="s">
        <v>104</v>
      </c>
      <c r="L1356" s="5" t="s">
        <v>56</v>
      </c>
      <c r="M1356" s="5">
        <v>1.8</v>
      </c>
      <c r="N1356" s="5" t="s">
        <v>41</v>
      </c>
      <c r="O1356" s="5">
        <v>16</v>
      </c>
    </row>
    <row r="1357" spans="1:15" x14ac:dyDescent="0.2">
      <c r="A1357" s="5" t="s">
        <v>4791</v>
      </c>
      <c r="B1357" s="5" t="s">
        <v>4792</v>
      </c>
      <c r="C1357" s="5">
        <v>35</v>
      </c>
      <c r="D1357" s="5" t="s">
        <v>27</v>
      </c>
      <c r="E1357" s="5" t="s">
        <v>4793</v>
      </c>
      <c r="F1357" s="5">
        <v>-4244</v>
      </c>
      <c r="G1357" s="5" t="s">
        <v>85</v>
      </c>
      <c r="H1357" s="5" t="s">
        <v>144</v>
      </c>
      <c r="I1357" s="5">
        <v>127037.36</v>
      </c>
      <c r="J1357" s="5" t="s">
        <v>3677</v>
      </c>
      <c r="K1357" s="5" t="s">
        <v>127</v>
      </c>
      <c r="L1357" s="5" t="s">
        <v>73</v>
      </c>
      <c r="M1357" s="5">
        <v>2.02</v>
      </c>
      <c r="N1357" s="5" t="s">
        <v>24</v>
      </c>
      <c r="O1357" s="5">
        <v>22</v>
      </c>
    </row>
    <row r="1358" spans="1:15" x14ac:dyDescent="0.2">
      <c r="A1358" s="5" t="s">
        <v>4794</v>
      </c>
      <c r="B1358" s="5" t="s">
        <v>4795</v>
      </c>
      <c r="C1358" s="5">
        <v>58</v>
      </c>
      <c r="D1358" s="5" t="s">
        <v>27</v>
      </c>
      <c r="E1358" s="5" t="s">
        <v>4796</v>
      </c>
      <c r="F1358" s="5">
        <v>-5696</v>
      </c>
      <c r="G1358" s="5" t="s">
        <v>78</v>
      </c>
      <c r="H1358" s="5" t="s">
        <v>173</v>
      </c>
      <c r="I1358" s="5">
        <v>93728.97</v>
      </c>
      <c r="J1358" s="5" t="s">
        <v>2474</v>
      </c>
      <c r="K1358" s="5" t="s">
        <v>55</v>
      </c>
      <c r="L1358" s="5" t="s">
        <v>73</v>
      </c>
      <c r="M1358" s="5">
        <v>1.84</v>
      </c>
      <c r="N1358" s="5" t="s">
        <v>74</v>
      </c>
      <c r="O1358" s="5">
        <v>24</v>
      </c>
    </row>
    <row r="1359" spans="1:15" x14ac:dyDescent="0.2">
      <c r="A1359" s="5" t="s">
        <v>4797</v>
      </c>
      <c r="B1359" s="5" t="s">
        <v>4333</v>
      </c>
      <c r="C1359" s="5">
        <v>52</v>
      </c>
      <c r="D1359" s="5" t="s">
        <v>27</v>
      </c>
      <c r="E1359" s="5" t="s">
        <v>4798</v>
      </c>
      <c r="F1359" s="5">
        <v>-10788</v>
      </c>
      <c r="G1359" s="5" t="s">
        <v>45</v>
      </c>
      <c r="H1359" s="5" t="s">
        <v>194</v>
      </c>
      <c r="I1359" s="5">
        <v>92538.86</v>
      </c>
      <c r="J1359" s="5" t="s">
        <v>1838</v>
      </c>
      <c r="K1359" s="5" t="s">
        <v>40</v>
      </c>
      <c r="L1359" s="5" t="s">
        <v>73</v>
      </c>
      <c r="M1359" s="5">
        <v>1.42</v>
      </c>
      <c r="N1359" s="5" t="s">
        <v>24</v>
      </c>
      <c r="O1359" s="5">
        <v>0</v>
      </c>
    </row>
    <row r="1360" spans="1:15" x14ac:dyDescent="0.2">
      <c r="A1360" s="5" t="s">
        <v>4799</v>
      </c>
      <c r="B1360" s="5" t="s">
        <v>4800</v>
      </c>
      <c r="C1360" s="5">
        <v>42</v>
      </c>
      <c r="D1360" s="5" t="s">
        <v>27</v>
      </c>
      <c r="E1360" s="5" t="s">
        <v>4801</v>
      </c>
      <c r="F1360" s="5">
        <v>-4400</v>
      </c>
      <c r="G1360" s="5" t="s">
        <v>85</v>
      </c>
      <c r="H1360" s="5" t="s">
        <v>173</v>
      </c>
      <c r="I1360" s="5">
        <v>56532.09</v>
      </c>
      <c r="J1360" s="5" t="s">
        <v>4802</v>
      </c>
      <c r="K1360" s="5" t="s">
        <v>136</v>
      </c>
      <c r="L1360" s="5" t="s">
        <v>32</v>
      </c>
      <c r="M1360" s="5">
        <v>4.0999999999999996</v>
      </c>
      <c r="N1360" s="5" t="s">
        <v>24</v>
      </c>
      <c r="O1360" s="5">
        <v>25</v>
      </c>
    </row>
    <row r="1361" spans="1:15" x14ac:dyDescent="0.2">
      <c r="A1361" s="5" t="s">
        <v>4803</v>
      </c>
      <c r="B1361" s="5" t="s">
        <v>4804</v>
      </c>
      <c r="C1361" s="5">
        <v>54</v>
      </c>
      <c r="D1361" s="5" t="s">
        <v>50</v>
      </c>
      <c r="E1361" s="5" t="s">
        <v>4805</v>
      </c>
      <c r="F1361" s="5">
        <v>-9699</v>
      </c>
      <c r="G1361" s="5" t="s">
        <v>37</v>
      </c>
      <c r="H1361" s="5" t="s">
        <v>66</v>
      </c>
      <c r="I1361" s="5">
        <v>44172.34</v>
      </c>
      <c r="J1361" s="5" t="s">
        <v>117</v>
      </c>
      <c r="K1361" s="5" t="s">
        <v>81</v>
      </c>
      <c r="L1361" s="5" t="s">
        <v>56</v>
      </c>
      <c r="M1361" s="5">
        <v>1.18</v>
      </c>
      <c r="N1361" s="5" t="s">
        <v>33</v>
      </c>
      <c r="O1361" s="5">
        <v>16</v>
      </c>
    </row>
    <row r="1362" spans="1:15" x14ac:dyDescent="0.2">
      <c r="A1362" s="5" t="s">
        <v>4806</v>
      </c>
      <c r="B1362" s="5" t="s">
        <v>4807</v>
      </c>
      <c r="C1362" s="5">
        <v>33</v>
      </c>
      <c r="D1362" s="5" t="s">
        <v>17</v>
      </c>
      <c r="E1362" s="5" t="s">
        <v>4808</v>
      </c>
      <c r="F1362" s="5">
        <v>-3160</v>
      </c>
      <c r="G1362" s="5" t="s">
        <v>29</v>
      </c>
      <c r="H1362" s="5" t="s">
        <v>194</v>
      </c>
      <c r="I1362" s="5">
        <v>45443.03</v>
      </c>
      <c r="J1362" s="5" t="s">
        <v>4809</v>
      </c>
      <c r="K1362" s="5" t="s">
        <v>62</v>
      </c>
      <c r="L1362" s="5" t="s">
        <v>73</v>
      </c>
      <c r="M1362" s="5">
        <v>2.71</v>
      </c>
      <c r="N1362" s="5" t="s">
        <v>74</v>
      </c>
      <c r="O1362" s="5">
        <v>36</v>
      </c>
    </row>
    <row r="1363" spans="1:15" x14ac:dyDescent="0.2">
      <c r="A1363" s="5" t="s">
        <v>4810</v>
      </c>
      <c r="B1363" s="5" t="s">
        <v>3583</v>
      </c>
      <c r="C1363" s="5">
        <v>58</v>
      </c>
      <c r="D1363" s="5" t="s">
        <v>17</v>
      </c>
      <c r="E1363" s="5" t="s">
        <v>4811</v>
      </c>
      <c r="F1363" s="5">
        <v>-7380</v>
      </c>
      <c r="G1363" s="5" t="s">
        <v>94</v>
      </c>
      <c r="H1363" s="5" t="s">
        <v>20</v>
      </c>
      <c r="I1363" s="5">
        <v>107014.42</v>
      </c>
      <c r="J1363" s="5" t="s">
        <v>4812</v>
      </c>
      <c r="K1363" s="5" t="s">
        <v>55</v>
      </c>
      <c r="L1363" s="5" t="s">
        <v>23</v>
      </c>
      <c r="M1363" s="5">
        <v>2.91</v>
      </c>
      <c r="N1363" s="5" t="s">
        <v>74</v>
      </c>
      <c r="O1363" s="5">
        <v>8</v>
      </c>
    </row>
    <row r="1364" spans="1:15" x14ac:dyDescent="0.2">
      <c r="A1364" s="5" t="s">
        <v>4813</v>
      </c>
      <c r="B1364" s="5" t="s">
        <v>4814</v>
      </c>
      <c r="C1364" s="5">
        <v>32</v>
      </c>
      <c r="D1364" s="5" t="s">
        <v>50</v>
      </c>
      <c r="E1364" s="5" t="s">
        <v>4815</v>
      </c>
      <c r="F1364" s="5">
        <v>-3161</v>
      </c>
      <c r="G1364" s="5" t="s">
        <v>52</v>
      </c>
      <c r="H1364" s="5" t="s">
        <v>79</v>
      </c>
      <c r="I1364" s="5">
        <v>48933.63</v>
      </c>
      <c r="J1364" s="5" t="s">
        <v>4816</v>
      </c>
      <c r="K1364" s="5" t="s">
        <v>136</v>
      </c>
      <c r="L1364" s="5" t="s">
        <v>32</v>
      </c>
      <c r="M1364" s="5">
        <v>2.23</v>
      </c>
      <c r="N1364" s="5" t="s">
        <v>24</v>
      </c>
      <c r="O1364" s="5">
        <v>36</v>
      </c>
    </row>
    <row r="1365" spans="1:15" x14ac:dyDescent="0.2">
      <c r="A1365" s="5" t="s">
        <v>4817</v>
      </c>
      <c r="B1365" s="5" t="s">
        <v>4818</v>
      </c>
      <c r="C1365" s="5">
        <v>49</v>
      </c>
      <c r="D1365" s="5" t="s">
        <v>17</v>
      </c>
      <c r="E1365" s="5" t="s">
        <v>4819</v>
      </c>
      <c r="F1365" s="5">
        <v>-9752</v>
      </c>
      <c r="G1365" s="5" t="s">
        <v>29</v>
      </c>
      <c r="H1365" s="5" t="s">
        <v>144</v>
      </c>
      <c r="I1365" s="5">
        <v>117127.23</v>
      </c>
      <c r="J1365" s="5" t="s">
        <v>3063</v>
      </c>
      <c r="K1365" s="5" t="s">
        <v>40</v>
      </c>
      <c r="L1365" s="5" t="s">
        <v>32</v>
      </c>
      <c r="M1365" s="5">
        <v>1.3</v>
      </c>
      <c r="N1365" s="5" t="s">
        <v>41</v>
      </c>
      <c r="O1365" s="5">
        <v>31</v>
      </c>
    </row>
    <row r="1366" spans="1:15" x14ac:dyDescent="0.2">
      <c r="A1366" s="5" t="s">
        <v>4820</v>
      </c>
      <c r="B1366" s="5" t="s">
        <v>4821</v>
      </c>
      <c r="C1366" s="5">
        <v>27</v>
      </c>
      <c r="D1366" s="5" t="s">
        <v>17</v>
      </c>
      <c r="E1366" s="5" t="s">
        <v>4822</v>
      </c>
      <c r="F1366" s="5">
        <v>-8796</v>
      </c>
      <c r="G1366" s="5" t="s">
        <v>29</v>
      </c>
      <c r="H1366" s="5" t="s">
        <v>144</v>
      </c>
      <c r="I1366" s="5">
        <v>101755.43</v>
      </c>
      <c r="J1366" s="5" t="s">
        <v>2053</v>
      </c>
      <c r="K1366" s="5" t="s">
        <v>127</v>
      </c>
      <c r="L1366" s="5" t="s">
        <v>56</v>
      </c>
      <c r="M1366" s="5">
        <v>3.59</v>
      </c>
      <c r="N1366" s="5" t="s">
        <v>41</v>
      </c>
      <c r="O1366" s="5">
        <v>22</v>
      </c>
    </row>
    <row r="1367" spans="1:15" x14ac:dyDescent="0.2">
      <c r="A1367" s="5" t="s">
        <v>4823</v>
      </c>
      <c r="B1367" s="5" t="s">
        <v>4333</v>
      </c>
      <c r="C1367" s="5">
        <v>35</v>
      </c>
      <c r="D1367" s="5" t="s">
        <v>17</v>
      </c>
      <c r="E1367" s="5" t="s">
        <v>4824</v>
      </c>
      <c r="F1367" s="5">
        <v>-7657</v>
      </c>
      <c r="G1367" s="5" t="s">
        <v>99</v>
      </c>
      <c r="H1367" s="5" t="s">
        <v>71</v>
      </c>
      <c r="I1367" s="5">
        <v>122379.6</v>
      </c>
      <c r="J1367" s="5" t="s">
        <v>4825</v>
      </c>
      <c r="K1367" s="5" t="s">
        <v>104</v>
      </c>
      <c r="L1367" s="5" t="s">
        <v>73</v>
      </c>
      <c r="M1367" s="5">
        <v>2.2400000000000002</v>
      </c>
      <c r="N1367" s="5" t="s">
        <v>74</v>
      </c>
      <c r="O1367" s="5">
        <v>32</v>
      </c>
    </row>
    <row r="1368" spans="1:15" x14ac:dyDescent="0.2">
      <c r="A1368" s="5" t="s">
        <v>4826</v>
      </c>
      <c r="B1368" s="5" t="s">
        <v>1203</v>
      </c>
      <c r="C1368" s="5">
        <v>59</v>
      </c>
      <c r="D1368" s="5" t="s">
        <v>17</v>
      </c>
      <c r="E1368" s="5" t="s">
        <v>4827</v>
      </c>
      <c r="F1368" s="5">
        <v>-3765</v>
      </c>
      <c r="G1368" s="5" t="s">
        <v>78</v>
      </c>
      <c r="H1368" s="5" t="s">
        <v>144</v>
      </c>
      <c r="I1368" s="5">
        <v>57988.23</v>
      </c>
      <c r="J1368" s="5" t="s">
        <v>2143</v>
      </c>
      <c r="K1368" s="5" t="s">
        <v>136</v>
      </c>
      <c r="L1368" s="5" t="s">
        <v>73</v>
      </c>
      <c r="M1368" s="5">
        <v>4.37</v>
      </c>
      <c r="N1368" s="5" t="s">
        <v>33</v>
      </c>
      <c r="O1368" s="5">
        <v>31</v>
      </c>
    </row>
    <row r="1369" spans="1:15" x14ac:dyDescent="0.2">
      <c r="A1369" s="5" t="s">
        <v>4828</v>
      </c>
      <c r="B1369" s="5" t="s">
        <v>4829</v>
      </c>
      <c r="C1369" s="5">
        <v>40</v>
      </c>
      <c r="D1369" s="5" t="s">
        <v>17</v>
      </c>
      <c r="E1369" s="5" t="s">
        <v>4830</v>
      </c>
      <c r="F1369" s="5">
        <v>-7238</v>
      </c>
      <c r="G1369" s="5" t="s">
        <v>94</v>
      </c>
      <c r="H1369" s="5" t="s">
        <v>144</v>
      </c>
      <c r="I1369" s="5">
        <v>138090.13</v>
      </c>
      <c r="J1369" s="5" t="s">
        <v>4831</v>
      </c>
      <c r="K1369" s="5" t="s">
        <v>55</v>
      </c>
      <c r="L1369" s="5" t="s">
        <v>56</v>
      </c>
      <c r="M1369" s="5">
        <v>4.87</v>
      </c>
      <c r="N1369" s="5" t="s">
        <v>41</v>
      </c>
      <c r="O1369" s="5">
        <v>25</v>
      </c>
    </row>
    <row r="1370" spans="1:15" x14ac:dyDescent="0.2">
      <c r="A1370" s="5" t="s">
        <v>4832</v>
      </c>
      <c r="B1370" s="5" t="s">
        <v>4833</v>
      </c>
      <c r="C1370" s="5">
        <v>56</v>
      </c>
      <c r="D1370" s="5" t="s">
        <v>17</v>
      </c>
      <c r="E1370" s="5" t="s">
        <v>4834</v>
      </c>
      <c r="F1370" s="5">
        <v>-8820</v>
      </c>
      <c r="G1370" s="5" t="s">
        <v>116</v>
      </c>
      <c r="H1370" s="5" t="s">
        <v>38</v>
      </c>
      <c r="I1370" s="5">
        <v>99934.78</v>
      </c>
      <c r="J1370" s="5" t="s">
        <v>4835</v>
      </c>
      <c r="K1370" s="5" t="s">
        <v>81</v>
      </c>
      <c r="L1370" s="5" t="s">
        <v>23</v>
      </c>
      <c r="M1370" s="5">
        <v>2.68</v>
      </c>
      <c r="N1370" s="5" t="s">
        <v>24</v>
      </c>
      <c r="O1370" s="5">
        <v>24</v>
      </c>
    </row>
    <row r="1371" spans="1:15" x14ac:dyDescent="0.2">
      <c r="A1371" s="5" t="s">
        <v>4836</v>
      </c>
      <c r="B1371" s="5" t="s">
        <v>4837</v>
      </c>
      <c r="C1371" s="5">
        <v>24</v>
      </c>
      <c r="D1371" s="5" t="s">
        <v>50</v>
      </c>
      <c r="E1371" s="5" t="s">
        <v>4838</v>
      </c>
      <c r="F1371" s="5">
        <v>-8018</v>
      </c>
      <c r="G1371" s="5" t="s">
        <v>99</v>
      </c>
      <c r="H1371" s="5" t="s">
        <v>173</v>
      </c>
      <c r="I1371" s="5">
        <v>80636.539999999994</v>
      </c>
      <c r="J1371" s="5" t="s">
        <v>3813</v>
      </c>
      <c r="K1371" s="5" t="s">
        <v>40</v>
      </c>
      <c r="L1371" s="5" t="s">
        <v>32</v>
      </c>
      <c r="M1371" s="5">
        <v>1.1499999999999999</v>
      </c>
      <c r="N1371" s="5" t="s">
        <v>41</v>
      </c>
      <c r="O1371" s="5">
        <v>17</v>
      </c>
    </row>
    <row r="1372" spans="1:15" x14ac:dyDescent="0.2">
      <c r="A1372" s="5" t="s">
        <v>4839</v>
      </c>
      <c r="B1372" s="5" t="s">
        <v>4840</v>
      </c>
      <c r="C1372" s="5">
        <v>61</v>
      </c>
      <c r="D1372" s="5" t="s">
        <v>27</v>
      </c>
      <c r="E1372" s="5" t="s">
        <v>4841</v>
      </c>
      <c r="F1372" s="5">
        <v>-3630</v>
      </c>
      <c r="G1372" s="5" t="s">
        <v>52</v>
      </c>
      <c r="H1372" s="5" t="s">
        <v>173</v>
      </c>
      <c r="I1372" s="5">
        <v>54916.21</v>
      </c>
      <c r="J1372" s="5" t="s">
        <v>4842</v>
      </c>
      <c r="K1372" s="5" t="s">
        <v>104</v>
      </c>
      <c r="L1372" s="5" t="s">
        <v>32</v>
      </c>
      <c r="M1372" s="5">
        <v>2.2799999999999998</v>
      </c>
      <c r="N1372" s="5" t="s">
        <v>74</v>
      </c>
      <c r="O1372" s="5">
        <v>23</v>
      </c>
    </row>
    <row r="1373" spans="1:15" x14ac:dyDescent="0.2">
      <c r="A1373" s="5" t="s">
        <v>4843</v>
      </c>
      <c r="B1373" s="5" t="s">
        <v>4844</v>
      </c>
      <c r="C1373" s="5">
        <v>22</v>
      </c>
      <c r="D1373" s="5" t="s">
        <v>27</v>
      </c>
      <c r="E1373" s="5" t="s">
        <v>4845</v>
      </c>
      <c r="F1373" s="5">
        <v>-4415</v>
      </c>
      <c r="G1373" s="5" t="s">
        <v>85</v>
      </c>
      <c r="H1373" s="5" t="s">
        <v>53</v>
      </c>
      <c r="I1373" s="5">
        <v>102087.52</v>
      </c>
      <c r="J1373" s="5" t="s">
        <v>4436</v>
      </c>
      <c r="K1373" s="5" t="s">
        <v>47</v>
      </c>
      <c r="L1373" s="5" t="s">
        <v>56</v>
      </c>
      <c r="M1373" s="5">
        <v>2.2000000000000002</v>
      </c>
      <c r="N1373" s="5" t="s">
        <v>74</v>
      </c>
      <c r="O1373" s="5">
        <v>20</v>
      </c>
    </row>
    <row r="1374" spans="1:15" x14ac:dyDescent="0.2">
      <c r="A1374" s="5" t="s">
        <v>4846</v>
      </c>
      <c r="B1374" s="5" t="s">
        <v>4847</v>
      </c>
      <c r="C1374" s="5">
        <v>55</v>
      </c>
      <c r="D1374" s="5" t="s">
        <v>17</v>
      </c>
      <c r="E1374" s="5" t="s">
        <v>4848</v>
      </c>
      <c r="F1374" s="5">
        <v>-8158</v>
      </c>
      <c r="G1374" s="5" t="s">
        <v>52</v>
      </c>
      <c r="H1374" s="5" t="s">
        <v>66</v>
      </c>
      <c r="I1374" s="5">
        <v>85558.74</v>
      </c>
      <c r="J1374" s="5" t="s">
        <v>4849</v>
      </c>
      <c r="K1374" s="5" t="s">
        <v>104</v>
      </c>
      <c r="L1374" s="5" t="s">
        <v>56</v>
      </c>
      <c r="M1374" s="5">
        <v>1.99</v>
      </c>
      <c r="N1374" s="5" t="s">
        <v>33</v>
      </c>
      <c r="O1374" s="5">
        <v>16</v>
      </c>
    </row>
    <row r="1375" spans="1:15" x14ac:dyDescent="0.2">
      <c r="A1375" s="5" t="s">
        <v>4850</v>
      </c>
      <c r="B1375" s="5" t="s">
        <v>4851</v>
      </c>
      <c r="C1375" s="5">
        <v>36</v>
      </c>
      <c r="D1375" s="5" t="s">
        <v>50</v>
      </c>
      <c r="E1375" s="5" t="s">
        <v>4852</v>
      </c>
      <c r="F1375" s="5">
        <v>-3561</v>
      </c>
      <c r="G1375" s="5" t="s">
        <v>116</v>
      </c>
      <c r="H1375" s="5" t="s">
        <v>38</v>
      </c>
      <c r="I1375" s="5">
        <v>52590.28</v>
      </c>
      <c r="J1375" s="5" t="s">
        <v>3270</v>
      </c>
      <c r="K1375" s="5" t="s">
        <v>127</v>
      </c>
      <c r="L1375" s="5" t="s">
        <v>32</v>
      </c>
      <c r="M1375" s="5">
        <v>4.01</v>
      </c>
      <c r="N1375" s="5" t="s">
        <v>24</v>
      </c>
      <c r="O1375" s="5">
        <v>16</v>
      </c>
    </row>
    <row r="1376" spans="1:15" x14ac:dyDescent="0.2">
      <c r="A1376" s="5" t="s">
        <v>4853</v>
      </c>
      <c r="B1376" s="5" t="s">
        <v>4854</v>
      </c>
      <c r="C1376" s="5">
        <v>50</v>
      </c>
      <c r="D1376" s="5" t="s">
        <v>50</v>
      </c>
      <c r="E1376" s="5" t="s">
        <v>4855</v>
      </c>
      <c r="F1376" s="5">
        <v>-8879</v>
      </c>
      <c r="G1376" s="5" t="s">
        <v>116</v>
      </c>
      <c r="H1376" s="5" t="s">
        <v>144</v>
      </c>
      <c r="I1376" s="5">
        <v>111244.56</v>
      </c>
      <c r="J1376" s="5" t="s">
        <v>4856</v>
      </c>
      <c r="K1376" s="5" t="s">
        <v>118</v>
      </c>
      <c r="L1376" s="5" t="s">
        <v>32</v>
      </c>
      <c r="M1376" s="5">
        <v>1.58</v>
      </c>
      <c r="N1376" s="5" t="s">
        <v>74</v>
      </c>
      <c r="O1376" s="5">
        <v>37</v>
      </c>
    </row>
    <row r="1377" spans="1:15" x14ac:dyDescent="0.2">
      <c r="A1377" s="5" t="s">
        <v>4857</v>
      </c>
      <c r="B1377" s="5" t="s">
        <v>4858</v>
      </c>
      <c r="C1377" s="5">
        <v>48</v>
      </c>
      <c r="D1377" s="5" t="s">
        <v>27</v>
      </c>
      <c r="E1377" s="5" t="s">
        <v>4859</v>
      </c>
      <c r="F1377" s="5">
        <v>-6107</v>
      </c>
      <c r="G1377" s="5" t="s">
        <v>52</v>
      </c>
      <c r="H1377" s="5" t="s">
        <v>20</v>
      </c>
      <c r="I1377" s="5">
        <v>128169.06</v>
      </c>
      <c r="J1377" s="5" t="s">
        <v>4860</v>
      </c>
      <c r="K1377" s="5" t="s">
        <v>118</v>
      </c>
      <c r="L1377" s="5" t="s">
        <v>73</v>
      </c>
      <c r="M1377" s="5">
        <v>1.4</v>
      </c>
      <c r="N1377" s="5" t="s">
        <v>24</v>
      </c>
      <c r="O1377" s="5">
        <v>6</v>
      </c>
    </row>
    <row r="1378" spans="1:15" x14ac:dyDescent="0.2">
      <c r="A1378" s="5" t="s">
        <v>4861</v>
      </c>
      <c r="B1378" s="5" t="s">
        <v>1603</v>
      </c>
      <c r="C1378" s="5">
        <v>58</v>
      </c>
      <c r="D1378" s="5" t="s">
        <v>50</v>
      </c>
      <c r="E1378" s="5" t="s">
        <v>4862</v>
      </c>
      <c r="F1378" s="5">
        <v>-4907</v>
      </c>
      <c r="G1378" s="5" t="s">
        <v>19</v>
      </c>
      <c r="H1378" s="5" t="s">
        <v>79</v>
      </c>
      <c r="I1378" s="5">
        <v>145444.14000000001</v>
      </c>
      <c r="J1378" s="5" t="s">
        <v>4863</v>
      </c>
      <c r="K1378" s="5" t="s">
        <v>62</v>
      </c>
      <c r="L1378" s="5" t="s">
        <v>73</v>
      </c>
      <c r="M1378" s="5">
        <v>4.5999999999999996</v>
      </c>
      <c r="N1378" s="5" t="s">
        <v>57</v>
      </c>
      <c r="O1378" s="5">
        <v>22</v>
      </c>
    </row>
    <row r="1379" spans="1:15" x14ac:dyDescent="0.2">
      <c r="A1379" s="5" t="s">
        <v>4864</v>
      </c>
      <c r="B1379" s="5" t="s">
        <v>2512</v>
      </c>
      <c r="C1379" s="5">
        <v>62</v>
      </c>
      <c r="D1379" s="5" t="s">
        <v>17</v>
      </c>
      <c r="E1379" s="5" t="s">
        <v>4865</v>
      </c>
      <c r="F1379" s="5">
        <v>-9765</v>
      </c>
      <c r="G1379" s="5" t="s">
        <v>52</v>
      </c>
      <c r="H1379" s="5" t="s">
        <v>53</v>
      </c>
      <c r="I1379" s="5">
        <v>159575.81</v>
      </c>
      <c r="J1379" s="5" t="s">
        <v>4866</v>
      </c>
      <c r="K1379" s="5" t="s">
        <v>22</v>
      </c>
      <c r="L1379" s="5" t="s">
        <v>32</v>
      </c>
      <c r="M1379" s="5">
        <v>1.04</v>
      </c>
      <c r="N1379" s="5" t="s">
        <v>33</v>
      </c>
      <c r="O1379" s="5">
        <v>17</v>
      </c>
    </row>
    <row r="1380" spans="1:15" x14ac:dyDescent="0.2">
      <c r="A1380" s="5" t="s">
        <v>4867</v>
      </c>
      <c r="B1380" s="5" t="s">
        <v>4840</v>
      </c>
      <c r="C1380" s="5">
        <v>41</v>
      </c>
      <c r="D1380" s="5" t="s">
        <v>50</v>
      </c>
      <c r="E1380" s="5" t="s">
        <v>4868</v>
      </c>
      <c r="F1380" s="5">
        <v>-5850</v>
      </c>
      <c r="G1380" s="5" t="s">
        <v>52</v>
      </c>
      <c r="H1380" s="5" t="s">
        <v>144</v>
      </c>
      <c r="I1380" s="5">
        <v>154329.26999999999</v>
      </c>
      <c r="J1380" s="5" t="s">
        <v>783</v>
      </c>
      <c r="K1380" s="5" t="s">
        <v>62</v>
      </c>
      <c r="L1380" s="5" t="s">
        <v>23</v>
      </c>
      <c r="M1380" s="5">
        <v>1.55</v>
      </c>
      <c r="N1380" s="5" t="s">
        <v>74</v>
      </c>
      <c r="O1380" s="5">
        <v>13</v>
      </c>
    </row>
    <row r="1381" spans="1:15" x14ac:dyDescent="0.2">
      <c r="A1381" s="5" t="s">
        <v>4869</v>
      </c>
      <c r="B1381" s="5" t="s">
        <v>4870</v>
      </c>
      <c r="C1381" s="5">
        <v>43</v>
      </c>
      <c r="D1381" s="5" t="s">
        <v>50</v>
      </c>
      <c r="E1381" s="5" t="s">
        <v>4871</v>
      </c>
      <c r="F1381" s="5">
        <v>-8979</v>
      </c>
      <c r="G1381" s="5" t="s">
        <v>99</v>
      </c>
      <c r="H1381" s="5" t="s">
        <v>173</v>
      </c>
      <c r="I1381" s="5">
        <v>119440.79</v>
      </c>
      <c r="J1381" s="5" t="s">
        <v>4872</v>
      </c>
      <c r="K1381" s="5" t="s">
        <v>40</v>
      </c>
      <c r="L1381" s="5" t="s">
        <v>23</v>
      </c>
      <c r="M1381" s="5">
        <v>3.22</v>
      </c>
      <c r="N1381" s="5" t="s">
        <v>41</v>
      </c>
      <c r="O1381" s="5">
        <v>5</v>
      </c>
    </row>
    <row r="1382" spans="1:15" x14ac:dyDescent="0.2">
      <c r="A1382" s="5" t="s">
        <v>4873</v>
      </c>
      <c r="B1382" s="5" t="s">
        <v>4313</v>
      </c>
      <c r="C1382" s="5">
        <v>35</v>
      </c>
      <c r="D1382" s="5" t="s">
        <v>27</v>
      </c>
      <c r="E1382" s="5" t="s">
        <v>4874</v>
      </c>
      <c r="F1382" s="5">
        <v>-7278</v>
      </c>
      <c r="G1382" s="5" t="s">
        <v>99</v>
      </c>
      <c r="H1382" s="5" t="s">
        <v>194</v>
      </c>
      <c r="I1382" s="5">
        <v>135885.63</v>
      </c>
      <c r="J1382" s="5" t="s">
        <v>679</v>
      </c>
      <c r="K1382" s="5" t="s">
        <v>104</v>
      </c>
      <c r="L1382" s="5" t="s">
        <v>32</v>
      </c>
      <c r="M1382" s="5">
        <v>1.34</v>
      </c>
      <c r="N1382" s="5" t="s">
        <v>24</v>
      </c>
      <c r="O1382" s="5">
        <v>34</v>
      </c>
    </row>
    <row r="1383" spans="1:15" x14ac:dyDescent="0.2">
      <c r="A1383" s="5" t="s">
        <v>4875</v>
      </c>
      <c r="B1383" s="5" t="s">
        <v>393</v>
      </c>
      <c r="C1383" s="5">
        <v>25</v>
      </c>
      <c r="D1383" s="5" t="s">
        <v>27</v>
      </c>
      <c r="E1383" s="5" t="s">
        <v>4876</v>
      </c>
      <c r="F1383" s="5">
        <v>-8355</v>
      </c>
      <c r="G1383" s="5" t="s">
        <v>78</v>
      </c>
      <c r="H1383" s="5" t="s">
        <v>53</v>
      </c>
      <c r="I1383" s="5">
        <v>39855.39</v>
      </c>
      <c r="J1383" s="5" t="s">
        <v>4877</v>
      </c>
      <c r="K1383" s="5" t="s">
        <v>47</v>
      </c>
      <c r="L1383" s="5" t="s">
        <v>73</v>
      </c>
      <c r="M1383" s="5">
        <v>2.83</v>
      </c>
      <c r="N1383" s="5" t="s">
        <v>24</v>
      </c>
      <c r="O1383" s="5">
        <v>16</v>
      </c>
    </row>
    <row r="1384" spans="1:15" x14ac:dyDescent="0.2">
      <c r="A1384" s="5" t="s">
        <v>4878</v>
      </c>
      <c r="B1384" s="5" t="s">
        <v>3201</v>
      </c>
      <c r="C1384" s="5">
        <v>63</v>
      </c>
      <c r="D1384" s="5" t="s">
        <v>27</v>
      </c>
      <c r="E1384" s="5" t="s">
        <v>4879</v>
      </c>
      <c r="F1384" s="5">
        <v>-9229</v>
      </c>
      <c r="G1384" s="5" t="s">
        <v>52</v>
      </c>
      <c r="H1384" s="5" t="s">
        <v>66</v>
      </c>
      <c r="I1384" s="5">
        <v>108143.03</v>
      </c>
      <c r="J1384" s="5" t="s">
        <v>4880</v>
      </c>
      <c r="K1384" s="5" t="s">
        <v>104</v>
      </c>
      <c r="L1384" s="5" t="s">
        <v>23</v>
      </c>
      <c r="M1384" s="5">
        <v>1.1299999999999999</v>
      </c>
      <c r="N1384" s="5" t="s">
        <v>33</v>
      </c>
      <c r="O1384" s="5">
        <v>9</v>
      </c>
    </row>
    <row r="1385" spans="1:15" x14ac:dyDescent="0.2">
      <c r="A1385" s="5" t="s">
        <v>4881</v>
      </c>
      <c r="B1385" s="5" t="s">
        <v>4882</v>
      </c>
      <c r="C1385" s="5">
        <v>46</v>
      </c>
      <c r="D1385" s="5" t="s">
        <v>17</v>
      </c>
      <c r="E1385" s="5" t="s">
        <v>4883</v>
      </c>
      <c r="F1385" s="5">
        <v>-3748</v>
      </c>
      <c r="G1385" s="5" t="s">
        <v>94</v>
      </c>
      <c r="H1385" s="5" t="s">
        <v>79</v>
      </c>
      <c r="I1385" s="5">
        <v>163943.94</v>
      </c>
      <c r="J1385" s="5" t="s">
        <v>4884</v>
      </c>
      <c r="K1385" s="5" t="s">
        <v>40</v>
      </c>
      <c r="L1385" s="5" t="s">
        <v>73</v>
      </c>
      <c r="M1385" s="5">
        <v>1.75</v>
      </c>
      <c r="N1385" s="5" t="s">
        <v>74</v>
      </c>
      <c r="O1385" s="5">
        <v>19</v>
      </c>
    </row>
    <row r="1386" spans="1:15" x14ac:dyDescent="0.2">
      <c r="A1386" s="5" t="s">
        <v>4885</v>
      </c>
      <c r="B1386" s="5" t="s">
        <v>1571</v>
      </c>
      <c r="C1386" s="5">
        <v>25</v>
      </c>
      <c r="D1386" s="5" t="s">
        <v>27</v>
      </c>
      <c r="E1386" s="5" t="s">
        <v>4886</v>
      </c>
      <c r="F1386" s="5">
        <v>-8666</v>
      </c>
      <c r="G1386" s="5" t="s">
        <v>45</v>
      </c>
      <c r="H1386" s="5" t="s">
        <v>53</v>
      </c>
      <c r="I1386" s="5">
        <v>58488.12</v>
      </c>
      <c r="J1386" s="5" t="s">
        <v>4887</v>
      </c>
      <c r="K1386" s="5" t="s">
        <v>127</v>
      </c>
      <c r="L1386" s="5" t="s">
        <v>73</v>
      </c>
      <c r="M1386" s="5">
        <v>2.69</v>
      </c>
      <c r="N1386" s="5" t="s">
        <v>33</v>
      </c>
      <c r="O1386" s="5">
        <v>11</v>
      </c>
    </row>
    <row r="1387" spans="1:15" x14ac:dyDescent="0.2">
      <c r="A1387" s="5" t="s">
        <v>4888</v>
      </c>
      <c r="B1387" s="5" t="s">
        <v>3477</v>
      </c>
      <c r="C1387" s="5">
        <v>43</v>
      </c>
      <c r="D1387" s="5" t="s">
        <v>17</v>
      </c>
      <c r="E1387" s="5" t="s">
        <v>4889</v>
      </c>
      <c r="F1387" s="5">
        <v>-5497</v>
      </c>
      <c r="G1387" s="5" t="s">
        <v>99</v>
      </c>
      <c r="H1387" s="5" t="s">
        <v>53</v>
      </c>
      <c r="I1387" s="5">
        <v>110445.52</v>
      </c>
      <c r="J1387" s="5" t="s">
        <v>3542</v>
      </c>
      <c r="K1387" s="5" t="s">
        <v>127</v>
      </c>
      <c r="L1387" s="5" t="s">
        <v>32</v>
      </c>
      <c r="M1387" s="5">
        <v>1.04</v>
      </c>
      <c r="N1387" s="5" t="s">
        <v>74</v>
      </c>
      <c r="O1387" s="5">
        <v>8</v>
      </c>
    </row>
    <row r="1388" spans="1:15" x14ac:dyDescent="0.2">
      <c r="A1388" s="5" t="s">
        <v>4890</v>
      </c>
      <c r="B1388" s="5" t="s">
        <v>4891</v>
      </c>
      <c r="C1388" s="5">
        <v>58</v>
      </c>
      <c r="D1388" s="5" t="s">
        <v>27</v>
      </c>
      <c r="E1388" s="5" t="s">
        <v>4892</v>
      </c>
      <c r="F1388" s="5">
        <v>-2569</v>
      </c>
      <c r="G1388" s="5" t="s">
        <v>99</v>
      </c>
      <c r="H1388" s="5" t="s">
        <v>144</v>
      </c>
      <c r="I1388" s="5">
        <v>66821.64</v>
      </c>
      <c r="J1388" s="5" t="s">
        <v>3104</v>
      </c>
      <c r="K1388" s="5" t="s">
        <v>104</v>
      </c>
      <c r="L1388" s="5" t="s">
        <v>56</v>
      </c>
      <c r="M1388" s="5">
        <v>2.76</v>
      </c>
      <c r="N1388" s="5" t="s">
        <v>74</v>
      </c>
      <c r="O1388" s="5">
        <v>27</v>
      </c>
    </row>
    <row r="1389" spans="1:15" x14ac:dyDescent="0.2">
      <c r="A1389" s="5" t="s">
        <v>4893</v>
      </c>
      <c r="B1389" s="5" t="s">
        <v>354</v>
      </c>
      <c r="C1389" s="5">
        <v>22</v>
      </c>
      <c r="D1389" s="5" t="s">
        <v>50</v>
      </c>
      <c r="E1389" s="5" t="s">
        <v>4894</v>
      </c>
      <c r="F1389" s="5">
        <v>-10075</v>
      </c>
      <c r="G1389" s="5" t="s">
        <v>52</v>
      </c>
      <c r="H1389" s="5" t="s">
        <v>38</v>
      </c>
      <c r="I1389" s="5">
        <v>85369.15</v>
      </c>
      <c r="J1389" s="5" t="s">
        <v>4751</v>
      </c>
      <c r="K1389" s="5" t="s">
        <v>62</v>
      </c>
      <c r="L1389" s="5" t="s">
        <v>32</v>
      </c>
      <c r="M1389" s="5">
        <v>4.59</v>
      </c>
      <c r="N1389" s="5" t="s">
        <v>74</v>
      </c>
      <c r="O1389" s="5">
        <v>11</v>
      </c>
    </row>
    <row r="1390" spans="1:15" x14ac:dyDescent="0.2">
      <c r="A1390" s="5" t="s">
        <v>4895</v>
      </c>
      <c r="B1390" s="5" t="s">
        <v>808</v>
      </c>
      <c r="C1390" s="5">
        <v>45</v>
      </c>
      <c r="D1390" s="5" t="s">
        <v>27</v>
      </c>
      <c r="E1390" s="5" t="s">
        <v>4896</v>
      </c>
      <c r="F1390" s="5">
        <v>-5337</v>
      </c>
      <c r="G1390" s="5" t="s">
        <v>52</v>
      </c>
      <c r="H1390" s="5" t="s">
        <v>20</v>
      </c>
      <c r="I1390" s="5">
        <v>146589.46</v>
      </c>
      <c r="J1390" s="5" t="s">
        <v>4897</v>
      </c>
      <c r="K1390" s="5" t="s">
        <v>40</v>
      </c>
      <c r="L1390" s="5" t="s">
        <v>32</v>
      </c>
      <c r="M1390" s="5">
        <v>1.94</v>
      </c>
      <c r="N1390" s="5" t="s">
        <v>24</v>
      </c>
      <c r="O1390" s="5">
        <v>17</v>
      </c>
    </row>
    <row r="1391" spans="1:15" x14ac:dyDescent="0.2">
      <c r="A1391" s="5" t="s">
        <v>4898</v>
      </c>
      <c r="B1391" s="5" t="s">
        <v>4899</v>
      </c>
      <c r="C1391" s="5">
        <v>24</v>
      </c>
      <c r="D1391" s="5" t="s">
        <v>27</v>
      </c>
      <c r="E1391" s="5" t="s">
        <v>4900</v>
      </c>
      <c r="F1391" s="5">
        <v>-3186</v>
      </c>
      <c r="G1391" s="5" t="s">
        <v>52</v>
      </c>
      <c r="H1391" s="5" t="s">
        <v>144</v>
      </c>
      <c r="I1391" s="5">
        <v>48175.71</v>
      </c>
      <c r="J1391" s="5" t="s">
        <v>4901</v>
      </c>
      <c r="K1391" s="5" t="s">
        <v>55</v>
      </c>
      <c r="L1391" s="5" t="s">
        <v>32</v>
      </c>
      <c r="M1391" s="5">
        <v>3.65</v>
      </c>
      <c r="N1391" s="5" t="s">
        <v>24</v>
      </c>
      <c r="O1391" s="5">
        <v>18</v>
      </c>
    </row>
    <row r="1392" spans="1:15" x14ac:dyDescent="0.2">
      <c r="A1392" s="5" t="s">
        <v>4902</v>
      </c>
      <c r="B1392" s="5" t="s">
        <v>4903</v>
      </c>
      <c r="C1392" s="5">
        <v>25</v>
      </c>
      <c r="D1392" s="5" t="s">
        <v>50</v>
      </c>
      <c r="E1392" s="5" t="s">
        <v>4904</v>
      </c>
      <c r="F1392" s="5">
        <v>-6815</v>
      </c>
      <c r="G1392" s="5" t="s">
        <v>85</v>
      </c>
      <c r="H1392" s="5" t="s">
        <v>79</v>
      </c>
      <c r="I1392" s="5">
        <v>140798.85999999999</v>
      </c>
      <c r="J1392" s="5" t="s">
        <v>4905</v>
      </c>
      <c r="K1392" s="5" t="s">
        <v>40</v>
      </c>
      <c r="L1392" s="5" t="s">
        <v>56</v>
      </c>
      <c r="M1392" s="5">
        <v>2.2799999999999998</v>
      </c>
      <c r="N1392" s="5" t="s">
        <v>33</v>
      </c>
      <c r="O1392" s="5">
        <v>26</v>
      </c>
    </row>
    <row r="1393" spans="1:15" x14ac:dyDescent="0.2">
      <c r="A1393" s="5" t="s">
        <v>4906</v>
      </c>
      <c r="B1393" s="5" t="s">
        <v>4907</v>
      </c>
      <c r="C1393" s="5">
        <v>60</v>
      </c>
      <c r="D1393" s="5" t="s">
        <v>27</v>
      </c>
      <c r="E1393" s="5" t="s">
        <v>4908</v>
      </c>
      <c r="F1393" s="5">
        <v>-7639</v>
      </c>
      <c r="G1393" s="5" t="s">
        <v>85</v>
      </c>
      <c r="H1393" s="5" t="s">
        <v>30</v>
      </c>
      <c r="I1393" s="5">
        <v>112839.33</v>
      </c>
      <c r="J1393" s="5" t="s">
        <v>254</v>
      </c>
      <c r="K1393" s="5" t="s">
        <v>55</v>
      </c>
      <c r="L1393" s="5" t="s">
        <v>56</v>
      </c>
      <c r="M1393" s="5">
        <v>3.52</v>
      </c>
      <c r="N1393" s="5" t="s">
        <v>33</v>
      </c>
      <c r="O1393" s="5">
        <v>32</v>
      </c>
    </row>
    <row r="1394" spans="1:15" x14ac:dyDescent="0.2">
      <c r="A1394" s="5" t="s">
        <v>4909</v>
      </c>
      <c r="B1394" s="5" t="s">
        <v>2650</v>
      </c>
      <c r="C1394" s="5">
        <v>31</v>
      </c>
      <c r="D1394" s="5" t="s">
        <v>50</v>
      </c>
      <c r="E1394" s="5" t="s">
        <v>4910</v>
      </c>
      <c r="F1394" s="5">
        <v>-7784</v>
      </c>
      <c r="G1394" s="5" t="s">
        <v>29</v>
      </c>
      <c r="H1394" s="5" t="s">
        <v>66</v>
      </c>
      <c r="I1394" s="5">
        <v>144946.17000000001</v>
      </c>
      <c r="J1394" s="5" t="s">
        <v>4911</v>
      </c>
      <c r="K1394" s="5" t="s">
        <v>81</v>
      </c>
      <c r="L1394" s="5" t="s">
        <v>32</v>
      </c>
      <c r="M1394" s="5">
        <v>4.79</v>
      </c>
      <c r="N1394" s="5" t="s">
        <v>41</v>
      </c>
      <c r="O1394" s="5">
        <v>15</v>
      </c>
    </row>
    <row r="1395" spans="1:15" x14ac:dyDescent="0.2">
      <c r="A1395" s="5" t="s">
        <v>4912</v>
      </c>
      <c r="B1395" s="5" t="s">
        <v>1545</v>
      </c>
      <c r="C1395" s="5">
        <v>50</v>
      </c>
      <c r="D1395" s="5" t="s">
        <v>17</v>
      </c>
      <c r="E1395" s="5" t="s">
        <v>4913</v>
      </c>
      <c r="F1395" s="5">
        <v>-5242</v>
      </c>
      <c r="G1395" s="5" t="s">
        <v>19</v>
      </c>
      <c r="H1395" s="5" t="s">
        <v>53</v>
      </c>
      <c r="I1395" s="5">
        <v>47257.77</v>
      </c>
      <c r="J1395" s="5" t="s">
        <v>4914</v>
      </c>
      <c r="K1395" s="5" t="s">
        <v>136</v>
      </c>
      <c r="L1395" s="5" t="s">
        <v>56</v>
      </c>
      <c r="M1395" s="5">
        <v>4.8600000000000003</v>
      </c>
      <c r="N1395" s="5" t="s">
        <v>74</v>
      </c>
      <c r="O1395" s="5">
        <v>15</v>
      </c>
    </row>
    <row r="1396" spans="1:15" x14ac:dyDescent="0.2">
      <c r="A1396" s="5" t="s">
        <v>4915</v>
      </c>
      <c r="B1396" s="5" t="s">
        <v>4916</v>
      </c>
      <c r="C1396" s="5">
        <v>57</v>
      </c>
      <c r="D1396" s="5" t="s">
        <v>50</v>
      </c>
      <c r="E1396" s="5" t="s">
        <v>4917</v>
      </c>
      <c r="F1396" s="5">
        <v>-3189</v>
      </c>
      <c r="G1396" s="5" t="s">
        <v>94</v>
      </c>
      <c r="H1396" s="5" t="s">
        <v>144</v>
      </c>
      <c r="I1396" s="5">
        <v>160128.31</v>
      </c>
      <c r="J1396" s="5" t="s">
        <v>4918</v>
      </c>
      <c r="K1396" s="5" t="s">
        <v>81</v>
      </c>
      <c r="L1396" s="5" t="s">
        <v>23</v>
      </c>
      <c r="M1396" s="5">
        <v>4.1900000000000004</v>
      </c>
      <c r="N1396" s="5" t="s">
        <v>24</v>
      </c>
      <c r="O1396" s="5">
        <v>38</v>
      </c>
    </row>
    <row r="1397" spans="1:15" x14ac:dyDescent="0.2">
      <c r="A1397" s="5" t="s">
        <v>4919</v>
      </c>
      <c r="B1397" s="5" t="s">
        <v>762</v>
      </c>
      <c r="C1397" s="5">
        <v>28</v>
      </c>
      <c r="D1397" s="5" t="s">
        <v>17</v>
      </c>
      <c r="E1397" s="5" t="s">
        <v>4920</v>
      </c>
      <c r="F1397" s="5">
        <v>-8003</v>
      </c>
      <c r="G1397" s="5" t="s">
        <v>78</v>
      </c>
      <c r="H1397" s="5" t="s">
        <v>38</v>
      </c>
      <c r="I1397" s="5">
        <v>81159.22</v>
      </c>
      <c r="J1397" s="5" t="s">
        <v>4921</v>
      </c>
      <c r="K1397" s="5" t="s">
        <v>136</v>
      </c>
      <c r="L1397" s="5" t="s">
        <v>56</v>
      </c>
      <c r="M1397" s="5">
        <v>1.41</v>
      </c>
      <c r="N1397" s="5" t="s">
        <v>24</v>
      </c>
      <c r="O1397" s="5">
        <v>9</v>
      </c>
    </row>
    <row r="1398" spans="1:15" x14ac:dyDescent="0.2">
      <c r="A1398" s="5" t="s">
        <v>4922</v>
      </c>
      <c r="B1398" s="5" t="s">
        <v>4923</v>
      </c>
      <c r="C1398" s="5">
        <v>38</v>
      </c>
      <c r="D1398" s="5" t="s">
        <v>27</v>
      </c>
      <c r="E1398" s="5" t="s">
        <v>4924</v>
      </c>
      <c r="F1398" s="5">
        <v>-5312</v>
      </c>
      <c r="G1398" s="5" t="s">
        <v>78</v>
      </c>
      <c r="H1398" s="5" t="s">
        <v>144</v>
      </c>
      <c r="I1398" s="5">
        <v>87303.9</v>
      </c>
      <c r="J1398" s="5" t="s">
        <v>4925</v>
      </c>
      <c r="K1398" s="5" t="s">
        <v>55</v>
      </c>
      <c r="L1398" s="5" t="s">
        <v>32</v>
      </c>
      <c r="M1398" s="5">
        <v>1.45</v>
      </c>
      <c r="N1398" s="5" t="s">
        <v>24</v>
      </c>
      <c r="O1398" s="5">
        <v>24</v>
      </c>
    </row>
    <row r="1399" spans="1:15" x14ac:dyDescent="0.2">
      <c r="A1399" s="5" t="s">
        <v>4926</v>
      </c>
      <c r="B1399" s="5" t="s">
        <v>59</v>
      </c>
      <c r="C1399" s="5">
        <v>65</v>
      </c>
      <c r="D1399" s="5" t="s">
        <v>50</v>
      </c>
      <c r="E1399" s="5" t="s">
        <v>4927</v>
      </c>
      <c r="F1399" s="5">
        <v>-5502</v>
      </c>
      <c r="G1399" s="5" t="s">
        <v>99</v>
      </c>
      <c r="H1399" s="5" t="s">
        <v>144</v>
      </c>
      <c r="I1399" s="5">
        <v>135391.63</v>
      </c>
      <c r="J1399" s="5" t="s">
        <v>2045</v>
      </c>
      <c r="K1399" s="5" t="s">
        <v>47</v>
      </c>
      <c r="L1399" s="5" t="s">
        <v>32</v>
      </c>
      <c r="M1399" s="5">
        <v>4.9000000000000004</v>
      </c>
      <c r="N1399" s="5" t="s">
        <v>33</v>
      </c>
      <c r="O1399" s="5">
        <v>19</v>
      </c>
    </row>
    <row r="1400" spans="1:15" x14ac:dyDescent="0.2">
      <c r="A1400" s="5" t="s">
        <v>4928</v>
      </c>
      <c r="B1400" s="5" t="s">
        <v>3557</v>
      </c>
      <c r="C1400" s="5">
        <v>41</v>
      </c>
      <c r="D1400" s="5" t="s">
        <v>17</v>
      </c>
      <c r="E1400" s="5" t="s">
        <v>4929</v>
      </c>
      <c r="F1400" s="5">
        <v>-7746</v>
      </c>
      <c r="G1400" s="5" t="s">
        <v>45</v>
      </c>
      <c r="H1400" s="5" t="s">
        <v>194</v>
      </c>
      <c r="I1400" s="5">
        <v>102370.62</v>
      </c>
      <c r="J1400" s="5" t="s">
        <v>2248</v>
      </c>
      <c r="K1400" s="5" t="s">
        <v>55</v>
      </c>
      <c r="L1400" s="5" t="s">
        <v>23</v>
      </c>
      <c r="M1400" s="5">
        <v>4.4400000000000004</v>
      </c>
      <c r="N1400" s="5" t="s">
        <v>57</v>
      </c>
      <c r="O1400" s="5">
        <v>24</v>
      </c>
    </row>
    <row r="1401" spans="1:15" x14ac:dyDescent="0.2">
      <c r="A1401" s="5" t="s">
        <v>4930</v>
      </c>
      <c r="B1401" s="5" t="s">
        <v>4931</v>
      </c>
      <c r="C1401" s="5">
        <v>65</v>
      </c>
      <c r="D1401" s="5" t="s">
        <v>50</v>
      </c>
      <c r="E1401" s="5" t="s">
        <v>4932</v>
      </c>
      <c r="F1401" s="5">
        <v>-7840</v>
      </c>
      <c r="G1401" s="5" t="s">
        <v>99</v>
      </c>
      <c r="H1401" s="5" t="s">
        <v>79</v>
      </c>
      <c r="I1401" s="5">
        <v>107041.1</v>
      </c>
      <c r="J1401" s="5" t="s">
        <v>2821</v>
      </c>
      <c r="K1401" s="5" t="s">
        <v>55</v>
      </c>
      <c r="L1401" s="5" t="s">
        <v>56</v>
      </c>
      <c r="M1401" s="5">
        <v>2.71</v>
      </c>
      <c r="N1401" s="5" t="s">
        <v>24</v>
      </c>
      <c r="O1401" s="5">
        <v>10</v>
      </c>
    </row>
    <row r="1402" spans="1:15" x14ac:dyDescent="0.2">
      <c r="A1402" s="5" t="s">
        <v>4933</v>
      </c>
      <c r="B1402" s="5" t="s">
        <v>4934</v>
      </c>
      <c r="C1402" s="5">
        <v>42</v>
      </c>
      <c r="D1402" s="5" t="s">
        <v>50</v>
      </c>
      <c r="E1402" s="5" t="s">
        <v>4935</v>
      </c>
      <c r="F1402" s="5">
        <v>-9173</v>
      </c>
      <c r="G1402" s="5" t="s">
        <v>94</v>
      </c>
      <c r="H1402" s="5" t="s">
        <v>79</v>
      </c>
      <c r="I1402" s="5">
        <v>81241.48</v>
      </c>
      <c r="J1402" s="5" t="s">
        <v>2699</v>
      </c>
      <c r="K1402" s="5" t="s">
        <v>55</v>
      </c>
      <c r="L1402" s="5" t="s">
        <v>73</v>
      </c>
      <c r="M1402" s="5">
        <v>3.27</v>
      </c>
      <c r="N1402" s="5" t="s">
        <v>74</v>
      </c>
      <c r="O1402" s="5">
        <v>26</v>
      </c>
    </row>
    <row r="1403" spans="1:15" x14ac:dyDescent="0.2">
      <c r="A1403" s="5" t="s">
        <v>4936</v>
      </c>
      <c r="B1403" s="5" t="s">
        <v>560</v>
      </c>
      <c r="C1403" s="5">
        <v>44</v>
      </c>
      <c r="D1403" s="5" t="s">
        <v>17</v>
      </c>
      <c r="E1403" s="5" t="s">
        <v>4937</v>
      </c>
      <c r="F1403" s="5">
        <v>-4464</v>
      </c>
      <c r="G1403" s="5" t="s">
        <v>45</v>
      </c>
      <c r="H1403" s="5" t="s">
        <v>173</v>
      </c>
      <c r="I1403" s="5">
        <v>118042.17</v>
      </c>
      <c r="J1403" s="5" t="s">
        <v>1573</v>
      </c>
      <c r="K1403" s="5" t="s">
        <v>55</v>
      </c>
      <c r="L1403" s="5" t="s">
        <v>73</v>
      </c>
      <c r="M1403" s="5">
        <v>1.47</v>
      </c>
      <c r="N1403" s="5" t="s">
        <v>33</v>
      </c>
      <c r="O1403" s="5">
        <v>26</v>
      </c>
    </row>
    <row r="1404" spans="1:15" x14ac:dyDescent="0.2">
      <c r="A1404" s="5" t="s">
        <v>4938</v>
      </c>
      <c r="B1404" s="5" t="s">
        <v>852</v>
      </c>
      <c r="C1404" s="5">
        <v>31</v>
      </c>
      <c r="D1404" s="5" t="s">
        <v>17</v>
      </c>
      <c r="E1404" s="5" t="s">
        <v>4939</v>
      </c>
      <c r="F1404" s="5">
        <v>-8987</v>
      </c>
      <c r="G1404" s="5" t="s">
        <v>99</v>
      </c>
      <c r="H1404" s="5" t="s">
        <v>66</v>
      </c>
      <c r="I1404" s="5">
        <v>70432.740000000005</v>
      </c>
      <c r="J1404" s="5" t="s">
        <v>4940</v>
      </c>
      <c r="K1404" s="5" t="s">
        <v>55</v>
      </c>
      <c r="L1404" s="5" t="s">
        <v>56</v>
      </c>
      <c r="M1404" s="5">
        <v>1.69</v>
      </c>
      <c r="N1404" s="5" t="s">
        <v>57</v>
      </c>
      <c r="O1404" s="5">
        <v>18</v>
      </c>
    </row>
    <row r="1405" spans="1:15" x14ac:dyDescent="0.2">
      <c r="A1405" s="5" t="s">
        <v>4941</v>
      </c>
      <c r="B1405" s="5" t="s">
        <v>389</v>
      </c>
      <c r="C1405" s="5">
        <v>33</v>
      </c>
      <c r="D1405" s="5" t="s">
        <v>27</v>
      </c>
      <c r="E1405" s="5" t="s">
        <v>4942</v>
      </c>
      <c r="F1405" s="5">
        <v>-7254</v>
      </c>
      <c r="G1405" s="5" t="s">
        <v>116</v>
      </c>
      <c r="H1405" s="5" t="s">
        <v>38</v>
      </c>
      <c r="I1405" s="5">
        <v>109583.95</v>
      </c>
      <c r="J1405" s="5" t="s">
        <v>2049</v>
      </c>
      <c r="K1405" s="5" t="s">
        <v>118</v>
      </c>
      <c r="L1405" s="5" t="s">
        <v>73</v>
      </c>
      <c r="M1405" s="5">
        <v>1.39</v>
      </c>
      <c r="N1405" s="5" t="s">
        <v>24</v>
      </c>
      <c r="O1405" s="5">
        <v>6</v>
      </c>
    </row>
    <row r="1406" spans="1:15" x14ac:dyDescent="0.2">
      <c r="A1406" s="5" t="s">
        <v>4943</v>
      </c>
      <c r="B1406" s="5" t="s">
        <v>4944</v>
      </c>
      <c r="C1406" s="5">
        <v>56</v>
      </c>
      <c r="D1406" s="5" t="s">
        <v>27</v>
      </c>
      <c r="E1406" s="5" t="s">
        <v>4945</v>
      </c>
      <c r="F1406" s="5">
        <v>-10921</v>
      </c>
      <c r="G1406" s="5" t="s">
        <v>99</v>
      </c>
      <c r="H1406" s="5" t="s">
        <v>53</v>
      </c>
      <c r="I1406" s="5">
        <v>44313.69</v>
      </c>
      <c r="J1406" s="5" t="s">
        <v>4946</v>
      </c>
      <c r="K1406" s="5" t="s">
        <v>136</v>
      </c>
      <c r="L1406" s="5" t="s">
        <v>32</v>
      </c>
      <c r="M1406" s="5">
        <v>4.4000000000000004</v>
      </c>
      <c r="N1406" s="5" t="s">
        <v>74</v>
      </c>
      <c r="O1406" s="5">
        <v>11</v>
      </c>
    </row>
    <row r="1407" spans="1:15" x14ac:dyDescent="0.2">
      <c r="A1407" s="5" t="s">
        <v>4947</v>
      </c>
      <c r="B1407" s="5" t="s">
        <v>4948</v>
      </c>
      <c r="C1407" s="5">
        <v>40</v>
      </c>
      <c r="D1407" s="5" t="s">
        <v>17</v>
      </c>
      <c r="E1407" s="5" t="s">
        <v>4949</v>
      </c>
      <c r="F1407" s="5">
        <v>-8244</v>
      </c>
      <c r="G1407" s="5" t="s">
        <v>85</v>
      </c>
      <c r="H1407" s="5" t="s">
        <v>53</v>
      </c>
      <c r="I1407" s="5">
        <v>161110.88</v>
      </c>
      <c r="J1407" s="5" t="s">
        <v>4950</v>
      </c>
      <c r="K1407" s="5" t="s">
        <v>104</v>
      </c>
      <c r="L1407" s="5" t="s">
        <v>56</v>
      </c>
      <c r="M1407" s="5">
        <v>4.97</v>
      </c>
      <c r="N1407" s="5" t="s">
        <v>33</v>
      </c>
      <c r="O1407" s="5">
        <v>0</v>
      </c>
    </row>
    <row r="1408" spans="1:15" x14ac:dyDescent="0.2">
      <c r="A1408" s="5" t="s">
        <v>4951</v>
      </c>
      <c r="B1408" s="5" t="s">
        <v>4952</v>
      </c>
      <c r="C1408" s="5">
        <v>59</v>
      </c>
      <c r="D1408" s="5" t="s">
        <v>27</v>
      </c>
      <c r="E1408" s="5" t="s">
        <v>4953</v>
      </c>
      <c r="F1408" s="5">
        <v>-10703</v>
      </c>
      <c r="G1408" s="5" t="s">
        <v>45</v>
      </c>
      <c r="H1408" s="5" t="s">
        <v>66</v>
      </c>
      <c r="I1408" s="5">
        <v>79849.06</v>
      </c>
      <c r="J1408" s="5" t="s">
        <v>2798</v>
      </c>
      <c r="K1408" s="5" t="s">
        <v>55</v>
      </c>
      <c r="L1408" s="5" t="s">
        <v>23</v>
      </c>
      <c r="M1408" s="5">
        <v>1.17</v>
      </c>
      <c r="N1408" s="5" t="s">
        <v>41</v>
      </c>
      <c r="O1408" s="5">
        <v>11</v>
      </c>
    </row>
    <row r="1409" spans="1:15" x14ac:dyDescent="0.2">
      <c r="A1409" s="5" t="s">
        <v>4954</v>
      </c>
      <c r="B1409" s="5" t="s">
        <v>4955</v>
      </c>
      <c r="C1409" s="5">
        <v>53</v>
      </c>
      <c r="D1409" s="5" t="s">
        <v>50</v>
      </c>
      <c r="E1409" s="5" t="s">
        <v>4956</v>
      </c>
      <c r="F1409" s="5">
        <v>-6333</v>
      </c>
      <c r="G1409" s="5" t="s">
        <v>37</v>
      </c>
      <c r="H1409" s="5" t="s">
        <v>20</v>
      </c>
      <c r="I1409" s="5">
        <v>82457.37</v>
      </c>
      <c r="J1409" s="5" t="s">
        <v>4957</v>
      </c>
      <c r="K1409" s="5" t="s">
        <v>104</v>
      </c>
      <c r="L1409" s="5" t="s">
        <v>56</v>
      </c>
      <c r="M1409" s="5">
        <v>2.13</v>
      </c>
      <c r="N1409" s="5" t="s">
        <v>41</v>
      </c>
      <c r="O1409" s="5">
        <v>19</v>
      </c>
    </row>
    <row r="1410" spans="1:15" x14ac:dyDescent="0.2">
      <c r="A1410" s="5" t="s">
        <v>4958</v>
      </c>
      <c r="B1410" s="5" t="s">
        <v>4959</v>
      </c>
      <c r="C1410" s="5">
        <v>29</v>
      </c>
      <c r="D1410" s="5" t="s">
        <v>17</v>
      </c>
      <c r="E1410" s="5" t="s">
        <v>4960</v>
      </c>
      <c r="F1410" s="5">
        <v>-5738</v>
      </c>
      <c r="G1410" s="5" t="s">
        <v>116</v>
      </c>
      <c r="H1410" s="5" t="s">
        <v>53</v>
      </c>
      <c r="I1410" s="5">
        <v>51209.99</v>
      </c>
      <c r="J1410" s="5" t="s">
        <v>4000</v>
      </c>
      <c r="K1410" s="5" t="s">
        <v>104</v>
      </c>
      <c r="L1410" s="5" t="s">
        <v>32</v>
      </c>
      <c r="M1410" s="5">
        <v>1.72</v>
      </c>
      <c r="N1410" s="5" t="s">
        <v>24</v>
      </c>
      <c r="O1410" s="5">
        <v>11</v>
      </c>
    </row>
    <row r="1411" spans="1:15" x14ac:dyDescent="0.2">
      <c r="A1411" s="5" t="s">
        <v>4961</v>
      </c>
      <c r="B1411" s="5" t="s">
        <v>4962</v>
      </c>
      <c r="C1411" s="5">
        <v>26</v>
      </c>
      <c r="D1411" s="5" t="s">
        <v>27</v>
      </c>
      <c r="E1411" s="5" t="s">
        <v>4963</v>
      </c>
      <c r="F1411" s="5">
        <v>-6236</v>
      </c>
      <c r="G1411" s="5" t="s">
        <v>85</v>
      </c>
      <c r="H1411" s="5" t="s">
        <v>30</v>
      </c>
      <c r="I1411" s="5">
        <v>150396.46</v>
      </c>
      <c r="J1411" s="5" t="s">
        <v>846</v>
      </c>
      <c r="K1411" s="5" t="s">
        <v>81</v>
      </c>
      <c r="L1411" s="5" t="s">
        <v>56</v>
      </c>
      <c r="M1411" s="5">
        <v>4.75</v>
      </c>
      <c r="N1411" s="5" t="s">
        <v>57</v>
      </c>
      <c r="O1411" s="5">
        <v>7</v>
      </c>
    </row>
    <row r="1412" spans="1:15" x14ac:dyDescent="0.2">
      <c r="A1412" s="5" t="s">
        <v>4964</v>
      </c>
      <c r="B1412" s="5" t="s">
        <v>4965</v>
      </c>
      <c r="C1412" s="5">
        <v>61</v>
      </c>
      <c r="D1412" s="5" t="s">
        <v>50</v>
      </c>
      <c r="E1412" s="5" t="s">
        <v>4966</v>
      </c>
      <c r="F1412" s="5">
        <v>-7042</v>
      </c>
      <c r="G1412" s="5" t="s">
        <v>52</v>
      </c>
      <c r="H1412" s="5" t="s">
        <v>20</v>
      </c>
      <c r="I1412" s="5">
        <v>48997.59</v>
      </c>
      <c r="J1412" s="5" t="s">
        <v>2641</v>
      </c>
      <c r="K1412" s="5" t="s">
        <v>118</v>
      </c>
      <c r="L1412" s="5" t="s">
        <v>32</v>
      </c>
      <c r="M1412" s="5">
        <v>1.44</v>
      </c>
      <c r="N1412" s="5" t="s">
        <v>57</v>
      </c>
      <c r="O1412" s="5">
        <v>1</v>
      </c>
    </row>
    <row r="1413" spans="1:15" x14ac:dyDescent="0.2">
      <c r="A1413" s="5" t="s">
        <v>4967</v>
      </c>
      <c r="B1413" s="5" t="s">
        <v>4968</v>
      </c>
      <c r="C1413" s="5">
        <v>49</v>
      </c>
      <c r="D1413" s="5" t="s">
        <v>50</v>
      </c>
      <c r="E1413" s="5" t="s">
        <v>4969</v>
      </c>
      <c r="F1413" s="5">
        <v>-4829</v>
      </c>
      <c r="G1413" s="5" t="s">
        <v>45</v>
      </c>
      <c r="H1413" s="5" t="s">
        <v>144</v>
      </c>
      <c r="I1413" s="5">
        <v>35780.480000000003</v>
      </c>
      <c r="J1413" s="5" t="s">
        <v>4970</v>
      </c>
      <c r="K1413" s="5" t="s">
        <v>55</v>
      </c>
      <c r="L1413" s="5" t="s">
        <v>73</v>
      </c>
      <c r="M1413" s="5">
        <v>1.77</v>
      </c>
      <c r="N1413" s="5" t="s">
        <v>41</v>
      </c>
      <c r="O1413" s="5">
        <v>12</v>
      </c>
    </row>
    <row r="1414" spans="1:15" x14ac:dyDescent="0.2">
      <c r="A1414" s="5" t="s">
        <v>4971</v>
      </c>
      <c r="B1414" s="5" t="s">
        <v>758</v>
      </c>
      <c r="C1414" s="5">
        <v>42</v>
      </c>
      <c r="D1414" s="5" t="s">
        <v>17</v>
      </c>
      <c r="E1414" s="5" t="s">
        <v>4972</v>
      </c>
      <c r="F1414" s="5">
        <v>-5402</v>
      </c>
      <c r="G1414" s="5" t="s">
        <v>116</v>
      </c>
      <c r="H1414" s="5" t="s">
        <v>30</v>
      </c>
      <c r="I1414" s="5">
        <v>163512.91</v>
      </c>
      <c r="J1414" s="5" t="s">
        <v>4973</v>
      </c>
      <c r="K1414" s="5" t="s">
        <v>118</v>
      </c>
      <c r="L1414" s="5" t="s">
        <v>23</v>
      </c>
      <c r="M1414" s="5">
        <v>4.74</v>
      </c>
      <c r="N1414" s="5" t="s">
        <v>57</v>
      </c>
      <c r="O1414" s="5">
        <v>10</v>
      </c>
    </row>
    <row r="1415" spans="1:15" x14ac:dyDescent="0.2">
      <c r="A1415" s="5" t="s">
        <v>4974</v>
      </c>
      <c r="B1415" s="5" t="s">
        <v>4975</v>
      </c>
      <c r="C1415" s="5">
        <v>32</v>
      </c>
      <c r="D1415" s="5" t="s">
        <v>17</v>
      </c>
      <c r="E1415" s="5" t="s">
        <v>4976</v>
      </c>
      <c r="F1415" s="5">
        <v>-3733</v>
      </c>
      <c r="G1415" s="5" t="s">
        <v>45</v>
      </c>
      <c r="H1415" s="5" t="s">
        <v>79</v>
      </c>
      <c r="I1415" s="5">
        <v>92725.6</v>
      </c>
      <c r="J1415" s="5" t="s">
        <v>4977</v>
      </c>
      <c r="K1415" s="5" t="s">
        <v>104</v>
      </c>
      <c r="L1415" s="5" t="s">
        <v>32</v>
      </c>
      <c r="M1415" s="5">
        <v>4.29</v>
      </c>
      <c r="N1415" s="5" t="s">
        <v>41</v>
      </c>
      <c r="O1415" s="5">
        <v>15</v>
      </c>
    </row>
    <row r="1416" spans="1:15" x14ac:dyDescent="0.2">
      <c r="A1416" s="5" t="s">
        <v>4978</v>
      </c>
      <c r="B1416" s="5" t="s">
        <v>2494</v>
      </c>
      <c r="C1416" s="5">
        <v>57</v>
      </c>
      <c r="D1416" s="5" t="s">
        <v>27</v>
      </c>
      <c r="E1416" s="5" t="s">
        <v>4979</v>
      </c>
      <c r="F1416" s="5">
        <v>-5656</v>
      </c>
      <c r="G1416" s="5" t="s">
        <v>99</v>
      </c>
      <c r="H1416" s="5" t="s">
        <v>79</v>
      </c>
      <c r="I1416" s="5">
        <v>94088.81</v>
      </c>
      <c r="J1416" s="5" t="s">
        <v>4980</v>
      </c>
      <c r="K1416" s="5" t="s">
        <v>136</v>
      </c>
      <c r="L1416" s="5" t="s">
        <v>73</v>
      </c>
      <c r="M1416" s="5">
        <v>3.54</v>
      </c>
      <c r="N1416" s="5" t="s">
        <v>57</v>
      </c>
      <c r="O1416" s="5">
        <v>25</v>
      </c>
    </row>
    <row r="1417" spans="1:15" x14ac:dyDescent="0.2">
      <c r="A1417" s="5" t="s">
        <v>4981</v>
      </c>
      <c r="B1417" s="5" t="s">
        <v>4982</v>
      </c>
      <c r="C1417" s="5">
        <v>51</v>
      </c>
      <c r="D1417" s="5" t="s">
        <v>27</v>
      </c>
      <c r="E1417" s="5" t="s">
        <v>4983</v>
      </c>
      <c r="F1417" s="5">
        <v>-7300</v>
      </c>
      <c r="G1417" s="5" t="s">
        <v>19</v>
      </c>
      <c r="H1417" s="5" t="s">
        <v>144</v>
      </c>
      <c r="I1417" s="5">
        <v>176106.39</v>
      </c>
      <c r="J1417" s="5" t="s">
        <v>360</v>
      </c>
      <c r="K1417" s="5" t="s">
        <v>55</v>
      </c>
      <c r="L1417" s="5" t="s">
        <v>32</v>
      </c>
      <c r="M1417" s="5">
        <v>1.8</v>
      </c>
      <c r="N1417" s="5" t="s">
        <v>24</v>
      </c>
      <c r="O1417" s="5">
        <v>38</v>
      </c>
    </row>
    <row r="1418" spans="1:15" x14ac:dyDescent="0.2">
      <c r="A1418" s="5" t="s">
        <v>4984</v>
      </c>
      <c r="B1418" s="5" t="s">
        <v>4985</v>
      </c>
      <c r="C1418" s="5">
        <v>65</v>
      </c>
      <c r="D1418" s="5" t="s">
        <v>17</v>
      </c>
      <c r="E1418" s="5" t="s">
        <v>4986</v>
      </c>
      <c r="F1418" s="5">
        <v>-7999</v>
      </c>
      <c r="G1418" s="5" t="s">
        <v>78</v>
      </c>
      <c r="H1418" s="5" t="s">
        <v>79</v>
      </c>
      <c r="I1418" s="5">
        <v>141890.1</v>
      </c>
      <c r="J1418" s="5" t="s">
        <v>4481</v>
      </c>
      <c r="K1418" s="5" t="s">
        <v>136</v>
      </c>
      <c r="L1418" s="5" t="s">
        <v>56</v>
      </c>
      <c r="M1418" s="5">
        <v>2.2999999999999998</v>
      </c>
      <c r="N1418" s="5" t="s">
        <v>74</v>
      </c>
      <c r="O1418" s="5">
        <v>25</v>
      </c>
    </row>
    <row r="1419" spans="1:15" x14ac:dyDescent="0.2">
      <c r="A1419" s="5" t="s">
        <v>4987</v>
      </c>
      <c r="B1419" s="5" t="s">
        <v>4988</v>
      </c>
      <c r="C1419" s="5">
        <v>46</v>
      </c>
      <c r="D1419" s="5" t="s">
        <v>27</v>
      </c>
      <c r="E1419" s="5" t="s">
        <v>4989</v>
      </c>
      <c r="F1419" s="5">
        <v>-7840</v>
      </c>
      <c r="G1419" s="5" t="s">
        <v>52</v>
      </c>
      <c r="H1419" s="5" t="s">
        <v>53</v>
      </c>
      <c r="I1419" s="5">
        <v>35909.72</v>
      </c>
      <c r="J1419" s="5" t="s">
        <v>3439</v>
      </c>
      <c r="K1419" s="5" t="s">
        <v>118</v>
      </c>
      <c r="L1419" s="5" t="s">
        <v>23</v>
      </c>
      <c r="M1419" s="5">
        <v>4.43</v>
      </c>
      <c r="N1419" s="5" t="s">
        <v>33</v>
      </c>
      <c r="O1419" s="5">
        <v>15</v>
      </c>
    </row>
    <row r="1420" spans="1:15" x14ac:dyDescent="0.2">
      <c r="A1420" s="5" t="s">
        <v>4990</v>
      </c>
      <c r="B1420" s="5" t="s">
        <v>4707</v>
      </c>
      <c r="C1420" s="5">
        <v>61</v>
      </c>
      <c r="D1420" s="5" t="s">
        <v>27</v>
      </c>
      <c r="E1420" s="5" t="s">
        <v>4991</v>
      </c>
      <c r="F1420" s="5">
        <v>-9088</v>
      </c>
      <c r="G1420" s="5" t="s">
        <v>19</v>
      </c>
      <c r="H1420" s="5" t="s">
        <v>79</v>
      </c>
      <c r="I1420" s="5">
        <v>168142.03</v>
      </c>
      <c r="J1420" s="5" t="s">
        <v>4992</v>
      </c>
      <c r="K1420" s="5" t="s">
        <v>136</v>
      </c>
      <c r="L1420" s="5" t="s">
        <v>73</v>
      </c>
      <c r="M1420" s="5">
        <v>4.88</v>
      </c>
      <c r="N1420" s="5" t="s">
        <v>41</v>
      </c>
      <c r="O1420" s="5">
        <v>37</v>
      </c>
    </row>
    <row r="1421" spans="1:15" x14ac:dyDescent="0.2">
      <c r="A1421" s="5" t="s">
        <v>4993</v>
      </c>
      <c r="B1421" s="5" t="s">
        <v>681</v>
      </c>
      <c r="C1421" s="5">
        <v>37</v>
      </c>
      <c r="D1421" s="5" t="s">
        <v>17</v>
      </c>
      <c r="E1421" s="5" t="s">
        <v>4994</v>
      </c>
      <c r="F1421" s="5">
        <v>-10113</v>
      </c>
      <c r="G1421" s="5" t="s">
        <v>78</v>
      </c>
      <c r="H1421" s="5" t="s">
        <v>144</v>
      </c>
      <c r="I1421" s="5">
        <v>178647.98</v>
      </c>
      <c r="J1421" s="5" t="s">
        <v>4995</v>
      </c>
      <c r="K1421" s="5" t="s">
        <v>55</v>
      </c>
      <c r="L1421" s="5" t="s">
        <v>56</v>
      </c>
      <c r="M1421" s="5">
        <v>2.5099999999999998</v>
      </c>
      <c r="N1421" s="5" t="s">
        <v>41</v>
      </c>
      <c r="O1421" s="5">
        <v>34</v>
      </c>
    </row>
    <row r="1422" spans="1:15" x14ac:dyDescent="0.2">
      <c r="A1422" s="5" t="s">
        <v>4996</v>
      </c>
      <c r="B1422" s="5" t="s">
        <v>4997</v>
      </c>
      <c r="C1422" s="5">
        <v>32</v>
      </c>
      <c r="D1422" s="5" t="s">
        <v>17</v>
      </c>
      <c r="E1422" s="5" t="s">
        <v>4998</v>
      </c>
      <c r="F1422" s="5">
        <v>-4279</v>
      </c>
      <c r="G1422" s="5" t="s">
        <v>78</v>
      </c>
      <c r="H1422" s="5" t="s">
        <v>173</v>
      </c>
      <c r="I1422" s="5">
        <v>99991.52</v>
      </c>
      <c r="J1422" s="5" t="s">
        <v>4999</v>
      </c>
      <c r="K1422" s="5" t="s">
        <v>127</v>
      </c>
      <c r="L1422" s="5" t="s">
        <v>32</v>
      </c>
      <c r="M1422" s="5">
        <v>2.37</v>
      </c>
      <c r="N1422" s="5" t="s">
        <v>24</v>
      </c>
      <c r="O1422" s="5">
        <v>38</v>
      </c>
    </row>
    <row r="1423" spans="1:15" x14ac:dyDescent="0.2">
      <c r="A1423" s="5" t="s">
        <v>5000</v>
      </c>
      <c r="B1423" s="5" t="s">
        <v>5001</v>
      </c>
      <c r="C1423" s="5">
        <v>49</v>
      </c>
      <c r="D1423" s="5" t="s">
        <v>17</v>
      </c>
      <c r="E1423" s="5" t="s">
        <v>5002</v>
      </c>
      <c r="F1423" s="5">
        <v>-9370</v>
      </c>
      <c r="G1423" s="5" t="s">
        <v>116</v>
      </c>
      <c r="H1423" s="5" t="s">
        <v>53</v>
      </c>
      <c r="I1423" s="5">
        <v>119003.08</v>
      </c>
      <c r="J1423" s="5" t="s">
        <v>2477</v>
      </c>
      <c r="K1423" s="5" t="s">
        <v>22</v>
      </c>
      <c r="L1423" s="5" t="s">
        <v>56</v>
      </c>
      <c r="M1423" s="5">
        <v>2.0699999999999998</v>
      </c>
      <c r="N1423" s="5" t="s">
        <v>41</v>
      </c>
      <c r="O1423" s="5">
        <v>9</v>
      </c>
    </row>
    <row r="1424" spans="1:15" x14ac:dyDescent="0.2">
      <c r="A1424" s="5" t="s">
        <v>5003</v>
      </c>
      <c r="B1424" s="5" t="s">
        <v>5004</v>
      </c>
      <c r="C1424" s="5">
        <v>48</v>
      </c>
      <c r="D1424" s="5" t="s">
        <v>50</v>
      </c>
      <c r="E1424" s="5" t="s">
        <v>5005</v>
      </c>
      <c r="F1424" s="5">
        <v>-8848</v>
      </c>
      <c r="G1424" s="5" t="s">
        <v>52</v>
      </c>
      <c r="H1424" s="5" t="s">
        <v>38</v>
      </c>
      <c r="I1424" s="5">
        <v>92471.81</v>
      </c>
      <c r="J1424" s="5" t="s">
        <v>1471</v>
      </c>
      <c r="K1424" s="5" t="s">
        <v>118</v>
      </c>
      <c r="L1424" s="5" t="s">
        <v>23</v>
      </c>
      <c r="M1424" s="5">
        <v>3.21</v>
      </c>
      <c r="N1424" s="5" t="s">
        <v>57</v>
      </c>
      <c r="O1424" s="5">
        <v>29</v>
      </c>
    </row>
    <row r="1425" spans="1:15" x14ac:dyDescent="0.2">
      <c r="A1425" s="5" t="s">
        <v>5006</v>
      </c>
      <c r="B1425" s="5" t="s">
        <v>5007</v>
      </c>
      <c r="C1425" s="5">
        <v>65</v>
      </c>
      <c r="D1425" s="5" t="s">
        <v>50</v>
      </c>
      <c r="E1425" s="5" t="s">
        <v>5008</v>
      </c>
      <c r="F1425" s="5">
        <v>-6887</v>
      </c>
      <c r="G1425" s="5" t="s">
        <v>29</v>
      </c>
      <c r="H1425" s="5" t="s">
        <v>194</v>
      </c>
      <c r="I1425" s="5">
        <v>45913.86</v>
      </c>
      <c r="J1425" s="5" t="s">
        <v>3674</v>
      </c>
      <c r="K1425" s="5" t="s">
        <v>47</v>
      </c>
      <c r="L1425" s="5" t="s">
        <v>73</v>
      </c>
      <c r="M1425" s="5">
        <v>1.45</v>
      </c>
      <c r="N1425" s="5" t="s">
        <v>41</v>
      </c>
      <c r="O1425" s="5">
        <v>15</v>
      </c>
    </row>
    <row r="1426" spans="1:15" x14ac:dyDescent="0.2">
      <c r="A1426" s="5" t="s">
        <v>5009</v>
      </c>
      <c r="B1426" s="5" t="s">
        <v>5010</v>
      </c>
      <c r="C1426" s="5">
        <v>55</v>
      </c>
      <c r="D1426" s="5" t="s">
        <v>17</v>
      </c>
      <c r="E1426" s="5" t="s">
        <v>5011</v>
      </c>
      <c r="F1426" s="5">
        <v>-10706</v>
      </c>
      <c r="G1426" s="5" t="s">
        <v>85</v>
      </c>
      <c r="H1426" s="5" t="s">
        <v>71</v>
      </c>
      <c r="I1426" s="5">
        <v>179600.02</v>
      </c>
      <c r="J1426" s="5" t="s">
        <v>5012</v>
      </c>
      <c r="K1426" s="5" t="s">
        <v>127</v>
      </c>
      <c r="L1426" s="5" t="s">
        <v>23</v>
      </c>
      <c r="M1426" s="5">
        <v>2.06</v>
      </c>
      <c r="N1426" s="5" t="s">
        <v>33</v>
      </c>
      <c r="O1426" s="5">
        <v>0</v>
      </c>
    </row>
    <row r="1427" spans="1:15" x14ac:dyDescent="0.2">
      <c r="A1427" s="5" t="s">
        <v>5013</v>
      </c>
      <c r="B1427" s="5" t="s">
        <v>2468</v>
      </c>
      <c r="C1427" s="5">
        <v>64</v>
      </c>
      <c r="D1427" s="5" t="s">
        <v>17</v>
      </c>
      <c r="E1427" s="5" t="s">
        <v>5014</v>
      </c>
      <c r="F1427" s="5">
        <v>-2760</v>
      </c>
      <c r="G1427" s="5" t="s">
        <v>37</v>
      </c>
      <c r="H1427" s="5" t="s">
        <v>53</v>
      </c>
      <c r="I1427" s="5">
        <v>52148.800000000003</v>
      </c>
      <c r="J1427" s="5" t="s">
        <v>1377</v>
      </c>
      <c r="K1427" s="5" t="s">
        <v>22</v>
      </c>
      <c r="L1427" s="5" t="s">
        <v>32</v>
      </c>
      <c r="M1427" s="5">
        <v>2.59</v>
      </c>
      <c r="N1427" s="5" t="s">
        <v>41</v>
      </c>
      <c r="O1427" s="5">
        <v>2</v>
      </c>
    </row>
    <row r="1428" spans="1:15" x14ac:dyDescent="0.2">
      <c r="A1428" s="5" t="s">
        <v>5015</v>
      </c>
      <c r="B1428" s="5" t="s">
        <v>5016</v>
      </c>
      <c r="C1428" s="5">
        <v>40</v>
      </c>
      <c r="D1428" s="5" t="s">
        <v>17</v>
      </c>
      <c r="E1428" s="5" t="s">
        <v>5017</v>
      </c>
      <c r="F1428" s="5">
        <v>-10297</v>
      </c>
      <c r="G1428" s="5" t="s">
        <v>78</v>
      </c>
      <c r="H1428" s="5" t="s">
        <v>194</v>
      </c>
      <c r="I1428" s="5">
        <v>112522.99</v>
      </c>
      <c r="J1428" s="5" t="s">
        <v>3147</v>
      </c>
      <c r="K1428" s="5" t="s">
        <v>62</v>
      </c>
      <c r="L1428" s="5" t="s">
        <v>23</v>
      </c>
      <c r="M1428" s="5">
        <v>4.08</v>
      </c>
      <c r="N1428" s="5" t="s">
        <v>74</v>
      </c>
      <c r="O1428" s="5">
        <v>35</v>
      </c>
    </row>
    <row r="1429" spans="1:15" x14ac:dyDescent="0.2">
      <c r="A1429" s="5" t="s">
        <v>5018</v>
      </c>
      <c r="B1429" s="5" t="s">
        <v>1752</v>
      </c>
      <c r="C1429" s="5">
        <v>57</v>
      </c>
      <c r="D1429" s="5" t="s">
        <v>27</v>
      </c>
      <c r="E1429" s="5" t="s">
        <v>5019</v>
      </c>
      <c r="F1429" s="5">
        <v>-9582</v>
      </c>
      <c r="G1429" s="5" t="s">
        <v>116</v>
      </c>
      <c r="H1429" s="5" t="s">
        <v>20</v>
      </c>
      <c r="I1429" s="5">
        <v>114904.46</v>
      </c>
      <c r="J1429" s="5" t="s">
        <v>5020</v>
      </c>
      <c r="K1429" s="5" t="s">
        <v>127</v>
      </c>
      <c r="L1429" s="5" t="s">
        <v>56</v>
      </c>
      <c r="M1429" s="5">
        <v>2.0499999999999998</v>
      </c>
      <c r="N1429" s="5" t="s">
        <v>74</v>
      </c>
      <c r="O1429" s="5">
        <v>35</v>
      </c>
    </row>
    <row r="1430" spans="1:15" x14ac:dyDescent="0.2">
      <c r="A1430" s="5" t="s">
        <v>5021</v>
      </c>
      <c r="B1430" s="5" t="s">
        <v>5022</v>
      </c>
      <c r="C1430" s="5">
        <v>37</v>
      </c>
      <c r="D1430" s="5" t="s">
        <v>27</v>
      </c>
      <c r="E1430" s="5" t="s">
        <v>5023</v>
      </c>
      <c r="F1430" s="5">
        <v>-8634</v>
      </c>
      <c r="G1430" s="5" t="s">
        <v>45</v>
      </c>
      <c r="H1430" s="5" t="s">
        <v>144</v>
      </c>
      <c r="I1430" s="5">
        <v>35091.620000000003</v>
      </c>
      <c r="J1430" s="5" t="s">
        <v>876</v>
      </c>
      <c r="K1430" s="5" t="s">
        <v>62</v>
      </c>
      <c r="L1430" s="5" t="s">
        <v>56</v>
      </c>
      <c r="M1430" s="5">
        <v>4.04</v>
      </c>
      <c r="N1430" s="5" t="s">
        <v>41</v>
      </c>
      <c r="O1430" s="5">
        <v>6</v>
      </c>
    </row>
    <row r="1431" spans="1:15" x14ac:dyDescent="0.2">
      <c r="A1431" s="5" t="s">
        <v>5024</v>
      </c>
      <c r="B1431" s="5" t="s">
        <v>5025</v>
      </c>
      <c r="C1431" s="5">
        <v>60</v>
      </c>
      <c r="D1431" s="5" t="s">
        <v>50</v>
      </c>
      <c r="E1431" s="5" t="s">
        <v>5026</v>
      </c>
      <c r="F1431" s="5">
        <v>-7380</v>
      </c>
      <c r="G1431" s="5" t="s">
        <v>29</v>
      </c>
      <c r="H1431" s="5" t="s">
        <v>194</v>
      </c>
      <c r="I1431" s="5">
        <v>49078.25</v>
      </c>
      <c r="J1431" s="5" t="s">
        <v>5027</v>
      </c>
      <c r="K1431" s="5" t="s">
        <v>127</v>
      </c>
      <c r="L1431" s="5" t="s">
        <v>32</v>
      </c>
      <c r="M1431" s="5">
        <v>4.3</v>
      </c>
      <c r="N1431" s="5" t="s">
        <v>57</v>
      </c>
      <c r="O1431" s="5">
        <v>18</v>
      </c>
    </row>
    <row r="1432" spans="1:15" x14ac:dyDescent="0.2">
      <c r="A1432" s="5" t="s">
        <v>5028</v>
      </c>
      <c r="B1432" s="5" t="s">
        <v>5029</v>
      </c>
      <c r="C1432" s="5">
        <v>58</v>
      </c>
      <c r="D1432" s="5" t="s">
        <v>27</v>
      </c>
      <c r="E1432" s="5" t="s">
        <v>5030</v>
      </c>
      <c r="F1432" s="5">
        <v>-2888</v>
      </c>
      <c r="G1432" s="5" t="s">
        <v>19</v>
      </c>
      <c r="H1432" s="5" t="s">
        <v>20</v>
      </c>
      <c r="I1432" s="5">
        <v>103455.09</v>
      </c>
      <c r="J1432" s="5" t="s">
        <v>1116</v>
      </c>
      <c r="K1432" s="5" t="s">
        <v>22</v>
      </c>
      <c r="L1432" s="5" t="s">
        <v>23</v>
      </c>
      <c r="M1432" s="5">
        <v>1.45</v>
      </c>
      <c r="N1432" s="5" t="s">
        <v>24</v>
      </c>
      <c r="O1432" s="5">
        <v>27</v>
      </c>
    </row>
    <row r="1433" spans="1:15" x14ac:dyDescent="0.2">
      <c r="A1433" s="5" t="s">
        <v>5031</v>
      </c>
      <c r="B1433" s="5" t="s">
        <v>5032</v>
      </c>
      <c r="C1433" s="5">
        <v>29</v>
      </c>
      <c r="D1433" s="5" t="s">
        <v>27</v>
      </c>
      <c r="E1433" s="5" t="s">
        <v>5033</v>
      </c>
      <c r="F1433" s="5">
        <v>-6842</v>
      </c>
      <c r="G1433" s="5" t="s">
        <v>116</v>
      </c>
      <c r="H1433" s="5" t="s">
        <v>53</v>
      </c>
      <c r="I1433" s="5">
        <v>122210.68</v>
      </c>
      <c r="J1433" s="5" t="s">
        <v>39</v>
      </c>
      <c r="K1433" s="5" t="s">
        <v>104</v>
      </c>
      <c r="L1433" s="5" t="s">
        <v>56</v>
      </c>
      <c r="M1433" s="5">
        <v>2.1</v>
      </c>
      <c r="N1433" s="5" t="s">
        <v>33</v>
      </c>
      <c r="O1433" s="5">
        <v>27</v>
      </c>
    </row>
    <row r="1434" spans="1:15" x14ac:dyDescent="0.2">
      <c r="A1434" s="5" t="s">
        <v>5034</v>
      </c>
      <c r="B1434" s="5" t="s">
        <v>5035</v>
      </c>
      <c r="C1434" s="5">
        <v>45</v>
      </c>
      <c r="D1434" s="5" t="s">
        <v>27</v>
      </c>
      <c r="E1434" s="5" t="s">
        <v>5036</v>
      </c>
      <c r="F1434" s="5">
        <v>-4046</v>
      </c>
      <c r="G1434" s="5" t="s">
        <v>78</v>
      </c>
      <c r="H1434" s="5" t="s">
        <v>71</v>
      </c>
      <c r="I1434" s="5">
        <v>81923.06</v>
      </c>
      <c r="J1434" s="5" t="s">
        <v>5037</v>
      </c>
      <c r="K1434" s="5" t="s">
        <v>127</v>
      </c>
      <c r="L1434" s="5" t="s">
        <v>56</v>
      </c>
      <c r="M1434" s="5">
        <v>4.49</v>
      </c>
      <c r="N1434" s="5" t="s">
        <v>24</v>
      </c>
      <c r="O1434" s="5">
        <v>20</v>
      </c>
    </row>
    <row r="1435" spans="1:15" x14ac:dyDescent="0.2">
      <c r="A1435" s="5" t="s">
        <v>5038</v>
      </c>
      <c r="B1435" s="5" t="s">
        <v>1483</v>
      </c>
      <c r="C1435" s="5">
        <v>33</v>
      </c>
      <c r="D1435" s="5" t="s">
        <v>27</v>
      </c>
      <c r="E1435" s="5" t="s">
        <v>5039</v>
      </c>
      <c r="F1435" s="5">
        <v>-2178</v>
      </c>
      <c r="G1435" s="5" t="s">
        <v>37</v>
      </c>
      <c r="H1435" s="5" t="s">
        <v>30</v>
      </c>
      <c r="I1435" s="5">
        <v>66240.95</v>
      </c>
      <c r="J1435" s="5" t="s">
        <v>3203</v>
      </c>
      <c r="K1435" s="5" t="s">
        <v>81</v>
      </c>
      <c r="L1435" s="5" t="s">
        <v>56</v>
      </c>
      <c r="M1435" s="5">
        <v>4.17</v>
      </c>
      <c r="N1435" s="5" t="s">
        <v>33</v>
      </c>
      <c r="O1435" s="5">
        <v>31</v>
      </c>
    </row>
    <row r="1436" spans="1:15" x14ac:dyDescent="0.2">
      <c r="A1436" s="5" t="s">
        <v>5040</v>
      </c>
      <c r="B1436" s="5" t="s">
        <v>5041</v>
      </c>
      <c r="C1436" s="5">
        <v>46</v>
      </c>
      <c r="D1436" s="5" t="s">
        <v>50</v>
      </c>
      <c r="E1436" s="5" t="s">
        <v>5042</v>
      </c>
      <c r="F1436" s="5">
        <v>-7630</v>
      </c>
      <c r="G1436" s="5" t="s">
        <v>37</v>
      </c>
      <c r="H1436" s="5" t="s">
        <v>38</v>
      </c>
      <c r="I1436" s="5">
        <v>67311.41</v>
      </c>
      <c r="J1436" s="5" t="s">
        <v>3798</v>
      </c>
      <c r="K1436" s="5" t="s">
        <v>62</v>
      </c>
      <c r="L1436" s="5" t="s">
        <v>32</v>
      </c>
      <c r="M1436" s="5">
        <v>1.39</v>
      </c>
      <c r="N1436" s="5" t="s">
        <v>24</v>
      </c>
      <c r="O1436" s="5">
        <v>34</v>
      </c>
    </row>
    <row r="1437" spans="1:15" x14ac:dyDescent="0.2">
      <c r="A1437" s="5" t="s">
        <v>5043</v>
      </c>
      <c r="B1437" s="5" t="s">
        <v>5044</v>
      </c>
      <c r="C1437" s="5">
        <v>22</v>
      </c>
      <c r="D1437" s="5" t="s">
        <v>50</v>
      </c>
      <c r="E1437" s="5" t="s">
        <v>5045</v>
      </c>
      <c r="F1437" s="5">
        <v>-7189</v>
      </c>
      <c r="G1437" s="5" t="s">
        <v>37</v>
      </c>
      <c r="H1437" s="5" t="s">
        <v>30</v>
      </c>
      <c r="I1437" s="5">
        <v>49735.97</v>
      </c>
      <c r="J1437" s="5" t="s">
        <v>861</v>
      </c>
      <c r="K1437" s="5" t="s">
        <v>127</v>
      </c>
      <c r="L1437" s="5" t="s">
        <v>23</v>
      </c>
      <c r="M1437" s="5">
        <v>1.01</v>
      </c>
      <c r="N1437" s="5" t="s">
        <v>24</v>
      </c>
      <c r="O1437" s="5">
        <v>25</v>
      </c>
    </row>
    <row r="1438" spans="1:15" x14ac:dyDescent="0.2">
      <c r="A1438" s="5" t="s">
        <v>5046</v>
      </c>
      <c r="B1438" s="5" t="s">
        <v>5047</v>
      </c>
      <c r="C1438" s="5">
        <v>33</v>
      </c>
      <c r="D1438" s="5" t="s">
        <v>27</v>
      </c>
      <c r="E1438" s="5" t="s">
        <v>5048</v>
      </c>
      <c r="F1438" s="5">
        <v>-10568</v>
      </c>
      <c r="G1438" s="5" t="s">
        <v>99</v>
      </c>
      <c r="H1438" s="5" t="s">
        <v>53</v>
      </c>
      <c r="I1438" s="5">
        <v>126829.56</v>
      </c>
      <c r="J1438" s="5" t="s">
        <v>5049</v>
      </c>
      <c r="K1438" s="5" t="s">
        <v>40</v>
      </c>
      <c r="L1438" s="5" t="s">
        <v>32</v>
      </c>
      <c r="M1438" s="5">
        <v>2.7</v>
      </c>
      <c r="N1438" s="5" t="s">
        <v>33</v>
      </c>
      <c r="O1438" s="5">
        <v>34</v>
      </c>
    </row>
    <row r="1439" spans="1:15" x14ac:dyDescent="0.2">
      <c r="A1439" s="5" t="s">
        <v>5050</v>
      </c>
      <c r="B1439" s="5" t="s">
        <v>5051</v>
      </c>
      <c r="C1439" s="5">
        <v>37</v>
      </c>
      <c r="D1439" s="5" t="s">
        <v>17</v>
      </c>
      <c r="E1439" s="5" t="s">
        <v>5052</v>
      </c>
      <c r="F1439" s="5">
        <v>-7459</v>
      </c>
      <c r="G1439" s="5" t="s">
        <v>85</v>
      </c>
      <c r="H1439" s="5" t="s">
        <v>173</v>
      </c>
      <c r="I1439" s="5">
        <v>59790.53</v>
      </c>
      <c r="J1439" s="5" t="s">
        <v>5053</v>
      </c>
      <c r="K1439" s="5" t="s">
        <v>81</v>
      </c>
      <c r="L1439" s="5" t="s">
        <v>32</v>
      </c>
      <c r="M1439" s="5">
        <v>3.73</v>
      </c>
      <c r="N1439" s="5" t="s">
        <v>33</v>
      </c>
      <c r="O1439" s="5">
        <v>8</v>
      </c>
    </row>
    <row r="1440" spans="1:15" x14ac:dyDescent="0.2">
      <c r="A1440" s="5" t="s">
        <v>5054</v>
      </c>
      <c r="B1440" s="5" t="s">
        <v>5055</v>
      </c>
      <c r="C1440" s="5">
        <v>28</v>
      </c>
      <c r="D1440" s="5" t="s">
        <v>50</v>
      </c>
      <c r="E1440" s="5" t="s">
        <v>5056</v>
      </c>
      <c r="F1440" s="5">
        <v>-10163</v>
      </c>
      <c r="G1440" s="5" t="s">
        <v>37</v>
      </c>
      <c r="H1440" s="5" t="s">
        <v>38</v>
      </c>
      <c r="I1440" s="5">
        <v>47184.84</v>
      </c>
      <c r="J1440" s="5" t="s">
        <v>5057</v>
      </c>
      <c r="K1440" s="5" t="s">
        <v>22</v>
      </c>
      <c r="L1440" s="5" t="s">
        <v>73</v>
      </c>
      <c r="M1440" s="5">
        <v>4.66</v>
      </c>
      <c r="N1440" s="5" t="s">
        <v>57</v>
      </c>
      <c r="O1440" s="5">
        <v>40</v>
      </c>
    </row>
    <row r="1441" spans="1:15" x14ac:dyDescent="0.2">
      <c r="A1441" s="5" t="s">
        <v>5058</v>
      </c>
      <c r="B1441" s="5" t="s">
        <v>4903</v>
      </c>
      <c r="C1441" s="5">
        <v>41</v>
      </c>
      <c r="D1441" s="5" t="s">
        <v>17</v>
      </c>
      <c r="E1441" s="5" t="s">
        <v>5059</v>
      </c>
      <c r="F1441" s="5">
        <v>-9461</v>
      </c>
      <c r="G1441" s="5" t="s">
        <v>116</v>
      </c>
      <c r="H1441" s="5" t="s">
        <v>194</v>
      </c>
      <c r="I1441" s="5">
        <v>103384.31</v>
      </c>
      <c r="J1441" s="5" t="s">
        <v>278</v>
      </c>
      <c r="K1441" s="5" t="s">
        <v>62</v>
      </c>
      <c r="L1441" s="5" t="s">
        <v>32</v>
      </c>
      <c r="M1441" s="5">
        <v>2.4300000000000002</v>
      </c>
      <c r="N1441" s="5" t="s">
        <v>24</v>
      </c>
      <c r="O1441" s="5">
        <v>19</v>
      </c>
    </row>
    <row r="1442" spans="1:15" x14ac:dyDescent="0.2">
      <c r="A1442" s="5" t="s">
        <v>5060</v>
      </c>
      <c r="B1442" s="5" t="s">
        <v>5061</v>
      </c>
      <c r="C1442" s="5">
        <v>40</v>
      </c>
      <c r="D1442" s="5" t="s">
        <v>27</v>
      </c>
      <c r="E1442" s="5" t="s">
        <v>5062</v>
      </c>
      <c r="F1442" s="5">
        <v>-6703</v>
      </c>
      <c r="G1442" s="5" t="s">
        <v>52</v>
      </c>
      <c r="H1442" s="5" t="s">
        <v>79</v>
      </c>
      <c r="I1442" s="5">
        <v>63918.63</v>
      </c>
      <c r="J1442" s="5" t="s">
        <v>4925</v>
      </c>
      <c r="K1442" s="5" t="s">
        <v>127</v>
      </c>
      <c r="L1442" s="5" t="s">
        <v>32</v>
      </c>
      <c r="M1442" s="5">
        <v>1.1499999999999999</v>
      </c>
      <c r="N1442" s="5" t="s">
        <v>24</v>
      </c>
      <c r="O1442" s="5">
        <v>31</v>
      </c>
    </row>
    <row r="1443" spans="1:15" x14ac:dyDescent="0.2">
      <c r="A1443" s="5" t="s">
        <v>5063</v>
      </c>
      <c r="B1443" s="5" t="s">
        <v>5064</v>
      </c>
      <c r="C1443" s="5">
        <v>23</v>
      </c>
      <c r="D1443" s="5" t="s">
        <v>27</v>
      </c>
      <c r="E1443" s="5" t="s">
        <v>5065</v>
      </c>
      <c r="F1443" s="5">
        <v>-5535</v>
      </c>
      <c r="G1443" s="5" t="s">
        <v>29</v>
      </c>
      <c r="H1443" s="5" t="s">
        <v>71</v>
      </c>
      <c r="I1443" s="5">
        <v>161707.79999999999</v>
      </c>
      <c r="J1443" s="5" t="s">
        <v>1242</v>
      </c>
      <c r="K1443" s="5" t="s">
        <v>47</v>
      </c>
      <c r="L1443" s="5" t="s">
        <v>32</v>
      </c>
      <c r="M1443" s="5">
        <v>4.3</v>
      </c>
      <c r="N1443" s="5" t="s">
        <v>57</v>
      </c>
      <c r="O1443" s="5">
        <v>38</v>
      </c>
    </row>
    <row r="1444" spans="1:15" x14ac:dyDescent="0.2">
      <c r="A1444" s="5" t="s">
        <v>5066</v>
      </c>
      <c r="B1444" s="5" t="s">
        <v>5067</v>
      </c>
      <c r="C1444" s="5">
        <v>24</v>
      </c>
      <c r="D1444" s="5" t="s">
        <v>17</v>
      </c>
      <c r="E1444" s="5" t="s">
        <v>5068</v>
      </c>
      <c r="F1444" s="5">
        <v>-5232</v>
      </c>
      <c r="G1444" s="5" t="s">
        <v>85</v>
      </c>
      <c r="H1444" s="5" t="s">
        <v>71</v>
      </c>
      <c r="I1444" s="5">
        <v>86130.82</v>
      </c>
      <c r="J1444" s="5" t="s">
        <v>1223</v>
      </c>
      <c r="K1444" s="5" t="s">
        <v>40</v>
      </c>
      <c r="L1444" s="5" t="s">
        <v>56</v>
      </c>
      <c r="M1444" s="5">
        <v>1.79</v>
      </c>
      <c r="N1444" s="5" t="s">
        <v>33</v>
      </c>
      <c r="O1444" s="5">
        <v>35</v>
      </c>
    </row>
    <row r="1445" spans="1:15" x14ac:dyDescent="0.2">
      <c r="A1445" s="5" t="s">
        <v>5069</v>
      </c>
      <c r="B1445" s="5" t="s">
        <v>5070</v>
      </c>
      <c r="C1445" s="5">
        <v>42</v>
      </c>
      <c r="D1445" s="5" t="s">
        <v>17</v>
      </c>
      <c r="E1445" s="5" t="s">
        <v>5071</v>
      </c>
      <c r="F1445" s="5">
        <v>-3806</v>
      </c>
      <c r="G1445" s="5" t="s">
        <v>94</v>
      </c>
      <c r="H1445" s="5" t="s">
        <v>194</v>
      </c>
      <c r="I1445" s="5">
        <v>94246.09</v>
      </c>
      <c r="J1445" s="5" t="s">
        <v>4544</v>
      </c>
      <c r="K1445" s="5" t="s">
        <v>47</v>
      </c>
      <c r="L1445" s="5" t="s">
        <v>73</v>
      </c>
      <c r="M1445" s="5">
        <v>3.92</v>
      </c>
      <c r="N1445" s="5" t="s">
        <v>41</v>
      </c>
      <c r="O1445" s="5">
        <v>32</v>
      </c>
    </row>
    <row r="1446" spans="1:15" x14ac:dyDescent="0.2">
      <c r="A1446" s="5" t="s">
        <v>5072</v>
      </c>
      <c r="B1446" s="5" t="s">
        <v>5073</v>
      </c>
      <c r="C1446" s="5">
        <v>54</v>
      </c>
      <c r="D1446" s="5" t="s">
        <v>17</v>
      </c>
      <c r="E1446" s="5" t="s">
        <v>5074</v>
      </c>
      <c r="F1446" s="5">
        <v>-9935</v>
      </c>
      <c r="G1446" s="5" t="s">
        <v>99</v>
      </c>
      <c r="H1446" s="5" t="s">
        <v>194</v>
      </c>
      <c r="I1446" s="5">
        <v>75486.37</v>
      </c>
      <c r="J1446" s="5" t="s">
        <v>5075</v>
      </c>
      <c r="K1446" s="5" t="s">
        <v>40</v>
      </c>
      <c r="L1446" s="5" t="s">
        <v>23</v>
      </c>
      <c r="M1446" s="5">
        <v>3.94</v>
      </c>
      <c r="N1446" s="5" t="s">
        <v>41</v>
      </c>
      <c r="O1446" s="5">
        <v>24</v>
      </c>
    </row>
    <row r="1447" spans="1:15" x14ac:dyDescent="0.2">
      <c r="A1447" s="5" t="s">
        <v>5076</v>
      </c>
      <c r="B1447" s="5" t="s">
        <v>5077</v>
      </c>
      <c r="C1447" s="5">
        <v>47</v>
      </c>
      <c r="D1447" s="5" t="s">
        <v>17</v>
      </c>
      <c r="E1447" s="5" t="s">
        <v>5078</v>
      </c>
      <c r="F1447" s="5">
        <v>-5284</v>
      </c>
      <c r="G1447" s="5" t="s">
        <v>29</v>
      </c>
      <c r="H1447" s="5" t="s">
        <v>53</v>
      </c>
      <c r="I1447" s="5">
        <v>120210.81</v>
      </c>
      <c r="J1447" s="5" t="s">
        <v>5079</v>
      </c>
      <c r="K1447" s="5" t="s">
        <v>81</v>
      </c>
      <c r="L1447" s="5" t="s">
        <v>56</v>
      </c>
      <c r="M1447" s="5">
        <v>3.52</v>
      </c>
      <c r="N1447" s="5" t="s">
        <v>41</v>
      </c>
      <c r="O1447" s="5">
        <v>16</v>
      </c>
    </row>
    <row r="1448" spans="1:15" x14ac:dyDescent="0.2">
      <c r="A1448" s="5" t="s">
        <v>5080</v>
      </c>
      <c r="B1448" s="5" t="s">
        <v>5081</v>
      </c>
      <c r="C1448" s="5">
        <v>61</v>
      </c>
      <c r="D1448" s="5" t="s">
        <v>17</v>
      </c>
      <c r="E1448" s="5" t="s">
        <v>5082</v>
      </c>
      <c r="F1448" s="5">
        <v>-3182</v>
      </c>
      <c r="G1448" s="5" t="s">
        <v>45</v>
      </c>
      <c r="H1448" s="5" t="s">
        <v>71</v>
      </c>
      <c r="I1448" s="5">
        <v>41992.51</v>
      </c>
      <c r="J1448" s="5" t="s">
        <v>5083</v>
      </c>
      <c r="K1448" s="5" t="s">
        <v>118</v>
      </c>
      <c r="L1448" s="5" t="s">
        <v>73</v>
      </c>
      <c r="M1448" s="5">
        <v>2.92</v>
      </c>
      <c r="N1448" s="5" t="s">
        <v>57</v>
      </c>
      <c r="O1448" s="5">
        <v>1</v>
      </c>
    </row>
    <row r="1449" spans="1:15" x14ac:dyDescent="0.2">
      <c r="A1449" s="5" t="s">
        <v>5084</v>
      </c>
      <c r="B1449" s="5" t="s">
        <v>5085</v>
      </c>
      <c r="C1449" s="5">
        <v>65</v>
      </c>
      <c r="D1449" s="5" t="s">
        <v>17</v>
      </c>
      <c r="E1449" s="5" t="s">
        <v>5086</v>
      </c>
      <c r="F1449" s="5">
        <v>-2955</v>
      </c>
      <c r="G1449" s="5" t="s">
        <v>85</v>
      </c>
      <c r="H1449" s="5" t="s">
        <v>38</v>
      </c>
      <c r="I1449" s="5">
        <v>94391.82</v>
      </c>
      <c r="J1449" s="5" t="s">
        <v>3087</v>
      </c>
      <c r="K1449" s="5" t="s">
        <v>81</v>
      </c>
      <c r="L1449" s="5" t="s">
        <v>73</v>
      </c>
      <c r="M1449" s="5">
        <v>1.68</v>
      </c>
      <c r="N1449" s="5" t="s">
        <v>33</v>
      </c>
      <c r="O1449" s="5">
        <v>24</v>
      </c>
    </row>
    <row r="1450" spans="1:15" x14ac:dyDescent="0.2">
      <c r="A1450" s="5" t="s">
        <v>5087</v>
      </c>
      <c r="B1450" s="5" t="s">
        <v>3089</v>
      </c>
      <c r="C1450" s="5">
        <v>54</v>
      </c>
      <c r="D1450" s="5" t="s">
        <v>17</v>
      </c>
      <c r="E1450" s="5" t="s">
        <v>5088</v>
      </c>
      <c r="F1450" s="5">
        <v>-10202</v>
      </c>
      <c r="G1450" s="5" t="s">
        <v>52</v>
      </c>
      <c r="H1450" s="5" t="s">
        <v>173</v>
      </c>
      <c r="I1450" s="5">
        <v>98515.86</v>
      </c>
      <c r="J1450" s="5" t="s">
        <v>4272</v>
      </c>
      <c r="K1450" s="5" t="s">
        <v>62</v>
      </c>
      <c r="L1450" s="5" t="s">
        <v>56</v>
      </c>
      <c r="M1450" s="5">
        <v>2.31</v>
      </c>
      <c r="N1450" s="5" t="s">
        <v>57</v>
      </c>
      <c r="O1450" s="5">
        <v>22</v>
      </c>
    </row>
    <row r="1451" spans="1:15" x14ac:dyDescent="0.2">
      <c r="A1451" s="5" t="s">
        <v>5089</v>
      </c>
      <c r="B1451" s="5" t="s">
        <v>2845</v>
      </c>
      <c r="C1451" s="5">
        <v>30</v>
      </c>
      <c r="D1451" s="5" t="s">
        <v>17</v>
      </c>
      <c r="E1451" s="5" t="s">
        <v>5090</v>
      </c>
      <c r="F1451" s="5">
        <v>-3115</v>
      </c>
      <c r="G1451" s="5" t="s">
        <v>78</v>
      </c>
      <c r="H1451" s="5" t="s">
        <v>53</v>
      </c>
      <c r="I1451" s="5">
        <v>45361.279999999999</v>
      </c>
      <c r="J1451" s="5" t="s">
        <v>333</v>
      </c>
      <c r="K1451" s="5" t="s">
        <v>127</v>
      </c>
      <c r="L1451" s="5" t="s">
        <v>56</v>
      </c>
      <c r="M1451" s="5">
        <v>3.92</v>
      </c>
      <c r="N1451" s="5" t="s">
        <v>57</v>
      </c>
      <c r="O1451" s="5">
        <v>40</v>
      </c>
    </row>
    <row r="1452" spans="1:15" x14ac:dyDescent="0.2">
      <c r="A1452" s="5" t="s">
        <v>5091</v>
      </c>
      <c r="B1452" s="5" t="s">
        <v>5092</v>
      </c>
      <c r="C1452" s="5">
        <v>41</v>
      </c>
      <c r="D1452" s="5" t="s">
        <v>17</v>
      </c>
      <c r="E1452" s="5" t="s">
        <v>5093</v>
      </c>
      <c r="F1452" s="5">
        <v>-9548</v>
      </c>
      <c r="G1452" s="5" t="s">
        <v>19</v>
      </c>
      <c r="H1452" s="5" t="s">
        <v>79</v>
      </c>
      <c r="I1452" s="5">
        <v>37086.36</v>
      </c>
      <c r="J1452" s="5" t="s">
        <v>5094</v>
      </c>
      <c r="K1452" s="5" t="s">
        <v>127</v>
      </c>
      <c r="L1452" s="5" t="s">
        <v>73</v>
      </c>
      <c r="M1452" s="5">
        <v>4.66</v>
      </c>
      <c r="N1452" s="5" t="s">
        <v>33</v>
      </c>
      <c r="O1452" s="5">
        <v>21</v>
      </c>
    </row>
    <row r="1453" spans="1:15" x14ac:dyDescent="0.2">
      <c r="A1453" s="5" t="s">
        <v>5095</v>
      </c>
      <c r="B1453" s="5" t="s">
        <v>5096</v>
      </c>
      <c r="C1453" s="5">
        <v>35</v>
      </c>
      <c r="D1453" s="5" t="s">
        <v>50</v>
      </c>
      <c r="E1453" s="5" t="s">
        <v>5097</v>
      </c>
      <c r="F1453" s="5">
        <v>-5590</v>
      </c>
      <c r="G1453" s="5" t="s">
        <v>85</v>
      </c>
      <c r="H1453" s="5" t="s">
        <v>66</v>
      </c>
      <c r="I1453" s="5">
        <v>177396.17</v>
      </c>
      <c r="J1453" s="5" t="s">
        <v>4222</v>
      </c>
      <c r="K1453" s="5" t="s">
        <v>136</v>
      </c>
      <c r="L1453" s="5" t="s">
        <v>32</v>
      </c>
      <c r="M1453" s="5">
        <v>3.9</v>
      </c>
      <c r="N1453" s="5" t="s">
        <v>74</v>
      </c>
      <c r="O1453" s="5">
        <v>13</v>
      </c>
    </row>
    <row r="1454" spans="1:15" x14ac:dyDescent="0.2">
      <c r="A1454" s="5" t="s">
        <v>5098</v>
      </c>
      <c r="B1454" s="5" t="s">
        <v>5099</v>
      </c>
      <c r="C1454" s="5">
        <v>43</v>
      </c>
      <c r="D1454" s="5" t="s">
        <v>50</v>
      </c>
      <c r="E1454" s="5" t="s">
        <v>5100</v>
      </c>
      <c r="F1454" s="5">
        <v>-3550</v>
      </c>
      <c r="G1454" s="5" t="s">
        <v>52</v>
      </c>
      <c r="H1454" s="5" t="s">
        <v>30</v>
      </c>
      <c r="I1454" s="5">
        <v>123414.42</v>
      </c>
      <c r="J1454" s="5" t="s">
        <v>5101</v>
      </c>
      <c r="K1454" s="5" t="s">
        <v>118</v>
      </c>
      <c r="L1454" s="5" t="s">
        <v>23</v>
      </c>
      <c r="M1454" s="5">
        <v>2.1</v>
      </c>
      <c r="N1454" s="5" t="s">
        <v>33</v>
      </c>
      <c r="O1454" s="5">
        <v>36</v>
      </c>
    </row>
    <row r="1455" spans="1:15" x14ac:dyDescent="0.2">
      <c r="A1455" s="5" t="s">
        <v>5102</v>
      </c>
      <c r="B1455" s="5" t="s">
        <v>5103</v>
      </c>
      <c r="C1455" s="5">
        <v>61</v>
      </c>
      <c r="D1455" s="5" t="s">
        <v>17</v>
      </c>
      <c r="E1455" s="5" t="s">
        <v>5104</v>
      </c>
      <c r="F1455" s="5">
        <v>-5264</v>
      </c>
      <c r="G1455" s="5" t="s">
        <v>19</v>
      </c>
      <c r="H1455" s="5" t="s">
        <v>79</v>
      </c>
      <c r="I1455" s="5">
        <v>102861.5</v>
      </c>
      <c r="J1455" s="5" t="s">
        <v>4914</v>
      </c>
      <c r="K1455" s="5" t="s">
        <v>62</v>
      </c>
      <c r="L1455" s="5" t="s">
        <v>73</v>
      </c>
      <c r="M1455" s="5">
        <v>1.59</v>
      </c>
      <c r="N1455" s="5" t="s">
        <v>41</v>
      </c>
      <c r="O1455" s="5">
        <v>27</v>
      </c>
    </row>
    <row r="1456" spans="1:15" x14ac:dyDescent="0.2">
      <c r="A1456" s="5" t="s">
        <v>5105</v>
      </c>
      <c r="B1456" s="5" t="s">
        <v>3280</v>
      </c>
      <c r="C1456" s="5">
        <v>36</v>
      </c>
      <c r="D1456" s="5" t="s">
        <v>50</v>
      </c>
      <c r="E1456" s="5" t="s">
        <v>5106</v>
      </c>
      <c r="F1456" s="5">
        <v>-7919</v>
      </c>
      <c r="G1456" s="5" t="s">
        <v>85</v>
      </c>
      <c r="H1456" s="5" t="s">
        <v>20</v>
      </c>
      <c r="I1456" s="5">
        <v>143874.41</v>
      </c>
      <c r="J1456" s="5" t="s">
        <v>667</v>
      </c>
      <c r="K1456" s="5" t="s">
        <v>40</v>
      </c>
      <c r="L1456" s="5" t="s">
        <v>23</v>
      </c>
      <c r="M1456" s="5">
        <v>4.08</v>
      </c>
      <c r="N1456" s="5" t="s">
        <v>33</v>
      </c>
      <c r="O1456" s="5">
        <v>12</v>
      </c>
    </row>
    <row r="1457" spans="1:15" x14ac:dyDescent="0.2">
      <c r="A1457" s="5" t="s">
        <v>5107</v>
      </c>
      <c r="B1457" s="5" t="s">
        <v>5108</v>
      </c>
      <c r="C1457" s="5">
        <v>47</v>
      </c>
      <c r="D1457" s="5" t="s">
        <v>27</v>
      </c>
      <c r="E1457" s="5" t="s">
        <v>5109</v>
      </c>
      <c r="F1457" s="5">
        <v>-4181</v>
      </c>
      <c r="G1457" s="5" t="s">
        <v>52</v>
      </c>
      <c r="H1457" s="5" t="s">
        <v>30</v>
      </c>
      <c r="I1457" s="5">
        <v>149153.4</v>
      </c>
      <c r="J1457" s="5" t="s">
        <v>46</v>
      </c>
      <c r="K1457" s="5" t="s">
        <v>22</v>
      </c>
      <c r="L1457" s="5" t="s">
        <v>32</v>
      </c>
      <c r="M1457" s="5">
        <v>4.83</v>
      </c>
      <c r="N1457" s="5" t="s">
        <v>57</v>
      </c>
      <c r="O1457" s="5">
        <v>8</v>
      </c>
    </row>
    <row r="1458" spans="1:15" x14ac:dyDescent="0.2">
      <c r="A1458" s="5" t="s">
        <v>5110</v>
      </c>
      <c r="B1458" s="5" t="s">
        <v>3198</v>
      </c>
      <c r="C1458" s="5">
        <v>41</v>
      </c>
      <c r="D1458" s="5" t="s">
        <v>27</v>
      </c>
      <c r="E1458" s="5" t="s">
        <v>5111</v>
      </c>
      <c r="F1458" s="5">
        <v>-3964</v>
      </c>
      <c r="G1458" s="5" t="s">
        <v>99</v>
      </c>
      <c r="H1458" s="5" t="s">
        <v>66</v>
      </c>
      <c r="I1458" s="5">
        <v>41128.07</v>
      </c>
      <c r="J1458" s="5" t="s">
        <v>5112</v>
      </c>
      <c r="K1458" s="5" t="s">
        <v>118</v>
      </c>
      <c r="L1458" s="5" t="s">
        <v>73</v>
      </c>
      <c r="M1458" s="5">
        <v>4.3099999999999996</v>
      </c>
      <c r="N1458" s="5" t="s">
        <v>74</v>
      </c>
      <c r="O1458" s="5">
        <v>32</v>
      </c>
    </row>
    <row r="1459" spans="1:15" x14ac:dyDescent="0.2">
      <c r="A1459" s="5" t="s">
        <v>5113</v>
      </c>
      <c r="B1459" s="5" t="s">
        <v>5114</v>
      </c>
      <c r="C1459" s="5">
        <v>24</v>
      </c>
      <c r="D1459" s="5" t="s">
        <v>50</v>
      </c>
      <c r="E1459" s="5" t="s">
        <v>5115</v>
      </c>
      <c r="F1459" s="5">
        <v>-6403</v>
      </c>
      <c r="G1459" s="5" t="s">
        <v>99</v>
      </c>
      <c r="H1459" s="5" t="s">
        <v>79</v>
      </c>
      <c r="I1459" s="5">
        <v>64954.69</v>
      </c>
      <c r="J1459" s="5" t="s">
        <v>5116</v>
      </c>
      <c r="K1459" s="5" t="s">
        <v>62</v>
      </c>
      <c r="L1459" s="5" t="s">
        <v>56</v>
      </c>
      <c r="M1459" s="5">
        <v>1.82</v>
      </c>
      <c r="N1459" s="5" t="s">
        <v>41</v>
      </c>
      <c r="O1459" s="5">
        <v>8</v>
      </c>
    </row>
    <row r="1460" spans="1:15" x14ac:dyDescent="0.2">
      <c r="A1460" s="5" t="s">
        <v>5117</v>
      </c>
      <c r="B1460" s="5" t="s">
        <v>5118</v>
      </c>
      <c r="C1460" s="5">
        <v>35</v>
      </c>
      <c r="D1460" s="5" t="s">
        <v>17</v>
      </c>
      <c r="E1460" s="5" t="s">
        <v>5119</v>
      </c>
      <c r="F1460" s="5">
        <v>-9126</v>
      </c>
      <c r="G1460" s="5" t="s">
        <v>52</v>
      </c>
      <c r="H1460" s="5" t="s">
        <v>30</v>
      </c>
      <c r="I1460" s="5">
        <v>65302.94</v>
      </c>
      <c r="J1460" s="5" t="s">
        <v>5120</v>
      </c>
      <c r="K1460" s="5" t="s">
        <v>127</v>
      </c>
      <c r="L1460" s="5" t="s">
        <v>23</v>
      </c>
      <c r="M1460" s="5">
        <v>3.82</v>
      </c>
      <c r="N1460" s="5" t="s">
        <v>33</v>
      </c>
      <c r="O1460" s="5">
        <v>34</v>
      </c>
    </row>
    <row r="1461" spans="1:15" x14ac:dyDescent="0.2">
      <c r="A1461" s="5" t="s">
        <v>5121</v>
      </c>
      <c r="B1461" s="5" t="s">
        <v>5122</v>
      </c>
      <c r="C1461" s="5">
        <v>49</v>
      </c>
      <c r="D1461" s="5" t="s">
        <v>27</v>
      </c>
      <c r="E1461" s="5" t="s">
        <v>5123</v>
      </c>
      <c r="F1461" s="5">
        <v>-9623</v>
      </c>
      <c r="G1461" s="5" t="s">
        <v>99</v>
      </c>
      <c r="H1461" s="5" t="s">
        <v>71</v>
      </c>
      <c r="I1461" s="5">
        <v>129345.92</v>
      </c>
      <c r="J1461" s="5" t="s">
        <v>1880</v>
      </c>
      <c r="K1461" s="5" t="s">
        <v>104</v>
      </c>
      <c r="L1461" s="5" t="s">
        <v>56</v>
      </c>
      <c r="M1461" s="5">
        <v>1.96</v>
      </c>
      <c r="N1461" s="5" t="s">
        <v>41</v>
      </c>
      <c r="O1461" s="5">
        <v>36</v>
      </c>
    </row>
    <row r="1462" spans="1:15" x14ac:dyDescent="0.2">
      <c r="A1462" s="5" t="s">
        <v>5124</v>
      </c>
      <c r="B1462" s="5" t="s">
        <v>5125</v>
      </c>
      <c r="C1462" s="5">
        <v>44</v>
      </c>
      <c r="D1462" s="5" t="s">
        <v>27</v>
      </c>
      <c r="E1462" s="5" t="s">
        <v>5126</v>
      </c>
      <c r="F1462" s="5">
        <v>-6016</v>
      </c>
      <c r="G1462" s="5" t="s">
        <v>29</v>
      </c>
      <c r="H1462" s="5" t="s">
        <v>38</v>
      </c>
      <c r="I1462" s="5">
        <v>41175.160000000003</v>
      </c>
      <c r="J1462" s="5" t="s">
        <v>5127</v>
      </c>
      <c r="K1462" s="5" t="s">
        <v>118</v>
      </c>
      <c r="L1462" s="5" t="s">
        <v>32</v>
      </c>
      <c r="M1462" s="5">
        <v>2.89</v>
      </c>
      <c r="N1462" s="5" t="s">
        <v>24</v>
      </c>
      <c r="O1462" s="5">
        <v>29</v>
      </c>
    </row>
    <row r="1463" spans="1:15" x14ac:dyDescent="0.2">
      <c r="A1463" s="5" t="s">
        <v>5128</v>
      </c>
      <c r="B1463" s="5" t="s">
        <v>5129</v>
      </c>
      <c r="C1463" s="5">
        <v>56</v>
      </c>
      <c r="D1463" s="5" t="s">
        <v>17</v>
      </c>
      <c r="E1463" s="5" t="s">
        <v>5130</v>
      </c>
      <c r="F1463" s="5">
        <v>-8944</v>
      </c>
      <c r="G1463" s="5" t="s">
        <v>29</v>
      </c>
      <c r="H1463" s="5" t="s">
        <v>144</v>
      </c>
      <c r="I1463" s="5">
        <v>84751.74</v>
      </c>
      <c r="J1463" s="5" t="s">
        <v>3746</v>
      </c>
      <c r="K1463" s="5" t="s">
        <v>81</v>
      </c>
      <c r="L1463" s="5" t="s">
        <v>32</v>
      </c>
      <c r="M1463" s="5">
        <v>3.08</v>
      </c>
      <c r="N1463" s="5" t="s">
        <v>41</v>
      </c>
      <c r="O1463" s="5">
        <v>16</v>
      </c>
    </row>
    <row r="1464" spans="1:15" x14ac:dyDescent="0.2">
      <c r="A1464" s="5" t="s">
        <v>5131</v>
      </c>
      <c r="B1464" s="5" t="s">
        <v>5132</v>
      </c>
      <c r="C1464" s="5">
        <v>65</v>
      </c>
      <c r="D1464" s="5" t="s">
        <v>50</v>
      </c>
      <c r="E1464" s="5" t="s">
        <v>5133</v>
      </c>
      <c r="F1464" s="5">
        <v>-9007</v>
      </c>
      <c r="G1464" s="5" t="s">
        <v>37</v>
      </c>
      <c r="H1464" s="5" t="s">
        <v>30</v>
      </c>
      <c r="I1464" s="5">
        <v>83540.509999999995</v>
      </c>
      <c r="J1464" s="5" t="s">
        <v>5134</v>
      </c>
      <c r="K1464" s="5" t="s">
        <v>81</v>
      </c>
      <c r="L1464" s="5" t="s">
        <v>56</v>
      </c>
      <c r="M1464" s="5">
        <v>4.3099999999999996</v>
      </c>
      <c r="N1464" s="5" t="s">
        <v>74</v>
      </c>
      <c r="O1464" s="5">
        <v>23</v>
      </c>
    </row>
    <row r="1465" spans="1:15" x14ac:dyDescent="0.2">
      <c r="A1465" s="5" t="s">
        <v>5135</v>
      </c>
      <c r="B1465" s="5" t="s">
        <v>5136</v>
      </c>
      <c r="C1465" s="5">
        <v>34</v>
      </c>
      <c r="D1465" s="5" t="s">
        <v>17</v>
      </c>
      <c r="E1465" s="5" t="s">
        <v>5137</v>
      </c>
      <c r="F1465" s="5">
        <v>-4076</v>
      </c>
      <c r="G1465" s="5" t="s">
        <v>94</v>
      </c>
      <c r="H1465" s="5" t="s">
        <v>30</v>
      </c>
      <c r="I1465" s="5">
        <v>36199.519999999997</v>
      </c>
      <c r="J1465" s="5" t="s">
        <v>5138</v>
      </c>
      <c r="K1465" s="5" t="s">
        <v>40</v>
      </c>
      <c r="L1465" s="5" t="s">
        <v>56</v>
      </c>
      <c r="M1465" s="5">
        <v>1.83</v>
      </c>
      <c r="N1465" s="5" t="s">
        <v>24</v>
      </c>
      <c r="O1465" s="5">
        <v>32</v>
      </c>
    </row>
    <row r="1466" spans="1:15" x14ac:dyDescent="0.2">
      <c r="A1466" s="5" t="s">
        <v>5139</v>
      </c>
      <c r="B1466" s="5" t="s">
        <v>5140</v>
      </c>
      <c r="C1466" s="5">
        <v>62</v>
      </c>
      <c r="D1466" s="5" t="s">
        <v>50</v>
      </c>
      <c r="E1466" s="5" t="s">
        <v>5141</v>
      </c>
      <c r="F1466" s="5">
        <v>-3941</v>
      </c>
      <c r="G1466" s="5" t="s">
        <v>85</v>
      </c>
      <c r="H1466" s="5" t="s">
        <v>38</v>
      </c>
      <c r="I1466" s="5">
        <v>68337.929999999993</v>
      </c>
      <c r="J1466" s="5" t="s">
        <v>5142</v>
      </c>
      <c r="K1466" s="5" t="s">
        <v>47</v>
      </c>
      <c r="L1466" s="5" t="s">
        <v>23</v>
      </c>
      <c r="M1466" s="5">
        <v>3.3</v>
      </c>
      <c r="N1466" s="5" t="s">
        <v>57</v>
      </c>
      <c r="O1466" s="5">
        <v>2</v>
      </c>
    </row>
    <row r="1467" spans="1:15" x14ac:dyDescent="0.2">
      <c r="A1467" s="5" t="s">
        <v>5143</v>
      </c>
      <c r="B1467" s="5" t="s">
        <v>4714</v>
      </c>
      <c r="C1467" s="5">
        <v>47</v>
      </c>
      <c r="D1467" s="5" t="s">
        <v>50</v>
      </c>
      <c r="E1467" s="5" t="s">
        <v>5144</v>
      </c>
      <c r="F1467" s="5">
        <v>-3012</v>
      </c>
      <c r="G1467" s="5" t="s">
        <v>52</v>
      </c>
      <c r="H1467" s="5" t="s">
        <v>53</v>
      </c>
      <c r="I1467" s="5">
        <v>60104.32</v>
      </c>
      <c r="J1467" s="5" t="s">
        <v>108</v>
      </c>
      <c r="K1467" s="5" t="s">
        <v>81</v>
      </c>
      <c r="L1467" s="5" t="s">
        <v>56</v>
      </c>
      <c r="M1467" s="5">
        <v>4.0599999999999996</v>
      </c>
      <c r="N1467" s="5" t="s">
        <v>33</v>
      </c>
      <c r="O1467" s="5">
        <v>22</v>
      </c>
    </row>
    <row r="1468" spans="1:15" x14ac:dyDescent="0.2">
      <c r="A1468" s="5" t="s">
        <v>5145</v>
      </c>
      <c r="B1468" s="5" t="s">
        <v>5146</v>
      </c>
      <c r="C1468" s="5">
        <v>37</v>
      </c>
      <c r="D1468" s="5" t="s">
        <v>50</v>
      </c>
      <c r="E1468" s="5" t="s">
        <v>5147</v>
      </c>
      <c r="F1468" s="5">
        <v>-4753</v>
      </c>
      <c r="G1468" s="5" t="s">
        <v>94</v>
      </c>
      <c r="H1468" s="5" t="s">
        <v>71</v>
      </c>
      <c r="I1468" s="5">
        <v>100759.35</v>
      </c>
      <c r="J1468" s="5" t="s">
        <v>4802</v>
      </c>
      <c r="K1468" s="5" t="s">
        <v>47</v>
      </c>
      <c r="L1468" s="5" t="s">
        <v>23</v>
      </c>
      <c r="M1468" s="5">
        <v>3.57</v>
      </c>
      <c r="N1468" s="5" t="s">
        <v>41</v>
      </c>
      <c r="O1468" s="5">
        <v>35</v>
      </c>
    </row>
    <row r="1469" spans="1:15" x14ac:dyDescent="0.2">
      <c r="A1469" s="5" t="s">
        <v>5148</v>
      </c>
      <c r="B1469" s="5" t="s">
        <v>2221</v>
      </c>
      <c r="C1469" s="5">
        <v>28</v>
      </c>
      <c r="D1469" s="5" t="s">
        <v>50</v>
      </c>
      <c r="E1469" s="5" t="s">
        <v>5149</v>
      </c>
      <c r="F1469" s="5">
        <v>-3406</v>
      </c>
      <c r="G1469" s="5" t="s">
        <v>99</v>
      </c>
      <c r="H1469" s="5" t="s">
        <v>194</v>
      </c>
      <c r="I1469" s="5">
        <v>172331.1</v>
      </c>
      <c r="J1469" s="5" t="s">
        <v>3984</v>
      </c>
      <c r="K1469" s="5" t="s">
        <v>118</v>
      </c>
      <c r="L1469" s="5" t="s">
        <v>23</v>
      </c>
      <c r="M1469" s="5">
        <v>3.03</v>
      </c>
      <c r="N1469" s="5" t="s">
        <v>24</v>
      </c>
      <c r="O1469" s="5">
        <v>35</v>
      </c>
    </row>
    <row r="1470" spans="1:15" x14ac:dyDescent="0.2">
      <c r="A1470" s="5" t="s">
        <v>5150</v>
      </c>
      <c r="B1470" s="5" t="s">
        <v>5151</v>
      </c>
      <c r="C1470" s="5">
        <v>63</v>
      </c>
      <c r="D1470" s="5" t="s">
        <v>17</v>
      </c>
      <c r="E1470" s="5" t="s">
        <v>5152</v>
      </c>
      <c r="F1470" s="5">
        <v>-5884</v>
      </c>
      <c r="G1470" s="5" t="s">
        <v>99</v>
      </c>
      <c r="H1470" s="5" t="s">
        <v>66</v>
      </c>
      <c r="I1470" s="5">
        <v>76174.880000000005</v>
      </c>
      <c r="J1470" s="5" t="s">
        <v>980</v>
      </c>
      <c r="K1470" s="5" t="s">
        <v>40</v>
      </c>
      <c r="L1470" s="5" t="s">
        <v>23</v>
      </c>
      <c r="M1470" s="5">
        <v>4.32</v>
      </c>
      <c r="N1470" s="5" t="s">
        <v>74</v>
      </c>
      <c r="O1470" s="5">
        <v>14</v>
      </c>
    </row>
    <row r="1471" spans="1:15" x14ac:dyDescent="0.2">
      <c r="A1471" s="5" t="s">
        <v>5153</v>
      </c>
      <c r="B1471" s="5" t="s">
        <v>5154</v>
      </c>
      <c r="C1471" s="5">
        <v>60</v>
      </c>
      <c r="D1471" s="5" t="s">
        <v>27</v>
      </c>
      <c r="E1471" s="5" t="s">
        <v>5155</v>
      </c>
      <c r="F1471" s="5">
        <v>-4933</v>
      </c>
      <c r="G1471" s="5" t="s">
        <v>85</v>
      </c>
      <c r="H1471" s="5" t="s">
        <v>66</v>
      </c>
      <c r="I1471" s="5">
        <v>175552.07</v>
      </c>
      <c r="J1471" s="5" t="s">
        <v>5156</v>
      </c>
      <c r="K1471" s="5" t="s">
        <v>118</v>
      </c>
      <c r="L1471" s="5" t="s">
        <v>32</v>
      </c>
      <c r="M1471" s="5">
        <v>2.58</v>
      </c>
      <c r="N1471" s="5" t="s">
        <v>33</v>
      </c>
      <c r="O1471" s="5">
        <v>16</v>
      </c>
    </row>
    <row r="1472" spans="1:15" x14ac:dyDescent="0.2">
      <c r="A1472" s="5" t="s">
        <v>5157</v>
      </c>
      <c r="B1472" s="5" t="s">
        <v>1073</v>
      </c>
      <c r="C1472" s="5">
        <v>38</v>
      </c>
      <c r="D1472" s="5" t="s">
        <v>27</v>
      </c>
      <c r="E1472" s="5" t="s">
        <v>5158</v>
      </c>
      <c r="F1472" s="5">
        <v>-6167</v>
      </c>
      <c r="G1472" s="5" t="s">
        <v>19</v>
      </c>
      <c r="H1472" s="5" t="s">
        <v>38</v>
      </c>
      <c r="I1472" s="5">
        <v>40053.279999999999</v>
      </c>
      <c r="J1472" s="5" t="s">
        <v>2710</v>
      </c>
      <c r="K1472" s="5" t="s">
        <v>62</v>
      </c>
      <c r="L1472" s="5" t="s">
        <v>56</v>
      </c>
      <c r="M1472" s="5">
        <v>2.85</v>
      </c>
      <c r="N1472" s="5" t="s">
        <v>74</v>
      </c>
      <c r="O1472" s="5">
        <v>17</v>
      </c>
    </row>
    <row r="1473" spans="1:15" x14ac:dyDescent="0.2">
      <c r="A1473" s="5" t="s">
        <v>5159</v>
      </c>
      <c r="B1473" s="5" t="s">
        <v>4516</v>
      </c>
      <c r="C1473" s="5">
        <v>26</v>
      </c>
      <c r="D1473" s="5" t="s">
        <v>27</v>
      </c>
      <c r="E1473" s="5" t="s">
        <v>5160</v>
      </c>
      <c r="F1473" s="5">
        <v>-10834</v>
      </c>
      <c r="G1473" s="5" t="s">
        <v>52</v>
      </c>
      <c r="H1473" s="5" t="s">
        <v>194</v>
      </c>
      <c r="I1473" s="5">
        <v>49457.19</v>
      </c>
      <c r="J1473" s="5" t="s">
        <v>5161</v>
      </c>
      <c r="K1473" s="5" t="s">
        <v>55</v>
      </c>
      <c r="L1473" s="5" t="s">
        <v>73</v>
      </c>
      <c r="M1473" s="5">
        <v>2.48</v>
      </c>
      <c r="N1473" s="5" t="s">
        <v>24</v>
      </c>
      <c r="O1473" s="5">
        <v>35</v>
      </c>
    </row>
    <row r="1474" spans="1:15" x14ac:dyDescent="0.2">
      <c r="A1474" s="5" t="s">
        <v>5162</v>
      </c>
      <c r="B1474" s="5" t="s">
        <v>5163</v>
      </c>
      <c r="C1474" s="5">
        <v>25</v>
      </c>
      <c r="D1474" s="5" t="s">
        <v>17</v>
      </c>
      <c r="E1474" s="5" t="s">
        <v>5164</v>
      </c>
      <c r="F1474" s="5">
        <v>-7731</v>
      </c>
      <c r="G1474" s="5" t="s">
        <v>19</v>
      </c>
      <c r="H1474" s="5" t="s">
        <v>53</v>
      </c>
      <c r="I1474" s="5">
        <v>55908.77</v>
      </c>
      <c r="J1474" s="5" t="s">
        <v>1665</v>
      </c>
      <c r="K1474" s="5" t="s">
        <v>118</v>
      </c>
      <c r="L1474" s="5" t="s">
        <v>56</v>
      </c>
      <c r="M1474" s="5">
        <v>1.1100000000000001</v>
      </c>
      <c r="N1474" s="5" t="s">
        <v>57</v>
      </c>
      <c r="O1474" s="5">
        <v>30</v>
      </c>
    </row>
    <row r="1475" spans="1:15" x14ac:dyDescent="0.2">
      <c r="A1475" s="5" t="s">
        <v>5165</v>
      </c>
      <c r="B1475" s="5" t="s">
        <v>5166</v>
      </c>
      <c r="C1475" s="5">
        <v>46</v>
      </c>
      <c r="D1475" s="5" t="s">
        <v>50</v>
      </c>
      <c r="E1475" s="5" t="s">
        <v>5167</v>
      </c>
      <c r="F1475" s="5">
        <v>-4927</v>
      </c>
      <c r="G1475" s="5" t="s">
        <v>78</v>
      </c>
      <c r="H1475" s="5" t="s">
        <v>173</v>
      </c>
      <c r="I1475" s="5">
        <v>46328.65</v>
      </c>
      <c r="J1475" s="5" t="s">
        <v>5168</v>
      </c>
      <c r="K1475" s="5" t="s">
        <v>81</v>
      </c>
      <c r="L1475" s="5" t="s">
        <v>32</v>
      </c>
      <c r="M1475" s="5">
        <v>1.74</v>
      </c>
      <c r="N1475" s="5" t="s">
        <v>74</v>
      </c>
      <c r="O1475" s="5">
        <v>16</v>
      </c>
    </row>
    <row r="1476" spans="1:15" x14ac:dyDescent="0.2">
      <c r="A1476" s="5" t="s">
        <v>5169</v>
      </c>
      <c r="B1476" s="5" t="s">
        <v>5170</v>
      </c>
      <c r="C1476" s="5">
        <v>65</v>
      </c>
      <c r="D1476" s="5" t="s">
        <v>27</v>
      </c>
      <c r="E1476" s="5" t="s">
        <v>5171</v>
      </c>
      <c r="F1476" s="5">
        <v>-3597</v>
      </c>
      <c r="G1476" s="5" t="s">
        <v>85</v>
      </c>
      <c r="H1476" s="5" t="s">
        <v>38</v>
      </c>
      <c r="I1476" s="5">
        <v>42484.57</v>
      </c>
      <c r="J1476" s="5" t="s">
        <v>2201</v>
      </c>
      <c r="K1476" s="5" t="s">
        <v>81</v>
      </c>
      <c r="L1476" s="5" t="s">
        <v>56</v>
      </c>
      <c r="M1476" s="5">
        <v>3.1</v>
      </c>
      <c r="N1476" s="5" t="s">
        <v>74</v>
      </c>
      <c r="O1476" s="5">
        <v>24</v>
      </c>
    </row>
    <row r="1477" spans="1:15" x14ac:dyDescent="0.2">
      <c r="A1477" s="5" t="s">
        <v>5172</v>
      </c>
      <c r="B1477" s="5" t="s">
        <v>5173</v>
      </c>
      <c r="C1477" s="5">
        <v>52</v>
      </c>
      <c r="D1477" s="5" t="s">
        <v>27</v>
      </c>
      <c r="E1477" s="5" t="s">
        <v>5174</v>
      </c>
      <c r="F1477" s="5">
        <v>-9616</v>
      </c>
      <c r="G1477" s="5" t="s">
        <v>78</v>
      </c>
      <c r="H1477" s="5" t="s">
        <v>144</v>
      </c>
      <c r="I1477" s="5">
        <v>170466.27</v>
      </c>
      <c r="J1477" s="5" t="s">
        <v>2332</v>
      </c>
      <c r="K1477" s="5" t="s">
        <v>22</v>
      </c>
      <c r="L1477" s="5" t="s">
        <v>23</v>
      </c>
      <c r="M1477" s="5">
        <v>3.38</v>
      </c>
      <c r="N1477" s="5" t="s">
        <v>24</v>
      </c>
      <c r="O1477" s="5">
        <v>25</v>
      </c>
    </row>
    <row r="1478" spans="1:15" x14ac:dyDescent="0.2">
      <c r="A1478" s="5" t="s">
        <v>5175</v>
      </c>
      <c r="B1478" s="5" t="s">
        <v>5176</v>
      </c>
      <c r="C1478" s="5">
        <v>30</v>
      </c>
      <c r="D1478" s="5" t="s">
        <v>27</v>
      </c>
      <c r="E1478" s="5" t="s">
        <v>5177</v>
      </c>
      <c r="F1478" s="5">
        <v>-8574</v>
      </c>
      <c r="G1478" s="5" t="s">
        <v>85</v>
      </c>
      <c r="H1478" s="5" t="s">
        <v>38</v>
      </c>
      <c r="I1478" s="5">
        <v>39520.699999999997</v>
      </c>
      <c r="J1478" s="5" t="s">
        <v>2053</v>
      </c>
      <c r="K1478" s="5" t="s">
        <v>40</v>
      </c>
      <c r="L1478" s="5" t="s">
        <v>56</v>
      </c>
      <c r="M1478" s="5">
        <v>3.42</v>
      </c>
      <c r="N1478" s="5" t="s">
        <v>74</v>
      </c>
      <c r="O1478" s="5">
        <v>3</v>
      </c>
    </row>
    <row r="1479" spans="1:15" x14ac:dyDescent="0.2">
      <c r="A1479" s="5" t="s">
        <v>5178</v>
      </c>
      <c r="B1479" s="5" t="s">
        <v>5179</v>
      </c>
      <c r="C1479" s="5">
        <v>37</v>
      </c>
      <c r="D1479" s="5" t="s">
        <v>27</v>
      </c>
      <c r="E1479" s="5" t="s">
        <v>5180</v>
      </c>
      <c r="F1479" s="5">
        <v>-2312</v>
      </c>
      <c r="G1479" s="5" t="s">
        <v>94</v>
      </c>
      <c r="H1479" s="5" t="s">
        <v>30</v>
      </c>
      <c r="I1479" s="5">
        <v>124223.71</v>
      </c>
      <c r="J1479" s="5" t="s">
        <v>5181</v>
      </c>
      <c r="K1479" s="5" t="s">
        <v>47</v>
      </c>
      <c r="L1479" s="5" t="s">
        <v>23</v>
      </c>
      <c r="M1479" s="5">
        <v>3.62</v>
      </c>
      <c r="N1479" s="5" t="s">
        <v>24</v>
      </c>
      <c r="O1479" s="5">
        <v>10</v>
      </c>
    </row>
    <row r="1480" spans="1:15" x14ac:dyDescent="0.2">
      <c r="A1480" s="5" t="s">
        <v>5182</v>
      </c>
      <c r="B1480" s="5" t="s">
        <v>4108</v>
      </c>
      <c r="C1480" s="5">
        <v>35</v>
      </c>
      <c r="D1480" s="5" t="s">
        <v>17</v>
      </c>
      <c r="E1480" s="5" t="s">
        <v>5183</v>
      </c>
      <c r="F1480" s="5">
        <v>-10264</v>
      </c>
      <c r="G1480" s="5" t="s">
        <v>94</v>
      </c>
      <c r="H1480" s="5" t="s">
        <v>71</v>
      </c>
      <c r="I1480" s="5">
        <v>129987.47</v>
      </c>
      <c r="J1480" s="5" t="s">
        <v>5168</v>
      </c>
      <c r="K1480" s="5" t="s">
        <v>55</v>
      </c>
      <c r="L1480" s="5" t="s">
        <v>32</v>
      </c>
      <c r="M1480" s="5">
        <v>1.48</v>
      </c>
      <c r="N1480" s="5" t="s">
        <v>33</v>
      </c>
      <c r="O1480" s="5">
        <v>20</v>
      </c>
    </row>
    <row r="1481" spans="1:15" x14ac:dyDescent="0.2">
      <c r="A1481" s="5" t="s">
        <v>5184</v>
      </c>
      <c r="B1481" s="5" t="s">
        <v>5185</v>
      </c>
      <c r="C1481" s="5">
        <v>39</v>
      </c>
      <c r="D1481" s="5" t="s">
        <v>17</v>
      </c>
      <c r="E1481" s="5" t="s">
        <v>5186</v>
      </c>
      <c r="F1481" s="5">
        <v>-3737</v>
      </c>
      <c r="G1481" s="5" t="s">
        <v>52</v>
      </c>
      <c r="H1481" s="5" t="s">
        <v>53</v>
      </c>
      <c r="I1481" s="5">
        <v>114337.86</v>
      </c>
      <c r="J1481" s="5" t="s">
        <v>1242</v>
      </c>
      <c r="K1481" s="5" t="s">
        <v>40</v>
      </c>
      <c r="L1481" s="5" t="s">
        <v>23</v>
      </c>
      <c r="M1481" s="5">
        <v>2.82</v>
      </c>
      <c r="N1481" s="5" t="s">
        <v>33</v>
      </c>
      <c r="O1481" s="5">
        <v>15</v>
      </c>
    </row>
    <row r="1482" spans="1:15" x14ac:dyDescent="0.2">
      <c r="A1482" s="5" t="s">
        <v>5187</v>
      </c>
      <c r="B1482" s="5" t="s">
        <v>5188</v>
      </c>
      <c r="C1482" s="5">
        <v>31</v>
      </c>
      <c r="D1482" s="5" t="s">
        <v>27</v>
      </c>
      <c r="E1482" s="5" t="s">
        <v>5189</v>
      </c>
      <c r="F1482" s="5">
        <v>-4065</v>
      </c>
      <c r="G1482" s="5" t="s">
        <v>78</v>
      </c>
      <c r="H1482" s="5" t="s">
        <v>173</v>
      </c>
      <c r="I1482" s="5">
        <v>55912.58</v>
      </c>
      <c r="J1482" s="5" t="s">
        <v>270</v>
      </c>
      <c r="K1482" s="5" t="s">
        <v>104</v>
      </c>
      <c r="L1482" s="5" t="s">
        <v>23</v>
      </c>
      <c r="M1482" s="5">
        <v>1.58</v>
      </c>
      <c r="N1482" s="5" t="s">
        <v>24</v>
      </c>
      <c r="O1482" s="5">
        <v>13</v>
      </c>
    </row>
    <row r="1483" spans="1:15" x14ac:dyDescent="0.2">
      <c r="A1483" s="5" t="s">
        <v>5190</v>
      </c>
      <c r="B1483" s="5" t="s">
        <v>5191</v>
      </c>
      <c r="C1483" s="5">
        <v>27</v>
      </c>
      <c r="D1483" s="5" t="s">
        <v>27</v>
      </c>
      <c r="E1483" s="5" t="s">
        <v>5192</v>
      </c>
      <c r="F1483" s="5">
        <v>-3004</v>
      </c>
      <c r="G1483" s="5" t="s">
        <v>52</v>
      </c>
      <c r="H1483" s="5" t="s">
        <v>194</v>
      </c>
      <c r="I1483" s="5">
        <v>79238.179999999993</v>
      </c>
      <c r="J1483" s="5" t="s">
        <v>2288</v>
      </c>
      <c r="K1483" s="5" t="s">
        <v>40</v>
      </c>
      <c r="L1483" s="5" t="s">
        <v>56</v>
      </c>
      <c r="M1483" s="5">
        <v>4.53</v>
      </c>
      <c r="N1483" s="5" t="s">
        <v>41</v>
      </c>
      <c r="O1483" s="5">
        <v>39</v>
      </c>
    </row>
    <row r="1484" spans="1:15" x14ac:dyDescent="0.2">
      <c r="A1484" s="5" t="s">
        <v>5193</v>
      </c>
      <c r="B1484" s="5" t="s">
        <v>5194</v>
      </c>
      <c r="C1484" s="5">
        <v>65</v>
      </c>
      <c r="D1484" s="5" t="s">
        <v>27</v>
      </c>
      <c r="E1484" s="5" t="s">
        <v>5195</v>
      </c>
      <c r="F1484" s="5">
        <v>-8380</v>
      </c>
      <c r="G1484" s="5" t="s">
        <v>37</v>
      </c>
      <c r="H1484" s="5" t="s">
        <v>71</v>
      </c>
      <c r="I1484" s="5">
        <v>67574.149999999994</v>
      </c>
      <c r="J1484" s="5" t="s">
        <v>818</v>
      </c>
      <c r="K1484" s="5" t="s">
        <v>40</v>
      </c>
      <c r="L1484" s="5" t="s">
        <v>56</v>
      </c>
      <c r="M1484" s="5">
        <v>1.32</v>
      </c>
      <c r="N1484" s="5" t="s">
        <v>41</v>
      </c>
      <c r="O1484" s="5">
        <v>38</v>
      </c>
    </row>
    <row r="1485" spans="1:15" x14ac:dyDescent="0.2">
      <c r="A1485" s="5" t="s">
        <v>5196</v>
      </c>
      <c r="B1485" s="5" t="s">
        <v>5197</v>
      </c>
      <c r="C1485" s="5">
        <v>57</v>
      </c>
      <c r="D1485" s="5" t="s">
        <v>27</v>
      </c>
      <c r="E1485" s="5" t="s">
        <v>5198</v>
      </c>
      <c r="F1485" s="5">
        <v>-7363</v>
      </c>
      <c r="G1485" s="5" t="s">
        <v>37</v>
      </c>
      <c r="H1485" s="5" t="s">
        <v>38</v>
      </c>
      <c r="I1485" s="5">
        <v>113307.24</v>
      </c>
      <c r="J1485" s="5" t="s">
        <v>5199</v>
      </c>
      <c r="K1485" s="5" t="s">
        <v>104</v>
      </c>
      <c r="L1485" s="5" t="s">
        <v>23</v>
      </c>
      <c r="M1485" s="5">
        <v>1.53</v>
      </c>
      <c r="N1485" s="5" t="s">
        <v>74</v>
      </c>
      <c r="O1485" s="5">
        <v>36</v>
      </c>
    </row>
    <row r="1486" spans="1:15" x14ac:dyDescent="0.2">
      <c r="A1486" s="5" t="s">
        <v>5200</v>
      </c>
      <c r="B1486" s="5" t="s">
        <v>626</v>
      </c>
      <c r="C1486" s="5">
        <v>42</v>
      </c>
      <c r="D1486" s="5" t="s">
        <v>17</v>
      </c>
      <c r="E1486" s="5" t="s">
        <v>5201</v>
      </c>
      <c r="F1486" s="5">
        <v>-8608</v>
      </c>
      <c r="G1486" s="5" t="s">
        <v>85</v>
      </c>
      <c r="H1486" s="5" t="s">
        <v>66</v>
      </c>
      <c r="I1486" s="5">
        <v>179038.32</v>
      </c>
      <c r="J1486" s="5" t="s">
        <v>5202</v>
      </c>
      <c r="K1486" s="5" t="s">
        <v>81</v>
      </c>
      <c r="L1486" s="5" t="s">
        <v>56</v>
      </c>
      <c r="M1486" s="5">
        <v>2.02</v>
      </c>
      <c r="N1486" s="5" t="s">
        <v>57</v>
      </c>
      <c r="O1486" s="5">
        <v>27</v>
      </c>
    </row>
    <row r="1487" spans="1:15" x14ac:dyDescent="0.2">
      <c r="A1487" s="5" t="s">
        <v>5203</v>
      </c>
      <c r="B1487" s="5" t="s">
        <v>2838</v>
      </c>
      <c r="C1487" s="5">
        <v>48</v>
      </c>
      <c r="D1487" s="5" t="s">
        <v>27</v>
      </c>
      <c r="E1487" s="5" t="s">
        <v>5204</v>
      </c>
      <c r="F1487" s="5">
        <v>-3124</v>
      </c>
      <c r="G1487" s="5" t="s">
        <v>45</v>
      </c>
      <c r="H1487" s="5" t="s">
        <v>20</v>
      </c>
      <c r="I1487" s="5">
        <v>111200.24</v>
      </c>
      <c r="J1487" s="5" t="s">
        <v>2776</v>
      </c>
      <c r="K1487" s="5" t="s">
        <v>40</v>
      </c>
      <c r="L1487" s="5" t="s">
        <v>73</v>
      </c>
      <c r="M1487" s="5">
        <v>1.0900000000000001</v>
      </c>
      <c r="N1487" s="5" t="s">
        <v>24</v>
      </c>
      <c r="O1487" s="5">
        <v>28</v>
      </c>
    </row>
    <row r="1488" spans="1:15" x14ac:dyDescent="0.2">
      <c r="A1488" s="5" t="s">
        <v>5205</v>
      </c>
      <c r="B1488" s="5" t="s">
        <v>5206</v>
      </c>
      <c r="C1488" s="5">
        <v>27</v>
      </c>
      <c r="D1488" s="5" t="s">
        <v>17</v>
      </c>
      <c r="E1488" s="5" t="s">
        <v>5207</v>
      </c>
      <c r="F1488" s="5">
        <v>-9956</v>
      </c>
      <c r="G1488" s="5" t="s">
        <v>116</v>
      </c>
      <c r="H1488" s="5" t="s">
        <v>38</v>
      </c>
      <c r="I1488" s="5">
        <v>157723.76</v>
      </c>
      <c r="J1488" s="5" t="s">
        <v>818</v>
      </c>
      <c r="K1488" s="5" t="s">
        <v>136</v>
      </c>
      <c r="L1488" s="5" t="s">
        <v>56</v>
      </c>
      <c r="M1488" s="5">
        <v>2.2000000000000002</v>
      </c>
      <c r="N1488" s="5" t="s">
        <v>74</v>
      </c>
      <c r="O1488" s="5">
        <v>25</v>
      </c>
    </row>
    <row r="1489" spans="1:15" x14ac:dyDescent="0.2">
      <c r="A1489" s="5" t="s">
        <v>5208</v>
      </c>
      <c r="B1489" s="5" t="s">
        <v>1443</v>
      </c>
      <c r="C1489" s="5">
        <v>55</v>
      </c>
      <c r="D1489" s="5" t="s">
        <v>27</v>
      </c>
      <c r="E1489" s="5" t="s">
        <v>5209</v>
      </c>
      <c r="F1489" s="5">
        <v>-4762</v>
      </c>
      <c r="G1489" s="5" t="s">
        <v>99</v>
      </c>
      <c r="H1489" s="5" t="s">
        <v>173</v>
      </c>
      <c r="I1489" s="5">
        <v>177048.88</v>
      </c>
      <c r="J1489" s="5" t="s">
        <v>4765</v>
      </c>
      <c r="K1489" s="5" t="s">
        <v>118</v>
      </c>
      <c r="L1489" s="5" t="s">
        <v>73</v>
      </c>
      <c r="M1489" s="5">
        <v>3.04</v>
      </c>
      <c r="N1489" s="5" t="s">
        <v>33</v>
      </c>
      <c r="O1489" s="5">
        <v>28</v>
      </c>
    </row>
    <row r="1490" spans="1:15" x14ac:dyDescent="0.2">
      <c r="A1490" s="5" t="s">
        <v>5210</v>
      </c>
      <c r="B1490" s="5" t="s">
        <v>4649</v>
      </c>
      <c r="C1490" s="5">
        <v>32</v>
      </c>
      <c r="D1490" s="5" t="s">
        <v>27</v>
      </c>
      <c r="E1490" s="5" t="s">
        <v>5211</v>
      </c>
      <c r="F1490" s="5">
        <v>-9147</v>
      </c>
      <c r="G1490" s="5" t="s">
        <v>37</v>
      </c>
      <c r="H1490" s="5" t="s">
        <v>194</v>
      </c>
      <c r="I1490" s="5">
        <v>97595.55</v>
      </c>
      <c r="J1490" s="5" t="s">
        <v>2864</v>
      </c>
      <c r="K1490" s="5" t="s">
        <v>22</v>
      </c>
      <c r="L1490" s="5" t="s">
        <v>32</v>
      </c>
      <c r="M1490" s="5">
        <v>1.26</v>
      </c>
      <c r="N1490" s="5" t="s">
        <v>24</v>
      </c>
      <c r="O1490" s="5">
        <v>12</v>
      </c>
    </row>
    <row r="1491" spans="1:15" x14ac:dyDescent="0.2">
      <c r="A1491" s="5" t="s">
        <v>5212</v>
      </c>
      <c r="B1491" s="5" t="s">
        <v>5213</v>
      </c>
      <c r="C1491" s="5">
        <v>53</v>
      </c>
      <c r="D1491" s="5" t="s">
        <v>17</v>
      </c>
      <c r="E1491" s="5" t="s">
        <v>5214</v>
      </c>
      <c r="F1491" s="5">
        <v>-2575</v>
      </c>
      <c r="G1491" s="5" t="s">
        <v>37</v>
      </c>
      <c r="H1491" s="5" t="s">
        <v>173</v>
      </c>
      <c r="I1491" s="5">
        <v>35216.06</v>
      </c>
      <c r="J1491" s="5" t="s">
        <v>5215</v>
      </c>
      <c r="K1491" s="5" t="s">
        <v>47</v>
      </c>
      <c r="L1491" s="5" t="s">
        <v>23</v>
      </c>
      <c r="M1491" s="5">
        <v>1.24</v>
      </c>
      <c r="N1491" s="5" t="s">
        <v>74</v>
      </c>
      <c r="O1491" s="5">
        <v>35</v>
      </c>
    </row>
    <row r="1492" spans="1:15" x14ac:dyDescent="0.2">
      <c r="A1492" s="5" t="s">
        <v>5216</v>
      </c>
      <c r="B1492" s="5" t="s">
        <v>5217</v>
      </c>
      <c r="C1492" s="5">
        <v>37</v>
      </c>
      <c r="D1492" s="5" t="s">
        <v>50</v>
      </c>
      <c r="E1492" s="5" t="s">
        <v>5218</v>
      </c>
      <c r="F1492" s="5">
        <v>-9871</v>
      </c>
      <c r="G1492" s="5" t="s">
        <v>99</v>
      </c>
      <c r="H1492" s="5" t="s">
        <v>38</v>
      </c>
      <c r="I1492" s="5">
        <v>51128.33</v>
      </c>
      <c r="J1492" s="5" t="s">
        <v>4605</v>
      </c>
      <c r="K1492" s="5" t="s">
        <v>22</v>
      </c>
      <c r="L1492" s="5" t="s">
        <v>23</v>
      </c>
      <c r="M1492" s="5">
        <v>1.49</v>
      </c>
      <c r="N1492" s="5" t="s">
        <v>74</v>
      </c>
      <c r="O1492" s="5">
        <v>25</v>
      </c>
    </row>
    <row r="1493" spans="1:15" x14ac:dyDescent="0.2">
      <c r="A1493" s="5" t="s">
        <v>5219</v>
      </c>
      <c r="B1493" s="5" t="s">
        <v>5103</v>
      </c>
      <c r="C1493" s="5">
        <v>59</v>
      </c>
      <c r="D1493" s="5" t="s">
        <v>27</v>
      </c>
      <c r="E1493" s="5" t="s">
        <v>5220</v>
      </c>
      <c r="F1493" s="5">
        <v>-5145</v>
      </c>
      <c r="G1493" s="5" t="s">
        <v>99</v>
      </c>
      <c r="H1493" s="5" t="s">
        <v>53</v>
      </c>
      <c r="I1493" s="5">
        <v>134399.09</v>
      </c>
      <c r="J1493" s="5" t="s">
        <v>5221</v>
      </c>
      <c r="K1493" s="5" t="s">
        <v>40</v>
      </c>
      <c r="L1493" s="5" t="s">
        <v>56</v>
      </c>
      <c r="M1493" s="5">
        <v>3.96</v>
      </c>
      <c r="N1493" s="5" t="s">
        <v>57</v>
      </c>
      <c r="O1493" s="5">
        <v>2</v>
      </c>
    </row>
    <row r="1494" spans="1:15" x14ac:dyDescent="0.2">
      <c r="A1494" s="5" t="s">
        <v>5222</v>
      </c>
      <c r="B1494" s="5" t="s">
        <v>1941</v>
      </c>
      <c r="C1494" s="5">
        <v>56</v>
      </c>
      <c r="D1494" s="5" t="s">
        <v>17</v>
      </c>
      <c r="E1494" s="5" t="s">
        <v>5223</v>
      </c>
      <c r="F1494" s="5">
        <v>-3508</v>
      </c>
      <c r="G1494" s="5" t="s">
        <v>85</v>
      </c>
      <c r="H1494" s="5" t="s">
        <v>66</v>
      </c>
      <c r="I1494" s="5">
        <v>104604.19</v>
      </c>
      <c r="J1494" s="5" t="s">
        <v>2621</v>
      </c>
      <c r="K1494" s="5" t="s">
        <v>104</v>
      </c>
      <c r="L1494" s="5" t="s">
        <v>32</v>
      </c>
      <c r="M1494" s="5">
        <v>1.1599999999999999</v>
      </c>
      <c r="N1494" s="5" t="s">
        <v>74</v>
      </c>
      <c r="O1494" s="5">
        <v>38</v>
      </c>
    </row>
    <row r="1495" spans="1:15" x14ac:dyDescent="0.2">
      <c r="A1495" s="5" t="s">
        <v>5224</v>
      </c>
      <c r="B1495" s="5" t="s">
        <v>5225</v>
      </c>
      <c r="C1495" s="5">
        <v>39</v>
      </c>
      <c r="D1495" s="5" t="s">
        <v>17</v>
      </c>
      <c r="E1495" s="5" t="s">
        <v>5226</v>
      </c>
      <c r="F1495" s="5">
        <v>-3943</v>
      </c>
      <c r="G1495" s="5" t="s">
        <v>19</v>
      </c>
      <c r="H1495" s="5" t="s">
        <v>30</v>
      </c>
      <c r="I1495" s="5">
        <v>173198.38</v>
      </c>
      <c r="J1495" s="5" t="s">
        <v>854</v>
      </c>
      <c r="K1495" s="5" t="s">
        <v>136</v>
      </c>
      <c r="L1495" s="5" t="s">
        <v>23</v>
      </c>
      <c r="M1495" s="5">
        <v>2.27</v>
      </c>
      <c r="N1495" s="5" t="s">
        <v>57</v>
      </c>
      <c r="O1495" s="5">
        <v>35</v>
      </c>
    </row>
    <row r="1496" spans="1:15" x14ac:dyDescent="0.2">
      <c r="A1496" s="5" t="s">
        <v>5227</v>
      </c>
      <c r="B1496" s="5" t="s">
        <v>824</v>
      </c>
      <c r="C1496" s="5">
        <v>38</v>
      </c>
      <c r="D1496" s="5" t="s">
        <v>50</v>
      </c>
      <c r="E1496" s="5" t="s">
        <v>5228</v>
      </c>
      <c r="F1496" s="5">
        <v>-7283</v>
      </c>
      <c r="G1496" s="5" t="s">
        <v>78</v>
      </c>
      <c r="H1496" s="5" t="s">
        <v>144</v>
      </c>
      <c r="I1496" s="5">
        <v>62421.32</v>
      </c>
      <c r="J1496" s="5" t="s">
        <v>5229</v>
      </c>
      <c r="K1496" s="5" t="s">
        <v>22</v>
      </c>
      <c r="L1496" s="5" t="s">
        <v>23</v>
      </c>
      <c r="M1496" s="5">
        <v>2.4500000000000002</v>
      </c>
      <c r="N1496" s="5" t="s">
        <v>33</v>
      </c>
      <c r="O1496" s="5">
        <v>15</v>
      </c>
    </row>
    <row r="1497" spans="1:15" x14ac:dyDescent="0.2">
      <c r="A1497" s="5" t="s">
        <v>5230</v>
      </c>
      <c r="B1497" s="5" t="s">
        <v>2749</v>
      </c>
      <c r="C1497" s="5">
        <v>48</v>
      </c>
      <c r="D1497" s="5" t="s">
        <v>27</v>
      </c>
      <c r="E1497" s="5" t="s">
        <v>2750</v>
      </c>
      <c r="F1497" s="5">
        <v>-6114</v>
      </c>
      <c r="G1497" s="5" t="s">
        <v>116</v>
      </c>
      <c r="H1497" s="5" t="s">
        <v>38</v>
      </c>
      <c r="I1497" s="5">
        <v>164132.76</v>
      </c>
      <c r="J1497" s="5" t="s">
        <v>5231</v>
      </c>
      <c r="K1497" s="5" t="s">
        <v>104</v>
      </c>
      <c r="L1497" s="5" t="s">
        <v>56</v>
      </c>
      <c r="M1497" s="5">
        <v>2.77</v>
      </c>
      <c r="N1497" s="5" t="s">
        <v>74</v>
      </c>
      <c r="O1497" s="5">
        <v>6</v>
      </c>
    </row>
    <row r="1498" spans="1:15" x14ac:dyDescent="0.2">
      <c r="A1498" s="5" t="s">
        <v>5232</v>
      </c>
      <c r="B1498" s="5" t="s">
        <v>5233</v>
      </c>
      <c r="C1498" s="5">
        <v>30</v>
      </c>
      <c r="D1498" s="5" t="s">
        <v>50</v>
      </c>
      <c r="E1498" s="5" t="s">
        <v>5234</v>
      </c>
      <c r="F1498" s="5">
        <v>-4334</v>
      </c>
      <c r="G1498" s="5" t="s">
        <v>85</v>
      </c>
      <c r="H1498" s="5" t="s">
        <v>71</v>
      </c>
      <c r="I1498" s="5">
        <v>134864.16</v>
      </c>
      <c r="J1498" s="5" t="s">
        <v>4769</v>
      </c>
      <c r="K1498" s="5" t="s">
        <v>55</v>
      </c>
      <c r="L1498" s="5" t="s">
        <v>32</v>
      </c>
      <c r="M1498" s="5">
        <v>3.05</v>
      </c>
      <c r="N1498" s="5" t="s">
        <v>57</v>
      </c>
      <c r="O1498" s="5">
        <v>18</v>
      </c>
    </row>
    <row r="1499" spans="1:15" x14ac:dyDescent="0.2">
      <c r="A1499" s="5" t="s">
        <v>5235</v>
      </c>
      <c r="B1499" s="5" t="s">
        <v>2646</v>
      </c>
      <c r="C1499" s="5">
        <v>47</v>
      </c>
      <c r="D1499" s="5" t="s">
        <v>27</v>
      </c>
      <c r="E1499" s="5" t="s">
        <v>5236</v>
      </c>
      <c r="F1499" s="5">
        <v>-10401</v>
      </c>
      <c r="G1499" s="5" t="s">
        <v>19</v>
      </c>
      <c r="H1499" s="5" t="s">
        <v>79</v>
      </c>
      <c r="I1499" s="5">
        <v>73001.59</v>
      </c>
      <c r="J1499" s="5" t="s">
        <v>234</v>
      </c>
      <c r="K1499" s="5" t="s">
        <v>55</v>
      </c>
      <c r="L1499" s="5" t="s">
        <v>56</v>
      </c>
      <c r="M1499" s="5">
        <v>1.91</v>
      </c>
      <c r="N1499" s="5" t="s">
        <v>33</v>
      </c>
      <c r="O1499" s="5">
        <v>40</v>
      </c>
    </row>
    <row r="1500" spans="1:15" x14ac:dyDescent="0.2">
      <c r="A1500" s="5" t="s">
        <v>5237</v>
      </c>
      <c r="B1500" s="5" t="s">
        <v>5238</v>
      </c>
      <c r="C1500" s="5">
        <v>41</v>
      </c>
      <c r="D1500" s="5" t="s">
        <v>27</v>
      </c>
      <c r="E1500" s="5" t="s">
        <v>5239</v>
      </c>
      <c r="F1500" s="5">
        <v>-2401</v>
      </c>
      <c r="G1500" s="5" t="s">
        <v>45</v>
      </c>
      <c r="H1500" s="5" t="s">
        <v>194</v>
      </c>
      <c r="I1500" s="5">
        <v>47642.54</v>
      </c>
      <c r="J1500" s="5" t="s">
        <v>1108</v>
      </c>
      <c r="K1500" s="5" t="s">
        <v>136</v>
      </c>
      <c r="L1500" s="5" t="s">
        <v>32</v>
      </c>
      <c r="M1500" s="5">
        <v>3.21</v>
      </c>
      <c r="N1500" s="5" t="s">
        <v>33</v>
      </c>
      <c r="O1500" s="5">
        <v>6</v>
      </c>
    </row>
    <row r="1501" spans="1:15" x14ac:dyDescent="0.2">
      <c r="A1501" s="5" t="s">
        <v>5240</v>
      </c>
      <c r="B1501" s="5" t="s">
        <v>2221</v>
      </c>
      <c r="C1501" s="5">
        <v>65</v>
      </c>
      <c r="D1501" s="5" t="s">
        <v>50</v>
      </c>
      <c r="E1501" s="5" t="s">
        <v>5241</v>
      </c>
      <c r="F1501" s="5">
        <v>-7485</v>
      </c>
      <c r="G1501" s="5" t="s">
        <v>37</v>
      </c>
      <c r="H1501" s="5" t="s">
        <v>38</v>
      </c>
      <c r="I1501" s="5">
        <v>37595.339999999997</v>
      </c>
      <c r="J1501" s="5" t="s">
        <v>5242</v>
      </c>
      <c r="K1501" s="5" t="s">
        <v>104</v>
      </c>
      <c r="L1501" s="5" t="s">
        <v>23</v>
      </c>
      <c r="M1501" s="5">
        <v>4.53</v>
      </c>
      <c r="N1501" s="5" t="s">
        <v>74</v>
      </c>
      <c r="O1501" s="5">
        <v>29</v>
      </c>
    </row>
    <row r="1502" spans="1:15" x14ac:dyDescent="0.2">
      <c r="A1502" s="5" t="s">
        <v>5243</v>
      </c>
      <c r="B1502" s="5" t="s">
        <v>5244</v>
      </c>
      <c r="C1502" s="5">
        <v>36</v>
      </c>
      <c r="D1502" s="5" t="s">
        <v>27</v>
      </c>
      <c r="E1502" s="5" t="s">
        <v>5245</v>
      </c>
      <c r="F1502" s="5">
        <v>-2538</v>
      </c>
      <c r="G1502" s="5" t="s">
        <v>45</v>
      </c>
      <c r="H1502" s="5" t="s">
        <v>71</v>
      </c>
      <c r="I1502" s="5">
        <v>53529.09</v>
      </c>
      <c r="J1502" s="5" t="s">
        <v>880</v>
      </c>
      <c r="K1502" s="5" t="s">
        <v>118</v>
      </c>
      <c r="L1502" s="5" t="s">
        <v>32</v>
      </c>
      <c r="M1502" s="5">
        <v>2.83</v>
      </c>
      <c r="N1502" s="5" t="s">
        <v>74</v>
      </c>
      <c r="O1502" s="5">
        <v>5</v>
      </c>
    </row>
    <row r="1503" spans="1:15" x14ac:dyDescent="0.2">
      <c r="A1503" s="5" t="s">
        <v>5246</v>
      </c>
      <c r="B1503" s="5" t="s">
        <v>5247</v>
      </c>
      <c r="C1503" s="5">
        <v>33</v>
      </c>
      <c r="D1503" s="5" t="s">
        <v>27</v>
      </c>
      <c r="E1503" s="5" t="s">
        <v>5248</v>
      </c>
      <c r="F1503" s="5">
        <v>-9631</v>
      </c>
      <c r="G1503" s="5" t="s">
        <v>19</v>
      </c>
      <c r="H1503" s="5" t="s">
        <v>173</v>
      </c>
      <c r="I1503" s="5">
        <v>47987.839999999997</v>
      </c>
      <c r="J1503" s="5" t="s">
        <v>5249</v>
      </c>
      <c r="K1503" s="5" t="s">
        <v>81</v>
      </c>
      <c r="L1503" s="5" t="s">
        <v>73</v>
      </c>
      <c r="M1503" s="5">
        <v>1.05</v>
      </c>
      <c r="N1503" s="5" t="s">
        <v>41</v>
      </c>
      <c r="O1503" s="5">
        <v>27</v>
      </c>
    </row>
    <row r="1504" spans="1:15" x14ac:dyDescent="0.2">
      <c r="A1504" s="5" t="s">
        <v>5250</v>
      </c>
      <c r="B1504" s="5" t="s">
        <v>1487</v>
      </c>
      <c r="C1504" s="5">
        <v>36</v>
      </c>
      <c r="D1504" s="5" t="s">
        <v>17</v>
      </c>
      <c r="E1504" s="5" t="s">
        <v>5251</v>
      </c>
      <c r="F1504" s="5">
        <v>-8137</v>
      </c>
      <c r="G1504" s="5" t="s">
        <v>45</v>
      </c>
      <c r="H1504" s="5" t="s">
        <v>194</v>
      </c>
      <c r="I1504" s="5">
        <v>129988.28</v>
      </c>
      <c r="J1504" s="5" t="s">
        <v>5252</v>
      </c>
      <c r="K1504" s="5" t="s">
        <v>40</v>
      </c>
      <c r="L1504" s="5" t="s">
        <v>56</v>
      </c>
      <c r="M1504" s="5">
        <v>4.95</v>
      </c>
      <c r="N1504" s="5" t="s">
        <v>33</v>
      </c>
      <c r="O1504" s="5">
        <v>24</v>
      </c>
    </row>
    <row r="1505" spans="1:15" x14ac:dyDescent="0.2">
      <c r="A1505" s="5" t="s">
        <v>5253</v>
      </c>
      <c r="B1505" s="5" t="s">
        <v>2960</v>
      </c>
      <c r="C1505" s="5">
        <v>61</v>
      </c>
      <c r="D1505" s="5" t="s">
        <v>27</v>
      </c>
      <c r="E1505" s="5" t="s">
        <v>5254</v>
      </c>
      <c r="F1505" s="5">
        <v>-7543</v>
      </c>
      <c r="G1505" s="5" t="s">
        <v>94</v>
      </c>
      <c r="H1505" s="5" t="s">
        <v>30</v>
      </c>
      <c r="I1505" s="5">
        <v>174785.64</v>
      </c>
      <c r="J1505" s="5" t="s">
        <v>1939</v>
      </c>
      <c r="K1505" s="5" t="s">
        <v>40</v>
      </c>
      <c r="L1505" s="5" t="s">
        <v>32</v>
      </c>
      <c r="M1505" s="5">
        <v>2.04</v>
      </c>
      <c r="N1505" s="5" t="s">
        <v>33</v>
      </c>
      <c r="O1505" s="5">
        <v>35</v>
      </c>
    </row>
    <row r="1506" spans="1:15" x14ac:dyDescent="0.2">
      <c r="A1506" s="5" t="s">
        <v>5255</v>
      </c>
      <c r="B1506" s="5" t="s">
        <v>5256</v>
      </c>
      <c r="C1506" s="5">
        <v>53</v>
      </c>
      <c r="D1506" s="5" t="s">
        <v>50</v>
      </c>
      <c r="E1506" s="5" t="s">
        <v>5257</v>
      </c>
      <c r="F1506" s="5">
        <v>-6846</v>
      </c>
      <c r="G1506" s="5" t="s">
        <v>19</v>
      </c>
      <c r="H1506" s="5" t="s">
        <v>53</v>
      </c>
      <c r="I1506" s="5">
        <v>154777.26999999999</v>
      </c>
      <c r="J1506" s="5" t="s">
        <v>4940</v>
      </c>
      <c r="K1506" s="5" t="s">
        <v>55</v>
      </c>
      <c r="L1506" s="5" t="s">
        <v>56</v>
      </c>
      <c r="M1506" s="5">
        <v>2.81</v>
      </c>
      <c r="N1506" s="5" t="s">
        <v>74</v>
      </c>
      <c r="O1506" s="5">
        <v>32</v>
      </c>
    </row>
    <row r="1507" spans="1:15" x14ac:dyDescent="0.2">
      <c r="A1507" s="5" t="s">
        <v>5258</v>
      </c>
      <c r="B1507" s="5" t="s">
        <v>1510</v>
      </c>
      <c r="C1507" s="5">
        <v>46</v>
      </c>
      <c r="D1507" s="5" t="s">
        <v>50</v>
      </c>
      <c r="E1507" s="5" t="s">
        <v>5259</v>
      </c>
      <c r="F1507" s="5">
        <v>-3994</v>
      </c>
      <c r="G1507" s="5" t="s">
        <v>116</v>
      </c>
      <c r="H1507" s="5" t="s">
        <v>71</v>
      </c>
      <c r="I1507" s="5">
        <v>173676.94</v>
      </c>
      <c r="J1507" s="5" t="s">
        <v>5260</v>
      </c>
      <c r="K1507" s="5" t="s">
        <v>40</v>
      </c>
      <c r="L1507" s="5" t="s">
        <v>56</v>
      </c>
      <c r="M1507" s="5">
        <v>4.41</v>
      </c>
      <c r="N1507" s="5" t="s">
        <v>41</v>
      </c>
      <c r="O1507" s="5">
        <v>32</v>
      </c>
    </row>
    <row r="1508" spans="1:15" x14ac:dyDescent="0.2">
      <c r="A1508" s="5" t="s">
        <v>5261</v>
      </c>
      <c r="B1508" s="5" t="s">
        <v>568</v>
      </c>
      <c r="C1508" s="5">
        <v>40</v>
      </c>
      <c r="D1508" s="5" t="s">
        <v>50</v>
      </c>
      <c r="E1508" s="5" t="s">
        <v>5262</v>
      </c>
      <c r="F1508" s="5">
        <v>-4674</v>
      </c>
      <c r="G1508" s="5" t="s">
        <v>52</v>
      </c>
      <c r="H1508" s="5" t="s">
        <v>144</v>
      </c>
      <c r="I1508" s="5">
        <v>127671.23</v>
      </c>
      <c r="J1508" s="5" t="s">
        <v>2538</v>
      </c>
      <c r="K1508" s="5" t="s">
        <v>22</v>
      </c>
      <c r="L1508" s="5" t="s">
        <v>23</v>
      </c>
      <c r="M1508" s="5">
        <v>2.65</v>
      </c>
      <c r="N1508" s="5" t="s">
        <v>74</v>
      </c>
      <c r="O1508" s="5">
        <v>32</v>
      </c>
    </row>
    <row r="1509" spans="1:15" x14ac:dyDescent="0.2">
      <c r="A1509" s="5" t="s">
        <v>5263</v>
      </c>
      <c r="B1509" s="5" t="s">
        <v>5264</v>
      </c>
      <c r="C1509" s="5">
        <v>58</v>
      </c>
      <c r="D1509" s="5" t="s">
        <v>50</v>
      </c>
      <c r="E1509" s="5" t="s">
        <v>5265</v>
      </c>
      <c r="F1509" s="5">
        <v>-5431</v>
      </c>
      <c r="G1509" s="5" t="s">
        <v>37</v>
      </c>
      <c r="H1509" s="5" t="s">
        <v>194</v>
      </c>
      <c r="I1509" s="5">
        <v>152695.78</v>
      </c>
      <c r="J1509" s="5" t="s">
        <v>1696</v>
      </c>
      <c r="K1509" s="5" t="s">
        <v>22</v>
      </c>
      <c r="L1509" s="5" t="s">
        <v>73</v>
      </c>
      <c r="M1509" s="5">
        <v>3.9</v>
      </c>
      <c r="N1509" s="5" t="s">
        <v>41</v>
      </c>
      <c r="O1509" s="5">
        <v>35</v>
      </c>
    </row>
    <row r="1510" spans="1:15" x14ac:dyDescent="0.2">
      <c r="A1510" s="5" t="s">
        <v>5266</v>
      </c>
      <c r="B1510" s="5" t="s">
        <v>4671</v>
      </c>
      <c r="C1510" s="5">
        <v>31</v>
      </c>
      <c r="D1510" s="5" t="s">
        <v>27</v>
      </c>
      <c r="E1510" s="5" t="s">
        <v>5267</v>
      </c>
      <c r="F1510" s="5">
        <v>-6535</v>
      </c>
      <c r="G1510" s="5" t="s">
        <v>52</v>
      </c>
      <c r="H1510" s="5" t="s">
        <v>173</v>
      </c>
      <c r="I1510" s="5">
        <v>58725.91</v>
      </c>
      <c r="J1510" s="5" t="s">
        <v>5268</v>
      </c>
      <c r="K1510" s="5" t="s">
        <v>127</v>
      </c>
      <c r="L1510" s="5" t="s">
        <v>32</v>
      </c>
      <c r="M1510" s="5">
        <v>1.07</v>
      </c>
      <c r="N1510" s="5" t="s">
        <v>41</v>
      </c>
      <c r="O1510" s="5">
        <v>17</v>
      </c>
    </row>
    <row r="1511" spans="1:15" x14ac:dyDescent="0.2">
      <c r="A1511" s="5" t="s">
        <v>5269</v>
      </c>
      <c r="B1511" s="5" t="s">
        <v>5270</v>
      </c>
      <c r="C1511" s="5">
        <v>27</v>
      </c>
      <c r="D1511" s="5" t="s">
        <v>27</v>
      </c>
      <c r="E1511" s="5" t="s">
        <v>5271</v>
      </c>
      <c r="F1511" s="5">
        <v>-10790</v>
      </c>
      <c r="G1511" s="5" t="s">
        <v>99</v>
      </c>
      <c r="H1511" s="5" t="s">
        <v>20</v>
      </c>
      <c r="I1511" s="5">
        <v>114812.53</v>
      </c>
      <c r="J1511" s="5" t="s">
        <v>242</v>
      </c>
      <c r="K1511" s="5" t="s">
        <v>55</v>
      </c>
      <c r="L1511" s="5" t="s">
        <v>56</v>
      </c>
      <c r="M1511" s="5">
        <v>2</v>
      </c>
      <c r="N1511" s="5" t="s">
        <v>41</v>
      </c>
      <c r="O1511" s="5">
        <v>14</v>
      </c>
    </row>
    <row r="1512" spans="1:15" x14ac:dyDescent="0.2">
      <c r="A1512" s="5" t="s">
        <v>5272</v>
      </c>
      <c r="B1512" s="5" t="s">
        <v>2559</v>
      </c>
      <c r="C1512" s="5">
        <v>43</v>
      </c>
      <c r="D1512" s="5" t="s">
        <v>17</v>
      </c>
      <c r="E1512" s="5" t="s">
        <v>5273</v>
      </c>
      <c r="F1512" s="5">
        <v>-10341</v>
      </c>
      <c r="G1512" s="5" t="s">
        <v>78</v>
      </c>
      <c r="H1512" s="5" t="s">
        <v>71</v>
      </c>
      <c r="I1512" s="5">
        <v>111594.09</v>
      </c>
      <c r="J1512" s="5" t="s">
        <v>1665</v>
      </c>
      <c r="K1512" s="5" t="s">
        <v>127</v>
      </c>
      <c r="L1512" s="5" t="s">
        <v>56</v>
      </c>
      <c r="M1512" s="5">
        <v>3.15</v>
      </c>
      <c r="N1512" s="5" t="s">
        <v>41</v>
      </c>
      <c r="O1512" s="5">
        <v>25</v>
      </c>
    </row>
    <row r="1513" spans="1:15" x14ac:dyDescent="0.2">
      <c r="A1513" s="5" t="s">
        <v>5274</v>
      </c>
      <c r="B1513" s="5" t="s">
        <v>5275</v>
      </c>
      <c r="C1513" s="5">
        <v>23</v>
      </c>
      <c r="D1513" s="5" t="s">
        <v>50</v>
      </c>
      <c r="E1513" s="5" t="s">
        <v>5276</v>
      </c>
      <c r="F1513" s="5">
        <v>-4423</v>
      </c>
      <c r="G1513" s="5" t="s">
        <v>19</v>
      </c>
      <c r="H1513" s="5" t="s">
        <v>53</v>
      </c>
      <c r="I1513" s="5">
        <v>153200.74</v>
      </c>
      <c r="J1513" s="5" t="s">
        <v>4576</v>
      </c>
      <c r="K1513" s="5" t="s">
        <v>81</v>
      </c>
      <c r="L1513" s="5" t="s">
        <v>32</v>
      </c>
      <c r="M1513" s="5">
        <v>3.63</v>
      </c>
      <c r="N1513" s="5" t="s">
        <v>33</v>
      </c>
      <c r="O1513" s="5">
        <v>5</v>
      </c>
    </row>
    <row r="1514" spans="1:15" x14ac:dyDescent="0.2">
      <c r="A1514" s="5" t="s">
        <v>5277</v>
      </c>
      <c r="B1514" s="5" t="s">
        <v>3544</v>
      </c>
      <c r="C1514" s="5">
        <v>37</v>
      </c>
      <c r="D1514" s="5" t="s">
        <v>27</v>
      </c>
      <c r="E1514" s="5" t="s">
        <v>5278</v>
      </c>
      <c r="F1514" s="5">
        <v>-3269</v>
      </c>
      <c r="G1514" s="5" t="s">
        <v>116</v>
      </c>
      <c r="H1514" s="5" t="s">
        <v>38</v>
      </c>
      <c r="I1514" s="5">
        <v>142876.26</v>
      </c>
      <c r="J1514" s="5" t="s">
        <v>5279</v>
      </c>
      <c r="K1514" s="5" t="s">
        <v>104</v>
      </c>
      <c r="L1514" s="5" t="s">
        <v>23</v>
      </c>
      <c r="M1514" s="5">
        <v>4.3</v>
      </c>
      <c r="N1514" s="5" t="s">
        <v>24</v>
      </c>
      <c r="O1514" s="5">
        <v>31</v>
      </c>
    </row>
    <row r="1515" spans="1:15" x14ac:dyDescent="0.2">
      <c r="A1515" s="5" t="s">
        <v>5280</v>
      </c>
      <c r="B1515" s="5" t="s">
        <v>4985</v>
      </c>
      <c r="C1515" s="5">
        <v>63</v>
      </c>
      <c r="D1515" s="5" t="s">
        <v>17</v>
      </c>
      <c r="E1515" s="5" t="s">
        <v>5281</v>
      </c>
      <c r="F1515" s="5">
        <v>-4731</v>
      </c>
      <c r="G1515" s="5" t="s">
        <v>78</v>
      </c>
      <c r="H1515" s="5" t="s">
        <v>144</v>
      </c>
      <c r="I1515" s="5">
        <v>179927.86</v>
      </c>
      <c r="J1515" s="5" t="s">
        <v>5221</v>
      </c>
      <c r="K1515" s="5" t="s">
        <v>136</v>
      </c>
      <c r="L1515" s="5" t="s">
        <v>56</v>
      </c>
      <c r="M1515" s="5">
        <v>3.2</v>
      </c>
      <c r="N1515" s="5" t="s">
        <v>57</v>
      </c>
      <c r="O1515" s="5">
        <v>39</v>
      </c>
    </row>
    <row r="1516" spans="1:15" x14ac:dyDescent="0.2">
      <c r="A1516" s="5" t="s">
        <v>5282</v>
      </c>
      <c r="B1516" s="5" t="s">
        <v>5283</v>
      </c>
      <c r="C1516" s="5">
        <v>27</v>
      </c>
      <c r="D1516" s="5" t="s">
        <v>27</v>
      </c>
      <c r="E1516" s="5" t="s">
        <v>5284</v>
      </c>
      <c r="F1516" s="5">
        <v>-4783</v>
      </c>
      <c r="G1516" s="5" t="s">
        <v>116</v>
      </c>
      <c r="H1516" s="5" t="s">
        <v>79</v>
      </c>
      <c r="I1516" s="5">
        <v>152927.25</v>
      </c>
      <c r="J1516" s="5" t="s">
        <v>5285</v>
      </c>
      <c r="K1516" s="5" t="s">
        <v>136</v>
      </c>
      <c r="L1516" s="5" t="s">
        <v>56</v>
      </c>
      <c r="M1516" s="5">
        <v>3.99</v>
      </c>
      <c r="N1516" s="5" t="s">
        <v>57</v>
      </c>
      <c r="O1516" s="5">
        <v>29</v>
      </c>
    </row>
    <row r="1517" spans="1:15" x14ac:dyDescent="0.2">
      <c r="A1517" s="5" t="s">
        <v>5286</v>
      </c>
      <c r="B1517" s="5" t="s">
        <v>2964</v>
      </c>
      <c r="C1517" s="5">
        <v>57</v>
      </c>
      <c r="D1517" s="5" t="s">
        <v>50</v>
      </c>
      <c r="E1517" s="5" t="s">
        <v>5287</v>
      </c>
      <c r="F1517" s="5">
        <v>-4584</v>
      </c>
      <c r="G1517" s="5" t="s">
        <v>29</v>
      </c>
      <c r="H1517" s="5" t="s">
        <v>53</v>
      </c>
      <c r="I1517" s="5">
        <v>145281.14000000001</v>
      </c>
      <c r="J1517" s="5" t="s">
        <v>4440</v>
      </c>
      <c r="K1517" s="5" t="s">
        <v>127</v>
      </c>
      <c r="L1517" s="5" t="s">
        <v>23</v>
      </c>
      <c r="M1517" s="5">
        <v>3.89</v>
      </c>
      <c r="N1517" s="5" t="s">
        <v>33</v>
      </c>
      <c r="O1517" s="5">
        <v>6</v>
      </c>
    </row>
    <row r="1518" spans="1:15" x14ac:dyDescent="0.2">
      <c r="A1518" s="5" t="s">
        <v>5288</v>
      </c>
      <c r="B1518" s="5" t="s">
        <v>5289</v>
      </c>
      <c r="C1518" s="5">
        <v>40</v>
      </c>
      <c r="D1518" s="5" t="s">
        <v>17</v>
      </c>
      <c r="E1518" s="5" t="s">
        <v>5290</v>
      </c>
      <c r="F1518" s="5">
        <v>-8145</v>
      </c>
      <c r="G1518" s="5" t="s">
        <v>45</v>
      </c>
      <c r="H1518" s="5" t="s">
        <v>71</v>
      </c>
      <c r="I1518" s="5">
        <v>46170.99</v>
      </c>
      <c r="J1518" s="5" t="s">
        <v>1081</v>
      </c>
      <c r="K1518" s="5" t="s">
        <v>62</v>
      </c>
      <c r="L1518" s="5" t="s">
        <v>32</v>
      </c>
      <c r="M1518" s="5">
        <v>2.35</v>
      </c>
      <c r="N1518" s="5" t="s">
        <v>24</v>
      </c>
      <c r="O1518" s="5">
        <v>7</v>
      </c>
    </row>
    <row r="1519" spans="1:15" x14ac:dyDescent="0.2">
      <c r="A1519" s="5" t="s">
        <v>5291</v>
      </c>
      <c r="B1519" s="5" t="s">
        <v>1563</v>
      </c>
      <c r="C1519" s="5">
        <v>32</v>
      </c>
      <c r="D1519" s="5" t="s">
        <v>17</v>
      </c>
      <c r="E1519" s="5" t="s">
        <v>5292</v>
      </c>
      <c r="F1519" s="5">
        <v>-10147</v>
      </c>
      <c r="G1519" s="5" t="s">
        <v>85</v>
      </c>
      <c r="H1519" s="5" t="s">
        <v>144</v>
      </c>
      <c r="I1519" s="5">
        <v>103392.71</v>
      </c>
      <c r="J1519" s="5" t="s">
        <v>5293</v>
      </c>
      <c r="K1519" s="5" t="s">
        <v>40</v>
      </c>
      <c r="L1519" s="5" t="s">
        <v>23</v>
      </c>
      <c r="M1519" s="5">
        <v>3.86</v>
      </c>
      <c r="N1519" s="5" t="s">
        <v>41</v>
      </c>
      <c r="O1519" s="5">
        <v>7</v>
      </c>
    </row>
    <row r="1520" spans="1:15" x14ac:dyDescent="0.2">
      <c r="A1520" s="5" t="s">
        <v>5294</v>
      </c>
      <c r="B1520" s="5" t="s">
        <v>5295</v>
      </c>
      <c r="C1520" s="5">
        <v>49</v>
      </c>
      <c r="D1520" s="5" t="s">
        <v>27</v>
      </c>
      <c r="E1520" s="5" t="s">
        <v>5296</v>
      </c>
      <c r="F1520" s="5">
        <v>-4348</v>
      </c>
      <c r="G1520" s="5" t="s">
        <v>52</v>
      </c>
      <c r="H1520" s="5" t="s">
        <v>79</v>
      </c>
      <c r="I1520" s="5">
        <v>176512.45</v>
      </c>
      <c r="J1520" s="5" t="s">
        <v>3260</v>
      </c>
      <c r="K1520" s="5" t="s">
        <v>55</v>
      </c>
      <c r="L1520" s="5" t="s">
        <v>32</v>
      </c>
      <c r="M1520" s="5">
        <v>3.71</v>
      </c>
      <c r="N1520" s="5" t="s">
        <v>57</v>
      </c>
      <c r="O1520" s="5">
        <v>40</v>
      </c>
    </row>
    <row r="1521" spans="1:15" x14ac:dyDescent="0.2">
      <c r="A1521" s="5" t="s">
        <v>5297</v>
      </c>
      <c r="B1521" s="5" t="s">
        <v>4472</v>
      </c>
      <c r="C1521" s="5">
        <v>52</v>
      </c>
      <c r="D1521" s="5" t="s">
        <v>50</v>
      </c>
      <c r="E1521" s="5" t="s">
        <v>5298</v>
      </c>
      <c r="F1521" s="5">
        <v>-9997</v>
      </c>
      <c r="G1521" s="5" t="s">
        <v>37</v>
      </c>
      <c r="H1521" s="5" t="s">
        <v>30</v>
      </c>
      <c r="I1521" s="5">
        <v>40846.17</v>
      </c>
      <c r="J1521" s="5" t="s">
        <v>5299</v>
      </c>
      <c r="K1521" s="5" t="s">
        <v>104</v>
      </c>
      <c r="L1521" s="5" t="s">
        <v>23</v>
      </c>
      <c r="M1521" s="5">
        <v>4.5999999999999996</v>
      </c>
      <c r="N1521" s="5" t="s">
        <v>74</v>
      </c>
      <c r="O1521" s="5">
        <v>11</v>
      </c>
    </row>
    <row r="1522" spans="1:15" x14ac:dyDescent="0.2">
      <c r="A1522" s="5" t="s">
        <v>5300</v>
      </c>
      <c r="B1522" s="5" t="s">
        <v>4571</v>
      </c>
      <c r="C1522" s="5">
        <v>22</v>
      </c>
      <c r="D1522" s="5" t="s">
        <v>17</v>
      </c>
      <c r="E1522" s="5" t="s">
        <v>5301</v>
      </c>
      <c r="F1522" s="5">
        <v>-8596</v>
      </c>
      <c r="G1522" s="5" t="s">
        <v>37</v>
      </c>
      <c r="H1522" s="5" t="s">
        <v>79</v>
      </c>
      <c r="I1522" s="5">
        <v>160734.07999999999</v>
      </c>
      <c r="J1522" s="5" t="s">
        <v>1508</v>
      </c>
      <c r="K1522" s="5" t="s">
        <v>22</v>
      </c>
      <c r="L1522" s="5" t="s">
        <v>23</v>
      </c>
      <c r="M1522" s="5">
        <v>1.68</v>
      </c>
      <c r="N1522" s="5" t="s">
        <v>33</v>
      </c>
      <c r="O1522" s="5">
        <v>18</v>
      </c>
    </row>
    <row r="1523" spans="1:15" x14ac:dyDescent="0.2">
      <c r="A1523" s="5" t="s">
        <v>5302</v>
      </c>
      <c r="B1523" s="5" t="s">
        <v>4171</v>
      </c>
      <c r="C1523" s="5">
        <v>30</v>
      </c>
      <c r="D1523" s="5" t="s">
        <v>27</v>
      </c>
      <c r="E1523" s="5" t="s">
        <v>5303</v>
      </c>
      <c r="F1523" s="5">
        <v>-3646</v>
      </c>
      <c r="G1523" s="5" t="s">
        <v>29</v>
      </c>
      <c r="H1523" s="5" t="s">
        <v>38</v>
      </c>
      <c r="I1523" s="5">
        <v>40517.46</v>
      </c>
      <c r="J1523" s="5" t="s">
        <v>329</v>
      </c>
      <c r="K1523" s="5" t="s">
        <v>127</v>
      </c>
      <c r="L1523" s="5" t="s">
        <v>56</v>
      </c>
      <c r="M1523" s="5">
        <v>3.21</v>
      </c>
      <c r="N1523" s="5" t="s">
        <v>41</v>
      </c>
      <c r="O1523" s="5">
        <v>16</v>
      </c>
    </row>
    <row r="1524" spans="1:15" x14ac:dyDescent="0.2">
      <c r="A1524" s="5" t="s">
        <v>5304</v>
      </c>
      <c r="B1524" s="5" t="s">
        <v>5305</v>
      </c>
      <c r="C1524" s="5">
        <v>52</v>
      </c>
      <c r="D1524" s="5" t="s">
        <v>27</v>
      </c>
      <c r="E1524" s="5" t="s">
        <v>5306</v>
      </c>
      <c r="F1524" s="5">
        <v>-8291</v>
      </c>
      <c r="G1524" s="5" t="s">
        <v>19</v>
      </c>
      <c r="H1524" s="5" t="s">
        <v>66</v>
      </c>
      <c r="I1524" s="5">
        <v>124862.84</v>
      </c>
      <c r="J1524" s="5" t="s">
        <v>1485</v>
      </c>
      <c r="K1524" s="5" t="s">
        <v>47</v>
      </c>
      <c r="L1524" s="5" t="s">
        <v>73</v>
      </c>
      <c r="M1524" s="5">
        <v>3.79</v>
      </c>
      <c r="N1524" s="5" t="s">
        <v>24</v>
      </c>
      <c r="O1524" s="5">
        <v>5</v>
      </c>
    </row>
    <row r="1525" spans="1:15" x14ac:dyDescent="0.2">
      <c r="A1525" s="5" t="s">
        <v>5307</v>
      </c>
      <c r="B1525" s="5" t="s">
        <v>2004</v>
      </c>
      <c r="C1525" s="5">
        <v>29</v>
      </c>
      <c r="D1525" s="5" t="s">
        <v>50</v>
      </c>
      <c r="E1525" s="5" t="s">
        <v>5308</v>
      </c>
      <c r="F1525" s="5">
        <v>-3035</v>
      </c>
      <c r="G1525" s="5" t="s">
        <v>45</v>
      </c>
      <c r="H1525" s="5" t="s">
        <v>79</v>
      </c>
      <c r="I1525" s="5">
        <v>169522.83</v>
      </c>
      <c r="J1525" s="5" t="s">
        <v>5309</v>
      </c>
      <c r="K1525" s="5" t="s">
        <v>47</v>
      </c>
      <c r="L1525" s="5" t="s">
        <v>73</v>
      </c>
      <c r="M1525" s="5">
        <v>1.19</v>
      </c>
      <c r="N1525" s="5" t="s">
        <v>57</v>
      </c>
      <c r="O1525" s="5">
        <v>16</v>
      </c>
    </row>
    <row r="1526" spans="1:15" x14ac:dyDescent="0.2">
      <c r="A1526" s="5" t="s">
        <v>5310</v>
      </c>
      <c r="B1526" s="5" t="s">
        <v>1589</v>
      </c>
      <c r="C1526" s="5">
        <v>35</v>
      </c>
      <c r="D1526" s="5" t="s">
        <v>17</v>
      </c>
      <c r="E1526" s="5" t="s">
        <v>5311</v>
      </c>
      <c r="F1526" s="5">
        <v>-10942</v>
      </c>
      <c r="G1526" s="5" t="s">
        <v>99</v>
      </c>
      <c r="H1526" s="5" t="s">
        <v>38</v>
      </c>
      <c r="I1526" s="5">
        <v>54858.26</v>
      </c>
      <c r="J1526" s="5" t="s">
        <v>3048</v>
      </c>
      <c r="K1526" s="5" t="s">
        <v>81</v>
      </c>
      <c r="L1526" s="5" t="s">
        <v>23</v>
      </c>
      <c r="M1526" s="5">
        <v>1.88</v>
      </c>
      <c r="N1526" s="5" t="s">
        <v>74</v>
      </c>
      <c r="O1526" s="5">
        <v>19</v>
      </c>
    </row>
    <row r="1527" spans="1:15" x14ac:dyDescent="0.2">
      <c r="A1527" s="5" t="s">
        <v>5312</v>
      </c>
      <c r="B1527" s="5" t="s">
        <v>1871</v>
      </c>
      <c r="C1527" s="5">
        <v>49</v>
      </c>
      <c r="D1527" s="5" t="s">
        <v>17</v>
      </c>
      <c r="E1527" s="5" t="s">
        <v>5313</v>
      </c>
      <c r="F1527" s="5">
        <v>-5382</v>
      </c>
      <c r="G1527" s="5" t="s">
        <v>45</v>
      </c>
      <c r="H1527" s="5" t="s">
        <v>53</v>
      </c>
      <c r="I1527" s="5">
        <v>49635.43</v>
      </c>
      <c r="J1527" s="5" t="s">
        <v>5314</v>
      </c>
      <c r="K1527" s="5" t="s">
        <v>104</v>
      </c>
      <c r="L1527" s="5" t="s">
        <v>56</v>
      </c>
      <c r="M1527" s="5">
        <v>3.88</v>
      </c>
      <c r="N1527" s="5" t="s">
        <v>57</v>
      </c>
      <c r="O1527" s="5">
        <v>24</v>
      </c>
    </row>
    <row r="1528" spans="1:15" x14ac:dyDescent="0.2">
      <c r="A1528" s="5" t="s">
        <v>5315</v>
      </c>
      <c r="B1528" s="5" t="s">
        <v>1138</v>
      </c>
      <c r="C1528" s="5">
        <v>47</v>
      </c>
      <c r="D1528" s="5" t="s">
        <v>17</v>
      </c>
      <c r="E1528" s="5" t="s">
        <v>5316</v>
      </c>
      <c r="F1528" s="5">
        <v>-7624</v>
      </c>
      <c r="G1528" s="5" t="s">
        <v>99</v>
      </c>
      <c r="H1528" s="5" t="s">
        <v>194</v>
      </c>
      <c r="I1528" s="5">
        <v>114742.84</v>
      </c>
      <c r="J1528" s="5" t="s">
        <v>5317</v>
      </c>
      <c r="K1528" s="5" t="s">
        <v>22</v>
      </c>
      <c r="L1528" s="5" t="s">
        <v>73</v>
      </c>
      <c r="M1528" s="5">
        <v>1.07</v>
      </c>
      <c r="N1528" s="5" t="s">
        <v>74</v>
      </c>
      <c r="O1528" s="5">
        <v>17</v>
      </c>
    </row>
    <row r="1529" spans="1:15" x14ac:dyDescent="0.2">
      <c r="A1529" s="5" t="s">
        <v>5318</v>
      </c>
      <c r="B1529" s="5" t="s">
        <v>2294</v>
      </c>
      <c r="C1529" s="5">
        <v>38</v>
      </c>
      <c r="D1529" s="5" t="s">
        <v>27</v>
      </c>
      <c r="E1529" s="5" t="s">
        <v>5319</v>
      </c>
      <c r="F1529" s="5">
        <v>-9609</v>
      </c>
      <c r="G1529" s="5" t="s">
        <v>19</v>
      </c>
      <c r="H1529" s="5" t="s">
        <v>173</v>
      </c>
      <c r="I1529" s="5">
        <v>103506.5</v>
      </c>
      <c r="J1529" s="5" t="s">
        <v>5320</v>
      </c>
      <c r="K1529" s="5" t="s">
        <v>62</v>
      </c>
      <c r="L1529" s="5" t="s">
        <v>73</v>
      </c>
      <c r="M1529" s="5">
        <v>3.98</v>
      </c>
      <c r="N1529" s="5" t="s">
        <v>74</v>
      </c>
      <c r="O1529" s="5">
        <v>8</v>
      </c>
    </row>
    <row r="1530" spans="1:15" x14ac:dyDescent="0.2">
      <c r="A1530" s="5" t="s">
        <v>5321</v>
      </c>
      <c r="B1530" s="5" t="s">
        <v>5322</v>
      </c>
      <c r="C1530" s="5">
        <v>26</v>
      </c>
      <c r="D1530" s="5" t="s">
        <v>50</v>
      </c>
      <c r="E1530" s="5" t="s">
        <v>5323</v>
      </c>
      <c r="F1530" s="5">
        <v>-4075</v>
      </c>
      <c r="G1530" s="5" t="s">
        <v>78</v>
      </c>
      <c r="H1530" s="5" t="s">
        <v>30</v>
      </c>
      <c r="I1530" s="5">
        <v>120879.92</v>
      </c>
      <c r="J1530" s="5" t="s">
        <v>278</v>
      </c>
      <c r="K1530" s="5" t="s">
        <v>127</v>
      </c>
      <c r="L1530" s="5" t="s">
        <v>56</v>
      </c>
      <c r="M1530" s="5">
        <v>3.03</v>
      </c>
      <c r="N1530" s="5" t="s">
        <v>33</v>
      </c>
      <c r="O1530" s="5">
        <v>23</v>
      </c>
    </row>
    <row r="1531" spans="1:15" x14ac:dyDescent="0.2">
      <c r="A1531" s="5" t="s">
        <v>5324</v>
      </c>
      <c r="B1531" s="5" t="s">
        <v>5325</v>
      </c>
      <c r="C1531" s="5">
        <v>46</v>
      </c>
      <c r="D1531" s="5" t="s">
        <v>17</v>
      </c>
      <c r="E1531" s="5" t="s">
        <v>5326</v>
      </c>
      <c r="F1531" s="5">
        <v>-10333</v>
      </c>
      <c r="G1531" s="5" t="s">
        <v>78</v>
      </c>
      <c r="H1531" s="5" t="s">
        <v>30</v>
      </c>
      <c r="I1531" s="5">
        <v>141481.04</v>
      </c>
      <c r="J1531" s="5" t="s">
        <v>1911</v>
      </c>
      <c r="K1531" s="5" t="s">
        <v>55</v>
      </c>
      <c r="L1531" s="5" t="s">
        <v>73</v>
      </c>
      <c r="M1531" s="5">
        <v>4.1500000000000004</v>
      </c>
      <c r="N1531" s="5" t="s">
        <v>41</v>
      </c>
      <c r="O1531" s="5">
        <v>23</v>
      </c>
    </row>
    <row r="1532" spans="1:15" x14ac:dyDescent="0.2">
      <c r="A1532" s="5" t="s">
        <v>5327</v>
      </c>
      <c r="B1532" s="5" t="s">
        <v>5328</v>
      </c>
      <c r="C1532" s="5">
        <v>49</v>
      </c>
      <c r="D1532" s="5" t="s">
        <v>50</v>
      </c>
      <c r="E1532" s="5" t="s">
        <v>5329</v>
      </c>
      <c r="F1532" s="5">
        <v>-7347</v>
      </c>
      <c r="G1532" s="5" t="s">
        <v>19</v>
      </c>
      <c r="H1532" s="5" t="s">
        <v>79</v>
      </c>
      <c r="I1532" s="5">
        <v>49753.11</v>
      </c>
      <c r="J1532" s="5" t="s">
        <v>5330</v>
      </c>
      <c r="K1532" s="5" t="s">
        <v>47</v>
      </c>
      <c r="L1532" s="5" t="s">
        <v>23</v>
      </c>
      <c r="M1532" s="5">
        <v>4.3099999999999996</v>
      </c>
      <c r="N1532" s="5" t="s">
        <v>41</v>
      </c>
      <c r="O1532" s="5">
        <v>7</v>
      </c>
    </row>
    <row r="1533" spans="1:15" x14ac:dyDescent="0.2">
      <c r="A1533" s="5" t="s">
        <v>5331</v>
      </c>
      <c r="B1533" s="5" t="s">
        <v>514</v>
      </c>
      <c r="C1533" s="5">
        <v>38</v>
      </c>
      <c r="D1533" s="5" t="s">
        <v>17</v>
      </c>
      <c r="E1533" s="5" t="s">
        <v>5332</v>
      </c>
      <c r="F1533" s="5">
        <v>-6265</v>
      </c>
      <c r="G1533" s="5" t="s">
        <v>94</v>
      </c>
      <c r="H1533" s="5" t="s">
        <v>144</v>
      </c>
      <c r="I1533" s="5">
        <v>66394.39</v>
      </c>
      <c r="J1533" s="5" t="s">
        <v>5333</v>
      </c>
      <c r="K1533" s="5" t="s">
        <v>62</v>
      </c>
      <c r="L1533" s="5" t="s">
        <v>73</v>
      </c>
      <c r="M1533" s="5">
        <v>4.91</v>
      </c>
      <c r="N1533" s="5" t="s">
        <v>57</v>
      </c>
      <c r="O1533" s="5">
        <v>1</v>
      </c>
    </row>
    <row r="1534" spans="1:15" x14ac:dyDescent="0.2">
      <c r="A1534" s="5" t="s">
        <v>5334</v>
      </c>
      <c r="B1534" s="5" t="s">
        <v>5335</v>
      </c>
      <c r="C1534" s="5">
        <v>50</v>
      </c>
      <c r="D1534" s="5" t="s">
        <v>50</v>
      </c>
      <c r="E1534" s="5" t="s">
        <v>5336</v>
      </c>
      <c r="F1534" s="5">
        <v>-7435</v>
      </c>
      <c r="G1534" s="5" t="s">
        <v>94</v>
      </c>
      <c r="H1534" s="5" t="s">
        <v>53</v>
      </c>
      <c r="I1534" s="5">
        <v>90581.78</v>
      </c>
      <c r="J1534" s="5" t="s">
        <v>465</v>
      </c>
      <c r="K1534" s="5" t="s">
        <v>127</v>
      </c>
      <c r="L1534" s="5" t="s">
        <v>32</v>
      </c>
      <c r="M1534" s="5">
        <v>2.33</v>
      </c>
      <c r="N1534" s="5" t="s">
        <v>41</v>
      </c>
      <c r="O1534" s="5">
        <v>33</v>
      </c>
    </row>
    <row r="1535" spans="1:15" x14ac:dyDescent="0.2">
      <c r="A1535" s="5" t="s">
        <v>5337</v>
      </c>
      <c r="B1535" s="5" t="s">
        <v>5338</v>
      </c>
      <c r="C1535" s="5">
        <v>50</v>
      </c>
      <c r="D1535" s="5" t="s">
        <v>27</v>
      </c>
      <c r="E1535" s="5" t="s">
        <v>5339</v>
      </c>
      <c r="F1535" s="5">
        <v>-7599</v>
      </c>
      <c r="G1535" s="5" t="s">
        <v>45</v>
      </c>
      <c r="H1535" s="5" t="s">
        <v>79</v>
      </c>
      <c r="I1535" s="5">
        <v>95409.82</v>
      </c>
      <c r="J1535" s="5" t="s">
        <v>2150</v>
      </c>
      <c r="K1535" s="5" t="s">
        <v>55</v>
      </c>
      <c r="L1535" s="5" t="s">
        <v>23</v>
      </c>
      <c r="M1535" s="5">
        <v>2.78</v>
      </c>
      <c r="N1535" s="5" t="s">
        <v>41</v>
      </c>
      <c r="O1535" s="5">
        <v>13</v>
      </c>
    </row>
    <row r="1536" spans="1:15" x14ac:dyDescent="0.2">
      <c r="A1536" s="5" t="s">
        <v>5340</v>
      </c>
      <c r="B1536" s="5" t="s">
        <v>2573</v>
      </c>
      <c r="C1536" s="5">
        <v>26</v>
      </c>
      <c r="D1536" s="5" t="s">
        <v>17</v>
      </c>
      <c r="E1536" s="5" t="s">
        <v>5341</v>
      </c>
      <c r="F1536" s="5">
        <v>-10844</v>
      </c>
      <c r="G1536" s="5" t="s">
        <v>29</v>
      </c>
      <c r="H1536" s="5" t="s">
        <v>79</v>
      </c>
      <c r="I1536" s="5">
        <v>95547.5</v>
      </c>
      <c r="J1536" s="5" t="s">
        <v>5342</v>
      </c>
      <c r="K1536" s="5" t="s">
        <v>62</v>
      </c>
      <c r="L1536" s="5" t="s">
        <v>32</v>
      </c>
      <c r="M1536" s="5">
        <v>1.87</v>
      </c>
      <c r="N1536" s="5" t="s">
        <v>57</v>
      </c>
      <c r="O1536" s="5">
        <v>27</v>
      </c>
    </row>
    <row r="1537" spans="1:15" x14ac:dyDescent="0.2">
      <c r="A1537" s="5" t="s">
        <v>5343</v>
      </c>
      <c r="B1537" s="5" t="s">
        <v>192</v>
      </c>
      <c r="C1537" s="5">
        <v>52</v>
      </c>
      <c r="D1537" s="5" t="s">
        <v>17</v>
      </c>
      <c r="E1537" s="5" t="s">
        <v>5344</v>
      </c>
      <c r="F1537" s="5">
        <v>-2896</v>
      </c>
      <c r="G1537" s="5" t="s">
        <v>116</v>
      </c>
      <c r="H1537" s="5" t="s">
        <v>20</v>
      </c>
      <c r="I1537" s="5">
        <v>168185.77</v>
      </c>
      <c r="J1537" s="5" t="s">
        <v>3063</v>
      </c>
      <c r="K1537" s="5" t="s">
        <v>104</v>
      </c>
      <c r="L1537" s="5" t="s">
        <v>32</v>
      </c>
      <c r="M1537" s="5">
        <v>1.71</v>
      </c>
      <c r="N1537" s="5" t="s">
        <v>33</v>
      </c>
      <c r="O1537" s="5">
        <v>23</v>
      </c>
    </row>
    <row r="1538" spans="1:15" x14ac:dyDescent="0.2">
      <c r="A1538" s="5" t="s">
        <v>5345</v>
      </c>
      <c r="B1538" s="5" t="s">
        <v>3164</v>
      </c>
      <c r="C1538" s="5">
        <v>38</v>
      </c>
      <c r="D1538" s="5" t="s">
        <v>27</v>
      </c>
      <c r="E1538" s="5" t="s">
        <v>5346</v>
      </c>
      <c r="F1538" s="5">
        <v>-10626</v>
      </c>
      <c r="G1538" s="5" t="s">
        <v>52</v>
      </c>
      <c r="H1538" s="5" t="s">
        <v>53</v>
      </c>
      <c r="I1538" s="5">
        <v>103768.48</v>
      </c>
      <c r="J1538" s="5" t="s">
        <v>5347</v>
      </c>
      <c r="K1538" s="5" t="s">
        <v>104</v>
      </c>
      <c r="L1538" s="5" t="s">
        <v>23</v>
      </c>
      <c r="M1538" s="5">
        <v>4.83</v>
      </c>
      <c r="N1538" s="5" t="s">
        <v>33</v>
      </c>
      <c r="O1538" s="5">
        <v>38</v>
      </c>
    </row>
    <row r="1539" spans="1:15" x14ac:dyDescent="0.2">
      <c r="A1539" s="5" t="s">
        <v>5348</v>
      </c>
      <c r="B1539" s="5" t="s">
        <v>5349</v>
      </c>
      <c r="C1539" s="5">
        <v>38</v>
      </c>
      <c r="D1539" s="5" t="s">
        <v>27</v>
      </c>
      <c r="E1539" s="5" t="s">
        <v>5350</v>
      </c>
      <c r="F1539" s="5">
        <v>-7463</v>
      </c>
      <c r="G1539" s="5" t="s">
        <v>29</v>
      </c>
      <c r="H1539" s="5" t="s">
        <v>79</v>
      </c>
      <c r="I1539" s="5">
        <v>43377.09</v>
      </c>
      <c r="J1539" s="5" t="s">
        <v>2074</v>
      </c>
      <c r="K1539" s="5" t="s">
        <v>118</v>
      </c>
      <c r="L1539" s="5" t="s">
        <v>56</v>
      </c>
      <c r="M1539" s="5">
        <v>3</v>
      </c>
      <c r="N1539" s="5" t="s">
        <v>33</v>
      </c>
      <c r="O1539" s="5">
        <v>22</v>
      </c>
    </row>
    <row r="1540" spans="1:15" x14ac:dyDescent="0.2">
      <c r="A1540" s="5" t="s">
        <v>5351</v>
      </c>
      <c r="B1540" s="5" t="s">
        <v>147</v>
      </c>
      <c r="C1540" s="5">
        <v>49</v>
      </c>
      <c r="D1540" s="5" t="s">
        <v>27</v>
      </c>
      <c r="E1540" s="5" t="s">
        <v>5352</v>
      </c>
      <c r="F1540" s="5">
        <v>-3355</v>
      </c>
      <c r="G1540" s="5" t="s">
        <v>99</v>
      </c>
      <c r="H1540" s="5" t="s">
        <v>20</v>
      </c>
      <c r="I1540" s="5">
        <v>72652.44</v>
      </c>
      <c r="J1540" s="5" t="s">
        <v>2843</v>
      </c>
      <c r="K1540" s="5" t="s">
        <v>55</v>
      </c>
      <c r="L1540" s="5" t="s">
        <v>56</v>
      </c>
      <c r="M1540" s="5">
        <v>1.84</v>
      </c>
      <c r="N1540" s="5" t="s">
        <v>41</v>
      </c>
      <c r="O1540" s="5">
        <v>8</v>
      </c>
    </row>
    <row r="1541" spans="1:15" x14ac:dyDescent="0.2">
      <c r="A1541" s="5" t="s">
        <v>5353</v>
      </c>
      <c r="B1541" s="5" t="s">
        <v>5354</v>
      </c>
      <c r="C1541" s="5">
        <v>35</v>
      </c>
      <c r="D1541" s="5" t="s">
        <v>27</v>
      </c>
      <c r="E1541" s="5" t="s">
        <v>5355</v>
      </c>
      <c r="F1541" s="5">
        <v>-5076</v>
      </c>
      <c r="G1541" s="5" t="s">
        <v>78</v>
      </c>
      <c r="H1541" s="5" t="s">
        <v>79</v>
      </c>
      <c r="I1541" s="5">
        <v>49976.68</v>
      </c>
      <c r="J1541" s="5" t="s">
        <v>2119</v>
      </c>
      <c r="K1541" s="5" t="s">
        <v>136</v>
      </c>
      <c r="L1541" s="5" t="s">
        <v>56</v>
      </c>
      <c r="M1541" s="5">
        <v>4.32</v>
      </c>
      <c r="N1541" s="5" t="s">
        <v>41</v>
      </c>
      <c r="O1541" s="5">
        <v>27</v>
      </c>
    </row>
    <row r="1542" spans="1:15" x14ac:dyDescent="0.2">
      <c r="A1542" s="5" t="s">
        <v>5356</v>
      </c>
      <c r="B1542" s="5" t="s">
        <v>5357</v>
      </c>
      <c r="C1542" s="5">
        <v>53</v>
      </c>
      <c r="D1542" s="5" t="s">
        <v>27</v>
      </c>
      <c r="E1542" s="5" t="s">
        <v>5358</v>
      </c>
      <c r="F1542" s="5">
        <v>-6350</v>
      </c>
      <c r="G1542" s="5" t="s">
        <v>78</v>
      </c>
      <c r="H1542" s="5" t="s">
        <v>38</v>
      </c>
      <c r="I1542" s="5">
        <v>163040.93</v>
      </c>
      <c r="J1542" s="5" t="s">
        <v>5359</v>
      </c>
      <c r="K1542" s="5" t="s">
        <v>136</v>
      </c>
      <c r="L1542" s="5" t="s">
        <v>73</v>
      </c>
      <c r="M1542" s="5">
        <v>2.0699999999999998</v>
      </c>
      <c r="N1542" s="5" t="s">
        <v>57</v>
      </c>
      <c r="O1542" s="5">
        <v>25</v>
      </c>
    </row>
    <row r="1543" spans="1:15" x14ac:dyDescent="0.2">
      <c r="A1543" s="5" t="s">
        <v>5360</v>
      </c>
      <c r="B1543" s="5" t="s">
        <v>5361</v>
      </c>
      <c r="C1543" s="5">
        <v>36</v>
      </c>
      <c r="D1543" s="5" t="s">
        <v>27</v>
      </c>
      <c r="E1543" s="5" t="s">
        <v>5362</v>
      </c>
      <c r="F1543" s="5">
        <v>-8544</v>
      </c>
      <c r="G1543" s="5" t="s">
        <v>52</v>
      </c>
      <c r="H1543" s="5" t="s">
        <v>144</v>
      </c>
      <c r="I1543" s="5">
        <v>65062.9</v>
      </c>
      <c r="J1543" s="5" t="s">
        <v>1834</v>
      </c>
      <c r="K1543" s="5" t="s">
        <v>55</v>
      </c>
      <c r="L1543" s="5" t="s">
        <v>32</v>
      </c>
      <c r="M1543" s="5">
        <v>1.1200000000000001</v>
      </c>
      <c r="N1543" s="5" t="s">
        <v>24</v>
      </c>
      <c r="O1543" s="5">
        <v>26</v>
      </c>
    </row>
    <row r="1544" spans="1:15" x14ac:dyDescent="0.2">
      <c r="A1544" s="5" t="s">
        <v>5363</v>
      </c>
      <c r="B1544" s="5" t="s">
        <v>5361</v>
      </c>
      <c r="C1544" s="5">
        <v>22</v>
      </c>
      <c r="D1544" s="5" t="s">
        <v>27</v>
      </c>
      <c r="E1544" s="5" t="s">
        <v>5364</v>
      </c>
      <c r="F1544" s="5">
        <v>-8693</v>
      </c>
      <c r="G1544" s="5" t="s">
        <v>116</v>
      </c>
      <c r="H1544" s="5" t="s">
        <v>79</v>
      </c>
      <c r="I1544" s="5">
        <v>155179.66</v>
      </c>
      <c r="J1544" s="5" t="s">
        <v>5365</v>
      </c>
      <c r="K1544" s="5" t="s">
        <v>104</v>
      </c>
      <c r="L1544" s="5" t="s">
        <v>23</v>
      </c>
      <c r="M1544" s="5">
        <v>4.47</v>
      </c>
      <c r="N1544" s="5" t="s">
        <v>41</v>
      </c>
      <c r="O1544" s="5">
        <v>29</v>
      </c>
    </row>
    <row r="1545" spans="1:15" x14ac:dyDescent="0.2">
      <c r="A1545" s="5" t="s">
        <v>5366</v>
      </c>
      <c r="B1545" s="5" t="s">
        <v>649</v>
      </c>
      <c r="C1545" s="5">
        <v>35</v>
      </c>
      <c r="D1545" s="5" t="s">
        <v>27</v>
      </c>
      <c r="E1545" s="5" t="s">
        <v>5367</v>
      </c>
      <c r="F1545" s="5">
        <v>-2597</v>
      </c>
      <c r="G1545" s="5" t="s">
        <v>37</v>
      </c>
      <c r="H1545" s="5" t="s">
        <v>144</v>
      </c>
      <c r="I1545" s="5">
        <v>171497.53</v>
      </c>
      <c r="J1545" s="5" t="s">
        <v>745</v>
      </c>
      <c r="K1545" s="5" t="s">
        <v>127</v>
      </c>
      <c r="L1545" s="5" t="s">
        <v>32</v>
      </c>
      <c r="M1545" s="5">
        <v>1.83</v>
      </c>
      <c r="N1545" s="5" t="s">
        <v>41</v>
      </c>
      <c r="O1545" s="5">
        <v>29</v>
      </c>
    </row>
    <row r="1546" spans="1:15" x14ac:dyDescent="0.2">
      <c r="A1546" s="5" t="s">
        <v>5368</v>
      </c>
      <c r="B1546" s="5" t="s">
        <v>5369</v>
      </c>
      <c r="C1546" s="5">
        <v>39</v>
      </c>
      <c r="D1546" s="5" t="s">
        <v>50</v>
      </c>
      <c r="E1546" s="5" t="s">
        <v>5370</v>
      </c>
      <c r="F1546" s="5">
        <v>-4254</v>
      </c>
      <c r="G1546" s="5" t="s">
        <v>94</v>
      </c>
      <c r="H1546" s="5" t="s">
        <v>53</v>
      </c>
      <c r="I1546" s="5">
        <v>116664.21</v>
      </c>
      <c r="J1546" s="5" t="s">
        <v>1557</v>
      </c>
      <c r="K1546" s="5" t="s">
        <v>40</v>
      </c>
      <c r="L1546" s="5" t="s">
        <v>56</v>
      </c>
      <c r="M1546" s="5">
        <v>4.92</v>
      </c>
      <c r="N1546" s="5" t="s">
        <v>57</v>
      </c>
      <c r="O1546" s="5">
        <v>0</v>
      </c>
    </row>
    <row r="1547" spans="1:15" x14ac:dyDescent="0.2">
      <c r="A1547" s="5" t="s">
        <v>5371</v>
      </c>
      <c r="B1547" s="5" t="s">
        <v>5085</v>
      </c>
      <c r="C1547" s="5">
        <v>58</v>
      </c>
      <c r="D1547" s="5" t="s">
        <v>27</v>
      </c>
      <c r="E1547" s="5" t="s">
        <v>5372</v>
      </c>
      <c r="F1547" s="5">
        <v>-7806</v>
      </c>
      <c r="G1547" s="5" t="s">
        <v>116</v>
      </c>
      <c r="H1547" s="5" t="s">
        <v>144</v>
      </c>
      <c r="I1547" s="5">
        <v>57659.7</v>
      </c>
      <c r="J1547" s="5" t="s">
        <v>2917</v>
      </c>
      <c r="K1547" s="5" t="s">
        <v>127</v>
      </c>
      <c r="L1547" s="5" t="s">
        <v>73</v>
      </c>
      <c r="M1547" s="5">
        <v>1.43</v>
      </c>
      <c r="N1547" s="5" t="s">
        <v>57</v>
      </c>
      <c r="O1547" s="5">
        <v>14</v>
      </c>
    </row>
    <row r="1548" spans="1:15" x14ac:dyDescent="0.2">
      <c r="A1548" s="5" t="s">
        <v>5373</v>
      </c>
      <c r="B1548" s="5" t="s">
        <v>5374</v>
      </c>
      <c r="C1548" s="5">
        <v>36</v>
      </c>
      <c r="D1548" s="5" t="s">
        <v>27</v>
      </c>
      <c r="E1548" s="5" t="s">
        <v>5375</v>
      </c>
      <c r="F1548" s="5">
        <v>-10258</v>
      </c>
      <c r="G1548" s="5" t="s">
        <v>78</v>
      </c>
      <c r="H1548" s="5" t="s">
        <v>20</v>
      </c>
      <c r="I1548" s="5">
        <v>159870.95000000001</v>
      </c>
      <c r="J1548" s="5" t="s">
        <v>5376</v>
      </c>
      <c r="K1548" s="5" t="s">
        <v>127</v>
      </c>
      <c r="L1548" s="5" t="s">
        <v>23</v>
      </c>
      <c r="M1548" s="5">
        <v>4.29</v>
      </c>
      <c r="N1548" s="5" t="s">
        <v>24</v>
      </c>
      <c r="O1548" s="5">
        <v>22</v>
      </c>
    </row>
    <row r="1549" spans="1:15" x14ac:dyDescent="0.2">
      <c r="A1549" s="5" t="s">
        <v>5377</v>
      </c>
      <c r="B1549" s="5" t="s">
        <v>2657</v>
      </c>
      <c r="C1549" s="5">
        <v>41</v>
      </c>
      <c r="D1549" s="5" t="s">
        <v>17</v>
      </c>
      <c r="E1549" s="5" t="s">
        <v>5378</v>
      </c>
      <c r="F1549" s="5">
        <v>-8539</v>
      </c>
      <c r="G1549" s="5" t="s">
        <v>29</v>
      </c>
      <c r="H1549" s="5" t="s">
        <v>79</v>
      </c>
      <c r="I1549" s="5">
        <v>92294.26</v>
      </c>
      <c r="J1549" s="5" t="s">
        <v>5379</v>
      </c>
      <c r="K1549" s="5" t="s">
        <v>55</v>
      </c>
      <c r="L1549" s="5" t="s">
        <v>56</v>
      </c>
      <c r="M1549" s="5">
        <v>4.45</v>
      </c>
      <c r="N1549" s="5" t="s">
        <v>57</v>
      </c>
      <c r="O1549" s="5">
        <v>19</v>
      </c>
    </row>
    <row r="1550" spans="1:15" x14ac:dyDescent="0.2">
      <c r="A1550" s="5" t="s">
        <v>5380</v>
      </c>
      <c r="B1550" s="5" t="s">
        <v>3548</v>
      </c>
      <c r="C1550" s="5">
        <v>59</v>
      </c>
      <c r="D1550" s="5" t="s">
        <v>50</v>
      </c>
      <c r="E1550" s="5" t="s">
        <v>5381</v>
      </c>
      <c r="F1550" s="5">
        <v>-8824</v>
      </c>
      <c r="G1550" s="5" t="s">
        <v>45</v>
      </c>
      <c r="H1550" s="5" t="s">
        <v>79</v>
      </c>
      <c r="I1550" s="5">
        <v>139803.96</v>
      </c>
      <c r="J1550" s="5" t="s">
        <v>3529</v>
      </c>
      <c r="K1550" s="5" t="s">
        <v>118</v>
      </c>
      <c r="L1550" s="5" t="s">
        <v>56</v>
      </c>
      <c r="M1550" s="5">
        <v>2.21</v>
      </c>
      <c r="N1550" s="5" t="s">
        <v>74</v>
      </c>
      <c r="O1550" s="5">
        <v>26</v>
      </c>
    </row>
    <row r="1551" spans="1:15" x14ac:dyDescent="0.2">
      <c r="A1551" s="5" t="s">
        <v>5382</v>
      </c>
      <c r="B1551" s="5" t="s">
        <v>1986</v>
      </c>
      <c r="C1551" s="5">
        <v>45</v>
      </c>
      <c r="D1551" s="5" t="s">
        <v>50</v>
      </c>
      <c r="E1551" s="5" t="s">
        <v>5383</v>
      </c>
      <c r="F1551" s="5">
        <v>-10456</v>
      </c>
      <c r="G1551" s="5" t="s">
        <v>45</v>
      </c>
      <c r="H1551" s="5" t="s">
        <v>71</v>
      </c>
      <c r="I1551" s="5">
        <v>116931.49</v>
      </c>
      <c r="J1551" s="5" t="s">
        <v>695</v>
      </c>
      <c r="K1551" s="5" t="s">
        <v>55</v>
      </c>
      <c r="L1551" s="5" t="s">
        <v>23</v>
      </c>
      <c r="M1551" s="5">
        <v>1.66</v>
      </c>
      <c r="N1551" s="5" t="s">
        <v>74</v>
      </c>
      <c r="O1551" s="5">
        <v>23</v>
      </c>
    </row>
    <row r="1552" spans="1:15" x14ac:dyDescent="0.2">
      <c r="A1552" s="5" t="s">
        <v>5384</v>
      </c>
      <c r="B1552" s="5" t="s">
        <v>5385</v>
      </c>
      <c r="C1552" s="5">
        <v>37</v>
      </c>
      <c r="D1552" s="5" t="s">
        <v>17</v>
      </c>
      <c r="E1552" s="5" t="s">
        <v>5386</v>
      </c>
      <c r="F1552" s="5">
        <v>-10733</v>
      </c>
      <c r="G1552" s="5" t="s">
        <v>52</v>
      </c>
      <c r="H1552" s="5" t="s">
        <v>144</v>
      </c>
      <c r="I1552" s="5">
        <v>119793.33</v>
      </c>
      <c r="J1552" s="5" t="s">
        <v>5387</v>
      </c>
      <c r="K1552" s="5" t="s">
        <v>55</v>
      </c>
      <c r="L1552" s="5" t="s">
        <v>73</v>
      </c>
      <c r="M1552" s="5">
        <v>4.83</v>
      </c>
      <c r="N1552" s="5" t="s">
        <v>24</v>
      </c>
      <c r="O1552" s="5">
        <v>13</v>
      </c>
    </row>
    <row r="1553" spans="1:15" x14ac:dyDescent="0.2">
      <c r="A1553" s="5" t="s">
        <v>5388</v>
      </c>
      <c r="B1553" s="5" t="s">
        <v>1859</v>
      </c>
      <c r="C1553" s="5">
        <v>32</v>
      </c>
      <c r="D1553" s="5" t="s">
        <v>27</v>
      </c>
      <c r="E1553" s="5" t="s">
        <v>5389</v>
      </c>
      <c r="F1553" s="5">
        <v>-3930</v>
      </c>
      <c r="G1553" s="5" t="s">
        <v>37</v>
      </c>
      <c r="H1553" s="5" t="s">
        <v>173</v>
      </c>
      <c r="I1553" s="5">
        <v>84887.61</v>
      </c>
      <c r="J1553" s="5" t="s">
        <v>5390</v>
      </c>
      <c r="K1553" s="5" t="s">
        <v>136</v>
      </c>
      <c r="L1553" s="5" t="s">
        <v>32</v>
      </c>
      <c r="M1553" s="5">
        <v>4.96</v>
      </c>
      <c r="N1553" s="5" t="s">
        <v>33</v>
      </c>
      <c r="O1553" s="5">
        <v>21</v>
      </c>
    </row>
    <row r="1554" spans="1:15" x14ac:dyDescent="0.2">
      <c r="A1554" s="5" t="s">
        <v>5391</v>
      </c>
      <c r="B1554" s="5" t="s">
        <v>5392</v>
      </c>
      <c r="C1554" s="5">
        <v>24</v>
      </c>
      <c r="D1554" s="5" t="s">
        <v>27</v>
      </c>
      <c r="E1554" s="5" t="s">
        <v>5393</v>
      </c>
      <c r="F1554" s="5">
        <v>-7075</v>
      </c>
      <c r="G1554" s="5" t="s">
        <v>99</v>
      </c>
      <c r="H1554" s="5" t="s">
        <v>38</v>
      </c>
      <c r="I1554" s="5">
        <v>63077.95</v>
      </c>
      <c r="J1554" s="5" t="s">
        <v>5394</v>
      </c>
      <c r="K1554" s="5" t="s">
        <v>47</v>
      </c>
      <c r="L1554" s="5" t="s">
        <v>32</v>
      </c>
      <c r="M1554" s="5">
        <v>4.5</v>
      </c>
      <c r="N1554" s="5" t="s">
        <v>33</v>
      </c>
      <c r="O1554" s="5">
        <v>15</v>
      </c>
    </row>
    <row r="1555" spans="1:15" x14ac:dyDescent="0.2">
      <c r="A1555" s="5" t="s">
        <v>5395</v>
      </c>
      <c r="B1555" s="5" t="s">
        <v>3625</v>
      </c>
      <c r="C1555" s="5">
        <v>59</v>
      </c>
      <c r="D1555" s="5" t="s">
        <v>50</v>
      </c>
      <c r="E1555" s="5" t="s">
        <v>5396</v>
      </c>
      <c r="F1555" s="5">
        <v>-10941</v>
      </c>
      <c r="G1555" s="5" t="s">
        <v>45</v>
      </c>
      <c r="H1555" s="5" t="s">
        <v>173</v>
      </c>
      <c r="I1555" s="5">
        <v>116827.94</v>
      </c>
      <c r="J1555" s="5" t="s">
        <v>5397</v>
      </c>
      <c r="K1555" s="5" t="s">
        <v>118</v>
      </c>
      <c r="L1555" s="5" t="s">
        <v>32</v>
      </c>
      <c r="M1555" s="5">
        <v>1.49</v>
      </c>
      <c r="N1555" s="5" t="s">
        <v>33</v>
      </c>
      <c r="O1555" s="5">
        <v>17</v>
      </c>
    </row>
    <row r="1556" spans="1:15" x14ac:dyDescent="0.2">
      <c r="A1556" s="5" t="s">
        <v>5398</v>
      </c>
      <c r="B1556" s="5" t="s">
        <v>5399</v>
      </c>
      <c r="C1556" s="5">
        <v>59</v>
      </c>
      <c r="D1556" s="5" t="s">
        <v>27</v>
      </c>
      <c r="E1556" s="5" t="s">
        <v>5400</v>
      </c>
      <c r="F1556" s="5">
        <v>-8873</v>
      </c>
      <c r="G1556" s="5" t="s">
        <v>37</v>
      </c>
      <c r="H1556" s="5" t="s">
        <v>38</v>
      </c>
      <c r="I1556" s="5">
        <v>122165.81</v>
      </c>
      <c r="J1556" s="5" t="s">
        <v>5127</v>
      </c>
      <c r="K1556" s="5" t="s">
        <v>22</v>
      </c>
      <c r="L1556" s="5" t="s">
        <v>23</v>
      </c>
      <c r="M1556" s="5">
        <v>1.57</v>
      </c>
      <c r="N1556" s="5" t="s">
        <v>41</v>
      </c>
      <c r="O1556" s="5">
        <v>25</v>
      </c>
    </row>
    <row r="1557" spans="1:15" x14ac:dyDescent="0.2">
      <c r="A1557" s="5" t="s">
        <v>5401</v>
      </c>
      <c r="B1557" s="5" t="s">
        <v>2678</v>
      </c>
      <c r="C1557" s="5">
        <v>52</v>
      </c>
      <c r="D1557" s="5" t="s">
        <v>50</v>
      </c>
      <c r="E1557" s="5" t="s">
        <v>5402</v>
      </c>
      <c r="F1557" s="5">
        <v>-6833</v>
      </c>
      <c r="G1557" s="5" t="s">
        <v>78</v>
      </c>
      <c r="H1557" s="5" t="s">
        <v>71</v>
      </c>
      <c r="I1557" s="5">
        <v>166430.09</v>
      </c>
      <c r="J1557" s="5" t="s">
        <v>2932</v>
      </c>
      <c r="K1557" s="5" t="s">
        <v>55</v>
      </c>
      <c r="L1557" s="5" t="s">
        <v>73</v>
      </c>
      <c r="M1557" s="5">
        <v>3.56</v>
      </c>
      <c r="N1557" s="5" t="s">
        <v>57</v>
      </c>
      <c r="O1557" s="5">
        <v>13</v>
      </c>
    </row>
    <row r="1558" spans="1:15" x14ac:dyDescent="0.2">
      <c r="A1558" s="5" t="s">
        <v>5403</v>
      </c>
      <c r="B1558" s="5" t="s">
        <v>3289</v>
      </c>
      <c r="C1558" s="5">
        <v>61</v>
      </c>
      <c r="D1558" s="5" t="s">
        <v>27</v>
      </c>
      <c r="E1558" s="5" t="s">
        <v>5404</v>
      </c>
      <c r="F1558" s="5">
        <v>-8099</v>
      </c>
      <c r="G1558" s="5" t="s">
        <v>94</v>
      </c>
      <c r="H1558" s="5" t="s">
        <v>71</v>
      </c>
      <c r="I1558" s="5">
        <v>136933.64000000001</v>
      </c>
      <c r="J1558" s="5" t="s">
        <v>3051</v>
      </c>
      <c r="K1558" s="5" t="s">
        <v>40</v>
      </c>
      <c r="L1558" s="5" t="s">
        <v>73</v>
      </c>
      <c r="M1558" s="5">
        <v>1.93</v>
      </c>
      <c r="N1558" s="5" t="s">
        <v>41</v>
      </c>
      <c r="O1558" s="5">
        <v>8</v>
      </c>
    </row>
    <row r="1559" spans="1:15" x14ac:dyDescent="0.2">
      <c r="A1559" s="5" t="s">
        <v>5405</v>
      </c>
      <c r="B1559" s="5" t="s">
        <v>5406</v>
      </c>
      <c r="C1559" s="5">
        <v>52</v>
      </c>
      <c r="D1559" s="5" t="s">
        <v>50</v>
      </c>
      <c r="E1559" s="5" t="s">
        <v>5407</v>
      </c>
      <c r="F1559" s="5">
        <v>-11189</v>
      </c>
      <c r="G1559" s="5" t="s">
        <v>29</v>
      </c>
      <c r="H1559" s="5" t="s">
        <v>194</v>
      </c>
      <c r="I1559" s="5">
        <v>90548.800000000003</v>
      </c>
      <c r="J1559" s="5" t="s">
        <v>3511</v>
      </c>
      <c r="K1559" s="5" t="s">
        <v>22</v>
      </c>
      <c r="L1559" s="5" t="s">
        <v>56</v>
      </c>
      <c r="M1559" s="5">
        <v>1.48</v>
      </c>
      <c r="N1559" s="5" t="s">
        <v>24</v>
      </c>
      <c r="O1559" s="5">
        <v>1</v>
      </c>
    </row>
    <row r="1560" spans="1:15" x14ac:dyDescent="0.2">
      <c r="A1560" s="5" t="s">
        <v>5408</v>
      </c>
      <c r="B1560" s="5" t="s">
        <v>4355</v>
      </c>
      <c r="C1560" s="5">
        <v>59</v>
      </c>
      <c r="D1560" s="5" t="s">
        <v>27</v>
      </c>
      <c r="E1560" s="5" t="s">
        <v>5409</v>
      </c>
      <c r="F1560" s="5">
        <v>-7003</v>
      </c>
      <c r="G1560" s="5" t="s">
        <v>37</v>
      </c>
      <c r="H1560" s="5" t="s">
        <v>53</v>
      </c>
      <c r="I1560" s="5">
        <v>74219.91</v>
      </c>
      <c r="J1560" s="5" t="s">
        <v>5410</v>
      </c>
      <c r="K1560" s="5" t="s">
        <v>55</v>
      </c>
      <c r="L1560" s="5" t="s">
        <v>23</v>
      </c>
      <c r="M1560" s="5">
        <v>1.25</v>
      </c>
      <c r="N1560" s="5" t="s">
        <v>24</v>
      </c>
      <c r="O1560" s="5">
        <v>21</v>
      </c>
    </row>
    <row r="1561" spans="1:15" x14ac:dyDescent="0.2">
      <c r="A1561" s="5" t="s">
        <v>5411</v>
      </c>
      <c r="B1561" s="5" t="s">
        <v>789</v>
      </c>
      <c r="C1561" s="5">
        <v>42</v>
      </c>
      <c r="D1561" s="5" t="s">
        <v>27</v>
      </c>
      <c r="E1561" s="5" t="s">
        <v>5412</v>
      </c>
      <c r="F1561" s="5">
        <v>-4536</v>
      </c>
      <c r="G1561" s="5" t="s">
        <v>19</v>
      </c>
      <c r="H1561" s="5" t="s">
        <v>38</v>
      </c>
      <c r="I1561" s="5">
        <v>127777.85</v>
      </c>
      <c r="J1561" s="5" t="s">
        <v>578</v>
      </c>
      <c r="K1561" s="5" t="s">
        <v>47</v>
      </c>
      <c r="L1561" s="5" t="s">
        <v>23</v>
      </c>
      <c r="M1561" s="5">
        <v>3.07</v>
      </c>
      <c r="N1561" s="5" t="s">
        <v>41</v>
      </c>
      <c r="O1561" s="5">
        <v>31</v>
      </c>
    </row>
    <row r="1562" spans="1:15" x14ac:dyDescent="0.2">
      <c r="A1562" s="5" t="s">
        <v>5413</v>
      </c>
      <c r="B1562" s="5" t="s">
        <v>4844</v>
      </c>
      <c r="C1562" s="5">
        <v>62</v>
      </c>
      <c r="D1562" s="5" t="s">
        <v>27</v>
      </c>
      <c r="E1562" s="5" t="s">
        <v>5414</v>
      </c>
      <c r="F1562" s="5">
        <v>-4473</v>
      </c>
      <c r="G1562" s="5" t="s">
        <v>37</v>
      </c>
      <c r="H1562" s="5" t="s">
        <v>194</v>
      </c>
      <c r="I1562" s="5">
        <v>159695.57999999999</v>
      </c>
      <c r="J1562" s="5" t="s">
        <v>5415</v>
      </c>
      <c r="K1562" s="5" t="s">
        <v>136</v>
      </c>
      <c r="L1562" s="5" t="s">
        <v>32</v>
      </c>
      <c r="M1562" s="5">
        <v>3.83</v>
      </c>
      <c r="N1562" s="5" t="s">
        <v>33</v>
      </c>
      <c r="O1562" s="5">
        <v>40</v>
      </c>
    </row>
    <row r="1563" spans="1:15" x14ac:dyDescent="0.2">
      <c r="A1563" s="5" t="s">
        <v>5416</v>
      </c>
      <c r="B1563" s="5" t="s">
        <v>59</v>
      </c>
      <c r="C1563" s="5">
        <v>56</v>
      </c>
      <c r="D1563" s="5" t="s">
        <v>27</v>
      </c>
      <c r="E1563" s="5" t="s">
        <v>4927</v>
      </c>
      <c r="F1563" s="5">
        <v>-2357</v>
      </c>
      <c r="G1563" s="5" t="s">
        <v>116</v>
      </c>
      <c r="H1563" s="5" t="s">
        <v>20</v>
      </c>
      <c r="I1563" s="5">
        <v>105049.87</v>
      </c>
      <c r="J1563" s="5" t="s">
        <v>4702</v>
      </c>
      <c r="K1563" s="5" t="s">
        <v>104</v>
      </c>
      <c r="L1563" s="5" t="s">
        <v>56</v>
      </c>
      <c r="M1563" s="5">
        <v>3.54</v>
      </c>
      <c r="N1563" s="5" t="s">
        <v>57</v>
      </c>
      <c r="O1563" s="5">
        <v>12</v>
      </c>
    </row>
    <row r="1564" spans="1:15" x14ac:dyDescent="0.2">
      <c r="A1564" s="5" t="s">
        <v>5417</v>
      </c>
      <c r="B1564" s="5" t="s">
        <v>5418</v>
      </c>
      <c r="C1564" s="5">
        <v>32</v>
      </c>
      <c r="D1564" s="5" t="s">
        <v>17</v>
      </c>
      <c r="E1564" s="5" t="s">
        <v>5419</v>
      </c>
      <c r="F1564" s="5">
        <v>-8114</v>
      </c>
      <c r="G1564" s="5" t="s">
        <v>19</v>
      </c>
      <c r="H1564" s="5" t="s">
        <v>173</v>
      </c>
      <c r="I1564" s="5">
        <v>161528.03</v>
      </c>
      <c r="J1564" s="5" t="s">
        <v>2388</v>
      </c>
      <c r="K1564" s="5" t="s">
        <v>55</v>
      </c>
      <c r="L1564" s="5" t="s">
        <v>73</v>
      </c>
      <c r="M1564" s="5">
        <v>2.87</v>
      </c>
      <c r="N1564" s="5" t="s">
        <v>57</v>
      </c>
      <c r="O1564" s="5">
        <v>18</v>
      </c>
    </row>
    <row r="1565" spans="1:15" x14ac:dyDescent="0.2">
      <c r="A1565" s="5" t="s">
        <v>5420</v>
      </c>
      <c r="B1565" s="5" t="s">
        <v>5406</v>
      </c>
      <c r="C1565" s="5">
        <v>25</v>
      </c>
      <c r="D1565" s="5" t="s">
        <v>17</v>
      </c>
      <c r="E1565" s="5" t="s">
        <v>5421</v>
      </c>
      <c r="F1565" s="5">
        <v>-8351</v>
      </c>
      <c r="G1565" s="5" t="s">
        <v>85</v>
      </c>
      <c r="H1565" s="5" t="s">
        <v>20</v>
      </c>
      <c r="I1565" s="5">
        <v>62855.29</v>
      </c>
      <c r="J1565" s="5" t="s">
        <v>2396</v>
      </c>
      <c r="K1565" s="5" t="s">
        <v>118</v>
      </c>
      <c r="L1565" s="5" t="s">
        <v>32</v>
      </c>
      <c r="M1565" s="5">
        <v>4.8899999999999997</v>
      </c>
      <c r="N1565" s="5" t="s">
        <v>33</v>
      </c>
      <c r="O1565" s="5">
        <v>27</v>
      </c>
    </row>
    <row r="1566" spans="1:15" x14ac:dyDescent="0.2">
      <c r="A1566" s="5" t="s">
        <v>5422</v>
      </c>
      <c r="B1566" s="5" t="s">
        <v>5423</v>
      </c>
      <c r="C1566" s="5">
        <v>30</v>
      </c>
      <c r="D1566" s="5" t="s">
        <v>50</v>
      </c>
      <c r="E1566" s="5" t="s">
        <v>5424</v>
      </c>
      <c r="F1566" s="5">
        <v>-10395</v>
      </c>
      <c r="G1566" s="5" t="s">
        <v>116</v>
      </c>
      <c r="H1566" s="5" t="s">
        <v>66</v>
      </c>
      <c r="I1566" s="5">
        <v>104926.98</v>
      </c>
      <c r="J1566" s="5" t="s">
        <v>5425</v>
      </c>
      <c r="K1566" s="5" t="s">
        <v>127</v>
      </c>
      <c r="L1566" s="5" t="s">
        <v>32</v>
      </c>
      <c r="M1566" s="5">
        <v>2.4500000000000002</v>
      </c>
      <c r="N1566" s="5" t="s">
        <v>24</v>
      </c>
      <c r="O1566" s="5">
        <v>40</v>
      </c>
    </row>
    <row r="1567" spans="1:15" x14ac:dyDescent="0.2">
      <c r="A1567" s="5" t="s">
        <v>5426</v>
      </c>
      <c r="B1567" s="5" t="s">
        <v>338</v>
      </c>
      <c r="C1567" s="5">
        <v>45</v>
      </c>
      <c r="D1567" s="5" t="s">
        <v>27</v>
      </c>
      <c r="E1567" s="5" t="s">
        <v>5427</v>
      </c>
      <c r="F1567" s="5">
        <v>-4477</v>
      </c>
      <c r="G1567" s="5" t="s">
        <v>78</v>
      </c>
      <c r="H1567" s="5" t="s">
        <v>53</v>
      </c>
      <c r="I1567" s="5">
        <v>161088.57999999999</v>
      </c>
      <c r="J1567" s="5" t="s">
        <v>5428</v>
      </c>
      <c r="K1567" s="5" t="s">
        <v>136</v>
      </c>
      <c r="L1567" s="5" t="s">
        <v>32</v>
      </c>
      <c r="M1567" s="5">
        <v>2.41</v>
      </c>
      <c r="N1567" s="5" t="s">
        <v>41</v>
      </c>
      <c r="O1567" s="5">
        <v>10</v>
      </c>
    </row>
    <row r="1568" spans="1:15" x14ac:dyDescent="0.2">
      <c r="A1568" s="5" t="s">
        <v>5429</v>
      </c>
      <c r="B1568" s="5" t="s">
        <v>2351</v>
      </c>
      <c r="C1568" s="5">
        <v>50</v>
      </c>
      <c r="D1568" s="5" t="s">
        <v>27</v>
      </c>
      <c r="E1568" s="5" t="s">
        <v>5430</v>
      </c>
      <c r="F1568" s="5">
        <v>-6040</v>
      </c>
      <c r="G1568" s="5" t="s">
        <v>78</v>
      </c>
      <c r="H1568" s="5" t="s">
        <v>144</v>
      </c>
      <c r="I1568" s="5">
        <v>48142.75</v>
      </c>
      <c r="J1568" s="5" t="s">
        <v>5431</v>
      </c>
      <c r="K1568" s="5" t="s">
        <v>55</v>
      </c>
      <c r="L1568" s="5" t="s">
        <v>32</v>
      </c>
      <c r="M1568" s="5">
        <v>4.6900000000000004</v>
      </c>
      <c r="N1568" s="5" t="s">
        <v>74</v>
      </c>
      <c r="O1568" s="5">
        <v>18</v>
      </c>
    </row>
    <row r="1569" spans="1:15" x14ac:dyDescent="0.2">
      <c r="A1569" s="5" t="s">
        <v>5432</v>
      </c>
      <c r="B1569" s="5" t="s">
        <v>5433</v>
      </c>
      <c r="C1569" s="5">
        <v>33</v>
      </c>
      <c r="D1569" s="5" t="s">
        <v>17</v>
      </c>
      <c r="E1569" s="5" t="s">
        <v>5434</v>
      </c>
      <c r="F1569" s="5">
        <v>-8772</v>
      </c>
      <c r="G1569" s="5" t="s">
        <v>29</v>
      </c>
      <c r="H1569" s="5" t="s">
        <v>53</v>
      </c>
      <c r="I1569" s="5">
        <v>155563.92000000001</v>
      </c>
      <c r="J1569" s="5" t="s">
        <v>375</v>
      </c>
      <c r="K1569" s="5" t="s">
        <v>22</v>
      </c>
      <c r="L1569" s="5" t="s">
        <v>32</v>
      </c>
      <c r="M1569" s="5">
        <v>2.64</v>
      </c>
      <c r="N1569" s="5" t="s">
        <v>74</v>
      </c>
      <c r="O1569" s="5">
        <v>16</v>
      </c>
    </row>
    <row r="1570" spans="1:15" x14ac:dyDescent="0.2">
      <c r="A1570" s="5" t="s">
        <v>5435</v>
      </c>
      <c r="B1570" s="5" t="s">
        <v>5081</v>
      </c>
      <c r="C1570" s="5">
        <v>59</v>
      </c>
      <c r="D1570" s="5" t="s">
        <v>50</v>
      </c>
      <c r="E1570" s="5" t="s">
        <v>5436</v>
      </c>
      <c r="F1570" s="5">
        <v>-2779</v>
      </c>
      <c r="G1570" s="5" t="s">
        <v>94</v>
      </c>
      <c r="H1570" s="5" t="s">
        <v>194</v>
      </c>
      <c r="I1570" s="5">
        <v>128817.31</v>
      </c>
      <c r="J1570" s="5" t="s">
        <v>1911</v>
      </c>
      <c r="K1570" s="5" t="s">
        <v>47</v>
      </c>
      <c r="L1570" s="5" t="s">
        <v>23</v>
      </c>
      <c r="M1570" s="5">
        <v>1.2</v>
      </c>
      <c r="N1570" s="5" t="s">
        <v>74</v>
      </c>
      <c r="O1570" s="5">
        <v>36</v>
      </c>
    </row>
    <row r="1571" spans="1:15" x14ac:dyDescent="0.2">
      <c r="A1571" s="5" t="s">
        <v>5437</v>
      </c>
      <c r="B1571" s="5" t="s">
        <v>5438</v>
      </c>
      <c r="C1571" s="5">
        <v>45</v>
      </c>
      <c r="D1571" s="5" t="s">
        <v>27</v>
      </c>
      <c r="E1571" s="5" t="s">
        <v>5439</v>
      </c>
      <c r="F1571" s="5">
        <v>-4317</v>
      </c>
      <c r="G1571" s="5" t="s">
        <v>78</v>
      </c>
      <c r="H1571" s="5" t="s">
        <v>194</v>
      </c>
      <c r="I1571" s="5">
        <v>156271.32</v>
      </c>
      <c r="J1571" s="5" t="s">
        <v>5317</v>
      </c>
      <c r="K1571" s="5" t="s">
        <v>136</v>
      </c>
      <c r="L1571" s="5" t="s">
        <v>32</v>
      </c>
      <c r="M1571" s="5">
        <v>2.5299999999999998</v>
      </c>
      <c r="N1571" s="5" t="s">
        <v>74</v>
      </c>
      <c r="O1571" s="5">
        <v>2</v>
      </c>
    </row>
    <row r="1572" spans="1:15" x14ac:dyDescent="0.2">
      <c r="A1572" s="5" t="s">
        <v>5440</v>
      </c>
      <c r="B1572" s="5" t="s">
        <v>5441</v>
      </c>
      <c r="C1572" s="5">
        <v>55</v>
      </c>
      <c r="D1572" s="5" t="s">
        <v>27</v>
      </c>
      <c r="E1572" s="5" t="s">
        <v>5442</v>
      </c>
      <c r="F1572" s="5">
        <v>-3080</v>
      </c>
      <c r="G1572" s="5" t="s">
        <v>37</v>
      </c>
      <c r="H1572" s="5" t="s">
        <v>66</v>
      </c>
      <c r="I1572" s="5">
        <v>75743.06</v>
      </c>
      <c r="J1572" s="5" t="s">
        <v>1754</v>
      </c>
      <c r="K1572" s="5" t="s">
        <v>104</v>
      </c>
      <c r="L1572" s="5" t="s">
        <v>23</v>
      </c>
      <c r="M1572" s="5">
        <v>2.9</v>
      </c>
      <c r="N1572" s="5" t="s">
        <v>41</v>
      </c>
      <c r="O1572" s="5">
        <v>8</v>
      </c>
    </row>
    <row r="1573" spans="1:15" x14ac:dyDescent="0.2">
      <c r="A1573" s="5" t="s">
        <v>5443</v>
      </c>
      <c r="B1573" s="5" t="s">
        <v>5444</v>
      </c>
      <c r="C1573" s="5">
        <v>35</v>
      </c>
      <c r="D1573" s="5" t="s">
        <v>17</v>
      </c>
      <c r="E1573" s="5" t="s">
        <v>5445</v>
      </c>
      <c r="F1573" s="5">
        <v>-2560</v>
      </c>
      <c r="G1573" s="5" t="s">
        <v>45</v>
      </c>
      <c r="H1573" s="5" t="s">
        <v>38</v>
      </c>
      <c r="I1573" s="5">
        <v>82206.84</v>
      </c>
      <c r="J1573" s="5" t="s">
        <v>5049</v>
      </c>
      <c r="K1573" s="5" t="s">
        <v>55</v>
      </c>
      <c r="L1573" s="5" t="s">
        <v>32</v>
      </c>
      <c r="M1573" s="5">
        <v>2.09</v>
      </c>
      <c r="N1573" s="5" t="s">
        <v>74</v>
      </c>
      <c r="O1573" s="5">
        <v>28</v>
      </c>
    </row>
    <row r="1574" spans="1:15" x14ac:dyDescent="0.2">
      <c r="A1574" s="5" t="s">
        <v>5446</v>
      </c>
      <c r="B1574" s="5" t="s">
        <v>3419</v>
      </c>
      <c r="C1574" s="5">
        <v>31</v>
      </c>
      <c r="D1574" s="5" t="s">
        <v>27</v>
      </c>
      <c r="E1574" s="5" t="s">
        <v>5447</v>
      </c>
      <c r="F1574" s="5">
        <v>-4869</v>
      </c>
      <c r="G1574" s="5" t="s">
        <v>29</v>
      </c>
      <c r="H1574" s="5" t="s">
        <v>71</v>
      </c>
      <c r="I1574" s="5">
        <v>36802.47</v>
      </c>
      <c r="J1574" s="5" t="s">
        <v>5448</v>
      </c>
      <c r="K1574" s="5" t="s">
        <v>127</v>
      </c>
      <c r="L1574" s="5" t="s">
        <v>73</v>
      </c>
      <c r="M1574" s="5">
        <v>2.13</v>
      </c>
      <c r="N1574" s="5" t="s">
        <v>74</v>
      </c>
      <c r="O1574" s="5">
        <v>27</v>
      </c>
    </row>
    <row r="1575" spans="1:15" x14ac:dyDescent="0.2">
      <c r="A1575" s="5" t="s">
        <v>5449</v>
      </c>
      <c r="B1575" s="5" t="s">
        <v>5450</v>
      </c>
      <c r="C1575" s="5">
        <v>34</v>
      </c>
      <c r="D1575" s="5" t="s">
        <v>17</v>
      </c>
      <c r="E1575" s="5" t="s">
        <v>5451</v>
      </c>
      <c r="F1575" s="5">
        <v>-6576</v>
      </c>
      <c r="G1575" s="5" t="s">
        <v>116</v>
      </c>
      <c r="H1575" s="5" t="s">
        <v>71</v>
      </c>
      <c r="I1575" s="5">
        <v>167732.01</v>
      </c>
      <c r="J1575" s="5" t="s">
        <v>4970</v>
      </c>
      <c r="K1575" s="5" t="s">
        <v>40</v>
      </c>
      <c r="L1575" s="5" t="s">
        <v>32</v>
      </c>
      <c r="M1575" s="5">
        <v>2.86</v>
      </c>
      <c r="N1575" s="5" t="s">
        <v>41</v>
      </c>
      <c r="O1575" s="5">
        <v>33</v>
      </c>
    </row>
    <row r="1576" spans="1:15" x14ac:dyDescent="0.2">
      <c r="A1576" s="5" t="s">
        <v>5452</v>
      </c>
      <c r="B1576" s="5" t="s">
        <v>5453</v>
      </c>
      <c r="C1576" s="5">
        <v>48</v>
      </c>
      <c r="D1576" s="5" t="s">
        <v>27</v>
      </c>
      <c r="E1576" s="5" t="s">
        <v>5454</v>
      </c>
      <c r="F1576" s="5">
        <v>-6333</v>
      </c>
      <c r="G1576" s="5" t="s">
        <v>52</v>
      </c>
      <c r="H1576" s="5" t="s">
        <v>194</v>
      </c>
      <c r="I1576" s="5">
        <v>61108.81</v>
      </c>
      <c r="J1576" s="5" t="s">
        <v>5455</v>
      </c>
      <c r="K1576" s="5" t="s">
        <v>81</v>
      </c>
      <c r="L1576" s="5" t="s">
        <v>56</v>
      </c>
      <c r="M1576" s="5">
        <v>4.24</v>
      </c>
      <c r="N1576" s="5" t="s">
        <v>41</v>
      </c>
      <c r="O1576" s="5">
        <v>20</v>
      </c>
    </row>
    <row r="1577" spans="1:15" x14ac:dyDescent="0.2">
      <c r="A1577" s="5" t="s">
        <v>5456</v>
      </c>
      <c r="B1577" s="5" t="s">
        <v>4451</v>
      </c>
      <c r="C1577" s="5">
        <v>54</v>
      </c>
      <c r="D1577" s="5" t="s">
        <v>17</v>
      </c>
      <c r="E1577" s="5" t="s">
        <v>5457</v>
      </c>
      <c r="F1577" s="5">
        <v>-9507</v>
      </c>
      <c r="G1577" s="5" t="s">
        <v>52</v>
      </c>
      <c r="H1577" s="5" t="s">
        <v>38</v>
      </c>
      <c r="I1577" s="5">
        <v>116871.63</v>
      </c>
      <c r="J1577" s="5" t="s">
        <v>4689</v>
      </c>
      <c r="K1577" s="5" t="s">
        <v>81</v>
      </c>
      <c r="L1577" s="5" t="s">
        <v>32</v>
      </c>
      <c r="M1577" s="5">
        <v>1.1599999999999999</v>
      </c>
      <c r="N1577" s="5" t="s">
        <v>24</v>
      </c>
      <c r="O1577" s="5">
        <v>18</v>
      </c>
    </row>
    <row r="1578" spans="1:15" x14ac:dyDescent="0.2">
      <c r="A1578" s="5" t="s">
        <v>5458</v>
      </c>
      <c r="B1578" s="5" t="s">
        <v>4380</v>
      </c>
      <c r="C1578" s="5">
        <v>50</v>
      </c>
      <c r="D1578" s="5" t="s">
        <v>50</v>
      </c>
      <c r="E1578" s="5" t="s">
        <v>5459</v>
      </c>
      <c r="F1578" s="5">
        <v>-3636</v>
      </c>
      <c r="G1578" s="5" t="s">
        <v>94</v>
      </c>
      <c r="H1578" s="5" t="s">
        <v>53</v>
      </c>
      <c r="I1578" s="5">
        <v>66758.52</v>
      </c>
      <c r="J1578" s="5" t="s">
        <v>3191</v>
      </c>
      <c r="K1578" s="5" t="s">
        <v>104</v>
      </c>
      <c r="L1578" s="5" t="s">
        <v>73</v>
      </c>
      <c r="M1578" s="5">
        <v>4.18</v>
      </c>
      <c r="N1578" s="5" t="s">
        <v>57</v>
      </c>
      <c r="O1578" s="5">
        <v>24</v>
      </c>
    </row>
    <row r="1579" spans="1:15" x14ac:dyDescent="0.2">
      <c r="A1579" s="5" t="s">
        <v>5460</v>
      </c>
      <c r="B1579" s="5" t="s">
        <v>5461</v>
      </c>
      <c r="C1579" s="5">
        <v>50</v>
      </c>
      <c r="D1579" s="5" t="s">
        <v>17</v>
      </c>
      <c r="E1579" s="5" t="s">
        <v>5462</v>
      </c>
      <c r="F1579" s="5">
        <v>-7359</v>
      </c>
      <c r="G1579" s="5" t="s">
        <v>116</v>
      </c>
      <c r="H1579" s="5" t="s">
        <v>20</v>
      </c>
      <c r="I1579" s="5">
        <v>88609.85</v>
      </c>
      <c r="J1579" s="5" t="s">
        <v>3227</v>
      </c>
      <c r="K1579" s="5" t="s">
        <v>104</v>
      </c>
      <c r="L1579" s="5" t="s">
        <v>32</v>
      </c>
      <c r="M1579" s="5">
        <v>2.67</v>
      </c>
      <c r="N1579" s="5" t="s">
        <v>57</v>
      </c>
      <c r="O1579" s="5">
        <v>2</v>
      </c>
    </row>
    <row r="1580" spans="1:15" x14ac:dyDescent="0.2">
      <c r="A1580" s="5" t="s">
        <v>5463</v>
      </c>
      <c r="B1580" s="5" t="s">
        <v>5464</v>
      </c>
      <c r="C1580" s="5">
        <v>51</v>
      </c>
      <c r="D1580" s="5" t="s">
        <v>27</v>
      </c>
      <c r="E1580" s="5" t="s">
        <v>5465</v>
      </c>
      <c r="F1580" s="5">
        <v>-6632</v>
      </c>
      <c r="G1580" s="5" t="s">
        <v>19</v>
      </c>
      <c r="H1580" s="5" t="s">
        <v>144</v>
      </c>
      <c r="I1580" s="5">
        <v>176991.66</v>
      </c>
      <c r="J1580" s="5" t="s">
        <v>5466</v>
      </c>
      <c r="K1580" s="5" t="s">
        <v>127</v>
      </c>
      <c r="L1580" s="5" t="s">
        <v>73</v>
      </c>
      <c r="M1580" s="5">
        <v>1.91</v>
      </c>
      <c r="N1580" s="5" t="s">
        <v>33</v>
      </c>
      <c r="O1580" s="5">
        <v>40</v>
      </c>
    </row>
    <row r="1581" spans="1:15" x14ac:dyDescent="0.2">
      <c r="A1581" s="5" t="s">
        <v>5467</v>
      </c>
      <c r="B1581" s="5" t="s">
        <v>5468</v>
      </c>
      <c r="C1581" s="5">
        <v>39</v>
      </c>
      <c r="D1581" s="5" t="s">
        <v>27</v>
      </c>
      <c r="E1581" s="5" t="s">
        <v>5469</v>
      </c>
      <c r="F1581" s="5">
        <v>-7005</v>
      </c>
      <c r="G1581" s="5" t="s">
        <v>99</v>
      </c>
      <c r="H1581" s="5" t="s">
        <v>173</v>
      </c>
      <c r="I1581" s="5">
        <v>148133.32999999999</v>
      </c>
      <c r="J1581" s="5" t="s">
        <v>4587</v>
      </c>
      <c r="K1581" s="5" t="s">
        <v>22</v>
      </c>
      <c r="L1581" s="5" t="s">
        <v>23</v>
      </c>
      <c r="M1581" s="5">
        <v>3.33</v>
      </c>
      <c r="N1581" s="5" t="s">
        <v>24</v>
      </c>
      <c r="O1581" s="5">
        <v>30</v>
      </c>
    </row>
    <row r="1582" spans="1:15" x14ac:dyDescent="0.2">
      <c r="A1582" s="5" t="s">
        <v>5470</v>
      </c>
      <c r="B1582" s="5" t="s">
        <v>5471</v>
      </c>
      <c r="C1582" s="5">
        <v>38</v>
      </c>
      <c r="D1582" s="5" t="s">
        <v>17</v>
      </c>
      <c r="E1582" s="5" t="s">
        <v>5472</v>
      </c>
      <c r="F1582" s="5">
        <v>-9669</v>
      </c>
      <c r="G1582" s="5" t="s">
        <v>29</v>
      </c>
      <c r="H1582" s="5" t="s">
        <v>71</v>
      </c>
      <c r="I1582" s="5">
        <v>77572</v>
      </c>
      <c r="J1582" s="5" t="s">
        <v>1055</v>
      </c>
      <c r="K1582" s="5" t="s">
        <v>118</v>
      </c>
      <c r="L1582" s="5" t="s">
        <v>73</v>
      </c>
      <c r="M1582" s="5">
        <v>2.1</v>
      </c>
      <c r="N1582" s="5" t="s">
        <v>41</v>
      </c>
      <c r="O1582" s="5">
        <v>3</v>
      </c>
    </row>
    <row r="1583" spans="1:15" x14ac:dyDescent="0.2">
      <c r="A1583" s="5" t="s">
        <v>5473</v>
      </c>
      <c r="B1583" s="5" t="s">
        <v>5474</v>
      </c>
      <c r="C1583" s="5">
        <v>46</v>
      </c>
      <c r="D1583" s="5" t="s">
        <v>27</v>
      </c>
      <c r="E1583" s="5" t="s">
        <v>5475</v>
      </c>
      <c r="F1583" s="5">
        <v>-8288</v>
      </c>
      <c r="G1583" s="5" t="s">
        <v>29</v>
      </c>
      <c r="H1583" s="5" t="s">
        <v>194</v>
      </c>
      <c r="I1583" s="5">
        <v>164934.12</v>
      </c>
      <c r="J1583" s="5" t="s">
        <v>112</v>
      </c>
      <c r="K1583" s="5" t="s">
        <v>40</v>
      </c>
      <c r="L1583" s="5" t="s">
        <v>32</v>
      </c>
      <c r="M1583" s="5">
        <v>3.72</v>
      </c>
      <c r="N1583" s="5" t="s">
        <v>41</v>
      </c>
      <c r="O1583" s="5">
        <v>14</v>
      </c>
    </row>
    <row r="1584" spans="1:15" x14ac:dyDescent="0.2">
      <c r="A1584" s="5" t="s">
        <v>5476</v>
      </c>
      <c r="B1584" s="5" t="s">
        <v>5477</v>
      </c>
      <c r="C1584" s="5">
        <v>26</v>
      </c>
      <c r="D1584" s="5" t="s">
        <v>50</v>
      </c>
      <c r="E1584" s="5" t="s">
        <v>5478</v>
      </c>
      <c r="F1584" s="5">
        <v>-3740</v>
      </c>
      <c r="G1584" s="5" t="s">
        <v>85</v>
      </c>
      <c r="H1584" s="5" t="s">
        <v>173</v>
      </c>
      <c r="I1584" s="5">
        <v>153389.07999999999</v>
      </c>
      <c r="J1584" s="5" t="s">
        <v>5479</v>
      </c>
      <c r="K1584" s="5" t="s">
        <v>127</v>
      </c>
      <c r="L1584" s="5" t="s">
        <v>23</v>
      </c>
      <c r="M1584" s="5">
        <v>4.75</v>
      </c>
      <c r="N1584" s="5" t="s">
        <v>24</v>
      </c>
      <c r="O1584" s="5">
        <v>28</v>
      </c>
    </row>
    <row r="1585" spans="1:15" x14ac:dyDescent="0.2">
      <c r="A1585" s="5" t="s">
        <v>5480</v>
      </c>
      <c r="B1585" s="5" t="s">
        <v>5481</v>
      </c>
      <c r="C1585" s="5">
        <v>32</v>
      </c>
      <c r="D1585" s="5" t="s">
        <v>17</v>
      </c>
      <c r="E1585" s="5" t="s">
        <v>5482</v>
      </c>
      <c r="F1585" s="5">
        <v>-10575</v>
      </c>
      <c r="G1585" s="5" t="s">
        <v>116</v>
      </c>
      <c r="H1585" s="5" t="s">
        <v>173</v>
      </c>
      <c r="I1585" s="5">
        <v>40946.410000000003</v>
      </c>
      <c r="J1585" s="5" t="s">
        <v>2215</v>
      </c>
      <c r="K1585" s="5" t="s">
        <v>118</v>
      </c>
      <c r="L1585" s="5" t="s">
        <v>56</v>
      </c>
      <c r="M1585" s="5">
        <v>1.08</v>
      </c>
      <c r="N1585" s="5" t="s">
        <v>24</v>
      </c>
      <c r="O1585" s="5">
        <v>23</v>
      </c>
    </row>
    <row r="1586" spans="1:15" x14ac:dyDescent="0.2">
      <c r="A1586" s="5" t="s">
        <v>5483</v>
      </c>
      <c r="B1586" s="5" t="s">
        <v>4091</v>
      </c>
      <c r="C1586" s="5">
        <v>49</v>
      </c>
      <c r="D1586" s="5" t="s">
        <v>27</v>
      </c>
      <c r="E1586" s="5" t="s">
        <v>5484</v>
      </c>
      <c r="F1586" s="5">
        <v>-5631</v>
      </c>
      <c r="G1586" s="5" t="s">
        <v>94</v>
      </c>
      <c r="H1586" s="5" t="s">
        <v>194</v>
      </c>
      <c r="I1586" s="5">
        <v>167652.79</v>
      </c>
      <c r="J1586" s="5" t="s">
        <v>5485</v>
      </c>
      <c r="K1586" s="5" t="s">
        <v>118</v>
      </c>
      <c r="L1586" s="5" t="s">
        <v>32</v>
      </c>
      <c r="M1586" s="5">
        <v>1.85</v>
      </c>
      <c r="N1586" s="5" t="s">
        <v>41</v>
      </c>
      <c r="O1586" s="5">
        <v>30</v>
      </c>
    </row>
    <row r="1587" spans="1:15" x14ac:dyDescent="0.2">
      <c r="A1587" s="5" t="s">
        <v>5486</v>
      </c>
      <c r="B1587" s="5" t="s">
        <v>5487</v>
      </c>
      <c r="C1587" s="5">
        <v>64</v>
      </c>
      <c r="D1587" s="5" t="s">
        <v>27</v>
      </c>
      <c r="E1587" s="5" t="s">
        <v>5488</v>
      </c>
      <c r="F1587" s="5">
        <v>-4165</v>
      </c>
      <c r="G1587" s="5" t="s">
        <v>85</v>
      </c>
      <c r="H1587" s="5" t="s">
        <v>53</v>
      </c>
      <c r="I1587" s="5">
        <v>61540.28</v>
      </c>
      <c r="J1587" s="5" t="s">
        <v>2339</v>
      </c>
      <c r="K1587" s="5" t="s">
        <v>104</v>
      </c>
      <c r="L1587" s="5" t="s">
        <v>56</v>
      </c>
      <c r="M1587" s="5">
        <v>4.55</v>
      </c>
      <c r="N1587" s="5" t="s">
        <v>41</v>
      </c>
      <c r="O1587" s="5">
        <v>36</v>
      </c>
    </row>
    <row r="1588" spans="1:15" x14ac:dyDescent="0.2">
      <c r="A1588" s="5" t="s">
        <v>5489</v>
      </c>
      <c r="B1588" s="5" t="s">
        <v>518</v>
      </c>
      <c r="C1588" s="5">
        <v>27</v>
      </c>
      <c r="D1588" s="5" t="s">
        <v>17</v>
      </c>
      <c r="E1588" s="5" t="s">
        <v>5490</v>
      </c>
      <c r="F1588" s="5">
        <v>-10019</v>
      </c>
      <c r="G1588" s="5" t="s">
        <v>85</v>
      </c>
      <c r="H1588" s="5" t="s">
        <v>20</v>
      </c>
      <c r="I1588" s="5">
        <v>97481.65</v>
      </c>
      <c r="J1588" s="5" t="s">
        <v>3990</v>
      </c>
      <c r="K1588" s="5" t="s">
        <v>118</v>
      </c>
      <c r="L1588" s="5" t="s">
        <v>73</v>
      </c>
      <c r="M1588" s="5">
        <v>3.71</v>
      </c>
      <c r="N1588" s="5" t="s">
        <v>74</v>
      </c>
      <c r="O1588" s="5">
        <v>24</v>
      </c>
    </row>
    <row r="1589" spans="1:15" x14ac:dyDescent="0.2">
      <c r="A1589" s="5" t="s">
        <v>5491</v>
      </c>
      <c r="B1589" s="5" t="s">
        <v>5492</v>
      </c>
      <c r="C1589" s="5">
        <v>35</v>
      </c>
      <c r="D1589" s="5" t="s">
        <v>17</v>
      </c>
      <c r="E1589" s="5" t="s">
        <v>5493</v>
      </c>
      <c r="F1589" s="5">
        <v>-4590</v>
      </c>
      <c r="G1589" s="5" t="s">
        <v>85</v>
      </c>
      <c r="H1589" s="5" t="s">
        <v>38</v>
      </c>
      <c r="I1589" s="5">
        <v>160926.39999999999</v>
      </c>
      <c r="J1589" s="5" t="s">
        <v>2550</v>
      </c>
      <c r="K1589" s="5" t="s">
        <v>40</v>
      </c>
      <c r="L1589" s="5" t="s">
        <v>56</v>
      </c>
      <c r="M1589" s="5">
        <v>1.1000000000000001</v>
      </c>
      <c r="N1589" s="5" t="s">
        <v>33</v>
      </c>
      <c r="O1589" s="5">
        <v>40</v>
      </c>
    </row>
    <row r="1590" spans="1:15" x14ac:dyDescent="0.2">
      <c r="A1590" s="5" t="s">
        <v>5494</v>
      </c>
      <c r="B1590" s="5" t="s">
        <v>2394</v>
      </c>
      <c r="C1590" s="5">
        <v>64</v>
      </c>
      <c r="D1590" s="5" t="s">
        <v>17</v>
      </c>
      <c r="E1590" s="5" t="s">
        <v>5495</v>
      </c>
      <c r="F1590" s="5">
        <v>-4301</v>
      </c>
      <c r="G1590" s="5" t="s">
        <v>19</v>
      </c>
      <c r="H1590" s="5" t="s">
        <v>79</v>
      </c>
      <c r="I1590" s="5">
        <v>43508.99</v>
      </c>
      <c r="J1590" s="5" t="s">
        <v>270</v>
      </c>
      <c r="K1590" s="5" t="s">
        <v>118</v>
      </c>
      <c r="L1590" s="5" t="s">
        <v>56</v>
      </c>
      <c r="M1590" s="5">
        <v>4.0599999999999996</v>
      </c>
      <c r="N1590" s="5" t="s">
        <v>74</v>
      </c>
      <c r="O1590" s="5">
        <v>34</v>
      </c>
    </row>
    <row r="1591" spans="1:15" x14ac:dyDescent="0.2">
      <c r="A1591" s="5" t="s">
        <v>5496</v>
      </c>
      <c r="B1591" s="5" t="s">
        <v>2576</v>
      </c>
      <c r="C1591" s="5">
        <v>50</v>
      </c>
      <c r="D1591" s="5" t="s">
        <v>27</v>
      </c>
      <c r="E1591" s="5" t="s">
        <v>5497</v>
      </c>
      <c r="F1591" s="5">
        <v>-4969</v>
      </c>
      <c r="G1591" s="5" t="s">
        <v>45</v>
      </c>
      <c r="H1591" s="5" t="s">
        <v>71</v>
      </c>
      <c r="I1591" s="5">
        <v>93321.78</v>
      </c>
      <c r="J1591" s="5" t="s">
        <v>1014</v>
      </c>
      <c r="K1591" s="5" t="s">
        <v>127</v>
      </c>
      <c r="L1591" s="5" t="s">
        <v>23</v>
      </c>
      <c r="M1591" s="5">
        <v>2.9</v>
      </c>
      <c r="N1591" s="5" t="s">
        <v>57</v>
      </c>
      <c r="O1591" s="5">
        <v>37</v>
      </c>
    </row>
    <row r="1592" spans="1:15" x14ac:dyDescent="0.2">
      <c r="A1592" s="5" t="s">
        <v>5498</v>
      </c>
      <c r="B1592" s="5" t="s">
        <v>427</v>
      </c>
      <c r="C1592" s="5">
        <v>54</v>
      </c>
      <c r="D1592" s="5" t="s">
        <v>17</v>
      </c>
      <c r="E1592" s="5" t="s">
        <v>5499</v>
      </c>
      <c r="F1592" s="5">
        <v>-11358</v>
      </c>
      <c r="G1592" s="5" t="s">
        <v>78</v>
      </c>
      <c r="H1592" s="5" t="s">
        <v>79</v>
      </c>
      <c r="I1592" s="5">
        <v>52399.72</v>
      </c>
      <c r="J1592" s="5" t="s">
        <v>726</v>
      </c>
      <c r="K1592" s="5" t="s">
        <v>104</v>
      </c>
      <c r="L1592" s="5" t="s">
        <v>73</v>
      </c>
      <c r="M1592" s="5">
        <v>4.8600000000000003</v>
      </c>
      <c r="N1592" s="5" t="s">
        <v>24</v>
      </c>
      <c r="O1592" s="5">
        <v>14</v>
      </c>
    </row>
    <row r="1593" spans="1:15" x14ac:dyDescent="0.2">
      <c r="A1593" s="5" t="s">
        <v>5500</v>
      </c>
      <c r="B1593" s="5" t="s">
        <v>4051</v>
      </c>
      <c r="C1593" s="5">
        <v>51</v>
      </c>
      <c r="D1593" s="5" t="s">
        <v>17</v>
      </c>
      <c r="E1593" s="5" t="s">
        <v>5501</v>
      </c>
      <c r="F1593" s="5">
        <v>-7323</v>
      </c>
      <c r="G1593" s="5" t="s">
        <v>52</v>
      </c>
      <c r="H1593" s="5" t="s">
        <v>194</v>
      </c>
      <c r="I1593" s="5">
        <v>59884.27</v>
      </c>
      <c r="J1593" s="5" t="s">
        <v>5502</v>
      </c>
      <c r="K1593" s="5" t="s">
        <v>81</v>
      </c>
      <c r="L1593" s="5" t="s">
        <v>32</v>
      </c>
      <c r="M1593" s="5">
        <v>1.1200000000000001</v>
      </c>
      <c r="N1593" s="5" t="s">
        <v>57</v>
      </c>
      <c r="O1593" s="5">
        <v>34</v>
      </c>
    </row>
    <row r="1594" spans="1:15" x14ac:dyDescent="0.2">
      <c r="A1594" s="5" t="s">
        <v>5503</v>
      </c>
      <c r="B1594" s="5" t="s">
        <v>5504</v>
      </c>
      <c r="C1594" s="5">
        <v>37</v>
      </c>
      <c r="D1594" s="5" t="s">
        <v>27</v>
      </c>
      <c r="E1594" s="5" t="s">
        <v>5505</v>
      </c>
      <c r="F1594" s="5">
        <v>-7685</v>
      </c>
      <c r="G1594" s="5" t="s">
        <v>116</v>
      </c>
      <c r="H1594" s="5" t="s">
        <v>38</v>
      </c>
      <c r="I1594" s="5">
        <v>135387.70000000001</v>
      </c>
      <c r="J1594" s="5" t="s">
        <v>5506</v>
      </c>
      <c r="K1594" s="5" t="s">
        <v>81</v>
      </c>
      <c r="L1594" s="5" t="s">
        <v>73</v>
      </c>
      <c r="M1594" s="5">
        <v>4.0999999999999996</v>
      </c>
      <c r="N1594" s="5" t="s">
        <v>57</v>
      </c>
      <c r="O1594" s="5">
        <v>26</v>
      </c>
    </row>
    <row r="1595" spans="1:15" x14ac:dyDescent="0.2">
      <c r="A1595" s="5" t="s">
        <v>5507</v>
      </c>
      <c r="B1595" s="5" t="s">
        <v>3557</v>
      </c>
      <c r="C1595" s="5">
        <v>46</v>
      </c>
      <c r="D1595" s="5" t="s">
        <v>17</v>
      </c>
      <c r="E1595" s="5" t="s">
        <v>5508</v>
      </c>
      <c r="F1595" s="5">
        <v>-7565</v>
      </c>
      <c r="G1595" s="5" t="s">
        <v>85</v>
      </c>
      <c r="H1595" s="5" t="s">
        <v>79</v>
      </c>
      <c r="I1595" s="5">
        <v>62528.38</v>
      </c>
      <c r="J1595" s="5" t="s">
        <v>500</v>
      </c>
      <c r="K1595" s="5" t="s">
        <v>81</v>
      </c>
      <c r="L1595" s="5" t="s">
        <v>32</v>
      </c>
      <c r="M1595" s="5">
        <v>4.83</v>
      </c>
      <c r="N1595" s="5" t="s">
        <v>33</v>
      </c>
      <c r="O1595" s="5">
        <v>14</v>
      </c>
    </row>
    <row r="1596" spans="1:15" x14ac:dyDescent="0.2">
      <c r="A1596" s="5" t="s">
        <v>5509</v>
      </c>
      <c r="B1596" s="5" t="s">
        <v>4438</v>
      </c>
      <c r="C1596" s="5">
        <v>39</v>
      </c>
      <c r="D1596" s="5" t="s">
        <v>17</v>
      </c>
      <c r="E1596" s="5" t="s">
        <v>5510</v>
      </c>
      <c r="F1596" s="5">
        <v>-4471</v>
      </c>
      <c r="G1596" s="5" t="s">
        <v>19</v>
      </c>
      <c r="H1596" s="5" t="s">
        <v>79</v>
      </c>
      <c r="I1596" s="5">
        <v>140078.48000000001</v>
      </c>
      <c r="J1596" s="5" t="s">
        <v>5511</v>
      </c>
      <c r="K1596" s="5" t="s">
        <v>104</v>
      </c>
      <c r="L1596" s="5" t="s">
        <v>56</v>
      </c>
      <c r="M1596" s="5">
        <v>3.01</v>
      </c>
      <c r="N1596" s="5" t="s">
        <v>74</v>
      </c>
      <c r="O1596" s="5">
        <v>24</v>
      </c>
    </row>
    <row r="1597" spans="1:15" x14ac:dyDescent="0.2">
      <c r="A1597" s="5" t="s">
        <v>5512</v>
      </c>
      <c r="B1597" s="5" t="s">
        <v>2891</v>
      </c>
      <c r="C1597" s="5">
        <v>63</v>
      </c>
      <c r="D1597" s="5" t="s">
        <v>50</v>
      </c>
      <c r="E1597" s="5" t="s">
        <v>5513</v>
      </c>
      <c r="F1597" s="5">
        <v>-4086</v>
      </c>
      <c r="G1597" s="5" t="s">
        <v>37</v>
      </c>
      <c r="H1597" s="5" t="s">
        <v>20</v>
      </c>
      <c r="I1597" s="5">
        <v>119085.26</v>
      </c>
      <c r="J1597" s="5" t="s">
        <v>2068</v>
      </c>
      <c r="K1597" s="5" t="s">
        <v>22</v>
      </c>
      <c r="L1597" s="5" t="s">
        <v>23</v>
      </c>
      <c r="M1597" s="5">
        <v>2.52</v>
      </c>
      <c r="N1597" s="5" t="s">
        <v>33</v>
      </c>
      <c r="O1597" s="5">
        <v>37</v>
      </c>
    </row>
    <row r="1598" spans="1:15" x14ac:dyDescent="0.2">
      <c r="A1598" s="5" t="s">
        <v>5514</v>
      </c>
      <c r="B1598" s="5" t="s">
        <v>5515</v>
      </c>
      <c r="C1598" s="5">
        <v>31</v>
      </c>
      <c r="D1598" s="5" t="s">
        <v>17</v>
      </c>
      <c r="E1598" s="5" t="s">
        <v>5516</v>
      </c>
      <c r="F1598" s="5">
        <v>-1754</v>
      </c>
      <c r="G1598" s="5" t="s">
        <v>99</v>
      </c>
      <c r="H1598" s="5" t="s">
        <v>79</v>
      </c>
      <c r="I1598" s="5">
        <v>147333.04999999999</v>
      </c>
      <c r="J1598" s="5" t="s">
        <v>2133</v>
      </c>
      <c r="K1598" s="5" t="s">
        <v>40</v>
      </c>
      <c r="L1598" s="5" t="s">
        <v>23</v>
      </c>
      <c r="M1598" s="5">
        <v>4.75</v>
      </c>
      <c r="N1598" s="5" t="s">
        <v>24</v>
      </c>
      <c r="O1598" s="5">
        <v>26</v>
      </c>
    </row>
    <row r="1599" spans="1:15" x14ac:dyDescent="0.2">
      <c r="A1599" s="5" t="s">
        <v>5517</v>
      </c>
      <c r="B1599" s="5" t="s">
        <v>431</v>
      </c>
      <c r="C1599" s="5">
        <v>24</v>
      </c>
      <c r="D1599" s="5" t="s">
        <v>50</v>
      </c>
      <c r="E1599" s="5" t="s">
        <v>5518</v>
      </c>
      <c r="F1599" s="5">
        <v>-9945</v>
      </c>
      <c r="G1599" s="5" t="s">
        <v>85</v>
      </c>
      <c r="H1599" s="5" t="s">
        <v>144</v>
      </c>
      <c r="I1599" s="5">
        <v>110049.3</v>
      </c>
      <c r="J1599" s="5" t="s">
        <v>5519</v>
      </c>
      <c r="K1599" s="5" t="s">
        <v>136</v>
      </c>
      <c r="L1599" s="5" t="s">
        <v>56</v>
      </c>
      <c r="M1599" s="5">
        <v>1.64</v>
      </c>
      <c r="N1599" s="5" t="s">
        <v>24</v>
      </c>
      <c r="O1599" s="5">
        <v>33</v>
      </c>
    </row>
    <row r="1600" spans="1:15" x14ac:dyDescent="0.2">
      <c r="A1600" s="5" t="s">
        <v>5520</v>
      </c>
      <c r="B1600" s="5" t="s">
        <v>5521</v>
      </c>
      <c r="C1600" s="5">
        <v>48</v>
      </c>
      <c r="D1600" s="5" t="s">
        <v>17</v>
      </c>
      <c r="E1600" s="5" t="s">
        <v>5522</v>
      </c>
      <c r="F1600" s="5">
        <v>-7705</v>
      </c>
      <c r="G1600" s="5" t="s">
        <v>116</v>
      </c>
      <c r="H1600" s="5" t="s">
        <v>20</v>
      </c>
      <c r="I1600" s="5">
        <v>82306.100000000006</v>
      </c>
      <c r="J1600" s="5" t="s">
        <v>1587</v>
      </c>
      <c r="K1600" s="5" t="s">
        <v>22</v>
      </c>
      <c r="L1600" s="5" t="s">
        <v>56</v>
      </c>
      <c r="M1600" s="5">
        <v>1.59</v>
      </c>
      <c r="N1600" s="5" t="s">
        <v>57</v>
      </c>
      <c r="O1600" s="5">
        <v>37</v>
      </c>
    </row>
    <row r="1601" spans="1:15" x14ac:dyDescent="0.2">
      <c r="A1601" s="5" t="s">
        <v>5523</v>
      </c>
      <c r="B1601" s="5" t="s">
        <v>2942</v>
      </c>
      <c r="C1601" s="5">
        <v>33</v>
      </c>
      <c r="D1601" s="5" t="s">
        <v>17</v>
      </c>
      <c r="E1601" s="5" t="s">
        <v>5524</v>
      </c>
      <c r="F1601" s="5">
        <v>-6938</v>
      </c>
      <c r="G1601" s="5" t="s">
        <v>19</v>
      </c>
      <c r="H1601" s="5" t="s">
        <v>71</v>
      </c>
      <c r="I1601" s="5">
        <v>95747.51</v>
      </c>
      <c r="J1601" s="5" t="s">
        <v>5525</v>
      </c>
      <c r="K1601" s="5" t="s">
        <v>104</v>
      </c>
      <c r="L1601" s="5" t="s">
        <v>23</v>
      </c>
      <c r="M1601" s="5">
        <v>3.88</v>
      </c>
      <c r="N1601" s="5" t="s">
        <v>41</v>
      </c>
      <c r="O1601" s="5">
        <v>7</v>
      </c>
    </row>
    <row r="1602" spans="1:15" x14ac:dyDescent="0.2">
      <c r="A1602" s="5" t="s">
        <v>5526</v>
      </c>
      <c r="B1602" s="5" t="s">
        <v>5527</v>
      </c>
      <c r="C1602" s="5">
        <v>47</v>
      </c>
      <c r="D1602" s="5" t="s">
        <v>50</v>
      </c>
      <c r="E1602" s="5" t="s">
        <v>5528</v>
      </c>
      <c r="F1602" s="5">
        <v>-2426</v>
      </c>
      <c r="G1602" s="5" t="s">
        <v>85</v>
      </c>
      <c r="H1602" s="5" t="s">
        <v>53</v>
      </c>
      <c r="I1602" s="5">
        <v>156897.43</v>
      </c>
      <c r="J1602" s="5" t="s">
        <v>3920</v>
      </c>
      <c r="K1602" s="5" t="s">
        <v>127</v>
      </c>
      <c r="L1602" s="5" t="s">
        <v>23</v>
      </c>
      <c r="M1602" s="5">
        <v>2.83</v>
      </c>
      <c r="N1602" s="5" t="s">
        <v>24</v>
      </c>
      <c r="O1602" s="5">
        <v>26</v>
      </c>
    </row>
    <row r="1603" spans="1:15" x14ac:dyDescent="0.2">
      <c r="A1603" s="5" t="s">
        <v>5529</v>
      </c>
      <c r="B1603" s="5" t="s">
        <v>5530</v>
      </c>
      <c r="C1603" s="5">
        <v>38</v>
      </c>
      <c r="D1603" s="5" t="s">
        <v>50</v>
      </c>
      <c r="E1603" s="5" t="s">
        <v>5531</v>
      </c>
      <c r="F1603" s="5">
        <v>-8105</v>
      </c>
      <c r="G1603" s="5" t="s">
        <v>78</v>
      </c>
      <c r="H1603" s="5" t="s">
        <v>194</v>
      </c>
      <c r="I1603" s="5">
        <v>83431.14</v>
      </c>
      <c r="J1603" s="5" t="s">
        <v>5532</v>
      </c>
      <c r="K1603" s="5" t="s">
        <v>40</v>
      </c>
      <c r="L1603" s="5" t="s">
        <v>23</v>
      </c>
      <c r="M1603" s="5">
        <v>1.32</v>
      </c>
      <c r="N1603" s="5" t="s">
        <v>74</v>
      </c>
      <c r="O1603" s="5">
        <v>18</v>
      </c>
    </row>
    <row r="1604" spans="1:15" x14ac:dyDescent="0.2">
      <c r="A1604" s="5" t="s">
        <v>5533</v>
      </c>
      <c r="B1604" s="5" t="s">
        <v>3118</v>
      </c>
      <c r="C1604" s="5">
        <v>31</v>
      </c>
      <c r="D1604" s="5" t="s">
        <v>50</v>
      </c>
      <c r="E1604" s="5" t="s">
        <v>5534</v>
      </c>
      <c r="F1604" s="5">
        <v>-8995</v>
      </c>
      <c r="G1604" s="5" t="s">
        <v>99</v>
      </c>
      <c r="H1604" s="5" t="s">
        <v>66</v>
      </c>
      <c r="I1604" s="5">
        <v>121517.26</v>
      </c>
      <c r="J1604" s="5" t="s">
        <v>5535</v>
      </c>
      <c r="K1604" s="5" t="s">
        <v>136</v>
      </c>
      <c r="L1604" s="5" t="s">
        <v>32</v>
      </c>
      <c r="M1604" s="5">
        <v>4.83</v>
      </c>
      <c r="N1604" s="5" t="s">
        <v>41</v>
      </c>
      <c r="O1604" s="5">
        <v>23</v>
      </c>
    </row>
    <row r="1605" spans="1:15" x14ac:dyDescent="0.2">
      <c r="A1605" s="5" t="s">
        <v>5536</v>
      </c>
      <c r="B1605" s="5" t="s">
        <v>622</v>
      </c>
      <c r="C1605" s="5">
        <v>33</v>
      </c>
      <c r="D1605" s="5" t="s">
        <v>17</v>
      </c>
      <c r="E1605" s="5" t="s">
        <v>5537</v>
      </c>
      <c r="F1605" s="5">
        <v>-8980</v>
      </c>
      <c r="G1605" s="5" t="s">
        <v>45</v>
      </c>
      <c r="H1605" s="5" t="s">
        <v>30</v>
      </c>
      <c r="I1605" s="5">
        <v>123456.51</v>
      </c>
      <c r="J1605" s="5" t="s">
        <v>1467</v>
      </c>
      <c r="K1605" s="5" t="s">
        <v>40</v>
      </c>
      <c r="L1605" s="5" t="s">
        <v>23</v>
      </c>
      <c r="M1605" s="5">
        <v>1.53</v>
      </c>
      <c r="N1605" s="5" t="s">
        <v>33</v>
      </c>
      <c r="O1605" s="5">
        <v>15</v>
      </c>
    </row>
    <row r="1606" spans="1:15" x14ac:dyDescent="0.2">
      <c r="A1606" s="5" t="s">
        <v>5538</v>
      </c>
      <c r="B1606" s="5" t="s">
        <v>5539</v>
      </c>
      <c r="C1606" s="5">
        <v>30</v>
      </c>
      <c r="D1606" s="5" t="s">
        <v>17</v>
      </c>
      <c r="E1606" s="5" t="s">
        <v>5540</v>
      </c>
      <c r="F1606" s="5">
        <v>-7516</v>
      </c>
      <c r="G1606" s="5" t="s">
        <v>99</v>
      </c>
      <c r="H1606" s="5" t="s">
        <v>66</v>
      </c>
      <c r="I1606" s="5">
        <v>72097.119999999995</v>
      </c>
      <c r="J1606" s="5" t="s">
        <v>5541</v>
      </c>
      <c r="K1606" s="5" t="s">
        <v>136</v>
      </c>
      <c r="L1606" s="5" t="s">
        <v>56</v>
      </c>
      <c r="M1606" s="5">
        <v>4.16</v>
      </c>
      <c r="N1606" s="5" t="s">
        <v>33</v>
      </c>
      <c r="O1606" s="5">
        <v>1</v>
      </c>
    </row>
    <row r="1607" spans="1:15" x14ac:dyDescent="0.2">
      <c r="A1607" s="5" t="s">
        <v>5542</v>
      </c>
      <c r="B1607" s="5" t="s">
        <v>2244</v>
      </c>
      <c r="C1607" s="5">
        <v>39</v>
      </c>
      <c r="D1607" s="5" t="s">
        <v>17</v>
      </c>
      <c r="E1607" s="5" t="s">
        <v>5543</v>
      </c>
      <c r="F1607" s="5">
        <v>-7341</v>
      </c>
      <c r="G1607" s="5" t="s">
        <v>52</v>
      </c>
      <c r="H1607" s="5" t="s">
        <v>79</v>
      </c>
      <c r="I1607" s="5">
        <v>179721.25</v>
      </c>
      <c r="J1607" s="5" t="s">
        <v>4877</v>
      </c>
      <c r="K1607" s="5" t="s">
        <v>118</v>
      </c>
      <c r="L1607" s="5" t="s">
        <v>73</v>
      </c>
      <c r="M1607" s="5">
        <v>2.11</v>
      </c>
      <c r="N1607" s="5" t="s">
        <v>41</v>
      </c>
      <c r="O1607" s="5">
        <v>26</v>
      </c>
    </row>
    <row r="1608" spans="1:15" x14ac:dyDescent="0.2">
      <c r="A1608" s="5" t="s">
        <v>5544</v>
      </c>
      <c r="B1608" s="5" t="s">
        <v>5545</v>
      </c>
      <c r="C1608" s="5">
        <v>30</v>
      </c>
      <c r="D1608" s="5" t="s">
        <v>27</v>
      </c>
      <c r="E1608" s="5" t="s">
        <v>5546</v>
      </c>
      <c r="F1608" s="5">
        <v>-8334</v>
      </c>
      <c r="G1608" s="5" t="s">
        <v>94</v>
      </c>
      <c r="H1608" s="5" t="s">
        <v>38</v>
      </c>
      <c r="I1608" s="5">
        <v>147442.10999999999</v>
      </c>
      <c r="J1608" s="5" t="s">
        <v>5547</v>
      </c>
      <c r="K1608" s="5" t="s">
        <v>104</v>
      </c>
      <c r="L1608" s="5" t="s">
        <v>73</v>
      </c>
      <c r="M1608" s="5">
        <v>3.34</v>
      </c>
      <c r="N1608" s="5" t="s">
        <v>24</v>
      </c>
      <c r="O1608" s="5">
        <v>23</v>
      </c>
    </row>
    <row r="1609" spans="1:15" x14ac:dyDescent="0.2">
      <c r="A1609" s="5" t="s">
        <v>5548</v>
      </c>
      <c r="B1609" s="5" t="s">
        <v>580</v>
      </c>
      <c r="C1609" s="5">
        <v>58</v>
      </c>
      <c r="D1609" s="5" t="s">
        <v>50</v>
      </c>
      <c r="E1609" s="5" t="s">
        <v>5549</v>
      </c>
      <c r="F1609" s="5">
        <v>-2442</v>
      </c>
      <c r="G1609" s="5" t="s">
        <v>116</v>
      </c>
      <c r="H1609" s="5" t="s">
        <v>53</v>
      </c>
      <c r="I1609" s="5">
        <v>122700.67</v>
      </c>
      <c r="J1609" s="5" t="s">
        <v>488</v>
      </c>
      <c r="K1609" s="5" t="s">
        <v>55</v>
      </c>
      <c r="L1609" s="5" t="s">
        <v>32</v>
      </c>
      <c r="M1609" s="5">
        <v>4.84</v>
      </c>
      <c r="N1609" s="5" t="s">
        <v>57</v>
      </c>
      <c r="O1609" s="5">
        <v>39</v>
      </c>
    </row>
    <row r="1610" spans="1:15" x14ac:dyDescent="0.2">
      <c r="A1610" s="5" t="s">
        <v>5550</v>
      </c>
      <c r="B1610" s="5" t="s">
        <v>5551</v>
      </c>
      <c r="C1610" s="5">
        <v>46</v>
      </c>
      <c r="D1610" s="5" t="s">
        <v>50</v>
      </c>
      <c r="E1610" s="5" t="s">
        <v>5552</v>
      </c>
      <c r="F1610" s="5">
        <v>-8524</v>
      </c>
      <c r="G1610" s="5" t="s">
        <v>78</v>
      </c>
      <c r="H1610" s="5" t="s">
        <v>30</v>
      </c>
      <c r="I1610" s="5">
        <v>164418.35</v>
      </c>
      <c r="J1610" s="5" t="s">
        <v>2474</v>
      </c>
      <c r="K1610" s="5" t="s">
        <v>127</v>
      </c>
      <c r="L1610" s="5" t="s">
        <v>32</v>
      </c>
      <c r="M1610" s="5">
        <v>3.35</v>
      </c>
      <c r="N1610" s="5" t="s">
        <v>57</v>
      </c>
      <c r="O1610" s="5">
        <v>35</v>
      </c>
    </row>
    <row r="1611" spans="1:15" x14ac:dyDescent="0.2">
      <c r="A1611" s="5" t="s">
        <v>5553</v>
      </c>
      <c r="B1611" s="5" t="s">
        <v>2337</v>
      </c>
      <c r="C1611" s="5">
        <v>42</v>
      </c>
      <c r="D1611" s="5" t="s">
        <v>17</v>
      </c>
      <c r="E1611" s="5" t="s">
        <v>5554</v>
      </c>
      <c r="F1611" s="5">
        <v>-9222</v>
      </c>
      <c r="G1611" s="5" t="s">
        <v>85</v>
      </c>
      <c r="H1611" s="5" t="s">
        <v>20</v>
      </c>
      <c r="I1611" s="5">
        <v>102278.74</v>
      </c>
      <c r="J1611" s="5" t="s">
        <v>2850</v>
      </c>
      <c r="K1611" s="5" t="s">
        <v>40</v>
      </c>
      <c r="L1611" s="5" t="s">
        <v>32</v>
      </c>
      <c r="M1611" s="5">
        <v>2.4900000000000002</v>
      </c>
      <c r="N1611" s="5" t="s">
        <v>41</v>
      </c>
      <c r="O1611" s="5">
        <v>0</v>
      </c>
    </row>
    <row r="1612" spans="1:15" x14ac:dyDescent="0.2">
      <c r="A1612" s="5" t="s">
        <v>5555</v>
      </c>
      <c r="B1612" s="5" t="s">
        <v>5556</v>
      </c>
      <c r="C1612" s="5">
        <v>37</v>
      </c>
      <c r="D1612" s="5" t="s">
        <v>50</v>
      </c>
      <c r="E1612" s="5" t="s">
        <v>5557</v>
      </c>
      <c r="F1612" s="5">
        <v>-10098</v>
      </c>
      <c r="G1612" s="5" t="s">
        <v>116</v>
      </c>
      <c r="H1612" s="5" t="s">
        <v>38</v>
      </c>
      <c r="I1612" s="5">
        <v>152899.28</v>
      </c>
      <c r="J1612" s="5" t="s">
        <v>1715</v>
      </c>
      <c r="K1612" s="5" t="s">
        <v>62</v>
      </c>
      <c r="L1612" s="5" t="s">
        <v>32</v>
      </c>
      <c r="M1612" s="5">
        <v>3.41</v>
      </c>
      <c r="N1612" s="5" t="s">
        <v>24</v>
      </c>
      <c r="O1612" s="5">
        <v>38</v>
      </c>
    </row>
    <row r="1613" spans="1:15" x14ac:dyDescent="0.2">
      <c r="A1613" s="5" t="s">
        <v>5558</v>
      </c>
      <c r="B1613" s="5" t="s">
        <v>1803</v>
      </c>
      <c r="C1613" s="5">
        <v>30</v>
      </c>
      <c r="D1613" s="5" t="s">
        <v>50</v>
      </c>
      <c r="E1613" s="5" t="s">
        <v>5559</v>
      </c>
      <c r="F1613" s="5">
        <v>-2422</v>
      </c>
      <c r="G1613" s="5" t="s">
        <v>116</v>
      </c>
      <c r="H1613" s="5" t="s">
        <v>194</v>
      </c>
      <c r="I1613" s="5">
        <v>42202.2</v>
      </c>
      <c r="J1613" s="5" t="s">
        <v>5425</v>
      </c>
      <c r="K1613" s="5" t="s">
        <v>40</v>
      </c>
      <c r="L1613" s="5" t="s">
        <v>56</v>
      </c>
      <c r="M1613" s="5">
        <v>1.59</v>
      </c>
      <c r="N1613" s="5" t="s">
        <v>57</v>
      </c>
      <c r="O1613" s="5">
        <v>4</v>
      </c>
    </row>
    <row r="1614" spans="1:15" x14ac:dyDescent="0.2">
      <c r="A1614" s="5" t="s">
        <v>5560</v>
      </c>
      <c r="B1614" s="5" t="s">
        <v>2806</v>
      </c>
      <c r="C1614" s="5">
        <v>63</v>
      </c>
      <c r="D1614" s="5" t="s">
        <v>17</v>
      </c>
      <c r="E1614" s="5" t="s">
        <v>5561</v>
      </c>
      <c r="F1614" s="5">
        <v>-6881</v>
      </c>
      <c r="G1614" s="5" t="s">
        <v>52</v>
      </c>
      <c r="H1614" s="5" t="s">
        <v>71</v>
      </c>
      <c r="I1614" s="5">
        <v>66570.44</v>
      </c>
      <c r="J1614" s="5" t="s">
        <v>1485</v>
      </c>
      <c r="K1614" s="5" t="s">
        <v>22</v>
      </c>
      <c r="L1614" s="5" t="s">
        <v>32</v>
      </c>
      <c r="M1614" s="5">
        <v>3.07</v>
      </c>
      <c r="N1614" s="5" t="s">
        <v>57</v>
      </c>
      <c r="O1614" s="5">
        <v>31</v>
      </c>
    </row>
    <row r="1615" spans="1:15" x14ac:dyDescent="0.2">
      <c r="A1615" s="5" t="s">
        <v>5562</v>
      </c>
      <c r="B1615" s="5" t="s">
        <v>5563</v>
      </c>
      <c r="C1615" s="5">
        <v>62</v>
      </c>
      <c r="D1615" s="5" t="s">
        <v>17</v>
      </c>
      <c r="E1615" s="5" t="s">
        <v>5564</v>
      </c>
      <c r="F1615" s="5">
        <v>-10316</v>
      </c>
      <c r="G1615" s="5" t="s">
        <v>29</v>
      </c>
      <c r="H1615" s="5" t="s">
        <v>173</v>
      </c>
      <c r="I1615" s="5">
        <v>155759.37</v>
      </c>
      <c r="J1615" s="5" t="s">
        <v>5565</v>
      </c>
      <c r="K1615" s="5" t="s">
        <v>81</v>
      </c>
      <c r="L1615" s="5" t="s">
        <v>32</v>
      </c>
      <c r="M1615" s="5">
        <v>3.97</v>
      </c>
      <c r="N1615" s="5" t="s">
        <v>24</v>
      </c>
      <c r="O1615" s="5">
        <v>18</v>
      </c>
    </row>
    <row r="1616" spans="1:15" x14ac:dyDescent="0.2">
      <c r="A1616" s="5" t="s">
        <v>5566</v>
      </c>
      <c r="B1616" s="5" t="s">
        <v>5567</v>
      </c>
      <c r="C1616" s="5">
        <v>61</v>
      </c>
      <c r="D1616" s="5" t="s">
        <v>17</v>
      </c>
      <c r="E1616" s="5" t="s">
        <v>5568</v>
      </c>
      <c r="F1616" s="5">
        <v>-10005</v>
      </c>
      <c r="G1616" s="5" t="s">
        <v>78</v>
      </c>
      <c r="H1616" s="5" t="s">
        <v>30</v>
      </c>
      <c r="I1616" s="5">
        <v>83840.87</v>
      </c>
      <c r="J1616" s="5" t="s">
        <v>5569</v>
      </c>
      <c r="K1616" s="5" t="s">
        <v>22</v>
      </c>
      <c r="L1616" s="5" t="s">
        <v>56</v>
      </c>
      <c r="M1616" s="5">
        <v>4.97</v>
      </c>
      <c r="N1616" s="5" t="s">
        <v>41</v>
      </c>
      <c r="O1616" s="5">
        <v>38</v>
      </c>
    </row>
    <row r="1617" spans="1:15" x14ac:dyDescent="0.2">
      <c r="A1617" s="5" t="s">
        <v>5570</v>
      </c>
      <c r="B1617" s="5" t="s">
        <v>4907</v>
      </c>
      <c r="C1617" s="5">
        <v>38</v>
      </c>
      <c r="D1617" s="5" t="s">
        <v>17</v>
      </c>
      <c r="E1617" s="5" t="s">
        <v>5571</v>
      </c>
      <c r="F1617" s="5">
        <v>-10769</v>
      </c>
      <c r="G1617" s="5" t="s">
        <v>45</v>
      </c>
      <c r="H1617" s="5" t="s">
        <v>173</v>
      </c>
      <c r="I1617" s="5">
        <v>93333.24</v>
      </c>
      <c r="J1617" s="5" t="s">
        <v>5572</v>
      </c>
      <c r="K1617" s="5" t="s">
        <v>22</v>
      </c>
      <c r="L1617" s="5" t="s">
        <v>23</v>
      </c>
      <c r="M1617" s="5">
        <v>2.9</v>
      </c>
      <c r="N1617" s="5" t="s">
        <v>33</v>
      </c>
      <c r="O1617" s="5">
        <v>15</v>
      </c>
    </row>
    <row r="1618" spans="1:15" x14ac:dyDescent="0.2">
      <c r="A1618" s="5" t="s">
        <v>5573</v>
      </c>
      <c r="B1618" s="5" t="s">
        <v>5574</v>
      </c>
      <c r="C1618" s="5">
        <v>50</v>
      </c>
      <c r="D1618" s="5" t="s">
        <v>17</v>
      </c>
      <c r="E1618" s="5" t="s">
        <v>5575</v>
      </c>
      <c r="F1618" s="5">
        <v>-10440</v>
      </c>
      <c r="G1618" s="5" t="s">
        <v>29</v>
      </c>
      <c r="H1618" s="5" t="s">
        <v>38</v>
      </c>
      <c r="I1618" s="5">
        <v>83314.8</v>
      </c>
      <c r="J1618" s="5" t="s">
        <v>5576</v>
      </c>
      <c r="K1618" s="5" t="s">
        <v>55</v>
      </c>
      <c r="L1618" s="5" t="s">
        <v>73</v>
      </c>
      <c r="M1618" s="5">
        <v>4.4000000000000004</v>
      </c>
      <c r="N1618" s="5" t="s">
        <v>74</v>
      </c>
      <c r="O1618" s="5">
        <v>19</v>
      </c>
    </row>
    <row r="1619" spans="1:15" x14ac:dyDescent="0.2">
      <c r="A1619" s="5" t="s">
        <v>5577</v>
      </c>
      <c r="B1619" s="5" t="s">
        <v>1920</v>
      </c>
      <c r="C1619" s="5">
        <v>53</v>
      </c>
      <c r="D1619" s="5" t="s">
        <v>50</v>
      </c>
      <c r="E1619" s="5" t="s">
        <v>5578</v>
      </c>
      <c r="F1619" s="5">
        <v>-7402</v>
      </c>
      <c r="G1619" s="5" t="s">
        <v>99</v>
      </c>
      <c r="H1619" s="5" t="s">
        <v>71</v>
      </c>
      <c r="I1619" s="5">
        <v>130214.03</v>
      </c>
      <c r="J1619" s="5" t="s">
        <v>3266</v>
      </c>
      <c r="K1619" s="5" t="s">
        <v>127</v>
      </c>
      <c r="L1619" s="5" t="s">
        <v>73</v>
      </c>
      <c r="M1619" s="5">
        <v>4.4000000000000004</v>
      </c>
      <c r="N1619" s="5" t="s">
        <v>74</v>
      </c>
      <c r="O1619" s="5">
        <v>0</v>
      </c>
    </row>
    <row r="1620" spans="1:15" x14ac:dyDescent="0.2">
      <c r="A1620" s="5" t="s">
        <v>5579</v>
      </c>
      <c r="B1620" s="5" t="s">
        <v>5580</v>
      </c>
      <c r="C1620" s="5">
        <v>53</v>
      </c>
      <c r="D1620" s="5" t="s">
        <v>50</v>
      </c>
      <c r="E1620" s="5" t="s">
        <v>5581</v>
      </c>
      <c r="F1620" s="5">
        <v>-3329</v>
      </c>
      <c r="G1620" s="5" t="s">
        <v>94</v>
      </c>
      <c r="H1620" s="5" t="s">
        <v>173</v>
      </c>
      <c r="I1620" s="5">
        <v>44005.93</v>
      </c>
      <c r="J1620" s="5" t="s">
        <v>5582</v>
      </c>
      <c r="K1620" s="5" t="s">
        <v>136</v>
      </c>
      <c r="L1620" s="5" t="s">
        <v>32</v>
      </c>
      <c r="M1620" s="5">
        <v>4.8600000000000003</v>
      </c>
      <c r="N1620" s="5" t="s">
        <v>24</v>
      </c>
      <c r="O1620" s="5">
        <v>21</v>
      </c>
    </row>
    <row r="1621" spans="1:15" x14ac:dyDescent="0.2">
      <c r="A1621" s="5" t="s">
        <v>5583</v>
      </c>
      <c r="B1621" s="5" t="s">
        <v>5584</v>
      </c>
      <c r="C1621" s="5">
        <v>59</v>
      </c>
      <c r="D1621" s="5" t="s">
        <v>17</v>
      </c>
      <c r="E1621" s="5" t="s">
        <v>5585</v>
      </c>
      <c r="F1621" s="5">
        <v>-5223</v>
      </c>
      <c r="G1621" s="5" t="s">
        <v>85</v>
      </c>
      <c r="H1621" s="5" t="s">
        <v>79</v>
      </c>
      <c r="I1621" s="5">
        <v>63039.55</v>
      </c>
      <c r="J1621" s="5" t="s">
        <v>3546</v>
      </c>
      <c r="K1621" s="5" t="s">
        <v>22</v>
      </c>
      <c r="L1621" s="5" t="s">
        <v>32</v>
      </c>
      <c r="M1621" s="5">
        <v>2.19</v>
      </c>
      <c r="N1621" s="5" t="s">
        <v>24</v>
      </c>
      <c r="O1621" s="5">
        <v>18</v>
      </c>
    </row>
    <row r="1622" spans="1:15" x14ac:dyDescent="0.2">
      <c r="A1622" s="5" t="s">
        <v>5586</v>
      </c>
      <c r="B1622" s="5" t="s">
        <v>5587</v>
      </c>
      <c r="C1622" s="5">
        <v>50</v>
      </c>
      <c r="D1622" s="5" t="s">
        <v>50</v>
      </c>
      <c r="E1622" s="5" t="s">
        <v>5588</v>
      </c>
      <c r="F1622" s="5">
        <v>-6360</v>
      </c>
      <c r="G1622" s="5" t="s">
        <v>94</v>
      </c>
      <c r="H1622" s="5" t="s">
        <v>66</v>
      </c>
      <c r="I1622" s="5">
        <v>38722.54</v>
      </c>
      <c r="J1622" s="5" t="s">
        <v>5589</v>
      </c>
      <c r="K1622" s="5" t="s">
        <v>118</v>
      </c>
      <c r="L1622" s="5" t="s">
        <v>56</v>
      </c>
      <c r="M1622" s="5">
        <v>4.46</v>
      </c>
      <c r="N1622" s="5" t="s">
        <v>24</v>
      </c>
      <c r="O1622" s="5">
        <v>20</v>
      </c>
    </row>
    <row r="1623" spans="1:15" x14ac:dyDescent="0.2">
      <c r="A1623" s="5" t="s">
        <v>5590</v>
      </c>
      <c r="B1623" s="5" t="s">
        <v>5591</v>
      </c>
      <c r="C1623" s="5">
        <v>52</v>
      </c>
      <c r="D1623" s="5" t="s">
        <v>50</v>
      </c>
      <c r="E1623" s="5" t="s">
        <v>5592</v>
      </c>
      <c r="F1623" s="5">
        <v>-3341</v>
      </c>
      <c r="G1623" s="5" t="s">
        <v>94</v>
      </c>
      <c r="H1623" s="5" t="s">
        <v>144</v>
      </c>
      <c r="I1623" s="5">
        <v>176731.27</v>
      </c>
      <c r="J1623" s="5" t="s">
        <v>5593</v>
      </c>
      <c r="K1623" s="5" t="s">
        <v>118</v>
      </c>
      <c r="L1623" s="5" t="s">
        <v>73</v>
      </c>
      <c r="M1623" s="5">
        <v>1.36</v>
      </c>
      <c r="N1623" s="5" t="s">
        <v>24</v>
      </c>
      <c r="O1623" s="5">
        <v>10</v>
      </c>
    </row>
    <row r="1624" spans="1:15" x14ac:dyDescent="0.2">
      <c r="A1624" s="5" t="s">
        <v>5594</v>
      </c>
      <c r="B1624" s="5" t="s">
        <v>1628</v>
      </c>
      <c r="C1624" s="5">
        <v>44</v>
      </c>
      <c r="D1624" s="5" t="s">
        <v>27</v>
      </c>
      <c r="E1624" s="5" t="s">
        <v>5595</v>
      </c>
      <c r="F1624" s="5">
        <v>-5206</v>
      </c>
      <c r="G1624" s="5" t="s">
        <v>116</v>
      </c>
      <c r="H1624" s="5" t="s">
        <v>144</v>
      </c>
      <c r="I1624" s="5">
        <v>122727.69</v>
      </c>
      <c r="J1624" s="5" t="s">
        <v>5596</v>
      </c>
      <c r="K1624" s="5" t="s">
        <v>118</v>
      </c>
      <c r="L1624" s="5" t="s">
        <v>73</v>
      </c>
      <c r="M1624" s="5">
        <v>3.04</v>
      </c>
      <c r="N1624" s="5" t="s">
        <v>33</v>
      </c>
      <c r="O1624" s="5">
        <v>22</v>
      </c>
    </row>
    <row r="1625" spans="1:15" x14ac:dyDescent="0.2">
      <c r="A1625" s="5" t="s">
        <v>5597</v>
      </c>
      <c r="B1625" s="5" t="s">
        <v>2583</v>
      </c>
      <c r="C1625" s="5">
        <v>27</v>
      </c>
      <c r="D1625" s="5" t="s">
        <v>17</v>
      </c>
      <c r="E1625" s="5" t="s">
        <v>5598</v>
      </c>
      <c r="F1625" s="5">
        <v>-9127</v>
      </c>
      <c r="G1625" s="5" t="s">
        <v>116</v>
      </c>
      <c r="H1625" s="5" t="s">
        <v>194</v>
      </c>
      <c r="I1625" s="5">
        <v>139155.42000000001</v>
      </c>
      <c r="J1625" s="5" t="s">
        <v>348</v>
      </c>
      <c r="K1625" s="5" t="s">
        <v>104</v>
      </c>
      <c r="L1625" s="5" t="s">
        <v>73</v>
      </c>
      <c r="M1625" s="5">
        <v>2</v>
      </c>
      <c r="N1625" s="5" t="s">
        <v>74</v>
      </c>
      <c r="O1625" s="5">
        <v>25</v>
      </c>
    </row>
    <row r="1626" spans="1:15" x14ac:dyDescent="0.2">
      <c r="A1626" s="5" t="s">
        <v>5599</v>
      </c>
      <c r="B1626" s="5" t="s">
        <v>5600</v>
      </c>
      <c r="C1626" s="5">
        <v>53</v>
      </c>
      <c r="D1626" s="5" t="s">
        <v>50</v>
      </c>
      <c r="E1626" s="5" t="s">
        <v>5601</v>
      </c>
      <c r="F1626" s="5">
        <v>-1826</v>
      </c>
      <c r="G1626" s="5" t="s">
        <v>52</v>
      </c>
      <c r="H1626" s="5" t="s">
        <v>30</v>
      </c>
      <c r="I1626" s="5">
        <v>164377.79999999999</v>
      </c>
      <c r="J1626" s="5" t="s">
        <v>4389</v>
      </c>
      <c r="K1626" s="5" t="s">
        <v>22</v>
      </c>
      <c r="L1626" s="5" t="s">
        <v>73</v>
      </c>
      <c r="M1626" s="5">
        <v>2.2799999999999998</v>
      </c>
      <c r="N1626" s="5" t="s">
        <v>33</v>
      </c>
      <c r="O1626" s="5">
        <v>7</v>
      </c>
    </row>
    <row r="1627" spans="1:15" x14ac:dyDescent="0.2">
      <c r="A1627" s="5" t="s">
        <v>5602</v>
      </c>
      <c r="B1627" s="5" t="s">
        <v>805</v>
      </c>
      <c r="C1627" s="5">
        <v>23</v>
      </c>
      <c r="D1627" s="5" t="s">
        <v>27</v>
      </c>
      <c r="E1627" s="5" t="s">
        <v>5603</v>
      </c>
      <c r="F1627" s="5">
        <v>-5037</v>
      </c>
      <c r="G1627" s="5" t="s">
        <v>78</v>
      </c>
      <c r="H1627" s="5" t="s">
        <v>71</v>
      </c>
      <c r="I1627" s="5">
        <v>151619.43</v>
      </c>
      <c r="J1627" s="5" t="s">
        <v>5604</v>
      </c>
      <c r="K1627" s="5" t="s">
        <v>47</v>
      </c>
      <c r="L1627" s="5" t="s">
        <v>56</v>
      </c>
      <c r="M1627" s="5">
        <v>2.57</v>
      </c>
      <c r="N1627" s="5" t="s">
        <v>24</v>
      </c>
      <c r="O1627" s="5">
        <v>2</v>
      </c>
    </row>
    <row r="1628" spans="1:15" x14ac:dyDescent="0.2">
      <c r="A1628" s="5" t="s">
        <v>5605</v>
      </c>
      <c r="B1628" s="5" t="s">
        <v>1142</v>
      </c>
      <c r="C1628" s="5">
        <v>45</v>
      </c>
      <c r="D1628" s="5" t="s">
        <v>17</v>
      </c>
      <c r="E1628" s="5" t="s">
        <v>5606</v>
      </c>
      <c r="F1628" s="5">
        <v>-6973</v>
      </c>
      <c r="G1628" s="5" t="s">
        <v>45</v>
      </c>
      <c r="H1628" s="5" t="s">
        <v>79</v>
      </c>
      <c r="I1628" s="5">
        <v>112455.84</v>
      </c>
      <c r="J1628" s="5" t="s">
        <v>227</v>
      </c>
      <c r="K1628" s="5" t="s">
        <v>55</v>
      </c>
      <c r="L1628" s="5" t="s">
        <v>56</v>
      </c>
      <c r="M1628" s="5">
        <v>2.29</v>
      </c>
      <c r="N1628" s="5" t="s">
        <v>57</v>
      </c>
      <c r="O1628" s="5">
        <v>21</v>
      </c>
    </row>
    <row r="1629" spans="1:15" x14ac:dyDescent="0.2">
      <c r="A1629" s="5" t="s">
        <v>5607</v>
      </c>
      <c r="B1629" s="5" t="s">
        <v>5608</v>
      </c>
      <c r="C1629" s="5">
        <v>40</v>
      </c>
      <c r="D1629" s="5" t="s">
        <v>17</v>
      </c>
      <c r="E1629" s="5" t="s">
        <v>5609</v>
      </c>
      <c r="F1629" s="5">
        <v>-6024</v>
      </c>
      <c r="G1629" s="5" t="s">
        <v>99</v>
      </c>
      <c r="H1629" s="5" t="s">
        <v>30</v>
      </c>
      <c r="I1629" s="5">
        <v>84669.14</v>
      </c>
      <c r="J1629" s="5" t="s">
        <v>687</v>
      </c>
      <c r="K1629" s="5" t="s">
        <v>55</v>
      </c>
      <c r="L1629" s="5" t="s">
        <v>32</v>
      </c>
      <c r="M1629" s="5">
        <v>1.22</v>
      </c>
      <c r="N1629" s="5" t="s">
        <v>24</v>
      </c>
      <c r="O1629" s="5">
        <v>38</v>
      </c>
    </row>
    <row r="1630" spans="1:15" x14ac:dyDescent="0.2">
      <c r="A1630" s="5" t="s">
        <v>5610</v>
      </c>
      <c r="B1630" s="5" t="s">
        <v>5611</v>
      </c>
      <c r="C1630" s="5">
        <v>38</v>
      </c>
      <c r="D1630" s="5" t="s">
        <v>27</v>
      </c>
      <c r="E1630" s="5" t="s">
        <v>5612</v>
      </c>
      <c r="F1630" s="5">
        <v>-8949</v>
      </c>
      <c r="G1630" s="5" t="s">
        <v>94</v>
      </c>
      <c r="H1630" s="5" t="s">
        <v>144</v>
      </c>
      <c r="I1630" s="5">
        <v>108310.42</v>
      </c>
      <c r="J1630" s="5" t="s">
        <v>5613</v>
      </c>
      <c r="K1630" s="5" t="s">
        <v>118</v>
      </c>
      <c r="L1630" s="5" t="s">
        <v>56</v>
      </c>
      <c r="M1630" s="5">
        <v>4.97</v>
      </c>
      <c r="N1630" s="5" t="s">
        <v>74</v>
      </c>
      <c r="O1630" s="5">
        <v>38</v>
      </c>
    </row>
    <row r="1631" spans="1:15" x14ac:dyDescent="0.2">
      <c r="A1631" s="5" t="s">
        <v>5614</v>
      </c>
      <c r="B1631" s="5" t="s">
        <v>1073</v>
      </c>
      <c r="C1631" s="5">
        <v>65</v>
      </c>
      <c r="D1631" s="5" t="s">
        <v>17</v>
      </c>
      <c r="E1631" s="5" t="s">
        <v>5615</v>
      </c>
      <c r="F1631" s="5">
        <v>-4146</v>
      </c>
      <c r="G1631" s="5" t="s">
        <v>85</v>
      </c>
      <c r="H1631" s="5" t="s">
        <v>194</v>
      </c>
      <c r="I1631" s="5">
        <v>160519.64000000001</v>
      </c>
      <c r="J1631" s="5" t="s">
        <v>2614</v>
      </c>
      <c r="K1631" s="5" t="s">
        <v>136</v>
      </c>
      <c r="L1631" s="5" t="s">
        <v>32</v>
      </c>
      <c r="M1631" s="5">
        <v>3.72</v>
      </c>
      <c r="N1631" s="5" t="s">
        <v>24</v>
      </c>
      <c r="O1631" s="5">
        <v>24</v>
      </c>
    </row>
    <row r="1632" spans="1:15" x14ac:dyDescent="0.2">
      <c r="A1632" s="5" t="s">
        <v>5616</v>
      </c>
      <c r="B1632" s="5" t="s">
        <v>5617</v>
      </c>
      <c r="C1632" s="5">
        <v>28</v>
      </c>
      <c r="D1632" s="5" t="s">
        <v>50</v>
      </c>
      <c r="E1632" s="5" t="s">
        <v>5618</v>
      </c>
      <c r="F1632" s="5">
        <v>-7693</v>
      </c>
      <c r="G1632" s="5" t="s">
        <v>85</v>
      </c>
      <c r="H1632" s="5" t="s">
        <v>144</v>
      </c>
      <c r="I1632" s="5">
        <v>84721.98</v>
      </c>
      <c r="J1632" s="5" t="s">
        <v>5619</v>
      </c>
      <c r="K1632" s="5" t="s">
        <v>104</v>
      </c>
      <c r="L1632" s="5" t="s">
        <v>32</v>
      </c>
      <c r="M1632" s="5">
        <v>1.75</v>
      </c>
      <c r="N1632" s="5" t="s">
        <v>74</v>
      </c>
      <c r="O1632" s="5">
        <v>7</v>
      </c>
    </row>
    <row r="1633" spans="1:15" x14ac:dyDescent="0.2">
      <c r="A1633" s="5" t="s">
        <v>5620</v>
      </c>
      <c r="B1633" s="5" t="s">
        <v>5621</v>
      </c>
      <c r="C1633" s="5">
        <v>47</v>
      </c>
      <c r="D1633" s="5" t="s">
        <v>27</v>
      </c>
      <c r="E1633" s="5" t="s">
        <v>5622</v>
      </c>
      <c r="F1633" s="5">
        <v>-5184</v>
      </c>
      <c r="G1633" s="5" t="s">
        <v>78</v>
      </c>
      <c r="H1633" s="5" t="s">
        <v>144</v>
      </c>
      <c r="I1633" s="5">
        <v>80463.22</v>
      </c>
      <c r="J1633" s="5" t="s">
        <v>5623</v>
      </c>
      <c r="K1633" s="5" t="s">
        <v>40</v>
      </c>
      <c r="L1633" s="5" t="s">
        <v>23</v>
      </c>
      <c r="M1633" s="5">
        <v>2.9</v>
      </c>
      <c r="N1633" s="5" t="s">
        <v>33</v>
      </c>
      <c r="O1633" s="5">
        <v>23</v>
      </c>
    </row>
    <row r="1634" spans="1:15" x14ac:dyDescent="0.2">
      <c r="A1634" s="5" t="s">
        <v>5624</v>
      </c>
      <c r="B1634" s="5" t="s">
        <v>5625</v>
      </c>
      <c r="C1634" s="5">
        <v>40</v>
      </c>
      <c r="D1634" s="5" t="s">
        <v>50</v>
      </c>
      <c r="E1634" s="5" t="s">
        <v>5626</v>
      </c>
      <c r="F1634" s="5">
        <v>-3750</v>
      </c>
      <c r="G1634" s="5" t="s">
        <v>85</v>
      </c>
      <c r="H1634" s="5" t="s">
        <v>53</v>
      </c>
      <c r="I1634" s="5">
        <v>168187.41</v>
      </c>
      <c r="J1634" s="5" t="s">
        <v>4970</v>
      </c>
      <c r="K1634" s="5" t="s">
        <v>136</v>
      </c>
      <c r="L1634" s="5" t="s">
        <v>56</v>
      </c>
      <c r="M1634" s="5">
        <v>4</v>
      </c>
      <c r="N1634" s="5" t="s">
        <v>33</v>
      </c>
      <c r="O1634" s="5">
        <v>24</v>
      </c>
    </row>
    <row r="1635" spans="1:15" x14ac:dyDescent="0.2">
      <c r="A1635" s="5" t="s">
        <v>5627</v>
      </c>
      <c r="B1635" s="5" t="s">
        <v>5628</v>
      </c>
      <c r="C1635" s="5">
        <v>61</v>
      </c>
      <c r="D1635" s="5" t="s">
        <v>17</v>
      </c>
      <c r="E1635" s="5" t="s">
        <v>5629</v>
      </c>
      <c r="F1635" s="5">
        <v>-6755</v>
      </c>
      <c r="G1635" s="5" t="s">
        <v>29</v>
      </c>
      <c r="H1635" s="5" t="s">
        <v>79</v>
      </c>
      <c r="I1635" s="5">
        <v>151566.44</v>
      </c>
      <c r="J1635" s="5" t="s">
        <v>3720</v>
      </c>
      <c r="K1635" s="5" t="s">
        <v>55</v>
      </c>
      <c r="L1635" s="5" t="s">
        <v>56</v>
      </c>
      <c r="M1635" s="5">
        <v>1.72</v>
      </c>
      <c r="N1635" s="5" t="s">
        <v>33</v>
      </c>
      <c r="O1635" s="5">
        <v>36</v>
      </c>
    </row>
    <row r="1636" spans="1:15" x14ac:dyDescent="0.2">
      <c r="A1636" s="5" t="s">
        <v>5630</v>
      </c>
      <c r="B1636" s="5" t="s">
        <v>1941</v>
      </c>
      <c r="C1636" s="5">
        <v>45</v>
      </c>
      <c r="D1636" s="5" t="s">
        <v>27</v>
      </c>
      <c r="E1636" s="5" t="s">
        <v>5631</v>
      </c>
      <c r="F1636" s="5">
        <v>-8504</v>
      </c>
      <c r="G1636" s="5" t="s">
        <v>19</v>
      </c>
      <c r="H1636" s="5" t="s">
        <v>20</v>
      </c>
      <c r="I1636" s="5">
        <v>78675</v>
      </c>
      <c r="J1636" s="5" t="s">
        <v>5632</v>
      </c>
      <c r="K1636" s="5" t="s">
        <v>62</v>
      </c>
      <c r="L1636" s="5" t="s">
        <v>56</v>
      </c>
      <c r="M1636" s="5">
        <v>4.25</v>
      </c>
      <c r="N1636" s="5" t="s">
        <v>41</v>
      </c>
      <c r="O1636" s="5">
        <v>0</v>
      </c>
    </row>
    <row r="1637" spans="1:15" x14ac:dyDescent="0.2">
      <c r="A1637" s="5" t="s">
        <v>5633</v>
      </c>
      <c r="B1637" s="5" t="s">
        <v>5634</v>
      </c>
      <c r="C1637" s="5">
        <v>55</v>
      </c>
      <c r="D1637" s="5" t="s">
        <v>50</v>
      </c>
      <c r="E1637" s="5" t="s">
        <v>5635</v>
      </c>
      <c r="F1637" s="5">
        <v>-3318</v>
      </c>
      <c r="G1637" s="5" t="s">
        <v>29</v>
      </c>
      <c r="H1637" s="5" t="s">
        <v>30</v>
      </c>
      <c r="I1637" s="5">
        <v>41021.839999999997</v>
      </c>
      <c r="J1637" s="5" t="s">
        <v>5636</v>
      </c>
      <c r="K1637" s="5" t="s">
        <v>47</v>
      </c>
      <c r="L1637" s="5" t="s">
        <v>56</v>
      </c>
      <c r="M1637" s="5">
        <v>4.32</v>
      </c>
      <c r="N1637" s="5" t="s">
        <v>33</v>
      </c>
      <c r="O1637" s="5">
        <v>2</v>
      </c>
    </row>
    <row r="1638" spans="1:15" x14ac:dyDescent="0.2">
      <c r="A1638" s="5" t="s">
        <v>5637</v>
      </c>
      <c r="B1638" s="5" t="s">
        <v>5638</v>
      </c>
      <c r="C1638" s="5">
        <v>55</v>
      </c>
      <c r="D1638" s="5" t="s">
        <v>17</v>
      </c>
      <c r="E1638" s="5" t="s">
        <v>5639</v>
      </c>
      <c r="F1638" s="5">
        <v>-9636</v>
      </c>
      <c r="G1638" s="5" t="s">
        <v>116</v>
      </c>
      <c r="H1638" s="5" t="s">
        <v>144</v>
      </c>
      <c r="I1638" s="5">
        <v>125457.42</v>
      </c>
      <c r="J1638" s="5" t="s">
        <v>675</v>
      </c>
      <c r="K1638" s="5" t="s">
        <v>136</v>
      </c>
      <c r="L1638" s="5" t="s">
        <v>23</v>
      </c>
      <c r="M1638" s="5">
        <v>4.4400000000000004</v>
      </c>
      <c r="N1638" s="5" t="s">
        <v>57</v>
      </c>
      <c r="O1638" s="5">
        <v>2</v>
      </c>
    </row>
    <row r="1639" spans="1:15" x14ac:dyDescent="0.2">
      <c r="A1639" s="5" t="s">
        <v>5640</v>
      </c>
      <c r="B1639" s="5" t="s">
        <v>5641</v>
      </c>
      <c r="C1639" s="5">
        <v>32</v>
      </c>
      <c r="D1639" s="5" t="s">
        <v>27</v>
      </c>
      <c r="E1639" s="5" t="s">
        <v>5642</v>
      </c>
      <c r="F1639" s="5">
        <v>-2667</v>
      </c>
      <c r="G1639" s="5" t="s">
        <v>78</v>
      </c>
      <c r="H1639" s="5" t="s">
        <v>173</v>
      </c>
      <c r="I1639" s="5">
        <v>54612.06</v>
      </c>
      <c r="J1639" s="5" t="s">
        <v>5643</v>
      </c>
      <c r="K1639" s="5" t="s">
        <v>81</v>
      </c>
      <c r="L1639" s="5" t="s">
        <v>73</v>
      </c>
      <c r="M1639" s="5">
        <v>1.63</v>
      </c>
      <c r="N1639" s="5" t="s">
        <v>24</v>
      </c>
      <c r="O1639" s="5">
        <v>29</v>
      </c>
    </row>
    <row r="1640" spans="1:15" x14ac:dyDescent="0.2">
      <c r="A1640" s="5" t="s">
        <v>5644</v>
      </c>
      <c r="B1640" s="5" t="s">
        <v>3665</v>
      </c>
      <c r="C1640" s="5">
        <v>58</v>
      </c>
      <c r="D1640" s="5" t="s">
        <v>50</v>
      </c>
      <c r="E1640" s="5" t="s">
        <v>5645</v>
      </c>
      <c r="F1640" s="5">
        <v>-6074</v>
      </c>
      <c r="G1640" s="5" t="s">
        <v>19</v>
      </c>
      <c r="H1640" s="5" t="s">
        <v>38</v>
      </c>
      <c r="I1640" s="5">
        <v>129143.75</v>
      </c>
      <c r="J1640" s="5" t="s">
        <v>2272</v>
      </c>
      <c r="K1640" s="5" t="s">
        <v>104</v>
      </c>
      <c r="L1640" s="5" t="s">
        <v>23</v>
      </c>
      <c r="M1640" s="5">
        <v>1.2</v>
      </c>
      <c r="N1640" s="5" t="s">
        <v>57</v>
      </c>
      <c r="O1640" s="5">
        <v>27</v>
      </c>
    </row>
    <row r="1641" spans="1:15" x14ac:dyDescent="0.2">
      <c r="A1641" s="5" t="s">
        <v>5646</v>
      </c>
      <c r="B1641" s="5" t="s">
        <v>1982</v>
      </c>
      <c r="C1641" s="5">
        <v>51</v>
      </c>
      <c r="D1641" s="5" t="s">
        <v>50</v>
      </c>
      <c r="E1641" s="5" t="s">
        <v>5647</v>
      </c>
      <c r="F1641" s="5">
        <v>-7548</v>
      </c>
      <c r="G1641" s="5" t="s">
        <v>116</v>
      </c>
      <c r="H1641" s="5" t="s">
        <v>194</v>
      </c>
      <c r="I1641" s="5">
        <v>177314.95</v>
      </c>
      <c r="J1641" s="5" t="s">
        <v>3984</v>
      </c>
      <c r="K1641" s="5" t="s">
        <v>55</v>
      </c>
      <c r="L1641" s="5" t="s">
        <v>23</v>
      </c>
      <c r="M1641" s="5">
        <v>2.2799999999999998</v>
      </c>
      <c r="N1641" s="5" t="s">
        <v>57</v>
      </c>
      <c r="O1641" s="5">
        <v>38</v>
      </c>
    </row>
    <row r="1642" spans="1:15" x14ac:dyDescent="0.2">
      <c r="A1642" s="5" t="s">
        <v>5648</v>
      </c>
      <c r="B1642" s="5" t="s">
        <v>252</v>
      </c>
      <c r="C1642" s="5">
        <v>40</v>
      </c>
      <c r="D1642" s="5" t="s">
        <v>50</v>
      </c>
      <c r="E1642" s="5" t="s">
        <v>5649</v>
      </c>
      <c r="F1642" s="5">
        <v>-3954</v>
      </c>
      <c r="G1642" s="5" t="s">
        <v>85</v>
      </c>
      <c r="H1642" s="5" t="s">
        <v>144</v>
      </c>
      <c r="I1642" s="5">
        <v>126440.15</v>
      </c>
      <c r="J1642" s="5" t="s">
        <v>5650</v>
      </c>
      <c r="K1642" s="5" t="s">
        <v>118</v>
      </c>
      <c r="L1642" s="5" t="s">
        <v>56</v>
      </c>
      <c r="M1642" s="5">
        <v>2.39</v>
      </c>
      <c r="N1642" s="5" t="s">
        <v>33</v>
      </c>
      <c r="O1642" s="5">
        <v>33</v>
      </c>
    </row>
    <row r="1643" spans="1:15" x14ac:dyDescent="0.2">
      <c r="A1643" s="5" t="s">
        <v>5651</v>
      </c>
      <c r="B1643" s="5" t="s">
        <v>1967</v>
      </c>
      <c r="C1643" s="5">
        <v>40</v>
      </c>
      <c r="D1643" s="5" t="s">
        <v>50</v>
      </c>
      <c r="E1643" s="5" t="s">
        <v>5652</v>
      </c>
      <c r="F1643" s="5">
        <v>-4624</v>
      </c>
      <c r="G1643" s="5" t="s">
        <v>52</v>
      </c>
      <c r="H1643" s="5" t="s">
        <v>173</v>
      </c>
      <c r="I1643" s="5">
        <v>56664.17</v>
      </c>
      <c r="J1643" s="5" t="s">
        <v>1366</v>
      </c>
      <c r="K1643" s="5" t="s">
        <v>127</v>
      </c>
      <c r="L1643" s="5" t="s">
        <v>56</v>
      </c>
      <c r="M1643" s="5">
        <v>1.21</v>
      </c>
      <c r="N1643" s="5" t="s">
        <v>41</v>
      </c>
      <c r="O1643" s="5">
        <v>24</v>
      </c>
    </row>
    <row r="1644" spans="1:15" x14ac:dyDescent="0.2">
      <c r="A1644" s="5" t="s">
        <v>5653</v>
      </c>
      <c r="B1644" s="5" t="s">
        <v>5654</v>
      </c>
      <c r="C1644" s="5">
        <v>48</v>
      </c>
      <c r="D1644" s="5" t="s">
        <v>27</v>
      </c>
      <c r="E1644" s="5" t="s">
        <v>5655</v>
      </c>
      <c r="F1644" s="5">
        <v>-10634</v>
      </c>
      <c r="G1644" s="5" t="s">
        <v>29</v>
      </c>
      <c r="H1644" s="5" t="s">
        <v>144</v>
      </c>
      <c r="I1644" s="5">
        <v>99908.52</v>
      </c>
      <c r="J1644" s="5" t="s">
        <v>5656</v>
      </c>
      <c r="K1644" s="5" t="s">
        <v>40</v>
      </c>
      <c r="L1644" s="5" t="s">
        <v>32</v>
      </c>
      <c r="M1644" s="5">
        <v>4.03</v>
      </c>
      <c r="N1644" s="5" t="s">
        <v>41</v>
      </c>
      <c r="O1644" s="5">
        <v>1</v>
      </c>
    </row>
    <row r="1645" spans="1:15" x14ac:dyDescent="0.2">
      <c r="A1645" s="5" t="s">
        <v>5657</v>
      </c>
      <c r="B1645" s="5" t="s">
        <v>4296</v>
      </c>
      <c r="C1645" s="5">
        <v>44</v>
      </c>
      <c r="D1645" s="5" t="s">
        <v>27</v>
      </c>
      <c r="E1645" s="5" t="s">
        <v>5658</v>
      </c>
      <c r="F1645" s="5">
        <v>-2633</v>
      </c>
      <c r="G1645" s="5" t="s">
        <v>19</v>
      </c>
      <c r="H1645" s="5" t="s">
        <v>173</v>
      </c>
      <c r="I1645" s="5">
        <v>173459.46</v>
      </c>
      <c r="J1645" s="5" t="s">
        <v>5659</v>
      </c>
      <c r="K1645" s="5" t="s">
        <v>22</v>
      </c>
      <c r="L1645" s="5" t="s">
        <v>23</v>
      </c>
      <c r="M1645" s="5">
        <v>2.76</v>
      </c>
      <c r="N1645" s="5" t="s">
        <v>74</v>
      </c>
      <c r="O1645" s="5">
        <v>27</v>
      </c>
    </row>
    <row r="1646" spans="1:15" x14ac:dyDescent="0.2">
      <c r="A1646" s="5" t="s">
        <v>5660</v>
      </c>
      <c r="B1646" s="5" t="s">
        <v>5661</v>
      </c>
      <c r="C1646" s="5">
        <v>42</v>
      </c>
      <c r="D1646" s="5" t="s">
        <v>50</v>
      </c>
      <c r="E1646" s="5" t="s">
        <v>5662</v>
      </c>
      <c r="F1646" s="5">
        <v>-9402</v>
      </c>
      <c r="G1646" s="5" t="s">
        <v>52</v>
      </c>
      <c r="H1646" s="5" t="s">
        <v>144</v>
      </c>
      <c r="I1646" s="5">
        <v>89145.85</v>
      </c>
      <c r="J1646" s="5" t="s">
        <v>3077</v>
      </c>
      <c r="K1646" s="5" t="s">
        <v>81</v>
      </c>
      <c r="L1646" s="5" t="s">
        <v>73</v>
      </c>
      <c r="M1646" s="5">
        <v>1.3</v>
      </c>
      <c r="N1646" s="5" t="s">
        <v>24</v>
      </c>
      <c r="O1646" s="5">
        <v>37</v>
      </c>
    </row>
    <row r="1647" spans="1:15" x14ac:dyDescent="0.2">
      <c r="A1647" s="5" t="s">
        <v>5663</v>
      </c>
      <c r="B1647" s="5" t="s">
        <v>5664</v>
      </c>
      <c r="C1647" s="5">
        <v>50</v>
      </c>
      <c r="D1647" s="5" t="s">
        <v>17</v>
      </c>
      <c r="E1647" s="5" t="s">
        <v>5665</v>
      </c>
      <c r="F1647" s="5">
        <v>-8232</v>
      </c>
      <c r="G1647" s="5" t="s">
        <v>116</v>
      </c>
      <c r="H1647" s="5" t="s">
        <v>173</v>
      </c>
      <c r="I1647" s="5">
        <v>66000.149999999994</v>
      </c>
      <c r="J1647" s="5" t="s">
        <v>5666</v>
      </c>
      <c r="K1647" s="5" t="s">
        <v>62</v>
      </c>
      <c r="L1647" s="5" t="s">
        <v>56</v>
      </c>
      <c r="M1647" s="5">
        <v>3.33</v>
      </c>
      <c r="N1647" s="5" t="s">
        <v>33</v>
      </c>
      <c r="O1647" s="5">
        <v>29</v>
      </c>
    </row>
    <row r="1648" spans="1:15" x14ac:dyDescent="0.2">
      <c r="A1648" s="5" t="s">
        <v>5667</v>
      </c>
      <c r="B1648" s="5" t="s">
        <v>225</v>
      </c>
      <c r="C1648" s="5">
        <v>27</v>
      </c>
      <c r="D1648" s="5" t="s">
        <v>17</v>
      </c>
      <c r="E1648" s="5" t="s">
        <v>5668</v>
      </c>
      <c r="F1648" s="5">
        <v>-11248</v>
      </c>
      <c r="G1648" s="5" t="s">
        <v>29</v>
      </c>
      <c r="H1648" s="5" t="s">
        <v>66</v>
      </c>
      <c r="I1648" s="5">
        <v>174841.45</v>
      </c>
      <c r="J1648" s="5" t="s">
        <v>3883</v>
      </c>
      <c r="K1648" s="5" t="s">
        <v>104</v>
      </c>
      <c r="L1648" s="5" t="s">
        <v>32</v>
      </c>
      <c r="M1648" s="5">
        <v>2.72</v>
      </c>
      <c r="N1648" s="5" t="s">
        <v>41</v>
      </c>
      <c r="O1648" s="5">
        <v>7</v>
      </c>
    </row>
    <row r="1649" spans="1:15" x14ac:dyDescent="0.2">
      <c r="A1649" s="5" t="s">
        <v>5669</v>
      </c>
      <c r="B1649" s="5" t="s">
        <v>2225</v>
      </c>
      <c r="C1649" s="5">
        <v>34</v>
      </c>
      <c r="D1649" s="5" t="s">
        <v>50</v>
      </c>
      <c r="E1649" s="5" t="s">
        <v>5670</v>
      </c>
      <c r="F1649" s="5">
        <v>-6748</v>
      </c>
      <c r="G1649" s="5" t="s">
        <v>85</v>
      </c>
      <c r="H1649" s="5" t="s">
        <v>79</v>
      </c>
      <c r="I1649" s="5">
        <v>92418.27</v>
      </c>
      <c r="J1649" s="5" t="s">
        <v>1707</v>
      </c>
      <c r="K1649" s="5" t="s">
        <v>62</v>
      </c>
      <c r="L1649" s="5" t="s">
        <v>56</v>
      </c>
      <c r="M1649" s="5">
        <v>1.2</v>
      </c>
      <c r="N1649" s="5" t="s">
        <v>24</v>
      </c>
      <c r="O1649" s="5">
        <v>15</v>
      </c>
    </row>
    <row r="1650" spans="1:15" x14ac:dyDescent="0.2">
      <c r="A1650" s="5" t="s">
        <v>5671</v>
      </c>
      <c r="B1650" s="5" t="s">
        <v>5672</v>
      </c>
      <c r="C1650" s="5">
        <v>52</v>
      </c>
      <c r="D1650" s="5" t="s">
        <v>50</v>
      </c>
      <c r="E1650" s="5" t="s">
        <v>5673</v>
      </c>
      <c r="F1650" s="5">
        <v>-6291</v>
      </c>
      <c r="G1650" s="5" t="s">
        <v>99</v>
      </c>
      <c r="H1650" s="5" t="s">
        <v>144</v>
      </c>
      <c r="I1650" s="5">
        <v>151828.04999999999</v>
      </c>
      <c r="J1650" s="5" t="s">
        <v>3143</v>
      </c>
      <c r="K1650" s="5" t="s">
        <v>127</v>
      </c>
      <c r="L1650" s="5" t="s">
        <v>32</v>
      </c>
      <c r="M1650" s="5">
        <v>1.66</v>
      </c>
      <c r="N1650" s="5" t="s">
        <v>57</v>
      </c>
      <c r="O1650" s="5">
        <v>23</v>
      </c>
    </row>
    <row r="1651" spans="1:15" x14ac:dyDescent="0.2">
      <c r="A1651" s="5" t="s">
        <v>5674</v>
      </c>
      <c r="B1651" s="5" t="s">
        <v>3007</v>
      </c>
      <c r="C1651" s="5">
        <v>37</v>
      </c>
      <c r="D1651" s="5" t="s">
        <v>27</v>
      </c>
      <c r="E1651" s="5" t="s">
        <v>5675</v>
      </c>
      <c r="F1651" s="5">
        <v>-10000</v>
      </c>
      <c r="G1651" s="5" t="s">
        <v>99</v>
      </c>
      <c r="H1651" s="5" t="s">
        <v>53</v>
      </c>
      <c r="I1651" s="5">
        <v>65498.33</v>
      </c>
      <c r="J1651" s="5" t="s">
        <v>1880</v>
      </c>
      <c r="K1651" s="5" t="s">
        <v>104</v>
      </c>
      <c r="L1651" s="5" t="s">
        <v>73</v>
      </c>
      <c r="M1651" s="5">
        <v>2.04</v>
      </c>
      <c r="N1651" s="5" t="s">
        <v>24</v>
      </c>
      <c r="O1651" s="5">
        <v>35</v>
      </c>
    </row>
    <row r="1652" spans="1:15" x14ac:dyDescent="0.2">
      <c r="A1652" s="5" t="s">
        <v>5676</v>
      </c>
      <c r="B1652" s="5" t="s">
        <v>533</v>
      </c>
      <c r="C1652" s="5">
        <v>37</v>
      </c>
      <c r="D1652" s="5" t="s">
        <v>27</v>
      </c>
      <c r="E1652" s="5" t="s">
        <v>5677</v>
      </c>
      <c r="F1652" s="5">
        <v>-5216</v>
      </c>
      <c r="G1652" s="5" t="s">
        <v>116</v>
      </c>
      <c r="H1652" s="5" t="s">
        <v>53</v>
      </c>
      <c r="I1652" s="5">
        <v>98697.93</v>
      </c>
      <c r="J1652" s="5" t="s">
        <v>2189</v>
      </c>
      <c r="K1652" s="5" t="s">
        <v>127</v>
      </c>
      <c r="L1652" s="5" t="s">
        <v>32</v>
      </c>
      <c r="M1652" s="5">
        <v>1.9</v>
      </c>
      <c r="N1652" s="5" t="s">
        <v>57</v>
      </c>
      <c r="O1652" s="5">
        <v>21</v>
      </c>
    </row>
    <row r="1653" spans="1:15" x14ac:dyDescent="0.2">
      <c r="A1653" s="5" t="s">
        <v>5678</v>
      </c>
      <c r="B1653" s="5" t="s">
        <v>3264</v>
      </c>
      <c r="C1653" s="5">
        <v>24</v>
      </c>
      <c r="D1653" s="5" t="s">
        <v>27</v>
      </c>
      <c r="E1653" s="5" t="s">
        <v>5679</v>
      </c>
      <c r="F1653" s="5">
        <v>-2542</v>
      </c>
      <c r="G1653" s="5" t="s">
        <v>52</v>
      </c>
      <c r="H1653" s="5" t="s">
        <v>71</v>
      </c>
      <c r="I1653" s="5">
        <v>71447.520000000004</v>
      </c>
      <c r="J1653" s="5" t="s">
        <v>1105</v>
      </c>
      <c r="K1653" s="5" t="s">
        <v>136</v>
      </c>
      <c r="L1653" s="5" t="s">
        <v>56</v>
      </c>
      <c r="M1653" s="5">
        <v>3.47</v>
      </c>
      <c r="N1653" s="5" t="s">
        <v>24</v>
      </c>
      <c r="O1653" s="5">
        <v>11</v>
      </c>
    </row>
    <row r="1654" spans="1:15" x14ac:dyDescent="0.2">
      <c r="A1654" s="5" t="s">
        <v>5680</v>
      </c>
      <c r="B1654" s="5" t="s">
        <v>5681</v>
      </c>
      <c r="C1654" s="5">
        <v>40</v>
      </c>
      <c r="D1654" s="5" t="s">
        <v>27</v>
      </c>
      <c r="E1654" s="5" t="s">
        <v>5682</v>
      </c>
      <c r="F1654" s="5">
        <v>-3265</v>
      </c>
      <c r="G1654" s="5" t="s">
        <v>52</v>
      </c>
      <c r="H1654" s="5" t="s">
        <v>38</v>
      </c>
      <c r="I1654" s="5">
        <v>111164.33</v>
      </c>
      <c r="J1654" s="5" t="s">
        <v>5683</v>
      </c>
      <c r="K1654" s="5" t="s">
        <v>127</v>
      </c>
      <c r="L1654" s="5" t="s">
        <v>23</v>
      </c>
      <c r="M1654" s="5">
        <v>4.2</v>
      </c>
      <c r="N1654" s="5" t="s">
        <v>41</v>
      </c>
      <c r="O1654" s="5">
        <v>21</v>
      </c>
    </row>
    <row r="1655" spans="1:15" x14ac:dyDescent="0.2">
      <c r="A1655" s="5" t="s">
        <v>5684</v>
      </c>
      <c r="B1655" s="5" t="s">
        <v>878</v>
      </c>
      <c r="C1655" s="5">
        <v>43</v>
      </c>
      <c r="D1655" s="5" t="s">
        <v>50</v>
      </c>
      <c r="E1655" s="5" t="s">
        <v>5685</v>
      </c>
      <c r="F1655" s="5">
        <v>-8151</v>
      </c>
      <c r="G1655" s="5" t="s">
        <v>45</v>
      </c>
      <c r="H1655" s="5" t="s">
        <v>79</v>
      </c>
      <c r="I1655" s="5">
        <v>81923.08</v>
      </c>
      <c r="J1655" s="5" t="s">
        <v>5686</v>
      </c>
      <c r="K1655" s="5" t="s">
        <v>127</v>
      </c>
      <c r="L1655" s="5" t="s">
        <v>23</v>
      </c>
      <c r="M1655" s="5">
        <v>1.81</v>
      </c>
      <c r="N1655" s="5" t="s">
        <v>24</v>
      </c>
      <c r="O1655" s="5">
        <v>7</v>
      </c>
    </row>
    <row r="1656" spans="1:15" x14ac:dyDescent="0.2">
      <c r="A1656" s="5" t="s">
        <v>5687</v>
      </c>
      <c r="B1656" s="5" t="s">
        <v>5688</v>
      </c>
      <c r="C1656" s="5">
        <v>47</v>
      </c>
      <c r="D1656" s="5" t="s">
        <v>50</v>
      </c>
      <c r="E1656" s="5" t="s">
        <v>5689</v>
      </c>
      <c r="F1656" s="5">
        <v>-4741</v>
      </c>
      <c r="G1656" s="5" t="s">
        <v>78</v>
      </c>
      <c r="H1656" s="5" t="s">
        <v>66</v>
      </c>
      <c r="I1656" s="5">
        <v>178969.81</v>
      </c>
      <c r="J1656" s="5" t="s">
        <v>734</v>
      </c>
      <c r="K1656" s="5" t="s">
        <v>55</v>
      </c>
      <c r="L1656" s="5" t="s">
        <v>32</v>
      </c>
      <c r="M1656" s="5">
        <v>2.97</v>
      </c>
      <c r="N1656" s="5" t="s">
        <v>41</v>
      </c>
      <c r="O1656" s="5">
        <v>29</v>
      </c>
    </row>
    <row r="1657" spans="1:15" x14ac:dyDescent="0.2">
      <c r="A1657" s="5" t="s">
        <v>5690</v>
      </c>
      <c r="B1657" s="5" t="s">
        <v>2433</v>
      </c>
      <c r="C1657" s="5">
        <v>26</v>
      </c>
      <c r="D1657" s="5" t="s">
        <v>50</v>
      </c>
      <c r="E1657" s="5" t="s">
        <v>5691</v>
      </c>
      <c r="F1657" s="5">
        <v>-3086</v>
      </c>
      <c r="G1657" s="5" t="s">
        <v>29</v>
      </c>
      <c r="H1657" s="5" t="s">
        <v>66</v>
      </c>
      <c r="I1657" s="5">
        <v>169644.07</v>
      </c>
      <c r="J1657" s="5" t="s">
        <v>5692</v>
      </c>
      <c r="K1657" s="5" t="s">
        <v>40</v>
      </c>
      <c r="L1657" s="5" t="s">
        <v>23</v>
      </c>
      <c r="M1657" s="5">
        <v>4.7</v>
      </c>
      <c r="N1657" s="5" t="s">
        <v>41</v>
      </c>
      <c r="O1657" s="5">
        <v>0</v>
      </c>
    </row>
    <row r="1658" spans="1:15" x14ac:dyDescent="0.2">
      <c r="A1658" s="5" t="s">
        <v>5693</v>
      </c>
      <c r="B1658" s="5" t="s">
        <v>1781</v>
      </c>
      <c r="C1658" s="5">
        <v>45</v>
      </c>
      <c r="D1658" s="5" t="s">
        <v>27</v>
      </c>
      <c r="E1658" s="5" t="s">
        <v>5694</v>
      </c>
      <c r="F1658" s="5">
        <v>-3068</v>
      </c>
      <c r="G1658" s="5" t="s">
        <v>37</v>
      </c>
      <c r="H1658" s="5" t="s">
        <v>38</v>
      </c>
      <c r="I1658" s="5">
        <v>80412.83</v>
      </c>
      <c r="J1658" s="5" t="s">
        <v>2821</v>
      </c>
      <c r="K1658" s="5" t="s">
        <v>118</v>
      </c>
      <c r="L1658" s="5" t="s">
        <v>73</v>
      </c>
      <c r="M1658" s="5">
        <v>1.54</v>
      </c>
      <c r="N1658" s="5" t="s">
        <v>33</v>
      </c>
      <c r="O1658" s="5">
        <v>5</v>
      </c>
    </row>
    <row r="1659" spans="1:15" x14ac:dyDescent="0.2">
      <c r="A1659" s="5" t="s">
        <v>5695</v>
      </c>
      <c r="B1659" s="5" t="s">
        <v>1690</v>
      </c>
      <c r="C1659" s="5">
        <v>62</v>
      </c>
      <c r="D1659" s="5" t="s">
        <v>50</v>
      </c>
      <c r="E1659" s="5" t="s">
        <v>5696</v>
      </c>
      <c r="F1659" s="5">
        <v>-3226</v>
      </c>
      <c r="G1659" s="5" t="s">
        <v>78</v>
      </c>
      <c r="H1659" s="5" t="s">
        <v>79</v>
      </c>
      <c r="I1659" s="5">
        <v>74186.05</v>
      </c>
      <c r="J1659" s="5" t="s">
        <v>5697</v>
      </c>
      <c r="K1659" s="5" t="s">
        <v>104</v>
      </c>
      <c r="L1659" s="5" t="s">
        <v>56</v>
      </c>
      <c r="M1659" s="5">
        <v>4.13</v>
      </c>
      <c r="N1659" s="5" t="s">
        <v>33</v>
      </c>
      <c r="O1659" s="5">
        <v>32</v>
      </c>
    </row>
    <row r="1660" spans="1:15" x14ac:dyDescent="0.2">
      <c r="A1660" s="5" t="s">
        <v>5698</v>
      </c>
      <c r="B1660" s="5" t="s">
        <v>1506</v>
      </c>
      <c r="C1660" s="5">
        <v>51</v>
      </c>
      <c r="D1660" s="5" t="s">
        <v>50</v>
      </c>
      <c r="E1660" s="5" t="s">
        <v>5699</v>
      </c>
      <c r="F1660" s="5">
        <v>-2300</v>
      </c>
      <c r="G1660" s="5" t="s">
        <v>29</v>
      </c>
      <c r="H1660" s="5" t="s">
        <v>53</v>
      </c>
      <c r="I1660" s="5">
        <v>37000.04</v>
      </c>
      <c r="J1660" s="5" t="s">
        <v>126</v>
      </c>
      <c r="K1660" s="5" t="s">
        <v>47</v>
      </c>
      <c r="L1660" s="5" t="s">
        <v>56</v>
      </c>
      <c r="M1660" s="5">
        <v>1.76</v>
      </c>
      <c r="N1660" s="5" t="s">
        <v>57</v>
      </c>
      <c r="O1660" s="5">
        <v>22</v>
      </c>
    </row>
    <row r="1661" spans="1:15" x14ac:dyDescent="0.2">
      <c r="A1661" s="5" t="s">
        <v>5700</v>
      </c>
      <c r="B1661" s="5" t="s">
        <v>3433</v>
      </c>
      <c r="C1661" s="5">
        <v>38</v>
      </c>
      <c r="D1661" s="5" t="s">
        <v>50</v>
      </c>
      <c r="E1661" s="5" t="s">
        <v>5701</v>
      </c>
      <c r="F1661" s="5">
        <v>-8997</v>
      </c>
      <c r="G1661" s="5" t="s">
        <v>116</v>
      </c>
      <c r="H1661" s="5" t="s">
        <v>173</v>
      </c>
      <c r="I1661" s="5">
        <v>121276.83</v>
      </c>
      <c r="J1661" s="5" t="s">
        <v>912</v>
      </c>
      <c r="K1661" s="5" t="s">
        <v>127</v>
      </c>
      <c r="L1661" s="5" t="s">
        <v>32</v>
      </c>
      <c r="M1661" s="5">
        <v>1.42</v>
      </c>
      <c r="N1661" s="5" t="s">
        <v>24</v>
      </c>
      <c r="O1661" s="5">
        <v>37</v>
      </c>
    </row>
    <row r="1662" spans="1:15" x14ac:dyDescent="0.2">
      <c r="A1662" s="5" t="s">
        <v>5702</v>
      </c>
      <c r="B1662" s="5" t="s">
        <v>5703</v>
      </c>
      <c r="C1662" s="5">
        <v>58</v>
      </c>
      <c r="D1662" s="5" t="s">
        <v>17</v>
      </c>
      <c r="E1662" s="5" t="s">
        <v>5704</v>
      </c>
      <c r="F1662" s="5">
        <v>-11527</v>
      </c>
      <c r="G1662" s="5" t="s">
        <v>116</v>
      </c>
      <c r="H1662" s="5" t="s">
        <v>38</v>
      </c>
      <c r="I1662" s="5">
        <v>149491.04999999999</v>
      </c>
      <c r="J1662" s="5" t="s">
        <v>5705</v>
      </c>
      <c r="K1662" s="5" t="s">
        <v>127</v>
      </c>
      <c r="L1662" s="5" t="s">
        <v>56</v>
      </c>
      <c r="M1662" s="5">
        <v>1.1399999999999999</v>
      </c>
      <c r="N1662" s="5" t="s">
        <v>57</v>
      </c>
      <c r="O1662" s="5">
        <v>20</v>
      </c>
    </row>
    <row r="1663" spans="1:15" x14ac:dyDescent="0.2">
      <c r="A1663" s="5" t="s">
        <v>5706</v>
      </c>
      <c r="B1663" s="5" t="s">
        <v>3467</v>
      </c>
      <c r="C1663" s="5">
        <v>40</v>
      </c>
      <c r="D1663" s="5" t="s">
        <v>17</v>
      </c>
      <c r="E1663" s="5" t="s">
        <v>5707</v>
      </c>
      <c r="F1663" s="5">
        <v>-4529</v>
      </c>
      <c r="G1663" s="5" t="s">
        <v>29</v>
      </c>
      <c r="H1663" s="5" t="s">
        <v>66</v>
      </c>
      <c r="I1663" s="5">
        <v>78006.83</v>
      </c>
      <c r="J1663" s="5" t="s">
        <v>5708</v>
      </c>
      <c r="K1663" s="5" t="s">
        <v>55</v>
      </c>
      <c r="L1663" s="5" t="s">
        <v>32</v>
      </c>
      <c r="M1663" s="5">
        <v>4.9000000000000004</v>
      </c>
      <c r="N1663" s="5" t="s">
        <v>33</v>
      </c>
      <c r="O1663" s="5">
        <v>24</v>
      </c>
    </row>
    <row r="1664" spans="1:15" x14ac:dyDescent="0.2">
      <c r="A1664" s="5" t="s">
        <v>5709</v>
      </c>
      <c r="B1664" s="5" t="s">
        <v>5710</v>
      </c>
      <c r="C1664" s="5">
        <v>28</v>
      </c>
      <c r="D1664" s="5" t="s">
        <v>27</v>
      </c>
      <c r="E1664" s="5" t="s">
        <v>5711</v>
      </c>
      <c r="F1664" s="5">
        <v>-11202</v>
      </c>
      <c r="G1664" s="5" t="s">
        <v>19</v>
      </c>
      <c r="H1664" s="5" t="s">
        <v>71</v>
      </c>
      <c r="I1664" s="5">
        <v>82783.92</v>
      </c>
      <c r="J1664" s="5" t="s">
        <v>1775</v>
      </c>
      <c r="K1664" s="5" t="s">
        <v>118</v>
      </c>
      <c r="L1664" s="5" t="s">
        <v>73</v>
      </c>
      <c r="M1664" s="5">
        <v>1.91</v>
      </c>
      <c r="N1664" s="5" t="s">
        <v>74</v>
      </c>
      <c r="O1664" s="5">
        <v>0</v>
      </c>
    </row>
    <row r="1665" spans="1:15" x14ac:dyDescent="0.2">
      <c r="A1665" s="5" t="s">
        <v>5712</v>
      </c>
      <c r="B1665" s="5" t="s">
        <v>1893</v>
      </c>
      <c r="C1665" s="5">
        <v>33</v>
      </c>
      <c r="D1665" s="5" t="s">
        <v>17</v>
      </c>
      <c r="E1665" s="5" t="s">
        <v>5713</v>
      </c>
      <c r="F1665" s="5">
        <v>-5181</v>
      </c>
      <c r="G1665" s="5" t="s">
        <v>78</v>
      </c>
      <c r="H1665" s="5" t="s">
        <v>30</v>
      </c>
      <c r="I1665" s="5">
        <v>153409.96</v>
      </c>
      <c r="J1665" s="5" t="s">
        <v>242</v>
      </c>
      <c r="K1665" s="5" t="s">
        <v>81</v>
      </c>
      <c r="L1665" s="5" t="s">
        <v>56</v>
      </c>
      <c r="M1665" s="5">
        <v>2.2000000000000002</v>
      </c>
      <c r="N1665" s="5" t="s">
        <v>24</v>
      </c>
      <c r="O1665" s="5">
        <v>21</v>
      </c>
    </row>
    <row r="1666" spans="1:15" x14ac:dyDescent="0.2">
      <c r="A1666" s="5" t="s">
        <v>5714</v>
      </c>
      <c r="B1666" s="5" t="s">
        <v>3249</v>
      </c>
      <c r="C1666" s="5">
        <v>51</v>
      </c>
      <c r="D1666" s="5" t="s">
        <v>17</v>
      </c>
      <c r="E1666" s="5" t="s">
        <v>5715</v>
      </c>
      <c r="F1666" s="5">
        <v>-3566</v>
      </c>
      <c r="G1666" s="5" t="s">
        <v>85</v>
      </c>
      <c r="H1666" s="5" t="s">
        <v>20</v>
      </c>
      <c r="I1666" s="5">
        <v>111321.55</v>
      </c>
      <c r="J1666" s="5" t="s">
        <v>5716</v>
      </c>
      <c r="K1666" s="5" t="s">
        <v>47</v>
      </c>
      <c r="L1666" s="5" t="s">
        <v>56</v>
      </c>
      <c r="M1666" s="5">
        <v>3.1</v>
      </c>
      <c r="N1666" s="5" t="s">
        <v>57</v>
      </c>
      <c r="O1666" s="5">
        <v>30</v>
      </c>
    </row>
    <row r="1667" spans="1:15" x14ac:dyDescent="0.2">
      <c r="A1667" s="5" t="s">
        <v>5717</v>
      </c>
      <c r="B1667" s="5" t="s">
        <v>1974</v>
      </c>
      <c r="C1667" s="5">
        <v>64</v>
      </c>
      <c r="D1667" s="5" t="s">
        <v>17</v>
      </c>
      <c r="E1667" s="5" t="s">
        <v>5718</v>
      </c>
      <c r="F1667" s="5">
        <v>-10320</v>
      </c>
      <c r="G1667" s="5" t="s">
        <v>45</v>
      </c>
      <c r="H1667" s="5" t="s">
        <v>66</v>
      </c>
      <c r="I1667" s="5">
        <v>136141.63</v>
      </c>
      <c r="J1667" s="5" t="s">
        <v>5719</v>
      </c>
      <c r="K1667" s="5" t="s">
        <v>47</v>
      </c>
      <c r="L1667" s="5" t="s">
        <v>73</v>
      </c>
      <c r="M1667" s="5">
        <v>3.3</v>
      </c>
      <c r="N1667" s="5" t="s">
        <v>33</v>
      </c>
      <c r="O1667" s="5">
        <v>25</v>
      </c>
    </row>
    <row r="1668" spans="1:15" x14ac:dyDescent="0.2">
      <c r="A1668" s="5" t="s">
        <v>5720</v>
      </c>
      <c r="B1668" s="5" t="s">
        <v>373</v>
      </c>
      <c r="C1668" s="5">
        <v>58</v>
      </c>
      <c r="D1668" s="5" t="s">
        <v>17</v>
      </c>
      <c r="E1668" s="5" t="s">
        <v>5721</v>
      </c>
      <c r="F1668" s="5">
        <v>-2377</v>
      </c>
      <c r="G1668" s="5" t="s">
        <v>37</v>
      </c>
      <c r="H1668" s="5" t="s">
        <v>20</v>
      </c>
      <c r="I1668" s="5">
        <v>97115.29</v>
      </c>
      <c r="J1668" s="5" t="s">
        <v>375</v>
      </c>
      <c r="K1668" s="5" t="s">
        <v>127</v>
      </c>
      <c r="L1668" s="5" t="s">
        <v>73</v>
      </c>
      <c r="M1668" s="5">
        <v>3.27</v>
      </c>
      <c r="N1668" s="5" t="s">
        <v>41</v>
      </c>
      <c r="O1668" s="5">
        <v>12</v>
      </c>
    </row>
    <row r="1669" spans="1:15" x14ac:dyDescent="0.2">
      <c r="A1669" s="5" t="s">
        <v>5722</v>
      </c>
      <c r="B1669" s="5" t="s">
        <v>76</v>
      </c>
      <c r="C1669" s="5">
        <v>37</v>
      </c>
      <c r="D1669" s="5" t="s">
        <v>27</v>
      </c>
      <c r="E1669" s="5" t="s">
        <v>5723</v>
      </c>
      <c r="F1669" s="5">
        <v>-5209</v>
      </c>
      <c r="G1669" s="5" t="s">
        <v>29</v>
      </c>
      <c r="H1669" s="5" t="s">
        <v>71</v>
      </c>
      <c r="I1669" s="5">
        <v>42350.82</v>
      </c>
      <c r="J1669" s="5" t="s">
        <v>4950</v>
      </c>
      <c r="K1669" s="5" t="s">
        <v>22</v>
      </c>
      <c r="L1669" s="5" t="s">
        <v>32</v>
      </c>
      <c r="M1669" s="5">
        <v>2.67</v>
      </c>
      <c r="N1669" s="5" t="s">
        <v>41</v>
      </c>
      <c r="O1669" s="5">
        <v>25</v>
      </c>
    </row>
    <row r="1670" spans="1:15" x14ac:dyDescent="0.2">
      <c r="A1670" s="5" t="s">
        <v>5724</v>
      </c>
      <c r="B1670" s="5" t="s">
        <v>5551</v>
      </c>
      <c r="C1670" s="5">
        <v>28</v>
      </c>
      <c r="D1670" s="5" t="s">
        <v>50</v>
      </c>
      <c r="E1670" s="5" t="s">
        <v>5725</v>
      </c>
      <c r="F1670" s="5">
        <v>-9355</v>
      </c>
      <c r="G1670" s="5" t="s">
        <v>85</v>
      </c>
      <c r="H1670" s="5" t="s">
        <v>66</v>
      </c>
      <c r="I1670" s="5">
        <v>172907.07</v>
      </c>
      <c r="J1670" s="5" t="s">
        <v>3899</v>
      </c>
      <c r="K1670" s="5" t="s">
        <v>40</v>
      </c>
      <c r="L1670" s="5" t="s">
        <v>56</v>
      </c>
      <c r="M1670" s="5">
        <v>2.29</v>
      </c>
      <c r="N1670" s="5" t="s">
        <v>33</v>
      </c>
      <c r="O1670" s="5">
        <v>31</v>
      </c>
    </row>
    <row r="1671" spans="1:15" x14ac:dyDescent="0.2">
      <c r="A1671" s="5" t="s">
        <v>5726</v>
      </c>
      <c r="B1671" s="5" t="s">
        <v>5727</v>
      </c>
      <c r="C1671" s="5">
        <v>33</v>
      </c>
      <c r="D1671" s="5" t="s">
        <v>50</v>
      </c>
      <c r="E1671" s="5" t="s">
        <v>5728</v>
      </c>
      <c r="F1671" s="5">
        <v>-2114</v>
      </c>
      <c r="G1671" s="5" t="s">
        <v>45</v>
      </c>
      <c r="H1671" s="5" t="s">
        <v>144</v>
      </c>
      <c r="I1671" s="5">
        <v>91030.15</v>
      </c>
      <c r="J1671" s="5" t="s">
        <v>655</v>
      </c>
      <c r="K1671" s="5" t="s">
        <v>62</v>
      </c>
      <c r="L1671" s="5" t="s">
        <v>56</v>
      </c>
      <c r="M1671" s="5">
        <v>4.2300000000000004</v>
      </c>
      <c r="N1671" s="5" t="s">
        <v>24</v>
      </c>
      <c r="O1671" s="5">
        <v>18</v>
      </c>
    </row>
    <row r="1672" spans="1:15" x14ac:dyDescent="0.2">
      <c r="A1672" s="5" t="s">
        <v>5729</v>
      </c>
      <c r="B1672" s="5" t="s">
        <v>5730</v>
      </c>
      <c r="C1672" s="5">
        <v>44</v>
      </c>
      <c r="D1672" s="5" t="s">
        <v>27</v>
      </c>
      <c r="E1672" s="5" t="s">
        <v>5731</v>
      </c>
      <c r="F1672" s="5">
        <v>-6234</v>
      </c>
      <c r="G1672" s="5" t="s">
        <v>37</v>
      </c>
      <c r="H1672" s="5" t="s">
        <v>71</v>
      </c>
      <c r="I1672" s="5">
        <v>57316.41</v>
      </c>
      <c r="J1672" s="5" t="s">
        <v>5268</v>
      </c>
      <c r="K1672" s="5" t="s">
        <v>81</v>
      </c>
      <c r="L1672" s="5" t="s">
        <v>73</v>
      </c>
      <c r="M1672" s="5">
        <v>1.27</v>
      </c>
      <c r="N1672" s="5" t="s">
        <v>57</v>
      </c>
      <c r="O1672" s="5">
        <v>37</v>
      </c>
    </row>
    <row r="1673" spans="1:15" x14ac:dyDescent="0.2">
      <c r="A1673" s="5" t="s">
        <v>5732</v>
      </c>
      <c r="B1673" s="5" t="s">
        <v>5733</v>
      </c>
      <c r="C1673" s="5">
        <v>40</v>
      </c>
      <c r="D1673" s="5" t="s">
        <v>27</v>
      </c>
      <c r="E1673" s="5" t="s">
        <v>5734</v>
      </c>
      <c r="F1673" s="5">
        <v>-10382</v>
      </c>
      <c r="G1673" s="5" t="s">
        <v>29</v>
      </c>
      <c r="H1673" s="5" t="s">
        <v>20</v>
      </c>
      <c r="I1673" s="5">
        <v>179726.17</v>
      </c>
      <c r="J1673" s="5" t="s">
        <v>5735</v>
      </c>
      <c r="K1673" s="5" t="s">
        <v>118</v>
      </c>
      <c r="L1673" s="5" t="s">
        <v>32</v>
      </c>
      <c r="M1673" s="5">
        <v>4.3499999999999996</v>
      </c>
      <c r="N1673" s="5" t="s">
        <v>41</v>
      </c>
      <c r="O1673" s="5">
        <v>2</v>
      </c>
    </row>
    <row r="1674" spans="1:15" x14ac:dyDescent="0.2">
      <c r="A1674" s="5" t="s">
        <v>5736</v>
      </c>
      <c r="B1674" s="5" t="s">
        <v>5737</v>
      </c>
      <c r="C1674" s="5">
        <v>50</v>
      </c>
      <c r="D1674" s="5" t="s">
        <v>27</v>
      </c>
      <c r="E1674" s="5" t="s">
        <v>5738</v>
      </c>
      <c r="F1674" s="5">
        <v>-2661</v>
      </c>
      <c r="G1674" s="5" t="s">
        <v>52</v>
      </c>
      <c r="H1674" s="5" t="s">
        <v>194</v>
      </c>
      <c r="I1674" s="5">
        <v>152434.09</v>
      </c>
      <c r="J1674" s="5" t="s">
        <v>2581</v>
      </c>
      <c r="K1674" s="5" t="s">
        <v>55</v>
      </c>
      <c r="L1674" s="5" t="s">
        <v>32</v>
      </c>
      <c r="M1674" s="5">
        <v>3.05</v>
      </c>
      <c r="N1674" s="5" t="s">
        <v>41</v>
      </c>
      <c r="O1674" s="5">
        <v>3</v>
      </c>
    </row>
    <row r="1675" spans="1:15" x14ac:dyDescent="0.2">
      <c r="A1675" s="5" t="s">
        <v>5739</v>
      </c>
      <c r="B1675" s="5" t="s">
        <v>5740</v>
      </c>
      <c r="C1675" s="5">
        <v>43</v>
      </c>
      <c r="D1675" s="5" t="s">
        <v>17</v>
      </c>
      <c r="E1675" s="5" t="s">
        <v>5741</v>
      </c>
      <c r="F1675" s="5">
        <v>-11238</v>
      </c>
      <c r="G1675" s="5" t="s">
        <v>99</v>
      </c>
      <c r="H1675" s="5" t="s">
        <v>144</v>
      </c>
      <c r="I1675" s="5">
        <v>177552.29</v>
      </c>
      <c r="J1675" s="5" t="s">
        <v>5742</v>
      </c>
      <c r="K1675" s="5" t="s">
        <v>81</v>
      </c>
      <c r="L1675" s="5" t="s">
        <v>23</v>
      </c>
      <c r="M1675" s="5">
        <v>1.85</v>
      </c>
      <c r="N1675" s="5" t="s">
        <v>57</v>
      </c>
      <c r="O1675" s="5">
        <v>0</v>
      </c>
    </row>
    <row r="1676" spans="1:15" x14ac:dyDescent="0.2">
      <c r="A1676" s="5" t="s">
        <v>5743</v>
      </c>
      <c r="B1676" s="5" t="s">
        <v>5025</v>
      </c>
      <c r="C1676" s="5">
        <v>49</v>
      </c>
      <c r="D1676" s="5" t="s">
        <v>17</v>
      </c>
      <c r="E1676" s="5" t="s">
        <v>5744</v>
      </c>
      <c r="F1676" s="5">
        <v>-10349</v>
      </c>
      <c r="G1676" s="5" t="s">
        <v>52</v>
      </c>
      <c r="H1676" s="5" t="s">
        <v>79</v>
      </c>
      <c r="I1676" s="5">
        <v>54564.77</v>
      </c>
      <c r="J1676" s="5" t="s">
        <v>340</v>
      </c>
      <c r="K1676" s="5" t="s">
        <v>62</v>
      </c>
      <c r="L1676" s="5" t="s">
        <v>32</v>
      </c>
      <c r="M1676" s="5">
        <v>3.22</v>
      </c>
      <c r="N1676" s="5" t="s">
        <v>74</v>
      </c>
      <c r="O1676" s="5">
        <v>13</v>
      </c>
    </row>
    <row r="1677" spans="1:15" x14ac:dyDescent="0.2">
      <c r="A1677" s="5" t="s">
        <v>5745</v>
      </c>
      <c r="B1677" s="5" t="s">
        <v>514</v>
      </c>
      <c r="C1677" s="5">
        <v>61</v>
      </c>
      <c r="D1677" s="5" t="s">
        <v>50</v>
      </c>
      <c r="E1677" s="5" t="s">
        <v>5746</v>
      </c>
      <c r="F1677" s="5">
        <v>-6823</v>
      </c>
      <c r="G1677" s="5" t="s">
        <v>45</v>
      </c>
      <c r="H1677" s="5" t="s">
        <v>79</v>
      </c>
      <c r="I1677" s="5">
        <v>64673.37</v>
      </c>
      <c r="J1677" s="5" t="s">
        <v>5541</v>
      </c>
      <c r="K1677" s="5" t="s">
        <v>104</v>
      </c>
      <c r="L1677" s="5" t="s">
        <v>56</v>
      </c>
      <c r="M1677" s="5">
        <v>2.2000000000000002</v>
      </c>
      <c r="N1677" s="5" t="s">
        <v>57</v>
      </c>
      <c r="O1677" s="5">
        <v>0</v>
      </c>
    </row>
    <row r="1678" spans="1:15" x14ac:dyDescent="0.2">
      <c r="A1678" s="5" t="s">
        <v>5747</v>
      </c>
      <c r="B1678" s="5" t="s">
        <v>5748</v>
      </c>
      <c r="C1678" s="5">
        <v>53</v>
      </c>
      <c r="D1678" s="5" t="s">
        <v>17</v>
      </c>
      <c r="E1678" s="5" t="s">
        <v>5749</v>
      </c>
      <c r="F1678" s="5">
        <v>-6228</v>
      </c>
      <c r="G1678" s="5" t="s">
        <v>45</v>
      </c>
      <c r="H1678" s="5" t="s">
        <v>173</v>
      </c>
      <c r="I1678" s="5">
        <v>119749.31</v>
      </c>
      <c r="J1678" s="5" t="s">
        <v>4872</v>
      </c>
      <c r="K1678" s="5" t="s">
        <v>118</v>
      </c>
      <c r="L1678" s="5" t="s">
        <v>23</v>
      </c>
      <c r="M1678" s="5">
        <v>1.56</v>
      </c>
      <c r="N1678" s="5" t="s">
        <v>41</v>
      </c>
      <c r="O1678" s="5">
        <v>0</v>
      </c>
    </row>
    <row r="1679" spans="1:15" x14ac:dyDescent="0.2">
      <c r="A1679" s="5" t="s">
        <v>5750</v>
      </c>
      <c r="B1679" s="5" t="s">
        <v>5751</v>
      </c>
      <c r="C1679" s="5">
        <v>61</v>
      </c>
      <c r="D1679" s="5" t="s">
        <v>50</v>
      </c>
      <c r="E1679" s="5" t="s">
        <v>5752</v>
      </c>
      <c r="F1679" s="5">
        <v>-2840</v>
      </c>
      <c r="G1679" s="5" t="s">
        <v>99</v>
      </c>
      <c r="H1679" s="5" t="s">
        <v>71</v>
      </c>
      <c r="I1679" s="5">
        <v>86297.26</v>
      </c>
      <c r="J1679" s="5" t="s">
        <v>5753</v>
      </c>
      <c r="K1679" s="5" t="s">
        <v>127</v>
      </c>
      <c r="L1679" s="5" t="s">
        <v>32</v>
      </c>
      <c r="M1679" s="5">
        <v>2.33</v>
      </c>
      <c r="N1679" s="5" t="s">
        <v>33</v>
      </c>
      <c r="O1679" s="5">
        <v>39</v>
      </c>
    </row>
    <row r="1680" spans="1:15" x14ac:dyDescent="0.2">
      <c r="A1680" s="5" t="s">
        <v>5754</v>
      </c>
      <c r="B1680" s="5" t="s">
        <v>415</v>
      </c>
      <c r="C1680" s="5">
        <v>34</v>
      </c>
      <c r="D1680" s="5" t="s">
        <v>50</v>
      </c>
      <c r="E1680" s="5" t="s">
        <v>5755</v>
      </c>
      <c r="F1680" s="5">
        <v>-3150</v>
      </c>
      <c r="G1680" s="5" t="s">
        <v>52</v>
      </c>
      <c r="H1680" s="5" t="s">
        <v>79</v>
      </c>
      <c r="I1680" s="5">
        <v>131423.24</v>
      </c>
      <c r="J1680" s="5" t="s">
        <v>1533</v>
      </c>
      <c r="K1680" s="5" t="s">
        <v>81</v>
      </c>
      <c r="L1680" s="5" t="s">
        <v>56</v>
      </c>
      <c r="M1680" s="5">
        <v>2.84</v>
      </c>
      <c r="N1680" s="5" t="s">
        <v>57</v>
      </c>
      <c r="O1680" s="5">
        <v>23</v>
      </c>
    </row>
    <row r="1681" spans="1:15" x14ac:dyDescent="0.2">
      <c r="A1681" s="5" t="s">
        <v>5756</v>
      </c>
      <c r="B1681" s="5" t="s">
        <v>2127</v>
      </c>
      <c r="C1681" s="5">
        <v>41</v>
      </c>
      <c r="D1681" s="5" t="s">
        <v>27</v>
      </c>
      <c r="E1681" s="5" t="s">
        <v>5757</v>
      </c>
      <c r="F1681" s="5">
        <v>-6868</v>
      </c>
      <c r="G1681" s="5" t="s">
        <v>85</v>
      </c>
      <c r="H1681" s="5" t="s">
        <v>53</v>
      </c>
      <c r="I1681" s="5">
        <v>64212.66</v>
      </c>
      <c r="J1681" s="5" t="s">
        <v>1508</v>
      </c>
      <c r="K1681" s="5" t="s">
        <v>118</v>
      </c>
      <c r="L1681" s="5" t="s">
        <v>32</v>
      </c>
      <c r="M1681" s="5">
        <v>4.3600000000000003</v>
      </c>
      <c r="N1681" s="5" t="s">
        <v>33</v>
      </c>
      <c r="O1681" s="5">
        <v>33</v>
      </c>
    </row>
    <row r="1682" spans="1:15" x14ac:dyDescent="0.2">
      <c r="A1682" s="5" t="s">
        <v>5758</v>
      </c>
      <c r="B1682" s="5" t="s">
        <v>5759</v>
      </c>
      <c r="C1682" s="5">
        <v>54</v>
      </c>
      <c r="D1682" s="5" t="s">
        <v>50</v>
      </c>
      <c r="E1682" s="5" t="s">
        <v>5760</v>
      </c>
      <c r="F1682" s="5">
        <v>-4920</v>
      </c>
      <c r="G1682" s="5" t="s">
        <v>99</v>
      </c>
      <c r="H1682" s="5" t="s">
        <v>30</v>
      </c>
      <c r="I1682" s="5">
        <v>59405.71</v>
      </c>
      <c r="J1682" s="5" t="s">
        <v>5761</v>
      </c>
      <c r="K1682" s="5" t="s">
        <v>104</v>
      </c>
      <c r="L1682" s="5" t="s">
        <v>23</v>
      </c>
      <c r="M1682" s="5">
        <v>3.95</v>
      </c>
      <c r="N1682" s="5" t="s">
        <v>33</v>
      </c>
      <c r="O1682" s="5">
        <v>35</v>
      </c>
    </row>
    <row r="1683" spans="1:15" x14ac:dyDescent="0.2">
      <c r="A1683" s="5" t="s">
        <v>5762</v>
      </c>
      <c r="B1683" s="5" t="s">
        <v>1567</v>
      </c>
      <c r="C1683" s="5">
        <v>61</v>
      </c>
      <c r="D1683" s="5" t="s">
        <v>50</v>
      </c>
      <c r="E1683" s="5" t="s">
        <v>5763</v>
      </c>
      <c r="F1683" s="5">
        <v>-10072</v>
      </c>
      <c r="G1683" s="5" t="s">
        <v>116</v>
      </c>
      <c r="H1683" s="5" t="s">
        <v>20</v>
      </c>
      <c r="I1683" s="5">
        <v>65419.11</v>
      </c>
      <c r="J1683" s="5" t="s">
        <v>1319</v>
      </c>
      <c r="K1683" s="5" t="s">
        <v>40</v>
      </c>
      <c r="L1683" s="5" t="s">
        <v>32</v>
      </c>
      <c r="M1683" s="5">
        <v>3.8</v>
      </c>
      <c r="N1683" s="5" t="s">
        <v>41</v>
      </c>
      <c r="O1683" s="5">
        <v>25</v>
      </c>
    </row>
    <row r="1684" spans="1:15" x14ac:dyDescent="0.2">
      <c r="A1684" s="5" t="s">
        <v>5764</v>
      </c>
      <c r="B1684" s="5" t="s">
        <v>1344</v>
      </c>
      <c r="C1684" s="5">
        <v>35</v>
      </c>
      <c r="D1684" s="5" t="s">
        <v>17</v>
      </c>
      <c r="E1684" s="5" t="s">
        <v>5765</v>
      </c>
      <c r="F1684" s="5">
        <v>-8171</v>
      </c>
      <c r="G1684" s="5" t="s">
        <v>19</v>
      </c>
      <c r="H1684" s="5" t="s">
        <v>20</v>
      </c>
      <c r="I1684" s="5">
        <v>168881.83</v>
      </c>
      <c r="J1684" s="5" t="s">
        <v>4499</v>
      </c>
      <c r="K1684" s="5" t="s">
        <v>136</v>
      </c>
      <c r="L1684" s="5" t="s">
        <v>56</v>
      </c>
      <c r="M1684" s="5">
        <v>3.16</v>
      </c>
      <c r="N1684" s="5" t="s">
        <v>24</v>
      </c>
      <c r="O1684" s="5">
        <v>18</v>
      </c>
    </row>
    <row r="1685" spans="1:15" x14ac:dyDescent="0.2">
      <c r="A1685" s="5" t="s">
        <v>5766</v>
      </c>
      <c r="B1685" s="5" t="s">
        <v>1785</v>
      </c>
      <c r="C1685" s="5">
        <v>46</v>
      </c>
      <c r="D1685" s="5" t="s">
        <v>50</v>
      </c>
      <c r="E1685" s="5" t="s">
        <v>5767</v>
      </c>
      <c r="F1685" s="5">
        <v>-8982</v>
      </c>
      <c r="G1685" s="5" t="s">
        <v>52</v>
      </c>
      <c r="H1685" s="5" t="s">
        <v>20</v>
      </c>
      <c r="I1685" s="5">
        <v>121089.37</v>
      </c>
      <c r="J1685" s="5" t="s">
        <v>1958</v>
      </c>
      <c r="K1685" s="5" t="s">
        <v>104</v>
      </c>
      <c r="L1685" s="5" t="s">
        <v>32</v>
      </c>
      <c r="M1685" s="5">
        <v>1.94</v>
      </c>
      <c r="N1685" s="5" t="s">
        <v>41</v>
      </c>
      <c r="O1685" s="5">
        <v>9</v>
      </c>
    </row>
    <row r="1686" spans="1:15" x14ac:dyDescent="0.2">
      <c r="A1686" s="5" t="s">
        <v>5768</v>
      </c>
      <c r="B1686" s="5" t="s">
        <v>4944</v>
      </c>
      <c r="C1686" s="5">
        <v>52</v>
      </c>
      <c r="D1686" s="5" t="s">
        <v>27</v>
      </c>
      <c r="E1686" s="5" t="s">
        <v>5769</v>
      </c>
      <c r="F1686" s="5">
        <v>-2893</v>
      </c>
      <c r="G1686" s="5" t="s">
        <v>78</v>
      </c>
      <c r="H1686" s="5" t="s">
        <v>53</v>
      </c>
      <c r="I1686" s="5">
        <v>68059.850000000006</v>
      </c>
      <c r="J1686" s="5" t="s">
        <v>5770</v>
      </c>
      <c r="K1686" s="5" t="s">
        <v>127</v>
      </c>
      <c r="L1686" s="5" t="s">
        <v>23</v>
      </c>
      <c r="M1686" s="5">
        <v>1.1399999999999999</v>
      </c>
      <c r="N1686" s="5" t="s">
        <v>41</v>
      </c>
      <c r="O1686" s="5">
        <v>20</v>
      </c>
    </row>
    <row r="1687" spans="1:15" x14ac:dyDescent="0.2">
      <c r="A1687" s="5" t="s">
        <v>5771</v>
      </c>
      <c r="B1687" s="5" t="s">
        <v>2745</v>
      </c>
      <c r="C1687" s="5">
        <v>56</v>
      </c>
      <c r="D1687" s="5" t="s">
        <v>17</v>
      </c>
      <c r="E1687" s="5" t="s">
        <v>5772</v>
      </c>
      <c r="F1687" s="5">
        <v>-6409</v>
      </c>
      <c r="G1687" s="5" t="s">
        <v>94</v>
      </c>
      <c r="H1687" s="5" t="s">
        <v>79</v>
      </c>
      <c r="I1687" s="5">
        <v>119234.12</v>
      </c>
      <c r="J1687" s="5" t="s">
        <v>5773</v>
      </c>
      <c r="K1687" s="5" t="s">
        <v>81</v>
      </c>
      <c r="L1687" s="5" t="s">
        <v>23</v>
      </c>
      <c r="M1687" s="5">
        <v>3.51</v>
      </c>
      <c r="N1687" s="5" t="s">
        <v>41</v>
      </c>
      <c r="O1687" s="5">
        <v>26</v>
      </c>
    </row>
    <row r="1688" spans="1:15" x14ac:dyDescent="0.2">
      <c r="A1688" s="5" t="s">
        <v>5774</v>
      </c>
      <c r="B1688" s="5" t="s">
        <v>5775</v>
      </c>
      <c r="C1688" s="5">
        <v>42</v>
      </c>
      <c r="D1688" s="5" t="s">
        <v>27</v>
      </c>
      <c r="E1688" s="5" t="s">
        <v>5776</v>
      </c>
      <c r="F1688" s="5">
        <v>-10838</v>
      </c>
      <c r="G1688" s="5" t="s">
        <v>85</v>
      </c>
      <c r="H1688" s="5" t="s">
        <v>38</v>
      </c>
      <c r="I1688" s="5">
        <v>134396.15</v>
      </c>
      <c r="J1688" s="5" t="s">
        <v>5777</v>
      </c>
      <c r="K1688" s="5" t="s">
        <v>40</v>
      </c>
      <c r="L1688" s="5" t="s">
        <v>32</v>
      </c>
      <c r="M1688" s="5">
        <v>2.85</v>
      </c>
      <c r="N1688" s="5" t="s">
        <v>74</v>
      </c>
      <c r="O1688" s="5">
        <v>22</v>
      </c>
    </row>
    <row r="1689" spans="1:15" x14ac:dyDescent="0.2">
      <c r="A1689" s="5" t="s">
        <v>5778</v>
      </c>
      <c r="B1689" s="5" t="s">
        <v>642</v>
      </c>
      <c r="C1689" s="5">
        <v>42</v>
      </c>
      <c r="D1689" s="5" t="s">
        <v>50</v>
      </c>
      <c r="E1689" s="5" t="s">
        <v>5779</v>
      </c>
      <c r="F1689" s="5">
        <v>-6885</v>
      </c>
      <c r="G1689" s="5" t="s">
        <v>37</v>
      </c>
      <c r="H1689" s="5" t="s">
        <v>20</v>
      </c>
      <c r="I1689" s="5">
        <v>178197.1</v>
      </c>
      <c r="J1689" s="5" t="s">
        <v>5780</v>
      </c>
      <c r="K1689" s="5" t="s">
        <v>104</v>
      </c>
      <c r="L1689" s="5" t="s">
        <v>32</v>
      </c>
      <c r="M1689" s="5">
        <v>2.62</v>
      </c>
      <c r="N1689" s="5" t="s">
        <v>57</v>
      </c>
      <c r="O1689" s="5">
        <v>13</v>
      </c>
    </row>
    <row r="1690" spans="1:15" x14ac:dyDescent="0.2">
      <c r="A1690" s="5" t="s">
        <v>5781</v>
      </c>
      <c r="B1690" s="5" t="s">
        <v>5782</v>
      </c>
      <c r="C1690" s="5">
        <v>57</v>
      </c>
      <c r="D1690" s="5" t="s">
        <v>17</v>
      </c>
      <c r="E1690" s="5" t="s">
        <v>5783</v>
      </c>
      <c r="F1690" s="5">
        <v>-10532</v>
      </c>
      <c r="G1690" s="5" t="s">
        <v>45</v>
      </c>
      <c r="H1690" s="5" t="s">
        <v>53</v>
      </c>
      <c r="I1690" s="5">
        <v>174125.3</v>
      </c>
      <c r="J1690" s="5" t="s">
        <v>3472</v>
      </c>
      <c r="K1690" s="5" t="s">
        <v>40</v>
      </c>
      <c r="L1690" s="5" t="s">
        <v>56</v>
      </c>
      <c r="M1690" s="5">
        <v>1.32</v>
      </c>
      <c r="N1690" s="5" t="s">
        <v>24</v>
      </c>
      <c r="O1690" s="5">
        <v>37</v>
      </c>
    </row>
    <row r="1691" spans="1:15" x14ac:dyDescent="0.2">
      <c r="A1691" s="5" t="s">
        <v>5784</v>
      </c>
      <c r="B1691" s="5" t="s">
        <v>2576</v>
      </c>
      <c r="C1691" s="5">
        <v>28</v>
      </c>
      <c r="D1691" s="5" t="s">
        <v>27</v>
      </c>
      <c r="E1691" s="5" t="s">
        <v>5785</v>
      </c>
      <c r="F1691" s="5">
        <v>-3206</v>
      </c>
      <c r="G1691" s="5" t="s">
        <v>37</v>
      </c>
      <c r="H1691" s="5" t="s">
        <v>71</v>
      </c>
      <c r="I1691" s="5">
        <v>114341.4</v>
      </c>
      <c r="J1691" s="5" t="s">
        <v>3456</v>
      </c>
      <c r="K1691" s="5" t="s">
        <v>118</v>
      </c>
      <c r="L1691" s="5" t="s">
        <v>23</v>
      </c>
      <c r="M1691" s="5">
        <v>1.62</v>
      </c>
      <c r="N1691" s="5" t="s">
        <v>57</v>
      </c>
      <c r="O1691" s="5">
        <v>34</v>
      </c>
    </row>
    <row r="1692" spans="1:15" x14ac:dyDescent="0.2">
      <c r="A1692" s="5" t="s">
        <v>5786</v>
      </c>
      <c r="B1692" s="5" t="s">
        <v>280</v>
      </c>
      <c r="C1692" s="5">
        <v>46</v>
      </c>
      <c r="D1692" s="5" t="s">
        <v>17</v>
      </c>
      <c r="E1692" s="5" t="s">
        <v>5787</v>
      </c>
      <c r="F1692" s="5">
        <v>-4114</v>
      </c>
      <c r="G1692" s="5" t="s">
        <v>45</v>
      </c>
      <c r="H1692" s="5" t="s">
        <v>79</v>
      </c>
      <c r="I1692" s="5">
        <v>36021.21</v>
      </c>
      <c r="J1692" s="5" t="s">
        <v>2080</v>
      </c>
      <c r="K1692" s="5" t="s">
        <v>104</v>
      </c>
      <c r="L1692" s="5" t="s">
        <v>23</v>
      </c>
      <c r="M1692" s="5">
        <v>4.49</v>
      </c>
      <c r="N1692" s="5" t="s">
        <v>74</v>
      </c>
      <c r="O1692" s="5">
        <v>29</v>
      </c>
    </row>
    <row r="1693" spans="1:15" x14ac:dyDescent="0.2">
      <c r="A1693" s="5" t="s">
        <v>5788</v>
      </c>
      <c r="B1693" s="5" t="s">
        <v>5789</v>
      </c>
      <c r="C1693" s="5">
        <v>36</v>
      </c>
      <c r="D1693" s="5" t="s">
        <v>50</v>
      </c>
      <c r="E1693" s="5" t="s">
        <v>5790</v>
      </c>
      <c r="F1693" s="5">
        <v>-4828</v>
      </c>
      <c r="G1693" s="5" t="s">
        <v>29</v>
      </c>
      <c r="H1693" s="5" t="s">
        <v>20</v>
      </c>
      <c r="I1693" s="5">
        <v>122970.83</v>
      </c>
      <c r="J1693" s="5" t="s">
        <v>1411</v>
      </c>
      <c r="K1693" s="5" t="s">
        <v>47</v>
      </c>
      <c r="L1693" s="5" t="s">
        <v>73</v>
      </c>
      <c r="M1693" s="5">
        <v>4.62</v>
      </c>
      <c r="N1693" s="5" t="s">
        <v>57</v>
      </c>
      <c r="O1693" s="5">
        <v>27</v>
      </c>
    </row>
    <row r="1694" spans="1:15" x14ac:dyDescent="0.2">
      <c r="A1694" s="5" t="s">
        <v>5791</v>
      </c>
      <c r="B1694" s="5" t="s">
        <v>5792</v>
      </c>
      <c r="C1694" s="5">
        <v>60</v>
      </c>
      <c r="D1694" s="5" t="s">
        <v>50</v>
      </c>
      <c r="E1694" s="5" t="s">
        <v>5793</v>
      </c>
      <c r="F1694" s="5">
        <v>-7457</v>
      </c>
      <c r="G1694" s="5" t="s">
        <v>45</v>
      </c>
      <c r="H1694" s="5" t="s">
        <v>66</v>
      </c>
      <c r="I1694" s="5">
        <v>106170.32</v>
      </c>
      <c r="J1694" s="5" t="s">
        <v>2030</v>
      </c>
      <c r="K1694" s="5" t="s">
        <v>118</v>
      </c>
      <c r="L1694" s="5" t="s">
        <v>56</v>
      </c>
      <c r="M1694" s="5">
        <v>4.45</v>
      </c>
      <c r="N1694" s="5" t="s">
        <v>24</v>
      </c>
      <c r="O1694" s="5">
        <v>12</v>
      </c>
    </row>
    <row r="1695" spans="1:15" x14ac:dyDescent="0.2">
      <c r="A1695" s="5" t="s">
        <v>5794</v>
      </c>
      <c r="B1695" s="5" t="s">
        <v>5795</v>
      </c>
      <c r="C1695" s="5">
        <v>50</v>
      </c>
      <c r="D1695" s="5" t="s">
        <v>27</v>
      </c>
      <c r="E1695" s="5" t="s">
        <v>5796</v>
      </c>
      <c r="F1695" s="5">
        <v>-3655</v>
      </c>
      <c r="G1695" s="5" t="s">
        <v>78</v>
      </c>
      <c r="H1695" s="5" t="s">
        <v>30</v>
      </c>
      <c r="I1695" s="5">
        <v>49521.760000000002</v>
      </c>
      <c r="J1695" s="5" t="s">
        <v>5797</v>
      </c>
      <c r="K1695" s="5" t="s">
        <v>62</v>
      </c>
      <c r="L1695" s="5" t="s">
        <v>23</v>
      </c>
      <c r="M1695" s="5">
        <v>3.73</v>
      </c>
      <c r="N1695" s="5" t="s">
        <v>33</v>
      </c>
      <c r="O1695" s="5">
        <v>28</v>
      </c>
    </row>
    <row r="1696" spans="1:15" x14ac:dyDescent="0.2">
      <c r="A1696" s="5" t="s">
        <v>5798</v>
      </c>
      <c r="B1696" s="5" t="s">
        <v>5799</v>
      </c>
      <c r="C1696" s="5">
        <v>44</v>
      </c>
      <c r="D1696" s="5" t="s">
        <v>27</v>
      </c>
      <c r="E1696" s="5" t="s">
        <v>5800</v>
      </c>
      <c r="F1696" s="5">
        <v>-9769</v>
      </c>
      <c r="G1696" s="5" t="s">
        <v>52</v>
      </c>
      <c r="H1696" s="5" t="s">
        <v>38</v>
      </c>
      <c r="I1696" s="5">
        <v>132947.76999999999</v>
      </c>
      <c r="J1696" s="5" t="s">
        <v>2396</v>
      </c>
      <c r="K1696" s="5" t="s">
        <v>47</v>
      </c>
      <c r="L1696" s="5" t="s">
        <v>73</v>
      </c>
      <c r="M1696" s="5">
        <v>3.84</v>
      </c>
      <c r="N1696" s="5" t="s">
        <v>33</v>
      </c>
      <c r="O1696" s="5">
        <v>16</v>
      </c>
    </row>
    <row r="1697" spans="1:15" x14ac:dyDescent="0.2">
      <c r="A1697" s="5" t="s">
        <v>5801</v>
      </c>
      <c r="B1697" s="5" t="s">
        <v>3033</v>
      </c>
      <c r="C1697" s="5">
        <v>45</v>
      </c>
      <c r="D1697" s="5" t="s">
        <v>17</v>
      </c>
      <c r="E1697" s="5" t="s">
        <v>5802</v>
      </c>
      <c r="F1697" s="5">
        <v>-2870</v>
      </c>
      <c r="G1697" s="5" t="s">
        <v>116</v>
      </c>
      <c r="H1697" s="5" t="s">
        <v>71</v>
      </c>
      <c r="I1697" s="5">
        <v>79742.47</v>
      </c>
      <c r="J1697" s="5" t="s">
        <v>1120</v>
      </c>
      <c r="K1697" s="5" t="s">
        <v>22</v>
      </c>
      <c r="L1697" s="5" t="s">
        <v>23</v>
      </c>
      <c r="M1697" s="5">
        <v>4.01</v>
      </c>
      <c r="N1697" s="5" t="s">
        <v>24</v>
      </c>
      <c r="O1697" s="5">
        <v>20</v>
      </c>
    </row>
    <row r="1698" spans="1:15" x14ac:dyDescent="0.2">
      <c r="A1698" s="5" t="s">
        <v>5803</v>
      </c>
      <c r="B1698" s="5" t="s">
        <v>5804</v>
      </c>
      <c r="C1698" s="5">
        <v>47</v>
      </c>
      <c r="D1698" s="5" t="s">
        <v>17</v>
      </c>
      <c r="E1698" s="5" t="s">
        <v>5805</v>
      </c>
      <c r="F1698" s="5">
        <v>-8194</v>
      </c>
      <c r="G1698" s="5" t="s">
        <v>85</v>
      </c>
      <c r="H1698" s="5" t="s">
        <v>38</v>
      </c>
      <c r="I1698" s="5">
        <v>45823.93</v>
      </c>
      <c r="J1698" s="5" t="s">
        <v>4403</v>
      </c>
      <c r="K1698" s="5" t="s">
        <v>127</v>
      </c>
      <c r="L1698" s="5" t="s">
        <v>56</v>
      </c>
      <c r="M1698" s="5">
        <v>4.51</v>
      </c>
      <c r="N1698" s="5" t="s">
        <v>41</v>
      </c>
      <c r="O1698" s="5">
        <v>39</v>
      </c>
    </row>
    <row r="1699" spans="1:15" x14ac:dyDescent="0.2">
      <c r="A1699" s="5" t="s">
        <v>5806</v>
      </c>
      <c r="B1699" s="5" t="s">
        <v>4767</v>
      </c>
      <c r="C1699" s="5">
        <v>25</v>
      </c>
      <c r="D1699" s="5" t="s">
        <v>27</v>
      </c>
      <c r="E1699" s="5" t="s">
        <v>5807</v>
      </c>
      <c r="F1699" s="5">
        <v>-6636</v>
      </c>
      <c r="G1699" s="5" t="s">
        <v>37</v>
      </c>
      <c r="H1699" s="5" t="s">
        <v>66</v>
      </c>
      <c r="I1699" s="5">
        <v>109294.83</v>
      </c>
      <c r="J1699" s="5" t="s">
        <v>5808</v>
      </c>
      <c r="K1699" s="5" t="s">
        <v>104</v>
      </c>
      <c r="L1699" s="5" t="s">
        <v>56</v>
      </c>
      <c r="M1699" s="5">
        <v>3.3</v>
      </c>
      <c r="N1699" s="5" t="s">
        <v>33</v>
      </c>
      <c r="O1699" s="5">
        <v>1</v>
      </c>
    </row>
    <row r="1700" spans="1:15" x14ac:dyDescent="0.2">
      <c r="A1700" s="5" t="s">
        <v>5809</v>
      </c>
      <c r="B1700" s="5" t="s">
        <v>793</v>
      </c>
      <c r="C1700" s="5">
        <v>49</v>
      </c>
      <c r="D1700" s="5" t="s">
        <v>17</v>
      </c>
      <c r="E1700" s="5" t="s">
        <v>5810</v>
      </c>
      <c r="F1700" s="5">
        <v>-2791</v>
      </c>
      <c r="G1700" s="5" t="s">
        <v>19</v>
      </c>
      <c r="H1700" s="5" t="s">
        <v>66</v>
      </c>
      <c r="I1700" s="5">
        <v>66599.73</v>
      </c>
      <c r="J1700" s="5" t="s">
        <v>1235</v>
      </c>
      <c r="K1700" s="5" t="s">
        <v>127</v>
      </c>
      <c r="L1700" s="5" t="s">
        <v>73</v>
      </c>
      <c r="M1700" s="5">
        <v>2.92</v>
      </c>
      <c r="N1700" s="5" t="s">
        <v>41</v>
      </c>
      <c r="O1700" s="5">
        <v>32</v>
      </c>
    </row>
    <row r="1701" spans="1:15" x14ac:dyDescent="0.2">
      <c r="A1701" s="5" t="s">
        <v>5811</v>
      </c>
      <c r="B1701" s="5" t="s">
        <v>5812</v>
      </c>
      <c r="C1701" s="5">
        <v>29</v>
      </c>
      <c r="D1701" s="5" t="s">
        <v>50</v>
      </c>
      <c r="E1701" s="5" t="s">
        <v>5813</v>
      </c>
      <c r="F1701" s="5">
        <v>-9605</v>
      </c>
      <c r="G1701" s="5" t="s">
        <v>78</v>
      </c>
      <c r="H1701" s="5" t="s">
        <v>38</v>
      </c>
      <c r="I1701" s="5">
        <v>166951.75</v>
      </c>
      <c r="J1701" s="5" t="s">
        <v>620</v>
      </c>
      <c r="K1701" s="5" t="s">
        <v>55</v>
      </c>
      <c r="L1701" s="5" t="s">
        <v>56</v>
      </c>
      <c r="M1701" s="5">
        <v>1.93</v>
      </c>
      <c r="N1701" s="5" t="s">
        <v>57</v>
      </c>
      <c r="O1701" s="5">
        <v>25</v>
      </c>
    </row>
    <row r="1702" spans="1:15" x14ac:dyDescent="0.2">
      <c r="A1702" s="5" t="s">
        <v>5814</v>
      </c>
      <c r="B1702" s="5" t="s">
        <v>3029</v>
      </c>
      <c r="C1702" s="5">
        <v>35</v>
      </c>
      <c r="D1702" s="5" t="s">
        <v>17</v>
      </c>
      <c r="E1702" s="5" t="s">
        <v>5815</v>
      </c>
      <c r="F1702" s="5">
        <v>-3469</v>
      </c>
      <c r="G1702" s="5" t="s">
        <v>37</v>
      </c>
      <c r="H1702" s="5" t="s">
        <v>20</v>
      </c>
      <c r="I1702" s="5">
        <v>88401.87</v>
      </c>
      <c r="J1702" s="5" t="s">
        <v>3012</v>
      </c>
      <c r="K1702" s="5" t="s">
        <v>81</v>
      </c>
      <c r="L1702" s="5" t="s">
        <v>32</v>
      </c>
      <c r="M1702" s="5">
        <v>4.9800000000000004</v>
      </c>
      <c r="N1702" s="5" t="s">
        <v>24</v>
      </c>
      <c r="O1702" s="5">
        <v>14</v>
      </c>
    </row>
    <row r="1703" spans="1:15" x14ac:dyDescent="0.2">
      <c r="A1703" s="5" t="s">
        <v>5816</v>
      </c>
      <c r="B1703" s="5" t="s">
        <v>5817</v>
      </c>
      <c r="C1703" s="5">
        <v>27</v>
      </c>
      <c r="D1703" s="5" t="s">
        <v>50</v>
      </c>
      <c r="E1703" s="5" t="s">
        <v>5818</v>
      </c>
      <c r="F1703" s="5">
        <v>-7434</v>
      </c>
      <c r="G1703" s="5" t="s">
        <v>116</v>
      </c>
      <c r="H1703" s="5" t="s">
        <v>20</v>
      </c>
      <c r="I1703" s="5">
        <v>70878.64</v>
      </c>
      <c r="J1703" s="5" t="s">
        <v>5819</v>
      </c>
      <c r="K1703" s="5" t="s">
        <v>104</v>
      </c>
      <c r="L1703" s="5" t="s">
        <v>23</v>
      </c>
      <c r="M1703" s="5">
        <v>4.79</v>
      </c>
      <c r="N1703" s="5" t="s">
        <v>24</v>
      </c>
      <c r="O1703" s="5">
        <v>19</v>
      </c>
    </row>
    <row r="1704" spans="1:15" x14ac:dyDescent="0.2">
      <c r="A1704" s="5" t="s">
        <v>5820</v>
      </c>
      <c r="B1704" s="5" t="s">
        <v>5821</v>
      </c>
      <c r="C1704" s="5">
        <v>52</v>
      </c>
      <c r="D1704" s="5" t="s">
        <v>17</v>
      </c>
      <c r="E1704" s="5" t="s">
        <v>5822</v>
      </c>
      <c r="F1704" s="5">
        <v>-3881</v>
      </c>
      <c r="G1704" s="5" t="s">
        <v>37</v>
      </c>
      <c r="H1704" s="5" t="s">
        <v>38</v>
      </c>
      <c r="I1704" s="5">
        <v>86726.8</v>
      </c>
      <c r="J1704" s="5" t="s">
        <v>2743</v>
      </c>
      <c r="K1704" s="5" t="s">
        <v>136</v>
      </c>
      <c r="L1704" s="5" t="s">
        <v>56</v>
      </c>
      <c r="M1704" s="5">
        <v>2.0699999999999998</v>
      </c>
      <c r="N1704" s="5" t="s">
        <v>57</v>
      </c>
      <c r="O1704" s="5">
        <v>7</v>
      </c>
    </row>
    <row r="1705" spans="1:15" x14ac:dyDescent="0.2">
      <c r="A1705" s="5" t="s">
        <v>5823</v>
      </c>
      <c r="B1705" s="5" t="s">
        <v>5824</v>
      </c>
      <c r="C1705" s="5">
        <v>50</v>
      </c>
      <c r="D1705" s="5" t="s">
        <v>27</v>
      </c>
      <c r="E1705" s="5" t="s">
        <v>5825</v>
      </c>
      <c r="F1705" s="5">
        <v>-4189</v>
      </c>
      <c r="G1705" s="5" t="s">
        <v>19</v>
      </c>
      <c r="H1705" s="5" t="s">
        <v>20</v>
      </c>
      <c r="I1705" s="5">
        <v>131338.63</v>
      </c>
      <c r="J1705" s="5" t="s">
        <v>3174</v>
      </c>
      <c r="K1705" s="5" t="s">
        <v>127</v>
      </c>
      <c r="L1705" s="5" t="s">
        <v>23</v>
      </c>
      <c r="M1705" s="5">
        <v>3.58</v>
      </c>
      <c r="N1705" s="5" t="s">
        <v>33</v>
      </c>
      <c r="O1705" s="5">
        <v>6</v>
      </c>
    </row>
    <row r="1706" spans="1:15" x14ac:dyDescent="0.2">
      <c r="A1706" s="5" t="s">
        <v>5826</v>
      </c>
      <c r="B1706" s="5" t="s">
        <v>5827</v>
      </c>
      <c r="C1706" s="5">
        <v>41</v>
      </c>
      <c r="D1706" s="5" t="s">
        <v>50</v>
      </c>
      <c r="E1706" s="5" t="s">
        <v>5828</v>
      </c>
      <c r="F1706" s="5">
        <v>-3144</v>
      </c>
      <c r="G1706" s="5" t="s">
        <v>52</v>
      </c>
      <c r="H1706" s="5" t="s">
        <v>194</v>
      </c>
      <c r="I1706" s="5">
        <v>153508.26999999999</v>
      </c>
      <c r="J1706" s="5" t="s">
        <v>671</v>
      </c>
      <c r="K1706" s="5" t="s">
        <v>40</v>
      </c>
      <c r="L1706" s="5" t="s">
        <v>56</v>
      </c>
      <c r="M1706" s="5">
        <v>2.15</v>
      </c>
      <c r="N1706" s="5" t="s">
        <v>24</v>
      </c>
      <c r="O1706" s="5">
        <v>37</v>
      </c>
    </row>
    <row r="1707" spans="1:15" x14ac:dyDescent="0.2">
      <c r="A1707" s="5" t="s">
        <v>5829</v>
      </c>
      <c r="B1707" s="5" t="s">
        <v>5830</v>
      </c>
      <c r="C1707" s="5">
        <v>56</v>
      </c>
      <c r="D1707" s="5" t="s">
        <v>50</v>
      </c>
      <c r="E1707" s="5" t="s">
        <v>5831</v>
      </c>
      <c r="F1707" s="5">
        <v>-6585</v>
      </c>
      <c r="G1707" s="5" t="s">
        <v>99</v>
      </c>
      <c r="H1707" s="5" t="s">
        <v>144</v>
      </c>
      <c r="I1707" s="5">
        <v>152726.62</v>
      </c>
      <c r="J1707" s="5" t="s">
        <v>5832</v>
      </c>
      <c r="K1707" s="5" t="s">
        <v>62</v>
      </c>
      <c r="L1707" s="5" t="s">
        <v>23</v>
      </c>
      <c r="M1707" s="5">
        <v>3.3</v>
      </c>
      <c r="N1707" s="5" t="s">
        <v>57</v>
      </c>
      <c r="O1707" s="5">
        <v>24</v>
      </c>
    </row>
    <row r="1708" spans="1:15" x14ac:dyDescent="0.2">
      <c r="A1708" s="5" t="s">
        <v>5833</v>
      </c>
      <c r="B1708" s="5" t="s">
        <v>5834</v>
      </c>
      <c r="C1708" s="5">
        <v>29</v>
      </c>
      <c r="D1708" s="5" t="s">
        <v>17</v>
      </c>
      <c r="E1708" s="5" t="s">
        <v>5835</v>
      </c>
      <c r="F1708" s="5">
        <v>-9522</v>
      </c>
      <c r="G1708" s="5" t="s">
        <v>94</v>
      </c>
      <c r="H1708" s="5" t="s">
        <v>71</v>
      </c>
      <c r="I1708" s="5">
        <v>121968.56</v>
      </c>
      <c r="J1708" s="5" t="s">
        <v>3870</v>
      </c>
      <c r="K1708" s="5" t="s">
        <v>104</v>
      </c>
      <c r="L1708" s="5" t="s">
        <v>56</v>
      </c>
      <c r="M1708" s="5">
        <v>2.74</v>
      </c>
      <c r="N1708" s="5" t="s">
        <v>74</v>
      </c>
      <c r="O1708" s="5">
        <v>0</v>
      </c>
    </row>
    <row r="1709" spans="1:15" x14ac:dyDescent="0.2">
      <c r="A1709" s="5" t="s">
        <v>5836</v>
      </c>
      <c r="B1709" s="5" t="s">
        <v>533</v>
      </c>
      <c r="C1709" s="5">
        <v>47</v>
      </c>
      <c r="D1709" s="5" t="s">
        <v>27</v>
      </c>
      <c r="E1709" s="5" t="s">
        <v>5837</v>
      </c>
      <c r="F1709" s="5">
        <v>-2832</v>
      </c>
      <c r="G1709" s="5" t="s">
        <v>78</v>
      </c>
      <c r="H1709" s="5" t="s">
        <v>53</v>
      </c>
      <c r="I1709" s="5">
        <v>54377.73</v>
      </c>
      <c r="J1709" s="5" t="s">
        <v>4660</v>
      </c>
      <c r="K1709" s="5" t="s">
        <v>47</v>
      </c>
      <c r="L1709" s="5" t="s">
        <v>73</v>
      </c>
      <c r="M1709" s="5">
        <v>3.45</v>
      </c>
      <c r="N1709" s="5" t="s">
        <v>57</v>
      </c>
      <c r="O1709" s="5">
        <v>2</v>
      </c>
    </row>
    <row r="1710" spans="1:15" x14ac:dyDescent="0.2">
      <c r="A1710" s="5" t="s">
        <v>5838</v>
      </c>
      <c r="B1710" s="5" t="s">
        <v>5839</v>
      </c>
      <c r="C1710" s="5">
        <v>50</v>
      </c>
      <c r="D1710" s="5" t="s">
        <v>50</v>
      </c>
      <c r="E1710" s="5" t="s">
        <v>5840</v>
      </c>
      <c r="F1710" s="5">
        <v>-9955</v>
      </c>
      <c r="G1710" s="5" t="s">
        <v>37</v>
      </c>
      <c r="H1710" s="5" t="s">
        <v>38</v>
      </c>
      <c r="I1710" s="5">
        <v>142353.56</v>
      </c>
      <c r="J1710" s="5" t="s">
        <v>1374</v>
      </c>
      <c r="K1710" s="5" t="s">
        <v>40</v>
      </c>
      <c r="L1710" s="5" t="s">
        <v>56</v>
      </c>
      <c r="M1710" s="5">
        <v>3.46</v>
      </c>
      <c r="N1710" s="5" t="s">
        <v>33</v>
      </c>
      <c r="O1710" s="5">
        <v>9</v>
      </c>
    </row>
    <row r="1711" spans="1:15" x14ac:dyDescent="0.2">
      <c r="A1711" s="5" t="s">
        <v>5841</v>
      </c>
      <c r="B1711" s="5" t="s">
        <v>431</v>
      </c>
      <c r="C1711" s="5">
        <v>39</v>
      </c>
      <c r="D1711" s="5" t="s">
        <v>50</v>
      </c>
      <c r="E1711" s="5" t="s">
        <v>5842</v>
      </c>
      <c r="F1711" s="5">
        <v>-2319</v>
      </c>
      <c r="G1711" s="5" t="s">
        <v>52</v>
      </c>
      <c r="H1711" s="5" t="s">
        <v>53</v>
      </c>
      <c r="I1711" s="5">
        <v>65636.87</v>
      </c>
      <c r="J1711" s="5" t="s">
        <v>5742</v>
      </c>
      <c r="K1711" s="5" t="s">
        <v>62</v>
      </c>
      <c r="L1711" s="5" t="s">
        <v>23</v>
      </c>
      <c r="M1711" s="5">
        <v>2.83</v>
      </c>
      <c r="N1711" s="5" t="s">
        <v>41</v>
      </c>
      <c r="O1711" s="5">
        <v>23</v>
      </c>
    </row>
    <row r="1712" spans="1:15" x14ac:dyDescent="0.2">
      <c r="A1712" s="5" t="s">
        <v>5843</v>
      </c>
      <c r="B1712" s="5" t="s">
        <v>1479</v>
      </c>
      <c r="C1712" s="5">
        <v>30</v>
      </c>
      <c r="D1712" s="5" t="s">
        <v>50</v>
      </c>
      <c r="E1712" s="5" t="s">
        <v>5844</v>
      </c>
      <c r="F1712" s="5">
        <v>-8260</v>
      </c>
      <c r="G1712" s="5" t="s">
        <v>99</v>
      </c>
      <c r="H1712" s="5" t="s">
        <v>79</v>
      </c>
      <c r="I1712" s="5">
        <v>143983.15</v>
      </c>
      <c r="J1712" s="5" t="s">
        <v>5845</v>
      </c>
      <c r="K1712" s="5" t="s">
        <v>47</v>
      </c>
      <c r="L1712" s="5" t="s">
        <v>23</v>
      </c>
      <c r="M1712" s="5">
        <v>3.27</v>
      </c>
      <c r="N1712" s="5" t="s">
        <v>33</v>
      </c>
      <c r="O1712" s="5">
        <v>24</v>
      </c>
    </row>
    <row r="1713" spans="1:15" x14ac:dyDescent="0.2">
      <c r="A1713" s="5" t="s">
        <v>5846</v>
      </c>
      <c r="B1713" s="5" t="s">
        <v>5847</v>
      </c>
      <c r="C1713" s="5">
        <v>43</v>
      </c>
      <c r="D1713" s="5" t="s">
        <v>50</v>
      </c>
      <c r="E1713" s="5" t="s">
        <v>5848</v>
      </c>
      <c r="F1713" s="5">
        <v>-5229</v>
      </c>
      <c r="G1713" s="5" t="s">
        <v>94</v>
      </c>
      <c r="H1713" s="5" t="s">
        <v>79</v>
      </c>
      <c r="I1713" s="5">
        <v>89466.22</v>
      </c>
      <c r="J1713" s="5" t="s">
        <v>3327</v>
      </c>
      <c r="K1713" s="5" t="s">
        <v>81</v>
      </c>
      <c r="L1713" s="5" t="s">
        <v>23</v>
      </c>
      <c r="M1713" s="5">
        <v>2.19</v>
      </c>
      <c r="N1713" s="5" t="s">
        <v>74</v>
      </c>
      <c r="O1713" s="5">
        <v>1</v>
      </c>
    </row>
    <row r="1714" spans="1:15" x14ac:dyDescent="0.2">
      <c r="A1714" s="5" t="s">
        <v>5849</v>
      </c>
      <c r="B1714" s="5" t="s">
        <v>1781</v>
      </c>
      <c r="C1714" s="5">
        <v>42</v>
      </c>
      <c r="D1714" s="5" t="s">
        <v>27</v>
      </c>
      <c r="E1714" s="5" t="s">
        <v>5850</v>
      </c>
      <c r="F1714" s="5">
        <v>-8359</v>
      </c>
      <c r="G1714" s="5" t="s">
        <v>37</v>
      </c>
      <c r="H1714" s="5" t="s">
        <v>71</v>
      </c>
      <c r="I1714" s="5">
        <v>140648.07</v>
      </c>
      <c r="J1714" s="5" t="s">
        <v>5215</v>
      </c>
      <c r="K1714" s="5" t="s">
        <v>81</v>
      </c>
      <c r="L1714" s="5" t="s">
        <v>73</v>
      </c>
      <c r="M1714" s="5">
        <v>4.7</v>
      </c>
      <c r="N1714" s="5" t="s">
        <v>33</v>
      </c>
      <c r="O1714" s="5">
        <v>35</v>
      </c>
    </row>
    <row r="1715" spans="1:15" x14ac:dyDescent="0.2">
      <c r="A1715" s="5" t="s">
        <v>5851</v>
      </c>
      <c r="B1715" s="5" t="s">
        <v>2919</v>
      </c>
      <c r="C1715" s="5">
        <v>31</v>
      </c>
      <c r="D1715" s="5" t="s">
        <v>27</v>
      </c>
      <c r="E1715" s="5" t="s">
        <v>5852</v>
      </c>
      <c r="F1715" s="5">
        <v>-2094</v>
      </c>
      <c r="G1715" s="5" t="s">
        <v>116</v>
      </c>
      <c r="H1715" s="5" t="s">
        <v>79</v>
      </c>
      <c r="I1715" s="5">
        <v>144479.1</v>
      </c>
      <c r="J1715" s="5" t="s">
        <v>4634</v>
      </c>
      <c r="K1715" s="5" t="s">
        <v>136</v>
      </c>
      <c r="L1715" s="5" t="s">
        <v>73</v>
      </c>
      <c r="M1715" s="5">
        <v>4.7</v>
      </c>
      <c r="N1715" s="5" t="s">
        <v>33</v>
      </c>
      <c r="O1715" s="5">
        <v>24</v>
      </c>
    </row>
    <row r="1716" spans="1:15" x14ac:dyDescent="0.2">
      <c r="A1716" s="5" t="s">
        <v>5853</v>
      </c>
      <c r="B1716" s="5" t="s">
        <v>5247</v>
      </c>
      <c r="C1716" s="5">
        <v>27</v>
      </c>
      <c r="D1716" s="5" t="s">
        <v>50</v>
      </c>
      <c r="E1716" s="5" t="s">
        <v>5854</v>
      </c>
      <c r="F1716" s="5">
        <v>-5334</v>
      </c>
      <c r="G1716" s="5" t="s">
        <v>78</v>
      </c>
      <c r="H1716" s="5" t="s">
        <v>173</v>
      </c>
      <c r="I1716" s="5">
        <v>48455.27</v>
      </c>
      <c r="J1716" s="5" t="s">
        <v>3475</v>
      </c>
      <c r="K1716" s="5" t="s">
        <v>127</v>
      </c>
      <c r="L1716" s="5" t="s">
        <v>56</v>
      </c>
      <c r="M1716" s="5">
        <v>3.1</v>
      </c>
      <c r="N1716" s="5" t="s">
        <v>41</v>
      </c>
      <c r="O1716" s="5">
        <v>37</v>
      </c>
    </row>
    <row r="1717" spans="1:15" x14ac:dyDescent="0.2">
      <c r="A1717" s="5" t="s">
        <v>5855</v>
      </c>
      <c r="B1717" s="5" t="s">
        <v>5856</v>
      </c>
      <c r="C1717" s="5">
        <v>26</v>
      </c>
      <c r="D1717" s="5" t="s">
        <v>27</v>
      </c>
      <c r="E1717" s="5" t="s">
        <v>5857</v>
      </c>
      <c r="F1717" s="5">
        <v>-1831</v>
      </c>
      <c r="G1717" s="5" t="s">
        <v>52</v>
      </c>
      <c r="H1717" s="5" t="s">
        <v>173</v>
      </c>
      <c r="I1717" s="5">
        <v>76385.16</v>
      </c>
      <c r="J1717" s="5" t="s">
        <v>254</v>
      </c>
      <c r="K1717" s="5" t="s">
        <v>40</v>
      </c>
      <c r="L1717" s="5" t="s">
        <v>56</v>
      </c>
      <c r="M1717" s="5">
        <v>2.7</v>
      </c>
      <c r="N1717" s="5" t="s">
        <v>57</v>
      </c>
      <c r="O1717" s="5">
        <v>12</v>
      </c>
    </row>
    <row r="1718" spans="1:15" x14ac:dyDescent="0.2">
      <c r="A1718" s="5" t="s">
        <v>5858</v>
      </c>
      <c r="B1718" s="5" t="s">
        <v>5859</v>
      </c>
      <c r="C1718" s="5">
        <v>55</v>
      </c>
      <c r="D1718" s="5" t="s">
        <v>50</v>
      </c>
      <c r="E1718" s="5" t="s">
        <v>5860</v>
      </c>
      <c r="F1718" s="5">
        <v>-3048</v>
      </c>
      <c r="G1718" s="5" t="s">
        <v>85</v>
      </c>
      <c r="H1718" s="5" t="s">
        <v>79</v>
      </c>
      <c r="I1718" s="5">
        <v>174929.23</v>
      </c>
      <c r="J1718" s="5" t="s">
        <v>3563</v>
      </c>
      <c r="K1718" s="5" t="s">
        <v>81</v>
      </c>
      <c r="L1718" s="5" t="s">
        <v>32</v>
      </c>
      <c r="M1718" s="5">
        <v>3.33</v>
      </c>
      <c r="N1718" s="5" t="s">
        <v>33</v>
      </c>
      <c r="O1718" s="5">
        <v>5</v>
      </c>
    </row>
    <row r="1719" spans="1:15" x14ac:dyDescent="0.2">
      <c r="A1719" s="5" t="s">
        <v>5861</v>
      </c>
      <c r="B1719" s="5" t="s">
        <v>3400</v>
      </c>
      <c r="C1719" s="5">
        <v>36</v>
      </c>
      <c r="D1719" s="5" t="s">
        <v>50</v>
      </c>
      <c r="E1719" s="5" t="s">
        <v>5862</v>
      </c>
      <c r="F1719" s="5">
        <v>-5066</v>
      </c>
      <c r="G1719" s="5" t="s">
        <v>19</v>
      </c>
      <c r="H1719" s="5" t="s">
        <v>144</v>
      </c>
      <c r="I1719" s="5">
        <v>105453.36</v>
      </c>
      <c r="J1719" s="5" t="s">
        <v>4020</v>
      </c>
      <c r="K1719" s="5" t="s">
        <v>136</v>
      </c>
      <c r="L1719" s="5" t="s">
        <v>56</v>
      </c>
      <c r="M1719" s="5">
        <v>1.39</v>
      </c>
      <c r="N1719" s="5" t="s">
        <v>57</v>
      </c>
      <c r="O1719" s="5">
        <v>25</v>
      </c>
    </row>
    <row r="1720" spans="1:15" x14ac:dyDescent="0.2">
      <c r="A1720" s="5" t="s">
        <v>5863</v>
      </c>
      <c r="B1720" s="5" t="s">
        <v>5864</v>
      </c>
      <c r="C1720" s="5">
        <v>42</v>
      </c>
      <c r="D1720" s="5" t="s">
        <v>50</v>
      </c>
      <c r="E1720" s="5" t="s">
        <v>5865</v>
      </c>
      <c r="F1720" s="5">
        <v>-9208</v>
      </c>
      <c r="G1720" s="5" t="s">
        <v>45</v>
      </c>
      <c r="H1720" s="5" t="s">
        <v>66</v>
      </c>
      <c r="I1720" s="5">
        <v>128135.65</v>
      </c>
      <c r="J1720" s="5" t="s">
        <v>5866</v>
      </c>
      <c r="K1720" s="5" t="s">
        <v>22</v>
      </c>
      <c r="L1720" s="5" t="s">
        <v>32</v>
      </c>
      <c r="M1720" s="5">
        <v>4.45</v>
      </c>
      <c r="N1720" s="5" t="s">
        <v>57</v>
      </c>
      <c r="O1720" s="5">
        <v>12</v>
      </c>
    </row>
    <row r="1721" spans="1:15" x14ac:dyDescent="0.2">
      <c r="A1721" s="5" t="s">
        <v>5867</v>
      </c>
      <c r="B1721" s="5" t="s">
        <v>5868</v>
      </c>
      <c r="C1721" s="5">
        <v>26</v>
      </c>
      <c r="D1721" s="5" t="s">
        <v>50</v>
      </c>
      <c r="E1721" s="5" t="s">
        <v>5869</v>
      </c>
      <c r="F1721" s="5">
        <v>-5419</v>
      </c>
      <c r="G1721" s="5" t="s">
        <v>45</v>
      </c>
      <c r="H1721" s="5" t="s">
        <v>66</v>
      </c>
      <c r="I1721" s="5">
        <v>39819.85</v>
      </c>
      <c r="J1721" s="5" t="s">
        <v>1489</v>
      </c>
      <c r="K1721" s="5" t="s">
        <v>47</v>
      </c>
      <c r="L1721" s="5" t="s">
        <v>23</v>
      </c>
      <c r="M1721" s="5">
        <v>1.74</v>
      </c>
      <c r="N1721" s="5" t="s">
        <v>57</v>
      </c>
      <c r="O1721" s="5">
        <v>27</v>
      </c>
    </row>
    <row r="1722" spans="1:15" x14ac:dyDescent="0.2">
      <c r="A1722" s="5" t="s">
        <v>5870</v>
      </c>
      <c r="B1722" s="5" t="s">
        <v>5871</v>
      </c>
      <c r="C1722" s="5">
        <v>43</v>
      </c>
      <c r="D1722" s="5" t="s">
        <v>17</v>
      </c>
      <c r="E1722" s="5" t="s">
        <v>5872</v>
      </c>
      <c r="F1722" s="5">
        <v>-4586</v>
      </c>
      <c r="G1722" s="5" t="s">
        <v>78</v>
      </c>
      <c r="H1722" s="5" t="s">
        <v>194</v>
      </c>
      <c r="I1722" s="5">
        <v>142430.56</v>
      </c>
      <c r="J1722" s="5" t="s">
        <v>3802</v>
      </c>
      <c r="K1722" s="5" t="s">
        <v>81</v>
      </c>
      <c r="L1722" s="5" t="s">
        <v>32</v>
      </c>
      <c r="M1722" s="5">
        <v>1.1100000000000001</v>
      </c>
      <c r="N1722" s="5" t="s">
        <v>41</v>
      </c>
      <c r="O1722" s="5">
        <v>30</v>
      </c>
    </row>
    <row r="1723" spans="1:15" x14ac:dyDescent="0.2">
      <c r="A1723" s="5" t="s">
        <v>5873</v>
      </c>
      <c r="B1723" s="5" t="s">
        <v>5874</v>
      </c>
      <c r="C1723" s="5">
        <v>42</v>
      </c>
      <c r="D1723" s="5" t="s">
        <v>27</v>
      </c>
      <c r="E1723" s="5" t="s">
        <v>5875</v>
      </c>
      <c r="F1723" s="5">
        <v>-4703</v>
      </c>
      <c r="G1723" s="5" t="s">
        <v>45</v>
      </c>
      <c r="H1723" s="5" t="s">
        <v>71</v>
      </c>
      <c r="I1723" s="5">
        <v>177550.07</v>
      </c>
      <c r="J1723" s="5" t="s">
        <v>2080</v>
      </c>
      <c r="K1723" s="5" t="s">
        <v>104</v>
      </c>
      <c r="L1723" s="5" t="s">
        <v>32</v>
      </c>
      <c r="M1723" s="5">
        <v>1.82</v>
      </c>
      <c r="N1723" s="5" t="s">
        <v>57</v>
      </c>
      <c r="O1723" s="5">
        <v>9</v>
      </c>
    </row>
    <row r="1724" spans="1:15" x14ac:dyDescent="0.2">
      <c r="A1724" s="5" t="s">
        <v>5876</v>
      </c>
      <c r="B1724" s="5" t="s">
        <v>5877</v>
      </c>
      <c r="C1724" s="5">
        <v>30</v>
      </c>
      <c r="D1724" s="5" t="s">
        <v>50</v>
      </c>
      <c r="E1724" s="5" t="s">
        <v>5878</v>
      </c>
      <c r="F1724" s="5">
        <v>-5460</v>
      </c>
      <c r="G1724" s="5" t="s">
        <v>52</v>
      </c>
      <c r="H1724" s="5" t="s">
        <v>53</v>
      </c>
      <c r="I1724" s="5">
        <v>61707.44</v>
      </c>
      <c r="J1724" s="5" t="s">
        <v>5879</v>
      </c>
      <c r="K1724" s="5" t="s">
        <v>22</v>
      </c>
      <c r="L1724" s="5" t="s">
        <v>73</v>
      </c>
      <c r="M1724" s="5">
        <v>2.5099999999999998</v>
      </c>
      <c r="N1724" s="5" t="s">
        <v>74</v>
      </c>
      <c r="O1724" s="5">
        <v>6</v>
      </c>
    </row>
    <row r="1725" spans="1:15" x14ac:dyDescent="0.2">
      <c r="A1725" s="5" t="s">
        <v>5880</v>
      </c>
      <c r="B1725" s="5" t="s">
        <v>5881</v>
      </c>
      <c r="C1725" s="5">
        <v>61</v>
      </c>
      <c r="D1725" s="5" t="s">
        <v>27</v>
      </c>
      <c r="E1725" s="5" t="s">
        <v>5882</v>
      </c>
      <c r="F1725" s="5">
        <v>-5594</v>
      </c>
      <c r="G1725" s="5" t="s">
        <v>116</v>
      </c>
      <c r="H1725" s="5" t="s">
        <v>20</v>
      </c>
      <c r="I1725" s="5">
        <v>79478.36</v>
      </c>
      <c r="J1725" s="5" t="s">
        <v>945</v>
      </c>
      <c r="K1725" s="5" t="s">
        <v>127</v>
      </c>
      <c r="L1725" s="5" t="s">
        <v>23</v>
      </c>
      <c r="M1725" s="5">
        <v>1.77</v>
      </c>
      <c r="N1725" s="5" t="s">
        <v>24</v>
      </c>
      <c r="O1725" s="5">
        <v>23</v>
      </c>
    </row>
    <row r="1726" spans="1:15" x14ac:dyDescent="0.2">
      <c r="A1726" s="5" t="s">
        <v>5883</v>
      </c>
      <c r="B1726" s="5" t="s">
        <v>5884</v>
      </c>
      <c r="C1726" s="5">
        <v>46</v>
      </c>
      <c r="D1726" s="5" t="s">
        <v>27</v>
      </c>
      <c r="E1726" s="5" t="s">
        <v>5885</v>
      </c>
      <c r="F1726" s="5">
        <v>-5874</v>
      </c>
      <c r="G1726" s="5" t="s">
        <v>37</v>
      </c>
      <c r="H1726" s="5" t="s">
        <v>66</v>
      </c>
      <c r="I1726" s="5">
        <v>133494.85999999999</v>
      </c>
      <c r="J1726" s="5" t="s">
        <v>282</v>
      </c>
      <c r="K1726" s="5" t="s">
        <v>55</v>
      </c>
      <c r="L1726" s="5" t="s">
        <v>32</v>
      </c>
      <c r="M1726" s="5">
        <v>2.2200000000000002</v>
      </c>
      <c r="N1726" s="5" t="s">
        <v>57</v>
      </c>
      <c r="O1726" s="5">
        <v>25</v>
      </c>
    </row>
    <row r="1727" spans="1:15" x14ac:dyDescent="0.2">
      <c r="A1727" s="5" t="s">
        <v>5886</v>
      </c>
      <c r="B1727" s="5" t="s">
        <v>2323</v>
      </c>
      <c r="C1727" s="5">
        <v>41</v>
      </c>
      <c r="D1727" s="5" t="s">
        <v>17</v>
      </c>
      <c r="E1727" s="5" t="s">
        <v>5887</v>
      </c>
      <c r="F1727" s="5">
        <v>-2630</v>
      </c>
      <c r="G1727" s="5" t="s">
        <v>78</v>
      </c>
      <c r="H1727" s="5" t="s">
        <v>194</v>
      </c>
      <c r="I1727" s="5">
        <v>119629.23</v>
      </c>
      <c r="J1727" s="5" t="s">
        <v>1448</v>
      </c>
      <c r="K1727" s="5" t="s">
        <v>104</v>
      </c>
      <c r="L1727" s="5" t="s">
        <v>32</v>
      </c>
      <c r="M1727" s="5">
        <v>2.0699999999999998</v>
      </c>
      <c r="N1727" s="5" t="s">
        <v>74</v>
      </c>
      <c r="O1727" s="5">
        <v>37</v>
      </c>
    </row>
    <row r="1728" spans="1:15" x14ac:dyDescent="0.2">
      <c r="A1728" s="5" t="s">
        <v>5888</v>
      </c>
      <c r="B1728" s="5" t="s">
        <v>490</v>
      </c>
      <c r="C1728" s="5">
        <v>49</v>
      </c>
      <c r="D1728" s="5" t="s">
        <v>50</v>
      </c>
      <c r="E1728" s="5" t="s">
        <v>5889</v>
      </c>
      <c r="F1728" s="5">
        <v>-6442</v>
      </c>
      <c r="G1728" s="5" t="s">
        <v>116</v>
      </c>
      <c r="H1728" s="5" t="s">
        <v>38</v>
      </c>
      <c r="I1728" s="5">
        <v>114771.24</v>
      </c>
      <c r="J1728" s="5" t="s">
        <v>3600</v>
      </c>
      <c r="K1728" s="5" t="s">
        <v>62</v>
      </c>
      <c r="L1728" s="5" t="s">
        <v>32</v>
      </c>
      <c r="M1728" s="5">
        <v>3.49</v>
      </c>
      <c r="N1728" s="5" t="s">
        <v>24</v>
      </c>
      <c r="O1728" s="5">
        <v>22</v>
      </c>
    </row>
    <row r="1729" spans="1:15" x14ac:dyDescent="0.2">
      <c r="A1729" s="5" t="s">
        <v>5890</v>
      </c>
      <c r="B1729" s="5" t="s">
        <v>5891</v>
      </c>
      <c r="C1729" s="5">
        <v>27</v>
      </c>
      <c r="D1729" s="5" t="s">
        <v>50</v>
      </c>
      <c r="E1729" s="5" t="s">
        <v>5892</v>
      </c>
      <c r="F1729" s="5">
        <v>-8495</v>
      </c>
      <c r="G1729" s="5" t="s">
        <v>37</v>
      </c>
      <c r="H1729" s="5" t="s">
        <v>173</v>
      </c>
      <c r="I1729" s="5">
        <v>116594.48</v>
      </c>
      <c r="J1729" s="5" t="s">
        <v>5893</v>
      </c>
      <c r="K1729" s="5" t="s">
        <v>81</v>
      </c>
      <c r="L1729" s="5" t="s">
        <v>56</v>
      </c>
      <c r="M1729" s="5">
        <v>4.0599999999999996</v>
      </c>
      <c r="N1729" s="5" t="s">
        <v>41</v>
      </c>
      <c r="O1729" s="5">
        <v>10</v>
      </c>
    </row>
    <row r="1730" spans="1:15" x14ac:dyDescent="0.2">
      <c r="A1730" s="5" t="s">
        <v>5894</v>
      </c>
      <c r="B1730" s="5" t="s">
        <v>2312</v>
      </c>
      <c r="C1730" s="5">
        <v>62</v>
      </c>
      <c r="D1730" s="5" t="s">
        <v>17</v>
      </c>
      <c r="E1730" s="5" t="s">
        <v>5895</v>
      </c>
      <c r="F1730" s="5">
        <v>-9182</v>
      </c>
      <c r="G1730" s="5" t="s">
        <v>116</v>
      </c>
      <c r="H1730" s="5" t="s">
        <v>71</v>
      </c>
      <c r="I1730" s="5">
        <v>73657.149999999994</v>
      </c>
      <c r="J1730" s="5" t="s">
        <v>5896</v>
      </c>
      <c r="K1730" s="5" t="s">
        <v>62</v>
      </c>
      <c r="L1730" s="5" t="s">
        <v>32</v>
      </c>
      <c r="M1730" s="5">
        <v>2</v>
      </c>
      <c r="N1730" s="5" t="s">
        <v>57</v>
      </c>
      <c r="O1730" s="5">
        <v>23</v>
      </c>
    </row>
    <row r="1731" spans="1:15" x14ac:dyDescent="0.2">
      <c r="A1731" s="5" t="s">
        <v>5897</v>
      </c>
      <c r="B1731" s="5" t="s">
        <v>1589</v>
      </c>
      <c r="C1731" s="5">
        <v>50</v>
      </c>
      <c r="D1731" s="5" t="s">
        <v>50</v>
      </c>
      <c r="E1731" s="5" t="s">
        <v>5898</v>
      </c>
      <c r="F1731" s="5">
        <v>-7352</v>
      </c>
      <c r="G1731" s="5" t="s">
        <v>99</v>
      </c>
      <c r="H1731" s="5" t="s">
        <v>173</v>
      </c>
      <c r="I1731" s="5">
        <v>65214.86</v>
      </c>
      <c r="J1731" s="5" t="s">
        <v>5899</v>
      </c>
      <c r="K1731" s="5" t="s">
        <v>104</v>
      </c>
      <c r="L1731" s="5" t="s">
        <v>32</v>
      </c>
      <c r="M1731" s="5">
        <v>4.05</v>
      </c>
      <c r="N1731" s="5" t="s">
        <v>57</v>
      </c>
      <c r="O1731" s="5">
        <v>35</v>
      </c>
    </row>
    <row r="1732" spans="1:15" x14ac:dyDescent="0.2">
      <c r="A1732" s="5" t="s">
        <v>5900</v>
      </c>
      <c r="B1732" s="5" t="s">
        <v>2412</v>
      </c>
      <c r="C1732" s="5">
        <v>37</v>
      </c>
      <c r="D1732" s="5" t="s">
        <v>27</v>
      </c>
      <c r="E1732" s="5" t="s">
        <v>5901</v>
      </c>
      <c r="F1732" s="5">
        <v>-8765</v>
      </c>
      <c r="G1732" s="5" t="s">
        <v>94</v>
      </c>
      <c r="H1732" s="5" t="s">
        <v>38</v>
      </c>
      <c r="I1732" s="5">
        <v>56856.51</v>
      </c>
      <c r="J1732" s="5" t="s">
        <v>1569</v>
      </c>
      <c r="K1732" s="5" t="s">
        <v>62</v>
      </c>
      <c r="L1732" s="5" t="s">
        <v>56</v>
      </c>
      <c r="M1732" s="5">
        <v>1.33</v>
      </c>
      <c r="N1732" s="5" t="s">
        <v>41</v>
      </c>
      <c r="O1732" s="5">
        <v>26</v>
      </c>
    </row>
    <row r="1733" spans="1:15" x14ac:dyDescent="0.2">
      <c r="A1733" s="5" t="s">
        <v>5902</v>
      </c>
      <c r="B1733" s="5" t="s">
        <v>5903</v>
      </c>
      <c r="C1733" s="5">
        <v>62</v>
      </c>
      <c r="D1733" s="5" t="s">
        <v>17</v>
      </c>
      <c r="E1733" s="5" t="s">
        <v>5904</v>
      </c>
      <c r="F1733" s="5">
        <v>-5388</v>
      </c>
      <c r="G1733" s="5" t="s">
        <v>116</v>
      </c>
      <c r="H1733" s="5" t="s">
        <v>66</v>
      </c>
      <c r="I1733" s="5">
        <v>114536.67</v>
      </c>
      <c r="J1733" s="5" t="s">
        <v>5905</v>
      </c>
      <c r="K1733" s="5" t="s">
        <v>104</v>
      </c>
      <c r="L1733" s="5" t="s">
        <v>32</v>
      </c>
      <c r="M1733" s="5">
        <v>3.68</v>
      </c>
      <c r="N1733" s="5" t="s">
        <v>74</v>
      </c>
      <c r="O1733" s="5">
        <v>26</v>
      </c>
    </row>
    <row r="1734" spans="1:15" x14ac:dyDescent="0.2">
      <c r="A1734" s="5" t="s">
        <v>5906</v>
      </c>
      <c r="B1734" s="5" t="s">
        <v>4567</v>
      </c>
      <c r="C1734" s="5">
        <v>56</v>
      </c>
      <c r="D1734" s="5" t="s">
        <v>27</v>
      </c>
      <c r="E1734" s="5" t="s">
        <v>5907</v>
      </c>
      <c r="F1734" s="5">
        <v>-6231</v>
      </c>
      <c r="G1734" s="5" t="s">
        <v>52</v>
      </c>
      <c r="H1734" s="5" t="s">
        <v>38</v>
      </c>
      <c r="I1734" s="5">
        <v>144047.35999999999</v>
      </c>
      <c r="J1734" s="5" t="s">
        <v>5908</v>
      </c>
      <c r="K1734" s="5" t="s">
        <v>118</v>
      </c>
      <c r="L1734" s="5" t="s">
        <v>23</v>
      </c>
      <c r="M1734" s="5">
        <v>2.66</v>
      </c>
      <c r="N1734" s="5" t="s">
        <v>33</v>
      </c>
      <c r="O1734" s="5">
        <v>14</v>
      </c>
    </row>
    <row r="1735" spans="1:15" x14ac:dyDescent="0.2">
      <c r="A1735" s="5" t="s">
        <v>5909</v>
      </c>
      <c r="B1735" s="5" t="s">
        <v>2953</v>
      </c>
      <c r="C1735" s="5">
        <v>27</v>
      </c>
      <c r="D1735" s="5" t="s">
        <v>27</v>
      </c>
      <c r="E1735" s="5" t="s">
        <v>5910</v>
      </c>
      <c r="F1735" s="5">
        <v>-5720</v>
      </c>
      <c r="G1735" s="5" t="s">
        <v>94</v>
      </c>
      <c r="H1735" s="5" t="s">
        <v>71</v>
      </c>
      <c r="I1735" s="5">
        <v>39237.9</v>
      </c>
      <c r="J1735" s="5" t="s">
        <v>1958</v>
      </c>
      <c r="K1735" s="5" t="s">
        <v>40</v>
      </c>
      <c r="L1735" s="5" t="s">
        <v>32</v>
      </c>
      <c r="M1735" s="5">
        <v>2.9</v>
      </c>
      <c r="N1735" s="5" t="s">
        <v>41</v>
      </c>
      <c r="O1735" s="5">
        <v>3</v>
      </c>
    </row>
    <row r="1736" spans="1:15" x14ac:dyDescent="0.2">
      <c r="A1736" s="5" t="s">
        <v>5911</v>
      </c>
      <c r="B1736" s="5" t="s">
        <v>5481</v>
      </c>
      <c r="C1736" s="5">
        <v>32</v>
      </c>
      <c r="D1736" s="5" t="s">
        <v>27</v>
      </c>
      <c r="E1736" s="5" t="s">
        <v>5912</v>
      </c>
      <c r="F1736" s="5">
        <v>-9068</v>
      </c>
      <c r="G1736" s="5" t="s">
        <v>94</v>
      </c>
      <c r="H1736" s="5" t="s">
        <v>20</v>
      </c>
      <c r="I1736" s="5">
        <v>166056.21</v>
      </c>
      <c r="J1736" s="5" t="s">
        <v>1362</v>
      </c>
      <c r="K1736" s="5" t="s">
        <v>118</v>
      </c>
      <c r="L1736" s="5" t="s">
        <v>32</v>
      </c>
      <c r="M1736" s="5">
        <v>2.5499999999999998</v>
      </c>
      <c r="N1736" s="5" t="s">
        <v>33</v>
      </c>
      <c r="O1736" s="5">
        <v>36</v>
      </c>
    </row>
    <row r="1737" spans="1:15" x14ac:dyDescent="0.2">
      <c r="A1737" s="5" t="s">
        <v>5913</v>
      </c>
      <c r="B1737" s="5" t="s">
        <v>5914</v>
      </c>
      <c r="C1737" s="5">
        <v>30</v>
      </c>
      <c r="D1737" s="5" t="s">
        <v>27</v>
      </c>
      <c r="E1737" s="5" t="s">
        <v>5915</v>
      </c>
      <c r="F1737" s="5">
        <v>-5726</v>
      </c>
      <c r="G1737" s="5" t="s">
        <v>52</v>
      </c>
      <c r="H1737" s="5" t="s">
        <v>194</v>
      </c>
      <c r="I1737" s="5">
        <v>148534.6</v>
      </c>
      <c r="J1737" s="5" t="s">
        <v>2193</v>
      </c>
      <c r="K1737" s="5" t="s">
        <v>104</v>
      </c>
      <c r="L1737" s="5" t="s">
        <v>32</v>
      </c>
      <c r="M1737" s="5">
        <v>2.29</v>
      </c>
      <c r="N1737" s="5" t="s">
        <v>33</v>
      </c>
      <c r="O1737" s="5">
        <v>9</v>
      </c>
    </row>
    <row r="1738" spans="1:15" x14ac:dyDescent="0.2">
      <c r="A1738" s="5" t="s">
        <v>5916</v>
      </c>
      <c r="B1738" s="5" t="s">
        <v>2848</v>
      </c>
      <c r="C1738" s="5">
        <v>62</v>
      </c>
      <c r="D1738" s="5" t="s">
        <v>27</v>
      </c>
      <c r="E1738" s="5" t="s">
        <v>5917</v>
      </c>
      <c r="F1738" s="5">
        <v>-7964</v>
      </c>
      <c r="G1738" s="5" t="s">
        <v>29</v>
      </c>
      <c r="H1738" s="5" t="s">
        <v>30</v>
      </c>
      <c r="I1738" s="5">
        <v>167988.36</v>
      </c>
      <c r="J1738" s="5" t="s">
        <v>5410</v>
      </c>
      <c r="K1738" s="5" t="s">
        <v>127</v>
      </c>
      <c r="L1738" s="5" t="s">
        <v>23</v>
      </c>
      <c r="M1738" s="5">
        <v>2.84</v>
      </c>
      <c r="N1738" s="5" t="s">
        <v>57</v>
      </c>
      <c r="O1738" s="5">
        <v>37</v>
      </c>
    </row>
    <row r="1739" spans="1:15" x14ac:dyDescent="0.2">
      <c r="A1739" s="5" t="s">
        <v>5918</v>
      </c>
      <c r="B1739" s="5" t="s">
        <v>431</v>
      </c>
      <c r="C1739" s="5">
        <v>22</v>
      </c>
      <c r="D1739" s="5" t="s">
        <v>27</v>
      </c>
      <c r="E1739" s="5" t="s">
        <v>5919</v>
      </c>
      <c r="F1739" s="5">
        <v>-10437</v>
      </c>
      <c r="G1739" s="5" t="s">
        <v>19</v>
      </c>
      <c r="H1739" s="5" t="s">
        <v>71</v>
      </c>
      <c r="I1739" s="5">
        <v>61320.7</v>
      </c>
      <c r="J1739" s="5" t="s">
        <v>1543</v>
      </c>
      <c r="K1739" s="5" t="s">
        <v>104</v>
      </c>
      <c r="L1739" s="5" t="s">
        <v>73</v>
      </c>
      <c r="M1739" s="5">
        <v>3.27</v>
      </c>
      <c r="N1739" s="5" t="s">
        <v>74</v>
      </c>
      <c r="O1739" s="5">
        <v>39</v>
      </c>
    </row>
    <row r="1740" spans="1:15" x14ac:dyDescent="0.2">
      <c r="A1740" s="5" t="s">
        <v>5920</v>
      </c>
      <c r="B1740" s="5" t="s">
        <v>1091</v>
      </c>
      <c r="C1740" s="5">
        <v>65</v>
      </c>
      <c r="D1740" s="5" t="s">
        <v>27</v>
      </c>
      <c r="E1740" s="5" t="s">
        <v>5921</v>
      </c>
      <c r="F1740" s="5">
        <v>-6233</v>
      </c>
      <c r="G1740" s="5" t="s">
        <v>99</v>
      </c>
      <c r="H1740" s="5" t="s">
        <v>173</v>
      </c>
      <c r="I1740" s="5">
        <v>66997.679999999993</v>
      </c>
      <c r="J1740" s="5" t="s">
        <v>1754</v>
      </c>
      <c r="K1740" s="5" t="s">
        <v>22</v>
      </c>
      <c r="L1740" s="5" t="s">
        <v>23</v>
      </c>
      <c r="M1740" s="5">
        <v>4.82</v>
      </c>
      <c r="N1740" s="5" t="s">
        <v>74</v>
      </c>
      <c r="O1740" s="5">
        <v>10</v>
      </c>
    </row>
    <row r="1741" spans="1:15" x14ac:dyDescent="0.2">
      <c r="A1741" s="5" t="s">
        <v>5922</v>
      </c>
      <c r="B1741" s="5" t="s">
        <v>3708</v>
      </c>
      <c r="C1741" s="5">
        <v>58</v>
      </c>
      <c r="D1741" s="5" t="s">
        <v>27</v>
      </c>
      <c r="E1741" s="5" t="s">
        <v>5923</v>
      </c>
      <c r="F1741" s="5">
        <v>-6548</v>
      </c>
      <c r="G1741" s="5" t="s">
        <v>52</v>
      </c>
      <c r="H1741" s="5" t="s">
        <v>38</v>
      </c>
      <c r="I1741" s="5">
        <v>74455.759999999995</v>
      </c>
      <c r="J1741" s="5" t="s">
        <v>5924</v>
      </c>
      <c r="K1741" s="5" t="s">
        <v>22</v>
      </c>
      <c r="L1741" s="5" t="s">
        <v>23</v>
      </c>
      <c r="M1741" s="5">
        <v>1.78</v>
      </c>
      <c r="N1741" s="5" t="s">
        <v>24</v>
      </c>
      <c r="O1741" s="5">
        <v>17</v>
      </c>
    </row>
    <row r="1742" spans="1:15" x14ac:dyDescent="0.2">
      <c r="A1742" s="5" t="s">
        <v>5925</v>
      </c>
      <c r="B1742" s="5" t="s">
        <v>5926</v>
      </c>
      <c r="C1742" s="5">
        <v>52</v>
      </c>
      <c r="D1742" s="5" t="s">
        <v>17</v>
      </c>
      <c r="E1742" s="5" t="s">
        <v>5927</v>
      </c>
      <c r="F1742" s="5">
        <v>-5824</v>
      </c>
      <c r="G1742" s="5" t="s">
        <v>116</v>
      </c>
      <c r="H1742" s="5" t="s">
        <v>20</v>
      </c>
      <c r="I1742" s="5">
        <v>150212.06</v>
      </c>
      <c r="J1742" s="5" t="s">
        <v>4849</v>
      </c>
      <c r="K1742" s="5" t="s">
        <v>22</v>
      </c>
      <c r="L1742" s="5" t="s">
        <v>73</v>
      </c>
      <c r="M1742" s="5">
        <v>1.35</v>
      </c>
      <c r="N1742" s="5" t="s">
        <v>74</v>
      </c>
      <c r="O1742" s="5">
        <v>4</v>
      </c>
    </row>
    <row r="1743" spans="1:15" x14ac:dyDescent="0.2">
      <c r="A1743" s="5" t="s">
        <v>5928</v>
      </c>
      <c r="B1743" s="5" t="s">
        <v>3007</v>
      </c>
      <c r="C1743" s="5">
        <v>60</v>
      </c>
      <c r="D1743" s="5" t="s">
        <v>27</v>
      </c>
      <c r="E1743" s="5" t="s">
        <v>5929</v>
      </c>
      <c r="F1743" s="5">
        <v>-10550</v>
      </c>
      <c r="G1743" s="5" t="s">
        <v>19</v>
      </c>
      <c r="H1743" s="5" t="s">
        <v>71</v>
      </c>
      <c r="I1743" s="5">
        <v>93066.22</v>
      </c>
      <c r="J1743" s="5" t="s">
        <v>5930</v>
      </c>
      <c r="K1743" s="5" t="s">
        <v>127</v>
      </c>
      <c r="L1743" s="5" t="s">
        <v>23</v>
      </c>
      <c r="M1743" s="5">
        <v>4.09</v>
      </c>
      <c r="N1743" s="5" t="s">
        <v>74</v>
      </c>
      <c r="O1743" s="5">
        <v>19</v>
      </c>
    </row>
    <row r="1744" spans="1:15" x14ac:dyDescent="0.2">
      <c r="A1744" s="5" t="s">
        <v>5931</v>
      </c>
      <c r="B1744" s="5" t="s">
        <v>5932</v>
      </c>
      <c r="C1744" s="5">
        <v>24</v>
      </c>
      <c r="D1744" s="5" t="s">
        <v>27</v>
      </c>
      <c r="E1744" s="5" t="s">
        <v>5933</v>
      </c>
      <c r="F1744" s="5">
        <v>-9559</v>
      </c>
      <c r="G1744" s="5" t="s">
        <v>29</v>
      </c>
      <c r="H1744" s="5" t="s">
        <v>71</v>
      </c>
      <c r="I1744" s="5">
        <v>93608.76</v>
      </c>
      <c r="J1744" s="5" t="s">
        <v>5934</v>
      </c>
      <c r="K1744" s="5" t="s">
        <v>22</v>
      </c>
      <c r="L1744" s="5" t="s">
        <v>23</v>
      </c>
      <c r="M1744" s="5">
        <v>4.5</v>
      </c>
      <c r="N1744" s="5" t="s">
        <v>57</v>
      </c>
      <c r="O1744" s="5">
        <v>2</v>
      </c>
    </row>
    <row r="1745" spans="1:15" x14ac:dyDescent="0.2">
      <c r="A1745" s="5" t="s">
        <v>5935</v>
      </c>
      <c r="B1745" s="5" t="s">
        <v>2629</v>
      </c>
      <c r="C1745" s="5">
        <v>31</v>
      </c>
      <c r="D1745" s="5" t="s">
        <v>27</v>
      </c>
      <c r="E1745" s="5" t="s">
        <v>5936</v>
      </c>
      <c r="F1745" s="5">
        <v>-9991</v>
      </c>
      <c r="G1745" s="5" t="s">
        <v>37</v>
      </c>
      <c r="H1745" s="5" t="s">
        <v>194</v>
      </c>
      <c r="I1745" s="5">
        <v>115260</v>
      </c>
      <c r="J1745" s="5" t="s">
        <v>5937</v>
      </c>
      <c r="K1745" s="5" t="s">
        <v>55</v>
      </c>
      <c r="L1745" s="5" t="s">
        <v>23</v>
      </c>
      <c r="M1745" s="5">
        <v>1.84</v>
      </c>
      <c r="N1745" s="5" t="s">
        <v>24</v>
      </c>
      <c r="O1745" s="5">
        <v>4</v>
      </c>
    </row>
    <row r="1746" spans="1:15" x14ac:dyDescent="0.2">
      <c r="A1746" s="5" t="s">
        <v>5938</v>
      </c>
      <c r="B1746" s="5" t="s">
        <v>3183</v>
      </c>
      <c r="C1746" s="5">
        <v>52</v>
      </c>
      <c r="D1746" s="5" t="s">
        <v>17</v>
      </c>
      <c r="E1746" s="5" t="s">
        <v>5939</v>
      </c>
      <c r="F1746" s="5">
        <v>-3527</v>
      </c>
      <c r="G1746" s="5" t="s">
        <v>99</v>
      </c>
      <c r="H1746" s="5" t="s">
        <v>20</v>
      </c>
      <c r="I1746" s="5">
        <v>90412.85</v>
      </c>
      <c r="J1746" s="5" t="s">
        <v>46</v>
      </c>
      <c r="K1746" s="5" t="s">
        <v>62</v>
      </c>
      <c r="L1746" s="5" t="s">
        <v>56</v>
      </c>
      <c r="M1746" s="5">
        <v>1.4</v>
      </c>
      <c r="N1746" s="5" t="s">
        <v>74</v>
      </c>
      <c r="O1746" s="5">
        <v>31</v>
      </c>
    </row>
    <row r="1747" spans="1:15" x14ac:dyDescent="0.2">
      <c r="A1747" s="5" t="s">
        <v>5940</v>
      </c>
      <c r="B1747" s="5" t="s">
        <v>5941</v>
      </c>
      <c r="C1747" s="5">
        <v>30</v>
      </c>
      <c r="D1747" s="5" t="s">
        <v>17</v>
      </c>
      <c r="E1747" s="5" t="s">
        <v>5942</v>
      </c>
      <c r="F1747" s="5">
        <v>-7662</v>
      </c>
      <c r="G1747" s="5" t="s">
        <v>45</v>
      </c>
      <c r="H1747" s="5" t="s">
        <v>53</v>
      </c>
      <c r="I1747" s="5">
        <v>79000.990000000005</v>
      </c>
      <c r="J1747" s="5" t="s">
        <v>5943</v>
      </c>
      <c r="K1747" s="5" t="s">
        <v>22</v>
      </c>
      <c r="L1747" s="5" t="s">
        <v>32</v>
      </c>
      <c r="M1747" s="5">
        <v>4.88</v>
      </c>
      <c r="N1747" s="5" t="s">
        <v>57</v>
      </c>
      <c r="O1747" s="5">
        <v>35</v>
      </c>
    </row>
    <row r="1748" spans="1:15" x14ac:dyDescent="0.2">
      <c r="A1748" s="5" t="s">
        <v>5944</v>
      </c>
      <c r="B1748" s="5" t="s">
        <v>5945</v>
      </c>
      <c r="C1748" s="5">
        <v>40</v>
      </c>
      <c r="D1748" s="5" t="s">
        <v>27</v>
      </c>
      <c r="E1748" s="5" t="s">
        <v>5946</v>
      </c>
      <c r="F1748" s="5">
        <v>-11036</v>
      </c>
      <c r="G1748" s="5" t="s">
        <v>94</v>
      </c>
      <c r="H1748" s="5" t="s">
        <v>194</v>
      </c>
      <c r="I1748" s="5">
        <v>80981.5</v>
      </c>
      <c r="J1748" s="5" t="s">
        <v>4918</v>
      </c>
      <c r="K1748" s="5" t="s">
        <v>136</v>
      </c>
      <c r="L1748" s="5" t="s">
        <v>32</v>
      </c>
      <c r="M1748" s="5">
        <v>4.88</v>
      </c>
      <c r="N1748" s="5" t="s">
        <v>41</v>
      </c>
      <c r="O1748" s="5">
        <v>32</v>
      </c>
    </row>
    <row r="1749" spans="1:15" x14ac:dyDescent="0.2">
      <c r="A1749" s="5" t="s">
        <v>5947</v>
      </c>
      <c r="B1749" s="5" t="s">
        <v>5948</v>
      </c>
      <c r="C1749" s="5">
        <v>46</v>
      </c>
      <c r="D1749" s="5" t="s">
        <v>50</v>
      </c>
      <c r="E1749" s="5" t="s">
        <v>5949</v>
      </c>
      <c r="F1749" s="5">
        <v>-3285</v>
      </c>
      <c r="G1749" s="5" t="s">
        <v>99</v>
      </c>
      <c r="H1749" s="5" t="s">
        <v>20</v>
      </c>
      <c r="I1749" s="5">
        <v>149349.60999999999</v>
      </c>
      <c r="J1749" s="5" t="s">
        <v>46</v>
      </c>
      <c r="K1749" s="5" t="s">
        <v>22</v>
      </c>
      <c r="L1749" s="5" t="s">
        <v>56</v>
      </c>
      <c r="M1749" s="5">
        <v>2.21</v>
      </c>
      <c r="N1749" s="5" t="s">
        <v>74</v>
      </c>
      <c r="O1749" s="5">
        <v>24</v>
      </c>
    </row>
    <row r="1750" spans="1:15" x14ac:dyDescent="0.2">
      <c r="A1750" s="5" t="s">
        <v>5950</v>
      </c>
      <c r="B1750" s="5" t="s">
        <v>225</v>
      </c>
      <c r="C1750" s="5">
        <v>40</v>
      </c>
      <c r="D1750" s="5" t="s">
        <v>27</v>
      </c>
      <c r="E1750" s="5" t="s">
        <v>5951</v>
      </c>
      <c r="F1750" s="5">
        <v>-4059</v>
      </c>
      <c r="G1750" s="5" t="s">
        <v>37</v>
      </c>
      <c r="H1750" s="5" t="s">
        <v>194</v>
      </c>
      <c r="I1750" s="5">
        <v>162161.89000000001</v>
      </c>
      <c r="J1750" s="5" t="s">
        <v>5952</v>
      </c>
      <c r="K1750" s="5" t="s">
        <v>47</v>
      </c>
      <c r="L1750" s="5" t="s">
        <v>23</v>
      </c>
      <c r="M1750" s="5">
        <v>4.68</v>
      </c>
      <c r="N1750" s="5" t="s">
        <v>24</v>
      </c>
      <c r="O1750" s="5">
        <v>21</v>
      </c>
    </row>
    <row r="1751" spans="1:15" x14ac:dyDescent="0.2">
      <c r="A1751" s="5" t="s">
        <v>5953</v>
      </c>
      <c r="B1751" s="5" t="s">
        <v>3299</v>
      </c>
      <c r="C1751" s="5">
        <v>60</v>
      </c>
      <c r="D1751" s="5" t="s">
        <v>17</v>
      </c>
      <c r="E1751" s="5" t="s">
        <v>5954</v>
      </c>
      <c r="F1751" s="5">
        <v>-8530</v>
      </c>
      <c r="G1751" s="5" t="s">
        <v>19</v>
      </c>
      <c r="H1751" s="5" t="s">
        <v>66</v>
      </c>
      <c r="I1751" s="5">
        <v>114440.79</v>
      </c>
      <c r="J1751" s="5" t="s">
        <v>5955</v>
      </c>
      <c r="K1751" s="5" t="s">
        <v>62</v>
      </c>
      <c r="L1751" s="5" t="s">
        <v>73</v>
      </c>
      <c r="M1751" s="5">
        <v>1.67</v>
      </c>
      <c r="N1751" s="5" t="s">
        <v>33</v>
      </c>
      <c r="O1751" s="5">
        <v>11</v>
      </c>
    </row>
    <row r="1752" spans="1:15" x14ac:dyDescent="0.2">
      <c r="A1752" s="5" t="s">
        <v>5956</v>
      </c>
      <c r="B1752" s="5" t="s">
        <v>2964</v>
      </c>
      <c r="C1752" s="5">
        <v>53</v>
      </c>
      <c r="D1752" s="5" t="s">
        <v>17</v>
      </c>
      <c r="E1752" s="5" t="s">
        <v>5957</v>
      </c>
      <c r="F1752" s="5">
        <v>-3653</v>
      </c>
      <c r="G1752" s="5" t="s">
        <v>37</v>
      </c>
      <c r="H1752" s="5" t="s">
        <v>194</v>
      </c>
      <c r="I1752" s="5">
        <v>105551.03</v>
      </c>
      <c r="J1752" s="5" t="s">
        <v>949</v>
      </c>
      <c r="K1752" s="5" t="s">
        <v>136</v>
      </c>
      <c r="L1752" s="5" t="s">
        <v>56</v>
      </c>
      <c r="M1752" s="5">
        <v>3.33</v>
      </c>
      <c r="N1752" s="5" t="s">
        <v>57</v>
      </c>
      <c r="O1752" s="5">
        <v>39</v>
      </c>
    </row>
    <row r="1753" spans="1:15" x14ac:dyDescent="0.2">
      <c r="A1753" s="5" t="s">
        <v>5958</v>
      </c>
      <c r="B1753" s="5" t="s">
        <v>1409</v>
      </c>
      <c r="C1753" s="5">
        <v>55</v>
      </c>
      <c r="D1753" s="5" t="s">
        <v>50</v>
      </c>
      <c r="E1753" s="5" t="s">
        <v>5959</v>
      </c>
      <c r="F1753" s="5">
        <v>-6942</v>
      </c>
      <c r="G1753" s="5" t="s">
        <v>85</v>
      </c>
      <c r="H1753" s="5" t="s">
        <v>38</v>
      </c>
      <c r="I1753" s="5">
        <v>177386.35</v>
      </c>
      <c r="J1753" s="5" t="s">
        <v>4148</v>
      </c>
      <c r="K1753" s="5" t="s">
        <v>47</v>
      </c>
      <c r="L1753" s="5" t="s">
        <v>23</v>
      </c>
      <c r="M1753" s="5">
        <v>1.1200000000000001</v>
      </c>
      <c r="N1753" s="5" t="s">
        <v>74</v>
      </c>
      <c r="O1753" s="5">
        <v>37</v>
      </c>
    </row>
    <row r="1754" spans="1:15" x14ac:dyDescent="0.2">
      <c r="A1754" s="5" t="s">
        <v>5960</v>
      </c>
      <c r="B1754" s="5" t="s">
        <v>5961</v>
      </c>
      <c r="C1754" s="5">
        <v>43</v>
      </c>
      <c r="D1754" s="5" t="s">
        <v>50</v>
      </c>
      <c r="E1754" s="5" t="s">
        <v>5962</v>
      </c>
      <c r="F1754" s="5">
        <v>-8918</v>
      </c>
      <c r="G1754" s="5" t="s">
        <v>99</v>
      </c>
      <c r="H1754" s="5" t="s">
        <v>173</v>
      </c>
      <c r="I1754" s="5">
        <v>87788.94</v>
      </c>
      <c r="J1754" s="5" t="s">
        <v>4257</v>
      </c>
      <c r="K1754" s="5" t="s">
        <v>81</v>
      </c>
      <c r="L1754" s="5" t="s">
        <v>32</v>
      </c>
      <c r="M1754" s="5">
        <v>4.41</v>
      </c>
      <c r="N1754" s="5" t="s">
        <v>24</v>
      </c>
      <c r="O1754" s="5">
        <v>28</v>
      </c>
    </row>
    <row r="1755" spans="1:15" x14ac:dyDescent="0.2">
      <c r="A1755" s="5" t="s">
        <v>5963</v>
      </c>
      <c r="B1755" s="5" t="s">
        <v>5964</v>
      </c>
      <c r="C1755" s="5">
        <v>27</v>
      </c>
      <c r="D1755" s="5" t="s">
        <v>50</v>
      </c>
      <c r="E1755" s="5" t="s">
        <v>5965</v>
      </c>
      <c r="F1755" s="5">
        <v>-4294</v>
      </c>
      <c r="G1755" s="5" t="s">
        <v>37</v>
      </c>
      <c r="H1755" s="5" t="s">
        <v>66</v>
      </c>
      <c r="I1755" s="5">
        <v>88208.960000000006</v>
      </c>
      <c r="J1755" s="5" t="s">
        <v>5966</v>
      </c>
      <c r="K1755" s="5" t="s">
        <v>104</v>
      </c>
      <c r="L1755" s="5" t="s">
        <v>23</v>
      </c>
      <c r="M1755" s="5">
        <v>2.91</v>
      </c>
      <c r="N1755" s="5" t="s">
        <v>74</v>
      </c>
      <c r="O1755" s="5">
        <v>5</v>
      </c>
    </row>
    <row r="1756" spans="1:15" x14ac:dyDescent="0.2">
      <c r="A1756" s="5" t="s">
        <v>5967</v>
      </c>
      <c r="B1756" s="5" t="s">
        <v>5270</v>
      </c>
      <c r="C1756" s="5">
        <v>39</v>
      </c>
      <c r="D1756" s="5" t="s">
        <v>27</v>
      </c>
      <c r="E1756" s="5" t="s">
        <v>5968</v>
      </c>
      <c r="F1756" s="5">
        <v>-8336</v>
      </c>
      <c r="G1756" s="5" t="s">
        <v>85</v>
      </c>
      <c r="H1756" s="5" t="s">
        <v>66</v>
      </c>
      <c r="I1756" s="5">
        <v>159866.16</v>
      </c>
      <c r="J1756" s="5" t="s">
        <v>3475</v>
      </c>
      <c r="K1756" s="5" t="s">
        <v>22</v>
      </c>
      <c r="L1756" s="5" t="s">
        <v>56</v>
      </c>
      <c r="M1756" s="5">
        <v>4.1100000000000003</v>
      </c>
      <c r="N1756" s="5" t="s">
        <v>74</v>
      </c>
      <c r="O1756" s="5">
        <v>0</v>
      </c>
    </row>
    <row r="1757" spans="1:15" x14ac:dyDescent="0.2">
      <c r="A1757" s="5" t="s">
        <v>5969</v>
      </c>
      <c r="B1757" s="5" t="s">
        <v>1169</v>
      </c>
      <c r="C1757" s="5">
        <v>48</v>
      </c>
      <c r="D1757" s="5" t="s">
        <v>50</v>
      </c>
      <c r="E1757" s="5" t="s">
        <v>5970</v>
      </c>
      <c r="F1757" s="5">
        <v>-6427</v>
      </c>
      <c r="G1757" s="5" t="s">
        <v>19</v>
      </c>
      <c r="H1757" s="5" t="s">
        <v>79</v>
      </c>
      <c r="I1757" s="5">
        <v>54658.46</v>
      </c>
      <c r="J1757" s="5" t="s">
        <v>4000</v>
      </c>
      <c r="K1757" s="5" t="s">
        <v>22</v>
      </c>
      <c r="L1757" s="5" t="s">
        <v>56</v>
      </c>
      <c r="M1757" s="5">
        <v>2.63</v>
      </c>
      <c r="N1757" s="5" t="s">
        <v>24</v>
      </c>
      <c r="O1757" s="5">
        <v>32</v>
      </c>
    </row>
    <row r="1758" spans="1:15" x14ac:dyDescent="0.2">
      <c r="A1758" s="5" t="s">
        <v>5971</v>
      </c>
      <c r="B1758" s="5" t="s">
        <v>5972</v>
      </c>
      <c r="C1758" s="5">
        <v>29</v>
      </c>
      <c r="D1758" s="5" t="s">
        <v>50</v>
      </c>
      <c r="E1758" s="5" t="s">
        <v>5973</v>
      </c>
      <c r="F1758" s="5">
        <v>-5364</v>
      </c>
      <c r="G1758" s="5" t="s">
        <v>78</v>
      </c>
      <c r="H1758" s="5" t="s">
        <v>20</v>
      </c>
      <c r="I1758" s="5">
        <v>56472.07</v>
      </c>
      <c r="J1758" s="5" t="s">
        <v>3344</v>
      </c>
      <c r="K1758" s="5" t="s">
        <v>118</v>
      </c>
      <c r="L1758" s="5" t="s">
        <v>32</v>
      </c>
      <c r="M1758" s="5">
        <v>2.14</v>
      </c>
      <c r="N1758" s="5" t="s">
        <v>57</v>
      </c>
      <c r="O1758" s="5">
        <v>17</v>
      </c>
    </row>
    <row r="1759" spans="1:15" x14ac:dyDescent="0.2">
      <c r="A1759" s="5" t="s">
        <v>5974</v>
      </c>
      <c r="B1759" s="5" t="s">
        <v>5975</v>
      </c>
      <c r="C1759" s="5">
        <v>31</v>
      </c>
      <c r="D1759" s="5" t="s">
        <v>17</v>
      </c>
      <c r="E1759" s="5" t="s">
        <v>5976</v>
      </c>
      <c r="F1759" s="5">
        <v>-7153</v>
      </c>
      <c r="G1759" s="5" t="s">
        <v>45</v>
      </c>
      <c r="H1759" s="5" t="s">
        <v>144</v>
      </c>
      <c r="I1759" s="5">
        <v>74573.33</v>
      </c>
      <c r="J1759" s="5" t="s">
        <v>5977</v>
      </c>
      <c r="K1759" s="5" t="s">
        <v>118</v>
      </c>
      <c r="L1759" s="5" t="s">
        <v>73</v>
      </c>
      <c r="M1759" s="5">
        <v>2.81</v>
      </c>
      <c r="N1759" s="5" t="s">
        <v>74</v>
      </c>
      <c r="O1759" s="5">
        <v>14</v>
      </c>
    </row>
    <row r="1760" spans="1:15" x14ac:dyDescent="0.2">
      <c r="A1760" s="5" t="s">
        <v>5978</v>
      </c>
      <c r="B1760" s="5" t="s">
        <v>4022</v>
      </c>
      <c r="C1760" s="5">
        <v>29</v>
      </c>
      <c r="D1760" s="5" t="s">
        <v>27</v>
      </c>
      <c r="E1760" s="5" t="s">
        <v>5979</v>
      </c>
      <c r="F1760" s="5">
        <v>-7163</v>
      </c>
      <c r="G1760" s="5" t="s">
        <v>99</v>
      </c>
      <c r="H1760" s="5" t="s">
        <v>173</v>
      </c>
      <c r="I1760" s="5">
        <v>175241.4</v>
      </c>
      <c r="J1760" s="5" t="s">
        <v>5980</v>
      </c>
      <c r="K1760" s="5" t="s">
        <v>55</v>
      </c>
      <c r="L1760" s="5" t="s">
        <v>32</v>
      </c>
      <c r="M1760" s="5">
        <v>4.0599999999999996</v>
      </c>
      <c r="N1760" s="5" t="s">
        <v>57</v>
      </c>
      <c r="O1760" s="5">
        <v>37</v>
      </c>
    </row>
    <row r="1761" spans="1:15" x14ac:dyDescent="0.2">
      <c r="A1761" s="5" t="s">
        <v>5981</v>
      </c>
      <c r="B1761" s="5" t="s">
        <v>5551</v>
      </c>
      <c r="C1761" s="5">
        <v>49</v>
      </c>
      <c r="D1761" s="5" t="s">
        <v>50</v>
      </c>
      <c r="E1761" s="5" t="s">
        <v>5982</v>
      </c>
      <c r="F1761" s="5">
        <v>-8558</v>
      </c>
      <c r="G1761" s="5" t="s">
        <v>94</v>
      </c>
      <c r="H1761" s="5" t="s">
        <v>20</v>
      </c>
      <c r="I1761" s="5">
        <v>177178.91</v>
      </c>
      <c r="J1761" s="5" t="s">
        <v>86</v>
      </c>
      <c r="K1761" s="5" t="s">
        <v>40</v>
      </c>
      <c r="L1761" s="5" t="s">
        <v>32</v>
      </c>
      <c r="M1761" s="5">
        <v>1.1200000000000001</v>
      </c>
      <c r="N1761" s="5" t="s">
        <v>57</v>
      </c>
      <c r="O1761" s="5">
        <v>1</v>
      </c>
    </row>
    <row r="1762" spans="1:15" x14ac:dyDescent="0.2">
      <c r="A1762" s="5" t="s">
        <v>5983</v>
      </c>
      <c r="B1762" s="5" t="s">
        <v>5984</v>
      </c>
      <c r="C1762" s="5">
        <v>41</v>
      </c>
      <c r="D1762" s="5" t="s">
        <v>27</v>
      </c>
      <c r="E1762" s="5" t="s">
        <v>5985</v>
      </c>
      <c r="F1762" s="5">
        <v>-7877</v>
      </c>
      <c r="G1762" s="5" t="s">
        <v>99</v>
      </c>
      <c r="H1762" s="5" t="s">
        <v>194</v>
      </c>
      <c r="I1762" s="5">
        <v>46194.19</v>
      </c>
      <c r="J1762" s="5" t="s">
        <v>1750</v>
      </c>
      <c r="K1762" s="5" t="s">
        <v>55</v>
      </c>
      <c r="L1762" s="5" t="s">
        <v>23</v>
      </c>
      <c r="M1762" s="5">
        <v>4.72</v>
      </c>
      <c r="N1762" s="5" t="s">
        <v>33</v>
      </c>
      <c r="O1762" s="5">
        <v>18</v>
      </c>
    </row>
    <row r="1763" spans="1:15" x14ac:dyDescent="0.2">
      <c r="A1763" s="5" t="s">
        <v>5986</v>
      </c>
      <c r="B1763" s="5" t="s">
        <v>5987</v>
      </c>
      <c r="C1763" s="5">
        <v>48</v>
      </c>
      <c r="D1763" s="5" t="s">
        <v>50</v>
      </c>
      <c r="E1763" s="5" t="s">
        <v>5988</v>
      </c>
      <c r="F1763" s="5">
        <v>-4803</v>
      </c>
      <c r="G1763" s="5" t="s">
        <v>85</v>
      </c>
      <c r="H1763" s="5" t="s">
        <v>144</v>
      </c>
      <c r="I1763" s="5">
        <v>60416.5</v>
      </c>
      <c r="J1763" s="5" t="s">
        <v>5989</v>
      </c>
      <c r="K1763" s="5" t="s">
        <v>118</v>
      </c>
      <c r="L1763" s="5" t="s">
        <v>32</v>
      </c>
      <c r="M1763" s="5">
        <v>1.0900000000000001</v>
      </c>
      <c r="N1763" s="5" t="s">
        <v>24</v>
      </c>
      <c r="O1763" s="5">
        <v>22</v>
      </c>
    </row>
    <row r="1764" spans="1:15" x14ac:dyDescent="0.2">
      <c r="A1764" s="5" t="s">
        <v>5990</v>
      </c>
      <c r="B1764" s="5" t="s">
        <v>5991</v>
      </c>
      <c r="C1764" s="5">
        <v>63</v>
      </c>
      <c r="D1764" s="5" t="s">
        <v>17</v>
      </c>
      <c r="E1764" s="5" t="s">
        <v>5992</v>
      </c>
      <c r="F1764" s="5">
        <v>-9832</v>
      </c>
      <c r="G1764" s="5" t="s">
        <v>85</v>
      </c>
      <c r="H1764" s="5" t="s">
        <v>38</v>
      </c>
      <c r="I1764" s="5">
        <v>147100.79</v>
      </c>
      <c r="J1764" s="5" t="s">
        <v>190</v>
      </c>
      <c r="K1764" s="5" t="s">
        <v>55</v>
      </c>
      <c r="L1764" s="5" t="s">
        <v>23</v>
      </c>
      <c r="M1764" s="5">
        <v>1.89</v>
      </c>
      <c r="N1764" s="5" t="s">
        <v>57</v>
      </c>
      <c r="O1764" s="5">
        <v>28</v>
      </c>
    </row>
    <row r="1765" spans="1:15" x14ac:dyDescent="0.2">
      <c r="A1765" s="5" t="s">
        <v>5993</v>
      </c>
      <c r="B1765" s="5" t="s">
        <v>2093</v>
      </c>
      <c r="C1765" s="5">
        <v>47</v>
      </c>
      <c r="D1765" s="5" t="s">
        <v>17</v>
      </c>
      <c r="E1765" s="5" t="s">
        <v>5994</v>
      </c>
      <c r="F1765" s="5">
        <v>-7077</v>
      </c>
      <c r="G1765" s="5" t="s">
        <v>85</v>
      </c>
      <c r="H1765" s="5" t="s">
        <v>173</v>
      </c>
      <c r="I1765" s="5">
        <v>173884.14</v>
      </c>
      <c r="J1765" s="5" t="s">
        <v>4409</v>
      </c>
      <c r="K1765" s="5" t="s">
        <v>62</v>
      </c>
      <c r="L1765" s="5" t="s">
        <v>73</v>
      </c>
      <c r="M1765" s="5">
        <v>3.79</v>
      </c>
      <c r="N1765" s="5" t="s">
        <v>74</v>
      </c>
      <c r="O1765" s="5">
        <v>34</v>
      </c>
    </row>
    <row r="1766" spans="1:15" x14ac:dyDescent="0.2">
      <c r="A1766" s="5" t="s">
        <v>5995</v>
      </c>
      <c r="B1766" s="5" t="s">
        <v>4516</v>
      </c>
      <c r="C1766" s="5">
        <v>33</v>
      </c>
      <c r="D1766" s="5" t="s">
        <v>17</v>
      </c>
      <c r="E1766" s="5" t="s">
        <v>5996</v>
      </c>
      <c r="F1766" s="5">
        <v>-9019</v>
      </c>
      <c r="G1766" s="5" t="s">
        <v>52</v>
      </c>
      <c r="H1766" s="5" t="s">
        <v>66</v>
      </c>
      <c r="I1766" s="5">
        <v>117133.62</v>
      </c>
      <c r="J1766" s="5" t="s">
        <v>4784</v>
      </c>
      <c r="K1766" s="5" t="s">
        <v>81</v>
      </c>
      <c r="L1766" s="5" t="s">
        <v>73</v>
      </c>
      <c r="M1766" s="5">
        <v>4.58</v>
      </c>
      <c r="N1766" s="5" t="s">
        <v>57</v>
      </c>
      <c r="O1766" s="5">
        <v>38</v>
      </c>
    </row>
    <row r="1767" spans="1:15" x14ac:dyDescent="0.2">
      <c r="A1767" s="5" t="s">
        <v>5997</v>
      </c>
      <c r="B1767" s="5" t="s">
        <v>5998</v>
      </c>
      <c r="C1767" s="5">
        <v>22</v>
      </c>
      <c r="D1767" s="5" t="s">
        <v>50</v>
      </c>
      <c r="E1767" s="5" t="s">
        <v>5999</v>
      </c>
      <c r="F1767" s="5">
        <v>-8458</v>
      </c>
      <c r="G1767" s="5" t="s">
        <v>37</v>
      </c>
      <c r="H1767" s="5" t="s">
        <v>66</v>
      </c>
      <c r="I1767" s="5">
        <v>101656.17</v>
      </c>
      <c r="J1767" s="5" t="s">
        <v>4634</v>
      </c>
      <c r="K1767" s="5" t="s">
        <v>40</v>
      </c>
      <c r="L1767" s="5" t="s">
        <v>73</v>
      </c>
      <c r="M1767" s="5">
        <v>2.4900000000000002</v>
      </c>
      <c r="N1767" s="5" t="s">
        <v>74</v>
      </c>
      <c r="O1767" s="5">
        <v>5</v>
      </c>
    </row>
    <row r="1768" spans="1:15" x14ac:dyDescent="0.2">
      <c r="A1768" s="5" t="s">
        <v>6000</v>
      </c>
      <c r="B1768" s="5" t="s">
        <v>3378</v>
      </c>
      <c r="C1768" s="5">
        <v>31</v>
      </c>
      <c r="D1768" s="5" t="s">
        <v>50</v>
      </c>
      <c r="E1768" s="5" t="s">
        <v>6001</v>
      </c>
      <c r="F1768" s="5">
        <v>-8474</v>
      </c>
      <c r="G1768" s="5" t="s">
        <v>85</v>
      </c>
      <c r="H1768" s="5" t="s">
        <v>71</v>
      </c>
      <c r="I1768" s="5">
        <v>78331.929999999993</v>
      </c>
      <c r="J1768" s="5" t="s">
        <v>5320</v>
      </c>
      <c r="K1768" s="5" t="s">
        <v>22</v>
      </c>
      <c r="L1768" s="5" t="s">
        <v>32</v>
      </c>
      <c r="M1768" s="5">
        <v>2.4300000000000002</v>
      </c>
      <c r="N1768" s="5" t="s">
        <v>74</v>
      </c>
      <c r="O1768" s="5">
        <v>32</v>
      </c>
    </row>
    <row r="1769" spans="1:15" x14ac:dyDescent="0.2">
      <c r="A1769" s="5" t="s">
        <v>6002</v>
      </c>
      <c r="B1769" s="5" t="s">
        <v>6003</v>
      </c>
      <c r="C1769" s="5">
        <v>52</v>
      </c>
      <c r="D1769" s="5" t="s">
        <v>17</v>
      </c>
      <c r="E1769" s="5" t="s">
        <v>6004</v>
      </c>
      <c r="F1769" s="5">
        <v>-5190</v>
      </c>
      <c r="G1769" s="5" t="s">
        <v>52</v>
      </c>
      <c r="H1769" s="5" t="s">
        <v>66</v>
      </c>
      <c r="I1769" s="5">
        <v>77885.34</v>
      </c>
      <c r="J1769" s="5" t="s">
        <v>6005</v>
      </c>
      <c r="K1769" s="5" t="s">
        <v>40</v>
      </c>
      <c r="L1769" s="5" t="s">
        <v>56</v>
      </c>
      <c r="M1769" s="5">
        <v>4.4400000000000004</v>
      </c>
      <c r="N1769" s="5" t="s">
        <v>24</v>
      </c>
      <c r="O1769" s="5">
        <v>20</v>
      </c>
    </row>
    <row r="1770" spans="1:15" x14ac:dyDescent="0.2">
      <c r="A1770" s="5" t="s">
        <v>6006</v>
      </c>
      <c r="B1770" s="5" t="s">
        <v>6007</v>
      </c>
      <c r="C1770" s="5">
        <v>40</v>
      </c>
      <c r="D1770" s="5" t="s">
        <v>17</v>
      </c>
      <c r="E1770" s="5" t="s">
        <v>6008</v>
      </c>
      <c r="F1770" s="5">
        <v>-4613</v>
      </c>
      <c r="G1770" s="5" t="s">
        <v>116</v>
      </c>
      <c r="H1770" s="5" t="s">
        <v>53</v>
      </c>
      <c r="I1770" s="5">
        <v>65825.820000000007</v>
      </c>
      <c r="J1770" s="5" t="s">
        <v>3321</v>
      </c>
      <c r="K1770" s="5" t="s">
        <v>22</v>
      </c>
      <c r="L1770" s="5" t="s">
        <v>23</v>
      </c>
      <c r="M1770" s="5">
        <v>2.1</v>
      </c>
      <c r="N1770" s="5" t="s">
        <v>41</v>
      </c>
      <c r="O1770" s="5">
        <v>8</v>
      </c>
    </row>
    <row r="1771" spans="1:15" x14ac:dyDescent="0.2">
      <c r="A1771" s="5" t="s">
        <v>6009</v>
      </c>
      <c r="B1771" s="5" t="s">
        <v>5556</v>
      </c>
      <c r="C1771" s="5">
        <v>43</v>
      </c>
      <c r="D1771" s="5" t="s">
        <v>50</v>
      </c>
      <c r="E1771" s="5" t="s">
        <v>6010</v>
      </c>
      <c r="F1771" s="5">
        <v>-4089</v>
      </c>
      <c r="G1771" s="5" t="s">
        <v>37</v>
      </c>
      <c r="H1771" s="5" t="s">
        <v>20</v>
      </c>
      <c r="I1771" s="5">
        <v>84015.3</v>
      </c>
      <c r="J1771" s="5" t="s">
        <v>2808</v>
      </c>
      <c r="K1771" s="5" t="s">
        <v>81</v>
      </c>
      <c r="L1771" s="5" t="s">
        <v>23</v>
      </c>
      <c r="M1771" s="5">
        <v>2.54</v>
      </c>
      <c r="N1771" s="5" t="s">
        <v>41</v>
      </c>
      <c r="O1771" s="5">
        <v>36</v>
      </c>
    </row>
    <row r="1772" spans="1:15" x14ac:dyDescent="0.2">
      <c r="A1772" s="5" t="s">
        <v>6011</v>
      </c>
      <c r="B1772" s="5" t="s">
        <v>1941</v>
      </c>
      <c r="C1772" s="5">
        <v>32</v>
      </c>
      <c r="D1772" s="5" t="s">
        <v>50</v>
      </c>
      <c r="E1772" s="5" t="s">
        <v>6012</v>
      </c>
      <c r="F1772" s="5">
        <v>-3145</v>
      </c>
      <c r="G1772" s="5" t="s">
        <v>99</v>
      </c>
      <c r="H1772" s="5" t="s">
        <v>30</v>
      </c>
      <c r="I1772" s="5">
        <v>67135.37</v>
      </c>
      <c r="J1772" s="5" t="s">
        <v>5252</v>
      </c>
      <c r="K1772" s="5" t="s">
        <v>127</v>
      </c>
      <c r="L1772" s="5" t="s">
        <v>73</v>
      </c>
      <c r="M1772" s="5">
        <v>3.7</v>
      </c>
      <c r="N1772" s="5" t="s">
        <v>33</v>
      </c>
      <c r="O1772" s="5">
        <v>22</v>
      </c>
    </row>
    <row r="1773" spans="1:15" x14ac:dyDescent="0.2">
      <c r="A1773" s="5" t="s">
        <v>6013</v>
      </c>
      <c r="B1773" s="5" t="s">
        <v>3830</v>
      </c>
      <c r="C1773" s="5">
        <v>27</v>
      </c>
      <c r="D1773" s="5" t="s">
        <v>50</v>
      </c>
      <c r="E1773" s="5" t="s">
        <v>6014</v>
      </c>
      <c r="F1773" s="5">
        <v>-4960</v>
      </c>
      <c r="G1773" s="5" t="s">
        <v>85</v>
      </c>
      <c r="H1773" s="5" t="s">
        <v>66</v>
      </c>
      <c r="I1773" s="5">
        <v>67822.17</v>
      </c>
      <c r="J1773" s="5" t="s">
        <v>2992</v>
      </c>
      <c r="K1773" s="5" t="s">
        <v>22</v>
      </c>
      <c r="L1773" s="5" t="s">
        <v>32</v>
      </c>
      <c r="M1773" s="5">
        <v>3.42</v>
      </c>
      <c r="N1773" s="5" t="s">
        <v>41</v>
      </c>
      <c r="O1773" s="5">
        <v>11</v>
      </c>
    </row>
    <row r="1774" spans="1:15" x14ac:dyDescent="0.2">
      <c r="A1774" s="5" t="s">
        <v>6015</v>
      </c>
      <c r="B1774" s="5" t="s">
        <v>6016</v>
      </c>
      <c r="C1774" s="5">
        <v>60</v>
      </c>
      <c r="D1774" s="5" t="s">
        <v>27</v>
      </c>
      <c r="E1774" s="5" t="s">
        <v>6017</v>
      </c>
      <c r="F1774" s="5">
        <v>-9513</v>
      </c>
      <c r="G1774" s="5" t="s">
        <v>116</v>
      </c>
      <c r="H1774" s="5" t="s">
        <v>53</v>
      </c>
      <c r="I1774" s="5">
        <v>122034.62</v>
      </c>
      <c r="J1774" s="5" t="s">
        <v>6018</v>
      </c>
      <c r="K1774" s="5" t="s">
        <v>55</v>
      </c>
      <c r="L1774" s="5" t="s">
        <v>23</v>
      </c>
      <c r="M1774" s="5">
        <v>2.21</v>
      </c>
      <c r="N1774" s="5" t="s">
        <v>41</v>
      </c>
      <c r="O1774" s="5">
        <v>29</v>
      </c>
    </row>
    <row r="1775" spans="1:15" x14ac:dyDescent="0.2">
      <c r="A1775" s="5" t="s">
        <v>6019</v>
      </c>
      <c r="B1775" s="5" t="s">
        <v>5322</v>
      </c>
      <c r="C1775" s="5">
        <v>33</v>
      </c>
      <c r="D1775" s="5" t="s">
        <v>27</v>
      </c>
      <c r="E1775" s="5" t="s">
        <v>6020</v>
      </c>
      <c r="F1775" s="5">
        <v>-5130</v>
      </c>
      <c r="G1775" s="5" t="s">
        <v>29</v>
      </c>
      <c r="H1775" s="5" t="s">
        <v>66</v>
      </c>
      <c r="I1775" s="5">
        <v>122597.92</v>
      </c>
      <c r="J1775" s="5" t="s">
        <v>980</v>
      </c>
      <c r="K1775" s="5" t="s">
        <v>22</v>
      </c>
      <c r="L1775" s="5" t="s">
        <v>56</v>
      </c>
      <c r="M1775" s="5">
        <v>1.89</v>
      </c>
      <c r="N1775" s="5" t="s">
        <v>24</v>
      </c>
      <c r="O1775" s="5">
        <v>22</v>
      </c>
    </row>
    <row r="1776" spans="1:15" x14ac:dyDescent="0.2">
      <c r="A1776" s="5" t="s">
        <v>6021</v>
      </c>
      <c r="B1776" s="5" t="s">
        <v>4231</v>
      </c>
      <c r="C1776" s="5">
        <v>35</v>
      </c>
      <c r="D1776" s="5" t="s">
        <v>27</v>
      </c>
      <c r="E1776" s="5" t="s">
        <v>6022</v>
      </c>
      <c r="F1776" s="5">
        <v>-10252</v>
      </c>
      <c r="G1776" s="5" t="s">
        <v>45</v>
      </c>
      <c r="H1776" s="5" t="s">
        <v>194</v>
      </c>
      <c r="I1776" s="5">
        <v>112087.63</v>
      </c>
      <c r="J1776" s="5" t="s">
        <v>1174</v>
      </c>
      <c r="K1776" s="5" t="s">
        <v>62</v>
      </c>
      <c r="L1776" s="5" t="s">
        <v>23</v>
      </c>
      <c r="M1776" s="5">
        <v>1.74</v>
      </c>
      <c r="N1776" s="5" t="s">
        <v>74</v>
      </c>
      <c r="O1776" s="5">
        <v>26</v>
      </c>
    </row>
    <row r="1777" spans="1:15" x14ac:dyDescent="0.2">
      <c r="A1777" s="5" t="s">
        <v>6023</v>
      </c>
      <c r="B1777" s="5" t="s">
        <v>6024</v>
      </c>
      <c r="C1777" s="5">
        <v>59</v>
      </c>
      <c r="D1777" s="5" t="s">
        <v>27</v>
      </c>
      <c r="E1777" s="5" t="s">
        <v>6025</v>
      </c>
      <c r="F1777" s="5">
        <v>-6123</v>
      </c>
      <c r="G1777" s="5" t="s">
        <v>99</v>
      </c>
      <c r="H1777" s="5" t="s">
        <v>173</v>
      </c>
      <c r="I1777" s="5">
        <v>124754.3</v>
      </c>
      <c r="J1777" s="5" t="s">
        <v>1869</v>
      </c>
      <c r="K1777" s="5" t="s">
        <v>127</v>
      </c>
      <c r="L1777" s="5" t="s">
        <v>56</v>
      </c>
      <c r="M1777" s="5">
        <v>1.34</v>
      </c>
      <c r="N1777" s="5" t="s">
        <v>74</v>
      </c>
      <c r="O1777" s="5">
        <v>0</v>
      </c>
    </row>
    <row r="1778" spans="1:15" x14ac:dyDescent="0.2">
      <c r="A1778" s="5" t="s">
        <v>6026</v>
      </c>
      <c r="B1778" s="5" t="s">
        <v>5600</v>
      </c>
      <c r="C1778" s="5">
        <v>23</v>
      </c>
      <c r="D1778" s="5" t="s">
        <v>27</v>
      </c>
      <c r="E1778" s="5" t="s">
        <v>6027</v>
      </c>
      <c r="F1778" s="5">
        <v>-8153</v>
      </c>
      <c r="G1778" s="5" t="s">
        <v>29</v>
      </c>
      <c r="H1778" s="5" t="s">
        <v>71</v>
      </c>
      <c r="I1778" s="5">
        <v>89633.52</v>
      </c>
      <c r="J1778" s="5" t="s">
        <v>2219</v>
      </c>
      <c r="K1778" s="5" t="s">
        <v>62</v>
      </c>
      <c r="L1778" s="5" t="s">
        <v>56</v>
      </c>
      <c r="M1778" s="5">
        <v>3.86</v>
      </c>
      <c r="N1778" s="5" t="s">
        <v>33</v>
      </c>
      <c r="O1778" s="5">
        <v>31</v>
      </c>
    </row>
    <row r="1779" spans="1:15" x14ac:dyDescent="0.2">
      <c r="A1779" s="5" t="s">
        <v>6028</v>
      </c>
      <c r="B1779" s="5" t="s">
        <v>1822</v>
      </c>
      <c r="C1779" s="5">
        <v>45</v>
      </c>
      <c r="D1779" s="5" t="s">
        <v>50</v>
      </c>
      <c r="E1779" s="5" t="s">
        <v>6029</v>
      </c>
      <c r="F1779" s="5">
        <v>-8981</v>
      </c>
      <c r="G1779" s="5" t="s">
        <v>52</v>
      </c>
      <c r="H1779" s="5" t="s">
        <v>38</v>
      </c>
      <c r="I1779" s="5">
        <v>152724.84</v>
      </c>
      <c r="J1779" s="5" t="s">
        <v>5138</v>
      </c>
      <c r="K1779" s="5" t="s">
        <v>47</v>
      </c>
      <c r="L1779" s="5" t="s">
        <v>23</v>
      </c>
      <c r="M1779" s="5">
        <v>2.14</v>
      </c>
      <c r="N1779" s="5" t="s">
        <v>33</v>
      </c>
      <c r="O1779" s="5">
        <v>13</v>
      </c>
    </row>
    <row r="1780" spans="1:15" x14ac:dyDescent="0.2">
      <c r="A1780" s="5" t="s">
        <v>6030</v>
      </c>
      <c r="B1780" s="5" t="s">
        <v>369</v>
      </c>
      <c r="C1780" s="5">
        <v>36</v>
      </c>
      <c r="D1780" s="5" t="s">
        <v>27</v>
      </c>
      <c r="E1780" s="5" t="s">
        <v>6031</v>
      </c>
      <c r="F1780" s="5">
        <v>-10286</v>
      </c>
      <c r="G1780" s="5" t="s">
        <v>94</v>
      </c>
      <c r="H1780" s="5" t="s">
        <v>20</v>
      </c>
      <c r="I1780" s="5">
        <v>146415.03</v>
      </c>
      <c r="J1780" s="5" t="s">
        <v>6032</v>
      </c>
      <c r="K1780" s="5" t="s">
        <v>62</v>
      </c>
      <c r="L1780" s="5" t="s">
        <v>56</v>
      </c>
      <c r="M1780" s="5">
        <v>2.16</v>
      </c>
      <c r="N1780" s="5" t="s">
        <v>33</v>
      </c>
      <c r="O1780" s="5">
        <v>15</v>
      </c>
    </row>
    <row r="1781" spans="1:15" x14ac:dyDescent="0.2">
      <c r="A1781" s="5" t="s">
        <v>6033</v>
      </c>
      <c r="B1781" s="5" t="s">
        <v>4418</v>
      </c>
      <c r="C1781" s="5">
        <v>29</v>
      </c>
      <c r="D1781" s="5" t="s">
        <v>17</v>
      </c>
      <c r="E1781" s="5" t="s">
        <v>6034</v>
      </c>
      <c r="F1781" s="5">
        <v>-5643</v>
      </c>
      <c r="G1781" s="5" t="s">
        <v>52</v>
      </c>
      <c r="H1781" s="5" t="s">
        <v>71</v>
      </c>
      <c r="I1781" s="5">
        <v>168399.52</v>
      </c>
      <c r="J1781" s="5" t="s">
        <v>6035</v>
      </c>
      <c r="K1781" s="5" t="s">
        <v>40</v>
      </c>
      <c r="L1781" s="5" t="s">
        <v>56</v>
      </c>
      <c r="M1781" s="5">
        <v>2.71</v>
      </c>
      <c r="N1781" s="5" t="s">
        <v>41</v>
      </c>
      <c r="O1781" s="5">
        <v>27</v>
      </c>
    </row>
    <row r="1782" spans="1:15" x14ac:dyDescent="0.2">
      <c r="A1782" s="5" t="s">
        <v>6036</v>
      </c>
      <c r="B1782" s="5" t="s">
        <v>5081</v>
      </c>
      <c r="C1782" s="5">
        <v>44</v>
      </c>
      <c r="D1782" s="5" t="s">
        <v>27</v>
      </c>
      <c r="E1782" s="5" t="s">
        <v>6037</v>
      </c>
      <c r="F1782" s="5">
        <v>-9293</v>
      </c>
      <c r="G1782" s="5" t="s">
        <v>19</v>
      </c>
      <c r="H1782" s="5" t="s">
        <v>53</v>
      </c>
      <c r="I1782" s="5">
        <v>38842.89</v>
      </c>
      <c r="J1782" s="5" t="s">
        <v>5079</v>
      </c>
      <c r="K1782" s="5" t="s">
        <v>55</v>
      </c>
      <c r="L1782" s="5" t="s">
        <v>23</v>
      </c>
      <c r="M1782" s="5">
        <v>4.29</v>
      </c>
      <c r="N1782" s="5" t="s">
        <v>33</v>
      </c>
      <c r="O1782" s="5">
        <v>30</v>
      </c>
    </row>
    <row r="1783" spans="1:15" x14ac:dyDescent="0.2">
      <c r="A1783" s="5" t="s">
        <v>6038</v>
      </c>
      <c r="B1783" s="5" t="s">
        <v>6039</v>
      </c>
      <c r="C1783" s="5">
        <v>48</v>
      </c>
      <c r="D1783" s="5" t="s">
        <v>17</v>
      </c>
      <c r="E1783" s="5" t="s">
        <v>6040</v>
      </c>
      <c r="F1783" s="5">
        <v>-3656</v>
      </c>
      <c r="G1783" s="5" t="s">
        <v>78</v>
      </c>
      <c r="H1783" s="5" t="s">
        <v>53</v>
      </c>
      <c r="I1783" s="5">
        <v>70656.44</v>
      </c>
      <c r="J1783" s="5" t="s">
        <v>3170</v>
      </c>
      <c r="K1783" s="5" t="s">
        <v>136</v>
      </c>
      <c r="L1783" s="5" t="s">
        <v>56</v>
      </c>
      <c r="M1783" s="5">
        <v>2.91</v>
      </c>
      <c r="N1783" s="5" t="s">
        <v>57</v>
      </c>
      <c r="O1783" s="5">
        <v>28</v>
      </c>
    </row>
    <row r="1784" spans="1:15" x14ac:dyDescent="0.2">
      <c r="A1784" s="5" t="s">
        <v>6041</v>
      </c>
      <c r="B1784" s="5" t="s">
        <v>6042</v>
      </c>
      <c r="C1784" s="5">
        <v>62</v>
      </c>
      <c r="D1784" s="5" t="s">
        <v>50</v>
      </c>
      <c r="E1784" s="5" t="s">
        <v>6043</v>
      </c>
      <c r="F1784" s="5">
        <v>-7438</v>
      </c>
      <c r="G1784" s="5" t="s">
        <v>99</v>
      </c>
      <c r="H1784" s="5" t="s">
        <v>53</v>
      </c>
      <c r="I1784" s="5">
        <v>56919.45</v>
      </c>
      <c r="J1784" s="5" t="s">
        <v>4331</v>
      </c>
      <c r="K1784" s="5" t="s">
        <v>40</v>
      </c>
      <c r="L1784" s="5" t="s">
        <v>23</v>
      </c>
      <c r="M1784" s="5">
        <v>3.16</v>
      </c>
      <c r="N1784" s="5" t="s">
        <v>57</v>
      </c>
      <c r="O1784" s="5">
        <v>9</v>
      </c>
    </row>
    <row r="1785" spans="1:15" x14ac:dyDescent="0.2">
      <c r="A1785" s="5" t="s">
        <v>6044</v>
      </c>
      <c r="B1785" s="5" t="s">
        <v>5092</v>
      </c>
      <c r="C1785" s="5">
        <v>46</v>
      </c>
      <c r="D1785" s="5" t="s">
        <v>17</v>
      </c>
      <c r="E1785" s="5" t="s">
        <v>6045</v>
      </c>
      <c r="F1785" s="5">
        <v>-10725</v>
      </c>
      <c r="G1785" s="5" t="s">
        <v>37</v>
      </c>
      <c r="H1785" s="5" t="s">
        <v>66</v>
      </c>
      <c r="I1785" s="5">
        <v>66997.179999999993</v>
      </c>
      <c r="J1785" s="5" t="s">
        <v>2400</v>
      </c>
      <c r="K1785" s="5" t="s">
        <v>136</v>
      </c>
      <c r="L1785" s="5" t="s">
        <v>23</v>
      </c>
      <c r="M1785" s="5">
        <v>2.14</v>
      </c>
      <c r="N1785" s="5" t="s">
        <v>24</v>
      </c>
      <c r="O1785" s="5">
        <v>38</v>
      </c>
    </row>
    <row r="1786" spans="1:15" x14ac:dyDescent="0.2">
      <c r="A1786" s="5" t="s">
        <v>6046</v>
      </c>
      <c r="B1786" s="5" t="s">
        <v>6047</v>
      </c>
      <c r="C1786" s="5">
        <v>23</v>
      </c>
      <c r="D1786" s="5" t="s">
        <v>27</v>
      </c>
      <c r="E1786" s="5" t="s">
        <v>6048</v>
      </c>
      <c r="F1786" s="5">
        <v>-9744</v>
      </c>
      <c r="G1786" s="5" t="s">
        <v>37</v>
      </c>
      <c r="H1786" s="5" t="s">
        <v>30</v>
      </c>
      <c r="I1786" s="5">
        <v>117620.65</v>
      </c>
      <c r="J1786" s="5" t="s">
        <v>6049</v>
      </c>
      <c r="K1786" s="5" t="s">
        <v>127</v>
      </c>
      <c r="L1786" s="5" t="s">
        <v>32</v>
      </c>
      <c r="M1786" s="5">
        <v>4.49</v>
      </c>
      <c r="N1786" s="5" t="s">
        <v>74</v>
      </c>
      <c r="O1786" s="5">
        <v>13</v>
      </c>
    </row>
    <row r="1787" spans="1:15" x14ac:dyDescent="0.2">
      <c r="A1787" s="5" t="s">
        <v>6050</v>
      </c>
      <c r="B1787" s="5" t="s">
        <v>64</v>
      </c>
      <c r="C1787" s="5">
        <v>49</v>
      </c>
      <c r="D1787" s="5" t="s">
        <v>50</v>
      </c>
      <c r="E1787" s="5" t="s">
        <v>6051</v>
      </c>
      <c r="F1787" s="5">
        <v>-10842</v>
      </c>
      <c r="G1787" s="5" t="s">
        <v>29</v>
      </c>
      <c r="H1787" s="5" t="s">
        <v>66</v>
      </c>
      <c r="I1787" s="5">
        <v>123827.84</v>
      </c>
      <c r="J1787" s="5" t="s">
        <v>6052</v>
      </c>
      <c r="K1787" s="5" t="s">
        <v>40</v>
      </c>
      <c r="L1787" s="5" t="s">
        <v>73</v>
      </c>
      <c r="M1787" s="5">
        <v>1.41</v>
      </c>
      <c r="N1787" s="5" t="s">
        <v>57</v>
      </c>
      <c r="O1787" s="5">
        <v>12</v>
      </c>
    </row>
    <row r="1788" spans="1:15" x14ac:dyDescent="0.2">
      <c r="A1788" s="5" t="s">
        <v>6053</v>
      </c>
      <c r="B1788" s="5" t="s">
        <v>3732</v>
      </c>
      <c r="C1788" s="5">
        <v>48</v>
      </c>
      <c r="D1788" s="5" t="s">
        <v>50</v>
      </c>
      <c r="E1788" s="5" t="s">
        <v>6054</v>
      </c>
      <c r="F1788" s="5">
        <v>-5166</v>
      </c>
      <c r="G1788" s="5" t="s">
        <v>85</v>
      </c>
      <c r="H1788" s="5" t="s">
        <v>53</v>
      </c>
      <c r="I1788" s="5">
        <v>40980.400000000001</v>
      </c>
      <c r="J1788" s="5" t="s">
        <v>3231</v>
      </c>
      <c r="K1788" s="5" t="s">
        <v>81</v>
      </c>
      <c r="L1788" s="5" t="s">
        <v>23</v>
      </c>
      <c r="M1788" s="5">
        <v>4.26</v>
      </c>
      <c r="N1788" s="5" t="s">
        <v>33</v>
      </c>
      <c r="O1788" s="5">
        <v>10</v>
      </c>
    </row>
    <row r="1789" spans="1:15" x14ac:dyDescent="0.2">
      <c r="A1789" s="5" t="s">
        <v>6055</v>
      </c>
      <c r="B1789" s="5" t="s">
        <v>6056</v>
      </c>
      <c r="C1789" s="5">
        <v>47</v>
      </c>
      <c r="D1789" s="5" t="s">
        <v>50</v>
      </c>
      <c r="E1789" s="5" t="s">
        <v>6057</v>
      </c>
      <c r="F1789" s="5">
        <v>-5804</v>
      </c>
      <c r="G1789" s="5" t="s">
        <v>37</v>
      </c>
      <c r="H1789" s="5" t="s">
        <v>71</v>
      </c>
      <c r="I1789" s="5">
        <v>151794.91</v>
      </c>
      <c r="J1789" s="5" t="s">
        <v>2652</v>
      </c>
      <c r="K1789" s="5" t="s">
        <v>55</v>
      </c>
      <c r="L1789" s="5" t="s">
        <v>73</v>
      </c>
      <c r="M1789" s="5">
        <v>2.2599999999999998</v>
      </c>
      <c r="N1789" s="5" t="s">
        <v>33</v>
      </c>
      <c r="O1789" s="5">
        <v>14</v>
      </c>
    </row>
    <row r="1790" spans="1:15" x14ac:dyDescent="0.2">
      <c r="A1790" s="5" t="s">
        <v>6058</v>
      </c>
      <c r="B1790" s="5" t="s">
        <v>2902</v>
      </c>
      <c r="C1790" s="5">
        <v>45</v>
      </c>
      <c r="D1790" s="5" t="s">
        <v>17</v>
      </c>
      <c r="E1790" s="5" t="s">
        <v>6059</v>
      </c>
      <c r="F1790" s="5">
        <v>-8711</v>
      </c>
      <c r="G1790" s="5" t="s">
        <v>52</v>
      </c>
      <c r="H1790" s="5" t="s">
        <v>79</v>
      </c>
      <c r="I1790" s="5">
        <v>176727.04000000001</v>
      </c>
      <c r="J1790" s="5" t="s">
        <v>5229</v>
      </c>
      <c r="K1790" s="5" t="s">
        <v>118</v>
      </c>
      <c r="L1790" s="5" t="s">
        <v>56</v>
      </c>
      <c r="M1790" s="5">
        <v>3.05</v>
      </c>
      <c r="N1790" s="5" t="s">
        <v>57</v>
      </c>
      <c r="O1790" s="5">
        <v>27</v>
      </c>
    </row>
    <row r="1791" spans="1:15" x14ac:dyDescent="0.2">
      <c r="A1791" s="5" t="s">
        <v>6060</v>
      </c>
      <c r="B1791" s="5" t="s">
        <v>6061</v>
      </c>
      <c r="C1791" s="5">
        <v>39</v>
      </c>
      <c r="D1791" s="5" t="s">
        <v>17</v>
      </c>
      <c r="E1791" s="5" t="s">
        <v>6062</v>
      </c>
      <c r="F1791" s="5">
        <v>-4371</v>
      </c>
      <c r="G1791" s="5" t="s">
        <v>45</v>
      </c>
      <c r="H1791" s="5" t="s">
        <v>194</v>
      </c>
      <c r="I1791" s="5">
        <v>93985.42</v>
      </c>
      <c r="J1791" s="5" t="s">
        <v>2077</v>
      </c>
      <c r="K1791" s="5" t="s">
        <v>62</v>
      </c>
      <c r="L1791" s="5" t="s">
        <v>23</v>
      </c>
      <c r="M1791" s="5">
        <v>4.83</v>
      </c>
      <c r="N1791" s="5" t="s">
        <v>57</v>
      </c>
      <c r="O1791" s="5">
        <v>8</v>
      </c>
    </row>
    <row r="1792" spans="1:15" x14ac:dyDescent="0.2">
      <c r="A1792" s="5" t="s">
        <v>6063</v>
      </c>
      <c r="B1792" s="5" t="s">
        <v>2145</v>
      </c>
      <c r="C1792" s="5">
        <v>42</v>
      </c>
      <c r="D1792" s="5" t="s">
        <v>50</v>
      </c>
      <c r="E1792" s="5" t="s">
        <v>6064</v>
      </c>
      <c r="F1792" s="5">
        <v>-4318</v>
      </c>
      <c r="G1792" s="5" t="s">
        <v>78</v>
      </c>
      <c r="H1792" s="5" t="s">
        <v>144</v>
      </c>
      <c r="I1792" s="5">
        <v>160623.35999999999</v>
      </c>
      <c r="J1792" s="5" t="s">
        <v>6065</v>
      </c>
      <c r="K1792" s="5" t="s">
        <v>55</v>
      </c>
      <c r="L1792" s="5" t="s">
        <v>56</v>
      </c>
      <c r="M1792" s="5">
        <v>4.5</v>
      </c>
      <c r="N1792" s="5" t="s">
        <v>41</v>
      </c>
      <c r="O1792" s="5">
        <v>11</v>
      </c>
    </row>
    <row r="1793" spans="1:15" x14ac:dyDescent="0.2">
      <c r="A1793" s="5" t="s">
        <v>6066</v>
      </c>
      <c r="B1793" s="5" t="s">
        <v>1491</v>
      </c>
      <c r="C1793" s="5">
        <v>42</v>
      </c>
      <c r="D1793" s="5" t="s">
        <v>17</v>
      </c>
      <c r="E1793" s="5" t="s">
        <v>6067</v>
      </c>
      <c r="F1793" s="5">
        <v>-5908</v>
      </c>
      <c r="G1793" s="5" t="s">
        <v>116</v>
      </c>
      <c r="H1793" s="5" t="s">
        <v>194</v>
      </c>
      <c r="I1793" s="5">
        <v>160638.54999999999</v>
      </c>
      <c r="J1793" s="5" t="s">
        <v>1193</v>
      </c>
      <c r="K1793" s="5" t="s">
        <v>55</v>
      </c>
      <c r="L1793" s="5" t="s">
        <v>23</v>
      </c>
      <c r="M1793" s="5">
        <v>2.2000000000000002</v>
      </c>
      <c r="N1793" s="5" t="s">
        <v>33</v>
      </c>
      <c r="O1793" s="5">
        <v>0</v>
      </c>
    </row>
    <row r="1794" spans="1:15" x14ac:dyDescent="0.2">
      <c r="A1794" s="5" t="s">
        <v>6068</v>
      </c>
      <c r="B1794" s="5" t="s">
        <v>6069</v>
      </c>
      <c r="C1794" s="5">
        <v>34</v>
      </c>
      <c r="D1794" s="5" t="s">
        <v>50</v>
      </c>
      <c r="E1794" s="5" t="s">
        <v>6070</v>
      </c>
      <c r="F1794" s="5">
        <v>-2436</v>
      </c>
      <c r="G1794" s="5" t="s">
        <v>116</v>
      </c>
      <c r="H1794" s="5" t="s">
        <v>173</v>
      </c>
      <c r="I1794" s="5">
        <v>176007.53</v>
      </c>
      <c r="J1794" s="5" t="s">
        <v>608</v>
      </c>
      <c r="K1794" s="5" t="s">
        <v>127</v>
      </c>
      <c r="L1794" s="5" t="s">
        <v>56</v>
      </c>
      <c r="M1794" s="5">
        <v>4.43</v>
      </c>
      <c r="N1794" s="5" t="s">
        <v>24</v>
      </c>
      <c r="O1794" s="5">
        <v>23</v>
      </c>
    </row>
    <row r="1795" spans="1:15" x14ac:dyDescent="0.2">
      <c r="A1795" s="5" t="s">
        <v>6071</v>
      </c>
      <c r="B1795" s="5" t="s">
        <v>6072</v>
      </c>
      <c r="C1795" s="5">
        <v>40</v>
      </c>
      <c r="D1795" s="5" t="s">
        <v>17</v>
      </c>
      <c r="E1795" s="5" t="s">
        <v>6073</v>
      </c>
      <c r="F1795" s="5">
        <v>-2217</v>
      </c>
      <c r="G1795" s="5" t="s">
        <v>99</v>
      </c>
      <c r="H1795" s="5" t="s">
        <v>30</v>
      </c>
      <c r="I1795" s="5">
        <v>129210.86</v>
      </c>
      <c r="J1795" s="5" t="s">
        <v>6074</v>
      </c>
      <c r="K1795" s="5" t="s">
        <v>55</v>
      </c>
      <c r="L1795" s="5" t="s">
        <v>23</v>
      </c>
      <c r="M1795" s="5">
        <v>2.17</v>
      </c>
      <c r="N1795" s="5" t="s">
        <v>57</v>
      </c>
      <c r="O1795" s="5">
        <v>9</v>
      </c>
    </row>
    <row r="1796" spans="1:15" x14ac:dyDescent="0.2">
      <c r="A1796" s="5" t="s">
        <v>6075</v>
      </c>
      <c r="B1796" s="5" t="s">
        <v>3164</v>
      </c>
      <c r="C1796" s="5">
        <v>34</v>
      </c>
      <c r="D1796" s="5" t="s">
        <v>50</v>
      </c>
      <c r="E1796" s="5" t="s">
        <v>6076</v>
      </c>
      <c r="F1796" s="5">
        <v>-3125</v>
      </c>
      <c r="G1796" s="5" t="s">
        <v>52</v>
      </c>
      <c r="H1796" s="5" t="s">
        <v>194</v>
      </c>
      <c r="I1796" s="5">
        <v>80915.14</v>
      </c>
      <c r="J1796" s="5" t="s">
        <v>4901</v>
      </c>
      <c r="K1796" s="5" t="s">
        <v>104</v>
      </c>
      <c r="L1796" s="5" t="s">
        <v>56</v>
      </c>
      <c r="M1796" s="5">
        <v>2.6</v>
      </c>
      <c r="N1796" s="5" t="s">
        <v>41</v>
      </c>
      <c r="O1796" s="5">
        <v>0</v>
      </c>
    </row>
    <row r="1797" spans="1:15" x14ac:dyDescent="0.2">
      <c r="A1797" s="5" t="s">
        <v>6077</v>
      </c>
      <c r="B1797" s="5" t="s">
        <v>1796</v>
      </c>
      <c r="C1797" s="5">
        <v>48</v>
      </c>
      <c r="D1797" s="5" t="s">
        <v>17</v>
      </c>
      <c r="E1797" s="5" t="s">
        <v>6078</v>
      </c>
      <c r="F1797" s="5">
        <v>-10652</v>
      </c>
      <c r="G1797" s="5" t="s">
        <v>29</v>
      </c>
      <c r="H1797" s="5" t="s">
        <v>30</v>
      </c>
      <c r="I1797" s="5">
        <v>35629.919999999998</v>
      </c>
      <c r="J1797" s="5" t="s">
        <v>6079</v>
      </c>
      <c r="K1797" s="5" t="s">
        <v>55</v>
      </c>
      <c r="L1797" s="5" t="s">
        <v>32</v>
      </c>
      <c r="M1797" s="5">
        <v>1.1100000000000001</v>
      </c>
      <c r="N1797" s="5" t="s">
        <v>74</v>
      </c>
      <c r="O1797" s="5">
        <v>33</v>
      </c>
    </row>
    <row r="1798" spans="1:15" x14ac:dyDescent="0.2">
      <c r="A1798" s="5" t="s">
        <v>6080</v>
      </c>
      <c r="B1798" s="5" t="s">
        <v>2827</v>
      </c>
      <c r="C1798" s="5">
        <v>39</v>
      </c>
      <c r="D1798" s="5" t="s">
        <v>27</v>
      </c>
      <c r="E1798" s="5" t="s">
        <v>6081</v>
      </c>
      <c r="F1798" s="5">
        <v>-11247</v>
      </c>
      <c r="G1798" s="5" t="s">
        <v>99</v>
      </c>
      <c r="H1798" s="5" t="s">
        <v>30</v>
      </c>
      <c r="I1798" s="5">
        <v>178963.43</v>
      </c>
      <c r="J1798" s="5" t="s">
        <v>391</v>
      </c>
      <c r="K1798" s="5" t="s">
        <v>104</v>
      </c>
      <c r="L1798" s="5" t="s">
        <v>56</v>
      </c>
      <c r="M1798" s="5">
        <v>3.7</v>
      </c>
      <c r="N1798" s="5" t="s">
        <v>41</v>
      </c>
      <c r="O1798" s="5">
        <v>1</v>
      </c>
    </row>
    <row r="1799" spans="1:15" x14ac:dyDescent="0.2">
      <c r="A1799" s="5" t="s">
        <v>6082</v>
      </c>
      <c r="B1799" s="5" t="s">
        <v>6083</v>
      </c>
      <c r="C1799" s="5">
        <v>56</v>
      </c>
      <c r="D1799" s="5" t="s">
        <v>17</v>
      </c>
      <c r="E1799" s="5" t="s">
        <v>6084</v>
      </c>
      <c r="F1799" s="5">
        <v>-3955</v>
      </c>
      <c r="G1799" s="5" t="s">
        <v>99</v>
      </c>
      <c r="H1799" s="5" t="s">
        <v>66</v>
      </c>
      <c r="I1799" s="5">
        <v>36265.42</v>
      </c>
      <c r="J1799" s="5" t="s">
        <v>6085</v>
      </c>
      <c r="K1799" s="5" t="s">
        <v>81</v>
      </c>
      <c r="L1799" s="5" t="s">
        <v>73</v>
      </c>
      <c r="M1799" s="5">
        <v>4.5599999999999996</v>
      </c>
      <c r="N1799" s="5" t="s">
        <v>57</v>
      </c>
      <c r="O1799" s="5">
        <v>8</v>
      </c>
    </row>
    <row r="1800" spans="1:15" x14ac:dyDescent="0.2">
      <c r="A1800" s="5" t="s">
        <v>6086</v>
      </c>
      <c r="B1800" s="5" t="s">
        <v>6087</v>
      </c>
      <c r="C1800" s="5">
        <v>45</v>
      </c>
      <c r="D1800" s="5" t="s">
        <v>50</v>
      </c>
      <c r="E1800" s="5" t="s">
        <v>6088</v>
      </c>
      <c r="F1800" s="5">
        <v>-3463</v>
      </c>
      <c r="G1800" s="5" t="s">
        <v>19</v>
      </c>
      <c r="H1800" s="5" t="s">
        <v>30</v>
      </c>
      <c r="I1800" s="5">
        <v>56107.839999999997</v>
      </c>
      <c r="J1800" s="5" t="s">
        <v>6089</v>
      </c>
      <c r="K1800" s="5" t="s">
        <v>62</v>
      </c>
      <c r="L1800" s="5" t="s">
        <v>23</v>
      </c>
      <c r="M1800" s="5">
        <v>4.63</v>
      </c>
      <c r="N1800" s="5" t="s">
        <v>24</v>
      </c>
      <c r="O1800" s="5">
        <v>23</v>
      </c>
    </row>
    <row r="1801" spans="1:15" x14ac:dyDescent="0.2">
      <c r="A1801" s="5" t="s">
        <v>6090</v>
      </c>
      <c r="B1801" s="5" t="s">
        <v>5600</v>
      </c>
      <c r="C1801" s="5">
        <v>22</v>
      </c>
      <c r="D1801" s="5" t="s">
        <v>27</v>
      </c>
      <c r="E1801" s="5" t="s">
        <v>6091</v>
      </c>
      <c r="F1801" s="5">
        <v>-8350</v>
      </c>
      <c r="G1801" s="5" t="s">
        <v>19</v>
      </c>
      <c r="H1801" s="5" t="s">
        <v>79</v>
      </c>
      <c r="I1801" s="5">
        <v>85022.19</v>
      </c>
      <c r="J1801" s="5" t="s">
        <v>5753</v>
      </c>
      <c r="K1801" s="5" t="s">
        <v>22</v>
      </c>
      <c r="L1801" s="5" t="s">
        <v>23</v>
      </c>
      <c r="M1801" s="5">
        <v>1.87</v>
      </c>
      <c r="N1801" s="5" t="s">
        <v>57</v>
      </c>
      <c r="O1801" s="5">
        <v>32</v>
      </c>
    </row>
    <row r="1802" spans="1:15" x14ac:dyDescent="0.2">
      <c r="A1802" s="5" t="s">
        <v>6092</v>
      </c>
      <c r="B1802" s="5" t="s">
        <v>1413</v>
      </c>
      <c r="C1802" s="5">
        <v>24</v>
      </c>
      <c r="D1802" s="5" t="s">
        <v>50</v>
      </c>
      <c r="E1802" s="5" t="s">
        <v>6093</v>
      </c>
      <c r="F1802" s="5">
        <v>-3024</v>
      </c>
      <c r="G1802" s="5" t="s">
        <v>116</v>
      </c>
      <c r="H1802" s="5" t="s">
        <v>144</v>
      </c>
      <c r="I1802" s="5">
        <v>74431.19</v>
      </c>
      <c r="J1802" s="5" t="s">
        <v>2268</v>
      </c>
      <c r="K1802" s="5" t="s">
        <v>62</v>
      </c>
      <c r="L1802" s="5" t="s">
        <v>56</v>
      </c>
      <c r="M1802" s="5">
        <v>2.54</v>
      </c>
      <c r="N1802" s="5" t="s">
        <v>57</v>
      </c>
      <c r="O1802" s="5">
        <v>21</v>
      </c>
    </row>
    <row r="1803" spans="1:15" x14ac:dyDescent="0.2">
      <c r="A1803" s="5" t="s">
        <v>6094</v>
      </c>
      <c r="B1803" s="5" t="s">
        <v>6095</v>
      </c>
      <c r="C1803" s="5">
        <v>35</v>
      </c>
      <c r="D1803" s="5" t="s">
        <v>50</v>
      </c>
      <c r="E1803" s="5" t="s">
        <v>6096</v>
      </c>
      <c r="F1803" s="5">
        <v>-4170</v>
      </c>
      <c r="G1803" s="5" t="s">
        <v>116</v>
      </c>
      <c r="H1803" s="5" t="s">
        <v>20</v>
      </c>
      <c r="I1803" s="5">
        <v>128630.3</v>
      </c>
      <c r="J1803" s="5" t="s">
        <v>6097</v>
      </c>
      <c r="K1803" s="5" t="s">
        <v>81</v>
      </c>
      <c r="L1803" s="5" t="s">
        <v>56</v>
      </c>
      <c r="M1803" s="5">
        <v>2.2799999999999998</v>
      </c>
      <c r="N1803" s="5" t="s">
        <v>57</v>
      </c>
      <c r="O1803" s="5">
        <v>3</v>
      </c>
    </row>
    <row r="1804" spans="1:15" x14ac:dyDescent="0.2">
      <c r="A1804" s="5" t="s">
        <v>6098</v>
      </c>
      <c r="B1804" s="5" t="s">
        <v>6099</v>
      </c>
      <c r="C1804" s="5">
        <v>61</v>
      </c>
      <c r="D1804" s="5" t="s">
        <v>17</v>
      </c>
      <c r="E1804" s="5" t="s">
        <v>6100</v>
      </c>
      <c r="F1804" s="5">
        <v>-10275</v>
      </c>
      <c r="G1804" s="5" t="s">
        <v>37</v>
      </c>
      <c r="H1804" s="5" t="s">
        <v>66</v>
      </c>
      <c r="I1804" s="5">
        <v>75865.67</v>
      </c>
      <c r="J1804" s="5" t="s">
        <v>2591</v>
      </c>
      <c r="K1804" s="5" t="s">
        <v>40</v>
      </c>
      <c r="L1804" s="5" t="s">
        <v>56</v>
      </c>
      <c r="M1804" s="5">
        <v>3.2</v>
      </c>
      <c r="N1804" s="5" t="s">
        <v>74</v>
      </c>
      <c r="O1804" s="5">
        <v>5</v>
      </c>
    </row>
    <row r="1805" spans="1:15" x14ac:dyDescent="0.2">
      <c r="A1805" s="5" t="s">
        <v>6101</v>
      </c>
      <c r="B1805" s="5" t="s">
        <v>6102</v>
      </c>
      <c r="C1805" s="5">
        <v>31</v>
      </c>
      <c r="D1805" s="5" t="s">
        <v>50</v>
      </c>
      <c r="E1805" s="5" t="s">
        <v>6103</v>
      </c>
      <c r="F1805" s="5">
        <v>-10454</v>
      </c>
      <c r="G1805" s="5" t="s">
        <v>85</v>
      </c>
      <c r="H1805" s="5" t="s">
        <v>30</v>
      </c>
      <c r="I1805" s="5">
        <v>105141.26</v>
      </c>
      <c r="J1805" s="5" t="s">
        <v>869</v>
      </c>
      <c r="K1805" s="5" t="s">
        <v>104</v>
      </c>
      <c r="L1805" s="5" t="s">
        <v>23</v>
      </c>
      <c r="M1805" s="5">
        <v>1.43</v>
      </c>
      <c r="N1805" s="5" t="s">
        <v>57</v>
      </c>
      <c r="O1805" s="5">
        <v>24</v>
      </c>
    </row>
    <row r="1806" spans="1:15" x14ac:dyDescent="0.2">
      <c r="A1806" s="5" t="s">
        <v>6104</v>
      </c>
      <c r="B1806" s="5" t="s">
        <v>6105</v>
      </c>
      <c r="C1806" s="5">
        <v>49</v>
      </c>
      <c r="D1806" s="5" t="s">
        <v>27</v>
      </c>
      <c r="E1806" s="5" t="s">
        <v>6106</v>
      </c>
      <c r="F1806" s="5">
        <v>-10165</v>
      </c>
      <c r="G1806" s="5" t="s">
        <v>29</v>
      </c>
      <c r="H1806" s="5" t="s">
        <v>79</v>
      </c>
      <c r="I1806" s="5">
        <v>86655.94</v>
      </c>
      <c r="J1806" s="5" t="s">
        <v>6107</v>
      </c>
      <c r="K1806" s="5" t="s">
        <v>118</v>
      </c>
      <c r="L1806" s="5" t="s">
        <v>32</v>
      </c>
      <c r="M1806" s="5">
        <v>3.66</v>
      </c>
      <c r="N1806" s="5" t="s">
        <v>24</v>
      </c>
      <c r="O1806" s="5">
        <v>26</v>
      </c>
    </row>
    <row r="1807" spans="1:15" x14ac:dyDescent="0.2">
      <c r="A1807" s="5" t="s">
        <v>6108</v>
      </c>
      <c r="B1807" s="5" t="s">
        <v>6109</v>
      </c>
      <c r="C1807" s="5">
        <v>24</v>
      </c>
      <c r="D1807" s="5" t="s">
        <v>17</v>
      </c>
      <c r="E1807" s="5" t="s">
        <v>6110</v>
      </c>
      <c r="F1807" s="5">
        <v>-10453</v>
      </c>
      <c r="G1807" s="5" t="s">
        <v>99</v>
      </c>
      <c r="H1807" s="5" t="s">
        <v>173</v>
      </c>
      <c r="I1807" s="5">
        <v>62490.74</v>
      </c>
      <c r="J1807" s="5" t="s">
        <v>2889</v>
      </c>
      <c r="K1807" s="5" t="s">
        <v>118</v>
      </c>
      <c r="L1807" s="5" t="s">
        <v>23</v>
      </c>
      <c r="M1807" s="5">
        <v>3.35</v>
      </c>
      <c r="N1807" s="5" t="s">
        <v>41</v>
      </c>
      <c r="O1807" s="5">
        <v>20</v>
      </c>
    </row>
    <row r="1808" spans="1:15" x14ac:dyDescent="0.2">
      <c r="A1808" s="5" t="s">
        <v>6111</v>
      </c>
      <c r="B1808" s="5" t="s">
        <v>6112</v>
      </c>
      <c r="C1808" s="5">
        <v>31</v>
      </c>
      <c r="D1808" s="5" t="s">
        <v>17</v>
      </c>
      <c r="E1808" s="5" t="s">
        <v>6113</v>
      </c>
      <c r="F1808" s="5">
        <v>-5846</v>
      </c>
      <c r="G1808" s="5" t="s">
        <v>99</v>
      </c>
      <c r="H1808" s="5" t="s">
        <v>38</v>
      </c>
      <c r="I1808" s="5">
        <v>130139.37</v>
      </c>
      <c r="J1808" s="5" t="s">
        <v>850</v>
      </c>
      <c r="K1808" s="5" t="s">
        <v>118</v>
      </c>
      <c r="L1808" s="5" t="s">
        <v>32</v>
      </c>
      <c r="M1808" s="5">
        <v>2.13</v>
      </c>
      <c r="N1808" s="5" t="s">
        <v>41</v>
      </c>
      <c r="O1808" s="5">
        <v>25</v>
      </c>
    </row>
    <row r="1809" spans="1:15" x14ac:dyDescent="0.2">
      <c r="A1809" s="5" t="s">
        <v>6114</v>
      </c>
      <c r="B1809" s="5" t="s">
        <v>3154</v>
      </c>
      <c r="C1809" s="5">
        <v>28</v>
      </c>
      <c r="D1809" s="5" t="s">
        <v>50</v>
      </c>
      <c r="E1809" s="5" t="s">
        <v>6115</v>
      </c>
      <c r="F1809" s="5">
        <v>-2844</v>
      </c>
      <c r="G1809" s="5" t="s">
        <v>19</v>
      </c>
      <c r="H1809" s="5" t="s">
        <v>173</v>
      </c>
      <c r="I1809" s="5">
        <v>113216.75</v>
      </c>
      <c r="J1809" s="5" t="s">
        <v>2581</v>
      </c>
      <c r="K1809" s="5" t="s">
        <v>104</v>
      </c>
      <c r="L1809" s="5" t="s">
        <v>56</v>
      </c>
      <c r="M1809" s="5">
        <v>3.19</v>
      </c>
      <c r="N1809" s="5" t="s">
        <v>57</v>
      </c>
      <c r="O1809" s="5">
        <v>13</v>
      </c>
    </row>
    <row r="1810" spans="1:15" x14ac:dyDescent="0.2">
      <c r="A1810" s="5" t="s">
        <v>6116</v>
      </c>
      <c r="B1810" s="5" t="s">
        <v>1352</v>
      </c>
      <c r="C1810" s="5">
        <v>34</v>
      </c>
      <c r="D1810" s="5" t="s">
        <v>27</v>
      </c>
      <c r="E1810" s="5" t="s">
        <v>6117</v>
      </c>
      <c r="F1810" s="5">
        <v>-5525</v>
      </c>
      <c r="G1810" s="5" t="s">
        <v>78</v>
      </c>
      <c r="H1810" s="5" t="s">
        <v>79</v>
      </c>
      <c r="I1810" s="5">
        <v>60921.58</v>
      </c>
      <c r="J1810" s="5" t="s">
        <v>3677</v>
      </c>
      <c r="K1810" s="5" t="s">
        <v>104</v>
      </c>
      <c r="L1810" s="5" t="s">
        <v>56</v>
      </c>
      <c r="M1810" s="5">
        <v>3.37</v>
      </c>
      <c r="N1810" s="5" t="s">
        <v>24</v>
      </c>
      <c r="O1810" s="5">
        <v>16</v>
      </c>
    </row>
    <row r="1811" spans="1:15" x14ac:dyDescent="0.2">
      <c r="A1811" s="5" t="s">
        <v>6118</v>
      </c>
      <c r="B1811" s="5" t="s">
        <v>3093</v>
      </c>
      <c r="C1811" s="5">
        <v>62</v>
      </c>
      <c r="D1811" s="5" t="s">
        <v>50</v>
      </c>
      <c r="E1811" s="5" t="s">
        <v>6119</v>
      </c>
      <c r="F1811" s="5">
        <v>-4784</v>
      </c>
      <c r="G1811" s="5" t="s">
        <v>37</v>
      </c>
      <c r="H1811" s="5" t="s">
        <v>53</v>
      </c>
      <c r="I1811" s="5">
        <v>161844.23000000001</v>
      </c>
      <c r="J1811" s="5" t="s">
        <v>4576</v>
      </c>
      <c r="K1811" s="5" t="s">
        <v>81</v>
      </c>
      <c r="L1811" s="5" t="s">
        <v>56</v>
      </c>
      <c r="M1811" s="5">
        <v>1.43</v>
      </c>
      <c r="N1811" s="5" t="s">
        <v>24</v>
      </c>
      <c r="O1811" s="5">
        <v>0</v>
      </c>
    </row>
    <row r="1812" spans="1:15" x14ac:dyDescent="0.2">
      <c r="A1812" s="5" t="s">
        <v>6120</v>
      </c>
      <c r="B1812" s="5" t="s">
        <v>201</v>
      </c>
      <c r="C1812" s="5">
        <v>34</v>
      </c>
      <c r="D1812" s="5" t="s">
        <v>27</v>
      </c>
      <c r="E1812" s="5" t="s">
        <v>6121</v>
      </c>
      <c r="F1812" s="5">
        <v>-4408</v>
      </c>
      <c r="G1812" s="5" t="s">
        <v>45</v>
      </c>
      <c r="H1812" s="5" t="s">
        <v>79</v>
      </c>
      <c r="I1812" s="5">
        <v>146001.23000000001</v>
      </c>
      <c r="J1812" s="5" t="s">
        <v>1093</v>
      </c>
      <c r="K1812" s="5" t="s">
        <v>118</v>
      </c>
      <c r="L1812" s="5" t="s">
        <v>32</v>
      </c>
      <c r="M1812" s="5">
        <v>4.8</v>
      </c>
      <c r="N1812" s="5" t="s">
        <v>41</v>
      </c>
      <c r="O1812" s="5">
        <v>30</v>
      </c>
    </row>
    <row r="1813" spans="1:15" x14ac:dyDescent="0.2">
      <c r="A1813" s="5" t="s">
        <v>6122</v>
      </c>
      <c r="B1813" s="5" t="s">
        <v>6123</v>
      </c>
      <c r="C1813" s="5">
        <v>29</v>
      </c>
      <c r="D1813" s="5" t="s">
        <v>27</v>
      </c>
      <c r="E1813" s="5" t="s">
        <v>6124</v>
      </c>
      <c r="F1813" s="5">
        <v>-4408</v>
      </c>
      <c r="G1813" s="5" t="s">
        <v>37</v>
      </c>
      <c r="H1813" s="5" t="s">
        <v>53</v>
      </c>
      <c r="I1813" s="5">
        <v>135527.64000000001</v>
      </c>
      <c r="J1813" s="5" t="s">
        <v>3402</v>
      </c>
      <c r="K1813" s="5" t="s">
        <v>118</v>
      </c>
      <c r="L1813" s="5" t="s">
        <v>56</v>
      </c>
      <c r="M1813" s="5">
        <v>1.79</v>
      </c>
      <c r="N1813" s="5" t="s">
        <v>57</v>
      </c>
      <c r="O1813" s="5">
        <v>3</v>
      </c>
    </row>
    <row r="1814" spans="1:15" x14ac:dyDescent="0.2">
      <c r="A1814" s="5" t="s">
        <v>6125</v>
      </c>
      <c r="B1814" s="5" t="s">
        <v>6126</v>
      </c>
      <c r="C1814" s="5">
        <v>27</v>
      </c>
      <c r="D1814" s="5" t="s">
        <v>27</v>
      </c>
      <c r="E1814" s="5" t="s">
        <v>6127</v>
      </c>
      <c r="F1814" s="5">
        <v>-4514</v>
      </c>
      <c r="G1814" s="5" t="s">
        <v>116</v>
      </c>
      <c r="H1814" s="5" t="s">
        <v>53</v>
      </c>
      <c r="I1814" s="5">
        <v>63052.01</v>
      </c>
      <c r="J1814" s="5" t="s">
        <v>3170</v>
      </c>
      <c r="K1814" s="5" t="s">
        <v>81</v>
      </c>
      <c r="L1814" s="5" t="s">
        <v>56</v>
      </c>
      <c r="M1814" s="5">
        <v>1.87</v>
      </c>
      <c r="N1814" s="5" t="s">
        <v>74</v>
      </c>
      <c r="O1814" s="5">
        <v>22</v>
      </c>
    </row>
    <row r="1815" spans="1:15" x14ac:dyDescent="0.2">
      <c r="A1815" s="5" t="s">
        <v>6128</v>
      </c>
      <c r="B1815" s="5" t="s">
        <v>6129</v>
      </c>
      <c r="C1815" s="5">
        <v>52</v>
      </c>
      <c r="D1815" s="5" t="s">
        <v>17</v>
      </c>
      <c r="E1815" s="5" t="s">
        <v>6130</v>
      </c>
      <c r="F1815" s="5">
        <v>-3775</v>
      </c>
      <c r="G1815" s="5" t="s">
        <v>52</v>
      </c>
      <c r="H1815" s="5" t="s">
        <v>66</v>
      </c>
      <c r="I1815" s="5">
        <v>170527.96</v>
      </c>
      <c r="J1815" s="5" t="s">
        <v>512</v>
      </c>
      <c r="K1815" s="5" t="s">
        <v>127</v>
      </c>
      <c r="L1815" s="5" t="s">
        <v>56</v>
      </c>
      <c r="M1815" s="5">
        <v>1.43</v>
      </c>
      <c r="N1815" s="5" t="s">
        <v>33</v>
      </c>
      <c r="O1815" s="5">
        <v>39</v>
      </c>
    </row>
    <row r="1816" spans="1:15" x14ac:dyDescent="0.2">
      <c r="A1816" s="5" t="s">
        <v>6131</v>
      </c>
      <c r="B1816" s="5" t="s">
        <v>6132</v>
      </c>
      <c r="C1816" s="5">
        <v>47</v>
      </c>
      <c r="D1816" s="5" t="s">
        <v>50</v>
      </c>
      <c r="E1816" s="5" t="s">
        <v>6133</v>
      </c>
      <c r="F1816" s="5">
        <v>-7030</v>
      </c>
      <c r="G1816" s="5" t="s">
        <v>45</v>
      </c>
      <c r="H1816" s="5" t="s">
        <v>38</v>
      </c>
      <c r="I1816" s="5">
        <v>123363</v>
      </c>
      <c r="J1816" s="5" t="s">
        <v>6134</v>
      </c>
      <c r="K1816" s="5" t="s">
        <v>104</v>
      </c>
      <c r="L1816" s="5" t="s">
        <v>32</v>
      </c>
      <c r="M1816" s="5">
        <v>1.78</v>
      </c>
      <c r="N1816" s="5" t="s">
        <v>33</v>
      </c>
      <c r="O1816" s="5">
        <v>1</v>
      </c>
    </row>
    <row r="1817" spans="1:15" x14ac:dyDescent="0.2">
      <c r="A1817" s="5" t="s">
        <v>6135</v>
      </c>
      <c r="B1817" s="5" t="s">
        <v>2708</v>
      </c>
      <c r="C1817" s="5">
        <v>45</v>
      </c>
      <c r="D1817" s="5" t="s">
        <v>27</v>
      </c>
      <c r="E1817" s="5" t="s">
        <v>6136</v>
      </c>
      <c r="F1817" s="5">
        <v>-7951</v>
      </c>
      <c r="G1817" s="5" t="s">
        <v>37</v>
      </c>
      <c r="H1817" s="5" t="s">
        <v>30</v>
      </c>
      <c r="I1817" s="5">
        <v>148148.04</v>
      </c>
      <c r="J1817" s="5" t="s">
        <v>6137</v>
      </c>
      <c r="K1817" s="5" t="s">
        <v>47</v>
      </c>
      <c r="L1817" s="5" t="s">
        <v>32</v>
      </c>
      <c r="M1817" s="5">
        <v>1.51</v>
      </c>
      <c r="N1817" s="5" t="s">
        <v>74</v>
      </c>
      <c r="O1817" s="5">
        <v>37</v>
      </c>
    </row>
    <row r="1818" spans="1:15" x14ac:dyDescent="0.2">
      <c r="A1818" s="5" t="s">
        <v>6138</v>
      </c>
      <c r="B1818" s="5" t="s">
        <v>6139</v>
      </c>
      <c r="C1818" s="5">
        <v>38</v>
      </c>
      <c r="D1818" s="5" t="s">
        <v>27</v>
      </c>
      <c r="E1818" s="5" t="s">
        <v>6140</v>
      </c>
      <c r="F1818" s="5">
        <v>-9546</v>
      </c>
      <c r="G1818" s="5" t="s">
        <v>45</v>
      </c>
      <c r="H1818" s="5" t="s">
        <v>173</v>
      </c>
      <c r="I1818" s="5">
        <v>135525.51999999999</v>
      </c>
      <c r="J1818" s="5" t="s">
        <v>6141</v>
      </c>
      <c r="K1818" s="5" t="s">
        <v>47</v>
      </c>
      <c r="L1818" s="5" t="s">
        <v>56</v>
      </c>
      <c r="M1818" s="5">
        <v>1.2</v>
      </c>
      <c r="N1818" s="5" t="s">
        <v>74</v>
      </c>
      <c r="O1818" s="5">
        <v>21</v>
      </c>
    </row>
    <row r="1819" spans="1:15" x14ac:dyDescent="0.2">
      <c r="A1819" s="5" t="s">
        <v>6142</v>
      </c>
      <c r="B1819" s="5" t="s">
        <v>6143</v>
      </c>
      <c r="C1819" s="5">
        <v>59</v>
      </c>
      <c r="D1819" s="5" t="s">
        <v>27</v>
      </c>
      <c r="E1819" s="5" t="s">
        <v>6144</v>
      </c>
      <c r="F1819" s="5">
        <v>-3248</v>
      </c>
      <c r="G1819" s="5" t="s">
        <v>45</v>
      </c>
      <c r="H1819" s="5" t="s">
        <v>71</v>
      </c>
      <c r="I1819" s="5">
        <v>92559.99</v>
      </c>
      <c r="J1819" s="5" t="s">
        <v>1171</v>
      </c>
      <c r="K1819" s="5" t="s">
        <v>55</v>
      </c>
      <c r="L1819" s="5" t="s">
        <v>56</v>
      </c>
      <c r="M1819" s="5">
        <v>1.04</v>
      </c>
      <c r="N1819" s="5" t="s">
        <v>57</v>
      </c>
      <c r="O1819" s="5">
        <v>2</v>
      </c>
    </row>
    <row r="1820" spans="1:15" x14ac:dyDescent="0.2">
      <c r="A1820" s="5" t="s">
        <v>6145</v>
      </c>
      <c r="B1820" s="5" t="s">
        <v>6146</v>
      </c>
      <c r="C1820" s="5">
        <v>44</v>
      </c>
      <c r="D1820" s="5" t="s">
        <v>17</v>
      </c>
      <c r="E1820" s="5" t="s">
        <v>6147</v>
      </c>
      <c r="F1820" s="5">
        <v>-6532</v>
      </c>
      <c r="G1820" s="5" t="s">
        <v>94</v>
      </c>
      <c r="H1820" s="5" t="s">
        <v>173</v>
      </c>
      <c r="I1820" s="5">
        <v>121691.64</v>
      </c>
      <c r="J1820" s="5" t="s">
        <v>1895</v>
      </c>
      <c r="K1820" s="5" t="s">
        <v>118</v>
      </c>
      <c r="L1820" s="5" t="s">
        <v>32</v>
      </c>
      <c r="M1820" s="5">
        <v>1.88</v>
      </c>
      <c r="N1820" s="5" t="s">
        <v>33</v>
      </c>
      <c r="O1820" s="5">
        <v>32</v>
      </c>
    </row>
    <row r="1821" spans="1:15" x14ac:dyDescent="0.2">
      <c r="A1821" s="5" t="s">
        <v>6148</v>
      </c>
      <c r="B1821" s="5" t="s">
        <v>6149</v>
      </c>
      <c r="C1821" s="5">
        <v>35</v>
      </c>
      <c r="D1821" s="5" t="s">
        <v>50</v>
      </c>
      <c r="E1821" s="5" t="s">
        <v>6150</v>
      </c>
      <c r="F1821" s="5">
        <v>-5066</v>
      </c>
      <c r="G1821" s="5" t="s">
        <v>19</v>
      </c>
      <c r="H1821" s="5" t="s">
        <v>194</v>
      </c>
      <c r="I1821" s="5">
        <v>117715.98</v>
      </c>
      <c r="J1821" s="5" t="s">
        <v>644</v>
      </c>
      <c r="K1821" s="5" t="s">
        <v>127</v>
      </c>
      <c r="L1821" s="5" t="s">
        <v>23</v>
      </c>
      <c r="M1821" s="5">
        <v>4.2699999999999996</v>
      </c>
      <c r="N1821" s="5" t="s">
        <v>41</v>
      </c>
      <c r="O1821" s="5">
        <v>15</v>
      </c>
    </row>
    <row r="1822" spans="1:15" x14ac:dyDescent="0.2">
      <c r="A1822" s="5" t="s">
        <v>6151</v>
      </c>
      <c r="B1822" s="5" t="s">
        <v>6152</v>
      </c>
      <c r="C1822" s="5">
        <v>48</v>
      </c>
      <c r="D1822" s="5" t="s">
        <v>17</v>
      </c>
      <c r="E1822" s="5" t="s">
        <v>6153</v>
      </c>
      <c r="F1822" s="5">
        <v>-6217</v>
      </c>
      <c r="G1822" s="5" t="s">
        <v>78</v>
      </c>
      <c r="H1822" s="5" t="s">
        <v>144</v>
      </c>
      <c r="I1822" s="5">
        <v>162106.48000000001</v>
      </c>
      <c r="J1822" s="5" t="s">
        <v>6154</v>
      </c>
      <c r="K1822" s="5" t="s">
        <v>40</v>
      </c>
      <c r="L1822" s="5" t="s">
        <v>32</v>
      </c>
      <c r="M1822" s="5">
        <v>4.2699999999999996</v>
      </c>
      <c r="N1822" s="5" t="s">
        <v>41</v>
      </c>
      <c r="O1822" s="5">
        <v>27</v>
      </c>
    </row>
    <row r="1823" spans="1:15" x14ac:dyDescent="0.2">
      <c r="A1823" s="5" t="s">
        <v>6155</v>
      </c>
      <c r="B1823" s="5" t="s">
        <v>6156</v>
      </c>
      <c r="C1823" s="5">
        <v>55</v>
      </c>
      <c r="D1823" s="5" t="s">
        <v>27</v>
      </c>
      <c r="E1823" s="5" t="s">
        <v>6157</v>
      </c>
      <c r="F1823" s="5">
        <v>-7709</v>
      </c>
      <c r="G1823" s="5" t="s">
        <v>116</v>
      </c>
      <c r="H1823" s="5" t="s">
        <v>38</v>
      </c>
      <c r="I1823" s="5">
        <v>165738.04999999999</v>
      </c>
      <c r="J1823" s="5" t="s">
        <v>6158</v>
      </c>
      <c r="K1823" s="5" t="s">
        <v>40</v>
      </c>
      <c r="L1823" s="5" t="s">
        <v>32</v>
      </c>
      <c r="M1823" s="5">
        <v>2.16</v>
      </c>
      <c r="N1823" s="5" t="s">
        <v>74</v>
      </c>
      <c r="O1823" s="5">
        <v>2</v>
      </c>
    </row>
    <row r="1824" spans="1:15" x14ac:dyDescent="0.2">
      <c r="A1824" s="5" t="s">
        <v>6159</v>
      </c>
      <c r="B1824" s="5" t="s">
        <v>894</v>
      </c>
      <c r="C1824" s="5">
        <v>65</v>
      </c>
      <c r="D1824" s="5" t="s">
        <v>17</v>
      </c>
      <c r="E1824" s="5" t="s">
        <v>6160</v>
      </c>
      <c r="F1824" s="5">
        <v>-8287</v>
      </c>
      <c r="G1824" s="5" t="s">
        <v>45</v>
      </c>
      <c r="H1824" s="5" t="s">
        <v>71</v>
      </c>
      <c r="I1824" s="5">
        <v>79108.160000000003</v>
      </c>
      <c r="J1824" s="5" t="s">
        <v>5479</v>
      </c>
      <c r="K1824" s="5" t="s">
        <v>104</v>
      </c>
      <c r="L1824" s="5" t="s">
        <v>23</v>
      </c>
      <c r="M1824" s="5">
        <v>2.2799999999999998</v>
      </c>
      <c r="N1824" s="5" t="s">
        <v>57</v>
      </c>
      <c r="O1824" s="5">
        <v>1</v>
      </c>
    </row>
    <row r="1825" spans="1:15" x14ac:dyDescent="0.2">
      <c r="A1825" s="5" t="s">
        <v>6161</v>
      </c>
      <c r="B1825" s="5" t="s">
        <v>3029</v>
      </c>
      <c r="C1825" s="5">
        <v>43</v>
      </c>
      <c r="D1825" s="5" t="s">
        <v>50</v>
      </c>
      <c r="E1825" s="5" t="s">
        <v>6162</v>
      </c>
      <c r="F1825" s="5">
        <v>-3828</v>
      </c>
      <c r="G1825" s="5" t="s">
        <v>29</v>
      </c>
      <c r="H1825" s="5" t="s">
        <v>30</v>
      </c>
      <c r="I1825" s="5">
        <v>140796.81</v>
      </c>
      <c r="J1825" s="5" t="s">
        <v>6163</v>
      </c>
      <c r="K1825" s="5" t="s">
        <v>47</v>
      </c>
      <c r="L1825" s="5" t="s">
        <v>32</v>
      </c>
      <c r="M1825" s="5">
        <v>2.2799999999999998</v>
      </c>
      <c r="N1825" s="5" t="s">
        <v>41</v>
      </c>
      <c r="O1825" s="5">
        <v>13</v>
      </c>
    </row>
    <row r="1826" spans="1:15" x14ac:dyDescent="0.2">
      <c r="A1826" s="5" t="s">
        <v>6164</v>
      </c>
      <c r="B1826" s="5" t="s">
        <v>4527</v>
      </c>
      <c r="C1826" s="5">
        <v>34</v>
      </c>
      <c r="D1826" s="5" t="s">
        <v>27</v>
      </c>
      <c r="E1826" s="5" t="s">
        <v>6165</v>
      </c>
      <c r="F1826" s="5">
        <v>-2033</v>
      </c>
      <c r="G1826" s="5" t="s">
        <v>52</v>
      </c>
      <c r="H1826" s="5" t="s">
        <v>144</v>
      </c>
      <c r="I1826" s="5">
        <v>111316.89</v>
      </c>
      <c r="J1826" s="5" t="s">
        <v>6166</v>
      </c>
      <c r="K1826" s="5" t="s">
        <v>127</v>
      </c>
      <c r="L1826" s="5" t="s">
        <v>32</v>
      </c>
      <c r="M1826" s="5">
        <v>1.26</v>
      </c>
      <c r="N1826" s="5" t="s">
        <v>41</v>
      </c>
      <c r="O1826" s="5">
        <v>33</v>
      </c>
    </row>
    <row r="1827" spans="1:15" x14ac:dyDescent="0.2">
      <c r="A1827" s="5" t="s">
        <v>6167</v>
      </c>
      <c r="B1827" s="5" t="s">
        <v>6168</v>
      </c>
      <c r="C1827" s="5">
        <v>22</v>
      </c>
      <c r="D1827" s="5" t="s">
        <v>50</v>
      </c>
      <c r="E1827" s="5" t="s">
        <v>6169</v>
      </c>
      <c r="F1827" s="5">
        <v>-10150</v>
      </c>
      <c r="G1827" s="5" t="s">
        <v>99</v>
      </c>
      <c r="H1827" s="5" t="s">
        <v>173</v>
      </c>
      <c r="I1827" s="5">
        <v>136357.95000000001</v>
      </c>
      <c r="J1827" s="5" t="s">
        <v>4765</v>
      </c>
      <c r="K1827" s="5" t="s">
        <v>136</v>
      </c>
      <c r="L1827" s="5" t="s">
        <v>73</v>
      </c>
      <c r="M1827" s="5">
        <v>3.18</v>
      </c>
      <c r="N1827" s="5" t="s">
        <v>57</v>
      </c>
      <c r="O1827" s="5">
        <v>11</v>
      </c>
    </row>
    <row r="1828" spans="1:15" x14ac:dyDescent="0.2">
      <c r="A1828" s="5" t="s">
        <v>6170</v>
      </c>
      <c r="B1828" s="5" t="s">
        <v>323</v>
      </c>
      <c r="C1828" s="5">
        <v>25</v>
      </c>
      <c r="D1828" s="5" t="s">
        <v>17</v>
      </c>
      <c r="E1828" s="5" t="s">
        <v>6171</v>
      </c>
      <c r="F1828" s="5">
        <v>-5884</v>
      </c>
      <c r="G1828" s="5" t="s">
        <v>99</v>
      </c>
      <c r="H1828" s="5" t="s">
        <v>79</v>
      </c>
      <c r="I1828" s="5">
        <v>95488.06</v>
      </c>
      <c r="J1828" s="5" t="s">
        <v>6172</v>
      </c>
      <c r="K1828" s="5" t="s">
        <v>47</v>
      </c>
      <c r="L1828" s="5" t="s">
        <v>56</v>
      </c>
      <c r="M1828" s="5">
        <v>2.58</v>
      </c>
      <c r="N1828" s="5" t="s">
        <v>57</v>
      </c>
      <c r="O1828" s="5">
        <v>1</v>
      </c>
    </row>
    <row r="1829" spans="1:15" x14ac:dyDescent="0.2">
      <c r="A1829" s="5" t="s">
        <v>6173</v>
      </c>
      <c r="B1829" s="5" t="s">
        <v>4747</v>
      </c>
      <c r="C1829" s="5">
        <v>30</v>
      </c>
      <c r="D1829" s="5" t="s">
        <v>27</v>
      </c>
      <c r="E1829" s="5" t="s">
        <v>6174</v>
      </c>
      <c r="F1829" s="5">
        <v>-10906</v>
      </c>
      <c r="G1829" s="5" t="s">
        <v>19</v>
      </c>
      <c r="H1829" s="5" t="s">
        <v>173</v>
      </c>
      <c r="I1829" s="5">
        <v>158692.18</v>
      </c>
      <c r="J1829" s="5" t="s">
        <v>6175</v>
      </c>
      <c r="K1829" s="5" t="s">
        <v>127</v>
      </c>
      <c r="L1829" s="5" t="s">
        <v>73</v>
      </c>
      <c r="M1829" s="5">
        <v>4.12</v>
      </c>
      <c r="N1829" s="5" t="s">
        <v>33</v>
      </c>
      <c r="O1829" s="5">
        <v>29</v>
      </c>
    </row>
    <row r="1830" spans="1:15" x14ac:dyDescent="0.2">
      <c r="A1830" s="5" t="s">
        <v>6176</v>
      </c>
      <c r="B1830" s="5" t="s">
        <v>6177</v>
      </c>
      <c r="C1830" s="5">
        <v>36</v>
      </c>
      <c r="D1830" s="5" t="s">
        <v>27</v>
      </c>
      <c r="E1830" s="5" t="s">
        <v>6178</v>
      </c>
      <c r="F1830" s="5">
        <v>-10679</v>
      </c>
      <c r="G1830" s="5" t="s">
        <v>99</v>
      </c>
      <c r="H1830" s="5" t="s">
        <v>30</v>
      </c>
      <c r="I1830" s="5">
        <v>36213.21</v>
      </c>
      <c r="J1830" s="5" t="s">
        <v>3508</v>
      </c>
      <c r="K1830" s="5" t="s">
        <v>104</v>
      </c>
      <c r="L1830" s="5" t="s">
        <v>56</v>
      </c>
      <c r="M1830" s="5">
        <v>4.72</v>
      </c>
      <c r="N1830" s="5" t="s">
        <v>57</v>
      </c>
      <c r="O1830" s="5">
        <v>28</v>
      </c>
    </row>
    <row r="1831" spans="1:15" x14ac:dyDescent="0.2">
      <c r="A1831" s="5" t="s">
        <v>6179</v>
      </c>
      <c r="B1831" s="5" t="s">
        <v>6180</v>
      </c>
      <c r="C1831" s="5">
        <v>40</v>
      </c>
      <c r="D1831" s="5" t="s">
        <v>27</v>
      </c>
      <c r="E1831" s="5" t="s">
        <v>6181</v>
      </c>
      <c r="F1831" s="5">
        <v>-4512</v>
      </c>
      <c r="G1831" s="5" t="s">
        <v>116</v>
      </c>
      <c r="H1831" s="5" t="s">
        <v>53</v>
      </c>
      <c r="I1831" s="5">
        <v>131753.57</v>
      </c>
      <c r="J1831" s="5" t="s">
        <v>6182</v>
      </c>
      <c r="K1831" s="5" t="s">
        <v>47</v>
      </c>
      <c r="L1831" s="5" t="s">
        <v>56</v>
      </c>
      <c r="M1831" s="5">
        <v>4.99</v>
      </c>
      <c r="N1831" s="5" t="s">
        <v>33</v>
      </c>
      <c r="O1831" s="5">
        <v>1</v>
      </c>
    </row>
    <row r="1832" spans="1:15" x14ac:dyDescent="0.2">
      <c r="A1832" s="5" t="s">
        <v>6183</v>
      </c>
      <c r="B1832" s="5" t="s">
        <v>6184</v>
      </c>
      <c r="C1832" s="5">
        <v>28</v>
      </c>
      <c r="D1832" s="5" t="s">
        <v>50</v>
      </c>
      <c r="E1832" s="5" t="s">
        <v>6185</v>
      </c>
      <c r="F1832" s="5">
        <v>-3836</v>
      </c>
      <c r="G1832" s="5" t="s">
        <v>85</v>
      </c>
      <c r="H1832" s="5" t="s">
        <v>79</v>
      </c>
      <c r="I1832" s="5">
        <v>104413.85</v>
      </c>
      <c r="J1832" s="5" t="s">
        <v>6186</v>
      </c>
      <c r="K1832" s="5" t="s">
        <v>55</v>
      </c>
      <c r="L1832" s="5" t="s">
        <v>32</v>
      </c>
      <c r="M1832" s="5">
        <v>2.64</v>
      </c>
      <c r="N1832" s="5" t="s">
        <v>24</v>
      </c>
      <c r="O1832" s="5">
        <v>27</v>
      </c>
    </row>
    <row r="1833" spans="1:15" x14ac:dyDescent="0.2">
      <c r="A1833" s="5" t="s">
        <v>6187</v>
      </c>
      <c r="B1833" s="5" t="s">
        <v>4504</v>
      </c>
      <c r="C1833" s="5">
        <v>64</v>
      </c>
      <c r="D1833" s="5" t="s">
        <v>17</v>
      </c>
      <c r="E1833" s="5" t="s">
        <v>6188</v>
      </c>
      <c r="F1833" s="5">
        <v>-7909</v>
      </c>
      <c r="G1833" s="5" t="s">
        <v>78</v>
      </c>
      <c r="H1833" s="5" t="s">
        <v>79</v>
      </c>
      <c r="I1833" s="5">
        <v>169026.17</v>
      </c>
      <c r="J1833" s="5" t="s">
        <v>4531</v>
      </c>
      <c r="K1833" s="5" t="s">
        <v>127</v>
      </c>
      <c r="L1833" s="5" t="s">
        <v>32</v>
      </c>
      <c r="M1833" s="5">
        <v>1.74</v>
      </c>
      <c r="N1833" s="5" t="s">
        <v>41</v>
      </c>
      <c r="O1833" s="5">
        <v>27</v>
      </c>
    </row>
    <row r="1834" spans="1:15" x14ac:dyDescent="0.2">
      <c r="A1834" s="5" t="s">
        <v>6189</v>
      </c>
      <c r="B1834" s="5" t="s">
        <v>6190</v>
      </c>
      <c r="C1834" s="5">
        <v>54</v>
      </c>
      <c r="D1834" s="5" t="s">
        <v>27</v>
      </c>
      <c r="E1834" s="5" t="s">
        <v>6191</v>
      </c>
      <c r="F1834" s="5">
        <v>-5909</v>
      </c>
      <c r="G1834" s="5" t="s">
        <v>94</v>
      </c>
      <c r="H1834" s="5" t="s">
        <v>66</v>
      </c>
      <c r="I1834" s="5">
        <v>47415.66</v>
      </c>
      <c r="J1834" s="5" t="s">
        <v>1332</v>
      </c>
      <c r="K1834" s="5" t="s">
        <v>62</v>
      </c>
      <c r="L1834" s="5" t="s">
        <v>32</v>
      </c>
      <c r="M1834" s="5">
        <v>1.75</v>
      </c>
      <c r="N1834" s="5" t="s">
        <v>57</v>
      </c>
      <c r="O1834" s="5">
        <v>34</v>
      </c>
    </row>
    <row r="1835" spans="1:15" x14ac:dyDescent="0.2">
      <c r="A1835" s="5" t="s">
        <v>6192</v>
      </c>
      <c r="B1835" s="5" t="s">
        <v>1620</v>
      </c>
      <c r="C1835" s="5">
        <v>51</v>
      </c>
      <c r="D1835" s="5" t="s">
        <v>50</v>
      </c>
      <c r="E1835" s="5" t="s">
        <v>6193</v>
      </c>
      <c r="F1835" s="5">
        <v>-7352</v>
      </c>
      <c r="G1835" s="5" t="s">
        <v>52</v>
      </c>
      <c r="H1835" s="5" t="s">
        <v>20</v>
      </c>
      <c r="I1835" s="5">
        <v>50395.01</v>
      </c>
      <c r="J1835" s="5" t="s">
        <v>286</v>
      </c>
      <c r="K1835" s="5" t="s">
        <v>62</v>
      </c>
      <c r="L1835" s="5" t="s">
        <v>56</v>
      </c>
      <c r="M1835" s="5">
        <v>2.92</v>
      </c>
      <c r="N1835" s="5" t="s">
        <v>24</v>
      </c>
      <c r="O1835" s="5">
        <v>27</v>
      </c>
    </row>
    <row r="1836" spans="1:15" x14ac:dyDescent="0.2">
      <c r="A1836" s="5" t="s">
        <v>6194</v>
      </c>
      <c r="B1836" s="5" t="s">
        <v>6195</v>
      </c>
      <c r="C1836" s="5">
        <v>53</v>
      </c>
      <c r="D1836" s="5" t="s">
        <v>50</v>
      </c>
      <c r="E1836" s="5" t="s">
        <v>6196</v>
      </c>
      <c r="F1836" s="5">
        <v>-4965</v>
      </c>
      <c r="G1836" s="5" t="s">
        <v>85</v>
      </c>
      <c r="H1836" s="5" t="s">
        <v>173</v>
      </c>
      <c r="I1836" s="5">
        <v>174140.84</v>
      </c>
      <c r="J1836" s="5" t="s">
        <v>3493</v>
      </c>
      <c r="K1836" s="5" t="s">
        <v>22</v>
      </c>
      <c r="L1836" s="5" t="s">
        <v>73</v>
      </c>
      <c r="M1836" s="5">
        <v>1.1200000000000001</v>
      </c>
      <c r="N1836" s="5" t="s">
        <v>74</v>
      </c>
      <c r="O1836" s="5">
        <v>18</v>
      </c>
    </row>
    <row r="1837" spans="1:15" x14ac:dyDescent="0.2">
      <c r="A1837" s="5" t="s">
        <v>6197</v>
      </c>
      <c r="B1837" s="5" t="s">
        <v>801</v>
      </c>
      <c r="C1837" s="5">
        <v>50</v>
      </c>
      <c r="D1837" s="5" t="s">
        <v>27</v>
      </c>
      <c r="E1837" s="5" t="s">
        <v>6198</v>
      </c>
      <c r="F1837" s="5">
        <v>-5217</v>
      </c>
      <c r="G1837" s="5" t="s">
        <v>52</v>
      </c>
      <c r="H1837" s="5" t="s">
        <v>71</v>
      </c>
      <c r="I1837" s="5">
        <v>173242.62</v>
      </c>
      <c r="J1837" s="5" t="s">
        <v>6199</v>
      </c>
      <c r="K1837" s="5" t="s">
        <v>127</v>
      </c>
      <c r="L1837" s="5" t="s">
        <v>73</v>
      </c>
      <c r="M1837" s="5">
        <v>4.47</v>
      </c>
      <c r="N1837" s="5" t="s">
        <v>33</v>
      </c>
      <c r="O1837" s="5">
        <v>5</v>
      </c>
    </row>
    <row r="1838" spans="1:15" x14ac:dyDescent="0.2">
      <c r="A1838" s="5" t="s">
        <v>6200</v>
      </c>
      <c r="B1838" s="5" t="s">
        <v>1158</v>
      </c>
      <c r="C1838" s="5">
        <v>50</v>
      </c>
      <c r="D1838" s="5" t="s">
        <v>27</v>
      </c>
      <c r="E1838" s="5" t="s">
        <v>6201</v>
      </c>
      <c r="F1838" s="5">
        <v>-7328</v>
      </c>
      <c r="G1838" s="5" t="s">
        <v>85</v>
      </c>
      <c r="H1838" s="5" t="s">
        <v>66</v>
      </c>
      <c r="I1838" s="5">
        <v>40709.78</v>
      </c>
      <c r="J1838" s="5" t="s">
        <v>4465</v>
      </c>
      <c r="K1838" s="5" t="s">
        <v>62</v>
      </c>
      <c r="L1838" s="5" t="s">
        <v>23</v>
      </c>
      <c r="M1838" s="5">
        <v>1.02</v>
      </c>
      <c r="N1838" s="5" t="s">
        <v>57</v>
      </c>
      <c r="O1838" s="5">
        <v>11</v>
      </c>
    </row>
    <row r="1839" spans="1:15" x14ac:dyDescent="0.2">
      <c r="A1839" s="5" t="s">
        <v>6202</v>
      </c>
      <c r="B1839" s="5" t="s">
        <v>6203</v>
      </c>
      <c r="C1839" s="5">
        <v>60</v>
      </c>
      <c r="D1839" s="5" t="s">
        <v>17</v>
      </c>
      <c r="E1839" s="5" t="s">
        <v>6204</v>
      </c>
      <c r="F1839" s="5">
        <v>-9346</v>
      </c>
      <c r="G1839" s="5" t="s">
        <v>85</v>
      </c>
      <c r="H1839" s="5" t="s">
        <v>79</v>
      </c>
      <c r="I1839" s="5">
        <v>85689.21</v>
      </c>
      <c r="J1839" s="5" t="s">
        <v>5049</v>
      </c>
      <c r="K1839" s="5" t="s">
        <v>22</v>
      </c>
      <c r="L1839" s="5" t="s">
        <v>32</v>
      </c>
      <c r="M1839" s="5">
        <v>3.57</v>
      </c>
      <c r="N1839" s="5" t="s">
        <v>24</v>
      </c>
      <c r="O1839" s="5">
        <v>37</v>
      </c>
    </row>
    <row r="1840" spans="1:15" x14ac:dyDescent="0.2">
      <c r="A1840" s="5" t="s">
        <v>6205</v>
      </c>
      <c r="B1840" s="5" t="s">
        <v>6206</v>
      </c>
      <c r="C1840" s="5">
        <v>29</v>
      </c>
      <c r="D1840" s="5" t="s">
        <v>27</v>
      </c>
      <c r="E1840" s="5" t="s">
        <v>6207</v>
      </c>
      <c r="F1840" s="5">
        <v>-2016</v>
      </c>
      <c r="G1840" s="5" t="s">
        <v>19</v>
      </c>
      <c r="H1840" s="5" t="s">
        <v>20</v>
      </c>
      <c r="I1840" s="5">
        <v>91756.63</v>
      </c>
      <c r="J1840" s="5" t="s">
        <v>2717</v>
      </c>
      <c r="K1840" s="5" t="s">
        <v>22</v>
      </c>
      <c r="L1840" s="5" t="s">
        <v>56</v>
      </c>
      <c r="M1840" s="5">
        <v>2.1</v>
      </c>
      <c r="N1840" s="5" t="s">
        <v>57</v>
      </c>
      <c r="O1840" s="5">
        <v>1</v>
      </c>
    </row>
    <row r="1841" spans="1:15" x14ac:dyDescent="0.2">
      <c r="A1841" s="5" t="s">
        <v>6208</v>
      </c>
      <c r="B1841" s="5" t="s">
        <v>5305</v>
      </c>
      <c r="C1841" s="5">
        <v>63</v>
      </c>
      <c r="D1841" s="5" t="s">
        <v>17</v>
      </c>
      <c r="E1841" s="5" t="s">
        <v>6209</v>
      </c>
      <c r="F1841" s="5">
        <v>-4291</v>
      </c>
      <c r="G1841" s="5" t="s">
        <v>99</v>
      </c>
      <c r="H1841" s="5" t="s">
        <v>30</v>
      </c>
      <c r="I1841" s="5">
        <v>94170.77</v>
      </c>
      <c r="J1841" s="5" t="s">
        <v>6210</v>
      </c>
      <c r="K1841" s="5" t="s">
        <v>136</v>
      </c>
      <c r="L1841" s="5" t="s">
        <v>23</v>
      </c>
      <c r="M1841" s="5">
        <v>2.54</v>
      </c>
      <c r="N1841" s="5" t="s">
        <v>74</v>
      </c>
      <c r="O1841" s="5">
        <v>0</v>
      </c>
    </row>
    <row r="1842" spans="1:15" x14ac:dyDescent="0.2">
      <c r="A1842" s="5" t="s">
        <v>6211</v>
      </c>
      <c r="B1842" s="5" t="s">
        <v>6143</v>
      </c>
      <c r="C1842" s="5">
        <v>34</v>
      </c>
      <c r="D1842" s="5" t="s">
        <v>27</v>
      </c>
      <c r="E1842" s="5" t="s">
        <v>6212</v>
      </c>
      <c r="F1842" s="5">
        <v>-5200</v>
      </c>
      <c r="G1842" s="5" t="s">
        <v>29</v>
      </c>
      <c r="H1842" s="5" t="s">
        <v>66</v>
      </c>
      <c r="I1842" s="5">
        <v>55139.46</v>
      </c>
      <c r="J1842" s="5" t="s">
        <v>6213</v>
      </c>
      <c r="K1842" s="5" t="s">
        <v>127</v>
      </c>
      <c r="L1842" s="5" t="s">
        <v>56</v>
      </c>
      <c r="M1842" s="5">
        <v>2.4500000000000002</v>
      </c>
      <c r="N1842" s="5" t="s">
        <v>41</v>
      </c>
      <c r="O1842" s="5">
        <v>40</v>
      </c>
    </row>
    <row r="1843" spans="1:15" x14ac:dyDescent="0.2">
      <c r="A1843" s="5" t="s">
        <v>6214</v>
      </c>
      <c r="B1843" s="5" t="s">
        <v>701</v>
      </c>
      <c r="C1843" s="5">
        <v>42</v>
      </c>
      <c r="D1843" s="5" t="s">
        <v>50</v>
      </c>
      <c r="E1843" s="5" t="s">
        <v>6215</v>
      </c>
      <c r="F1843" s="5">
        <v>-6758</v>
      </c>
      <c r="G1843" s="5" t="s">
        <v>116</v>
      </c>
      <c r="H1843" s="5" t="s">
        <v>66</v>
      </c>
      <c r="I1843" s="5">
        <v>172175.38</v>
      </c>
      <c r="J1843" s="5" t="s">
        <v>562</v>
      </c>
      <c r="K1843" s="5" t="s">
        <v>62</v>
      </c>
      <c r="L1843" s="5" t="s">
        <v>56</v>
      </c>
      <c r="M1843" s="5">
        <v>3.71</v>
      </c>
      <c r="N1843" s="5" t="s">
        <v>41</v>
      </c>
      <c r="O1843" s="5">
        <v>16</v>
      </c>
    </row>
    <row r="1844" spans="1:15" x14ac:dyDescent="0.2">
      <c r="A1844" s="5" t="s">
        <v>6216</v>
      </c>
      <c r="B1844" s="5" t="s">
        <v>4556</v>
      </c>
      <c r="C1844" s="5">
        <v>46</v>
      </c>
      <c r="D1844" s="5" t="s">
        <v>17</v>
      </c>
      <c r="E1844" s="5" t="s">
        <v>6217</v>
      </c>
      <c r="F1844" s="5">
        <v>-6861</v>
      </c>
      <c r="G1844" s="5" t="s">
        <v>116</v>
      </c>
      <c r="H1844" s="5" t="s">
        <v>173</v>
      </c>
      <c r="I1844" s="5">
        <v>66736.12</v>
      </c>
      <c r="J1844" s="5" t="s">
        <v>3899</v>
      </c>
      <c r="K1844" s="5" t="s">
        <v>136</v>
      </c>
      <c r="L1844" s="5" t="s">
        <v>73</v>
      </c>
      <c r="M1844" s="5">
        <v>2.52</v>
      </c>
      <c r="N1844" s="5" t="s">
        <v>41</v>
      </c>
      <c r="O1844" s="5">
        <v>35</v>
      </c>
    </row>
    <row r="1845" spans="1:15" x14ac:dyDescent="0.2">
      <c r="A1845" s="5" t="s">
        <v>6218</v>
      </c>
      <c r="B1845" s="5" t="s">
        <v>3938</v>
      </c>
      <c r="C1845" s="5">
        <v>48</v>
      </c>
      <c r="D1845" s="5" t="s">
        <v>50</v>
      </c>
      <c r="E1845" s="5" t="s">
        <v>6219</v>
      </c>
      <c r="F1845" s="5">
        <v>-6569</v>
      </c>
      <c r="G1845" s="5" t="s">
        <v>85</v>
      </c>
      <c r="H1845" s="5" t="s">
        <v>30</v>
      </c>
      <c r="I1845" s="5">
        <v>149049.59</v>
      </c>
      <c r="J1845" s="5" t="s">
        <v>3569</v>
      </c>
      <c r="K1845" s="5" t="s">
        <v>47</v>
      </c>
      <c r="L1845" s="5" t="s">
        <v>73</v>
      </c>
      <c r="M1845" s="5">
        <v>3.62</v>
      </c>
      <c r="N1845" s="5" t="s">
        <v>41</v>
      </c>
      <c r="O1845" s="5">
        <v>40</v>
      </c>
    </row>
    <row r="1846" spans="1:15" x14ac:dyDescent="0.2">
      <c r="A1846" s="5" t="s">
        <v>6220</v>
      </c>
      <c r="B1846" s="5" t="s">
        <v>6221</v>
      </c>
      <c r="C1846" s="5">
        <v>53</v>
      </c>
      <c r="D1846" s="5" t="s">
        <v>27</v>
      </c>
      <c r="E1846" s="5" t="s">
        <v>6222</v>
      </c>
      <c r="F1846" s="5">
        <v>-7459</v>
      </c>
      <c r="G1846" s="5" t="s">
        <v>85</v>
      </c>
      <c r="H1846" s="5" t="s">
        <v>173</v>
      </c>
      <c r="I1846" s="5">
        <v>69848.95</v>
      </c>
      <c r="J1846" s="5" t="s">
        <v>5249</v>
      </c>
      <c r="K1846" s="5" t="s">
        <v>40</v>
      </c>
      <c r="L1846" s="5" t="s">
        <v>56</v>
      </c>
      <c r="M1846" s="5">
        <v>2.46</v>
      </c>
      <c r="N1846" s="5" t="s">
        <v>41</v>
      </c>
      <c r="O1846" s="5">
        <v>0</v>
      </c>
    </row>
    <row r="1847" spans="1:15" x14ac:dyDescent="0.2">
      <c r="A1847" s="5" t="s">
        <v>6223</v>
      </c>
      <c r="B1847" s="5" t="s">
        <v>4425</v>
      </c>
      <c r="C1847" s="5">
        <v>40</v>
      </c>
      <c r="D1847" s="5" t="s">
        <v>27</v>
      </c>
      <c r="E1847" s="5" t="s">
        <v>6224</v>
      </c>
      <c r="F1847" s="5">
        <v>-9449</v>
      </c>
      <c r="G1847" s="5" t="s">
        <v>52</v>
      </c>
      <c r="H1847" s="5" t="s">
        <v>20</v>
      </c>
      <c r="I1847" s="5">
        <v>66674.240000000005</v>
      </c>
      <c r="J1847" s="5" t="s">
        <v>6018</v>
      </c>
      <c r="K1847" s="5" t="s">
        <v>81</v>
      </c>
      <c r="L1847" s="5" t="s">
        <v>73</v>
      </c>
      <c r="M1847" s="5">
        <v>1.98</v>
      </c>
      <c r="N1847" s="5" t="s">
        <v>41</v>
      </c>
      <c r="O1847" s="5">
        <v>38</v>
      </c>
    </row>
    <row r="1848" spans="1:15" x14ac:dyDescent="0.2">
      <c r="A1848" s="5" t="s">
        <v>6225</v>
      </c>
      <c r="B1848" s="5" t="s">
        <v>1675</v>
      </c>
      <c r="C1848" s="5">
        <v>56</v>
      </c>
      <c r="D1848" s="5" t="s">
        <v>27</v>
      </c>
      <c r="E1848" s="5" t="s">
        <v>6226</v>
      </c>
      <c r="F1848" s="5">
        <v>-7110</v>
      </c>
      <c r="G1848" s="5" t="s">
        <v>37</v>
      </c>
      <c r="H1848" s="5" t="s">
        <v>144</v>
      </c>
      <c r="I1848" s="5">
        <v>87370.83</v>
      </c>
      <c r="J1848" s="5" t="s">
        <v>6227</v>
      </c>
      <c r="K1848" s="5" t="s">
        <v>22</v>
      </c>
      <c r="L1848" s="5" t="s">
        <v>32</v>
      </c>
      <c r="M1848" s="5">
        <v>3.13</v>
      </c>
      <c r="N1848" s="5" t="s">
        <v>41</v>
      </c>
      <c r="O1848" s="5">
        <v>29</v>
      </c>
    </row>
    <row r="1849" spans="1:15" x14ac:dyDescent="0.2">
      <c r="A1849" s="5" t="s">
        <v>6228</v>
      </c>
      <c r="B1849" s="5" t="s">
        <v>943</v>
      </c>
      <c r="C1849" s="5">
        <v>22</v>
      </c>
      <c r="D1849" s="5" t="s">
        <v>27</v>
      </c>
      <c r="E1849" s="5" t="s">
        <v>6229</v>
      </c>
      <c r="F1849" s="5">
        <v>-4608</v>
      </c>
      <c r="G1849" s="5" t="s">
        <v>52</v>
      </c>
      <c r="H1849" s="5" t="s">
        <v>30</v>
      </c>
      <c r="I1849" s="5">
        <v>117235.96</v>
      </c>
      <c r="J1849" s="5" t="s">
        <v>6230</v>
      </c>
      <c r="K1849" s="5" t="s">
        <v>40</v>
      </c>
      <c r="L1849" s="5" t="s">
        <v>56</v>
      </c>
      <c r="M1849" s="5">
        <v>1.91</v>
      </c>
      <c r="N1849" s="5" t="s">
        <v>41</v>
      </c>
      <c r="O1849" s="5">
        <v>9</v>
      </c>
    </row>
    <row r="1850" spans="1:15" x14ac:dyDescent="0.2">
      <c r="A1850" s="5" t="s">
        <v>6231</v>
      </c>
      <c r="B1850" s="5" t="s">
        <v>6232</v>
      </c>
      <c r="C1850" s="5">
        <v>39</v>
      </c>
      <c r="D1850" s="5" t="s">
        <v>17</v>
      </c>
      <c r="E1850" s="5" t="s">
        <v>6233</v>
      </c>
      <c r="F1850" s="5">
        <v>-2702</v>
      </c>
      <c r="G1850" s="5" t="s">
        <v>99</v>
      </c>
      <c r="H1850" s="5" t="s">
        <v>20</v>
      </c>
      <c r="I1850" s="5">
        <v>169179.54</v>
      </c>
      <c r="J1850" s="5" t="s">
        <v>2314</v>
      </c>
      <c r="K1850" s="5" t="s">
        <v>104</v>
      </c>
      <c r="L1850" s="5" t="s">
        <v>32</v>
      </c>
      <c r="M1850" s="5">
        <v>2.34</v>
      </c>
      <c r="N1850" s="5" t="s">
        <v>33</v>
      </c>
      <c r="O1850" s="5">
        <v>7</v>
      </c>
    </row>
    <row r="1851" spans="1:15" x14ac:dyDescent="0.2">
      <c r="A1851" s="5" t="s">
        <v>6234</v>
      </c>
      <c r="B1851" s="5" t="s">
        <v>6235</v>
      </c>
      <c r="C1851" s="5">
        <v>65</v>
      </c>
      <c r="D1851" s="5" t="s">
        <v>27</v>
      </c>
      <c r="E1851" s="5" t="s">
        <v>6236</v>
      </c>
      <c r="F1851" s="5">
        <v>-2742</v>
      </c>
      <c r="G1851" s="5" t="s">
        <v>116</v>
      </c>
      <c r="H1851" s="5" t="s">
        <v>173</v>
      </c>
      <c r="I1851" s="5">
        <v>38358.15</v>
      </c>
      <c r="J1851" s="5" t="s">
        <v>1489</v>
      </c>
      <c r="K1851" s="5" t="s">
        <v>118</v>
      </c>
      <c r="L1851" s="5" t="s">
        <v>23</v>
      </c>
      <c r="M1851" s="5">
        <v>2.25</v>
      </c>
      <c r="N1851" s="5" t="s">
        <v>33</v>
      </c>
      <c r="O1851" s="5">
        <v>14</v>
      </c>
    </row>
    <row r="1852" spans="1:15" x14ac:dyDescent="0.2">
      <c r="A1852" s="5" t="s">
        <v>6237</v>
      </c>
      <c r="B1852" s="5" t="s">
        <v>5092</v>
      </c>
      <c r="C1852" s="5">
        <v>51</v>
      </c>
      <c r="D1852" s="5" t="s">
        <v>17</v>
      </c>
      <c r="E1852" s="5" t="s">
        <v>6238</v>
      </c>
      <c r="F1852" s="5">
        <v>-6598</v>
      </c>
      <c r="G1852" s="5" t="s">
        <v>99</v>
      </c>
      <c r="H1852" s="5" t="s">
        <v>79</v>
      </c>
      <c r="I1852" s="5">
        <v>124963.88</v>
      </c>
      <c r="J1852" s="5" t="s">
        <v>6239</v>
      </c>
      <c r="K1852" s="5" t="s">
        <v>62</v>
      </c>
      <c r="L1852" s="5" t="s">
        <v>32</v>
      </c>
      <c r="M1852" s="5">
        <v>1.31</v>
      </c>
      <c r="N1852" s="5" t="s">
        <v>74</v>
      </c>
      <c r="O1852" s="5">
        <v>7</v>
      </c>
    </row>
    <row r="1853" spans="1:15" x14ac:dyDescent="0.2">
      <c r="A1853" s="5" t="s">
        <v>6240</v>
      </c>
      <c r="B1853" s="5" t="s">
        <v>6241</v>
      </c>
      <c r="C1853" s="5">
        <v>64</v>
      </c>
      <c r="D1853" s="5" t="s">
        <v>50</v>
      </c>
      <c r="E1853" s="5" t="s">
        <v>6242</v>
      </c>
      <c r="F1853" s="5">
        <v>-4342</v>
      </c>
      <c r="G1853" s="5" t="s">
        <v>29</v>
      </c>
      <c r="H1853" s="5" t="s">
        <v>173</v>
      </c>
      <c r="I1853" s="5">
        <v>61774.33</v>
      </c>
      <c r="J1853" s="5" t="s">
        <v>5330</v>
      </c>
      <c r="K1853" s="5" t="s">
        <v>81</v>
      </c>
      <c r="L1853" s="5" t="s">
        <v>32</v>
      </c>
      <c r="M1853" s="5">
        <v>3.21</v>
      </c>
      <c r="N1853" s="5" t="s">
        <v>41</v>
      </c>
      <c r="O1853" s="5">
        <v>11</v>
      </c>
    </row>
    <row r="1854" spans="1:15" x14ac:dyDescent="0.2">
      <c r="A1854" s="5" t="s">
        <v>6243</v>
      </c>
      <c r="B1854" s="5" t="s">
        <v>1162</v>
      </c>
      <c r="C1854" s="5">
        <v>29</v>
      </c>
      <c r="D1854" s="5" t="s">
        <v>17</v>
      </c>
      <c r="E1854" s="5" t="s">
        <v>6244</v>
      </c>
      <c r="F1854" s="5">
        <v>-10331</v>
      </c>
      <c r="G1854" s="5" t="s">
        <v>99</v>
      </c>
      <c r="H1854" s="5" t="s">
        <v>20</v>
      </c>
      <c r="I1854" s="5">
        <v>62903.63</v>
      </c>
      <c r="J1854" s="5" t="s">
        <v>3334</v>
      </c>
      <c r="K1854" s="5" t="s">
        <v>62</v>
      </c>
      <c r="L1854" s="5" t="s">
        <v>73</v>
      </c>
      <c r="M1854" s="5">
        <v>2.17</v>
      </c>
      <c r="N1854" s="5" t="s">
        <v>74</v>
      </c>
      <c r="O1854" s="5">
        <v>16</v>
      </c>
    </row>
    <row r="1855" spans="1:15" x14ac:dyDescent="0.2">
      <c r="A1855" s="5" t="s">
        <v>6245</v>
      </c>
      <c r="B1855" s="5" t="s">
        <v>6246</v>
      </c>
      <c r="C1855" s="5">
        <v>49</v>
      </c>
      <c r="D1855" s="5" t="s">
        <v>27</v>
      </c>
      <c r="E1855" s="5" t="s">
        <v>6247</v>
      </c>
      <c r="F1855" s="5">
        <v>-5824</v>
      </c>
      <c r="G1855" s="5" t="s">
        <v>37</v>
      </c>
      <c r="H1855" s="5" t="s">
        <v>71</v>
      </c>
      <c r="I1855" s="5">
        <v>46366.91</v>
      </c>
      <c r="J1855" s="5" t="s">
        <v>5242</v>
      </c>
      <c r="K1855" s="5" t="s">
        <v>81</v>
      </c>
      <c r="L1855" s="5" t="s">
        <v>73</v>
      </c>
      <c r="M1855" s="5">
        <v>4.32</v>
      </c>
      <c r="N1855" s="5" t="s">
        <v>33</v>
      </c>
      <c r="O1855" s="5">
        <v>14</v>
      </c>
    </row>
    <row r="1856" spans="1:15" x14ac:dyDescent="0.2">
      <c r="A1856" s="5" t="s">
        <v>6248</v>
      </c>
      <c r="B1856" s="5" t="s">
        <v>6249</v>
      </c>
      <c r="C1856" s="5">
        <v>24</v>
      </c>
      <c r="D1856" s="5" t="s">
        <v>50</v>
      </c>
      <c r="E1856" s="5" t="s">
        <v>6250</v>
      </c>
      <c r="F1856" s="5">
        <v>-10883</v>
      </c>
      <c r="G1856" s="5" t="s">
        <v>19</v>
      </c>
      <c r="H1856" s="5" t="s">
        <v>66</v>
      </c>
      <c r="I1856" s="5">
        <v>101065.99</v>
      </c>
      <c r="J1856" s="5" t="s">
        <v>651</v>
      </c>
      <c r="K1856" s="5" t="s">
        <v>40</v>
      </c>
      <c r="L1856" s="5" t="s">
        <v>73</v>
      </c>
      <c r="M1856" s="5">
        <v>2.54</v>
      </c>
      <c r="N1856" s="5" t="s">
        <v>24</v>
      </c>
      <c r="O1856" s="5">
        <v>5</v>
      </c>
    </row>
    <row r="1857" spans="1:15" x14ac:dyDescent="0.2">
      <c r="A1857" s="5" t="s">
        <v>6251</v>
      </c>
      <c r="B1857" s="5" t="s">
        <v>3590</v>
      </c>
      <c r="C1857" s="5">
        <v>52</v>
      </c>
      <c r="D1857" s="5" t="s">
        <v>50</v>
      </c>
      <c r="E1857" s="5" t="s">
        <v>6252</v>
      </c>
      <c r="F1857" s="5">
        <v>-5506</v>
      </c>
      <c r="G1857" s="5" t="s">
        <v>29</v>
      </c>
      <c r="H1857" s="5" t="s">
        <v>194</v>
      </c>
      <c r="I1857" s="5">
        <v>163030.68</v>
      </c>
      <c r="J1857" s="5" t="s">
        <v>5387</v>
      </c>
      <c r="K1857" s="5" t="s">
        <v>104</v>
      </c>
      <c r="L1857" s="5" t="s">
        <v>23</v>
      </c>
      <c r="M1857" s="5">
        <v>3.05</v>
      </c>
      <c r="N1857" s="5" t="s">
        <v>57</v>
      </c>
      <c r="O1857" s="5">
        <v>7</v>
      </c>
    </row>
    <row r="1858" spans="1:15" x14ac:dyDescent="0.2">
      <c r="A1858" s="5" t="s">
        <v>6253</v>
      </c>
      <c r="B1858" s="5" t="s">
        <v>1229</v>
      </c>
      <c r="C1858" s="5">
        <v>50</v>
      </c>
      <c r="D1858" s="5" t="s">
        <v>50</v>
      </c>
      <c r="E1858" s="5" t="s">
        <v>6254</v>
      </c>
      <c r="F1858" s="5">
        <v>-2886</v>
      </c>
      <c r="G1858" s="5" t="s">
        <v>29</v>
      </c>
      <c r="H1858" s="5" t="s">
        <v>38</v>
      </c>
      <c r="I1858" s="5">
        <v>68936</v>
      </c>
      <c r="J1858" s="5" t="s">
        <v>4587</v>
      </c>
      <c r="K1858" s="5" t="s">
        <v>104</v>
      </c>
      <c r="L1858" s="5" t="s">
        <v>32</v>
      </c>
      <c r="M1858" s="5">
        <v>1.08</v>
      </c>
      <c r="N1858" s="5" t="s">
        <v>24</v>
      </c>
      <c r="O1858" s="5">
        <v>39</v>
      </c>
    </row>
    <row r="1859" spans="1:15" x14ac:dyDescent="0.2">
      <c r="A1859" s="5" t="s">
        <v>6255</v>
      </c>
      <c r="B1859" s="5" t="s">
        <v>6256</v>
      </c>
      <c r="C1859" s="5">
        <v>26</v>
      </c>
      <c r="D1859" s="5" t="s">
        <v>50</v>
      </c>
      <c r="E1859" s="5" t="s">
        <v>6257</v>
      </c>
      <c r="F1859" s="5">
        <v>-6955</v>
      </c>
      <c r="G1859" s="5" t="s">
        <v>37</v>
      </c>
      <c r="H1859" s="5" t="s">
        <v>144</v>
      </c>
      <c r="I1859" s="5">
        <v>138280.15</v>
      </c>
      <c r="J1859" s="5" t="s">
        <v>6227</v>
      </c>
      <c r="K1859" s="5" t="s">
        <v>127</v>
      </c>
      <c r="L1859" s="5" t="s">
        <v>32</v>
      </c>
      <c r="M1859" s="5">
        <v>4.67</v>
      </c>
      <c r="N1859" s="5" t="s">
        <v>24</v>
      </c>
      <c r="O1859" s="5">
        <v>26</v>
      </c>
    </row>
    <row r="1860" spans="1:15" x14ac:dyDescent="0.2">
      <c r="A1860" s="5" t="s">
        <v>6258</v>
      </c>
      <c r="B1860" s="5" t="s">
        <v>657</v>
      </c>
      <c r="C1860" s="5">
        <v>65</v>
      </c>
      <c r="D1860" s="5" t="s">
        <v>27</v>
      </c>
      <c r="E1860" s="5" t="s">
        <v>6259</v>
      </c>
      <c r="F1860" s="5">
        <v>-6891</v>
      </c>
      <c r="G1860" s="5" t="s">
        <v>99</v>
      </c>
      <c r="H1860" s="5" t="s">
        <v>20</v>
      </c>
      <c r="I1860" s="5">
        <v>168364.89</v>
      </c>
      <c r="J1860" s="5" t="s">
        <v>5753</v>
      </c>
      <c r="K1860" s="5" t="s">
        <v>22</v>
      </c>
      <c r="L1860" s="5" t="s">
        <v>73</v>
      </c>
      <c r="M1860" s="5">
        <v>3.01</v>
      </c>
      <c r="N1860" s="5" t="s">
        <v>74</v>
      </c>
      <c r="O1860" s="5">
        <v>18</v>
      </c>
    </row>
    <row r="1861" spans="1:15" x14ac:dyDescent="0.2">
      <c r="A1861" s="5" t="s">
        <v>6260</v>
      </c>
      <c r="B1861" s="5" t="s">
        <v>3264</v>
      </c>
      <c r="C1861" s="5">
        <v>25</v>
      </c>
      <c r="D1861" s="5" t="s">
        <v>27</v>
      </c>
      <c r="E1861" s="5" t="s">
        <v>6261</v>
      </c>
      <c r="F1861" s="5">
        <v>-6725</v>
      </c>
      <c r="G1861" s="5" t="s">
        <v>29</v>
      </c>
      <c r="H1861" s="5" t="s">
        <v>194</v>
      </c>
      <c r="I1861" s="5">
        <v>88108.83</v>
      </c>
      <c r="J1861" s="5" t="s">
        <v>6262</v>
      </c>
      <c r="K1861" s="5" t="s">
        <v>55</v>
      </c>
      <c r="L1861" s="5" t="s">
        <v>32</v>
      </c>
      <c r="M1861" s="5">
        <v>4.1399999999999997</v>
      </c>
      <c r="N1861" s="5" t="s">
        <v>24</v>
      </c>
      <c r="O1861" s="5">
        <v>6</v>
      </c>
    </row>
    <row r="1862" spans="1:15" x14ac:dyDescent="0.2">
      <c r="A1862" s="5" t="s">
        <v>6263</v>
      </c>
      <c r="B1862" s="5" t="s">
        <v>6264</v>
      </c>
      <c r="C1862" s="5">
        <v>30</v>
      </c>
      <c r="D1862" s="5" t="s">
        <v>50</v>
      </c>
      <c r="E1862" s="5" t="s">
        <v>6265</v>
      </c>
      <c r="F1862" s="5">
        <v>-9697</v>
      </c>
      <c r="G1862" s="5" t="s">
        <v>29</v>
      </c>
      <c r="H1862" s="5" t="s">
        <v>79</v>
      </c>
      <c r="I1862" s="5">
        <v>61796.78</v>
      </c>
      <c r="J1862" s="5" t="s">
        <v>441</v>
      </c>
      <c r="K1862" s="5" t="s">
        <v>136</v>
      </c>
      <c r="L1862" s="5" t="s">
        <v>23</v>
      </c>
      <c r="M1862" s="5">
        <v>3.87</v>
      </c>
      <c r="N1862" s="5" t="s">
        <v>33</v>
      </c>
      <c r="O1862" s="5">
        <v>37</v>
      </c>
    </row>
    <row r="1863" spans="1:15" x14ac:dyDescent="0.2">
      <c r="A1863" s="5" t="s">
        <v>6266</v>
      </c>
      <c r="B1863" s="5" t="s">
        <v>6267</v>
      </c>
      <c r="C1863" s="5">
        <v>40</v>
      </c>
      <c r="D1863" s="5" t="s">
        <v>17</v>
      </c>
      <c r="E1863" s="5" t="s">
        <v>6268</v>
      </c>
      <c r="F1863" s="5">
        <v>-10125</v>
      </c>
      <c r="G1863" s="5" t="s">
        <v>99</v>
      </c>
      <c r="H1863" s="5" t="s">
        <v>194</v>
      </c>
      <c r="I1863" s="5">
        <v>71066.080000000002</v>
      </c>
      <c r="J1863" s="5" t="s">
        <v>6269</v>
      </c>
      <c r="K1863" s="5" t="s">
        <v>127</v>
      </c>
      <c r="L1863" s="5" t="s">
        <v>73</v>
      </c>
      <c r="M1863" s="5">
        <v>1.9</v>
      </c>
      <c r="N1863" s="5" t="s">
        <v>74</v>
      </c>
      <c r="O1863" s="5">
        <v>2</v>
      </c>
    </row>
    <row r="1864" spans="1:15" x14ac:dyDescent="0.2">
      <c r="A1864" s="5" t="s">
        <v>6270</v>
      </c>
      <c r="B1864" s="5" t="s">
        <v>106</v>
      </c>
      <c r="C1864" s="5">
        <v>32</v>
      </c>
      <c r="D1864" s="5" t="s">
        <v>17</v>
      </c>
      <c r="E1864" s="5" t="s">
        <v>6271</v>
      </c>
      <c r="F1864" s="5">
        <v>-4233</v>
      </c>
      <c r="G1864" s="5" t="s">
        <v>19</v>
      </c>
      <c r="H1864" s="5" t="s">
        <v>173</v>
      </c>
      <c r="I1864" s="5">
        <v>37290.949999999997</v>
      </c>
      <c r="J1864" s="5" t="s">
        <v>6272</v>
      </c>
      <c r="K1864" s="5" t="s">
        <v>127</v>
      </c>
      <c r="L1864" s="5" t="s">
        <v>23</v>
      </c>
      <c r="M1864" s="5">
        <v>4.79</v>
      </c>
      <c r="N1864" s="5" t="s">
        <v>41</v>
      </c>
      <c r="O1864" s="5">
        <v>38</v>
      </c>
    </row>
    <row r="1865" spans="1:15" x14ac:dyDescent="0.2">
      <c r="A1865" s="5" t="s">
        <v>6273</v>
      </c>
      <c r="B1865" s="5" t="s">
        <v>6274</v>
      </c>
      <c r="C1865" s="5">
        <v>43</v>
      </c>
      <c r="D1865" s="5" t="s">
        <v>27</v>
      </c>
      <c r="E1865" s="5" t="s">
        <v>6275</v>
      </c>
      <c r="F1865" s="5">
        <v>-5043</v>
      </c>
      <c r="G1865" s="5" t="s">
        <v>85</v>
      </c>
      <c r="H1865" s="5" t="s">
        <v>71</v>
      </c>
      <c r="I1865" s="5">
        <v>157068.67000000001</v>
      </c>
      <c r="J1865" s="5" t="s">
        <v>783</v>
      </c>
      <c r="K1865" s="5" t="s">
        <v>127</v>
      </c>
      <c r="L1865" s="5" t="s">
        <v>23</v>
      </c>
      <c r="M1865" s="5">
        <v>3.97</v>
      </c>
      <c r="N1865" s="5" t="s">
        <v>57</v>
      </c>
      <c r="O1865" s="5">
        <v>31</v>
      </c>
    </row>
    <row r="1866" spans="1:15" x14ac:dyDescent="0.2">
      <c r="A1866" s="5" t="s">
        <v>6276</v>
      </c>
      <c r="B1866" s="5" t="s">
        <v>6277</v>
      </c>
      <c r="C1866" s="5">
        <v>31</v>
      </c>
      <c r="D1866" s="5" t="s">
        <v>27</v>
      </c>
      <c r="E1866" s="5" t="s">
        <v>6278</v>
      </c>
      <c r="F1866" s="5">
        <v>-6502</v>
      </c>
      <c r="G1866" s="5" t="s">
        <v>29</v>
      </c>
      <c r="H1866" s="5" t="s">
        <v>38</v>
      </c>
      <c r="I1866" s="5">
        <v>165484.42000000001</v>
      </c>
      <c r="J1866" s="5" t="s">
        <v>6279</v>
      </c>
      <c r="K1866" s="5" t="s">
        <v>62</v>
      </c>
      <c r="L1866" s="5" t="s">
        <v>56</v>
      </c>
      <c r="M1866" s="5">
        <v>1.87</v>
      </c>
      <c r="N1866" s="5" t="s">
        <v>41</v>
      </c>
      <c r="O1866" s="5">
        <v>27</v>
      </c>
    </row>
    <row r="1867" spans="1:15" x14ac:dyDescent="0.2">
      <c r="A1867" s="5" t="s">
        <v>6280</v>
      </c>
      <c r="B1867" s="5" t="s">
        <v>6281</v>
      </c>
      <c r="C1867" s="5">
        <v>29</v>
      </c>
      <c r="D1867" s="5" t="s">
        <v>27</v>
      </c>
      <c r="E1867" s="5" t="s">
        <v>6282</v>
      </c>
      <c r="F1867" s="5">
        <v>-10435</v>
      </c>
      <c r="G1867" s="5" t="s">
        <v>94</v>
      </c>
      <c r="H1867" s="5" t="s">
        <v>79</v>
      </c>
      <c r="I1867" s="5">
        <v>35141.93</v>
      </c>
      <c r="J1867" s="5" t="s">
        <v>6283</v>
      </c>
      <c r="K1867" s="5" t="s">
        <v>81</v>
      </c>
      <c r="L1867" s="5" t="s">
        <v>73</v>
      </c>
      <c r="M1867" s="5">
        <v>4.4000000000000004</v>
      </c>
      <c r="N1867" s="5" t="s">
        <v>57</v>
      </c>
      <c r="O1867" s="5">
        <v>5</v>
      </c>
    </row>
    <row r="1868" spans="1:15" x14ac:dyDescent="0.2">
      <c r="A1868" s="5" t="s">
        <v>6284</v>
      </c>
      <c r="B1868" s="5" t="s">
        <v>1863</v>
      </c>
      <c r="C1868" s="5">
        <v>25</v>
      </c>
      <c r="D1868" s="5" t="s">
        <v>50</v>
      </c>
      <c r="E1868" s="5" t="s">
        <v>6285</v>
      </c>
      <c r="F1868" s="5">
        <v>-1845</v>
      </c>
      <c r="G1868" s="5" t="s">
        <v>78</v>
      </c>
      <c r="H1868" s="5" t="s">
        <v>144</v>
      </c>
      <c r="I1868" s="5">
        <v>53985.16</v>
      </c>
      <c r="J1868" s="5" t="s">
        <v>2049</v>
      </c>
      <c r="K1868" s="5" t="s">
        <v>104</v>
      </c>
      <c r="L1868" s="5" t="s">
        <v>32</v>
      </c>
      <c r="M1868" s="5">
        <v>3.24</v>
      </c>
      <c r="N1868" s="5" t="s">
        <v>57</v>
      </c>
      <c r="O1868" s="5">
        <v>39</v>
      </c>
    </row>
    <row r="1869" spans="1:15" x14ac:dyDescent="0.2">
      <c r="A1869" s="5" t="s">
        <v>6286</v>
      </c>
      <c r="B1869" s="5" t="s">
        <v>902</v>
      </c>
      <c r="C1869" s="5">
        <v>41</v>
      </c>
      <c r="D1869" s="5" t="s">
        <v>17</v>
      </c>
      <c r="E1869" s="5" t="s">
        <v>6287</v>
      </c>
      <c r="F1869" s="5">
        <v>-6709</v>
      </c>
      <c r="G1869" s="5" t="s">
        <v>85</v>
      </c>
      <c r="H1869" s="5" t="s">
        <v>66</v>
      </c>
      <c r="I1869" s="5">
        <v>100625.42</v>
      </c>
      <c r="J1869" s="5" t="s">
        <v>679</v>
      </c>
      <c r="K1869" s="5" t="s">
        <v>22</v>
      </c>
      <c r="L1869" s="5" t="s">
        <v>32</v>
      </c>
      <c r="M1869" s="5">
        <v>3.59</v>
      </c>
      <c r="N1869" s="5" t="s">
        <v>74</v>
      </c>
      <c r="O1869" s="5">
        <v>17</v>
      </c>
    </row>
    <row r="1870" spans="1:15" x14ac:dyDescent="0.2">
      <c r="A1870" s="5" t="s">
        <v>6288</v>
      </c>
      <c r="B1870" s="5" t="s">
        <v>6289</v>
      </c>
      <c r="C1870" s="5">
        <v>35</v>
      </c>
      <c r="D1870" s="5" t="s">
        <v>50</v>
      </c>
      <c r="E1870" s="5" t="s">
        <v>6290</v>
      </c>
      <c r="F1870" s="5">
        <v>-10230</v>
      </c>
      <c r="G1870" s="5" t="s">
        <v>37</v>
      </c>
      <c r="H1870" s="5" t="s">
        <v>194</v>
      </c>
      <c r="I1870" s="5">
        <v>125687.89</v>
      </c>
      <c r="J1870" s="5" t="s">
        <v>108</v>
      </c>
      <c r="K1870" s="5" t="s">
        <v>55</v>
      </c>
      <c r="L1870" s="5" t="s">
        <v>32</v>
      </c>
      <c r="M1870" s="5">
        <v>4.16</v>
      </c>
      <c r="N1870" s="5" t="s">
        <v>57</v>
      </c>
      <c r="O1870" s="5">
        <v>32</v>
      </c>
    </row>
    <row r="1871" spans="1:15" x14ac:dyDescent="0.2">
      <c r="A1871" s="5" t="s">
        <v>6291</v>
      </c>
      <c r="B1871" s="5" t="s">
        <v>3110</v>
      </c>
      <c r="C1871" s="5">
        <v>26</v>
      </c>
      <c r="D1871" s="5" t="s">
        <v>27</v>
      </c>
      <c r="E1871" s="5" t="s">
        <v>6292</v>
      </c>
      <c r="F1871" s="5">
        <v>-9427</v>
      </c>
      <c r="G1871" s="5" t="s">
        <v>78</v>
      </c>
      <c r="H1871" s="5" t="s">
        <v>71</v>
      </c>
      <c r="I1871" s="5">
        <v>42027.89</v>
      </c>
      <c r="J1871" s="5" t="s">
        <v>1136</v>
      </c>
      <c r="K1871" s="5" t="s">
        <v>62</v>
      </c>
      <c r="L1871" s="5" t="s">
        <v>23</v>
      </c>
      <c r="M1871" s="5">
        <v>1.97</v>
      </c>
      <c r="N1871" s="5" t="s">
        <v>33</v>
      </c>
      <c r="O1871" s="5">
        <v>24</v>
      </c>
    </row>
    <row r="1872" spans="1:15" x14ac:dyDescent="0.2">
      <c r="A1872" s="5" t="s">
        <v>6293</v>
      </c>
      <c r="B1872" s="5" t="s">
        <v>5073</v>
      </c>
      <c r="C1872" s="5">
        <v>56</v>
      </c>
      <c r="D1872" s="5" t="s">
        <v>50</v>
      </c>
      <c r="E1872" s="5" t="s">
        <v>6294</v>
      </c>
      <c r="F1872" s="5">
        <v>-3067</v>
      </c>
      <c r="G1872" s="5" t="s">
        <v>99</v>
      </c>
      <c r="H1872" s="5" t="s">
        <v>20</v>
      </c>
      <c r="I1872" s="5">
        <v>130342.42</v>
      </c>
      <c r="J1872" s="5" t="s">
        <v>3116</v>
      </c>
      <c r="K1872" s="5" t="s">
        <v>62</v>
      </c>
      <c r="L1872" s="5" t="s">
        <v>32</v>
      </c>
      <c r="M1872" s="5">
        <v>1.7</v>
      </c>
      <c r="N1872" s="5" t="s">
        <v>57</v>
      </c>
      <c r="O1872" s="5">
        <v>12</v>
      </c>
    </row>
    <row r="1873" spans="1:15" x14ac:dyDescent="0.2">
      <c r="A1873" s="5" t="s">
        <v>6295</v>
      </c>
      <c r="B1873" s="5" t="s">
        <v>1203</v>
      </c>
      <c r="C1873" s="5">
        <v>26</v>
      </c>
      <c r="D1873" s="5" t="s">
        <v>17</v>
      </c>
      <c r="E1873" s="5" t="s">
        <v>6296</v>
      </c>
      <c r="F1873" s="5">
        <v>-8693</v>
      </c>
      <c r="G1873" s="5" t="s">
        <v>99</v>
      </c>
      <c r="H1873" s="5" t="s">
        <v>66</v>
      </c>
      <c r="I1873" s="5">
        <v>156958.94</v>
      </c>
      <c r="J1873" s="5" t="s">
        <v>4143</v>
      </c>
      <c r="K1873" s="5" t="s">
        <v>118</v>
      </c>
      <c r="L1873" s="5" t="s">
        <v>23</v>
      </c>
      <c r="M1873" s="5">
        <v>3.59</v>
      </c>
      <c r="N1873" s="5" t="s">
        <v>41</v>
      </c>
      <c r="O1873" s="5">
        <v>15</v>
      </c>
    </row>
    <row r="1874" spans="1:15" x14ac:dyDescent="0.2">
      <c r="A1874" s="5" t="s">
        <v>6297</v>
      </c>
      <c r="B1874" s="5" t="s">
        <v>6298</v>
      </c>
      <c r="C1874" s="5">
        <v>60</v>
      </c>
      <c r="D1874" s="5" t="s">
        <v>27</v>
      </c>
      <c r="E1874" s="5" t="s">
        <v>6299</v>
      </c>
      <c r="F1874" s="5">
        <v>-7605</v>
      </c>
      <c r="G1874" s="5" t="s">
        <v>94</v>
      </c>
      <c r="H1874" s="5" t="s">
        <v>66</v>
      </c>
      <c r="I1874" s="5">
        <v>104910.7</v>
      </c>
      <c r="J1874" s="5" t="s">
        <v>876</v>
      </c>
      <c r="K1874" s="5" t="s">
        <v>22</v>
      </c>
      <c r="L1874" s="5" t="s">
        <v>23</v>
      </c>
      <c r="M1874" s="5">
        <v>2.41</v>
      </c>
      <c r="N1874" s="5" t="s">
        <v>74</v>
      </c>
      <c r="O1874" s="5">
        <v>16</v>
      </c>
    </row>
    <row r="1875" spans="1:15" x14ac:dyDescent="0.2">
      <c r="A1875" s="5" t="s">
        <v>6300</v>
      </c>
      <c r="B1875" s="5" t="s">
        <v>6301</v>
      </c>
      <c r="C1875" s="5">
        <v>28</v>
      </c>
      <c r="D1875" s="5" t="s">
        <v>27</v>
      </c>
      <c r="E1875" s="5" t="s">
        <v>6302</v>
      </c>
      <c r="F1875" s="5">
        <v>-3645</v>
      </c>
      <c r="G1875" s="5" t="s">
        <v>29</v>
      </c>
      <c r="H1875" s="5" t="s">
        <v>30</v>
      </c>
      <c r="I1875" s="5">
        <v>74004.17</v>
      </c>
      <c r="J1875" s="5" t="s">
        <v>6303</v>
      </c>
      <c r="K1875" s="5" t="s">
        <v>22</v>
      </c>
      <c r="L1875" s="5" t="s">
        <v>73</v>
      </c>
      <c r="M1875" s="5">
        <v>1.42</v>
      </c>
      <c r="N1875" s="5" t="s">
        <v>24</v>
      </c>
      <c r="O1875" s="5">
        <v>29</v>
      </c>
    </row>
    <row r="1876" spans="1:15" x14ac:dyDescent="0.2">
      <c r="A1876" s="5" t="s">
        <v>6304</v>
      </c>
      <c r="B1876" s="5" t="s">
        <v>6305</v>
      </c>
      <c r="C1876" s="5">
        <v>45</v>
      </c>
      <c r="D1876" s="5" t="s">
        <v>27</v>
      </c>
      <c r="E1876" s="5" t="s">
        <v>6306</v>
      </c>
      <c r="F1876" s="5">
        <v>-3528</v>
      </c>
      <c r="G1876" s="5" t="s">
        <v>52</v>
      </c>
      <c r="H1876" s="5" t="s">
        <v>194</v>
      </c>
      <c r="I1876" s="5">
        <v>150789.39000000001</v>
      </c>
      <c r="J1876" s="5" t="s">
        <v>258</v>
      </c>
      <c r="K1876" s="5" t="s">
        <v>62</v>
      </c>
      <c r="L1876" s="5" t="s">
        <v>73</v>
      </c>
      <c r="M1876" s="5">
        <v>4.74</v>
      </c>
      <c r="N1876" s="5" t="s">
        <v>41</v>
      </c>
      <c r="O1876" s="5">
        <v>38</v>
      </c>
    </row>
    <row r="1877" spans="1:15" x14ac:dyDescent="0.2">
      <c r="A1877" s="5" t="s">
        <v>6307</v>
      </c>
      <c r="B1877" s="5" t="s">
        <v>6308</v>
      </c>
      <c r="C1877" s="5">
        <v>61</v>
      </c>
      <c r="D1877" s="5" t="s">
        <v>50</v>
      </c>
      <c r="E1877" s="5" t="s">
        <v>6309</v>
      </c>
      <c r="F1877" s="5">
        <v>-3925</v>
      </c>
      <c r="G1877" s="5" t="s">
        <v>52</v>
      </c>
      <c r="H1877" s="5" t="s">
        <v>53</v>
      </c>
      <c r="I1877" s="5">
        <v>100760.33</v>
      </c>
      <c r="J1877" s="5" t="s">
        <v>3966</v>
      </c>
      <c r="K1877" s="5" t="s">
        <v>136</v>
      </c>
      <c r="L1877" s="5" t="s">
        <v>32</v>
      </c>
      <c r="M1877" s="5">
        <v>2.76</v>
      </c>
      <c r="N1877" s="5" t="s">
        <v>74</v>
      </c>
      <c r="O1877" s="5">
        <v>32</v>
      </c>
    </row>
    <row r="1878" spans="1:15" x14ac:dyDescent="0.2">
      <c r="A1878" s="5" t="s">
        <v>6310</v>
      </c>
      <c r="B1878" s="5" t="s">
        <v>4277</v>
      </c>
      <c r="C1878" s="5">
        <v>31</v>
      </c>
      <c r="D1878" s="5" t="s">
        <v>50</v>
      </c>
      <c r="E1878" s="5" t="s">
        <v>6311</v>
      </c>
      <c r="F1878" s="5">
        <v>-8825</v>
      </c>
      <c r="G1878" s="5" t="s">
        <v>19</v>
      </c>
      <c r="H1878" s="5" t="s">
        <v>53</v>
      </c>
      <c r="I1878" s="5">
        <v>142616.85999999999</v>
      </c>
      <c r="J1878" s="5" t="s">
        <v>278</v>
      </c>
      <c r="K1878" s="5" t="s">
        <v>104</v>
      </c>
      <c r="L1878" s="5" t="s">
        <v>56</v>
      </c>
      <c r="M1878" s="5">
        <v>3.18</v>
      </c>
      <c r="N1878" s="5" t="s">
        <v>74</v>
      </c>
      <c r="O1878" s="5">
        <v>23</v>
      </c>
    </row>
    <row r="1879" spans="1:15" x14ac:dyDescent="0.2">
      <c r="A1879" s="5" t="s">
        <v>6312</v>
      </c>
      <c r="B1879" s="5" t="s">
        <v>5948</v>
      </c>
      <c r="C1879" s="5">
        <v>35</v>
      </c>
      <c r="D1879" s="5" t="s">
        <v>50</v>
      </c>
      <c r="E1879" s="5" t="s">
        <v>6313</v>
      </c>
      <c r="F1879" s="5">
        <v>-10653</v>
      </c>
      <c r="G1879" s="5" t="s">
        <v>94</v>
      </c>
      <c r="H1879" s="5" t="s">
        <v>194</v>
      </c>
      <c r="I1879" s="5">
        <v>154358.82</v>
      </c>
      <c r="J1879" s="5" t="s">
        <v>6314</v>
      </c>
      <c r="K1879" s="5" t="s">
        <v>55</v>
      </c>
      <c r="L1879" s="5" t="s">
        <v>32</v>
      </c>
      <c r="M1879" s="5">
        <v>1.87</v>
      </c>
      <c r="N1879" s="5" t="s">
        <v>33</v>
      </c>
      <c r="O1879" s="5">
        <v>24</v>
      </c>
    </row>
    <row r="1880" spans="1:15" x14ac:dyDescent="0.2">
      <c r="A1880" s="5" t="s">
        <v>6315</v>
      </c>
      <c r="B1880" s="5" t="s">
        <v>1005</v>
      </c>
      <c r="C1880" s="5">
        <v>41</v>
      </c>
      <c r="D1880" s="5" t="s">
        <v>50</v>
      </c>
      <c r="E1880" s="5" t="s">
        <v>6316</v>
      </c>
      <c r="F1880" s="5">
        <v>-8936</v>
      </c>
      <c r="G1880" s="5" t="s">
        <v>99</v>
      </c>
      <c r="H1880" s="5" t="s">
        <v>30</v>
      </c>
      <c r="I1880" s="5">
        <v>35123.03</v>
      </c>
      <c r="J1880" s="5" t="s">
        <v>5666</v>
      </c>
      <c r="K1880" s="5" t="s">
        <v>136</v>
      </c>
      <c r="L1880" s="5" t="s">
        <v>23</v>
      </c>
      <c r="M1880" s="5">
        <v>4.22</v>
      </c>
      <c r="N1880" s="5" t="s">
        <v>41</v>
      </c>
      <c r="O1880" s="5">
        <v>6</v>
      </c>
    </row>
    <row r="1881" spans="1:15" x14ac:dyDescent="0.2">
      <c r="A1881" s="5" t="s">
        <v>6317</v>
      </c>
      <c r="B1881" s="5" t="s">
        <v>6318</v>
      </c>
      <c r="C1881" s="5">
        <v>33</v>
      </c>
      <c r="D1881" s="5" t="s">
        <v>17</v>
      </c>
      <c r="E1881" s="5" t="s">
        <v>6319</v>
      </c>
      <c r="F1881" s="5">
        <v>-4826</v>
      </c>
      <c r="G1881" s="5" t="s">
        <v>116</v>
      </c>
      <c r="H1881" s="5" t="s">
        <v>20</v>
      </c>
      <c r="I1881" s="5">
        <v>67880.81</v>
      </c>
      <c r="J1881" s="5" t="s">
        <v>5623</v>
      </c>
      <c r="K1881" s="5" t="s">
        <v>104</v>
      </c>
      <c r="L1881" s="5" t="s">
        <v>56</v>
      </c>
      <c r="M1881" s="5">
        <v>1.83</v>
      </c>
      <c r="N1881" s="5" t="s">
        <v>41</v>
      </c>
      <c r="O1881" s="5">
        <v>16</v>
      </c>
    </row>
    <row r="1882" spans="1:15" x14ac:dyDescent="0.2">
      <c r="A1882" s="5" t="s">
        <v>6320</v>
      </c>
      <c r="B1882" s="5" t="s">
        <v>2039</v>
      </c>
      <c r="C1882" s="5">
        <v>38</v>
      </c>
      <c r="D1882" s="5" t="s">
        <v>50</v>
      </c>
      <c r="E1882" s="5" t="s">
        <v>6321</v>
      </c>
      <c r="F1882" s="5">
        <v>-8584</v>
      </c>
      <c r="G1882" s="5" t="s">
        <v>52</v>
      </c>
      <c r="H1882" s="5" t="s">
        <v>20</v>
      </c>
      <c r="I1882" s="5">
        <v>165847.14000000001</v>
      </c>
      <c r="J1882" s="5" t="s">
        <v>1471</v>
      </c>
      <c r="K1882" s="5" t="s">
        <v>47</v>
      </c>
      <c r="L1882" s="5" t="s">
        <v>56</v>
      </c>
      <c r="M1882" s="5">
        <v>3.2</v>
      </c>
      <c r="N1882" s="5" t="s">
        <v>24</v>
      </c>
      <c r="O1882" s="5">
        <v>0</v>
      </c>
    </row>
    <row r="1883" spans="1:15" x14ac:dyDescent="0.2">
      <c r="A1883" s="5" t="s">
        <v>6322</v>
      </c>
      <c r="B1883" s="5" t="s">
        <v>6323</v>
      </c>
      <c r="C1883" s="5">
        <v>56</v>
      </c>
      <c r="D1883" s="5" t="s">
        <v>27</v>
      </c>
      <c r="E1883" s="5" t="s">
        <v>6324</v>
      </c>
      <c r="F1883" s="5">
        <v>-6347</v>
      </c>
      <c r="G1883" s="5" t="s">
        <v>29</v>
      </c>
      <c r="H1883" s="5" t="s">
        <v>30</v>
      </c>
      <c r="I1883" s="5">
        <v>135063.81</v>
      </c>
      <c r="J1883" s="5" t="s">
        <v>2614</v>
      </c>
      <c r="K1883" s="5" t="s">
        <v>62</v>
      </c>
      <c r="L1883" s="5" t="s">
        <v>32</v>
      </c>
      <c r="M1883" s="5">
        <v>3.99</v>
      </c>
      <c r="N1883" s="5" t="s">
        <v>24</v>
      </c>
      <c r="O1883" s="5">
        <v>38</v>
      </c>
    </row>
    <row r="1884" spans="1:15" x14ac:dyDescent="0.2">
      <c r="A1884" s="5" t="s">
        <v>6325</v>
      </c>
      <c r="B1884" s="5" t="s">
        <v>2127</v>
      </c>
      <c r="C1884" s="5">
        <v>63</v>
      </c>
      <c r="D1884" s="5" t="s">
        <v>27</v>
      </c>
      <c r="E1884" s="5" t="s">
        <v>6326</v>
      </c>
      <c r="F1884" s="5">
        <v>-7153</v>
      </c>
      <c r="G1884" s="5" t="s">
        <v>52</v>
      </c>
      <c r="H1884" s="5" t="s">
        <v>30</v>
      </c>
      <c r="I1884" s="5">
        <v>75623.13</v>
      </c>
      <c r="J1884" s="5" t="s">
        <v>6327</v>
      </c>
      <c r="K1884" s="5" t="s">
        <v>81</v>
      </c>
      <c r="L1884" s="5" t="s">
        <v>23</v>
      </c>
      <c r="M1884" s="5">
        <v>2.5099999999999998</v>
      </c>
      <c r="N1884" s="5" t="s">
        <v>24</v>
      </c>
      <c r="O1884" s="5">
        <v>37</v>
      </c>
    </row>
    <row r="1885" spans="1:15" x14ac:dyDescent="0.2">
      <c r="A1885" s="5" t="s">
        <v>6328</v>
      </c>
      <c r="B1885" s="5" t="s">
        <v>728</v>
      </c>
      <c r="C1885" s="5">
        <v>56</v>
      </c>
      <c r="D1885" s="5" t="s">
        <v>50</v>
      </c>
      <c r="E1885" s="5" t="s">
        <v>6329</v>
      </c>
      <c r="F1885" s="5">
        <v>-4525</v>
      </c>
      <c r="G1885" s="5" t="s">
        <v>116</v>
      </c>
      <c r="H1885" s="5" t="s">
        <v>79</v>
      </c>
      <c r="I1885" s="5">
        <v>52991.19</v>
      </c>
      <c r="J1885" s="5" t="s">
        <v>2201</v>
      </c>
      <c r="K1885" s="5" t="s">
        <v>22</v>
      </c>
      <c r="L1885" s="5" t="s">
        <v>23</v>
      </c>
      <c r="M1885" s="5">
        <v>3.15</v>
      </c>
      <c r="N1885" s="5" t="s">
        <v>41</v>
      </c>
      <c r="O1885" s="5">
        <v>37</v>
      </c>
    </row>
    <row r="1886" spans="1:15" x14ac:dyDescent="0.2">
      <c r="A1886" s="5" t="s">
        <v>6330</v>
      </c>
      <c r="B1886" s="5" t="s">
        <v>1279</v>
      </c>
      <c r="C1886" s="5">
        <v>63</v>
      </c>
      <c r="D1886" s="5" t="s">
        <v>27</v>
      </c>
      <c r="E1886" s="5" t="s">
        <v>6331</v>
      </c>
      <c r="F1886" s="5">
        <v>-9677</v>
      </c>
      <c r="G1886" s="5" t="s">
        <v>85</v>
      </c>
      <c r="H1886" s="5" t="s">
        <v>38</v>
      </c>
      <c r="I1886" s="5">
        <v>140719.26</v>
      </c>
      <c r="J1886" s="5" t="s">
        <v>6332</v>
      </c>
      <c r="K1886" s="5" t="s">
        <v>118</v>
      </c>
      <c r="L1886" s="5" t="s">
        <v>73</v>
      </c>
      <c r="M1886" s="5">
        <v>4.33</v>
      </c>
      <c r="N1886" s="5" t="s">
        <v>41</v>
      </c>
      <c r="O1886" s="5">
        <v>18</v>
      </c>
    </row>
    <row r="1887" spans="1:15" x14ac:dyDescent="0.2">
      <c r="A1887" s="5" t="s">
        <v>6333</v>
      </c>
      <c r="B1887" s="5" t="s">
        <v>6334</v>
      </c>
      <c r="C1887" s="5">
        <v>50</v>
      </c>
      <c r="D1887" s="5" t="s">
        <v>17</v>
      </c>
      <c r="E1887" s="5" t="s">
        <v>6335</v>
      </c>
      <c r="F1887" s="5">
        <v>-4321</v>
      </c>
      <c r="G1887" s="5" t="s">
        <v>78</v>
      </c>
      <c r="H1887" s="5" t="s">
        <v>71</v>
      </c>
      <c r="I1887" s="5">
        <v>106098.22</v>
      </c>
      <c r="J1887" s="5" t="s">
        <v>6336</v>
      </c>
      <c r="K1887" s="5" t="s">
        <v>81</v>
      </c>
      <c r="L1887" s="5" t="s">
        <v>56</v>
      </c>
      <c r="M1887" s="5">
        <v>4.16</v>
      </c>
      <c r="N1887" s="5" t="s">
        <v>41</v>
      </c>
      <c r="O1887" s="5">
        <v>22</v>
      </c>
    </row>
    <row r="1888" spans="1:15" x14ac:dyDescent="0.2">
      <c r="A1888" s="5" t="s">
        <v>6337</v>
      </c>
      <c r="B1888" s="5" t="s">
        <v>6338</v>
      </c>
      <c r="C1888" s="5">
        <v>28</v>
      </c>
      <c r="D1888" s="5" t="s">
        <v>17</v>
      </c>
      <c r="E1888" s="5" t="s">
        <v>6339</v>
      </c>
      <c r="F1888" s="5">
        <v>-4195</v>
      </c>
      <c r="G1888" s="5" t="s">
        <v>45</v>
      </c>
      <c r="H1888" s="5" t="s">
        <v>66</v>
      </c>
      <c r="I1888" s="5">
        <v>46160.58</v>
      </c>
      <c r="J1888" s="5" t="s">
        <v>410</v>
      </c>
      <c r="K1888" s="5" t="s">
        <v>62</v>
      </c>
      <c r="L1888" s="5" t="s">
        <v>56</v>
      </c>
      <c r="M1888" s="5">
        <v>4.45</v>
      </c>
      <c r="N1888" s="5" t="s">
        <v>74</v>
      </c>
      <c r="O1888" s="5">
        <v>26</v>
      </c>
    </row>
    <row r="1889" spans="1:15" x14ac:dyDescent="0.2">
      <c r="A1889" s="5" t="s">
        <v>6340</v>
      </c>
      <c r="B1889" s="5" t="s">
        <v>6341</v>
      </c>
      <c r="C1889" s="5">
        <v>32</v>
      </c>
      <c r="D1889" s="5" t="s">
        <v>17</v>
      </c>
      <c r="E1889" s="5" t="s">
        <v>6342</v>
      </c>
      <c r="F1889" s="5">
        <v>-8299</v>
      </c>
      <c r="G1889" s="5" t="s">
        <v>94</v>
      </c>
      <c r="H1889" s="5" t="s">
        <v>53</v>
      </c>
      <c r="I1889" s="5">
        <v>143002.73000000001</v>
      </c>
      <c r="J1889" s="5" t="s">
        <v>4716</v>
      </c>
      <c r="K1889" s="5" t="s">
        <v>104</v>
      </c>
      <c r="L1889" s="5" t="s">
        <v>23</v>
      </c>
      <c r="M1889" s="5">
        <v>2.67</v>
      </c>
      <c r="N1889" s="5" t="s">
        <v>33</v>
      </c>
      <c r="O1889" s="5">
        <v>38</v>
      </c>
    </row>
    <row r="1890" spans="1:15" x14ac:dyDescent="0.2">
      <c r="A1890" s="5" t="s">
        <v>6343</v>
      </c>
      <c r="B1890" s="5" t="s">
        <v>3201</v>
      </c>
      <c r="C1890" s="5">
        <v>53</v>
      </c>
      <c r="D1890" s="5" t="s">
        <v>17</v>
      </c>
      <c r="E1890" s="5" t="s">
        <v>6344</v>
      </c>
      <c r="F1890" s="5">
        <v>-4922</v>
      </c>
      <c r="G1890" s="5" t="s">
        <v>85</v>
      </c>
      <c r="H1890" s="5" t="s">
        <v>38</v>
      </c>
      <c r="I1890" s="5">
        <v>128999.19</v>
      </c>
      <c r="J1890" s="5" t="s">
        <v>6345</v>
      </c>
      <c r="K1890" s="5" t="s">
        <v>127</v>
      </c>
      <c r="L1890" s="5" t="s">
        <v>23</v>
      </c>
      <c r="M1890" s="5">
        <v>2.57</v>
      </c>
      <c r="N1890" s="5" t="s">
        <v>24</v>
      </c>
      <c r="O1890" s="5">
        <v>3</v>
      </c>
    </row>
    <row r="1891" spans="1:15" x14ac:dyDescent="0.2">
      <c r="A1891" s="5" t="s">
        <v>6346</v>
      </c>
      <c r="B1891" s="5" t="s">
        <v>6347</v>
      </c>
      <c r="C1891" s="5">
        <v>35</v>
      </c>
      <c r="D1891" s="5" t="s">
        <v>17</v>
      </c>
      <c r="E1891" s="5" t="s">
        <v>6348</v>
      </c>
      <c r="F1891" s="5">
        <v>-8867</v>
      </c>
      <c r="G1891" s="5" t="s">
        <v>94</v>
      </c>
      <c r="H1891" s="5" t="s">
        <v>173</v>
      </c>
      <c r="I1891" s="5">
        <v>62336.14</v>
      </c>
      <c r="J1891" s="5" t="s">
        <v>6349</v>
      </c>
      <c r="K1891" s="5" t="s">
        <v>55</v>
      </c>
      <c r="L1891" s="5" t="s">
        <v>23</v>
      </c>
      <c r="M1891" s="5">
        <v>2.56</v>
      </c>
      <c r="N1891" s="5" t="s">
        <v>24</v>
      </c>
      <c r="O1891" s="5">
        <v>26</v>
      </c>
    </row>
    <row r="1892" spans="1:15" x14ac:dyDescent="0.2">
      <c r="A1892" s="5" t="s">
        <v>6350</v>
      </c>
      <c r="B1892" s="5" t="s">
        <v>6351</v>
      </c>
      <c r="C1892" s="5">
        <v>26</v>
      </c>
      <c r="D1892" s="5" t="s">
        <v>50</v>
      </c>
      <c r="E1892" s="5" t="s">
        <v>6352</v>
      </c>
      <c r="F1892" s="5">
        <v>-6561</v>
      </c>
      <c r="G1892" s="5" t="s">
        <v>52</v>
      </c>
      <c r="H1892" s="5" t="s">
        <v>144</v>
      </c>
      <c r="I1892" s="5">
        <v>144375.38</v>
      </c>
      <c r="J1892" s="5" t="s">
        <v>5455</v>
      </c>
      <c r="K1892" s="5" t="s">
        <v>81</v>
      </c>
      <c r="L1892" s="5" t="s">
        <v>23</v>
      </c>
      <c r="M1892" s="5">
        <v>1.97</v>
      </c>
      <c r="N1892" s="5" t="s">
        <v>24</v>
      </c>
      <c r="O1892" s="5">
        <v>38</v>
      </c>
    </row>
    <row r="1893" spans="1:15" x14ac:dyDescent="0.2">
      <c r="A1893" s="5" t="s">
        <v>6353</v>
      </c>
      <c r="B1893" s="5" t="s">
        <v>2479</v>
      </c>
      <c r="C1893" s="5">
        <v>40</v>
      </c>
      <c r="D1893" s="5" t="s">
        <v>50</v>
      </c>
      <c r="E1893" s="5" t="s">
        <v>6354</v>
      </c>
      <c r="F1893" s="5">
        <v>-10683</v>
      </c>
      <c r="G1893" s="5" t="s">
        <v>99</v>
      </c>
      <c r="H1893" s="5" t="s">
        <v>173</v>
      </c>
      <c r="I1893" s="5">
        <v>135752.47</v>
      </c>
      <c r="J1893" s="5" t="s">
        <v>6355</v>
      </c>
      <c r="K1893" s="5" t="s">
        <v>47</v>
      </c>
      <c r="L1893" s="5" t="s">
        <v>23</v>
      </c>
      <c r="M1893" s="5">
        <v>1.61</v>
      </c>
      <c r="N1893" s="5" t="s">
        <v>33</v>
      </c>
      <c r="O1893" s="5">
        <v>13</v>
      </c>
    </row>
    <row r="1894" spans="1:15" x14ac:dyDescent="0.2">
      <c r="A1894" s="5" t="s">
        <v>6356</v>
      </c>
      <c r="B1894" s="5" t="s">
        <v>1661</v>
      </c>
      <c r="C1894" s="5">
        <v>31</v>
      </c>
      <c r="D1894" s="5" t="s">
        <v>27</v>
      </c>
      <c r="E1894" s="5" t="s">
        <v>6357</v>
      </c>
      <c r="F1894" s="5">
        <v>-4178</v>
      </c>
      <c r="G1894" s="5" t="s">
        <v>94</v>
      </c>
      <c r="H1894" s="5" t="s">
        <v>194</v>
      </c>
      <c r="I1894" s="5">
        <v>45112.28</v>
      </c>
      <c r="J1894" s="5" t="s">
        <v>1269</v>
      </c>
      <c r="K1894" s="5" t="s">
        <v>55</v>
      </c>
      <c r="L1894" s="5" t="s">
        <v>73</v>
      </c>
      <c r="M1894" s="5">
        <v>3.23</v>
      </c>
      <c r="N1894" s="5" t="s">
        <v>74</v>
      </c>
      <c r="O1894" s="5">
        <v>40</v>
      </c>
    </row>
    <row r="1895" spans="1:15" x14ac:dyDescent="0.2">
      <c r="A1895" s="5" t="s">
        <v>6358</v>
      </c>
      <c r="B1895" s="5" t="s">
        <v>1035</v>
      </c>
      <c r="C1895" s="5">
        <v>53</v>
      </c>
      <c r="D1895" s="5" t="s">
        <v>50</v>
      </c>
      <c r="E1895" s="5" t="s">
        <v>6359</v>
      </c>
      <c r="F1895" s="5">
        <v>-5230</v>
      </c>
      <c r="G1895" s="5" t="s">
        <v>99</v>
      </c>
      <c r="H1895" s="5" t="s">
        <v>66</v>
      </c>
      <c r="I1895" s="5">
        <v>152609.22</v>
      </c>
      <c r="J1895" s="5" t="s">
        <v>2758</v>
      </c>
      <c r="K1895" s="5" t="s">
        <v>118</v>
      </c>
      <c r="L1895" s="5" t="s">
        <v>56</v>
      </c>
      <c r="M1895" s="5">
        <v>1.93</v>
      </c>
      <c r="N1895" s="5" t="s">
        <v>57</v>
      </c>
      <c r="O1895" s="5">
        <v>16</v>
      </c>
    </row>
    <row r="1896" spans="1:15" x14ac:dyDescent="0.2">
      <c r="A1896" s="5" t="s">
        <v>6360</v>
      </c>
      <c r="B1896" s="5" t="s">
        <v>6361</v>
      </c>
      <c r="C1896" s="5">
        <v>28</v>
      </c>
      <c r="D1896" s="5" t="s">
        <v>27</v>
      </c>
      <c r="E1896" s="5" t="s">
        <v>6362</v>
      </c>
      <c r="F1896" s="5">
        <v>-6781</v>
      </c>
      <c r="G1896" s="5" t="s">
        <v>37</v>
      </c>
      <c r="H1896" s="5" t="s">
        <v>30</v>
      </c>
      <c r="I1896" s="5">
        <v>48603.32</v>
      </c>
      <c r="J1896" s="5" t="s">
        <v>6363</v>
      </c>
      <c r="K1896" s="5" t="s">
        <v>47</v>
      </c>
      <c r="L1896" s="5" t="s">
        <v>23</v>
      </c>
      <c r="M1896" s="5">
        <v>3.41</v>
      </c>
      <c r="N1896" s="5" t="s">
        <v>74</v>
      </c>
      <c r="O1896" s="5">
        <v>30</v>
      </c>
    </row>
    <row r="1897" spans="1:15" x14ac:dyDescent="0.2">
      <c r="A1897" s="5" t="s">
        <v>6364</v>
      </c>
      <c r="B1897" s="5" t="s">
        <v>1027</v>
      </c>
      <c r="C1897" s="5">
        <v>55</v>
      </c>
      <c r="D1897" s="5" t="s">
        <v>17</v>
      </c>
      <c r="E1897" s="5" t="s">
        <v>6365</v>
      </c>
      <c r="F1897" s="5">
        <v>-3192</v>
      </c>
      <c r="G1897" s="5" t="s">
        <v>52</v>
      </c>
      <c r="H1897" s="5" t="s">
        <v>66</v>
      </c>
      <c r="I1897" s="5">
        <v>135885.71</v>
      </c>
      <c r="J1897" s="5" t="s">
        <v>6366</v>
      </c>
      <c r="K1897" s="5" t="s">
        <v>62</v>
      </c>
      <c r="L1897" s="5" t="s">
        <v>56</v>
      </c>
      <c r="M1897" s="5">
        <v>1.54</v>
      </c>
      <c r="N1897" s="5" t="s">
        <v>33</v>
      </c>
      <c r="O1897" s="5">
        <v>2</v>
      </c>
    </row>
    <row r="1898" spans="1:15" x14ac:dyDescent="0.2">
      <c r="A1898" s="5" t="s">
        <v>6367</v>
      </c>
      <c r="B1898" s="5" t="s">
        <v>906</v>
      </c>
      <c r="C1898" s="5">
        <v>61</v>
      </c>
      <c r="D1898" s="5" t="s">
        <v>17</v>
      </c>
      <c r="E1898" s="5" t="s">
        <v>6368</v>
      </c>
      <c r="F1898" s="5">
        <v>-9679</v>
      </c>
      <c r="G1898" s="5" t="s">
        <v>94</v>
      </c>
      <c r="H1898" s="5" t="s">
        <v>30</v>
      </c>
      <c r="I1898" s="5">
        <v>82650.2</v>
      </c>
      <c r="J1898" s="5" t="s">
        <v>6369</v>
      </c>
      <c r="K1898" s="5" t="s">
        <v>136</v>
      </c>
      <c r="L1898" s="5" t="s">
        <v>56</v>
      </c>
      <c r="M1898" s="5">
        <v>2.6</v>
      </c>
      <c r="N1898" s="5" t="s">
        <v>74</v>
      </c>
      <c r="O1898" s="5">
        <v>4</v>
      </c>
    </row>
    <row r="1899" spans="1:15" x14ac:dyDescent="0.2">
      <c r="A1899" s="5" t="s">
        <v>6370</v>
      </c>
      <c r="B1899" s="5" t="s">
        <v>2433</v>
      </c>
      <c r="C1899" s="5">
        <v>61</v>
      </c>
      <c r="D1899" s="5" t="s">
        <v>50</v>
      </c>
      <c r="E1899" s="5" t="s">
        <v>6371</v>
      </c>
      <c r="F1899" s="5">
        <v>-2672</v>
      </c>
      <c r="G1899" s="5" t="s">
        <v>94</v>
      </c>
      <c r="H1899" s="5" t="s">
        <v>53</v>
      </c>
      <c r="I1899" s="5">
        <v>52548.46</v>
      </c>
      <c r="J1899" s="5" t="s">
        <v>2739</v>
      </c>
      <c r="K1899" s="5" t="s">
        <v>47</v>
      </c>
      <c r="L1899" s="5" t="s">
        <v>73</v>
      </c>
      <c r="M1899" s="5">
        <v>4.9000000000000004</v>
      </c>
      <c r="N1899" s="5" t="s">
        <v>24</v>
      </c>
      <c r="O1899" s="5">
        <v>19</v>
      </c>
    </row>
    <row r="1900" spans="1:15" x14ac:dyDescent="0.2">
      <c r="A1900" s="5" t="s">
        <v>6372</v>
      </c>
      <c r="B1900" s="5" t="s">
        <v>1616</v>
      </c>
      <c r="C1900" s="5">
        <v>32</v>
      </c>
      <c r="D1900" s="5" t="s">
        <v>17</v>
      </c>
      <c r="E1900" s="5" t="s">
        <v>6373</v>
      </c>
      <c r="F1900" s="5">
        <v>-7351</v>
      </c>
      <c r="G1900" s="5" t="s">
        <v>19</v>
      </c>
      <c r="H1900" s="5" t="s">
        <v>38</v>
      </c>
      <c r="I1900" s="5">
        <v>111155.53</v>
      </c>
      <c r="J1900" s="5" t="s">
        <v>6374</v>
      </c>
      <c r="K1900" s="5" t="s">
        <v>47</v>
      </c>
      <c r="L1900" s="5" t="s">
        <v>23</v>
      </c>
      <c r="M1900" s="5">
        <v>2.65</v>
      </c>
      <c r="N1900" s="5" t="s">
        <v>24</v>
      </c>
      <c r="O1900" s="5">
        <v>11</v>
      </c>
    </row>
    <row r="1901" spans="1:15" x14ac:dyDescent="0.2">
      <c r="A1901" s="5" t="s">
        <v>6375</v>
      </c>
      <c r="B1901" s="5" t="s">
        <v>6376</v>
      </c>
      <c r="C1901" s="5">
        <v>49</v>
      </c>
      <c r="D1901" s="5" t="s">
        <v>50</v>
      </c>
      <c r="E1901" s="5" t="s">
        <v>6377</v>
      </c>
      <c r="F1901" s="5">
        <v>-10326</v>
      </c>
      <c r="G1901" s="5" t="s">
        <v>19</v>
      </c>
      <c r="H1901" s="5" t="s">
        <v>194</v>
      </c>
      <c r="I1901" s="5">
        <v>77077.440000000002</v>
      </c>
      <c r="J1901" s="5" t="s">
        <v>4680</v>
      </c>
      <c r="K1901" s="5" t="s">
        <v>81</v>
      </c>
      <c r="L1901" s="5" t="s">
        <v>73</v>
      </c>
      <c r="M1901" s="5">
        <v>1.62</v>
      </c>
      <c r="N1901" s="5" t="s">
        <v>74</v>
      </c>
      <c r="O1901" s="5">
        <v>10</v>
      </c>
    </row>
    <row r="1902" spans="1:15" x14ac:dyDescent="0.2">
      <c r="A1902" s="5" t="s">
        <v>6378</v>
      </c>
      <c r="B1902" s="5" t="s">
        <v>2586</v>
      </c>
      <c r="C1902" s="5">
        <v>37</v>
      </c>
      <c r="D1902" s="5" t="s">
        <v>50</v>
      </c>
      <c r="E1902" s="5" t="s">
        <v>6379</v>
      </c>
      <c r="F1902" s="5">
        <v>-7668</v>
      </c>
      <c r="G1902" s="5" t="s">
        <v>94</v>
      </c>
      <c r="H1902" s="5" t="s">
        <v>66</v>
      </c>
      <c r="I1902" s="5">
        <v>85900.41</v>
      </c>
      <c r="J1902" s="5" t="s">
        <v>6380</v>
      </c>
      <c r="K1902" s="5" t="s">
        <v>136</v>
      </c>
      <c r="L1902" s="5" t="s">
        <v>56</v>
      </c>
      <c r="M1902" s="5">
        <v>3.63</v>
      </c>
      <c r="N1902" s="5" t="s">
        <v>33</v>
      </c>
      <c r="O1902" s="5">
        <v>26</v>
      </c>
    </row>
    <row r="1903" spans="1:15" x14ac:dyDescent="0.2">
      <c r="A1903" s="5" t="s">
        <v>6381</v>
      </c>
      <c r="B1903" s="5" t="s">
        <v>6382</v>
      </c>
      <c r="C1903" s="5">
        <v>61</v>
      </c>
      <c r="D1903" s="5" t="s">
        <v>17</v>
      </c>
      <c r="E1903" s="5" t="s">
        <v>6383</v>
      </c>
      <c r="F1903" s="5">
        <v>-9829</v>
      </c>
      <c r="G1903" s="5" t="s">
        <v>37</v>
      </c>
      <c r="H1903" s="5" t="s">
        <v>30</v>
      </c>
      <c r="I1903" s="5">
        <v>125044.59</v>
      </c>
      <c r="J1903" s="5" t="s">
        <v>1108</v>
      </c>
      <c r="K1903" s="5" t="s">
        <v>136</v>
      </c>
      <c r="L1903" s="5" t="s">
        <v>32</v>
      </c>
      <c r="M1903" s="5">
        <v>2.87</v>
      </c>
      <c r="N1903" s="5" t="s">
        <v>33</v>
      </c>
      <c r="O1903" s="5">
        <v>19</v>
      </c>
    </row>
    <row r="1904" spans="1:15" x14ac:dyDescent="0.2">
      <c r="A1904" s="5" t="s">
        <v>6384</v>
      </c>
      <c r="B1904" s="5" t="s">
        <v>1340</v>
      </c>
      <c r="C1904" s="5">
        <v>41</v>
      </c>
      <c r="D1904" s="5" t="s">
        <v>50</v>
      </c>
      <c r="E1904" s="5" t="s">
        <v>6385</v>
      </c>
      <c r="F1904" s="5">
        <v>-3561</v>
      </c>
      <c r="G1904" s="5" t="s">
        <v>85</v>
      </c>
      <c r="H1904" s="5" t="s">
        <v>53</v>
      </c>
      <c r="I1904" s="5">
        <v>90903.81</v>
      </c>
      <c r="J1904" s="5" t="s">
        <v>5952</v>
      </c>
      <c r="K1904" s="5" t="s">
        <v>136</v>
      </c>
      <c r="L1904" s="5" t="s">
        <v>23</v>
      </c>
      <c r="M1904" s="5">
        <v>3.57</v>
      </c>
      <c r="N1904" s="5" t="s">
        <v>33</v>
      </c>
      <c r="O1904" s="5">
        <v>24</v>
      </c>
    </row>
    <row r="1905" spans="1:15" x14ac:dyDescent="0.2">
      <c r="A1905" s="5" t="s">
        <v>6386</v>
      </c>
      <c r="B1905" s="5" t="s">
        <v>6387</v>
      </c>
      <c r="C1905" s="5">
        <v>39</v>
      </c>
      <c r="D1905" s="5" t="s">
        <v>27</v>
      </c>
      <c r="E1905" s="5" t="s">
        <v>6388</v>
      </c>
      <c r="F1905" s="5">
        <v>-5371</v>
      </c>
      <c r="G1905" s="5" t="s">
        <v>45</v>
      </c>
      <c r="H1905" s="5" t="s">
        <v>53</v>
      </c>
      <c r="I1905" s="5">
        <v>70069.98</v>
      </c>
      <c r="J1905" s="5" t="s">
        <v>6389</v>
      </c>
      <c r="K1905" s="5" t="s">
        <v>104</v>
      </c>
      <c r="L1905" s="5" t="s">
        <v>56</v>
      </c>
      <c r="M1905" s="5">
        <v>3.33</v>
      </c>
      <c r="N1905" s="5" t="s">
        <v>41</v>
      </c>
      <c r="O1905" s="5">
        <v>38</v>
      </c>
    </row>
    <row r="1906" spans="1:15" x14ac:dyDescent="0.2">
      <c r="A1906" s="5" t="s">
        <v>6390</v>
      </c>
      <c r="B1906" s="5" t="s">
        <v>427</v>
      </c>
      <c r="C1906" s="5">
        <v>32</v>
      </c>
      <c r="D1906" s="5" t="s">
        <v>17</v>
      </c>
      <c r="E1906" s="5" t="s">
        <v>6391</v>
      </c>
      <c r="F1906" s="5">
        <v>-10577</v>
      </c>
      <c r="G1906" s="5" t="s">
        <v>29</v>
      </c>
      <c r="H1906" s="5" t="s">
        <v>71</v>
      </c>
      <c r="I1906" s="5">
        <v>117458.76</v>
      </c>
      <c r="J1906" s="5" t="s">
        <v>6392</v>
      </c>
      <c r="K1906" s="5" t="s">
        <v>136</v>
      </c>
      <c r="L1906" s="5" t="s">
        <v>32</v>
      </c>
      <c r="M1906" s="5">
        <v>3.44</v>
      </c>
      <c r="N1906" s="5" t="s">
        <v>74</v>
      </c>
      <c r="O1906" s="5">
        <v>39</v>
      </c>
    </row>
    <row r="1907" spans="1:15" x14ac:dyDescent="0.2">
      <c r="A1907" s="5" t="s">
        <v>6393</v>
      </c>
      <c r="B1907" s="5" t="s">
        <v>6394</v>
      </c>
      <c r="C1907" s="5">
        <v>30</v>
      </c>
      <c r="D1907" s="5" t="s">
        <v>50</v>
      </c>
      <c r="E1907" s="5" t="s">
        <v>6395</v>
      </c>
      <c r="F1907" s="5">
        <v>-5261</v>
      </c>
      <c r="G1907" s="5" t="s">
        <v>116</v>
      </c>
      <c r="H1907" s="5" t="s">
        <v>144</v>
      </c>
      <c r="I1907" s="5">
        <v>89889.27</v>
      </c>
      <c r="J1907" s="5" t="s">
        <v>6396</v>
      </c>
      <c r="K1907" s="5" t="s">
        <v>55</v>
      </c>
      <c r="L1907" s="5" t="s">
        <v>32</v>
      </c>
      <c r="M1907" s="5">
        <v>2.08</v>
      </c>
      <c r="N1907" s="5" t="s">
        <v>24</v>
      </c>
      <c r="O1907" s="5">
        <v>12</v>
      </c>
    </row>
    <row r="1908" spans="1:15" x14ac:dyDescent="0.2">
      <c r="A1908" s="5" t="s">
        <v>6397</v>
      </c>
      <c r="B1908" s="5" t="s">
        <v>5007</v>
      </c>
      <c r="C1908" s="5">
        <v>55</v>
      </c>
      <c r="D1908" s="5" t="s">
        <v>17</v>
      </c>
      <c r="E1908" s="5" t="s">
        <v>6398</v>
      </c>
      <c r="F1908" s="5">
        <v>-5993</v>
      </c>
      <c r="G1908" s="5" t="s">
        <v>99</v>
      </c>
      <c r="H1908" s="5" t="s">
        <v>79</v>
      </c>
      <c r="I1908" s="5">
        <v>88784.42</v>
      </c>
      <c r="J1908" s="5" t="s">
        <v>771</v>
      </c>
      <c r="K1908" s="5" t="s">
        <v>118</v>
      </c>
      <c r="L1908" s="5" t="s">
        <v>56</v>
      </c>
      <c r="M1908" s="5">
        <v>2.74</v>
      </c>
      <c r="N1908" s="5" t="s">
        <v>57</v>
      </c>
      <c r="O1908" s="5">
        <v>16</v>
      </c>
    </row>
    <row r="1909" spans="1:15" x14ac:dyDescent="0.2">
      <c r="A1909" s="5" t="s">
        <v>6399</v>
      </c>
      <c r="B1909" s="5" t="s">
        <v>1690</v>
      </c>
      <c r="C1909" s="5">
        <v>54</v>
      </c>
      <c r="D1909" s="5" t="s">
        <v>50</v>
      </c>
      <c r="E1909" s="5" t="s">
        <v>6400</v>
      </c>
      <c r="F1909" s="5">
        <v>-6429</v>
      </c>
      <c r="G1909" s="5" t="s">
        <v>99</v>
      </c>
      <c r="H1909" s="5" t="s">
        <v>20</v>
      </c>
      <c r="I1909" s="5">
        <v>60606.28</v>
      </c>
      <c r="J1909" s="5" t="s">
        <v>741</v>
      </c>
      <c r="K1909" s="5" t="s">
        <v>55</v>
      </c>
      <c r="L1909" s="5" t="s">
        <v>73</v>
      </c>
      <c r="M1909" s="5">
        <v>2.37</v>
      </c>
      <c r="N1909" s="5" t="s">
        <v>41</v>
      </c>
      <c r="O1909" s="5">
        <v>17</v>
      </c>
    </row>
    <row r="1910" spans="1:15" x14ac:dyDescent="0.2">
      <c r="A1910" s="5" t="s">
        <v>6401</v>
      </c>
      <c r="B1910" s="5" t="s">
        <v>6402</v>
      </c>
      <c r="C1910" s="5">
        <v>23</v>
      </c>
      <c r="D1910" s="5" t="s">
        <v>17</v>
      </c>
      <c r="E1910" s="5" t="s">
        <v>6403</v>
      </c>
      <c r="F1910" s="5">
        <v>-10812</v>
      </c>
      <c r="G1910" s="5" t="s">
        <v>52</v>
      </c>
      <c r="H1910" s="5" t="s">
        <v>173</v>
      </c>
      <c r="I1910" s="5">
        <v>123272.9</v>
      </c>
      <c r="J1910" s="5" t="s">
        <v>6163</v>
      </c>
      <c r="K1910" s="5" t="s">
        <v>40</v>
      </c>
      <c r="L1910" s="5" t="s">
        <v>23</v>
      </c>
      <c r="M1910" s="5">
        <v>1.99</v>
      </c>
      <c r="N1910" s="5" t="s">
        <v>41</v>
      </c>
      <c r="O1910" s="5">
        <v>38</v>
      </c>
    </row>
    <row r="1911" spans="1:15" x14ac:dyDescent="0.2">
      <c r="A1911" s="5" t="s">
        <v>6404</v>
      </c>
      <c r="B1911" s="5" t="s">
        <v>6405</v>
      </c>
      <c r="C1911" s="5">
        <v>42</v>
      </c>
      <c r="D1911" s="5" t="s">
        <v>27</v>
      </c>
      <c r="E1911" s="5" t="s">
        <v>6406</v>
      </c>
      <c r="F1911" s="5">
        <v>-9717</v>
      </c>
      <c r="G1911" s="5" t="s">
        <v>29</v>
      </c>
      <c r="H1911" s="5" t="s">
        <v>173</v>
      </c>
      <c r="I1911" s="5">
        <v>41496.230000000003</v>
      </c>
      <c r="J1911" s="5" t="s">
        <v>6407</v>
      </c>
      <c r="K1911" s="5" t="s">
        <v>136</v>
      </c>
      <c r="L1911" s="5" t="s">
        <v>32</v>
      </c>
      <c r="M1911" s="5">
        <v>1.02</v>
      </c>
      <c r="N1911" s="5" t="s">
        <v>57</v>
      </c>
      <c r="O1911" s="5">
        <v>37</v>
      </c>
    </row>
    <row r="1912" spans="1:15" x14ac:dyDescent="0.2">
      <c r="A1912" s="5" t="s">
        <v>6408</v>
      </c>
      <c r="B1912" s="5" t="s">
        <v>6409</v>
      </c>
      <c r="C1912" s="5">
        <v>30</v>
      </c>
      <c r="D1912" s="5" t="s">
        <v>17</v>
      </c>
      <c r="E1912" s="5" t="s">
        <v>6410</v>
      </c>
      <c r="F1912" s="5">
        <v>-6483</v>
      </c>
      <c r="G1912" s="5" t="s">
        <v>116</v>
      </c>
      <c r="H1912" s="5" t="s">
        <v>38</v>
      </c>
      <c r="I1912" s="5">
        <v>128533.15</v>
      </c>
      <c r="J1912" s="5" t="s">
        <v>153</v>
      </c>
      <c r="K1912" s="5" t="s">
        <v>104</v>
      </c>
      <c r="L1912" s="5" t="s">
        <v>56</v>
      </c>
      <c r="M1912" s="5">
        <v>2.72</v>
      </c>
      <c r="N1912" s="5" t="s">
        <v>57</v>
      </c>
      <c r="O1912" s="5">
        <v>34</v>
      </c>
    </row>
    <row r="1913" spans="1:15" x14ac:dyDescent="0.2">
      <c r="A1913" s="5" t="s">
        <v>6411</v>
      </c>
      <c r="B1913" s="5" t="s">
        <v>6412</v>
      </c>
      <c r="C1913" s="5">
        <v>38</v>
      </c>
      <c r="D1913" s="5" t="s">
        <v>50</v>
      </c>
      <c r="E1913" s="5" t="s">
        <v>6413</v>
      </c>
      <c r="F1913" s="5">
        <v>-4178</v>
      </c>
      <c r="G1913" s="5" t="s">
        <v>94</v>
      </c>
      <c r="H1913" s="5" t="s">
        <v>144</v>
      </c>
      <c r="I1913" s="5">
        <v>161466.47</v>
      </c>
      <c r="J1913" s="5" t="s">
        <v>6414</v>
      </c>
      <c r="K1913" s="5" t="s">
        <v>104</v>
      </c>
      <c r="L1913" s="5" t="s">
        <v>23</v>
      </c>
      <c r="M1913" s="5">
        <v>1.34</v>
      </c>
      <c r="N1913" s="5" t="s">
        <v>33</v>
      </c>
      <c r="O1913" s="5">
        <v>39</v>
      </c>
    </row>
    <row r="1914" spans="1:15" x14ac:dyDescent="0.2">
      <c r="A1914" s="5" t="s">
        <v>6415</v>
      </c>
      <c r="B1914" s="5" t="s">
        <v>5118</v>
      </c>
      <c r="C1914" s="5">
        <v>27</v>
      </c>
      <c r="D1914" s="5" t="s">
        <v>27</v>
      </c>
      <c r="E1914" s="5" t="s">
        <v>6416</v>
      </c>
      <c r="F1914" s="5">
        <v>-10914</v>
      </c>
      <c r="G1914" s="5" t="s">
        <v>116</v>
      </c>
      <c r="H1914" s="5" t="s">
        <v>79</v>
      </c>
      <c r="I1914" s="5">
        <v>49881.21</v>
      </c>
      <c r="J1914" s="5" t="s">
        <v>6417</v>
      </c>
      <c r="K1914" s="5" t="s">
        <v>40</v>
      </c>
      <c r="L1914" s="5" t="s">
        <v>73</v>
      </c>
      <c r="M1914" s="5">
        <v>2.68</v>
      </c>
      <c r="N1914" s="5" t="s">
        <v>33</v>
      </c>
      <c r="O1914" s="5">
        <v>0</v>
      </c>
    </row>
    <row r="1915" spans="1:15" x14ac:dyDescent="0.2">
      <c r="A1915" s="5" t="s">
        <v>6418</v>
      </c>
      <c r="B1915" s="5" t="s">
        <v>6419</v>
      </c>
      <c r="C1915" s="5">
        <v>26</v>
      </c>
      <c r="D1915" s="5" t="s">
        <v>17</v>
      </c>
      <c r="E1915" s="5" t="s">
        <v>6420</v>
      </c>
      <c r="F1915" s="5">
        <v>-2575</v>
      </c>
      <c r="G1915" s="5" t="s">
        <v>19</v>
      </c>
      <c r="H1915" s="5" t="s">
        <v>66</v>
      </c>
      <c r="I1915" s="5">
        <v>106252.24</v>
      </c>
      <c r="J1915" s="5" t="s">
        <v>5012</v>
      </c>
      <c r="K1915" s="5" t="s">
        <v>81</v>
      </c>
      <c r="L1915" s="5" t="s">
        <v>32</v>
      </c>
      <c r="M1915" s="5">
        <v>1.82</v>
      </c>
      <c r="N1915" s="5" t="s">
        <v>24</v>
      </c>
      <c r="O1915" s="5">
        <v>23</v>
      </c>
    </row>
    <row r="1916" spans="1:15" x14ac:dyDescent="0.2">
      <c r="A1916" s="5" t="s">
        <v>6421</v>
      </c>
      <c r="B1916" s="5" t="s">
        <v>5847</v>
      </c>
      <c r="C1916" s="5">
        <v>49</v>
      </c>
      <c r="D1916" s="5" t="s">
        <v>17</v>
      </c>
      <c r="E1916" s="5" t="s">
        <v>6422</v>
      </c>
      <c r="F1916" s="5">
        <v>-6211</v>
      </c>
      <c r="G1916" s="5" t="s">
        <v>37</v>
      </c>
      <c r="H1916" s="5" t="s">
        <v>144</v>
      </c>
      <c r="I1916" s="5">
        <v>128628.39</v>
      </c>
      <c r="J1916" s="5" t="s">
        <v>2906</v>
      </c>
      <c r="K1916" s="5" t="s">
        <v>104</v>
      </c>
      <c r="L1916" s="5" t="s">
        <v>56</v>
      </c>
      <c r="M1916" s="5">
        <v>4.43</v>
      </c>
      <c r="N1916" s="5" t="s">
        <v>57</v>
      </c>
      <c r="O1916" s="5">
        <v>14</v>
      </c>
    </row>
    <row r="1917" spans="1:15" x14ac:dyDescent="0.2">
      <c r="A1917" s="5" t="s">
        <v>6423</v>
      </c>
      <c r="B1917" s="5" t="s">
        <v>1195</v>
      </c>
      <c r="C1917" s="5">
        <v>41</v>
      </c>
      <c r="D1917" s="5" t="s">
        <v>27</v>
      </c>
      <c r="E1917" s="5" t="s">
        <v>6424</v>
      </c>
      <c r="F1917" s="5">
        <v>-7125</v>
      </c>
      <c r="G1917" s="5" t="s">
        <v>78</v>
      </c>
      <c r="H1917" s="5" t="s">
        <v>20</v>
      </c>
      <c r="I1917" s="5">
        <v>98021.86</v>
      </c>
      <c r="J1917" s="5" t="s">
        <v>6425</v>
      </c>
      <c r="K1917" s="5" t="s">
        <v>118</v>
      </c>
      <c r="L1917" s="5" t="s">
        <v>32</v>
      </c>
      <c r="M1917" s="5">
        <v>4.5999999999999996</v>
      </c>
      <c r="N1917" s="5" t="s">
        <v>41</v>
      </c>
      <c r="O1917" s="5">
        <v>7</v>
      </c>
    </row>
    <row r="1918" spans="1:15" x14ac:dyDescent="0.2">
      <c r="A1918" s="5" t="s">
        <v>6426</v>
      </c>
      <c r="B1918" s="5" t="s">
        <v>6427</v>
      </c>
      <c r="C1918" s="5">
        <v>30</v>
      </c>
      <c r="D1918" s="5" t="s">
        <v>50</v>
      </c>
      <c r="E1918" s="5" t="s">
        <v>6428</v>
      </c>
      <c r="F1918" s="5">
        <v>-6819</v>
      </c>
      <c r="G1918" s="5" t="s">
        <v>85</v>
      </c>
      <c r="H1918" s="5" t="s">
        <v>173</v>
      </c>
      <c r="I1918" s="5">
        <v>161337.53</v>
      </c>
      <c r="J1918" s="5" t="s">
        <v>6429</v>
      </c>
      <c r="K1918" s="5" t="s">
        <v>104</v>
      </c>
      <c r="L1918" s="5" t="s">
        <v>32</v>
      </c>
      <c r="M1918" s="5">
        <v>4.0199999999999996</v>
      </c>
      <c r="N1918" s="5" t="s">
        <v>33</v>
      </c>
      <c r="O1918" s="5">
        <v>32</v>
      </c>
    </row>
    <row r="1919" spans="1:15" x14ac:dyDescent="0.2">
      <c r="A1919" s="5" t="s">
        <v>6430</v>
      </c>
      <c r="B1919" s="5" t="s">
        <v>2298</v>
      </c>
      <c r="C1919" s="5">
        <v>48</v>
      </c>
      <c r="D1919" s="5" t="s">
        <v>27</v>
      </c>
      <c r="E1919" s="5" t="s">
        <v>6431</v>
      </c>
      <c r="F1919" s="5">
        <v>-6260</v>
      </c>
      <c r="G1919" s="5" t="s">
        <v>29</v>
      </c>
      <c r="H1919" s="5" t="s">
        <v>20</v>
      </c>
      <c r="I1919" s="5">
        <v>160885</v>
      </c>
      <c r="J1919" s="5" t="s">
        <v>1497</v>
      </c>
      <c r="K1919" s="5" t="s">
        <v>104</v>
      </c>
      <c r="L1919" s="5" t="s">
        <v>32</v>
      </c>
      <c r="M1919" s="5">
        <v>2.29</v>
      </c>
      <c r="N1919" s="5" t="s">
        <v>33</v>
      </c>
      <c r="O1919" s="5">
        <v>14</v>
      </c>
    </row>
    <row r="1920" spans="1:15" x14ac:dyDescent="0.2">
      <c r="A1920" s="5" t="s">
        <v>6432</v>
      </c>
      <c r="B1920" s="5" t="s">
        <v>6433</v>
      </c>
      <c r="C1920" s="5">
        <v>27</v>
      </c>
      <c r="D1920" s="5" t="s">
        <v>27</v>
      </c>
      <c r="E1920" s="5" t="s">
        <v>6434</v>
      </c>
      <c r="F1920" s="5">
        <v>-4565</v>
      </c>
      <c r="G1920" s="5" t="s">
        <v>94</v>
      </c>
      <c r="H1920" s="5" t="s">
        <v>20</v>
      </c>
      <c r="I1920" s="5">
        <v>118825.31</v>
      </c>
      <c r="J1920" s="5" t="s">
        <v>1017</v>
      </c>
      <c r="K1920" s="5" t="s">
        <v>62</v>
      </c>
      <c r="L1920" s="5" t="s">
        <v>23</v>
      </c>
      <c r="M1920" s="5">
        <v>4.87</v>
      </c>
      <c r="N1920" s="5" t="s">
        <v>57</v>
      </c>
      <c r="O1920" s="5">
        <v>13</v>
      </c>
    </row>
    <row r="1921" spans="1:15" x14ac:dyDescent="0.2">
      <c r="A1921" s="5" t="s">
        <v>6435</v>
      </c>
      <c r="B1921" s="5" t="s">
        <v>1603</v>
      </c>
      <c r="C1921" s="5">
        <v>40</v>
      </c>
      <c r="D1921" s="5" t="s">
        <v>17</v>
      </c>
      <c r="E1921" s="5" t="s">
        <v>6436</v>
      </c>
      <c r="F1921" s="5">
        <v>-9849</v>
      </c>
      <c r="G1921" s="5" t="s">
        <v>94</v>
      </c>
      <c r="H1921" s="5" t="s">
        <v>173</v>
      </c>
      <c r="I1921" s="5">
        <v>111006.23</v>
      </c>
      <c r="J1921" s="5" t="s">
        <v>5908</v>
      </c>
      <c r="K1921" s="5" t="s">
        <v>40</v>
      </c>
      <c r="L1921" s="5" t="s">
        <v>23</v>
      </c>
      <c r="M1921" s="5">
        <v>4.57</v>
      </c>
      <c r="N1921" s="5" t="s">
        <v>41</v>
      </c>
      <c r="O1921" s="5">
        <v>20</v>
      </c>
    </row>
    <row r="1922" spans="1:15" x14ac:dyDescent="0.2">
      <c r="A1922" s="5" t="s">
        <v>6437</v>
      </c>
      <c r="B1922" s="5" t="s">
        <v>6438</v>
      </c>
      <c r="C1922" s="5">
        <v>25</v>
      </c>
      <c r="D1922" s="5" t="s">
        <v>27</v>
      </c>
      <c r="E1922" s="5" t="s">
        <v>6439</v>
      </c>
      <c r="F1922" s="5">
        <v>-6108</v>
      </c>
      <c r="G1922" s="5" t="s">
        <v>116</v>
      </c>
      <c r="H1922" s="5" t="s">
        <v>194</v>
      </c>
      <c r="I1922" s="5">
        <v>65636.3</v>
      </c>
      <c r="J1922" s="5" t="s">
        <v>6166</v>
      </c>
      <c r="K1922" s="5" t="s">
        <v>81</v>
      </c>
      <c r="L1922" s="5" t="s">
        <v>56</v>
      </c>
      <c r="M1922" s="5">
        <v>3.03</v>
      </c>
      <c r="N1922" s="5" t="s">
        <v>57</v>
      </c>
      <c r="O1922" s="5">
        <v>24</v>
      </c>
    </row>
    <row r="1923" spans="1:15" x14ac:dyDescent="0.2">
      <c r="A1923" s="5" t="s">
        <v>6440</v>
      </c>
      <c r="B1923" s="5" t="s">
        <v>205</v>
      </c>
      <c r="C1923" s="5">
        <v>37</v>
      </c>
      <c r="D1923" s="5" t="s">
        <v>27</v>
      </c>
      <c r="E1923" s="5" t="s">
        <v>6441</v>
      </c>
      <c r="F1923" s="5">
        <v>-4388</v>
      </c>
      <c r="G1923" s="5" t="s">
        <v>99</v>
      </c>
      <c r="H1923" s="5" t="s">
        <v>30</v>
      </c>
      <c r="I1923" s="5">
        <v>88763.65</v>
      </c>
      <c r="J1923" s="5" t="s">
        <v>5770</v>
      </c>
      <c r="K1923" s="5" t="s">
        <v>104</v>
      </c>
      <c r="L1923" s="5" t="s">
        <v>23</v>
      </c>
      <c r="M1923" s="5">
        <v>2.91</v>
      </c>
      <c r="N1923" s="5" t="s">
        <v>74</v>
      </c>
      <c r="O1923" s="5">
        <v>28</v>
      </c>
    </row>
    <row r="1924" spans="1:15" x14ac:dyDescent="0.2">
      <c r="A1924" s="5" t="s">
        <v>6442</v>
      </c>
      <c r="B1924" s="5" t="s">
        <v>6443</v>
      </c>
      <c r="C1924" s="5">
        <v>50</v>
      </c>
      <c r="D1924" s="5" t="s">
        <v>50</v>
      </c>
      <c r="E1924" s="5" t="s">
        <v>6444</v>
      </c>
      <c r="F1924" s="5">
        <v>-9698</v>
      </c>
      <c r="G1924" s="5" t="s">
        <v>29</v>
      </c>
      <c r="H1924" s="5" t="s">
        <v>53</v>
      </c>
      <c r="I1924" s="5">
        <v>132904.29999999999</v>
      </c>
      <c r="J1924" s="5" t="s">
        <v>6445</v>
      </c>
      <c r="K1924" s="5" t="s">
        <v>55</v>
      </c>
      <c r="L1924" s="5" t="s">
        <v>56</v>
      </c>
      <c r="M1924" s="5">
        <v>1.98</v>
      </c>
      <c r="N1924" s="5" t="s">
        <v>41</v>
      </c>
      <c r="O1924" s="5">
        <v>28</v>
      </c>
    </row>
    <row r="1925" spans="1:15" x14ac:dyDescent="0.2">
      <c r="A1925" s="5" t="s">
        <v>6446</v>
      </c>
      <c r="B1925" s="5" t="s">
        <v>6447</v>
      </c>
      <c r="C1925" s="5">
        <v>24</v>
      </c>
      <c r="D1925" s="5" t="s">
        <v>17</v>
      </c>
      <c r="E1925" s="5" t="s">
        <v>6448</v>
      </c>
      <c r="F1925" s="5">
        <v>-10486</v>
      </c>
      <c r="G1925" s="5" t="s">
        <v>94</v>
      </c>
      <c r="H1925" s="5" t="s">
        <v>194</v>
      </c>
      <c r="I1925" s="5">
        <v>148615.71</v>
      </c>
      <c r="J1925" s="5" t="s">
        <v>4561</v>
      </c>
      <c r="K1925" s="5" t="s">
        <v>62</v>
      </c>
      <c r="L1925" s="5" t="s">
        <v>73</v>
      </c>
      <c r="M1925" s="5">
        <v>3.74</v>
      </c>
      <c r="N1925" s="5" t="s">
        <v>24</v>
      </c>
      <c r="O1925" s="5">
        <v>18</v>
      </c>
    </row>
    <row r="1926" spans="1:15" x14ac:dyDescent="0.2">
      <c r="A1926" s="5" t="s">
        <v>6449</v>
      </c>
      <c r="B1926" s="5" t="s">
        <v>6149</v>
      </c>
      <c r="C1926" s="5">
        <v>43</v>
      </c>
      <c r="D1926" s="5" t="s">
        <v>27</v>
      </c>
      <c r="E1926" s="5" t="s">
        <v>6450</v>
      </c>
      <c r="F1926" s="5">
        <v>-5646</v>
      </c>
      <c r="G1926" s="5" t="s">
        <v>94</v>
      </c>
      <c r="H1926" s="5" t="s">
        <v>79</v>
      </c>
      <c r="I1926" s="5">
        <v>149145.67000000001</v>
      </c>
      <c r="J1926" s="5" t="s">
        <v>5299</v>
      </c>
      <c r="K1926" s="5" t="s">
        <v>22</v>
      </c>
      <c r="L1926" s="5" t="s">
        <v>32</v>
      </c>
      <c r="M1926" s="5">
        <v>2.9</v>
      </c>
      <c r="N1926" s="5" t="s">
        <v>41</v>
      </c>
      <c r="O1926" s="5">
        <v>26</v>
      </c>
    </row>
    <row r="1927" spans="1:15" x14ac:dyDescent="0.2">
      <c r="A1927" s="5" t="s">
        <v>6451</v>
      </c>
      <c r="B1927" s="5" t="s">
        <v>6452</v>
      </c>
      <c r="C1927" s="5">
        <v>40</v>
      </c>
      <c r="D1927" s="5" t="s">
        <v>27</v>
      </c>
      <c r="E1927" s="5" t="s">
        <v>6453</v>
      </c>
      <c r="F1927" s="5">
        <v>-9339</v>
      </c>
      <c r="G1927" s="5" t="s">
        <v>29</v>
      </c>
      <c r="H1927" s="5" t="s">
        <v>79</v>
      </c>
      <c r="I1927" s="5">
        <v>86430.27</v>
      </c>
      <c r="J1927" s="5" t="s">
        <v>3778</v>
      </c>
      <c r="K1927" s="5" t="s">
        <v>127</v>
      </c>
      <c r="L1927" s="5" t="s">
        <v>56</v>
      </c>
      <c r="M1927" s="5">
        <v>2.4</v>
      </c>
      <c r="N1927" s="5" t="s">
        <v>33</v>
      </c>
      <c r="O1927" s="5">
        <v>5</v>
      </c>
    </row>
    <row r="1928" spans="1:15" x14ac:dyDescent="0.2">
      <c r="A1928" s="5" t="s">
        <v>6454</v>
      </c>
      <c r="B1928" s="5" t="s">
        <v>6455</v>
      </c>
      <c r="C1928" s="5">
        <v>52</v>
      </c>
      <c r="D1928" s="5" t="s">
        <v>27</v>
      </c>
      <c r="E1928" s="5" t="s">
        <v>6456</v>
      </c>
      <c r="F1928" s="5">
        <v>-3279</v>
      </c>
      <c r="G1928" s="5" t="s">
        <v>52</v>
      </c>
      <c r="H1928" s="5" t="s">
        <v>38</v>
      </c>
      <c r="I1928" s="5">
        <v>43437.38</v>
      </c>
      <c r="J1928" s="5" t="s">
        <v>799</v>
      </c>
      <c r="K1928" s="5" t="s">
        <v>22</v>
      </c>
      <c r="L1928" s="5" t="s">
        <v>73</v>
      </c>
      <c r="M1928" s="5">
        <v>3.95</v>
      </c>
      <c r="N1928" s="5" t="s">
        <v>41</v>
      </c>
      <c r="O1928" s="5">
        <v>23</v>
      </c>
    </row>
    <row r="1929" spans="1:15" x14ac:dyDescent="0.2">
      <c r="A1929" s="5" t="s">
        <v>6457</v>
      </c>
      <c r="B1929" s="5" t="s">
        <v>6458</v>
      </c>
      <c r="C1929" s="5">
        <v>54</v>
      </c>
      <c r="D1929" s="5" t="s">
        <v>27</v>
      </c>
      <c r="E1929" s="5" t="s">
        <v>6459</v>
      </c>
      <c r="F1929" s="5">
        <v>-6673</v>
      </c>
      <c r="G1929" s="5" t="s">
        <v>37</v>
      </c>
      <c r="H1929" s="5" t="s">
        <v>30</v>
      </c>
      <c r="I1929" s="5">
        <v>111173.39</v>
      </c>
      <c r="J1929" s="5" t="s">
        <v>5619</v>
      </c>
      <c r="K1929" s="5" t="s">
        <v>62</v>
      </c>
      <c r="L1929" s="5" t="s">
        <v>56</v>
      </c>
      <c r="M1929" s="5">
        <v>2.46</v>
      </c>
      <c r="N1929" s="5" t="s">
        <v>33</v>
      </c>
      <c r="O1929" s="5">
        <v>11</v>
      </c>
    </row>
    <row r="1930" spans="1:15" x14ac:dyDescent="0.2">
      <c r="A1930" s="5" t="s">
        <v>6460</v>
      </c>
      <c r="B1930" s="5" t="s">
        <v>5530</v>
      </c>
      <c r="C1930" s="5">
        <v>30</v>
      </c>
      <c r="D1930" s="5" t="s">
        <v>50</v>
      </c>
      <c r="E1930" s="5" t="s">
        <v>6461</v>
      </c>
      <c r="F1930" s="5">
        <v>-2197</v>
      </c>
      <c r="G1930" s="5" t="s">
        <v>45</v>
      </c>
      <c r="H1930" s="5" t="s">
        <v>194</v>
      </c>
      <c r="I1930" s="5">
        <v>102630.18</v>
      </c>
      <c r="J1930" s="5" t="s">
        <v>6462</v>
      </c>
      <c r="K1930" s="5" t="s">
        <v>127</v>
      </c>
      <c r="L1930" s="5" t="s">
        <v>23</v>
      </c>
      <c r="M1930" s="5">
        <v>1.28</v>
      </c>
      <c r="N1930" s="5" t="s">
        <v>24</v>
      </c>
      <c r="O1930" s="5">
        <v>19</v>
      </c>
    </row>
    <row r="1931" spans="1:15" x14ac:dyDescent="0.2">
      <c r="A1931" s="5" t="s">
        <v>6463</v>
      </c>
      <c r="B1931" s="5" t="s">
        <v>3277</v>
      </c>
      <c r="C1931" s="5">
        <v>64</v>
      </c>
      <c r="D1931" s="5" t="s">
        <v>50</v>
      </c>
      <c r="E1931" s="5" t="s">
        <v>6464</v>
      </c>
      <c r="F1931" s="5">
        <v>-9680</v>
      </c>
      <c r="G1931" s="5" t="s">
        <v>52</v>
      </c>
      <c r="H1931" s="5" t="s">
        <v>38</v>
      </c>
      <c r="I1931" s="5">
        <v>141661.75</v>
      </c>
      <c r="J1931" s="5" t="s">
        <v>2980</v>
      </c>
      <c r="K1931" s="5" t="s">
        <v>62</v>
      </c>
      <c r="L1931" s="5" t="s">
        <v>23</v>
      </c>
      <c r="M1931" s="5">
        <v>1.35</v>
      </c>
      <c r="N1931" s="5" t="s">
        <v>74</v>
      </c>
      <c r="O1931" s="5">
        <v>20</v>
      </c>
    </row>
    <row r="1932" spans="1:15" x14ac:dyDescent="0.2">
      <c r="A1932" s="5" t="s">
        <v>6465</v>
      </c>
      <c r="B1932" s="5" t="s">
        <v>856</v>
      </c>
      <c r="C1932" s="5">
        <v>50</v>
      </c>
      <c r="D1932" s="5" t="s">
        <v>50</v>
      </c>
      <c r="E1932" s="5" t="s">
        <v>6466</v>
      </c>
      <c r="F1932" s="5">
        <v>-6924</v>
      </c>
      <c r="G1932" s="5" t="s">
        <v>116</v>
      </c>
      <c r="H1932" s="5" t="s">
        <v>79</v>
      </c>
      <c r="I1932" s="5">
        <v>100058.21</v>
      </c>
      <c r="J1932" s="5" t="s">
        <v>6392</v>
      </c>
      <c r="K1932" s="5" t="s">
        <v>118</v>
      </c>
      <c r="L1932" s="5" t="s">
        <v>56</v>
      </c>
      <c r="M1932" s="5">
        <v>3.04</v>
      </c>
      <c r="N1932" s="5" t="s">
        <v>74</v>
      </c>
      <c r="O1932" s="5">
        <v>17</v>
      </c>
    </row>
    <row r="1933" spans="1:15" x14ac:dyDescent="0.2">
      <c r="A1933" s="5" t="s">
        <v>6467</v>
      </c>
      <c r="B1933" s="5" t="s">
        <v>4870</v>
      </c>
      <c r="C1933" s="5">
        <v>59</v>
      </c>
      <c r="D1933" s="5" t="s">
        <v>50</v>
      </c>
      <c r="E1933" s="5" t="s">
        <v>6468</v>
      </c>
      <c r="F1933" s="5">
        <v>-8933</v>
      </c>
      <c r="G1933" s="5" t="s">
        <v>85</v>
      </c>
      <c r="H1933" s="5" t="s">
        <v>53</v>
      </c>
      <c r="I1933" s="5">
        <v>137684.62</v>
      </c>
      <c r="J1933" s="5" t="s">
        <v>2034</v>
      </c>
      <c r="K1933" s="5" t="s">
        <v>62</v>
      </c>
      <c r="L1933" s="5" t="s">
        <v>32</v>
      </c>
      <c r="M1933" s="5">
        <v>2.48</v>
      </c>
      <c r="N1933" s="5" t="s">
        <v>33</v>
      </c>
      <c r="O1933" s="5">
        <v>38</v>
      </c>
    </row>
    <row r="1934" spans="1:15" x14ac:dyDescent="0.2">
      <c r="A1934" s="5" t="s">
        <v>6469</v>
      </c>
      <c r="B1934" s="5" t="s">
        <v>2990</v>
      </c>
      <c r="C1934" s="5">
        <v>23</v>
      </c>
      <c r="D1934" s="5" t="s">
        <v>17</v>
      </c>
      <c r="E1934" s="5" t="s">
        <v>6470</v>
      </c>
      <c r="F1934" s="5">
        <v>-6526</v>
      </c>
      <c r="G1934" s="5" t="s">
        <v>78</v>
      </c>
      <c r="H1934" s="5" t="s">
        <v>30</v>
      </c>
      <c r="I1934" s="5">
        <v>135290.04</v>
      </c>
      <c r="J1934" s="5" t="s">
        <v>3956</v>
      </c>
      <c r="K1934" s="5" t="s">
        <v>55</v>
      </c>
      <c r="L1934" s="5" t="s">
        <v>32</v>
      </c>
      <c r="M1934" s="5">
        <v>2.99</v>
      </c>
      <c r="N1934" s="5" t="s">
        <v>33</v>
      </c>
      <c r="O1934" s="5">
        <v>1</v>
      </c>
    </row>
    <row r="1935" spans="1:15" x14ac:dyDescent="0.2">
      <c r="A1935" s="5" t="s">
        <v>6471</v>
      </c>
      <c r="B1935" s="5" t="s">
        <v>6472</v>
      </c>
      <c r="C1935" s="5">
        <v>52</v>
      </c>
      <c r="D1935" s="5" t="s">
        <v>17</v>
      </c>
      <c r="E1935" s="5" t="s">
        <v>6473</v>
      </c>
      <c r="F1935" s="5">
        <v>-9403</v>
      </c>
      <c r="G1935" s="5" t="s">
        <v>78</v>
      </c>
      <c r="H1935" s="5" t="s">
        <v>53</v>
      </c>
      <c r="I1935" s="5">
        <v>44727.37</v>
      </c>
      <c r="J1935" s="5" t="s">
        <v>6474</v>
      </c>
      <c r="K1935" s="5" t="s">
        <v>62</v>
      </c>
      <c r="L1935" s="5" t="s">
        <v>23</v>
      </c>
      <c r="M1935" s="5">
        <v>1.87</v>
      </c>
      <c r="N1935" s="5" t="s">
        <v>74</v>
      </c>
      <c r="O1935" s="5">
        <v>34</v>
      </c>
    </row>
    <row r="1936" spans="1:15" x14ac:dyDescent="0.2">
      <c r="A1936" s="5" t="s">
        <v>6475</v>
      </c>
      <c r="B1936" s="5" t="s">
        <v>4447</v>
      </c>
      <c r="C1936" s="5">
        <v>24</v>
      </c>
      <c r="D1936" s="5" t="s">
        <v>50</v>
      </c>
      <c r="E1936" s="5" t="s">
        <v>6476</v>
      </c>
      <c r="F1936" s="5">
        <v>-6065</v>
      </c>
      <c r="G1936" s="5" t="s">
        <v>99</v>
      </c>
      <c r="H1936" s="5" t="s">
        <v>20</v>
      </c>
      <c r="I1936" s="5">
        <v>120663.21</v>
      </c>
      <c r="J1936" s="5" t="s">
        <v>6477</v>
      </c>
      <c r="K1936" s="5" t="s">
        <v>81</v>
      </c>
      <c r="L1936" s="5" t="s">
        <v>56</v>
      </c>
      <c r="M1936" s="5">
        <v>3.93</v>
      </c>
      <c r="N1936" s="5" t="s">
        <v>57</v>
      </c>
      <c r="O1936" s="5">
        <v>21</v>
      </c>
    </row>
    <row r="1937" spans="1:15" x14ac:dyDescent="0.2">
      <c r="A1937" s="5" t="s">
        <v>6478</v>
      </c>
      <c r="B1937" s="5" t="s">
        <v>1237</v>
      </c>
      <c r="C1937" s="5">
        <v>51</v>
      </c>
      <c r="D1937" s="5" t="s">
        <v>50</v>
      </c>
      <c r="E1937" s="5" t="s">
        <v>6479</v>
      </c>
      <c r="F1937" s="5">
        <v>-4511</v>
      </c>
      <c r="G1937" s="5" t="s">
        <v>37</v>
      </c>
      <c r="H1937" s="5" t="s">
        <v>38</v>
      </c>
      <c r="I1937" s="5">
        <v>73056.070000000007</v>
      </c>
      <c r="J1937" s="5" t="s">
        <v>1569</v>
      </c>
      <c r="K1937" s="5" t="s">
        <v>22</v>
      </c>
      <c r="L1937" s="5" t="s">
        <v>32</v>
      </c>
      <c r="M1937" s="5">
        <v>4.67</v>
      </c>
      <c r="N1937" s="5" t="s">
        <v>24</v>
      </c>
      <c r="O1937" s="5">
        <v>32</v>
      </c>
    </row>
    <row r="1938" spans="1:15" x14ac:dyDescent="0.2">
      <c r="A1938" s="5" t="s">
        <v>6480</v>
      </c>
      <c r="B1938" s="5" t="s">
        <v>6481</v>
      </c>
      <c r="C1938" s="5">
        <v>36</v>
      </c>
      <c r="D1938" s="5" t="s">
        <v>50</v>
      </c>
      <c r="E1938" s="5" t="s">
        <v>6482</v>
      </c>
      <c r="F1938" s="5">
        <v>-9270</v>
      </c>
      <c r="G1938" s="5" t="s">
        <v>29</v>
      </c>
      <c r="H1938" s="5" t="s">
        <v>194</v>
      </c>
      <c r="I1938" s="5">
        <v>169222.32</v>
      </c>
      <c r="J1938" s="5" t="s">
        <v>6483</v>
      </c>
      <c r="K1938" s="5" t="s">
        <v>40</v>
      </c>
      <c r="L1938" s="5" t="s">
        <v>56</v>
      </c>
      <c r="M1938" s="5">
        <v>2.21</v>
      </c>
      <c r="N1938" s="5" t="s">
        <v>24</v>
      </c>
      <c r="O1938" s="5">
        <v>5</v>
      </c>
    </row>
    <row r="1939" spans="1:15" x14ac:dyDescent="0.2">
      <c r="A1939" s="5" t="s">
        <v>6484</v>
      </c>
      <c r="B1939" s="5" t="s">
        <v>6485</v>
      </c>
      <c r="C1939" s="5">
        <v>26</v>
      </c>
      <c r="D1939" s="5" t="s">
        <v>17</v>
      </c>
      <c r="E1939" s="5" t="s">
        <v>6486</v>
      </c>
      <c r="F1939" s="5">
        <v>-3814</v>
      </c>
      <c r="G1939" s="5" t="s">
        <v>37</v>
      </c>
      <c r="H1939" s="5" t="s">
        <v>20</v>
      </c>
      <c r="I1939" s="5">
        <v>89213.77</v>
      </c>
      <c r="J1939" s="5" t="s">
        <v>554</v>
      </c>
      <c r="K1939" s="5" t="s">
        <v>104</v>
      </c>
      <c r="L1939" s="5" t="s">
        <v>73</v>
      </c>
      <c r="M1939" s="5">
        <v>3.14</v>
      </c>
      <c r="N1939" s="5" t="s">
        <v>74</v>
      </c>
      <c r="O1939" s="5">
        <v>22</v>
      </c>
    </row>
    <row r="1940" spans="1:15" x14ac:dyDescent="0.2">
      <c r="A1940" s="5" t="s">
        <v>6487</v>
      </c>
      <c r="B1940" s="5" t="s">
        <v>6488</v>
      </c>
      <c r="C1940" s="5">
        <v>55</v>
      </c>
      <c r="D1940" s="5" t="s">
        <v>17</v>
      </c>
      <c r="E1940" s="5" t="s">
        <v>6489</v>
      </c>
      <c r="F1940" s="5">
        <v>-4071</v>
      </c>
      <c r="G1940" s="5" t="s">
        <v>94</v>
      </c>
      <c r="H1940" s="5" t="s">
        <v>20</v>
      </c>
      <c r="I1940" s="5">
        <v>122336.03</v>
      </c>
      <c r="J1940" s="5" t="s">
        <v>4253</v>
      </c>
      <c r="K1940" s="5" t="s">
        <v>127</v>
      </c>
      <c r="L1940" s="5" t="s">
        <v>23</v>
      </c>
      <c r="M1940" s="5">
        <v>4.24</v>
      </c>
      <c r="N1940" s="5" t="s">
        <v>57</v>
      </c>
      <c r="O1940" s="5">
        <v>19</v>
      </c>
    </row>
    <row r="1941" spans="1:15" x14ac:dyDescent="0.2">
      <c r="A1941" s="5" t="s">
        <v>6490</v>
      </c>
      <c r="B1941" s="5" t="s">
        <v>5392</v>
      </c>
      <c r="C1941" s="5">
        <v>26</v>
      </c>
      <c r="D1941" s="5" t="s">
        <v>27</v>
      </c>
      <c r="E1941" s="5" t="s">
        <v>6491</v>
      </c>
      <c r="F1941" s="5">
        <v>-7935</v>
      </c>
      <c r="G1941" s="5" t="s">
        <v>85</v>
      </c>
      <c r="H1941" s="5" t="s">
        <v>71</v>
      </c>
      <c r="I1941" s="5">
        <v>89634.52</v>
      </c>
      <c r="J1941" s="5" t="s">
        <v>3914</v>
      </c>
      <c r="K1941" s="5" t="s">
        <v>127</v>
      </c>
      <c r="L1941" s="5" t="s">
        <v>32</v>
      </c>
      <c r="M1941" s="5">
        <v>1.86</v>
      </c>
      <c r="N1941" s="5" t="s">
        <v>24</v>
      </c>
      <c r="O1941" s="5">
        <v>6</v>
      </c>
    </row>
    <row r="1942" spans="1:15" x14ac:dyDescent="0.2">
      <c r="A1942" s="5" t="s">
        <v>6492</v>
      </c>
      <c r="B1942" s="5" t="s">
        <v>4255</v>
      </c>
      <c r="C1942" s="5">
        <v>41</v>
      </c>
      <c r="D1942" s="5" t="s">
        <v>17</v>
      </c>
      <c r="E1942" s="5" t="s">
        <v>6493</v>
      </c>
      <c r="F1942" s="5">
        <v>-10951</v>
      </c>
      <c r="G1942" s="5" t="s">
        <v>45</v>
      </c>
      <c r="H1942" s="5" t="s">
        <v>144</v>
      </c>
      <c r="I1942" s="5">
        <v>178949.12</v>
      </c>
      <c r="J1942" s="5" t="s">
        <v>590</v>
      </c>
      <c r="K1942" s="5" t="s">
        <v>136</v>
      </c>
      <c r="L1942" s="5" t="s">
        <v>73</v>
      </c>
      <c r="M1942" s="5">
        <v>4.46</v>
      </c>
      <c r="N1942" s="5" t="s">
        <v>24</v>
      </c>
      <c r="O1942" s="5">
        <v>16</v>
      </c>
    </row>
    <row r="1943" spans="1:15" x14ac:dyDescent="0.2">
      <c r="A1943" s="5" t="s">
        <v>6494</v>
      </c>
      <c r="B1943" s="5" t="s">
        <v>6495</v>
      </c>
      <c r="C1943" s="5">
        <v>60</v>
      </c>
      <c r="D1943" s="5" t="s">
        <v>27</v>
      </c>
      <c r="E1943" s="5" t="s">
        <v>6496</v>
      </c>
      <c r="F1943" s="5">
        <v>-7625</v>
      </c>
      <c r="G1943" s="5" t="s">
        <v>52</v>
      </c>
      <c r="H1943" s="5" t="s">
        <v>79</v>
      </c>
      <c r="I1943" s="5">
        <v>142961.60999999999</v>
      </c>
      <c r="J1943" s="5" t="s">
        <v>5120</v>
      </c>
      <c r="K1943" s="5" t="s">
        <v>22</v>
      </c>
      <c r="L1943" s="5" t="s">
        <v>23</v>
      </c>
      <c r="M1943" s="5">
        <v>1.69</v>
      </c>
      <c r="N1943" s="5" t="s">
        <v>57</v>
      </c>
      <c r="O1943" s="5">
        <v>20</v>
      </c>
    </row>
    <row r="1944" spans="1:15" x14ac:dyDescent="0.2">
      <c r="A1944" s="5" t="s">
        <v>6497</v>
      </c>
      <c r="B1944" s="5" t="s">
        <v>2573</v>
      </c>
      <c r="C1944" s="5">
        <v>34</v>
      </c>
      <c r="D1944" s="5" t="s">
        <v>50</v>
      </c>
      <c r="E1944" s="5" t="s">
        <v>6498</v>
      </c>
      <c r="F1944" s="5">
        <v>-8269</v>
      </c>
      <c r="G1944" s="5" t="s">
        <v>19</v>
      </c>
      <c r="H1944" s="5" t="s">
        <v>30</v>
      </c>
      <c r="I1944" s="5">
        <v>71171.490000000005</v>
      </c>
      <c r="J1944" s="5" t="s">
        <v>6499</v>
      </c>
      <c r="K1944" s="5" t="s">
        <v>62</v>
      </c>
      <c r="L1944" s="5" t="s">
        <v>73</v>
      </c>
      <c r="M1944" s="5">
        <v>1.78</v>
      </c>
      <c r="N1944" s="5" t="s">
        <v>74</v>
      </c>
      <c r="O1944" s="5">
        <v>4</v>
      </c>
    </row>
    <row r="1945" spans="1:15" x14ac:dyDescent="0.2">
      <c r="A1945" s="5" t="s">
        <v>6500</v>
      </c>
      <c r="B1945" s="5" t="s">
        <v>6501</v>
      </c>
      <c r="C1945" s="5">
        <v>24</v>
      </c>
      <c r="D1945" s="5" t="s">
        <v>27</v>
      </c>
      <c r="E1945" s="5" t="s">
        <v>6502</v>
      </c>
      <c r="F1945" s="5">
        <v>-2084</v>
      </c>
      <c r="G1945" s="5" t="s">
        <v>94</v>
      </c>
      <c r="H1945" s="5" t="s">
        <v>79</v>
      </c>
      <c r="I1945" s="5">
        <v>112259.47</v>
      </c>
      <c r="J1945" s="5" t="s">
        <v>1926</v>
      </c>
      <c r="K1945" s="5" t="s">
        <v>136</v>
      </c>
      <c r="L1945" s="5" t="s">
        <v>23</v>
      </c>
      <c r="M1945" s="5">
        <v>3.47</v>
      </c>
      <c r="N1945" s="5" t="s">
        <v>41</v>
      </c>
      <c r="O1945" s="5">
        <v>23</v>
      </c>
    </row>
    <row r="1946" spans="1:15" x14ac:dyDescent="0.2">
      <c r="A1946" s="5" t="s">
        <v>6503</v>
      </c>
      <c r="B1946" s="5" t="s">
        <v>6504</v>
      </c>
      <c r="C1946" s="5">
        <v>41</v>
      </c>
      <c r="D1946" s="5" t="s">
        <v>17</v>
      </c>
      <c r="E1946" s="5" t="s">
        <v>6505</v>
      </c>
      <c r="F1946" s="5">
        <v>-9427</v>
      </c>
      <c r="G1946" s="5" t="s">
        <v>29</v>
      </c>
      <c r="H1946" s="5" t="s">
        <v>66</v>
      </c>
      <c r="I1946" s="5">
        <v>69420.23</v>
      </c>
      <c r="J1946" s="5" t="s">
        <v>1481</v>
      </c>
      <c r="K1946" s="5" t="s">
        <v>81</v>
      </c>
      <c r="L1946" s="5" t="s">
        <v>73</v>
      </c>
      <c r="M1946" s="5">
        <v>4.95</v>
      </c>
      <c r="N1946" s="5" t="s">
        <v>33</v>
      </c>
      <c r="O1946" s="5">
        <v>7</v>
      </c>
    </row>
    <row r="1947" spans="1:15" x14ac:dyDescent="0.2">
      <c r="A1947" s="5" t="s">
        <v>6506</v>
      </c>
      <c r="B1947" s="5" t="s">
        <v>906</v>
      </c>
      <c r="C1947" s="5">
        <v>33</v>
      </c>
      <c r="D1947" s="5" t="s">
        <v>17</v>
      </c>
      <c r="E1947" s="5" t="s">
        <v>6507</v>
      </c>
      <c r="F1947" s="5">
        <v>-8204</v>
      </c>
      <c r="G1947" s="5" t="s">
        <v>52</v>
      </c>
      <c r="H1947" s="5" t="s">
        <v>38</v>
      </c>
      <c r="I1947" s="5">
        <v>73700.600000000006</v>
      </c>
      <c r="J1947" s="5" t="s">
        <v>1873</v>
      </c>
      <c r="K1947" s="5" t="s">
        <v>22</v>
      </c>
      <c r="L1947" s="5" t="s">
        <v>56</v>
      </c>
      <c r="M1947" s="5">
        <v>2.23</v>
      </c>
      <c r="N1947" s="5" t="s">
        <v>74</v>
      </c>
      <c r="O1947" s="5">
        <v>39</v>
      </c>
    </row>
    <row r="1948" spans="1:15" x14ac:dyDescent="0.2">
      <c r="A1948" s="5" t="s">
        <v>6508</v>
      </c>
      <c r="B1948" s="5" t="s">
        <v>6509</v>
      </c>
      <c r="C1948" s="5">
        <v>23</v>
      </c>
      <c r="D1948" s="5" t="s">
        <v>50</v>
      </c>
      <c r="E1948" s="5" t="s">
        <v>6510</v>
      </c>
      <c r="F1948" s="5">
        <v>-9041</v>
      </c>
      <c r="G1948" s="5" t="s">
        <v>29</v>
      </c>
      <c r="H1948" s="5" t="s">
        <v>38</v>
      </c>
      <c r="I1948" s="5">
        <v>48526.1</v>
      </c>
      <c r="J1948" s="5" t="s">
        <v>5112</v>
      </c>
      <c r="K1948" s="5" t="s">
        <v>118</v>
      </c>
      <c r="L1948" s="5" t="s">
        <v>32</v>
      </c>
      <c r="M1948" s="5">
        <v>1.64</v>
      </c>
      <c r="N1948" s="5" t="s">
        <v>33</v>
      </c>
      <c r="O1948" s="5">
        <v>8</v>
      </c>
    </row>
    <row r="1949" spans="1:15" x14ac:dyDescent="0.2">
      <c r="A1949" s="5" t="s">
        <v>6511</v>
      </c>
      <c r="B1949" s="5" t="s">
        <v>6512</v>
      </c>
      <c r="C1949" s="5">
        <v>47</v>
      </c>
      <c r="D1949" s="5" t="s">
        <v>17</v>
      </c>
      <c r="E1949" s="5" t="s">
        <v>6513</v>
      </c>
      <c r="F1949" s="5">
        <v>-10818</v>
      </c>
      <c r="G1949" s="5" t="s">
        <v>78</v>
      </c>
      <c r="H1949" s="5" t="s">
        <v>53</v>
      </c>
      <c r="I1949" s="5">
        <v>134617.04</v>
      </c>
      <c r="J1949" s="5" t="s">
        <v>6514</v>
      </c>
      <c r="K1949" s="5" t="s">
        <v>40</v>
      </c>
      <c r="L1949" s="5" t="s">
        <v>73</v>
      </c>
      <c r="M1949" s="5">
        <v>4.71</v>
      </c>
      <c r="N1949" s="5" t="s">
        <v>41</v>
      </c>
      <c r="O1949" s="5">
        <v>10</v>
      </c>
    </row>
    <row r="1950" spans="1:15" x14ac:dyDescent="0.2">
      <c r="A1950" s="5" t="s">
        <v>6515</v>
      </c>
      <c r="B1950" s="5" t="s">
        <v>2362</v>
      </c>
      <c r="C1950" s="5">
        <v>61</v>
      </c>
      <c r="D1950" s="5" t="s">
        <v>17</v>
      </c>
      <c r="E1950" s="5" t="s">
        <v>6516</v>
      </c>
      <c r="F1950" s="5">
        <v>-10147</v>
      </c>
      <c r="G1950" s="5" t="s">
        <v>99</v>
      </c>
      <c r="H1950" s="5" t="s">
        <v>194</v>
      </c>
      <c r="I1950" s="5">
        <v>107002.56</v>
      </c>
      <c r="J1950" s="5" t="s">
        <v>1639</v>
      </c>
      <c r="K1950" s="5" t="s">
        <v>136</v>
      </c>
      <c r="L1950" s="5" t="s">
        <v>23</v>
      </c>
      <c r="M1950" s="5">
        <v>1.04</v>
      </c>
      <c r="N1950" s="5" t="s">
        <v>57</v>
      </c>
      <c r="O1950" s="5">
        <v>14</v>
      </c>
    </row>
    <row r="1951" spans="1:15" x14ac:dyDescent="0.2">
      <c r="A1951" s="5" t="s">
        <v>6517</v>
      </c>
      <c r="B1951" s="5" t="s">
        <v>5047</v>
      </c>
      <c r="C1951" s="5">
        <v>62</v>
      </c>
      <c r="D1951" s="5" t="s">
        <v>17</v>
      </c>
      <c r="E1951" s="5" t="s">
        <v>6518</v>
      </c>
      <c r="F1951" s="5">
        <v>-4284</v>
      </c>
      <c r="G1951" s="5" t="s">
        <v>78</v>
      </c>
      <c r="H1951" s="5" t="s">
        <v>20</v>
      </c>
      <c r="I1951" s="5">
        <v>125958.1</v>
      </c>
      <c r="J1951" s="5" t="s">
        <v>4784</v>
      </c>
      <c r="K1951" s="5" t="s">
        <v>47</v>
      </c>
      <c r="L1951" s="5" t="s">
        <v>32</v>
      </c>
      <c r="M1951" s="5">
        <v>1.58</v>
      </c>
      <c r="N1951" s="5" t="s">
        <v>74</v>
      </c>
      <c r="O1951" s="5">
        <v>29</v>
      </c>
    </row>
    <row r="1952" spans="1:15" x14ac:dyDescent="0.2">
      <c r="A1952" s="5" t="s">
        <v>6519</v>
      </c>
      <c r="B1952" s="5" t="s">
        <v>6520</v>
      </c>
      <c r="C1952" s="5">
        <v>43</v>
      </c>
      <c r="D1952" s="5" t="s">
        <v>17</v>
      </c>
      <c r="E1952" s="5" t="s">
        <v>6521</v>
      </c>
      <c r="F1952" s="5">
        <v>-6344</v>
      </c>
      <c r="G1952" s="5" t="s">
        <v>99</v>
      </c>
      <c r="H1952" s="5" t="s">
        <v>20</v>
      </c>
      <c r="I1952" s="5">
        <v>102146.69</v>
      </c>
      <c r="J1952" s="5" t="s">
        <v>6522</v>
      </c>
      <c r="K1952" s="5" t="s">
        <v>55</v>
      </c>
      <c r="L1952" s="5" t="s">
        <v>73</v>
      </c>
      <c r="M1952" s="5">
        <v>1.35</v>
      </c>
      <c r="N1952" s="5" t="s">
        <v>33</v>
      </c>
      <c r="O1952" s="5">
        <v>11</v>
      </c>
    </row>
    <row r="1953" spans="1:15" x14ac:dyDescent="0.2">
      <c r="A1953" s="5" t="s">
        <v>6523</v>
      </c>
      <c r="B1953" s="5" t="s">
        <v>982</v>
      </c>
      <c r="C1953" s="5">
        <v>43</v>
      </c>
      <c r="D1953" s="5" t="s">
        <v>17</v>
      </c>
      <c r="E1953" s="5" t="s">
        <v>6524</v>
      </c>
      <c r="F1953" s="5">
        <v>-4394</v>
      </c>
      <c r="G1953" s="5" t="s">
        <v>85</v>
      </c>
      <c r="H1953" s="5" t="s">
        <v>66</v>
      </c>
      <c r="I1953" s="5">
        <v>37310.660000000003</v>
      </c>
      <c r="J1953" s="5" t="s">
        <v>6525</v>
      </c>
      <c r="K1953" s="5" t="s">
        <v>22</v>
      </c>
      <c r="L1953" s="5" t="s">
        <v>73</v>
      </c>
      <c r="M1953" s="5">
        <v>3.21</v>
      </c>
      <c r="N1953" s="5" t="s">
        <v>24</v>
      </c>
      <c r="O1953" s="5">
        <v>11</v>
      </c>
    </row>
    <row r="1954" spans="1:15" x14ac:dyDescent="0.2">
      <c r="A1954" s="5" t="s">
        <v>6526</v>
      </c>
      <c r="B1954" s="5" t="s">
        <v>6527</v>
      </c>
      <c r="C1954" s="5">
        <v>48</v>
      </c>
      <c r="D1954" s="5" t="s">
        <v>50</v>
      </c>
      <c r="E1954" s="5" t="s">
        <v>6528</v>
      </c>
      <c r="F1954" s="5">
        <v>-9447</v>
      </c>
      <c r="G1954" s="5" t="s">
        <v>29</v>
      </c>
      <c r="H1954" s="5" t="s">
        <v>38</v>
      </c>
      <c r="I1954" s="5">
        <v>175075.65</v>
      </c>
      <c r="J1954" s="5" t="s">
        <v>3681</v>
      </c>
      <c r="K1954" s="5" t="s">
        <v>127</v>
      </c>
      <c r="L1954" s="5" t="s">
        <v>23</v>
      </c>
      <c r="M1954" s="5">
        <v>2.0299999999999998</v>
      </c>
      <c r="N1954" s="5" t="s">
        <v>74</v>
      </c>
      <c r="O1954" s="5">
        <v>40</v>
      </c>
    </row>
    <row r="1955" spans="1:15" x14ac:dyDescent="0.2">
      <c r="A1955" s="5" t="s">
        <v>6529</v>
      </c>
      <c r="B1955" s="5" t="s">
        <v>6530</v>
      </c>
      <c r="C1955" s="5">
        <v>59</v>
      </c>
      <c r="D1955" s="5" t="s">
        <v>17</v>
      </c>
      <c r="E1955" s="5" t="s">
        <v>6531</v>
      </c>
      <c r="F1955" s="5">
        <v>-6399</v>
      </c>
      <c r="G1955" s="5" t="s">
        <v>99</v>
      </c>
      <c r="H1955" s="5" t="s">
        <v>144</v>
      </c>
      <c r="I1955" s="5">
        <v>48596.41</v>
      </c>
      <c r="J1955" s="5" t="s">
        <v>6532</v>
      </c>
      <c r="K1955" s="5" t="s">
        <v>62</v>
      </c>
      <c r="L1955" s="5" t="s">
        <v>73</v>
      </c>
      <c r="M1955" s="5">
        <v>2.73</v>
      </c>
      <c r="N1955" s="5" t="s">
        <v>24</v>
      </c>
      <c r="O1955" s="5">
        <v>14</v>
      </c>
    </row>
    <row r="1956" spans="1:15" x14ac:dyDescent="0.2">
      <c r="A1956" s="5" t="s">
        <v>6533</v>
      </c>
      <c r="B1956" s="5" t="s">
        <v>6534</v>
      </c>
      <c r="C1956" s="5">
        <v>53</v>
      </c>
      <c r="D1956" s="5" t="s">
        <v>17</v>
      </c>
      <c r="E1956" s="5" t="s">
        <v>6535</v>
      </c>
      <c r="F1956" s="5">
        <v>-8514</v>
      </c>
      <c r="G1956" s="5" t="s">
        <v>37</v>
      </c>
      <c r="H1956" s="5" t="s">
        <v>66</v>
      </c>
      <c r="I1956" s="5">
        <v>136102.26</v>
      </c>
      <c r="J1956" s="5" t="s">
        <v>6536</v>
      </c>
      <c r="K1956" s="5" t="s">
        <v>127</v>
      </c>
      <c r="L1956" s="5" t="s">
        <v>32</v>
      </c>
      <c r="M1956" s="5">
        <v>1.3</v>
      </c>
      <c r="N1956" s="5" t="s">
        <v>41</v>
      </c>
      <c r="O1956" s="5">
        <v>3</v>
      </c>
    </row>
    <row r="1957" spans="1:15" x14ac:dyDescent="0.2">
      <c r="A1957" s="5" t="s">
        <v>6537</v>
      </c>
      <c r="B1957" s="5" t="s">
        <v>6538</v>
      </c>
      <c r="C1957" s="5">
        <v>30</v>
      </c>
      <c r="D1957" s="5" t="s">
        <v>27</v>
      </c>
      <c r="E1957" s="5" t="s">
        <v>6539</v>
      </c>
      <c r="F1957" s="5">
        <v>-3012</v>
      </c>
      <c r="G1957" s="5" t="s">
        <v>99</v>
      </c>
      <c r="H1957" s="5" t="s">
        <v>20</v>
      </c>
      <c r="I1957" s="5">
        <v>90417.63</v>
      </c>
      <c r="J1957" s="5" t="s">
        <v>2992</v>
      </c>
      <c r="K1957" s="5" t="s">
        <v>40</v>
      </c>
      <c r="L1957" s="5" t="s">
        <v>73</v>
      </c>
      <c r="M1957" s="5">
        <v>3.66</v>
      </c>
      <c r="N1957" s="5" t="s">
        <v>41</v>
      </c>
      <c r="O1957" s="5">
        <v>5</v>
      </c>
    </row>
    <row r="1958" spans="1:15" x14ac:dyDescent="0.2">
      <c r="A1958" s="5" t="s">
        <v>6540</v>
      </c>
      <c r="B1958" s="5" t="s">
        <v>3662</v>
      </c>
      <c r="C1958" s="5">
        <v>61</v>
      </c>
      <c r="D1958" s="5" t="s">
        <v>27</v>
      </c>
      <c r="E1958" s="5" t="s">
        <v>6541</v>
      </c>
      <c r="F1958" s="5">
        <v>-5233</v>
      </c>
      <c r="G1958" s="5" t="s">
        <v>37</v>
      </c>
      <c r="H1958" s="5" t="s">
        <v>71</v>
      </c>
      <c r="I1958" s="5">
        <v>145189.56</v>
      </c>
      <c r="J1958" s="5" t="s">
        <v>5692</v>
      </c>
      <c r="K1958" s="5" t="s">
        <v>81</v>
      </c>
      <c r="L1958" s="5" t="s">
        <v>73</v>
      </c>
      <c r="M1958" s="5">
        <v>3.92</v>
      </c>
      <c r="N1958" s="5" t="s">
        <v>57</v>
      </c>
      <c r="O1958" s="5">
        <v>10</v>
      </c>
    </row>
    <row r="1959" spans="1:15" x14ac:dyDescent="0.2">
      <c r="A1959" s="5" t="s">
        <v>6542</v>
      </c>
      <c r="B1959" s="5" t="s">
        <v>6543</v>
      </c>
      <c r="C1959" s="5">
        <v>40</v>
      </c>
      <c r="D1959" s="5" t="s">
        <v>50</v>
      </c>
      <c r="E1959" s="5" t="s">
        <v>6544</v>
      </c>
      <c r="F1959" s="5">
        <v>-4629</v>
      </c>
      <c r="G1959" s="5" t="s">
        <v>116</v>
      </c>
      <c r="H1959" s="5" t="s">
        <v>79</v>
      </c>
      <c r="I1959" s="5">
        <v>152287.47</v>
      </c>
      <c r="J1959" s="5" t="s">
        <v>5719</v>
      </c>
      <c r="K1959" s="5" t="s">
        <v>22</v>
      </c>
      <c r="L1959" s="5" t="s">
        <v>73</v>
      </c>
      <c r="M1959" s="5">
        <v>1.93</v>
      </c>
      <c r="N1959" s="5" t="s">
        <v>41</v>
      </c>
      <c r="O1959" s="5">
        <v>8</v>
      </c>
    </row>
    <row r="1960" spans="1:15" x14ac:dyDescent="0.2">
      <c r="A1960" s="5" t="s">
        <v>6545</v>
      </c>
      <c r="B1960" s="5" t="s">
        <v>2225</v>
      </c>
      <c r="C1960" s="5">
        <v>59</v>
      </c>
      <c r="D1960" s="5" t="s">
        <v>50</v>
      </c>
      <c r="E1960" s="5" t="s">
        <v>6546</v>
      </c>
      <c r="F1960" s="5">
        <v>-10239</v>
      </c>
      <c r="G1960" s="5" t="s">
        <v>99</v>
      </c>
      <c r="H1960" s="5" t="s">
        <v>144</v>
      </c>
      <c r="I1960" s="5">
        <v>153910.65</v>
      </c>
      <c r="J1960" s="5" t="s">
        <v>5379</v>
      </c>
      <c r="K1960" s="5" t="s">
        <v>47</v>
      </c>
      <c r="L1960" s="5" t="s">
        <v>32</v>
      </c>
      <c r="M1960" s="5">
        <v>3.63</v>
      </c>
      <c r="N1960" s="5" t="s">
        <v>41</v>
      </c>
      <c r="O1960" s="5">
        <v>31</v>
      </c>
    </row>
    <row r="1961" spans="1:15" x14ac:dyDescent="0.2">
      <c r="A1961" s="5" t="s">
        <v>6547</v>
      </c>
      <c r="B1961" s="5" t="s">
        <v>6548</v>
      </c>
      <c r="C1961" s="5">
        <v>38</v>
      </c>
      <c r="D1961" s="5" t="s">
        <v>17</v>
      </c>
      <c r="E1961" s="5" t="s">
        <v>6549</v>
      </c>
      <c r="F1961" s="5">
        <v>-10903</v>
      </c>
      <c r="G1961" s="5" t="s">
        <v>29</v>
      </c>
      <c r="H1961" s="5" t="s">
        <v>173</v>
      </c>
      <c r="I1961" s="5">
        <v>90099.69</v>
      </c>
      <c r="J1961" s="5" t="s">
        <v>1182</v>
      </c>
      <c r="K1961" s="5" t="s">
        <v>55</v>
      </c>
      <c r="L1961" s="5" t="s">
        <v>32</v>
      </c>
      <c r="M1961" s="5">
        <v>2.4700000000000002</v>
      </c>
      <c r="N1961" s="5" t="s">
        <v>57</v>
      </c>
      <c r="O1961" s="5">
        <v>11</v>
      </c>
    </row>
    <row r="1962" spans="1:15" x14ac:dyDescent="0.2">
      <c r="A1962" s="5" t="s">
        <v>6550</v>
      </c>
      <c r="B1962" s="5" t="s">
        <v>6551</v>
      </c>
      <c r="C1962" s="5">
        <v>32</v>
      </c>
      <c r="D1962" s="5" t="s">
        <v>17</v>
      </c>
      <c r="E1962" s="5" t="s">
        <v>6552</v>
      </c>
      <c r="F1962" s="5">
        <v>-3893</v>
      </c>
      <c r="G1962" s="5" t="s">
        <v>85</v>
      </c>
      <c r="H1962" s="5" t="s">
        <v>30</v>
      </c>
      <c r="I1962" s="5">
        <v>57368.05</v>
      </c>
      <c r="J1962" s="5" t="s">
        <v>2496</v>
      </c>
      <c r="K1962" s="5" t="s">
        <v>47</v>
      </c>
      <c r="L1962" s="5" t="s">
        <v>23</v>
      </c>
      <c r="M1962" s="5">
        <v>2.75</v>
      </c>
      <c r="N1962" s="5" t="s">
        <v>57</v>
      </c>
      <c r="O1962" s="5">
        <v>32</v>
      </c>
    </row>
    <row r="1963" spans="1:15" x14ac:dyDescent="0.2">
      <c r="A1963" s="5" t="s">
        <v>6553</v>
      </c>
      <c r="B1963" s="5" t="s">
        <v>6554</v>
      </c>
      <c r="C1963" s="5">
        <v>56</v>
      </c>
      <c r="D1963" s="5" t="s">
        <v>17</v>
      </c>
      <c r="E1963" s="5" t="s">
        <v>6555</v>
      </c>
      <c r="F1963" s="5">
        <v>-9767</v>
      </c>
      <c r="G1963" s="5" t="s">
        <v>94</v>
      </c>
      <c r="H1963" s="5" t="s">
        <v>66</v>
      </c>
      <c r="I1963" s="5">
        <v>127675.1</v>
      </c>
      <c r="J1963" s="5" t="s">
        <v>2685</v>
      </c>
      <c r="K1963" s="5" t="s">
        <v>22</v>
      </c>
      <c r="L1963" s="5" t="s">
        <v>56</v>
      </c>
      <c r="M1963" s="5">
        <v>2.11</v>
      </c>
      <c r="N1963" s="5" t="s">
        <v>57</v>
      </c>
      <c r="O1963" s="5">
        <v>14</v>
      </c>
    </row>
    <row r="1964" spans="1:15" x14ac:dyDescent="0.2">
      <c r="A1964" s="5" t="s">
        <v>6556</v>
      </c>
      <c r="B1964" s="5" t="s">
        <v>6557</v>
      </c>
      <c r="C1964" s="5">
        <v>39</v>
      </c>
      <c r="D1964" s="5" t="s">
        <v>17</v>
      </c>
      <c r="E1964" s="5" t="s">
        <v>6558</v>
      </c>
      <c r="F1964" s="5">
        <v>-7857</v>
      </c>
      <c r="G1964" s="5" t="s">
        <v>78</v>
      </c>
      <c r="H1964" s="5" t="s">
        <v>71</v>
      </c>
      <c r="I1964" s="5">
        <v>68502.399999999994</v>
      </c>
      <c r="J1964" s="5" t="s">
        <v>6559</v>
      </c>
      <c r="K1964" s="5" t="s">
        <v>47</v>
      </c>
      <c r="L1964" s="5" t="s">
        <v>23</v>
      </c>
      <c r="M1964" s="5">
        <v>4.75</v>
      </c>
      <c r="N1964" s="5" t="s">
        <v>33</v>
      </c>
      <c r="O1964" s="5">
        <v>22</v>
      </c>
    </row>
    <row r="1965" spans="1:15" x14ac:dyDescent="0.2">
      <c r="A1965" s="5" t="s">
        <v>6560</v>
      </c>
      <c r="B1965" s="5" t="s">
        <v>2515</v>
      </c>
      <c r="C1965" s="5">
        <v>43</v>
      </c>
      <c r="D1965" s="5" t="s">
        <v>17</v>
      </c>
      <c r="E1965" s="5" t="s">
        <v>6561</v>
      </c>
      <c r="F1965" s="5">
        <v>-9980</v>
      </c>
      <c r="G1965" s="5" t="s">
        <v>116</v>
      </c>
      <c r="H1965" s="5" t="s">
        <v>20</v>
      </c>
      <c r="I1965" s="5">
        <v>137737.94</v>
      </c>
      <c r="J1965" s="5" t="s">
        <v>4624</v>
      </c>
      <c r="K1965" s="5" t="s">
        <v>136</v>
      </c>
      <c r="L1965" s="5" t="s">
        <v>23</v>
      </c>
      <c r="M1965" s="5">
        <v>3.82</v>
      </c>
      <c r="N1965" s="5" t="s">
        <v>33</v>
      </c>
      <c r="O1965" s="5">
        <v>33</v>
      </c>
    </row>
    <row r="1966" spans="1:15" x14ac:dyDescent="0.2">
      <c r="A1966" s="5" t="s">
        <v>6562</v>
      </c>
      <c r="B1966" s="5" t="s">
        <v>3176</v>
      </c>
      <c r="C1966" s="5">
        <v>32</v>
      </c>
      <c r="D1966" s="5" t="s">
        <v>50</v>
      </c>
      <c r="E1966" s="5" t="s">
        <v>6563</v>
      </c>
      <c r="F1966" s="5">
        <v>-4378</v>
      </c>
      <c r="G1966" s="5" t="s">
        <v>19</v>
      </c>
      <c r="H1966" s="5" t="s">
        <v>38</v>
      </c>
      <c r="I1966" s="5">
        <v>124728.7</v>
      </c>
      <c r="J1966" s="5" t="s">
        <v>5832</v>
      </c>
      <c r="K1966" s="5" t="s">
        <v>81</v>
      </c>
      <c r="L1966" s="5" t="s">
        <v>73</v>
      </c>
      <c r="M1966" s="5">
        <v>1.9</v>
      </c>
      <c r="N1966" s="5" t="s">
        <v>57</v>
      </c>
      <c r="O1966" s="5">
        <v>26</v>
      </c>
    </row>
    <row r="1967" spans="1:15" x14ac:dyDescent="0.2">
      <c r="A1967" s="5" t="s">
        <v>6564</v>
      </c>
      <c r="B1967" s="5" t="s">
        <v>6565</v>
      </c>
      <c r="C1967" s="5">
        <v>26</v>
      </c>
      <c r="D1967" s="5" t="s">
        <v>50</v>
      </c>
      <c r="E1967" s="5" t="s">
        <v>6566</v>
      </c>
      <c r="F1967" s="5">
        <v>-3891</v>
      </c>
      <c r="G1967" s="5" t="s">
        <v>52</v>
      </c>
      <c r="H1967" s="5" t="s">
        <v>66</v>
      </c>
      <c r="I1967" s="5">
        <v>98886.96</v>
      </c>
      <c r="J1967" s="5" t="s">
        <v>86</v>
      </c>
      <c r="K1967" s="5" t="s">
        <v>104</v>
      </c>
      <c r="L1967" s="5" t="s">
        <v>32</v>
      </c>
      <c r="M1967" s="5">
        <v>4.74</v>
      </c>
      <c r="N1967" s="5" t="s">
        <v>74</v>
      </c>
      <c r="O1967" s="5">
        <v>3</v>
      </c>
    </row>
    <row r="1968" spans="1:15" x14ac:dyDescent="0.2">
      <c r="A1968" s="5" t="s">
        <v>6567</v>
      </c>
      <c r="B1968" s="5" t="s">
        <v>6568</v>
      </c>
      <c r="C1968" s="5">
        <v>44</v>
      </c>
      <c r="D1968" s="5" t="s">
        <v>17</v>
      </c>
      <c r="E1968" s="5" t="s">
        <v>6569</v>
      </c>
      <c r="F1968" s="5">
        <v>-3355</v>
      </c>
      <c r="G1968" s="5" t="s">
        <v>29</v>
      </c>
      <c r="H1968" s="5" t="s">
        <v>30</v>
      </c>
      <c r="I1968" s="5">
        <v>156382.92000000001</v>
      </c>
      <c r="J1968" s="5" t="s">
        <v>3563</v>
      </c>
      <c r="K1968" s="5" t="s">
        <v>62</v>
      </c>
      <c r="L1968" s="5" t="s">
        <v>56</v>
      </c>
      <c r="M1968" s="5">
        <v>3.61</v>
      </c>
      <c r="N1968" s="5" t="s">
        <v>24</v>
      </c>
      <c r="O1968" s="5">
        <v>11</v>
      </c>
    </row>
    <row r="1969" spans="1:15" x14ac:dyDescent="0.2">
      <c r="A1969" s="5" t="s">
        <v>6570</v>
      </c>
      <c r="B1969" s="5" t="s">
        <v>365</v>
      </c>
      <c r="C1969" s="5">
        <v>30</v>
      </c>
      <c r="D1969" s="5" t="s">
        <v>17</v>
      </c>
      <c r="E1969" s="5" t="s">
        <v>6571</v>
      </c>
      <c r="F1969" s="5">
        <v>-6152</v>
      </c>
      <c r="G1969" s="5" t="s">
        <v>116</v>
      </c>
      <c r="H1969" s="5" t="s">
        <v>38</v>
      </c>
      <c r="I1969" s="5">
        <v>59271.98</v>
      </c>
      <c r="J1969" s="5" t="s">
        <v>5075</v>
      </c>
      <c r="K1969" s="5" t="s">
        <v>104</v>
      </c>
      <c r="L1969" s="5" t="s">
        <v>23</v>
      </c>
      <c r="M1969" s="5">
        <v>3.27</v>
      </c>
      <c r="N1969" s="5" t="s">
        <v>57</v>
      </c>
      <c r="O1969" s="5">
        <v>16</v>
      </c>
    </row>
    <row r="1970" spans="1:15" x14ac:dyDescent="0.2">
      <c r="A1970" s="5" t="s">
        <v>6572</v>
      </c>
      <c r="B1970" s="5" t="s">
        <v>6573</v>
      </c>
      <c r="C1970" s="5">
        <v>25</v>
      </c>
      <c r="D1970" s="5" t="s">
        <v>27</v>
      </c>
      <c r="E1970" s="5" t="s">
        <v>6574</v>
      </c>
      <c r="F1970" s="5">
        <v>-6349</v>
      </c>
      <c r="G1970" s="5" t="s">
        <v>45</v>
      </c>
      <c r="H1970" s="5" t="s">
        <v>30</v>
      </c>
      <c r="I1970" s="5">
        <v>63497.59</v>
      </c>
      <c r="J1970" s="5" t="s">
        <v>6575</v>
      </c>
      <c r="K1970" s="5" t="s">
        <v>118</v>
      </c>
      <c r="L1970" s="5" t="s">
        <v>23</v>
      </c>
      <c r="M1970" s="5">
        <v>1.29</v>
      </c>
      <c r="N1970" s="5" t="s">
        <v>33</v>
      </c>
      <c r="O1970" s="5">
        <v>14</v>
      </c>
    </row>
    <row r="1971" spans="1:15" x14ac:dyDescent="0.2">
      <c r="A1971" s="5" t="s">
        <v>6576</v>
      </c>
      <c r="B1971" s="5" t="s">
        <v>2334</v>
      </c>
      <c r="C1971" s="5">
        <v>37</v>
      </c>
      <c r="D1971" s="5" t="s">
        <v>50</v>
      </c>
      <c r="E1971" s="5" t="s">
        <v>6577</v>
      </c>
      <c r="F1971" s="5">
        <v>-10078</v>
      </c>
      <c r="G1971" s="5" t="s">
        <v>19</v>
      </c>
      <c r="H1971" s="5" t="s">
        <v>173</v>
      </c>
      <c r="I1971" s="5">
        <v>82312.92</v>
      </c>
      <c r="J1971" s="5" t="s">
        <v>340</v>
      </c>
      <c r="K1971" s="5" t="s">
        <v>104</v>
      </c>
      <c r="L1971" s="5" t="s">
        <v>23</v>
      </c>
      <c r="M1971" s="5">
        <v>2.38</v>
      </c>
      <c r="N1971" s="5" t="s">
        <v>57</v>
      </c>
      <c r="O1971" s="5">
        <v>9</v>
      </c>
    </row>
    <row r="1972" spans="1:15" x14ac:dyDescent="0.2">
      <c r="A1972" s="5" t="s">
        <v>6578</v>
      </c>
      <c r="B1972" s="5" t="s">
        <v>6579</v>
      </c>
      <c r="C1972" s="5">
        <v>61</v>
      </c>
      <c r="D1972" s="5" t="s">
        <v>50</v>
      </c>
      <c r="E1972" s="5" t="s">
        <v>6580</v>
      </c>
      <c r="F1972" s="5">
        <v>-8938</v>
      </c>
      <c r="G1972" s="5" t="s">
        <v>78</v>
      </c>
      <c r="H1972" s="5" t="s">
        <v>79</v>
      </c>
      <c r="I1972" s="5">
        <v>54724.79</v>
      </c>
      <c r="J1972" s="5" t="s">
        <v>1537</v>
      </c>
      <c r="K1972" s="5" t="s">
        <v>62</v>
      </c>
      <c r="L1972" s="5" t="s">
        <v>32</v>
      </c>
      <c r="M1972" s="5">
        <v>2.58</v>
      </c>
      <c r="N1972" s="5" t="s">
        <v>33</v>
      </c>
      <c r="O1972" s="5">
        <v>39</v>
      </c>
    </row>
    <row r="1973" spans="1:15" x14ac:dyDescent="0.2">
      <c r="A1973" s="5" t="s">
        <v>6581</v>
      </c>
      <c r="B1973" s="5" t="s">
        <v>4807</v>
      </c>
      <c r="C1973" s="5">
        <v>28</v>
      </c>
      <c r="D1973" s="5" t="s">
        <v>17</v>
      </c>
      <c r="E1973" s="5" t="s">
        <v>6582</v>
      </c>
      <c r="F1973" s="5">
        <v>-10877</v>
      </c>
      <c r="G1973" s="5" t="s">
        <v>37</v>
      </c>
      <c r="H1973" s="5" t="s">
        <v>66</v>
      </c>
      <c r="I1973" s="5">
        <v>99444.89</v>
      </c>
      <c r="J1973" s="5" t="s">
        <v>1051</v>
      </c>
      <c r="K1973" s="5" t="s">
        <v>55</v>
      </c>
      <c r="L1973" s="5" t="s">
        <v>73</v>
      </c>
      <c r="M1973" s="5">
        <v>3.95</v>
      </c>
      <c r="N1973" s="5" t="s">
        <v>24</v>
      </c>
      <c r="O1973" s="5">
        <v>5</v>
      </c>
    </row>
    <row r="1974" spans="1:15" x14ac:dyDescent="0.2">
      <c r="A1974" s="5" t="s">
        <v>6583</v>
      </c>
      <c r="B1974" s="5" t="s">
        <v>6565</v>
      </c>
      <c r="C1974" s="5">
        <v>63</v>
      </c>
      <c r="D1974" s="5" t="s">
        <v>17</v>
      </c>
      <c r="E1974" s="5" t="s">
        <v>6584</v>
      </c>
      <c r="F1974" s="5">
        <v>-2441</v>
      </c>
      <c r="G1974" s="5" t="s">
        <v>94</v>
      </c>
      <c r="H1974" s="5" t="s">
        <v>79</v>
      </c>
      <c r="I1974" s="5">
        <v>84326.7</v>
      </c>
      <c r="J1974" s="5" t="s">
        <v>3648</v>
      </c>
      <c r="K1974" s="5" t="s">
        <v>118</v>
      </c>
      <c r="L1974" s="5" t="s">
        <v>32</v>
      </c>
      <c r="M1974" s="5">
        <v>1.36</v>
      </c>
      <c r="N1974" s="5" t="s">
        <v>24</v>
      </c>
      <c r="O1974" s="5">
        <v>24</v>
      </c>
    </row>
    <row r="1975" spans="1:15" x14ac:dyDescent="0.2">
      <c r="A1975" s="5" t="s">
        <v>6585</v>
      </c>
      <c r="B1975" s="5" t="s">
        <v>6586</v>
      </c>
      <c r="C1975" s="5">
        <v>38</v>
      </c>
      <c r="D1975" s="5" t="s">
        <v>27</v>
      </c>
      <c r="E1975" s="5" t="s">
        <v>6587</v>
      </c>
      <c r="F1975" s="5">
        <v>-9911</v>
      </c>
      <c r="G1975" s="5" t="s">
        <v>85</v>
      </c>
      <c r="H1975" s="5" t="s">
        <v>194</v>
      </c>
      <c r="I1975" s="5">
        <v>76842.850000000006</v>
      </c>
      <c r="J1975" s="5" t="s">
        <v>1332</v>
      </c>
      <c r="K1975" s="5" t="s">
        <v>22</v>
      </c>
      <c r="L1975" s="5" t="s">
        <v>56</v>
      </c>
      <c r="M1975" s="5">
        <v>3.24</v>
      </c>
      <c r="N1975" s="5" t="s">
        <v>74</v>
      </c>
      <c r="O1975" s="5">
        <v>30</v>
      </c>
    </row>
    <row r="1976" spans="1:15" x14ac:dyDescent="0.2">
      <c r="A1976" s="5" t="s">
        <v>6588</v>
      </c>
      <c r="B1976" s="5" t="s">
        <v>447</v>
      </c>
      <c r="C1976" s="5">
        <v>64</v>
      </c>
      <c r="D1976" s="5" t="s">
        <v>17</v>
      </c>
      <c r="E1976" s="5" t="s">
        <v>6589</v>
      </c>
      <c r="F1976" s="5">
        <v>-10255</v>
      </c>
      <c r="G1976" s="5" t="s">
        <v>19</v>
      </c>
      <c r="H1976" s="5" t="s">
        <v>79</v>
      </c>
      <c r="I1976" s="5">
        <v>105074.8</v>
      </c>
      <c r="J1976" s="5" t="s">
        <v>6590</v>
      </c>
      <c r="K1976" s="5" t="s">
        <v>136</v>
      </c>
      <c r="L1976" s="5" t="s">
        <v>32</v>
      </c>
      <c r="M1976" s="5">
        <v>3.29</v>
      </c>
      <c r="N1976" s="5" t="s">
        <v>33</v>
      </c>
      <c r="O1976" s="5">
        <v>19</v>
      </c>
    </row>
    <row r="1977" spans="1:15" x14ac:dyDescent="0.2">
      <c r="A1977" s="5" t="s">
        <v>6591</v>
      </c>
      <c r="B1977" s="5" t="s">
        <v>6592</v>
      </c>
      <c r="C1977" s="5">
        <v>60</v>
      </c>
      <c r="D1977" s="5" t="s">
        <v>27</v>
      </c>
      <c r="E1977" s="5" t="s">
        <v>6593</v>
      </c>
      <c r="F1977" s="5">
        <v>-3840</v>
      </c>
      <c r="G1977" s="5" t="s">
        <v>29</v>
      </c>
      <c r="H1977" s="5" t="s">
        <v>194</v>
      </c>
      <c r="I1977" s="5">
        <v>124887.31</v>
      </c>
      <c r="J1977" s="5" t="s">
        <v>6594</v>
      </c>
      <c r="K1977" s="5" t="s">
        <v>118</v>
      </c>
      <c r="L1977" s="5" t="s">
        <v>32</v>
      </c>
      <c r="M1977" s="5">
        <v>3.07</v>
      </c>
      <c r="N1977" s="5" t="s">
        <v>33</v>
      </c>
      <c r="O1977" s="5">
        <v>36</v>
      </c>
    </row>
    <row r="1978" spans="1:15" x14ac:dyDescent="0.2">
      <c r="A1978" s="5" t="s">
        <v>6595</v>
      </c>
      <c r="B1978" s="5" t="s">
        <v>6557</v>
      </c>
      <c r="C1978" s="5">
        <v>50</v>
      </c>
      <c r="D1978" s="5" t="s">
        <v>50</v>
      </c>
      <c r="E1978" s="5" t="s">
        <v>6596</v>
      </c>
      <c r="F1978" s="5">
        <v>-7275</v>
      </c>
      <c r="G1978" s="5" t="s">
        <v>52</v>
      </c>
      <c r="H1978" s="5" t="s">
        <v>144</v>
      </c>
      <c r="I1978" s="5">
        <v>104804.28</v>
      </c>
      <c r="J1978" s="5" t="s">
        <v>2538</v>
      </c>
      <c r="K1978" s="5" t="s">
        <v>62</v>
      </c>
      <c r="L1978" s="5" t="s">
        <v>73</v>
      </c>
      <c r="M1978" s="5">
        <v>3.9</v>
      </c>
      <c r="N1978" s="5" t="s">
        <v>33</v>
      </c>
      <c r="O1978" s="5">
        <v>13</v>
      </c>
    </row>
    <row r="1979" spans="1:15" x14ac:dyDescent="0.2">
      <c r="A1979" s="5" t="s">
        <v>6597</v>
      </c>
      <c r="B1979" s="5" t="s">
        <v>431</v>
      </c>
      <c r="C1979" s="5">
        <v>36</v>
      </c>
      <c r="D1979" s="5" t="s">
        <v>50</v>
      </c>
      <c r="E1979" s="5" t="s">
        <v>6598</v>
      </c>
      <c r="F1979" s="5">
        <v>-10525</v>
      </c>
      <c r="G1979" s="5" t="s">
        <v>19</v>
      </c>
      <c r="H1979" s="5" t="s">
        <v>173</v>
      </c>
      <c r="I1979" s="5">
        <v>159674.39000000001</v>
      </c>
      <c r="J1979" s="5" t="s">
        <v>5619</v>
      </c>
      <c r="K1979" s="5" t="s">
        <v>127</v>
      </c>
      <c r="L1979" s="5" t="s">
        <v>32</v>
      </c>
      <c r="M1979" s="5">
        <v>4.8</v>
      </c>
      <c r="N1979" s="5" t="s">
        <v>74</v>
      </c>
      <c r="O1979" s="5">
        <v>37</v>
      </c>
    </row>
    <row r="1980" spans="1:15" x14ac:dyDescent="0.2">
      <c r="A1980" s="5" t="s">
        <v>6599</v>
      </c>
      <c r="B1980" s="5" t="s">
        <v>6600</v>
      </c>
      <c r="C1980" s="5">
        <v>61</v>
      </c>
      <c r="D1980" s="5" t="s">
        <v>27</v>
      </c>
      <c r="E1980" s="5" t="s">
        <v>6601</v>
      </c>
      <c r="F1980" s="5">
        <v>-6371</v>
      </c>
      <c r="G1980" s="5" t="s">
        <v>116</v>
      </c>
      <c r="H1980" s="5" t="s">
        <v>71</v>
      </c>
      <c r="I1980" s="5">
        <v>85137.26</v>
      </c>
      <c r="J1980" s="5" t="s">
        <v>6602</v>
      </c>
      <c r="K1980" s="5" t="s">
        <v>127</v>
      </c>
      <c r="L1980" s="5" t="s">
        <v>56</v>
      </c>
      <c r="M1980" s="5">
        <v>2.87</v>
      </c>
      <c r="N1980" s="5" t="s">
        <v>74</v>
      </c>
      <c r="O1980" s="5">
        <v>3</v>
      </c>
    </row>
    <row r="1981" spans="1:15" x14ac:dyDescent="0.2">
      <c r="A1981" s="5" t="s">
        <v>6603</v>
      </c>
      <c r="B1981" s="5" t="s">
        <v>6604</v>
      </c>
      <c r="C1981" s="5">
        <v>43</v>
      </c>
      <c r="D1981" s="5" t="s">
        <v>17</v>
      </c>
      <c r="E1981" s="5" t="s">
        <v>6605</v>
      </c>
      <c r="F1981" s="5">
        <v>-5984</v>
      </c>
      <c r="G1981" s="5" t="s">
        <v>116</v>
      </c>
      <c r="H1981" s="5" t="s">
        <v>38</v>
      </c>
      <c r="I1981" s="5">
        <v>174336.48</v>
      </c>
      <c r="J1981" s="5" t="s">
        <v>5285</v>
      </c>
      <c r="K1981" s="5" t="s">
        <v>136</v>
      </c>
      <c r="L1981" s="5" t="s">
        <v>73</v>
      </c>
      <c r="M1981" s="5">
        <v>3.78</v>
      </c>
      <c r="N1981" s="5" t="s">
        <v>41</v>
      </c>
      <c r="O1981" s="5">
        <v>8</v>
      </c>
    </row>
    <row r="1982" spans="1:15" x14ac:dyDescent="0.2">
      <c r="A1982" s="5" t="s">
        <v>6606</v>
      </c>
      <c r="B1982" s="5" t="s">
        <v>5125</v>
      </c>
      <c r="C1982" s="5">
        <v>45</v>
      </c>
      <c r="D1982" s="5" t="s">
        <v>50</v>
      </c>
      <c r="E1982" s="5" t="s">
        <v>6607</v>
      </c>
      <c r="F1982" s="5">
        <v>-6223</v>
      </c>
      <c r="G1982" s="5" t="s">
        <v>19</v>
      </c>
      <c r="H1982" s="5" t="s">
        <v>30</v>
      </c>
      <c r="I1982" s="5">
        <v>84678.28</v>
      </c>
      <c r="J1982" s="5" t="s">
        <v>616</v>
      </c>
      <c r="K1982" s="5" t="s">
        <v>40</v>
      </c>
      <c r="L1982" s="5" t="s">
        <v>73</v>
      </c>
      <c r="M1982" s="5">
        <v>1.38</v>
      </c>
      <c r="N1982" s="5" t="s">
        <v>57</v>
      </c>
      <c r="O1982" s="5">
        <v>21</v>
      </c>
    </row>
    <row r="1983" spans="1:15" x14ac:dyDescent="0.2">
      <c r="A1983" s="5" t="s">
        <v>6608</v>
      </c>
      <c r="B1983" s="5" t="s">
        <v>824</v>
      </c>
      <c r="C1983" s="5">
        <v>51</v>
      </c>
      <c r="D1983" s="5" t="s">
        <v>27</v>
      </c>
      <c r="E1983" s="5" t="s">
        <v>6609</v>
      </c>
      <c r="F1983" s="5">
        <v>-4785</v>
      </c>
      <c r="G1983" s="5" t="s">
        <v>99</v>
      </c>
      <c r="H1983" s="5" t="s">
        <v>53</v>
      </c>
      <c r="I1983" s="5">
        <v>112778.97</v>
      </c>
      <c r="J1983" s="5" t="s">
        <v>6610</v>
      </c>
      <c r="K1983" s="5" t="s">
        <v>62</v>
      </c>
      <c r="L1983" s="5" t="s">
        <v>23</v>
      </c>
      <c r="M1983" s="5">
        <v>4.34</v>
      </c>
      <c r="N1983" s="5" t="s">
        <v>57</v>
      </c>
      <c r="O1983" s="5">
        <v>22</v>
      </c>
    </row>
    <row r="1984" spans="1:15" x14ac:dyDescent="0.2">
      <c r="A1984" s="5" t="s">
        <v>6611</v>
      </c>
      <c r="B1984" s="5" t="s">
        <v>412</v>
      </c>
      <c r="C1984" s="5">
        <v>60</v>
      </c>
      <c r="D1984" s="5" t="s">
        <v>50</v>
      </c>
      <c r="E1984" s="5" t="s">
        <v>6612</v>
      </c>
      <c r="F1984" s="5">
        <v>-3783</v>
      </c>
      <c r="G1984" s="5" t="s">
        <v>29</v>
      </c>
      <c r="H1984" s="5" t="s">
        <v>66</v>
      </c>
      <c r="I1984" s="5">
        <v>41425.14</v>
      </c>
      <c r="J1984" s="5" t="s">
        <v>6613</v>
      </c>
      <c r="K1984" s="5" t="s">
        <v>118</v>
      </c>
      <c r="L1984" s="5" t="s">
        <v>73</v>
      </c>
      <c r="M1984" s="5">
        <v>3.51</v>
      </c>
      <c r="N1984" s="5" t="s">
        <v>74</v>
      </c>
      <c r="O1984" s="5">
        <v>12</v>
      </c>
    </row>
    <row r="1985" spans="1:15" x14ac:dyDescent="0.2">
      <c r="A1985" s="5" t="s">
        <v>6614</v>
      </c>
      <c r="B1985" s="5" t="s">
        <v>6615</v>
      </c>
      <c r="C1985" s="5">
        <v>37</v>
      </c>
      <c r="D1985" s="5" t="s">
        <v>27</v>
      </c>
      <c r="E1985" s="5" t="s">
        <v>6616</v>
      </c>
      <c r="F1985" s="5">
        <v>-7669</v>
      </c>
      <c r="G1985" s="5" t="s">
        <v>94</v>
      </c>
      <c r="H1985" s="5" t="s">
        <v>144</v>
      </c>
      <c r="I1985" s="5">
        <v>78584.539999999994</v>
      </c>
      <c r="J1985" s="5" t="s">
        <v>219</v>
      </c>
      <c r="K1985" s="5" t="s">
        <v>136</v>
      </c>
      <c r="L1985" s="5" t="s">
        <v>73</v>
      </c>
      <c r="M1985" s="5">
        <v>2.6</v>
      </c>
      <c r="N1985" s="5" t="s">
        <v>57</v>
      </c>
      <c r="O1985" s="5">
        <v>28</v>
      </c>
    </row>
    <row r="1986" spans="1:15" x14ac:dyDescent="0.2">
      <c r="A1986" s="5" t="s">
        <v>6617</v>
      </c>
      <c r="B1986" s="5" t="s">
        <v>1146</v>
      </c>
      <c r="C1986" s="5">
        <v>28</v>
      </c>
      <c r="D1986" s="5" t="s">
        <v>50</v>
      </c>
      <c r="E1986" s="5" t="s">
        <v>6618</v>
      </c>
      <c r="F1986" s="5">
        <v>-10502</v>
      </c>
      <c r="G1986" s="5" t="s">
        <v>99</v>
      </c>
      <c r="H1986" s="5" t="s">
        <v>194</v>
      </c>
      <c r="I1986" s="5">
        <v>53050.41</v>
      </c>
      <c r="J1986" s="5" t="s">
        <v>6619</v>
      </c>
      <c r="K1986" s="5" t="s">
        <v>62</v>
      </c>
      <c r="L1986" s="5" t="s">
        <v>73</v>
      </c>
      <c r="M1986" s="5">
        <v>4.9800000000000004</v>
      </c>
      <c r="N1986" s="5" t="s">
        <v>57</v>
      </c>
      <c r="O1986" s="5">
        <v>13</v>
      </c>
    </row>
    <row r="1987" spans="1:15" x14ac:dyDescent="0.2">
      <c r="A1987" s="5" t="s">
        <v>6620</v>
      </c>
      <c r="B1987" s="5" t="s">
        <v>6621</v>
      </c>
      <c r="C1987" s="5">
        <v>45</v>
      </c>
      <c r="D1987" s="5" t="s">
        <v>17</v>
      </c>
      <c r="E1987" s="5" t="s">
        <v>6622</v>
      </c>
      <c r="F1987" s="5">
        <v>-3757</v>
      </c>
      <c r="G1987" s="5" t="s">
        <v>94</v>
      </c>
      <c r="H1987" s="5" t="s">
        <v>144</v>
      </c>
      <c r="I1987" s="5">
        <v>62689.71</v>
      </c>
      <c r="J1987" s="5" t="s">
        <v>6623</v>
      </c>
      <c r="K1987" s="5" t="s">
        <v>104</v>
      </c>
      <c r="L1987" s="5" t="s">
        <v>23</v>
      </c>
      <c r="M1987" s="5">
        <v>1.08</v>
      </c>
      <c r="N1987" s="5" t="s">
        <v>41</v>
      </c>
      <c r="O1987" s="5">
        <v>22</v>
      </c>
    </row>
    <row r="1988" spans="1:15" x14ac:dyDescent="0.2">
      <c r="A1988" s="5" t="s">
        <v>6624</v>
      </c>
      <c r="B1988" s="5" t="s">
        <v>323</v>
      </c>
      <c r="C1988" s="5">
        <v>23</v>
      </c>
      <c r="D1988" s="5" t="s">
        <v>17</v>
      </c>
      <c r="E1988" s="5" t="s">
        <v>6625</v>
      </c>
      <c r="F1988" s="5">
        <v>-9363</v>
      </c>
      <c r="G1988" s="5" t="s">
        <v>45</v>
      </c>
      <c r="H1988" s="5" t="s">
        <v>66</v>
      </c>
      <c r="I1988" s="5">
        <v>101701.73</v>
      </c>
      <c r="J1988" s="5" t="s">
        <v>344</v>
      </c>
      <c r="K1988" s="5" t="s">
        <v>81</v>
      </c>
      <c r="L1988" s="5" t="s">
        <v>23</v>
      </c>
      <c r="M1988" s="5">
        <v>2.96</v>
      </c>
      <c r="N1988" s="5" t="s">
        <v>41</v>
      </c>
      <c r="O1988" s="5">
        <v>38</v>
      </c>
    </row>
    <row r="1989" spans="1:15" x14ac:dyDescent="0.2">
      <c r="A1989" s="5" t="s">
        <v>6626</v>
      </c>
      <c r="B1989" s="5" t="s">
        <v>5884</v>
      </c>
      <c r="C1989" s="5">
        <v>42</v>
      </c>
      <c r="D1989" s="5" t="s">
        <v>50</v>
      </c>
      <c r="E1989" s="5" t="s">
        <v>6627</v>
      </c>
      <c r="F1989" s="5">
        <v>-4363</v>
      </c>
      <c r="G1989" s="5" t="s">
        <v>19</v>
      </c>
      <c r="H1989" s="5" t="s">
        <v>173</v>
      </c>
      <c r="I1989" s="5">
        <v>118853.63</v>
      </c>
      <c r="J1989" s="5" t="s">
        <v>6628</v>
      </c>
      <c r="K1989" s="5" t="s">
        <v>47</v>
      </c>
      <c r="L1989" s="5" t="s">
        <v>56</v>
      </c>
      <c r="M1989" s="5">
        <v>2.78</v>
      </c>
      <c r="N1989" s="5" t="s">
        <v>24</v>
      </c>
      <c r="O1989" s="5">
        <v>22</v>
      </c>
    </row>
    <row r="1990" spans="1:15" x14ac:dyDescent="0.2">
      <c r="A1990" s="5" t="s">
        <v>6629</v>
      </c>
      <c r="B1990" s="5" t="s">
        <v>6630</v>
      </c>
      <c r="C1990" s="5">
        <v>53</v>
      </c>
      <c r="D1990" s="5" t="s">
        <v>27</v>
      </c>
      <c r="E1990" s="5" t="s">
        <v>6631</v>
      </c>
      <c r="F1990" s="5">
        <v>-8635</v>
      </c>
      <c r="G1990" s="5" t="s">
        <v>85</v>
      </c>
      <c r="H1990" s="5" t="s">
        <v>38</v>
      </c>
      <c r="I1990" s="5">
        <v>94090.29</v>
      </c>
      <c r="J1990" s="5" t="s">
        <v>593</v>
      </c>
      <c r="K1990" s="5" t="s">
        <v>22</v>
      </c>
      <c r="L1990" s="5" t="s">
        <v>56</v>
      </c>
      <c r="M1990" s="5">
        <v>1.51</v>
      </c>
      <c r="N1990" s="5" t="s">
        <v>57</v>
      </c>
      <c r="O1990" s="5">
        <v>34</v>
      </c>
    </row>
    <row r="1991" spans="1:15" x14ac:dyDescent="0.2">
      <c r="A1991" s="5" t="s">
        <v>6632</v>
      </c>
      <c r="B1991" s="5" t="s">
        <v>4743</v>
      </c>
      <c r="C1991" s="5">
        <v>27</v>
      </c>
      <c r="D1991" s="5" t="s">
        <v>27</v>
      </c>
      <c r="E1991" s="5" t="s">
        <v>6633</v>
      </c>
      <c r="F1991" s="5">
        <v>-4235</v>
      </c>
      <c r="G1991" s="5" t="s">
        <v>99</v>
      </c>
      <c r="H1991" s="5" t="s">
        <v>38</v>
      </c>
      <c r="I1991" s="5">
        <v>36058.699999999997</v>
      </c>
      <c r="J1991" s="5" t="s">
        <v>274</v>
      </c>
      <c r="K1991" s="5" t="s">
        <v>47</v>
      </c>
      <c r="L1991" s="5" t="s">
        <v>23</v>
      </c>
      <c r="M1991" s="5">
        <v>3.41</v>
      </c>
      <c r="N1991" s="5" t="s">
        <v>33</v>
      </c>
      <c r="O1991" s="5">
        <v>10</v>
      </c>
    </row>
    <row r="1992" spans="1:15" x14ac:dyDescent="0.2">
      <c r="A1992" s="5" t="s">
        <v>6634</v>
      </c>
      <c r="B1992" s="5" t="s">
        <v>6143</v>
      </c>
      <c r="C1992" s="5">
        <v>41</v>
      </c>
      <c r="D1992" s="5" t="s">
        <v>17</v>
      </c>
      <c r="E1992" s="5" t="s">
        <v>6635</v>
      </c>
      <c r="F1992" s="5">
        <v>-5841</v>
      </c>
      <c r="G1992" s="5" t="s">
        <v>37</v>
      </c>
      <c r="H1992" s="5" t="s">
        <v>79</v>
      </c>
      <c r="I1992" s="5">
        <v>138278.78</v>
      </c>
      <c r="J1992" s="5" t="s">
        <v>6636</v>
      </c>
      <c r="K1992" s="5" t="s">
        <v>127</v>
      </c>
      <c r="L1992" s="5" t="s">
        <v>56</v>
      </c>
      <c r="M1992" s="5">
        <v>2.77</v>
      </c>
      <c r="N1992" s="5" t="s">
        <v>74</v>
      </c>
      <c r="O1992" s="5">
        <v>17</v>
      </c>
    </row>
    <row r="1993" spans="1:15" x14ac:dyDescent="0.2">
      <c r="A1993" s="5" t="s">
        <v>6637</v>
      </c>
      <c r="B1993" s="5" t="s">
        <v>6638</v>
      </c>
      <c r="C1993" s="5">
        <v>34</v>
      </c>
      <c r="D1993" s="5" t="s">
        <v>17</v>
      </c>
      <c r="E1993" s="5" t="s">
        <v>6639</v>
      </c>
      <c r="F1993" s="5">
        <v>-2837</v>
      </c>
      <c r="G1993" s="5" t="s">
        <v>94</v>
      </c>
      <c r="H1993" s="5" t="s">
        <v>30</v>
      </c>
      <c r="I1993" s="5">
        <v>151665.94</v>
      </c>
      <c r="J1993" s="5" t="s">
        <v>6640</v>
      </c>
      <c r="K1993" s="5" t="s">
        <v>104</v>
      </c>
      <c r="L1993" s="5" t="s">
        <v>73</v>
      </c>
      <c r="M1993" s="5">
        <v>3.24</v>
      </c>
      <c r="N1993" s="5" t="s">
        <v>24</v>
      </c>
      <c r="O1993" s="5">
        <v>24</v>
      </c>
    </row>
    <row r="1994" spans="1:15" x14ac:dyDescent="0.2">
      <c r="A1994" s="5" t="s">
        <v>6641</v>
      </c>
      <c r="B1994" s="5" t="s">
        <v>2855</v>
      </c>
      <c r="C1994" s="5">
        <v>33</v>
      </c>
      <c r="D1994" s="5" t="s">
        <v>50</v>
      </c>
      <c r="E1994" s="5" t="s">
        <v>6642</v>
      </c>
      <c r="F1994" s="5">
        <v>-6296</v>
      </c>
      <c r="G1994" s="5" t="s">
        <v>94</v>
      </c>
      <c r="H1994" s="5" t="s">
        <v>38</v>
      </c>
      <c r="I1994" s="5">
        <v>172166.49</v>
      </c>
      <c r="J1994" s="5" t="s">
        <v>3181</v>
      </c>
      <c r="K1994" s="5" t="s">
        <v>136</v>
      </c>
      <c r="L1994" s="5" t="s">
        <v>32</v>
      </c>
      <c r="M1994" s="5">
        <v>4.55</v>
      </c>
      <c r="N1994" s="5" t="s">
        <v>57</v>
      </c>
      <c r="O1994" s="5">
        <v>24</v>
      </c>
    </row>
    <row r="1995" spans="1:15" x14ac:dyDescent="0.2">
      <c r="A1995" s="5" t="s">
        <v>6643</v>
      </c>
      <c r="B1995" s="5" t="s">
        <v>6644</v>
      </c>
      <c r="C1995" s="5">
        <v>28</v>
      </c>
      <c r="D1995" s="5" t="s">
        <v>27</v>
      </c>
      <c r="E1995" s="5" t="s">
        <v>6645</v>
      </c>
      <c r="F1995" s="5">
        <v>-5331</v>
      </c>
      <c r="G1995" s="5" t="s">
        <v>78</v>
      </c>
      <c r="H1995" s="5" t="s">
        <v>71</v>
      </c>
      <c r="I1995" s="5">
        <v>73258.84</v>
      </c>
      <c r="J1995" s="5" t="s">
        <v>6646</v>
      </c>
      <c r="K1995" s="5" t="s">
        <v>55</v>
      </c>
      <c r="L1995" s="5" t="s">
        <v>73</v>
      </c>
      <c r="M1995" s="5">
        <v>4.47</v>
      </c>
      <c r="N1995" s="5" t="s">
        <v>41</v>
      </c>
      <c r="O1995" s="5">
        <v>5</v>
      </c>
    </row>
    <row r="1996" spans="1:15" x14ac:dyDescent="0.2">
      <c r="A1996" s="5" t="s">
        <v>6647</v>
      </c>
      <c r="B1996" s="5" t="s">
        <v>2731</v>
      </c>
      <c r="C1996" s="5">
        <v>53</v>
      </c>
      <c r="D1996" s="5" t="s">
        <v>17</v>
      </c>
      <c r="E1996" s="5" t="s">
        <v>6648</v>
      </c>
      <c r="F1996" s="5">
        <v>-5109</v>
      </c>
      <c r="G1996" s="5" t="s">
        <v>37</v>
      </c>
      <c r="H1996" s="5" t="s">
        <v>38</v>
      </c>
      <c r="I1996" s="5">
        <v>160446.29</v>
      </c>
      <c r="J1996" s="5" t="s">
        <v>1500</v>
      </c>
      <c r="K1996" s="5" t="s">
        <v>62</v>
      </c>
      <c r="L1996" s="5" t="s">
        <v>56</v>
      </c>
      <c r="M1996" s="5">
        <v>4.8600000000000003</v>
      </c>
      <c r="N1996" s="5" t="s">
        <v>33</v>
      </c>
      <c r="O1996" s="5">
        <v>24</v>
      </c>
    </row>
    <row r="1997" spans="1:15" x14ac:dyDescent="0.2">
      <c r="A1997" s="5" t="s">
        <v>6649</v>
      </c>
      <c r="B1997" s="5" t="s">
        <v>5032</v>
      </c>
      <c r="C1997" s="5">
        <v>35</v>
      </c>
      <c r="D1997" s="5" t="s">
        <v>27</v>
      </c>
      <c r="E1997" s="5" t="s">
        <v>6650</v>
      </c>
      <c r="F1997" s="5">
        <v>-8033</v>
      </c>
      <c r="G1997" s="5" t="s">
        <v>116</v>
      </c>
      <c r="H1997" s="5" t="s">
        <v>194</v>
      </c>
      <c r="I1997" s="5">
        <v>169057.48</v>
      </c>
      <c r="J1997" s="5" t="s">
        <v>6651</v>
      </c>
      <c r="K1997" s="5" t="s">
        <v>118</v>
      </c>
      <c r="L1997" s="5" t="s">
        <v>23</v>
      </c>
      <c r="M1997" s="5">
        <v>4.1900000000000004</v>
      </c>
      <c r="N1997" s="5" t="s">
        <v>57</v>
      </c>
      <c r="O1997" s="5">
        <v>21</v>
      </c>
    </row>
    <row r="1998" spans="1:15" x14ac:dyDescent="0.2">
      <c r="A1998" s="5" t="s">
        <v>6652</v>
      </c>
      <c r="B1998" s="5" t="s">
        <v>4613</v>
      </c>
      <c r="C1998" s="5">
        <v>46</v>
      </c>
      <c r="D1998" s="5" t="s">
        <v>50</v>
      </c>
      <c r="E1998" s="5" t="s">
        <v>6653</v>
      </c>
      <c r="F1998" s="5">
        <v>-7379</v>
      </c>
      <c r="G1998" s="5" t="s">
        <v>78</v>
      </c>
      <c r="H1998" s="5" t="s">
        <v>144</v>
      </c>
      <c r="I1998" s="5">
        <v>64881.24</v>
      </c>
      <c r="J1998" s="5" t="s">
        <v>6654</v>
      </c>
      <c r="K1998" s="5" t="s">
        <v>118</v>
      </c>
      <c r="L1998" s="5" t="s">
        <v>23</v>
      </c>
      <c r="M1998" s="5">
        <v>3.76</v>
      </c>
      <c r="N1998" s="5" t="s">
        <v>24</v>
      </c>
      <c r="O1998" s="5">
        <v>28</v>
      </c>
    </row>
    <row r="1999" spans="1:15" x14ac:dyDescent="0.2">
      <c r="A1999" s="5" t="s">
        <v>6655</v>
      </c>
      <c r="B1999" s="5" t="s">
        <v>1736</v>
      </c>
      <c r="C1999" s="5">
        <v>54</v>
      </c>
      <c r="D1999" s="5" t="s">
        <v>50</v>
      </c>
      <c r="E1999" s="5" t="s">
        <v>6656</v>
      </c>
      <c r="F1999" s="5">
        <v>-7223</v>
      </c>
      <c r="G1999" s="5" t="s">
        <v>94</v>
      </c>
      <c r="H1999" s="5" t="s">
        <v>71</v>
      </c>
      <c r="I1999" s="5">
        <v>72724.759999999995</v>
      </c>
      <c r="J1999" s="5" t="s">
        <v>6657</v>
      </c>
      <c r="K1999" s="5" t="s">
        <v>55</v>
      </c>
      <c r="L1999" s="5" t="s">
        <v>32</v>
      </c>
      <c r="M1999" s="5">
        <v>1.1100000000000001</v>
      </c>
      <c r="N1999" s="5" t="s">
        <v>74</v>
      </c>
      <c r="O1999" s="5">
        <v>16</v>
      </c>
    </row>
    <row r="2000" spans="1:15" x14ac:dyDescent="0.2">
      <c r="A2000" s="5" t="s">
        <v>6658</v>
      </c>
      <c r="B2000" s="5" t="s">
        <v>6659</v>
      </c>
      <c r="C2000" s="5">
        <v>37</v>
      </c>
      <c r="D2000" s="5" t="s">
        <v>27</v>
      </c>
      <c r="E2000" s="5" t="s">
        <v>6660</v>
      </c>
      <c r="F2000" s="5">
        <v>-2880</v>
      </c>
      <c r="G2000" s="5" t="s">
        <v>19</v>
      </c>
      <c r="H2000" s="5" t="s">
        <v>71</v>
      </c>
      <c r="I2000" s="5">
        <v>61764.69</v>
      </c>
      <c r="J2000" s="5" t="s">
        <v>3116</v>
      </c>
      <c r="K2000" s="5" t="s">
        <v>118</v>
      </c>
      <c r="L2000" s="5" t="s">
        <v>32</v>
      </c>
      <c r="M2000" s="5">
        <v>4.6500000000000004</v>
      </c>
      <c r="N2000" s="5" t="s">
        <v>74</v>
      </c>
      <c r="O2000" s="5">
        <v>12</v>
      </c>
    </row>
    <row r="2001" spans="1:15" x14ac:dyDescent="0.2">
      <c r="A2001" s="5" t="s">
        <v>6661</v>
      </c>
      <c r="B2001" s="5" t="s">
        <v>6662</v>
      </c>
      <c r="C2001" s="5">
        <v>52</v>
      </c>
      <c r="D2001" s="5" t="s">
        <v>50</v>
      </c>
      <c r="E2001" s="5" t="s">
        <v>6663</v>
      </c>
      <c r="F2001" s="5">
        <v>-3029</v>
      </c>
      <c r="G2001" s="5" t="s">
        <v>52</v>
      </c>
      <c r="H2001" s="5" t="s">
        <v>144</v>
      </c>
      <c r="I2001" s="5">
        <v>178750.76</v>
      </c>
      <c r="J2001" s="5" t="s">
        <v>2024</v>
      </c>
      <c r="K2001" s="5" t="s">
        <v>40</v>
      </c>
      <c r="L2001" s="5" t="s">
        <v>56</v>
      </c>
      <c r="M2001" s="5">
        <v>1.43</v>
      </c>
      <c r="N2001" s="5" t="s">
        <v>57</v>
      </c>
      <c r="O2001" s="5">
        <v>15</v>
      </c>
    </row>
    <row r="2002" spans="1:15" x14ac:dyDescent="0.2">
      <c r="A2002" s="5" t="s">
        <v>6664</v>
      </c>
      <c r="B2002" s="5" t="s">
        <v>1963</v>
      </c>
      <c r="C2002" s="5">
        <v>46</v>
      </c>
      <c r="D2002" s="5" t="s">
        <v>27</v>
      </c>
      <c r="E2002" s="5" t="s">
        <v>6665</v>
      </c>
      <c r="F2002" s="5">
        <v>-2341</v>
      </c>
      <c r="G2002" s="5" t="s">
        <v>94</v>
      </c>
      <c r="H2002" s="5" t="s">
        <v>66</v>
      </c>
      <c r="I2002" s="5">
        <v>129859.83</v>
      </c>
      <c r="J2002" s="5" t="s">
        <v>266</v>
      </c>
      <c r="K2002" s="5" t="s">
        <v>136</v>
      </c>
      <c r="L2002" s="5" t="s">
        <v>56</v>
      </c>
      <c r="M2002" s="5">
        <v>1.74</v>
      </c>
      <c r="N2002" s="5" t="s">
        <v>74</v>
      </c>
      <c r="O2002" s="5">
        <v>31</v>
      </c>
    </row>
    <row r="2003" spans="1:15" x14ac:dyDescent="0.2">
      <c r="A2003" s="5" t="s">
        <v>6666</v>
      </c>
      <c r="B2003" s="5" t="s">
        <v>6667</v>
      </c>
      <c r="C2003" s="5">
        <v>40</v>
      </c>
      <c r="D2003" s="5" t="s">
        <v>17</v>
      </c>
      <c r="E2003" s="5" t="s">
        <v>6668</v>
      </c>
      <c r="F2003" s="5">
        <v>-3039</v>
      </c>
      <c r="G2003" s="5" t="s">
        <v>116</v>
      </c>
      <c r="H2003" s="5" t="s">
        <v>71</v>
      </c>
      <c r="I2003" s="5">
        <v>107645.56</v>
      </c>
      <c r="J2003" s="5" t="s">
        <v>4751</v>
      </c>
      <c r="K2003" s="5" t="s">
        <v>127</v>
      </c>
      <c r="L2003" s="5" t="s">
        <v>32</v>
      </c>
      <c r="M2003" s="5">
        <v>1.18</v>
      </c>
      <c r="N2003" s="5" t="s">
        <v>24</v>
      </c>
      <c r="O2003" s="5">
        <v>24</v>
      </c>
    </row>
    <row r="2004" spans="1:15" x14ac:dyDescent="0.2">
      <c r="A2004" s="5" t="s">
        <v>6669</v>
      </c>
      <c r="B2004" s="5" t="s">
        <v>6670</v>
      </c>
      <c r="C2004" s="5">
        <v>43</v>
      </c>
      <c r="D2004" s="5" t="s">
        <v>50</v>
      </c>
      <c r="E2004" s="5" t="s">
        <v>6671</v>
      </c>
      <c r="F2004" s="5">
        <v>-10022</v>
      </c>
      <c r="G2004" s="5" t="s">
        <v>116</v>
      </c>
      <c r="H2004" s="5" t="s">
        <v>71</v>
      </c>
      <c r="I2004" s="5">
        <v>120379.24</v>
      </c>
      <c r="J2004" s="5" t="s">
        <v>6672</v>
      </c>
      <c r="K2004" s="5" t="s">
        <v>104</v>
      </c>
      <c r="L2004" s="5" t="s">
        <v>23</v>
      </c>
      <c r="M2004" s="5">
        <v>2.29</v>
      </c>
      <c r="N2004" s="5" t="s">
        <v>24</v>
      </c>
      <c r="O2004" s="5">
        <v>38</v>
      </c>
    </row>
    <row r="2005" spans="1:15" x14ac:dyDescent="0.2">
      <c r="A2005" s="5" t="s">
        <v>6673</v>
      </c>
      <c r="B2005" s="5" t="s">
        <v>6674</v>
      </c>
      <c r="C2005" s="5">
        <v>46</v>
      </c>
      <c r="D2005" s="5" t="s">
        <v>50</v>
      </c>
      <c r="E2005" s="5" t="s">
        <v>6675</v>
      </c>
      <c r="F2005" s="5">
        <v>-9881</v>
      </c>
      <c r="G2005" s="5" t="s">
        <v>45</v>
      </c>
      <c r="H2005" s="5" t="s">
        <v>30</v>
      </c>
      <c r="I2005" s="5">
        <v>78263.33</v>
      </c>
      <c r="J2005" s="5" t="s">
        <v>207</v>
      </c>
      <c r="K2005" s="5" t="s">
        <v>136</v>
      </c>
      <c r="L2005" s="5" t="s">
        <v>56</v>
      </c>
      <c r="M2005" s="5">
        <v>3.73</v>
      </c>
      <c r="N2005" s="5" t="s">
        <v>74</v>
      </c>
      <c r="O2005" s="5">
        <v>35</v>
      </c>
    </row>
    <row r="2006" spans="1:15" x14ac:dyDescent="0.2">
      <c r="A2006" s="5" t="s">
        <v>6676</v>
      </c>
      <c r="B2006" s="5" t="s">
        <v>6677</v>
      </c>
      <c r="C2006" s="5">
        <v>45</v>
      </c>
      <c r="D2006" s="5" t="s">
        <v>17</v>
      </c>
      <c r="E2006" s="5" t="s">
        <v>6678</v>
      </c>
      <c r="F2006" s="5">
        <v>-8099</v>
      </c>
      <c r="G2006" s="5" t="s">
        <v>85</v>
      </c>
      <c r="H2006" s="5" t="s">
        <v>53</v>
      </c>
      <c r="I2006" s="5">
        <v>119038.69</v>
      </c>
      <c r="J2006" s="5" t="s">
        <v>550</v>
      </c>
      <c r="K2006" s="5" t="s">
        <v>22</v>
      </c>
      <c r="L2006" s="5" t="s">
        <v>56</v>
      </c>
      <c r="M2006" s="5">
        <v>2.11</v>
      </c>
      <c r="N2006" s="5" t="s">
        <v>74</v>
      </c>
      <c r="O2006" s="5">
        <v>21</v>
      </c>
    </row>
    <row r="2007" spans="1:15" x14ac:dyDescent="0.2">
      <c r="A2007" s="5" t="s">
        <v>6679</v>
      </c>
      <c r="B2007" s="5" t="s">
        <v>110</v>
      </c>
      <c r="C2007" s="5">
        <v>60</v>
      </c>
      <c r="D2007" s="5" t="s">
        <v>27</v>
      </c>
      <c r="E2007" s="5" t="s">
        <v>6680</v>
      </c>
      <c r="F2007" s="5">
        <v>-4721</v>
      </c>
      <c r="G2007" s="5" t="s">
        <v>37</v>
      </c>
      <c r="H2007" s="5" t="s">
        <v>53</v>
      </c>
      <c r="I2007" s="5">
        <v>93221.72</v>
      </c>
      <c r="J2007" s="5" t="s">
        <v>3956</v>
      </c>
      <c r="K2007" s="5" t="s">
        <v>55</v>
      </c>
      <c r="L2007" s="5" t="s">
        <v>32</v>
      </c>
      <c r="M2007" s="5">
        <v>1.45</v>
      </c>
      <c r="N2007" s="5" t="s">
        <v>57</v>
      </c>
      <c r="O2007" s="5">
        <v>1</v>
      </c>
    </row>
    <row r="2008" spans="1:15" x14ac:dyDescent="0.2">
      <c r="A2008" s="5" t="s">
        <v>6681</v>
      </c>
      <c r="B2008" s="5" t="s">
        <v>6682</v>
      </c>
      <c r="C2008" s="5">
        <v>54</v>
      </c>
      <c r="D2008" s="5" t="s">
        <v>50</v>
      </c>
      <c r="E2008" s="5" t="s">
        <v>6683</v>
      </c>
      <c r="F2008" s="5">
        <v>-2278</v>
      </c>
      <c r="G2008" s="5" t="s">
        <v>78</v>
      </c>
      <c r="H2008" s="5" t="s">
        <v>38</v>
      </c>
      <c r="I2008" s="5">
        <v>68626.23</v>
      </c>
      <c r="J2008" s="5" t="s">
        <v>795</v>
      </c>
      <c r="K2008" s="5" t="s">
        <v>62</v>
      </c>
      <c r="L2008" s="5" t="s">
        <v>32</v>
      </c>
      <c r="M2008" s="5">
        <v>4.0199999999999996</v>
      </c>
      <c r="N2008" s="5" t="s">
        <v>33</v>
      </c>
      <c r="O2008" s="5">
        <v>12</v>
      </c>
    </row>
    <row r="2009" spans="1:15" x14ac:dyDescent="0.2">
      <c r="A2009" s="5" t="s">
        <v>6684</v>
      </c>
      <c r="B2009" s="5" t="s">
        <v>6685</v>
      </c>
      <c r="C2009" s="5">
        <v>62</v>
      </c>
      <c r="D2009" s="5" t="s">
        <v>27</v>
      </c>
      <c r="E2009" s="5" t="s">
        <v>6686</v>
      </c>
      <c r="F2009" s="5">
        <v>-9437</v>
      </c>
      <c r="G2009" s="5" t="s">
        <v>99</v>
      </c>
      <c r="H2009" s="5" t="s">
        <v>173</v>
      </c>
      <c r="I2009" s="5">
        <v>158436.04</v>
      </c>
      <c r="J2009" s="5" t="s">
        <v>5576</v>
      </c>
      <c r="K2009" s="5" t="s">
        <v>81</v>
      </c>
      <c r="L2009" s="5" t="s">
        <v>73</v>
      </c>
      <c r="M2009" s="5">
        <v>4.67</v>
      </c>
      <c r="N2009" s="5" t="s">
        <v>41</v>
      </c>
      <c r="O2009" s="5">
        <v>36</v>
      </c>
    </row>
    <row r="2010" spans="1:15" x14ac:dyDescent="0.2">
      <c r="A2010" s="5" t="s">
        <v>6687</v>
      </c>
      <c r="B2010" s="5" t="s">
        <v>6688</v>
      </c>
      <c r="C2010" s="5">
        <v>44</v>
      </c>
      <c r="D2010" s="5" t="s">
        <v>27</v>
      </c>
      <c r="E2010" s="5" t="s">
        <v>6689</v>
      </c>
      <c r="F2010" s="5">
        <v>-3552</v>
      </c>
      <c r="G2010" s="5" t="s">
        <v>116</v>
      </c>
      <c r="H2010" s="5" t="s">
        <v>144</v>
      </c>
      <c r="I2010" s="5">
        <v>166565.20000000001</v>
      </c>
      <c r="J2010" s="5" t="s">
        <v>6690</v>
      </c>
      <c r="K2010" s="5" t="s">
        <v>136</v>
      </c>
      <c r="L2010" s="5" t="s">
        <v>32</v>
      </c>
      <c r="M2010" s="5">
        <v>4.6399999999999997</v>
      </c>
      <c r="N2010" s="5" t="s">
        <v>24</v>
      </c>
      <c r="O2010" s="5">
        <v>12</v>
      </c>
    </row>
    <row r="2011" spans="1:15" x14ac:dyDescent="0.2">
      <c r="A2011" s="5" t="s">
        <v>6691</v>
      </c>
      <c r="B2011" s="5" t="s">
        <v>4718</v>
      </c>
      <c r="C2011" s="5">
        <v>43</v>
      </c>
      <c r="D2011" s="5" t="s">
        <v>50</v>
      </c>
      <c r="E2011" s="5" t="s">
        <v>6692</v>
      </c>
      <c r="F2011" s="5">
        <v>-10445</v>
      </c>
      <c r="G2011" s="5" t="s">
        <v>52</v>
      </c>
      <c r="H2011" s="5" t="s">
        <v>38</v>
      </c>
      <c r="I2011" s="5">
        <v>36730.49</v>
      </c>
      <c r="J2011" s="5" t="s">
        <v>3813</v>
      </c>
      <c r="K2011" s="5" t="s">
        <v>62</v>
      </c>
      <c r="L2011" s="5" t="s">
        <v>56</v>
      </c>
      <c r="M2011" s="5">
        <v>1.4</v>
      </c>
      <c r="N2011" s="5" t="s">
        <v>41</v>
      </c>
      <c r="O2011" s="5">
        <v>5</v>
      </c>
    </row>
    <row r="2012" spans="1:15" x14ac:dyDescent="0.2">
      <c r="A2012" s="5" t="s">
        <v>6693</v>
      </c>
      <c r="B2012" s="5" t="s">
        <v>1432</v>
      </c>
      <c r="C2012" s="5">
        <v>23</v>
      </c>
      <c r="D2012" s="5" t="s">
        <v>27</v>
      </c>
      <c r="E2012" s="5" t="s">
        <v>6694</v>
      </c>
      <c r="F2012" s="5">
        <v>-10269</v>
      </c>
      <c r="G2012" s="5" t="s">
        <v>94</v>
      </c>
      <c r="H2012" s="5" t="s">
        <v>144</v>
      </c>
      <c r="I2012" s="5">
        <v>164521.5</v>
      </c>
      <c r="J2012" s="5" t="s">
        <v>6695</v>
      </c>
      <c r="K2012" s="5" t="s">
        <v>136</v>
      </c>
      <c r="L2012" s="5" t="s">
        <v>32</v>
      </c>
      <c r="M2012" s="5">
        <v>2.0099999999999998</v>
      </c>
      <c r="N2012" s="5" t="s">
        <v>41</v>
      </c>
      <c r="O2012" s="5">
        <v>0</v>
      </c>
    </row>
    <row r="2013" spans="1:15" x14ac:dyDescent="0.2">
      <c r="A2013" s="5" t="s">
        <v>6696</v>
      </c>
      <c r="B2013" s="5" t="s">
        <v>447</v>
      </c>
      <c r="C2013" s="5">
        <v>47</v>
      </c>
      <c r="D2013" s="5" t="s">
        <v>50</v>
      </c>
      <c r="E2013" s="5" t="s">
        <v>6697</v>
      </c>
      <c r="F2013" s="5">
        <v>-7570</v>
      </c>
      <c r="G2013" s="5" t="s">
        <v>99</v>
      </c>
      <c r="H2013" s="5" t="s">
        <v>30</v>
      </c>
      <c r="I2013" s="5">
        <v>99991.62</v>
      </c>
      <c r="J2013" s="5" t="s">
        <v>2840</v>
      </c>
      <c r="K2013" s="5" t="s">
        <v>81</v>
      </c>
      <c r="L2013" s="5" t="s">
        <v>23</v>
      </c>
      <c r="M2013" s="5">
        <v>4.0199999999999996</v>
      </c>
      <c r="N2013" s="5" t="s">
        <v>41</v>
      </c>
      <c r="O2013" s="5">
        <v>25</v>
      </c>
    </row>
    <row r="2014" spans="1:15" x14ac:dyDescent="0.2">
      <c r="A2014" s="5" t="s">
        <v>6698</v>
      </c>
      <c r="B2014" s="5" t="s">
        <v>3617</v>
      </c>
      <c r="C2014" s="5">
        <v>64</v>
      </c>
      <c r="D2014" s="5" t="s">
        <v>50</v>
      </c>
      <c r="E2014" s="5" t="s">
        <v>6699</v>
      </c>
      <c r="F2014" s="5">
        <v>-6289</v>
      </c>
      <c r="G2014" s="5" t="s">
        <v>99</v>
      </c>
      <c r="H2014" s="5" t="s">
        <v>194</v>
      </c>
      <c r="I2014" s="5">
        <v>82066.62</v>
      </c>
      <c r="J2014" s="5" t="s">
        <v>6700</v>
      </c>
      <c r="K2014" s="5" t="s">
        <v>127</v>
      </c>
      <c r="L2014" s="5" t="s">
        <v>56</v>
      </c>
      <c r="M2014" s="5">
        <v>3.71</v>
      </c>
      <c r="N2014" s="5" t="s">
        <v>24</v>
      </c>
      <c r="O2014" s="5">
        <v>5</v>
      </c>
    </row>
    <row r="2015" spans="1:15" x14ac:dyDescent="0.2">
      <c r="A2015" s="5" t="s">
        <v>6701</v>
      </c>
      <c r="B2015" s="5" t="s">
        <v>6246</v>
      </c>
      <c r="C2015" s="5">
        <v>52</v>
      </c>
      <c r="D2015" s="5" t="s">
        <v>27</v>
      </c>
      <c r="E2015" s="5" t="s">
        <v>6702</v>
      </c>
      <c r="F2015" s="5">
        <v>-4663</v>
      </c>
      <c r="G2015" s="5" t="s">
        <v>116</v>
      </c>
      <c r="H2015" s="5" t="s">
        <v>38</v>
      </c>
      <c r="I2015" s="5">
        <v>149730.54</v>
      </c>
      <c r="J2015" s="5" t="s">
        <v>6703</v>
      </c>
      <c r="K2015" s="5" t="s">
        <v>40</v>
      </c>
      <c r="L2015" s="5" t="s">
        <v>73</v>
      </c>
      <c r="M2015" s="5">
        <v>4.6500000000000004</v>
      </c>
      <c r="N2015" s="5" t="s">
        <v>41</v>
      </c>
      <c r="O2015" s="5">
        <v>16</v>
      </c>
    </row>
    <row r="2016" spans="1:15" x14ac:dyDescent="0.2">
      <c r="A2016" s="5" t="s">
        <v>6704</v>
      </c>
      <c r="B2016" s="5" t="s">
        <v>1286</v>
      </c>
      <c r="C2016" s="5">
        <v>22</v>
      </c>
      <c r="D2016" s="5" t="s">
        <v>50</v>
      </c>
      <c r="E2016" s="5" t="s">
        <v>6705</v>
      </c>
      <c r="F2016" s="5">
        <v>-2839</v>
      </c>
      <c r="G2016" s="5" t="s">
        <v>52</v>
      </c>
      <c r="H2016" s="5" t="s">
        <v>194</v>
      </c>
      <c r="I2016" s="5">
        <v>136631.88</v>
      </c>
      <c r="J2016" s="5" t="s">
        <v>6706</v>
      </c>
      <c r="K2016" s="5" t="s">
        <v>47</v>
      </c>
      <c r="L2016" s="5" t="s">
        <v>23</v>
      </c>
      <c r="M2016" s="5">
        <v>3.17</v>
      </c>
      <c r="N2016" s="5" t="s">
        <v>33</v>
      </c>
      <c r="O2016" s="5">
        <v>24</v>
      </c>
    </row>
    <row r="2017" spans="1:15" x14ac:dyDescent="0.2">
      <c r="A2017" s="5" t="s">
        <v>6707</v>
      </c>
      <c r="B2017" s="5" t="s">
        <v>2131</v>
      </c>
      <c r="C2017" s="5">
        <v>40</v>
      </c>
      <c r="D2017" s="5" t="s">
        <v>27</v>
      </c>
      <c r="E2017" s="5" t="s">
        <v>6708</v>
      </c>
      <c r="F2017" s="5">
        <v>-7712</v>
      </c>
      <c r="G2017" s="5" t="s">
        <v>52</v>
      </c>
      <c r="H2017" s="5" t="s">
        <v>194</v>
      </c>
      <c r="I2017" s="5">
        <v>151398.21</v>
      </c>
      <c r="J2017" s="5" t="s">
        <v>4608</v>
      </c>
      <c r="K2017" s="5" t="s">
        <v>136</v>
      </c>
      <c r="L2017" s="5" t="s">
        <v>23</v>
      </c>
      <c r="M2017" s="5">
        <v>1.43</v>
      </c>
      <c r="N2017" s="5" t="s">
        <v>41</v>
      </c>
      <c r="O2017" s="5">
        <v>36</v>
      </c>
    </row>
    <row r="2018" spans="1:15" x14ac:dyDescent="0.2">
      <c r="A2018" s="5" t="s">
        <v>6709</v>
      </c>
      <c r="B2018" s="5" t="s">
        <v>6710</v>
      </c>
      <c r="C2018" s="5">
        <v>41</v>
      </c>
      <c r="D2018" s="5" t="s">
        <v>50</v>
      </c>
      <c r="E2018" s="5" t="s">
        <v>6711</v>
      </c>
      <c r="F2018" s="5">
        <v>-8036</v>
      </c>
      <c r="G2018" s="5" t="s">
        <v>29</v>
      </c>
      <c r="H2018" s="5" t="s">
        <v>173</v>
      </c>
      <c r="I2018" s="5">
        <v>101893.53</v>
      </c>
      <c r="J2018" s="5" t="s">
        <v>6712</v>
      </c>
      <c r="K2018" s="5" t="s">
        <v>127</v>
      </c>
      <c r="L2018" s="5" t="s">
        <v>56</v>
      </c>
      <c r="M2018" s="5">
        <v>1.61</v>
      </c>
      <c r="N2018" s="5" t="s">
        <v>41</v>
      </c>
      <c r="O2018" s="5">
        <v>36</v>
      </c>
    </row>
    <row r="2019" spans="1:15" x14ac:dyDescent="0.2">
      <c r="A2019" s="5" t="s">
        <v>6713</v>
      </c>
      <c r="B2019" s="5" t="s">
        <v>1967</v>
      </c>
      <c r="C2019" s="5">
        <v>54</v>
      </c>
      <c r="D2019" s="5" t="s">
        <v>50</v>
      </c>
      <c r="E2019" s="5" t="s">
        <v>6714</v>
      </c>
      <c r="F2019" s="5">
        <v>-5349</v>
      </c>
      <c r="G2019" s="5" t="s">
        <v>52</v>
      </c>
      <c r="H2019" s="5" t="s">
        <v>144</v>
      </c>
      <c r="I2019" s="5">
        <v>123283.99</v>
      </c>
      <c r="J2019" s="5" t="s">
        <v>2621</v>
      </c>
      <c r="K2019" s="5" t="s">
        <v>104</v>
      </c>
      <c r="L2019" s="5" t="s">
        <v>73</v>
      </c>
      <c r="M2019" s="5">
        <v>3.97</v>
      </c>
      <c r="N2019" s="5" t="s">
        <v>74</v>
      </c>
      <c r="O2019" s="5">
        <v>27</v>
      </c>
    </row>
    <row r="2020" spans="1:15" x14ac:dyDescent="0.2">
      <c r="A2020" s="5" t="s">
        <v>6715</v>
      </c>
      <c r="B2020" s="5" t="s">
        <v>4078</v>
      </c>
      <c r="C2020" s="5">
        <v>59</v>
      </c>
      <c r="D2020" s="5" t="s">
        <v>17</v>
      </c>
      <c r="E2020" s="5" t="s">
        <v>6716</v>
      </c>
      <c r="F2020" s="5">
        <v>-9051</v>
      </c>
      <c r="G2020" s="5" t="s">
        <v>19</v>
      </c>
      <c r="H2020" s="5" t="s">
        <v>30</v>
      </c>
      <c r="I2020" s="5">
        <v>110313.43</v>
      </c>
      <c r="J2020" s="5" t="s">
        <v>6717</v>
      </c>
      <c r="K2020" s="5" t="s">
        <v>118</v>
      </c>
      <c r="L2020" s="5" t="s">
        <v>56</v>
      </c>
      <c r="M2020" s="5">
        <v>1.1399999999999999</v>
      </c>
      <c r="N2020" s="5" t="s">
        <v>41</v>
      </c>
      <c r="O2020" s="5">
        <v>28</v>
      </c>
    </row>
    <row r="2021" spans="1:15" x14ac:dyDescent="0.2">
      <c r="A2021" s="5" t="s">
        <v>6718</v>
      </c>
      <c r="B2021" s="5" t="s">
        <v>6719</v>
      </c>
      <c r="C2021" s="5">
        <v>60</v>
      </c>
      <c r="D2021" s="5" t="s">
        <v>50</v>
      </c>
      <c r="E2021" s="5" t="s">
        <v>6720</v>
      </c>
      <c r="F2021" s="5">
        <v>-5475</v>
      </c>
      <c r="G2021" s="5" t="s">
        <v>52</v>
      </c>
      <c r="H2021" s="5" t="s">
        <v>38</v>
      </c>
      <c r="I2021" s="5">
        <v>164496.62</v>
      </c>
      <c r="J2021" s="5" t="s">
        <v>6721</v>
      </c>
      <c r="K2021" s="5" t="s">
        <v>55</v>
      </c>
      <c r="L2021" s="5" t="s">
        <v>56</v>
      </c>
      <c r="M2021" s="5">
        <v>1.89</v>
      </c>
      <c r="N2021" s="5" t="s">
        <v>41</v>
      </c>
      <c r="O2021" s="5">
        <v>37</v>
      </c>
    </row>
    <row r="2022" spans="1:15" x14ac:dyDescent="0.2">
      <c r="A2022" s="5" t="s">
        <v>6722</v>
      </c>
      <c r="B2022" s="5" t="s">
        <v>6723</v>
      </c>
      <c r="C2022" s="5">
        <v>50</v>
      </c>
      <c r="D2022" s="5" t="s">
        <v>27</v>
      </c>
      <c r="E2022" s="5" t="s">
        <v>6724</v>
      </c>
      <c r="F2022" s="5">
        <v>-8614</v>
      </c>
      <c r="G2022" s="5" t="s">
        <v>99</v>
      </c>
      <c r="H2022" s="5" t="s">
        <v>173</v>
      </c>
      <c r="I2022" s="5">
        <v>52864.39</v>
      </c>
      <c r="J2022" s="5" t="s">
        <v>6725</v>
      </c>
      <c r="K2022" s="5" t="s">
        <v>127</v>
      </c>
      <c r="L2022" s="5" t="s">
        <v>56</v>
      </c>
      <c r="M2022" s="5">
        <v>1.69</v>
      </c>
      <c r="N2022" s="5" t="s">
        <v>74</v>
      </c>
      <c r="O2022" s="5">
        <v>26</v>
      </c>
    </row>
    <row r="2023" spans="1:15" x14ac:dyDescent="0.2">
      <c r="A2023" s="5" t="s">
        <v>6726</v>
      </c>
      <c r="B2023" s="5" t="s">
        <v>681</v>
      </c>
      <c r="C2023" s="5">
        <v>32</v>
      </c>
      <c r="D2023" s="5" t="s">
        <v>50</v>
      </c>
      <c r="E2023" s="5" t="s">
        <v>6727</v>
      </c>
      <c r="F2023" s="5">
        <v>-4858</v>
      </c>
      <c r="G2023" s="5" t="s">
        <v>99</v>
      </c>
      <c r="H2023" s="5" t="s">
        <v>144</v>
      </c>
      <c r="I2023" s="5">
        <v>149230.06</v>
      </c>
      <c r="J2023" s="5" t="s">
        <v>6728</v>
      </c>
      <c r="K2023" s="5" t="s">
        <v>127</v>
      </c>
      <c r="L2023" s="5" t="s">
        <v>32</v>
      </c>
      <c r="M2023" s="5">
        <v>2.0099999999999998</v>
      </c>
      <c r="N2023" s="5" t="s">
        <v>41</v>
      </c>
      <c r="O2023" s="5">
        <v>1</v>
      </c>
    </row>
    <row r="2024" spans="1:15" x14ac:dyDescent="0.2">
      <c r="A2024" s="5" t="s">
        <v>6729</v>
      </c>
      <c r="B2024" s="5" t="s">
        <v>3249</v>
      </c>
      <c r="C2024" s="5">
        <v>23</v>
      </c>
      <c r="D2024" s="5" t="s">
        <v>50</v>
      </c>
      <c r="E2024" s="5" t="s">
        <v>6730</v>
      </c>
      <c r="F2024" s="5">
        <v>-5999</v>
      </c>
      <c r="G2024" s="5" t="s">
        <v>45</v>
      </c>
      <c r="H2024" s="5" t="s">
        <v>66</v>
      </c>
      <c r="I2024" s="5">
        <v>123735.95</v>
      </c>
      <c r="J2024" s="5" t="s">
        <v>3832</v>
      </c>
      <c r="K2024" s="5" t="s">
        <v>55</v>
      </c>
      <c r="L2024" s="5" t="s">
        <v>32</v>
      </c>
      <c r="M2024" s="5">
        <v>2.36</v>
      </c>
      <c r="N2024" s="5" t="s">
        <v>57</v>
      </c>
      <c r="O2024" s="5">
        <v>25</v>
      </c>
    </row>
    <row r="2025" spans="1:15" x14ac:dyDescent="0.2">
      <c r="A2025" s="5" t="s">
        <v>6731</v>
      </c>
      <c r="B2025" s="5" t="s">
        <v>3768</v>
      </c>
      <c r="C2025" s="5">
        <v>30</v>
      </c>
      <c r="D2025" s="5" t="s">
        <v>17</v>
      </c>
      <c r="E2025" s="5" t="s">
        <v>6732</v>
      </c>
      <c r="F2025" s="5">
        <v>-9817</v>
      </c>
      <c r="G2025" s="5" t="s">
        <v>37</v>
      </c>
      <c r="H2025" s="5" t="s">
        <v>30</v>
      </c>
      <c r="I2025" s="5">
        <v>104947.16</v>
      </c>
      <c r="J2025" s="5" t="s">
        <v>6733</v>
      </c>
      <c r="K2025" s="5" t="s">
        <v>22</v>
      </c>
      <c r="L2025" s="5" t="s">
        <v>23</v>
      </c>
      <c r="M2025" s="5">
        <v>4.1399999999999997</v>
      </c>
      <c r="N2025" s="5" t="s">
        <v>33</v>
      </c>
      <c r="O2025" s="5">
        <v>16</v>
      </c>
    </row>
    <row r="2026" spans="1:15" x14ac:dyDescent="0.2">
      <c r="A2026" s="5" t="s">
        <v>6734</v>
      </c>
      <c r="B2026" s="5" t="s">
        <v>6735</v>
      </c>
      <c r="C2026" s="5">
        <v>43</v>
      </c>
      <c r="D2026" s="5" t="s">
        <v>50</v>
      </c>
      <c r="E2026" s="5" t="s">
        <v>6736</v>
      </c>
      <c r="F2026" s="5">
        <v>-8168</v>
      </c>
      <c r="G2026" s="5" t="s">
        <v>99</v>
      </c>
      <c r="H2026" s="5" t="s">
        <v>71</v>
      </c>
      <c r="I2026" s="5">
        <v>51884.95</v>
      </c>
      <c r="J2026" s="5" t="s">
        <v>6737</v>
      </c>
      <c r="K2026" s="5" t="s">
        <v>118</v>
      </c>
      <c r="L2026" s="5" t="s">
        <v>23</v>
      </c>
      <c r="M2026" s="5">
        <v>2.02</v>
      </c>
      <c r="N2026" s="5" t="s">
        <v>33</v>
      </c>
      <c r="O2026" s="5">
        <v>22</v>
      </c>
    </row>
    <row r="2027" spans="1:15" x14ac:dyDescent="0.2">
      <c r="A2027" s="5" t="s">
        <v>6738</v>
      </c>
      <c r="B2027" s="5" t="s">
        <v>661</v>
      </c>
      <c r="C2027" s="5">
        <v>55</v>
      </c>
      <c r="D2027" s="5" t="s">
        <v>27</v>
      </c>
      <c r="E2027" s="5" t="s">
        <v>6739</v>
      </c>
      <c r="F2027" s="5">
        <v>-8726</v>
      </c>
      <c r="G2027" s="5" t="s">
        <v>116</v>
      </c>
      <c r="H2027" s="5" t="s">
        <v>53</v>
      </c>
      <c r="I2027" s="5">
        <v>87948.71</v>
      </c>
      <c r="J2027" s="5" t="s">
        <v>5619</v>
      </c>
      <c r="K2027" s="5" t="s">
        <v>22</v>
      </c>
      <c r="L2027" s="5" t="s">
        <v>56</v>
      </c>
      <c r="M2027" s="5">
        <v>3.23</v>
      </c>
      <c r="N2027" s="5" t="s">
        <v>41</v>
      </c>
      <c r="O2027" s="5">
        <v>35</v>
      </c>
    </row>
    <row r="2028" spans="1:15" x14ac:dyDescent="0.2">
      <c r="A2028" s="5" t="s">
        <v>6740</v>
      </c>
      <c r="B2028" s="5" t="s">
        <v>4574</v>
      </c>
      <c r="C2028" s="5">
        <v>50</v>
      </c>
      <c r="D2028" s="5" t="s">
        <v>17</v>
      </c>
      <c r="E2028" s="5" t="s">
        <v>6741</v>
      </c>
      <c r="F2028" s="5">
        <v>-4978</v>
      </c>
      <c r="G2028" s="5" t="s">
        <v>45</v>
      </c>
      <c r="H2028" s="5" t="s">
        <v>30</v>
      </c>
      <c r="I2028" s="5">
        <v>139705.47</v>
      </c>
      <c r="J2028" s="5" t="s">
        <v>4369</v>
      </c>
      <c r="K2028" s="5" t="s">
        <v>55</v>
      </c>
      <c r="L2028" s="5" t="s">
        <v>23</v>
      </c>
      <c r="M2028" s="5">
        <v>2</v>
      </c>
      <c r="N2028" s="5" t="s">
        <v>74</v>
      </c>
      <c r="O2028" s="5">
        <v>30</v>
      </c>
    </row>
    <row r="2029" spans="1:15" x14ac:dyDescent="0.2">
      <c r="A2029" s="5" t="s">
        <v>6742</v>
      </c>
      <c r="B2029" s="5" t="s">
        <v>935</v>
      </c>
      <c r="C2029" s="5">
        <v>61</v>
      </c>
      <c r="D2029" s="5" t="s">
        <v>17</v>
      </c>
      <c r="E2029" s="5" t="s">
        <v>6743</v>
      </c>
      <c r="F2029" s="5">
        <v>-9076</v>
      </c>
      <c r="G2029" s="5" t="s">
        <v>99</v>
      </c>
      <c r="H2029" s="5" t="s">
        <v>38</v>
      </c>
      <c r="I2029" s="5">
        <v>147474.45000000001</v>
      </c>
      <c r="J2029" s="5" t="s">
        <v>6744</v>
      </c>
      <c r="K2029" s="5" t="s">
        <v>55</v>
      </c>
      <c r="L2029" s="5" t="s">
        <v>56</v>
      </c>
      <c r="M2029" s="5">
        <v>3.26</v>
      </c>
      <c r="N2029" s="5" t="s">
        <v>41</v>
      </c>
      <c r="O2029" s="5">
        <v>10</v>
      </c>
    </row>
    <row r="2030" spans="1:15" x14ac:dyDescent="0.2">
      <c r="A2030" s="5" t="s">
        <v>6745</v>
      </c>
      <c r="B2030" s="5" t="s">
        <v>6746</v>
      </c>
      <c r="C2030" s="5">
        <v>34</v>
      </c>
      <c r="D2030" s="5" t="s">
        <v>17</v>
      </c>
      <c r="E2030" s="5" t="s">
        <v>6747</v>
      </c>
      <c r="F2030" s="5">
        <v>-4956</v>
      </c>
      <c r="G2030" s="5" t="s">
        <v>116</v>
      </c>
      <c r="H2030" s="5" t="s">
        <v>38</v>
      </c>
      <c r="I2030" s="5">
        <v>87532.5</v>
      </c>
      <c r="J2030" s="5" t="s">
        <v>3235</v>
      </c>
      <c r="K2030" s="5" t="s">
        <v>55</v>
      </c>
      <c r="L2030" s="5" t="s">
        <v>23</v>
      </c>
      <c r="M2030" s="5">
        <v>2.9</v>
      </c>
      <c r="N2030" s="5" t="s">
        <v>57</v>
      </c>
      <c r="O2030" s="5">
        <v>25</v>
      </c>
    </row>
    <row r="2031" spans="1:15" x14ac:dyDescent="0.2">
      <c r="A2031" s="5" t="s">
        <v>6748</v>
      </c>
      <c r="B2031" s="5" t="s">
        <v>4833</v>
      </c>
      <c r="C2031" s="5">
        <v>29</v>
      </c>
      <c r="D2031" s="5" t="s">
        <v>50</v>
      </c>
      <c r="E2031" s="5" t="s">
        <v>6749</v>
      </c>
      <c r="F2031" s="5">
        <v>-4732</v>
      </c>
      <c r="G2031" s="5" t="s">
        <v>85</v>
      </c>
      <c r="H2031" s="5" t="s">
        <v>20</v>
      </c>
      <c r="I2031" s="5">
        <v>108450.97</v>
      </c>
      <c r="J2031" s="5" t="s">
        <v>1533</v>
      </c>
      <c r="K2031" s="5" t="s">
        <v>22</v>
      </c>
      <c r="L2031" s="5" t="s">
        <v>23</v>
      </c>
      <c r="M2031" s="5">
        <v>2.2999999999999998</v>
      </c>
      <c r="N2031" s="5" t="s">
        <v>74</v>
      </c>
      <c r="O2031" s="5">
        <v>11</v>
      </c>
    </row>
    <row r="2032" spans="1:15" x14ac:dyDescent="0.2">
      <c r="A2032" s="5" t="s">
        <v>6750</v>
      </c>
      <c r="B2032" s="5" t="s">
        <v>6746</v>
      </c>
      <c r="C2032" s="5">
        <v>41</v>
      </c>
      <c r="D2032" s="5" t="s">
        <v>50</v>
      </c>
      <c r="E2032" s="5" t="s">
        <v>6751</v>
      </c>
      <c r="F2032" s="5">
        <v>-1880</v>
      </c>
      <c r="G2032" s="5" t="s">
        <v>78</v>
      </c>
      <c r="H2032" s="5" t="s">
        <v>53</v>
      </c>
      <c r="I2032" s="5">
        <v>140940.26999999999</v>
      </c>
      <c r="J2032" s="5" t="s">
        <v>6700</v>
      </c>
      <c r="K2032" s="5" t="s">
        <v>22</v>
      </c>
      <c r="L2032" s="5" t="s">
        <v>23</v>
      </c>
      <c r="M2032" s="5">
        <v>3.89</v>
      </c>
      <c r="N2032" s="5" t="s">
        <v>41</v>
      </c>
      <c r="O2032" s="5">
        <v>23</v>
      </c>
    </row>
    <row r="2033" spans="1:15" x14ac:dyDescent="0.2">
      <c r="A2033" s="5" t="s">
        <v>6752</v>
      </c>
      <c r="B2033" s="5" t="s">
        <v>6753</v>
      </c>
      <c r="C2033" s="5">
        <v>39</v>
      </c>
      <c r="D2033" s="5" t="s">
        <v>27</v>
      </c>
      <c r="E2033" s="5" t="s">
        <v>6754</v>
      </c>
      <c r="F2033" s="5">
        <v>-10286</v>
      </c>
      <c r="G2033" s="5" t="s">
        <v>52</v>
      </c>
      <c r="H2033" s="5" t="s">
        <v>53</v>
      </c>
      <c r="I2033" s="5">
        <v>130489.54</v>
      </c>
      <c r="J2033" s="5" t="s">
        <v>4842</v>
      </c>
      <c r="K2033" s="5" t="s">
        <v>136</v>
      </c>
      <c r="L2033" s="5" t="s">
        <v>23</v>
      </c>
      <c r="M2033" s="5">
        <v>4.47</v>
      </c>
      <c r="N2033" s="5" t="s">
        <v>33</v>
      </c>
      <c r="O2033" s="5">
        <v>25</v>
      </c>
    </row>
    <row r="2034" spans="1:15" x14ac:dyDescent="0.2">
      <c r="A2034" s="5" t="s">
        <v>6755</v>
      </c>
      <c r="B2034" s="5" t="s">
        <v>6756</v>
      </c>
      <c r="C2034" s="5">
        <v>51</v>
      </c>
      <c r="D2034" s="5" t="s">
        <v>50</v>
      </c>
      <c r="E2034" s="5" t="s">
        <v>6757</v>
      </c>
      <c r="F2034" s="5">
        <v>-3674</v>
      </c>
      <c r="G2034" s="5" t="s">
        <v>37</v>
      </c>
      <c r="H2034" s="5" t="s">
        <v>53</v>
      </c>
      <c r="I2034" s="5">
        <v>93834.3</v>
      </c>
      <c r="J2034" s="5" t="s">
        <v>632</v>
      </c>
      <c r="K2034" s="5" t="s">
        <v>127</v>
      </c>
      <c r="L2034" s="5" t="s">
        <v>56</v>
      </c>
      <c r="M2034" s="5">
        <v>2.0099999999999998</v>
      </c>
      <c r="N2034" s="5" t="s">
        <v>24</v>
      </c>
      <c r="O2034" s="5">
        <v>3</v>
      </c>
    </row>
    <row r="2035" spans="1:15" x14ac:dyDescent="0.2">
      <c r="A2035" s="5" t="s">
        <v>6758</v>
      </c>
      <c r="B2035" s="5" t="s">
        <v>6759</v>
      </c>
      <c r="C2035" s="5">
        <v>47</v>
      </c>
      <c r="D2035" s="5" t="s">
        <v>27</v>
      </c>
      <c r="E2035" s="5" t="s">
        <v>6760</v>
      </c>
      <c r="F2035" s="5">
        <v>-8228</v>
      </c>
      <c r="G2035" s="5" t="s">
        <v>116</v>
      </c>
      <c r="H2035" s="5" t="s">
        <v>20</v>
      </c>
      <c r="I2035" s="5">
        <v>170140.64</v>
      </c>
      <c r="J2035" s="5" t="s">
        <v>4812</v>
      </c>
      <c r="K2035" s="5" t="s">
        <v>47</v>
      </c>
      <c r="L2035" s="5" t="s">
        <v>32</v>
      </c>
      <c r="M2035" s="5">
        <v>1.05</v>
      </c>
      <c r="N2035" s="5" t="s">
        <v>33</v>
      </c>
      <c r="O2035" s="5">
        <v>32</v>
      </c>
    </row>
    <row r="2036" spans="1:15" x14ac:dyDescent="0.2">
      <c r="A2036" s="5" t="s">
        <v>6761</v>
      </c>
      <c r="B2036" s="5" t="s">
        <v>6762</v>
      </c>
      <c r="C2036" s="5">
        <v>37</v>
      </c>
      <c r="D2036" s="5" t="s">
        <v>17</v>
      </c>
      <c r="E2036" s="5" t="s">
        <v>6763</v>
      </c>
      <c r="F2036" s="5">
        <v>-10690</v>
      </c>
      <c r="G2036" s="5" t="s">
        <v>45</v>
      </c>
      <c r="H2036" s="5" t="s">
        <v>66</v>
      </c>
      <c r="I2036" s="5">
        <v>42101.279999999999</v>
      </c>
      <c r="J2036" s="5" t="s">
        <v>6764</v>
      </c>
      <c r="K2036" s="5" t="s">
        <v>81</v>
      </c>
      <c r="L2036" s="5" t="s">
        <v>73</v>
      </c>
      <c r="M2036" s="5">
        <v>2.78</v>
      </c>
      <c r="N2036" s="5" t="s">
        <v>57</v>
      </c>
      <c r="O2036" s="5">
        <v>9</v>
      </c>
    </row>
    <row r="2037" spans="1:15" x14ac:dyDescent="0.2">
      <c r="A2037" s="5" t="s">
        <v>6765</v>
      </c>
      <c r="B2037" s="5" t="s">
        <v>455</v>
      </c>
      <c r="C2037" s="5">
        <v>47</v>
      </c>
      <c r="D2037" s="5" t="s">
        <v>50</v>
      </c>
      <c r="E2037" s="5" t="s">
        <v>6766</v>
      </c>
      <c r="F2037" s="5">
        <v>-11040</v>
      </c>
      <c r="G2037" s="5" t="s">
        <v>37</v>
      </c>
      <c r="H2037" s="5" t="s">
        <v>20</v>
      </c>
      <c r="I2037" s="5">
        <v>137035.75</v>
      </c>
      <c r="J2037" s="5" t="s">
        <v>262</v>
      </c>
      <c r="K2037" s="5" t="s">
        <v>40</v>
      </c>
      <c r="L2037" s="5" t="s">
        <v>23</v>
      </c>
      <c r="M2037" s="5">
        <v>1.38</v>
      </c>
      <c r="N2037" s="5" t="s">
        <v>74</v>
      </c>
      <c r="O2037" s="5">
        <v>6</v>
      </c>
    </row>
    <row r="2038" spans="1:15" x14ac:dyDescent="0.2">
      <c r="A2038" s="5" t="s">
        <v>6767</v>
      </c>
      <c r="B2038" s="5" t="s">
        <v>4840</v>
      </c>
      <c r="C2038" s="5">
        <v>53</v>
      </c>
      <c r="D2038" s="5" t="s">
        <v>17</v>
      </c>
      <c r="E2038" s="5" t="s">
        <v>6768</v>
      </c>
      <c r="F2038" s="5">
        <v>-2572</v>
      </c>
      <c r="G2038" s="5" t="s">
        <v>52</v>
      </c>
      <c r="H2038" s="5" t="s">
        <v>53</v>
      </c>
      <c r="I2038" s="5">
        <v>85807.65</v>
      </c>
      <c r="J2038" s="5" t="s">
        <v>6769</v>
      </c>
      <c r="K2038" s="5" t="s">
        <v>55</v>
      </c>
      <c r="L2038" s="5" t="s">
        <v>23</v>
      </c>
      <c r="M2038" s="5">
        <v>1.48</v>
      </c>
      <c r="N2038" s="5" t="s">
        <v>57</v>
      </c>
      <c r="O2038" s="5">
        <v>9</v>
      </c>
    </row>
    <row r="2039" spans="1:15" x14ac:dyDescent="0.2">
      <c r="A2039" s="5" t="s">
        <v>6770</v>
      </c>
      <c r="B2039" s="5" t="s">
        <v>6771</v>
      </c>
      <c r="C2039" s="5">
        <v>44</v>
      </c>
      <c r="D2039" s="5" t="s">
        <v>27</v>
      </c>
      <c r="E2039" s="5" t="s">
        <v>6772</v>
      </c>
      <c r="F2039" s="5">
        <v>-4699</v>
      </c>
      <c r="G2039" s="5" t="s">
        <v>52</v>
      </c>
      <c r="H2039" s="5" t="s">
        <v>79</v>
      </c>
      <c r="I2039" s="5">
        <v>157057.69</v>
      </c>
      <c r="J2039" s="5" t="s">
        <v>1071</v>
      </c>
      <c r="K2039" s="5" t="s">
        <v>81</v>
      </c>
      <c r="L2039" s="5" t="s">
        <v>32</v>
      </c>
      <c r="M2039" s="5">
        <v>4.0199999999999996</v>
      </c>
      <c r="N2039" s="5" t="s">
        <v>57</v>
      </c>
      <c r="O2039" s="5">
        <v>21</v>
      </c>
    </row>
    <row r="2040" spans="1:15" x14ac:dyDescent="0.2">
      <c r="A2040" s="5" t="s">
        <v>6773</v>
      </c>
      <c r="B2040" s="5" t="s">
        <v>6083</v>
      </c>
      <c r="C2040" s="5">
        <v>59</v>
      </c>
      <c r="D2040" s="5" t="s">
        <v>27</v>
      </c>
      <c r="E2040" s="5" t="s">
        <v>6774</v>
      </c>
      <c r="F2040" s="5">
        <v>-8587</v>
      </c>
      <c r="G2040" s="5" t="s">
        <v>37</v>
      </c>
      <c r="H2040" s="5" t="s">
        <v>71</v>
      </c>
      <c r="I2040" s="5">
        <v>46212.17</v>
      </c>
      <c r="J2040" s="5" t="s">
        <v>695</v>
      </c>
      <c r="K2040" s="5" t="s">
        <v>47</v>
      </c>
      <c r="L2040" s="5" t="s">
        <v>56</v>
      </c>
      <c r="M2040" s="5">
        <v>1.33</v>
      </c>
      <c r="N2040" s="5" t="s">
        <v>57</v>
      </c>
      <c r="O2040" s="5">
        <v>10</v>
      </c>
    </row>
    <row r="2041" spans="1:15" x14ac:dyDescent="0.2">
      <c r="A2041" s="5" t="s">
        <v>6775</v>
      </c>
      <c r="B2041" s="5" t="s">
        <v>415</v>
      </c>
      <c r="C2041" s="5">
        <v>43</v>
      </c>
      <c r="D2041" s="5" t="s">
        <v>50</v>
      </c>
      <c r="E2041" s="5" t="s">
        <v>6776</v>
      </c>
      <c r="F2041" s="5">
        <v>-4703</v>
      </c>
      <c r="G2041" s="5" t="s">
        <v>116</v>
      </c>
      <c r="H2041" s="5" t="s">
        <v>53</v>
      </c>
      <c r="I2041" s="5">
        <v>78358.880000000005</v>
      </c>
      <c r="J2041" s="5" t="s">
        <v>6777</v>
      </c>
      <c r="K2041" s="5" t="s">
        <v>40</v>
      </c>
      <c r="L2041" s="5" t="s">
        <v>32</v>
      </c>
      <c r="M2041" s="5">
        <v>3.33</v>
      </c>
      <c r="N2041" s="5" t="s">
        <v>24</v>
      </c>
      <c r="O2041" s="5">
        <v>24</v>
      </c>
    </row>
    <row r="2042" spans="1:15" x14ac:dyDescent="0.2">
      <c r="A2042" s="5" t="s">
        <v>6778</v>
      </c>
      <c r="B2042" s="5" t="s">
        <v>6779</v>
      </c>
      <c r="C2042" s="5">
        <v>60</v>
      </c>
      <c r="D2042" s="5" t="s">
        <v>27</v>
      </c>
      <c r="E2042" s="5" t="s">
        <v>6780</v>
      </c>
      <c r="F2042" s="5">
        <v>-3248</v>
      </c>
      <c r="G2042" s="5" t="s">
        <v>78</v>
      </c>
      <c r="H2042" s="5" t="s">
        <v>194</v>
      </c>
      <c r="I2042" s="5">
        <v>129704.62</v>
      </c>
      <c r="J2042" s="5" t="s">
        <v>6374</v>
      </c>
      <c r="K2042" s="5" t="s">
        <v>40</v>
      </c>
      <c r="L2042" s="5" t="s">
        <v>56</v>
      </c>
      <c r="M2042" s="5">
        <v>1.94</v>
      </c>
      <c r="N2042" s="5" t="s">
        <v>41</v>
      </c>
      <c r="O2042" s="5">
        <v>29</v>
      </c>
    </row>
    <row r="2043" spans="1:15" x14ac:dyDescent="0.2">
      <c r="A2043" s="5" t="s">
        <v>6781</v>
      </c>
      <c r="B2043" s="5" t="s">
        <v>3158</v>
      </c>
      <c r="C2043" s="5">
        <v>38</v>
      </c>
      <c r="D2043" s="5" t="s">
        <v>50</v>
      </c>
      <c r="E2043" s="5" t="s">
        <v>6782</v>
      </c>
      <c r="F2043" s="5">
        <v>-5498</v>
      </c>
      <c r="G2043" s="5" t="s">
        <v>37</v>
      </c>
      <c r="H2043" s="5" t="s">
        <v>194</v>
      </c>
      <c r="I2043" s="5">
        <v>125282.21</v>
      </c>
      <c r="J2043" s="5" t="s">
        <v>6783</v>
      </c>
      <c r="K2043" s="5" t="s">
        <v>118</v>
      </c>
      <c r="L2043" s="5" t="s">
        <v>56</v>
      </c>
      <c r="M2043" s="5">
        <v>1.66</v>
      </c>
      <c r="N2043" s="5" t="s">
        <v>41</v>
      </c>
      <c r="O2043" s="5">
        <v>23</v>
      </c>
    </row>
    <row r="2044" spans="1:15" x14ac:dyDescent="0.2">
      <c r="A2044" s="5" t="s">
        <v>6784</v>
      </c>
      <c r="B2044" s="5" t="s">
        <v>1290</v>
      </c>
      <c r="C2044" s="5">
        <v>43</v>
      </c>
      <c r="D2044" s="5" t="s">
        <v>50</v>
      </c>
      <c r="E2044" s="5" t="s">
        <v>6785</v>
      </c>
      <c r="F2044" s="5">
        <v>-7934</v>
      </c>
      <c r="G2044" s="5" t="s">
        <v>99</v>
      </c>
      <c r="H2044" s="5" t="s">
        <v>20</v>
      </c>
      <c r="I2044" s="5">
        <v>160649.60000000001</v>
      </c>
      <c r="J2044" s="5" t="s">
        <v>270</v>
      </c>
      <c r="K2044" s="5" t="s">
        <v>22</v>
      </c>
      <c r="L2044" s="5" t="s">
        <v>32</v>
      </c>
      <c r="M2044" s="5">
        <v>3.45</v>
      </c>
      <c r="N2044" s="5" t="s">
        <v>57</v>
      </c>
      <c r="O2044" s="5">
        <v>3</v>
      </c>
    </row>
    <row r="2045" spans="1:15" x14ac:dyDescent="0.2">
      <c r="A2045" s="5" t="s">
        <v>6786</v>
      </c>
      <c r="B2045" s="5" t="s">
        <v>793</v>
      </c>
      <c r="C2045" s="5">
        <v>39</v>
      </c>
      <c r="D2045" s="5" t="s">
        <v>17</v>
      </c>
      <c r="E2045" s="5" t="s">
        <v>6787</v>
      </c>
      <c r="F2045" s="5">
        <v>-6837</v>
      </c>
      <c r="G2045" s="5" t="s">
        <v>78</v>
      </c>
      <c r="H2045" s="5" t="s">
        <v>194</v>
      </c>
      <c r="I2045" s="5">
        <v>103280.54</v>
      </c>
      <c r="J2045" s="5" t="s">
        <v>157</v>
      </c>
      <c r="K2045" s="5" t="s">
        <v>104</v>
      </c>
      <c r="L2045" s="5" t="s">
        <v>23</v>
      </c>
      <c r="M2045" s="5">
        <v>3.51</v>
      </c>
      <c r="N2045" s="5" t="s">
        <v>74</v>
      </c>
      <c r="O2045" s="5">
        <v>36</v>
      </c>
    </row>
    <row r="2046" spans="1:15" x14ac:dyDescent="0.2">
      <c r="A2046" s="5" t="s">
        <v>6788</v>
      </c>
      <c r="B2046" s="5" t="s">
        <v>2823</v>
      </c>
      <c r="C2046" s="5">
        <v>60</v>
      </c>
      <c r="D2046" s="5" t="s">
        <v>27</v>
      </c>
      <c r="E2046" s="5" t="s">
        <v>6789</v>
      </c>
      <c r="F2046" s="5">
        <v>-10288</v>
      </c>
      <c r="G2046" s="5" t="s">
        <v>99</v>
      </c>
      <c r="H2046" s="5" t="s">
        <v>79</v>
      </c>
      <c r="I2046" s="5">
        <v>95203.95</v>
      </c>
      <c r="J2046" s="5" t="s">
        <v>6790</v>
      </c>
      <c r="K2046" s="5" t="s">
        <v>55</v>
      </c>
      <c r="L2046" s="5" t="s">
        <v>56</v>
      </c>
      <c r="M2046" s="5">
        <v>2.5299999999999998</v>
      </c>
      <c r="N2046" s="5" t="s">
        <v>24</v>
      </c>
      <c r="O2046" s="5">
        <v>8</v>
      </c>
    </row>
    <row r="2047" spans="1:15" x14ac:dyDescent="0.2">
      <c r="A2047" s="5" t="s">
        <v>6791</v>
      </c>
      <c r="B2047" s="5" t="s">
        <v>6792</v>
      </c>
      <c r="C2047" s="5">
        <v>60</v>
      </c>
      <c r="D2047" s="5" t="s">
        <v>27</v>
      </c>
      <c r="E2047" s="5" t="s">
        <v>6793</v>
      </c>
      <c r="F2047" s="5">
        <v>-5730</v>
      </c>
      <c r="G2047" s="5" t="s">
        <v>45</v>
      </c>
      <c r="H2047" s="5" t="s">
        <v>38</v>
      </c>
      <c r="I2047" s="5">
        <v>145268.82</v>
      </c>
      <c r="J2047" s="5" t="s">
        <v>4085</v>
      </c>
      <c r="K2047" s="5" t="s">
        <v>81</v>
      </c>
      <c r="L2047" s="5" t="s">
        <v>23</v>
      </c>
      <c r="M2047" s="5">
        <v>4.6500000000000004</v>
      </c>
      <c r="N2047" s="5" t="s">
        <v>33</v>
      </c>
      <c r="O2047" s="5">
        <v>9</v>
      </c>
    </row>
    <row r="2048" spans="1:15" x14ac:dyDescent="0.2">
      <c r="A2048" s="5" t="s">
        <v>6794</v>
      </c>
      <c r="B2048" s="5" t="s">
        <v>2229</v>
      </c>
      <c r="C2048" s="5">
        <v>28</v>
      </c>
      <c r="D2048" s="5" t="s">
        <v>17</v>
      </c>
      <c r="E2048" s="5" t="s">
        <v>6795</v>
      </c>
      <c r="F2048" s="5">
        <v>-5560</v>
      </c>
      <c r="G2048" s="5" t="s">
        <v>78</v>
      </c>
      <c r="H2048" s="5" t="s">
        <v>66</v>
      </c>
      <c r="I2048" s="5">
        <v>80057.17</v>
      </c>
      <c r="J2048" s="5" t="s">
        <v>6796</v>
      </c>
      <c r="K2048" s="5" t="s">
        <v>81</v>
      </c>
      <c r="L2048" s="5" t="s">
        <v>56</v>
      </c>
      <c r="M2048" s="5">
        <v>4.84</v>
      </c>
      <c r="N2048" s="5" t="s">
        <v>33</v>
      </c>
      <c r="O2048" s="5">
        <v>26</v>
      </c>
    </row>
    <row r="2049" spans="1:15" x14ac:dyDescent="0.2">
      <c r="A2049" s="5" t="s">
        <v>6797</v>
      </c>
      <c r="B2049" s="5" t="s">
        <v>4655</v>
      </c>
      <c r="C2049" s="5">
        <v>22</v>
      </c>
      <c r="D2049" s="5" t="s">
        <v>17</v>
      </c>
      <c r="E2049" s="5" t="s">
        <v>6798</v>
      </c>
      <c r="F2049" s="5">
        <v>-4167</v>
      </c>
      <c r="G2049" s="5" t="s">
        <v>52</v>
      </c>
      <c r="H2049" s="5" t="s">
        <v>30</v>
      </c>
      <c r="I2049" s="5">
        <v>66527.009999999995</v>
      </c>
      <c r="J2049" s="5" t="s">
        <v>6799</v>
      </c>
      <c r="K2049" s="5" t="s">
        <v>127</v>
      </c>
      <c r="L2049" s="5" t="s">
        <v>73</v>
      </c>
      <c r="M2049" s="5">
        <v>2.79</v>
      </c>
      <c r="N2049" s="5" t="s">
        <v>33</v>
      </c>
      <c r="O2049" s="5">
        <v>10</v>
      </c>
    </row>
    <row r="2050" spans="1:15" x14ac:dyDescent="0.2">
      <c r="A2050" s="5" t="s">
        <v>6800</v>
      </c>
      <c r="B2050" s="5" t="s">
        <v>2488</v>
      </c>
      <c r="C2050" s="5">
        <v>56</v>
      </c>
      <c r="D2050" s="5" t="s">
        <v>17</v>
      </c>
      <c r="E2050" s="5" t="s">
        <v>6801</v>
      </c>
      <c r="F2050" s="5">
        <v>-8032</v>
      </c>
      <c r="G2050" s="5" t="s">
        <v>52</v>
      </c>
      <c r="H2050" s="5" t="s">
        <v>66</v>
      </c>
      <c r="I2050" s="5">
        <v>134236.82</v>
      </c>
      <c r="J2050" s="5" t="s">
        <v>884</v>
      </c>
      <c r="K2050" s="5" t="s">
        <v>40</v>
      </c>
      <c r="L2050" s="5" t="s">
        <v>56</v>
      </c>
      <c r="M2050" s="5">
        <v>4.1900000000000004</v>
      </c>
      <c r="N2050" s="5" t="s">
        <v>74</v>
      </c>
      <c r="O2050" s="5">
        <v>22</v>
      </c>
    </row>
    <row r="2051" spans="1:15" x14ac:dyDescent="0.2">
      <c r="A2051" s="5" t="s">
        <v>6802</v>
      </c>
      <c r="B2051" s="5" t="s">
        <v>2365</v>
      </c>
      <c r="C2051" s="5">
        <v>23</v>
      </c>
      <c r="D2051" s="5" t="s">
        <v>27</v>
      </c>
      <c r="E2051" s="5" t="s">
        <v>6803</v>
      </c>
      <c r="F2051" s="5">
        <v>-5206</v>
      </c>
      <c r="G2051" s="5" t="s">
        <v>116</v>
      </c>
      <c r="H2051" s="5" t="s">
        <v>79</v>
      </c>
      <c r="I2051" s="5">
        <v>140646.14000000001</v>
      </c>
      <c r="J2051" s="5" t="s">
        <v>1918</v>
      </c>
      <c r="K2051" s="5" t="s">
        <v>104</v>
      </c>
      <c r="L2051" s="5" t="s">
        <v>73</v>
      </c>
      <c r="M2051" s="5">
        <v>1.04</v>
      </c>
      <c r="N2051" s="5" t="s">
        <v>24</v>
      </c>
      <c r="O2051" s="5">
        <v>9</v>
      </c>
    </row>
    <row r="2052" spans="1:15" x14ac:dyDescent="0.2">
      <c r="A2052" s="5" t="s">
        <v>6804</v>
      </c>
      <c r="B2052" s="5" t="s">
        <v>3846</v>
      </c>
      <c r="C2052" s="5">
        <v>23</v>
      </c>
      <c r="D2052" s="5" t="s">
        <v>17</v>
      </c>
      <c r="E2052" s="5" t="s">
        <v>6805</v>
      </c>
      <c r="F2052" s="5">
        <v>-3580</v>
      </c>
      <c r="G2052" s="5" t="s">
        <v>29</v>
      </c>
      <c r="H2052" s="5" t="s">
        <v>194</v>
      </c>
      <c r="I2052" s="5">
        <v>157151.9</v>
      </c>
      <c r="J2052" s="5" t="s">
        <v>6721</v>
      </c>
      <c r="K2052" s="5" t="s">
        <v>136</v>
      </c>
      <c r="L2052" s="5" t="s">
        <v>73</v>
      </c>
      <c r="M2052" s="5">
        <v>2.2000000000000002</v>
      </c>
      <c r="N2052" s="5" t="s">
        <v>41</v>
      </c>
      <c r="O2052" s="5">
        <v>32</v>
      </c>
    </row>
    <row r="2053" spans="1:15" x14ac:dyDescent="0.2">
      <c r="A2053" s="5" t="s">
        <v>6806</v>
      </c>
      <c r="B2053" s="5" t="s">
        <v>6807</v>
      </c>
      <c r="C2053" s="5">
        <v>42</v>
      </c>
      <c r="D2053" s="5" t="s">
        <v>50</v>
      </c>
      <c r="E2053" s="5" t="s">
        <v>6808</v>
      </c>
      <c r="F2053" s="5">
        <v>-6681</v>
      </c>
      <c r="G2053" s="5" t="s">
        <v>78</v>
      </c>
      <c r="H2053" s="5" t="s">
        <v>30</v>
      </c>
      <c r="I2053" s="5">
        <v>53116.44</v>
      </c>
      <c r="J2053" s="5" t="s">
        <v>348</v>
      </c>
      <c r="K2053" s="5" t="s">
        <v>40</v>
      </c>
      <c r="L2053" s="5" t="s">
        <v>32</v>
      </c>
      <c r="M2053" s="5">
        <v>3.9</v>
      </c>
      <c r="N2053" s="5" t="s">
        <v>74</v>
      </c>
      <c r="O2053" s="5">
        <v>27</v>
      </c>
    </row>
    <row r="2054" spans="1:15" x14ac:dyDescent="0.2">
      <c r="A2054" s="5" t="s">
        <v>6809</v>
      </c>
      <c r="B2054" s="5" t="s">
        <v>6810</v>
      </c>
      <c r="C2054" s="5">
        <v>39</v>
      </c>
      <c r="D2054" s="5" t="s">
        <v>17</v>
      </c>
      <c r="E2054" s="5" t="s">
        <v>6811</v>
      </c>
      <c r="F2054" s="5">
        <v>-7145</v>
      </c>
      <c r="G2054" s="5" t="s">
        <v>99</v>
      </c>
      <c r="H2054" s="5" t="s">
        <v>38</v>
      </c>
      <c r="I2054" s="5">
        <v>93035.6</v>
      </c>
      <c r="J2054" s="5" t="s">
        <v>1362</v>
      </c>
      <c r="K2054" s="5" t="s">
        <v>81</v>
      </c>
      <c r="L2054" s="5" t="s">
        <v>73</v>
      </c>
      <c r="M2054" s="5">
        <v>4.41</v>
      </c>
      <c r="N2054" s="5" t="s">
        <v>57</v>
      </c>
      <c r="O2054" s="5">
        <v>11</v>
      </c>
    </row>
    <row r="2055" spans="1:15" x14ac:dyDescent="0.2">
      <c r="A2055" s="5" t="s">
        <v>6812</v>
      </c>
      <c r="B2055" s="5" t="s">
        <v>4916</v>
      </c>
      <c r="C2055" s="5">
        <v>33</v>
      </c>
      <c r="D2055" s="5" t="s">
        <v>17</v>
      </c>
      <c r="E2055" s="5" t="s">
        <v>6813</v>
      </c>
      <c r="F2055" s="5">
        <v>-6224</v>
      </c>
      <c r="G2055" s="5" t="s">
        <v>37</v>
      </c>
      <c r="H2055" s="5" t="s">
        <v>79</v>
      </c>
      <c r="I2055" s="5">
        <v>63728.56</v>
      </c>
      <c r="J2055" s="5" t="s">
        <v>6814</v>
      </c>
      <c r="K2055" s="5" t="s">
        <v>118</v>
      </c>
      <c r="L2055" s="5" t="s">
        <v>23</v>
      </c>
      <c r="M2055" s="5">
        <v>4.57</v>
      </c>
      <c r="N2055" s="5" t="s">
        <v>24</v>
      </c>
      <c r="O2055" s="5">
        <v>1</v>
      </c>
    </row>
    <row r="2056" spans="1:15" x14ac:dyDescent="0.2">
      <c r="A2056" s="5" t="s">
        <v>6815</v>
      </c>
      <c r="B2056" s="5" t="s">
        <v>4821</v>
      </c>
      <c r="C2056" s="5">
        <v>39</v>
      </c>
      <c r="D2056" s="5" t="s">
        <v>50</v>
      </c>
      <c r="E2056" s="5" t="s">
        <v>6816</v>
      </c>
      <c r="F2056" s="5">
        <v>-6212</v>
      </c>
      <c r="G2056" s="5" t="s">
        <v>45</v>
      </c>
      <c r="H2056" s="5" t="s">
        <v>53</v>
      </c>
      <c r="I2056" s="5">
        <v>177935.24</v>
      </c>
      <c r="J2056" s="5" t="s">
        <v>6817</v>
      </c>
      <c r="K2056" s="5" t="s">
        <v>81</v>
      </c>
      <c r="L2056" s="5" t="s">
        <v>23</v>
      </c>
      <c r="M2056" s="5">
        <v>4.38</v>
      </c>
      <c r="N2056" s="5" t="s">
        <v>24</v>
      </c>
      <c r="O2056" s="5">
        <v>18</v>
      </c>
    </row>
    <row r="2057" spans="1:15" x14ac:dyDescent="0.2">
      <c r="A2057" s="5" t="s">
        <v>6818</v>
      </c>
      <c r="B2057" s="5" t="s">
        <v>6819</v>
      </c>
      <c r="C2057" s="5">
        <v>38</v>
      </c>
      <c r="D2057" s="5" t="s">
        <v>27</v>
      </c>
      <c r="E2057" s="5" t="s">
        <v>6820</v>
      </c>
      <c r="F2057" s="5">
        <v>-8565</v>
      </c>
      <c r="G2057" s="5" t="s">
        <v>99</v>
      </c>
      <c r="H2057" s="5" t="s">
        <v>79</v>
      </c>
      <c r="I2057" s="5">
        <v>57805.97</v>
      </c>
      <c r="J2057" s="5" t="s">
        <v>5120</v>
      </c>
      <c r="K2057" s="5" t="s">
        <v>47</v>
      </c>
      <c r="L2057" s="5" t="s">
        <v>73</v>
      </c>
      <c r="M2057" s="5">
        <v>1.18</v>
      </c>
      <c r="N2057" s="5" t="s">
        <v>74</v>
      </c>
      <c r="O2057" s="5">
        <v>25</v>
      </c>
    </row>
    <row r="2058" spans="1:15" x14ac:dyDescent="0.2">
      <c r="A2058" s="5" t="s">
        <v>6821</v>
      </c>
      <c r="B2058" s="5" t="s">
        <v>6822</v>
      </c>
      <c r="C2058" s="5">
        <v>37</v>
      </c>
      <c r="D2058" s="5" t="s">
        <v>27</v>
      </c>
      <c r="E2058" s="5" t="s">
        <v>6823</v>
      </c>
      <c r="F2058" s="5">
        <v>-2699</v>
      </c>
      <c r="G2058" s="5" t="s">
        <v>94</v>
      </c>
      <c r="H2058" s="5" t="s">
        <v>71</v>
      </c>
      <c r="I2058" s="5">
        <v>88017.44</v>
      </c>
      <c r="J2058" s="5" t="s">
        <v>2889</v>
      </c>
      <c r="K2058" s="5" t="s">
        <v>62</v>
      </c>
      <c r="L2058" s="5" t="s">
        <v>56</v>
      </c>
      <c r="M2058" s="5">
        <v>1.22</v>
      </c>
      <c r="N2058" s="5" t="s">
        <v>57</v>
      </c>
      <c r="O2058" s="5">
        <v>17</v>
      </c>
    </row>
    <row r="2059" spans="1:15" x14ac:dyDescent="0.2">
      <c r="A2059" s="5" t="s">
        <v>6824</v>
      </c>
      <c r="B2059" s="5" t="s">
        <v>5961</v>
      </c>
      <c r="C2059" s="5">
        <v>25</v>
      </c>
      <c r="D2059" s="5" t="s">
        <v>50</v>
      </c>
      <c r="E2059" s="5" t="s">
        <v>6825</v>
      </c>
      <c r="F2059" s="5">
        <v>-7018</v>
      </c>
      <c r="G2059" s="5" t="s">
        <v>37</v>
      </c>
      <c r="H2059" s="5" t="s">
        <v>66</v>
      </c>
      <c r="I2059" s="5">
        <v>79304.52</v>
      </c>
      <c r="J2059" s="5" t="s">
        <v>2614</v>
      </c>
      <c r="K2059" s="5" t="s">
        <v>127</v>
      </c>
      <c r="L2059" s="5" t="s">
        <v>32</v>
      </c>
      <c r="M2059" s="5">
        <v>2.4900000000000002</v>
      </c>
      <c r="N2059" s="5" t="s">
        <v>33</v>
      </c>
      <c r="O2059" s="5">
        <v>5</v>
      </c>
    </row>
    <row r="2060" spans="1:15" x14ac:dyDescent="0.2">
      <c r="A2060" s="5" t="s">
        <v>6826</v>
      </c>
      <c r="B2060" s="5" t="s">
        <v>533</v>
      </c>
      <c r="C2060" s="5">
        <v>36</v>
      </c>
      <c r="D2060" s="5" t="s">
        <v>17</v>
      </c>
      <c r="E2060" s="5" t="s">
        <v>6827</v>
      </c>
      <c r="F2060" s="5">
        <v>-11053</v>
      </c>
      <c r="G2060" s="5" t="s">
        <v>19</v>
      </c>
      <c r="H2060" s="5" t="s">
        <v>38</v>
      </c>
      <c r="I2060" s="5">
        <v>48214.3</v>
      </c>
      <c r="J2060" s="5" t="s">
        <v>3746</v>
      </c>
      <c r="K2060" s="5" t="s">
        <v>62</v>
      </c>
      <c r="L2060" s="5" t="s">
        <v>23</v>
      </c>
      <c r="M2060" s="5">
        <v>2.4</v>
      </c>
      <c r="N2060" s="5" t="s">
        <v>24</v>
      </c>
      <c r="O2060" s="5">
        <v>19</v>
      </c>
    </row>
    <row r="2061" spans="1:15" x14ac:dyDescent="0.2">
      <c r="A2061" s="5" t="s">
        <v>6828</v>
      </c>
      <c r="B2061" s="5" t="s">
        <v>2178</v>
      </c>
      <c r="C2061" s="5">
        <v>26</v>
      </c>
      <c r="D2061" s="5" t="s">
        <v>17</v>
      </c>
      <c r="E2061" s="5" t="s">
        <v>6829</v>
      </c>
      <c r="F2061" s="5">
        <v>-7350</v>
      </c>
      <c r="G2061" s="5" t="s">
        <v>94</v>
      </c>
      <c r="H2061" s="5" t="s">
        <v>173</v>
      </c>
      <c r="I2061" s="5">
        <v>86901.64</v>
      </c>
      <c r="J2061" s="5" t="s">
        <v>2758</v>
      </c>
      <c r="K2061" s="5" t="s">
        <v>104</v>
      </c>
      <c r="L2061" s="5" t="s">
        <v>56</v>
      </c>
      <c r="M2061" s="5">
        <v>4.1900000000000004</v>
      </c>
      <c r="N2061" s="5" t="s">
        <v>24</v>
      </c>
      <c r="O2061" s="5">
        <v>32</v>
      </c>
    </row>
    <row r="2062" spans="1:15" x14ac:dyDescent="0.2">
      <c r="A2062" s="5" t="s">
        <v>6830</v>
      </c>
      <c r="B2062" s="5" t="s">
        <v>6831</v>
      </c>
      <c r="C2062" s="5">
        <v>30</v>
      </c>
      <c r="D2062" s="5" t="s">
        <v>50</v>
      </c>
      <c r="E2062" s="5" t="s">
        <v>6832</v>
      </c>
      <c r="F2062" s="5">
        <v>-8621</v>
      </c>
      <c r="G2062" s="5" t="s">
        <v>19</v>
      </c>
      <c r="H2062" s="5" t="s">
        <v>66</v>
      </c>
      <c r="I2062" s="5">
        <v>54448.54</v>
      </c>
      <c r="J2062" s="5" t="s">
        <v>2417</v>
      </c>
      <c r="K2062" s="5" t="s">
        <v>136</v>
      </c>
      <c r="L2062" s="5" t="s">
        <v>73</v>
      </c>
      <c r="M2062" s="5">
        <v>4.57</v>
      </c>
      <c r="N2062" s="5" t="s">
        <v>41</v>
      </c>
      <c r="O2062" s="5">
        <v>15</v>
      </c>
    </row>
    <row r="2063" spans="1:15" x14ac:dyDescent="0.2">
      <c r="A2063" s="5" t="s">
        <v>6833</v>
      </c>
      <c r="B2063" s="5" t="s">
        <v>3495</v>
      </c>
      <c r="C2063" s="5">
        <v>22</v>
      </c>
      <c r="D2063" s="5" t="s">
        <v>27</v>
      </c>
      <c r="E2063" s="5" t="s">
        <v>6834</v>
      </c>
      <c r="F2063" s="5">
        <v>-6941</v>
      </c>
      <c r="G2063" s="5" t="s">
        <v>45</v>
      </c>
      <c r="H2063" s="5" t="s">
        <v>194</v>
      </c>
      <c r="I2063" s="5">
        <v>57307.199999999997</v>
      </c>
      <c r="J2063" s="5" t="s">
        <v>2453</v>
      </c>
      <c r="K2063" s="5" t="s">
        <v>127</v>
      </c>
      <c r="L2063" s="5" t="s">
        <v>56</v>
      </c>
      <c r="M2063" s="5">
        <v>3</v>
      </c>
      <c r="N2063" s="5" t="s">
        <v>33</v>
      </c>
      <c r="O2063" s="5">
        <v>26</v>
      </c>
    </row>
    <row r="2064" spans="1:15" x14ac:dyDescent="0.2">
      <c r="A2064" s="5" t="s">
        <v>6835</v>
      </c>
      <c r="B2064" s="5" t="s">
        <v>6836</v>
      </c>
      <c r="C2064" s="5">
        <v>51</v>
      </c>
      <c r="D2064" s="5" t="s">
        <v>27</v>
      </c>
      <c r="E2064" s="5" t="s">
        <v>6837</v>
      </c>
      <c r="F2064" s="5">
        <v>-5730</v>
      </c>
      <c r="G2064" s="5" t="s">
        <v>29</v>
      </c>
      <c r="H2064" s="5" t="s">
        <v>144</v>
      </c>
      <c r="I2064" s="5">
        <v>167371.07</v>
      </c>
      <c r="J2064" s="5" t="s">
        <v>6838</v>
      </c>
      <c r="K2064" s="5" t="s">
        <v>22</v>
      </c>
      <c r="L2064" s="5" t="s">
        <v>23</v>
      </c>
      <c r="M2064" s="5">
        <v>1.44</v>
      </c>
      <c r="N2064" s="5" t="s">
        <v>74</v>
      </c>
      <c r="O2064" s="5">
        <v>18</v>
      </c>
    </row>
    <row r="2065" spans="1:15" x14ac:dyDescent="0.2">
      <c r="A2065" s="5" t="s">
        <v>6839</v>
      </c>
      <c r="B2065" s="5" t="s">
        <v>6840</v>
      </c>
      <c r="C2065" s="5">
        <v>48</v>
      </c>
      <c r="D2065" s="5" t="s">
        <v>17</v>
      </c>
      <c r="E2065" s="5" t="s">
        <v>6841</v>
      </c>
      <c r="F2065" s="5">
        <v>-5647</v>
      </c>
      <c r="G2065" s="5" t="s">
        <v>52</v>
      </c>
      <c r="H2065" s="5" t="s">
        <v>53</v>
      </c>
      <c r="I2065" s="5">
        <v>105410.87</v>
      </c>
      <c r="J2065" s="5" t="s">
        <v>469</v>
      </c>
      <c r="K2065" s="5" t="s">
        <v>118</v>
      </c>
      <c r="L2065" s="5" t="s">
        <v>23</v>
      </c>
      <c r="M2065" s="5">
        <v>3.15</v>
      </c>
      <c r="N2065" s="5" t="s">
        <v>24</v>
      </c>
      <c r="O2065" s="5">
        <v>2</v>
      </c>
    </row>
    <row r="2066" spans="1:15" x14ac:dyDescent="0.2">
      <c r="A2066" s="5" t="s">
        <v>6842</v>
      </c>
      <c r="B2066" s="5" t="s">
        <v>6843</v>
      </c>
      <c r="C2066" s="5">
        <v>64</v>
      </c>
      <c r="D2066" s="5" t="s">
        <v>27</v>
      </c>
      <c r="E2066" s="5" t="s">
        <v>6844</v>
      </c>
      <c r="F2066" s="5">
        <v>-10683</v>
      </c>
      <c r="G2066" s="5" t="s">
        <v>19</v>
      </c>
      <c r="H2066" s="5" t="s">
        <v>66</v>
      </c>
      <c r="I2066" s="5">
        <v>175198.38</v>
      </c>
      <c r="J2066" s="5" t="s">
        <v>6845</v>
      </c>
      <c r="K2066" s="5" t="s">
        <v>118</v>
      </c>
      <c r="L2066" s="5" t="s">
        <v>73</v>
      </c>
      <c r="M2066" s="5">
        <v>1.35</v>
      </c>
      <c r="N2066" s="5" t="s">
        <v>33</v>
      </c>
      <c r="O2066" s="5">
        <v>26</v>
      </c>
    </row>
    <row r="2067" spans="1:15" x14ac:dyDescent="0.2">
      <c r="A2067" s="5" t="s">
        <v>6846</v>
      </c>
      <c r="B2067" s="5" t="s">
        <v>6102</v>
      </c>
      <c r="C2067" s="5">
        <v>44</v>
      </c>
      <c r="D2067" s="5" t="s">
        <v>17</v>
      </c>
      <c r="E2067" s="5" t="s">
        <v>6847</v>
      </c>
      <c r="F2067" s="5">
        <v>-8835</v>
      </c>
      <c r="G2067" s="5" t="s">
        <v>37</v>
      </c>
      <c r="H2067" s="5" t="s">
        <v>66</v>
      </c>
      <c r="I2067" s="5">
        <v>145018.07999999999</v>
      </c>
      <c r="J2067" s="5" t="s">
        <v>108</v>
      </c>
      <c r="K2067" s="5" t="s">
        <v>55</v>
      </c>
      <c r="L2067" s="5" t="s">
        <v>56</v>
      </c>
      <c r="M2067" s="5">
        <v>2.91</v>
      </c>
      <c r="N2067" s="5" t="s">
        <v>57</v>
      </c>
      <c r="O2067" s="5">
        <v>2</v>
      </c>
    </row>
    <row r="2068" spans="1:15" x14ac:dyDescent="0.2">
      <c r="A2068" s="5" t="s">
        <v>6848</v>
      </c>
      <c r="B2068" s="5" t="s">
        <v>6849</v>
      </c>
      <c r="C2068" s="5">
        <v>31</v>
      </c>
      <c r="D2068" s="5" t="s">
        <v>17</v>
      </c>
      <c r="E2068" s="5" t="s">
        <v>6850</v>
      </c>
      <c r="F2068" s="5">
        <v>-2331</v>
      </c>
      <c r="G2068" s="5" t="s">
        <v>85</v>
      </c>
      <c r="H2068" s="5" t="s">
        <v>71</v>
      </c>
      <c r="I2068" s="5">
        <v>132618.29</v>
      </c>
      <c r="J2068" s="5" t="s">
        <v>6175</v>
      </c>
      <c r="K2068" s="5" t="s">
        <v>81</v>
      </c>
      <c r="L2068" s="5" t="s">
        <v>56</v>
      </c>
      <c r="M2068" s="5">
        <v>1.62</v>
      </c>
      <c r="N2068" s="5" t="s">
        <v>24</v>
      </c>
      <c r="O2068" s="5">
        <v>29</v>
      </c>
    </row>
    <row r="2069" spans="1:15" x14ac:dyDescent="0.2">
      <c r="A2069" s="5" t="s">
        <v>6851</v>
      </c>
      <c r="B2069" s="5" t="s">
        <v>6852</v>
      </c>
      <c r="C2069" s="5">
        <v>48</v>
      </c>
      <c r="D2069" s="5" t="s">
        <v>50</v>
      </c>
      <c r="E2069" s="5" t="s">
        <v>6853</v>
      </c>
      <c r="F2069" s="5">
        <v>-5962</v>
      </c>
      <c r="G2069" s="5" t="s">
        <v>45</v>
      </c>
      <c r="H2069" s="5" t="s">
        <v>20</v>
      </c>
      <c r="I2069" s="5">
        <v>67182.039999999994</v>
      </c>
      <c r="J2069" s="5" t="s">
        <v>6854</v>
      </c>
      <c r="K2069" s="5" t="s">
        <v>104</v>
      </c>
      <c r="L2069" s="5" t="s">
        <v>56</v>
      </c>
      <c r="M2069" s="5">
        <v>4.8099999999999996</v>
      </c>
      <c r="N2069" s="5" t="s">
        <v>57</v>
      </c>
      <c r="O2069" s="5">
        <v>38</v>
      </c>
    </row>
    <row r="2070" spans="1:15" x14ac:dyDescent="0.2">
      <c r="A2070" s="5" t="s">
        <v>6855</v>
      </c>
      <c r="B2070" s="5" t="s">
        <v>6856</v>
      </c>
      <c r="C2070" s="5">
        <v>58</v>
      </c>
      <c r="D2070" s="5" t="s">
        <v>50</v>
      </c>
      <c r="E2070" s="5" t="s">
        <v>6857</v>
      </c>
      <c r="F2070" s="5">
        <v>-7895</v>
      </c>
      <c r="G2070" s="5" t="s">
        <v>116</v>
      </c>
      <c r="H2070" s="5" t="s">
        <v>38</v>
      </c>
      <c r="I2070" s="5">
        <v>114550.58</v>
      </c>
      <c r="J2070" s="5" t="s">
        <v>6858</v>
      </c>
      <c r="K2070" s="5" t="s">
        <v>40</v>
      </c>
      <c r="L2070" s="5" t="s">
        <v>23</v>
      </c>
      <c r="M2070" s="5">
        <v>2.04</v>
      </c>
      <c r="N2070" s="5" t="s">
        <v>41</v>
      </c>
      <c r="O2070" s="5">
        <v>16</v>
      </c>
    </row>
    <row r="2071" spans="1:15" x14ac:dyDescent="0.2">
      <c r="A2071" s="5" t="s">
        <v>6859</v>
      </c>
      <c r="B2071" s="5" t="s">
        <v>6860</v>
      </c>
      <c r="C2071" s="5">
        <v>49</v>
      </c>
      <c r="D2071" s="5" t="s">
        <v>50</v>
      </c>
      <c r="E2071" s="5" t="s">
        <v>6861</v>
      </c>
      <c r="F2071" s="5">
        <v>-9412</v>
      </c>
      <c r="G2071" s="5" t="s">
        <v>94</v>
      </c>
      <c r="H2071" s="5" t="s">
        <v>173</v>
      </c>
      <c r="I2071" s="5">
        <v>44914.83</v>
      </c>
      <c r="J2071" s="5" t="s">
        <v>4272</v>
      </c>
      <c r="K2071" s="5" t="s">
        <v>62</v>
      </c>
      <c r="L2071" s="5" t="s">
        <v>56</v>
      </c>
      <c r="M2071" s="5">
        <v>4.57</v>
      </c>
      <c r="N2071" s="5" t="s">
        <v>74</v>
      </c>
      <c r="O2071" s="5">
        <v>27</v>
      </c>
    </row>
    <row r="2072" spans="1:15" x14ac:dyDescent="0.2">
      <c r="A2072" s="5" t="s">
        <v>6862</v>
      </c>
      <c r="B2072" s="5" t="s">
        <v>6863</v>
      </c>
      <c r="C2072" s="5">
        <v>49</v>
      </c>
      <c r="D2072" s="5" t="s">
        <v>27</v>
      </c>
      <c r="E2072" s="5" t="s">
        <v>6864</v>
      </c>
      <c r="F2072" s="5">
        <v>-8592</v>
      </c>
      <c r="G2072" s="5" t="s">
        <v>29</v>
      </c>
      <c r="H2072" s="5" t="s">
        <v>30</v>
      </c>
      <c r="I2072" s="5">
        <v>179552.31</v>
      </c>
      <c r="J2072" s="5" t="s">
        <v>4877</v>
      </c>
      <c r="K2072" s="5" t="s">
        <v>136</v>
      </c>
      <c r="L2072" s="5" t="s">
        <v>23</v>
      </c>
      <c r="M2072" s="5">
        <v>4.66</v>
      </c>
      <c r="N2072" s="5" t="s">
        <v>41</v>
      </c>
      <c r="O2072" s="5">
        <v>13</v>
      </c>
    </row>
    <row r="2073" spans="1:15" x14ac:dyDescent="0.2">
      <c r="A2073" s="5" t="s">
        <v>6865</v>
      </c>
      <c r="B2073" s="5" t="s">
        <v>3085</v>
      </c>
      <c r="C2073" s="5">
        <v>23</v>
      </c>
      <c r="D2073" s="5" t="s">
        <v>17</v>
      </c>
      <c r="E2073" s="5" t="s">
        <v>6866</v>
      </c>
      <c r="F2073" s="5">
        <v>-10464</v>
      </c>
      <c r="G2073" s="5" t="s">
        <v>37</v>
      </c>
      <c r="H2073" s="5" t="s">
        <v>66</v>
      </c>
      <c r="I2073" s="5">
        <v>83035.09</v>
      </c>
      <c r="J2073" s="5" t="s">
        <v>344</v>
      </c>
      <c r="K2073" s="5" t="s">
        <v>47</v>
      </c>
      <c r="L2073" s="5" t="s">
        <v>32</v>
      </c>
      <c r="M2073" s="5">
        <v>4.08</v>
      </c>
      <c r="N2073" s="5" t="s">
        <v>41</v>
      </c>
      <c r="O2073" s="5">
        <v>30</v>
      </c>
    </row>
    <row r="2074" spans="1:15" x14ac:dyDescent="0.2">
      <c r="A2074" s="5" t="s">
        <v>6867</v>
      </c>
      <c r="B2074" s="5" t="s">
        <v>2782</v>
      </c>
      <c r="C2074" s="5">
        <v>65</v>
      </c>
      <c r="D2074" s="5" t="s">
        <v>27</v>
      </c>
      <c r="E2074" s="5" t="s">
        <v>6868</v>
      </c>
      <c r="F2074" s="5">
        <v>-10074</v>
      </c>
      <c r="G2074" s="5" t="s">
        <v>19</v>
      </c>
      <c r="H2074" s="5" t="s">
        <v>38</v>
      </c>
      <c r="I2074" s="5">
        <v>148500.89000000001</v>
      </c>
      <c r="J2074" s="5" t="s">
        <v>6869</v>
      </c>
      <c r="K2074" s="5" t="s">
        <v>104</v>
      </c>
      <c r="L2074" s="5" t="s">
        <v>23</v>
      </c>
      <c r="M2074" s="5">
        <v>2.48</v>
      </c>
      <c r="N2074" s="5" t="s">
        <v>57</v>
      </c>
      <c r="O2074" s="5">
        <v>30</v>
      </c>
    </row>
    <row r="2075" spans="1:15" x14ac:dyDescent="0.2">
      <c r="A2075" s="5" t="s">
        <v>6870</v>
      </c>
      <c r="B2075" s="5" t="s">
        <v>3482</v>
      </c>
      <c r="C2075" s="5">
        <v>22</v>
      </c>
      <c r="D2075" s="5" t="s">
        <v>27</v>
      </c>
      <c r="E2075" s="5" t="s">
        <v>6871</v>
      </c>
      <c r="F2075" s="5">
        <v>-3190</v>
      </c>
      <c r="G2075" s="5" t="s">
        <v>78</v>
      </c>
      <c r="H2075" s="5" t="s">
        <v>173</v>
      </c>
      <c r="I2075" s="5">
        <v>173519.21</v>
      </c>
      <c r="J2075" s="5" t="s">
        <v>6872</v>
      </c>
      <c r="K2075" s="5" t="s">
        <v>62</v>
      </c>
      <c r="L2075" s="5" t="s">
        <v>73</v>
      </c>
      <c r="M2075" s="5">
        <v>1.1000000000000001</v>
      </c>
      <c r="N2075" s="5" t="s">
        <v>74</v>
      </c>
      <c r="O2075" s="5">
        <v>21</v>
      </c>
    </row>
    <row r="2076" spans="1:15" x14ac:dyDescent="0.2">
      <c r="A2076" s="5" t="s">
        <v>6873</v>
      </c>
      <c r="B2076" s="5" t="s">
        <v>6874</v>
      </c>
      <c r="C2076" s="5">
        <v>24</v>
      </c>
      <c r="D2076" s="5" t="s">
        <v>17</v>
      </c>
      <c r="E2076" s="5" t="s">
        <v>6875</v>
      </c>
      <c r="F2076" s="5">
        <v>-5493</v>
      </c>
      <c r="G2076" s="5" t="s">
        <v>52</v>
      </c>
      <c r="H2076" s="5" t="s">
        <v>79</v>
      </c>
      <c r="I2076" s="5">
        <v>93211.93</v>
      </c>
      <c r="J2076" s="5" t="s">
        <v>6876</v>
      </c>
      <c r="K2076" s="5" t="s">
        <v>47</v>
      </c>
      <c r="L2076" s="5" t="s">
        <v>56</v>
      </c>
      <c r="M2076" s="5">
        <v>1.54</v>
      </c>
      <c r="N2076" s="5" t="s">
        <v>41</v>
      </c>
      <c r="O2076" s="5">
        <v>6</v>
      </c>
    </row>
    <row r="2077" spans="1:15" x14ac:dyDescent="0.2">
      <c r="A2077" s="5" t="s">
        <v>6877</v>
      </c>
      <c r="B2077" s="5" t="s">
        <v>3221</v>
      </c>
      <c r="C2077" s="5">
        <v>22</v>
      </c>
      <c r="D2077" s="5" t="s">
        <v>27</v>
      </c>
      <c r="E2077" s="5" t="s">
        <v>6878</v>
      </c>
      <c r="F2077" s="5">
        <v>-10461</v>
      </c>
      <c r="G2077" s="5" t="s">
        <v>99</v>
      </c>
      <c r="H2077" s="5" t="s">
        <v>144</v>
      </c>
      <c r="I2077" s="5">
        <v>38987.07</v>
      </c>
      <c r="J2077" s="5" t="s">
        <v>5899</v>
      </c>
      <c r="K2077" s="5" t="s">
        <v>136</v>
      </c>
      <c r="L2077" s="5" t="s">
        <v>73</v>
      </c>
      <c r="M2077" s="5">
        <v>1.89</v>
      </c>
      <c r="N2077" s="5" t="s">
        <v>24</v>
      </c>
      <c r="O2077" s="5">
        <v>39</v>
      </c>
    </row>
    <row r="2078" spans="1:15" x14ac:dyDescent="0.2">
      <c r="A2078" s="5" t="s">
        <v>6879</v>
      </c>
      <c r="B2078" s="5" t="s">
        <v>6880</v>
      </c>
      <c r="C2078" s="5">
        <v>36</v>
      </c>
      <c r="D2078" s="5" t="s">
        <v>27</v>
      </c>
      <c r="E2078" s="5" t="s">
        <v>6881</v>
      </c>
      <c r="F2078" s="5">
        <v>-7292</v>
      </c>
      <c r="G2078" s="5" t="s">
        <v>19</v>
      </c>
      <c r="H2078" s="5" t="s">
        <v>79</v>
      </c>
      <c r="I2078" s="5">
        <v>178780.51</v>
      </c>
      <c r="J2078" s="5" t="s">
        <v>4809</v>
      </c>
      <c r="K2078" s="5" t="s">
        <v>104</v>
      </c>
      <c r="L2078" s="5" t="s">
        <v>73</v>
      </c>
      <c r="M2078" s="5">
        <v>4.96</v>
      </c>
      <c r="N2078" s="5" t="s">
        <v>41</v>
      </c>
      <c r="O2078" s="5">
        <v>24</v>
      </c>
    </row>
    <row r="2079" spans="1:15" x14ac:dyDescent="0.2">
      <c r="A2079" s="5" t="s">
        <v>6882</v>
      </c>
      <c r="B2079" s="5" t="s">
        <v>6883</v>
      </c>
      <c r="C2079" s="5">
        <v>61</v>
      </c>
      <c r="D2079" s="5" t="s">
        <v>50</v>
      </c>
      <c r="E2079" s="5" t="s">
        <v>6884</v>
      </c>
      <c r="F2079" s="5">
        <v>-3499</v>
      </c>
      <c r="G2079" s="5" t="s">
        <v>85</v>
      </c>
      <c r="H2079" s="5" t="s">
        <v>38</v>
      </c>
      <c r="I2079" s="5">
        <v>150774.85</v>
      </c>
      <c r="J2079" s="5" t="s">
        <v>3294</v>
      </c>
      <c r="K2079" s="5" t="s">
        <v>55</v>
      </c>
      <c r="L2079" s="5" t="s">
        <v>73</v>
      </c>
      <c r="M2079" s="5">
        <v>1.62</v>
      </c>
      <c r="N2079" s="5" t="s">
        <v>33</v>
      </c>
      <c r="O2079" s="5">
        <v>40</v>
      </c>
    </row>
    <row r="2080" spans="1:15" x14ac:dyDescent="0.2">
      <c r="A2080" s="5" t="s">
        <v>6885</v>
      </c>
      <c r="B2080" s="5" t="s">
        <v>114</v>
      </c>
      <c r="C2080" s="5">
        <v>22</v>
      </c>
      <c r="D2080" s="5" t="s">
        <v>27</v>
      </c>
      <c r="E2080" s="5" t="s">
        <v>6886</v>
      </c>
      <c r="F2080" s="5">
        <v>-3716</v>
      </c>
      <c r="G2080" s="5" t="s">
        <v>99</v>
      </c>
      <c r="H2080" s="5" t="s">
        <v>194</v>
      </c>
      <c r="I2080" s="5">
        <v>40648.18</v>
      </c>
      <c r="J2080" s="5" t="s">
        <v>6389</v>
      </c>
      <c r="K2080" s="5" t="s">
        <v>40</v>
      </c>
      <c r="L2080" s="5" t="s">
        <v>56</v>
      </c>
      <c r="M2080" s="5">
        <v>4.41</v>
      </c>
      <c r="N2080" s="5" t="s">
        <v>74</v>
      </c>
      <c r="O2080" s="5">
        <v>11</v>
      </c>
    </row>
    <row r="2081" spans="1:15" x14ac:dyDescent="0.2">
      <c r="A2081" s="5" t="s">
        <v>6887</v>
      </c>
      <c r="B2081" s="5" t="s">
        <v>1514</v>
      </c>
      <c r="C2081" s="5">
        <v>64</v>
      </c>
      <c r="D2081" s="5" t="s">
        <v>50</v>
      </c>
      <c r="E2081" s="5" t="s">
        <v>6888</v>
      </c>
      <c r="F2081" s="5">
        <v>-3342</v>
      </c>
      <c r="G2081" s="5" t="s">
        <v>116</v>
      </c>
      <c r="H2081" s="5" t="s">
        <v>71</v>
      </c>
      <c r="I2081" s="5">
        <v>168839.02</v>
      </c>
      <c r="J2081" s="5" t="s">
        <v>6889</v>
      </c>
      <c r="K2081" s="5" t="s">
        <v>55</v>
      </c>
      <c r="L2081" s="5" t="s">
        <v>23</v>
      </c>
      <c r="M2081" s="5">
        <v>2.35</v>
      </c>
      <c r="N2081" s="5" t="s">
        <v>41</v>
      </c>
      <c r="O2081" s="5">
        <v>25</v>
      </c>
    </row>
    <row r="2082" spans="1:15" x14ac:dyDescent="0.2">
      <c r="A2082" s="5" t="s">
        <v>6890</v>
      </c>
      <c r="B2082" s="5" t="s">
        <v>6891</v>
      </c>
      <c r="C2082" s="5">
        <v>56</v>
      </c>
      <c r="D2082" s="5" t="s">
        <v>27</v>
      </c>
      <c r="E2082" s="5" t="s">
        <v>6892</v>
      </c>
      <c r="F2082" s="5">
        <v>-4196</v>
      </c>
      <c r="G2082" s="5" t="s">
        <v>94</v>
      </c>
      <c r="H2082" s="5" t="s">
        <v>20</v>
      </c>
      <c r="I2082" s="5">
        <v>115232.16</v>
      </c>
      <c r="J2082" s="5" t="s">
        <v>3613</v>
      </c>
      <c r="K2082" s="5" t="s">
        <v>81</v>
      </c>
      <c r="L2082" s="5" t="s">
        <v>56</v>
      </c>
      <c r="M2082" s="5">
        <v>3.54</v>
      </c>
      <c r="N2082" s="5" t="s">
        <v>74</v>
      </c>
      <c r="O2082" s="5">
        <v>37</v>
      </c>
    </row>
    <row r="2083" spans="1:15" x14ac:dyDescent="0.2">
      <c r="A2083" s="5" t="s">
        <v>6893</v>
      </c>
      <c r="B2083" s="5" t="s">
        <v>6894</v>
      </c>
      <c r="C2083" s="5">
        <v>34</v>
      </c>
      <c r="D2083" s="5" t="s">
        <v>50</v>
      </c>
      <c r="E2083" s="5" t="s">
        <v>6895</v>
      </c>
      <c r="F2083" s="5">
        <v>-9536</v>
      </c>
      <c r="G2083" s="5" t="s">
        <v>29</v>
      </c>
      <c r="H2083" s="5" t="s">
        <v>38</v>
      </c>
      <c r="I2083" s="5">
        <v>81829.070000000007</v>
      </c>
      <c r="J2083" s="5" t="s">
        <v>699</v>
      </c>
      <c r="K2083" s="5" t="s">
        <v>81</v>
      </c>
      <c r="L2083" s="5" t="s">
        <v>73</v>
      </c>
      <c r="M2083" s="5">
        <v>2.21</v>
      </c>
      <c r="N2083" s="5" t="s">
        <v>74</v>
      </c>
      <c r="O2083" s="5">
        <v>9</v>
      </c>
    </row>
    <row r="2084" spans="1:15" x14ac:dyDescent="0.2">
      <c r="A2084" s="5" t="s">
        <v>6896</v>
      </c>
      <c r="B2084" s="5" t="s">
        <v>1237</v>
      </c>
      <c r="C2084" s="5">
        <v>57</v>
      </c>
      <c r="D2084" s="5" t="s">
        <v>27</v>
      </c>
      <c r="E2084" s="5" t="s">
        <v>6897</v>
      </c>
      <c r="F2084" s="5">
        <v>-8842</v>
      </c>
      <c r="G2084" s="5" t="s">
        <v>99</v>
      </c>
      <c r="H2084" s="5" t="s">
        <v>71</v>
      </c>
      <c r="I2084" s="5">
        <v>70425.87</v>
      </c>
      <c r="J2084" s="5" t="s">
        <v>6898</v>
      </c>
      <c r="K2084" s="5" t="s">
        <v>47</v>
      </c>
      <c r="L2084" s="5" t="s">
        <v>56</v>
      </c>
      <c r="M2084" s="5">
        <v>1.31</v>
      </c>
      <c r="N2084" s="5" t="s">
        <v>33</v>
      </c>
      <c r="O2084" s="5">
        <v>2</v>
      </c>
    </row>
    <row r="2085" spans="1:15" x14ac:dyDescent="0.2">
      <c r="A2085" s="5" t="s">
        <v>6899</v>
      </c>
      <c r="B2085" s="5" t="s">
        <v>3205</v>
      </c>
      <c r="C2085" s="5">
        <v>29</v>
      </c>
      <c r="D2085" s="5" t="s">
        <v>17</v>
      </c>
      <c r="E2085" s="5" t="s">
        <v>6900</v>
      </c>
      <c r="F2085" s="5">
        <v>-8397</v>
      </c>
      <c r="G2085" s="5" t="s">
        <v>29</v>
      </c>
      <c r="H2085" s="5" t="s">
        <v>38</v>
      </c>
      <c r="I2085" s="5">
        <v>152765.13</v>
      </c>
      <c r="J2085" s="5" t="s">
        <v>5808</v>
      </c>
      <c r="K2085" s="5" t="s">
        <v>136</v>
      </c>
      <c r="L2085" s="5" t="s">
        <v>32</v>
      </c>
      <c r="M2085" s="5">
        <v>3.68</v>
      </c>
      <c r="N2085" s="5" t="s">
        <v>41</v>
      </c>
      <c r="O2085" s="5">
        <v>0</v>
      </c>
    </row>
    <row r="2086" spans="1:15" x14ac:dyDescent="0.2">
      <c r="A2086" s="5" t="s">
        <v>6901</v>
      </c>
      <c r="B2086" s="5" t="s">
        <v>6902</v>
      </c>
      <c r="C2086" s="5">
        <v>23</v>
      </c>
      <c r="D2086" s="5" t="s">
        <v>50</v>
      </c>
      <c r="E2086" s="5" t="s">
        <v>6903</v>
      </c>
      <c r="F2086" s="5">
        <v>-10501</v>
      </c>
      <c r="G2086" s="5" t="s">
        <v>52</v>
      </c>
      <c r="H2086" s="5" t="s">
        <v>71</v>
      </c>
      <c r="I2086" s="5">
        <v>155468.79</v>
      </c>
      <c r="J2086" s="5" t="s">
        <v>6904</v>
      </c>
      <c r="K2086" s="5" t="s">
        <v>127</v>
      </c>
      <c r="L2086" s="5" t="s">
        <v>32</v>
      </c>
      <c r="M2086" s="5">
        <v>3.93</v>
      </c>
      <c r="N2086" s="5" t="s">
        <v>41</v>
      </c>
      <c r="O2086" s="5">
        <v>38</v>
      </c>
    </row>
    <row r="2087" spans="1:15" x14ac:dyDescent="0.2">
      <c r="A2087" s="5" t="s">
        <v>6905</v>
      </c>
      <c r="B2087" s="5" t="s">
        <v>6906</v>
      </c>
      <c r="C2087" s="5">
        <v>53</v>
      </c>
      <c r="D2087" s="5" t="s">
        <v>50</v>
      </c>
      <c r="E2087" s="5" t="s">
        <v>6907</v>
      </c>
      <c r="F2087" s="5">
        <v>-6012</v>
      </c>
      <c r="G2087" s="5" t="s">
        <v>116</v>
      </c>
      <c r="H2087" s="5" t="s">
        <v>71</v>
      </c>
      <c r="I2087" s="5">
        <v>175479.25</v>
      </c>
      <c r="J2087" s="5" t="s">
        <v>3813</v>
      </c>
      <c r="K2087" s="5" t="s">
        <v>81</v>
      </c>
      <c r="L2087" s="5" t="s">
        <v>23</v>
      </c>
      <c r="M2087" s="5">
        <v>2.12</v>
      </c>
      <c r="N2087" s="5" t="s">
        <v>24</v>
      </c>
      <c r="O2087" s="5">
        <v>4</v>
      </c>
    </row>
    <row r="2088" spans="1:15" x14ac:dyDescent="0.2">
      <c r="A2088" s="5" t="s">
        <v>6908</v>
      </c>
      <c r="B2088" s="5" t="s">
        <v>6909</v>
      </c>
      <c r="C2088" s="5">
        <v>29</v>
      </c>
      <c r="D2088" s="5" t="s">
        <v>17</v>
      </c>
      <c r="E2088" s="5" t="s">
        <v>6910</v>
      </c>
      <c r="F2088" s="5">
        <v>-1883</v>
      </c>
      <c r="G2088" s="5" t="s">
        <v>37</v>
      </c>
      <c r="H2088" s="5" t="s">
        <v>71</v>
      </c>
      <c r="I2088" s="5">
        <v>136124.1</v>
      </c>
      <c r="J2088" s="5" t="s">
        <v>888</v>
      </c>
      <c r="K2088" s="5" t="s">
        <v>55</v>
      </c>
      <c r="L2088" s="5" t="s">
        <v>73</v>
      </c>
      <c r="M2088" s="5">
        <v>3.54</v>
      </c>
      <c r="N2088" s="5" t="s">
        <v>41</v>
      </c>
      <c r="O2088" s="5">
        <v>37</v>
      </c>
    </row>
    <row r="2089" spans="1:15" x14ac:dyDescent="0.2">
      <c r="A2089" s="5" t="s">
        <v>6911</v>
      </c>
      <c r="B2089" s="5" t="s">
        <v>6912</v>
      </c>
      <c r="C2089" s="5">
        <v>41</v>
      </c>
      <c r="D2089" s="5" t="s">
        <v>50</v>
      </c>
      <c r="E2089" s="5" t="s">
        <v>6913</v>
      </c>
      <c r="F2089" s="5">
        <v>-7769</v>
      </c>
      <c r="G2089" s="5" t="s">
        <v>29</v>
      </c>
      <c r="H2089" s="5" t="s">
        <v>144</v>
      </c>
      <c r="I2089" s="5">
        <v>118016.07</v>
      </c>
      <c r="J2089" s="5" t="s">
        <v>1932</v>
      </c>
      <c r="K2089" s="5" t="s">
        <v>22</v>
      </c>
      <c r="L2089" s="5" t="s">
        <v>56</v>
      </c>
      <c r="M2089" s="5">
        <v>2.81</v>
      </c>
      <c r="N2089" s="5" t="s">
        <v>33</v>
      </c>
      <c r="O2089" s="5">
        <v>32</v>
      </c>
    </row>
    <row r="2090" spans="1:15" x14ac:dyDescent="0.2">
      <c r="A2090" s="5" t="s">
        <v>6914</v>
      </c>
      <c r="B2090" s="5" t="s">
        <v>3329</v>
      </c>
      <c r="C2090" s="5">
        <v>35</v>
      </c>
      <c r="D2090" s="5" t="s">
        <v>27</v>
      </c>
      <c r="E2090" s="5" t="s">
        <v>6915</v>
      </c>
      <c r="F2090" s="5">
        <v>-5911</v>
      </c>
      <c r="G2090" s="5" t="s">
        <v>37</v>
      </c>
      <c r="H2090" s="5" t="s">
        <v>66</v>
      </c>
      <c r="I2090" s="5">
        <v>74406.11</v>
      </c>
      <c r="J2090" s="5" t="s">
        <v>2074</v>
      </c>
      <c r="K2090" s="5" t="s">
        <v>55</v>
      </c>
      <c r="L2090" s="5" t="s">
        <v>32</v>
      </c>
      <c r="M2090" s="5">
        <v>2.83</v>
      </c>
      <c r="N2090" s="5" t="s">
        <v>41</v>
      </c>
      <c r="O2090" s="5">
        <v>38</v>
      </c>
    </row>
    <row r="2091" spans="1:15" x14ac:dyDescent="0.2">
      <c r="A2091" s="5" t="s">
        <v>6916</v>
      </c>
      <c r="B2091" s="5" t="s">
        <v>2563</v>
      </c>
      <c r="C2091" s="5">
        <v>51</v>
      </c>
      <c r="D2091" s="5" t="s">
        <v>17</v>
      </c>
      <c r="E2091" s="5" t="s">
        <v>6917</v>
      </c>
      <c r="F2091" s="5">
        <v>-5072</v>
      </c>
      <c r="G2091" s="5" t="s">
        <v>94</v>
      </c>
      <c r="H2091" s="5" t="s">
        <v>194</v>
      </c>
      <c r="I2091" s="5">
        <v>72449.33</v>
      </c>
      <c r="J2091" s="5" t="s">
        <v>429</v>
      </c>
      <c r="K2091" s="5" t="s">
        <v>127</v>
      </c>
      <c r="L2091" s="5" t="s">
        <v>56</v>
      </c>
      <c r="M2091" s="5">
        <v>1.01</v>
      </c>
      <c r="N2091" s="5" t="s">
        <v>24</v>
      </c>
      <c r="O2091" s="5">
        <v>15</v>
      </c>
    </row>
    <row r="2092" spans="1:15" x14ac:dyDescent="0.2">
      <c r="A2092" s="5" t="s">
        <v>6918</v>
      </c>
      <c r="B2092" s="5" t="s">
        <v>6919</v>
      </c>
      <c r="C2092" s="5">
        <v>36</v>
      </c>
      <c r="D2092" s="5" t="s">
        <v>50</v>
      </c>
      <c r="E2092" s="5" t="s">
        <v>6920</v>
      </c>
      <c r="F2092" s="5">
        <v>-3680</v>
      </c>
      <c r="G2092" s="5" t="s">
        <v>78</v>
      </c>
      <c r="H2092" s="5" t="s">
        <v>66</v>
      </c>
      <c r="I2092" s="5">
        <v>174703.41</v>
      </c>
      <c r="J2092" s="5" t="s">
        <v>5314</v>
      </c>
      <c r="K2092" s="5" t="s">
        <v>22</v>
      </c>
      <c r="L2092" s="5" t="s">
        <v>56</v>
      </c>
      <c r="M2092" s="5">
        <v>1.07</v>
      </c>
      <c r="N2092" s="5" t="s">
        <v>24</v>
      </c>
      <c r="O2092" s="5">
        <v>27</v>
      </c>
    </row>
    <row r="2093" spans="1:15" x14ac:dyDescent="0.2">
      <c r="A2093" s="5" t="s">
        <v>6921</v>
      </c>
      <c r="B2093" s="5" t="s">
        <v>4347</v>
      </c>
      <c r="C2093" s="5">
        <v>44</v>
      </c>
      <c r="D2093" s="5" t="s">
        <v>27</v>
      </c>
      <c r="E2093" s="5" t="s">
        <v>6922</v>
      </c>
      <c r="F2093" s="5">
        <v>-3424</v>
      </c>
      <c r="G2093" s="5" t="s">
        <v>37</v>
      </c>
      <c r="H2093" s="5" t="s">
        <v>79</v>
      </c>
      <c r="I2093" s="5">
        <v>169191.65</v>
      </c>
      <c r="J2093" s="5" t="s">
        <v>679</v>
      </c>
      <c r="K2093" s="5" t="s">
        <v>47</v>
      </c>
      <c r="L2093" s="5" t="s">
        <v>23</v>
      </c>
      <c r="M2093" s="5">
        <v>3.74</v>
      </c>
      <c r="N2093" s="5" t="s">
        <v>74</v>
      </c>
      <c r="O2093" s="5">
        <v>5</v>
      </c>
    </row>
    <row r="2094" spans="1:15" x14ac:dyDescent="0.2">
      <c r="A2094" s="5" t="s">
        <v>6923</v>
      </c>
      <c r="B2094" s="5" t="s">
        <v>6924</v>
      </c>
      <c r="C2094" s="5">
        <v>60</v>
      </c>
      <c r="D2094" s="5" t="s">
        <v>50</v>
      </c>
      <c r="E2094" s="5" t="s">
        <v>6925</v>
      </c>
      <c r="F2094" s="5">
        <v>-8609</v>
      </c>
      <c r="G2094" s="5" t="s">
        <v>19</v>
      </c>
      <c r="H2094" s="5" t="s">
        <v>53</v>
      </c>
      <c r="I2094" s="5">
        <v>81707.28</v>
      </c>
      <c r="J2094" s="5" t="s">
        <v>6926</v>
      </c>
      <c r="K2094" s="5" t="s">
        <v>22</v>
      </c>
      <c r="L2094" s="5" t="s">
        <v>56</v>
      </c>
      <c r="M2094" s="5">
        <v>4.72</v>
      </c>
      <c r="N2094" s="5" t="s">
        <v>74</v>
      </c>
      <c r="O2094" s="5">
        <v>3</v>
      </c>
    </row>
    <row r="2095" spans="1:15" x14ac:dyDescent="0.2">
      <c r="A2095" s="5" t="s">
        <v>6927</v>
      </c>
      <c r="B2095" s="5" t="s">
        <v>232</v>
      </c>
      <c r="C2095" s="5">
        <v>40</v>
      </c>
      <c r="D2095" s="5" t="s">
        <v>17</v>
      </c>
      <c r="E2095" s="5" t="s">
        <v>6928</v>
      </c>
      <c r="F2095" s="5">
        <v>-7307</v>
      </c>
      <c r="G2095" s="5" t="s">
        <v>85</v>
      </c>
      <c r="H2095" s="5" t="s">
        <v>66</v>
      </c>
      <c r="I2095" s="5">
        <v>147360.12</v>
      </c>
      <c r="J2095" s="5" t="s">
        <v>6559</v>
      </c>
      <c r="K2095" s="5" t="s">
        <v>127</v>
      </c>
      <c r="L2095" s="5" t="s">
        <v>73</v>
      </c>
      <c r="M2095" s="5">
        <v>3.04</v>
      </c>
      <c r="N2095" s="5" t="s">
        <v>57</v>
      </c>
      <c r="O2095" s="5">
        <v>4</v>
      </c>
    </row>
    <row r="2096" spans="1:15" x14ac:dyDescent="0.2">
      <c r="A2096" s="5" t="s">
        <v>6929</v>
      </c>
      <c r="B2096" s="5" t="s">
        <v>2978</v>
      </c>
      <c r="C2096" s="5">
        <v>63</v>
      </c>
      <c r="D2096" s="5" t="s">
        <v>27</v>
      </c>
      <c r="E2096" s="5" t="s">
        <v>6930</v>
      </c>
      <c r="F2096" s="5">
        <v>-2310</v>
      </c>
      <c r="G2096" s="5" t="s">
        <v>94</v>
      </c>
      <c r="H2096" s="5" t="s">
        <v>79</v>
      </c>
      <c r="I2096" s="5">
        <v>35569.660000000003</v>
      </c>
      <c r="J2096" s="5" t="s">
        <v>6931</v>
      </c>
      <c r="K2096" s="5" t="s">
        <v>40</v>
      </c>
      <c r="L2096" s="5" t="s">
        <v>56</v>
      </c>
      <c r="M2096" s="5">
        <v>4.8</v>
      </c>
      <c r="N2096" s="5" t="s">
        <v>24</v>
      </c>
      <c r="O2096" s="5">
        <v>30</v>
      </c>
    </row>
    <row r="2097" spans="1:15" x14ac:dyDescent="0.2">
      <c r="A2097" s="5" t="s">
        <v>6932</v>
      </c>
      <c r="B2097" s="5" t="s">
        <v>6933</v>
      </c>
      <c r="C2097" s="5">
        <v>41</v>
      </c>
      <c r="D2097" s="5" t="s">
        <v>17</v>
      </c>
      <c r="E2097" s="5" t="s">
        <v>6934</v>
      </c>
      <c r="F2097" s="5">
        <v>-2945</v>
      </c>
      <c r="G2097" s="5" t="s">
        <v>94</v>
      </c>
      <c r="H2097" s="5" t="s">
        <v>20</v>
      </c>
      <c r="I2097" s="5">
        <v>49973.2</v>
      </c>
      <c r="J2097" s="5" t="s">
        <v>1685</v>
      </c>
      <c r="K2097" s="5" t="s">
        <v>136</v>
      </c>
      <c r="L2097" s="5" t="s">
        <v>56</v>
      </c>
      <c r="M2097" s="5">
        <v>1.43</v>
      </c>
      <c r="N2097" s="5" t="s">
        <v>41</v>
      </c>
      <c r="O2097" s="5">
        <v>3</v>
      </c>
    </row>
    <row r="2098" spans="1:15" x14ac:dyDescent="0.2">
      <c r="A2098" s="5" t="s">
        <v>6935</v>
      </c>
      <c r="B2098" s="5" t="s">
        <v>2930</v>
      </c>
      <c r="C2098" s="5">
        <v>61</v>
      </c>
      <c r="D2098" s="5" t="s">
        <v>27</v>
      </c>
      <c r="E2098" s="5" t="s">
        <v>6936</v>
      </c>
      <c r="F2098" s="5">
        <v>-6363</v>
      </c>
      <c r="G2098" s="5" t="s">
        <v>116</v>
      </c>
      <c r="H2098" s="5" t="s">
        <v>71</v>
      </c>
      <c r="I2098" s="5">
        <v>171997.91</v>
      </c>
      <c r="J2098" s="5" t="s">
        <v>2424</v>
      </c>
      <c r="K2098" s="5" t="s">
        <v>62</v>
      </c>
      <c r="L2098" s="5" t="s">
        <v>73</v>
      </c>
      <c r="M2098" s="5">
        <v>4.4000000000000004</v>
      </c>
      <c r="N2098" s="5" t="s">
        <v>41</v>
      </c>
      <c r="O2098" s="5">
        <v>28</v>
      </c>
    </row>
    <row r="2099" spans="1:15" x14ac:dyDescent="0.2">
      <c r="A2099" s="5" t="s">
        <v>6937</v>
      </c>
      <c r="B2099" s="5" t="s">
        <v>6938</v>
      </c>
      <c r="C2099" s="5">
        <v>36</v>
      </c>
      <c r="D2099" s="5" t="s">
        <v>27</v>
      </c>
      <c r="E2099" s="5" t="s">
        <v>6939</v>
      </c>
      <c r="F2099" s="5">
        <v>-7471</v>
      </c>
      <c r="G2099" s="5" t="s">
        <v>52</v>
      </c>
      <c r="H2099" s="5" t="s">
        <v>66</v>
      </c>
      <c r="I2099" s="5">
        <v>177814.39999999999</v>
      </c>
      <c r="J2099" s="5" t="s">
        <v>6940</v>
      </c>
      <c r="K2099" s="5" t="s">
        <v>62</v>
      </c>
      <c r="L2099" s="5" t="s">
        <v>32</v>
      </c>
      <c r="M2099" s="5">
        <v>1.92</v>
      </c>
      <c r="N2099" s="5" t="s">
        <v>74</v>
      </c>
      <c r="O2099" s="5">
        <v>30</v>
      </c>
    </row>
    <row r="2100" spans="1:15" x14ac:dyDescent="0.2">
      <c r="A2100" s="5" t="s">
        <v>6941</v>
      </c>
      <c r="B2100" s="5" t="s">
        <v>2519</v>
      </c>
      <c r="C2100" s="5">
        <v>23</v>
      </c>
      <c r="D2100" s="5" t="s">
        <v>27</v>
      </c>
      <c r="E2100" s="5" t="s">
        <v>6942</v>
      </c>
      <c r="F2100" s="5">
        <v>-5900</v>
      </c>
      <c r="G2100" s="5" t="s">
        <v>45</v>
      </c>
      <c r="H2100" s="5" t="s">
        <v>144</v>
      </c>
      <c r="I2100" s="5">
        <v>80111.92</v>
      </c>
      <c r="J2100" s="5" t="s">
        <v>4992</v>
      </c>
      <c r="K2100" s="5" t="s">
        <v>127</v>
      </c>
      <c r="L2100" s="5" t="s">
        <v>32</v>
      </c>
      <c r="M2100" s="5">
        <v>2.54</v>
      </c>
      <c r="N2100" s="5" t="s">
        <v>41</v>
      </c>
      <c r="O2100" s="5">
        <v>22</v>
      </c>
    </row>
    <row r="2101" spans="1:15" x14ac:dyDescent="0.2">
      <c r="A2101" s="5" t="s">
        <v>6943</v>
      </c>
      <c r="B2101" s="5" t="s">
        <v>3980</v>
      </c>
      <c r="C2101" s="5">
        <v>46</v>
      </c>
      <c r="D2101" s="5" t="s">
        <v>17</v>
      </c>
      <c r="E2101" s="5" t="s">
        <v>6944</v>
      </c>
      <c r="F2101" s="5">
        <v>-10509</v>
      </c>
      <c r="G2101" s="5" t="s">
        <v>94</v>
      </c>
      <c r="H2101" s="5" t="s">
        <v>30</v>
      </c>
      <c r="I2101" s="5">
        <v>50046.02</v>
      </c>
      <c r="J2101" s="5" t="s">
        <v>2215</v>
      </c>
      <c r="K2101" s="5" t="s">
        <v>47</v>
      </c>
      <c r="L2101" s="5" t="s">
        <v>73</v>
      </c>
      <c r="M2101" s="5">
        <v>4.05</v>
      </c>
      <c r="N2101" s="5" t="s">
        <v>24</v>
      </c>
      <c r="O2101" s="5">
        <v>17</v>
      </c>
    </row>
    <row r="2102" spans="1:15" x14ac:dyDescent="0.2">
      <c r="A2102" s="5" t="s">
        <v>6945</v>
      </c>
      <c r="B2102" s="5" t="s">
        <v>4238</v>
      </c>
      <c r="C2102" s="5">
        <v>31</v>
      </c>
      <c r="D2102" s="5" t="s">
        <v>27</v>
      </c>
      <c r="E2102" s="5" t="s">
        <v>6946</v>
      </c>
      <c r="F2102" s="5">
        <v>-8431</v>
      </c>
      <c r="G2102" s="5" t="s">
        <v>85</v>
      </c>
      <c r="H2102" s="5" t="s">
        <v>66</v>
      </c>
      <c r="I2102" s="5">
        <v>159384.28</v>
      </c>
      <c r="J2102" s="5" t="s">
        <v>2024</v>
      </c>
      <c r="K2102" s="5" t="s">
        <v>47</v>
      </c>
      <c r="L2102" s="5" t="s">
        <v>32</v>
      </c>
      <c r="M2102" s="5">
        <v>4.46</v>
      </c>
      <c r="N2102" s="5" t="s">
        <v>41</v>
      </c>
      <c r="O2102" s="5">
        <v>35</v>
      </c>
    </row>
    <row r="2103" spans="1:15" x14ac:dyDescent="0.2">
      <c r="A2103" s="5" t="s">
        <v>6947</v>
      </c>
      <c r="B2103" s="5" t="s">
        <v>2022</v>
      </c>
      <c r="C2103" s="5">
        <v>27</v>
      </c>
      <c r="D2103" s="5" t="s">
        <v>50</v>
      </c>
      <c r="E2103" s="5" t="s">
        <v>6948</v>
      </c>
      <c r="F2103" s="5">
        <v>-6106</v>
      </c>
      <c r="G2103" s="5" t="s">
        <v>52</v>
      </c>
      <c r="H2103" s="5" t="s">
        <v>30</v>
      </c>
      <c r="I2103" s="5">
        <v>149699.48000000001</v>
      </c>
      <c r="J2103" s="5" t="s">
        <v>278</v>
      </c>
      <c r="K2103" s="5" t="s">
        <v>40</v>
      </c>
      <c r="L2103" s="5" t="s">
        <v>56</v>
      </c>
      <c r="M2103" s="5">
        <v>2.76</v>
      </c>
      <c r="N2103" s="5" t="s">
        <v>74</v>
      </c>
      <c r="O2103" s="5">
        <v>27</v>
      </c>
    </row>
    <row r="2104" spans="1:15" x14ac:dyDescent="0.2">
      <c r="A2104" s="5" t="s">
        <v>6949</v>
      </c>
      <c r="B2104" s="5" t="s">
        <v>848</v>
      </c>
      <c r="C2104" s="5">
        <v>45</v>
      </c>
      <c r="D2104" s="5" t="s">
        <v>17</v>
      </c>
      <c r="E2104" s="5" t="s">
        <v>6950</v>
      </c>
      <c r="F2104" s="5">
        <v>-5642</v>
      </c>
      <c r="G2104" s="5" t="s">
        <v>37</v>
      </c>
      <c r="H2104" s="5" t="s">
        <v>79</v>
      </c>
      <c r="I2104" s="5">
        <v>123091.12</v>
      </c>
      <c r="J2104" s="5" t="s">
        <v>1485</v>
      </c>
      <c r="K2104" s="5" t="s">
        <v>136</v>
      </c>
      <c r="L2104" s="5" t="s">
        <v>56</v>
      </c>
      <c r="M2104" s="5">
        <v>1.54</v>
      </c>
      <c r="N2104" s="5" t="s">
        <v>74</v>
      </c>
      <c r="O2104" s="5">
        <v>25</v>
      </c>
    </row>
    <row r="2105" spans="1:15" x14ac:dyDescent="0.2">
      <c r="A2105" s="5" t="s">
        <v>6951</v>
      </c>
      <c r="B2105" s="5" t="s">
        <v>1199</v>
      </c>
      <c r="C2105" s="5">
        <v>57</v>
      </c>
      <c r="D2105" s="5" t="s">
        <v>17</v>
      </c>
      <c r="E2105" s="5" t="s">
        <v>6952</v>
      </c>
      <c r="F2105" s="5">
        <v>-6754</v>
      </c>
      <c r="G2105" s="5" t="s">
        <v>29</v>
      </c>
      <c r="H2105" s="5" t="s">
        <v>194</v>
      </c>
      <c r="I2105" s="5">
        <v>93093.4</v>
      </c>
      <c r="J2105" s="5" t="s">
        <v>1845</v>
      </c>
      <c r="K2105" s="5" t="s">
        <v>127</v>
      </c>
      <c r="L2105" s="5" t="s">
        <v>56</v>
      </c>
      <c r="M2105" s="5">
        <v>1.06</v>
      </c>
      <c r="N2105" s="5" t="s">
        <v>33</v>
      </c>
      <c r="O2105" s="5">
        <v>40</v>
      </c>
    </row>
    <row r="2106" spans="1:15" x14ac:dyDescent="0.2">
      <c r="A2106" s="5" t="s">
        <v>6953</v>
      </c>
      <c r="B2106" s="5" t="s">
        <v>1221</v>
      </c>
      <c r="C2106" s="5">
        <v>45</v>
      </c>
      <c r="D2106" s="5" t="s">
        <v>50</v>
      </c>
      <c r="E2106" s="5" t="s">
        <v>6954</v>
      </c>
      <c r="F2106" s="5">
        <v>-6036</v>
      </c>
      <c r="G2106" s="5" t="s">
        <v>116</v>
      </c>
      <c r="H2106" s="5" t="s">
        <v>53</v>
      </c>
      <c r="I2106" s="5">
        <v>103938.23</v>
      </c>
      <c r="J2106" s="5" t="s">
        <v>195</v>
      </c>
      <c r="K2106" s="5" t="s">
        <v>136</v>
      </c>
      <c r="L2106" s="5" t="s">
        <v>56</v>
      </c>
      <c r="M2106" s="5">
        <v>2.59</v>
      </c>
      <c r="N2106" s="5" t="s">
        <v>57</v>
      </c>
      <c r="O2106" s="5">
        <v>9</v>
      </c>
    </row>
    <row r="2107" spans="1:15" x14ac:dyDescent="0.2">
      <c r="A2107" s="5" t="s">
        <v>6955</v>
      </c>
      <c r="B2107" s="5" t="s">
        <v>6956</v>
      </c>
      <c r="C2107" s="5">
        <v>30</v>
      </c>
      <c r="D2107" s="5" t="s">
        <v>17</v>
      </c>
      <c r="E2107" s="5" t="s">
        <v>6957</v>
      </c>
      <c r="F2107" s="5">
        <v>-2082</v>
      </c>
      <c r="G2107" s="5" t="s">
        <v>52</v>
      </c>
      <c r="H2107" s="5" t="s">
        <v>53</v>
      </c>
      <c r="I2107" s="5">
        <v>91467.37</v>
      </c>
      <c r="J2107" s="5" t="s">
        <v>6958</v>
      </c>
      <c r="K2107" s="5" t="s">
        <v>22</v>
      </c>
      <c r="L2107" s="5" t="s">
        <v>23</v>
      </c>
      <c r="M2107" s="5">
        <v>3.67</v>
      </c>
      <c r="N2107" s="5" t="s">
        <v>74</v>
      </c>
      <c r="O2107" s="5">
        <v>3</v>
      </c>
    </row>
    <row r="2108" spans="1:15" x14ac:dyDescent="0.2">
      <c r="A2108" s="5" t="s">
        <v>6959</v>
      </c>
      <c r="B2108" s="5" t="s">
        <v>1855</v>
      </c>
      <c r="C2108" s="5">
        <v>49</v>
      </c>
      <c r="D2108" s="5" t="s">
        <v>27</v>
      </c>
      <c r="E2108" s="5" t="s">
        <v>6960</v>
      </c>
      <c r="F2108" s="5">
        <v>-9768</v>
      </c>
      <c r="G2108" s="5" t="s">
        <v>99</v>
      </c>
      <c r="H2108" s="5" t="s">
        <v>20</v>
      </c>
      <c r="I2108" s="5">
        <v>72398.84</v>
      </c>
      <c r="J2108" s="5" t="s">
        <v>6961</v>
      </c>
      <c r="K2108" s="5" t="s">
        <v>127</v>
      </c>
      <c r="L2108" s="5" t="s">
        <v>23</v>
      </c>
      <c r="M2108" s="5">
        <v>1.56</v>
      </c>
      <c r="N2108" s="5" t="s">
        <v>74</v>
      </c>
      <c r="O2108" s="5">
        <v>14</v>
      </c>
    </row>
    <row r="2109" spans="1:15" x14ac:dyDescent="0.2">
      <c r="A2109" s="5" t="s">
        <v>6962</v>
      </c>
      <c r="B2109" s="5" t="s">
        <v>6963</v>
      </c>
      <c r="C2109" s="5">
        <v>65</v>
      </c>
      <c r="D2109" s="5" t="s">
        <v>17</v>
      </c>
      <c r="E2109" s="5" t="s">
        <v>6964</v>
      </c>
      <c r="F2109" s="5">
        <v>-5131</v>
      </c>
      <c r="G2109" s="5" t="s">
        <v>85</v>
      </c>
      <c r="H2109" s="5" t="s">
        <v>194</v>
      </c>
      <c r="I2109" s="5">
        <v>131571.37</v>
      </c>
      <c r="J2109" s="5" t="s">
        <v>6965</v>
      </c>
      <c r="K2109" s="5" t="s">
        <v>127</v>
      </c>
      <c r="L2109" s="5" t="s">
        <v>23</v>
      </c>
      <c r="M2109" s="5">
        <v>4.0599999999999996</v>
      </c>
      <c r="N2109" s="5" t="s">
        <v>57</v>
      </c>
      <c r="O2109" s="5">
        <v>25</v>
      </c>
    </row>
    <row r="2110" spans="1:15" x14ac:dyDescent="0.2">
      <c r="A2110" s="5" t="s">
        <v>6966</v>
      </c>
      <c r="B2110" s="5" t="s">
        <v>6967</v>
      </c>
      <c r="C2110" s="5">
        <v>34</v>
      </c>
      <c r="D2110" s="5" t="s">
        <v>17</v>
      </c>
      <c r="E2110" s="5" t="s">
        <v>6968</v>
      </c>
      <c r="F2110" s="5">
        <v>-5756</v>
      </c>
      <c r="G2110" s="5" t="s">
        <v>116</v>
      </c>
      <c r="H2110" s="5" t="s">
        <v>20</v>
      </c>
      <c r="I2110" s="5">
        <v>53106</v>
      </c>
      <c r="J2110" s="5" t="s">
        <v>4856</v>
      </c>
      <c r="K2110" s="5" t="s">
        <v>40</v>
      </c>
      <c r="L2110" s="5" t="s">
        <v>32</v>
      </c>
      <c r="M2110" s="5">
        <v>3.51</v>
      </c>
      <c r="N2110" s="5" t="s">
        <v>41</v>
      </c>
      <c r="O2110" s="5">
        <v>23</v>
      </c>
    </row>
    <row r="2111" spans="1:15" x14ac:dyDescent="0.2">
      <c r="A2111" s="5" t="s">
        <v>6969</v>
      </c>
      <c r="B2111" s="5" t="s">
        <v>6970</v>
      </c>
      <c r="C2111" s="5">
        <v>48</v>
      </c>
      <c r="D2111" s="5" t="s">
        <v>27</v>
      </c>
      <c r="E2111" s="5" t="s">
        <v>6971</v>
      </c>
      <c r="F2111" s="5">
        <v>-2745</v>
      </c>
      <c r="G2111" s="5" t="s">
        <v>85</v>
      </c>
      <c r="H2111" s="5" t="s">
        <v>20</v>
      </c>
      <c r="I2111" s="5">
        <v>54750.84</v>
      </c>
      <c r="J2111" s="5" t="s">
        <v>718</v>
      </c>
      <c r="K2111" s="5" t="s">
        <v>22</v>
      </c>
      <c r="L2111" s="5" t="s">
        <v>56</v>
      </c>
      <c r="M2111" s="5">
        <v>1.85</v>
      </c>
      <c r="N2111" s="5" t="s">
        <v>74</v>
      </c>
      <c r="O2111" s="5">
        <v>33</v>
      </c>
    </row>
    <row r="2112" spans="1:15" x14ac:dyDescent="0.2">
      <c r="A2112" s="5" t="s">
        <v>6972</v>
      </c>
      <c r="B2112" s="5" t="s">
        <v>2426</v>
      </c>
      <c r="C2112" s="5">
        <v>40</v>
      </c>
      <c r="D2112" s="5" t="s">
        <v>27</v>
      </c>
      <c r="E2112" s="5" t="s">
        <v>6973</v>
      </c>
      <c r="F2112" s="5">
        <v>-5415</v>
      </c>
      <c r="G2112" s="5" t="s">
        <v>45</v>
      </c>
      <c r="H2112" s="5" t="s">
        <v>53</v>
      </c>
      <c r="I2112" s="5">
        <v>62489.58</v>
      </c>
      <c r="J2112" s="5" t="s">
        <v>4490</v>
      </c>
      <c r="K2112" s="5" t="s">
        <v>136</v>
      </c>
      <c r="L2112" s="5" t="s">
        <v>56</v>
      </c>
      <c r="M2112" s="5">
        <v>3.43</v>
      </c>
      <c r="N2112" s="5" t="s">
        <v>41</v>
      </c>
      <c r="O2112" s="5">
        <v>32</v>
      </c>
    </row>
    <row r="2113" spans="1:15" x14ac:dyDescent="0.2">
      <c r="A2113" s="5" t="s">
        <v>6974</v>
      </c>
      <c r="B2113" s="5" t="s">
        <v>4559</v>
      </c>
      <c r="C2113" s="5">
        <v>62</v>
      </c>
      <c r="D2113" s="5" t="s">
        <v>17</v>
      </c>
      <c r="E2113" s="5" t="s">
        <v>4560</v>
      </c>
      <c r="F2113" s="5">
        <v>-9365</v>
      </c>
      <c r="G2113" s="5" t="s">
        <v>29</v>
      </c>
      <c r="H2113" s="5" t="s">
        <v>194</v>
      </c>
      <c r="I2113" s="5">
        <v>37167.83</v>
      </c>
      <c r="J2113" s="5" t="s">
        <v>6975</v>
      </c>
      <c r="K2113" s="5" t="s">
        <v>55</v>
      </c>
      <c r="L2113" s="5" t="s">
        <v>32</v>
      </c>
      <c r="M2113" s="5">
        <v>4.13</v>
      </c>
      <c r="N2113" s="5" t="s">
        <v>74</v>
      </c>
      <c r="O2113" s="5">
        <v>36</v>
      </c>
    </row>
    <row r="2114" spans="1:15" x14ac:dyDescent="0.2">
      <c r="A2114" s="5" t="s">
        <v>6976</v>
      </c>
      <c r="B2114" s="5" t="s">
        <v>6977</v>
      </c>
      <c r="C2114" s="5">
        <v>64</v>
      </c>
      <c r="D2114" s="5" t="s">
        <v>27</v>
      </c>
      <c r="E2114" s="5" t="s">
        <v>6978</v>
      </c>
      <c r="F2114" s="5">
        <v>-10992</v>
      </c>
      <c r="G2114" s="5" t="s">
        <v>78</v>
      </c>
      <c r="H2114" s="5" t="s">
        <v>66</v>
      </c>
      <c r="I2114" s="5">
        <v>151731.26999999999</v>
      </c>
      <c r="J2114" s="5" t="s">
        <v>4905</v>
      </c>
      <c r="K2114" s="5" t="s">
        <v>55</v>
      </c>
      <c r="L2114" s="5" t="s">
        <v>56</v>
      </c>
      <c r="M2114" s="5">
        <v>4.55</v>
      </c>
      <c r="N2114" s="5" t="s">
        <v>24</v>
      </c>
      <c r="O2114" s="5">
        <v>29</v>
      </c>
    </row>
    <row r="2115" spans="1:15" x14ac:dyDescent="0.2">
      <c r="A2115" s="5" t="s">
        <v>6979</v>
      </c>
      <c r="B2115" s="5" t="s">
        <v>6980</v>
      </c>
      <c r="C2115" s="5">
        <v>60</v>
      </c>
      <c r="D2115" s="5" t="s">
        <v>17</v>
      </c>
      <c r="E2115" s="5" t="s">
        <v>6981</v>
      </c>
      <c r="F2115" s="5">
        <v>-5202</v>
      </c>
      <c r="G2115" s="5" t="s">
        <v>78</v>
      </c>
      <c r="H2115" s="5" t="s">
        <v>173</v>
      </c>
      <c r="I2115" s="5">
        <v>61826.32</v>
      </c>
      <c r="J2115" s="5" t="s">
        <v>6982</v>
      </c>
      <c r="K2115" s="5" t="s">
        <v>104</v>
      </c>
      <c r="L2115" s="5" t="s">
        <v>73</v>
      </c>
      <c r="M2115" s="5">
        <v>2.0299999999999998</v>
      </c>
      <c r="N2115" s="5" t="s">
        <v>57</v>
      </c>
      <c r="O2115" s="5">
        <v>17</v>
      </c>
    </row>
    <row r="2116" spans="1:15" x14ac:dyDescent="0.2">
      <c r="A2116" s="5" t="s">
        <v>6983</v>
      </c>
      <c r="B2116" s="5" t="s">
        <v>6984</v>
      </c>
      <c r="C2116" s="5">
        <v>62</v>
      </c>
      <c r="D2116" s="5" t="s">
        <v>50</v>
      </c>
      <c r="E2116" s="5" t="s">
        <v>6985</v>
      </c>
      <c r="F2116" s="5">
        <v>-11648</v>
      </c>
      <c r="G2116" s="5" t="s">
        <v>29</v>
      </c>
      <c r="H2116" s="5" t="s">
        <v>20</v>
      </c>
      <c r="I2116" s="5">
        <v>51380.01</v>
      </c>
      <c r="J2116" s="5" t="s">
        <v>2542</v>
      </c>
      <c r="K2116" s="5" t="s">
        <v>136</v>
      </c>
      <c r="L2116" s="5" t="s">
        <v>23</v>
      </c>
      <c r="M2116" s="5">
        <v>2.2400000000000002</v>
      </c>
      <c r="N2116" s="5" t="s">
        <v>24</v>
      </c>
      <c r="O2116" s="5">
        <v>14</v>
      </c>
    </row>
    <row r="2117" spans="1:15" x14ac:dyDescent="0.2">
      <c r="A2117" s="5" t="s">
        <v>6986</v>
      </c>
      <c r="B2117" s="5" t="s">
        <v>1740</v>
      </c>
      <c r="C2117" s="5">
        <v>38</v>
      </c>
      <c r="D2117" s="5" t="s">
        <v>27</v>
      </c>
      <c r="E2117" s="5" t="s">
        <v>6987</v>
      </c>
      <c r="F2117" s="5">
        <v>-2956</v>
      </c>
      <c r="G2117" s="5" t="s">
        <v>37</v>
      </c>
      <c r="H2117" s="5" t="s">
        <v>20</v>
      </c>
      <c r="I2117" s="5">
        <v>107453.91</v>
      </c>
      <c r="J2117" s="5" t="s">
        <v>4066</v>
      </c>
      <c r="K2117" s="5" t="s">
        <v>62</v>
      </c>
      <c r="L2117" s="5" t="s">
        <v>73</v>
      </c>
      <c r="M2117" s="5">
        <v>3.81</v>
      </c>
      <c r="N2117" s="5" t="s">
        <v>57</v>
      </c>
      <c r="O2117" s="5">
        <v>3</v>
      </c>
    </row>
    <row r="2118" spans="1:15" x14ac:dyDescent="0.2">
      <c r="A2118" s="5" t="s">
        <v>6988</v>
      </c>
      <c r="B2118" s="5" t="s">
        <v>4081</v>
      </c>
      <c r="C2118" s="5">
        <v>46</v>
      </c>
      <c r="D2118" s="5" t="s">
        <v>17</v>
      </c>
      <c r="E2118" s="5" t="s">
        <v>6989</v>
      </c>
      <c r="F2118" s="5">
        <v>-11284</v>
      </c>
      <c r="G2118" s="5" t="s">
        <v>94</v>
      </c>
      <c r="H2118" s="5" t="s">
        <v>38</v>
      </c>
      <c r="I2118" s="5">
        <v>42558.92</v>
      </c>
      <c r="J2118" s="5" t="s">
        <v>1300</v>
      </c>
      <c r="K2118" s="5" t="s">
        <v>127</v>
      </c>
      <c r="L2118" s="5" t="s">
        <v>23</v>
      </c>
      <c r="M2118" s="5">
        <v>3.75</v>
      </c>
      <c r="N2118" s="5" t="s">
        <v>74</v>
      </c>
      <c r="O2118" s="5">
        <v>17</v>
      </c>
    </row>
    <row r="2119" spans="1:15" x14ac:dyDescent="0.2">
      <c r="A2119" s="5" t="s">
        <v>6990</v>
      </c>
      <c r="B2119" s="5" t="s">
        <v>6991</v>
      </c>
      <c r="C2119" s="5">
        <v>51</v>
      </c>
      <c r="D2119" s="5" t="s">
        <v>27</v>
      </c>
      <c r="E2119" s="5" t="s">
        <v>6992</v>
      </c>
      <c r="F2119" s="5">
        <v>-8404</v>
      </c>
      <c r="G2119" s="5" t="s">
        <v>29</v>
      </c>
      <c r="H2119" s="5" t="s">
        <v>144</v>
      </c>
      <c r="I2119" s="5">
        <v>66372.800000000003</v>
      </c>
      <c r="J2119" s="5" t="s">
        <v>964</v>
      </c>
      <c r="K2119" s="5" t="s">
        <v>62</v>
      </c>
      <c r="L2119" s="5" t="s">
        <v>73</v>
      </c>
      <c r="M2119" s="5">
        <v>1.29</v>
      </c>
      <c r="N2119" s="5" t="s">
        <v>74</v>
      </c>
      <c r="O2119" s="5">
        <v>11</v>
      </c>
    </row>
    <row r="2120" spans="1:15" x14ac:dyDescent="0.2">
      <c r="A2120" s="5" t="s">
        <v>6993</v>
      </c>
      <c r="B2120" s="5" t="s">
        <v>171</v>
      </c>
      <c r="C2120" s="5">
        <v>44</v>
      </c>
      <c r="D2120" s="5" t="s">
        <v>17</v>
      </c>
      <c r="E2120" s="5" t="s">
        <v>6994</v>
      </c>
      <c r="F2120" s="5">
        <v>-10506</v>
      </c>
      <c r="G2120" s="5" t="s">
        <v>94</v>
      </c>
      <c r="H2120" s="5" t="s">
        <v>30</v>
      </c>
      <c r="I2120" s="5">
        <v>139615.17000000001</v>
      </c>
      <c r="J2120" s="5" t="s">
        <v>6995</v>
      </c>
      <c r="K2120" s="5" t="s">
        <v>127</v>
      </c>
      <c r="L2120" s="5" t="s">
        <v>32</v>
      </c>
      <c r="M2120" s="5">
        <v>3.41</v>
      </c>
      <c r="N2120" s="5" t="s">
        <v>33</v>
      </c>
      <c r="O2120" s="5">
        <v>31</v>
      </c>
    </row>
    <row r="2121" spans="1:15" x14ac:dyDescent="0.2">
      <c r="A2121" s="5" t="s">
        <v>6996</v>
      </c>
      <c r="B2121" s="5" t="s">
        <v>6232</v>
      </c>
      <c r="C2121" s="5">
        <v>44</v>
      </c>
      <c r="D2121" s="5" t="s">
        <v>27</v>
      </c>
      <c r="E2121" s="5" t="s">
        <v>6997</v>
      </c>
      <c r="F2121" s="5">
        <v>-5184</v>
      </c>
      <c r="G2121" s="5" t="s">
        <v>116</v>
      </c>
      <c r="H2121" s="5" t="s">
        <v>79</v>
      </c>
      <c r="I2121" s="5">
        <v>74067.69</v>
      </c>
      <c r="J2121" s="5" t="s">
        <v>4066</v>
      </c>
      <c r="K2121" s="5" t="s">
        <v>136</v>
      </c>
      <c r="L2121" s="5" t="s">
        <v>23</v>
      </c>
      <c r="M2121" s="5">
        <v>2.92</v>
      </c>
      <c r="N2121" s="5" t="s">
        <v>24</v>
      </c>
      <c r="O2121" s="5">
        <v>25</v>
      </c>
    </row>
    <row r="2122" spans="1:15" x14ac:dyDescent="0.2">
      <c r="A2122" s="5" t="s">
        <v>6998</v>
      </c>
      <c r="B2122" s="5" t="s">
        <v>2978</v>
      </c>
      <c r="C2122" s="5">
        <v>35</v>
      </c>
      <c r="D2122" s="5" t="s">
        <v>17</v>
      </c>
      <c r="E2122" s="5" t="s">
        <v>6999</v>
      </c>
      <c r="F2122" s="5">
        <v>-7703</v>
      </c>
      <c r="G2122" s="5" t="s">
        <v>29</v>
      </c>
      <c r="H2122" s="5" t="s">
        <v>79</v>
      </c>
      <c r="I2122" s="5">
        <v>160112.56</v>
      </c>
      <c r="J2122" s="5" t="s">
        <v>2627</v>
      </c>
      <c r="K2122" s="5" t="s">
        <v>136</v>
      </c>
      <c r="L2122" s="5" t="s">
        <v>32</v>
      </c>
      <c r="M2122" s="5">
        <v>2.46</v>
      </c>
      <c r="N2122" s="5" t="s">
        <v>57</v>
      </c>
      <c r="O2122" s="5">
        <v>18</v>
      </c>
    </row>
    <row r="2123" spans="1:15" x14ac:dyDescent="0.2">
      <c r="A2123" s="5" t="s">
        <v>7000</v>
      </c>
      <c r="B2123" s="5" t="s">
        <v>4200</v>
      </c>
      <c r="C2123" s="5">
        <v>35</v>
      </c>
      <c r="D2123" s="5" t="s">
        <v>27</v>
      </c>
      <c r="E2123" s="5" t="s">
        <v>7001</v>
      </c>
      <c r="F2123" s="5">
        <v>-2572</v>
      </c>
      <c r="G2123" s="5" t="s">
        <v>37</v>
      </c>
      <c r="H2123" s="5" t="s">
        <v>66</v>
      </c>
      <c r="I2123" s="5">
        <v>173654.9</v>
      </c>
      <c r="J2123" s="5" t="s">
        <v>7002</v>
      </c>
      <c r="K2123" s="5" t="s">
        <v>118</v>
      </c>
      <c r="L2123" s="5" t="s">
        <v>32</v>
      </c>
      <c r="M2123" s="5">
        <v>3.31</v>
      </c>
      <c r="N2123" s="5" t="s">
        <v>24</v>
      </c>
      <c r="O2123" s="5">
        <v>40</v>
      </c>
    </row>
    <row r="2124" spans="1:15" x14ac:dyDescent="0.2">
      <c r="A2124" s="5" t="s">
        <v>7003</v>
      </c>
      <c r="B2124" s="5" t="s">
        <v>3416</v>
      </c>
      <c r="C2124" s="5">
        <v>57</v>
      </c>
      <c r="D2124" s="5" t="s">
        <v>27</v>
      </c>
      <c r="E2124" s="5" t="s">
        <v>7004</v>
      </c>
      <c r="F2124" s="5">
        <v>-4810</v>
      </c>
      <c r="G2124" s="5" t="s">
        <v>19</v>
      </c>
      <c r="H2124" s="5" t="s">
        <v>144</v>
      </c>
      <c r="I2124" s="5">
        <v>163756.53</v>
      </c>
      <c r="J2124" s="5" t="s">
        <v>1148</v>
      </c>
      <c r="K2124" s="5" t="s">
        <v>118</v>
      </c>
      <c r="L2124" s="5" t="s">
        <v>32</v>
      </c>
      <c r="M2124" s="5">
        <v>1.33</v>
      </c>
      <c r="N2124" s="5" t="s">
        <v>41</v>
      </c>
      <c r="O2124" s="5">
        <v>14</v>
      </c>
    </row>
    <row r="2125" spans="1:15" x14ac:dyDescent="0.2">
      <c r="A2125" s="5" t="s">
        <v>7005</v>
      </c>
      <c r="B2125" s="5" t="s">
        <v>7006</v>
      </c>
      <c r="C2125" s="5">
        <v>44</v>
      </c>
      <c r="D2125" s="5" t="s">
        <v>50</v>
      </c>
      <c r="E2125" s="5" t="s">
        <v>7007</v>
      </c>
      <c r="F2125" s="5">
        <v>-4820</v>
      </c>
      <c r="G2125" s="5" t="s">
        <v>45</v>
      </c>
      <c r="H2125" s="5" t="s">
        <v>79</v>
      </c>
      <c r="I2125" s="5">
        <v>54391.48</v>
      </c>
      <c r="J2125" s="5" t="s">
        <v>4884</v>
      </c>
      <c r="K2125" s="5" t="s">
        <v>127</v>
      </c>
      <c r="L2125" s="5" t="s">
        <v>56</v>
      </c>
      <c r="M2125" s="5">
        <v>4.38</v>
      </c>
      <c r="N2125" s="5" t="s">
        <v>57</v>
      </c>
      <c r="O2125" s="5">
        <v>18</v>
      </c>
    </row>
    <row r="2126" spans="1:15" x14ac:dyDescent="0.2">
      <c r="A2126" s="5" t="s">
        <v>7008</v>
      </c>
      <c r="B2126" s="5" t="s">
        <v>7009</v>
      </c>
      <c r="C2126" s="5">
        <v>52</v>
      </c>
      <c r="D2126" s="5" t="s">
        <v>50</v>
      </c>
      <c r="E2126" s="5" t="s">
        <v>7010</v>
      </c>
      <c r="F2126" s="5">
        <v>-4441</v>
      </c>
      <c r="G2126" s="5" t="s">
        <v>94</v>
      </c>
      <c r="H2126" s="5" t="s">
        <v>38</v>
      </c>
      <c r="I2126" s="5">
        <v>136237.13</v>
      </c>
      <c r="J2126" s="5" t="s">
        <v>5780</v>
      </c>
      <c r="K2126" s="5" t="s">
        <v>47</v>
      </c>
      <c r="L2126" s="5" t="s">
        <v>56</v>
      </c>
      <c r="M2126" s="5">
        <v>2.2999999999999998</v>
      </c>
      <c r="N2126" s="5" t="s">
        <v>24</v>
      </c>
      <c r="O2126" s="5">
        <v>39</v>
      </c>
    </row>
    <row r="2127" spans="1:15" x14ac:dyDescent="0.2">
      <c r="A2127" s="5" t="s">
        <v>7011</v>
      </c>
      <c r="B2127" s="5" t="s">
        <v>2089</v>
      </c>
      <c r="C2127" s="5">
        <v>42</v>
      </c>
      <c r="D2127" s="5" t="s">
        <v>50</v>
      </c>
      <c r="E2127" s="5" t="s">
        <v>7012</v>
      </c>
      <c r="F2127" s="5">
        <v>-2411</v>
      </c>
      <c r="G2127" s="5" t="s">
        <v>45</v>
      </c>
      <c r="H2127" s="5" t="s">
        <v>173</v>
      </c>
      <c r="I2127" s="5">
        <v>163325.26999999999</v>
      </c>
      <c r="J2127" s="5" t="s">
        <v>799</v>
      </c>
      <c r="K2127" s="5" t="s">
        <v>118</v>
      </c>
      <c r="L2127" s="5" t="s">
        <v>23</v>
      </c>
      <c r="M2127" s="5">
        <v>3.47</v>
      </c>
      <c r="N2127" s="5" t="s">
        <v>57</v>
      </c>
      <c r="O2127" s="5">
        <v>16</v>
      </c>
    </row>
    <row r="2128" spans="1:15" x14ac:dyDescent="0.2">
      <c r="A2128" s="5" t="s">
        <v>7013</v>
      </c>
      <c r="B2128" s="5" t="s">
        <v>4899</v>
      </c>
      <c r="C2128" s="5">
        <v>30</v>
      </c>
      <c r="D2128" s="5" t="s">
        <v>50</v>
      </c>
      <c r="E2128" s="5" t="s">
        <v>7014</v>
      </c>
      <c r="F2128" s="5">
        <v>-2997</v>
      </c>
      <c r="G2128" s="5" t="s">
        <v>45</v>
      </c>
      <c r="H2128" s="5" t="s">
        <v>30</v>
      </c>
      <c r="I2128" s="5">
        <v>95659.53</v>
      </c>
      <c r="J2128" s="5" t="s">
        <v>7015</v>
      </c>
      <c r="K2128" s="5" t="s">
        <v>55</v>
      </c>
      <c r="L2128" s="5" t="s">
        <v>32</v>
      </c>
      <c r="M2128" s="5">
        <v>1.96</v>
      </c>
      <c r="N2128" s="5" t="s">
        <v>74</v>
      </c>
      <c r="O2128" s="5">
        <v>9</v>
      </c>
    </row>
    <row r="2129" spans="1:15" x14ac:dyDescent="0.2">
      <c r="A2129" s="5" t="s">
        <v>7016</v>
      </c>
      <c r="B2129" s="5" t="s">
        <v>1770</v>
      </c>
      <c r="C2129" s="5">
        <v>55</v>
      </c>
      <c r="D2129" s="5" t="s">
        <v>27</v>
      </c>
      <c r="E2129" s="5" t="s">
        <v>7017</v>
      </c>
      <c r="F2129" s="5">
        <v>-6666</v>
      </c>
      <c r="G2129" s="5" t="s">
        <v>78</v>
      </c>
      <c r="H2129" s="5" t="s">
        <v>194</v>
      </c>
      <c r="I2129" s="5">
        <v>63636.25</v>
      </c>
      <c r="J2129" s="5" t="s">
        <v>7018</v>
      </c>
      <c r="K2129" s="5" t="s">
        <v>62</v>
      </c>
      <c r="L2129" s="5" t="s">
        <v>32</v>
      </c>
      <c r="M2129" s="5">
        <v>3.3</v>
      </c>
      <c r="N2129" s="5" t="s">
        <v>41</v>
      </c>
      <c r="O2129" s="5">
        <v>36</v>
      </c>
    </row>
    <row r="2130" spans="1:15" x14ac:dyDescent="0.2">
      <c r="A2130" s="5" t="s">
        <v>7019</v>
      </c>
      <c r="B2130" s="5" t="s">
        <v>7020</v>
      </c>
      <c r="C2130" s="5">
        <v>23</v>
      </c>
      <c r="D2130" s="5" t="s">
        <v>17</v>
      </c>
      <c r="E2130" s="5" t="s">
        <v>7021</v>
      </c>
      <c r="F2130" s="5">
        <v>-8944</v>
      </c>
      <c r="G2130" s="5" t="s">
        <v>99</v>
      </c>
      <c r="H2130" s="5" t="s">
        <v>71</v>
      </c>
      <c r="I2130" s="5">
        <v>96193.9</v>
      </c>
      <c r="J2130" s="5" t="s">
        <v>7022</v>
      </c>
      <c r="K2130" s="5" t="s">
        <v>104</v>
      </c>
      <c r="L2130" s="5" t="s">
        <v>56</v>
      </c>
      <c r="M2130" s="5">
        <v>4.34</v>
      </c>
      <c r="N2130" s="5" t="s">
        <v>41</v>
      </c>
      <c r="O2130" s="5">
        <v>19</v>
      </c>
    </row>
    <row r="2131" spans="1:15" x14ac:dyDescent="0.2">
      <c r="A2131" s="5" t="s">
        <v>7023</v>
      </c>
      <c r="B2131" s="5" t="s">
        <v>5654</v>
      </c>
      <c r="C2131" s="5">
        <v>35</v>
      </c>
      <c r="D2131" s="5" t="s">
        <v>27</v>
      </c>
      <c r="E2131" s="5" t="s">
        <v>7024</v>
      </c>
      <c r="F2131" s="5">
        <v>-6106</v>
      </c>
      <c r="G2131" s="5" t="s">
        <v>19</v>
      </c>
      <c r="H2131" s="5" t="s">
        <v>144</v>
      </c>
      <c r="I2131" s="5">
        <v>91482.54</v>
      </c>
      <c r="J2131" s="5" t="s">
        <v>2832</v>
      </c>
      <c r="K2131" s="5" t="s">
        <v>104</v>
      </c>
      <c r="L2131" s="5" t="s">
        <v>73</v>
      </c>
      <c r="M2131" s="5">
        <v>3.32</v>
      </c>
      <c r="N2131" s="5" t="s">
        <v>74</v>
      </c>
      <c r="O2131" s="5">
        <v>1</v>
      </c>
    </row>
    <row r="2132" spans="1:15" x14ac:dyDescent="0.2">
      <c r="A2132" s="5" t="s">
        <v>7025</v>
      </c>
      <c r="B2132" s="5" t="s">
        <v>76</v>
      </c>
      <c r="C2132" s="5">
        <v>40</v>
      </c>
      <c r="D2132" s="5" t="s">
        <v>50</v>
      </c>
      <c r="E2132" s="5" t="s">
        <v>7026</v>
      </c>
      <c r="F2132" s="5">
        <v>-2653</v>
      </c>
      <c r="G2132" s="5" t="s">
        <v>19</v>
      </c>
      <c r="H2132" s="5" t="s">
        <v>173</v>
      </c>
      <c r="I2132" s="5">
        <v>140685.89000000001</v>
      </c>
      <c r="J2132" s="5" t="s">
        <v>2755</v>
      </c>
      <c r="K2132" s="5" t="s">
        <v>40</v>
      </c>
      <c r="L2132" s="5" t="s">
        <v>56</v>
      </c>
      <c r="M2132" s="5">
        <v>2.2000000000000002</v>
      </c>
      <c r="N2132" s="5" t="s">
        <v>57</v>
      </c>
      <c r="O2132" s="5">
        <v>26</v>
      </c>
    </row>
    <row r="2133" spans="1:15" x14ac:dyDescent="0.2">
      <c r="A2133" s="5" t="s">
        <v>7027</v>
      </c>
      <c r="B2133" s="5" t="s">
        <v>4043</v>
      </c>
      <c r="C2133" s="5">
        <v>55</v>
      </c>
      <c r="D2133" s="5" t="s">
        <v>27</v>
      </c>
      <c r="E2133" s="5" t="s">
        <v>7028</v>
      </c>
      <c r="F2133" s="5">
        <v>-3304</v>
      </c>
      <c r="G2133" s="5" t="s">
        <v>19</v>
      </c>
      <c r="H2133" s="5" t="s">
        <v>173</v>
      </c>
      <c r="I2133" s="5">
        <v>35880.32</v>
      </c>
      <c r="J2133" s="5" t="s">
        <v>2280</v>
      </c>
      <c r="K2133" s="5" t="s">
        <v>22</v>
      </c>
      <c r="L2133" s="5" t="s">
        <v>56</v>
      </c>
      <c r="M2133" s="5">
        <v>3.46</v>
      </c>
      <c r="N2133" s="5" t="s">
        <v>41</v>
      </c>
      <c r="O2133" s="5">
        <v>6</v>
      </c>
    </row>
    <row r="2134" spans="1:15" x14ac:dyDescent="0.2">
      <c r="A2134" s="5" t="s">
        <v>7029</v>
      </c>
      <c r="B2134" s="5" t="s">
        <v>2089</v>
      </c>
      <c r="C2134" s="5">
        <v>34</v>
      </c>
      <c r="D2134" s="5" t="s">
        <v>27</v>
      </c>
      <c r="E2134" s="5" t="s">
        <v>7012</v>
      </c>
      <c r="F2134" s="5">
        <v>-7619</v>
      </c>
      <c r="G2134" s="5" t="s">
        <v>37</v>
      </c>
      <c r="H2134" s="5" t="s">
        <v>53</v>
      </c>
      <c r="I2134" s="5">
        <v>136228.98000000001</v>
      </c>
      <c r="J2134" s="5" t="s">
        <v>2161</v>
      </c>
      <c r="K2134" s="5" t="s">
        <v>55</v>
      </c>
      <c r="L2134" s="5" t="s">
        <v>32</v>
      </c>
      <c r="M2134" s="5">
        <v>3.64</v>
      </c>
      <c r="N2134" s="5" t="s">
        <v>57</v>
      </c>
      <c r="O2134" s="5">
        <v>3</v>
      </c>
    </row>
    <row r="2135" spans="1:15" x14ac:dyDescent="0.2">
      <c r="A2135" s="5" t="s">
        <v>7030</v>
      </c>
      <c r="B2135" s="5" t="s">
        <v>7031</v>
      </c>
      <c r="C2135" s="5">
        <v>57</v>
      </c>
      <c r="D2135" s="5" t="s">
        <v>27</v>
      </c>
      <c r="E2135" s="5" t="s">
        <v>7032</v>
      </c>
      <c r="F2135" s="5">
        <v>-7400</v>
      </c>
      <c r="G2135" s="5" t="s">
        <v>99</v>
      </c>
      <c r="H2135" s="5" t="s">
        <v>173</v>
      </c>
      <c r="I2135" s="5">
        <v>168578.91</v>
      </c>
      <c r="J2135" s="5" t="s">
        <v>7033</v>
      </c>
      <c r="K2135" s="5" t="s">
        <v>22</v>
      </c>
      <c r="L2135" s="5" t="s">
        <v>73</v>
      </c>
      <c r="M2135" s="5">
        <v>2.99</v>
      </c>
      <c r="N2135" s="5" t="s">
        <v>41</v>
      </c>
      <c r="O2135" s="5">
        <v>11</v>
      </c>
    </row>
    <row r="2136" spans="1:15" x14ac:dyDescent="0.2">
      <c r="A2136" s="5" t="s">
        <v>7034</v>
      </c>
      <c r="B2136" s="5" t="s">
        <v>2412</v>
      </c>
      <c r="C2136" s="5">
        <v>65</v>
      </c>
      <c r="D2136" s="5" t="s">
        <v>27</v>
      </c>
      <c r="E2136" s="5" t="s">
        <v>7035</v>
      </c>
      <c r="F2136" s="5">
        <v>-3463</v>
      </c>
      <c r="G2136" s="5" t="s">
        <v>19</v>
      </c>
      <c r="H2136" s="5" t="s">
        <v>71</v>
      </c>
      <c r="I2136" s="5">
        <v>167622.14000000001</v>
      </c>
      <c r="J2136" s="5" t="s">
        <v>3727</v>
      </c>
      <c r="K2136" s="5" t="s">
        <v>55</v>
      </c>
      <c r="L2136" s="5" t="s">
        <v>73</v>
      </c>
      <c r="M2136" s="5">
        <v>2.2799999999999998</v>
      </c>
      <c r="N2136" s="5" t="s">
        <v>41</v>
      </c>
      <c r="O2136" s="5">
        <v>11</v>
      </c>
    </row>
    <row r="2137" spans="1:15" x14ac:dyDescent="0.2">
      <c r="A2137" s="5" t="s">
        <v>7036</v>
      </c>
      <c r="B2137" s="5" t="s">
        <v>6719</v>
      </c>
      <c r="C2137" s="5">
        <v>56</v>
      </c>
      <c r="D2137" s="5" t="s">
        <v>17</v>
      </c>
      <c r="E2137" s="5" t="s">
        <v>7037</v>
      </c>
      <c r="F2137" s="5">
        <v>-2552</v>
      </c>
      <c r="G2137" s="5" t="s">
        <v>99</v>
      </c>
      <c r="H2137" s="5" t="s">
        <v>71</v>
      </c>
      <c r="I2137" s="5">
        <v>177560.24</v>
      </c>
      <c r="J2137" s="5" t="s">
        <v>7038</v>
      </c>
      <c r="K2137" s="5" t="s">
        <v>118</v>
      </c>
      <c r="L2137" s="5" t="s">
        <v>23</v>
      </c>
      <c r="M2137" s="5">
        <v>4.88</v>
      </c>
      <c r="N2137" s="5" t="s">
        <v>74</v>
      </c>
      <c r="O2137" s="5">
        <v>16</v>
      </c>
    </row>
    <row r="2138" spans="1:15" x14ac:dyDescent="0.2">
      <c r="A2138" s="5" t="s">
        <v>7039</v>
      </c>
      <c r="B2138" s="5" t="s">
        <v>3023</v>
      </c>
      <c r="C2138" s="5">
        <v>54</v>
      </c>
      <c r="D2138" s="5" t="s">
        <v>27</v>
      </c>
      <c r="E2138" s="5" t="s">
        <v>7040</v>
      </c>
      <c r="F2138" s="5">
        <v>-10398</v>
      </c>
      <c r="G2138" s="5" t="s">
        <v>19</v>
      </c>
      <c r="H2138" s="5" t="s">
        <v>20</v>
      </c>
      <c r="I2138" s="5">
        <v>97606.13</v>
      </c>
      <c r="J2138" s="5" t="s">
        <v>4423</v>
      </c>
      <c r="K2138" s="5" t="s">
        <v>81</v>
      </c>
      <c r="L2138" s="5" t="s">
        <v>32</v>
      </c>
      <c r="M2138" s="5">
        <v>1.71</v>
      </c>
      <c r="N2138" s="5" t="s">
        <v>24</v>
      </c>
      <c r="O2138" s="5">
        <v>23</v>
      </c>
    </row>
    <row r="2139" spans="1:15" x14ac:dyDescent="0.2">
      <c r="A2139" s="5" t="s">
        <v>7041</v>
      </c>
      <c r="B2139" s="5" t="s">
        <v>1675</v>
      </c>
      <c r="C2139" s="5">
        <v>40</v>
      </c>
      <c r="D2139" s="5" t="s">
        <v>17</v>
      </c>
      <c r="E2139" s="5" t="s">
        <v>7042</v>
      </c>
      <c r="F2139" s="5">
        <v>-5248</v>
      </c>
      <c r="G2139" s="5" t="s">
        <v>45</v>
      </c>
      <c r="H2139" s="5" t="s">
        <v>173</v>
      </c>
      <c r="I2139" s="5">
        <v>141785.57</v>
      </c>
      <c r="J2139" s="5" t="s">
        <v>484</v>
      </c>
      <c r="K2139" s="5" t="s">
        <v>127</v>
      </c>
      <c r="L2139" s="5" t="s">
        <v>56</v>
      </c>
      <c r="M2139" s="5">
        <v>2.77</v>
      </c>
      <c r="N2139" s="5" t="s">
        <v>41</v>
      </c>
      <c r="O2139" s="5">
        <v>31</v>
      </c>
    </row>
    <row r="2140" spans="1:15" x14ac:dyDescent="0.2">
      <c r="A2140" s="5" t="s">
        <v>7043</v>
      </c>
      <c r="B2140" s="5" t="s">
        <v>7044</v>
      </c>
      <c r="C2140" s="5">
        <v>27</v>
      </c>
      <c r="D2140" s="5" t="s">
        <v>27</v>
      </c>
      <c r="E2140" s="5" t="s">
        <v>7045</v>
      </c>
      <c r="F2140" s="5">
        <v>-9654</v>
      </c>
      <c r="G2140" s="5" t="s">
        <v>52</v>
      </c>
      <c r="H2140" s="5" t="s">
        <v>20</v>
      </c>
      <c r="I2140" s="5">
        <v>67407.45</v>
      </c>
      <c r="J2140" s="5" t="s">
        <v>4106</v>
      </c>
      <c r="K2140" s="5" t="s">
        <v>81</v>
      </c>
      <c r="L2140" s="5" t="s">
        <v>73</v>
      </c>
      <c r="M2140" s="5">
        <v>2.87</v>
      </c>
      <c r="N2140" s="5" t="s">
        <v>24</v>
      </c>
      <c r="O2140" s="5">
        <v>28</v>
      </c>
    </row>
    <row r="2141" spans="1:15" x14ac:dyDescent="0.2">
      <c r="A2141" s="5" t="s">
        <v>7046</v>
      </c>
      <c r="B2141" s="5" t="s">
        <v>7047</v>
      </c>
      <c r="C2141" s="5">
        <v>65</v>
      </c>
      <c r="D2141" s="5" t="s">
        <v>27</v>
      </c>
      <c r="E2141" s="5" t="s">
        <v>7048</v>
      </c>
      <c r="F2141" s="5">
        <v>-7540</v>
      </c>
      <c r="G2141" s="5" t="s">
        <v>85</v>
      </c>
      <c r="H2141" s="5" t="s">
        <v>38</v>
      </c>
      <c r="I2141" s="5">
        <v>102389.45</v>
      </c>
      <c r="J2141" s="5" t="s">
        <v>5977</v>
      </c>
      <c r="K2141" s="5" t="s">
        <v>136</v>
      </c>
      <c r="L2141" s="5" t="s">
        <v>73</v>
      </c>
      <c r="M2141" s="5">
        <v>3.64</v>
      </c>
      <c r="N2141" s="5" t="s">
        <v>24</v>
      </c>
      <c r="O2141" s="5">
        <v>11</v>
      </c>
    </row>
    <row r="2142" spans="1:15" x14ac:dyDescent="0.2">
      <c r="A2142" s="5" t="s">
        <v>7049</v>
      </c>
      <c r="B2142" s="5" t="s">
        <v>801</v>
      </c>
      <c r="C2142" s="5">
        <v>35</v>
      </c>
      <c r="D2142" s="5" t="s">
        <v>27</v>
      </c>
      <c r="E2142" s="5" t="s">
        <v>7050</v>
      </c>
      <c r="F2142" s="5">
        <v>-8718</v>
      </c>
      <c r="G2142" s="5" t="s">
        <v>45</v>
      </c>
      <c r="H2142" s="5" t="s">
        <v>144</v>
      </c>
      <c r="I2142" s="5">
        <v>167734.93</v>
      </c>
      <c r="J2142" s="5" t="s">
        <v>1605</v>
      </c>
      <c r="K2142" s="5" t="s">
        <v>81</v>
      </c>
      <c r="L2142" s="5" t="s">
        <v>56</v>
      </c>
      <c r="M2142" s="5">
        <v>2.73</v>
      </c>
      <c r="N2142" s="5" t="s">
        <v>74</v>
      </c>
      <c r="O2142" s="5">
        <v>8</v>
      </c>
    </row>
    <row r="2143" spans="1:15" x14ac:dyDescent="0.2">
      <c r="A2143" s="5" t="s">
        <v>7051</v>
      </c>
      <c r="B2143" s="5" t="s">
        <v>7052</v>
      </c>
      <c r="C2143" s="5">
        <v>62</v>
      </c>
      <c r="D2143" s="5" t="s">
        <v>17</v>
      </c>
      <c r="E2143" s="5" t="s">
        <v>7053</v>
      </c>
      <c r="F2143" s="5">
        <v>-6254</v>
      </c>
      <c r="G2143" s="5" t="s">
        <v>45</v>
      </c>
      <c r="H2143" s="5" t="s">
        <v>79</v>
      </c>
      <c r="I2143" s="5">
        <v>75710.67</v>
      </c>
      <c r="J2143" s="5" t="s">
        <v>7054</v>
      </c>
      <c r="K2143" s="5" t="s">
        <v>136</v>
      </c>
      <c r="L2143" s="5" t="s">
        <v>32</v>
      </c>
      <c r="M2143" s="5">
        <v>3.92</v>
      </c>
      <c r="N2143" s="5" t="s">
        <v>57</v>
      </c>
      <c r="O2143" s="5">
        <v>38</v>
      </c>
    </row>
    <row r="2144" spans="1:15" x14ac:dyDescent="0.2">
      <c r="A2144" s="5" t="s">
        <v>7055</v>
      </c>
      <c r="B2144" s="5" t="s">
        <v>1889</v>
      </c>
      <c r="C2144" s="5">
        <v>52</v>
      </c>
      <c r="D2144" s="5" t="s">
        <v>17</v>
      </c>
      <c r="E2144" s="5" t="s">
        <v>7056</v>
      </c>
      <c r="F2144" s="5">
        <v>-3627</v>
      </c>
      <c r="G2144" s="5" t="s">
        <v>37</v>
      </c>
      <c r="H2144" s="5" t="s">
        <v>66</v>
      </c>
      <c r="I2144" s="5">
        <v>170580.98</v>
      </c>
      <c r="J2144" s="5" t="s">
        <v>5896</v>
      </c>
      <c r="K2144" s="5" t="s">
        <v>47</v>
      </c>
      <c r="L2144" s="5" t="s">
        <v>32</v>
      </c>
      <c r="M2144" s="5">
        <v>3.08</v>
      </c>
      <c r="N2144" s="5" t="s">
        <v>41</v>
      </c>
      <c r="O2144" s="5">
        <v>34</v>
      </c>
    </row>
    <row r="2145" spans="1:15" x14ac:dyDescent="0.2">
      <c r="A2145" s="5" t="s">
        <v>7057</v>
      </c>
      <c r="B2145" s="5" t="s">
        <v>7058</v>
      </c>
      <c r="C2145" s="5">
        <v>44</v>
      </c>
      <c r="D2145" s="5" t="s">
        <v>27</v>
      </c>
      <c r="E2145" s="5" t="s">
        <v>7059</v>
      </c>
      <c r="F2145" s="5">
        <v>-10814</v>
      </c>
      <c r="G2145" s="5" t="s">
        <v>29</v>
      </c>
      <c r="H2145" s="5" t="s">
        <v>20</v>
      </c>
      <c r="I2145" s="5">
        <v>129534.36</v>
      </c>
      <c r="J2145" s="5" t="s">
        <v>7060</v>
      </c>
      <c r="K2145" s="5" t="s">
        <v>81</v>
      </c>
      <c r="L2145" s="5" t="s">
        <v>32</v>
      </c>
      <c r="M2145" s="5">
        <v>4.88</v>
      </c>
      <c r="N2145" s="5" t="s">
        <v>41</v>
      </c>
      <c r="O2145" s="5">
        <v>25</v>
      </c>
    </row>
    <row r="2146" spans="1:15" x14ac:dyDescent="0.2">
      <c r="A2146" s="5" t="s">
        <v>7061</v>
      </c>
      <c r="B2146" s="5" t="s">
        <v>3454</v>
      </c>
      <c r="C2146" s="5">
        <v>25</v>
      </c>
      <c r="D2146" s="5" t="s">
        <v>17</v>
      </c>
      <c r="E2146" s="5" t="s">
        <v>7062</v>
      </c>
      <c r="F2146" s="5">
        <v>-2033</v>
      </c>
      <c r="G2146" s="5" t="s">
        <v>94</v>
      </c>
      <c r="H2146" s="5" t="s">
        <v>30</v>
      </c>
      <c r="I2146" s="5">
        <v>106984.01</v>
      </c>
      <c r="J2146" s="5" t="s">
        <v>2098</v>
      </c>
      <c r="K2146" s="5" t="s">
        <v>127</v>
      </c>
      <c r="L2146" s="5" t="s">
        <v>73</v>
      </c>
      <c r="M2146" s="5">
        <v>4.13</v>
      </c>
      <c r="N2146" s="5" t="s">
        <v>33</v>
      </c>
      <c r="O2146" s="5">
        <v>29</v>
      </c>
    </row>
    <row r="2147" spans="1:15" x14ac:dyDescent="0.2">
      <c r="A2147" s="5" t="s">
        <v>7063</v>
      </c>
      <c r="B2147" s="5" t="s">
        <v>106</v>
      </c>
      <c r="C2147" s="5">
        <v>64</v>
      </c>
      <c r="D2147" s="5" t="s">
        <v>50</v>
      </c>
      <c r="E2147" s="5" t="s">
        <v>7064</v>
      </c>
      <c r="F2147" s="5">
        <v>-2402</v>
      </c>
      <c r="G2147" s="5" t="s">
        <v>94</v>
      </c>
      <c r="H2147" s="5" t="s">
        <v>66</v>
      </c>
      <c r="I2147" s="5">
        <v>119321.91</v>
      </c>
      <c r="J2147" s="5" t="s">
        <v>2102</v>
      </c>
      <c r="K2147" s="5" t="s">
        <v>55</v>
      </c>
      <c r="L2147" s="5" t="s">
        <v>56</v>
      </c>
      <c r="M2147" s="5">
        <v>1.54</v>
      </c>
      <c r="N2147" s="5" t="s">
        <v>33</v>
      </c>
      <c r="O2147" s="5">
        <v>18</v>
      </c>
    </row>
    <row r="2148" spans="1:15" x14ac:dyDescent="0.2">
      <c r="A2148" s="5" t="s">
        <v>7065</v>
      </c>
      <c r="B2148" s="5" t="s">
        <v>7066</v>
      </c>
      <c r="C2148" s="5">
        <v>41</v>
      </c>
      <c r="D2148" s="5" t="s">
        <v>50</v>
      </c>
      <c r="E2148" s="5" t="s">
        <v>7067</v>
      </c>
      <c r="F2148" s="5">
        <v>-8397</v>
      </c>
      <c r="G2148" s="5" t="s">
        <v>45</v>
      </c>
      <c r="H2148" s="5" t="s">
        <v>194</v>
      </c>
      <c r="I2148" s="5">
        <v>71175.42</v>
      </c>
      <c r="J2148" s="5" t="s">
        <v>301</v>
      </c>
      <c r="K2148" s="5" t="s">
        <v>118</v>
      </c>
      <c r="L2148" s="5" t="s">
        <v>32</v>
      </c>
      <c r="M2148" s="5">
        <v>4.68</v>
      </c>
      <c r="N2148" s="5" t="s">
        <v>57</v>
      </c>
      <c r="O2148" s="5">
        <v>21</v>
      </c>
    </row>
    <row r="2149" spans="1:15" x14ac:dyDescent="0.2">
      <c r="A2149" s="5" t="s">
        <v>7068</v>
      </c>
      <c r="B2149" s="5" t="s">
        <v>2569</v>
      </c>
      <c r="C2149" s="5">
        <v>58</v>
      </c>
      <c r="D2149" s="5" t="s">
        <v>17</v>
      </c>
      <c r="E2149" s="5" t="s">
        <v>7069</v>
      </c>
      <c r="F2149" s="5">
        <v>-9634</v>
      </c>
      <c r="G2149" s="5" t="s">
        <v>37</v>
      </c>
      <c r="H2149" s="5" t="s">
        <v>20</v>
      </c>
      <c r="I2149" s="5">
        <v>158985.45000000001</v>
      </c>
      <c r="J2149" s="5" t="s">
        <v>722</v>
      </c>
      <c r="K2149" s="5" t="s">
        <v>118</v>
      </c>
      <c r="L2149" s="5" t="s">
        <v>32</v>
      </c>
      <c r="M2149" s="5">
        <v>4.6900000000000004</v>
      </c>
      <c r="N2149" s="5" t="s">
        <v>41</v>
      </c>
      <c r="O2149" s="5">
        <v>21</v>
      </c>
    </row>
    <row r="2150" spans="1:15" x14ac:dyDescent="0.2">
      <c r="A2150" s="5" t="s">
        <v>7070</v>
      </c>
      <c r="B2150" s="5" t="s">
        <v>7071</v>
      </c>
      <c r="C2150" s="5">
        <v>57</v>
      </c>
      <c r="D2150" s="5" t="s">
        <v>27</v>
      </c>
      <c r="E2150" s="5" t="s">
        <v>7072</v>
      </c>
      <c r="F2150" s="5">
        <v>-7394</v>
      </c>
      <c r="G2150" s="5" t="s">
        <v>99</v>
      </c>
      <c r="H2150" s="5" t="s">
        <v>194</v>
      </c>
      <c r="I2150" s="5">
        <v>133192.62</v>
      </c>
      <c r="J2150" s="5" t="s">
        <v>593</v>
      </c>
      <c r="K2150" s="5" t="s">
        <v>47</v>
      </c>
      <c r="L2150" s="5" t="s">
        <v>23</v>
      </c>
      <c r="M2150" s="5">
        <v>4.9800000000000004</v>
      </c>
      <c r="N2150" s="5" t="s">
        <v>74</v>
      </c>
      <c r="O2150" s="5">
        <v>29</v>
      </c>
    </row>
    <row r="2151" spans="1:15" x14ac:dyDescent="0.2">
      <c r="A2151" s="5" t="s">
        <v>7073</v>
      </c>
      <c r="B2151" s="5" t="s">
        <v>2290</v>
      </c>
      <c r="C2151" s="5">
        <v>28</v>
      </c>
      <c r="D2151" s="5" t="s">
        <v>17</v>
      </c>
      <c r="E2151" s="5" t="s">
        <v>7074</v>
      </c>
      <c r="F2151" s="5">
        <v>-2237</v>
      </c>
      <c r="G2151" s="5" t="s">
        <v>45</v>
      </c>
      <c r="H2151" s="5" t="s">
        <v>79</v>
      </c>
      <c r="I2151" s="5">
        <v>108639.85</v>
      </c>
      <c r="J2151" s="5" t="s">
        <v>3990</v>
      </c>
      <c r="K2151" s="5" t="s">
        <v>104</v>
      </c>
      <c r="L2151" s="5" t="s">
        <v>32</v>
      </c>
      <c r="M2151" s="5">
        <v>1.59</v>
      </c>
      <c r="N2151" s="5" t="s">
        <v>24</v>
      </c>
      <c r="O2151" s="5">
        <v>32</v>
      </c>
    </row>
    <row r="2152" spans="1:15" x14ac:dyDescent="0.2">
      <c r="A2152" s="5" t="s">
        <v>7075</v>
      </c>
      <c r="B2152" s="5" t="s">
        <v>7076</v>
      </c>
      <c r="C2152" s="5">
        <v>22</v>
      </c>
      <c r="D2152" s="5" t="s">
        <v>27</v>
      </c>
      <c r="E2152" s="5" t="s">
        <v>7077</v>
      </c>
      <c r="F2152" s="5">
        <v>-7883</v>
      </c>
      <c r="G2152" s="5" t="s">
        <v>78</v>
      </c>
      <c r="H2152" s="5" t="s">
        <v>20</v>
      </c>
      <c r="I2152" s="5">
        <v>83289.45</v>
      </c>
      <c r="J2152" s="5" t="s">
        <v>6065</v>
      </c>
      <c r="K2152" s="5" t="s">
        <v>22</v>
      </c>
      <c r="L2152" s="5" t="s">
        <v>32</v>
      </c>
      <c r="M2152" s="5">
        <v>1.9</v>
      </c>
      <c r="N2152" s="5" t="s">
        <v>24</v>
      </c>
      <c r="O2152" s="5">
        <v>25</v>
      </c>
    </row>
    <row r="2153" spans="1:15" x14ac:dyDescent="0.2">
      <c r="A2153" s="5" t="s">
        <v>7078</v>
      </c>
      <c r="B2153" s="5" t="s">
        <v>7079</v>
      </c>
      <c r="C2153" s="5">
        <v>32</v>
      </c>
      <c r="D2153" s="5" t="s">
        <v>50</v>
      </c>
      <c r="E2153" s="5" t="s">
        <v>7080</v>
      </c>
      <c r="F2153" s="5">
        <v>-7754</v>
      </c>
      <c r="G2153" s="5" t="s">
        <v>19</v>
      </c>
      <c r="H2153" s="5" t="s">
        <v>194</v>
      </c>
      <c r="I2153" s="5">
        <v>125345</v>
      </c>
      <c r="J2153" s="5" t="s">
        <v>4787</v>
      </c>
      <c r="K2153" s="5" t="s">
        <v>81</v>
      </c>
      <c r="L2153" s="5" t="s">
        <v>23</v>
      </c>
      <c r="M2153" s="5">
        <v>1.75</v>
      </c>
      <c r="N2153" s="5" t="s">
        <v>24</v>
      </c>
      <c r="O2153" s="5">
        <v>15</v>
      </c>
    </row>
    <row r="2154" spans="1:15" x14ac:dyDescent="0.2">
      <c r="A2154" s="5" t="s">
        <v>7081</v>
      </c>
      <c r="B2154" s="5" t="s">
        <v>7082</v>
      </c>
      <c r="C2154" s="5">
        <v>53</v>
      </c>
      <c r="D2154" s="5" t="s">
        <v>27</v>
      </c>
      <c r="E2154" s="5" t="s">
        <v>7083</v>
      </c>
      <c r="F2154" s="5">
        <v>-7946</v>
      </c>
      <c r="G2154" s="5" t="s">
        <v>45</v>
      </c>
      <c r="H2154" s="5" t="s">
        <v>38</v>
      </c>
      <c r="I2154" s="5">
        <v>70238.720000000001</v>
      </c>
      <c r="J2154" s="5" t="s">
        <v>7084</v>
      </c>
      <c r="K2154" s="5" t="s">
        <v>62</v>
      </c>
      <c r="L2154" s="5" t="s">
        <v>73</v>
      </c>
      <c r="M2154" s="5">
        <v>2.38</v>
      </c>
      <c r="N2154" s="5" t="s">
        <v>41</v>
      </c>
      <c r="O2154" s="5">
        <v>2</v>
      </c>
    </row>
    <row r="2155" spans="1:15" x14ac:dyDescent="0.2">
      <c r="A2155" s="5" t="s">
        <v>7085</v>
      </c>
      <c r="B2155" s="5" t="s">
        <v>6667</v>
      </c>
      <c r="C2155" s="5">
        <v>24</v>
      </c>
      <c r="D2155" s="5" t="s">
        <v>50</v>
      </c>
      <c r="E2155" s="5" t="s">
        <v>7086</v>
      </c>
      <c r="F2155" s="5">
        <v>-3243</v>
      </c>
      <c r="G2155" s="5" t="s">
        <v>99</v>
      </c>
      <c r="H2155" s="5" t="s">
        <v>66</v>
      </c>
      <c r="I2155" s="5">
        <v>176284.38</v>
      </c>
      <c r="J2155" s="5" t="s">
        <v>165</v>
      </c>
      <c r="K2155" s="5" t="s">
        <v>62</v>
      </c>
      <c r="L2155" s="5" t="s">
        <v>73</v>
      </c>
      <c r="M2155" s="5">
        <v>4.2</v>
      </c>
      <c r="N2155" s="5" t="s">
        <v>41</v>
      </c>
      <c r="O2155" s="5">
        <v>7</v>
      </c>
    </row>
    <row r="2156" spans="1:15" x14ac:dyDescent="0.2">
      <c r="A2156" s="5" t="s">
        <v>7087</v>
      </c>
      <c r="B2156" s="5" t="s">
        <v>221</v>
      </c>
      <c r="C2156" s="5">
        <v>28</v>
      </c>
      <c r="D2156" s="5" t="s">
        <v>17</v>
      </c>
      <c r="E2156" s="5" t="s">
        <v>7088</v>
      </c>
      <c r="F2156" s="5">
        <v>-3759</v>
      </c>
      <c r="G2156" s="5" t="s">
        <v>78</v>
      </c>
      <c r="H2156" s="5" t="s">
        <v>79</v>
      </c>
      <c r="I2156" s="5">
        <v>133165.12</v>
      </c>
      <c r="J2156" s="5" t="s">
        <v>2068</v>
      </c>
      <c r="K2156" s="5" t="s">
        <v>22</v>
      </c>
      <c r="L2156" s="5" t="s">
        <v>56</v>
      </c>
      <c r="M2156" s="5">
        <v>2.2999999999999998</v>
      </c>
      <c r="N2156" s="5" t="s">
        <v>41</v>
      </c>
      <c r="O2156" s="5">
        <v>25</v>
      </c>
    </row>
    <row r="2157" spans="1:15" x14ac:dyDescent="0.2">
      <c r="A2157" s="5" t="s">
        <v>7089</v>
      </c>
      <c r="B2157" s="5" t="s">
        <v>4384</v>
      </c>
      <c r="C2157" s="5">
        <v>32</v>
      </c>
      <c r="D2157" s="5" t="s">
        <v>27</v>
      </c>
      <c r="E2157" s="5" t="s">
        <v>7090</v>
      </c>
      <c r="F2157" s="5">
        <v>-2637</v>
      </c>
      <c r="G2157" s="5" t="s">
        <v>37</v>
      </c>
      <c r="H2157" s="5" t="s">
        <v>66</v>
      </c>
      <c r="I2157" s="5">
        <v>77925.740000000005</v>
      </c>
      <c r="J2157" s="5" t="s">
        <v>5582</v>
      </c>
      <c r="K2157" s="5" t="s">
        <v>118</v>
      </c>
      <c r="L2157" s="5" t="s">
        <v>73</v>
      </c>
      <c r="M2157" s="5">
        <v>1.99</v>
      </c>
      <c r="N2157" s="5" t="s">
        <v>74</v>
      </c>
      <c r="O2157" s="5">
        <v>16</v>
      </c>
    </row>
    <row r="2158" spans="1:15" x14ac:dyDescent="0.2">
      <c r="A2158" s="5" t="s">
        <v>7091</v>
      </c>
      <c r="B2158" s="5" t="s">
        <v>7092</v>
      </c>
      <c r="C2158" s="5">
        <v>42</v>
      </c>
      <c r="D2158" s="5" t="s">
        <v>50</v>
      </c>
      <c r="E2158" s="5" t="s">
        <v>7093</v>
      </c>
      <c r="F2158" s="5">
        <v>-3756</v>
      </c>
      <c r="G2158" s="5" t="s">
        <v>29</v>
      </c>
      <c r="H2158" s="5" t="s">
        <v>30</v>
      </c>
      <c r="I2158" s="5">
        <v>137325.45000000001</v>
      </c>
      <c r="J2158" s="5" t="s">
        <v>3730</v>
      </c>
      <c r="K2158" s="5" t="s">
        <v>22</v>
      </c>
      <c r="L2158" s="5" t="s">
        <v>56</v>
      </c>
      <c r="M2158" s="5">
        <v>2.99</v>
      </c>
      <c r="N2158" s="5" t="s">
        <v>57</v>
      </c>
      <c r="O2158" s="5">
        <v>38</v>
      </c>
    </row>
    <row r="2159" spans="1:15" x14ac:dyDescent="0.2">
      <c r="A2159" s="5" t="s">
        <v>7094</v>
      </c>
      <c r="B2159" s="5" t="s">
        <v>6318</v>
      </c>
      <c r="C2159" s="5">
        <v>35</v>
      </c>
      <c r="D2159" s="5" t="s">
        <v>27</v>
      </c>
      <c r="E2159" s="5" t="s">
        <v>7095</v>
      </c>
      <c r="F2159" s="5">
        <v>-8654</v>
      </c>
      <c r="G2159" s="5" t="s">
        <v>99</v>
      </c>
      <c r="H2159" s="5" t="s">
        <v>38</v>
      </c>
      <c r="I2159" s="5">
        <v>139860.35</v>
      </c>
      <c r="J2159" s="5" t="s">
        <v>4103</v>
      </c>
      <c r="K2159" s="5" t="s">
        <v>81</v>
      </c>
      <c r="L2159" s="5" t="s">
        <v>56</v>
      </c>
      <c r="M2159" s="5">
        <v>1.1399999999999999</v>
      </c>
      <c r="N2159" s="5" t="s">
        <v>57</v>
      </c>
      <c r="O2159" s="5">
        <v>11</v>
      </c>
    </row>
    <row r="2160" spans="1:15" x14ac:dyDescent="0.2">
      <c r="A2160" s="5" t="s">
        <v>7096</v>
      </c>
      <c r="B2160" s="5" t="s">
        <v>894</v>
      </c>
      <c r="C2160" s="5">
        <v>37</v>
      </c>
      <c r="D2160" s="5" t="s">
        <v>50</v>
      </c>
      <c r="E2160" s="5" t="s">
        <v>7097</v>
      </c>
      <c r="F2160" s="5">
        <v>-4751</v>
      </c>
      <c r="G2160" s="5" t="s">
        <v>29</v>
      </c>
      <c r="H2160" s="5" t="s">
        <v>38</v>
      </c>
      <c r="I2160" s="5">
        <v>37518.94</v>
      </c>
      <c r="J2160" s="5" t="s">
        <v>1316</v>
      </c>
      <c r="K2160" s="5" t="s">
        <v>55</v>
      </c>
      <c r="L2160" s="5" t="s">
        <v>32</v>
      </c>
      <c r="M2160" s="5">
        <v>1.25</v>
      </c>
      <c r="N2160" s="5" t="s">
        <v>41</v>
      </c>
      <c r="O2160" s="5">
        <v>23</v>
      </c>
    </row>
    <row r="2161" spans="1:15" x14ac:dyDescent="0.2">
      <c r="A2161" s="5" t="s">
        <v>7098</v>
      </c>
      <c r="B2161" s="5" t="s">
        <v>7099</v>
      </c>
      <c r="C2161" s="5">
        <v>23</v>
      </c>
      <c r="D2161" s="5" t="s">
        <v>50</v>
      </c>
      <c r="E2161" s="5" t="s">
        <v>7100</v>
      </c>
      <c r="F2161" s="5">
        <v>-3166</v>
      </c>
      <c r="G2161" s="5" t="s">
        <v>29</v>
      </c>
      <c r="H2161" s="5" t="s">
        <v>79</v>
      </c>
      <c r="I2161" s="5">
        <v>38444.76</v>
      </c>
      <c r="J2161" s="5" t="s">
        <v>2084</v>
      </c>
      <c r="K2161" s="5" t="s">
        <v>136</v>
      </c>
      <c r="L2161" s="5" t="s">
        <v>73</v>
      </c>
      <c r="M2161" s="5">
        <v>3.71</v>
      </c>
      <c r="N2161" s="5" t="s">
        <v>24</v>
      </c>
      <c r="O2161" s="5">
        <v>2</v>
      </c>
    </row>
    <row r="2162" spans="1:15" x14ac:dyDescent="0.2">
      <c r="A2162" s="5" t="s">
        <v>7101</v>
      </c>
      <c r="B2162" s="5" t="s">
        <v>7102</v>
      </c>
      <c r="C2162" s="5">
        <v>59</v>
      </c>
      <c r="D2162" s="5" t="s">
        <v>27</v>
      </c>
      <c r="E2162" s="5" t="s">
        <v>7103</v>
      </c>
      <c r="F2162" s="5">
        <v>-2784</v>
      </c>
      <c r="G2162" s="5" t="s">
        <v>94</v>
      </c>
      <c r="H2162" s="5" t="s">
        <v>66</v>
      </c>
      <c r="I2162" s="5">
        <v>121874.23</v>
      </c>
      <c r="J2162" s="5" t="s">
        <v>3150</v>
      </c>
      <c r="K2162" s="5" t="s">
        <v>136</v>
      </c>
      <c r="L2162" s="5" t="s">
        <v>56</v>
      </c>
      <c r="M2162" s="5">
        <v>1.73</v>
      </c>
      <c r="N2162" s="5" t="s">
        <v>74</v>
      </c>
      <c r="O2162" s="5">
        <v>35</v>
      </c>
    </row>
    <row r="2163" spans="1:15" x14ac:dyDescent="0.2">
      <c r="A2163" s="5" t="s">
        <v>7104</v>
      </c>
      <c r="B2163" s="5" t="s">
        <v>606</v>
      </c>
      <c r="C2163" s="5">
        <v>65</v>
      </c>
      <c r="D2163" s="5" t="s">
        <v>27</v>
      </c>
      <c r="E2163" s="5" t="s">
        <v>7105</v>
      </c>
      <c r="F2163" s="5">
        <v>-6626</v>
      </c>
      <c r="G2163" s="5" t="s">
        <v>52</v>
      </c>
      <c r="H2163" s="5" t="s">
        <v>71</v>
      </c>
      <c r="I2163" s="5">
        <v>142391.73000000001</v>
      </c>
      <c r="J2163" s="5" t="s">
        <v>1573</v>
      </c>
      <c r="K2163" s="5" t="s">
        <v>127</v>
      </c>
      <c r="L2163" s="5" t="s">
        <v>56</v>
      </c>
      <c r="M2163" s="5">
        <v>4.13</v>
      </c>
      <c r="N2163" s="5" t="s">
        <v>57</v>
      </c>
      <c r="O2163" s="5">
        <v>9</v>
      </c>
    </row>
    <row r="2164" spans="1:15" x14ac:dyDescent="0.2">
      <c r="A2164" s="5" t="s">
        <v>7106</v>
      </c>
      <c r="B2164" s="5" t="s">
        <v>7107</v>
      </c>
      <c r="C2164" s="5">
        <v>43</v>
      </c>
      <c r="D2164" s="5" t="s">
        <v>27</v>
      </c>
      <c r="E2164" s="5" t="s">
        <v>7108</v>
      </c>
      <c r="F2164" s="5">
        <v>-4492</v>
      </c>
      <c r="G2164" s="5" t="s">
        <v>78</v>
      </c>
      <c r="H2164" s="5" t="s">
        <v>66</v>
      </c>
      <c r="I2164" s="5">
        <v>41107.94</v>
      </c>
      <c r="J2164" s="5" t="s">
        <v>7109</v>
      </c>
      <c r="K2164" s="5" t="s">
        <v>118</v>
      </c>
      <c r="L2164" s="5" t="s">
        <v>32</v>
      </c>
      <c r="M2164" s="5">
        <v>4.54</v>
      </c>
      <c r="N2164" s="5" t="s">
        <v>57</v>
      </c>
      <c r="O2164" s="5">
        <v>14</v>
      </c>
    </row>
    <row r="2165" spans="1:15" x14ac:dyDescent="0.2">
      <c r="A2165" s="5" t="s">
        <v>7110</v>
      </c>
      <c r="B2165" s="5" t="s">
        <v>3712</v>
      </c>
      <c r="C2165" s="5">
        <v>50</v>
      </c>
      <c r="D2165" s="5" t="s">
        <v>17</v>
      </c>
      <c r="E2165" s="5" t="s">
        <v>7111</v>
      </c>
      <c r="F2165" s="5">
        <v>-2836</v>
      </c>
      <c r="G2165" s="5" t="s">
        <v>37</v>
      </c>
      <c r="H2165" s="5" t="s">
        <v>194</v>
      </c>
      <c r="I2165" s="5">
        <v>124964.17</v>
      </c>
      <c r="J2165" s="5" t="s">
        <v>7112</v>
      </c>
      <c r="K2165" s="5" t="s">
        <v>40</v>
      </c>
      <c r="L2165" s="5" t="s">
        <v>56</v>
      </c>
      <c r="M2165" s="5">
        <v>4.16</v>
      </c>
      <c r="N2165" s="5" t="s">
        <v>57</v>
      </c>
      <c r="O2165" s="5">
        <v>9</v>
      </c>
    </row>
    <row r="2166" spans="1:15" x14ac:dyDescent="0.2">
      <c r="A2166" s="5" t="s">
        <v>7113</v>
      </c>
      <c r="B2166" s="5" t="s">
        <v>7114</v>
      </c>
      <c r="C2166" s="5">
        <v>34</v>
      </c>
      <c r="D2166" s="5" t="s">
        <v>27</v>
      </c>
      <c r="E2166" s="5" t="s">
        <v>7115</v>
      </c>
      <c r="F2166" s="5">
        <v>-11179</v>
      </c>
      <c r="G2166" s="5" t="s">
        <v>45</v>
      </c>
      <c r="H2166" s="5" t="s">
        <v>71</v>
      </c>
      <c r="I2166" s="5">
        <v>177223.36</v>
      </c>
      <c r="J2166" s="5" t="s">
        <v>984</v>
      </c>
      <c r="K2166" s="5" t="s">
        <v>104</v>
      </c>
      <c r="L2166" s="5" t="s">
        <v>23</v>
      </c>
      <c r="M2166" s="5">
        <v>4.6100000000000003</v>
      </c>
      <c r="N2166" s="5" t="s">
        <v>33</v>
      </c>
      <c r="O2166" s="5">
        <v>26</v>
      </c>
    </row>
    <row r="2167" spans="1:15" x14ac:dyDescent="0.2">
      <c r="A2167" s="5" t="s">
        <v>7116</v>
      </c>
      <c r="B2167" s="5" t="s">
        <v>2533</v>
      </c>
      <c r="C2167" s="5">
        <v>45</v>
      </c>
      <c r="D2167" s="5" t="s">
        <v>17</v>
      </c>
      <c r="E2167" s="5" t="s">
        <v>7117</v>
      </c>
      <c r="F2167" s="5">
        <v>-6205</v>
      </c>
      <c r="G2167" s="5" t="s">
        <v>94</v>
      </c>
      <c r="H2167" s="5" t="s">
        <v>66</v>
      </c>
      <c r="I2167" s="5">
        <v>36905.440000000002</v>
      </c>
      <c r="J2167" s="5" t="s">
        <v>7118</v>
      </c>
      <c r="K2167" s="5" t="s">
        <v>104</v>
      </c>
      <c r="L2167" s="5" t="s">
        <v>23</v>
      </c>
      <c r="M2167" s="5">
        <v>3.59</v>
      </c>
      <c r="N2167" s="5" t="s">
        <v>33</v>
      </c>
      <c r="O2167" s="5">
        <v>28</v>
      </c>
    </row>
    <row r="2168" spans="1:15" x14ac:dyDescent="0.2">
      <c r="A2168" s="5" t="s">
        <v>7119</v>
      </c>
      <c r="B2168" s="5" t="s">
        <v>2066</v>
      </c>
      <c r="C2168" s="5">
        <v>62</v>
      </c>
      <c r="D2168" s="5" t="s">
        <v>50</v>
      </c>
      <c r="E2168" s="5" t="s">
        <v>7120</v>
      </c>
      <c r="F2168" s="5">
        <v>-9403</v>
      </c>
      <c r="G2168" s="5" t="s">
        <v>99</v>
      </c>
      <c r="H2168" s="5" t="s">
        <v>79</v>
      </c>
      <c r="I2168" s="5">
        <v>114766.28</v>
      </c>
      <c r="J2168" s="5" t="s">
        <v>3446</v>
      </c>
      <c r="K2168" s="5" t="s">
        <v>81</v>
      </c>
      <c r="L2168" s="5" t="s">
        <v>56</v>
      </c>
      <c r="M2168" s="5">
        <v>2.98</v>
      </c>
      <c r="N2168" s="5" t="s">
        <v>57</v>
      </c>
      <c r="O2168" s="5">
        <v>16</v>
      </c>
    </row>
    <row r="2169" spans="1:15" x14ac:dyDescent="0.2">
      <c r="A2169" s="5" t="s">
        <v>7121</v>
      </c>
      <c r="B2169" s="5" t="s">
        <v>6126</v>
      </c>
      <c r="C2169" s="5">
        <v>22</v>
      </c>
      <c r="D2169" s="5" t="s">
        <v>17</v>
      </c>
      <c r="E2169" s="5" t="s">
        <v>7122</v>
      </c>
      <c r="F2169" s="5">
        <v>-9023</v>
      </c>
      <c r="G2169" s="5" t="s">
        <v>37</v>
      </c>
      <c r="H2169" s="5" t="s">
        <v>79</v>
      </c>
      <c r="I2169" s="5">
        <v>102874.89</v>
      </c>
      <c r="J2169" s="5" t="s">
        <v>5394</v>
      </c>
      <c r="K2169" s="5" t="s">
        <v>22</v>
      </c>
      <c r="L2169" s="5" t="s">
        <v>56</v>
      </c>
      <c r="M2169" s="5">
        <v>1.35</v>
      </c>
      <c r="N2169" s="5" t="s">
        <v>57</v>
      </c>
      <c r="O2169" s="5">
        <v>32</v>
      </c>
    </row>
    <row r="2170" spans="1:15" x14ac:dyDescent="0.2">
      <c r="A2170" s="5" t="s">
        <v>7123</v>
      </c>
      <c r="B2170" s="5" t="s">
        <v>4425</v>
      </c>
      <c r="C2170" s="5">
        <v>51</v>
      </c>
      <c r="D2170" s="5" t="s">
        <v>27</v>
      </c>
      <c r="E2170" s="5" t="s">
        <v>7124</v>
      </c>
      <c r="F2170" s="5">
        <v>-8305</v>
      </c>
      <c r="G2170" s="5" t="s">
        <v>85</v>
      </c>
      <c r="H2170" s="5" t="s">
        <v>144</v>
      </c>
      <c r="I2170" s="5">
        <v>150356.99</v>
      </c>
      <c r="J2170" s="5" t="s">
        <v>1731</v>
      </c>
      <c r="K2170" s="5" t="s">
        <v>118</v>
      </c>
      <c r="L2170" s="5" t="s">
        <v>32</v>
      </c>
      <c r="M2170" s="5">
        <v>4.57</v>
      </c>
      <c r="N2170" s="5" t="s">
        <v>74</v>
      </c>
      <c r="O2170" s="5">
        <v>24</v>
      </c>
    </row>
    <row r="2171" spans="1:15" x14ac:dyDescent="0.2">
      <c r="A2171" s="5" t="s">
        <v>7125</v>
      </c>
      <c r="B2171" s="5" t="s">
        <v>7126</v>
      </c>
      <c r="C2171" s="5">
        <v>50</v>
      </c>
      <c r="D2171" s="5" t="s">
        <v>27</v>
      </c>
      <c r="E2171" s="5" t="s">
        <v>7127</v>
      </c>
      <c r="F2171" s="5">
        <v>-9920</v>
      </c>
      <c r="G2171" s="5" t="s">
        <v>19</v>
      </c>
      <c r="H2171" s="5" t="s">
        <v>20</v>
      </c>
      <c r="I2171" s="5">
        <v>171518.39</v>
      </c>
      <c r="J2171" s="5" t="s">
        <v>7128</v>
      </c>
      <c r="K2171" s="5" t="s">
        <v>62</v>
      </c>
      <c r="L2171" s="5" t="s">
        <v>56</v>
      </c>
      <c r="M2171" s="5">
        <v>3.91</v>
      </c>
      <c r="N2171" s="5" t="s">
        <v>41</v>
      </c>
      <c r="O2171" s="5">
        <v>34</v>
      </c>
    </row>
    <row r="2172" spans="1:15" x14ac:dyDescent="0.2">
      <c r="A2172" s="5" t="s">
        <v>7129</v>
      </c>
      <c r="B2172" s="5" t="s">
        <v>7130</v>
      </c>
      <c r="C2172" s="5">
        <v>34</v>
      </c>
      <c r="D2172" s="5" t="s">
        <v>27</v>
      </c>
      <c r="E2172" s="5" t="s">
        <v>7131</v>
      </c>
      <c r="F2172" s="5">
        <v>-8559</v>
      </c>
      <c r="G2172" s="5" t="s">
        <v>116</v>
      </c>
      <c r="H2172" s="5" t="s">
        <v>79</v>
      </c>
      <c r="I2172" s="5">
        <v>175565.05</v>
      </c>
      <c r="J2172" s="5" t="s">
        <v>810</v>
      </c>
      <c r="K2172" s="5" t="s">
        <v>62</v>
      </c>
      <c r="L2172" s="5" t="s">
        <v>23</v>
      </c>
      <c r="M2172" s="5">
        <v>1.58</v>
      </c>
      <c r="N2172" s="5" t="s">
        <v>57</v>
      </c>
      <c r="O2172" s="5">
        <v>33</v>
      </c>
    </row>
    <row r="2173" spans="1:15" x14ac:dyDescent="0.2">
      <c r="A2173" s="5" t="s">
        <v>7132</v>
      </c>
      <c r="B2173" s="5" t="s">
        <v>7133</v>
      </c>
      <c r="C2173" s="5">
        <v>33</v>
      </c>
      <c r="D2173" s="5" t="s">
        <v>50</v>
      </c>
      <c r="E2173" s="5" t="s">
        <v>7134</v>
      </c>
      <c r="F2173" s="5">
        <v>-8484</v>
      </c>
      <c r="G2173" s="5" t="s">
        <v>99</v>
      </c>
      <c r="H2173" s="5" t="s">
        <v>173</v>
      </c>
      <c r="I2173" s="5">
        <v>132476.44</v>
      </c>
      <c r="J2173" s="5" t="s">
        <v>7135</v>
      </c>
      <c r="K2173" s="5" t="s">
        <v>136</v>
      </c>
      <c r="L2173" s="5" t="s">
        <v>56</v>
      </c>
      <c r="M2173" s="5">
        <v>4.17</v>
      </c>
      <c r="N2173" s="5" t="s">
        <v>74</v>
      </c>
      <c r="O2173" s="5">
        <v>36</v>
      </c>
    </row>
    <row r="2174" spans="1:15" x14ac:dyDescent="0.2">
      <c r="A2174" s="5" t="s">
        <v>7136</v>
      </c>
      <c r="B2174" s="5" t="s">
        <v>7137</v>
      </c>
      <c r="C2174" s="5">
        <v>61</v>
      </c>
      <c r="D2174" s="5" t="s">
        <v>17</v>
      </c>
      <c r="E2174" s="5" t="s">
        <v>7138</v>
      </c>
      <c r="F2174" s="5">
        <v>-2458</v>
      </c>
      <c r="G2174" s="5" t="s">
        <v>85</v>
      </c>
      <c r="H2174" s="5" t="s">
        <v>79</v>
      </c>
      <c r="I2174" s="5">
        <v>35400.65</v>
      </c>
      <c r="J2174" s="5" t="s">
        <v>1415</v>
      </c>
      <c r="K2174" s="5" t="s">
        <v>136</v>
      </c>
      <c r="L2174" s="5" t="s">
        <v>56</v>
      </c>
      <c r="M2174" s="5">
        <v>1</v>
      </c>
      <c r="N2174" s="5" t="s">
        <v>57</v>
      </c>
      <c r="O2174" s="5">
        <v>25</v>
      </c>
    </row>
    <row r="2175" spans="1:15" x14ac:dyDescent="0.2">
      <c r="A2175" s="5" t="s">
        <v>7139</v>
      </c>
      <c r="B2175" s="5" t="s">
        <v>5661</v>
      </c>
      <c r="C2175" s="5">
        <v>45</v>
      </c>
      <c r="D2175" s="5" t="s">
        <v>27</v>
      </c>
      <c r="E2175" s="5" t="s">
        <v>7140</v>
      </c>
      <c r="F2175" s="5">
        <v>-3963</v>
      </c>
      <c r="G2175" s="5" t="s">
        <v>45</v>
      </c>
      <c r="H2175" s="5" t="s">
        <v>79</v>
      </c>
      <c r="I2175" s="5">
        <v>154916.48000000001</v>
      </c>
      <c r="J2175" s="5" t="s">
        <v>7141</v>
      </c>
      <c r="K2175" s="5" t="s">
        <v>81</v>
      </c>
      <c r="L2175" s="5" t="s">
        <v>32</v>
      </c>
      <c r="M2175" s="5">
        <v>1.9</v>
      </c>
      <c r="N2175" s="5" t="s">
        <v>57</v>
      </c>
      <c r="O2175" s="5">
        <v>37</v>
      </c>
    </row>
    <row r="2176" spans="1:15" x14ac:dyDescent="0.2">
      <c r="A2176" s="5" t="s">
        <v>7142</v>
      </c>
      <c r="B2176" s="5" t="s">
        <v>7143</v>
      </c>
      <c r="C2176" s="5">
        <v>50</v>
      </c>
      <c r="D2176" s="5" t="s">
        <v>17</v>
      </c>
      <c r="E2176" s="5" t="s">
        <v>7144</v>
      </c>
      <c r="F2176" s="5">
        <v>-4962</v>
      </c>
      <c r="G2176" s="5" t="s">
        <v>116</v>
      </c>
      <c r="H2176" s="5" t="s">
        <v>66</v>
      </c>
      <c r="I2176" s="5">
        <v>47069.440000000002</v>
      </c>
      <c r="J2176" s="5" t="s">
        <v>6958</v>
      </c>
      <c r="K2176" s="5" t="s">
        <v>62</v>
      </c>
      <c r="L2176" s="5" t="s">
        <v>23</v>
      </c>
      <c r="M2176" s="5">
        <v>1.37</v>
      </c>
      <c r="N2176" s="5" t="s">
        <v>57</v>
      </c>
      <c r="O2176" s="5">
        <v>0</v>
      </c>
    </row>
    <row r="2177" spans="1:15" x14ac:dyDescent="0.2">
      <c r="A2177" s="5" t="s">
        <v>7145</v>
      </c>
      <c r="B2177" s="5" t="s">
        <v>1439</v>
      </c>
      <c r="C2177" s="5">
        <v>52</v>
      </c>
      <c r="D2177" s="5" t="s">
        <v>27</v>
      </c>
      <c r="E2177" s="5" t="s">
        <v>7146</v>
      </c>
      <c r="F2177" s="5">
        <v>-8307</v>
      </c>
      <c r="G2177" s="5" t="s">
        <v>45</v>
      </c>
      <c r="H2177" s="5" t="s">
        <v>53</v>
      </c>
      <c r="I2177" s="5">
        <v>36713.99</v>
      </c>
      <c r="J2177" s="5" t="s">
        <v>7147</v>
      </c>
      <c r="K2177" s="5" t="s">
        <v>55</v>
      </c>
      <c r="L2177" s="5" t="s">
        <v>73</v>
      </c>
      <c r="M2177" s="5">
        <v>3.66</v>
      </c>
      <c r="N2177" s="5" t="s">
        <v>57</v>
      </c>
      <c r="O2177" s="5">
        <v>30</v>
      </c>
    </row>
    <row r="2178" spans="1:15" x14ac:dyDescent="0.2">
      <c r="A2178" s="5" t="s">
        <v>7148</v>
      </c>
      <c r="B2178" s="5" t="s">
        <v>7149</v>
      </c>
      <c r="C2178" s="5">
        <v>62</v>
      </c>
      <c r="D2178" s="5" t="s">
        <v>27</v>
      </c>
      <c r="E2178" s="5" t="s">
        <v>7150</v>
      </c>
      <c r="F2178" s="5">
        <v>-5507</v>
      </c>
      <c r="G2178" s="5" t="s">
        <v>45</v>
      </c>
      <c r="H2178" s="5" t="s">
        <v>71</v>
      </c>
      <c r="I2178" s="5">
        <v>36733.5</v>
      </c>
      <c r="J2178" s="5" t="s">
        <v>4436</v>
      </c>
      <c r="K2178" s="5" t="s">
        <v>55</v>
      </c>
      <c r="L2178" s="5" t="s">
        <v>56</v>
      </c>
      <c r="M2178" s="5">
        <v>2.46</v>
      </c>
      <c r="N2178" s="5" t="s">
        <v>57</v>
      </c>
      <c r="O2178" s="5">
        <v>38</v>
      </c>
    </row>
    <row r="2179" spans="1:15" x14ac:dyDescent="0.2">
      <c r="A2179" s="5" t="s">
        <v>7151</v>
      </c>
      <c r="B2179" s="5" t="s">
        <v>6557</v>
      </c>
      <c r="C2179" s="5">
        <v>63</v>
      </c>
      <c r="D2179" s="5" t="s">
        <v>50</v>
      </c>
      <c r="E2179" s="5" t="s">
        <v>7152</v>
      </c>
      <c r="F2179" s="5">
        <v>-8145</v>
      </c>
      <c r="G2179" s="5" t="s">
        <v>99</v>
      </c>
      <c r="H2179" s="5" t="s">
        <v>38</v>
      </c>
      <c r="I2179" s="5">
        <v>96227.839999999997</v>
      </c>
      <c r="J2179" s="5" t="s">
        <v>6166</v>
      </c>
      <c r="K2179" s="5" t="s">
        <v>40</v>
      </c>
      <c r="L2179" s="5" t="s">
        <v>73</v>
      </c>
      <c r="M2179" s="5">
        <v>2.02</v>
      </c>
      <c r="N2179" s="5" t="s">
        <v>24</v>
      </c>
      <c r="O2179" s="5">
        <v>22</v>
      </c>
    </row>
    <row r="2180" spans="1:15" x14ac:dyDescent="0.2">
      <c r="A2180" s="5" t="s">
        <v>7153</v>
      </c>
      <c r="B2180" s="5" t="s">
        <v>7154</v>
      </c>
      <c r="C2180" s="5">
        <v>64</v>
      </c>
      <c r="D2180" s="5" t="s">
        <v>17</v>
      </c>
      <c r="E2180" s="5" t="s">
        <v>7155</v>
      </c>
      <c r="F2180" s="5">
        <v>-6935</v>
      </c>
      <c r="G2180" s="5" t="s">
        <v>78</v>
      </c>
      <c r="H2180" s="5" t="s">
        <v>144</v>
      </c>
      <c r="I2180" s="5">
        <v>75785.69</v>
      </c>
      <c r="J2180" s="5" t="s">
        <v>3174</v>
      </c>
      <c r="K2180" s="5" t="s">
        <v>81</v>
      </c>
      <c r="L2180" s="5" t="s">
        <v>23</v>
      </c>
      <c r="M2180" s="5">
        <v>2.4</v>
      </c>
      <c r="N2180" s="5" t="s">
        <v>24</v>
      </c>
      <c r="O2180" s="5">
        <v>28</v>
      </c>
    </row>
    <row r="2181" spans="1:15" x14ac:dyDescent="0.2">
      <c r="A2181" s="5" t="s">
        <v>7156</v>
      </c>
      <c r="B2181" s="5" t="s">
        <v>7157</v>
      </c>
      <c r="C2181" s="5">
        <v>65</v>
      </c>
      <c r="D2181" s="5" t="s">
        <v>50</v>
      </c>
      <c r="E2181" s="5" t="s">
        <v>7158</v>
      </c>
      <c r="F2181" s="5">
        <v>-9248</v>
      </c>
      <c r="G2181" s="5" t="s">
        <v>52</v>
      </c>
      <c r="H2181" s="5" t="s">
        <v>30</v>
      </c>
      <c r="I2181" s="5">
        <v>160917.75</v>
      </c>
      <c r="J2181" s="5" t="s">
        <v>7159</v>
      </c>
      <c r="K2181" s="5" t="s">
        <v>104</v>
      </c>
      <c r="L2181" s="5" t="s">
        <v>56</v>
      </c>
      <c r="M2181" s="5">
        <v>3.97</v>
      </c>
      <c r="N2181" s="5" t="s">
        <v>57</v>
      </c>
      <c r="O2181" s="5">
        <v>28</v>
      </c>
    </row>
    <row r="2182" spans="1:15" x14ac:dyDescent="0.2">
      <c r="A2182" s="5" t="s">
        <v>7160</v>
      </c>
      <c r="B2182" s="5" t="s">
        <v>7161</v>
      </c>
      <c r="C2182" s="5">
        <v>29</v>
      </c>
      <c r="D2182" s="5" t="s">
        <v>17</v>
      </c>
      <c r="E2182" s="5" t="s">
        <v>7162</v>
      </c>
      <c r="F2182" s="5">
        <v>-2547</v>
      </c>
      <c r="G2182" s="5" t="s">
        <v>85</v>
      </c>
      <c r="H2182" s="5" t="s">
        <v>173</v>
      </c>
      <c r="I2182" s="5">
        <v>84808.23</v>
      </c>
      <c r="J2182" s="5" t="s">
        <v>3083</v>
      </c>
      <c r="K2182" s="5" t="s">
        <v>136</v>
      </c>
      <c r="L2182" s="5" t="s">
        <v>56</v>
      </c>
      <c r="M2182" s="5">
        <v>2.2000000000000002</v>
      </c>
      <c r="N2182" s="5" t="s">
        <v>74</v>
      </c>
      <c r="O2182" s="5">
        <v>23</v>
      </c>
    </row>
    <row r="2183" spans="1:15" x14ac:dyDescent="0.2">
      <c r="A2183" s="5" t="s">
        <v>7163</v>
      </c>
      <c r="B2183" s="5" t="s">
        <v>1551</v>
      </c>
      <c r="C2183" s="5">
        <v>61</v>
      </c>
      <c r="D2183" s="5" t="s">
        <v>17</v>
      </c>
      <c r="E2183" s="5" t="s">
        <v>7164</v>
      </c>
      <c r="F2183" s="5">
        <v>-3639</v>
      </c>
      <c r="G2183" s="5" t="s">
        <v>116</v>
      </c>
      <c r="H2183" s="5" t="s">
        <v>194</v>
      </c>
      <c r="I2183" s="5">
        <v>120293.46</v>
      </c>
      <c r="J2183" s="5" t="s">
        <v>7165</v>
      </c>
      <c r="K2183" s="5" t="s">
        <v>118</v>
      </c>
      <c r="L2183" s="5" t="s">
        <v>23</v>
      </c>
      <c r="M2183" s="5">
        <v>1.85</v>
      </c>
      <c r="N2183" s="5" t="s">
        <v>33</v>
      </c>
      <c r="O2183" s="5">
        <v>32</v>
      </c>
    </row>
    <row r="2184" spans="1:15" x14ac:dyDescent="0.2">
      <c r="A2184" s="5" t="s">
        <v>7166</v>
      </c>
      <c r="B2184" s="5" t="s">
        <v>3625</v>
      </c>
      <c r="C2184" s="5">
        <v>40</v>
      </c>
      <c r="D2184" s="5" t="s">
        <v>17</v>
      </c>
      <c r="E2184" s="5" t="s">
        <v>7167</v>
      </c>
      <c r="F2184" s="5">
        <v>-9630</v>
      </c>
      <c r="G2184" s="5" t="s">
        <v>116</v>
      </c>
      <c r="H2184" s="5" t="s">
        <v>194</v>
      </c>
      <c r="I2184" s="5">
        <v>82951.649999999994</v>
      </c>
      <c r="J2184" s="5" t="s">
        <v>7168</v>
      </c>
      <c r="K2184" s="5" t="s">
        <v>127</v>
      </c>
      <c r="L2184" s="5" t="s">
        <v>56</v>
      </c>
      <c r="M2184" s="5">
        <v>1.84</v>
      </c>
      <c r="N2184" s="5" t="s">
        <v>33</v>
      </c>
      <c r="O2184" s="5">
        <v>23</v>
      </c>
    </row>
    <row r="2185" spans="1:15" x14ac:dyDescent="0.2">
      <c r="A2185" s="5" t="s">
        <v>7169</v>
      </c>
      <c r="B2185" s="5" t="s">
        <v>6984</v>
      </c>
      <c r="C2185" s="5">
        <v>42</v>
      </c>
      <c r="D2185" s="5" t="s">
        <v>27</v>
      </c>
      <c r="E2185" s="5" t="s">
        <v>7170</v>
      </c>
      <c r="F2185" s="5">
        <v>-4448</v>
      </c>
      <c r="G2185" s="5" t="s">
        <v>19</v>
      </c>
      <c r="H2185" s="5" t="s">
        <v>71</v>
      </c>
      <c r="I2185" s="5">
        <v>48126.73</v>
      </c>
      <c r="J2185" s="5" t="s">
        <v>433</v>
      </c>
      <c r="K2185" s="5" t="s">
        <v>118</v>
      </c>
      <c r="L2185" s="5" t="s">
        <v>73</v>
      </c>
      <c r="M2185" s="5">
        <v>4.2</v>
      </c>
      <c r="N2185" s="5" t="s">
        <v>74</v>
      </c>
      <c r="O2185" s="5">
        <v>34</v>
      </c>
    </row>
    <row r="2186" spans="1:15" x14ac:dyDescent="0.2">
      <c r="A2186" s="5" t="s">
        <v>7171</v>
      </c>
      <c r="B2186" s="5" t="s">
        <v>7172</v>
      </c>
      <c r="C2186" s="5">
        <v>65</v>
      </c>
      <c r="D2186" s="5" t="s">
        <v>50</v>
      </c>
      <c r="E2186" s="5" t="s">
        <v>7173</v>
      </c>
      <c r="F2186" s="5">
        <v>-7757</v>
      </c>
      <c r="G2186" s="5" t="s">
        <v>52</v>
      </c>
      <c r="H2186" s="5" t="s">
        <v>30</v>
      </c>
      <c r="I2186" s="5">
        <v>153683.43</v>
      </c>
      <c r="J2186" s="5" t="s">
        <v>2020</v>
      </c>
      <c r="K2186" s="5" t="s">
        <v>47</v>
      </c>
      <c r="L2186" s="5" t="s">
        <v>73</v>
      </c>
      <c r="M2186" s="5">
        <v>4.3099999999999996</v>
      </c>
      <c r="N2186" s="5" t="s">
        <v>41</v>
      </c>
      <c r="O2186" s="5">
        <v>7</v>
      </c>
    </row>
    <row r="2187" spans="1:15" x14ac:dyDescent="0.2">
      <c r="A2187" s="5" t="s">
        <v>7174</v>
      </c>
      <c r="B2187" s="5" t="s">
        <v>7175</v>
      </c>
      <c r="C2187" s="5">
        <v>35</v>
      </c>
      <c r="D2187" s="5" t="s">
        <v>27</v>
      </c>
      <c r="E2187" s="5" t="s">
        <v>7176</v>
      </c>
      <c r="F2187" s="5">
        <v>-5756</v>
      </c>
      <c r="G2187" s="5" t="s">
        <v>116</v>
      </c>
      <c r="H2187" s="5" t="s">
        <v>20</v>
      </c>
      <c r="I2187" s="5">
        <v>36205.550000000003</v>
      </c>
      <c r="J2187" s="5" t="s">
        <v>1003</v>
      </c>
      <c r="K2187" s="5" t="s">
        <v>22</v>
      </c>
      <c r="L2187" s="5" t="s">
        <v>32</v>
      </c>
      <c r="M2187" s="5">
        <v>1.59</v>
      </c>
      <c r="N2187" s="5" t="s">
        <v>41</v>
      </c>
      <c r="O2187" s="5">
        <v>16</v>
      </c>
    </row>
    <row r="2188" spans="1:15" x14ac:dyDescent="0.2">
      <c r="A2188" s="5" t="s">
        <v>7177</v>
      </c>
      <c r="B2188" s="5" t="s">
        <v>762</v>
      </c>
      <c r="C2188" s="5">
        <v>61</v>
      </c>
      <c r="D2188" s="5" t="s">
        <v>50</v>
      </c>
      <c r="E2188" s="5" t="s">
        <v>7178</v>
      </c>
      <c r="F2188" s="5">
        <v>-6931</v>
      </c>
      <c r="G2188" s="5" t="s">
        <v>37</v>
      </c>
      <c r="H2188" s="5" t="s">
        <v>194</v>
      </c>
      <c r="I2188" s="5">
        <v>114264.1</v>
      </c>
      <c r="J2188" s="5" t="s">
        <v>3150</v>
      </c>
      <c r="K2188" s="5" t="s">
        <v>127</v>
      </c>
      <c r="L2188" s="5" t="s">
        <v>56</v>
      </c>
      <c r="M2188" s="5">
        <v>4.6900000000000004</v>
      </c>
      <c r="N2188" s="5" t="s">
        <v>57</v>
      </c>
      <c r="O2188" s="5">
        <v>6</v>
      </c>
    </row>
    <row r="2189" spans="1:15" x14ac:dyDescent="0.2">
      <c r="A2189" s="5" t="s">
        <v>7179</v>
      </c>
      <c r="B2189" s="5" t="s">
        <v>7180</v>
      </c>
      <c r="C2189" s="5">
        <v>31</v>
      </c>
      <c r="D2189" s="5" t="s">
        <v>27</v>
      </c>
      <c r="E2189" s="5" t="s">
        <v>7181</v>
      </c>
      <c r="F2189" s="5">
        <v>-6252</v>
      </c>
      <c r="G2189" s="5" t="s">
        <v>52</v>
      </c>
      <c r="H2189" s="5" t="s">
        <v>20</v>
      </c>
      <c r="I2189" s="5">
        <v>75605.919999999998</v>
      </c>
      <c r="J2189" s="5" t="s">
        <v>2500</v>
      </c>
      <c r="K2189" s="5" t="s">
        <v>104</v>
      </c>
      <c r="L2189" s="5" t="s">
        <v>23</v>
      </c>
      <c r="M2189" s="5">
        <v>2.1800000000000002</v>
      </c>
      <c r="N2189" s="5" t="s">
        <v>57</v>
      </c>
      <c r="O2189" s="5">
        <v>15</v>
      </c>
    </row>
    <row r="2190" spans="1:15" x14ac:dyDescent="0.2">
      <c r="A2190" s="5" t="s">
        <v>7182</v>
      </c>
      <c r="B2190" s="5" t="s">
        <v>7183</v>
      </c>
      <c r="C2190" s="5">
        <v>52</v>
      </c>
      <c r="D2190" s="5" t="s">
        <v>17</v>
      </c>
      <c r="E2190" s="5" t="s">
        <v>7184</v>
      </c>
      <c r="F2190" s="5">
        <v>-10028</v>
      </c>
      <c r="G2190" s="5" t="s">
        <v>78</v>
      </c>
      <c r="H2190" s="5" t="s">
        <v>71</v>
      </c>
      <c r="I2190" s="5">
        <v>73026.320000000007</v>
      </c>
      <c r="J2190" s="5" t="s">
        <v>1626</v>
      </c>
      <c r="K2190" s="5" t="s">
        <v>40</v>
      </c>
      <c r="L2190" s="5" t="s">
        <v>32</v>
      </c>
      <c r="M2190" s="5">
        <v>3</v>
      </c>
      <c r="N2190" s="5" t="s">
        <v>57</v>
      </c>
      <c r="O2190" s="5">
        <v>3</v>
      </c>
    </row>
    <row r="2191" spans="1:15" x14ac:dyDescent="0.2">
      <c r="A2191" s="5" t="s">
        <v>7185</v>
      </c>
      <c r="B2191" s="5" t="s">
        <v>7186</v>
      </c>
      <c r="C2191" s="5">
        <v>31</v>
      </c>
      <c r="D2191" s="5" t="s">
        <v>17</v>
      </c>
      <c r="E2191" s="5" t="s">
        <v>7187</v>
      </c>
      <c r="F2191" s="5">
        <v>-9198</v>
      </c>
      <c r="G2191" s="5" t="s">
        <v>52</v>
      </c>
      <c r="H2191" s="5" t="s">
        <v>20</v>
      </c>
      <c r="I2191" s="5">
        <v>110178.15</v>
      </c>
      <c r="J2191" s="5" t="s">
        <v>5020</v>
      </c>
      <c r="K2191" s="5" t="s">
        <v>40</v>
      </c>
      <c r="L2191" s="5" t="s">
        <v>56</v>
      </c>
      <c r="M2191" s="5">
        <v>4.76</v>
      </c>
      <c r="N2191" s="5" t="s">
        <v>33</v>
      </c>
      <c r="O2191" s="5">
        <v>18</v>
      </c>
    </row>
    <row r="2192" spans="1:15" x14ac:dyDescent="0.2">
      <c r="A2192" s="5" t="s">
        <v>7188</v>
      </c>
      <c r="B2192" s="5" t="s">
        <v>7189</v>
      </c>
      <c r="C2192" s="5">
        <v>54</v>
      </c>
      <c r="D2192" s="5" t="s">
        <v>50</v>
      </c>
      <c r="E2192" s="5" t="s">
        <v>7190</v>
      </c>
      <c r="F2192" s="5">
        <v>-3510</v>
      </c>
      <c r="G2192" s="5" t="s">
        <v>99</v>
      </c>
      <c r="H2192" s="5" t="s">
        <v>194</v>
      </c>
      <c r="I2192" s="5">
        <v>35619.35</v>
      </c>
      <c r="J2192" s="5" t="s">
        <v>461</v>
      </c>
      <c r="K2192" s="5" t="s">
        <v>55</v>
      </c>
      <c r="L2192" s="5" t="s">
        <v>32</v>
      </c>
      <c r="M2192" s="5">
        <v>2.66</v>
      </c>
      <c r="N2192" s="5" t="s">
        <v>74</v>
      </c>
      <c r="O2192" s="5">
        <v>21</v>
      </c>
    </row>
    <row r="2193" spans="1:15" x14ac:dyDescent="0.2">
      <c r="A2193" s="5" t="s">
        <v>7191</v>
      </c>
      <c r="B2193" s="5" t="s">
        <v>2232</v>
      </c>
      <c r="C2193" s="5">
        <v>33</v>
      </c>
      <c r="D2193" s="5" t="s">
        <v>17</v>
      </c>
      <c r="E2193" s="5" t="s">
        <v>7192</v>
      </c>
      <c r="F2193" s="5">
        <v>-3366</v>
      </c>
      <c r="G2193" s="5" t="s">
        <v>52</v>
      </c>
      <c r="H2193" s="5" t="s">
        <v>30</v>
      </c>
      <c r="I2193" s="5">
        <v>71419.34</v>
      </c>
      <c r="J2193" s="5" t="s">
        <v>3746</v>
      </c>
      <c r="K2193" s="5" t="s">
        <v>118</v>
      </c>
      <c r="L2193" s="5" t="s">
        <v>23</v>
      </c>
      <c r="M2193" s="5">
        <v>1.44</v>
      </c>
      <c r="N2193" s="5" t="s">
        <v>33</v>
      </c>
      <c r="O2193" s="5">
        <v>33</v>
      </c>
    </row>
    <row r="2194" spans="1:15" x14ac:dyDescent="0.2">
      <c r="A2194" s="5" t="s">
        <v>7193</v>
      </c>
      <c r="B2194" s="5" t="s">
        <v>4146</v>
      </c>
      <c r="C2194" s="5">
        <v>52</v>
      </c>
      <c r="D2194" s="5" t="s">
        <v>17</v>
      </c>
      <c r="E2194" s="5" t="s">
        <v>7194</v>
      </c>
      <c r="F2194" s="5">
        <v>-8192</v>
      </c>
      <c r="G2194" s="5" t="s">
        <v>29</v>
      </c>
      <c r="H2194" s="5" t="s">
        <v>71</v>
      </c>
      <c r="I2194" s="5">
        <v>168562.68</v>
      </c>
      <c r="J2194" s="5" t="s">
        <v>7195</v>
      </c>
      <c r="K2194" s="5" t="s">
        <v>62</v>
      </c>
      <c r="L2194" s="5" t="s">
        <v>56</v>
      </c>
      <c r="M2194" s="5">
        <v>3.22</v>
      </c>
      <c r="N2194" s="5" t="s">
        <v>41</v>
      </c>
      <c r="O2194" s="5">
        <v>8</v>
      </c>
    </row>
    <row r="2195" spans="1:15" x14ac:dyDescent="0.2">
      <c r="A2195" s="5" t="s">
        <v>7196</v>
      </c>
      <c r="B2195" s="5" t="s">
        <v>4899</v>
      </c>
      <c r="C2195" s="5">
        <v>37</v>
      </c>
      <c r="D2195" s="5" t="s">
        <v>27</v>
      </c>
      <c r="E2195" s="5" t="s">
        <v>7197</v>
      </c>
      <c r="F2195" s="5">
        <v>-8863</v>
      </c>
      <c r="G2195" s="5" t="s">
        <v>37</v>
      </c>
      <c r="H2195" s="5" t="s">
        <v>38</v>
      </c>
      <c r="I2195" s="5">
        <v>71586.86</v>
      </c>
      <c r="J2195" s="5" t="s">
        <v>1587</v>
      </c>
      <c r="K2195" s="5" t="s">
        <v>62</v>
      </c>
      <c r="L2195" s="5" t="s">
        <v>32</v>
      </c>
      <c r="M2195" s="5">
        <v>1.41</v>
      </c>
      <c r="N2195" s="5" t="s">
        <v>74</v>
      </c>
      <c r="O2195" s="5">
        <v>8</v>
      </c>
    </row>
    <row r="2196" spans="1:15" x14ac:dyDescent="0.2">
      <c r="A2196" s="5" t="s">
        <v>7198</v>
      </c>
      <c r="B2196" s="5" t="s">
        <v>4899</v>
      </c>
      <c r="C2196" s="5">
        <v>50</v>
      </c>
      <c r="D2196" s="5" t="s">
        <v>17</v>
      </c>
      <c r="E2196" s="5" t="s">
        <v>7199</v>
      </c>
      <c r="F2196" s="5">
        <v>-2666</v>
      </c>
      <c r="G2196" s="5" t="s">
        <v>99</v>
      </c>
      <c r="H2196" s="5" t="s">
        <v>79</v>
      </c>
      <c r="I2196" s="5">
        <v>174232.18</v>
      </c>
      <c r="J2196" s="5" t="s">
        <v>5879</v>
      </c>
      <c r="K2196" s="5" t="s">
        <v>40</v>
      </c>
      <c r="L2196" s="5" t="s">
        <v>23</v>
      </c>
      <c r="M2196" s="5">
        <v>3.15</v>
      </c>
      <c r="N2196" s="5" t="s">
        <v>24</v>
      </c>
      <c r="O2196" s="5">
        <v>18</v>
      </c>
    </row>
    <row r="2197" spans="1:15" x14ac:dyDescent="0.2">
      <c r="A2197" s="5" t="s">
        <v>7200</v>
      </c>
      <c r="B2197" s="5" t="s">
        <v>373</v>
      </c>
      <c r="C2197" s="5">
        <v>44</v>
      </c>
      <c r="D2197" s="5" t="s">
        <v>50</v>
      </c>
      <c r="E2197" s="5" t="s">
        <v>7201</v>
      </c>
      <c r="F2197" s="5">
        <v>-3903</v>
      </c>
      <c r="G2197" s="5" t="s">
        <v>78</v>
      </c>
      <c r="H2197" s="5" t="s">
        <v>71</v>
      </c>
      <c r="I2197" s="5">
        <v>65407.5</v>
      </c>
      <c r="J2197" s="5" t="s">
        <v>1947</v>
      </c>
      <c r="K2197" s="5" t="s">
        <v>22</v>
      </c>
      <c r="L2197" s="5" t="s">
        <v>56</v>
      </c>
      <c r="M2197" s="5">
        <v>3.18</v>
      </c>
      <c r="N2197" s="5" t="s">
        <v>24</v>
      </c>
      <c r="O2197" s="5">
        <v>35</v>
      </c>
    </row>
    <row r="2198" spans="1:15" x14ac:dyDescent="0.2">
      <c r="A2198" s="5" t="s">
        <v>7202</v>
      </c>
      <c r="B2198" s="5" t="s">
        <v>1934</v>
      </c>
      <c r="C2198" s="5">
        <v>25</v>
      </c>
      <c r="D2198" s="5" t="s">
        <v>50</v>
      </c>
      <c r="E2198" s="5" t="s">
        <v>7203</v>
      </c>
      <c r="F2198" s="5">
        <v>-6599</v>
      </c>
      <c r="G2198" s="5" t="s">
        <v>37</v>
      </c>
      <c r="H2198" s="5" t="s">
        <v>38</v>
      </c>
      <c r="I2198" s="5">
        <v>159956.07999999999</v>
      </c>
      <c r="J2198" s="5" t="s">
        <v>5379</v>
      </c>
      <c r="K2198" s="5" t="s">
        <v>118</v>
      </c>
      <c r="L2198" s="5" t="s">
        <v>56</v>
      </c>
      <c r="M2198" s="5">
        <v>2.5099999999999998</v>
      </c>
      <c r="N2198" s="5" t="s">
        <v>33</v>
      </c>
      <c r="O2198" s="5">
        <v>27</v>
      </c>
    </row>
    <row r="2199" spans="1:15" x14ac:dyDescent="0.2">
      <c r="A2199" s="5" t="s">
        <v>7204</v>
      </c>
      <c r="B2199" s="5" t="s">
        <v>2240</v>
      </c>
      <c r="C2199" s="5">
        <v>40</v>
      </c>
      <c r="D2199" s="5" t="s">
        <v>27</v>
      </c>
      <c r="E2199" s="5" t="s">
        <v>7205</v>
      </c>
      <c r="F2199" s="5">
        <v>-10053</v>
      </c>
      <c r="G2199" s="5" t="s">
        <v>78</v>
      </c>
      <c r="H2199" s="5" t="s">
        <v>173</v>
      </c>
      <c r="I2199" s="5">
        <v>55228.92</v>
      </c>
      <c r="J2199" s="5" t="s">
        <v>1576</v>
      </c>
      <c r="K2199" s="5" t="s">
        <v>118</v>
      </c>
      <c r="L2199" s="5" t="s">
        <v>56</v>
      </c>
      <c r="M2199" s="5">
        <v>2.73</v>
      </c>
      <c r="N2199" s="5" t="s">
        <v>74</v>
      </c>
      <c r="O2199" s="5">
        <v>20</v>
      </c>
    </row>
    <row r="2200" spans="1:15" x14ac:dyDescent="0.2">
      <c r="A2200" s="5" t="s">
        <v>7206</v>
      </c>
      <c r="B2200" s="5" t="s">
        <v>7207</v>
      </c>
      <c r="C2200" s="5">
        <v>46</v>
      </c>
      <c r="D2200" s="5" t="s">
        <v>17</v>
      </c>
      <c r="E2200" s="5" t="s">
        <v>7208</v>
      </c>
      <c r="F2200" s="5">
        <v>-7538</v>
      </c>
      <c r="G2200" s="5" t="s">
        <v>78</v>
      </c>
      <c r="H2200" s="5" t="s">
        <v>20</v>
      </c>
      <c r="I2200" s="5">
        <v>107717.72</v>
      </c>
      <c r="J2200" s="5" t="s">
        <v>7209</v>
      </c>
      <c r="K2200" s="5" t="s">
        <v>118</v>
      </c>
      <c r="L2200" s="5" t="s">
        <v>73</v>
      </c>
      <c r="M2200" s="5">
        <v>2.8</v>
      </c>
      <c r="N2200" s="5" t="s">
        <v>74</v>
      </c>
      <c r="O2200" s="5">
        <v>21</v>
      </c>
    </row>
    <row r="2201" spans="1:15" x14ac:dyDescent="0.2">
      <c r="A2201" s="5" t="s">
        <v>7210</v>
      </c>
      <c r="B2201" s="5" t="s">
        <v>6667</v>
      </c>
      <c r="C2201" s="5">
        <v>37</v>
      </c>
      <c r="D2201" s="5" t="s">
        <v>27</v>
      </c>
      <c r="E2201" s="5" t="s">
        <v>7211</v>
      </c>
      <c r="F2201" s="5">
        <v>-5128</v>
      </c>
      <c r="G2201" s="5" t="s">
        <v>52</v>
      </c>
      <c r="H2201" s="5" t="s">
        <v>20</v>
      </c>
      <c r="I2201" s="5">
        <v>115545.73</v>
      </c>
      <c r="J2201" s="5" t="s">
        <v>2030</v>
      </c>
      <c r="K2201" s="5" t="s">
        <v>136</v>
      </c>
      <c r="L2201" s="5" t="s">
        <v>32</v>
      </c>
      <c r="M2201" s="5">
        <v>1.84</v>
      </c>
      <c r="N2201" s="5" t="s">
        <v>24</v>
      </c>
      <c r="O2201" s="5">
        <v>1</v>
      </c>
    </row>
    <row r="2202" spans="1:15" x14ac:dyDescent="0.2">
      <c r="A2202" s="5" t="s">
        <v>7212</v>
      </c>
      <c r="B2202" s="5" t="s">
        <v>7213</v>
      </c>
      <c r="C2202" s="5">
        <v>46</v>
      </c>
      <c r="D2202" s="5" t="s">
        <v>17</v>
      </c>
      <c r="E2202" s="5" t="s">
        <v>7214</v>
      </c>
      <c r="F2202" s="5">
        <v>-8978</v>
      </c>
      <c r="G2202" s="5" t="s">
        <v>94</v>
      </c>
      <c r="H2202" s="5" t="s">
        <v>20</v>
      </c>
      <c r="I2202" s="5">
        <v>91433.85</v>
      </c>
      <c r="J2202" s="5" t="s">
        <v>7215</v>
      </c>
      <c r="K2202" s="5" t="s">
        <v>118</v>
      </c>
      <c r="L2202" s="5" t="s">
        <v>73</v>
      </c>
      <c r="M2202" s="5">
        <v>1.74</v>
      </c>
      <c r="N2202" s="5" t="s">
        <v>24</v>
      </c>
      <c r="O2202" s="5">
        <v>33</v>
      </c>
    </row>
    <row r="2203" spans="1:15" x14ac:dyDescent="0.2">
      <c r="A2203" s="5" t="s">
        <v>7216</v>
      </c>
      <c r="B2203" s="5" t="s">
        <v>6123</v>
      </c>
      <c r="C2203" s="5">
        <v>46</v>
      </c>
      <c r="D2203" s="5" t="s">
        <v>27</v>
      </c>
      <c r="E2203" s="5" t="s">
        <v>7217</v>
      </c>
      <c r="F2203" s="5">
        <v>-1804</v>
      </c>
      <c r="G2203" s="5" t="s">
        <v>85</v>
      </c>
      <c r="H2203" s="5" t="s">
        <v>79</v>
      </c>
      <c r="I2203" s="5">
        <v>100081.19</v>
      </c>
      <c r="J2203" s="5" t="s">
        <v>7218</v>
      </c>
      <c r="K2203" s="5" t="s">
        <v>81</v>
      </c>
      <c r="L2203" s="5" t="s">
        <v>56</v>
      </c>
      <c r="M2203" s="5">
        <v>4.88</v>
      </c>
      <c r="N2203" s="5" t="s">
        <v>74</v>
      </c>
      <c r="O2203" s="5">
        <v>26</v>
      </c>
    </row>
    <row r="2204" spans="1:15" x14ac:dyDescent="0.2">
      <c r="A2204" s="5" t="s">
        <v>7219</v>
      </c>
      <c r="B2204" s="5" t="s">
        <v>7220</v>
      </c>
      <c r="C2204" s="5">
        <v>56</v>
      </c>
      <c r="D2204" s="5" t="s">
        <v>27</v>
      </c>
      <c r="E2204" s="5" t="s">
        <v>7221</v>
      </c>
      <c r="F2204" s="5">
        <v>-7908</v>
      </c>
      <c r="G2204" s="5" t="s">
        <v>37</v>
      </c>
      <c r="H2204" s="5" t="s">
        <v>79</v>
      </c>
      <c r="I2204" s="5">
        <v>70194.09</v>
      </c>
      <c r="J2204" s="5" t="s">
        <v>7222</v>
      </c>
      <c r="K2204" s="5" t="s">
        <v>104</v>
      </c>
      <c r="L2204" s="5" t="s">
        <v>32</v>
      </c>
      <c r="M2204" s="5">
        <v>1.77</v>
      </c>
      <c r="N2204" s="5" t="s">
        <v>24</v>
      </c>
      <c r="O2204" s="5">
        <v>28</v>
      </c>
    </row>
    <row r="2205" spans="1:15" x14ac:dyDescent="0.2">
      <c r="A2205" s="5" t="s">
        <v>7223</v>
      </c>
      <c r="B2205" s="5" t="s">
        <v>2443</v>
      </c>
      <c r="C2205" s="5">
        <v>24</v>
      </c>
      <c r="D2205" s="5" t="s">
        <v>27</v>
      </c>
      <c r="E2205" s="5" t="s">
        <v>7224</v>
      </c>
      <c r="F2205" s="5">
        <v>-7419</v>
      </c>
      <c r="G2205" s="5" t="s">
        <v>85</v>
      </c>
      <c r="H2205" s="5" t="s">
        <v>173</v>
      </c>
      <c r="I2205" s="5">
        <v>137329.24</v>
      </c>
      <c r="J2205" s="5" t="s">
        <v>1370</v>
      </c>
      <c r="K2205" s="5" t="s">
        <v>47</v>
      </c>
      <c r="L2205" s="5" t="s">
        <v>23</v>
      </c>
      <c r="M2205" s="5">
        <v>4.7699999999999996</v>
      </c>
      <c r="N2205" s="5" t="s">
        <v>41</v>
      </c>
      <c r="O2205" s="5">
        <v>14</v>
      </c>
    </row>
    <row r="2206" spans="1:15" x14ac:dyDescent="0.2">
      <c r="A2206" s="5" t="s">
        <v>7225</v>
      </c>
      <c r="B2206" s="5" t="s">
        <v>7226</v>
      </c>
      <c r="C2206" s="5">
        <v>64</v>
      </c>
      <c r="D2206" s="5" t="s">
        <v>27</v>
      </c>
      <c r="E2206" s="5" t="s">
        <v>7227</v>
      </c>
      <c r="F2206" s="5">
        <v>-9556</v>
      </c>
      <c r="G2206" s="5" t="s">
        <v>45</v>
      </c>
      <c r="H2206" s="5" t="s">
        <v>194</v>
      </c>
      <c r="I2206" s="5">
        <v>137831.94</v>
      </c>
      <c r="J2206" s="5" t="s">
        <v>7228</v>
      </c>
      <c r="K2206" s="5" t="s">
        <v>81</v>
      </c>
      <c r="L2206" s="5" t="s">
        <v>23</v>
      </c>
      <c r="M2206" s="5">
        <v>4.05</v>
      </c>
      <c r="N2206" s="5" t="s">
        <v>24</v>
      </c>
      <c r="O2206" s="5">
        <v>21</v>
      </c>
    </row>
    <row r="2207" spans="1:15" x14ac:dyDescent="0.2">
      <c r="A2207" s="5" t="s">
        <v>7229</v>
      </c>
      <c r="B2207" s="5" t="s">
        <v>3209</v>
      </c>
      <c r="C2207" s="5">
        <v>40</v>
      </c>
      <c r="D2207" s="5" t="s">
        <v>50</v>
      </c>
      <c r="E2207" s="5" t="s">
        <v>7230</v>
      </c>
      <c r="F2207" s="5">
        <v>-6312</v>
      </c>
      <c r="G2207" s="5" t="s">
        <v>52</v>
      </c>
      <c r="H2207" s="5" t="s">
        <v>79</v>
      </c>
      <c r="I2207" s="5">
        <v>164394.09</v>
      </c>
      <c r="J2207" s="5" t="s">
        <v>6876</v>
      </c>
      <c r="K2207" s="5" t="s">
        <v>22</v>
      </c>
      <c r="L2207" s="5" t="s">
        <v>73</v>
      </c>
      <c r="M2207" s="5">
        <v>1.42</v>
      </c>
      <c r="N2207" s="5" t="s">
        <v>41</v>
      </c>
      <c r="O2207" s="5">
        <v>30</v>
      </c>
    </row>
    <row r="2208" spans="1:15" x14ac:dyDescent="0.2">
      <c r="A2208" s="5" t="s">
        <v>7231</v>
      </c>
      <c r="B2208" s="5" t="s">
        <v>7232</v>
      </c>
      <c r="C2208" s="5">
        <v>26</v>
      </c>
      <c r="D2208" s="5" t="s">
        <v>50</v>
      </c>
      <c r="E2208" s="5" t="s">
        <v>7233</v>
      </c>
      <c r="F2208" s="5">
        <v>-7059</v>
      </c>
      <c r="G2208" s="5" t="s">
        <v>29</v>
      </c>
      <c r="H2208" s="5" t="s">
        <v>79</v>
      </c>
      <c r="I2208" s="5">
        <v>68762.77</v>
      </c>
      <c r="J2208" s="5" t="s">
        <v>1764</v>
      </c>
      <c r="K2208" s="5" t="s">
        <v>62</v>
      </c>
      <c r="L2208" s="5" t="s">
        <v>56</v>
      </c>
      <c r="M2208" s="5">
        <v>3.43</v>
      </c>
      <c r="N2208" s="5" t="s">
        <v>33</v>
      </c>
      <c r="O2208" s="5">
        <v>17</v>
      </c>
    </row>
    <row r="2209" spans="1:15" x14ac:dyDescent="0.2">
      <c r="A2209" s="5" t="s">
        <v>7234</v>
      </c>
      <c r="B2209" s="5" t="s">
        <v>7175</v>
      </c>
      <c r="C2209" s="5">
        <v>38</v>
      </c>
      <c r="D2209" s="5" t="s">
        <v>17</v>
      </c>
      <c r="E2209" s="5" t="s">
        <v>7235</v>
      </c>
      <c r="F2209" s="5">
        <v>-5990</v>
      </c>
      <c r="G2209" s="5" t="s">
        <v>99</v>
      </c>
      <c r="H2209" s="5" t="s">
        <v>53</v>
      </c>
      <c r="I2209" s="5">
        <v>138192.95000000001</v>
      </c>
      <c r="J2209" s="5" t="s">
        <v>2821</v>
      </c>
      <c r="K2209" s="5" t="s">
        <v>136</v>
      </c>
      <c r="L2209" s="5" t="s">
        <v>32</v>
      </c>
      <c r="M2209" s="5">
        <v>2.13</v>
      </c>
      <c r="N2209" s="5" t="s">
        <v>57</v>
      </c>
      <c r="O2209" s="5">
        <v>21</v>
      </c>
    </row>
    <row r="2210" spans="1:15" x14ac:dyDescent="0.2">
      <c r="A2210" s="5" t="s">
        <v>7236</v>
      </c>
      <c r="B2210" s="5" t="s">
        <v>3023</v>
      </c>
      <c r="C2210" s="5">
        <v>51</v>
      </c>
      <c r="D2210" s="5" t="s">
        <v>17</v>
      </c>
      <c r="E2210" s="5" t="s">
        <v>7237</v>
      </c>
      <c r="F2210" s="5">
        <v>-8272</v>
      </c>
      <c r="G2210" s="5" t="s">
        <v>78</v>
      </c>
      <c r="H2210" s="5" t="s">
        <v>30</v>
      </c>
      <c r="I2210" s="5">
        <v>133221.57999999999</v>
      </c>
      <c r="J2210" s="5" t="s">
        <v>4490</v>
      </c>
      <c r="K2210" s="5" t="s">
        <v>62</v>
      </c>
      <c r="L2210" s="5" t="s">
        <v>73</v>
      </c>
      <c r="M2210" s="5">
        <v>4.84</v>
      </c>
      <c r="N2210" s="5" t="s">
        <v>41</v>
      </c>
      <c r="O2210" s="5">
        <v>17</v>
      </c>
    </row>
    <row r="2211" spans="1:15" x14ac:dyDescent="0.2">
      <c r="A2211" s="5" t="s">
        <v>7238</v>
      </c>
      <c r="B2211" s="5" t="s">
        <v>7239</v>
      </c>
      <c r="C2211" s="5">
        <v>48</v>
      </c>
      <c r="D2211" s="5" t="s">
        <v>27</v>
      </c>
      <c r="E2211" s="5" t="s">
        <v>7240</v>
      </c>
      <c r="F2211" s="5">
        <v>-7767</v>
      </c>
      <c r="G2211" s="5" t="s">
        <v>99</v>
      </c>
      <c r="H2211" s="5" t="s">
        <v>144</v>
      </c>
      <c r="I2211" s="5">
        <v>47345.77</v>
      </c>
      <c r="J2211" s="5" t="s">
        <v>4509</v>
      </c>
      <c r="K2211" s="5" t="s">
        <v>22</v>
      </c>
      <c r="L2211" s="5" t="s">
        <v>32</v>
      </c>
      <c r="M2211" s="5">
        <v>4.4400000000000004</v>
      </c>
      <c r="N2211" s="5" t="s">
        <v>24</v>
      </c>
      <c r="O2211" s="5">
        <v>36</v>
      </c>
    </row>
    <row r="2212" spans="1:15" x14ac:dyDescent="0.2">
      <c r="A2212" s="5" t="s">
        <v>7241</v>
      </c>
      <c r="B2212" s="5" t="s">
        <v>7242</v>
      </c>
      <c r="C2212" s="5">
        <v>29</v>
      </c>
      <c r="D2212" s="5" t="s">
        <v>27</v>
      </c>
      <c r="E2212" s="5" t="s">
        <v>7243</v>
      </c>
      <c r="F2212" s="5">
        <v>-3817</v>
      </c>
      <c r="G2212" s="5" t="s">
        <v>29</v>
      </c>
      <c r="H2212" s="5" t="s">
        <v>53</v>
      </c>
      <c r="I2212" s="5">
        <v>113923.75</v>
      </c>
      <c r="J2212" s="5" t="s">
        <v>95</v>
      </c>
      <c r="K2212" s="5" t="s">
        <v>62</v>
      </c>
      <c r="L2212" s="5" t="s">
        <v>56</v>
      </c>
      <c r="M2212" s="5">
        <v>3.2</v>
      </c>
      <c r="N2212" s="5" t="s">
        <v>74</v>
      </c>
      <c r="O2212" s="5">
        <v>20</v>
      </c>
    </row>
    <row r="2213" spans="1:15" x14ac:dyDescent="0.2">
      <c r="A2213" s="5" t="s">
        <v>7244</v>
      </c>
      <c r="B2213" s="5" t="s">
        <v>3029</v>
      </c>
      <c r="C2213" s="5">
        <v>26</v>
      </c>
      <c r="D2213" s="5" t="s">
        <v>27</v>
      </c>
      <c r="E2213" s="5" t="s">
        <v>7245</v>
      </c>
      <c r="F2213" s="5">
        <v>-3921</v>
      </c>
      <c r="G2213" s="5" t="s">
        <v>37</v>
      </c>
      <c r="H2213" s="5" t="s">
        <v>30</v>
      </c>
      <c r="I2213" s="5">
        <v>64972.38</v>
      </c>
      <c r="J2213" s="5" t="s">
        <v>4183</v>
      </c>
      <c r="K2213" s="5" t="s">
        <v>47</v>
      </c>
      <c r="L2213" s="5" t="s">
        <v>73</v>
      </c>
      <c r="M2213" s="5">
        <v>2.61</v>
      </c>
      <c r="N2213" s="5" t="s">
        <v>74</v>
      </c>
      <c r="O2213" s="5">
        <v>8</v>
      </c>
    </row>
    <row r="2214" spans="1:15" x14ac:dyDescent="0.2">
      <c r="A2214" s="5" t="s">
        <v>7246</v>
      </c>
      <c r="B2214" s="5" t="s">
        <v>6831</v>
      </c>
      <c r="C2214" s="5">
        <v>50</v>
      </c>
      <c r="D2214" s="5" t="s">
        <v>50</v>
      </c>
      <c r="E2214" s="5" t="s">
        <v>7247</v>
      </c>
      <c r="F2214" s="5">
        <v>-10156</v>
      </c>
      <c r="G2214" s="5" t="s">
        <v>19</v>
      </c>
      <c r="H2214" s="5" t="s">
        <v>173</v>
      </c>
      <c r="I2214" s="5">
        <v>169270.31</v>
      </c>
      <c r="J2214" s="5" t="s">
        <v>7248</v>
      </c>
      <c r="K2214" s="5" t="s">
        <v>127</v>
      </c>
      <c r="L2214" s="5" t="s">
        <v>56</v>
      </c>
      <c r="M2214" s="5">
        <v>3.64</v>
      </c>
      <c r="N2214" s="5" t="s">
        <v>33</v>
      </c>
      <c r="O2214" s="5">
        <v>29</v>
      </c>
    </row>
    <row r="2215" spans="1:15" x14ac:dyDescent="0.2">
      <c r="A2215" s="5" t="s">
        <v>7249</v>
      </c>
      <c r="B2215" s="5" t="s">
        <v>1199</v>
      </c>
      <c r="C2215" s="5">
        <v>64</v>
      </c>
      <c r="D2215" s="5" t="s">
        <v>50</v>
      </c>
      <c r="E2215" s="5" t="s">
        <v>7250</v>
      </c>
      <c r="F2215" s="5">
        <v>-7776</v>
      </c>
      <c r="G2215" s="5" t="s">
        <v>52</v>
      </c>
      <c r="H2215" s="5" t="s">
        <v>38</v>
      </c>
      <c r="I2215" s="5">
        <v>88773.77</v>
      </c>
      <c r="J2215" s="5" t="s">
        <v>500</v>
      </c>
      <c r="K2215" s="5" t="s">
        <v>22</v>
      </c>
      <c r="L2215" s="5" t="s">
        <v>73</v>
      </c>
      <c r="M2215" s="5">
        <v>2.2999999999999998</v>
      </c>
      <c r="N2215" s="5" t="s">
        <v>24</v>
      </c>
      <c r="O2215" s="5">
        <v>40</v>
      </c>
    </row>
    <row r="2216" spans="1:15" x14ac:dyDescent="0.2">
      <c r="A2216" s="5" t="s">
        <v>7251</v>
      </c>
      <c r="B2216" s="5" t="s">
        <v>3842</v>
      </c>
      <c r="C2216" s="5">
        <v>58</v>
      </c>
      <c r="D2216" s="5" t="s">
        <v>17</v>
      </c>
      <c r="E2216" s="5" t="s">
        <v>7252</v>
      </c>
      <c r="F2216" s="5">
        <v>-3715</v>
      </c>
      <c r="G2216" s="5" t="s">
        <v>116</v>
      </c>
      <c r="H2216" s="5" t="s">
        <v>20</v>
      </c>
      <c r="I2216" s="5">
        <v>87859.73</v>
      </c>
      <c r="J2216" s="5" t="s">
        <v>140</v>
      </c>
      <c r="K2216" s="5" t="s">
        <v>81</v>
      </c>
      <c r="L2216" s="5" t="s">
        <v>23</v>
      </c>
      <c r="M2216" s="5">
        <v>3.24</v>
      </c>
      <c r="N2216" s="5" t="s">
        <v>57</v>
      </c>
      <c r="O2216" s="5">
        <v>22</v>
      </c>
    </row>
    <row r="2217" spans="1:15" x14ac:dyDescent="0.2">
      <c r="A2217" s="5" t="s">
        <v>7253</v>
      </c>
      <c r="B2217" s="5" t="s">
        <v>7254</v>
      </c>
      <c r="C2217" s="5">
        <v>42</v>
      </c>
      <c r="D2217" s="5" t="s">
        <v>27</v>
      </c>
      <c r="E2217" s="5" t="s">
        <v>7255</v>
      </c>
      <c r="F2217" s="5">
        <v>-4701</v>
      </c>
      <c r="G2217" s="5" t="s">
        <v>45</v>
      </c>
      <c r="H2217" s="5" t="s">
        <v>79</v>
      </c>
      <c r="I2217" s="5">
        <v>164661.91</v>
      </c>
      <c r="J2217" s="5" t="s">
        <v>1273</v>
      </c>
      <c r="K2217" s="5" t="s">
        <v>118</v>
      </c>
      <c r="L2217" s="5" t="s">
        <v>32</v>
      </c>
      <c r="M2217" s="5">
        <v>4.0999999999999996</v>
      </c>
      <c r="N2217" s="5" t="s">
        <v>74</v>
      </c>
      <c r="O2217" s="5">
        <v>25</v>
      </c>
    </row>
    <row r="2218" spans="1:15" x14ac:dyDescent="0.2">
      <c r="A2218" s="5" t="s">
        <v>7256</v>
      </c>
      <c r="B2218" s="5" t="s">
        <v>1221</v>
      </c>
      <c r="C2218" s="5">
        <v>28</v>
      </c>
      <c r="D2218" s="5" t="s">
        <v>27</v>
      </c>
      <c r="E2218" s="5" t="s">
        <v>7257</v>
      </c>
      <c r="F2218" s="5">
        <v>-5699</v>
      </c>
      <c r="G2218" s="5" t="s">
        <v>19</v>
      </c>
      <c r="H2218" s="5" t="s">
        <v>194</v>
      </c>
      <c r="I2218" s="5">
        <v>155673.46</v>
      </c>
      <c r="J2218" s="5" t="s">
        <v>7258</v>
      </c>
      <c r="K2218" s="5" t="s">
        <v>40</v>
      </c>
      <c r="L2218" s="5" t="s">
        <v>73</v>
      </c>
      <c r="M2218" s="5">
        <v>3.84</v>
      </c>
      <c r="N2218" s="5" t="s">
        <v>33</v>
      </c>
      <c r="O2218" s="5">
        <v>9</v>
      </c>
    </row>
    <row r="2219" spans="1:15" x14ac:dyDescent="0.2">
      <c r="A2219" s="5" t="s">
        <v>7259</v>
      </c>
      <c r="B2219" s="5" t="s">
        <v>7102</v>
      </c>
      <c r="C2219" s="5">
        <v>24</v>
      </c>
      <c r="D2219" s="5" t="s">
        <v>17</v>
      </c>
      <c r="E2219" s="5" t="s">
        <v>7260</v>
      </c>
      <c r="F2219" s="5">
        <v>-8747</v>
      </c>
      <c r="G2219" s="5" t="s">
        <v>52</v>
      </c>
      <c r="H2219" s="5" t="s">
        <v>194</v>
      </c>
      <c r="I2219" s="5">
        <v>102168.26</v>
      </c>
      <c r="J2219" s="5" t="s">
        <v>2706</v>
      </c>
      <c r="K2219" s="5" t="s">
        <v>118</v>
      </c>
      <c r="L2219" s="5" t="s">
        <v>32</v>
      </c>
      <c r="M2219" s="5">
        <v>2.2000000000000002</v>
      </c>
      <c r="N2219" s="5" t="s">
        <v>74</v>
      </c>
      <c r="O2219" s="5">
        <v>12</v>
      </c>
    </row>
    <row r="2220" spans="1:15" x14ac:dyDescent="0.2">
      <c r="A2220" s="5" t="s">
        <v>7261</v>
      </c>
      <c r="B2220" s="5" t="s">
        <v>4617</v>
      </c>
      <c r="C2220" s="5">
        <v>65</v>
      </c>
      <c r="D2220" s="5" t="s">
        <v>27</v>
      </c>
      <c r="E2220" s="5" t="s">
        <v>7262</v>
      </c>
      <c r="F2220" s="5">
        <v>-4893</v>
      </c>
      <c r="G2220" s="5" t="s">
        <v>116</v>
      </c>
      <c r="H2220" s="5" t="s">
        <v>194</v>
      </c>
      <c r="I2220" s="5">
        <v>36393</v>
      </c>
      <c r="J2220" s="5" t="s">
        <v>1415</v>
      </c>
      <c r="K2220" s="5" t="s">
        <v>55</v>
      </c>
      <c r="L2220" s="5" t="s">
        <v>32</v>
      </c>
      <c r="M2220" s="5">
        <v>4.99</v>
      </c>
      <c r="N2220" s="5" t="s">
        <v>41</v>
      </c>
      <c r="O2220" s="5">
        <v>14</v>
      </c>
    </row>
    <row r="2221" spans="1:15" x14ac:dyDescent="0.2">
      <c r="A2221" s="5" t="s">
        <v>7263</v>
      </c>
      <c r="B2221" s="5" t="s">
        <v>5270</v>
      </c>
      <c r="C2221" s="5">
        <v>23</v>
      </c>
      <c r="D2221" s="5" t="s">
        <v>17</v>
      </c>
      <c r="E2221" s="5" t="s">
        <v>7264</v>
      </c>
      <c r="F2221" s="5">
        <v>-3021</v>
      </c>
      <c r="G2221" s="5" t="s">
        <v>85</v>
      </c>
      <c r="H2221" s="5" t="s">
        <v>144</v>
      </c>
      <c r="I2221" s="5">
        <v>87446.12</v>
      </c>
      <c r="J2221" s="5" t="s">
        <v>7265</v>
      </c>
      <c r="K2221" s="5" t="s">
        <v>55</v>
      </c>
      <c r="L2221" s="5" t="s">
        <v>73</v>
      </c>
      <c r="M2221" s="5">
        <v>2.91</v>
      </c>
      <c r="N2221" s="5" t="s">
        <v>33</v>
      </c>
      <c r="O2221" s="5">
        <v>37</v>
      </c>
    </row>
    <row r="2222" spans="1:15" x14ac:dyDescent="0.2">
      <c r="A2222" s="5" t="s">
        <v>7266</v>
      </c>
      <c r="B2222" s="5" t="s">
        <v>2082</v>
      </c>
      <c r="C2222" s="5">
        <v>23</v>
      </c>
      <c r="D2222" s="5" t="s">
        <v>50</v>
      </c>
      <c r="E2222" s="5" t="s">
        <v>7267</v>
      </c>
      <c r="F2222" s="5">
        <v>-3629</v>
      </c>
      <c r="G2222" s="5" t="s">
        <v>78</v>
      </c>
      <c r="H2222" s="5" t="s">
        <v>30</v>
      </c>
      <c r="I2222" s="5">
        <v>166114.45000000001</v>
      </c>
      <c r="J2222" s="5" t="s">
        <v>234</v>
      </c>
      <c r="K2222" s="5" t="s">
        <v>81</v>
      </c>
      <c r="L2222" s="5" t="s">
        <v>56</v>
      </c>
      <c r="M2222" s="5">
        <v>1.03</v>
      </c>
      <c r="N2222" s="5" t="s">
        <v>57</v>
      </c>
      <c r="O2222" s="5">
        <v>38</v>
      </c>
    </row>
    <row r="2223" spans="1:15" x14ac:dyDescent="0.2">
      <c r="A2223" s="5" t="s">
        <v>7268</v>
      </c>
      <c r="B2223" s="5" t="s">
        <v>7269</v>
      </c>
      <c r="C2223" s="5">
        <v>35</v>
      </c>
      <c r="D2223" s="5" t="s">
        <v>50</v>
      </c>
      <c r="E2223" s="5" t="s">
        <v>7270</v>
      </c>
      <c r="F2223" s="5">
        <v>-6576</v>
      </c>
      <c r="G2223" s="5" t="s">
        <v>85</v>
      </c>
      <c r="H2223" s="5" t="s">
        <v>173</v>
      </c>
      <c r="I2223" s="5">
        <v>103583.77</v>
      </c>
      <c r="J2223" s="5" t="s">
        <v>7271</v>
      </c>
      <c r="K2223" s="5" t="s">
        <v>47</v>
      </c>
      <c r="L2223" s="5" t="s">
        <v>56</v>
      </c>
      <c r="M2223" s="5">
        <v>3.77</v>
      </c>
      <c r="N2223" s="5" t="s">
        <v>41</v>
      </c>
      <c r="O2223" s="5">
        <v>27</v>
      </c>
    </row>
    <row r="2224" spans="1:15" x14ac:dyDescent="0.2">
      <c r="A2224" s="5" t="s">
        <v>7272</v>
      </c>
      <c r="B2224" s="5" t="s">
        <v>2278</v>
      </c>
      <c r="C2224" s="5">
        <v>27</v>
      </c>
      <c r="D2224" s="5" t="s">
        <v>27</v>
      </c>
      <c r="E2224" s="5" t="s">
        <v>7273</v>
      </c>
      <c r="F2224" s="5">
        <v>-3944</v>
      </c>
      <c r="G2224" s="5" t="s">
        <v>19</v>
      </c>
      <c r="H2224" s="5" t="s">
        <v>71</v>
      </c>
      <c r="I2224" s="5">
        <v>56856.91</v>
      </c>
      <c r="J2224" s="5" t="s">
        <v>4561</v>
      </c>
      <c r="K2224" s="5" t="s">
        <v>55</v>
      </c>
      <c r="L2224" s="5" t="s">
        <v>23</v>
      </c>
      <c r="M2224" s="5">
        <v>4.53</v>
      </c>
      <c r="N2224" s="5" t="s">
        <v>24</v>
      </c>
      <c r="O2224" s="5">
        <v>32</v>
      </c>
    </row>
    <row r="2225" spans="1:15" x14ac:dyDescent="0.2">
      <c r="A2225" s="5" t="s">
        <v>7274</v>
      </c>
      <c r="B2225" s="5" t="s">
        <v>7275</v>
      </c>
      <c r="C2225" s="5">
        <v>24</v>
      </c>
      <c r="D2225" s="5" t="s">
        <v>27</v>
      </c>
      <c r="E2225" s="5" t="s">
        <v>7276</v>
      </c>
      <c r="F2225" s="5">
        <v>-7786</v>
      </c>
      <c r="G2225" s="5" t="s">
        <v>85</v>
      </c>
      <c r="H2225" s="5" t="s">
        <v>144</v>
      </c>
      <c r="I2225" s="5">
        <v>58600.37</v>
      </c>
      <c r="J2225" s="5" t="s">
        <v>7277</v>
      </c>
      <c r="K2225" s="5" t="s">
        <v>127</v>
      </c>
      <c r="L2225" s="5" t="s">
        <v>23</v>
      </c>
      <c r="M2225" s="5">
        <v>3.22</v>
      </c>
      <c r="N2225" s="5" t="s">
        <v>57</v>
      </c>
      <c r="O2225" s="5">
        <v>4</v>
      </c>
    </row>
    <row r="2226" spans="1:15" x14ac:dyDescent="0.2">
      <c r="A2226" s="5" t="s">
        <v>7278</v>
      </c>
      <c r="B2226" s="5" t="s">
        <v>2540</v>
      </c>
      <c r="C2226" s="5">
        <v>65</v>
      </c>
      <c r="D2226" s="5" t="s">
        <v>50</v>
      </c>
      <c r="E2226" s="5" t="s">
        <v>7279</v>
      </c>
      <c r="F2226" s="5">
        <v>-4913</v>
      </c>
      <c r="G2226" s="5" t="s">
        <v>19</v>
      </c>
      <c r="H2226" s="5" t="s">
        <v>38</v>
      </c>
      <c r="I2226" s="5">
        <v>50615.4</v>
      </c>
      <c r="J2226" s="5" t="s">
        <v>1325</v>
      </c>
      <c r="K2226" s="5" t="s">
        <v>127</v>
      </c>
      <c r="L2226" s="5" t="s">
        <v>23</v>
      </c>
      <c r="M2226" s="5">
        <v>3.05</v>
      </c>
      <c r="N2226" s="5" t="s">
        <v>74</v>
      </c>
      <c r="O2226" s="5">
        <v>13</v>
      </c>
    </row>
    <row r="2227" spans="1:15" x14ac:dyDescent="0.2">
      <c r="A2227" s="5" t="s">
        <v>7280</v>
      </c>
      <c r="B2227" s="5" t="s">
        <v>4559</v>
      </c>
      <c r="C2227" s="5">
        <v>47</v>
      </c>
      <c r="D2227" s="5" t="s">
        <v>17</v>
      </c>
      <c r="E2227" s="5" t="s">
        <v>7281</v>
      </c>
      <c r="F2227" s="5">
        <v>-3763</v>
      </c>
      <c r="G2227" s="5" t="s">
        <v>94</v>
      </c>
      <c r="H2227" s="5" t="s">
        <v>53</v>
      </c>
      <c r="I2227" s="5">
        <v>68858.16</v>
      </c>
      <c r="J2227" s="5" t="s">
        <v>730</v>
      </c>
      <c r="K2227" s="5" t="s">
        <v>104</v>
      </c>
      <c r="L2227" s="5" t="s">
        <v>56</v>
      </c>
      <c r="M2227" s="5">
        <v>1.22</v>
      </c>
      <c r="N2227" s="5" t="s">
        <v>33</v>
      </c>
      <c r="O2227" s="5">
        <v>4</v>
      </c>
    </row>
    <row r="2228" spans="1:15" x14ac:dyDescent="0.2">
      <c r="A2228" s="5" t="s">
        <v>7282</v>
      </c>
      <c r="B2228" s="5" t="s">
        <v>7283</v>
      </c>
      <c r="C2228" s="5">
        <v>22</v>
      </c>
      <c r="D2228" s="5" t="s">
        <v>17</v>
      </c>
      <c r="E2228" s="5" t="s">
        <v>7284</v>
      </c>
      <c r="F2228" s="5">
        <v>-4078</v>
      </c>
      <c r="G2228" s="5" t="s">
        <v>52</v>
      </c>
      <c r="H2228" s="5" t="s">
        <v>71</v>
      </c>
      <c r="I2228" s="5">
        <v>163739.20000000001</v>
      </c>
      <c r="J2228" s="5" t="s">
        <v>1838</v>
      </c>
      <c r="K2228" s="5" t="s">
        <v>40</v>
      </c>
      <c r="L2228" s="5" t="s">
        <v>73</v>
      </c>
      <c r="M2228" s="5">
        <v>1.1399999999999999</v>
      </c>
      <c r="N2228" s="5" t="s">
        <v>74</v>
      </c>
      <c r="O2228" s="5">
        <v>7</v>
      </c>
    </row>
    <row r="2229" spans="1:15" x14ac:dyDescent="0.2">
      <c r="A2229" s="5" t="s">
        <v>7285</v>
      </c>
      <c r="B2229" s="5" t="s">
        <v>5868</v>
      </c>
      <c r="C2229" s="5">
        <v>35</v>
      </c>
      <c r="D2229" s="5" t="s">
        <v>27</v>
      </c>
      <c r="E2229" s="5" t="s">
        <v>7286</v>
      </c>
      <c r="F2229" s="5">
        <v>-6797</v>
      </c>
      <c r="G2229" s="5" t="s">
        <v>116</v>
      </c>
      <c r="H2229" s="5" t="s">
        <v>38</v>
      </c>
      <c r="I2229" s="5">
        <v>88342.58</v>
      </c>
      <c r="J2229" s="5" t="s">
        <v>3002</v>
      </c>
      <c r="K2229" s="5" t="s">
        <v>40</v>
      </c>
      <c r="L2229" s="5" t="s">
        <v>23</v>
      </c>
      <c r="M2229" s="5">
        <v>2.02</v>
      </c>
      <c r="N2229" s="5" t="s">
        <v>57</v>
      </c>
      <c r="O2229" s="5">
        <v>30</v>
      </c>
    </row>
    <row r="2230" spans="1:15" x14ac:dyDescent="0.2">
      <c r="A2230" s="5" t="s">
        <v>7287</v>
      </c>
      <c r="B2230" s="5" t="s">
        <v>1279</v>
      </c>
      <c r="C2230" s="5">
        <v>44</v>
      </c>
      <c r="D2230" s="5" t="s">
        <v>27</v>
      </c>
      <c r="E2230" s="5" t="s">
        <v>7288</v>
      </c>
      <c r="F2230" s="5">
        <v>-7951</v>
      </c>
      <c r="G2230" s="5" t="s">
        <v>78</v>
      </c>
      <c r="H2230" s="5" t="s">
        <v>173</v>
      </c>
      <c r="I2230" s="5">
        <v>137585.5</v>
      </c>
      <c r="J2230" s="5" t="s">
        <v>1527</v>
      </c>
      <c r="K2230" s="5" t="s">
        <v>40</v>
      </c>
      <c r="L2230" s="5" t="s">
        <v>32</v>
      </c>
      <c r="M2230" s="5">
        <v>1.9</v>
      </c>
      <c r="N2230" s="5" t="s">
        <v>41</v>
      </c>
      <c r="O2230" s="5">
        <v>13</v>
      </c>
    </row>
    <row r="2231" spans="1:15" x14ac:dyDescent="0.2">
      <c r="A2231" s="5" t="s">
        <v>7289</v>
      </c>
      <c r="B2231" s="5" t="s">
        <v>7290</v>
      </c>
      <c r="C2231" s="5">
        <v>23</v>
      </c>
      <c r="D2231" s="5" t="s">
        <v>27</v>
      </c>
      <c r="E2231" s="5" t="s">
        <v>7291</v>
      </c>
      <c r="F2231" s="5">
        <v>-10719</v>
      </c>
      <c r="G2231" s="5" t="s">
        <v>19</v>
      </c>
      <c r="H2231" s="5" t="s">
        <v>71</v>
      </c>
      <c r="I2231" s="5">
        <v>129586.84</v>
      </c>
      <c r="J2231" s="5" t="s">
        <v>122</v>
      </c>
      <c r="K2231" s="5" t="s">
        <v>22</v>
      </c>
      <c r="L2231" s="5" t="s">
        <v>73</v>
      </c>
      <c r="M2231" s="5">
        <v>4.08</v>
      </c>
      <c r="N2231" s="5" t="s">
        <v>41</v>
      </c>
      <c r="O2231" s="5">
        <v>1</v>
      </c>
    </row>
    <row r="2232" spans="1:15" x14ac:dyDescent="0.2">
      <c r="A2232" s="5" t="s">
        <v>7292</v>
      </c>
      <c r="B2232" s="5" t="s">
        <v>7293</v>
      </c>
      <c r="C2232" s="5">
        <v>58</v>
      </c>
      <c r="D2232" s="5" t="s">
        <v>17</v>
      </c>
      <c r="E2232" s="5" t="s">
        <v>7294</v>
      </c>
      <c r="F2232" s="5">
        <v>-3289</v>
      </c>
      <c r="G2232" s="5" t="s">
        <v>29</v>
      </c>
      <c r="H2232" s="5" t="s">
        <v>66</v>
      </c>
      <c r="I2232" s="5">
        <v>161098.72</v>
      </c>
      <c r="J2232" s="5" t="s">
        <v>4353</v>
      </c>
      <c r="K2232" s="5" t="s">
        <v>22</v>
      </c>
      <c r="L2232" s="5" t="s">
        <v>73</v>
      </c>
      <c r="M2232" s="5">
        <v>3.38</v>
      </c>
      <c r="N2232" s="5" t="s">
        <v>33</v>
      </c>
      <c r="O2232" s="5">
        <v>25</v>
      </c>
    </row>
    <row r="2233" spans="1:15" x14ac:dyDescent="0.2">
      <c r="A2233" s="5" t="s">
        <v>7295</v>
      </c>
      <c r="B2233" s="5" t="s">
        <v>1027</v>
      </c>
      <c r="C2233" s="5">
        <v>47</v>
      </c>
      <c r="D2233" s="5" t="s">
        <v>17</v>
      </c>
      <c r="E2233" s="5" t="s">
        <v>7296</v>
      </c>
      <c r="F2233" s="5">
        <v>-4674</v>
      </c>
      <c r="G2233" s="5" t="s">
        <v>99</v>
      </c>
      <c r="H2233" s="5" t="s">
        <v>30</v>
      </c>
      <c r="I2233" s="5">
        <v>135053.16</v>
      </c>
      <c r="J2233" s="5" t="s">
        <v>5390</v>
      </c>
      <c r="K2233" s="5" t="s">
        <v>22</v>
      </c>
      <c r="L2233" s="5" t="s">
        <v>56</v>
      </c>
      <c r="M2233" s="5">
        <v>1.43</v>
      </c>
      <c r="N2233" s="5" t="s">
        <v>33</v>
      </c>
      <c r="O2233" s="5">
        <v>33</v>
      </c>
    </row>
    <row r="2234" spans="1:15" x14ac:dyDescent="0.2">
      <c r="A2234" s="5" t="s">
        <v>7297</v>
      </c>
      <c r="B2234" s="5" t="s">
        <v>5103</v>
      </c>
      <c r="C2234" s="5">
        <v>59</v>
      </c>
      <c r="D2234" s="5" t="s">
        <v>50</v>
      </c>
      <c r="E2234" s="5" t="s">
        <v>7298</v>
      </c>
      <c r="F2234" s="5">
        <v>-3045</v>
      </c>
      <c r="G2234" s="5" t="s">
        <v>85</v>
      </c>
      <c r="H2234" s="5" t="s">
        <v>66</v>
      </c>
      <c r="I2234" s="5">
        <v>63695.61</v>
      </c>
      <c r="J2234" s="5" t="s">
        <v>3376</v>
      </c>
      <c r="K2234" s="5" t="s">
        <v>47</v>
      </c>
      <c r="L2234" s="5" t="s">
        <v>73</v>
      </c>
      <c r="M2234" s="5">
        <v>1.86</v>
      </c>
      <c r="N2234" s="5" t="s">
        <v>74</v>
      </c>
      <c r="O2234" s="5">
        <v>25</v>
      </c>
    </row>
    <row r="2235" spans="1:15" x14ac:dyDescent="0.2">
      <c r="A2235" s="5" t="s">
        <v>7299</v>
      </c>
      <c r="B2235" s="5" t="s">
        <v>1596</v>
      </c>
      <c r="C2235" s="5">
        <v>53</v>
      </c>
      <c r="D2235" s="5" t="s">
        <v>50</v>
      </c>
      <c r="E2235" s="5" t="s">
        <v>7300</v>
      </c>
      <c r="F2235" s="5">
        <v>-11185</v>
      </c>
      <c r="G2235" s="5" t="s">
        <v>85</v>
      </c>
      <c r="H2235" s="5" t="s">
        <v>30</v>
      </c>
      <c r="I2235" s="5">
        <v>125342.43</v>
      </c>
      <c r="J2235" s="5" t="s">
        <v>7301</v>
      </c>
      <c r="K2235" s="5" t="s">
        <v>55</v>
      </c>
      <c r="L2235" s="5" t="s">
        <v>32</v>
      </c>
      <c r="M2235" s="5">
        <v>2.87</v>
      </c>
      <c r="N2235" s="5" t="s">
        <v>57</v>
      </c>
      <c r="O2235" s="5">
        <v>0</v>
      </c>
    </row>
    <row r="2236" spans="1:15" x14ac:dyDescent="0.2">
      <c r="A2236" s="5" t="s">
        <v>7302</v>
      </c>
      <c r="B2236" s="5" t="s">
        <v>7303</v>
      </c>
      <c r="C2236" s="5">
        <v>33</v>
      </c>
      <c r="D2236" s="5" t="s">
        <v>27</v>
      </c>
      <c r="E2236" s="5" t="s">
        <v>7304</v>
      </c>
      <c r="F2236" s="5">
        <v>-4501</v>
      </c>
      <c r="G2236" s="5" t="s">
        <v>37</v>
      </c>
      <c r="H2236" s="5" t="s">
        <v>20</v>
      </c>
      <c r="I2236" s="5">
        <v>172104.83</v>
      </c>
      <c r="J2236" s="5" t="s">
        <v>1358</v>
      </c>
      <c r="K2236" s="5" t="s">
        <v>81</v>
      </c>
      <c r="L2236" s="5" t="s">
        <v>73</v>
      </c>
      <c r="M2236" s="5">
        <v>2.27</v>
      </c>
      <c r="N2236" s="5" t="s">
        <v>74</v>
      </c>
      <c r="O2236" s="5">
        <v>13</v>
      </c>
    </row>
    <row r="2237" spans="1:15" x14ac:dyDescent="0.2">
      <c r="A2237" s="5" t="s">
        <v>7305</v>
      </c>
      <c r="B2237" s="5" t="s">
        <v>184</v>
      </c>
      <c r="C2237" s="5">
        <v>29</v>
      </c>
      <c r="D2237" s="5" t="s">
        <v>17</v>
      </c>
      <c r="E2237" s="5" t="s">
        <v>185</v>
      </c>
      <c r="F2237" s="5">
        <v>-6634</v>
      </c>
      <c r="G2237" s="5" t="s">
        <v>85</v>
      </c>
      <c r="H2237" s="5" t="s">
        <v>53</v>
      </c>
      <c r="I2237" s="5">
        <v>147851.4</v>
      </c>
      <c r="J2237" s="5" t="s">
        <v>4973</v>
      </c>
      <c r="K2237" s="5" t="s">
        <v>104</v>
      </c>
      <c r="L2237" s="5" t="s">
        <v>56</v>
      </c>
      <c r="M2237" s="5">
        <v>3.17</v>
      </c>
      <c r="N2237" s="5" t="s">
        <v>24</v>
      </c>
      <c r="O2237" s="5">
        <v>35</v>
      </c>
    </row>
    <row r="2238" spans="1:15" x14ac:dyDescent="0.2">
      <c r="A2238" s="5" t="s">
        <v>7306</v>
      </c>
      <c r="B2238" s="5" t="s">
        <v>7307</v>
      </c>
      <c r="C2238" s="5">
        <v>34</v>
      </c>
      <c r="D2238" s="5" t="s">
        <v>50</v>
      </c>
      <c r="E2238" s="5" t="s">
        <v>7308</v>
      </c>
      <c r="F2238" s="5">
        <v>-4527</v>
      </c>
      <c r="G2238" s="5" t="s">
        <v>99</v>
      </c>
      <c r="H2238" s="5" t="s">
        <v>20</v>
      </c>
      <c r="I2238" s="5">
        <v>37464.120000000003</v>
      </c>
      <c r="J2238" s="5" t="s">
        <v>2621</v>
      </c>
      <c r="K2238" s="5" t="s">
        <v>47</v>
      </c>
      <c r="L2238" s="5" t="s">
        <v>56</v>
      </c>
      <c r="M2238" s="5">
        <v>2.02</v>
      </c>
      <c r="N2238" s="5" t="s">
        <v>33</v>
      </c>
      <c r="O2238" s="5">
        <v>33</v>
      </c>
    </row>
    <row r="2239" spans="1:15" x14ac:dyDescent="0.2">
      <c r="A2239" s="5" t="s">
        <v>7309</v>
      </c>
      <c r="B2239" s="5" t="s">
        <v>7310</v>
      </c>
      <c r="C2239" s="5">
        <v>48</v>
      </c>
      <c r="D2239" s="5" t="s">
        <v>50</v>
      </c>
      <c r="E2239" s="5" t="s">
        <v>7311</v>
      </c>
      <c r="F2239" s="5">
        <v>-10352</v>
      </c>
      <c r="G2239" s="5" t="s">
        <v>116</v>
      </c>
      <c r="H2239" s="5" t="s">
        <v>71</v>
      </c>
      <c r="I2239" s="5">
        <v>91969.75</v>
      </c>
      <c r="J2239" s="5" t="s">
        <v>1304</v>
      </c>
      <c r="K2239" s="5" t="s">
        <v>136</v>
      </c>
      <c r="L2239" s="5" t="s">
        <v>32</v>
      </c>
      <c r="M2239" s="5">
        <v>1.1499999999999999</v>
      </c>
      <c r="N2239" s="5" t="s">
        <v>24</v>
      </c>
      <c r="O2239" s="5">
        <v>6</v>
      </c>
    </row>
    <row r="2240" spans="1:15" x14ac:dyDescent="0.2">
      <c r="A2240" s="5" t="s">
        <v>7312</v>
      </c>
      <c r="B2240" s="5" t="s">
        <v>7313</v>
      </c>
      <c r="C2240" s="5">
        <v>44</v>
      </c>
      <c r="D2240" s="5" t="s">
        <v>27</v>
      </c>
      <c r="E2240" s="5" t="s">
        <v>7314</v>
      </c>
      <c r="F2240" s="5">
        <v>-8790</v>
      </c>
      <c r="G2240" s="5" t="s">
        <v>45</v>
      </c>
      <c r="H2240" s="5" t="s">
        <v>71</v>
      </c>
      <c r="I2240" s="5">
        <v>72721.47</v>
      </c>
      <c r="J2240" s="5" t="s">
        <v>469</v>
      </c>
      <c r="K2240" s="5" t="s">
        <v>81</v>
      </c>
      <c r="L2240" s="5" t="s">
        <v>23</v>
      </c>
      <c r="M2240" s="5">
        <v>3.05</v>
      </c>
      <c r="N2240" s="5" t="s">
        <v>74</v>
      </c>
      <c r="O2240" s="5">
        <v>17</v>
      </c>
    </row>
    <row r="2241" spans="1:15" x14ac:dyDescent="0.2">
      <c r="A2241" s="5" t="s">
        <v>7315</v>
      </c>
      <c r="B2241" s="5" t="s">
        <v>7316</v>
      </c>
      <c r="C2241" s="5">
        <v>45</v>
      </c>
      <c r="D2241" s="5" t="s">
        <v>50</v>
      </c>
      <c r="E2241" s="5" t="s">
        <v>7317</v>
      </c>
      <c r="F2241" s="5">
        <v>-7076</v>
      </c>
      <c r="G2241" s="5" t="s">
        <v>99</v>
      </c>
      <c r="H2241" s="5" t="s">
        <v>66</v>
      </c>
      <c r="I2241" s="5">
        <v>164286.71</v>
      </c>
      <c r="J2241" s="5" t="s">
        <v>7318</v>
      </c>
      <c r="K2241" s="5" t="s">
        <v>104</v>
      </c>
      <c r="L2241" s="5" t="s">
        <v>56</v>
      </c>
      <c r="M2241" s="5">
        <v>1.47</v>
      </c>
      <c r="N2241" s="5" t="s">
        <v>33</v>
      </c>
      <c r="O2241" s="5">
        <v>24</v>
      </c>
    </row>
    <row r="2242" spans="1:15" x14ac:dyDescent="0.2">
      <c r="A2242" s="5" t="s">
        <v>7319</v>
      </c>
      <c r="B2242" s="5" t="s">
        <v>7320</v>
      </c>
      <c r="C2242" s="5">
        <v>46</v>
      </c>
      <c r="D2242" s="5" t="s">
        <v>27</v>
      </c>
      <c r="E2242" s="5" t="s">
        <v>7321</v>
      </c>
      <c r="F2242" s="5">
        <v>-5175</v>
      </c>
      <c r="G2242" s="5" t="s">
        <v>29</v>
      </c>
      <c r="H2242" s="5" t="s">
        <v>144</v>
      </c>
      <c r="I2242" s="5">
        <v>148490.65</v>
      </c>
      <c r="J2242" s="5" t="s">
        <v>4073</v>
      </c>
      <c r="K2242" s="5" t="s">
        <v>62</v>
      </c>
      <c r="L2242" s="5" t="s">
        <v>73</v>
      </c>
      <c r="M2242" s="5">
        <v>2.52</v>
      </c>
      <c r="N2242" s="5" t="s">
        <v>33</v>
      </c>
      <c r="O2242" s="5">
        <v>16</v>
      </c>
    </row>
    <row r="2243" spans="1:15" x14ac:dyDescent="0.2">
      <c r="A2243" s="5" t="s">
        <v>7322</v>
      </c>
      <c r="B2243" s="5" t="s">
        <v>6723</v>
      </c>
      <c r="C2243" s="5">
        <v>47</v>
      </c>
      <c r="D2243" s="5" t="s">
        <v>17</v>
      </c>
      <c r="E2243" s="5" t="s">
        <v>7323</v>
      </c>
      <c r="F2243" s="5">
        <v>-6390</v>
      </c>
      <c r="G2243" s="5" t="s">
        <v>99</v>
      </c>
      <c r="H2243" s="5" t="s">
        <v>79</v>
      </c>
      <c r="I2243" s="5">
        <v>100551.17</v>
      </c>
      <c r="J2243" s="5" t="s">
        <v>7324</v>
      </c>
      <c r="K2243" s="5" t="s">
        <v>22</v>
      </c>
      <c r="L2243" s="5" t="s">
        <v>32</v>
      </c>
      <c r="M2243" s="5">
        <v>2.16</v>
      </c>
      <c r="N2243" s="5" t="s">
        <v>33</v>
      </c>
      <c r="O2243" s="5">
        <v>40</v>
      </c>
    </row>
    <row r="2244" spans="1:15" x14ac:dyDescent="0.2">
      <c r="A2244" s="5" t="s">
        <v>7325</v>
      </c>
      <c r="B2244" s="5" t="s">
        <v>59</v>
      </c>
      <c r="C2244" s="5">
        <v>39</v>
      </c>
      <c r="D2244" s="5" t="s">
        <v>50</v>
      </c>
      <c r="E2244" s="5" t="s">
        <v>7326</v>
      </c>
      <c r="F2244" s="5">
        <v>-9072</v>
      </c>
      <c r="G2244" s="5" t="s">
        <v>29</v>
      </c>
      <c r="H2244" s="5" t="s">
        <v>144</v>
      </c>
      <c r="I2244" s="5">
        <v>36285.67</v>
      </c>
      <c r="J2244" s="5" t="s">
        <v>1707</v>
      </c>
      <c r="K2244" s="5" t="s">
        <v>136</v>
      </c>
      <c r="L2244" s="5" t="s">
        <v>23</v>
      </c>
      <c r="M2244" s="5">
        <v>3.4</v>
      </c>
      <c r="N2244" s="5" t="s">
        <v>41</v>
      </c>
      <c r="O2244" s="5">
        <v>8</v>
      </c>
    </row>
    <row r="2245" spans="1:15" x14ac:dyDescent="0.2">
      <c r="A2245" s="5" t="s">
        <v>7327</v>
      </c>
      <c r="B2245" s="5" t="s">
        <v>7328</v>
      </c>
      <c r="C2245" s="5">
        <v>31</v>
      </c>
      <c r="D2245" s="5" t="s">
        <v>27</v>
      </c>
      <c r="E2245" s="5" t="s">
        <v>7329</v>
      </c>
      <c r="F2245" s="5">
        <v>-10229</v>
      </c>
      <c r="G2245" s="5" t="s">
        <v>116</v>
      </c>
      <c r="H2245" s="5" t="s">
        <v>53</v>
      </c>
      <c r="I2245" s="5">
        <v>135117.5</v>
      </c>
      <c r="J2245" s="5" t="s">
        <v>5866</v>
      </c>
      <c r="K2245" s="5" t="s">
        <v>40</v>
      </c>
      <c r="L2245" s="5" t="s">
        <v>32</v>
      </c>
      <c r="M2245" s="5">
        <v>2.56</v>
      </c>
      <c r="N2245" s="5" t="s">
        <v>57</v>
      </c>
      <c r="O2245" s="5">
        <v>14</v>
      </c>
    </row>
    <row r="2246" spans="1:15" x14ac:dyDescent="0.2">
      <c r="A2246" s="5" t="s">
        <v>7330</v>
      </c>
      <c r="B2246" s="5" t="s">
        <v>3179</v>
      </c>
      <c r="C2246" s="5">
        <v>64</v>
      </c>
      <c r="D2246" s="5" t="s">
        <v>27</v>
      </c>
      <c r="E2246" s="5" t="s">
        <v>7331</v>
      </c>
      <c r="F2246" s="5">
        <v>-9876</v>
      </c>
      <c r="G2246" s="5" t="s">
        <v>45</v>
      </c>
      <c r="H2246" s="5" t="s">
        <v>38</v>
      </c>
      <c r="I2246" s="5">
        <v>63083.41</v>
      </c>
      <c r="J2246" s="5" t="s">
        <v>5249</v>
      </c>
      <c r="K2246" s="5" t="s">
        <v>127</v>
      </c>
      <c r="L2246" s="5" t="s">
        <v>23</v>
      </c>
      <c r="M2246" s="5">
        <v>2.63</v>
      </c>
      <c r="N2246" s="5" t="s">
        <v>33</v>
      </c>
      <c r="O2246" s="5">
        <v>2</v>
      </c>
    </row>
    <row r="2247" spans="1:15" x14ac:dyDescent="0.2">
      <c r="A2247" s="5" t="s">
        <v>7332</v>
      </c>
      <c r="B2247" s="5" t="s">
        <v>7333</v>
      </c>
      <c r="C2247" s="5">
        <v>26</v>
      </c>
      <c r="D2247" s="5" t="s">
        <v>27</v>
      </c>
      <c r="E2247" s="5" t="s">
        <v>7334</v>
      </c>
      <c r="F2247" s="5">
        <v>-7070</v>
      </c>
      <c r="G2247" s="5" t="s">
        <v>45</v>
      </c>
      <c r="H2247" s="5" t="s">
        <v>30</v>
      </c>
      <c r="I2247" s="5">
        <v>74888.710000000006</v>
      </c>
      <c r="J2247" s="5" t="s">
        <v>7335</v>
      </c>
      <c r="K2247" s="5" t="s">
        <v>81</v>
      </c>
      <c r="L2247" s="5" t="s">
        <v>73</v>
      </c>
      <c r="M2247" s="5">
        <v>1.76</v>
      </c>
      <c r="N2247" s="5" t="s">
        <v>41</v>
      </c>
      <c r="O2247" s="5">
        <v>29</v>
      </c>
    </row>
    <row r="2248" spans="1:15" x14ac:dyDescent="0.2">
      <c r="A2248" s="5" t="s">
        <v>7336</v>
      </c>
      <c r="B2248" s="5" t="s">
        <v>871</v>
      </c>
      <c r="C2248" s="5">
        <v>48</v>
      </c>
      <c r="D2248" s="5" t="s">
        <v>27</v>
      </c>
      <c r="E2248" s="5" t="s">
        <v>7337</v>
      </c>
      <c r="F2248" s="5">
        <v>-7715</v>
      </c>
      <c r="G2248" s="5" t="s">
        <v>19</v>
      </c>
      <c r="H2248" s="5" t="s">
        <v>194</v>
      </c>
      <c r="I2248" s="5">
        <v>152638.65</v>
      </c>
      <c r="J2248" s="5" t="s">
        <v>4729</v>
      </c>
      <c r="K2248" s="5" t="s">
        <v>62</v>
      </c>
      <c r="L2248" s="5" t="s">
        <v>73</v>
      </c>
      <c r="M2248" s="5">
        <v>2.14</v>
      </c>
      <c r="N2248" s="5" t="s">
        <v>41</v>
      </c>
      <c r="O2248" s="5">
        <v>27</v>
      </c>
    </row>
    <row r="2249" spans="1:15" x14ac:dyDescent="0.2">
      <c r="A2249" s="5" t="s">
        <v>7338</v>
      </c>
      <c r="B2249" s="5" t="s">
        <v>7339</v>
      </c>
      <c r="C2249" s="5">
        <v>40</v>
      </c>
      <c r="D2249" s="5" t="s">
        <v>27</v>
      </c>
      <c r="E2249" s="5" t="s">
        <v>7340</v>
      </c>
      <c r="F2249" s="5">
        <v>-10625</v>
      </c>
      <c r="G2249" s="5" t="s">
        <v>37</v>
      </c>
      <c r="H2249" s="5" t="s">
        <v>66</v>
      </c>
      <c r="I2249" s="5">
        <v>53912.44</v>
      </c>
      <c r="J2249" s="5" t="s">
        <v>764</v>
      </c>
      <c r="K2249" s="5" t="s">
        <v>55</v>
      </c>
      <c r="L2249" s="5" t="s">
        <v>23</v>
      </c>
      <c r="M2249" s="5">
        <v>4.87</v>
      </c>
      <c r="N2249" s="5" t="s">
        <v>74</v>
      </c>
      <c r="O2249" s="5">
        <v>26</v>
      </c>
    </row>
    <row r="2250" spans="1:15" x14ac:dyDescent="0.2">
      <c r="A2250" s="5" t="s">
        <v>7341</v>
      </c>
      <c r="B2250" s="5" t="s">
        <v>7342</v>
      </c>
      <c r="C2250" s="5">
        <v>26</v>
      </c>
      <c r="D2250" s="5" t="s">
        <v>17</v>
      </c>
      <c r="E2250" s="5" t="s">
        <v>7343</v>
      </c>
      <c r="F2250" s="5">
        <v>-6799</v>
      </c>
      <c r="G2250" s="5" t="s">
        <v>94</v>
      </c>
      <c r="H2250" s="5" t="s">
        <v>38</v>
      </c>
      <c r="I2250" s="5">
        <v>131028.28</v>
      </c>
      <c r="J2250" s="5" t="s">
        <v>2098</v>
      </c>
      <c r="K2250" s="5" t="s">
        <v>62</v>
      </c>
      <c r="L2250" s="5" t="s">
        <v>32</v>
      </c>
      <c r="M2250" s="5">
        <v>1.94</v>
      </c>
      <c r="N2250" s="5" t="s">
        <v>74</v>
      </c>
      <c r="O2250" s="5">
        <v>26</v>
      </c>
    </row>
    <row r="2251" spans="1:15" x14ac:dyDescent="0.2">
      <c r="A2251" s="5" t="s">
        <v>7344</v>
      </c>
      <c r="B2251" s="5" t="s">
        <v>7345</v>
      </c>
      <c r="C2251" s="5">
        <v>57</v>
      </c>
      <c r="D2251" s="5" t="s">
        <v>27</v>
      </c>
      <c r="E2251" s="5" t="s">
        <v>7346</v>
      </c>
      <c r="F2251" s="5">
        <v>-10443</v>
      </c>
      <c r="G2251" s="5" t="s">
        <v>52</v>
      </c>
      <c r="H2251" s="5" t="s">
        <v>79</v>
      </c>
      <c r="I2251" s="5">
        <v>139172.63</v>
      </c>
      <c r="J2251" s="5" t="s">
        <v>4630</v>
      </c>
      <c r="K2251" s="5" t="s">
        <v>22</v>
      </c>
      <c r="L2251" s="5" t="s">
        <v>23</v>
      </c>
      <c r="M2251" s="5">
        <v>1.36</v>
      </c>
      <c r="N2251" s="5" t="s">
        <v>74</v>
      </c>
      <c r="O2251" s="5">
        <v>29</v>
      </c>
    </row>
    <row r="2252" spans="1:15" x14ac:dyDescent="0.2">
      <c r="A2252" s="5" t="s">
        <v>7347</v>
      </c>
      <c r="B2252" s="5" t="s">
        <v>7348</v>
      </c>
      <c r="C2252" s="5">
        <v>30</v>
      </c>
      <c r="D2252" s="5" t="s">
        <v>17</v>
      </c>
      <c r="E2252" s="5" t="s">
        <v>7349</v>
      </c>
      <c r="F2252" s="5">
        <v>-7761</v>
      </c>
      <c r="G2252" s="5" t="s">
        <v>94</v>
      </c>
      <c r="H2252" s="5" t="s">
        <v>66</v>
      </c>
      <c r="I2252" s="5">
        <v>173045.62</v>
      </c>
      <c r="J2252" s="5" t="s">
        <v>771</v>
      </c>
      <c r="K2252" s="5" t="s">
        <v>47</v>
      </c>
      <c r="L2252" s="5" t="s">
        <v>23</v>
      </c>
      <c r="M2252" s="5">
        <v>4.43</v>
      </c>
      <c r="N2252" s="5" t="s">
        <v>57</v>
      </c>
      <c r="O2252" s="5">
        <v>19</v>
      </c>
    </row>
    <row r="2253" spans="1:15" x14ac:dyDescent="0.2">
      <c r="A2253" s="5" t="s">
        <v>7350</v>
      </c>
      <c r="B2253" s="5" t="s">
        <v>43</v>
      </c>
      <c r="C2253" s="5">
        <v>27</v>
      </c>
      <c r="D2253" s="5" t="s">
        <v>17</v>
      </c>
      <c r="E2253" s="5" t="s">
        <v>7351</v>
      </c>
      <c r="F2253" s="5">
        <v>-6133</v>
      </c>
      <c r="G2253" s="5" t="s">
        <v>37</v>
      </c>
      <c r="H2253" s="5" t="s">
        <v>173</v>
      </c>
      <c r="I2253" s="5">
        <v>147210.92000000001</v>
      </c>
      <c r="J2253" s="5" t="s">
        <v>6613</v>
      </c>
      <c r="K2253" s="5" t="s">
        <v>118</v>
      </c>
      <c r="L2253" s="5" t="s">
        <v>32</v>
      </c>
      <c r="M2253" s="5">
        <v>3.56</v>
      </c>
      <c r="N2253" s="5" t="s">
        <v>41</v>
      </c>
      <c r="O2253" s="5">
        <v>10</v>
      </c>
    </row>
    <row r="2254" spans="1:15" x14ac:dyDescent="0.2">
      <c r="A2254" s="5" t="s">
        <v>7352</v>
      </c>
      <c r="B2254" s="5" t="s">
        <v>76</v>
      </c>
      <c r="C2254" s="5">
        <v>52</v>
      </c>
      <c r="D2254" s="5" t="s">
        <v>17</v>
      </c>
      <c r="E2254" s="5" t="s">
        <v>7353</v>
      </c>
      <c r="F2254" s="5">
        <v>-10447</v>
      </c>
      <c r="G2254" s="5" t="s">
        <v>52</v>
      </c>
      <c r="H2254" s="5" t="s">
        <v>20</v>
      </c>
      <c r="I2254" s="5">
        <v>53080.68</v>
      </c>
      <c r="J2254" s="5" t="s">
        <v>5215</v>
      </c>
      <c r="K2254" s="5" t="s">
        <v>22</v>
      </c>
      <c r="L2254" s="5" t="s">
        <v>32</v>
      </c>
      <c r="M2254" s="5">
        <v>2.66</v>
      </c>
      <c r="N2254" s="5" t="s">
        <v>33</v>
      </c>
      <c r="O2254" s="5">
        <v>24</v>
      </c>
    </row>
    <row r="2255" spans="1:15" x14ac:dyDescent="0.2">
      <c r="A2255" s="5" t="s">
        <v>7354</v>
      </c>
      <c r="B2255" s="5" t="s">
        <v>1913</v>
      </c>
      <c r="C2255" s="5">
        <v>51</v>
      </c>
      <c r="D2255" s="5" t="s">
        <v>17</v>
      </c>
      <c r="E2255" s="5" t="s">
        <v>7355</v>
      </c>
      <c r="F2255" s="5">
        <v>-3600</v>
      </c>
      <c r="G2255" s="5" t="s">
        <v>37</v>
      </c>
      <c r="H2255" s="5" t="s">
        <v>20</v>
      </c>
      <c r="I2255" s="5">
        <v>116253.31</v>
      </c>
      <c r="J2255" s="5" t="s">
        <v>4430</v>
      </c>
      <c r="K2255" s="5" t="s">
        <v>136</v>
      </c>
      <c r="L2255" s="5" t="s">
        <v>56</v>
      </c>
      <c r="M2255" s="5">
        <v>4.84</v>
      </c>
      <c r="N2255" s="5" t="s">
        <v>57</v>
      </c>
      <c r="O2255" s="5">
        <v>38</v>
      </c>
    </row>
    <row r="2256" spans="1:15" x14ac:dyDescent="0.2">
      <c r="A2256" s="5" t="s">
        <v>7356</v>
      </c>
      <c r="B2256" s="5" t="s">
        <v>874</v>
      </c>
      <c r="C2256" s="5">
        <v>22</v>
      </c>
      <c r="D2256" s="5" t="s">
        <v>50</v>
      </c>
      <c r="E2256" s="5" t="s">
        <v>7357</v>
      </c>
      <c r="F2256" s="5">
        <v>-3912</v>
      </c>
      <c r="G2256" s="5" t="s">
        <v>29</v>
      </c>
      <c r="H2256" s="5" t="s">
        <v>71</v>
      </c>
      <c r="I2256" s="5">
        <v>46029.65</v>
      </c>
      <c r="J2256" s="5" t="s">
        <v>4194</v>
      </c>
      <c r="K2256" s="5" t="s">
        <v>81</v>
      </c>
      <c r="L2256" s="5" t="s">
        <v>73</v>
      </c>
      <c r="M2256" s="5">
        <v>2.5299999999999998</v>
      </c>
      <c r="N2256" s="5" t="s">
        <v>74</v>
      </c>
      <c r="O2256" s="5">
        <v>6</v>
      </c>
    </row>
    <row r="2257" spans="1:15" x14ac:dyDescent="0.2">
      <c r="A2257" s="5" t="s">
        <v>7358</v>
      </c>
      <c r="B2257" s="5" t="s">
        <v>5225</v>
      </c>
      <c r="C2257" s="5">
        <v>37</v>
      </c>
      <c r="D2257" s="5" t="s">
        <v>27</v>
      </c>
      <c r="E2257" s="5" t="s">
        <v>7359</v>
      </c>
      <c r="F2257" s="5">
        <v>-8308</v>
      </c>
      <c r="G2257" s="5" t="s">
        <v>116</v>
      </c>
      <c r="H2257" s="5" t="s">
        <v>53</v>
      </c>
      <c r="I2257" s="5">
        <v>141060.9</v>
      </c>
      <c r="J2257" s="5" t="s">
        <v>4335</v>
      </c>
      <c r="K2257" s="5" t="s">
        <v>40</v>
      </c>
      <c r="L2257" s="5" t="s">
        <v>32</v>
      </c>
      <c r="M2257" s="5">
        <v>4.84</v>
      </c>
      <c r="N2257" s="5" t="s">
        <v>57</v>
      </c>
      <c r="O2257" s="5">
        <v>34</v>
      </c>
    </row>
    <row r="2258" spans="1:15" x14ac:dyDescent="0.2">
      <c r="A2258" s="5" t="s">
        <v>7360</v>
      </c>
      <c r="B2258" s="5" t="s">
        <v>3772</v>
      </c>
      <c r="C2258" s="5">
        <v>43</v>
      </c>
      <c r="D2258" s="5" t="s">
        <v>17</v>
      </c>
      <c r="E2258" s="5" t="s">
        <v>7361</v>
      </c>
      <c r="F2258" s="5">
        <v>-9964</v>
      </c>
      <c r="G2258" s="5" t="s">
        <v>116</v>
      </c>
      <c r="H2258" s="5" t="s">
        <v>20</v>
      </c>
      <c r="I2258" s="5">
        <v>132830.13</v>
      </c>
      <c r="J2258" s="5" t="s">
        <v>1677</v>
      </c>
      <c r="K2258" s="5" t="s">
        <v>40</v>
      </c>
      <c r="L2258" s="5" t="s">
        <v>56</v>
      </c>
      <c r="M2258" s="5">
        <v>1.02</v>
      </c>
      <c r="N2258" s="5" t="s">
        <v>41</v>
      </c>
      <c r="O2258" s="5">
        <v>35</v>
      </c>
    </row>
    <row r="2259" spans="1:15" x14ac:dyDescent="0.2">
      <c r="A2259" s="5" t="s">
        <v>7362</v>
      </c>
      <c r="B2259" s="5" t="s">
        <v>2221</v>
      </c>
      <c r="C2259" s="5">
        <v>62</v>
      </c>
      <c r="D2259" s="5" t="s">
        <v>27</v>
      </c>
      <c r="E2259" s="5" t="s">
        <v>7363</v>
      </c>
      <c r="F2259" s="5">
        <v>-7200</v>
      </c>
      <c r="G2259" s="5" t="s">
        <v>19</v>
      </c>
      <c r="H2259" s="5" t="s">
        <v>53</v>
      </c>
      <c r="I2259" s="5">
        <v>47549.2</v>
      </c>
      <c r="J2259" s="5" t="s">
        <v>313</v>
      </c>
      <c r="K2259" s="5" t="s">
        <v>118</v>
      </c>
      <c r="L2259" s="5" t="s">
        <v>23</v>
      </c>
      <c r="M2259" s="5">
        <v>3.2</v>
      </c>
      <c r="N2259" s="5" t="s">
        <v>24</v>
      </c>
      <c r="O2259" s="5">
        <v>10</v>
      </c>
    </row>
    <row r="2260" spans="1:15" x14ac:dyDescent="0.2">
      <c r="A2260" s="5" t="s">
        <v>7364</v>
      </c>
      <c r="B2260" s="5" t="s">
        <v>2919</v>
      </c>
      <c r="C2260" s="5">
        <v>58</v>
      </c>
      <c r="D2260" s="5" t="s">
        <v>17</v>
      </c>
      <c r="E2260" s="5" t="s">
        <v>7365</v>
      </c>
      <c r="F2260" s="5">
        <v>-8995</v>
      </c>
      <c r="G2260" s="5" t="s">
        <v>29</v>
      </c>
      <c r="H2260" s="5" t="s">
        <v>144</v>
      </c>
      <c r="I2260" s="5">
        <v>56518.37</v>
      </c>
      <c r="J2260" s="5" t="s">
        <v>2825</v>
      </c>
      <c r="K2260" s="5" t="s">
        <v>62</v>
      </c>
      <c r="L2260" s="5" t="s">
        <v>32</v>
      </c>
      <c r="M2260" s="5">
        <v>3.2</v>
      </c>
      <c r="N2260" s="5" t="s">
        <v>24</v>
      </c>
      <c r="O2260" s="5">
        <v>36</v>
      </c>
    </row>
    <row r="2261" spans="1:15" x14ac:dyDescent="0.2">
      <c r="A2261" s="5" t="s">
        <v>7366</v>
      </c>
      <c r="B2261" s="5" t="s">
        <v>824</v>
      </c>
      <c r="C2261" s="5">
        <v>51</v>
      </c>
      <c r="D2261" s="5" t="s">
        <v>27</v>
      </c>
      <c r="E2261" s="5" t="s">
        <v>7367</v>
      </c>
      <c r="F2261" s="5">
        <v>-10702</v>
      </c>
      <c r="G2261" s="5" t="s">
        <v>78</v>
      </c>
      <c r="H2261" s="5" t="s">
        <v>71</v>
      </c>
      <c r="I2261" s="5">
        <v>146437.71</v>
      </c>
      <c r="J2261" s="5" t="s">
        <v>4831</v>
      </c>
      <c r="K2261" s="5" t="s">
        <v>22</v>
      </c>
      <c r="L2261" s="5" t="s">
        <v>32</v>
      </c>
      <c r="M2261" s="5">
        <v>3.73</v>
      </c>
      <c r="N2261" s="5" t="s">
        <v>41</v>
      </c>
      <c r="O2261" s="5">
        <v>0</v>
      </c>
    </row>
    <row r="2262" spans="1:15" x14ac:dyDescent="0.2">
      <c r="A2262" s="5" t="s">
        <v>7368</v>
      </c>
      <c r="B2262" s="5" t="s">
        <v>7369</v>
      </c>
      <c r="C2262" s="5">
        <v>59</v>
      </c>
      <c r="D2262" s="5" t="s">
        <v>27</v>
      </c>
      <c r="E2262" s="5" t="s">
        <v>7370</v>
      </c>
      <c r="F2262" s="5">
        <v>-6205</v>
      </c>
      <c r="G2262" s="5" t="s">
        <v>94</v>
      </c>
      <c r="H2262" s="5" t="s">
        <v>20</v>
      </c>
      <c r="I2262" s="5">
        <v>147623.25</v>
      </c>
      <c r="J2262" s="5" t="s">
        <v>7335</v>
      </c>
      <c r="K2262" s="5" t="s">
        <v>118</v>
      </c>
      <c r="L2262" s="5" t="s">
        <v>56</v>
      </c>
      <c r="M2262" s="5">
        <v>4.68</v>
      </c>
      <c r="N2262" s="5" t="s">
        <v>41</v>
      </c>
      <c r="O2262" s="5">
        <v>37</v>
      </c>
    </row>
    <row r="2263" spans="1:15" x14ac:dyDescent="0.2">
      <c r="A2263" s="5" t="s">
        <v>7371</v>
      </c>
      <c r="B2263" s="5" t="s">
        <v>7372</v>
      </c>
      <c r="C2263" s="5">
        <v>24</v>
      </c>
      <c r="D2263" s="5" t="s">
        <v>50</v>
      </c>
      <c r="E2263" s="5" t="s">
        <v>7373</v>
      </c>
      <c r="F2263" s="5">
        <v>-10492</v>
      </c>
      <c r="G2263" s="5" t="s">
        <v>99</v>
      </c>
      <c r="H2263" s="5" t="s">
        <v>194</v>
      </c>
      <c r="I2263" s="5">
        <v>108168.02</v>
      </c>
      <c r="J2263" s="5" t="s">
        <v>4729</v>
      </c>
      <c r="K2263" s="5" t="s">
        <v>55</v>
      </c>
      <c r="L2263" s="5" t="s">
        <v>56</v>
      </c>
      <c r="M2263" s="5">
        <v>2.97</v>
      </c>
      <c r="N2263" s="5" t="s">
        <v>33</v>
      </c>
      <c r="O2263" s="5">
        <v>34</v>
      </c>
    </row>
    <row r="2264" spans="1:15" x14ac:dyDescent="0.2">
      <c r="A2264" s="5" t="s">
        <v>7374</v>
      </c>
      <c r="B2264" s="5" t="s">
        <v>7375</v>
      </c>
      <c r="C2264" s="5">
        <v>65</v>
      </c>
      <c r="D2264" s="5" t="s">
        <v>27</v>
      </c>
      <c r="E2264" s="5" t="s">
        <v>7376</v>
      </c>
      <c r="F2264" s="5">
        <v>-3044</v>
      </c>
      <c r="G2264" s="5" t="s">
        <v>94</v>
      </c>
      <c r="H2264" s="5" t="s">
        <v>194</v>
      </c>
      <c r="I2264" s="5">
        <v>132613.66</v>
      </c>
      <c r="J2264" s="5" t="s">
        <v>7377</v>
      </c>
      <c r="K2264" s="5" t="s">
        <v>62</v>
      </c>
      <c r="L2264" s="5" t="s">
        <v>56</v>
      </c>
      <c r="M2264" s="5">
        <v>2.27</v>
      </c>
      <c r="N2264" s="5" t="s">
        <v>24</v>
      </c>
      <c r="O2264" s="5">
        <v>27</v>
      </c>
    </row>
    <row r="2265" spans="1:15" x14ac:dyDescent="0.2">
      <c r="A2265" s="5" t="s">
        <v>7378</v>
      </c>
      <c r="B2265" s="5" t="s">
        <v>6710</v>
      </c>
      <c r="C2265" s="5">
        <v>45</v>
      </c>
      <c r="D2265" s="5" t="s">
        <v>17</v>
      </c>
      <c r="E2265" s="5" t="s">
        <v>7379</v>
      </c>
      <c r="F2265" s="5">
        <v>-10534</v>
      </c>
      <c r="G2265" s="5" t="s">
        <v>78</v>
      </c>
      <c r="H2265" s="5" t="s">
        <v>20</v>
      </c>
      <c r="I2265" s="5">
        <v>49929.62</v>
      </c>
      <c r="J2265" s="5" t="s">
        <v>2143</v>
      </c>
      <c r="K2265" s="5" t="s">
        <v>81</v>
      </c>
      <c r="L2265" s="5" t="s">
        <v>56</v>
      </c>
      <c r="M2265" s="5">
        <v>2.91</v>
      </c>
      <c r="N2265" s="5" t="s">
        <v>33</v>
      </c>
      <c r="O2265" s="5">
        <v>0</v>
      </c>
    </row>
    <row r="2266" spans="1:15" x14ac:dyDescent="0.2">
      <c r="A2266" s="5" t="s">
        <v>7380</v>
      </c>
      <c r="B2266" s="5" t="s">
        <v>2461</v>
      </c>
      <c r="C2266" s="5">
        <v>41</v>
      </c>
      <c r="D2266" s="5" t="s">
        <v>50</v>
      </c>
      <c r="E2266" s="5" t="s">
        <v>7381</v>
      </c>
      <c r="F2266" s="5">
        <v>-4649</v>
      </c>
      <c r="G2266" s="5" t="s">
        <v>45</v>
      </c>
      <c r="H2266" s="5" t="s">
        <v>53</v>
      </c>
      <c r="I2266" s="5">
        <v>98432.18</v>
      </c>
      <c r="J2266" s="5" t="s">
        <v>3077</v>
      </c>
      <c r="K2266" s="5" t="s">
        <v>104</v>
      </c>
      <c r="L2266" s="5" t="s">
        <v>32</v>
      </c>
      <c r="M2266" s="5">
        <v>1.23</v>
      </c>
      <c r="N2266" s="5" t="s">
        <v>24</v>
      </c>
      <c r="O2266" s="5">
        <v>24</v>
      </c>
    </row>
    <row r="2267" spans="1:15" x14ac:dyDescent="0.2">
      <c r="A2267" s="5" t="s">
        <v>7382</v>
      </c>
      <c r="B2267" s="5" t="s">
        <v>7383</v>
      </c>
      <c r="C2267" s="5">
        <v>44</v>
      </c>
      <c r="D2267" s="5" t="s">
        <v>27</v>
      </c>
      <c r="E2267" s="5" t="s">
        <v>7384</v>
      </c>
      <c r="F2267" s="5">
        <v>-5937</v>
      </c>
      <c r="G2267" s="5" t="s">
        <v>45</v>
      </c>
      <c r="H2267" s="5" t="s">
        <v>38</v>
      </c>
      <c r="I2267" s="5">
        <v>167025.47</v>
      </c>
      <c r="J2267" s="5" t="s">
        <v>5908</v>
      </c>
      <c r="K2267" s="5" t="s">
        <v>22</v>
      </c>
      <c r="L2267" s="5" t="s">
        <v>56</v>
      </c>
      <c r="M2267" s="5">
        <v>4.01</v>
      </c>
      <c r="N2267" s="5" t="s">
        <v>33</v>
      </c>
      <c r="O2267" s="5">
        <v>2</v>
      </c>
    </row>
    <row r="2268" spans="1:15" x14ac:dyDescent="0.2">
      <c r="A2268" s="5" t="s">
        <v>7385</v>
      </c>
      <c r="B2268" s="5" t="s">
        <v>2398</v>
      </c>
      <c r="C2268" s="5">
        <v>36</v>
      </c>
      <c r="D2268" s="5" t="s">
        <v>50</v>
      </c>
      <c r="E2268" s="5" t="s">
        <v>7386</v>
      </c>
      <c r="F2268" s="5">
        <v>-7885</v>
      </c>
      <c r="G2268" s="5" t="s">
        <v>78</v>
      </c>
      <c r="H2268" s="5" t="s">
        <v>53</v>
      </c>
      <c r="I2268" s="5">
        <v>74405.63</v>
      </c>
      <c r="J2268" s="5" t="s">
        <v>7387</v>
      </c>
      <c r="K2268" s="5" t="s">
        <v>40</v>
      </c>
      <c r="L2268" s="5" t="s">
        <v>73</v>
      </c>
      <c r="M2268" s="5">
        <v>1.49</v>
      </c>
      <c r="N2268" s="5" t="s">
        <v>33</v>
      </c>
      <c r="O2268" s="5">
        <v>35</v>
      </c>
    </row>
    <row r="2269" spans="1:15" x14ac:dyDescent="0.2">
      <c r="A2269" s="5" t="s">
        <v>7388</v>
      </c>
      <c r="B2269" s="5" t="s">
        <v>4339</v>
      </c>
      <c r="C2269" s="5">
        <v>62</v>
      </c>
      <c r="D2269" s="5" t="s">
        <v>17</v>
      </c>
      <c r="E2269" s="5" t="s">
        <v>7389</v>
      </c>
      <c r="F2269" s="5">
        <v>-7255</v>
      </c>
      <c r="G2269" s="5" t="s">
        <v>99</v>
      </c>
      <c r="H2269" s="5" t="s">
        <v>66</v>
      </c>
      <c r="I2269" s="5">
        <v>139882.81</v>
      </c>
      <c r="J2269" s="5" t="s">
        <v>3083</v>
      </c>
      <c r="K2269" s="5" t="s">
        <v>104</v>
      </c>
      <c r="L2269" s="5" t="s">
        <v>32</v>
      </c>
      <c r="M2269" s="5">
        <v>1.78</v>
      </c>
      <c r="N2269" s="5" t="s">
        <v>41</v>
      </c>
      <c r="O2269" s="5">
        <v>27</v>
      </c>
    </row>
    <row r="2270" spans="1:15" x14ac:dyDescent="0.2">
      <c r="A2270" s="5" t="s">
        <v>7390</v>
      </c>
      <c r="B2270" s="5" t="s">
        <v>7391</v>
      </c>
      <c r="C2270" s="5">
        <v>38</v>
      </c>
      <c r="D2270" s="5" t="s">
        <v>27</v>
      </c>
      <c r="E2270" s="5" t="s">
        <v>7392</v>
      </c>
      <c r="F2270" s="5">
        <v>-8764</v>
      </c>
      <c r="G2270" s="5" t="s">
        <v>78</v>
      </c>
      <c r="H2270" s="5" t="s">
        <v>20</v>
      </c>
      <c r="I2270" s="5">
        <v>68477.289999999994</v>
      </c>
      <c r="J2270" s="5" t="s">
        <v>718</v>
      </c>
      <c r="K2270" s="5" t="s">
        <v>47</v>
      </c>
      <c r="L2270" s="5" t="s">
        <v>56</v>
      </c>
      <c r="M2270" s="5">
        <v>3.7</v>
      </c>
      <c r="N2270" s="5" t="s">
        <v>24</v>
      </c>
      <c r="O2270" s="5">
        <v>21</v>
      </c>
    </row>
    <row r="2271" spans="1:15" x14ac:dyDescent="0.2">
      <c r="A2271" s="5" t="s">
        <v>7393</v>
      </c>
      <c r="B2271" s="5" t="s">
        <v>978</v>
      </c>
      <c r="C2271" s="5">
        <v>35</v>
      </c>
      <c r="D2271" s="5" t="s">
        <v>27</v>
      </c>
      <c r="E2271" s="5" t="s">
        <v>7394</v>
      </c>
      <c r="F2271" s="5">
        <v>-6124</v>
      </c>
      <c r="G2271" s="5" t="s">
        <v>94</v>
      </c>
      <c r="H2271" s="5" t="s">
        <v>144</v>
      </c>
      <c r="I2271" s="5">
        <v>36001.31</v>
      </c>
      <c r="J2271" s="5" t="s">
        <v>4880</v>
      </c>
      <c r="K2271" s="5" t="s">
        <v>127</v>
      </c>
      <c r="L2271" s="5" t="s">
        <v>73</v>
      </c>
      <c r="M2271" s="5">
        <v>1.57</v>
      </c>
      <c r="N2271" s="5" t="s">
        <v>24</v>
      </c>
      <c r="O2271" s="5">
        <v>16</v>
      </c>
    </row>
    <row r="2272" spans="1:15" x14ac:dyDescent="0.2">
      <c r="A2272" s="5" t="s">
        <v>7395</v>
      </c>
      <c r="B2272" s="5" t="s">
        <v>902</v>
      </c>
      <c r="C2272" s="5">
        <v>50</v>
      </c>
      <c r="D2272" s="5" t="s">
        <v>27</v>
      </c>
      <c r="E2272" s="5" t="s">
        <v>7396</v>
      </c>
      <c r="F2272" s="5">
        <v>-5517</v>
      </c>
      <c r="G2272" s="5" t="s">
        <v>99</v>
      </c>
      <c r="H2272" s="5" t="s">
        <v>71</v>
      </c>
      <c r="I2272" s="5">
        <v>126677.08</v>
      </c>
      <c r="J2272" s="5" t="s">
        <v>647</v>
      </c>
      <c r="K2272" s="5" t="s">
        <v>118</v>
      </c>
      <c r="L2272" s="5" t="s">
        <v>32</v>
      </c>
      <c r="M2272" s="5">
        <v>3.13</v>
      </c>
      <c r="N2272" s="5" t="s">
        <v>33</v>
      </c>
      <c r="O2272" s="5">
        <v>25</v>
      </c>
    </row>
    <row r="2273" spans="1:15" x14ac:dyDescent="0.2">
      <c r="A2273" s="5" t="s">
        <v>7397</v>
      </c>
      <c r="B2273" s="5" t="s">
        <v>4125</v>
      </c>
      <c r="C2273" s="5">
        <v>27</v>
      </c>
      <c r="D2273" s="5" t="s">
        <v>27</v>
      </c>
      <c r="E2273" s="5" t="s">
        <v>7398</v>
      </c>
      <c r="F2273" s="5">
        <v>-11427</v>
      </c>
      <c r="G2273" s="5" t="s">
        <v>45</v>
      </c>
      <c r="H2273" s="5" t="s">
        <v>194</v>
      </c>
      <c r="I2273" s="5">
        <v>102387.3</v>
      </c>
      <c r="J2273" s="5" t="s">
        <v>1504</v>
      </c>
      <c r="K2273" s="5" t="s">
        <v>136</v>
      </c>
      <c r="L2273" s="5" t="s">
        <v>73</v>
      </c>
      <c r="M2273" s="5">
        <v>4.01</v>
      </c>
      <c r="N2273" s="5" t="s">
        <v>74</v>
      </c>
      <c r="O2273" s="5">
        <v>30</v>
      </c>
    </row>
    <row r="2274" spans="1:15" x14ac:dyDescent="0.2">
      <c r="A2274" s="5" t="s">
        <v>7399</v>
      </c>
      <c r="B2274" s="5" t="s">
        <v>7400</v>
      </c>
      <c r="C2274" s="5">
        <v>64</v>
      </c>
      <c r="D2274" s="5" t="s">
        <v>50</v>
      </c>
      <c r="E2274" s="5" t="s">
        <v>7401</v>
      </c>
      <c r="F2274" s="5">
        <v>-8309</v>
      </c>
      <c r="G2274" s="5" t="s">
        <v>116</v>
      </c>
      <c r="H2274" s="5" t="s">
        <v>173</v>
      </c>
      <c r="I2274" s="5">
        <v>157401.82999999999</v>
      </c>
      <c r="J2274" s="5" t="s">
        <v>2889</v>
      </c>
      <c r="K2274" s="5" t="s">
        <v>81</v>
      </c>
      <c r="L2274" s="5" t="s">
        <v>73</v>
      </c>
      <c r="M2274" s="5">
        <v>3.91</v>
      </c>
      <c r="N2274" s="5" t="s">
        <v>24</v>
      </c>
      <c r="O2274" s="5">
        <v>6</v>
      </c>
    </row>
    <row r="2275" spans="1:15" x14ac:dyDescent="0.2">
      <c r="A2275" s="5" t="s">
        <v>7402</v>
      </c>
      <c r="B2275" s="5" t="s">
        <v>5948</v>
      </c>
      <c r="C2275" s="5">
        <v>64</v>
      </c>
      <c r="D2275" s="5" t="s">
        <v>17</v>
      </c>
      <c r="E2275" s="5" t="s">
        <v>7403</v>
      </c>
      <c r="F2275" s="5">
        <v>-4577</v>
      </c>
      <c r="G2275" s="5" t="s">
        <v>29</v>
      </c>
      <c r="H2275" s="5" t="s">
        <v>194</v>
      </c>
      <c r="I2275" s="5">
        <v>39367.03</v>
      </c>
      <c r="J2275" s="5" t="s">
        <v>7404</v>
      </c>
      <c r="K2275" s="5" t="s">
        <v>55</v>
      </c>
      <c r="L2275" s="5" t="s">
        <v>56</v>
      </c>
      <c r="M2275" s="5">
        <v>1.79</v>
      </c>
      <c r="N2275" s="5" t="s">
        <v>57</v>
      </c>
      <c r="O2275" s="5">
        <v>27</v>
      </c>
    </row>
    <row r="2276" spans="1:15" x14ac:dyDescent="0.2">
      <c r="A2276" s="5" t="s">
        <v>7405</v>
      </c>
      <c r="B2276" s="5" t="s">
        <v>7406</v>
      </c>
      <c r="C2276" s="5">
        <v>45</v>
      </c>
      <c r="D2276" s="5" t="s">
        <v>17</v>
      </c>
      <c r="E2276" s="5" t="s">
        <v>7407</v>
      </c>
      <c r="F2276" s="5">
        <v>-4486</v>
      </c>
      <c r="G2276" s="5" t="s">
        <v>85</v>
      </c>
      <c r="H2276" s="5" t="s">
        <v>20</v>
      </c>
      <c r="I2276" s="5">
        <v>65940.78</v>
      </c>
      <c r="J2276" s="5" t="s">
        <v>7408</v>
      </c>
      <c r="K2276" s="5" t="s">
        <v>127</v>
      </c>
      <c r="L2276" s="5" t="s">
        <v>23</v>
      </c>
      <c r="M2276" s="5">
        <v>1.88</v>
      </c>
      <c r="N2276" s="5" t="s">
        <v>41</v>
      </c>
      <c r="O2276" s="5">
        <v>39</v>
      </c>
    </row>
    <row r="2277" spans="1:15" x14ac:dyDescent="0.2">
      <c r="A2277" s="5" t="s">
        <v>7409</v>
      </c>
      <c r="B2277" s="5" t="s">
        <v>7410</v>
      </c>
      <c r="C2277" s="5">
        <v>65</v>
      </c>
      <c r="D2277" s="5" t="s">
        <v>17</v>
      </c>
      <c r="E2277" s="5" t="s">
        <v>7411</v>
      </c>
      <c r="F2277" s="5">
        <v>-5674</v>
      </c>
      <c r="G2277" s="5" t="s">
        <v>19</v>
      </c>
      <c r="H2277" s="5" t="s">
        <v>173</v>
      </c>
      <c r="I2277" s="5">
        <v>38314.300000000003</v>
      </c>
      <c r="J2277" s="5" t="s">
        <v>2296</v>
      </c>
      <c r="K2277" s="5" t="s">
        <v>136</v>
      </c>
      <c r="L2277" s="5" t="s">
        <v>73</v>
      </c>
      <c r="M2277" s="5">
        <v>4.03</v>
      </c>
      <c r="N2277" s="5" t="s">
        <v>41</v>
      </c>
      <c r="O2277" s="5">
        <v>22</v>
      </c>
    </row>
    <row r="2278" spans="1:15" x14ac:dyDescent="0.2">
      <c r="A2278" s="5" t="s">
        <v>7412</v>
      </c>
      <c r="B2278" s="5" t="s">
        <v>3315</v>
      </c>
      <c r="C2278" s="5">
        <v>27</v>
      </c>
      <c r="D2278" s="5" t="s">
        <v>17</v>
      </c>
      <c r="E2278" s="5" t="s">
        <v>7413</v>
      </c>
      <c r="F2278" s="5">
        <v>-4166</v>
      </c>
      <c r="G2278" s="5" t="s">
        <v>37</v>
      </c>
      <c r="H2278" s="5" t="s">
        <v>144</v>
      </c>
      <c r="I2278" s="5">
        <v>92437.77</v>
      </c>
      <c r="J2278" s="5" t="s">
        <v>7414</v>
      </c>
      <c r="K2278" s="5" t="s">
        <v>118</v>
      </c>
      <c r="L2278" s="5" t="s">
        <v>56</v>
      </c>
      <c r="M2278" s="5">
        <v>3.55</v>
      </c>
      <c r="N2278" s="5" t="s">
        <v>74</v>
      </c>
      <c r="O2278" s="5">
        <v>25</v>
      </c>
    </row>
    <row r="2279" spans="1:15" x14ac:dyDescent="0.2">
      <c r="A2279" s="5" t="s">
        <v>7415</v>
      </c>
      <c r="B2279" s="5" t="s">
        <v>3712</v>
      </c>
      <c r="C2279" s="5">
        <v>36</v>
      </c>
      <c r="D2279" s="5" t="s">
        <v>50</v>
      </c>
      <c r="E2279" s="5" t="s">
        <v>7416</v>
      </c>
      <c r="F2279" s="5">
        <v>-3741</v>
      </c>
      <c r="G2279" s="5" t="s">
        <v>116</v>
      </c>
      <c r="H2279" s="5" t="s">
        <v>38</v>
      </c>
      <c r="I2279" s="5">
        <v>118665.88</v>
      </c>
      <c r="J2279" s="5" t="s">
        <v>3493</v>
      </c>
      <c r="K2279" s="5" t="s">
        <v>104</v>
      </c>
      <c r="L2279" s="5" t="s">
        <v>32</v>
      </c>
      <c r="M2279" s="5">
        <v>1.57</v>
      </c>
      <c r="N2279" s="5" t="s">
        <v>57</v>
      </c>
      <c r="O2279" s="5">
        <v>22</v>
      </c>
    </row>
    <row r="2280" spans="1:15" x14ac:dyDescent="0.2">
      <c r="A2280" s="5" t="s">
        <v>7417</v>
      </c>
      <c r="B2280" s="5" t="s">
        <v>1069</v>
      </c>
      <c r="C2280" s="5">
        <v>27</v>
      </c>
      <c r="D2280" s="5" t="s">
        <v>17</v>
      </c>
      <c r="E2280" s="5" t="s">
        <v>7418</v>
      </c>
      <c r="F2280" s="5">
        <v>-7562</v>
      </c>
      <c r="G2280" s="5" t="s">
        <v>78</v>
      </c>
      <c r="H2280" s="5" t="s">
        <v>194</v>
      </c>
      <c r="I2280" s="5">
        <v>56262.27</v>
      </c>
      <c r="J2280" s="5" t="s">
        <v>1097</v>
      </c>
      <c r="K2280" s="5" t="s">
        <v>104</v>
      </c>
      <c r="L2280" s="5" t="s">
        <v>32</v>
      </c>
      <c r="M2280" s="5">
        <v>1.61</v>
      </c>
      <c r="N2280" s="5" t="s">
        <v>33</v>
      </c>
      <c r="O2280" s="5">
        <v>22</v>
      </c>
    </row>
    <row r="2281" spans="1:15" x14ac:dyDescent="0.2">
      <c r="A2281" s="5" t="s">
        <v>7419</v>
      </c>
      <c r="B2281" s="5" t="s">
        <v>7420</v>
      </c>
      <c r="C2281" s="5">
        <v>47</v>
      </c>
      <c r="D2281" s="5" t="s">
        <v>27</v>
      </c>
      <c r="E2281" s="5" t="s">
        <v>7421</v>
      </c>
      <c r="F2281" s="5">
        <v>-5426</v>
      </c>
      <c r="G2281" s="5" t="s">
        <v>52</v>
      </c>
      <c r="H2281" s="5" t="s">
        <v>66</v>
      </c>
      <c r="I2281" s="5">
        <v>68038.559999999998</v>
      </c>
      <c r="J2281" s="5" t="s">
        <v>3805</v>
      </c>
      <c r="K2281" s="5" t="s">
        <v>81</v>
      </c>
      <c r="L2281" s="5" t="s">
        <v>73</v>
      </c>
      <c r="M2281" s="5">
        <v>4.67</v>
      </c>
      <c r="N2281" s="5" t="s">
        <v>33</v>
      </c>
      <c r="O2281" s="5">
        <v>0</v>
      </c>
    </row>
    <row r="2282" spans="1:15" x14ac:dyDescent="0.2">
      <c r="A2282" s="5" t="s">
        <v>7422</v>
      </c>
      <c r="B2282" s="5" t="s">
        <v>7423</v>
      </c>
      <c r="C2282" s="5">
        <v>58</v>
      </c>
      <c r="D2282" s="5" t="s">
        <v>50</v>
      </c>
      <c r="E2282" s="5" t="s">
        <v>7424</v>
      </c>
      <c r="F2282" s="5">
        <v>-9147</v>
      </c>
      <c r="G2282" s="5" t="s">
        <v>37</v>
      </c>
      <c r="H2282" s="5" t="s">
        <v>66</v>
      </c>
      <c r="I2282" s="5">
        <v>147910.81</v>
      </c>
      <c r="J2282" s="5" t="s">
        <v>1527</v>
      </c>
      <c r="K2282" s="5" t="s">
        <v>62</v>
      </c>
      <c r="L2282" s="5" t="s">
        <v>32</v>
      </c>
      <c r="M2282" s="5">
        <v>1.3</v>
      </c>
      <c r="N2282" s="5" t="s">
        <v>74</v>
      </c>
      <c r="O2282" s="5">
        <v>32</v>
      </c>
    </row>
    <row r="2283" spans="1:15" x14ac:dyDescent="0.2">
      <c r="A2283" s="5" t="s">
        <v>7425</v>
      </c>
      <c r="B2283" s="5" t="s">
        <v>7426</v>
      </c>
      <c r="C2283" s="5">
        <v>24</v>
      </c>
      <c r="D2283" s="5" t="s">
        <v>27</v>
      </c>
      <c r="E2283" s="5" t="s">
        <v>7427</v>
      </c>
      <c r="F2283" s="5">
        <v>-4418</v>
      </c>
      <c r="G2283" s="5" t="s">
        <v>45</v>
      </c>
      <c r="H2283" s="5" t="s">
        <v>53</v>
      </c>
      <c r="I2283" s="5">
        <v>141763.69</v>
      </c>
      <c r="J2283" s="5" t="s">
        <v>7428</v>
      </c>
      <c r="K2283" s="5" t="s">
        <v>47</v>
      </c>
      <c r="L2283" s="5" t="s">
        <v>56</v>
      </c>
      <c r="M2283" s="5">
        <v>3.69</v>
      </c>
      <c r="N2283" s="5" t="s">
        <v>24</v>
      </c>
      <c r="O2283" s="5">
        <v>10</v>
      </c>
    </row>
    <row r="2284" spans="1:15" x14ac:dyDescent="0.2">
      <c r="A2284" s="5" t="s">
        <v>7429</v>
      </c>
      <c r="B2284" s="5" t="s">
        <v>2479</v>
      </c>
      <c r="C2284" s="5">
        <v>46</v>
      </c>
      <c r="D2284" s="5" t="s">
        <v>17</v>
      </c>
      <c r="E2284" s="5" t="s">
        <v>7430</v>
      </c>
      <c r="F2284" s="5">
        <v>-5290</v>
      </c>
      <c r="G2284" s="5" t="s">
        <v>78</v>
      </c>
      <c r="H2284" s="5" t="s">
        <v>30</v>
      </c>
      <c r="I2284" s="5">
        <v>76336.75</v>
      </c>
      <c r="J2284" s="5" t="s">
        <v>6838</v>
      </c>
      <c r="K2284" s="5" t="s">
        <v>40</v>
      </c>
      <c r="L2284" s="5" t="s">
        <v>73</v>
      </c>
      <c r="M2284" s="5">
        <v>3.26</v>
      </c>
      <c r="N2284" s="5" t="s">
        <v>57</v>
      </c>
      <c r="O2284" s="5">
        <v>4</v>
      </c>
    </row>
    <row r="2285" spans="1:15" x14ac:dyDescent="0.2">
      <c r="A2285" s="5" t="s">
        <v>7431</v>
      </c>
      <c r="B2285" s="5" t="s">
        <v>3419</v>
      </c>
      <c r="C2285" s="5">
        <v>47</v>
      </c>
      <c r="D2285" s="5" t="s">
        <v>27</v>
      </c>
      <c r="E2285" s="5" t="s">
        <v>7432</v>
      </c>
      <c r="F2285" s="5">
        <v>-2565</v>
      </c>
      <c r="G2285" s="5" t="s">
        <v>52</v>
      </c>
      <c r="H2285" s="5" t="s">
        <v>144</v>
      </c>
      <c r="I2285" s="5">
        <v>78842.740000000005</v>
      </c>
      <c r="J2285" s="5" t="s">
        <v>7433</v>
      </c>
      <c r="K2285" s="5" t="s">
        <v>104</v>
      </c>
      <c r="L2285" s="5" t="s">
        <v>56</v>
      </c>
      <c r="M2285" s="5">
        <v>3.88</v>
      </c>
      <c r="N2285" s="5" t="s">
        <v>74</v>
      </c>
      <c r="O2285" s="5">
        <v>28</v>
      </c>
    </row>
    <row r="2286" spans="1:15" x14ac:dyDescent="0.2">
      <c r="A2286" s="5" t="s">
        <v>7434</v>
      </c>
      <c r="B2286" s="5" t="s">
        <v>7435</v>
      </c>
      <c r="C2286" s="5">
        <v>31</v>
      </c>
      <c r="D2286" s="5" t="s">
        <v>50</v>
      </c>
      <c r="E2286" s="5" t="s">
        <v>7436</v>
      </c>
      <c r="F2286" s="5">
        <v>-9711</v>
      </c>
      <c r="G2286" s="5" t="s">
        <v>85</v>
      </c>
      <c r="H2286" s="5" t="s">
        <v>38</v>
      </c>
      <c r="I2286" s="5">
        <v>126052.71</v>
      </c>
      <c r="J2286" s="5" t="s">
        <v>7437</v>
      </c>
      <c r="K2286" s="5" t="s">
        <v>40</v>
      </c>
      <c r="L2286" s="5" t="s">
        <v>73</v>
      </c>
      <c r="M2286" s="5">
        <v>3.46</v>
      </c>
      <c r="N2286" s="5" t="s">
        <v>33</v>
      </c>
      <c r="O2286" s="5">
        <v>5</v>
      </c>
    </row>
    <row r="2287" spans="1:15" x14ac:dyDescent="0.2">
      <c r="A2287" s="5" t="s">
        <v>7438</v>
      </c>
      <c r="B2287" s="5" t="s">
        <v>7439</v>
      </c>
      <c r="C2287" s="5">
        <v>25</v>
      </c>
      <c r="D2287" s="5" t="s">
        <v>17</v>
      </c>
      <c r="E2287" s="5" t="s">
        <v>7440</v>
      </c>
      <c r="F2287" s="5">
        <v>-5176</v>
      </c>
      <c r="G2287" s="5" t="s">
        <v>94</v>
      </c>
      <c r="H2287" s="5" t="s">
        <v>71</v>
      </c>
      <c r="I2287" s="5">
        <v>168176.29</v>
      </c>
      <c r="J2287" s="5" t="s">
        <v>5012</v>
      </c>
      <c r="K2287" s="5" t="s">
        <v>62</v>
      </c>
      <c r="L2287" s="5" t="s">
        <v>23</v>
      </c>
      <c r="M2287" s="5">
        <v>1.06</v>
      </c>
      <c r="N2287" s="5" t="s">
        <v>33</v>
      </c>
      <c r="O2287" s="5">
        <v>31</v>
      </c>
    </row>
    <row r="2288" spans="1:15" x14ac:dyDescent="0.2">
      <c r="A2288" s="5" t="s">
        <v>7441</v>
      </c>
      <c r="B2288" s="5" t="s">
        <v>7442</v>
      </c>
      <c r="C2288" s="5">
        <v>39</v>
      </c>
      <c r="D2288" s="5" t="s">
        <v>50</v>
      </c>
      <c r="E2288" s="5" t="s">
        <v>7443</v>
      </c>
      <c r="F2288" s="5">
        <v>-7659</v>
      </c>
      <c r="G2288" s="5" t="s">
        <v>116</v>
      </c>
      <c r="H2288" s="5" t="s">
        <v>79</v>
      </c>
      <c r="I2288" s="5">
        <v>149952.39000000001</v>
      </c>
      <c r="J2288" s="5" t="s">
        <v>822</v>
      </c>
      <c r="K2288" s="5" t="s">
        <v>47</v>
      </c>
      <c r="L2288" s="5" t="s">
        <v>56</v>
      </c>
      <c r="M2288" s="5">
        <v>4.07</v>
      </c>
      <c r="N2288" s="5" t="s">
        <v>74</v>
      </c>
      <c r="O2288" s="5">
        <v>20</v>
      </c>
    </row>
    <row r="2289" spans="1:15" x14ac:dyDescent="0.2">
      <c r="A2289" s="5" t="s">
        <v>7444</v>
      </c>
      <c r="B2289" s="5" t="s">
        <v>7445</v>
      </c>
      <c r="C2289" s="5">
        <v>58</v>
      </c>
      <c r="D2289" s="5" t="s">
        <v>27</v>
      </c>
      <c r="E2289" s="5" t="s">
        <v>7446</v>
      </c>
      <c r="F2289" s="5">
        <v>-9191</v>
      </c>
      <c r="G2289" s="5" t="s">
        <v>37</v>
      </c>
      <c r="H2289" s="5" t="s">
        <v>71</v>
      </c>
      <c r="I2289" s="5">
        <v>115203.24</v>
      </c>
      <c r="J2289" s="5" t="s">
        <v>7447</v>
      </c>
      <c r="K2289" s="5" t="s">
        <v>118</v>
      </c>
      <c r="L2289" s="5" t="s">
        <v>73</v>
      </c>
      <c r="M2289" s="5">
        <v>3.96</v>
      </c>
      <c r="N2289" s="5" t="s">
        <v>41</v>
      </c>
      <c r="O2289" s="5">
        <v>5</v>
      </c>
    </row>
    <row r="2290" spans="1:15" x14ac:dyDescent="0.2">
      <c r="A2290" s="5" t="s">
        <v>7448</v>
      </c>
      <c r="B2290" s="5" t="s">
        <v>7449</v>
      </c>
      <c r="C2290" s="5">
        <v>56</v>
      </c>
      <c r="D2290" s="5" t="s">
        <v>17</v>
      </c>
      <c r="E2290" s="5" t="s">
        <v>7450</v>
      </c>
      <c r="F2290" s="5">
        <v>-6056</v>
      </c>
      <c r="G2290" s="5" t="s">
        <v>116</v>
      </c>
      <c r="H2290" s="5" t="s">
        <v>173</v>
      </c>
      <c r="I2290" s="5">
        <v>41292.43</v>
      </c>
      <c r="J2290" s="5" t="s">
        <v>1845</v>
      </c>
      <c r="K2290" s="5" t="s">
        <v>104</v>
      </c>
      <c r="L2290" s="5" t="s">
        <v>73</v>
      </c>
      <c r="M2290" s="5">
        <v>3.48</v>
      </c>
      <c r="N2290" s="5" t="s">
        <v>57</v>
      </c>
      <c r="O2290" s="5">
        <v>2</v>
      </c>
    </row>
    <row r="2291" spans="1:15" x14ac:dyDescent="0.2">
      <c r="A2291" s="5" t="s">
        <v>7451</v>
      </c>
      <c r="B2291" s="5" t="s">
        <v>3625</v>
      </c>
      <c r="C2291" s="5">
        <v>42</v>
      </c>
      <c r="D2291" s="5" t="s">
        <v>27</v>
      </c>
      <c r="E2291" s="5" t="s">
        <v>7452</v>
      </c>
      <c r="F2291" s="5">
        <v>-9970</v>
      </c>
      <c r="G2291" s="5" t="s">
        <v>52</v>
      </c>
      <c r="H2291" s="5" t="s">
        <v>38</v>
      </c>
      <c r="I2291" s="5">
        <v>155161.24</v>
      </c>
      <c r="J2291" s="5" t="s">
        <v>1647</v>
      </c>
      <c r="K2291" s="5" t="s">
        <v>81</v>
      </c>
      <c r="L2291" s="5" t="s">
        <v>56</v>
      </c>
      <c r="M2291" s="5">
        <v>4.21</v>
      </c>
      <c r="N2291" s="5" t="s">
        <v>24</v>
      </c>
      <c r="O2291" s="5">
        <v>16</v>
      </c>
    </row>
    <row r="2292" spans="1:15" x14ac:dyDescent="0.2">
      <c r="A2292" s="5" t="s">
        <v>7453</v>
      </c>
      <c r="B2292" s="5" t="s">
        <v>6394</v>
      </c>
      <c r="C2292" s="5">
        <v>36</v>
      </c>
      <c r="D2292" s="5" t="s">
        <v>50</v>
      </c>
      <c r="E2292" s="5" t="s">
        <v>7454</v>
      </c>
      <c r="F2292" s="5">
        <v>-7661</v>
      </c>
      <c r="G2292" s="5" t="s">
        <v>78</v>
      </c>
      <c r="H2292" s="5" t="s">
        <v>71</v>
      </c>
      <c r="I2292" s="5">
        <v>62066.38</v>
      </c>
      <c r="J2292" s="5" t="s">
        <v>1021</v>
      </c>
      <c r="K2292" s="5" t="s">
        <v>62</v>
      </c>
      <c r="L2292" s="5" t="s">
        <v>56</v>
      </c>
      <c r="M2292" s="5">
        <v>1.1299999999999999</v>
      </c>
      <c r="N2292" s="5" t="s">
        <v>24</v>
      </c>
      <c r="O2292" s="5">
        <v>32</v>
      </c>
    </row>
    <row r="2293" spans="1:15" x14ac:dyDescent="0.2">
      <c r="A2293" s="5" t="s">
        <v>7455</v>
      </c>
      <c r="B2293" s="5" t="s">
        <v>4322</v>
      </c>
      <c r="C2293" s="5">
        <v>22</v>
      </c>
      <c r="D2293" s="5" t="s">
        <v>17</v>
      </c>
      <c r="E2293" s="5" t="s">
        <v>7456</v>
      </c>
      <c r="F2293" s="5">
        <v>-6967</v>
      </c>
      <c r="G2293" s="5" t="s">
        <v>116</v>
      </c>
      <c r="H2293" s="5" t="s">
        <v>66</v>
      </c>
      <c r="I2293" s="5">
        <v>125175.18</v>
      </c>
      <c r="J2293" s="5" t="s">
        <v>5075</v>
      </c>
      <c r="K2293" s="5" t="s">
        <v>104</v>
      </c>
      <c r="L2293" s="5" t="s">
        <v>23</v>
      </c>
      <c r="M2293" s="5">
        <v>4.62</v>
      </c>
      <c r="N2293" s="5" t="s">
        <v>57</v>
      </c>
      <c r="O2293" s="5">
        <v>3</v>
      </c>
    </row>
    <row r="2294" spans="1:15" x14ac:dyDescent="0.2">
      <c r="A2294" s="5" t="s">
        <v>7457</v>
      </c>
      <c r="B2294" s="5" t="s">
        <v>828</v>
      </c>
      <c r="C2294" s="5">
        <v>47</v>
      </c>
      <c r="D2294" s="5" t="s">
        <v>50</v>
      </c>
      <c r="E2294" s="5" t="s">
        <v>7458</v>
      </c>
      <c r="F2294" s="5">
        <v>-9101</v>
      </c>
      <c r="G2294" s="5" t="s">
        <v>52</v>
      </c>
      <c r="H2294" s="5" t="s">
        <v>71</v>
      </c>
      <c r="I2294" s="5">
        <v>130275.65</v>
      </c>
      <c r="J2294" s="5" t="s">
        <v>135</v>
      </c>
      <c r="K2294" s="5" t="s">
        <v>136</v>
      </c>
      <c r="L2294" s="5" t="s">
        <v>56</v>
      </c>
      <c r="M2294" s="5">
        <v>1.32</v>
      </c>
      <c r="N2294" s="5" t="s">
        <v>24</v>
      </c>
      <c r="O2294" s="5">
        <v>7</v>
      </c>
    </row>
    <row r="2295" spans="1:15" x14ac:dyDescent="0.2">
      <c r="A2295" s="5" t="s">
        <v>7459</v>
      </c>
      <c r="B2295" s="5" t="s">
        <v>7460</v>
      </c>
      <c r="C2295" s="5">
        <v>37</v>
      </c>
      <c r="D2295" s="5" t="s">
        <v>17</v>
      </c>
      <c r="E2295" s="5" t="s">
        <v>7461</v>
      </c>
      <c r="F2295" s="5">
        <v>-7537</v>
      </c>
      <c r="G2295" s="5" t="s">
        <v>37</v>
      </c>
      <c r="H2295" s="5" t="s">
        <v>20</v>
      </c>
      <c r="I2295" s="5">
        <v>149354.45000000001</v>
      </c>
      <c r="J2295" s="5" t="s">
        <v>1980</v>
      </c>
      <c r="K2295" s="5" t="s">
        <v>118</v>
      </c>
      <c r="L2295" s="5" t="s">
        <v>23</v>
      </c>
      <c r="M2295" s="5">
        <v>3.55</v>
      </c>
      <c r="N2295" s="5" t="s">
        <v>74</v>
      </c>
      <c r="O2295" s="5">
        <v>2</v>
      </c>
    </row>
    <row r="2296" spans="1:15" x14ac:dyDescent="0.2">
      <c r="A2296" s="5" t="s">
        <v>7462</v>
      </c>
      <c r="B2296" s="5" t="s">
        <v>5556</v>
      </c>
      <c r="C2296" s="5">
        <v>42</v>
      </c>
      <c r="D2296" s="5" t="s">
        <v>17</v>
      </c>
      <c r="E2296" s="5" t="s">
        <v>7463</v>
      </c>
      <c r="F2296" s="5">
        <v>-5295</v>
      </c>
      <c r="G2296" s="5" t="s">
        <v>37</v>
      </c>
      <c r="H2296" s="5" t="s">
        <v>53</v>
      </c>
      <c r="I2296" s="5">
        <v>157538.4</v>
      </c>
      <c r="J2296" s="5" t="s">
        <v>791</v>
      </c>
      <c r="K2296" s="5" t="s">
        <v>104</v>
      </c>
      <c r="L2296" s="5" t="s">
        <v>23</v>
      </c>
      <c r="M2296" s="5">
        <v>1.4</v>
      </c>
      <c r="N2296" s="5" t="s">
        <v>24</v>
      </c>
      <c r="O2296" s="5">
        <v>32</v>
      </c>
    </row>
    <row r="2297" spans="1:15" x14ac:dyDescent="0.2">
      <c r="A2297" s="5" t="s">
        <v>7464</v>
      </c>
      <c r="B2297" s="5" t="s">
        <v>7465</v>
      </c>
      <c r="C2297" s="5">
        <v>22</v>
      </c>
      <c r="D2297" s="5" t="s">
        <v>27</v>
      </c>
      <c r="E2297" s="5" t="s">
        <v>7466</v>
      </c>
      <c r="F2297" s="5">
        <v>-10140</v>
      </c>
      <c r="G2297" s="5" t="s">
        <v>99</v>
      </c>
      <c r="H2297" s="5" t="s">
        <v>20</v>
      </c>
      <c r="I2297" s="5">
        <v>36676.449999999997</v>
      </c>
      <c r="J2297" s="5" t="s">
        <v>3465</v>
      </c>
      <c r="K2297" s="5" t="s">
        <v>22</v>
      </c>
      <c r="L2297" s="5" t="s">
        <v>23</v>
      </c>
      <c r="M2297" s="5">
        <v>1.74</v>
      </c>
      <c r="N2297" s="5" t="s">
        <v>33</v>
      </c>
      <c r="O2297" s="5">
        <v>22</v>
      </c>
    </row>
    <row r="2298" spans="1:15" x14ac:dyDescent="0.2">
      <c r="A2298" s="5" t="s">
        <v>7467</v>
      </c>
      <c r="B2298" s="5" t="s">
        <v>7183</v>
      </c>
      <c r="C2298" s="5">
        <v>56</v>
      </c>
      <c r="D2298" s="5" t="s">
        <v>27</v>
      </c>
      <c r="E2298" s="5" t="s">
        <v>7468</v>
      </c>
      <c r="F2298" s="5">
        <v>-8231</v>
      </c>
      <c r="G2298" s="5" t="s">
        <v>19</v>
      </c>
      <c r="H2298" s="5" t="s">
        <v>38</v>
      </c>
      <c r="I2298" s="5">
        <v>77804.52</v>
      </c>
      <c r="J2298" s="5" t="s">
        <v>3450</v>
      </c>
      <c r="K2298" s="5" t="s">
        <v>127</v>
      </c>
      <c r="L2298" s="5" t="s">
        <v>23</v>
      </c>
      <c r="M2298" s="5">
        <v>1.76</v>
      </c>
      <c r="N2298" s="5" t="s">
        <v>41</v>
      </c>
      <c r="O2298" s="5">
        <v>40</v>
      </c>
    </row>
    <row r="2299" spans="1:15" x14ac:dyDescent="0.2">
      <c r="A2299" s="5" t="s">
        <v>7469</v>
      </c>
      <c r="B2299" s="5" t="s">
        <v>4617</v>
      </c>
      <c r="C2299" s="5">
        <v>24</v>
      </c>
      <c r="D2299" s="5" t="s">
        <v>50</v>
      </c>
      <c r="E2299" s="5" t="s">
        <v>7470</v>
      </c>
      <c r="F2299" s="5">
        <v>-3565</v>
      </c>
      <c r="G2299" s="5" t="s">
        <v>52</v>
      </c>
      <c r="H2299" s="5" t="s">
        <v>30</v>
      </c>
      <c r="I2299" s="5">
        <v>155830.56</v>
      </c>
      <c r="J2299" s="5" t="s">
        <v>1622</v>
      </c>
      <c r="K2299" s="5" t="s">
        <v>104</v>
      </c>
      <c r="L2299" s="5" t="s">
        <v>56</v>
      </c>
      <c r="M2299" s="5">
        <v>1.33</v>
      </c>
      <c r="N2299" s="5" t="s">
        <v>41</v>
      </c>
      <c r="O2299" s="5">
        <v>31</v>
      </c>
    </row>
    <row r="2300" spans="1:15" x14ac:dyDescent="0.2">
      <c r="A2300" s="5" t="s">
        <v>7471</v>
      </c>
      <c r="B2300" s="5" t="s">
        <v>6109</v>
      </c>
      <c r="C2300" s="5">
        <v>22</v>
      </c>
      <c r="D2300" s="5" t="s">
        <v>17</v>
      </c>
      <c r="E2300" s="5" t="s">
        <v>7472</v>
      </c>
      <c r="F2300" s="5">
        <v>-4692</v>
      </c>
      <c r="G2300" s="5" t="s">
        <v>52</v>
      </c>
      <c r="H2300" s="5" t="s">
        <v>30</v>
      </c>
      <c r="I2300" s="5">
        <v>137534.62</v>
      </c>
      <c r="J2300" s="5" t="s">
        <v>3223</v>
      </c>
      <c r="K2300" s="5" t="s">
        <v>118</v>
      </c>
      <c r="L2300" s="5" t="s">
        <v>73</v>
      </c>
      <c r="M2300" s="5">
        <v>1.07</v>
      </c>
      <c r="N2300" s="5" t="s">
        <v>74</v>
      </c>
      <c r="O2300" s="5">
        <v>38</v>
      </c>
    </row>
    <row r="2301" spans="1:15" x14ac:dyDescent="0.2">
      <c r="A2301" s="5" t="s">
        <v>7473</v>
      </c>
      <c r="B2301" s="5" t="s">
        <v>7474</v>
      </c>
      <c r="C2301" s="5">
        <v>31</v>
      </c>
      <c r="D2301" s="5" t="s">
        <v>17</v>
      </c>
      <c r="E2301" s="5" t="s">
        <v>7475</v>
      </c>
      <c r="F2301" s="5">
        <v>-4644</v>
      </c>
      <c r="G2301" s="5" t="s">
        <v>19</v>
      </c>
      <c r="H2301" s="5" t="s">
        <v>30</v>
      </c>
      <c r="I2301" s="5">
        <v>75520.039999999994</v>
      </c>
      <c r="J2301" s="5" t="s">
        <v>484</v>
      </c>
      <c r="K2301" s="5" t="s">
        <v>55</v>
      </c>
      <c r="L2301" s="5" t="s">
        <v>32</v>
      </c>
      <c r="M2301" s="5">
        <v>1.17</v>
      </c>
      <c r="N2301" s="5" t="s">
        <v>33</v>
      </c>
      <c r="O2301" s="5">
        <v>2</v>
      </c>
    </row>
    <row r="2302" spans="1:15" x14ac:dyDescent="0.2">
      <c r="A2302" s="5" t="s">
        <v>7476</v>
      </c>
      <c r="B2302" s="5" t="s">
        <v>4804</v>
      </c>
      <c r="C2302" s="5">
        <v>35</v>
      </c>
      <c r="D2302" s="5" t="s">
        <v>50</v>
      </c>
      <c r="E2302" s="5" t="s">
        <v>7477</v>
      </c>
      <c r="F2302" s="5">
        <v>-9981</v>
      </c>
      <c r="G2302" s="5" t="s">
        <v>37</v>
      </c>
      <c r="H2302" s="5" t="s">
        <v>20</v>
      </c>
      <c r="I2302" s="5">
        <v>115572.34</v>
      </c>
      <c r="J2302" s="5" t="s">
        <v>7478</v>
      </c>
      <c r="K2302" s="5" t="s">
        <v>55</v>
      </c>
      <c r="L2302" s="5" t="s">
        <v>56</v>
      </c>
      <c r="M2302" s="5">
        <v>2.02</v>
      </c>
      <c r="N2302" s="5" t="s">
        <v>74</v>
      </c>
      <c r="O2302" s="5">
        <v>24</v>
      </c>
    </row>
    <row r="2303" spans="1:15" x14ac:dyDescent="0.2">
      <c r="A2303" s="5" t="s">
        <v>7479</v>
      </c>
      <c r="B2303" s="5" t="s">
        <v>7480</v>
      </c>
      <c r="C2303" s="5">
        <v>26</v>
      </c>
      <c r="D2303" s="5" t="s">
        <v>17</v>
      </c>
      <c r="E2303" s="5" t="s">
        <v>7481</v>
      </c>
      <c r="F2303" s="5">
        <v>-4681</v>
      </c>
      <c r="G2303" s="5" t="s">
        <v>45</v>
      </c>
      <c r="H2303" s="5" t="s">
        <v>30</v>
      </c>
      <c r="I2303" s="5">
        <v>167943.25</v>
      </c>
      <c r="J2303" s="5" t="s">
        <v>1403</v>
      </c>
      <c r="K2303" s="5" t="s">
        <v>127</v>
      </c>
      <c r="L2303" s="5" t="s">
        <v>73</v>
      </c>
      <c r="M2303" s="5">
        <v>4.7699999999999996</v>
      </c>
      <c r="N2303" s="5" t="s">
        <v>41</v>
      </c>
      <c r="O2303" s="5">
        <v>20</v>
      </c>
    </row>
    <row r="2304" spans="1:15" x14ac:dyDescent="0.2">
      <c r="A2304" s="5" t="s">
        <v>7482</v>
      </c>
      <c r="B2304" s="5" t="s">
        <v>2419</v>
      </c>
      <c r="C2304" s="5">
        <v>27</v>
      </c>
      <c r="D2304" s="5" t="s">
        <v>27</v>
      </c>
      <c r="E2304" s="5" t="s">
        <v>7483</v>
      </c>
      <c r="F2304" s="5">
        <v>-9057</v>
      </c>
      <c r="G2304" s="5" t="s">
        <v>45</v>
      </c>
      <c r="H2304" s="5" t="s">
        <v>71</v>
      </c>
      <c r="I2304" s="5">
        <v>113596.15</v>
      </c>
      <c r="J2304" s="5" t="s">
        <v>2758</v>
      </c>
      <c r="K2304" s="5" t="s">
        <v>55</v>
      </c>
      <c r="L2304" s="5" t="s">
        <v>32</v>
      </c>
      <c r="M2304" s="5">
        <v>4.5</v>
      </c>
      <c r="N2304" s="5" t="s">
        <v>57</v>
      </c>
      <c r="O2304" s="5">
        <v>38</v>
      </c>
    </row>
    <row r="2305" spans="1:15" x14ac:dyDescent="0.2">
      <c r="A2305" s="5" t="s">
        <v>7484</v>
      </c>
      <c r="B2305" s="5" t="s">
        <v>7485</v>
      </c>
      <c r="C2305" s="5">
        <v>25</v>
      </c>
      <c r="D2305" s="5" t="s">
        <v>27</v>
      </c>
      <c r="E2305" s="5" t="s">
        <v>7486</v>
      </c>
      <c r="F2305" s="5">
        <v>-10583</v>
      </c>
      <c r="G2305" s="5" t="s">
        <v>94</v>
      </c>
      <c r="H2305" s="5" t="s">
        <v>38</v>
      </c>
      <c r="I2305" s="5">
        <v>139493.28</v>
      </c>
      <c r="J2305" s="5" t="s">
        <v>7487</v>
      </c>
      <c r="K2305" s="5" t="s">
        <v>22</v>
      </c>
      <c r="L2305" s="5" t="s">
        <v>56</v>
      </c>
      <c r="M2305" s="5">
        <v>4.1500000000000004</v>
      </c>
      <c r="N2305" s="5" t="s">
        <v>24</v>
      </c>
      <c r="O2305" s="5">
        <v>7</v>
      </c>
    </row>
    <row r="2306" spans="1:15" x14ac:dyDescent="0.2">
      <c r="A2306" s="5" t="s">
        <v>7488</v>
      </c>
      <c r="B2306" s="5" t="s">
        <v>7489</v>
      </c>
      <c r="C2306" s="5">
        <v>43</v>
      </c>
      <c r="D2306" s="5" t="s">
        <v>17</v>
      </c>
      <c r="E2306" s="5" t="s">
        <v>7490</v>
      </c>
      <c r="F2306" s="5">
        <v>-10812</v>
      </c>
      <c r="G2306" s="5" t="s">
        <v>52</v>
      </c>
      <c r="H2306" s="5" t="s">
        <v>71</v>
      </c>
      <c r="I2306" s="5">
        <v>157643.68</v>
      </c>
      <c r="J2306" s="5" t="s">
        <v>7491</v>
      </c>
      <c r="K2306" s="5" t="s">
        <v>127</v>
      </c>
      <c r="L2306" s="5" t="s">
        <v>56</v>
      </c>
      <c r="M2306" s="5">
        <v>3.53</v>
      </c>
      <c r="N2306" s="5" t="s">
        <v>57</v>
      </c>
      <c r="O2306" s="5">
        <v>25</v>
      </c>
    </row>
    <row r="2307" spans="1:15" x14ac:dyDescent="0.2">
      <c r="A2307" s="5" t="s">
        <v>7492</v>
      </c>
      <c r="B2307" s="5" t="s">
        <v>6039</v>
      </c>
      <c r="C2307" s="5">
        <v>40</v>
      </c>
      <c r="D2307" s="5" t="s">
        <v>50</v>
      </c>
      <c r="E2307" s="5" t="s">
        <v>7493</v>
      </c>
      <c r="F2307" s="5">
        <v>-3277</v>
      </c>
      <c r="G2307" s="5" t="s">
        <v>19</v>
      </c>
      <c r="H2307" s="5" t="s">
        <v>53</v>
      </c>
      <c r="I2307" s="5">
        <v>144407.48000000001</v>
      </c>
      <c r="J2307" s="5" t="s">
        <v>695</v>
      </c>
      <c r="K2307" s="5" t="s">
        <v>47</v>
      </c>
      <c r="L2307" s="5" t="s">
        <v>56</v>
      </c>
      <c r="M2307" s="5">
        <v>1.02</v>
      </c>
      <c r="N2307" s="5" t="s">
        <v>74</v>
      </c>
      <c r="O2307" s="5">
        <v>25</v>
      </c>
    </row>
    <row r="2308" spans="1:15" x14ac:dyDescent="0.2">
      <c r="A2308" s="5" t="s">
        <v>7494</v>
      </c>
      <c r="B2308" s="5" t="s">
        <v>6600</v>
      </c>
      <c r="C2308" s="5">
        <v>28</v>
      </c>
      <c r="D2308" s="5" t="s">
        <v>17</v>
      </c>
      <c r="E2308" s="5" t="s">
        <v>7495</v>
      </c>
      <c r="F2308" s="5">
        <v>-6246</v>
      </c>
      <c r="G2308" s="5" t="s">
        <v>116</v>
      </c>
      <c r="H2308" s="5" t="s">
        <v>66</v>
      </c>
      <c r="I2308" s="5">
        <v>156776.04999999999</v>
      </c>
      <c r="J2308" s="5" t="s">
        <v>457</v>
      </c>
      <c r="K2308" s="5" t="s">
        <v>118</v>
      </c>
      <c r="L2308" s="5" t="s">
        <v>23</v>
      </c>
      <c r="M2308" s="5">
        <v>3.77</v>
      </c>
      <c r="N2308" s="5" t="s">
        <v>41</v>
      </c>
      <c r="O2308" s="5">
        <v>6</v>
      </c>
    </row>
    <row r="2309" spans="1:15" x14ac:dyDescent="0.2">
      <c r="A2309" s="5" t="s">
        <v>7496</v>
      </c>
      <c r="B2309" s="5" t="s">
        <v>498</v>
      </c>
      <c r="C2309" s="5">
        <v>57</v>
      </c>
      <c r="D2309" s="5" t="s">
        <v>27</v>
      </c>
      <c r="E2309" s="5" t="s">
        <v>7497</v>
      </c>
      <c r="F2309" s="5">
        <v>-7646</v>
      </c>
      <c r="G2309" s="5" t="s">
        <v>116</v>
      </c>
      <c r="H2309" s="5" t="s">
        <v>194</v>
      </c>
      <c r="I2309" s="5">
        <v>117075.67</v>
      </c>
      <c r="J2309" s="5" t="s">
        <v>7498</v>
      </c>
      <c r="K2309" s="5" t="s">
        <v>22</v>
      </c>
      <c r="L2309" s="5" t="s">
        <v>56</v>
      </c>
      <c r="M2309" s="5">
        <v>1.05</v>
      </c>
      <c r="N2309" s="5" t="s">
        <v>33</v>
      </c>
      <c r="O2309" s="5">
        <v>32</v>
      </c>
    </row>
    <row r="2310" spans="1:15" x14ac:dyDescent="0.2">
      <c r="A2310" s="5" t="s">
        <v>7499</v>
      </c>
      <c r="B2310" s="5" t="s">
        <v>2316</v>
      </c>
      <c r="C2310" s="5">
        <v>30</v>
      </c>
      <c r="D2310" s="5" t="s">
        <v>17</v>
      </c>
      <c r="E2310" s="5" t="s">
        <v>7500</v>
      </c>
      <c r="F2310" s="5">
        <v>-8441</v>
      </c>
      <c r="G2310" s="5" t="s">
        <v>29</v>
      </c>
      <c r="H2310" s="5" t="s">
        <v>38</v>
      </c>
      <c r="I2310" s="5">
        <v>115837.77</v>
      </c>
      <c r="J2310" s="5" t="s">
        <v>7501</v>
      </c>
      <c r="K2310" s="5" t="s">
        <v>127</v>
      </c>
      <c r="L2310" s="5" t="s">
        <v>73</v>
      </c>
      <c r="M2310" s="5">
        <v>3.29</v>
      </c>
      <c r="N2310" s="5" t="s">
        <v>74</v>
      </c>
      <c r="O2310" s="5">
        <v>31</v>
      </c>
    </row>
    <row r="2311" spans="1:15" x14ac:dyDescent="0.2">
      <c r="A2311" s="5" t="s">
        <v>7502</v>
      </c>
      <c r="B2311" s="5" t="s">
        <v>5325</v>
      </c>
      <c r="C2311" s="5">
        <v>60</v>
      </c>
      <c r="D2311" s="5" t="s">
        <v>50</v>
      </c>
      <c r="E2311" s="5" t="s">
        <v>7503</v>
      </c>
      <c r="F2311" s="5">
        <v>-2020</v>
      </c>
      <c r="G2311" s="5" t="s">
        <v>116</v>
      </c>
      <c r="H2311" s="5" t="s">
        <v>38</v>
      </c>
      <c r="I2311" s="5">
        <v>87067.57</v>
      </c>
      <c r="J2311" s="5" t="s">
        <v>100</v>
      </c>
      <c r="K2311" s="5" t="s">
        <v>40</v>
      </c>
      <c r="L2311" s="5" t="s">
        <v>56</v>
      </c>
      <c r="M2311" s="5">
        <v>1.72</v>
      </c>
      <c r="N2311" s="5" t="s">
        <v>24</v>
      </c>
      <c r="O2311" s="5">
        <v>40</v>
      </c>
    </row>
    <row r="2312" spans="1:15" x14ac:dyDescent="0.2">
      <c r="A2312" s="5" t="s">
        <v>7504</v>
      </c>
      <c r="B2312" s="5" t="s">
        <v>525</v>
      </c>
      <c r="C2312" s="5">
        <v>51</v>
      </c>
      <c r="D2312" s="5" t="s">
        <v>50</v>
      </c>
      <c r="E2312" s="5" t="s">
        <v>7505</v>
      </c>
      <c r="F2312" s="5">
        <v>-3719</v>
      </c>
      <c r="G2312" s="5" t="s">
        <v>52</v>
      </c>
      <c r="H2312" s="5" t="s">
        <v>173</v>
      </c>
      <c r="I2312" s="5">
        <v>63311.41</v>
      </c>
      <c r="J2312" s="5" t="s">
        <v>3802</v>
      </c>
      <c r="K2312" s="5" t="s">
        <v>104</v>
      </c>
      <c r="L2312" s="5" t="s">
        <v>73</v>
      </c>
      <c r="M2312" s="5">
        <v>2.98</v>
      </c>
      <c r="N2312" s="5" t="s">
        <v>57</v>
      </c>
      <c r="O2312" s="5">
        <v>40</v>
      </c>
    </row>
    <row r="2313" spans="1:15" x14ac:dyDescent="0.2">
      <c r="A2313" s="5" t="s">
        <v>7506</v>
      </c>
      <c r="B2313" s="5" t="s">
        <v>3679</v>
      </c>
      <c r="C2313" s="5">
        <v>52</v>
      </c>
      <c r="D2313" s="5" t="s">
        <v>50</v>
      </c>
      <c r="E2313" s="5" t="s">
        <v>7507</v>
      </c>
      <c r="F2313" s="5">
        <v>-10911</v>
      </c>
      <c r="G2313" s="5" t="s">
        <v>37</v>
      </c>
      <c r="H2313" s="5" t="s">
        <v>38</v>
      </c>
      <c r="I2313" s="5">
        <v>166462.31</v>
      </c>
      <c r="J2313" s="5" t="s">
        <v>1235</v>
      </c>
      <c r="K2313" s="5" t="s">
        <v>104</v>
      </c>
      <c r="L2313" s="5" t="s">
        <v>32</v>
      </c>
      <c r="M2313" s="5">
        <v>3.44</v>
      </c>
      <c r="N2313" s="5" t="s">
        <v>41</v>
      </c>
      <c r="O2313" s="5">
        <v>24</v>
      </c>
    </row>
    <row r="2314" spans="1:15" x14ac:dyDescent="0.2">
      <c r="A2314" s="5" t="s">
        <v>7508</v>
      </c>
      <c r="B2314" s="5" t="s">
        <v>7269</v>
      </c>
      <c r="C2314" s="5">
        <v>46</v>
      </c>
      <c r="D2314" s="5" t="s">
        <v>50</v>
      </c>
      <c r="E2314" s="5" t="s">
        <v>7509</v>
      </c>
      <c r="F2314" s="5">
        <v>-11671</v>
      </c>
      <c r="G2314" s="5" t="s">
        <v>29</v>
      </c>
      <c r="H2314" s="5" t="s">
        <v>66</v>
      </c>
      <c r="I2314" s="5">
        <v>36142.31</v>
      </c>
      <c r="J2314" s="5" t="s">
        <v>360</v>
      </c>
      <c r="K2314" s="5" t="s">
        <v>81</v>
      </c>
      <c r="L2314" s="5" t="s">
        <v>32</v>
      </c>
      <c r="M2314" s="5">
        <v>2.08</v>
      </c>
      <c r="N2314" s="5" t="s">
        <v>41</v>
      </c>
      <c r="O2314" s="5">
        <v>35</v>
      </c>
    </row>
    <row r="2315" spans="1:15" x14ac:dyDescent="0.2">
      <c r="A2315" s="5" t="s">
        <v>7510</v>
      </c>
      <c r="B2315" s="5" t="s">
        <v>1661</v>
      </c>
      <c r="C2315" s="5">
        <v>65</v>
      </c>
      <c r="D2315" s="5" t="s">
        <v>50</v>
      </c>
      <c r="E2315" s="5" t="s">
        <v>7511</v>
      </c>
      <c r="F2315" s="5">
        <v>-4058</v>
      </c>
      <c r="G2315" s="5" t="s">
        <v>29</v>
      </c>
      <c r="H2315" s="5" t="s">
        <v>173</v>
      </c>
      <c r="I2315" s="5">
        <v>89879.44</v>
      </c>
      <c r="J2315" s="5" t="s">
        <v>2165</v>
      </c>
      <c r="K2315" s="5" t="s">
        <v>40</v>
      </c>
      <c r="L2315" s="5" t="s">
        <v>56</v>
      </c>
      <c r="M2315" s="5">
        <v>4.29</v>
      </c>
      <c r="N2315" s="5" t="s">
        <v>33</v>
      </c>
      <c r="O2315" s="5">
        <v>2</v>
      </c>
    </row>
    <row r="2316" spans="1:15" x14ac:dyDescent="0.2">
      <c r="A2316" s="5" t="s">
        <v>7512</v>
      </c>
      <c r="B2316" s="5" t="s">
        <v>7513</v>
      </c>
      <c r="C2316" s="5">
        <v>45</v>
      </c>
      <c r="D2316" s="5" t="s">
        <v>50</v>
      </c>
      <c r="E2316" s="5" t="s">
        <v>7514</v>
      </c>
      <c r="F2316" s="5">
        <v>-4014</v>
      </c>
      <c r="G2316" s="5" t="s">
        <v>37</v>
      </c>
      <c r="H2316" s="5" t="s">
        <v>53</v>
      </c>
      <c r="I2316" s="5">
        <v>74659.88</v>
      </c>
      <c r="J2316" s="5" t="s">
        <v>7515</v>
      </c>
      <c r="K2316" s="5" t="s">
        <v>62</v>
      </c>
      <c r="L2316" s="5" t="s">
        <v>32</v>
      </c>
      <c r="M2316" s="5">
        <v>2.37</v>
      </c>
      <c r="N2316" s="5" t="s">
        <v>41</v>
      </c>
      <c r="O2316" s="5">
        <v>2</v>
      </c>
    </row>
    <row r="2317" spans="1:15" x14ac:dyDescent="0.2">
      <c r="A2317" s="5" t="s">
        <v>7516</v>
      </c>
      <c r="B2317" s="5" t="s">
        <v>6305</v>
      </c>
      <c r="C2317" s="5">
        <v>42</v>
      </c>
      <c r="D2317" s="5" t="s">
        <v>17</v>
      </c>
      <c r="E2317" s="5" t="s">
        <v>7517</v>
      </c>
      <c r="F2317" s="5">
        <v>-8646</v>
      </c>
      <c r="G2317" s="5" t="s">
        <v>19</v>
      </c>
      <c r="H2317" s="5" t="s">
        <v>79</v>
      </c>
      <c r="I2317" s="5">
        <v>61064.160000000003</v>
      </c>
      <c r="J2317" s="5" t="s">
        <v>7518</v>
      </c>
      <c r="K2317" s="5" t="s">
        <v>22</v>
      </c>
      <c r="L2317" s="5" t="s">
        <v>73</v>
      </c>
      <c r="M2317" s="5">
        <v>4.09</v>
      </c>
      <c r="N2317" s="5" t="s">
        <v>74</v>
      </c>
      <c r="O2317" s="5">
        <v>40</v>
      </c>
    </row>
    <row r="2318" spans="1:15" x14ac:dyDescent="0.2">
      <c r="A2318" s="5" t="s">
        <v>7519</v>
      </c>
      <c r="B2318" s="5" t="s">
        <v>7143</v>
      </c>
      <c r="C2318" s="5">
        <v>36</v>
      </c>
      <c r="D2318" s="5" t="s">
        <v>50</v>
      </c>
      <c r="E2318" s="5" t="s">
        <v>7520</v>
      </c>
      <c r="F2318" s="5">
        <v>-5260</v>
      </c>
      <c r="G2318" s="5" t="s">
        <v>19</v>
      </c>
      <c r="H2318" s="5" t="s">
        <v>20</v>
      </c>
      <c r="I2318" s="5">
        <v>74468.289999999994</v>
      </c>
      <c r="J2318" s="5" t="s">
        <v>1543</v>
      </c>
      <c r="K2318" s="5" t="s">
        <v>22</v>
      </c>
      <c r="L2318" s="5" t="s">
        <v>73</v>
      </c>
      <c r="M2318" s="5">
        <v>3.45</v>
      </c>
      <c r="N2318" s="5" t="s">
        <v>57</v>
      </c>
      <c r="O2318" s="5">
        <v>14</v>
      </c>
    </row>
    <row r="2319" spans="1:15" x14ac:dyDescent="0.2">
      <c r="A2319" s="5" t="s">
        <v>7521</v>
      </c>
      <c r="B2319" s="5" t="s">
        <v>7489</v>
      </c>
      <c r="C2319" s="5">
        <v>31</v>
      </c>
      <c r="D2319" s="5" t="s">
        <v>27</v>
      </c>
      <c r="E2319" s="5" t="s">
        <v>7522</v>
      </c>
      <c r="F2319" s="5">
        <v>-4195</v>
      </c>
      <c r="G2319" s="5" t="s">
        <v>45</v>
      </c>
      <c r="H2319" s="5" t="s">
        <v>38</v>
      </c>
      <c r="I2319" s="5">
        <v>47353.62</v>
      </c>
      <c r="J2319" s="5" t="s">
        <v>2951</v>
      </c>
      <c r="K2319" s="5" t="s">
        <v>127</v>
      </c>
      <c r="L2319" s="5" t="s">
        <v>73</v>
      </c>
      <c r="M2319" s="5">
        <v>4.67</v>
      </c>
      <c r="N2319" s="5" t="s">
        <v>24</v>
      </c>
      <c r="O2319" s="5">
        <v>6</v>
      </c>
    </row>
    <row r="2320" spans="1:15" x14ac:dyDescent="0.2">
      <c r="A2320" s="5" t="s">
        <v>7523</v>
      </c>
      <c r="B2320" s="5" t="s">
        <v>5464</v>
      </c>
      <c r="C2320" s="5">
        <v>63</v>
      </c>
      <c r="D2320" s="5" t="s">
        <v>27</v>
      </c>
      <c r="E2320" s="5" t="s">
        <v>7524</v>
      </c>
      <c r="F2320" s="5">
        <v>-10974</v>
      </c>
      <c r="G2320" s="5" t="s">
        <v>94</v>
      </c>
      <c r="H2320" s="5" t="s">
        <v>20</v>
      </c>
      <c r="I2320" s="5">
        <v>67254.600000000006</v>
      </c>
      <c r="J2320" s="5" t="s">
        <v>4992</v>
      </c>
      <c r="K2320" s="5" t="s">
        <v>47</v>
      </c>
      <c r="L2320" s="5" t="s">
        <v>56</v>
      </c>
      <c r="M2320" s="5">
        <v>4.5</v>
      </c>
      <c r="N2320" s="5" t="s">
        <v>41</v>
      </c>
      <c r="O2320" s="5">
        <v>37</v>
      </c>
    </row>
    <row r="2321" spans="1:15" x14ac:dyDescent="0.2">
      <c r="A2321" s="5" t="s">
        <v>7525</v>
      </c>
      <c r="B2321" s="5" t="s">
        <v>7526</v>
      </c>
      <c r="C2321" s="5">
        <v>31</v>
      </c>
      <c r="D2321" s="5" t="s">
        <v>17</v>
      </c>
      <c r="E2321" s="5" t="s">
        <v>7527</v>
      </c>
      <c r="F2321" s="5">
        <v>-4553</v>
      </c>
      <c r="G2321" s="5" t="s">
        <v>19</v>
      </c>
      <c r="H2321" s="5" t="s">
        <v>71</v>
      </c>
      <c r="I2321" s="5">
        <v>96927.19</v>
      </c>
      <c r="J2321" s="5" t="s">
        <v>242</v>
      </c>
      <c r="K2321" s="5" t="s">
        <v>55</v>
      </c>
      <c r="L2321" s="5" t="s">
        <v>32</v>
      </c>
      <c r="M2321" s="5">
        <v>1.37</v>
      </c>
      <c r="N2321" s="5" t="s">
        <v>41</v>
      </c>
      <c r="O2321" s="5">
        <v>39</v>
      </c>
    </row>
    <row r="2322" spans="1:15" x14ac:dyDescent="0.2">
      <c r="A2322" s="5" t="s">
        <v>7528</v>
      </c>
      <c r="B2322" s="5" t="s">
        <v>618</v>
      </c>
      <c r="C2322" s="5">
        <v>55</v>
      </c>
      <c r="D2322" s="5" t="s">
        <v>27</v>
      </c>
      <c r="E2322" s="5" t="s">
        <v>7529</v>
      </c>
      <c r="F2322" s="5">
        <v>-2331</v>
      </c>
      <c r="G2322" s="5" t="s">
        <v>45</v>
      </c>
      <c r="H2322" s="5" t="s">
        <v>38</v>
      </c>
      <c r="I2322" s="5">
        <v>90515.62</v>
      </c>
      <c r="J2322" s="5" t="s">
        <v>7530</v>
      </c>
      <c r="K2322" s="5" t="s">
        <v>81</v>
      </c>
      <c r="L2322" s="5" t="s">
        <v>32</v>
      </c>
      <c r="M2322" s="5">
        <v>4.8899999999999997</v>
      </c>
      <c r="N2322" s="5" t="s">
        <v>33</v>
      </c>
      <c r="O2322" s="5">
        <v>29</v>
      </c>
    </row>
    <row r="2323" spans="1:15" x14ac:dyDescent="0.2">
      <c r="A2323" s="5" t="s">
        <v>7531</v>
      </c>
      <c r="B2323" s="5" t="s">
        <v>1166</v>
      </c>
      <c r="C2323" s="5">
        <v>61</v>
      </c>
      <c r="D2323" s="5" t="s">
        <v>50</v>
      </c>
      <c r="E2323" s="5" t="s">
        <v>7532</v>
      </c>
      <c r="F2323" s="5">
        <v>-8258</v>
      </c>
      <c r="G2323" s="5" t="s">
        <v>85</v>
      </c>
      <c r="H2323" s="5" t="s">
        <v>79</v>
      </c>
      <c r="I2323" s="5">
        <v>100490.48</v>
      </c>
      <c r="J2323" s="5" t="s">
        <v>3651</v>
      </c>
      <c r="K2323" s="5" t="s">
        <v>62</v>
      </c>
      <c r="L2323" s="5" t="s">
        <v>32</v>
      </c>
      <c r="M2323" s="5">
        <v>2.67</v>
      </c>
      <c r="N2323" s="5" t="s">
        <v>33</v>
      </c>
      <c r="O2323" s="5">
        <v>32</v>
      </c>
    </row>
    <row r="2324" spans="1:15" x14ac:dyDescent="0.2">
      <c r="A2324" s="5" t="s">
        <v>7533</v>
      </c>
      <c r="B2324" s="5" t="s">
        <v>3534</v>
      </c>
      <c r="C2324" s="5">
        <v>31</v>
      </c>
      <c r="D2324" s="5" t="s">
        <v>27</v>
      </c>
      <c r="E2324" s="5" t="s">
        <v>7534</v>
      </c>
      <c r="F2324" s="5">
        <v>-5021</v>
      </c>
      <c r="G2324" s="5" t="s">
        <v>37</v>
      </c>
      <c r="H2324" s="5" t="s">
        <v>194</v>
      </c>
      <c r="I2324" s="5">
        <v>77837.009999999995</v>
      </c>
      <c r="J2324" s="5" t="s">
        <v>7535</v>
      </c>
      <c r="K2324" s="5" t="s">
        <v>55</v>
      </c>
      <c r="L2324" s="5" t="s">
        <v>73</v>
      </c>
      <c r="M2324" s="5">
        <v>1.81</v>
      </c>
      <c r="N2324" s="5" t="s">
        <v>74</v>
      </c>
      <c r="O2324" s="5">
        <v>4</v>
      </c>
    </row>
    <row r="2325" spans="1:15" x14ac:dyDescent="0.2">
      <c r="A2325" s="5" t="s">
        <v>7536</v>
      </c>
      <c r="B2325" s="5" t="s">
        <v>3329</v>
      </c>
      <c r="C2325" s="5">
        <v>65</v>
      </c>
      <c r="D2325" s="5" t="s">
        <v>17</v>
      </c>
      <c r="E2325" s="5" t="s">
        <v>7537</v>
      </c>
      <c r="F2325" s="5">
        <v>-2469</v>
      </c>
      <c r="G2325" s="5" t="s">
        <v>37</v>
      </c>
      <c r="H2325" s="5" t="s">
        <v>144</v>
      </c>
      <c r="I2325" s="5">
        <v>177811.21</v>
      </c>
      <c r="J2325" s="5" t="s">
        <v>7538</v>
      </c>
      <c r="K2325" s="5" t="s">
        <v>62</v>
      </c>
      <c r="L2325" s="5" t="s">
        <v>73</v>
      </c>
      <c r="M2325" s="5">
        <v>1.92</v>
      </c>
      <c r="N2325" s="5" t="s">
        <v>57</v>
      </c>
      <c r="O2325" s="5">
        <v>11</v>
      </c>
    </row>
    <row r="2326" spans="1:15" x14ac:dyDescent="0.2">
      <c r="A2326" s="5" t="s">
        <v>7539</v>
      </c>
      <c r="B2326" s="5" t="s">
        <v>7540</v>
      </c>
      <c r="C2326" s="5">
        <v>32</v>
      </c>
      <c r="D2326" s="5" t="s">
        <v>27</v>
      </c>
      <c r="E2326" s="5" t="s">
        <v>7541</v>
      </c>
      <c r="F2326" s="5">
        <v>-9902</v>
      </c>
      <c r="G2326" s="5" t="s">
        <v>29</v>
      </c>
      <c r="H2326" s="5" t="s">
        <v>66</v>
      </c>
      <c r="I2326" s="5">
        <v>167686.85</v>
      </c>
      <c r="J2326" s="5" t="s">
        <v>4106</v>
      </c>
      <c r="K2326" s="5" t="s">
        <v>22</v>
      </c>
      <c r="L2326" s="5" t="s">
        <v>32</v>
      </c>
      <c r="M2326" s="5">
        <v>3.16</v>
      </c>
      <c r="N2326" s="5" t="s">
        <v>41</v>
      </c>
      <c r="O2326" s="5">
        <v>19</v>
      </c>
    </row>
    <row r="2327" spans="1:15" x14ac:dyDescent="0.2">
      <c r="A2327" s="5" t="s">
        <v>7542</v>
      </c>
      <c r="B2327" s="5" t="s">
        <v>2240</v>
      </c>
      <c r="C2327" s="5">
        <v>54</v>
      </c>
      <c r="D2327" s="5" t="s">
        <v>50</v>
      </c>
      <c r="E2327" s="5" t="s">
        <v>7543</v>
      </c>
      <c r="F2327" s="5">
        <v>-4839</v>
      </c>
      <c r="G2327" s="5" t="s">
        <v>45</v>
      </c>
      <c r="H2327" s="5" t="s">
        <v>79</v>
      </c>
      <c r="I2327" s="5">
        <v>80443.86</v>
      </c>
      <c r="J2327" s="5" t="s">
        <v>6931</v>
      </c>
      <c r="K2327" s="5" t="s">
        <v>47</v>
      </c>
      <c r="L2327" s="5" t="s">
        <v>56</v>
      </c>
      <c r="M2327" s="5">
        <v>3.22</v>
      </c>
      <c r="N2327" s="5" t="s">
        <v>57</v>
      </c>
      <c r="O2327" s="5">
        <v>12</v>
      </c>
    </row>
    <row r="2328" spans="1:15" x14ac:dyDescent="0.2">
      <c r="A2328" s="5" t="s">
        <v>7544</v>
      </c>
      <c r="B2328" s="5" t="s">
        <v>7545</v>
      </c>
      <c r="C2328" s="5">
        <v>30</v>
      </c>
      <c r="D2328" s="5" t="s">
        <v>50</v>
      </c>
      <c r="E2328" s="5" t="s">
        <v>7546</v>
      </c>
      <c r="F2328" s="5">
        <v>-2632</v>
      </c>
      <c r="G2328" s="5" t="s">
        <v>94</v>
      </c>
      <c r="H2328" s="5" t="s">
        <v>194</v>
      </c>
      <c r="I2328" s="5">
        <v>138221.49</v>
      </c>
      <c r="J2328" s="5" t="s">
        <v>854</v>
      </c>
      <c r="K2328" s="5" t="s">
        <v>81</v>
      </c>
      <c r="L2328" s="5" t="s">
        <v>73</v>
      </c>
      <c r="M2328" s="5">
        <v>1.88</v>
      </c>
      <c r="N2328" s="5" t="s">
        <v>74</v>
      </c>
      <c r="O2328" s="5">
        <v>0</v>
      </c>
    </row>
    <row r="2329" spans="1:15" x14ac:dyDescent="0.2">
      <c r="A2329" s="5" t="s">
        <v>7547</v>
      </c>
      <c r="B2329" s="5" t="s">
        <v>6902</v>
      </c>
      <c r="C2329" s="5">
        <v>39</v>
      </c>
      <c r="D2329" s="5" t="s">
        <v>50</v>
      </c>
      <c r="E2329" s="5" t="s">
        <v>7548</v>
      </c>
      <c r="F2329" s="5">
        <v>-8306</v>
      </c>
      <c r="G2329" s="5" t="s">
        <v>116</v>
      </c>
      <c r="H2329" s="5" t="s">
        <v>173</v>
      </c>
      <c r="I2329" s="5">
        <v>137634.96</v>
      </c>
      <c r="J2329" s="5" t="s">
        <v>2776</v>
      </c>
      <c r="K2329" s="5" t="s">
        <v>81</v>
      </c>
      <c r="L2329" s="5" t="s">
        <v>32</v>
      </c>
      <c r="M2329" s="5">
        <v>1.85</v>
      </c>
      <c r="N2329" s="5" t="s">
        <v>57</v>
      </c>
      <c r="O2329" s="5">
        <v>39</v>
      </c>
    </row>
    <row r="2330" spans="1:15" x14ac:dyDescent="0.2">
      <c r="A2330" s="5" t="s">
        <v>7549</v>
      </c>
      <c r="B2330" s="5" t="s">
        <v>7550</v>
      </c>
      <c r="C2330" s="5">
        <v>29</v>
      </c>
      <c r="D2330" s="5" t="s">
        <v>17</v>
      </c>
      <c r="E2330" s="5" t="s">
        <v>7551</v>
      </c>
      <c r="F2330" s="5">
        <v>-5744</v>
      </c>
      <c r="G2330" s="5" t="s">
        <v>116</v>
      </c>
      <c r="H2330" s="5" t="s">
        <v>38</v>
      </c>
      <c r="I2330" s="5">
        <v>170261.35</v>
      </c>
      <c r="J2330" s="5" t="s">
        <v>2296</v>
      </c>
      <c r="K2330" s="5" t="s">
        <v>127</v>
      </c>
      <c r="L2330" s="5" t="s">
        <v>56</v>
      </c>
      <c r="M2330" s="5">
        <v>4.37</v>
      </c>
      <c r="N2330" s="5" t="s">
        <v>41</v>
      </c>
      <c r="O2330" s="5">
        <v>1</v>
      </c>
    </row>
    <row r="2331" spans="1:15" x14ac:dyDescent="0.2">
      <c r="A2331" s="5" t="s">
        <v>7552</v>
      </c>
      <c r="B2331" s="5" t="s">
        <v>7553</v>
      </c>
      <c r="C2331" s="5">
        <v>24</v>
      </c>
      <c r="D2331" s="5" t="s">
        <v>17</v>
      </c>
      <c r="E2331" s="5" t="s">
        <v>7554</v>
      </c>
      <c r="F2331" s="5">
        <v>-5963</v>
      </c>
      <c r="G2331" s="5" t="s">
        <v>116</v>
      </c>
      <c r="H2331" s="5" t="s">
        <v>194</v>
      </c>
      <c r="I2331" s="5">
        <v>121964.54</v>
      </c>
      <c r="J2331" s="5" t="s">
        <v>7555</v>
      </c>
      <c r="K2331" s="5" t="s">
        <v>62</v>
      </c>
      <c r="L2331" s="5" t="s">
        <v>73</v>
      </c>
      <c r="M2331" s="5">
        <v>4.25</v>
      </c>
      <c r="N2331" s="5" t="s">
        <v>41</v>
      </c>
      <c r="O2331" s="5">
        <v>40</v>
      </c>
    </row>
    <row r="2332" spans="1:15" x14ac:dyDescent="0.2">
      <c r="A2332" s="5" t="s">
        <v>7556</v>
      </c>
      <c r="B2332" s="5" t="s">
        <v>1077</v>
      </c>
      <c r="C2332" s="5">
        <v>55</v>
      </c>
      <c r="D2332" s="5" t="s">
        <v>17</v>
      </c>
      <c r="E2332" s="5" t="s">
        <v>7557</v>
      </c>
      <c r="F2332" s="5">
        <v>-10051</v>
      </c>
      <c r="G2332" s="5" t="s">
        <v>85</v>
      </c>
      <c r="H2332" s="5" t="s">
        <v>66</v>
      </c>
      <c r="I2332" s="5">
        <v>42784.67</v>
      </c>
      <c r="J2332" s="5" t="s">
        <v>7558</v>
      </c>
      <c r="K2332" s="5" t="s">
        <v>55</v>
      </c>
      <c r="L2332" s="5" t="s">
        <v>23</v>
      </c>
      <c r="M2332" s="5">
        <v>2.4700000000000002</v>
      </c>
      <c r="N2332" s="5" t="s">
        <v>57</v>
      </c>
      <c r="O2332" s="5">
        <v>9</v>
      </c>
    </row>
    <row r="2333" spans="1:15" x14ac:dyDescent="0.2">
      <c r="A2333" s="5" t="s">
        <v>7559</v>
      </c>
      <c r="B2333" s="5" t="s">
        <v>739</v>
      </c>
      <c r="C2333" s="5">
        <v>38</v>
      </c>
      <c r="D2333" s="5" t="s">
        <v>27</v>
      </c>
      <c r="E2333" s="5" t="s">
        <v>740</v>
      </c>
      <c r="F2333" s="5">
        <v>-10407</v>
      </c>
      <c r="G2333" s="5" t="s">
        <v>78</v>
      </c>
      <c r="H2333" s="5" t="s">
        <v>79</v>
      </c>
      <c r="I2333" s="5">
        <v>165938.23999999999</v>
      </c>
      <c r="J2333" s="5" t="s">
        <v>2765</v>
      </c>
      <c r="K2333" s="5" t="s">
        <v>22</v>
      </c>
      <c r="L2333" s="5" t="s">
        <v>32</v>
      </c>
      <c r="M2333" s="5">
        <v>1.86</v>
      </c>
      <c r="N2333" s="5" t="s">
        <v>24</v>
      </c>
      <c r="O2333" s="5">
        <v>10</v>
      </c>
    </row>
    <row r="2334" spans="1:15" x14ac:dyDescent="0.2">
      <c r="A2334" s="5" t="s">
        <v>7560</v>
      </c>
      <c r="B2334" s="5" t="s">
        <v>3830</v>
      </c>
      <c r="C2334" s="5">
        <v>60</v>
      </c>
      <c r="D2334" s="5" t="s">
        <v>50</v>
      </c>
      <c r="E2334" s="5" t="s">
        <v>7561</v>
      </c>
      <c r="F2334" s="5">
        <v>-9102</v>
      </c>
      <c r="G2334" s="5" t="s">
        <v>45</v>
      </c>
      <c r="H2334" s="5" t="s">
        <v>194</v>
      </c>
      <c r="I2334" s="5">
        <v>100318</v>
      </c>
      <c r="J2334" s="5" t="s">
        <v>1316</v>
      </c>
      <c r="K2334" s="5" t="s">
        <v>136</v>
      </c>
      <c r="L2334" s="5" t="s">
        <v>73</v>
      </c>
      <c r="M2334" s="5">
        <v>3.93</v>
      </c>
      <c r="N2334" s="5" t="s">
        <v>57</v>
      </c>
      <c r="O2334" s="5">
        <v>13</v>
      </c>
    </row>
    <row r="2335" spans="1:15" x14ac:dyDescent="0.2">
      <c r="A2335" s="5" t="s">
        <v>7562</v>
      </c>
      <c r="B2335" s="5" t="s">
        <v>5477</v>
      </c>
      <c r="C2335" s="5">
        <v>51</v>
      </c>
      <c r="D2335" s="5" t="s">
        <v>50</v>
      </c>
      <c r="E2335" s="5" t="s">
        <v>7563</v>
      </c>
      <c r="F2335" s="5">
        <v>-10653</v>
      </c>
      <c r="G2335" s="5" t="s">
        <v>116</v>
      </c>
      <c r="H2335" s="5" t="s">
        <v>144</v>
      </c>
      <c r="I2335" s="5">
        <v>101561.18</v>
      </c>
      <c r="J2335" s="5" t="s">
        <v>760</v>
      </c>
      <c r="K2335" s="5" t="s">
        <v>104</v>
      </c>
      <c r="L2335" s="5" t="s">
        <v>56</v>
      </c>
      <c r="M2335" s="5">
        <v>2.64</v>
      </c>
      <c r="N2335" s="5" t="s">
        <v>33</v>
      </c>
      <c r="O2335" s="5">
        <v>25</v>
      </c>
    </row>
    <row r="2336" spans="1:15" x14ac:dyDescent="0.2">
      <c r="A2336" s="5" t="s">
        <v>7564</v>
      </c>
      <c r="B2336" s="5" t="s">
        <v>7565</v>
      </c>
      <c r="C2336" s="5">
        <v>65</v>
      </c>
      <c r="D2336" s="5" t="s">
        <v>50</v>
      </c>
      <c r="E2336" s="5" t="s">
        <v>7566</v>
      </c>
      <c r="F2336" s="5">
        <v>-4830</v>
      </c>
      <c r="G2336" s="5" t="s">
        <v>85</v>
      </c>
      <c r="H2336" s="5" t="s">
        <v>53</v>
      </c>
      <c r="I2336" s="5">
        <v>52421.2</v>
      </c>
      <c r="J2336" s="5" t="s">
        <v>2445</v>
      </c>
      <c r="K2336" s="5" t="s">
        <v>118</v>
      </c>
      <c r="L2336" s="5" t="s">
        <v>32</v>
      </c>
      <c r="M2336" s="5">
        <v>1.48</v>
      </c>
      <c r="N2336" s="5" t="s">
        <v>24</v>
      </c>
      <c r="O2336" s="5">
        <v>32</v>
      </c>
    </row>
    <row r="2337" spans="1:15" x14ac:dyDescent="0.2">
      <c r="A2337" s="5" t="s">
        <v>7567</v>
      </c>
      <c r="B2337" s="5" t="s">
        <v>7568</v>
      </c>
      <c r="C2337" s="5">
        <v>32</v>
      </c>
      <c r="D2337" s="5" t="s">
        <v>50</v>
      </c>
      <c r="E2337" s="5" t="s">
        <v>7569</v>
      </c>
      <c r="F2337" s="5">
        <v>-9560</v>
      </c>
      <c r="G2337" s="5" t="s">
        <v>78</v>
      </c>
      <c r="H2337" s="5" t="s">
        <v>66</v>
      </c>
      <c r="I2337" s="5">
        <v>72907.06</v>
      </c>
      <c r="J2337" s="5" t="s">
        <v>7570</v>
      </c>
      <c r="K2337" s="5" t="s">
        <v>47</v>
      </c>
      <c r="L2337" s="5" t="s">
        <v>32</v>
      </c>
      <c r="M2337" s="5">
        <v>1.79</v>
      </c>
      <c r="N2337" s="5" t="s">
        <v>74</v>
      </c>
      <c r="O2337" s="5">
        <v>19</v>
      </c>
    </row>
    <row r="2338" spans="1:15" x14ac:dyDescent="0.2">
      <c r="A2338" s="5" t="s">
        <v>7571</v>
      </c>
      <c r="B2338" s="5" t="s">
        <v>7572</v>
      </c>
      <c r="C2338" s="5">
        <v>45</v>
      </c>
      <c r="D2338" s="5" t="s">
        <v>17</v>
      </c>
      <c r="E2338" s="5" t="s">
        <v>7573</v>
      </c>
      <c r="F2338" s="5">
        <v>-5044</v>
      </c>
      <c r="G2338" s="5" t="s">
        <v>45</v>
      </c>
      <c r="H2338" s="5" t="s">
        <v>66</v>
      </c>
      <c r="I2338" s="5">
        <v>93128.57</v>
      </c>
      <c r="J2338" s="5" t="s">
        <v>988</v>
      </c>
      <c r="K2338" s="5" t="s">
        <v>22</v>
      </c>
      <c r="L2338" s="5" t="s">
        <v>73</v>
      </c>
      <c r="M2338" s="5">
        <v>3.17</v>
      </c>
      <c r="N2338" s="5" t="s">
        <v>24</v>
      </c>
      <c r="O2338" s="5">
        <v>6</v>
      </c>
    </row>
    <row r="2339" spans="1:15" x14ac:dyDescent="0.2">
      <c r="A2339" s="5" t="s">
        <v>7574</v>
      </c>
      <c r="B2339" s="5" t="s">
        <v>7575</v>
      </c>
      <c r="C2339" s="5">
        <v>38</v>
      </c>
      <c r="D2339" s="5" t="s">
        <v>17</v>
      </c>
      <c r="E2339" s="5" t="s">
        <v>7576</v>
      </c>
      <c r="F2339" s="5">
        <v>-10393</v>
      </c>
      <c r="G2339" s="5" t="s">
        <v>116</v>
      </c>
      <c r="H2339" s="5" t="s">
        <v>38</v>
      </c>
      <c r="I2339" s="5">
        <v>162350.81</v>
      </c>
      <c r="J2339" s="5" t="s">
        <v>7577</v>
      </c>
      <c r="K2339" s="5" t="s">
        <v>136</v>
      </c>
      <c r="L2339" s="5" t="s">
        <v>23</v>
      </c>
      <c r="M2339" s="5">
        <v>4.87</v>
      </c>
      <c r="N2339" s="5" t="s">
        <v>33</v>
      </c>
      <c r="O2339" s="5">
        <v>27</v>
      </c>
    </row>
    <row r="2340" spans="1:15" x14ac:dyDescent="0.2">
      <c r="A2340" s="5" t="s">
        <v>7578</v>
      </c>
      <c r="B2340" s="5" t="s">
        <v>5727</v>
      </c>
      <c r="C2340" s="5">
        <v>31</v>
      </c>
      <c r="D2340" s="5" t="s">
        <v>50</v>
      </c>
      <c r="E2340" s="5" t="s">
        <v>7579</v>
      </c>
      <c r="F2340" s="5">
        <v>-7819</v>
      </c>
      <c r="G2340" s="5" t="s">
        <v>99</v>
      </c>
      <c r="H2340" s="5" t="s">
        <v>79</v>
      </c>
      <c r="I2340" s="5">
        <v>115812.89</v>
      </c>
      <c r="J2340" s="5" t="s">
        <v>6764</v>
      </c>
      <c r="K2340" s="5" t="s">
        <v>40</v>
      </c>
      <c r="L2340" s="5" t="s">
        <v>23</v>
      </c>
      <c r="M2340" s="5">
        <v>2.23</v>
      </c>
      <c r="N2340" s="5" t="s">
        <v>24</v>
      </c>
      <c r="O2340" s="5">
        <v>24</v>
      </c>
    </row>
    <row r="2341" spans="1:15" x14ac:dyDescent="0.2">
      <c r="A2341" s="5" t="s">
        <v>7580</v>
      </c>
      <c r="B2341" s="5" t="s">
        <v>3416</v>
      </c>
      <c r="C2341" s="5">
        <v>55</v>
      </c>
      <c r="D2341" s="5" t="s">
        <v>27</v>
      </c>
      <c r="E2341" s="5" t="s">
        <v>7581</v>
      </c>
      <c r="F2341" s="5">
        <v>-7962</v>
      </c>
      <c r="G2341" s="5" t="s">
        <v>52</v>
      </c>
      <c r="H2341" s="5" t="s">
        <v>173</v>
      </c>
      <c r="I2341" s="5">
        <v>169228.87</v>
      </c>
      <c r="J2341" s="5" t="s">
        <v>1700</v>
      </c>
      <c r="K2341" s="5" t="s">
        <v>118</v>
      </c>
      <c r="L2341" s="5" t="s">
        <v>73</v>
      </c>
      <c r="M2341" s="5">
        <v>3.29</v>
      </c>
      <c r="N2341" s="5" t="s">
        <v>33</v>
      </c>
      <c r="O2341" s="5">
        <v>10</v>
      </c>
    </row>
    <row r="2342" spans="1:15" x14ac:dyDescent="0.2">
      <c r="A2342" s="5" t="s">
        <v>7582</v>
      </c>
      <c r="B2342" s="5" t="s">
        <v>2593</v>
      </c>
      <c r="C2342" s="5">
        <v>37</v>
      </c>
      <c r="D2342" s="5" t="s">
        <v>50</v>
      </c>
      <c r="E2342" s="5" t="s">
        <v>7583</v>
      </c>
      <c r="F2342" s="5">
        <v>-3983</v>
      </c>
      <c r="G2342" s="5" t="s">
        <v>99</v>
      </c>
      <c r="H2342" s="5" t="s">
        <v>66</v>
      </c>
      <c r="I2342" s="5">
        <v>63046.080000000002</v>
      </c>
      <c r="J2342" s="5" t="s">
        <v>266</v>
      </c>
      <c r="K2342" s="5" t="s">
        <v>104</v>
      </c>
      <c r="L2342" s="5" t="s">
        <v>73</v>
      </c>
      <c r="M2342" s="5">
        <v>3.3</v>
      </c>
      <c r="N2342" s="5" t="s">
        <v>24</v>
      </c>
      <c r="O2342" s="5">
        <v>31</v>
      </c>
    </row>
    <row r="2343" spans="1:15" x14ac:dyDescent="0.2">
      <c r="A2343" s="5" t="s">
        <v>7584</v>
      </c>
      <c r="B2343" s="5" t="s">
        <v>7585</v>
      </c>
      <c r="C2343" s="5">
        <v>49</v>
      </c>
      <c r="D2343" s="5" t="s">
        <v>17</v>
      </c>
      <c r="E2343" s="5" t="s">
        <v>7586</v>
      </c>
      <c r="F2343" s="5">
        <v>-8283</v>
      </c>
      <c r="G2343" s="5" t="s">
        <v>52</v>
      </c>
      <c r="H2343" s="5" t="s">
        <v>30</v>
      </c>
      <c r="I2343" s="5">
        <v>87327.61</v>
      </c>
      <c r="J2343" s="5" t="s">
        <v>2840</v>
      </c>
      <c r="K2343" s="5" t="s">
        <v>104</v>
      </c>
      <c r="L2343" s="5" t="s">
        <v>23</v>
      </c>
      <c r="M2343" s="5">
        <v>1.83</v>
      </c>
      <c r="N2343" s="5" t="s">
        <v>33</v>
      </c>
      <c r="O2343" s="5">
        <v>5</v>
      </c>
    </row>
    <row r="2344" spans="1:15" x14ac:dyDescent="0.2">
      <c r="A2344" s="5" t="s">
        <v>7587</v>
      </c>
      <c r="B2344" s="5" t="s">
        <v>7588</v>
      </c>
      <c r="C2344" s="5">
        <v>60</v>
      </c>
      <c r="D2344" s="5" t="s">
        <v>27</v>
      </c>
      <c r="E2344" s="5" t="s">
        <v>7589</v>
      </c>
      <c r="F2344" s="5">
        <v>-2262</v>
      </c>
      <c r="G2344" s="5" t="s">
        <v>85</v>
      </c>
      <c r="H2344" s="5" t="s">
        <v>20</v>
      </c>
      <c r="I2344" s="5">
        <v>150919.87</v>
      </c>
      <c r="J2344" s="5" t="s">
        <v>7590</v>
      </c>
      <c r="K2344" s="5" t="s">
        <v>104</v>
      </c>
      <c r="L2344" s="5" t="s">
        <v>56</v>
      </c>
      <c r="M2344" s="5">
        <v>4.42</v>
      </c>
      <c r="N2344" s="5" t="s">
        <v>24</v>
      </c>
      <c r="O2344" s="5">
        <v>12</v>
      </c>
    </row>
    <row r="2345" spans="1:15" x14ac:dyDescent="0.2">
      <c r="A2345" s="5" t="s">
        <v>7591</v>
      </c>
      <c r="B2345" s="5" t="s">
        <v>7044</v>
      </c>
      <c r="C2345" s="5">
        <v>22</v>
      </c>
      <c r="D2345" s="5" t="s">
        <v>17</v>
      </c>
      <c r="E2345" s="5" t="s">
        <v>7592</v>
      </c>
      <c r="F2345" s="5">
        <v>-7783</v>
      </c>
      <c r="G2345" s="5" t="s">
        <v>45</v>
      </c>
      <c r="H2345" s="5" t="s">
        <v>144</v>
      </c>
      <c r="I2345" s="5">
        <v>48626.65</v>
      </c>
      <c r="J2345" s="5" t="s">
        <v>7593</v>
      </c>
      <c r="K2345" s="5" t="s">
        <v>47</v>
      </c>
      <c r="L2345" s="5" t="s">
        <v>23</v>
      </c>
      <c r="M2345" s="5">
        <v>2.34</v>
      </c>
      <c r="N2345" s="5" t="s">
        <v>57</v>
      </c>
      <c r="O2345" s="5">
        <v>0</v>
      </c>
    </row>
    <row r="2346" spans="1:15" x14ac:dyDescent="0.2">
      <c r="A2346" s="5" t="s">
        <v>7594</v>
      </c>
      <c r="B2346" s="5" t="s">
        <v>3906</v>
      </c>
      <c r="C2346" s="5">
        <v>33</v>
      </c>
      <c r="D2346" s="5" t="s">
        <v>17</v>
      </c>
      <c r="E2346" s="5" t="s">
        <v>7595</v>
      </c>
      <c r="F2346" s="5">
        <v>-10160</v>
      </c>
      <c r="G2346" s="5" t="s">
        <v>52</v>
      </c>
      <c r="H2346" s="5" t="s">
        <v>53</v>
      </c>
      <c r="I2346" s="5">
        <v>144930.4</v>
      </c>
      <c r="J2346" s="5" t="s">
        <v>7596</v>
      </c>
      <c r="K2346" s="5" t="s">
        <v>127</v>
      </c>
      <c r="L2346" s="5" t="s">
        <v>23</v>
      </c>
      <c r="M2346" s="5">
        <v>1.35</v>
      </c>
      <c r="N2346" s="5" t="s">
        <v>57</v>
      </c>
      <c r="O2346" s="5">
        <v>25</v>
      </c>
    </row>
    <row r="2347" spans="1:15" x14ac:dyDescent="0.2">
      <c r="A2347" s="5" t="s">
        <v>7597</v>
      </c>
      <c r="B2347" s="5" t="s">
        <v>1122</v>
      </c>
      <c r="C2347" s="5">
        <v>38</v>
      </c>
      <c r="D2347" s="5" t="s">
        <v>50</v>
      </c>
      <c r="E2347" s="5" t="s">
        <v>7598</v>
      </c>
      <c r="F2347" s="5">
        <v>-7046</v>
      </c>
      <c r="G2347" s="5" t="s">
        <v>52</v>
      </c>
      <c r="H2347" s="5" t="s">
        <v>38</v>
      </c>
      <c r="I2347" s="5">
        <v>173579.41</v>
      </c>
      <c r="J2347" s="5" t="s">
        <v>6940</v>
      </c>
      <c r="K2347" s="5" t="s">
        <v>40</v>
      </c>
      <c r="L2347" s="5" t="s">
        <v>32</v>
      </c>
      <c r="M2347" s="5">
        <v>3.12</v>
      </c>
      <c r="N2347" s="5" t="s">
        <v>74</v>
      </c>
      <c r="O2347" s="5">
        <v>24</v>
      </c>
    </row>
    <row r="2348" spans="1:15" x14ac:dyDescent="0.2">
      <c r="A2348" s="5" t="s">
        <v>7599</v>
      </c>
      <c r="B2348" s="5" t="s">
        <v>133</v>
      </c>
      <c r="C2348" s="5">
        <v>58</v>
      </c>
      <c r="D2348" s="5" t="s">
        <v>50</v>
      </c>
      <c r="E2348" s="5" t="s">
        <v>7600</v>
      </c>
      <c r="F2348" s="5">
        <v>-8559</v>
      </c>
      <c r="G2348" s="5" t="s">
        <v>94</v>
      </c>
      <c r="H2348" s="5" t="s">
        <v>53</v>
      </c>
      <c r="I2348" s="5">
        <v>176782.2</v>
      </c>
      <c r="J2348" s="5" t="s">
        <v>5053</v>
      </c>
      <c r="K2348" s="5" t="s">
        <v>104</v>
      </c>
      <c r="L2348" s="5" t="s">
        <v>23</v>
      </c>
      <c r="M2348" s="5">
        <v>1.18</v>
      </c>
      <c r="N2348" s="5" t="s">
        <v>24</v>
      </c>
      <c r="O2348" s="5">
        <v>12</v>
      </c>
    </row>
    <row r="2349" spans="1:15" x14ac:dyDescent="0.2">
      <c r="A2349" s="5" t="s">
        <v>7601</v>
      </c>
      <c r="B2349" s="5" t="s">
        <v>7602</v>
      </c>
      <c r="C2349" s="5">
        <v>49</v>
      </c>
      <c r="D2349" s="5" t="s">
        <v>50</v>
      </c>
      <c r="E2349" s="5" t="s">
        <v>7603</v>
      </c>
      <c r="F2349" s="5">
        <v>-3102</v>
      </c>
      <c r="G2349" s="5" t="s">
        <v>37</v>
      </c>
      <c r="H2349" s="5" t="s">
        <v>20</v>
      </c>
      <c r="I2349" s="5">
        <v>150773.6</v>
      </c>
      <c r="J2349" s="5" t="s">
        <v>7118</v>
      </c>
      <c r="K2349" s="5" t="s">
        <v>127</v>
      </c>
      <c r="L2349" s="5" t="s">
        <v>56</v>
      </c>
      <c r="M2349" s="5">
        <v>4.92</v>
      </c>
      <c r="N2349" s="5" t="s">
        <v>33</v>
      </c>
      <c r="O2349" s="5">
        <v>23</v>
      </c>
    </row>
    <row r="2350" spans="1:15" x14ac:dyDescent="0.2">
      <c r="A2350" s="5" t="s">
        <v>7604</v>
      </c>
      <c r="B2350" s="5" t="s">
        <v>5733</v>
      </c>
      <c r="C2350" s="5">
        <v>28</v>
      </c>
      <c r="D2350" s="5" t="s">
        <v>17</v>
      </c>
      <c r="E2350" s="5" t="s">
        <v>7605</v>
      </c>
      <c r="F2350" s="5">
        <v>-8261</v>
      </c>
      <c r="G2350" s="5" t="s">
        <v>94</v>
      </c>
      <c r="H2350" s="5" t="s">
        <v>38</v>
      </c>
      <c r="I2350" s="5">
        <v>63343.040000000001</v>
      </c>
      <c r="J2350" s="5" t="s">
        <v>7606</v>
      </c>
      <c r="K2350" s="5" t="s">
        <v>40</v>
      </c>
      <c r="L2350" s="5" t="s">
        <v>56</v>
      </c>
      <c r="M2350" s="5">
        <v>1.03</v>
      </c>
      <c r="N2350" s="5" t="s">
        <v>74</v>
      </c>
      <c r="O2350" s="5">
        <v>21</v>
      </c>
    </row>
    <row r="2351" spans="1:15" x14ac:dyDescent="0.2">
      <c r="A2351" s="5" t="s">
        <v>7607</v>
      </c>
      <c r="B2351" s="5" t="s">
        <v>5007</v>
      </c>
      <c r="C2351" s="5">
        <v>61</v>
      </c>
      <c r="D2351" s="5" t="s">
        <v>27</v>
      </c>
      <c r="E2351" s="5" t="s">
        <v>7608</v>
      </c>
      <c r="F2351" s="5">
        <v>-5870</v>
      </c>
      <c r="G2351" s="5" t="s">
        <v>78</v>
      </c>
      <c r="H2351" s="5" t="s">
        <v>66</v>
      </c>
      <c r="I2351" s="5">
        <v>35667.339999999997</v>
      </c>
      <c r="J2351" s="5" t="s">
        <v>2143</v>
      </c>
      <c r="K2351" s="5" t="s">
        <v>104</v>
      </c>
      <c r="L2351" s="5" t="s">
        <v>73</v>
      </c>
      <c r="M2351" s="5">
        <v>2.63</v>
      </c>
      <c r="N2351" s="5" t="s">
        <v>57</v>
      </c>
      <c r="O2351" s="5">
        <v>34</v>
      </c>
    </row>
    <row r="2352" spans="1:15" x14ac:dyDescent="0.2">
      <c r="A2352" s="5" t="s">
        <v>7609</v>
      </c>
      <c r="B2352" s="5" t="s">
        <v>7610</v>
      </c>
      <c r="C2352" s="5">
        <v>57</v>
      </c>
      <c r="D2352" s="5" t="s">
        <v>50</v>
      </c>
      <c r="E2352" s="5" t="s">
        <v>7611</v>
      </c>
      <c r="F2352" s="5">
        <v>-9979</v>
      </c>
      <c r="G2352" s="5" t="s">
        <v>37</v>
      </c>
      <c r="H2352" s="5" t="s">
        <v>38</v>
      </c>
      <c r="I2352" s="5">
        <v>103771</v>
      </c>
      <c r="J2352" s="5" t="s">
        <v>3162</v>
      </c>
      <c r="K2352" s="5" t="s">
        <v>118</v>
      </c>
      <c r="L2352" s="5" t="s">
        <v>56</v>
      </c>
      <c r="M2352" s="5">
        <v>4.95</v>
      </c>
      <c r="N2352" s="5" t="s">
        <v>41</v>
      </c>
      <c r="O2352" s="5">
        <v>37</v>
      </c>
    </row>
    <row r="2353" spans="1:15" x14ac:dyDescent="0.2">
      <c r="A2353" s="5" t="s">
        <v>7612</v>
      </c>
      <c r="B2353" s="5" t="s">
        <v>3608</v>
      </c>
      <c r="C2353" s="5">
        <v>34</v>
      </c>
      <c r="D2353" s="5" t="s">
        <v>50</v>
      </c>
      <c r="E2353" s="5" t="s">
        <v>7613</v>
      </c>
      <c r="F2353" s="5">
        <v>-2921</v>
      </c>
      <c r="G2353" s="5" t="s">
        <v>78</v>
      </c>
      <c r="H2353" s="5" t="s">
        <v>66</v>
      </c>
      <c r="I2353" s="5">
        <v>64110.86</v>
      </c>
      <c r="J2353" s="5" t="s">
        <v>7614</v>
      </c>
      <c r="K2353" s="5" t="s">
        <v>104</v>
      </c>
      <c r="L2353" s="5" t="s">
        <v>56</v>
      </c>
      <c r="M2353" s="5">
        <v>3.63</v>
      </c>
      <c r="N2353" s="5" t="s">
        <v>33</v>
      </c>
      <c r="O2353" s="5">
        <v>38</v>
      </c>
    </row>
    <row r="2354" spans="1:15" x14ac:dyDescent="0.2">
      <c r="A2354" s="5" t="s">
        <v>7615</v>
      </c>
      <c r="B2354" s="5" t="s">
        <v>7616</v>
      </c>
      <c r="C2354" s="5">
        <v>43</v>
      </c>
      <c r="D2354" s="5" t="s">
        <v>17</v>
      </c>
      <c r="E2354" s="5" t="s">
        <v>7617</v>
      </c>
      <c r="F2354" s="5">
        <v>-9073</v>
      </c>
      <c r="G2354" s="5" t="s">
        <v>29</v>
      </c>
      <c r="H2354" s="5" t="s">
        <v>38</v>
      </c>
      <c r="I2354" s="5">
        <v>72596.03</v>
      </c>
      <c r="J2354" s="5" t="s">
        <v>2765</v>
      </c>
      <c r="K2354" s="5" t="s">
        <v>81</v>
      </c>
      <c r="L2354" s="5" t="s">
        <v>56</v>
      </c>
      <c r="M2354" s="5">
        <v>3.98</v>
      </c>
      <c r="N2354" s="5" t="s">
        <v>33</v>
      </c>
      <c r="O2354" s="5">
        <v>22</v>
      </c>
    </row>
    <row r="2355" spans="1:15" x14ac:dyDescent="0.2">
      <c r="A2355" s="5" t="s">
        <v>7618</v>
      </c>
      <c r="B2355" s="5" t="s">
        <v>3122</v>
      </c>
      <c r="C2355" s="5">
        <v>37</v>
      </c>
      <c r="D2355" s="5" t="s">
        <v>50</v>
      </c>
      <c r="E2355" s="5" t="s">
        <v>7619</v>
      </c>
      <c r="F2355" s="5">
        <v>-7679</v>
      </c>
      <c r="G2355" s="5" t="s">
        <v>45</v>
      </c>
      <c r="H2355" s="5" t="s">
        <v>53</v>
      </c>
      <c r="I2355" s="5">
        <v>71712.22</v>
      </c>
      <c r="J2355" s="5" t="s">
        <v>7620</v>
      </c>
      <c r="K2355" s="5" t="s">
        <v>62</v>
      </c>
      <c r="L2355" s="5" t="s">
        <v>32</v>
      </c>
      <c r="M2355" s="5">
        <v>2.77</v>
      </c>
      <c r="N2355" s="5" t="s">
        <v>24</v>
      </c>
      <c r="O2355" s="5">
        <v>38</v>
      </c>
    </row>
    <row r="2356" spans="1:15" x14ac:dyDescent="0.2">
      <c r="A2356" s="5" t="s">
        <v>7621</v>
      </c>
      <c r="B2356" s="5" t="s">
        <v>7622</v>
      </c>
      <c r="C2356" s="5">
        <v>57</v>
      </c>
      <c r="D2356" s="5" t="s">
        <v>17</v>
      </c>
      <c r="E2356" s="5" t="s">
        <v>7623</v>
      </c>
      <c r="F2356" s="5">
        <v>-11433</v>
      </c>
      <c r="G2356" s="5" t="s">
        <v>52</v>
      </c>
      <c r="H2356" s="5" t="s">
        <v>66</v>
      </c>
      <c r="I2356" s="5">
        <v>80648.98</v>
      </c>
      <c r="J2356" s="5" t="s">
        <v>7624</v>
      </c>
      <c r="K2356" s="5" t="s">
        <v>127</v>
      </c>
      <c r="L2356" s="5" t="s">
        <v>73</v>
      </c>
      <c r="M2356" s="5">
        <v>2.33</v>
      </c>
      <c r="N2356" s="5" t="s">
        <v>74</v>
      </c>
      <c r="O2356" s="5">
        <v>15</v>
      </c>
    </row>
    <row r="2357" spans="1:15" x14ac:dyDescent="0.2">
      <c r="A2357" s="5" t="s">
        <v>7625</v>
      </c>
      <c r="B2357" s="5" t="s">
        <v>327</v>
      </c>
      <c r="C2357" s="5">
        <v>39</v>
      </c>
      <c r="D2357" s="5" t="s">
        <v>17</v>
      </c>
      <c r="E2357" s="5" t="s">
        <v>7626</v>
      </c>
      <c r="F2357" s="5">
        <v>-11184</v>
      </c>
      <c r="G2357" s="5" t="s">
        <v>45</v>
      </c>
      <c r="H2357" s="5" t="s">
        <v>173</v>
      </c>
      <c r="I2357" s="5">
        <v>68287.95</v>
      </c>
      <c r="J2357" s="5" t="s">
        <v>363</v>
      </c>
      <c r="K2357" s="5" t="s">
        <v>47</v>
      </c>
      <c r="L2357" s="5" t="s">
        <v>73</v>
      </c>
      <c r="M2357" s="5">
        <v>4.7</v>
      </c>
      <c r="N2357" s="5" t="s">
        <v>57</v>
      </c>
      <c r="O2357" s="5">
        <v>12</v>
      </c>
    </row>
    <row r="2358" spans="1:15" x14ac:dyDescent="0.2">
      <c r="A2358" s="5" t="s">
        <v>7627</v>
      </c>
      <c r="B2358" s="5" t="s">
        <v>947</v>
      </c>
      <c r="C2358" s="5">
        <v>60</v>
      </c>
      <c r="D2358" s="5" t="s">
        <v>27</v>
      </c>
      <c r="E2358" s="5" t="s">
        <v>7628</v>
      </c>
      <c r="F2358" s="5">
        <v>-8552</v>
      </c>
      <c r="G2358" s="5" t="s">
        <v>116</v>
      </c>
      <c r="H2358" s="5" t="s">
        <v>20</v>
      </c>
      <c r="I2358" s="5">
        <v>41220.410000000003</v>
      </c>
      <c r="J2358" s="5" t="s">
        <v>4624</v>
      </c>
      <c r="K2358" s="5" t="s">
        <v>22</v>
      </c>
      <c r="L2358" s="5" t="s">
        <v>56</v>
      </c>
      <c r="M2358" s="5">
        <v>1.89</v>
      </c>
      <c r="N2358" s="5" t="s">
        <v>24</v>
      </c>
      <c r="O2358" s="5">
        <v>3</v>
      </c>
    </row>
    <row r="2359" spans="1:15" x14ac:dyDescent="0.2">
      <c r="A2359" s="5" t="s">
        <v>7629</v>
      </c>
      <c r="B2359" s="5" t="s">
        <v>1945</v>
      </c>
      <c r="C2359" s="5">
        <v>44</v>
      </c>
      <c r="D2359" s="5" t="s">
        <v>27</v>
      </c>
      <c r="E2359" s="5" t="s">
        <v>7630</v>
      </c>
      <c r="F2359" s="5">
        <v>-4811</v>
      </c>
      <c r="G2359" s="5" t="s">
        <v>116</v>
      </c>
      <c r="H2359" s="5" t="s">
        <v>144</v>
      </c>
      <c r="I2359" s="5">
        <v>80562.78</v>
      </c>
      <c r="J2359" s="5" t="s">
        <v>7631</v>
      </c>
      <c r="K2359" s="5" t="s">
        <v>55</v>
      </c>
      <c r="L2359" s="5" t="s">
        <v>56</v>
      </c>
      <c r="M2359" s="5">
        <v>2.44</v>
      </c>
      <c r="N2359" s="5" t="s">
        <v>24</v>
      </c>
      <c r="O2359" s="5">
        <v>34</v>
      </c>
    </row>
    <row r="2360" spans="1:15" x14ac:dyDescent="0.2">
      <c r="A2360" s="5" t="s">
        <v>7632</v>
      </c>
      <c r="B2360" s="5" t="s">
        <v>7633</v>
      </c>
      <c r="C2360" s="5">
        <v>59</v>
      </c>
      <c r="D2360" s="5" t="s">
        <v>50</v>
      </c>
      <c r="E2360" s="5" t="s">
        <v>7634</v>
      </c>
      <c r="F2360" s="5">
        <v>-8267</v>
      </c>
      <c r="G2360" s="5" t="s">
        <v>94</v>
      </c>
      <c r="H2360" s="5" t="s">
        <v>194</v>
      </c>
      <c r="I2360" s="5">
        <v>128919.23</v>
      </c>
      <c r="J2360" s="5" t="s">
        <v>7635</v>
      </c>
      <c r="K2360" s="5" t="s">
        <v>104</v>
      </c>
      <c r="L2360" s="5" t="s">
        <v>56</v>
      </c>
      <c r="M2360" s="5">
        <v>3.98</v>
      </c>
      <c r="N2360" s="5" t="s">
        <v>24</v>
      </c>
      <c r="O2360" s="5">
        <v>13</v>
      </c>
    </row>
    <row r="2361" spans="1:15" x14ac:dyDescent="0.2">
      <c r="A2361" s="5" t="s">
        <v>7636</v>
      </c>
      <c r="B2361" s="5" t="s">
        <v>7637</v>
      </c>
      <c r="C2361" s="5">
        <v>34</v>
      </c>
      <c r="D2361" s="5" t="s">
        <v>17</v>
      </c>
      <c r="E2361" s="5" t="s">
        <v>7638</v>
      </c>
      <c r="F2361" s="5">
        <v>-3880</v>
      </c>
      <c r="G2361" s="5" t="s">
        <v>37</v>
      </c>
      <c r="H2361" s="5" t="s">
        <v>38</v>
      </c>
      <c r="I2361" s="5">
        <v>56262.31</v>
      </c>
      <c r="J2361" s="5" t="s">
        <v>6958</v>
      </c>
      <c r="K2361" s="5" t="s">
        <v>127</v>
      </c>
      <c r="L2361" s="5" t="s">
        <v>73</v>
      </c>
      <c r="M2361" s="5">
        <v>4.2699999999999996</v>
      </c>
      <c r="N2361" s="5" t="s">
        <v>74</v>
      </c>
      <c r="O2361" s="5">
        <v>3</v>
      </c>
    </row>
    <row r="2362" spans="1:15" x14ac:dyDescent="0.2">
      <c r="A2362" s="5" t="s">
        <v>7639</v>
      </c>
      <c r="B2362" s="5" t="s">
        <v>7553</v>
      </c>
      <c r="C2362" s="5">
        <v>33</v>
      </c>
      <c r="D2362" s="5" t="s">
        <v>17</v>
      </c>
      <c r="E2362" s="5" t="s">
        <v>7640</v>
      </c>
      <c r="F2362" s="5">
        <v>-9702</v>
      </c>
      <c r="G2362" s="5" t="s">
        <v>85</v>
      </c>
      <c r="H2362" s="5" t="s">
        <v>71</v>
      </c>
      <c r="I2362" s="5">
        <v>133898.93</v>
      </c>
      <c r="J2362" s="5" t="s">
        <v>4187</v>
      </c>
      <c r="K2362" s="5" t="s">
        <v>62</v>
      </c>
      <c r="L2362" s="5" t="s">
        <v>23</v>
      </c>
      <c r="M2362" s="5">
        <v>2.57</v>
      </c>
      <c r="N2362" s="5" t="s">
        <v>57</v>
      </c>
      <c r="O2362" s="5">
        <v>16</v>
      </c>
    </row>
    <row r="2363" spans="1:15" x14ac:dyDescent="0.2">
      <c r="A2363" s="5" t="s">
        <v>7641</v>
      </c>
      <c r="B2363" s="5" t="s">
        <v>4844</v>
      </c>
      <c r="C2363" s="5">
        <v>52</v>
      </c>
      <c r="D2363" s="5" t="s">
        <v>17</v>
      </c>
      <c r="E2363" s="5" t="s">
        <v>7642</v>
      </c>
      <c r="F2363" s="5">
        <v>-10478</v>
      </c>
      <c r="G2363" s="5" t="s">
        <v>99</v>
      </c>
      <c r="H2363" s="5" t="s">
        <v>30</v>
      </c>
      <c r="I2363" s="5">
        <v>160141.1</v>
      </c>
      <c r="J2363" s="5" t="s">
        <v>1471</v>
      </c>
      <c r="K2363" s="5" t="s">
        <v>104</v>
      </c>
      <c r="L2363" s="5" t="s">
        <v>23</v>
      </c>
      <c r="M2363" s="5">
        <v>2.0499999999999998</v>
      </c>
      <c r="N2363" s="5" t="s">
        <v>24</v>
      </c>
      <c r="O2363" s="5">
        <v>20</v>
      </c>
    </row>
    <row r="2364" spans="1:15" x14ac:dyDescent="0.2">
      <c r="A2364" s="5" t="s">
        <v>7643</v>
      </c>
      <c r="B2364" s="5" t="s">
        <v>7644</v>
      </c>
      <c r="C2364" s="5">
        <v>45</v>
      </c>
      <c r="D2364" s="5" t="s">
        <v>50</v>
      </c>
      <c r="E2364" s="5" t="s">
        <v>7645</v>
      </c>
      <c r="F2364" s="5">
        <v>-5769</v>
      </c>
      <c r="G2364" s="5" t="s">
        <v>37</v>
      </c>
      <c r="H2364" s="5" t="s">
        <v>144</v>
      </c>
      <c r="I2364" s="5">
        <v>172146.38</v>
      </c>
      <c r="J2364" s="5" t="s">
        <v>5037</v>
      </c>
      <c r="K2364" s="5" t="s">
        <v>55</v>
      </c>
      <c r="L2364" s="5" t="s">
        <v>56</v>
      </c>
      <c r="M2364" s="5">
        <v>1.1299999999999999</v>
      </c>
      <c r="N2364" s="5" t="s">
        <v>41</v>
      </c>
      <c r="O2364" s="5">
        <v>1</v>
      </c>
    </row>
    <row r="2365" spans="1:15" x14ac:dyDescent="0.2">
      <c r="A2365" s="5" t="s">
        <v>7646</v>
      </c>
      <c r="B2365" s="5" t="s">
        <v>2426</v>
      </c>
      <c r="C2365" s="5">
        <v>55</v>
      </c>
      <c r="D2365" s="5" t="s">
        <v>50</v>
      </c>
      <c r="E2365" s="5" t="s">
        <v>7647</v>
      </c>
      <c r="F2365" s="5">
        <v>-10223</v>
      </c>
      <c r="G2365" s="5" t="s">
        <v>45</v>
      </c>
      <c r="H2365" s="5" t="s">
        <v>79</v>
      </c>
      <c r="I2365" s="5">
        <v>47353.48</v>
      </c>
      <c r="J2365" s="5" t="s">
        <v>3112</v>
      </c>
      <c r="K2365" s="5" t="s">
        <v>118</v>
      </c>
      <c r="L2365" s="5" t="s">
        <v>23</v>
      </c>
      <c r="M2365" s="5">
        <v>4.7699999999999996</v>
      </c>
      <c r="N2365" s="5" t="s">
        <v>57</v>
      </c>
      <c r="O2365" s="5">
        <v>11</v>
      </c>
    </row>
    <row r="2366" spans="1:15" x14ac:dyDescent="0.2">
      <c r="A2366" s="5" t="s">
        <v>7648</v>
      </c>
      <c r="B2366" s="5" t="s">
        <v>5868</v>
      </c>
      <c r="C2366" s="5">
        <v>47</v>
      </c>
      <c r="D2366" s="5" t="s">
        <v>27</v>
      </c>
      <c r="E2366" s="5" t="s">
        <v>7649</v>
      </c>
      <c r="F2366" s="5">
        <v>-4080</v>
      </c>
      <c r="G2366" s="5" t="s">
        <v>99</v>
      </c>
      <c r="H2366" s="5" t="s">
        <v>79</v>
      </c>
      <c r="I2366" s="5">
        <v>101949.5</v>
      </c>
      <c r="J2366" s="5" t="s">
        <v>7650</v>
      </c>
      <c r="K2366" s="5" t="s">
        <v>127</v>
      </c>
      <c r="L2366" s="5" t="s">
        <v>73</v>
      </c>
      <c r="M2366" s="5">
        <v>4.84</v>
      </c>
      <c r="N2366" s="5" t="s">
        <v>74</v>
      </c>
      <c r="O2366" s="5">
        <v>13</v>
      </c>
    </row>
    <row r="2367" spans="1:15" x14ac:dyDescent="0.2">
      <c r="A2367" s="5" t="s">
        <v>7651</v>
      </c>
      <c r="B2367" s="5" t="s">
        <v>2902</v>
      </c>
      <c r="C2367" s="5">
        <v>48</v>
      </c>
      <c r="D2367" s="5" t="s">
        <v>17</v>
      </c>
      <c r="E2367" s="5" t="s">
        <v>7652</v>
      </c>
      <c r="F2367" s="5">
        <v>-9924</v>
      </c>
      <c r="G2367" s="5" t="s">
        <v>45</v>
      </c>
      <c r="H2367" s="5" t="s">
        <v>79</v>
      </c>
      <c r="I2367" s="5">
        <v>118923.05</v>
      </c>
      <c r="J2367" s="5" t="s">
        <v>2669</v>
      </c>
      <c r="K2367" s="5" t="s">
        <v>22</v>
      </c>
      <c r="L2367" s="5" t="s">
        <v>56</v>
      </c>
      <c r="M2367" s="5">
        <v>4.38</v>
      </c>
      <c r="N2367" s="5" t="s">
        <v>33</v>
      </c>
      <c r="O2367" s="5">
        <v>7</v>
      </c>
    </row>
    <row r="2368" spans="1:15" x14ac:dyDescent="0.2">
      <c r="A2368" s="5" t="s">
        <v>7653</v>
      </c>
      <c r="B2368" s="5" t="s">
        <v>7654</v>
      </c>
      <c r="C2368" s="5">
        <v>39</v>
      </c>
      <c r="D2368" s="5" t="s">
        <v>27</v>
      </c>
      <c r="E2368" s="5" t="s">
        <v>7655</v>
      </c>
      <c r="F2368" s="5">
        <v>-10446</v>
      </c>
      <c r="G2368" s="5" t="s">
        <v>99</v>
      </c>
      <c r="H2368" s="5" t="s">
        <v>20</v>
      </c>
      <c r="I2368" s="5">
        <v>133705.9</v>
      </c>
      <c r="J2368" s="5" t="s">
        <v>6005</v>
      </c>
      <c r="K2368" s="5" t="s">
        <v>40</v>
      </c>
      <c r="L2368" s="5" t="s">
        <v>73</v>
      </c>
      <c r="M2368" s="5">
        <v>3.05</v>
      </c>
      <c r="N2368" s="5" t="s">
        <v>24</v>
      </c>
      <c r="O2368" s="5">
        <v>0</v>
      </c>
    </row>
    <row r="2369" spans="1:15" x14ac:dyDescent="0.2">
      <c r="A2369" s="5" t="s">
        <v>7656</v>
      </c>
      <c r="B2369" s="5" t="s">
        <v>3296</v>
      </c>
      <c r="C2369" s="5">
        <v>55</v>
      </c>
      <c r="D2369" s="5" t="s">
        <v>50</v>
      </c>
      <c r="E2369" s="5" t="s">
        <v>7657</v>
      </c>
      <c r="F2369" s="5">
        <v>-7343</v>
      </c>
      <c r="G2369" s="5" t="s">
        <v>116</v>
      </c>
      <c r="H2369" s="5" t="s">
        <v>144</v>
      </c>
      <c r="I2369" s="5">
        <v>160856.62</v>
      </c>
      <c r="J2369" s="5" t="s">
        <v>7658</v>
      </c>
      <c r="K2369" s="5" t="s">
        <v>81</v>
      </c>
      <c r="L2369" s="5" t="s">
        <v>32</v>
      </c>
      <c r="M2369" s="5">
        <v>2.92</v>
      </c>
      <c r="N2369" s="5" t="s">
        <v>57</v>
      </c>
      <c r="O2369" s="5">
        <v>3</v>
      </c>
    </row>
    <row r="2370" spans="1:15" x14ac:dyDescent="0.2">
      <c r="A2370" s="5" t="s">
        <v>7659</v>
      </c>
      <c r="B2370" s="5" t="s">
        <v>1302</v>
      </c>
      <c r="C2370" s="5">
        <v>34</v>
      </c>
      <c r="D2370" s="5" t="s">
        <v>27</v>
      </c>
      <c r="E2370" s="5" t="s">
        <v>7660</v>
      </c>
      <c r="F2370" s="5">
        <v>-11046</v>
      </c>
      <c r="G2370" s="5" t="s">
        <v>99</v>
      </c>
      <c r="H2370" s="5" t="s">
        <v>66</v>
      </c>
      <c r="I2370" s="5">
        <v>151520.35</v>
      </c>
      <c r="J2370" s="5" t="s">
        <v>7661</v>
      </c>
      <c r="K2370" s="5" t="s">
        <v>47</v>
      </c>
      <c r="L2370" s="5" t="s">
        <v>23</v>
      </c>
      <c r="M2370" s="5">
        <v>2.71</v>
      </c>
      <c r="N2370" s="5" t="s">
        <v>57</v>
      </c>
      <c r="O2370" s="5">
        <v>20</v>
      </c>
    </row>
    <row r="2371" spans="1:15" x14ac:dyDescent="0.2">
      <c r="A2371" s="5" t="s">
        <v>7662</v>
      </c>
      <c r="B2371" s="5" t="s">
        <v>7663</v>
      </c>
      <c r="C2371" s="5">
        <v>54</v>
      </c>
      <c r="D2371" s="5" t="s">
        <v>50</v>
      </c>
      <c r="E2371" s="5" t="s">
        <v>7664</v>
      </c>
      <c r="F2371" s="5">
        <v>-6782</v>
      </c>
      <c r="G2371" s="5" t="s">
        <v>52</v>
      </c>
      <c r="H2371" s="5" t="s">
        <v>30</v>
      </c>
      <c r="I2371" s="5">
        <v>38473.47</v>
      </c>
      <c r="J2371" s="5" t="s">
        <v>5156</v>
      </c>
      <c r="K2371" s="5" t="s">
        <v>22</v>
      </c>
      <c r="L2371" s="5" t="s">
        <v>56</v>
      </c>
      <c r="M2371" s="5">
        <v>3.51</v>
      </c>
      <c r="N2371" s="5" t="s">
        <v>33</v>
      </c>
      <c r="O2371" s="5">
        <v>27</v>
      </c>
    </row>
    <row r="2372" spans="1:15" x14ac:dyDescent="0.2">
      <c r="A2372" s="5" t="s">
        <v>7665</v>
      </c>
      <c r="B2372" s="5" t="s">
        <v>773</v>
      </c>
      <c r="C2372" s="5">
        <v>43</v>
      </c>
      <c r="D2372" s="5" t="s">
        <v>27</v>
      </c>
      <c r="E2372" s="5" t="s">
        <v>7666</v>
      </c>
      <c r="F2372" s="5">
        <v>-3458</v>
      </c>
      <c r="G2372" s="5" t="s">
        <v>19</v>
      </c>
      <c r="H2372" s="5" t="s">
        <v>173</v>
      </c>
      <c r="I2372" s="5">
        <v>58048.28</v>
      </c>
      <c r="J2372" s="5" t="s">
        <v>4264</v>
      </c>
      <c r="K2372" s="5" t="s">
        <v>22</v>
      </c>
      <c r="L2372" s="5" t="s">
        <v>32</v>
      </c>
      <c r="M2372" s="5">
        <v>3.43</v>
      </c>
      <c r="N2372" s="5" t="s">
        <v>57</v>
      </c>
      <c r="O2372" s="5">
        <v>39</v>
      </c>
    </row>
    <row r="2373" spans="1:15" x14ac:dyDescent="0.2">
      <c r="A2373" s="5" t="s">
        <v>7667</v>
      </c>
      <c r="B2373" s="5" t="s">
        <v>7668</v>
      </c>
      <c r="C2373" s="5">
        <v>34</v>
      </c>
      <c r="D2373" s="5" t="s">
        <v>27</v>
      </c>
      <c r="E2373" s="5" t="s">
        <v>7669</v>
      </c>
      <c r="F2373" s="5">
        <v>-5460</v>
      </c>
      <c r="G2373" s="5" t="s">
        <v>99</v>
      </c>
      <c r="H2373" s="5" t="s">
        <v>173</v>
      </c>
      <c r="I2373" s="5">
        <v>158204.49</v>
      </c>
      <c r="J2373" s="5" t="s">
        <v>7387</v>
      </c>
      <c r="K2373" s="5" t="s">
        <v>62</v>
      </c>
      <c r="L2373" s="5" t="s">
        <v>73</v>
      </c>
      <c r="M2373" s="5">
        <v>4.88</v>
      </c>
      <c r="N2373" s="5" t="s">
        <v>24</v>
      </c>
      <c r="O2373" s="5">
        <v>1</v>
      </c>
    </row>
    <row r="2374" spans="1:15" x14ac:dyDescent="0.2">
      <c r="A2374" s="5" t="s">
        <v>7670</v>
      </c>
      <c r="B2374" s="5" t="s">
        <v>7671</v>
      </c>
      <c r="C2374" s="5">
        <v>63</v>
      </c>
      <c r="D2374" s="5" t="s">
        <v>17</v>
      </c>
      <c r="E2374" s="5" t="s">
        <v>7672</v>
      </c>
      <c r="F2374" s="5">
        <v>-2926</v>
      </c>
      <c r="G2374" s="5" t="s">
        <v>78</v>
      </c>
      <c r="H2374" s="5" t="s">
        <v>79</v>
      </c>
      <c r="I2374" s="5">
        <v>65229.65</v>
      </c>
      <c r="J2374" s="5" t="s">
        <v>3287</v>
      </c>
      <c r="K2374" s="5" t="s">
        <v>22</v>
      </c>
      <c r="L2374" s="5" t="s">
        <v>23</v>
      </c>
      <c r="M2374" s="5">
        <v>1.58</v>
      </c>
      <c r="N2374" s="5" t="s">
        <v>57</v>
      </c>
      <c r="O2374" s="5">
        <v>22</v>
      </c>
    </row>
    <row r="2375" spans="1:15" x14ac:dyDescent="0.2">
      <c r="A2375" s="5" t="s">
        <v>7673</v>
      </c>
      <c r="B2375" s="5" t="s">
        <v>7674</v>
      </c>
      <c r="C2375" s="5">
        <v>57</v>
      </c>
      <c r="D2375" s="5" t="s">
        <v>50</v>
      </c>
      <c r="E2375" s="5" t="s">
        <v>7675</v>
      </c>
      <c r="F2375" s="5">
        <v>-3717</v>
      </c>
      <c r="G2375" s="5" t="s">
        <v>99</v>
      </c>
      <c r="H2375" s="5" t="s">
        <v>71</v>
      </c>
      <c r="I2375" s="5">
        <v>131323.68</v>
      </c>
      <c r="J2375" s="5" t="s">
        <v>7676</v>
      </c>
      <c r="K2375" s="5" t="s">
        <v>55</v>
      </c>
      <c r="L2375" s="5" t="s">
        <v>23</v>
      </c>
      <c r="M2375" s="5">
        <v>4.03</v>
      </c>
      <c r="N2375" s="5" t="s">
        <v>41</v>
      </c>
      <c r="O2375" s="5">
        <v>33</v>
      </c>
    </row>
    <row r="2376" spans="1:15" x14ac:dyDescent="0.2">
      <c r="A2376" s="5" t="s">
        <v>7677</v>
      </c>
      <c r="B2376" s="5" t="s">
        <v>7678</v>
      </c>
      <c r="C2376" s="5">
        <v>41</v>
      </c>
      <c r="D2376" s="5" t="s">
        <v>17</v>
      </c>
      <c r="E2376" s="5" t="s">
        <v>7679</v>
      </c>
      <c r="F2376" s="5">
        <v>-5932</v>
      </c>
      <c r="G2376" s="5" t="s">
        <v>45</v>
      </c>
      <c r="H2376" s="5" t="s">
        <v>173</v>
      </c>
      <c r="I2376" s="5">
        <v>78111.649999999994</v>
      </c>
      <c r="J2376" s="5" t="s">
        <v>6790</v>
      </c>
      <c r="K2376" s="5" t="s">
        <v>40</v>
      </c>
      <c r="L2376" s="5" t="s">
        <v>32</v>
      </c>
      <c r="M2376" s="5">
        <v>4.66</v>
      </c>
      <c r="N2376" s="5" t="s">
        <v>33</v>
      </c>
      <c r="O2376" s="5">
        <v>28</v>
      </c>
    </row>
    <row r="2377" spans="1:15" x14ac:dyDescent="0.2">
      <c r="A2377" s="5" t="s">
        <v>7680</v>
      </c>
      <c r="B2377" s="5" t="s">
        <v>1217</v>
      </c>
      <c r="C2377" s="5">
        <v>60</v>
      </c>
      <c r="D2377" s="5" t="s">
        <v>50</v>
      </c>
      <c r="E2377" s="5" t="s">
        <v>7681</v>
      </c>
      <c r="F2377" s="5">
        <v>-11337</v>
      </c>
      <c r="G2377" s="5" t="s">
        <v>78</v>
      </c>
      <c r="H2377" s="5" t="s">
        <v>194</v>
      </c>
      <c r="I2377" s="5">
        <v>155499.01999999999</v>
      </c>
      <c r="J2377" s="5" t="s">
        <v>5797</v>
      </c>
      <c r="K2377" s="5" t="s">
        <v>62</v>
      </c>
      <c r="L2377" s="5" t="s">
        <v>32</v>
      </c>
      <c r="M2377" s="5">
        <v>3.11</v>
      </c>
      <c r="N2377" s="5" t="s">
        <v>74</v>
      </c>
      <c r="O2377" s="5">
        <v>23</v>
      </c>
    </row>
    <row r="2378" spans="1:15" x14ac:dyDescent="0.2">
      <c r="A2378" s="5" t="s">
        <v>7682</v>
      </c>
      <c r="B2378" s="5" t="s">
        <v>7683</v>
      </c>
      <c r="C2378" s="5">
        <v>32</v>
      </c>
      <c r="D2378" s="5" t="s">
        <v>50</v>
      </c>
      <c r="E2378" s="5" t="s">
        <v>7684</v>
      </c>
      <c r="F2378" s="5">
        <v>-10626</v>
      </c>
      <c r="G2378" s="5" t="s">
        <v>78</v>
      </c>
      <c r="H2378" s="5" t="s">
        <v>66</v>
      </c>
      <c r="I2378" s="5">
        <v>170110.66</v>
      </c>
      <c r="J2378" s="5" t="s">
        <v>3627</v>
      </c>
      <c r="K2378" s="5" t="s">
        <v>55</v>
      </c>
      <c r="L2378" s="5" t="s">
        <v>73</v>
      </c>
      <c r="M2378" s="5">
        <v>4.47</v>
      </c>
      <c r="N2378" s="5" t="s">
        <v>74</v>
      </c>
      <c r="O2378" s="5">
        <v>32</v>
      </c>
    </row>
    <row r="2379" spans="1:15" x14ac:dyDescent="0.2">
      <c r="A2379" s="5" t="s">
        <v>7685</v>
      </c>
      <c r="B2379" s="5" t="s">
        <v>1083</v>
      </c>
      <c r="C2379" s="5">
        <v>45</v>
      </c>
      <c r="D2379" s="5" t="s">
        <v>50</v>
      </c>
      <c r="E2379" s="5" t="s">
        <v>7686</v>
      </c>
      <c r="F2379" s="5">
        <v>-9340</v>
      </c>
      <c r="G2379" s="5" t="s">
        <v>85</v>
      </c>
      <c r="H2379" s="5" t="s">
        <v>20</v>
      </c>
      <c r="I2379" s="5">
        <v>130900.59</v>
      </c>
      <c r="J2379" s="5" t="s">
        <v>477</v>
      </c>
      <c r="K2379" s="5" t="s">
        <v>62</v>
      </c>
      <c r="L2379" s="5" t="s">
        <v>73</v>
      </c>
      <c r="M2379" s="5">
        <v>3.37</v>
      </c>
      <c r="N2379" s="5" t="s">
        <v>24</v>
      </c>
      <c r="O2379" s="5">
        <v>3</v>
      </c>
    </row>
    <row r="2380" spans="1:15" x14ac:dyDescent="0.2">
      <c r="A2380" s="5" t="s">
        <v>7687</v>
      </c>
      <c r="B2380" s="5" t="s">
        <v>7688</v>
      </c>
      <c r="C2380" s="5">
        <v>58</v>
      </c>
      <c r="D2380" s="5" t="s">
        <v>50</v>
      </c>
      <c r="E2380" s="5" t="s">
        <v>7689</v>
      </c>
      <c r="F2380" s="5">
        <v>-8294</v>
      </c>
      <c r="G2380" s="5" t="s">
        <v>116</v>
      </c>
      <c r="H2380" s="5" t="s">
        <v>194</v>
      </c>
      <c r="I2380" s="5">
        <v>142552.48000000001</v>
      </c>
      <c r="J2380" s="5" t="s">
        <v>2353</v>
      </c>
      <c r="K2380" s="5" t="s">
        <v>104</v>
      </c>
      <c r="L2380" s="5" t="s">
        <v>23</v>
      </c>
      <c r="M2380" s="5">
        <v>3.7</v>
      </c>
      <c r="N2380" s="5" t="s">
        <v>33</v>
      </c>
      <c r="O2380" s="5">
        <v>0</v>
      </c>
    </row>
    <row r="2381" spans="1:15" x14ac:dyDescent="0.2">
      <c r="A2381" s="5" t="s">
        <v>7690</v>
      </c>
      <c r="B2381" s="5" t="s">
        <v>7691</v>
      </c>
      <c r="C2381" s="5">
        <v>40</v>
      </c>
      <c r="D2381" s="5" t="s">
        <v>17</v>
      </c>
      <c r="E2381" s="5" t="s">
        <v>7692</v>
      </c>
      <c r="F2381" s="5">
        <v>-4072</v>
      </c>
      <c r="G2381" s="5" t="s">
        <v>37</v>
      </c>
      <c r="H2381" s="5" t="s">
        <v>144</v>
      </c>
      <c r="I2381" s="5">
        <v>109011.05</v>
      </c>
      <c r="J2381" s="5" t="s">
        <v>1853</v>
      </c>
      <c r="K2381" s="5" t="s">
        <v>81</v>
      </c>
      <c r="L2381" s="5" t="s">
        <v>73</v>
      </c>
      <c r="M2381" s="5">
        <v>2.63</v>
      </c>
      <c r="N2381" s="5" t="s">
        <v>33</v>
      </c>
      <c r="O2381" s="5">
        <v>2</v>
      </c>
    </row>
    <row r="2382" spans="1:15" x14ac:dyDescent="0.2">
      <c r="A2382" s="5" t="s">
        <v>7693</v>
      </c>
      <c r="B2382" s="5" t="s">
        <v>1099</v>
      </c>
      <c r="C2382" s="5">
        <v>23</v>
      </c>
      <c r="D2382" s="5" t="s">
        <v>50</v>
      </c>
      <c r="E2382" s="5" t="s">
        <v>7694</v>
      </c>
      <c r="F2382" s="5">
        <v>-7956</v>
      </c>
      <c r="G2382" s="5" t="s">
        <v>37</v>
      </c>
      <c r="H2382" s="5" t="s">
        <v>38</v>
      </c>
      <c r="I2382" s="5">
        <v>136176.51999999999</v>
      </c>
      <c r="J2382" s="5" t="s">
        <v>1273</v>
      </c>
      <c r="K2382" s="5" t="s">
        <v>47</v>
      </c>
      <c r="L2382" s="5" t="s">
        <v>73</v>
      </c>
      <c r="M2382" s="5">
        <v>4.4400000000000004</v>
      </c>
      <c r="N2382" s="5" t="s">
        <v>57</v>
      </c>
      <c r="O2382" s="5">
        <v>32</v>
      </c>
    </row>
    <row r="2383" spans="1:15" x14ac:dyDescent="0.2">
      <c r="A2383" s="5" t="s">
        <v>7695</v>
      </c>
      <c r="B2383" s="5" t="s">
        <v>7696</v>
      </c>
      <c r="C2383" s="5">
        <v>54</v>
      </c>
      <c r="D2383" s="5" t="s">
        <v>17</v>
      </c>
      <c r="E2383" s="5" t="s">
        <v>7697</v>
      </c>
      <c r="F2383" s="5">
        <v>-9451</v>
      </c>
      <c r="G2383" s="5" t="s">
        <v>94</v>
      </c>
      <c r="H2383" s="5" t="s">
        <v>173</v>
      </c>
      <c r="I2383" s="5">
        <v>78503.64</v>
      </c>
      <c r="J2383" s="5" t="s">
        <v>7698</v>
      </c>
      <c r="K2383" s="5" t="s">
        <v>40</v>
      </c>
      <c r="L2383" s="5" t="s">
        <v>56</v>
      </c>
      <c r="M2383" s="5">
        <v>4.74</v>
      </c>
      <c r="N2383" s="5" t="s">
        <v>33</v>
      </c>
      <c r="O2383" s="5">
        <v>23</v>
      </c>
    </row>
    <row r="2384" spans="1:15" x14ac:dyDescent="0.2">
      <c r="A2384" s="5" t="s">
        <v>7699</v>
      </c>
      <c r="B2384" s="5" t="s">
        <v>2175</v>
      </c>
      <c r="C2384" s="5">
        <v>45</v>
      </c>
      <c r="D2384" s="5" t="s">
        <v>50</v>
      </c>
      <c r="E2384" s="5" t="s">
        <v>7700</v>
      </c>
      <c r="F2384" s="5">
        <v>-5100</v>
      </c>
      <c r="G2384" s="5" t="s">
        <v>85</v>
      </c>
      <c r="H2384" s="5" t="s">
        <v>79</v>
      </c>
      <c r="I2384" s="5">
        <v>56515.79</v>
      </c>
      <c r="J2384" s="5" t="s">
        <v>1775</v>
      </c>
      <c r="K2384" s="5" t="s">
        <v>127</v>
      </c>
      <c r="L2384" s="5" t="s">
        <v>32</v>
      </c>
      <c r="M2384" s="5">
        <v>2.93</v>
      </c>
      <c r="N2384" s="5" t="s">
        <v>41</v>
      </c>
      <c r="O2384" s="5">
        <v>39</v>
      </c>
    </row>
    <row r="2385" spans="1:15" x14ac:dyDescent="0.2">
      <c r="A2385" s="5" t="s">
        <v>7701</v>
      </c>
      <c r="B2385" s="5" t="s">
        <v>7702</v>
      </c>
      <c r="C2385" s="5">
        <v>53</v>
      </c>
      <c r="D2385" s="5" t="s">
        <v>27</v>
      </c>
      <c r="E2385" s="5" t="s">
        <v>7703</v>
      </c>
      <c r="F2385" s="5">
        <v>-7907</v>
      </c>
      <c r="G2385" s="5" t="s">
        <v>37</v>
      </c>
      <c r="H2385" s="5" t="s">
        <v>38</v>
      </c>
      <c r="I2385" s="5">
        <v>177574.55</v>
      </c>
      <c r="J2385" s="5" t="s">
        <v>2115</v>
      </c>
      <c r="K2385" s="5" t="s">
        <v>81</v>
      </c>
      <c r="L2385" s="5" t="s">
        <v>56</v>
      </c>
      <c r="M2385" s="5">
        <v>2.85</v>
      </c>
      <c r="N2385" s="5" t="s">
        <v>33</v>
      </c>
      <c r="O2385" s="5">
        <v>6</v>
      </c>
    </row>
    <row r="2386" spans="1:15" x14ac:dyDescent="0.2">
      <c r="A2386" s="5" t="s">
        <v>7704</v>
      </c>
      <c r="B2386" s="5" t="s">
        <v>7705</v>
      </c>
      <c r="C2386" s="5">
        <v>30</v>
      </c>
      <c r="D2386" s="5" t="s">
        <v>27</v>
      </c>
      <c r="E2386" s="5" t="s">
        <v>7706</v>
      </c>
      <c r="F2386" s="5">
        <v>-9135</v>
      </c>
      <c r="G2386" s="5" t="s">
        <v>94</v>
      </c>
      <c r="H2386" s="5" t="s">
        <v>71</v>
      </c>
      <c r="I2386" s="5">
        <v>57335.51</v>
      </c>
      <c r="J2386" s="5" t="s">
        <v>7650</v>
      </c>
      <c r="K2386" s="5" t="s">
        <v>127</v>
      </c>
      <c r="L2386" s="5" t="s">
        <v>32</v>
      </c>
      <c r="M2386" s="5">
        <v>2.37</v>
      </c>
      <c r="N2386" s="5" t="s">
        <v>74</v>
      </c>
      <c r="O2386" s="5">
        <v>10</v>
      </c>
    </row>
    <row r="2387" spans="1:15" x14ac:dyDescent="0.2">
      <c r="A2387" s="5" t="s">
        <v>7707</v>
      </c>
      <c r="B2387" s="5" t="s">
        <v>7708</v>
      </c>
      <c r="C2387" s="5">
        <v>49</v>
      </c>
      <c r="D2387" s="5" t="s">
        <v>50</v>
      </c>
      <c r="E2387" s="5" t="s">
        <v>7709</v>
      </c>
      <c r="F2387" s="5">
        <v>-3030</v>
      </c>
      <c r="G2387" s="5" t="s">
        <v>29</v>
      </c>
      <c r="H2387" s="5" t="s">
        <v>194</v>
      </c>
      <c r="I2387" s="5">
        <v>52969.11</v>
      </c>
      <c r="J2387" s="5" t="s">
        <v>3487</v>
      </c>
      <c r="K2387" s="5" t="s">
        <v>55</v>
      </c>
      <c r="L2387" s="5" t="s">
        <v>56</v>
      </c>
      <c r="M2387" s="5">
        <v>1.59</v>
      </c>
      <c r="N2387" s="5" t="s">
        <v>41</v>
      </c>
      <c r="O2387" s="5">
        <v>25</v>
      </c>
    </row>
    <row r="2388" spans="1:15" x14ac:dyDescent="0.2">
      <c r="A2388" s="5" t="s">
        <v>7710</v>
      </c>
      <c r="B2388" s="5" t="s">
        <v>1863</v>
      </c>
      <c r="C2388" s="5">
        <v>26</v>
      </c>
      <c r="D2388" s="5" t="s">
        <v>50</v>
      </c>
      <c r="E2388" s="5" t="s">
        <v>7711</v>
      </c>
      <c r="F2388" s="5">
        <v>-5432</v>
      </c>
      <c r="G2388" s="5" t="s">
        <v>116</v>
      </c>
      <c r="H2388" s="5" t="s">
        <v>71</v>
      </c>
      <c r="I2388" s="5">
        <v>106983.28</v>
      </c>
      <c r="J2388" s="5" t="s">
        <v>7712</v>
      </c>
      <c r="K2388" s="5" t="s">
        <v>22</v>
      </c>
      <c r="L2388" s="5" t="s">
        <v>23</v>
      </c>
      <c r="M2388" s="5">
        <v>2.36</v>
      </c>
      <c r="N2388" s="5" t="s">
        <v>33</v>
      </c>
      <c r="O2388" s="5">
        <v>21</v>
      </c>
    </row>
    <row r="2389" spans="1:15" x14ac:dyDescent="0.2">
      <c r="A2389" s="5" t="s">
        <v>7713</v>
      </c>
      <c r="B2389" s="5" t="s">
        <v>2225</v>
      </c>
      <c r="C2389" s="5">
        <v>40</v>
      </c>
      <c r="D2389" s="5" t="s">
        <v>50</v>
      </c>
      <c r="E2389" s="5" t="s">
        <v>7714</v>
      </c>
      <c r="F2389" s="5">
        <v>-8236</v>
      </c>
      <c r="G2389" s="5" t="s">
        <v>29</v>
      </c>
      <c r="H2389" s="5" t="s">
        <v>53</v>
      </c>
      <c r="I2389" s="5">
        <v>173941.79</v>
      </c>
      <c r="J2389" s="5" t="s">
        <v>7715</v>
      </c>
      <c r="K2389" s="5" t="s">
        <v>118</v>
      </c>
      <c r="L2389" s="5" t="s">
        <v>32</v>
      </c>
      <c r="M2389" s="5">
        <v>1.81</v>
      </c>
      <c r="N2389" s="5" t="s">
        <v>41</v>
      </c>
      <c r="O2389" s="5">
        <v>26</v>
      </c>
    </row>
    <row r="2390" spans="1:15" x14ac:dyDescent="0.2">
      <c r="A2390" s="5" t="s">
        <v>7716</v>
      </c>
      <c r="B2390" s="5" t="s">
        <v>7717</v>
      </c>
      <c r="C2390" s="5">
        <v>25</v>
      </c>
      <c r="D2390" s="5" t="s">
        <v>17</v>
      </c>
      <c r="E2390" s="5" t="s">
        <v>7718</v>
      </c>
      <c r="F2390" s="5">
        <v>-2566</v>
      </c>
      <c r="G2390" s="5" t="s">
        <v>116</v>
      </c>
      <c r="H2390" s="5" t="s">
        <v>38</v>
      </c>
      <c r="I2390" s="5">
        <v>48290.38</v>
      </c>
      <c r="J2390" s="5" t="s">
        <v>7719</v>
      </c>
      <c r="K2390" s="5" t="s">
        <v>104</v>
      </c>
      <c r="L2390" s="5" t="s">
        <v>23</v>
      </c>
      <c r="M2390" s="5">
        <v>2.17</v>
      </c>
      <c r="N2390" s="5" t="s">
        <v>74</v>
      </c>
      <c r="O2390" s="5">
        <v>30</v>
      </c>
    </row>
    <row r="2391" spans="1:15" x14ac:dyDescent="0.2">
      <c r="A2391" s="5" t="s">
        <v>7720</v>
      </c>
      <c r="B2391" s="5" t="s">
        <v>705</v>
      </c>
      <c r="C2391" s="5">
        <v>43</v>
      </c>
      <c r="D2391" s="5" t="s">
        <v>17</v>
      </c>
      <c r="E2391" s="5" t="s">
        <v>7721</v>
      </c>
      <c r="F2391" s="5">
        <v>-4798</v>
      </c>
      <c r="G2391" s="5" t="s">
        <v>19</v>
      </c>
      <c r="H2391" s="5" t="s">
        <v>38</v>
      </c>
      <c r="I2391" s="5">
        <v>101234.79</v>
      </c>
      <c r="J2391" s="5" t="s">
        <v>888</v>
      </c>
      <c r="K2391" s="5" t="s">
        <v>47</v>
      </c>
      <c r="L2391" s="5" t="s">
        <v>56</v>
      </c>
      <c r="M2391" s="5">
        <v>3.22</v>
      </c>
      <c r="N2391" s="5" t="s">
        <v>74</v>
      </c>
      <c r="O2391" s="5">
        <v>39</v>
      </c>
    </row>
    <row r="2392" spans="1:15" x14ac:dyDescent="0.2">
      <c r="A2392" s="5" t="s">
        <v>7722</v>
      </c>
      <c r="B2392" s="5" t="s">
        <v>7723</v>
      </c>
      <c r="C2392" s="5">
        <v>26</v>
      </c>
      <c r="D2392" s="5" t="s">
        <v>17</v>
      </c>
      <c r="E2392" s="5" t="s">
        <v>7724</v>
      </c>
      <c r="F2392" s="5">
        <v>-10342</v>
      </c>
      <c r="G2392" s="5" t="s">
        <v>52</v>
      </c>
      <c r="H2392" s="5" t="s">
        <v>20</v>
      </c>
      <c r="I2392" s="5">
        <v>177581.99</v>
      </c>
      <c r="J2392" s="5" t="s">
        <v>7060</v>
      </c>
      <c r="K2392" s="5" t="s">
        <v>62</v>
      </c>
      <c r="L2392" s="5" t="s">
        <v>23</v>
      </c>
      <c r="M2392" s="5">
        <v>4.92</v>
      </c>
      <c r="N2392" s="5" t="s">
        <v>74</v>
      </c>
      <c r="O2392" s="5">
        <v>23</v>
      </c>
    </row>
    <row r="2393" spans="1:15" x14ac:dyDescent="0.2">
      <c r="A2393" s="5" t="s">
        <v>7725</v>
      </c>
      <c r="B2393" s="5" t="s">
        <v>3800</v>
      </c>
      <c r="C2393" s="5">
        <v>57</v>
      </c>
      <c r="D2393" s="5" t="s">
        <v>27</v>
      </c>
      <c r="E2393" s="5" t="s">
        <v>7726</v>
      </c>
      <c r="F2393" s="5">
        <v>-3243</v>
      </c>
      <c r="G2393" s="5" t="s">
        <v>37</v>
      </c>
      <c r="H2393" s="5" t="s">
        <v>30</v>
      </c>
      <c r="I2393" s="5">
        <v>60115.67</v>
      </c>
      <c r="J2393" s="5" t="s">
        <v>465</v>
      </c>
      <c r="K2393" s="5" t="s">
        <v>104</v>
      </c>
      <c r="L2393" s="5" t="s">
        <v>73</v>
      </c>
      <c r="M2393" s="5">
        <v>1.19</v>
      </c>
      <c r="N2393" s="5" t="s">
        <v>57</v>
      </c>
      <c r="O2393" s="5">
        <v>12</v>
      </c>
    </row>
    <row r="2394" spans="1:15" x14ac:dyDescent="0.2">
      <c r="A2394" s="5" t="s">
        <v>7727</v>
      </c>
      <c r="B2394" s="5" t="s">
        <v>7728</v>
      </c>
      <c r="C2394" s="5">
        <v>37</v>
      </c>
      <c r="D2394" s="5" t="s">
        <v>17</v>
      </c>
      <c r="E2394" s="5" t="s">
        <v>7729</v>
      </c>
      <c r="F2394" s="5">
        <v>-6307</v>
      </c>
      <c r="G2394" s="5" t="s">
        <v>94</v>
      </c>
      <c r="H2394" s="5" t="s">
        <v>38</v>
      </c>
      <c r="I2394" s="5">
        <v>41171.910000000003</v>
      </c>
      <c r="J2394" s="5" t="s">
        <v>5525</v>
      </c>
      <c r="K2394" s="5" t="s">
        <v>47</v>
      </c>
      <c r="L2394" s="5" t="s">
        <v>56</v>
      </c>
      <c r="M2394" s="5">
        <v>3.08</v>
      </c>
      <c r="N2394" s="5" t="s">
        <v>74</v>
      </c>
      <c r="O2394" s="5">
        <v>35</v>
      </c>
    </row>
    <row r="2395" spans="1:15" x14ac:dyDescent="0.2">
      <c r="A2395" s="5" t="s">
        <v>7730</v>
      </c>
      <c r="B2395" s="5" t="s">
        <v>2544</v>
      </c>
      <c r="C2395" s="5">
        <v>35</v>
      </c>
      <c r="D2395" s="5" t="s">
        <v>17</v>
      </c>
      <c r="E2395" s="5" t="s">
        <v>7731</v>
      </c>
      <c r="F2395" s="5">
        <v>-10564</v>
      </c>
      <c r="G2395" s="5" t="s">
        <v>19</v>
      </c>
      <c r="H2395" s="5" t="s">
        <v>66</v>
      </c>
      <c r="I2395" s="5">
        <v>147074.1</v>
      </c>
      <c r="J2395" s="5" t="s">
        <v>2010</v>
      </c>
      <c r="K2395" s="5" t="s">
        <v>104</v>
      </c>
      <c r="L2395" s="5" t="s">
        <v>32</v>
      </c>
      <c r="M2395" s="5">
        <v>3.99</v>
      </c>
      <c r="N2395" s="5" t="s">
        <v>33</v>
      </c>
      <c r="O2395" s="5">
        <v>8</v>
      </c>
    </row>
    <row r="2396" spans="1:15" x14ac:dyDescent="0.2">
      <c r="A2396" s="5" t="s">
        <v>7732</v>
      </c>
      <c r="B2396" s="5" t="s">
        <v>7733</v>
      </c>
      <c r="C2396" s="5">
        <v>56</v>
      </c>
      <c r="D2396" s="5" t="s">
        <v>27</v>
      </c>
      <c r="E2396" s="5" t="s">
        <v>7734</v>
      </c>
      <c r="F2396" s="5">
        <v>-4057</v>
      </c>
      <c r="G2396" s="5" t="s">
        <v>78</v>
      </c>
      <c r="H2396" s="5" t="s">
        <v>194</v>
      </c>
      <c r="I2396" s="5">
        <v>62020.45</v>
      </c>
      <c r="J2396" s="5" t="s">
        <v>6065</v>
      </c>
      <c r="K2396" s="5" t="s">
        <v>104</v>
      </c>
      <c r="L2396" s="5" t="s">
        <v>56</v>
      </c>
      <c r="M2396" s="5">
        <v>2.17</v>
      </c>
      <c r="N2396" s="5" t="s">
        <v>33</v>
      </c>
      <c r="O2396" s="5">
        <v>9</v>
      </c>
    </row>
    <row r="2397" spans="1:15" x14ac:dyDescent="0.2">
      <c r="A2397" s="5" t="s">
        <v>7735</v>
      </c>
      <c r="B2397" s="5" t="s">
        <v>2107</v>
      </c>
      <c r="C2397" s="5">
        <v>41</v>
      </c>
      <c r="D2397" s="5" t="s">
        <v>50</v>
      </c>
      <c r="E2397" s="5" t="s">
        <v>7736</v>
      </c>
      <c r="F2397" s="5">
        <v>-5216</v>
      </c>
      <c r="G2397" s="5" t="s">
        <v>78</v>
      </c>
      <c r="H2397" s="5" t="s">
        <v>79</v>
      </c>
      <c r="I2397" s="5">
        <v>121894.29</v>
      </c>
      <c r="J2397" s="5" t="s">
        <v>7414</v>
      </c>
      <c r="K2397" s="5" t="s">
        <v>104</v>
      </c>
      <c r="L2397" s="5" t="s">
        <v>32</v>
      </c>
      <c r="M2397" s="5">
        <v>2.77</v>
      </c>
      <c r="N2397" s="5" t="s">
        <v>33</v>
      </c>
      <c r="O2397" s="5">
        <v>33</v>
      </c>
    </row>
    <row r="2398" spans="1:15" x14ac:dyDescent="0.2">
      <c r="A2398" s="5" t="s">
        <v>7737</v>
      </c>
      <c r="B2398" s="5" t="s">
        <v>4251</v>
      </c>
      <c r="C2398" s="5">
        <v>57</v>
      </c>
      <c r="D2398" s="5" t="s">
        <v>50</v>
      </c>
      <c r="E2398" s="5" t="s">
        <v>7738</v>
      </c>
      <c r="F2398" s="5">
        <v>-4652</v>
      </c>
      <c r="G2398" s="5" t="s">
        <v>116</v>
      </c>
      <c r="H2398" s="5" t="s">
        <v>66</v>
      </c>
      <c r="I2398" s="5">
        <v>111338.81</v>
      </c>
      <c r="J2398" s="5" t="s">
        <v>7739</v>
      </c>
      <c r="K2398" s="5" t="s">
        <v>136</v>
      </c>
      <c r="L2398" s="5" t="s">
        <v>73</v>
      </c>
      <c r="M2398" s="5">
        <v>4.7300000000000004</v>
      </c>
      <c r="N2398" s="5" t="s">
        <v>33</v>
      </c>
      <c r="O2398" s="5">
        <v>24</v>
      </c>
    </row>
    <row r="2399" spans="1:15" x14ac:dyDescent="0.2">
      <c r="A2399" s="5" t="s">
        <v>7740</v>
      </c>
      <c r="B2399" s="5" t="s">
        <v>7741</v>
      </c>
      <c r="C2399" s="5">
        <v>58</v>
      </c>
      <c r="D2399" s="5" t="s">
        <v>17</v>
      </c>
      <c r="E2399" s="5" t="s">
        <v>7742</v>
      </c>
      <c r="F2399" s="5">
        <v>-3400</v>
      </c>
      <c r="G2399" s="5" t="s">
        <v>37</v>
      </c>
      <c r="H2399" s="5" t="s">
        <v>173</v>
      </c>
      <c r="I2399" s="5">
        <v>152172.5</v>
      </c>
      <c r="J2399" s="5" t="s">
        <v>7743</v>
      </c>
      <c r="K2399" s="5" t="s">
        <v>81</v>
      </c>
      <c r="L2399" s="5" t="s">
        <v>32</v>
      </c>
      <c r="M2399" s="5">
        <v>1.78</v>
      </c>
      <c r="N2399" s="5" t="s">
        <v>33</v>
      </c>
      <c r="O2399" s="5">
        <v>0</v>
      </c>
    </row>
    <row r="2400" spans="1:15" x14ac:dyDescent="0.2">
      <c r="A2400" s="5" t="s">
        <v>7744</v>
      </c>
      <c r="B2400" s="5" t="s">
        <v>3857</v>
      </c>
      <c r="C2400" s="5">
        <v>46</v>
      </c>
      <c r="D2400" s="5" t="s">
        <v>17</v>
      </c>
      <c r="E2400" s="5" t="s">
        <v>7745</v>
      </c>
      <c r="F2400" s="5">
        <v>-8321</v>
      </c>
      <c r="G2400" s="5" t="s">
        <v>116</v>
      </c>
      <c r="H2400" s="5" t="s">
        <v>38</v>
      </c>
      <c r="I2400" s="5">
        <v>91347.14</v>
      </c>
      <c r="J2400" s="5" t="s">
        <v>7746</v>
      </c>
      <c r="K2400" s="5" t="s">
        <v>118</v>
      </c>
      <c r="L2400" s="5" t="s">
        <v>23</v>
      </c>
      <c r="M2400" s="5">
        <v>4.83</v>
      </c>
      <c r="N2400" s="5" t="s">
        <v>74</v>
      </c>
      <c r="O2400" s="5">
        <v>34</v>
      </c>
    </row>
    <row r="2401" spans="1:15" x14ac:dyDescent="0.2">
      <c r="A2401" s="5" t="s">
        <v>7747</v>
      </c>
      <c r="B2401" s="5" t="s">
        <v>494</v>
      </c>
      <c r="C2401" s="5">
        <v>58</v>
      </c>
      <c r="D2401" s="5" t="s">
        <v>27</v>
      </c>
      <c r="E2401" s="5" t="s">
        <v>7748</v>
      </c>
      <c r="F2401" s="5">
        <v>-5003</v>
      </c>
      <c r="G2401" s="5" t="s">
        <v>116</v>
      </c>
      <c r="H2401" s="5" t="s">
        <v>66</v>
      </c>
      <c r="I2401" s="5">
        <v>116226.82</v>
      </c>
      <c r="J2401" s="5" t="s">
        <v>2227</v>
      </c>
      <c r="K2401" s="5" t="s">
        <v>55</v>
      </c>
      <c r="L2401" s="5" t="s">
        <v>23</v>
      </c>
      <c r="M2401" s="5">
        <v>1.91</v>
      </c>
      <c r="N2401" s="5" t="s">
        <v>24</v>
      </c>
      <c r="O2401" s="5">
        <v>14</v>
      </c>
    </row>
    <row r="2402" spans="1:15" x14ac:dyDescent="0.2">
      <c r="A2402" s="5" t="s">
        <v>7749</v>
      </c>
      <c r="B2402" s="5" t="s">
        <v>7750</v>
      </c>
      <c r="C2402" s="5">
        <v>57</v>
      </c>
      <c r="D2402" s="5" t="s">
        <v>50</v>
      </c>
      <c r="E2402" s="5" t="s">
        <v>7751</v>
      </c>
      <c r="F2402" s="5">
        <v>-3439</v>
      </c>
      <c r="G2402" s="5" t="s">
        <v>99</v>
      </c>
      <c r="H2402" s="5" t="s">
        <v>20</v>
      </c>
      <c r="I2402" s="5">
        <v>94982.69</v>
      </c>
      <c r="J2402" s="5" t="s">
        <v>7752</v>
      </c>
      <c r="K2402" s="5" t="s">
        <v>118</v>
      </c>
      <c r="L2402" s="5" t="s">
        <v>73</v>
      </c>
      <c r="M2402" s="5">
        <v>2.98</v>
      </c>
      <c r="N2402" s="5" t="s">
        <v>24</v>
      </c>
      <c r="O2402" s="5">
        <v>3</v>
      </c>
    </row>
    <row r="2403" spans="1:15" x14ac:dyDescent="0.2">
      <c r="A2403" s="5" t="s">
        <v>7753</v>
      </c>
      <c r="B2403" s="5" t="s">
        <v>7754</v>
      </c>
      <c r="C2403" s="5">
        <v>42</v>
      </c>
      <c r="D2403" s="5" t="s">
        <v>17</v>
      </c>
      <c r="E2403" s="5" t="s">
        <v>7755</v>
      </c>
      <c r="F2403" s="5">
        <v>-8153</v>
      </c>
      <c r="G2403" s="5" t="s">
        <v>94</v>
      </c>
      <c r="H2403" s="5" t="s">
        <v>66</v>
      </c>
      <c r="I2403" s="5">
        <v>129500.29</v>
      </c>
      <c r="J2403" s="5" t="s">
        <v>7756</v>
      </c>
      <c r="K2403" s="5" t="s">
        <v>62</v>
      </c>
      <c r="L2403" s="5" t="s">
        <v>56</v>
      </c>
      <c r="M2403" s="5">
        <v>3.01</v>
      </c>
      <c r="N2403" s="5" t="s">
        <v>57</v>
      </c>
      <c r="O2403" s="5">
        <v>0</v>
      </c>
    </row>
    <row r="2404" spans="1:15" x14ac:dyDescent="0.2">
      <c r="A2404" s="5" t="s">
        <v>7757</v>
      </c>
      <c r="B2404" s="5" t="s">
        <v>2502</v>
      </c>
      <c r="C2404" s="5">
        <v>43</v>
      </c>
      <c r="D2404" s="5" t="s">
        <v>27</v>
      </c>
      <c r="E2404" s="5" t="s">
        <v>7758</v>
      </c>
      <c r="F2404" s="5">
        <v>-9685</v>
      </c>
      <c r="G2404" s="5" t="s">
        <v>29</v>
      </c>
      <c r="H2404" s="5" t="s">
        <v>194</v>
      </c>
      <c r="I2404" s="5">
        <v>127676.4</v>
      </c>
      <c r="J2404" s="5" t="s">
        <v>3687</v>
      </c>
      <c r="K2404" s="5" t="s">
        <v>81</v>
      </c>
      <c r="L2404" s="5" t="s">
        <v>32</v>
      </c>
      <c r="M2404" s="5">
        <v>4.87</v>
      </c>
      <c r="N2404" s="5" t="s">
        <v>24</v>
      </c>
      <c r="O2404" s="5">
        <v>10</v>
      </c>
    </row>
    <row r="2405" spans="1:15" x14ac:dyDescent="0.2">
      <c r="A2405" s="5" t="s">
        <v>7759</v>
      </c>
      <c r="B2405" s="5" t="s">
        <v>3193</v>
      </c>
      <c r="C2405" s="5">
        <v>45</v>
      </c>
      <c r="D2405" s="5" t="s">
        <v>50</v>
      </c>
      <c r="E2405" s="5" t="s">
        <v>7760</v>
      </c>
      <c r="F2405" s="5">
        <v>-7822</v>
      </c>
      <c r="G2405" s="5" t="s">
        <v>99</v>
      </c>
      <c r="H2405" s="5" t="s">
        <v>194</v>
      </c>
      <c r="I2405" s="5">
        <v>150947.24</v>
      </c>
      <c r="J2405" s="5" t="s">
        <v>7761</v>
      </c>
      <c r="K2405" s="5" t="s">
        <v>22</v>
      </c>
      <c r="L2405" s="5" t="s">
        <v>23</v>
      </c>
      <c r="M2405" s="5">
        <v>2.17</v>
      </c>
      <c r="N2405" s="5" t="s">
        <v>74</v>
      </c>
      <c r="O2405" s="5">
        <v>32</v>
      </c>
    </row>
    <row r="2406" spans="1:15" x14ac:dyDescent="0.2">
      <c r="A2406" s="5" t="s">
        <v>7762</v>
      </c>
      <c r="B2406" s="5" t="s">
        <v>5029</v>
      </c>
      <c r="C2406" s="5">
        <v>38</v>
      </c>
      <c r="D2406" s="5" t="s">
        <v>50</v>
      </c>
      <c r="E2406" s="5" t="s">
        <v>7763</v>
      </c>
      <c r="F2406" s="5">
        <v>-8327</v>
      </c>
      <c r="G2406" s="5" t="s">
        <v>78</v>
      </c>
      <c r="H2406" s="5" t="s">
        <v>144</v>
      </c>
      <c r="I2406" s="5">
        <v>71186.240000000005</v>
      </c>
      <c r="J2406" s="5" t="s">
        <v>3737</v>
      </c>
      <c r="K2406" s="5" t="s">
        <v>127</v>
      </c>
      <c r="L2406" s="5" t="s">
        <v>23</v>
      </c>
      <c r="M2406" s="5">
        <v>3.29</v>
      </c>
      <c r="N2406" s="5" t="s">
        <v>57</v>
      </c>
      <c r="O2406" s="5">
        <v>22</v>
      </c>
    </row>
    <row r="2407" spans="1:15" x14ac:dyDescent="0.2">
      <c r="A2407" s="5" t="s">
        <v>7764</v>
      </c>
      <c r="B2407" s="5" t="s">
        <v>3118</v>
      </c>
      <c r="C2407" s="5">
        <v>23</v>
      </c>
      <c r="D2407" s="5" t="s">
        <v>50</v>
      </c>
      <c r="E2407" s="5" t="s">
        <v>7765</v>
      </c>
      <c r="F2407" s="5">
        <v>-3983</v>
      </c>
      <c r="G2407" s="5" t="s">
        <v>99</v>
      </c>
      <c r="H2407" s="5" t="s">
        <v>30</v>
      </c>
      <c r="I2407" s="5">
        <v>80906.83</v>
      </c>
      <c r="J2407" s="5" t="s">
        <v>2417</v>
      </c>
      <c r="K2407" s="5" t="s">
        <v>118</v>
      </c>
      <c r="L2407" s="5" t="s">
        <v>73</v>
      </c>
      <c r="M2407" s="5">
        <v>1.2</v>
      </c>
      <c r="N2407" s="5" t="s">
        <v>74</v>
      </c>
      <c r="O2407" s="5">
        <v>40</v>
      </c>
    </row>
    <row r="2408" spans="1:15" x14ac:dyDescent="0.2">
      <c r="A2408" s="5" t="s">
        <v>7766</v>
      </c>
      <c r="B2408" s="5" t="s">
        <v>1191</v>
      </c>
      <c r="C2408" s="5">
        <v>33</v>
      </c>
      <c r="D2408" s="5" t="s">
        <v>27</v>
      </c>
      <c r="E2408" s="5" t="s">
        <v>7767</v>
      </c>
      <c r="F2408" s="5">
        <v>-10182</v>
      </c>
      <c r="G2408" s="5" t="s">
        <v>29</v>
      </c>
      <c r="H2408" s="5" t="s">
        <v>66</v>
      </c>
      <c r="I2408" s="5">
        <v>137981.54</v>
      </c>
      <c r="J2408" s="5" t="s">
        <v>7768</v>
      </c>
      <c r="K2408" s="5" t="s">
        <v>55</v>
      </c>
      <c r="L2408" s="5" t="s">
        <v>56</v>
      </c>
      <c r="M2408" s="5">
        <v>3.69</v>
      </c>
      <c r="N2408" s="5" t="s">
        <v>74</v>
      </c>
      <c r="O2408" s="5">
        <v>17</v>
      </c>
    </row>
    <row r="2409" spans="1:15" x14ac:dyDescent="0.2">
      <c r="A2409" s="5" t="s">
        <v>7769</v>
      </c>
      <c r="B2409" s="5" t="s">
        <v>7770</v>
      </c>
      <c r="C2409" s="5">
        <v>35</v>
      </c>
      <c r="D2409" s="5" t="s">
        <v>17</v>
      </c>
      <c r="E2409" s="5" t="s">
        <v>7771</v>
      </c>
      <c r="F2409" s="5">
        <v>-2375</v>
      </c>
      <c r="G2409" s="5" t="s">
        <v>85</v>
      </c>
      <c r="H2409" s="5" t="s">
        <v>38</v>
      </c>
      <c r="I2409" s="5">
        <v>175728.7</v>
      </c>
      <c r="J2409" s="5" t="s">
        <v>4957</v>
      </c>
      <c r="K2409" s="5" t="s">
        <v>40</v>
      </c>
      <c r="L2409" s="5" t="s">
        <v>23</v>
      </c>
      <c r="M2409" s="5">
        <v>1.1499999999999999</v>
      </c>
      <c r="N2409" s="5" t="s">
        <v>24</v>
      </c>
      <c r="O2409" s="5">
        <v>8</v>
      </c>
    </row>
    <row r="2410" spans="1:15" x14ac:dyDescent="0.2">
      <c r="A2410" s="5" t="s">
        <v>7772</v>
      </c>
      <c r="B2410" s="5" t="s">
        <v>7137</v>
      </c>
      <c r="C2410" s="5">
        <v>55</v>
      </c>
      <c r="D2410" s="5" t="s">
        <v>50</v>
      </c>
      <c r="E2410" s="5" t="s">
        <v>7773</v>
      </c>
      <c r="F2410" s="5">
        <v>-7468</v>
      </c>
      <c r="G2410" s="5" t="s">
        <v>52</v>
      </c>
      <c r="H2410" s="5" t="s">
        <v>66</v>
      </c>
      <c r="I2410" s="5">
        <v>87468.18</v>
      </c>
      <c r="J2410" s="5" t="s">
        <v>2310</v>
      </c>
      <c r="K2410" s="5" t="s">
        <v>22</v>
      </c>
      <c r="L2410" s="5" t="s">
        <v>73</v>
      </c>
      <c r="M2410" s="5">
        <v>4.3899999999999997</v>
      </c>
      <c r="N2410" s="5" t="s">
        <v>41</v>
      </c>
      <c r="O2410" s="5">
        <v>1</v>
      </c>
    </row>
    <row r="2411" spans="1:15" x14ac:dyDescent="0.2">
      <c r="A2411" s="5" t="s">
        <v>7774</v>
      </c>
      <c r="B2411" s="5" t="s">
        <v>5834</v>
      </c>
      <c r="C2411" s="5">
        <v>44</v>
      </c>
      <c r="D2411" s="5" t="s">
        <v>17</v>
      </c>
      <c r="E2411" s="5" t="s">
        <v>7775</v>
      </c>
      <c r="F2411" s="5">
        <v>-3687</v>
      </c>
      <c r="G2411" s="5" t="s">
        <v>116</v>
      </c>
      <c r="H2411" s="5" t="s">
        <v>30</v>
      </c>
      <c r="I2411" s="5">
        <v>80896.850000000006</v>
      </c>
      <c r="J2411" s="5" t="s">
        <v>2550</v>
      </c>
      <c r="K2411" s="5" t="s">
        <v>47</v>
      </c>
      <c r="L2411" s="5" t="s">
        <v>23</v>
      </c>
      <c r="M2411" s="5">
        <v>2.25</v>
      </c>
      <c r="N2411" s="5" t="s">
        <v>74</v>
      </c>
      <c r="O2411" s="5">
        <v>40</v>
      </c>
    </row>
    <row r="2412" spans="1:15" x14ac:dyDescent="0.2">
      <c r="A2412" s="5" t="s">
        <v>7776</v>
      </c>
      <c r="B2412" s="5" t="s">
        <v>7777</v>
      </c>
      <c r="C2412" s="5">
        <v>45</v>
      </c>
      <c r="D2412" s="5" t="s">
        <v>27</v>
      </c>
      <c r="E2412" s="5" t="s">
        <v>7778</v>
      </c>
      <c r="F2412" s="5">
        <v>-3036</v>
      </c>
      <c r="G2412" s="5" t="s">
        <v>45</v>
      </c>
      <c r="H2412" s="5" t="s">
        <v>38</v>
      </c>
      <c r="I2412" s="5">
        <v>143919.74</v>
      </c>
      <c r="J2412" s="5" t="s">
        <v>5683</v>
      </c>
      <c r="K2412" s="5" t="s">
        <v>55</v>
      </c>
      <c r="L2412" s="5" t="s">
        <v>23</v>
      </c>
      <c r="M2412" s="5">
        <v>2.61</v>
      </c>
      <c r="N2412" s="5" t="s">
        <v>57</v>
      </c>
      <c r="O2412" s="5">
        <v>29</v>
      </c>
    </row>
    <row r="2413" spans="1:15" x14ac:dyDescent="0.2">
      <c r="A2413" s="5" t="s">
        <v>7779</v>
      </c>
      <c r="B2413" s="5" t="s">
        <v>3928</v>
      </c>
      <c r="C2413" s="5">
        <v>34</v>
      </c>
      <c r="D2413" s="5" t="s">
        <v>50</v>
      </c>
      <c r="E2413" s="5" t="s">
        <v>7780</v>
      </c>
      <c r="F2413" s="5">
        <v>-5964</v>
      </c>
      <c r="G2413" s="5" t="s">
        <v>78</v>
      </c>
      <c r="H2413" s="5" t="s">
        <v>144</v>
      </c>
      <c r="I2413" s="5">
        <v>76095.679999999993</v>
      </c>
      <c r="J2413" s="5" t="s">
        <v>3737</v>
      </c>
      <c r="K2413" s="5" t="s">
        <v>127</v>
      </c>
      <c r="L2413" s="5" t="s">
        <v>32</v>
      </c>
      <c r="M2413" s="5">
        <v>2.77</v>
      </c>
      <c r="N2413" s="5" t="s">
        <v>24</v>
      </c>
      <c r="O2413" s="5">
        <v>5</v>
      </c>
    </row>
    <row r="2414" spans="1:15" x14ac:dyDescent="0.2">
      <c r="A2414" s="5" t="s">
        <v>7781</v>
      </c>
      <c r="B2414" s="5" t="s">
        <v>6586</v>
      </c>
      <c r="C2414" s="5">
        <v>49</v>
      </c>
      <c r="D2414" s="5" t="s">
        <v>50</v>
      </c>
      <c r="E2414" s="5" t="s">
        <v>7782</v>
      </c>
      <c r="F2414" s="5">
        <v>-3290</v>
      </c>
      <c r="G2414" s="5" t="s">
        <v>78</v>
      </c>
      <c r="H2414" s="5" t="s">
        <v>30</v>
      </c>
      <c r="I2414" s="5">
        <v>64180.72</v>
      </c>
      <c r="J2414" s="5" t="s">
        <v>3710</v>
      </c>
      <c r="K2414" s="5" t="s">
        <v>104</v>
      </c>
      <c r="L2414" s="5" t="s">
        <v>73</v>
      </c>
      <c r="M2414" s="5">
        <v>2.36</v>
      </c>
      <c r="N2414" s="5" t="s">
        <v>74</v>
      </c>
      <c r="O2414" s="5">
        <v>26</v>
      </c>
    </row>
    <row r="2415" spans="1:15" x14ac:dyDescent="0.2">
      <c r="A2415" s="5" t="s">
        <v>7783</v>
      </c>
      <c r="B2415" s="5" t="s">
        <v>7784</v>
      </c>
      <c r="C2415" s="5">
        <v>38</v>
      </c>
      <c r="D2415" s="5" t="s">
        <v>50</v>
      </c>
      <c r="E2415" s="5" t="s">
        <v>7785</v>
      </c>
      <c r="F2415" s="5">
        <v>-4438</v>
      </c>
      <c r="G2415" s="5" t="s">
        <v>29</v>
      </c>
      <c r="H2415" s="5" t="s">
        <v>79</v>
      </c>
      <c r="I2415" s="5">
        <v>171325.6</v>
      </c>
      <c r="J2415" s="5" t="s">
        <v>1144</v>
      </c>
      <c r="K2415" s="5" t="s">
        <v>47</v>
      </c>
      <c r="L2415" s="5" t="s">
        <v>56</v>
      </c>
      <c r="M2415" s="5">
        <v>3.52</v>
      </c>
      <c r="N2415" s="5" t="s">
        <v>41</v>
      </c>
      <c r="O2415" s="5">
        <v>3</v>
      </c>
    </row>
    <row r="2416" spans="1:15" x14ac:dyDescent="0.2">
      <c r="A2416" s="5" t="s">
        <v>7786</v>
      </c>
      <c r="B2416" s="5" t="s">
        <v>630</v>
      </c>
      <c r="C2416" s="5">
        <v>42</v>
      </c>
      <c r="D2416" s="5" t="s">
        <v>27</v>
      </c>
      <c r="E2416" s="5" t="s">
        <v>7787</v>
      </c>
      <c r="F2416" s="5">
        <v>-8823</v>
      </c>
      <c r="G2416" s="5" t="s">
        <v>85</v>
      </c>
      <c r="H2416" s="5" t="s">
        <v>79</v>
      </c>
      <c r="I2416" s="5">
        <v>41042.050000000003</v>
      </c>
      <c r="J2416" s="5" t="s">
        <v>6737</v>
      </c>
      <c r="K2416" s="5" t="s">
        <v>22</v>
      </c>
      <c r="L2416" s="5" t="s">
        <v>73</v>
      </c>
      <c r="M2416" s="5">
        <v>2.85</v>
      </c>
      <c r="N2416" s="5" t="s">
        <v>74</v>
      </c>
      <c r="O2416" s="5">
        <v>4</v>
      </c>
    </row>
    <row r="2417" spans="1:15" x14ac:dyDescent="0.2">
      <c r="A2417" s="5" t="s">
        <v>7788</v>
      </c>
      <c r="B2417" s="5" t="s">
        <v>7789</v>
      </c>
      <c r="C2417" s="5">
        <v>55</v>
      </c>
      <c r="D2417" s="5" t="s">
        <v>27</v>
      </c>
      <c r="E2417" s="5" t="s">
        <v>7790</v>
      </c>
      <c r="F2417" s="5">
        <v>-5972</v>
      </c>
      <c r="G2417" s="5" t="s">
        <v>78</v>
      </c>
      <c r="H2417" s="5" t="s">
        <v>30</v>
      </c>
      <c r="I2417" s="5">
        <v>87921.44</v>
      </c>
      <c r="J2417" s="5" t="s">
        <v>1907</v>
      </c>
      <c r="K2417" s="5" t="s">
        <v>47</v>
      </c>
      <c r="L2417" s="5" t="s">
        <v>32</v>
      </c>
      <c r="M2417" s="5">
        <v>4.04</v>
      </c>
      <c r="N2417" s="5" t="s">
        <v>24</v>
      </c>
      <c r="O2417" s="5">
        <v>1</v>
      </c>
    </row>
    <row r="2418" spans="1:15" x14ac:dyDescent="0.2">
      <c r="A2418" s="5" t="s">
        <v>7791</v>
      </c>
      <c r="B2418" s="5" t="s">
        <v>7792</v>
      </c>
      <c r="C2418" s="5">
        <v>39</v>
      </c>
      <c r="D2418" s="5" t="s">
        <v>17</v>
      </c>
      <c r="E2418" s="5" t="s">
        <v>7793</v>
      </c>
      <c r="F2418" s="5">
        <v>-7883</v>
      </c>
      <c r="G2418" s="5" t="s">
        <v>19</v>
      </c>
      <c r="H2418" s="5" t="s">
        <v>66</v>
      </c>
      <c r="I2418" s="5">
        <v>82972.820000000007</v>
      </c>
      <c r="J2418" s="5" t="s">
        <v>4202</v>
      </c>
      <c r="K2418" s="5" t="s">
        <v>22</v>
      </c>
      <c r="L2418" s="5" t="s">
        <v>56</v>
      </c>
      <c r="M2418" s="5">
        <v>3.33</v>
      </c>
      <c r="N2418" s="5" t="s">
        <v>24</v>
      </c>
      <c r="O2418" s="5">
        <v>9</v>
      </c>
    </row>
    <row r="2419" spans="1:15" x14ac:dyDescent="0.2">
      <c r="A2419" s="5" t="s">
        <v>7794</v>
      </c>
      <c r="B2419" s="5" t="s">
        <v>7795</v>
      </c>
      <c r="C2419" s="5">
        <v>55</v>
      </c>
      <c r="D2419" s="5" t="s">
        <v>27</v>
      </c>
      <c r="E2419" s="5" t="s">
        <v>7796</v>
      </c>
      <c r="F2419" s="5">
        <v>-4621</v>
      </c>
      <c r="G2419" s="5" t="s">
        <v>29</v>
      </c>
      <c r="H2419" s="5" t="s">
        <v>194</v>
      </c>
      <c r="I2419" s="5">
        <v>94778.4</v>
      </c>
      <c r="J2419" s="5" t="s">
        <v>7797</v>
      </c>
      <c r="K2419" s="5" t="s">
        <v>62</v>
      </c>
      <c r="L2419" s="5" t="s">
        <v>73</v>
      </c>
      <c r="M2419" s="5">
        <v>3.96</v>
      </c>
      <c r="N2419" s="5" t="s">
        <v>57</v>
      </c>
      <c r="O2419" s="5">
        <v>1</v>
      </c>
    </row>
    <row r="2420" spans="1:15" x14ac:dyDescent="0.2">
      <c r="A2420" s="5" t="s">
        <v>7798</v>
      </c>
      <c r="B2420" s="5" t="s">
        <v>4511</v>
      </c>
      <c r="C2420" s="5">
        <v>24</v>
      </c>
      <c r="D2420" s="5" t="s">
        <v>50</v>
      </c>
      <c r="E2420" s="5" t="s">
        <v>7799</v>
      </c>
      <c r="F2420" s="5">
        <v>-3821</v>
      </c>
      <c r="G2420" s="5" t="s">
        <v>37</v>
      </c>
      <c r="H2420" s="5" t="s">
        <v>194</v>
      </c>
      <c r="I2420" s="5">
        <v>113934.09</v>
      </c>
      <c r="J2420" s="5" t="s">
        <v>7800</v>
      </c>
      <c r="K2420" s="5" t="s">
        <v>62</v>
      </c>
      <c r="L2420" s="5" t="s">
        <v>23</v>
      </c>
      <c r="M2420" s="5">
        <v>1.2</v>
      </c>
      <c r="N2420" s="5" t="s">
        <v>24</v>
      </c>
      <c r="O2420" s="5">
        <v>12</v>
      </c>
    </row>
    <row r="2421" spans="1:15" x14ac:dyDescent="0.2">
      <c r="A2421" s="5" t="s">
        <v>7801</v>
      </c>
      <c r="B2421" s="5" t="s">
        <v>7802</v>
      </c>
      <c r="C2421" s="5">
        <v>45</v>
      </c>
      <c r="D2421" s="5" t="s">
        <v>17</v>
      </c>
      <c r="E2421" s="5" t="s">
        <v>7803</v>
      </c>
      <c r="F2421" s="5">
        <v>-5281</v>
      </c>
      <c r="G2421" s="5" t="s">
        <v>99</v>
      </c>
      <c r="H2421" s="5" t="s">
        <v>144</v>
      </c>
      <c r="I2421" s="5">
        <v>80777.84</v>
      </c>
      <c r="J2421" s="5" t="s">
        <v>4106</v>
      </c>
      <c r="K2421" s="5" t="s">
        <v>62</v>
      </c>
      <c r="L2421" s="5" t="s">
        <v>73</v>
      </c>
      <c r="M2421" s="5">
        <v>1.77</v>
      </c>
      <c r="N2421" s="5" t="s">
        <v>74</v>
      </c>
      <c r="O2421" s="5">
        <v>0</v>
      </c>
    </row>
    <row r="2422" spans="1:15" x14ac:dyDescent="0.2">
      <c r="A2422" s="5" t="s">
        <v>7804</v>
      </c>
      <c r="B2422" s="5" t="s">
        <v>1679</v>
      </c>
      <c r="C2422" s="5">
        <v>40</v>
      </c>
      <c r="D2422" s="5" t="s">
        <v>27</v>
      </c>
      <c r="E2422" s="5" t="s">
        <v>7805</v>
      </c>
      <c r="F2422" s="5">
        <v>-6179</v>
      </c>
      <c r="G2422" s="5" t="s">
        <v>94</v>
      </c>
      <c r="H2422" s="5" t="s">
        <v>79</v>
      </c>
      <c r="I2422" s="5">
        <v>39785.699999999997</v>
      </c>
      <c r="J2422" s="5" t="s">
        <v>7806</v>
      </c>
      <c r="K2422" s="5" t="s">
        <v>55</v>
      </c>
      <c r="L2422" s="5" t="s">
        <v>23</v>
      </c>
      <c r="M2422" s="5">
        <v>4.1500000000000004</v>
      </c>
      <c r="N2422" s="5" t="s">
        <v>74</v>
      </c>
      <c r="O2422" s="5">
        <v>17</v>
      </c>
    </row>
    <row r="2423" spans="1:15" x14ac:dyDescent="0.2">
      <c r="A2423" s="5" t="s">
        <v>7807</v>
      </c>
      <c r="B2423" s="5" t="s">
        <v>1578</v>
      </c>
      <c r="C2423" s="5">
        <v>29</v>
      </c>
      <c r="D2423" s="5" t="s">
        <v>27</v>
      </c>
      <c r="E2423" s="5" t="s">
        <v>7808</v>
      </c>
      <c r="F2423" s="5">
        <v>-5514</v>
      </c>
      <c r="G2423" s="5" t="s">
        <v>85</v>
      </c>
      <c r="H2423" s="5" t="s">
        <v>30</v>
      </c>
      <c r="I2423" s="5">
        <v>160078.22</v>
      </c>
      <c r="J2423" s="5" t="s">
        <v>7809</v>
      </c>
      <c r="K2423" s="5" t="s">
        <v>127</v>
      </c>
      <c r="L2423" s="5" t="s">
        <v>56</v>
      </c>
      <c r="M2423" s="5">
        <v>1.37</v>
      </c>
      <c r="N2423" s="5" t="s">
        <v>57</v>
      </c>
      <c r="O2423" s="5">
        <v>23</v>
      </c>
    </row>
    <row r="2424" spans="1:15" x14ac:dyDescent="0.2">
      <c r="A2424" s="5" t="s">
        <v>7810</v>
      </c>
      <c r="B2424" s="5" t="s">
        <v>7811</v>
      </c>
      <c r="C2424" s="5">
        <v>28</v>
      </c>
      <c r="D2424" s="5" t="s">
        <v>50</v>
      </c>
      <c r="E2424" s="5" t="s">
        <v>7812</v>
      </c>
      <c r="F2424" s="5">
        <v>-8516</v>
      </c>
      <c r="G2424" s="5" t="s">
        <v>45</v>
      </c>
      <c r="H2424" s="5" t="s">
        <v>173</v>
      </c>
      <c r="I2424" s="5">
        <v>122624.44</v>
      </c>
      <c r="J2424" s="5" t="s">
        <v>1366</v>
      </c>
      <c r="K2424" s="5" t="s">
        <v>47</v>
      </c>
      <c r="L2424" s="5" t="s">
        <v>32</v>
      </c>
      <c r="M2424" s="5">
        <v>1.1200000000000001</v>
      </c>
      <c r="N2424" s="5" t="s">
        <v>74</v>
      </c>
      <c r="O2424" s="5">
        <v>3</v>
      </c>
    </row>
    <row r="2425" spans="1:15" x14ac:dyDescent="0.2">
      <c r="A2425" s="5" t="s">
        <v>7813</v>
      </c>
      <c r="B2425" s="5" t="s">
        <v>1130</v>
      </c>
      <c r="C2425" s="5">
        <v>45</v>
      </c>
      <c r="D2425" s="5" t="s">
        <v>17</v>
      </c>
      <c r="E2425" s="5" t="s">
        <v>7814</v>
      </c>
      <c r="F2425" s="5">
        <v>-11460</v>
      </c>
      <c r="G2425" s="5" t="s">
        <v>99</v>
      </c>
      <c r="H2425" s="5" t="s">
        <v>30</v>
      </c>
      <c r="I2425" s="5">
        <v>139033.79999999999</v>
      </c>
      <c r="J2425" s="5" t="s">
        <v>5596</v>
      </c>
      <c r="K2425" s="5" t="s">
        <v>40</v>
      </c>
      <c r="L2425" s="5" t="s">
        <v>32</v>
      </c>
      <c r="M2425" s="5">
        <v>4.9800000000000004</v>
      </c>
      <c r="N2425" s="5" t="s">
        <v>41</v>
      </c>
      <c r="O2425" s="5">
        <v>18</v>
      </c>
    </row>
    <row r="2426" spans="1:15" x14ac:dyDescent="0.2">
      <c r="A2426" s="5" t="s">
        <v>7815</v>
      </c>
      <c r="B2426" s="5" t="s">
        <v>7816</v>
      </c>
      <c r="C2426" s="5">
        <v>23</v>
      </c>
      <c r="D2426" s="5" t="s">
        <v>17</v>
      </c>
      <c r="E2426" s="5" t="s">
        <v>7817</v>
      </c>
      <c r="F2426" s="5">
        <v>-7087</v>
      </c>
      <c r="G2426" s="5" t="s">
        <v>116</v>
      </c>
      <c r="H2426" s="5" t="s">
        <v>144</v>
      </c>
      <c r="I2426" s="5">
        <v>90927.53</v>
      </c>
      <c r="J2426" s="5" t="s">
        <v>7818</v>
      </c>
      <c r="K2426" s="5" t="s">
        <v>81</v>
      </c>
      <c r="L2426" s="5" t="s">
        <v>73</v>
      </c>
      <c r="M2426" s="5">
        <v>4.3099999999999996</v>
      </c>
      <c r="N2426" s="5" t="s">
        <v>33</v>
      </c>
      <c r="O2426" s="5">
        <v>36</v>
      </c>
    </row>
    <row r="2427" spans="1:15" x14ac:dyDescent="0.2">
      <c r="A2427" s="5" t="s">
        <v>7819</v>
      </c>
      <c r="B2427" s="5" t="s">
        <v>7820</v>
      </c>
      <c r="C2427" s="5">
        <v>51</v>
      </c>
      <c r="D2427" s="5" t="s">
        <v>27</v>
      </c>
      <c r="E2427" s="5" t="s">
        <v>7821</v>
      </c>
      <c r="F2427" s="5">
        <v>-8941</v>
      </c>
      <c r="G2427" s="5" t="s">
        <v>37</v>
      </c>
      <c r="H2427" s="5" t="s">
        <v>144</v>
      </c>
      <c r="I2427" s="5">
        <v>118599.65</v>
      </c>
      <c r="J2427" s="5" t="s">
        <v>1580</v>
      </c>
      <c r="K2427" s="5" t="s">
        <v>55</v>
      </c>
      <c r="L2427" s="5" t="s">
        <v>23</v>
      </c>
      <c r="M2427" s="5">
        <v>2.88</v>
      </c>
      <c r="N2427" s="5" t="s">
        <v>33</v>
      </c>
      <c r="O2427" s="5">
        <v>27</v>
      </c>
    </row>
    <row r="2428" spans="1:15" x14ac:dyDescent="0.2">
      <c r="A2428" s="5" t="s">
        <v>7822</v>
      </c>
      <c r="B2428" s="5" t="s">
        <v>7823</v>
      </c>
      <c r="C2428" s="5">
        <v>33</v>
      </c>
      <c r="D2428" s="5" t="s">
        <v>50</v>
      </c>
      <c r="E2428" s="5" t="s">
        <v>7824</v>
      </c>
      <c r="F2428" s="5">
        <v>-5193</v>
      </c>
      <c r="G2428" s="5" t="s">
        <v>29</v>
      </c>
      <c r="H2428" s="5" t="s">
        <v>144</v>
      </c>
      <c r="I2428" s="5">
        <v>145212.60999999999</v>
      </c>
      <c r="J2428" s="5" t="s">
        <v>7265</v>
      </c>
      <c r="K2428" s="5" t="s">
        <v>104</v>
      </c>
      <c r="L2428" s="5" t="s">
        <v>23</v>
      </c>
      <c r="M2428" s="5">
        <v>1.49</v>
      </c>
      <c r="N2428" s="5" t="s">
        <v>41</v>
      </c>
      <c r="O2428" s="5">
        <v>32</v>
      </c>
    </row>
    <row r="2429" spans="1:15" x14ac:dyDescent="0.2">
      <c r="A2429" s="5" t="s">
        <v>7825</v>
      </c>
      <c r="B2429" s="5" t="s">
        <v>6267</v>
      </c>
      <c r="C2429" s="5">
        <v>29</v>
      </c>
      <c r="D2429" s="5" t="s">
        <v>27</v>
      </c>
      <c r="E2429" s="5" t="s">
        <v>7826</v>
      </c>
      <c r="F2429" s="5">
        <v>-2022</v>
      </c>
      <c r="G2429" s="5" t="s">
        <v>52</v>
      </c>
      <c r="H2429" s="5" t="s">
        <v>71</v>
      </c>
      <c r="I2429" s="5">
        <v>120487.25</v>
      </c>
      <c r="J2429" s="5" t="s">
        <v>1651</v>
      </c>
      <c r="K2429" s="5" t="s">
        <v>127</v>
      </c>
      <c r="L2429" s="5" t="s">
        <v>23</v>
      </c>
      <c r="M2429" s="5">
        <v>4.26</v>
      </c>
      <c r="N2429" s="5" t="s">
        <v>74</v>
      </c>
      <c r="O2429" s="5">
        <v>29</v>
      </c>
    </row>
    <row r="2430" spans="1:15" x14ac:dyDescent="0.2">
      <c r="A2430" s="5" t="s">
        <v>7827</v>
      </c>
      <c r="B2430" s="5" t="s">
        <v>7828</v>
      </c>
      <c r="C2430" s="5">
        <v>34</v>
      </c>
      <c r="D2430" s="5" t="s">
        <v>27</v>
      </c>
      <c r="E2430" s="5" t="s">
        <v>7829</v>
      </c>
      <c r="F2430" s="5">
        <v>-5173</v>
      </c>
      <c r="G2430" s="5" t="s">
        <v>85</v>
      </c>
      <c r="H2430" s="5" t="s">
        <v>144</v>
      </c>
      <c r="I2430" s="5">
        <v>84985.24</v>
      </c>
      <c r="J2430" s="5" t="s">
        <v>7830</v>
      </c>
      <c r="K2430" s="5" t="s">
        <v>118</v>
      </c>
      <c r="L2430" s="5" t="s">
        <v>56</v>
      </c>
      <c r="M2430" s="5">
        <v>2.86</v>
      </c>
      <c r="N2430" s="5" t="s">
        <v>41</v>
      </c>
      <c r="O2430" s="5">
        <v>31</v>
      </c>
    </row>
    <row r="2431" spans="1:15" x14ac:dyDescent="0.2">
      <c r="A2431" s="5" t="s">
        <v>7831</v>
      </c>
      <c r="B2431" s="5" t="s">
        <v>7832</v>
      </c>
      <c r="C2431" s="5">
        <v>39</v>
      </c>
      <c r="D2431" s="5" t="s">
        <v>17</v>
      </c>
      <c r="E2431" s="5" t="s">
        <v>7833</v>
      </c>
      <c r="F2431" s="5">
        <v>-8230</v>
      </c>
      <c r="G2431" s="5" t="s">
        <v>85</v>
      </c>
      <c r="H2431" s="5" t="s">
        <v>53</v>
      </c>
      <c r="I2431" s="5">
        <v>162736.49</v>
      </c>
      <c r="J2431" s="5" t="s">
        <v>3143</v>
      </c>
      <c r="K2431" s="5" t="s">
        <v>136</v>
      </c>
      <c r="L2431" s="5" t="s">
        <v>73</v>
      </c>
      <c r="M2431" s="5">
        <v>2.71</v>
      </c>
      <c r="N2431" s="5" t="s">
        <v>57</v>
      </c>
      <c r="O2431" s="5">
        <v>25</v>
      </c>
    </row>
    <row r="2432" spans="1:15" x14ac:dyDescent="0.2">
      <c r="A2432" s="5" t="s">
        <v>7834</v>
      </c>
      <c r="B2432" s="5" t="s">
        <v>3168</v>
      </c>
      <c r="C2432" s="5">
        <v>23</v>
      </c>
      <c r="D2432" s="5" t="s">
        <v>50</v>
      </c>
      <c r="E2432" s="5" t="s">
        <v>7835</v>
      </c>
      <c r="F2432" s="5">
        <v>-7365</v>
      </c>
      <c r="G2432" s="5" t="s">
        <v>52</v>
      </c>
      <c r="H2432" s="5" t="s">
        <v>173</v>
      </c>
      <c r="I2432" s="5">
        <v>91599.8</v>
      </c>
      <c r="J2432" s="5" t="s">
        <v>4499</v>
      </c>
      <c r="K2432" s="5" t="s">
        <v>127</v>
      </c>
      <c r="L2432" s="5" t="s">
        <v>23</v>
      </c>
      <c r="M2432" s="5">
        <v>4.96</v>
      </c>
      <c r="N2432" s="5" t="s">
        <v>24</v>
      </c>
      <c r="O2432" s="5">
        <v>9</v>
      </c>
    </row>
    <row r="2433" spans="1:15" x14ac:dyDescent="0.2">
      <c r="A2433" s="5" t="s">
        <v>7836</v>
      </c>
      <c r="B2433" s="5" t="s">
        <v>7837</v>
      </c>
      <c r="C2433" s="5">
        <v>29</v>
      </c>
      <c r="D2433" s="5" t="s">
        <v>27</v>
      </c>
      <c r="E2433" s="5" t="s">
        <v>7838</v>
      </c>
      <c r="F2433" s="5">
        <v>-9483</v>
      </c>
      <c r="G2433" s="5" t="s">
        <v>116</v>
      </c>
      <c r="H2433" s="5" t="s">
        <v>20</v>
      </c>
      <c r="I2433" s="5">
        <v>148453.18</v>
      </c>
      <c r="J2433" s="5" t="s">
        <v>441</v>
      </c>
      <c r="K2433" s="5" t="s">
        <v>55</v>
      </c>
      <c r="L2433" s="5" t="s">
        <v>73</v>
      </c>
      <c r="M2433" s="5">
        <v>1.18</v>
      </c>
      <c r="N2433" s="5" t="s">
        <v>41</v>
      </c>
      <c r="O2433" s="5">
        <v>22</v>
      </c>
    </row>
    <row r="2434" spans="1:15" x14ac:dyDescent="0.2">
      <c r="A2434" s="5" t="s">
        <v>7839</v>
      </c>
      <c r="B2434" s="5" t="s">
        <v>7840</v>
      </c>
      <c r="C2434" s="5">
        <v>51</v>
      </c>
      <c r="D2434" s="5" t="s">
        <v>17</v>
      </c>
      <c r="E2434" s="5" t="s">
        <v>7841</v>
      </c>
      <c r="F2434" s="5">
        <v>-9391</v>
      </c>
      <c r="G2434" s="5" t="s">
        <v>94</v>
      </c>
      <c r="H2434" s="5" t="s">
        <v>30</v>
      </c>
      <c r="I2434" s="5">
        <v>87650.39</v>
      </c>
      <c r="J2434" s="5" t="s">
        <v>5650</v>
      </c>
      <c r="K2434" s="5" t="s">
        <v>118</v>
      </c>
      <c r="L2434" s="5" t="s">
        <v>32</v>
      </c>
      <c r="M2434" s="5">
        <v>3.92</v>
      </c>
      <c r="N2434" s="5" t="s">
        <v>41</v>
      </c>
      <c r="O2434" s="5">
        <v>31</v>
      </c>
    </row>
    <row r="2435" spans="1:15" x14ac:dyDescent="0.2">
      <c r="A2435" s="5" t="s">
        <v>7842</v>
      </c>
      <c r="B2435" s="5" t="s">
        <v>7843</v>
      </c>
      <c r="C2435" s="5">
        <v>50</v>
      </c>
      <c r="D2435" s="5" t="s">
        <v>50</v>
      </c>
      <c r="E2435" s="5" t="s">
        <v>7844</v>
      </c>
      <c r="F2435" s="5">
        <v>-6292</v>
      </c>
      <c r="G2435" s="5" t="s">
        <v>37</v>
      </c>
      <c r="H2435" s="5" t="s">
        <v>38</v>
      </c>
      <c r="I2435" s="5">
        <v>169633.64</v>
      </c>
      <c r="J2435" s="5" t="s">
        <v>153</v>
      </c>
      <c r="K2435" s="5" t="s">
        <v>62</v>
      </c>
      <c r="L2435" s="5" t="s">
        <v>73</v>
      </c>
      <c r="M2435" s="5">
        <v>1.86</v>
      </c>
      <c r="N2435" s="5" t="s">
        <v>24</v>
      </c>
      <c r="O2435" s="5">
        <v>23</v>
      </c>
    </row>
    <row r="2436" spans="1:15" x14ac:dyDescent="0.2">
      <c r="A2436" s="5" t="s">
        <v>7845</v>
      </c>
      <c r="B2436" s="5" t="s">
        <v>4527</v>
      </c>
      <c r="C2436" s="5">
        <v>59</v>
      </c>
      <c r="D2436" s="5" t="s">
        <v>17</v>
      </c>
      <c r="E2436" s="5" t="s">
        <v>7846</v>
      </c>
      <c r="F2436" s="5">
        <v>-5102</v>
      </c>
      <c r="G2436" s="5" t="s">
        <v>37</v>
      </c>
      <c r="H2436" s="5" t="s">
        <v>53</v>
      </c>
      <c r="I2436" s="5">
        <v>147088.07999999999</v>
      </c>
      <c r="J2436" s="5" t="s">
        <v>695</v>
      </c>
      <c r="K2436" s="5" t="s">
        <v>136</v>
      </c>
      <c r="L2436" s="5" t="s">
        <v>32</v>
      </c>
      <c r="M2436" s="5">
        <v>1.25</v>
      </c>
      <c r="N2436" s="5" t="s">
        <v>41</v>
      </c>
      <c r="O2436" s="5">
        <v>16</v>
      </c>
    </row>
    <row r="2437" spans="1:15" x14ac:dyDescent="0.2">
      <c r="A2437" s="5" t="s">
        <v>7847</v>
      </c>
      <c r="B2437" s="5" t="s">
        <v>2036</v>
      </c>
      <c r="C2437" s="5">
        <v>58</v>
      </c>
      <c r="D2437" s="5" t="s">
        <v>27</v>
      </c>
      <c r="E2437" s="5" t="s">
        <v>7848</v>
      </c>
      <c r="F2437" s="5">
        <v>-10560</v>
      </c>
      <c r="G2437" s="5" t="s">
        <v>19</v>
      </c>
      <c r="H2437" s="5" t="s">
        <v>38</v>
      </c>
      <c r="I2437" s="5">
        <v>47911.77</v>
      </c>
      <c r="J2437" s="5" t="s">
        <v>7849</v>
      </c>
      <c r="K2437" s="5" t="s">
        <v>127</v>
      </c>
      <c r="L2437" s="5" t="s">
        <v>32</v>
      </c>
      <c r="M2437" s="5">
        <v>1.84</v>
      </c>
      <c r="N2437" s="5" t="s">
        <v>24</v>
      </c>
      <c r="O2437" s="5">
        <v>2</v>
      </c>
    </row>
    <row r="2438" spans="1:15" x14ac:dyDescent="0.2">
      <c r="A2438" s="5" t="s">
        <v>7850</v>
      </c>
      <c r="B2438" s="5" t="s">
        <v>7851</v>
      </c>
      <c r="C2438" s="5">
        <v>26</v>
      </c>
      <c r="D2438" s="5" t="s">
        <v>27</v>
      </c>
      <c r="E2438" s="5" t="s">
        <v>7852</v>
      </c>
      <c r="F2438" s="5">
        <v>-5907</v>
      </c>
      <c r="G2438" s="5" t="s">
        <v>45</v>
      </c>
      <c r="H2438" s="5" t="s">
        <v>173</v>
      </c>
      <c r="I2438" s="5">
        <v>128002.15</v>
      </c>
      <c r="J2438" s="5" t="s">
        <v>5753</v>
      </c>
      <c r="K2438" s="5" t="s">
        <v>55</v>
      </c>
      <c r="L2438" s="5" t="s">
        <v>56</v>
      </c>
      <c r="M2438" s="5">
        <v>2.5</v>
      </c>
      <c r="N2438" s="5" t="s">
        <v>24</v>
      </c>
      <c r="O2438" s="5">
        <v>21</v>
      </c>
    </row>
    <row r="2439" spans="1:15" x14ac:dyDescent="0.2">
      <c r="A2439" s="5" t="s">
        <v>7853</v>
      </c>
      <c r="B2439" s="5" t="s">
        <v>1083</v>
      </c>
      <c r="C2439" s="5">
        <v>49</v>
      </c>
      <c r="D2439" s="5" t="s">
        <v>17</v>
      </c>
      <c r="E2439" s="5" t="s">
        <v>7854</v>
      </c>
      <c r="F2439" s="5">
        <v>-6026</v>
      </c>
      <c r="G2439" s="5" t="s">
        <v>85</v>
      </c>
      <c r="H2439" s="5" t="s">
        <v>79</v>
      </c>
      <c r="I2439" s="5">
        <v>71769.259999999995</v>
      </c>
      <c r="J2439" s="5" t="s">
        <v>7855</v>
      </c>
      <c r="K2439" s="5" t="s">
        <v>136</v>
      </c>
      <c r="L2439" s="5" t="s">
        <v>23</v>
      </c>
      <c r="M2439" s="5">
        <v>1.75</v>
      </c>
      <c r="N2439" s="5" t="s">
        <v>24</v>
      </c>
      <c r="O2439" s="5">
        <v>25</v>
      </c>
    </row>
    <row r="2440" spans="1:15" x14ac:dyDescent="0.2">
      <c r="A2440" s="5" t="s">
        <v>7856</v>
      </c>
      <c r="B2440" s="5" t="s">
        <v>7857</v>
      </c>
      <c r="C2440" s="5">
        <v>59</v>
      </c>
      <c r="D2440" s="5" t="s">
        <v>27</v>
      </c>
      <c r="E2440" s="5" t="s">
        <v>7858</v>
      </c>
      <c r="F2440" s="5">
        <v>-4441</v>
      </c>
      <c r="G2440" s="5" t="s">
        <v>94</v>
      </c>
      <c r="H2440" s="5" t="s">
        <v>30</v>
      </c>
      <c r="I2440" s="5">
        <v>117734.89</v>
      </c>
      <c r="J2440" s="5" t="s">
        <v>7859</v>
      </c>
      <c r="K2440" s="5" t="s">
        <v>55</v>
      </c>
      <c r="L2440" s="5" t="s">
        <v>32</v>
      </c>
      <c r="M2440" s="5">
        <v>3.32</v>
      </c>
      <c r="N2440" s="5" t="s">
        <v>74</v>
      </c>
      <c r="O2440" s="5">
        <v>28</v>
      </c>
    </row>
    <row r="2441" spans="1:15" x14ac:dyDescent="0.2">
      <c r="A2441" s="5" t="s">
        <v>7860</v>
      </c>
      <c r="B2441" s="5" t="s">
        <v>3712</v>
      </c>
      <c r="C2441" s="5">
        <v>54</v>
      </c>
      <c r="D2441" s="5" t="s">
        <v>50</v>
      </c>
      <c r="E2441" s="5" t="s">
        <v>7861</v>
      </c>
      <c r="F2441" s="5">
        <v>-6121</v>
      </c>
      <c r="G2441" s="5" t="s">
        <v>52</v>
      </c>
      <c r="H2441" s="5" t="s">
        <v>194</v>
      </c>
      <c r="I2441" s="5">
        <v>134420.71</v>
      </c>
      <c r="J2441" s="5" t="s">
        <v>7862</v>
      </c>
      <c r="K2441" s="5" t="s">
        <v>40</v>
      </c>
      <c r="L2441" s="5" t="s">
        <v>73</v>
      </c>
      <c r="M2441" s="5">
        <v>4.3499999999999996</v>
      </c>
      <c r="N2441" s="5" t="s">
        <v>74</v>
      </c>
      <c r="O2441" s="5">
        <v>20</v>
      </c>
    </row>
    <row r="2442" spans="1:15" x14ac:dyDescent="0.2">
      <c r="A2442" s="5" t="s">
        <v>7863</v>
      </c>
      <c r="B2442" s="5" t="s">
        <v>5468</v>
      </c>
      <c r="C2442" s="5">
        <v>64</v>
      </c>
      <c r="D2442" s="5" t="s">
        <v>50</v>
      </c>
      <c r="E2442" s="5" t="s">
        <v>7864</v>
      </c>
      <c r="F2442" s="5">
        <v>-3884</v>
      </c>
      <c r="G2442" s="5" t="s">
        <v>94</v>
      </c>
      <c r="H2442" s="5" t="s">
        <v>194</v>
      </c>
      <c r="I2442" s="5">
        <v>64556.800000000003</v>
      </c>
      <c r="J2442" s="5" t="s">
        <v>4866</v>
      </c>
      <c r="K2442" s="5" t="s">
        <v>81</v>
      </c>
      <c r="L2442" s="5" t="s">
        <v>32</v>
      </c>
      <c r="M2442" s="5">
        <v>2.21</v>
      </c>
      <c r="N2442" s="5" t="s">
        <v>33</v>
      </c>
      <c r="O2442" s="5">
        <v>13</v>
      </c>
    </row>
    <row r="2443" spans="1:15" x14ac:dyDescent="0.2">
      <c r="A2443" s="5" t="s">
        <v>7865</v>
      </c>
      <c r="B2443" s="5" t="s">
        <v>490</v>
      </c>
      <c r="C2443" s="5">
        <v>54</v>
      </c>
      <c r="D2443" s="5" t="s">
        <v>17</v>
      </c>
      <c r="E2443" s="5" t="s">
        <v>7866</v>
      </c>
      <c r="F2443" s="5">
        <v>-7488</v>
      </c>
      <c r="G2443" s="5" t="s">
        <v>94</v>
      </c>
      <c r="H2443" s="5" t="s">
        <v>173</v>
      </c>
      <c r="I2443" s="5">
        <v>39590.35</v>
      </c>
      <c r="J2443" s="5" t="s">
        <v>675</v>
      </c>
      <c r="K2443" s="5" t="s">
        <v>55</v>
      </c>
      <c r="L2443" s="5" t="s">
        <v>56</v>
      </c>
      <c r="M2443" s="5">
        <v>1.63</v>
      </c>
      <c r="N2443" s="5" t="s">
        <v>57</v>
      </c>
      <c r="O2443" s="5">
        <v>17</v>
      </c>
    </row>
    <row r="2444" spans="1:15" x14ac:dyDescent="0.2">
      <c r="A2444" s="5" t="s">
        <v>7867</v>
      </c>
      <c r="B2444" s="5" t="s">
        <v>7868</v>
      </c>
      <c r="C2444" s="5">
        <v>34</v>
      </c>
      <c r="D2444" s="5" t="s">
        <v>50</v>
      </c>
      <c r="E2444" s="5" t="s">
        <v>7869</v>
      </c>
      <c r="F2444" s="5">
        <v>-9005</v>
      </c>
      <c r="G2444" s="5" t="s">
        <v>94</v>
      </c>
      <c r="H2444" s="5" t="s">
        <v>173</v>
      </c>
      <c r="I2444" s="5">
        <v>178812.64</v>
      </c>
      <c r="J2444" s="5" t="s">
        <v>5156</v>
      </c>
      <c r="K2444" s="5" t="s">
        <v>127</v>
      </c>
      <c r="L2444" s="5" t="s">
        <v>73</v>
      </c>
      <c r="M2444" s="5">
        <v>1.79</v>
      </c>
      <c r="N2444" s="5" t="s">
        <v>57</v>
      </c>
      <c r="O2444" s="5">
        <v>6</v>
      </c>
    </row>
    <row r="2445" spans="1:15" x14ac:dyDescent="0.2">
      <c r="A2445" s="5" t="s">
        <v>7870</v>
      </c>
      <c r="B2445" s="5" t="s">
        <v>7568</v>
      </c>
      <c r="C2445" s="5">
        <v>46</v>
      </c>
      <c r="D2445" s="5" t="s">
        <v>50</v>
      </c>
      <c r="E2445" s="5" t="s">
        <v>7871</v>
      </c>
      <c r="F2445" s="5">
        <v>-7548</v>
      </c>
      <c r="G2445" s="5" t="s">
        <v>37</v>
      </c>
      <c r="H2445" s="5" t="s">
        <v>144</v>
      </c>
      <c r="I2445" s="5">
        <v>92961.68</v>
      </c>
      <c r="J2445" s="5" t="s">
        <v>5908</v>
      </c>
      <c r="K2445" s="5" t="s">
        <v>81</v>
      </c>
      <c r="L2445" s="5" t="s">
        <v>32</v>
      </c>
      <c r="M2445" s="5">
        <v>4.0999999999999996</v>
      </c>
      <c r="N2445" s="5" t="s">
        <v>57</v>
      </c>
      <c r="O2445" s="5">
        <v>17</v>
      </c>
    </row>
    <row r="2446" spans="1:15" x14ac:dyDescent="0.2">
      <c r="A2446" s="5" t="s">
        <v>7872</v>
      </c>
      <c r="B2446" s="5" t="s">
        <v>7873</v>
      </c>
      <c r="C2446" s="5">
        <v>25</v>
      </c>
      <c r="D2446" s="5" t="s">
        <v>17</v>
      </c>
      <c r="E2446" s="5" t="s">
        <v>7874</v>
      </c>
      <c r="F2446" s="5">
        <v>-4012</v>
      </c>
      <c r="G2446" s="5" t="s">
        <v>94</v>
      </c>
      <c r="H2446" s="5" t="s">
        <v>38</v>
      </c>
      <c r="I2446" s="5">
        <v>103721.77</v>
      </c>
      <c r="J2446" s="5" t="s">
        <v>7875</v>
      </c>
      <c r="K2446" s="5" t="s">
        <v>47</v>
      </c>
      <c r="L2446" s="5" t="s">
        <v>73</v>
      </c>
      <c r="M2446" s="5">
        <v>2.11</v>
      </c>
      <c r="N2446" s="5" t="s">
        <v>57</v>
      </c>
      <c r="O2446" s="5">
        <v>9</v>
      </c>
    </row>
    <row r="2447" spans="1:15" x14ac:dyDescent="0.2">
      <c r="A2447" s="5" t="s">
        <v>7876</v>
      </c>
      <c r="B2447" s="5" t="s">
        <v>7107</v>
      </c>
      <c r="C2447" s="5">
        <v>28</v>
      </c>
      <c r="D2447" s="5" t="s">
        <v>17</v>
      </c>
      <c r="E2447" s="5" t="s">
        <v>7877</v>
      </c>
      <c r="F2447" s="5">
        <v>-9184</v>
      </c>
      <c r="G2447" s="5" t="s">
        <v>52</v>
      </c>
      <c r="H2447" s="5" t="s">
        <v>38</v>
      </c>
      <c r="I2447" s="5">
        <v>128017.68</v>
      </c>
      <c r="J2447" s="5" t="s">
        <v>4049</v>
      </c>
      <c r="K2447" s="5" t="s">
        <v>55</v>
      </c>
      <c r="L2447" s="5" t="s">
        <v>32</v>
      </c>
      <c r="M2447" s="5">
        <v>2.48</v>
      </c>
      <c r="N2447" s="5" t="s">
        <v>33</v>
      </c>
      <c r="O2447" s="5">
        <v>13</v>
      </c>
    </row>
    <row r="2448" spans="1:15" x14ac:dyDescent="0.2">
      <c r="A2448" s="5" t="s">
        <v>7878</v>
      </c>
      <c r="B2448" s="5" t="s">
        <v>1551</v>
      </c>
      <c r="C2448" s="5">
        <v>54</v>
      </c>
      <c r="D2448" s="5" t="s">
        <v>17</v>
      </c>
      <c r="E2448" s="5" t="s">
        <v>7879</v>
      </c>
      <c r="F2448" s="5">
        <v>-6816</v>
      </c>
      <c r="G2448" s="5" t="s">
        <v>94</v>
      </c>
      <c r="H2448" s="5" t="s">
        <v>144</v>
      </c>
      <c r="I2448" s="5">
        <v>158988.21</v>
      </c>
      <c r="J2448" s="5" t="s">
        <v>578</v>
      </c>
      <c r="K2448" s="5" t="s">
        <v>40</v>
      </c>
      <c r="L2448" s="5" t="s">
        <v>73</v>
      </c>
      <c r="M2448" s="5">
        <v>2.58</v>
      </c>
      <c r="N2448" s="5" t="s">
        <v>74</v>
      </c>
      <c r="O2448" s="5">
        <v>26</v>
      </c>
    </row>
    <row r="2449" spans="1:15" x14ac:dyDescent="0.2">
      <c r="A2449" s="5" t="s">
        <v>7880</v>
      </c>
      <c r="B2449" s="5" t="s">
        <v>7881</v>
      </c>
      <c r="C2449" s="5">
        <v>32</v>
      </c>
      <c r="D2449" s="5" t="s">
        <v>50</v>
      </c>
      <c r="E2449" s="5" t="s">
        <v>7882</v>
      </c>
      <c r="F2449" s="5">
        <v>-7937</v>
      </c>
      <c r="G2449" s="5" t="s">
        <v>37</v>
      </c>
      <c r="H2449" s="5" t="s">
        <v>194</v>
      </c>
      <c r="I2449" s="5">
        <v>95352.75</v>
      </c>
      <c r="J2449" s="5" t="s">
        <v>1014</v>
      </c>
      <c r="K2449" s="5" t="s">
        <v>22</v>
      </c>
      <c r="L2449" s="5" t="s">
        <v>32</v>
      </c>
      <c r="M2449" s="5">
        <v>4.8499999999999996</v>
      </c>
      <c r="N2449" s="5" t="s">
        <v>24</v>
      </c>
      <c r="O2449" s="5">
        <v>21</v>
      </c>
    </row>
    <row r="2450" spans="1:15" x14ac:dyDescent="0.2">
      <c r="A2450" s="5" t="s">
        <v>7883</v>
      </c>
      <c r="B2450" s="5" t="s">
        <v>1671</v>
      </c>
      <c r="C2450" s="5">
        <v>46</v>
      </c>
      <c r="D2450" s="5" t="s">
        <v>17</v>
      </c>
      <c r="E2450" s="5" t="s">
        <v>7884</v>
      </c>
      <c r="F2450" s="5">
        <v>-4544</v>
      </c>
      <c r="G2450" s="5" t="s">
        <v>99</v>
      </c>
      <c r="H2450" s="5" t="s">
        <v>38</v>
      </c>
      <c r="I2450" s="5">
        <v>76251.16</v>
      </c>
      <c r="J2450" s="5" t="s">
        <v>7614</v>
      </c>
      <c r="K2450" s="5" t="s">
        <v>136</v>
      </c>
      <c r="L2450" s="5" t="s">
        <v>56</v>
      </c>
      <c r="M2450" s="5">
        <v>1.98</v>
      </c>
      <c r="N2450" s="5" t="s">
        <v>33</v>
      </c>
      <c r="O2450" s="5">
        <v>14</v>
      </c>
    </row>
    <row r="2451" spans="1:15" x14ac:dyDescent="0.2">
      <c r="A2451" s="5" t="s">
        <v>7885</v>
      </c>
      <c r="B2451" s="5" t="s">
        <v>4235</v>
      </c>
      <c r="C2451" s="5">
        <v>46</v>
      </c>
      <c r="D2451" s="5" t="s">
        <v>27</v>
      </c>
      <c r="E2451" s="5" t="s">
        <v>7886</v>
      </c>
      <c r="F2451" s="5">
        <v>-6746</v>
      </c>
      <c r="G2451" s="5" t="s">
        <v>94</v>
      </c>
      <c r="H2451" s="5" t="s">
        <v>144</v>
      </c>
      <c r="I2451" s="5">
        <v>139507.64000000001</v>
      </c>
      <c r="J2451" s="5" t="s">
        <v>4698</v>
      </c>
      <c r="K2451" s="5" t="s">
        <v>104</v>
      </c>
      <c r="L2451" s="5" t="s">
        <v>23</v>
      </c>
      <c r="M2451" s="5">
        <v>4.18</v>
      </c>
      <c r="N2451" s="5" t="s">
        <v>24</v>
      </c>
      <c r="O2451" s="5">
        <v>36</v>
      </c>
    </row>
    <row r="2452" spans="1:15" x14ac:dyDescent="0.2">
      <c r="A2452" s="5" t="s">
        <v>7887</v>
      </c>
      <c r="B2452" s="5" t="s">
        <v>7888</v>
      </c>
      <c r="C2452" s="5">
        <v>25</v>
      </c>
      <c r="D2452" s="5" t="s">
        <v>50</v>
      </c>
      <c r="E2452" s="5" t="s">
        <v>7889</v>
      </c>
      <c r="F2452" s="5">
        <v>-4232</v>
      </c>
      <c r="G2452" s="5" t="s">
        <v>29</v>
      </c>
      <c r="H2452" s="5" t="s">
        <v>30</v>
      </c>
      <c r="I2452" s="5">
        <v>83908.07</v>
      </c>
      <c r="J2452" s="5" t="s">
        <v>7890</v>
      </c>
      <c r="K2452" s="5" t="s">
        <v>81</v>
      </c>
      <c r="L2452" s="5" t="s">
        <v>23</v>
      </c>
      <c r="M2452" s="5">
        <v>3.96</v>
      </c>
      <c r="N2452" s="5" t="s">
        <v>74</v>
      </c>
      <c r="O2452" s="5">
        <v>10</v>
      </c>
    </row>
    <row r="2453" spans="1:15" x14ac:dyDescent="0.2">
      <c r="A2453" s="5" t="s">
        <v>7891</v>
      </c>
      <c r="B2453" s="5" t="s">
        <v>1589</v>
      </c>
      <c r="C2453" s="5">
        <v>62</v>
      </c>
      <c r="D2453" s="5" t="s">
        <v>27</v>
      </c>
      <c r="E2453" s="5" t="s">
        <v>7892</v>
      </c>
      <c r="F2453" s="5">
        <v>-3156</v>
      </c>
      <c r="G2453" s="5" t="s">
        <v>29</v>
      </c>
      <c r="H2453" s="5" t="s">
        <v>20</v>
      </c>
      <c r="I2453" s="5">
        <v>41032.75</v>
      </c>
      <c r="J2453" s="5" t="s">
        <v>7893</v>
      </c>
      <c r="K2453" s="5" t="s">
        <v>62</v>
      </c>
      <c r="L2453" s="5" t="s">
        <v>56</v>
      </c>
      <c r="M2453" s="5">
        <v>2.0099999999999998</v>
      </c>
      <c r="N2453" s="5" t="s">
        <v>74</v>
      </c>
      <c r="O2453" s="5">
        <v>33</v>
      </c>
    </row>
    <row r="2454" spans="1:15" x14ac:dyDescent="0.2">
      <c r="A2454" s="5" t="s">
        <v>7894</v>
      </c>
      <c r="B2454" s="5" t="s">
        <v>7895</v>
      </c>
      <c r="C2454" s="5">
        <v>39</v>
      </c>
      <c r="D2454" s="5" t="s">
        <v>27</v>
      </c>
      <c r="E2454" s="5" t="s">
        <v>7896</v>
      </c>
      <c r="F2454" s="5">
        <v>-5440</v>
      </c>
      <c r="G2454" s="5" t="s">
        <v>29</v>
      </c>
      <c r="H2454" s="5" t="s">
        <v>66</v>
      </c>
      <c r="I2454" s="5">
        <v>87150.19</v>
      </c>
      <c r="J2454" s="5" t="s">
        <v>3091</v>
      </c>
      <c r="K2454" s="5" t="s">
        <v>22</v>
      </c>
      <c r="L2454" s="5" t="s">
        <v>32</v>
      </c>
      <c r="M2454" s="5">
        <v>3.07</v>
      </c>
      <c r="N2454" s="5" t="s">
        <v>57</v>
      </c>
      <c r="O2454" s="5">
        <v>4</v>
      </c>
    </row>
    <row r="2455" spans="1:15" x14ac:dyDescent="0.2">
      <c r="A2455" s="5" t="s">
        <v>7897</v>
      </c>
      <c r="B2455" s="5" t="s">
        <v>6554</v>
      </c>
      <c r="C2455" s="5">
        <v>42</v>
      </c>
      <c r="D2455" s="5" t="s">
        <v>17</v>
      </c>
      <c r="E2455" s="5" t="s">
        <v>7898</v>
      </c>
      <c r="F2455" s="5">
        <v>-4030</v>
      </c>
      <c r="G2455" s="5" t="s">
        <v>37</v>
      </c>
      <c r="H2455" s="5" t="s">
        <v>79</v>
      </c>
      <c r="I2455" s="5">
        <v>114576.62</v>
      </c>
      <c r="J2455" s="5" t="s">
        <v>1215</v>
      </c>
      <c r="K2455" s="5" t="s">
        <v>22</v>
      </c>
      <c r="L2455" s="5" t="s">
        <v>73</v>
      </c>
      <c r="M2455" s="5">
        <v>1.71</v>
      </c>
      <c r="N2455" s="5" t="s">
        <v>33</v>
      </c>
      <c r="O2455" s="5">
        <v>37</v>
      </c>
    </row>
    <row r="2456" spans="1:15" x14ac:dyDescent="0.2">
      <c r="A2456" s="5" t="s">
        <v>7899</v>
      </c>
      <c r="B2456" s="5" t="s">
        <v>1994</v>
      </c>
      <c r="C2456" s="5">
        <v>27</v>
      </c>
      <c r="D2456" s="5" t="s">
        <v>17</v>
      </c>
      <c r="E2456" s="5" t="s">
        <v>7900</v>
      </c>
      <c r="F2456" s="5">
        <v>-4340</v>
      </c>
      <c r="G2456" s="5" t="s">
        <v>116</v>
      </c>
      <c r="H2456" s="5" t="s">
        <v>53</v>
      </c>
      <c r="I2456" s="5">
        <v>117712.19</v>
      </c>
      <c r="J2456" s="5" t="s">
        <v>2477</v>
      </c>
      <c r="K2456" s="5" t="s">
        <v>81</v>
      </c>
      <c r="L2456" s="5" t="s">
        <v>23</v>
      </c>
      <c r="M2456" s="5">
        <v>2.16</v>
      </c>
      <c r="N2456" s="5" t="s">
        <v>33</v>
      </c>
      <c r="O2456" s="5">
        <v>0</v>
      </c>
    </row>
    <row r="2457" spans="1:15" x14ac:dyDescent="0.2">
      <c r="A2457" s="5" t="s">
        <v>7901</v>
      </c>
      <c r="B2457" s="5" t="s">
        <v>7902</v>
      </c>
      <c r="C2457" s="5">
        <v>35</v>
      </c>
      <c r="D2457" s="5" t="s">
        <v>17</v>
      </c>
      <c r="E2457" s="5" t="s">
        <v>7903</v>
      </c>
      <c r="F2457" s="5">
        <v>-9229</v>
      </c>
      <c r="G2457" s="5" t="s">
        <v>52</v>
      </c>
      <c r="H2457" s="5" t="s">
        <v>38</v>
      </c>
      <c r="I2457" s="5">
        <v>62486.33</v>
      </c>
      <c r="J2457" s="5" t="s">
        <v>5650</v>
      </c>
      <c r="K2457" s="5" t="s">
        <v>81</v>
      </c>
      <c r="L2457" s="5" t="s">
        <v>32</v>
      </c>
      <c r="M2457" s="5">
        <v>2.65</v>
      </c>
      <c r="N2457" s="5" t="s">
        <v>24</v>
      </c>
      <c r="O2457" s="5">
        <v>0</v>
      </c>
    </row>
    <row r="2458" spans="1:15" x14ac:dyDescent="0.2">
      <c r="A2458" s="5" t="s">
        <v>7904</v>
      </c>
      <c r="B2458" s="5" t="s">
        <v>7905</v>
      </c>
      <c r="C2458" s="5">
        <v>23</v>
      </c>
      <c r="D2458" s="5" t="s">
        <v>27</v>
      </c>
      <c r="E2458" s="5" t="s">
        <v>7906</v>
      </c>
      <c r="F2458" s="5">
        <v>-4143</v>
      </c>
      <c r="G2458" s="5" t="s">
        <v>45</v>
      </c>
      <c r="H2458" s="5" t="s">
        <v>38</v>
      </c>
      <c r="I2458" s="5">
        <v>165814.84</v>
      </c>
      <c r="J2458" s="5" t="s">
        <v>7806</v>
      </c>
      <c r="K2458" s="5" t="s">
        <v>81</v>
      </c>
      <c r="L2458" s="5" t="s">
        <v>73</v>
      </c>
      <c r="M2458" s="5">
        <v>2.74</v>
      </c>
      <c r="N2458" s="5" t="s">
        <v>57</v>
      </c>
      <c r="O2458" s="5">
        <v>32</v>
      </c>
    </row>
    <row r="2459" spans="1:15" x14ac:dyDescent="0.2">
      <c r="A2459" s="5" t="s">
        <v>7907</v>
      </c>
      <c r="B2459" s="5" t="s">
        <v>7908</v>
      </c>
      <c r="C2459" s="5">
        <v>47</v>
      </c>
      <c r="D2459" s="5" t="s">
        <v>50</v>
      </c>
      <c r="E2459" s="5" t="s">
        <v>7909</v>
      </c>
      <c r="F2459" s="5">
        <v>-3373</v>
      </c>
      <c r="G2459" s="5" t="s">
        <v>85</v>
      </c>
      <c r="H2459" s="5" t="s">
        <v>53</v>
      </c>
      <c r="I2459" s="5">
        <v>102185.91</v>
      </c>
      <c r="J2459" s="5" t="s">
        <v>4423</v>
      </c>
      <c r="K2459" s="5" t="s">
        <v>127</v>
      </c>
      <c r="L2459" s="5" t="s">
        <v>23</v>
      </c>
      <c r="M2459" s="5">
        <v>1.99</v>
      </c>
      <c r="N2459" s="5" t="s">
        <v>41</v>
      </c>
      <c r="O2459" s="5">
        <v>29</v>
      </c>
    </row>
    <row r="2460" spans="1:15" x14ac:dyDescent="0.2">
      <c r="A2460" s="5" t="s">
        <v>7910</v>
      </c>
      <c r="B2460" s="5" t="s">
        <v>3590</v>
      </c>
      <c r="C2460" s="5">
        <v>60</v>
      </c>
      <c r="D2460" s="5" t="s">
        <v>27</v>
      </c>
      <c r="E2460" s="5" t="s">
        <v>7911</v>
      </c>
      <c r="F2460" s="5">
        <v>-3924</v>
      </c>
      <c r="G2460" s="5" t="s">
        <v>37</v>
      </c>
      <c r="H2460" s="5" t="s">
        <v>30</v>
      </c>
      <c r="I2460" s="5">
        <v>150405.03</v>
      </c>
      <c r="J2460" s="5" t="s">
        <v>7912</v>
      </c>
      <c r="K2460" s="5" t="s">
        <v>136</v>
      </c>
      <c r="L2460" s="5" t="s">
        <v>23</v>
      </c>
      <c r="M2460" s="5">
        <v>4.57</v>
      </c>
      <c r="N2460" s="5" t="s">
        <v>74</v>
      </c>
      <c r="O2460" s="5">
        <v>12</v>
      </c>
    </row>
    <row r="2461" spans="1:15" x14ac:dyDescent="0.2">
      <c r="A2461" s="5" t="s">
        <v>7913</v>
      </c>
      <c r="B2461" s="5" t="s">
        <v>1306</v>
      </c>
      <c r="C2461" s="5">
        <v>42</v>
      </c>
      <c r="D2461" s="5" t="s">
        <v>27</v>
      </c>
      <c r="E2461" s="5" t="s">
        <v>7914</v>
      </c>
      <c r="F2461" s="5">
        <v>-8366</v>
      </c>
      <c r="G2461" s="5" t="s">
        <v>85</v>
      </c>
      <c r="H2461" s="5" t="s">
        <v>53</v>
      </c>
      <c r="I2461" s="5">
        <v>163645.65</v>
      </c>
      <c r="J2461" s="5" t="s">
        <v>1969</v>
      </c>
      <c r="K2461" s="5" t="s">
        <v>81</v>
      </c>
      <c r="L2461" s="5" t="s">
        <v>32</v>
      </c>
      <c r="M2461" s="5">
        <v>3.17</v>
      </c>
      <c r="N2461" s="5" t="s">
        <v>74</v>
      </c>
      <c r="O2461" s="5">
        <v>8</v>
      </c>
    </row>
    <row r="2462" spans="1:15" x14ac:dyDescent="0.2">
      <c r="A2462" s="5" t="s">
        <v>7915</v>
      </c>
      <c r="B2462" s="5" t="s">
        <v>4511</v>
      </c>
      <c r="C2462" s="5">
        <v>38</v>
      </c>
      <c r="D2462" s="5" t="s">
        <v>50</v>
      </c>
      <c r="E2462" s="5" t="s">
        <v>7916</v>
      </c>
      <c r="F2462" s="5">
        <v>-3527</v>
      </c>
      <c r="G2462" s="5" t="s">
        <v>99</v>
      </c>
      <c r="H2462" s="5" t="s">
        <v>53</v>
      </c>
      <c r="I2462" s="5">
        <v>36454.01</v>
      </c>
      <c r="J2462" s="5" t="s">
        <v>803</v>
      </c>
      <c r="K2462" s="5" t="s">
        <v>62</v>
      </c>
      <c r="L2462" s="5" t="s">
        <v>32</v>
      </c>
      <c r="M2462" s="5">
        <v>4.75</v>
      </c>
      <c r="N2462" s="5" t="s">
        <v>33</v>
      </c>
      <c r="O2462" s="5">
        <v>10</v>
      </c>
    </row>
    <row r="2463" spans="1:15" x14ac:dyDescent="0.2">
      <c r="A2463" s="5" t="s">
        <v>7917</v>
      </c>
      <c r="B2463" s="5" t="s">
        <v>7918</v>
      </c>
      <c r="C2463" s="5">
        <v>49</v>
      </c>
      <c r="D2463" s="5" t="s">
        <v>50</v>
      </c>
      <c r="E2463" s="5" t="s">
        <v>7919</v>
      </c>
      <c r="F2463" s="5">
        <v>-8547</v>
      </c>
      <c r="G2463" s="5" t="s">
        <v>45</v>
      </c>
      <c r="H2463" s="5" t="s">
        <v>194</v>
      </c>
      <c r="I2463" s="5">
        <v>147049.9</v>
      </c>
      <c r="J2463" s="5" t="s">
        <v>5020</v>
      </c>
      <c r="K2463" s="5" t="s">
        <v>47</v>
      </c>
      <c r="L2463" s="5" t="s">
        <v>56</v>
      </c>
      <c r="M2463" s="5">
        <v>3.56</v>
      </c>
      <c r="N2463" s="5" t="s">
        <v>41</v>
      </c>
      <c r="O2463" s="5">
        <v>25</v>
      </c>
    </row>
    <row r="2464" spans="1:15" x14ac:dyDescent="0.2">
      <c r="A2464" s="5" t="s">
        <v>7920</v>
      </c>
      <c r="B2464" s="5" t="s">
        <v>7921</v>
      </c>
      <c r="C2464" s="5">
        <v>25</v>
      </c>
      <c r="D2464" s="5" t="s">
        <v>17</v>
      </c>
      <c r="E2464" s="5" t="s">
        <v>7922</v>
      </c>
      <c r="F2464" s="5">
        <v>-4504</v>
      </c>
      <c r="G2464" s="5" t="s">
        <v>19</v>
      </c>
      <c r="H2464" s="5" t="s">
        <v>144</v>
      </c>
      <c r="I2464" s="5">
        <v>100079.09</v>
      </c>
      <c r="J2464" s="5" t="s">
        <v>7923</v>
      </c>
      <c r="K2464" s="5" t="s">
        <v>55</v>
      </c>
      <c r="L2464" s="5" t="s">
        <v>73</v>
      </c>
      <c r="M2464" s="5">
        <v>4.37</v>
      </c>
      <c r="N2464" s="5" t="s">
        <v>74</v>
      </c>
      <c r="O2464" s="5">
        <v>1</v>
      </c>
    </row>
    <row r="2465" spans="1:15" x14ac:dyDescent="0.2">
      <c r="A2465" s="5" t="s">
        <v>7924</v>
      </c>
      <c r="B2465" s="5" t="s">
        <v>2337</v>
      </c>
      <c r="C2465" s="5">
        <v>24</v>
      </c>
      <c r="D2465" s="5" t="s">
        <v>50</v>
      </c>
      <c r="E2465" s="5" t="s">
        <v>7925</v>
      </c>
      <c r="F2465" s="5">
        <v>-10100</v>
      </c>
      <c r="G2465" s="5" t="s">
        <v>78</v>
      </c>
      <c r="H2465" s="5" t="s">
        <v>194</v>
      </c>
      <c r="I2465" s="5">
        <v>150750.43</v>
      </c>
      <c r="J2465" s="5" t="s">
        <v>2248</v>
      </c>
      <c r="K2465" s="5" t="s">
        <v>55</v>
      </c>
      <c r="L2465" s="5" t="s">
        <v>73</v>
      </c>
      <c r="M2465" s="5">
        <v>2.11</v>
      </c>
      <c r="N2465" s="5" t="s">
        <v>41</v>
      </c>
      <c r="O2465" s="5">
        <v>22</v>
      </c>
    </row>
    <row r="2466" spans="1:15" x14ac:dyDescent="0.2">
      <c r="A2466" s="5" t="s">
        <v>7926</v>
      </c>
      <c r="B2466" s="5" t="s">
        <v>7927</v>
      </c>
      <c r="C2466" s="5">
        <v>49</v>
      </c>
      <c r="D2466" s="5" t="s">
        <v>17</v>
      </c>
      <c r="E2466" s="5" t="s">
        <v>7928</v>
      </c>
      <c r="F2466" s="5">
        <v>-5846</v>
      </c>
      <c r="G2466" s="5" t="s">
        <v>52</v>
      </c>
      <c r="H2466" s="5" t="s">
        <v>53</v>
      </c>
      <c r="I2466" s="5">
        <v>105382.43</v>
      </c>
      <c r="J2466" s="5" t="s">
        <v>7830</v>
      </c>
      <c r="K2466" s="5" t="s">
        <v>104</v>
      </c>
      <c r="L2466" s="5" t="s">
        <v>32</v>
      </c>
      <c r="M2466" s="5">
        <v>3.32</v>
      </c>
      <c r="N2466" s="5" t="s">
        <v>33</v>
      </c>
      <c r="O2466" s="5">
        <v>11</v>
      </c>
    </row>
    <row r="2467" spans="1:15" x14ac:dyDescent="0.2">
      <c r="A2467" s="5" t="s">
        <v>7929</v>
      </c>
      <c r="B2467" s="5" t="s">
        <v>7930</v>
      </c>
      <c r="C2467" s="5">
        <v>64</v>
      </c>
      <c r="D2467" s="5" t="s">
        <v>27</v>
      </c>
      <c r="E2467" s="5" t="s">
        <v>7931</v>
      </c>
      <c r="F2467" s="5">
        <v>-10662</v>
      </c>
      <c r="G2467" s="5" t="s">
        <v>52</v>
      </c>
      <c r="H2467" s="5" t="s">
        <v>30</v>
      </c>
      <c r="I2467" s="5">
        <v>166636.17000000001</v>
      </c>
      <c r="J2467" s="5" t="s">
        <v>616</v>
      </c>
      <c r="K2467" s="5" t="s">
        <v>47</v>
      </c>
      <c r="L2467" s="5" t="s">
        <v>32</v>
      </c>
      <c r="M2467" s="5">
        <v>4.1100000000000003</v>
      </c>
      <c r="N2467" s="5" t="s">
        <v>41</v>
      </c>
      <c r="O2467" s="5">
        <v>35</v>
      </c>
    </row>
    <row r="2468" spans="1:15" x14ac:dyDescent="0.2">
      <c r="A2468" s="5" t="s">
        <v>7932</v>
      </c>
      <c r="B2468" s="5" t="s">
        <v>7933</v>
      </c>
      <c r="C2468" s="5">
        <v>55</v>
      </c>
      <c r="D2468" s="5" t="s">
        <v>27</v>
      </c>
      <c r="E2468" s="5" t="s">
        <v>7934</v>
      </c>
      <c r="F2468" s="5">
        <v>-6586</v>
      </c>
      <c r="G2468" s="5" t="s">
        <v>78</v>
      </c>
      <c r="H2468" s="5" t="s">
        <v>30</v>
      </c>
      <c r="I2468" s="5">
        <v>86080.86</v>
      </c>
      <c r="J2468" s="5" t="s">
        <v>7018</v>
      </c>
      <c r="K2468" s="5" t="s">
        <v>47</v>
      </c>
      <c r="L2468" s="5" t="s">
        <v>23</v>
      </c>
      <c r="M2468" s="5">
        <v>3.08</v>
      </c>
      <c r="N2468" s="5" t="s">
        <v>57</v>
      </c>
      <c r="O2468" s="5">
        <v>23</v>
      </c>
    </row>
    <row r="2469" spans="1:15" x14ac:dyDescent="0.2">
      <c r="A2469" s="5" t="s">
        <v>7935</v>
      </c>
      <c r="B2469" s="5" t="s">
        <v>7936</v>
      </c>
      <c r="C2469" s="5">
        <v>26</v>
      </c>
      <c r="D2469" s="5" t="s">
        <v>27</v>
      </c>
      <c r="E2469" s="5" t="s">
        <v>7937</v>
      </c>
      <c r="F2469" s="5">
        <v>-5498</v>
      </c>
      <c r="G2469" s="5" t="s">
        <v>19</v>
      </c>
      <c r="H2469" s="5" t="s">
        <v>30</v>
      </c>
      <c r="I2469" s="5">
        <v>81218.53</v>
      </c>
      <c r="J2469" s="5" t="s">
        <v>4449</v>
      </c>
      <c r="K2469" s="5" t="s">
        <v>40</v>
      </c>
      <c r="L2469" s="5" t="s">
        <v>23</v>
      </c>
      <c r="M2469" s="5">
        <v>2.38</v>
      </c>
      <c r="N2469" s="5" t="s">
        <v>41</v>
      </c>
      <c r="O2469" s="5">
        <v>0</v>
      </c>
    </row>
    <row r="2470" spans="1:15" x14ac:dyDescent="0.2">
      <c r="A2470" s="5" t="s">
        <v>7938</v>
      </c>
      <c r="B2470" s="5" t="s">
        <v>7939</v>
      </c>
      <c r="C2470" s="5">
        <v>45</v>
      </c>
      <c r="D2470" s="5" t="s">
        <v>27</v>
      </c>
      <c r="E2470" s="5" t="s">
        <v>7940</v>
      </c>
      <c r="F2470" s="5">
        <v>-7308</v>
      </c>
      <c r="G2470" s="5" t="s">
        <v>52</v>
      </c>
      <c r="H2470" s="5" t="s">
        <v>194</v>
      </c>
      <c r="I2470" s="5">
        <v>130500.27</v>
      </c>
      <c r="J2470" s="5" t="s">
        <v>441</v>
      </c>
      <c r="K2470" s="5" t="s">
        <v>127</v>
      </c>
      <c r="L2470" s="5" t="s">
        <v>56</v>
      </c>
      <c r="M2470" s="5">
        <v>1.79</v>
      </c>
      <c r="N2470" s="5" t="s">
        <v>33</v>
      </c>
      <c r="O2470" s="5">
        <v>29</v>
      </c>
    </row>
    <row r="2471" spans="1:15" x14ac:dyDescent="0.2">
      <c r="A2471" s="5" t="s">
        <v>7941</v>
      </c>
      <c r="B2471" s="5" t="s">
        <v>7942</v>
      </c>
      <c r="C2471" s="5">
        <v>48</v>
      </c>
      <c r="D2471" s="5" t="s">
        <v>17</v>
      </c>
      <c r="E2471" s="5" t="s">
        <v>7943</v>
      </c>
      <c r="F2471" s="5">
        <v>-3372</v>
      </c>
      <c r="G2471" s="5" t="s">
        <v>99</v>
      </c>
      <c r="H2471" s="5" t="s">
        <v>20</v>
      </c>
      <c r="I2471" s="5">
        <v>170482.77</v>
      </c>
      <c r="J2471" s="5" t="s">
        <v>7944</v>
      </c>
      <c r="K2471" s="5" t="s">
        <v>62</v>
      </c>
      <c r="L2471" s="5" t="s">
        <v>73</v>
      </c>
      <c r="M2471" s="5">
        <v>1.29</v>
      </c>
      <c r="N2471" s="5" t="s">
        <v>33</v>
      </c>
      <c r="O2471" s="5">
        <v>35</v>
      </c>
    </row>
    <row r="2472" spans="1:15" x14ac:dyDescent="0.2">
      <c r="A2472" s="5" t="s">
        <v>7945</v>
      </c>
      <c r="B2472" s="5" t="s">
        <v>3089</v>
      </c>
      <c r="C2472" s="5">
        <v>44</v>
      </c>
      <c r="D2472" s="5" t="s">
        <v>50</v>
      </c>
      <c r="E2472" s="5" t="s">
        <v>7946</v>
      </c>
      <c r="F2472" s="5">
        <v>-7714</v>
      </c>
      <c r="G2472" s="5" t="s">
        <v>52</v>
      </c>
      <c r="H2472" s="5" t="s">
        <v>173</v>
      </c>
      <c r="I2472" s="5">
        <v>83813.8</v>
      </c>
      <c r="J2472" s="5" t="s">
        <v>4034</v>
      </c>
      <c r="K2472" s="5" t="s">
        <v>47</v>
      </c>
      <c r="L2472" s="5" t="s">
        <v>23</v>
      </c>
      <c r="M2472" s="5">
        <v>3.97</v>
      </c>
      <c r="N2472" s="5" t="s">
        <v>57</v>
      </c>
      <c r="O2472" s="5">
        <v>4</v>
      </c>
    </row>
    <row r="2473" spans="1:15" x14ac:dyDescent="0.2">
      <c r="A2473" s="5" t="s">
        <v>7947</v>
      </c>
      <c r="B2473" s="5" t="s">
        <v>2819</v>
      </c>
      <c r="C2473" s="5">
        <v>28</v>
      </c>
      <c r="D2473" s="5" t="s">
        <v>17</v>
      </c>
      <c r="E2473" s="5" t="s">
        <v>7948</v>
      </c>
      <c r="F2473" s="5">
        <v>-7993</v>
      </c>
      <c r="G2473" s="5" t="s">
        <v>19</v>
      </c>
      <c r="H2473" s="5" t="s">
        <v>71</v>
      </c>
      <c r="I2473" s="5">
        <v>38756.9</v>
      </c>
      <c r="J2473" s="5" t="s">
        <v>2197</v>
      </c>
      <c r="K2473" s="5" t="s">
        <v>40</v>
      </c>
      <c r="L2473" s="5" t="s">
        <v>73</v>
      </c>
      <c r="M2473" s="5">
        <v>2.37</v>
      </c>
      <c r="N2473" s="5" t="s">
        <v>24</v>
      </c>
      <c r="O2473" s="5">
        <v>27</v>
      </c>
    </row>
    <row r="2474" spans="1:15" x14ac:dyDescent="0.2">
      <c r="A2474" s="5" t="s">
        <v>7949</v>
      </c>
      <c r="B2474" s="5" t="s">
        <v>7950</v>
      </c>
      <c r="C2474" s="5">
        <v>44</v>
      </c>
      <c r="D2474" s="5" t="s">
        <v>17</v>
      </c>
      <c r="E2474" s="5" t="s">
        <v>7951</v>
      </c>
      <c r="F2474" s="5">
        <v>-7673</v>
      </c>
      <c r="G2474" s="5" t="s">
        <v>45</v>
      </c>
      <c r="H2474" s="5" t="s">
        <v>194</v>
      </c>
      <c r="I2474" s="5">
        <v>44408.4</v>
      </c>
      <c r="J2474" s="5" t="s">
        <v>4143</v>
      </c>
      <c r="K2474" s="5" t="s">
        <v>40</v>
      </c>
      <c r="L2474" s="5" t="s">
        <v>32</v>
      </c>
      <c r="M2474" s="5">
        <v>1.56</v>
      </c>
      <c r="N2474" s="5" t="s">
        <v>33</v>
      </c>
      <c r="O2474" s="5">
        <v>8</v>
      </c>
    </row>
    <row r="2475" spans="1:15" x14ac:dyDescent="0.2">
      <c r="A2475" s="5" t="s">
        <v>7952</v>
      </c>
      <c r="B2475" s="5" t="s">
        <v>1709</v>
      </c>
      <c r="C2475" s="5">
        <v>53</v>
      </c>
      <c r="D2475" s="5" t="s">
        <v>17</v>
      </c>
      <c r="E2475" s="5" t="s">
        <v>7953</v>
      </c>
      <c r="F2475" s="5">
        <v>-5320</v>
      </c>
      <c r="G2475" s="5" t="s">
        <v>78</v>
      </c>
      <c r="H2475" s="5" t="s">
        <v>30</v>
      </c>
      <c r="I2475" s="5">
        <v>126828.64</v>
      </c>
      <c r="J2475" s="5" t="s">
        <v>1611</v>
      </c>
      <c r="K2475" s="5" t="s">
        <v>136</v>
      </c>
      <c r="L2475" s="5" t="s">
        <v>32</v>
      </c>
      <c r="M2475" s="5">
        <v>3.06</v>
      </c>
      <c r="N2475" s="5" t="s">
        <v>41</v>
      </c>
      <c r="O2475" s="5">
        <v>4</v>
      </c>
    </row>
    <row r="2476" spans="1:15" x14ac:dyDescent="0.2">
      <c r="A2476" s="5" t="s">
        <v>7954</v>
      </c>
      <c r="B2476" s="5" t="s">
        <v>7955</v>
      </c>
      <c r="C2476" s="5">
        <v>63</v>
      </c>
      <c r="D2476" s="5" t="s">
        <v>17</v>
      </c>
      <c r="E2476" s="5" t="s">
        <v>7956</v>
      </c>
      <c r="F2476" s="5">
        <v>-8090</v>
      </c>
      <c r="G2476" s="5" t="s">
        <v>116</v>
      </c>
      <c r="H2476" s="5" t="s">
        <v>79</v>
      </c>
      <c r="I2476" s="5">
        <v>142549.92000000001</v>
      </c>
      <c r="J2476" s="5" t="s">
        <v>3627</v>
      </c>
      <c r="K2476" s="5" t="s">
        <v>62</v>
      </c>
      <c r="L2476" s="5" t="s">
        <v>32</v>
      </c>
      <c r="M2476" s="5">
        <v>4.82</v>
      </c>
      <c r="N2476" s="5" t="s">
        <v>74</v>
      </c>
      <c r="O2476" s="5">
        <v>4</v>
      </c>
    </row>
    <row r="2477" spans="1:15" x14ac:dyDescent="0.2">
      <c r="A2477" s="5" t="s">
        <v>7957</v>
      </c>
      <c r="B2477" s="5" t="s">
        <v>2402</v>
      </c>
      <c r="C2477" s="5">
        <v>42</v>
      </c>
      <c r="D2477" s="5" t="s">
        <v>17</v>
      </c>
      <c r="E2477" s="5" t="s">
        <v>7958</v>
      </c>
      <c r="F2477" s="5">
        <v>-10483</v>
      </c>
      <c r="G2477" s="5" t="s">
        <v>99</v>
      </c>
      <c r="H2477" s="5" t="s">
        <v>71</v>
      </c>
      <c r="I2477" s="5">
        <v>47713.53</v>
      </c>
      <c r="J2477" s="5" t="s">
        <v>6182</v>
      </c>
      <c r="K2477" s="5" t="s">
        <v>47</v>
      </c>
      <c r="L2477" s="5" t="s">
        <v>32</v>
      </c>
      <c r="M2477" s="5">
        <v>4.96</v>
      </c>
      <c r="N2477" s="5" t="s">
        <v>74</v>
      </c>
      <c r="O2477" s="5">
        <v>1</v>
      </c>
    </row>
    <row r="2478" spans="1:15" x14ac:dyDescent="0.2">
      <c r="A2478" s="5" t="s">
        <v>7959</v>
      </c>
      <c r="B2478" s="5" t="s">
        <v>7960</v>
      </c>
      <c r="C2478" s="5">
        <v>47</v>
      </c>
      <c r="D2478" s="5" t="s">
        <v>27</v>
      </c>
      <c r="E2478" s="5" t="s">
        <v>7961</v>
      </c>
      <c r="F2478" s="5">
        <v>-9267</v>
      </c>
      <c r="G2478" s="5" t="s">
        <v>37</v>
      </c>
      <c r="H2478" s="5" t="s">
        <v>38</v>
      </c>
      <c r="I2478" s="5">
        <v>163849.92000000001</v>
      </c>
      <c r="J2478" s="5" t="s">
        <v>3211</v>
      </c>
      <c r="K2478" s="5" t="s">
        <v>22</v>
      </c>
      <c r="L2478" s="5" t="s">
        <v>23</v>
      </c>
      <c r="M2478" s="5">
        <v>1.94</v>
      </c>
      <c r="N2478" s="5" t="s">
        <v>57</v>
      </c>
      <c r="O2478" s="5">
        <v>6</v>
      </c>
    </row>
    <row r="2479" spans="1:15" x14ac:dyDescent="0.2">
      <c r="A2479" s="5" t="s">
        <v>7962</v>
      </c>
      <c r="B2479" s="5" t="s">
        <v>7242</v>
      </c>
      <c r="C2479" s="5">
        <v>37</v>
      </c>
      <c r="D2479" s="5" t="s">
        <v>17</v>
      </c>
      <c r="E2479" s="5" t="s">
        <v>7963</v>
      </c>
      <c r="F2479" s="5">
        <v>-8261</v>
      </c>
      <c r="G2479" s="5" t="s">
        <v>19</v>
      </c>
      <c r="H2479" s="5" t="s">
        <v>144</v>
      </c>
      <c r="I2479" s="5">
        <v>168065.81</v>
      </c>
      <c r="J2479" s="5" t="s">
        <v>7964</v>
      </c>
      <c r="K2479" s="5" t="s">
        <v>136</v>
      </c>
      <c r="L2479" s="5" t="s">
        <v>32</v>
      </c>
      <c r="M2479" s="5">
        <v>2.2200000000000002</v>
      </c>
      <c r="N2479" s="5" t="s">
        <v>33</v>
      </c>
      <c r="O2479" s="5">
        <v>1</v>
      </c>
    </row>
    <row r="2480" spans="1:15" x14ac:dyDescent="0.2">
      <c r="A2480" s="5" t="s">
        <v>7965</v>
      </c>
      <c r="B2480" s="5" t="s">
        <v>7966</v>
      </c>
      <c r="C2480" s="5">
        <v>50</v>
      </c>
      <c r="D2480" s="5" t="s">
        <v>27</v>
      </c>
      <c r="E2480" s="5" t="s">
        <v>7967</v>
      </c>
      <c r="F2480" s="5">
        <v>-9021</v>
      </c>
      <c r="G2480" s="5" t="s">
        <v>19</v>
      </c>
      <c r="H2480" s="5" t="s">
        <v>66</v>
      </c>
      <c r="I2480" s="5">
        <v>126989.07</v>
      </c>
      <c r="J2480" s="5" t="s">
        <v>7968</v>
      </c>
      <c r="K2480" s="5" t="s">
        <v>118</v>
      </c>
      <c r="L2480" s="5" t="s">
        <v>56</v>
      </c>
      <c r="M2480" s="5">
        <v>3.57</v>
      </c>
      <c r="N2480" s="5" t="s">
        <v>24</v>
      </c>
      <c r="O2480" s="5">
        <v>11</v>
      </c>
    </row>
    <row r="2481" spans="1:15" x14ac:dyDescent="0.2">
      <c r="A2481" s="5" t="s">
        <v>7969</v>
      </c>
      <c r="B2481" s="5" t="s">
        <v>3764</v>
      </c>
      <c r="C2481" s="5">
        <v>40</v>
      </c>
      <c r="D2481" s="5" t="s">
        <v>17</v>
      </c>
      <c r="E2481" s="5" t="s">
        <v>7970</v>
      </c>
      <c r="F2481" s="5">
        <v>-2551</v>
      </c>
      <c r="G2481" s="5" t="s">
        <v>99</v>
      </c>
      <c r="H2481" s="5" t="s">
        <v>53</v>
      </c>
      <c r="I2481" s="5">
        <v>174583.56</v>
      </c>
      <c r="J2481" s="5" t="s">
        <v>4183</v>
      </c>
      <c r="K2481" s="5" t="s">
        <v>47</v>
      </c>
      <c r="L2481" s="5" t="s">
        <v>73</v>
      </c>
      <c r="M2481" s="5">
        <v>3.66</v>
      </c>
      <c r="N2481" s="5" t="s">
        <v>33</v>
      </c>
      <c r="O2481" s="5">
        <v>13</v>
      </c>
    </row>
    <row r="2482" spans="1:15" x14ac:dyDescent="0.2">
      <c r="A2482" s="5" t="s">
        <v>7971</v>
      </c>
      <c r="B2482" s="5" t="s">
        <v>381</v>
      </c>
      <c r="C2482" s="5">
        <v>41</v>
      </c>
      <c r="D2482" s="5" t="s">
        <v>50</v>
      </c>
      <c r="E2482" s="5" t="s">
        <v>7972</v>
      </c>
      <c r="F2482" s="5">
        <v>-8188</v>
      </c>
      <c r="G2482" s="5" t="s">
        <v>37</v>
      </c>
      <c r="H2482" s="5" t="s">
        <v>71</v>
      </c>
      <c r="I2482" s="5">
        <v>161264.35</v>
      </c>
      <c r="J2482" s="5" t="s">
        <v>4812</v>
      </c>
      <c r="K2482" s="5" t="s">
        <v>22</v>
      </c>
      <c r="L2482" s="5" t="s">
        <v>73</v>
      </c>
      <c r="M2482" s="5">
        <v>4.37</v>
      </c>
      <c r="N2482" s="5" t="s">
        <v>74</v>
      </c>
      <c r="O2482" s="5">
        <v>4</v>
      </c>
    </row>
    <row r="2483" spans="1:15" x14ac:dyDescent="0.2">
      <c r="A2483" s="5" t="s">
        <v>7973</v>
      </c>
      <c r="B2483" s="5" t="s">
        <v>1169</v>
      </c>
      <c r="C2483" s="5">
        <v>40</v>
      </c>
      <c r="D2483" s="5" t="s">
        <v>27</v>
      </c>
      <c r="E2483" s="5" t="s">
        <v>7974</v>
      </c>
      <c r="F2483" s="5">
        <v>-7171</v>
      </c>
      <c r="G2483" s="5" t="s">
        <v>37</v>
      </c>
      <c r="H2483" s="5" t="s">
        <v>173</v>
      </c>
      <c r="I2483" s="5">
        <v>174206.22</v>
      </c>
      <c r="J2483" s="5" t="s">
        <v>7975</v>
      </c>
      <c r="K2483" s="5" t="s">
        <v>127</v>
      </c>
      <c r="L2483" s="5" t="s">
        <v>73</v>
      </c>
      <c r="M2483" s="5">
        <v>1.53</v>
      </c>
      <c r="N2483" s="5" t="s">
        <v>41</v>
      </c>
      <c r="O2483" s="5">
        <v>9</v>
      </c>
    </row>
    <row r="2484" spans="1:15" x14ac:dyDescent="0.2">
      <c r="A2484" s="5" t="s">
        <v>7976</v>
      </c>
      <c r="B2484" s="5" t="s">
        <v>7728</v>
      </c>
      <c r="C2484" s="5">
        <v>30</v>
      </c>
      <c r="D2484" s="5" t="s">
        <v>17</v>
      </c>
      <c r="E2484" s="5" t="s">
        <v>7977</v>
      </c>
      <c r="F2484" s="5">
        <v>-9209</v>
      </c>
      <c r="G2484" s="5" t="s">
        <v>94</v>
      </c>
      <c r="H2484" s="5" t="s">
        <v>53</v>
      </c>
      <c r="I2484" s="5">
        <v>130255.81</v>
      </c>
      <c r="J2484" s="5" t="s">
        <v>593</v>
      </c>
      <c r="K2484" s="5" t="s">
        <v>104</v>
      </c>
      <c r="L2484" s="5" t="s">
        <v>23</v>
      </c>
      <c r="M2484" s="5">
        <v>3.84</v>
      </c>
      <c r="N2484" s="5" t="s">
        <v>57</v>
      </c>
      <c r="O2484" s="5">
        <v>35</v>
      </c>
    </row>
    <row r="2485" spans="1:15" x14ac:dyDescent="0.2">
      <c r="A2485" s="5" t="s">
        <v>7978</v>
      </c>
      <c r="B2485" s="5" t="s">
        <v>7979</v>
      </c>
      <c r="C2485" s="5">
        <v>53</v>
      </c>
      <c r="D2485" s="5" t="s">
        <v>17</v>
      </c>
      <c r="E2485" s="5" t="s">
        <v>7980</v>
      </c>
      <c r="F2485" s="5">
        <v>-9203</v>
      </c>
      <c r="G2485" s="5" t="s">
        <v>94</v>
      </c>
      <c r="H2485" s="5" t="s">
        <v>79</v>
      </c>
      <c r="I2485" s="5">
        <v>168084.58</v>
      </c>
      <c r="J2485" s="5" t="s">
        <v>6175</v>
      </c>
      <c r="K2485" s="5" t="s">
        <v>136</v>
      </c>
      <c r="L2485" s="5" t="s">
        <v>32</v>
      </c>
      <c r="M2485" s="5">
        <v>3</v>
      </c>
      <c r="N2485" s="5" t="s">
        <v>41</v>
      </c>
      <c r="O2485" s="5">
        <v>4</v>
      </c>
    </row>
    <row r="2486" spans="1:15" x14ac:dyDescent="0.2">
      <c r="A2486" s="5" t="s">
        <v>7981</v>
      </c>
      <c r="B2486" s="5" t="s">
        <v>7770</v>
      </c>
      <c r="C2486" s="5">
        <v>60</v>
      </c>
      <c r="D2486" s="5" t="s">
        <v>17</v>
      </c>
      <c r="E2486" s="5" t="s">
        <v>7982</v>
      </c>
      <c r="F2486" s="5">
        <v>-6088</v>
      </c>
      <c r="G2486" s="5" t="s">
        <v>52</v>
      </c>
      <c r="H2486" s="5" t="s">
        <v>79</v>
      </c>
      <c r="I2486" s="5">
        <v>128267.34</v>
      </c>
      <c r="J2486" s="5" t="s">
        <v>1481</v>
      </c>
      <c r="K2486" s="5" t="s">
        <v>55</v>
      </c>
      <c r="L2486" s="5" t="s">
        <v>23</v>
      </c>
      <c r="M2486" s="5">
        <v>2.11</v>
      </c>
      <c r="N2486" s="5" t="s">
        <v>41</v>
      </c>
      <c r="O2486" s="5">
        <v>14</v>
      </c>
    </row>
    <row r="2487" spans="1:15" x14ac:dyDescent="0.2">
      <c r="A2487" s="5" t="s">
        <v>7983</v>
      </c>
      <c r="B2487" s="5" t="s">
        <v>2930</v>
      </c>
      <c r="C2487" s="5">
        <v>45</v>
      </c>
      <c r="D2487" s="5" t="s">
        <v>27</v>
      </c>
      <c r="E2487" s="5" t="s">
        <v>7984</v>
      </c>
      <c r="F2487" s="5">
        <v>-7479</v>
      </c>
      <c r="G2487" s="5" t="s">
        <v>85</v>
      </c>
      <c r="H2487" s="5" t="s">
        <v>66</v>
      </c>
      <c r="I2487" s="5">
        <v>169761.94</v>
      </c>
      <c r="J2487" s="5" t="s">
        <v>2169</v>
      </c>
      <c r="K2487" s="5" t="s">
        <v>136</v>
      </c>
      <c r="L2487" s="5" t="s">
        <v>56</v>
      </c>
      <c r="M2487" s="5">
        <v>4.3099999999999996</v>
      </c>
      <c r="N2487" s="5" t="s">
        <v>24</v>
      </c>
      <c r="O2487" s="5">
        <v>17</v>
      </c>
    </row>
    <row r="2488" spans="1:15" x14ac:dyDescent="0.2">
      <c r="A2488" s="5" t="s">
        <v>7985</v>
      </c>
      <c r="B2488" s="5" t="s">
        <v>7986</v>
      </c>
      <c r="C2488" s="5">
        <v>57</v>
      </c>
      <c r="D2488" s="5" t="s">
        <v>17</v>
      </c>
      <c r="E2488" s="5" t="s">
        <v>7987</v>
      </c>
      <c r="F2488" s="5">
        <v>-8999</v>
      </c>
      <c r="G2488" s="5" t="s">
        <v>116</v>
      </c>
      <c r="H2488" s="5" t="s">
        <v>144</v>
      </c>
      <c r="I2488" s="5">
        <v>70956.38</v>
      </c>
      <c r="J2488" s="5" t="s">
        <v>2407</v>
      </c>
      <c r="K2488" s="5" t="s">
        <v>136</v>
      </c>
      <c r="L2488" s="5" t="s">
        <v>73</v>
      </c>
      <c r="M2488" s="5">
        <v>4.51</v>
      </c>
      <c r="N2488" s="5" t="s">
        <v>33</v>
      </c>
      <c r="O2488" s="5">
        <v>32</v>
      </c>
    </row>
    <row r="2489" spans="1:15" x14ac:dyDescent="0.2">
      <c r="A2489" s="5" t="s">
        <v>7988</v>
      </c>
      <c r="B2489" s="5" t="s">
        <v>7989</v>
      </c>
      <c r="C2489" s="5">
        <v>34</v>
      </c>
      <c r="D2489" s="5" t="s">
        <v>17</v>
      </c>
      <c r="E2489" s="5" t="s">
        <v>7990</v>
      </c>
      <c r="F2489" s="5">
        <v>-7965</v>
      </c>
      <c r="G2489" s="5" t="s">
        <v>99</v>
      </c>
      <c r="H2489" s="5" t="s">
        <v>66</v>
      </c>
      <c r="I2489" s="5">
        <v>139442.44</v>
      </c>
      <c r="J2489" s="5" t="s">
        <v>7800</v>
      </c>
      <c r="K2489" s="5" t="s">
        <v>62</v>
      </c>
      <c r="L2489" s="5" t="s">
        <v>73</v>
      </c>
      <c r="M2489" s="5">
        <v>4.3099999999999996</v>
      </c>
      <c r="N2489" s="5" t="s">
        <v>57</v>
      </c>
      <c r="O2489" s="5">
        <v>12</v>
      </c>
    </row>
    <row r="2490" spans="1:15" x14ac:dyDescent="0.2">
      <c r="A2490" s="5" t="s">
        <v>7991</v>
      </c>
      <c r="B2490" s="5" t="s">
        <v>3164</v>
      </c>
      <c r="C2490" s="5">
        <v>59</v>
      </c>
      <c r="D2490" s="5" t="s">
        <v>27</v>
      </c>
      <c r="E2490" s="5" t="s">
        <v>7992</v>
      </c>
      <c r="F2490" s="5">
        <v>-7252</v>
      </c>
      <c r="G2490" s="5" t="s">
        <v>116</v>
      </c>
      <c r="H2490" s="5" t="s">
        <v>144</v>
      </c>
      <c r="I2490" s="5">
        <v>171757.52</v>
      </c>
      <c r="J2490" s="5" t="s">
        <v>2257</v>
      </c>
      <c r="K2490" s="5" t="s">
        <v>118</v>
      </c>
      <c r="L2490" s="5" t="s">
        <v>73</v>
      </c>
      <c r="M2490" s="5">
        <v>4.3899999999999997</v>
      </c>
      <c r="N2490" s="5" t="s">
        <v>41</v>
      </c>
      <c r="O2490" s="5">
        <v>0</v>
      </c>
    </row>
    <row r="2491" spans="1:15" x14ac:dyDescent="0.2">
      <c r="A2491" s="5" t="s">
        <v>7993</v>
      </c>
      <c r="B2491" s="5" t="s">
        <v>7678</v>
      </c>
      <c r="C2491" s="5">
        <v>51</v>
      </c>
      <c r="D2491" s="5" t="s">
        <v>17</v>
      </c>
      <c r="E2491" s="5" t="s">
        <v>7994</v>
      </c>
      <c r="F2491" s="5">
        <v>-5679</v>
      </c>
      <c r="G2491" s="5" t="s">
        <v>94</v>
      </c>
      <c r="H2491" s="5" t="s">
        <v>20</v>
      </c>
      <c r="I2491" s="5">
        <v>130225.89</v>
      </c>
      <c r="J2491" s="5" t="s">
        <v>7535</v>
      </c>
      <c r="K2491" s="5" t="s">
        <v>22</v>
      </c>
      <c r="L2491" s="5" t="s">
        <v>73</v>
      </c>
      <c r="M2491" s="5">
        <v>2.44</v>
      </c>
      <c r="N2491" s="5" t="s">
        <v>33</v>
      </c>
      <c r="O2491" s="5">
        <v>21</v>
      </c>
    </row>
    <row r="2492" spans="1:15" x14ac:dyDescent="0.2">
      <c r="A2492" s="5" t="s">
        <v>7995</v>
      </c>
      <c r="B2492" s="5" t="s">
        <v>793</v>
      </c>
      <c r="C2492" s="5">
        <v>65</v>
      </c>
      <c r="D2492" s="5" t="s">
        <v>50</v>
      </c>
      <c r="E2492" s="5" t="s">
        <v>7996</v>
      </c>
      <c r="F2492" s="5">
        <v>-2955</v>
      </c>
      <c r="G2492" s="5" t="s">
        <v>94</v>
      </c>
      <c r="H2492" s="5" t="s">
        <v>20</v>
      </c>
      <c r="I2492" s="5">
        <v>137689.93</v>
      </c>
      <c r="J2492" s="5" t="s">
        <v>1655</v>
      </c>
      <c r="K2492" s="5" t="s">
        <v>104</v>
      </c>
      <c r="L2492" s="5" t="s">
        <v>56</v>
      </c>
      <c r="M2492" s="5">
        <v>2.87</v>
      </c>
      <c r="N2492" s="5" t="s">
        <v>57</v>
      </c>
      <c r="O2492" s="5">
        <v>33</v>
      </c>
    </row>
    <row r="2493" spans="1:15" x14ac:dyDescent="0.2">
      <c r="A2493" s="5" t="s">
        <v>7997</v>
      </c>
      <c r="B2493" s="5" t="s">
        <v>1628</v>
      </c>
      <c r="C2493" s="5">
        <v>32</v>
      </c>
      <c r="D2493" s="5" t="s">
        <v>17</v>
      </c>
      <c r="E2493" s="5" t="s">
        <v>7998</v>
      </c>
      <c r="F2493" s="5">
        <v>-3918</v>
      </c>
      <c r="G2493" s="5" t="s">
        <v>45</v>
      </c>
      <c r="H2493" s="5" t="s">
        <v>144</v>
      </c>
      <c r="I2493" s="5">
        <v>101052.12</v>
      </c>
      <c r="J2493" s="5" t="s">
        <v>718</v>
      </c>
      <c r="K2493" s="5" t="s">
        <v>22</v>
      </c>
      <c r="L2493" s="5" t="s">
        <v>73</v>
      </c>
      <c r="M2493" s="5">
        <v>1.0900000000000001</v>
      </c>
      <c r="N2493" s="5" t="s">
        <v>57</v>
      </c>
      <c r="O2493" s="5">
        <v>19</v>
      </c>
    </row>
    <row r="2494" spans="1:15" x14ac:dyDescent="0.2">
      <c r="A2494" s="5" t="s">
        <v>7999</v>
      </c>
      <c r="B2494" s="5" t="s">
        <v>8000</v>
      </c>
      <c r="C2494" s="5">
        <v>26</v>
      </c>
      <c r="D2494" s="5" t="s">
        <v>27</v>
      </c>
      <c r="E2494" s="5" t="s">
        <v>8001</v>
      </c>
      <c r="F2494" s="5">
        <v>-3743</v>
      </c>
      <c r="G2494" s="5" t="s">
        <v>94</v>
      </c>
      <c r="H2494" s="5" t="s">
        <v>173</v>
      </c>
      <c r="I2494" s="5">
        <v>131956.65</v>
      </c>
      <c r="J2494" s="5" t="s">
        <v>647</v>
      </c>
      <c r="K2494" s="5" t="s">
        <v>22</v>
      </c>
      <c r="L2494" s="5" t="s">
        <v>73</v>
      </c>
      <c r="M2494" s="5">
        <v>1.38</v>
      </c>
      <c r="N2494" s="5" t="s">
        <v>74</v>
      </c>
      <c r="O2494" s="5">
        <v>19</v>
      </c>
    </row>
    <row r="2495" spans="1:15" x14ac:dyDescent="0.2">
      <c r="A2495" s="5" t="s">
        <v>8002</v>
      </c>
      <c r="B2495" s="5" t="s">
        <v>3099</v>
      </c>
      <c r="C2495" s="5">
        <v>48</v>
      </c>
      <c r="D2495" s="5" t="s">
        <v>50</v>
      </c>
      <c r="E2495" s="5" t="s">
        <v>8003</v>
      </c>
      <c r="F2495" s="5">
        <v>-6473</v>
      </c>
      <c r="G2495" s="5" t="s">
        <v>116</v>
      </c>
      <c r="H2495" s="5" t="s">
        <v>53</v>
      </c>
      <c r="I2495" s="5">
        <v>174189.71</v>
      </c>
      <c r="J2495" s="5" t="s">
        <v>3387</v>
      </c>
      <c r="K2495" s="5" t="s">
        <v>81</v>
      </c>
      <c r="L2495" s="5" t="s">
        <v>73</v>
      </c>
      <c r="M2495" s="5">
        <v>4.29</v>
      </c>
      <c r="N2495" s="5" t="s">
        <v>41</v>
      </c>
      <c r="O2495" s="5">
        <v>3</v>
      </c>
    </row>
    <row r="2496" spans="1:15" x14ac:dyDescent="0.2">
      <c r="A2496" s="5" t="s">
        <v>8004</v>
      </c>
      <c r="B2496" s="5" t="s">
        <v>8005</v>
      </c>
      <c r="C2496" s="5">
        <v>58</v>
      </c>
      <c r="D2496" s="5" t="s">
        <v>17</v>
      </c>
      <c r="E2496" s="5" t="s">
        <v>8006</v>
      </c>
      <c r="F2496" s="5">
        <v>-3747</v>
      </c>
      <c r="G2496" s="5" t="s">
        <v>45</v>
      </c>
      <c r="H2496" s="5" t="s">
        <v>71</v>
      </c>
      <c r="I2496" s="5">
        <v>107801.7</v>
      </c>
      <c r="J2496" s="5" t="s">
        <v>8007</v>
      </c>
      <c r="K2496" s="5" t="s">
        <v>22</v>
      </c>
      <c r="L2496" s="5" t="s">
        <v>32</v>
      </c>
      <c r="M2496" s="5">
        <v>1.97</v>
      </c>
      <c r="N2496" s="5" t="s">
        <v>33</v>
      </c>
      <c r="O2496" s="5">
        <v>29</v>
      </c>
    </row>
    <row r="2497" spans="1:15" x14ac:dyDescent="0.2">
      <c r="A2497" s="5" t="s">
        <v>8008</v>
      </c>
      <c r="B2497" s="5" t="s">
        <v>8009</v>
      </c>
      <c r="C2497" s="5">
        <v>40</v>
      </c>
      <c r="D2497" s="5" t="s">
        <v>17</v>
      </c>
      <c r="E2497" s="5" t="s">
        <v>8010</v>
      </c>
      <c r="F2497" s="5">
        <v>-2809</v>
      </c>
      <c r="G2497" s="5" t="s">
        <v>94</v>
      </c>
      <c r="H2497" s="5" t="s">
        <v>30</v>
      </c>
      <c r="I2497" s="5">
        <v>54517.55</v>
      </c>
      <c r="J2497" s="5" t="s">
        <v>195</v>
      </c>
      <c r="K2497" s="5" t="s">
        <v>104</v>
      </c>
      <c r="L2497" s="5" t="s">
        <v>56</v>
      </c>
      <c r="M2497" s="5">
        <v>4.09</v>
      </c>
      <c r="N2497" s="5" t="s">
        <v>57</v>
      </c>
      <c r="O2497" s="5">
        <v>39</v>
      </c>
    </row>
    <row r="2498" spans="1:15" x14ac:dyDescent="0.2">
      <c r="A2498" s="5" t="s">
        <v>8011</v>
      </c>
      <c r="B2498" s="5" t="s">
        <v>1867</v>
      </c>
      <c r="C2498" s="5">
        <v>38</v>
      </c>
      <c r="D2498" s="5" t="s">
        <v>17</v>
      </c>
      <c r="E2498" s="5" t="s">
        <v>8012</v>
      </c>
      <c r="F2498" s="5">
        <v>-5634</v>
      </c>
      <c r="G2498" s="5" t="s">
        <v>45</v>
      </c>
      <c r="H2498" s="5" t="s">
        <v>194</v>
      </c>
      <c r="I2498" s="5">
        <v>150723.75</v>
      </c>
      <c r="J2498" s="5" t="s">
        <v>2257</v>
      </c>
      <c r="K2498" s="5" t="s">
        <v>118</v>
      </c>
      <c r="L2498" s="5" t="s">
        <v>23</v>
      </c>
      <c r="M2498" s="5">
        <v>4.21</v>
      </c>
      <c r="N2498" s="5" t="s">
        <v>41</v>
      </c>
      <c r="O2498" s="5">
        <v>39</v>
      </c>
    </row>
    <row r="2499" spans="1:15" x14ac:dyDescent="0.2">
      <c r="A2499" s="5" t="s">
        <v>8013</v>
      </c>
      <c r="B2499" s="5" t="s">
        <v>4934</v>
      </c>
      <c r="C2499" s="5">
        <v>54</v>
      </c>
      <c r="D2499" s="5" t="s">
        <v>17</v>
      </c>
      <c r="E2499" s="5" t="s">
        <v>8014</v>
      </c>
      <c r="F2499" s="5">
        <v>-8330</v>
      </c>
      <c r="G2499" s="5" t="s">
        <v>52</v>
      </c>
      <c r="H2499" s="5" t="s">
        <v>53</v>
      </c>
      <c r="I2499" s="5">
        <v>76126.320000000007</v>
      </c>
      <c r="J2499" s="5" t="s">
        <v>3692</v>
      </c>
      <c r="K2499" s="5" t="s">
        <v>81</v>
      </c>
      <c r="L2499" s="5" t="s">
        <v>23</v>
      </c>
      <c r="M2499" s="5">
        <v>1.42</v>
      </c>
      <c r="N2499" s="5" t="s">
        <v>24</v>
      </c>
      <c r="O2499" s="5">
        <v>3</v>
      </c>
    </row>
    <row r="2500" spans="1:15" x14ac:dyDescent="0.2">
      <c r="A2500" s="5" t="s">
        <v>8015</v>
      </c>
      <c r="B2500" s="5" t="s">
        <v>638</v>
      </c>
      <c r="C2500" s="5">
        <v>49</v>
      </c>
      <c r="D2500" s="5" t="s">
        <v>50</v>
      </c>
      <c r="E2500" s="5" t="s">
        <v>8016</v>
      </c>
      <c r="F2500" s="5">
        <v>-3062</v>
      </c>
      <c r="G2500" s="5" t="s">
        <v>116</v>
      </c>
      <c r="H2500" s="5" t="s">
        <v>173</v>
      </c>
      <c r="I2500" s="5">
        <v>134954.26</v>
      </c>
      <c r="J2500" s="5" t="s">
        <v>8017</v>
      </c>
      <c r="K2500" s="5" t="s">
        <v>62</v>
      </c>
      <c r="L2500" s="5" t="s">
        <v>23</v>
      </c>
      <c r="M2500" s="5">
        <v>3.04</v>
      </c>
      <c r="N2500" s="5" t="s">
        <v>74</v>
      </c>
      <c r="O2500" s="5">
        <v>10</v>
      </c>
    </row>
    <row r="2501" spans="1:15" x14ac:dyDescent="0.2">
      <c r="A2501" s="5" t="s">
        <v>8018</v>
      </c>
      <c r="B2501" s="5" t="s">
        <v>354</v>
      </c>
      <c r="C2501" s="5">
        <v>60</v>
      </c>
      <c r="D2501" s="5" t="s">
        <v>27</v>
      </c>
      <c r="E2501" s="5" t="s">
        <v>8019</v>
      </c>
      <c r="F2501" s="5">
        <v>-5405</v>
      </c>
      <c r="G2501" s="5" t="s">
        <v>116</v>
      </c>
      <c r="H2501" s="5" t="s">
        <v>30</v>
      </c>
      <c r="I2501" s="5">
        <v>166011.62</v>
      </c>
      <c r="J2501" s="5" t="s">
        <v>2030</v>
      </c>
      <c r="K2501" s="5" t="s">
        <v>81</v>
      </c>
      <c r="L2501" s="5" t="s">
        <v>32</v>
      </c>
      <c r="M2501" s="5">
        <v>3.92</v>
      </c>
      <c r="N2501" s="5" t="s">
        <v>24</v>
      </c>
      <c r="O2501" s="5">
        <v>22</v>
      </c>
    </row>
    <row r="2502" spans="1:15" x14ac:dyDescent="0.2">
      <c r="A2502" s="5" t="s">
        <v>8020</v>
      </c>
      <c r="B2502" s="5" t="s">
        <v>3176</v>
      </c>
      <c r="C2502" s="5">
        <v>52</v>
      </c>
      <c r="D2502" s="5" t="s">
        <v>50</v>
      </c>
      <c r="E2502" s="5" t="s">
        <v>8021</v>
      </c>
      <c r="F2502" s="5">
        <v>-5782</v>
      </c>
      <c r="G2502" s="5" t="s">
        <v>29</v>
      </c>
      <c r="H2502" s="5" t="s">
        <v>53</v>
      </c>
      <c r="I2502" s="5">
        <v>80704.350000000006</v>
      </c>
      <c r="J2502" s="5" t="s">
        <v>1007</v>
      </c>
      <c r="K2502" s="5" t="s">
        <v>55</v>
      </c>
      <c r="L2502" s="5" t="s">
        <v>32</v>
      </c>
      <c r="M2502" s="5">
        <v>1.49</v>
      </c>
      <c r="N2502" s="5" t="s">
        <v>33</v>
      </c>
      <c r="O2502" s="5">
        <v>16</v>
      </c>
    </row>
    <row r="2503" spans="1:15" x14ac:dyDescent="0.2">
      <c r="A2503" s="5" t="s">
        <v>8022</v>
      </c>
      <c r="B2503" s="5" t="s">
        <v>820</v>
      </c>
      <c r="C2503" s="5">
        <v>26</v>
      </c>
      <c r="D2503" s="5" t="s">
        <v>27</v>
      </c>
      <c r="E2503" s="5" t="s">
        <v>8023</v>
      </c>
      <c r="F2503" s="5">
        <v>-4233</v>
      </c>
      <c r="G2503" s="5" t="s">
        <v>45</v>
      </c>
      <c r="H2503" s="5" t="s">
        <v>66</v>
      </c>
      <c r="I2503" s="5">
        <v>36679.14</v>
      </c>
      <c r="J2503" s="5" t="s">
        <v>1021</v>
      </c>
      <c r="K2503" s="5" t="s">
        <v>47</v>
      </c>
      <c r="L2503" s="5" t="s">
        <v>56</v>
      </c>
      <c r="M2503" s="5">
        <v>3.6</v>
      </c>
      <c r="N2503" s="5" t="s">
        <v>24</v>
      </c>
      <c r="O2503" s="5">
        <v>3</v>
      </c>
    </row>
    <row r="2504" spans="1:15" x14ac:dyDescent="0.2">
      <c r="A2504" s="5" t="s">
        <v>8024</v>
      </c>
      <c r="B2504" s="5" t="s">
        <v>754</v>
      </c>
      <c r="C2504" s="5">
        <v>30</v>
      </c>
      <c r="D2504" s="5" t="s">
        <v>27</v>
      </c>
      <c r="E2504" s="5" t="s">
        <v>8025</v>
      </c>
      <c r="F2504" s="5">
        <v>-6644</v>
      </c>
      <c r="G2504" s="5" t="s">
        <v>78</v>
      </c>
      <c r="H2504" s="5" t="s">
        <v>66</v>
      </c>
      <c r="I2504" s="5">
        <v>148705.49</v>
      </c>
      <c r="J2504" s="5" t="s">
        <v>1081</v>
      </c>
      <c r="K2504" s="5" t="s">
        <v>47</v>
      </c>
      <c r="L2504" s="5" t="s">
        <v>73</v>
      </c>
      <c r="M2504" s="5">
        <v>4.2699999999999996</v>
      </c>
      <c r="N2504" s="5" t="s">
        <v>57</v>
      </c>
      <c r="O2504" s="5">
        <v>16</v>
      </c>
    </row>
    <row r="2505" spans="1:15" x14ac:dyDescent="0.2">
      <c r="A2505" s="5" t="s">
        <v>8026</v>
      </c>
      <c r="B2505" s="5" t="s">
        <v>3964</v>
      </c>
      <c r="C2505" s="5">
        <v>42</v>
      </c>
      <c r="D2505" s="5" t="s">
        <v>50</v>
      </c>
      <c r="E2505" s="5" t="s">
        <v>8027</v>
      </c>
      <c r="F2505" s="5">
        <v>-8983</v>
      </c>
      <c r="G2505" s="5" t="s">
        <v>19</v>
      </c>
      <c r="H2505" s="5" t="s">
        <v>173</v>
      </c>
      <c r="I2505" s="5">
        <v>131870.94</v>
      </c>
      <c r="J2505" s="5" t="s">
        <v>5260</v>
      </c>
      <c r="K2505" s="5" t="s">
        <v>127</v>
      </c>
      <c r="L2505" s="5" t="s">
        <v>73</v>
      </c>
      <c r="M2505" s="5">
        <v>2.08</v>
      </c>
      <c r="N2505" s="5" t="s">
        <v>24</v>
      </c>
      <c r="O2505" s="5">
        <v>26</v>
      </c>
    </row>
    <row r="2506" spans="1:15" x14ac:dyDescent="0.2">
      <c r="A2506" s="5" t="s">
        <v>8028</v>
      </c>
      <c r="B2506" s="5" t="s">
        <v>4774</v>
      </c>
      <c r="C2506" s="5">
        <v>56</v>
      </c>
      <c r="D2506" s="5" t="s">
        <v>50</v>
      </c>
      <c r="E2506" s="5" t="s">
        <v>8029</v>
      </c>
      <c r="F2506" s="5">
        <v>-9020</v>
      </c>
      <c r="G2506" s="5" t="s">
        <v>37</v>
      </c>
      <c r="H2506" s="5" t="s">
        <v>20</v>
      </c>
      <c r="I2506" s="5">
        <v>175827.81</v>
      </c>
      <c r="J2506" s="5" t="s">
        <v>2080</v>
      </c>
      <c r="K2506" s="5" t="s">
        <v>118</v>
      </c>
      <c r="L2506" s="5" t="s">
        <v>32</v>
      </c>
      <c r="M2506" s="5">
        <v>3.88</v>
      </c>
      <c r="N2506" s="5" t="s">
        <v>57</v>
      </c>
      <c r="O2506" s="5">
        <v>23</v>
      </c>
    </row>
    <row r="2507" spans="1:15" x14ac:dyDescent="0.2">
      <c r="A2507" s="5" t="s">
        <v>8030</v>
      </c>
      <c r="B2507" s="5" t="s">
        <v>3393</v>
      </c>
      <c r="C2507" s="5">
        <v>28</v>
      </c>
      <c r="D2507" s="5" t="s">
        <v>50</v>
      </c>
      <c r="E2507" s="5" t="s">
        <v>8031</v>
      </c>
      <c r="F2507" s="5">
        <v>-7823</v>
      </c>
      <c r="G2507" s="5" t="s">
        <v>45</v>
      </c>
      <c r="H2507" s="5" t="s">
        <v>53</v>
      </c>
      <c r="I2507" s="5">
        <v>150865.48000000001</v>
      </c>
      <c r="J2507" s="5" t="s">
        <v>1954</v>
      </c>
      <c r="K2507" s="5" t="s">
        <v>47</v>
      </c>
      <c r="L2507" s="5" t="s">
        <v>73</v>
      </c>
      <c r="M2507" s="5">
        <v>3.22</v>
      </c>
      <c r="N2507" s="5" t="s">
        <v>57</v>
      </c>
      <c r="O2507" s="5">
        <v>14</v>
      </c>
    </row>
    <row r="2508" spans="1:15" x14ac:dyDescent="0.2">
      <c r="A2508" s="5" t="s">
        <v>8032</v>
      </c>
      <c r="B2508" s="5" t="s">
        <v>8033</v>
      </c>
      <c r="C2508" s="5">
        <v>25</v>
      </c>
      <c r="D2508" s="5" t="s">
        <v>17</v>
      </c>
      <c r="E2508" s="5" t="s">
        <v>8034</v>
      </c>
      <c r="F2508" s="5">
        <v>-8198</v>
      </c>
      <c r="G2508" s="5" t="s">
        <v>78</v>
      </c>
      <c r="H2508" s="5" t="s">
        <v>20</v>
      </c>
      <c r="I2508" s="5">
        <v>110091.38</v>
      </c>
      <c r="J2508" s="5" t="s">
        <v>207</v>
      </c>
      <c r="K2508" s="5" t="s">
        <v>22</v>
      </c>
      <c r="L2508" s="5" t="s">
        <v>56</v>
      </c>
      <c r="M2508" s="5">
        <v>2.2599999999999998</v>
      </c>
      <c r="N2508" s="5" t="s">
        <v>41</v>
      </c>
      <c r="O2508" s="5">
        <v>32</v>
      </c>
    </row>
    <row r="2509" spans="1:15" x14ac:dyDescent="0.2">
      <c r="A2509" s="5" t="s">
        <v>8035</v>
      </c>
      <c r="B2509" s="5" t="s">
        <v>8036</v>
      </c>
      <c r="C2509" s="5">
        <v>65</v>
      </c>
      <c r="D2509" s="5" t="s">
        <v>17</v>
      </c>
      <c r="E2509" s="5" t="s">
        <v>8037</v>
      </c>
      <c r="F2509" s="5">
        <v>-6131</v>
      </c>
      <c r="G2509" s="5" t="s">
        <v>116</v>
      </c>
      <c r="H2509" s="5" t="s">
        <v>53</v>
      </c>
      <c r="I2509" s="5">
        <v>86928.639999999999</v>
      </c>
      <c r="J2509" s="5" t="s">
        <v>2769</v>
      </c>
      <c r="K2509" s="5" t="s">
        <v>40</v>
      </c>
      <c r="L2509" s="5" t="s">
        <v>56</v>
      </c>
      <c r="M2509" s="5">
        <v>2.95</v>
      </c>
      <c r="N2509" s="5" t="s">
        <v>33</v>
      </c>
      <c r="O2509" s="5">
        <v>18</v>
      </c>
    </row>
    <row r="2510" spans="1:15" x14ac:dyDescent="0.2">
      <c r="A2510" s="5" t="s">
        <v>8038</v>
      </c>
      <c r="B2510" s="5" t="s">
        <v>5328</v>
      </c>
      <c r="C2510" s="5">
        <v>58</v>
      </c>
      <c r="D2510" s="5" t="s">
        <v>50</v>
      </c>
      <c r="E2510" s="5" t="s">
        <v>8039</v>
      </c>
      <c r="F2510" s="5">
        <v>-2706</v>
      </c>
      <c r="G2510" s="5" t="s">
        <v>116</v>
      </c>
      <c r="H2510" s="5" t="s">
        <v>66</v>
      </c>
      <c r="I2510" s="5">
        <v>75935.199999999997</v>
      </c>
      <c r="J2510" s="5" t="s">
        <v>8040</v>
      </c>
      <c r="K2510" s="5" t="s">
        <v>22</v>
      </c>
      <c r="L2510" s="5" t="s">
        <v>56</v>
      </c>
      <c r="M2510" s="5">
        <v>1.03</v>
      </c>
      <c r="N2510" s="5" t="s">
        <v>57</v>
      </c>
      <c r="O2510" s="5">
        <v>34</v>
      </c>
    </row>
    <row r="2511" spans="1:15" x14ac:dyDescent="0.2">
      <c r="A2511" s="5" t="s">
        <v>8041</v>
      </c>
      <c r="B2511" s="5" t="s">
        <v>8042</v>
      </c>
      <c r="C2511" s="5">
        <v>46</v>
      </c>
      <c r="D2511" s="5" t="s">
        <v>50</v>
      </c>
      <c r="E2511" s="5" t="s">
        <v>8043</v>
      </c>
      <c r="F2511" s="5">
        <v>-9366</v>
      </c>
      <c r="G2511" s="5" t="s">
        <v>37</v>
      </c>
      <c r="H2511" s="5" t="s">
        <v>173</v>
      </c>
      <c r="I2511" s="5">
        <v>151337.39000000001</v>
      </c>
      <c r="J2511" s="5" t="s">
        <v>3055</v>
      </c>
      <c r="K2511" s="5" t="s">
        <v>40</v>
      </c>
      <c r="L2511" s="5" t="s">
        <v>32</v>
      </c>
      <c r="M2511" s="5">
        <v>4.1399999999999997</v>
      </c>
      <c r="N2511" s="5" t="s">
        <v>57</v>
      </c>
      <c r="O2511" s="5">
        <v>22</v>
      </c>
    </row>
    <row r="2512" spans="1:15" x14ac:dyDescent="0.2">
      <c r="A2512" s="5" t="s">
        <v>8044</v>
      </c>
      <c r="B2512" s="5" t="s">
        <v>8045</v>
      </c>
      <c r="C2512" s="5">
        <v>63</v>
      </c>
      <c r="D2512" s="5" t="s">
        <v>50</v>
      </c>
      <c r="E2512" s="5" t="s">
        <v>8046</v>
      </c>
      <c r="F2512" s="5">
        <v>-4287</v>
      </c>
      <c r="G2512" s="5" t="s">
        <v>19</v>
      </c>
      <c r="H2512" s="5" t="s">
        <v>144</v>
      </c>
      <c r="I2512" s="5">
        <v>163463.18</v>
      </c>
      <c r="J2512" s="5" t="s">
        <v>8047</v>
      </c>
      <c r="K2512" s="5" t="s">
        <v>22</v>
      </c>
      <c r="L2512" s="5" t="s">
        <v>56</v>
      </c>
      <c r="M2512" s="5">
        <v>1.63</v>
      </c>
      <c r="N2512" s="5" t="s">
        <v>33</v>
      </c>
      <c r="O2512" s="5">
        <v>16</v>
      </c>
    </row>
    <row r="2513" spans="1:15" x14ac:dyDescent="0.2">
      <c r="A2513" s="5" t="s">
        <v>8048</v>
      </c>
      <c r="B2513" s="5" t="s">
        <v>8049</v>
      </c>
      <c r="C2513" s="5">
        <v>34</v>
      </c>
      <c r="D2513" s="5" t="s">
        <v>17</v>
      </c>
      <c r="E2513" s="5" t="s">
        <v>8050</v>
      </c>
      <c r="F2513" s="5">
        <v>-8549</v>
      </c>
      <c r="G2513" s="5" t="s">
        <v>45</v>
      </c>
      <c r="H2513" s="5" t="s">
        <v>38</v>
      </c>
      <c r="I2513" s="5">
        <v>155909.93</v>
      </c>
      <c r="J2513" s="5" t="s">
        <v>8051</v>
      </c>
      <c r="K2513" s="5" t="s">
        <v>47</v>
      </c>
      <c r="L2513" s="5" t="s">
        <v>32</v>
      </c>
      <c r="M2513" s="5">
        <v>4.37</v>
      </c>
      <c r="N2513" s="5" t="s">
        <v>33</v>
      </c>
      <c r="O2513" s="5">
        <v>29</v>
      </c>
    </row>
    <row r="2514" spans="1:15" x14ac:dyDescent="0.2">
      <c r="A2514" s="5" t="s">
        <v>8052</v>
      </c>
      <c r="B2514" s="5" t="s">
        <v>3636</v>
      </c>
      <c r="C2514" s="5">
        <v>58</v>
      </c>
      <c r="D2514" s="5" t="s">
        <v>27</v>
      </c>
      <c r="E2514" s="5" t="s">
        <v>8053</v>
      </c>
      <c r="F2514" s="5">
        <v>-3513</v>
      </c>
      <c r="G2514" s="5" t="s">
        <v>94</v>
      </c>
      <c r="H2514" s="5" t="s">
        <v>194</v>
      </c>
      <c r="I2514" s="5">
        <v>64187.31</v>
      </c>
      <c r="J2514" s="5" t="s">
        <v>1316</v>
      </c>
      <c r="K2514" s="5" t="s">
        <v>104</v>
      </c>
      <c r="L2514" s="5" t="s">
        <v>23</v>
      </c>
      <c r="M2514" s="5">
        <v>1.87</v>
      </c>
      <c r="N2514" s="5" t="s">
        <v>33</v>
      </c>
      <c r="O2514" s="5">
        <v>3</v>
      </c>
    </row>
    <row r="2515" spans="1:15" x14ac:dyDescent="0.2">
      <c r="A2515" s="5" t="s">
        <v>8054</v>
      </c>
      <c r="B2515" s="5" t="s">
        <v>7066</v>
      </c>
      <c r="C2515" s="5">
        <v>65</v>
      </c>
      <c r="D2515" s="5" t="s">
        <v>17</v>
      </c>
      <c r="E2515" s="5" t="s">
        <v>8055</v>
      </c>
      <c r="F2515" s="5">
        <v>-10186</v>
      </c>
      <c r="G2515" s="5" t="s">
        <v>85</v>
      </c>
      <c r="H2515" s="5" t="s">
        <v>194</v>
      </c>
      <c r="I2515" s="5">
        <v>172421.62</v>
      </c>
      <c r="J2515" s="5" t="s">
        <v>3260</v>
      </c>
      <c r="K2515" s="5" t="s">
        <v>40</v>
      </c>
      <c r="L2515" s="5" t="s">
        <v>73</v>
      </c>
      <c r="M2515" s="5">
        <v>1.62</v>
      </c>
      <c r="N2515" s="5" t="s">
        <v>24</v>
      </c>
      <c r="O2515" s="5">
        <v>27</v>
      </c>
    </row>
    <row r="2516" spans="1:15" x14ac:dyDescent="0.2">
      <c r="A2516" s="5" t="s">
        <v>8056</v>
      </c>
      <c r="B2516" s="5" t="s">
        <v>1559</v>
      </c>
      <c r="C2516" s="5">
        <v>59</v>
      </c>
      <c r="D2516" s="5" t="s">
        <v>50</v>
      </c>
      <c r="E2516" s="5" t="s">
        <v>8057</v>
      </c>
      <c r="F2516" s="5">
        <v>-6767</v>
      </c>
      <c r="G2516" s="5" t="s">
        <v>37</v>
      </c>
      <c r="H2516" s="5" t="s">
        <v>194</v>
      </c>
      <c r="I2516" s="5">
        <v>122652.06</v>
      </c>
      <c r="J2516" s="5" t="s">
        <v>6703</v>
      </c>
      <c r="K2516" s="5" t="s">
        <v>62</v>
      </c>
      <c r="L2516" s="5" t="s">
        <v>73</v>
      </c>
      <c r="M2516" s="5">
        <v>4.37</v>
      </c>
      <c r="N2516" s="5" t="s">
        <v>57</v>
      </c>
      <c r="O2516" s="5">
        <v>7</v>
      </c>
    </row>
    <row r="2517" spans="1:15" x14ac:dyDescent="0.2">
      <c r="A2517" s="5" t="s">
        <v>8058</v>
      </c>
      <c r="B2517" s="5" t="s">
        <v>974</v>
      </c>
      <c r="C2517" s="5">
        <v>34</v>
      </c>
      <c r="D2517" s="5" t="s">
        <v>17</v>
      </c>
      <c r="E2517" s="5" t="s">
        <v>8059</v>
      </c>
      <c r="F2517" s="5">
        <v>-7245</v>
      </c>
      <c r="G2517" s="5" t="s">
        <v>78</v>
      </c>
      <c r="H2517" s="5" t="s">
        <v>79</v>
      </c>
      <c r="I2517" s="5">
        <v>140755.39000000001</v>
      </c>
      <c r="J2517" s="5" t="s">
        <v>5547</v>
      </c>
      <c r="K2517" s="5" t="s">
        <v>47</v>
      </c>
      <c r="L2517" s="5" t="s">
        <v>32</v>
      </c>
      <c r="M2517" s="5">
        <v>4.4000000000000004</v>
      </c>
      <c r="N2517" s="5" t="s">
        <v>33</v>
      </c>
      <c r="O2517" s="5">
        <v>1</v>
      </c>
    </row>
    <row r="2518" spans="1:15" x14ac:dyDescent="0.2">
      <c r="A2518" s="5" t="s">
        <v>8060</v>
      </c>
      <c r="B2518" s="5" t="s">
        <v>8061</v>
      </c>
      <c r="C2518" s="5">
        <v>60</v>
      </c>
      <c r="D2518" s="5" t="s">
        <v>27</v>
      </c>
      <c r="E2518" s="5" t="s">
        <v>8062</v>
      </c>
      <c r="F2518" s="5">
        <v>-9907</v>
      </c>
      <c r="G2518" s="5" t="s">
        <v>29</v>
      </c>
      <c r="H2518" s="5" t="s">
        <v>71</v>
      </c>
      <c r="I2518" s="5">
        <v>101942.11</v>
      </c>
      <c r="J2518" s="5" t="s">
        <v>8017</v>
      </c>
      <c r="K2518" s="5" t="s">
        <v>81</v>
      </c>
      <c r="L2518" s="5" t="s">
        <v>23</v>
      </c>
      <c r="M2518" s="5">
        <v>4.07</v>
      </c>
      <c r="N2518" s="5" t="s">
        <v>33</v>
      </c>
      <c r="O2518" s="5">
        <v>2</v>
      </c>
    </row>
    <row r="2519" spans="1:15" x14ac:dyDescent="0.2">
      <c r="A2519" s="5" t="s">
        <v>8063</v>
      </c>
      <c r="B2519" s="5" t="s">
        <v>1001</v>
      </c>
      <c r="C2519" s="5">
        <v>46</v>
      </c>
      <c r="D2519" s="5" t="s">
        <v>50</v>
      </c>
      <c r="E2519" s="5" t="s">
        <v>8064</v>
      </c>
      <c r="F2519" s="5">
        <v>-3098</v>
      </c>
      <c r="G2519" s="5" t="s">
        <v>78</v>
      </c>
      <c r="H2519" s="5" t="s">
        <v>20</v>
      </c>
      <c r="I2519" s="5">
        <v>89777.1</v>
      </c>
      <c r="J2519" s="5" t="s">
        <v>4257</v>
      </c>
      <c r="K2519" s="5" t="s">
        <v>136</v>
      </c>
      <c r="L2519" s="5" t="s">
        <v>23</v>
      </c>
      <c r="M2519" s="5">
        <v>4.8600000000000003</v>
      </c>
      <c r="N2519" s="5" t="s">
        <v>33</v>
      </c>
      <c r="O2519" s="5">
        <v>0</v>
      </c>
    </row>
    <row r="2520" spans="1:15" x14ac:dyDescent="0.2">
      <c r="A2520" s="5" t="s">
        <v>8065</v>
      </c>
      <c r="B2520" s="5" t="s">
        <v>6495</v>
      </c>
      <c r="C2520" s="5">
        <v>30</v>
      </c>
      <c r="D2520" s="5" t="s">
        <v>17</v>
      </c>
      <c r="E2520" s="5" t="s">
        <v>8066</v>
      </c>
      <c r="F2520" s="5">
        <v>-2701</v>
      </c>
      <c r="G2520" s="5" t="s">
        <v>94</v>
      </c>
      <c r="H2520" s="5" t="s">
        <v>194</v>
      </c>
      <c r="I2520" s="5">
        <v>133479.79</v>
      </c>
      <c r="J2520" s="5" t="s">
        <v>492</v>
      </c>
      <c r="K2520" s="5" t="s">
        <v>127</v>
      </c>
      <c r="L2520" s="5" t="s">
        <v>73</v>
      </c>
      <c r="M2520" s="5">
        <v>1.68</v>
      </c>
      <c r="N2520" s="5" t="s">
        <v>57</v>
      </c>
      <c r="O2520" s="5">
        <v>8</v>
      </c>
    </row>
    <row r="2521" spans="1:15" x14ac:dyDescent="0.2">
      <c r="A2521" s="5" t="s">
        <v>8067</v>
      </c>
      <c r="B2521" s="5" t="s">
        <v>8068</v>
      </c>
      <c r="C2521" s="5">
        <v>48</v>
      </c>
      <c r="D2521" s="5" t="s">
        <v>50</v>
      </c>
      <c r="E2521" s="5" t="s">
        <v>8069</v>
      </c>
      <c r="F2521" s="5">
        <v>-5143</v>
      </c>
      <c r="G2521" s="5" t="s">
        <v>52</v>
      </c>
      <c r="H2521" s="5" t="s">
        <v>30</v>
      </c>
      <c r="I2521" s="5">
        <v>81160.11</v>
      </c>
      <c r="J2521" s="5" t="s">
        <v>972</v>
      </c>
      <c r="K2521" s="5" t="s">
        <v>47</v>
      </c>
      <c r="L2521" s="5" t="s">
        <v>32</v>
      </c>
      <c r="M2521" s="5">
        <v>4.28</v>
      </c>
      <c r="N2521" s="5" t="s">
        <v>41</v>
      </c>
      <c r="O2521" s="5">
        <v>12</v>
      </c>
    </row>
    <row r="2522" spans="1:15" x14ac:dyDescent="0.2">
      <c r="A2522" s="5" t="s">
        <v>8070</v>
      </c>
      <c r="B2522" s="5" t="s">
        <v>5830</v>
      </c>
      <c r="C2522" s="5">
        <v>50</v>
      </c>
      <c r="D2522" s="5" t="s">
        <v>17</v>
      </c>
      <c r="E2522" s="5" t="s">
        <v>8071</v>
      </c>
      <c r="F2522" s="5">
        <v>-5414</v>
      </c>
      <c r="G2522" s="5" t="s">
        <v>19</v>
      </c>
      <c r="H2522" s="5" t="s">
        <v>173</v>
      </c>
      <c r="I2522" s="5">
        <v>52355.59</v>
      </c>
      <c r="J2522" s="5" t="s">
        <v>3874</v>
      </c>
      <c r="K2522" s="5" t="s">
        <v>55</v>
      </c>
      <c r="L2522" s="5" t="s">
        <v>56</v>
      </c>
      <c r="M2522" s="5">
        <v>1.01</v>
      </c>
      <c r="N2522" s="5" t="s">
        <v>41</v>
      </c>
      <c r="O2522" s="5">
        <v>10</v>
      </c>
    </row>
    <row r="2523" spans="1:15" x14ac:dyDescent="0.2">
      <c r="A2523" s="5" t="s">
        <v>8072</v>
      </c>
      <c r="B2523" s="5" t="s">
        <v>3400</v>
      </c>
      <c r="C2523" s="5">
        <v>34</v>
      </c>
      <c r="D2523" s="5" t="s">
        <v>17</v>
      </c>
      <c r="E2523" s="5" t="s">
        <v>8073</v>
      </c>
      <c r="F2523" s="5">
        <v>-10820</v>
      </c>
      <c r="G2523" s="5" t="s">
        <v>29</v>
      </c>
      <c r="H2523" s="5" t="s">
        <v>38</v>
      </c>
      <c r="I2523" s="5">
        <v>131640.03</v>
      </c>
      <c r="J2523" s="5" t="s">
        <v>8074</v>
      </c>
      <c r="K2523" s="5" t="s">
        <v>62</v>
      </c>
      <c r="L2523" s="5" t="s">
        <v>32</v>
      </c>
      <c r="M2523" s="5">
        <v>4.5</v>
      </c>
      <c r="N2523" s="5" t="s">
        <v>74</v>
      </c>
      <c r="O2523" s="5">
        <v>23</v>
      </c>
    </row>
    <row r="2524" spans="1:15" x14ac:dyDescent="0.2">
      <c r="A2524" s="5" t="s">
        <v>8075</v>
      </c>
      <c r="B2524" s="5" t="s">
        <v>2803</v>
      </c>
      <c r="C2524" s="5">
        <v>37</v>
      </c>
      <c r="D2524" s="5" t="s">
        <v>27</v>
      </c>
      <c r="E2524" s="5" t="s">
        <v>8076</v>
      </c>
      <c r="F2524" s="5">
        <v>-1918</v>
      </c>
      <c r="G2524" s="5" t="s">
        <v>85</v>
      </c>
      <c r="H2524" s="5" t="s">
        <v>38</v>
      </c>
      <c r="I2524" s="5">
        <v>116117.68</v>
      </c>
      <c r="J2524" s="5" t="s">
        <v>6796</v>
      </c>
      <c r="K2524" s="5" t="s">
        <v>118</v>
      </c>
      <c r="L2524" s="5" t="s">
        <v>56</v>
      </c>
      <c r="M2524" s="5">
        <v>1.89</v>
      </c>
      <c r="N2524" s="5" t="s">
        <v>57</v>
      </c>
      <c r="O2524" s="5">
        <v>23</v>
      </c>
    </row>
    <row r="2525" spans="1:15" x14ac:dyDescent="0.2">
      <c r="A2525" s="5" t="s">
        <v>8077</v>
      </c>
      <c r="B2525" s="5" t="s">
        <v>8078</v>
      </c>
      <c r="C2525" s="5">
        <v>61</v>
      </c>
      <c r="D2525" s="5" t="s">
        <v>27</v>
      </c>
      <c r="E2525" s="5" t="s">
        <v>8079</v>
      </c>
      <c r="F2525" s="5">
        <v>-5968</v>
      </c>
      <c r="G2525" s="5" t="s">
        <v>19</v>
      </c>
      <c r="H2525" s="5" t="s">
        <v>53</v>
      </c>
      <c r="I2525" s="5">
        <v>123783.61</v>
      </c>
      <c r="J2525" s="5" t="s">
        <v>2201</v>
      </c>
      <c r="K2525" s="5" t="s">
        <v>81</v>
      </c>
      <c r="L2525" s="5" t="s">
        <v>23</v>
      </c>
      <c r="M2525" s="5">
        <v>3.97</v>
      </c>
      <c r="N2525" s="5" t="s">
        <v>57</v>
      </c>
      <c r="O2525" s="5">
        <v>21</v>
      </c>
    </row>
    <row r="2526" spans="1:15" x14ac:dyDescent="0.2">
      <c r="A2526" s="5" t="s">
        <v>8080</v>
      </c>
      <c r="B2526" s="5" t="s">
        <v>1154</v>
      </c>
      <c r="C2526" s="5">
        <v>32</v>
      </c>
      <c r="D2526" s="5" t="s">
        <v>17</v>
      </c>
      <c r="E2526" s="5" t="s">
        <v>8081</v>
      </c>
      <c r="F2526" s="5">
        <v>-8561</v>
      </c>
      <c r="G2526" s="5" t="s">
        <v>52</v>
      </c>
      <c r="H2526" s="5" t="s">
        <v>144</v>
      </c>
      <c r="I2526" s="5">
        <v>111195.38</v>
      </c>
      <c r="J2526" s="5" t="s">
        <v>6858</v>
      </c>
      <c r="K2526" s="5" t="s">
        <v>118</v>
      </c>
      <c r="L2526" s="5" t="s">
        <v>23</v>
      </c>
      <c r="M2526" s="5">
        <v>1</v>
      </c>
      <c r="N2526" s="5" t="s">
        <v>74</v>
      </c>
      <c r="O2526" s="5">
        <v>30</v>
      </c>
    </row>
    <row r="2527" spans="1:15" x14ac:dyDescent="0.2">
      <c r="A2527" s="5" t="s">
        <v>8082</v>
      </c>
      <c r="B2527" s="5" t="s">
        <v>8083</v>
      </c>
      <c r="C2527" s="5">
        <v>23</v>
      </c>
      <c r="D2527" s="5" t="s">
        <v>17</v>
      </c>
      <c r="E2527" s="5" t="s">
        <v>8084</v>
      </c>
      <c r="F2527" s="5">
        <v>-3830</v>
      </c>
      <c r="G2527" s="5" t="s">
        <v>78</v>
      </c>
      <c r="H2527" s="5" t="s">
        <v>71</v>
      </c>
      <c r="I2527" s="5">
        <v>110754.77</v>
      </c>
      <c r="J2527" s="5" t="s">
        <v>2486</v>
      </c>
      <c r="K2527" s="5" t="s">
        <v>81</v>
      </c>
      <c r="L2527" s="5" t="s">
        <v>73</v>
      </c>
      <c r="M2527" s="5">
        <v>1.72</v>
      </c>
      <c r="N2527" s="5" t="s">
        <v>57</v>
      </c>
      <c r="O2527" s="5">
        <v>20</v>
      </c>
    </row>
    <row r="2528" spans="1:15" x14ac:dyDescent="0.2">
      <c r="A2528" s="5" t="s">
        <v>8085</v>
      </c>
      <c r="B2528" s="5" t="s">
        <v>2145</v>
      </c>
      <c r="C2528" s="5">
        <v>24</v>
      </c>
      <c r="D2528" s="5" t="s">
        <v>27</v>
      </c>
      <c r="E2528" s="5" t="s">
        <v>8086</v>
      </c>
      <c r="F2528" s="5">
        <v>-6961</v>
      </c>
      <c r="G2528" s="5" t="s">
        <v>52</v>
      </c>
      <c r="H2528" s="5" t="s">
        <v>38</v>
      </c>
      <c r="I2528" s="5">
        <v>109833.68</v>
      </c>
      <c r="J2528" s="5" t="s">
        <v>550</v>
      </c>
      <c r="K2528" s="5" t="s">
        <v>62</v>
      </c>
      <c r="L2528" s="5" t="s">
        <v>23</v>
      </c>
      <c r="M2528" s="5">
        <v>2.84</v>
      </c>
      <c r="N2528" s="5" t="s">
        <v>41</v>
      </c>
      <c r="O2528" s="5">
        <v>39</v>
      </c>
    </row>
    <row r="2529" spans="1:15" x14ac:dyDescent="0.2">
      <c r="A2529" s="5" t="s">
        <v>8087</v>
      </c>
      <c r="B2529" s="5" t="s">
        <v>7320</v>
      </c>
      <c r="C2529" s="5">
        <v>32</v>
      </c>
      <c r="D2529" s="5" t="s">
        <v>27</v>
      </c>
      <c r="E2529" s="5" t="s">
        <v>8088</v>
      </c>
      <c r="F2529" s="5">
        <v>-11222</v>
      </c>
      <c r="G2529" s="5" t="s">
        <v>45</v>
      </c>
      <c r="H2529" s="5" t="s">
        <v>66</v>
      </c>
      <c r="I2529" s="5">
        <v>160240</v>
      </c>
      <c r="J2529" s="5" t="s">
        <v>4921</v>
      </c>
      <c r="K2529" s="5" t="s">
        <v>127</v>
      </c>
      <c r="L2529" s="5" t="s">
        <v>73</v>
      </c>
      <c r="M2529" s="5">
        <v>4.76</v>
      </c>
      <c r="N2529" s="5" t="s">
        <v>41</v>
      </c>
      <c r="O2529" s="5">
        <v>21</v>
      </c>
    </row>
    <row r="2530" spans="1:15" x14ac:dyDescent="0.2">
      <c r="A2530" s="5" t="s">
        <v>8089</v>
      </c>
      <c r="B2530" s="5" t="s">
        <v>3918</v>
      </c>
      <c r="C2530" s="5">
        <v>39</v>
      </c>
      <c r="D2530" s="5" t="s">
        <v>27</v>
      </c>
      <c r="E2530" s="5" t="s">
        <v>8090</v>
      </c>
      <c r="F2530" s="5">
        <v>-8640</v>
      </c>
      <c r="G2530" s="5" t="s">
        <v>85</v>
      </c>
      <c r="H2530" s="5" t="s">
        <v>20</v>
      </c>
      <c r="I2530" s="5">
        <v>96363.55</v>
      </c>
      <c r="J2530" s="5" t="s">
        <v>313</v>
      </c>
      <c r="K2530" s="5" t="s">
        <v>62</v>
      </c>
      <c r="L2530" s="5" t="s">
        <v>56</v>
      </c>
      <c r="M2530" s="5">
        <v>2.2999999999999998</v>
      </c>
      <c r="N2530" s="5" t="s">
        <v>57</v>
      </c>
      <c r="O2530" s="5">
        <v>21</v>
      </c>
    </row>
    <row r="2531" spans="1:15" x14ac:dyDescent="0.2">
      <c r="A2531" s="5" t="s">
        <v>8091</v>
      </c>
      <c r="B2531" s="5" t="s">
        <v>2866</v>
      </c>
      <c r="C2531" s="5">
        <v>43</v>
      </c>
      <c r="D2531" s="5" t="s">
        <v>17</v>
      </c>
      <c r="E2531" s="5" t="s">
        <v>8092</v>
      </c>
      <c r="F2531" s="5">
        <v>-7200</v>
      </c>
      <c r="G2531" s="5" t="s">
        <v>45</v>
      </c>
      <c r="H2531" s="5" t="s">
        <v>194</v>
      </c>
      <c r="I2531" s="5">
        <v>124698.89</v>
      </c>
      <c r="J2531" s="5" t="s">
        <v>1081</v>
      </c>
      <c r="K2531" s="5" t="s">
        <v>55</v>
      </c>
      <c r="L2531" s="5" t="s">
        <v>32</v>
      </c>
      <c r="M2531" s="5">
        <v>2.56</v>
      </c>
      <c r="N2531" s="5" t="s">
        <v>57</v>
      </c>
      <c r="O2531" s="5">
        <v>18</v>
      </c>
    </row>
    <row r="2532" spans="1:15" x14ac:dyDescent="0.2">
      <c r="A2532" s="5" t="s">
        <v>8093</v>
      </c>
      <c r="B2532" s="5" t="s">
        <v>8094</v>
      </c>
      <c r="C2532" s="5">
        <v>30</v>
      </c>
      <c r="D2532" s="5" t="s">
        <v>50</v>
      </c>
      <c r="E2532" s="5" t="s">
        <v>8095</v>
      </c>
      <c r="F2532" s="5">
        <v>-7807</v>
      </c>
      <c r="G2532" s="5" t="s">
        <v>19</v>
      </c>
      <c r="H2532" s="5" t="s">
        <v>20</v>
      </c>
      <c r="I2532" s="5">
        <v>167134.44</v>
      </c>
      <c r="J2532" s="5" t="s">
        <v>6790</v>
      </c>
      <c r="K2532" s="5" t="s">
        <v>55</v>
      </c>
      <c r="L2532" s="5" t="s">
        <v>23</v>
      </c>
      <c r="M2532" s="5">
        <v>2.23</v>
      </c>
      <c r="N2532" s="5" t="s">
        <v>24</v>
      </c>
      <c r="O2532" s="5">
        <v>35</v>
      </c>
    </row>
    <row r="2533" spans="1:15" x14ac:dyDescent="0.2">
      <c r="A2533" s="5" t="s">
        <v>8096</v>
      </c>
      <c r="B2533" s="5" t="s">
        <v>8097</v>
      </c>
      <c r="C2533" s="5">
        <v>64</v>
      </c>
      <c r="D2533" s="5" t="s">
        <v>50</v>
      </c>
      <c r="E2533" s="5" t="s">
        <v>8098</v>
      </c>
      <c r="F2533" s="5">
        <v>-6949</v>
      </c>
      <c r="G2533" s="5" t="s">
        <v>29</v>
      </c>
      <c r="H2533" s="5" t="s">
        <v>53</v>
      </c>
      <c r="I2533" s="5">
        <v>50376.6</v>
      </c>
      <c r="J2533" s="5" t="s">
        <v>8099</v>
      </c>
      <c r="K2533" s="5" t="s">
        <v>104</v>
      </c>
      <c r="L2533" s="5" t="s">
        <v>73</v>
      </c>
      <c r="M2533" s="5">
        <v>3.65</v>
      </c>
      <c r="N2533" s="5" t="s">
        <v>33</v>
      </c>
      <c r="O2533" s="5">
        <v>38</v>
      </c>
    </row>
    <row r="2534" spans="1:15" x14ac:dyDescent="0.2">
      <c r="A2534" s="5" t="s">
        <v>8100</v>
      </c>
      <c r="B2534" s="5" t="s">
        <v>1390</v>
      </c>
      <c r="C2534" s="5">
        <v>40</v>
      </c>
      <c r="D2534" s="5" t="s">
        <v>27</v>
      </c>
      <c r="E2534" s="5" t="s">
        <v>8101</v>
      </c>
      <c r="F2534" s="5">
        <v>-8988</v>
      </c>
      <c r="G2534" s="5" t="s">
        <v>94</v>
      </c>
      <c r="H2534" s="5" t="s">
        <v>194</v>
      </c>
      <c r="I2534" s="5">
        <v>175454.55</v>
      </c>
      <c r="J2534" s="5" t="s">
        <v>8102</v>
      </c>
      <c r="K2534" s="5" t="s">
        <v>118</v>
      </c>
      <c r="L2534" s="5" t="s">
        <v>56</v>
      </c>
      <c r="M2534" s="5">
        <v>3.25</v>
      </c>
      <c r="N2534" s="5" t="s">
        <v>33</v>
      </c>
      <c r="O2534" s="5">
        <v>34</v>
      </c>
    </row>
    <row r="2535" spans="1:15" x14ac:dyDescent="0.2">
      <c r="A2535" s="5" t="s">
        <v>8103</v>
      </c>
      <c r="B2535" s="5" t="s">
        <v>8104</v>
      </c>
      <c r="C2535" s="5">
        <v>39</v>
      </c>
      <c r="D2535" s="5" t="s">
        <v>17</v>
      </c>
      <c r="E2535" s="5" t="s">
        <v>8105</v>
      </c>
      <c r="F2535" s="5">
        <v>-3050</v>
      </c>
      <c r="G2535" s="5" t="s">
        <v>29</v>
      </c>
      <c r="H2535" s="5" t="s">
        <v>66</v>
      </c>
      <c r="I2535" s="5">
        <v>101370.89</v>
      </c>
      <c r="J2535" s="5" t="s">
        <v>8106</v>
      </c>
      <c r="K2535" s="5" t="s">
        <v>104</v>
      </c>
      <c r="L2535" s="5" t="s">
        <v>73</v>
      </c>
      <c r="M2535" s="5">
        <v>4.8</v>
      </c>
      <c r="N2535" s="5" t="s">
        <v>57</v>
      </c>
      <c r="O2535" s="5">
        <v>28</v>
      </c>
    </row>
    <row r="2536" spans="1:15" x14ac:dyDescent="0.2">
      <c r="A2536" s="5" t="s">
        <v>8107</v>
      </c>
      <c r="B2536" s="5" t="s">
        <v>8108</v>
      </c>
      <c r="C2536" s="5">
        <v>63</v>
      </c>
      <c r="D2536" s="5" t="s">
        <v>17</v>
      </c>
      <c r="E2536" s="5" t="s">
        <v>8109</v>
      </c>
      <c r="F2536" s="5">
        <v>-7668</v>
      </c>
      <c r="G2536" s="5" t="s">
        <v>99</v>
      </c>
      <c r="H2536" s="5" t="s">
        <v>79</v>
      </c>
      <c r="I2536" s="5">
        <v>103542.89</v>
      </c>
      <c r="J2536" s="5" t="s">
        <v>7318</v>
      </c>
      <c r="K2536" s="5" t="s">
        <v>55</v>
      </c>
      <c r="L2536" s="5" t="s">
        <v>73</v>
      </c>
      <c r="M2536" s="5">
        <v>3.3</v>
      </c>
      <c r="N2536" s="5" t="s">
        <v>74</v>
      </c>
      <c r="O2536" s="5">
        <v>27</v>
      </c>
    </row>
    <row r="2537" spans="1:15" x14ac:dyDescent="0.2">
      <c r="A2537" s="5" t="s">
        <v>8110</v>
      </c>
      <c r="B2537" s="5" t="s">
        <v>8111</v>
      </c>
      <c r="C2537" s="5">
        <v>44</v>
      </c>
      <c r="D2537" s="5" t="s">
        <v>17</v>
      </c>
      <c r="E2537" s="5" t="s">
        <v>8112</v>
      </c>
      <c r="F2537" s="5">
        <v>-4856</v>
      </c>
      <c r="G2537" s="5" t="s">
        <v>116</v>
      </c>
      <c r="H2537" s="5" t="s">
        <v>30</v>
      </c>
      <c r="I2537" s="5">
        <v>178052.09</v>
      </c>
      <c r="J2537" s="5" t="s">
        <v>6706</v>
      </c>
      <c r="K2537" s="5" t="s">
        <v>118</v>
      </c>
      <c r="L2537" s="5" t="s">
        <v>23</v>
      </c>
      <c r="M2537" s="5">
        <v>2.08</v>
      </c>
      <c r="N2537" s="5" t="s">
        <v>74</v>
      </c>
      <c r="O2537" s="5">
        <v>18</v>
      </c>
    </row>
    <row r="2538" spans="1:15" x14ac:dyDescent="0.2">
      <c r="A2538" s="5" t="s">
        <v>8113</v>
      </c>
      <c r="B2538" s="5" t="s">
        <v>159</v>
      </c>
      <c r="C2538" s="5">
        <v>62</v>
      </c>
      <c r="D2538" s="5" t="s">
        <v>17</v>
      </c>
      <c r="E2538" s="5" t="s">
        <v>8114</v>
      </c>
      <c r="F2538" s="5">
        <v>-3167</v>
      </c>
      <c r="G2538" s="5" t="s">
        <v>85</v>
      </c>
      <c r="H2538" s="5" t="s">
        <v>79</v>
      </c>
      <c r="I2538" s="5">
        <v>89124.14</v>
      </c>
      <c r="J2538" s="5" t="s">
        <v>1441</v>
      </c>
      <c r="K2538" s="5" t="s">
        <v>127</v>
      </c>
      <c r="L2538" s="5" t="s">
        <v>32</v>
      </c>
      <c r="M2538" s="5">
        <v>4.9400000000000004</v>
      </c>
      <c r="N2538" s="5" t="s">
        <v>57</v>
      </c>
      <c r="O2538" s="5">
        <v>8</v>
      </c>
    </row>
    <row r="2539" spans="1:15" x14ac:dyDescent="0.2">
      <c r="A2539" s="5" t="s">
        <v>8115</v>
      </c>
      <c r="B2539" s="5" t="s">
        <v>8116</v>
      </c>
      <c r="C2539" s="5">
        <v>36</v>
      </c>
      <c r="D2539" s="5" t="s">
        <v>17</v>
      </c>
      <c r="E2539" s="5" t="s">
        <v>8117</v>
      </c>
      <c r="F2539" s="5">
        <v>-5354</v>
      </c>
      <c r="G2539" s="5" t="s">
        <v>37</v>
      </c>
      <c r="H2539" s="5" t="s">
        <v>79</v>
      </c>
      <c r="I2539" s="5">
        <v>52082.42</v>
      </c>
      <c r="J2539" s="5" t="s">
        <v>7650</v>
      </c>
      <c r="K2539" s="5" t="s">
        <v>104</v>
      </c>
      <c r="L2539" s="5" t="s">
        <v>56</v>
      </c>
      <c r="M2539" s="5">
        <v>4.96</v>
      </c>
      <c r="N2539" s="5" t="s">
        <v>74</v>
      </c>
      <c r="O2539" s="5">
        <v>9</v>
      </c>
    </row>
    <row r="2540" spans="1:15" x14ac:dyDescent="0.2">
      <c r="A2540" s="5" t="s">
        <v>8118</v>
      </c>
      <c r="B2540" s="5" t="s">
        <v>622</v>
      </c>
      <c r="C2540" s="5">
        <v>23</v>
      </c>
      <c r="D2540" s="5" t="s">
        <v>17</v>
      </c>
      <c r="E2540" s="5" t="s">
        <v>8119</v>
      </c>
      <c r="F2540" s="5">
        <v>-10731</v>
      </c>
      <c r="G2540" s="5" t="s">
        <v>52</v>
      </c>
      <c r="H2540" s="5" t="s">
        <v>173</v>
      </c>
      <c r="I2540" s="5">
        <v>149212.39000000001</v>
      </c>
      <c r="J2540" s="5" t="s">
        <v>8120</v>
      </c>
      <c r="K2540" s="5" t="s">
        <v>62</v>
      </c>
      <c r="L2540" s="5" t="s">
        <v>32</v>
      </c>
      <c r="M2540" s="5">
        <v>1.57</v>
      </c>
      <c r="N2540" s="5" t="s">
        <v>33</v>
      </c>
      <c r="O2540" s="5">
        <v>11</v>
      </c>
    </row>
    <row r="2541" spans="1:15" x14ac:dyDescent="0.2">
      <c r="A2541" s="5" t="s">
        <v>8121</v>
      </c>
      <c r="B2541" s="5" t="s">
        <v>8122</v>
      </c>
      <c r="C2541" s="5">
        <v>46</v>
      </c>
      <c r="D2541" s="5" t="s">
        <v>50</v>
      </c>
      <c r="E2541" s="5" t="s">
        <v>8123</v>
      </c>
      <c r="F2541" s="5">
        <v>-10741</v>
      </c>
      <c r="G2541" s="5" t="s">
        <v>45</v>
      </c>
      <c r="H2541" s="5" t="s">
        <v>173</v>
      </c>
      <c r="I2541" s="5">
        <v>167946.64</v>
      </c>
      <c r="J2541" s="5" t="s">
        <v>7862</v>
      </c>
      <c r="K2541" s="5" t="s">
        <v>118</v>
      </c>
      <c r="L2541" s="5" t="s">
        <v>32</v>
      </c>
      <c r="M2541" s="5">
        <v>2.63</v>
      </c>
      <c r="N2541" s="5" t="s">
        <v>57</v>
      </c>
      <c r="O2541" s="5">
        <v>2</v>
      </c>
    </row>
    <row r="2542" spans="1:15" x14ac:dyDescent="0.2">
      <c r="A2542" s="5" t="s">
        <v>8124</v>
      </c>
      <c r="B2542" s="5" t="s">
        <v>8125</v>
      </c>
      <c r="C2542" s="5">
        <v>23</v>
      </c>
      <c r="D2542" s="5" t="s">
        <v>27</v>
      </c>
      <c r="E2542" s="5" t="s">
        <v>8126</v>
      </c>
      <c r="F2542" s="5">
        <v>-6241</v>
      </c>
      <c r="G2542" s="5" t="s">
        <v>29</v>
      </c>
      <c r="H2542" s="5" t="s">
        <v>173</v>
      </c>
      <c r="I2542" s="5">
        <v>129864.21</v>
      </c>
      <c r="J2542" s="5" t="s">
        <v>4453</v>
      </c>
      <c r="K2542" s="5" t="s">
        <v>127</v>
      </c>
      <c r="L2542" s="5" t="s">
        <v>73</v>
      </c>
      <c r="M2542" s="5">
        <v>2.73</v>
      </c>
      <c r="N2542" s="5" t="s">
        <v>57</v>
      </c>
      <c r="O2542" s="5">
        <v>17</v>
      </c>
    </row>
    <row r="2543" spans="1:15" x14ac:dyDescent="0.2">
      <c r="A2543" s="5" t="s">
        <v>8127</v>
      </c>
      <c r="B2543" s="5" t="s">
        <v>323</v>
      </c>
      <c r="C2543" s="5">
        <v>60</v>
      </c>
      <c r="D2543" s="5" t="s">
        <v>50</v>
      </c>
      <c r="E2543" s="5" t="s">
        <v>8128</v>
      </c>
      <c r="F2543" s="5">
        <v>-3037</v>
      </c>
      <c r="G2543" s="5" t="s">
        <v>94</v>
      </c>
      <c r="H2543" s="5" t="s">
        <v>144</v>
      </c>
      <c r="I2543" s="5">
        <v>96797.58</v>
      </c>
      <c r="J2543" s="5" t="s">
        <v>3619</v>
      </c>
      <c r="K2543" s="5" t="s">
        <v>40</v>
      </c>
      <c r="L2543" s="5" t="s">
        <v>73</v>
      </c>
      <c r="M2543" s="5">
        <v>4.75</v>
      </c>
      <c r="N2543" s="5" t="s">
        <v>74</v>
      </c>
      <c r="O2543" s="5">
        <v>17</v>
      </c>
    </row>
    <row r="2544" spans="1:15" x14ac:dyDescent="0.2">
      <c r="A2544" s="5" t="s">
        <v>8129</v>
      </c>
      <c r="B2544" s="5" t="s">
        <v>4546</v>
      </c>
      <c r="C2544" s="5">
        <v>50</v>
      </c>
      <c r="D2544" s="5" t="s">
        <v>27</v>
      </c>
      <c r="E2544" s="5" t="s">
        <v>8130</v>
      </c>
      <c r="F2544" s="5">
        <v>-3632</v>
      </c>
      <c r="G2544" s="5" t="s">
        <v>94</v>
      </c>
      <c r="H2544" s="5" t="s">
        <v>194</v>
      </c>
      <c r="I2544" s="5">
        <v>164301.89000000001</v>
      </c>
      <c r="J2544" s="5" t="s">
        <v>2223</v>
      </c>
      <c r="K2544" s="5" t="s">
        <v>47</v>
      </c>
      <c r="L2544" s="5" t="s">
        <v>56</v>
      </c>
      <c r="M2544" s="5">
        <v>3.24</v>
      </c>
      <c r="N2544" s="5" t="s">
        <v>74</v>
      </c>
      <c r="O2544" s="5">
        <v>40</v>
      </c>
    </row>
    <row r="2545" spans="1:15" x14ac:dyDescent="0.2">
      <c r="A2545" s="5" t="s">
        <v>8131</v>
      </c>
      <c r="B2545" s="5" t="s">
        <v>6991</v>
      </c>
      <c r="C2545" s="5">
        <v>54</v>
      </c>
      <c r="D2545" s="5" t="s">
        <v>17</v>
      </c>
      <c r="E2545" s="5" t="s">
        <v>8132</v>
      </c>
      <c r="F2545" s="5">
        <v>-3235</v>
      </c>
      <c r="G2545" s="5" t="s">
        <v>37</v>
      </c>
      <c r="H2545" s="5" t="s">
        <v>79</v>
      </c>
      <c r="I2545" s="5">
        <v>137641.57</v>
      </c>
      <c r="J2545" s="5" t="s">
        <v>1481</v>
      </c>
      <c r="K2545" s="5" t="s">
        <v>81</v>
      </c>
      <c r="L2545" s="5" t="s">
        <v>23</v>
      </c>
      <c r="M2545" s="5">
        <v>3.96</v>
      </c>
      <c r="N2545" s="5" t="s">
        <v>33</v>
      </c>
      <c r="O2545" s="5">
        <v>23</v>
      </c>
    </row>
    <row r="2546" spans="1:15" x14ac:dyDescent="0.2">
      <c r="A2546" s="5" t="s">
        <v>8133</v>
      </c>
      <c r="B2546" s="5" t="s">
        <v>2785</v>
      </c>
      <c r="C2546" s="5">
        <v>49</v>
      </c>
      <c r="D2546" s="5" t="s">
        <v>27</v>
      </c>
      <c r="E2546" s="5" t="s">
        <v>8134</v>
      </c>
      <c r="F2546" s="5">
        <v>-10582</v>
      </c>
      <c r="G2546" s="5" t="s">
        <v>94</v>
      </c>
      <c r="H2546" s="5" t="s">
        <v>194</v>
      </c>
      <c r="I2546" s="5">
        <v>44724.95</v>
      </c>
      <c r="J2546" s="5" t="s">
        <v>1033</v>
      </c>
      <c r="K2546" s="5" t="s">
        <v>40</v>
      </c>
      <c r="L2546" s="5" t="s">
        <v>73</v>
      </c>
      <c r="M2546" s="5">
        <v>4.53</v>
      </c>
      <c r="N2546" s="5" t="s">
        <v>74</v>
      </c>
      <c r="O2546" s="5">
        <v>16</v>
      </c>
    </row>
    <row r="2547" spans="1:15" x14ac:dyDescent="0.2">
      <c r="A2547" s="5" t="s">
        <v>8135</v>
      </c>
      <c r="B2547" s="5" t="s">
        <v>8136</v>
      </c>
      <c r="C2547" s="5">
        <v>60</v>
      </c>
      <c r="D2547" s="5" t="s">
        <v>17</v>
      </c>
      <c r="E2547" s="5" t="s">
        <v>8137</v>
      </c>
      <c r="F2547" s="5">
        <v>-8809</v>
      </c>
      <c r="G2547" s="5" t="s">
        <v>99</v>
      </c>
      <c r="H2547" s="5" t="s">
        <v>194</v>
      </c>
      <c r="I2547" s="5">
        <v>134477.16</v>
      </c>
      <c r="J2547" s="5" t="s">
        <v>4531</v>
      </c>
      <c r="K2547" s="5" t="s">
        <v>136</v>
      </c>
      <c r="L2547" s="5" t="s">
        <v>32</v>
      </c>
      <c r="M2547" s="5">
        <v>1.55</v>
      </c>
      <c r="N2547" s="5" t="s">
        <v>24</v>
      </c>
      <c r="O2547" s="5">
        <v>36</v>
      </c>
    </row>
    <row r="2548" spans="1:15" x14ac:dyDescent="0.2">
      <c r="A2548" s="5" t="s">
        <v>8138</v>
      </c>
      <c r="B2548" s="5" t="s">
        <v>7449</v>
      </c>
      <c r="C2548" s="5">
        <v>32</v>
      </c>
      <c r="D2548" s="5" t="s">
        <v>27</v>
      </c>
      <c r="E2548" s="5" t="s">
        <v>8139</v>
      </c>
      <c r="F2548" s="5">
        <v>-3069</v>
      </c>
      <c r="G2548" s="5" t="s">
        <v>45</v>
      </c>
      <c r="H2548" s="5" t="s">
        <v>79</v>
      </c>
      <c r="I2548" s="5">
        <v>136308.1</v>
      </c>
      <c r="J2548" s="5" t="s">
        <v>2154</v>
      </c>
      <c r="K2548" s="5" t="s">
        <v>47</v>
      </c>
      <c r="L2548" s="5" t="s">
        <v>32</v>
      </c>
      <c r="M2548" s="5">
        <v>3.65</v>
      </c>
      <c r="N2548" s="5" t="s">
        <v>74</v>
      </c>
      <c r="O2548" s="5">
        <v>18</v>
      </c>
    </row>
    <row r="2549" spans="1:15" x14ac:dyDescent="0.2">
      <c r="A2549" s="5" t="s">
        <v>8140</v>
      </c>
      <c r="B2549" s="5" t="s">
        <v>5625</v>
      </c>
      <c r="C2549" s="5">
        <v>54</v>
      </c>
      <c r="D2549" s="5" t="s">
        <v>50</v>
      </c>
      <c r="E2549" s="5" t="s">
        <v>8141</v>
      </c>
      <c r="F2549" s="5">
        <v>-10105</v>
      </c>
      <c r="G2549" s="5" t="s">
        <v>19</v>
      </c>
      <c r="H2549" s="5" t="s">
        <v>173</v>
      </c>
      <c r="I2549" s="5">
        <v>155356.92000000001</v>
      </c>
      <c r="J2549" s="5" t="s">
        <v>153</v>
      </c>
      <c r="K2549" s="5" t="s">
        <v>81</v>
      </c>
      <c r="L2549" s="5" t="s">
        <v>23</v>
      </c>
      <c r="M2549" s="5">
        <v>3.94</v>
      </c>
      <c r="N2549" s="5" t="s">
        <v>41</v>
      </c>
      <c r="O2549" s="5">
        <v>24</v>
      </c>
    </row>
    <row r="2550" spans="1:15" x14ac:dyDescent="0.2">
      <c r="A2550" s="5" t="s">
        <v>8142</v>
      </c>
      <c r="B2550" s="5" t="s">
        <v>1941</v>
      </c>
      <c r="C2550" s="5">
        <v>40</v>
      </c>
      <c r="D2550" s="5" t="s">
        <v>50</v>
      </c>
      <c r="E2550" s="5" t="s">
        <v>8143</v>
      </c>
      <c r="F2550" s="5">
        <v>-6242</v>
      </c>
      <c r="G2550" s="5" t="s">
        <v>52</v>
      </c>
      <c r="H2550" s="5" t="s">
        <v>71</v>
      </c>
      <c r="I2550" s="5">
        <v>164331.75</v>
      </c>
      <c r="J2550" s="5" t="s">
        <v>8144</v>
      </c>
      <c r="K2550" s="5" t="s">
        <v>81</v>
      </c>
      <c r="L2550" s="5" t="s">
        <v>73</v>
      </c>
      <c r="M2550" s="5">
        <v>2.76</v>
      </c>
      <c r="N2550" s="5" t="s">
        <v>41</v>
      </c>
      <c r="O2550" s="5">
        <v>31</v>
      </c>
    </row>
    <row r="2551" spans="1:15" x14ac:dyDescent="0.2">
      <c r="A2551" s="5" t="s">
        <v>8145</v>
      </c>
      <c r="B2551" s="5" t="s">
        <v>4036</v>
      </c>
      <c r="C2551" s="5">
        <v>47</v>
      </c>
      <c r="D2551" s="5" t="s">
        <v>50</v>
      </c>
      <c r="E2551" s="5" t="s">
        <v>8146</v>
      </c>
      <c r="F2551" s="5">
        <v>-8783</v>
      </c>
      <c r="G2551" s="5" t="s">
        <v>29</v>
      </c>
      <c r="H2551" s="5" t="s">
        <v>194</v>
      </c>
      <c r="I2551" s="5">
        <v>104695.4</v>
      </c>
      <c r="J2551" s="5" t="s">
        <v>1500</v>
      </c>
      <c r="K2551" s="5" t="s">
        <v>22</v>
      </c>
      <c r="L2551" s="5" t="s">
        <v>73</v>
      </c>
      <c r="M2551" s="5">
        <v>1.5</v>
      </c>
      <c r="N2551" s="5" t="s">
        <v>57</v>
      </c>
      <c r="O2551" s="5">
        <v>21</v>
      </c>
    </row>
    <row r="2552" spans="1:15" x14ac:dyDescent="0.2">
      <c r="A2552" s="5" t="s">
        <v>8147</v>
      </c>
      <c r="B2552" s="5" t="s">
        <v>8148</v>
      </c>
      <c r="C2552" s="5">
        <v>59</v>
      </c>
      <c r="D2552" s="5" t="s">
        <v>50</v>
      </c>
      <c r="E2552" s="5" t="s">
        <v>8149</v>
      </c>
      <c r="F2552" s="5">
        <v>-4995</v>
      </c>
      <c r="G2552" s="5" t="s">
        <v>19</v>
      </c>
      <c r="H2552" s="5" t="s">
        <v>79</v>
      </c>
      <c r="I2552" s="5">
        <v>87744.73</v>
      </c>
      <c r="J2552" s="5" t="s">
        <v>4781</v>
      </c>
      <c r="K2552" s="5" t="s">
        <v>127</v>
      </c>
      <c r="L2552" s="5" t="s">
        <v>56</v>
      </c>
      <c r="M2552" s="5">
        <v>3.12</v>
      </c>
      <c r="N2552" s="5" t="s">
        <v>57</v>
      </c>
      <c r="O2552" s="5">
        <v>35</v>
      </c>
    </row>
    <row r="2553" spans="1:15" x14ac:dyDescent="0.2">
      <c r="A2553" s="5" t="s">
        <v>8150</v>
      </c>
      <c r="B2553" s="5" t="s">
        <v>4238</v>
      </c>
      <c r="C2553" s="5">
        <v>31</v>
      </c>
      <c r="D2553" s="5" t="s">
        <v>50</v>
      </c>
      <c r="E2553" s="5" t="s">
        <v>8151</v>
      </c>
      <c r="F2553" s="5">
        <v>-6882</v>
      </c>
      <c r="G2553" s="5" t="s">
        <v>78</v>
      </c>
      <c r="H2553" s="5" t="s">
        <v>53</v>
      </c>
      <c r="I2553" s="5">
        <v>35717.300000000003</v>
      </c>
      <c r="J2553" s="5" t="s">
        <v>516</v>
      </c>
      <c r="K2553" s="5" t="s">
        <v>118</v>
      </c>
      <c r="L2553" s="5" t="s">
        <v>73</v>
      </c>
      <c r="M2553" s="5">
        <v>3.77</v>
      </c>
      <c r="N2553" s="5" t="s">
        <v>41</v>
      </c>
      <c r="O2553" s="5">
        <v>38</v>
      </c>
    </row>
    <row r="2554" spans="1:15" x14ac:dyDescent="0.2">
      <c r="A2554" s="5" t="s">
        <v>8152</v>
      </c>
      <c r="B2554" s="5" t="s">
        <v>5521</v>
      </c>
      <c r="C2554" s="5">
        <v>56</v>
      </c>
      <c r="D2554" s="5" t="s">
        <v>50</v>
      </c>
      <c r="E2554" s="5" t="s">
        <v>8153</v>
      </c>
      <c r="F2554" s="5">
        <v>-10817</v>
      </c>
      <c r="G2554" s="5" t="s">
        <v>29</v>
      </c>
      <c r="H2554" s="5" t="s">
        <v>194</v>
      </c>
      <c r="I2554" s="5">
        <v>40031.65</v>
      </c>
      <c r="J2554" s="5" t="s">
        <v>6525</v>
      </c>
      <c r="K2554" s="5" t="s">
        <v>40</v>
      </c>
      <c r="L2554" s="5" t="s">
        <v>32</v>
      </c>
      <c r="M2554" s="5">
        <v>2.2200000000000002</v>
      </c>
      <c r="N2554" s="5" t="s">
        <v>41</v>
      </c>
      <c r="O2554" s="5">
        <v>12</v>
      </c>
    </row>
    <row r="2555" spans="1:15" x14ac:dyDescent="0.2">
      <c r="A2555" s="5" t="s">
        <v>8154</v>
      </c>
      <c r="B2555" s="5" t="s">
        <v>1705</v>
      </c>
      <c r="C2555" s="5">
        <v>37</v>
      </c>
      <c r="D2555" s="5" t="s">
        <v>27</v>
      </c>
      <c r="E2555" s="5" t="s">
        <v>8155</v>
      </c>
      <c r="F2555" s="5">
        <v>-2726</v>
      </c>
      <c r="G2555" s="5" t="s">
        <v>99</v>
      </c>
      <c r="H2555" s="5" t="s">
        <v>71</v>
      </c>
      <c r="I2555" s="5">
        <v>113877.94</v>
      </c>
      <c r="J2555" s="5" t="s">
        <v>360</v>
      </c>
      <c r="K2555" s="5" t="s">
        <v>127</v>
      </c>
      <c r="L2555" s="5" t="s">
        <v>32</v>
      </c>
      <c r="M2555" s="5">
        <v>1.97</v>
      </c>
      <c r="N2555" s="5" t="s">
        <v>74</v>
      </c>
      <c r="O2555" s="5">
        <v>5</v>
      </c>
    </row>
    <row r="2556" spans="1:15" x14ac:dyDescent="0.2">
      <c r="A2556" s="5" t="s">
        <v>8156</v>
      </c>
      <c r="B2556" s="5" t="s">
        <v>1698</v>
      </c>
      <c r="C2556" s="5">
        <v>54</v>
      </c>
      <c r="D2556" s="5" t="s">
        <v>50</v>
      </c>
      <c r="E2556" s="5" t="s">
        <v>8157</v>
      </c>
      <c r="F2556" s="5">
        <v>-7524</v>
      </c>
      <c r="G2556" s="5" t="s">
        <v>116</v>
      </c>
      <c r="H2556" s="5" t="s">
        <v>20</v>
      </c>
      <c r="I2556" s="5">
        <v>112107.68</v>
      </c>
      <c r="J2556" s="5" t="s">
        <v>764</v>
      </c>
      <c r="K2556" s="5" t="s">
        <v>118</v>
      </c>
      <c r="L2556" s="5" t="s">
        <v>56</v>
      </c>
      <c r="M2556" s="5">
        <v>2.2799999999999998</v>
      </c>
      <c r="N2556" s="5" t="s">
        <v>24</v>
      </c>
      <c r="O2556" s="5">
        <v>18</v>
      </c>
    </row>
    <row r="2557" spans="1:15" x14ac:dyDescent="0.2">
      <c r="A2557" s="5" t="s">
        <v>8158</v>
      </c>
      <c r="B2557" s="5" t="s">
        <v>8159</v>
      </c>
      <c r="C2557" s="5">
        <v>58</v>
      </c>
      <c r="D2557" s="5" t="s">
        <v>50</v>
      </c>
      <c r="E2557" s="5" t="s">
        <v>8160</v>
      </c>
      <c r="F2557" s="5">
        <v>-6255</v>
      </c>
      <c r="G2557" s="5" t="s">
        <v>99</v>
      </c>
      <c r="H2557" s="5" t="s">
        <v>66</v>
      </c>
      <c r="I2557" s="5">
        <v>123248.85</v>
      </c>
      <c r="J2557" s="5" t="s">
        <v>3987</v>
      </c>
      <c r="K2557" s="5" t="s">
        <v>62</v>
      </c>
      <c r="L2557" s="5" t="s">
        <v>56</v>
      </c>
      <c r="M2557" s="5">
        <v>3.83</v>
      </c>
      <c r="N2557" s="5" t="s">
        <v>57</v>
      </c>
      <c r="O2557" s="5">
        <v>13</v>
      </c>
    </row>
    <row r="2558" spans="1:15" x14ac:dyDescent="0.2">
      <c r="A2558" s="5" t="s">
        <v>8161</v>
      </c>
      <c r="B2558" s="5" t="s">
        <v>3093</v>
      </c>
      <c r="C2558" s="5">
        <v>50</v>
      </c>
      <c r="D2558" s="5" t="s">
        <v>17</v>
      </c>
      <c r="E2558" s="5" t="s">
        <v>8162</v>
      </c>
      <c r="F2558" s="5">
        <v>-10387</v>
      </c>
      <c r="G2558" s="5" t="s">
        <v>94</v>
      </c>
      <c r="H2558" s="5" t="s">
        <v>71</v>
      </c>
      <c r="I2558" s="5">
        <v>130225.97</v>
      </c>
      <c r="J2558" s="5" t="s">
        <v>5094</v>
      </c>
      <c r="K2558" s="5" t="s">
        <v>62</v>
      </c>
      <c r="L2558" s="5" t="s">
        <v>56</v>
      </c>
      <c r="M2558" s="5">
        <v>4.82</v>
      </c>
      <c r="N2558" s="5" t="s">
        <v>57</v>
      </c>
      <c r="O2558" s="5">
        <v>27</v>
      </c>
    </row>
    <row r="2559" spans="1:15" x14ac:dyDescent="0.2">
      <c r="A2559" s="5" t="s">
        <v>8163</v>
      </c>
      <c r="B2559" s="5" t="s">
        <v>4521</v>
      </c>
      <c r="C2559" s="5">
        <v>35</v>
      </c>
      <c r="D2559" s="5" t="s">
        <v>17</v>
      </c>
      <c r="E2559" s="5" t="s">
        <v>8164</v>
      </c>
      <c r="F2559" s="5">
        <v>-11051</v>
      </c>
      <c r="G2559" s="5" t="s">
        <v>29</v>
      </c>
      <c r="H2559" s="5" t="s">
        <v>194</v>
      </c>
      <c r="I2559" s="5">
        <v>44902.3</v>
      </c>
      <c r="J2559" s="5" t="s">
        <v>8165</v>
      </c>
      <c r="K2559" s="5" t="s">
        <v>118</v>
      </c>
      <c r="L2559" s="5" t="s">
        <v>32</v>
      </c>
      <c r="M2559" s="5">
        <v>2.31</v>
      </c>
      <c r="N2559" s="5" t="s">
        <v>41</v>
      </c>
      <c r="O2559" s="5">
        <v>2</v>
      </c>
    </row>
    <row r="2560" spans="1:15" x14ac:dyDescent="0.2">
      <c r="A2560" s="5" t="s">
        <v>8166</v>
      </c>
      <c r="B2560" s="5" t="s">
        <v>2898</v>
      </c>
      <c r="C2560" s="5">
        <v>60</v>
      </c>
      <c r="D2560" s="5" t="s">
        <v>17</v>
      </c>
      <c r="E2560" s="5" t="s">
        <v>8167</v>
      </c>
      <c r="F2560" s="5">
        <v>-9089</v>
      </c>
      <c r="G2560" s="5" t="s">
        <v>78</v>
      </c>
      <c r="H2560" s="5" t="s">
        <v>194</v>
      </c>
      <c r="I2560" s="5">
        <v>159803.18</v>
      </c>
      <c r="J2560" s="5" t="s">
        <v>8168</v>
      </c>
      <c r="K2560" s="5" t="s">
        <v>81</v>
      </c>
      <c r="L2560" s="5" t="s">
        <v>56</v>
      </c>
      <c r="M2560" s="5">
        <v>2.68</v>
      </c>
      <c r="N2560" s="5" t="s">
        <v>24</v>
      </c>
      <c r="O2560" s="5">
        <v>37</v>
      </c>
    </row>
    <row r="2561" spans="1:15" x14ac:dyDescent="0.2">
      <c r="A2561" s="5" t="s">
        <v>8169</v>
      </c>
      <c r="B2561" s="5" t="s">
        <v>8170</v>
      </c>
      <c r="C2561" s="5">
        <v>65</v>
      </c>
      <c r="D2561" s="5" t="s">
        <v>17</v>
      </c>
      <c r="E2561" s="5" t="s">
        <v>8171</v>
      </c>
      <c r="F2561" s="5">
        <v>-10485</v>
      </c>
      <c r="G2561" s="5" t="s">
        <v>37</v>
      </c>
      <c r="H2561" s="5" t="s">
        <v>71</v>
      </c>
      <c r="I2561" s="5">
        <v>105360.73</v>
      </c>
      <c r="J2561" s="5" t="s">
        <v>4375</v>
      </c>
      <c r="K2561" s="5" t="s">
        <v>40</v>
      </c>
      <c r="L2561" s="5" t="s">
        <v>32</v>
      </c>
      <c r="M2561" s="5">
        <v>2.74</v>
      </c>
      <c r="N2561" s="5" t="s">
        <v>57</v>
      </c>
      <c r="O2561" s="5">
        <v>38</v>
      </c>
    </row>
    <row r="2562" spans="1:15" x14ac:dyDescent="0.2">
      <c r="A2562" s="5" t="s">
        <v>8172</v>
      </c>
      <c r="B2562" s="5" t="s">
        <v>7832</v>
      </c>
      <c r="C2562" s="5">
        <v>22</v>
      </c>
      <c r="D2562" s="5" t="s">
        <v>27</v>
      </c>
      <c r="E2562" s="5" t="s">
        <v>8173</v>
      </c>
      <c r="F2562" s="5">
        <v>-3899</v>
      </c>
      <c r="G2562" s="5" t="s">
        <v>52</v>
      </c>
      <c r="H2562" s="5" t="s">
        <v>144</v>
      </c>
      <c r="I2562" s="5">
        <v>133552.92000000001</v>
      </c>
      <c r="J2562" s="5" t="s">
        <v>741</v>
      </c>
      <c r="K2562" s="5" t="s">
        <v>62</v>
      </c>
      <c r="L2562" s="5" t="s">
        <v>32</v>
      </c>
      <c r="M2562" s="5">
        <v>4.3499999999999996</v>
      </c>
      <c r="N2562" s="5" t="s">
        <v>24</v>
      </c>
      <c r="O2562" s="5">
        <v>34</v>
      </c>
    </row>
    <row r="2563" spans="1:15" x14ac:dyDescent="0.2">
      <c r="A2563" s="5" t="s">
        <v>8174</v>
      </c>
      <c r="B2563" s="5" t="s">
        <v>8175</v>
      </c>
      <c r="C2563" s="5">
        <v>32</v>
      </c>
      <c r="D2563" s="5" t="s">
        <v>27</v>
      </c>
      <c r="E2563" s="5" t="s">
        <v>8176</v>
      </c>
      <c r="F2563" s="5">
        <v>-8205</v>
      </c>
      <c r="G2563" s="5" t="s">
        <v>19</v>
      </c>
      <c r="H2563" s="5" t="s">
        <v>38</v>
      </c>
      <c r="I2563" s="5">
        <v>41012.519999999997</v>
      </c>
      <c r="J2563" s="5" t="s">
        <v>3304</v>
      </c>
      <c r="K2563" s="5" t="s">
        <v>62</v>
      </c>
      <c r="L2563" s="5" t="s">
        <v>56</v>
      </c>
      <c r="M2563" s="5">
        <v>1.69</v>
      </c>
      <c r="N2563" s="5" t="s">
        <v>33</v>
      </c>
      <c r="O2563" s="5">
        <v>17</v>
      </c>
    </row>
    <row r="2564" spans="1:15" x14ac:dyDescent="0.2">
      <c r="A2564" s="5" t="s">
        <v>8177</v>
      </c>
      <c r="B2564" s="5" t="s">
        <v>1709</v>
      </c>
      <c r="C2564" s="5">
        <v>33</v>
      </c>
      <c r="D2564" s="5" t="s">
        <v>27</v>
      </c>
      <c r="E2564" s="5" t="s">
        <v>8178</v>
      </c>
      <c r="F2564" s="5">
        <v>-7309</v>
      </c>
      <c r="G2564" s="5" t="s">
        <v>29</v>
      </c>
      <c r="H2564" s="5" t="s">
        <v>66</v>
      </c>
      <c r="I2564" s="5">
        <v>66474.61</v>
      </c>
      <c r="J2564" s="5" t="s">
        <v>6374</v>
      </c>
      <c r="K2564" s="5" t="s">
        <v>47</v>
      </c>
      <c r="L2564" s="5" t="s">
        <v>32</v>
      </c>
      <c r="M2564" s="5">
        <v>4.9400000000000004</v>
      </c>
      <c r="N2564" s="5" t="s">
        <v>33</v>
      </c>
      <c r="O2564" s="5">
        <v>2</v>
      </c>
    </row>
    <row r="2565" spans="1:15" x14ac:dyDescent="0.2">
      <c r="A2565" s="5" t="s">
        <v>8179</v>
      </c>
      <c r="B2565" s="5" t="s">
        <v>8180</v>
      </c>
      <c r="C2565" s="5">
        <v>40</v>
      </c>
      <c r="D2565" s="5" t="s">
        <v>27</v>
      </c>
      <c r="E2565" s="5" t="s">
        <v>8181</v>
      </c>
      <c r="F2565" s="5">
        <v>-3925</v>
      </c>
      <c r="G2565" s="5" t="s">
        <v>37</v>
      </c>
      <c r="H2565" s="5" t="s">
        <v>30</v>
      </c>
      <c r="I2565" s="5">
        <v>132671.51</v>
      </c>
      <c r="J2565" s="5" t="s">
        <v>6154</v>
      </c>
      <c r="K2565" s="5" t="s">
        <v>81</v>
      </c>
      <c r="L2565" s="5" t="s">
        <v>23</v>
      </c>
      <c r="M2565" s="5">
        <v>1.94</v>
      </c>
      <c r="N2565" s="5" t="s">
        <v>41</v>
      </c>
      <c r="O2565" s="5">
        <v>20</v>
      </c>
    </row>
    <row r="2566" spans="1:15" x14ac:dyDescent="0.2">
      <c r="A2566" s="5" t="s">
        <v>8182</v>
      </c>
      <c r="B2566" s="5" t="s">
        <v>6195</v>
      </c>
      <c r="C2566" s="5">
        <v>55</v>
      </c>
      <c r="D2566" s="5" t="s">
        <v>50</v>
      </c>
      <c r="E2566" s="5" t="s">
        <v>8183</v>
      </c>
      <c r="F2566" s="5">
        <v>-4882</v>
      </c>
      <c r="G2566" s="5" t="s">
        <v>45</v>
      </c>
      <c r="H2566" s="5" t="s">
        <v>53</v>
      </c>
      <c r="I2566" s="5">
        <v>163201.09</v>
      </c>
      <c r="J2566" s="5" t="s">
        <v>5547</v>
      </c>
      <c r="K2566" s="5" t="s">
        <v>81</v>
      </c>
      <c r="L2566" s="5" t="s">
        <v>32</v>
      </c>
      <c r="M2566" s="5">
        <v>4.01</v>
      </c>
      <c r="N2566" s="5" t="s">
        <v>33</v>
      </c>
      <c r="O2566" s="5">
        <v>3</v>
      </c>
    </row>
    <row r="2567" spans="1:15" x14ac:dyDescent="0.2">
      <c r="A2567" s="5" t="s">
        <v>8184</v>
      </c>
      <c r="B2567" s="5" t="s">
        <v>8185</v>
      </c>
      <c r="C2567" s="5">
        <v>45</v>
      </c>
      <c r="D2567" s="5" t="s">
        <v>27</v>
      </c>
      <c r="E2567" s="5" t="s">
        <v>8186</v>
      </c>
      <c r="F2567" s="5">
        <v>-6155</v>
      </c>
      <c r="G2567" s="5" t="s">
        <v>99</v>
      </c>
      <c r="H2567" s="5" t="s">
        <v>53</v>
      </c>
      <c r="I2567" s="5">
        <v>109746.25</v>
      </c>
      <c r="J2567" s="5" t="s">
        <v>8187</v>
      </c>
      <c r="K2567" s="5" t="s">
        <v>127</v>
      </c>
      <c r="L2567" s="5" t="s">
        <v>56</v>
      </c>
      <c r="M2567" s="5">
        <v>1.1000000000000001</v>
      </c>
      <c r="N2567" s="5" t="s">
        <v>33</v>
      </c>
      <c r="O2567" s="5">
        <v>17</v>
      </c>
    </row>
    <row r="2568" spans="1:15" x14ac:dyDescent="0.2">
      <c r="A2568" s="5" t="s">
        <v>8188</v>
      </c>
      <c r="B2568" s="5" t="s">
        <v>8189</v>
      </c>
      <c r="C2568" s="5">
        <v>34</v>
      </c>
      <c r="D2568" s="5" t="s">
        <v>27</v>
      </c>
      <c r="E2568" s="5" t="s">
        <v>8190</v>
      </c>
      <c r="F2568" s="5">
        <v>-9613</v>
      </c>
      <c r="G2568" s="5" t="s">
        <v>94</v>
      </c>
      <c r="H2568" s="5" t="s">
        <v>71</v>
      </c>
      <c r="I2568" s="5">
        <v>132044.82</v>
      </c>
      <c r="J2568" s="5" t="s">
        <v>1223</v>
      </c>
      <c r="K2568" s="5" t="s">
        <v>47</v>
      </c>
      <c r="L2568" s="5" t="s">
        <v>73</v>
      </c>
      <c r="M2568" s="5">
        <v>3.81</v>
      </c>
      <c r="N2568" s="5" t="s">
        <v>24</v>
      </c>
      <c r="O2568" s="5">
        <v>8</v>
      </c>
    </row>
    <row r="2569" spans="1:15" x14ac:dyDescent="0.2">
      <c r="A2569" s="5" t="s">
        <v>8191</v>
      </c>
      <c r="B2569" s="5" t="s">
        <v>1217</v>
      </c>
      <c r="C2569" s="5">
        <v>52</v>
      </c>
      <c r="D2569" s="5" t="s">
        <v>17</v>
      </c>
      <c r="E2569" s="5" t="s">
        <v>8192</v>
      </c>
      <c r="F2569" s="5">
        <v>-9171</v>
      </c>
      <c r="G2569" s="5" t="s">
        <v>37</v>
      </c>
      <c r="H2569" s="5" t="s">
        <v>173</v>
      </c>
      <c r="I2569" s="5">
        <v>72301.990000000005</v>
      </c>
      <c r="J2569" s="5" t="s">
        <v>4705</v>
      </c>
      <c r="K2569" s="5" t="s">
        <v>136</v>
      </c>
      <c r="L2569" s="5" t="s">
        <v>56</v>
      </c>
      <c r="M2569" s="5">
        <v>1.51</v>
      </c>
      <c r="N2569" s="5" t="s">
        <v>33</v>
      </c>
      <c r="O2569" s="5">
        <v>30</v>
      </c>
    </row>
    <row r="2570" spans="1:15" x14ac:dyDescent="0.2">
      <c r="A2570" s="5" t="s">
        <v>8193</v>
      </c>
      <c r="B2570" s="5" t="s">
        <v>8194</v>
      </c>
      <c r="C2570" s="5">
        <v>42</v>
      </c>
      <c r="D2570" s="5" t="s">
        <v>50</v>
      </c>
      <c r="E2570" s="5" t="s">
        <v>8195</v>
      </c>
      <c r="F2570" s="5">
        <v>-9373</v>
      </c>
      <c r="G2570" s="5" t="s">
        <v>19</v>
      </c>
      <c r="H2570" s="5" t="s">
        <v>53</v>
      </c>
      <c r="I2570" s="5">
        <v>166824.92000000001</v>
      </c>
      <c r="J2570" s="5" t="s">
        <v>6721</v>
      </c>
      <c r="K2570" s="5" t="s">
        <v>104</v>
      </c>
      <c r="L2570" s="5" t="s">
        <v>23</v>
      </c>
      <c r="M2570" s="5">
        <v>2.36</v>
      </c>
      <c r="N2570" s="5" t="s">
        <v>24</v>
      </c>
      <c r="O2570" s="5">
        <v>37</v>
      </c>
    </row>
    <row r="2571" spans="1:15" x14ac:dyDescent="0.2">
      <c r="A2571" s="5" t="s">
        <v>8196</v>
      </c>
      <c r="B2571" s="5" t="s">
        <v>6688</v>
      </c>
      <c r="C2571" s="5">
        <v>58</v>
      </c>
      <c r="D2571" s="5" t="s">
        <v>17</v>
      </c>
      <c r="E2571" s="5" t="s">
        <v>8197</v>
      </c>
      <c r="F2571" s="5">
        <v>-5128</v>
      </c>
      <c r="G2571" s="5" t="s">
        <v>94</v>
      </c>
      <c r="H2571" s="5" t="s">
        <v>144</v>
      </c>
      <c r="I2571" s="5">
        <v>155678.97</v>
      </c>
      <c r="J2571" s="5" t="s">
        <v>3338</v>
      </c>
      <c r="K2571" s="5" t="s">
        <v>62</v>
      </c>
      <c r="L2571" s="5" t="s">
        <v>23</v>
      </c>
      <c r="M2571" s="5">
        <v>4.7300000000000004</v>
      </c>
      <c r="N2571" s="5" t="s">
        <v>74</v>
      </c>
      <c r="O2571" s="5">
        <v>13</v>
      </c>
    </row>
    <row r="2572" spans="1:15" x14ac:dyDescent="0.2">
      <c r="A2572" s="5" t="s">
        <v>8198</v>
      </c>
      <c r="B2572" s="5" t="s">
        <v>8199</v>
      </c>
      <c r="C2572" s="5">
        <v>62</v>
      </c>
      <c r="D2572" s="5" t="s">
        <v>27</v>
      </c>
      <c r="E2572" s="5" t="s">
        <v>8200</v>
      </c>
      <c r="F2572" s="5">
        <v>-4379</v>
      </c>
      <c r="G2572" s="5" t="s">
        <v>94</v>
      </c>
      <c r="H2572" s="5" t="s">
        <v>38</v>
      </c>
      <c r="I2572" s="5">
        <v>158928.31</v>
      </c>
      <c r="J2572" s="5" t="s">
        <v>8201</v>
      </c>
      <c r="K2572" s="5" t="s">
        <v>127</v>
      </c>
      <c r="L2572" s="5" t="s">
        <v>73</v>
      </c>
      <c r="M2572" s="5">
        <v>3.02</v>
      </c>
      <c r="N2572" s="5" t="s">
        <v>33</v>
      </c>
      <c r="O2572" s="5">
        <v>28</v>
      </c>
    </row>
    <row r="2573" spans="1:15" x14ac:dyDescent="0.2">
      <c r="A2573" s="5" t="s">
        <v>8202</v>
      </c>
      <c r="B2573" s="5" t="s">
        <v>463</v>
      </c>
      <c r="C2573" s="5">
        <v>35</v>
      </c>
      <c r="D2573" s="5" t="s">
        <v>17</v>
      </c>
      <c r="E2573" s="5" t="s">
        <v>8203</v>
      </c>
      <c r="F2573" s="5">
        <v>-4377</v>
      </c>
      <c r="G2573" s="5" t="s">
        <v>52</v>
      </c>
      <c r="H2573" s="5" t="s">
        <v>38</v>
      </c>
      <c r="I2573" s="5">
        <v>160359.76</v>
      </c>
      <c r="J2573" s="5" t="s">
        <v>760</v>
      </c>
      <c r="K2573" s="5" t="s">
        <v>40</v>
      </c>
      <c r="L2573" s="5" t="s">
        <v>23</v>
      </c>
      <c r="M2573" s="5">
        <v>3.75</v>
      </c>
      <c r="N2573" s="5" t="s">
        <v>74</v>
      </c>
      <c r="O2573" s="5">
        <v>9</v>
      </c>
    </row>
    <row r="2574" spans="1:15" x14ac:dyDescent="0.2">
      <c r="A2574" s="5" t="s">
        <v>8204</v>
      </c>
      <c r="B2574" s="5" t="s">
        <v>327</v>
      </c>
      <c r="C2574" s="5">
        <v>60</v>
      </c>
      <c r="D2574" s="5" t="s">
        <v>27</v>
      </c>
      <c r="E2574" s="5" t="s">
        <v>8205</v>
      </c>
      <c r="F2574" s="5">
        <v>-8759</v>
      </c>
      <c r="G2574" s="5" t="s">
        <v>37</v>
      </c>
      <c r="H2574" s="5" t="s">
        <v>79</v>
      </c>
      <c r="I2574" s="5">
        <v>131853.84</v>
      </c>
      <c r="J2574" s="5" t="s">
        <v>8206</v>
      </c>
      <c r="K2574" s="5" t="s">
        <v>81</v>
      </c>
      <c r="L2574" s="5" t="s">
        <v>32</v>
      </c>
      <c r="M2574" s="5">
        <v>1.34</v>
      </c>
      <c r="N2574" s="5" t="s">
        <v>74</v>
      </c>
      <c r="O2574" s="5">
        <v>26</v>
      </c>
    </row>
    <row r="2575" spans="1:15" x14ac:dyDescent="0.2">
      <c r="A2575" s="5" t="s">
        <v>8207</v>
      </c>
      <c r="B2575" s="5" t="s">
        <v>8208</v>
      </c>
      <c r="C2575" s="5">
        <v>33</v>
      </c>
      <c r="D2575" s="5" t="s">
        <v>27</v>
      </c>
      <c r="E2575" s="5" t="s">
        <v>8209</v>
      </c>
      <c r="F2575" s="5">
        <v>-7903</v>
      </c>
      <c r="G2575" s="5" t="s">
        <v>52</v>
      </c>
      <c r="H2575" s="5" t="s">
        <v>71</v>
      </c>
      <c r="I2575" s="5">
        <v>41649.43</v>
      </c>
      <c r="J2575" s="5" t="s">
        <v>531</v>
      </c>
      <c r="K2575" s="5" t="s">
        <v>81</v>
      </c>
      <c r="L2575" s="5" t="s">
        <v>73</v>
      </c>
      <c r="M2575" s="5">
        <v>1.76</v>
      </c>
      <c r="N2575" s="5" t="s">
        <v>33</v>
      </c>
      <c r="O2575" s="5">
        <v>13</v>
      </c>
    </row>
    <row r="2576" spans="1:15" x14ac:dyDescent="0.2">
      <c r="A2576" s="5" t="s">
        <v>8210</v>
      </c>
      <c r="B2576" s="5" t="s">
        <v>8211</v>
      </c>
      <c r="C2576" s="5">
        <v>40</v>
      </c>
      <c r="D2576" s="5" t="s">
        <v>50</v>
      </c>
      <c r="E2576" s="5" t="s">
        <v>8212</v>
      </c>
      <c r="F2576" s="5">
        <v>-9084</v>
      </c>
      <c r="G2576" s="5" t="s">
        <v>52</v>
      </c>
      <c r="H2576" s="5" t="s">
        <v>71</v>
      </c>
      <c r="I2576" s="5">
        <v>71667.97</v>
      </c>
      <c r="J2576" s="5" t="s">
        <v>7209</v>
      </c>
      <c r="K2576" s="5" t="s">
        <v>22</v>
      </c>
      <c r="L2576" s="5" t="s">
        <v>23</v>
      </c>
      <c r="M2576" s="5">
        <v>2.85</v>
      </c>
      <c r="N2576" s="5" t="s">
        <v>24</v>
      </c>
      <c r="O2576" s="5">
        <v>10</v>
      </c>
    </row>
    <row r="2577" spans="1:15" x14ac:dyDescent="0.2">
      <c r="A2577" s="5" t="s">
        <v>8213</v>
      </c>
      <c r="B2577" s="5" t="s">
        <v>3864</v>
      </c>
      <c r="C2577" s="5">
        <v>54</v>
      </c>
      <c r="D2577" s="5" t="s">
        <v>27</v>
      </c>
      <c r="E2577" s="5" t="s">
        <v>8214</v>
      </c>
      <c r="F2577" s="5">
        <v>-10264</v>
      </c>
      <c r="G2577" s="5" t="s">
        <v>45</v>
      </c>
      <c r="H2577" s="5" t="s">
        <v>20</v>
      </c>
      <c r="I2577" s="5">
        <v>165856.57999999999</v>
      </c>
      <c r="J2577" s="5" t="s">
        <v>8215</v>
      </c>
      <c r="K2577" s="5" t="s">
        <v>118</v>
      </c>
      <c r="L2577" s="5" t="s">
        <v>73</v>
      </c>
      <c r="M2577" s="5">
        <v>3.67</v>
      </c>
      <c r="N2577" s="5" t="s">
        <v>74</v>
      </c>
      <c r="O2577" s="5">
        <v>3</v>
      </c>
    </row>
    <row r="2578" spans="1:15" x14ac:dyDescent="0.2">
      <c r="A2578" s="5" t="s">
        <v>8216</v>
      </c>
      <c r="B2578" s="5" t="s">
        <v>8217</v>
      </c>
      <c r="C2578" s="5">
        <v>34</v>
      </c>
      <c r="D2578" s="5" t="s">
        <v>17</v>
      </c>
      <c r="E2578" s="5" t="s">
        <v>8218</v>
      </c>
      <c r="F2578" s="5">
        <v>-2550</v>
      </c>
      <c r="G2578" s="5" t="s">
        <v>45</v>
      </c>
      <c r="H2578" s="5" t="s">
        <v>144</v>
      </c>
      <c r="I2578" s="5">
        <v>120260.23</v>
      </c>
      <c r="J2578" s="5" t="s">
        <v>8219</v>
      </c>
      <c r="K2578" s="5" t="s">
        <v>104</v>
      </c>
      <c r="L2578" s="5" t="s">
        <v>32</v>
      </c>
      <c r="M2578" s="5">
        <v>3.54</v>
      </c>
      <c r="N2578" s="5" t="s">
        <v>24</v>
      </c>
      <c r="O2578" s="5">
        <v>21</v>
      </c>
    </row>
    <row r="2579" spans="1:15" x14ac:dyDescent="0.2">
      <c r="A2579" s="5" t="s">
        <v>8220</v>
      </c>
      <c r="B2579" s="5" t="s">
        <v>6530</v>
      </c>
      <c r="C2579" s="5">
        <v>49</v>
      </c>
      <c r="D2579" s="5" t="s">
        <v>17</v>
      </c>
      <c r="E2579" s="5" t="s">
        <v>8221</v>
      </c>
      <c r="F2579" s="5">
        <v>-6740</v>
      </c>
      <c r="G2579" s="5" t="s">
        <v>29</v>
      </c>
      <c r="H2579" s="5" t="s">
        <v>173</v>
      </c>
      <c r="I2579" s="5">
        <v>114971.68</v>
      </c>
      <c r="J2579" s="5" t="s">
        <v>1308</v>
      </c>
      <c r="K2579" s="5" t="s">
        <v>40</v>
      </c>
      <c r="L2579" s="5" t="s">
        <v>32</v>
      </c>
      <c r="M2579" s="5">
        <v>3.21</v>
      </c>
      <c r="N2579" s="5" t="s">
        <v>33</v>
      </c>
      <c r="O2579" s="5">
        <v>29</v>
      </c>
    </row>
    <row r="2580" spans="1:15" x14ac:dyDescent="0.2">
      <c r="A2580" s="5" t="s">
        <v>8222</v>
      </c>
      <c r="B2580" s="5" t="s">
        <v>1694</v>
      </c>
      <c r="C2580" s="5">
        <v>37</v>
      </c>
      <c r="D2580" s="5" t="s">
        <v>50</v>
      </c>
      <c r="E2580" s="5" t="s">
        <v>8223</v>
      </c>
      <c r="F2580" s="5">
        <v>-5931</v>
      </c>
      <c r="G2580" s="5" t="s">
        <v>99</v>
      </c>
      <c r="H2580" s="5" t="s">
        <v>53</v>
      </c>
      <c r="I2580" s="5">
        <v>138201.99</v>
      </c>
      <c r="J2580" s="5" t="s">
        <v>1618</v>
      </c>
      <c r="K2580" s="5" t="s">
        <v>104</v>
      </c>
      <c r="L2580" s="5" t="s">
        <v>73</v>
      </c>
      <c r="M2580" s="5">
        <v>3.59</v>
      </c>
      <c r="N2580" s="5" t="s">
        <v>41</v>
      </c>
      <c r="O2580" s="5">
        <v>33</v>
      </c>
    </row>
    <row r="2581" spans="1:15" x14ac:dyDescent="0.2">
      <c r="A2581" s="5" t="s">
        <v>8224</v>
      </c>
      <c r="B2581" s="5" t="s">
        <v>8225</v>
      </c>
      <c r="C2581" s="5">
        <v>26</v>
      </c>
      <c r="D2581" s="5" t="s">
        <v>50</v>
      </c>
      <c r="E2581" s="5" t="s">
        <v>8226</v>
      </c>
      <c r="F2581" s="5">
        <v>-5773</v>
      </c>
      <c r="G2581" s="5" t="s">
        <v>37</v>
      </c>
      <c r="H2581" s="5" t="s">
        <v>71</v>
      </c>
      <c r="I2581" s="5">
        <v>102503.21</v>
      </c>
      <c r="J2581" s="5" t="s">
        <v>3578</v>
      </c>
      <c r="K2581" s="5" t="s">
        <v>47</v>
      </c>
      <c r="L2581" s="5" t="s">
        <v>73</v>
      </c>
      <c r="M2581" s="5">
        <v>4.8899999999999997</v>
      </c>
      <c r="N2581" s="5" t="s">
        <v>74</v>
      </c>
      <c r="O2581" s="5">
        <v>32</v>
      </c>
    </row>
    <row r="2582" spans="1:15" x14ac:dyDescent="0.2">
      <c r="A2582" s="5" t="s">
        <v>8227</v>
      </c>
      <c r="B2582" s="5" t="s">
        <v>4022</v>
      </c>
      <c r="C2582" s="5">
        <v>53</v>
      </c>
      <c r="D2582" s="5" t="s">
        <v>50</v>
      </c>
      <c r="E2582" s="5" t="s">
        <v>8228</v>
      </c>
      <c r="F2582" s="5">
        <v>-8265</v>
      </c>
      <c r="G2582" s="5" t="s">
        <v>52</v>
      </c>
      <c r="H2582" s="5" t="s">
        <v>173</v>
      </c>
      <c r="I2582" s="5">
        <v>167402.26999999999</v>
      </c>
      <c r="J2582" s="5" t="s">
        <v>1254</v>
      </c>
      <c r="K2582" s="5" t="s">
        <v>62</v>
      </c>
      <c r="L2582" s="5" t="s">
        <v>56</v>
      </c>
      <c r="M2582" s="5">
        <v>1.05</v>
      </c>
      <c r="N2582" s="5" t="s">
        <v>24</v>
      </c>
      <c r="O2582" s="5">
        <v>14</v>
      </c>
    </row>
    <row r="2583" spans="1:15" x14ac:dyDescent="0.2">
      <c r="A2583" s="5" t="s">
        <v>8229</v>
      </c>
      <c r="B2583" s="5" t="s">
        <v>2334</v>
      </c>
      <c r="C2583" s="5">
        <v>42</v>
      </c>
      <c r="D2583" s="5" t="s">
        <v>27</v>
      </c>
      <c r="E2583" s="5" t="s">
        <v>8230</v>
      </c>
      <c r="F2583" s="5">
        <v>-9219</v>
      </c>
      <c r="G2583" s="5" t="s">
        <v>116</v>
      </c>
      <c r="H2583" s="5" t="s">
        <v>20</v>
      </c>
      <c r="I2583" s="5">
        <v>72161.63</v>
      </c>
      <c r="J2583" s="5" t="s">
        <v>718</v>
      </c>
      <c r="K2583" s="5" t="s">
        <v>136</v>
      </c>
      <c r="L2583" s="5" t="s">
        <v>23</v>
      </c>
      <c r="M2583" s="5">
        <v>3.26</v>
      </c>
      <c r="N2583" s="5" t="s">
        <v>24</v>
      </c>
      <c r="O2583" s="5">
        <v>8</v>
      </c>
    </row>
    <row r="2584" spans="1:15" x14ac:dyDescent="0.2">
      <c r="A2584" s="5" t="s">
        <v>8231</v>
      </c>
      <c r="B2584" s="5" t="s">
        <v>878</v>
      </c>
      <c r="C2584" s="5">
        <v>38</v>
      </c>
      <c r="D2584" s="5" t="s">
        <v>50</v>
      </c>
      <c r="E2584" s="5" t="s">
        <v>8232</v>
      </c>
      <c r="F2584" s="5">
        <v>-8424</v>
      </c>
      <c r="G2584" s="5" t="s">
        <v>99</v>
      </c>
      <c r="H2584" s="5" t="s">
        <v>79</v>
      </c>
      <c r="I2584" s="5">
        <v>127970.23</v>
      </c>
      <c r="J2584" s="5" t="s">
        <v>1988</v>
      </c>
      <c r="K2584" s="5" t="s">
        <v>40</v>
      </c>
      <c r="L2584" s="5" t="s">
        <v>56</v>
      </c>
      <c r="M2584" s="5">
        <v>2.65</v>
      </c>
      <c r="N2584" s="5" t="s">
        <v>33</v>
      </c>
      <c r="O2584" s="5">
        <v>4</v>
      </c>
    </row>
    <row r="2585" spans="1:15" x14ac:dyDescent="0.2">
      <c r="A2585" s="5" t="s">
        <v>8233</v>
      </c>
      <c r="B2585" s="5" t="s">
        <v>8234</v>
      </c>
      <c r="C2585" s="5">
        <v>49</v>
      </c>
      <c r="D2585" s="5" t="s">
        <v>50</v>
      </c>
      <c r="E2585" s="5" t="s">
        <v>8235</v>
      </c>
      <c r="F2585" s="5">
        <v>-9277</v>
      </c>
      <c r="G2585" s="5" t="s">
        <v>45</v>
      </c>
      <c r="H2585" s="5" t="s">
        <v>20</v>
      </c>
      <c r="I2585" s="5">
        <v>46234.37</v>
      </c>
      <c r="J2585" s="5" t="s">
        <v>7570</v>
      </c>
      <c r="K2585" s="5" t="s">
        <v>40</v>
      </c>
      <c r="L2585" s="5" t="s">
        <v>32</v>
      </c>
      <c r="M2585" s="5">
        <v>1.72</v>
      </c>
      <c r="N2585" s="5" t="s">
        <v>57</v>
      </c>
      <c r="O2585" s="5">
        <v>9</v>
      </c>
    </row>
    <row r="2586" spans="1:15" x14ac:dyDescent="0.2">
      <c r="A2586" s="5" t="s">
        <v>8236</v>
      </c>
      <c r="B2586" s="5" t="s">
        <v>8237</v>
      </c>
      <c r="C2586" s="5">
        <v>61</v>
      </c>
      <c r="D2586" s="5" t="s">
        <v>27</v>
      </c>
      <c r="E2586" s="5" t="s">
        <v>8238</v>
      </c>
      <c r="F2586" s="5">
        <v>-5161</v>
      </c>
      <c r="G2586" s="5" t="s">
        <v>116</v>
      </c>
      <c r="H2586" s="5" t="s">
        <v>30</v>
      </c>
      <c r="I2586" s="5">
        <v>122886.07</v>
      </c>
      <c r="J2586" s="5" t="s">
        <v>8239</v>
      </c>
      <c r="K2586" s="5" t="s">
        <v>127</v>
      </c>
      <c r="L2586" s="5" t="s">
        <v>73</v>
      </c>
      <c r="M2586" s="5">
        <v>1.1299999999999999</v>
      </c>
      <c r="N2586" s="5" t="s">
        <v>33</v>
      </c>
      <c r="O2586" s="5">
        <v>36</v>
      </c>
    </row>
    <row r="2587" spans="1:15" x14ac:dyDescent="0.2">
      <c r="A2587" s="5" t="s">
        <v>8240</v>
      </c>
      <c r="B2587" s="5" t="s">
        <v>8241</v>
      </c>
      <c r="C2587" s="5">
        <v>57</v>
      </c>
      <c r="D2587" s="5" t="s">
        <v>50</v>
      </c>
      <c r="E2587" s="5" t="s">
        <v>8242</v>
      </c>
      <c r="F2587" s="5">
        <v>-9680</v>
      </c>
      <c r="G2587" s="5" t="s">
        <v>52</v>
      </c>
      <c r="H2587" s="5" t="s">
        <v>173</v>
      </c>
      <c r="I2587" s="5">
        <v>63729.8</v>
      </c>
      <c r="J2587" s="5" t="s">
        <v>3031</v>
      </c>
      <c r="K2587" s="5" t="s">
        <v>118</v>
      </c>
      <c r="L2587" s="5" t="s">
        <v>56</v>
      </c>
      <c r="M2587" s="5">
        <v>3.15</v>
      </c>
      <c r="N2587" s="5" t="s">
        <v>24</v>
      </c>
      <c r="O2587" s="5">
        <v>18</v>
      </c>
    </row>
    <row r="2588" spans="1:15" x14ac:dyDescent="0.2">
      <c r="A2588" s="5" t="s">
        <v>8243</v>
      </c>
      <c r="B2588" s="5" t="s">
        <v>1217</v>
      </c>
      <c r="C2588" s="5">
        <v>47</v>
      </c>
      <c r="D2588" s="5" t="s">
        <v>50</v>
      </c>
      <c r="E2588" s="5" t="s">
        <v>8244</v>
      </c>
      <c r="F2588" s="5">
        <v>-2785</v>
      </c>
      <c r="G2588" s="5" t="s">
        <v>94</v>
      </c>
      <c r="H2588" s="5" t="s">
        <v>20</v>
      </c>
      <c r="I2588" s="5">
        <v>57595.21</v>
      </c>
      <c r="J2588" s="5" t="s">
        <v>6695</v>
      </c>
      <c r="K2588" s="5" t="s">
        <v>104</v>
      </c>
      <c r="L2588" s="5" t="s">
        <v>56</v>
      </c>
      <c r="M2588" s="5">
        <v>4.92</v>
      </c>
      <c r="N2588" s="5" t="s">
        <v>41</v>
      </c>
      <c r="O2588" s="5">
        <v>38</v>
      </c>
    </row>
    <row r="2589" spans="1:15" x14ac:dyDescent="0.2">
      <c r="A2589" s="5" t="s">
        <v>8245</v>
      </c>
      <c r="B2589" s="5" t="s">
        <v>4476</v>
      </c>
      <c r="C2589" s="5">
        <v>57</v>
      </c>
      <c r="D2589" s="5" t="s">
        <v>27</v>
      </c>
      <c r="E2589" s="5" t="s">
        <v>8246</v>
      </c>
      <c r="F2589" s="5">
        <v>-2917</v>
      </c>
      <c r="G2589" s="5" t="s">
        <v>52</v>
      </c>
      <c r="H2589" s="5" t="s">
        <v>194</v>
      </c>
      <c r="I2589" s="5">
        <v>65502.43</v>
      </c>
      <c r="J2589" s="5" t="s">
        <v>1254</v>
      </c>
      <c r="K2589" s="5" t="s">
        <v>118</v>
      </c>
      <c r="L2589" s="5" t="s">
        <v>32</v>
      </c>
      <c r="M2589" s="5">
        <v>4.5199999999999996</v>
      </c>
      <c r="N2589" s="5" t="s">
        <v>33</v>
      </c>
      <c r="O2589" s="5">
        <v>1</v>
      </c>
    </row>
    <row r="2590" spans="1:15" x14ac:dyDescent="0.2">
      <c r="A2590" s="5" t="s">
        <v>8247</v>
      </c>
      <c r="B2590" s="5" t="s">
        <v>129</v>
      </c>
      <c r="C2590" s="5">
        <v>43</v>
      </c>
      <c r="D2590" s="5" t="s">
        <v>17</v>
      </c>
      <c r="E2590" s="5" t="s">
        <v>8248</v>
      </c>
      <c r="F2590" s="5">
        <v>-9445</v>
      </c>
      <c r="G2590" s="5" t="s">
        <v>78</v>
      </c>
      <c r="H2590" s="5" t="s">
        <v>38</v>
      </c>
      <c r="I2590" s="5">
        <v>104125</v>
      </c>
      <c r="J2590" s="5" t="s">
        <v>2219</v>
      </c>
      <c r="K2590" s="5" t="s">
        <v>104</v>
      </c>
      <c r="L2590" s="5" t="s">
        <v>56</v>
      </c>
      <c r="M2590" s="5">
        <v>3.26</v>
      </c>
      <c r="N2590" s="5" t="s">
        <v>24</v>
      </c>
      <c r="O2590" s="5">
        <v>13</v>
      </c>
    </row>
    <row r="2591" spans="1:15" x14ac:dyDescent="0.2">
      <c r="A2591" s="5" t="s">
        <v>8249</v>
      </c>
      <c r="B2591" s="5" t="s">
        <v>1785</v>
      </c>
      <c r="C2591" s="5">
        <v>42</v>
      </c>
      <c r="D2591" s="5" t="s">
        <v>50</v>
      </c>
      <c r="E2591" s="5" t="s">
        <v>8250</v>
      </c>
      <c r="F2591" s="5">
        <v>-5974</v>
      </c>
      <c r="G2591" s="5" t="s">
        <v>116</v>
      </c>
      <c r="H2591" s="5" t="s">
        <v>66</v>
      </c>
      <c r="I2591" s="5">
        <v>168662.73</v>
      </c>
      <c r="J2591" s="5" t="s">
        <v>1618</v>
      </c>
      <c r="K2591" s="5" t="s">
        <v>127</v>
      </c>
      <c r="L2591" s="5" t="s">
        <v>32</v>
      </c>
      <c r="M2591" s="5">
        <v>2.89</v>
      </c>
      <c r="N2591" s="5" t="s">
        <v>74</v>
      </c>
      <c r="O2591" s="5">
        <v>17</v>
      </c>
    </row>
    <row r="2592" spans="1:15" x14ac:dyDescent="0.2">
      <c r="A2592" s="5" t="s">
        <v>8251</v>
      </c>
      <c r="B2592" s="5" t="s">
        <v>7602</v>
      </c>
      <c r="C2592" s="5">
        <v>34</v>
      </c>
      <c r="D2592" s="5" t="s">
        <v>17</v>
      </c>
      <c r="E2592" s="5" t="s">
        <v>8252</v>
      </c>
      <c r="F2592" s="5">
        <v>-5923</v>
      </c>
      <c r="G2592" s="5" t="s">
        <v>29</v>
      </c>
      <c r="H2592" s="5" t="s">
        <v>66</v>
      </c>
      <c r="I2592" s="5">
        <v>92674.85</v>
      </c>
      <c r="J2592" s="5" t="s">
        <v>876</v>
      </c>
      <c r="K2592" s="5" t="s">
        <v>62</v>
      </c>
      <c r="L2592" s="5" t="s">
        <v>23</v>
      </c>
      <c r="M2592" s="5">
        <v>4.75</v>
      </c>
      <c r="N2592" s="5" t="s">
        <v>33</v>
      </c>
      <c r="O2592" s="5">
        <v>38</v>
      </c>
    </row>
    <row r="2593" spans="1:15" x14ac:dyDescent="0.2">
      <c r="A2593" s="5" t="s">
        <v>8253</v>
      </c>
      <c r="B2593" s="5" t="s">
        <v>5247</v>
      </c>
      <c r="C2593" s="5">
        <v>46</v>
      </c>
      <c r="D2593" s="5" t="s">
        <v>27</v>
      </c>
      <c r="E2593" s="5" t="s">
        <v>8254</v>
      </c>
      <c r="F2593" s="5">
        <v>-10143</v>
      </c>
      <c r="G2593" s="5" t="s">
        <v>29</v>
      </c>
      <c r="H2593" s="5" t="s">
        <v>53</v>
      </c>
      <c r="I2593" s="5">
        <v>107812.26</v>
      </c>
      <c r="J2593" s="5" t="s">
        <v>290</v>
      </c>
      <c r="K2593" s="5" t="s">
        <v>104</v>
      </c>
      <c r="L2593" s="5" t="s">
        <v>56</v>
      </c>
      <c r="M2593" s="5">
        <v>4.7699999999999996</v>
      </c>
      <c r="N2593" s="5" t="s">
        <v>57</v>
      </c>
      <c r="O2593" s="5">
        <v>10</v>
      </c>
    </row>
    <row r="2594" spans="1:15" x14ac:dyDescent="0.2">
      <c r="A2594" s="5" t="s">
        <v>8255</v>
      </c>
      <c r="B2594" s="5" t="s">
        <v>8256</v>
      </c>
      <c r="C2594" s="5">
        <v>60</v>
      </c>
      <c r="D2594" s="5" t="s">
        <v>50</v>
      </c>
      <c r="E2594" s="5" t="s">
        <v>8257</v>
      </c>
      <c r="F2594" s="5">
        <v>-8223</v>
      </c>
      <c r="G2594" s="5" t="s">
        <v>19</v>
      </c>
      <c r="H2594" s="5" t="s">
        <v>20</v>
      </c>
      <c r="I2594" s="5">
        <v>173776.08</v>
      </c>
      <c r="J2594" s="5" t="s">
        <v>6089</v>
      </c>
      <c r="K2594" s="5" t="s">
        <v>62</v>
      </c>
      <c r="L2594" s="5" t="s">
        <v>56</v>
      </c>
      <c r="M2594" s="5">
        <v>4.2</v>
      </c>
      <c r="N2594" s="5" t="s">
        <v>24</v>
      </c>
      <c r="O2594" s="5">
        <v>19</v>
      </c>
    </row>
    <row r="2595" spans="1:15" x14ac:dyDescent="0.2">
      <c r="A2595" s="5" t="s">
        <v>8258</v>
      </c>
      <c r="B2595" s="5" t="s">
        <v>2563</v>
      </c>
      <c r="C2595" s="5">
        <v>57</v>
      </c>
      <c r="D2595" s="5" t="s">
        <v>17</v>
      </c>
      <c r="E2595" s="5" t="s">
        <v>8259</v>
      </c>
      <c r="F2595" s="5">
        <v>-6537</v>
      </c>
      <c r="G2595" s="5" t="s">
        <v>19</v>
      </c>
      <c r="H2595" s="5" t="s">
        <v>20</v>
      </c>
      <c r="I2595" s="5">
        <v>70898.22</v>
      </c>
      <c r="J2595" s="5" t="s">
        <v>3002</v>
      </c>
      <c r="K2595" s="5" t="s">
        <v>136</v>
      </c>
      <c r="L2595" s="5" t="s">
        <v>56</v>
      </c>
      <c r="M2595" s="5">
        <v>3.32</v>
      </c>
      <c r="N2595" s="5" t="s">
        <v>24</v>
      </c>
      <c r="O2595" s="5">
        <v>17</v>
      </c>
    </row>
    <row r="2596" spans="1:15" x14ac:dyDescent="0.2">
      <c r="A2596" s="5" t="s">
        <v>8260</v>
      </c>
      <c r="B2596" s="5" t="s">
        <v>8261</v>
      </c>
      <c r="C2596" s="5">
        <v>59</v>
      </c>
      <c r="D2596" s="5" t="s">
        <v>27</v>
      </c>
      <c r="E2596" s="5" t="s">
        <v>8262</v>
      </c>
      <c r="F2596" s="5">
        <v>-6144</v>
      </c>
      <c r="G2596" s="5" t="s">
        <v>94</v>
      </c>
      <c r="H2596" s="5" t="s">
        <v>79</v>
      </c>
      <c r="I2596" s="5">
        <v>122357.83</v>
      </c>
      <c r="J2596" s="5" t="s">
        <v>1561</v>
      </c>
      <c r="K2596" s="5" t="s">
        <v>47</v>
      </c>
      <c r="L2596" s="5" t="s">
        <v>23</v>
      </c>
      <c r="M2596" s="5">
        <v>1.36</v>
      </c>
      <c r="N2596" s="5" t="s">
        <v>24</v>
      </c>
      <c r="O2596" s="5">
        <v>10</v>
      </c>
    </row>
    <row r="2597" spans="1:15" x14ac:dyDescent="0.2">
      <c r="A2597" s="5" t="s">
        <v>8263</v>
      </c>
      <c r="B2597" s="5" t="s">
        <v>8264</v>
      </c>
      <c r="C2597" s="5">
        <v>46</v>
      </c>
      <c r="D2597" s="5" t="s">
        <v>27</v>
      </c>
      <c r="E2597" s="5" t="s">
        <v>8265</v>
      </c>
      <c r="F2597" s="5">
        <v>-8607</v>
      </c>
      <c r="G2597" s="5" t="s">
        <v>78</v>
      </c>
      <c r="H2597" s="5" t="s">
        <v>144</v>
      </c>
      <c r="I2597" s="5">
        <v>35856.06</v>
      </c>
      <c r="J2597" s="5" t="s">
        <v>3542</v>
      </c>
      <c r="K2597" s="5" t="s">
        <v>47</v>
      </c>
      <c r="L2597" s="5" t="s">
        <v>23</v>
      </c>
      <c r="M2597" s="5">
        <v>2.46</v>
      </c>
      <c r="N2597" s="5" t="s">
        <v>24</v>
      </c>
      <c r="O2597" s="5">
        <v>4</v>
      </c>
    </row>
    <row r="2598" spans="1:15" x14ac:dyDescent="0.2">
      <c r="A2598" s="5" t="s">
        <v>8266</v>
      </c>
      <c r="B2598" s="5" t="s">
        <v>4015</v>
      </c>
      <c r="C2598" s="5">
        <v>47</v>
      </c>
      <c r="D2598" s="5" t="s">
        <v>17</v>
      </c>
      <c r="E2598" s="5" t="s">
        <v>8267</v>
      </c>
      <c r="F2598" s="5">
        <v>-3313</v>
      </c>
      <c r="G2598" s="5" t="s">
        <v>116</v>
      </c>
      <c r="H2598" s="5" t="s">
        <v>144</v>
      </c>
      <c r="I2598" s="5">
        <v>121078.83</v>
      </c>
      <c r="J2598" s="5" t="s">
        <v>7761</v>
      </c>
      <c r="K2598" s="5" t="s">
        <v>136</v>
      </c>
      <c r="L2598" s="5" t="s">
        <v>32</v>
      </c>
      <c r="M2598" s="5">
        <v>2.94</v>
      </c>
      <c r="N2598" s="5" t="s">
        <v>24</v>
      </c>
      <c r="O2598" s="5">
        <v>15</v>
      </c>
    </row>
    <row r="2599" spans="1:15" x14ac:dyDescent="0.2">
      <c r="A2599" s="5" t="s">
        <v>8268</v>
      </c>
      <c r="B2599" s="5" t="s">
        <v>4118</v>
      </c>
      <c r="C2599" s="5">
        <v>60</v>
      </c>
      <c r="D2599" s="5" t="s">
        <v>50</v>
      </c>
      <c r="E2599" s="5" t="s">
        <v>8269</v>
      </c>
      <c r="F2599" s="5">
        <v>-3366</v>
      </c>
      <c r="G2599" s="5" t="s">
        <v>78</v>
      </c>
      <c r="H2599" s="5" t="s">
        <v>38</v>
      </c>
      <c r="I2599" s="5">
        <v>85414.15</v>
      </c>
      <c r="J2599" s="5" t="s">
        <v>8270</v>
      </c>
      <c r="K2599" s="5" t="s">
        <v>47</v>
      </c>
      <c r="L2599" s="5" t="s">
        <v>23</v>
      </c>
      <c r="M2599" s="5">
        <v>3.65</v>
      </c>
      <c r="N2599" s="5" t="s">
        <v>41</v>
      </c>
      <c r="O2599" s="5">
        <v>31</v>
      </c>
    </row>
    <row r="2600" spans="1:15" x14ac:dyDescent="0.2">
      <c r="A2600" s="5" t="s">
        <v>8271</v>
      </c>
      <c r="B2600" s="5" t="s">
        <v>8272</v>
      </c>
      <c r="C2600" s="5">
        <v>47</v>
      </c>
      <c r="D2600" s="5" t="s">
        <v>17</v>
      </c>
      <c r="E2600" s="5" t="s">
        <v>8273</v>
      </c>
      <c r="F2600" s="5">
        <v>-2145</v>
      </c>
      <c r="G2600" s="5" t="s">
        <v>45</v>
      </c>
      <c r="H2600" s="5" t="s">
        <v>71</v>
      </c>
      <c r="I2600" s="5">
        <v>130142.96</v>
      </c>
      <c r="J2600" s="5" t="s">
        <v>8274</v>
      </c>
      <c r="K2600" s="5" t="s">
        <v>136</v>
      </c>
      <c r="L2600" s="5" t="s">
        <v>56</v>
      </c>
      <c r="M2600" s="5">
        <v>2.5</v>
      </c>
      <c r="N2600" s="5" t="s">
        <v>33</v>
      </c>
      <c r="O2600" s="5">
        <v>13</v>
      </c>
    </row>
    <row r="2601" spans="1:15" x14ac:dyDescent="0.2">
      <c r="A2601" s="5" t="s">
        <v>8275</v>
      </c>
      <c r="B2601" s="5" t="s">
        <v>2616</v>
      </c>
      <c r="C2601" s="5">
        <v>40</v>
      </c>
      <c r="D2601" s="5" t="s">
        <v>50</v>
      </c>
      <c r="E2601" s="5" t="s">
        <v>8276</v>
      </c>
      <c r="F2601" s="5">
        <v>-5389</v>
      </c>
      <c r="G2601" s="5" t="s">
        <v>85</v>
      </c>
      <c r="H2601" s="5" t="s">
        <v>79</v>
      </c>
      <c r="I2601" s="5">
        <v>51491.22</v>
      </c>
      <c r="J2601" s="5" t="s">
        <v>7318</v>
      </c>
      <c r="K2601" s="5" t="s">
        <v>62</v>
      </c>
      <c r="L2601" s="5" t="s">
        <v>73</v>
      </c>
      <c r="M2601" s="5">
        <v>3.88</v>
      </c>
      <c r="N2601" s="5" t="s">
        <v>33</v>
      </c>
      <c r="O2601" s="5">
        <v>27</v>
      </c>
    </row>
    <row r="2602" spans="1:15" x14ac:dyDescent="0.2">
      <c r="A2602" s="5" t="s">
        <v>8277</v>
      </c>
      <c r="B2602" s="5" t="s">
        <v>8278</v>
      </c>
      <c r="C2602" s="5">
        <v>29</v>
      </c>
      <c r="D2602" s="5" t="s">
        <v>50</v>
      </c>
      <c r="E2602" s="5" t="s">
        <v>8279</v>
      </c>
      <c r="F2602" s="5">
        <v>-9498</v>
      </c>
      <c r="G2602" s="5" t="s">
        <v>45</v>
      </c>
      <c r="H2602" s="5" t="s">
        <v>53</v>
      </c>
      <c r="I2602" s="5">
        <v>104981.74</v>
      </c>
      <c r="J2602" s="5" t="s">
        <v>590</v>
      </c>
      <c r="K2602" s="5" t="s">
        <v>55</v>
      </c>
      <c r="L2602" s="5" t="s">
        <v>23</v>
      </c>
      <c r="M2602" s="5">
        <v>4.38</v>
      </c>
      <c r="N2602" s="5" t="s">
        <v>74</v>
      </c>
      <c r="O2602" s="5">
        <v>2</v>
      </c>
    </row>
    <row r="2603" spans="1:15" x14ac:dyDescent="0.2">
      <c r="A2603" s="5" t="s">
        <v>8280</v>
      </c>
      <c r="B2603" s="5" t="s">
        <v>8108</v>
      </c>
      <c r="C2603" s="5">
        <v>64</v>
      </c>
      <c r="D2603" s="5" t="s">
        <v>17</v>
      </c>
      <c r="E2603" s="5" t="s">
        <v>8281</v>
      </c>
      <c r="F2603" s="5">
        <v>-10774</v>
      </c>
      <c r="G2603" s="5" t="s">
        <v>99</v>
      </c>
      <c r="H2603" s="5" t="s">
        <v>194</v>
      </c>
      <c r="I2603" s="5">
        <v>125929.42</v>
      </c>
      <c r="J2603" s="5" t="s">
        <v>3450</v>
      </c>
      <c r="K2603" s="5" t="s">
        <v>136</v>
      </c>
      <c r="L2603" s="5" t="s">
        <v>32</v>
      </c>
      <c r="M2603" s="5">
        <v>4.3499999999999996</v>
      </c>
      <c r="N2603" s="5" t="s">
        <v>24</v>
      </c>
      <c r="O2603" s="5">
        <v>7</v>
      </c>
    </row>
    <row r="2604" spans="1:15" x14ac:dyDescent="0.2">
      <c r="A2604" s="5" t="s">
        <v>8282</v>
      </c>
      <c r="B2604" s="5" t="s">
        <v>307</v>
      </c>
      <c r="C2604" s="5">
        <v>65</v>
      </c>
      <c r="D2604" s="5" t="s">
        <v>27</v>
      </c>
      <c r="E2604" s="5" t="s">
        <v>8283</v>
      </c>
      <c r="F2604" s="5">
        <v>-6080</v>
      </c>
      <c r="G2604" s="5" t="s">
        <v>78</v>
      </c>
      <c r="H2604" s="5" t="s">
        <v>194</v>
      </c>
      <c r="I2604" s="5">
        <v>136194.63</v>
      </c>
      <c r="J2604" s="5" t="s">
        <v>7060</v>
      </c>
      <c r="K2604" s="5" t="s">
        <v>47</v>
      </c>
      <c r="L2604" s="5" t="s">
        <v>32</v>
      </c>
      <c r="M2604" s="5">
        <v>3.73</v>
      </c>
      <c r="N2604" s="5" t="s">
        <v>33</v>
      </c>
      <c r="O2604" s="5">
        <v>11</v>
      </c>
    </row>
    <row r="2605" spans="1:15" x14ac:dyDescent="0.2">
      <c r="A2605" s="5" t="s">
        <v>8284</v>
      </c>
      <c r="B2605" s="5" t="s">
        <v>4700</v>
      </c>
      <c r="C2605" s="5">
        <v>46</v>
      </c>
      <c r="D2605" s="5" t="s">
        <v>27</v>
      </c>
      <c r="E2605" s="5" t="s">
        <v>8285</v>
      </c>
      <c r="F2605" s="5">
        <v>-2824</v>
      </c>
      <c r="G2605" s="5" t="s">
        <v>78</v>
      </c>
      <c r="H2605" s="5" t="s">
        <v>71</v>
      </c>
      <c r="I2605" s="5">
        <v>66935.17</v>
      </c>
      <c r="J2605" s="5" t="s">
        <v>8286</v>
      </c>
      <c r="K2605" s="5" t="s">
        <v>104</v>
      </c>
      <c r="L2605" s="5" t="s">
        <v>56</v>
      </c>
      <c r="M2605" s="5">
        <v>3.26</v>
      </c>
      <c r="N2605" s="5" t="s">
        <v>33</v>
      </c>
      <c r="O2605" s="5">
        <v>10</v>
      </c>
    </row>
    <row r="2606" spans="1:15" x14ac:dyDescent="0.2">
      <c r="A2606" s="5" t="s">
        <v>8287</v>
      </c>
      <c r="B2606" s="5" t="s">
        <v>6338</v>
      </c>
      <c r="C2606" s="5">
        <v>35</v>
      </c>
      <c r="D2606" s="5" t="s">
        <v>27</v>
      </c>
      <c r="E2606" s="5" t="s">
        <v>8288</v>
      </c>
      <c r="F2606" s="5">
        <v>-2934</v>
      </c>
      <c r="G2606" s="5" t="s">
        <v>19</v>
      </c>
      <c r="H2606" s="5" t="s">
        <v>71</v>
      </c>
      <c r="I2606" s="5">
        <v>93129.24</v>
      </c>
      <c r="J2606" s="5" t="s">
        <v>3529</v>
      </c>
      <c r="K2606" s="5" t="s">
        <v>136</v>
      </c>
      <c r="L2606" s="5" t="s">
        <v>23</v>
      </c>
      <c r="M2606" s="5">
        <v>4.21</v>
      </c>
      <c r="N2606" s="5" t="s">
        <v>41</v>
      </c>
      <c r="O2606" s="5">
        <v>34</v>
      </c>
    </row>
    <row r="2607" spans="1:15" x14ac:dyDescent="0.2">
      <c r="A2607" s="5" t="s">
        <v>8289</v>
      </c>
      <c r="B2607" s="5" t="s">
        <v>3958</v>
      </c>
      <c r="C2607" s="5">
        <v>30</v>
      </c>
      <c r="D2607" s="5" t="s">
        <v>17</v>
      </c>
      <c r="E2607" s="5" t="s">
        <v>8290</v>
      </c>
      <c r="F2607" s="5">
        <v>-3379</v>
      </c>
      <c r="G2607" s="5" t="s">
        <v>37</v>
      </c>
      <c r="H2607" s="5" t="s">
        <v>30</v>
      </c>
      <c r="I2607" s="5">
        <v>108544.15</v>
      </c>
      <c r="J2607" s="5" t="s">
        <v>8291</v>
      </c>
      <c r="K2607" s="5" t="s">
        <v>81</v>
      </c>
      <c r="L2607" s="5" t="s">
        <v>32</v>
      </c>
      <c r="M2607" s="5">
        <v>2.73</v>
      </c>
      <c r="N2607" s="5" t="s">
        <v>24</v>
      </c>
      <c r="O2607" s="5">
        <v>1</v>
      </c>
    </row>
    <row r="2608" spans="1:15" x14ac:dyDescent="0.2">
      <c r="A2608" s="5" t="s">
        <v>8292</v>
      </c>
      <c r="B2608" s="5" t="s">
        <v>6061</v>
      </c>
      <c r="C2608" s="5">
        <v>24</v>
      </c>
      <c r="D2608" s="5" t="s">
        <v>17</v>
      </c>
      <c r="E2608" s="5" t="s">
        <v>8293</v>
      </c>
      <c r="F2608" s="5">
        <v>-9608</v>
      </c>
      <c r="G2608" s="5" t="s">
        <v>37</v>
      </c>
      <c r="H2608" s="5" t="s">
        <v>30</v>
      </c>
      <c r="I2608" s="5">
        <v>127903.89</v>
      </c>
      <c r="J2608" s="5" t="s">
        <v>1958</v>
      </c>
      <c r="K2608" s="5" t="s">
        <v>81</v>
      </c>
      <c r="L2608" s="5" t="s">
        <v>23</v>
      </c>
      <c r="M2608" s="5">
        <v>2.44</v>
      </c>
      <c r="N2608" s="5" t="s">
        <v>24</v>
      </c>
      <c r="O2608" s="5">
        <v>4</v>
      </c>
    </row>
    <row r="2609" spans="1:15" x14ac:dyDescent="0.2">
      <c r="A2609" s="5" t="s">
        <v>8294</v>
      </c>
      <c r="B2609" s="5" t="s">
        <v>8295</v>
      </c>
      <c r="C2609" s="5">
        <v>39</v>
      </c>
      <c r="D2609" s="5" t="s">
        <v>27</v>
      </c>
      <c r="E2609" s="5" t="s">
        <v>8296</v>
      </c>
      <c r="F2609" s="5">
        <v>-2779</v>
      </c>
      <c r="G2609" s="5" t="s">
        <v>94</v>
      </c>
      <c r="H2609" s="5" t="s">
        <v>173</v>
      </c>
      <c r="I2609" s="5">
        <v>150328</v>
      </c>
      <c r="J2609" s="5" t="s">
        <v>814</v>
      </c>
      <c r="K2609" s="5" t="s">
        <v>118</v>
      </c>
      <c r="L2609" s="5" t="s">
        <v>73</v>
      </c>
      <c r="M2609" s="5">
        <v>3.01</v>
      </c>
      <c r="N2609" s="5" t="s">
        <v>24</v>
      </c>
      <c r="O2609" s="5">
        <v>35</v>
      </c>
    </row>
    <row r="2610" spans="1:15" x14ac:dyDescent="0.2">
      <c r="A2610" s="5" t="s">
        <v>8297</v>
      </c>
      <c r="B2610" s="5" t="s">
        <v>8298</v>
      </c>
      <c r="C2610" s="5">
        <v>53</v>
      </c>
      <c r="D2610" s="5" t="s">
        <v>50</v>
      </c>
      <c r="E2610" s="5" t="s">
        <v>8299</v>
      </c>
      <c r="F2610" s="5">
        <v>-10472</v>
      </c>
      <c r="G2610" s="5" t="s">
        <v>85</v>
      </c>
      <c r="H2610" s="5" t="s">
        <v>194</v>
      </c>
      <c r="I2610" s="5">
        <v>98243.77</v>
      </c>
      <c r="J2610" s="5" t="s">
        <v>8300</v>
      </c>
      <c r="K2610" s="5" t="s">
        <v>40</v>
      </c>
      <c r="L2610" s="5" t="s">
        <v>23</v>
      </c>
      <c r="M2610" s="5">
        <v>3.94</v>
      </c>
      <c r="N2610" s="5" t="s">
        <v>57</v>
      </c>
      <c r="O2610" s="5">
        <v>14</v>
      </c>
    </row>
    <row r="2611" spans="1:15" x14ac:dyDescent="0.2">
      <c r="A2611" s="5" t="s">
        <v>8301</v>
      </c>
      <c r="B2611" s="5" t="s">
        <v>1937</v>
      </c>
      <c r="C2611" s="5">
        <v>50</v>
      </c>
      <c r="D2611" s="5" t="s">
        <v>50</v>
      </c>
      <c r="E2611" s="5" t="s">
        <v>8302</v>
      </c>
      <c r="F2611" s="5">
        <v>-2935</v>
      </c>
      <c r="G2611" s="5" t="s">
        <v>37</v>
      </c>
      <c r="H2611" s="5" t="s">
        <v>20</v>
      </c>
      <c r="I2611" s="5">
        <v>68682.44</v>
      </c>
      <c r="J2611" s="5" t="s">
        <v>2234</v>
      </c>
      <c r="K2611" s="5" t="s">
        <v>22</v>
      </c>
      <c r="L2611" s="5" t="s">
        <v>23</v>
      </c>
      <c r="M2611" s="5">
        <v>2.99</v>
      </c>
      <c r="N2611" s="5" t="s">
        <v>24</v>
      </c>
      <c r="O2611" s="5">
        <v>28</v>
      </c>
    </row>
    <row r="2612" spans="1:15" x14ac:dyDescent="0.2">
      <c r="A2612" s="5" t="s">
        <v>8303</v>
      </c>
      <c r="B2612" s="5" t="s">
        <v>1645</v>
      </c>
      <c r="C2612" s="5">
        <v>63</v>
      </c>
      <c r="D2612" s="5" t="s">
        <v>17</v>
      </c>
      <c r="E2612" s="5" t="s">
        <v>8304</v>
      </c>
      <c r="F2612" s="5">
        <v>-4542</v>
      </c>
      <c r="G2612" s="5" t="s">
        <v>85</v>
      </c>
      <c r="H2612" s="5" t="s">
        <v>53</v>
      </c>
      <c r="I2612" s="5">
        <v>116882.64</v>
      </c>
      <c r="J2612" s="5" t="s">
        <v>520</v>
      </c>
      <c r="K2612" s="5" t="s">
        <v>118</v>
      </c>
      <c r="L2612" s="5" t="s">
        <v>32</v>
      </c>
      <c r="M2612" s="5">
        <v>1.52</v>
      </c>
      <c r="N2612" s="5" t="s">
        <v>33</v>
      </c>
      <c r="O2612" s="5">
        <v>6</v>
      </c>
    </row>
    <row r="2613" spans="1:15" x14ac:dyDescent="0.2">
      <c r="A2613" s="5" t="s">
        <v>8305</v>
      </c>
      <c r="B2613" s="5" t="s">
        <v>4135</v>
      </c>
      <c r="C2613" s="5">
        <v>32</v>
      </c>
      <c r="D2613" s="5" t="s">
        <v>27</v>
      </c>
      <c r="E2613" s="5" t="s">
        <v>8306</v>
      </c>
      <c r="F2613" s="5">
        <v>-8586</v>
      </c>
      <c r="G2613" s="5" t="s">
        <v>99</v>
      </c>
      <c r="H2613" s="5" t="s">
        <v>66</v>
      </c>
      <c r="I2613" s="5">
        <v>112453.7</v>
      </c>
      <c r="J2613" s="5" t="s">
        <v>1193</v>
      </c>
      <c r="K2613" s="5" t="s">
        <v>127</v>
      </c>
      <c r="L2613" s="5" t="s">
        <v>23</v>
      </c>
      <c r="M2613" s="5">
        <v>2.46</v>
      </c>
      <c r="N2613" s="5" t="s">
        <v>24</v>
      </c>
      <c r="O2613" s="5">
        <v>19</v>
      </c>
    </row>
    <row r="2614" spans="1:15" x14ac:dyDescent="0.2">
      <c r="A2614" s="5" t="s">
        <v>8307</v>
      </c>
      <c r="B2614" s="5" t="s">
        <v>8308</v>
      </c>
      <c r="C2614" s="5">
        <v>42</v>
      </c>
      <c r="D2614" s="5" t="s">
        <v>27</v>
      </c>
      <c r="E2614" s="5" t="s">
        <v>8309</v>
      </c>
      <c r="F2614" s="5">
        <v>-6944</v>
      </c>
      <c r="G2614" s="5" t="s">
        <v>94</v>
      </c>
      <c r="H2614" s="5" t="s">
        <v>71</v>
      </c>
      <c r="I2614" s="5">
        <v>139257.21</v>
      </c>
      <c r="J2614" s="5" t="s">
        <v>5330</v>
      </c>
      <c r="K2614" s="5" t="s">
        <v>22</v>
      </c>
      <c r="L2614" s="5" t="s">
        <v>56</v>
      </c>
      <c r="M2614" s="5">
        <v>2.09</v>
      </c>
      <c r="N2614" s="5" t="s">
        <v>33</v>
      </c>
      <c r="O2614" s="5">
        <v>28</v>
      </c>
    </row>
    <row r="2615" spans="1:15" x14ac:dyDescent="0.2">
      <c r="A2615" s="5" t="s">
        <v>8310</v>
      </c>
      <c r="B2615" s="5" t="s">
        <v>4840</v>
      </c>
      <c r="C2615" s="5">
        <v>54</v>
      </c>
      <c r="D2615" s="5" t="s">
        <v>17</v>
      </c>
      <c r="E2615" s="5" t="s">
        <v>8311</v>
      </c>
      <c r="F2615" s="5">
        <v>-3610</v>
      </c>
      <c r="G2615" s="5" t="s">
        <v>78</v>
      </c>
      <c r="H2615" s="5" t="s">
        <v>194</v>
      </c>
      <c r="I2615" s="5">
        <v>155271.54</v>
      </c>
      <c r="J2615" s="5" t="s">
        <v>8312</v>
      </c>
      <c r="K2615" s="5" t="s">
        <v>127</v>
      </c>
      <c r="L2615" s="5" t="s">
        <v>23</v>
      </c>
      <c r="M2615" s="5">
        <v>2.23</v>
      </c>
      <c r="N2615" s="5" t="s">
        <v>33</v>
      </c>
      <c r="O2615" s="5">
        <v>34</v>
      </c>
    </row>
    <row r="2616" spans="1:15" x14ac:dyDescent="0.2">
      <c r="A2616" s="5" t="s">
        <v>8313</v>
      </c>
      <c r="B2616" s="5" t="s">
        <v>8314</v>
      </c>
      <c r="C2616" s="5">
        <v>37</v>
      </c>
      <c r="D2616" s="5" t="s">
        <v>17</v>
      </c>
      <c r="E2616" s="5" t="s">
        <v>8315</v>
      </c>
      <c r="F2616" s="5">
        <v>-2978</v>
      </c>
      <c r="G2616" s="5" t="s">
        <v>19</v>
      </c>
      <c r="H2616" s="5" t="s">
        <v>71</v>
      </c>
      <c r="I2616" s="5">
        <v>179535.18</v>
      </c>
      <c r="J2616" s="5" t="s">
        <v>1651</v>
      </c>
      <c r="K2616" s="5" t="s">
        <v>81</v>
      </c>
      <c r="L2616" s="5" t="s">
        <v>73</v>
      </c>
      <c r="M2616" s="5">
        <v>3.79</v>
      </c>
      <c r="N2616" s="5" t="s">
        <v>41</v>
      </c>
      <c r="O2616" s="5">
        <v>25</v>
      </c>
    </row>
    <row r="2617" spans="1:15" x14ac:dyDescent="0.2">
      <c r="A2617" s="5" t="s">
        <v>8316</v>
      </c>
      <c r="B2617" s="5" t="s">
        <v>6719</v>
      </c>
      <c r="C2617" s="5">
        <v>48</v>
      </c>
      <c r="D2617" s="5" t="s">
        <v>27</v>
      </c>
      <c r="E2617" s="5" t="s">
        <v>8317</v>
      </c>
      <c r="F2617" s="5">
        <v>-6167</v>
      </c>
      <c r="G2617" s="5" t="s">
        <v>52</v>
      </c>
      <c r="H2617" s="5" t="s">
        <v>66</v>
      </c>
      <c r="I2617" s="5">
        <v>141980.06</v>
      </c>
      <c r="J2617" s="5" t="s">
        <v>3384</v>
      </c>
      <c r="K2617" s="5" t="s">
        <v>40</v>
      </c>
      <c r="L2617" s="5" t="s">
        <v>23</v>
      </c>
      <c r="M2617" s="5">
        <v>3.27</v>
      </c>
      <c r="N2617" s="5" t="s">
        <v>74</v>
      </c>
      <c r="O2617" s="5">
        <v>28</v>
      </c>
    </row>
    <row r="2618" spans="1:15" x14ac:dyDescent="0.2">
      <c r="A2618" s="5" t="s">
        <v>8318</v>
      </c>
      <c r="B2618" s="5" t="s">
        <v>1479</v>
      </c>
      <c r="C2618" s="5">
        <v>43</v>
      </c>
      <c r="D2618" s="5" t="s">
        <v>27</v>
      </c>
      <c r="E2618" s="5" t="s">
        <v>8319</v>
      </c>
      <c r="F2618" s="5">
        <v>-3209</v>
      </c>
      <c r="G2618" s="5" t="s">
        <v>78</v>
      </c>
      <c r="H2618" s="5" t="s">
        <v>53</v>
      </c>
      <c r="I2618" s="5">
        <v>131494.70000000001</v>
      </c>
      <c r="J2618" s="5" t="s">
        <v>3638</v>
      </c>
      <c r="K2618" s="5" t="s">
        <v>22</v>
      </c>
      <c r="L2618" s="5" t="s">
        <v>73</v>
      </c>
      <c r="M2618" s="5">
        <v>3.82</v>
      </c>
      <c r="N2618" s="5" t="s">
        <v>33</v>
      </c>
      <c r="O2618" s="5">
        <v>14</v>
      </c>
    </row>
    <row r="2619" spans="1:15" x14ac:dyDescent="0.2">
      <c r="A2619" s="5" t="s">
        <v>8320</v>
      </c>
      <c r="B2619" s="5" t="s">
        <v>8321</v>
      </c>
      <c r="C2619" s="5">
        <v>54</v>
      </c>
      <c r="D2619" s="5" t="s">
        <v>27</v>
      </c>
      <c r="E2619" s="5" t="s">
        <v>8322</v>
      </c>
      <c r="F2619" s="5">
        <v>-4669</v>
      </c>
      <c r="G2619" s="5" t="s">
        <v>37</v>
      </c>
      <c r="H2619" s="5" t="s">
        <v>30</v>
      </c>
      <c r="I2619" s="5">
        <v>140636.60999999999</v>
      </c>
      <c r="J2619" s="5" t="s">
        <v>5390</v>
      </c>
      <c r="K2619" s="5" t="s">
        <v>127</v>
      </c>
      <c r="L2619" s="5" t="s">
        <v>73</v>
      </c>
      <c r="M2619" s="5">
        <v>3.54</v>
      </c>
      <c r="N2619" s="5" t="s">
        <v>24</v>
      </c>
      <c r="O2619" s="5">
        <v>34</v>
      </c>
    </row>
    <row r="2620" spans="1:15" x14ac:dyDescent="0.2">
      <c r="A2620" s="5" t="s">
        <v>8323</v>
      </c>
      <c r="B2620" s="5" t="s">
        <v>1409</v>
      </c>
      <c r="C2620" s="5">
        <v>58</v>
      </c>
      <c r="D2620" s="5" t="s">
        <v>17</v>
      </c>
      <c r="E2620" s="5" t="s">
        <v>8324</v>
      </c>
      <c r="F2620" s="5">
        <v>-10134</v>
      </c>
      <c r="G2620" s="5" t="s">
        <v>94</v>
      </c>
      <c r="H2620" s="5" t="s">
        <v>53</v>
      </c>
      <c r="I2620" s="5">
        <v>176878.16</v>
      </c>
      <c r="J2620" s="5" t="s">
        <v>8325</v>
      </c>
      <c r="K2620" s="5" t="s">
        <v>127</v>
      </c>
      <c r="L2620" s="5" t="s">
        <v>32</v>
      </c>
      <c r="M2620" s="5">
        <v>1.86</v>
      </c>
      <c r="N2620" s="5" t="s">
        <v>33</v>
      </c>
      <c r="O2620" s="5">
        <v>30</v>
      </c>
    </row>
    <row r="2621" spans="1:15" x14ac:dyDescent="0.2">
      <c r="A2621" s="5" t="s">
        <v>8326</v>
      </c>
      <c r="B2621" s="5" t="s">
        <v>910</v>
      </c>
      <c r="C2621" s="5">
        <v>23</v>
      </c>
      <c r="D2621" s="5" t="s">
        <v>27</v>
      </c>
      <c r="E2621" s="5" t="s">
        <v>8327</v>
      </c>
      <c r="F2621" s="5">
        <v>-5566</v>
      </c>
      <c r="G2621" s="5" t="s">
        <v>52</v>
      </c>
      <c r="H2621" s="5" t="s">
        <v>20</v>
      </c>
      <c r="I2621" s="5">
        <v>93128.16</v>
      </c>
      <c r="J2621" s="5" t="s">
        <v>145</v>
      </c>
      <c r="K2621" s="5" t="s">
        <v>47</v>
      </c>
      <c r="L2621" s="5" t="s">
        <v>73</v>
      </c>
      <c r="M2621" s="5">
        <v>4.0599999999999996</v>
      </c>
      <c r="N2621" s="5" t="s">
        <v>33</v>
      </c>
      <c r="O2621" s="5">
        <v>34</v>
      </c>
    </row>
    <row r="2622" spans="1:15" x14ac:dyDescent="0.2">
      <c r="A2622" s="5" t="s">
        <v>8328</v>
      </c>
      <c r="B2622" s="5" t="s">
        <v>8329</v>
      </c>
      <c r="C2622" s="5">
        <v>30</v>
      </c>
      <c r="D2622" s="5" t="s">
        <v>17</v>
      </c>
      <c r="E2622" s="5" t="s">
        <v>8330</v>
      </c>
      <c r="F2622" s="5">
        <v>-5961</v>
      </c>
      <c r="G2622" s="5" t="s">
        <v>37</v>
      </c>
      <c r="H2622" s="5" t="s">
        <v>66</v>
      </c>
      <c r="I2622" s="5">
        <v>150429.32999999999</v>
      </c>
      <c r="J2622" s="5" t="s">
        <v>3162</v>
      </c>
      <c r="K2622" s="5" t="s">
        <v>55</v>
      </c>
      <c r="L2622" s="5" t="s">
        <v>32</v>
      </c>
      <c r="M2622" s="5">
        <v>3.41</v>
      </c>
      <c r="N2622" s="5" t="s">
        <v>57</v>
      </c>
      <c r="O2622" s="5">
        <v>35</v>
      </c>
    </row>
    <row r="2623" spans="1:15" x14ac:dyDescent="0.2">
      <c r="A2623" s="5" t="s">
        <v>8331</v>
      </c>
      <c r="B2623" s="5" t="s">
        <v>7071</v>
      </c>
      <c r="C2623" s="5">
        <v>51</v>
      </c>
      <c r="D2623" s="5" t="s">
        <v>50</v>
      </c>
      <c r="E2623" s="5" t="s">
        <v>8332</v>
      </c>
      <c r="F2623" s="5">
        <v>-6020</v>
      </c>
      <c r="G2623" s="5" t="s">
        <v>37</v>
      </c>
      <c r="H2623" s="5" t="s">
        <v>30</v>
      </c>
      <c r="I2623" s="5">
        <v>155413.21</v>
      </c>
      <c r="J2623" s="5" t="s">
        <v>1834</v>
      </c>
      <c r="K2623" s="5" t="s">
        <v>81</v>
      </c>
      <c r="L2623" s="5" t="s">
        <v>23</v>
      </c>
      <c r="M2623" s="5">
        <v>4.76</v>
      </c>
      <c r="N2623" s="5" t="s">
        <v>24</v>
      </c>
      <c r="O2623" s="5">
        <v>3</v>
      </c>
    </row>
    <row r="2624" spans="1:15" x14ac:dyDescent="0.2">
      <c r="A2624" s="5" t="s">
        <v>8333</v>
      </c>
      <c r="B2624" s="5" t="s">
        <v>1087</v>
      </c>
      <c r="C2624" s="5">
        <v>49</v>
      </c>
      <c r="D2624" s="5" t="s">
        <v>27</v>
      </c>
      <c r="E2624" s="5" t="s">
        <v>8334</v>
      </c>
      <c r="F2624" s="5">
        <v>-3341</v>
      </c>
      <c r="G2624" s="5" t="s">
        <v>19</v>
      </c>
      <c r="H2624" s="5" t="s">
        <v>194</v>
      </c>
      <c r="I2624" s="5">
        <v>135217.69</v>
      </c>
      <c r="J2624" s="5" t="s">
        <v>8335</v>
      </c>
      <c r="K2624" s="5" t="s">
        <v>136</v>
      </c>
      <c r="L2624" s="5" t="s">
        <v>73</v>
      </c>
      <c r="M2624" s="5">
        <v>2.59</v>
      </c>
      <c r="N2624" s="5" t="s">
        <v>24</v>
      </c>
      <c r="O2624" s="5">
        <v>16</v>
      </c>
    </row>
    <row r="2625" spans="1:15" x14ac:dyDescent="0.2">
      <c r="A2625" s="5" t="s">
        <v>8336</v>
      </c>
      <c r="B2625" s="5" t="s">
        <v>1675</v>
      </c>
      <c r="C2625" s="5">
        <v>33</v>
      </c>
      <c r="D2625" s="5" t="s">
        <v>50</v>
      </c>
      <c r="E2625" s="5" t="s">
        <v>8337</v>
      </c>
      <c r="F2625" s="5">
        <v>-10537</v>
      </c>
      <c r="G2625" s="5" t="s">
        <v>85</v>
      </c>
      <c r="H2625" s="5" t="s">
        <v>66</v>
      </c>
      <c r="I2625" s="5">
        <v>61382.37</v>
      </c>
      <c r="J2625" s="5" t="s">
        <v>2725</v>
      </c>
      <c r="K2625" s="5" t="s">
        <v>47</v>
      </c>
      <c r="L2625" s="5" t="s">
        <v>73</v>
      </c>
      <c r="M2625" s="5">
        <v>2.84</v>
      </c>
      <c r="N2625" s="5" t="s">
        <v>33</v>
      </c>
      <c r="O2625" s="5">
        <v>17</v>
      </c>
    </row>
    <row r="2626" spans="1:15" x14ac:dyDescent="0.2">
      <c r="A2626" s="5" t="s">
        <v>8338</v>
      </c>
      <c r="B2626" s="5" t="s">
        <v>8339</v>
      </c>
      <c r="C2626" s="5">
        <v>45</v>
      </c>
      <c r="D2626" s="5" t="s">
        <v>17</v>
      </c>
      <c r="E2626" s="5" t="s">
        <v>8340</v>
      </c>
      <c r="F2626" s="5">
        <v>-7745</v>
      </c>
      <c r="G2626" s="5" t="s">
        <v>99</v>
      </c>
      <c r="H2626" s="5" t="s">
        <v>194</v>
      </c>
      <c r="I2626" s="5">
        <v>161333.10999999999</v>
      </c>
      <c r="J2626" s="5" t="s">
        <v>6272</v>
      </c>
      <c r="K2626" s="5" t="s">
        <v>136</v>
      </c>
      <c r="L2626" s="5" t="s">
        <v>23</v>
      </c>
      <c r="M2626" s="5">
        <v>1.42</v>
      </c>
      <c r="N2626" s="5" t="s">
        <v>33</v>
      </c>
      <c r="O2626" s="5">
        <v>16</v>
      </c>
    </row>
    <row r="2627" spans="1:15" x14ac:dyDescent="0.2">
      <c r="A2627" s="5" t="s">
        <v>8341</v>
      </c>
      <c r="B2627" s="5" t="s">
        <v>5461</v>
      </c>
      <c r="C2627" s="5">
        <v>40</v>
      </c>
      <c r="D2627" s="5" t="s">
        <v>17</v>
      </c>
      <c r="E2627" s="5" t="s">
        <v>8342</v>
      </c>
      <c r="F2627" s="5">
        <v>-7176</v>
      </c>
      <c r="G2627" s="5" t="s">
        <v>78</v>
      </c>
      <c r="H2627" s="5" t="s">
        <v>71</v>
      </c>
      <c r="I2627" s="5">
        <v>126607.59</v>
      </c>
      <c r="J2627" s="5" t="s">
        <v>7676</v>
      </c>
      <c r="K2627" s="5" t="s">
        <v>81</v>
      </c>
      <c r="L2627" s="5" t="s">
        <v>32</v>
      </c>
      <c r="M2627" s="5">
        <v>4.43</v>
      </c>
      <c r="N2627" s="5" t="s">
        <v>33</v>
      </c>
      <c r="O2627" s="5">
        <v>24</v>
      </c>
    </row>
    <row r="2628" spans="1:15" x14ac:dyDescent="0.2">
      <c r="A2628" s="5" t="s">
        <v>8343</v>
      </c>
      <c r="B2628" s="5" t="s">
        <v>1142</v>
      </c>
      <c r="C2628" s="5">
        <v>29</v>
      </c>
      <c r="D2628" s="5" t="s">
        <v>50</v>
      </c>
      <c r="E2628" s="5" t="s">
        <v>8344</v>
      </c>
      <c r="F2628" s="5">
        <v>-3925</v>
      </c>
      <c r="G2628" s="5" t="s">
        <v>19</v>
      </c>
      <c r="H2628" s="5" t="s">
        <v>66</v>
      </c>
      <c r="I2628" s="5">
        <v>74601.06</v>
      </c>
      <c r="J2628" s="5" t="s">
        <v>1304</v>
      </c>
      <c r="K2628" s="5" t="s">
        <v>127</v>
      </c>
      <c r="L2628" s="5" t="s">
        <v>32</v>
      </c>
      <c r="M2628" s="5">
        <v>4.6100000000000003</v>
      </c>
      <c r="N2628" s="5" t="s">
        <v>41</v>
      </c>
      <c r="O2628" s="5">
        <v>18</v>
      </c>
    </row>
    <row r="2629" spans="1:15" x14ac:dyDescent="0.2">
      <c r="A2629" s="5" t="s">
        <v>8345</v>
      </c>
      <c r="B2629" s="5" t="s">
        <v>1344</v>
      </c>
      <c r="C2629" s="5">
        <v>60</v>
      </c>
      <c r="D2629" s="5" t="s">
        <v>17</v>
      </c>
      <c r="E2629" s="5" t="s">
        <v>8346</v>
      </c>
      <c r="F2629" s="5">
        <v>-8959</v>
      </c>
      <c r="G2629" s="5" t="s">
        <v>99</v>
      </c>
      <c r="H2629" s="5" t="s">
        <v>173</v>
      </c>
      <c r="I2629" s="5">
        <v>66089.11</v>
      </c>
      <c r="J2629" s="5" t="s">
        <v>6089</v>
      </c>
      <c r="K2629" s="5" t="s">
        <v>127</v>
      </c>
      <c r="L2629" s="5" t="s">
        <v>56</v>
      </c>
      <c r="M2629" s="5">
        <v>2.5</v>
      </c>
      <c r="N2629" s="5" t="s">
        <v>57</v>
      </c>
      <c r="O2629" s="5">
        <v>7</v>
      </c>
    </row>
    <row r="2630" spans="1:15" x14ac:dyDescent="0.2">
      <c r="A2630" s="5" t="s">
        <v>8347</v>
      </c>
      <c r="B2630" s="5" t="s">
        <v>2312</v>
      </c>
      <c r="C2630" s="5">
        <v>22</v>
      </c>
      <c r="D2630" s="5" t="s">
        <v>27</v>
      </c>
      <c r="E2630" s="5" t="s">
        <v>8348</v>
      </c>
      <c r="F2630" s="5">
        <v>-4403</v>
      </c>
      <c r="G2630" s="5" t="s">
        <v>116</v>
      </c>
      <c r="H2630" s="5" t="s">
        <v>173</v>
      </c>
      <c r="I2630" s="5">
        <v>177327.97</v>
      </c>
      <c r="J2630" s="5" t="s">
        <v>7301</v>
      </c>
      <c r="K2630" s="5" t="s">
        <v>136</v>
      </c>
      <c r="L2630" s="5" t="s">
        <v>32</v>
      </c>
      <c r="M2630" s="5">
        <v>4.43</v>
      </c>
      <c r="N2630" s="5" t="s">
        <v>41</v>
      </c>
      <c r="O2630" s="5">
        <v>36</v>
      </c>
    </row>
    <row r="2631" spans="1:15" x14ac:dyDescent="0.2">
      <c r="A2631" s="5" t="s">
        <v>8349</v>
      </c>
      <c r="B2631" s="5" t="s">
        <v>724</v>
      </c>
      <c r="C2631" s="5">
        <v>37</v>
      </c>
      <c r="D2631" s="5" t="s">
        <v>27</v>
      </c>
      <c r="E2631" s="5" t="s">
        <v>8350</v>
      </c>
      <c r="F2631" s="5">
        <v>-5417</v>
      </c>
      <c r="G2631" s="5" t="s">
        <v>116</v>
      </c>
      <c r="H2631" s="5" t="s">
        <v>173</v>
      </c>
      <c r="I2631" s="5">
        <v>142321.78</v>
      </c>
      <c r="J2631" s="5" t="s">
        <v>2020</v>
      </c>
      <c r="K2631" s="5" t="s">
        <v>22</v>
      </c>
      <c r="L2631" s="5" t="s">
        <v>23</v>
      </c>
      <c r="M2631" s="5">
        <v>1.56</v>
      </c>
      <c r="N2631" s="5" t="s">
        <v>41</v>
      </c>
      <c r="O2631" s="5">
        <v>19</v>
      </c>
    </row>
    <row r="2632" spans="1:15" x14ac:dyDescent="0.2">
      <c r="A2632" s="5" t="s">
        <v>8351</v>
      </c>
      <c r="B2632" s="5" t="s">
        <v>2330</v>
      </c>
      <c r="C2632" s="5">
        <v>52</v>
      </c>
      <c r="D2632" s="5" t="s">
        <v>17</v>
      </c>
      <c r="E2632" s="5" t="s">
        <v>8352</v>
      </c>
      <c r="F2632" s="5">
        <v>-9130</v>
      </c>
      <c r="G2632" s="5" t="s">
        <v>78</v>
      </c>
      <c r="H2632" s="5" t="s">
        <v>194</v>
      </c>
      <c r="I2632" s="5">
        <v>64810.27</v>
      </c>
      <c r="J2632" s="5" t="s">
        <v>1903</v>
      </c>
      <c r="K2632" s="5" t="s">
        <v>136</v>
      </c>
      <c r="L2632" s="5" t="s">
        <v>73</v>
      </c>
      <c r="M2632" s="5">
        <v>3.53</v>
      </c>
      <c r="N2632" s="5" t="s">
        <v>74</v>
      </c>
      <c r="O2632" s="5">
        <v>27</v>
      </c>
    </row>
    <row r="2633" spans="1:15" x14ac:dyDescent="0.2">
      <c r="A2633" s="5" t="s">
        <v>8353</v>
      </c>
      <c r="B2633" s="5" t="s">
        <v>3958</v>
      </c>
      <c r="C2633" s="5">
        <v>59</v>
      </c>
      <c r="D2633" s="5" t="s">
        <v>50</v>
      </c>
      <c r="E2633" s="5" t="s">
        <v>8354</v>
      </c>
      <c r="F2633" s="5">
        <v>-8254</v>
      </c>
      <c r="G2633" s="5" t="s">
        <v>52</v>
      </c>
      <c r="H2633" s="5" t="s">
        <v>66</v>
      </c>
      <c r="I2633" s="5">
        <v>70140.11</v>
      </c>
      <c r="J2633" s="5" t="s">
        <v>8215</v>
      </c>
      <c r="K2633" s="5" t="s">
        <v>81</v>
      </c>
      <c r="L2633" s="5" t="s">
        <v>23</v>
      </c>
      <c r="M2633" s="5">
        <v>4.5199999999999996</v>
      </c>
      <c r="N2633" s="5" t="s">
        <v>24</v>
      </c>
      <c r="O2633" s="5">
        <v>4</v>
      </c>
    </row>
    <row r="2634" spans="1:15" x14ac:dyDescent="0.2">
      <c r="A2634" s="5" t="s">
        <v>8355</v>
      </c>
      <c r="B2634" s="5" t="s">
        <v>6746</v>
      </c>
      <c r="C2634" s="5">
        <v>60</v>
      </c>
      <c r="D2634" s="5" t="s">
        <v>17</v>
      </c>
      <c r="E2634" s="5" t="s">
        <v>8356</v>
      </c>
      <c r="F2634" s="5">
        <v>-7271</v>
      </c>
      <c r="G2634" s="5" t="s">
        <v>45</v>
      </c>
      <c r="H2634" s="5" t="s">
        <v>66</v>
      </c>
      <c r="I2634" s="5">
        <v>46241.35</v>
      </c>
      <c r="J2634" s="5" t="s">
        <v>795</v>
      </c>
      <c r="K2634" s="5" t="s">
        <v>81</v>
      </c>
      <c r="L2634" s="5" t="s">
        <v>56</v>
      </c>
      <c r="M2634" s="5">
        <v>1.33</v>
      </c>
      <c r="N2634" s="5" t="s">
        <v>57</v>
      </c>
      <c r="O2634" s="5">
        <v>0</v>
      </c>
    </row>
    <row r="2635" spans="1:15" x14ac:dyDescent="0.2">
      <c r="A2635" s="5" t="s">
        <v>8357</v>
      </c>
      <c r="B2635" s="5" t="s">
        <v>8358</v>
      </c>
      <c r="C2635" s="5">
        <v>32</v>
      </c>
      <c r="D2635" s="5" t="s">
        <v>50</v>
      </c>
      <c r="E2635" s="5" t="s">
        <v>8359</v>
      </c>
      <c r="F2635" s="5">
        <v>-5314</v>
      </c>
      <c r="G2635" s="5" t="s">
        <v>19</v>
      </c>
      <c r="H2635" s="5" t="s">
        <v>66</v>
      </c>
      <c r="I2635" s="5">
        <v>41394.49</v>
      </c>
      <c r="J2635" s="5" t="s">
        <v>8047</v>
      </c>
      <c r="K2635" s="5" t="s">
        <v>22</v>
      </c>
      <c r="L2635" s="5" t="s">
        <v>32</v>
      </c>
      <c r="M2635" s="5">
        <v>4.6399999999999997</v>
      </c>
      <c r="N2635" s="5" t="s">
        <v>41</v>
      </c>
      <c r="O2635" s="5">
        <v>10</v>
      </c>
    </row>
    <row r="2636" spans="1:15" x14ac:dyDescent="0.2">
      <c r="A2636" s="5" t="s">
        <v>8360</v>
      </c>
      <c r="B2636" s="5" t="s">
        <v>1828</v>
      </c>
      <c r="C2636" s="5">
        <v>56</v>
      </c>
      <c r="D2636" s="5" t="s">
        <v>50</v>
      </c>
      <c r="E2636" s="5" t="s">
        <v>8361</v>
      </c>
      <c r="F2636" s="5">
        <v>-4374</v>
      </c>
      <c r="G2636" s="5" t="s">
        <v>19</v>
      </c>
      <c r="H2636" s="5" t="s">
        <v>53</v>
      </c>
      <c r="I2636" s="5">
        <v>43711.3</v>
      </c>
      <c r="J2636" s="5" t="s">
        <v>1764</v>
      </c>
      <c r="K2636" s="5" t="s">
        <v>136</v>
      </c>
      <c r="L2636" s="5" t="s">
        <v>73</v>
      </c>
      <c r="M2636" s="5">
        <v>3.99</v>
      </c>
      <c r="N2636" s="5" t="s">
        <v>57</v>
      </c>
      <c r="O2636" s="5">
        <v>35</v>
      </c>
    </row>
    <row r="2637" spans="1:15" x14ac:dyDescent="0.2">
      <c r="A2637" s="5" t="s">
        <v>8362</v>
      </c>
      <c r="B2637" s="5" t="s">
        <v>8234</v>
      </c>
      <c r="C2637" s="5">
        <v>45</v>
      </c>
      <c r="D2637" s="5" t="s">
        <v>27</v>
      </c>
      <c r="E2637" s="5" t="s">
        <v>8363</v>
      </c>
      <c r="F2637" s="5">
        <v>-8573</v>
      </c>
      <c r="G2637" s="5" t="s">
        <v>52</v>
      </c>
      <c r="H2637" s="5" t="s">
        <v>38</v>
      </c>
      <c r="I2637" s="5">
        <v>153090.03</v>
      </c>
      <c r="J2637" s="5" t="s">
        <v>1160</v>
      </c>
      <c r="K2637" s="5" t="s">
        <v>40</v>
      </c>
      <c r="L2637" s="5" t="s">
        <v>73</v>
      </c>
      <c r="M2637" s="5">
        <v>1.66</v>
      </c>
      <c r="N2637" s="5" t="s">
        <v>74</v>
      </c>
      <c r="O2637" s="5">
        <v>4</v>
      </c>
    </row>
    <row r="2638" spans="1:15" x14ac:dyDescent="0.2">
      <c r="A2638" s="5" t="s">
        <v>8364</v>
      </c>
      <c r="B2638" s="5" t="s">
        <v>1294</v>
      </c>
      <c r="C2638" s="5">
        <v>39</v>
      </c>
      <c r="D2638" s="5" t="s">
        <v>50</v>
      </c>
      <c r="E2638" s="5" t="s">
        <v>8365</v>
      </c>
      <c r="F2638" s="5">
        <v>-2189</v>
      </c>
      <c r="G2638" s="5" t="s">
        <v>94</v>
      </c>
      <c r="H2638" s="5" t="s">
        <v>30</v>
      </c>
      <c r="I2638" s="5">
        <v>157117.32999999999</v>
      </c>
      <c r="J2638" s="5" t="s">
        <v>5431</v>
      </c>
      <c r="K2638" s="5" t="s">
        <v>47</v>
      </c>
      <c r="L2638" s="5" t="s">
        <v>56</v>
      </c>
      <c r="M2638" s="5">
        <v>1.27</v>
      </c>
      <c r="N2638" s="5" t="s">
        <v>33</v>
      </c>
      <c r="O2638" s="5">
        <v>37</v>
      </c>
    </row>
    <row r="2639" spans="1:15" x14ac:dyDescent="0.2">
      <c r="A2639" s="5" t="s">
        <v>8366</v>
      </c>
      <c r="B2639" s="5" t="s">
        <v>49</v>
      </c>
      <c r="C2639" s="5">
        <v>55</v>
      </c>
      <c r="D2639" s="5" t="s">
        <v>17</v>
      </c>
      <c r="E2639" s="5" t="s">
        <v>8367</v>
      </c>
      <c r="F2639" s="5">
        <v>-7146</v>
      </c>
      <c r="G2639" s="5" t="s">
        <v>94</v>
      </c>
      <c r="H2639" s="5" t="s">
        <v>173</v>
      </c>
      <c r="I2639" s="5">
        <v>130656.22</v>
      </c>
      <c r="J2639" s="5" t="s">
        <v>4977</v>
      </c>
      <c r="K2639" s="5" t="s">
        <v>104</v>
      </c>
      <c r="L2639" s="5" t="s">
        <v>32</v>
      </c>
      <c r="M2639" s="5">
        <v>4.58</v>
      </c>
      <c r="N2639" s="5" t="s">
        <v>41</v>
      </c>
      <c r="O2639" s="5">
        <v>38</v>
      </c>
    </row>
    <row r="2640" spans="1:15" x14ac:dyDescent="0.2">
      <c r="A2640" s="5" t="s">
        <v>8368</v>
      </c>
      <c r="B2640" s="5" t="s">
        <v>6083</v>
      </c>
      <c r="C2640" s="5">
        <v>59</v>
      </c>
      <c r="D2640" s="5" t="s">
        <v>27</v>
      </c>
      <c r="E2640" s="5" t="s">
        <v>8369</v>
      </c>
      <c r="F2640" s="5">
        <v>-10142</v>
      </c>
      <c r="G2640" s="5" t="s">
        <v>94</v>
      </c>
      <c r="H2640" s="5" t="s">
        <v>38</v>
      </c>
      <c r="I2640" s="5">
        <v>103038.19</v>
      </c>
      <c r="J2640" s="5" t="s">
        <v>6355</v>
      </c>
      <c r="K2640" s="5" t="s">
        <v>127</v>
      </c>
      <c r="L2640" s="5" t="s">
        <v>32</v>
      </c>
      <c r="M2640" s="5">
        <v>2.56</v>
      </c>
      <c r="N2640" s="5" t="s">
        <v>41</v>
      </c>
      <c r="O2640" s="5">
        <v>1</v>
      </c>
    </row>
    <row r="2641" spans="1:15" x14ac:dyDescent="0.2">
      <c r="A2641" s="5" t="s">
        <v>8370</v>
      </c>
      <c r="B2641" s="5" t="s">
        <v>7921</v>
      </c>
      <c r="C2641" s="5">
        <v>62</v>
      </c>
      <c r="D2641" s="5" t="s">
        <v>27</v>
      </c>
      <c r="E2641" s="5" t="s">
        <v>8371</v>
      </c>
      <c r="F2641" s="5">
        <v>-5854</v>
      </c>
      <c r="G2641" s="5" t="s">
        <v>52</v>
      </c>
      <c r="H2641" s="5" t="s">
        <v>194</v>
      </c>
      <c r="I2641" s="5">
        <v>140815.67999999999</v>
      </c>
      <c r="J2641" s="5" t="s">
        <v>3038</v>
      </c>
      <c r="K2641" s="5" t="s">
        <v>136</v>
      </c>
      <c r="L2641" s="5" t="s">
        <v>73</v>
      </c>
      <c r="M2641" s="5">
        <v>1.02</v>
      </c>
      <c r="N2641" s="5" t="s">
        <v>33</v>
      </c>
      <c r="O2641" s="5">
        <v>14</v>
      </c>
    </row>
    <row r="2642" spans="1:15" x14ac:dyDescent="0.2">
      <c r="A2642" s="5" t="s">
        <v>8372</v>
      </c>
      <c r="B2642" s="5" t="s">
        <v>2082</v>
      </c>
      <c r="C2642" s="5">
        <v>37</v>
      </c>
      <c r="D2642" s="5" t="s">
        <v>50</v>
      </c>
      <c r="E2642" s="5" t="s">
        <v>8373</v>
      </c>
      <c r="F2642" s="5">
        <v>-4269</v>
      </c>
      <c r="G2642" s="5" t="s">
        <v>85</v>
      </c>
      <c r="H2642" s="5" t="s">
        <v>173</v>
      </c>
      <c r="I2642" s="5">
        <v>146287.31</v>
      </c>
      <c r="J2642" s="5" t="s">
        <v>8374</v>
      </c>
      <c r="K2642" s="5" t="s">
        <v>104</v>
      </c>
      <c r="L2642" s="5" t="s">
        <v>56</v>
      </c>
      <c r="M2642" s="5">
        <v>2.7</v>
      </c>
      <c r="N2642" s="5" t="s">
        <v>74</v>
      </c>
      <c r="O2642" s="5">
        <v>39</v>
      </c>
    </row>
    <row r="2643" spans="1:15" x14ac:dyDescent="0.2">
      <c r="A2643" s="5" t="s">
        <v>8375</v>
      </c>
      <c r="B2643" s="5" t="s">
        <v>3201</v>
      </c>
      <c r="C2643" s="5">
        <v>44</v>
      </c>
      <c r="D2643" s="5" t="s">
        <v>50</v>
      </c>
      <c r="E2643" s="5" t="s">
        <v>8376</v>
      </c>
      <c r="F2643" s="5">
        <v>-2460</v>
      </c>
      <c r="G2643" s="5" t="s">
        <v>94</v>
      </c>
      <c r="H2643" s="5" t="s">
        <v>173</v>
      </c>
      <c r="I2643" s="5">
        <v>157562.76999999999</v>
      </c>
      <c r="J2643" s="5" t="s">
        <v>1085</v>
      </c>
      <c r="K2643" s="5" t="s">
        <v>55</v>
      </c>
      <c r="L2643" s="5" t="s">
        <v>23</v>
      </c>
      <c r="M2643" s="5">
        <v>1.23</v>
      </c>
      <c r="N2643" s="5" t="s">
        <v>57</v>
      </c>
      <c r="O2643" s="5">
        <v>18</v>
      </c>
    </row>
    <row r="2644" spans="1:15" x14ac:dyDescent="0.2">
      <c r="A2644" s="5" t="s">
        <v>8377</v>
      </c>
      <c r="B2644" s="5" t="s">
        <v>6274</v>
      </c>
      <c r="C2644" s="5">
        <v>32</v>
      </c>
      <c r="D2644" s="5" t="s">
        <v>17</v>
      </c>
      <c r="E2644" s="5" t="s">
        <v>8378</v>
      </c>
      <c r="F2644" s="5">
        <v>-6686</v>
      </c>
      <c r="G2644" s="5" t="s">
        <v>19</v>
      </c>
      <c r="H2644" s="5" t="s">
        <v>20</v>
      </c>
      <c r="I2644" s="5">
        <v>38384.21</v>
      </c>
      <c r="J2644" s="5" t="s">
        <v>1561</v>
      </c>
      <c r="K2644" s="5" t="s">
        <v>55</v>
      </c>
      <c r="L2644" s="5" t="s">
        <v>73</v>
      </c>
      <c r="M2644" s="5">
        <v>2.38</v>
      </c>
      <c r="N2644" s="5" t="s">
        <v>33</v>
      </c>
      <c r="O2644" s="5">
        <v>3</v>
      </c>
    </row>
    <row r="2645" spans="1:15" x14ac:dyDescent="0.2">
      <c r="A2645" s="5" t="s">
        <v>8379</v>
      </c>
      <c r="B2645" s="5" t="s">
        <v>8380</v>
      </c>
      <c r="C2645" s="5">
        <v>60</v>
      </c>
      <c r="D2645" s="5" t="s">
        <v>17</v>
      </c>
      <c r="E2645" s="5" t="s">
        <v>8381</v>
      </c>
      <c r="F2645" s="5">
        <v>-8162</v>
      </c>
      <c r="G2645" s="5" t="s">
        <v>99</v>
      </c>
      <c r="H2645" s="5" t="s">
        <v>173</v>
      </c>
      <c r="I2645" s="5">
        <v>57834.25</v>
      </c>
      <c r="J2645" s="5" t="s">
        <v>4624</v>
      </c>
      <c r="K2645" s="5" t="s">
        <v>47</v>
      </c>
      <c r="L2645" s="5" t="s">
        <v>56</v>
      </c>
      <c r="M2645" s="5">
        <v>4.09</v>
      </c>
      <c r="N2645" s="5" t="s">
        <v>57</v>
      </c>
      <c r="O2645" s="5">
        <v>21</v>
      </c>
    </row>
    <row r="2646" spans="1:15" x14ac:dyDescent="0.2">
      <c r="A2646" s="5" t="s">
        <v>8382</v>
      </c>
      <c r="B2646" s="5" t="s">
        <v>8383</v>
      </c>
      <c r="C2646" s="5">
        <v>48</v>
      </c>
      <c r="D2646" s="5" t="s">
        <v>17</v>
      </c>
      <c r="E2646" s="5" t="s">
        <v>8384</v>
      </c>
      <c r="F2646" s="5">
        <v>-8170</v>
      </c>
      <c r="G2646" s="5" t="s">
        <v>94</v>
      </c>
      <c r="H2646" s="5" t="s">
        <v>30</v>
      </c>
      <c r="I2646" s="5">
        <v>105446.9</v>
      </c>
      <c r="J2646" s="5" t="s">
        <v>100</v>
      </c>
      <c r="K2646" s="5" t="s">
        <v>81</v>
      </c>
      <c r="L2646" s="5" t="s">
        <v>73</v>
      </c>
      <c r="M2646" s="5">
        <v>3.91</v>
      </c>
      <c r="N2646" s="5" t="s">
        <v>24</v>
      </c>
      <c r="O2646" s="5">
        <v>21</v>
      </c>
    </row>
    <row r="2647" spans="1:15" x14ac:dyDescent="0.2">
      <c r="A2647" s="5" t="s">
        <v>8385</v>
      </c>
      <c r="B2647" s="5" t="s">
        <v>8386</v>
      </c>
      <c r="C2647" s="5">
        <v>32</v>
      </c>
      <c r="D2647" s="5" t="s">
        <v>50</v>
      </c>
      <c r="E2647" s="5" t="s">
        <v>8387</v>
      </c>
      <c r="F2647" s="5">
        <v>-7470</v>
      </c>
      <c r="G2647" s="5" t="s">
        <v>29</v>
      </c>
      <c r="H2647" s="5" t="s">
        <v>79</v>
      </c>
      <c r="I2647" s="5">
        <v>150000.85999999999</v>
      </c>
      <c r="J2647" s="5" t="s">
        <v>2486</v>
      </c>
      <c r="K2647" s="5" t="s">
        <v>22</v>
      </c>
      <c r="L2647" s="5" t="s">
        <v>23</v>
      </c>
      <c r="M2647" s="5">
        <v>3.64</v>
      </c>
      <c r="N2647" s="5" t="s">
        <v>33</v>
      </c>
      <c r="O2647" s="5">
        <v>10</v>
      </c>
    </row>
    <row r="2648" spans="1:15" x14ac:dyDescent="0.2">
      <c r="A2648" s="5" t="s">
        <v>8388</v>
      </c>
      <c r="B2648" s="5" t="s">
        <v>5527</v>
      </c>
      <c r="C2648" s="5">
        <v>59</v>
      </c>
      <c r="D2648" s="5" t="s">
        <v>17</v>
      </c>
      <c r="E2648" s="5" t="s">
        <v>8389</v>
      </c>
      <c r="F2648" s="5">
        <v>-9229</v>
      </c>
      <c r="G2648" s="5" t="s">
        <v>37</v>
      </c>
      <c r="H2648" s="5" t="s">
        <v>53</v>
      </c>
      <c r="I2648" s="5">
        <v>65308.71</v>
      </c>
      <c r="J2648" s="5" t="s">
        <v>6137</v>
      </c>
      <c r="K2648" s="5" t="s">
        <v>104</v>
      </c>
      <c r="L2648" s="5" t="s">
        <v>56</v>
      </c>
      <c r="M2648" s="5">
        <v>2.02</v>
      </c>
      <c r="N2648" s="5" t="s">
        <v>57</v>
      </c>
      <c r="O2648" s="5">
        <v>36</v>
      </c>
    </row>
    <row r="2649" spans="1:15" x14ac:dyDescent="0.2">
      <c r="A2649" s="5" t="s">
        <v>8390</v>
      </c>
      <c r="B2649" s="5" t="s">
        <v>4367</v>
      </c>
      <c r="C2649" s="5">
        <v>31</v>
      </c>
      <c r="D2649" s="5" t="s">
        <v>27</v>
      </c>
      <c r="E2649" s="5" t="s">
        <v>8391</v>
      </c>
      <c r="F2649" s="5">
        <v>-8069</v>
      </c>
      <c r="G2649" s="5" t="s">
        <v>116</v>
      </c>
      <c r="H2649" s="5" t="s">
        <v>144</v>
      </c>
      <c r="I2649" s="5">
        <v>98460.21</v>
      </c>
      <c r="J2649" s="5" t="s">
        <v>5112</v>
      </c>
      <c r="K2649" s="5" t="s">
        <v>118</v>
      </c>
      <c r="L2649" s="5" t="s">
        <v>73</v>
      </c>
      <c r="M2649" s="5">
        <v>4.04</v>
      </c>
      <c r="N2649" s="5" t="s">
        <v>33</v>
      </c>
      <c r="O2649" s="5">
        <v>36</v>
      </c>
    </row>
    <row r="2650" spans="1:15" x14ac:dyDescent="0.2">
      <c r="A2650" s="5" t="s">
        <v>8392</v>
      </c>
      <c r="B2650" s="5" t="s">
        <v>2771</v>
      </c>
      <c r="C2650" s="5">
        <v>30</v>
      </c>
      <c r="D2650" s="5" t="s">
        <v>50</v>
      </c>
      <c r="E2650" s="5" t="s">
        <v>8393</v>
      </c>
      <c r="F2650" s="5">
        <v>-7540</v>
      </c>
      <c r="G2650" s="5" t="s">
        <v>94</v>
      </c>
      <c r="H2650" s="5" t="s">
        <v>173</v>
      </c>
      <c r="I2650" s="5">
        <v>67099.539999999994</v>
      </c>
      <c r="J2650" s="5" t="s">
        <v>4992</v>
      </c>
      <c r="K2650" s="5" t="s">
        <v>118</v>
      </c>
      <c r="L2650" s="5" t="s">
        <v>73</v>
      </c>
      <c r="M2650" s="5">
        <v>1.28</v>
      </c>
      <c r="N2650" s="5" t="s">
        <v>24</v>
      </c>
      <c r="O2650" s="5">
        <v>38</v>
      </c>
    </row>
    <row r="2651" spans="1:15" x14ac:dyDescent="0.2">
      <c r="A2651" s="5" t="s">
        <v>8394</v>
      </c>
      <c r="B2651" s="5" t="s">
        <v>8395</v>
      </c>
      <c r="C2651" s="5">
        <v>37</v>
      </c>
      <c r="D2651" s="5" t="s">
        <v>50</v>
      </c>
      <c r="E2651" s="5" t="s">
        <v>8396</v>
      </c>
      <c r="F2651" s="5">
        <v>-9054</v>
      </c>
      <c r="G2651" s="5" t="s">
        <v>19</v>
      </c>
      <c r="H2651" s="5" t="s">
        <v>194</v>
      </c>
      <c r="I2651" s="5">
        <v>53971.94</v>
      </c>
      <c r="J2651" s="5" t="s">
        <v>7414</v>
      </c>
      <c r="K2651" s="5" t="s">
        <v>55</v>
      </c>
      <c r="L2651" s="5" t="s">
        <v>23</v>
      </c>
      <c r="M2651" s="5">
        <v>2.08</v>
      </c>
      <c r="N2651" s="5" t="s">
        <v>57</v>
      </c>
      <c r="O2651" s="5">
        <v>22</v>
      </c>
    </row>
    <row r="2652" spans="1:15" x14ac:dyDescent="0.2">
      <c r="A2652" s="5" t="s">
        <v>8397</v>
      </c>
      <c r="B2652" s="5" t="s">
        <v>3807</v>
      </c>
      <c r="C2652" s="5">
        <v>47</v>
      </c>
      <c r="D2652" s="5" t="s">
        <v>27</v>
      </c>
      <c r="E2652" s="5" t="s">
        <v>8398</v>
      </c>
      <c r="F2652" s="5">
        <v>-3233</v>
      </c>
      <c r="G2652" s="5" t="s">
        <v>19</v>
      </c>
      <c r="H2652" s="5" t="s">
        <v>20</v>
      </c>
      <c r="I2652" s="5">
        <v>121828.66</v>
      </c>
      <c r="J2652" s="5" t="s">
        <v>7277</v>
      </c>
      <c r="K2652" s="5" t="s">
        <v>40</v>
      </c>
      <c r="L2652" s="5" t="s">
        <v>32</v>
      </c>
      <c r="M2652" s="5">
        <v>2.8</v>
      </c>
      <c r="N2652" s="5" t="s">
        <v>57</v>
      </c>
      <c r="O2652" s="5">
        <v>11</v>
      </c>
    </row>
    <row r="2653" spans="1:15" x14ac:dyDescent="0.2">
      <c r="A2653" s="5" t="s">
        <v>8399</v>
      </c>
      <c r="B2653" s="5" t="s">
        <v>2362</v>
      </c>
      <c r="C2653" s="5">
        <v>44</v>
      </c>
      <c r="D2653" s="5" t="s">
        <v>17</v>
      </c>
      <c r="E2653" s="5" t="s">
        <v>8400</v>
      </c>
      <c r="F2653" s="5">
        <v>-10512</v>
      </c>
      <c r="G2653" s="5" t="s">
        <v>45</v>
      </c>
      <c r="H2653" s="5" t="s">
        <v>194</v>
      </c>
      <c r="I2653" s="5">
        <v>49849.4</v>
      </c>
      <c r="J2653" s="5" t="s">
        <v>3508</v>
      </c>
      <c r="K2653" s="5" t="s">
        <v>136</v>
      </c>
      <c r="L2653" s="5" t="s">
        <v>56</v>
      </c>
      <c r="M2653" s="5">
        <v>1.34</v>
      </c>
      <c r="N2653" s="5" t="s">
        <v>41</v>
      </c>
      <c r="O2653" s="5">
        <v>3</v>
      </c>
    </row>
    <row r="2654" spans="1:15" x14ac:dyDescent="0.2">
      <c r="A2654" s="5" t="s">
        <v>8401</v>
      </c>
      <c r="B2654" s="5" t="s">
        <v>217</v>
      </c>
      <c r="C2654" s="5">
        <v>65</v>
      </c>
      <c r="D2654" s="5" t="s">
        <v>27</v>
      </c>
      <c r="E2654" s="5" t="s">
        <v>8402</v>
      </c>
      <c r="F2654" s="5">
        <v>-8771</v>
      </c>
      <c r="G2654" s="5" t="s">
        <v>116</v>
      </c>
      <c r="H2654" s="5" t="s">
        <v>194</v>
      </c>
      <c r="I2654" s="5">
        <v>47591.39</v>
      </c>
      <c r="J2654" s="5" t="s">
        <v>8403</v>
      </c>
      <c r="K2654" s="5" t="s">
        <v>81</v>
      </c>
      <c r="L2654" s="5" t="s">
        <v>32</v>
      </c>
      <c r="M2654" s="5">
        <v>2.68</v>
      </c>
      <c r="N2654" s="5" t="s">
        <v>41</v>
      </c>
      <c r="O2654" s="5">
        <v>3</v>
      </c>
    </row>
    <row r="2655" spans="1:15" x14ac:dyDescent="0.2">
      <c r="A2655" s="5" t="s">
        <v>8404</v>
      </c>
      <c r="B2655" s="5" t="s">
        <v>8405</v>
      </c>
      <c r="C2655" s="5">
        <v>65</v>
      </c>
      <c r="D2655" s="5" t="s">
        <v>27</v>
      </c>
      <c r="E2655" s="5" t="s">
        <v>8406</v>
      </c>
      <c r="F2655" s="5">
        <v>-3549</v>
      </c>
      <c r="G2655" s="5" t="s">
        <v>99</v>
      </c>
      <c r="H2655" s="5" t="s">
        <v>79</v>
      </c>
      <c r="I2655" s="5">
        <v>167036.14000000001</v>
      </c>
      <c r="J2655" s="5" t="s">
        <v>3714</v>
      </c>
      <c r="K2655" s="5" t="s">
        <v>22</v>
      </c>
      <c r="L2655" s="5" t="s">
        <v>32</v>
      </c>
      <c r="M2655" s="5">
        <v>3.74</v>
      </c>
      <c r="N2655" s="5" t="s">
        <v>74</v>
      </c>
      <c r="O2655" s="5">
        <v>2</v>
      </c>
    </row>
    <row r="2656" spans="1:15" x14ac:dyDescent="0.2">
      <c r="A2656" s="5" t="s">
        <v>8407</v>
      </c>
      <c r="B2656" s="5" t="s">
        <v>7936</v>
      </c>
      <c r="C2656" s="5">
        <v>48</v>
      </c>
      <c r="D2656" s="5" t="s">
        <v>50</v>
      </c>
      <c r="E2656" s="5" t="s">
        <v>7937</v>
      </c>
      <c r="F2656" s="5">
        <v>-10632</v>
      </c>
      <c r="G2656" s="5" t="s">
        <v>94</v>
      </c>
      <c r="H2656" s="5" t="s">
        <v>79</v>
      </c>
      <c r="I2656" s="5">
        <v>100963.31</v>
      </c>
      <c r="J2656" s="5" t="s">
        <v>8408</v>
      </c>
      <c r="K2656" s="5" t="s">
        <v>104</v>
      </c>
      <c r="L2656" s="5" t="s">
        <v>73</v>
      </c>
      <c r="M2656" s="5">
        <v>4.0599999999999996</v>
      </c>
      <c r="N2656" s="5" t="s">
        <v>41</v>
      </c>
      <c r="O2656" s="5">
        <v>24</v>
      </c>
    </row>
    <row r="2657" spans="1:15" x14ac:dyDescent="0.2">
      <c r="A2657" s="5" t="s">
        <v>8409</v>
      </c>
      <c r="B2657" s="5" t="s">
        <v>6863</v>
      </c>
      <c r="C2657" s="5">
        <v>44</v>
      </c>
      <c r="D2657" s="5" t="s">
        <v>50</v>
      </c>
      <c r="E2657" s="5" t="s">
        <v>8410</v>
      </c>
      <c r="F2657" s="5">
        <v>-5398</v>
      </c>
      <c r="G2657" s="5" t="s">
        <v>116</v>
      </c>
      <c r="H2657" s="5" t="s">
        <v>20</v>
      </c>
      <c r="I2657" s="5">
        <v>51069.88</v>
      </c>
      <c r="J2657" s="5" t="s">
        <v>4275</v>
      </c>
      <c r="K2657" s="5" t="s">
        <v>81</v>
      </c>
      <c r="L2657" s="5" t="s">
        <v>32</v>
      </c>
      <c r="M2657" s="5">
        <v>2.4300000000000002</v>
      </c>
      <c r="N2657" s="5" t="s">
        <v>74</v>
      </c>
      <c r="O2657" s="5">
        <v>6</v>
      </c>
    </row>
    <row r="2658" spans="1:15" x14ac:dyDescent="0.2">
      <c r="A2658" s="5" t="s">
        <v>8411</v>
      </c>
      <c r="B2658" s="5" t="s">
        <v>6822</v>
      </c>
      <c r="C2658" s="5">
        <v>46</v>
      </c>
      <c r="D2658" s="5" t="s">
        <v>17</v>
      </c>
      <c r="E2658" s="5" t="s">
        <v>8412</v>
      </c>
      <c r="F2658" s="5">
        <v>-8294</v>
      </c>
      <c r="G2658" s="5" t="s">
        <v>99</v>
      </c>
      <c r="H2658" s="5" t="s">
        <v>30</v>
      </c>
      <c r="I2658" s="5">
        <v>154274.85999999999</v>
      </c>
      <c r="J2658" s="5" t="s">
        <v>647</v>
      </c>
      <c r="K2658" s="5" t="s">
        <v>127</v>
      </c>
      <c r="L2658" s="5" t="s">
        <v>32</v>
      </c>
      <c r="M2658" s="5">
        <v>1.77</v>
      </c>
      <c r="N2658" s="5" t="s">
        <v>24</v>
      </c>
      <c r="O2658" s="5">
        <v>12</v>
      </c>
    </row>
    <row r="2659" spans="1:15" x14ac:dyDescent="0.2">
      <c r="A2659" s="5" t="s">
        <v>8413</v>
      </c>
      <c r="B2659" s="5" t="s">
        <v>5945</v>
      </c>
      <c r="C2659" s="5">
        <v>35</v>
      </c>
      <c r="D2659" s="5" t="s">
        <v>50</v>
      </c>
      <c r="E2659" s="5" t="s">
        <v>8414</v>
      </c>
      <c r="F2659" s="5">
        <v>-7233</v>
      </c>
      <c r="G2659" s="5" t="s">
        <v>85</v>
      </c>
      <c r="H2659" s="5" t="s">
        <v>173</v>
      </c>
      <c r="I2659" s="5">
        <v>83772.37</v>
      </c>
      <c r="J2659" s="5" t="s">
        <v>8415</v>
      </c>
      <c r="K2659" s="5" t="s">
        <v>22</v>
      </c>
      <c r="L2659" s="5" t="s">
        <v>56</v>
      </c>
      <c r="M2659" s="5">
        <v>1.0900000000000001</v>
      </c>
      <c r="N2659" s="5" t="s">
        <v>41</v>
      </c>
      <c r="O2659" s="5">
        <v>16</v>
      </c>
    </row>
    <row r="2660" spans="1:15" x14ac:dyDescent="0.2">
      <c r="A2660" s="5" t="s">
        <v>8416</v>
      </c>
      <c r="B2660" s="5" t="s">
        <v>7654</v>
      </c>
      <c r="C2660" s="5">
        <v>30</v>
      </c>
      <c r="D2660" s="5" t="s">
        <v>50</v>
      </c>
      <c r="E2660" s="5" t="s">
        <v>8417</v>
      </c>
      <c r="F2660" s="5">
        <v>-6754</v>
      </c>
      <c r="G2660" s="5" t="s">
        <v>19</v>
      </c>
      <c r="H2660" s="5" t="s">
        <v>173</v>
      </c>
      <c r="I2660" s="5">
        <v>126675.09</v>
      </c>
      <c r="J2660" s="5" t="s">
        <v>8418</v>
      </c>
      <c r="K2660" s="5" t="s">
        <v>81</v>
      </c>
      <c r="L2660" s="5" t="s">
        <v>73</v>
      </c>
      <c r="M2660" s="5">
        <v>4.26</v>
      </c>
      <c r="N2660" s="5" t="s">
        <v>41</v>
      </c>
      <c r="O2660" s="5">
        <v>27</v>
      </c>
    </row>
    <row r="2661" spans="1:15" x14ac:dyDescent="0.2">
      <c r="A2661" s="5" t="s">
        <v>8419</v>
      </c>
      <c r="B2661" s="5" t="s">
        <v>8420</v>
      </c>
      <c r="C2661" s="5">
        <v>48</v>
      </c>
      <c r="D2661" s="5" t="s">
        <v>50</v>
      </c>
      <c r="E2661" s="5" t="s">
        <v>8421</v>
      </c>
      <c r="F2661" s="5">
        <v>-6478</v>
      </c>
      <c r="G2661" s="5" t="s">
        <v>78</v>
      </c>
      <c r="H2661" s="5" t="s">
        <v>79</v>
      </c>
      <c r="I2661" s="5">
        <v>136103.17000000001</v>
      </c>
      <c r="J2661" s="5" t="s">
        <v>3130</v>
      </c>
      <c r="K2661" s="5" t="s">
        <v>127</v>
      </c>
      <c r="L2661" s="5" t="s">
        <v>56</v>
      </c>
      <c r="M2661" s="5">
        <v>2</v>
      </c>
      <c r="N2661" s="5" t="s">
        <v>24</v>
      </c>
      <c r="O2661" s="5">
        <v>37</v>
      </c>
    </row>
    <row r="2662" spans="1:15" x14ac:dyDescent="0.2">
      <c r="A2662" s="5" t="s">
        <v>8422</v>
      </c>
      <c r="B2662" s="5" t="s">
        <v>8423</v>
      </c>
      <c r="C2662" s="5">
        <v>49</v>
      </c>
      <c r="D2662" s="5" t="s">
        <v>17</v>
      </c>
      <c r="E2662" s="5" t="s">
        <v>8424</v>
      </c>
      <c r="F2662" s="5">
        <v>-7610</v>
      </c>
      <c r="G2662" s="5" t="s">
        <v>78</v>
      </c>
      <c r="H2662" s="5" t="s">
        <v>144</v>
      </c>
      <c r="I2662" s="5">
        <v>57864.05</v>
      </c>
      <c r="J2662" s="5" t="s">
        <v>5397</v>
      </c>
      <c r="K2662" s="5" t="s">
        <v>62</v>
      </c>
      <c r="L2662" s="5" t="s">
        <v>32</v>
      </c>
      <c r="M2662" s="5">
        <v>2.82</v>
      </c>
      <c r="N2662" s="5" t="s">
        <v>74</v>
      </c>
      <c r="O2662" s="5">
        <v>10</v>
      </c>
    </row>
    <row r="2663" spans="1:15" x14ac:dyDescent="0.2">
      <c r="A2663" s="5" t="s">
        <v>8425</v>
      </c>
      <c r="B2663" s="5" t="s">
        <v>797</v>
      </c>
      <c r="C2663" s="5">
        <v>33</v>
      </c>
      <c r="D2663" s="5" t="s">
        <v>17</v>
      </c>
      <c r="E2663" s="5" t="s">
        <v>8426</v>
      </c>
      <c r="F2663" s="5">
        <v>-4012</v>
      </c>
      <c r="G2663" s="5" t="s">
        <v>52</v>
      </c>
      <c r="H2663" s="5" t="s">
        <v>38</v>
      </c>
      <c r="I2663" s="5">
        <v>173288.97</v>
      </c>
      <c r="J2663" s="5" t="s">
        <v>6575</v>
      </c>
      <c r="K2663" s="5" t="s">
        <v>127</v>
      </c>
      <c r="L2663" s="5" t="s">
        <v>73</v>
      </c>
      <c r="M2663" s="5">
        <v>4.8099999999999996</v>
      </c>
      <c r="N2663" s="5" t="s">
        <v>41</v>
      </c>
      <c r="O2663" s="5">
        <v>21</v>
      </c>
    </row>
    <row r="2664" spans="1:15" x14ac:dyDescent="0.2">
      <c r="A2664" s="5" t="s">
        <v>8427</v>
      </c>
      <c r="B2664" s="5" t="s">
        <v>6412</v>
      </c>
      <c r="C2664" s="5">
        <v>26</v>
      </c>
      <c r="D2664" s="5" t="s">
        <v>17</v>
      </c>
      <c r="E2664" s="5" t="s">
        <v>8428</v>
      </c>
      <c r="F2664" s="5">
        <v>-7139</v>
      </c>
      <c r="G2664" s="5" t="s">
        <v>37</v>
      </c>
      <c r="H2664" s="5" t="s">
        <v>66</v>
      </c>
      <c r="I2664" s="5">
        <v>130237.64</v>
      </c>
      <c r="J2664" s="5" t="s">
        <v>8429</v>
      </c>
      <c r="K2664" s="5" t="s">
        <v>81</v>
      </c>
      <c r="L2664" s="5" t="s">
        <v>56</v>
      </c>
      <c r="M2664" s="5">
        <v>2.0099999999999998</v>
      </c>
      <c r="N2664" s="5" t="s">
        <v>33</v>
      </c>
      <c r="O2664" s="5">
        <v>9</v>
      </c>
    </row>
    <row r="2665" spans="1:15" x14ac:dyDescent="0.2">
      <c r="A2665" s="5" t="s">
        <v>8430</v>
      </c>
      <c r="B2665" s="5" t="s">
        <v>931</v>
      </c>
      <c r="C2665" s="5">
        <v>22</v>
      </c>
      <c r="D2665" s="5" t="s">
        <v>27</v>
      </c>
      <c r="E2665" s="5" t="s">
        <v>8431</v>
      </c>
      <c r="F2665" s="5">
        <v>-4535</v>
      </c>
      <c r="G2665" s="5" t="s">
        <v>116</v>
      </c>
      <c r="H2665" s="5" t="s">
        <v>53</v>
      </c>
      <c r="I2665" s="5">
        <v>176852.52</v>
      </c>
      <c r="J2665" s="5" t="s">
        <v>8432</v>
      </c>
      <c r="K2665" s="5" t="s">
        <v>118</v>
      </c>
      <c r="L2665" s="5" t="s">
        <v>56</v>
      </c>
      <c r="M2665" s="5">
        <v>2.98</v>
      </c>
      <c r="N2665" s="5" t="s">
        <v>33</v>
      </c>
      <c r="O2665" s="5">
        <v>21</v>
      </c>
    </row>
    <row r="2666" spans="1:15" x14ac:dyDescent="0.2">
      <c r="A2666" s="5" t="s">
        <v>8433</v>
      </c>
      <c r="B2666" s="5" t="s">
        <v>8434</v>
      </c>
      <c r="C2666" s="5">
        <v>22</v>
      </c>
      <c r="D2666" s="5" t="s">
        <v>27</v>
      </c>
      <c r="E2666" s="5" t="s">
        <v>8435</v>
      </c>
      <c r="F2666" s="5">
        <v>-10378</v>
      </c>
      <c r="G2666" s="5" t="s">
        <v>52</v>
      </c>
      <c r="H2666" s="5" t="s">
        <v>173</v>
      </c>
      <c r="I2666" s="5">
        <v>145852.29</v>
      </c>
      <c r="J2666" s="5" t="s">
        <v>2470</v>
      </c>
      <c r="K2666" s="5" t="s">
        <v>81</v>
      </c>
      <c r="L2666" s="5" t="s">
        <v>56</v>
      </c>
      <c r="M2666" s="5">
        <v>2.81</v>
      </c>
      <c r="N2666" s="5" t="s">
        <v>74</v>
      </c>
      <c r="O2666" s="5">
        <v>39</v>
      </c>
    </row>
    <row r="2667" spans="1:15" x14ac:dyDescent="0.2">
      <c r="A2667" s="5" t="s">
        <v>8436</v>
      </c>
      <c r="B2667" s="5" t="s">
        <v>8437</v>
      </c>
      <c r="C2667" s="5">
        <v>36</v>
      </c>
      <c r="D2667" s="5" t="s">
        <v>50</v>
      </c>
      <c r="E2667" s="5" t="s">
        <v>8438</v>
      </c>
      <c r="F2667" s="5">
        <v>-7852</v>
      </c>
      <c r="G2667" s="5" t="s">
        <v>45</v>
      </c>
      <c r="H2667" s="5" t="s">
        <v>53</v>
      </c>
      <c r="I2667" s="5">
        <v>166600.07</v>
      </c>
      <c r="J2667" s="5" t="s">
        <v>4977</v>
      </c>
      <c r="K2667" s="5" t="s">
        <v>22</v>
      </c>
      <c r="L2667" s="5" t="s">
        <v>23</v>
      </c>
      <c r="M2667" s="5">
        <v>4.1900000000000004</v>
      </c>
      <c r="N2667" s="5" t="s">
        <v>33</v>
      </c>
      <c r="O2667" s="5">
        <v>4</v>
      </c>
    </row>
    <row r="2668" spans="1:15" x14ac:dyDescent="0.2">
      <c r="A2668" s="5" t="s">
        <v>8439</v>
      </c>
      <c r="B2668" s="5" t="s">
        <v>3705</v>
      </c>
      <c r="C2668" s="5">
        <v>24</v>
      </c>
      <c r="D2668" s="5" t="s">
        <v>17</v>
      </c>
      <c r="E2668" s="5" t="s">
        <v>8440</v>
      </c>
      <c r="F2668" s="5">
        <v>-8758</v>
      </c>
      <c r="G2668" s="5" t="s">
        <v>45</v>
      </c>
      <c r="H2668" s="5" t="s">
        <v>30</v>
      </c>
      <c r="I2668" s="5">
        <v>50347.65</v>
      </c>
      <c r="J2668" s="5" t="s">
        <v>8441</v>
      </c>
      <c r="K2668" s="5" t="s">
        <v>47</v>
      </c>
      <c r="L2668" s="5" t="s">
        <v>73</v>
      </c>
      <c r="M2668" s="5">
        <v>1.05</v>
      </c>
      <c r="N2668" s="5" t="s">
        <v>41</v>
      </c>
      <c r="O2668" s="5">
        <v>37</v>
      </c>
    </row>
    <row r="2669" spans="1:15" x14ac:dyDescent="0.2">
      <c r="A2669" s="5" t="s">
        <v>8442</v>
      </c>
      <c r="B2669" s="5" t="s">
        <v>8443</v>
      </c>
      <c r="C2669" s="5">
        <v>65</v>
      </c>
      <c r="D2669" s="5" t="s">
        <v>17</v>
      </c>
      <c r="E2669" s="5" t="s">
        <v>8444</v>
      </c>
      <c r="F2669" s="5">
        <v>-7702</v>
      </c>
      <c r="G2669" s="5" t="s">
        <v>94</v>
      </c>
      <c r="H2669" s="5" t="s">
        <v>173</v>
      </c>
      <c r="I2669" s="5">
        <v>157239.6</v>
      </c>
      <c r="J2669" s="5" t="s">
        <v>2652</v>
      </c>
      <c r="K2669" s="5" t="s">
        <v>62</v>
      </c>
      <c r="L2669" s="5" t="s">
        <v>73</v>
      </c>
      <c r="M2669" s="5">
        <v>3.59</v>
      </c>
      <c r="N2669" s="5" t="s">
        <v>57</v>
      </c>
      <c r="O2669" s="5">
        <v>12</v>
      </c>
    </row>
    <row r="2670" spans="1:15" x14ac:dyDescent="0.2">
      <c r="A2670" s="5" t="s">
        <v>8445</v>
      </c>
      <c r="B2670" s="5" t="s">
        <v>8446</v>
      </c>
      <c r="C2670" s="5">
        <v>57</v>
      </c>
      <c r="D2670" s="5" t="s">
        <v>50</v>
      </c>
      <c r="E2670" s="5" t="s">
        <v>8447</v>
      </c>
      <c r="F2670" s="5">
        <v>-8061</v>
      </c>
      <c r="G2670" s="5" t="s">
        <v>19</v>
      </c>
      <c r="H2670" s="5" t="s">
        <v>173</v>
      </c>
      <c r="I2670" s="5">
        <v>133608</v>
      </c>
      <c r="J2670" s="5" t="s">
        <v>6817</v>
      </c>
      <c r="K2670" s="5" t="s">
        <v>104</v>
      </c>
      <c r="L2670" s="5" t="s">
        <v>23</v>
      </c>
      <c r="M2670" s="5">
        <v>2.39</v>
      </c>
      <c r="N2670" s="5" t="s">
        <v>41</v>
      </c>
      <c r="O2670" s="5">
        <v>7</v>
      </c>
    </row>
    <row r="2671" spans="1:15" x14ac:dyDescent="0.2">
      <c r="A2671" s="5" t="s">
        <v>8448</v>
      </c>
      <c r="B2671" s="5" t="s">
        <v>8449</v>
      </c>
      <c r="C2671" s="5">
        <v>45</v>
      </c>
      <c r="D2671" s="5" t="s">
        <v>50</v>
      </c>
      <c r="E2671" s="5" t="s">
        <v>8450</v>
      </c>
      <c r="F2671" s="5">
        <v>-8710</v>
      </c>
      <c r="G2671" s="5" t="s">
        <v>29</v>
      </c>
      <c r="H2671" s="5" t="s">
        <v>20</v>
      </c>
      <c r="I2671" s="5">
        <v>177935.73</v>
      </c>
      <c r="J2671" s="5" t="s">
        <v>5761</v>
      </c>
      <c r="K2671" s="5" t="s">
        <v>81</v>
      </c>
      <c r="L2671" s="5" t="s">
        <v>23</v>
      </c>
      <c r="M2671" s="5">
        <v>3.26</v>
      </c>
      <c r="N2671" s="5" t="s">
        <v>41</v>
      </c>
      <c r="O2671" s="5">
        <v>15</v>
      </c>
    </row>
    <row r="2672" spans="1:15" x14ac:dyDescent="0.2">
      <c r="A2672" s="5" t="s">
        <v>8451</v>
      </c>
      <c r="B2672" s="5" t="s">
        <v>4472</v>
      </c>
      <c r="C2672" s="5">
        <v>48</v>
      </c>
      <c r="D2672" s="5" t="s">
        <v>17</v>
      </c>
      <c r="E2672" s="5" t="s">
        <v>8452</v>
      </c>
      <c r="F2672" s="5">
        <v>-8300</v>
      </c>
      <c r="G2672" s="5" t="s">
        <v>37</v>
      </c>
      <c r="H2672" s="5" t="s">
        <v>71</v>
      </c>
      <c r="I2672" s="5">
        <v>135862.35</v>
      </c>
      <c r="J2672" s="5" t="s">
        <v>1830</v>
      </c>
      <c r="K2672" s="5" t="s">
        <v>136</v>
      </c>
      <c r="L2672" s="5" t="s">
        <v>32</v>
      </c>
      <c r="M2672" s="5">
        <v>1.83</v>
      </c>
      <c r="N2672" s="5" t="s">
        <v>33</v>
      </c>
      <c r="O2672" s="5">
        <v>26</v>
      </c>
    </row>
    <row r="2673" spans="1:15" x14ac:dyDescent="0.2">
      <c r="A2673" s="5" t="s">
        <v>8453</v>
      </c>
      <c r="B2673" s="5" t="s">
        <v>4011</v>
      </c>
      <c r="C2673" s="5">
        <v>30</v>
      </c>
      <c r="D2673" s="5" t="s">
        <v>50</v>
      </c>
      <c r="E2673" s="5" t="s">
        <v>8454</v>
      </c>
      <c r="F2673" s="5">
        <v>-4332</v>
      </c>
      <c r="G2673" s="5" t="s">
        <v>37</v>
      </c>
      <c r="H2673" s="5" t="s">
        <v>66</v>
      </c>
      <c r="I2673" s="5">
        <v>123013.77</v>
      </c>
      <c r="J2673" s="5" t="s">
        <v>6079</v>
      </c>
      <c r="K2673" s="5" t="s">
        <v>127</v>
      </c>
      <c r="L2673" s="5" t="s">
        <v>32</v>
      </c>
      <c r="M2673" s="5">
        <v>1.33</v>
      </c>
      <c r="N2673" s="5" t="s">
        <v>24</v>
      </c>
      <c r="O2673" s="5">
        <v>27</v>
      </c>
    </row>
    <row r="2674" spans="1:15" x14ac:dyDescent="0.2">
      <c r="A2674" s="5" t="s">
        <v>8455</v>
      </c>
      <c r="B2674" s="5" t="s">
        <v>2270</v>
      </c>
      <c r="C2674" s="5">
        <v>41</v>
      </c>
      <c r="D2674" s="5" t="s">
        <v>17</v>
      </c>
      <c r="E2674" s="5" t="s">
        <v>8456</v>
      </c>
      <c r="F2674" s="5">
        <v>-9267</v>
      </c>
      <c r="G2674" s="5" t="s">
        <v>52</v>
      </c>
      <c r="H2674" s="5" t="s">
        <v>79</v>
      </c>
      <c r="I2674" s="5">
        <v>115249.67</v>
      </c>
      <c r="J2674" s="5" t="s">
        <v>7277</v>
      </c>
      <c r="K2674" s="5" t="s">
        <v>40</v>
      </c>
      <c r="L2674" s="5" t="s">
        <v>56</v>
      </c>
      <c r="M2674" s="5">
        <v>3.96</v>
      </c>
      <c r="N2674" s="5" t="s">
        <v>74</v>
      </c>
      <c r="O2674" s="5">
        <v>36</v>
      </c>
    </row>
    <row r="2675" spans="1:15" x14ac:dyDescent="0.2">
      <c r="A2675" s="5" t="s">
        <v>8457</v>
      </c>
      <c r="B2675" s="5" t="s">
        <v>8458</v>
      </c>
      <c r="C2675" s="5">
        <v>25</v>
      </c>
      <c r="D2675" s="5" t="s">
        <v>50</v>
      </c>
      <c r="E2675" s="5" t="s">
        <v>8459</v>
      </c>
      <c r="F2675" s="5">
        <v>-3281</v>
      </c>
      <c r="G2675" s="5" t="s">
        <v>116</v>
      </c>
      <c r="H2675" s="5" t="s">
        <v>30</v>
      </c>
      <c r="I2675" s="5">
        <v>91358.77</v>
      </c>
      <c r="J2675" s="5" t="s">
        <v>1007</v>
      </c>
      <c r="K2675" s="5" t="s">
        <v>55</v>
      </c>
      <c r="L2675" s="5" t="s">
        <v>32</v>
      </c>
      <c r="M2675" s="5">
        <v>4.05</v>
      </c>
      <c r="N2675" s="5" t="s">
        <v>57</v>
      </c>
      <c r="O2675" s="5">
        <v>5</v>
      </c>
    </row>
    <row r="2676" spans="1:15" x14ac:dyDescent="0.2">
      <c r="A2676" s="5" t="s">
        <v>8460</v>
      </c>
      <c r="B2676" s="5" t="s">
        <v>8461</v>
      </c>
      <c r="C2676" s="5">
        <v>30</v>
      </c>
      <c r="D2676" s="5" t="s">
        <v>27</v>
      </c>
      <c r="E2676" s="5" t="s">
        <v>8462</v>
      </c>
      <c r="F2676" s="5">
        <v>-9467</v>
      </c>
      <c r="G2676" s="5" t="s">
        <v>116</v>
      </c>
      <c r="H2676" s="5" t="s">
        <v>66</v>
      </c>
      <c r="I2676" s="5">
        <v>120029.46</v>
      </c>
      <c r="J2676" s="5" t="s">
        <v>4509</v>
      </c>
      <c r="K2676" s="5" t="s">
        <v>22</v>
      </c>
      <c r="L2676" s="5" t="s">
        <v>23</v>
      </c>
      <c r="M2676" s="5">
        <v>2.95</v>
      </c>
      <c r="N2676" s="5" t="s">
        <v>24</v>
      </c>
      <c r="O2676" s="5">
        <v>6</v>
      </c>
    </row>
    <row r="2677" spans="1:15" x14ac:dyDescent="0.2">
      <c r="A2677" s="5" t="s">
        <v>8463</v>
      </c>
      <c r="B2677" s="5" t="s">
        <v>8464</v>
      </c>
      <c r="C2677" s="5">
        <v>27</v>
      </c>
      <c r="D2677" s="5" t="s">
        <v>17</v>
      </c>
      <c r="E2677" s="5" t="s">
        <v>8465</v>
      </c>
      <c r="F2677" s="5">
        <v>-9629</v>
      </c>
      <c r="G2677" s="5" t="s">
        <v>45</v>
      </c>
      <c r="H2677" s="5" t="s">
        <v>20</v>
      </c>
      <c r="I2677" s="5">
        <v>87609.01</v>
      </c>
      <c r="J2677" s="5" t="s">
        <v>8466</v>
      </c>
      <c r="K2677" s="5" t="s">
        <v>47</v>
      </c>
      <c r="L2677" s="5" t="s">
        <v>56</v>
      </c>
      <c r="M2677" s="5">
        <v>1.02</v>
      </c>
      <c r="N2677" s="5" t="s">
        <v>24</v>
      </c>
      <c r="O2677" s="5">
        <v>11</v>
      </c>
    </row>
    <row r="2678" spans="1:15" x14ac:dyDescent="0.2">
      <c r="A2678" s="5" t="s">
        <v>8467</v>
      </c>
      <c r="B2678" s="5" t="s">
        <v>3004</v>
      </c>
      <c r="C2678" s="5">
        <v>48</v>
      </c>
      <c r="D2678" s="5" t="s">
        <v>27</v>
      </c>
      <c r="E2678" s="5" t="s">
        <v>8468</v>
      </c>
      <c r="F2678" s="5">
        <v>-5583</v>
      </c>
      <c r="G2678" s="5" t="s">
        <v>37</v>
      </c>
      <c r="H2678" s="5" t="s">
        <v>79</v>
      </c>
      <c r="I2678" s="5">
        <v>100942.2</v>
      </c>
      <c r="J2678" s="5" t="s">
        <v>8469</v>
      </c>
      <c r="K2678" s="5" t="s">
        <v>127</v>
      </c>
      <c r="L2678" s="5" t="s">
        <v>73</v>
      </c>
      <c r="M2678" s="5">
        <v>1.66</v>
      </c>
      <c r="N2678" s="5" t="s">
        <v>57</v>
      </c>
      <c r="O2678" s="5">
        <v>33</v>
      </c>
    </row>
    <row r="2679" spans="1:15" x14ac:dyDescent="0.2">
      <c r="A2679" s="5" t="s">
        <v>8470</v>
      </c>
      <c r="B2679" s="5" t="s">
        <v>8471</v>
      </c>
      <c r="C2679" s="5">
        <v>22</v>
      </c>
      <c r="D2679" s="5" t="s">
        <v>50</v>
      </c>
      <c r="E2679" s="5" t="s">
        <v>8472</v>
      </c>
      <c r="F2679" s="5">
        <v>-5617</v>
      </c>
      <c r="G2679" s="5" t="s">
        <v>78</v>
      </c>
      <c r="H2679" s="5" t="s">
        <v>79</v>
      </c>
      <c r="I2679" s="5">
        <v>64469.72</v>
      </c>
      <c r="J2679" s="5" t="s">
        <v>3990</v>
      </c>
      <c r="K2679" s="5" t="s">
        <v>55</v>
      </c>
      <c r="L2679" s="5" t="s">
        <v>73</v>
      </c>
      <c r="M2679" s="5">
        <v>4.07</v>
      </c>
      <c r="N2679" s="5" t="s">
        <v>24</v>
      </c>
      <c r="O2679" s="5">
        <v>28</v>
      </c>
    </row>
    <row r="2680" spans="1:15" x14ac:dyDescent="0.2">
      <c r="A2680" s="5" t="s">
        <v>8473</v>
      </c>
      <c r="B2680" s="5" t="s">
        <v>4476</v>
      </c>
      <c r="C2680" s="5">
        <v>46</v>
      </c>
      <c r="D2680" s="5" t="s">
        <v>27</v>
      </c>
      <c r="E2680" s="5" t="s">
        <v>8474</v>
      </c>
      <c r="F2680" s="5">
        <v>-5517</v>
      </c>
      <c r="G2680" s="5" t="s">
        <v>37</v>
      </c>
      <c r="H2680" s="5" t="s">
        <v>66</v>
      </c>
      <c r="I2680" s="5">
        <v>46725.22</v>
      </c>
      <c r="J2680" s="5" t="s">
        <v>8475</v>
      </c>
      <c r="K2680" s="5" t="s">
        <v>118</v>
      </c>
      <c r="L2680" s="5" t="s">
        <v>32</v>
      </c>
      <c r="M2680" s="5">
        <v>1.05</v>
      </c>
      <c r="N2680" s="5" t="s">
        <v>24</v>
      </c>
      <c r="O2680" s="5">
        <v>34</v>
      </c>
    </row>
    <row r="2681" spans="1:15" x14ac:dyDescent="0.2">
      <c r="A2681" s="5" t="s">
        <v>8476</v>
      </c>
      <c r="B2681" s="5" t="s">
        <v>8477</v>
      </c>
      <c r="C2681" s="5">
        <v>49</v>
      </c>
      <c r="D2681" s="5" t="s">
        <v>17</v>
      </c>
      <c r="E2681" s="5" t="s">
        <v>8478</v>
      </c>
      <c r="F2681" s="5">
        <v>-8030</v>
      </c>
      <c r="G2681" s="5" t="s">
        <v>85</v>
      </c>
      <c r="H2681" s="5" t="s">
        <v>66</v>
      </c>
      <c r="I2681" s="5">
        <v>175154.62</v>
      </c>
      <c r="J2681" s="5" t="s">
        <v>2024</v>
      </c>
      <c r="K2681" s="5" t="s">
        <v>136</v>
      </c>
      <c r="L2681" s="5" t="s">
        <v>73</v>
      </c>
      <c r="M2681" s="5">
        <v>1.8</v>
      </c>
      <c r="N2681" s="5" t="s">
        <v>74</v>
      </c>
      <c r="O2681" s="5">
        <v>6</v>
      </c>
    </row>
    <row r="2682" spans="1:15" x14ac:dyDescent="0.2">
      <c r="A2682" s="5" t="s">
        <v>8479</v>
      </c>
      <c r="B2682" s="5" t="s">
        <v>8480</v>
      </c>
      <c r="C2682" s="5">
        <v>32</v>
      </c>
      <c r="D2682" s="5" t="s">
        <v>17</v>
      </c>
      <c r="E2682" s="5" t="s">
        <v>8481</v>
      </c>
      <c r="F2682" s="5">
        <v>-9792</v>
      </c>
      <c r="G2682" s="5" t="s">
        <v>52</v>
      </c>
      <c r="H2682" s="5" t="s">
        <v>144</v>
      </c>
      <c r="I2682" s="5">
        <v>152383.19</v>
      </c>
      <c r="J2682" s="5" t="s">
        <v>4024</v>
      </c>
      <c r="K2682" s="5" t="s">
        <v>104</v>
      </c>
      <c r="L2682" s="5" t="s">
        <v>56</v>
      </c>
      <c r="M2682" s="5">
        <v>2.54</v>
      </c>
      <c r="N2682" s="5" t="s">
        <v>24</v>
      </c>
      <c r="O2682" s="5">
        <v>25</v>
      </c>
    </row>
    <row r="2683" spans="1:15" x14ac:dyDescent="0.2">
      <c r="A2683" s="5" t="s">
        <v>8482</v>
      </c>
      <c r="B2683" s="5" t="s">
        <v>8483</v>
      </c>
      <c r="C2683" s="5">
        <v>61</v>
      </c>
      <c r="D2683" s="5" t="s">
        <v>50</v>
      </c>
      <c r="E2683" s="5" t="s">
        <v>8484</v>
      </c>
      <c r="F2683" s="5">
        <v>-3203</v>
      </c>
      <c r="G2683" s="5" t="s">
        <v>99</v>
      </c>
      <c r="H2683" s="5" t="s">
        <v>53</v>
      </c>
      <c r="I2683" s="5">
        <v>95051.14</v>
      </c>
      <c r="J2683" s="5" t="s">
        <v>112</v>
      </c>
      <c r="K2683" s="5" t="s">
        <v>62</v>
      </c>
      <c r="L2683" s="5" t="s">
        <v>73</v>
      </c>
      <c r="M2683" s="5">
        <v>2.35</v>
      </c>
      <c r="N2683" s="5" t="s">
        <v>24</v>
      </c>
      <c r="O2683" s="5">
        <v>12</v>
      </c>
    </row>
    <row r="2684" spans="1:15" x14ac:dyDescent="0.2">
      <c r="A2684" s="5" t="s">
        <v>8485</v>
      </c>
      <c r="B2684" s="5" t="s">
        <v>3732</v>
      </c>
      <c r="C2684" s="5">
        <v>61</v>
      </c>
      <c r="D2684" s="5" t="s">
        <v>27</v>
      </c>
      <c r="E2684" s="5" t="s">
        <v>8486</v>
      </c>
      <c r="F2684" s="5">
        <v>-6715</v>
      </c>
      <c r="G2684" s="5" t="s">
        <v>45</v>
      </c>
      <c r="H2684" s="5" t="s">
        <v>30</v>
      </c>
      <c r="I2684" s="5">
        <v>106132.34</v>
      </c>
      <c r="J2684" s="5" t="s">
        <v>8487</v>
      </c>
      <c r="K2684" s="5" t="s">
        <v>62</v>
      </c>
      <c r="L2684" s="5" t="s">
        <v>32</v>
      </c>
      <c r="M2684" s="5">
        <v>3.67</v>
      </c>
      <c r="N2684" s="5" t="s">
        <v>74</v>
      </c>
      <c r="O2684" s="5">
        <v>12</v>
      </c>
    </row>
    <row r="2685" spans="1:15" x14ac:dyDescent="0.2">
      <c r="A2685" s="5" t="s">
        <v>8488</v>
      </c>
      <c r="B2685" s="5" t="s">
        <v>8489</v>
      </c>
      <c r="C2685" s="5">
        <v>38</v>
      </c>
      <c r="D2685" s="5" t="s">
        <v>17</v>
      </c>
      <c r="E2685" s="5" t="s">
        <v>8490</v>
      </c>
      <c r="F2685" s="5">
        <v>-9636</v>
      </c>
      <c r="G2685" s="5" t="s">
        <v>37</v>
      </c>
      <c r="H2685" s="5" t="s">
        <v>66</v>
      </c>
      <c r="I2685" s="5">
        <v>100486.05</v>
      </c>
      <c r="J2685" s="5" t="s">
        <v>8441</v>
      </c>
      <c r="K2685" s="5" t="s">
        <v>127</v>
      </c>
      <c r="L2685" s="5" t="s">
        <v>73</v>
      </c>
      <c r="M2685" s="5">
        <v>1.19</v>
      </c>
      <c r="N2685" s="5" t="s">
        <v>24</v>
      </c>
      <c r="O2685" s="5">
        <v>3</v>
      </c>
    </row>
    <row r="2686" spans="1:15" x14ac:dyDescent="0.2">
      <c r="A2686" s="5" t="s">
        <v>8491</v>
      </c>
      <c r="B2686" s="5" t="s">
        <v>2348</v>
      </c>
      <c r="C2686" s="5">
        <v>54</v>
      </c>
      <c r="D2686" s="5" t="s">
        <v>50</v>
      </c>
      <c r="E2686" s="5" t="s">
        <v>8492</v>
      </c>
      <c r="F2686" s="5">
        <v>-2927</v>
      </c>
      <c r="G2686" s="5" t="s">
        <v>78</v>
      </c>
      <c r="H2686" s="5" t="s">
        <v>66</v>
      </c>
      <c r="I2686" s="5">
        <v>82815.600000000006</v>
      </c>
      <c r="J2686" s="5" t="s">
        <v>2223</v>
      </c>
      <c r="K2686" s="5" t="s">
        <v>127</v>
      </c>
      <c r="L2686" s="5" t="s">
        <v>73</v>
      </c>
      <c r="M2686" s="5">
        <v>4.18</v>
      </c>
      <c r="N2686" s="5" t="s">
        <v>57</v>
      </c>
      <c r="O2686" s="5">
        <v>4</v>
      </c>
    </row>
    <row r="2687" spans="1:15" x14ac:dyDescent="0.2">
      <c r="A2687" s="5" t="s">
        <v>8493</v>
      </c>
      <c r="B2687" s="5" t="s">
        <v>8380</v>
      </c>
      <c r="C2687" s="5">
        <v>32</v>
      </c>
      <c r="D2687" s="5" t="s">
        <v>17</v>
      </c>
      <c r="E2687" s="5" t="s">
        <v>8494</v>
      </c>
      <c r="F2687" s="5">
        <v>-10376</v>
      </c>
      <c r="G2687" s="5" t="s">
        <v>85</v>
      </c>
      <c r="H2687" s="5" t="s">
        <v>53</v>
      </c>
      <c r="I2687" s="5">
        <v>166851.82</v>
      </c>
      <c r="J2687" s="5" t="s">
        <v>2136</v>
      </c>
      <c r="K2687" s="5" t="s">
        <v>136</v>
      </c>
      <c r="L2687" s="5" t="s">
        <v>73</v>
      </c>
      <c r="M2687" s="5">
        <v>1.48</v>
      </c>
      <c r="N2687" s="5" t="s">
        <v>57</v>
      </c>
      <c r="O2687" s="5">
        <v>29</v>
      </c>
    </row>
    <row r="2688" spans="1:15" x14ac:dyDescent="0.2">
      <c r="A2688" s="5" t="s">
        <v>8495</v>
      </c>
      <c r="B2688" s="5" t="s">
        <v>8496</v>
      </c>
      <c r="C2688" s="5">
        <v>48</v>
      </c>
      <c r="D2688" s="5" t="s">
        <v>50</v>
      </c>
      <c r="E2688" s="5" t="s">
        <v>8497</v>
      </c>
      <c r="F2688" s="5">
        <v>-8193</v>
      </c>
      <c r="G2688" s="5" t="s">
        <v>19</v>
      </c>
      <c r="H2688" s="5" t="s">
        <v>66</v>
      </c>
      <c r="I2688" s="5">
        <v>159282.17000000001</v>
      </c>
      <c r="J2688" s="5" t="s">
        <v>254</v>
      </c>
      <c r="K2688" s="5" t="s">
        <v>104</v>
      </c>
      <c r="L2688" s="5" t="s">
        <v>73</v>
      </c>
      <c r="M2688" s="5">
        <v>1.55</v>
      </c>
      <c r="N2688" s="5" t="s">
        <v>24</v>
      </c>
      <c r="O2688" s="5">
        <v>8</v>
      </c>
    </row>
    <row r="2689" spans="1:15" x14ac:dyDescent="0.2">
      <c r="A2689" s="5" t="s">
        <v>8498</v>
      </c>
      <c r="B2689" s="5" t="s">
        <v>7691</v>
      </c>
      <c r="C2689" s="5">
        <v>46</v>
      </c>
      <c r="D2689" s="5" t="s">
        <v>27</v>
      </c>
      <c r="E2689" s="5" t="s">
        <v>8499</v>
      </c>
      <c r="F2689" s="5">
        <v>-6710</v>
      </c>
      <c r="G2689" s="5" t="s">
        <v>52</v>
      </c>
      <c r="H2689" s="5" t="s">
        <v>144</v>
      </c>
      <c r="I2689" s="5">
        <v>163958.70000000001</v>
      </c>
      <c r="J2689" s="5" t="s">
        <v>8500</v>
      </c>
      <c r="K2689" s="5" t="s">
        <v>127</v>
      </c>
      <c r="L2689" s="5" t="s">
        <v>73</v>
      </c>
      <c r="M2689" s="5">
        <v>3.25</v>
      </c>
      <c r="N2689" s="5" t="s">
        <v>33</v>
      </c>
      <c r="O2689" s="5">
        <v>37</v>
      </c>
    </row>
    <row r="2690" spans="1:15" x14ac:dyDescent="0.2">
      <c r="A2690" s="5" t="s">
        <v>8501</v>
      </c>
      <c r="B2690" s="5" t="s">
        <v>8502</v>
      </c>
      <c r="C2690" s="5">
        <v>34</v>
      </c>
      <c r="D2690" s="5" t="s">
        <v>17</v>
      </c>
      <c r="E2690" s="5" t="s">
        <v>8503</v>
      </c>
      <c r="F2690" s="5">
        <v>-7559</v>
      </c>
      <c r="G2690" s="5" t="s">
        <v>94</v>
      </c>
      <c r="H2690" s="5" t="s">
        <v>79</v>
      </c>
      <c r="I2690" s="5">
        <v>155880.09</v>
      </c>
      <c r="J2690" s="5" t="s">
        <v>1805</v>
      </c>
      <c r="K2690" s="5" t="s">
        <v>104</v>
      </c>
      <c r="L2690" s="5" t="s">
        <v>23</v>
      </c>
      <c r="M2690" s="5">
        <v>3.89</v>
      </c>
      <c r="N2690" s="5" t="s">
        <v>24</v>
      </c>
      <c r="O2690" s="5">
        <v>34</v>
      </c>
    </row>
    <row r="2691" spans="1:15" x14ac:dyDescent="0.2">
      <c r="A2691" s="5" t="s">
        <v>8504</v>
      </c>
      <c r="B2691" s="5" t="s">
        <v>5998</v>
      </c>
      <c r="C2691" s="5">
        <v>43</v>
      </c>
      <c r="D2691" s="5" t="s">
        <v>17</v>
      </c>
      <c r="E2691" s="5" t="s">
        <v>8505</v>
      </c>
      <c r="F2691" s="5">
        <v>-2666</v>
      </c>
      <c r="G2691" s="5" t="s">
        <v>52</v>
      </c>
      <c r="H2691" s="5" t="s">
        <v>71</v>
      </c>
      <c r="I2691" s="5">
        <v>136128.74</v>
      </c>
      <c r="J2691" s="5" t="s">
        <v>3079</v>
      </c>
      <c r="K2691" s="5" t="s">
        <v>62</v>
      </c>
      <c r="L2691" s="5" t="s">
        <v>56</v>
      </c>
      <c r="M2691" s="5">
        <v>3.98</v>
      </c>
      <c r="N2691" s="5" t="s">
        <v>57</v>
      </c>
      <c r="O2691" s="5">
        <v>12</v>
      </c>
    </row>
    <row r="2692" spans="1:15" x14ac:dyDescent="0.2">
      <c r="A2692" s="5" t="s">
        <v>8506</v>
      </c>
      <c r="B2692" s="5" t="s">
        <v>35</v>
      </c>
      <c r="C2692" s="5">
        <v>58</v>
      </c>
      <c r="D2692" s="5" t="s">
        <v>17</v>
      </c>
      <c r="E2692" s="5" t="s">
        <v>8507</v>
      </c>
      <c r="F2692" s="5">
        <v>-8834</v>
      </c>
      <c r="G2692" s="5" t="s">
        <v>52</v>
      </c>
      <c r="H2692" s="5" t="s">
        <v>30</v>
      </c>
      <c r="I2692" s="5">
        <v>90625.37</v>
      </c>
      <c r="J2692" s="5" t="s">
        <v>8508</v>
      </c>
      <c r="K2692" s="5" t="s">
        <v>136</v>
      </c>
      <c r="L2692" s="5" t="s">
        <v>73</v>
      </c>
      <c r="M2692" s="5">
        <v>1.35</v>
      </c>
      <c r="N2692" s="5" t="s">
        <v>41</v>
      </c>
      <c r="O2692" s="5">
        <v>1</v>
      </c>
    </row>
    <row r="2693" spans="1:15" x14ac:dyDescent="0.2">
      <c r="A2693" s="5" t="s">
        <v>8509</v>
      </c>
      <c r="B2693" s="5" t="s">
        <v>3850</v>
      </c>
      <c r="C2693" s="5">
        <v>28</v>
      </c>
      <c r="D2693" s="5" t="s">
        <v>17</v>
      </c>
      <c r="E2693" s="5" t="s">
        <v>8510</v>
      </c>
      <c r="F2693" s="5">
        <v>-8934</v>
      </c>
      <c r="G2693" s="5" t="s">
        <v>45</v>
      </c>
      <c r="H2693" s="5" t="s">
        <v>20</v>
      </c>
      <c r="I2693" s="5">
        <v>106444.78</v>
      </c>
      <c r="J2693" s="5" t="s">
        <v>3681</v>
      </c>
      <c r="K2693" s="5" t="s">
        <v>40</v>
      </c>
      <c r="L2693" s="5" t="s">
        <v>32</v>
      </c>
      <c r="M2693" s="5">
        <v>1</v>
      </c>
      <c r="N2693" s="5" t="s">
        <v>24</v>
      </c>
      <c r="O2693" s="5">
        <v>1</v>
      </c>
    </row>
    <row r="2694" spans="1:15" x14ac:dyDescent="0.2">
      <c r="A2694" s="5" t="s">
        <v>8511</v>
      </c>
      <c r="B2694" s="5" t="s">
        <v>8512</v>
      </c>
      <c r="C2694" s="5">
        <v>35</v>
      </c>
      <c r="D2694" s="5" t="s">
        <v>17</v>
      </c>
      <c r="E2694" s="5" t="s">
        <v>8513</v>
      </c>
      <c r="F2694" s="5">
        <v>-4056</v>
      </c>
      <c r="G2694" s="5" t="s">
        <v>45</v>
      </c>
      <c r="H2694" s="5" t="s">
        <v>38</v>
      </c>
      <c r="I2694" s="5">
        <v>124581.79</v>
      </c>
      <c r="J2694" s="5" t="s">
        <v>6926</v>
      </c>
      <c r="K2694" s="5" t="s">
        <v>40</v>
      </c>
      <c r="L2694" s="5" t="s">
        <v>56</v>
      </c>
      <c r="M2694" s="5">
        <v>4.91</v>
      </c>
      <c r="N2694" s="5" t="s">
        <v>41</v>
      </c>
      <c r="O2694" s="5">
        <v>10</v>
      </c>
    </row>
    <row r="2695" spans="1:15" x14ac:dyDescent="0.2">
      <c r="A2695" s="5" t="s">
        <v>8514</v>
      </c>
      <c r="B2695" s="5" t="s">
        <v>7320</v>
      </c>
      <c r="C2695" s="5">
        <v>63</v>
      </c>
      <c r="D2695" s="5" t="s">
        <v>50</v>
      </c>
      <c r="E2695" s="5" t="s">
        <v>8515</v>
      </c>
      <c r="F2695" s="5">
        <v>-6492</v>
      </c>
      <c r="G2695" s="5" t="s">
        <v>85</v>
      </c>
      <c r="H2695" s="5" t="s">
        <v>30</v>
      </c>
      <c r="I2695" s="5">
        <v>178104.42</v>
      </c>
      <c r="J2695" s="5" t="s">
        <v>6965</v>
      </c>
      <c r="K2695" s="5" t="s">
        <v>62</v>
      </c>
      <c r="L2695" s="5" t="s">
        <v>56</v>
      </c>
      <c r="M2695" s="5">
        <v>2.93</v>
      </c>
      <c r="N2695" s="5" t="s">
        <v>41</v>
      </c>
      <c r="O2695" s="5">
        <v>40</v>
      </c>
    </row>
    <row r="2696" spans="1:15" x14ac:dyDescent="0.2">
      <c r="A2696" s="5" t="s">
        <v>8516</v>
      </c>
      <c r="B2696" s="5" t="s">
        <v>2731</v>
      </c>
      <c r="C2696" s="5">
        <v>62</v>
      </c>
      <c r="D2696" s="5" t="s">
        <v>17</v>
      </c>
      <c r="E2696" s="5" t="s">
        <v>8517</v>
      </c>
      <c r="F2696" s="5">
        <v>-7409</v>
      </c>
      <c r="G2696" s="5" t="s">
        <v>94</v>
      </c>
      <c r="H2696" s="5" t="s">
        <v>194</v>
      </c>
      <c r="I2696" s="5">
        <v>156654.04999999999</v>
      </c>
      <c r="J2696" s="5" t="s">
        <v>858</v>
      </c>
      <c r="K2696" s="5" t="s">
        <v>47</v>
      </c>
      <c r="L2696" s="5" t="s">
        <v>56</v>
      </c>
      <c r="M2696" s="5">
        <v>2.96</v>
      </c>
      <c r="N2696" s="5" t="s">
        <v>74</v>
      </c>
      <c r="O2696" s="5">
        <v>20</v>
      </c>
    </row>
    <row r="2697" spans="1:15" x14ac:dyDescent="0.2">
      <c r="A2697" s="5" t="s">
        <v>8518</v>
      </c>
      <c r="B2697" s="5" t="s">
        <v>4495</v>
      </c>
      <c r="C2697" s="5">
        <v>50</v>
      </c>
      <c r="D2697" s="5" t="s">
        <v>27</v>
      </c>
      <c r="E2697" s="5" t="s">
        <v>8519</v>
      </c>
      <c r="F2697" s="5">
        <v>-8055</v>
      </c>
      <c r="G2697" s="5" t="s">
        <v>116</v>
      </c>
      <c r="H2697" s="5" t="s">
        <v>38</v>
      </c>
      <c r="I2697" s="5">
        <v>35817.449999999997</v>
      </c>
      <c r="J2697" s="5" t="s">
        <v>1358</v>
      </c>
      <c r="K2697" s="5" t="s">
        <v>62</v>
      </c>
      <c r="L2697" s="5" t="s">
        <v>73</v>
      </c>
      <c r="M2697" s="5">
        <v>4.95</v>
      </c>
      <c r="N2697" s="5" t="s">
        <v>57</v>
      </c>
      <c r="O2697" s="5">
        <v>34</v>
      </c>
    </row>
    <row r="2698" spans="1:15" x14ac:dyDescent="0.2">
      <c r="A2698" s="5" t="s">
        <v>8520</v>
      </c>
      <c r="B2698" s="5" t="s">
        <v>412</v>
      </c>
      <c r="C2698" s="5">
        <v>37</v>
      </c>
      <c r="D2698" s="5" t="s">
        <v>17</v>
      </c>
      <c r="E2698" s="5" t="s">
        <v>8521</v>
      </c>
      <c r="F2698" s="5">
        <v>-7919</v>
      </c>
      <c r="G2698" s="5" t="s">
        <v>85</v>
      </c>
      <c r="H2698" s="5" t="s">
        <v>20</v>
      </c>
      <c r="I2698" s="5">
        <v>97169.48</v>
      </c>
      <c r="J2698" s="5" t="s">
        <v>2470</v>
      </c>
      <c r="K2698" s="5" t="s">
        <v>22</v>
      </c>
      <c r="L2698" s="5" t="s">
        <v>32</v>
      </c>
      <c r="M2698" s="5">
        <v>2.3199999999999998</v>
      </c>
      <c r="N2698" s="5" t="s">
        <v>74</v>
      </c>
      <c r="O2698" s="5">
        <v>8</v>
      </c>
    </row>
    <row r="2699" spans="1:15" x14ac:dyDescent="0.2">
      <c r="A2699" s="5" t="s">
        <v>8522</v>
      </c>
      <c r="B2699" s="5" t="s">
        <v>8523</v>
      </c>
      <c r="C2699" s="5">
        <v>49</v>
      </c>
      <c r="D2699" s="5" t="s">
        <v>50</v>
      </c>
      <c r="E2699" s="5" t="s">
        <v>8524</v>
      </c>
      <c r="F2699" s="5">
        <v>-10015</v>
      </c>
      <c r="G2699" s="5" t="s">
        <v>85</v>
      </c>
      <c r="H2699" s="5" t="s">
        <v>144</v>
      </c>
      <c r="I2699" s="5">
        <v>134531</v>
      </c>
      <c r="J2699" s="5" t="s">
        <v>8525</v>
      </c>
      <c r="K2699" s="5" t="s">
        <v>62</v>
      </c>
      <c r="L2699" s="5" t="s">
        <v>23</v>
      </c>
      <c r="M2699" s="5">
        <v>2.2200000000000002</v>
      </c>
      <c r="N2699" s="5" t="s">
        <v>74</v>
      </c>
      <c r="O2699" s="5">
        <v>18</v>
      </c>
    </row>
    <row r="2700" spans="1:15" x14ac:dyDescent="0.2">
      <c r="A2700" s="5" t="s">
        <v>8526</v>
      </c>
      <c r="B2700" s="5" t="s">
        <v>8527</v>
      </c>
      <c r="C2700" s="5">
        <v>42</v>
      </c>
      <c r="D2700" s="5" t="s">
        <v>17</v>
      </c>
      <c r="E2700" s="5" t="s">
        <v>8528</v>
      </c>
      <c r="F2700" s="5">
        <v>-3048</v>
      </c>
      <c r="G2700" s="5" t="s">
        <v>45</v>
      </c>
      <c r="H2700" s="5" t="s">
        <v>144</v>
      </c>
      <c r="I2700" s="5">
        <v>45199.24</v>
      </c>
      <c r="J2700" s="5" t="s">
        <v>301</v>
      </c>
      <c r="K2700" s="5" t="s">
        <v>22</v>
      </c>
      <c r="L2700" s="5" t="s">
        <v>23</v>
      </c>
      <c r="M2700" s="5">
        <v>2.8</v>
      </c>
      <c r="N2700" s="5" t="s">
        <v>57</v>
      </c>
      <c r="O2700" s="5">
        <v>32</v>
      </c>
    </row>
    <row r="2701" spans="1:15" x14ac:dyDescent="0.2">
      <c r="A2701" s="5" t="s">
        <v>8529</v>
      </c>
      <c r="B2701" s="5" t="s">
        <v>4371</v>
      </c>
      <c r="C2701" s="5">
        <v>47</v>
      </c>
      <c r="D2701" s="5" t="s">
        <v>50</v>
      </c>
      <c r="E2701" s="5" t="s">
        <v>8530</v>
      </c>
      <c r="F2701" s="5">
        <v>-7325</v>
      </c>
      <c r="G2701" s="5" t="s">
        <v>94</v>
      </c>
      <c r="H2701" s="5" t="s">
        <v>194</v>
      </c>
      <c r="I2701" s="5">
        <v>70381.679999999993</v>
      </c>
      <c r="J2701" s="5" t="s">
        <v>8144</v>
      </c>
      <c r="K2701" s="5" t="s">
        <v>127</v>
      </c>
      <c r="L2701" s="5" t="s">
        <v>32</v>
      </c>
      <c r="M2701" s="5">
        <v>4.28</v>
      </c>
      <c r="N2701" s="5" t="s">
        <v>74</v>
      </c>
      <c r="O2701" s="5">
        <v>35</v>
      </c>
    </row>
    <row r="2702" spans="1:15" x14ac:dyDescent="0.2">
      <c r="A2702" s="5" t="s">
        <v>8531</v>
      </c>
      <c r="B2702" s="5" t="s">
        <v>2789</v>
      </c>
      <c r="C2702" s="5">
        <v>28</v>
      </c>
      <c r="D2702" s="5" t="s">
        <v>27</v>
      </c>
      <c r="E2702" s="5" t="s">
        <v>8532</v>
      </c>
      <c r="F2702" s="5">
        <v>-7639</v>
      </c>
      <c r="G2702" s="5" t="s">
        <v>52</v>
      </c>
      <c r="H2702" s="5" t="s">
        <v>66</v>
      </c>
      <c r="I2702" s="5">
        <v>107182.57</v>
      </c>
      <c r="J2702" s="5" t="s">
        <v>8533</v>
      </c>
      <c r="K2702" s="5" t="s">
        <v>47</v>
      </c>
      <c r="L2702" s="5" t="s">
        <v>32</v>
      </c>
      <c r="M2702" s="5">
        <v>1.44</v>
      </c>
      <c r="N2702" s="5" t="s">
        <v>74</v>
      </c>
      <c r="O2702" s="5">
        <v>22</v>
      </c>
    </row>
    <row r="2703" spans="1:15" x14ac:dyDescent="0.2">
      <c r="A2703" s="5" t="s">
        <v>8534</v>
      </c>
      <c r="B2703" s="5" t="s">
        <v>8535</v>
      </c>
      <c r="C2703" s="5">
        <v>64</v>
      </c>
      <c r="D2703" s="5" t="s">
        <v>17</v>
      </c>
      <c r="E2703" s="5" t="s">
        <v>8536</v>
      </c>
      <c r="F2703" s="5">
        <v>-5097</v>
      </c>
      <c r="G2703" s="5" t="s">
        <v>37</v>
      </c>
      <c r="H2703" s="5" t="s">
        <v>71</v>
      </c>
      <c r="I2703" s="5">
        <v>50016.87</v>
      </c>
      <c r="J2703" s="5" t="s">
        <v>992</v>
      </c>
      <c r="K2703" s="5" t="s">
        <v>22</v>
      </c>
      <c r="L2703" s="5" t="s">
        <v>32</v>
      </c>
      <c r="M2703" s="5">
        <v>4.0199999999999996</v>
      </c>
      <c r="N2703" s="5" t="s">
        <v>57</v>
      </c>
      <c r="O2703" s="5">
        <v>19</v>
      </c>
    </row>
    <row r="2704" spans="1:15" x14ac:dyDescent="0.2">
      <c r="A2704" s="5" t="s">
        <v>8537</v>
      </c>
      <c r="B2704" s="5" t="s">
        <v>7733</v>
      </c>
      <c r="C2704" s="5">
        <v>58</v>
      </c>
      <c r="D2704" s="5" t="s">
        <v>50</v>
      </c>
      <c r="E2704" s="5" t="s">
        <v>8538</v>
      </c>
      <c r="F2704" s="5">
        <v>-7198</v>
      </c>
      <c r="G2704" s="5" t="s">
        <v>19</v>
      </c>
      <c r="H2704" s="5" t="s">
        <v>53</v>
      </c>
      <c r="I2704" s="5">
        <v>80459.460000000006</v>
      </c>
      <c r="J2704" s="5" t="s">
        <v>8539</v>
      </c>
      <c r="K2704" s="5" t="s">
        <v>127</v>
      </c>
      <c r="L2704" s="5" t="s">
        <v>23</v>
      </c>
      <c r="M2704" s="5">
        <v>3.91</v>
      </c>
      <c r="N2704" s="5" t="s">
        <v>24</v>
      </c>
      <c r="O2704" s="5">
        <v>8</v>
      </c>
    </row>
    <row r="2705" spans="1:15" x14ac:dyDescent="0.2">
      <c r="A2705" s="5" t="s">
        <v>8540</v>
      </c>
      <c r="B2705" s="5" t="s">
        <v>1525</v>
      </c>
      <c r="C2705" s="5">
        <v>56</v>
      </c>
      <c r="D2705" s="5" t="s">
        <v>17</v>
      </c>
      <c r="E2705" s="5" t="s">
        <v>8541</v>
      </c>
      <c r="F2705" s="5">
        <v>-10093</v>
      </c>
      <c r="G2705" s="5" t="s">
        <v>29</v>
      </c>
      <c r="H2705" s="5" t="s">
        <v>66</v>
      </c>
      <c r="I2705" s="5">
        <v>40259.69</v>
      </c>
      <c r="J2705" s="5" t="s">
        <v>8374</v>
      </c>
      <c r="K2705" s="5" t="s">
        <v>104</v>
      </c>
      <c r="L2705" s="5" t="s">
        <v>32</v>
      </c>
      <c r="M2705" s="5">
        <v>4.37</v>
      </c>
      <c r="N2705" s="5" t="s">
        <v>57</v>
      </c>
      <c r="O2705" s="5">
        <v>36</v>
      </c>
    </row>
    <row r="2706" spans="1:15" x14ac:dyDescent="0.2">
      <c r="A2706" s="5" t="s">
        <v>8542</v>
      </c>
      <c r="B2706" s="5" t="s">
        <v>3093</v>
      </c>
      <c r="C2706" s="5">
        <v>34</v>
      </c>
      <c r="D2706" s="5" t="s">
        <v>50</v>
      </c>
      <c r="E2706" s="5" t="s">
        <v>8543</v>
      </c>
      <c r="F2706" s="5">
        <v>-9885</v>
      </c>
      <c r="G2706" s="5" t="s">
        <v>85</v>
      </c>
      <c r="H2706" s="5" t="s">
        <v>30</v>
      </c>
      <c r="I2706" s="5">
        <v>112394.2</v>
      </c>
      <c r="J2706" s="5" t="s">
        <v>8544</v>
      </c>
      <c r="K2706" s="5" t="s">
        <v>81</v>
      </c>
      <c r="L2706" s="5" t="s">
        <v>32</v>
      </c>
      <c r="M2706" s="5">
        <v>1.0900000000000001</v>
      </c>
      <c r="N2706" s="5" t="s">
        <v>74</v>
      </c>
      <c r="O2706" s="5">
        <v>32</v>
      </c>
    </row>
    <row r="2707" spans="1:15" x14ac:dyDescent="0.2">
      <c r="A2707" s="5" t="s">
        <v>8545</v>
      </c>
      <c r="B2707" s="5" t="s">
        <v>5238</v>
      </c>
      <c r="C2707" s="5">
        <v>37</v>
      </c>
      <c r="D2707" s="5" t="s">
        <v>27</v>
      </c>
      <c r="E2707" s="5" t="s">
        <v>8546</v>
      </c>
      <c r="F2707" s="5">
        <v>-6005</v>
      </c>
      <c r="G2707" s="5" t="s">
        <v>52</v>
      </c>
      <c r="H2707" s="5" t="s">
        <v>79</v>
      </c>
      <c r="I2707" s="5">
        <v>137318.38</v>
      </c>
      <c r="J2707" s="5" t="s">
        <v>8547</v>
      </c>
      <c r="K2707" s="5" t="s">
        <v>104</v>
      </c>
      <c r="L2707" s="5" t="s">
        <v>56</v>
      </c>
      <c r="M2707" s="5">
        <v>1.97</v>
      </c>
      <c r="N2707" s="5" t="s">
        <v>24</v>
      </c>
      <c r="O2707" s="5">
        <v>0</v>
      </c>
    </row>
    <row r="2708" spans="1:15" x14ac:dyDescent="0.2">
      <c r="A2708" s="5" t="s">
        <v>8548</v>
      </c>
      <c r="B2708" s="5" t="s">
        <v>1290</v>
      </c>
      <c r="C2708" s="5">
        <v>44</v>
      </c>
      <c r="D2708" s="5" t="s">
        <v>50</v>
      </c>
      <c r="E2708" s="5" t="s">
        <v>8549</v>
      </c>
      <c r="F2708" s="5">
        <v>-7280</v>
      </c>
      <c r="G2708" s="5" t="s">
        <v>19</v>
      </c>
      <c r="H2708" s="5" t="s">
        <v>30</v>
      </c>
      <c r="I2708" s="5">
        <v>67373.13</v>
      </c>
      <c r="J2708" s="5" t="s">
        <v>3770</v>
      </c>
      <c r="K2708" s="5" t="s">
        <v>136</v>
      </c>
      <c r="L2708" s="5" t="s">
        <v>23</v>
      </c>
      <c r="M2708" s="5">
        <v>4.25</v>
      </c>
      <c r="N2708" s="5" t="s">
        <v>57</v>
      </c>
      <c r="O2708" s="5">
        <v>26</v>
      </c>
    </row>
    <row r="2709" spans="1:15" x14ac:dyDescent="0.2">
      <c r="A2709" s="5" t="s">
        <v>8550</v>
      </c>
      <c r="B2709" s="5" t="s">
        <v>1974</v>
      </c>
      <c r="C2709" s="5">
        <v>50</v>
      </c>
      <c r="D2709" s="5" t="s">
        <v>50</v>
      </c>
      <c r="E2709" s="5" t="s">
        <v>8551</v>
      </c>
      <c r="F2709" s="5">
        <v>-3438</v>
      </c>
      <c r="G2709" s="5" t="s">
        <v>52</v>
      </c>
      <c r="H2709" s="5" t="s">
        <v>53</v>
      </c>
      <c r="I2709" s="5">
        <v>178193.05</v>
      </c>
      <c r="J2709" s="5" t="s">
        <v>1557</v>
      </c>
      <c r="K2709" s="5" t="s">
        <v>118</v>
      </c>
      <c r="L2709" s="5" t="s">
        <v>32</v>
      </c>
      <c r="M2709" s="5">
        <v>4.05</v>
      </c>
      <c r="N2709" s="5" t="s">
        <v>24</v>
      </c>
      <c r="O2709" s="5">
        <v>3</v>
      </c>
    </row>
    <row r="2710" spans="1:15" x14ac:dyDescent="0.2">
      <c r="A2710" s="5" t="s">
        <v>8552</v>
      </c>
      <c r="B2710" s="5" t="s">
        <v>8553</v>
      </c>
      <c r="C2710" s="5">
        <v>50</v>
      </c>
      <c r="D2710" s="5" t="s">
        <v>50</v>
      </c>
      <c r="E2710" s="5" t="s">
        <v>8554</v>
      </c>
      <c r="F2710" s="5">
        <v>-7466</v>
      </c>
      <c r="G2710" s="5" t="s">
        <v>85</v>
      </c>
      <c r="H2710" s="5" t="s">
        <v>38</v>
      </c>
      <c r="I2710" s="5">
        <v>144098.22</v>
      </c>
      <c r="J2710" s="5" t="s">
        <v>7535</v>
      </c>
      <c r="K2710" s="5" t="s">
        <v>47</v>
      </c>
      <c r="L2710" s="5" t="s">
        <v>23</v>
      </c>
      <c r="M2710" s="5">
        <v>1.84</v>
      </c>
      <c r="N2710" s="5" t="s">
        <v>74</v>
      </c>
      <c r="O2710" s="5">
        <v>24</v>
      </c>
    </row>
    <row r="2711" spans="1:15" x14ac:dyDescent="0.2">
      <c r="A2711" s="5" t="s">
        <v>8555</v>
      </c>
      <c r="B2711" s="5" t="s">
        <v>8496</v>
      </c>
      <c r="C2711" s="5">
        <v>55</v>
      </c>
      <c r="D2711" s="5" t="s">
        <v>50</v>
      </c>
      <c r="E2711" s="5" t="s">
        <v>8556</v>
      </c>
      <c r="F2711" s="5">
        <v>-5580</v>
      </c>
      <c r="G2711" s="5" t="s">
        <v>116</v>
      </c>
      <c r="H2711" s="5" t="s">
        <v>38</v>
      </c>
      <c r="I2711" s="5">
        <v>103461.59</v>
      </c>
      <c r="J2711" s="5" t="s">
        <v>3344</v>
      </c>
      <c r="K2711" s="5" t="s">
        <v>104</v>
      </c>
      <c r="L2711" s="5" t="s">
        <v>73</v>
      </c>
      <c r="M2711" s="5">
        <v>2.37</v>
      </c>
      <c r="N2711" s="5" t="s">
        <v>41</v>
      </c>
      <c r="O2711" s="5">
        <v>4</v>
      </c>
    </row>
    <row r="2712" spans="1:15" x14ac:dyDescent="0.2">
      <c r="A2712" s="5" t="s">
        <v>8557</v>
      </c>
      <c r="B2712" s="5" t="s">
        <v>8170</v>
      </c>
      <c r="C2712" s="5">
        <v>40</v>
      </c>
      <c r="D2712" s="5" t="s">
        <v>17</v>
      </c>
      <c r="E2712" s="5" t="s">
        <v>8558</v>
      </c>
      <c r="F2712" s="5">
        <v>-8006</v>
      </c>
      <c r="G2712" s="5" t="s">
        <v>19</v>
      </c>
      <c r="H2712" s="5" t="s">
        <v>194</v>
      </c>
      <c r="I2712" s="5">
        <v>80871.48</v>
      </c>
      <c r="J2712" s="5" t="s">
        <v>8559</v>
      </c>
      <c r="K2712" s="5" t="s">
        <v>62</v>
      </c>
      <c r="L2712" s="5" t="s">
        <v>32</v>
      </c>
      <c r="M2712" s="5">
        <v>2.42</v>
      </c>
      <c r="N2712" s="5" t="s">
        <v>33</v>
      </c>
      <c r="O2712" s="5">
        <v>19</v>
      </c>
    </row>
    <row r="2713" spans="1:15" x14ac:dyDescent="0.2">
      <c r="A2713" s="5" t="s">
        <v>8560</v>
      </c>
      <c r="B2713" s="5" t="s">
        <v>8561</v>
      </c>
      <c r="C2713" s="5">
        <v>56</v>
      </c>
      <c r="D2713" s="5" t="s">
        <v>27</v>
      </c>
      <c r="E2713" s="5" t="s">
        <v>8562</v>
      </c>
      <c r="F2713" s="5">
        <v>-9047</v>
      </c>
      <c r="G2713" s="5" t="s">
        <v>52</v>
      </c>
      <c r="H2713" s="5" t="s">
        <v>38</v>
      </c>
      <c r="I2713" s="5">
        <v>175235.48</v>
      </c>
      <c r="J2713" s="5" t="s">
        <v>8563</v>
      </c>
      <c r="K2713" s="5" t="s">
        <v>136</v>
      </c>
      <c r="L2713" s="5" t="s">
        <v>73</v>
      </c>
      <c r="M2713" s="5">
        <v>4.79</v>
      </c>
      <c r="N2713" s="5" t="s">
        <v>74</v>
      </c>
      <c r="O2713" s="5">
        <v>7</v>
      </c>
    </row>
    <row r="2714" spans="1:15" x14ac:dyDescent="0.2">
      <c r="A2714" s="5" t="s">
        <v>8564</v>
      </c>
      <c r="B2714" s="5" t="s">
        <v>338</v>
      </c>
      <c r="C2714" s="5">
        <v>49</v>
      </c>
      <c r="D2714" s="5" t="s">
        <v>50</v>
      </c>
      <c r="E2714" s="5" t="s">
        <v>8565</v>
      </c>
      <c r="F2714" s="5">
        <v>-7733</v>
      </c>
      <c r="G2714" s="5" t="s">
        <v>19</v>
      </c>
      <c r="H2714" s="5" t="s">
        <v>173</v>
      </c>
      <c r="I2714" s="5">
        <v>101692.32</v>
      </c>
      <c r="J2714" s="5" t="s">
        <v>8544</v>
      </c>
      <c r="K2714" s="5" t="s">
        <v>104</v>
      </c>
      <c r="L2714" s="5" t="s">
        <v>56</v>
      </c>
      <c r="M2714" s="5">
        <v>4.97</v>
      </c>
      <c r="N2714" s="5" t="s">
        <v>33</v>
      </c>
      <c r="O2714" s="5">
        <v>3</v>
      </c>
    </row>
    <row r="2715" spans="1:15" x14ac:dyDescent="0.2">
      <c r="A2715" s="5" t="s">
        <v>8566</v>
      </c>
      <c r="B2715" s="5" t="s">
        <v>8567</v>
      </c>
      <c r="C2715" s="5">
        <v>56</v>
      </c>
      <c r="D2715" s="5" t="s">
        <v>27</v>
      </c>
      <c r="E2715" s="5" t="s">
        <v>8568</v>
      </c>
      <c r="F2715" s="5">
        <v>-10320</v>
      </c>
      <c r="G2715" s="5" t="s">
        <v>99</v>
      </c>
      <c r="H2715" s="5" t="s">
        <v>71</v>
      </c>
      <c r="I2715" s="5">
        <v>159624.75</v>
      </c>
      <c r="J2715" s="5" t="s">
        <v>945</v>
      </c>
      <c r="K2715" s="5" t="s">
        <v>81</v>
      </c>
      <c r="L2715" s="5" t="s">
        <v>56</v>
      </c>
      <c r="M2715" s="5">
        <v>2.29</v>
      </c>
      <c r="N2715" s="5" t="s">
        <v>74</v>
      </c>
      <c r="O2715" s="5">
        <v>11</v>
      </c>
    </row>
    <row r="2716" spans="1:15" x14ac:dyDescent="0.2">
      <c r="A2716" s="5" t="s">
        <v>8569</v>
      </c>
      <c r="B2716" s="5" t="s">
        <v>1217</v>
      </c>
      <c r="C2716" s="5">
        <v>42</v>
      </c>
      <c r="D2716" s="5" t="s">
        <v>17</v>
      </c>
      <c r="E2716" s="5" t="s">
        <v>8570</v>
      </c>
      <c r="F2716" s="5">
        <v>-6507</v>
      </c>
      <c r="G2716" s="5" t="s">
        <v>37</v>
      </c>
      <c r="H2716" s="5" t="s">
        <v>66</v>
      </c>
      <c r="I2716" s="5">
        <v>64398.83</v>
      </c>
      <c r="J2716" s="5" t="s">
        <v>703</v>
      </c>
      <c r="K2716" s="5" t="s">
        <v>47</v>
      </c>
      <c r="L2716" s="5" t="s">
        <v>32</v>
      </c>
      <c r="M2716" s="5">
        <v>1.98</v>
      </c>
      <c r="N2716" s="5" t="s">
        <v>57</v>
      </c>
      <c r="O2716" s="5">
        <v>23</v>
      </c>
    </row>
    <row r="2717" spans="1:15" x14ac:dyDescent="0.2">
      <c r="A2717" s="5" t="s">
        <v>8571</v>
      </c>
      <c r="B2717" s="5" t="s">
        <v>377</v>
      </c>
      <c r="C2717" s="5">
        <v>42</v>
      </c>
      <c r="D2717" s="5" t="s">
        <v>50</v>
      </c>
      <c r="E2717" s="5" t="s">
        <v>8572</v>
      </c>
      <c r="F2717" s="5">
        <v>-6914</v>
      </c>
      <c r="G2717" s="5" t="s">
        <v>37</v>
      </c>
      <c r="H2717" s="5" t="s">
        <v>79</v>
      </c>
      <c r="I2717" s="5">
        <v>158718.34</v>
      </c>
      <c r="J2717" s="5" t="s">
        <v>2242</v>
      </c>
      <c r="K2717" s="5" t="s">
        <v>55</v>
      </c>
      <c r="L2717" s="5" t="s">
        <v>56</v>
      </c>
      <c r="M2717" s="5">
        <v>1.77</v>
      </c>
      <c r="N2717" s="5" t="s">
        <v>57</v>
      </c>
      <c r="O2717" s="5">
        <v>0</v>
      </c>
    </row>
    <row r="2718" spans="1:15" x14ac:dyDescent="0.2">
      <c r="A2718" s="5" t="s">
        <v>8573</v>
      </c>
      <c r="B2718" s="5" t="s">
        <v>1545</v>
      </c>
      <c r="C2718" s="5">
        <v>32</v>
      </c>
      <c r="D2718" s="5" t="s">
        <v>50</v>
      </c>
      <c r="E2718" s="5" t="s">
        <v>8574</v>
      </c>
      <c r="F2718" s="5">
        <v>-5330</v>
      </c>
      <c r="G2718" s="5" t="s">
        <v>94</v>
      </c>
      <c r="H2718" s="5" t="s">
        <v>71</v>
      </c>
      <c r="I2718" s="5">
        <v>89742.73</v>
      </c>
      <c r="J2718" s="5" t="s">
        <v>4725</v>
      </c>
      <c r="K2718" s="5" t="s">
        <v>118</v>
      </c>
      <c r="L2718" s="5" t="s">
        <v>56</v>
      </c>
      <c r="M2718" s="5">
        <v>4.09</v>
      </c>
      <c r="N2718" s="5" t="s">
        <v>57</v>
      </c>
      <c r="O2718" s="5">
        <v>40</v>
      </c>
    </row>
    <row r="2719" spans="1:15" x14ac:dyDescent="0.2">
      <c r="A2719" s="5" t="s">
        <v>8575</v>
      </c>
      <c r="B2719" s="5" t="s">
        <v>1462</v>
      </c>
      <c r="C2719" s="5">
        <v>51</v>
      </c>
      <c r="D2719" s="5" t="s">
        <v>17</v>
      </c>
      <c r="E2719" s="5" t="s">
        <v>8576</v>
      </c>
      <c r="F2719" s="5">
        <v>-5164</v>
      </c>
      <c r="G2719" s="5" t="s">
        <v>99</v>
      </c>
      <c r="H2719" s="5" t="s">
        <v>79</v>
      </c>
      <c r="I2719" s="5">
        <v>38564.89</v>
      </c>
      <c r="J2719" s="5" t="s">
        <v>7501</v>
      </c>
      <c r="K2719" s="5" t="s">
        <v>118</v>
      </c>
      <c r="L2719" s="5" t="s">
        <v>73</v>
      </c>
      <c r="M2719" s="5">
        <v>3.61</v>
      </c>
      <c r="N2719" s="5" t="s">
        <v>33</v>
      </c>
      <c r="O2719" s="5">
        <v>30</v>
      </c>
    </row>
    <row r="2720" spans="1:15" x14ac:dyDescent="0.2">
      <c r="A2720" s="5" t="s">
        <v>8577</v>
      </c>
      <c r="B2720" s="5" t="s">
        <v>2259</v>
      </c>
      <c r="C2720" s="5">
        <v>50</v>
      </c>
      <c r="D2720" s="5" t="s">
        <v>17</v>
      </c>
      <c r="E2720" s="5" t="s">
        <v>8578</v>
      </c>
      <c r="F2720" s="5">
        <v>-3833</v>
      </c>
      <c r="G2720" s="5" t="s">
        <v>52</v>
      </c>
      <c r="H2720" s="5" t="s">
        <v>30</v>
      </c>
      <c r="I2720" s="5">
        <v>168110.97</v>
      </c>
      <c r="J2720" s="5" t="s">
        <v>6995</v>
      </c>
      <c r="K2720" s="5" t="s">
        <v>127</v>
      </c>
      <c r="L2720" s="5" t="s">
        <v>32</v>
      </c>
      <c r="M2720" s="5">
        <v>1.72</v>
      </c>
      <c r="N2720" s="5" t="s">
        <v>57</v>
      </c>
      <c r="O2720" s="5">
        <v>17</v>
      </c>
    </row>
    <row r="2721" spans="1:15" x14ac:dyDescent="0.2">
      <c r="A2721" s="5" t="s">
        <v>8579</v>
      </c>
      <c r="B2721" s="5" t="s">
        <v>8580</v>
      </c>
      <c r="C2721" s="5">
        <v>33</v>
      </c>
      <c r="D2721" s="5" t="s">
        <v>17</v>
      </c>
      <c r="E2721" s="5" t="s">
        <v>8581</v>
      </c>
      <c r="F2721" s="5">
        <v>-1978</v>
      </c>
      <c r="G2721" s="5" t="s">
        <v>29</v>
      </c>
      <c r="H2721" s="5" t="s">
        <v>53</v>
      </c>
      <c r="I2721" s="5">
        <v>85535.05</v>
      </c>
      <c r="J2721" s="5" t="s">
        <v>3472</v>
      </c>
      <c r="K2721" s="5" t="s">
        <v>127</v>
      </c>
      <c r="L2721" s="5" t="s">
        <v>73</v>
      </c>
      <c r="M2721" s="5">
        <v>4.47</v>
      </c>
      <c r="N2721" s="5" t="s">
        <v>74</v>
      </c>
      <c r="O2721" s="5">
        <v>32</v>
      </c>
    </row>
    <row r="2722" spans="1:15" x14ac:dyDescent="0.2">
      <c r="A2722" s="5" t="s">
        <v>8582</v>
      </c>
      <c r="B2722" s="5" t="s">
        <v>3776</v>
      </c>
      <c r="C2722" s="5">
        <v>43</v>
      </c>
      <c r="D2722" s="5" t="s">
        <v>50</v>
      </c>
      <c r="E2722" s="5" t="s">
        <v>8583</v>
      </c>
      <c r="F2722" s="5">
        <v>-11060</v>
      </c>
      <c r="G2722" s="5" t="s">
        <v>52</v>
      </c>
      <c r="H2722" s="5" t="s">
        <v>53</v>
      </c>
      <c r="I2722" s="5">
        <v>81153.149999999994</v>
      </c>
      <c r="J2722" s="5" t="s">
        <v>8584</v>
      </c>
      <c r="K2722" s="5" t="s">
        <v>47</v>
      </c>
      <c r="L2722" s="5" t="s">
        <v>23</v>
      </c>
      <c r="M2722" s="5">
        <v>2.0499999999999998</v>
      </c>
      <c r="N2722" s="5" t="s">
        <v>74</v>
      </c>
      <c r="O2722" s="5">
        <v>3</v>
      </c>
    </row>
    <row r="2723" spans="1:15" x14ac:dyDescent="0.2">
      <c r="A2723" s="5" t="s">
        <v>8585</v>
      </c>
      <c r="B2723" s="5" t="s">
        <v>8586</v>
      </c>
      <c r="C2723" s="5">
        <v>47</v>
      </c>
      <c r="D2723" s="5" t="s">
        <v>27</v>
      </c>
      <c r="E2723" s="5" t="s">
        <v>8587</v>
      </c>
      <c r="F2723" s="5">
        <v>-9943</v>
      </c>
      <c r="G2723" s="5" t="s">
        <v>78</v>
      </c>
      <c r="H2723" s="5" t="s">
        <v>66</v>
      </c>
      <c r="I2723" s="5">
        <v>103852.3</v>
      </c>
      <c r="J2723" s="5" t="s">
        <v>3660</v>
      </c>
      <c r="K2723" s="5" t="s">
        <v>81</v>
      </c>
      <c r="L2723" s="5" t="s">
        <v>23</v>
      </c>
      <c r="M2723" s="5">
        <v>2.23</v>
      </c>
      <c r="N2723" s="5" t="s">
        <v>41</v>
      </c>
      <c r="O2723" s="5">
        <v>37</v>
      </c>
    </row>
    <row r="2724" spans="1:15" x14ac:dyDescent="0.2">
      <c r="A2724" s="5" t="s">
        <v>8588</v>
      </c>
      <c r="B2724" s="5" t="s">
        <v>7526</v>
      </c>
      <c r="C2724" s="5">
        <v>46</v>
      </c>
      <c r="D2724" s="5" t="s">
        <v>50</v>
      </c>
      <c r="E2724" s="5" t="s">
        <v>8589</v>
      </c>
      <c r="F2724" s="5">
        <v>-10090</v>
      </c>
      <c r="G2724" s="5" t="s">
        <v>52</v>
      </c>
      <c r="H2724" s="5" t="s">
        <v>66</v>
      </c>
      <c r="I2724" s="5">
        <v>129865.45</v>
      </c>
      <c r="J2724" s="5" t="s">
        <v>3896</v>
      </c>
      <c r="K2724" s="5" t="s">
        <v>47</v>
      </c>
      <c r="L2724" s="5" t="s">
        <v>32</v>
      </c>
      <c r="M2724" s="5">
        <v>4.12</v>
      </c>
      <c r="N2724" s="5" t="s">
        <v>33</v>
      </c>
      <c r="O2724" s="5">
        <v>3</v>
      </c>
    </row>
    <row r="2725" spans="1:15" x14ac:dyDescent="0.2">
      <c r="A2725" s="5" t="s">
        <v>8590</v>
      </c>
      <c r="B2725" s="5" t="s">
        <v>1535</v>
      </c>
      <c r="C2725" s="5">
        <v>33</v>
      </c>
      <c r="D2725" s="5" t="s">
        <v>17</v>
      </c>
      <c r="E2725" s="5" t="s">
        <v>8591</v>
      </c>
      <c r="F2725" s="5">
        <v>-8492</v>
      </c>
      <c r="G2725" s="5" t="s">
        <v>116</v>
      </c>
      <c r="H2725" s="5" t="s">
        <v>30</v>
      </c>
      <c r="I2725" s="5">
        <v>78218.16</v>
      </c>
      <c r="J2725" s="5" t="s">
        <v>8592</v>
      </c>
      <c r="K2725" s="5" t="s">
        <v>22</v>
      </c>
      <c r="L2725" s="5" t="s">
        <v>32</v>
      </c>
      <c r="M2725" s="5">
        <v>1.84</v>
      </c>
      <c r="N2725" s="5" t="s">
        <v>57</v>
      </c>
      <c r="O2725" s="5">
        <v>10</v>
      </c>
    </row>
    <row r="2726" spans="1:15" x14ac:dyDescent="0.2">
      <c r="A2726" s="5" t="s">
        <v>8593</v>
      </c>
      <c r="B2726" s="5" t="s">
        <v>797</v>
      </c>
      <c r="C2726" s="5">
        <v>50</v>
      </c>
      <c r="D2726" s="5" t="s">
        <v>27</v>
      </c>
      <c r="E2726" s="5" t="s">
        <v>8594</v>
      </c>
      <c r="F2726" s="5">
        <v>-7463</v>
      </c>
      <c r="G2726" s="5" t="s">
        <v>29</v>
      </c>
      <c r="H2726" s="5" t="s">
        <v>79</v>
      </c>
      <c r="I2726" s="5">
        <v>170271.75</v>
      </c>
      <c r="J2726" s="5" t="s">
        <v>8595</v>
      </c>
      <c r="K2726" s="5" t="s">
        <v>47</v>
      </c>
      <c r="L2726" s="5" t="s">
        <v>56</v>
      </c>
      <c r="M2726" s="5">
        <v>1.84</v>
      </c>
      <c r="N2726" s="5" t="s">
        <v>41</v>
      </c>
      <c r="O2726" s="5">
        <v>12</v>
      </c>
    </row>
    <row r="2727" spans="1:15" x14ac:dyDescent="0.2">
      <c r="A2727" s="5" t="s">
        <v>8596</v>
      </c>
      <c r="B2727" s="5" t="s">
        <v>2782</v>
      </c>
      <c r="C2727" s="5">
        <v>57</v>
      </c>
      <c r="D2727" s="5" t="s">
        <v>50</v>
      </c>
      <c r="E2727" s="5" t="s">
        <v>8597</v>
      </c>
      <c r="F2727" s="5">
        <v>-9131</v>
      </c>
      <c r="G2727" s="5" t="s">
        <v>78</v>
      </c>
      <c r="H2727" s="5" t="s">
        <v>66</v>
      </c>
      <c r="I2727" s="5">
        <v>175279.86</v>
      </c>
      <c r="J2727" s="5" t="s">
        <v>4769</v>
      </c>
      <c r="K2727" s="5" t="s">
        <v>118</v>
      </c>
      <c r="L2727" s="5" t="s">
        <v>23</v>
      </c>
      <c r="M2727" s="5">
        <v>1.94</v>
      </c>
      <c r="N2727" s="5" t="s">
        <v>24</v>
      </c>
      <c r="O2727" s="5">
        <v>25</v>
      </c>
    </row>
    <row r="2728" spans="1:15" x14ac:dyDescent="0.2">
      <c r="A2728" s="5" t="s">
        <v>8598</v>
      </c>
      <c r="B2728" s="5" t="s">
        <v>8599</v>
      </c>
      <c r="C2728" s="5">
        <v>25</v>
      </c>
      <c r="D2728" s="5" t="s">
        <v>17</v>
      </c>
      <c r="E2728" s="5" t="s">
        <v>8600</v>
      </c>
      <c r="F2728" s="5">
        <v>-7101</v>
      </c>
      <c r="G2728" s="5" t="s">
        <v>52</v>
      </c>
      <c r="H2728" s="5" t="s">
        <v>71</v>
      </c>
      <c r="I2728" s="5">
        <v>126594.82</v>
      </c>
      <c r="J2728" s="5" t="s">
        <v>8601</v>
      </c>
      <c r="K2728" s="5" t="s">
        <v>47</v>
      </c>
      <c r="L2728" s="5" t="s">
        <v>73</v>
      </c>
      <c r="M2728" s="5">
        <v>4.41</v>
      </c>
      <c r="N2728" s="5" t="s">
        <v>24</v>
      </c>
      <c r="O2728" s="5">
        <v>2</v>
      </c>
    </row>
    <row r="2729" spans="1:15" x14ac:dyDescent="0.2">
      <c r="A2729" s="5" t="s">
        <v>8602</v>
      </c>
      <c r="B2729" s="5" t="s">
        <v>8603</v>
      </c>
      <c r="C2729" s="5">
        <v>25</v>
      </c>
      <c r="D2729" s="5" t="s">
        <v>17</v>
      </c>
      <c r="E2729" s="5" t="s">
        <v>8604</v>
      </c>
      <c r="F2729" s="5">
        <v>-8547</v>
      </c>
      <c r="G2729" s="5" t="s">
        <v>99</v>
      </c>
      <c r="H2729" s="5" t="s">
        <v>66</v>
      </c>
      <c r="I2729" s="5">
        <v>97572.26</v>
      </c>
      <c r="J2729" s="5" t="s">
        <v>2360</v>
      </c>
      <c r="K2729" s="5" t="s">
        <v>55</v>
      </c>
      <c r="L2729" s="5" t="s">
        <v>73</v>
      </c>
      <c r="M2729" s="5">
        <v>2.4500000000000002</v>
      </c>
      <c r="N2729" s="5" t="s">
        <v>33</v>
      </c>
      <c r="O2729" s="5">
        <v>19</v>
      </c>
    </row>
    <row r="2730" spans="1:15" x14ac:dyDescent="0.2">
      <c r="A2730" s="5" t="s">
        <v>8605</v>
      </c>
      <c r="B2730" s="5" t="s">
        <v>8606</v>
      </c>
      <c r="C2730" s="5">
        <v>22</v>
      </c>
      <c r="D2730" s="5" t="s">
        <v>17</v>
      </c>
      <c r="E2730" s="5" t="s">
        <v>8607</v>
      </c>
      <c r="F2730" s="5">
        <v>-8301</v>
      </c>
      <c r="G2730" s="5" t="s">
        <v>78</v>
      </c>
      <c r="H2730" s="5" t="s">
        <v>53</v>
      </c>
      <c r="I2730" s="5">
        <v>164784.35</v>
      </c>
      <c r="J2730" s="5" t="s">
        <v>203</v>
      </c>
      <c r="K2730" s="5" t="s">
        <v>136</v>
      </c>
      <c r="L2730" s="5" t="s">
        <v>23</v>
      </c>
      <c r="M2730" s="5">
        <v>3.54</v>
      </c>
      <c r="N2730" s="5" t="s">
        <v>57</v>
      </c>
      <c r="O2730" s="5">
        <v>19</v>
      </c>
    </row>
    <row r="2731" spans="1:15" x14ac:dyDescent="0.2">
      <c r="A2731" s="5" t="s">
        <v>8608</v>
      </c>
      <c r="B2731" s="5" t="s">
        <v>8609</v>
      </c>
      <c r="C2731" s="5">
        <v>27</v>
      </c>
      <c r="D2731" s="5" t="s">
        <v>27</v>
      </c>
      <c r="E2731" s="5" t="s">
        <v>8610</v>
      </c>
      <c r="F2731" s="5">
        <v>-9631</v>
      </c>
      <c r="G2731" s="5" t="s">
        <v>45</v>
      </c>
      <c r="H2731" s="5" t="s">
        <v>144</v>
      </c>
      <c r="I2731" s="5">
        <v>61485.14</v>
      </c>
      <c r="J2731" s="5" t="s">
        <v>6363</v>
      </c>
      <c r="K2731" s="5" t="s">
        <v>22</v>
      </c>
      <c r="L2731" s="5" t="s">
        <v>73</v>
      </c>
      <c r="M2731" s="5">
        <v>2.68</v>
      </c>
      <c r="N2731" s="5" t="s">
        <v>74</v>
      </c>
      <c r="O2731" s="5">
        <v>40</v>
      </c>
    </row>
    <row r="2732" spans="1:15" x14ac:dyDescent="0.2">
      <c r="A2732" s="5" t="s">
        <v>8611</v>
      </c>
      <c r="B2732" s="5" t="s">
        <v>766</v>
      </c>
      <c r="C2732" s="5">
        <v>38</v>
      </c>
      <c r="D2732" s="5" t="s">
        <v>17</v>
      </c>
      <c r="E2732" s="5" t="s">
        <v>8612</v>
      </c>
      <c r="F2732" s="5">
        <v>-10220</v>
      </c>
      <c r="G2732" s="5" t="s">
        <v>52</v>
      </c>
      <c r="H2732" s="5" t="s">
        <v>71</v>
      </c>
      <c r="I2732" s="5">
        <v>166807.06</v>
      </c>
      <c r="J2732" s="5" t="s">
        <v>3926</v>
      </c>
      <c r="K2732" s="5" t="s">
        <v>104</v>
      </c>
      <c r="L2732" s="5" t="s">
        <v>32</v>
      </c>
      <c r="M2732" s="5">
        <v>4.6100000000000003</v>
      </c>
      <c r="N2732" s="5" t="s">
        <v>33</v>
      </c>
      <c r="O2732" s="5">
        <v>4</v>
      </c>
    </row>
    <row r="2733" spans="1:15" x14ac:dyDescent="0.2">
      <c r="A2733" s="5" t="s">
        <v>8613</v>
      </c>
      <c r="B2733" s="5" t="s">
        <v>8614</v>
      </c>
      <c r="C2733" s="5">
        <v>46</v>
      </c>
      <c r="D2733" s="5" t="s">
        <v>17</v>
      </c>
      <c r="E2733" s="5" t="s">
        <v>8615</v>
      </c>
      <c r="F2733" s="5">
        <v>-7130</v>
      </c>
      <c r="G2733" s="5" t="s">
        <v>37</v>
      </c>
      <c r="H2733" s="5" t="s">
        <v>79</v>
      </c>
      <c r="I2733" s="5">
        <v>161677.85999999999</v>
      </c>
      <c r="J2733" s="5" t="s">
        <v>760</v>
      </c>
      <c r="K2733" s="5" t="s">
        <v>55</v>
      </c>
      <c r="L2733" s="5" t="s">
        <v>23</v>
      </c>
      <c r="M2733" s="5">
        <v>2.72</v>
      </c>
      <c r="N2733" s="5" t="s">
        <v>74</v>
      </c>
      <c r="O2733" s="5">
        <v>11</v>
      </c>
    </row>
    <row r="2734" spans="1:15" x14ac:dyDescent="0.2">
      <c r="A2734" s="5" t="s">
        <v>8616</v>
      </c>
      <c r="B2734" s="5" t="s">
        <v>3881</v>
      </c>
      <c r="C2734" s="5">
        <v>31</v>
      </c>
      <c r="D2734" s="5" t="s">
        <v>27</v>
      </c>
      <c r="E2734" s="5" t="s">
        <v>8617</v>
      </c>
      <c r="F2734" s="5">
        <v>-7760</v>
      </c>
      <c r="G2734" s="5" t="s">
        <v>116</v>
      </c>
      <c r="H2734" s="5" t="s">
        <v>194</v>
      </c>
      <c r="I2734" s="5">
        <v>157834.97</v>
      </c>
      <c r="J2734" s="5" t="s">
        <v>8618</v>
      </c>
      <c r="K2734" s="5" t="s">
        <v>40</v>
      </c>
      <c r="L2734" s="5" t="s">
        <v>23</v>
      </c>
      <c r="M2734" s="5">
        <v>4.2</v>
      </c>
      <c r="N2734" s="5" t="s">
        <v>74</v>
      </c>
      <c r="O2734" s="5">
        <v>29</v>
      </c>
    </row>
    <row r="2735" spans="1:15" x14ac:dyDescent="0.2">
      <c r="A2735" s="5" t="s">
        <v>8619</v>
      </c>
      <c r="B2735" s="5" t="s">
        <v>8620</v>
      </c>
      <c r="C2735" s="5">
        <v>61</v>
      </c>
      <c r="D2735" s="5" t="s">
        <v>17</v>
      </c>
      <c r="E2735" s="5" t="s">
        <v>8621</v>
      </c>
      <c r="F2735" s="5">
        <v>-5490</v>
      </c>
      <c r="G2735" s="5" t="s">
        <v>45</v>
      </c>
      <c r="H2735" s="5" t="s">
        <v>173</v>
      </c>
      <c r="I2735" s="5">
        <v>127610.63</v>
      </c>
      <c r="J2735" s="5" t="s">
        <v>2057</v>
      </c>
      <c r="K2735" s="5" t="s">
        <v>22</v>
      </c>
      <c r="L2735" s="5" t="s">
        <v>56</v>
      </c>
      <c r="M2735" s="5">
        <v>2.73</v>
      </c>
      <c r="N2735" s="5" t="s">
        <v>74</v>
      </c>
      <c r="O2735" s="5">
        <v>16</v>
      </c>
    </row>
    <row r="2736" spans="1:15" x14ac:dyDescent="0.2">
      <c r="A2736" s="5" t="s">
        <v>8622</v>
      </c>
      <c r="B2736" s="5" t="s">
        <v>8623</v>
      </c>
      <c r="C2736" s="5">
        <v>36</v>
      </c>
      <c r="D2736" s="5" t="s">
        <v>27</v>
      </c>
      <c r="E2736" s="5" t="s">
        <v>8624</v>
      </c>
      <c r="F2736" s="5">
        <v>-4295</v>
      </c>
      <c r="G2736" s="5" t="s">
        <v>94</v>
      </c>
      <c r="H2736" s="5" t="s">
        <v>71</v>
      </c>
      <c r="I2736" s="5">
        <v>71935.039999999994</v>
      </c>
      <c r="J2736" s="5" t="s">
        <v>3559</v>
      </c>
      <c r="K2736" s="5" t="s">
        <v>62</v>
      </c>
      <c r="L2736" s="5" t="s">
        <v>73</v>
      </c>
      <c r="M2736" s="5">
        <v>2.02</v>
      </c>
      <c r="N2736" s="5" t="s">
        <v>74</v>
      </c>
      <c r="O2736" s="5">
        <v>10</v>
      </c>
    </row>
    <row r="2737" spans="1:15" x14ac:dyDescent="0.2">
      <c r="A2737" s="5" t="s">
        <v>8625</v>
      </c>
      <c r="B2737" s="5" t="s">
        <v>5361</v>
      </c>
      <c r="C2737" s="5">
        <v>32</v>
      </c>
      <c r="D2737" s="5" t="s">
        <v>50</v>
      </c>
      <c r="E2737" s="5" t="s">
        <v>8626</v>
      </c>
      <c r="F2737" s="5">
        <v>-5579</v>
      </c>
      <c r="G2737" s="5" t="s">
        <v>78</v>
      </c>
      <c r="H2737" s="5" t="s">
        <v>144</v>
      </c>
      <c r="I2737" s="5">
        <v>154000.01</v>
      </c>
      <c r="J2737" s="5" t="s">
        <v>8627</v>
      </c>
      <c r="K2737" s="5" t="s">
        <v>118</v>
      </c>
      <c r="L2737" s="5" t="s">
        <v>23</v>
      </c>
      <c r="M2737" s="5">
        <v>2.4300000000000002</v>
      </c>
      <c r="N2737" s="5" t="s">
        <v>24</v>
      </c>
      <c r="O2737" s="5">
        <v>3</v>
      </c>
    </row>
    <row r="2738" spans="1:15" x14ac:dyDescent="0.2">
      <c r="A2738" s="5" t="s">
        <v>8628</v>
      </c>
      <c r="B2738" s="5" t="s">
        <v>2236</v>
      </c>
      <c r="C2738" s="5">
        <v>65</v>
      </c>
      <c r="D2738" s="5" t="s">
        <v>50</v>
      </c>
      <c r="E2738" s="5" t="s">
        <v>8629</v>
      </c>
      <c r="F2738" s="5">
        <v>-9493</v>
      </c>
      <c r="G2738" s="5" t="s">
        <v>29</v>
      </c>
      <c r="H2738" s="5" t="s">
        <v>20</v>
      </c>
      <c r="I2738" s="5">
        <v>35519.89</v>
      </c>
      <c r="J2738" s="5" t="s">
        <v>3890</v>
      </c>
      <c r="K2738" s="5" t="s">
        <v>55</v>
      </c>
      <c r="L2738" s="5" t="s">
        <v>56</v>
      </c>
      <c r="M2738" s="5">
        <v>3.43</v>
      </c>
      <c r="N2738" s="5" t="s">
        <v>24</v>
      </c>
      <c r="O2738" s="5">
        <v>21</v>
      </c>
    </row>
    <row r="2739" spans="1:15" x14ac:dyDescent="0.2">
      <c r="A2739" s="5" t="s">
        <v>8630</v>
      </c>
      <c r="B2739" s="5" t="s">
        <v>319</v>
      </c>
      <c r="C2739" s="5">
        <v>25</v>
      </c>
      <c r="D2739" s="5" t="s">
        <v>50</v>
      </c>
      <c r="E2739" s="5" t="s">
        <v>8631</v>
      </c>
      <c r="F2739" s="5">
        <v>-4487</v>
      </c>
      <c r="G2739" s="5" t="s">
        <v>116</v>
      </c>
      <c r="H2739" s="5" t="s">
        <v>38</v>
      </c>
      <c r="I2739" s="5">
        <v>44186.52</v>
      </c>
      <c r="J2739" s="5" t="s">
        <v>1377</v>
      </c>
      <c r="K2739" s="5" t="s">
        <v>127</v>
      </c>
      <c r="L2739" s="5" t="s">
        <v>73</v>
      </c>
      <c r="M2739" s="5">
        <v>1.95</v>
      </c>
      <c r="N2739" s="5" t="s">
        <v>24</v>
      </c>
      <c r="O2739" s="5">
        <v>10</v>
      </c>
    </row>
    <row r="2740" spans="1:15" x14ac:dyDescent="0.2">
      <c r="A2740" s="5" t="s">
        <v>8632</v>
      </c>
      <c r="B2740" s="5" t="s">
        <v>8633</v>
      </c>
      <c r="C2740" s="5">
        <v>32</v>
      </c>
      <c r="D2740" s="5" t="s">
        <v>50</v>
      </c>
      <c r="E2740" s="5" t="s">
        <v>8634</v>
      </c>
      <c r="F2740" s="5">
        <v>-4808</v>
      </c>
      <c r="G2740" s="5" t="s">
        <v>99</v>
      </c>
      <c r="H2740" s="5" t="s">
        <v>20</v>
      </c>
      <c r="I2740" s="5">
        <v>68401.3</v>
      </c>
      <c r="J2740" s="5" t="s">
        <v>4849</v>
      </c>
      <c r="K2740" s="5" t="s">
        <v>81</v>
      </c>
      <c r="L2740" s="5" t="s">
        <v>23</v>
      </c>
      <c r="M2740" s="5">
        <v>4.03</v>
      </c>
      <c r="N2740" s="5" t="s">
        <v>24</v>
      </c>
      <c r="O2740" s="5">
        <v>30</v>
      </c>
    </row>
    <row r="2741" spans="1:15" x14ac:dyDescent="0.2">
      <c r="A2741" s="5" t="s">
        <v>8635</v>
      </c>
      <c r="B2741" s="5" t="s">
        <v>8636</v>
      </c>
      <c r="C2741" s="5">
        <v>44</v>
      </c>
      <c r="D2741" s="5" t="s">
        <v>50</v>
      </c>
      <c r="E2741" s="5" t="s">
        <v>8637</v>
      </c>
      <c r="F2741" s="5">
        <v>-6865</v>
      </c>
      <c r="G2741" s="5" t="s">
        <v>78</v>
      </c>
      <c r="H2741" s="5" t="s">
        <v>20</v>
      </c>
      <c r="I2741" s="5">
        <v>144839.67999999999</v>
      </c>
      <c r="J2741" s="5" t="s">
        <v>771</v>
      </c>
      <c r="K2741" s="5" t="s">
        <v>118</v>
      </c>
      <c r="L2741" s="5" t="s">
        <v>23</v>
      </c>
      <c r="M2741" s="5">
        <v>1.76</v>
      </c>
      <c r="N2741" s="5" t="s">
        <v>74</v>
      </c>
      <c r="O2741" s="5">
        <v>33</v>
      </c>
    </row>
    <row r="2742" spans="1:15" x14ac:dyDescent="0.2">
      <c r="A2742" s="5" t="s">
        <v>8638</v>
      </c>
      <c r="B2742" s="5" t="s">
        <v>2767</v>
      </c>
      <c r="C2742" s="5">
        <v>38</v>
      </c>
      <c r="D2742" s="5" t="s">
        <v>27</v>
      </c>
      <c r="E2742" s="5" t="s">
        <v>8639</v>
      </c>
      <c r="F2742" s="5">
        <v>-6316</v>
      </c>
      <c r="G2742" s="5" t="s">
        <v>78</v>
      </c>
      <c r="H2742" s="5" t="s">
        <v>38</v>
      </c>
      <c r="I2742" s="5">
        <v>129083.18</v>
      </c>
      <c r="J2742" s="5" t="s">
        <v>574</v>
      </c>
      <c r="K2742" s="5" t="s">
        <v>62</v>
      </c>
      <c r="L2742" s="5" t="s">
        <v>23</v>
      </c>
      <c r="M2742" s="5">
        <v>2.33</v>
      </c>
      <c r="N2742" s="5" t="s">
        <v>74</v>
      </c>
      <c r="O2742" s="5">
        <v>17</v>
      </c>
    </row>
    <row r="2743" spans="1:15" x14ac:dyDescent="0.2">
      <c r="A2743" s="5" t="s">
        <v>8640</v>
      </c>
      <c r="B2743" s="5" t="s">
        <v>7052</v>
      </c>
      <c r="C2743" s="5">
        <v>53</v>
      </c>
      <c r="D2743" s="5" t="s">
        <v>17</v>
      </c>
      <c r="E2743" s="5" t="s">
        <v>8641</v>
      </c>
      <c r="F2743" s="5">
        <v>-2693</v>
      </c>
      <c r="G2743" s="5" t="s">
        <v>37</v>
      </c>
      <c r="H2743" s="5" t="s">
        <v>71</v>
      </c>
      <c r="I2743" s="5">
        <v>115778.6</v>
      </c>
      <c r="J2743" s="5" t="s">
        <v>410</v>
      </c>
      <c r="K2743" s="5" t="s">
        <v>40</v>
      </c>
      <c r="L2743" s="5" t="s">
        <v>56</v>
      </c>
      <c r="M2743" s="5">
        <v>1.68</v>
      </c>
      <c r="N2743" s="5" t="s">
        <v>74</v>
      </c>
      <c r="O2743" s="5">
        <v>39</v>
      </c>
    </row>
    <row r="2744" spans="1:15" x14ac:dyDescent="0.2">
      <c r="A2744" s="5" t="s">
        <v>8642</v>
      </c>
      <c r="B2744" s="5" t="s">
        <v>8078</v>
      </c>
      <c r="C2744" s="5">
        <v>38</v>
      </c>
      <c r="D2744" s="5" t="s">
        <v>50</v>
      </c>
      <c r="E2744" s="5" t="s">
        <v>8643</v>
      </c>
      <c r="F2744" s="5">
        <v>-6158</v>
      </c>
      <c r="G2744" s="5" t="s">
        <v>52</v>
      </c>
      <c r="H2744" s="5" t="s">
        <v>71</v>
      </c>
      <c r="I2744" s="5">
        <v>135313.18</v>
      </c>
      <c r="J2744" s="5" t="s">
        <v>6425</v>
      </c>
      <c r="K2744" s="5" t="s">
        <v>136</v>
      </c>
      <c r="L2744" s="5" t="s">
        <v>56</v>
      </c>
      <c r="M2744" s="5">
        <v>4.76</v>
      </c>
      <c r="N2744" s="5" t="s">
        <v>74</v>
      </c>
      <c r="O2744" s="5">
        <v>1</v>
      </c>
    </row>
    <row r="2745" spans="1:15" x14ac:dyDescent="0.2">
      <c r="A2745" s="5" t="s">
        <v>8644</v>
      </c>
      <c r="B2745" s="5" t="s">
        <v>1582</v>
      </c>
      <c r="C2745" s="5">
        <v>38</v>
      </c>
      <c r="D2745" s="5" t="s">
        <v>50</v>
      </c>
      <c r="E2745" s="5" t="s">
        <v>8645</v>
      </c>
      <c r="F2745" s="5">
        <v>-10793</v>
      </c>
      <c r="G2745" s="5" t="s">
        <v>116</v>
      </c>
      <c r="H2745" s="5" t="s">
        <v>20</v>
      </c>
      <c r="I2745" s="5">
        <v>92438.56</v>
      </c>
      <c r="J2745" s="5" t="s">
        <v>8646</v>
      </c>
      <c r="K2745" s="5" t="s">
        <v>40</v>
      </c>
      <c r="L2745" s="5" t="s">
        <v>32</v>
      </c>
      <c r="M2745" s="5">
        <v>2.92</v>
      </c>
      <c r="N2745" s="5" t="s">
        <v>33</v>
      </c>
      <c r="O2745" s="5">
        <v>38</v>
      </c>
    </row>
    <row r="2746" spans="1:15" x14ac:dyDescent="0.2">
      <c r="A2746" s="5" t="s">
        <v>8647</v>
      </c>
      <c r="B2746" s="5" t="s">
        <v>8648</v>
      </c>
      <c r="C2746" s="5">
        <v>46</v>
      </c>
      <c r="D2746" s="5" t="s">
        <v>27</v>
      </c>
      <c r="E2746" s="5" t="s">
        <v>8649</v>
      </c>
      <c r="F2746" s="5">
        <v>-8112</v>
      </c>
      <c r="G2746" s="5" t="s">
        <v>29</v>
      </c>
      <c r="H2746" s="5" t="s">
        <v>144</v>
      </c>
      <c r="I2746" s="5">
        <v>146285.64000000001</v>
      </c>
      <c r="J2746" s="5" t="s">
        <v>1189</v>
      </c>
      <c r="K2746" s="5" t="s">
        <v>40</v>
      </c>
      <c r="L2746" s="5" t="s">
        <v>73</v>
      </c>
      <c r="M2746" s="5">
        <v>1.41</v>
      </c>
      <c r="N2746" s="5" t="s">
        <v>74</v>
      </c>
      <c r="O2746" s="5">
        <v>35</v>
      </c>
    </row>
    <row r="2747" spans="1:15" x14ac:dyDescent="0.2">
      <c r="A2747" s="5" t="s">
        <v>8650</v>
      </c>
      <c r="B2747" s="5" t="s">
        <v>3114</v>
      </c>
      <c r="C2747" s="5">
        <v>22</v>
      </c>
      <c r="D2747" s="5" t="s">
        <v>27</v>
      </c>
      <c r="E2747" s="5" t="s">
        <v>8651</v>
      </c>
      <c r="F2747" s="5">
        <v>-5888</v>
      </c>
      <c r="G2747" s="5" t="s">
        <v>85</v>
      </c>
      <c r="H2747" s="5" t="s">
        <v>53</v>
      </c>
      <c r="I2747" s="5">
        <v>86560.58</v>
      </c>
      <c r="J2747" s="5" t="s">
        <v>8652</v>
      </c>
      <c r="K2747" s="5" t="s">
        <v>55</v>
      </c>
      <c r="L2747" s="5" t="s">
        <v>73</v>
      </c>
      <c r="M2747" s="5">
        <v>1.02</v>
      </c>
      <c r="N2747" s="5" t="s">
        <v>24</v>
      </c>
      <c r="O2747" s="5">
        <v>37</v>
      </c>
    </row>
    <row r="2748" spans="1:15" x14ac:dyDescent="0.2">
      <c r="A2748" s="5" t="s">
        <v>8653</v>
      </c>
      <c r="B2748" s="5" t="s">
        <v>8654</v>
      </c>
      <c r="C2748" s="5">
        <v>45</v>
      </c>
      <c r="D2748" s="5" t="s">
        <v>27</v>
      </c>
      <c r="E2748" s="5" t="s">
        <v>8655</v>
      </c>
      <c r="F2748" s="5">
        <v>-7943</v>
      </c>
      <c r="G2748" s="5" t="s">
        <v>52</v>
      </c>
      <c r="H2748" s="5" t="s">
        <v>173</v>
      </c>
      <c r="I2748" s="5">
        <v>105056.92</v>
      </c>
      <c r="J2748" s="5" t="s">
        <v>8656</v>
      </c>
      <c r="K2748" s="5" t="s">
        <v>62</v>
      </c>
      <c r="L2748" s="5" t="s">
        <v>32</v>
      </c>
      <c r="M2748" s="5">
        <v>3.76</v>
      </c>
      <c r="N2748" s="5" t="s">
        <v>41</v>
      </c>
      <c r="O2748" s="5">
        <v>26</v>
      </c>
    </row>
    <row r="2749" spans="1:15" x14ac:dyDescent="0.2">
      <c r="A2749" s="5" t="s">
        <v>8657</v>
      </c>
      <c r="B2749" s="5" t="s">
        <v>43</v>
      </c>
      <c r="C2749" s="5">
        <v>57</v>
      </c>
      <c r="D2749" s="5" t="s">
        <v>27</v>
      </c>
      <c r="E2749" s="5" t="s">
        <v>8658</v>
      </c>
      <c r="F2749" s="5">
        <v>-4355</v>
      </c>
      <c r="G2749" s="5" t="s">
        <v>29</v>
      </c>
      <c r="H2749" s="5" t="s">
        <v>30</v>
      </c>
      <c r="I2749" s="5">
        <v>93055.51</v>
      </c>
      <c r="J2749" s="5" t="s">
        <v>3063</v>
      </c>
      <c r="K2749" s="5" t="s">
        <v>136</v>
      </c>
      <c r="L2749" s="5" t="s">
        <v>56</v>
      </c>
      <c r="M2749" s="5">
        <v>2.2599999999999998</v>
      </c>
      <c r="N2749" s="5" t="s">
        <v>33</v>
      </c>
      <c r="O2749" s="5">
        <v>35</v>
      </c>
    </row>
    <row r="2750" spans="1:15" x14ac:dyDescent="0.2">
      <c r="A2750" s="5" t="s">
        <v>8659</v>
      </c>
      <c r="B2750" s="5" t="s">
        <v>8660</v>
      </c>
      <c r="C2750" s="5">
        <v>43</v>
      </c>
      <c r="D2750" s="5" t="s">
        <v>27</v>
      </c>
      <c r="E2750" s="5" t="s">
        <v>8661</v>
      </c>
      <c r="F2750" s="5">
        <v>-4534</v>
      </c>
      <c r="G2750" s="5" t="s">
        <v>52</v>
      </c>
      <c r="H2750" s="5" t="s">
        <v>20</v>
      </c>
      <c r="I2750" s="5">
        <v>68355.429999999993</v>
      </c>
      <c r="J2750" s="5" t="s">
        <v>3508</v>
      </c>
      <c r="K2750" s="5" t="s">
        <v>47</v>
      </c>
      <c r="L2750" s="5" t="s">
        <v>23</v>
      </c>
      <c r="M2750" s="5">
        <v>1.84</v>
      </c>
      <c r="N2750" s="5" t="s">
        <v>57</v>
      </c>
      <c r="O2750" s="5">
        <v>22</v>
      </c>
    </row>
    <row r="2751" spans="1:15" x14ac:dyDescent="0.2">
      <c r="A2751" s="5" t="s">
        <v>8662</v>
      </c>
      <c r="B2751" s="5" t="s">
        <v>2365</v>
      </c>
      <c r="C2751" s="5">
        <v>45</v>
      </c>
      <c r="D2751" s="5" t="s">
        <v>27</v>
      </c>
      <c r="E2751" s="5" t="s">
        <v>8663</v>
      </c>
      <c r="F2751" s="5">
        <v>-9388</v>
      </c>
      <c r="G2751" s="5" t="s">
        <v>45</v>
      </c>
      <c r="H2751" s="5" t="s">
        <v>20</v>
      </c>
      <c r="I2751" s="5">
        <v>129752.19</v>
      </c>
      <c r="J2751" s="5" t="s">
        <v>8466</v>
      </c>
      <c r="K2751" s="5" t="s">
        <v>47</v>
      </c>
      <c r="L2751" s="5" t="s">
        <v>32</v>
      </c>
      <c r="M2751" s="5">
        <v>3.4</v>
      </c>
      <c r="N2751" s="5" t="s">
        <v>57</v>
      </c>
      <c r="O2751" s="5">
        <v>29</v>
      </c>
    </row>
    <row r="2752" spans="1:15" x14ac:dyDescent="0.2">
      <c r="A2752" s="5" t="s">
        <v>8664</v>
      </c>
      <c r="B2752" s="5" t="s">
        <v>2629</v>
      </c>
      <c r="C2752" s="5">
        <v>23</v>
      </c>
      <c r="D2752" s="5" t="s">
        <v>27</v>
      </c>
      <c r="E2752" s="5" t="s">
        <v>8665</v>
      </c>
      <c r="F2752" s="5">
        <v>-10202</v>
      </c>
      <c r="G2752" s="5" t="s">
        <v>116</v>
      </c>
      <c r="H2752" s="5" t="s">
        <v>79</v>
      </c>
      <c r="I2752" s="5">
        <v>176849.79</v>
      </c>
      <c r="J2752" s="5" t="s">
        <v>274</v>
      </c>
      <c r="K2752" s="5" t="s">
        <v>40</v>
      </c>
      <c r="L2752" s="5" t="s">
        <v>32</v>
      </c>
      <c r="M2752" s="5">
        <v>3.69</v>
      </c>
      <c r="N2752" s="5" t="s">
        <v>41</v>
      </c>
      <c r="O2752" s="5">
        <v>29</v>
      </c>
    </row>
    <row r="2753" spans="1:15" x14ac:dyDescent="0.2">
      <c r="A2753" s="5" t="s">
        <v>8666</v>
      </c>
      <c r="B2753" s="5" t="s">
        <v>2930</v>
      </c>
      <c r="C2753" s="5">
        <v>59</v>
      </c>
      <c r="D2753" s="5" t="s">
        <v>17</v>
      </c>
      <c r="E2753" s="5" t="s">
        <v>8667</v>
      </c>
      <c r="F2753" s="5">
        <v>-9832</v>
      </c>
      <c r="G2753" s="5" t="s">
        <v>85</v>
      </c>
      <c r="H2753" s="5" t="s">
        <v>71</v>
      </c>
      <c r="I2753" s="5">
        <v>122457.42</v>
      </c>
      <c r="J2753" s="5" t="s">
        <v>8668</v>
      </c>
      <c r="K2753" s="5" t="s">
        <v>104</v>
      </c>
      <c r="L2753" s="5" t="s">
        <v>73</v>
      </c>
      <c r="M2753" s="5">
        <v>3.3</v>
      </c>
      <c r="N2753" s="5" t="s">
        <v>41</v>
      </c>
      <c r="O2753" s="5">
        <v>14</v>
      </c>
    </row>
    <row r="2754" spans="1:15" x14ac:dyDescent="0.2">
      <c r="A2754" s="5" t="s">
        <v>8669</v>
      </c>
      <c r="B2754" s="5" t="s">
        <v>4290</v>
      </c>
      <c r="C2754" s="5">
        <v>28</v>
      </c>
      <c r="D2754" s="5" t="s">
        <v>27</v>
      </c>
      <c r="E2754" s="5" t="s">
        <v>8670</v>
      </c>
      <c r="F2754" s="5">
        <v>-6404</v>
      </c>
      <c r="G2754" s="5" t="s">
        <v>45</v>
      </c>
      <c r="H2754" s="5" t="s">
        <v>173</v>
      </c>
      <c r="I2754" s="5">
        <v>103170.59</v>
      </c>
      <c r="J2754" s="5" t="s">
        <v>2080</v>
      </c>
      <c r="K2754" s="5" t="s">
        <v>118</v>
      </c>
      <c r="L2754" s="5" t="s">
        <v>23</v>
      </c>
      <c r="M2754" s="5">
        <v>4.6900000000000004</v>
      </c>
      <c r="N2754" s="5" t="s">
        <v>57</v>
      </c>
      <c r="O2754" s="5">
        <v>1</v>
      </c>
    </row>
    <row r="2755" spans="1:15" x14ac:dyDescent="0.2">
      <c r="A2755" s="5" t="s">
        <v>8671</v>
      </c>
      <c r="B2755" s="5" t="s">
        <v>8672</v>
      </c>
      <c r="C2755" s="5">
        <v>65</v>
      </c>
      <c r="D2755" s="5" t="s">
        <v>50</v>
      </c>
      <c r="E2755" s="5" t="s">
        <v>8673</v>
      </c>
      <c r="F2755" s="5">
        <v>-6930</v>
      </c>
      <c r="G2755" s="5" t="s">
        <v>99</v>
      </c>
      <c r="H2755" s="5" t="s">
        <v>144</v>
      </c>
      <c r="I2755" s="5">
        <v>103701.1</v>
      </c>
      <c r="J2755" s="5" t="s">
        <v>1865</v>
      </c>
      <c r="K2755" s="5" t="s">
        <v>55</v>
      </c>
      <c r="L2755" s="5" t="s">
        <v>23</v>
      </c>
      <c r="M2755" s="5">
        <v>4.59</v>
      </c>
      <c r="N2755" s="5" t="s">
        <v>57</v>
      </c>
      <c r="O2755" s="5">
        <v>32</v>
      </c>
    </row>
    <row r="2756" spans="1:15" x14ac:dyDescent="0.2">
      <c r="A2756" s="5" t="s">
        <v>8674</v>
      </c>
      <c r="B2756" s="5" t="s">
        <v>2022</v>
      </c>
      <c r="C2756" s="5">
        <v>51</v>
      </c>
      <c r="D2756" s="5" t="s">
        <v>27</v>
      </c>
      <c r="E2756" s="5" t="s">
        <v>8675</v>
      </c>
      <c r="F2756" s="5">
        <v>-4121</v>
      </c>
      <c r="G2756" s="5" t="s">
        <v>29</v>
      </c>
      <c r="H2756" s="5" t="s">
        <v>173</v>
      </c>
      <c r="I2756" s="5">
        <v>108413.59</v>
      </c>
      <c r="J2756" s="5" t="s">
        <v>2445</v>
      </c>
      <c r="K2756" s="5" t="s">
        <v>47</v>
      </c>
      <c r="L2756" s="5" t="s">
        <v>56</v>
      </c>
      <c r="M2756" s="5">
        <v>1.99</v>
      </c>
      <c r="N2756" s="5" t="s">
        <v>74</v>
      </c>
      <c r="O2756" s="5">
        <v>7</v>
      </c>
    </row>
    <row r="2757" spans="1:15" x14ac:dyDescent="0.2">
      <c r="A2757" s="5" t="s">
        <v>8676</v>
      </c>
      <c r="B2757" s="5" t="s">
        <v>8677</v>
      </c>
      <c r="C2757" s="5">
        <v>56</v>
      </c>
      <c r="D2757" s="5" t="s">
        <v>50</v>
      </c>
      <c r="E2757" s="5" t="s">
        <v>8678</v>
      </c>
      <c r="F2757" s="5">
        <v>-9473</v>
      </c>
      <c r="G2757" s="5" t="s">
        <v>94</v>
      </c>
      <c r="H2757" s="5" t="s">
        <v>71</v>
      </c>
      <c r="I2757" s="5">
        <v>171428.94</v>
      </c>
      <c r="J2757" s="5" t="s">
        <v>2601</v>
      </c>
      <c r="K2757" s="5" t="s">
        <v>62</v>
      </c>
      <c r="L2757" s="5" t="s">
        <v>56</v>
      </c>
      <c r="M2757" s="5">
        <v>3.78</v>
      </c>
      <c r="N2757" s="5" t="s">
        <v>57</v>
      </c>
      <c r="O2757" s="5">
        <v>4</v>
      </c>
    </row>
    <row r="2758" spans="1:15" x14ac:dyDescent="0.2">
      <c r="A2758" s="5" t="s">
        <v>8679</v>
      </c>
      <c r="B2758" s="5" t="s">
        <v>8680</v>
      </c>
      <c r="C2758" s="5">
        <v>59</v>
      </c>
      <c r="D2758" s="5" t="s">
        <v>27</v>
      </c>
      <c r="E2758" s="5" t="s">
        <v>8681</v>
      </c>
      <c r="F2758" s="5">
        <v>-11326</v>
      </c>
      <c r="G2758" s="5" t="s">
        <v>85</v>
      </c>
      <c r="H2758" s="5" t="s">
        <v>173</v>
      </c>
      <c r="I2758" s="5">
        <v>167210.45000000001</v>
      </c>
      <c r="J2758" s="5" t="s">
        <v>2296</v>
      </c>
      <c r="K2758" s="5" t="s">
        <v>81</v>
      </c>
      <c r="L2758" s="5" t="s">
        <v>23</v>
      </c>
      <c r="M2758" s="5">
        <v>3.5</v>
      </c>
      <c r="N2758" s="5" t="s">
        <v>41</v>
      </c>
      <c r="O2758" s="5">
        <v>1</v>
      </c>
    </row>
    <row r="2759" spans="1:15" x14ac:dyDescent="0.2">
      <c r="A2759" s="5" t="s">
        <v>8682</v>
      </c>
      <c r="B2759" s="5" t="s">
        <v>5864</v>
      </c>
      <c r="C2759" s="5">
        <v>40</v>
      </c>
      <c r="D2759" s="5" t="s">
        <v>27</v>
      </c>
      <c r="E2759" s="5" t="s">
        <v>8683</v>
      </c>
      <c r="F2759" s="5">
        <v>-7851</v>
      </c>
      <c r="G2759" s="5" t="s">
        <v>37</v>
      </c>
      <c r="H2759" s="5" t="s">
        <v>30</v>
      </c>
      <c r="I2759" s="5">
        <v>102453.9</v>
      </c>
      <c r="J2759" s="5" t="s">
        <v>7624</v>
      </c>
      <c r="K2759" s="5" t="s">
        <v>22</v>
      </c>
      <c r="L2759" s="5" t="s">
        <v>73</v>
      </c>
      <c r="M2759" s="5">
        <v>1.86</v>
      </c>
      <c r="N2759" s="5" t="s">
        <v>41</v>
      </c>
      <c r="O2759" s="5">
        <v>13</v>
      </c>
    </row>
    <row r="2760" spans="1:15" x14ac:dyDescent="0.2">
      <c r="A2760" s="5" t="s">
        <v>8684</v>
      </c>
      <c r="B2760" s="5" t="s">
        <v>6072</v>
      </c>
      <c r="C2760" s="5">
        <v>42</v>
      </c>
      <c r="D2760" s="5" t="s">
        <v>50</v>
      </c>
      <c r="E2760" s="5" t="s">
        <v>8685</v>
      </c>
      <c r="F2760" s="5">
        <v>-2574</v>
      </c>
      <c r="G2760" s="5" t="s">
        <v>94</v>
      </c>
      <c r="H2760" s="5" t="s">
        <v>71</v>
      </c>
      <c r="I2760" s="5">
        <v>98105.04</v>
      </c>
      <c r="J2760" s="5" t="s">
        <v>7875</v>
      </c>
      <c r="K2760" s="5" t="s">
        <v>81</v>
      </c>
      <c r="L2760" s="5" t="s">
        <v>73</v>
      </c>
      <c r="M2760" s="5">
        <v>3.19</v>
      </c>
      <c r="N2760" s="5" t="s">
        <v>74</v>
      </c>
      <c r="O2760" s="5">
        <v>17</v>
      </c>
    </row>
    <row r="2761" spans="1:15" x14ac:dyDescent="0.2">
      <c r="A2761" s="5" t="s">
        <v>8686</v>
      </c>
      <c r="B2761" s="5" t="s">
        <v>8687</v>
      </c>
      <c r="C2761" s="5">
        <v>22</v>
      </c>
      <c r="D2761" s="5" t="s">
        <v>27</v>
      </c>
      <c r="E2761" s="5" t="s">
        <v>8688</v>
      </c>
      <c r="F2761" s="5">
        <v>-7266</v>
      </c>
      <c r="G2761" s="5" t="s">
        <v>45</v>
      </c>
      <c r="H2761" s="5" t="s">
        <v>79</v>
      </c>
      <c r="I2761" s="5">
        <v>88590.78</v>
      </c>
      <c r="J2761" s="5" t="s">
        <v>5455</v>
      </c>
      <c r="K2761" s="5" t="s">
        <v>55</v>
      </c>
      <c r="L2761" s="5" t="s">
        <v>32</v>
      </c>
      <c r="M2761" s="5">
        <v>4.0999999999999996</v>
      </c>
      <c r="N2761" s="5" t="s">
        <v>74</v>
      </c>
      <c r="O2761" s="5">
        <v>3</v>
      </c>
    </row>
    <row r="2762" spans="1:15" x14ac:dyDescent="0.2">
      <c r="A2762" s="5" t="s">
        <v>8689</v>
      </c>
      <c r="B2762" s="5" t="s">
        <v>1736</v>
      </c>
      <c r="C2762" s="5">
        <v>41</v>
      </c>
      <c r="D2762" s="5" t="s">
        <v>27</v>
      </c>
      <c r="E2762" s="5" t="s">
        <v>8690</v>
      </c>
      <c r="F2762" s="5">
        <v>-10674</v>
      </c>
      <c r="G2762" s="5" t="s">
        <v>78</v>
      </c>
      <c r="H2762" s="5" t="s">
        <v>38</v>
      </c>
      <c r="I2762" s="5">
        <v>94612.99</v>
      </c>
      <c r="J2762" s="5" t="s">
        <v>5397</v>
      </c>
      <c r="K2762" s="5" t="s">
        <v>55</v>
      </c>
      <c r="L2762" s="5" t="s">
        <v>32</v>
      </c>
      <c r="M2762" s="5">
        <v>3.93</v>
      </c>
      <c r="N2762" s="5" t="s">
        <v>57</v>
      </c>
      <c r="O2762" s="5">
        <v>21</v>
      </c>
    </row>
    <row r="2763" spans="1:15" x14ac:dyDescent="0.2">
      <c r="A2763" s="5" t="s">
        <v>8691</v>
      </c>
      <c r="B2763" s="5" t="s">
        <v>8687</v>
      </c>
      <c r="C2763" s="5">
        <v>31</v>
      </c>
      <c r="D2763" s="5" t="s">
        <v>50</v>
      </c>
      <c r="E2763" s="5" t="s">
        <v>8692</v>
      </c>
      <c r="F2763" s="5">
        <v>-6569</v>
      </c>
      <c r="G2763" s="5" t="s">
        <v>52</v>
      </c>
      <c r="H2763" s="5" t="s">
        <v>79</v>
      </c>
      <c r="I2763" s="5">
        <v>118479.86</v>
      </c>
      <c r="J2763" s="5" t="s">
        <v>399</v>
      </c>
      <c r="K2763" s="5" t="s">
        <v>127</v>
      </c>
      <c r="L2763" s="5" t="s">
        <v>32</v>
      </c>
      <c r="M2763" s="5">
        <v>4.58</v>
      </c>
      <c r="N2763" s="5" t="s">
        <v>33</v>
      </c>
      <c r="O2763" s="5">
        <v>7</v>
      </c>
    </row>
    <row r="2764" spans="1:15" x14ac:dyDescent="0.2">
      <c r="A2764" s="5" t="s">
        <v>8693</v>
      </c>
      <c r="B2764" s="5" t="s">
        <v>4536</v>
      </c>
      <c r="C2764" s="5">
        <v>52</v>
      </c>
      <c r="D2764" s="5" t="s">
        <v>17</v>
      </c>
      <c r="E2764" s="5" t="s">
        <v>8694</v>
      </c>
      <c r="F2764" s="5">
        <v>-7406</v>
      </c>
      <c r="G2764" s="5" t="s">
        <v>116</v>
      </c>
      <c r="H2764" s="5" t="s">
        <v>79</v>
      </c>
      <c r="I2764" s="5">
        <v>141250.79</v>
      </c>
      <c r="J2764" s="5" t="s">
        <v>8695</v>
      </c>
      <c r="K2764" s="5" t="s">
        <v>118</v>
      </c>
      <c r="L2764" s="5" t="s">
        <v>56</v>
      </c>
      <c r="M2764" s="5">
        <v>4.3499999999999996</v>
      </c>
      <c r="N2764" s="5" t="s">
        <v>24</v>
      </c>
      <c r="O2764" s="5">
        <v>30</v>
      </c>
    </row>
    <row r="2765" spans="1:15" x14ac:dyDescent="0.2">
      <c r="A2765" s="5" t="s">
        <v>8696</v>
      </c>
      <c r="B2765" s="5" t="s">
        <v>7696</v>
      </c>
      <c r="C2765" s="5">
        <v>42</v>
      </c>
      <c r="D2765" s="5" t="s">
        <v>27</v>
      </c>
      <c r="E2765" s="5" t="s">
        <v>8697</v>
      </c>
      <c r="F2765" s="5">
        <v>-5113</v>
      </c>
      <c r="G2765" s="5" t="s">
        <v>37</v>
      </c>
      <c r="H2765" s="5" t="s">
        <v>38</v>
      </c>
      <c r="I2765" s="5">
        <v>42995.79</v>
      </c>
      <c r="J2765" s="5" t="s">
        <v>1448</v>
      </c>
      <c r="K2765" s="5" t="s">
        <v>40</v>
      </c>
      <c r="L2765" s="5" t="s">
        <v>56</v>
      </c>
      <c r="M2765" s="5">
        <v>1.48</v>
      </c>
      <c r="N2765" s="5" t="s">
        <v>33</v>
      </c>
      <c r="O2765" s="5">
        <v>12</v>
      </c>
    </row>
    <row r="2766" spans="1:15" x14ac:dyDescent="0.2">
      <c r="A2766" s="5" t="s">
        <v>8698</v>
      </c>
      <c r="B2766" s="5" t="s">
        <v>1748</v>
      </c>
      <c r="C2766" s="5">
        <v>22</v>
      </c>
      <c r="D2766" s="5" t="s">
        <v>17</v>
      </c>
      <c r="E2766" s="5" t="s">
        <v>8699</v>
      </c>
      <c r="F2766" s="5">
        <v>-5757</v>
      </c>
      <c r="G2766" s="5" t="s">
        <v>45</v>
      </c>
      <c r="H2766" s="5" t="s">
        <v>194</v>
      </c>
      <c r="I2766" s="5">
        <v>43883.79</v>
      </c>
      <c r="J2766" s="5" t="s">
        <v>2292</v>
      </c>
      <c r="K2766" s="5" t="s">
        <v>62</v>
      </c>
      <c r="L2766" s="5" t="s">
        <v>56</v>
      </c>
      <c r="M2766" s="5">
        <v>4.82</v>
      </c>
      <c r="N2766" s="5" t="s">
        <v>74</v>
      </c>
      <c r="O2766" s="5">
        <v>2</v>
      </c>
    </row>
    <row r="2767" spans="1:15" x14ac:dyDescent="0.2">
      <c r="A2767" s="5" t="s">
        <v>8700</v>
      </c>
      <c r="B2767" s="5" t="s">
        <v>8672</v>
      </c>
      <c r="C2767" s="5">
        <v>34</v>
      </c>
      <c r="D2767" s="5" t="s">
        <v>27</v>
      </c>
      <c r="E2767" s="5" t="s">
        <v>8701</v>
      </c>
      <c r="F2767" s="5">
        <v>-10500</v>
      </c>
      <c r="G2767" s="5" t="s">
        <v>94</v>
      </c>
      <c r="H2767" s="5" t="s">
        <v>173</v>
      </c>
      <c r="I2767" s="5">
        <v>56410.62</v>
      </c>
      <c r="J2767" s="5" t="s">
        <v>8702</v>
      </c>
      <c r="K2767" s="5" t="s">
        <v>22</v>
      </c>
      <c r="L2767" s="5" t="s">
        <v>56</v>
      </c>
      <c r="M2767" s="5">
        <v>1.44</v>
      </c>
      <c r="N2767" s="5" t="s">
        <v>24</v>
      </c>
      <c r="O2767" s="5">
        <v>28</v>
      </c>
    </row>
    <row r="2768" spans="1:15" x14ac:dyDescent="0.2">
      <c r="A2768" s="5" t="s">
        <v>8703</v>
      </c>
      <c r="B2768" s="5" t="s">
        <v>8704</v>
      </c>
      <c r="C2768" s="5">
        <v>51</v>
      </c>
      <c r="D2768" s="5" t="s">
        <v>27</v>
      </c>
      <c r="E2768" s="5" t="s">
        <v>8705</v>
      </c>
      <c r="F2768" s="5">
        <v>-7294</v>
      </c>
      <c r="G2768" s="5" t="s">
        <v>45</v>
      </c>
      <c r="H2768" s="5" t="s">
        <v>66</v>
      </c>
      <c r="I2768" s="5">
        <v>161635.16</v>
      </c>
      <c r="J2768" s="5" t="s">
        <v>1132</v>
      </c>
      <c r="K2768" s="5" t="s">
        <v>81</v>
      </c>
      <c r="L2768" s="5" t="s">
        <v>32</v>
      </c>
      <c r="M2768" s="5">
        <v>5</v>
      </c>
      <c r="N2768" s="5" t="s">
        <v>41</v>
      </c>
      <c r="O2768" s="5">
        <v>10</v>
      </c>
    </row>
    <row r="2769" spans="1:15" x14ac:dyDescent="0.2">
      <c r="A2769" s="5" t="s">
        <v>8706</v>
      </c>
      <c r="B2769" s="5" t="s">
        <v>1788</v>
      </c>
      <c r="C2769" s="5">
        <v>60</v>
      </c>
      <c r="D2769" s="5" t="s">
        <v>27</v>
      </c>
      <c r="E2769" s="5" t="s">
        <v>1789</v>
      </c>
      <c r="F2769" s="5">
        <v>-10199</v>
      </c>
      <c r="G2769" s="5" t="s">
        <v>85</v>
      </c>
      <c r="H2769" s="5" t="s">
        <v>71</v>
      </c>
      <c r="I2769" s="5">
        <v>105626.71</v>
      </c>
      <c r="J2769" s="5" t="s">
        <v>7912</v>
      </c>
      <c r="K2769" s="5" t="s">
        <v>104</v>
      </c>
      <c r="L2769" s="5" t="s">
        <v>56</v>
      </c>
      <c r="M2769" s="5">
        <v>2.59</v>
      </c>
      <c r="N2769" s="5" t="s">
        <v>24</v>
      </c>
      <c r="O2769" s="5">
        <v>28</v>
      </c>
    </row>
    <row r="2770" spans="1:15" x14ac:dyDescent="0.2">
      <c r="A2770" s="5" t="s">
        <v>8707</v>
      </c>
      <c r="B2770" s="5" t="s">
        <v>8708</v>
      </c>
      <c r="C2770" s="5">
        <v>44</v>
      </c>
      <c r="D2770" s="5" t="s">
        <v>50</v>
      </c>
      <c r="E2770" s="5" t="s">
        <v>8709</v>
      </c>
      <c r="F2770" s="5">
        <v>-5580</v>
      </c>
      <c r="G2770" s="5" t="s">
        <v>52</v>
      </c>
      <c r="H2770" s="5" t="s">
        <v>71</v>
      </c>
      <c r="I2770" s="5">
        <v>81192.259999999995</v>
      </c>
      <c r="J2770" s="5" t="s">
        <v>453</v>
      </c>
      <c r="K2770" s="5" t="s">
        <v>104</v>
      </c>
      <c r="L2770" s="5" t="s">
        <v>73</v>
      </c>
      <c r="M2770" s="5">
        <v>4.54</v>
      </c>
      <c r="N2770" s="5" t="s">
        <v>24</v>
      </c>
      <c r="O2770" s="5">
        <v>21</v>
      </c>
    </row>
    <row r="2771" spans="1:15" x14ac:dyDescent="0.2">
      <c r="A2771" s="5" t="s">
        <v>8710</v>
      </c>
      <c r="B2771" s="5" t="s">
        <v>5188</v>
      </c>
      <c r="C2771" s="5">
        <v>40</v>
      </c>
      <c r="D2771" s="5" t="s">
        <v>50</v>
      </c>
      <c r="E2771" s="5" t="s">
        <v>8711</v>
      </c>
      <c r="F2771" s="5">
        <v>-2718</v>
      </c>
      <c r="G2771" s="5" t="s">
        <v>99</v>
      </c>
      <c r="H2771" s="5" t="s">
        <v>66</v>
      </c>
      <c r="I2771" s="5">
        <v>124951.39</v>
      </c>
      <c r="J2771" s="5" t="s">
        <v>1764</v>
      </c>
      <c r="K2771" s="5" t="s">
        <v>136</v>
      </c>
      <c r="L2771" s="5" t="s">
        <v>73</v>
      </c>
      <c r="M2771" s="5">
        <v>3.84</v>
      </c>
      <c r="N2771" s="5" t="s">
        <v>33</v>
      </c>
      <c r="O2771" s="5">
        <v>2</v>
      </c>
    </row>
    <row r="2772" spans="1:15" x14ac:dyDescent="0.2">
      <c r="A2772" s="5" t="s">
        <v>8712</v>
      </c>
      <c r="B2772" s="5" t="s">
        <v>8405</v>
      </c>
      <c r="C2772" s="5">
        <v>47</v>
      </c>
      <c r="D2772" s="5" t="s">
        <v>27</v>
      </c>
      <c r="E2772" s="5" t="s">
        <v>8713</v>
      </c>
      <c r="F2772" s="5">
        <v>-9313</v>
      </c>
      <c r="G2772" s="5" t="s">
        <v>99</v>
      </c>
      <c r="H2772" s="5" t="s">
        <v>71</v>
      </c>
      <c r="I2772" s="5">
        <v>160444.93</v>
      </c>
      <c r="J2772" s="5" t="s">
        <v>3260</v>
      </c>
      <c r="K2772" s="5" t="s">
        <v>22</v>
      </c>
      <c r="L2772" s="5" t="s">
        <v>56</v>
      </c>
      <c r="M2772" s="5">
        <v>2.54</v>
      </c>
      <c r="N2772" s="5" t="s">
        <v>41</v>
      </c>
      <c r="O2772" s="5">
        <v>25</v>
      </c>
    </row>
    <row r="2773" spans="1:15" x14ac:dyDescent="0.2">
      <c r="A2773" s="5" t="s">
        <v>8714</v>
      </c>
      <c r="B2773" s="5" t="s">
        <v>7076</v>
      </c>
      <c r="C2773" s="5">
        <v>63</v>
      </c>
      <c r="D2773" s="5" t="s">
        <v>27</v>
      </c>
      <c r="E2773" s="5" t="s">
        <v>8715</v>
      </c>
      <c r="F2773" s="5">
        <v>-5219</v>
      </c>
      <c r="G2773" s="5" t="s">
        <v>116</v>
      </c>
      <c r="H2773" s="5" t="s">
        <v>53</v>
      </c>
      <c r="I2773" s="5">
        <v>125945.44</v>
      </c>
      <c r="J2773" s="5" t="s">
        <v>3350</v>
      </c>
      <c r="K2773" s="5" t="s">
        <v>136</v>
      </c>
      <c r="L2773" s="5" t="s">
        <v>56</v>
      </c>
      <c r="M2773" s="5">
        <v>4.91</v>
      </c>
      <c r="N2773" s="5" t="s">
        <v>33</v>
      </c>
      <c r="O2773" s="5">
        <v>14</v>
      </c>
    </row>
    <row r="2774" spans="1:15" x14ac:dyDescent="0.2">
      <c r="A2774" s="5" t="s">
        <v>8716</v>
      </c>
      <c r="B2774" s="5" t="s">
        <v>3268</v>
      </c>
      <c r="C2774" s="5">
        <v>32</v>
      </c>
      <c r="D2774" s="5" t="s">
        <v>17</v>
      </c>
      <c r="E2774" s="5" t="s">
        <v>8717</v>
      </c>
      <c r="F2774" s="5">
        <v>-9458</v>
      </c>
      <c r="G2774" s="5" t="s">
        <v>85</v>
      </c>
      <c r="H2774" s="5" t="s">
        <v>144</v>
      </c>
      <c r="I2774" s="5">
        <v>88025.49</v>
      </c>
      <c r="J2774" s="5" t="s">
        <v>5683</v>
      </c>
      <c r="K2774" s="5" t="s">
        <v>136</v>
      </c>
      <c r="L2774" s="5" t="s">
        <v>32</v>
      </c>
      <c r="M2774" s="5">
        <v>4.9000000000000004</v>
      </c>
      <c r="N2774" s="5" t="s">
        <v>57</v>
      </c>
      <c r="O2774" s="5">
        <v>2</v>
      </c>
    </row>
    <row r="2775" spans="1:15" x14ac:dyDescent="0.2">
      <c r="A2775" s="5" t="s">
        <v>8718</v>
      </c>
      <c r="B2775" s="5" t="s">
        <v>8719</v>
      </c>
      <c r="C2775" s="5">
        <v>36</v>
      </c>
      <c r="D2775" s="5" t="s">
        <v>27</v>
      </c>
      <c r="E2775" s="5" t="s">
        <v>8720</v>
      </c>
      <c r="F2775" s="5">
        <v>-9181</v>
      </c>
      <c r="G2775" s="5" t="s">
        <v>85</v>
      </c>
      <c r="H2775" s="5" t="s">
        <v>20</v>
      </c>
      <c r="I2775" s="5">
        <v>90803.18</v>
      </c>
      <c r="J2775" s="5" t="s">
        <v>2889</v>
      </c>
      <c r="K2775" s="5" t="s">
        <v>62</v>
      </c>
      <c r="L2775" s="5" t="s">
        <v>73</v>
      </c>
      <c r="M2775" s="5">
        <v>1.53</v>
      </c>
      <c r="N2775" s="5" t="s">
        <v>74</v>
      </c>
      <c r="O2775" s="5">
        <v>20</v>
      </c>
    </row>
    <row r="2776" spans="1:15" x14ac:dyDescent="0.2">
      <c r="A2776" s="5" t="s">
        <v>8721</v>
      </c>
      <c r="B2776" s="5" t="s">
        <v>8237</v>
      </c>
      <c r="C2776" s="5">
        <v>50</v>
      </c>
      <c r="D2776" s="5" t="s">
        <v>27</v>
      </c>
      <c r="E2776" s="5" t="s">
        <v>8722</v>
      </c>
      <c r="F2776" s="5">
        <v>-8322</v>
      </c>
      <c r="G2776" s="5" t="s">
        <v>94</v>
      </c>
      <c r="H2776" s="5" t="s">
        <v>144</v>
      </c>
      <c r="I2776" s="5">
        <v>87804.67</v>
      </c>
      <c r="J2776" s="5" t="s">
        <v>7209</v>
      </c>
      <c r="K2776" s="5" t="s">
        <v>127</v>
      </c>
      <c r="L2776" s="5" t="s">
        <v>73</v>
      </c>
      <c r="M2776" s="5">
        <v>1.1399999999999999</v>
      </c>
      <c r="N2776" s="5" t="s">
        <v>41</v>
      </c>
      <c r="O2776" s="5">
        <v>34</v>
      </c>
    </row>
    <row r="2777" spans="1:15" x14ac:dyDescent="0.2">
      <c r="A2777" s="5" t="s">
        <v>8723</v>
      </c>
      <c r="B2777" s="5" t="s">
        <v>8185</v>
      </c>
      <c r="C2777" s="5">
        <v>40</v>
      </c>
      <c r="D2777" s="5" t="s">
        <v>27</v>
      </c>
      <c r="E2777" s="5" t="s">
        <v>8724</v>
      </c>
      <c r="F2777" s="5">
        <v>-7914</v>
      </c>
      <c r="G2777" s="5" t="s">
        <v>52</v>
      </c>
      <c r="H2777" s="5" t="s">
        <v>38</v>
      </c>
      <c r="I2777" s="5">
        <v>156418.81</v>
      </c>
      <c r="J2777" s="5" t="s">
        <v>1947</v>
      </c>
      <c r="K2777" s="5" t="s">
        <v>118</v>
      </c>
      <c r="L2777" s="5" t="s">
        <v>56</v>
      </c>
      <c r="M2777" s="5">
        <v>3.62</v>
      </c>
      <c r="N2777" s="5" t="s">
        <v>33</v>
      </c>
      <c r="O2777" s="5">
        <v>35</v>
      </c>
    </row>
    <row r="2778" spans="1:15" x14ac:dyDescent="0.2">
      <c r="A2778" s="5" t="s">
        <v>8725</v>
      </c>
      <c r="B2778" s="5" t="s">
        <v>8726</v>
      </c>
      <c r="C2778" s="5">
        <v>31</v>
      </c>
      <c r="D2778" s="5" t="s">
        <v>50</v>
      </c>
      <c r="E2778" s="5" t="s">
        <v>8727</v>
      </c>
      <c r="F2778" s="5">
        <v>-2469</v>
      </c>
      <c r="G2778" s="5" t="s">
        <v>45</v>
      </c>
      <c r="H2778" s="5" t="s">
        <v>66</v>
      </c>
      <c r="I2778" s="5">
        <v>128982.79</v>
      </c>
      <c r="J2778" s="5" t="s">
        <v>2900</v>
      </c>
      <c r="K2778" s="5" t="s">
        <v>62</v>
      </c>
      <c r="L2778" s="5" t="s">
        <v>23</v>
      </c>
      <c r="M2778" s="5">
        <v>2.46</v>
      </c>
      <c r="N2778" s="5" t="s">
        <v>41</v>
      </c>
      <c r="O2778" s="5">
        <v>37</v>
      </c>
    </row>
    <row r="2779" spans="1:15" x14ac:dyDescent="0.2">
      <c r="A2779" s="5" t="s">
        <v>8728</v>
      </c>
      <c r="B2779" s="5" t="s">
        <v>4347</v>
      </c>
      <c r="C2779" s="5">
        <v>45</v>
      </c>
      <c r="D2779" s="5" t="s">
        <v>27</v>
      </c>
      <c r="E2779" s="5" t="s">
        <v>8729</v>
      </c>
      <c r="F2779" s="5">
        <v>-10525</v>
      </c>
      <c r="G2779" s="5" t="s">
        <v>116</v>
      </c>
      <c r="H2779" s="5" t="s">
        <v>38</v>
      </c>
      <c r="I2779" s="5">
        <v>83513.440000000002</v>
      </c>
      <c r="J2779" s="5" t="s">
        <v>6079</v>
      </c>
      <c r="K2779" s="5" t="s">
        <v>55</v>
      </c>
      <c r="L2779" s="5" t="s">
        <v>56</v>
      </c>
      <c r="M2779" s="5">
        <v>4.21</v>
      </c>
      <c r="N2779" s="5" t="s">
        <v>33</v>
      </c>
      <c r="O2779" s="5">
        <v>16</v>
      </c>
    </row>
    <row r="2780" spans="1:15" x14ac:dyDescent="0.2">
      <c r="A2780" s="5" t="s">
        <v>8730</v>
      </c>
      <c r="B2780" s="5" t="s">
        <v>8731</v>
      </c>
      <c r="C2780" s="5">
        <v>63</v>
      </c>
      <c r="D2780" s="5" t="s">
        <v>27</v>
      </c>
      <c r="E2780" s="5" t="s">
        <v>8732</v>
      </c>
      <c r="F2780" s="5">
        <v>-10074</v>
      </c>
      <c r="G2780" s="5" t="s">
        <v>29</v>
      </c>
      <c r="H2780" s="5" t="s">
        <v>53</v>
      </c>
      <c r="I2780" s="5">
        <v>51239.78</v>
      </c>
      <c r="J2780" s="5" t="s">
        <v>7377</v>
      </c>
      <c r="K2780" s="5" t="s">
        <v>104</v>
      </c>
      <c r="L2780" s="5" t="s">
        <v>23</v>
      </c>
      <c r="M2780" s="5">
        <v>2.59</v>
      </c>
      <c r="N2780" s="5" t="s">
        <v>41</v>
      </c>
      <c r="O2780" s="5">
        <v>4</v>
      </c>
    </row>
    <row r="2781" spans="1:15" x14ac:dyDescent="0.2">
      <c r="A2781" s="5" t="s">
        <v>8733</v>
      </c>
      <c r="B2781" s="5" t="s">
        <v>5563</v>
      </c>
      <c r="C2781" s="5">
        <v>49</v>
      </c>
      <c r="D2781" s="5" t="s">
        <v>50</v>
      </c>
      <c r="E2781" s="5" t="s">
        <v>8734</v>
      </c>
      <c r="F2781" s="5">
        <v>-4596</v>
      </c>
      <c r="G2781" s="5" t="s">
        <v>78</v>
      </c>
      <c r="H2781" s="5" t="s">
        <v>194</v>
      </c>
      <c r="I2781" s="5">
        <v>165927.41</v>
      </c>
      <c r="J2781" s="5" t="s">
        <v>1273</v>
      </c>
      <c r="K2781" s="5" t="s">
        <v>40</v>
      </c>
      <c r="L2781" s="5" t="s">
        <v>23</v>
      </c>
      <c r="M2781" s="5">
        <v>3.97</v>
      </c>
      <c r="N2781" s="5" t="s">
        <v>57</v>
      </c>
      <c r="O2781" s="5">
        <v>6</v>
      </c>
    </row>
    <row r="2782" spans="1:15" x14ac:dyDescent="0.2">
      <c r="A2782" s="5" t="s">
        <v>8735</v>
      </c>
      <c r="B2782" s="5" t="s">
        <v>8736</v>
      </c>
      <c r="C2782" s="5">
        <v>39</v>
      </c>
      <c r="D2782" s="5" t="s">
        <v>17</v>
      </c>
      <c r="E2782" s="5" t="s">
        <v>8737</v>
      </c>
      <c r="F2782" s="5">
        <v>-8833</v>
      </c>
      <c r="G2782" s="5" t="s">
        <v>19</v>
      </c>
      <c r="H2782" s="5" t="s">
        <v>38</v>
      </c>
      <c r="I2782" s="5">
        <v>115963.66</v>
      </c>
      <c r="J2782" s="5" t="s">
        <v>340</v>
      </c>
      <c r="K2782" s="5" t="s">
        <v>22</v>
      </c>
      <c r="L2782" s="5" t="s">
        <v>73</v>
      </c>
      <c r="M2782" s="5">
        <v>1.99</v>
      </c>
      <c r="N2782" s="5" t="s">
        <v>33</v>
      </c>
      <c r="O2782" s="5">
        <v>35</v>
      </c>
    </row>
    <row r="2783" spans="1:15" x14ac:dyDescent="0.2">
      <c r="A2783" s="5" t="s">
        <v>8738</v>
      </c>
      <c r="B2783" s="5" t="s">
        <v>389</v>
      </c>
      <c r="C2783" s="5">
        <v>63</v>
      </c>
      <c r="D2783" s="5" t="s">
        <v>17</v>
      </c>
      <c r="E2783" s="5" t="s">
        <v>8739</v>
      </c>
      <c r="F2783" s="5">
        <v>-4473</v>
      </c>
      <c r="G2783" s="5" t="s">
        <v>29</v>
      </c>
      <c r="H2783" s="5" t="s">
        <v>20</v>
      </c>
      <c r="I2783" s="5">
        <v>50945.02</v>
      </c>
      <c r="J2783" s="5" t="s">
        <v>3677</v>
      </c>
      <c r="K2783" s="5" t="s">
        <v>127</v>
      </c>
      <c r="L2783" s="5" t="s">
        <v>32</v>
      </c>
      <c r="M2783" s="5">
        <v>1.03</v>
      </c>
      <c r="N2783" s="5" t="s">
        <v>74</v>
      </c>
      <c r="O2783" s="5">
        <v>33</v>
      </c>
    </row>
    <row r="2784" spans="1:15" x14ac:dyDescent="0.2">
      <c r="A2784" s="5" t="s">
        <v>8740</v>
      </c>
      <c r="B2784" s="5" t="s">
        <v>1897</v>
      </c>
      <c r="C2784" s="5">
        <v>54</v>
      </c>
      <c r="D2784" s="5" t="s">
        <v>17</v>
      </c>
      <c r="E2784" s="5" t="s">
        <v>8741</v>
      </c>
      <c r="F2784" s="5">
        <v>-3009</v>
      </c>
      <c r="G2784" s="5" t="s">
        <v>37</v>
      </c>
      <c r="H2784" s="5" t="s">
        <v>20</v>
      </c>
      <c r="I2784" s="5">
        <v>41061.07</v>
      </c>
      <c r="J2784" s="5" t="s">
        <v>5650</v>
      </c>
      <c r="K2784" s="5" t="s">
        <v>81</v>
      </c>
      <c r="L2784" s="5" t="s">
        <v>23</v>
      </c>
      <c r="M2784" s="5">
        <v>1.77</v>
      </c>
      <c r="N2784" s="5" t="s">
        <v>33</v>
      </c>
      <c r="O2784" s="5">
        <v>1</v>
      </c>
    </row>
    <row r="2785" spans="1:15" x14ac:dyDescent="0.2">
      <c r="A2785" s="5" t="s">
        <v>8742</v>
      </c>
      <c r="B2785" s="5" t="s">
        <v>7460</v>
      </c>
      <c r="C2785" s="5">
        <v>57</v>
      </c>
      <c r="D2785" s="5" t="s">
        <v>17</v>
      </c>
      <c r="E2785" s="5" t="s">
        <v>8743</v>
      </c>
      <c r="F2785" s="5">
        <v>-3539</v>
      </c>
      <c r="G2785" s="5" t="s">
        <v>37</v>
      </c>
      <c r="H2785" s="5" t="s">
        <v>66</v>
      </c>
      <c r="I2785" s="5">
        <v>177234.62</v>
      </c>
      <c r="J2785" s="5" t="s">
        <v>1980</v>
      </c>
      <c r="K2785" s="5" t="s">
        <v>47</v>
      </c>
      <c r="L2785" s="5" t="s">
        <v>73</v>
      </c>
      <c r="M2785" s="5">
        <v>4.83</v>
      </c>
      <c r="N2785" s="5" t="s">
        <v>57</v>
      </c>
      <c r="O2785" s="5">
        <v>27</v>
      </c>
    </row>
    <row r="2786" spans="1:15" x14ac:dyDescent="0.2">
      <c r="A2786" s="5" t="s">
        <v>8744</v>
      </c>
      <c r="B2786" s="5" t="s">
        <v>8745</v>
      </c>
      <c r="C2786" s="5">
        <v>24</v>
      </c>
      <c r="D2786" s="5" t="s">
        <v>17</v>
      </c>
      <c r="E2786" s="5" t="s">
        <v>8746</v>
      </c>
      <c r="F2786" s="5">
        <v>-6068</v>
      </c>
      <c r="G2786" s="5" t="s">
        <v>19</v>
      </c>
      <c r="H2786" s="5" t="s">
        <v>71</v>
      </c>
      <c r="I2786" s="5">
        <v>94585.16</v>
      </c>
      <c r="J2786" s="5" t="s">
        <v>1231</v>
      </c>
      <c r="K2786" s="5" t="s">
        <v>127</v>
      </c>
      <c r="L2786" s="5" t="s">
        <v>73</v>
      </c>
      <c r="M2786" s="5">
        <v>2.67</v>
      </c>
      <c r="N2786" s="5" t="s">
        <v>24</v>
      </c>
      <c r="O2786" s="5">
        <v>40</v>
      </c>
    </row>
    <row r="2787" spans="1:15" x14ac:dyDescent="0.2">
      <c r="A2787" s="5" t="s">
        <v>8747</v>
      </c>
      <c r="B2787" s="5" t="s">
        <v>8386</v>
      </c>
      <c r="C2787" s="5">
        <v>40</v>
      </c>
      <c r="D2787" s="5" t="s">
        <v>50</v>
      </c>
      <c r="E2787" s="5" t="s">
        <v>8748</v>
      </c>
      <c r="F2787" s="5">
        <v>-6756</v>
      </c>
      <c r="G2787" s="5" t="s">
        <v>78</v>
      </c>
      <c r="H2787" s="5" t="s">
        <v>20</v>
      </c>
      <c r="I2787" s="5">
        <v>51639.02</v>
      </c>
      <c r="J2787" s="5" t="s">
        <v>8749</v>
      </c>
      <c r="K2787" s="5" t="s">
        <v>62</v>
      </c>
      <c r="L2787" s="5" t="s">
        <v>32</v>
      </c>
      <c r="M2787" s="5">
        <v>2.59</v>
      </c>
      <c r="N2787" s="5" t="s">
        <v>24</v>
      </c>
      <c r="O2787" s="5">
        <v>3</v>
      </c>
    </row>
    <row r="2788" spans="1:15" x14ac:dyDescent="0.2">
      <c r="A2788" s="5" t="s">
        <v>8750</v>
      </c>
      <c r="B2788" s="5" t="s">
        <v>3458</v>
      </c>
      <c r="C2788" s="5">
        <v>61</v>
      </c>
      <c r="D2788" s="5" t="s">
        <v>17</v>
      </c>
      <c r="E2788" s="5" t="s">
        <v>8751</v>
      </c>
      <c r="F2788" s="5">
        <v>-7425</v>
      </c>
      <c r="G2788" s="5" t="s">
        <v>52</v>
      </c>
      <c r="H2788" s="5" t="s">
        <v>71</v>
      </c>
      <c r="I2788" s="5">
        <v>157849.09</v>
      </c>
      <c r="J2788" s="5" t="s">
        <v>6532</v>
      </c>
      <c r="K2788" s="5" t="s">
        <v>22</v>
      </c>
      <c r="L2788" s="5" t="s">
        <v>32</v>
      </c>
      <c r="M2788" s="5">
        <v>1</v>
      </c>
      <c r="N2788" s="5" t="s">
        <v>24</v>
      </c>
      <c r="O2788" s="5">
        <v>5</v>
      </c>
    </row>
    <row r="2789" spans="1:15" x14ac:dyDescent="0.2">
      <c r="A2789" s="5" t="s">
        <v>8752</v>
      </c>
      <c r="B2789" s="5" t="s">
        <v>8753</v>
      </c>
      <c r="C2789" s="5">
        <v>49</v>
      </c>
      <c r="D2789" s="5" t="s">
        <v>50</v>
      </c>
      <c r="E2789" s="5" t="s">
        <v>8754</v>
      </c>
      <c r="F2789" s="5">
        <v>-10481</v>
      </c>
      <c r="G2789" s="5" t="s">
        <v>19</v>
      </c>
      <c r="H2789" s="5" t="s">
        <v>66</v>
      </c>
      <c r="I2789" s="5">
        <v>91657.75</v>
      </c>
      <c r="J2789" s="5" t="s">
        <v>1304</v>
      </c>
      <c r="K2789" s="5" t="s">
        <v>118</v>
      </c>
      <c r="L2789" s="5" t="s">
        <v>23</v>
      </c>
      <c r="M2789" s="5">
        <v>1.84</v>
      </c>
      <c r="N2789" s="5" t="s">
        <v>33</v>
      </c>
      <c r="O2789" s="5">
        <v>36</v>
      </c>
    </row>
    <row r="2790" spans="1:15" x14ac:dyDescent="0.2">
      <c r="A2790" s="5" t="s">
        <v>8755</v>
      </c>
      <c r="B2790" s="5" t="s">
        <v>8756</v>
      </c>
      <c r="C2790" s="5">
        <v>25</v>
      </c>
      <c r="D2790" s="5" t="s">
        <v>50</v>
      </c>
      <c r="E2790" s="5" t="s">
        <v>8757</v>
      </c>
      <c r="F2790" s="5">
        <v>-8884</v>
      </c>
      <c r="G2790" s="5" t="s">
        <v>116</v>
      </c>
      <c r="H2790" s="5" t="s">
        <v>71</v>
      </c>
      <c r="I2790" s="5">
        <v>92700.66</v>
      </c>
      <c r="J2790" s="5" t="s">
        <v>203</v>
      </c>
      <c r="K2790" s="5" t="s">
        <v>22</v>
      </c>
      <c r="L2790" s="5" t="s">
        <v>56</v>
      </c>
      <c r="M2790" s="5">
        <v>1.58</v>
      </c>
      <c r="N2790" s="5" t="s">
        <v>57</v>
      </c>
      <c r="O2790" s="5">
        <v>20</v>
      </c>
    </row>
    <row r="2791" spans="1:15" x14ac:dyDescent="0.2">
      <c r="A2791" s="5" t="s">
        <v>8758</v>
      </c>
      <c r="B2791" s="5" t="s">
        <v>8759</v>
      </c>
      <c r="C2791" s="5">
        <v>30</v>
      </c>
      <c r="D2791" s="5" t="s">
        <v>27</v>
      </c>
      <c r="E2791" s="5" t="s">
        <v>8760</v>
      </c>
      <c r="F2791" s="5">
        <v>-6376</v>
      </c>
      <c r="G2791" s="5" t="s">
        <v>85</v>
      </c>
      <c r="H2791" s="5" t="s">
        <v>79</v>
      </c>
      <c r="I2791" s="5">
        <v>90904.48</v>
      </c>
      <c r="J2791" s="5" t="s">
        <v>1374</v>
      </c>
      <c r="K2791" s="5" t="s">
        <v>55</v>
      </c>
      <c r="L2791" s="5" t="s">
        <v>56</v>
      </c>
      <c r="M2791" s="5">
        <v>1.39</v>
      </c>
      <c r="N2791" s="5" t="s">
        <v>24</v>
      </c>
      <c r="O2791" s="5">
        <v>36</v>
      </c>
    </row>
    <row r="2792" spans="1:15" x14ac:dyDescent="0.2">
      <c r="A2792" s="5" t="s">
        <v>8761</v>
      </c>
      <c r="B2792" s="5" t="s">
        <v>3315</v>
      </c>
      <c r="C2792" s="5">
        <v>45</v>
      </c>
      <c r="D2792" s="5" t="s">
        <v>50</v>
      </c>
      <c r="E2792" s="5" t="s">
        <v>8762</v>
      </c>
      <c r="F2792" s="5">
        <v>-8686</v>
      </c>
      <c r="G2792" s="5" t="s">
        <v>19</v>
      </c>
      <c r="H2792" s="5" t="s">
        <v>20</v>
      </c>
      <c r="I2792" s="5">
        <v>143151.21</v>
      </c>
      <c r="J2792" s="5" t="s">
        <v>1812</v>
      </c>
      <c r="K2792" s="5" t="s">
        <v>62</v>
      </c>
      <c r="L2792" s="5" t="s">
        <v>32</v>
      </c>
      <c r="M2792" s="5">
        <v>3.31</v>
      </c>
      <c r="N2792" s="5" t="s">
        <v>33</v>
      </c>
      <c r="O2792" s="5">
        <v>2</v>
      </c>
    </row>
    <row r="2793" spans="1:15" x14ac:dyDescent="0.2">
      <c r="A2793" s="5" t="s">
        <v>8763</v>
      </c>
      <c r="B2793" s="5" t="s">
        <v>2927</v>
      </c>
      <c r="C2793" s="5">
        <v>45</v>
      </c>
      <c r="D2793" s="5" t="s">
        <v>50</v>
      </c>
      <c r="E2793" s="5" t="s">
        <v>8764</v>
      </c>
      <c r="F2793" s="5">
        <v>-4750</v>
      </c>
      <c r="G2793" s="5" t="s">
        <v>94</v>
      </c>
      <c r="H2793" s="5" t="s">
        <v>20</v>
      </c>
      <c r="I2793" s="5">
        <v>111908.1</v>
      </c>
      <c r="J2793" s="5" t="s">
        <v>7168</v>
      </c>
      <c r="K2793" s="5" t="s">
        <v>118</v>
      </c>
      <c r="L2793" s="5" t="s">
        <v>23</v>
      </c>
      <c r="M2793" s="5">
        <v>3.36</v>
      </c>
      <c r="N2793" s="5" t="s">
        <v>74</v>
      </c>
      <c r="O2793" s="5">
        <v>27</v>
      </c>
    </row>
    <row r="2794" spans="1:15" x14ac:dyDescent="0.2">
      <c r="A2794" s="5" t="s">
        <v>8765</v>
      </c>
      <c r="B2794" s="5" t="s">
        <v>4290</v>
      </c>
      <c r="C2794" s="5">
        <v>45</v>
      </c>
      <c r="D2794" s="5" t="s">
        <v>50</v>
      </c>
      <c r="E2794" s="5" t="s">
        <v>8766</v>
      </c>
      <c r="F2794" s="5">
        <v>-7750</v>
      </c>
      <c r="G2794" s="5" t="s">
        <v>52</v>
      </c>
      <c r="H2794" s="5" t="s">
        <v>66</v>
      </c>
      <c r="I2794" s="5">
        <v>152484.12</v>
      </c>
      <c r="J2794" s="5" t="s">
        <v>6876</v>
      </c>
      <c r="K2794" s="5" t="s">
        <v>104</v>
      </c>
      <c r="L2794" s="5" t="s">
        <v>32</v>
      </c>
      <c r="M2794" s="5">
        <v>1.56</v>
      </c>
      <c r="N2794" s="5" t="s">
        <v>41</v>
      </c>
      <c r="O2794" s="5">
        <v>34</v>
      </c>
    </row>
    <row r="2795" spans="1:15" x14ac:dyDescent="0.2">
      <c r="A2795" s="5" t="s">
        <v>8767</v>
      </c>
      <c r="B2795" s="5" t="s">
        <v>4598</v>
      </c>
      <c r="C2795" s="5">
        <v>33</v>
      </c>
      <c r="D2795" s="5" t="s">
        <v>50</v>
      </c>
      <c r="E2795" s="5" t="s">
        <v>8768</v>
      </c>
      <c r="F2795" s="5">
        <v>-3806</v>
      </c>
      <c r="G2795" s="5" t="s">
        <v>85</v>
      </c>
      <c r="H2795" s="5" t="s">
        <v>30</v>
      </c>
      <c r="I2795" s="5">
        <v>123888.19</v>
      </c>
      <c r="J2795" s="5" t="s">
        <v>7893</v>
      </c>
      <c r="K2795" s="5" t="s">
        <v>62</v>
      </c>
      <c r="L2795" s="5" t="s">
        <v>73</v>
      </c>
      <c r="M2795" s="5">
        <v>3.54</v>
      </c>
      <c r="N2795" s="5" t="s">
        <v>41</v>
      </c>
      <c r="O2795" s="5">
        <v>35</v>
      </c>
    </row>
    <row r="2796" spans="1:15" x14ac:dyDescent="0.2">
      <c r="A2796" s="5" t="s">
        <v>8769</v>
      </c>
      <c r="B2796" s="5" t="s">
        <v>4364</v>
      </c>
      <c r="C2796" s="5">
        <v>24</v>
      </c>
      <c r="D2796" s="5" t="s">
        <v>27</v>
      </c>
      <c r="E2796" s="5" t="s">
        <v>8770</v>
      </c>
      <c r="F2796" s="5">
        <v>-3283</v>
      </c>
      <c r="G2796" s="5" t="s">
        <v>94</v>
      </c>
      <c r="H2796" s="5" t="s">
        <v>79</v>
      </c>
      <c r="I2796" s="5">
        <v>46696.53</v>
      </c>
      <c r="J2796" s="5" t="s">
        <v>8771</v>
      </c>
      <c r="K2796" s="5" t="s">
        <v>104</v>
      </c>
      <c r="L2796" s="5" t="s">
        <v>32</v>
      </c>
      <c r="M2796" s="5">
        <v>3.26</v>
      </c>
      <c r="N2796" s="5" t="s">
        <v>33</v>
      </c>
      <c r="O2796" s="5">
        <v>1</v>
      </c>
    </row>
    <row r="2797" spans="1:15" x14ac:dyDescent="0.2">
      <c r="A2797" s="5" t="s">
        <v>8772</v>
      </c>
      <c r="B2797" s="5" t="s">
        <v>369</v>
      </c>
      <c r="C2797" s="5">
        <v>46</v>
      </c>
      <c r="D2797" s="5" t="s">
        <v>17</v>
      </c>
      <c r="E2797" s="5" t="s">
        <v>8773</v>
      </c>
      <c r="F2797" s="5">
        <v>-6559</v>
      </c>
      <c r="G2797" s="5" t="s">
        <v>94</v>
      </c>
      <c r="H2797" s="5" t="s">
        <v>30</v>
      </c>
      <c r="I2797" s="5">
        <v>147657.03</v>
      </c>
      <c r="J2797" s="5" t="s">
        <v>153</v>
      </c>
      <c r="K2797" s="5" t="s">
        <v>47</v>
      </c>
      <c r="L2797" s="5" t="s">
        <v>73</v>
      </c>
      <c r="M2797" s="5">
        <v>1.38</v>
      </c>
      <c r="N2797" s="5" t="s">
        <v>33</v>
      </c>
      <c r="O2797" s="5">
        <v>15</v>
      </c>
    </row>
    <row r="2798" spans="1:15" x14ac:dyDescent="0.2">
      <c r="A2798" s="5" t="s">
        <v>8774</v>
      </c>
      <c r="B2798" s="5" t="s">
        <v>8775</v>
      </c>
      <c r="C2798" s="5">
        <v>23</v>
      </c>
      <c r="D2798" s="5" t="s">
        <v>17</v>
      </c>
      <c r="E2798" s="5" t="s">
        <v>8776</v>
      </c>
      <c r="F2798" s="5">
        <v>-3759</v>
      </c>
      <c r="G2798" s="5" t="s">
        <v>85</v>
      </c>
      <c r="H2798" s="5" t="s">
        <v>66</v>
      </c>
      <c r="I2798" s="5">
        <v>156506.98000000001</v>
      </c>
      <c r="J2798" s="5" t="s">
        <v>6703</v>
      </c>
      <c r="K2798" s="5" t="s">
        <v>104</v>
      </c>
      <c r="L2798" s="5" t="s">
        <v>56</v>
      </c>
      <c r="M2798" s="5">
        <v>4.43</v>
      </c>
      <c r="N2798" s="5" t="s">
        <v>74</v>
      </c>
      <c r="O2798" s="5">
        <v>27</v>
      </c>
    </row>
    <row r="2799" spans="1:15" x14ac:dyDescent="0.2">
      <c r="A2799" s="5" t="s">
        <v>8777</v>
      </c>
      <c r="B2799" s="5" t="s">
        <v>2036</v>
      </c>
      <c r="C2799" s="5">
        <v>53</v>
      </c>
      <c r="D2799" s="5" t="s">
        <v>17</v>
      </c>
      <c r="E2799" s="5" t="s">
        <v>8778</v>
      </c>
      <c r="F2799" s="5">
        <v>-4497</v>
      </c>
      <c r="G2799" s="5" t="s">
        <v>45</v>
      </c>
      <c r="H2799" s="5" t="s">
        <v>71</v>
      </c>
      <c r="I2799" s="5">
        <v>46523.59</v>
      </c>
      <c r="J2799" s="5" t="s">
        <v>5134</v>
      </c>
      <c r="K2799" s="5" t="s">
        <v>22</v>
      </c>
      <c r="L2799" s="5" t="s">
        <v>73</v>
      </c>
      <c r="M2799" s="5">
        <v>1.01</v>
      </c>
      <c r="N2799" s="5" t="s">
        <v>24</v>
      </c>
      <c r="O2799" s="5">
        <v>32</v>
      </c>
    </row>
    <row r="2800" spans="1:15" x14ac:dyDescent="0.2">
      <c r="A2800" s="5" t="s">
        <v>8779</v>
      </c>
      <c r="B2800" s="5" t="s">
        <v>2093</v>
      </c>
      <c r="C2800" s="5">
        <v>51</v>
      </c>
      <c r="D2800" s="5" t="s">
        <v>17</v>
      </c>
      <c r="E2800" s="5" t="s">
        <v>8780</v>
      </c>
      <c r="F2800" s="5">
        <v>-3111</v>
      </c>
      <c r="G2800" s="5" t="s">
        <v>85</v>
      </c>
      <c r="H2800" s="5" t="s">
        <v>79</v>
      </c>
      <c r="I2800" s="5">
        <v>102972.45</v>
      </c>
      <c r="J2800" s="5" t="s">
        <v>8781</v>
      </c>
      <c r="K2800" s="5" t="s">
        <v>127</v>
      </c>
      <c r="L2800" s="5" t="s">
        <v>73</v>
      </c>
      <c r="M2800" s="5">
        <v>3.58</v>
      </c>
      <c r="N2800" s="5" t="s">
        <v>24</v>
      </c>
      <c r="O2800" s="5">
        <v>18</v>
      </c>
    </row>
    <row r="2801" spans="1:15" x14ac:dyDescent="0.2">
      <c r="A2801" s="5" t="s">
        <v>8782</v>
      </c>
      <c r="B2801" s="5" t="s">
        <v>1428</v>
      </c>
      <c r="C2801" s="5">
        <v>42</v>
      </c>
      <c r="D2801" s="5" t="s">
        <v>27</v>
      </c>
      <c r="E2801" s="5" t="s">
        <v>8783</v>
      </c>
      <c r="F2801" s="5">
        <v>-4284</v>
      </c>
      <c r="G2801" s="5" t="s">
        <v>78</v>
      </c>
      <c r="H2801" s="5" t="s">
        <v>194</v>
      </c>
      <c r="I2801" s="5">
        <v>53581.56</v>
      </c>
      <c r="J2801" s="5" t="s">
        <v>1685</v>
      </c>
      <c r="K2801" s="5" t="s">
        <v>40</v>
      </c>
      <c r="L2801" s="5" t="s">
        <v>56</v>
      </c>
      <c r="M2801" s="5">
        <v>2.8</v>
      </c>
      <c r="N2801" s="5" t="s">
        <v>24</v>
      </c>
      <c r="O2801" s="5">
        <v>29</v>
      </c>
    </row>
    <row r="2802" spans="1:15" x14ac:dyDescent="0.2">
      <c r="A2802" s="5" t="s">
        <v>8784</v>
      </c>
      <c r="B2802" s="5" t="s">
        <v>8785</v>
      </c>
      <c r="C2802" s="5">
        <v>45</v>
      </c>
      <c r="D2802" s="5" t="s">
        <v>50</v>
      </c>
      <c r="E2802" s="5" t="s">
        <v>8786</v>
      </c>
      <c r="F2802" s="5">
        <v>-4395</v>
      </c>
      <c r="G2802" s="5" t="s">
        <v>19</v>
      </c>
      <c r="H2802" s="5" t="s">
        <v>20</v>
      </c>
      <c r="I2802" s="5">
        <v>111203.34</v>
      </c>
      <c r="J2802" s="5" t="s">
        <v>8787</v>
      </c>
      <c r="K2802" s="5" t="s">
        <v>55</v>
      </c>
      <c r="L2802" s="5" t="s">
        <v>23</v>
      </c>
      <c r="M2802" s="5">
        <v>1.4</v>
      </c>
      <c r="N2802" s="5" t="s">
        <v>33</v>
      </c>
      <c r="O2802" s="5">
        <v>33</v>
      </c>
    </row>
    <row r="2803" spans="1:15" x14ac:dyDescent="0.2">
      <c r="A2803" s="5" t="s">
        <v>8788</v>
      </c>
      <c r="B2803" s="5" t="s">
        <v>3168</v>
      </c>
      <c r="C2803" s="5">
        <v>24</v>
      </c>
      <c r="D2803" s="5" t="s">
        <v>27</v>
      </c>
      <c r="E2803" s="5" t="s">
        <v>8789</v>
      </c>
      <c r="F2803" s="5">
        <v>-10583</v>
      </c>
      <c r="G2803" s="5" t="s">
        <v>99</v>
      </c>
      <c r="H2803" s="5" t="s">
        <v>38</v>
      </c>
      <c r="I2803" s="5">
        <v>154930.17000000001</v>
      </c>
      <c r="J2803" s="5" t="s">
        <v>1128</v>
      </c>
      <c r="K2803" s="5" t="s">
        <v>118</v>
      </c>
      <c r="L2803" s="5" t="s">
        <v>56</v>
      </c>
      <c r="M2803" s="5">
        <v>3.17</v>
      </c>
      <c r="N2803" s="5" t="s">
        <v>57</v>
      </c>
      <c r="O2803" s="5">
        <v>19</v>
      </c>
    </row>
    <row r="2804" spans="1:15" x14ac:dyDescent="0.2">
      <c r="A2804" s="5" t="s">
        <v>8790</v>
      </c>
      <c r="B2804" s="5" t="s">
        <v>3470</v>
      </c>
      <c r="C2804" s="5">
        <v>64</v>
      </c>
      <c r="D2804" s="5" t="s">
        <v>50</v>
      </c>
      <c r="E2804" s="5" t="s">
        <v>8791</v>
      </c>
      <c r="F2804" s="5">
        <v>-6382</v>
      </c>
      <c r="G2804" s="5" t="s">
        <v>37</v>
      </c>
      <c r="H2804" s="5" t="s">
        <v>20</v>
      </c>
      <c r="I2804" s="5">
        <v>149781.37</v>
      </c>
      <c r="J2804" s="5" t="s">
        <v>8792</v>
      </c>
      <c r="K2804" s="5" t="s">
        <v>40</v>
      </c>
      <c r="L2804" s="5" t="s">
        <v>56</v>
      </c>
      <c r="M2804" s="5">
        <v>1.22</v>
      </c>
      <c r="N2804" s="5" t="s">
        <v>41</v>
      </c>
      <c r="O2804" s="5">
        <v>36</v>
      </c>
    </row>
    <row r="2805" spans="1:15" x14ac:dyDescent="0.2">
      <c r="A2805" s="5" t="s">
        <v>8793</v>
      </c>
      <c r="B2805" s="5" t="s">
        <v>8794</v>
      </c>
      <c r="C2805" s="5">
        <v>37</v>
      </c>
      <c r="D2805" s="5" t="s">
        <v>17</v>
      </c>
      <c r="E2805" s="5" t="s">
        <v>8795</v>
      </c>
      <c r="F2805" s="5">
        <v>-7594</v>
      </c>
      <c r="G2805" s="5" t="s">
        <v>99</v>
      </c>
      <c r="H2805" s="5" t="s">
        <v>53</v>
      </c>
      <c r="I2805" s="5">
        <v>128556.03</v>
      </c>
      <c r="J2805" s="5" t="s">
        <v>3031</v>
      </c>
      <c r="K2805" s="5" t="s">
        <v>55</v>
      </c>
      <c r="L2805" s="5" t="s">
        <v>73</v>
      </c>
      <c r="M2805" s="5">
        <v>2.2400000000000002</v>
      </c>
      <c r="N2805" s="5" t="s">
        <v>74</v>
      </c>
      <c r="O2805" s="5">
        <v>26</v>
      </c>
    </row>
    <row r="2806" spans="1:15" x14ac:dyDescent="0.2">
      <c r="A2806" s="5" t="s">
        <v>8796</v>
      </c>
      <c r="B2806" s="5" t="s">
        <v>8797</v>
      </c>
      <c r="C2806" s="5">
        <v>63</v>
      </c>
      <c r="D2806" s="5" t="s">
        <v>50</v>
      </c>
      <c r="E2806" s="5" t="s">
        <v>8798</v>
      </c>
      <c r="F2806" s="5">
        <v>-9308</v>
      </c>
      <c r="G2806" s="5" t="s">
        <v>94</v>
      </c>
      <c r="H2806" s="5" t="s">
        <v>20</v>
      </c>
      <c r="I2806" s="5">
        <v>131353.4</v>
      </c>
      <c r="J2806" s="5" t="s">
        <v>8799</v>
      </c>
      <c r="K2806" s="5" t="s">
        <v>118</v>
      </c>
      <c r="L2806" s="5" t="s">
        <v>56</v>
      </c>
      <c r="M2806" s="5">
        <v>1.86</v>
      </c>
      <c r="N2806" s="5" t="s">
        <v>41</v>
      </c>
      <c r="O2806" s="5">
        <v>5</v>
      </c>
    </row>
    <row r="2807" spans="1:15" x14ac:dyDescent="0.2">
      <c r="A2807" s="5" t="s">
        <v>8800</v>
      </c>
      <c r="B2807" s="5" t="s">
        <v>3057</v>
      </c>
      <c r="C2807" s="5">
        <v>42</v>
      </c>
      <c r="D2807" s="5" t="s">
        <v>17</v>
      </c>
      <c r="E2807" s="5" t="s">
        <v>8801</v>
      </c>
      <c r="F2807" s="5">
        <v>-7768</v>
      </c>
      <c r="G2807" s="5" t="s">
        <v>52</v>
      </c>
      <c r="H2807" s="5" t="s">
        <v>53</v>
      </c>
      <c r="I2807" s="5">
        <v>137118.15</v>
      </c>
      <c r="J2807" s="5" t="s">
        <v>8802</v>
      </c>
      <c r="K2807" s="5" t="s">
        <v>136</v>
      </c>
      <c r="L2807" s="5" t="s">
        <v>73</v>
      </c>
      <c r="M2807" s="5">
        <v>3.99</v>
      </c>
      <c r="N2807" s="5" t="s">
        <v>24</v>
      </c>
      <c r="O2807" s="5">
        <v>14</v>
      </c>
    </row>
    <row r="2808" spans="1:15" x14ac:dyDescent="0.2">
      <c r="A2808" s="5" t="s">
        <v>8803</v>
      </c>
      <c r="B2808" s="5" t="s">
        <v>2187</v>
      </c>
      <c r="C2808" s="5">
        <v>62</v>
      </c>
      <c r="D2808" s="5" t="s">
        <v>27</v>
      </c>
      <c r="E2808" s="5" t="s">
        <v>8804</v>
      </c>
      <c r="F2808" s="5">
        <v>-9765</v>
      </c>
      <c r="G2808" s="5" t="s">
        <v>99</v>
      </c>
      <c r="H2808" s="5" t="s">
        <v>79</v>
      </c>
      <c r="I2808" s="5">
        <v>105675.28</v>
      </c>
      <c r="J2808" s="5" t="s">
        <v>8805</v>
      </c>
      <c r="K2808" s="5" t="s">
        <v>55</v>
      </c>
      <c r="L2808" s="5" t="s">
        <v>56</v>
      </c>
      <c r="M2808" s="5">
        <v>3.7</v>
      </c>
      <c r="N2808" s="5" t="s">
        <v>57</v>
      </c>
      <c r="O2808" s="5">
        <v>37</v>
      </c>
    </row>
    <row r="2809" spans="1:15" x14ac:dyDescent="0.2">
      <c r="A2809" s="5" t="s">
        <v>8806</v>
      </c>
      <c r="B2809" s="5" t="s">
        <v>8807</v>
      </c>
      <c r="C2809" s="5">
        <v>40</v>
      </c>
      <c r="D2809" s="5" t="s">
        <v>17</v>
      </c>
      <c r="E2809" s="5" t="s">
        <v>8808</v>
      </c>
      <c r="F2809" s="5">
        <v>-10113</v>
      </c>
      <c r="G2809" s="5" t="s">
        <v>52</v>
      </c>
      <c r="H2809" s="5" t="s">
        <v>71</v>
      </c>
      <c r="I2809" s="5">
        <v>137660.01</v>
      </c>
      <c r="J2809" s="5" t="s">
        <v>6725</v>
      </c>
      <c r="K2809" s="5" t="s">
        <v>55</v>
      </c>
      <c r="L2809" s="5" t="s">
        <v>32</v>
      </c>
      <c r="M2809" s="5">
        <v>1.08</v>
      </c>
      <c r="N2809" s="5" t="s">
        <v>57</v>
      </c>
      <c r="O2809" s="5">
        <v>7</v>
      </c>
    </row>
    <row r="2810" spans="1:15" x14ac:dyDescent="0.2">
      <c r="A2810" s="5" t="s">
        <v>8809</v>
      </c>
      <c r="B2810" s="5" t="s">
        <v>8810</v>
      </c>
      <c r="C2810" s="5">
        <v>28</v>
      </c>
      <c r="D2810" s="5" t="s">
        <v>17</v>
      </c>
      <c r="E2810" s="5" t="s">
        <v>8811</v>
      </c>
      <c r="F2810" s="5">
        <v>-8678</v>
      </c>
      <c r="G2810" s="5" t="s">
        <v>29</v>
      </c>
      <c r="H2810" s="5" t="s">
        <v>38</v>
      </c>
      <c r="I2810" s="5">
        <v>43367.76</v>
      </c>
      <c r="J2810" s="5" t="s">
        <v>3376</v>
      </c>
      <c r="K2810" s="5" t="s">
        <v>62</v>
      </c>
      <c r="L2810" s="5" t="s">
        <v>23</v>
      </c>
      <c r="M2810" s="5">
        <v>2.29</v>
      </c>
      <c r="N2810" s="5" t="s">
        <v>33</v>
      </c>
      <c r="O2810" s="5">
        <v>37</v>
      </c>
    </row>
    <row r="2811" spans="1:15" x14ac:dyDescent="0.2">
      <c r="A2811" s="5" t="s">
        <v>8812</v>
      </c>
      <c r="B2811" s="5" t="s">
        <v>4451</v>
      </c>
      <c r="C2811" s="5">
        <v>38</v>
      </c>
      <c r="D2811" s="5" t="s">
        <v>17</v>
      </c>
      <c r="E2811" s="5" t="s">
        <v>8813</v>
      </c>
      <c r="F2811" s="5">
        <v>-3550</v>
      </c>
      <c r="G2811" s="5" t="s">
        <v>52</v>
      </c>
      <c r="H2811" s="5" t="s">
        <v>66</v>
      </c>
      <c r="I2811" s="5">
        <v>99569.2</v>
      </c>
      <c r="J2811" s="5" t="s">
        <v>8374</v>
      </c>
      <c r="K2811" s="5" t="s">
        <v>22</v>
      </c>
      <c r="L2811" s="5" t="s">
        <v>23</v>
      </c>
      <c r="M2811" s="5">
        <v>1.01</v>
      </c>
      <c r="N2811" s="5" t="s">
        <v>33</v>
      </c>
      <c r="O2811" s="5">
        <v>40</v>
      </c>
    </row>
    <row r="2812" spans="1:15" x14ac:dyDescent="0.2">
      <c r="A2812" s="5" t="s">
        <v>8814</v>
      </c>
      <c r="B2812" s="5" t="s">
        <v>8033</v>
      </c>
      <c r="C2812" s="5">
        <v>52</v>
      </c>
      <c r="D2812" s="5" t="s">
        <v>27</v>
      </c>
      <c r="E2812" s="5" t="s">
        <v>8815</v>
      </c>
      <c r="F2812" s="5">
        <v>-4991</v>
      </c>
      <c r="G2812" s="5" t="s">
        <v>94</v>
      </c>
      <c r="H2812" s="5" t="s">
        <v>194</v>
      </c>
      <c r="I2812" s="5">
        <v>162102.66</v>
      </c>
      <c r="J2812" s="5" t="s">
        <v>6158</v>
      </c>
      <c r="K2812" s="5" t="s">
        <v>127</v>
      </c>
      <c r="L2812" s="5" t="s">
        <v>56</v>
      </c>
      <c r="M2812" s="5">
        <v>2.69</v>
      </c>
      <c r="N2812" s="5" t="s">
        <v>24</v>
      </c>
      <c r="O2812" s="5">
        <v>39</v>
      </c>
    </row>
    <row r="2813" spans="1:15" x14ac:dyDescent="0.2">
      <c r="A2813" s="5" t="s">
        <v>8816</v>
      </c>
      <c r="B2813" s="5" t="s">
        <v>8817</v>
      </c>
      <c r="C2813" s="5">
        <v>34</v>
      </c>
      <c r="D2813" s="5" t="s">
        <v>27</v>
      </c>
      <c r="E2813" s="5" t="s">
        <v>8818</v>
      </c>
      <c r="F2813" s="5">
        <v>-3919</v>
      </c>
      <c r="G2813" s="5" t="s">
        <v>52</v>
      </c>
      <c r="H2813" s="5" t="s">
        <v>79</v>
      </c>
      <c r="I2813" s="5">
        <v>57516.83</v>
      </c>
      <c r="J2813" s="5" t="s">
        <v>1553</v>
      </c>
      <c r="K2813" s="5" t="s">
        <v>136</v>
      </c>
      <c r="L2813" s="5" t="s">
        <v>32</v>
      </c>
      <c r="M2813" s="5">
        <v>3.61</v>
      </c>
      <c r="N2813" s="5" t="s">
        <v>33</v>
      </c>
      <c r="O2813" s="5">
        <v>13</v>
      </c>
    </row>
    <row r="2814" spans="1:15" x14ac:dyDescent="0.2">
      <c r="A2814" s="5" t="s">
        <v>8819</v>
      </c>
      <c r="B2814" s="5" t="s">
        <v>6984</v>
      </c>
      <c r="C2814" s="5">
        <v>42</v>
      </c>
      <c r="D2814" s="5" t="s">
        <v>27</v>
      </c>
      <c r="E2814" s="5" t="s">
        <v>8820</v>
      </c>
      <c r="F2814" s="5">
        <v>-9486</v>
      </c>
      <c r="G2814" s="5" t="s">
        <v>94</v>
      </c>
      <c r="H2814" s="5" t="s">
        <v>79</v>
      </c>
      <c r="I2814" s="5">
        <v>99420.23</v>
      </c>
      <c r="J2814" s="5" t="s">
        <v>2150</v>
      </c>
      <c r="K2814" s="5" t="s">
        <v>55</v>
      </c>
      <c r="L2814" s="5" t="s">
        <v>56</v>
      </c>
      <c r="M2814" s="5">
        <v>4.2</v>
      </c>
      <c r="N2814" s="5" t="s">
        <v>33</v>
      </c>
      <c r="O2814" s="5">
        <v>34</v>
      </c>
    </row>
    <row r="2815" spans="1:15" x14ac:dyDescent="0.2">
      <c r="A2815" s="5" t="s">
        <v>8821</v>
      </c>
      <c r="B2815" s="5" t="s">
        <v>5975</v>
      </c>
      <c r="C2815" s="5">
        <v>25</v>
      </c>
      <c r="D2815" s="5" t="s">
        <v>27</v>
      </c>
      <c r="E2815" s="5" t="s">
        <v>8822</v>
      </c>
      <c r="F2815" s="5">
        <v>-6286</v>
      </c>
      <c r="G2815" s="5" t="s">
        <v>52</v>
      </c>
      <c r="H2815" s="5" t="s">
        <v>79</v>
      </c>
      <c r="I2815" s="5">
        <v>121893.5</v>
      </c>
      <c r="J2815" s="5" t="s">
        <v>5268</v>
      </c>
      <c r="K2815" s="5" t="s">
        <v>22</v>
      </c>
      <c r="L2815" s="5" t="s">
        <v>56</v>
      </c>
      <c r="M2815" s="5">
        <v>4.6500000000000004</v>
      </c>
      <c r="N2815" s="5" t="s">
        <v>74</v>
      </c>
      <c r="O2815" s="5">
        <v>40</v>
      </c>
    </row>
    <row r="2816" spans="1:15" x14ac:dyDescent="0.2">
      <c r="A2816" s="5" t="s">
        <v>8823</v>
      </c>
      <c r="B2816" s="5" t="s">
        <v>910</v>
      </c>
      <c r="C2816" s="5">
        <v>33</v>
      </c>
      <c r="D2816" s="5" t="s">
        <v>17</v>
      </c>
      <c r="E2816" s="5" t="s">
        <v>8824</v>
      </c>
      <c r="F2816" s="5">
        <v>-2385</v>
      </c>
      <c r="G2816" s="5" t="s">
        <v>94</v>
      </c>
      <c r="H2816" s="5" t="s">
        <v>194</v>
      </c>
      <c r="I2816" s="5">
        <v>179485.07</v>
      </c>
      <c r="J2816" s="5" t="s">
        <v>8825</v>
      </c>
      <c r="K2816" s="5" t="s">
        <v>104</v>
      </c>
      <c r="L2816" s="5" t="s">
        <v>56</v>
      </c>
      <c r="M2816" s="5">
        <v>4.33</v>
      </c>
      <c r="N2816" s="5" t="s">
        <v>33</v>
      </c>
      <c r="O2816" s="5">
        <v>30</v>
      </c>
    </row>
    <row r="2817" spans="1:15" x14ac:dyDescent="0.2">
      <c r="A2817" s="5" t="s">
        <v>8826</v>
      </c>
      <c r="B2817" s="5" t="s">
        <v>5166</v>
      </c>
      <c r="C2817" s="5">
        <v>27</v>
      </c>
      <c r="D2817" s="5" t="s">
        <v>50</v>
      </c>
      <c r="E2817" s="5" t="s">
        <v>8827</v>
      </c>
      <c r="F2817" s="5">
        <v>-6989</v>
      </c>
      <c r="G2817" s="5" t="s">
        <v>99</v>
      </c>
      <c r="H2817" s="5" t="s">
        <v>173</v>
      </c>
      <c r="I2817" s="5">
        <v>91556.99</v>
      </c>
      <c r="J2817" s="5" t="s">
        <v>5905</v>
      </c>
      <c r="K2817" s="5" t="s">
        <v>47</v>
      </c>
      <c r="L2817" s="5" t="s">
        <v>23</v>
      </c>
      <c r="M2817" s="5">
        <v>1.87</v>
      </c>
      <c r="N2817" s="5" t="s">
        <v>33</v>
      </c>
      <c r="O2817" s="5">
        <v>12</v>
      </c>
    </row>
    <row r="2818" spans="1:15" x14ac:dyDescent="0.2">
      <c r="A2818" s="5" t="s">
        <v>8828</v>
      </c>
      <c r="B2818" s="5" t="s">
        <v>4434</v>
      </c>
      <c r="C2818" s="5">
        <v>45</v>
      </c>
      <c r="D2818" s="5" t="s">
        <v>17</v>
      </c>
      <c r="E2818" s="5" t="s">
        <v>8829</v>
      </c>
      <c r="F2818" s="5">
        <v>-10719</v>
      </c>
      <c r="G2818" s="5" t="s">
        <v>94</v>
      </c>
      <c r="H2818" s="5" t="s">
        <v>66</v>
      </c>
      <c r="I2818" s="5">
        <v>105994.93</v>
      </c>
      <c r="J2818" s="5" t="s">
        <v>3648</v>
      </c>
      <c r="K2818" s="5" t="s">
        <v>22</v>
      </c>
      <c r="L2818" s="5" t="s">
        <v>56</v>
      </c>
      <c r="M2818" s="5">
        <v>4.88</v>
      </c>
      <c r="N2818" s="5" t="s">
        <v>74</v>
      </c>
      <c r="O2818" s="5">
        <v>3</v>
      </c>
    </row>
    <row r="2819" spans="1:15" x14ac:dyDescent="0.2">
      <c r="A2819" s="5" t="s">
        <v>8830</v>
      </c>
      <c r="B2819" s="5" t="s">
        <v>8831</v>
      </c>
      <c r="C2819" s="5">
        <v>33</v>
      </c>
      <c r="D2819" s="5" t="s">
        <v>17</v>
      </c>
      <c r="E2819" s="5" t="s">
        <v>8832</v>
      </c>
      <c r="F2819" s="5">
        <v>-7070</v>
      </c>
      <c r="G2819" s="5" t="s">
        <v>94</v>
      </c>
      <c r="H2819" s="5" t="s">
        <v>66</v>
      </c>
      <c r="I2819" s="5">
        <v>73864.27</v>
      </c>
      <c r="J2819" s="5" t="s">
        <v>826</v>
      </c>
      <c r="K2819" s="5" t="s">
        <v>104</v>
      </c>
      <c r="L2819" s="5" t="s">
        <v>23</v>
      </c>
      <c r="M2819" s="5">
        <v>1.73</v>
      </c>
      <c r="N2819" s="5" t="s">
        <v>41</v>
      </c>
      <c r="O2819" s="5">
        <v>5</v>
      </c>
    </row>
    <row r="2820" spans="1:15" x14ac:dyDescent="0.2">
      <c r="A2820" s="5" t="s">
        <v>8833</v>
      </c>
      <c r="B2820" s="5" t="s">
        <v>1114</v>
      </c>
      <c r="C2820" s="5">
        <v>62</v>
      </c>
      <c r="D2820" s="5" t="s">
        <v>17</v>
      </c>
      <c r="E2820" s="5" t="s">
        <v>8834</v>
      </c>
      <c r="F2820" s="5">
        <v>-6260</v>
      </c>
      <c r="G2820" s="5" t="s">
        <v>19</v>
      </c>
      <c r="H2820" s="5" t="s">
        <v>38</v>
      </c>
      <c r="I2820" s="5">
        <v>92254.74</v>
      </c>
      <c r="J2820" s="5" t="s">
        <v>1880</v>
      </c>
      <c r="K2820" s="5" t="s">
        <v>40</v>
      </c>
      <c r="L2820" s="5" t="s">
        <v>73</v>
      </c>
      <c r="M2820" s="5">
        <v>2.58</v>
      </c>
      <c r="N2820" s="5" t="s">
        <v>33</v>
      </c>
      <c r="O2820" s="5">
        <v>16</v>
      </c>
    </row>
    <row r="2821" spans="1:15" x14ac:dyDescent="0.2">
      <c r="A2821" s="5" t="s">
        <v>8835</v>
      </c>
      <c r="B2821" s="5" t="s">
        <v>97</v>
      </c>
      <c r="C2821" s="5">
        <v>24</v>
      </c>
      <c r="D2821" s="5" t="s">
        <v>17</v>
      </c>
      <c r="E2821" s="5" t="s">
        <v>8836</v>
      </c>
      <c r="F2821" s="5">
        <v>-7527</v>
      </c>
      <c r="G2821" s="5" t="s">
        <v>29</v>
      </c>
      <c r="H2821" s="5" t="s">
        <v>66</v>
      </c>
      <c r="I2821" s="5">
        <v>66568.25</v>
      </c>
      <c r="J2821" s="5" t="s">
        <v>2691</v>
      </c>
      <c r="K2821" s="5" t="s">
        <v>22</v>
      </c>
      <c r="L2821" s="5" t="s">
        <v>56</v>
      </c>
      <c r="M2821" s="5">
        <v>1.8</v>
      </c>
      <c r="N2821" s="5" t="s">
        <v>24</v>
      </c>
      <c r="O2821" s="5">
        <v>7</v>
      </c>
    </row>
    <row r="2822" spans="1:15" x14ac:dyDescent="0.2">
      <c r="A2822" s="5" t="s">
        <v>8837</v>
      </c>
      <c r="B2822" s="5" t="s">
        <v>2502</v>
      </c>
      <c r="C2822" s="5">
        <v>65</v>
      </c>
      <c r="D2822" s="5" t="s">
        <v>27</v>
      </c>
      <c r="E2822" s="5" t="s">
        <v>8838</v>
      </c>
      <c r="F2822" s="5">
        <v>-8917</v>
      </c>
      <c r="G2822" s="5" t="s">
        <v>85</v>
      </c>
      <c r="H2822" s="5" t="s">
        <v>79</v>
      </c>
      <c r="I2822" s="5">
        <v>161168.41</v>
      </c>
      <c r="J2822" s="5" t="s">
        <v>2525</v>
      </c>
      <c r="K2822" s="5" t="s">
        <v>22</v>
      </c>
      <c r="L2822" s="5" t="s">
        <v>73</v>
      </c>
      <c r="M2822" s="5">
        <v>4.3600000000000003</v>
      </c>
      <c r="N2822" s="5" t="s">
        <v>57</v>
      </c>
      <c r="O2822" s="5">
        <v>6</v>
      </c>
    </row>
    <row r="2823" spans="1:15" x14ac:dyDescent="0.2">
      <c r="A2823" s="5" t="s">
        <v>8839</v>
      </c>
      <c r="B2823" s="5" t="s">
        <v>4613</v>
      </c>
      <c r="C2823" s="5">
        <v>63</v>
      </c>
      <c r="D2823" s="5" t="s">
        <v>50</v>
      </c>
      <c r="E2823" s="5" t="s">
        <v>8840</v>
      </c>
      <c r="F2823" s="5">
        <v>-10075</v>
      </c>
      <c r="G2823" s="5" t="s">
        <v>99</v>
      </c>
      <c r="H2823" s="5" t="s">
        <v>38</v>
      </c>
      <c r="I2823" s="5">
        <v>95264.320000000007</v>
      </c>
      <c r="J2823" s="5" t="s">
        <v>5376</v>
      </c>
      <c r="K2823" s="5" t="s">
        <v>40</v>
      </c>
      <c r="L2823" s="5" t="s">
        <v>32</v>
      </c>
      <c r="M2823" s="5">
        <v>4.0599999999999996</v>
      </c>
      <c r="N2823" s="5" t="s">
        <v>57</v>
      </c>
      <c r="O2823" s="5">
        <v>20</v>
      </c>
    </row>
    <row r="2824" spans="1:15" x14ac:dyDescent="0.2">
      <c r="A2824" s="5" t="s">
        <v>8841</v>
      </c>
      <c r="B2824" s="5" t="s">
        <v>1637</v>
      </c>
      <c r="C2824" s="5">
        <v>56</v>
      </c>
      <c r="D2824" s="5" t="s">
        <v>50</v>
      </c>
      <c r="E2824" s="5" t="s">
        <v>8842</v>
      </c>
      <c r="F2824" s="5">
        <v>-3252</v>
      </c>
      <c r="G2824" s="5" t="s">
        <v>37</v>
      </c>
      <c r="H2824" s="5" t="s">
        <v>173</v>
      </c>
      <c r="I2824" s="5">
        <v>78238.899999999994</v>
      </c>
      <c r="J2824" s="5" t="s">
        <v>8843</v>
      </c>
      <c r="K2824" s="5" t="s">
        <v>127</v>
      </c>
      <c r="L2824" s="5" t="s">
        <v>23</v>
      </c>
      <c r="M2824" s="5">
        <v>2.9</v>
      </c>
      <c r="N2824" s="5" t="s">
        <v>24</v>
      </c>
      <c r="O2824" s="5">
        <v>37</v>
      </c>
    </row>
    <row r="2825" spans="1:15" x14ac:dyDescent="0.2">
      <c r="A2825" s="5" t="s">
        <v>8844</v>
      </c>
      <c r="B2825" s="5" t="s">
        <v>8845</v>
      </c>
      <c r="C2825" s="5">
        <v>60</v>
      </c>
      <c r="D2825" s="5" t="s">
        <v>17</v>
      </c>
      <c r="E2825" s="5" t="s">
        <v>8846</v>
      </c>
      <c r="F2825" s="5">
        <v>-10927</v>
      </c>
      <c r="G2825" s="5" t="s">
        <v>78</v>
      </c>
      <c r="H2825" s="5" t="s">
        <v>79</v>
      </c>
      <c r="I2825" s="5">
        <v>36372.5</v>
      </c>
      <c r="J2825" s="5" t="s">
        <v>2739</v>
      </c>
      <c r="K2825" s="5" t="s">
        <v>55</v>
      </c>
      <c r="L2825" s="5" t="s">
        <v>32</v>
      </c>
      <c r="M2825" s="5">
        <v>1.87</v>
      </c>
      <c r="N2825" s="5" t="s">
        <v>74</v>
      </c>
      <c r="O2825" s="5">
        <v>13</v>
      </c>
    </row>
    <row r="2826" spans="1:15" x14ac:dyDescent="0.2">
      <c r="A2826" s="5" t="s">
        <v>8847</v>
      </c>
      <c r="B2826" s="5" t="s">
        <v>6146</v>
      </c>
      <c r="C2826" s="5">
        <v>54</v>
      </c>
      <c r="D2826" s="5" t="s">
        <v>17</v>
      </c>
      <c r="E2826" s="5" t="s">
        <v>8848</v>
      </c>
      <c r="F2826" s="5">
        <v>-6904</v>
      </c>
      <c r="G2826" s="5" t="s">
        <v>29</v>
      </c>
      <c r="H2826" s="5" t="s">
        <v>144</v>
      </c>
      <c r="I2826" s="5">
        <v>57707.58</v>
      </c>
      <c r="J2826" s="5" t="s">
        <v>8849</v>
      </c>
      <c r="K2826" s="5" t="s">
        <v>104</v>
      </c>
      <c r="L2826" s="5" t="s">
        <v>73</v>
      </c>
      <c r="M2826" s="5">
        <v>1.3</v>
      </c>
      <c r="N2826" s="5" t="s">
        <v>41</v>
      </c>
      <c r="O2826" s="5">
        <v>30</v>
      </c>
    </row>
    <row r="2827" spans="1:15" x14ac:dyDescent="0.2">
      <c r="A2827" s="5" t="s">
        <v>8850</v>
      </c>
      <c r="B2827" s="5" t="s">
        <v>8851</v>
      </c>
      <c r="C2827" s="5">
        <v>30</v>
      </c>
      <c r="D2827" s="5" t="s">
        <v>17</v>
      </c>
      <c r="E2827" s="5" t="s">
        <v>8852</v>
      </c>
      <c r="F2827" s="5">
        <v>-6262</v>
      </c>
      <c r="G2827" s="5" t="s">
        <v>78</v>
      </c>
      <c r="H2827" s="5" t="s">
        <v>173</v>
      </c>
      <c r="I2827" s="5">
        <v>44153.03</v>
      </c>
      <c r="J2827" s="5" t="s">
        <v>3984</v>
      </c>
      <c r="K2827" s="5" t="s">
        <v>62</v>
      </c>
      <c r="L2827" s="5" t="s">
        <v>56</v>
      </c>
      <c r="M2827" s="5">
        <v>4.01</v>
      </c>
      <c r="N2827" s="5" t="s">
        <v>41</v>
      </c>
      <c r="O2827" s="5">
        <v>27</v>
      </c>
    </row>
    <row r="2828" spans="1:15" x14ac:dyDescent="0.2">
      <c r="A2828" s="5" t="s">
        <v>8853</v>
      </c>
      <c r="B2828" s="5" t="s">
        <v>8854</v>
      </c>
      <c r="C2828" s="5">
        <v>43</v>
      </c>
      <c r="D2828" s="5" t="s">
        <v>17</v>
      </c>
      <c r="E2828" s="5" t="s">
        <v>8855</v>
      </c>
      <c r="F2828" s="5">
        <v>-5223</v>
      </c>
      <c r="G2828" s="5" t="s">
        <v>37</v>
      </c>
      <c r="H2828" s="5" t="s">
        <v>173</v>
      </c>
      <c r="I2828" s="5">
        <v>163021.94</v>
      </c>
      <c r="J2828" s="5" t="s">
        <v>223</v>
      </c>
      <c r="K2828" s="5" t="s">
        <v>118</v>
      </c>
      <c r="L2828" s="5" t="s">
        <v>73</v>
      </c>
      <c r="M2828" s="5">
        <v>3.23</v>
      </c>
      <c r="N2828" s="5" t="s">
        <v>74</v>
      </c>
      <c r="O2828" s="5">
        <v>27</v>
      </c>
    </row>
    <row r="2829" spans="1:15" x14ac:dyDescent="0.2">
      <c r="A2829" s="5" t="s">
        <v>8856</v>
      </c>
      <c r="B2829" s="5" t="s">
        <v>3004</v>
      </c>
      <c r="C2829" s="5">
        <v>64</v>
      </c>
      <c r="D2829" s="5" t="s">
        <v>27</v>
      </c>
      <c r="E2829" s="5" t="s">
        <v>8857</v>
      </c>
      <c r="F2829" s="5">
        <v>-4915</v>
      </c>
      <c r="G2829" s="5" t="s">
        <v>52</v>
      </c>
      <c r="H2829" s="5" t="s">
        <v>30</v>
      </c>
      <c r="I2829" s="5">
        <v>150619.84</v>
      </c>
      <c r="J2829" s="5" t="s">
        <v>2889</v>
      </c>
      <c r="K2829" s="5" t="s">
        <v>55</v>
      </c>
      <c r="L2829" s="5" t="s">
        <v>56</v>
      </c>
      <c r="M2829" s="5">
        <v>3.11</v>
      </c>
      <c r="N2829" s="5" t="s">
        <v>41</v>
      </c>
      <c r="O2829" s="5">
        <v>6</v>
      </c>
    </row>
    <row r="2830" spans="1:15" x14ac:dyDescent="0.2">
      <c r="A2830" s="5" t="s">
        <v>8858</v>
      </c>
      <c r="B2830" s="5" t="s">
        <v>7143</v>
      </c>
      <c r="C2830" s="5">
        <v>34</v>
      </c>
      <c r="D2830" s="5" t="s">
        <v>50</v>
      </c>
      <c r="E2830" s="5" t="s">
        <v>8859</v>
      </c>
      <c r="F2830" s="5">
        <v>-7302</v>
      </c>
      <c r="G2830" s="5" t="s">
        <v>94</v>
      </c>
      <c r="H2830" s="5" t="s">
        <v>53</v>
      </c>
      <c r="I2830" s="5">
        <v>94528.08</v>
      </c>
      <c r="J2830" s="5" t="s">
        <v>8595</v>
      </c>
      <c r="K2830" s="5" t="s">
        <v>81</v>
      </c>
      <c r="L2830" s="5" t="s">
        <v>56</v>
      </c>
      <c r="M2830" s="5">
        <v>2.06</v>
      </c>
      <c r="N2830" s="5" t="s">
        <v>33</v>
      </c>
      <c r="O2830" s="5">
        <v>23</v>
      </c>
    </row>
    <row r="2831" spans="1:15" x14ac:dyDescent="0.2">
      <c r="A2831" s="5" t="s">
        <v>8860</v>
      </c>
      <c r="B2831" s="5" t="s">
        <v>8861</v>
      </c>
      <c r="C2831" s="5">
        <v>51</v>
      </c>
      <c r="D2831" s="5" t="s">
        <v>17</v>
      </c>
      <c r="E2831" s="5" t="s">
        <v>8862</v>
      </c>
      <c r="F2831" s="5">
        <v>-3764</v>
      </c>
      <c r="G2831" s="5" t="s">
        <v>45</v>
      </c>
      <c r="H2831" s="5" t="s">
        <v>71</v>
      </c>
      <c r="I2831" s="5">
        <v>179813.03</v>
      </c>
      <c r="J2831" s="5" t="s">
        <v>1292</v>
      </c>
      <c r="K2831" s="5" t="s">
        <v>22</v>
      </c>
      <c r="L2831" s="5" t="s">
        <v>23</v>
      </c>
      <c r="M2831" s="5">
        <v>4.74</v>
      </c>
      <c r="N2831" s="5" t="s">
        <v>41</v>
      </c>
      <c r="O2831" s="5">
        <v>20</v>
      </c>
    </row>
    <row r="2832" spans="1:15" x14ac:dyDescent="0.2">
      <c r="A2832" s="5" t="s">
        <v>8863</v>
      </c>
      <c r="B2832" s="5" t="s">
        <v>8864</v>
      </c>
      <c r="C2832" s="5">
        <v>41</v>
      </c>
      <c r="D2832" s="5" t="s">
        <v>50</v>
      </c>
      <c r="E2832" s="5" t="s">
        <v>8865</v>
      </c>
      <c r="F2832" s="5">
        <v>-7634</v>
      </c>
      <c r="G2832" s="5" t="s">
        <v>85</v>
      </c>
      <c r="H2832" s="5" t="s">
        <v>71</v>
      </c>
      <c r="I2832" s="5">
        <v>129323.99</v>
      </c>
      <c r="J2832" s="5" t="s">
        <v>3648</v>
      </c>
      <c r="K2832" s="5" t="s">
        <v>118</v>
      </c>
      <c r="L2832" s="5" t="s">
        <v>23</v>
      </c>
      <c r="M2832" s="5">
        <v>1.44</v>
      </c>
      <c r="N2832" s="5" t="s">
        <v>57</v>
      </c>
      <c r="O2832" s="5">
        <v>35</v>
      </c>
    </row>
    <row r="2833" spans="1:15" x14ac:dyDescent="0.2">
      <c r="A2833" s="5" t="s">
        <v>8866</v>
      </c>
      <c r="B2833" s="5" t="s">
        <v>8867</v>
      </c>
      <c r="C2833" s="5">
        <v>53</v>
      </c>
      <c r="D2833" s="5" t="s">
        <v>17</v>
      </c>
      <c r="E2833" s="5" t="s">
        <v>8868</v>
      </c>
      <c r="F2833" s="5">
        <v>-10008</v>
      </c>
      <c r="G2833" s="5" t="s">
        <v>29</v>
      </c>
      <c r="H2833" s="5" t="s">
        <v>71</v>
      </c>
      <c r="I2833" s="5">
        <v>120299.45</v>
      </c>
      <c r="J2833" s="5" t="s">
        <v>655</v>
      </c>
      <c r="K2833" s="5" t="s">
        <v>118</v>
      </c>
      <c r="L2833" s="5" t="s">
        <v>56</v>
      </c>
      <c r="M2833" s="5">
        <v>2.5099999999999998</v>
      </c>
      <c r="N2833" s="5" t="s">
        <v>41</v>
      </c>
      <c r="O2833" s="5">
        <v>40</v>
      </c>
    </row>
    <row r="2834" spans="1:15" x14ac:dyDescent="0.2">
      <c r="A2834" s="5" t="s">
        <v>8869</v>
      </c>
      <c r="B2834" s="5" t="s">
        <v>5821</v>
      </c>
      <c r="C2834" s="5">
        <v>43</v>
      </c>
      <c r="D2834" s="5" t="s">
        <v>27</v>
      </c>
      <c r="E2834" s="5" t="s">
        <v>8870</v>
      </c>
      <c r="F2834" s="5">
        <v>-9122</v>
      </c>
      <c r="G2834" s="5" t="s">
        <v>94</v>
      </c>
      <c r="H2834" s="5" t="s">
        <v>194</v>
      </c>
      <c r="I2834" s="5">
        <v>142844.21</v>
      </c>
      <c r="J2834" s="5" t="s">
        <v>1254</v>
      </c>
      <c r="K2834" s="5" t="s">
        <v>47</v>
      </c>
      <c r="L2834" s="5" t="s">
        <v>32</v>
      </c>
      <c r="M2834" s="5">
        <v>4.8099999999999996</v>
      </c>
      <c r="N2834" s="5" t="s">
        <v>57</v>
      </c>
      <c r="O2834" s="5">
        <v>9</v>
      </c>
    </row>
    <row r="2835" spans="1:15" x14ac:dyDescent="0.2">
      <c r="A2835" s="5" t="s">
        <v>8871</v>
      </c>
      <c r="B2835" s="5" t="s">
        <v>2066</v>
      </c>
      <c r="C2835" s="5">
        <v>49</v>
      </c>
      <c r="D2835" s="5" t="s">
        <v>27</v>
      </c>
      <c r="E2835" s="5" t="s">
        <v>8872</v>
      </c>
      <c r="F2835" s="5">
        <v>-3262</v>
      </c>
      <c r="G2835" s="5" t="s">
        <v>37</v>
      </c>
      <c r="H2835" s="5" t="s">
        <v>144</v>
      </c>
      <c r="I2835" s="5">
        <v>61291.14</v>
      </c>
      <c r="J2835" s="5" t="s">
        <v>8873</v>
      </c>
      <c r="K2835" s="5" t="s">
        <v>81</v>
      </c>
      <c r="L2835" s="5" t="s">
        <v>32</v>
      </c>
      <c r="M2835" s="5">
        <v>3.2</v>
      </c>
      <c r="N2835" s="5" t="s">
        <v>41</v>
      </c>
      <c r="O2835" s="5">
        <v>15</v>
      </c>
    </row>
    <row r="2836" spans="1:15" x14ac:dyDescent="0.2">
      <c r="A2836" s="5" t="s">
        <v>8874</v>
      </c>
      <c r="B2836" s="5" t="s">
        <v>2566</v>
      </c>
      <c r="C2836" s="5">
        <v>25</v>
      </c>
      <c r="D2836" s="5" t="s">
        <v>50</v>
      </c>
      <c r="E2836" s="5" t="s">
        <v>8875</v>
      </c>
      <c r="F2836" s="5">
        <v>-6778</v>
      </c>
      <c r="G2836" s="5" t="s">
        <v>45</v>
      </c>
      <c r="H2836" s="5" t="s">
        <v>173</v>
      </c>
      <c r="I2836" s="5">
        <v>166701.15</v>
      </c>
      <c r="J2836" s="5" t="s">
        <v>3956</v>
      </c>
      <c r="K2836" s="5" t="s">
        <v>81</v>
      </c>
      <c r="L2836" s="5" t="s">
        <v>56</v>
      </c>
      <c r="M2836" s="5">
        <v>1.52</v>
      </c>
      <c r="N2836" s="5" t="s">
        <v>41</v>
      </c>
      <c r="O2836" s="5">
        <v>1</v>
      </c>
    </row>
    <row r="2837" spans="1:15" x14ac:dyDescent="0.2">
      <c r="A2837" s="5" t="s">
        <v>8876</v>
      </c>
      <c r="B2837" s="5" t="s">
        <v>5733</v>
      </c>
      <c r="C2837" s="5">
        <v>63</v>
      </c>
      <c r="D2837" s="5" t="s">
        <v>17</v>
      </c>
      <c r="E2837" s="5" t="s">
        <v>8877</v>
      </c>
      <c r="F2837" s="5">
        <v>-3320</v>
      </c>
      <c r="G2837" s="5" t="s">
        <v>116</v>
      </c>
      <c r="H2837" s="5" t="s">
        <v>173</v>
      </c>
      <c r="I2837" s="5">
        <v>172673.92000000001</v>
      </c>
      <c r="J2837" s="5" t="s">
        <v>5333</v>
      </c>
      <c r="K2837" s="5" t="s">
        <v>40</v>
      </c>
      <c r="L2837" s="5" t="s">
        <v>32</v>
      </c>
      <c r="M2837" s="5">
        <v>4.91</v>
      </c>
      <c r="N2837" s="5" t="s">
        <v>41</v>
      </c>
      <c r="O2837" s="5">
        <v>24</v>
      </c>
    </row>
    <row r="2838" spans="1:15" x14ac:dyDescent="0.2">
      <c r="A2838" s="5" t="s">
        <v>8878</v>
      </c>
      <c r="B2838" s="5" t="s">
        <v>4391</v>
      </c>
      <c r="C2838" s="5">
        <v>56</v>
      </c>
      <c r="D2838" s="5" t="s">
        <v>17</v>
      </c>
      <c r="E2838" s="5" t="s">
        <v>8879</v>
      </c>
      <c r="F2838" s="5">
        <v>-3535</v>
      </c>
      <c r="G2838" s="5" t="s">
        <v>94</v>
      </c>
      <c r="H2838" s="5" t="s">
        <v>194</v>
      </c>
      <c r="I2838" s="5">
        <v>105279.96</v>
      </c>
      <c r="J2838" s="5" t="s">
        <v>6158</v>
      </c>
      <c r="K2838" s="5" t="s">
        <v>47</v>
      </c>
      <c r="L2838" s="5" t="s">
        <v>56</v>
      </c>
      <c r="M2838" s="5">
        <v>2.74</v>
      </c>
      <c r="N2838" s="5" t="s">
        <v>24</v>
      </c>
      <c r="O2838" s="5">
        <v>39</v>
      </c>
    </row>
    <row r="2839" spans="1:15" x14ac:dyDescent="0.2">
      <c r="A2839" s="5" t="s">
        <v>8880</v>
      </c>
      <c r="B2839" s="5" t="s">
        <v>7644</v>
      </c>
      <c r="C2839" s="5">
        <v>55</v>
      </c>
      <c r="D2839" s="5" t="s">
        <v>17</v>
      </c>
      <c r="E2839" s="5" t="s">
        <v>8881</v>
      </c>
      <c r="F2839" s="5">
        <v>-7202</v>
      </c>
      <c r="G2839" s="5" t="s">
        <v>85</v>
      </c>
      <c r="H2839" s="5" t="s">
        <v>38</v>
      </c>
      <c r="I2839" s="5">
        <v>134037.92000000001</v>
      </c>
      <c r="J2839" s="5" t="s">
        <v>2925</v>
      </c>
      <c r="K2839" s="5" t="s">
        <v>62</v>
      </c>
      <c r="L2839" s="5" t="s">
        <v>56</v>
      </c>
      <c r="M2839" s="5">
        <v>1.47</v>
      </c>
      <c r="N2839" s="5" t="s">
        <v>74</v>
      </c>
      <c r="O2839" s="5">
        <v>40</v>
      </c>
    </row>
    <row r="2840" spans="1:15" x14ac:dyDescent="0.2">
      <c r="A2840" s="5" t="s">
        <v>8882</v>
      </c>
      <c r="B2840" s="5" t="s">
        <v>8883</v>
      </c>
      <c r="C2840" s="5">
        <v>38</v>
      </c>
      <c r="D2840" s="5" t="s">
        <v>50</v>
      </c>
      <c r="E2840" s="5" t="s">
        <v>8884</v>
      </c>
      <c r="F2840" s="5">
        <v>-9048</v>
      </c>
      <c r="G2840" s="5" t="s">
        <v>19</v>
      </c>
      <c r="H2840" s="5" t="s">
        <v>66</v>
      </c>
      <c r="I2840" s="5">
        <v>70257.960000000006</v>
      </c>
      <c r="J2840" s="5" t="s">
        <v>7168</v>
      </c>
      <c r="K2840" s="5" t="s">
        <v>62</v>
      </c>
      <c r="L2840" s="5" t="s">
        <v>32</v>
      </c>
      <c r="M2840" s="5">
        <v>2.36</v>
      </c>
      <c r="N2840" s="5" t="s">
        <v>33</v>
      </c>
      <c r="O2840" s="5">
        <v>30</v>
      </c>
    </row>
    <row r="2841" spans="1:15" x14ac:dyDescent="0.2">
      <c r="A2841" s="5" t="s">
        <v>8885</v>
      </c>
      <c r="B2841" s="5" t="s">
        <v>7777</v>
      </c>
      <c r="C2841" s="5">
        <v>39</v>
      </c>
      <c r="D2841" s="5" t="s">
        <v>27</v>
      </c>
      <c r="E2841" s="5" t="s">
        <v>8886</v>
      </c>
      <c r="F2841" s="5">
        <v>-3415</v>
      </c>
      <c r="G2841" s="5" t="s">
        <v>78</v>
      </c>
      <c r="H2841" s="5" t="s">
        <v>30</v>
      </c>
      <c r="I2841" s="5">
        <v>108600.42</v>
      </c>
      <c r="J2841" s="5" t="s">
        <v>574</v>
      </c>
      <c r="K2841" s="5" t="s">
        <v>40</v>
      </c>
      <c r="L2841" s="5" t="s">
        <v>56</v>
      </c>
      <c r="M2841" s="5">
        <v>2.48</v>
      </c>
      <c r="N2841" s="5" t="s">
        <v>74</v>
      </c>
      <c r="O2841" s="5">
        <v>39</v>
      </c>
    </row>
    <row r="2842" spans="1:15" x14ac:dyDescent="0.2">
      <c r="A2842" s="5" t="s">
        <v>8887</v>
      </c>
      <c r="B2842" s="5" t="s">
        <v>2455</v>
      </c>
      <c r="C2842" s="5">
        <v>58</v>
      </c>
      <c r="D2842" s="5" t="s">
        <v>17</v>
      </c>
      <c r="E2842" s="5" t="s">
        <v>8888</v>
      </c>
      <c r="F2842" s="5">
        <v>-10094</v>
      </c>
      <c r="G2842" s="5" t="s">
        <v>52</v>
      </c>
      <c r="H2842" s="5" t="s">
        <v>20</v>
      </c>
      <c r="I2842" s="5">
        <v>158009.85</v>
      </c>
      <c r="J2842" s="5" t="s">
        <v>760</v>
      </c>
      <c r="K2842" s="5" t="s">
        <v>55</v>
      </c>
      <c r="L2842" s="5" t="s">
        <v>32</v>
      </c>
      <c r="M2842" s="5">
        <v>4.26</v>
      </c>
      <c r="N2842" s="5" t="s">
        <v>74</v>
      </c>
      <c r="O2842" s="5">
        <v>40</v>
      </c>
    </row>
    <row r="2843" spans="1:15" x14ac:dyDescent="0.2">
      <c r="A2843" s="5" t="s">
        <v>8889</v>
      </c>
      <c r="B2843" s="5" t="s">
        <v>8890</v>
      </c>
      <c r="C2843" s="5">
        <v>25</v>
      </c>
      <c r="D2843" s="5" t="s">
        <v>50</v>
      </c>
      <c r="E2843" s="5" t="s">
        <v>8891</v>
      </c>
      <c r="F2843" s="5">
        <v>-6334</v>
      </c>
      <c r="G2843" s="5" t="s">
        <v>37</v>
      </c>
      <c r="H2843" s="5" t="s">
        <v>71</v>
      </c>
      <c r="I2843" s="5">
        <v>98531.77</v>
      </c>
      <c r="J2843" s="5" t="s">
        <v>5845</v>
      </c>
      <c r="K2843" s="5" t="s">
        <v>62</v>
      </c>
      <c r="L2843" s="5" t="s">
        <v>73</v>
      </c>
      <c r="M2843" s="5">
        <v>2.14</v>
      </c>
      <c r="N2843" s="5" t="s">
        <v>33</v>
      </c>
      <c r="O2843" s="5">
        <v>36</v>
      </c>
    </row>
    <row r="2844" spans="1:15" x14ac:dyDescent="0.2">
      <c r="A2844" s="5" t="s">
        <v>8892</v>
      </c>
      <c r="B2844" s="5" t="s">
        <v>634</v>
      </c>
      <c r="C2844" s="5">
        <v>36</v>
      </c>
      <c r="D2844" s="5" t="s">
        <v>50</v>
      </c>
      <c r="E2844" s="5" t="s">
        <v>8893</v>
      </c>
      <c r="F2844" s="5">
        <v>-8481</v>
      </c>
      <c r="G2844" s="5" t="s">
        <v>78</v>
      </c>
      <c r="H2844" s="5" t="s">
        <v>79</v>
      </c>
      <c r="I2844" s="5">
        <v>49956.58</v>
      </c>
      <c r="J2844" s="5" t="s">
        <v>1235</v>
      </c>
      <c r="K2844" s="5" t="s">
        <v>47</v>
      </c>
      <c r="L2844" s="5" t="s">
        <v>32</v>
      </c>
      <c r="M2844" s="5">
        <v>1.99</v>
      </c>
      <c r="N2844" s="5" t="s">
        <v>74</v>
      </c>
      <c r="O2844" s="5">
        <v>26</v>
      </c>
    </row>
    <row r="2845" spans="1:15" x14ac:dyDescent="0.2">
      <c r="A2845" s="5" t="s">
        <v>8894</v>
      </c>
      <c r="B2845" s="5" t="s">
        <v>8895</v>
      </c>
      <c r="C2845" s="5">
        <v>34</v>
      </c>
      <c r="D2845" s="5" t="s">
        <v>50</v>
      </c>
      <c r="E2845" s="5" t="s">
        <v>8896</v>
      </c>
      <c r="F2845" s="5">
        <v>-10144</v>
      </c>
      <c r="G2845" s="5" t="s">
        <v>37</v>
      </c>
      <c r="H2845" s="5" t="s">
        <v>38</v>
      </c>
      <c r="I2845" s="5">
        <v>132229.19</v>
      </c>
      <c r="J2845" s="5" t="s">
        <v>8897</v>
      </c>
      <c r="K2845" s="5" t="s">
        <v>127</v>
      </c>
      <c r="L2845" s="5" t="s">
        <v>56</v>
      </c>
      <c r="M2845" s="5">
        <v>4.99</v>
      </c>
      <c r="N2845" s="5" t="s">
        <v>24</v>
      </c>
      <c r="O2845" s="5">
        <v>32</v>
      </c>
    </row>
    <row r="2846" spans="1:15" x14ac:dyDescent="0.2">
      <c r="A2846" s="5" t="s">
        <v>8898</v>
      </c>
      <c r="B2846" s="5" t="s">
        <v>947</v>
      </c>
      <c r="C2846" s="5">
        <v>29</v>
      </c>
      <c r="D2846" s="5" t="s">
        <v>17</v>
      </c>
      <c r="E2846" s="5" t="s">
        <v>8899</v>
      </c>
      <c r="F2846" s="5">
        <v>-9865</v>
      </c>
      <c r="G2846" s="5" t="s">
        <v>85</v>
      </c>
      <c r="H2846" s="5" t="s">
        <v>79</v>
      </c>
      <c r="I2846" s="5">
        <v>145766.53</v>
      </c>
      <c r="J2846" s="5" t="s">
        <v>1598</v>
      </c>
      <c r="K2846" s="5" t="s">
        <v>40</v>
      </c>
      <c r="L2846" s="5" t="s">
        <v>32</v>
      </c>
      <c r="M2846" s="5">
        <v>4.1100000000000003</v>
      </c>
      <c r="N2846" s="5" t="s">
        <v>41</v>
      </c>
      <c r="O2846" s="5">
        <v>12</v>
      </c>
    </row>
    <row r="2847" spans="1:15" x14ac:dyDescent="0.2">
      <c r="A2847" s="5" t="s">
        <v>8900</v>
      </c>
      <c r="B2847" s="5" t="s">
        <v>4553</v>
      </c>
      <c r="C2847" s="5">
        <v>37</v>
      </c>
      <c r="D2847" s="5" t="s">
        <v>27</v>
      </c>
      <c r="E2847" s="5" t="s">
        <v>8901</v>
      </c>
      <c r="F2847" s="5">
        <v>-5841</v>
      </c>
      <c r="G2847" s="5" t="s">
        <v>52</v>
      </c>
      <c r="H2847" s="5" t="s">
        <v>20</v>
      </c>
      <c r="I2847" s="5">
        <v>140086.57999999999</v>
      </c>
      <c r="J2847" s="5" t="s">
        <v>1041</v>
      </c>
      <c r="K2847" s="5" t="s">
        <v>104</v>
      </c>
      <c r="L2847" s="5" t="s">
        <v>56</v>
      </c>
      <c r="M2847" s="5">
        <v>2.65</v>
      </c>
      <c r="N2847" s="5" t="s">
        <v>57</v>
      </c>
      <c r="O2847" s="5">
        <v>31</v>
      </c>
    </row>
    <row r="2848" spans="1:15" x14ac:dyDescent="0.2">
      <c r="A2848" s="5" t="s">
        <v>8902</v>
      </c>
      <c r="B2848" s="5" t="s">
        <v>4047</v>
      </c>
      <c r="C2848" s="5">
        <v>53</v>
      </c>
      <c r="D2848" s="5" t="s">
        <v>17</v>
      </c>
      <c r="E2848" s="5" t="s">
        <v>8903</v>
      </c>
      <c r="F2848" s="5">
        <v>-2558</v>
      </c>
      <c r="G2848" s="5" t="s">
        <v>116</v>
      </c>
      <c r="H2848" s="5" t="s">
        <v>194</v>
      </c>
      <c r="I2848" s="5">
        <v>179413.25</v>
      </c>
      <c r="J2848" s="5" t="s">
        <v>6744</v>
      </c>
      <c r="K2848" s="5" t="s">
        <v>22</v>
      </c>
      <c r="L2848" s="5" t="s">
        <v>56</v>
      </c>
      <c r="M2848" s="5">
        <v>3.82</v>
      </c>
      <c r="N2848" s="5" t="s">
        <v>57</v>
      </c>
      <c r="O2848" s="5">
        <v>25</v>
      </c>
    </row>
    <row r="2849" spans="1:15" x14ac:dyDescent="0.2">
      <c r="A2849" s="5" t="s">
        <v>8904</v>
      </c>
      <c r="B2849" s="5" t="s">
        <v>3217</v>
      </c>
      <c r="C2849" s="5">
        <v>23</v>
      </c>
      <c r="D2849" s="5" t="s">
        <v>17</v>
      </c>
      <c r="E2849" s="5" t="s">
        <v>8905</v>
      </c>
      <c r="F2849" s="5">
        <v>-5557</v>
      </c>
      <c r="G2849" s="5" t="s">
        <v>78</v>
      </c>
      <c r="H2849" s="5" t="s">
        <v>53</v>
      </c>
      <c r="I2849" s="5">
        <v>93690.41</v>
      </c>
      <c r="J2849" s="5" t="s">
        <v>186</v>
      </c>
      <c r="K2849" s="5" t="s">
        <v>40</v>
      </c>
      <c r="L2849" s="5" t="s">
        <v>32</v>
      </c>
      <c r="M2849" s="5">
        <v>2.38</v>
      </c>
      <c r="N2849" s="5" t="s">
        <v>41</v>
      </c>
      <c r="O2849" s="5">
        <v>15</v>
      </c>
    </row>
    <row r="2850" spans="1:15" x14ac:dyDescent="0.2">
      <c r="A2850" s="5" t="s">
        <v>8906</v>
      </c>
      <c r="B2850" s="5" t="s">
        <v>2131</v>
      </c>
      <c r="C2850" s="5">
        <v>61</v>
      </c>
      <c r="D2850" s="5" t="s">
        <v>50</v>
      </c>
      <c r="E2850" s="5" t="s">
        <v>8907</v>
      </c>
      <c r="F2850" s="5">
        <v>-7888</v>
      </c>
      <c r="G2850" s="5" t="s">
        <v>29</v>
      </c>
      <c r="H2850" s="5" t="s">
        <v>79</v>
      </c>
      <c r="I2850" s="5">
        <v>52554.71</v>
      </c>
      <c r="J2850" s="5" t="s">
        <v>2808</v>
      </c>
      <c r="K2850" s="5" t="s">
        <v>40</v>
      </c>
      <c r="L2850" s="5" t="s">
        <v>73</v>
      </c>
      <c r="M2850" s="5">
        <v>1.81</v>
      </c>
      <c r="N2850" s="5" t="s">
        <v>57</v>
      </c>
      <c r="O2850" s="5">
        <v>28</v>
      </c>
    </row>
    <row r="2851" spans="1:15" x14ac:dyDescent="0.2">
      <c r="A2851" s="5" t="s">
        <v>8908</v>
      </c>
      <c r="B2851" s="5" t="s">
        <v>1766</v>
      </c>
      <c r="C2851" s="5">
        <v>62</v>
      </c>
      <c r="D2851" s="5" t="s">
        <v>50</v>
      </c>
      <c r="E2851" s="5" t="s">
        <v>8909</v>
      </c>
      <c r="F2851" s="5">
        <v>-9666</v>
      </c>
      <c r="G2851" s="5" t="s">
        <v>45</v>
      </c>
      <c r="H2851" s="5" t="s">
        <v>20</v>
      </c>
      <c r="I2851" s="5">
        <v>132332.17000000001</v>
      </c>
      <c r="J2851" s="5" t="s">
        <v>258</v>
      </c>
      <c r="K2851" s="5" t="s">
        <v>22</v>
      </c>
      <c r="L2851" s="5" t="s">
        <v>56</v>
      </c>
      <c r="M2851" s="5">
        <v>2.3199999999999998</v>
      </c>
      <c r="N2851" s="5" t="s">
        <v>33</v>
      </c>
      <c r="O2851" s="5">
        <v>12</v>
      </c>
    </row>
    <row r="2852" spans="1:15" x14ac:dyDescent="0.2">
      <c r="A2852" s="5" t="s">
        <v>8910</v>
      </c>
      <c r="B2852" s="5" t="s">
        <v>8911</v>
      </c>
      <c r="C2852" s="5">
        <v>22</v>
      </c>
      <c r="D2852" s="5" t="s">
        <v>50</v>
      </c>
      <c r="E2852" s="5" t="s">
        <v>8912</v>
      </c>
      <c r="F2852" s="5">
        <v>-8008</v>
      </c>
      <c r="G2852" s="5" t="s">
        <v>52</v>
      </c>
      <c r="H2852" s="5" t="s">
        <v>79</v>
      </c>
      <c r="I2852" s="5">
        <v>55580.6</v>
      </c>
      <c r="J2852" s="5" t="s">
        <v>5532</v>
      </c>
      <c r="K2852" s="5" t="s">
        <v>47</v>
      </c>
      <c r="L2852" s="5" t="s">
        <v>73</v>
      </c>
      <c r="M2852" s="5">
        <v>1.1299999999999999</v>
      </c>
      <c r="N2852" s="5" t="s">
        <v>41</v>
      </c>
      <c r="O2852" s="5">
        <v>1</v>
      </c>
    </row>
    <row r="2853" spans="1:15" x14ac:dyDescent="0.2">
      <c r="A2853" s="5" t="s">
        <v>8913</v>
      </c>
      <c r="B2853" s="5" t="s">
        <v>1792</v>
      </c>
      <c r="C2853" s="5">
        <v>34</v>
      </c>
      <c r="D2853" s="5" t="s">
        <v>27</v>
      </c>
      <c r="E2853" s="5" t="s">
        <v>8914</v>
      </c>
      <c r="F2853" s="5">
        <v>-9691</v>
      </c>
      <c r="G2853" s="5" t="s">
        <v>78</v>
      </c>
      <c r="H2853" s="5" t="s">
        <v>71</v>
      </c>
      <c r="I2853" s="5">
        <v>148024.9</v>
      </c>
      <c r="J2853" s="5" t="s">
        <v>1350</v>
      </c>
      <c r="K2853" s="5" t="s">
        <v>136</v>
      </c>
      <c r="L2853" s="5" t="s">
        <v>73</v>
      </c>
      <c r="M2853" s="5">
        <v>2.5499999999999998</v>
      </c>
      <c r="N2853" s="5" t="s">
        <v>24</v>
      </c>
      <c r="O2853" s="5">
        <v>35</v>
      </c>
    </row>
    <row r="2854" spans="1:15" x14ac:dyDescent="0.2">
      <c r="A2854" s="5" t="s">
        <v>8915</v>
      </c>
      <c r="B2854" s="5" t="s">
        <v>3557</v>
      </c>
      <c r="C2854" s="5">
        <v>33</v>
      </c>
      <c r="D2854" s="5" t="s">
        <v>50</v>
      </c>
      <c r="E2854" s="5" t="s">
        <v>4929</v>
      </c>
      <c r="F2854" s="5">
        <v>-9238</v>
      </c>
      <c r="G2854" s="5" t="s">
        <v>52</v>
      </c>
      <c r="H2854" s="5" t="s">
        <v>20</v>
      </c>
      <c r="I2854" s="5">
        <v>146781.53</v>
      </c>
      <c r="J2854" s="5" t="s">
        <v>5511</v>
      </c>
      <c r="K2854" s="5" t="s">
        <v>81</v>
      </c>
      <c r="L2854" s="5" t="s">
        <v>32</v>
      </c>
      <c r="M2854" s="5">
        <v>2.2400000000000002</v>
      </c>
      <c r="N2854" s="5" t="s">
        <v>24</v>
      </c>
      <c r="O2854" s="5">
        <v>30</v>
      </c>
    </row>
    <row r="2855" spans="1:15" x14ac:dyDescent="0.2">
      <c r="A2855" s="5" t="s">
        <v>8916</v>
      </c>
      <c r="B2855" s="5" t="s">
        <v>8917</v>
      </c>
      <c r="C2855" s="5">
        <v>37</v>
      </c>
      <c r="D2855" s="5" t="s">
        <v>27</v>
      </c>
      <c r="E2855" s="5" t="s">
        <v>8918</v>
      </c>
      <c r="F2855" s="5">
        <v>-2779</v>
      </c>
      <c r="G2855" s="5" t="s">
        <v>85</v>
      </c>
      <c r="H2855" s="5" t="s">
        <v>173</v>
      </c>
      <c r="I2855" s="5">
        <v>111950.76</v>
      </c>
      <c r="J2855" s="5" t="s">
        <v>7128</v>
      </c>
      <c r="K2855" s="5" t="s">
        <v>104</v>
      </c>
      <c r="L2855" s="5" t="s">
        <v>73</v>
      </c>
      <c r="M2855" s="5">
        <v>3.73</v>
      </c>
      <c r="N2855" s="5" t="s">
        <v>57</v>
      </c>
      <c r="O2855" s="5">
        <v>13</v>
      </c>
    </row>
    <row r="2856" spans="1:15" x14ac:dyDescent="0.2">
      <c r="A2856" s="5" t="s">
        <v>8919</v>
      </c>
      <c r="B2856" s="5" t="s">
        <v>1483</v>
      </c>
      <c r="C2856" s="5">
        <v>55</v>
      </c>
      <c r="D2856" s="5" t="s">
        <v>27</v>
      </c>
      <c r="E2856" s="5" t="s">
        <v>8920</v>
      </c>
      <c r="F2856" s="5">
        <v>-5176</v>
      </c>
      <c r="G2856" s="5" t="s">
        <v>85</v>
      </c>
      <c r="H2856" s="5" t="s">
        <v>66</v>
      </c>
      <c r="I2856" s="5">
        <v>96707.19</v>
      </c>
      <c r="J2856" s="5" t="s">
        <v>153</v>
      </c>
      <c r="K2856" s="5" t="s">
        <v>104</v>
      </c>
      <c r="L2856" s="5" t="s">
        <v>23</v>
      </c>
      <c r="M2856" s="5">
        <v>4.74</v>
      </c>
      <c r="N2856" s="5" t="s">
        <v>41</v>
      </c>
      <c r="O2856" s="5">
        <v>30</v>
      </c>
    </row>
    <row r="2857" spans="1:15" x14ac:dyDescent="0.2">
      <c r="A2857" s="5" t="s">
        <v>8921</v>
      </c>
      <c r="B2857" s="5" t="s">
        <v>1450</v>
      </c>
      <c r="C2857" s="5">
        <v>58</v>
      </c>
      <c r="D2857" s="5" t="s">
        <v>50</v>
      </c>
      <c r="E2857" s="5" t="s">
        <v>8922</v>
      </c>
      <c r="F2857" s="5">
        <v>-7659</v>
      </c>
      <c r="G2857" s="5" t="s">
        <v>116</v>
      </c>
      <c r="H2857" s="5" t="s">
        <v>71</v>
      </c>
      <c r="I2857" s="5">
        <v>152578.16</v>
      </c>
      <c r="J2857" s="5" t="s">
        <v>4210</v>
      </c>
      <c r="K2857" s="5" t="s">
        <v>40</v>
      </c>
      <c r="L2857" s="5" t="s">
        <v>56</v>
      </c>
      <c r="M2857" s="5">
        <v>4.5999999999999996</v>
      </c>
      <c r="N2857" s="5" t="s">
        <v>24</v>
      </c>
      <c r="O2857" s="5">
        <v>22</v>
      </c>
    </row>
    <row r="2858" spans="1:15" x14ac:dyDescent="0.2">
      <c r="A2858" s="5" t="s">
        <v>8923</v>
      </c>
      <c r="B2858" s="5" t="s">
        <v>8924</v>
      </c>
      <c r="C2858" s="5">
        <v>24</v>
      </c>
      <c r="D2858" s="5" t="s">
        <v>27</v>
      </c>
      <c r="E2858" s="5" t="s">
        <v>8925</v>
      </c>
      <c r="F2858" s="5">
        <v>-11582</v>
      </c>
      <c r="G2858" s="5" t="s">
        <v>52</v>
      </c>
      <c r="H2858" s="5" t="s">
        <v>20</v>
      </c>
      <c r="I2858" s="5">
        <v>114477.77</v>
      </c>
      <c r="J2858" s="5" t="s">
        <v>2706</v>
      </c>
      <c r="K2858" s="5" t="s">
        <v>118</v>
      </c>
      <c r="L2858" s="5" t="s">
        <v>73</v>
      </c>
      <c r="M2858" s="5">
        <v>4.22</v>
      </c>
      <c r="N2858" s="5" t="s">
        <v>57</v>
      </c>
      <c r="O2858" s="5">
        <v>28</v>
      </c>
    </row>
    <row r="2859" spans="1:15" x14ac:dyDescent="0.2">
      <c r="A2859" s="5" t="s">
        <v>8926</v>
      </c>
      <c r="B2859" s="5" t="s">
        <v>35</v>
      </c>
      <c r="C2859" s="5">
        <v>43</v>
      </c>
      <c r="D2859" s="5" t="s">
        <v>50</v>
      </c>
      <c r="E2859" s="5" t="s">
        <v>8927</v>
      </c>
      <c r="F2859" s="5">
        <v>-8265</v>
      </c>
      <c r="G2859" s="5" t="s">
        <v>94</v>
      </c>
      <c r="H2859" s="5" t="s">
        <v>53</v>
      </c>
      <c r="I2859" s="5">
        <v>41737.43</v>
      </c>
      <c r="J2859" s="5" t="s">
        <v>2751</v>
      </c>
      <c r="K2859" s="5" t="s">
        <v>55</v>
      </c>
      <c r="L2859" s="5" t="s">
        <v>73</v>
      </c>
      <c r="M2859" s="5">
        <v>4.76</v>
      </c>
      <c r="N2859" s="5" t="s">
        <v>74</v>
      </c>
      <c r="O2859" s="5">
        <v>18</v>
      </c>
    </row>
    <row r="2860" spans="1:15" x14ac:dyDescent="0.2">
      <c r="A2860" s="5" t="s">
        <v>8928</v>
      </c>
      <c r="B2860" s="5" t="s">
        <v>705</v>
      </c>
      <c r="C2860" s="5">
        <v>25</v>
      </c>
      <c r="D2860" s="5" t="s">
        <v>50</v>
      </c>
      <c r="E2860" s="5" t="s">
        <v>8929</v>
      </c>
      <c r="F2860" s="5">
        <v>-6399</v>
      </c>
      <c r="G2860" s="5" t="s">
        <v>19</v>
      </c>
      <c r="H2860" s="5" t="s">
        <v>66</v>
      </c>
      <c r="I2860" s="5">
        <v>89951.39</v>
      </c>
      <c r="J2860" s="5" t="s">
        <v>3063</v>
      </c>
      <c r="K2860" s="5" t="s">
        <v>136</v>
      </c>
      <c r="L2860" s="5" t="s">
        <v>56</v>
      </c>
      <c r="M2860" s="5">
        <v>4.07</v>
      </c>
      <c r="N2860" s="5" t="s">
        <v>74</v>
      </c>
      <c r="O2860" s="5">
        <v>5</v>
      </c>
    </row>
    <row r="2861" spans="1:15" x14ac:dyDescent="0.2">
      <c r="A2861" s="5" t="s">
        <v>8930</v>
      </c>
      <c r="B2861" s="5" t="s">
        <v>2472</v>
      </c>
      <c r="C2861" s="5">
        <v>45</v>
      </c>
      <c r="D2861" s="5" t="s">
        <v>17</v>
      </c>
      <c r="E2861" s="5" t="s">
        <v>8931</v>
      </c>
      <c r="F2861" s="5">
        <v>-5621</v>
      </c>
      <c r="G2861" s="5" t="s">
        <v>116</v>
      </c>
      <c r="H2861" s="5" t="s">
        <v>144</v>
      </c>
      <c r="I2861" s="5">
        <v>137171.07</v>
      </c>
      <c r="J2861" s="5" t="s">
        <v>254</v>
      </c>
      <c r="K2861" s="5" t="s">
        <v>62</v>
      </c>
      <c r="L2861" s="5" t="s">
        <v>23</v>
      </c>
      <c r="M2861" s="5">
        <v>1.17</v>
      </c>
      <c r="N2861" s="5" t="s">
        <v>33</v>
      </c>
      <c r="O2861" s="5">
        <v>21</v>
      </c>
    </row>
    <row r="2862" spans="1:15" x14ac:dyDescent="0.2">
      <c r="A2862" s="5" t="s">
        <v>8932</v>
      </c>
      <c r="B2862" s="5" t="s">
        <v>8933</v>
      </c>
      <c r="C2862" s="5">
        <v>24</v>
      </c>
      <c r="D2862" s="5" t="s">
        <v>17</v>
      </c>
      <c r="E2862" s="5" t="s">
        <v>8934</v>
      </c>
      <c r="F2862" s="5">
        <v>-4172</v>
      </c>
      <c r="G2862" s="5" t="s">
        <v>94</v>
      </c>
      <c r="H2862" s="5" t="s">
        <v>144</v>
      </c>
      <c r="I2862" s="5">
        <v>93889.97</v>
      </c>
      <c r="J2862" s="5" t="s">
        <v>1996</v>
      </c>
      <c r="K2862" s="5" t="s">
        <v>127</v>
      </c>
      <c r="L2862" s="5" t="s">
        <v>23</v>
      </c>
      <c r="M2862" s="5">
        <v>4.71</v>
      </c>
      <c r="N2862" s="5" t="s">
        <v>41</v>
      </c>
      <c r="O2862" s="5">
        <v>19</v>
      </c>
    </row>
    <row r="2863" spans="1:15" x14ac:dyDescent="0.2">
      <c r="A2863" s="5" t="s">
        <v>8935</v>
      </c>
      <c r="B2863" s="5" t="s">
        <v>1529</v>
      </c>
      <c r="C2863" s="5">
        <v>61</v>
      </c>
      <c r="D2863" s="5" t="s">
        <v>27</v>
      </c>
      <c r="E2863" s="5" t="s">
        <v>8936</v>
      </c>
      <c r="F2863" s="5">
        <v>-8116</v>
      </c>
      <c r="G2863" s="5" t="s">
        <v>85</v>
      </c>
      <c r="H2863" s="5" t="s">
        <v>144</v>
      </c>
      <c r="I2863" s="5">
        <v>168445.58</v>
      </c>
      <c r="J2863" s="5" t="s">
        <v>3227</v>
      </c>
      <c r="K2863" s="5" t="s">
        <v>104</v>
      </c>
      <c r="L2863" s="5" t="s">
        <v>32</v>
      </c>
      <c r="M2863" s="5">
        <v>3.25</v>
      </c>
      <c r="N2863" s="5" t="s">
        <v>41</v>
      </c>
      <c r="O2863" s="5">
        <v>18</v>
      </c>
    </row>
    <row r="2864" spans="1:15" x14ac:dyDescent="0.2">
      <c r="A2864" s="5" t="s">
        <v>8937</v>
      </c>
      <c r="B2864" s="5" t="s">
        <v>614</v>
      </c>
      <c r="C2864" s="5">
        <v>32</v>
      </c>
      <c r="D2864" s="5" t="s">
        <v>50</v>
      </c>
      <c r="E2864" s="5" t="s">
        <v>8938</v>
      </c>
      <c r="F2864" s="5">
        <v>-10776</v>
      </c>
      <c r="G2864" s="5" t="s">
        <v>19</v>
      </c>
      <c r="H2864" s="5" t="s">
        <v>79</v>
      </c>
      <c r="I2864" s="5">
        <v>40565.32</v>
      </c>
      <c r="J2864" s="5" t="s">
        <v>8939</v>
      </c>
      <c r="K2864" s="5" t="s">
        <v>47</v>
      </c>
      <c r="L2864" s="5" t="s">
        <v>32</v>
      </c>
      <c r="M2864" s="5">
        <v>2.4</v>
      </c>
      <c r="N2864" s="5" t="s">
        <v>33</v>
      </c>
      <c r="O2864" s="5">
        <v>11</v>
      </c>
    </row>
    <row r="2865" spans="1:15" x14ac:dyDescent="0.2">
      <c r="A2865" s="5" t="s">
        <v>8940</v>
      </c>
      <c r="B2865" s="5" t="s">
        <v>6203</v>
      </c>
      <c r="C2865" s="5">
        <v>63</v>
      </c>
      <c r="D2865" s="5" t="s">
        <v>17</v>
      </c>
      <c r="E2865" s="5" t="s">
        <v>8941</v>
      </c>
      <c r="F2865" s="5">
        <v>-9460</v>
      </c>
      <c r="G2865" s="5" t="s">
        <v>29</v>
      </c>
      <c r="H2865" s="5" t="s">
        <v>30</v>
      </c>
      <c r="I2865" s="5">
        <v>132323.06</v>
      </c>
      <c r="J2865" s="5" t="s">
        <v>8942</v>
      </c>
      <c r="K2865" s="5" t="s">
        <v>22</v>
      </c>
      <c r="L2865" s="5" t="s">
        <v>23</v>
      </c>
      <c r="M2865" s="5">
        <v>2.04</v>
      </c>
      <c r="N2865" s="5" t="s">
        <v>24</v>
      </c>
      <c r="O2865" s="5">
        <v>37</v>
      </c>
    </row>
    <row r="2866" spans="1:15" x14ac:dyDescent="0.2">
      <c r="A2866" s="5" t="s">
        <v>8943</v>
      </c>
      <c r="B2866" s="5" t="s">
        <v>8944</v>
      </c>
      <c r="C2866" s="5">
        <v>23</v>
      </c>
      <c r="D2866" s="5" t="s">
        <v>50</v>
      </c>
      <c r="E2866" s="5" t="s">
        <v>8945</v>
      </c>
      <c r="F2866" s="5">
        <v>-11511</v>
      </c>
      <c r="G2866" s="5" t="s">
        <v>29</v>
      </c>
      <c r="H2866" s="5" t="s">
        <v>79</v>
      </c>
      <c r="I2866" s="5">
        <v>126635.12</v>
      </c>
      <c r="J2866" s="5" t="s">
        <v>1643</v>
      </c>
      <c r="K2866" s="5" t="s">
        <v>62</v>
      </c>
      <c r="L2866" s="5" t="s">
        <v>23</v>
      </c>
      <c r="M2866" s="5">
        <v>2.21</v>
      </c>
      <c r="N2866" s="5" t="s">
        <v>57</v>
      </c>
      <c r="O2866" s="5">
        <v>24</v>
      </c>
    </row>
    <row r="2867" spans="1:15" x14ac:dyDescent="0.2">
      <c r="A2867" s="5" t="s">
        <v>8946</v>
      </c>
      <c r="B2867" s="5" t="s">
        <v>8947</v>
      </c>
      <c r="C2867" s="5">
        <v>50</v>
      </c>
      <c r="D2867" s="5" t="s">
        <v>27</v>
      </c>
      <c r="E2867" s="5" t="s">
        <v>8948</v>
      </c>
      <c r="F2867" s="5">
        <v>-9743</v>
      </c>
      <c r="G2867" s="5" t="s">
        <v>99</v>
      </c>
      <c r="H2867" s="5" t="s">
        <v>71</v>
      </c>
      <c r="I2867" s="5">
        <v>107183.38</v>
      </c>
      <c r="J2867" s="5" t="s">
        <v>8618</v>
      </c>
      <c r="K2867" s="5" t="s">
        <v>127</v>
      </c>
      <c r="L2867" s="5" t="s">
        <v>23</v>
      </c>
      <c r="M2867" s="5">
        <v>4.55</v>
      </c>
      <c r="N2867" s="5" t="s">
        <v>41</v>
      </c>
      <c r="O2867" s="5">
        <v>34</v>
      </c>
    </row>
    <row r="2868" spans="1:15" x14ac:dyDescent="0.2">
      <c r="A2868" s="5" t="s">
        <v>8949</v>
      </c>
      <c r="B2868" s="5" t="s">
        <v>7348</v>
      </c>
      <c r="C2868" s="5">
        <v>36</v>
      </c>
      <c r="D2868" s="5" t="s">
        <v>27</v>
      </c>
      <c r="E2868" s="5" t="s">
        <v>8950</v>
      </c>
      <c r="F2868" s="5">
        <v>-7315</v>
      </c>
      <c r="G2868" s="5" t="s">
        <v>29</v>
      </c>
      <c r="H2868" s="5" t="s">
        <v>38</v>
      </c>
      <c r="I2868" s="5">
        <v>50744.37</v>
      </c>
      <c r="J2868" s="5" t="s">
        <v>8547</v>
      </c>
      <c r="K2868" s="5" t="s">
        <v>118</v>
      </c>
      <c r="L2868" s="5" t="s">
        <v>23</v>
      </c>
      <c r="M2868" s="5">
        <v>2.46</v>
      </c>
      <c r="N2868" s="5" t="s">
        <v>74</v>
      </c>
      <c r="O2868" s="5">
        <v>24</v>
      </c>
    </row>
    <row r="2869" spans="1:15" x14ac:dyDescent="0.2">
      <c r="A2869" s="5" t="s">
        <v>8951</v>
      </c>
      <c r="B2869" s="5" t="s">
        <v>7047</v>
      </c>
      <c r="C2869" s="5">
        <v>38</v>
      </c>
      <c r="D2869" s="5" t="s">
        <v>50</v>
      </c>
      <c r="E2869" s="5" t="s">
        <v>8952</v>
      </c>
      <c r="F2869" s="5">
        <v>-9029</v>
      </c>
      <c r="G2869" s="5" t="s">
        <v>99</v>
      </c>
      <c r="H2869" s="5" t="s">
        <v>71</v>
      </c>
      <c r="I2869" s="5">
        <v>57444.19</v>
      </c>
      <c r="J2869" s="5" t="s">
        <v>6619</v>
      </c>
      <c r="K2869" s="5" t="s">
        <v>47</v>
      </c>
      <c r="L2869" s="5" t="s">
        <v>56</v>
      </c>
      <c r="M2869" s="5">
        <v>1.43</v>
      </c>
      <c r="N2869" s="5" t="s">
        <v>41</v>
      </c>
      <c r="O2869" s="5">
        <v>25</v>
      </c>
    </row>
    <row r="2870" spans="1:15" x14ac:dyDescent="0.2">
      <c r="A2870" s="5" t="s">
        <v>8953</v>
      </c>
      <c r="B2870" s="5" t="s">
        <v>5225</v>
      </c>
      <c r="C2870" s="5">
        <v>50</v>
      </c>
      <c r="D2870" s="5" t="s">
        <v>50</v>
      </c>
      <c r="E2870" s="5" t="s">
        <v>8954</v>
      </c>
      <c r="F2870" s="5">
        <v>-5624</v>
      </c>
      <c r="G2870" s="5" t="s">
        <v>52</v>
      </c>
      <c r="H2870" s="5" t="s">
        <v>173</v>
      </c>
      <c r="I2870" s="5">
        <v>169542.79</v>
      </c>
      <c r="J2870" s="5" t="s">
        <v>6374</v>
      </c>
      <c r="K2870" s="5" t="s">
        <v>127</v>
      </c>
      <c r="L2870" s="5" t="s">
        <v>73</v>
      </c>
      <c r="M2870" s="5">
        <v>2.95</v>
      </c>
      <c r="N2870" s="5" t="s">
        <v>33</v>
      </c>
      <c r="O2870" s="5">
        <v>2</v>
      </c>
    </row>
    <row r="2871" spans="1:15" x14ac:dyDescent="0.2">
      <c r="A2871" s="5" t="s">
        <v>8955</v>
      </c>
      <c r="B2871" s="5" t="s">
        <v>6039</v>
      </c>
      <c r="C2871" s="5">
        <v>62</v>
      </c>
      <c r="D2871" s="5" t="s">
        <v>17</v>
      </c>
      <c r="E2871" s="5" t="s">
        <v>8956</v>
      </c>
      <c r="F2871" s="5">
        <v>-9841</v>
      </c>
      <c r="G2871" s="5" t="s">
        <v>19</v>
      </c>
      <c r="H2871" s="5" t="s">
        <v>79</v>
      </c>
      <c r="I2871" s="5">
        <v>166042.75</v>
      </c>
      <c r="J2871" s="5" t="s">
        <v>3350</v>
      </c>
      <c r="K2871" s="5" t="s">
        <v>47</v>
      </c>
      <c r="L2871" s="5" t="s">
        <v>23</v>
      </c>
      <c r="M2871" s="5">
        <v>4.03</v>
      </c>
      <c r="N2871" s="5" t="s">
        <v>41</v>
      </c>
      <c r="O2871" s="5">
        <v>6</v>
      </c>
    </row>
    <row r="2872" spans="1:15" x14ac:dyDescent="0.2">
      <c r="A2872" s="5" t="s">
        <v>8957</v>
      </c>
      <c r="B2872" s="5" t="s">
        <v>6891</v>
      </c>
      <c r="C2872" s="5">
        <v>39</v>
      </c>
      <c r="D2872" s="5" t="s">
        <v>27</v>
      </c>
      <c r="E2872" s="5" t="s">
        <v>8958</v>
      </c>
      <c r="F2872" s="5">
        <v>-5790</v>
      </c>
      <c r="G2872" s="5" t="s">
        <v>94</v>
      </c>
      <c r="H2872" s="5" t="s">
        <v>71</v>
      </c>
      <c r="I2872" s="5">
        <v>165014.89000000001</v>
      </c>
      <c r="J2872" s="5" t="s">
        <v>1750</v>
      </c>
      <c r="K2872" s="5" t="s">
        <v>22</v>
      </c>
      <c r="L2872" s="5" t="s">
        <v>73</v>
      </c>
      <c r="M2872" s="5">
        <v>2.0499999999999998</v>
      </c>
      <c r="N2872" s="5" t="s">
        <v>74</v>
      </c>
      <c r="O2872" s="5">
        <v>23</v>
      </c>
    </row>
    <row r="2873" spans="1:15" x14ac:dyDescent="0.2">
      <c r="A2873" s="5" t="s">
        <v>8959</v>
      </c>
      <c r="B2873" s="5" t="s">
        <v>5067</v>
      </c>
      <c r="C2873" s="5">
        <v>38</v>
      </c>
      <c r="D2873" s="5" t="s">
        <v>50</v>
      </c>
      <c r="E2873" s="5" t="s">
        <v>8960</v>
      </c>
      <c r="F2873" s="5">
        <v>-10867</v>
      </c>
      <c r="G2873" s="5" t="s">
        <v>78</v>
      </c>
      <c r="H2873" s="5" t="s">
        <v>38</v>
      </c>
      <c r="I2873" s="5">
        <v>165924.28</v>
      </c>
      <c r="J2873" s="5" t="s">
        <v>1116</v>
      </c>
      <c r="K2873" s="5" t="s">
        <v>127</v>
      </c>
      <c r="L2873" s="5" t="s">
        <v>73</v>
      </c>
      <c r="M2873" s="5">
        <v>3.91</v>
      </c>
      <c r="N2873" s="5" t="s">
        <v>33</v>
      </c>
      <c r="O2873" s="5">
        <v>16</v>
      </c>
    </row>
    <row r="2874" spans="1:15" x14ac:dyDescent="0.2">
      <c r="A2874" s="5" t="s">
        <v>8961</v>
      </c>
      <c r="B2874" s="5" t="s">
        <v>8962</v>
      </c>
      <c r="C2874" s="5">
        <v>65</v>
      </c>
      <c r="D2874" s="5" t="s">
        <v>17</v>
      </c>
      <c r="E2874" s="5" t="s">
        <v>8963</v>
      </c>
      <c r="F2874" s="5">
        <v>-9854</v>
      </c>
      <c r="G2874" s="5" t="s">
        <v>85</v>
      </c>
      <c r="H2874" s="5" t="s">
        <v>144</v>
      </c>
      <c r="I2874" s="5">
        <v>71872.12</v>
      </c>
      <c r="J2874" s="5" t="s">
        <v>2655</v>
      </c>
      <c r="K2874" s="5" t="s">
        <v>40</v>
      </c>
      <c r="L2874" s="5" t="s">
        <v>56</v>
      </c>
      <c r="M2874" s="5">
        <v>1.54</v>
      </c>
      <c r="N2874" s="5" t="s">
        <v>57</v>
      </c>
      <c r="O2874" s="5">
        <v>12</v>
      </c>
    </row>
    <row r="2875" spans="1:15" x14ac:dyDescent="0.2">
      <c r="A2875" s="5" t="s">
        <v>8964</v>
      </c>
      <c r="B2875" s="5" t="s">
        <v>8965</v>
      </c>
      <c r="C2875" s="5">
        <v>50</v>
      </c>
      <c r="D2875" s="5" t="s">
        <v>27</v>
      </c>
      <c r="E2875" s="5" t="s">
        <v>8966</v>
      </c>
      <c r="F2875" s="5">
        <v>-4732</v>
      </c>
      <c r="G2875" s="5" t="s">
        <v>116</v>
      </c>
      <c r="H2875" s="5" t="s">
        <v>53</v>
      </c>
      <c r="I2875" s="5">
        <v>153429.07</v>
      </c>
      <c r="J2875" s="5" t="s">
        <v>6035</v>
      </c>
      <c r="K2875" s="5" t="s">
        <v>104</v>
      </c>
      <c r="L2875" s="5" t="s">
        <v>23</v>
      </c>
      <c r="M2875" s="5">
        <v>3.82</v>
      </c>
      <c r="N2875" s="5" t="s">
        <v>41</v>
      </c>
      <c r="O2875" s="5">
        <v>18</v>
      </c>
    </row>
    <row r="2876" spans="1:15" x14ac:dyDescent="0.2">
      <c r="A2876" s="5" t="s">
        <v>8967</v>
      </c>
      <c r="B2876" s="5" t="s">
        <v>2209</v>
      </c>
      <c r="C2876" s="5">
        <v>29</v>
      </c>
      <c r="D2876" s="5" t="s">
        <v>50</v>
      </c>
      <c r="E2876" s="5" t="s">
        <v>8968</v>
      </c>
      <c r="F2876" s="5">
        <v>-6858</v>
      </c>
      <c r="G2876" s="5" t="s">
        <v>45</v>
      </c>
      <c r="H2876" s="5" t="s">
        <v>53</v>
      </c>
      <c r="I2876" s="5">
        <v>98122.93</v>
      </c>
      <c r="J2876" s="5" t="s">
        <v>8969</v>
      </c>
      <c r="K2876" s="5" t="s">
        <v>47</v>
      </c>
      <c r="L2876" s="5" t="s">
        <v>73</v>
      </c>
      <c r="M2876" s="5">
        <v>1.77</v>
      </c>
      <c r="N2876" s="5" t="s">
        <v>24</v>
      </c>
      <c r="O2876" s="5">
        <v>20</v>
      </c>
    </row>
    <row r="2877" spans="1:15" x14ac:dyDescent="0.2">
      <c r="A2877" s="5" t="s">
        <v>8970</v>
      </c>
      <c r="B2877" s="5" t="s">
        <v>3861</v>
      </c>
      <c r="C2877" s="5">
        <v>46</v>
      </c>
      <c r="D2877" s="5" t="s">
        <v>27</v>
      </c>
      <c r="E2877" s="5" t="s">
        <v>8971</v>
      </c>
      <c r="F2877" s="5">
        <v>-8696</v>
      </c>
      <c r="G2877" s="5" t="s">
        <v>78</v>
      </c>
      <c r="H2877" s="5" t="s">
        <v>71</v>
      </c>
      <c r="I2877" s="5">
        <v>65134.15</v>
      </c>
      <c r="J2877" s="5" t="s">
        <v>8972</v>
      </c>
      <c r="K2877" s="5" t="s">
        <v>136</v>
      </c>
      <c r="L2877" s="5" t="s">
        <v>73</v>
      </c>
      <c r="M2877" s="5">
        <v>2.38</v>
      </c>
      <c r="N2877" s="5" t="s">
        <v>74</v>
      </c>
      <c r="O2877" s="5">
        <v>36</v>
      </c>
    </row>
    <row r="2878" spans="1:15" x14ac:dyDescent="0.2">
      <c r="A2878" s="5" t="s">
        <v>8973</v>
      </c>
      <c r="B2878" s="5" t="s">
        <v>1162</v>
      </c>
      <c r="C2878" s="5">
        <v>39</v>
      </c>
      <c r="D2878" s="5" t="s">
        <v>27</v>
      </c>
      <c r="E2878" s="5" t="s">
        <v>8974</v>
      </c>
      <c r="F2878" s="5">
        <v>-4776</v>
      </c>
      <c r="G2878" s="5" t="s">
        <v>94</v>
      </c>
      <c r="H2878" s="5" t="s">
        <v>173</v>
      </c>
      <c r="I2878" s="5">
        <v>35961.089999999997</v>
      </c>
      <c r="J2878" s="5" t="s">
        <v>8144</v>
      </c>
      <c r="K2878" s="5" t="s">
        <v>118</v>
      </c>
      <c r="L2878" s="5" t="s">
        <v>23</v>
      </c>
      <c r="M2878" s="5">
        <v>3.04</v>
      </c>
      <c r="N2878" s="5" t="s">
        <v>33</v>
      </c>
      <c r="O2878" s="5">
        <v>33</v>
      </c>
    </row>
    <row r="2879" spans="1:15" x14ac:dyDescent="0.2">
      <c r="A2879" s="5" t="s">
        <v>8975</v>
      </c>
      <c r="B2879" s="5" t="s">
        <v>459</v>
      </c>
      <c r="C2879" s="5">
        <v>22</v>
      </c>
      <c r="D2879" s="5" t="s">
        <v>50</v>
      </c>
      <c r="E2879" s="5" t="s">
        <v>8976</v>
      </c>
      <c r="F2879" s="5">
        <v>-4332</v>
      </c>
      <c r="G2879" s="5" t="s">
        <v>29</v>
      </c>
      <c r="H2879" s="5" t="s">
        <v>30</v>
      </c>
      <c r="I2879" s="5">
        <v>64800.7</v>
      </c>
      <c r="J2879" s="5" t="s">
        <v>799</v>
      </c>
      <c r="K2879" s="5" t="s">
        <v>55</v>
      </c>
      <c r="L2879" s="5" t="s">
        <v>32</v>
      </c>
      <c r="M2879" s="5">
        <v>2.95</v>
      </c>
      <c r="N2879" s="5" t="s">
        <v>74</v>
      </c>
      <c r="O2879" s="5">
        <v>15</v>
      </c>
    </row>
    <row r="2880" spans="1:15" x14ac:dyDescent="0.2">
      <c r="A2880" s="5" t="s">
        <v>8977</v>
      </c>
      <c r="B2880" s="5" t="s">
        <v>8978</v>
      </c>
      <c r="C2880" s="5">
        <v>52</v>
      </c>
      <c r="D2880" s="5" t="s">
        <v>27</v>
      </c>
      <c r="E2880" s="5" t="s">
        <v>8979</v>
      </c>
      <c r="F2880" s="5">
        <v>-4334</v>
      </c>
      <c r="G2880" s="5" t="s">
        <v>29</v>
      </c>
      <c r="H2880" s="5" t="s">
        <v>53</v>
      </c>
      <c r="I2880" s="5">
        <v>100079.67</v>
      </c>
      <c r="J2880" s="5" t="s">
        <v>6227</v>
      </c>
      <c r="K2880" s="5" t="s">
        <v>104</v>
      </c>
      <c r="L2880" s="5" t="s">
        <v>56</v>
      </c>
      <c r="M2880" s="5">
        <v>2.17</v>
      </c>
      <c r="N2880" s="5" t="s">
        <v>57</v>
      </c>
      <c r="O2880" s="5">
        <v>21</v>
      </c>
    </row>
    <row r="2881" spans="1:15" x14ac:dyDescent="0.2">
      <c r="A2881" s="5" t="s">
        <v>8980</v>
      </c>
      <c r="B2881" s="5" t="s">
        <v>2870</v>
      </c>
      <c r="C2881" s="5">
        <v>29</v>
      </c>
      <c r="D2881" s="5" t="s">
        <v>17</v>
      </c>
      <c r="E2881" s="5" t="s">
        <v>8981</v>
      </c>
      <c r="F2881" s="5">
        <v>-8682</v>
      </c>
      <c r="G2881" s="5" t="s">
        <v>85</v>
      </c>
      <c r="H2881" s="5" t="s">
        <v>79</v>
      </c>
      <c r="I2881" s="5">
        <v>127823.96</v>
      </c>
      <c r="J2881" s="5" t="s">
        <v>6407</v>
      </c>
      <c r="K2881" s="5" t="s">
        <v>81</v>
      </c>
      <c r="L2881" s="5" t="s">
        <v>32</v>
      </c>
      <c r="M2881" s="5">
        <v>4.9000000000000004</v>
      </c>
      <c r="N2881" s="5" t="s">
        <v>33</v>
      </c>
      <c r="O2881" s="5">
        <v>17</v>
      </c>
    </row>
    <row r="2882" spans="1:15" x14ac:dyDescent="0.2">
      <c r="A2882" s="5" t="s">
        <v>8982</v>
      </c>
      <c r="B2882" s="5" t="s">
        <v>260</v>
      </c>
      <c r="C2882" s="5">
        <v>34</v>
      </c>
      <c r="D2882" s="5" t="s">
        <v>27</v>
      </c>
      <c r="E2882" s="5" t="s">
        <v>8983</v>
      </c>
      <c r="F2882" s="5">
        <v>-7904</v>
      </c>
      <c r="G2882" s="5" t="s">
        <v>94</v>
      </c>
      <c r="H2882" s="5" t="s">
        <v>53</v>
      </c>
      <c r="I2882" s="5">
        <v>178287.51</v>
      </c>
      <c r="J2882" s="5" t="s">
        <v>6018</v>
      </c>
      <c r="K2882" s="5" t="s">
        <v>104</v>
      </c>
      <c r="L2882" s="5" t="s">
        <v>56</v>
      </c>
      <c r="M2882" s="5">
        <v>3.02</v>
      </c>
      <c r="N2882" s="5" t="s">
        <v>57</v>
      </c>
      <c r="O2882" s="5">
        <v>0</v>
      </c>
    </row>
    <row r="2883" spans="1:15" x14ac:dyDescent="0.2">
      <c r="A2883" s="5" t="s">
        <v>8984</v>
      </c>
      <c r="B2883" s="5" t="s">
        <v>8985</v>
      </c>
      <c r="C2883" s="5">
        <v>36</v>
      </c>
      <c r="D2883" s="5" t="s">
        <v>50</v>
      </c>
      <c r="E2883" s="5" t="s">
        <v>8986</v>
      </c>
      <c r="F2883" s="5">
        <v>-10394</v>
      </c>
      <c r="G2883" s="5" t="s">
        <v>99</v>
      </c>
      <c r="H2883" s="5" t="s">
        <v>53</v>
      </c>
      <c r="I2883" s="5">
        <v>39603.54</v>
      </c>
      <c r="J2883" s="5" t="s">
        <v>8987</v>
      </c>
      <c r="K2883" s="5" t="s">
        <v>104</v>
      </c>
      <c r="L2883" s="5" t="s">
        <v>23</v>
      </c>
      <c r="M2883" s="5">
        <v>4.6100000000000003</v>
      </c>
      <c r="N2883" s="5" t="s">
        <v>24</v>
      </c>
      <c r="O2883" s="5">
        <v>6</v>
      </c>
    </row>
    <row r="2884" spans="1:15" x14ac:dyDescent="0.2">
      <c r="A2884" s="5" t="s">
        <v>8988</v>
      </c>
      <c r="B2884" s="5" t="s">
        <v>5151</v>
      </c>
      <c r="C2884" s="5">
        <v>60</v>
      </c>
      <c r="D2884" s="5" t="s">
        <v>27</v>
      </c>
      <c r="E2884" s="5" t="s">
        <v>8989</v>
      </c>
      <c r="F2884" s="5">
        <v>-2532</v>
      </c>
      <c r="G2884" s="5" t="s">
        <v>99</v>
      </c>
      <c r="H2884" s="5" t="s">
        <v>20</v>
      </c>
      <c r="I2884" s="5">
        <v>133685.32</v>
      </c>
      <c r="J2884" s="5" t="s">
        <v>8990</v>
      </c>
      <c r="K2884" s="5" t="s">
        <v>47</v>
      </c>
      <c r="L2884" s="5" t="s">
        <v>32</v>
      </c>
      <c r="M2884" s="5">
        <v>1.41</v>
      </c>
      <c r="N2884" s="5" t="s">
        <v>33</v>
      </c>
      <c r="O2884" s="5">
        <v>6</v>
      </c>
    </row>
    <row r="2885" spans="1:15" x14ac:dyDescent="0.2">
      <c r="A2885" s="5" t="s">
        <v>8991</v>
      </c>
      <c r="B2885" s="5" t="s">
        <v>7242</v>
      </c>
      <c r="C2885" s="5">
        <v>28</v>
      </c>
      <c r="D2885" s="5" t="s">
        <v>50</v>
      </c>
      <c r="E2885" s="5" t="s">
        <v>8992</v>
      </c>
      <c r="F2885" s="5">
        <v>-2323</v>
      </c>
      <c r="G2885" s="5" t="s">
        <v>78</v>
      </c>
      <c r="H2885" s="5" t="s">
        <v>30</v>
      </c>
      <c r="I2885" s="5">
        <v>96389.33</v>
      </c>
      <c r="J2885" s="5" t="s">
        <v>6049</v>
      </c>
      <c r="K2885" s="5" t="s">
        <v>22</v>
      </c>
      <c r="L2885" s="5" t="s">
        <v>23</v>
      </c>
      <c r="M2885" s="5">
        <v>4.49</v>
      </c>
      <c r="N2885" s="5" t="s">
        <v>24</v>
      </c>
      <c r="O2885" s="5">
        <v>32</v>
      </c>
    </row>
    <row r="2886" spans="1:15" x14ac:dyDescent="0.2">
      <c r="A2886" s="5" t="s">
        <v>8993</v>
      </c>
      <c r="B2886" s="5" t="s">
        <v>8994</v>
      </c>
      <c r="C2886" s="5">
        <v>61</v>
      </c>
      <c r="D2886" s="5" t="s">
        <v>17</v>
      </c>
      <c r="E2886" s="5" t="s">
        <v>8995</v>
      </c>
      <c r="F2886" s="5">
        <v>-3377</v>
      </c>
      <c r="G2886" s="5" t="s">
        <v>37</v>
      </c>
      <c r="H2886" s="5" t="s">
        <v>194</v>
      </c>
      <c r="I2886" s="5">
        <v>147359.56</v>
      </c>
      <c r="J2886" s="5" t="s">
        <v>4940</v>
      </c>
      <c r="K2886" s="5" t="s">
        <v>47</v>
      </c>
      <c r="L2886" s="5" t="s">
        <v>56</v>
      </c>
      <c r="M2886" s="5">
        <v>3.18</v>
      </c>
      <c r="N2886" s="5" t="s">
        <v>74</v>
      </c>
      <c r="O2886" s="5">
        <v>23</v>
      </c>
    </row>
    <row r="2887" spans="1:15" x14ac:dyDescent="0.2">
      <c r="A2887" s="5" t="s">
        <v>8996</v>
      </c>
      <c r="B2887" s="5" t="s">
        <v>6807</v>
      </c>
      <c r="C2887" s="5">
        <v>38</v>
      </c>
      <c r="D2887" s="5" t="s">
        <v>27</v>
      </c>
      <c r="E2887" s="5" t="s">
        <v>8997</v>
      </c>
      <c r="F2887" s="5">
        <v>-4097</v>
      </c>
      <c r="G2887" s="5" t="s">
        <v>45</v>
      </c>
      <c r="H2887" s="5" t="s">
        <v>66</v>
      </c>
      <c r="I2887" s="5">
        <v>147360.51</v>
      </c>
      <c r="J2887" s="5" t="s">
        <v>227</v>
      </c>
      <c r="K2887" s="5" t="s">
        <v>118</v>
      </c>
      <c r="L2887" s="5" t="s">
        <v>56</v>
      </c>
      <c r="M2887" s="5">
        <v>4.38</v>
      </c>
      <c r="N2887" s="5" t="s">
        <v>24</v>
      </c>
      <c r="O2887" s="5">
        <v>24</v>
      </c>
    </row>
    <row r="2888" spans="1:15" x14ac:dyDescent="0.2">
      <c r="A2888" s="5" t="s">
        <v>8998</v>
      </c>
      <c r="B2888" s="5" t="s">
        <v>8999</v>
      </c>
      <c r="C2888" s="5">
        <v>40</v>
      </c>
      <c r="D2888" s="5" t="s">
        <v>50</v>
      </c>
      <c r="E2888" s="5" t="s">
        <v>9000</v>
      </c>
      <c r="F2888" s="5">
        <v>-4723</v>
      </c>
      <c r="G2888" s="5" t="s">
        <v>78</v>
      </c>
      <c r="H2888" s="5" t="s">
        <v>194</v>
      </c>
      <c r="I2888" s="5">
        <v>160109.49</v>
      </c>
      <c r="J2888" s="5" t="s">
        <v>1965</v>
      </c>
      <c r="K2888" s="5" t="s">
        <v>118</v>
      </c>
      <c r="L2888" s="5" t="s">
        <v>32</v>
      </c>
      <c r="M2888" s="5">
        <v>1.58</v>
      </c>
      <c r="N2888" s="5" t="s">
        <v>33</v>
      </c>
      <c r="O2888" s="5">
        <v>6</v>
      </c>
    </row>
    <row r="2889" spans="1:15" x14ac:dyDescent="0.2">
      <c r="A2889" s="5" t="s">
        <v>9001</v>
      </c>
      <c r="B2889" s="5" t="s">
        <v>9002</v>
      </c>
      <c r="C2889" s="5">
        <v>31</v>
      </c>
      <c r="D2889" s="5" t="s">
        <v>50</v>
      </c>
      <c r="E2889" s="5" t="s">
        <v>9003</v>
      </c>
      <c r="F2889" s="5">
        <v>-6220</v>
      </c>
      <c r="G2889" s="5" t="s">
        <v>37</v>
      </c>
      <c r="H2889" s="5" t="s">
        <v>144</v>
      </c>
      <c r="I2889" s="5">
        <v>173542.88</v>
      </c>
      <c r="J2889" s="5" t="s">
        <v>4453</v>
      </c>
      <c r="K2889" s="5" t="s">
        <v>136</v>
      </c>
      <c r="L2889" s="5" t="s">
        <v>23</v>
      </c>
      <c r="M2889" s="5">
        <v>3.12</v>
      </c>
      <c r="N2889" s="5" t="s">
        <v>74</v>
      </c>
      <c r="O2889" s="5">
        <v>4</v>
      </c>
    </row>
    <row r="2890" spans="1:15" x14ac:dyDescent="0.2">
      <c r="A2890" s="5" t="s">
        <v>9004</v>
      </c>
      <c r="B2890" s="5" t="s">
        <v>5468</v>
      </c>
      <c r="C2890" s="5">
        <v>61</v>
      </c>
      <c r="D2890" s="5" t="s">
        <v>17</v>
      </c>
      <c r="E2890" s="5" t="s">
        <v>9005</v>
      </c>
      <c r="F2890" s="5">
        <v>-8450</v>
      </c>
      <c r="G2890" s="5" t="s">
        <v>78</v>
      </c>
      <c r="H2890" s="5" t="s">
        <v>38</v>
      </c>
      <c r="I2890" s="5">
        <v>163219.85</v>
      </c>
      <c r="J2890" s="5" t="s">
        <v>4884</v>
      </c>
      <c r="K2890" s="5" t="s">
        <v>22</v>
      </c>
      <c r="L2890" s="5" t="s">
        <v>56</v>
      </c>
      <c r="M2890" s="5">
        <v>3.57</v>
      </c>
      <c r="N2890" s="5" t="s">
        <v>24</v>
      </c>
      <c r="O2890" s="5">
        <v>27</v>
      </c>
    </row>
    <row r="2891" spans="1:15" x14ac:dyDescent="0.2">
      <c r="A2891" s="5" t="s">
        <v>9006</v>
      </c>
      <c r="B2891" s="5" t="s">
        <v>7908</v>
      </c>
      <c r="C2891" s="5">
        <v>48</v>
      </c>
      <c r="D2891" s="5" t="s">
        <v>50</v>
      </c>
      <c r="E2891" s="5" t="s">
        <v>9007</v>
      </c>
      <c r="F2891" s="5">
        <v>-8924</v>
      </c>
      <c r="G2891" s="5" t="s">
        <v>85</v>
      </c>
      <c r="H2891" s="5" t="s">
        <v>71</v>
      </c>
      <c r="I2891" s="5">
        <v>145606.03</v>
      </c>
      <c r="J2891" s="5" t="s">
        <v>4225</v>
      </c>
      <c r="K2891" s="5" t="s">
        <v>55</v>
      </c>
      <c r="L2891" s="5" t="s">
        <v>23</v>
      </c>
      <c r="M2891" s="5">
        <v>2.16</v>
      </c>
      <c r="N2891" s="5" t="s">
        <v>41</v>
      </c>
      <c r="O2891" s="5">
        <v>14</v>
      </c>
    </row>
    <row r="2892" spans="1:15" x14ac:dyDescent="0.2">
      <c r="A2892" s="5" t="s">
        <v>9008</v>
      </c>
      <c r="B2892" s="5" t="s">
        <v>463</v>
      </c>
      <c r="C2892" s="5">
        <v>25</v>
      </c>
      <c r="D2892" s="5" t="s">
        <v>17</v>
      </c>
      <c r="E2892" s="5" t="s">
        <v>9009</v>
      </c>
      <c r="F2892" s="5">
        <v>-6443</v>
      </c>
      <c r="G2892" s="5" t="s">
        <v>99</v>
      </c>
      <c r="H2892" s="5" t="s">
        <v>38</v>
      </c>
      <c r="I2892" s="5">
        <v>37594.089999999997</v>
      </c>
      <c r="J2892" s="5" t="s">
        <v>5020</v>
      </c>
      <c r="K2892" s="5" t="s">
        <v>22</v>
      </c>
      <c r="L2892" s="5" t="s">
        <v>32</v>
      </c>
      <c r="M2892" s="5">
        <v>1.1000000000000001</v>
      </c>
      <c r="N2892" s="5" t="s">
        <v>74</v>
      </c>
      <c r="O2892" s="5">
        <v>21</v>
      </c>
    </row>
    <row r="2893" spans="1:15" x14ac:dyDescent="0.2">
      <c r="A2893" s="5" t="s">
        <v>9010</v>
      </c>
      <c r="B2893" s="5" t="s">
        <v>6129</v>
      </c>
      <c r="C2893" s="5">
        <v>47</v>
      </c>
      <c r="D2893" s="5" t="s">
        <v>27</v>
      </c>
      <c r="E2893" s="5" t="s">
        <v>9011</v>
      </c>
      <c r="F2893" s="5">
        <v>-1951</v>
      </c>
      <c r="G2893" s="5" t="s">
        <v>78</v>
      </c>
      <c r="H2893" s="5" t="s">
        <v>194</v>
      </c>
      <c r="I2893" s="5">
        <v>106403.46</v>
      </c>
      <c r="J2893" s="5" t="s">
        <v>469</v>
      </c>
      <c r="K2893" s="5" t="s">
        <v>62</v>
      </c>
      <c r="L2893" s="5" t="s">
        <v>56</v>
      </c>
      <c r="M2893" s="5">
        <v>3.49</v>
      </c>
      <c r="N2893" s="5" t="s">
        <v>57</v>
      </c>
      <c r="O2893" s="5">
        <v>33</v>
      </c>
    </row>
    <row r="2894" spans="1:15" x14ac:dyDescent="0.2">
      <c r="A2894" s="5" t="s">
        <v>9012</v>
      </c>
      <c r="B2894" s="5" t="s">
        <v>1777</v>
      </c>
      <c r="C2894" s="5">
        <v>26</v>
      </c>
      <c r="D2894" s="5" t="s">
        <v>27</v>
      </c>
      <c r="E2894" s="5" t="s">
        <v>9013</v>
      </c>
      <c r="F2894" s="5">
        <v>-10735</v>
      </c>
      <c r="G2894" s="5" t="s">
        <v>19</v>
      </c>
      <c r="H2894" s="5" t="s">
        <v>173</v>
      </c>
      <c r="I2894" s="5">
        <v>171196.33</v>
      </c>
      <c r="J2894" s="5" t="s">
        <v>1873</v>
      </c>
      <c r="K2894" s="5" t="s">
        <v>127</v>
      </c>
      <c r="L2894" s="5" t="s">
        <v>32</v>
      </c>
      <c r="M2894" s="5">
        <v>1.69</v>
      </c>
      <c r="N2894" s="5" t="s">
        <v>57</v>
      </c>
      <c r="O2894" s="5">
        <v>29</v>
      </c>
    </row>
    <row r="2895" spans="1:15" x14ac:dyDescent="0.2">
      <c r="A2895" s="5" t="s">
        <v>9014</v>
      </c>
      <c r="B2895" s="5" t="s">
        <v>2209</v>
      </c>
      <c r="C2895" s="5">
        <v>33</v>
      </c>
      <c r="D2895" s="5" t="s">
        <v>50</v>
      </c>
      <c r="E2895" s="5" t="s">
        <v>9015</v>
      </c>
      <c r="F2895" s="5">
        <v>-6312</v>
      </c>
      <c r="G2895" s="5" t="s">
        <v>52</v>
      </c>
      <c r="H2895" s="5" t="s">
        <v>30</v>
      </c>
      <c r="I2895" s="5">
        <v>114846.79</v>
      </c>
      <c r="J2895" s="5" t="s">
        <v>3112</v>
      </c>
      <c r="K2895" s="5" t="s">
        <v>81</v>
      </c>
      <c r="L2895" s="5" t="s">
        <v>56</v>
      </c>
      <c r="M2895" s="5">
        <v>4.08</v>
      </c>
      <c r="N2895" s="5" t="s">
        <v>33</v>
      </c>
      <c r="O2895" s="5">
        <v>18</v>
      </c>
    </row>
    <row r="2896" spans="1:15" x14ac:dyDescent="0.2">
      <c r="A2896" s="5" t="s">
        <v>9016</v>
      </c>
      <c r="B2896" s="5" t="s">
        <v>9017</v>
      </c>
      <c r="C2896" s="5">
        <v>27</v>
      </c>
      <c r="D2896" s="5" t="s">
        <v>17</v>
      </c>
      <c r="E2896" s="5" t="s">
        <v>9018</v>
      </c>
      <c r="F2896" s="5">
        <v>-7616</v>
      </c>
      <c r="G2896" s="5" t="s">
        <v>37</v>
      </c>
      <c r="H2896" s="5" t="s">
        <v>38</v>
      </c>
      <c r="I2896" s="5">
        <v>73898.5</v>
      </c>
      <c r="J2896" s="5" t="s">
        <v>7060</v>
      </c>
      <c r="K2896" s="5" t="s">
        <v>22</v>
      </c>
      <c r="L2896" s="5" t="s">
        <v>23</v>
      </c>
      <c r="M2896" s="5">
        <v>2.9</v>
      </c>
      <c r="N2896" s="5" t="s">
        <v>57</v>
      </c>
      <c r="O2896" s="5">
        <v>11</v>
      </c>
    </row>
    <row r="2897" spans="1:15" x14ac:dyDescent="0.2">
      <c r="A2897" s="5" t="s">
        <v>9019</v>
      </c>
      <c r="B2897" s="5" t="s">
        <v>8111</v>
      </c>
      <c r="C2897" s="5">
        <v>49</v>
      </c>
      <c r="D2897" s="5" t="s">
        <v>27</v>
      </c>
      <c r="E2897" s="5" t="s">
        <v>9020</v>
      </c>
      <c r="F2897" s="5">
        <v>-10904</v>
      </c>
      <c r="G2897" s="5" t="s">
        <v>99</v>
      </c>
      <c r="H2897" s="5" t="s">
        <v>79</v>
      </c>
      <c r="I2897" s="5">
        <v>157129.25</v>
      </c>
      <c r="J2897" s="5" t="s">
        <v>1277</v>
      </c>
      <c r="K2897" s="5" t="s">
        <v>62</v>
      </c>
      <c r="L2897" s="5" t="s">
        <v>23</v>
      </c>
      <c r="M2897" s="5">
        <v>2.12</v>
      </c>
      <c r="N2897" s="5" t="s">
        <v>33</v>
      </c>
      <c r="O2897" s="5">
        <v>34</v>
      </c>
    </row>
    <row r="2898" spans="1:15" x14ac:dyDescent="0.2">
      <c r="A2898" s="5" t="s">
        <v>9021</v>
      </c>
      <c r="B2898" s="5" t="s">
        <v>7918</v>
      </c>
      <c r="C2898" s="5">
        <v>53</v>
      </c>
      <c r="D2898" s="5" t="s">
        <v>50</v>
      </c>
      <c r="E2898" s="5" t="s">
        <v>9022</v>
      </c>
      <c r="F2898" s="5">
        <v>-10395</v>
      </c>
      <c r="G2898" s="5" t="s">
        <v>94</v>
      </c>
      <c r="H2898" s="5" t="s">
        <v>144</v>
      </c>
      <c r="I2898" s="5">
        <v>124475.51</v>
      </c>
      <c r="J2898" s="5" t="s">
        <v>3031</v>
      </c>
      <c r="K2898" s="5" t="s">
        <v>47</v>
      </c>
      <c r="L2898" s="5" t="s">
        <v>23</v>
      </c>
      <c r="M2898" s="5">
        <v>2.78</v>
      </c>
      <c r="N2898" s="5" t="s">
        <v>24</v>
      </c>
      <c r="O2898" s="5">
        <v>6</v>
      </c>
    </row>
    <row r="2899" spans="1:15" x14ac:dyDescent="0.2">
      <c r="A2899" s="5" t="s">
        <v>9023</v>
      </c>
      <c r="B2899" s="5" t="s">
        <v>4168</v>
      </c>
      <c r="C2899" s="5">
        <v>36</v>
      </c>
      <c r="D2899" s="5" t="s">
        <v>50</v>
      </c>
      <c r="E2899" s="5" t="s">
        <v>9024</v>
      </c>
      <c r="F2899" s="5">
        <v>-2572</v>
      </c>
      <c r="G2899" s="5" t="s">
        <v>116</v>
      </c>
      <c r="H2899" s="5" t="s">
        <v>30</v>
      </c>
      <c r="I2899" s="5">
        <v>65374.28</v>
      </c>
      <c r="J2899" s="5" t="s">
        <v>2591</v>
      </c>
      <c r="K2899" s="5" t="s">
        <v>62</v>
      </c>
      <c r="L2899" s="5" t="s">
        <v>56</v>
      </c>
      <c r="M2899" s="5">
        <v>3.32</v>
      </c>
      <c r="N2899" s="5" t="s">
        <v>33</v>
      </c>
      <c r="O2899" s="5">
        <v>1</v>
      </c>
    </row>
    <row r="2900" spans="1:15" x14ac:dyDescent="0.2">
      <c r="A2900" s="5" t="s">
        <v>9025</v>
      </c>
      <c r="B2900" s="5" t="s">
        <v>9026</v>
      </c>
      <c r="C2900" s="5">
        <v>27</v>
      </c>
      <c r="D2900" s="5" t="s">
        <v>50</v>
      </c>
      <c r="E2900" s="5" t="s">
        <v>9027</v>
      </c>
      <c r="F2900" s="5">
        <v>-4697</v>
      </c>
      <c r="G2900" s="5" t="s">
        <v>99</v>
      </c>
      <c r="H2900" s="5" t="s">
        <v>173</v>
      </c>
      <c r="I2900" s="5">
        <v>61910.93</v>
      </c>
      <c r="J2900" s="5" t="s">
        <v>1319</v>
      </c>
      <c r="K2900" s="5" t="s">
        <v>104</v>
      </c>
      <c r="L2900" s="5" t="s">
        <v>32</v>
      </c>
      <c r="M2900" s="5">
        <v>4.9400000000000004</v>
      </c>
      <c r="N2900" s="5" t="s">
        <v>41</v>
      </c>
      <c r="O2900" s="5">
        <v>3</v>
      </c>
    </row>
    <row r="2901" spans="1:15" x14ac:dyDescent="0.2">
      <c r="A2901" s="5" t="s">
        <v>9028</v>
      </c>
      <c r="B2901" s="5" t="s">
        <v>3513</v>
      </c>
      <c r="C2901" s="5">
        <v>35</v>
      </c>
      <c r="D2901" s="5" t="s">
        <v>27</v>
      </c>
      <c r="E2901" s="5" t="s">
        <v>9029</v>
      </c>
      <c r="F2901" s="5">
        <v>-4479</v>
      </c>
      <c r="G2901" s="5" t="s">
        <v>29</v>
      </c>
      <c r="H2901" s="5" t="s">
        <v>66</v>
      </c>
      <c r="I2901" s="5">
        <v>156492.5</v>
      </c>
      <c r="J2901" s="5" t="s">
        <v>7624</v>
      </c>
      <c r="K2901" s="5" t="s">
        <v>47</v>
      </c>
      <c r="L2901" s="5" t="s">
        <v>23</v>
      </c>
      <c r="M2901" s="5">
        <v>2.52</v>
      </c>
      <c r="N2901" s="5" t="s">
        <v>33</v>
      </c>
      <c r="O2901" s="5">
        <v>3</v>
      </c>
    </row>
    <row r="2902" spans="1:15" x14ac:dyDescent="0.2">
      <c r="A2902" s="5" t="s">
        <v>9030</v>
      </c>
      <c r="B2902" s="5" t="s">
        <v>8680</v>
      </c>
      <c r="C2902" s="5">
        <v>34</v>
      </c>
      <c r="D2902" s="5" t="s">
        <v>27</v>
      </c>
      <c r="E2902" s="5" t="s">
        <v>9031</v>
      </c>
      <c r="F2902" s="5">
        <v>-3254</v>
      </c>
      <c r="G2902" s="5" t="s">
        <v>94</v>
      </c>
      <c r="H2902" s="5" t="s">
        <v>71</v>
      </c>
      <c r="I2902" s="5">
        <v>122299.49</v>
      </c>
      <c r="J2902" s="5" t="s">
        <v>9032</v>
      </c>
      <c r="K2902" s="5" t="s">
        <v>81</v>
      </c>
      <c r="L2902" s="5" t="s">
        <v>73</v>
      </c>
      <c r="M2902" s="5">
        <v>2.86</v>
      </c>
      <c r="N2902" s="5" t="s">
        <v>33</v>
      </c>
      <c r="O2902" s="5">
        <v>2</v>
      </c>
    </row>
    <row r="2903" spans="1:15" x14ac:dyDescent="0.2">
      <c r="A2903" s="5" t="s">
        <v>9033</v>
      </c>
      <c r="B2903" s="5" t="s">
        <v>9034</v>
      </c>
      <c r="C2903" s="5">
        <v>29</v>
      </c>
      <c r="D2903" s="5" t="s">
        <v>17</v>
      </c>
      <c r="E2903" s="5" t="s">
        <v>9035</v>
      </c>
      <c r="F2903" s="5">
        <v>-8467</v>
      </c>
      <c r="G2903" s="5" t="s">
        <v>45</v>
      </c>
      <c r="H2903" s="5" t="s">
        <v>20</v>
      </c>
      <c r="I2903" s="5">
        <v>45672.4</v>
      </c>
      <c r="J2903" s="5" t="s">
        <v>9036</v>
      </c>
      <c r="K2903" s="5" t="s">
        <v>22</v>
      </c>
      <c r="L2903" s="5" t="s">
        <v>23</v>
      </c>
      <c r="M2903" s="5">
        <v>4.37</v>
      </c>
      <c r="N2903" s="5" t="s">
        <v>33</v>
      </c>
      <c r="O2903" s="5">
        <v>26</v>
      </c>
    </row>
    <row r="2904" spans="1:15" x14ac:dyDescent="0.2">
      <c r="A2904" s="5" t="s">
        <v>9037</v>
      </c>
      <c r="B2904" s="5" t="s">
        <v>7708</v>
      </c>
      <c r="C2904" s="5">
        <v>36</v>
      </c>
      <c r="D2904" s="5" t="s">
        <v>17</v>
      </c>
      <c r="E2904" s="5" t="s">
        <v>9038</v>
      </c>
      <c r="F2904" s="5">
        <v>-9116</v>
      </c>
      <c r="G2904" s="5" t="s">
        <v>99</v>
      </c>
      <c r="H2904" s="5" t="s">
        <v>173</v>
      </c>
      <c r="I2904" s="5">
        <v>121724.62</v>
      </c>
      <c r="J2904" s="5" t="s">
        <v>9039</v>
      </c>
      <c r="K2904" s="5" t="s">
        <v>40</v>
      </c>
      <c r="L2904" s="5" t="s">
        <v>56</v>
      </c>
      <c r="M2904" s="5">
        <v>1.95</v>
      </c>
      <c r="N2904" s="5" t="s">
        <v>24</v>
      </c>
      <c r="O2904" s="5">
        <v>16</v>
      </c>
    </row>
    <row r="2905" spans="1:15" x14ac:dyDescent="0.2">
      <c r="A2905" s="5" t="s">
        <v>9040</v>
      </c>
      <c r="B2905" s="5" t="s">
        <v>6351</v>
      </c>
      <c r="C2905" s="5">
        <v>63</v>
      </c>
      <c r="D2905" s="5" t="s">
        <v>27</v>
      </c>
      <c r="E2905" s="5" t="s">
        <v>9041</v>
      </c>
      <c r="F2905" s="5">
        <v>-10848</v>
      </c>
      <c r="G2905" s="5" t="s">
        <v>29</v>
      </c>
      <c r="H2905" s="5" t="s">
        <v>79</v>
      </c>
      <c r="I2905" s="5">
        <v>179165.9</v>
      </c>
      <c r="J2905" s="5" t="s">
        <v>3031</v>
      </c>
      <c r="K2905" s="5" t="s">
        <v>104</v>
      </c>
      <c r="L2905" s="5" t="s">
        <v>56</v>
      </c>
      <c r="M2905" s="5">
        <v>2.31</v>
      </c>
      <c r="N2905" s="5" t="s">
        <v>41</v>
      </c>
      <c r="O2905" s="5">
        <v>1</v>
      </c>
    </row>
    <row r="2906" spans="1:15" x14ac:dyDescent="0.2">
      <c r="A2906" s="5" t="s">
        <v>9042</v>
      </c>
      <c r="B2906" s="5" t="s">
        <v>1589</v>
      </c>
      <c r="C2906" s="5">
        <v>59</v>
      </c>
      <c r="D2906" s="5" t="s">
        <v>27</v>
      </c>
      <c r="E2906" s="5" t="s">
        <v>9043</v>
      </c>
      <c r="F2906" s="5">
        <v>-9343</v>
      </c>
      <c r="G2906" s="5" t="s">
        <v>94</v>
      </c>
      <c r="H2906" s="5" t="s">
        <v>194</v>
      </c>
      <c r="I2906" s="5">
        <v>46767.23</v>
      </c>
      <c r="J2906" s="5" t="s">
        <v>7752</v>
      </c>
      <c r="K2906" s="5" t="s">
        <v>127</v>
      </c>
      <c r="L2906" s="5" t="s">
        <v>23</v>
      </c>
      <c r="M2906" s="5">
        <v>2.4700000000000002</v>
      </c>
      <c r="N2906" s="5" t="s">
        <v>74</v>
      </c>
      <c r="O2906" s="5">
        <v>31</v>
      </c>
    </row>
    <row r="2907" spans="1:15" x14ac:dyDescent="0.2">
      <c r="A2907" s="5" t="s">
        <v>9044</v>
      </c>
      <c r="B2907" s="5" t="s">
        <v>4740</v>
      </c>
      <c r="C2907" s="5">
        <v>31</v>
      </c>
      <c r="D2907" s="5" t="s">
        <v>27</v>
      </c>
      <c r="E2907" s="5" t="s">
        <v>9045</v>
      </c>
      <c r="F2907" s="5">
        <v>-10770</v>
      </c>
      <c r="G2907" s="5" t="s">
        <v>37</v>
      </c>
      <c r="H2907" s="5" t="s">
        <v>53</v>
      </c>
      <c r="I2907" s="5">
        <v>92095.94</v>
      </c>
      <c r="J2907" s="5" t="s">
        <v>9046</v>
      </c>
      <c r="K2907" s="5" t="s">
        <v>62</v>
      </c>
      <c r="L2907" s="5" t="s">
        <v>56</v>
      </c>
      <c r="M2907" s="5">
        <v>4.78</v>
      </c>
      <c r="N2907" s="5" t="s">
        <v>57</v>
      </c>
      <c r="O2907" s="5">
        <v>39</v>
      </c>
    </row>
    <row r="2908" spans="1:15" x14ac:dyDescent="0.2">
      <c r="A2908" s="5" t="s">
        <v>9047</v>
      </c>
      <c r="B2908" s="5" t="s">
        <v>9048</v>
      </c>
      <c r="C2908" s="5">
        <v>60</v>
      </c>
      <c r="D2908" s="5" t="s">
        <v>17</v>
      </c>
      <c r="E2908" s="5" t="s">
        <v>9049</v>
      </c>
      <c r="F2908" s="5">
        <v>-6628</v>
      </c>
      <c r="G2908" s="5" t="s">
        <v>19</v>
      </c>
      <c r="H2908" s="5" t="s">
        <v>79</v>
      </c>
      <c r="I2908" s="5">
        <v>175766.65</v>
      </c>
      <c r="J2908" s="5" t="s">
        <v>5142</v>
      </c>
      <c r="K2908" s="5" t="s">
        <v>136</v>
      </c>
      <c r="L2908" s="5" t="s">
        <v>23</v>
      </c>
      <c r="M2908" s="5">
        <v>1.27</v>
      </c>
      <c r="N2908" s="5" t="s">
        <v>24</v>
      </c>
      <c r="O2908" s="5">
        <v>16</v>
      </c>
    </row>
    <row r="2909" spans="1:15" x14ac:dyDescent="0.2">
      <c r="A2909" s="5" t="s">
        <v>9050</v>
      </c>
      <c r="B2909" s="5" t="s">
        <v>7905</v>
      </c>
      <c r="C2909" s="5">
        <v>40</v>
      </c>
      <c r="D2909" s="5" t="s">
        <v>17</v>
      </c>
      <c r="E2909" s="5" t="s">
        <v>9051</v>
      </c>
      <c r="F2909" s="5">
        <v>-6993</v>
      </c>
      <c r="G2909" s="5" t="s">
        <v>29</v>
      </c>
      <c r="H2909" s="5" t="s">
        <v>79</v>
      </c>
      <c r="I2909" s="5">
        <v>66440.86</v>
      </c>
      <c r="J2909" s="5" t="s">
        <v>9052</v>
      </c>
      <c r="K2909" s="5" t="s">
        <v>47</v>
      </c>
      <c r="L2909" s="5" t="s">
        <v>56</v>
      </c>
      <c r="M2909" s="5">
        <v>1.3</v>
      </c>
      <c r="N2909" s="5" t="s">
        <v>41</v>
      </c>
      <c r="O2909" s="5">
        <v>16</v>
      </c>
    </row>
    <row r="2910" spans="1:15" x14ac:dyDescent="0.2">
      <c r="A2910" s="5" t="s">
        <v>9053</v>
      </c>
      <c r="B2910" s="5" t="s">
        <v>4718</v>
      </c>
      <c r="C2910" s="5">
        <v>22</v>
      </c>
      <c r="D2910" s="5" t="s">
        <v>17</v>
      </c>
      <c r="E2910" s="5" t="s">
        <v>9054</v>
      </c>
      <c r="F2910" s="5">
        <v>-7583</v>
      </c>
      <c r="G2910" s="5" t="s">
        <v>116</v>
      </c>
      <c r="H2910" s="5" t="s">
        <v>173</v>
      </c>
      <c r="I2910" s="5">
        <v>129924.84</v>
      </c>
      <c r="J2910" s="5" t="s">
        <v>9055</v>
      </c>
      <c r="K2910" s="5" t="s">
        <v>62</v>
      </c>
      <c r="L2910" s="5" t="s">
        <v>56</v>
      </c>
      <c r="M2910" s="5">
        <v>3.96</v>
      </c>
      <c r="N2910" s="5" t="s">
        <v>74</v>
      </c>
      <c r="O2910" s="5">
        <v>12</v>
      </c>
    </row>
    <row r="2911" spans="1:15" x14ac:dyDescent="0.2">
      <c r="A2911" s="5" t="s">
        <v>9056</v>
      </c>
      <c r="B2911" s="5" t="s">
        <v>6527</v>
      </c>
      <c r="C2911" s="5">
        <v>29</v>
      </c>
      <c r="D2911" s="5" t="s">
        <v>17</v>
      </c>
      <c r="E2911" s="5" t="s">
        <v>9057</v>
      </c>
      <c r="F2911" s="5">
        <v>-3678</v>
      </c>
      <c r="G2911" s="5" t="s">
        <v>94</v>
      </c>
      <c r="H2911" s="5" t="s">
        <v>144</v>
      </c>
      <c r="I2911" s="5">
        <v>91108.11</v>
      </c>
      <c r="J2911" s="5" t="s">
        <v>7404</v>
      </c>
      <c r="K2911" s="5" t="s">
        <v>22</v>
      </c>
      <c r="L2911" s="5" t="s">
        <v>23</v>
      </c>
      <c r="M2911" s="5">
        <v>1.41</v>
      </c>
      <c r="N2911" s="5" t="s">
        <v>24</v>
      </c>
      <c r="O2911" s="5">
        <v>28</v>
      </c>
    </row>
    <row r="2912" spans="1:15" x14ac:dyDescent="0.2">
      <c r="A2912" s="5" t="s">
        <v>9058</v>
      </c>
      <c r="B2912" s="5" t="s">
        <v>92</v>
      </c>
      <c r="C2912" s="5">
        <v>36</v>
      </c>
      <c r="D2912" s="5" t="s">
        <v>27</v>
      </c>
      <c r="E2912" s="5" t="s">
        <v>9059</v>
      </c>
      <c r="F2912" s="5">
        <v>-3918</v>
      </c>
      <c r="G2912" s="5" t="s">
        <v>94</v>
      </c>
      <c r="H2912" s="5" t="s">
        <v>53</v>
      </c>
      <c r="I2912" s="5">
        <v>39293.949999999997</v>
      </c>
      <c r="J2912" s="5" t="s">
        <v>1891</v>
      </c>
      <c r="K2912" s="5" t="s">
        <v>62</v>
      </c>
      <c r="L2912" s="5" t="s">
        <v>56</v>
      </c>
      <c r="M2912" s="5">
        <v>3.35</v>
      </c>
      <c r="N2912" s="5" t="s">
        <v>33</v>
      </c>
      <c r="O2912" s="5">
        <v>27</v>
      </c>
    </row>
    <row r="2913" spans="1:15" x14ac:dyDescent="0.2">
      <c r="A2913" s="5" t="s">
        <v>9060</v>
      </c>
      <c r="B2913" s="5" t="s">
        <v>6527</v>
      </c>
      <c r="C2913" s="5">
        <v>23</v>
      </c>
      <c r="D2913" s="5" t="s">
        <v>27</v>
      </c>
      <c r="E2913" s="5" t="s">
        <v>9061</v>
      </c>
      <c r="F2913" s="5">
        <v>-7241</v>
      </c>
      <c r="G2913" s="5" t="s">
        <v>116</v>
      </c>
      <c r="H2913" s="5" t="s">
        <v>53</v>
      </c>
      <c r="I2913" s="5">
        <v>148266.23000000001</v>
      </c>
      <c r="J2913" s="5" t="s">
        <v>608</v>
      </c>
      <c r="K2913" s="5" t="s">
        <v>22</v>
      </c>
      <c r="L2913" s="5" t="s">
        <v>56</v>
      </c>
      <c r="M2913" s="5">
        <v>3.21</v>
      </c>
      <c r="N2913" s="5" t="s">
        <v>24</v>
      </c>
      <c r="O2913" s="5">
        <v>18</v>
      </c>
    </row>
    <row r="2914" spans="1:15" x14ac:dyDescent="0.2">
      <c r="A2914" s="5" t="s">
        <v>9062</v>
      </c>
      <c r="B2914" s="5" t="s">
        <v>2599</v>
      </c>
      <c r="C2914" s="5">
        <v>48</v>
      </c>
      <c r="D2914" s="5" t="s">
        <v>50</v>
      </c>
      <c r="E2914" s="5" t="s">
        <v>9063</v>
      </c>
      <c r="F2914" s="5">
        <v>-5182</v>
      </c>
      <c r="G2914" s="5" t="s">
        <v>116</v>
      </c>
      <c r="H2914" s="5" t="s">
        <v>71</v>
      </c>
      <c r="I2914" s="5">
        <v>156251.31</v>
      </c>
      <c r="J2914" s="5" t="s">
        <v>3104</v>
      </c>
      <c r="K2914" s="5" t="s">
        <v>40</v>
      </c>
      <c r="L2914" s="5" t="s">
        <v>73</v>
      </c>
      <c r="M2914" s="5">
        <v>4.51</v>
      </c>
      <c r="N2914" s="5" t="s">
        <v>41</v>
      </c>
      <c r="O2914" s="5">
        <v>27</v>
      </c>
    </row>
    <row r="2915" spans="1:15" x14ac:dyDescent="0.2">
      <c r="A2915" s="5" t="s">
        <v>9064</v>
      </c>
      <c r="B2915" s="5" t="s">
        <v>9065</v>
      </c>
      <c r="C2915" s="5">
        <v>55</v>
      </c>
      <c r="D2915" s="5" t="s">
        <v>27</v>
      </c>
      <c r="E2915" s="5" t="s">
        <v>9066</v>
      </c>
      <c r="F2915" s="5">
        <v>-3419</v>
      </c>
      <c r="G2915" s="5" t="s">
        <v>29</v>
      </c>
      <c r="H2915" s="5" t="s">
        <v>194</v>
      </c>
      <c r="I2915" s="5">
        <v>53312.92</v>
      </c>
      <c r="J2915" s="5" t="s">
        <v>5596</v>
      </c>
      <c r="K2915" s="5" t="s">
        <v>136</v>
      </c>
      <c r="L2915" s="5" t="s">
        <v>56</v>
      </c>
      <c r="M2915" s="5">
        <v>4.68</v>
      </c>
      <c r="N2915" s="5" t="s">
        <v>33</v>
      </c>
      <c r="O2915" s="5">
        <v>25</v>
      </c>
    </row>
    <row r="2916" spans="1:15" x14ac:dyDescent="0.2">
      <c r="A2916" s="5" t="s">
        <v>9067</v>
      </c>
      <c r="B2916" s="5" t="s">
        <v>4968</v>
      </c>
      <c r="C2916" s="5">
        <v>55</v>
      </c>
      <c r="D2916" s="5" t="s">
        <v>17</v>
      </c>
      <c r="E2916" s="5" t="s">
        <v>9068</v>
      </c>
      <c r="F2916" s="5">
        <v>-7577</v>
      </c>
      <c r="G2916" s="5" t="s">
        <v>52</v>
      </c>
      <c r="H2916" s="5" t="s">
        <v>53</v>
      </c>
      <c r="I2916" s="5">
        <v>69519.56</v>
      </c>
      <c r="J2916" s="5" t="s">
        <v>266</v>
      </c>
      <c r="K2916" s="5" t="s">
        <v>104</v>
      </c>
      <c r="L2916" s="5" t="s">
        <v>56</v>
      </c>
      <c r="M2916" s="5">
        <v>2.27</v>
      </c>
      <c r="N2916" s="5" t="s">
        <v>74</v>
      </c>
      <c r="O2916" s="5">
        <v>31</v>
      </c>
    </row>
    <row r="2917" spans="1:15" x14ac:dyDescent="0.2">
      <c r="A2917" s="5" t="s">
        <v>9069</v>
      </c>
      <c r="B2917" s="5" t="s">
        <v>1134</v>
      </c>
      <c r="C2917" s="5">
        <v>38</v>
      </c>
      <c r="D2917" s="5" t="s">
        <v>50</v>
      </c>
      <c r="E2917" s="5" t="s">
        <v>9070</v>
      </c>
      <c r="F2917" s="5">
        <v>-3931</v>
      </c>
      <c r="G2917" s="5" t="s">
        <v>29</v>
      </c>
      <c r="H2917" s="5" t="s">
        <v>194</v>
      </c>
      <c r="I2917" s="5">
        <v>119170.78</v>
      </c>
      <c r="J2917" s="5" t="s">
        <v>2970</v>
      </c>
      <c r="K2917" s="5" t="s">
        <v>22</v>
      </c>
      <c r="L2917" s="5" t="s">
        <v>56</v>
      </c>
      <c r="M2917" s="5">
        <v>1.1299999999999999</v>
      </c>
      <c r="N2917" s="5" t="s">
        <v>33</v>
      </c>
      <c r="O2917" s="5">
        <v>18</v>
      </c>
    </row>
    <row r="2918" spans="1:15" x14ac:dyDescent="0.2">
      <c r="A2918" s="5" t="s">
        <v>9071</v>
      </c>
      <c r="B2918" s="5" t="s">
        <v>8358</v>
      </c>
      <c r="C2918" s="5">
        <v>35</v>
      </c>
      <c r="D2918" s="5" t="s">
        <v>50</v>
      </c>
      <c r="E2918" s="5" t="s">
        <v>9072</v>
      </c>
      <c r="F2918" s="5">
        <v>-6395</v>
      </c>
      <c r="G2918" s="5" t="s">
        <v>29</v>
      </c>
      <c r="H2918" s="5" t="s">
        <v>30</v>
      </c>
      <c r="I2918" s="5">
        <v>126746.78</v>
      </c>
      <c r="J2918" s="5" t="s">
        <v>9073</v>
      </c>
      <c r="K2918" s="5" t="s">
        <v>22</v>
      </c>
      <c r="L2918" s="5" t="s">
        <v>56</v>
      </c>
      <c r="M2918" s="5">
        <v>3.17</v>
      </c>
      <c r="N2918" s="5" t="s">
        <v>74</v>
      </c>
      <c r="O2918" s="5">
        <v>40</v>
      </c>
    </row>
    <row r="2919" spans="1:15" x14ac:dyDescent="0.2">
      <c r="A2919" s="5" t="s">
        <v>9074</v>
      </c>
      <c r="B2919" s="5" t="s">
        <v>4687</v>
      </c>
      <c r="C2919" s="5">
        <v>49</v>
      </c>
      <c r="D2919" s="5" t="s">
        <v>17</v>
      </c>
      <c r="E2919" s="5" t="s">
        <v>9075</v>
      </c>
      <c r="F2919" s="5">
        <v>-9813</v>
      </c>
      <c r="G2919" s="5" t="s">
        <v>29</v>
      </c>
      <c r="H2919" s="5" t="s">
        <v>144</v>
      </c>
      <c r="I2919" s="5">
        <v>51164</v>
      </c>
      <c r="J2919" s="5" t="s">
        <v>5619</v>
      </c>
      <c r="K2919" s="5" t="s">
        <v>118</v>
      </c>
      <c r="L2919" s="5" t="s">
        <v>32</v>
      </c>
      <c r="M2919" s="5">
        <v>4.9400000000000004</v>
      </c>
      <c r="N2919" s="5" t="s">
        <v>33</v>
      </c>
      <c r="O2919" s="5">
        <v>6</v>
      </c>
    </row>
    <row r="2920" spans="1:15" x14ac:dyDescent="0.2">
      <c r="A2920" s="5" t="s">
        <v>9076</v>
      </c>
      <c r="B2920" s="5" t="s">
        <v>2032</v>
      </c>
      <c r="C2920" s="5">
        <v>42</v>
      </c>
      <c r="D2920" s="5" t="s">
        <v>17</v>
      </c>
      <c r="E2920" s="5" t="s">
        <v>9077</v>
      </c>
      <c r="F2920" s="5">
        <v>-10245</v>
      </c>
      <c r="G2920" s="5" t="s">
        <v>116</v>
      </c>
      <c r="H2920" s="5" t="s">
        <v>79</v>
      </c>
      <c r="I2920" s="5">
        <v>69864.52</v>
      </c>
      <c r="J2920" s="5" t="s">
        <v>554</v>
      </c>
      <c r="K2920" s="5" t="s">
        <v>47</v>
      </c>
      <c r="L2920" s="5" t="s">
        <v>73</v>
      </c>
      <c r="M2920" s="5">
        <v>4.9400000000000004</v>
      </c>
      <c r="N2920" s="5" t="s">
        <v>57</v>
      </c>
      <c r="O2920" s="5">
        <v>30</v>
      </c>
    </row>
    <row r="2921" spans="1:15" x14ac:dyDescent="0.2">
      <c r="A2921" s="5" t="s">
        <v>9078</v>
      </c>
      <c r="B2921" s="5" t="s">
        <v>9079</v>
      </c>
      <c r="C2921" s="5">
        <v>60</v>
      </c>
      <c r="D2921" s="5" t="s">
        <v>50</v>
      </c>
      <c r="E2921" s="5" t="s">
        <v>9080</v>
      </c>
      <c r="F2921" s="5">
        <v>-9063</v>
      </c>
      <c r="G2921" s="5" t="s">
        <v>85</v>
      </c>
      <c r="H2921" s="5" t="s">
        <v>173</v>
      </c>
      <c r="I2921" s="5">
        <v>57654.32</v>
      </c>
      <c r="J2921" s="5" t="s">
        <v>9081</v>
      </c>
      <c r="K2921" s="5" t="s">
        <v>47</v>
      </c>
      <c r="L2921" s="5" t="s">
        <v>23</v>
      </c>
      <c r="M2921" s="5">
        <v>3.66</v>
      </c>
      <c r="N2921" s="5" t="s">
        <v>41</v>
      </c>
      <c r="O2921" s="5">
        <v>20</v>
      </c>
    </row>
    <row r="2922" spans="1:15" x14ac:dyDescent="0.2">
      <c r="A2922" s="5" t="s">
        <v>9082</v>
      </c>
      <c r="B2922" s="5" t="s">
        <v>9083</v>
      </c>
      <c r="C2922" s="5">
        <v>22</v>
      </c>
      <c r="D2922" s="5" t="s">
        <v>17</v>
      </c>
      <c r="E2922" s="5" t="s">
        <v>9084</v>
      </c>
      <c r="F2922" s="5">
        <v>-3155</v>
      </c>
      <c r="G2922" s="5" t="s">
        <v>19</v>
      </c>
      <c r="H2922" s="5" t="s">
        <v>20</v>
      </c>
      <c r="I2922" s="5">
        <v>82483.72</v>
      </c>
      <c r="J2922" s="5" t="s">
        <v>4705</v>
      </c>
      <c r="K2922" s="5" t="s">
        <v>118</v>
      </c>
      <c r="L2922" s="5" t="s">
        <v>56</v>
      </c>
      <c r="M2922" s="5">
        <v>2.0699999999999998</v>
      </c>
      <c r="N2922" s="5" t="s">
        <v>74</v>
      </c>
      <c r="O2922" s="5">
        <v>39</v>
      </c>
    </row>
    <row r="2923" spans="1:15" x14ac:dyDescent="0.2">
      <c r="A2923" s="5" t="s">
        <v>9085</v>
      </c>
      <c r="B2923" s="5" t="s">
        <v>9086</v>
      </c>
      <c r="C2923" s="5">
        <v>58</v>
      </c>
      <c r="D2923" s="5" t="s">
        <v>27</v>
      </c>
      <c r="E2923" s="5" t="s">
        <v>9087</v>
      </c>
      <c r="F2923" s="5">
        <v>-8650</v>
      </c>
      <c r="G2923" s="5" t="s">
        <v>45</v>
      </c>
      <c r="H2923" s="5" t="s">
        <v>38</v>
      </c>
      <c r="I2923" s="5">
        <v>85764.59</v>
      </c>
      <c r="J2923" s="5" t="s">
        <v>1996</v>
      </c>
      <c r="K2923" s="5" t="s">
        <v>55</v>
      </c>
      <c r="L2923" s="5" t="s">
        <v>23</v>
      </c>
      <c r="M2923" s="5">
        <v>3.12</v>
      </c>
      <c r="N2923" s="5" t="s">
        <v>41</v>
      </c>
      <c r="O2923" s="5">
        <v>9</v>
      </c>
    </row>
    <row r="2924" spans="1:15" x14ac:dyDescent="0.2">
      <c r="A2924" s="5" t="s">
        <v>9088</v>
      </c>
      <c r="B2924" s="5" t="s">
        <v>8648</v>
      </c>
      <c r="C2924" s="5">
        <v>54</v>
      </c>
      <c r="D2924" s="5" t="s">
        <v>27</v>
      </c>
      <c r="E2924" s="5" t="s">
        <v>9089</v>
      </c>
      <c r="F2924" s="5">
        <v>-5083</v>
      </c>
      <c r="G2924" s="5" t="s">
        <v>116</v>
      </c>
      <c r="H2924" s="5" t="s">
        <v>71</v>
      </c>
      <c r="I2924" s="5">
        <v>96773.01</v>
      </c>
      <c r="J2924" s="5" t="s">
        <v>2346</v>
      </c>
      <c r="K2924" s="5" t="s">
        <v>136</v>
      </c>
      <c r="L2924" s="5" t="s">
        <v>23</v>
      </c>
      <c r="M2924" s="5">
        <v>3.39</v>
      </c>
      <c r="N2924" s="5" t="s">
        <v>33</v>
      </c>
      <c r="O2924" s="5">
        <v>2</v>
      </c>
    </row>
    <row r="2925" spans="1:15" x14ac:dyDescent="0.2">
      <c r="A2925" s="5" t="s">
        <v>9090</v>
      </c>
      <c r="B2925" s="5" t="s">
        <v>8794</v>
      </c>
      <c r="C2925" s="5">
        <v>62</v>
      </c>
      <c r="D2925" s="5" t="s">
        <v>50</v>
      </c>
      <c r="E2925" s="5" t="s">
        <v>9091</v>
      </c>
      <c r="F2925" s="5">
        <v>-10956</v>
      </c>
      <c r="G2925" s="5" t="s">
        <v>52</v>
      </c>
      <c r="H2925" s="5" t="s">
        <v>144</v>
      </c>
      <c r="I2925" s="5">
        <v>109025.76</v>
      </c>
      <c r="J2925" s="5" t="s">
        <v>590</v>
      </c>
      <c r="K2925" s="5" t="s">
        <v>22</v>
      </c>
      <c r="L2925" s="5" t="s">
        <v>56</v>
      </c>
      <c r="M2925" s="5">
        <v>3.01</v>
      </c>
      <c r="N2925" s="5" t="s">
        <v>24</v>
      </c>
      <c r="O2925" s="5">
        <v>5</v>
      </c>
    </row>
    <row r="2926" spans="1:15" x14ac:dyDescent="0.2">
      <c r="A2926" s="5" t="s">
        <v>9092</v>
      </c>
      <c r="B2926" s="5" t="s">
        <v>9093</v>
      </c>
      <c r="C2926" s="5">
        <v>31</v>
      </c>
      <c r="D2926" s="5" t="s">
        <v>17</v>
      </c>
      <c r="E2926" s="5" t="s">
        <v>9094</v>
      </c>
      <c r="F2926" s="5">
        <v>-7809</v>
      </c>
      <c r="G2926" s="5" t="s">
        <v>52</v>
      </c>
      <c r="H2926" s="5" t="s">
        <v>53</v>
      </c>
      <c r="I2926" s="5">
        <v>162338.56</v>
      </c>
      <c r="J2926" s="5" t="s">
        <v>1673</v>
      </c>
      <c r="K2926" s="5" t="s">
        <v>55</v>
      </c>
      <c r="L2926" s="5" t="s">
        <v>32</v>
      </c>
      <c r="M2926" s="5">
        <v>1.97</v>
      </c>
      <c r="N2926" s="5" t="s">
        <v>74</v>
      </c>
      <c r="O2926" s="5">
        <v>11</v>
      </c>
    </row>
    <row r="2927" spans="1:15" x14ac:dyDescent="0.2">
      <c r="A2927" s="5" t="s">
        <v>9095</v>
      </c>
      <c r="B2927" s="5" t="s">
        <v>1555</v>
      </c>
      <c r="C2927" s="5">
        <v>53</v>
      </c>
      <c r="D2927" s="5" t="s">
        <v>50</v>
      </c>
      <c r="E2927" s="5" t="s">
        <v>9096</v>
      </c>
      <c r="F2927" s="5">
        <v>-5164</v>
      </c>
      <c r="G2927" s="5" t="s">
        <v>85</v>
      </c>
      <c r="H2927" s="5" t="s">
        <v>173</v>
      </c>
      <c r="I2927" s="5">
        <v>171716.86</v>
      </c>
      <c r="J2927" s="5" t="s">
        <v>9097</v>
      </c>
      <c r="K2927" s="5" t="s">
        <v>136</v>
      </c>
      <c r="L2927" s="5" t="s">
        <v>56</v>
      </c>
      <c r="M2927" s="5">
        <v>1.7</v>
      </c>
      <c r="N2927" s="5" t="s">
        <v>41</v>
      </c>
      <c r="O2927" s="5">
        <v>7</v>
      </c>
    </row>
    <row r="2928" spans="1:15" x14ac:dyDescent="0.2">
      <c r="A2928" s="5" t="s">
        <v>9098</v>
      </c>
      <c r="B2928" s="5" t="s">
        <v>7316</v>
      </c>
      <c r="C2928" s="5">
        <v>34</v>
      </c>
      <c r="D2928" s="5" t="s">
        <v>50</v>
      </c>
      <c r="E2928" s="5" t="s">
        <v>7317</v>
      </c>
      <c r="F2928" s="5">
        <v>-10577</v>
      </c>
      <c r="G2928" s="5" t="s">
        <v>99</v>
      </c>
      <c r="H2928" s="5" t="s">
        <v>53</v>
      </c>
      <c r="I2928" s="5">
        <v>64224.77</v>
      </c>
      <c r="J2928" s="5" t="s">
        <v>9099</v>
      </c>
      <c r="K2928" s="5" t="s">
        <v>40</v>
      </c>
      <c r="L2928" s="5" t="s">
        <v>32</v>
      </c>
      <c r="M2928" s="5">
        <v>3.8</v>
      </c>
      <c r="N2928" s="5" t="s">
        <v>33</v>
      </c>
      <c r="O2928" s="5">
        <v>11</v>
      </c>
    </row>
    <row r="2929" spans="1:15" x14ac:dyDescent="0.2">
      <c r="A2929" s="5" t="s">
        <v>9100</v>
      </c>
      <c r="B2929" s="5" t="s">
        <v>2195</v>
      </c>
      <c r="C2929" s="5">
        <v>41</v>
      </c>
      <c r="D2929" s="5" t="s">
        <v>17</v>
      </c>
      <c r="E2929" s="5" t="s">
        <v>9101</v>
      </c>
      <c r="F2929" s="5">
        <v>-6073</v>
      </c>
      <c r="G2929" s="5" t="s">
        <v>78</v>
      </c>
      <c r="H2929" s="5" t="s">
        <v>144</v>
      </c>
      <c r="I2929" s="5">
        <v>98696.62</v>
      </c>
      <c r="J2929" s="5" t="s">
        <v>9102</v>
      </c>
      <c r="K2929" s="5" t="s">
        <v>40</v>
      </c>
      <c r="L2929" s="5" t="s">
        <v>73</v>
      </c>
      <c r="M2929" s="5">
        <v>1.45</v>
      </c>
      <c r="N2929" s="5" t="s">
        <v>57</v>
      </c>
      <c r="O2929" s="5">
        <v>29</v>
      </c>
    </row>
    <row r="2930" spans="1:15" x14ac:dyDescent="0.2">
      <c r="A2930" s="5" t="s">
        <v>9103</v>
      </c>
      <c r="B2930" s="5" t="s">
        <v>2593</v>
      </c>
      <c r="C2930" s="5">
        <v>61</v>
      </c>
      <c r="D2930" s="5" t="s">
        <v>50</v>
      </c>
      <c r="E2930" s="5" t="s">
        <v>9104</v>
      </c>
      <c r="F2930" s="5">
        <v>-7095</v>
      </c>
      <c r="G2930" s="5" t="s">
        <v>52</v>
      </c>
      <c r="H2930" s="5" t="s">
        <v>53</v>
      </c>
      <c r="I2930" s="5">
        <v>131147.88</v>
      </c>
      <c r="J2930" s="5" t="s">
        <v>9105</v>
      </c>
      <c r="K2930" s="5" t="s">
        <v>62</v>
      </c>
      <c r="L2930" s="5" t="s">
        <v>32</v>
      </c>
      <c r="M2930" s="5">
        <v>4.8099999999999996</v>
      </c>
      <c r="N2930" s="5" t="s">
        <v>74</v>
      </c>
      <c r="O2930" s="5">
        <v>36</v>
      </c>
    </row>
    <row r="2931" spans="1:15" x14ac:dyDescent="0.2">
      <c r="A2931" s="5" t="s">
        <v>9106</v>
      </c>
      <c r="B2931" s="5" t="s">
        <v>1450</v>
      </c>
      <c r="C2931" s="5">
        <v>65</v>
      </c>
      <c r="D2931" s="5" t="s">
        <v>17</v>
      </c>
      <c r="E2931" s="5" t="s">
        <v>9107</v>
      </c>
      <c r="F2931" s="5">
        <v>-6092</v>
      </c>
      <c r="G2931" s="5" t="s">
        <v>29</v>
      </c>
      <c r="H2931" s="5" t="s">
        <v>194</v>
      </c>
      <c r="I2931" s="5">
        <v>132353.85999999999</v>
      </c>
      <c r="J2931" s="5" t="s">
        <v>3376</v>
      </c>
      <c r="K2931" s="5" t="s">
        <v>40</v>
      </c>
      <c r="L2931" s="5" t="s">
        <v>32</v>
      </c>
      <c r="M2931" s="5">
        <v>2.84</v>
      </c>
      <c r="N2931" s="5" t="s">
        <v>33</v>
      </c>
      <c r="O2931" s="5">
        <v>29</v>
      </c>
    </row>
    <row r="2932" spans="1:15" x14ac:dyDescent="0.2">
      <c r="A2932" s="5" t="s">
        <v>9108</v>
      </c>
      <c r="B2932" s="5" t="s">
        <v>9109</v>
      </c>
      <c r="C2932" s="5">
        <v>55</v>
      </c>
      <c r="D2932" s="5" t="s">
        <v>17</v>
      </c>
      <c r="E2932" s="5" t="s">
        <v>9110</v>
      </c>
      <c r="F2932" s="5">
        <v>-3002</v>
      </c>
      <c r="G2932" s="5" t="s">
        <v>78</v>
      </c>
      <c r="H2932" s="5" t="s">
        <v>38</v>
      </c>
      <c r="I2932" s="5">
        <v>56545.279999999999</v>
      </c>
      <c r="J2932" s="5" t="s">
        <v>600</v>
      </c>
      <c r="K2932" s="5" t="s">
        <v>62</v>
      </c>
      <c r="L2932" s="5" t="s">
        <v>23</v>
      </c>
      <c r="M2932" s="5">
        <v>1.41</v>
      </c>
      <c r="N2932" s="5" t="s">
        <v>74</v>
      </c>
      <c r="O2932" s="5">
        <v>15</v>
      </c>
    </row>
    <row r="2933" spans="1:15" x14ac:dyDescent="0.2">
      <c r="A2933" s="5" t="s">
        <v>9111</v>
      </c>
      <c r="B2933" s="5" t="s">
        <v>9112</v>
      </c>
      <c r="C2933" s="5">
        <v>25</v>
      </c>
      <c r="D2933" s="5" t="s">
        <v>27</v>
      </c>
      <c r="E2933" s="5" t="s">
        <v>9113</v>
      </c>
      <c r="F2933" s="5">
        <v>-5196</v>
      </c>
      <c r="G2933" s="5" t="s">
        <v>37</v>
      </c>
      <c r="H2933" s="5" t="s">
        <v>144</v>
      </c>
      <c r="I2933" s="5">
        <v>60827.41</v>
      </c>
      <c r="J2933" s="5" t="s">
        <v>5229</v>
      </c>
      <c r="K2933" s="5" t="s">
        <v>104</v>
      </c>
      <c r="L2933" s="5" t="s">
        <v>73</v>
      </c>
      <c r="M2933" s="5">
        <v>4.82</v>
      </c>
      <c r="N2933" s="5" t="s">
        <v>33</v>
      </c>
      <c r="O2933" s="5">
        <v>6</v>
      </c>
    </row>
    <row r="2934" spans="1:15" x14ac:dyDescent="0.2">
      <c r="A2934" s="5" t="s">
        <v>9114</v>
      </c>
      <c r="B2934" s="5" t="s">
        <v>8061</v>
      </c>
      <c r="C2934" s="5">
        <v>30</v>
      </c>
      <c r="D2934" s="5" t="s">
        <v>17</v>
      </c>
      <c r="E2934" s="5" t="s">
        <v>9115</v>
      </c>
      <c r="F2934" s="5">
        <v>-4504</v>
      </c>
      <c r="G2934" s="5" t="s">
        <v>45</v>
      </c>
      <c r="H2934" s="5" t="s">
        <v>20</v>
      </c>
      <c r="I2934" s="5">
        <v>105193.9</v>
      </c>
      <c r="J2934" s="5" t="s">
        <v>3746</v>
      </c>
      <c r="K2934" s="5" t="s">
        <v>118</v>
      </c>
      <c r="L2934" s="5" t="s">
        <v>73</v>
      </c>
      <c r="M2934" s="5">
        <v>4.55</v>
      </c>
      <c r="N2934" s="5" t="s">
        <v>41</v>
      </c>
      <c r="O2934" s="5">
        <v>3</v>
      </c>
    </row>
    <row r="2935" spans="1:15" x14ac:dyDescent="0.2">
      <c r="A2935" s="5" t="s">
        <v>9116</v>
      </c>
      <c r="B2935" s="5" t="s">
        <v>9117</v>
      </c>
      <c r="C2935" s="5">
        <v>58</v>
      </c>
      <c r="D2935" s="5" t="s">
        <v>50</v>
      </c>
      <c r="E2935" s="5" t="s">
        <v>9118</v>
      </c>
      <c r="F2935" s="5">
        <v>-4464</v>
      </c>
      <c r="G2935" s="5" t="s">
        <v>99</v>
      </c>
      <c r="H2935" s="5" t="s">
        <v>79</v>
      </c>
      <c r="I2935" s="5">
        <v>36730.93</v>
      </c>
      <c r="J2935" s="5" t="s">
        <v>9119</v>
      </c>
      <c r="K2935" s="5" t="s">
        <v>62</v>
      </c>
      <c r="L2935" s="5" t="s">
        <v>56</v>
      </c>
      <c r="M2935" s="5">
        <v>4.84</v>
      </c>
      <c r="N2935" s="5" t="s">
        <v>24</v>
      </c>
      <c r="O2935" s="5">
        <v>30</v>
      </c>
    </row>
    <row r="2936" spans="1:15" x14ac:dyDescent="0.2">
      <c r="A2936" s="5" t="s">
        <v>9120</v>
      </c>
      <c r="B2936" s="5" t="s">
        <v>1777</v>
      </c>
      <c r="C2936" s="5">
        <v>29</v>
      </c>
      <c r="D2936" s="5" t="s">
        <v>27</v>
      </c>
      <c r="E2936" s="5" t="s">
        <v>9121</v>
      </c>
      <c r="F2936" s="5">
        <v>-5612</v>
      </c>
      <c r="G2936" s="5" t="s">
        <v>78</v>
      </c>
      <c r="H2936" s="5" t="s">
        <v>66</v>
      </c>
      <c r="I2936" s="5">
        <v>129177.83</v>
      </c>
      <c r="J2936" s="5" t="s">
        <v>9122</v>
      </c>
      <c r="K2936" s="5" t="s">
        <v>22</v>
      </c>
      <c r="L2936" s="5" t="s">
        <v>32</v>
      </c>
      <c r="M2936" s="5">
        <v>2.79</v>
      </c>
      <c r="N2936" s="5" t="s">
        <v>33</v>
      </c>
      <c r="O2936" s="5">
        <v>6</v>
      </c>
    </row>
    <row r="2937" spans="1:15" x14ac:dyDescent="0.2">
      <c r="A2937" s="5" t="s">
        <v>9123</v>
      </c>
      <c r="B2937" s="5" t="s">
        <v>9124</v>
      </c>
      <c r="C2937" s="5">
        <v>26</v>
      </c>
      <c r="D2937" s="5" t="s">
        <v>50</v>
      </c>
      <c r="E2937" s="5" t="s">
        <v>9125</v>
      </c>
      <c r="F2937" s="5">
        <v>-10803</v>
      </c>
      <c r="G2937" s="5" t="s">
        <v>85</v>
      </c>
      <c r="H2937" s="5" t="s">
        <v>30</v>
      </c>
      <c r="I2937" s="5">
        <v>113345.28</v>
      </c>
      <c r="J2937" s="5" t="s">
        <v>7437</v>
      </c>
      <c r="K2937" s="5" t="s">
        <v>40</v>
      </c>
      <c r="L2937" s="5" t="s">
        <v>73</v>
      </c>
      <c r="M2937" s="5">
        <v>4.9400000000000004</v>
      </c>
      <c r="N2937" s="5" t="s">
        <v>41</v>
      </c>
      <c r="O2937" s="5">
        <v>14</v>
      </c>
    </row>
    <row r="2938" spans="1:15" x14ac:dyDescent="0.2">
      <c r="A2938" s="5" t="s">
        <v>9126</v>
      </c>
      <c r="B2938" s="5" t="s">
        <v>7333</v>
      </c>
      <c r="C2938" s="5">
        <v>28</v>
      </c>
      <c r="D2938" s="5" t="s">
        <v>27</v>
      </c>
      <c r="E2938" s="5" t="s">
        <v>9127</v>
      </c>
      <c r="F2938" s="5">
        <v>-5916</v>
      </c>
      <c r="G2938" s="5" t="s">
        <v>52</v>
      </c>
      <c r="H2938" s="5" t="s">
        <v>194</v>
      </c>
      <c r="I2938" s="5">
        <v>92374.84</v>
      </c>
      <c r="J2938" s="5" t="s">
        <v>9128</v>
      </c>
      <c r="K2938" s="5" t="s">
        <v>62</v>
      </c>
      <c r="L2938" s="5" t="s">
        <v>73</v>
      </c>
      <c r="M2938" s="5">
        <v>2.23</v>
      </c>
      <c r="N2938" s="5" t="s">
        <v>41</v>
      </c>
      <c r="O2938" s="5">
        <v>31</v>
      </c>
    </row>
    <row r="2939" spans="1:15" x14ac:dyDescent="0.2">
      <c r="A2939" s="5" t="s">
        <v>9129</v>
      </c>
      <c r="B2939" s="5" t="s">
        <v>7565</v>
      </c>
      <c r="C2939" s="5">
        <v>42</v>
      </c>
      <c r="D2939" s="5" t="s">
        <v>27</v>
      </c>
      <c r="E2939" s="5" t="s">
        <v>9130</v>
      </c>
      <c r="F2939" s="5">
        <v>-10611</v>
      </c>
      <c r="G2939" s="5" t="s">
        <v>85</v>
      </c>
      <c r="H2939" s="5" t="s">
        <v>53</v>
      </c>
      <c r="I2939" s="5">
        <v>158838.15</v>
      </c>
      <c r="J2939" s="5" t="s">
        <v>1984</v>
      </c>
      <c r="K2939" s="5" t="s">
        <v>118</v>
      </c>
      <c r="L2939" s="5" t="s">
        <v>23</v>
      </c>
      <c r="M2939" s="5">
        <v>3.67</v>
      </c>
      <c r="N2939" s="5" t="s">
        <v>57</v>
      </c>
      <c r="O2939" s="5">
        <v>1</v>
      </c>
    </row>
    <row r="2940" spans="1:15" x14ac:dyDescent="0.2">
      <c r="A2940" s="5" t="s">
        <v>9131</v>
      </c>
      <c r="B2940" s="5" t="s">
        <v>5206</v>
      </c>
      <c r="C2940" s="5">
        <v>33</v>
      </c>
      <c r="D2940" s="5" t="s">
        <v>17</v>
      </c>
      <c r="E2940" s="5" t="s">
        <v>9132</v>
      </c>
      <c r="F2940" s="5">
        <v>-10777</v>
      </c>
      <c r="G2940" s="5" t="s">
        <v>37</v>
      </c>
      <c r="H2940" s="5" t="s">
        <v>144</v>
      </c>
      <c r="I2940" s="5">
        <v>151865.95000000001</v>
      </c>
      <c r="J2940" s="5" t="s">
        <v>1731</v>
      </c>
      <c r="K2940" s="5" t="s">
        <v>118</v>
      </c>
      <c r="L2940" s="5" t="s">
        <v>73</v>
      </c>
      <c r="M2940" s="5">
        <v>2.97</v>
      </c>
      <c r="N2940" s="5" t="s">
        <v>57</v>
      </c>
      <c r="O2940" s="5">
        <v>35</v>
      </c>
    </row>
    <row r="2941" spans="1:15" x14ac:dyDescent="0.2">
      <c r="A2941" s="5" t="s">
        <v>9133</v>
      </c>
      <c r="B2941" s="5" t="s">
        <v>8620</v>
      </c>
      <c r="C2941" s="5">
        <v>43</v>
      </c>
      <c r="D2941" s="5" t="s">
        <v>17</v>
      </c>
      <c r="E2941" s="5" t="s">
        <v>9134</v>
      </c>
      <c r="F2941" s="5">
        <v>-6005</v>
      </c>
      <c r="G2941" s="5" t="s">
        <v>94</v>
      </c>
      <c r="H2941" s="5" t="s">
        <v>71</v>
      </c>
      <c r="I2941" s="5">
        <v>178855.07</v>
      </c>
      <c r="J2941" s="5" t="s">
        <v>1258</v>
      </c>
      <c r="K2941" s="5" t="s">
        <v>81</v>
      </c>
      <c r="L2941" s="5" t="s">
        <v>23</v>
      </c>
      <c r="M2941" s="5">
        <v>2.2799999999999998</v>
      </c>
      <c r="N2941" s="5" t="s">
        <v>24</v>
      </c>
      <c r="O2941" s="5">
        <v>13</v>
      </c>
    </row>
    <row r="2942" spans="1:15" x14ac:dyDescent="0.2">
      <c r="A2942" s="5" t="s">
        <v>9135</v>
      </c>
      <c r="B2942" s="5" t="s">
        <v>4132</v>
      </c>
      <c r="C2942" s="5">
        <v>50</v>
      </c>
      <c r="D2942" s="5" t="s">
        <v>27</v>
      </c>
      <c r="E2942" s="5" t="s">
        <v>9136</v>
      </c>
      <c r="F2942" s="5">
        <v>-10229</v>
      </c>
      <c r="G2942" s="5" t="s">
        <v>45</v>
      </c>
      <c r="H2942" s="5" t="s">
        <v>66</v>
      </c>
      <c r="I2942" s="5">
        <v>65908.84</v>
      </c>
      <c r="J2942" s="5" t="s">
        <v>9137</v>
      </c>
      <c r="K2942" s="5" t="s">
        <v>136</v>
      </c>
      <c r="L2942" s="5" t="s">
        <v>23</v>
      </c>
      <c r="M2942" s="5">
        <v>3.29</v>
      </c>
      <c r="N2942" s="5" t="s">
        <v>74</v>
      </c>
      <c r="O2942" s="5">
        <v>27</v>
      </c>
    </row>
    <row r="2943" spans="1:15" x14ac:dyDescent="0.2">
      <c r="A2943" s="5" t="s">
        <v>9138</v>
      </c>
      <c r="B2943" s="5" t="s">
        <v>4774</v>
      </c>
      <c r="C2943" s="5">
        <v>28</v>
      </c>
      <c r="D2943" s="5" t="s">
        <v>17</v>
      </c>
      <c r="E2943" s="5" t="s">
        <v>8029</v>
      </c>
      <c r="F2943" s="5">
        <v>-6013</v>
      </c>
      <c r="G2943" s="5" t="s">
        <v>45</v>
      </c>
      <c r="H2943" s="5" t="s">
        <v>38</v>
      </c>
      <c r="I2943" s="5">
        <v>70510.92</v>
      </c>
      <c r="J2943" s="5" t="s">
        <v>9139</v>
      </c>
      <c r="K2943" s="5" t="s">
        <v>136</v>
      </c>
      <c r="L2943" s="5" t="s">
        <v>32</v>
      </c>
      <c r="M2943" s="5">
        <v>2.02</v>
      </c>
      <c r="N2943" s="5" t="s">
        <v>74</v>
      </c>
      <c r="O2943" s="5">
        <v>14</v>
      </c>
    </row>
    <row r="2944" spans="1:15" x14ac:dyDescent="0.2">
      <c r="A2944" s="5" t="s">
        <v>9140</v>
      </c>
      <c r="B2944" s="5" t="s">
        <v>9141</v>
      </c>
      <c r="C2944" s="5">
        <v>61</v>
      </c>
      <c r="D2944" s="5" t="s">
        <v>27</v>
      </c>
      <c r="E2944" s="5" t="s">
        <v>9142</v>
      </c>
      <c r="F2944" s="5">
        <v>-5620</v>
      </c>
      <c r="G2944" s="5" t="s">
        <v>94</v>
      </c>
      <c r="H2944" s="5" t="s">
        <v>38</v>
      </c>
      <c r="I2944" s="5">
        <v>126498.56</v>
      </c>
      <c r="J2944" s="5" t="s">
        <v>410</v>
      </c>
      <c r="K2944" s="5" t="s">
        <v>22</v>
      </c>
      <c r="L2944" s="5" t="s">
        <v>56</v>
      </c>
      <c r="M2944" s="5">
        <v>1.39</v>
      </c>
      <c r="N2944" s="5" t="s">
        <v>57</v>
      </c>
      <c r="O2944" s="5">
        <v>37</v>
      </c>
    </row>
    <row r="2945" spans="1:15" x14ac:dyDescent="0.2">
      <c r="A2945" s="5" t="s">
        <v>9143</v>
      </c>
      <c r="B2945" s="5" t="s">
        <v>7678</v>
      </c>
      <c r="C2945" s="5">
        <v>22</v>
      </c>
      <c r="D2945" s="5" t="s">
        <v>50</v>
      </c>
      <c r="E2945" s="5" t="s">
        <v>9144</v>
      </c>
      <c r="F2945" s="5">
        <v>-2698</v>
      </c>
      <c r="G2945" s="5" t="s">
        <v>94</v>
      </c>
      <c r="H2945" s="5" t="s">
        <v>53</v>
      </c>
      <c r="I2945" s="5">
        <v>151935.39000000001</v>
      </c>
      <c r="J2945" s="5" t="s">
        <v>8469</v>
      </c>
      <c r="K2945" s="5" t="s">
        <v>55</v>
      </c>
      <c r="L2945" s="5" t="s">
        <v>73</v>
      </c>
      <c r="M2945" s="5">
        <v>2.8</v>
      </c>
      <c r="N2945" s="5" t="s">
        <v>33</v>
      </c>
      <c r="O2945" s="5">
        <v>8</v>
      </c>
    </row>
    <row r="2946" spans="1:15" x14ac:dyDescent="0.2">
      <c r="A2946" s="5" t="s">
        <v>9145</v>
      </c>
      <c r="B2946" s="5" t="s">
        <v>3168</v>
      </c>
      <c r="C2946" s="5">
        <v>57</v>
      </c>
      <c r="D2946" s="5" t="s">
        <v>50</v>
      </c>
      <c r="E2946" s="5" t="s">
        <v>9146</v>
      </c>
      <c r="F2946" s="5">
        <v>-7599</v>
      </c>
      <c r="G2946" s="5" t="s">
        <v>37</v>
      </c>
      <c r="H2946" s="5" t="s">
        <v>144</v>
      </c>
      <c r="I2946" s="5">
        <v>146326.79999999999</v>
      </c>
      <c r="J2946" s="5" t="s">
        <v>5094</v>
      </c>
      <c r="K2946" s="5" t="s">
        <v>55</v>
      </c>
      <c r="L2946" s="5" t="s">
        <v>23</v>
      </c>
      <c r="M2946" s="5">
        <v>2.34</v>
      </c>
      <c r="N2946" s="5" t="s">
        <v>24</v>
      </c>
      <c r="O2946" s="5">
        <v>24</v>
      </c>
    </row>
    <row r="2947" spans="1:15" x14ac:dyDescent="0.2">
      <c r="A2947" s="5" t="s">
        <v>9147</v>
      </c>
      <c r="B2947" s="5" t="s">
        <v>9148</v>
      </c>
      <c r="C2947" s="5">
        <v>62</v>
      </c>
      <c r="D2947" s="5" t="s">
        <v>27</v>
      </c>
      <c r="E2947" s="5" t="s">
        <v>9149</v>
      </c>
      <c r="F2947" s="5">
        <v>-9533</v>
      </c>
      <c r="G2947" s="5" t="s">
        <v>78</v>
      </c>
      <c r="H2947" s="5" t="s">
        <v>144</v>
      </c>
      <c r="I2947" s="5">
        <v>125102.76</v>
      </c>
      <c r="J2947" s="5" t="s">
        <v>9150</v>
      </c>
      <c r="K2947" s="5" t="s">
        <v>118</v>
      </c>
      <c r="L2947" s="5" t="s">
        <v>23</v>
      </c>
      <c r="M2947" s="5">
        <v>4.3899999999999997</v>
      </c>
      <c r="N2947" s="5" t="s">
        <v>33</v>
      </c>
      <c r="O2947" s="5">
        <v>20</v>
      </c>
    </row>
    <row r="2948" spans="1:15" x14ac:dyDescent="0.2">
      <c r="A2948" s="5" t="s">
        <v>9151</v>
      </c>
      <c r="B2948" s="5" t="s">
        <v>6007</v>
      </c>
      <c r="C2948" s="5">
        <v>28</v>
      </c>
      <c r="D2948" s="5" t="s">
        <v>17</v>
      </c>
      <c r="E2948" s="5" t="s">
        <v>9152</v>
      </c>
      <c r="F2948" s="5">
        <v>-9680</v>
      </c>
      <c r="G2948" s="5" t="s">
        <v>85</v>
      </c>
      <c r="H2948" s="5" t="s">
        <v>194</v>
      </c>
      <c r="I2948" s="5">
        <v>75263.5</v>
      </c>
      <c r="J2948" s="5" t="s">
        <v>9153</v>
      </c>
      <c r="K2948" s="5" t="s">
        <v>62</v>
      </c>
      <c r="L2948" s="5" t="s">
        <v>56</v>
      </c>
      <c r="M2948" s="5">
        <v>5</v>
      </c>
      <c r="N2948" s="5" t="s">
        <v>57</v>
      </c>
      <c r="O2948" s="5">
        <v>5</v>
      </c>
    </row>
    <row r="2949" spans="1:15" x14ac:dyDescent="0.2">
      <c r="A2949" s="5" t="s">
        <v>9154</v>
      </c>
      <c r="B2949" s="5" t="s">
        <v>9155</v>
      </c>
      <c r="C2949" s="5">
        <v>38</v>
      </c>
      <c r="D2949" s="5" t="s">
        <v>50</v>
      </c>
      <c r="E2949" s="5" t="s">
        <v>9156</v>
      </c>
      <c r="F2949" s="5">
        <v>-5919</v>
      </c>
      <c r="G2949" s="5" t="s">
        <v>45</v>
      </c>
      <c r="H2949" s="5" t="s">
        <v>173</v>
      </c>
      <c r="I2949" s="5">
        <v>166106.69</v>
      </c>
      <c r="J2949" s="5" t="s">
        <v>9157</v>
      </c>
      <c r="K2949" s="5" t="s">
        <v>62</v>
      </c>
      <c r="L2949" s="5" t="s">
        <v>56</v>
      </c>
      <c r="M2949" s="5">
        <v>2.94</v>
      </c>
      <c r="N2949" s="5" t="s">
        <v>33</v>
      </c>
      <c r="O2949" s="5">
        <v>0</v>
      </c>
    </row>
    <row r="2950" spans="1:15" x14ac:dyDescent="0.2">
      <c r="A2950" s="5" t="s">
        <v>9158</v>
      </c>
      <c r="B2950" s="5" t="s">
        <v>2175</v>
      </c>
      <c r="C2950" s="5">
        <v>25</v>
      </c>
      <c r="D2950" s="5" t="s">
        <v>27</v>
      </c>
      <c r="E2950" s="5" t="s">
        <v>9159</v>
      </c>
      <c r="F2950" s="5">
        <v>-10529</v>
      </c>
      <c r="G2950" s="5" t="s">
        <v>37</v>
      </c>
      <c r="H2950" s="5" t="s">
        <v>38</v>
      </c>
      <c r="I2950" s="5">
        <v>141766.71</v>
      </c>
      <c r="J2950" s="5" t="s">
        <v>5770</v>
      </c>
      <c r="K2950" s="5" t="s">
        <v>47</v>
      </c>
      <c r="L2950" s="5" t="s">
        <v>23</v>
      </c>
      <c r="M2950" s="5">
        <v>4.7</v>
      </c>
      <c r="N2950" s="5" t="s">
        <v>74</v>
      </c>
      <c r="O2950" s="5">
        <v>4</v>
      </c>
    </row>
    <row r="2951" spans="1:15" x14ac:dyDescent="0.2">
      <c r="A2951" s="5" t="s">
        <v>9160</v>
      </c>
      <c r="B2951" s="5" t="s">
        <v>3296</v>
      </c>
      <c r="C2951" s="5">
        <v>62</v>
      </c>
      <c r="D2951" s="5" t="s">
        <v>27</v>
      </c>
      <c r="E2951" s="5" t="s">
        <v>9161</v>
      </c>
      <c r="F2951" s="5">
        <v>-10518</v>
      </c>
      <c r="G2951" s="5" t="s">
        <v>45</v>
      </c>
      <c r="H2951" s="5" t="s">
        <v>66</v>
      </c>
      <c r="I2951" s="5">
        <v>126361.36</v>
      </c>
      <c r="J2951" s="5" t="s">
        <v>1362</v>
      </c>
      <c r="K2951" s="5" t="s">
        <v>127</v>
      </c>
      <c r="L2951" s="5" t="s">
        <v>23</v>
      </c>
      <c r="M2951" s="5">
        <v>4.37</v>
      </c>
      <c r="N2951" s="5" t="s">
        <v>33</v>
      </c>
      <c r="O2951" s="5">
        <v>27</v>
      </c>
    </row>
    <row r="2952" spans="1:15" x14ac:dyDescent="0.2">
      <c r="A2952" s="5" t="s">
        <v>9162</v>
      </c>
      <c r="B2952" s="5" t="s">
        <v>3096</v>
      </c>
      <c r="C2952" s="5">
        <v>55</v>
      </c>
      <c r="D2952" s="5" t="s">
        <v>50</v>
      </c>
      <c r="E2952" s="5" t="s">
        <v>9163</v>
      </c>
      <c r="F2952" s="5">
        <v>-2020</v>
      </c>
      <c r="G2952" s="5" t="s">
        <v>116</v>
      </c>
      <c r="H2952" s="5" t="s">
        <v>144</v>
      </c>
      <c r="I2952" s="5">
        <v>38262.29</v>
      </c>
      <c r="J2952" s="5" t="s">
        <v>2136</v>
      </c>
      <c r="K2952" s="5" t="s">
        <v>104</v>
      </c>
      <c r="L2952" s="5" t="s">
        <v>73</v>
      </c>
      <c r="M2952" s="5">
        <v>4.4000000000000004</v>
      </c>
      <c r="N2952" s="5" t="s">
        <v>33</v>
      </c>
      <c r="O2952" s="5">
        <v>39</v>
      </c>
    </row>
    <row r="2953" spans="1:15" x14ac:dyDescent="0.2">
      <c r="A2953" s="5" t="s">
        <v>9164</v>
      </c>
      <c r="B2953" s="5" t="s">
        <v>2290</v>
      </c>
      <c r="C2953" s="5">
        <v>55</v>
      </c>
      <c r="D2953" s="5" t="s">
        <v>27</v>
      </c>
      <c r="E2953" s="5" t="s">
        <v>9165</v>
      </c>
      <c r="F2953" s="5">
        <v>-9816</v>
      </c>
      <c r="G2953" s="5" t="s">
        <v>37</v>
      </c>
      <c r="H2953" s="5" t="s">
        <v>53</v>
      </c>
      <c r="I2953" s="5">
        <v>87385.83</v>
      </c>
      <c r="J2953" s="5" t="s">
        <v>1911</v>
      </c>
      <c r="K2953" s="5" t="s">
        <v>81</v>
      </c>
      <c r="L2953" s="5" t="s">
        <v>32</v>
      </c>
      <c r="M2953" s="5">
        <v>4.4400000000000004</v>
      </c>
      <c r="N2953" s="5" t="s">
        <v>41</v>
      </c>
      <c r="O2953" s="5">
        <v>27</v>
      </c>
    </row>
    <row r="2954" spans="1:15" x14ac:dyDescent="0.2">
      <c r="A2954" s="5" t="s">
        <v>9166</v>
      </c>
      <c r="B2954" s="5" t="s">
        <v>533</v>
      </c>
      <c r="C2954" s="5">
        <v>50</v>
      </c>
      <c r="D2954" s="5" t="s">
        <v>50</v>
      </c>
      <c r="E2954" s="5" t="s">
        <v>9167</v>
      </c>
      <c r="F2954" s="5">
        <v>-10270</v>
      </c>
      <c r="G2954" s="5" t="s">
        <v>45</v>
      </c>
      <c r="H2954" s="5" t="s">
        <v>79</v>
      </c>
      <c r="I2954" s="5">
        <v>122353.53</v>
      </c>
      <c r="J2954" s="5" t="s">
        <v>4298</v>
      </c>
      <c r="K2954" s="5" t="s">
        <v>136</v>
      </c>
      <c r="L2954" s="5" t="s">
        <v>23</v>
      </c>
      <c r="M2954" s="5">
        <v>4.95</v>
      </c>
      <c r="N2954" s="5" t="s">
        <v>74</v>
      </c>
      <c r="O2954" s="5">
        <v>10</v>
      </c>
    </row>
    <row r="2955" spans="1:15" x14ac:dyDescent="0.2">
      <c r="A2955" s="5" t="s">
        <v>9168</v>
      </c>
      <c r="B2955" s="5" t="s">
        <v>4691</v>
      </c>
      <c r="C2955" s="5">
        <v>46</v>
      </c>
      <c r="D2955" s="5" t="s">
        <v>50</v>
      </c>
      <c r="E2955" s="5" t="s">
        <v>9169</v>
      </c>
      <c r="F2955" s="5">
        <v>-8778</v>
      </c>
      <c r="G2955" s="5" t="s">
        <v>45</v>
      </c>
      <c r="H2955" s="5" t="s">
        <v>20</v>
      </c>
      <c r="I2955" s="5">
        <v>132880.39000000001</v>
      </c>
      <c r="J2955" s="5" t="s">
        <v>500</v>
      </c>
      <c r="K2955" s="5" t="s">
        <v>127</v>
      </c>
      <c r="L2955" s="5" t="s">
        <v>73</v>
      </c>
      <c r="M2955" s="5">
        <v>3.41</v>
      </c>
      <c r="N2955" s="5" t="s">
        <v>33</v>
      </c>
      <c r="O2955" s="5">
        <v>15</v>
      </c>
    </row>
    <row r="2956" spans="1:15" x14ac:dyDescent="0.2">
      <c r="A2956" s="5" t="s">
        <v>9170</v>
      </c>
      <c r="B2956" s="5" t="s">
        <v>439</v>
      </c>
      <c r="C2956" s="5">
        <v>23</v>
      </c>
      <c r="D2956" s="5" t="s">
        <v>50</v>
      </c>
      <c r="E2956" s="5" t="s">
        <v>9171</v>
      </c>
      <c r="F2956" s="5">
        <v>-6808</v>
      </c>
      <c r="G2956" s="5" t="s">
        <v>19</v>
      </c>
      <c r="H2956" s="5" t="s">
        <v>66</v>
      </c>
      <c r="I2956" s="5">
        <v>134145.59</v>
      </c>
      <c r="J2956" s="5" t="s">
        <v>9172</v>
      </c>
      <c r="K2956" s="5" t="s">
        <v>40</v>
      </c>
      <c r="L2956" s="5" t="s">
        <v>56</v>
      </c>
      <c r="M2956" s="5">
        <v>4.51</v>
      </c>
      <c r="N2956" s="5" t="s">
        <v>74</v>
      </c>
      <c r="O2956" s="5">
        <v>40</v>
      </c>
    </row>
    <row r="2957" spans="1:15" x14ac:dyDescent="0.2">
      <c r="A2957" s="5" t="s">
        <v>9173</v>
      </c>
      <c r="B2957" s="5" t="s">
        <v>9174</v>
      </c>
      <c r="C2957" s="5">
        <v>36</v>
      </c>
      <c r="D2957" s="5" t="s">
        <v>27</v>
      </c>
      <c r="E2957" s="5" t="s">
        <v>9175</v>
      </c>
      <c r="F2957" s="5">
        <v>-9189</v>
      </c>
      <c r="G2957" s="5" t="s">
        <v>29</v>
      </c>
      <c r="H2957" s="5" t="s">
        <v>79</v>
      </c>
      <c r="I2957" s="5">
        <v>43397.06</v>
      </c>
      <c r="J2957" s="5" t="s">
        <v>7518</v>
      </c>
      <c r="K2957" s="5" t="s">
        <v>81</v>
      </c>
      <c r="L2957" s="5" t="s">
        <v>56</v>
      </c>
      <c r="M2957" s="5">
        <v>1.4</v>
      </c>
      <c r="N2957" s="5" t="s">
        <v>57</v>
      </c>
      <c r="O2957" s="5">
        <v>16</v>
      </c>
    </row>
    <row r="2958" spans="1:15" x14ac:dyDescent="0.2">
      <c r="A2958" s="5" t="s">
        <v>9176</v>
      </c>
      <c r="B2958" s="5" t="s">
        <v>8329</v>
      </c>
      <c r="C2958" s="5">
        <v>46</v>
      </c>
      <c r="D2958" s="5" t="s">
        <v>17</v>
      </c>
      <c r="E2958" s="5" t="s">
        <v>9177</v>
      </c>
      <c r="F2958" s="5">
        <v>-10237</v>
      </c>
      <c r="G2958" s="5" t="s">
        <v>52</v>
      </c>
      <c r="H2958" s="5" t="s">
        <v>53</v>
      </c>
      <c r="I2958" s="5">
        <v>71437.81</v>
      </c>
      <c r="J2958" s="5" t="s">
        <v>3778</v>
      </c>
      <c r="K2958" s="5" t="s">
        <v>136</v>
      </c>
      <c r="L2958" s="5" t="s">
        <v>32</v>
      </c>
      <c r="M2958" s="5">
        <v>1.74</v>
      </c>
      <c r="N2958" s="5" t="s">
        <v>74</v>
      </c>
      <c r="O2958" s="5">
        <v>5</v>
      </c>
    </row>
    <row r="2959" spans="1:15" x14ac:dyDescent="0.2">
      <c r="A2959" s="5" t="s">
        <v>9178</v>
      </c>
      <c r="B2959" s="5" t="s">
        <v>9179</v>
      </c>
      <c r="C2959" s="5">
        <v>62</v>
      </c>
      <c r="D2959" s="5" t="s">
        <v>27</v>
      </c>
      <c r="E2959" s="5" t="s">
        <v>9180</v>
      </c>
      <c r="F2959" s="5">
        <v>-7332</v>
      </c>
      <c r="G2959" s="5" t="s">
        <v>94</v>
      </c>
      <c r="H2959" s="5" t="s">
        <v>38</v>
      </c>
      <c r="I2959" s="5">
        <v>153468.01</v>
      </c>
      <c r="J2959" s="5" t="s">
        <v>3294</v>
      </c>
      <c r="K2959" s="5" t="s">
        <v>127</v>
      </c>
      <c r="L2959" s="5" t="s">
        <v>56</v>
      </c>
      <c r="M2959" s="5">
        <v>3.99</v>
      </c>
      <c r="N2959" s="5" t="s">
        <v>33</v>
      </c>
      <c r="O2959" s="5">
        <v>36</v>
      </c>
    </row>
    <row r="2960" spans="1:15" x14ac:dyDescent="0.2">
      <c r="A2960" s="5" t="s">
        <v>9181</v>
      </c>
      <c r="B2960" s="5" t="s">
        <v>3598</v>
      </c>
      <c r="C2960" s="5">
        <v>39</v>
      </c>
      <c r="D2960" s="5" t="s">
        <v>50</v>
      </c>
      <c r="E2960" s="5" t="s">
        <v>9182</v>
      </c>
      <c r="F2960" s="5">
        <v>-2528</v>
      </c>
      <c r="G2960" s="5" t="s">
        <v>45</v>
      </c>
      <c r="H2960" s="5" t="s">
        <v>38</v>
      </c>
      <c r="I2960" s="5">
        <v>130779.69</v>
      </c>
      <c r="J2960" s="5" t="s">
        <v>329</v>
      </c>
      <c r="K2960" s="5" t="s">
        <v>62</v>
      </c>
      <c r="L2960" s="5" t="s">
        <v>73</v>
      </c>
      <c r="M2960" s="5">
        <v>4.59</v>
      </c>
      <c r="N2960" s="5" t="s">
        <v>24</v>
      </c>
      <c r="O2960" s="5">
        <v>37</v>
      </c>
    </row>
    <row r="2961" spans="1:15" x14ac:dyDescent="0.2">
      <c r="A2961" s="5" t="s">
        <v>9183</v>
      </c>
      <c r="B2961" s="5" t="s">
        <v>7823</v>
      </c>
      <c r="C2961" s="5">
        <v>40</v>
      </c>
      <c r="D2961" s="5" t="s">
        <v>17</v>
      </c>
      <c r="E2961" s="5" t="s">
        <v>9184</v>
      </c>
      <c r="F2961" s="5">
        <v>-2619</v>
      </c>
      <c r="G2961" s="5" t="s">
        <v>94</v>
      </c>
      <c r="H2961" s="5" t="s">
        <v>30</v>
      </c>
      <c r="I2961" s="5">
        <v>104370.69</v>
      </c>
      <c r="J2961" s="5" t="s">
        <v>7756</v>
      </c>
      <c r="K2961" s="5" t="s">
        <v>40</v>
      </c>
      <c r="L2961" s="5" t="s">
        <v>56</v>
      </c>
      <c r="M2961" s="5">
        <v>4.21</v>
      </c>
      <c r="N2961" s="5" t="s">
        <v>57</v>
      </c>
      <c r="O2961" s="5">
        <v>30</v>
      </c>
    </row>
    <row r="2962" spans="1:15" x14ac:dyDescent="0.2">
      <c r="A2962" s="5" t="s">
        <v>9185</v>
      </c>
      <c r="B2962" s="5" t="s">
        <v>3668</v>
      </c>
      <c r="C2962" s="5">
        <v>55</v>
      </c>
      <c r="D2962" s="5" t="s">
        <v>27</v>
      </c>
      <c r="E2962" s="5" t="s">
        <v>9186</v>
      </c>
      <c r="F2962" s="5">
        <v>-4258</v>
      </c>
      <c r="G2962" s="5" t="s">
        <v>37</v>
      </c>
      <c r="H2962" s="5" t="s">
        <v>71</v>
      </c>
      <c r="I2962" s="5">
        <v>116620.91</v>
      </c>
      <c r="J2962" s="5" t="s">
        <v>6462</v>
      </c>
      <c r="K2962" s="5" t="s">
        <v>118</v>
      </c>
      <c r="L2962" s="5" t="s">
        <v>56</v>
      </c>
      <c r="M2962" s="5">
        <v>1.49</v>
      </c>
      <c r="N2962" s="5" t="s">
        <v>24</v>
      </c>
      <c r="O2962" s="5">
        <v>34</v>
      </c>
    </row>
    <row r="2963" spans="1:15" x14ac:dyDescent="0.2">
      <c r="A2963" s="5" t="s">
        <v>9187</v>
      </c>
      <c r="B2963" s="5" t="s">
        <v>2270</v>
      </c>
      <c r="C2963" s="5">
        <v>41</v>
      </c>
      <c r="D2963" s="5" t="s">
        <v>50</v>
      </c>
      <c r="E2963" s="5" t="s">
        <v>9188</v>
      </c>
      <c r="F2963" s="5">
        <v>-9173</v>
      </c>
      <c r="G2963" s="5" t="s">
        <v>29</v>
      </c>
      <c r="H2963" s="5" t="s">
        <v>144</v>
      </c>
      <c r="I2963" s="5">
        <v>135350.47</v>
      </c>
      <c r="J2963" s="5" t="s">
        <v>7593</v>
      </c>
      <c r="K2963" s="5" t="s">
        <v>127</v>
      </c>
      <c r="L2963" s="5" t="s">
        <v>23</v>
      </c>
      <c r="M2963" s="5">
        <v>3.41</v>
      </c>
      <c r="N2963" s="5" t="s">
        <v>33</v>
      </c>
      <c r="O2963" s="5">
        <v>10</v>
      </c>
    </row>
    <row r="2964" spans="1:15" x14ac:dyDescent="0.2">
      <c r="A2964" s="5" t="s">
        <v>9189</v>
      </c>
      <c r="B2964" s="5" t="s">
        <v>4472</v>
      </c>
      <c r="C2964" s="5">
        <v>30</v>
      </c>
      <c r="D2964" s="5" t="s">
        <v>50</v>
      </c>
      <c r="E2964" s="5" t="s">
        <v>9190</v>
      </c>
      <c r="F2964" s="5">
        <v>-6086</v>
      </c>
      <c r="G2964" s="5" t="s">
        <v>19</v>
      </c>
      <c r="H2964" s="5" t="s">
        <v>79</v>
      </c>
      <c r="I2964" s="5">
        <v>98108.12</v>
      </c>
      <c r="J2964" s="5" t="s">
        <v>1692</v>
      </c>
      <c r="K2964" s="5" t="s">
        <v>40</v>
      </c>
      <c r="L2964" s="5" t="s">
        <v>23</v>
      </c>
      <c r="M2964" s="5">
        <v>3.12</v>
      </c>
      <c r="N2964" s="5" t="s">
        <v>33</v>
      </c>
      <c r="O2964" s="5">
        <v>26</v>
      </c>
    </row>
    <row r="2965" spans="1:15" x14ac:dyDescent="0.2">
      <c r="A2965" s="5" t="s">
        <v>9191</v>
      </c>
      <c r="B2965" s="5" t="s">
        <v>4347</v>
      </c>
      <c r="C2965" s="5">
        <v>42</v>
      </c>
      <c r="D2965" s="5" t="s">
        <v>17</v>
      </c>
      <c r="E2965" s="5" t="s">
        <v>9192</v>
      </c>
      <c r="F2965" s="5">
        <v>-8108</v>
      </c>
      <c r="G2965" s="5" t="s">
        <v>29</v>
      </c>
      <c r="H2965" s="5" t="s">
        <v>30</v>
      </c>
      <c r="I2965" s="5">
        <v>150493.01999999999</v>
      </c>
      <c r="J2965" s="5" t="s">
        <v>2988</v>
      </c>
      <c r="K2965" s="5" t="s">
        <v>127</v>
      </c>
      <c r="L2965" s="5" t="s">
        <v>56</v>
      </c>
      <c r="M2965" s="5">
        <v>2.94</v>
      </c>
      <c r="N2965" s="5" t="s">
        <v>33</v>
      </c>
      <c r="O2965" s="5">
        <v>17</v>
      </c>
    </row>
    <row r="2966" spans="1:15" x14ac:dyDescent="0.2">
      <c r="A2966" s="5" t="s">
        <v>9193</v>
      </c>
      <c r="B2966" s="5" t="s">
        <v>1458</v>
      </c>
      <c r="C2966" s="5">
        <v>52</v>
      </c>
      <c r="D2966" s="5" t="s">
        <v>27</v>
      </c>
      <c r="E2966" s="5" t="s">
        <v>9194</v>
      </c>
      <c r="F2966" s="5">
        <v>-9073</v>
      </c>
      <c r="G2966" s="5" t="s">
        <v>94</v>
      </c>
      <c r="H2966" s="5" t="s">
        <v>144</v>
      </c>
      <c r="I2966" s="5">
        <v>54541.53</v>
      </c>
      <c r="J2966" s="5" t="s">
        <v>6303</v>
      </c>
      <c r="K2966" s="5" t="s">
        <v>22</v>
      </c>
      <c r="L2966" s="5" t="s">
        <v>23</v>
      </c>
      <c r="M2966" s="5">
        <v>2.44</v>
      </c>
      <c r="N2966" s="5" t="s">
        <v>33</v>
      </c>
      <c r="O2966" s="5">
        <v>16</v>
      </c>
    </row>
    <row r="2967" spans="1:15" x14ac:dyDescent="0.2">
      <c r="A2967" s="5" t="s">
        <v>9195</v>
      </c>
      <c r="B2967" s="5" t="s">
        <v>4847</v>
      </c>
      <c r="C2967" s="5">
        <v>24</v>
      </c>
      <c r="D2967" s="5" t="s">
        <v>17</v>
      </c>
      <c r="E2967" s="5" t="s">
        <v>9196</v>
      </c>
      <c r="F2967" s="5">
        <v>-11462</v>
      </c>
      <c r="G2967" s="5" t="s">
        <v>37</v>
      </c>
      <c r="H2967" s="5" t="s">
        <v>79</v>
      </c>
      <c r="I2967" s="5">
        <v>152775.16</v>
      </c>
      <c r="J2967" s="5" t="s">
        <v>9197</v>
      </c>
      <c r="K2967" s="5" t="s">
        <v>62</v>
      </c>
      <c r="L2967" s="5" t="s">
        <v>56</v>
      </c>
      <c r="M2967" s="5">
        <v>4.97</v>
      </c>
      <c r="N2967" s="5" t="s">
        <v>24</v>
      </c>
      <c r="O2967" s="5">
        <v>31</v>
      </c>
    </row>
    <row r="2968" spans="1:15" x14ac:dyDescent="0.2">
      <c r="A2968" s="5" t="s">
        <v>9198</v>
      </c>
      <c r="B2968" s="5" t="s">
        <v>6203</v>
      </c>
      <c r="C2968" s="5">
        <v>57</v>
      </c>
      <c r="D2968" s="5" t="s">
        <v>50</v>
      </c>
      <c r="E2968" s="5" t="s">
        <v>9199</v>
      </c>
      <c r="F2968" s="5">
        <v>-7911</v>
      </c>
      <c r="G2968" s="5" t="s">
        <v>94</v>
      </c>
      <c r="H2968" s="5" t="s">
        <v>66</v>
      </c>
      <c r="I2968" s="5">
        <v>171623.82</v>
      </c>
      <c r="J2968" s="5" t="s">
        <v>1160</v>
      </c>
      <c r="K2968" s="5" t="s">
        <v>104</v>
      </c>
      <c r="L2968" s="5" t="s">
        <v>32</v>
      </c>
      <c r="M2968" s="5">
        <v>1.97</v>
      </c>
      <c r="N2968" s="5" t="s">
        <v>33</v>
      </c>
      <c r="O2968" s="5">
        <v>17</v>
      </c>
    </row>
    <row r="2969" spans="1:15" x14ac:dyDescent="0.2">
      <c r="A2969" s="5" t="s">
        <v>9200</v>
      </c>
      <c r="B2969" s="5" t="s">
        <v>1859</v>
      </c>
      <c r="C2969" s="5">
        <v>43</v>
      </c>
      <c r="D2969" s="5" t="s">
        <v>27</v>
      </c>
      <c r="E2969" s="5" t="s">
        <v>9201</v>
      </c>
      <c r="F2969" s="5">
        <v>-2029</v>
      </c>
      <c r="G2969" s="5" t="s">
        <v>94</v>
      </c>
      <c r="H2969" s="5" t="s">
        <v>53</v>
      </c>
      <c r="I2969" s="5">
        <v>103211.03</v>
      </c>
      <c r="J2969" s="5" t="s">
        <v>2988</v>
      </c>
      <c r="K2969" s="5" t="s">
        <v>40</v>
      </c>
      <c r="L2969" s="5" t="s">
        <v>32</v>
      </c>
      <c r="M2969" s="5">
        <v>3.11</v>
      </c>
      <c r="N2969" s="5" t="s">
        <v>24</v>
      </c>
      <c r="O2969" s="5">
        <v>30</v>
      </c>
    </row>
    <row r="2970" spans="1:15" x14ac:dyDescent="0.2">
      <c r="A2970" s="5" t="s">
        <v>9202</v>
      </c>
      <c r="B2970" s="5" t="s">
        <v>4434</v>
      </c>
      <c r="C2970" s="5">
        <v>42</v>
      </c>
      <c r="D2970" s="5" t="s">
        <v>17</v>
      </c>
      <c r="E2970" s="5" t="s">
        <v>9203</v>
      </c>
      <c r="F2970" s="5">
        <v>-3363</v>
      </c>
      <c r="G2970" s="5" t="s">
        <v>85</v>
      </c>
      <c r="H2970" s="5" t="s">
        <v>38</v>
      </c>
      <c r="I2970" s="5">
        <v>178691.76</v>
      </c>
      <c r="J2970" s="5" t="s">
        <v>294</v>
      </c>
      <c r="K2970" s="5" t="s">
        <v>55</v>
      </c>
      <c r="L2970" s="5" t="s">
        <v>56</v>
      </c>
      <c r="M2970" s="5">
        <v>4.2699999999999996</v>
      </c>
      <c r="N2970" s="5" t="s">
        <v>74</v>
      </c>
      <c r="O2970" s="5">
        <v>15</v>
      </c>
    </row>
    <row r="2971" spans="1:15" x14ac:dyDescent="0.2">
      <c r="A2971" s="5" t="s">
        <v>9204</v>
      </c>
      <c r="B2971" s="5" t="s">
        <v>9205</v>
      </c>
      <c r="C2971" s="5">
        <v>61</v>
      </c>
      <c r="D2971" s="5" t="s">
        <v>17</v>
      </c>
      <c r="E2971" s="5" t="s">
        <v>9206</v>
      </c>
      <c r="F2971" s="5">
        <v>-9754</v>
      </c>
      <c r="G2971" s="5" t="s">
        <v>29</v>
      </c>
      <c r="H2971" s="5" t="s">
        <v>194</v>
      </c>
      <c r="I2971" s="5">
        <v>73309.42</v>
      </c>
      <c r="J2971" s="5" t="s">
        <v>4689</v>
      </c>
      <c r="K2971" s="5" t="s">
        <v>127</v>
      </c>
      <c r="L2971" s="5" t="s">
        <v>73</v>
      </c>
      <c r="M2971" s="5">
        <v>1.79</v>
      </c>
      <c r="N2971" s="5" t="s">
        <v>33</v>
      </c>
      <c r="O2971" s="5">
        <v>2</v>
      </c>
    </row>
    <row r="2972" spans="1:15" x14ac:dyDescent="0.2">
      <c r="A2972" s="5" t="s">
        <v>9207</v>
      </c>
      <c r="B2972" s="5" t="s">
        <v>8078</v>
      </c>
      <c r="C2972" s="5">
        <v>60</v>
      </c>
      <c r="D2972" s="5" t="s">
        <v>50</v>
      </c>
      <c r="E2972" s="5" t="s">
        <v>9208</v>
      </c>
      <c r="F2972" s="5">
        <v>-5772</v>
      </c>
      <c r="G2972" s="5" t="s">
        <v>94</v>
      </c>
      <c r="H2972" s="5" t="s">
        <v>79</v>
      </c>
      <c r="I2972" s="5">
        <v>161247.14000000001</v>
      </c>
      <c r="J2972" s="5" t="s">
        <v>9209</v>
      </c>
      <c r="K2972" s="5" t="s">
        <v>118</v>
      </c>
      <c r="L2972" s="5" t="s">
        <v>73</v>
      </c>
      <c r="M2972" s="5">
        <v>1.56</v>
      </c>
      <c r="N2972" s="5" t="s">
        <v>41</v>
      </c>
      <c r="O2972" s="5">
        <v>6</v>
      </c>
    </row>
    <row r="2973" spans="1:15" x14ac:dyDescent="0.2">
      <c r="A2973" s="5" t="s">
        <v>9210</v>
      </c>
      <c r="B2973" s="5" t="s">
        <v>9211</v>
      </c>
      <c r="C2973" s="5">
        <v>58</v>
      </c>
      <c r="D2973" s="5" t="s">
        <v>27</v>
      </c>
      <c r="E2973" s="5" t="s">
        <v>9212</v>
      </c>
      <c r="F2973" s="5">
        <v>-4973</v>
      </c>
      <c r="G2973" s="5" t="s">
        <v>29</v>
      </c>
      <c r="H2973" s="5" t="s">
        <v>38</v>
      </c>
      <c r="I2973" s="5">
        <v>83382.570000000007</v>
      </c>
      <c r="J2973" s="5" t="s">
        <v>8187</v>
      </c>
      <c r="K2973" s="5" t="s">
        <v>40</v>
      </c>
      <c r="L2973" s="5" t="s">
        <v>32</v>
      </c>
      <c r="M2973" s="5">
        <v>2.37</v>
      </c>
      <c r="N2973" s="5" t="s">
        <v>24</v>
      </c>
      <c r="O2973" s="5">
        <v>22</v>
      </c>
    </row>
    <row r="2974" spans="1:15" x14ac:dyDescent="0.2">
      <c r="A2974" s="5" t="s">
        <v>9213</v>
      </c>
      <c r="B2974" s="5" t="s">
        <v>5874</v>
      </c>
      <c r="C2974" s="5">
        <v>46</v>
      </c>
      <c r="D2974" s="5" t="s">
        <v>17</v>
      </c>
      <c r="E2974" s="5" t="s">
        <v>9214</v>
      </c>
      <c r="F2974" s="5">
        <v>-9898</v>
      </c>
      <c r="G2974" s="5" t="s">
        <v>85</v>
      </c>
      <c r="H2974" s="5" t="s">
        <v>144</v>
      </c>
      <c r="I2974" s="5">
        <v>104651.95</v>
      </c>
      <c r="J2974" s="5" t="s">
        <v>9215</v>
      </c>
      <c r="K2974" s="5" t="s">
        <v>55</v>
      </c>
      <c r="L2974" s="5" t="s">
        <v>32</v>
      </c>
      <c r="M2974" s="5">
        <v>1.21</v>
      </c>
      <c r="N2974" s="5" t="s">
        <v>74</v>
      </c>
      <c r="O2974" s="5">
        <v>1</v>
      </c>
    </row>
    <row r="2975" spans="1:15" x14ac:dyDescent="0.2">
      <c r="A2975" s="5" t="s">
        <v>9216</v>
      </c>
      <c r="B2975" s="5" t="s">
        <v>7888</v>
      </c>
      <c r="C2975" s="5">
        <v>34</v>
      </c>
      <c r="D2975" s="5" t="s">
        <v>27</v>
      </c>
      <c r="E2975" s="5" t="s">
        <v>9217</v>
      </c>
      <c r="F2975" s="5">
        <v>-2682</v>
      </c>
      <c r="G2975" s="5" t="s">
        <v>78</v>
      </c>
      <c r="H2975" s="5" t="s">
        <v>30</v>
      </c>
      <c r="I2975" s="5">
        <v>172306.57</v>
      </c>
      <c r="J2975" s="5" t="s">
        <v>5576</v>
      </c>
      <c r="K2975" s="5" t="s">
        <v>81</v>
      </c>
      <c r="L2975" s="5" t="s">
        <v>32</v>
      </c>
      <c r="M2975" s="5">
        <v>1.71</v>
      </c>
      <c r="N2975" s="5" t="s">
        <v>41</v>
      </c>
      <c r="O2975" s="5">
        <v>36</v>
      </c>
    </row>
    <row r="2976" spans="1:15" x14ac:dyDescent="0.2">
      <c r="A2976" s="5" t="s">
        <v>9218</v>
      </c>
      <c r="B2976" s="5" t="s">
        <v>5834</v>
      </c>
      <c r="C2976" s="5">
        <v>39</v>
      </c>
      <c r="D2976" s="5" t="s">
        <v>17</v>
      </c>
      <c r="E2976" s="5" t="s">
        <v>9219</v>
      </c>
      <c r="F2976" s="5">
        <v>-2025</v>
      </c>
      <c r="G2976" s="5" t="s">
        <v>19</v>
      </c>
      <c r="H2976" s="5" t="s">
        <v>66</v>
      </c>
      <c r="I2976" s="5">
        <v>132547.38</v>
      </c>
      <c r="J2976" s="5" t="s">
        <v>8274</v>
      </c>
      <c r="K2976" s="5" t="s">
        <v>62</v>
      </c>
      <c r="L2976" s="5" t="s">
        <v>23</v>
      </c>
      <c r="M2976" s="5">
        <v>1.47</v>
      </c>
      <c r="N2976" s="5" t="s">
        <v>24</v>
      </c>
      <c r="O2976" s="5">
        <v>36</v>
      </c>
    </row>
    <row r="2977" spans="1:15" x14ac:dyDescent="0.2">
      <c r="A2977" s="5" t="s">
        <v>9220</v>
      </c>
      <c r="B2977" s="5" t="s">
        <v>7310</v>
      </c>
      <c r="C2977" s="5">
        <v>38</v>
      </c>
      <c r="D2977" s="5" t="s">
        <v>27</v>
      </c>
      <c r="E2977" s="5" t="s">
        <v>9221</v>
      </c>
      <c r="F2977" s="5">
        <v>-10363</v>
      </c>
      <c r="G2977" s="5" t="s">
        <v>78</v>
      </c>
      <c r="H2977" s="5" t="s">
        <v>20</v>
      </c>
      <c r="I2977" s="5">
        <v>102011.4</v>
      </c>
      <c r="J2977" s="5" t="s">
        <v>3185</v>
      </c>
      <c r="K2977" s="5" t="s">
        <v>136</v>
      </c>
      <c r="L2977" s="5" t="s">
        <v>73</v>
      </c>
      <c r="M2977" s="5">
        <v>2.74</v>
      </c>
      <c r="N2977" s="5" t="s">
        <v>33</v>
      </c>
      <c r="O2977" s="5">
        <v>37</v>
      </c>
    </row>
    <row r="2978" spans="1:15" x14ac:dyDescent="0.2">
      <c r="A2978" s="5" t="s">
        <v>9222</v>
      </c>
      <c r="B2978" s="5" t="s">
        <v>5727</v>
      </c>
      <c r="C2978" s="5">
        <v>27</v>
      </c>
      <c r="D2978" s="5" t="s">
        <v>17</v>
      </c>
      <c r="E2978" s="5" t="s">
        <v>9223</v>
      </c>
      <c r="F2978" s="5">
        <v>-5245</v>
      </c>
      <c r="G2978" s="5" t="s">
        <v>99</v>
      </c>
      <c r="H2978" s="5" t="s">
        <v>38</v>
      </c>
      <c r="I2978" s="5">
        <v>152972.20000000001</v>
      </c>
      <c r="J2978" s="5" t="s">
        <v>2057</v>
      </c>
      <c r="K2978" s="5" t="s">
        <v>22</v>
      </c>
      <c r="L2978" s="5" t="s">
        <v>73</v>
      </c>
      <c r="M2978" s="5">
        <v>3.41</v>
      </c>
      <c r="N2978" s="5" t="s">
        <v>41</v>
      </c>
      <c r="O2978" s="5">
        <v>27</v>
      </c>
    </row>
    <row r="2979" spans="1:15" x14ac:dyDescent="0.2">
      <c r="A2979" s="5" t="s">
        <v>9224</v>
      </c>
      <c r="B2979" s="5" t="s">
        <v>986</v>
      </c>
      <c r="C2979" s="5">
        <v>63</v>
      </c>
      <c r="D2979" s="5" t="s">
        <v>17</v>
      </c>
      <c r="E2979" s="5" t="s">
        <v>9225</v>
      </c>
      <c r="F2979" s="5">
        <v>-6430</v>
      </c>
      <c r="G2979" s="5" t="s">
        <v>99</v>
      </c>
      <c r="H2979" s="5" t="s">
        <v>20</v>
      </c>
      <c r="I2979" s="5">
        <v>132971.4</v>
      </c>
      <c r="J2979" s="5" t="s">
        <v>6227</v>
      </c>
      <c r="K2979" s="5" t="s">
        <v>40</v>
      </c>
      <c r="L2979" s="5" t="s">
        <v>73</v>
      </c>
      <c r="M2979" s="5">
        <v>4.5199999999999996</v>
      </c>
      <c r="N2979" s="5" t="s">
        <v>33</v>
      </c>
      <c r="O2979" s="5">
        <v>10</v>
      </c>
    </row>
    <row r="2980" spans="1:15" x14ac:dyDescent="0.2">
      <c r="A2980" s="5" t="s">
        <v>9226</v>
      </c>
      <c r="B2980" s="5" t="s">
        <v>5099</v>
      </c>
      <c r="C2980" s="5">
        <v>41</v>
      </c>
      <c r="D2980" s="5" t="s">
        <v>50</v>
      </c>
      <c r="E2980" s="5" t="s">
        <v>9227</v>
      </c>
      <c r="F2980" s="5">
        <v>-10373</v>
      </c>
      <c r="G2980" s="5" t="s">
        <v>99</v>
      </c>
      <c r="H2980" s="5" t="s">
        <v>194</v>
      </c>
      <c r="I2980" s="5">
        <v>126032.2</v>
      </c>
      <c r="J2980" s="5" t="s">
        <v>4825</v>
      </c>
      <c r="K2980" s="5" t="s">
        <v>62</v>
      </c>
      <c r="L2980" s="5" t="s">
        <v>23</v>
      </c>
      <c r="M2980" s="5">
        <v>3.94</v>
      </c>
      <c r="N2980" s="5" t="s">
        <v>74</v>
      </c>
      <c r="O2980" s="5">
        <v>11</v>
      </c>
    </row>
    <row r="2981" spans="1:15" x14ac:dyDescent="0.2">
      <c r="A2981" s="5" t="s">
        <v>9228</v>
      </c>
      <c r="B2981" s="5" t="s">
        <v>1458</v>
      </c>
      <c r="C2981" s="5">
        <v>30</v>
      </c>
      <c r="D2981" s="5" t="s">
        <v>17</v>
      </c>
      <c r="E2981" s="5" t="s">
        <v>9229</v>
      </c>
      <c r="F2981" s="5">
        <v>-5700</v>
      </c>
      <c r="G2981" s="5" t="s">
        <v>19</v>
      </c>
      <c r="H2981" s="5" t="s">
        <v>66</v>
      </c>
      <c r="I2981" s="5">
        <v>57965.61</v>
      </c>
      <c r="J2981" s="5" t="s">
        <v>6314</v>
      </c>
      <c r="K2981" s="5" t="s">
        <v>62</v>
      </c>
      <c r="L2981" s="5" t="s">
        <v>73</v>
      </c>
      <c r="M2981" s="5">
        <v>1.79</v>
      </c>
      <c r="N2981" s="5" t="s">
        <v>41</v>
      </c>
      <c r="O2981" s="5">
        <v>28</v>
      </c>
    </row>
    <row r="2982" spans="1:15" x14ac:dyDescent="0.2">
      <c r="A2982" s="5" t="s">
        <v>9230</v>
      </c>
      <c r="B2982" s="5" t="s">
        <v>4407</v>
      </c>
      <c r="C2982" s="5">
        <v>31</v>
      </c>
      <c r="D2982" s="5" t="s">
        <v>50</v>
      </c>
      <c r="E2982" s="5" t="s">
        <v>9231</v>
      </c>
      <c r="F2982" s="5">
        <v>-10631</v>
      </c>
      <c r="G2982" s="5" t="s">
        <v>99</v>
      </c>
      <c r="H2982" s="5" t="s">
        <v>79</v>
      </c>
      <c r="I2982" s="5">
        <v>55819.53</v>
      </c>
      <c r="J2982" s="5" t="s">
        <v>1742</v>
      </c>
      <c r="K2982" s="5" t="s">
        <v>40</v>
      </c>
      <c r="L2982" s="5" t="s">
        <v>56</v>
      </c>
      <c r="M2982" s="5">
        <v>3.36</v>
      </c>
      <c r="N2982" s="5" t="s">
        <v>24</v>
      </c>
      <c r="O2982" s="5">
        <v>32</v>
      </c>
    </row>
    <row r="2983" spans="1:15" x14ac:dyDescent="0.2">
      <c r="A2983" s="5" t="s">
        <v>9232</v>
      </c>
      <c r="B2983" s="5" t="s">
        <v>6659</v>
      </c>
      <c r="C2983" s="5">
        <v>58</v>
      </c>
      <c r="D2983" s="5" t="s">
        <v>50</v>
      </c>
      <c r="E2983" s="5" t="s">
        <v>9233</v>
      </c>
      <c r="F2983" s="5">
        <v>-5009</v>
      </c>
      <c r="G2983" s="5" t="s">
        <v>85</v>
      </c>
      <c r="H2983" s="5" t="s">
        <v>66</v>
      </c>
      <c r="I2983" s="5">
        <v>99154.28</v>
      </c>
      <c r="J2983" s="5" t="s">
        <v>9234</v>
      </c>
      <c r="K2983" s="5" t="s">
        <v>40</v>
      </c>
      <c r="L2983" s="5" t="s">
        <v>56</v>
      </c>
      <c r="M2983" s="5">
        <v>2.0299999999999998</v>
      </c>
      <c r="N2983" s="5" t="s">
        <v>57</v>
      </c>
      <c r="O2983" s="5">
        <v>24</v>
      </c>
    </row>
    <row r="2984" spans="1:15" x14ac:dyDescent="0.2">
      <c r="A2984" s="5" t="s">
        <v>9235</v>
      </c>
      <c r="B2984" s="5" t="s">
        <v>9236</v>
      </c>
      <c r="C2984" s="5">
        <v>25</v>
      </c>
      <c r="D2984" s="5" t="s">
        <v>50</v>
      </c>
      <c r="E2984" s="5" t="s">
        <v>9237</v>
      </c>
      <c r="F2984" s="5">
        <v>-4849</v>
      </c>
      <c r="G2984" s="5" t="s">
        <v>52</v>
      </c>
      <c r="H2984" s="5" t="s">
        <v>66</v>
      </c>
      <c r="I2984" s="5">
        <v>160599.01</v>
      </c>
      <c r="J2984" s="5" t="s">
        <v>9238</v>
      </c>
      <c r="K2984" s="5" t="s">
        <v>104</v>
      </c>
      <c r="L2984" s="5" t="s">
        <v>73</v>
      </c>
      <c r="M2984" s="5">
        <v>1.73</v>
      </c>
      <c r="N2984" s="5" t="s">
        <v>33</v>
      </c>
      <c r="O2984" s="5">
        <v>6</v>
      </c>
    </row>
    <row r="2985" spans="1:15" x14ac:dyDescent="0.2">
      <c r="A2985" s="5" t="s">
        <v>9239</v>
      </c>
      <c r="B2985" s="5" t="s">
        <v>1949</v>
      </c>
      <c r="C2985" s="5">
        <v>53</v>
      </c>
      <c r="D2985" s="5" t="s">
        <v>27</v>
      </c>
      <c r="E2985" s="5" t="s">
        <v>9240</v>
      </c>
      <c r="F2985" s="5">
        <v>-3328</v>
      </c>
      <c r="G2985" s="5" t="s">
        <v>78</v>
      </c>
      <c r="H2985" s="5" t="s">
        <v>144</v>
      </c>
      <c r="I2985" s="5">
        <v>76420.850000000006</v>
      </c>
      <c r="J2985" s="5" t="s">
        <v>1984</v>
      </c>
      <c r="K2985" s="5" t="s">
        <v>136</v>
      </c>
      <c r="L2985" s="5" t="s">
        <v>23</v>
      </c>
      <c r="M2985" s="5">
        <v>2.84</v>
      </c>
      <c r="N2985" s="5" t="s">
        <v>74</v>
      </c>
      <c r="O2985" s="5">
        <v>36</v>
      </c>
    </row>
    <row r="2986" spans="1:15" x14ac:dyDescent="0.2">
      <c r="A2986" s="5" t="s">
        <v>9241</v>
      </c>
      <c r="B2986" s="5" t="s">
        <v>5092</v>
      </c>
      <c r="C2986" s="5">
        <v>60</v>
      </c>
      <c r="D2986" s="5" t="s">
        <v>50</v>
      </c>
      <c r="E2986" s="5" t="s">
        <v>9242</v>
      </c>
      <c r="F2986" s="5">
        <v>-9734</v>
      </c>
      <c r="G2986" s="5" t="s">
        <v>45</v>
      </c>
      <c r="H2986" s="5" t="s">
        <v>53</v>
      </c>
      <c r="I2986" s="5">
        <v>96238.32</v>
      </c>
      <c r="J2986" s="5" t="s">
        <v>1081</v>
      </c>
      <c r="K2986" s="5" t="s">
        <v>118</v>
      </c>
      <c r="L2986" s="5" t="s">
        <v>23</v>
      </c>
      <c r="M2986" s="5">
        <v>2.16</v>
      </c>
      <c r="N2986" s="5" t="s">
        <v>41</v>
      </c>
      <c r="O2986" s="5">
        <v>14</v>
      </c>
    </row>
    <row r="2987" spans="1:15" x14ac:dyDescent="0.2">
      <c r="A2987" s="5" t="s">
        <v>9243</v>
      </c>
      <c r="B2987" s="5" t="s">
        <v>6565</v>
      </c>
      <c r="C2987" s="5">
        <v>23</v>
      </c>
      <c r="D2987" s="5" t="s">
        <v>27</v>
      </c>
      <c r="E2987" s="5" t="s">
        <v>9244</v>
      </c>
      <c r="F2987" s="5">
        <v>-5315</v>
      </c>
      <c r="G2987" s="5" t="s">
        <v>19</v>
      </c>
      <c r="H2987" s="5" t="s">
        <v>71</v>
      </c>
      <c r="I2987" s="5">
        <v>39400.82</v>
      </c>
      <c r="J2987" s="5" t="s">
        <v>406</v>
      </c>
      <c r="K2987" s="5" t="s">
        <v>62</v>
      </c>
      <c r="L2987" s="5" t="s">
        <v>73</v>
      </c>
      <c r="M2987" s="5">
        <v>2.48</v>
      </c>
      <c r="N2987" s="5" t="s">
        <v>41</v>
      </c>
      <c r="O2987" s="5">
        <v>14</v>
      </c>
    </row>
    <row r="2988" spans="1:15" x14ac:dyDescent="0.2">
      <c r="A2988" s="5" t="s">
        <v>9245</v>
      </c>
      <c r="B2988" s="5" t="s">
        <v>7275</v>
      </c>
      <c r="C2988" s="5">
        <v>52</v>
      </c>
      <c r="D2988" s="5" t="s">
        <v>27</v>
      </c>
      <c r="E2988" s="5" t="s">
        <v>9246</v>
      </c>
      <c r="F2988" s="5">
        <v>-3161</v>
      </c>
      <c r="G2988" s="5" t="s">
        <v>94</v>
      </c>
      <c r="H2988" s="5" t="s">
        <v>194</v>
      </c>
      <c r="I2988" s="5">
        <v>117247.95</v>
      </c>
      <c r="J2988" s="5" t="s">
        <v>2914</v>
      </c>
      <c r="K2988" s="5" t="s">
        <v>40</v>
      </c>
      <c r="L2988" s="5" t="s">
        <v>73</v>
      </c>
      <c r="M2988" s="5">
        <v>2.66</v>
      </c>
      <c r="N2988" s="5" t="s">
        <v>74</v>
      </c>
      <c r="O2988" s="5">
        <v>31</v>
      </c>
    </row>
    <row r="2989" spans="1:15" x14ac:dyDescent="0.2">
      <c r="A2989" s="5" t="s">
        <v>9247</v>
      </c>
      <c r="B2989" s="5" t="s">
        <v>9248</v>
      </c>
      <c r="C2989" s="5">
        <v>33</v>
      </c>
      <c r="D2989" s="5" t="s">
        <v>27</v>
      </c>
      <c r="E2989" s="5" t="s">
        <v>9249</v>
      </c>
      <c r="F2989" s="5">
        <v>-10181</v>
      </c>
      <c r="G2989" s="5" t="s">
        <v>99</v>
      </c>
      <c r="H2989" s="5" t="s">
        <v>79</v>
      </c>
      <c r="I2989" s="5">
        <v>65895.81</v>
      </c>
      <c r="J2989" s="5" t="s">
        <v>2980</v>
      </c>
      <c r="K2989" s="5" t="s">
        <v>127</v>
      </c>
      <c r="L2989" s="5" t="s">
        <v>56</v>
      </c>
      <c r="M2989" s="5">
        <v>4.25</v>
      </c>
      <c r="N2989" s="5" t="s">
        <v>74</v>
      </c>
      <c r="O2989" s="5">
        <v>5</v>
      </c>
    </row>
    <row r="2990" spans="1:15" x14ac:dyDescent="0.2">
      <c r="A2990" s="5" t="s">
        <v>9250</v>
      </c>
      <c r="B2990" s="5" t="s">
        <v>8736</v>
      </c>
      <c r="C2990" s="5">
        <v>64</v>
      </c>
      <c r="D2990" s="5" t="s">
        <v>50</v>
      </c>
      <c r="E2990" s="5" t="s">
        <v>9251</v>
      </c>
      <c r="F2990" s="5">
        <v>-4460</v>
      </c>
      <c r="G2990" s="5" t="s">
        <v>19</v>
      </c>
      <c r="H2990" s="5" t="s">
        <v>20</v>
      </c>
      <c r="I2990" s="5">
        <v>124404.18</v>
      </c>
      <c r="J2990" s="5" t="s">
        <v>2292</v>
      </c>
      <c r="K2990" s="5" t="s">
        <v>55</v>
      </c>
      <c r="L2990" s="5" t="s">
        <v>73</v>
      </c>
      <c r="M2990" s="5">
        <v>1.06</v>
      </c>
      <c r="N2990" s="5" t="s">
        <v>74</v>
      </c>
      <c r="O2990" s="5">
        <v>26</v>
      </c>
    </row>
    <row r="2991" spans="1:15" x14ac:dyDescent="0.2">
      <c r="A2991" s="5" t="s">
        <v>9252</v>
      </c>
      <c r="B2991" s="5" t="s">
        <v>5839</v>
      </c>
      <c r="C2991" s="5">
        <v>55</v>
      </c>
      <c r="D2991" s="5" t="s">
        <v>50</v>
      </c>
      <c r="E2991" s="5" t="s">
        <v>9253</v>
      </c>
      <c r="F2991" s="5">
        <v>-9426</v>
      </c>
      <c r="G2991" s="5" t="s">
        <v>29</v>
      </c>
      <c r="H2991" s="5" t="s">
        <v>144</v>
      </c>
      <c r="I2991" s="5">
        <v>59805.27</v>
      </c>
      <c r="J2991" s="5" t="s">
        <v>8403</v>
      </c>
      <c r="K2991" s="5" t="s">
        <v>62</v>
      </c>
      <c r="L2991" s="5" t="s">
        <v>23</v>
      </c>
      <c r="M2991" s="5">
        <v>4.9000000000000004</v>
      </c>
      <c r="N2991" s="5" t="s">
        <v>33</v>
      </c>
      <c r="O2991" s="5">
        <v>15</v>
      </c>
    </row>
    <row r="2992" spans="1:15" x14ac:dyDescent="0.2">
      <c r="A2992" s="5" t="s">
        <v>9254</v>
      </c>
      <c r="B2992" s="5" t="s">
        <v>1596</v>
      </c>
      <c r="C2992" s="5">
        <v>24</v>
      </c>
      <c r="D2992" s="5" t="s">
        <v>50</v>
      </c>
      <c r="E2992" s="5" t="s">
        <v>9255</v>
      </c>
      <c r="F2992" s="5">
        <v>-1955</v>
      </c>
      <c r="G2992" s="5" t="s">
        <v>45</v>
      </c>
      <c r="H2992" s="5" t="s">
        <v>194</v>
      </c>
      <c r="I2992" s="5">
        <v>84149.46</v>
      </c>
      <c r="J2992" s="5" t="s">
        <v>3737</v>
      </c>
      <c r="K2992" s="5" t="s">
        <v>62</v>
      </c>
      <c r="L2992" s="5" t="s">
        <v>32</v>
      </c>
      <c r="M2992" s="5">
        <v>4.6900000000000004</v>
      </c>
      <c r="N2992" s="5" t="s">
        <v>74</v>
      </c>
      <c r="O2992" s="5">
        <v>36</v>
      </c>
    </row>
    <row r="2993" spans="1:15" x14ac:dyDescent="0.2">
      <c r="A2993" s="5" t="s">
        <v>9256</v>
      </c>
      <c r="B2993" s="5" t="s">
        <v>6387</v>
      </c>
      <c r="C2993" s="5">
        <v>62</v>
      </c>
      <c r="D2993" s="5" t="s">
        <v>50</v>
      </c>
      <c r="E2993" s="5" t="s">
        <v>9257</v>
      </c>
      <c r="F2993" s="5">
        <v>-8601</v>
      </c>
      <c r="G2993" s="5" t="s">
        <v>52</v>
      </c>
      <c r="H2993" s="5" t="s">
        <v>30</v>
      </c>
      <c r="I2993" s="5">
        <v>150831.45000000001</v>
      </c>
      <c r="J2993" s="5" t="s">
        <v>5202</v>
      </c>
      <c r="K2993" s="5" t="s">
        <v>81</v>
      </c>
      <c r="L2993" s="5" t="s">
        <v>56</v>
      </c>
      <c r="M2993" s="5">
        <v>4.99</v>
      </c>
      <c r="N2993" s="5" t="s">
        <v>57</v>
      </c>
      <c r="O2993" s="5">
        <v>27</v>
      </c>
    </row>
    <row r="2994" spans="1:15" x14ac:dyDescent="0.2">
      <c r="A2994" s="5" t="s">
        <v>9258</v>
      </c>
      <c r="B2994" s="5" t="s">
        <v>5188</v>
      </c>
      <c r="C2994" s="5">
        <v>42</v>
      </c>
      <c r="D2994" s="5" t="s">
        <v>50</v>
      </c>
      <c r="E2994" s="5" t="s">
        <v>9259</v>
      </c>
      <c r="F2994" s="5">
        <v>-4476</v>
      </c>
      <c r="G2994" s="5" t="s">
        <v>37</v>
      </c>
      <c r="H2994" s="5" t="s">
        <v>79</v>
      </c>
      <c r="I2994" s="5">
        <v>85740.94</v>
      </c>
      <c r="J2994" s="5" t="s">
        <v>1887</v>
      </c>
      <c r="K2994" s="5" t="s">
        <v>81</v>
      </c>
      <c r="L2994" s="5" t="s">
        <v>32</v>
      </c>
      <c r="M2994" s="5">
        <v>1.72</v>
      </c>
      <c r="N2994" s="5" t="s">
        <v>41</v>
      </c>
      <c r="O2994" s="5">
        <v>16</v>
      </c>
    </row>
    <row r="2995" spans="1:15" x14ac:dyDescent="0.2">
      <c r="A2995" s="5" t="s">
        <v>9260</v>
      </c>
      <c r="B2995" s="5" t="s">
        <v>8116</v>
      </c>
      <c r="C2995" s="5">
        <v>46</v>
      </c>
      <c r="D2995" s="5" t="s">
        <v>17</v>
      </c>
      <c r="E2995" s="5" t="s">
        <v>9261</v>
      </c>
      <c r="F2995" s="5">
        <v>-10936</v>
      </c>
      <c r="G2995" s="5" t="s">
        <v>29</v>
      </c>
      <c r="H2995" s="5" t="s">
        <v>71</v>
      </c>
      <c r="I2995" s="5">
        <v>148152.26</v>
      </c>
      <c r="J2995" s="5" t="s">
        <v>9262</v>
      </c>
      <c r="K2995" s="5" t="s">
        <v>40</v>
      </c>
      <c r="L2995" s="5" t="s">
        <v>73</v>
      </c>
      <c r="M2995" s="5">
        <v>4.41</v>
      </c>
      <c r="N2995" s="5" t="s">
        <v>74</v>
      </c>
      <c r="O2995" s="5">
        <v>33</v>
      </c>
    </row>
    <row r="2996" spans="1:15" x14ac:dyDescent="0.2">
      <c r="A2996" s="5" t="s">
        <v>9263</v>
      </c>
      <c r="B2996" s="5" t="s">
        <v>1383</v>
      </c>
      <c r="C2996" s="5">
        <v>53</v>
      </c>
      <c r="D2996" s="5" t="s">
        <v>27</v>
      </c>
      <c r="E2996" s="5" t="s">
        <v>9264</v>
      </c>
      <c r="F2996" s="5">
        <v>-3772</v>
      </c>
      <c r="G2996" s="5" t="s">
        <v>29</v>
      </c>
      <c r="H2996" s="5" t="s">
        <v>144</v>
      </c>
      <c r="I2996" s="5">
        <v>88518.63</v>
      </c>
      <c r="J2996" s="5" t="s">
        <v>9265</v>
      </c>
      <c r="K2996" s="5" t="s">
        <v>22</v>
      </c>
      <c r="L2996" s="5" t="s">
        <v>23</v>
      </c>
      <c r="M2996" s="5">
        <v>3.27</v>
      </c>
      <c r="N2996" s="5" t="s">
        <v>33</v>
      </c>
      <c r="O2996" s="5">
        <v>22</v>
      </c>
    </row>
    <row r="2997" spans="1:15" x14ac:dyDescent="0.2">
      <c r="A2997" s="5" t="s">
        <v>9266</v>
      </c>
      <c r="B2997" s="5" t="s">
        <v>9267</v>
      </c>
      <c r="C2997" s="5">
        <v>57</v>
      </c>
      <c r="D2997" s="5" t="s">
        <v>27</v>
      </c>
      <c r="E2997" s="5" t="s">
        <v>9268</v>
      </c>
      <c r="F2997" s="5">
        <v>-11542</v>
      </c>
      <c r="G2997" s="5" t="s">
        <v>29</v>
      </c>
      <c r="H2997" s="5" t="s">
        <v>173</v>
      </c>
      <c r="I2997" s="5">
        <v>163699.89000000001</v>
      </c>
      <c r="J2997" s="5" t="s">
        <v>9269</v>
      </c>
      <c r="K2997" s="5" t="s">
        <v>81</v>
      </c>
      <c r="L2997" s="5" t="s">
        <v>73</v>
      </c>
      <c r="M2997" s="5">
        <v>1.37</v>
      </c>
      <c r="N2997" s="5" t="s">
        <v>33</v>
      </c>
      <c r="O2997" s="5">
        <v>17</v>
      </c>
    </row>
    <row r="2998" spans="1:15" x14ac:dyDescent="0.2">
      <c r="A2998" s="5" t="s">
        <v>9270</v>
      </c>
      <c r="B2998" s="5" t="s">
        <v>3561</v>
      </c>
      <c r="C2998" s="5">
        <v>61</v>
      </c>
      <c r="D2998" s="5" t="s">
        <v>50</v>
      </c>
      <c r="E2998" s="5" t="s">
        <v>9271</v>
      </c>
      <c r="F2998" s="5">
        <v>-8838</v>
      </c>
      <c r="G2998" s="5" t="s">
        <v>94</v>
      </c>
      <c r="H2998" s="5" t="s">
        <v>144</v>
      </c>
      <c r="I2998" s="5">
        <v>111855.05</v>
      </c>
      <c r="J2998" s="5" t="s">
        <v>5365</v>
      </c>
      <c r="K2998" s="5" t="s">
        <v>62</v>
      </c>
      <c r="L2998" s="5" t="s">
        <v>23</v>
      </c>
      <c r="M2998" s="5">
        <v>1.26</v>
      </c>
      <c r="N2998" s="5" t="s">
        <v>74</v>
      </c>
      <c r="O2998" s="5">
        <v>14</v>
      </c>
    </row>
    <row r="2999" spans="1:15" x14ac:dyDescent="0.2">
      <c r="A2999" s="5" t="s">
        <v>9272</v>
      </c>
      <c r="B2999" s="5" t="s">
        <v>9273</v>
      </c>
      <c r="C2999" s="5">
        <v>54</v>
      </c>
      <c r="D2999" s="5" t="s">
        <v>17</v>
      </c>
      <c r="E2999" s="5" t="s">
        <v>9274</v>
      </c>
      <c r="F2999" s="5">
        <v>-8998</v>
      </c>
      <c r="G2999" s="5" t="s">
        <v>85</v>
      </c>
      <c r="H2999" s="5" t="s">
        <v>194</v>
      </c>
      <c r="I2999" s="5">
        <v>162276.07999999999</v>
      </c>
      <c r="J2999" s="5" t="s">
        <v>1101</v>
      </c>
      <c r="K2999" s="5" t="s">
        <v>22</v>
      </c>
      <c r="L2999" s="5" t="s">
        <v>73</v>
      </c>
      <c r="M2999" s="5">
        <v>1.57</v>
      </c>
      <c r="N2999" s="5" t="s">
        <v>74</v>
      </c>
      <c r="O2999" s="5">
        <v>26</v>
      </c>
    </row>
    <row r="3000" spans="1:15" x14ac:dyDescent="0.2">
      <c r="A3000" s="5" t="s">
        <v>9275</v>
      </c>
      <c r="B3000" s="5" t="s">
        <v>9276</v>
      </c>
      <c r="C3000" s="5">
        <v>64</v>
      </c>
      <c r="D3000" s="5" t="s">
        <v>17</v>
      </c>
      <c r="E3000" s="5" t="s">
        <v>9277</v>
      </c>
      <c r="F3000" s="5">
        <v>-1844</v>
      </c>
      <c r="G3000" s="5" t="s">
        <v>94</v>
      </c>
      <c r="H3000" s="5" t="s">
        <v>66</v>
      </c>
      <c r="I3000" s="5">
        <v>130622.49</v>
      </c>
      <c r="J3000" s="5" t="s">
        <v>1626</v>
      </c>
      <c r="K3000" s="5" t="s">
        <v>40</v>
      </c>
      <c r="L3000" s="5" t="s">
        <v>23</v>
      </c>
      <c r="M3000" s="5">
        <v>1.18</v>
      </c>
      <c r="N3000" s="5" t="s">
        <v>57</v>
      </c>
      <c r="O3000" s="5">
        <v>4</v>
      </c>
    </row>
    <row r="3001" spans="1:15" x14ac:dyDescent="0.2">
      <c r="A3001" s="5" t="s">
        <v>9278</v>
      </c>
      <c r="B3001" s="5" t="s">
        <v>8199</v>
      </c>
      <c r="C3001" s="5">
        <v>49</v>
      </c>
      <c r="D3001" s="5" t="s">
        <v>50</v>
      </c>
      <c r="E3001" s="5" t="s">
        <v>9279</v>
      </c>
      <c r="F3001" s="5">
        <v>-5635</v>
      </c>
      <c r="G3001" s="5" t="s">
        <v>52</v>
      </c>
      <c r="H3001" s="5" t="s">
        <v>79</v>
      </c>
      <c r="I3001" s="5">
        <v>91757.92</v>
      </c>
      <c r="J3001" s="5" t="s">
        <v>9280</v>
      </c>
      <c r="K3001" s="5" t="s">
        <v>136</v>
      </c>
      <c r="L3001" s="5" t="s">
        <v>23</v>
      </c>
      <c r="M3001" s="5">
        <v>2.25</v>
      </c>
      <c r="N3001" s="5" t="s">
        <v>74</v>
      </c>
      <c r="O3001" s="5">
        <v>29</v>
      </c>
    </row>
    <row r="3002" spans="1:15" x14ac:dyDescent="0.2">
      <c r="A3002" s="5" t="s">
        <v>9281</v>
      </c>
      <c r="B3002" s="5" t="s">
        <v>1855</v>
      </c>
      <c r="C3002" s="5">
        <v>24</v>
      </c>
      <c r="D3002" s="5" t="s">
        <v>27</v>
      </c>
      <c r="E3002" s="5" t="s">
        <v>9282</v>
      </c>
      <c r="F3002" s="5">
        <v>-3071</v>
      </c>
      <c r="G3002" s="5" t="s">
        <v>94</v>
      </c>
      <c r="H3002" s="5" t="s">
        <v>173</v>
      </c>
      <c r="I3002" s="5">
        <v>144877.07</v>
      </c>
      <c r="J3002" s="5" t="s">
        <v>1754</v>
      </c>
      <c r="K3002" s="5" t="s">
        <v>118</v>
      </c>
      <c r="L3002" s="5" t="s">
        <v>23</v>
      </c>
      <c r="M3002" s="5">
        <v>1.02</v>
      </c>
      <c r="N3002" s="5" t="s">
        <v>41</v>
      </c>
      <c r="O3002" s="5">
        <v>30</v>
      </c>
    </row>
    <row r="3003" spans="1:15" x14ac:dyDescent="0.2">
      <c r="A3003" s="5" t="s">
        <v>9283</v>
      </c>
      <c r="B3003" s="5" t="s">
        <v>9284</v>
      </c>
      <c r="C3003" s="5">
        <v>33</v>
      </c>
      <c r="D3003" s="5" t="s">
        <v>17</v>
      </c>
      <c r="E3003" s="5" t="s">
        <v>9285</v>
      </c>
      <c r="F3003" s="5">
        <v>-9526</v>
      </c>
      <c r="G3003" s="5" t="s">
        <v>29</v>
      </c>
      <c r="H3003" s="5" t="s">
        <v>71</v>
      </c>
      <c r="I3003" s="5">
        <v>111773.75</v>
      </c>
      <c r="J3003" s="5" t="s">
        <v>9286</v>
      </c>
      <c r="K3003" s="5" t="s">
        <v>40</v>
      </c>
      <c r="L3003" s="5" t="s">
        <v>56</v>
      </c>
      <c r="M3003" s="5">
        <v>4.2</v>
      </c>
      <c r="N3003" s="5" t="s">
        <v>41</v>
      </c>
      <c r="O3003" s="5">
        <v>27</v>
      </c>
    </row>
    <row r="3004" spans="1:15" x14ac:dyDescent="0.2">
      <c r="A3004" s="5" t="s">
        <v>9287</v>
      </c>
      <c r="B3004" s="5" t="s">
        <v>614</v>
      </c>
      <c r="C3004" s="5">
        <v>27</v>
      </c>
      <c r="D3004" s="5" t="s">
        <v>17</v>
      </c>
      <c r="E3004" s="5" t="s">
        <v>9288</v>
      </c>
      <c r="F3004" s="5">
        <v>-5176</v>
      </c>
      <c r="G3004" s="5" t="s">
        <v>85</v>
      </c>
      <c r="H3004" s="5" t="s">
        <v>30</v>
      </c>
      <c r="I3004" s="5">
        <v>78411.97</v>
      </c>
      <c r="J3004" s="5" t="s">
        <v>157</v>
      </c>
      <c r="K3004" s="5" t="s">
        <v>136</v>
      </c>
      <c r="L3004" s="5" t="s">
        <v>73</v>
      </c>
      <c r="M3004" s="5">
        <v>1.82</v>
      </c>
      <c r="N3004" s="5" t="s">
        <v>57</v>
      </c>
      <c r="O3004" s="5">
        <v>9</v>
      </c>
    </row>
    <row r="3005" spans="1:15" x14ac:dyDescent="0.2">
      <c r="A3005" s="5" t="s">
        <v>9289</v>
      </c>
      <c r="B3005" s="5" t="s">
        <v>9290</v>
      </c>
      <c r="C3005" s="5">
        <v>32</v>
      </c>
      <c r="D3005" s="5" t="s">
        <v>50</v>
      </c>
      <c r="E3005" s="5" t="s">
        <v>9291</v>
      </c>
      <c r="F3005" s="5">
        <v>-10384</v>
      </c>
      <c r="G3005" s="5" t="s">
        <v>85</v>
      </c>
      <c r="H3005" s="5" t="s">
        <v>30</v>
      </c>
      <c r="I3005" s="5">
        <v>63460.46</v>
      </c>
      <c r="J3005" s="5" t="s">
        <v>1171</v>
      </c>
      <c r="K3005" s="5" t="s">
        <v>40</v>
      </c>
      <c r="L3005" s="5" t="s">
        <v>73</v>
      </c>
      <c r="M3005" s="5">
        <v>4.1399999999999997</v>
      </c>
      <c r="N3005" s="5" t="s">
        <v>74</v>
      </c>
      <c r="O3005" s="5">
        <v>33</v>
      </c>
    </row>
    <row r="3006" spans="1:15" x14ac:dyDescent="0.2">
      <c r="A3006" s="5" t="s">
        <v>9292</v>
      </c>
      <c r="B3006" s="5" t="s">
        <v>3513</v>
      </c>
      <c r="C3006" s="5">
        <v>28</v>
      </c>
      <c r="D3006" s="5" t="s">
        <v>27</v>
      </c>
      <c r="E3006" s="5" t="s">
        <v>9293</v>
      </c>
      <c r="F3006" s="5">
        <v>-7790</v>
      </c>
      <c r="G3006" s="5" t="s">
        <v>52</v>
      </c>
      <c r="H3006" s="5" t="s">
        <v>38</v>
      </c>
      <c r="I3006" s="5">
        <v>152219.25</v>
      </c>
      <c r="J3006" s="5" t="s">
        <v>2169</v>
      </c>
      <c r="K3006" s="5" t="s">
        <v>81</v>
      </c>
      <c r="L3006" s="5" t="s">
        <v>56</v>
      </c>
      <c r="M3006" s="5">
        <v>3.51</v>
      </c>
      <c r="N3006" s="5" t="s">
        <v>41</v>
      </c>
      <c r="O3006" s="5">
        <v>37</v>
      </c>
    </row>
    <row r="3007" spans="1:15" x14ac:dyDescent="0.2">
      <c r="A3007" s="5" t="s">
        <v>9294</v>
      </c>
      <c r="B3007" s="5" t="s">
        <v>9295</v>
      </c>
      <c r="C3007" s="5">
        <v>56</v>
      </c>
      <c r="D3007" s="5" t="s">
        <v>27</v>
      </c>
      <c r="E3007" s="5" t="s">
        <v>9296</v>
      </c>
      <c r="F3007" s="5">
        <v>-4872</v>
      </c>
      <c r="G3007" s="5" t="s">
        <v>37</v>
      </c>
      <c r="H3007" s="5" t="s">
        <v>66</v>
      </c>
      <c r="I3007" s="5">
        <v>150651.60999999999</v>
      </c>
      <c r="J3007" s="5" t="s">
        <v>5365</v>
      </c>
      <c r="K3007" s="5" t="s">
        <v>118</v>
      </c>
      <c r="L3007" s="5" t="s">
        <v>32</v>
      </c>
      <c r="M3007" s="5">
        <v>2.66</v>
      </c>
      <c r="N3007" s="5" t="s">
        <v>74</v>
      </c>
      <c r="O3007" s="5">
        <v>35</v>
      </c>
    </row>
    <row r="3008" spans="1:15" x14ac:dyDescent="0.2">
      <c r="A3008" s="5" t="s">
        <v>9297</v>
      </c>
      <c r="B3008" s="5" t="s">
        <v>9298</v>
      </c>
      <c r="C3008" s="5">
        <v>31</v>
      </c>
      <c r="D3008" s="5" t="s">
        <v>50</v>
      </c>
      <c r="E3008" s="5" t="s">
        <v>9299</v>
      </c>
      <c r="F3008" s="5">
        <v>-3155</v>
      </c>
      <c r="G3008" s="5" t="s">
        <v>29</v>
      </c>
      <c r="H3008" s="5" t="s">
        <v>53</v>
      </c>
      <c r="I3008" s="5">
        <v>139064.10999999999</v>
      </c>
      <c r="J3008" s="5" t="s">
        <v>2921</v>
      </c>
      <c r="K3008" s="5" t="s">
        <v>104</v>
      </c>
      <c r="L3008" s="5" t="s">
        <v>32</v>
      </c>
      <c r="M3008" s="5">
        <v>2.83</v>
      </c>
      <c r="N3008" s="5" t="s">
        <v>24</v>
      </c>
      <c r="O3008" s="5">
        <v>23</v>
      </c>
    </row>
    <row r="3009" spans="1:15" x14ac:dyDescent="0.2">
      <c r="A3009" s="5" t="s">
        <v>9300</v>
      </c>
      <c r="B3009" s="5" t="s">
        <v>7989</v>
      </c>
      <c r="C3009" s="5">
        <v>44</v>
      </c>
      <c r="D3009" s="5" t="s">
        <v>17</v>
      </c>
      <c r="E3009" s="5" t="s">
        <v>7990</v>
      </c>
      <c r="F3009" s="5">
        <v>-8163</v>
      </c>
      <c r="G3009" s="5" t="s">
        <v>94</v>
      </c>
      <c r="H3009" s="5" t="s">
        <v>66</v>
      </c>
      <c r="I3009" s="5">
        <v>144225.17000000001</v>
      </c>
      <c r="J3009" s="5" t="s">
        <v>2832</v>
      </c>
      <c r="K3009" s="5" t="s">
        <v>104</v>
      </c>
      <c r="L3009" s="5" t="s">
        <v>32</v>
      </c>
      <c r="M3009" s="5">
        <v>4.93</v>
      </c>
      <c r="N3009" s="5" t="s">
        <v>41</v>
      </c>
      <c r="O3009" s="5">
        <v>22</v>
      </c>
    </row>
    <row r="3010" spans="1:15" x14ac:dyDescent="0.2">
      <c r="A3010" s="5" t="s">
        <v>9301</v>
      </c>
      <c r="B3010" s="5" t="s">
        <v>816</v>
      </c>
      <c r="C3010" s="5">
        <v>34</v>
      </c>
      <c r="D3010" s="5" t="s">
        <v>50</v>
      </c>
      <c r="E3010" s="5" t="s">
        <v>9302</v>
      </c>
      <c r="F3010" s="5">
        <v>-8127</v>
      </c>
      <c r="G3010" s="5" t="s">
        <v>99</v>
      </c>
      <c r="H3010" s="5" t="s">
        <v>66</v>
      </c>
      <c r="I3010" s="5">
        <v>109447.69</v>
      </c>
      <c r="J3010" s="5" t="s">
        <v>9303</v>
      </c>
      <c r="K3010" s="5" t="s">
        <v>55</v>
      </c>
      <c r="L3010" s="5" t="s">
        <v>23</v>
      </c>
      <c r="M3010" s="5">
        <v>3.48</v>
      </c>
      <c r="N3010" s="5" t="s">
        <v>24</v>
      </c>
      <c r="O3010" s="5">
        <v>20</v>
      </c>
    </row>
    <row r="3011" spans="1:15" x14ac:dyDescent="0.2">
      <c r="A3011" s="5" t="s">
        <v>9304</v>
      </c>
      <c r="B3011" s="5" t="s">
        <v>8339</v>
      </c>
      <c r="C3011" s="5">
        <v>24</v>
      </c>
      <c r="D3011" s="5" t="s">
        <v>17</v>
      </c>
      <c r="E3011" s="5" t="s">
        <v>9305</v>
      </c>
      <c r="F3011" s="5">
        <v>-6718</v>
      </c>
      <c r="G3011" s="5" t="s">
        <v>45</v>
      </c>
      <c r="H3011" s="5" t="s">
        <v>38</v>
      </c>
      <c r="I3011" s="5">
        <v>98683.04</v>
      </c>
      <c r="J3011" s="5" t="s">
        <v>5619</v>
      </c>
      <c r="K3011" s="5" t="s">
        <v>40</v>
      </c>
      <c r="L3011" s="5" t="s">
        <v>32</v>
      </c>
      <c r="M3011" s="5">
        <v>4.29</v>
      </c>
      <c r="N3011" s="5" t="s">
        <v>57</v>
      </c>
      <c r="O3011" s="5">
        <v>31</v>
      </c>
    </row>
    <row r="3012" spans="1:15" x14ac:dyDescent="0.2">
      <c r="A3012" s="5" t="s">
        <v>9306</v>
      </c>
      <c r="B3012" s="5" t="s">
        <v>3114</v>
      </c>
      <c r="C3012" s="5">
        <v>34</v>
      </c>
      <c r="D3012" s="5" t="s">
        <v>17</v>
      </c>
      <c r="E3012" s="5" t="s">
        <v>9307</v>
      </c>
      <c r="F3012" s="5">
        <v>-3107</v>
      </c>
      <c r="G3012" s="5" t="s">
        <v>45</v>
      </c>
      <c r="H3012" s="5" t="s">
        <v>144</v>
      </c>
      <c r="I3012" s="5">
        <v>98367.55</v>
      </c>
      <c r="J3012" s="5" t="s">
        <v>9308</v>
      </c>
      <c r="K3012" s="5" t="s">
        <v>118</v>
      </c>
      <c r="L3012" s="5" t="s">
        <v>73</v>
      </c>
      <c r="M3012" s="5">
        <v>3.06</v>
      </c>
      <c r="N3012" s="5" t="s">
        <v>24</v>
      </c>
      <c r="O3012" s="5">
        <v>36</v>
      </c>
    </row>
    <row r="3013" spans="1:15" x14ac:dyDescent="0.2">
      <c r="A3013" s="5" t="s">
        <v>9309</v>
      </c>
      <c r="B3013" s="5" t="s">
        <v>9310</v>
      </c>
      <c r="C3013" s="5">
        <v>22</v>
      </c>
      <c r="D3013" s="5" t="s">
        <v>50</v>
      </c>
      <c r="E3013" s="5" t="s">
        <v>9311</v>
      </c>
      <c r="F3013" s="5">
        <v>-6723</v>
      </c>
      <c r="G3013" s="5" t="s">
        <v>29</v>
      </c>
      <c r="H3013" s="5" t="s">
        <v>144</v>
      </c>
      <c r="I3013" s="5">
        <v>137793.44</v>
      </c>
      <c r="J3013" s="5" t="s">
        <v>9312</v>
      </c>
      <c r="K3013" s="5" t="s">
        <v>40</v>
      </c>
      <c r="L3013" s="5" t="s">
        <v>23</v>
      </c>
      <c r="M3013" s="5">
        <v>2.54</v>
      </c>
      <c r="N3013" s="5" t="s">
        <v>57</v>
      </c>
      <c r="O3013" s="5">
        <v>15</v>
      </c>
    </row>
    <row r="3014" spans="1:15" x14ac:dyDescent="0.2">
      <c r="A3014" s="5" t="s">
        <v>9313</v>
      </c>
      <c r="B3014" s="5" t="s">
        <v>3658</v>
      </c>
      <c r="C3014" s="5">
        <v>61</v>
      </c>
      <c r="D3014" s="5" t="s">
        <v>27</v>
      </c>
      <c r="E3014" s="5" t="s">
        <v>9314</v>
      </c>
      <c r="F3014" s="5">
        <v>-2900</v>
      </c>
      <c r="G3014" s="5" t="s">
        <v>37</v>
      </c>
      <c r="H3014" s="5" t="s">
        <v>20</v>
      </c>
      <c r="I3014" s="5">
        <v>154108.12</v>
      </c>
      <c r="J3014" s="5" t="s">
        <v>4123</v>
      </c>
      <c r="K3014" s="5" t="s">
        <v>81</v>
      </c>
      <c r="L3014" s="5" t="s">
        <v>56</v>
      </c>
      <c r="M3014" s="5">
        <v>1.06</v>
      </c>
      <c r="N3014" s="5" t="s">
        <v>41</v>
      </c>
      <c r="O3014" s="5">
        <v>33</v>
      </c>
    </row>
    <row r="3015" spans="1:15" x14ac:dyDescent="0.2">
      <c r="A3015" s="5" t="s">
        <v>9315</v>
      </c>
      <c r="B3015" s="5" t="s">
        <v>4032</v>
      </c>
      <c r="C3015" s="5">
        <v>32</v>
      </c>
      <c r="D3015" s="5" t="s">
        <v>50</v>
      </c>
      <c r="E3015" s="5" t="s">
        <v>9316</v>
      </c>
      <c r="F3015" s="5">
        <v>-3805</v>
      </c>
      <c r="G3015" s="5" t="s">
        <v>99</v>
      </c>
      <c r="H3015" s="5" t="s">
        <v>144</v>
      </c>
      <c r="I3015" s="5">
        <v>134416.19</v>
      </c>
      <c r="J3015" s="5" t="s">
        <v>7698</v>
      </c>
      <c r="K3015" s="5" t="s">
        <v>22</v>
      </c>
      <c r="L3015" s="5" t="s">
        <v>73</v>
      </c>
      <c r="M3015" s="5">
        <v>4.68</v>
      </c>
      <c r="N3015" s="5" t="s">
        <v>74</v>
      </c>
      <c r="O3015" s="5">
        <v>7</v>
      </c>
    </row>
    <row r="3016" spans="1:15" x14ac:dyDescent="0.2">
      <c r="A3016" s="5" t="s">
        <v>9317</v>
      </c>
      <c r="B3016" s="5" t="s">
        <v>8883</v>
      </c>
      <c r="C3016" s="5">
        <v>42</v>
      </c>
      <c r="D3016" s="5" t="s">
        <v>50</v>
      </c>
      <c r="E3016" s="5" t="s">
        <v>9318</v>
      </c>
      <c r="F3016" s="5">
        <v>-5533</v>
      </c>
      <c r="G3016" s="5" t="s">
        <v>85</v>
      </c>
      <c r="H3016" s="5" t="s">
        <v>20</v>
      </c>
      <c r="I3016" s="5">
        <v>147345.81</v>
      </c>
      <c r="J3016" s="5" t="s">
        <v>3048</v>
      </c>
      <c r="K3016" s="5" t="s">
        <v>81</v>
      </c>
      <c r="L3016" s="5" t="s">
        <v>32</v>
      </c>
      <c r="M3016" s="5">
        <v>2.94</v>
      </c>
      <c r="N3016" s="5" t="s">
        <v>74</v>
      </c>
      <c r="O3016" s="5">
        <v>24</v>
      </c>
    </row>
    <row r="3017" spans="1:15" x14ac:dyDescent="0.2">
      <c r="A3017" s="5" t="s">
        <v>9319</v>
      </c>
      <c r="B3017" s="5" t="s">
        <v>9320</v>
      </c>
      <c r="C3017" s="5">
        <v>32</v>
      </c>
      <c r="D3017" s="5" t="s">
        <v>17</v>
      </c>
      <c r="E3017" s="5" t="s">
        <v>9321</v>
      </c>
      <c r="F3017" s="5">
        <v>-4439</v>
      </c>
      <c r="G3017" s="5" t="s">
        <v>37</v>
      </c>
      <c r="H3017" s="5" t="s">
        <v>173</v>
      </c>
      <c r="I3017" s="5">
        <v>67435.88</v>
      </c>
      <c r="J3017" s="5" t="s">
        <v>9322</v>
      </c>
      <c r="K3017" s="5" t="s">
        <v>62</v>
      </c>
      <c r="L3017" s="5" t="s">
        <v>32</v>
      </c>
      <c r="M3017" s="5">
        <v>4.8499999999999996</v>
      </c>
      <c r="N3017" s="5" t="s">
        <v>33</v>
      </c>
      <c r="O3017" s="5">
        <v>4</v>
      </c>
    </row>
    <row r="3018" spans="1:15" x14ac:dyDescent="0.2">
      <c r="A3018" s="5" t="s">
        <v>9323</v>
      </c>
      <c r="B3018" s="5" t="s">
        <v>9324</v>
      </c>
      <c r="C3018" s="5">
        <v>25</v>
      </c>
      <c r="D3018" s="5" t="s">
        <v>27</v>
      </c>
      <c r="E3018" s="5" t="s">
        <v>9325</v>
      </c>
      <c r="F3018" s="5">
        <v>-5939</v>
      </c>
      <c r="G3018" s="5" t="s">
        <v>94</v>
      </c>
      <c r="H3018" s="5" t="s">
        <v>71</v>
      </c>
      <c r="I3018" s="5">
        <v>48321.3</v>
      </c>
      <c r="J3018" s="5" t="s">
        <v>1081</v>
      </c>
      <c r="K3018" s="5" t="s">
        <v>118</v>
      </c>
      <c r="L3018" s="5" t="s">
        <v>56</v>
      </c>
      <c r="M3018" s="5">
        <v>3.69</v>
      </c>
      <c r="N3018" s="5" t="s">
        <v>33</v>
      </c>
      <c r="O3018" s="5">
        <v>0</v>
      </c>
    </row>
    <row r="3019" spans="1:15" x14ac:dyDescent="0.2">
      <c r="A3019" s="5" t="s">
        <v>9326</v>
      </c>
      <c r="B3019" s="5" t="s">
        <v>4617</v>
      </c>
      <c r="C3019" s="5">
        <v>29</v>
      </c>
      <c r="D3019" s="5" t="s">
        <v>27</v>
      </c>
      <c r="E3019" s="5" t="s">
        <v>9327</v>
      </c>
      <c r="F3019" s="5">
        <v>-4743</v>
      </c>
      <c r="G3019" s="5" t="s">
        <v>85</v>
      </c>
      <c r="H3019" s="5" t="s">
        <v>194</v>
      </c>
      <c r="I3019" s="5">
        <v>47730.02</v>
      </c>
      <c r="J3019" s="5" t="s">
        <v>3619</v>
      </c>
      <c r="K3019" s="5" t="s">
        <v>62</v>
      </c>
      <c r="L3019" s="5" t="s">
        <v>23</v>
      </c>
      <c r="M3019" s="5">
        <v>4.29</v>
      </c>
      <c r="N3019" s="5" t="s">
        <v>74</v>
      </c>
      <c r="O3019" s="5">
        <v>8</v>
      </c>
    </row>
    <row r="3020" spans="1:15" x14ac:dyDescent="0.2">
      <c r="A3020" s="5" t="s">
        <v>9328</v>
      </c>
      <c r="B3020" s="5" t="s">
        <v>9329</v>
      </c>
      <c r="C3020" s="5">
        <v>22</v>
      </c>
      <c r="D3020" s="5" t="s">
        <v>50</v>
      </c>
      <c r="E3020" s="5" t="s">
        <v>9330</v>
      </c>
      <c r="F3020" s="5">
        <v>-6491</v>
      </c>
      <c r="G3020" s="5" t="s">
        <v>37</v>
      </c>
      <c r="H3020" s="5" t="s">
        <v>71</v>
      </c>
      <c r="I3020" s="5">
        <v>83026.98</v>
      </c>
      <c r="J3020" s="5" t="s">
        <v>5899</v>
      </c>
      <c r="K3020" s="5" t="s">
        <v>127</v>
      </c>
      <c r="L3020" s="5" t="s">
        <v>32</v>
      </c>
      <c r="M3020" s="5">
        <v>1.87</v>
      </c>
      <c r="N3020" s="5" t="s">
        <v>24</v>
      </c>
      <c r="O3020" s="5">
        <v>30</v>
      </c>
    </row>
    <row r="3021" spans="1:15" x14ac:dyDescent="0.2">
      <c r="A3021" s="5" t="s">
        <v>9331</v>
      </c>
      <c r="B3021" s="5" t="s">
        <v>1709</v>
      </c>
      <c r="C3021" s="5">
        <v>61</v>
      </c>
      <c r="D3021" s="5" t="s">
        <v>27</v>
      </c>
      <c r="E3021" s="5" t="s">
        <v>9332</v>
      </c>
      <c r="F3021" s="5">
        <v>-6804</v>
      </c>
      <c r="G3021" s="5" t="s">
        <v>94</v>
      </c>
      <c r="H3021" s="5" t="s">
        <v>30</v>
      </c>
      <c r="I3021" s="5">
        <v>109084.61</v>
      </c>
      <c r="J3021" s="5" t="s">
        <v>1887</v>
      </c>
      <c r="K3021" s="5" t="s">
        <v>127</v>
      </c>
      <c r="L3021" s="5" t="s">
        <v>32</v>
      </c>
      <c r="M3021" s="5">
        <v>1.17</v>
      </c>
      <c r="N3021" s="5" t="s">
        <v>24</v>
      </c>
      <c r="O3021" s="5">
        <v>23</v>
      </c>
    </row>
    <row r="3022" spans="1:15" x14ac:dyDescent="0.2">
      <c r="A3022" s="5" t="s">
        <v>9333</v>
      </c>
      <c r="B3022" s="5" t="s">
        <v>9334</v>
      </c>
      <c r="C3022" s="5">
        <v>60</v>
      </c>
      <c r="D3022" s="5" t="s">
        <v>27</v>
      </c>
      <c r="E3022" s="5" t="s">
        <v>9335</v>
      </c>
      <c r="F3022" s="5">
        <v>-8488</v>
      </c>
      <c r="G3022" s="5" t="s">
        <v>99</v>
      </c>
      <c r="H3022" s="5" t="s">
        <v>66</v>
      </c>
      <c r="I3022" s="5">
        <v>152623.79</v>
      </c>
      <c r="J3022" s="5" t="s">
        <v>6706</v>
      </c>
      <c r="K3022" s="5" t="s">
        <v>136</v>
      </c>
      <c r="L3022" s="5" t="s">
        <v>32</v>
      </c>
      <c r="M3022" s="5">
        <v>2.21</v>
      </c>
      <c r="N3022" s="5" t="s">
        <v>74</v>
      </c>
      <c r="O3022" s="5">
        <v>13</v>
      </c>
    </row>
    <row r="3023" spans="1:15" x14ac:dyDescent="0.2">
      <c r="A3023" s="5" t="s">
        <v>9336</v>
      </c>
      <c r="B3023" s="5" t="s">
        <v>2104</v>
      </c>
      <c r="C3023" s="5">
        <v>61</v>
      </c>
      <c r="D3023" s="5" t="s">
        <v>50</v>
      </c>
      <c r="E3023" s="5" t="s">
        <v>9337</v>
      </c>
      <c r="F3023" s="5">
        <v>-6654</v>
      </c>
      <c r="G3023" s="5" t="s">
        <v>85</v>
      </c>
      <c r="H3023" s="5" t="s">
        <v>71</v>
      </c>
      <c r="I3023" s="5">
        <v>117286.37</v>
      </c>
      <c r="J3023" s="5" t="s">
        <v>2825</v>
      </c>
      <c r="K3023" s="5" t="s">
        <v>104</v>
      </c>
      <c r="L3023" s="5" t="s">
        <v>73</v>
      </c>
      <c r="M3023" s="5">
        <v>4.4800000000000004</v>
      </c>
      <c r="N3023" s="5" t="s">
        <v>41</v>
      </c>
      <c r="O3023" s="5">
        <v>19</v>
      </c>
    </row>
    <row r="3024" spans="1:15" x14ac:dyDescent="0.2">
      <c r="A3024" s="5" t="s">
        <v>9338</v>
      </c>
      <c r="B3024" s="5" t="s">
        <v>7213</v>
      </c>
      <c r="C3024" s="5">
        <v>44</v>
      </c>
      <c r="D3024" s="5" t="s">
        <v>17</v>
      </c>
      <c r="E3024" s="5" t="s">
        <v>9339</v>
      </c>
      <c r="F3024" s="5">
        <v>-6601</v>
      </c>
      <c r="G3024" s="5" t="s">
        <v>37</v>
      </c>
      <c r="H3024" s="5" t="s">
        <v>38</v>
      </c>
      <c r="I3024" s="5">
        <v>176367.89</v>
      </c>
      <c r="J3024" s="5" t="s">
        <v>4183</v>
      </c>
      <c r="K3024" s="5" t="s">
        <v>62</v>
      </c>
      <c r="L3024" s="5" t="s">
        <v>56</v>
      </c>
      <c r="M3024" s="5">
        <v>3.21</v>
      </c>
      <c r="N3024" s="5" t="s">
        <v>74</v>
      </c>
      <c r="O3024" s="5">
        <v>23</v>
      </c>
    </row>
    <row r="3025" spans="1:15" x14ac:dyDescent="0.2">
      <c r="A3025" s="5" t="s">
        <v>9340</v>
      </c>
      <c r="B3025" s="5" t="s">
        <v>9341</v>
      </c>
      <c r="C3025" s="5">
        <v>56</v>
      </c>
      <c r="D3025" s="5" t="s">
        <v>17</v>
      </c>
      <c r="E3025" s="5" t="s">
        <v>9342</v>
      </c>
      <c r="F3025" s="5">
        <v>-7960</v>
      </c>
      <c r="G3025" s="5" t="s">
        <v>99</v>
      </c>
      <c r="H3025" s="5" t="s">
        <v>71</v>
      </c>
      <c r="I3025" s="5">
        <v>112445.91</v>
      </c>
      <c r="J3025" s="5" t="s">
        <v>9343</v>
      </c>
      <c r="K3025" s="5" t="s">
        <v>118</v>
      </c>
      <c r="L3025" s="5" t="s">
        <v>56</v>
      </c>
      <c r="M3025" s="5">
        <v>4.51</v>
      </c>
      <c r="N3025" s="5" t="s">
        <v>24</v>
      </c>
      <c r="O3025" s="5">
        <v>15</v>
      </c>
    </row>
    <row r="3026" spans="1:15" x14ac:dyDescent="0.2">
      <c r="A3026" s="5" t="s">
        <v>9344</v>
      </c>
      <c r="B3026" s="5" t="s">
        <v>8437</v>
      </c>
      <c r="C3026" s="5">
        <v>24</v>
      </c>
      <c r="D3026" s="5" t="s">
        <v>27</v>
      </c>
      <c r="E3026" s="5" t="s">
        <v>9345</v>
      </c>
      <c r="F3026" s="5">
        <v>-4144</v>
      </c>
      <c r="G3026" s="5" t="s">
        <v>99</v>
      </c>
      <c r="H3026" s="5" t="s">
        <v>30</v>
      </c>
      <c r="I3026" s="5">
        <v>152875.81</v>
      </c>
      <c r="J3026" s="5" t="s">
        <v>1512</v>
      </c>
      <c r="K3026" s="5" t="s">
        <v>118</v>
      </c>
      <c r="L3026" s="5" t="s">
        <v>32</v>
      </c>
      <c r="M3026" s="5">
        <v>1.41</v>
      </c>
      <c r="N3026" s="5" t="s">
        <v>57</v>
      </c>
      <c r="O3026" s="5">
        <v>24</v>
      </c>
    </row>
    <row r="3027" spans="1:15" x14ac:dyDescent="0.2">
      <c r="A3027" s="5" t="s">
        <v>9346</v>
      </c>
      <c r="B3027" s="5" t="s">
        <v>1352</v>
      </c>
      <c r="C3027" s="5">
        <v>31</v>
      </c>
      <c r="D3027" s="5" t="s">
        <v>50</v>
      </c>
      <c r="E3027" s="5" t="s">
        <v>9347</v>
      </c>
      <c r="F3027" s="5">
        <v>-5182</v>
      </c>
      <c r="G3027" s="5" t="s">
        <v>94</v>
      </c>
      <c r="H3027" s="5" t="s">
        <v>144</v>
      </c>
      <c r="I3027" s="5">
        <v>72483.320000000007</v>
      </c>
      <c r="J3027" s="5" t="s">
        <v>5604</v>
      </c>
      <c r="K3027" s="5" t="s">
        <v>81</v>
      </c>
      <c r="L3027" s="5" t="s">
        <v>32</v>
      </c>
      <c r="M3027" s="5">
        <v>4.0999999999999996</v>
      </c>
      <c r="N3027" s="5" t="s">
        <v>57</v>
      </c>
      <c r="O3027" s="5">
        <v>27</v>
      </c>
    </row>
    <row r="3028" spans="1:15" x14ac:dyDescent="0.2">
      <c r="A3028" s="5" t="s">
        <v>9348</v>
      </c>
      <c r="B3028" s="5" t="s">
        <v>785</v>
      </c>
      <c r="C3028" s="5">
        <v>54</v>
      </c>
      <c r="D3028" s="5" t="s">
        <v>50</v>
      </c>
      <c r="E3028" s="5" t="s">
        <v>9349</v>
      </c>
      <c r="F3028" s="5">
        <v>-10357</v>
      </c>
      <c r="G3028" s="5" t="s">
        <v>78</v>
      </c>
      <c r="H3028" s="5" t="s">
        <v>66</v>
      </c>
      <c r="I3028" s="5">
        <v>41209.53</v>
      </c>
      <c r="J3028" s="5" t="s">
        <v>1943</v>
      </c>
      <c r="K3028" s="5" t="s">
        <v>40</v>
      </c>
      <c r="L3028" s="5" t="s">
        <v>73</v>
      </c>
      <c r="M3028" s="5">
        <v>2.91</v>
      </c>
      <c r="N3028" s="5" t="s">
        <v>57</v>
      </c>
      <c r="O3028" s="5">
        <v>38</v>
      </c>
    </row>
    <row r="3029" spans="1:15" x14ac:dyDescent="0.2">
      <c r="A3029" s="5" t="s">
        <v>9350</v>
      </c>
      <c r="B3029" s="5" t="s">
        <v>9205</v>
      </c>
      <c r="C3029" s="5">
        <v>34</v>
      </c>
      <c r="D3029" s="5" t="s">
        <v>50</v>
      </c>
      <c r="E3029" s="5" t="s">
        <v>9351</v>
      </c>
      <c r="F3029" s="5">
        <v>-5054</v>
      </c>
      <c r="G3029" s="5" t="s">
        <v>94</v>
      </c>
      <c r="H3029" s="5" t="s">
        <v>30</v>
      </c>
      <c r="I3029" s="5">
        <v>111837.79</v>
      </c>
      <c r="J3029" s="5" t="s">
        <v>5777</v>
      </c>
      <c r="K3029" s="5" t="s">
        <v>118</v>
      </c>
      <c r="L3029" s="5" t="s">
        <v>32</v>
      </c>
      <c r="M3029" s="5">
        <v>1.8</v>
      </c>
      <c r="N3029" s="5" t="s">
        <v>74</v>
      </c>
      <c r="O3029" s="5">
        <v>36</v>
      </c>
    </row>
    <row r="3030" spans="1:15" x14ac:dyDescent="0.2">
      <c r="A3030" s="5" t="s">
        <v>9352</v>
      </c>
      <c r="B3030" s="5" t="s">
        <v>2946</v>
      </c>
      <c r="C3030" s="5">
        <v>27</v>
      </c>
      <c r="D3030" s="5" t="s">
        <v>17</v>
      </c>
      <c r="E3030" s="5" t="s">
        <v>9353</v>
      </c>
      <c r="F3030" s="5">
        <v>-6853</v>
      </c>
      <c r="G3030" s="5" t="s">
        <v>94</v>
      </c>
      <c r="H3030" s="5" t="s">
        <v>79</v>
      </c>
      <c r="I3030" s="5">
        <v>42304.5</v>
      </c>
      <c r="J3030" s="5" t="s">
        <v>9354</v>
      </c>
      <c r="K3030" s="5" t="s">
        <v>40</v>
      </c>
      <c r="L3030" s="5" t="s">
        <v>73</v>
      </c>
      <c r="M3030" s="5">
        <v>1.4</v>
      </c>
      <c r="N3030" s="5" t="s">
        <v>41</v>
      </c>
      <c r="O3030" s="5">
        <v>8</v>
      </c>
    </row>
    <row r="3031" spans="1:15" x14ac:dyDescent="0.2">
      <c r="A3031" s="5" t="s">
        <v>9355</v>
      </c>
      <c r="B3031" s="5" t="s">
        <v>758</v>
      </c>
      <c r="C3031" s="5">
        <v>58</v>
      </c>
      <c r="D3031" s="5" t="s">
        <v>17</v>
      </c>
      <c r="E3031" s="5" t="s">
        <v>9356</v>
      </c>
      <c r="F3031" s="5">
        <v>-9619</v>
      </c>
      <c r="G3031" s="5" t="s">
        <v>99</v>
      </c>
      <c r="H3031" s="5" t="s">
        <v>66</v>
      </c>
      <c r="I3031" s="5">
        <v>101757.16</v>
      </c>
      <c r="J3031" s="5" t="s">
        <v>1316</v>
      </c>
      <c r="K3031" s="5" t="s">
        <v>55</v>
      </c>
      <c r="L3031" s="5" t="s">
        <v>23</v>
      </c>
      <c r="M3031" s="5">
        <v>4.5199999999999996</v>
      </c>
      <c r="N3031" s="5" t="s">
        <v>57</v>
      </c>
      <c r="O3031" s="5">
        <v>36</v>
      </c>
    </row>
    <row r="3032" spans="1:15" x14ac:dyDescent="0.2">
      <c r="A3032" s="5" t="s">
        <v>9357</v>
      </c>
      <c r="B3032" s="5" t="s">
        <v>1941</v>
      </c>
      <c r="C3032" s="5">
        <v>22</v>
      </c>
      <c r="D3032" s="5" t="s">
        <v>50</v>
      </c>
      <c r="E3032" s="5" t="s">
        <v>9358</v>
      </c>
      <c r="F3032" s="5">
        <v>-11090</v>
      </c>
      <c r="G3032" s="5" t="s">
        <v>19</v>
      </c>
      <c r="H3032" s="5" t="s">
        <v>53</v>
      </c>
      <c r="I3032" s="5">
        <v>105519.83</v>
      </c>
      <c r="J3032" s="5" t="s">
        <v>4914</v>
      </c>
      <c r="K3032" s="5" t="s">
        <v>81</v>
      </c>
      <c r="L3032" s="5" t="s">
        <v>32</v>
      </c>
      <c r="M3032" s="5">
        <v>2.48</v>
      </c>
      <c r="N3032" s="5" t="s">
        <v>57</v>
      </c>
      <c r="O3032" s="5">
        <v>17</v>
      </c>
    </row>
    <row r="3033" spans="1:15" x14ac:dyDescent="0.2">
      <c r="A3033" s="5" t="s">
        <v>9359</v>
      </c>
      <c r="B3033" s="5" t="s">
        <v>5539</v>
      </c>
      <c r="C3033" s="5">
        <v>54</v>
      </c>
      <c r="D3033" s="5" t="s">
        <v>27</v>
      </c>
      <c r="E3033" s="5" t="s">
        <v>9360</v>
      </c>
      <c r="F3033" s="5">
        <v>-3882</v>
      </c>
      <c r="G3033" s="5" t="s">
        <v>94</v>
      </c>
      <c r="H3033" s="5" t="s">
        <v>38</v>
      </c>
      <c r="I3033" s="5">
        <v>54453.85</v>
      </c>
      <c r="J3033" s="5" t="s">
        <v>2325</v>
      </c>
      <c r="K3033" s="5" t="s">
        <v>81</v>
      </c>
      <c r="L3033" s="5" t="s">
        <v>23</v>
      </c>
      <c r="M3033" s="5">
        <v>3.66</v>
      </c>
      <c r="N3033" s="5" t="s">
        <v>57</v>
      </c>
      <c r="O3033" s="5">
        <v>29</v>
      </c>
    </row>
    <row r="3034" spans="1:15" x14ac:dyDescent="0.2">
      <c r="A3034" s="5" t="s">
        <v>9361</v>
      </c>
      <c r="B3034" s="5" t="s">
        <v>6836</v>
      </c>
      <c r="C3034" s="5">
        <v>22</v>
      </c>
      <c r="D3034" s="5" t="s">
        <v>27</v>
      </c>
      <c r="E3034" s="5" t="s">
        <v>9362</v>
      </c>
      <c r="F3034" s="5">
        <v>-2931</v>
      </c>
      <c r="G3034" s="5" t="s">
        <v>85</v>
      </c>
      <c r="H3034" s="5" t="s">
        <v>30</v>
      </c>
      <c r="I3034" s="5">
        <v>73338.55</v>
      </c>
      <c r="J3034" s="5" t="s">
        <v>734</v>
      </c>
      <c r="K3034" s="5" t="s">
        <v>22</v>
      </c>
      <c r="L3034" s="5" t="s">
        <v>73</v>
      </c>
      <c r="M3034" s="5">
        <v>4.54</v>
      </c>
      <c r="N3034" s="5" t="s">
        <v>33</v>
      </c>
      <c r="O3034" s="5">
        <v>16</v>
      </c>
    </row>
    <row r="3035" spans="1:15" x14ac:dyDescent="0.2">
      <c r="A3035" s="5" t="s">
        <v>9363</v>
      </c>
      <c r="B3035" s="5" t="s">
        <v>9364</v>
      </c>
      <c r="C3035" s="5">
        <v>57</v>
      </c>
      <c r="D3035" s="5" t="s">
        <v>17</v>
      </c>
      <c r="E3035" s="5" t="s">
        <v>9365</v>
      </c>
      <c r="F3035" s="5">
        <v>-6164</v>
      </c>
      <c r="G3035" s="5" t="s">
        <v>99</v>
      </c>
      <c r="H3035" s="5" t="s">
        <v>194</v>
      </c>
      <c r="I3035" s="5">
        <v>95389.2</v>
      </c>
      <c r="J3035" s="5" t="s">
        <v>1164</v>
      </c>
      <c r="K3035" s="5" t="s">
        <v>62</v>
      </c>
      <c r="L3035" s="5" t="s">
        <v>56</v>
      </c>
      <c r="M3035" s="5">
        <v>4.67</v>
      </c>
      <c r="N3035" s="5" t="s">
        <v>41</v>
      </c>
      <c r="O3035" s="5">
        <v>40</v>
      </c>
    </row>
    <row r="3036" spans="1:15" x14ac:dyDescent="0.2">
      <c r="A3036" s="5" t="s">
        <v>9366</v>
      </c>
      <c r="B3036" s="5" t="s">
        <v>6274</v>
      </c>
      <c r="C3036" s="5">
        <v>25</v>
      </c>
      <c r="D3036" s="5" t="s">
        <v>27</v>
      </c>
      <c r="E3036" s="5" t="s">
        <v>9367</v>
      </c>
      <c r="F3036" s="5">
        <v>-9854</v>
      </c>
      <c r="G3036" s="5" t="s">
        <v>45</v>
      </c>
      <c r="H3036" s="5" t="s">
        <v>66</v>
      </c>
      <c r="I3036" s="5">
        <v>136968.75</v>
      </c>
      <c r="J3036" s="5" t="s">
        <v>9368</v>
      </c>
      <c r="K3036" s="5" t="s">
        <v>104</v>
      </c>
      <c r="L3036" s="5" t="s">
        <v>73</v>
      </c>
      <c r="M3036" s="5">
        <v>1.22</v>
      </c>
      <c r="N3036" s="5" t="s">
        <v>57</v>
      </c>
      <c r="O3036" s="5">
        <v>36</v>
      </c>
    </row>
    <row r="3037" spans="1:15" x14ac:dyDescent="0.2">
      <c r="A3037" s="5" t="s">
        <v>9369</v>
      </c>
      <c r="B3037" s="5" t="s">
        <v>9370</v>
      </c>
      <c r="C3037" s="5">
        <v>65</v>
      </c>
      <c r="D3037" s="5" t="s">
        <v>50</v>
      </c>
      <c r="E3037" s="5" t="s">
        <v>9371</v>
      </c>
      <c r="F3037" s="5">
        <v>-10681</v>
      </c>
      <c r="G3037" s="5" t="s">
        <v>94</v>
      </c>
      <c r="H3037" s="5" t="s">
        <v>20</v>
      </c>
      <c r="I3037" s="5">
        <v>36249.06</v>
      </c>
      <c r="J3037" s="5" t="s">
        <v>5202</v>
      </c>
      <c r="K3037" s="5" t="s">
        <v>47</v>
      </c>
      <c r="L3037" s="5" t="s">
        <v>56</v>
      </c>
      <c r="M3037" s="5">
        <v>3.1</v>
      </c>
      <c r="N3037" s="5" t="s">
        <v>33</v>
      </c>
      <c r="O3037" s="5">
        <v>15</v>
      </c>
    </row>
    <row r="3038" spans="1:15" x14ac:dyDescent="0.2">
      <c r="A3038" s="5" t="s">
        <v>9372</v>
      </c>
      <c r="B3038" s="5" t="s">
        <v>9373</v>
      </c>
      <c r="C3038" s="5">
        <v>30</v>
      </c>
      <c r="D3038" s="5" t="s">
        <v>50</v>
      </c>
      <c r="E3038" s="5" t="s">
        <v>9374</v>
      </c>
      <c r="F3038" s="5">
        <v>-10511</v>
      </c>
      <c r="G3038" s="5" t="s">
        <v>45</v>
      </c>
      <c r="H3038" s="5" t="s">
        <v>194</v>
      </c>
      <c r="I3038" s="5">
        <v>178978.32</v>
      </c>
      <c r="J3038" s="5" t="s">
        <v>2367</v>
      </c>
      <c r="K3038" s="5" t="s">
        <v>62</v>
      </c>
      <c r="L3038" s="5" t="s">
        <v>73</v>
      </c>
      <c r="M3038" s="5">
        <v>2.95</v>
      </c>
      <c r="N3038" s="5" t="s">
        <v>74</v>
      </c>
      <c r="O3038" s="5">
        <v>15</v>
      </c>
    </row>
    <row r="3039" spans="1:15" x14ac:dyDescent="0.2">
      <c r="A3039" s="5" t="s">
        <v>9375</v>
      </c>
      <c r="B3039" s="5" t="s">
        <v>5964</v>
      </c>
      <c r="C3039" s="5">
        <v>50</v>
      </c>
      <c r="D3039" s="5" t="s">
        <v>27</v>
      </c>
      <c r="E3039" s="5" t="s">
        <v>9376</v>
      </c>
      <c r="F3039" s="5">
        <v>-4405</v>
      </c>
      <c r="G3039" s="5" t="s">
        <v>19</v>
      </c>
      <c r="H3039" s="5" t="s">
        <v>79</v>
      </c>
      <c r="I3039" s="5">
        <v>131955</v>
      </c>
      <c r="J3039" s="5" t="s">
        <v>2238</v>
      </c>
      <c r="K3039" s="5" t="s">
        <v>55</v>
      </c>
      <c r="L3039" s="5" t="s">
        <v>73</v>
      </c>
      <c r="M3039" s="5">
        <v>2.92</v>
      </c>
      <c r="N3039" s="5" t="s">
        <v>57</v>
      </c>
      <c r="O3039" s="5">
        <v>17</v>
      </c>
    </row>
    <row r="3040" spans="1:15" x14ac:dyDescent="0.2">
      <c r="A3040" s="5" t="s">
        <v>9377</v>
      </c>
      <c r="B3040" s="5" t="s">
        <v>8753</v>
      </c>
      <c r="C3040" s="5">
        <v>37</v>
      </c>
      <c r="D3040" s="5" t="s">
        <v>27</v>
      </c>
      <c r="E3040" s="5" t="s">
        <v>9378</v>
      </c>
      <c r="F3040" s="5">
        <v>-4969</v>
      </c>
      <c r="G3040" s="5" t="s">
        <v>94</v>
      </c>
      <c r="H3040" s="5" t="s">
        <v>30</v>
      </c>
      <c r="I3040" s="5">
        <v>139749.71</v>
      </c>
      <c r="J3040" s="5" t="s">
        <v>5977</v>
      </c>
      <c r="K3040" s="5" t="s">
        <v>62</v>
      </c>
      <c r="L3040" s="5" t="s">
        <v>56</v>
      </c>
      <c r="M3040" s="5">
        <v>2.63</v>
      </c>
      <c r="N3040" s="5" t="s">
        <v>24</v>
      </c>
      <c r="O3040" s="5">
        <v>2</v>
      </c>
    </row>
    <row r="3041" spans="1:15" x14ac:dyDescent="0.2">
      <c r="A3041" s="5" t="s">
        <v>9379</v>
      </c>
      <c r="B3041" s="5" t="s">
        <v>1551</v>
      </c>
      <c r="C3041" s="5">
        <v>22</v>
      </c>
      <c r="D3041" s="5" t="s">
        <v>50</v>
      </c>
      <c r="E3041" s="5" t="s">
        <v>9380</v>
      </c>
      <c r="F3041" s="5">
        <v>-8880</v>
      </c>
      <c r="G3041" s="5" t="s">
        <v>116</v>
      </c>
      <c r="H3041" s="5" t="s">
        <v>144</v>
      </c>
      <c r="I3041" s="5">
        <v>145776.16</v>
      </c>
      <c r="J3041" s="5" t="s">
        <v>6499</v>
      </c>
      <c r="K3041" s="5" t="s">
        <v>40</v>
      </c>
      <c r="L3041" s="5" t="s">
        <v>56</v>
      </c>
      <c r="M3041" s="5">
        <v>2.1800000000000002</v>
      </c>
      <c r="N3041" s="5" t="s">
        <v>41</v>
      </c>
      <c r="O3041" s="5">
        <v>8</v>
      </c>
    </row>
    <row r="3042" spans="1:15" x14ac:dyDescent="0.2">
      <c r="A3042" s="5" t="s">
        <v>9381</v>
      </c>
      <c r="B3042" s="5" t="s">
        <v>4344</v>
      </c>
      <c r="C3042" s="5">
        <v>61</v>
      </c>
      <c r="D3042" s="5" t="s">
        <v>17</v>
      </c>
      <c r="E3042" s="5" t="s">
        <v>9382</v>
      </c>
      <c r="F3042" s="5">
        <v>-7687</v>
      </c>
      <c r="G3042" s="5" t="s">
        <v>29</v>
      </c>
      <c r="H3042" s="5" t="s">
        <v>173</v>
      </c>
      <c r="I3042" s="5">
        <v>126513.44</v>
      </c>
      <c r="J3042" s="5" t="s">
        <v>9383</v>
      </c>
      <c r="K3042" s="5" t="s">
        <v>62</v>
      </c>
      <c r="L3042" s="5" t="s">
        <v>73</v>
      </c>
      <c r="M3042" s="5">
        <v>1.6</v>
      </c>
      <c r="N3042" s="5" t="s">
        <v>33</v>
      </c>
      <c r="O3042" s="5">
        <v>35</v>
      </c>
    </row>
    <row r="3043" spans="1:15" x14ac:dyDescent="0.2">
      <c r="A3043" s="5" t="s">
        <v>9384</v>
      </c>
      <c r="B3043" s="5" t="s">
        <v>9385</v>
      </c>
      <c r="C3043" s="5">
        <v>51</v>
      </c>
      <c r="D3043" s="5" t="s">
        <v>27</v>
      </c>
      <c r="E3043" s="5" t="s">
        <v>9386</v>
      </c>
      <c r="F3043" s="5">
        <v>-2965</v>
      </c>
      <c r="G3043" s="5" t="s">
        <v>94</v>
      </c>
      <c r="H3043" s="5" t="s">
        <v>53</v>
      </c>
      <c r="I3043" s="5">
        <v>54614.27</v>
      </c>
      <c r="J3043" s="5" t="s">
        <v>4509</v>
      </c>
      <c r="K3043" s="5" t="s">
        <v>104</v>
      </c>
      <c r="L3043" s="5" t="s">
        <v>56</v>
      </c>
      <c r="M3043" s="5">
        <v>3.46</v>
      </c>
      <c r="N3043" s="5" t="s">
        <v>74</v>
      </c>
      <c r="O3043" s="5">
        <v>27</v>
      </c>
    </row>
    <row r="3044" spans="1:15" x14ac:dyDescent="0.2">
      <c r="A3044" s="5" t="s">
        <v>9387</v>
      </c>
      <c r="B3044" s="5" t="s">
        <v>9388</v>
      </c>
      <c r="C3044" s="5">
        <v>28</v>
      </c>
      <c r="D3044" s="5" t="s">
        <v>50</v>
      </c>
      <c r="E3044" s="5" t="s">
        <v>9389</v>
      </c>
      <c r="F3044" s="5">
        <v>-10104</v>
      </c>
      <c r="G3044" s="5" t="s">
        <v>78</v>
      </c>
      <c r="H3044" s="5" t="s">
        <v>79</v>
      </c>
      <c r="I3044" s="5">
        <v>139004.10999999999</v>
      </c>
      <c r="J3044" s="5" t="s">
        <v>9137</v>
      </c>
      <c r="K3044" s="5" t="s">
        <v>118</v>
      </c>
      <c r="L3044" s="5" t="s">
        <v>56</v>
      </c>
      <c r="M3044" s="5">
        <v>3.68</v>
      </c>
      <c r="N3044" s="5" t="s">
        <v>57</v>
      </c>
      <c r="O3044" s="5">
        <v>13</v>
      </c>
    </row>
    <row r="3045" spans="1:15" x14ac:dyDescent="0.2">
      <c r="A3045" s="5" t="s">
        <v>9390</v>
      </c>
      <c r="B3045" s="5" t="s">
        <v>9391</v>
      </c>
      <c r="C3045" s="5">
        <v>30</v>
      </c>
      <c r="D3045" s="5" t="s">
        <v>27</v>
      </c>
      <c r="E3045" s="5" t="s">
        <v>9392</v>
      </c>
      <c r="F3045" s="5">
        <v>-11346</v>
      </c>
      <c r="G3045" s="5" t="s">
        <v>29</v>
      </c>
      <c r="H3045" s="5" t="s">
        <v>53</v>
      </c>
      <c r="I3045" s="5">
        <v>57494.62</v>
      </c>
      <c r="J3045" s="5" t="s">
        <v>7806</v>
      </c>
      <c r="K3045" s="5" t="s">
        <v>81</v>
      </c>
      <c r="L3045" s="5" t="s">
        <v>56</v>
      </c>
      <c r="M3045" s="5">
        <v>3.6</v>
      </c>
      <c r="N3045" s="5" t="s">
        <v>41</v>
      </c>
      <c r="O3045" s="5">
        <v>11</v>
      </c>
    </row>
    <row r="3046" spans="1:15" x14ac:dyDescent="0.2">
      <c r="A3046" s="5" t="s">
        <v>9393</v>
      </c>
      <c r="B3046" s="5" t="s">
        <v>2145</v>
      </c>
      <c r="C3046" s="5">
        <v>49</v>
      </c>
      <c r="D3046" s="5" t="s">
        <v>27</v>
      </c>
      <c r="E3046" s="5" t="s">
        <v>9394</v>
      </c>
      <c r="F3046" s="5">
        <v>-8477</v>
      </c>
      <c r="G3046" s="5" t="s">
        <v>37</v>
      </c>
      <c r="H3046" s="5" t="s">
        <v>79</v>
      </c>
      <c r="I3046" s="5">
        <v>73959.350000000006</v>
      </c>
      <c r="J3046" s="5" t="s">
        <v>1392</v>
      </c>
      <c r="K3046" s="5" t="s">
        <v>22</v>
      </c>
      <c r="L3046" s="5" t="s">
        <v>73</v>
      </c>
      <c r="M3046" s="5">
        <v>1.8</v>
      </c>
      <c r="N3046" s="5" t="s">
        <v>74</v>
      </c>
      <c r="O3046" s="5">
        <v>19</v>
      </c>
    </row>
    <row r="3047" spans="1:15" x14ac:dyDescent="0.2">
      <c r="A3047" s="5" t="s">
        <v>9395</v>
      </c>
      <c r="B3047" s="5" t="s">
        <v>9396</v>
      </c>
      <c r="C3047" s="5">
        <v>32</v>
      </c>
      <c r="D3047" s="5" t="s">
        <v>50</v>
      </c>
      <c r="E3047" s="5" t="s">
        <v>9397</v>
      </c>
      <c r="F3047" s="5">
        <v>-8018</v>
      </c>
      <c r="G3047" s="5" t="s">
        <v>45</v>
      </c>
      <c r="H3047" s="5" t="s">
        <v>66</v>
      </c>
      <c r="I3047" s="5">
        <v>39560.92</v>
      </c>
      <c r="J3047" s="5" t="s">
        <v>8939</v>
      </c>
      <c r="K3047" s="5" t="s">
        <v>136</v>
      </c>
      <c r="L3047" s="5" t="s">
        <v>32</v>
      </c>
      <c r="M3047" s="5">
        <v>4.29</v>
      </c>
      <c r="N3047" s="5" t="s">
        <v>41</v>
      </c>
      <c r="O3047" s="5">
        <v>18</v>
      </c>
    </row>
    <row r="3048" spans="1:15" x14ac:dyDescent="0.2">
      <c r="A3048" s="5" t="s">
        <v>9398</v>
      </c>
      <c r="B3048" s="5" t="s">
        <v>3020</v>
      </c>
      <c r="C3048" s="5">
        <v>24</v>
      </c>
      <c r="D3048" s="5" t="s">
        <v>17</v>
      </c>
      <c r="E3048" s="5" t="s">
        <v>9399</v>
      </c>
      <c r="F3048" s="5">
        <v>-2261</v>
      </c>
      <c r="G3048" s="5" t="s">
        <v>52</v>
      </c>
      <c r="H3048" s="5" t="s">
        <v>71</v>
      </c>
      <c r="I3048" s="5">
        <v>35921.449999999997</v>
      </c>
      <c r="J3048" s="5" t="s">
        <v>562</v>
      </c>
      <c r="K3048" s="5" t="s">
        <v>136</v>
      </c>
      <c r="L3048" s="5" t="s">
        <v>56</v>
      </c>
      <c r="M3048" s="5">
        <v>2.57</v>
      </c>
      <c r="N3048" s="5" t="s">
        <v>57</v>
      </c>
      <c r="O3048" s="5">
        <v>20</v>
      </c>
    </row>
    <row r="3049" spans="1:15" x14ac:dyDescent="0.2">
      <c r="A3049" s="5" t="s">
        <v>9400</v>
      </c>
      <c r="B3049" s="5" t="s">
        <v>9401</v>
      </c>
      <c r="C3049" s="5">
        <v>41</v>
      </c>
      <c r="D3049" s="5" t="s">
        <v>17</v>
      </c>
      <c r="E3049" s="5" t="s">
        <v>9402</v>
      </c>
      <c r="F3049" s="5">
        <v>-2967</v>
      </c>
      <c r="G3049" s="5" t="s">
        <v>94</v>
      </c>
      <c r="H3049" s="5" t="s">
        <v>20</v>
      </c>
      <c r="I3049" s="5">
        <v>161046.75</v>
      </c>
      <c r="J3049" s="5" t="s">
        <v>1884</v>
      </c>
      <c r="K3049" s="5" t="s">
        <v>104</v>
      </c>
      <c r="L3049" s="5" t="s">
        <v>32</v>
      </c>
      <c r="M3049" s="5">
        <v>3.62</v>
      </c>
      <c r="N3049" s="5" t="s">
        <v>41</v>
      </c>
      <c r="O3049" s="5">
        <v>19</v>
      </c>
    </row>
    <row r="3050" spans="1:15" x14ac:dyDescent="0.2">
      <c r="A3050" s="5" t="s">
        <v>9403</v>
      </c>
      <c r="B3050" s="5" t="s">
        <v>2964</v>
      </c>
      <c r="C3050" s="5">
        <v>32</v>
      </c>
      <c r="D3050" s="5" t="s">
        <v>27</v>
      </c>
      <c r="E3050" s="5" t="s">
        <v>9404</v>
      </c>
      <c r="F3050" s="5">
        <v>-3944</v>
      </c>
      <c r="G3050" s="5" t="s">
        <v>37</v>
      </c>
      <c r="H3050" s="5" t="s">
        <v>20</v>
      </c>
      <c r="I3050" s="5">
        <v>117738.6</v>
      </c>
      <c r="J3050" s="5" t="s">
        <v>6407</v>
      </c>
      <c r="K3050" s="5" t="s">
        <v>47</v>
      </c>
      <c r="L3050" s="5" t="s">
        <v>23</v>
      </c>
      <c r="M3050" s="5">
        <v>3</v>
      </c>
      <c r="N3050" s="5" t="s">
        <v>24</v>
      </c>
      <c r="O3050" s="5">
        <v>10</v>
      </c>
    </row>
    <row r="3051" spans="1:15" x14ac:dyDescent="0.2">
      <c r="A3051" s="5" t="s">
        <v>9405</v>
      </c>
      <c r="B3051" s="5" t="s">
        <v>1087</v>
      </c>
      <c r="C3051" s="5">
        <v>47</v>
      </c>
      <c r="D3051" s="5" t="s">
        <v>50</v>
      </c>
      <c r="E3051" s="5" t="s">
        <v>9406</v>
      </c>
      <c r="F3051" s="5">
        <v>-2741</v>
      </c>
      <c r="G3051" s="5" t="s">
        <v>94</v>
      </c>
      <c r="H3051" s="5" t="s">
        <v>144</v>
      </c>
      <c r="I3051" s="5">
        <v>125943.74</v>
      </c>
      <c r="J3051" s="5" t="s">
        <v>2883</v>
      </c>
      <c r="K3051" s="5" t="s">
        <v>104</v>
      </c>
      <c r="L3051" s="5" t="s">
        <v>23</v>
      </c>
      <c r="M3051" s="5">
        <v>4.46</v>
      </c>
      <c r="N3051" s="5" t="s">
        <v>41</v>
      </c>
      <c r="O3051" s="5">
        <v>5</v>
      </c>
    </row>
    <row r="3052" spans="1:15" x14ac:dyDescent="0.2">
      <c r="A3052" s="5" t="s">
        <v>9407</v>
      </c>
      <c r="B3052" s="5" t="s">
        <v>3463</v>
      </c>
      <c r="C3052" s="5">
        <v>38</v>
      </c>
      <c r="D3052" s="5" t="s">
        <v>27</v>
      </c>
      <c r="E3052" s="5" t="s">
        <v>9408</v>
      </c>
      <c r="F3052" s="5">
        <v>-2364</v>
      </c>
      <c r="G3052" s="5" t="s">
        <v>45</v>
      </c>
      <c r="H3052" s="5" t="s">
        <v>66</v>
      </c>
      <c r="I3052" s="5">
        <v>74111.5</v>
      </c>
      <c r="J3052" s="5" t="s">
        <v>186</v>
      </c>
      <c r="K3052" s="5" t="s">
        <v>40</v>
      </c>
      <c r="L3052" s="5" t="s">
        <v>56</v>
      </c>
      <c r="M3052" s="5">
        <v>4.63</v>
      </c>
      <c r="N3052" s="5" t="s">
        <v>33</v>
      </c>
      <c r="O3052" s="5">
        <v>15</v>
      </c>
    </row>
    <row r="3053" spans="1:15" x14ac:dyDescent="0.2">
      <c r="A3053" s="5" t="s">
        <v>9409</v>
      </c>
      <c r="B3053" s="5" t="s">
        <v>1264</v>
      </c>
      <c r="C3053" s="5">
        <v>63</v>
      </c>
      <c r="D3053" s="5" t="s">
        <v>50</v>
      </c>
      <c r="E3053" s="5" t="s">
        <v>9410</v>
      </c>
      <c r="F3053" s="5">
        <v>-7953</v>
      </c>
      <c r="G3053" s="5" t="s">
        <v>78</v>
      </c>
      <c r="H3053" s="5" t="s">
        <v>66</v>
      </c>
      <c r="I3053" s="5">
        <v>132687.10999999999</v>
      </c>
      <c r="J3053" s="5" t="s">
        <v>1300</v>
      </c>
      <c r="K3053" s="5" t="s">
        <v>22</v>
      </c>
      <c r="L3053" s="5" t="s">
        <v>73</v>
      </c>
      <c r="M3053" s="5">
        <v>4.8899999999999997</v>
      </c>
      <c r="N3053" s="5" t="s">
        <v>33</v>
      </c>
      <c r="O3053" s="5">
        <v>31</v>
      </c>
    </row>
    <row r="3054" spans="1:15" x14ac:dyDescent="0.2">
      <c r="A3054" s="5" t="s">
        <v>9411</v>
      </c>
      <c r="B3054" s="5" t="s">
        <v>2419</v>
      </c>
      <c r="C3054" s="5">
        <v>38</v>
      </c>
      <c r="D3054" s="5" t="s">
        <v>27</v>
      </c>
      <c r="E3054" s="5" t="s">
        <v>9412</v>
      </c>
      <c r="F3054" s="5">
        <v>-4306</v>
      </c>
      <c r="G3054" s="5" t="s">
        <v>85</v>
      </c>
      <c r="H3054" s="5" t="s">
        <v>173</v>
      </c>
      <c r="I3054" s="5">
        <v>136662.28</v>
      </c>
      <c r="J3054" s="5" t="s">
        <v>2814</v>
      </c>
      <c r="K3054" s="5" t="s">
        <v>62</v>
      </c>
      <c r="L3054" s="5" t="s">
        <v>32</v>
      </c>
      <c r="M3054" s="5">
        <v>3.87</v>
      </c>
      <c r="N3054" s="5" t="s">
        <v>57</v>
      </c>
      <c r="O3054" s="5">
        <v>34</v>
      </c>
    </row>
    <row r="3055" spans="1:15" x14ac:dyDescent="0.2">
      <c r="A3055" s="5" t="s">
        <v>9413</v>
      </c>
      <c r="B3055" s="5" t="s">
        <v>1924</v>
      </c>
      <c r="C3055" s="5">
        <v>43</v>
      </c>
      <c r="D3055" s="5" t="s">
        <v>50</v>
      </c>
      <c r="E3055" s="5" t="s">
        <v>9414</v>
      </c>
      <c r="F3055" s="5">
        <v>-10613</v>
      </c>
      <c r="G3055" s="5" t="s">
        <v>37</v>
      </c>
      <c r="H3055" s="5" t="s">
        <v>38</v>
      </c>
      <c r="I3055" s="5">
        <v>170139.06</v>
      </c>
      <c r="J3055" s="5" t="s">
        <v>9415</v>
      </c>
      <c r="K3055" s="5" t="s">
        <v>22</v>
      </c>
      <c r="L3055" s="5" t="s">
        <v>73</v>
      </c>
      <c r="M3055" s="5">
        <v>3.89</v>
      </c>
      <c r="N3055" s="5" t="s">
        <v>33</v>
      </c>
      <c r="O3055" s="5">
        <v>20</v>
      </c>
    </row>
    <row r="3056" spans="1:15" x14ac:dyDescent="0.2">
      <c r="A3056" s="5" t="s">
        <v>9416</v>
      </c>
      <c r="B3056" s="5" t="s">
        <v>6551</v>
      </c>
      <c r="C3056" s="5">
        <v>32</v>
      </c>
      <c r="D3056" s="5" t="s">
        <v>27</v>
      </c>
      <c r="E3056" s="5" t="s">
        <v>9417</v>
      </c>
      <c r="F3056" s="5">
        <v>-6293</v>
      </c>
      <c r="G3056" s="5" t="s">
        <v>99</v>
      </c>
      <c r="H3056" s="5" t="s">
        <v>144</v>
      </c>
      <c r="I3056" s="5">
        <v>166991.99</v>
      </c>
      <c r="J3056" s="5" t="s">
        <v>1201</v>
      </c>
      <c r="K3056" s="5" t="s">
        <v>55</v>
      </c>
      <c r="L3056" s="5" t="s">
        <v>56</v>
      </c>
      <c r="M3056" s="5">
        <v>2.83</v>
      </c>
      <c r="N3056" s="5" t="s">
        <v>33</v>
      </c>
      <c r="O3056" s="5">
        <v>18</v>
      </c>
    </row>
    <row r="3057" spans="1:15" x14ac:dyDescent="0.2">
      <c r="A3057" s="5" t="s">
        <v>9418</v>
      </c>
      <c r="B3057" s="5" t="s">
        <v>3382</v>
      </c>
      <c r="C3057" s="5">
        <v>40</v>
      </c>
      <c r="D3057" s="5" t="s">
        <v>27</v>
      </c>
      <c r="E3057" s="5" t="s">
        <v>9419</v>
      </c>
      <c r="F3057" s="5">
        <v>-5210</v>
      </c>
      <c r="G3057" s="5" t="s">
        <v>52</v>
      </c>
      <c r="H3057" s="5" t="s">
        <v>194</v>
      </c>
      <c r="I3057" s="5">
        <v>85032.39</v>
      </c>
      <c r="J3057" s="5" t="s">
        <v>7018</v>
      </c>
      <c r="K3057" s="5" t="s">
        <v>118</v>
      </c>
      <c r="L3057" s="5" t="s">
        <v>56</v>
      </c>
      <c r="M3057" s="5">
        <v>4.79</v>
      </c>
      <c r="N3057" s="5" t="s">
        <v>41</v>
      </c>
      <c r="O3057" s="5">
        <v>18</v>
      </c>
    </row>
    <row r="3058" spans="1:15" x14ac:dyDescent="0.2">
      <c r="A3058" s="5" t="s">
        <v>9420</v>
      </c>
      <c r="B3058" s="5" t="s">
        <v>9421</v>
      </c>
      <c r="C3058" s="5">
        <v>40</v>
      </c>
      <c r="D3058" s="5" t="s">
        <v>50</v>
      </c>
      <c r="E3058" s="5" t="s">
        <v>9422</v>
      </c>
      <c r="F3058" s="5">
        <v>-8143</v>
      </c>
      <c r="G3058" s="5" t="s">
        <v>116</v>
      </c>
      <c r="H3058" s="5" t="s">
        <v>38</v>
      </c>
      <c r="I3058" s="5">
        <v>104719.85</v>
      </c>
      <c r="J3058" s="5" t="s">
        <v>6279</v>
      </c>
      <c r="K3058" s="5" t="s">
        <v>118</v>
      </c>
      <c r="L3058" s="5" t="s">
        <v>32</v>
      </c>
      <c r="M3058" s="5">
        <v>3.65</v>
      </c>
      <c r="N3058" s="5" t="s">
        <v>33</v>
      </c>
      <c r="O3058" s="5">
        <v>6</v>
      </c>
    </row>
    <row r="3059" spans="1:15" x14ac:dyDescent="0.2">
      <c r="A3059" s="5" t="s">
        <v>9423</v>
      </c>
      <c r="B3059" s="5" t="s">
        <v>4655</v>
      </c>
      <c r="C3059" s="5">
        <v>48</v>
      </c>
      <c r="D3059" s="5" t="s">
        <v>50</v>
      </c>
      <c r="E3059" s="5" t="s">
        <v>9424</v>
      </c>
      <c r="F3059" s="5">
        <v>-4084</v>
      </c>
      <c r="G3059" s="5" t="s">
        <v>45</v>
      </c>
      <c r="H3059" s="5" t="s">
        <v>144</v>
      </c>
      <c r="I3059" s="5">
        <v>121483.31</v>
      </c>
      <c r="J3059" s="5" t="s">
        <v>2193</v>
      </c>
      <c r="K3059" s="5" t="s">
        <v>118</v>
      </c>
      <c r="L3059" s="5" t="s">
        <v>73</v>
      </c>
      <c r="M3059" s="5">
        <v>2.17</v>
      </c>
      <c r="N3059" s="5" t="s">
        <v>24</v>
      </c>
      <c r="O3059" s="5">
        <v>39</v>
      </c>
    </row>
    <row r="3060" spans="1:15" x14ac:dyDescent="0.2">
      <c r="A3060" s="5" t="s">
        <v>9425</v>
      </c>
      <c r="B3060" s="5" t="s">
        <v>6083</v>
      </c>
      <c r="C3060" s="5">
        <v>59</v>
      </c>
      <c r="D3060" s="5" t="s">
        <v>17</v>
      </c>
      <c r="E3060" s="5" t="s">
        <v>9426</v>
      </c>
      <c r="F3060" s="5">
        <v>-6008</v>
      </c>
      <c r="G3060" s="5" t="s">
        <v>78</v>
      </c>
      <c r="H3060" s="5" t="s">
        <v>71</v>
      </c>
      <c r="I3060" s="5">
        <v>53658.12</v>
      </c>
      <c r="J3060" s="5" t="s">
        <v>6052</v>
      </c>
      <c r="K3060" s="5" t="s">
        <v>104</v>
      </c>
      <c r="L3060" s="5" t="s">
        <v>73</v>
      </c>
      <c r="M3060" s="5">
        <v>3.02</v>
      </c>
      <c r="N3060" s="5" t="s">
        <v>57</v>
      </c>
      <c r="O3060" s="5">
        <v>30</v>
      </c>
    </row>
    <row r="3061" spans="1:15" x14ac:dyDescent="0.2">
      <c r="A3061" s="5" t="s">
        <v>9427</v>
      </c>
      <c r="B3061" s="5" t="s">
        <v>8009</v>
      </c>
      <c r="C3061" s="5">
        <v>33</v>
      </c>
      <c r="D3061" s="5" t="s">
        <v>50</v>
      </c>
      <c r="E3061" s="5" t="s">
        <v>9428</v>
      </c>
      <c r="F3061" s="5">
        <v>-2006</v>
      </c>
      <c r="G3061" s="5" t="s">
        <v>37</v>
      </c>
      <c r="H3061" s="5" t="s">
        <v>173</v>
      </c>
      <c r="I3061" s="5">
        <v>103088.01</v>
      </c>
      <c r="J3061" s="5" t="s">
        <v>624</v>
      </c>
      <c r="K3061" s="5" t="s">
        <v>127</v>
      </c>
      <c r="L3061" s="5" t="s">
        <v>23</v>
      </c>
      <c r="M3061" s="5">
        <v>2.4500000000000002</v>
      </c>
      <c r="N3061" s="5" t="s">
        <v>57</v>
      </c>
      <c r="O3061" s="5">
        <v>16</v>
      </c>
    </row>
    <row r="3062" spans="1:15" x14ac:dyDescent="0.2">
      <c r="A3062" s="5" t="s">
        <v>9429</v>
      </c>
      <c r="B3062" s="5" t="s">
        <v>3296</v>
      </c>
      <c r="C3062" s="5">
        <v>65</v>
      </c>
      <c r="D3062" s="5" t="s">
        <v>50</v>
      </c>
      <c r="E3062" s="5" t="s">
        <v>9430</v>
      </c>
      <c r="F3062" s="5">
        <v>-4190</v>
      </c>
      <c r="G3062" s="5" t="s">
        <v>99</v>
      </c>
      <c r="H3062" s="5" t="s">
        <v>194</v>
      </c>
      <c r="I3062" s="5">
        <v>64663.42</v>
      </c>
      <c r="J3062" s="5" t="s">
        <v>165</v>
      </c>
      <c r="K3062" s="5" t="s">
        <v>81</v>
      </c>
      <c r="L3062" s="5" t="s">
        <v>23</v>
      </c>
      <c r="M3062" s="5">
        <v>3.87</v>
      </c>
      <c r="N3062" s="5" t="s">
        <v>41</v>
      </c>
      <c r="O3062" s="5">
        <v>1</v>
      </c>
    </row>
    <row r="3063" spans="1:15" x14ac:dyDescent="0.2">
      <c r="A3063" s="5" t="s">
        <v>9431</v>
      </c>
      <c r="B3063" s="5" t="s">
        <v>4306</v>
      </c>
      <c r="C3063" s="5">
        <v>23</v>
      </c>
      <c r="D3063" s="5" t="s">
        <v>50</v>
      </c>
      <c r="E3063" s="5" t="s">
        <v>9432</v>
      </c>
      <c r="F3063" s="5">
        <v>-5513</v>
      </c>
      <c r="G3063" s="5" t="s">
        <v>52</v>
      </c>
      <c r="H3063" s="5" t="s">
        <v>173</v>
      </c>
      <c r="I3063" s="5">
        <v>123500.92</v>
      </c>
      <c r="J3063" s="5" t="s">
        <v>9433</v>
      </c>
      <c r="K3063" s="5" t="s">
        <v>47</v>
      </c>
      <c r="L3063" s="5" t="s">
        <v>73</v>
      </c>
      <c r="M3063" s="5">
        <v>4.7300000000000004</v>
      </c>
      <c r="N3063" s="5" t="s">
        <v>57</v>
      </c>
      <c r="O3063" s="5">
        <v>17</v>
      </c>
    </row>
    <row r="3064" spans="1:15" x14ac:dyDescent="0.2">
      <c r="A3064" s="5" t="s">
        <v>9434</v>
      </c>
      <c r="B3064" s="5" t="s">
        <v>6387</v>
      </c>
      <c r="C3064" s="5">
        <v>23</v>
      </c>
      <c r="D3064" s="5" t="s">
        <v>17</v>
      </c>
      <c r="E3064" s="5" t="s">
        <v>9435</v>
      </c>
      <c r="F3064" s="5">
        <v>-4243</v>
      </c>
      <c r="G3064" s="5" t="s">
        <v>78</v>
      </c>
      <c r="H3064" s="5" t="s">
        <v>20</v>
      </c>
      <c r="I3064" s="5">
        <v>58713.02</v>
      </c>
      <c r="J3064" s="5" t="s">
        <v>7712</v>
      </c>
      <c r="K3064" s="5" t="s">
        <v>136</v>
      </c>
      <c r="L3064" s="5" t="s">
        <v>23</v>
      </c>
      <c r="M3064" s="5">
        <v>1.73</v>
      </c>
      <c r="N3064" s="5" t="s">
        <v>33</v>
      </c>
      <c r="O3064" s="5">
        <v>40</v>
      </c>
    </row>
    <row r="3065" spans="1:15" x14ac:dyDescent="0.2">
      <c r="A3065" s="5" t="s">
        <v>9436</v>
      </c>
      <c r="B3065" s="5" t="s">
        <v>4985</v>
      </c>
      <c r="C3065" s="5">
        <v>64</v>
      </c>
      <c r="D3065" s="5" t="s">
        <v>17</v>
      </c>
      <c r="E3065" s="5" t="s">
        <v>9437</v>
      </c>
      <c r="F3065" s="5">
        <v>-6190</v>
      </c>
      <c r="G3065" s="5" t="s">
        <v>94</v>
      </c>
      <c r="H3065" s="5" t="s">
        <v>20</v>
      </c>
      <c r="I3065" s="5">
        <v>108256.93</v>
      </c>
      <c r="J3065" s="5" t="s">
        <v>5309</v>
      </c>
      <c r="K3065" s="5" t="s">
        <v>40</v>
      </c>
      <c r="L3065" s="5" t="s">
        <v>56</v>
      </c>
      <c r="M3065" s="5">
        <v>1.21</v>
      </c>
      <c r="N3065" s="5" t="s">
        <v>74</v>
      </c>
      <c r="O3065" s="5">
        <v>23</v>
      </c>
    </row>
    <row r="3066" spans="1:15" x14ac:dyDescent="0.2">
      <c r="A3066" s="5" t="s">
        <v>9438</v>
      </c>
      <c r="B3066" s="5" t="s">
        <v>3636</v>
      </c>
      <c r="C3066" s="5">
        <v>23</v>
      </c>
      <c r="D3066" s="5" t="s">
        <v>17</v>
      </c>
      <c r="E3066" s="5" t="s">
        <v>9439</v>
      </c>
      <c r="F3066" s="5">
        <v>-3024</v>
      </c>
      <c r="G3066" s="5" t="s">
        <v>29</v>
      </c>
      <c r="H3066" s="5" t="s">
        <v>53</v>
      </c>
      <c r="I3066" s="5">
        <v>90800.35</v>
      </c>
      <c r="J3066" s="5" t="s">
        <v>5309</v>
      </c>
      <c r="K3066" s="5" t="s">
        <v>55</v>
      </c>
      <c r="L3066" s="5" t="s">
        <v>56</v>
      </c>
      <c r="M3066" s="5">
        <v>2.62</v>
      </c>
      <c r="N3066" s="5" t="s">
        <v>33</v>
      </c>
      <c r="O3066" s="5">
        <v>12</v>
      </c>
    </row>
    <row r="3067" spans="1:15" x14ac:dyDescent="0.2">
      <c r="A3067" s="5" t="s">
        <v>9440</v>
      </c>
      <c r="B3067" s="5" t="s">
        <v>9441</v>
      </c>
      <c r="C3067" s="5">
        <v>43</v>
      </c>
      <c r="D3067" s="5" t="s">
        <v>50</v>
      </c>
      <c r="E3067" s="5" t="s">
        <v>9442</v>
      </c>
      <c r="F3067" s="5">
        <v>-10215</v>
      </c>
      <c r="G3067" s="5" t="s">
        <v>52</v>
      </c>
      <c r="H3067" s="5" t="s">
        <v>20</v>
      </c>
      <c r="I3067" s="5">
        <v>42623.63</v>
      </c>
      <c r="J3067" s="5" t="s">
        <v>4298</v>
      </c>
      <c r="K3067" s="5" t="s">
        <v>40</v>
      </c>
      <c r="L3067" s="5" t="s">
        <v>23</v>
      </c>
      <c r="M3067" s="5">
        <v>2.93</v>
      </c>
      <c r="N3067" s="5" t="s">
        <v>57</v>
      </c>
      <c r="O3067" s="5">
        <v>15</v>
      </c>
    </row>
    <row r="3068" spans="1:15" x14ac:dyDescent="0.2">
      <c r="A3068" s="5" t="s">
        <v>9443</v>
      </c>
      <c r="B3068" s="5" t="s">
        <v>7671</v>
      </c>
      <c r="C3068" s="5">
        <v>55</v>
      </c>
      <c r="D3068" s="5" t="s">
        <v>50</v>
      </c>
      <c r="E3068" s="5" t="s">
        <v>9444</v>
      </c>
      <c r="F3068" s="5">
        <v>-4985</v>
      </c>
      <c r="G3068" s="5" t="s">
        <v>99</v>
      </c>
      <c r="H3068" s="5" t="s">
        <v>38</v>
      </c>
      <c r="I3068" s="5">
        <v>120393</v>
      </c>
      <c r="J3068" s="5" t="s">
        <v>892</v>
      </c>
      <c r="K3068" s="5" t="s">
        <v>47</v>
      </c>
      <c r="L3068" s="5" t="s">
        <v>56</v>
      </c>
      <c r="M3068" s="5">
        <v>3.26</v>
      </c>
      <c r="N3068" s="5" t="s">
        <v>74</v>
      </c>
      <c r="O3068" s="5">
        <v>33</v>
      </c>
    </row>
    <row r="3069" spans="1:15" x14ac:dyDescent="0.2">
      <c r="A3069" s="5" t="s">
        <v>9445</v>
      </c>
      <c r="B3069" s="5" t="s">
        <v>6753</v>
      </c>
      <c r="C3069" s="5">
        <v>39</v>
      </c>
      <c r="D3069" s="5" t="s">
        <v>50</v>
      </c>
      <c r="E3069" s="5" t="s">
        <v>9446</v>
      </c>
      <c r="F3069" s="5">
        <v>-11753</v>
      </c>
      <c r="G3069" s="5" t="s">
        <v>99</v>
      </c>
      <c r="H3069" s="5" t="s">
        <v>20</v>
      </c>
      <c r="I3069" s="5">
        <v>167599.67000000001</v>
      </c>
      <c r="J3069" s="5" t="s">
        <v>8559</v>
      </c>
      <c r="K3069" s="5" t="s">
        <v>127</v>
      </c>
      <c r="L3069" s="5" t="s">
        <v>32</v>
      </c>
      <c r="M3069" s="5">
        <v>3.11</v>
      </c>
      <c r="N3069" s="5" t="s">
        <v>41</v>
      </c>
      <c r="O3069" s="5">
        <v>9</v>
      </c>
    </row>
    <row r="3070" spans="1:15" x14ac:dyDescent="0.2">
      <c r="A3070" s="5" t="s">
        <v>9447</v>
      </c>
      <c r="B3070" s="5" t="s">
        <v>5374</v>
      </c>
      <c r="C3070" s="5">
        <v>23</v>
      </c>
      <c r="D3070" s="5" t="s">
        <v>27</v>
      </c>
      <c r="E3070" s="5" t="s">
        <v>9448</v>
      </c>
      <c r="F3070" s="5">
        <v>-6938</v>
      </c>
      <c r="G3070" s="5" t="s">
        <v>52</v>
      </c>
      <c r="H3070" s="5" t="s">
        <v>38</v>
      </c>
      <c r="I3070" s="5">
        <v>80480.320000000007</v>
      </c>
      <c r="J3070" s="5" t="s">
        <v>9449</v>
      </c>
      <c r="K3070" s="5" t="s">
        <v>81</v>
      </c>
      <c r="L3070" s="5" t="s">
        <v>56</v>
      </c>
      <c r="M3070" s="5">
        <v>4.41</v>
      </c>
      <c r="N3070" s="5" t="s">
        <v>57</v>
      </c>
      <c r="O3070" s="5">
        <v>31</v>
      </c>
    </row>
    <row r="3071" spans="1:15" x14ac:dyDescent="0.2">
      <c r="A3071" s="5" t="s">
        <v>9450</v>
      </c>
      <c r="B3071" s="5" t="s">
        <v>7545</v>
      </c>
      <c r="C3071" s="5">
        <v>63</v>
      </c>
      <c r="D3071" s="5" t="s">
        <v>50</v>
      </c>
      <c r="E3071" s="5" t="s">
        <v>9451</v>
      </c>
      <c r="F3071" s="5">
        <v>-5080</v>
      </c>
      <c r="G3071" s="5" t="s">
        <v>19</v>
      </c>
      <c r="H3071" s="5" t="s">
        <v>79</v>
      </c>
      <c r="I3071" s="5">
        <v>118249.14</v>
      </c>
      <c r="J3071" s="5" t="s">
        <v>6640</v>
      </c>
      <c r="K3071" s="5" t="s">
        <v>47</v>
      </c>
      <c r="L3071" s="5" t="s">
        <v>23</v>
      </c>
      <c r="M3071" s="5">
        <v>4.17</v>
      </c>
      <c r="N3071" s="5" t="s">
        <v>24</v>
      </c>
      <c r="O3071" s="5">
        <v>19</v>
      </c>
    </row>
    <row r="3072" spans="1:15" x14ac:dyDescent="0.2">
      <c r="A3072" s="5" t="s">
        <v>9452</v>
      </c>
      <c r="B3072" s="5" t="s">
        <v>1195</v>
      </c>
      <c r="C3072" s="5">
        <v>46</v>
      </c>
      <c r="D3072" s="5" t="s">
        <v>27</v>
      </c>
      <c r="E3072" s="5" t="s">
        <v>9453</v>
      </c>
      <c r="F3072" s="5">
        <v>-4051</v>
      </c>
      <c r="G3072" s="5" t="s">
        <v>94</v>
      </c>
      <c r="H3072" s="5" t="s">
        <v>66</v>
      </c>
      <c r="I3072" s="5">
        <v>87312.41</v>
      </c>
      <c r="J3072" s="5" t="s">
        <v>4698</v>
      </c>
      <c r="K3072" s="5" t="s">
        <v>55</v>
      </c>
      <c r="L3072" s="5" t="s">
        <v>23</v>
      </c>
      <c r="M3072" s="5">
        <v>4.21</v>
      </c>
      <c r="N3072" s="5" t="s">
        <v>74</v>
      </c>
      <c r="O3072" s="5">
        <v>2</v>
      </c>
    </row>
    <row r="3073" spans="1:15" x14ac:dyDescent="0.2">
      <c r="A3073" s="5" t="s">
        <v>9454</v>
      </c>
      <c r="B3073" s="5" t="s">
        <v>1383</v>
      </c>
      <c r="C3073" s="5">
        <v>55</v>
      </c>
      <c r="D3073" s="5" t="s">
        <v>50</v>
      </c>
      <c r="E3073" s="5" t="s">
        <v>9455</v>
      </c>
      <c r="F3073" s="5">
        <v>-8447</v>
      </c>
      <c r="G3073" s="5" t="s">
        <v>85</v>
      </c>
      <c r="H3073" s="5" t="s">
        <v>79</v>
      </c>
      <c r="I3073" s="5">
        <v>43178.16</v>
      </c>
      <c r="J3073" s="5" t="s">
        <v>1738</v>
      </c>
      <c r="K3073" s="5" t="s">
        <v>62</v>
      </c>
      <c r="L3073" s="5" t="s">
        <v>23</v>
      </c>
      <c r="M3073" s="5">
        <v>3.55</v>
      </c>
      <c r="N3073" s="5" t="s">
        <v>33</v>
      </c>
      <c r="O3073" s="5">
        <v>14</v>
      </c>
    </row>
    <row r="3074" spans="1:15" x14ac:dyDescent="0.2">
      <c r="A3074" s="5" t="s">
        <v>9456</v>
      </c>
      <c r="B3074" s="5" t="s">
        <v>1229</v>
      </c>
      <c r="C3074" s="5">
        <v>25</v>
      </c>
      <c r="D3074" s="5" t="s">
        <v>17</v>
      </c>
      <c r="E3074" s="5" t="s">
        <v>9457</v>
      </c>
      <c r="F3074" s="5">
        <v>-1638</v>
      </c>
      <c r="G3074" s="5" t="s">
        <v>37</v>
      </c>
      <c r="H3074" s="5" t="s">
        <v>30</v>
      </c>
      <c r="I3074" s="5">
        <v>163632.79</v>
      </c>
      <c r="J3074" s="5" t="s">
        <v>6733</v>
      </c>
      <c r="K3074" s="5" t="s">
        <v>104</v>
      </c>
      <c r="L3074" s="5" t="s">
        <v>32</v>
      </c>
      <c r="M3074" s="5">
        <v>1.68</v>
      </c>
      <c r="N3074" s="5" t="s">
        <v>57</v>
      </c>
      <c r="O3074" s="5">
        <v>29</v>
      </c>
    </row>
    <row r="3075" spans="1:15" x14ac:dyDescent="0.2">
      <c r="A3075" s="5" t="s">
        <v>9458</v>
      </c>
      <c r="B3075" s="5" t="s">
        <v>3640</v>
      </c>
      <c r="C3075" s="5">
        <v>65</v>
      </c>
      <c r="D3075" s="5" t="s">
        <v>27</v>
      </c>
      <c r="E3075" s="5" t="s">
        <v>9459</v>
      </c>
      <c r="F3075" s="5">
        <v>-8405</v>
      </c>
      <c r="G3075" s="5" t="s">
        <v>78</v>
      </c>
      <c r="H3075" s="5" t="s">
        <v>53</v>
      </c>
      <c r="I3075" s="5">
        <v>92307.22</v>
      </c>
      <c r="J3075" s="5" t="s">
        <v>574</v>
      </c>
      <c r="K3075" s="5" t="s">
        <v>127</v>
      </c>
      <c r="L3075" s="5" t="s">
        <v>56</v>
      </c>
      <c r="M3075" s="5">
        <v>2.27</v>
      </c>
      <c r="N3075" s="5" t="s">
        <v>74</v>
      </c>
      <c r="O3075" s="5">
        <v>4</v>
      </c>
    </row>
    <row r="3076" spans="1:15" x14ac:dyDescent="0.2">
      <c r="A3076" s="5" t="s">
        <v>9460</v>
      </c>
      <c r="B3076" s="5" t="s">
        <v>2986</v>
      </c>
      <c r="C3076" s="5">
        <v>32</v>
      </c>
      <c r="D3076" s="5" t="s">
        <v>17</v>
      </c>
      <c r="E3076" s="5" t="s">
        <v>9461</v>
      </c>
      <c r="F3076" s="5">
        <v>-6269</v>
      </c>
      <c r="G3076" s="5" t="s">
        <v>85</v>
      </c>
      <c r="H3076" s="5" t="s">
        <v>79</v>
      </c>
      <c r="I3076" s="5">
        <v>54429.67</v>
      </c>
      <c r="J3076" s="5" t="s">
        <v>2507</v>
      </c>
      <c r="K3076" s="5" t="s">
        <v>22</v>
      </c>
      <c r="L3076" s="5" t="s">
        <v>56</v>
      </c>
      <c r="M3076" s="5">
        <v>2.2999999999999998</v>
      </c>
      <c r="N3076" s="5" t="s">
        <v>57</v>
      </c>
      <c r="O3076" s="5">
        <v>12</v>
      </c>
    </row>
    <row r="3077" spans="1:15" x14ac:dyDescent="0.2">
      <c r="A3077" s="5" t="s">
        <v>9462</v>
      </c>
      <c r="B3077" s="5" t="s">
        <v>6509</v>
      </c>
      <c r="C3077" s="5">
        <v>41</v>
      </c>
      <c r="D3077" s="5" t="s">
        <v>17</v>
      </c>
      <c r="E3077" s="5" t="s">
        <v>9463</v>
      </c>
      <c r="F3077" s="5">
        <v>-6610</v>
      </c>
      <c r="G3077" s="5" t="s">
        <v>19</v>
      </c>
      <c r="H3077" s="5" t="s">
        <v>38</v>
      </c>
      <c r="I3077" s="5">
        <v>137439.70000000001</v>
      </c>
      <c r="J3077" s="5" t="s">
        <v>2836</v>
      </c>
      <c r="K3077" s="5" t="s">
        <v>81</v>
      </c>
      <c r="L3077" s="5" t="s">
        <v>73</v>
      </c>
      <c r="M3077" s="5">
        <v>4.88</v>
      </c>
      <c r="N3077" s="5" t="s">
        <v>57</v>
      </c>
      <c r="O3077" s="5">
        <v>24</v>
      </c>
    </row>
    <row r="3078" spans="1:15" x14ac:dyDescent="0.2">
      <c r="A3078" s="5" t="s">
        <v>9464</v>
      </c>
      <c r="B3078" s="5" t="s">
        <v>4248</v>
      </c>
      <c r="C3078" s="5">
        <v>38</v>
      </c>
      <c r="D3078" s="5" t="s">
        <v>17</v>
      </c>
      <c r="E3078" s="5" t="s">
        <v>9465</v>
      </c>
      <c r="F3078" s="5">
        <v>-2252</v>
      </c>
      <c r="G3078" s="5" t="s">
        <v>52</v>
      </c>
      <c r="H3078" s="5" t="s">
        <v>53</v>
      </c>
      <c r="I3078" s="5">
        <v>146202.81</v>
      </c>
      <c r="J3078" s="5" t="s">
        <v>655</v>
      </c>
      <c r="K3078" s="5" t="s">
        <v>136</v>
      </c>
      <c r="L3078" s="5" t="s">
        <v>73</v>
      </c>
      <c r="M3078" s="5">
        <v>2.8</v>
      </c>
      <c r="N3078" s="5" t="s">
        <v>24</v>
      </c>
      <c r="O3078" s="5">
        <v>40</v>
      </c>
    </row>
    <row r="3079" spans="1:15" x14ac:dyDescent="0.2">
      <c r="A3079" s="5" t="s">
        <v>9466</v>
      </c>
      <c r="B3079" s="5" t="s">
        <v>9467</v>
      </c>
      <c r="C3079" s="5">
        <v>43</v>
      </c>
      <c r="D3079" s="5" t="s">
        <v>27</v>
      </c>
      <c r="E3079" s="5" t="s">
        <v>9468</v>
      </c>
      <c r="F3079" s="5">
        <v>-7064</v>
      </c>
      <c r="G3079" s="5" t="s">
        <v>19</v>
      </c>
      <c r="H3079" s="5" t="s">
        <v>20</v>
      </c>
      <c r="I3079" s="5">
        <v>57627.95</v>
      </c>
      <c r="J3079" s="5" t="s">
        <v>6172</v>
      </c>
      <c r="K3079" s="5" t="s">
        <v>136</v>
      </c>
      <c r="L3079" s="5" t="s">
        <v>23</v>
      </c>
      <c r="M3079" s="5">
        <v>4.75</v>
      </c>
      <c r="N3079" s="5" t="s">
        <v>74</v>
      </c>
      <c r="O3079" s="5">
        <v>34</v>
      </c>
    </row>
    <row r="3080" spans="1:15" x14ac:dyDescent="0.2">
      <c r="A3080" s="5" t="s">
        <v>9469</v>
      </c>
      <c r="B3080" s="5" t="s">
        <v>5029</v>
      </c>
      <c r="C3080" s="5">
        <v>30</v>
      </c>
      <c r="D3080" s="5" t="s">
        <v>27</v>
      </c>
      <c r="E3080" s="5" t="s">
        <v>9470</v>
      </c>
      <c r="F3080" s="5">
        <v>-3981</v>
      </c>
      <c r="G3080" s="5" t="s">
        <v>116</v>
      </c>
      <c r="H3080" s="5" t="s">
        <v>194</v>
      </c>
      <c r="I3080" s="5">
        <v>155157.37</v>
      </c>
      <c r="J3080" s="5" t="s">
        <v>2496</v>
      </c>
      <c r="K3080" s="5" t="s">
        <v>104</v>
      </c>
      <c r="L3080" s="5" t="s">
        <v>56</v>
      </c>
      <c r="M3080" s="5">
        <v>4.8099999999999996</v>
      </c>
      <c r="N3080" s="5" t="s">
        <v>74</v>
      </c>
      <c r="O3080" s="5">
        <v>39</v>
      </c>
    </row>
    <row r="3081" spans="1:15" x14ac:dyDescent="0.2">
      <c r="A3081" s="5" t="s">
        <v>9471</v>
      </c>
      <c r="B3081" s="5" t="s">
        <v>9472</v>
      </c>
      <c r="C3081" s="5">
        <v>51</v>
      </c>
      <c r="D3081" s="5" t="s">
        <v>17</v>
      </c>
      <c r="E3081" s="5" t="s">
        <v>9473</v>
      </c>
      <c r="F3081" s="5">
        <v>-6856</v>
      </c>
      <c r="G3081" s="5" t="s">
        <v>45</v>
      </c>
      <c r="H3081" s="5" t="s">
        <v>194</v>
      </c>
      <c r="I3081" s="5">
        <v>69015.63</v>
      </c>
      <c r="J3081" s="5" t="s">
        <v>9474</v>
      </c>
      <c r="K3081" s="5" t="s">
        <v>136</v>
      </c>
      <c r="L3081" s="5" t="s">
        <v>23</v>
      </c>
      <c r="M3081" s="5">
        <v>4.95</v>
      </c>
      <c r="N3081" s="5" t="s">
        <v>41</v>
      </c>
      <c r="O3081" s="5">
        <v>23</v>
      </c>
    </row>
    <row r="3082" spans="1:15" x14ac:dyDescent="0.2">
      <c r="A3082" s="5" t="s">
        <v>9475</v>
      </c>
      <c r="B3082" s="5" t="s">
        <v>9476</v>
      </c>
      <c r="C3082" s="5">
        <v>46</v>
      </c>
      <c r="D3082" s="5" t="s">
        <v>17</v>
      </c>
      <c r="E3082" s="5" t="s">
        <v>9477</v>
      </c>
      <c r="F3082" s="5">
        <v>-9019</v>
      </c>
      <c r="G3082" s="5" t="s">
        <v>29</v>
      </c>
      <c r="H3082" s="5" t="s">
        <v>173</v>
      </c>
      <c r="I3082" s="5">
        <v>143177.18</v>
      </c>
      <c r="J3082" s="5" t="s">
        <v>4860</v>
      </c>
      <c r="K3082" s="5" t="s">
        <v>47</v>
      </c>
      <c r="L3082" s="5" t="s">
        <v>32</v>
      </c>
      <c r="M3082" s="5">
        <v>3.35</v>
      </c>
      <c r="N3082" s="5" t="s">
        <v>41</v>
      </c>
      <c r="O3082" s="5">
        <v>30</v>
      </c>
    </row>
    <row r="3083" spans="1:15" x14ac:dyDescent="0.2">
      <c r="A3083" s="5" t="s">
        <v>9478</v>
      </c>
      <c r="B3083" s="5" t="s">
        <v>9479</v>
      </c>
      <c r="C3083" s="5">
        <v>25</v>
      </c>
      <c r="D3083" s="5" t="s">
        <v>50</v>
      </c>
      <c r="E3083" s="5" t="s">
        <v>9480</v>
      </c>
      <c r="F3083" s="5">
        <v>-7589</v>
      </c>
      <c r="G3083" s="5" t="s">
        <v>52</v>
      </c>
      <c r="H3083" s="5" t="s">
        <v>144</v>
      </c>
      <c r="I3083" s="5">
        <v>149879.59</v>
      </c>
      <c r="J3083" s="5" t="s">
        <v>9481</v>
      </c>
      <c r="K3083" s="5" t="s">
        <v>55</v>
      </c>
      <c r="L3083" s="5" t="s">
        <v>32</v>
      </c>
      <c r="M3083" s="5">
        <v>1.97</v>
      </c>
      <c r="N3083" s="5" t="s">
        <v>57</v>
      </c>
      <c r="O3083" s="5">
        <v>19</v>
      </c>
    </row>
    <row r="3084" spans="1:15" x14ac:dyDescent="0.2">
      <c r="A3084" s="5" t="s">
        <v>9482</v>
      </c>
      <c r="B3084" s="5" t="s">
        <v>9483</v>
      </c>
      <c r="C3084" s="5">
        <v>33</v>
      </c>
      <c r="D3084" s="5" t="s">
        <v>27</v>
      </c>
      <c r="E3084" s="5" t="s">
        <v>9484</v>
      </c>
      <c r="F3084" s="5">
        <v>-2897</v>
      </c>
      <c r="G3084" s="5" t="s">
        <v>29</v>
      </c>
      <c r="H3084" s="5" t="s">
        <v>71</v>
      </c>
      <c r="I3084" s="5">
        <v>156465.79999999999</v>
      </c>
      <c r="J3084" s="5" t="s">
        <v>4264</v>
      </c>
      <c r="K3084" s="5" t="s">
        <v>62</v>
      </c>
      <c r="L3084" s="5" t="s">
        <v>32</v>
      </c>
      <c r="M3084" s="5">
        <v>4.4000000000000004</v>
      </c>
      <c r="N3084" s="5" t="s">
        <v>41</v>
      </c>
      <c r="O3084" s="5">
        <v>14</v>
      </c>
    </row>
    <row r="3085" spans="1:15" x14ac:dyDescent="0.2">
      <c r="A3085" s="5" t="s">
        <v>9485</v>
      </c>
      <c r="B3085" s="5" t="s">
        <v>2741</v>
      </c>
      <c r="C3085" s="5">
        <v>35</v>
      </c>
      <c r="D3085" s="5" t="s">
        <v>50</v>
      </c>
      <c r="E3085" s="5" t="s">
        <v>9486</v>
      </c>
      <c r="F3085" s="5">
        <v>-2466</v>
      </c>
      <c r="G3085" s="5" t="s">
        <v>94</v>
      </c>
      <c r="H3085" s="5" t="s">
        <v>20</v>
      </c>
      <c r="I3085" s="5">
        <v>45193.77</v>
      </c>
      <c r="J3085" s="5" t="s">
        <v>7222</v>
      </c>
      <c r="K3085" s="5" t="s">
        <v>104</v>
      </c>
      <c r="L3085" s="5" t="s">
        <v>32</v>
      </c>
      <c r="M3085" s="5">
        <v>3.32</v>
      </c>
      <c r="N3085" s="5" t="s">
        <v>74</v>
      </c>
      <c r="O3085" s="5">
        <v>36</v>
      </c>
    </row>
    <row r="3086" spans="1:15" x14ac:dyDescent="0.2">
      <c r="A3086" s="5" t="s">
        <v>9487</v>
      </c>
      <c r="B3086" s="5" t="s">
        <v>2362</v>
      </c>
      <c r="C3086" s="5">
        <v>29</v>
      </c>
      <c r="D3086" s="5" t="s">
        <v>50</v>
      </c>
      <c r="E3086" s="5" t="s">
        <v>9488</v>
      </c>
      <c r="F3086" s="5">
        <v>-2730</v>
      </c>
      <c r="G3086" s="5" t="s">
        <v>29</v>
      </c>
      <c r="H3086" s="5" t="s">
        <v>66</v>
      </c>
      <c r="I3086" s="5">
        <v>52654.82</v>
      </c>
      <c r="J3086" s="5" t="s">
        <v>3805</v>
      </c>
      <c r="K3086" s="5" t="s">
        <v>22</v>
      </c>
      <c r="L3086" s="5" t="s">
        <v>32</v>
      </c>
      <c r="M3086" s="5">
        <v>2.73</v>
      </c>
      <c r="N3086" s="5" t="s">
        <v>41</v>
      </c>
      <c r="O3086" s="5">
        <v>3</v>
      </c>
    </row>
    <row r="3087" spans="1:15" x14ac:dyDescent="0.2">
      <c r="A3087" s="5" t="s">
        <v>9489</v>
      </c>
      <c r="B3087" s="5" t="s">
        <v>2942</v>
      </c>
      <c r="C3087" s="5">
        <v>25</v>
      </c>
      <c r="D3087" s="5" t="s">
        <v>50</v>
      </c>
      <c r="E3087" s="5" t="s">
        <v>9490</v>
      </c>
      <c r="F3087" s="5">
        <v>-9580</v>
      </c>
      <c r="G3087" s="5" t="s">
        <v>94</v>
      </c>
      <c r="H3087" s="5" t="s">
        <v>38</v>
      </c>
      <c r="I3087" s="5">
        <v>97457.55</v>
      </c>
      <c r="J3087" s="5" t="s">
        <v>7515</v>
      </c>
      <c r="K3087" s="5" t="s">
        <v>136</v>
      </c>
      <c r="L3087" s="5" t="s">
        <v>73</v>
      </c>
      <c r="M3087" s="5">
        <v>2.65</v>
      </c>
      <c r="N3087" s="5" t="s">
        <v>74</v>
      </c>
      <c r="O3087" s="5">
        <v>36</v>
      </c>
    </row>
    <row r="3088" spans="1:15" x14ac:dyDescent="0.2">
      <c r="A3088" s="5" t="s">
        <v>9491</v>
      </c>
      <c r="B3088" s="5" t="s">
        <v>4290</v>
      </c>
      <c r="C3088" s="5">
        <v>65</v>
      </c>
      <c r="D3088" s="5" t="s">
        <v>27</v>
      </c>
      <c r="E3088" s="5" t="s">
        <v>9492</v>
      </c>
      <c r="F3088" s="5">
        <v>-8932</v>
      </c>
      <c r="G3088" s="5" t="s">
        <v>19</v>
      </c>
      <c r="H3088" s="5" t="s">
        <v>53</v>
      </c>
      <c r="I3088" s="5">
        <v>56688.3</v>
      </c>
      <c r="J3088" s="5" t="s">
        <v>3108</v>
      </c>
      <c r="K3088" s="5" t="s">
        <v>118</v>
      </c>
      <c r="L3088" s="5" t="s">
        <v>32</v>
      </c>
      <c r="M3088" s="5">
        <v>1.07</v>
      </c>
      <c r="N3088" s="5" t="s">
        <v>41</v>
      </c>
      <c r="O3088" s="5">
        <v>34</v>
      </c>
    </row>
    <row r="3089" spans="1:15" x14ac:dyDescent="0.2">
      <c r="A3089" s="5" t="s">
        <v>9493</v>
      </c>
      <c r="B3089" s="5" t="s">
        <v>1551</v>
      </c>
      <c r="C3089" s="5">
        <v>52</v>
      </c>
      <c r="D3089" s="5" t="s">
        <v>50</v>
      </c>
      <c r="E3089" s="5" t="s">
        <v>9494</v>
      </c>
      <c r="F3089" s="5">
        <v>-10640</v>
      </c>
      <c r="G3089" s="5" t="s">
        <v>78</v>
      </c>
      <c r="H3089" s="5" t="s">
        <v>194</v>
      </c>
      <c r="I3089" s="5">
        <v>147764.16</v>
      </c>
      <c r="J3089" s="5" t="s">
        <v>7975</v>
      </c>
      <c r="K3089" s="5" t="s">
        <v>62</v>
      </c>
      <c r="L3089" s="5" t="s">
        <v>56</v>
      </c>
      <c r="M3089" s="5">
        <v>4.9400000000000004</v>
      </c>
      <c r="N3089" s="5" t="s">
        <v>41</v>
      </c>
      <c r="O3089" s="5">
        <v>34</v>
      </c>
    </row>
    <row r="3090" spans="1:15" x14ac:dyDescent="0.2">
      <c r="A3090" s="5" t="s">
        <v>9495</v>
      </c>
      <c r="B3090" s="5" t="s">
        <v>986</v>
      </c>
      <c r="C3090" s="5">
        <v>33</v>
      </c>
      <c r="D3090" s="5" t="s">
        <v>50</v>
      </c>
      <c r="E3090" s="5" t="s">
        <v>9225</v>
      </c>
      <c r="F3090" s="5">
        <v>-5843</v>
      </c>
      <c r="G3090" s="5" t="s">
        <v>45</v>
      </c>
      <c r="H3090" s="5" t="s">
        <v>144</v>
      </c>
      <c r="I3090" s="5">
        <v>117632.66</v>
      </c>
      <c r="J3090" s="5" t="s">
        <v>9496</v>
      </c>
      <c r="K3090" s="5" t="s">
        <v>136</v>
      </c>
      <c r="L3090" s="5" t="s">
        <v>73</v>
      </c>
      <c r="M3090" s="5">
        <v>2.0299999999999998</v>
      </c>
      <c r="N3090" s="5" t="s">
        <v>33</v>
      </c>
      <c r="O3090" s="5">
        <v>37</v>
      </c>
    </row>
    <row r="3091" spans="1:15" x14ac:dyDescent="0.2">
      <c r="A3091" s="5" t="s">
        <v>9497</v>
      </c>
      <c r="B3091" s="5" t="s">
        <v>471</v>
      </c>
      <c r="C3091" s="5">
        <v>29</v>
      </c>
      <c r="D3091" s="5" t="s">
        <v>27</v>
      </c>
      <c r="E3091" s="5" t="s">
        <v>9498</v>
      </c>
      <c r="F3091" s="5">
        <v>-9323</v>
      </c>
      <c r="G3091" s="5" t="s">
        <v>78</v>
      </c>
      <c r="H3091" s="5" t="s">
        <v>71</v>
      </c>
      <c r="I3091" s="5">
        <v>44517.279999999999</v>
      </c>
      <c r="J3091" s="5" t="s">
        <v>9499</v>
      </c>
      <c r="K3091" s="5" t="s">
        <v>104</v>
      </c>
      <c r="L3091" s="5" t="s">
        <v>56</v>
      </c>
      <c r="M3091" s="5">
        <v>4.0599999999999996</v>
      </c>
      <c r="N3091" s="5" t="s">
        <v>57</v>
      </c>
      <c r="O3091" s="5">
        <v>4</v>
      </c>
    </row>
    <row r="3092" spans="1:15" x14ac:dyDescent="0.2">
      <c r="A3092" s="5" t="s">
        <v>9500</v>
      </c>
      <c r="B3092" s="5" t="s">
        <v>9501</v>
      </c>
      <c r="C3092" s="5">
        <v>56</v>
      </c>
      <c r="D3092" s="5" t="s">
        <v>27</v>
      </c>
      <c r="E3092" s="5" t="s">
        <v>9502</v>
      </c>
      <c r="F3092" s="5">
        <v>-8432</v>
      </c>
      <c r="G3092" s="5" t="s">
        <v>116</v>
      </c>
      <c r="H3092" s="5" t="s">
        <v>38</v>
      </c>
      <c r="I3092" s="5">
        <v>128171.29</v>
      </c>
      <c r="J3092" s="5" t="s">
        <v>9503</v>
      </c>
      <c r="K3092" s="5" t="s">
        <v>136</v>
      </c>
      <c r="L3092" s="5" t="s">
        <v>32</v>
      </c>
      <c r="M3092" s="5">
        <v>2.8</v>
      </c>
      <c r="N3092" s="5" t="s">
        <v>41</v>
      </c>
      <c r="O3092" s="5">
        <v>20</v>
      </c>
    </row>
    <row r="3093" spans="1:15" x14ac:dyDescent="0.2">
      <c r="A3093" s="5" t="s">
        <v>9504</v>
      </c>
      <c r="B3093" s="5" t="s">
        <v>9505</v>
      </c>
      <c r="C3093" s="5">
        <v>39</v>
      </c>
      <c r="D3093" s="5" t="s">
        <v>17</v>
      </c>
      <c r="E3093" s="5" t="s">
        <v>9506</v>
      </c>
      <c r="F3093" s="5">
        <v>-5698</v>
      </c>
      <c r="G3093" s="5" t="s">
        <v>19</v>
      </c>
      <c r="H3093" s="5" t="s">
        <v>173</v>
      </c>
      <c r="I3093" s="5">
        <v>166416.19</v>
      </c>
      <c r="J3093" s="5" t="s">
        <v>1254</v>
      </c>
      <c r="K3093" s="5" t="s">
        <v>47</v>
      </c>
      <c r="L3093" s="5" t="s">
        <v>56</v>
      </c>
      <c r="M3093" s="5">
        <v>4.93</v>
      </c>
      <c r="N3093" s="5" t="s">
        <v>74</v>
      </c>
      <c r="O3093" s="5">
        <v>14</v>
      </c>
    </row>
    <row r="3094" spans="1:15" x14ac:dyDescent="0.2">
      <c r="A3094" s="5" t="s">
        <v>9507</v>
      </c>
      <c r="B3094" s="5" t="s">
        <v>3319</v>
      </c>
      <c r="C3094" s="5">
        <v>61</v>
      </c>
      <c r="D3094" s="5" t="s">
        <v>27</v>
      </c>
      <c r="E3094" s="5" t="s">
        <v>9508</v>
      </c>
      <c r="F3094" s="5">
        <v>-3152</v>
      </c>
      <c r="G3094" s="5" t="s">
        <v>99</v>
      </c>
      <c r="H3094" s="5" t="s">
        <v>66</v>
      </c>
      <c r="I3094" s="5">
        <v>152036.60999999999</v>
      </c>
      <c r="J3094" s="5" t="s">
        <v>3091</v>
      </c>
      <c r="K3094" s="5" t="s">
        <v>22</v>
      </c>
      <c r="L3094" s="5" t="s">
        <v>23</v>
      </c>
      <c r="M3094" s="5">
        <v>2.1</v>
      </c>
      <c r="N3094" s="5" t="s">
        <v>41</v>
      </c>
      <c r="O3094" s="5">
        <v>38</v>
      </c>
    </row>
    <row r="3095" spans="1:15" x14ac:dyDescent="0.2">
      <c r="A3095" s="5" t="s">
        <v>9509</v>
      </c>
      <c r="B3095" s="5" t="s">
        <v>9510</v>
      </c>
      <c r="C3095" s="5">
        <v>49</v>
      </c>
      <c r="D3095" s="5" t="s">
        <v>17</v>
      </c>
      <c r="E3095" s="5" t="s">
        <v>9511</v>
      </c>
      <c r="F3095" s="5">
        <v>-6487</v>
      </c>
      <c r="G3095" s="5" t="s">
        <v>45</v>
      </c>
      <c r="H3095" s="5" t="s">
        <v>173</v>
      </c>
      <c r="I3095" s="5">
        <v>133941.32</v>
      </c>
      <c r="J3095" s="5" t="s">
        <v>7060</v>
      </c>
      <c r="K3095" s="5" t="s">
        <v>136</v>
      </c>
      <c r="L3095" s="5" t="s">
        <v>73</v>
      </c>
      <c r="M3095" s="5">
        <v>1.39</v>
      </c>
      <c r="N3095" s="5" t="s">
        <v>24</v>
      </c>
      <c r="O3095" s="5">
        <v>39</v>
      </c>
    </row>
    <row r="3096" spans="1:15" x14ac:dyDescent="0.2">
      <c r="A3096" s="5" t="s">
        <v>9512</v>
      </c>
      <c r="B3096" s="5" t="s">
        <v>5325</v>
      </c>
      <c r="C3096" s="5">
        <v>53</v>
      </c>
      <c r="D3096" s="5" t="s">
        <v>17</v>
      </c>
      <c r="E3096" s="5" t="s">
        <v>9513</v>
      </c>
      <c r="F3096" s="5">
        <v>-3470</v>
      </c>
      <c r="G3096" s="5" t="s">
        <v>52</v>
      </c>
      <c r="H3096" s="5" t="s">
        <v>53</v>
      </c>
      <c r="I3096" s="5">
        <v>97932.17</v>
      </c>
      <c r="J3096" s="5" t="s">
        <v>1643</v>
      </c>
      <c r="K3096" s="5" t="s">
        <v>118</v>
      </c>
      <c r="L3096" s="5" t="s">
        <v>23</v>
      </c>
      <c r="M3096" s="5">
        <v>1.08</v>
      </c>
      <c r="N3096" s="5" t="s">
        <v>57</v>
      </c>
      <c r="O3096" s="5">
        <v>27</v>
      </c>
    </row>
    <row r="3097" spans="1:15" x14ac:dyDescent="0.2">
      <c r="A3097" s="5" t="s">
        <v>9514</v>
      </c>
      <c r="B3097" s="5" t="s">
        <v>5730</v>
      </c>
      <c r="C3097" s="5">
        <v>62</v>
      </c>
      <c r="D3097" s="5" t="s">
        <v>50</v>
      </c>
      <c r="E3097" s="5" t="s">
        <v>9515</v>
      </c>
      <c r="F3097" s="5">
        <v>-7000</v>
      </c>
      <c r="G3097" s="5" t="s">
        <v>116</v>
      </c>
      <c r="H3097" s="5" t="s">
        <v>71</v>
      </c>
      <c r="I3097" s="5">
        <v>97190.399999999994</v>
      </c>
      <c r="J3097" s="5" t="s">
        <v>8274</v>
      </c>
      <c r="K3097" s="5" t="s">
        <v>104</v>
      </c>
      <c r="L3097" s="5" t="s">
        <v>56</v>
      </c>
      <c r="M3097" s="5">
        <v>1.38</v>
      </c>
      <c r="N3097" s="5" t="s">
        <v>41</v>
      </c>
      <c r="O3097" s="5">
        <v>29</v>
      </c>
    </row>
    <row r="3098" spans="1:15" x14ac:dyDescent="0.2">
      <c r="A3098" s="5" t="s">
        <v>9516</v>
      </c>
      <c r="B3098" s="5" t="s">
        <v>3482</v>
      </c>
      <c r="C3098" s="5">
        <v>60</v>
      </c>
      <c r="D3098" s="5" t="s">
        <v>50</v>
      </c>
      <c r="E3098" s="5" t="s">
        <v>9517</v>
      </c>
      <c r="F3098" s="5">
        <v>-9400</v>
      </c>
      <c r="G3098" s="5" t="s">
        <v>45</v>
      </c>
      <c r="H3098" s="5" t="s">
        <v>20</v>
      </c>
      <c r="I3098" s="5">
        <v>175515.3</v>
      </c>
      <c r="J3098" s="5" t="s">
        <v>6940</v>
      </c>
      <c r="K3098" s="5" t="s">
        <v>118</v>
      </c>
      <c r="L3098" s="5" t="s">
        <v>73</v>
      </c>
      <c r="M3098" s="5">
        <v>3.22</v>
      </c>
      <c r="N3098" s="5" t="s">
        <v>33</v>
      </c>
      <c r="O3098" s="5">
        <v>0</v>
      </c>
    </row>
    <row r="3099" spans="1:15" x14ac:dyDescent="0.2">
      <c r="A3099" s="5" t="s">
        <v>9518</v>
      </c>
      <c r="B3099" s="5" t="s">
        <v>1114</v>
      </c>
      <c r="C3099" s="5">
        <v>63</v>
      </c>
      <c r="D3099" s="5" t="s">
        <v>50</v>
      </c>
      <c r="E3099" s="5" t="s">
        <v>9519</v>
      </c>
      <c r="F3099" s="5">
        <v>-8007</v>
      </c>
      <c r="G3099" s="5" t="s">
        <v>94</v>
      </c>
      <c r="H3099" s="5" t="s">
        <v>53</v>
      </c>
      <c r="I3099" s="5">
        <v>76306.38</v>
      </c>
      <c r="J3099" s="5" t="s">
        <v>1227</v>
      </c>
      <c r="K3099" s="5" t="s">
        <v>22</v>
      </c>
      <c r="L3099" s="5" t="s">
        <v>32</v>
      </c>
      <c r="M3099" s="5">
        <v>1.23</v>
      </c>
      <c r="N3099" s="5" t="s">
        <v>74</v>
      </c>
      <c r="O3099" s="5">
        <v>23</v>
      </c>
    </row>
    <row r="3100" spans="1:15" x14ac:dyDescent="0.2">
      <c r="A3100" s="5" t="s">
        <v>9520</v>
      </c>
      <c r="B3100" s="5" t="s">
        <v>6677</v>
      </c>
      <c r="C3100" s="5">
        <v>55</v>
      </c>
      <c r="D3100" s="5" t="s">
        <v>50</v>
      </c>
      <c r="E3100" s="5" t="s">
        <v>9521</v>
      </c>
      <c r="F3100" s="5">
        <v>-9242</v>
      </c>
      <c r="G3100" s="5" t="s">
        <v>78</v>
      </c>
      <c r="H3100" s="5" t="s">
        <v>53</v>
      </c>
      <c r="I3100" s="5">
        <v>134507.64000000001</v>
      </c>
      <c r="J3100" s="5" t="s">
        <v>461</v>
      </c>
      <c r="K3100" s="5" t="s">
        <v>81</v>
      </c>
      <c r="L3100" s="5" t="s">
        <v>56</v>
      </c>
      <c r="M3100" s="5">
        <v>2.68</v>
      </c>
      <c r="N3100" s="5" t="s">
        <v>74</v>
      </c>
      <c r="O3100" s="5">
        <v>39</v>
      </c>
    </row>
    <row r="3101" spans="1:15" x14ac:dyDescent="0.2">
      <c r="A3101" s="5" t="s">
        <v>9522</v>
      </c>
      <c r="B3101" s="5" t="s">
        <v>4854</v>
      </c>
      <c r="C3101" s="5">
        <v>44</v>
      </c>
      <c r="D3101" s="5" t="s">
        <v>17</v>
      </c>
      <c r="E3101" s="5" t="s">
        <v>9523</v>
      </c>
      <c r="F3101" s="5">
        <v>-3088</v>
      </c>
      <c r="G3101" s="5" t="s">
        <v>52</v>
      </c>
      <c r="H3101" s="5" t="s">
        <v>38</v>
      </c>
      <c r="I3101" s="5">
        <v>40495.32</v>
      </c>
      <c r="J3101" s="5" t="s">
        <v>9524</v>
      </c>
      <c r="K3101" s="5" t="s">
        <v>55</v>
      </c>
      <c r="L3101" s="5" t="s">
        <v>56</v>
      </c>
      <c r="M3101" s="5">
        <v>1.93</v>
      </c>
      <c r="N3101" s="5" t="s">
        <v>33</v>
      </c>
      <c r="O3101" s="5">
        <v>39</v>
      </c>
    </row>
    <row r="3102" spans="1:15" x14ac:dyDescent="0.2">
      <c r="A3102" s="5" t="s">
        <v>9525</v>
      </c>
      <c r="B3102" s="5" t="s">
        <v>4792</v>
      </c>
      <c r="C3102" s="5">
        <v>50</v>
      </c>
      <c r="D3102" s="5" t="s">
        <v>50</v>
      </c>
      <c r="E3102" s="5" t="s">
        <v>9526</v>
      </c>
      <c r="F3102" s="5">
        <v>-3459</v>
      </c>
      <c r="G3102" s="5" t="s">
        <v>85</v>
      </c>
      <c r="H3102" s="5" t="s">
        <v>173</v>
      </c>
      <c r="I3102" s="5">
        <v>118702.01</v>
      </c>
      <c r="J3102" s="5" t="s">
        <v>3239</v>
      </c>
      <c r="K3102" s="5" t="s">
        <v>55</v>
      </c>
      <c r="L3102" s="5" t="s">
        <v>56</v>
      </c>
      <c r="M3102" s="5">
        <v>3.02</v>
      </c>
      <c r="N3102" s="5" t="s">
        <v>24</v>
      </c>
      <c r="O3102" s="5">
        <v>39</v>
      </c>
    </row>
    <row r="3103" spans="1:15" x14ac:dyDescent="0.2">
      <c r="A3103" s="5" t="s">
        <v>9527</v>
      </c>
      <c r="B3103" s="5" t="s">
        <v>5881</v>
      </c>
      <c r="C3103" s="5">
        <v>45</v>
      </c>
      <c r="D3103" s="5" t="s">
        <v>17</v>
      </c>
      <c r="E3103" s="5" t="s">
        <v>9528</v>
      </c>
      <c r="F3103" s="5">
        <v>-6330</v>
      </c>
      <c r="G3103" s="5" t="s">
        <v>116</v>
      </c>
      <c r="H3103" s="5" t="s">
        <v>20</v>
      </c>
      <c r="I3103" s="5">
        <v>149236.78</v>
      </c>
      <c r="J3103" s="5" t="s">
        <v>6154</v>
      </c>
      <c r="K3103" s="5" t="s">
        <v>47</v>
      </c>
      <c r="L3103" s="5" t="s">
        <v>23</v>
      </c>
      <c r="M3103" s="5">
        <v>1.47</v>
      </c>
      <c r="N3103" s="5" t="s">
        <v>33</v>
      </c>
      <c r="O3103" s="5">
        <v>21</v>
      </c>
    </row>
    <row r="3104" spans="1:15" x14ac:dyDescent="0.2">
      <c r="A3104" s="5" t="s">
        <v>9529</v>
      </c>
      <c r="B3104" s="5" t="s">
        <v>6710</v>
      </c>
      <c r="C3104" s="5">
        <v>60</v>
      </c>
      <c r="D3104" s="5" t="s">
        <v>50</v>
      </c>
      <c r="E3104" s="5" t="s">
        <v>9530</v>
      </c>
      <c r="F3104" s="5">
        <v>-4047</v>
      </c>
      <c r="G3104" s="5" t="s">
        <v>99</v>
      </c>
      <c r="H3104" s="5" t="s">
        <v>38</v>
      </c>
      <c r="I3104" s="5">
        <v>114121.67</v>
      </c>
      <c r="J3104" s="5" t="s">
        <v>9531</v>
      </c>
      <c r="K3104" s="5" t="s">
        <v>62</v>
      </c>
      <c r="L3104" s="5" t="s">
        <v>32</v>
      </c>
      <c r="M3104" s="5">
        <v>1.63</v>
      </c>
      <c r="N3104" s="5" t="s">
        <v>24</v>
      </c>
      <c r="O3104" s="5">
        <v>30</v>
      </c>
    </row>
    <row r="3105" spans="1:15" x14ac:dyDescent="0.2">
      <c r="A3105" s="5" t="s">
        <v>9532</v>
      </c>
      <c r="B3105" s="5" t="s">
        <v>3621</v>
      </c>
      <c r="C3105" s="5">
        <v>54</v>
      </c>
      <c r="D3105" s="5" t="s">
        <v>27</v>
      </c>
      <c r="E3105" s="5" t="s">
        <v>9533</v>
      </c>
      <c r="F3105" s="5">
        <v>-3976</v>
      </c>
      <c r="G3105" s="5" t="s">
        <v>94</v>
      </c>
      <c r="H3105" s="5" t="s">
        <v>173</v>
      </c>
      <c r="I3105" s="5">
        <v>165098.09</v>
      </c>
      <c r="J3105" s="5" t="s">
        <v>8017</v>
      </c>
      <c r="K3105" s="5" t="s">
        <v>62</v>
      </c>
      <c r="L3105" s="5" t="s">
        <v>32</v>
      </c>
      <c r="M3105" s="5">
        <v>3.73</v>
      </c>
      <c r="N3105" s="5" t="s">
        <v>24</v>
      </c>
      <c r="O3105" s="5">
        <v>9</v>
      </c>
    </row>
    <row r="3106" spans="1:15" x14ac:dyDescent="0.2">
      <c r="A3106" s="5" t="s">
        <v>9534</v>
      </c>
      <c r="B3106" s="5" t="s">
        <v>9535</v>
      </c>
      <c r="C3106" s="5">
        <v>38</v>
      </c>
      <c r="D3106" s="5" t="s">
        <v>17</v>
      </c>
      <c r="E3106" s="5" t="s">
        <v>9536</v>
      </c>
      <c r="F3106" s="5">
        <v>-5503</v>
      </c>
      <c r="G3106" s="5" t="s">
        <v>52</v>
      </c>
      <c r="H3106" s="5" t="s">
        <v>173</v>
      </c>
      <c r="I3106" s="5">
        <v>150663.70000000001</v>
      </c>
      <c r="J3106" s="5" t="s">
        <v>1262</v>
      </c>
      <c r="K3106" s="5" t="s">
        <v>127</v>
      </c>
      <c r="L3106" s="5" t="s">
        <v>56</v>
      </c>
      <c r="M3106" s="5">
        <v>2.2999999999999998</v>
      </c>
      <c r="N3106" s="5" t="s">
        <v>41</v>
      </c>
      <c r="O3106" s="5">
        <v>10</v>
      </c>
    </row>
    <row r="3107" spans="1:15" x14ac:dyDescent="0.2">
      <c r="A3107" s="5" t="s">
        <v>9537</v>
      </c>
      <c r="B3107" s="5" t="s">
        <v>4394</v>
      </c>
      <c r="C3107" s="5">
        <v>53</v>
      </c>
      <c r="D3107" s="5" t="s">
        <v>27</v>
      </c>
      <c r="E3107" s="5" t="s">
        <v>9538</v>
      </c>
      <c r="F3107" s="5">
        <v>-1901</v>
      </c>
      <c r="G3107" s="5" t="s">
        <v>29</v>
      </c>
      <c r="H3107" s="5" t="s">
        <v>194</v>
      </c>
      <c r="I3107" s="5">
        <v>159219.43</v>
      </c>
      <c r="J3107" s="5" t="s">
        <v>1724</v>
      </c>
      <c r="K3107" s="5" t="s">
        <v>62</v>
      </c>
      <c r="L3107" s="5" t="s">
        <v>23</v>
      </c>
      <c r="M3107" s="5">
        <v>5</v>
      </c>
      <c r="N3107" s="5" t="s">
        <v>33</v>
      </c>
      <c r="O3107" s="5">
        <v>33</v>
      </c>
    </row>
    <row r="3108" spans="1:15" x14ac:dyDescent="0.2">
      <c r="A3108" s="5" t="s">
        <v>9539</v>
      </c>
      <c r="B3108" s="5" t="s">
        <v>3217</v>
      </c>
      <c r="C3108" s="5">
        <v>40</v>
      </c>
      <c r="D3108" s="5" t="s">
        <v>27</v>
      </c>
      <c r="E3108" s="5" t="s">
        <v>9540</v>
      </c>
      <c r="F3108" s="5">
        <v>-5156</v>
      </c>
      <c r="G3108" s="5" t="s">
        <v>85</v>
      </c>
      <c r="H3108" s="5" t="s">
        <v>66</v>
      </c>
      <c r="I3108" s="5">
        <v>62141.38</v>
      </c>
      <c r="J3108" s="5" t="s">
        <v>9541</v>
      </c>
      <c r="K3108" s="5" t="s">
        <v>62</v>
      </c>
      <c r="L3108" s="5" t="s">
        <v>56</v>
      </c>
      <c r="M3108" s="5">
        <v>3.99</v>
      </c>
      <c r="N3108" s="5" t="s">
        <v>57</v>
      </c>
      <c r="O3108" s="5">
        <v>12</v>
      </c>
    </row>
    <row r="3109" spans="1:15" x14ac:dyDescent="0.2">
      <c r="A3109" s="5" t="s">
        <v>9542</v>
      </c>
      <c r="B3109" s="5" t="s">
        <v>5247</v>
      </c>
      <c r="C3109" s="5">
        <v>50</v>
      </c>
      <c r="D3109" s="5" t="s">
        <v>27</v>
      </c>
      <c r="E3109" s="5" t="s">
        <v>9543</v>
      </c>
      <c r="F3109" s="5">
        <v>-5210</v>
      </c>
      <c r="G3109" s="5" t="s">
        <v>37</v>
      </c>
      <c r="H3109" s="5" t="s">
        <v>20</v>
      </c>
      <c r="I3109" s="5">
        <v>173003.17</v>
      </c>
      <c r="J3109" s="5" t="s">
        <v>9544</v>
      </c>
      <c r="K3109" s="5" t="s">
        <v>47</v>
      </c>
      <c r="L3109" s="5" t="s">
        <v>56</v>
      </c>
      <c r="M3109" s="5">
        <v>1.08</v>
      </c>
      <c r="N3109" s="5" t="s">
        <v>74</v>
      </c>
      <c r="O3109" s="5">
        <v>23</v>
      </c>
    </row>
    <row r="3110" spans="1:15" x14ac:dyDescent="0.2">
      <c r="A3110" s="5" t="s">
        <v>9545</v>
      </c>
      <c r="B3110" s="5" t="s">
        <v>3023</v>
      </c>
      <c r="C3110" s="5">
        <v>30</v>
      </c>
      <c r="D3110" s="5" t="s">
        <v>17</v>
      </c>
      <c r="E3110" s="5" t="s">
        <v>9546</v>
      </c>
      <c r="F3110" s="5">
        <v>-5197</v>
      </c>
      <c r="G3110" s="5" t="s">
        <v>19</v>
      </c>
      <c r="H3110" s="5" t="s">
        <v>66</v>
      </c>
      <c r="I3110" s="5">
        <v>179074.46</v>
      </c>
      <c r="J3110" s="5" t="s">
        <v>2496</v>
      </c>
      <c r="K3110" s="5" t="s">
        <v>22</v>
      </c>
      <c r="L3110" s="5" t="s">
        <v>23</v>
      </c>
      <c r="M3110" s="5">
        <v>1.34</v>
      </c>
      <c r="N3110" s="5" t="s">
        <v>24</v>
      </c>
      <c r="O3110" s="5">
        <v>8</v>
      </c>
    </row>
    <row r="3111" spans="1:15" x14ac:dyDescent="0.2">
      <c r="A3111" s="5" t="s">
        <v>9547</v>
      </c>
      <c r="B3111" s="5" t="s">
        <v>2719</v>
      </c>
      <c r="C3111" s="5">
        <v>23</v>
      </c>
      <c r="D3111" s="5" t="s">
        <v>27</v>
      </c>
      <c r="E3111" s="5" t="s">
        <v>2720</v>
      </c>
      <c r="F3111" s="5">
        <v>-6860</v>
      </c>
      <c r="G3111" s="5" t="s">
        <v>94</v>
      </c>
      <c r="H3111" s="5" t="s">
        <v>79</v>
      </c>
      <c r="I3111" s="5">
        <v>169106.62</v>
      </c>
      <c r="J3111" s="5" t="s">
        <v>9073</v>
      </c>
      <c r="K3111" s="5" t="s">
        <v>104</v>
      </c>
      <c r="L3111" s="5" t="s">
        <v>56</v>
      </c>
      <c r="M3111" s="5">
        <v>1.85</v>
      </c>
      <c r="N3111" s="5" t="s">
        <v>41</v>
      </c>
      <c r="O3111" s="5">
        <v>5</v>
      </c>
    </row>
    <row r="3112" spans="1:15" x14ac:dyDescent="0.2">
      <c r="A3112" s="5" t="s">
        <v>9548</v>
      </c>
      <c r="B3112" s="5" t="s">
        <v>9179</v>
      </c>
      <c r="C3112" s="5">
        <v>59</v>
      </c>
      <c r="D3112" s="5" t="s">
        <v>17</v>
      </c>
      <c r="E3112" s="5" t="s">
        <v>9549</v>
      </c>
      <c r="F3112" s="5">
        <v>-10391</v>
      </c>
      <c r="G3112" s="5" t="s">
        <v>45</v>
      </c>
      <c r="H3112" s="5" t="s">
        <v>173</v>
      </c>
      <c r="I3112" s="5">
        <v>70985.08</v>
      </c>
      <c r="J3112" s="5" t="s">
        <v>2219</v>
      </c>
      <c r="K3112" s="5" t="s">
        <v>118</v>
      </c>
      <c r="L3112" s="5" t="s">
        <v>23</v>
      </c>
      <c r="M3112" s="5">
        <v>4.1900000000000004</v>
      </c>
      <c r="N3112" s="5" t="s">
        <v>24</v>
      </c>
      <c r="O3112" s="5">
        <v>14</v>
      </c>
    </row>
    <row r="3113" spans="1:15" x14ac:dyDescent="0.2">
      <c r="A3113" s="5" t="s">
        <v>9550</v>
      </c>
      <c r="B3113" s="5" t="s">
        <v>9551</v>
      </c>
      <c r="C3113" s="5">
        <v>46</v>
      </c>
      <c r="D3113" s="5" t="s">
        <v>50</v>
      </c>
      <c r="E3113" s="5" t="s">
        <v>9552</v>
      </c>
      <c r="F3113" s="5">
        <v>-8727</v>
      </c>
      <c r="G3113" s="5" t="s">
        <v>99</v>
      </c>
      <c r="H3113" s="5" t="s">
        <v>79</v>
      </c>
      <c r="I3113" s="5">
        <v>149854.54</v>
      </c>
      <c r="J3113" s="5" t="s">
        <v>6532</v>
      </c>
      <c r="K3113" s="5" t="s">
        <v>81</v>
      </c>
      <c r="L3113" s="5" t="s">
        <v>73</v>
      </c>
      <c r="M3113" s="5">
        <v>2.33</v>
      </c>
      <c r="N3113" s="5" t="s">
        <v>24</v>
      </c>
      <c r="O3113" s="5">
        <v>40</v>
      </c>
    </row>
    <row r="3114" spans="1:15" x14ac:dyDescent="0.2">
      <c r="A3114" s="5" t="s">
        <v>9553</v>
      </c>
      <c r="B3114" s="5" t="s">
        <v>924</v>
      </c>
      <c r="C3114" s="5">
        <v>31</v>
      </c>
      <c r="D3114" s="5" t="s">
        <v>27</v>
      </c>
      <c r="E3114" s="5" t="s">
        <v>9554</v>
      </c>
      <c r="F3114" s="5">
        <v>-5232</v>
      </c>
      <c r="G3114" s="5" t="s">
        <v>116</v>
      </c>
      <c r="H3114" s="5" t="s">
        <v>66</v>
      </c>
      <c r="I3114" s="5">
        <v>155512.59</v>
      </c>
      <c r="J3114" s="5" t="s">
        <v>9555</v>
      </c>
      <c r="K3114" s="5" t="s">
        <v>81</v>
      </c>
      <c r="L3114" s="5" t="s">
        <v>32</v>
      </c>
      <c r="M3114" s="5">
        <v>3.35</v>
      </c>
      <c r="N3114" s="5" t="s">
        <v>41</v>
      </c>
      <c r="O3114" s="5">
        <v>7</v>
      </c>
    </row>
    <row r="3115" spans="1:15" x14ac:dyDescent="0.2">
      <c r="A3115" s="5" t="s">
        <v>9556</v>
      </c>
      <c r="B3115" s="5" t="s">
        <v>844</v>
      </c>
      <c r="C3115" s="5">
        <v>25</v>
      </c>
      <c r="D3115" s="5" t="s">
        <v>50</v>
      </c>
      <c r="E3115" s="5" t="s">
        <v>9557</v>
      </c>
      <c r="F3115" s="5">
        <v>-8726</v>
      </c>
      <c r="G3115" s="5" t="s">
        <v>45</v>
      </c>
      <c r="H3115" s="5" t="s">
        <v>66</v>
      </c>
      <c r="I3115" s="5">
        <v>117693.67</v>
      </c>
      <c r="J3115" s="5" t="s">
        <v>929</v>
      </c>
      <c r="K3115" s="5" t="s">
        <v>47</v>
      </c>
      <c r="L3115" s="5" t="s">
        <v>73</v>
      </c>
      <c r="M3115" s="5">
        <v>2.36</v>
      </c>
      <c r="N3115" s="5" t="s">
        <v>74</v>
      </c>
      <c r="O3115" s="5">
        <v>24</v>
      </c>
    </row>
    <row r="3116" spans="1:15" x14ac:dyDescent="0.2">
      <c r="A3116" s="5" t="s">
        <v>9558</v>
      </c>
      <c r="B3116" s="5" t="s">
        <v>6659</v>
      </c>
      <c r="C3116" s="5">
        <v>34</v>
      </c>
      <c r="D3116" s="5" t="s">
        <v>17</v>
      </c>
      <c r="E3116" s="5" t="s">
        <v>9559</v>
      </c>
      <c r="F3116" s="5">
        <v>-4393</v>
      </c>
      <c r="G3116" s="5" t="s">
        <v>19</v>
      </c>
      <c r="H3116" s="5" t="s">
        <v>66</v>
      </c>
      <c r="I3116" s="5">
        <v>56126.95</v>
      </c>
      <c r="J3116" s="5" t="s">
        <v>9032</v>
      </c>
      <c r="K3116" s="5" t="s">
        <v>118</v>
      </c>
      <c r="L3116" s="5" t="s">
        <v>56</v>
      </c>
      <c r="M3116" s="5">
        <v>1.06</v>
      </c>
      <c r="N3116" s="5" t="s">
        <v>24</v>
      </c>
      <c r="O3116" s="5">
        <v>31</v>
      </c>
    </row>
    <row r="3117" spans="1:15" x14ac:dyDescent="0.2">
      <c r="A3117" s="5" t="s">
        <v>9560</v>
      </c>
      <c r="B3117" s="5" t="s">
        <v>9561</v>
      </c>
      <c r="C3117" s="5">
        <v>53</v>
      </c>
      <c r="D3117" s="5" t="s">
        <v>27</v>
      </c>
      <c r="E3117" s="5" t="s">
        <v>9562</v>
      </c>
      <c r="F3117" s="5">
        <v>-8514</v>
      </c>
      <c r="G3117" s="5" t="s">
        <v>99</v>
      </c>
      <c r="H3117" s="5" t="s">
        <v>144</v>
      </c>
      <c r="I3117" s="5">
        <v>87242.65</v>
      </c>
      <c r="J3117" s="5" t="s">
        <v>2310</v>
      </c>
      <c r="K3117" s="5" t="s">
        <v>62</v>
      </c>
      <c r="L3117" s="5" t="s">
        <v>56</v>
      </c>
      <c r="M3117" s="5">
        <v>4.6500000000000004</v>
      </c>
      <c r="N3117" s="5" t="s">
        <v>33</v>
      </c>
      <c r="O3117" s="5">
        <v>40</v>
      </c>
    </row>
    <row r="3118" spans="1:15" x14ac:dyDescent="0.2">
      <c r="A3118" s="5" t="s">
        <v>9563</v>
      </c>
      <c r="B3118" s="5" t="s">
        <v>9564</v>
      </c>
      <c r="C3118" s="5">
        <v>59</v>
      </c>
      <c r="D3118" s="5" t="s">
        <v>50</v>
      </c>
      <c r="E3118" s="5" t="s">
        <v>9565</v>
      </c>
      <c r="F3118" s="5">
        <v>-3977</v>
      </c>
      <c r="G3118" s="5" t="s">
        <v>99</v>
      </c>
      <c r="H3118" s="5" t="s">
        <v>173</v>
      </c>
      <c r="I3118" s="5">
        <v>59376.14</v>
      </c>
      <c r="J3118" s="5" t="s">
        <v>7797</v>
      </c>
      <c r="K3118" s="5" t="s">
        <v>118</v>
      </c>
      <c r="L3118" s="5" t="s">
        <v>23</v>
      </c>
      <c r="M3118" s="5">
        <v>3.71</v>
      </c>
      <c r="N3118" s="5" t="s">
        <v>57</v>
      </c>
      <c r="O3118" s="5">
        <v>32</v>
      </c>
    </row>
    <row r="3119" spans="1:15" x14ac:dyDescent="0.2">
      <c r="A3119" s="5" t="s">
        <v>9566</v>
      </c>
      <c r="B3119" s="5" t="s">
        <v>6840</v>
      </c>
      <c r="C3119" s="5">
        <v>55</v>
      </c>
      <c r="D3119" s="5" t="s">
        <v>50</v>
      </c>
      <c r="E3119" s="5" t="s">
        <v>9567</v>
      </c>
      <c r="F3119" s="5">
        <v>-2990</v>
      </c>
      <c r="G3119" s="5" t="s">
        <v>19</v>
      </c>
      <c r="H3119" s="5" t="s">
        <v>144</v>
      </c>
      <c r="I3119" s="5">
        <v>101756.52</v>
      </c>
      <c r="J3119" s="5" t="s">
        <v>3651</v>
      </c>
      <c r="K3119" s="5" t="s">
        <v>127</v>
      </c>
      <c r="L3119" s="5" t="s">
        <v>32</v>
      </c>
      <c r="M3119" s="5">
        <v>4.66</v>
      </c>
      <c r="N3119" s="5" t="s">
        <v>24</v>
      </c>
      <c r="O3119" s="5">
        <v>25</v>
      </c>
    </row>
    <row r="3120" spans="1:15" x14ac:dyDescent="0.2">
      <c r="A3120" s="5" t="s">
        <v>9568</v>
      </c>
      <c r="B3120" s="5" t="s">
        <v>9569</v>
      </c>
      <c r="C3120" s="5">
        <v>48</v>
      </c>
      <c r="D3120" s="5" t="s">
        <v>17</v>
      </c>
      <c r="E3120" s="5" t="s">
        <v>9570</v>
      </c>
      <c r="F3120" s="5">
        <v>-7950</v>
      </c>
      <c r="G3120" s="5" t="s">
        <v>85</v>
      </c>
      <c r="H3120" s="5" t="s">
        <v>20</v>
      </c>
      <c r="I3120" s="5">
        <v>76499.59</v>
      </c>
      <c r="J3120" s="5" t="s">
        <v>2147</v>
      </c>
      <c r="K3120" s="5" t="s">
        <v>81</v>
      </c>
      <c r="L3120" s="5" t="s">
        <v>32</v>
      </c>
      <c r="M3120" s="5">
        <v>4.21</v>
      </c>
      <c r="N3120" s="5" t="s">
        <v>41</v>
      </c>
      <c r="O3120" s="5">
        <v>8</v>
      </c>
    </row>
    <row r="3121" spans="1:15" x14ac:dyDescent="0.2">
      <c r="A3121" s="5" t="s">
        <v>9571</v>
      </c>
      <c r="B3121" s="5" t="s">
        <v>2498</v>
      </c>
      <c r="C3121" s="5">
        <v>34</v>
      </c>
      <c r="D3121" s="5" t="s">
        <v>27</v>
      </c>
      <c r="E3121" s="5" t="s">
        <v>9572</v>
      </c>
      <c r="F3121" s="5">
        <v>-10856</v>
      </c>
      <c r="G3121" s="5" t="s">
        <v>94</v>
      </c>
      <c r="H3121" s="5" t="s">
        <v>66</v>
      </c>
      <c r="I3121" s="5">
        <v>65800.009999999995</v>
      </c>
      <c r="J3121" s="5" t="s">
        <v>2840</v>
      </c>
      <c r="K3121" s="5" t="s">
        <v>47</v>
      </c>
      <c r="L3121" s="5" t="s">
        <v>23</v>
      </c>
      <c r="M3121" s="5">
        <v>3.86</v>
      </c>
      <c r="N3121" s="5" t="s">
        <v>74</v>
      </c>
      <c r="O3121" s="5">
        <v>32</v>
      </c>
    </row>
    <row r="3122" spans="1:15" x14ac:dyDescent="0.2">
      <c r="A3122" s="5" t="s">
        <v>9573</v>
      </c>
      <c r="B3122" s="5" t="s">
        <v>9510</v>
      </c>
      <c r="C3122" s="5">
        <v>36</v>
      </c>
      <c r="D3122" s="5" t="s">
        <v>17</v>
      </c>
      <c r="E3122" s="5" t="s">
        <v>9574</v>
      </c>
      <c r="F3122" s="5">
        <v>-3024</v>
      </c>
      <c r="G3122" s="5" t="s">
        <v>52</v>
      </c>
      <c r="H3122" s="5" t="s">
        <v>79</v>
      </c>
      <c r="I3122" s="5">
        <v>117649.23</v>
      </c>
      <c r="J3122" s="5" t="s">
        <v>2652</v>
      </c>
      <c r="K3122" s="5" t="s">
        <v>62</v>
      </c>
      <c r="L3122" s="5" t="s">
        <v>56</v>
      </c>
      <c r="M3122" s="5">
        <v>3.05</v>
      </c>
      <c r="N3122" s="5" t="s">
        <v>33</v>
      </c>
      <c r="O3122" s="5">
        <v>11</v>
      </c>
    </row>
    <row r="3123" spans="1:15" x14ac:dyDescent="0.2">
      <c r="A3123" s="5" t="s">
        <v>9575</v>
      </c>
      <c r="B3123" s="5" t="s">
        <v>4118</v>
      </c>
      <c r="C3123" s="5">
        <v>29</v>
      </c>
      <c r="D3123" s="5" t="s">
        <v>17</v>
      </c>
      <c r="E3123" s="5" t="s">
        <v>9576</v>
      </c>
      <c r="F3123" s="5">
        <v>-10010</v>
      </c>
      <c r="G3123" s="5" t="s">
        <v>94</v>
      </c>
      <c r="H3123" s="5" t="s">
        <v>194</v>
      </c>
      <c r="I3123" s="5">
        <v>102084.67</v>
      </c>
      <c r="J3123" s="5" t="s">
        <v>2310</v>
      </c>
      <c r="K3123" s="5" t="s">
        <v>136</v>
      </c>
      <c r="L3123" s="5" t="s">
        <v>32</v>
      </c>
      <c r="M3123" s="5">
        <v>1.42</v>
      </c>
      <c r="N3123" s="5" t="s">
        <v>24</v>
      </c>
      <c r="O3123" s="5">
        <v>24</v>
      </c>
    </row>
    <row r="3124" spans="1:15" x14ac:dyDescent="0.2">
      <c r="A3124" s="5" t="s">
        <v>9577</v>
      </c>
      <c r="B3124" s="5" t="s">
        <v>9578</v>
      </c>
      <c r="C3124" s="5">
        <v>50</v>
      </c>
      <c r="D3124" s="5" t="s">
        <v>50</v>
      </c>
      <c r="E3124" s="5" t="s">
        <v>9579</v>
      </c>
      <c r="F3124" s="5">
        <v>-2466</v>
      </c>
      <c r="G3124" s="5" t="s">
        <v>78</v>
      </c>
      <c r="H3124" s="5" t="s">
        <v>30</v>
      </c>
      <c r="I3124" s="5">
        <v>50498.79</v>
      </c>
      <c r="J3124" s="5" t="s">
        <v>6931</v>
      </c>
      <c r="K3124" s="5" t="s">
        <v>40</v>
      </c>
      <c r="L3124" s="5" t="s">
        <v>23</v>
      </c>
      <c r="M3124" s="5">
        <v>2.79</v>
      </c>
      <c r="N3124" s="5" t="s">
        <v>74</v>
      </c>
      <c r="O3124" s="5">
        <v>19</v>
      </c>
    </row>
    <row r="3125" spans="1:15" x14ac:dyDescent="0.2">
      <c r="A3125" s="5" t="s">
        <v>9580</v>
      </c>
      <c r="B3125" s="5" t="s">
        <v>9581</v>
      </c>
      <c r="C3125" s="5">
        <v>37</v>
      </c>
      <c r="D3125" s="5" t="s">
        <v>27</v>
      </c>
      <c r="E3125" s="5" t="s">
        <v>9582</v>
      </c>
      <c r="F3125" s="5">
        <v>-11079</v>
      </c>
      <c r="G3125" s="5" t="s">
        <v>85</v>
      </c>
      <c r="H3125" s="5" t="s">
        <v>71</v>
      </c>
      <c r="I3125" s="5">
        <v>161568.6</v>
      </c>
      <c r="J3125" s="5" t="s">
        <v>590</v>
      </c>
      <c r="K3125" s="5" t="s">
        <v>62</v>
      </c>
      <c r="L3125" s="5" t="s">
        <v>32</v>
      </c>
      <c r="M3125" s="5">
        <v>1.1000000000000001</v>
      </c>
      <c r="N3125" s="5" t="s">
        <v>24</v>
      </c>
      <c r="O3125" s="5">
        <v>1</v>
      </c>
    </row>
    <row r="3126" spans="1:15" x14ac:dyDescent="0.2">
      <c r="A3126" s="5" t="s">
        <v>9583</v>
      </c>
      <c r="B3126" s="5" t="s">
        <v>7126</v>
      </c>
      <c r="C3126" s="5">
        <v>46</v>
      </c>
      <c r="D3126" s="5" t="s">
        <v>50</v>
      </c>
      <c r="E3126" s="5" t="s">
        <v>9584</v>
      </c>
      <c r="F3126" s="5">
        <v>-8426</v>
      </c>
      <c r="G3126" s="5" t="s">
        <v>19</v>
      </c>
      <c r="H3126" s="5" t="s">
        <v>20</v>
      </c>
      <c r="I3126" s="5">
        <v>163787.95000000001</v>
      </c>
      <c r="J3126" s="5" t="s">
        <v>869</v>
      </c>
      <c r="K3126" s="5" t="s">
        <v>22</v>
      </c>
      <c r="L3126" s="5" t="s">
        <v>73</v>
      </c>
      <c r="M3126" s="5">
        <v>1.9</v>
      </c>
      <c r="N3126" s="5" t="s">
        <v>74</v>
      </c>
      <c r="O3126" s="5">
        <v>1</v>
      </c>
    </row>
    <row r="3127" spans="1:15" x14ac:dyDescent="0.2">
      <c r="A3127" s="5" t="s">
        <v>9585</v>
      </c>
      <c r="B3127" s="5" t="s">
        <v>4309</v>
      </c>
      <c r="C3127" s="5">
        <v>60</v>
      </c>
      <c r="D3127" s="5" t="s">
        <v>17</v>
      </c>
      <c r="E3127" s="5" t="s">
        <v>9586</v>
      </c>
      <c r="F3127" s="5">
        <v>-3460</v>
      </c>
      <c r="G3127" s="5" t="s">
        <v>99</v>
      </c>
      <c r="H3127" s="5" t="s">
        <v>66</v>
      </c>
      <c r="I3127" s="5">
        <v>160778.97</v>
      </c>
      <c r="J3127" s="5" t="s">
        <v>5431</v>
      </c>
      <c r="K3127" s="5" t="s">
        <v>55</v>
      </c>
      <c r="L3127" s="5" t="s">
        <v>32</v>
      </c>
      <c r="M3127" s="5">
        <v>3.17</v>
      </c>
      <c r="N3127" s="5" t="s">
        <v>74</v>
      </c>
      <c r="O3127" s="5">
        <v>4</v>
      </c>
    </row>
    <row r="3128" spans="1:15" x14ac:dyDescent="0.2">
      <c r="A3128" s="5" t="s">
        <v>9587</v>
      </c>
      <c r="B3128" s="5" t="s">
        <v>3463</v>
      </c>
      <c r="C3128" s="5">
        <v>50</v>
      </c>
      <c r="D3128" s="5" t="s">
        <v>27</v>
      </c>
      <c r="E3128" s="5" t="s">
        <v>9588</v>
      </c>
      <c r="F3128" s="5">
        <v>-3689</v>
      </c>
      <c r="G3128" s="5" t="s">
        <v>52</v>
      </c>
      <c r="H3128" s="5" t="s">
        <v>194</v>
      </c>
      <c r="I3128" s="5">
        <v>35708.35</v>
      </c>
      <c r="J3128" s="5" t="s">
        <v>9589</v>
      </c>
      <c r="K3128" s="5" t="s">
        <v>81</v>
      </c>
      <c r="L3128" s="5" t="s">
        <v>56</v>
      </c>
      <c r="M3128" s="5">
        <v>3.46</v>
      </c>
      <c r="N3128" s="5" t="s">
        <v>74</v>
      </c>
      <c r="O3128" s="5">
        <v>15</v>
      </c>
    </row>
    <row r="3129" spans="1:15" x14ac:dyDescent="0.2">
      <c r="A3129" s="5" t="s">
        <v>9590</v>
      </c>
      <c r="B3129" s="5" t="s">
        <v>6579</v>
      </c>
      <c r="C3129" s="5">
        <v>51</v>
      </c>
      <c r="D3129" s="5" t="s">
        <v>50</v>
      </c>
      <c r="E3129" s="5" t="s">
        <v>9591</v>
      </c>
      <c r="F3129" s="5">
        <v>-2556</v>
      </c>
      <c r="G3129" s="5" t="s">
        <v>116</v>
      </c>
      <c r="H3129" s="5" t="s">
        <v>173</v>
      </c>
      <c r="I3129" s="5">
        <v>42042.01</v>
      </c>
      <c r="J3129" s="5" t="s">
        <v>2136</v>
      </c>
      <c r="K3129" s="5" t="s">
        <v>127</v>
      </c>
      <c r="L3129" s="5" t="s">
        <v>23</v>
      </c>
      <c r="M3129" s="5">
        <v>2.74</v>
      </c>
      <c r="N3129" s="5" t="s">
        <v>24</v>
      </c>
      <c r="O3129" s="5">
        <v>22</v>
      </c>
    </row>
    <row r="3130" spans="1:15" x14ac:dyDescent="0.2">
      <c r="A3130" s="5" t="s">
        <v>9592</v>
      </c>
      <c r="B3130" s="5" t="s">
        <v>5438</v>
      </c>
      <c r="C3130" s="5">
        <v>35</v>
      </c>
      <c r="D3130" s="5" t="s">
        <v>50</v>
      </c>
      <c r="E3130" s="5" t="s">
        <v>9593</v>
      </c>
      <c r="F3130" s="5">
        <v>-4895</v>
      </c>
      <c r="G3130" s="5" t="s">
        <v>29</v>
      </c>
      <c r="H3130" s="5" t="s">
        <v>53</v>
      </c>
      <c r="I3130" s="5">
        <v>82191.5</v>
      </c>
      <c r="J3130" s="5" t="s">
        <v>8799</v>
      </c>
      <c r="K3130" s="5" t="s">
        <v>22</v>
      </c>
      <c r="L3130" s="5" t="s">
        <v>73</v>
      </c>
      <c r="M3130" s="5">
        <v>4.37</v>
      </c>
      <c r="N3130" s="5" t="s">
        <v>57</v>
      </c>
      <c r="O3130" s="5">
        <v>17</v>
      </c>
    </row>
    <row r="3131" spans="1:15" x14ac:dyDescent="0.2">
      <c r="A3131" s="5" t="s">
        <v>9594</v>
      </c>
      <c r="B3131" s="5" t="s">
        <v>8527</v>
      </c>
      <c r="C3131" s="5">
        <v>53</v>
      </c>
      <c r="D3131" s="5" t="s">
        <v>27</v>
      </c>
      <c r="E3131" s="5" t="s">
        <v>9595</v>
      </c>
      <c r="F3131" s="5">
        <v>-3573</v>
      </c>
      <c r="G3131" s="5" t="s">
        <v>37</v>
      </c>
      <c r="H3131" s="5" t="s">
        <v>71</v>
      </c>
      <c r="I3131" s="5">
        <v>65006.33</v>
      </c>
      <c r="J3131" s="5" t="s">
        <v>6646</v>
      </c>
      <c r="K3131" s="5" t="s">
        <v>55</v>
      </c>
      <c r="L3131" s="5" t="s">
        <v>23</v>
      </c>
      <c r="M3131" s="5">
        <v>3.37</v>
      </c>
      <c r="N3131" s="5" t="s">
        <v>41</v>
      </c>
      <c r="O3131" s="5">
        <v>12</v>
      </c>
    </row>
    <row r="3132" spans="1:15" x14ac:dyDescent="0.2">
      <c r="A3132" s="5" t="s">
        <v>9596</v>
      </c>
      <c r="B3132" s="5" t="s">
        <v>120</v>
      </c>
      <c r="C3132" s="5">
        <v>31</v>
      </c>
      <c r="D3132" s="5" t="s">
        <v>50</v>
      </c>
      <c r="E3132" s="5" t="s">
        <v>9597</v>
      </c>
      <c r="F3132" s="5">
        <v>-3633</v>
      </c>
      <c r="G3132" s="5" t="s">
        <v>99</v>
      </c>
      <c r="H3132" s="5" t="s">
        <v>173</v>
      </c>
      <c r="I3132" s="5">
        <v>117224.16</v>
      </c>
      <c r="J3132" s="5" t="s">
        <v>632</v>
      </c>
      <c r="K3132" s="5" t="s">
        <v>104</v>
      </c>
      <c r="L3132" s="5" t="s">
        <v>56</v>
      </c>
      <c r="M3132" s="5">
        <v>2.35</v>
      </c>
      <c r="N3132" s="5" t="s">
        <v>24</v>
      </c>
      <c r="O3132" s="5">
        <v>36</v>
      </c>
    </row>
    <row r="3133" spans="1:15" x14ac:dyDescent="0.2">
      <c r="A3133" s="5" t="s">
        <v>9598</v>
      </c>
      <c r="B3133" s="5" t="s">
        <v>4968</v>
      </c>
      <c r="C3133" s="5">
        <v>46</v>
      </c>
      <c r="D3133" s="5" t="s">
        <v>27</v>
      </c>
      <c r="E3133" s="5" t="s">
        <v>9599</v>
      </c>
      <c r="F3133" s="5">
        <v>-10070</v>
      </c>
      <c r="G3133" s="5" t="s">
        <v>116</v>
      </c>
      <c r="H3133" s="5" t="s">
        <v>30</v>
      </c>
      <c r="I3133" s="5">
        <v>67086.33</v>
      </c>
      <c r="J3133" s="5" t="s">
        <v>957</v>
      </c>
      <c r="K3133" s="5" t="s">
        <v>127</v>
      </c>
      <c r="L3133" s="5" t="s">
        <v>73</v>
      </c>
      <c r="M3133" s="5">
        <v>4.49</v>
      </c>
      <c r="N3133" s="5" t="s">
        <v>74</v>
      </c>
      <c r="O3133" s="5">
        <v>0</v>
      </c>
    </row>
    <row r="3134" spans="1:15" x14ac:dyDescent="0.2">
      <c r="A3134" s="5" t="s">
        <v>9600</v>
      </c>
      <c r="B3134" s="5" t="s">
        <v>6087</v>
      </c>
      <c r="C3134" s="5">
        <v>41</v>
      </c>
      <c r="D3134" s="5" t="s">
        <v>27</v>
      </c>
      <c r="E3134" s="5" t="s">
        <v>9601</v>
      </c>
      <c r="F3134" s="5">
        <v>-8321</v>
      </c>
      <c r="G3134" s="5" t="s">
        <v>94</v>
      </c>
      <c r="H3134" s="5" t="s">
        <v>173</v>
      </c>
      <c r="I3134" s="5">
        <v>41350.93</v>
      </c>
      <c r="J3134" s="5" t="s">
        <v>2136</v>
      </c>
      <c r="K3134" s="5" t="s">
        <v>81</v>
      </c>
      <c r="L3134" s="5" t="s">
        <v>56</v>
      </c>
      <c r="M3134" s="5">
        <v>3.08</v>
      </c>
      <c r="N3134" s="5" t="s">
        <v>74</v>
      </c>
      <c r="O3134" s="5">
        <v>17</v>
      </c>
    </row>
    <row r="3135" spans="1:15" x14ac:dyDescent="0.2">
      <c r="A3135" s="5" t="s">
        <v>9602</v>
      </c>
      <c r="B3135" s="5" t="s">
        <v>9603</v>
      </c>
      <c r="C3135" s="5">
        <v>22</v>
      </c>
      <c r="D3135" s="5" t="s">
        <v>27</v>
      </c>
      <c r="E3135" s="5" t="s">
        <v>9604</v>
      </c>
      <c r="F3135" s="5">
        <v>-8215</v>
      </c>
      <c r="G3135" s="5" t="s">
        <v>37</v>
      </c>
      <c r="H3135" s="5" t="s">
        <v>20</v>
      </c>
      <c r="I3135" s="5">
        <v>138908.44</v>
      </c>
      <c r="J3135" s="5" t="s">
        <v>4327</v>
      </c>
      <c r="K3135" s="5" t="s">
        <v>81</v>
      </c>
      <c r="L3135" s="5" t="s">
        <v>56</v>
      </c>
      <c r="M3135" s="5">
        <v>4.4400000000000004</v>
      </c>
      <c r="N3135" s="5" t="s">
        <v>33</v>
      </c>
      <c r="O3135" s="5">
        <v>10</v>
      </c>
    </row>
    <row r="3136" spans="1:15" x14ac:dyDescent="0.2">
      <c r="A3136" s="5" t="s">
        <v>9605</v>
      </c>
      <c r="B3136" s="5" t="s">
        <v>5073</v>
      </c>
      <c r="C3136" s="5">
        <v>54</v>
      </c>
      <c r="D3136" s="5" t="s">
        <v>27</v>
      </c>
      <c r="E3136" s="5" t="s">
        <v>9606</v>
      </c>
      <c r="F3136" s="5">
        <v>-2920</v>
      </c>
      <c r="G3136" s="5" t="s">
        <v>78</v>
      </c>
      <c r="H3136" s="5" t="s">
        <v>30</v>
      </c>
      <c r="I3136" s="5">
        <v>59531.44</v>
      </c>
      <c r="J3136" s="5" t="s">
        <v>2755</v>
      </c>
      <c r="K3136" s="5" t="s">
        <v>104</v>
      </c>
      <c r="L3136" s="5" t="s">
        <v>73</v>
      </c>
      <c r="M3136" s="5">
        <v>1.42</v>
      </c>
      <c r="N3136" s="5" t="s">
        <v>57</v>
      </c>
      <c r="O3136" s="5">
        <v>35</v>
      </c>
    </row>
    <row r="3137" spans="1:15" x14ac:dyDescent="0.2">
      <c r="A3137" s="5" t="s">
        <v>9607</v>
      </c>
      <c r="B3137" s="5" t="s">
        <v>1620</v>
      </c>
      <c r="C3137" s="5">
        <v>47</v>
      </c>
      <c r="D3137" s="5" t="s">
        <v>17</v>
      </c>
      <c r="E3137" s="5" t="s">
        <v>9608</v>
      </c>
      <c r="F3137" s="5">
        <v>-9993</v>
      </c>
      <c r="G3137" s="5" t="s">
        <v>37</v>
      </c>
      <c r="H3137" s="5" t="s">
        <v>144</v>
      </c>
      <c r="I3137" s="5">
        <v>101183.43</v>
      </c>
      <c r="J3137" s="5" t="s">
        <v>4253</v>
      </c>
      <c r="K3137" s="5" t="s">
        <v>136</v>
      </c>
      <c r="L3137" s="5" t="s">
        <v>32</v>
      </c>
      <c r="M3137" s="5">
        <v>2.56</v>
      </c>
      <c r="N3137" s="5" t="s">
        <v>41</v>
      </c>
      <c r="O3137" s="5">
        <v>30</v>
      </c>
    </row>
    <row r="3138" spans="1:15" x14ac:dyDescent="0.2">
      <c r="A3138" s="5" t="s">
        <v>9609</v>
      </c>
      <c r="B3138" s="5" t="s">
        <v>9610</v>
      </c>
      <c r="C3138" s="5">
        <v>23</v>
      </c>
      <c r="D3138" s="5" t="s">
        <v>50</v>
      </c>
      <c r="E3138" s="5" t="s">
        <v>9611</v>
      </c>
      <c r="F3138" s="5">
        <v>-4408</v>
      </c>
      <c r="G3138" s="5" t="s">
        <v>78</v>
      </c>
      <c r="H3138" s="5" t="s">
        <v>20</v>
      </c>
      <c r="I3138" s="5">
        <v>125957.71</v>
      </c>
      <c r="J3138" s="5" t="s">
        <v>2223</v>
      </c>
      <c r="K3138" s="5" t="s">
        <v>47</v>
      </c>
      <c r="L3138" s="5" t="s">
        <v>56</v>
      </c>
      <c r="M3138" s="5">
        <v>2.38</v>
      </c>
      <c r="N3138" s="5" t="s">
        <v>57</v>
      </c>
      <c r="O3138" s="5">
        <v>40</v>
      </c>
    </row>
    <row r="3139" spans="1:15" x14ac:dyDescent="0.2">
      <c r="A3139" s="5" t="s">
        <v>9612</v>
      </c>
      <c r="B3139" s="5" t="s">
        <v>2259</v>
      </c>
      <c r="C3139" s="5">
        <v>62</v>
      </c>
      <c r="D3139" s="5" t="s">
        <v>50</v>
      </c>
      <c r="E3139" s="5" t="s">
        <v>9613</v>
      </c>
      <c r="F3139" s="5">
        <v>-1511</v>
      </c>
      <c r="G3139" s="5" t="s">
        <v>116</v>
      </c>
      <c r="H3139" s="5" t="s">
        <v>20</v>
      </c>
      <c r="I3139" s="5">
        <v>176966.54</v>
      </c>
      <c r="J3139" s="5" t="s">
        <v>2367</v>
      </c>
      <c r="K3139" s="5" t="s">
        <v>22</v>
      </c>
      <c r="L3139" s="5" t="s">
        <v>32</v>
      </c>
      <c r="M3139" s="5">
        <v>2.5299999999999998</v>
      </c>
      <c r="N3139" s="5" t="s">
        <v>33</v>
      </c>
      <c r="O3139" s="5">
        <v>14</v>
      </c>
    </row>
    <row r="3140" spans="1:15" x14ac:dyDescent="0.2">
      <c r="A3140" s="5" t="s">
        <v>9614</v>
      </c>
      <c r="B3140" s="5" t="s">
        <v>1633</v>
      </c>
      <c r="C3140" s="5">
        <v>46</v>
      </c>
      <c r="D3140" s="5" t="s">
        <v>50</v>
      </c>
      <c r="E3140" s="5" t="s">
        <v>9615</v>
      </c>
      <c r="F3140" s="5">
        <v>-4192</v>
      </c>
      <c r="G3140" s="5" t="s">
        <v>94</v>
      </c>
      <c r="H3140" s="5" t="s">
        <v>71</v>
      </c>
      <c r="I3140" s="5">
        <v>134503.06</v>
      </c>
      <c r="J3140" s="5" t="s">
        <v>9032</v>
      </c>
      <c r="K3140" s="5" t="s">
        <v>40</v>
      </c>
      <c r="L3140" s="5" t="s">
        <v>73</v>
      </c>
      <c r="M3140" s="5">
        <v>2.35</v>
      </c>
      <c r="N3140" s="5" t="s">
        <v>74</v>
      </c>
      <c r="O3140" s="5">
        <v>18</v>
      </c>
    </row>
    <row r="3141" spans="1:15" x14ac:dyDescent="0.2">
      <c r="A3141" s="5" t="s">
        <v>9616</v>
      </c>
      <c r="B3141" s="5" t="s">
        <v>9617</v>
      </c>
      <c r="C3141" s="5">
        <v>45</v>
      </c>
      <c r="D3141" s="5" t="s">
        <v>50</v>
      </c>
      <c r="E3141" s="5" t="s">
        <v>9618</v>
      </c>
      <c r="F3141" s="5">
        <v>-2738</v>
      </c>
      <c r="G3141" s="5" t="s">
        <v>78</v>
      </c>
      <c r="H3141" s="5" t="s">
        <v>38</v>
      </c>
      <c r="I3141" s="5">
        <v>165171.34</v>
      </c>
      <c r="J3141" s="5" t="s">
        <v>916</v>
      </c>
      <c r="K3141" s="5" t="s">
        <v>127</v>
      </c>
      <c r="L3141" s="5" t="s">
        <v>73</v>
      </c>
      <c r="M3141" s="5">
        <v>2.2200000000000002</v>
      </c>
      <c r="N3141" s="5" t="s">
        <v>24</v>
      </c>
      <c r="O3141" s="5">
        <v>20</v>
      </c>
    </row>
    <row r="3142" spans="1:15" x14ac:dyDescent="0.2">
      <c r="A3142" s="5" t="s">
        <v>9619</v>
      </c>
      <c r="B3142" s="5" t="s">
        <v>8461</v>
      </c>
      <c r="C3142" s="5">
        <v>30</v>
      </c>
      <c r="D3142" s="5" t="s">
        <v>50</v>
      </c>
      <c r="E3142" s="5" t="s">
        <v>9620</v>
      </c>
      <c r="F3142" s="5">
        <v>-6212</v>
      </c>
      <c r="G3142" s="5" t="s">
        <v>99</v>
      </c>
      <c r="H3142" s="5" t="s">
        <v>66</v>
      </c>
      <c r="I3142" s="5">
        <v>126232.24</v>
      </c>
      <c r="J3142" s="5" t="s">
        <v>9621</v>
      </c>
      <c r="K3142" s="5" t="s">
        <v>127</v>
      </c>
      <c r="L3142" s="5" t="s">
        <v>23</v>
      </c>
      <c r="M3142" s="5">
        <v>3.26</v>
      </c>
      <c r="N3142" s="5" t="s">
        <v>24</v>
      </c>
      <c r="O3142" s="5">
        <v>16</v>
      </c>
    </row>
    <row r="3143" spans="1:15" x14ac:dyDescent="0.2">
      <c r="A3143" s="5" t="s">
        <v>9622</v>
      </c>
      <c r="B3143" s="5" t="s">
        <v>2004</v>
      </c>
      <c r="C3143" s="5">
        <v>63</v>
      </c>
      <c r="D3143" s="5" t="s">
        <v>17</v>
      </c>
      <c r="E3143" s="5" t="s">
        <v>9623</v>
      </c>
      <c r="F3143" s="5">
        <v>-9350</v>
      </c>
      <c r="G3143" s="5" t="s">
        <v>116</v>
      </c>
      <c r="H3143" s="5" t="s">
        <v>79</v>
      </c>
      <c r="I3143" s="5">
        <v>40974.71</v>
      </c>
      <c r="J3143" s="5" t="s">
        <v>3431</v>
      </c>
      <c r="K3143" s="5" t="s">
        <v>47</v>
      </c>
      <c r="L3143" s="5" t="s">
        <v>56</v>
      </c>
      <c r="M3143" s="5">
        <v>1.02</v>
      </c>
      <c r="N3143" s="5" t="s">
        <v>33</v>
      </c>
      <c r="O3143" s="5">
        <v>7</v>
      </c>
    </row>
    <row r="3144" spans="1:15" x14ac:dyDescent="0.2">
      <c r="A3144" s="5" t="s">
        <v>9624</v>
      </c>
      <c r="B3144" s="5" t="s">
        <v>9625</v>
      </c>
      <c r="C3144" s="5">
        <v>49</v>
      </c>
      <c r="D3144" s="5" t="s">
        <v>27</v>
      </c>
      <c r="E3144" s="5" t="s">
        <v>9626</v>
      </c>
      <c r="F3144" s="5">
        <v>-4628</v>
      </c>
      <c r="G3144" s="5" t="s">
        <v>37</v>
      </c>
      <c r="H3144" s="5" t="s">
        <v>173</v>
      </c>
      <c r="I3144" s="5">
        <v>166669.62</v>
      </c>
      <c r="J3144" s="5" t="s">
        <v>3756</v>
      </c>
      <c r="K3144" s="5" t="s">
        <v>136</v>
      </c>
      <c r="L3144" s="5" t="s">
        <v>32</v>
      </c>
      <c r="M3144" s="5">
        <v>2.02</v>
      </c>
      <c r="N3144" s="5" t="s">
        <v>74</v>
      </c>
      <c r="O3144" s="5">
        <v>28</v>
      </c>
    </row>
    <row r="3145" spans="1:15" x14ac:dyDescent="0.2">
      <c r="A3145" s="5" t="s">
        <v>9627</v>
      </c>
      <c r="B3145" s="5" t="s">
        <v>9628</v>
      </c>
      <c r="C3145" s="5">
        <v>33</v>
      </c>
      <c r="D3145" s="5" t="s">
        <v>17</v>
      </c>
      <c r="E3145" s="5" t="s">
        <v>9629</v>
      </c>
      <c r="F3145" s="5">
        <v>-7143</v>
      </c>
      <c r="G3145" s="5" t="s">
        <v>19</v>
      </c>
      <c r="H3145" s="5" t="s">
        <v>79</v>
      </c>
      <c r="I3145" s="5">
        <v>88646.56</v>
      </c>
      <c r="J3145" s="5" t="s">
        <v>2883</v>
      </c>
      <c r="K3145" s="5" t="s">
        <v>22</v>
      </c>
      <c r="L3145" s="5" t="s">
        <v>23</v>
      </c>
      <c r="M3145" s="5">
        <v>2.5499999999999998</v>
      </c>
      <c r="N3145" s="5" t="s">
        <v>41</v>
      </c>
      <c r="O3145" s="5">
        <v>39</v>
      </c>
    </row>
    <row r="3146" spans="1:15" x14ac:dyDescent="0.2">
      <c r="A3146" s="5" t="s">
        <v>9630</v>
      </c>
      <c r="B3146" s="5" t="s">
        <v>7837</v>
      </c>
      <c r="C3146" s="5">
        <v>57</v>
      </c>
      <c r="D3146" s="5" t="s">
        <v>50</v>
      </c>
      <c r="E3146" s="5" t="s">
        <v>9631</v>
      </c>
      <c r="F3146" s="5">
        <v>-3894</v>
      </c>
      <c r="G3146" s="5" t="s">
        <v>94</v>
      </c>
      <c r="H3146" s="5" t="s">
        <v>30</v>
      </c>
      <c r="I3146" s="5">
        <v>123966.9</v>
      </c>
      <c r="J3146" s="5" t="s">
        <v>410</v>
      </c>
      <c r="K3146" s="5" t="s">
        <v>127</v>
      </c>
      <c r="L3146" s="5" t="s">
        <v>56</v>
      </c>
      <c r="M3146" s="5">
        <v>3.47</v>
      </c>
      <c r="N3146" s="5" t="s">
        <v>74</v>
      </c>
      <c r="O3146" s="5">
        <v>1</v>
      </c>
    </row>
    <row r="3147" spans="1:15" x14ac:dyDescent="0.2">
      <c r="A3147" s="5" t="s">
        <v>9632</v>
      </c>
      <c r="B3147" s="5" t="s">
        <v>6840</v>
      </c>
      <c r="C3147" s="5">
        <v>56</v>
      </c>
      <c r="D3147" s="5" t="s">
        <v>27</v>
      </c>
      <c r="E3147" s="5" t="s">
        <v>9633</v>
      </c>
      <c r="F3147" s="5">
        <v>-8198</v>
      </c>
      <c r="G3147" s="5" t="s">
        <v>29</v>
      </c>
      <c r="H3147" s="5" t="s">
        <v>71</v>
      </c>
      <c r="I3147" s="5">
        <v>54809.599999999999</v>
      </c>
      <c r="J3147" s="5" t="s">
        <v>5365</v>
      </c>
      <c r="K3147" s="5" t="s">
        <v>104</v>
      </c>
      <c r="L3147" s="5" t="s">
        <v>73</v>
      </c>
      <c r="M3147" s="5">
        <v>2.5499999999999998</v>
      </c>
      <c r="N3147" s="5" t="s">
        <v>41</v>
      </c>
      <c r="O3147" s="5">
        <v>30</v>
      </c>
    </row>
    <row r="3148" spans="1:15" x14ac:dyDescent="0.2">
      <c r="A3148" s="5" t="s">
        <v>9634</v>
      </c>
      <c r="B3148" s="5" t="s">
        <v>4472</v>
      </c>
      <c r="C3148" s="5">
        <v>51</v>
      </c>
      <c r="D3148" s="5" t="s">
        <v>17</v>
      </c>
      <c r="E3148" s="5" t="s">
        <v>9635</v>
      </c>
      <c r="F3148" s="5">
        <v>-7284</v>
      </c>
      <c r="G3148" s="5" t="s">
        <v>45</v>
      </c>
      <c r="H3148" s="5" t="s">
        <v>20</v>
      </c>
      <c r="I3148" s="5">
        <v>72915.09</v>
      </c>
      <c r="J3148" s="5" t="s">
        <v>484</v>
      </c>
      <c r="K3148" s="5" t="s">
        <v>22</v>
      </c>
      <c r="L3148" s="5" t="s">
        <v>23</v>
      </c>
      <c r="M3148" s="5">
        <v>3.6</v>
      </c>
      <c r="N3148" s="5" t="s">
        <v>33</v>
      </c>
      <c r="O3148" s="5">
        <v>15</v>
      </c>
    </row>
    <row r="3149" spans="1:15" x14ac:dyDescent="0.2">
      <c r="A3149" s="5" t="s">
        <v>9636</v>
      </c>
      <c r="B3149" s="5" t="s">
        <v>9637</v>
      </c>
      <c r="C3149" s="5">
        <v>58</v>
      </c>
      <c r="D3149" s="5" t="s">
        <v>27</v>
      </c>
      <c r="E3149" s="5" t="s">
        <v>9638</v>
      </c>
      <c r="F3149" s="5">
        <v>-4588</v>
      </c>
      <c r="G3149" s="5" t="s">
        <v>85</v>
      </c>
      <c r="H3149" s="5" t="s">
        <v>66</v>
      </c>
      <c r="I3149" s="5">
        <v>52371.87</v>
      </c>
      <c r="J3149" s="5" t="s">
        <v>5252</v>
      </c>
      <c r="K3149" s="5" t="s">
        <v>118</v>
      </c>
      <c r="L3149" s="5" t="s">
        <v>73</v>
      </c>
      <c r="M3149" s="5">
        <v>3.51</v>
      </c>
      <c r="N3149" s="5" t="s">
        <v>74</v>
      </c>
      <c r="O3149" s="5">
        <v>16</v>
      </c>
    </row>
    <row r="3150" spans="1:15" x14ac:dyDescent="0.2">
      <c r="A3150" s="5" t="s">
        <v>9639</v>
      </c>
      <c r="B3150" s="5" t="s">
        <v>1952</v>
      </c>
      <c r="C3150" s="5">
        <v>65</v>
      </c>
      <c r="D3150" s="5" t="s">
        <v>27</v>
      </c>
      <c r="E3150" s="5" t="s">
        <v>9640</v>
      </c>
      <c r="F3150" s="5">
        <v>-4648</v>
      </c>
      <c r="G3150" s="5" t="s">
        <v>45</v>
      </c>
      <c r="H3150" s="5" t="s">
        <v>30</v>
      </c>
      <c r="I3150" s="5">
        <v>61920.38</v>
      </c>
      <c r="J3150" s="5" t="s">
        <v>9052</v>
      </c>
      <c r="K3150" s="5" t="s">
        <v>118</v>
      </c>
      <c r="L3150" s="5" t="s">
        <v>56</v>
      </c>
      <c r="M3150" s="5">
        <v>2.35</v>
      </c>
      <c r="N3150" s="5" t="s">
        <v>57</v>
      </c>
      <c r="O3150" s="5">
        <v>7</v>
      </c>
    </row>
    <row r="3151" spans="1:15" x14ac:dyDescent="0.2">
      <c r="A3151" s="5" t="s">
        <v>9641</v>
      </c>
      <c r="B3151" s="5" t="s">
        <v>9642</v>
      </c>
      <c r="C3151" s="5">
        <v>29</v>
      </c>
      <c r="D3151" s="5" t="s">
        <v>17</v>
      </c>
      <c r="E3151" s="5" t="s">
        <v>9643</v>
      </c>
      <c r="F3151" s="5">
        <v>-7848</v>
      </c>
      <c r="G3151" s="5" t="s">
        <v>78</v>
      </c>
      <c r="H3151" s="5" t="s">
        <v>20</v>
      </c>
      <c r="I3151" s="5">
        <v>159156.21</v>
      </c>
      <c r="J3151" s="5" t="s">
        <v>9644</v>
      </c>
      <c r="K3151" s="5" t="s">
        <v>127</v>
      </c>
      <c r="L3151" s="5" t="s">
        <v>23</v>
      </c>
      <c r="M3151" s="5">
        <v>4.4000000000000004</v>
      </c>
      <c r="N3151" s="5" t="s">
        <v>33</v>
      </c>
      <c r="O3151" s="5">
        <v>12</v>
      </c>
    </row>
    <row r="3152" spans="1:15" x14ac:dyDescent="0.2">
      <c r="A3152" s="5" t="s">
        <v>9645</v>
      </c>
      <c r="B3152" s="5" t="s">
        <v>9646</v>
      </c>
      <c r="C3152" s="5">
        <v>53</v>
      </c>
      <c r="D3152" s="5" t="s">
        <v>27</v>
      </c>
      <c r="E3152" s="5" t="s">
        <v>9647</v>
      </c>
      <c r="F3152" s="5">
        <v>-11604</v>
      </c>
      <c r="G3152" s="5" t="s">
        <v>99</v>
      </c>
      <c r="H3152" s="5" t="s">
        <v>144</v>
      </c>
      <c r="I3152" s="5">
        <v>67914.570000000007</v>
      </c>
      <c r="J3152" s="5" t="s">
        <v>9648</v>
      </c>
      <c r="K3152" s="5" t="s">
        <v>81</v>
      </c>
      <c r="L3152" s="5" t="s">
        <v>23</v>
      </c>
      <c r="M3152" s="5">
        <v>1.42</v>
      </c>
      <c r="N3152" s="5" t="s">
        <v>41</v>
      </c>
      <c r="O3152" s="5">
        <v>40</v>
      </c>
    </row>
    <row r="3153" spans="1:15" x14ac:dyDescent="0.2">
      <c r="A3153" s="5" t="s">
        <v>9649</v>
      </c>
      <c r="B3153" s="5" t="s">
        <v>3363</v>
      </c>
      <c r="C3153" s="5">
        <v>47</v>
      </c>
      <c r="D3153" s="5" t="s">
        <v>17</v>
      </c>
      <c r="E3153" s="5" t="s">
        <v>9650</v>
      </c>
      <c r="F3153" s="5">
        <v>-3783</v>
      </c>
      <c r="G3153" s="5" t="s">
        <v>52</v>
      </c>
      <c r="H3153" s="5" t="s">
        <v>71</v>
      </c>
      <c r="I3153" s="5">
        <v>141495.92000000001</v>
      </c>
      <c r="J3153" s="5" t="s">
        <v>5094</v>
      </c>
      <c r="K3153" s="5" t="s">
        <v>22</v>
      </c>
      <c r="L3153" s="5" t="s">
        <v>56</v>
      </c>
      <c r="M3153" s="5">
        <v>4.5199999999999996</v>
      </c>
      <c r="N3153" s="5" t="s">
        <v>57</v>
      </c>
      <c r="O3153" s="5">
        <v>29</v>
      </c>
    </row>
    <row r="3154" spans="1:15" x14ac:dyDescent="0.2">
      <c r="A3154" s="5" t="s">
        <v>9651</v>
      </c>
      <c r="B3154" s="5" t="s">
        <v>2667</v>
      </c>
      <c r="C3154" s="5">
        <v>44</v>
      </c>
      <c r="D3154" s="5" t="s">
        <v>50</v>
      </c>
      <c r="E3154" s="5" t="s">
        <v>9652</v>
      </c>
      <c r="F3154" s="5">
        <v>-8096</v>
      </c>
      <c r="G3154" s="5" t="s">
        <v>116</v>
      </c>
      <c r="H3154" s="5" t="s">
        <v>144</v>
      </c>
      <c r="I3154" s="5">
        <v>158200.99</v>
      </c>
      <c r="J3154" s="5" t="s">
        <v>9653</v>
      </c>
      <c r="K3154" s="5" t="s">
        <v>136</v>
      </c>
      <c r="L3154" s="5" t="s">
        <v>73</v>
      </c>
      <c r="M3154" s="5">
        <v>1.99</v>
      </c>
      <c r="N3154" s="5" t="s">
        <v>41</v>
      </c>
      <c r="O3154" s="5">
        <v>27</v>
      </c>
    </row>
    <row r="3155" spans="1:15" x14ac:dyDescent="0.2">
      <c r="A3155" s="5" t="s">
        <v>9654</v>
      </c>
      <c r="B3155" s="5" t="s">
        <v>2104</v>
      </c>
      <c r="C3155" s="5">
        <v>57</v>
      </c>
      <c r="D3155" s="5" t="s">
        <v>17</v>
      </c>
      <c r="E3155" s="5" t="s">
        <v>9655</v>
      </c>
      <c r="F3155" s="5">
        <v>-6869</v>
      </c>
      <c r="G3155" s="5" t="s">
        <v>37</v>
      </c>
      <c r="H3155" s="5" t="s">
        <v>66</v>
      </c>
      <c r="I3155" s="5">
        <v>106824.16</v>
      </c>
      <c r="J3155" s="5" t="s">
        <v>5643</v>
      </c>
      <c r="K3155" s="5" t="s">
        <v>62</v>
      </c>
      <c r="L3155" s="5" t="s">
        <v>56</v>
      </c>
      <c r="M3155" s="5">
        <v>3.5</v>
      </c>
      <c r="N3155" s="5" t="s">
        <v>57</v>
      </c>
      <c r="O3155" s="5">
        <v>24</v>
      </c>
    </row>
    <row r="3156" spans="1:15" x14ac:dyDescent="0.2">
      <c r="A3156" s="5" t="s">
        <v>9656</v>
      </c>
      <c r="B3156" s="5" t="s">
        <v>6723</v>
      </c>
      <c r="C3156" s="5">
        <v>48</v>
      </c>
      <c r="D3156" s="5" t="s">
        <v>27</v>
      </c>
      <c r="E3156" s="5" t="s">
        <v>9657</v>
      </c>
      <c r="F3156" s="5">
        <v>-6097</v>
      </c>
      <c r="G3156" s="5" t="s">
        <v>78</v>
      </c>
      <c r="H3156" s="5" t="s">
        <v>194</v>
      </c>
      <c r="I3156" s="5">
        <v>172426.67</v>
      </c>
      <c r="J3156" s="5" t="s">
        <v>593</v>
      </c>
      <c r="K3156" s="5" t="s">
        <v>22</v>
      </c>
      <c r="L3156" s="5" t="s">
        <v>32</v>
      </c>
      <c r="M3156" s="5">
        <v>3.71</v>
      </c>
      <c r="N3156" s="5" t="s">
        <v>57</v>
      </c>
      <c r="O3156" s="5">
        <v>5</v>
      </c>
    </row>
    <row r="3157" spans="1:15" x14ac:dyDescent="0.2">
      <c r="A3157" s="5" t="s">
        <v>9658</v>
      </c>
      <c r="B3157" s="5" t="s">
        <v>9659</v>
      </c>
      <c r="C3157" s="5">
        <v>24</v>
      </c>
      <c r="D3157" s="5" t="s">
        <v>50</v>
      </c>
      <c r="E3157" s="5" t="s">
        <v>9660</v>
      </c>
      <c r="F3157" s="5">
        <v>-7758</v>
      </c>
      <c r="G3157" s="5" t="s">
        <v>19</v>
      </c>
      <c r="H3157" s="5" t="s">
        <v>194</v>
      </c>
      <c r="I3157" s="5">
        <v>44119.24</v>
      </c>
      <c r="J3157" s="5" t="s">
        <v>4634</v>
      </c>
      <c r="K3157" s="5" t="s">
        <v>81</v>
      </c>
      <c r="L3157" s="5" t="s">
        <v>32</v>
      </c>
      <c r="M3157" s="5">
        <v>1.08</v>
      </c>
      <c r="N3157" s="5" t="s">
        <v>41</v>
      </c>
      <c r="O3157" s="5">
        <v>25</v>
      </c>
    </row>
    <row r="3158" spans="1:15" x14ac:dyDescent="0.2">
      <c r="A3158" s="5" t="s">
        <v>9661</v>
      </c>
      <c r="B3158" s="5" t="s">
        <v>280</v>
      </c>
      <c r="C3158" s="5">
        <v>36</v>
      </c>
      <c r="D3158" s="5" t="s">
        <v>27</v>
      </c>
      <c r="E3158" s="5" t="s">
        <v>9662</v>
      </c>
      <c r="F3158" s="5">
        <v>-9889</v>
      </c>
      <c r="G3158" s="5" t="s">
        <v>29</v>
      </c>
      <c r="H3158" s="5" t="s">
        <v>20</v>
      </c>
      <c r="I3158" s="5">
        <v>47448.19</v>
      </c>
      <c r="J3158" s="5" t="s">
        <v>6514</v>
      </c>
      <c r="K3158" s="5" t="s">
        <v>104</v>
      </c>
      <c r="L3158" s="5" t="s">
        <v>23</v>
      </c>
      <c r="M3158" s="5">
        <v>4.7300000000000004</v>
      </c>
      <c r="N3158" s="5" t="s">
        <v>74</v>
      </c>
      <c r="O3158" s="5">
        <v>37</v>
      </c>
    </row>
    <row r="3159" spans="1:15" x14ac:dyDescent="0.2">
      <c r="A3159" s="5" t="s">
        <v>9663</v>
      </c>
      <c r="B3159" s="5" t="s">
        <v>8917</v>
      </c>
      <c r="C3159" s="5">
        <v>22</v>
      </c>
      <c r="D3159" s="5" t="s">
        <v>27</v>
      </c>
      <c r="E3159" s="5" t="s">
        <v>9664</v>
      </c>
      <c r="F3159" s="5">
        <v>-5658</v>
      </c>
      <c r="G3159" s="5" t="s">
        <v>29</v>
      </c>
      <c r="H3159" s="5" t="s">
        <v>30</v>
      </c>
      <c r="I3159" s="5">
        <v>99008.3</v>
      </c>
      <c r="J3159" s="5" t="s">
        <v>4816</v>
      </c>
      <c r="K3159" s="5" t="s">
        <v>47</v>
      </c>
      <c r="L3159" s="5" t="s">
        <v>56</v>
      </c>
      <c r="M3159" s="5">
        <v>2</v>
      </c>
      <c r="N3159" s="5" t="s">
        <v>74</v>
      </c>
      <c r="O3159" s="5">
        <v>4</v>
      </c>
    </row>
    <row r="3160" spans="1:15" x14ac:dyDescent="0.2">
      <c r="A3160" s="5" t="s">
        <v>9665</v>
      </c>
      <c r="B3160" s="5" t="s">
        <v>9666</v>
      </c>
      <c r="C3160" s="5">
        <v>55</v>
      </c>
      <c r="D3160" s="5" t="s">
        <v>50</v>
      </c>
      <c r="E3160" s="5" t="s">
        <v>9667</v>
      </c>
      <c r="F3160" s="5">
        <v>-4756</v>
      </c>
      <c r="G3160" s="5" t="s">
        <v>37</v>
      </c>
      <c r="H3160" s="5" t="s">
        <v>79</v>
      </c>
      <c r="I3160" s="5">
        <v>138783.31</v>
      </c>
      <c r="J3160" s="5" t="s">
        <v>4812</v>
      </c>
      <c r="K3160" s="5" t="s">
        <v>104</v>
      </c>
      <c r="L3160" s="5" t="s">
        <v>32</v>
      </c>
      <c r="M3160" s="5">
        <v>2.66</v>
      </c>
      <c r="N3160" s="5" t="s">
        <v>74</v>
      </c>
      <c r="O3160" s="5">
        <v>6</v>
      </c>
    </row>
    <row r="3161" spans="1:15" x14ac:dyDescent="0.2">
      <c r="A3161" s="5" t="s">
        <v>9668</v>
      </c>
      <c r="B3161" s="5" t="s">
        <v>9669</v>
      </c>
      <c r="C3161" s="5">
        <v>51</v>
      </c>
      <c r="D3161" s="5" t="s">
        <v>50</v>
      </c>
      <c r="E3161" s="5" t="s">
        <v>9670</v>
      </c>
      <c r="F3161" s="5">
        <v>-5137</v>
      </c>
      <c r="G3161" s="5" t="s">
        <v>116</v>
      </c>
      <c r="H3161" s="5" t="s">
        <v>79</v>
      </c>
      <c r="I3161" s="5">
        <v>113108.26</v>
      </c>
      <c r="J3161" s="5" t="s">
        <v>4921</v>
      </c>
      <c r="K3161" s="5" t="s">
        <v>47</v>
      </c>
      <c r="L3161" s="5" t="s">
        <v>73</v>
      </c>
      <c r="M3161" s="5">
        <v>2.25</v>
      </c>
      <c r="N3161" s="5" t="s">
        <v>33</v>
      </c>
      <c r="O3161" s="5">
        <v>20</v>
      </c>
    </row>
    <row r="3162" spans="1:15" x14ac:dyDescent="0.2">
      <c r="A3162" s="5" t="s">
        <v>9671</v>
      </c>
      <c r="B3162" s="5" t="s">
        <v>5022</v>
      </c>
      <c r="C3162" s="5">
        <v>41</v>
      </c>
      <c r="D3162" s="5" t="s">
        <v>50</v>
      </c>
      <c r="E3162" s="5" t="s">
        <v>9672</v>
      </c>
      <c r="F3162" s="5">
        <v>-3631</v>
      </c>
      <c r="G3162" s="5" t="s">
        <v>29</v>
      </c>
      <c r="H3162" s="5" t="s">
        <v>20</v>
      </c>
      <c r="I3162" s="5">
        <v>112399.84</v>
      </c>
      <c r="J3162" s="5" t="s">
        <v>8843</v>
      </c>
      <c r="K3162" s="5" t="s">
        <v>55</v>
      </c>
      <c r="L3162" s="5" t="s">
        <v>56</v>
      </c>
      <c r="M3162" s="5">
        <v>2.61</v>
      </c>
      <c r="N3162" s="5" t="s">
        <v>41</v>
      </c>
      <c r="O3162" s="5">
        <v>40</v>
      </c>
    </row>
    <row r="3163" spans="1:15" x14ac:dyDescent="0.2">
      <c r="A3163" s="5" t="s">
        <v>9673</v>
      </c>
      <c r="B3163" s="5" t="s">
        <v>3036</v>
      </c>
      <c r="C3163" s="5">
        <v>22</v>
      </c>
      <c r="D3163" s="5" t="s">
        <v>17</v>
      </c>
      <c r="E3163" s="5" t="s">
        <v>9674</v>
      </c>
      <c r="F3163" s="5">
        <v>-6851</v>
      </c>
      <c r="G3163" s="5" t="s">
        <v>99</v>
      </c>
      <c r="H3163" s="5" t="s">
        <v>20</v>
      </c>
      <c r="I3163" s="5">
        <v>63179.92</v>
      </c>
      <c r="J3163" s="5" t="s">
        <v>2470</v>
      </c>
      <c r="K3163" s="5" t="s">
        <v>81</v>
      </c>
      <c r="L3163" s="5" t="s">
        <v>73</v>
      </c>
      <c r="M3163" s="5">
        <v>2.9</v>
      </c>
      <c r="N3163" s="5" t="s">
        <v>74</v>
      </c>
      <c r="O3163" s="5">
        <v>25</v>
      </c>
    </row>
    <row r="3164" spans="1:15" x14ac:dyDescent="0.2">
      <c r="A3164" s="5" t="s">
        <v>9675</v>
      </c>
      <c r="B3164" s="5" t="s">
        <v>2509</v>
      </c>
      <c r="C3164" s="5">
        <v>22</v>
      </c>
      <c r="D3164" s="5" t="s">
        <v>17</v>
      </c>
      <c r="E3164" s="5" t="s">
        <v>9676</v>
      </c>
      <c r="F3164" s="5">
        <v>-6376</v>
      </c>
      <c r="G3164" s="5" t="s">
        <v>19</v>
      </c>
      <c r="H3164" s="5" t="s">
        <v>20</v>
      </c>
      <c r="I3164" s="5">
        <v>134149.17000000001</v>
      </c>
      <c r="J3164" s="5" t="s">
        <v>9621</v>
      </c>
      <c r="K3164" s="5" t="s">
        <v>55</v>
      </c>
      <c r="L3164" s="5" t="s">
        <v>73</v>
      </c>
      <c r="M3164" s="5">
        <v>2.14</v>
      </c>
      <c r="N3164" s="5" t="s">
        <v>41</v>
      </c>
      <c r="O3164" s="5">
        <v>11</v>
      </c>
    </row>
    <row r="3165" spans="1:15" x14ac:dyDescent="0.2">
      <c r="A3165" s="5" t="s">
        <v>9677</v>
      </c>
      <c r="B3165" s="5" t="s">
        <v>9678</v>
      </c>
      <c r="C3165" s="5">
        <v>32</v>
      </c>
      <c r="D3165" s="5" t="s">
        <v>50</v>
      </c>
      <c r="E3165" s="5" t="s">
        <v>9679</v>
      </c>
      <c r="F3165" s="5">
        <v>-6284</v>
      </c>
      <c r="G3165" s="5" t="s">
        <v>29</v>
      </c>
      <c r="H3165" s="5" t="s">
        <v>144</v>
      </c>
      <c r="I3165" s="5">
        <v>169488.26</v>
      </c>
      <c r="J3165" s="5" t="s">
        <v>7944</v>
      </c>
      <c r="K3165" s="5" t="s">
        <v>118</v>
      </c>
      <c r="L3165" s="5" t="s">
        <v>56</v>
      </c>
      <c r="M3165" s="5">
        <v>1.87</v>
      </c>
      <c r="N3165" s="5" t="s">
        <v>41</v>
      </c>
      <c r="O3165" s="5">
        <v>12</v>
      </c>
    </row>
    <row r="3166" spans="1:15" x14ac:dyDescent="0.2">
      <c r="A3166" s="5" t="s">
        <v>9680</v>
      </c>
      <c r="B3166" s="5" t="s">
        <v>4026</v>
      </c>
      <c r="C3166" s="5">
        <v>58</v>
      </c>
      <c r="D3166" s="5" t="s">
        <v>27</v>
      </c>
      <c r="E3166" s="5" t="s">
        <v>9681</v>
      </c>
      <c r="F3166" s="5">
        <v>-3320</v>
      </c>
      <c r="G3166" s="5" t="s">
        <v>99</v>
      </c>
      <c r="H3166" s="5" t="s">
        <v>79</v>
      </c>
      <c r="I3166" s="5">
        <v>167080.32999999999</v>
      </c>
      <c r="J3166" s="5" t="s">
        <v>2936</v>
      </c>
      <c r="K3166" s="5" t="s">
        <v>55</v>
      </c>
      <c r="L3166" s="5" t="s">
        <v>32</v>
      </c>
      <c r="M3166" s="5">
        <v>3.08</v>
      </c>
      <c r="N3166" s="5" t="s">
        <v>74</v>
      </c>
      <c r="O3166" s="5">
        <v>19</v>
      </c>
    </row>
    <row r="3167" spans="1:15" x14ac:dyDescent="0.2">
      <c r="A3167" s="5" t="s">
        <v>9682</v>
      </c>
      <c r="B3167" s="5" t="s">
        <v>9683</v>
      </c>
      <c r="C3167" s="5">
        <v>63</v>
      </c>
      <c r="D3167" s="5" t="s">
        <v>27</v>
      </c>
      <c r="E3167" s="5" t="s">
        <v>9684</v>
      </c>
      <c r="F3167" s="5">
        <v>-11345</v>
      </c>
      <c r="G3167" s="5" t="s">
        <v>99</v>
      </c>
      <c r="H3167" s="5" t="s">
        <v>194</v>
      </c>
      <c r="I3167" s="5">
        <v>117314.48</v>
      </c>
      <c r="J3167" s="5" t="s">
        <v>3832</v>
      </c>
      <c r="K3167" s="5" t="s">
        <v>136</v>
      </c>
      <c r="L3167" s="5" t="s">
        <v>56</v>
      </c>
      <c r="M3167" s="5">
        <v>2.14</v>
      </c>
      <c r="N3167" s="5" t="s">
        <v>41</v>
      </c>
      <c r="O3167" s="5">
        <v>16</v>
      </c>
    </row>
    <row r="3168" spans="1:15" x14ac:dyDescent="0.2">
      <c r="A3168" s="5" t="s">
        <v>9685</v>
      </c>
      <c r="B3168" s="5" t="s">
        <v>8523</v>
      </c>
      <c r="C3168" s="5">
        <v>52</v>
      </c>
      <c r="D3168" s="5" t="s">
        <v>27</v>
      </c>
      <c r="E3168" s="5" t="s">
        <v>9686</v>
      </c>
      <c r="F3168" s="5">
        <v>-3990</v>
      </c>
      <c r="G3168" s="5" t="s">
        <v>99</v>
      </c>
      <c r="H3168" s="5" t="s">
        <v>30</v>
      </c>
      <c r="I3168" s="5">
        <v>169246.99</v>
      </c>
      <c r="J3168" s="5" t="s">
        <v>980</v>
      </c>
      <c r="K3168" s="5" t="s">
        <v>55</v>
      </c>
      <c r="L3168" s="5" t="s">
        <v>32</v>
      </c>
      <c r="M3168" s="5">
        <v>3.54</v>
      </c>
      <c r="N3168" s="5" t="s">
        <v>57</v>
      </c>
      <c r="O3168" s="5">
        <v>6</v>
      </c>
    </row>
    <row r="3169" spans="1:15" x14ac:dyDescent="0.2">
      <c r="A3169" s="5" t="s">
        <v>9687</v>
      </c>
      <c r="B3169" s="5" t="s">
        <v>9688</v>
      </c>
      <c r="C3169" s="5">
        <v>45</v>
      </c>
      <c r="D3169" s="5" t="s">
        <v>50</v>
      </c>
      <c r="E3169" s="5" t="s">
        <v>9689</v>
      </c>
      <c r="F3169" s="5">
        <v>-5603</v>
      </c>
      <c r="G3169" s="5" t="s">
        <v>37</v>
      </c>
      <c r="H3169" s="5" t="s">
        <v>20</v>
      </c>
      <c r="I3169" s="5">
        <v>112564.69</v>
      </c>
      <c r="J3169" s="5" t="s">
        <v>1659</v>
      </c>
      <c r="K3169" s="5" t="s">
        <v>55</v>
      </c>
      <c r="L3169" s="5" t="s">
        <v>23</v>
      </c>
      <c r="M3169" s="5">
        <v>1.8</v>
      </c>
      <c r="N3169" s="5" t="s">
        <v>41</v>
      </c>
      <c r="O3169" s="5">
        <v>4</v>
      </c>
    </row>
    <row r="3170" spans="1:15" x14ac:dyDescent="0.2">
      <c r="A3170" s="5" t="s">
        <v>9690</v>
      </c>
      <c r="B3170" s="5" t="s">
        <v>5188</v>
      </c>
      <c r="C3170" s="5">
        <v>63</v>
      </c>
      <c r="D3170" s="5" t="s">
        <v>27</v>
      </c>
      <c r="E3170" s="5" t="s">
        <v>9691</v>
      </c>
      <c r="F3170" s="5">
        <v>-3322</v>
      </c>
      <c r="G3170" s="5" t="s">
        <v>94</v>
      </c>
      <c r="H3170" s="5" t="s">
        <v>20</v>
      </c>
      <c r="I3170" s="5">
        <v>100986.12</v>
      </c>
      <c r="J3170" s="5" t="s">
        <v>2328</v>
      </c>
      <c r="K3170" s="5" t="s">
        <v>55</v>
      </c>
      <c r="L3170" s="5" t="s">
        <v>56</v>
      </c>
      <c r="M3170" s="5">
        <v>2.2400000000000002</v>
      </c>
      <c r="N3170" s="5" t="s">
        <v>74</v>
      </c>
      <c r="O3170" s="5">
        <v>30</v>
      </c>
    </row>
    <row r="3171" spans="1:15" x14ac:dyDescent="0.2">
      <c r="A3171" s="5" t="s">
        <v>9692</v>
      </c>
      <c r="B3171" s="5" t="s">
        <v>6221</v>
      </c>
      <c r="C3171" s="5">
        <v>65</v>
      </c>
      <c r="D3171" s="5" t="s">
        <v>50</v>
      </c>
      <c r="E3171" s="5" t="s">
        <v>9693</v>
      </c>
      <c r="F3171" s="5">
        <v>-1954</v>
      </c>
      <c r="G3171" s="5" t="s">
        <v>37</v>
      </c>
      <c r="H3171" s="5" t="s">
        <v>144</v>
      </c>
      <c r="I3171" s="5">
        <v>70986.28</v>
      </c>
      <c r="J3171" s="5" t="s">
        <v>6764</v>
      </c>
      <c r="K3171" s="5" t="s">
        <v>104</v>
      </c>
      <c r="L3171" s="5" t="s">
        <v>56</v>
      </c>
      <c r="M3171" s="5">
        <v>3.15</v>
      </c>
      <c r="N3171" s="5" t="s">
        <v>24</v>
      </c>
      <c r="O3171" s="5">
        <v>33</v>
      </c>
    </row>
    <row r="3172" spans="1:15" x14ac:dyDescent="0.2">
      <c r="A3172" s="5" t="s">
        <v>9694</v>
      </c>
      <c r="B3172" s="5" t="s">
        <v>7175</v>
      </c>
      <c r="C3172" s="5">
        <v>37</v>
      </c>
      <c r="D3172" s="5" t="s">
        <v>50</v>
      </c>
      <c r="E3172" s="5" t="s">
        <v>9695</v>
      </c>
      <c r="F3172" s="5">
        <v>-11021</v>
      </c>
      <c r="G3172" s="5" t="s">
        <v>37</v>
      </c>
      <c r="H3172" s="5" t="s">
        <v>38</v>
      </c>
      <c r="I3172" s="5">
        <v>67377.41</v>
      </c>
      <c r="J3172" s="5" t="s">
        <v>9696</v>
      </c>
      <c r="K3172" s="5" t="s">
        <v>22</v>
      </c>
      <c r="L3172" s="5" t="s">
        <v>32</v>
      </c>
      <c r="M3172" s="5">
        <v>4.8600000000000003</v>
      </c>
      <c r="N3172" s="5" t="s">
        <v>24</v>
      </c>
      <c r="O3172" s="5">
        <v>28</v>
      </c>
    </row>
    <row r="3173" spans="1:15" x14ac:dyDescent="0.2">
      <c r="A3173" s="5" t="s">
        <v>9697</v>
      </c>
      <c r="B3173" s="5" t="s">
        <v>9698</v>
      </c>
      <c r="C3173" s="5">
        <v>28</v>
      </c>
      <c r="D3173" s="5" t="s">
        <v>50</v>
      </c>
      <c r="E3173" s="5" t="s">
        <v>9699</v>
      </c>
      <c r="F3173" s="5">
        <v>-6334</v>
      </c>
      <c r="G3173" s="5" t="s">
        <v>52</v>
      </c>
      <c r="H3173" s="5" t="s">
        <v>173</v>
      </c>
      <c r="I3173" s="5">
        <v>70537.52</v>
      </c>
      <c r="J3173" s="5" t="s">
        <v>6640</v>
      </c>
      <c r="K3173" s="5" t="s">
        <v>104</v>
      </c>
      <c r="L3173" s="5" t="s">
        <v>32</v>
      </c>
      <c r="M3173" s="5">
        <v>1.97</v>
      </c>
      <c r="N3173" s="5" t="s">
        <v>24</v>
      </c>
      <c r="O3173" s="5">
        <v>2</v>
      </c>
    </row>
    <row r="3174" spans="1:15" x14ac:dyDescent="0.2">
      <c r="A3174" s="5" t="s">
        <v>9700</v>
      </c>
      <c r="B3174" s="5" t="s">
        <v>9701</v>
      </c>
      <c r="C3174" s="5">
        <v>62</v>
      </c>
      <c r="D3174" s="5" t="s">
        <v>50</v>
      </c>
      <c r="E3174" s="5" t="s">
        <v>9702</v>
      </c>
      <c r="F3174" s="5">
        <v>-3224</v>
      </c>
      <c r="G3174" s="5" t="s">
        <v>37</v>
      </c>
      <c r="H3174" s="5" t="s">
        <v>66</v>
      </c>
      <c r="I3174" s="5">
        <v>150966.70000000001</v>
      </c>
      <c r="J3174" s="5" t="s">
        <v>9703</v>
      </c>
      <c r="K3174" s="5" t="s">
        <v>55</v>
      </c>
      <c r="L3174" s="5" t="s">
        <v>32</v>
      </c>
      <c r="M3174" s="5">
        <v>4.97</v>
      </c>
      <c r="N3174" s="5" t="s">
        <v>41</v>
      </c>
      <c r="O3174" s="5">
        <v>31</v>
      </c>
    </row>
    <row r="3175" spans="1:15" x14ac:dyDescent="0.2">
      <c r="A3175" s="5" t="s">
        <v>9704</v>
      </c>
      <c r="B3175" s="5" t="s">
        <v>9705</v>
      </c>
      <c r="C3175" s="5">
        <v>26</v>
      </c>
      <c r="D3175" s="5" t="s">
        <v>17</v>
      </c>
      <c r="E3175" s="5" t="s">
        <v>9706</v>
      </c>
      <c r="F3175" s="5">
        <v>-10027</v>
      </c>
      <c r="G3175" s="5" t="s">
        <v>45</v>
      </c>
      <c r="H3175" s="5" t="s">
        <v>71</v>
      </c>
      <c r="I3175" s="5">
        <v>75157.820000000007</v>
      </c>
      <c r="J3175" s="5" t="s">
        <v>3166</v>
      </c>
      <c r="K3175" s="5" t="s">
        <v>55</v>
      </c>
      <c r="L3175" s="5" t="s">
        <v>23</v>
      </c>
      <c r="M3175" s="5">
        <v>2.02</v>
      </c>
      <c r="N3175" s="5" t="s">
        <v>41</v>
      </c>
      <c r="O3175" s="5">
        <v>6</v>
      </c>
    </row>
    <row r="3176" spans="1:15" x14ac:dyDescent="0.2">
      <c r="A3176" s="5" t="s">
        <v>9707</v>
      </c>
      <c r="B3176" s="5" t="s">
        <v>1073</v>
      </c>
      <c r="C3176" s="5">
        <v>57</v>
      </c>
      <c r="D3176" s="5" t="s">
        <v>27</v>
      </c>
      <c r="E3176" s="5" t="s">
        <v>9708</v>
      </c>
      <c r="F3176" s="5">
        <v>-6527</v>
      </c>
      <c r="G3176" s="5" t="s">
        <v>85</v>
      </c>
      <c r="H3176" s="5" t="s">
        <v>79</v>
      </c>
      <c r="I3176" s="5">
        <v>79597.740000000005</v>
      </c>
      <c r="J3176" s="5" t="s">
        <v>6799</v>
      </c>
      <c r="K3176" s="5" t="s">
        <v>104</v>
      </c>
      <c r="L3176" s="5" t="s">
        <v>32</v>
      </c>
      <c r="M3176" s="5">
        <v>1.86</v>
      </c>
      <c r="N3176" s="5" t="s">
        <v>41</v>
      </c>
      <c r="O3176" s="5">
        <v>34</v>
      </c>
    </row>
    <row r="3177" spans="1:15" x14ac:dyDescent="0.2">
      <c r="A3177" s="5" t="s">
        <v>9709</v>
      </c>
      <c r="B3177" s="5" t="s">
        <v>9710</v>
      </c>
      <c r="C3177" s="5">
        <v>49</v>
      </c>
      <c r="D3177" s="5" t="s">
        <v>17</v>
      </c>
      <c r="E3177" s="5" t="s">
        <v>9711</v>
      </c>
      <c r="F3177" s="5">
        <v>-4144</v>
      </c>
      <c r="G3177" s="5" t="s">
        <v>94</v>
      </c>
      <c r="H3177" s="5" t="s">
        <v>79</v>
      </c>
      <c r="I3177" s="5">
        <v>175484.97</v>
      </c>
      <c r="J3177" s="5" t="s">
        <v>9712</v>
      </c>
      <c r="K3177" s="5" t="s">
        <v>104</v>
      </c>
      <c r="L3177" s="5" t="s">
        <v>32</v>
      </c>
      <c r="M3177" s="5">
        <v>3.44</v>
      </c>
      <c r="N3177" s="5" t="s">
        <v>33</v>
      </c>
      <c r="O3177" s="5">
        <v>40</v>
      </c>
    </row>
    <row r="3178" spans="1:15" x14ac:dyDescent="0.2">
      <c r="A3178" s="5" t="s">
        <v>9713</v>
      </c>
      <c r="B3178" s="5" t="s">
        <v>197</v>
      </c>
      <c r="C3178" s="5">
        <v>37</v>
      </c>
      <c r="D3178" s="5" t="s">
        <v>50</v>
      </c>
      <c r="E3178" s="5" t="s">
        <v>9714</v>
      </c>
      <c r="F3178" s="5">
        <v>-3567</v>
      </c>
      <c r="G3178" s="5" t="s">
        <v>29</v>
      </c>
      <c r="H3178" s="5" t="s">
        <v>173</v>
      </c>
      <c r="I3178" s="5">
        <v>147027.69</v>
      </c>
      <c r="J3178" s="5" t="s">
        <v>2561</v>
      </c>
      <c r="K3178" s="5" t="s">
        <v>136</v>
      </c>
      <c r="L3178" s="5" t="s">
        <v>56</v>
      </c>
      <c r="M3178" s="5">
        <v>3.37</v>
      </c>
      <c r="N3178" s="5" t="s">
        <v>33</v>
      </c>
      <c r="O3178" s="5">
        <v>14</v>
      </c>
    </row>
    <row r="3179" spans="1:15" x14ac:dyDescent="0.2">
      <c r="A3179" s="5" t="s">
        <v>9715</v>
      </c>
      <c r="B3179" s="5" t="s">
        <v>9472</v>
      </c>
      <c r="C3179" s="5">
        <v>37</v>
      </c>
      <c r="D3179" s="5" t="s">
        <v>17</v>
      </c>
      <c r="E3179" s="5" t="s">
        <v>9716</v>
      </c>
      <c r="F3179" s="5">
        <v>-8632</v>
      </c>
      <c r="G3179" s="5" t="s">
        <v>29</v>
      </c>
      <c r="H3179" s="5" t="s">
        <v>71</v>
      </c>
      <c r="I3179" s="5">
        <v>166398.04</v>
      </c>
      <c r="J3179" s="5" t="s">
        <v>9717</v>
      </c>
      <c r="K3179" s="5" t="s">
        <v>81</v>
      </c>
      <c r="L3179" s="5" t="s">
        <v>73</v>
      </c>
      <c r="M3179" s="5">
        <v>1.89</v>
      </c>
      <c r="N3179" s="5" t="s">
        <v>41</v>
      </c>
      <c r="O3179" s="5">
        <v>28</v>
      </c>
    </row>
    <row r="3180" spans="1:15" x14ac:dyDescent="0.2">
      <c r="A3180" s="5" t="s">
        <v>9718</v>
      </c>
      <c r="B3180" s="5" t="s">
        <v>3241</v>
      </c>
      <c r="C3180" s="5">
        <v>53</v>
      </c>
      <c r="D3180" s="5" t="s">
        <v>17</v>
      </c>
      <c r="E3180" s="5" t="s">
        <v>9719</v>
      </c>
      <c r="F3180" s="5">
        <v>-6547</v>
      </c>
      <c r="G3180" s="5" t="s">
        <v>37</v>
      </c>
      <c r="H3180" s="5" t="s">
        <v>20</v>
      </c>
      <c r="I3180" s="5">
        <v>68888.42</v>
      </c>
      <c r="J3180" s="5" t="s">
        <v>5596</v>
      </c>
      <c r="K3180" s="5" t="s">
        <v>118</v>
      </c>
      <c r="L3180" s="5" t="s">
        <v>32</v>
      </c>
      <c r="M3180" s="5">
        <v>2.76</v>
      </c>
      <c r="N3180" s="5" t="s">
        <v>33</v>
      </c>
      <c r="O3180" s="5">
        <v>34</v>
      </c>
    </row>
    <row r="3181" spans="1:15" x14ac:dyDescent="0.2">
      <c r="A3181" s="5" t="s">
        <v>9720</v>
      </c>
      <c r="B3181" s="5" t="s">
        <v>9721</v>
      </c>
      <c r="C3181" s="5">
        <v>34</v>
      </c>
      <c r="D3181" s="5" t="s">
        <v>17</v>
      </c>
      <c r="E3181" s="5" t="s">
        <v>9722</v>
      </c>
      <c r="F3181" s="5">
        <v>-3763</v>
      </c>
      <c r="G3181" s="5" t="s">
        <v>116</v>
      </c>
      <c r="H3181" s="5" t="s">
        <v>194</v>
      </c>
      <c r="I3181" s="5">
        <v>82037.17</v>
      </c>
      <c r="J3181" s="5" t="s">
        <v>3376</v>
      </c>
      <c r="K3181" s="5" t="s">
        <v>62</v>
      </c>
      <c r="L3181" s="5" t="s">
        <v>56</v>
      </c>
      <c r="M3181" s="5">
        <v>2.99</v>
      </c>
      <c r="N3181" s="5" t="s">
        <v>74</v>
      </c>
      <c r="O3181" s="5">
        <v>9</v>
      </c>
    </row>
    <row r="3182" spans="1:15" x14ac:dyDescent="0.2">
      <c r="A3182" s="5" t="s">
        <v>9723</v>
      </c>
      <c r="B3182" s="5" t="s">
        <v>9724</v>
      </c>
      <c r="C3182" s="5">
        <v>55</v>
      </c>
      <c r="D3182" s="5" t="s">
        <v>27</v>
      </c>
      <c r="E3182" s="5" t="s">
        <v>9725</v>
      </c>
      <c r="F3182" s="5">
        <v>-11401</v>
      </c>
      <c r="G3182" s="5" t="s">
        <v>19</v>
      </c>
      <c r="H3182" s="5" t="s">
        <v>66</v>
      </c>
      <c r="I3182" s="5">
        <v>145058.47</v>
      </c>
      <c r="J3182" s="5" t="s">
        <v>9726</v>
      </c>
      <c r="K3182" s="5" t="s">
        <v>22</v>
      </c>
      <c r="L3182" s="5" t="s">
        <v>32</v>
      </c>
      <c r="M3182" s="5">
        <v>2.75</v>
      </c>
      <c r="N3182" s="5" t="s">
        <v>41</v>
      </c>
      <c r="O3182" s="5">
        <v>13</v>
      </c>
    </row>
    <row r="3183" spans="1:15" x14ac:dyDescent="0.2">
      <c r="A3183" s="5" t="s">
        <v>9727</v>
      </c>
      <c r="B3183" s="5" t="s">
        <v>8620</v>
      </c>
      <c r="C3183" s="5">
        <v>59</v>
      </c>
      <c r="D3183" s="5" t="s">
        <v>50</v>
      </c>
      <c r="E3183" s="5" t="s">
        <v>9728</v>
      </c>
      <c r="F3183" s="5">
        <v>-10702</v>
      </c>
      <c r="G3183" s="5" t="s">
        <v>45</v>
      </c>
      <c r="H3183" s="5" t="s">
        <v>194</v>
      </c>
      <c r="I3183" s="5">
        <v>66011.28</v>
      </c>
      <c r="J3183" s="5" t="s">
        <v>8972</v>
      </c>
      <c r="K3183" s="5" t="s">
        <v>136</v>
      </c>
      <c r="L3183" s="5" t="s">
        <v>32</v>
      </c>
      <c r="M3183" s="5">
        <v>2.75</v>
      </c>
      <c r="N3183" s="5" t="s">
        <v>57</v>
      </c>
      <c r="O3183" s="5">
        <v>0</v>
      </c>
    </row>
    <row r="3184" spans="1:15" x14ac:dyDescent="0.2">
      <c r="A3184" s="5" t="s">
        <v>9729</v>
      </c>
      <c r="B3184" s="5" t="s">
        <v>6530</v>
      </c>
      <c r="C3184" s="5">
        <v>46</v>
      </c>
      <c r="D3184" s="5" t="s">
        <v>50</v>
      </c>
      <c r="E3184" s="5" t="s">
        <v>9730</v>
      </c>
      <c r="F3184" s="5">
        <v>-10022</v>
      </c>
      <c r="G3184" s="5" t="s">
        <v>29</v>
      </c>
      <c r="H3184" s="5" t="s">
        <v>71</v>
      </c>
      <c r="I3184" s="5">
        <v>124134.22</v>
      </c>
      <c r="J3184" s="5" t="s">
        <v>4246</v>
      </c>
      <c r="K3184" s="5" t="s">
        <v>40</v>
      </c>
      <c r="L3184" s="5" t="s">
        <v>23</v>
      </c>
      <c r="M3184" s="5">
        <v>4.47</v>
      </c>
      <c r="N3184" s="5" t="s">
        <v>57</v>
      </c>
      <c r="O3184" s="5">
        <v>13</v>
      </c>
    </row>
    <row r="3185" spans="1:15" x14ac:dyDescent="0.2">
      <c r="A3185" s="5" t="s">
        <v>9731</v>
      </c>
      <c r="B3185" s="5" t="s">
        <v>7741</v>
      </c>
      <c r="C3185" s="5">
        <v>65</v>
      </c>
      <c r="D3185" s="5" t="s">
        <v>27</v>
      </c>
      <c r="E3185" s="5" t="s">
        <v>9732</v>
      </c>
      <c r="F3185" s="5">
        <v>-7046</v>
      </c>
      <c r="G3185" s="5" t="s">
        <v>45</v>
      </c>
      <c r="H3185" s="5" t="s">
        <v>53</v>
      </c>
      <c r="I3185" s="5">
        <v>133055.87</v>
      </c>
      <c r="J3185" s="5" t="s">
        <v>9238</v>
      </c>
      <c r="K3185" s="5" t="s">
        <v>62</v>
      </c>
      <c r="L3185" s="5" t="s">
        <v>73</v>
      </c>
      <c r="M3185" s="5">
        <v>1.73</v>
      </c>
      <c r="N3185" s="5" t="s">
        <v>74</v>
      </c>
      <c r="O3185" s="5">
        <v>4</v>
      </c>
    </row>
    <row r="3186" spans="1:15" x14ac:dyDescent="0.2">
      <c r="A3186" s="5" t="s">
        <v>9733</v>
      </c>
      <c r="B3186" s="5" t="s">
        <v>9603</v>
      </c>
      <c r="C3186" s="5">
        <v>50</v>
      </c>
      <c r="D3186" s="5" t="s">
        <v>50</v>
      </c>
      <c r="E3186" s="5" t="s">
        <v>9734</v>
      </c>
      <c r="F3186" s="5">
        <v>-7048</v>
      </c>
      <c r="G3186" s="5" t="s">
        <v>85</v>
      </c>
      <c r="H3186" s="5" t="s">
        <v>66</v>
      </c>
      <c r="I3186" s="5">
        <v>65767.31</v>
      </c>
      <c r="J3186" s="5" t="s">
        <v>1673</v>
      </c>
      <c r="K3186" s="5" t="s">
        <v>118</v>
      </c>
      <c r="L3186" s="5" t="s">
        <v>23</v>
      </c>
      <c r="M3186" s="5">
        <v>4.8899999999999997</v>
      </c>
      <c r="N3186" s="5" t="s">
        <v>41</v>
      </c>
      <c r="O3186" s="5">
        <v>0</v>
      </c>
    </row>
    <row r="3187" spans="1:15" x14ac:dyDescent="0.2">
      <c r="A3187" s="5" t="s">
        <v>9735</v>
      </c>
      <c r="B3187" s="5" t="s">
        <v>4891</v>
      </c>
      <c r="C3187" s="5">
        <v>25</v>
      </c>
      <c r="D3187" s="5" t="s">
        <v>50</v>
      </c>
      <c r="E3187" s="5" t="s">
        <v>9736</v>
      </c>
      <c r="F3187" s="5">
        <v>-10578</v>
      </c>
      <c r="G3187" s="5" t="s">
        <v>116</v>
      </c>
      <c r="H3187" s="5" t="s">
        <v>71</v>
      </c>
      <c r="I3187" s="5">
        <v>42365.04</v>
      </c>
      <c r="J3187" s="5" t="s">
        <v>3174</v>
      </c>
      <c r="K3187" s="5" t="s">
        <v>22</v>
      </c>
      <c r="L3187" s="5" t="s">
        <v>23</v>
      </c>
      <c r="M3187" s="5">
        <v>3.99</v>
      </c>
      <c r="N3187" s="5" t="s">
        <v>41</v>
      </c>
      <c r="O3187" s="5">
        <v>7</v>
      </c>
    </row>
    <row r="3188" spans="1:15" x14ac:dyDescent="0.2">
      <c r="A3188" s="5" t="s">
        <v>9737</v>
      </c>
      <c r="B3188" s="5" t="s">
        <v>2055</v>
      </c>
      <c r="C3188" s="5">
        <v>26</v>
      </c>
      <c r="D3188" s="5" t="s">
        <v>17</v>
      </c>
      <c r="E3188" s="5" t="s">
        <v>9738</v>
      </c>
      <c r="F3188" s="5">
        <v>-8795</v>
      </c>
      <c r="G3188" s="5" t="s">
        <v>29</v>
      </c>
      <c r="H3188" s="5" t="s">
        <v>66</v>
      </c>
      <c r="I3188" s="5">
        <v>38022.79</v>
      </c>
      <c r="J3188" s="5" t="s">
        <v>4880</v>
      </c>
      <c r="K3188" s="5" t="s">
        <v>55</v>
      </c>
      <c r="L3188" s="5" t="s">
        <v>73</v>
      </c>
      <c r="M3188" s="5">
        <v>2.17</v>
      </c>
      <c r="N3188" s="5" t="s">
        <v>33</v>
      </c>
      <c r="O3188" s="5">
        <v>24</v>
      </c>
    </row>
    <row r="3189" spans="1:15" x14ac:dyDescent="0.2">
      <c r="A3189" s="5" t="s">
        <v>9739</v>
      </c>
      <c r="B3189" s="5" t="s">
        <v>7410</v>
      </c>
      <c r="C3189" s="5">
        <v>59</v>
      </c>
      <c r="D3189" s="5" t="s">
        <v>27</v>
      </c>
      <c r="E3189" s="5" t="s">
        <v>9740</v>
      </c>
      <c r="F3189" s="5">
        <v>-5173</v>
      </c>
      <c r="G3189" s="5" t="s">
        <v>99</v>
      </c>
      <c r="H3189" s="5" t="s">
        <v>66</v>
      </c>
      <c r="I3189" s="5">
        <v>160687.29</v>
      </c>
      <c r="J3189" s="5" t="s">
        <v>9741</v>
      </c>
      <c r="K3189" s="5" t="s">
        <v>62</v>
      </c>
      <c r="L3189" s="5" t="s">
        <v>56</v>
      </c>
      <c r="M3189" s="5">
        <v>2.33</v>
      </c>
      <c r="N3189" s="5" t="s">
        <v>33</v>
      </c>
      <c r="O3189" s="5">
        <v>16</v>
      </c>
    </row>
    <row r="3190" spans="1:15" x14ac:dyDescent="0.2">
      <c r="A3190" s="5" t="s">
        <v>9742</v>
      </c>
      <c r="B3190" s="5" t="s">
        <v>2737</v>
      </c>
      <c r="C3190" s="5">
        <v>46</v>
      </c>
      <c r="D3190" s="5" t="s">
        <v>17</v>
      </c>
      <c r="E3190" s="5" t="s">
        <v>9743</v>
      </c>
      <c r="F3190" s="5">
        <v>-5325</v>
      </c>
      <c r="G3190" s="5" t="s">
        <v>29</v>
      </c>
      <c r="H3190" s="5" t="s">
        <v>144</v>
      </c>
      <c r="I3190" s="5">
        <v>89044.67</v>
      </c>
      <c r="J3190" s="5" t="s">
        <v>1969</v>
      </c>
      <c r="K3190" s="5" t="s">
        <v>118</v>
      </c>
      <c r="L3190" s="5" t="s">
        <v>32</v>
      </c>
      <c r="M3190" s="5">
        <v>4.25</v>
      </c>
      <c r="N3190" s="5" t="s">
        <v>33</v>
      </c>
      <c r="O3190" s="5">
        <v>38</v>
      </c>
    </row>
    <row r="3191" spans="1:15" x14ac:dyDescent="0.2">
      <c r="A3191" s="5" t="s">
        <v>9744</v>
      </c>
      <c r="B3191" s="5" t="s">
        <v>1905</v>
      </c>
      <c r="C3191" s="5">
        <v>49</v>
      </c>
      <c r="D3191" s="5" t="s">
        <v>17</v>
      </c>
      <c r="E3191" s="5" t="s">
        <v>9745</v>
      </c>
      <c r="F3191" s="5">
        <v>-3250</v>
      </c>
      <c r="G3191" s="5" t="s">
        <v>85</v>
      </c>
      <c r="H3191" s="5" t="s">
        <v>71</v>
      </c>
      <c r="I3191" s="5">
        <v>109514.56</v>
      </c>
      <c r="J3191" s="5" t="s">
        <v>2125</v>
      </c>
      <c r="K3191" s="5" t="s">
        <v>62</v>
      </c>
      <c r="L3191" s="5" t="s">
        <v>23</v>
      </c>
      <c r="M3191" s="5">
        <v>2.15</v>
      </c>
      <c r="N3191" s="5" t="s">
        <v>33</v>
      </c>
      <c r="O3191" s="5">
        <v>40</v>
      </c>
    </row>
    <row r="3192" spans="1:15" x14ac:dyDescent="0.2">
      <c r="A3192" s="5" t="s">
        <v>9746</v>
      </c>
      <c r="B3192" s="5" t="s">
        <v>7320</v>
      </c>
      <c r="C3192" s="5">
        <v>48</v>
      </c>
      <c r="D3192" s="5" t="s">
        <v>27</v>
      </c>
      <c r="E3192" s="5" t="s">
        <v>9747</v>
      </c>
      <c r="F3192" s="5">
        <v>-6554</v>
      </c>
      <c r="G3192" s="5" t="s">
        <v>37</v>
      </c>
      <c r="H3192" s="5" t="s">
        <v>71</v>
      </c>
      <c r="I3192" s="5">
        <v>55026.47</v>
      </c>
      <c r="J3192" s="5" t="s">
        <v>1358</v>
      </c>
      <c r="K3192" s="5" t="s">
        <v>104</v>
      </c>
      <c r="L3192" s="5" t="s">
        <v>23</v>
      </c>
      <c r="M3192" s="5">
        <v>4.63</v>
      </c>
      <c r="N3192" s="5" t="s">
        <v>24</v>
      </c>
      <c r="O3192" s="5">
        <v>28</v>
      </c>
    </row>
    <row r="3193" spans="1:15" x14ac:dyDescent="0.2">
      <c r="A3193" s="5" t="s">
        <v>9748</v>
      </c>
      <c r="B3193" s="5" t="s">
        <v>4367</v>
      </c>
      <c r="C3193" s="5">
        <v>32</v>
      </c>
      <c r="D3193" s="5" t="s">
        <v>27</v>
      </c>
      <c r="E3193" s="5" t="s">
        <v>9749</v>
      </c>
      <c r="F3193" s="5">
        <v>-6092</v>
      </c>
      <c r="G3193" s="5" t="s">
        <v>45</v>
      </c>
      <c r="H3193" s="5" t="s">
        <v>38</v>
      </c>
      <c r="I3193" s="5">
        <v>128751.85</v>
      </c>
      <c r="J3193" s="5" t="s">
        <v>745</v>
      </c>
      <c r="K3193" s="5" t="s">
        <v>81</v>
      </c>
      <c r="L3193" s="5" t="s">
        <v>32</v>
      </c>
      <c r="M3193" s="5">
        <v>4.78</v>
      </c>
      <c r="N3193" s="5" t="s">
        <v>74</v>
      </c>
      <c r="O3193" s="5">
        <v>10</v>
      </c>
    </row>
    <row r="3194" spans="1:15" x14ac:dyDescent="0.2">
      <c r="A3194" s="5" t="s">
        <v>9750</v>
      </c>
      <c r="B3194" s="5" t="s">
        <v>9751</v>
      </c>
      <c r="C3194" s="5">
        <v>39</v>
      </c>
      <c r="D3194" s="5" t="s">
        <v>17</v>
      </c>
      <c r="E3194" s="5" t="s">
        <v>9752</v>
      </c>
      <c r="F3194" s="5">
        <v>-9689</v>
      </c>
      <c r="G3194" s="5" t="s">
        <v>52</v>
      </c>
      <c r="H3194" s="5" t="s">
        <v>38</v>
      </c>
      <c r="I3194" s="5">
        <v>121502.23</v>
      </c>
      <c r="J3194" s="5" t="s">
        <v>4173</v>
      </c>
      <c r="K3194" s="5" t="s">
        <v>40</v>
      </c>
      <c r="L3194" s="5" t="s">
        <v>32</v>
      </c>
      <c r="M3194" s="5">
        <v>2.37</v>
      </c>
      <c r="N3194" s="5" t="s">
        <v>41</v>
      </c>
      <c r="O3194" s="5">
        <v>35</v>
      </c>
    </row>
    <row r="3195" spans="1:15" x14ac:dyDescent="0.2">
      <c r="A3195" s="5" t="s">
        <v>9753</v>
      </c>
      <c r="B3195" s="5" t="s">
        <v>614</v>
      </c>
      <c r="C3195" s="5">
        <v>37</v>
      </c>
      <c r="D3195" s="5" t="s">
        <v>27</v>
      </c>
      <c r="E3195" s="5" t="s">
        <v>9754</v>
      </c>
      <c r="F3195" s="5">
        <v>-9035</v>
      </c>
      <c r="G3195" s="5" t="s">
        <v>37</v>
      </c>
      <c r="H3195" s="5" t="s">
        <v>79</v>
      </c>
      <c r="I3195" s="5">
        <v>160210.16</v>
      </c>
      <c r="J3195" s="5" t="s">
        <v>2747</v>
      </c>
      <c r="K3195" s="5" t="s">
        <v>40</v>
      </c>
      <c r="L3195" s="5" t="s">
        <v>23</v>
      </c>
      <c r="M3195" s="5">
        <v>3.59</v>
      </c>
      <c r="N3195" s="5" t="s">
        <v>33</v>
      </c>
      <c r="O3195" s="5">
        <v>6</v>
      </c>
    </row>
    <row r="3196" spans="1:15" x14ac:dyDescent="0.2">
      <c r="A3196" s="5" t="s">
        <v>9755</v>
      </c>
      <c r="B3196" s="5" t="s">
        <v>9756</v>
      </c>
      <c r="C3196" s="5">
        <v>28</v>
      </c>
      <c r="D3196" s="5" t="s">
        <v>27</v>
      </c>
      <c r="E3196" s="5" t="s">
        <v>9757</v>
      </c>
      <c r="F3196" s="5">
        <v>-10179</v>
      </c>
      <c r="G3196" s="5" t="s">
        <v>29</v>
      </c>
      <c r="H3196" s="5" t="s">
        <v>79</v>
      </c>
      <c r="I3196" s="5">
        <v>122899.86</v>
      </c>
      <c r="J3196" s="5" t="s">
        <v>2248</v>
      </c>
      <c r="K3196" s="5" t="s">
        <v>127</v>
      </c>
      <c r="L3196" s="5" t="s">
        <v>32</v>
      </c>
      <c r="M3196" s="5">
        <v>3.97</v>
      </c>
      <c r="N3196" s="5" t="s">
        <v>24</v>
      </c>
      <c r="O3196" s="5">
        <v>17</v>
      </c>
    </row>
    <row r="3197" spans="1:15" x14ac:dyDescent="0.2">
      <c r="A3197" s="5" t="s">
        <v>9758</v>
      </c>
      <c r="B3197" s="5" t="s">
        <v>8845</v>
      </c>
      <c r="C3197" s="5">
        <v>52</v>
      </c>
      <c r="D3197" s="5" t="s">
        <v>27</v>
      </c>
      <c r="E3197" s="5" t="s">
        <v>9759</v>
      </c>
      <c r="F3197" s="5">
        <v>-8891</v>
      </c>
      <c r="G3197" s="5" t="s">
        <v>94</v>
      </c>
      <c r="H3197" s="5" t="s">
        <v>173</v>
      </c>
      <c r="I3197" s="5">
        <v>82623.199999999997</v>
      </c>
      <c r="J3197" s="5" t="s">
        <v>9741</v>
      </c>
      <c r="K3197" s="5" t="s">
        <v>127</v>
      </c>
      <c r="L3197" s="5" t="s">
        <v>23</v>
      </c>
      <c r="M3197" s="5">
        <v>4.24</v>
      </c>
      <c r="N3197" s="5" t="s">
        <v>74</v>
      </c>
      <c r="O3197" s="5">
        <v>38</v>
      </c>
    </row>
    <row r="3198" spans="1:15" x14ac:dyDescent="0.2">
      <c r="A3198" s="5" t="s">
        <v>9760</v>
      </c>
      <c r="B3198" s="5" t="s">
        <v>9401</v>
      </c>
      <c r="C3198" s="5">
        <v>38</v>
      </c>
      <c r="D3198" s="5" t="s">
        <v>17</v>
      </c>
      <c r="E3198" s="5" t="s">
        <v>9761</v>
      </c>
      <c r="F3198" s="5">
        <v>-6568</v>
      </c>
      <c r="G3198" s="5" t="s">
        <v>116</v>
      </c>
      <c r="H3198" s="5" t="s">
        <v>30</v>
      </c>
      <c r="I3198" s="5">
        <v>116173.57</v>
      </c>
      <c r="J3198" s="5" t="s">
        <v>4957</v>
      </c>
      <c r="K3198" s="5" t="s">
        <v>118</v>
      </c>
      <c r="L3198" s="5" t="s">
        <v>32</v>
      </c>
      <c r="M3198" s="5">
        <v>2.5099999999999998</v>
      </c>
      <c r="N3198" s="5" t="s">
        <v>57</v>
      </c>
      <c r="O3198" s="5">
        <v>28</v>
      </c>
    </row>
    <row r="3199" spans="1:15" x14ac:dyDescent="0.2">
      <c r="A3199" s="5" t="s">
        <v>9762</v>
      </c>
      <c r="B3199" s="5" t="s">
        <v>9763</v>
      </c>
      <c r="C3199" s="5">
        <v>39</v>
      </c>
      <c r="D3199" s="5" t="s">
        <v>27</v>
      </c>
      <c r="E3199" s="5" t="s">
        <v>9764</v>
      </c>
      <c r="F3199" s="5">
        <v>-8725</v>
      </c>
      <c r="G3199" s="5" t="s">
        <v>94</v>
      </c>
      <c r="H3199" s="5" t="s">
        <v>194</v>
      </c>
      <c r="I3199" s="5">
        <v>146147.20000000001</v>
      </c>
      <c r="J3199" s="5" t="s">
        <v>9765</v>
      </c>
      <c r="K3199" s="5" t="s">
        <v>104</v>
      </c>
      <c r="L3199" s="5" t="s">
        <v>56</v>
      </c>
      <c r="M3199" s="5">
        <v>3.41</v>
      </c>
      <c r="N3199" s="5" t="s">
        <v>74</v>
      </c>
      <c r="O3199" s="5">
        <v>33</v>
      </c>
    </row>
    <row r="3200" spans="1:15" x14ac:dyDescent="0.2">
      <c r="A3200" s="5" t="s">
        <v>9766</v>
      </c>
      <c r="B3200" s="5" t="s">
        <v>6281</v>
      </c>
      <c r="C3200" s="5">
        <v>55</v>
      </c>
      <c r="D3200" s="5" t="s">
        <v>50</v>
      </c>
      <c r="E3200" s="5" t="s">
        <v>9767</v>
      </c>
      <c r="F3200" s="5">
        <v>-6823</v>
      </c>
      <c r="G3200" s="5" t="s">
        <v>19</v>
      </c>
      <c r="H3200" s="5" t="s">
        <v>20</v>
      </c>
      <c r="I3200" s="5">
        <v>135441.72</v>
      </c>
      <c r="J3200" s="5" t="s">
        <v>286</v>
      </c>
      <c r="K3200" s="5" t="s">
        <v>127</v>
      </c>
      <c r="L3200" s="5" t="s">
        <v>23</v>
      </c>
      <c r="M3200" s="5">
        <v>3.98</v>
      </c>
      <c r="N3200" s="5" t="s">
        <v>57</v>
      </c>
      <c r="O3200" s="5">
        <v>18</v>
      </c>
    </row>
    <row r="3201" spans="1:15" x14ac:dyDescent="0.2">
      <c r="A3201" s="5" t="s">
        <v>9768</v>
      </c>
      <c r="B3201" s="5" t="s">
        <v>4367</v>
      </c>
      <c r="C3201" s="5">
        <v>65</v>
      </c>
      <c r="D3201" s="5" t="s">
        <v>50</v>
      </c>
      <c r="E3201" s="5" t="s">
        <v>9769</v>
      </c>
      <c r="F3201" s="5">
        <v>-6610</v>
      </c>
      <c r="G3201" s="5" t="s">
        <v>78</v>
      </c>
      <c r="H3201" s="5" t="s">
        <v>79</v>
      </c>
      <c r="I3201" s="5">
        <v>42727.94</v>
      </c>
      <c r="J3201" s="5" t="s">
        <v>2077</v>
      </c>
      <c r="K3201" s="5" t="s">
        <v>62</v>
      </c>
      <c r="L3201" s="5" t="s">
        <v>73</v>
      </c>
      <c r="M3201" s="5">
        <v>2.09</v>
      </c>
      <c r="N3201" s="5" t="s">
        <v>24</v>
      </c>
      <c r="O3201" s="5">
        <v>30</v>
      </c>
    </row>
    <row r="3202" spans="1:15" x14ac:dyDescent="0.2">
      <c r="A3202" s="5" t="s">
        <v>9770</v>
      </c>
      <c r="B3202" s="5" t="s">
        <v>9771</v>
      </c>
      <c r="C3202" s="5">
        <v>26</v>
      </c>
      <c r="D3202" s="5" t="s">
        <v>27</v>
      </c>
      <c r="E3202" s="5" t="s">
        <v>9772</v>
      </c>
      <c r="F3202" s="5">
        <v>-9436</v>
      </c>
      <c r="G3202" s="5" t="s">
        <v>78</v>
      </c>
      <c r="H3202" s="5" t="s">
        <v>20</v>
      </c>
      <c r="I3202" s="5">
        <v>103911.78</v>
      </c>
      <c r="J3202" s="5" t="s">
        <v>6474</v>
      </c>
      <c r="K3202" s="5" t="s">
        <v>40</v>
      </c>
      <c r="L3202" s="5" t="s">
        <v>73</v>
      </c>
      <c r="M3202" s="5">
        <v>4.92</v>
      </c>
      <c r="N3202" s="5" t="s">
        <v>57</v>
      </c>
      <c r="O3202" s="5">
        <v>15</v>
      </c>
    </row>
    <row r="3203" spans="1:15" x14ac:dyDescent="0.2">
      <c r="A3203" s="5" t="s">
        <v>9773</v>
      </c>
      <c r="B3203" s="5" t="s">
        <v>8278</v>
      </c>
      <c r="C3203" s="5">
        <v>38</v>
      </c>
      <c r="D3203" s="5" t="s">
        <v>50</v>
      </c>
      <c r="E3203" s="5" t="s">
        <v>9774</v>
      </c>
      <c r="F3203" s="5">
        <v>-10949</v>
      </c>
      <c r="G3203" s="5" t="s">
        <v>78</v>
      </c>
      <c r="H3203" s="5" t="s">
        <v>20</v>
      </c>
      <c r="I3203" s="5">
        <v>171391.06</v>
      </c>
      <c r="J3203" s="5" t="s">
        <v>3774</v>
      </c>
      <c r="K3203" s="5" t="s">
        <v>47</v>
      </c>
      <c r="L3203" s="5" t="s">
        <v>73</v>
      </c>
      <c r="M3203" s="5">
        <v>2.66</v>
      </c>
      <c r="N3203" s="5" t="s">
        <v>57</v>
      </c>
      <c r="O3203" s="5">
        <v>38</v>
      </c>
    </row>
    <row r="3204" spans="1:15" x14ac:dyDescent="0.2">
      <c r="A3204" s="5" t="s">
        <v>9775</v>
      </c>
      <c r="B3204" s="5" t="s">
        <v>2898</v>
      </c>
      <c r="C3204" s="5">
        <v>65</v>
      </c>
      <c r="D3204" s="5" t="s">
        <v>27</v>
      </c>
      <c r="E3204" s="5" t="s">
        <v>9776</v>
      </c>
      <c r="F3204" s="5">
        <v>-8724</v>
      </c>
      <c r="G3204" s="5" t="s">
        <v>85</v>
      </c>
      <c r="H3204" s="5" t="s">
        <v>79</v>
      </c>
      <c r="I3204" s="5">
        <v>104644.77</v>
      </c>
      <c r="J3204" s="5" t="s">
        <v>1105</v>
      </c>
      <c r="K3204" s="5" t="s">
        <v>40</v>
      </c>
      <c r="L3204" s="5" t="s">
        <v>73</v>
      </c>
      <c r="M3204" s="5">
        <v>1.1200000000000001</v>
      </c>
      <c r="N3204" s="5" t="s">
        <v>24</v>
      </c>
      <c r="O3204" s="5">
        <v>36</v>
      </c>
    </row>
    <row r="3205" spans="1:15" x14ac:dyDescent="0.2">
      <c r="A3205" s="5" t="s">
        <v>9777</v>
      </c>
      <c r="B3205" s="5" t="s">
        <v>7610</v>
      </c>
      <c r="C3205" s="5">
        <v>61</v>
      </c>
      <c r="D3205" s="5" t="s">
        <v>27</v>
      </c>
      <c r="E3205" s="5" t="s">
        <v>9778</v>
      </c>
      <c r="F3205" s="5">
        <v>-7398</v>
      </c>
      <c r="G3205" s="5" t="s">
        <v>29</v>
      </c>
      <c r="H3205" s="5" t="s">
        <v>79</v>
      </c>
      <c r="I3205" s="5">
        <v>156440.95000000001</v>
      </c>
      <c r="J3205" s="5" t="s">
        <v>6141</v>
      </c>
      <c r="K3205" s="5" t="s">
        <v>81</v>
      </c>
      <c r="L3205" s="5" t="s">
        <v>56</v>
      </c>
      <c r="M3205" s="5">
        <v>4.26</v>
      </c>
      <c r="N3205" s="5" t="s">
        <v>74</v>
      </c>
      <c r="O3205" s="5">
        <v>30</v>
      </c>
    </row>
    <row r="3206" spans="1:15" x14ac:dyDescent="0.2">
      <c r="A3206" s="5" t="s">
        <v>9779</v>
      </c>
      <c r="B3206" s="5" t="s">
        <v>6281</v>
      </c>
      <c r="C3206" s="5">
        <v>26</v>
      </c>
      <c r="D3206" s="5" t="s">
        <v>17</v>
      </c>
      <c r="E3206" s="5" t="s">
        <v>9780</v>
      </c>
      <c r="F3206" s="5">
        <v>-8558</v>
      </c>
      <c r="G3206" s="5" t="s">
        <v>94</v>
      </c>
      <c r="H3206" s="5" t="s">
        <v>20</v>
      </c>
      <c r="I3206" s="5">
        <v>94618.53</v>
      </c>
      <c r="J3206" s="5" t="s">
        <v>7743</v>
      </c>
      <c r="K3206" s="5" t="s">
        <v>47</v>
      </c>
      <c r="L3206" s="5" t="s">
        <v>32</v>
      </c>
      <c r="M3206" s="5">
        <v>4.0599999999999996</v>
      </c>
      <c r="N3206" s="5" t="s">
        <v>41</v>
      </c>
      <c r="O3206" s="5">
        <v>13</v>
      </c>
    </row>
    <row r="3207" spans="1:15" x14ac:dyDescent="0.2">
      <c r="A3207" s="5" t="s">
        <v>9781</v>
      </c>
      <c r="B3207" s="5" t="s">
        <v>7333</v>
      </c>
      <c r="C3207" s="5">
        <v>37</v>
      </c>
      <c r="D3207" s="5" t="s">
        <v>27</v>
      </c>
      <c r="E3207" s="5" t="s">
        <v>9782</v>
      </c>
      <c r="F3207" s="5">
        <v>-8924</v>
      </c>
      <c r="G3207" s="5" t="s">
        <v>78</v>
      </c>
      <c r="H3207" s="5" t="s">
        <v>194</v>
      </c>
      <c r="I3207" s="5">
        <v>134301.74</v>
      </c>
      <c r="J3207" s="5" t="s">
        <v>6982</v>
      </c>
      <c r="K3207" s="5" t="s">
        <v>118</v>
      </c>
      <c r="L3207" s="5" t="s">
        <v>56</v>
      </c>
      <c r="M3207" s="5">
        <v>2.21</v>
      </c>
      <c r="N3207" s="5" t="s">
        <v>57</v>
      </c>
      <c r="O3207" s="5">
        <v>16</v>
      </c>
    </row>
    <row r="3208" spans="1:15" x14ac:dyDescent="0.2">
      <c r="A3208" s="5" t="s">
        <v>9783</v>
      </c>
      <c r="B3208" s="5" t="s">
        <v>5016</v>
      </c>
      <c r="C3208" s="5">
        <v>45</v>
      </c>
      <c r="D3208" s="5" t="s">
        <v>50</v>
      </c>
      <c r="E3208" s="5" t="s">
        <v>9784</v>
      </c>
      <c r="F3208" s="5">
        <v>-2756</v>
      </c>
      <c r="G3208" s="5" t="s">
        <v>37</v>
      </c>
      <c r="H3208" s="5" t="s">
        <v>30</v>
      </c>
      <c r="I3208" s="5">
        <v>92151.360000000001</v>
      </c>
      <c r="J3208" s="5" t="s">
        <v>7377</v>
      </c>
      <c r="K3208" s="5" t="s">
        <v>47</v>
      </c>
      <c r="L3208" s="5" t="s">
        <v>73</v>
      </c>
      <c r="M3208" s="5">
        <v>4.8600000000000003</v>
      </c>
      <c r="N3208" s="5" t="s">
        <v>33</v>
      </c>
      <c r="O3208" s="5">
        <v>18</v>
      </c>
    </row>
    <row r="3209" spans="1:15" x14ac:dyDescent="0.2">
      <c r="A3209" s="5" t="s">
        <v>9785</v>
      </c>
      <c r="B3209" s="5" t="s">
        <v>5710</v>
      </c>
      <c r="C3209" s="5">
        <v>28</v>
      </c>
      <c r="D3209" s="5" t="s">
        <v>17</v>
      </c>
      <c r="E3209" s="5" t="s">
        <v>9786</v>
      </c>
      <c r="F3209" s="5">
        <v>-2654</v>
      </c>
      <c r="G3209" s="5" t="s">
        <v>85</v>
      </c>
      <c r="H3209" s="5" t="s">
        <v>144</v>
      </c>
      <c r="I3209" s="5">
        <v>157937.35</v>
      </c>
      <c r="J3209" s="5" t="s">
        <v>9787</v>
      </c>
      <c r="K3209" s="5" t="s">
        <v>55</v>
      </c>
      <c r="L3209" s="5" t="s">
        <v>32</v>
      </c>
      <c r="M3209" s="5">
        <v>4.59</v>
      </c>
      <c r="N3209" s="5" t="s">
        <v>57</v>
      </c>
      <c r="O3209" s="5">
        <v>10</v>
      </c>
    </row>
    <row r="3210" spans="1:15" x14ac:dyDescent="0.2">
      <c r="A3210" s="5" t="s">
        <v>9788</v>
      </c>
      <c r="B3210" s="5" t="s">
        <v>1248</v>
      </c>
      <c r="C3210" s="5">
        <v>23</v>
      </c>
      <c r="D3210" s="5" t="s">
        <v>17</v>
      </c>
      <c r="E3210" s="5" t="s">
        <v>9789</v>
      </c>
      <c r="F3210" s="5">
        <v>-2614</v>
      </c>
      <c r="G3210" s="5" t="s">
        <v>37</v>
      </c>
      <c r="H3210" s="5" t="s">
        <v>30</v>
      </c>
      <c r="I3210" s="5">
        <v>159481.37</v>
      </c>
      <c r="J3210" s="5" t="s">
        <v>437</v>
      </c>
      <c r="K3210" s="5" t="s">
        <v>22</v>
      </c>
      <c r="L3210" s="5" t="s">
        <v>73</v>
      </c>
      <c r="M3210" s="5">
        <v>3.53</v>
      </c>
      <c r="N3210" s="5" t="s">
        <v>41</v>
      </c>
      <c r="O3210" s="5">
        <v>33</v>
      </c>
    </row>
    <row r="3211" spans="1:15" x14ac:dyDescent="0.2">
      <c r="A3211" s="5" t="s">
        <v>9790</v>
      </c>
      <c r="B3211" s="5" t="s">
        <v>3525</v>
      </c>
      <c r="C3211" s="5">
        <v>48</v>
      </c>
      <c r="D3211" s="5" t="s">
        <v>17</v>
      </c>
      <c r="E3211" s="5" t="s">
        <v>9791</v>
      </c>
      <c r="F3211" s="5">
        <v>-4194</v>
      </c>
      <c r="G3211" s="5" t="s">
        <v>99</v>
      </c>
      <c r="H3211" s="5" t="s">
        <v>30</v>
      </c>
      <c r="I3211" s="5">
        <v>47973.74</v>
      </c>
      <c r="J3211" s="5" t="s">
        <v>9383</v>
      </c>
      <c r="K3211" s="5" t="s">
        <v>55</v>
      </c>
      <c r="L3211" s="5" t="s">
        <v>73</v>
      </c>
      <c r="M3211" s="5">
        <v>1.06</v>
      </c>
      <c r="N3211" s="5" t="s">
        <v>33</v>
      </c>
      <c r="O3211" s="5">
        <v>7</v>
      </c>
    </row>
    <row r="3212" spans="1:15" x14ac:dyDescent="0.2">
      <c r="A3212" s="5" t="s">
        <v>9792</v>
      </c>
      <c r="B3212" s="5" t="s">
        <v>315</v>
      </c>
      <c r="C3212" s="5">
        <v>51</v>
      </c>
      <c r="D3212" s="5" t="s">
        <v>50</v>
      </c>
      <c r="E3212" s="5" t="s">
        <v>9793</v>
      </c>
      <c r="F3212" s="5">
        <v>-4660</v>
      </c>
      <c r="G3212" s="5" t="s">
        <v>94</v>
      </c>
      <c r="H3212" s="5" t="s">
        <v>66</v>
      </c>
      <c r="I3212" s="5">
        <v>110004.09</v>
      </c>
      <c r="J3212" s="5" t="s">
        <v>2486</v>
      </c>
      <c r="K3212" s="5" t="s">
        <v>136</v>
      </c>
      <c r="L3212" s="5" t="s">
        <v>32</v>
      </c>
      <c r="M3212" s="5">
        <v>2.92</v>
      </c>
      <c r="N3212" s="5" t="s">
        <v>57</v>
      </c>
      <c r="O3212" s="5">
        <v>12</v>
      </c>
    </row>
    <row r="3213" spans="1:15" x14ac:dyDescent="0.2">
      <c r="A3213" s="5" t="s">
        <v>9794</v>
      </c>
      <c r="B3213" s="5" t="s">
        <v>3646</v>
      </c>
      <c r="C3213" s="5">
        <v>37</v>
      </c>
      <c r="D3213" s="5" t="s">
        <v>50</v>
      </c>
      <c r="E3213" s="5" t="s">
        <v>9795</v>
      </c>
      <c r="F3213" s="5">
        <v>-4781</v>
      </c>
      <c r="G3213" s="5" t="s">
        <v>45</v>
      </c>
      <c r="H3213" s="5" t="s">
        <v>71</v>
      </c>
      <c r="I3213" s="5">
        <v>114954.58</v>
      </c>
      <c r="J3213" s="5" t="s">
        <v>5268</v>
      </c>
      <c r="K3213" s="5" t="s">
        <v>62</v>
      </c>
      <c r="L3213" s="5" t="s">
        <v>56</v>
      </c>
      <c r="M3213" s="5">
        <v>2.57</v>
      </c>
      <c r="N3213" s="5" t="s">
        <v>41</v>
      </c>
      <c r="O3213" s="5">
        <v>5</v>
      </c>
    </row>
    <row r="3214" spans="1:15" x14ac:dyDescent="0.2">
      <c r="A3214" s="5" t="s">
        <v>9796</v>
      </c>
      <c r="B3214" s="5" t="s">
        <v>9797</v>
      </c>
      <c r="C3214" s="5">
        <v>64</v>
      </c>
      <c r="D3214" s="5" t="s">
        <v>27</v>
      </c>
      <c r="E3214" s="5" t="s">
        <v>9798</v>
      </c>
      <c r="F3214" s="5">
        <v>-8783</v>
      </c>
      <c r="G3214" s="5" t="s">
        <v>45</v>
      </c>
      <c r="H3214" s="5" t="s">
        <v>66</v>
      </c>
      <c r="I3214" s="5">
        <v>75794.58</v>
      </c>
      <c r="J3214" s="5" t="s">
        <v>8618</v>
      </c>
      <c r="K3214" s="5" t="s">
        <v>47</v>
      </c>
      <c r="L3214" s="5" t="s">
        <v>23</v>
      </c>
      <c r="M3214" s="5">
        <v>3.14</v>
      </c>
      <c r="N3214" s="5" t="s">
        <v>74</v>
      </c>
      <c r="O3214" s="5">
        <v>40</v>
      </c>
    </row>
    <row r="3215" spans="1:15" x14ac:dyDescent="0.2">
      <c r="A3215" s="5" t="s">
        <v>9799</v>
      </c>
      <c r="B3215" s="5" t="s">
        <v>7816</v>
      </c>
      <c r="C3215" s="5">
        <v>37</v>
      </c>
      <c r="D3215" s="5" t="s">
        <v>17</v>
      </c>
      <c r="E3215" s="5" t="s">
        <v>9800</v>
      </c>
      <c r="F3215" s="5">
        <v>-8408</v>
      </c>
      <c r="G3215" s="5" t="s">
        <v>78</v>
      </c>
      <c r="H3215" s="5" t="s">
        <v>30</v>
      </c>
      <c r="I3215" s="5">
        <v>72066.61</v>
      </c>
      <c r="J3215" s="5" t="s">
        <v>9286</v>
      </c>
      <c r="K3215" s="5" t="s">
        <v>62</v>
      </c>
      <c r="L3215" s="5" t="s">
        <v>73</v>
      </c>
      <c r="M3215" s="5">
        <v>2.13</v>
      </c>
      <c r="N3215" s="5" t="s">
        <v>74</v>
      </c>
      <c r="O3215" s="5">
        <v>8</v>
      </c>
    </row>
    <row r="3216" spans="1:15" x14ac:dyDescent="0.2">
      <c r="A3216" s="5" t="s">
        <v>9801</v>
      </c>
      <c r="B3216" s="5" t="s">
        <v>4804</v>
      </c>
      <c r="C3216" s="5">
        <v>36</v>
      </c>
      <c r="D3216" s="5" t="s">
        <v>17</v>
      </c>
      <c r="E3216" s="5" t="s">
        <v>9802</v>
      </c>
      <c r="F3216" s="5">
        <v>-9929</v>
      </c>
      <c r="G3216" s="5" t="s">
        <v>78</v>
      </c>
      <c r="H3216" s="5" t="s">
        <v>66</v>
      </c>
      <c r="I3216" s="5">
        <v>72744.83</v>
      </c>
      <c r="J3216" s="5" t="s">
        <v>3170</v>
      </c>
      <c r="K3216" s="5" t="s">
        <v>22</v>
      </c>
      <c r="L3216" s="5" t="s">
        <v>23</v>
      </c>
      <c r="M3216" s="5">
        <v>4.49</v>
      </c>
      <c r="N3216" s="5" t="s">
        <v>57</v>
      </c>
      <c r="O3216" s="5">
        <v>39</v>
      </c>
    </row>
    <row r="3217" spans="1:15" x14ac:dyDescent="0.2">
      <c r="A3217" s="5" t="s">
        <v>9803</v>
      </c>
      <c r="B3217" s="5" t="s">
        <v>9581</v>
      </c>
      <c r="C3217" s="5">
        <v>54</v>
      </c>
      <c r="D3217" s="5" t="s">
        <v>17</v>
      </c>
      <c r="E3217" s="5" t="s">
        <v>9804</v>
      </c>
      <c r="F3217" s="5">
        <v>-5744</v>
      </c>
      <c r="G3217" s="5" t="s">
        <v>37</v>
      </c>
      <c r="H3217" s="5" t="s">
        <v>30</v>
      </c>
      <c r="I3217" s="5">
        <v>84249.32</v>
      </c>
      <c r="J3217" s="5" t="s">
        <v>3890</v>
      </c>
      <c r="K3217" s="5" t="s">
        <v>81</v>
      </c>
      <c r="L3217" s="5" t="s">
        <v>32</v>
      </c>
      <c r="M3217" s="5">
        <v>2.37</v>
      </c>
      <c r="N3217" s="5" t="s">
        <v>41</v>
      </c>
      <c r="O3217" s="5">
        <v>8</v>
      </c>
    </row>
    <row r="3218" spans="1:15" x14ac:dyDescent="0.2">
      <c r="A3218" s="5" t="s">
        <v>9805</v>
      </c>
      <c r="B3218" s="5" t="s">
        <v>3938</v>
      </c>
      <c r="C3218" s="5">
        <v>49</v>
      </c>
      <c r="D3218" s="5" t="s">
        <v>17</v>
      </c>
      <c r="E3218" s="5" t="s">
        <v>9806</v>
      </c>
      <c r="F3218" s="5">
        <v>-10184</v>
      </c>
      <c r="G3218" s="5" t="s">
        <v>19</v>
      </c>
      <c r="H3218" s="5" t="s">
        <v>30</v>
      </c>
      <c r="I3218" s="5">
        <v>148414.78</v>
      </c>
      <c r="J3218" s="5" t="s">
        <v>9234</v>
      </c>
      <c r="K3218" s="5" t="s">
        <v>81</v>
      </c>
      <c r="L3218" s="5" t="s">
        <v>56</v>
      </c>
      <c r="M3218" s="5">
        <v>4.18</v>
      </c>
      <c r="N3218" s="5" t="s">
        <v>74</v>
      </c>
      <c r="O3218" s="5">
        <v>15</v>
      </c>
    </row>
    <row r="3219" spans="1:15" x14ac:dyDescent="0.2">
      <c r="A3219" s="5" t="s">
        <v>9807</v>
      </c>
      <c r="B3219" s="5" t="s">
        <v>4058</v>
      </c>
      <c r="C3219" s="5">
        <v>38</v>
      </c>
      <c r="D3219" s="5" t="s">
        <v>27</v>
      </c>
      <c r="E3219" s="5" t="s">
        <v>9808</v>
      </c>
      <c r="F3219" s="5">
        <v>-3711</v>
      </c>
      <c r="G3219" s="5" t="s">
        <v>85</v>
      </c>
      <c r="H3219" s="5" t="s">
        <v>173</v>
      </c>
      <c r="I3219" s="5">
        <v>37676.15</v>
      </c>
      <c r="J3219" s="5" t="s">
        <v>4660</v>
      </c>
      <c r="K3219" s="5" t="s">
        <v>118</v>
      </c>
      <c r="L3219" s="5" t="s">
        <v>32</v>
      </c>
      <c r="M3219" s="5">
        <v>3.68</v>
      </c>
      <c r="N3219" s="5" t="s">
        <v>74</v>
      </c>
      <c r="O3219" s="5">
        <v>22</v>
      </c>
    </row>
    <row r="3220" spans="1:15" x14ac:dyDescent="0.2">
      <c r="A3220" s="5" t="s">
        <v>9809</v>
      </c>
      <c r="B3220" s="5" t="s">
        <v>3590</v>
      </c>
      <c r="C3220" s="5">
        <v>39</v>
      </c>
      <c r="D3220" s="5" t="s">
        <v>50</v>
      </c>
      <c r="E3220" s="5" t="s">
        <v>9810</v>
      </c>
      <c r="F3220" s="5">
        <v>-3885</v>
      </c>
      <c r="G3220" s="5" t="s">
        <v>45</v>
      </c>
      <c r="H3220" s="5" t="s">
        <v>66</v>
      </c>
      <c r="I3220" s="5">
        <v>124439.21</v>
      </c>
      <c r="J3220" s="5" t="s">
        <v>6744</v>
      </c>
      <c r="K3220" s="5" t="s">
        <v>104</v>
      </c>
      <c r="L3220" s="5" t="s">
        <v>23</v>
      </c>
      <c r="M3220" s="5">
        <v>1.38</v>
      </c>
      <c r="N3220" s="5" t="s">
        <v>33</v>
      </c>
      <c r="O3220" s="5">
        <v>37</v>
      </c>
    </row>
    <row r="3221" spans="1:15" x14ac:dyDescent="0.2">
      <c r="A3221" s="5" t="s">
        <v>9811</v>
      </c>
      <c r="B3221" s="5" t="s">
        <v>3075</v>
      </c>
      <c r="C3221" s="5">
        <v>62</v>
      </c>
      <c r="D3221" s="5" t="s">
        <v>50</v>
      </c>
      <c r="E3221" s="5" t="s">
        <v>9812</v>
      </c>
      <c r="F3221" s="5">
        <v>-1896</v>
      </c>
      <c r="G3221" s="5" t="s">
        <v>99</v>
      </c>
      <c r="H3221" s="5" t="s">
        <v>71</v>
      </c>
      <c r="I3221" s="5">
        <v>80761.13</v>
      </c>
      <c r="J3221" s="5" t="s">
        <v>340</v>
      </c>
      <c r="K3221" s="5" t="s">
        <v>104</v>
      </c>
      <c r="L3221" s="5" t="s">
        <v>73</v>
      </c>
      <c r="M3221" s="5">
        <v>1.91</v>
      </c>
      <c r="N3221" s="5" t="s">
        <v>57</v>
      </c>
      <c r="O3221" s="5">
        <v>16</v>
      </c>
    </row>
    <row r="3222" spans="1:15" x14ac:dyDescent="0.2">
      <c r="A3222" s="5" t="s">
        <v>9813</v>
      </c>
      <c r="B3222" s="5" t="s">
        <v>8097</v>
      </c>
      <c r="C3222" s="5">
        <v>30</v>
      </c>
      <c r="D3222" s="5" t="s">
        <v>17</v>
      </c>
      <c r="E3222" s="5" t="s">
        <v>9814</v>
      </c>
      <c r="F3222" s="5">
        <v>-6495</v>
      </c>
      <c r="G3222" s="5" t="s">
        <v>45</v>
      </c>
      <c r="H3222" s="5" t="s">
        <v>144</v>
      </c>
      <c r="I3222" s="5">
        <v>119746.27</v>
      </c>
      <c r="J3222" s="5" t="s">
        <v>2296</v>
      </c>
      <c r="K3222" s="5" t="s">
        <v>47</v>
      </c>
      <c r="L3222" s="5" t="s">
        <v>23</v>
      </c>
      <c r="M3222" s="5">
        <v>3.3</v>
      </c>
      <c r="N3222" s="5" t="s">
        <v>74</v>
      </c>
      <c r="O3222" s="5">
        <v>30</v>
      </c>
    </row>
    <row r="3223" spans="1:15" x14ac:dyDescent="0.2">
      <c r="A3223" s="5" t="s">
        <v>9815</v>
      </c>
      <c r="B3223" s="5" t="s">
        <v>9816</v>
      </c>
      <c r="C3223" s="5">
        <v>37</v>
      </c>
      <c r="D3223" s="5" t="s">
        <v>27</v>
      </c>
      <c r="E3223" s="5" t="s">
        <v>9817</v>
      </c>
      <c r="F3223" s="5">
        <v>-2633</v>
      </c>
      <c r="G3223" s="5" t="s">
        <v>45</v>
      </c>
      <c r="H3223" s="5" t="s">
        <v>30</v>
      </c>
      <c r="I3223" s="5">
        <v>145055.88</v>
      </c>
      <c r="J3223" s="5" t="s">
        <v>9818</v>
      </c>
      <c r="K3223" s="5" t="s">
        <v>47</v>
      </c>
      <c r="L3223" s="5" t="s">
        <v>32</v>
      </c>
      <c r="M3223" s="5">
        <v>3.98</v>
      </c>
      <c r="N3223" s="5" t="s">
        <v>24</v>
      </c>
      <c r="O3223" s="5">
        <v>24</v>
      </c>
    </row>
    <row r="3224" spans="1:15" x14ac:dyDescent="0.2">
      <c r="A3224" s="5" t="s">
        <v>9819</v>
      </c>
      <c r="B3224" s="5" t="s">
        <v>3807</v>
      </c>
      <c r="C3224" s="5">
        <v>43</v>
      </c>
      <c r="D3224" s="5" t="s">
        <v>17</v>
      </c>
      <c r="E3224" s="5" t="s">
        <v>9820</v>
      </c>
      <c r="F3224" s="5">
        <v>-8836</v>
      </c>
      <c r="G3224" s="5" t="s">
        <v>37</v>
      </c>
      <c r="H3224" s="5" t="s">
        <v>66</v>
      </c>
      <c r="I3224" s="5">
        <v>153748.74</v>
      </c>
      <c r="J3224" s="5" t="s">
        <v>5937</v>
      </c>
      <c r="K3224" s="5" t="s">
        <v>118</v>
      </c>
      <c r="L3224" s="5" t="s">
        <v>73</v>
      </c>
      <c r="M3224" s="5">
        <v>3.43</v>
      </c>
      <c r="N3224" s="5" t="s">
        <v>33</v>
      </c>
      <c r="O3224" s="5">
        <v>24</v>
      </c>
    </row>
    <row r="3225" spans="1:15" x14ac:dyDescent="0.2">
      <c r="A3225" s="5" t="s">
        <v>9821</v>
      </c>
      <c r="B3225" s="5" t="s">
        <v>8049</v>
      </c>
      <c r="C3225" s="5">
        <v>50</v>
      </c>
      <c r="D3225" s="5" t="s">
        <v>17</v>
      </c>
      <c r="E3225" s="5" t="s">
        <v>9822</v>
      </c>
      <c r="F3225" s="5">
        <v>-6136</v>
      </c>
      <c r="G3225" s="5" t="s">
        <v>52</v>
      </c>
      <c r="H3225" s="5" t="s">
        <v>30</v>
      </c>
      <c r="I3225" s="5">
        <v>122342.54</v>
      </c>
      <c r="J3225" s="5" t="s">
        <v>795</v>
      </c>
      <c r="K3225" s="5" t="s">
        <v>81</v>
      </c>
      <c r="L3225" s="5" t="s">
        <v>32</v>
      </c>
      <c r="M3225" s="5">
        <v>1.29</v>
      </c>
      <c r="N3225" s="5" t="s">
        <v>57</v>
      </c>
      <c r="O3225" s="5">
        <v>22</v>
      </c>
    </row>
    <row r="3226" spans="1:15" x14ac:dyDescent="0.2">
      <c r="A3226" s="5" t="s">
        <v>9823</v>
      </c>
      <c r="B3226" s="5" t="s">
        <v>7683</v>
      </c>
      <c r="C3226" s="5">
        <v>54</v>
      </c>
      <c r="D3226" s="5" t="s">
        <v>17</v>
      </c>
      <c r="E3226" s="5" t="s">
        <v>9824</v>
      </c>
      <c r="F3226" s="5">
        <v>-11495</v>
      </c>
      <c r="G3226" s="5" t="s">
        <v>94</v>
      </c>
      <c r="H3226" s="5" t="s">
        <v>20</v>
      </c>
      <c r="I3226" s="5">
        <v>168563.93</v>
      </c>
      <c r="J3226" s="5" t="s">
        <v>8415</v>
      </c>
      <c r="K3226" s="5" t="s">
        <v>118</v>
      </c>
      <c r="L3226" s="5" t="s">
        <v>23</v>
      </c>
      <c r="M3226" s="5">
        <v>3.72</v>
      </c>
      <c r="N3226" s="5" t="s">
        <v>57</v>
      </c>
      <c r="O3226" s="5">
        <v>21</v>
      </c>
    </row>
    <row r="3227" spans="1:15" x14ac:dyDescent="0.2">
      <c r="A3227" s="5" t="s">
        <v>9825</v>
      </c>
      <c r="B3227" s="5" t="s">
        <v>9826</v>
      </c>
      <c r="C3227" s="5">
        <v>54</v>
      </c>
      <c r="D3227" s="5" t="s">
        <v>27</v>
      </c>
      <c r="E3227" s="5" t="s">
        <v>9827</v>
      </c>
      <c r="F3227" s="5">
        <v>-5538</v>
      </c>
      <c r="G3227" s="5" t="s">
        <v>45</v>
      </c>
      <c r="H3227" s="5" t="s">
        <v>71</v>
      </c>
      <c r="I3227" s="5">
        <v>116323.9</v>
      </c>
      <c r="J3227" s="5" t="s">
        <v>7577</v>
      </c>
      <c r="K3227" s="5" t="s">
        <v>104</v>
      </c>
      <c r="L3227" s="5" t="s">
        <v>73</v>
      </c>
      <c r="M3227" s="5">
        <v>3.52</v>
      </c>
      <c r="N3227" s="5" t="s">
        <v>57</v>
      </c>
      <c r="O3227" s="5">
        <v>33</v>
      </c>
    </row>
    <row r="3228" spans="1:15" x14ac:dyDescent="0.2">
      <c r="A3228" s="5" t="s">
        <v>9828</v>
      </c>
      <c r="B3228" s="5" t="s">
        <v>7802</v>
      </c>
      <c r="C3228" s="5">
        <v>62</v>
      </c>
      <c r="D3228" s="5" t="s">
        <v>17</v>
      </c>
      <c r="E3228" s="5" t="s">
        <v>9829</v>
      </c>
      <c r="F3228" s="5">
        <v>-9556</v>
      </c>
      <c r="G3228" s="5" t="s">
        <v>116</v>
      </c>
      <c r="H3228" s="5" t="s">
        <v>173</v>
      </c>
      <c r="I3228" s="5">
        <v>161020.46</v>
      </c>
      <c r="J3228" s="5" t="s">
        <v>1573</v>
      </c>
      <c r="K3228" s="5" t="s">
        <v>62</v>
      </c>
      <c r="L3228" s="5" t="s">
        <v>56</v>
      </c>
      <c r="M3228" s="5">
        <v>3.56</v>
      </c>
      <c r="N3228" s="5" t="s">
        <v>74</v>
      </c>
      <c r="O3228" s="5">
        <v>13</v>
      </c>
    </row>
    <row r="3229" spans="1:15" x14ac:dyDescent="0.2">
      <c r="A3229" s="5" t="s">
        <v>9830</v>
      </c>
      <c r="B3229" s="5" t="s">
        <v>2402</v>
      </c>
      <c r="C3229" s="5">
        <v>28</v>
      </c>
      <c r="D3229" s="5" t="s">
        <v>17</v>
      </c>
      <c r="E3229" s="5" t="s">
        <v>9831</v>
      </c>
      <c r="F3229" s="5">
        <v>-8118</v>
      </c>
      <c r="G3229" s="5" t="s">
        <v>85</v>
      </c>
      <c r="H3229" s="5" t="s">
        <v>79</v>
      </c>
      <c r="I3229" s="5">
        <v>154267.57999999999</v>
      </c>
      <c r="J3229" s="5" t="s">
        <v>6958</v>
      </c>
      <c r="K3229" s="5" t="s">
        <v>127</v>
      </c>
      <c r="L3229" s="5" t="s">
        <v>23</v>
      </c>
      <c r="M3229" s="5">
        <v>3.66</v>
      </c>
      <c r="N3229" s="5" t="s">
        <v>74</v>
      </c>
      <c r="O3229" s="5">
        <v>31</v>
      </c>
    </row>
    <row r="3230" spans="1:15" x14ac:dyDescent="0.2">
      <c r="A3230" s="5" t="s">
        <v>9832</v>
      </c>
      <c r="B3230" s="5" t="s">
        <v>9833</v>
      </c>
      <c r="C3230" s="5">
        <v>30</v>
      </c>
      <c r="D3230" s="5" t="s">
        <v>27</v>
      </c>
      <c r="E3230" s="5" t="s">
        <v>9834</v>
      </c>
      <c r="F3230" s="5">
        <v>-3289</v>
      </c>
      <c r="G3230" s="5" t="s">
        <v>94</v>
      </c>
      <c r="H3230" s="5" t="s">
        <v>194</v>
      </c>
      <c r="I3230" s="5">
        <v>65182.78</v>
      </c>
      <c r="J3230" s="5" t="s">
        <v>417</v>
      </c>
      <c r="K3230" s="5" t="s">
        <v>104</v>
      </c>
      <c r="L3230" s="5" t="s">
        <v>73</v>
      </c>
      <c r="M3230" s="5">
        <v>4.68</v>
      </c>
      <c r="N3230" s="5" t="s">
        <v>33</v>
      </c>
      <c r="O3230" s="5">
        <v>30</v>
      </c>
    </row>
    <row r="3231" spans="1:15" x14ac:dyDescent="0.2">
      <c r="A3231" s="5" t="s">
        <v>9835</v>
      </c>
      <c r="B3231" s="5" t="s">
        <v>2505</v>
      </c>
      <c r="C3231" s="5">
        <v>61</v>
      </c>
      <c r="D3231" s="5" t="s">
        <v>27</v>
      </c>
      <c r="E3231" s="5" t="s">
        <v>9836</v>
      </c>
      <c r="F3231" s="5">
        <v>-5940</v>
      </c>
      <c r="G3231" s="5" t="s">
        <v>116</v>
      </c>
      <c r="H3231" s="5" t="s">
        <v>144</v>
      </c>
      <c r="I3231" s="5">
        <v>133899.73000000001</v>
      </c>
      <c r="J3231" s="5" t="s">
        <v>1969</v>
      </c>
      <c r="K3231" s="5" t="s">
        <v>136</v>
      </c>
      <c r="L3231" s="5" t="s">
        <v>56</v>
      </c>
      <c r="M3231" s="5">
        <v>1.32</v>
      </c>
      <c r="N3231" s="5" t="s">
        <v>57</v>
      </c>
      <c r="O3231" s="5">
        <v>39</v>
      </c>
    </row>
    <row r="3232" spans="1:15" x14ac:dyDescent="0.2">
      <c r="A3232" s="5" t="s">
        <v>9837</v>
      </c>
      <c r="B3232" s="5" t="s">
        <v>9838</v>
      </c>
      <c r="C3232" s="5">
        <v>22</v>
      </c>
      <c r="D3232" s="5" t="s">
        <v>27</v>
      </c>
      <c r="E3232" s="5" t="s">
        <v>9839</v>
      </c>
      <c r="F3232" s="5">
        <v>-4751</v>
      </c>
      <c r="G3232" s="5" t="s">
        <v>29</v>
      </c>
      <c r="H3232" s="5" t="s">
        <v>79</v>
      </c>
      <c r="I3232" s="5">
        <v>166918.42000000001</v>
      </c>
      <c r="J3232" s="5" t="s">
        <v>461</v>
      </c>
      <c r="K3232" s="5" t="s">
        <v>136</v>
      </c>
      <c r="L3232" s="5" t="s">
        <v>56</v>
      </c>
      <c r="M3232" s="5">
        <v>3.47</v>
      </c>
      <c r="N3232" s="5" t="s">
        <v>33</v>
      </c>
      <c r="O3232" s="5">
        <v>8</v>
      </c>
    </row>
    <row r="3233" spans="1:15" x14ac:dyDescent="0.2">
      <c r="A3233" s="5" t="s">
        <v>9840</v>
      </c>
      <c r="B3233" s="5" t="s">
        <v>7474</v>
      </c>
      <c r="C3233" s="5">
        <v>62</v>
      </c>
      <c r="D3233" s="5" t="s">
        <v>50</v>
      </c>
      <c r="E3233" s="5" t="s">
        <v>9841</v>
      </c>
      <c r="F3233" s="5">
        <v>-6905</v>
      </c>
      <c r="G3233" s="5" t="s">
        <v>94</v>
      </c>
      <c r="H3233" s="5" t="s">
        <v>71</v>
      </c>
      <c r="I3233" s="5">
        <v>178696.62</v>
      </c>
      <c r="J3233" s="5" t="s">
        <v>9842</v>
      </c>
      <c r="K3233" s="5" t="s">
        <v>127</v>
      </c>
      <c r="L3233" s="5" t="s">
        <v>32</v>
      </c>
      <c r="M3233" s="5">
        <v>2.39</v>
      </c>
      <c r="N3233" s="5" t="s">
        <v>41</v>
      </c>
      <c r="O3233" s="5">
        <v>21</v>
      </c>
    </row>
    <row r="3234" spans="1:15" x14ac:dyDescent="0.2">
      <c r="A3234" s="5" t="s">
        <v>9843</v>
      </c>
      <c r="B3234" s="5" t="s">
        <v>9844</v>
      </c>
      <c r="C3234" s="5">
        <v>30</v>
      </c>
      <c r="D3234" s="5" t="s">
        <v>17</v>
      </c>
      <c r="E3234" s="5" t="s">
        <v>9845</v>
      </c>
      <c r="F3234" s="5">
        <v>-5942</v>
      </c>
      <c r="G3234" s="5" t="s">
        <v>19</v>
      </c>
      <c r="H3234" s="5" t="s">
        <v>30</v>
      </c>
      <c r="I3234" s="5">
        <v>36658.26</v>
      </c>
      <c r="J3234" s="5" t="s">
        <v>1738</v>
      </c>
      <c r="K3234" s="5" t="s">
        <v>136</v>
      </c>
      <c r="L3234" s="5" t="s">
        <v>56</v>
      </c>
      <c r="M3234" s="5">
        <v>1.32</v>
      </c>
      <c r="N3234" s="5" t="s">
        <v>57</v>
      </c>
      <c r="O3234" s="5">
        <v>14</v>
      </c>
    </row>
    <row r="3235" spans="1:15" x14ac:dyDescent="0.2">
      <c r="A3235" s="5" t="s">
        <v>9846</v>
      </c>
      <c r="B3235" s="5" t="s">
        <v>7789</v>
      </c>
      <c r="C3235" s="5">
        <v>43</v>
      </c>
      <c r="D3235" s="5" t="s">
        <v>27</v>
      </c>
      <c r="E3235" s="5" t="s">
        <v>9847</v>
      </c>
      <c r="F3235" s="5">
        <v>-9471</v>
      </c>
      <c r="G3235" s="5" t="s">
        <v>116</v>
      </c>
      <c r="H3235" s="5" t="s">
        <v>71</v>
      </c>
      <c r="I3235" s="5">
        <v>152064.07999999999</v>
      </c>
      <c r="J3235" s="5" t="s">
        <v>199</v>
      </c>
      <c r="K3235" s="5" t="s">
        <v>104</v>
      </c>
      <c r="L3235" s="5" t="s">
        <v>73</v>
      </c>
      <c r="M3235" s="5">
        <v>1.84</v>
      </c>
      <c r="N3235" s="5" t="s">
        <v>74</v>
      </c>
      <c r="O3235" s="5">
        <v>35</v>
      </c>
    </row>
    <row r="3236" spans="1:15" x14ac:dyDescent="0.2">
      <c r="A3236" s="5" t="s">
        <v>9848</v>
      </c>
      <c r="B3236" s="5" t="s">
        <v>9849</v>
      </c>
      <c r="C3236" s="5">
        <v>40</v>
      </c>
      <c r="D3236" s="5" t="s">
        <v>27</v>
      </c>
      <c r="E3236" s="5" t="s">
        <v>9850</v>
      </c>
      <c r="F3236" s="5">
        <v>-3797</v>
      </c>
      <c r="G3236" s="5" t="s">
        <v>29</v>
      </c>
      <c r="H3236" s="5" t="s">
        <v>79</v>
      </c>
      <c r="I3236" s="5">
        <v>55342.78</v>
      </c>
      <c r="J3236" s="5" t="s">
        <v>818</v>
      </c>
      <c r="K3236" s="5" t="s">
        <v>81</v>
      </c>
      <c r="L3236" s="5" t="s">
        <v>56</v>
      </c>
      <c r="M3236" s="5">
        <v>4.3499999999999996</v>
      </c>
      <c r="N3236" s="5" t="s">
        <v>33</v>
      </c>
      <c r="O3236" s="5">
        <v>17</v>
      </c>
    </row>
    <row r="3237" spans="1:15" x14ac:dyDescent="0.2">
      <c r="A3237" s="5" t="s">
        <v>9851</v>
      </c>
      <c r="B3237" s="5" t="s">
        <v>1290</v>
      </c>
      <c r="C3237" s="5">
        <v>24</v>
      </c>
      <c r="D3237" s="5" t="s">
        <v>50</v>
      </c>
      <c r="E3237" s="5" t="s">
        <v>9852</v>
      </c>
      <c r="F3237" s="5">
        <v>-8809</v>
      </c>
      <c r="G3237" s="5" t="s">
        <v>94</v>
      </c>
      <c r="H3237" s="5" t="s">
        <v>30</v>
      </c>
      <c r="I3237" s="5">
        <v>106259.36</v>
      </c>
      <c r="J3237" s="5" t="s">
        <v>2353</v>
      </c>
      <c r="K3237" s="5" t="s">
        <v>118</v>
      </c>
      <c r="L3237" s="5" t="s">
        <v>32</v>
      </c>
      <c r="M3237" s="5">
        <v>1.29</v>
      </c>
      <c r="N3237" s="5" t="s">
        <v>74</v>
      </c>
      <c r="O3237" s="5">
        <v>34</v>
      </c>
    </row>
    <row r="3238" spans="1:15" x14ac:dyDescent="0.2">
      <c r="A3238" s="5" t="s">
        <v>9853</v>
      </c>
      <c r="B3238" s="5" t="s">
        <v>5136</v>
      </c>
      <c r="C3238" s="5">
        <v>25</v>
      </c>
      <c r="D3238" s="5" t="s">
        <v>50</v>
      </c>
      <c r="E3238" s="5" t="s">
        <v>9854</v>
      </c>
      <c r="F3238" s="5">
        <v>-10200</v>
      </c>
      <c r="G3238" s="5" t="s">
        <v>116</v>
      </c>
      <c r="H3238" s="5" t="s">
        <v>79</v>
      </c>
      <c r="I3238" s="5">
        <v>124994.72</v>
      </c>
      <c r="J3238" s="5" t="s">
        <v>4544</v>
      </c>
      <c r="K3238" s="5" t="s">
        <v>118</v>
      </c>
      <c r="L3238" s="5" t="s">
        <v>23</v>
      </c>
      <c r="M3238" s="5">
        <v>3.91</v>
      </c>
      <c r="N3238" s="5" t="s">
        <v>74</v>
      </c>
      <c r="O3238" s="5">
        <v>29</v>
      </c>
    </row>
    <row r="3239" spans="1:15" x14ac:dyDescent="0.2">
      <c r="A3239" s="5" t="s">
        <v>9855</v>
      </c>
      <c r="B3239" s="5" t="s">
        <v>998</v>
      </c>
      <c r="C3239" s="5">
        <v>44</v>
      </c>
      <c r="D3239" s="5" t="s">
        <v>50</v>
      </c>
      <c r="E3239" s="5" t="s">
        <v>9856</v>
      </c>
      <c r="F3239" s="5">
        <v>-9449</v>
      </c>
      <c r="G3239" s="5" t="s">
        <v>37</v>
      </c>
      <c r="H3239" s="5" t="s">
        <v>20</v>
      </c>
      <c r="I3239" s="5">
        <v>126320.21</v>
      </c>
      <c r="J3239" s="5" t="s">
        <v>2215</v>
      </c>
      <c r="K3239" s="5" t="s">
        <v>62</v>
      </c>
      <c r="L3239" s="5" t="s">
        <v>56</v>
      </c>
      <c r="M3239" s="5">
        <v>3.37</v>
      </c>
      <c r="N3239" s="5" t="s">
        <v>24</v>
      </c>
      <c r="O3239" s="5">
        <v>14</v>
      </c>
    </row>
    <row r="3240" spans="1:15" x14ac:dyDescent="0.2">
      <c r="A3240" s="5" t="s">
        <v>9857</v>
      </c>
      <c r="B3240" s="5" t="s">
        <v>3272</v>
      </c>
      <c r="C3240" s="5">
        <v>51</v>
      </c>
      <c r="D3240" s="5" t="s">
        <v>17</v>
      </c>
      <c r="E3240" s="5" t="s">
        <v>9858</v>
      </c>
      <c r="F3240" s="5">
        <v>-7129</v>
      </c>
      <c r="G3240" s="5" t="s">
        <v>94</v>
      </c>
      <c r="H3240" s="5" t="s">
        <v>38</v>
      </c>
      <c r="I3240" s="5">
        <v>176688.92</v>
      </c>
      <c r="J3240" s="5" t="s">
        <v>4264</v>
      </c>
      <c r="K3240" s="5" t="s">
        <v>22</v>
      </c>
      <c r="L3240" s="5" t="s">
        <v>32</v>
      </c>
      <c r="M3240" s="5">
        <v>3.97</v>
      </c>
      <c r="N3240" s="5" t="s">
        <v>41</v>
      </c>
      <c r="O3240" s="5">
        <v>33</v>
      </c>
    </row>
    <row r="3241" spans="1:15" x14ac:dyDescent="0.2">
      <c r="A3241" s="5" t="s">
        <v>9859</v>
      </c>
      <c r="B3241" s="5" t="s">
        <v>9860</v>
      </c>
      <c r="C3241" s="5">
        <v>47</v>
      </c>
      <c r="D3241" s="5" t="s">
        <v>50</v>
      </c>
      <c r="E3241" s="5" t="s">
        <v>9861</v>
      </c>
      <c r="F3241" s="5">
        <v>-3014</v>
      </c>
      <c r="G3241" s="5" t="s">
        <v>85</v>
      </c>
      <c r="H3241" s="5" t="s">
        <v>144</v>
      </c>
      <c r="I3241" s="5">
        <v>76906.8</v>
      </c>
      <c r="J3241" s="5" t="s">
        <v>6869</v>
      </c>
      <c r="K3241" s="5" t="s">
        <v>47</v>
      </c>
      <c r="L3241" s="5" t="s">
        <v>32</v>
      </c>
      <c r="M3241" s="5">
        <v>2.06</v>
      </c>
      <c r="N3241" s="5" t="s">
        <v>24</v>
      </c>
      <c r="O3241" s="5">
        <v>1</v>
      </c>
    </row>
    <row r="3242" spans="1:15" x14ac:dyDescent="0.2">
      <c r="A3242" s="5" t="s">
        <v>9862</v>
      </c>
      <c r="B3242" s="5" t="s">
        <v>1114</v>
      </c>
      <c r="C3242" s="5">
        <v>56</v>
      </c>
      <c r="D3242" s="5" t="s">
        <v>27</v>
      </c>
      <c r="E3242" s="5" t="s">
        <v>9863</v>
      </c>
      <c r="F3242" s="5">
        <v>-3170</v>
      </c>
      <c r="G3242" s="5" t="s">
        <v>45</v>
      </c>
      <c r="H3242" s="5" t="s">
        <v>144</v>
      </c>
      <c r="I3242" s="5">
        <v>57317.64</v>
      </c>
      <c r="J3242" s="5" t="s">
        <v>1208</v>
      </c>
      <c r="K3242" s="5" t="s">
        <v>40</v>
      </c>
      <c r="L3242" s="5" t="s">
        <v>73</v>
      </c>
      <c r="M3242" s="5">
        <v>2.35</v>
      </c>
      <c r="N3242" s="5" t="s">
        <v>41</v>
      </c>
      <c r="O3242" s="5">
        <v>22</v>
      </c>
    </row>
    <row r="3243" spans="1:15" x14ac:dyDescent="0.2">
      <c r="A3243" s="5" t="s">
        <v>9864</v>
      </c>
      <c r="B3243" s="5" t="s">
        <v>1582</v>
      </c>
      <c r="C3243" s="5">
        <v>61</v>
      </c>
      <c r="D3243" s="5" t="s">
        <v>50</v>
      </c>
      <c r="E3243" s="5" t="s">
        <v>9865</v>
      </c>
      <c r="F3243" s="5">
        <v>-9071</v>
      </c>
      <c r="G3243" s="5" t="s">
        <v>99</v>
      </c>
      <c r="H3243" s="5" t="s">
        <v>20</v>
      </c>
      <c r="I3243" s="5">
        <v>55227.75</v>
      </c>
      <c r="J3243" s="5" t="s">
        <v>2829</v>
      </c>
      <c r="K3243" s="5" t="s">
        <v>136</v>
      </c>
      <c r="L3243" s="5" t="s">
        <v>56</v>
      </c>
      <c r="M3243" s="5">
        <v>4.42</v>
      </c>
      <c r="N3243" s="5" t="s">
        <v>24</v>
      </c>
      <c r="O3243" s="5">
        <v>40</v>
      </c>
    </row>
    <row r="3244" spans="1:15" x14ac:dyDescent="0.2">
      <c r="A3244" s="5" t="s">
        <v>9866</v>
      </c>
      <c r="B3244" s="5" t="s">
        <v>2341</v>
      </c>
      <c r="C3244" s="5">
        <v>34</v>
      </c>
      <c r="D3244" s="5" t="s">
        <v>50</v>
      </c>
      <c r="E3244" s="5" t="s">
        <v>9867</v>
      </c>
      <c r="F3244" s="5">
        <v>-9334</v>
      </c>
      <c r="G3244" s="5" t="s">
        <v>78</v>
      </c>
      <c r="H3244" s="5" t="s">
        <v>66</v>
      </c>
      <c r="I3244" s="5">
        <v>173715.26</v>
      </c>
      <c r="J3244" s="5" t="s">
        <v>3472</v>
      </c>
      <c r="K3244" s="5" t="s">
        <v>47</v>
      </c>
      <c r="L3244" s="5" t="s">
        <v>23</v>
      </c>
      <c r="M3244" s="5">
        <v>3.18</v>
      </c>
      <c r="N3244" s="5" t="s">
        <v>74</v>
      </c>
      <c r="O3244" s="5">
        <v>16</v>
      </c>
    </row>
    <row r="3245" spans="1:15" x14ac:dyDescent="0.2">
      <c r="A3245" s="5" t="s">
        <v>9868</v>
      </c>
      <c r="B3245" s="5" t="s">
        <v>9869</v>
      </c>
      <c r="C3245" s="5">
        <v>62</v>
      </c>
      <c r="D3245" s="5" t="s">
        <v>27</v>
      </c>
      <c r="E3245" s="5" t="s">
        <v>9870</v>
      </c>
      <c r="F3245" s="5">
        <v>-9565</v>
      </c>
      <c r="G3245" s="5" t="s">
        <v>19</v>
      </c>
      <c r="H3245" s="5" t="s">
        <v>71</v>
      </c>
      <c r="I3245" s="5">
        <v>59108.59</v>
      </c>
      <c r="J3245" s="5" t="s">
        <v>4569</v>
      </c>
      <c r="K3245" s="5" t="s">
        <v>118</v>
      </c>
      <c r="L3245" s="5" t="s">
        <v>23</v>
      </c>
      <c r="M3245" s="5">
        <v>2.21</v>
      </c>
      <c r="N3245" s="5" t="s">
        <v>24</v>
      </c>
      <c r="O3245" s="5">
        <v>3</v>
      </c>
    </row>
    <row r="3246" spans="1:15" x14ac:dyDescent="0.2">
      <c r="A3246" s="5" t="s">
        <v>9871</v>
      </c>
      <c r="B3246" s="5" t="s">
        <v>3378</v>
      </c>
      <c r="C3246" s="5">
        <v>65</v>
      </c>
      <c r="D3246" s="5" t="s">
        <v>50</v>
      </c>
      <c r="E3246" s="5" t="s">
        <v>3379</v>
      </c>
      <c r="F3246" s="5">
        <v>-3159</v>
      </c>
      <c r="G3246" s="5" t="s">
        <v>78</v>
      </c>
      <c r="H3246" s="5" t="s">
        <v>79</v>
      </c>
      <c r="I3246" s="5">
        <v>50517.55</v>
      </c>
      <c r="J3246" s="5" t="s">
        <v>3174</v>
      </c>
      <c r="K3246" s="5" t="s">
        <v>118</v>
      </c>
      <c r="L3246" s="5" t="s">
        <v>23</v>
      </c>
      <c r="M3246" s="5">
        <v>1</v>
      </c>
      <c r="N3246" s="5" t="s">
        <v>57</v>
      </c>
      <c r="O3246" s="5">
        <v>6</v>
      </c>
    </row>
    <row r="3247" spans="1:15" x14ac:dyDescent="0.2">
      <c r="A3247" s="5" t="s">
        <v>9872</v>
      </c>
      <c r="B3247" s="5" t="s">
        <v>8175</v>
      </c>
      <c r="C3247" s="5">
        <v>48</v>
      </c>
      <c r="D3247" s="5" t="s">
        <v>50</v>
      </c>
      <c r="E3247" s="5" t="s">
        <v>9873</v>
      </c>
      <c r="F3247" s="5">
        <v>-3202</v>
      </c>
      <c r="G3247" s="5" t="s">
        <v>37</v>
      </c>
      <c r="H3247" s="5" t="s">
        <v>53</v>
      </c>
      <c r="I3247" s="5">
        <v>170156.06</v>
      </c>
      <c r="J3247" s="5" t="s">
        <v>2721</v>
      </c>
      <c r="K3247" s="5" t="s">
        <v>47</v>
      </c>
      <c r="L3247" s="5" t="s">
        <v>56</v>
      </c>
      <c r="M3247" s="5">
        <v>1.46</v>
      </c>
      <c r="N3247" s="5" t="s">
        <v>74</v>
      </c>
      <c r="O3247" s="5">
        <v>28</v>
      </c>
    </row>
    <row r="3248" spans="1:15" x14ac:dyDescent="0.2">
      <c r="A3248" s="5" t="s">
        <v>9874</v>
      </c>
      <c r="B3248" s="5" t="s">
        <v>9875</v>
      </c>
      <c r="C3248" s="5">
        <v>47</v>
      </c>
      <c r="D3248" s="5" t="s">
        <v>17</v>
      </c>
      <c r="E3248" s="5" t="s">
        <v>9876</v>
      </c>
      <c r="F3248" s="5">
        <v>-9593</v>
      </c>
      <c r="G3248" s="5" t="s">
        <v>116</v>
      </c>
      <c r="H3248" s="5" t="s">
        <v>66</v>
      </c>
      <c r="I3248" s="5">
        <v>178854.29</v>
      </c>
      <c r="J3248" s="5" t="s">
        <v>1071</v>
      </c>
      <c r="K3248" s="5" t="s">
        <v>81</v>
      </c>
      <c r="L3248" s="5" t="s">
        <v>23</v>
      </c>
      <c r="M3248" s="5">
        <v>2.16</v>
      </c>
      <c r="N3248" s="5" t="s">
        <v>24</v>
      </c>
      <c r="O3248" s="5">
        <v>22</v>
      </c>
    </row>
    <row r="3249" spans="1:15" x14ac:dyDescent="0.2">
      <c r="A3249" s="5" t="s">
        <v>9877</v>
      </c>
      <c r="B3249" s="5" t="s">
        <v>1529</v>
      </c>
      <c r="C3249" s="5">
        <v>49</v>
      </c>
      <c r="D3249" s="5" t="s">
        <v>17</v>
      </c>
      <c r="E3249" s="5" t="s">
        <v>9878</v>
      </c>
      <c r="F3249" s="5">
        <v>-9482</v>
      </c>
      <c r="G3249" s="5" t="s">
        <v>116</v>
      </c>
      <c r="H3249" s="5" t="s">
        <v>53</v>
      </c>
      <c r="I3249" s="5">
        <v>84704.86</v>
      </c>
      <c r="J3249" s="5" t="s">
        <v>9879</v>
      </c>
      <c r="K3249" s="5" t="s">
        <v>40</v>
      </c>
      <c r="L3249" s="5" t="s">
        <v>56</v>
      </c>
      <c r="M3249" s="5">
        <v>4.7</v>
      </c>
      <c r="N3249" s="5" t="s">
        <v>57</v>
      </c>
      <c r="O3249" s="5">
        <v>37</v>
      </c>
    </row>
    <row r="3250" spans="1:15" x14ac:dyDescent="0.2">
      <c r="A3250" s="5" t="s">
        <v>9880</v>
      </c>
      <c r="B3250" s="5" t="s">
        <v>1413</v>
      </c>
      <c r="C3250" s="5">
        <v>53</v>
      </c>
      <c r="D3250" s="5" t="s">
        <v>17</v>
      </c>
      <c r="E3250" s="5" t="s">
        <v>9881</v>
      </c>
      <c r="F3250" s="5">
        <v>-8422</v>
      </c>
      <c r="G3250" s="5" t="s">
        <v>19</v>
      </c>
      <c r="H3250" s="5" t="s">
        <v>66</v>
      </c>
      <c r="I3250" s="5">
        <v>125840.82</v>
      </c>
      <c r="J3250" s="5" t="s">
        <v>9882</v>
      </c>
      <c r="K3250" s="5" t="s">
        <v>22</v>
      </c>
      <c r="L3250" s="5" t="s">
        <v>32</v>
      </c>
      <c r="M3250" s="5">
        <v>3.9</v>
      </c>
      <c r="N3250" s="5" t="s">
        <v>24</v>
      </c>
      <c r="O3250" s="5">
        <v>30</v>
      </c>
    </row>
    <row r="3251" spans="1:15" x14ac:dyDescent="0.2">
      <c r="A3251" s="5" t="s">
        <v>9883</v>
      </c>
      <c r="B3251" s="5" t="s">
        <v>4212</v>
      </c>
      <c r="C3251" s="5">
        <v>28</v>
      </c>
      <c r="D3251" s="5" t="s">
        <v>50</v>
      </c>
      <c r="E3251" s="5" t="s">
        <v>9884</v>
      </c>
      <c r="F3251" s="5">
        <v>-7839</v>
      </c>
      <c r="G3251" s="5" t="s">
        <v>45</v>
      </c>
      <c r="H3251" s="5" t="s">
        <v>79</v>
      </c>
      <c r="I3251" s="5">
        <v>150423.16</v>
      </c>
      <c r="J3251" s="5" t="s">
        <v>6777</v>
      </c>
      <c r="K3251" s="5" t="s">
        <v>136</v>
      </c>
      <c r="L3251" s="5" t="s">
        <v>73</v>
      </c>
      <c r="M3251" s="5">
        <v>3.58</v>
      </c>
      <c r="N3251" s="5" t="s">
        <v>74</v>
      </c>
      <c r="O3251" s="5">
        <v>39</v>
      </c>
    </row>
    <row r="3252" spans="1:15" x14ac:dyDescent="0.2">
      <c r="A3252" s="5" t="s">
        <v>9885</v>
      </c>
      <c r="B3252" s="5" t="s">
        <v>4290</v>
      </c>
      <c r="C3252" s="5">
        <v>64</v>
      </c>
      <c r="D3252" s="5" t="s">
        <v>17</v>
      </c>
      <c r="E3252" s="5" t="s">
        <v>9886</v>
      </c>
      <c r="F3252" s="5">
        <v>-5333</v>
      </c>
      <c r="G3252" s="5" t="s">
        <v>45</v>
      </c>
      <c r="H3252" s="5" t="s">
        <v>194</v>
      </c>
      <c r="I3252" s="5">
        <v>105711.29</v>
      </c>
      <c r="J3252" s="5" t="s">
        <v>5101</v>
      </c>
      <c r="K3252" s="5" t="s">
        <v>55</v>
      </c>
      <c r="L3252" s="5" t="s">
        <v>73</v>
      </c>
      <c r="M3252" s="5">
        <v>3.87</v>
      </c>
      <c r="N3252" s="5" t="s">
        <v>41</v>
      </c>
      <c r="O3252" s="5">
        <v>4</v>
      </c>
    </row>
    <row r="3253" spans="1:15" x14ac:dyDescent="0.2">
      <c r="A3253" s="5" t="s">
        <v>9887</v>
      </c>
      <c r="B3253" s="5" t="s">
        <v>4774</v>
      </c>
      <c r="C3253" s="5">
        <v>45</v>
      </c>
      <c r="D3253" s="5" t="s">
        <v>17</v>
      </c>
      <c r="E3253" s="5" t="s">
        <v>9888</v>
      </c>
      <c r="F3253" s="5">
        <v>-8289</v>
      </c>
      <c r="G3253" s="5" t="s">
        <v>99</v>
      </c>
      <c r="H3253" s="5" t="s">
        <v>30</v>
      </c>
      <c r="I3253" s="5">
        <v>151630.99</v>
      </c>
      <c r="J3253" s="5" t="s">
        <v>6838</v>
      </c>
      <c r="K3253" s="5" t="s">
        <v>81</v>
      </c>
      <c r="L3253" s="5" t="s">
        <v>23</v>
      </c>
      <c r="M3253" s="5">
        <v>2.57</v>
      </c>
      <c r="N3253" s="5" t="s">
        <v>57</v>
      </c>
      <c r="O3253" s="5">
        <v>1</v>
      </c>
    </row>
    <row r="3254" spans="1:15" x14ac:dyDescent="0.2">
      <c r="A3254" s="5" t="s">
        <v>9889</v>
      </c>
      <c r="B3254" s="5" t="s">
        <v>5070</v>
      </c>
      <c r="C3254" s="5">
        <v>57</v>
      </c>
      <c r="D3254" s="5" t="s">
        <v>17</v>
      </c>
      <c r="E3254" s="5" t="s">
        <v>9890</v>
      </c>
      <c r="F3254" s="5">
        <v>-7166</v>
      </c>
      <c r="G3254" s="5" t="s">
        <v>29</v>
      </c>
      <c r="H3254" s="5" t="s">
        <v>66</v>
      </c>
      <c r="I3254" s="5">
        <v>42767.58</v>
      </c>
      <c r="J3254" s="5" t="s">
        <v>2102</v>
      </c>
      <c r="K3254" s="5" t="s">
        <v>47</v>
      </c>
      <c r="L3254" s="5" t="s">
        <v>23</v>
      </c>
      <c r="M3254" s="5">
        <v>4.88</v>
      </c>
      <c r="N3254" s="5" t="s">
        <v>57</v>
      </c>
      <c r="O3254" s="5">
        <v>34</v>
      </c>
    </row>
    <row r="3255" spans="1:15" x14ac:dyDescent="0.2">
      <c r="A3255" s="5" t="s">
        <v>9891</v>
      </c>
      <c r="B3255" s="5" t="s">
        <v>2502</v>
      </c>
      <c r="C3255" s="5">
        <v>27</v>
      </c>
      <c r="D3255" s="5" t="s">
        <v>17</v>
      </c>
      <c r="E3255" s="5" t="s">
        <v>9892</v>
      </c>
      <c r="F3255" s="5">
        <v>-5065</v>
      </c>
      <c r="G3255" s="5" t="s">
        <v>116</v>
      </c>
      <c r="H3255" s="5" t="s">
        <v>38</v>
      </c>
      <c r="I3255" s="5">
        <v>64700.74</v>
      </c>
      <c r="J3255" s="5" t="s">
        <v>8849</v>
      </c>
      <c r="K3255" s="5" t="s">
        <v>62</v>
      </c>
      <c r="L3255" s="5" t="s">
        <v>56</v>
      </c>
      <c r="M3255" s="5">
        <v>3.11</v>
      </c>
      <c r="N3255" s="5" t="s">
        <v>57</v>
      </c>
      <c r="O3255" s="5">
        <v>31</v>
      </c>
    </row>
    <row r="3256" spans="1:15" x14ac:dyDescent="0.2">
      <c r="A3256" s="5" t="s">
        <v>9893</v>
      </c>
      <c r="B3256" s="5" t="s">
        <v>9148</v>
      </c>
      <c r="C3256" s="5">
        <v>62</v>
      </c>
      <c r="D3256" s="5" t="s">
        <v>27</v>
      </c>
      <c r="E3256" s="5" t="s">
        <v>9894</v>
      </c>
      <c r="F3256" s="5">
        <v>-6774</v>
      </c>
      <c r="G3256" s="5" t="s">
        <v>116</v>
      </c>
      <c r="H3256" s="5" t="s">
        <v>71</v>
      </c>
      <c r="I3256" s="5">
        <v>137055.64000000001</v>
      </c>
      <c r="J3256" s="5" t="s">
        <v>9895</v>
      </c>
      <c r="K3256" s="5" t="s">
        <v>104</v>
      </c>
      <c r="L3256" s="5" t="s">
        <v>32</v>
      </c>
      <c r="M3256" s="5">
        <v>1.38</v>
      </c>
      <c r="N3256" s="5" t="s">
        <v>57</v>
      </c>
      <c r="O3256" s="5">
        <v>31</v>
      </c>
    </row>
    <row r="3257" spans="1:15" x14ac:dyDescent="0.2">
      <c r="A3257" s="5" t="s">
        <v>9896</v>
      </c>
      <c r="B3257" s="5" t="s">
        <v>9669</v>
      </c>
      <c r="C3257" s="5">
        <v>37</v>
      </c>
      <c r="D3257" s="5" t="s">
        <v>27</v>
      </c>
      <c r="E3257" s="5" t="s">
        <v>9897</v>
      </c>
      <c r="F3257" s="5">
        <v>-10195</v>
      </c>
      <c r="G3257" s="5" t="s">
        <v>116</v>
      </c>
      <c r="H3257" s="5" t="s">
        <v>53</v>
      </c>
      <c r="I3257" s="5">
        <v>122392.3</v>
      </c>
      <c r="J3257" s="5" t="s">
        <v>527</v>
      </c>
      <c r="K3257" s="5" t="s">
        <v>55</v>
      </c>
      <c r="L3257" s="5" t="s">
        <v>56</v>
      </c>
      <c r="M3257" s="5">
        <v>3.11</v>
      </c>
      <c r="N3257" s="5" t="s">
        <v>33</v>
      </c>
      <c r="O3257" s="5">
        <v>33</v>
      </c>
    </row>
    <row r="3258" spans="1:15" x14ac:dyDescent="0.2">
      <c r="A3258" s="5" t="s">
        <v>9898</v>
      </c>
      <c r="B3258" s="5" t="s">
        <v>2039</v>
      </c>
      <c r="C3258" s="5">
        <v>60</v>
      </c>
      <c r="D3258" s="5" t="s">
        <v>17</v>
      </c>
      <c r="E3258" s="5" t="s">
        <v>9899</v>
      </c>
      <c r="F3258" s="5">
        <v>-7570</v>
      </c>
      <c r="G3258" s="5" t="s">
        <v>19</v>
      </c>
      <c r="H3258" s="5" t="s">
        <v>66</v>
      </c>
      <c r="I3258" s="5">
        <v>132442.54999999999</v>
      </c>
      <c r="J3258" s="5" t="s">
        <v>9900</v>
      </c>
      <c r="K3258" s="5" t="s">
        <v>127</v>
      </c>
      <c r="L3258" s="5" t="s">
        <v>23</v>
      </c>
      <c r="M3258" s="5">
        <v>3.23</v>
      </c>
      <c r="N3258" s="5" t="s">
        <v>33</v>
      </c>
      <c r="O3258" s="5">
        <v>16</v>
      </c>
    </row>
    <row r="3259" spans="1:15" x14ac:dyDescent="0.2">
      <c r="A3259" s="5" t="s">
        <v>9901</v>
      </c>
      <c r="B3259" s="5" t="s">
        <v>8180</v>
      </c>
      <c r="C3259" s="5">
        <v>46</v>
      </c>
      <c r="D3259" s="5" t="s">
        <v>27</v>
      </c>
      <c r="E3259" s="5" t="s">
        <v>9902</v>
      </c>
      <c r="F3259" s="5">
        <v>-5654</v>
      </c>
      <c r="G3259" s="5" t="s">
        <v>19</v>
      </c>
      <c r="H3259" s="5" t="s">
        <v>53</v>
      </c>
      <c r="I3259" s="5">
        <v>83954.75</v>
      </c>
      <c r="J3259" s="5" t="s">
        <v>3802</v>
      </c>
      <c r="K3259" s="5" t="s">
        <v>55</v>
      </c>
      <c r="L3259" s="5" t="s">
        <v>56</v>
      </c>
      <c r="M3259" s="5">
        <v>2.57</v>
      </c>
      <c r="N3259" s="5" t="s">
        <v>41</v>
      </c>
      <c r="O3259" s="5">
        <v>14</v>
      </c>
    </row>
    <row r="3260" spans="1:15" x14ac:dyDescent="0.2">
      <c r="A3260" s="5" t="s">
        <v>9903</v>
      </c>
      <c r="B3260" s="5" t="s">
        <v>6382</v>
      </c>
      <c r="C3260" s="5">
        <v>38</v>
      </c>
      <c r="D3260" s="5" t="s">
        <v>27</v>
      </c>
      <c r="E3260" s="5" t="s">
        <v>9904</v>
      </c>
      <c r="F3260" s="5">
        <v>-6771</v>
      </c>
      <c r="G3260" s="5" t="s">
        <v>116</v>
      </c>
      <c r="H3260" s="5" t="s">
        <v>79</v>
      </c>
      <c r="I3260" s="5">
        <v>96672.21</v>
      </c>
      <c r="J3260" s="5" t="s">
        <v>3334</v>
      </c>
      <c r="K3260" s="5" t="s">
        <v>55</v>
      </c>
      <c r="L3260" s="5" t="s">
        <v>32</v>
      </c>
      <c r="M3260" s="5">
        <v>2.21</v>
      </c>
      <c r="N3260" s="5" t="s">
        <v>57</v>
      </c>
      <c r="O3260" s="5">
        <v>25</v>
      </c>
    </row>
    <row r="3261" spans="1:15" x14ac:dyDescent="0.2">
      <c r="A3261" s="5" t="s">
        <v>9905</v>
      </c>
      <c r="B3261" s="5" t="s">
        <v>9906</v>
      </c>
      <c r="C3261" s="5">
        <v>29</v>
      </c>
      <c r="D3261" s="5" t="s">
        <v>50</v>
      </c>
      <c r="E3261" s="5" t="s">
        <v>9907</v>
      </c>
      <c r="F3261" s="5">
        <v>-9358</v>
      </c>
      <c r="G3261" s="5" t="s">
        <v>37</v>
      </c>
      <c r="H3261" s="5" t="s">
        <v>71</v>
      </c>
      <c r="I3261" s="5">
        <v>101899.37</v>
      </c>
      <c r="J3261" s="5" t="s">
        <v>651</v>
      </c>
      <c r="K3261" s="5" t="s">
        <v>62</v>
      </c>
      <c r="L3261" s="5" t="s">
        <v>32</v>
      </c>
      <c r="M3261" s="5">
        <v>3.52</v>
      </c>
      <c r="N3261" s="5" t="s">
        <v>33</v>
      </c>
      <c r="O3261" s="5">
        <v>20</v>
      </c>
    </row>
    <row r="3262" spans="1:15" x14ac:dyDescent="0.2">
      <c r="A3262" s="5" t="s">
        <v>9908</v>
      </c>
      <c r="B3262" s="5" t="s">
        <v>1653</v>
      </c>
      <c r="C3262" s="5">
        <v>51</v>
      </c>
      <c r="D3262" s="5" t="s">
        <v>27</v>
      </c>
      <c r="E3262" s="5" t="s">
        <v>9909</v>
      </c>
      <c r="F3262" s="5">
        <v>-8153</v>
      </c>
      <c r="G3262" s="5" t="s">
        <v>45</v>
      </c>
      <c r="H3262" s="5" t="s">
        <v>144</v>
      </c>
      <c r="I3262" s="5">
        <v>86394.83</v>
      </c>
      <c r="J3262" s="5" t="s">
        <v>3930</v>
      </c>
      <c r="K3262" s="5" t="s">
        <v>40</v>
      </c>
      <c r="L3262" s="5" t="s">
        <v>73</v>
      </c>
      <c r="M3262" s="5">
        <v>3.73</v>
      </c>
      <c r="N3262" s="5" t="s">
        <v>57</v>
      </c>
      <c r="O3262" s="5">
        <v>2</v>
      </c>
    </row>
    <row r="3263" spans="1:15" x14ac:dyDescent="0.2">
      <c r="A3263" s="5" t="s">
        <v>9910</v>
      </c>
      <c r="B3263" s="5" t="s">
        <v>2294</v>
      </c>
      <c r="C3263" s="5">
        <v>48</v>
      </c>
      <c r="D3263" s="5" t="s">
        <v>50</v>
      </c>
      <c r="E3263" s="5" t="s">
        <v>9911</v>
      </c>
      <c r="F3263" s="5">
        <v>-7183</v>
      </c>
      <c r="G3263" s="5" t="s">
        <v>19</v>
      </c>
      <c r="H3263" s="5" t="s">
        <v>30</v>
      </c>
      <c r="I3263" s="5">
        <v>114115.49</v>
      </c>
      <c r="J3263" s="5" t="s">
        <v>8849</v>
      </c>
      <c r="K3263" s="5" t="s">
        <v>136</v>
      </c>
      <c r="L3263" s="5" t="s">
        <v>32</v>
      </c>
      <c r="M3263" s="5">
        <v>2.82</v>
      </c>
      <c r="N3263" s="5" t="s">
        <v>74</v>
      </c>
      <c r="O3263" s="5">
        <v>31</v>
      </c>
    </row>
    <row r="3264" spans="1:15" x14ac:dyDescent="0.2">
      <c r="A3264" s="5" t="s">
        <v>9912</v>
      </c>
      <c r="B3264" s="5" t="s">
        <v>5322</v>
      </c>
      <c r="C3264" s="5">
        <v>37</v>
      </c>
      <c r="D3264" s="5" t="s">
        <v>27</v>
      </c>
      <c r="E3264" s="5" t="s">
        <v>9913</v>
      </c>
      <c r="F3264" s="5">
        <v>-11071</v>
      </c>
      <c r="G3264" s="5" t="s">
        <v>78</v>
      </c>
      <c r="H3264" s="5" t="s">
        <v>53</v>
      </c>
      <c r="I3264" s="5">
        <v>168424.06</v>
      </c>
      <c r="J3264" s="5" t="s">
        <v>9531</v>
      </c>
      <c r="K3264" s="5" t="s">
        <v>55</v>
      </c>
      <c r="L3264" s="5" t="s">
        <v>73</v>
      </c>
      <c r="M3264" s="5">
        <v>4.3</v>
      </c>
      <c r="N3264" s="5" t="s">
        <v>57</v>
      </c>
      <c r="O3264" s="5">
        <v>34</v>
      </c>
    </row>
    <row r="3265" spans="1:15" x14ac:dyDescent="0.2">
      <c r="A3265" s="5" t="s">
        <v>9914</v>
      </c>
      <c r="B3265" s="5" t="s">
        <v>1878</v>
      </c>
      <c r="C3265" s="5">
        <v>22</v>
      </c>
      <c r="D3265" s="5" t="s">
        <v>17</v>
      </c>
      <c r="E3265" s="5" t="s">
        <v>9915</v>
      </c>
      <c r="F3265" s="5">
        <v>-6566</v>
      </c>
      <c r="G3265" s="5" t="s">
        <v>116</v>
      </c>
      <c r="H3265" s="5" t="s">
        <v>71</v>
      </c>
      <c r="I3265" s="5">
        <v>105644.41</v>
      </c>
      <c r="J3265" s="5" t="s">
        <v>4214</v>
      </c>
      <c r="K3265" s="5" t="s">
        <v>62</v>
      </c>
      <c r="L3265" s="5" t="s">
        <v>73</v>
      </c>
      <c r="M3265" s="5">
        <v>2.63</v>
      </c>
      <c r="N3265" s="5" t="s">
        <v>33</v>
      </c>
      <c r="O3265" s="5">
        <v>6</v>
      </c>
    </row>
    <row r="3266" spans="1:15" x14ac:dyDescent="0.2">
      <c r="A3266" s="5" t="s">
        <v>9916</v>
      </c>
      <c r="B3266" s="5" t="s">
        <v>8480</v>
      </c>
      <c r="C3266" s="5">
        <v>59</v>
      </c>
      <c r="D3266" s="5" t="s">
        <v>17</v>
      </c>
      <c r="E3266" s="5" t="s">
        <v>9917</v>
      </c>
      <c r="F3266" s="5">
        <v>-3636</v>
      </c>
      <c r="G3266" s="5" t="s">
        <v>116</v>
      </c>
      <c r="H3266" s="5" t="s">
        <v>79</v>
      </c>
      <c r="I3266" s="5">
        <v>160333.42000000001</v>
      </c>
      <c r="J3266" s="5" t="s">
        <v>3450</v>
      </c>
      <c r="K3266" s="5" t="s">
        <v>136</v>
      </c>
      <c r="L3266" s="5" t="s">
        <v>32</v>
      </c>
      <c r="M3266" s="5">
        <v>4.3099999999999996</v>
      </c>
      <c r="N3266" s="5" t="s">
        <v>57</v>
      </c>
      <c r="O3266" s="5">
        <v>15</v>
      </c>
    </row>
    <row r="3267" spans="1:15" x14ac:dyDescent="0.2">
      <c r="A3267" s="5" t="s">
        <v>9918</v>
      </c>
      <c r="B3267" s="5" t="s">
        <v>9919</v>
      </c>
      <c r="C3267" s="5">
        <v>38</v>
      </c>
      <c r="D3267" s="5" t="s">
        <v>50</v>
      </c>
      <c r="E3267" s="5" t="s">
        <v>9920</v>
      </c>
      <c r="F3267" s="5">
        <v>-3656</v>
      </c>
      <c r="G3267" s="5" t="s">
        <v>78</v>
      </c>
      <c r="H3267" s="5" t="s">
        <v>79</v>
      </c>
      <c r="I3267" s="5">
        <v>103849.75</v>
      </c>
      <c r="J3267" s="5" t="s">
        <v>7487</v>
      </c>
      <c r="K3267" s="5" t="s">
        <v>40</v>
      </c>
      <c r="L3267" s="5" t="s">
        <v>56</v>
      </c>
      <c r="M3267" s="5">
        <v>3.79</v>
      </c>
      <c r="N3267" s="5" t="s">
        <v>33</v>
      </c>
      <c r="O3267" s="5">
        <v>24</v>
      </c>
    </row>
    <row r="3268" spans="1:15" x14ac:dyDescent="0.2">
      <c r="A3268" s="5" t="s">
        <v>9921</v>
      </c>
      <c r="B3268" s="5" t="s">
        <v>163</v>
      </c>
      <c r="C3268" s="5">
        <v>43</v>
      </c>
      <c r="D3268" s="5" t="s">
        <v>27</v>
      </c>
      <c r="E3268" s="5" t="s">
        <v>9922</v>
      </c>
      <c r="F3268" s="5">
        <v>-3730</v>
      </c>
      <c r="G3268" s="5" t="s">
        <v>94</v>
      </c>
      <c r="H3268" s="5" t="s">
        <v>194</v>
      </c>
      <c r="I3268" s="5">
        <v>74354.600000000006</v>
      </c>
      <c r="J3268" s="5" t="s">
        <v>9923</v>
      </c>
      <c r="K3268" s="5" t="s">
        <v>81</v>
      </c>
      <c r="L3268" s="5" t="s">
        <v>23</v>
      </c>
      <c r="M3268" s="5">
        <v>4.6500000000000004</v>
      </c>
      <c r="N3268" s="5" t="s">
        <v>74</v>
      </c>
      <c r="O3268" s="5">
        <v>12</v>
      </c>
    </row>
    <row r="3269" spans="1:15" x14ac:dyDescent="0.2">
      <c r="A3269" s="5" t="s">
        <v>9924</v>
      </c>
      <c r="B3269" s="5" t="s">
        <v>9925</v>
      </c>
      <c r="C3269" s="5">
        <v>56</v>
      </c>
      <c r="D3269" s="5" t="s">
        <v>17</v>
      </c>
      <c r="E3269" s="5" t="s">
        <v>9926</v>
      </c>
      <c r="F3269" s="5">
        <v>-2364</v>
      </c>
      <c r="G3269" s="5" t="s">
        <v>29</v>
      </c>
      <c r="H3269" s="5" t="s">
        <v>194</v>
      </c>
      <c r="I3269" s="5">
        <v>155077</v>
      </c>
      <c r="J3269" s="5" t="s">
        <v>5613</v>
      </c>
      <c r="K3269" s="5" t="s">
        <v>127</v>
      </c>
      <c r="L3269" s="5" t="s">
        <v>56</v>
      </c>
      <c r="M3269" s="5">
        <v>2.2999999999999998</v>
      </c>
      <c r="N3269" s="5" t="s">
        <v>33</v>
      </c>
      <c r="O3269" s="5">
        <v>2</v>
      </c>
    </row>
    <row r="3270" spans="1:15" x14ac:dyDescent="0.2">
      <c r="A3270" s="5" t="s">
        <v>9927</v>
      </c>
      <c r="B3270" s="5" t="s">
        <v>2066</v>
      </c>
      <c r="C3270" s="5">
        <v>58</v>
      </c>
      <c r="D3270" s="5" t="s">
        <v>27</v>
      </c>
      <c r="E3270" s="5" t="s">
        <v>9928</v>
      </c>
      <c r="F3270" s="5">
        <v>-7260</v>
      </c>
      <c r="G3270" s="5" t="s">
        <v>78</v>
      </c>
      <c r="H3270" s="5" t="s">
        <v>66</v>
      </c>
      <c r="I3270" s="5">
        <v>127793.54</v>
      </c>
      <c r="J3270" s="5" t="s">
        <v>3638</v>
      </c>
      <c r="K3270" s="5" t="s">
        <v>40</v>
      </c>
      <c r="L3270" s="5" t="s">
        <v>32</v>
      </c>
      <c r="M3270" s="5">
        <v>3.1</v>
      </c>
      <c r="N3270" s="5" t="s">
        <v>24</v>
      </c>
      <c r="O3270" s="5">
        <v>15</v>
      </c>
    </row>
    <row r="3271" spans="1:15" x14ac:dyDescent="0.2">
      <c r="A3271" s="5" t="s">
        <v>9929</v>
      </c>
      <c r="B3271" s="5" t="s">
        <v>6894</v>
      </c>
      <c r="C3271" s="5">
        <v>42</v>
      </c>
      <c r="D3271" s="5" t="s">
        <v>50</v>
      </c>
      <c r="E3271" s="5" t="s">
        <v>9930</v>
      </c>
      <c r="F3271" s="5">
        <v>-1985</v>
      </c>
      <c r="G3271" s="5" t="s">
        <v>85</v>
      </c>
      <c r="H3271" s="5" t="s">
        <v>144</v>
      </c>
      <c r="I3271" s="5">
        <v>87933.09</v>
      </c>
      <c r="J3271" s="5" t="s">
        <v>9931</v>
      </c>
      <c r="K3271" s="5" t="s">
        <v>22</v>
      </c>
      <c r="L3271" s="5" t="s">
        <v>23</v>
      </c>
      <c r="M3271" s="5">
        <v>4.45</v>
      </c>
      <c r="N3271" s="5" t="s">
        <v>57</v>
      </c>
      <c r="O3271" s="5">
        <v>32</v>
      </c>
    </row>
    <row r="3272" spans="1:15" x14ac:dyDescent="0.2">
      <c r="A3272" s="5" t="s">
        <v>9932</v>
      </c>
      <c r="B3272" s="5" t="s">
        <v>7565</v>
      </c>
      <c r="C3272" s="5">
        <v>37</v>
      </c>
      <c r="D3272" s="5" t="s">
        <v>27</v>
      </c>
      <c r="E3272" s="5" t="s">
        <v>9933</v>
      </c>
      <c r="F3272" s="5">
        <v>-9310</v>
      </c>
      <c r="G3272" s="5" t="s">
        <v>85</v>
      </c>
      <c r="H3272" s="5" t="s">
        <v>53</v>
      </c>
      <c r="I3272" s="5">
        <v>114192.42</v>
      </c>
      <c r="J3272" s="5" t="s">
        <v>988</v>
      </c>
      <c r="K3272" s="5" t="s">
        <v>118</v>
      </c>
      <c r="L3272" s="5" t="s">
        <v>56</v>
      </c>
      <c r="M3272" s="5">
        <v>3.52</v>
      </c>
      <c r="N3272" s="5" t="s">
        <v>24</v>
      </c>
      <c r="O3272" s="5">
        <v>3</v>
      </c>
    </row>
    <row r="3273" spans="1:15" x14ac:dyDescent="0.2">
      <c r="A3273" s="5" t="s">
        <v>9934</v>
      </c>
      <c r="B3273" s="5" t="s">
        <v>9935</v>
      </c>
      <c r="C3273" s="5">
        <v>22</v>
      </c>
      <c r="D3273" s="5" t="s">
        <v>50</v>
      </c>
      <c r="E3273" s="5" t="s">
        <v>9936</v>
      </c>
      <c r="F3273" s="5">
        <v>-11126</v>
      </c>
      <c r="G3273" s="5" t="s">
        <v>19</v>
      </c>
      <c r="H3273" s="5" t="s">
        <v>66</v>
      </c>
      <c r="I3273" s="5">
        <v>117809.97</v>
      </c>
      <c r="J3273" s="5" t="s">
        <v>1033</v>
      </c>
      <c r="K3273" s="5" t="s">
        <v>55</v>
      </c>
      <c r="L3273" s="5" t="s">
        <v>32</v>
      </c>
      <c r="M3273" s="5">
        <v>4.49</v>
      </c>
      <c r="N3273" s="5" t="s">
        <v>57</v>
      </c>
      <c r="O3273" s="5">
        <v>29</v>
      </c>
    </row>
    <row r="3274" spans="1:15" x14ac:dyDescent="0.2">
      <c r="A3274" s="5" t="s">
        <v>9937</v>
      </c>
      <c r="B3274" s="5" t="s">
        <v>2465</v>
      </c>
      <c r="C3274" s="5">
        <v>47</v>
      </c>
      <c r="D3274" s="5" t="s">
        <v>27</v>
      </c>
      <c r="E3274" s="5" t="s">
        <v>9938</v>
      </c>
      <c r="F3274" s="5">
        <v>-3081</v>
      </c>
      <c r="G3274" s="5" t="s">
        <v>37</v>
      </c>
      <c r="H3274" s="5" t="s">
        <v>71</v>
      </c>
      <c r="I3274" s="5">
        <v>176453.16</v>
      </c>
      <c r="J3274" s="5" t="s">
        <v>4272</v>
      </c>
      <c r="K3274" s="5" t="s">
        <v>22</v>
      </c>
      <c r="L3274" s="5" t="s">
        <v>56</v>
      </c>
      <c r="M3274" s="5">
        <v>1.01</v>
      </c>
      <c r="N3274" s="5" t="s">
        <v>24</v>
      </c>
      <c r="O3274" s="5">
        <v>29</v>
      </c>
    </row>
    <row r="3275" spans="1:15" x14ac:dyDescent="0.2">
      <c r="A3275" s="5" t="s">
        <v>9939</v>
      </c>
      <c r="B3275" s="5" t="s">
        <v>5830</v>
      </c>
      <c r="C3275" s="5">
        <v>61</v>
      </c>
      <c r="D3275" s="5" t="s">
        <v>17</v>
      </c>
      <c r="E3275" s="5" t="s">
        <v>9940</v>
      </c>
      <c r="F3275" s="5">
        <v>-7668</v>
      </c>
      <c r="G3275" s="5" t="s">
        <v>78</v>
      </c>
      <c r="H3275" s="5" t="s">
        <v>20</v>
      </c>
      <c r="I3275" s="5">
        <v>94290.43</v>
      </c>
      <c r="J3275" s="5" t="s">
        <v>6499</v>
      </c>
      <c r="K3275" s="5" t="s">
        <v>118</v>
      </c>
      <c r="L3275" s="5" t="s">
        <v>32</v>
      </c>
      <c r="M3275" s="5">
        <v>2.23</v>
      </c>
      <c r="N3275" s="5" t="s">
        <v>24</v>
      </c>
      <c r="O3275" s="5">
        <v>24</v>
      </c>
    </row>
    <row r="3276" spans="1:15" x14ac:dyDescent="0.2">
      <c r="A3276" s="5" t="s">
        <v>9941</v>
      </c>
      <c r="B3276" s="5" t="s">
        <v>7423</v>
      </c>
      <c r="C3276" s="5">
        <v>59</v>
      </c>
      <c r="D3276" s="5" t="s">
        <v>17</v>
      </c>
      <c r="E3276" s="5" t="s">
        <v>9942</v>
      </c>
      <c r="F3276" s="5">
        <v>-6870</v>
      </c>
      <c r="G3276" s="5" t="s">
        <v>52</v>
      </c>
      <c r="H3276" s="5" t="s">
        <v>173</v>
      </c>
      <c r="I3276" s="5">
        <v>85916.38</v>
      </c>
      <c r="J3276" s="5" t="s">
        <v>6172</v>
      </c>
      <c r="K3276" s="5" t="s">
        <v>22</v>
      </c>
      <c r="L3276" s="5" t="s">
        <v>32</v>
      </c>
      <c r="M3276" s="5">
        <v>4.08</v>
      </c>
      <c r="N3276" s="5" t="s">
        <v>24</v>
      </c>
      <c r="O3276" s="5">
        <v>15</v>
      </c>
    </row>
    <row r="3277" spans="1:15" x14ac:dyDescent="0.2">
      <c r="A3277" s="5" t="s">
        <v>9943</v>
      </c>
      <c r="B3277" s="5" t="s">
        <v>7092</v>
      </c>
      <c r="C3277" s="5">
        <v>55</v>
      </c>
      <c r="D3277" s="5" t="s">
        <v>17</v>
      </c>
      <c r="E3277" s="5" t="s">
        <v>9944</v>
      </c>
      <c r="F3277" s="5">
        <v>-5063</v>
      </c>
      <c r="G3277" s="5" t="s">
        <v>85</v>
      </c>
      <c r="H3277" s="5" t="s">
        <v>30</v>
      </c>
      <c r="I3277" s="5">
        <v>73068.960000000006</v>
      </c>
      <c r="J3277" s="5" t="s">
        <v>9945</v>
      </c>
      <c r="K3277" s="5" t="s">
        <v>47</v>
      </c>
      <c r="L3277" s="5" t="s">
        <v>23</v>
      </c>
      <c r="M3277" s="5">
        <v>4.55</v>
      </c>
      <c r="N3277" s="5" t="s">
        <v>74</v>
      </c>
      <c r="O3277" s="5">
        <v>38</v>
      </c>
    </row>
    <row r="3278" spans="1:15" x14ac:dyDescent="0.2">
      <c r="A3278" s="5" t="s">
        <v>9946</v>
      </c>
      <c r="B3278" s="5" t="s">
        <v>9947</v>
      </c>
      <c r="C3278" s="5">
        <v>42</v>
      </c>
      <c r="D3278" s="5" t="s">
        <v>17</v>
      </c>
      <c r="E3278" s="5" t="s">
        <v>9948</v>
      </c>
      <c r="F3278" s="5">
        <v>-2188</v>
      </c>
      <c r="G3278" s="5" t="s">
        <v>78</v>
      </c>
      <c r="H3278" s="5" t="s">
        <v>38</v>
      </c>
      <c r="I3278" s="5">
        <v>94360.25</v>
      </c>
      <c r="J3278" s="5" t="s">
        <v>9949</v>
      </c>
      <c r="K3278" s="5" t="s">
        <v>127</v>
      </c>
      <c r="L3278" s="5" t="s">
        <v>23</v>
      </c>
      <c r="M3278" s="5">
        <v>4.92</v>
      </c>
      <c r="N3278" s="5" t="s">
        <v>57</v>
      </c>
      <c r="O3278" s="5">
        <v>19</v>
      </c>
    </row>
    <row r="3279" spans="1:15" x14ac:dyDescent="0.2">
      <c r="A3279" s="5" t="s">
        <v>9950</v>
      </c>
      <c r="B3279" s="5" t="s">
        <v>9951</v>
      </c>
      <c r="C3279" s="5">
        <v>51</v>
      </c>
      <c r="D3279" s="5" t="s">
        <v>17</v>
      </c>
      <c r="E3279" s="5" t="s">
        <v>9952</v>
      </c>
      <c r="F3279" s="5">
        <v>-5184</v>
      </c>
      <c r="G3279" s="5" t="s">
        <v>45</v>
      </c>
      <c r="H3279" s="5" t="s">
        <v>53</v>
      </c>
      <c r="I3279" s="5">
        <v>102309.22</v>
      </c>
      <c r="J3279" s="5" t="s">
        <v>6628</v>
      </c>
      <c r="K3279" s="5" t="s">
        <v>118</v>
      </c>
      <c r="L3279" s="5" t="s">
        <v>23</v>
      </c>
      <c r="M3279" s="5">
        <v>2.1</v>
      </c>
      <c r="N3279" s="5" t="s">
        <v>33</v>
      </c>
      <c r="O3279" s="5">
        <v>34</v>
      </c>
    </row>
    <row r="3280" spans="1:15" x14ac:dyDescent="0.2">
      <c r="A3280" s="5" t="s">
        <v>9953</v>
      </c>
      <c r="B3280" s="5" t="s">
        <v>2715</v>
      </c>
      <c r="C3280" s="5">
        <v>57</v>
      </c>
      <c r="D3280" s="5" t="s">
        <v>17</v>
      </c>
      <c r="E3280" s="5" t="s">
        <v>9954</v>
      </c>
      <c r="F3280" s="5">
        <v>-5073</v>
      </c>
      <c r="G3280" s="5" t="s">
        <v>85</v>
      </c>
      <c r="H3280" s="5" t="s">
        <v>194</v>
      </c>
      <c r="I3280" s="5">
        <v>83892.13</v>
      </c>
      <c r="J3280" s="5" t="s">
        <v>9122</v>
      </c>
      <c r="K3280" s="5" t="s">
        <v>81</v>
      </c>
      <c r="L3280" s="5" t="s">
        <v>56</v>
      </c>
      <c r="M3280" s="5">
        <v>2.08</v>
      </c>
      <c r="N3280" s="5" t="s">
        <v>33</v>
      </c>
      <c r="O3280" s="5">
        <v>2</v>
      </c>
    </row>
    <row r="3281" spans="1:15" x14ac:dyDescent="0.2">
      <c r="A3281" s="5" t="s">
        <v>9955</v>
      </c>
      <c r="B3281" s="5" t="s">
        <v>2552</v>
      </c>
      <c r="C3281" s="5">
        <v>33</v>
      </c>
      <c r="D3281" s="5" t="s">
        <v>50</v>
      </c>
      <c r="E3281" s="5" t="s">
        <v>9956</v>
      </c>
      <c r="F3281" s="5">
        <v>-11128</v>
      </c>
      <c r="G3281" s="5" t="s">
        <v>29</v>
      </c>
      <c r="H3281" s="5" t="s">
        <v>173</v>
      </c>
      <c r="I3281" s="5">
        <v>141577.78</v>
      </c>
      <c r="J3281" s="5" t="s">
        <v>195</v>
      </c>
      <c r="K3281" s="5" t="s">
        <v>22</v>
      </c>
      <c r="L3281" s="5" t="s">
        <v>56</v>
      </c>
      <c r="M3281" s="5">
        <v>3.63</v>
      </c>
      <c r="N3281" s="5" t="s">
        <v>74</v>
      </c>
      <c r="O3281" s="5">
        <v>3</v>
      </c>
    </row>
    <row r="3282" spans="1:15" x14ac:dyDescent="0.2">
      <c r="A3282" s="5" t="s">
        <v>9957</v>
      </c>
      <c r="B3282" s="5" t="s">
        <v>9869</v>
      </c>
      <c r="C3282" s="5">
        <v>64</v>
      </c>
      <c r="D3282" s="5" t="s">
        <v>27</v>
      </c>
      <c r="E3282" s="5" t="s">
        <v>9958</v>
      </c>
      <c r="F3282" s="5">
        <v>-2925</v>
      </c>
      <c r="G3282" s="5" t="s">
        <v>19</v>
      </c>
      <c r="H3282" s="5" t="s">
        <v>38</v>
      </c>
      <c r="I3282" s="5">
        <v>165999.15</v>
      </c>
      <c r="J3282" s="5" t="s">
        <v>9959</v>
      </c>
      <c r="K3282" s="5" t="s">
        <v>47</v>
      </c>
      <c r="L3282" s="5" t="s">
        <v>73</v>
      </c>
      <c r="M3282" s="5">
        <v>2.79</v>
      </c>
      <c r="N3282" s="5" t="s">
        <v>24</v>
      </c>
      <c r="O3282" s="5">
        <v>39</v>
      </c>
    </row>
    <row r="3283" spans="1:15" x14ac:dyDescent="0.2">
      <c r="A3283" s="5" t="s">
        <v>9960</v>
      </c>
      <c r="B3283" s="5" t="s">
        <v>9961</v>
      </c>
      <c r="C3283" s="5">
        <v>44</v>
      </c>
      <c r="D3283" s="5" t="s">
        <v>17</v>
      </c>
      <c r="E3283" s="5" t="s">
        <v>9962</v>
      </c>
      <c r="F3283" s="5">
        <v>-9483</v>
      </c>
      <c r="G3283" s="5" t="s">
        <v>85</v>
      </c>
      <c r="H3283" s="5" t="s">
        <v>144</v>
      </c>
      <c r="I3283" s="5">
        <v>136819.37</v>
      </c>
      <c r="J3283" s="5" t="s">
        <v>960</v>
      </c>
      <c r="K3283" s="5" t="s">
        <v>81</v>
      </c>
      <c r="L3283" s="5" t="s">
        <v>56</v>
      </c>
      <c r="M3283" s="5">
        <v>4.2699999999999996</v>
      </c>
      <c r="N3283" s="5" t="s">
        <v>74</v>
      </c>
      <c r="O3283" s="5">
        <v>0</v>
      </c>
    </row>
    <row r="3284" spans="1:15" x14ac:dyDescent="0.2">
      <c r="A3284" s="5" t="s">
        <v>9963</v>
      </c>
      <c r="B3284" s="5" t="s">
        <v>439</v>
      </c>
      <c r="C3284" s="5">
        <v>63</v>
      </c>
      <c r="D3284" s="5" t="s">
        <v>17</v>
      </c>
      <c r="E3284" s="5" t="s">
        <v>9964</v>
      </c>
      <c r="F3284" s="5">
        <v>-5686</v>
      </c>
      <c r="G3284" s="5" t="s">
        <v>29</v>
      </c>
      <c r="H3284" s="5" t="s">
        <v>53</v>
      </c>
      <c r="I3284" s="5">
        <v>74613.789999999994</v>
      </c>
      <c r="J3284" s="5" t="s">
        <v>9415</v>
      </c>
      <c r="K3284" s="5" t="s">
        <v>81</v>
      </c>
      <c r="L3284" s="5" t="s">
        <v>73</v>
      </c>
      <c r="M3284" s="5">
        <v>4.1399999999999997</v>
      </c>
      <c r="N3284" s="5" t="s">
        <v>74</v>
      </c>
      <c r="O3284" s="5">
        <v>0</v>
      </c>
    </row>
    <row r="3285" spans="1:15" x14ac:dyDescent="0.2">
      <c r="A3285" s="5" t="s">
        <v>9965</v>
      </c>
      <c r="B3285" s="5" t="s">
        <v>6779</v>
      </c>
      <c r="C3285" s="5">
        <v>29</v>
      </c>
      <c r="D3285" s="5" t="s">
        <v>17</v>
      </c>
      <c r="E3285" s="5" t="s">
        <v>9966</v>
      </c>
      <c r="F3285" s="5">
        <v>-9088</v>
      </c>
      <c r="G3285" s="5" t="s">
        <v>78</v>
      </c>
      <c r="H3285" s="5" t="s">
        <v>194</v>
      </c>
      <c r="I3285" s="5">
        <v>135689.63</v>
      </c>
      <c r="J3285" s="5" t="s">
        <v>908</v>
      </c>
      <c r="K3285" s="5" t="s">
        <v>104</v>
      </c>
      <c r="L3285" s="5" t="s">
        <v>23</v>
      </c>
      <c r="M3285" s="5">
        <v>3.49</v>
      </c>
      <c r="N3285" s="5" t="s">
        <v>33</v>
      </c>
      <c r="O3285" s="5">
        <v>30</v>
      </c>
    </row>
    <row r="3286" spans="1:15" x14ac:dyDescent="0.2">
      <c r="A3286" s="5" t="s">
        <v>9967</v>
      </c>
      <c r="B3286" s="5" t="s">
        <v>284</v>
      </c>
      <c r="C3286" s="5">
        <v>32</v>
      </c>
      <c r="D3286" s="5" t="s">
        <v>50</v>
      </c>
      <c r="E3286" s="5" t="s">
        <v>9968</v>
      </c>
      <c r="F3286" s="5">
        <v>-7017</v>
      </c>
      <c r="G3286" s="5" t="s">
        <v>94</v>
      </c>
      <c r="H3286" s="5" t="s">
        <v>66</v>
      </c>
      <c r="I3286" s="5">
        <v>70208.33</v>
      </c>
      <c r="J3286" s="5" t="s">
        <v>3031</v>
      </c>
      <c r="K3286" s="5" t="s">
        <v>118</v>
      </c>
      <c r="L3286" s="5" t="s">
        <v>32</v>
      </c>
      <c r="M3286" s="5">
        <v>2.33</v>
      </c>
      <c r="N3286" s="5" t="s">
        <v>24</v>
      </c>
      <c r="O3286" s="5">
        <v>34</v>
      </c>
    </row>
    <row r="3287" spans="1:15" x14ac:dyDescent="0.2">
      <c r="A3287" s="5" t="s">
        <v>9969</v>
      </c>
      <c r="B3287" s="5" t="s">
        <v>26</v>
      </c>
      <c r="C3287" s="5">
        <v>61</v>
      </c>
      <c r="D3287" s="5" t="s">
        <v>27</v>
      </c>
      <c r="E3287" s="5" t="s">
        <v>9970</v>
      </c>
      <c r="F3287" s="5">
        <v>-8235</v>
      </c>
      <c r="G3287" s="5" t="s">
        <v>99</v>
      </c>
      <c r="H3287" s="5" t="s">
        <v>194</v>
      </c>
      <c r="I3287" s="5">
        <v>127936.9</v>
      </c>
      <c r="J3287" s="5" t="s">
        <v>1696</v>
      </c>
      <c r="K3287" s="5" t="s">
        <v>136</v>
      </c>
      <c r="L3287" s="5" t="s">
        <v>23</v>
      </c>
      <c r="M3287" s="5">
        <v>4.28</v>
      </c>
      <c r="N3287" s="5" t="s">
        <v>24</v>
      </c>
      <c r="O3287" s="5">
        <v>2</v>
      </c>
    </row>
    <row r="3288" spans="1:15" x14ac:dyDescent="0.2">
      <c r="A3288" s="5" t="s">
        <v>9971</v>
      </c>
      <c r="B3288" s="5" t="s">
        <v>3482</v>
      </c>
      <c r="C3288" s="5">
        <v>32</v>
      </c>
      <c r="D3288" s="5" t="s">
        <v>27</v>
      </c>
      <c r="E3288" s="5" t="s">
        <v>9972</v>
      </c>
      <c r="F3288" s="5">
        <v>-10231</v>
      </c>
      <c r="G3288" s="5" t="s">
        <v>37</v>
      </c>
      <c r="H3288" s="5" t="s">
        <v>79</v>
      </c>
      <c r="I3288" s="5">
        <v>71132.899999999994</v>
      </c>
      <c r="J3288" s="5" t="s">
        <v>5742</v>
      </c>
      <c r="K3288" s="5" t="s">
        <v>104</v>
      </c>
      <c r="L3288" s="5" t="s">
        <v>32</v>
      </c>
      <c r="M3288" s="5">
        <v>4.72</v>
      </c>
      <c r="N3288" s="5" t="s">
        <v>41</v>
      </c>
      <c r="O3288" s="5">
        <v>24</v>
      </c>
    </row>
    <row r="3289" spans="1:15" x14ac:dyDescent="0.2">
      <c r="A3289" s="5" t="s">
        <v>9973</v>
      </c>
      <c r="B3289" s="5" t="s">
        <v>9974</v>
      </c>
      <c r="C3289" s="5">
        <v>45</v>
      </c>
      <c r="D3289" s="5" t="s">
        <v>17</v>
      </c>
      <c r="E3289" s="5" t="s">
        <v>9975</v>
      </c>
      <c r="F3289" s="5">
        <v>-7233</v>
      </c>
      <c r="G3289" s="5" t="s">
        <v>85</v>
      </c>
      <c r="H3289" s="5" t="s">
        <v>66</v>
      </c>
      <c r="I3289" s="5">
        <v>115830.07</v>
      </c>
      <c r="J3289" s="5" t="s">
        <v>2932</v>
      </c>
      <c r="K3289" s="5" t="s">
        <v>118</v>
      </c>
      <c r="L3289" s="5" t="s">
        <v>73</v>
      </c>
      <c r="M3289" s="5">
        <v>1.1000000000000001</v>
      </c>
      <c r="N3289" s="5" t="s">
        <v>41</v>
      </c>
      <c r="O3289" s="5">
        <v>24</v>
      </c>
    </row>
    <row r="3290" spans="1:15" x14ac:dyDescent="0.2">
      <c r="A3290" s="5" t="s">
        <v>9976</v>
      </c>
      <c r="B3290" s="5" t="s">
        <v>3796</v>
      </c>
      <c r="C3290" s="5">
        <v>52</v>
      </c>
      <c r="D3290" s="5" t="s">
        <v>17</v>
      </c>
      <c r="E3290" s="5" t="s">
        <v>9977</v>
      </c>
      <c r="F3290" s="5">
        <v>-7459</v>
      </c>
      <c r="G3290" s="5" t="s">
        <v>85</v>
      </c>
      <c r="H3290" s="5" t="s">
        <v>79</v>
      </c>
      <c r="I3290" s="5">
        <v>51177.18</v>
      </c>
      <c r="J3290" s="5" t="s">
        <v>5455</v>
      </c>
      <c r="K3290" s="5" t="s">
        <v>22</v>
      </c>
      <c r="L3290" s="5" t="s">
        <v>23</v>
      </c>
      <c r="M3290" s="5">
        <v>1.7</v>
      </c>
      <c r="N3290" s="5" t="s">
        <v>33</v>
      </c>
      <c r="O3290" s="5">
        <v>16</v>
      </c>
    </row>
    <row r="3291" spans="1:15" x14ac:dyDescent="0.2">
      <c r="A3291" s="5" t="s">
        <v>9978</v>
      </c>
      <c r="B3291" s="5" t="s">
        <v>9979</v>
      </c>
      <c r="C3291" s="5">
        <v>38</v>
      </c>
      <c r="D3291" s="5" t="s">
        <v>50</v>
      </c>
      <c r="E3291" s="5" t="s">
        <v>9980</v>
      </c>
      <c r="F3291" s="5">
        <v>-9121</v>
      </c>
      <c r="G3291" s="5" t="s">
        <v>52</v>
      </c>
      <c r="H3291" s="5" t="s">
        <v>20</v>
      </c>
      <c r="I3291" s="5">
        <v>85622.69</v>
      </c>
      <c r="J3291" s="5" t="s">
        <v>5924</v>
      </c>
      <c r="K3291" s="5" t="s">
        <v>81</v>
      </c>
      <c r="L3291" s="5" t="s">
        <v>73</v>
      </c>
      <c r="M3291" s="5">
        <v>2.15</v>
      </c>
      <c r="N3291" s="5" t="s">
        <v>74</v>
      </c>
      <c r="O3291" s="5">
        <v>18</v>
      </c>
    </row>
    <row r="3292" spans="1:15" x14ac:dyDescent="0.2">
      <c r="A3292" s="5" t="s">
        <v>9981</v>
      </c>
      <c r="B3292" s="5" t="s">
        <v>9982</v>
      </c>
      <c r="C3292" s="5">
        <v>41</v>
      </c>
      <c r="D3292" s="5" t="s">
        <v>50</v>
      </c>
      <c r="E3292" s="5" t="s">
        <v>9983</v>
      </c>
      <c r="F3292" s="5">
        <v>-8635</v>
      </c>
      <c r="G3292" s="5" t="s">
        <v>99</v>
      </c>
      <c r="H3292" s="5" t="s">
        <v>30</v>
      </c>
      <c r="I3292" s="5">
        <v>104945.46</v>
      </c>
      <c r="J3292" s="5" t="s">
        <v>7215</v>
      </c>
      <c r="K3292" s="5" t="s">
        <v>127</v>
      </c>
      <c r="L3292" s="5" t="s">
        <v>73</v>
      </c>
      <c r="M3292" s="5">
        <v>3.6</v>
      </c>
      <c r="N3292" s="5" t="s">
        <v>74</v>
      </c>
      <c r="O3292" s="5">
        <v>33</v>
      </c>
    </row>
    <row r="3293" spans="1:15" x14ac:dyDescent="0.2">
      <c r="A3293" s="5" t="s">
        <v>9984</v>
      </c>
      <c r="B3293" s="5" t="s">
        <v>2731</v>
      </c>
      <c r="C3293" s="5">
        <v>47</v>
      </c>
      <c r="D3293" s="5" t="s">
        <v>17</v>
      </c>
      <c r="E3293" s="5" t="s">
        <v>9985</v>
      </c>
      <c r="F3293" s="5">
        <v>-9271</v>
      </c>
      <c r="G3293" s="5" t="s">
        <v>37</v>
      </c>
      <c r="H3293" s="5" t="s">
        <v>38</v>
      </c>
      <c r="I3293" s="5">
        <v>85497.1</v>
      </c>
      <c r="J3293" s="5" t="s">
        <v>8525</v>
      </c>
      <c r="K3293" s="5" t="s">
        <v>81</v>
      </c>
      <c r="L3293" s="5" t="s">
        <v>32</v>
      </c>
      <c r="M3293" s="5">
        <v>1.71</v>
      </c>
      <c r="N3293" s="5" t="s">
        <v>57</v>
      </c>
      <c r="O3293" s="5">
        <v>6</v>
      </c>
    </row>
    <row r="3294" spans="1:15" x14ac:dyDescent="0.2">
      <c r="A3294" s="5" t="s">
        <v>9986</v>
      </c>
      <c r="B3294" s="5" t="s">
        <v>3576</v>
      </c>
      <c r="C3294" s="5">
        <v>37</v>
      </c>
      <c r="D3294" s="5" t="s">
        <v>17</v>
      </c>
      <c r="E3294" s="5" t="s">
        <v>9987</v>
      </c>
      <c r="F3294" s="5">
        <v>-9212</v>
      </c>
      <c r="G3294" s="5" t="s">
        <v>94</v>
      </c>
      <c r="H3294" s="5" t="s">
        <v>71</v>
      </c>
      <c r="I3294" s="5">
        <v>46742.18</v>
      </c>
      <c r="J3294" s="5" t="s">
        <v>9988</v>
      </c>
      <c r="K3294" s="5" t="s">
        <v>136</v>
      </c>
      <c r="L3294" s="5" t="s">
        <v>56</v>
      </c>
      <c r="M3294" s="5">
        <v>2.77</v>
      </c>
      <c r="N3294" s="5" t="s">
        <v>41</v>
      </c>
      <c r="O3294" s="5">
        <v>18</v>
      </c>
    </row>
    <row r="3295" spans="1:15" x14ac:dyDescent="0.2">
      <c r="A3295" s="5" t="s">
        <v>9989</v>
      </c>
      <c r="B3295" s="5" t="s">
        <v>9990</v>
      </c>
      <c r="C3295" s="5">
        <v>25</v>
      </c>
      <c r="D3295" s="5" t="s">
        <v>50</v>
      </c>
      <c r="E3295" s="5" t="s">
        <v>9991</v>
      </c>
      <c r="F3295" s="5">
        <v>-10454</v>
      </c>
      <c r="G3295" s="5" t="s">
        <v>37</v>
      </c>
      <c r="H3295" s="5" t="s">
        <v>38</v>
      </c>
      <c r="I3295" s="5">
        <v>57511.31</v>
      </c>
      <c r="J3295" s="5" t="s">
        <v>4413</v>
      </c>
      <c r="K3295" s="5" t="s">
        <v>81</v>
      </c>
      <c r="L3295" s="5" t="s">
        <v>32</v>
      </c>
      <c r="M3295" s="5">
        <v>3.74</v>
      </c>
      <c r="N3295" s="5" t="s">
        <v>57</v>
      </c>
      <c r="O3295" s="5">
        <v>17</v>
      </c>
    </row>
    <row r="3296" spans="1:15" x14ac:dyDescent="0.2">
      <c r="A3296" s="5" t="s">
        <v>9992</v>
      </c>
      <c r="B3296" s="5" t="s">
        <v>9993</v>
      </c>
      <c r="C3296" s="5">
        <v>60</v>
      </c>
      <c r="D3296" s="5" t="s">
        <v>27</v>
      </c>
      <c r="E3296" s="5" t="s">
        <v>9994</v>
      </c>
      <c r="F3296" s="5">
        <v>-10269</v>
      </c>
      <c r="G3296" s="5" t="s">
        <v>29</v>
      </c>
      <c r="H3296" s="5" t="s">
        <v>20</v>
      </c>
      <c r="I3296" s="5">
        <v>112315.96</v>
      </c>
      <c r="J3296" s="5" t="s">
        <v>9995</v>
      </c>
      <c r="K3296" s="5" t="s">
        <v>118</v>
      </c>
      <c r="L3296" s="5" t="s">
        <v>56</v>
      </c>
      <c r="M3296" s="5">
        <v>1.33</v>
      </c>
      <c r="N3296" s="5" t="s">
        <v>74</v>
      </c>
      <c r="O3296" s="5">
        <v>33</v>
      </c>
    </row>
    <row r="3297" spans="1:15" x14ac:dyDescent="0.2">
      <c r="A3297" s="5" t="s">
        <v>9996</v>
      </c>
      <c r="B3297" s="5" t="s">
        <v>9997</v>
      </c>
      <c r="C3297" s="5">
        <v>51</v>
      </c>
      <c r="D3297" s="5" t="s">
        <v>50</v>
      </c>
      <c r="E3297" s="5" t="s">
        <v>9998</v>
      </c>
      <c r="F3297" s="5">
        <v>-10943</v>
      </c>
      <c r="G3297" s="5" t="s">
        <v>45</v>
      </c>
      <c r="H3297" s="5" t="s">
        <v>20</v>
      </c>
      <c r="I3297" s="5">
        <v>77472.59</v>
      </c>
      <c r="J3297" s="5" t="s">
        <v>9999</v>
      </c>
      <c r="K3297" s="5" t="s">
        <v>127</v>
      </c>
      <c r="L3297" s="5" t="s">
        <v>56</v>
      </c>
      <c r="M3297" s="5">
        <v>3.54</v>
      </c>
      <c r="N3297" s="5" t="s">
        <v>24</v>
      </c>
      <c r="O3297" s="5">
        <v>4</v>
      </c>
    </row>
    <row r="3298" spans="1:15" x14ac:dyDescent="0.2">
      <c r="A3298" s="5" t="s">
        <v>10000</v>
      </c>
      <c r="B3298" s="5" t="s">
        <v>3256</v>
      </c>
      <c r="C3298" s="5">
        <v>58</v>
      </c>
      <c r="D3298" s="5" t="s">
        <v>17</v>
      </c>
      <c r="E3298" s="5" t="s">
        <v>10001</v>
      </c>
      <c r="F3298" s="5">
        <v>-3214</v>
      </c>
      <c r="G3298" s="5" t="s">
        <v>37</v>
      </c>
      <c r="H3298" s="5" t="s">
        <v>30</v>
      </c>
      <c r="I3298" s="5">
        <v>131171.49</v>
      </c>
      <c r="J3298" s="5" t="s">
        <v>5127</v>
      </c>
      <c r="K3298" s="5" t="s">
        <v>104</v>
      </c>
      <c r="L3298" s="5" t="s">
        <v>23</v>
      </c>
      <c r="M3298" s="5">
        <v>2.48</v>
      </c>
      <c r="N3298" s="5" t="s">
        <v>41</v>
      </c>
      <c r="O3298" s="5">
        <v>19</v>
      </c>
    </row>
    <row r="3299" spans="1:15" x14ac:dyDescent="0.2">
      <c r="A3299" s="5" t="s">
        <v>10002</v>
      </c>
      <c r="B3299" s="5" t="s">
        <v>6822</v>
      </c>
      <c r="C3299" s="5">
        <v>62</v>
      </c>
      <c r="D3299" s="5" t="s">
        <v>17</v>
      </c>
      <c r="E3299" s="5" t="s">
        <v>10003</v>
      </c>
      <c r="F3299" s="5">
        <v>-7970</v>
      </c>
      <c r="G3299" s="5" t="s">
        <v>85</v>
      </c>
      <c r="H3299" s="5" t="s">
        <v>79</v>
      </c>
      <c r="I3299" s="5">
        <v>96401.57</v>
      </c>
      <c r="J3299" s="5" t="s">
        <v>10004</v>
      </c>
      <c r="K3299" s="5" t="s">
        <v>62</v>
      </c>
      <c r="L3299" s="5" t="s">
        <v>23</v>
      </c>
      <c r="M3299" s="5">
        <v>3.56</v>
      </c>
      <c r="N3299" s="5" t="s">
        <v>41</v>
      </c>
      <c r="O3299" s="5">
        <v>33</v>
      </c>
    </row>
    <row r="3300" spans="1:15" x14ac:dyDescent="0.2">
      <c r="A3300" s="5" t="s">
        <v>10005</v>
      </c>
      <c r="B3300" s="5" t="s">
        <v>7275</v>
      </c>
      <c r="C3300" s="5">
        <v>24</v>
      </c>
      <c r="D3300" s="5" t="s">
        <v>50</v>
      </c>
      <c r="E3300" s="5" t="s">
        <v>10006</v>
      </c>
      <c r="F3300" s="5">
        <v>-5442</v>
      </c>
      <c r="G3300" s="5" t="s">
        <v>19</v>
      </c>
      <c r="H3300" s="5" t="s">
        <v>20</v>
      </c>
      <c r="I3300" s="5">
        <v>135763.94</v>
      </c>
      <c r="J3300" s="5" t="s">
        <v>5120</v>
      </c>
      <c r="K3300" s="5" t="s">
        <v>62</v>
      </c>
      <c r="L3300" s="5" t="s">
        <v>73</v>
      </c>
      <c r="M3300" s="5">
        <v>1.44</v>
      </c>
      <c r="N3300" s="5" t="s">
        <v>24</v>
      </c>
      <c r="O3300" s="5">
        <v>16</v>
      </c>
    </row>
    <row r="3301" spans="1:15" x14ac:dyDescent="0.2">
      <c r="A3301" s="5" t="s">
        <v>10007</v>
      </c>
      <c r="B3301" s="5" t="s">
        <v>10008</v>
      </c>
      <c r="C3301" s="5">
        <v>33</v>
      </c>
      <c r="D3301" s="5" t="s">
        <v>27</v>
      </c>
      <c r="E3301" s="5" t="s">
        <v>10009</v>
      </c>
      <c r="F3301" s="5">
        <v>-10845</v>
      </c>
      <c r="G3301" s="5" t="s">
        <v>45</v>
      </c>
      <c r="H3301" s="5" t="s">
        <v>53</v>
      </c>
      <c r="I3301" s="5">
        <v>76901.399999999994</v>
      </c>
      <c r="J3301" s="5" t="s">
        <v>1437</v>
      </c>
      <c r="K3301" s="5" t="s">
        <v>40</v>
      </c>
      <c r="L3301" s="5" t="s">
        <v>23</v>
      </c>
      <c r="M3301" s="5">
        <v>4.67</v>
      </c>
      <c r="N3301" s="5" t="s">
        <v>41</v>
      </c>
      <c r="O3301" s="5">
        <v>11</v>
      </c>
    </row>
    <row r="3302" spans="1:15" x14ac:dyDescent="0.2">
      <c r="A3302" s="5" t="s">
        <v>10010</v>
      </c>
      <c r="B3302" s="5" t="s">
        <v>6249</v>
      </c>
      <c r="C3302" s="5">
        <v>39</v>
      </c>
      <c r="D3302" s="5" t="s">
        <v>27</v>
      </c>
      <c r="E3302" s="5" t="s">
        <v>10011</v>
      </c>
      <c r="F3302" s="5">
        <v>-6842</v>
      </c>
      <c r="G3302" s="5" t="s">
        <v>52</v>
      </c>
      <c r="H3302" s="5" t="s">
        <v>53</v>
      </c>
      <c r="I3302" s="5">
        <v>109577</v>
      </c>
      <c r="J3302" s="5" t="s">
        <v>6858</v>
      </c>
      <c r="K3302" s="5" t="s">
        <v>47</v>
      </c>
      <c r="L3302" s="5" t="s">
        <v>32</v>
      </c>
      <c r="M3302" s="5">
        <v>2.98</v>
      </c>
      <c r="N3302" s="5" t="s">
        <v>74</v>
      </c>
      <c r="O3302" s="5">
        <v>9</v>
      </c>
    </row>
    <row r="3303" spans="1:15" x14ac:dyDescent="0.2">
      <c r="A3303" s="5" t="s">
        <v>10012</v>
      </c>
      <c r="B3303" s="5" t="s">
        <v>10013</v>
      </c>
      <c r="C3303" s="5">
        <v>51</v>
      </c>
      <c r="D3303" s="5" t="s">
        <v>50</v>
      </c>
      <c r="E3303" s="5" t="s">
        <v>10014</v>
      </c>
      <c r="F3303" s="5">
        <v>-10061</v>
      </c>
      <c r="G3303" s="5" t="s">
        <v>19</v>
      </c>
      <c r="H3303" s="5" t="s">
        <v>144</v>
      </c>
      <c r="I3303" s="5">
        <v>174532.2</v>
      </c>
      <c r="J3303" s="5" t="s">
        <v>814</v>
      </c>
      <c r="K3303" s="5" t="s">
        <v>40</v>
      </c>
      <c r="L3303" s="5" t="s">
        <v>56</v>
      </c>
      <c r="M3303" s="5">
        <v>1.93</v>
      </c>
      <c r="N3303" s="5" t="s">
        <v>33</v>
      </c>
      <c r="O3303" s="5">
        <v>17</v>
      </c>
    </row>
    <row r="3304" spans="1:15" x14ac:dyDescent="0.2">
      <c r="A3304" s="5" t="s">
        <v>10015</v>
      </c>
      <c r="B3304" s="5" t="s">
        <v>2433</v>
      </c>
      <c r="C3304" s="5">
        <v>39</v>
      </c>
      <c r="D3304" s="5" t="s">
        <v>17</v>
      </c>
      <c r="E3304" s="5" t="s">
        <v>10016</v>
      </c>
      <c r="F3304" s="5">
        <v>-7635</v>
      </c>
      <c r="G3304" s="5" t="s">
        <v>99</v>
      </c>
      <c r="H3304" s="5" t="s">
        <v>30</v>
      </c>
      <c r="I3304" s="5">
        <v>140061.35</v>
      </c>
      <c r="J3304" s="5" t="s">
        <v>2634</v>
      </c>
      <c r="K3304" s="5" t="s">
        <v>81</v>
      </c>
      <c r="L3304" s="5" t="s">
        <v>23</v>
      </c>
      <c r="M3304" s="5">
        <v>3.84</v>
      </c>
      <c r="N3304" s="5" t="s">
        <v>24</v>
      </c>
      <c r="O3304" s="5">
        <v>37</v>
      </c>
    </row>
    <row r="3305" spans="1:15" x14ac:dyDescent="0.2">
      <c r="A3305" s="5" t="s">
        <v>10017</v>
      </c>
      <c r="B3305" s="5" t="s">
        <v>4795</v>
      </c>
      <c r="C3305" s="5">
        <v>53</v>
      </c>
      <c r="D3305" s="5" t="s">
        <v>27</v>
      </c>
      <c r="E3305" s="5" t="s">
        <v>10018</v>
      </c>
      <c r="F3305" s="5">
        <v>-3341</v>
      </c>
      <c r="G3305" s="5" t="s">
        <v>37</v>
      </c>
      <c r="H3305" s="5" t="s">
        <v>71</v>
      </c>
      <c r="I3305" s="5">
        <v>74002.66</v>
      </c>
      <c r="J3305" s="5" t="s">
        <v>10019</v>
      </c>
      <c r="K3305" s="5" t="s">
        <v>47</v>
      </c>
      <c r="L3305" s="5" t="s">
        <v>73</v>
      </c>
      <c r="M3305" s="5">
        <v>4.42</v>
      </c>
      <c r="N3305" s="5" t="s">
        <v>74</v>
      </c>
      <c r="O3305" s="5">
        <v>30</v>
      </c>
    </row>
    <row r="3306" spans="1:15" x14ac:dyDescent="0.2">
      <c r="A3306" s="5" t="s">
        <v>10020</v>
      </c>
      <c r="B3306" s="5" t="s">
        <v>1616</v>
      </c>
      <c r="C3306" s="5">
        <v>34</v>
      </c>
      <c r="D3306" s="5" t="s">
        <v>17</v>
      </c>
      <c r="E3306" s="5" t="s">
        <v>10021</v>
      </c>
      <c r="F3306" s="5">
        <v>-2905</v>
      </c>
      <c r="G3306" s="5" t="s">
        <v>116</v>
      </c>
      <c r="H3306" s="5" t="s">
        <v>194</v>
      </c>
      <c r="I3306" s="5">
        <v>112717.72</v>
      </c>
      <c r="J3306" s="5" t="s">
        <v>5431</v>
      </c>
      <c r="K3306" s="5" t="s">
        <v>104</v>
      </c>
      <c r="L3306" s="5" t="s">
        <v>23</v>
      </c>
      <c r="M3306" s="5">
        <v>3.53</v>
      </c>
      <c r="N3306" s="5" t="s">
        <v>24</v>
      </c>
      <c r="O3306" s="5">
        <v>15</v>
      </c>
    </row>
    <row r="3307" spans="1:15" x14ac:dyDescent="0.2">
      <c r="A3307" s="5" t="s">
        <v>10022</v>
      </c>
      <c r="B3307" s="5" t="s">
        <v>10023</v>
      </c>
      <c r="C3307" s="5">
        <v>63</v>
      </c>
      <c r="D3307" s="5" t="s">
        <v>50</v>
      </c>
      <c r="E3307" s="5" t="s">
        <v>10024</v>
      </c>
      <c r="F3307" s="5">
        <v>-2315</v>
      </c>
      <c r="G3307" s="5" t="s">
        <v>37</v>
      </c>
      <c r="H3307" s="5" t="s">
        <v>173</v>
      </c>
      <c r="I3307" s="5">
        <v>151401.13</v>
      </c>
      <c r="J3307" s="5" t="s">
        <v>10025</v>
      </c>
      <c r="K3307" s="5" t="s">
        <v>22</v>
      </c>
      <c r="L3307" s="5" t="s">
        <v>56</v>
      </c>
      <c r="M3307" s="5">
        <v>4.58</v>
      </c>
      <c r="N3307" s="5" t="s">
        <v>74</v>
      </c>
      <c r="O3307" s="5">
        <v>14</v>
      </c>
    </row>
    <row r="3308" spans="1:15" x14ac:dyDescent="0.2">
      <c r="A3308" s="5" t="s">
        <v>10026</v>
      </c>
      <c r="B3308" s="5" t="s">
        <v>10027</v>
      </c>
      <c r="C3308" s="5">
        <v>22</v>
      </c>
      <c r="D3308" s="5" t="s">
        <v>50</v>
      </c>
      <c r="E3308" s="5" t="s">
        <v>10028</v>
      </c>
      <c r="F3308" s="5">
        <v>-4728</v>
      </c>
      <c r="G3308" s="5" t="s">
        <v>94</v>
      </c>
      <c r="H3308" s="5" t="s">
        <v>173</v>
      </c>
      <c r="I3308" s="5">
        <v>157618.10999999999</v>
      </c>
      <c r="J3308" s="5" t="s">
        <v>7859</v>
      </c>
      <c r="K3308" s="5" t="s">
        <v>47</v>
      </c>
      <c r="L3308" s="5" t="s">
        <v>73</v>
      </c>
      <c r="M3308" s="5">
        <v>1.21</v>
      </c>
      <c r="N3308" s="5" t="s">
        <v>41</v>
      </c>
      <c r="O3308" s="5">
        <v>2</v>
      </c>
    </row>
    <row r="3309" spans="1:15" x14ac:dyDescent="0.2">
      <c r="A3309" s="5" t="s">
        <v>10029</v>
      </c>
      <c r="B3309" s="5" t="s">
        <v>3665</v>
      </c>
      <c r="C3309" s="5">
        <v>48</v>
      </c>
      <c r="D3309" s="5" t="s">
        <v>17</v>
      </c>
      <c r="E3309" s="5" t="s">
        <v>10030</v>
      </c>
      <c r="F3309" s="5">
        <v>-7232</v>
      </c>
      <c r="G3309" s="5" t="s">
        <v>37</v>
      </c>
      <c r="H3309" s="5" t="s">
        <v>173</v>
      </c>
      <c r="I3309" s="5">
        <v>93267.54</v>
      </c>
      <c r="J3309" s="5" t="s">
        <v>3674</v>
      </c>
      <c r="K3309" s="5" t="s">
        <v>62</v>
      </c>
      <c r="L3309" s="5" t="s">
        <v>23</v>
      </c>
      <c r="M3309" s="5">
        <v>3.1</v>
      </c>
      <c r="N3309" s="5" t="s">
        <v>24</v>
      </c>
      <c r="O3309" s="5">
        <v>35</v>
      </c>
    </row>
    <row r="3310" spans="1:15" x14ac:dyDescent="0.2">
      <c r="A3310" s="5" t="s">
        <v>10031</v>
      </c>
      <c r="B3310" s="5" t="s">
        <v>3653</v>
      </c>
      <c r="C3310" s="5">
        <v>61</v>
      </c>
      <c r="D3310" s="5" t="s">
        <v>17</v>
      </c>
      <c r="E3310" s="5" t="s">
        <v>10032</v>
      </c>
      <c r="F3310" s="5">
        <v>-8527</v>
      </c>
      <c r="G3310" s="5" t="s">
        <v>52</v>
      </c>
      <c r="H3310" s="5" t="s">
        <v>20</v>
      </c>
      <c r="I3310" s="5">
        <v>41139.75</v>
      </c>
      <c r="J3310" s="5" t="s">
        <v>309</v>
      </c>
      <c r="K3310" s="5" t="s">
        <v>62</v>
      </c>
      <c r="L3310" s="5" t="s">
        <v>73</v>
      </c>
      <c r="M3310" s="5">
        <v>2.95</v>
      </c>
      <c r="N3310" s="5" t="s">
        <v>24</v>
      </c>
      <c r="O3310" s="5">
        <v>12</v>
      </c>
    </row>
    <row r="3311" spans="1:15" x14ac:dyDescent="0.2">
      <c r="A3311" s="5" t="s">
        <v>10033</v>
      </c>
      <c r="B3311" s="5" t="s">
        <v>10034</v>
      </c>
      <c r="C3311" s="5">
        <v>51</v>
      </c>
      <c r="D3311" s="5" t="s">
        <v>17</v>
      </c>
      <c r="E3311" s="5" t="s">
        <v>10035</v>
      </c>
      <c r="F3311" s="5">
        <v>-8204</v>
      </c>
      <c r="G3311" s="5" t="s">
        <v>45</v>
      </c>
      <c r="H3311" s="5" t="s">
        <v>38</v>
      </c>
      <c r="I3311" s="5">
        <v>132700.45000000001</v>
      </c>
      <c r="J3311" s="5" t="s">
        <v>9524</v>
      </c>
      <c r="K3311" s="5" t="s">
        <v>81</v>
      </c>
      <c r="L3311" s="5" t="s">
        <v>73</v>
      </c>
      <c r="M3311" s="5">
        <v>2.82</v>
      </c>
      <c r="N3311" s="5" t="s">
        <v>33</v>
      </c>
      <c r="O3311" s="5">
        <v>1</v>
      </c>
    </row>
    <row r="3312" spans="1:15" x14ac:dyDescent="0.2">
      <c r="A3312" s="5" t="s">
        <v>10036</v>
      </c>
      <c r="B3312" s="5" t="s">
        <v>3506</v>
      </c>
      <c r="C3312" s="5">
        <v>42</v>
      </c>
      <c r="D3312" s="5" t="s">
        <v>27</v>
      </c>
      <c r="E3312" s="5" t="s">
        <v>10037</v>
      </c>
      <c r="F3312" s="5">
        <v>-8833</v>
      </c>
      <c r="G3312" s="5" t="s">
        <v>37</v>
      </c>
      <c r="H3312" s="5" t="s">
        <v>173</v>
      </c>
      <c r="I3312" s="5">
        <v>109794.39</v>
      </c>
      <c r="J3312" s="5" t="s">
        <v>6690</v>
      </c>
      <c r="K3312" s="5" t="s">
        <v>127</v>
      </c>
      <c r="L3312" s="5" t="s">
        <v>23</v>
      </c>
      <c r="M3312" s="5">
        <v>3.58</v>
      </c>
      <c r="N3312" s="5" t="s">
        <v>33</v>
      </c>
      <c r="O3312" s="5">
        <v>34</v>
      </c>
    </row>
    <row r="3313" spans="1:15" x14ac:dyDescent="0.2">
      <c r="A3313" s="5" t="s">
        <v>10038</v>
      </c>
      <c r="B3313" s="5" t="s">
        <v>3404</v>
      </c>
      <c r="C3313" s="5">
        <v>53</v>
      </c>
      <c r="D3313" s="5" t="s">
        <v>17</v>
      </c>
      <c r="E3313" s="5" t="s">
        <v>10039</v>
      </c>
      <c r="F3313" s="5">
        <v>-4847</v>
      </c>
      <c r="G3313" s="5" t="s">
        <v>99</v>
      </c>
      <c r="H3313" s="5" t="s">
        <v>53</v>
      </c>
      <c r="I3313" s="5">
        <v>76973.62</v>
      </c>
      <c r="J3313" s="5" t="s">
        <v>4070</v>
      </c>
      <c r="K3313" s="5" t="s">
        <v>81</v>
      </c>
      <c r="L3313" s="5" t="s">
        <v>32</v>
      </c>
      <c r="M3313" s="5">
        <v>1.07</v>
      </c>
      <c r="N3313" s="5" t="s">
        <v>41</v>
      </c>
      <c r="O3313" s="5">
        <v>15</v>
      </c>
    </row>
    <row r="3314" spans="1:15" x14ac:dyDescent="0.2">
      <c r="A3314" s="5" t="s">
        <v>10040</v>
      </c>
      <c r="B3314" s="5" t="s">
        <v>1893</v>
      </c>
      <c r="C3314" s="5">
        <v>58</v>
      </c>
      <c r="D3314" s="5" t="s">
        <v>27</v>
      </c>
      <c r="E3314" s="5" t="s">
        <v>10041</v>
      </c>
      <c r="F3314" s="5">
        <v>-10300</v>
      </c>
      <c r="G3314" s="5" t="s">
        <v>19</v>
      </c>
      <c r="H3314" s="5" t="s">
        <v>30</v>
      </c>
      <c r="I3314" s="5">
        <v>90361.22</v>
      </c>
      <c r="J3314" s="5" t="s">
        <v>5120</v>
      </c>
      <c r="K3314" s="5" t="s">
        <v>62</v>
      </c>
      <c r="L3314" s="5" t="s">
        <v>23</v>
      </c>
      <c r="M3314" s="5">
        <v>4.05</v>
      </c>
      <c r="N3314" s="5" t="s">
        <v>74</v>
      </c>
      <c r="O3314" s="5">
        <v>19</v>
      </c>
    </row>
    <row r="3315" spans="1:15" x14ac:dyDescent="0.2">
      <c r="A3315" s="5" t="s">
        <v>10042</v>
      </c>
      <c r="B3315" s="5" t="s">
        <v>669</v>
      </c>
      <c r="C3315" s="5">
        <v>25</v>
      </c>
      <c r="D3315" s="5" t="s">
        <v>27</v>
      </c>
      <c r="E3315" s="5" t="s">
        <v>10043</v>
      </c>
      <c r="F3315" s="5">
        <v>-4005</v>
      </c>
      <c r="G3315" s="5" t="s">
        <v>78</v>
      </c>
      <c r="H3315" s="5" t="s">
        <v>30</v>
      </c>
      <c r="I3315" s="5">
        <v>57868.7</v>
      </c>
      <c r="J3315" s="5" t="s">
        <v>10044</v>
      </c>
      <c r="K3315" s="5" t="s">
        <v>136</v>
      </c>
      <c r="L3315" s="5" t="s">
        <v>73</v>
      </c>
      <c r="M3315" s="5">
        <v>1.01</v>
      </c>
      <c r="N3315" s="5" t="s">
        <v>24</v>
      </c>
      <c r="O3315" s="5">
        <v>40</v>
      </c>
    </row>
    <row r="3316" spans="1:15" x14ac:dyDescent="0.2">
      <c r="A3316" s="5" t="s">
        <v>10045</v>
      </c>
      <c r="B3316" s="5" t="s">
        <v>3928</v>
      </c>
      <c r="C3316" s="5">
        <v>41</v>
      </c>
      <c r="D3316" s="5" t="s">
        <v>27</v>
      </c>
      <c r="E3316" s="5" t="s">
        <v>10046</v>
      </c>
      <c r="F3316" s="5">
        <v>-4880</v>
      </c>
      <c r="G3316" s="5" t="s">
        <v>78</v>
      </c>
      <c r="H3316" s="5" t="s">
        <v>194</v>
      </c>
      <c r="I3316" s="5">
        <v>69779.41</v>
      </c>
      <c r="J3316" s="5" t="s">
        <v>1673</v>
      </c>
      <c r="K3316" s="5" t="s">
        <v>47</v>
      </c>
      <c r="L3316" s="5" t="s">
        <v>32</v>
      </c>
      <c r="M3316" s="5">
        <v>4.0999999999999996</v>
      </c>
      <c r="N3316" s="5" t="s">
        <v>74</v>
      </c>
      <c r="O3316" s="5">
        <v>0</v>
      </c>
    </row>
    <row r="3317" spans="1:15" x14ac:dyDescent="0.2">
      <c r="A3317" s="5" t="s">
        <v>10047</v>
      </c>
      <c r="B3317" s="5" t="s">
        <v>2960</v>
      </c>
      <c r="C3317" s="5">
        <v>34</v>
      </c>
      <c r="D3317" s="5" t="s">
        <v>27</v>
      </c>
      <c r="E3317" s="5" t="s">
        <v>10048</v>
      </c>
      <c r="F3317" s="5">
        <v>-5262</v>
      </c>
      <c r="G3317" s="5" t="s">
        <v>85</v>
      </c>
      <c r="H3317" s="5" t="s">
        <v>53</v>
      </c>
      <c r="I3317" s="5">
        <v>73389.789999999994</v>
      </c>
      <c r="J3317" s="5" t="s">
        <v>1969</v>
      </c>
      <c r="K3317" s="5" t="s">
        <v>62</v>
      </c>
      <c r="L3317" s="5" t="s">
        <v>23</v>
      </c>
      <c r="M3317" s="5">
        <v>3.56</v>
      </c>
      <c r="N3317" s="5" t="s">
        <v>41</v>
      </c>
      <c r="O3317" s="5">
        <v>36</v>
      </c>
    </row>
    <row r="3318" spans="1:15" x14ac:dyDescent="0.2">
      <c r="A3318" s="5" t="s">
        <v>10049</v>
      </c>
      <c r="B3318" s="5" t="s">
        <v>7795</v>
      </c>
      <c r="C3318" s="5">
        <v>36</v>
      </c>
      <c r="D3318" s="5" t="s">
        <v>50</v>
      </c>
      <c r="E3318" s="5" t="s">
        <v>10050</v>
      </c>
      <c r="F3318" s="5">
        <v>-7528</v>
      </c>
      <c r="G3318" s="5" t="s">
        <v>29</v>
      </c>
      <c r="H3318" s="5" t="s">
        <v>71</v>
      </c>
      <c r="I3318" s="5">
        <v>127251.59</v>
      </c>
      <c r="J3318" s="5" t="s">
        <v>4918</v>
      </c>
      <c r="K3318" s="5" t="s">
        <v>104</v>
      </c>
      <c r="L3318" s="5" t="s">
        <v>32</v>
      </c>
      <c r="M3318" s="5">
        <v>3.35</v>
      </c>
      <c r="N3318" s="5" t="s">
        <v>57</v>
      </c>
      <c r="O3318" s="5">
        <v>17</v>
      </c>
    </row>
    <row r="3319" spans="1:15" x14ac:dyDescent="0.2">
      <c r="A3319" s="5" t="s">
        <v>10051</v>
      </c>
      <c r="B3319" s="5" t="s">
        <v>3958</v>
      </c>
      <c r="C3319" s="5">
        <v>53</v>
      </c>
      <c r="D3319" s="5" t="s">
        <v>50</v>
      </c>
      <c r="E3319" s="5" t="s">
        <v>10052</v>
      </c>
      <c r="F3319" s="5">
        <v>-10946</v>
      </c>
      <c r="G3319" s="5" t="s">
        <v>52</v>
      </c>
      <c r="H3319" s="5" t="s">
        <v>79</v>
      </c>
      <c r="I3319" s="5">
        <v>101463.94</v>
      </c>
      <c r="J3319" s="5" t="s">
        <v>9081</v>
      </c>
      <c r="K3319" s="5" t="s">
        <v>47</v>
      </c>
      <c r="L3319" s="5" t="s">
        <v>56</v>
      </c>
      <c r="M3319" s="5">
        <v>1.28</v>
      </c>
      <c r="N3319" s="5" t="s">
        <v>33</v>
      </c>
      <c r="O3319" s="5">
        <v>0</v>
      </c>
    </row>
    <row r="3320" spans="1:15" x14ac:dyDescent="0.2">
      <c r="A3320" s="5" t="s">
        <v>10053</v>
      </c>
      <c r="B3320" s="5" t="s">
        <v>8965</v>
      </c>
      <c r="C3320" s="5">
        <v>22</v>
      </c>
      <c r="D3320" s="5" t="s">
        <v>17</v>
      </c>
      <c r="E3320" s="5" t="s">
        <v>10054</v>
      </c>
      <c r="F3320" s="5">
        <v>-2830</v>
      </c>
      <c r="G3320" s="5" t="s">
        <v>29</v>
      </c>
      <c r="H3320" s="5" t="s">
        <v>30</v>
      </c>
      <c r="I3320" s="5">
        <v>164937.82999999999</v>
      </c>
      <c r="J3320" s="5" t="s">
        <v>4143</v>
      </c>
      <c r="K3320" s="5" t="s">
        <v>104</v>
      </c>
      <c r="L3320" s="5" t="s">
        <v>23</v>
      </c>
      <c r="M3320" s="5">
        <v>1.52</v>
      </c>
      <c r="N3320" s="5" t="s">
        <v>24</v>
      </c>
      <c r="O3320" s="5">
        <v>7</v>
      </c>
    </row>
    <row r="3321" spans="1:15" x14ac:dyDescent="0.2">
      <c r="A3321" s="5" t="s">
        <v>10055</v>
      </c>
      <c r="B3321" s="5" t="s">
        <v>7895</v>
      </c>
      <c r="C3321" s="5">
        <v>49</v>
      </c>
      <c r="D3321" s="5" t="s">
        <v>50</v>
      </c>
      <c r="E3321" s="5" t="s">
        <v>10056</v>
      </c>
      <c r="F3321" s="5">
        <v>-3025</v>
      </c>
      <c r="G3321" s="5" t="s">
        <v>94</v>
      </c>
      <c r="H3321" s="5" t="s">
        <v>30</v>
      </c>
      <c r="I3321" s="5">
        <v>97251.64</v>
      </c>
      <c r="J3321" s="5" t="s">
        <v>675</v>
      </c>
      <c r="K3321" s="5" t="s">
        <v>55</v>
      </c>
      <c r="L3321" s="5" t="s">
        <v>73</v>
      </c>
      <c r="M3321" s="5">
        <v>2.29</v>
      </c>
      <c r="N3321" s="5" t="s">
        <v>57</v>
      </c>
      <c r="O3321" s="5">
        <v>34</v>
      </c>
    </row>
    <row r="3322" spans="1:15" x14ac:dyDescent="0.2">
      <c r="A3322" s="5" t="s">
        <v>10057</v>
      </c>
      <c r="B3322" s="5" t="s">
        <v>3198</v>
      </c>
      <c r="C3322" s="5">
        <v>50</v>
      </c>
      <c r="D3322" s="5" t="s">
        <v>50</v>
      </c>
      <c r="E3322" s="5" t="s">
        <v>10058</v>
      </c>
      <c r="F3322" s="5">
        <v>-5584</v>
      </c>
      <c r="G3322" s="5" t="s">
        <v>116</v>
      </c>
      <c r="H3322" s="5" t="s">
        <v>30</v>
      </c>
      <c r="I3322" s="5">
        <v>172219.96</v>
      </c>
      <c r="J3322" s="5" t="s">
        <v>4787</v>
      </c>
      <c r="K3322" s="5" t="s">
        <v>136</v>
      </c>
      <c r="L3322" s="5" t="s">
        <v>73</v>
      </c>
      <c r="M3322" s="5">
        <v>2.73</v>
      </c>
      <c r="N3322" s="5" t="s">
        <v>57</v>
      </c>
      <c r="O3322" s="5">
        <v>10</v>
      </c>
    </row>
    <row r="3323" spans="1:15" x14ac:dyDescent="0.2">
      <c r="A3323" s="5" t="s">
        <v>10059</v>
      </c>
      <c r="B3323" s="5" t="s">
        <v>3229</v>
      </c>
      <c r="C3323" s="5">
        <v>32</v>
      </c>
      <c r="D3323" s="5" t="s">
        <v>17</v>
      </c>
      <c r="E3323" s="5" t="s">
        <v>10060</v>
      </c>
      <c r="F3323" s="5">
        <v>-3389</v>
      </c>
      <c r="G3323" s="5" t="s">
        <v>99</v>
      </c>
      <c r="H3323" s="5" t="s">
        <v>20</v>
      </c>
      <c r="I3323" s="5">
        <v>171127.55</v>
      </c>
      <c r="J3323" s="5" t="s">
        <v>1598</v>
      </c>
      <c r="K3323" s="5" t="s">
        <v>55</v>
      </c>
      <c r="L3323" s="5" t="s">
        <v>32</v>
      </c>
      <c r="M3323" s="5">
        <v>1.87</v>
      </c>
      <c r="N3323" s="5" t="s">
        <v>57</v>
      </c>
      <c r="O3323" s="5">
        <v>1</v>
      </c>
    </row>
    <row r="3324" spans="1:15" x14ac:dyDescent="0.2">
      <c r="A3324" s="5" t="s">
        <v>10061</v>
      </c>
      <c r="B3324" s="5" t="s">
        <v>10062</v>
      </c>
      <c r="C3324" s="5">
        <v>53</v>
      </c>
      <c r="D3324" s="5" t="s">
        <v>17</v>
      </c>
      <c r="E3324" s="5" t="s">
        <v>10063</v>
      </c>
      <c r="F3324" s="5">
        <v>-7454</v>
      </c>
      <c r="G3324" s="5" t="s">
        <v>45</v>
      </c>
      <c r="H3324" s="5" t="s">
        <v>71</v>
      </c>
      <c r="I3324" s="5">
        <v>179807.31</v>
      </c>
      <c r="J3324" s="5" t="s">
        <v>904</v>
      </c>
      <c r="K3324" s="5" t="s">
        <v>136</v>
      </c>
      <c r="L3324" s="5" t="s">
        <v>32</v>
      </c>
      <c r="M3324" s="5">
        <v>2.25</v>
      </c>
      <c r="N3324" s="5" t="s">
        <v>24</v>
      </c>
      <c r="O3324" s="5">
        <v>11</v>
      </c>
    </row>
    <row r="3325" spans="1:15" x14ac:dyDescent="0.2">
      <c r="A3325" s="5" t="s">
        <v>10064</v>
      </c>
      <c r="B3325" s="5" t="s">
        <v>3085</v>
      </c>
      <c r="C3325" s="5">
        <v>38</v>
      </c>
      <c r="D3325" s="5" t="s">
        <v>50</v>
      </c>
      <c r="E3325" s="5" t="s">
        <v>10065</v>
      </c>
      <c r="F3325" s="5">
        <v>-2873</v>
      </c>
      <c r="G3325" s="5" t="s">
        <v>85</v>
      </c>
      <c r="H3325" s="5" t="s">
        <v>38</v>
      </c>
      <c r="I3325" s="5">
        <v>66974.83</v>
      </c>
      <c r="J3325" s="5" t="s">
        <v>10066</v>
      </c>
      <c r="K3325" s="5" t="s">
        <v>47</v>
      </c>
      <c r="L3325" s="5" t="s">
        <v>73</v>
      </c>
      <c r="M3325" s="5">
        <v>1.1399999999999999</v>
      </c>
      <c r="N3325" s="5" t="s">
        <v>41</v>
      </c>
      <c r="O3325" s="5">
        <v>10</v>
      </c>
    </row>
    <row r="3326" spans="1:15" x14ac:dyDescent="0.2">
      <c r="A3326" s="5" t="s">
        <v>10067</v>
      </c>
      <c r="B3326" s="5" t="s">
        <v>6016</v>
      </c>
      <c r="C3326" s="5">
        <v>34</v>
      </c>
      <c r="D3326" s="5" t="s">
        <v>27</v>
      </c>
      <c r="E3326" s="5" t="s">
        <v>10068</v>
      </c>
      <c r="F3326" s="5">
        <v>-3904</v>
      </c>
      <c r="G3326" s="5" t="s">
        <v>37</v>
      </c>
      <c r="H3326" s="5" t="s">
        <v>30</v>
      </c>
      <c r="I3326" s="5">
        <v>159564.82999999999</v>
      </c>
      <c r="J3326" s="5" t="s">
        <v>3787</v>
      </c>
      <c r="K3326" s="5" t="s">
        <v>47</v>
      </c>
      <c r="L3326" s="5" t="s">
        <v>32</v>
      </c>
      <c r="M3326" s="5">
        <v>3.86</v>
      </c>
      <c r="N3326" s="5" t="s">
        <v>41</v>
      </c>
      <c r="O3326" s="5">
        <v>32</v>
      </c>
    </row>
    <row r="3327" spans="1:15" x14ac:dyDescent="0.2">
      <c r="A3327" s="5" t="s">
        <v>10069</v>
      </c>
      <c r="B3327" s="5" t="s">
        <v>10070</v>
      </c>
      <c r="C3327" s="5">
        <v>45</v>
      </c>
      <c r="D3327" s="5" t="s">
        <v>17</v>
      </c>
      <c r="E3327" s="5" t="s">
        <v>10071</v>
      </c>
      <c r="F3327" s="5">
        <v>-3226</v>
      </c>
      <c r="G3327" s="5" t="s">
        <v>37</v>
      </c>
      <c r="H3327" s="5" t="s">
        <v>30</v>
      </c>
      <c r="I3327" s="5">
        <v>145554.46</v>
      </c>
      <c r="J3327" s="5" t="s">
        <v>1692</v>
      </c>
      <c r="K3327" s="5" t="s">
        <v>81</v>
      </c>
      <c r="L3327" s="5" t="s">
        <v>73</v>
      </c>
      <c r="M3327" s="5">
        <v>3.25</v>
      </c>
      <c r="N3327" s="5" t="s">
        <v>33</v>
      </c>
      <c r="O3327" s="5">
        <v>36</v>
      </c>
    </row>
    <row r="3328" spans="1:15" x14ac:dyDescent="0.2">
      <c r="A3328" s="5" t="s">
        <v>10072</v>
      </c>
      <c r="B3328" s="5" t="s">
        <v>8999</v>
      </c>
      <c r="C3328" s="5">
        <v>54</v>
      </c>
      <c r="D3328" s="5" t="s">
        <v>17</v>
      </c>
      <c r="E3328" s="5" t="s">
        <v>10073</v>
      </c>
      <c r="F3328" s="5">
        <v>-10295</v>
      </c>
      <c r="G3328" s="5" t="s">
        <v>78</v>
      </c>
      <c r="H3328" s="5" t="s">
        <v>30</v>
      </c>
      <c r="I3328" s="5">
        <v>61376.08</v>
      </c>
      <c r="J3328" s="5" t="s">
        <v>2261</v>
      </c>
      <c r="K3328" s="5" t="s">
        <v>47</v>
      </c>
      <c r="L3328" s="5" t="s">
        <v>23</v>
      </c>
      <c r="M3328" s="5">
        <v>1.02</v>
      </c>
      <c r="N3328" s="5" t="s">
        <v>74</v>
      </c>
      <c r="O3328" s="5">
        <v>35</v>
      </c>
    </row>
    <row r="3329" spans="1:15" x14ac:dyDescent="0.2">
      <c r="A3329" s="5" t="s">
        <v>10074</v>
      </c>
      <c r="B3329" s="5" t="s">
        <v>10075</v>
      </c>
      <c r="C3329" s="5">
        <v>57</v>
      </c>
      <c r="D3329" s="5" t="s">
        <v>50</v>
      </c>
      <c r="E3329" s="5" t="s">
        <v>10076</v>
      </c>
      <c r="F3329" s="5">
        <v>-7006</v>
      </c>
      <c r="G3329" s="5" t="s">
        <v>29</v>
      </c>
      <c r="H3329" s="5" t="s">
        <v>79</v>
      </c>
      <c r="I3329" s="5">
        <v>76343.649999999994</v>
      </c>
      <c r="J3329" s="5" t="s">
        <v>3926</v>
      </c>
      <c r="K3329" s="5" t="s">
        <v>62</v>
      </c>
      <c r="L3329" s="5" t="s">
        <v>32</v>
      </c>
      <c r="M3329" s="5">
        <v>3.97</v>
      </c>
      <c r="N3329" s="5" t="s">
        <v>74</v>
      </c>
      <c r="O3329" s="5">
        <v>17</v>
      </c>
    </row>
    <row r="3330" spans="1:15" x14ac:dyDescent="0.2">
      <c r="A3330" s="5" t="s">
        <v>10077</v>
      </c>
      <c r="B3330" s="5" t="s">
        <v>2225</v>
      </c>
      <c r="C3330" s="5">
        <v>45</v>
      </c>
      <c r="D3330" s="5" t="s">
        <v>17</v>
      </c>
      <c r="E3330" s="5" t="s">
        <v>10078</v>
      </c>
      <c r="F3330" s="5">
        <v>-7954</v>
      </c>
      <c r="G3330" s="5" t="s">
        <v>52</v>
      </c>
      <c r="H3330" s="5" t="s">
        <v>53</v>
      </c>
      <c r="I3330" s="5">
        <v>131362.91</v>
      </c>
      <c r="J3330" s="5" t="s">
        <v>803</v>
      </c>
      <c r="K3330" s="5" t="s">
        <v>40</v>
      </c>
      <c r="L3330" s="5" t="s">
        <v>23</v>
      </c>
      <c r="M3330" s="5">
        <v>3.99</v>
      </c>
      <c r="N3330" s="5" t="s">
        <v>33</v>
      </c>
      <c r="O3330" s="5">
        <v>8</v>
      </c>
    </row>
    <row r="3331" spans="1:15" x14ac:dyDescent="0.2">
      <c r="A3331" s="5" t="s">
        <v>10079</v>
      </c>
      <c r="B3331" s="5" t="s">
        <v>7728</v>
      </c>
      <c r="C3331" s="5">
        <v>45</v>
      </c>
      <c r="D3331" s="5" t="s">
        <v>17</v>
      </c>
      <c r="E3331" s="5" t="s">
        <v>10080</v>
      </c>
      <c r="F3331" s="5">
        <v>-3984</v>
      </c>
      <c r="G3331" s="5" t="s">
        <v>19</v>
      </c>
      <c r="H3331" s="5" t="s">
        <v>144</v>
      </c>
      <c r="I3331" s="5">
        <v>164362.98000000001</v>
      </c>
      <c r="J3331" s="5" t="s">
        <v>309</v>
      </c>
      <c r="K3331" s="5" t="s">
        <v>62</v>
      </c>
      <c r="L3331" s="5" t="s">
        <v>73</v>
      </c>
      <c r="M3331" s="5">
        <v>3.96</v>
      </c>
      <c r="N3331" s="5" t="s">
        <v>24</v>
      </c>
      <c r="O3331" s="5">
        <v>19</v>
      </c>
    </row>
    <row r="3332" spans="1:15" x14ac:dyDescent="0.2">
      <c r="A3332" s="5" t="s">
        <v>10081</v>
      </c>
      <c r="B3332" s="5" t="s">
        <v>10082</v>
      </c>
      <c r="C3332" s="5">
        <v>49</v>
      </c>
      <c r="D3332" s="5" t="s">
        <v>17</v>
      </c>
      <c r="E3332" s="5" t="s">
        <v>10083</v>
      </c>
      <c r="F3332" s="5">
        <v>-10498</v>
      </c>
      <c r="G3332" s="5" t="s">
        <v>45</v>
      </c>
      <c r="H3332" s="5" t="s">
        <v>38</v>
      </c>
      <c r="I3332" s="5">
        <v>154973.59</v>
      </c>
      <c r="J3332" s="5" t="s">
        <v>10084</v>
      </c>
      <c r="K3332" s="5" t="s">
        <v>62</v>
      </c>
      <c r="L3332" s="5" t="s">
        <v>56</v>
      </c>
      <c r="M3332" s="5">
        <v>2.21</v>
      </c>
      <c r="N3332" s="5" t="s">
        <v>74</v>
      </c>
      <c r="O3332" s="5">
        <v>15</v>
      </c>
    </row>
    <row r="3333" spans="1:15" x14ac:dyDescent="0.2">
      <c r="A3333" s="5" t="s">
        <v>10085</v>
      </c>
      <c r="B3333" s="5" t="s">
        <v>6630</v>
      </c>
      <c r="C3333" s="5">
        <v>39</v>
      </c>
      <c r="D3333" s="5" t="s">
        <v>27</v>
      </c>
      <c r="E3333" s="5" t="s">
        <v>10086</v>
      </c>
      <c r="F3333" s="5">
        <v>-5668</v>
      </c>
      <c r="G3333" s="5" t="s">
        <v>78</v>
      </c>
      <c r="H3333" s="5" t="s">
        <v>144</v>
      </c>
      <c r="I3333" s="5">
        <v>97375.44</v>
      </c>
      <c r="J3333" s="5" t="s">
        <v>10087</v>
      </c>
      <c r="K3333" s="5" t="s">
        <v>47</v>
      </c>
      <c r="L3333" s="5" t="s">
        <v>32</v>
      </c>
      <c r="M3333" s="5">
        <v>4.91</v>
      </c>
      <c r="N3333" s="5" t="s">
        <v>74</v>
      </c>
      <c r="O3333" s="5">
        <v>18</v>
      </c>
    </row>
    <row r="3334" spans="1:15" x14ac:dyDescent="0.2">
      <c r="A3334" s="5" t="s">
        <v>10088</v>
      </c>
      <c r="B3334" s="5" t="s">
        <v>6394</v>
      </c>
      <c r="C3334" s="5">
        <v>25</v>
      </c>
      <c r="D3334" s="5" t="s">
        <v>17</v>
      </c>
      <c r="E3334" s="5" t="s">
        <v>10089</v>
      </c>
      <c r="F3334" s="5">
        <v>-6338</v>
      </c>
      <c r="G3334" s="5" t="s">
        <v>94</v>
      </c>
      <c r="H3334" s="5" t="s">
        <v>71</v>
      </c>
      <c r="I3334" s="5">
        <v>85058.35</v>
      </c>
      <c r="J3334" s="5" t="s">
        <v>5683</v>
      </c>
      <c r="K3334" s="5" t="s">
        <v>81</v>
      </c>
      <c r="L3334" s="5" t="s">
        <v>32</v>
      </c>
      <c r="M3334" s="5">
        <v>4.18</v>
      </c>
      <c r="N3334" s="5" t="s">
        <v>74</v>
      </c>
      <c r="O3334" s="5">
        <v>38</v>
      </c>
    </row>
    <row r="3335" spans="1:15" x14ac:dyDescent="0.2">
      <c r="A3335" s="5" t="s">
        <v>10090</v>
      </c>
      <c r="B3335" s="5" t="s">
        <v>720</v>
      </c>
      <c r="C3335" s="5">
        <v>65</v>
      </c>
      <c r="D3335" s="5" t="s">
        <v>50</v>
      </c>
      <c r="E3335" s="5" t="s">
        <v>10091</v>
      </c>
      <c r="F3335" s="5">
        <v>-2712</v>
      </c>
      <c r="G3335" s="5" t="s">
        <v>52</v>
      </c>
      <c r="H3335" s="5" t="s">
        <v>173</v>
      </c>
      <c r="I3335" s="5">
        <v>69911.679999999993</v>
      </c>
      <c r="J3335" s="5" t="s">
        <v>10092</v>
      </c>
      <c r="K3335" s="5" t="s">
        <v>55</v>
      </c>
      <c r="L3335" s="5" t="s">
        <v>32</v>
      </c>
      <c r="M3335" s="5">
        <v>4.97</v>
      </c>
      <c r="N3335" s="5" t="s">
        <v>24</v>
      </c>
      <c r="O3335" s="5">
        <v>25</v>
      </c>
    </row>
    <row r="3336" spans="1:15" x14ac:dyDescent="0.2">
      <c r="A3336" s="5" t="s">
        <v>10093</v>
      </c>
      <c r="B3336" s="5" t="s">
        <v>4854</v>
      </c>
      <c r="C3336" s="5">
        <v>50</v>
      </c>
      <c r="D3336" s="5" t="s">
        <v>50</v>
      </c>
      <c r="E3336" s="5" t="s">
        <v>10094</v>
      </c>
      <c r="F3336" s="5">
        <v>-3346</v>
      </c>
      <c r="G3336" s="5" t="s">
        <v>29</v>
      </c>
      <c r="H3336" s="5" t="s">
        <v>79</v>
      </c>
      <c r="I3336" s="5">
        <v>129326.23</v>
      </c>
      <c r="J3336" s="5" t="s">
        <v>4940</v>
      </c>
      <c r="K3336" s="5" t="s">
        <v>104</v>
      </c>
      <c r="L3336" s="5" t="s">
        <v>73</v>
      </c>
      <c r="M3336" s="5">
        <v>2.13</v>
      </c>
      <c r="N3336" s="5" t="s">
        <v>57</v>
      </c>
      <c r="O3336" s="5">
        <v>26</v>
      </c>
    </row>
    <row r="3337" spans="1:15" x14ac:dyDescent="0.2">
      <c r="A3337" s="5" t="s">
        <v>10095</v>
      </c>
      <c r="B3337" s="5" t="s">
        <v>602</v>
      </c>
      <c r="C3337" s="5">
        <v>24</v>
      </c>
      <c r="D3337" s="5" t="s">
        <v>50</v>
      </c>
      <c r="E3337" s="5" t="s">
        <v>10096</v>
      </c>
      <c r="F3337" s="5">
        <v>-9622</v>
      </c>
      <c r="G3337" s="5" t="s">
        <v>85</v>
      </c>
      <c r="H3337" s="5" t="s">
        <v>71</v>
      </c>
      <c r="I3337" s="5">
        <v>141508.44</v>
      </c>
      <c r="J3337" s="5" t="s">
        <v>659</v>
      </c>
      <c r="K3337" s="5" t="s">
        <v>136</v>
      </c>
      <c r="L3337" s="5" t="s">
        <v>23</v>
      </c>
      <c r="M3337" s="5">
        <v>1.44</v>
      </c>
      <c r="N3337" s="5" t="s">
        <v>33</v>
      </c>
      <c r="O3337" s="5">
        <v>18</v>
      </c>
    </row>
    <row r="3338" spans="1:15" x14ac:dyDescent="0.2">
      <c r="A3338" s="5" t="s">
        <v>10097</v>
      </c>
      <c r="B3338" s="5" t="s">
        <v>1166</v>
      </c>
      <c r="C3338" s="5">
        <v>22</v>
      </c>
      <c r="D3338" s="5" t="s">
        <v>50</v>
      </c>
      <c r="E3338" s="5" t="s">
        <v>10098</v>
      </c>
      <c r="F3338" s="5">
        <v>-7445</v>
      </c>
      <c r="G3338" s="5" t="s">
        <v>78</v>
      </c>
      <c r="H3338" s="5" t="s">
        <v>71</v>
      </c>
      <c r="I3338" s="5">
        <v>51308.22</v>
      </c>
      <c r="J3338" s="5" t="s">
        <v>3674</v>
      </c>
      <c r="K3338" s="5" t="s">
        <v>40</v>
      </c>
      <c r="L3338" s="5" t="s">
        <v>73</v>
      </c>
      <c r="M3338" s="5">
        <v>3.87</v>
      </c>
      <c r="N3338" s="5" t="s">
        <v>74</v>
      </c>
      <c r="O3338" s="5">
        <v>1</v>
      </c>
    </row>
    <row r="3339" spans="1:15" x14ac:dyDescent="0.2">
      <c r="A3339" s="5" t="s">
        <v>10099</v>
      </c>
      <c r="B3339" s="5" t="s">
        <v>8256</v>
      </c>
      <c r="C3339" s="5">
        <v>59</v>
      </c>
      <c r="D3339" s="5" t="s">
        <v>27</v>
      </c>
      <c r="E3339" s="5" t="s">
        <v>10100</v>
      </c>
      <c r="F3339" s="5">
        <v>-3780</v>
      </c>
      <c r="G3339" s="5" t="s">
        <v>94</v>
      </c>
      <c r="H3339" s="5" t="s">
        <v>53</v>
      </c>
      <c r="I3339" s="5">
        <v>136301.64000000001</v>
      </c>
      <c r="J3339" s="5" t="s">
        <v>1812</v>
      </c>
      <c r="K3339" s="5" t="s">
        <v>136</v>
      </c>
      <c r="L3339" s="5" t="s">
        <v>73</v>
      </c>
      <c r="M3339" s="5">
        <v>4.67</v>
      </c>
      <c r="N3339" s="5" t="s">
        <v>24</v>
      </c>
      <c r="O3339" s="5">
        <v>1</v>
      </c>
    </row>
    <row r="3340" spans="1:15" x14ac:dyDescent="0.2">
      <c r="A3340" s="5" t="s">
        <v>10101</v>
      </c>
      <c r="B3340" s="5" t="s">
        <v>10102</v>
      </c>
      <c r="C3340" s="5">
        <v>60</v>
      </c>
      <c r="D3340" s="5" t="s">
        <v>27</v>
      </c>
      <c r="E3340" s="5" t="s">
        <v>10103</v>
      </c>
      <c r="F3340" s="5">
        <v>-7190</v>
      </c>
      <c r="G3340" s="5" t="s">
        <v>45</v>
      </c>
      <c r="H3340" s="5" t="s">
        <v>194</v>
      </c>
      <c r="I3340" s="5">
        <v>47411.79</v>
      </c>
      <c r="J3340" s="5" t="s">
        <v>5596</v>
      </c>
      <c r="K3340" s="5" t="s">
        <v>22</v>
      </c>
      <c r="L3340" s="5" t="s">
        <v>56</v>
      </c>
      <c r="M3340" s="5">
        <v>1.1599999999999999</v>
      </c>
      <c r="N3340" s="5" t="s">
        <v>33</v>
      </c>
      <c r="O3340" s="5">
        <v>13</v>
      </c>
    </row>
    <row r="3341" spans="1:15" x14ac:dyDescent="0.2">
      <c r="A3341" s="5" t="s">
        <v>10104</v>
      </c>
      <c r="B3341" s="5" t="s">
        <v>5984</v>
      </c>
      <c r="C3341" s="5">
        <v>44</v>
      </c>
      <c r="D3341" s="5" t="s">
        <v>50</v>
      </c>
      <c r="E3341" s="5" t="s">
        <v>10105</v>
      </c>
      <c r="F3341" s="5">
        <v>-7581</v>
      </c>
      <c r="G3341" s="5" t="s">
        <v>85</v>
      </c>
      <c r="H3341" s="5" t="s">
        <v>20</v>
      </c>
      <c r="I3341" s="5">
        <v>101077.86</v>
      </c>
      <c r="J3341" s="5" t="s">
        <v>1779</v>
      </c>
      <c r="K3341" s="5" t="s">
        <v>22</v>
      </c>
      <c r="L3341" s="5" t="s">
        <v>56</v>
      </c>
      <c r="M3341" s="5">
        <v>2.66</v>
      </c>
      <c r="N3341" s="5" t="s">
        <v>41</v>
      </c>
      <c r="O3341" s="5">
        <v>28</v>
      </c>
    </row>
    <row r="3342" spans="1:15" x14ac:dyDescent="0.2">
      <c r="A3342" s="5" t="s">
        <v>10106</v>
      </c>
      <c r="B3342" s="5" t="s">
        <v>10107</v>
      </c>
      <c r="C3342" s="5">
        <v>29</v>
      </c>
      <c r="D3342" s="5" t="s">
        <v>50</v>
      </c>
      <c r="E3342" s="5" t="s">
        <v>10108</v>
      </c>
      <c r="F3342" s="5">
        <v>-5838</v>
      </c>
      <c r="G3342" s="5" t="s">
        <v>37</v>
      </c>
      <c r="H3342" s="5" t="s">
        <v>71</v>
      </c>
      <c r="I3342" s="5">
        <v>83159.039999999994</v>
      </c>
      <c r="J3342" s="5" t="s">
        <v>2751</v>
      </c>
      <c r="K3342" s="5" t="s">
        <v>127</v>
      </c>
      <c r="L3342" s="5" t="s">
        <v>73</v>
      </c>
      <c r="M3342" s="5">
        <v>1.48</v>
      </c>
      <c r="N3342" s="5" t="s">
        <v>24</v>
      </c>
      <c r="O3342" s="5">
        <v>29</v>
      </c>
    </row>
    <row r="3343" spans="1:15" x14ac:dyDescent="0.2">
      <c r="A3343" s="5" t="s">
        <v>10109</v>
      </c>
      <c r="B3343" s="5" t="s">
        <v>709</v>
      </c>
      <c r="C3343" s="5">
        <v>65</v>
      </c>
      <c r="D3343" s="5" t="s">
        <v>27</v>
      </c>
      <c r="E3343" s="5" t="s">
        <v>10110</v>
      </c>
      <c r="F3343" s="5">
        <v>-6219</v>
      </c>
      <c r="G3343" s="5" t="s">
        <v>85</v>
      </c>
      <c r="H3343" s="5" t="s">
        <v>66</v>
      </c>
      <c r="I3343" s="5">
        <v>51654.45</v>
      </c>
      <c r="J3343" s="5" t="s">
        <v>2900</v>
      </c>
      <c r="K3343" s="5" t="s">
        <v>136</v>
      </c>
      <c r="L3343" s="5" t="s">
        <v>23</v>
      </c>
      <c r="M3343" s="5">
        <v>1.32</v>
      </c>
      <c r="N3343" s="5" t="s">
        <v>41</v>
      </c>
      <c r="O3343" s="5">
        <v>11</v>
      </c>
    </row>
    <row r="3344" spans="1:15" x14ac:dyDescent="0.2">
      <c r="A3344" s="5" t="s">
        <v>10111</v>
      </c>
      <c r="B3344" s="5" t="s">
        <v>10112</v>
      </c>
      <c r="C3344" s="5">
        <v>28</v>
      </c>
      <c r="D3344" s="5" t="s">
        <v>50</v>
      </c>
      <c r="E3344" s="5" t="s">
        <v>10113</v>
      </c>
      <c r="F3344" s="5">
        <v>-5604</v>
      </c>
      <c r="G3344" s="5" t="s">
        <v>116</v>
      </c>
      <c r="H3344" s="5" t="s">
        <v>71</v>
      </c>
      <c r="I3344" s="5">
        <v>40185.4</v>
      </c>
      <c r="J3344" s="5" t="s">
        <v>10114</v>
      </c>
      <c r="K3344" s="5" t="s">
        <v>104</v>
      </c>
      <c r="L3344" s="5" t="s">
        <v>73</v>
      </c>
      <c r="M3344" s="5">
        <v>1.04</v>
      </c>
      <c r="N3344" s="5" t="s">
        <v>33</v>
      </c>
      <c r="O3344" s="5">
        <v>31</v>
      </c>
    </row>
    <row r="3345" spans="1:15" x14ac:dyDescent="0.2">
      <c r="A3345" s="5" t="s">
        <v>10115</v>
      </c>
      <c r="B3345" s="5" t="s">
        <v>4771</v>
      </c>
      <c r="C3345" s="5">
        <v>44</v>
      </c>
      <c r="D3345" s="5" t="s">
        <v>27</v>
      </c>
      <c r="E3345" s="5" t="s">
        <v>10116</v>
      </c>
      <c r="F3345" s="5">
        <v>-10189</v>
      </c>
      <c r="G3345" s="5" t="s">
        <v>99</v>
      </c>
      <c r="H3345" s="5" t="s">
        <v>79</v>
      </c>
      <c r="I3345" s="5">
        <v>165019.9</v>
      </c>
      <c r="J3345" s="5" t="s">
        <v>2272</v>
      </c>
      <c r="K3345" s="5" t="s">
        <v>55</v>
      </c>
      <c r="L3345" s="5" t="s">
        <v>23</v>
      </c>
      <c r="M3345" s="5">
        <v>2.75</v>
      </c>
      <c r="N3345" s="5" t="s">
        <v>33</v>
      </c>
      <c r="O3345" s="5">
        <v>2</v>
      </c>
    </row>
    <row r="3346" spans="1:15" x14ac:dyDescent="0.2">
      <c r="A3346" s="5" t="s">
        <v>10117</v>
      </c>
      <c r="B3346" s="5" t="s">
        <v>681</v>
      </c>
      <c r="C3346" s="5">
        <v>41</v>
      </c>
      <c r="D3346" s="5" t="s">
        <v>50</v>
      </c>
      <c r="E3346" s="5" t="s">
        <v>10118</v>
      </c>
      <c r="F3346" s="5">
        <v>-7170</v>
      </c>
      <c r="G3346" s="5" t="s">
        <v>45</v>
      </c>
      <c r="H3346" s="5" t="s">
        <v>20</v>
      </c>
      <c r="I3346" s="5">
        <v>110046.26</v>
      </c>
      <c r="J3346" s="5" t="s">
        <v>3926</v>
      </c>
      <c r="K3346" s="5" t="s">
        <v>22</v>
      </c>
      <c r="L3346" s="5" t="s">
        <v>56</v>
      </c>
      <c r="M3346" s="5">
        <v>3.7</v>
      </c>
      <c r="N3346" s="5" t="s">
        <v>24</v>
      </c>
      <c r="O3346" s="5">
        <v>20</v>
      </c>
    </row>
    <row r="3347" spans="1:15" x14ac:dyDescent="0.2">
      <c r="A3347" s="5" t="s">
        <v>10119</v>
      </c>
      <c r="B3347" s="5" t="s">
        <v>4154</v>
      </c>
      <c r="C3347" s="5">
        <v>37</v>
      </c>
      <c r="D3347" s="5" t="s">
        <v>50</v>
      </c>
      <c r="E3347" s="5" t="s">
        <v>10120</v>
      </c>
      <c r="F3347" s="5">
        <v>-2332</v>
      </c>
      <c r="G3347" s="5" t="s">
        <v>52</v>
      </c>
      <c r="H3347" s="5" t="s">
        <v>38</v>
      </c>
      <c r="I3347" s="5">
        <v>118388.4</v>
      </c>
      <c r="J3347" s="5" t="s">
        <v>2147</v>
      </c>
      <c r="K3347" s="5" t="s">
        <v>136</v>
      </c>
      <c r="L3347" s="5" t="s">
        <v>23</v>
      </c>
      <c r="M3347" s="5">
        <v>4.78</v>
      </c>
      <c r="N3347" s="5" t="s">
        <v>33</v>
      </c>
      <c r="O3347" s="5">
        <v>3</v>
      </c>
    </row>
    <row r="3348" spans="1:15" x14ac:dyDescent="0.2">
      <c r="A3348" s="5" t="s">
        <v>10121</v>
      </c>
      <c r="B3348" s="5" t="s">
        <v>4485</v>
      </c>
      <c r="C3348" s="5">
        <v>61</v>
      </c>
      <c r="D3348" s="5" t="s">
        <v>17</v>
      </c>
      <c r="E3348" s="5" t="s">
        <v>10122</v>
      </c>
      <c r="F3348" s="5">
        <v>-8984</v>
      </c>
      <c r="G3348" s="5" t="s">
        <v>19</v>
      </c>
      <c r="H3348" s="5" t="s">
        <v>38</v>
      </c>
      <c r="I3348" s="5">
        <v>54679.02</v>
      </c>
      <c r="J3348" s="5" t="s">
        <v>10123</v>
      </c>
      <c r="K3348" s="5" t="s">
        <v>55</v>
      </c>
      <c r="L3348" s="5" t="s">
        <v>56</v>
      </c>
      <c r="M3348" s="5">
        <v>4.43</v>
      </c>
      <c r="N3348" s="5" t="s">
        <v>33</v>
      </c>
      <c r="O3348" s="5">
        <v>4</v>
      </c>
    </row>
    <row r="3349" spans="1:15" x14ac:dyDescent="0.2">
      <c r="A3349" s="5" t="s">
        <v>10124</v>
      </c>
      <c r="B3349" s="5" t="s">
        <v>10125</v>
      </c>
      <c r="C3349" s="5">
        <v>59</v>
      </c>
      <c r="D3349" s="5" t="s">
        <v>50</v>
      </c>
      <c r="E3349" s="5" t="s">
        <v>10126</v>
      </c>
      <c r="F3349" s="5">
        <v>-8102</v>
      </c>
      <c r="G3349" s="5" t="s">
        <v>116</v>
      </c>
      <c r="H3349" s="5" t="s">
        <v>30</v>
      </c>
      <c r="I3349" s="5">
        <v>78188.710000000006</v>
      </c>
      <c r="J3349" s="5" t="s">
        <v>4275</v>
      </c>
      <c r="K3349" s="5" t="s">
        <v>22</v>
      </c>
      <c r="L3349" s="5" t="s">
        <v>32</v>
      </c>
      <c r="M3349" s="5">
        <v>2.62</v>
      </c>
      <c r="N3349" s="5" t="s">
        <v>33</v>
      </c>
      <c r="O3349" s="5">
        <v>11</v>
      </c>
    </row>
    <row r="3350" spans="1:15" x14ac:dyDescent="0.2">
      <c r="A3350" s="5" t="s">
        <v>10127</v>
      </c>
      <c r="B3350" s="5" t="s">
        <v>10128</v>
      </c>
      <c r="C3350" s="5">
        <v>56</v>
      </c>
      <c r="D3350" s="5" t="s">
        <v>17</v>
      </c>
      <c r="E3350" s="5" t="s">
        <v>10129</v>
      </c>
      <c r="F3350" s="5">
        <v>-8998</v>
      </c>
      <c r="G3350" s="5" t="s">
        <v>29</v>
      </c>
      <c r="H3350" s="5" t="s">
        <v>194</v>
      </c>
      <c r="I3350" s="5">
        <v>114562.19</v>
      </c>
      <c r="J3350" s="5" t="s">
        <v>8432</v>
      </c>
      <c r="K3350" s="5" t="s">
        <v>136</v>
      </c>
      <c r="L3350" s="5" t="s">
        <v>23</v>
      </c>
      <c r="M3350" s="5">
        <v>2.34</v>
      </c>
      <c r="N3350" s="5" t="s">
        <v>24</v>
      </c>
      <c r="O3350" s="5">
        <v>36</v>
      </c>
    </row>
    <row r="3351" spans="1:15" x14ac:dyDescent="0.2">
      <c r="A3351" s="5" t="s">
        <v>10130</v>
      </c>
      <c r="B3351" s="5" t="s">
        <v>5964</v>
      </c>
      <c r="C3351" s="5">
        <v>30</v>
      </c>
      <c r="D3351" s="5" t="s">
        <v>17</v>
      </c>
      <c r="E3351" s="5" t="s">
        <v>10131</v>
      </c>
      <c r="F3351" s="5">
        <v>-6729</v>
      </c>
      <c r="G3351" s="5" t="s">
        <v>99</v>
      </c>
      <c r="H3351" s="5" t="s">
        <v>144</v>
      </c>
      <c r="I3351" s="5">
        <v>141709.51</v>
      </c>
      <c r="J3351" s="5" t="s">
        <v>4409</v>
      </c>
      <c r="K3351" s="5" t="s">
        <v>40</v>
      </c>
      <c r="L3351" s="5" t="s">
        <v>56</v>
      </c>
      <c r="M3351" s="5">
        <v>3.47</v>
      </c>
      <c r="N3351" s="5" t="s">
        <v>24</v>
      </c>
      <c r="O3351" s="5">
        <v>24</v>
      </c>
    </row>
    <row r="3352" spans="1:15" x14ac:dyDescent="0.2">
      <c r="A3352" s="5" t="s">
        <v>10132</v>
      </c>
      <c r="B3352" s="5" t="s">
        <v>3617</v>
      </c>
      <c r="C3352" s="5">
        <v>54</v>
      </c>
      <c r="D3352" s="5" t="s">
        <v>27</v>
      </c>
      <c r="E3352" s="5" t="s">
        <v>10133</v>
      </c>
      <c r="F3352" s="5">
        <v>-10173</v>
      </c>
      <c r="G3352" s="5" t="s">
        <v>78</v>
      </c>
      <c r="H3352" s="5" t="s">
        <v>194</v>
      </c>
      <c r="I3352" s="5">
        <v>174292.53</v>
      </c>
      <c r="J3352" s="5" t="s">
        <v>4683</v>
      </c>
      <c r="K3352" s="5" t="s">
        <v>127</v>
      </c>
      <c r="L3352" s="5" t="s">
        <v>32</v>
      </c>
      <c r="M3352" s="5">
        <v>3.53</v>
      </c>
      <c r="N3352" s="5" t="s">
        <v>74</v>
      </c>
      <c r="O3352" s="5">
        <v>14</v>
      </c>
    </row>
    <row r="3353" spans="1:15" x14ac:dyDescent="0.2">
      <c r="A3353" s="5" t="s">
        <v>10134</v>
      </c>
      <c r="B3353" s="5" t="s">
        <v>5903</v>
      </c>
      <c r="C3353" s="5">
        <v>28</v>
      </c>
      <c r="D3353" s="5" t="s">
        <v>50</v>
      </c>
      <c r="E3353" s="5" t="s">
        <v>10135</v>
      </c>
      <c r="F3353" s="5">
        <v>-2968</v>
      </c>
      <c r="G3353" s="5" t="s">
        <v>85</v>
      </c>
      <c r="H3353" s="5" t="s">
        <v>53</v>
      </c>
      <c r="I3353" s="5">
        <v>132415.84</v>
      </c>
      <c r="J3353" s="5" t="s">
        <v>10136</v>
      </c>
      <c r="K3353" s="5" t="s">
        <v>104</v>
      </c>
      <c r="L3353" s="5" t="s">
        <v>56</v>
      </c>
      <c r="M3353" s="5">
        <v>1.34</v>
      </c>
      <c r="N3353" s="5" t="s">
        <v>41</v>
      </c>
      <c r="O3353" s="5">
        <v>10</v>
      </c>
    </row>
    <row r="3354" spans="1:15" x14ac:dyDescent="0.2">
      <c r="A3354" s="5" t="s">
        <v>10137</v>
      </c>
      <c r="B3354" s="5" t="s">
        <v>240</v>
      </c>
      <c r="C3354" s="5">
        <v>50</v>
      </c>
      <c r="D3354" s="5" t="s">
        <v>27</v>
      </c>
      <c r="E3354" s="5" t="s">
        <v>10138</v>
      </c>
      <c r="F3354" s="5">
        <v>-4302</v>
      </c>
      <c r="G3354" s="5" t="s">
        <v>78</v>
      </c>
      <c r="H3354" s="5" t="s">
        <v>66</v>
      </c>
      <c r="I3354" s="5">
        <v>128439.69</v>
      </c>
      <c r="J3354" s="5" t="s">
        <v>3309</v>
      </c>
      <c r="K3354" s="5" t="s">
        <v>104</v>
      </c>
      <c r="L3354" s="5" t="s">
        <v>23</v>
      </c>
      <c r="M3354" s="5">
        <v>4.53</v>
      </c>
      <c r="N3354" s="5" t="s">
        <v>57</v>
      </c>
      <c r="O3354" s="5">
        <v>26</v>
      </c>
    </row>
    <row r="3355" spans="1:15" x14ac:dyDescent="0.2">
      <c r="A3355" s="5" t="s">
        <v>10139</v>
      </c>
      <c r="B3355" s="5" t="s">
        <v>10140</v>
      </c>
      <c r="C3355" s="5">
        <v>29</v>
      </c>
      <c r="D3355" s="5" t="s">
        <v>27</v>
      </c>
      <c r="E3355" s="5" t="s">
        <v>10141</v>
      </c>
      <c r="F3355" s="5">
        <v>-2169</v>
      </c>
      <c r="G3355" s="5" t="s">
        <v>99</v>
      </c>
      <c r="H3355" s="5" t="s">
        <v>38</v>
      </c>
      <c r="I3355" s="5">
        <v>38910.050000000003</v>
      </c>
      <c r="J3355" s="5" t="s">
        <v>3450</v>
      </c>
      <c r="K3355" s="5" t="s">
        <v>55</v>
      </c>
      <c r="L3355" s="5" t="s">
        <v>56</v>
      </c>
      <c r="M3355" s="5">
        <v>2.56</v>
      </c>
      <c r="N3355" s="5" t="s">
        <v>41</v>
      </c>
      <c r="O3355" s="5">
        <v>13</v>
      </c>
    </row>
    <row r="3356" spans="1:15" x14ac:dyDescent="0.2">
      <c r="A3356" s="5" t="s">
        <v>10142</v>
      </c>
      <c r="B3356" s="5" t="s">
        <v>4158</v>
      </c>
      <c r="C3356" s="5">
        <v>23</v>
      </c>
      <c r="D3356" s="5" t="s">
        <v>17</v>
      </c>
      <c r="E3356" s="5" t="s">
        <v>10143</v>
      </c>
      <c r="F3356" s="5">
        <v>-5743</v>
      </c>
      <c r="G3356" s="5" t="s">
        <v>99</v>
      </c>
      <c r="H3356" s="5" t="s">
        <v>38</v>
      </c>
      <c r="I3356" s="5">
        <v>121351.46</v>
      </c>
      <c r="J3356" s="5" t="s">
        <v>2925</v>
      </c>
      <c r="K3356" s="5" t="s">
        <v>22</v>
      </c>
      <c r="L3356" s="5" t="s">
        <v>56</v>
      </c>
      <c r="M3356" s="5">
        <v>2.56</v>
      </c>
      <c r="N3356" s="5" t="s">
        <v>41</v>
      </c>
      <c r="O3356" s="5">
        <v>31</v>
      </c>
    </row>
    <row r="3357" spans="1:15" x14ac:dyDescent="0.2">
      <c r="A3357" s="5" t="s">
        <v>10144</v>
      </c>
      <c r="B3357" s="5" t="s">
        <v>10145</v>
      </c>
      <c r="C3357" s="5">
        <v>43</v>
      </c>
      <c r="D3357" s="5" t="s">
        <v>50</v>
      </c>
      <c r="E3357" s="5" t="s">
        <v>10146</v>
      </c>
      <c r="F3357" s="5">
        <v>-2932</v>
      </c>
      <c r="G3357" s="5" t="s">
        <v>45</v>
      </c>
      <c r="H3357" s="5" t="s">
        <v>173</v>
      </c>
      <c r="I3357" s="5">
        <v>155564.35999999999</v>
      </c>
      <c r="J3357" s="5" t="s">
        <v>10147</v>
      </c>
      <c r="K3357" s="5" t="s">
        <v>127</v>
      </c>
      <c r="L3357" s="5" t="s">
        <v>23</v>
      </c>
      <c r="M3357" s="5">
        <v>3.19</v>
      </c>
      <c r="N3357" s="5" t="s">
        <v>74</v>
      </c>
      <c r="O3357" s="5">
        <v>26</v>
      </c>
    </row>
    <row r="3358" spans="1:15" x14ac:dyDescent="0.2">
      <c r="A3358" s="5" t="s">
        <v>10148</v>
      </c>
      <c r="B3358" s="5" t="s">
        <v>2379</v>
      </c>
      <c r="C3358" s="5">
        <v>33</v>
      </c>
      <c r="D3358" s="5" t="s">
        <v>50</v>
      </c>
      <c r="E3358" s="5" t="s">
        <v>10149</v>
      </c>
      <c r="F3358" s="5">
        <v>-11007</v>
      </c>
      <c r="G3358" s="5" t="s">
        <v>45</v>
      </c>
      <c r="H3358" s="5" t="s">
        <v>173</v>
      </c>
      <c r="I3358" s="5">
        <v>177613.12</v>
      </c>
      <c r="J3358" s="5" t="s">
        <v>4576</v>
      </c>
      <c r="K3358" s="5" t="s">
        <v>104</v>
      </c>
      <c r="L3358" s="5" t="s">
        <v>73</v>
      </c>
      <c r="M3358" s="5">
        <v>2.25</v>
      </c>
      <c r="N3358" s="5" t="s">
        <v>74</v>
      </c>
      <c r="O3358" s="5">
        <v>37</v>
      </c>
    </row>
    <row r="3359" spans="1:15" x14ac:dyDescent="0.2">
      <c r="A3359" s="5" t="s">
        <v>10150</v>
      </c>
      <c r="B3359" s="5" t="s">
        <v>1443</v>
      </c>
      <c r="C3359" s="5">
        <v>40</v>
      </c>
      <c r="D3359" s="5" t="s">
        <v>27</v>
      </c>
      <c r="E3359" s="5" t="s">
        <v>10151</v>
      </c>
      <c r="F3359" s="5">
        <v>-8626</v>
      </c>
      <c r="G3359" s="5" t="s">
        <v>19</v>
      </c>
      <c r="H3359" s="5" t="s">
        <v>66</v>
      </c>
      <c r="I3359" s="5">
        <v>41984.98</v>
      </c>
      <c r="J3359" s="5" t="s">
        <v>9322</v>
      </c>
      <c r="K3359" s="5" t="s">
        <v>55</v>
      </c>
      <c r="L3359" s="5" t="s">
        <v>23</v>
      </c>
      <c r="M3359" s="5">
        <v>2.76</v>
      </c>
      <c r="N3359" s="5" t="s">
        <v>74</v>
      </c>
      <c r="O3359" s="5">
        <v>37</v>
      </c>
    </row>
    <row r="3360" spans="1:15" x14ac:dyDescent="0.2">
      <c r="A3360" s="5" t="s">
        <v>10152</v>
      </c>
      <c r="B3360" s="5" t="s">
        <v>6347</v>
      </c>
      <c r="C3360" s="5">
        <v>62</v>
      </c>
      <c r="D3360" s="5" t="s">
        <v>17</v>
      </c>
      <c r="E3360" s="5" t="s">
        <v>10153</v>
      </c>
      <c r="F3360" s="5">
        <v>-11166</v>
      </c>
      <c r="G3360" s="5" t="s">
        <v>99</v>
      </c>
      <c r="H3360" s="5" t="s">
        <v>66</v>
      </c>
      <c r="I3360" s="5">
        <v>106530.78</v>
      </c>
      <c r="J3360" s="5" t="s">
        <v>5808</v>
      </c>
      <c r="K3360" s="5" t="s">
        <v>127</v>
      </c>
      <c r="L3360" s="5" t="s">
        <v>23</v>
      </c>
      <c r="M3360" s="5">
        <v>1.95</v>
      </c>
      <c r="N3360" s="5" t="s">
        <v>74</v>
      </c>
      <c r="O3360" s="5">
        <v>28</v>
      </c>
    </row>
    <row r="3361" spans="1:15" x14ac:dyDescent="0.2">
      <c r="A3361" s="5" t="s">
        <v>10154</v>
      </c>
      <c r="B3361" s="5" t="s">
        <v>10155</v>
      </c>
      <c r="C3361" s="5">
        <v>58</v>
      </c>
      <c r="D3361" s="5" t="s">
        <v>17</v>
      </c>
      <c r="E3361" s="5" t="s">
        <v>10156</v>
      </c>
      <c r="F3361" s="5">
        <v>-10040</v>
      </c>
      <c r="G3361" s="5" t="s">
        <v>29</v>
      </c>
      <c r="H3361" s="5" t="s">
        <v>79</v>
      </c>
      <c r="I3361" s="5">
        <v>83261.86</v>
      </c>
      <c r="J3361" s="5" t="s">
        <v>1958</v>
      </c>
      <c r="K3361" s="5" t="s">
        <v>22</v>
      </c>
      <c r="L3361" s="5" t="s">
        <v>73</v>
      </c>
      <c r="M3361" s="5">
        <v>1.75</v>
      </c>
      <c r="N3361" s="5" t="s">
        <v>41</v>
      </c>
      <c r="O3361" s="5">
        <v>21</v>
      </c>
    </row>
    <row r="3362" spans="1:15" x14ac:dyDescent="0.2">
      <c r="A3362" s="5" t="s">
        <v>10157</v>
      </c>
      <c r="B3362" s="5" t="s">
        <v>606</v>
      </c>
      <c r="C3362" s="5">
        <v>28</v>
      </c>
      <c r="D3362" s="5" t="s">
        <v>50</v>
      </c>
      <c r="E3362" s="5" t="s">
        <v>10158</v>
      </c>
      <c r="F3362" s="5">
        <v>-4488</v>
      </c>
      <c r="G3362" s="5" t="s">
        <v>78</v>
      </c>
      <c r="H3362" s="5" t="s">
        <v>38</v>
      </c>
      <c r="I3362" s="5">
        <v>81725.100000000006</v>
      </c>
      <c r="J3362" s="5" t="s">
        <v>10159</v>
      </c>
      <c r="K3362" s="5" t="s">
        <v>118</v>
      </c>
      <c r="L3362" s="5" t="s">
        <v>32</v>
      </c>
      <c r="M3362" s="5">
        <v>4.29</v>
      </c>
      <c r="N3362" s="5" t="s">
        <v>41</v>
      </c>
      <c r="O3362" s="5">
        <v>2</v>
      </c>
    </row>
    <row r="3363" spans="1:15" x14ac:dyDescent="0.2">
      <c r="A3363" s="5" t="s">
        <v>10160</v>
      </c>
      <c r="B3363" s="5" t="s">
        <v>10161</v>
      </c>
      <c r="C3363" s="5">
        <v>25</v>
      </c>
      <c r="D3363" s="5" t="s">
        <v>27</v>
      </c>
      <c r="E3363" s="5" t="s">
        <v>10162</v>
      </c>
      <c r="F3363" s="5">
        <v>-9138</v>
      </c>
      <c r="G3363" s="5" t="s">
        <v>94</v>
      </c>
      <c r="H3363" s="5" t="s">
        <v>173</v>
      </c>
      <c r="I3363" s="5">
        <v>162960.95999999999</v>
      </c>
      <c r="J3363" s="5" t="s">
        <v>644</v>
      </c>
      <c r="K3363" s="5" t="s">
        <v>62</v>
      </c>
      <c r="L3363" s="5" t="s">
        <v>32</v>
      </c>
      <c r="M3363" s="5">
        <v>4.09</v>
      </c>
      <c r="N3363" s="5" t="s">
        <v>33</v>
      </c>
      <c r="O3363" s="5">
        <v>4</v>
      </c>
    </row>
    <row r="3364" spans="1:15" x14ac:dyDescent="0.2">
      <c r="A3364" s="5" t="s">
        <v>10163</v>
      </c>
      <c r="B3364" s="5" t="s">
        <v>10164</v>
      </c>
      <c r="C3364" s="5">
        <v>38</v>
      </c>
      <c r="D3364" s="5" t="s">
        <v>17</v>
      </c>
      <c r="E3364" s="5" t="s">
        <v>10165</v>
      </c>
      <c r="F3364" s="5">
        <v>-5403</v>
      </c>
      <c r="G3364" s="5" t="s">
        <v>52</v>
      </c>
      <c r="H3364" s="5" t="s">
        <v>53</v>
      </c>
      <c r="I3364" s="5">
        <v>106987.99</v>
      </c>
      <c r="J3364" s="5" t="s">
        <v>10166</v>
      </c>
      <c r="K3364" s="5" t="s">
        <v>136</v>
      </c>
      <c r="L3364" s="5" t="s">
        <v>32</v>
      </c>
      <c r="M3364" s="5">
        <v>1.23</v>
      </c>
      <c r="N3364" s="5" t="s">
        <v>57</v>
      </c>
      <c r="O3364" s="5">
        <v>2</v>
      </c>
    </row>
    <row r="3365" spans="1:15" x14ac:dyDescent="0.2">
      <c r="A3365" s="5" t="s">
        <v>10167</v>
      </c>
      <c r="B3365" s="5" t="s">
        <v>10168</v>
      </c>
      <c r="C3365" s="5">
        <v>23</v>
      </c>
      <c r="D3365" s="5" t="s">
        <v>27</v>
      </c>
      <c r="E3365" s="5" t="s">
        <v>10169</v>
      </c>
      <c r="F3365" s="5">
        <v>-1976</v>
      </c>
      <c r="G3365" s="5" t="s">
        <v>19</v>
      </c>
      <c r="H3365" s="5" t="s">
        <v>144</v>
      </c>
      <c r="I3365" s="5">
        <v>71116.320000000007</v>
      </c>
      <c r="J3365" s="5" t="s">
        <v>2996</v>
      </c>
      <c r="K3365" s="5" t="s">
        <v>22</v>
      </c>
      <c r="L3365" s="5" t="s">
        <v>32</v>
      </c>
      <c r="M3365" s="5">
        <v>4.3899999999999997</v>
      </c>
      <c r="N3365" s="5" t="s">
        <v>33</v>
      </c>
      <c r="O3365" s="5">
        <v>6</v>
      </c>
    </row>
    <row r="3366" spans="1:15" x14ac:dyDescent="0.2">
      <c r="A3366" s="5" t="s">
        <v>10170</v>
      </c>
      <c r="B3366" s="5" t="s">
        <v>1279</v>
      </c>
      <c r="C3366" s="5">
        <v>22</v>
      </c>
      <c r="D3366" s="5" t="s">
        <v>17</v>
      </c>
      <c r="E3366" s="5" t="s">
        <v>10171</v>
      </c>
      <c r="F3366" s="5">
        <v>-9555</v>
      </c>
      <c r="G3366" s="5" t="s">
        <v>37</v>
      </c>
      <c r="H3366" s="5" t="s">
        <v>79</v>
      </c>
      <c r="I3366" s="5">
        <v>137122.63</v>
      </c>
      <c r="J3366" s="5" t="s">
        <v>1350</v>
      </c>
      <c r="K3366" s="5" t="s">
        <v>62</v>
      </c>
      <c r="L3366" s="5" t="s">
        <v>23</v>
      </c>
      <c r="M3366" s="5">
        <v>4.55</v>
      </c>
      <c r="N3366" s="5" t="s">
        <v>41</v>
      </c>
      <c r="O3366" s="5">
        <v>5</v>
      </c>
    </row>
    <row r="3367" spans="1:15" x14ac:dyDescent="0.2">
      <c r="A3367" s="5" t="s">
        <v>10172</v>
      </c>
      <c r="B3367" s="5" t="s">
        <v>4032</v>
      </c>
      <c r="C3367" s="5">
        <v>53</v>
      </c>
      <c r="D3367" s="5" t="s">
        <v>50</v>
      </c>
      <c r="E3367" s="5" t="s">
        <v>10173</v>
      </c>
      <c r="F3367" s="5">
        <v>-2676</v>
      </c>
      <c r="G3367" s="5" t="s">
        <v>116</v>
      </c>
      <c r="H3367" s="5" t="s">
        <v>30</v>
      </c>
      <c r="I3367" s="5">
        <v>148691.13</v>
      </c>
      <c r="J3367" s="5" t="s">
        <v>10174</v>
      </c>
      <c r="K3367" s="5" t="s">
        <v>104</v>
      </c>
      <c r="L3367" s="5" t="s">
        <v>23</v>
      </c>
      <c r="M3367" s="5">
        <v>2.74</v>
      </c>
      <c r="N3367" s="5" t="s">
        <v>24</v>
      </c>
      <c r="O3367" s="5">
        <v>8</v>
      </c>
    </row>
    <row r="3368" spans="1:15" x14ac:dyDescent="0.2">
      <c r="A3368" s="5" t="s">
        <v>10175</v>
      </c>
      <c r="B3368" s="5" t="s">
        <v>4043</v>
      </c>
      <c r="C3368" s="5">
        <v>51</v>
      </c>
      <c r="D3368" s="5" t="s">
        <v>17</v>
      </c>
      <c r="E3368" s="5" t="s">
        <v>10176</v>
      </c>
      <c r="F3368" s="5">
        <v>-3589</v>
      </c>
      <c r="G3368" s="5" t="s">
        <v>45</v>
      </c>
      <c r="H3368" s="5" t="s">
        <v>173</v>
      </c>
      <c r="I3368" s="5">
        <v>73942.27</v>
      </c>
      <c r="J3368" s="5" t="s">
        <v>616</v>
      </c>
      <c r="K3368" s="5" t="s">
        <v>22</v>
      </c>
      <c r="L3368" s="5" t="s">
        <v>32</v>
      </c>
      <c r="M3368" s="5">
        <v>3.9</v>
      </c>
      <c r="N3368" s="5" t="s">
        <v>74</v>
      </c>
      <c r="O3368" s="5">
        <v>11</v>
      </c>
    </row>
    <row r="3369" spans="1:15" x14ac:dyDescent="0.2">
      <c r="A3369" s="5" t="s">
        <v>10177</v>
      </c>
      <c r="B3369" s="5" t="s">
        <v>280</v>
      </c>
      <c r="C3369" s="5">
        <v>41</v>
      </c>
      <c r="D3369" s="5" t="s">
        <v>50</v>
      </c>
      <c r="E3369" s="5" t="s">
        <v>10178</v>
      </c>
      <c r="F3369" s="5">
        <v>-4704</v>
      </c>
      <c r="G3369" s="5" t="s">
        <v>19</v>
      </c>
      <c r="H3369" s="5" t="s">
        <v>20</v>
      </c>
      <c r="I3369" s="5">
        <v>120224.03</v>
      </c>
      <c r="J3369" s="5" t="s">
        <v>199</v>
      </c>
      <c r="K3369" s="5" t="s">
        <v>118</v>
      </c>
      <c r="L3369" s="5" t="s">
        <v>56</v>
      </c>
      <c r="M3369" s="5">
        <v>4.6100000000000003</v>
      </c>
      <c r="N3369" s="5" t="s">
        <v>57</v>
      </c>
      <c r="O3369" s="5">
        <v>36</v>
      </c>
    </row>
    <row r="3370" spans="1:15" x14ac:dyDescent="0.2">
      <c r="A3370" s="5" t="s">
        <v>10179</v>
      </c>
      <c r="B3370" s="5" t="s">
        <v>598</v>
      </c>
      <c r="C3370" s="5">
        <v>64</v>
      </c>
      <c r="D3370" s="5" t="s">
        <v>17</v>
      </c>
      <c r="E3370" s="5" t="s">
        <v>10180</v>
      </c>
      <c r="F3370" s="5">
        <v>-5056</v>
      </c>
      <c r="G3370" s="5" t="s">
        <v>52</v>
      </c>
      <c r="H3370" s="5" t="s">
        <v>71</v>
      </c>
      <c r="I3370" s="5">
        <v>112175.03</v>
      </c>
      <c r="J3370" s="5" t="s">
        <v>5879</v>
      </c>
      <c r="K3370" s="5" t="s">
        <v>47</v>
      </c>
      <c r="L3370" s="5" t="s">
        <v>73</v>
      </c>
      <c r="M3370" s="5">
        <v>3.23</v>
      </c>
      <c r="N3370" s="5" t="s">
        <v>41</v>
      </c>
      <c r="O3370" s="5">
        <v>5</v>
      </c>
    </row>
    <row r="3371" spans="1:15" x14ac:dyDescent="0.2">
      <c r="A3371" s="5" t="s">
        <v>10181</v>
      </c>
      <c r="B3371" s="5" t="s">
        <v>431</v>
      </c>
      <c r="C3371" s="5">
        <v>41</v>
      </c>
      <c r="D3371" s="5" t="s">
        <v>50</v>
      </c>
      <c r="E3371" s="5" t="s">
        <v>10182</v>
      </c>
      <c r="F3371" s="5">
        <v>-6460</v>
      </c>
      <c r="G3371" s="5" t="s">
        <v>94</v>
      </c>
      <c r="H3371" s="5" t="s">
        <v>30</v>
      </c>
      <c r="I3371" s="5">
        <v>89772.68</v>
      </c>
      <c r="J3371" s="5" t="s">
        <v>4140</v>
      </c>
      <c r="K3371" s="5" t="s">
        <v>22</v>
      </c>
      <c r="L3371" s="5" t="s">
        <v>23</v>
      </c>
      <c r="M3371" s="5">
        <v>3.05</v>
      </c>
      <c r="N3371" s="5" t="s">
        <v>41</v>
      </c>
      <c r="O3371" s="5">
        <v>21</v>
      </c>
    </row>
    <row r="3372" spans="1:15" x14ac:dyDescent="0.2">
      <c r="A3372" s="5" t="s">
        <v>10183</v>
      </c>
      <c r="B3372" s="5" t="s">
        <v>10184</v>
      </c>
      <c r="C3372" s="5">
        <v>51</v>
      </c>
      <c r="D3372" s="5" t="s">
        <v>17</v>
      </c>
      <c r="E3372" s="5" t="s">
        <v>10185</v>
      </c>
      <c r="F3372" s="5">
        <v>-5693</v>
      </c>
      <c r="G3372" s="5" t="s">
        <v>19</v>
      </c>
      <c r="H3372" s="5" t="s">
        <v>20</v>
      </c>
      <c r="I3372" s="5">
        <v>138722.34</v>
      </c>
      <c r="J3372" s="5" t="s">
        <v>10186</v>
      </c>
      <c r="K3372" s="5" t="s">
        <v>81</v>
      </c>
      <c r="L3372" s="5" t="s">
        <v>32</v>
      </c>
      <c r="M3372" s="5">
        <v>3.84</v>
      </c>
      <c r="N3372" s="5" t="s">
        <v>74</v>
      </c>
      <c r="O3372" s="5">
        <v>0</v>
      </c>
    </row>
    <row r="3373" spans="1:15" x14ac:dyDescent="0.2">
      <c r="A3373" s="5" t="s">
        <v>10187</v>
      </c>
      <c r="B3373" s="5" t="s">
        <v>1589</v>
      </c>
      <c r="C3373" s="5">
        <v>59</v>
      </c>
      <c r="D3373" s="5" t="s">
        <v>27</v>
      </c>
      <c r="E3373" s="5" t="s">
        <v>10188</v>
      </c>
      <c r="F3373" s="5">
        <v>-7948</v>
      </c>
      <c r="G3373" s="5" t="s">
        <v>78</v>
      </c>
      <c r="H3373" s="5" t="s">
        <v>30</v>
      </c>
      <c r="I3373" s="5">
        <v>77833.41</v>
      </c>
      <c r="J3373" s="5" t="s">
        <v>3156</v>
      </c>
      <c r="K3373" s="5" t="s">
        <v>136</v>
      </c>
      <c r="L3373" s="5" t="s">
        <v>73</v>
      </c>
      <c r="M3373" s="5">
        <v>1.28</v>
      </c>
      <c r="N3373" s="5" t="s">
        <v>24</v>
      </c>
      <c r="O3373" s="5">
        <v>7</v>
      </c>
    </row>
    <row r="3374" spans="1:15" x14ac:dyDescent="0.2">
      <c r="A3374" s="5" t="s">
        <v>10189</v>
      </c>
      <c r="B3374" s="5" t="s">
        <v>10190</v>
      </c>
      <c r="C3374" s="5">
        <v>53</v>
      </c>
      <c r="D3374" s="5" t="s">
        <v>50</v>
      </c>
      <c r="E3374" s="5" t="s">
        <v>10191</v>
      </c>
      <c r="F3374" s="5">
        <v>-10712</v>
      </c>
      <c r="G3374" s="5" t="s">
        <v>52</v>
      </c>
      <c r="H3374" s="5" t="s">
        <v>66</v>
      </c>
      <c r="I3374" s="5">
        <v>41412.58</v>
      </c>
      <c r="J3374" s="5" t="s">
        <v>2449</v>
      </c>
      <c r="K3374" s="5" t="s">
        <v>104</v>
      </c>
      <c r="L3374" s="5" t="s">
        <v>56</v>
      </c>
      <c r="M3374" s="5">
        <v>4.49</v>
      </c>
      <c r="N3374" s="5" t="s">
        <v>57</v>
      </c>
      <c r="O3374" s="5">
        <v>39</v>
      </c>
    </row>
    <row r="3375" spans="1:15" x14ac:dyDescent="0.2">
      <c r="A3375" s="5" t="s">
        <v>10192</v>
      </c>
      <c r="B3375" s="5" t="s">
        <v>6190</v>
      </c>
      <c r="C3375" s="5">
        <v>65</v>
      </c>
      <c r="D3375" s="5" t="s">
        <v>27</v>
      </c>
      <c r="E3375" s="5" t="s">
        <v>10193</v>
      </c>
      <c r="F3375" s="5">
        <v>-7802</v>
      </c>
      <c r="G3375" s="5" t="s">
        <v>29</v>
      </c>
      <c r="H3375" s="5" t="s">
        <v>173</v>
      </c>
      <c r="I3375" s="5">
        <v>115092.83</v>
      </c>
      <c r="J3375" s="5" t="s">
        <v>2068</v>
      </c>
      <c r="K3375" s="5" t="s">
        <v>127</v>
      </c>
      <c r="L3375" s="5" t="s">
        <v>32</v>
      </c>
      <c r="M3375" s="5">
        <v>3.23</v>
      </c>
      <c r="N3375" s="5" t="s">
        <v>33</v>
      </c>
      <c r="O3375" s="5">
        <v>16</v>
      </c>
    </row>
    <row r="3376" spans="1:15" x14ac:dyDescent="0.2">
      <c r="A3376" s="5" t="s">
        <v>10194</v>
      </c>
      <c r="B3376" s="5" t="s">
        <v>10195</v>
      </c>
      <c r="C3376" s="5">
        <v>24</v>
      </c>
      <c r="D3376" s="5" t="s">
        <v>17</v>
      </c>
      <c r="E3376" s="5" t="s">
        <v>10196</v>
      </c>
      <c r="F3376" s="5">
        <v>-7171</v>
      </c>
      <c r="G3376" s="5" t="s">
        <v>37</v>
      </c>
      <c r="H3376" s="5" t="s">
        <v>144</v>
      </c>
      <c r="I3376" s="5">
        <v>134965.68</v>
      </c>
      <c r="J3376" s="5" t="s">
        <v>135</v>
      </c>
      <c r="K3376" s="5" t="s">
        <v>127</v>
      </c>
      <c r="L3376" s="5" t="s">
        <v>56</v>
      </c>
      <c r="M3376" s="5">
        <v>1.77</v>
      </c>
      <c r="N3376" s="5" t="s">
        <v>24</v>
      </c>
      <c r="O3376" s="5">
        <v>16</v>
      </c>
    </row>
    <row r="3377" spans="1:15" x14ac:dyDescent="0.2">
      <c r="A3377" s="5" t="s">
        <v>10197</v>
      </c>
      <c r="B3377" s="5" t="s">
        <v>4447</v>
      </c>
      <c r="C3377" s="5">
        <v>60</v>
      </c>
      <c r="D3377" s="5" t="s">
        <v>27</v>
      </c>
      <c r="E3377" s="5" t="s">
        <v>10198</v>
      </c>
      <c r="F3377" s="5">
        <v>-6504</v>
      </c>
      <c r="G3377" s="5" t="s">
        <v>52</v>
      </c>
      <c r="H3377" s="5" t="s">
        <v>20</v>
      </c>
      <c r="I3377" s="5">
        <v>91738.84</v>
      </c>
      <c r="J3377" s="5" t="s">
        <v>6327</v>
      </c>
      <c r="K3377" s="5" t="s">
        <v>55</v>
      </c>
      <c r="L3377" s="5" t="s">
        <v>56</v>
      </c>
      <c r="M3377" s="5">
        <v>4.17</v>
      </c>
      <c r="N3377" s="5" t="s">
        <v>24</v>
      </c>
      <c r="O3377" s="5">
        <v>11</v>
      </c>
    </row>
    <row r="3378" spans="1:15" x14ac:dyDescent="0.2">
      <c r="A3378" s="5" t="s">
        <v>10199</v>
      </c>
      <c r="B3378" s="5" t="s">
        <v>10200</v>
      </c>
      <c r="C3378" s="5">
        <v>36</v>
      </c>
      <c r="D3378" s="5" t="s">
        <v>27</v>
      </c>
      <c r="E3378" s="5" t="s">
        <v>10201</v>
      </c>
      <c r="F3378" s="5">
        <v>-2546</v>
      </c>
      <c r="G3378" s="5" t="s">
        <v>94</v>
      </c>
      <c r="H3378" s="5" t="s">
        <v>144</v>
      </c>
      <c r="I3378" s="5">
        <v>102612.86</v>
      </c>
      <c r="J3378" s="5" t="s">
        <v>5623</v>
      </c>
      <c r="K3378" s="5" t="s">
        <v>136</v>
      </c>
      <c r="L3378" s="5" t="s">
        <v>23</v>
      </c>
      <c r="M3378" s="5">
        <v>4.18</v>
      </c>
      <c r="N3378" s="5" t="s">
        <v>57</v>
      </c>
      <c r="O3378" s="5">
        <v>31</v>
      </c>
    </row>
    <row r="3379" spans="1:15" x14ac:dyDescent="0.2">
      <c r="A3379" s="5" t="s">
        <v>10202</v>
      </c>
      <c r="B3379" s="5" t="s">
        <v>8609</v>
      </c>
      <c r="C3379" s="5">
        <v>23</v>
      </c>
      <c r="D3379" s="5" t="s">
        <v>27</v>
      </c>
      <c r="E3379" s="5" t="s">
        <v>10203</v>
      </c>
      <c r="F3379" s="5">
        <v>-5590</v>
      </c>
      <c r="G3379" s="5" t="s">
        <v>99</v>
      </c>
      <c r="H3379" s="5" t="s">
        <v>194</v>
      </c>
      <c r="I3379" s="5">
        <v>152358.81</v>
      </c>
      <c r="J3379" s="5" t="s">
        <v>4653</v>
      </c>
      <c r="K3379" s="5" t="s">
        <v>55</v>
      </c>
      <c r="L3379" s="5" t="s">
        <v>32</v>
      </c>
      <c r="M3379" s="5">
        <v>3.41</v>
      </c>
      <c r="N3379" s="5" t="s">
        <v>33</v>
      </c>
      <c r="O3379" s="5">
        <v>22</v>
      </c>
    </row>
    <row r="3380" spans="1:15" x14ac:dyDescent="0.2">
      <c r="A3380" s="5" t="s">
        <v>10204</v>
      </c>
      <c r="B3380" s="5" t="s">
        <v>8097</v>
      </c>
      <c r="C3380" s="5">
        <v>27</v>
      </c>
      <c r="D3380" s="5" t="s">
        <v>17</v>
      </c>
      <c r="E3380" s="5" t="s">
        <v>10205</v>
      </c>
      <c r="F3380" s="5">
        <v>-10429</v>
      </c>
      <c r="G3380" s="5" t="s">
        <v>85</v>
      </c>
      <c r="H3380" s="5" t="s">
        <v>20</v>
      </c>
      <c r="I3380" s="5">
        <v>50667.33</v>
      </c>
      <c r="J3380" s="5" t="s">
        <v>9099</v>
      </c>
      <c r="K3380" s="5" t="s">
        <v>40</v>
      </c>
      <c r="L3380" s="5" t="s">
        <v>73</v>
      </c>
      <c r="M3380" s="5">
        <v>1.58</v>
      </c>
      <c r="N3380" s="5" t="s">
        <v>33</v>
      </c>
      <c r="O3380" s="5">
        <v>1</v>
      </c>
    </row>
    <row r="3381" spans="1:15" x14ac:dyDescent="0.2">
      <c r="A3381" s="5" t="s">
        <v>10206</v>
      </c>
      <c r="B3381" s="5" t="s">
        <v>5611</v>
      </c>
      <c r="C3381" s="5">
        <v>36</v>
      </c>
      <c r="D3381" s="5" t="s">
        <v>17</v>
      </c>
      <c r="E3381" s="5" t="s">
        <v>10207</v>
      </c>
      <c r="F3381" s="5">
        <v>-5461</v>
      </c>
      <c r="G3381" s="5" t="s">
        <v>52</v>
      </c>
      <c r="H3381" s="5" t="s">
        <v>173</v>
      </c>
      <c r="I3381" s="5">
        <v>154780.28</v>
      </c>
      <c r="J3381" s="5" t="s">
        <v>5390</v>
      </c>
      <c r="K3381" s="5" t="s">
        <v>22</v>
      </c>
      <c r="L3381" s="5" t="s">
        <v>56</v>
      </c>
      <c r="M3381" s="5">
        <v>3.03</v>
      </c>
      <c r="N3381" s="5" t="s">
        <v>41</v>
      </c>
      <c r="O3381" s="5">
        <v>28</v>
      </c>
    </row>
    <row r="3382" spans="1:15" x14ac:dyDescent="0.2">
      <c r="A3382" s="5" t="s">
        <v>10208</v>
      </c>
      <c r="B3382" s="5" t="s">
        <v>3209</v>
      </c>
      <c r="C3382" s="5">
        <v>22</v>
      </c>
      <c r="D3382" s="5" t="s">
        <v>27</v>
      </c>
      <c r="E3382" s="5" t="s">
        <v>10209</v>
      </c>
      <c r="F3382" s="5">
        <v>-7481</v>
      </c>
      <c r="G3382" s="5" t="s">
        <v>94</v>
      </c>
      <c r="H3382" s="5" t="s">
        <v>66</v>
      </c>
      <c r="I3382" s="5">
        <v>138382.04999999999</v>
      </c>
      <c r="J3382" s="5" t="s">
        <v>3350</v>
      </c>
      <c r="K3382" s="5" t="s">
        <v>47</v>
      </c>
      <c r="L3382" s="5" t="s">
        <v>56</v>
      </c>
      <c r="M3382" s="5">
        <v>4.43</v>
      </c>
      <c r="N3382" s="5" t="s">
        <v>24</v>
      </c>
      <c r="O3382" s="5">
        <v>13</v>
      </c>
    </row>
    <row r="3383" spans="1:15" x14ac:dyDescent="0.2">
      <c r="A3383" s="5" t="s">
        <v>10210</v>
      </c>
      <c r="B3383" s="5" t="s">
        <v>10211</v>
      </c>
      <c r="C3383" s="5">
        <v>39</v>
      </c>
      <c r="D3383" s="5" t="s">
        <v>27</v>
      </c>
      <c r="E3383" s="5" t="s">
        <v>10212</v>
      </c>
      <c r="F3383" s="5">
        <v>-3454</v>
      </c>
      <c r="G3383" s="5" t="s">
        <v>37</v>
      </c>
      <c r="H3383" s="5" t="s">
        <v>71</v>
      </c>
      <c r="I3383" s="5">
        <v>155491.38</v>
      </c>
      <c r="J3383" s="5" t="s">
        <v>9541</v>
      </c>
      <c r="K3383" s="5" t="s">
        <v>47</v>
      </c>
      <c r="L3383" s="5" t="s">
        <v>32</v>
      </c>
      <c r="M3383" s="5">
        <v>3.46</v>
      </c>
      <c r="N3383" s="5" t="s">
        <v>41</v>
      </c>
      <c r="O3383" s="5">
        <v>26</v>
      </c>
    </row>
    <row r="3384" spans="1:15" x14ac:dyDescent="0.2">
      <c r="A3384" s="5" t="s">
        <v>10213</v>
      </c>
      <c r="B3384" s="5" t="s">
        <v>1405</v>
      </c>
      <c r="C3384" s="5">
        <v>63</v>
      </c>
      <c r="D3384" s="5" t="s">
        <v>50</v>
      </c>
      <c r="E3384" s="5" t="s">
        <v>10214</v>
      </c>
      <c r="F3384" s="5">
        <v>-5459</v>
      </c>
      <c r="G3384" s="5" t="s">
        <v>116</v>
      </c>
      <c r="H3384" s="5" t="s">
        <v>30</v>
      </c>
      <c r="I3384" s="5">
        <v>95403.44</v>
      </c>
      <c r="J3384" s="5" t="s">
        <v>10215</v>
      </c>
      <c r="K3384" s="5" t="s">
        <v>62</v>
      </c>
      <c r="L3384" s="5" t="s">
        <v>23</v>
      </c>
      <c r="M3384" s="5">
        <v>2.77</v>
      </c>
      <c r="N3384" s="5" t="s">
        <v>24</v>
      </c>
      <c r="O3384" s="5">
        <v>28</v>
      </c>
    </row>
    <row r="3385" spans="1:15" x14ac:dyDescent="0.2">
      <c r="A3385" s="5" t="s">
        <v>10216</v>
      </c>
      <c r="B3385" s="5" t="s">
        <v>1454</v>
      </c>
      <c r="C3385" s="5">
        <v>53</v>
      </c>
      <c r="D3385" s="5" t="s">
        <v>50</v>
      </c>
      <c r="E3385" s="5" t="s">
        <v>10217</v>
      </c>
      <c r="F3385" s="5">
        <v>-8477</v>
      </c>
      <c r="G3385" s="5" t="s">
        <v>19</v>
      </c>
      <c r="H3385" s="5" t="s">
        <v>194</v>
      </c>
      <c r="I3385" s="5">
        <v>161208.75</v>
      </c>
      <c r="J3385" s="5" t="s">
        <v>1764</v>
      </c>
      <c r="K3385" s="5" t="s">
        <v>22</v>
      </c>
      <c r="L3385" s="5" t="s">
        <v>23</v>
      </c>
      <c r="M3385" s="5">
        <v>2.97</v>
      </c>
      <c r="N3385" s="5" t="s">
        <v>33</v>
      </c>
      <c r="O3385" s="5">
        <v>5</v>
      </c>
    </row>
    <row r="3386" spans="1:15" x14ac:dyDescent="0.2">
      <c r="A3386" s="5" t="s">
        <v>10218</v>
      </c>
      <c r="B3386" s="5" t="s">
        <v>8845</v>
      </c>
      <c r="C3386" s="5">
        <v>41</v>
      </c>
      <c r="D3386" s="5" t="s">
        <v>27</v>
      </c>
      <c r="E3386" s="5" t="s">
        <v>10219</v>
      </c>
      <c r="F3386" s="5">
        <v>-3962</v>
      </c>
      <c r="G3386" s="5" t="s">
        <v>37</v>
      </c>
      <c r="H3386" s="5" t="s">
        <v>66</v>
      </c>
      <c r="I3386" s="5">
        <v>133107.42000000001</v>
      </c>
      <c r="J3386" s="5" t="s">
        <v>7570</v>
      </c>
      <c r="K3386" s="5" t="s">
        <v>47</v>
      </c>
      <c r="L3386" s="5" t="s">
        <v>73</v>
      </c>
      <c r="M3386" s="5">
        <v>4.71</v>
      </c>
      <c r="N3386" s="5" t="s">
        <v>41</v>
      </c>
      <c r="O3386" s="5">
        <v>8</v>
      </c>
    </row>
    <row r="3387" spans="1:15" x14ac:dyDescent="0.2">
      <c r="A3387" s="5" t="s">
        <v>10220</v>
      </c>
      <c r="B3387" s="5" t="s">
        <v>5061</v>
      </c>
      <c r="C3387" s="5">
        <v>37</v>
      </c>
      <c r="D3387" s="5" t="s">
        <v>17</v>
      </c>
      <c r="E3387" s="5" t="s">
        <v>10221</v>
      </c>
      <c r="F3387" s="5">
        <v>-10113</v>
      </c>
      <c r="G3387" s="5" t="s">
        <v>29</v>
      </c>
      <c r="H3387" s="5" t="s">
        <v>173</v>
      </c>
      <c r="I3387" s="5">
        <v>72802.62</v>
      </c>
      <c r="J3387" s="5" t="s">
        <v>5127</v>
      </c>
      <c r="K3387" s="5" t="s">
        <v>47</v>
      </c>
      <c r="L3387" s="5" t="s">
        <v>73</v>
      </c>
      <c r="M3387" s="5">
        <v>4.76</v>
      </c>
      <c r="N3387" s="5" t="s">
        <v>41</v>
      </c>
      <c r="O3387" s="5">
        <v>7</v>
      </c>
    </row>
    <row r="3388" spans="1:15" x14ac:dyDescent="0.2">
      <c r="A3388" s="5" t="s">
        <v>10222</v>
      </c>
      <c r="B3388" s="5" t="s">
        <v>2596</v>
      </c>
      <c r="C3388" s="5">
        <v>29</v>
      </c>
      <c r="D3388" s="5" t="s">
        <v>27</v>
      </c>
      <c r="E3388" s="5" t="s">
        <v>10223</v>
      </c>
      <c r="F3388" s="5">
        <v>-2358</v>
      </c>
      <c r="G3388" s="5" t="s">
        <v>78</v>
      </c>
      <c r="H3388" s="5" t="s">
        <v>20</v>
      </c>
      <c r="I3388" s="5">
        <v>128886.36</v>
      </c>
      <c r="J3388" s="5" t="s">
        <v>3287</v>
      </c>
      <c r="K3388" s="5" t="s">
        <v>104</v>
      </c>
      <c r="L3388" s="5" t="s">
        <v>73</v>
      </c>
      <c r="M3388" s="5">
        <v>4.1900000000000004</v>
      </c>
      <c r="N3388" s="5" t="s">
        <v>41</v>
      </c>
      <c r="O3388" s="5">
        <v>21</v>
      </c>
    </row>
    <row r="3389" spans="1:15" x14ac:dyDescent="0.2">
      <c r="A3389" s="5" t="s">
        <v>10224</v>
      </c>
      <c r="B3389" s="5" t="s">
        <v>10225</v>
      </c>
      <c r="C3389" s="5">
        <v>36</v>
      </c>
      <c r="D3389" s="5" t="s">
        <v>17</v>
      </c>
      <c r="E3389" s="5" t="s">
        <v>10226</v>
      </c>
      <c r="F3389" s="5">
        <v>-8524</v>
      </c>
      <c r="G3389" s="5" t="s">
        <v>78</v>
      </c>
      <c r="H3389" s="5" t="s">
        <v>79</v>
      </c>
      <c r="I3389" s="5">
        <v>88626.04</v>
      </c>
      <c r="J3389" s="5" t="s">
        <v>7538</v>
      </c>
      <c r="K3389" s="5" t="s">
        <v>62</v>
      </c>
      <c r="L3389" s="5" t="s">
        <v>73</v>
      </c>
      <c r="M3389" s="5">
        <v>1.06</v>
      </c>
      <c r="N3389" s="5" t="s">
        <v>33</v>
      </c>
      <c r="O3389" s="5">
        <v>37</v>
      </c>
    </row>
    <row r="3390" spans="1:15" x14ac:dyDescent="0.2">
      <c r="A3390" s="5" t="s">
        <v>10227</v>
      </c>
      <c r="B3390" s="5" t="s">
        <v>10228</v>
      </c>
      <c r="C3390" s="5">
        <v>58</v>
      </c>
      <c r="D3390" s="5" t="s">
        <v>27</v>
      </c>
      <c r="E3390" s="5" t="s">
        <v>10229</v>
      </c>
      <c r="F3390" s="5">
        <v>-7992</v>
      </c>
      <c r="G3390" s="5" t="s">
        <v>37</v>
      </c>
      <c r="H3390" s="5" t="s">
        <v>30</v>
      </c>
      <c r="I3390" s="5">
        <v>92899.99</v>
      </c>
      <c r="J3390" s="5" t="s">
        <v>10230</v>
      </c>
      <c r="K3390" s="5" t="s">
        <v>55</v>
      </c>
      <c r="L3390" s="5" t="s">
        <v>32</v>
      </c>
      <c r="M3390" s="5">
        <v>3.74</v>
      </c>
      <c r="N3390" s="5" t="s">
        <v>57</v>
      </c>
      <c r="O3390" s="5">
        <v>16</v>
      </c>
    </row>
    <row r="3391" spans="1:15" x14ac:dyDescent="0.2">
      <c r="A3391" s="5" t="s">
        <v>10231</v>
      </c>
      <c r="B3391" s="5" t="s">
        <v>10232</v>
      </c>
      <c r="C3391" s="5">
        <v>43</v>
      </c>
      <c r="D3391" s="5" t="s">
        <v>50</v>
      </c>
      <c r="E3391" s="5" t="s">
        <v>10233</v>
      </c>
      <c r="F3391" s="5">
        <v>-9207</v>
      </c>
      <c r="G3391" s="5" t="s">
        <v>37</v>
      </c>
      <c r="H3391" s="5" t="s">
        <v>20</v>
      </c>
      <c r="I3391" s="5">
        <v>162066.26</v>
      </c>
      <c r="J3391" s="5" t="s">
        <v>1947</v>
      </c>
      <c r="K3391" s="5" t="s">
        <v>47</v>
      </c>
      <c r="L3391" s="5" t="s">
        <v>23</v>
      </c>
      <c r="M3391" s="5">
        <v>1.27</v>
      </c>
      <c r="N3391" s="5" t="s">
        <v>57</v>
      </c>
      <c r="O3391" s="5">
        <v>29</v>
      </c>
    </row>
    <row r="3392" spans="1:15" x14ac:dyDescent="0.2">
      <c r="A3392" s="5" t="s">
        <v>10234</v>
      </c>
      <c r="B3392" s="5" t="s">
        <v>2008</v>
      </c>
      <c r="C3392" s="5">
        <v>60</v>
      </c>
      <c r="D3392" s="5" t="s">
        <v>27</v>
      </c>
      <c r="E3392" s="5" t="s">
        <v>10235</v>
      </c>
      <c r="F3392" s="5">
        <v>-5573</v>
      </c>
      <c r="G3392" s="5" t="s">
        <v>85</v>
      </c>
      <c r="H3392" s="5" t="s">
        <v>20</v>
      </c>
      <c r="I3392" s="5">
        <v>83018.399999999994</v>
      </c>
      <c r="J3392" s="5" t="s">
        <v>608</v>
      </c>
      <c r="K3392" s="5" t="s">
        <v>55</v>
      </c>
      <c r="L3392" s="5" t="s">
        <v>56</v>
      </c>
      <c r="M3392" s="5">
        <v>1.25</v>
      </c>
      <c r="N3392" s="5" t="s">
        <v>33</v>
      </c>
      <c r="O3392" s="5">
        <v>33</v>
      </c>
    </row>
    <row r="3393" spans="1:15" x14ac:dyDescent="0.2">
      <c r="A3393" s="5" t="s">
        <v>10236</v>
      </c>
      <c r="B3393" s="5" t="s">
        <v>10237</v>
      </c>
      <c r="C3393" s="5">
        <v>63</v>
      </c>
      <c r="D3393" s="5" t="s">
        <v>17</v>
      </c>
      <c r="E3393" s="5" t="s">
        <v>10238</v>
      </c>
      <c r="F3393" s="5">
        <v>-3707</v>
      </c>
      <c r="G3393" s="5" t="s">
        <v>52</v>
      </c>
      <c r="H3393" s="5" t="s">
        <v>38</v>
      </c>
      <c r="I3393" s="5">
        <v>134929.29</v>
      </c>
      <c r="J3393" s="5" t="s">
        <v>8007</v>
      </c>
      <c r="K3393" s="5" t="s">
        <v>47</v>
      </c>
      <c r="L3393" s="5" t="s">
        <v>73</v>
      </c>
      <c r="M3393" s="5">
        <v>2.2400000000000002</v>
      </c>
      <c r="N3393" s="5" t="s">
        <v>24</v>
      </c>
      <c r="O3393" s="5">
        <v>17</v>
      </c>
    </row>
    <row r="3394" spans="1:15" x14ac:dyDescent="0.2">
      <c r="A3394" s="5" t="s">
        <v>10239</v>
      </c>
      <c r="B3394" s="5" t="s">
        <v>1818</v>
      </c>
      <c r="C3394" s="5">
        <v>61</v>
      </c>
      <c r="D3394" s="5" t="s">
        <v>50</v>
      </c>
      <c r="E3394" s="5" t="s">
        <v>10240</v>
      </c>
      <c r="F3394" s="5">
        <v>-7029</v>
      </c>
      <c r="G3394" s="5" t="s">
        <v>29</v>
      </c>
      <c r="H3394" s="5" t="s">
        <v>20</v>
      </c>
      <c r="I3394" s="5">
        <v>111147.89</v>
      </c>
      <c r="J3394" s="5" t="s">
        <v>1415</v>
      </c>
      <c r="K3394" s="5" t="s">
        <v>127</v>
      </c>
      <c r="L3394" s="5" t="s">
        <v>23</v>
      </c>
      <c r="M3394" s="5">
        <v>3.16</v>
      </c>
      <c r="N3394" s="5" t="s">
        <v>41</v>
      </c>
      <c r="O3394" s="5">
        <v>25</v>
      </c>
    </row>
    <row r="3395" spans="1:15" x14ac:dyDescent="0.2">
      <c r="A3395" s="5" t="s">
        <v>10241</v>
      </c>
      <c r="B3395" s="5" t="s">
        <v>1206</v>
      </c>
      <c r="C3395" s="5">
        <v>64</v>
      </c>
      <c r="D3395" s="5" t="s">
        <v>27</v>
      </c>
      <c r="E3395" s="5" t="s">
        <v>10242</v>
      </c>
      <c r="F3395" s="5">
        <v>-8977</v>
      </c>
      <c r="G3395" s="5" t="s">
        <v>94</v>
      </c>
      <c r="H3395" s="5" t="s">
        <v>71</v>
      </c>
      <c r="I3395" s="5">
        <v>51157.82</v>
      </c>
      <c r="J3395" s="5" t="s">
        <v>10243</v>
      </c>
      <c r="K3395" s="5" t="s">
        <v>118</v>
      </c>
      <c r="L3395" s="5" t="s">
        <v>56</v>
      </c>
      <c r="M3395" s="5">
        <v>1.77</v>
      </c>
      <c r="N3395" s="5" t="s">
        <v>57</v>
      </c>
      <c r="O3395" s="5">
        <v>5</v>
      </c>
    </row>
    <row r="3396" spans="1:15" x14ac:dyDescent="0.2">
      <c r="A3396" s="5" t="s">
        <v>10244</v>
      </c>
      <c r="B3396" s="5" t="s">
        <v>10245</v>
      </c>
      <c r="C3396" s="5">
        <v>29</v>
      </c>
      <c r="D3396" s="5" t="s">
        <v>50</v>
      </c>
      <c r="E3396" s="5" t="s">
        <v>10246</v>
      </c>
      <c r="F3396" s="5">
        <v>-10131</v>
      </c>
      <c r="G3396" s="5" t="s">
        <v>99</v>
      </c>
      <c r="H3396" s="5" t="s">
        <v>66</v>
      </c>
      <c r="I3396" s="5">
        <v>170199.06</v>
      </c>
      <c r="J3396" s="5" t="s">
        <v>2843</v>
      </c>
      <c r="K3396" s="5" t="s">
        <v>136</v>
      </c>
      <c r="L3396" s="5" t="s">
        <v>32</v>
      </c>
      <c r="M3396" s="5">
        <v>3.97</v>
      </c>
      <c r="N3396" s="5" t="s">
        <v>41</v>
      </c>
      <c r="O3396" s="5">
        <v>12</v>
      </c>
    </row>
    <row r="3397" spans="1:15" x14ac:dyDescent="0.2">
      <c r="A3397" s="5" t="s">
        <v>10247</v>
      </c>
      <c r="B3397" s="5" t="s">
        <v>8606</v>
      </c>
      <c r="C3397" s="5">
        <v>23</v>
      </c>
      <c r="D3397" s="5" t="s">
        <v>17</v>
      </c>
      <c r="E3397" s="5" t="s">
        <v>8607</v>
      </c>
      <c r="F3397" s="5">
        <v>-3518</v>
      </c>
      <c r="G3397" s="5" t="s">
        <v>29</v>
      </c>
      <c r="H3397" s="5" t="s">
        <v>66</v>
      </c>
      <c r="I3397" s="5">
        <v>95231.74</v>
      </c>
      <c r="J3397" s="5" t="s">
        <v>7620</v>
      </c>
      <c r="K3397" s="5" t="s">
        <v>136</v>
      </c>
      <c r="L3397" s="5" t="s">
        <v>56</v>
      </c>
      <c r="M3397" s="5">
        <v>1.68</v>
      </c>
      <c r="N3397" s="5" t="s">
        <v>41</v>
      </c>
      <c r="O3397" s="5">
        <v>39</v>
      </c>
    </row>
    <row r="3398" spans="1:15" x14ac:dyDescent="0.2">
      <c r="A3398" s="5" t="s">
        <v>10248</v>
      </c>
      <c r="B3398" s="5" t="s">
        <v>882</v>
      </c>
      <c r="C3398" s="5">
        <v>55</v>
      </c>
      <c r="D3398" s="5" t="s">
        <v>17</v>
      </c>
      <c r="E3398" s="5" t="s">
        <v>10249</v>
      </c>
      <c r="F3398" s="5">
        <v>-9777</v>
      </c>
      <c r="G3398" s="5" t="s">
        <v>94</v>
      </c>
      <c r="H3398" s="5" t="s">
        <v>66</v>
      </c>
      <c r="I3398" s="5">
        <v>59982.44</v>
      </c>
      <c r="J3398" s="5" t="s">
        <v>4957</v>
      </c>
      <c r="K3398" s="5" t="s">
        <v>136</v>
      </c>
      <c r="L3398" s="5" t="s">
        <v>32</v>
      </c>
      <c r="M3398" s="5">
        <v>1.72</v>
      </c>
      <c r="N3398" s="5" t="s">
        <v>41</v>
      </c>
      <c r="O3398" s="5">
        <v>36</v>
      </c>
    </row>
    <row r="3399" spans="1:15" x14ac:dyDescent="0.2">
      <c r="A3399" s="5" t="s">
        <v>10250</v>
      </c>
      <c r="B3399" s="5" t="s">
        <v>2569</v>
      </c>
      <c r="C3399" s="5">
        <v>33</v>
      </c>
      <c r="D3399" s="5" t="s">
        <v>27</v>
      </c>
      <c r="E3399" s="5" t="s">
        <v>10251</v>
      </c>
      <c r="F3399" s="5">
        <v>-9158</v>
      </c>
      <c r="G3399" s="5" t="s">
        <v>94</v>
      </c>
      <c r="H3399" s="5" t="s">
        <v>144</v>
      </c>
      <c r="I3399" s="5">
        <v>178100.75</v>
      </c>
      <c r="J3399" s="5" t="s">
        <v>1055</v>
      </c>
      <c r="K3399" s="5" t="s">
        <v>136</v>
      </c>
      <c r="L3399" s="5" t="s">
        <v>56</v>
      </c>
      <c r="M3399" s="5">
        <v>4.37</v>
      </c>
      <c r="N3399" s="5" t="s">
        <v>74</v>
      </c>
      <c r="O3399" s="5">
        <v>40</v>
      </c>
    </row>
    <row r="3400" spans="1:15" x14ac:dyDescent="0.2">
      <c r="A3400" s="5" t="s">
        <v>10252</v>
      </c>
      <c r="B3400" s="5" t="s">
        <v>1409</v>
      </c>
      <c r="C3400" s="5">
        <v>64</v>
      </c>
      <c r="D3400" s="5" t="s">
        <v>17</v>
      </c>
      <c r="E3400" s="5" t="s">
        <v>10253</v>
      </c>
      <c r="F3400" s="5">
        <v>-4703</v>
      </c>
      <c r="G3400" s="5" t="s">
        <v>37</v>
      </c>
      <c r="H3400" s="5" t="s">
        <v>79</v>
      </c>
      <c r="I3400" s="5">
        <v>112832.63</v>
      </c>
      <c r="J3400" s="5" t="s">
        <v>1512</v>
      </c>
      <c r="K3400" s="5" t="s">
        <v>55</v>
      </c>
      <c r="L3400" s="5" t="s">
        <v>32</v>
      </c>
      <c r="M3400" s="5">
        <v>4.83</v>
      </c>
      <c r="N3400" s="5" t="s">
        <v>24</v>
      </c>
      <c r="O3400" s="5">
        <v>38</v>
      </c>
    </row>
    <row r="3401" spans="1:15" x14ac:dyDescent="0.2">
      <c r="A3401" s="5" t="s">
        <v>10254</v>
      </c>
      <c r="B3401" s="5" t="s">
        <v>537</v>
      </c>
      <c r="C3401" s="5">
        <v>23</v>
      </c>
      <c r="D3401" s="5" t="s">
        <v>17</v>
      </c>
      <c r="E3401" s="5" t="s">
        <v>10255</v>
      </c>
      <c r="F3401" s="5">
        <v>-3523</v>
      </c>
      <c r="G3401" s="5" t="s">
        <v>99</v>
      </c>
      <c r="H3401" s="5" t="s">
        <v>79</v>
      </c>
      <c r="I3401" s="5">
        <v>69680.649999999994</v>
      </c>
      <c r="J3401" s="5" t="s">
        <v>3634</v>
      </c>
      <c r="K3401" s="5" t="s">
        <v>81</v>
      </c>
      <c r="L3401" s="5" t="s">
        <v>32</v>
      </c>
      <c r="M3401" s="5">
        <v>4.9800000000000004</v>
      </c>
      <c r="N3401" s="5" t="s">
        <v>41</v>
      </c>
      <c r="O3401" s="5">
        <v>6</v>
      </c>
    </row>
    <row r="3402" spans="1:15" x14ac:dyDescent="0.2">
      <c r="A3402" s="5" t="s">
        <v>10256</v>
      </c>
      <c r="B3402" s="5" t="s">
        <v>10257</v>
      </c>
      <c r="C3402" s="5">
        <v>42</v>
      </c>
      <c r="D3402" s="5" t="s">
        <v>17</v>
      </c>
      <c r="E3402" s="5" t="s">
        <v>10258</v>
      </c>
      <c r="F3402" s="5">
        <v>-3406</v>
      </c>
      <c r="G3402" s="5" t="s">
        <v>52</v>
      </c>
      <c r="H3402" s="5" t="s">
        <v>173</v>
      </c>
      <c r="I3402" s="5">
        <v>47215.54</v>
      </c>
      <c r="J3402" s="5" t="s">
        <v>2914</v>
      </c>
      <c r="K3402" s="5" t="s">
        <v>127</v>
      </c>
      <c r="L3402" s="5" t="s">
        <v>23</v>
      </c>
      <c r="M3402" s="5">
        <v>2.8</v>
      </c>
      <c r="N3402" s="5" t="s">
        <v>74</v>
      </c>
      <c r="O3402" s="5">
        <v>27</v>
      </c>
    </row>
    <row r="3403" spans="1:15" x14ac:dyDescent="0.2">
      <c r="A3403" s="5" t="s">
        <v>10259</v>
      </c>
      <c r="B3403" s="5" t="s">
        <v>3705</v>
      </c>
      <c r="C3403" s="5">
        <v>63</v>
      </c>
      <c r="D3403" s="5" t="s">
        <v>50</v>
      </c>
      <c r="E3403" s="5" t="s">
        <v>10260</v>
      </c>
      <c r="F3403" s="5">
        <v>-4037</v>
      </c>
      <c r="G3403" s="5" t="s">
        <v>99</v>
      </c>
      <c r="H3403" s="5" t="s">
        <v>71</v>
      </c>
      <c r="I3403" s="5">
        <v>150035.88</v>
      </c>
      <c r="J3403" s="5" t="s">
        <v>8469</v>
      </c>
      <c r="K3403" s="5" t="s">
        <v>81</v>
      </c>
      <c r="L3403" s="5" t="s">
        <v>73</v>
      </c>
      <c r="M3403" s="5">
        <v>1.98</v>
      </c>
      <c r="N3403" s="5" t="s">
        <v>24</v>
      </c>
      <c r="O3403" s="5">
        <v>12</v>
      </c>
    </row>
    <row r="3404" spans="1:15" x14ac:dyDescent="0.2">
      <c r="A3404" s="5" t="s">
        <v>10261</v>
      </c>
      <c r="B3404" s="5" t="s">
        <v>5444</v>
      </c>
      <c r="C3404" s="5">
        <v>32</v>
      </c>
      <c r="D3404" s="5" t="s">
        <v>50</v>
      </c>
      <c r="E3404" s="5" t="s">
        <v>10262</v>
      </c>
      <c r="F3404" s="5">
        <v>-5834</v>
      </c>
      <c r="G3404" s="5" t="s">
        <v>37</v>
      </c>
      <c r="H3404" s="5" t="s">
        <v>30</v>
      </c>
      <c r="I3404" s="5">
        <v>70245.67</v>
      </c>
      <c r="J3404" s="5" t="s">
        <v>771</v>
      </c>
      <c r="K3404" s="5" t="s">
        <v>55</v>
      </c>
      <c r="L3404" s="5" t="s">
        <v>23</v>
      </c>
      <c r="M3404" s="5">
        <v>1.1299999999999999</v>
      </c>
      <c r="N3404" s="5" t="s">
        <v>24</v>
      </c>
      <c r="O3404" s="5">
        <v>21</v>
      </c>
    </row>
    <row r="3405" spans="1:15" x14ac:dyDescent="0.2">
      <c r="A3405" s="5" t="s">
        <v>10263</v>
      </c>
      <c r="B3405" s="5" t="s">
        <v>4476</v>
      </c>
      <c r="C3405" s="5">
        <v>47</v>
      </c>
      <c r="D3405" s="5" t="s">
        <v>50</v>
      </c>
      <c r="E3405" s="5" t="s">
        <v>10264</v>
      </c>
      <c r="F3405" s="5">
        <v>-4092</v>
      </c>
      <c r="G3405" s="5" t="s">
        <v>116</v>
      </c>
      <c r="H3405" s="5" t="s">
        <v>38</v>
      </c>
      <c r="I3405" s="5">
        <v>120370.61</v>
      </c>
      <c r="J3405" s="5" t="s">
        <v>5613</v>
      </c>
      <c r="K3405" s="5" t="s">
        <v>62</v>
      </c>
      <c r="L3405" s="5" t="s">
        <v>56</v>
      </c>
      <c r="M3405" s="5">
        <v>2.88</v>
      </c>
      <c r="N3405" s="5" t="s">
        <v>24</v>
      </c>
      <c r="O3405" s="5">
        <v>6</v>
      </c>
    </row>
    <row r="3406" spans="1:15" x14ac:dyDescent="0.2">
      <c r="A3406" s="5" t="s">
        <v>10265</v>
      </c>
      <c r="B3406" s="5" t="s">
        <v>10266</v>
      </c>
      <c r="C3406" s="5">
        <v>22</v>
      </c>
      <c r="D3406" s="5" t="s">
        <v>50</v>
      </c>
      <c r="E3406" s="5" t="s">
        <v>10267</v>
      </c>
      <c r="F3406" s="5">
        <v>-4580</v>
      </c>
      <c r="G3406" s="5" t="s">
        <v>37</v>
      </c>
      <c r="H3406" s="5" t="s">
        <v>20</v>
      </c>
      <c r="I3406" s="5">
        <v>63445.62</v>
      </c>
      <c r="J3406" s="5" t="s">
        <v>4702</v>
      </c>
      <c r="K3406" s="5" t="s">
        <v>136</v>
      </c>
      <c r="L3406" s="5" t="s">
        <v>73</v>
      </c>
      <c r="M3406" s="5">
        <v>4.21</v>
      </c>
      <c r="N3406" s="5" t="s">
        <v>24</v>
      </c>
      <c r="O3406" s="5">
        <v>21</v>
      </c>
    </row>
    <row r="3407" spans="1:15" x14ac:dyDescent="0.2">
      <c r="A3407" s="5" t="s">
        <v>10268</v>
      </c>
      <c r="B3407" s="5" t="s">
        <v>6753</v>
      </c>
      <c r="C3407" s="5">
        <v>46</v>
      </c>
      <c r="D3407" s="5" t="s">
        <v>27</v>
      </c>
      <c r="E3407" s="5" t="s">
        <v>6754</v>
      </c>
      <c r="F3407" s="5">
        <v>-10771</v>
      </c>
      <c r="G3407" s="5" t="s">
        <v>85</v>
      </c>
      <c r="H3407" s="5" t="s">
        <v>30</v>
      </c>
      <c r="I3407" s="5">
        <v>98357.3</v>
      </c>
      <c r="J3407" s="5" t="s">
        <v>8601</v>
      </c>
      <c r="K3407" s="5" t="s">
        <v>47</v>
      </c>
      <c r="L3407" s="5" t="s">
        <v>56</v>
      </c>
      <c r="M3407" s="5">
        <v>3.53</v>
      </c>
      <c r="N3407" s="5" t="s">
        <v>33</v>
      </c>
      <c r="O3407" s="5">
        <v>19</v>
      </c>
    </row>
    <row r="3408" spans="1:15" x14ac:dyDescent="0.2">
      <c r="A3408" s="5" t="s">
        <v>10269</v>
      </c>
      <c r="B3408" s="5" t="s">
        <v>10270</v>
      </c>
      <c r="C3408" s="5">
        <v>59</v>
      </c>
      <c r="D3408" s="5" t="s">
        <v>17</v>
      </c>
      <c r="E3408" s="5" t="s">
        <v>10271</v>
      </c>
      <c r="F3408" s="5">
        <v>-8622</v>
      </c>
      <c r="G3408" s="5" t="s">
        <v>99</v>
      </c>
      <c r="H3408" s="5" t="s">
        <v>53</v>
      </c>
      <c r="I3408" s="5">
        <v>148677.79999999999</v>
      </c>
      <c r="J3408" s="5" t="s">
        <v>100</v>
      </c>
      <c r="K3408" s="5" t="s">
        <v>40</v>
      </c>
      <c r="L3408" s="5" t="s">
        <v>32</v>
      </c>
      <c r="M3408" s="5">
        <v>3.26</v>
      </c>
      <c r="N3408" s="5" t="s">
        <v>74</v>
      </c>
      <c r="O3408" s="5">
        <v>24</v>
      </c>
    </row>
    <row r="3409" spans="1:15" x14ac:dyDescent="0.2">
      <c r="A3409" s="5" t="s">
        <v>10272</v>
      </c>
      <c r="B3409" s="5" t="s">
        <v>962</v>
      </c>
      <c r="C3409" s="5">
        <v>39</v>
      </c>
      <c r="D3409" s="5" t="s">
        <v>27</v>
      </c>
      <c r="E3409" s="5" t="s">
        <v>10273</v>
      </c>
      <c r="F3409" s="5">
        <v>-4046</v>
      </c>
      <c r="G3409" s="5" t="s">
        <v>19</v>
      </c>
      <c r="H3409" s="5" t="s">
        <v>71</v>
      </c>
      <c r="I3409" s="5">
        <v>124059.77</v>
      </c>
      <c r="J3409" s="5" t="s">
        <v>3344</v>
      </c>
      <c r="K3409" s="5" t="s">
        <v>81</v>
      </c>
      <c r="L3409" s="5" t="s">
        <v>56</v>
      </c>
      <c r="M3409" s="5">
        <v>2.0499999999999998</v>
      </c>
      <c r="N3409" s="5" t="s">
        <v>24</v>
      </c>
      <c r="O3409" s="5">
        <v>40</v>
      </c>
    </row>
    <row r="3410" spans="1:15" x14ac:dyDescent="0.2">
      <c r="A3410" s="5" t="s">
        <v>10274</v>
      </c>
      <c r="B3410" s="5" t="s">
        <v>5081</v>
      </c>
      <c r="C3410" s="5">
        <v>49</v>
      </c>
      <c r="D3410" s="5" t="s">
        <v>17</v>
      </c>
      <c r="E3410" s="5" t="s">
        <v>6037</v>
      </c>
      <c r="F3410" s="5">
        <v>-5123</v>
      </c>
      <c r="G3410" s="5" t="s">
        <v>45</v>
      </c>
      <c r="H3410" s="5" t="s">
        <v>38</v>
      </c>
      <c r="I3410" s="5">
        <v>118958.84</v>
      </c>
      <c r="J3410" s="5" t="s">
        <v>714</v>
      </c>
      <c r="K3410" s="5" t="s">
        <v>118</v>
      </c>
      <c r="L3410" s="5" t="s">
        <v>56</v>
      </c>
      <c r="M3410" s="5">
        <v>1.54</v>
      </c>
      <c r="N3410" s="5" t="s">
        <v>74</v>
      </c>
      <c r="O3410" s="5">
        <v>6</v>
      </c>
    </row>
    <row r="3411" spans="1:15" x14ac:dyDescent="0.2">
      <c r="A3411" s="5" t="s">
        <v>10275</v>
      </c>
      <c r="B3411" s="5" t="s">
        <v>10276</v>
      </c>
      <c r="C3411" s="5">
        <v>35</v>
      </c>
      <c r="D3411" s="5" t="s">
        <v>17</v>
      </c>
      <c r="E3411" s="5" t="s">
        <v>10277</v>
      </c>
      <c r="F3411" s="5">
        <v>-10923</v>
      </c>
      <c r="G3411" s="5" t="s">
        <v>99</v>
      </c>
      <c r="H3411" s="5" t="s">
        <v>38</v>
      </c>
      <c r="I3411" s="5">
        <v>144722.16</v>
      </c>
      <c r="J3411" s="5" t="s">
        <v>72</v>
      </c>
      <c r="K3411" s="5" t="s">
        <v>22</v>
      </c>
      <c r="L3411" s="5" t="s">
        <v>23</v>
      </c>
      <c r="M3411" s="5">
        <v>2.48</v>
      </c>
      <c r="N3411" s="5" t="s">
        <v>74</v>
      </c>
      <c r="O3411" s="5">
        <v>23</v>
      </c>
    </row>
    <row r="3412" spans="1:15" x14ac:dyDescent="0.2">
      <c r="A3412" s="5" t="s">
        <v>10278</v>
      </c>
      <c r="B3412" s="5" t="s">
        <v>8756</v>
      </c>
      <c r="C3412" s="5">
        <v>41</v>
      </c>
      <c r="D3412" s="5" t="s">
        <v>50</v>
      </c>
      <c r="E3412" s="5" t="s">
        <v>10279</v>
      </c>
      <c r="F3412" s="5">
        <v>-2821</v>
      </c>
      <c r="G3412" s="5" t="s">
        <v>29</v>
      </c>
      <c r="H3412" s="5" t="s">
        <v>20</v>
      </c>
      <c r="I3412" s="5">
        <v>39993.370000000003</v>
      </c>
      <c r="J3412" s="5" t="s">
        <v>4143</v>
      </c>
      <c r="K3412" s="5" t="s">
        <v>22</v>
      </c>
      <c r="L3412" s="5" t="s">
        <v>73</v>
      </c>
      <c r="M3412" s="5">
        <v>3.91</v>
      </c>
      <c r="N3412" s="5" t="s">
        <v>74</v>
      </c>
      <c r="O3412" s="5">
        <v>0</v>
      </c>
    </row>
    <row r="3413" spans="1:15" x14ac:dyDescent="0.2">
      <c r="A3413" s="5" t="s">
        <v>10280</v>
      </c>
      <c r="B3413" s="5" t="s">
        <v>1327</v>
      </c>
      <c r="C3413" s="5">
        <v>39</v>
      </c>
      <c r="D3413" s="5" t="s">
        <v>50</v>
      </c>
      <c r="E3413" s="5" t="s">
        <v>10281</v>
      </c>
      <c r="F3413" s="5">
        <v>-4683</v>
      </c>
      <c r="G3413" s="5" t="s">
        <v>19</v>
      </c>
      <c r="H3413" s="5" t="s">
        <v>194</v>
      </c>
      <c r="I3413" s="5">
        <v>65627.41</v>
      </c>
      <c r="J3413" s="5" t="s">
        <v>5285</v>
      </c>
      <c r="K3413" s="5" t="s">
        <v>104</v>
      </c>
      <c r="L3413" s="5" t="s">
        <v>23</v>
      </c>
      <c r="M3413" s="5">
        <v>4.66</v>
      </c>
      <c r="N3413" s="5" t="s">
        <v>41</v>
      </c>
      <c r="O3413" s="5">
        <v>16</v>
      </c>
    </row>
    <row r="3414" spans="1:15" x14ac:dyDescent="0.2">
      <c r="A3414" s="5" t="s">
        <v>10282</v>
      </c>
      <c r="B3414" s="5" t="s">
        <v>4011</v>
      </c>
      <c r="C3414" s="5">
        <v>28</v>
      </c>
      <c r="D3414" s="5" t="s">
        <v>17</v>
      </c>
      <c r="E3414" s="5" t="s">
        <v>10283</v>
      </c>
      <c r="F3414" s="5">
        <v>-6132</v>
      </c>
      <c r="G3414" s="5" t="s">
        <v>52</v>
      </c>
      <c r="H3414" s="5" t="s">
        <v>173</v>
      </c>
      <c r="I3414" s="5">
        <v>124820.23</v>
      </c>
      <c r="J3414" s="5" t="s">
        <v>2396</v>
      </c>
      <c r="K3414" s="5" t="s">
        <v>127</v>
      </c>
      <c r="L3414" s="5" t="s">
        <v>32</v>
      </c>
      <c r="M3414" s="5">
        <v>3.31</v>
      </c>
      <c r="N3414" s="5" t="s">
        <v>41</v>
      </c>
      <c r="O3414" s="5">
        <v>38</v>
      </c>
    </row>
    <row r="3415" spans="1:15" x14ac:dyDescent="0.2">
      <c r="A3415" s="5" t="s">
        <v>10284</v>
      </c>
      <c r="B3415" s="5" t="s">
        <v>10285</v>
      </c>
      <c r="C3415" s="5">
        <v>60</v>
      </c>
      <c r="D3415" s="5" t="s">
        <v>50</v>
      </c>
      <c r="E3415" s="5" t="s">
        <v>10286</v>
      </c>
      <c r="F3415" s="5">
        <v>-3108</v>
      </c>
      <c r="G3415" s="5" t="s">
        <v>99</v>
      </c>
      <c r="H3415" s="5" t="s">
        <v>66</v>
      </c>
      <c r="I3415" s="5">
        <v>77454.78</v>
      </c>
      <c r="J3415" s="5" t="s">
        <v>7614</v>
      </c>
      <c r="K3415" s="5" t="s">
        <v>104</v>
      </c>
      <c r="L3415" s="5" t="s">
        <v>73</v>
      </c>
      <c r="M3415" s="5">
        <v>4.82</v>
      </c>
      <c r="N3415" s="5" t="s">
        <v>57</v>
      </c>
      <c r="O3415" s="5">
        <v>8</v>
      </c>
    </row>
    <row r="3416" spans="1:15" x14ac:dyDescent="0.2">
      <c r="A3416" s="5" t="s">
        <v>10287</v>
      </c>
      <c r="B3416" s="5" t="s">
        <v>10288</v>
      </c>
      <c r="C3416" s="5">
        <v>58</v>
      </c>
      <c r="D3416" s="5" t="s">
        <v>50</v>
      </c>
      <c r="E3416" s="5" t="s">
        <v>10289</v>
      </c>
      <c r="F3416" s="5">
        <v>-8675</v>
      </c>
      <c r="G3416" s="5" t="s">
        <v>45</v>
      </c>
      <c r="H3416" s="5" t="s">
        <v>38</v>
      </c>
      <c r="I3416" s="5">
        <v>178561.01</v>
      </c>
      <c r="J3416" s="5" t="s">
        <v>140</v>
      </c>
      <c r="K3416" s="5" t="s">
        <v>136</v>
      </c>
      <c r="L3416" s="5" t="s">
        <v>56</v>
      </c>
      <c r="M3416" s="5">
        <v>4.3</v>
      </c>
      <c r="N3416" s="5" t="s">
        <v>74</v>
      </c>
      <c r="O3416" s="5">
        <v>6</v>
      </c>
    </row>
    <row r="3417" spans="1:15" x14ac:dyDescent="0.2">
      <c r="A3417" s="5" t="s">
        <v>10290</v>
      </c>
      <c r="B3417" s="5" t="s">
        <v>7902</v>
      </c>
      <c r="C3417" s="5">
        <v>43</v>
      </c>
      <c r="D3417" s="5" t="s">
        <v>17</v>
      </c>
      <c r="E3417" s="5" t="s">
        <v>10291</v>
      </c>
      <c r="F3417" s="5">
        <v>-2779</v>
      </c>
      <c r="G3417" s="5" t="s">
        <v>52</v>
      </c>
      <c r="H3417" s="5" t="s">
        <v>66</v>
      </c>
      <c r="I3417" s="5">
        <v>77338.460000000006</v>
      </c>
      <c r="J3417" s="5" t="s">
        <v>10292</v>
      </c>
      <c r="K3417" s="5" t="s">
        <v>81</v>
      </c>
      <c r="L3417" s="5" t="s">
        <v>73</v>
      </c>
      <c r="M3417" s="5">
        <v>3.53</v>
      </c>
      <c r="N3417" s="5" t="s">
        <v>24</v>
      </c>
      <c r="O3417" s="5">
        <v>17</v>
      </c>
    </row>
    <row r="3418" spans="1:15" x14ac:dyDescent="0.2">
      <c r="A3418" s="5" t="s">
        <v>10293</v>
      </c>
      <c r="B3418" s="5" t="s">
        <v>2059</v>
      </c>
      <c r="C3418" s="5">
        <v>35</v>
      </c>
      <c r="D3418" s="5" t="s">
        <v>27</v>
      </c>
      <c r="E3418" s="5" t="s">
        <v>10294</v>
      </c>
      <c r="F3418" s="5">
        <v>-8955</v>
      </c>
      <c r="G3418" s="5" t="s">
        <v>45</v>
      </c>
      <c r="H3418" s="5" t="s">
        <v>71</v>
      </c>
      <c r="I3418" s="5">
        <v>88884</v>
      </c>
      <c r="J3418" s="5" t="s">
        <v>2900</v>
      </c>
      <c r="K3418" s="5" t="s">
        <v>47</v>
      </c>
      <c r="L3418" s="5" t="s">
        <v>23</v>
      </c>
      <c r="M3418" s="5">
        <v>2.44</v>
      </c>
      <c r="N3418" s="5" t="s">
        <v>24</v>
      </c>
      <c r="O3418" s="5">
        <v>22</v>
      </c>
    </row>
    <row r="3419" spans="1:15" x14ac:dyDescent="0.2">
      <c r="A3419" s="5" t="s">
        <v>10295</v>
      </c>
      <c r="B3419" s="5" t="s">
        <v>276</v>
      </c>
      <c r="C3419" s="5">
        <v>33</v>
      </c>
      <c r="D3419" s="5" t="s">
        <v>50</v>
      </c>
      <c r="E3419" s="5" t="s">
        <v>10296</v>
      </c>
      <c r="F3419" s="5">
        <v>-11271</v>
      </c>
      <c r="G3419" s="5" t="s">
        <v>45</v>
      </c>
      <c r="H3419" s="5" t="s">
        <v>194</v>
      </c>
      <c r="I3419" s="5">
        <v>179178.83</v>
      </c>
      <c r="J3419" s="5" t="s">
        <v>2850</v>
      </c>
      <c r="K3419" s="5" t="s">
        <v>22</v>
      </c>
      <c r="L3419" s="5" t="s">
        <v>73</v>
      </c>
      <c r="M3419" s="5">
        <v>2.65</v>
      </c>
      <c r="N3419" s="5" t="s">
        <v>57</v>
      </c>
      <c r="O3419" s="5">
        <v>21</v>
      </c>
    </row>
    <row r="3420" spans="1:15" x14ac:dyDescent="0.2">
      <c r="A3420" s="5" t="s">
        <v>10297</v>
      </c>
      <c r="B3420" s="5" t="s">
        <v>10298</v>
      </c>
      <c r="C3420" s="5">
        <v>28</v>
      </c>
      <c r="D3420" s="5" t="s">
        <v>17</v>
      </c>
      <c r="E3420" s="5" t="s">
        <v>10299</v>
      </c>
      <c r="F3420" s="5">
        <v>-6076</v>
      </c>
      <c r="G3420" s="5" t="s">
        <v>78</v>
      </c>
      <c r="H3420" s="5" t="s">
        <v>194</v>
      </c>
      <c r="I3420" s="5">
        <v>39580.480000000003</v>
      </c>
      <c r="J3420" s="5" t="s">
        <v>1750</v>
      </c>
      <c r="K3420" s="5" t="s">
        <v>40</v>
      </c>
      <c r="L3420" s="5" t="s">
        <v>73</v>
      </c>
      <c r="M3420" s="5">
        <v>1.4</v>
      </c>
      <c r="N3420" s="5" t="s">
        <v>57</v>
      </c>
      <c r="O3420" s="5">
        <v>13</v>
      </c>
    </row>
    <row r="3421" spans="1:15" x14ac:dyDescent="0.2">
      <c r="A3421" s="5" t="s">
        <v>10300</v>
      </c>
      <c r="B3421" s="5" t="s">
        <v>1863</v>
      </c>
      <c r="C3421" s="5">
        <v>58</v>
      </c>
      <c r="D3421" s="5" t="s">
        <v>27</v>
      </c>
      <c r="E3421" s="5" t="s">
        <v>10301</v>
      </c>
      <c r="F3421" s="5">
        <v>-9946</v>
      </c>
      <c r="G3421" s="5" t="s">
        <v>52</v>
      </c>
      <c r="H3421" s="5" t="s">
        <v>71</v>
      </c>
      <c r="I3421" s="5">
        <v>135573.75</v>
      </c>
      <c r="J3421" s="5" t="s">
        <v>5955</v>
      </c>
      <c r="K3421" s="5" t="s">
        <v>104</v>
      </c>
      <c r="L3421" s="5" t="s">
        <v>56</v>
      </c>
      <c r="M3421" s="5">
        <v>2.76</v>
      </c>
      <c r="N3421" s="5" t="s">
        <v>74</v>
      </c>
      <c r="O3421" s="5">
        <v>39</v>
      </c>
    </row>
    <row r="3422" spans="1:15" x14ac:dyDescent="0.2">
      <c r="A3422" s="5" t="s">
        <v>10302</v>
      </c>
      <c r="B3422" s="5" t="s">
        <v>1454</v>
      </c>
      <c r="C3422" s="5">
        <v>31</v>
      </c>
      <c r="D3422" s="5" t="s">
        <v>27</v>
      </c>
      <c r="E3422" s="5" t="s">
        <v>10303</v>
      </c>
      <c r="F3422" s="5">
        <v>-10593</v>
      </c>
      <c r="G3422" s="5" t="s">
        <v>29</v>
      </c>
      <c r="H3422" s="5" t="s">
        <v>20</v>
      </c>
      <c r="I3422" s="5">
        <v>161921.57</v>
      </c>
      <c r="J3422" s="5" t="s">
        <v>4382</v>
      </c>
      <c r="K3422" s="5" t="s">
        <v>81</v>
      </c>
      <c r="L3422" s="5" t="s">
        <v>32</v>
      </c>
      <c r="M3422" s="5">
        <v>3.42</v>
      </c>
      <c r="N3422" s="5" t="s">
        <v>24</v>
      </c>
      <c r="O3422" s="5">
        <v>37</v>
      </c>
    </row>
    <row r="3423" spans="1:15" x14ac:dyDescent="0.2">
      <c r="A3423" s="5" t="s">
        <v>10304</v>
      </c>
      <c r="B3423" s="5" t="s">
        <v>4284</v>
      </c>
      <c r="C3423" s="5">
        <v>54</v>
      </c>
      <c r="D3423" s="5" t="s">
        <v>17</v>
      </c>
      <c r="E3423" s="5" t="s">
        <v>10305</v>
      </c>
      <c r="F3423" s="5">
        <v>-4784</v>
      </c>
      <c r="G3423" s="5" t="s">
        <v>37</v>
      </c>
      <c r="H3423" s="5" t="s">
        <v>20</v>
      </c>
      <c r="I3423" s="5">
        <v>155123.85999999999</v>
      </c>
      <c r="J3423" s="5" t="s">
        <v>1419</v>
      </c>
      <c r="K3423" s="5" t="s">
        <v>40</v>
      </c>
      <c r="L3423" s="5" t="s">
        <v>32</v>
      </c>
      <c r="M3423" s="5">
        <v>3.43</v>
      </c>
      <c r="N3423" s="5" t="s">
        <v>57</v>
      </c>
      <c r="O3423" s="5">
        <v>2</v>
      </c>
    </row>
    <row r="3424" spans="1:15" x14ac:dyDescent="0.2">
      <c r="A3424" s="5" t="s">
        <v>10306</v>
      </c>
      <c r="B3424" s="5" t="s">
        <v>4339</v>
      </c>
      <c r="C3424" s="5">
        <v>23</v>
      </c>
      <c r="D3424" s="5" t="s">
        <v>27</v>
      </c>
      <c r="E3424" s="5" t="s">
        <v>10307</v>
      </c>
      <c r="F3424" s="5">
        <v>-3344</v>
      </c>
      <c r="G3424" s="5" t="s">
        <v>78</v>
      </c>
      <c r="H3424" s="5" t="s">
        <v>144</v>
      </c>
      <c r="I3424" s="5">
        <v>88392.15</v>
      </c>
      <c r="J3424" s="5" t="s">
        <v>5320</v>
      </c>
      <c r="K3424" s="5" t="s">
        <v>118</v>
      </c>
      <c r="L3424" s="5" t="s">
        <v>56</v>
      </c>
      <c r="M3424" s="5">
        <v>3.27</v>
      </c>
      <c r="N3424" s="5" t="s">
        <v>33</v>
      </c>
      <c r="O3424" s="5">
        <v>33</v>
      </c>
    </row>
    <row r="3425" spans="1:15" x14ac:dyDescent="0.2">
      <c r="A3425" s="5" t="s">
        <v>10308</v>
      </c>
      <c r="B3425" s="5" t="s">
        <v>3548</v>
      </c>
      <c r="C3425" s="5">
        <v>25</v>
      </c>
      <c r="D3425" s="5" t="s">
        <v>50</v>
      </c>
      <c r="E3425" s="5" t="s">
        <v>10309</v>
      </c>
      <c r="F3425" s="5">
        <v>-3572</v>
      </c>
      <c r="G3425" s="5" t="s">
        <v>99</v>
      </c>
      <c r="H3425" s="5" t="s">
        <v>194</v>
      </c>
      <c r="I3425" s="5">
        <v>176382.92</v>
      </c>
      <c r="J3425" s="5" t="s">
        <v>608</v>
      </c>
      <c r="K3425" s="5" t="s">
        <v>127</v>
      </c>
      <c r="L3425" s="5" t="s">
        <v>73</v>
      </c>
      <c r="M3425" s="5">
        <v>3.77</v>
      </c>
      <c r="N3425" s="5" t="s">
        <v>74</v>
      </c>
      <c r="O3425" s="5">
        <v>17</v>
      </c>
    </row>
    <row r="3426" spans="1:15" x14ac:dyDescent="0.2">
      <c r="A3426" s="5" t="s">
        <v>10310</v>
      </c>
      <c r="B3426" s="5" t="s">
        <v>2741</v>
      </c>
      <c r="C3426" s="5">
        <v>25</v>
      </c>
      <c r="D3426" s="5" t="s">
        <v>17</v>
      </c>
      <c r="E3426" s="5" t="s">
        <v>10311</v>
      </c>
      <c r="F3426" s="5">
        <v>-5945</v>
      </c>
      <c r="G3426" s="5" t="s">
        <v>29</v>
      </c>
      <c r="H3426" s="5" t="s">
        <v>71</v>
      </c>
      <c r="I3426" s="5">
        <v>106668.65</v>
      </c>
      <c r="J3426" s="5" t="s">
        <v>7128</v>
      </c>
      <c r="K3426" s="5" t="s">
        <v>22</v>
      </c>
      <c r="L3426" s="5" t="s">
        <v>23</v>
      </c>
      <c r="M3426" s="5">
        <v>4.87</v>
      </c>
      <c r="N3426" s="5" t="s">
        <v>57</v>
      </c>
      <c r="O3426" s="5">
        <v>22</v>
      </c>
    </row>
    <row r="3427" spans="1:15" x14ac:dyDescent="0.2">
      <c r="A3427" s="5" t="s">
        <v>10312</v>
      </c>
      <c r="B3427" s="5" t="s">
        <v>5197</v>
      </c>
      <c r="C3427" s="5">
        <v>64</v>
      </c>
      <c r="D3427" s="5" t="s">
        <v>27</v>
      </c>
      <c r="E3427" s="5" t="s">
        <v>10313</v>
      </c>
      <c r="F3427" s="5">
        <v>-5060</v>
      </c>
      <c r="G3427" s="5" t="s">
        <v>99</v>
      </c>
      <c r="H3427" s="5" t="s">
        <v>194</v>
      </c>
      <c r="I3427" s="5">
        <v>108418.77</v>
      </c>
      <c r="J3427" s="5" t="s">
        <v>3536</v>
      </c>
      <c r="K3427" s="5" t="s">
        <v>22</v>
      </c>
      <c r="L3427" s="5" t="s">
        <v>73</v>
      </c>
      <c r="M3427" s="5">
        <v>3.71</v>
      </c>
      <c r="N3427" s="5" t="s">
        <v>24</v>
      </c>
      <c r="O3427" s="5">
        <v>20</v>
      </c>
    </row>
    <row r="3428" spans="1:15" x14ac:dyDescent="0.2">
      <c r="A3428" s="5" t="s">
        <v>10314</v>
      </c>
      <c r="B3428" s="5" t="s">
        <v>10164</v>
      </c>
      <c r="C3428" s="5">
        <v>58</v>
      </c>
      <c r="D3428" s="5" t="s">
        <v>50</v>
      </c>
      <c r="E3428" s="5" t="s">
        <v>10315</v>
      </c>
      <c r="F3428" s="5">
        <v>-8407</v>
      </c>
      <c r="G3428" s="5" t="s">
        <v>29</v>
      </c>
      <c r="H3428" s="5" t="s">
        <v>71</v>
      </c>
      <c r="I3428" s="5">
        <v>74377.149999999994</v>
      </c>
      <c r="J3428" s="5" t="s">
        <v>957</v>
      </c>
      <c r="K3428" s="5" t="s">
        <v>55</v>
      </c>
      <c r="L3428" s="5" t="s">
        <v>56</v>
      </c>
      <c r="M3428" s="5">
        <v>1.24</v>
      </c>
      <c r="N3428" s="5" t="s">
        <v>74</v>
      </c>
      <c r="O3428" s="5">
        <v>39</v>
      </c>
    </row>
    <row r="3429" spans="1:15" x14ac:dyDescent="0.2">
      <c r="A3429" s="5" t="s">
        <v>10316</v>
      </c>
      <c r="B3429" s="5" t="s">
        <v>3760</v>
      </c>
      <c r="C3429" s="5">
        <v>30</v>
      </c>
      <c r="D3429" s="5" t="s">
        <v>27</v>
      </c>
      <c r="E3429" s="5" t="s">
        <v>10317</v>
      </c>
      <c r="F3429" s="5">
        <v>-6240</v>
      </c>
      <c r="G3429" s="5" t="s">
        <v>19</v>
      </c>
      <c r="H3429" s="5" t="s">
        <v>79</v>
      </c>
      <c r="I3429" s="5">
        <v>151914.85999999999</v>
      </c>
      <c r="J3429" s="5" t="s">
        <v>6651</v>
      </c>
      <c r="K3429" s="5" t="s">
        <v>136</v>
      </c>
      <c r="L3429" s="5" t="s">
        <v>23</v>
      </c>
      <c r="M3429" s="5">
        <v>4.54</v>
      </c>
      <c r="N3429" s="5" t="s">
        <v>33</v>
      </c>
      <c r="O3429" s="5">
        <v>32</v>
      </c>
    </row>
    <row r="3430" spans="1:15" x14ac:dyDescent="0.2">
      <c r="A3430" s="5" t="s">
        <v>10318</v>
      </c>
      <c r="B3430" s="5" t="s">
        <v>7372</v>
      </c>
      <c r="C3430" s="5">
        <v>38</v>
      </c>
      <c r="D3430" s="5" t="s">
        <v>17</v>
      </c>
      <c r="E3430" s="5" t="s">
        <v>10319</v>
      </c>
      <c r="F3430" s="5">
        <v>-7943</v>
      </c>
      <c r="G3430" s="5" t="s">
        <v>78</v>
      </c>
      <c r="H3430" s="5" t="s">
        <v>66</v>
      </c>
      <c r="I3430" s="5">
        <v>152938.46</v>
      </c>
      <c r="J3430" s="5" t="s">
        <v>5572</v>
      </c>
      <c r="K3430" s="5" t="s">
        <v>136</v>
      </c>
      <c r="L3430" s="5" t="s">
        <v>56</v>
      </c>
      <c r="M3430" s="5">
        <v>4.2699999999999996</v>
      </c>
      <c r="N3430" s="5" t="s">
        <v>41</v>
      </c>
      <c r="O3430" s="5">
        <v>36</v>
      </c>
    </row>
    <row r="3431" spans="1:15" x14ac:dyDescent="0.2">
      <c r="A3431" s="5" t="s">
        <v>10320</v>
      </c>
      <c r="B3431" s="5" t="s">
        <v>8817</v>
      </c>
      <c r="C3431" s="5">
        <v>27</v>
      </c>
      <c r="D3431" s="5" t="s">
        <v>17</v>
      </c>
      <c r="E3431" s="5" t="s">
        <v>10321</v>
      </c>
      <c r="F3431" s="5">
        <v>-2622</v>
      </c>
      <c r="G3431" s="5" t="s">
        <v>19</v>
      </c>
      <c r="H3431" s="5" t="s">
        <v>53</v>
      </c>
      <c r="I3431" s="5">
        <v>137893.13</v>
      </c>
      <c r="J3431" s="5" t="s">
        <v>2791</v>
      </c>
      <c r="K3431" s="5" t="s">
        <v>22</v>
      </c>
      <c r="L3431" s="5" t="s">
        <v>23</v>
      </c>
      <c r="M3431" s="5">
        <v>2.68</v>
      </c>
      <c r="N3431" s="5" t="s">
        <v>57</v>
      </c>
      <c r="O3431" s="5">
        <v>24</v>
      </c>
    </row>
    <row r="3432" spans="1:15" x14ac:dyDescent="0.2">
      <c r="A3432" s="5" t="s">
        <v>10322</v>
      </c>
      <c r="B3432" s="5" t="s">
        <v>3587</v>
      </c>
      <c r="C3432" s="5">
        <v>62</v>
      </c>
      <c r="D3432" s="5" t="s">
        <v>50</v>
      </c>
      <c r="E3432" s="5" t="s">
        <v>10323</v>
      </c>
      <c r="F3432" s="5">
        <v>-5084</v>
      </c>
      <c r="G3432" s="5" t="s">
        <v>99</v>
      </c>
      <c r="H3432" s="5" t="s">
        <v>20</v>
      </c>
      <c r="I3432" s="5">
        <v>140412.03</v>
      </c>
      <c r="J3432" s="5" t="s">
        <v>10324</v>
      </c>
      <c r="K3432" s="5" t="s">
        <v>47</v>
      </c>
      <c r="L3432" s="5" t="s">
        <v>56</v>
      </c>
      <c r="M3432" s="5">
        <v>3.02</v>
      </c>
      <c r="N3432" s="5" t="s">
        <v>74</v>
      </c>
      <c r="O3432" s="5">
        <v>18</v>
      </c>
    </row>
    <row r="3433" spans="1:15" x14ac:dyDescent="0.2">
      <c r="A3433" s="5" t="s">
        <v>10325</v>
      </c>
      <c r="B3433" s="5" t="s">
        <v>1920</v>
      </c>
      <c r="C3433" s="5">
        <v>40</v>
      </c>
      <c r="D3433" s="5" t="s">
        <v>50</v>
      </c>
      <c r="E3433" s="5" t="s">
        <v>10326</v>
      </c>
      <c r="F3433" s="5">
        <v>-10577</v>
      </c>
      <c r="G3433" s="5" t="s">
        <v>45</v>
      </c>
      <c r="H3433" s="5" t="s">
        <v>79</v>
      </c>
      <c r="I3433" s="5">
        <v>73256.66</v>
      </c>
      <c r="J3433" s="5" t="s">
        <v>8168</v>
      </c>
      <c r="K3433" s="5" t="s">
        <v>22</v>
      </c>
      <c r="L3433" s="5" t="s">
        <v>73</v>
      </c>
      <c r="M3433" s="5">
        <v>4.93</v>
      </c>
      <c r="N3433" s="5" t="s">
        <v>57</v>
      </c>
      <c r="O3433" s="5">
        <v>36</v>
      </c>
    </row>
    <row r="3434" spans="1:15" x14ac:dyDescent="0.2">
      <c r="A3434" s="5" t="s">
        <v>10327</v>
      </c>
      <c r="B3434" s="5" t="s">
        <v>10328</v>
      </c>
      <c r="C3434" s="5">
        <v>22</v>
      </c>
      <c r="D3434" s="5" t="s">
        <v>50</v>
      </c>
      <c r="E3434" s="5" t="s">
        <v>10329</v>
      </c>
      <c r="F3434" s="5">
        <v>-2424</v>
      </c>
      <c r="G3434" s="5" t="s">
        <v>52</v>
      </c>
      <c r="H3434" s="5" t="s">
        <v>194</v>
      </c>
      <c r="I3434" s="5">
        <v>58462.55</v>
      </c>
      <c r="J3434" s="5" t="s">
        <v>1399</v>
      </c>
      <c r="K3434" s="5" t="s">
        <v>136</v>
      </c>
      <c r="L3434" s="5" t="s">
        <v>56</v>
      </c>
      <c r="M3434" s="5">
        <v>3.17</v>
      </c>
      <c r="N3434" s="5" t="s">
        <v>41</v>
      </c>
      <c r="O3434" s="5">
        <v>9</v>
      </c>
    </row>
    <row r="3435" spans="1:15" x14ac:dyDescent="0.2">
      <c r="A3435" s="5" t="s">
        <v>10330</v>
      </c>
      <c r="B3435" s="5" t="s">
        <v>8719</v>
      </c>
      <c r="C3435" s="5">
        <v>53</v>
      </c>
      <c r="D3435" s="5" t="s">
        <v>27</v>
      </c>
      <c r="E3435" s="5" t="s">
        <v>10331</v>
      </c>
      <c r="F3435" s="5">
        <v>-10264</v>
      </c>
      <c r="G3435" s="5" t="s">
        <v>94</v>
      </c>
      <c r="H3435" s="5" t="s">
        <v>53</v>
      </c>
      <c r="I3435" s="5">
        <v>102695.35</v>
      </c>
      <c r="J3435" s="5" t="s">
        <v>6522</v>
      </c>
      <c r="K3435" s="5" t="s">
        <v>22</v>
      </c>
      <c r="L3435" s="5" t="s">
        <v>73</v>
      </c>
      <c r="M3435" s="5">
        <v>3.33</v>
      </c>
      <c r="N3435" s="5" t="s">
        <v>33</v>
      </c>
      <c r="O3435" s="5">
        <v>29</v>
      </c>
    </row>
    <row r="3436" spans="1:15" x14ac:dyDescent="0.2">
      <c r="A3436" s="5" t="s">
        <v>10332</v>
      </c>
      <c r="B3436" s="5" t="s">
        <v>4955</v>
      </c>
      <c r="C3436" s="5">
        <v>27</v>
      </c>
      <c r="D3436" s="5" t="s">
        <v>50</v>
      </c>
      <c r="E3436" s="5" t="s">
        <v>10333</v>
      </c>
      <c r="F3436" s="5">
        <v>-6847</v>
      </c>
      <c r="G3436" s="5" t="s">
        <v>52</v>
      </c>
      <c r="H3436" s="5" t="s">
        <v>173</v>
      </c>
      <c r="I3436" s="5">
        <v>139136.53</v>
      </c>
      <c r="J3436" s="5" t="s">
        <v>7570</v>
      </c>
      <c r="K3436" s="5" t="s">
        <v>62</v>
      </c>
      <c r="L3436" s="5" t="s">
        <v>32</v>
      </c>
      <c r="M3436" s="5">
        <v>3.49</v>
      </c>
      <c r="N3436" s="5" t="s">
        <v>33</v>
      </c>
      <c r="O3436" s="5">
        <v>15</v>
      </c>
    </row>
    <row r="3437" spans="1:15" x14ac:dyDescent="0.2">
      <c r="A3437" s="5" t="s">
        <v>10334</v>
      </c>
      <c r="B3437" s="5" t="s">
        <v>8272</v>
      </c>
      <c r="C3437" s="5">
        <v>30</v>
      </c>
      <c r="D3437" s="5" t="s">
        <v>27</v>
      </c>
      <c r="E3437" s="5" t="s">
        <v>10335</v>
      </c>
      <c r="F3437" s="5">
        <v>-4097</v>
      </c>
      <c r="G3437" s="5" t="s">
        <v>85</v>
      </c>
      <c r="H3437" s="5" t="s">
        <v>194</v>
      </c>
      <c r="I3437" s="5">
        <v>55524.86</v>
      </c>
      <c r="J3437" s="5" t="s">
        <v>5742</v>
      </c>
      <c r="K3437" s="5" t="s">
        <v>118</v>
      </c>
      <c r="L3437" s="5" t="s">
        <v>56</v>
      </c>
      <c r="M3437" s="5">
        <v>4.7</v>
      </c>
      <c r="N3437" s="5" t="s">
        <v>24</v>
      </c>
      <c r="O3437" s="5">
        <v>36</v>
      </c>
    </row>
    <row r="3438" spans="1:15" x14ac:dyDescent="0.2">
      <c r="A3438" s="5" t="s">
        <v>10336</v>
      </c>
      <c r="B3438" s="5" t="s">
        <v>10337</v>
      </c>
      <c r="C3438" s="5">
        <v>64</v>
      </c>
      <c r="D3438" s="5" t="s">
        <v>27</v>
      </c>
      <c r="E3438" s="5" t="s">
        <v>10338</v>
      </c>
      <c r="F3438" s="5">
        <v>-3335</v>
      </c>
      <c r="G3438" s="5" t="s">
        <v>94</v>
      </c>
      <c r="H3438" s="5" t="s">
        <v>53</v>
      </c>
      <c r="I3438" s="5">
        <v>90673.99</v>
      </c>
      <c r="J3438" s="5" t="s">
        <v>3852</v>
      </c>
      <c r="K3438" s="5" t="s">
        <v>136</v>
      </c>
      <c r="L3438" s="5" t="s">
        <v>32</v>
      </c>
      <c r="M3438" s="5">
        <v>3.88</v>
      </c>
      <c r="N3438" s="5" t="s">
        <v>24</v>
      </c>
      <c r="O3438" s="5">
        <v>2</v>
      </c>
    </row>
    <row r="3439" spans="1:15" x14ac:dyDescent="0.2">
      <c r="A3439" s="5" t="s">
        <v>10339</v>
      </c>
      <c r="B3439" s="5" t="s">
        <v>83</v>
      </c>
      <c r="C3439" s="5">
        <v>43</v>
      </c>
      <c r="D3439" s="5" t="s">
        <v>50</v>
      </c>
      <c r="E3439" s="5" t="s">
        <v>10340</v>
      </c>
      <c r="F3439" s="5">
        <v>-6184</v>
      </c>
      <c r="G3439" s="5" t="s">
        <v>19</v>
      </c>
      <c r="H3439" s="5" t="s">
        <v>194</v>
      </c>
      <c r="I3439" s="5">
        <v>87620.15</v>
      </c>
      <c r="J3439" s="5" t="s">
        <v>5780</v>
      </c>
      <c r="K3439" s="5" t="s">
        <v>104</v>
      </c>
      <c r="L3439" s="5" t="s">
        <v>32</v>
      </c>
      <c r="M3439" s="5">
        <v>3.89</v>
      </c>
      <c r="N3439" s="5" t="s">
        <v>24</v>
      </c>
      <c r="O3439" s="5">
        <v>3</v>
      </c>
    </row>
    <row r="3440" spans="1:15" x14ac:dyDescent="0.2">
      <c r="A3440" s="5" t="s">
        <v>10341</v>
      </c>
      <c r="B3440" s="5" t="s">
        <v>5173</v>
      </c>
      <c r="C3440" s="5">
        <v>30</v>
      </c>
      <c r="D3440" s="5" t="s">
        <v>50</v>
      </c>
      <c r="E3440" s="5" t="s">
        <v>10342</v>
      </c>
      <c r="F3440" s="5">
        <v>-1788</v>
      </c>
      <c r="G3440" s="5" t="s">
        <v>19</v>
      </c>
      <c r="H3440" s="5" t="s">
        <v>71</v>
      </c>
      <c r="I3440" s="5">
        <v>65585.399999999994</v>
      </c>
      <c r="J3440" s="5" t="s">
        <v>4849</v>
      </c>
      <c r="K3440" s="5" t="s">
        <v>104</v>
      </c>
      <c r="L3440" s="5" t="s">
        <v>73</v>
      </c>
      <c r="M3440" s="5">
        <v>4.33</v>
      </c>
      <c r="N3440" s="5" t="s">
        <v>24</v>
      </c>
      <c r="O3440" s="5">
        <v>5</v>
      </c>
    </row>
    <row r="3441" spans="1:15" x14ac:dyDescent="0.2">
      <c r="A3441" s="5" t="s">
        <v>10343</v>
      </c>
      <c r="B3441" s="5" t="s">
        <v>1744</v>
      </c>
      <c r="C3441" s="5">
        <v>51</v>
      </c>
      <c r="D3441" s="5" t="s">
        <v>17</v>
      </c>
      <c r="E3441" s="5" t="s">
        <v>10344</v>
      </c>
      <c r="F3441" s="5">
        <v>-2962</v>
      </c>
      <c r="G3441" s="5" t="s">
        <v>37</v>
      </c>
      <c r="H3441" s="5" t="s">
        <v>173</v>
      </c>
      <c r="I3441" s="5">
        <v>131249.65</v>
      </c>
      <c r="J3441" s="5" t="s">
        <v>10345</v>
      </c>
      <c r="K3441" s="5" t="s">
        <v>55</v>
      </c>
      <c r="L3441" s="5" t="s">
        <v>32</v>
      </c>
      <c r="M3441" s="5">
        <v>4.57</v>
      </c>
      <c r="N3441" s="5" t="s">
        <v>41</v>
      </c>
      <c r="O3441" s="5">
        <v>1</v>
      </c>
    </row>
    <row r="3442" spans="1:15" x14ac:dyDescent="0.2">
      <c r="A3442" s="5" t="s">
        <v>10346</v>
      </c>
      <c r="B3442" s="5" t="s">
        <v>3964</v>
      </c>
      <c r="C3442" s="5">
        <v>49</v>
      </c>
      <c r="D3442" s="5" t="s">
        <v>27</v>
      </c>
      <c r="E3442" s="5" t="s">
        <v>10347</v>
      </c>
      <c r="F3442" s="5">
        <v>-9829</v>
      </c>
      <c r="G3442" s="5" t="s">
        <v>29</v>
      </c>
      <c r="H3442" s="5" t="s">
        <v>38</v>
      </c>
      <c r="I3442" s="5">
        <v>170579.6</v>
      </c>
      <c r="J3442" s="5" t="s">
        <v>6845</v>
      </c>
      <c r="K3442" s="5" t="s">
        <v>127</v>
      </c>
      <c r="L3442" s="5" t="s">
        <v>56</v>
      </c>
      <c r="M3442" s="5">
        <v>3.78</v>
      </c>
      <c r="N3442" s="5" t="s">
        <v>33</v>
      </c>
      <c r="O3442" s="5">
        <v>25</v>
      </c>
    </row>
    <row r="3443" spans="1:15" x14ac:dyDescent="0.2">
      <c r="A3443" s="5" t="s">
        <v>10348</v>
      </c>
      <c r="B3443" s="5" t="s">
        <v>1118</v>
      </c>
      <c r="C3443" s="5">
        <v>49</v>
      </c>
      <c r="D3443" s="5" t="s">
        <v>17</v>
      </c>
      <c r="E3443" s="5" t="s">
        <v>10349</v>
      </c>
      <c r="F3443" s="5">
        <v>-4911</v>
      </c>
      <c r="G3443" s="5" t="s">
        <v>37</v>
      </c>
      <c r="H3443" s="5" t="s">
        <v>144</v>
      </c>
      <c r="I3443" s="5">
        <v>158836.98000000001</v>
      </c>
      <c r="J3443" s="5" t="s">
        <v>149</v>
      </c>
      <c r="K3443" s="5" t="s">
        <v>104</v>
      </c>
      <c r="L3443" s="5" t="s">
        <v>73</v>
      </c>
      <c r="M3443" s="5">
        <v>3.47</v>
      </c>
      <c r="N3443" s="5" t="s">
        <v>41</v>
      </c>
      <c r="O3443" s="5">
        <v>28</v>
      </c>
    </row>
    <row r="3444" spans="1:15" x14ac:dyDescent="0.2">
      <c r="A3444" s="5" t="s">
        <v>10350</v>
      </c>
      <c r="B3444" s="5" t="s">
        <v>7254</v>
      </c>
      <c r="C3444" s="5">
        <v>50</v>
      </c>
      <c r="D3444" s="5" t="s">
        <v>17</v>
      </c>
      <c r="E3444" s="5" t="s">
        <v>10351</v>
      </c>
      <c r="F3444" s="5">
        <v>-8446</v>
      </c>
      <c r="G3444" s="5" t="s">
        <v>85</v>
      </c>
      <c r="H3444" s="5" t="s">
        <v>144</v>
      </c>
      <c r="I3444" s="5">
        <v>172107.8</v>
      </c>
      <c r="J3444" s="5" t="s">
        <v>5980</v>
      </c>
      <c r="K3444" s="5" t="s">
        <v>136</v>
      </c>
      <c r="L3444" s="5" t="s">
        <v>23</v>
      </c>
      <c r="M3444" s="5">
        <v>3.46</v>
      </c>
      <c r="N3444" s="5" t="s">
        <v>33</v>
      </c>
      <c r="O3444" s="5">
        <v>31</v>
      </c>
    </row>
    <row r="3445" spans="1:15" x14ac:dyDescent="0.2">
      <c r="A3445" s="5" t="s">
        <v>10352</v>
      </c>
      <c r="B3445" s="5" t="s">
        <v>2004</v>
      </c>
      <c r="C3445" s="5">
        <v>64</v>
      </c>
      <c r="D3445" s="5" t="s">
        <v>50</v>
      </c>
      <c r="E3445" s="5" t="s">
        <v>10353</v>
      </c>
      <c r="F3445" s="5">
        <v>-2363</v>
      </c>
      <c r="G3445" s="5" t="s">
        <v>19</v>
      </c>
      <c r="H3445" s="5" t="s">
        <v>71</v>
      </c>
      <c r="I3445" s="5">
        <v>55884.86</v>
      </c>
      <c r="J3445" s="5" t="s">
        <v>10354</v>
      </c>
      <c r="K3445" s="5" t="s">
        <v>40</v>
      </c>
      <c r="L3445" s="5" t="s">
        <v>23</v>
      </c>
      <c r="M3445" s="5">
        <v>3.93</v>
      </c>
      <c r="N3445" s="5" t="s">
        <v>24</v>
      </c>
      <c r="O3445" s="5">
        <v>8</v>
      </c>
    </row>
    <row r="3446" spans="1:15" x14ac:dyDescent="0.2">
      <c r="A3446" s="5" t="s">
        <v>10355</v>
      </c>
      <c r="B3446" s="5" t="s">
        <v>419</v>
      </c>
      <c r="C3446" s="5">
        <v>58</v>
      </c>
      <c r="D3446" s="5" t="s">
        <v>17</v>
      </c>
      <c r="E3446" s="5" t="s">
        <v>10356</v>
      </c>
      <c r="F3446" s="5">
        <v>-4469</v>
      </c>
      <c r="G3446" s="5" t="s">
        <v>99</v>
      </c>
      <c r="H3446" s="5" t="s">
        <v>20</v>
      </c>
      <c r="I3446" s="5">
        <v>47428.39</v>
      </c>
      <c r="J3446" s="5" t="s">
        <v>10357</v>
      </c>
      <c r="K3446" s="5" t="s">
        <v>47</v>
      </c>
      <c r="L3446" s="5" t="s">
        <v>32</v>
      </c>
      <c r="M3446" s="5">
        <v>1.45</v>
      </c>
      <c r="N3446" s="5" t="s">
        <v>74</v>
      </c>
      <c r="O3446" s="5">
        <v>27</v>
      </c>
    </row>
    <row r="3447" spans="1:15" x14ac:dyDescent="0.2">
      <c r="A3447" s="5" t="s">
        <v>10358</v>
      </c>
      <c r="B3447" s="5" t="s">
        <v>8864</v>
      </c>
      <c r="C3447" s="5">
        <v>61</v>
      </c>
      <c r="D3447" s="5" t="s">
        <v>17</v>
      </c>
      <c r="E3447" s="5" t="s">
        <v>10359</v>
      </c>
      <c r="F3447" s="5">
        <v>-7343</v>
      </c>
      <c r="G3447" s="5" t="s">
        <v>29</v>
      </c>
      <c r="H3447" s="5" t="s">
        <v>38</v>
      </c>
      <c r="I3447" s="5">
        <v>105551.72</v>
      </c>
      <c r="J3447" s="5" t="s">
        <v>10360</v>
      </c>
      <c r="K3447" s="5" t="s">
        <v>136</v>
      </c>
      <c r="L3447" s="5" t="s">
        <v>23</v>
      </c>
      <c r="M3447" s="5">
        <v>3.41</v>
      </c>
      <c r="N3447" s="5" t="s">
        <v>57</v>
      </c>
      <c r="O3447" s="5">
        <v>37</v>
      </c>
    </row>
    <row r="3448" spans="1:15" x14ac:dyDescent="0.2">
      <c r="A3448" s="5" t="s">
        <v>10361</v>
      </c>
      <c r="B3448" s="5" t="s">
        <v>10362</v>
      </c>
      <c r="C3448" s="5">
        <v>29</v>
      </c>
      <c r="D3448" s="5" t="s">
        <v>27</v>
      </c>
      <c r="E3448" s="5" t="s">
        <v>10363</v>
      </c>
      <c r="F3448" s="5">
        <v>-9794</v>
      </c>
      <c r="G3448" s="5" t="s">
        <v>78</v>
      </c>
      <c r="H3448" s="5" t="s">
        <v>30</v>
      </c>
      <c r="I3448" s="5">
        <v>119520.14</v>
      </c>
      <c r="J3448" s="5" t="s">
        <v>10364</v>
      </c>
      <c r="K3448" s="5" t="s">
        <v>40</v>
      </c>
      <c r="L3448" s="5" t="s">
        <v>23</v>
      </c>
      <c r="M3448" s="5">
        <v>2.29</v>
      </c>
      <c r="N3448" s="5" t="s">
        <v>33</v>
      </c>
      <c r="O3448" s="5">
        <v>33</v>
      </c>
    </row>
    <row r="3449" spans="1:15" x14ac:dyDescent="0.2">
      <c r="A3449" s="5" t="s">
        <v>10365</v>
      </c>
      <c r="B3449" s="5" t="s">
        <v>2491</v>
      </c>
      <c r="C3449" s="5">
        <v>33</v>
      </c>
      <c r="D3449" s="5" t="s">
        <v>50</v>
      </c>
      <c r="E3449" s="5" t="s">
        <v>10366</v>
      </c>
      <c r="F3449" s="5">
        <v>-8253</v>
      </c>
      <c r="G3449" s="5" t="s">
        <v>78</v>
      </c>
      <c r="H3449" s="5" t="s">
        <v>194</v>
      </c>
      <c r="I3449" s="5">
        <v>84143.14</v>
      </c>
      <c r="J3449" s="5" t="s">
        <v>9215</v>
      </c>
      <c r="K3449" s="5" t="s">
        <v>118</v>
      </c>
      <c r="L3449" s="5" t="s">
        <v>73</v>
      </c>
      <c r="M3449" s="5">
        <v>3.85</v>
      </c>
      <c r="N3449" s="5" t="s">
        <v>57</v>
      </c>
      <c r="O3449" s="5">
        <v>13</v>
      </c>
    </row>
    <row r="3450" spans="1:15" x14ac:dyDescent="0.2">
      <c r="A3450" s="5" t="s">
        <v>10367</v>
      </c>
      <c r="B3450" s="5" t="s">
        <v>4322</v>
      </c>
      <c r="C3450" s="5">
        <v>39</v>
      </c>
      <c r="D3450" s="5" t="s">
        <v>50</v>
      </c>
      <c r="E3450" s="5" t="s">
        <v>10368</v>
      </c>
      <c r="F3450" s="5">
        <v>-8046</v>
      </c>
      <c r="G3450" s="5" t="s">
        <v>45</v>
      </c>
      <c r="H3450" s="5" t="s">
        <v>20</v>
      </c>
      <c r="I3450" s="5">
        <v>132158.16</v>
      </c>
      <c r="J3450" s="5" t="s">
        <v>7084</v>
      </c>
      <c r="K3450" s="5" t="s">
        <v>40</v>
      </c>
      <c r="L3450" s="5" t="s">
        <v>23</v>
      </c>
      <c r="M3450" s="5">
        <v>1.27</v>
      </c>
      <c r="N3450" s="5" t="s">
        <v>41</v>
      </c>
      <c r="O3450" s="5">
        <v>33</v>
      </c>
    </row>
    <row r="3451" spans="1:15" x14ac:dyDescent="0.2">
      <c r="A3451" s="5" t="s">
        <v>10369</v>
      </c>
      <c r="B3451" s="5" t="s">
        <v>3416</v>
      </c>
      <c r="C3451" s="5">
        <v>41</v>
      </c>
      <c r="D3451" s="5" t="s">
        <v>50</v>
      </c>
      <c r="E3451" s="5" t="s">
        <v>10370</v>
      </c>
      <c r="F3451" s="5">
        <v>-9503</v>
      </c>
      <c r="G3451" s="5" t="s">
        <v>116</v>
      </c>
      <c r="H3451" s="5" t="s">
        <v>20</v>
      </c>
      <c r="I3451" s="5">
        <v>122345.32</v>
      </c>
      <c r="J3451" s="5" t="s">
        <v>1033</v>
      </c>
      <c r="K3451" s="5" t="s">
        <v>81</v>
      </c>
      <c r="L3451" s="5" t="s">
        <v>73</v>
      </c>
      <c r="M3451" s="5">
        <v>4.75</v>
      </c>
      <c r="N3451" s="5" t="s">
        <v>41</v>
      </c>
      <c r="O3451" s="5">
        <v>38</v>
      </c>
    </row>
    <row r="3452" spans="1:15" x14ac:dyDescent="0.2">
      <c r="A3452" s="5" t="s">
        <v>10371</v>
      </c>
      <c r="B3452" s="5" t="s">
        <v>10372</v>
      </c>
      <c r="C3452" s="5">
        <v>46</v>
      </c>
      <c r="D3452" s="5" t="s">
        <v>50</v>
      </c>
      <c r="E3452" s="5" t="s">
        <v>10373</v>
      </c>
      <c r="F3452" s="5">
        <v>-10734</v>
      </c>
      <c r="G3452" s="5" t="s">
        <v>29</v>
      </c>
      <c r="H3452" s="5" t="s">
        <v>79</v>
      </c>
      <c r="I3452" s="5">
        <v>51925.52</v>
      </c>
      <c r="J3452" s="5" t="s">
        <v>3439</v>
      </c>
      <c r="K3452" s="5" t="s">
        <v>118</v>
      </c>
      <c r="L3452" s="5" t="s">
        <v>23</v>
      </c>
      <c r="M3452" s="5">
        <v>2.63</v>
      </c>
      <c r="N3452" s="5" t="s">
        <v>57</v>
      </c>
      <c r="O3452" s="5">
        <v>10</v>
      </c>
    </row>
    <row r="3453" spans="1:15" x14ac:dyDescent="0.2">
      <c r="A3453" s="5" t="s">
        <v>10374</v>
      </c>
      <c r="B3453" s="5" t="s">
        <v>1986</v>
      </c>
      <c r="C3453" s="5">
        <v>50</v>
      </c>
      <c r="D3453" s="5" t="s">
        <v>17</v>
      </c>
      <c r="E3453" s="5" t="s">
        <v>10375</v>
      </c>
      <c r="F3453" s="5">
        <v>-9741</v>
      </c>
      <c r="G3453" s="5" t="s">
        <v>94</v>
      </c>
      <c r="H3453" s="5" t="s">
        <v>194</v>
      </c>
      <c r="I3453" s="5">
        <v>120277.5</v>
      </c>
      <c r="J3453" s="5" t="s">
        <v>4640</v>
      </c>
      <c r="K3453" s="5" t="s">
        <v>118</v>
      </c>
      <c r="L3453" s="5" t="s">
        <v>73</v>
      </c>
      <c r="M3453" s="5">
        <v>2.5</v>
      </c>
      <c r="N3453" s="5" t="s">
        <v>24</v>
      </c>
      <c r="O3453" s="5">
        <v>29</v>
      </c>
    </row>
    <row r="3454" spans="1:15" x14ac:dyDescent="0.2">
      <c r="A3454" s="5" t="s">
        <v>10376</v>
      </c>
      <c r="B3454" s="5" t="s">
        <v>4479</v>
      </c>
      <c r="C3454" s="5">
        <v>37</v>
      </c>
      <c r="D3454" s="5" t="s">
        <v>17</v>
      </c>
      <c r="E3454" s="5" t="s">
        <v>10377</v>
      </c>
      <c r="F3454" s="5">
        <v>-10520</v>
      </c>
      <c r="G3454" s="5" t="s">
        <v>85</v>
      </c>
      <c r="H3454" s="5" t="s">
        <v>71</v>
      </c>
      <c r="I3454" s="5">
        <v>81058.91</v>
      </c>
      <c r="J3454" s="5" t="s">
        <v>2850</v>
      </c>
      <c r="K3454" s="5" t="s">
        <v>62</v>
      </c>
      <c r="L3454" s="5" t="s">
        <v>73</v>
      </c>
      <c r="M3454" s="5">
        <v>1.48</v>
      </c>
      <c r="N3454" s="5" t="s">
        <v>24</v>
      </c>
      <c r="O3454" s="5">
        <v>21</v>
      </c>
    </row>
    <row r="3455" spans="1:15" x14ac:dyDescent="0.2">
      <c r="A3455" s="5" t="s">
        <v>10378</v>
      </c>
      <c r="B3455" s="5" t="s">
        <v>1913</v>
      </c>
      <c r="C3455" s="5">
        <v>62</v>
      </c>
      <c r="D3455" s="5" t="s">
        <v>50</v>
      </c>
      <c r="E3455" s="5" t="s">
        <v>10379</v>
      </c>
      <c r="F3455" s="5">
        <v>-9907</v>
      </c>
      <c r="G3455" s="5" t="s">
        <v>45</v>
      </c>
      <c r="H3455" s="5" t="s">
        <v>79</v>
      </c>
      <c r="I3455" s="5">
        <v>122163.57</v>
      </c>
      <c r="J3455" s="5" t="s">
        <v>3926</v>
      </c>
      <c r="K3455" s="5" t="s">
        <v>22</v>
      </c>
      <c r="L3455" s="5" t="s">
        <v>56</v>
      </c>
      <c r="M3455" s="5">
        <v>4.57</v>
      </c>
      <c r="N3455" s="5" t="s">
        <v>74</v>
      </c>
      <c r="O3455" s="5">
        <v>19</v>
      </c>
    </row>
    <row r="3456" spans="1:15" x14ac:dyDescent="0.2">
      <c r="A3456" s="5" t="s">
        <v>10380</v>
      </c>
      <c r="B3456" s="5" t="s">
        <v>2569</v>
      </c>
      <c r="C3456" s="5">
        <v>45</v>
      </c>
      <c r="D3456" s="5" t="s">
        <v>50</v>
      </c>
      <c r="E3456" s="5" t="s">
        <v>2570</v>
      </c>
      <c r="F3456" s="5">
        <v>-2513</v>
      </c>
      <c r="G3456" s="5" t="s">
        <v>94</v>
      </c>
      <c r="H3456" s="5" t="s">
        <v>30</v>
      </c>
      <c r="I3456" s="5">
        <v>50062.62</v>
      </c>
      <c r="J3456" s="5" t="s">
        <v>4490</v>
      </c>
      <c r="K3456" s="5" t="s">
        <v>136</v>
      </c>
      <c r="L3456" s="5" t="s">
        <v>32</v>
      </c>
      <c r="M3456" s="5">
        <v>2.88</v>
      </c>
      <c r="N3456" s="5" t="s">
        <v>33</v>
      </c>
      <c r="O3456" s="5">
        <v>37</v>
      </c>
    </row>
    <row r="3457" spans="1:15" x14ac:dyDescent="0.2">
      <c r="A3457" s="5" t="s">
        <v>10381</v>
      </c>
      <c r="B3457" s="5" t="s">
        <v>10382</v>
      </c>
      <c r="C3457" s="5">
        <v>62</v>
      </c>
      <c r="D3457" s="5" t="s">
        <v>27</v>
      </c>
      <c r="E3457" s="5" t="s">
        <v>10383</v>
      </c>
      <c r="F3457" s="5">
        <v>-8362</v>
      </c>
      <c r="G3457" s="5" t="s">
        <v>29</v>
      </c>
      <c r="H3457" s="5" t="s">
        <v>79</v>
      </c>
      <c r="I3457" s="5">
        <v>135144.6</v>
      </c>
      <c r="J3457" s="5" t="s">
        <v>1460</v>
      </c>
      <c r="K3457" s="5" t="s">
        <v>22</v>
      </c>
      <c r="L3457" s="5" t="s">
        <v>73</v>
      </c>
      <c r="M3457" s="5">
        <v>2.46</v>
      </c>
      <c r="N3457" s="5" t="s">
        <v>24</v>
      </c>
      <c r="O3457" s="5">
        <v>20</v>
      </c>
    </row>
    <row r="3458" spans="1:15" x14ac:dyDescent="0.2">
      <c r="A3458" s="5" t="s">
        <v>10384</v>
      </c>
      <c r="B3458" s="5" t="s">
        <v>5179</v>
      </c>
      <c r="C3458" s="5">
        <v>52</v>
      </c>
      <c r="D3458" s="5" t="s">
        <v>50</v>
      </c>
      <c r="E3458" s="5" t="s">
        <v>10385</v>
      </c>
      <c r="F3458" s="5">
        <v>-9268</v>
      </c>
      <c r="G3458" s="5" t="s">
        <v>37</v>
      </c>
      <c r="H3458" s="5" t="s">
        <v>53</v>
      </c>
      <c r="I3458" s="5">
        <v>168849.73</v>
      </c>
      <c r="J3458" s="5" t="s">
        <v>7743</v>
      </c>
      <c r="K3458" s="5" t="s">
        <v>81</v>
      </c>
      <c r="L3458" s="5" t="s">
        <v>32</v>
      </c>
      <c r="M3458" s="5">
        <v>4.04</v>
      </c>
      <c r="N3458" s="5" t="s">
        <v>33</v>
      </c>
      <c r="O3458" s="5">
        <v>13</v>
      </c>
    </row>
    <row r="3459" spans="1:15" x14ac:dyDescent="0.2">
      <c r="A3459" s="5" t="s">
        <v>10386</v>
      </c>
      <c r="B3459" s="5" t="s">
        <v>10387</v>
      </c>
      <c r="C3459" s="5">
        <v>31</v>
      </c>
      <c r="D3459" s="5" t="s">
        <v>17</v>
      </c>
      <c r="E3459" s="5" t="s">
        <v>10388</v>
      </c>
      <c r="F3459" s="5">
        <v>-4758</v>
      </c>
      <c r="G3459" s="5" t="s">
        <v>45</v>
      </c>
      <c r="H3459" s="5" t="s">
        <v>53</v>
      </c>
      <c r="I3459" s="5">
        <v>53441.71</v>
      </c>
      <c r="J3459" s="5" t="s">
        <v>1635</v>
      </c>
      <c r="K3459" s="5" t="s">
        <v>136</v>
      </c>
      <c r="L3459" s="5" t="s">
        <v>23</v>
      </c>
      <c r="M3459" s="5">
        <v>2.67</v>
      </c>
      <c r="N3459" s="5" t="s">
        <v>57</v>
      </c>
      <c r="O3459" s="5">
        <v>25</v>
      </c>
    </row>
    <row r="3460" spans="1:15" x14ac:dyDescent="0.2">
      <c r="A3460" s="5" t="s">
        <v>10389</v>
      </c>
      <c r="B3460" s="5" t="s">
        <v>914</v>
      </c>
      <c r="C3460" s="5">
        <v>32</v>
      </c>
      <c r="D3460" s="5" t="s">
        <v>50</v>
      </c>
      <c r="E3460" s="5" t="s">
        <v>10390</v>
      </c>
      <c r="F3460" s="5">
        <v>-3200</v>
      </c>
      <c r="G3460" s="5" t="s">
        <v>19</v>
      </c>
      <c r="H3460" s="5" t="s">
        <v>194</v>
      </c>
      <c r="I3460" s="5">
        <v>109464.45</v>
      </c>
      <c r="J3460" s="5" t="s">
        <v>5582</v>
      </c>
      <c r="K3460" s="5" t="s">
        <v>22</v>
      </c>
      <c r="L3460" s="5" t="s">
        <v>56</v>
      </c>
      <c r="M3460" s="5">
        <v>2.81</v>
      </c>
      <c r="N3460" s="5" t="s">
        <v>24</v>
      </c>
      <c r="O3460" s="5">
        <v>28</v>
      </c>
    </row>
    <row r="3461" spans="1:15" x14ac:dyDescent="0.2">
      <c r="A3461" s="5" t="s">
        <v>10391</v>
      </c>
      <c r="B3461" s="5" t="s">
        <v>10392</v>
      </c>
      <c r="C3461" s="5">
        <v>24</v>
      </c>
      <c r="D3461" s="5" t="s">
        <v>27</v>
      </c>
      <c r="E3461" s="5" t="s">
        <v>10393</v>
      </c>
      <c r="F3461" s="5">
        <v>-3627</v>
      </c>
      <c r="G3461" s="5" t="s">
        <v>52</v>
      </c>
      <c r="H3461" s="5" t="s">
        <v>173</v>
      </c>
      <c r="I3461" s="5">
        <v>91509.88</v>
      </c>
      <c r="J3461" s="5" t="s">
        <v>6869</v>
      </c>
      <c r="K3461" s="5" t="s">
        <v>127</v>
      </c>
      <c r="L3461" s="5" t="s">
        <v>32</v>
      </c>
      <c r="M3461" s="5">
        <v>4.16</v>
      </c>
      <c r="N3461" s="5" t="s">
        <v>74</v>
      </c>
      <c r="O3461" s="5">
        <v>23</v>
      </c>
    </row>
    <row r="3462" spans="1:15" x14ac:dyDescent="0.2">
      <c r="A3462" s="5" t="s">
        <v>10394</v>
      </c>
      <c r="B3462" s="5" t="s">
        <v>3594</v>
      </c>
      <c r="C3462" s="5">
        <v>49</v>
      </c>
      <c r="D3462" s="5" t="s">
        <v>17</v>
      </c>
      <c r="E3462" s="5" t="s">
        <v>10395</v>
      </c>
      <c r="F3462" s="5">
        <v>-8108</v>
      </c>
      <c r="G3462" s="5" t="s">
        <v>19</v>
      </c>
      <c r="H3462" s="5" t="s">
        <v>173</v>
      </c>
      <c r="I3462" s="5">
        <v>167714.62</v>
      </c>
      <c r="J3462" s="5" t="s">
        <v>1540</v>
      </c>
      <c r="K3462" s="5" t="s">
        <v>81</v>
      </c>
      <c r="L3462" s="5" t="s">
        <v>73</v>
      </c>
      <c r="M3462" s="5">
        <v>3.68</v>
      </c>
      <c r="N3462" s="5" t="s">
        <v>24</v>
      </c>
      <c r="O3462" s="5">
        <v>13</v>
      </c>
    </row>
    <row r="3463" spans="1:15" x14ac:dyDescent="0.2">
      <c r="A3463" s="5" t="s">
        <v>10396</v>
      </c>
      <c r="B3463" s="5" t="s">
        <v>7616</v>
      </c>
      <c r="C3463" s="5">
        <v>59</v>
      </c>
      <c r="D3463" s="5" t="s">
        <v>50</v>
      </c>
      <c r="E3463" s="5" t="s">
        <v>10397</v>
      </c>
      <c r="F3463" s="5">
        <v>-2610</v>
      </c>
      <c r="G3463" s="5" t="s">
        <v>45</v>
      </c>
      <c r="H3463" s="5" t="s">
        <v>53</v>
      </c>
      <c r="I3463" s="5">
        <v>39812.17</v>
      </c>
      <c r="J3463" s="5" t="s">
        <v>3270</v>
      </c>
      <c r="K3463" s="5" t="s">
        <v>104</v>
      </c>
      <c r="L3463" s="5" t="s">
        <v>56</v>
      </c>
      <c r="M3463" s="5">
        <v>2.62</v>
      </c>
      <c r="N3463" s="5" t="s">
        <v>74</v>
      </c>
      <c r="O3463" s="5">
        <v>19</v>
      </c>
    </row>
    <row r="3464" spans="1:15" x14ac:dyDescent="0.2">
      <c r="A3464" s="5" t="s">
        <v>10398</v>
      </c>
      <c r="B3464" s="5" t="s">
        <v>3299</v>
      </c>
      <c r="C3464" s="5">
        <v>31</v>
      </c>
      <c r="D3464" s="5" t="s">
        <v>27</v>
      </c>
      <c r="E3464" s="5" t="s">
        <v>10399</v>
      </c>
      <c r="F3464" s="5">
        <v>-8193</v>
      </c>
      <c r="G3464" s="5" t="s">
        <v>19</v>
      </c>
      <c r="H3464" s="5" t="s">
        <v>79</v>
      </c>
      <c r="I3464" s="5">
        <v>80681.58</v>
      </c>
      <c r="J3464" s="5" t="s">
        <v>10400</v>
      </c>
      <c r="K3464" s="5" t="s">
        <v>104</v>
      </c>
      <c r="L3464" s="5" t="s">
        <v>56</v>
      </c>
      <c r="M3464" s="5">
        <v>3.36</v>
      </c>
      <c r="N3464" s="5" t="s">
        <v>24</v>
      </c>
      <c r="O3464" s="5">
        <v>36</v>
      </c>
    </row>
    <row r="3465" spans="1:15" x14ac:dyDescent="0.2">
      <c r="A3465" s="5" t="s">
        <v>10401</v>
      </c>
      <c r="B3465" s="5" t="s">
        <v>5441</v>
      </c>
      <c r="C3465" s="5">
        <v>43</v>
      </c>
      <c r="D3465" s="5" t="s">
        <v>17</v>
      </c>
      <c r="E3465" s="5" t="s">
        <v>10402</v>
      </c>
      <c r="F3465" s="5">
        <v>-3220</v>
      </c>
      <c r="G3465" s="5" t="s">
        <v>116</v>
      </c>
      <c r="H3465" s="5" t="s">
        <v>30</v>
      </c>
      <c r="I3465" s="5">
        <v>74220.03</v>
      </c>
      <c r="J3465" s="5" t="s">
        <v>6594</v>
      </c>
      <c r="K3465" s="5" t="s">
        <v>55</v>
      </c>
      <c r="L3465" s="5" t="s">
        <v>23</v>
      </c>
      <c r="M3465" s="5">
        <v>2.98</v>
      </c>
      <c r="N3465" s="5" t="s">
        <v>74</v>
      </c>
      <c r="O3465" s="5">
        <v>18</v>
      </c>
    </row>
    <row r="3466" spans="1:15" x14ac:dyDescent="0.2">
      <c r="A3466" s="5" t="s">
        <v>10403</v>
      </c>
      <c r="B3466" s="5" t="s">
        <v>7674</v>
      </c>
      <c r="C3466" s="5">
        <v>65</v>
      </c>
      <c r="D3466" s="5" t="s">
        <v>27</v>
      </c>
      <c r="E3466" s="5" t="s">
        <v>10404</v>
      </c>
      <c r="F3466" s="5">
        <v>-4658</v>
      </c>
      <c r="G3466" s="5" t="s">
        <v>78</v>
      </c>
      <c r="H3466" s="5" t="s">
        <v>20</v>
      </c>
      <c r="I3466" s="5">
        <v>102683.49</v>
      </c>
      <c r="J3466" s="5" t="s">
        <v>1464</v>
      </c>
      <c r="K3466" s="5" t="s">
        <v>127</v>
      </c>
      <c r="L3466" s="5" t="s">
        <v>73</v>
      </c>
      <c r="M3466" s="5">
        <v>4.6500000000000004</v>
      </c>
      <c r="N3466" s="5" t="s">
        <v>57</v>
      </c>
      <c r="O3466" s="5">
        <v>12</v>
      </c>
    </row>
    <row r="3467" spans="1:15" x14ac:dyDescent="0.2">
      <c r="A3467" s="5" t="s">
        <v>10405</v>
      </c>
      <c r="B3467" s="5" t="s">
        <v>2426</v>
      </c>
      <c r="C3467" s="5">
        <v>53</v>
      </c>
      <c r="D3467" s="5" t="s">
        <v>50</v>
      </c>
      <c r="E3467" s="5" t="s">
        <v>10406</v>
      </c>
      <c r="F3467" s="5">
        <v>-9109</v>
      </c>
      <c r="G3467" s="5" t="s">
        <v>45</v>
      </c>
      <c r="H3467" s="5" t="s">
        <v>71</v>
      </c>
      <c r="I3467" s="5">
        <v>105491.15</v>
      </c>
      <c r="J3467" s="5" t="s">
        <v>1580</v>
      </c>
      <c r="K3467" s="5" t="s">
        <v>40</v>
      </c>
      <c r="L3467" s="5" t="s">
        <v>56</v>
      </c>
      <c r="M3467" s="5">
        <v>4.82</v>
      </c>
      <c r="N3467" s="5" t="s">
        <v>57</v>
      </c>
      <c r="O3467" s="5">
        <v>33</v>
      </c>
    </row>
    <row r="3468" spans="1:15" x14ac:dyDescent="0.2">
      <c r="A3468" s="5" t="s">
        <v>10407</v>
      </c>
      <c r="B3468" s="5" t="s">
        <v>2437</v>
      </c>
      <c r="C3468" s="5">
        <v>28</v>
      </c>
      <c r="D3468" s="5" t="s">
        <v>27</v>
      </c>
      <c r="E3468" s="5" t="s">
        <v>10408</v>
      </c>
      <c r="F3468" s="5">
        <v>-7735</v>
      </c>
      <c r="G3468" s="5" t="s">
        <v>78</v>
      </c>
      <c r="H3468" s="5" t="s">
        <v>38</v>
      </c>
      <c r="I3468" s="5">
        <v>56807.05</v>
      </c>
      <c r="J3468" s="5" t="s">
        <v>10409</v>
      </c>
      <c r="K3468" s="5" t="s">
        <v>118</v>
      </c>
      <c r="L3468" s="5" t="s">
        <v>32</v>
      </c>
      <c r="M3468" s="5">
        <v>2.46</v>
      </c>
      <c r="N3468" s="5" t="s">
        <v>24</v>
      </c>
      <c r="O3468" s="5">
        <v>9</v>
      </c>
    </row>
    <row r="3469" spans="1:15" x14ac:dyDescent="0.2">
      <c r="A3469" s="5" t="s">
        <v>10410</v>
      </c>
      <c r="B3469" s="5" t="s">
        <v>3137</v>
      </c>
      <c r="C3469" s="5">
        <v>53</v>
      </c>
      <c r="D3469" s="5" t="s">
        <v>50</v>
      </c>
      <c r="E3469" s="5" t="s">
        <v>10411</v>
      </c>
      <c r="F3469" s="5">
        <v>-10457</v>
      </c>
      <c r="G3469" s="5" t="s">
        <v>45</v>
      </c>
      <c r="H3469" s="5" t="s">
        <v>66</v>
      </c>
      <c r="I3469" s="5">
        <v>129682.99</v>
      </c>
      <c r="J3469" s="5" t="s">
        <v>1537</v>
      </c>
      <c r="K3469" s="5" t="s">
        <v>55</v>
      </c>
      <c r="L3469" s="5" t="s">
        <v>73</v>
      </c>
      <c r="M3469" s="5">
        <v>2.11</v>
      </c>
      <c r="N3469" s="5" t="s">
        <v>57</v>
      </c>
      <c r="O3469" s="5">
        <v>25</v>
      </c>
    </row>
    <row r="3470" spans="1:15" x14ac:dyDescent="0.2">
      <c r="A3470" s="5" t="s">
        <v>10412</v>
      </c>
      <c r="B3470" s="5" t="s">
        <v>9284</v>
      </c>
      <c r="C3470" s="5">
        <v>48</v>
      </c>
      <c r="D3470" s="5" t="s">
        <v>27</v>
      </c>
      <c r="E3470" s="5" t="s">
        <v>10413</v>
      </c>
      <c r="F3470" s="5">
        <v>-4915</v>
      </c>
      <c r="G3470" s="5" t="s">
        <v>29</v>
      </c>
      <c r="H3470" s="5" t="s">
        <v>71</v>
      </c>
      <c r="I3470" s="5">
        <v>92422.41</v>
      </c>
      <c r="J3470" s="5" t="s">
        <v>1407</v>
      </c>
      <c r="K3470" s="5" t="s">
        <v>62</v>
      </c>
      <c r="L3470" s="5" t="s">
        <v>73</v>
      </c>
      <c r="M3470" s="5">
        <v>3.52</v>
      </c>
      <c r="N3470" s="5" t="s">
        <v>24</v>
      </c>
      <c r="O3470" s="5">
        <v>29</v>
      </c>
    </row>
    <row r="3471" spans="1:15" x14ac:dyDescent="0.2">
      <c r="A3471" s="5" t="s">
        <v>10414</v>
      </c>
      <c r="B3471" s="5" t="s">
        <v>7936</v>
      </c>
      <c r="C3471" s="5">
        <v>34</v>
      </c>
      <c r="D3471" s="5" t="s">
        <v>17</v>
      </c>
      <c r="E3471" s="5" t="s">
        <v>10415</v>
      </c>
      <c r="F3471" s="5">
        <v>-3275</v>
      </c>
      <c r="G3471" s="5" t="s">
        <v>78</v>
      </c>
      <c r="H3471" s="5" t="s">
        <v>71</v>
      </c>
      <c r="I3471" s="5">
        <v>163751.49</v>
      </c>
      <c r="J3471" s="5" t="s">
        <v>10416</v>
      </c>
      <c r="K3471" s="5" t="s">
        <v>104</v>
      </c>
      <c r="L3471" s="5" t="s">
        <v>23</v>
      </c>
      <c r="M3471" s="5">
        <v>3.97</v>
      </c>
      <c r="N3471" s="5" t="s">
        <v>57</v>
      </c>
      <c r="O3471" s="5">
        <v>2</v>
      </c>
    </row>
    <row r="3472" spans="1:15" x14ac:dyDescent="0.2">
      <c r="A3472" s="5" t="s">
        <v>10417</v>
      </c>
      <c r="B3472" s="5" t="s">
        <v>5041</v>
      </c>
      <c r="C3472" s="5">
        <v>64</v>
      </c>
      <c r="D3472" s="5" t="s">
        <v>50</v>
      </c>
      <c r="E3472" s="5" t="s">
        <v>10418</v>
      </c>
      <c r="F3472" s="5">
        <v>-8502</v>
      </c>
      <c r="G3472" s="5" t="s">
        <v>37</v>
      </c>
      <c r="H3472" s="5" t="s">
        <v>194</v>
      </c>
      <c r="I3472" s="5">
        <v>77594.34</v>
      </c>
      <c r="J3472" s="5" t="s">
        <v>5502</v>
      </c>
      <c r="K3472" s="5" t="s">
        <v>22</v>
      </c>
      <c r="L3472" s="5" t="s">
        <v>73</v>
      </c>
      <c r="M3472" s="5">
        <v>1.79</v>
      </c>
      <c r="N3472" s="5" t="s">
        <v>41</v>
      </c>
      <c r="O3472" s="5">
        <v>2</v>
      </c>
    </row>
    <row r="3473" spans="1:15" x14ac:dyDescent="0.2">
      <c r="A3473" s="5" t="s">
        <v>10419</v>
      </c>
      <c r="B3473" s="5" t="s">
        <v>3217</v>
      </c>
      <c r="C3473" s="5">
        <v>64</v>
      </c>
      <c r="D3473" s="5" t="s">
        <v>50</v>
      </c>
      <c r="E3473" s="5" t="s">
        <v>10420</v>
      </c>
      <c r="F3473" s="5">
        <v>-1843</v>
      </c>
      <c r="G3473" s="5" t="s">
        <v>99</v>
      </c>
      <c r="H3473" s="5" t="s">
        <v>173</v>
      </c>
      <c r="I3473" s="5">
        <v>94965.26</v>
      </c>
      <c r="J3473" s="5" t="s">
        <v>1824</v>
      </c>
      <c r="K3473" s="5" t="s">
        <v>55</v>
      </c>
      <c r="L3473" s="5" t="s">
        <v>32</v>
      </c>
      <c r="M3473" s="5">
        <v>4.8</v>
      </c>
      <c r="N3473" s="5" t="s">
        <v>24</v>
      </c>
      <c r="O3473" s="5">
        <v>17</v>
      </c>
    </row>
    <row r="3474" spans="1:15" x14ac:dyDescent="0.2">
      <c r="A3474" s="5" t="s">
        <v>10421</v>
      </c>
      <c r="B3474" s="5" t="s">
        <v>5305</v>
      </c>
      <c r="C3474" s="5">
        <v>39</v>
      </c>
      <c r="D3474" s="5" t="s">
        <v>50</v>
      </c>
      <c r="E3474" s="5" t="s">
        <v>10422</v>
      </c>
      <c r="F3474" s="5">
        <v>-10412</v>
      </c>
      <c r="G3474" s="5" t="s">
        <v>37</v>
      </c>
      <c r="H3474" s="5" t="s">
        <v>71</v>
      </c>
      <c r="I3474" s="5">
        <v>47329.01</v>
      </c>
      <c r="J3474" s="5" t="s">
        <v>10423</v>
      </c>
      <c r="K3474" s="5" t="s">
        <v>22</v>
      </c>
      <c r="L3474" s="5" t="s">
        <v>56</v>
      </c>
      <c r="M3474" s="5">
        <v>2.2799999999999998</v>
      </c>
      <c r="N3474" s="5" t="s">
        <v>41</v>
      </c>
      <c r="O3474" s="5">
        <v>15</v>
      </c>
    </row>
    <row r="3475" spans="1:15" x14ac:dyDescent="0.2">
      <c r="A3475" s="5" t="s">
        <v>10424</v>
      </c>
      <c r="B3475" s="5" t="s">
        <v>10425</v>
      </c>
      <c r="C3475" s="5">
        <v>65</v>
      </c>
      <c r="D3475" s="5" t="s">
        <v>50</v>
      </c>
      <c r="E3475" s="5" t="s">
        <v>10426</v>
      </c>
      <c r="F3475" s="5">
        <v>-3880</v>
      </c>
      <c r="G3475" s="5" t="s">
        <v>19</v>
      </c>
      <c r="H3475" s="5" t="s">
        <v>79</v>
      </c>
      <c r="I3475" s="5">
        <v>108758.62</v>
      </c>
      <c r="J3475" s="5" t="s">
        <v>406</v>
      </c>
      <c r="K3475" s="5" t="s">
        <v>55</v>
      </c>
      <c r="L3475" s="5" t="s">
        <v>73</v>
      </c>
      <c r="M3475" s="5">
        <v>3.41</v>
      </c>
      <c r="N3475" s="5" t="s">
        <v>24</v>
      </c>
      <c r="O3475" s="5">
        <v>29</v>
      </c>
    </row>
    <row r="3476" spans="1:15" x14ac:dyDescent="0.2">
      <c r="A3476" s="5" t="s">
        <v>10427</v>
      </c>
      <c r="B3476" s="5" t="s">
        <v>1344</v>
      </c>
      <c r="C3476" s="5">
        <v>26</v>
      </c>
      <c r="D3476" s="5" t="s">
        <v>50</v>
      </c>
      <c r="E3476" s="5" t="s">
        <v>10428</v>
      </c>
      <c r="F3476" s="5">
        <v>-4128</v>
      </c>
      <c r="G3476" s="5" t="s">
        <v>78</v>
      </c>
      <c r="H3476" s="5" t="s">
        <v>38</v>
      </c>
      <c r="I3476" s="5">
        <v>55594.66</v>
      </c>
      <c r="J3476" s="5" t="s">
        <v>2428</v>
      </c>
      <c r="K3476" s="5" t="s">
        <v>47</v>
      </c>
      <c r="L3476" s="5" t="s">
        <v>73</v>
      </c>
      <c r="M3476" s="5">
        <v>1.28</v>
      </c>
      <c r="N3476" s="5" t="s">
        <v>41</v>
      </c>
      <c r="O3476" s="5">
        <v>21</v>
      </c>
    </row>
    <row r="3477" spans="1:15" x14ac:dyDescent="0.2">
      <c r="A3477" s="5" t="s">
        <v>10429</v>
      </c>
      <c r="B3477" s="5" t="s">
        <v>8395</v>
      </c>
      <c r="C3477" s="5">
        <v>27</v>
      </c>
      <c r="D3477" s="5" t="s">
        <v>50</v>
      </c>
      <c r="E3477" s="5" t="s">
        <v>10430</v>
      </c>
      <c r="F3477" s="5">
        <v>-10316</v>
      </c>
      <c r="G3477" s="5" t="s">
        <v>78</v>
      </c>
      <c r="H3477" s="5" t="s">
        <v>53</v>
      </c>
      <c r="I3477" s="5">
        <v>132133.89000000001</v>
      </c>
      <c r="J3477" s="5" t="s">
        <v>3108</v>
      </c>
      <c r="K3477" s="5" t="s">
        <v>62</v>
      </c>
      <c r="L3477" s="5" t="s">
        <v>32</v>
      </c>
      <c r="M3477" s="5">
        <v>2.74</v>
      </c>
      <c r="N3477" s="5" t="s">
        <v>74</v>
      </c>
      <c r="O3477" s="5">
        <v>31</v>
      </c>
    </row>
    <row r="3478" spans="1:15" x14ac:dyDescent="0.2">
      <c r="A3478" s="5" t="s">
        <v>10431</v>
      </c>
      <c r="B3478" s="5" t="s">
        <v>7979</v>
      </c>
      <c r="C3478" s="5">
        <v>35</v>
      </c>
      <c r="D3478" s="5" t="s">
        <v>27</v>
      </c>
      <c r="E3478" s="5" t="s">
        <v>10432</v>
      </c>
      <c r="F3478" s="5">
        <v>-10053</v>
      </c>
      <c r="G3478" s="5" t="s">
        <v>99</v>
      </c>
      <c r="H3478" s="5" t="s">
        <v>30</v>
      </c>
      <c r="I3478" s="5">
        <v>103426.13</v>
      </c>
      <c r="J3478" s="5" t="s">
        <v>3990</v>
      </c>
      <c r="K3478" s="5" t="s">
        <v>104</v>
      </c>
      <c r="L3478" s="5" t="s">
        <v>23</v>
      </c>
      <c r="M3478" s="5">
        <v>2.41</v>
      </c>
      <c r="N3478" s="5" t="s">
        <v>57</v>
      </c>
      <c r="O3478" s="5">
        <v>11</v>
      </c>
    </row>
    <row r="3479" spans="1:15" x14ac:dyDescent="0.2">
      <c r="A3479" s="5" t="s">
        <v>10433</v>
      </c>
      <c r="B3479" s="5" t="s">
        <v>10434</v>
      </c>
      <c r="C3479" s="5">
        <v>55</v>
      </c>
      <c r="D3479" s="5" t="s">
        <v>50</v>
      </c>
      <c r="E3479" s="5" t="s">
        <v>10435</v>
      </c>
      <c r="F3479" s="5">
        <v>-2874</v>
      </c>
      <c r="G3479" s="5" t="s">
        <v>85</v>
      </c>
      <c r="H3479" s="5" t="s">
        <v>144</v>
      </c>
      <c r="I3479" s="5">
        <v>104792.78</v>
      </c>
      <c r="J3479" s="5" t="s">
        <v>10436</v>
      </c>
      <c r="K3479" s="5" t="s">
        <v>104</v>
      </c>
      <c r="L3479" s="5" t="s">
        <v>73</v>
      </c>
      <c r="M3479" s="5">
        <v>1.95</v>
      </c>
      <c r="N3479" s="5" t="s">
        <v>74</v>
      </c>
      <c r="O3479" s="5">
        <v>3</v>
      </c>
    </row>
    <row r="3480" spans="1:15" x14ac:dyDescent="0.2">
      <c r="A3480" s="5" t="s">
        <v>10437</v>
      </c>
      <c r="B3480" s="5" t="s">
        <v>6069</v>
      </c>
      <c r="C3480" s="5">
        <v>53</v>
      </c>
      <c r="D3480" s="5" t="s">
        <v>50</v>
      </c>
      <c r="E3480" s="5" t="s">
        <v>10438</v>
      </c>
      <c r="F3480" s="5">
        <v>-8838</v>
      </c>
      <c r="G3480" s="5" t="s">
        <v>45</v>
      </c>
      <c r="H3480" s="5" t="s">
        <v>194</v>
      </c>
      <c r="I3480" s="5">
        <v>103199.2</v>
      </c>
      <c r="J3480" s="5" t="s">
        <v>9988</v>
      </c>
      <c r="K3480" s="5" t="s">
        <v>127</v>
      </c>
      <c r="L3480" s="5" t="s">
        <v>32</v>
      </c>
      <c r="M3480" s="5">
        <v>3.24</v>
      </c>
      <c r="N3480" s="5" t="s">
        <v>24</v>
      </c>
      <c r="O3480" s="5">
        <v>14</v>
      </c>
    </row>
    <row r="3481" spans="1:15" x14ac:dyDescent="0.2">
      <c r="A3481" s="5" t="s">
        <v>10439</v>
      </c>
      <c r="B3481" s="5" t="s">
        <v>5118</v>
      </c>
      <c r="C3481" s="5">
        <v>38</v>
      </c>
      <c r="D3481" s="5" t="s">
        <v>27</v>
      </c>
      <c r="E3481" s="5" t="s">
        <v>10440</v>
      </c>
      <c r="F3481" s="5">
        <v>-9371</v>
      </c>
      <c r="G3481" s="5" t="s">
        <v>116</v>
      </c>
      <c r="H3481" s="5" t="s">
        <v>79</v>
      </c>
      <c r="I3481" s="5">
        <v>154482.6</v>
      </c>
      <c r="J3481" s="5" t="s">
        <v>10441</v>
      </c>
      <c r="K3481" s="5" t="s">
        <v>127</v>
      </c>
      <c r="L3481" s="5" t="s">
        <v>32</v>
      </c>
      <c r="M3481" s="5">
        <v>3.32</v>
      </c>
      <c r="N3481" s="5" t="s">
        <v>24</v>
      </c>
      <c r="O3481" s="5">
        <v>26</v>
      </c>
    </row>
    <row r="3482" spans="1:15" x14ac:dyDescent="0.2">
      <c r="A3482" s="5" t="s">
        <v>10442</v>
      </c>
      <c r="B3482" s="5" t="s">
        <v>10443</v>
      </c>
      <c r="C3482" s="5">
        <v>54</v>
      </c>
      <c r="D3482" s="5" t="s">
        <v>17</v>
      </c>
      <c r="E3482" s="5" t="s">
        <v>10444</v>
      </c>
      <c r="F3482" s="5">
        <v>-6478</v>
      </c>
      <c r="G3482" s="5" t="s">
        <v>78</v>
      </c>
      <c r="H3482" s="5" t="s">
        <v>79</v>
      </c>
      <c r="I3482" s="5">
        <v>154367.91</v>
      </c>
      <c r="J3482" s="5" t="s">
        <v>10445</v>
      </c>
      <c r="K3482" s="5" t="s">
        <v>55</v>
      </c>
      <c r="L3482" s="5" t="s">
        <v>32</v>
      </c>
      <c r="M3482" s="5">
        <v>3.92</v>
      </c>
      <c r="N3482" s="5" t="s">
        <v>24</v>
      </c>
      <c r="O3482" s="5">
        <v>25</v>
      </c>
    </row>
    <row r="3483" spans="1:15" x14ac:dyDescent="0.2">
      <c r="A3483" s="5" t="s">
        <v>10446</v>
      </c>
      <c r="B3483" s="5" t="s">
        <v>9276</v>
      </c>
      <c r="C3483" s="5">
        <v>54</v>
      </c>
      <c r="D3483" s="5" t="s">
        <v>27</v>
      </c>
      <c r="E3483" s="5" t="s">
        <v>10447</v>
      </c>
      <c r="F3483" s="5">
        <v>-2872</v>
      </c>
      <c r="G3483" s="5" t="s">
        <v>94</v>
      </c>
      <c r="H3483" s="5" t="s">
        <v>53</v>
      </c>
      <c r="I3483" s="5">
        <v>150739.79999999999</v>
      </c>
      <c r="J3483" s="5" t="s">
        <v>558</v>
      </c>
      <c r="K3483" s="5" t="s">
        <v>136</v>
      </c>
      <c r="L3483" s="5" t="s">
        <v>73</v>
      </c>
      <c r="M3483" s="5">
        <v>3.45</v>
      </c>
      <c r="N3483" s="5" t="s">
        <v>74</v>
      </c>
      <c r="O3483" s="5">
        <v>40</v>
      </c>
    </row>
    <row r="3484" spans="1:15" x14ac:dyDescent="0.2">
      <c r="A3484" s="5" t="s">
        <v>10448</v>
      </c>
      <c r="B3484" s="5" t="s">
        <v>8567</v>
      </c>
      <c r="C3484" s="5">
        <v>26</v>
      </c>
      <c r="D3484" s="5" t="s">
        <v>17</v>
      </c>
      <c r="E3484" s="5" t="s">
        <v>10449</v>
      </c>
      <c r="F3484" s="5">
        <v>-10221</v>
      </c>
      <c r="G3484" s="5" t="s">
        <v>45</v>
      </c>
      <c r="H3484" s="5" t="s">
        <v>38</v>
      </c>
      <c r="I3484" s="5">
        <v>112467.67</v>
      </c>
      <c r="J3484" s="5" t="s">
        <v>9544</v>
      </c>
      <c r="K3484" s="5" t="s">
        <v>22</v>
      </c>
      <c r="L3484" s="5" t="s">
        <v>73</v>
      </c>
      <c r="M3484" s="5">
        <v>1.08</v>
      </c>
      <c r="N3484" s="5" t="s">
        <v>24</v>
      </c>
      <c r="O3484" s="5">
        <v>14</v>
      </c>
    </row>
    <row r="3485" spans="1:15" x14ac:dyDescent="0.2">
      <c r="A3485" s="5" t="s">
        <v>10450</v>
      </c>
      <c r="B3485" s="5" t="s">
        <v>5474</v>
      </c>
      <c r="C3485" s="5">
        <v>33</v>
      </c>
      <c r="D3485" s="5" t="s">
        <v>50</v>
      </c>
      <c r="E3485" s="5" t="s">
        <v>10451</v>
      </c>
      <c r="F3485" s="5">
        <v>-7320</v>
      </c>
      <c r="G3485" s="5" t="s">
        <v>37</v>
      </c>
      <c r="H3485" s="5" t="s">
        <v>53</v>
      </c>
      <c r="I3485" s="5">
        <v>61923.37</v>
      </c>
      <c r="J3485" s="5" t="s">
        <v>1277</v>
      </c>
      <c r="K3485" s="5" t="s">
        <v>127</v>
      </c>
      <c r="L3485" s="5" t="s">
        <v>73</v>
      </c>
      <c r="M3485" s="5">
        <v>1.54</v>
      </c>
      <c r="N3485" s="5" t="s">
        <v>41</v>
      </c>
      <c r="O3485" s="5">
        <v>14</v>
      </c>
    </row>
    <row r="3486" spans="1:15" x14ac:dyDescent="0.2">
      <c r="A3486" s="5" t="s">
        <v>10452</v>
      </c>
      <c r="B3486" s="5" t="s">
        <v>2636</v>
      </c>
      <c r="C3486" s="5">
        <v>52</v>
      </c>
      <c r="D3486" s="5" t="s">
        <v>27</v>
      </c>
      <c r="E3486" s="5" t="s">
        <v>10453</v>
      </c>
      <c r="F3486" s="5">
        <v>-6721</v>
      </c>
      <c r="G3486" s="5" t="s">
        <v>37</v>
      </c>
      <c r="H3486" s="5" t="s">
        <v>30</v>
      </c>
      <c r="I3486" s="5">
        <v>56170.87</v>
      </c>
      <c r="J3486" s="5" t="s">
        <v>10454</v>
      </c>
      <c r="K3486" s="5" t="s">
        <v>136</v>
      </c>
      <c r="L3486" s="5" t="s">
        <v>56</v>
      </c>
      <c r="M3486" s="5">
        <v>3.47</v>
      </c>
      <c r="N3486" s="5" t="s">
        <v>57</v>
      </c>
      <c r="O3486" s="5">
        <v>12</v>
      </c>
    </row>
    <row r="3487" spans="1:15" x14ac:dyDescent="0.2">
      <c r="A3487" s="5" t="s">
        <v>10455</v>
      </c>
      <c r="B3487" s="5" t="s">
        <v>5335</v>
      </c>
      <c r="C3487" s="5">
        <v>58</v>
      </c>
      <c r="D3487" s="5" t="s">
        <v>50</v>
      </c>
      <c r="E3487" s="5" t="s">
        <v>10456</v>
      </c>
      <c r="F3487" s="5">
        <v>-3165</v>
      </c>
      <c r="G3487" s="5" t="s">
        <v>29</v>
      </c>
      <c r="H3487" s="5" t="s">
        <v>173</v>
      </c>
      <c r="I3487" s="5">
        <v>153147.89000000001</v>
      </c>
      <c r="J3487" s="5" t="s">
        <v>6628</v>
      </c>
      <c r="K3487" s="5" t="s">
        <v>136</v>
      </c>
      <c r="L3487" s="5" t="s">
        <v>56</v>
      </c>
      <c r="M3487" s="5">
        <v>1.02</v>
      </c>
      <c r="N3487" s="5" t="s">
        <v>41</v>
      </c>
      <c r="O3487" s="5">
        <v>11</v>
      </c>
    </row>
    <row r="3488" spans="1:15" x14ac:dyDescent="0.2">
      <c r="A3488" s="5" t="s">
        <v>10457</v>
      </c>
      <c r="B3488" s="5" t="s">
        <v>8502</v>
      </c>
      <c r="C3488" s="5">
        <v>59</v>
      </c>
      <c r="D3488" s="5" t="s">
        <v>50</v>
      </c>
      <c r="E3488" s="5" t="s">
        <v>10458</v>
      </c>
      <c r="F3488" s="5">
        <v>-8700</v>
      </c>
      <c r="G3488" s="5" t="s">
        <v>29</v>
      </c>
      <c r="H3488" s="5" t="s">
        <v>144</v>
      </c>
      <c r="I3488" s="5">
        <v>172654.66</v>
      </c>
      <c r="J3488" s="5" t="s">
        <v>3634</v>
      </c>
      <c r="K3488" s="5" t="s">
        <v>40</v>
      </c>
      <c r="L3488" s="5" t="s">
        <v>73</v>
      </c>
      <c r="M3488" s="5">
        <v>4.38</v>
      </c>
      <c r="N3488" s="5" t="s">
        <v>57</v>
      </c>
      <c r="O3488" s="5">
        <v>25</v>
      </c>
    </row>
    <row r="3489" spans="1:15" x14ac:dyDescent="0.2">
      <c r="A3489" s="5" t="s">
        <v>10459</v>
      </c>
      <c r="B3489" s="5" t="s">
        <v>8864</v>
      </c>
      <c r="C3489" s="5">
        <v>41</v>
      </c>
      <c r="D3489" s="5" t="s">
        <v>50</v>
      </c>
      <c r="E3489" s="5" t="s">
        <v>10460</v>
      </c>
      <c r="F3489" s="5">
        <v>-10479</v>
      </c>
      <c r="G3489" s="5" t="s">
        <v>19</v>
      </c>
      <c r="H3489" s="5" t="s">
        <v>30</v>
      </c>
      <c r="I3489" s="5">
        <v>167322.20000000001</v>
      </c>
      <c r="J3489" s="5" t="s">
        <v>1235</v>
      </c>
      <c r="K3489" s="5" t="s">
        <v>22</v>
      </c>
      <c r="L3489" s="5" t="s">
        <v>56</v>
      </c>
      <c r="M3489" s="5">
        <v>1.62</v>
      </c>
      <c r="N3489" s="5" t="s">
        <v>57</v>
      </c>
      <c r="O3489" s="5">
        <v>7</v>
      </c>
    </row>
    <row r="3490" spans="1:15" x14ac:dyDescent="0.2">
      <c r="A3490" s="5" t="s">
        <v>10461</v>
      </c>
      <c r="B3490" s="5" t="s">
        <v>10462</v>
      </c>
      <c r="C3490" s="5">
        <v>27</v>
      </c>
      <c r="D3490" s="5" t="s">
        <v>17</v>
      </c>
      <c r="E3490" s="5" t="s">
        <v>10463</v>
      </c>
      <c r="F3490" s="5">
        <v>-8024</v>
      </c>
      <c r="G3490" s="5" t="s">
        <v>45</v>
      </c>
      <c r="H3490" s="5" t="s">
        <v>66</v>
      </c>
      <c r="I3490" s="5">
        <v>170902.93</v>
      </c>
      <c r="J3490" s="5" t="s">
        <v>5819</v>
      </c>
      <c r="K3490" s="5" t="s">
        <v>127</v>
      </c>
      <c r="L3490" s="5" t="s">
        <v>73</v>
      </c>
      <c r="M3490" s="5">
        <v>4.99</v>
      </c>
      <c r="N3490" s="5" t="s">
        <v>74</v>
      </c>
      <c r="O3490" s="5">
        <v>24</v>
      </c>
    </row>
    <row r="3491" spans="1:15" x14ac:dyDescent="0.2">
      <c r="A3491" s="5" t="s">
        <v>10464</v>
      </c>
      <c r="B3491" s="5" t="s">
        <v>6123</v>
      </c>
      <c r="C3491" s="5">
        <v>48</v>
      </c>
      <c r="D3491" s="5" t="s">
        <v>17</v>
      </c>
      <c r="E3491" s="5" t="s">
        <v>10465</v>
      </c>
      <c r="F3491" s="5">
        <v>-3528</v>
      </c>
      <c r="G3491" s="5" t="s">
        <v>52</v>
      </c>
      <c r="H3491" s="5" t="s">
        <v>66</v>
      </c>
      <c r="I3491" s="5">
        <v>179737.27</v>
      </c>
      <c r="J3491" s="5" t="s">
        <v>3426</v>
      </c>
      <c r="K3491" s="5" t="s">
        <v>127</v>
      </c>
      <c r="L3491" s="5" t="s">
        <v>56</v>
      </c>
      <c r="M3491" s="5">
        <v>2.62</v>
      </c>
      <c r="N3491" s="5" t="s">
        <v>24</v>
      </c>
      <c r="O3491" s="5">
        <v>8</v>
      </c>
    </row>
    <row r="3492" spans="1:15" x14ac:dyDescent="0.2">
      <c r="A3492" s="5" t="s">
        <v>10466</v>
      </c>
      <c r="B3492" s="5" t="s">
        <v>9990</v>
      </c>
      <c r="C3492" s="5">
        <v>39</v>
      </c>
      <c r="D3492" s="5" t="s">
        <v>50</v>
      </c>
      <c r="E3492" s="5" t="s">
        <v>10467</v>
      </c>
      <c r="F3492" s="5">
        <v>-8304</v>
      </c>
      <c r="G3492" s="5" t="s">
        <v>19</v>
      </c>
      <c r="H3492" s="5" t="s">
        <v>194</v>
      </c>
      <c r="I3492" s="5">
        <v>69001.990000000005</v>
      </c>
      <c r="J3492" s="5" t="s">
        <v>153</v>
      </c>
      <c r="K3492" s="5" t="s">
        <v>22</v>
      </c>
      <c r="L3492" s="5" t="s">
        <v>73</v>
      </c>
      <c r="M3492" s="5">
        <v>1.79</v>
      </c>
      <c r="N3492" s="5" t="s">
        <v>33</v>
      </c>
      <c r="O3492" s="5">
        <v>9</v>
      </c>
    </row>
    <row r="3493" spans="1:15" x14ac:dyDescent="0.2">
      <c r="A3493" s="5" t="s">
        <v>10468</v>
      </c>
      <c r="B3493" s="5" t="s">
        <v>3783</v>
      </c>
      <c r="C3493" s="5">
        <v>28</v>
      </c>
      <c r="D3493" s="5" t="s">
        <v>50</v>
      </c>
      <c r="E3493" s="5" t="s">
        <v>10469</v>
      </c>
      <c r="F3493" s="5">
        <v>-3901</v>
      </c>
      <c r="G3493" s="5" t="s">
        <v>94</v>
      </c>
      <c r="H3493" s="5" t="s">
        <v>79</v>
      </c>
      <c r="I3493" s="5">
        <v>103059.44</v>
      </c>
      <c r="J3493" s="5" t="s">
        <v>9949</v>
      </c>
      <c r="K3493" s="5" t="s">
        <v>81</v>
      </c>
      <c r="L3493" s="5" t="s">
        <v>32</v>
      </c>
      <c r="M3493" s="5">
        <v>1.72</v>
      </c>
      <c r="N3493" s="5" t="s">
        <v>74</v>
      </c>
      <c r="O3493" s="5">
        <v>11</v>
      </c>
    </row>
    <row r="3494" spans="1:15" x14ac:dyDescent="0.2">
      <c r="A3494" s="5" t="s">
        <v>10470</v>
      </c>
      <c r="B3494" s="5" t="s">
        <v>6318</v>
      </c>
      <c r="C3494" s="5">
        <v>30</v>
      </c>
      <c r="D3494" s="5" t="s">
        <v>17</v>
      </c>
      <c r="E3494" s="5" t="s">
        <v>10471</v>
      </c>
      <c r="F3494" s="5">
        <v>-10702</v>
      </c>
      <c r="G3494" s="5" t="s">
        <v>99</v>
      </c>
      <c r="H3494" s="5" t="s">
        <v>20</v>
      </c>
      <c r="I3494" s="5">
        <v>48433.43</v>
      </c>
      <c r="J3494" s="5" t="s">
        <v>691</v>
      </c>
      <c r="K3494" s="5" t="s">
        <v>127</v>
      </c>
      <c r="L3494" s="5" t="s">
        <v>23</v>
      </c>
      <c r="M3494" s="5">
        <v>4.67</v>
      </c>
      <c r="N3494" s="5" t="s">
        <v>33</v>
      </c>
      <c r="O3494" s="5">
        <v>28</v>
      </c>
    </row>
    <row r="3495" spans="1:15" x14ac:dyDescent="0.2">
      <c r="A3495" s="5" t="s">
        <v>10472</v>
      </c>
      <c r="B3495" s="5" t="s">
        <v>10013</v>
      </c>
      <c r="C3495" s="5">
        <v>51</v>
      </c>
      <c r="D3495" s="5" t="s">
        <v>50</v>
      </c>
      <c r="E3495" s="5" t="s">
        <v>10473</v>
      </c>
      <c r="F3495" s="5">
        <v>-4902</v>
      </c>
      <c r="G3495" s="5" t="s">
        <v>52</v>
      </c>
      <c r="H3495" s="5" t="s">
        <v>173</v>
      </c>
      <c r="I3495" s="5">
        <v>113365.12</v>
      </c>
      <c r="J3495" s="5" t="s">
        <v>4816</v>
      </c>
      <c r="K3495" s="5" t="s">
        <v>118</v>
      </c>
      <c r="L3495" s="5" t="s">
        <v>73</v>
      </c>
      <c r="M3495" s="5">
        <v>1.06</v>
      </c>
      <c r="N3495" s="5" t="s">
        <v>24</v>
      </c>
      <c r="O3495" s="5">
        <v>15</v>
      </c>
    </row>
    <row r="3496" spans="1:15" x14ac:dyDescent="0.2">
      <c r="A3496" s="5" t="s">
        <v>10474</v>
      </c>
      <c r="B3496" s="5" t="s">
        <v>5527</v>
      </c>
      <c r="C3496" s="5">
        <v>28</v>
      </c>
      <c r="D3496" s="5" t="s">
        <v>27</v>
      </c>
      <c r="E3496" s="5" t="s">
        <v>10475</v>
      </c>
      <c r="F3496" s="5">
        <v>-7117</v>
      </c>
      <c r="G3496" s="5" t="s">
        <v>19</v>
      </c>
      <c r="H3496" s="5" t="s">
        <v>30</v>
      </c>
      <c r="I3496" s="5">
        <v>81084.94</v>
      </c>
      <c r="J3496" s="5" t="s">
        <v>916</v>
      </c>
      <c r="K3496" s="5" t="s">
        <v>47</v>
      </c>
      <c r="L3496" s="5" t="s">
        <v>73</v>
      </c>
      <c r="M3496" s="5">
        <v>4.9800000000000004</v>
      </c>
      <c r="N3496" s="5" t="s">
        <v>74</v>
      </c>
      <c r="O3496" s="5">
        <v>28</v>
      </c>
    </row>
    <row r="3497" spans="1:15" x14ac:dyDescent="0.2">
      <c r="A3497" s="5" t="s">
        <v>10476</v>
      </c>
      <c r="B3497" s="5" t="s">
        <v>1814</v>
      </c>
      <c r="C3497" s="5">
        <v>65</v>
      </c>
      <c r="D3497" s="5" t="s">
        <v>17</v>
      </c>
      <c r="E3497" s="5" t="s">
        <v>10477</v>
      </c>
      <c r="F3497" s="5">
        <v>-5127</v>
      </c>
      <c r="G3497" s="5" t="s">
        <v>37</v>
      </c>
      <c r="H3497" s="5" t="s">
        <v>194</v>
      </c>
      <c r="I3497" s="5">
        <v>99704.73</v>
      </c>
      <c r="J3497" s="5" t="s">
        <v>4066</v>
      </c>
      <c r="K3497" s="5" t="s">
        <v>62</v>
      </c>
      <c r="L3497" s="5" t="s">
        <v>73</v>
      </c>
      <c r="M3497" s="5">
        <v>4.46</v>
      </c>
      <c r="N3497" s="5" t="s">
        <v>24</v>
      </c>
      <c r="O3497" s="5">
        <v>15</v>
      </c>
    </row>
    <row r="3498" spans="1:15" x14ac:dyDescent="0.2">
      <c r="A3498" s="5" t="s">
        <v>10478</v>
      </c>
      <c r="B3498" s="5" t="s">
        <v>2569</v>
      </c>
      <c r="C3498" s="5">
        <v>54</v>
      </c>
      <c r="D3498" s="5" t="s">
        <v>27</v>
      </c>
      <c r="E3498" s="5" t="s">
        <v>10479</v>
      </c>
      <c r="F3498" s="5">
        <v>-9660</v>
      </c>
      <c r="G3498" s="5" t="s">
        <v>29</v>
      </c>
      <c r="H3498" s="5" t="s">
        <v>20</v>
      </c>
      <c r="I3498" s="5">
        <v>117859.38</v>
      </c>
      <c r="J3498" s="5" t="s">
        <v>4000</v>
      </c>
      <c r="K3498" s="5" t="s">
        <v>55</v>
      </c>
      <c r="L3498" s="5" t="s">
        <v>23</v>
      </c>
      <c r="M3498" s="5">
        <v>2.59</v>
      </c>
      <c r="N3498" s="5" t="s">
        <v>57</v>
      </c>
      <c r="O3498" s="5">
        <v>8</v>
      </c>
    </row>
    <row r="3499" spans="1:15" x14ac:dyDescent="0.2">
      <c r="A3499" s="5" t="s">
        <v>10480</v>
      </c>
      <c r="B3499" s="5" t="s">
        <v>10481</v>
      </c>
      <c r="C3499" s="5">
        <v>59</v>
      </c>
      <c r="D3499" s="5" t="s">
        <v>17</v>
      </c>
      <c r="E3499" s="5" t="s">
        <v>10482</v>
      </c>
      <c r="F3499" s="5">
        <v>-3119</v>
      </c>
      <c r="G3499" s="5" t="s">
        <v>78</v>
      </c>
      <c r="H3499" s="5" t="s">
        <v>20</v>
      </c>
      <c r="I3499" s="5">
        <v>170022.51</v>
      </c>
      <c r="J3499" s="5" t="s">
        <v>2925</v>
      </c>
      <c r="K3499" s="5" t="s">
        <v>40</v>
      </c>
      <c r="L3499" s="5" t="s">
        <v>23</v>
      </c>
      <c r="M3499" s="5">
        <v>3.7</v>
      </c>
      <c r="N3499" s="5" t="s">
        <v>41</v>
      </c>
      <c r="O3499" s="5">
        <v>36</v>
      </c>
    </row>
    <row r="3500" spans="1:15" x14ac:dyDescent="0.2">
      <c r="A3500" s="5" t="s">
        <v>10483</v>
      </c>
      <c r="B3500" s="5" t="s">
        <v>1998</v>
      </c>
      <c r="C3500" s="5">
        <v>58</v>
      </c>
      <c r="D3500" s="5" t="s">
        <v>17</v>
      </c>
      <c r="E3500" s="5" t="s">
        <v>10484</v>
      </c>
      <c r="F3500" s="5">
        <v>-8911</v>
      </c>
      <c r="G3500" s="5" t="s">
        <v>78</v>
      </c>
      <c r="H3500" s="5" t="s">
        <v>173</v>
      </c>
      <c r="I3500" s="5">
        <v>171507.48</v>
      </c>
      <c r="J3500" s="5" t="s">
        <v>10485</v>
      </c>
      <c r="K3500" s="5" t="s">
        <v>127</v>
      </c>
      <c r="L3500" s="5" t="s">
        <v>32</v>
      </c>
      <c r="M3500" s="5">
        <v>1.43</v>
      </c>
      <c r="N3500" s="5" t="s">
        <v>33</v>
      </c>
      <c r="O3500" s="5">
        <v>20</v>
      </c>
    </row>
    <row r="3501" spans="1:15" x14ac:dyDescent="0.2">
      <c r="A3501" s="5" t="s">
        <v>10486</v>
      </c>
      <c r="B3501" s="5" t="s">
        <v>5868</v>
      </c>
      <c r="C3501" s="5">
        <v>48</v>
      </c>
      <c r="D3501" s="5" t="s">
        <v>50</v>
      </c>
      <c r="E3501" s="5" t="s">
        <v>10487</v>
      </c>
      <c r="F3501" s="5">
        <v>-10201</v>
      </c>
      <c r="G3501" s="5" t="s">
        <v>29</v>
      </c>
      <c r="H3501" s="5" t="s">
        <v>71</v>
      </c>
      <c r="I3501" s="5">
        <v>149070.37</v>
      </c>
      <c r="J3501" s="5" t="s">
        <v>1116</v>
      </c>
      <c r="K3501" s="5" t="s">
        <v>40</v>
      </c>
      <c r="L3501" s="5" t="s">
        <v>73</v>
      </c>
      <c r="M3501" s="5">
        <v>4.3899999999999997</v>
      </c>
      <c r="N3501" s="5" t="s">
        <v>74</v>
      </c>
      <c r="O3501" s="5">
        <v>27</v>
      </c>
    </row>
    <row r="3502" spans="1:15" x14ac:dyDescent="0.2">
      <c r="A3502" s="5" t="s">
        <v>10488</v>
      </c>
      <c r="B3502" s="5" t="s">
        <v>7840</v>
      </c>
      <c r="C3502" s="5">
        <v>22</v>
      </c>
      <c r="D3502" s="5" t="s">
        <v>50</v>
      </c>
      <c r="E3502" s="5" t="s">
        <v>7841</v>
      </c>
      <c r="F3502" s="5">
        <v>-9192</v>
      </c>
      <c r="G3502" s="5" t="s">
        <v>45</v>
      </c>
      <c r="H3502" s="5" t="s">
        <v>79</v>
      </c>
      <c r="I3502" s="5">
        <v>144089.41</v>
      </c>
      <c r="J3502" s="5" t="s">
        <v>1838</v>
      </c>
      <c r="K3502" s="5" t="s">
        <v>47</v>
      </c>
      <c r="L3502" s="5" t="s">
        <v>56</v>
      </c>
      <c r="M3502" s="5">
        <v>2.88</v>
      </c>
      <c r="N3502" s="5" t="s">
        <v>24</v>
      </c>
      <c r="O3502" s="5">
        <v>31</v>
      </c>
    </row>
    <row r="3503" spans="1:15" x14ac:dyDescent="0.2">
      <c r="A3503" s="5" t="s">
        <v>10489</v>
      </c>
      <c r="B3503" s="5" t="s">
        <v>8005</v>
      </c>
      <c r="C3503" s="5">
        <v>52</v>
      </c>
      <c r="D3503" s="5" t="s">
        <v>27</v>
      </c>
      <c r="E3503" s="5" t="s">
        <v>8006</v>
      </c>
      <c r="F3503" s="5">
        <v>-8830</v>
      </c>
      <c r="G3503" s="5" t="s">
        <v>99</v>
      </c>
      <c r="H3503" s="5" t="s">
        <v>71</v>
      </c>
      <c r="I3503" s="5">
        <v>60241.56</v>
      </c>
      <c r="J3503" s="5" t="s">
        <v>2353</v>
      </c>
      <c r="K3503" s="5" t="s">
        <v>118</v>
      </c>
      <c r="L3503" s="5" t="s">
        <v>73</v>
      </c>
      <c r="M3503" s="5">
        <v>4.43</v>
      </c>
      <c r="N3503" s="5" t="s">
        <v>41</v>
      </c>
      <c r="O3503" s="5">
        <v>39</v>
      </c>
    </row>
    <row r="3504" spans="1:15" x14ac:dyDescent="0.2">
      <c r="A3504" s="5" t="s">
        <v>10490</v>
      </c>
      <c r="B3504" s="5" t="s">
        <v>7708</v>
      </c>
      <c r="C3504" s="5">
        <v>30</v>
      </c>
      <c r="D3504" s="5" t="s">
        <v>17</v>
      </c>
      <c r="E3504" s="5" t="s">
        <v>10491</v>
      </c>
      <c r="F3504" s="5">
        <v>-2762</v>
      </c>
      <c r="G3504" s="5" t="s">
        <v>116</v>
      </c>
      <c r="H3504" s="5" t="s">
        <v>71</v>
      </c>
      <c r="I3504" s="5">
        <v>115418.64</v>
      </c>
      <c r="J3504" s="5" t="s">
        <v>5431</v>
      </c>
      <c r="K3504" s="5" t="s">
        <v>127</v>
      </c>
      <c r="L3504" s="5" t="s">
        <v>32</v>
      </c>
      <c r="M3504" s="5">
        <v>1.26</v>
      </c>
      <c r="N3504" s="5" t="s">
        <v>74</v>
      </c>
      <c r="O3504" s="5">
        <v>24</v>
      </c>
    </row>
    <row r="3505" spans="1:15" x14ac:dyDescent="0.2">
      <c r="A3505" s="5" t="s">
        <v>10492</v>
      </c>
      <c r="B3505" s="5" t="s">
        <v>10493</v>
      </c>
      <c r="C3505" s="5">
        <v>62</v>
      </c>
      <c r="D3505" s="5" t="s">
        <v>50</v>
      </c>
      <c r="E3505" s="5" t="s">
        <v>10494</v>
      </c>
      <c r="F3505" s="5">
        <v>-9075</v>
      </c>
      <c r="G3505" s="5" t="s">
        <v>116</v>
      </c>
      <c r="H3505" s="5" t="s">
        <v>79</v>
      </c>
      <c r="I3505" s="5">
        <v>174862.82</v>
      </c>
      <c r="J3505" s="5" t="s">
        <v>3940</v>
      </c>
      <c r="K3505" s="5" t="s">
        <v>136</v>
      </c>
      <c r="L3505" s="5" t="s">
        <v>32</v>
      </c>
      <c r="M3505" s="5">
        <v>3.55</v>
      </c>
      <c r="N3505" s="5" t="s">
        <v>33</v>
      </c>
      <c r="O3505" s="5">
        <v>15</v>
      </c>
    </row>
    <row r="3506" spans="1:15" x14ac:dyDescent="0.2">
      <c r="A3506" s="5" t="s">
        <v>10495</v>
      </c>
      <c r="B3506" s="5" t="s">
        <v>2912</v>
      </c>
      <c r="C3506" s="5">
        <v>43</v>
      </c>
      <c r="D3506" s="5" t="s">
        <v>50</v>
      </c>
      <c r="E3506" s="5" t="s">
        <v>10496</v>
      </c>
      <c r="F3506" s="5">
        <v>-3649</v>
      </c>
      <c r="G3506" s="5" t="s">
        <v>29</v>
      </c>
      <c r="H3506" s="5" t="s">
        <v>71</v>
      </c>
      <c r="I3506" s="5">
        <v>77769.22</v>
      </c>
      <c r="J3506" s="5" t="s">
        <v>10497</v>
      </c>
      <c r="K3506" s="5" t="s">
        <v>118</v>
      </c>
      <c r="L3506" s="5" t="s">
        <v>73</v>
      </c>
      <c r="M3506" s="5">
        <v>1.2</v>
      </c>
      <c r="N3506" s="5" t="s">
        <v>57</v>
      </c>
      <c r="O3506" s="5">
        <v>29</v>
      </c>
    </row>
    <row r="3507" spans="1:15" x14ac:dyDescent="0.2">
      <c r="A3507" s="5" t="s">
        <v>10498</v>
      </c>
      <c r="B3507" s="5" t="s">
        <v>6274</v>
      </c>
      <c r="C3507" s="5">
        <v>52</v>
      </c>
      <c r="D3507" s="5" t="s">
        <v>50</v>
      </c>
      <c r="E3507" s="5" t="s">
        <v>10499</v>
      </c>
      <c r="F3507" s="5">
        <v>-8953</v>
      </c>
      <c r="G3507" s="5" t="s">
        <v>52</v>
      </c>
      <c r="H3507" s="5" t="s">
        <v>144</v>
      </c>
      <c r="I3507" s="5">
        <v>119371.42</v>
      </c>
      <c r="J3507" s="5" t="s">
        <v>1075</v>
      </c>
      <c r="K3507" s="5" t="s">
        <v>81</v>
      </c>
      <c r="L3507" s="5" t="s">
        <v>32</v>
      </c>
      <c r="M3507" s="5">
        <v>2.42</v>
      </c>
      <c r="N3507" s="5" t="s">
        <v>74</v>
      </c>
      <c r="O3507" s="5">
        <v>39</v>
      </c>
    </row>
    <row r="3508" spans="1:15" x14ac:dyDescent="0.2">
      <c r="A3508" s="5" t="s">
        <v>10500</v>
      </c>
      <c r="B3508" s="5" t="s">
        <v>2255</v>
      </c>
      <c r="C3508" s="5">
        <v>34</v>
      </c>
      <c r="D3508" s="5" t="s">
        <v>50</v>
      </c>
      <c r="E3508" s="5" t="s">
        <v>10501</v>
      </c>
      <c r="F3508" s="5">
        <v>-5676</v>
      </c>
      <c r="G3508" s="5" t="s">
        <v>85</v>
      </c>
      <c r="H3508" s="5" t="s">
        <v>173</v>
      </c>
      <c r="I3508" s="5">
        <v>128717.24</v>
      </c>
      <c r="J3508" s="5" t="s">
        <v>1943</v>
      </c>
      <c r="K3508" s="5" t="s">
        <v>118</v>
      </c>
      <c r="L3508" s="5" t="s">
        <v>32</v>
      </c>
      <c r="M3508" s="5">
        <v>1.76</v>
      </c>
      <c r="N3508" s="5" t="s">
        <v>24</v>
      </c>
      <c r="O3508" s="5">
        <v>9</v>
      </c>
    </row>
    <row r="3509" spans="1:15" x14ac:dyDescent="0.2">
      <c r="A3509" s="5" t="s">
        <v>10502</v>
      </c>
      <c r="B3509" s="5" t="s">
        <v>2199</v>
      </c>
      <c r="C3509" s="5">
        <v>49</v>
      </c>
      <c r="D3509" s="5" t="s">
        <v>50</v>
      </c>
      <c r="E3509" s="5" t="s">
        <v>10503</v>
      </c>
      <c r="F3509" s="5">
        <v>-7419</v>
      </c>
      <c r="G3509" s="5" t="s">
        <v>99</v>
      </c>
      <c r="H3509" s="5" t="s">
        <v>173</v>
      </c>
      <c r="I3509" s="5">
        <v>112688.32000000001</v>
      </c>
      <c r="J3509" s="5" t="s">
        <v>6349</v>
      </c>
      <c r="K3509" s="5" t="s">
        <v>62</v>
      </c>
      <c r="L3509" s="5" t="s">
        <v>23</v>
      </c>
      <c r="M3509" s="5">
        <v>4.49</v>
      </c>
      <c r="N3509" s="5" t="s">
        <v>41</v>
      </c>
      <c r="O3509" s="5">
        <v>29</v>
      </c>
    </row>
    <row r="3510" spans="1:15" x14ac:dyDescent="0.2">
      <c r="A3510" s="5" t="s">
        <v>10504</v>
      </c>
      <c r="B3510" s="5" t="s">
        <v>1592</v>
      </c>
      <c r="C3510" s="5">
        <v>54</v>
      </c>
      <c r="D3510" s="5" t="s">
        <v>50</v>
      </c>
      <c r="E3510" s="5" t="s">
        <v>10505</v>
      </c>
      <c r="F3510" s="5">
        <v>-4845</v>
      </c>
      <c r="G3510" s="5" t="s">
        <v>78</v>
      </c>
      <c r="H3510" s="5" t="s">
        <v>173</v>
      </c>
      <c r="I3510" s="5">
        <v>138330.71</v>
      </c>
      <c r="J3510" s="5" t="s">
        <v>4977</v>
      </c>
      <c r="K3510" s="5" t="s">
        <v>81</v>
      </c>
      <c r="L3510" s="5" t="s">
        <v>32</v>
      </c>
      <c r="M3510" s="5">
        <v>2.95</v>
      </c>
      <c r="N3510" s="5" t="s">
        <v>41</v>
      </c>
      <c r="O3510" s="5">
        <v>12</v>
      </c>
    </row>
    <row r="3511" spans="1:15" x14ac:dyDescent="0.2">
      <c r="A3511" s="5" t="s">
        <v>10506</v>
      </c>
      <c r="B3511" s="5" t="s">
        <v>9472</v>
      </c>
      <c r="C3511" s="5">
        <v>33</v>
      </c>
      <c r="D3511" s="5" t="s">
        <v>17</v>
      </c>
      <c r="E3511" s="5" t="s">
        <v>10507</v>
      </c>
      <c r="F3511" s="5">
        <v>-9036</v>
      </c>
      <c r="G3511" s="5" t="s">
        <v>19</v>
      </c>
      <c r="H3511" s="5" t="s">
        <v>66</v>
      </c>
      <c r="I3511" s="5">
        <v>88782.59</v>
      </c>
      <c r="J3511" s="5" t="s">
        <v>9995</v>
      </c>
      <c r="K3511" s="5" t="s">
        <v>62</v>
      </c>
      <c r="L3511" s="5" t="s">
        <v>73</v>
      </c>
      <c r="M3511" s="5">
        <v>2.39</v>
      </c>
      <c r="N3511" s="5" t="s">
        <v>24</v>
      </c>
      <c r="O3511" s="5">
        <v>38</v>
      </c>
    </row>
    <row r="3512" spans="1:15" x14ac:dyDescent="0.2">
      <c r="A3512" s="5" t="s">
        <v>10508</v>
      </c>
      <c r="B3512" s="5" t="s">
        <v>8339</v>
      </c>
      <c r="C3512" s="5">
        <v>25</v>
      </c>
      <c r="D3512" s="5" t="s">
        <v>50</v>
      </c>
      <c r="E3512" s="5" t="s">
        <v>10509</v>
      </c>
      <c r="F3512" s="5">
        <v>-7932</v>
      </c>
      <c r="G3512" s="5" t="s">
        <v>85</v>
      </c>
      <c r="H3512" s="5" t="s">
        <v>53</v>
      </c>
      <c r="I3512" s="5">
        <v>123002.89</v>
      </c>
      <c r="J3512" s="5" t="s">
        <v>3439</v>
      </c>
      <c r="K3512" s="5" t="s">
        <v>104</v>
      </c>
      <c r="L3512" s="5" t="s">
        <v>32</v>
      </c>
      <c r="M3512" s="5">
        <v>4.13</v>
      </c>
      <c r="N3512" s="5" t="s">
        <v>74</v>
      </c>
      <c r="O3512" s="5">
        <v>38</v>
      </c>
    </row>
    <row r="3513" spans="1:15" x14ac:dyDescent="0.2">
      <c r="A3513" s="5" t="s">
        <v>10510</v>
      </c>
      <c r="B3513" s="5" t="s">
        <v>1788</v>
      </c>
      <c r="C3513" s="5">
        <v>51</v>
      </c>
      <c r="D3513" s="5" t="s">
        <v>17</v>
      </c>
      <c r="E3513" s="5" t="s">
        <v>10511</v>
      </c>
      <c r="F3513" s="5">
        <v>-7502</v>
      </c>
      <c r="G3513" s="5" t="s">
        <v>116</v>
      </c>
      <c r="H3513" s="5" t="s">
        <v>71</v>
      </c>
      <c r="I3513" s="5">
        <v>99767.72</v>
      </c>
      <c r="J3513" s="5" t="s">
        <v>2343</v>
      </c>
      <c r="K3513" s="5" t="s">
        <v>127</v>
      </c>
      <c r="L3513" s="5" t="s">
        <v>73</v>
      </c>
      <c r="M3513" s="5">
        <v>4.6500000000000004</v>
      </c>
      <c r="N3513" s="5" t="s">
        <v>74</v>
      </c>
      <c r="O3513" s="5">
        <v>19</v>
      </c>
    </row>
    <row r="3514" spans="1:15" x14ac:dyDescent="0.2">
      <c r="A3514" s="5" t="s">
        <v>10512</v>
      </c>
      <c r="B3514" s="5" t="s">
        <v>8704</v>
      </c>
      <c r="C3514" s="5">
        <v>29</v>
      </c>
      <c r="D3514" s="5" t="s">
        <v>50</v>
      </c>
      <c r="E3514" s="5" t="s">
        <v>10513</v>
      </c>
      <c r="F3514" s="5">
        <v>-5870</v>
      </c>
      <c r="G3514" s="5" t="s">
        <v>116</v>
      </c>
      <c r="H3514" s="5" t="s">
        <v>144</v>
      </c>
      <c r="I3514" s="5">
        <v>119070.12</v>
      </c>
      <c r="J3514" s="5" t="s">
        <v>6783</v>
      </c>
      <c r="K3514" s="5" t="s">
        <v>104</v>
      </c>
      <c r="L3514" s="5" t="s">
        <v>32</v>
      </c>
      <c r="M3514" s="5">
        <v>2.25</v>
      </c>
      <c r="N3514" s="5" t="s">
        <v>24</v>
      </c>
      <c r="O3514" s="5">
        <v>35</v>
      </c>
    </row>
    <row r="3515" spans="1:15" x14ac:dyDescent="0.2">
      <c r="A3515" s="5" t="s">
        <v>10514</v>
      </c>
      <c r="B3515" s="5" t="s">
        <v>5948</v>
      </c>
      <c r="C3515" s="5">
        <v>38</v>
      </c>
      <c r="D3515" s="5" t="s">
        <v>27</v>
      </c>
      <c r="E3515" s="5" t="s">
        <v>10515</v>
      </c>
      <c r="F3515" s="5">
        <v>-8180</v>
      </c>
      <c r="G3515" s="5" t="s">
        <v>78</v>
      </c>
      <c r="H3515" s="5" t="s">
        <v>79</v>
      </c>
      <c r="I3515" s="5">
        <v>127309.73</v>
      </c>
      <c r="J3515" s="5" t="s">
        <v>219</v>
      </c>
      <c r="K3515" s="5" t="s">
        <v>22</v>
      </c>
      <c r="L3515" s="5" t="s">
        <v>32</v>
      </c>
      <c r="M3515" s="5">
        <v>2.4700000000000002</v>
      </c>
      <c r="N3515" s="5" t="s">
        <v>41</v>
      </c>
      <c r="O3515" s="5">
        <v>27</v>
      </c>
    </row>
    <row r="3516" spans="1:15" x14ac:dyDescent="0.2">
      <c r="A3516" s="5" t="s">
        <v>10516</v>
      </c>
      <c r="B3516" s="5" t="s">
        <v>1356</v>
      </c>
      <c r="C3516" s="5">
        <v>25</v>
      </c>
      <c r="D3516" s="5" t="s">
        <v>50</v>
      </c>
      <c r="E3516" s="5" t="s">
        <v>10517</v>
      </c>
      <c r="F3516" s="5">
        <v>-10338</v>
      </c>
      <c r="G3516" s="5" t="s">
        <v>37</v>
      </c>
      <c r="H3516" s="5" t="s">
        <v>71</v>
      </c>
      <c r="I3516" s="5">
        <v>131729.72</v>
      </c>
      <c r="J3516" s="5" t="s">
        <v>1105</v>
      </c>
      <c r="K3516" s="5" t="s">
        <v>127</v>
      </c>
      <c r="L3516" s="5" t="s">
        <v>23</v>
      </c>
      <c r="M3516" s="5">
        <v>2.58</v>
      </c>
      <c r="N3516" s="5" t="s">
        <v>33</v>
      </c>
      <c r="O3516" s="5">
        <v>6</v>
      </c>
    </row>
    <row r="3517" spans="1:15" x14ac:dyDescent="0.2">
      <c r="A3517" s="5" t="s">
        <v>10518</v>
      </c>
      <c r="B3517" s="5" t="s">
        <v>4847</v>
      </c>
      <c r="C3517" s="5">
        <v>23</v>
      </c>
      <c r="D3517" s="5" t="s">
        <v>50</v>
      </c>
      <c r="E3517" s="5" t="s">
        <v>10519</v>
      </c>
      <c r="F3517" s="5">
        <v>-8505</v>
      </c>
      <c r="G3517" s="5" t="s">
        <v>19</v>
      </c>
      <c r="H3517" s="5" t="s">
        <v>173</v>
      </c>
      <c r="I3517" s="5">
        <v>140326.54</v>
      </c>
      <c r="J3517" s="5" t="s">
        <v>9949</v>
      </c>
      <c r="K3517" s="5" t="s">
        <v>136</v>
      </c>
      <c r="L3517" s="5" t="s">
        <v>23</v>
      </c>
      <c r="M3517" s="5">
        <v>3</v>
      </c>
      <c r="N3517" s="5" t="s">
        <v>57</v>
      </c>
      <c r="O3517" s="5">
        <v>9</v>
      </c>
    </row>
    <row r="3518" spans="1:15" x14ac:dyDescent="0.2">
      <c r="A3518" s="5" t="s">
        <v>10520</v>
      </c>
      <c r="B3518" s="5" t="s">
        <v>10521</v>
      </c>
      <c r="C3518" s="5">
        <v>30</v>
      </c>
      <c r="D3518" s="5" t="s">
        <v>27</v>
      </c>
      <c r="E3518" s="5" t="s">
        <v>10522</v>
      </c>
      <c r="F3518" s="5">
        <v>-7492</v>
      </c>
      <c r="G3518" s="5" t="s">
        <v>19</v>
      </c>
      <c r="H3518" s="5" t="s">
        <v>30</v>
      </c>
      <c r="I3518" s="5">
        <v>124636.76</v>
      </c>
      <c r="J3518" s="5" t="s">
        <v>10523</v>
      </c>
      <c r="K3518" s="5" t="s">
        <v>55</v>
      </c>
      <c r="L3518" s="5" t="s">
        <v>73</v>
      </c>
      <c r="M3518" s="5">
        <v>1.18</v>
      </c>
      <c r="N3518" s="5" t="s">
        <v>74</v>
      </c>
      <c r="O3518" s="5">
        <v>19</v>
      </c>
    </row>
    <row r="3519" spans="1:15" x14ac:dyDescent="0.2">
      <c r="A3519" s="5" t="s">
        <v>10524</v>
      </c>
      <c r="B3519" s="5" t="s">
        <v>3932</v>
      </c>
      <c r="C3519" s="5">
        <v>65</v>
      </c>
      <c r="D3519" s="5" t="s">
        <v>50</v>
      </c>
      <c r="E3519" s="5" t="s">
        <v>10525</v>
      </c>
      <c r="F3519" s="5">
        <v>-3413</v>
      </c>
      <c r="G3519" s="5" t="s">
        <v>37</v>
      </c>
      <c r="H3519" s="5" t="s">
        <v>173</v>
      </c>
      <c r="I3519" s="5">
        <v>81690.22</v>
      </c>
      <c r="J3519" s="5" t="s">
        <v>5285</v>
      </c>
      <c r="K3519" s="5" t="s">
        <v>40</v>
      </c>
      <c r="L3519" s="5" t="s">
        <v>32</v>
      </c>
      <c r="M3519" s="5">
        <v>3.78</v>
      </c>
      <c r="N3519" s="5" t="s">
        <v>74</v>
      </c>
      <c r="O3519" s="5">
        <v>16</v>
      </c>
    </row>
    <row r="3520" spans="1:15" x14ac:dyDescent="0.2">
      <c r="A3520" s="5" t="s">
        <v>10526</v>
      </c>
      <c r="B3520" s="5" t="s">
        <v>10527</v>
      </c>
      <c r="C3520" s="5">
        <v>44</v>
      </c>
      <c r="D3520" s="5" t="s">
        <v>50</v>
      </c>
      <c r="E3520" s="5" t="s">
        <v>10528</v>
      </c>
      <c r="F3520" s="5">
        <v>-7519</v>
      </c>
      <c r="G3520" s="5" t="s">
        <v>29</v>
      </c>
      <c r="H3520" s="5" t="s">
        <v>20</v>
      </c>
      <c r="I3520" s="5">
        <v>76063.77</v>
      </c>
      <c r="J3520" s="5" t="s">
        <v>1731</v>
      </c>
      <c r="K3520" s="5" t="s">
        <v>104</v>
      </c>
      <c r="L3520" s="5" t="s">
        <v>32</v>
      </c>
      <c r="M3520" s="5">
        <v>1.78</v>
      </c>
      <c r="N3520" s="5" t="s">
        <v>24</v>
      </c>
      <c r="O3520" s="5">
        <v>40</v>
      </c>
    </row>
    <row r="3521" spans="1:15" x14ac:dyDescent="0.2">
      <c r="A3521" s="5" t="s">
        <v>10529</v>
      </c>
      <c r="B3521" s="5" t="s">
        <v>7232</v>
      </c>
      <c r="C3521" s="5">
        <v>41</v>
      </c>
      <c r="D3521" s="5" t="s">
        <v>17</v>
      </c>
      <c r="E3521" s="5" t="s">
        <v>10530</v>
      </c>
      <c r="F3521" s="5">
        <v>-2404</v>
      </c>
      <c r="G3521" s="5" t="s">
        <v>99</v>
      </c>
      <c r="H3521" s="5" t="s">
        <v>194</v>
      </c>
      <c r="I3521" s="5">
        <v>116410.78</v>
      </c>
      <c r="J3521" s="5" t="s">
        <v>6374</v>
      </c>
      <c r="K3521" s="5" t="s">
        <v>22</v>
      </c>
      <c r="L3521" s="5" t="s">
        <v>32</v>
      </c>
      <c r="M3521" s="5">
        <v>2.1800000000000002</v>
      </c>
      <c r="N3521" s="5" t="s">
        <v>24</v>
      </c>
      <c r="O3521" s="5">
        <v>2</v>
      </c>
    </row>
    <row r="3522" spans="1:15" x14ac:dyDescent="0.2">
      <c r="A3522" s="5" t="s">
        <v>10531</v>
      </c>
      <c r="B3522" s="5" t="s">
        <v>2858</v>
      </c>
      <c r="C3522" s="5">
        <v>25</v>
      </c>
      <c r="D3522" s="5" t="s">
        <v>50</v>
      </c>
      <c r="E3522" s="5" t="s">
        <v>10532</v>
      </c>
      <c r="F3522" s="5">
        <v>-7068</v>
      </c>
      <c r="G3522" s="5" t="s">
        <v>116</v>
      </c>
      <c r="H3522" s="5" t="s">
        <v>38</v>
      </c>
      <c r="I3522" s="5">
        <v>40947.94</v>
      </c>
      <c r="J3522" s="5" t="s">
        <v>7248</v>
      </c>
      <c r="K3522" s="5" t="s">
        <v>127</v>
      </c>
      <c r="L3522" s="5" t="s">
        <v>32</v>
      </c>
      <c r="M3522" s="5">
        <v>4.5</v>
      </c>
      <c r="N3522" s="5" t="s">
        <v>33</v>
      </c>
      <c r="O3522" s="5">
        <v>7</v>
      </c>
    </row>
    <row r="3523" spans="1:15" x14ac:dyDescent="0.2">
      <c r="A3523" s="5" t="s">
        <v>10533</v>
      </c>
      <c r="B3523" s="5" t="s">
        <v>2419</v>
      </c>
      <c r="C3523" s="5">
        <v>52</v>
      </c>
      <c r="D3523" s="5" t="s">
        <v>17</v>
      </c>
      <c r="E3523" s="5" t="s">
        <v>10534</v>
      </c>
      <c r="F3523" s="5">
        <v>-6370</v>
      </c>
      <c r="G3523" s="5" t="s">
        <v>99</v>
      </c>
      <c r="H3523" s="5" t="s">
        <v>144</v>
      </c>
      <c r="I3523" s="5">
        <v>173782</v>
      </c>
      <c r="J3523" s="5" t="s">
        <v>5773</v>
      </c>
      <c r="K3523" s="5" t="s">
        <v>40</v>
      </c>
      <c r="L3523" s="5" t="s">
        <v>23</v>
      </c>
      <c r="M3523" s="5">
        <v>3.19</v>
      </c>
      <c r="N3523" s="5" t="s">
        <v>24</v>
      </c>
      <c r="O3523" s="5">
        <v>6</v>
      </c>
    </row>
    <row r="3524" spans="1:15" x14ac:dyDescent="0.2">
      <c r="A3524" s="5" t="s">
        <v>10535</v>
      </c>
      <c r="B3524" s="5" t="s">
        <v>10536</v>
      </c>
      <c r="C3524" s="5">
        <v>32</v>
      </c>
      <c r="D3524" s="5" t="s">
        <v>27</v>
      </c>
      <c r="E3524" s="5" t="s">
        <v>10537</v>
      </c>
      <c r="F3524" s="5">
        <v>-9109</v>
      </c>
      <c r="G3524" s="5" t="s">
        <v>99</v>
      </c>
      <c r="H3524" s="5" t="s">
        <v>38</v>
      </c>
      <c r="I3524" s="5">
        <v>58919.51</v>
      </c>
      <c r="J3524" s="5" t="s">
        <v>10538</v>
      </c>
      <c r="K3524" s="5" t="s">
        <v>136</v>
      </c>
      <c r="L3524" s="5" t="s">
        <v>56</v>
      </c>
      <c r="M3524" s="5">
        <v>2.85</v>
      </c>
      <c r="N3524" s="5" t="s">
        <v>57</v>
      </c>
      <c r="O3524" s="5">
        <v>7</v>
      </c>
    </row>
    <row r="3525" spans="1:15" x14ac:dyDescent="0.2">
      <c r="A3525" s="5" t="s">
        <v>10539</v>
      </c>
      <c r="B3525" s="5" t="s">
        <v>8314</v>
      </c>
      <c r="C3525" s="5">
        <v>64</v>
      </c>
      <c r="D3525" s="5" t="s">
        <v>27</v>
      </c>
      <c r="E3525" s="5" t="s">
        <v>10540</v>
      </c>
      <c r="F3525" s="5">
        <v>-5377</v>
      </c>
      <c r="G3525" s="5" t="s">
        <v>85</v>
      </c>
      <c r="H3525" s="5" t="s">
        <v>20</v>
      </c>
      <c r="I3525" s="5">
        <v>69944.399999999994</v>
      </c>
      <c r="J3525" s="5" t="s">
        <v>67</v>
      </c>
      <c r="K3525" s="5" t="s">
        <v>127</v>
      </c>
      <c r="L3525" s="5" t="s">
        <v>56</v>
      </c>
      <c r="M3525" s="5">
        <v>4.6399999999999997</v>
      </c>
      <c r="N3525" s="5" t="s">
        <v>24</v>
      </c>
      <c r="O3525" s="5">
        <v>22</v>
      </c>
    </row>
    <row r="3526" spans="1:15" x14ac:dyDescent="0.2">
      <c r="A3526" s="5" t="s">
        <v>10541</v>
      </c>
      <c r="B3526" s="5" t="s">
        <v>7671</v>
      </c>
      <c r="C3526" s="5">
        <v>42</v>
      </c>
      <c r="D3526" s="5" t="s">
        <v>27</v>
      </c>
      <c r="E3526" s="5" t="s">
        <v>10542</v>
      </c>
      <c r="F3526" s="5">
        <v>-6479</v>
      </c>
      <c r="G3526" s="5" t="s">
        <v>19</v>
      </c>
      <c r="H3526" s="5" t="s">
        <v>71</v>
      </c>
      <c r="I3526" s="5">
        <v>122829.99</v>
      </c>
      <c r="J3526" s="5" t="s">
        <v>6134</v>
      </c>
      <c r="K3526" s="5" t="s">
        <v>47</v>
      </c>
      <c r="L3526" s="5" t="s">
        <v>73</v>
      </c>
      <c r="M3526" s="5">
        <v>2.17</v>
      </c>
      <c r="N3526" s="5" t="s">
        <v>41</v>
      </c>
      <c r="O3526" s="5">
        <v>11</v>
      </c>
    </row>
    <row r="3527" spans="1:15" x14ac:dyDescent="0.2">
      <c r="A3527" s="5" t="s">
        <v>10543</v>
      </c>
      <c r="B3527" s="5" t="s">
        <v>7908</v>
      </c>
      <c r="C3527" s="5">
        <v>37</v>
      </c>
      <c r="D3527" s="5" t="s">
        <v>17</v>
      </c>
      <c r="E3527" s="5" t="s">
        <v>10544</v>
      </c>
      <c r="F3527" s="5">
        <v>-5081</v>
      </c>
      <c r="G3527" s="5" t="s">
        <v>116</v>
      </c>
      <c r="H3527" s="5" t="s">
        <v>144</v>
      </c>
      <c r="I3527" s="5">
        <v>131216.51999999999</v>
      </c>
      <c r="J3527" s="5" t="s">
        <v>888</v>
      </c>
      <c r="K3527" s="5" t="s">
        <v>118</v>
      </c>
      <c r="L3527" s="5" t="s">
        <v>73</v>
      </c>
      <c r="M3527" s="5">
        <v>4.87</v>
      </c>
      <c r="N3527" s="5" t="s">
        <v>24</v>
      </c>
      <c r="O3527" s="5">
        <v>3</v>
      </c>
    </row>
    <row r="3528" spans="1:15" x14ac:dyDescent="0.2">
      <c r="A3528" s="5" t="s">
        <v>10545</v>
      </c>
      <c r="B3528" s="5" t="s">
        <v>3205</v>
      </c>
      <c r="C3528" s="5">
        <v>52</v>
      </c>
      <c r="D3528" s="5" t="s">
        <v>17</v>
      </c>
      <c r="E3528" s="5" t="s">
        <v>10546</v>
      </c>
      <c r="F3528" s="5">
        <v>-6294</v>
      </c>
      <c r="G3528" s="5" t="s">
        <v>37</v>
      </c>
      <c r="H3528" s="5" t="s">
        <v>144</v>
      </c>
      <c r="I3528" s="5">
        <v>123044.68</v>
      </c>
      <c r="J3528" s="5" t="s">
        <v>1017</v>
      </c>
      <c r="K3528" s="5" t="s">
        <v>22</v>
      </c>
      <c r="L3528" s="5" t="s">
        <v>32</v>
      </c>
      <c r="M3528" s="5">
        <v>3.49</v>
      </c>
      <c r="N3528" s="5" t="s">
        <v>33</v>
      </c>
      <c r="O3528" s="5">
        <v>30</v>
      </c>
    </row>
    <row r="3529" spans="1:15" x14ac:dyDescent="0.2">
      <c r="A3529" s="5" t="s">
        <v>10547</v>
      </c>
      <c r="B3529" s="5" t="s">
        <v>10548</v>
      </c>
      <c r="C3529" s="5">
        <v>46</v>
      </c>
      <c r="D3529" s="5" t="s">
        <v>17</v>
      </c>
      <c r="E3529" s="5" t="s">
        <v>10549</v>
      </c>
      <c r="F3529" s="5">
        <v>-6135</v>
      </c>
      <c r="G3529" s="5" t="s">
        <v>52</v>
      </c>
      <c r="H3529" s="5" t="s">
        <v>71</v>
      </c>
      <c r="I3529" s="5">
        <v>38561</v>
      </c>
      <c r="J3529" s="5" t="s">
        <v>3239</v>
      </c>
      <c r="K3529" s="5" t="s">
        <v>40</v>
      </c>
      <c r="L3529" s="5" t="s">
        <v>32</v>
      </c>
      <c r="M3529" s="5">
        <v>1.88</v>
      </c>
      <c r="N3529" s="5" t="s">
        <v>57</v>
      </c>
      <c r="O3529" s="5">
        <v>11</v>
      </c>
    </row>
    <row r="3530" spans="1:15" x14ac:dyDescent="0.2">
      <c r="A3530" s="5" t="s">
        <v>10550</v>
      </c>
      <c r="B3530" s="5" t="s">
        <v>10551</v>
      </c>
      <c r="C3530" s="5">
        <v>42</v>
      </c>
      <c r="D3530" s="5" t="s">
        <v>27</v>
      </c>
      <c r="E3530" s="5" t="s">
        <v>10552</v>
      </c>
      <c r="F3530" s="5">
        <v>-3013</v>
      </c>
      <c r="G3530" s="5" t="s">
        <v>78</v>
      </c>
      <c r="H3530" s="5" t="s">
        <v>194</v>
      </c>
      <c r="I3530" s="5">
        <v>118589.93</v>
      </c>
      <c r="J3530" s="5" t="s">
        <v>8469</v>
      </c>
      <c r="K3530" s="5" t="s">
        <v>118</v>
      </c>
      <c r="L3530" s="5" t="s">
        <v>32</v>
      </c>
      <c r="M3530" s="5">
        <v>1.94</v>
      </c>
      <c r="N3530" s="5" t="s">
        <v>57</v>
      </c>
      <c r="O3530" s="5">
        <v>23</v>
      </c>
    </row>
    <row r="3531" spans="1:15" x14ac:dyDescent="0.2">
      <c r="A3531" s="5" t="s">
        <v>10553</v>
      </c>
      <c r="B3531" s="5" t="s">
        <v>1012</v>
      </c>
      <c r="C3531" s="5">
        <v>43</v>
      </c>
      <c r="D3531" s="5" t="s">
        <v>17</v>
      </c>
      <c r="E3531" s="5" t="s">
        <v>10554</v>
      </c>
      <c r="F3531" s="5">
        <v>-1427</v>
      </c>
      <c r="G3531" s="5" t="s">
        <v>19</v>
      </c>
      <c r="H3531" s="5" t="s">
        <v>173</v>
      </c>
      <c r="I3531" s="5">
        <v>133390.21</v>
      </c>
      <c r="J3531" s="5" t="s">
        <v>4315</v>
      </c>
      <c r="K3531" s="5" t="s">
        <v>81</v>
      </c>
      <c r="L3531" s="5" t="s">
        <v>73</v>
      </c>
      <c r="M3531" s="5">
        <v>2.97</v>
      </c>
      <c r="N3531" s="5" t="s">
        <v>24</v>
      </c>
      <c r="O3531" s="5">
        <v>0</v>
      </c>
    </row>
    <row r="3532" spans="1:15" x14ac:dyDescent="0.2">
      <c r="A3532" s="5" t="s">
        <v>10555</v>
      </c>
      <c r="B3532" s="5" t="s">
        <v>10155</v>
      </c>
      <c r="C3532" s="5">
        <v>25</v>
      </c>
      <c r="D3532" s="5" t="s">
        <v>50</v>
      </c>
      <c r="E3532" s="5" t="s">
        <v>10556</v>
      </c>
      <c r="F3532" s="5">
        <v>-10525</v>
      </c>
      <c r="G3532" s="5" t="s">
        <v>45</v>
      </c>
      <c r="H3532" s="5" t="s">
        <v>30</v>
      </c>
      <c r="I3532" s="5">
        <v>133385.76</v>
      </c>
      <c r="J3532" s="5" t="s">
        <v>1033</v>
      </c>
      <c r="K3532" s="5" t="s">
        <v>136</v>
      </c>
      <c r="L3532" s="5" t="s">
        <v>56</v>
      </c>
      <c r="M3532" s="5">
        <v>2.83</v>
      </c>
      <c r="N3532" s="5" t="s">
        <v>57</v>
      </c>
      <c r="O3532" s="5">
        <v>39</v>
      </c>
    </row>
    <row r="3533" spans="1:15" x14ac:dyDescent="0.2">
      <c r="A3533" s="5" t="s">
        <v>10557</v>
      </c>
      <c r="B3533" s="5" t="s">
        <v>6822</v>
      </c>
      <c r="C3533" s="5">
        <v>44</v>
      </c>
      <c r="D3533" s="5" t="s">
        <v>50</v>
      </c>
      <c r="E3533" s="5" t="s">
        <v>10558</v>
      </c>
      <c r="F3533" s="5">
        <v>-11229</v>
      </c>
      <c r="G3533" s="5" t="s">
        <v>99</v>
      </c>
      <c r="H3533" s="5" t="s">
        <v>38</v>
      </c>
      <c r="I3533" s="5">
        <v>45793.8</v>
      </c>
      <c r="J3533" s="5" t="s">
        <v>4116</v>
      </c>
      <c r="K3533" s="5" t="s">
        <v>55</v>
      </c>
      <c r="L3533" s="5" t="s">
        <v>23</v>
      </c>
      <c r="M3533" s="5">
        <v>3.76</v>
      </c>
      <c r="N3533" s="5" t="s">
        <v>74</v>
      </c>
      <c r="O3533" s="5">
        <v>3</v>
      </c>
    </row>
    <row r="3534" spans="1:15" x14ac:dyDescent="0.2">
      <c r="A3534" s="5" t="s">
        <v>10559</v>
      </c>
      <c r="B3534" s="5" t="s">
        <v>8512</v>
      </c>
      <c r="C3534" s="5">
        <v>53</v>
      </c>
      <c r="D3534" s="5" t="s">
        <v>27</v>
      </c>
      <c r="E3534" s="5" t="s">
        <v>10560</v>
      </c>
      <c r="F3534" s="5">
        <v>-3045</v>
      </c>
      <c r="G3534" s="5" t="s">
        <v>78</v>
      </c>
      <c r="H3534" s="5" t="s">
        <v>38</v>
      </c>
      <c r="I3534" s="5">
        <v>100812.94</v>
      </c>
      <c r="J3534" s="5" t="s">
        <v>5083</v>
      </c>
      <c r="K3534" s="5" t="s">
        <v>62</v>
      </c>
      <c r="L3534" s="5" t="s">
        <v>56</v>
      </c>
      <c r="M3534" s="5">
        <v>2.31</v>
      </c>
      <c r="N3534" s="5" t="s">
        <v>33</v>
      </c>
      <c r="O3534" s="5">
        <v>7</v>
      </c>
    </row>
    <row r="3535" spans="1:15" x14ac:dyDescent="0.2">
      <c r="A3535" s="5" t="s">
        <v>10561</v>
      </c>
      <c r="B3535" s="5" t="s">
        <v>151</v>
      </c>
      <c r="C3535" s="5">
        <v>35</v>
      </c>
      <c r="D3535" s="5" t="s">
        <v>50</v>
      </c>
      <c r="E3535" s="5" t="s">
        <v>10562</v>
      </c>
      <c r="F3535" s="5">
        <v>-10106</v>
      </c>
      <c r="G3535" s="5" t="s">
        <v>52</v>
      </c>
      <c r="H3535" s="5" t="s">
        <v>66</v>
      </c>
      <c r="I3535" s="5">
        <v>146668.04999999999</v>
      </c>
      <c r="J3535" s="5" t="s">
        <v>9945</v>
      </c>
      <c r="K3535" s="5" t="s">
        <v>47</v>
      </c>
      <c r="L3535" s="5" t="s">
        <v>32</v>
      </c>
      <c r="M3535" s="5">
        <v>3.81</v>
      </c>
      <c r="N3535" s="5" t="s">
        <v>24</v>
      </c>
      <c r="O3535" s="5">
        <v>10</v>
      </c>
    </row>
    <row r="3536" spans="1:15" x14ac:dyDescent="0.2">
      <c r="A3536" s="5" t="s">
        <v>10563</v>
      </c>
      <c r="B3536" s="5" t="s">
        <v>5727</v>
      </c>
      <c r="C3536" s="5">
        <v>51</v>
      </c>
      <c r="D3536" s="5" t="s">
        <v>50</v>
      </c>
      <c r="E3536" s="5" t="s">
        <v>10564</v>
      </c>
      <c r="F3536" s="5">
        <v>-11326</v>
      </c>
      <c r="G3536" s="5" t="s">
        <v>52</v>
      </c>
      <c r="H3536" s="5" t="s">
        <v>38</v>
      </c>
      <c r="I3536" s="5">
        <v>60271.09</v>
      </c>
      <c r="J3536" s="5" t="s">
        <v>2780</v>
      </c>
      <c r="K3536" s="5" t="s">
        <v>40</v>
      </c>
      <c r="L3536" s="5" t="s">
        <v>73</v>
      </c>
      <c r="M3536" s="5">
        <v>2.67</v>
      </c>
      <c r="N3536" s="5" t="s">
        <v>74</v>
      </c>
      <c r="O3536" s="5">
        <v>13</v>
      </c>
    </row>
    <row r="3537" spans="1:15" x14ac:dyDescent="0.2">
      <c r="A3537" s="5" t="s">
        <v>10565</v>
      </c>
      <c r="B3537" s="5" t="s">
        <v>10566</v>
      </c>
      <c r="C3537" s="5">
        <v>45</v>
      </c>
      <c r="D3537" s="5" t="s">
        <v>17</v>
      </c>
      <c r="E3537" s="5" t="s">
        <v>10567</v>
      </c>
      <c r="F3537" s="5">
        <v>-5130</v>
      </c>
      <c r="G3537" s="5" t="s">
        <v>52</v>
      </c>
      <c r="H3537" s="5" t="s">
        <v>173</v>
      </c>
      <c r="I3537" s="5">
        <v>174483.61</v>
      </c>
      <c r="J3537" s="5" t="s">
        <v>10568</v>
      </c>
      <c r="K3537" s="5" t="s">
        <v>104</v>
      </c>
      <c r="L3537" s="5" t="s">
        <v>32</v>
      </c>
      <c r="M3537" s="5">
        <v>1.26</v>
      </c>
      <c r="N3537" s="5" t="s">
        <v>24</v>
      </c>
      <c r="O3537" s="5">
        <v>38</v>
      </c>
    </row>
    <row r="3538" spans="1:15" x14ac:dyDescent="0.2">
      <c r="A3538" s="5" t="s">
        <v>10569</v>
      </c>
      <c r="B3538" s="5" t="s">
        <v>10570</v>
      </c>
      <c r="C3538" s="5">
        <v>60</v>
      </c>
      <c r="D3538" s="5" t="s">
        <v>27</v>
      </c>
      <c r="E3538" s="5" t="s">
        <v>10571</v>
      </c>
      <c r="F3538" s="5">
        <v>-7609</v>
      </c>
      <c r="G3538" s="5" t="s">
        <v>116</v>
      </c>
      <c r="H3538" s="5" t="s">
        <v>71</v>
      </c>
      <c r="I3538" s="5">
        <v>143852.35</v>
      </c>
      <c r="J3538" s="5" t="s">
        <v>3966</v>
      </c>
      <c r="K3538" s="5" t="s">
        <v>62</v>
      </c>
      <c r="L3538" s="5" t="s">
        <v>32</v>
      </c>
      <c r="M3538" s="5">
        <v>4.04</v>
      </c>
      <c r="N3538" s="5" t="s">
        <v>41</v>
      </c>
      <c r="O3538" s="5">
        <v>12</v>
      </c>
    </row>
    <row r="3539" spans="1:15" x14ac:dyDescent="0.2">
      <c r="A3539" s="5" t="s">
        <v>10572</v>
      </c>
      <c r="B3539" s="5" t="s">
        <v>4347</v>
      </c>
      <c r="C3539" s="5">
        <v>57</v>
      </c>
      <c r="D3539" s="5" t="s">
        <v>17</v>
      </c>
      <c r="E3539" s="5" t="s">
        <v>10573</v>
      </c>
      <c r="F3539" s="5">
        <v>-6868</v>
      </c>
      <c r="G3539" s="5" t="s">
        <v>85</v>
      </c>
      <c r="H3539" s="5" t="s">
        <v>173</v>
      </c>
      <c r="I3539" s="5">
        <v>113792.65</v>
      </c>
      <c r="J3539" s="5" t="s">
        <v>2776</v>
      </c>
      <c r="K3539" s="5" t="s">
        <v>40</v>
      </c>
      <c r="L3539" s="5" t="s">
        <v>56</v>
      </c>
      <c r="M3539" s="5">
        <v>2.67</v>
      </c>
      <c r="N3539" s="5" t="s">
        <v>33</v>
      </c>
      <c r="O3539" s="5">
        <v>20</v>
      </c>
    </row>
    <row r="3540" spans="1:15" x14ac:dyDescent="0.2">
      <c r="A3540" s="5" t="s">
        <v>10574</v>
      </c>
      <c r="B3540" s="5" t="s">
        <v>3732</v>
      </c>
      <c r="C3540" s="5">
        <v>53</v>
      </c>
      <c r="D3540" s="5" t="s">
        <v>17</v>
      </c>
      <c r="E3540" s="5" t="s">
        <v>10575</v>
      </c>
      <c r="F3540" s="5">
        <v>-8413</v>
      </c>
      <c r="G3540" s="5" t="s">
        <v>37</v>
      </c>
      <c r="H3540" s="5" t="s">
        <v>144</v>
      </c>
      <c r="I3540" s="5">
        <v>92465.21</v>
      </c>
      <c r="J3540" s="5" t="s">
        <v>86</v>
      </c>
      <c r="K3540" s="5" t="s">
        <v>127</v>
      </c>
      <c r="L3540" s="5" t="s">
        <v>56</v>
      </c>
      <c r="M3540" s="5">
        <v>4.6900000000000004</v>
      </c>
      <c r="N3540" s="5" t="s">
        <v>33</v>
      </c>
      <c r="O3540" s="5">
        <v>4</v>
      </c>
    </row>
    <row r="3541" spans="1:15" x14ac:dyDescent="0.2">
      <c r="A3541" s="5" t="s">
        <v>10576</v>
      </c>
      <c r="B3541" s="5" t="s">
        <v>7545</v>
      </c>
      <c r="C3541" s="5">
        <v>59</v>
      </c>
      <c r="D3541" s="5" t="s">
        <v>17</v>
      </c>
      <c r="E3541" s="5" t="s">
        <v>10577</v>
      </c>
      <c r="F3541" s="5">
        <v>-4500</v>
      </c>
      <c r="G3541" s="5" t="s">
        <v>37</v>
      </c>
      <c r="H3541" s="5" t="s">
        <v>66</v>
      </c>
      <c r="I3541" s="5">
        <v>107946.53</v>
      </c>
      <c r="J3541" s="5" t="s">
        <v>814</v>
      </c>
      <c r="K3541" s="5" t="s">
        <v>81</v>
      </c>
      <c r="L3541" s="5" t="s">
        <v>32</v>
      </c>
      <c r="M3541" s="5">
        <v>2.7</v>
      </c>
      <c r="N3541" s="5" t="s">
        <v>41</v>
      </c>
      <c r="O3541" s="5">
        <v>39</v>
      </c>
    </row>
    <row r="3542" spans="1:15" x14ac:dyDescent="0.2">
      <c r="A3542" s="5" t="s">
        <v>10578</v>
      </c>
      <c r="B3542" s="5" t="s">
        <v>10579</v>
      </c>
      <c r="C3542" s="5">
        <v>44</v>
      </c>
      <c r="D3542" s="5" t="s">
        <v>27</v>
      </c>
      <c r="E3542" s="5" t="s">
        <v>10580</v>
      </c>
      <c r="F3542" s="5">
        <v>-6810</v>
      </c>
      <c r="G3542" s="5" t="s">
        <v>29</v>
      </c>
      <c r="H3542" s="5" t="s">
        <v>66</v>
      </c>
      <c r="I3542" s="5">
        <v>156692.98000000001</v>
      </c>
      <c r="J3542" s="5" t="s">
        <v>10581</v>
      </c>
      <c r="K3542" s="5" t="s">
        <v>104</v>
      </c>
      <c r="L3542" s="5" t="s">
        <v>32</v>
      </c>
      <c r="M3542" s="5">
        <v>3.03</v>
      </c>
      <c r="N3542" s="5" t="s">
        <v>24</v>
      </c>
      <c r="O3542" s="5">
        <v>32</v>
      </c>
    </row>
    <row r="3543" spans="1:15" x14ac:dyDescent="0.2">
      <c r="A3543" s="5" t="s">
        <v>10582</v>
      </c>
      <c r="B3543" s="5" t="s">
        <v>8633</v>
      </c>
      <c r="C3543" s="5">
        <v>40</v>
      </c>
      <c r="D3543" s="5" t="s">
        <v>27</v>
      </c>
      <c r="E3543" s="5" t="s">
        <v>10583</v>
      </c>
      <c r="F3543" s="5">
        <v>-9838</v>
      </c>
      <c r="G3543" s="5" t="s">
        <v>37</v>
      </c>
      <c r="H3543" s="5" t="s">
        <v>144</v>
      </c>
      <c r="I3543" s="5">
        <v>159543.98000000001</v>
      </c>
      <c r="J3543" s="5" t="s">
        <v>1322</v>
      </c>
      <c r="K3543" s="5" t="s">
        <v>55</v>
      </c>
      <c r="L3543" s="5" t="s">
        <v>23</v>
      </c>
      <c r="M3543" s="5">
        <v>3.56</v>
      </c>
      <c r="N3543" s="5" t="s">
        <v>24</v>
      </c>
      <c r="O3543" s="5">
        <v>11</v>
      </c>
    </row>
    <row r="3544" spans="1:15" x14ac:dyDescent="0.2">
      <c r="A3544" s="5" t="s">
        <v>10584</v>
      </c>
      <c r="B3544" s="5" t="s">
        <v>1083</v>
      </c>
      <c r="C3544" s="5">
        <v>29</v>
      </c>
      <c r="D3544" s="5" t="s">
        <v>27</v>
      </c>
      <c r="E3544" s="5" t="s">
        <v>10585</v>
      </c>
      <c r="F3544" s="5">
        <v>-6598</v>
      </c>
      <c r="G3544" s="5" t="s">
        <v>85</v>
      </c>
      <c r="H3544" s="5" t="s">
        <v>144</v>
      </c>
      <c r="I3544" s="5">
        <v>60310.94</v>
      </c>
      <c r="J3544" s="5" t="s">
        <v>830</v>
      </c>
      <c r="K3544" s="5" t="s">
        <v>81</v>
      </c>
      <c r="L3544" s="5" t="s">
        <v>73</v>
      </c>
      <c r="M3544" s="5">
        <v>3.8</v>
      </c>
      <c r="N3544" s="5" t="s">
        <v>41</v>
      </c>
      <c r="O3544" s="5">
        <v>8</v>
      </c>
    </row>
    <row r="3545" spans="1:15" x14ac:dyDescent="0.2">
      <c r="A3545" s="5" t="s">
        <v>10586</v>
      </c>
      <c r="B3545" s="5" t="s">
        <v>4923</v>
      </c>
      <c r="C3545" s="5">
        <v>37</v>
      </c>
      <c r="D3545" s="5" t="s">
        <v>50</v>
      </c>
      <c r="E3545" s="5" t="s">
        <v>10587</v>
      </c>
      <c r="F3545" s="5">
        <v>-7100</v>
      </c>
      <c r="G3545" s="5" t="s">
        <v>85</v>
      </c>
      <c r="H3545" s="5" t="s">
        <v>79</v>
      </c>
      <c r="I3545" s="5">
        <v>73215.539999999994</v>
      </c>
      <c r="J3545" s="5" t="s">
        <v>122</v>
      </c>
      <c r="K3545" s="5" t="s">
        <v>40</v>
      </c>
      <c r="L3545" s="5" t="s">
        <v>23</v>
      </c>
      <c r="M3545" s="5">
        <v>2.2599999999999998</v>
      </c>
      <c r="N3545" s="5" t="s">
        <v>74</v>
      </c>
      <c r="O3545" s="5">
        <v>8</v>
      </c>
    </row>
    <row r="3546" spans="1:15" x14ac:dyDescent="0.2">
      <c r="A3546" s="5" t="s">
        <v>10588</v>
      </c>
      <c r="B3546" s="5" t="s">
        <v>3780</v>
      </c>
      <c r="C3546" s="5">
        <v>43</v>
      </c>
      <c r="D3546" s="5" t="s">
        <v>50</v>
      </c>
      <c r="E3546" s="5" t="s">
        <v>10589</v>
      </c>
      <c r="F3546" s="5">
        <v>-6832</v>
      </c>
      <c r="G3546" s="5" t="s">
        <v>85</v>
      </c>
      <c r="H3546" s="5" t="s">
        <v>173</v>
      </c>
      <c r="I3546" s="5">
        <v>67422.58</v>
      </c>
      <c r="J3546" s="5" t="s">
        <v>10590</v>
      </c>
      <c r="K3546" s="5" t="s">
        <v>47</v>
      </c>
      <c r="L3546" s="5" t="s">
        <v>73</v>
      </c>
      <c r="M3546" s="5">
        <v>3</v>
      </c>
      <c r="N3546" s="5" t="s">
        <v>33</v>
      </c>
      <c r="O3546" s="5">
        <v>36</v>
      </c>
    </row>
    <row r="3547" spans="1:15" x14ac:dyDescent="0.2">
      <c r="A3547" s="5" t="s">
        <v>10591</v>
      </c>
      <c r="B3547" s="5" t="s">
        <v>1661</v>
      </c>
      <c r="C3547" s="5">
        <v>60</v>
      </c>
      <c r="D3547" s="5" t="s">
        <v>17</v>
      </c>
      <c r="E3547" s="5" t="s">
        <v>10592</v>
      </c>
      <c r="F3547" s="5">
        <v>-9235</v>
      </c>
      <c r="G3547" s="5" t="s">
        <v>52</v>
      </c>
      <c r="H3547" s="5" t="s">
        <v>173</v>
      </c>
      <c r="I3547" s="5">
        <v>67311.91</v>
      </c>
      <c r="J3547" s="5" t="s">
        <v>2428</v>
      </c>
      <c r="K3547" s="5" t="s">
        <v>127</v>
      </c>
      <c r="L3547" s="5" t="s">
        <v>73</v>
      </c>
      <c r="M3547" s="5">
        <v>1.57</v>
      </c>
      <c r="N3547" s="5" t="s">
        <v>57</v>
      </c>
      <c r="O3547" s="5">
        <v>30</v>
      </c>
    </row>
    <row r="3548" spans="1:15" x14ac:dyDescent="0.2">
      <c r="A3548" s="5" t="s">
        <v>10593</v>
      </c>
      <c r="B3548" s="5" t="s">
        <v>7610</v>
      </c>
      <c r="C3548" s="5">
        <v>42</v>
      </c>
      <c r="D3548" s="5" t="s">
        <v>27</v>
      </c>
      <c r="E3548" s="5" t="s">
        <v>10594</v>
      </c>
      <c r="F3548" s="5">
        <v>-2614</v>
      </c>
      <c r="G3548" s="5" t="s">
        <v>19</v>
      </c>
      <c r="H3548" s="5" t="s">
        <v>20</v>
      </c>
      <c r="I3548" s="5">
        <v>48023.13</v>
      </c>
      <c r="J3548" s="5" t="s">
        <v>10595</v>
      </c>
      <c r="K3548" s="5" t="s">
        <v>81</v>
      </c>
      <c r="L3548" s="5" t="s">
        <v>56</v>
      </c>
      <c r="M3548" s="5">
        <v>2</v>
      </c>
      <c r="N3548" s="5" t="s">
        <v>74</v>
      </c>
      <c r="O3548" s="5">
        <v>7</v>
      </c>
    </row>
    <row r="3549" spans="1:15" x14ac:dyDescent="0.2">
      <c r="A3549" s="5" t="s">
        <v>10596</v>
      </c>
      <c r="B3549" s="5" t="s">
        <v>10597</v>
      </c>
      <c r="C3549" s="5">
        <v>60</v>
      </c>
      <c r="D3549" s="5" t="s">
        <v>50</v>
      </c>
      <c r="E3549" s="5" t="s">
        <v>10598</v>
      </c>
      <c r="F3549" s="5">
        <v>-2363</v>
      </c>
      <c r="G3549" s="5" t="s">
        <v>52</v>
      </c>
      <c r="H3549" s="5" t="s">
        <v>20</v>
      </c>
      <c r="I3549" s="5">
        <v>123473.22</v>
      </c>
      <c r="J3549" s="5" t="s">
        <v>3384</v>
      </c>
      <c r="K3549" s="5" t="s">
        <v>22</v>
      </c>
      <c r="L3549" s="5" t="s">
        <v>73</v>
      </c>
      <c r="M3549" s="5">
        <v>3.68</v>
      </c>
      <c r="N3549" s="5" t="s">
        <v>33</v>
      </c>
      <c r="O3549" s="5">
        <v>20</v>
      </c>
    </row>
    <row r="3550" spans="1:15" x14ac:dyDescent="0.2">
      <c r="A3550" s="5" t="s">
        <v>10599</v>
      </c>
      <c r="B3550" s="5" t="s">
        <v>2619</v>
      </c>
      <c r="C3550" s="5">
        <v>46</v>
      </c>
      <c r="D3550" s="5" t="s">
        <v>17</v>
      </c>
      <c r="E3550" s="5" t="s">
        <v>10600</v>
      </c>
      <c r="F3550" s="5">
        <v>-10012</v>
      </c>
      <c r="G3550" s="5" t="s">
        <v>116</v>
      </c>
      <c r="H3550" s="5" t="s">
        <v>144</v>
      </c>
      <c r="I3550" s="5">
        <v>39059.800000000003</v>
      </c>
      <c r="J3550" s="5" t="s">
        <v>10601</v>
      </c>
      <c r="K3550" s="5" t="s">
        <v>62</v>
      </c>
      <c r="L3550" s="5" t="s">
        <v>56</v>
      </c>
      <c r="M3550" s="5">
        <v>2.4700000000000002</v>
      </c>
      <c r="N3550" s="5" t="s">
        <v>57</v>
      </c>
      <c r="O3550" s="5">
        <v>13</v>
      </c>
    </row>
    <row r="3551" spans="1:15" x14ac:dyDescent="0.2">
      <c r="A3551" s="5" t="s">
        <v>10602</v>
      </c>
      <c r="B3551" s="5" t="s">
        <v>2816</v>
      </c>
      <c r="C3551" s="5">
        <v>40</v>
      </c>
      <c r="D3551" s="5" t="s">
        <v>50</v>
      </c>
      <c r="E3551" s="5" t="s">
        <v>10603</v>
      </c>
      <c r="F3551" s="5">
        <v>-5084</v>
      </c>
      <c r="G3551" s="5" t="s">
        <v>19</v>
      </c>
      <c r="H3551" s="5" t="s">
        <v>144</v>
      </c>
      <c r="I3551" s="5">
        <v>138832.4</v>
      </c>
      <c r="J3551" s="5" t="s">
        <v>1014</v>
      </c>
      <c r="K3551" s="5" t="s">
        <v>22</v>
      </c>
      <c r="L3551" s="5" t="s">
        <v>73</v>
      </c>
      <c r="M3551" s="5">
        <v>4.25</v>
      </c>
      <c r="N3551" s="5" t="s">
        <v>57</v>
      </c>
      <c r="O3551" s="5">
        <v>11</v>
      </c>
    </row>
    <row r="3552" spans="1:15" x14ac:dyDescent="0.2">
      <c r="A3552" s="5" t="s">
        <v>10604</v>
      </c>
      <c r="B3552" s="5" t="s">
        <v>3725</v>
      </c>
      <c r="C3552" s="5">
        <v>48</v>
      </c>
      <c r="D3552" s="5" t="s">
        <v>50</v>
      </c>
      <c r="E3552" s="5" t="s">
        <v>10605</v>
      </c>
      <c r="F3552" s="5">
        <v>-9540</v>
      </c>
      <c r="G3552" s="5" t="s">
        <v>85</v>
      </c>
      <c r="H3552" s="5" t="s">
        <v>79</v>
      </c>
      <c r="I3552" s="5">
        <v>60239.91</v>
      </c>
      <c r="J3552" s="5" t="s">
        <v>3207</v>
      </c>
      <c r="K3552" s="5" t="s">
        <v>22</v>
      </c>
      <c r="L3552" s="5" t="s">
        <v>73</v>
      </c>
      <c r="M3552" s="5">
        <v>2.2400000000000002</v>
      </c>
      <c r="N3552" s="5" t="s">
        <v>33</v>
      </c>
      <c r="O3552" s="5">
        <v>7</v>
      </c>
    </row>
    <row r="3553" spans="1:15" x14ac:dyDescent="0.2">
      <c r="A3553" s="5" t="s">
        <v>10606</v>
      </c>
      <c r="B3553" s="5" t="s">
        <v>5283</v>
      </c>
      <c r="C3553" s="5">
        <v>58</v>
      </c>
      <c r="D3553" s="5" t="s">
        <v>27</v>
      </c>
      <c r="E3553" s="5" t="s">
        <v>10607</v>
      </c>
      <c r="F3553" s="5">
        <v>-9866</v>
      </c>
      <c r="G3553" s="5" t="s">
        <v>94</v>
      </c>
      <c r="H3553" s="5" t="s">
        <v>144</v>
      </c>
      <c r="I3553" s="5">
        <v>177434.18</v>
      </c>
      <c r="J3553" s="5" t="s">
        <v>8187</v>
      </c>
      <c r="K3553" s="5" t="s">
        <v>40</v>
      </c>
      <c r="L3553" s="5" t="s">
        <v>56</v>
      </c>
      <c r="M3553" s="5">
        <v>3.63</v>
      </c>
      <c r="N3553" s="5" t="s">
        <v>74</v>
      </c>
      <c r="O3553" s="5">
        <v>25</v>
      </c>
    </row>
    <row r="3554" spans="1:15" x14ac:dyDescent="0.2">
      <c r="A3554" s="5" t="s">
        <v>10608</v>
      </c>
      <c r="B3554" s="5" t="s">
        <v>8962</v>
      </c>
      <c r="C3554" s="5">
        <v>49</v>
      </c>
      <c r="D3554" s="5" t="s">
        <v>17</v>
      </c>
      <c r="E3554" s="5" t="s">
        <v>10609</v>
      </c>
      <c r="F3554" s="5">
        <v>-7610</v>
      </c>
      <c r="G3554" s="5" t="s">
        <v>19</v>
      </c>
      <c r="H3554" s="5" t="s">
        <v>53</v>
      </c>
      <c r="I3554" s="5">
        <v>153486.13</v>
      </c>
      <c r="J3554" s="5" t="s">
        <v>9269</v>
      </c>
      <c r="K3554" s="5" t="s">
        <v>118</v>
      </c>
      <c r="L3554" s="5" t="s">
        <v>32</v>
      </c>
      <c r="M3554" s="5">
        <v>2.52</v>
      </c>
      <c r="N3554" s="5" t="s">
        <v>57</v>
      </c>
      <c r="O3554" s="5">
        <v>20</v>
      </c>
    </row>
    <row r="3555" spans="1:15" x14ac:dyDescent="0.2">
      <c r="A3555" s="5" t="s">
        <v>10610</v>
      </c>
      <c r="B3555" s="5" t="s">
        <v>3225</v>
      </c>
      <c r="C3555" s="5">
        <v>59</v>
      </c>
      <c r="D3555" s="5" t="s">
        <v>50</v>
      </c>
      <c r="E3555" s="5" t="s">
        <v>10611</v>
      </c>
      <c r="F3555" s="5">
        <v>-9544</v>
      </c>
      <c r="G3555" s="5" t="s">
        <v>45</v>
      </c>
      <c r="H3555" s="5" t="s">
        <v>66</v>
      </c>
      <c r="I3555" s="5">
        <v>119538.8</v>
      </c>
      <c r="J3555" s="5" t="s">
        <v>858</v>
      </c>
      <c r="K3555" s="5" t="s">
        <v>55</v>
      </c>
      <c r="L3555" s="5" t="s">
        <v>32</v>
      </c>
      <c r="M3555" s="5">
        <v>2.66</v>
      </c>
      <c r="N3555" s="5" t="s">
        <v>74</v>
      </c>
      <c r="O3555" s="5">
        <v>23</v>
      </c>
    </row>
    <row r="3556" spans="1:15" x14ac:dyDescent="0.2">
      <c r="A3556" s="5" t="s">
        <v>10612</v>
      </c>
      <c r="B3556" s="5" t="s">
        <v>4434</v>
      </c>
      <c r="C3556" s="5">
        <v>65</v>
      </c>
      <c r="D3556" s="5" t="s">
        <v>17</v>
      </c>
      <c r="E3556" s="5" t="s">
        <v>10613</v>
      </c>
      <c r="F3556" s="5">
        <v>-9066</v>
      </c>
      <c r="G3556" s="5" t="s">
        <v>45</v>
      </c>
      <c r="H3556" s="5" t="s">
        <v>20</v>
      </c>
      <c r="I3556" s="5">
        <v>128525.42</v>
      </c>
      <c r="J3556" s="5" t="s">
        <v>4120</v>
      </c>
      <c r="K3556" s="5" t="s">
        <v>104</v>
      </c>
      <c r="L3556" s="5" t="s">
        <v>23</v>
      </c>
      <c r="M3556" s="5">
        <v>1.08</v>
      </c>
      <c r="N3556" s="5" t="s">
        <v>24</v>
      </c>
      <c r="O3556" s="5">
        <v>14</v>
      </c>
    </row>
    <row r="3557" spans="1:15" x14ac:dyDescent="0.2">
      <c r="A3557" s="5" t="s">
        <v>10614</v>
      </c>
      <c r="B3557" s="5" t="s">
        <v>10615</v>
      </c>
      <c r="C3557" s="5">
        <v>64</v>
      </c>
      <c r="D3557" s="5" t="s">
        <v>27</v>
      </c>
      <c r="E3557" s="5" t="s">
        <v>10616</v>
      </c>
      <c r="F3557" s="5">
        <v>-6958</v>
      </c>
      <c r="G3557" s="5" t="s">
        <v>37</v>
      </c>
      <c r="H3557" s="5" t="s">
        <v>38</v>
      </c>
      <c r="I3557" s="5">
        <v>137728.21</v>
      </c>
      <c r="J3557" s="5" t="s">
        <v>5565</v>
      </c>
      <c r="K3557" s="5" t="s">
        <v>127</v>
      </c>
      <c r="L3557" s="5" t="s">
        <v>23</v>
      </c>
      <c r="M3557" s="5">
        <v>2.34</v>
      </c>
      <c r="N3557" s="5" t="s">
        <v>41</v>
      </c>
      <c r="O3557" s="5">
        <v>13</v>
      </c>
    </row>
    <row r="3558" spans="1:15" x14ac:dyDescent="0.2">
      <c r="A3558" s="5" t="s">
        <v>10617</v>
      </c>
      <c r="B3558" s="5" t="s">
        <v>1671</v>
      </c>
      <c r="C3558" s="5">
        <v>60</v>
      </c>
      <c r="D3558" s="5" t="s">
        <v>50</v>
      </c>
      <c r="E3558" s="5" t="s">
        <v>10618</v>
      </c>
      <c r="F3558" s="5">
        <v>-9160</v>
      </c>
      <c r="G3558" s="5" t="s">
        <v>99</v>
      </c>
      <c r="H3558" s="5" t="s">
        <v>30</v>
      </c>
      <c r="I3558" s="5">
        <v>104115.08</v>
      </c>
      <c r="J3558" s="5" t="s">
        <v>61</v>
      </c>
      <c r="K3558" s="5" t="s">
        <v>118</v>
      </c>
      <c r="L3558" s="5" t="s">
        <v>73</v>
      </c>
      <c r="M3558" s="5">
        <v>3.37</v>
      </c>
      <c r="N3558" s="5" t="s">
        <v>74</v>
      </c>
      <c r="O3558" s="5">
        <v>15</v>
      </c>
    </row>
    <row r="3559" spans="1:15" x14ac:dyDescent="0.2">
      <c r="A3559" s="5" t="s">
        <v>10619</v>
      </c>
      <c r="B3559" s="5" t="s">
        <v>882</v>
      </c>
      <c r="C3559" s="5">
        <v>52</v>
      </c>
      <c r="D3559" s="5" t="s">
        <v>17</v>
      </c>
      <c r="E3559" s="5" t="s">
        <v>10620</v>
      </c>
      <c r="F3559" s="5">
        <v>-2743</v>
      </c>
      <c r="G3559" s="5" t="s">
        <v>19</v>
      </c>
      <c r="H3559" s="5" t="s">
        <v>20</v>
      </c>
      <c r="I3559" s="5">
        <v>109800.48</v>
      </c>
      <c r="J3559" s="5" t="s">
        <v>1322</v>
      </c>
      <c r="K3559" s="5" t="s">
        <v>136</v>
      </c>
      <c r="L3559" s="5" t="s">
        <v>23</v>
      </c>
      <c r="M3559" s="5">
        <v>3.88</v>
      </c>
      <c r="N3559" s="5" t="s">
        <v>24</v>
      </c>
      <c r="O3559" s="5">
        <v>30</v>
      </c>
    </row>
    <row r="3560" spans="1:15" x14ac:dyDescent="0.2">
      <c r="A3560" s="5" t="s">
        <v>10621</v>
      </c>
      <c r="B3560" s="5" t="s">
        <v>171</v>
      </c>
      <c r="C3560" s="5">
        <v>64</v>
      </c>
      <c r="D3560" s="5" t="s">
        <v>27</v>
      </c>
      <c r="E3560" s="5" t="s">
        <v>10622</v>
      </c>
      <c r="F3560" s="5">
        <v>-5958</v>
      </c>
      <c r="G3560" s="5" t="s">
        <v>99</v>
      </c>
      <c r="H3560" s="5" t="s">
        <v>53</v>
      </c>
      <c r="I3560" s="5">
        <v>74945.36</v>
      </c>
      <c r="J3560" s="5" t="s">
        <v>1322</v>
      </c>
      <c r="K3560" s="5" t="s">
        <v>40</v>
      </c>
      <c r="L3560" s="5" t="s">
        <v>23</v>
      </c>
      <c r="M3560" s="5">
        <v>3.68</v>
      </c>
      <c r="N3560" s="5" t="s">
        <v>74</v>
      </c>
      <c r="O3560" s="5">
        <v>9</v>
      </c>
    </row>
    <row r="3561" spans="1:15" x14ac:dyDescent="0.2">
      <c r="A3561" s="5" t="s">
        <v>10623</v>
      </c>
      <c r="B3561" s="5" t="s">
        <v>10624</v>
      </c>
      <c r="C3561" s="5">
        <v>53</v>
      </c>
      <c r="D3561" s="5" t="s">
        <v>17</v>
      </c>
      <c r="E3561" s="5" t="s">
        <v>10625</v>
      </c>
      <c r="F3561" s="5">
        <v>-10149</v>
      </c>
      <c r="G3561" s="5" t="s">
        <v>94</v>
      </c>
      <c r="H3561" s="5" t="s">
        <v>38</v>
      </c>
      <c r="I3561" s="5">
        <v>128652.77</v>
      </c>
      <c r="J3561" s="5" t="s">
        <v>294</v>
      </c>
      <c r="K3561" s="5" t="s">
        <v>118</v>
      </c>
      <c r="L3561" s="5" t="s">
        <v>23</v>
      </c>
      <c r="M3561" s="5">
        <v>1.77</v>
      </c>
      <c r="N3561" s="5" t="s">
        <v>24</v>
      </c>
      <c r="O3561" s="5">
        <v>11</v>
      </c>
    </row>
    <row r="3562" spans="1:15" x14ac:dyDescent="0.2">
      <c r="A3562" s="5" t="s">
        <v>10626</v>
      </c>
      <c r="B3562" s="5" t="s">
        <v>10627</v>
      </c>
      <c r="C3562" s="5">
        <v>54</v>
      </c>
      <c r="D3562" s="5" t="s">
        <v>27</v>
      </c>
      <c r="E3562" s="5" t="s">
        <v>10628</v>
      </c>
      <c r="F3562" s="5">
        <v>-6285</v>
      </c>
      <c r="G3562" s="5" t="s">
        <v>85</v>
      </c>
      <c r="H3562" s="5" t="s">
        <v>194</v>
      </c>
      <c r="I3562" s="5">
        <v>130527.3</v>
      </c>
      <c r="J3562" s="5" t="s">
        <v>10159</v>
      </c>
      <c r="K3562" s="5" t="s">
        <v>47</v>
      </c>
      <c r="L3562" s="5" t="s">
        <v>73</v>
      </c>
      <c r="M3562" s="5">
        <v>1.45</v>
      </c>
      <c r="N3562" s="5" t="s">
        <v>41</v>
      </c>
      <c r="O3562" s="5">
        <v>32</v>
      </c>
    </row>
    <row r="3563" spans="1:15" x14ac:dyDescent="0.2">
      <c r="A3563" s="5" t="s">
        <v>10629</v>
      </c>
      <c r="B3563" s="5" t="s">
        <v>10630</v>
      </c>
      <c r="C3563" s="5">
        <v>57</v>
      </c>
      <c r="D3563" s="5" t="s">
        <v>27</v>
      </c>
      <c r="E3563" s="5" t="s">
        <v>10631</v>
      </c>
      <c r="F3563" s="5">
        <v>-7947</v>
      </c>
      <c r="G3563" s="5" t="s">
        <v>94</v>
      </c>
      <c r="H3563" s="5" t="s">
        <v>71</v>
      </c>
      <c r="I3563" s="5">
        <v>151452.96</v>
      </c>
      <c r="J3563" s="5" t="s">
        <v>10632</v>
      </c>
      <c r="K3563" s="5" t="s">
        <v>81</v>
      </c>
      <c r="L3563" s="5" t="s">
        <v>32</v>
      </c>
      <c r="M3563" s="5">
        <v>3.67</v>
      </c>
      <c r="N3563" s="5" t="s">
        <v>33</v>
      </c>
      <c r="O3563" s="5">
        <v>39</v>
      </c>
    </row>
    <row r="3564" spans="1:15" x14ac:dyDescent="0.2">
      <c r="A3564" s="5" t="s">
        <v>10633</v>
      </c>
      <c r="B3564" s="5" t="s">
        <v>10634</v>
      </c>
      <c r="C3564" s="5">
        <v>22</v>
      </c>
      <c r="D3564" s="5" t="s">
        <v>17</v>
      </c>
      <c r="E3564" s="5" t="s">
        <v>10635</v>
      </c>
      <c r="F3564" s="5">
        <v>-6839</v>
      </c>
      <c r="G3564" s="5" t="s">
        <v>78</v>
      </c>
      <c r="H3564" s="5" t="s">
        <v>53</v>
      </c>
      <c r="I3564" s="5">
        <v>74874.05</v>
      </c>
      <c r="J3564" s="5" t="s">
        <v>10636</v>
      </c>
      <c r="K3564" s="5" t="s">
        <v>40</v>
      </c>
      <c r="L3564" s="5" t="s">
        <v>23</v>
      </c>
      <c r="M3564" s="5">
        <v>3.83</v>
      </c>
      <c r="N3564" s="5" t="s">
        <v>57</v>
      </c>
      <c r="O3564" s="5">
        <v>14</v>
      </c>
    </row>
    <row r="3565" spans="1:15" x14ac:dyDescent="0.2">
      <c r="A3565" s="5" t="s">
        <v>10637</v>
      </c>
      <c r="B3565" s="5" t="s">
        <v>10638</v>
      </c>
      <c r="C3565" s="5">
        <v>37</v>
      </c>
      <c r="D3565" s="5" t="s">
        <v>50</v>
      </c>
      <c r="E3565" s="5" t="s">
        <v>10639</v>
      </c>
      <c r="F3565" s="5">
        <v>-5707</v>
      </c>
      <c r="G3565" s="5" t="s">
        <v>116</v>
      </c>
      <c r="H3565" s="5" t="s">
        <v>144</v>
      </c>
      <c r="I3565" s="5">
        <v>67503.94</v>
      </c>
      <c r="J3565" s="5" t="s">
        <v>140</v>
      </c>
      <c r="K3565" s="5" t="s">
        <v>22</v>
      </c>
      <c r="L3565" s="5" t="s">
        <v>73</v>
      </c>
      <c r="M3565" s="5">
        <v>3.96</v>
      </c>
      <c r="N3565" s="5" t="s">
        <v>41</v>
      </c>
      <c r="O3565" s="5">
        <v>36</v>
      </c>
    </row>
    <row r="3566" spans="1:15" x14ac:dyDescent="0.2">
      <c r="A3566" s="5" t="s">
        <v>10640</v>
      </c>
      <c r="B3566" s="5" t="s">
        <v>3632</v>
      </c>
      <c r="C3566" s="5">
        <v>62</v>
      </c>
      <c r="D3566" s="5" t="s">
        <v>27</v>
      </c>
      <c r="E3566" s="5" t="s">
        <v>10641</v>
      </c>
      <c r="F3566" s="5">
        <v>-5784</v>
      </c>
      <c r="G3566" s="5" t="s">
        <v>37</v>
      </c>
      <c r="H3566" s="5" t="s">
        <v>20</v>
      </c>
      <c r="I3566" s="5">
        <v>51706.7</v>
      </c>
      <c r="J3566" s="5" t="s">
        <v>1254</v>
      </c>
      <c r="K3566" s="5" t="s">
        <v>118</v>
      </c>
      <c r="L3566" s="5" t="s">
        <v>32</v>
      </c>
      <c r="M3566" s="5">
        <v>4.04</v>
      </c>
      <c r="N3566" s="5" t="s">
        <v>74</v>
      </c>
      <c r="O3566" s="5">
        <v>5</v>
      </c>
    </row>
    <row r="3567" spans="1:15" x14ac:dyDescent="0.2">
      <c r="A3567" s="5" t="s">
        <v>10642</v>
      </c>
      <c r="B3567" s="5" t="s">
        <v>2187</v>
      </c>
      <c r="C3567" s="5">
        <v>31</v>
      </c>
      <c r="D3567" s="5" t="s">
        <v>17</v>
      </c>
      <c r="E3567" s="5" t="s">
        <v>10643</v>
      </c>
      <c r="F3567" s="5">
        <v>-9283</v>
      </c>
      <c r="G3567" s="5" t="s">
        <v>85</v>
      </c>
      <c r="H3567" s="5" t="s">
        <v>173</v>
      </c>
      <c r="I3567" s="5">
        <v>179896.94</v>
      </c>
      <c r="J3567" s="5" t="s">
        <v>3844</v>
      </c>
      <c r="K3567" s="5" t="s">
        <v>55</v>
      </c>
      <c r="L3567" s="5" t="s">
        <v>23</v>
      </c>
      <c r="M3567" s="5">
        <v>1.37</v>
      </c>
      <c r="N3567" s="5" t="s">
        <v>41</v>
      </c>
      <c r="O3567" s="5">
        <v>0</v>
      </c>
    </row>
    <row r="3568" spans="1:15" x14ac:dyDescent="0.2">
      <c r="A3568" s="5" t="s">
        <v>10644</v>
      </c>
      <c r="B3568" s="5" t="s">
        <v>10645</v>
      </c>
      <c r="C3568" s="5">
        <v>48</v>
      </c>
      <c r="D3568" s="5" t="s">
        <v>27</v>
      </c>
      <c r="E3568" s="5" t="s">
        <v>10646</v>
      </c>
      <c r="F3568" s="5">
        <v>-3697</v>
      </c>
      <c r="G3568" s="5" t="s">
        <v>78</v>
      </c>
      <c r="H3568" s="5" t="s">
        <v>194</v>
      </c>
      <c r="I3568" s="5">
        <v>36429.360000000001</v>
      </c>
      <c r="J3568" s="5" t="s">
        <v>6869</v>
      </c>
      <c r="K3568" s="5" t="s">
        <v>104</v>
      </c>
      <c r="L3568" s="5" t="s">
        <v>56</v>
      </c>
      <c r="M3568" s="5">
        <v>2.14</v>
      </c>
      <c r="N3568" s="5" t="s">
        <v>33</v>
      </c>
      <c r="O3568" s="5">
        <v>13</v>
      </c>
    </row>
    <row r="3569" spans="1:15" x14ac:dyDescent="0.2">
      <c r="A3569" s="5" t="s">
        <v>10647</v>
      </c>
      <c r="B3569" s="5" t="s">
        <v>10062</v>
      </c>
      <c r="C3569" s="5">
        <v>58</v>
      </c>
      <c r="D3569" s="5" t="s">
        <v>27</v>
      </c>
      <c r="E3569" s="5" t="s">
        <v>10648</v>
      </c>
      <c r="F3569" s="5">
        <v>-6802</v>
      </c>
      <c r="G3569" s="5" t="s">
        <v>37</v>
      </c>
      <c r="H3569" s="5" t="s">
        <v>144</v>
      </c>
      <c r="I3569" s="5">
        <v>126782.99</v>
      </c>
      <c r="J3569" s="5" t="s">
        <v>3143</v>
      </c>
      <c r="K3569" s="5" t="s">
        <v>136</v>
      </c>
      <c r="L3569" s="5" t="s">
        <v>32</v>
      </c>
      <c r="M3569" s="5">
        <v>2.08</v>
      </c>
      <c r="N3569" s="5" t="s">
        <v>57</v>
      </c>
      <c r="O3569" s="5">
        <v>24</v>
      </c>
    </row>
    <row r="3570" spans="1:15" x14ac:dyDescent="0.2">
      <c r="A3570" s="5" t="s">
        <v>10649</v>
      </c>
      <c r="B3570" s="5" t="s">
        <v>3944</v>
      </c>
      <c r="C3570" s="5">
        <v>59</v>
      </c>
      <c r="D3570" s="5" t="s">
        <v>50</v>
      </c>
      <c r="E3570" s="5" t="s">
        <v>10650</v>
      </c>
      <c r="F3570" s="5">
        <v>-3391</v>
      </c>
      <c r="G3570" s="5" t="s">
        <v>85</v>
      </c>
      <c r="H3570" s="5" t="s">
        <v>194</v>
      </c>
      <c r="I3570" s="5">
        <v>108766.48</v>
      </c>
      <c r="J3570" s="5" t="s">
        <v>5535</v>
      </c>
      <c r="K3570" s="5" t="s">
        <v>127</v>
      </c>
      <c r="L3570" s="5" t="s">
        <v>73</v>
      </c>
      <c r="M3570" s="5">
        <v>2.42</v>
      </c>
      <c r="N3570" s="5" t="s">
        <v>57</v>
      </c>
      <c r="O3570" s="5">
        <v>17</v>
      </c>
    </row>
    <row r="3571" spans="1:15" x14ac:dyDescent="0.2">
      <c r="A3571" s="5" t="s">
        <v>10651</v>
      </c>
      <c r="B3571" s="5" t="s">
        <v>5374</v>
      </c>
      <c r="C3571" s="5">
        <v>50</v>
      </c>
      <c r="D3571" s="5" t="s">
        <v>27</v>
      </c>
      <c r="E3571" s="5" t="s">
        <v>10652</v>
      </c>
      <c r="F3571" s="5">
        <v>-4480</v>
      </c>
      <c r="G3571" s="5" t="s">
        <v>45</v>
      </c>
      <c r="H3571" s="5" t="s">
        <v>194</v>
      </c>
      <c r="I3571" s="5">
        <v>105976.89</v>
      </c>
      <c r="J3571" s="5" t="s">
        <v>6279</v>
      </c>
      <c r="K3571" s="5" t="s">
        <v>81</v>
      </c>
      <c r="L3571" s="5" t="s">
        <v>32</v>
      </c>
      <c r="M3571" s="5">
        <v>3.72</v>
      </c>
      <c r="N3571" s="5" t="s">
        <v>41</v>
      </c>
      <c r="O3571" s="5">
        <v>23</v>
      </c>
    </row>
    <row r="3572" spans="1:15" x14ac:dyDescent="0.2">
      <c r="A3572" s="5" t="s">
        <v>10653</v>
      </c>
      <c r="B3572" s="5" t="s">
        <v>10654</v>
      </c>
      <c r="C3572" s="5">
        <v>58</v>
      </c>
      <c r="D3572" s="5" t="s">
        <v>50</v>
      </c>
      <c r="E3572" s="5" t="s">
        <v>10655</v>
      </c>
      <c r="F3572" s="5">
        <v>-7864</v>
      </c>
      <c r="G3572" s="5" t="s">
        <v>37</v>
      </c>
      <c r="H3572" s="5" t="s">
        <v>71</v>
      </c>
      <c r="I3572" s="5">
        <v>161584.32000000001</v>
      </c>
      <c r="J3572" s="5" t="s">
        <v>7752</v>
      </c>
      <c r="K3572" s="5" t="s">
        <v>81</v>
      </c>
      <c r="L3572" s="5" t="s">
        <v>73</v>
      </c>
      <c r="M3572" s="5">
        <v>2.68</v>
      </c>
      <c r="N3572" s="5" t="s">
        <v>33</v>
      </c>
      <c r="O3572" s="5">
        <v>31</v>
      </c>
    </row>
    <row r="3573" spans="1:15" x14ac:dyDescent="0.2">
      <c r="A3573" s="5" t="s">
        <v>10656</v>
      </c>
      <c r="B3573" s="5" t="s">
        <v>8817</v>
      </c>
      <c r="C3573" s="5">
        <v>26</v>
      </c>
      <c r="D3573" s="5" t="s">
        <v>50</v>
      </c>
      <c r="E3573" s="5" t="s">
        <v>10657</v>
      </c>
      <c r="F3573" s="5">
        <v>-6981</v>
      </c>
      <c r="G3573" s="5" t="s">
        <v>78</v>
      </c>
      <c r="H3573" s="5" t="s">
        <v>20</v>
      </c>
      <c r="I3573" s="5">
        <v>144650.01999999999</v>
      </c>
      <c r="J3573" s="5" t="s">
        <v>10658</v>
      </c>
      <c r="K3573" s="5" t="s">
        <v>104</v>
      </c>
      <c r="L3573" s="5" t="s">
        <v>73</v>
      </c>
      <c r="M3573" s="5">
        <v>2.52</v>
      </c>
      <c r="N3573" s="5" t="s">
        <v>74</v>
      </c>
      <c r="O3573" s="5">
        <v>35</v>
      </c>
    </row>
    <row r="3574" spans="1:15" x14ac:dyDescent="0.2">
      <c r="A3574" s="5" t="s">
        <v>10659</v>
      </c>
      <c r="B3574" s="5" t="s">
        <v>9124</v>
      </c>
      <c r="C3574" s="5">
        <v>23</v>
      </c>
      <c r="D3574" s="5" t="s">
        <v>50</v>
      </c>
      <c r="E3574" s="5" t="s">
        <v>10660</v>
      </c>
      <c r="F3574" s="5">
        <v>-6682</v>
      </c>
      <c r="G3574" s="5" t="s">
        <v>78</v>
      </c>
      <c r="H3574" s="5" t="s">
        <v>71</v>
      </c>
      <c r="I3574" s="5">
        <v>69451.350000000006</v>
      </c>
      <c r="J3574" s="5" t="s">
        <v>72</v>
      </c>
      <c r="K3574" s="5" t="s">
        <v>136</v>
      </c>
      <c r="L3574" s="5" t="s">
        <v>32</v>
      </c>
      <c r="M3574" s="5">
        <v>4.1100000000000003</v>
      </c>
      <c r="N3574" s="5" t="s">
        <v>57</v>
      </c>
      <c r="O3574" s="5">
        <v>39</v>
      </c>
    </row>
    <row r="3575" spans="1:15" x14ac:dyDescent="0.2">
      <c r="A3575" s="5" t="s">
        <v>10661</v>
      </c>
      <c r="B3575" s="5" t="s">
        <v>1195</v>
      </c>
      <c r="C3575" s="5">
        <v>38</v>
      </c>
      <c r="D3575" s="5" t="s">
        <v>17</v>
      </c>
      <c r="E3575" s="5" t="s">
        <v>10662</v>
      </c>
      <c r="F3575" s="5">
        <v>-10138</v>
      </c>
      <c r="G3575" s="5" t="s">
        <v>94</v>
      </c>
      <c r="H3575" s="5" t="s">
        <v>79</v>
      </c>
      <c r="I3575" s="5">
        <v>164841.45000000001</v>
      </c>
      <c r="J3575" s="5" t="s">
        <v>10663</v>
      </c>
      <c r="K3575" s="5" t="s">
        <v>40</v>
      </c>
      <c r="L3575" s="5" t="s">
        <v>23</v>
      </c>
      <c r="M3575" s="5">
        <v>4.99</v>
      </c>
      <c r="N3575" s="5" t="s">
        <v>33</v>
      </c>
      <c r="O3575" s="5">
        <v>9</v>
      </c>
    </row>
    <row r="3576" spans="1:15" x14ac:dyDescent="0.2">
      <c r="A3576" s="5" t="s">
        <v>10664</v>
      </c>
      <c r="B3576" s="5" t="s">
        <v>1237</v>
      </c>
      <c r="C3576" s="5">
        <v>29</v>
      </c>
      <c r="D3576" s="5" t="s">
        <v>27</v>
      </c>
      <c r="E3576" s="5" t="s">
        <v>10665</v>
      </c>
      <c r="F3576" s="5">
        <v>-2917</v>
      </c>
      <c r="G3576" s="5" t="s">
        <v>99</v>
      </c>
      <c r="H3576" s="5" t="s">
        <v>20</v>
      </c>
      <c r="I3576" s="5">
        <v>133222.98000000001</v>
      </c>
      <c r="J3576" s="5" t="s">
        <v>1635</v>
      </c>
      <c r="K3576" s="5" t="s">
        <v>136</v>
      </c>
      <c r="L3576" s="5" t="s">
        <v>32</v>
      </c>
      <c r="M3576" s="5">
        <v>2.15</v>
      </c>
      <c r="N3576" s="5" t="s">
        <v>24</v>
      </c>
      <c r="O3576" s="5">
        <v>11</v>
      </c>
    </row>
    <row r="3577" spans="1:15" x14ac:dyDescent="0.2">
      <c r="A3577" s="5" t="s">
        <v>10666</v>
      </c>
      <c r="B3577" s="5" t="s">
        <v>1717</v>
      </c>
      <c r="C3577" s="5">
        <v>31</v>
      </c>
      <c r="D3577" s="5" t="s">
        <v>27</v>
      </c>
      <c r="E3577" s="5" t="s">
        <v>10667</v>
      </c>
      <c r="F3577" s="5">
        <v>-9586</v>
      </c>
      <c r="G3577" s="5" t="s">
        <v>37</v>
      </c>
      <c r="H3577" s="5" t="s">
        <v>30</v>
      </c>
      <c r="I3577" s="5">
        <v>154349.42000000001</v>
      </c>
      <c r="J3577" s="5" t="s">
        <v>4784</v>
      </c>
      <c r="K3577" s="5" t="s">
        <v>22</v>
      </c>
      <c r="L3577" s="5" t="s">
        <v>56</v>
      </c>
      <c r="M3577" s="5">
        <v>1.94</v>
      </c>
      <c r="N3577" s="5" t="s">
        <v>24</v>
      </c>
      <c r="O3577" s="5">
        <v>38</v>
      </c>
    </row>
    <row r="3578" spans="1:15" x14ac:dyDescent="0.2">
      <c r="A3578" s="5" t="s">
        <v>10668</v>
      </c>
      <c r="B3578" s="5" t="s">
        <v>10669</v>
      </c>
      <c r="C3578" s="5">
        <v>64</v>
      </c>
      <c r="D3578" s="5" t="s">
        <v>17</v>
      </c>
      <c r="E3578" s="5" t="s">
        <v>10670</v>
      </c>
      <c r="F3578" s="5">
        <v>-5702</v>
      </c>
      <c r="G3578" s="5" t="s">
        <v>99</v>
      </c>
      <c r="H3578" s="5" t="s">
        <v>173</v>
      </c>
      <c r="I3578" s="5">
        <v>58098.44</v>
      </c>
      <c r="J3578" s="5" t="s">
        <v>10671</v>
      </c>
      <c r="K3578" s="5" t="s">
        <v>118</v>
      </c>
      <c r="L3578" s="5" t="s">
        <v>73</v>
      </c>
      <c r="M3578" s="5">
        <v>4.66</v>
      </c>
      <c r="N3578" s="5" t="s">
        <v>24</v>
      </c>
      <c r="O3578" s="5">
        <v>40</v>
      </c>
    </row>
    <row r="3579" spans="1:15" x14ac:dyDescent="0.2">
      <c r="A3579" s="5" t="s">
        <v>10672</v>
      </c>
      <c r="B3579" s="5" t="s">
        <v>354</v>
      </c>
      <c r="C3579" s="5">
        <v>44</v>
      </c>
      <c r="D3579" s="5" t="s">
        <v>17</v>
      </c>
      <c r="E3579" s="5" t="s">
        <v>10673</v>
      </c>
      <c r="F3579" s="5">
        <v>-5615</v>
      </c>
      <c r="G3579" s="5" t="s">
        <v>78</v>
      </c>
      <c r="H3579" s="5" t="s">
        <v>71</v>
      </c>
      <c r="I3579" s="5">
        <v>111479.94</v>
      </c>
      <c r="J3579" s="5" t="s">
        <v>10674</v>
      </c>
      <c r="K3579" s="5" t="s">
        <v>62</v>
      </c>
      <c r="L3579" s="5" t="s">
        <v>23</v>
      </c>
      <c r="M3579" s="5">
        <v>3.91</v>
      </c>
      <c r="N3579" s="5" t="s">
        <v>57</v>
      </c>
      <c r="O3579" s="5">
        <v>33</v>
      </c>
    </row>
    <row r="3580" spans="1:15" x14ac:dyDescent="0.2">
      <c r="A3580" s="5" t="s">
        <v>10675</v>
      </c>
      <c r="B3580" s="5" t="s">
        <v>10676</v>
      </c>
      <c r="C3580" s="5">
        <v>54</v>
      </c>
      <c r="D3580" s="5" t="s">
        <v>17</v>
      </c>
      <c r="E3580" s="5" t="s">
        <v>10677</v>
      </c>
      <c r="F3580" s="5">
        <v>-11048</v>
      </c>
      <c r="G3580" s="5" t="s">
        <v>19</v>
      </c>
      <c r="H3580" s="5" t="s">
        <v>20</v>
      </c>
      <c r="I3580" s="5">
        <v>52757.599999999999</v>
      </c>
      <c r="J3580" s="5" t="s">
        <v>3051</v>
      </c>
      <c r="K3580" s="5" t="s">
        <v>127</v>
      </c>
      <c r="L3580" s="5" t="s">
        <v>73</v>
      </c>
      <c r="M3580" s="5">
        <v>1.73</v>
      </c>
      <c r="N3580" s="5" t="s">
        <v>74</v>
      </c>
      <c r="O3580" s="5">
        <v>31</v>
      </c>
    </row>
    <row r="3581" spans="1:15" x14ac:dyDescent="0.2">
      <c r="A3581" s="5" t="s">
        <v>10678</v>
      </c>
      <c r="B3581" s="5" t="s">
        <v>8944</v>
      </c>
      <c r="C3581" s="5">
        <v>37</v>
      </c>
      <c r="D3581" s="5" t="s">
        <v>50</v>
      </c>
      <c r="E3581" s="5" t="s">
        <v>10679</v>
      </c>
      <c r="F3581" s="5">
        <v>-2787</v>
      </c>
      <c r="G3581" s="5" t="s">
        <v>29</v>
      </c>
      <c r="H3581" s="5" t="s">
        <v>194</v>
      </c>
      <c r="I3581" s="5">
        <v>62506.47</v>
      </c>
      <c r="J3581" s="5" t="s">
        <v>2321</v>
      </c>
      <c r="K3581" s="5" t="s">
        <v>127</v>
      </c>
      <c r="L3581" s="5" t="s">
        <v>73</v>
      </c>
      <c r="M3581" s="5">
        <v>2.36</v>
      </c>
      <c r="N3581" s="5" t="s">
        <v>33</v>
      </c>
      <c r="O3581" s="5">
        <v>12</v>
      </c>
    </row>
    <row r="3582" spans="1:15" x14ac:dyDescent="0.2">
      <c r="A3582" s="5" t="s">
        <v>10680</v>
      </c>
      <c r="B3582" s="5" t="s">
        <v>2512</v>
      </c>
      <c r="C3582" s="5">
        <v>58</v>
      </c>
      <c r="D3582" s="5" t="s">
        <v>17</v>
      </c>
      <c r="E3582" s="5" t="s">
        <v>10681</v>
      </c>
      <c r="F3582" s="5">
        <v>-9416</v>
      </c>
      <c r="G3582" s="5" t="s">
        <v>78</v>
      </c>
      <c r="H3582" s="5" t="s">
        <v>144</v>
      </c>
      <c r="I3582" s="5">
        <v>74206.36</v>
      </c>
      <c r="J3582" s="5" t="s">
        <v>1171</v>
      </c>
      <c r="K3582" s="5" t="s">
        <v>127</v>
      </c>
      <c r="L3582" s="5" t="s">
        <v>32</v>
      </c>
      <c r="M3582" s="5">
        <v>1.74</v>
      </c>
      <c r="N3582" s="5" t="s">
        <v>24</v>
      </c>
      <c r="O3582" s="5">
        <v>17</v>
      </c>
    </row>
    <row r="3583" spans="1:15" x14ac:dyDescent="0.2">
      <c r="A3583" s="5" t="s">
        <v>10682</v>
      </c>
      <c r="B3583" s="5" t="s">
        <v>10683</v>
      </c>
      <c r="C3583" s="5">
        <v>62</v>
      </c>
      <c r="D3583" s="5" t="s">
        <v>27</v>
      </c>
      <c r="E3583" s="5" t="s">
        <v>10684</v>
      </c>
      <c r="F3583" s="5">
        <v>-3913</v>
      </c>
      <c r="G3583" s="5" t="s">
        <v>94</v>
      </c>
      <c r="H3583" s="5" t="s">
        <v>30</v>
      </c>
      <c r="I3583" s="5">
        <v>51180.800000000003</v>
      </c>
      <c r="J3583" s="5" t="s">
        <v>2201</v>
      </c>
      <c r="K3583" s="5" t="s">
        <v>47</v>
      </c>
      <c r="L3583" s="5" t="s">
        <v>32</v>
      </c>
      <c r="M3583" s="5">
        <v>2.17</v>
      </c>
      <c r="N3583" s="5" t="s">
        <v>24</v>
      </c>
      <c r="O3583" s="5">
        <v>0</v>
      </c>
    </row>
    <row r="3584" spans="1:15" x14ac:dyDescent="0.2">
      <c r="A3584" s="5" t="s">
        <v>10685</v>
      </c>
      <c r="B3584" s="5" t="s">
        <v>6659</v>
      </c>
      <c r="C3584" s="5">
        <v>63</v>
      </c>
      <c r="D3584" s="5" t="s">
        <v>17</v>
      </c>
      <c r="E3584" s="5" t="s">
        <v>10686</v>
      </c>
      <c r="F3584" s="5">
        <v>-7265</v>
      </c>
      <c r="G3584" s="5" t="s">
        <v>116</v>
      </c>
      <c r="H3584" s="5" t="s">
        <v>79</v>
      </c>
      <c r="I3584" s="5">
        <v>107895.35</v>
      </c>
      <c r="J3584" s="5" t="s">
        <v>2165</v>
      </c>
      <c r="K3584" s="5" t="s">
        <v>127</v>
      </c>
      <c r="L3584" s="5" t="s">
        <v>23</v>
      </c>
      <c r="M3584" s="5">
        <v>4.6900000000000004</v>
      </c>
      <c r="N3584" s="5" t="s">
        <v>74</v>
      </c>
      <c r="O3584" s="5">
        <v>8</v>
      </c>
    </row>
    <row r="3585" spans="1:15" x14ac:dyDescent="0.2">
      <c r="A3585" s="5" t="s">
        <v>10687</v>
      </c>
      <c r="B3585" s="5" t="s">
        <v>5399</v>
      </c>
      <c r="C3585" s="5">
        <v>45</v>
      </c>
      <c r="D3585" s="5" t="s">
        <v>50</v>
      </c>
      <c r="E3585" s="5" t="s">
        <v>10688</v>
      </c>
      <c r="F3585" s="5">
        <v>-9525</v>
      </c>
      <c r="G3585" s="5" t="s">
        <v>52</v>
      </c>
      <c r="H3585" s="5" t="s">
        <v>71</v>
      </c>
      <c r="I3585" s="5">
        <v>42228.27</v>
      </c>
      <c r="J3585" s="5" t="s">
        <v>6695</v>
      </c>
      <c r="K3585" s="5" t="s">
        <v>136</v>
      </c>
      <c r="L3585" s="5" t="s">
        <v>32</v>
      </c>
      <c r="M3585" s="5">
        <v>2.88</v>
      </c>
      <c r="N3585" s="5" t="s">
        <v>24</v>
      </c>
      <c r="O3585" s="5">
        <v>17</v>
      </c>
    </row>
    <row r="3586" spans="1:15" x14ac:dyDescent="0.2">
      <c r="A3586" s="5" t="s">
        <v>10689</v>
      </c>
      <c r="B3586" s="5" t="s">
        <v>5270</v>
      </c>
      <c r="C3586" s="5">
        <v>61</v>
      </c>
      <c r="D3586" s="5" t="s">
        <v>50</v>
      </c>
      <c r="E3586" s="5" t="s">
        <v>10690</v>
      </c>
      <c r="F3586" s="5">
        <v>-8077</v>
      </c>
      <c r="G3586" s="5" t="s">
        <v>52</v>
      </c>
      <c r="H3586" s="5" t="s">
        <v>38</v>
      </c>
      <c r="I3586" s="5">
        <v>126133.83</v>
      </c>
      <c r="J3586" s="5" t="s">
        <v>516</v>
      </c>
      <c r="K3586" s="5" t="s">
        <v>62</v>
      </c>
      <c r="L3586" s="5" t="s">
        <v>32</v>
      </c>
      <c r="M3586" s="5">
        <v>4.26</v>
      </c>
      <c r="N3586" s="5" t="s">
        <v>57</v>
      </c>
      <c r="O3586" s="5">
        <v>13</v>
      </c>
    </row>
    <row r="3587" spans="1:15" x14ac:dyDescent="0.2">
      <c r="A3587" s="5" t="s">
        <v>10691</v>
      </c>
      <c r="B3587" s="5" t="s">
        <v>3441</v>
      </c>
      <c r="C3587" s="5">
        <v>58</v>
      </c>
      <c r="D3587" s="5" t="s">
        <v>50</v>
      </c>
      <c r="E3587" s="5" t="s">
        <v>10692</v>
      </c>
      <c r="F3587" s="5">
        <v>-8253</v>
      </c>
      <c r="G3587" s="5" t="s">
        <v>19</v>
      </c>
      <c r="H3587" s="5" t="s">
        <v>66</v>
      </c>
      <c r="I3587" s="5">
        <v>93825.04</v>
      </c>
      <c r="J3587" s="5" t="s">
        <v>1884</v>
      </c>
      <c r="K3587" s="5" t="s">
        <v>22</v>
      </c>
      <c r="L3587" s="5" t="s">
        <v>23</v>
      </c>
      <c r="M3587" s="5">
        <v>4.5199999999999996</v>
      </c>
      <c r="N3587" s="5" t="s">
        <v>74</v>
      </c>
      <c r="O3587" s="5">
        <v>3</v>
      </c>
    </row>
    <row r="3588" spans="1:15" x14ac:dyDescent="0.2">
      <c r="A3588" s="5" t="s">
        <v>10693</v>
      </c>
      <c r="B3588" s="5" t="s">
        <v>3776</v>
      </c>
      <c r="C3588" s="5">
        <v>40</v>
      </c>
      <c r="D3588" s="5" t="s">
        <v>27</v>
      </c>
      <c r="E3588" s="5" t="s">
        <v>10694</v>
      </c>
      <c r="F3588" s="5">
        <v>-9092</v>
      </c>
      <c r="G3588" s="5" t="s">
        <v>29</v>
      </c>
      <c r="H3588" s="5" t="s">
        <v>144</v>
      </c>
      <c r="I3588" s="5">
        <v>51984.47</v>
      </c>
      <c r="J3588" s="5" t="s">
        <v>9589</v>
      </c>
      <c r="K3588" s="5" t="s">
        <v>55</v>
      </c>
      <c r="L3588" s="5" t="s">
        <v>32</v>
      </c>
      <c r="M3588" s="5">
        <v>1.39</v>
      </c>
      <c r="N3588" s="5" t="s">
        <v>24</v>
      </c>
      <c r="O3588" s="5">
        <v>21</v>
      </c>
    </row>
    <row r="3589" spans="1:15" x14ac:dyDescent="0.2">
      <c r="A3589" s="5" t="s">
        <v>10695</v>
      </c>
      <c r="B3589" s="5" t="s">
        <v>3658</v>
      </c>
      <c r="C3589" s="5">
        <v>27</v>
      </c>
      <c r="D3589" s="5" t="s">
        <v>27</v>
      </c>
      <c r="E3589" s="5" t="s">
        <v>10696</v>
      </c>
      <c r="F3589" s="5">
        <v>-7861</v>
      </c>
      <c r="G3589" s="5" t="s">
        <v>29</v>
      </c>
      <c r="H3589" s="5" t="s">
        <v>20</v>
      </c>
      <c r="I3589" s="5">
        <v>85577.89</v>
      </c>
      <c r="J3589" s="5" t="s">
        <v>10697</v>
      </c>
      <c r="K3589" s="5" t="s">
        <v>81</v>
      </c>
      <c r="L3589" s="5" t="s">
        <v>32</v>
      </c>
      <c r="M3589" s="5">
        <v>3.34</v>
      </c>
      <c r="N3589" s="5" t="s">
        <v>41</v>
      </c>
      <c r="O3589" s="5">
        <v>15</v>
      </c>
    </row>
    <row r="3590" spans="1:15" x14ac:dyDescent="0.2">
      <c r="A3590" s="5" t="s">
        <v>10698</v>
      </c>
      <c r="B3590" s="5" t="s">
        <v>1476</v>
      </c>
      <c r="C3590" s="5">
        <v>50</v>
      </c>
      <c r="D3590" s="5" t="s">
        <v>17</v>
      </c>
      <c r="E3590" s="5" t="s">
        <v>10699</v>
      </c>
      <c r="F3590" s="5">
        <v>-11728</v>
      </c>
      <c r="G3590" s="5" t="s">
        <v>116</v>
      </c>
      <c r="H3590" s="5" t="s">
        <v>173</v>
      </c>
      <c r="I3590" s="5">
        <v>107923.39</v>
      </c>
      <c r="J3590" s="5" t="s">
        <v>5519</v>
      </c>
      <c r="K3590" s="5" t="s">
        <v>104</v>
      </c>
      <c r="L3590" s="5" t="s">
        <v>32</v>
      </c>
      <c r="M3590" s="5">
        <v>4.4400000000000004</v>
      </c>
      <c r="N3590" s="5" t="s">
        <v>24</v>
      </c>
      <c r="O3590" s="5">
        <v>6</v>
      </c>
    </row>
    <row r="3591" spans="1:15" x14ac:dyDescent="0.2">
      <c r="A3591" s="5" t="s">
        <v>10700</v>
      </c>
      <c r="B3591" s="5" t="s">
        <v>1344</v>
      </c>
      <c r="C3591" s="5">
        <v>26</v>
      </c>
      <c r="D3591" s="5" t="s">
        <v>17</v>
      </c>
      <c r="E3591" s="5" t="s">
        <v>10701</v>
      </c>
      <c r="F3591" s="5">
        <v>-5084</v>
      </c>
      <c r="G3591" s="5" t="s">
        <v>94</v>
      </c>
      <c r="H3591" s="5" t="s">
        <v>53</v>
      </c>
      <c r="I3591" s="5">
        <v>82879.47</v>
      </c>
      <c r="J3591" s="5" t="s">
        <v>5506</v>
      </c>
      <c r="K3591" s="5" t="s">
        <v>136</v>
      </c>
      <c r="L3591" s="5" t="s">
        <v>32</v>
      </c>
      <c r="M3591" s="5">
        <v>3.38</v>
      </c>
      <c r="N3591" s="5" t="s">
        <v>57</v>
      </c>
      <c r="O3591" s="5">
        <v>2</v>
      </c>
    </row>
    <row r="3592" spans="1:15" x14ac:dyDescent="0.2">
      <c r="A3592" s="5" t="s">
        <v>10702</v>
      </c>
      <c r="B3592" s="5" t="s">
        <v>10703</v>
      </c>
      <c r="C3592" s="5">
        <v>27</v>
      </c>
      <c r="D3592" s="5" t="s">
        <v>27</v>
      </c>
      <c r="E3592" s="5" t="s">
        <v>10704</v>
      </c>
      <c r="F3592" s="5">
        <v>-5652</v>
      </c>
      <c r="G3592" s="5" t="s">
        <v>94</v>
      </c>
      <c r="H3592" s="5" t="s">
        <v>144</v>
      </c>
      <c r="I3592" s="5">
        <v>87624.67</v>
      </c>
      <c r="J3592" s="5" t="s">
        <v>5565</v>
      </c>
      <c r="K3592" s="5" t="s">
        <v>40</v>
      </c>
      <c r="L3592" s="5" t="s">
        <v>73</v>
      </c>
      <c r="M3592" s="5">
        <v>3.23</v>
      </c>
      <c r="N3592" s="5" t="s">
        <v>24</v>
      </c>
      <c r="O3592" s="5">
        <v>22</v>
      </c>
    </row>
    <row r="3593" spans="1:15" x14ac:dyDescent="0.2">
      <c r="A3593" s="5" t="s">
        <v>10705</v>
      </c>
      <c r="B3593" s="5" t="s">
        <v>1518</v>
      </c>
      <c r="C3593" s="5">
        <v>58</v>
      </c>
      <c r="D3593" s="5" t="s">
        <v>27</v>
      </c>
      <c r="E3593" s="5" t="s">
        <v>10706</v>
      </c>
      <c r="F3593" s="5">
        <v>-8900</v>
      </c>
      <c r="G3593" s="5" t="s">
        <v>37</v>
      </c>
      <c r="H3593" s="5" t="s">
        <v>194</v>
      </c>
      <c r="I3593" s="5">
        <v>106675.25</v>
      </c>
      <c r="J3593" s="5" t="s">
        <v>3009</v>
      </c>
      <c r="K3593" s="5" t="s">
        <v>136</v>
      </c>
      <c r="L3593" s="5" t="s">
        <v>56</v>
      </c>
      <c r="M3593" s="5">
        <v>3.41</v>
      </c>
      <c r="N3593" s="5" t="s">
        <v>33</v>
      </c>
      <c r="O3593" s="5">
        <v>23</v>
      </c>
    </row>
    <row r="3594" spans="1:15" x14ac:dyDescent="0.2">
      <c r="A3594" s="5" t="s">
        <v>10707</v>
      </c>
      <c r="B3594" s="5" t="s">
        <v>10708</v>
      </c>
      <c r="C3594" s="5">
        <v>25</v>
      </c>
      <c r="D3594" s="5" t="s">
        <v>27</v>
      </c>
      <c r="E3594" s="5" t="s">
        <v>10709</v>
      </c>
      <c r="F3594" s="5">
        <v>-7691</v>
      </c>
      <c r="G3594" s="5" t="s">
        <v>116</v>
      </c>
      <c r="H3594" s="5" t="s">
        <v>53</v>
      </c>
      <c r="I3594" s="5">
        <v>155786.51</v>
      </c>
      <c r="J3594" s="5" t="s">
        <v>10710</v>
      </c>
      <c r="K3594" s="5" t="s">
        <v>40</v>
      </c>
      <c r="L3594" s="5" t="s">
        <v>32</v>
      </c>
      <c r="M3594" s="5">
        <v>4.95</v>
      </c>
      <c r="N3594" s="5" t="s">
        <v>33</v>
      </c>
      <c r="O3594" s="5">
        <v>27</v>
      </c>
    </row>
    <row r="3595" spans="1:15" x14ac:dyDescent="0.2">
      <c r="A3595" s="5" t="s">
        <v>10711</v>
      </c>
      <c r="B3595" s="5" t="s">
        <v>5029</v>
      </c>
      <c r="C3595" s="5">
        <v>46</v>
      </c>
      <c r="D3595" s="5" t="s">
        <v>17</v>
      </c>
      <c r="E3595" s="5" t="s">
        <v>10712</v>
      </c>
      <c r="F3595" s="5">
        <v>-9783</v>
      </c>
      <c r="G3595" s="5" t="s">
        <v>29</v>
      </c>
      <c r="H3595" s="5" t="s">
        <v>71</v>
      </c>
      <c r="I3595" s="5">
        <v>106486.56</v>
      </c>
      <c r="J3595" s="5" t="s">
        <v>4643</v>
      </c>
      <c r="K3595" s="5" t="s">
        <v>40</v>
      </c>
      <c r="L3595" s="5" t="s">
        <v>23</v>
      </c>
      <c r="M3595" s="5">
        <v>2.11</v>
      </c>
      <c r="N3595" s="5" t="s">
        <v>33</v>
      </c>
      <c r="O3595" s="5">
        <v>21</v>
      </c>
    </row>
    <row r="3596" spans="1:15" x14ac:dyDescent="0.2">
      <c r="A3596" s="5" t="s">
        <v>10713</v>
      </c>
      <c r="B3596" s="5" t="s">
        <v>1847</v>
      </c>
      <c r="C3596" s="5">
        <v>31</v>
      </c>
      <c r="D3596" s="5" t="s">
        <v>50</v>
      </c>
      <c r="E3596" s="5" t="s">
        <v>1848</v>
      </c>
      <c r="F3596" s="5">
        <v>-2955</v>
      </c>
      <c r="G3596" s="5" t="s">
        <v>37</v>
      </c>
      <c r="H3596" s="5" t="s">
        <v>38</v>
      </c>
      <c r="I3596" s="5">
        <v>148350.95000000001</v>
      </c>
      <c r="J3596" s="5" t="s">
        <v>3475</v>
      </c>
      <c r="K3596" s="5" t="s">
        <v>55</v>
      </c>
      <c r="L3596" s="5" t="s">
        <v>73</v>
      </c>
      <c r="M3596" s="5">
        <v>2.16</v>
      </c>
      <c r="N3596" s="5" t="s">
        <v>41</v>
      </c>
      <c r="O3596" s="5">
        <v>34</v>
      </c>
    </row>
    <row r="3597" spans="1:15" x14ac:dyDescent="0.2">
      <c r="A3597" s="5" t="s">
        <v>10714</v>
      </c>
      <c r="B3597" s="5" t="s">
        <v>955</v>
      </c>
      <c r="C3597" s="5">
        <v>39</v>
      </c>
      <c r="D3597" s="5" t="s">
        <v>27</v>
      </c>
      <c r="E3597" s="5" t="s">
        <v>10715</v>
      </c>
      <c r="F3597" s="5">
        <v>-8539</v>
      </c>
      <c r="G3597" s="5" t="s">
        <v>45</v>
      </c>
      <c r="H3597" s="5" t="s">
        <v>30</v>
      </c>
      <c r="I3597" s="5">
        <v>77057.34</v>
      </c>
      <c r="J3597" s="5" t="s">
        <v>10716</v>
      </c>
      <c r="K3597" s="5" t="s">
        <v>118</v>
      </c>
      <c r="L3597" s="5" t="s">
        <v>56</v>
      </c>
      <c r="M3597" s="5">
        <v>4.6500000000000004</v>
      </c>
      <c r="N3597" s="5" t="s">
        <v>24</v>
      </c>
      <c r="O3597" s="5">
        <v>4</v>
      </c>
    </row>
    <row r="3598" spans="1:15" x14ac:dyDescent="0.2">
      <c r="A3598" s="5" t="s">
        <v>10717</v>
      </c>
      <c r="B3598" s="5" t="s">
        <v>7840</v>
      </c>
      <c r="C3598" s="5">
        <v>24</v>
      </c>
      <c r="D3598" s="5" t="s">
        <v>27</v>
      </c>
      <c r="E3598" s="5" t="s">
        <v>10718</v>
      </c>
      <c r="F3598" s="5">
        <v>-8177</v>
      </c>
      <c r="G3598" s="5" t="s">
        <v>99</v>
      </c>
      <c r="H3598" s="5" t="s">
        <v>38</v>
      </c>
      <c r="I3598" s="5">
        <v>122432.41</v>
      </c>
      <c r="J3598" s="5" t="s">
        <v>1849</v>
      </c>
      <c r="K3598" s="5" t="s">
        <v>136</v>
      </c>
      <c r="L3598" s="5" t="s">
        <v>23</v>
      </c>
      <c r="M3598" s="5">
        <v>4.09</v>
      </c>
      <c r="N3598" s="5" t="s">
        <v>33</v>
      </c>
      <c r="O3598" s="5">
        <v>17</v>
      </c>
    </row>
    <row r="3599" spans="1:15" x14ac:dyDescent="0.2">
      <c r="A3599" s="5" t="s">
        <v>10719</v>
      </c>
      <c r="B3599" s="5" t="s">
        <v>5369</v>
      </c>
      <c r="C3599" s="5">
        <v>22</v>
      </c>
      <c r="D3599" s="5" t="s">
        <v>27</v>
      </c>
      <c r="E3599" s="5" t="s">
        <v>10720</v>
      </c>
      <c r="F3599" s="5">
        <v>-6292</v>
      </c>
      <c r="G3599" s="5" t="s">
        <v>99</v>
      </c>
      <c r="H3599" s="5" t="s">
        <v>79</v>
      </c>
      <c r="I3599" s="5">
        <v>123604.51</v>
      </c>
      <c r="J3599" s="5" t="s">
        <v>7228</v>
      </c>
      <c r="K3599" s="5" t="s">
        <v>22</v>
      </c>
      <c r="L3599" s="5" t="s">
        <v>56</v>
      </c>
      <c r="M3599" s="5">
        <v>4.3499999999999996</v>
      </c>
      <c r="N3599" s="5" t="s">
        <v>74</v>
      </c>
      <c r="O3599" s="5">
        <v>33</v>
      </c>
    </row>
    <row r="3600" spans="1:15" x14ac:dyDescent="0.2">
      <c r="A3600" s="5" t="s">
        <v>10721</v>
      </c>
      <c r="B3600" s="5" t="s">
        <v>10722</v>
      </c>
      <c r="C3600" s="5">
        <v>43</v>
      </c>
      <c r="D3600" s="5" t="s">
        <v>17</v>
      </c>
      <c r="E3600" s="5" t="s">
        <v>10723</v>
      </c>
      <c r="F3600" s="5">
        <v>-8214</v>
      </c>
      <c r="G3600" s="5" t="s">
        <v>85</v>
      </c>
      <c r="H3600" s="5" t="s">
        <v>30</v>
      </c>
      <c r="I3600" s="5">
        <v>96938.01</v>
      </c>
      <c r="J3600" s="5" t="s">
        <v>10724</v>
      </c>
      <c r="K3600" s="5" t="s">
        <v>81</v>
      </c>
      <c r="L3600" s="5" t="s">
        <v>56</v>
      </c>
      <c r="M3600" s="5">
        <v>2.4900000000000002</v>
      </c>
      <c r="N3600" s="5" t="s">
        <v>57</v>
      </c>
      <c r="O3600" s="5">
        <v>28</v>
      </c>
    </row>
    <row r="3601" spans="1:15" x14ac:dyDescent="0.2">
      <c r="A3601" s="5" t="s">
        <v>10725</v>
      </c>
      <c r="B3601" s="5" t="s">
        <v>5433</v>
      </c>
      <c r="C3601" s="5">
        <v>52</v>
      </c>
      <c r="D3601" s="5" t="s">
        <v>50</v>
      </c>
      <c r="E3601" s="5" t="s">
        <v>10726</v>
      </c>
      <c r="F3601" s="5">
        <v>-7198</v>
      </c>
      <c r="G3601" s="5" t="s">
        <v>78</v>
      </c>
      <c r="H3601" s="5" t="s">
        <v>38</v>
      </c>
      <c r="I3601" s="5">
        <v>128956.62</v>
      </c>
      <c r="J3601" s="5" t="s">
        <v>4123</v>
      </c>
      <c r="K3601" s="5" t="s">
        <v>81</v>
      </c>
      <c r="L3601" s="5" t="s">
        <v>32</v>
      </c>
      <c r="M3601" s="5">
        <v>2.54</v>
      </c>
      <c r="N3601" s="5" t="s">
        <v>24</v>
      </c>
      <c r="O3601" s="5">
        <v>30</v>
      </c>
    </row>
    <row r="3602" spans="1:15" x14ac:dyDescent="0.2">
      <c r="A3602" s="5" t="s">
        <v>10727</v>
      </c>
      <c r="B3602" s="5" t="s">
        <v>10728</v>
      </c>
      <c r="C3602" s="5">
        <v>54</v>
      </c>
      <c r="D3602" s="5" t="s">
        <v>50</v>
      </c>
      <c r="E3602" s="5" t="s">
        <v>10729</v>
      </c>
      <c r="F3602" s="5">
        <v>-11143</v>
      </c>
      <c r="G3602" s="5" t="s">
        <v>37</v>
      </c>
      <c r="H3602" s="5" t="s">
        <v>144</v>
      </c>
      <c r="I3602" s="5">
        <v>151985.9</v>
      </c>
      <c r="J3602" s="5" t="s">
        <v>140</v>
      </c>
      <c r="K3602" s="5" t="s">
        <v>40</v>
      </c>
      <c r="L3602" s="5" t="s">
        <v>56</v>
      </c>
      <c r="M3602" s="5">
        <v>4.63</v>
      </c>
      <c r="N3602" s="5" t="s">
        <v>41</v>
      </c>
      <c r="O3602" s="5">
        <v>11</v>
      </c>
    </row>
    <row r="3603" spans="1:15" x14ac:dyDescent="0.2">
      <c r="A3603" s="5" t="s">
        <v>10730</v>
      </c>
      <c r="B3603" s="5" t="s">
        <v>1487</v>
      </c>
      <c r="C3603" s="5">
        <v>36</v>
      </c>
      <c r="D3603" s="5" t="s">
        <v>27</v>
      </c>
      <c r="E3603" s="5" t="s">
        <v>10731</v>
      </c>
      <c r="F3603" s="5">
        <v>-7395</v>
      </c>
      <c r="G3603" s="5" t="s">
        <v>85</v>
      </c>
      <c r="H3603" s="5" t="s">
        <v>144</v>
      </c>
      <c r="I3603" s="5">
        <v>113783.38</v>
      </c>
      <c r="J3603" s="5" t="s">
        <v>3844</v>
      </c>
      <c r="K3603" s="5" t="s">
        <v>40</v>
      </c>
      <c r="L3603" s="5" t="s">
        <v>73</v>
      </c>
      <c r="M3603" s="5">
        <v>2.4900000000000002</v>
      </c>
      <c r="N3603" s="5" t="s">
        <v>74</v>
      </c>
      <c r="O3603" s="5">
        <v>38</v>
      </c>
    </row>
    <row r="3604" spans="1:15" x14ac:dyDescent="0.2">
      <c r="A3604" s="5" t="s">
        <v>10732</v>
      </c>
      <c r="B3604" s="5" t="s">
        <v>10733</v>
      </c>
      <c r="C3604" s="5">
        <v>32</v>
      </c>
      <c r="D3604" s="5" t="s">
        <v>50</v>
      </c>
      <c r="E3604" s="5" t="s">
        <v>10734</v>
      </c>
      <c r="F3604" s="5">
        <v>-4392</v>
      </c>
      <c r="G3604" s="5" t="s">
        <v>94</v>
      </c>
      <c r="H3604" s="5" t="s">
        <v>173</v>
      </c>
      <c r="I3604" s="5">
        <v>59806.38</v>
      </c>
      <c r="J3604" s="5" t="s">
        <v>10735</v>
      </c>
      <c r="K3604" s="5" t="s">
        <v>136</v>
      </c>
      <c r="L3604" s="5" t="s">
        <v>23</v>
      </c>
      <c r="M3604" s="5">
        <v>4.51</v>
      </c>
      <c r="N3604" s="5" t="s">
        <v>24</v>
      </c>
      <c r="O3604" s="5">
        <v>39</v>
      </c>
    </row>
    <row r="3605" spans="1:15" x14ac:dyDescent="0.2">
      <c r="A3605" s="5" t="s">
        <v>10736</v>
      </c>
      <c r="B3605" s="5" t="s">
        <v>10737</v>
      </c>
      <c r="C3605" s="5">
        <v>63</v>
      </c>
      <c r="D3605" s="5" t="s">
        <v>50</v>
      </c>
      <c r="E3605" s="5" t="s">
        <v>10738</v>
      </c>
      <c r="F3605" s="5">
        <v>-9659</v>
      </c>
      <c r="G3605" s="5" t="s">
        <v>37</v>
      </c>
      <c r="H3605" s="5" t="s">
        <v>79</v>
      </c>
      <c r="I3605" s="5">
        <v>43060.26</v>
      </c>
      <c r="J3605" s="5" t="s">
        <v>10710</v>
      </c>
      <c r="K3605" s="5" t="s">
        <v>55</v>
      </c>
      <c r="L3605" s="5" t="s">
        <v>23</v>
      </c>
      <c r="M3605" s="5">
        <v>3.25</v>
      </c>
      <c r="N3605" s="5" t="s">
        <v>24</v>
      </c>
      <c r="O3605" s="5">
        <v>24</v>
      </c>
    </row>
    <row r="3606" spans="1:15" x14ac:dyDescent="0.2">
      <c r="A3606" s="5" t="s">
        <v>10739</v>
      </c>
      <c r="B3606" s="5" t="s">
        <v>10740</v>
      </c>
      <c r="C3606" s="5">
        <v>65</v>
      </c>
      <c r="D3606" s="5" t="s">
        <v>17</v>
      </c>
      <c r="E3606" s="5" t="s">
        <v>10741</v>
      </c>
      <c r="F3606" s="5">
        <v>-6767</v>
      </c>
      <c r="G3606" s="5" t="s">
        <v>29</v>
      </c>
      <c r="H3606" s="5" t="s">
        <v>194</v>
      </c>
      <c r="I3606" s="5">
        <v>149606.65</v>
      </c>
      <c r="J3606" s="5" t="s">
        <v>10742</v>
      </c>
      <c r="K3606" s="5" t="s">
        <v>127</v>
      </c>
      <c r="L3606" s="5" t="s">
        <v>56</v>
      </c>
      <c r="M3606" s="5">
        <v>1.63</v>
      </c>
      <c r="N3606" s="5" t="s">
        <v>57</v>
      </c>
      <c r="O3606" s="5">
        <v>18</v>
      </c>
    </row>
    <row r="3607" spans="1:15" x14ac:dyDescent="0.2">
      <c r="A3607" s="5" t="s">
        <v>10743</v>
      </c>
      <c r="B3607" s="5" t="s">
        <v>10744</v>
      </c>
      <c r="C3607" s="5">
        <v>25</v>
      </c>
      <c r="D3607" s="5" t="s">
        <v>27</v>
      </c>
      <c r="E3607" s="5" t="s">
        <v>10745</v>
      </c>
      <c r="F3607" s="5">
        <v>-10831</v>
      </c>
      <c r="G3607" s="5" t="s">
        <v>45</v>
      </c>
      <c r="H3607" s="5" t="s">
        <v>66</v>
      </c>
      <c r="I3607" s="5">
        <v>117402.11</v>
      </c>
      <c r="J3607" s="5" t="s">
        <v>1992</v>
      </c>
      <c r="K3607" s="5" t="s">
        <v>47</v>
      </c>
      <c r="L3607" s="5" t="s">
        <v>32</v>
      </c>
      <c r="M3607" s="5">
        <v>3.84</v>
      </c>
      <c r="N3607" s="5" t="s">
        <v>57</v>
      </c>
      <c r="O3607" s="5">
        <v>37</v>
      </c>
    </row>
    <row r="3608" spans="1:15" x14ac:dyDescent="0.2">
      <c r="A3608" s="5" t="s">
        <v>10746</v>
      </c>
      <c r="B3608" s="5" t="s">
        <v>712</v>
      </c>
      <c r="C3608" s="5">
        <v>26</v>
      </c>
      <c r="D3608" s="5" t="s">
        <v>27</v>
      </c>
      <c r="E3608" s="5" t="s">
        <v>10747</v>
      </c>
      <c r="F3608" s="5">
        <v>-5336</v>
      </c>
      <c r="G3608" s="5" t="s">
        <v>45</v>
      </c>
      <c r="H3608" s="5" t="s">
        <v>30</v>
      </c>
      <c r="I3608" s="5">
        <v>172693.11</v>
      </c>
      <c r="J3608" s="5" t="s">
        <v>4918</v>
      </c>
      <c r="K3608" s="5" t="s">
        <v>22</v>
      </c>
      <c r="L3608" s="5" t="s">
        <v>56</v>
      </c>
      <c r="M3608" s="5">
        <v>1.41</v>
      </c>
      <c r="N3608" s="5" t="s">
        <v>33</v>
      </c>
      <c r="O3608" s="5">
        <v>26</v>
      </c>
    </row>
    <row r="3609" spans="1:15" x14ac:dyDescent="0.2">
      <c r="A3609" s="5" t="s">
        <v>10748</v>
      </c>
      <c r="B3609" s="5" t="s">
        <v>10749</v>
      </c>
      <c r="C3609" s="5">
        <v>25</v>
      </c>
      <c r="D3609" s="5" t="s">
        <v>17</v>
      </c>
      <c r="E3609" s="5" t="s">
        <v>10750</v>
      </c>
      <c r="F3609" s="5">
        <v>-6439</v>
      </c>
      <c r="G3609" s="5" t="s">
        <v>94</v>
      </c>
      <c r="H3609" s="5" t="s">
        <v>30</v>
      </c>
      <c r="I3609" s="5">
        <v>175809.36</v>
      </c>
      <c r="J3609" s="5" t="s">
        <v>7054</v>
      </c>
      <c r="K3609" s="5" t="s">
        <v>104</v>
      </c>
      <c r="L3609" s="5" t="s">
        <v>32</v>
      </c>
      <c r="M3609" s="5">
        <v>2.79</v>
      </c>
      <c r="N3609" s="5" t="s">
        <v>57</v>
      </c>
      <c r="O3609" s="5">
        <v>10</v>
      </c>
    </row>
    <row r="3610" spans="1:15" x14ac:dyDescent="0.2">
      <c r="A3610" s="5" t="s">
        <v>10751</v>
      </c>
      <c r="B3610" s="5" t="s">
        <v>10752</v>
      </c>
      <c r="C3610" s="5">
        <v>48</v>
      </c>
      <c r="D3610" s="5" t="s">
        <v>27</v>
      </c>
      <c r="E3610" s="5" t="s">
        <v>10753</v>
      </c>
      <c r="F3610" s="5">
        <v>-7907</v>
      </c>
      <c r="G3610" s="5" t="s">
        <v>52</v>
      </c>
      <c r="H3610" s="5" t="s">
        <v>79</v>
      </c>
      <c r="I3610" s="5">
        <v>103244.06</v>
      </c>
      <c r="J3610" s="5" t="s">
        <v>2531</v>
      </c>
      <c r="K3610" s="5" t="s">
        <v>22</v>
      </c>
      <c r="L3610" s="5" t="s">
        <v>56</v>
      </c>
      <c r="M3610" s="5">
        <v>1.22</v>
      </c>
      <c r="N3610" s="5" t="s">
        <v>57</v>
      </c>
      <c r="O3610" s="5">
        <v>13</v>
      </c>
    </row>
    <row r="3611" spans="1:15" x14ac:dyDescent="0.2">
      <c r="A3611" s="5" t="s">
        <v>10754</v>
      </c>
      <c r="B3611" s="5" t="s">
        <v>4293</v>
      </c>
      <c r="C3611" s="5">
        <v>62</v>
      </c>
      <c r="D3611" s="5" t="s">
        <v>17</v>
      </c>
      <c r="E3611" s="5" t="s">
        <v>10755</v>
      </c>
      <c r="F3611" s="5">
        <v>-3264</v>
      </c>
      <c r="G3611" s="5" t="s">
        <v>85</v>
      </c>
      <c r="H3611" s="5" t="s">
        <v>144</v>
      </c>
      <c r="I3611" s="5">
        <v>89799.49</v>
      </c>
      <c r="J3611" s="5" t="s">
        <v>5466</v>
      </c>
      <c r="K3611" s="5" t="s">
        <v>118</v>
      </c>
      <c r="L3611" s="5" t="s">
        <v>73</v>
      </c>
      <c r="M3611" s="5">
        <v>4.1500000000000004</v>
      </c>
      <c r="N3611" s="5" t="s">
        <v>41</v>
      </c>
      <c r="O3611" s="5">
        <v>2</v>
      </c>
    </row>
    <row r="3612" spans="1:15" x14ac:dyDescent="0.2">
      <c r="A3612" s="5" t="s">
        <v>10756</v>
      </c>
      <c r="B3612" s="5" t="s">
        <v>10757</v>
      </c>
      <c r="C3612" s="5">
        <v>25</v>
      </c>
      <c r="D3612" s="5" t="s">
        <v>27</v>
      </c>
      <c r="E3612" s="5" t="s">
        <v>10758</v>
      </c>
      <c r="F3612" s="5">
        <v>-3759</v>
      </c>
      <c r="G3612" s="5" t="s">
        <v>78</v>
      </c>
      <c r="H3612" s="5" t="s">
        <v>71</v>
      </c>
      <c r="I3612" s="5">
        <v>59544.74</v>
      </c>
      <c r="J3612" s="5" t="s">
        <v>5636</v>
      </c>
      <c r="K3612" s="5" t="s">
        <v>118</v>
      </c>
      <c r="L3612" s="5" t="s">
        <v>32</v>
      </c>
      <c r="M3612" s="5">
        <v>4.5</v>
      </c>
      <c r="N3612" s="5" t="s">
        <v>57</v>
      </c>
      <c r="O3612" s="5">
        <v>2</v>
      </c>
    </row>
    <row r="3613" spans="1:15" x14ac:dyDescent="0.2">
      <c r="A3613" s="5" t="s">
        <v>10759</v>
      </c>
      <c r="B3613" s="5" t="s">
        <v>2881</v>
      </c>
      <c r="C3613" s="5">
        <v>24</v>
      </c>
      <c r="D3613" s="5" t="s">
        <v>27</v>
      </c>
      <c r="E3613" s="5" t="s">
        <v>10760</v>
      </c>
      <c r="F3613" s="5">
        <v>-3753</v>
      </c>
      <c r="G3613" s="5" t="s">
        <v>29</v>
      </c>
      <c r="H3613" s="5" t="s">
        <v>38</v>
      </c>
      <c r="I3613" s="5">
        <v>63410.080000000002</v>
      </c>
      <c r="J3613" s="5" t="s">
        <v>7377</v>
      </c>
      <c r="K3613" s="5" t="s">
        <v>127</v>
      </c>
      <c r="L3613" s="5" t="s">
        <v>23</v>
      </c>
      <c r="M3613" s="5">
        <v>1.02</v>
      </c>
      <c r="N3613" s="5" t="s">
        <v>41</v>
      </c>
      <c r="O3613" s="5">
        <v>29</v>
      </c>
    </row>
    <row r="3614" spans="1:15" x14ac:dyDescent="0.2">
      <c r="A3614" s="5" t="s">
        <v>10761</v>
      </c>
      <c r="B3614" s="5" t="s">
        <v>3525</v>
      </c>
      <c r="C3614" s="5">
        <v>55</v>
      </c>
      <c r="D3614" s="5" t="s">
        <v>50</v>
      </c>
      <c r="E3614" s="5" t="s">
        <v>10762</v>
      </c>
      <c r="F3614" s="5">
        <v>-3997</v>
      </c>
      <c r="G3614" s="5" t="s">
        <v>116</v>
      </c>
      <c r="H3614" s="5" t="s">
        <v>38</v>
      </c>
      <c r="I3614" s="5">
        <v>79212.75</v>
      </c>
      <c r="J3614" s="5" t="s">
        <v>7593</v>
      </c>
      <c r="K3614" s="5" t="s">
        <v>104</v>
      </c>
      <c r="L3614" s="5" t="s">
        <v>32</v>
      </c>
      <c r="M3614" s="5">
        <v>4.34</v>
      </c>
      <c r="N3614" s="5" t="s">
        <v>57</v>
      </c>
      <c r="O3614" s="5">
        <v>9</v>
      </c>
    </row>
    <row r="3615" spans="1:15" x14ac:dyDescent="0.2">
      <c r="A3615" s="5" t="s">
        <v>10763</v>
      </c>
      <c r="B3615" s="5" t="s">
        <v>155</v>
      </c>
      <c r="C3615" s="5">
        <v>45</v>
      </c>
      <c r="D3615" s="5" t="s">
        <v>27</v>
      </c>
      <c r="E3615" s="5" t="s">
        <v>10764</v>
      </c>
      <c r="F3615" s="5">
        <v>-4165</v>
      </c>
      <c r="G3615" s="5" t="s">
        <v>52</v>
      </c>
      <c r="H3615" s="5" t="s">
        <v>173</v>
      </c>
      <c r="I3615" s="5">
        <v>108496.08</v>
      </c>
      <c r="J3615" s="5" t="s">
        <v>9882</v>
      </c>
      <c r="K3615" s="5" t="s">
        <v>136</v>
      </c>
      <c r="L3615" s="5" t="s">
        <v>56</v>
      </c>
      <c r="M3615" s="5">
        <v>2.78</v>
      </c>
      <c r="N3615" s="5" t="s">
        <v>74</v>
      </c>
      <c r="O3615" s="5">
        <v>4</v>
      </c>
    </row>
    <row r="3616" spans="1:15" x14ac:dyDescent="0.2">
      <c r="A3616" s="5" t="s">
        <v>10765</v>
      </c>
      <c r="B3616" s="5" t="s">
        <v>10766</v>
      </c>
      <c r="C3616" s="5">
        <v>31</v>
      </c>
      <c r="D3616" s="5" t="s">
        <v>50</v>
      </c>
      <c r="E3616" s="5" t="s">
        <v>10767</v>
      </c>
      <c r="F3616" s="5">
        <v>-8809</v>
      </c>
      <c r="G3616" s="5" t="s">
        <v>37</v>
      </c>
      <c r="H3616" s="5" t="s">
        <v>173</v>
      </c>
      <c r="I3616" s="5">
        <v>40224.870000000003</v>
      </c>
      <c r="J3616" s="5" t="s">
        <v>3294</v>
      </c>
      <c r="K3616" s="5" t="s">
        <v>81</v>
      </c>
      <c r="L3616" s="5" t="s">
        <v>32</v>
      </c>
      <c r="M3616" s="5">
        <v>4.5999999999999996</v>
      </c>
      <c r="N3616" s="5" t="s">
        <v>74</v>
      </c>
      <c r="O3616" s="5">
        <v>33</v>
      </c>
    </row>
    <row r="3617" spans="1:15" x14ac:dyDescent="0.2">
      <c r="A3617" s="5" t="s">
        <v>10768</v>
      </c>
      <c r="B3617" s="5" t="s">
        <v>3154</v>
      </c>
      <c r="C3617" s="5">
        <v>42</v>
      </c>
      <c r="D3617" s="5" t="s">
        <v>50</v>
      </c>
      <c r="E3617" s="5" t="s">
        <v>10769</v>
      </c>
      <c r="F3617" s="5">
        <v>-7315</v>
      </c>
      <c r="G3617" s="5" t="s">
        <v>94</v>
      </c>
      <c r="H3617" s="5" t="s">
        <v>173</v>
      </c>
      <c r="I3617" s="5">
        <v>124564.82</v>
      </c>
      <c r="J3617" s="5" t="s">
        <v>3207</v>
      </c>
      <c r="K3617" s="5" t="s">
        <v>22</v>
      </c>
      <c r="L3617" s="5" t="s">
        <v>32</v>
      </c>
      <c r="M3617" s="5">
        <v>2.1800000000000002</v>
      </c>
      <c r="N3617" s="5" t="s">
        <v>33</v>
      </c>
      <c r="O3617" s="5">
        <v>8</v>
      </c>
    </row>
    <row r="3618" spans="1:15" x14ac:dyDescent="0.2">
      <c r="A3618" s="5" t="s">
        <v>10770</v>
      </c>
      <c r="B3618" s="5" t="s">
        <v>3201</v>
      </c>
      <c r="C3618" s="5">
        <v>37</v>
      </c>
      <c r="D3618" s="5" t="s">
        <v>50</v>
      </c>
      <c r="E3618" s="5" t="s">
        <v>10771</v>
      </c>
      <c r="F3618" s="5">
        <v>-9233</v>
      </c>
      <c r="G3618" s="5" t="s">
        <v>37</v>
      </c>
      <c r="H3618" s="5" t="s">
        <v>194</v>
      </c>
      <c r="I3618" s="5">
        <v>107962.02</v>
      </c>
      <c r="J3618" s="5" t="s">
        <v>2400</v>
      </c>
      <c r="K3618" s="5" t="s">
        <v>136</v>
      </c>
      <c r="L3618" s="5" t="s">
        <v>32</v>
      </c>
      <c r="M3618" s="5">
        <v>1.61</v>
      </c>
      <c r="N3618" s="5" t="s">
        <v>24</v>
      </c>
      <c r="O3618" s="5">
        <v>1</v>
      </c>
    </row>
    <row r="3619" spans="1:15" x14ac:dyDescent="0.2">
      <c r="A3619" s="5" t="s">
        <v>10772</v>
      </c>
      <c r="B3619" s="5" t="s">
        <v>10773</v>
      </c>
      <c r="C3619" s="5">
        <v>35</v>
      </c>
      <c r="D3619" s="5" t="s">
        <v>17</v>
      </c>
      <c r="E3619" s="5" t="s">
        <v>10774</v>
      </c>
      <c r="F3619" s="5">
        <v>-5297</v>
      </c>
      <c r="G3619" s="5" t="s">
        <v>19</v>
      </c>
      <c r="H3619" s="5" t="s">
        <v>20</v>
      </c>
      <c r="I3619" s="5">
        <v>95221.52</v>
      </c>
      <c r="J3619" s="5" t="s">
        <v>2265</v>
      </c>
      <c r="K3619" s="5" t="s">
        <v>40</v>
      </c>
      <c r="L3619" s="5" t="s">
        <v>73</v>
      </c>
      <c r="M3619" s="5">
        <v>2.23</v>
      </c>
      <c r="N3619" s="5" t="s">
        <v>24</v>
      </c>
      <c r="O3619" s="5">
        <v>11</v>
      </c>
    </row>
    <row r="3620" spans="1:15" x14ac:dyDescent="0.2">
      <c r="A3620" s="5" t="s">
        <v>10775</v>
      </c>
      <c r="B3620" s="5" t="s">
        <v>10776</v>
      </c>
      <c r="C3620" s="5">
        <v>53</v>
      </c>
      <c r="D3620" s="5" t="s">
        <v>17</v>
      </c>
      <c r="E3620" s="5" t="s">
        <v>10777</v>
      </c>
      <c r="F3620" s="5">
        <v>-3020</v>
      </c>
      <c r="G3620" s="5" t="s">
        <v>45</v>
      </c>
      <c r="H3620" s="5" t="s">
        <v>194</v>
      </c>
      <c r="I3620" s="5">
        <v>123760.19</v>
      </c>
      <c r="J3620" s="5" t="s">
        <v>4551</v>
      </c>
      <c r="K3620" s="5" t="s">
        <v>22</v>
      </c>
      <c r="L3620" s="5" t="s">
        <v>56</v>
      </c>
      <c r="M3620" s="5">
        <v>2.67</v>
      </c>
      <c r="N3620" s="5" t="s">
        <v>41</v>
      </c>
      <c r="O3620" s="5">
        <v>27</v>
      </c>
    </row>
    <row r="3621" spans="1:15" x14ac:dyDescent="0.2">
      <c r="A3621" s="5" t="s">
        <v>10778</v>
      </c>
      <c r="B3621" s="5" t="s">
        <v>10225</v>
      </c>
      <c r="C3621" s="5">
        <v>46</v>
      </c>
      <c r="D3621" s="5" t="s">
        <v>27</v>
      </c>
      <c r="E3621" s="5" t="s">
        <v>10779</v>
      </c>
      <c r="F3621" s="5">
        <v>-9383</v>
      </c>
      <c r="G3621" s="5" t="s">
        <v>116</v>
      </c>
      <c r="H3621" s="5" t="s">
        <v>38</v>
      </c>
      <c r="I3621" s="5">
        <v>121741.61</v>
      </c>
      <c r="J3621" s="5" t="s">
        <v>3953</v>
      </c>
      <c r="K3621" s="5" t="s">
        <v>22</v>
      </c>
      <c r="L3621" s="5" t="s">
        <v>73</v>
      </c>
      <c r="M3621" s="5">
        <v>4.17</v>
      </c>
      <c r="N3621" s="5" t="s">
        <v>41</v>
      </c>
      <c r="O3621" s="5">
        <v>7</v>
      </c>
    </row>
    <row r="3622" spans="1:15" x14ac:dyDescent="0.2">
      <c r="A3622" s="5" t="s">
        <v>10780</v>
      </c>
      <c r="B3622" s="5" t="s">
        <v>3065</v>
      </c>
      <c r="C3622" s="5">
        <v>60</v>
      </c>
      <c r="D3622" s="5" t="s">
        <v>50</v>
      </c>
      <c r="E3622" s="5" t="s">
        <v>10781</v>
      </c>
      <c r="F3622" s="5">
        <v>-10506</v>
      </c>
      <c r="G3622" s="5" t="s">
        <v>116</v>
      </c>
      <c r="H3622" s="5" t="s">
        <v>194</v>
      </c>
      <c r="I3622" s="5">
        <v>166846.57</v>
      </c>
      <c r="J3622" s="5" t="s">
        <v>5037</v>
      </c>
      <c r="K3622" s="5" t="s">
        <v>40</v>
      </c>
      <c r="L3622" s="5" t="s">
        <v>56</v>
      </c>
      <c r="M3622" s="5">
        <v>3.87</v>
      </c>
      <c r="N3622" s="5" t="s">
        <v>74</v>
      </c>
      <c r="O3622" s="5">
        <v>15</v>
      </c>
    </row>
    <row r="3623" spans="1:15" x14ac:dyDescent="0.2">
      <c r="A3623" s="5" t="s">
        <v>10782</v>
      </c>
      <c r="B3623" s="5" t="s">
        <v>10195</v>
      </c>
      <c r="C3623" s="5">
        <v>50</v>
      </c>
      <c r="D3623" s="5" t="s">
        <v>27</v>
      </c>
      <c r="E3623" s="5" t="s">
        <v>10783</v>
      </c>
      <c r="F3623" s="5">
        <v>-4502</v>
      </c>
      <c r="G3623" s="5" t="s">
        <v>94</v>
      </c>
      <c r="H3623" s="5" t="s">
        <v>20</v>
      </c>
      <c r="I3623" s="5">
        <v>143225.07999999999</v>
      </c>
      <c r="J3623" s="5" t="s">
        <v>4041</v>
      </c>
      <c r="K3623" s="5" t="s">
        <v>55</v>
      </c>
      <c r="L3623" s="5" t="s">
        <v>56</v>
      </c>
      <c r="M3623" s="5">
        <v>4.08</v>
      </c>
      <c r="N3623" s="5" t="s">
        <v>24</v>
      </c>
      <c r="O3623" s="5">
        <v>11</v>
      </c>
    </row>
    <row r="3624" spans="1:15" x14ac:dyDescent="0.2">
      <c r="A3624" s="5" t="s">
        <v>10784</v>
      </c>
      <c r="B3624" s="5" t="s">
        <v>10785</v>
      </c>
      <c r="C3624" s="5">
        <v>46</v>
      </c>
      <c r="D3624" s="5" t="s">
        <v>50</v>
      </c>
      <c r="E3624" s="5" t="s">
        <v>10786</v>
      </c>
      <c r="F3624" s="5">
        <v>-11089</v>
      </c>
      <c r="G3624" s="5" t="s">
        <v>116</v>
      </c>
      <c r="H3624" s="5" t="s">
        <v>53</v>
      </c>
      <c r="I3624" s="5">
        <v>107444.81</v>
      </c>
      <c r="J3624" s="5" t="s">
        <v>2500</v>
      </c>
      <c r="K3624" s="5" t="s">
        <v>127</v>
      </c>
      <c r="L3624" s="5" t="s">
        <v>73</v>
      </c>
      <c r="M3624" s="5">
        <v>4.92</v>
      </c>
      <c r="N3624" s="5" t="s">
        <v>33</v>
      </c>
      <c r="O3624" s="5">
        <v>21</v>
      </c>
    </row>
    <row r="3625" spans="1:15" x14ac:dyDescent="0.2">
      <c r="A3625" s="5" t="s">
        <v>10787</v>
      </c>
      <c r="B3625" s="5" t="s">
        <v>10788</v>
      </c>
      <c r="C3625" s="5">
        <v>63</v>
      </c>
      <c r="D3625" s="5" t="s">
        <v>27</v>
      </c>
      <c r="E3625" s="5" t="s">
        <v>10789</v>
      </c>
      <c r="F3625" s="5">
        <v>-2533</v>
      </c>
      <c r="G3625" s="5" t="s">
        <v>78</v>
      </c>
      <c r="H3625" s="5" t="s">
        <v>71</v>
      </c>
      <c r="I3625" s="5">
        <v>158219.53</v>
      </c>
      <c r="J3625" s="5" t="s">
        <v>4634</v>
      </c>
      <c r="K3625" s="5" t="s">
        <v>104</v>
      </c>
      <c r="L3625" s="5" t="s">
        <v>56</v>
      </c>
      <c r="M3625" s="5">
        <v>2.31</v>
      </c>
      <c r="N3625" s="5" t="s">
        <v>57</v>
      </c>
      <c r="O3625" s="5">
        <v>18</v>
      </c>
    </row>
    <row r="3626" spans="1:15" x14ac:dyDescent="0.2">
      <c r="A3626" s="5" t="s">
        <v>10790</v>
      </c>
      <c r="B3626" s="5" t="s">
        <v>10791</v>
      </c>
      <c r="C3626" s="5">
        <v>57</v>
      </c>
      <c r="D3626" s="5" t="s">
        <v>17</v>
      </c>
      <c r="E3626" s="5" t="s">
        <v>10792</v>
      </c>
      <c r="F3626" s="5">
        <v>-5734</v>
      </c>
      <c r="G3626" s="5" t="s">
        <v>116</v>
      </c>
      <c r="H3626" s="5" t="s">
        <v>173</v>
      </c>
      <c r="I3626" s="5">
        <v>139870.39000000001</v>
      </c>
      <c r="J3626" s="5" t="s">
        <v>8487</v>
      </c>
      <c r="K3626" s="5" t="s">
        <v>62</v>
      </c>
      <c r="L3626" s="5" t="s">
        <v>56</v>
      </c>
      <c r="M3626" s="5">
        <v>2.67</v>
      </c>
      <c r="N3626" s="5" t="s">
        <v>24</v>
      </c>
      <c r="O3626" s="5">
        <v>8</v>
      </c>
    </row>
    <row r="3627" spans="1:15" x14ac:dyDescent="0.2">
      <c r="A3627" s="5" t="s">
        <v>10793</v>
      </c>
      <c r="B3627" s="5" t="s">
        <v>9117</v>
      </c>
      <c r="C3627" s="5">
        <v>55</v>
      </c>
      <c r="D3627" s="5" t="s">
        <v>17</v>
      </c>
      <c r="E3627" s="5" t="s">
        <v>10794</v>
      </c>
      <c r="F3627" s="5">
        <v>-8484</v>
      </c>
      <c r="G3627" s="5" t="s">
        <v>94</v>
      </c>
      <c r="H3627" s="5" t="s">
        <v>173</v>
      </c>
      <c r="I3627" s="5">
        <v>78973.58</v>
      </c>
      <c r="J3627" s="5" t="s">
        <v>10795</v>
      </c>
      <c r="K3627" s="5" t="s">
        <v>55</v>
      </c>
      <c r="L3627" s="5" t="s">
        <v>23</v>
      </c>
      <c r="M3627" s="5">
        <v>4.8899999999999997</v>
      </c>
      <c r="N3627" s="5" t="s">
        <v>24</v>
      </c>
      <c r="O3627" s="5">
        <v>39</v>
      </c>
    </row>
    <row r="3628" spans="1:15" x14ac:dyDescent="0.2">
      <c r="A3628" s="5" t="s">
        <v>10796</v>
      </c>
      <c r="B3628" s="5" t="s">
        <v>4394</v>
      </c>
      <c r="C3628" s="5">
        <v>29</v>
      </c>
      <c r="D3628" s="5" t="s">
        <v>27</v>
      </c>
      <c r="E3628" s="5" t="s">
        <v>10797</v>
      </c>
      <c r="F3628" s="5">
        <v>-8925</v>
      </c>
      <c r="G3628" s="5" t="s">
        <v>19</v>
      </c>
      <c r="H3628" s="5" t="s">
        <v>38</v>
      </c>
      <c r="I3628" s="5">
        <v>46308.34</v>
      </c>
      <c r="J3628" s="5" t="s">
        <v>570</v>
      </c>
      <c r="K3628" s="5" t="s">
        <v>40</v>
      </c>
      <c r="L3628" s="5" t="s">
        <v>56</v>
      </c>
      <c r="M3628" s="5">
        <v>4.88</v>
      </c>
      <c r="N3628" s="5" t="s">
        <v>74</v>
      </c>
      <c r="O3628" s="5">
        <v>19</v>
      </c>
    </row>
    <row r="3629" spans="1:15" x14ac:dyDescent="0.2">
      <c r="A3629" s="5" t="s">
        <v>10798</v>
      </c>
      <c r="B3629" s="5" t="s">
        <v>7269</v>
      </c>
      <c r="C3629" s="5">
        <v>27</v>
      </c>
      <c r="D3629" s="5" t="s">
        <v>50</v>
      </c>
      <c r="E3629" s="5" t="s">
        <v>10799</v>
      </c>
      <c r="F3629" s="5">
        <v>-4398</v>
      </c>
      <c r="G3629" s="5" t="s">
        <v>29</v>
      </c>
      <c r="H3629" s="5" t="s">
        <v>53</v>
      </c>
      <c r="I3629" s="5">
        <v>65720.259999999995</v>
      </c>
      <c r="J3629" s="5" t="s">
        <v>3391</v>
      </c>
      <c r="K3629" s="5" t="s">
        <v>47</v>
      </c>
      <c r="L3629" s="5" t="s">
        <v>73</v>
      </c>
      <c r="M3629" s="5">
        <v>1.64</v>
      </c>
      <c r="N3629" s="5" t="s">
        <v>74</v>
      </c>
      <c r="O3629" s="5">
        <v>7</v>
      </c>
    </row>
    <row r="3630" spans="1:15" x14ac:dyDescent="0.2">
      <c r="A3630" s="5" t="s">
        <v>10800</v>
      </c>
      <c r="B3630" s="5" t="s">
        <v>3023</v>
      </c>
      <c r="C3630" s="5">
        <v>51</v>
      </c>
      <c r="D3630" s="5" t="s">
        <v>17</v>
      </c>
      <c r="E3630" s="5" t="s">
        <v>10801</v>
      </c>
      <c r="F3630" s="5">
        <v>-2734</v>
      </c>
      <c r="G3630" s="5" t="s">
        <v>29</v>
      </c>
      <c r="H3630" s="5" t="s">
        <v>30</v>
      </c>
      <c r="I3630" s="5">
        <v>165262.32999999999</v>
      </c>
      <c r="J3630" s="5" t="s">
        <v>8539</v>
      </c>
      <c r="K3630" s="5" t="s">
        <v>62</v>
      </c>
      <c r="L3630" s="5" t="s">
        <v>23</v>
      </c>
      <c r="M3630" s="5">
        <v>2.48</v>
      </c>
      <c r="N3630" s="5" t="s">
        <v>41</v>
      </c>
      <c r="O3630" s="5">
        <v>38</v>
      </c>
    </row>
    <row r="3631" spans="1:15" x14ac:dyDescent="0.2">
      <c r="A3631" s="5" t="s">
        <v>10802</v>
      </c>
      <c r="B3631" s="5" t="s">
        <v>6840</v>
      </c>
      <c r="C3631" s="5">
        <v>30</v>
      </c>
      <c r="D3631" s="5" t="s">
        <v>27</v>
      </c>
      <c r="E3631" s="5" t="s">
        <v>10803</v>
      </c>
      <c r="F3631" s="5">
        <v>-2918</v>
      </c>
      <c r="G3631" s="5" t="s">
        <v>45</v>
      </c>
      <c r="H3631" s="5" t="s">
        <v>144</v>
      </c>
      <c r="I3631" s="5">
        <v>128447.08</v>
      </c>
      <c r="J3631" s="5" t="s">
        <v>8187</v>
      </c>
      <c r="K3631" s="5" t="s">
        <v>81</v>
      </c>
      <c r="L3631" s="5" t="s">
        <v>73</v>
      </c>
      <c r="M3631" s="5">
        <v>1.88</v>
      </c>
      <c r="N3631" s="5" t="s">
        <v>74</v>
      </c>
      <c r="O3631" s="5">
        <v>8</v>
      </c>
    </row>
    <row r="3632" spans="1:15" x14ac:dyDescent="0.2">
      <c r="A3632" s="5" t="s">
        <v>10804</v>
      </c>
      <c r="B3632" s="5" t="s">
        <v>1522</v>
      </c>
      <c r="C3632" s="5">
        <v>36</v>
      </c>
      <c r="D3632" s="5" t="s">
        <v>27</v>
      </c>
      <c r="E3632" s="5" t="s">
        <v>10805</v>
      </c>
      <c r="F3632" s="5">
        <v>-8151</v>
      </c>
      <c r="G3632" s="5" t="s">
        <v>37</v>
      </c>
      <c r="H3632" s="5" t="s">
        <v>66</v>
      </c>
      <c r="I3632" s="5">
        <v>117049.7</v>
      </c>
      <c r="J3632" s="5" t="s">
        <v>425</v>
      </c>
      <c r="K3632" s="5" t="s">
        <v>40</v>
      </c>
      <c r="L3632" s="5" t="s">
        <v>56</v>
      </c>
      <c r="M3632" s="5">
        <v>3.51</v>
      </c>
      <c r="N3632" s="5" t="s">
        <v>57</v>
      </c>
      <c r="O3632" s="5">
        <v>0</v>
      </c>
    </row>
    <row r="3633" spans="1:15" x14ac:dyDescent="0.2">
      <c r="A3633" s="5" t="s">
        <v>10806</v>
      </c>
      <c r="B3633" s="5" t="s">
        <v>5864</v>
      </c>
      <c r="C3633" s="5">
        <v>33</v>
      </c>
      <c r="D3633" s="5" t="s">
        <v>50</v>
      </c>
      <c r="E3633" s="5" t="s">
        <v>10807</v>
      </c>
      <c r="F3633" s="5">
        <v>-8807</v>
      </c>
      <c r="G3633" s="5" t="s">
        <v>94</v>
      </c>
      <c r="H3633" s="5" t="s">
        <v>66</v>
      </c>
      <c r="I3633" s="5">
        <v>141805.38</v>
      </c>
      <c r="J3633" s="5" t="s">
        <v>3446</v>
      </c>
      <c r="K3633" s="5" t="s">
        <v>136</v>
      </c>
      <c r="L3633" s="5" t="s">
        <v>23</v>
      </c>
      <c r="M3633" s="5">
        <v>2.2400000000000002</v>
      </c>
      <c r="N3633" s="5" t="s">
        <v>74</v>
      </c>
      <c r="O3633" s="5">
        <v>3</v>
      </c>
    </row>
    <row r="3634" spans="1:15" x14ac:dyDescent="0.2">
      <c r="A3634" s="5" t="s">
        <v>10808</v>
      </c>
      <c r="B3634" s="5" t="s">
        <v>7313</v>
      </c>
      <c r="C3634" s="5">
        <v>36</v>
      </c>
      <c r="D3634" s="5" t="s">
        <v>17</v>
      </c>
      <c r="E3634" s="5" t="s">
        <v>10809</v>
      </c>
      <c r="F3634" s="5">
        <v>-6393</v>
      </c>
      <c r="G3634" s="5" t="s">
        <v>19</v>
      </c>
      <c r="H3634" s="5" t="s">
        <v>194</v>
      </c>
      <c r="I3634" s="5">
        <v>158326.88</v>
      </c>
      <c r="J3634" s="5" t="s">
        <v>7535</v>
      </c>
      <c r="K3634" s="5" t="s">
        <v>104</v>
      </c>
      <c r="L3634" s="5" t="s">
        <v>73</v>
      </c>
      <c r="M3634" s="5">
        <v>1.54</v>
      </c>
      <c r="N3634" s="5" t="s">
        <v>24</v>
      </c>
      <c r="O3634" s="5">
        <v>1</v>
      </c>
    </row>
    <row r="3635" spans="1:15" x14ac:dyDescent="0.2">
      <c r="A3635" s="5" t="s">
        <v>10810</v>
      </c>
      <c r="B3635" s="5" t="s">
        <v>307</v>
      </c>
      <c r="C3635" s="5">
        <v>38</v>
      </c>
      <c r="D3635" s="5" t="s">
        <v>17</v>
      </c>
      <c r="E3635" s="5" t="s">
        <v>10811</v>
      </c>
      <c r="F3635" s="5">
        <v>-4957</v>
      </c>
      <c r="G3635" s="5" t="s">
        <v>85</v>
      </c>
      <c r="H3635" s="5" t="s">
        <v>30</v>
      </c>
      <c r="I3635" s="5">
        <v>155890.68</v>
      </c>
      <c r="J3635" s="5" t="s">
        <v>1677</v>
      </c>
      <c r="K3635" s="5" t="s">
        <v>118</v>
      </c>
      <c r="L3635" s="5" t="s">
        <v>23</v>
      </c>
      <c r="M3635" s="5">
        <v>2.65</v>
      </c>
      <c r="N3635" s="5" t="s">
        <v>33</v>
      </c>
      <c r="O3635" s="5">
        <v>8</v>
      </c>
    </row>
    <row r="3636" spans="1:15" x14ac:dyDescent="0.2">
      <c r="A3636" s="5" t="s">
        <v>10812</v>
      </c>
      <c r="B3636" s="5" t="s">
        <v>10813</v>
      </c>
      <c r="C3636" s="5">
        <v>60</v>
      </c>
      <c r="D3636" s="5" t="s">
        <v>50</v>
      </c>
      <c r="E3636" s="5" t="s">
        <v>10814</v>
      </c>
      <c r="F3636" s="5">
        <v>-10436</v>
      </c>
      <c r="G3636" s="5" t="s">
        <v>116</v>
      </c>
      <c r="H3636" s="5" t="s">
        <v>79</v>
      </c>
      <c r="I3636" s="5">
        <v>72636.89</v>
      </c>
      <c r="J3636" s="5" t="s">
        <v>4156</v>
      </c>
      <c r="K3636" s="5" t="s">
        <v>127</v>
      </c>
      <c r="L3636" s="5" t="s">
        <v>73</v>
      </c>
      <c r="M3636" s="5">
        <v>2.95</v>
      </c>
      <c r="N3636" s="5" t="s">
        <v>33</v>
      </c>
      <c r="O3636" s="5">
        <v>8</v>
      </c>
    </row>
    <row r="3637" spans="1:15" x14ac:dyDescent="0.2">
      <c r="A3637" s="5" t="s">
        <v>10815</v>
      </c>
      <c r="B3637" s="5" t="s">
        <v>2236</v>
      </c>
      <c r="C3637" s="5">
        <v>52</v>
      </c>
      <c r="D3637" s="5" t="s">
        <v>27</v>
      </c>
      <c r="E3637" s="5" t="s">
        <v>10816</v>
      </c>
      <c r="F3637" s="5">
        <v>-9459</v>
      </c>
      <c r="G3637" s="5" t="s">
        <v>52</v>
      </c>
      <c r="H3637" s="5" t="s">
        <v>20</v>
      </c>
      <c r="I3637" s="5">
        <v>171678.03</v>
      </c>
      <c r="J3637" s="5" t="s">
        <v>4950</v>
      </c>
      <c r="K3637" s="5" t="s">
        <v>55</v>
      </c>
      <c r="L3637" s="5" t="s">
        <v>32</v>
      </c>
      <c r="M3637" s="5">
        <v>4.7</v>
      </c>
      <c r="N3637" s="5" t="s">
        <v>33</v>
      </c>
      <c r="O3637" s="5">
        <v>21</v>
      </c>
    </row>
    <row r="3638" spans="1:15" x14ac:dyDescent="0.2">
      <c r="A3638" s="5" t="s">
        <v>10817</v>
      </c>
      <c r="B3638" s="5" t="s">
        <v>244</v>
      </c>
      <c r="C3638" s="5">
        <v>40</v>
      </c>
      <c r="D3638" s="5" t="s">
        <v>27</v>
      </c>
      <c r="E3638" s="5" t="s">
        <v>10818</v>
      </c>
      <c r="F3638" s="5">
        <v>-4731</v>
      </c>
      <c r="G3638" s="5" t="s">
        <v>19</v>
      </c>
      <c r="H3638" s="5" t="s">
        <v>144</v>
      </c>
      <c r="I3638" s="5">
        <v>36366.47</v>
      </c>
      <c r="J3638" s="5" t="s">
        <v>6575</v>
      </c>
      <c r="K3638" s="5" t="s">
        <v>127</v>
      </c>
      <c r="L3638" s="5" t="s">
        <v>56</v>
      </c>
      <c r="M3638" s="5">
        <v>1.47</v>
      </c>
      <c r="N3638" s="5" t="s">
        <v>41</v>
      </c>
      <c r="O3638" s="5">
        <v>28</v>
      </c>
    </row>
    <row r="3639" spans="1:15" x14ac:dyDescent="0.2">
      <c r="A3639" s="5" t="s">
        <v>10819</v>
      </c>
      <c r="B3639" s="5" t="s">
        <v>129</v>
      </c>
      <c r="C3639" s="5">
        <v>39</v>
      </c>
      <c r="D3639" s="5" t="s">
        <v>50</v>
      </c>
      <c r="E3639" s="5" t="s">
        <v>10820</v>
      </c>
      <c r="F3639" s="5">
        <v>-3147</v>
      </c>
      <c r="G3639" s="5" t="s">
        <v>37</v>
      </c>
      <c r="H3639" s="5" t="s">
        <v>79</v>
      </c>
      <c r="I3639" s="5">
        <v>137002.26999999999</v>
      </c>
      <c r="J3639" s="5" t="s">
        <v>2860</v>
      </c>
      <c r="K3639" s="5" t="s">
        <v>104</v>
      </c>
      <c r="L3639" s="5" t="s">
        <v>56</v>
      </c>
      <c r="M3639" s="5">
        <v>4.7300000000000004</v>
      </c>
      <c r="N3639" s="5" t="s">
        <v>41</v>
      </c>
      <c r="O3639" s="5">
        <v>38</v>
      </c>
    </row>
    <row r="3640" spans="1:15" x14ac:dyDescent="0.2">
      <c r="A3640" s="5" t="s">
        <v>10821</v>
      </c>
      <c r="B3640" s="5" t="s">
        <v>9334</v>
      </c>
      <c r="C3640" s="5">
        <v>37</v>
      </c>
      <c r="D3640" s="5" t="s">
        <v>17</v>
      </c>
      <c r="E3640" s="5" t="s">
        <v>10822</v>
      </c>
      <c r="F3640" s="5">
        <v>-2431</v>
      </c>
      <c r="G3640" s="5" t="s">
        <v>45</v>
      </c>
      <c r="H3640" s="5" t="s">
        <v>53</v>
      </c>
      <c r="I3640" s="5">
        <v>129881.36</v>
      </c>
      <c r="J3640" s="5" t="s">
        <v>1700</v>
      </c>
      <c r="K3640" s="5" t="s">
        <v>62</v>
      </c>
      <c r="L3640" s="5" t="s">
        <v>32</v>
      </c>
      <c r="M3640" s="5">
        <v>3.38</v>
      </c>
      <c r="N3640" s="5" t="s">
        <v>24</v>
      </c>
      <c r="O3640" s="5">
        <v>40</v>
      </c>
    </row>
    <row r="3641" spans="1:15" x14ac:dyDescent="0.2">
      <c r="A3641" s="5" t="s">
        <v>10823</v>
      </c>
      <c r="B3641" s="5" t="s">
        <v>2348</v>
      </c>
      <c r="C3641" s="5">
        <v>35</v>
      </c>
      <c r="D3641" s="5" t="s">
        <v>50</v>
      </c>
      <c r="E3641" s="5" t="s">
        <v>10824</v>
      </c>
      <c r="F3641" s="5">
        <v>-6321</v>
      </c>
      <c r="G3641" s="5" t="s">
        <v>19</v>
      </c>
      <c r="H3641" s="5" t="s">
        <v>53</v>
      </c>
      <c r="I3641" s="5">
        <v>153485.23000000001</v>
      </c>
      <c r="J3641" s="5" t="s">
        <v>2292</v>
      </c>
      <c r="K3641" s="5" t="s">
        <v>81</v>
      </c>
      <c r="L3641" s="5" t="s">
        <v>73</v>
      </c>
      <c r="M3641" s="5">
        <v>3.12</v>
      </c>
      <c r="N3641" s="5" t="s">
        <v>41</v>
      </c>
      <c r="O3641" s="5">
        <v>2</v>
      </c>
    </row>
    <row r="3642" spans="1:15" x14ac:dyDescent="0.2">
      <c r="A3642" s="5" t="s">
        <v>10825</v>
      </c>
      <c r="B3642" s="5" t="s">
        <v>10826</v>
      </c>
      <c r="C3642" s="5">
        <v>28</v>
      </c>
      <c r="D3642" s="5" t="s">
        <v>17</v>
      </c>
      <c r="E3642" s="5" t="s">
        <v>10827</v>
      </c>
      <c r="F3642" s="5">
        <v>-7569</v>
      </c>
      <c r="G3642" s="5" t="s">
        <v>19</v>
      </c>
      <c r="H3642" s="5" t="s">
        <v>79</v>
      </c>
      <c r="I3642" s="5">
        <v>69454.320000000007</v>
      </c>
      <c r="J3642" s="5" t="s">
        <v>7404</v>
      </c>
      <c r="K3642" s="5" t="s">
        <v>62</v>
      </c>
      <c r="L3642" s="5" t="s">
        <v>32</v>
      </c>
      <c r="M3642" s="5">
        <v>2.65</v>
      </c>
      <c r="N3642" s="5" t="s">
        <v>33</v>
      </c>
      <c r="O3642" s="5">
        <v>36</v>
      </c>
    </row>
    <row r="3643" spans="1:15" x14ac:dyDescent="0.2">
      <c r="A3643" s="5" t="s">
        <v>10828</v>
      </c>
      <c r="B3643" s="5" t="s">
        <v>10829</v>
      </c>
      <c r="C3643" s="5">
        <v>29</v>
      </c>
      <c r="D3643" s="5" t="s">
        <v>50</v>
      </c>
      <c r="E3643" s="5" t="s">
        <v>10830</v>
      </c>
      <c r="F3643" s="5">
        <v>-7148</v>
      </c>
      <c r="G3643" s="5" t="s">
        <v>116</v>
      </c>
      <c r="H3643" s="5" t="s">
        <v>30</v>
      </c>
      <c r="I3643" s="5">
        <v>115213.22</v>
      </c>
      <c r="J3643" s="5" t="s">
        <v>4921</v>
      </c>
      <c r="K3643" s="5" t="s">
        <v>118</v>
      </c>
      <c r="L3643" s="5" t="s">
        <v>56</v>
      </c>
      <c r="M3643" s="5">
        <v>1.28</v>
      </c>
      <c r="N3643" s="5" t="s">
        <v>74</v>
      </c>
      <c r="O3643" s="5">
        <v>14</v>
      </c>
    </row>
    <row r="3644" spans="1:15" x14ac:dyDescent="0.2">
      <c r="A3644" s="5" t="s">
        <v>10831</v>
      </c>
      <c r="B3644" s="5" t="s">
        <v>1327</v>
      </c>
      <c r="C3644" s="5">
        <v>60</v>
      </c>
      <c r="D3644" s="5" t="s">
        <v>27</v>
      </c>
      <c r="E3644" s="5" t="s">
        <v>10832</v>
      </c>
      <c r="F3644" s="5">
        <v>-11110</v>
      </c>
      <c r="G3644" s="5" t="s">
        <v>52</v>
      </c>
      <c r="H3644" s="5" t="s">
        <v>71</v>
      </c>
      <c r="I3644" s="5">
        <v>167383.39000000001</v>
      </c>
      <c r="J3644" s="5" t="s">
        <v>2917</v>
      </c>
      <c r="K3644" s="5" t="s">
        <v>81</v>
      </c>
      <c r="L3644" s="5" t="s">
        <v>32</v>
      </c>
      <c r="M3644" s="5">
        <v>2.3199999999999998</v>
      </c>
      <c r="N3644" s="5" t="s">
        <v>24</v>
      </c>
      <c r="O3644" s="5">
        <v>30</v>
      </c>
    </row>
    <row r="3645" spans="1:15" x14ac:dyDescent="0.2">
      <c r="A3645" s="5" t="s">
        <v>10833</v>
      </c>
      <c r="B3645" s="5" t="s">
        <v>6488</v>
      </c>
      <c r="C3645" s="5">
        <v>49</v>
      </c>
      <c r="D3645" s="5" t="s">
        <v>50</v>
      </c>
      <c r="E3645" s="5" t="s">
        <v>10834</v>
      </c>
      <c r="F3645" s="5">
        <v>-6096</v>
      </c>
      <c r="G3645" s="5" t="s">
        <v>19</v>
      </c>
      <c r="H3645" s="5" t="s">
        <v>66</v>
      </c>
      <c r="I3645" s="5">
        <v>46954.66</v>
      </c>
      <c r="J3645" s="5" t="s">
        <v>726</v>
      </c>
      <c r="K3645" s="5" t="s">
        <v>22</v>
      </c>
      <c r="L3645" s="5" t="s">
        <v>32</v>
      </c>
      <c r="M3645" s="5">
        <v>4.7300000000000004</v>
      </c>
      <c r="N3645" s="5" t="s">
        <v>41</v>
      </c>
      <c r="O3645" s="5">
        <v>34</v>
      </c>
    </row>
    <row r="3646" spans="1:15" x14ac:dyDescent="0.2">
      <c r="A3646" s="5" t="s">
        <v>10835</v>
      </c>
      <c r="B3646" s="5" t="s">
        <v>3531</v>
      </c>
      <c r="C3646" s="5">
        <v>52</v>
      </c>
      <c r="D3646" s="5" t="s">
        <v>17</v>
      </c>
      <c r="E3646" s="5" t="s">
        <v>10836</v>
      </c>
      <c r="F3646" s="5">
        <v>-9872</v>
      </c>
      <c r="G3646" s="5" t="s">
        <v>94</v>
      </c>
      <c r="H3646" s="5" t="s">
        <v>173</v>
      </c>
      <c r="I3646" s="5">
        <v>49920.39</v>
      </c>
      <c r="J3646" s="5" t="s">
        <v>3009</v>
      </c>
      <c r="K3646" s="5" t="s">
        <v>104</v>
      </c>
      <c r="L3646" s="5" t="s">
        <v>56</v>
      </c>
      <c r="M3646" s="5">
        <v>4.16</v>
      </c>
      <c r="N3646" s="5" t="s">
        <v>74</v>
      </c>
      <c r="O3646" s="5">
        <v>37</v>
      </c>
    </row>
    <row r="3647" spans="1:15" x14ac:dyDescent="0.2">
      <c r="A3647" s="5" t="s">
        <v>10837</v>
      </c>
      <c r="B3647" s="5" t="s">
        <v>2334</v>
      </c>
      <c r="C3647" s="5">
        <v>44</v>
      </c>
      <c r="D3647" s="5" t="s">
        <v>27</v>
      </c>
      <c r="E3647" s="5" t="s">
        <v>10838</v>
      </c>
      <c r="F3647" s="5">
        <v>-4014</v>
      </c>
      <c r="G3647" s="5" t="s">
        <v>78</v>
      </c>
      <c r="H3647" s="5" t="s">
        <v>20</v>
      </c>
      <c r="I3647" s="5">
        <v>80490.720000000001</v>
      </c>
      <c r="J3647" s="5" t="s">
        <v>6462</v>
      </c>
      <c r="K3647" s="5" t="s">
        <v>104</v>
      </c>
      <c r="L3647" s="5" t="s">
        <v>73</v>
      </c>
      <c r="M3647" s="5">
        <v>3.26</v>
      </c>
      <c r="N3647" s="5" t="s">
        <v>33</v>
      </c>
      <c r="O3647" s="5">
        <v>18</v>
      </c>
    </row>
    <row r="3648" spans="1:15" x14ac:dyDescent="0.2">
      <c r="A3648" s="5" t="s">
        <v>10839</v>
      </c>
      <c r="B3648" s="5" t="s">
        <v>2026</v>
      </c>
      <c r="C3648" s="5">
        <v>40</v>
      </c>
      <c r="D3648" s="5" t="s">
        <v>17</v>
      </c>
      <c r="E3648" s="5" t="s">
        <v>10840</v>
      </c>
      <c r="F3648" s="5">
        <v>-2982</v>
      </c>
      <c r="G3648" s="5" t="s">
        <v>19</v>
      </c>
      <c r="H3648" s="5" t="s">
        <v>173</v>
      </c>
      <c r="I3648" s="5">
        <v>90320.51</v>
      </c>
      <c r="J3648" s="5" t="s">
        <v>3953</v>
      </c>
      <c r="K3648" s="5" t="s">
        <v>118</v>
      </c>
      <c r="L3648" s="5" t="s">
        <v>73</v>
      </c>
      <c r="M3648" s="5">
        <v>2.25</v>
      </c>
      <c r="N3648" s="5" t="s">
        <v>74</v>
      </c>
      <c r="O3648" s="5">
        <v>10</v>
      </c>
    </row>
    <row r="3649" spans="1:15" x14ac:dyDescent="0.2">
      <c r="A3649" s="5" t="s">
        <v>10841</v>
      </c>
      <c r="B3649" s="5" t="s">
        <v>10842</v>
      </c>
      <c r="C3649" s="5">
        <v>30</v>
      </c>
      <c r="D3649" s="5" t="s">
        <v>27</v>
      </c>
      <c r="E3649" s="5" t="s">
        <v>10843</v>
      </c>
      <c r="F3649" s="5">
        <v>-1903</v>
      </c>
      <c r="G3649" s="5" t="s">
        <v>99</v>
      </c>
      <c r="H3649" s="5" t="s">
        <v>66</v>
      </c>
      <c r="I3649" s="5">
        <v>71224.34</v>
      </c>
      <c r="J3649" s="5" t="s">
        <v>2893</v>
      </c>
      <c r="K3649" s="5" t="s">
        <v>62</v>
      </c>
      <c r="L3649" s="5" t="s">
        <v>23</v>
      </c>
      <c r="M3649" s="5">
        <v>3.2</v>
      </c>
      <c r="N3649" s="5" t="s">
        <v>24</v>
      </c>
      <c r="O3649" s="5">
        <v>9</v>
      </c>
    </row>
    <row r="3650" spans="1:15" x14ac:dyDescent="0.2">
      <c r="A3650" s="5" t="s">
        <v>10844</v>
      </c>
      <c r="B3650" s="5" t="s">
        <v>10845</v>
      </c>
      <c r="C3650" s="5">
        <v>27</v>
      </c>
      <c r="D3650" s="5" t="s">
        <v>50</v>
      </c>
      <c r="E3650" s="5" t="s">
        <v>10846</v>
      </c>
      <c r="F3650" s="5">
        <v>-5066</v>
      </c>
      <c r="G3650" s="5" t="s">
        <v>45</v>
      </c>
      <c r="H3650" s="5" t="s">
        <v>79</v>
      </c>
      <c r="I3650" s="5">
        <v>141528.12</v>
      </c>
      <c r="J3650" s="5" t="s">
        <v>5285</v>
      </c>
      <c r="K3650" s="5" t="s">
        <v>127</v>
      </c>
      <c r="L3650" s="5" t="s">
        <v>56</v>
      </c>
      <c r="M3650" s="5">
        <v>1.31</v>
      </c>
      <c r="N3650" s="5" t="s">
        <v>33</v>
      </c>
      <c r="O3650" s="5">
        <v>32</v>
      </c>
    </row>
    <row r="3651" spans="1:15" x14ac:dyDescent="0.2">
      <c r="A3651" s="5" t="s">
        <v>10847</v>
      </c>
      <c r="B3651" s="5" t="s">
        <v>7881</v>
      </c>
      <c r="C3651" s="5">
        <v>42</v>
      </c>
      <c r="D3651" s="5" t="s">
        <v>50</v>
      </c>
      <c r="E3651" s="5" t="s">
        <v>10848</v>
      </c>
      <c r="F3651" s="5">
        <v>-1597</v>
      </c>
      <c r="G3651" s="5" t="s">
        <v>94</v>
      </c>
      <c r="H3651" s="5" t="s">
        <v>194</v>
      </c>
      <c r="I3651" s="5">
        <v>148471.76999999999</v>
      </c>
      <c r="J3651" s="5" t="s">
        <v>6904</v>
      </c>
      <c r="K3651" s="5" t="s">
        <v>40</v>
      </c>
      <c r="L3651" s="5" t="s">
        <v>56</v>
      </c>
      <c r="M3651" s="5">
        <v>2.88</v>
      </c>
      <c r="N3651" s="5" t="s">
        <v>33</v>
      </c>
      <c r="O3651" s="5">
        <v>7</v>
      </c>
    </row>
    <row r="3652" spans="1:15" x14ac:dyDescent="0.2">
      <c r="A3652" s="5" t="s">
        <v>10849</v>
      </c>
      <c r="B3652" s="5" t="s">
        <v>8045</v>
      </c>
      <c r="C3652" s="5">
        <v>48</v>
      </c>
      <c r="D3652" s="5" t="s">
        <v>17</v>
      </c>
      <c r="E3652" s="5" t="s">
        <v>10850</v>
      </c>
      <c r="F3652" s="5">
        <v>-5354</v>
      </c>
      <c r="G3652" s="5" t="s">
        <v>19</v>
      </c>
      <c r="H3652" s="5" t="s">
        <v>66</v>
      </c>
      <c r="I3652" s="5">
        <v>70450.399999999994</v>
      </c>
      <c r="J3652" s="5" t="s">
        <v>2125</v>
      </c>
      <c r="K3652" s="5" t="s">
        <v>55</v>
      </c>
      <c r="L3652" s="5" t="s">
        <v>73</v>
      </c>
      <c r="M3652" s="5">
        <v>1.89</v>
      </c>
      <c r="N3652" s="5" t="s">
        <v>24</v>
      </c>
      <c r="O3652" s="5">
        <v>27</v>
      </c>
    </row>
    <row r="3653" spans="1:15" x14ac:dyDescent="0.2">
      <c r="A3653" s="5" t="s">
        <v>10851</v>
      </c>
      <c r="B3653" s="5" t="s">
        <v>6099</v>
      </c>
      <c r="C3653" s="5">
        <v>43</v>
      </c>
      <c r="D3653" s="5" t="s">
        <v>50</v>
      </c>
      <c r="E3653" s="5" t="s">
        <v>10852</v>
      </c>
      <c r="F3653" s="5">
        <v>-10418</v>
      </c>
      <c r="G3653" s="5" t="s">
        <v>29</v>
      </c>
      <c r="H3653" s="5" t="s">
        <v>66</v>
      </c>
      <c r="I3653" s="5">
        <v>161840.31</v>
      </c>
      <c r="J3653" s="5" t="s">
        <v>2353</v>
      </c>
      <c r="K3653" s="5" t="s">
        <v>22</v>
      </c>
      <c r="L3653" s="5" t="s">
        <v>32</v>
      </c>
      <c r="M3653" s="5">
        <v>4.3099999999999996</v>
      </c>
      <c r="N3653" s="5" t="s">
        <v>33</v>
      </c>
      <c r="O3653" s="5">
        <v>1</v>
      </c>
    </row>
    <row r="3654" spans="1:15" x14ac:dyDescent="0.2">
      <c r="A3654" s="5" t="s">
        <v>10853</v>
      </c>
      <c r="B3654" s="5" t="s">
        <v>5354</v>
      </c>
      <c r="C3654" s="5">
        <v>46</v>
      </c>
      <c r="D3654" s="5" t="s">
        <v>50</v>
      </c>
      <c r="E3654" s="5" t="s">
        <v>10854</v>
      </c>
      <c r="F3654" s="5">
        <v>-7590</v>
      </c>
      <c r="G3654" s="5" t="s">
        <v>45</v>
      </c>
      <c r="H3654" s="5" t="s">
        <v>20</v>
      </c>
      <c r="I3654" s="5">
        <v>170791.93</v>
      </c>
      <c r="J3654" s="5" t="s">
        <v>1128</v>
      </c>
      <c r="K3654" s="5" t="s">
        <v>55</v>
      </c>
      <c r="L3654" s="5" t="s">
        <v>56</v>
      </c>
      <c r="M3654" s="5">
        <v>1.33</v>
      </c>
      <c r="N3654" s="5" t="s">
        <v>74</v>
      </c>
      <c r="O3654" s="5">
        <v>26</v>
      </c>
    </row>
    <row r="3655" spans="1:15" x14ac:dyDescent="0.2">
      <c r="A3655" s="5" t="s">
        <v>10855</v>
      </c>
      <c r="B3655" s="5" t="s">
        <v>10856</v>
      </c>
      <c r="C3655" s="5">
        <v>48</v>
      </c>
      <c r="D3655" s="5" t="s">
        <v>50</v>
      </c>
      <c r="E3655" s="5" t="s">
        <v>10857</v>
      </c>
      <c r="F3655" s="5">
        <v>-4492</v>
      </c>
      <c r="G3655" s="5" t="s">
        <v>29</v>
      </c>
      <c r="H3655" s="5" t="s">
        <v>194</v>
      </c>
      <c r="I3655" s="5">
        <v>106985.61</v>
      </c>
      <c r="J3655" s="5" t="s">
        <v>9589</v>
      </c>
      <c r="K3655" s="5" t="s">
        <v>136</v>
      </c>
      <c r="L3655" s="5" t="s">
        <v>73</v>
      </c>
      <c r="M3655" s="5">
        <v>1.26</v>
      </c>
      <c r="N3655" s="5" t="s">
        <v>33</v>
      </c>
      <c r="O3655" s="5">
        <v>0</v>
      </c>
    </row>
    <row r="3656" spans="1:15" x14ac:dyDescent="0.2">
      <c r="A3656" s="5" t="s">
        <v>10858</v>
      </c>
      <c r="B3656" s="5" t="s">
        <v>8437</v>
      </c>
      <c r="C3656" s="5">
        <v>38</v>
      </c>
      <c r="D3656" s="5" t="s">
        <v>27</v>
      </c>
      <c r="E3656" s="5" t="s">
        <v>10859</v>
      </c>
      <c r="F3656" s="5">
        <v>-6922</v>
      </c>
      <c r="G3656" s="5" t="s">
        <v>85</v>
      </c>
      <c r="H3656" s="5" t="s">
        <v>30</v>
      </c>
      <c r="I3656" s="5">
        <v>81161.149999999994</v>
      </c>
      <c r="J3656" s="5" t="s">
        <v>6613</v>
      </c>
      <c r="K3656" s="5" t="s">
        <v>104</v>
      </c>
      <c r="L3656" s="5" t="s">
        <v>23</v>
      </c>
      <c r="M3656" s="5">
        <v>1.03</v>
      </c>
      <c r="N3656" s="5" t="s">
        <v>74</v>
      </c>
      <c r="O3656" s="5">
        <v>35</v>
      </c>
    </row>
    <row r="3657" spans="1:15" x14ac:dyDescent="0.2">
      <c r="A3657" s="5" t="s">
        <v>10860</v>
      </c>
      <c r="B3657" s="5" t="s">
        <v>2209</v>
      </c>
      <c r="C3657" s="5">
        <v>31</v>
      </c>
      <c r="D3657" s="5" t="s">
        <v>27</v>
      </c>
      <c r="E3657" s="5" t="s">
        <v>10861</v>
      </c>
      <c r="F3657" s="5">
        <v>-8254</v>
      </c>
      <c r="G3657" s="5" t="s">
        <v>99</v>
      </c>
      <c r="H3657" s="5" t="s">
        <v>20</v>
      </c>
      <c r="I3657" s="5">
        <v>163671.16</v>
      </c>
      <c r="J3657" s="5" t="s">
        <v>9046</v>
      </c>
      <c r="K3657" s="5" t="s">
        <v>127</v>
      </c>
      <c r="L3657" s="5" t="s">
        <v>32</v>
      </c>
      <c r="M3657" s="5">
        <v>3.84</v>
      </c>
      <c r="N3657" s="5" t="s">
        <v>57</v>
      </c>
      <c r="O3657" s="5">
        <v>40</v>
      </c>
    </row>
    <row r="3658" spans="1:15" x14ac:dyDescent="0.2">
      <c r="A3658" s="5" t="s">
        <v>10862</v>
      </c>
      <c r="B3658" s="5" t="s">
        <v>3264</v>
      </c>
      <c r="C3658" s="5">
        <v>52</v>
      </c>
      <c r="D3658" s="5" t="s">
        <v>27</v>
      </c>
      <c r="E3658" s="5" t="s">
        <v>10863</v>
      </c>
      <c r="F3658" s="5">
        <v>-5524</v>
      </c>
      <c r="G3658" s="5" t="s">
        <v>85</v>
      </c>
      <c r="H3658" s="5" t="s">
        <v>71</v>
      </c>
      <c r="I3658" s="5">
        <v>173270.57</v>
      </c>
      <c r="J3658" s="5" t="s">
        <v>10864</v>
      </c>
      <c r="K3658" s="5" t="s">
        <v>40</v>
      </c>
      <c r="L3658" s="5" t="s">
        <v>32</v>
      </c>
      <c r="M3658" s="5">
        <v>1.39</v>
      </c>
      <c r="N3658" s="5" t="s">
        <v>33</v>
      </c>
      <c r="O3658" s="5">
        <v>0</v>
      </c>
    </row>
    <row r="3659" spans="1:15" x14ac:dyDescent="0.2">
      <c r="A3659" s="5" t="s">
        <v>10865</v>
      </c>
      <c r="B3659" s="5" t="s">
        <v>10866</v>
      </c>
      <c r="C3659" s="5">
        <v>26</v>
      </c>
      <c r="D3659" s="5" t="s">
        <v>50</v>
      </c>
      <c r="E3659" s="5" t="s">
        <v>10867</v>
      </c>
      <c r="F3659" s="5">
        <v>-9033</v>
      </c>
      <c r="G3659" s="5" t="s">
        <v>45</v>
      </c>
      <c r="H3659" s="5" t="s">
        <v>71</v>
      </c>
      <c r="I3659" s="5">
        <v>109155.38</v>
      </c>
      <c r="J3659" s="5" t="s">
        <v>1540</v>
      </c>
      <c r="K3659" s="5" t="s">
        <v>104</v>
      </c>
      <c r="L3659" s="5" t="s">
        <v>56</v>
      </c>
      <c r="M3659" s="5">
        <v>3.73</v>
      </c>
      <c r="N3659" s="5" t="s">
        <v>33</v>
      </c>
      <c r="O3659" s="5">
        <v>8</v>
      </c>
    </row>
    <row r="3660" spans="1:15" x14ac:dyDescent="0.2">
      <c r="A3660" s="5" t="s">
        <v>10868</v>
      </c>
      <c r="B3660" s="5" t="s">
        <v>2834</v>
      </c>
      <c r="C3660" s="5">
        <v>30</v>
      </c>
      <c r="D3660" s="5" t="s">
        <v>50</v>
      </c>
      <c r="E3660" s="5" t="s">
        <v>10869</v>
      </c>
      <c r="F3660" s="5">
        <v>-3836</v>
      </c>
      <c r="G3660" s="5" t="s">
        <v>85</v>
      </c>
      <c r="H3660" s="5" t="s">
        <v>38</v>
      </c>
      <c r="I3660" s="5">
        <v>67602.63</v>
      </c>
      <c r="J3660" s="5" t="s">
        <v>2459</v>
      </c>
      <c r="K3660" s="5" t="s">
        <v>136</v>
      </c>
      <c r="L3660" s="5" t="s">
        <v>56</v>
      </c>
      <c r="M3660" s="5">
        <v>4.49</v>
      </c>
      <c r="N3660" s="5" t="s">
        <v>33</v>
      </c>
      <c r="O3660" s="5">
        <v>5</v>
      </c>
    </row>
    <row r="3661" spans="1:15" x14ac:dyDescent="0.2">
      <c r="A3661" s="5" t="s">
        <v>10870</v>
      </c>
      <c r="B3661" s="5" t="s">
        <v>9141</v>
      </c>
      <c r="C3661" s="5">
        <v>34</v>
      </c>
      <c r="D3661" s="5" t="s">
        <v>27</v>
      </c>
      <c r="E3661" s="5" t="s">
        <v>10871</v>
      </c>
      <c r="F3661" s="5">
        <v>-9801</v>
      </c>
      <c r="G3661" s="5" t="s">
        <v>116</v>
      </c>
      <c r="H3661" s="5" t="s">
        <v>38</v>
      </c>
      <c r="I3661" s="5">
        <v>70666.679999999993</v>
      </c>
      <c r="J3661" s="5" t="s">
        <v>600</v>
      </c>
      <c r="K3661" s="5" t="s">
        <v>62</v>
      </c>
      <c r="L3661" s="5" t="s">
        <v>32</v>
      </c>
      <c r="M3661" s="5">
        <v>3.85</v>
      </c>
      <c r="N3661" s="5" t="s">
        <v>41</v>
      </c>
      <c r="O3661" s="5">
        <v>27</v>
      </c>
    </row>
    <row r="3662" spans="1:15" x14ac:dyDescent="0.2">
      <c r="A3662" s="5" t="s">
        <v>10872</v>
      </c>
      <c r="B3662" s="5" t="s">
        <v>5125</v>
      </c>
      <c r="C3662" s="5">
        <v>43</v>
      </c>
      <c r="D3662" s="5" t="s">
        <v>17</v>
      </c>
      <c r="E3662" s="5" t="s">
        <v>10873</v>
      </c>
      <c r="F3662" s="5">
        <v>-8295</v>
      </c>
      <c r="G3662" s="5" t="s">
        <v>19</v>
      </c>
      <c r="H3662" s="5" t="s">
        <v>71</v>
      </c>
      <c r="I3662" s="5">
        <v>159898.18</v>
      </c>
      <c r="J3662" s="5" t="s">
        <v>5299</v>
      </c>
      <c r="K3662" s="5" t="s">
        <v>55</v>
      </c>
      <c r="L3662" s="5" t="s">
        <v>73</v>
      </c>
      <c r="M3662" s="5">
        <v>2.75</v>
      </c>
      <c r="N3662" s="5" t="s">
        <v>41</v>
      </c>
      <c r="O3662" s="5">
        <v>40</v>
      </c>
    </row>
    <row r="3663" spans="1:15" x14ac:dyDescent="0.2">
      <c r="A3663" s="5" t="s">
        <v>10874</v>
      </c>
      <c r="B3663" s="5" t="s">
        <v>10875</v>
      </c>
      <c r="C3663" s="5">
        <v>29</v>
      </c>
      <c r="D3663" s="5" t="s">
        <v>50</v>
      </c>
      <c r="E3663" s="5" t="s">
        <v>10876</v>
      </c>
      <c r="F3663" s="5">
        <v>-9488</v>
      </c>
      <c r="G3663" s="5" t="s">
        <v>78</v>
      </c>
      <c r="H3663" s="5" t="s">
        <v>79</v>
      </c>
      <c r="I3663" s="5">
        <v>48867.67</v>
      </c>
      <c r="J3663" s="5" t="s">
        <v>6799</v>
      </c>
      <c r="K3663" s="5" t="s">
        <v>81</v>
      </c>
      <c r="L3663" s="5" t="s">
        <v>32</v>
      </c>
      <c r="M3663" s="5">
        <v>2.65</v>
      </c>
      <c r="N3663" s="5" t="s">
        <v>57</v>
      </c>
      <c r="O3663" s="5">
        <v>5</v>
      </c>
    </row>
    <row r="3664" spans="1:15" x14ac:dyDescent="0.2">
      <c r="A3664" s="5" t="s">
        <v>10877</v>
      </c>
      <c r="B3664" s="5" t="s">
        <v>1298</v>
      </c>
      <c r="C3664" s="5">
        <v>40</v>
      </c>
      <c r="D3664" s="5" t="s">
        <v>27</v>
      </c>
      <c r="E3664" s="5" t="s">
        <v>10878</v>
      </c>
      <c r="F3664" s="5">
        <v>-4741</v>
      </c>
      <c r="G3664" s="5" t="s">
        <v>99</v>
      </c>
      <c r="H3664" s="5" t="s">
        <v>194</v>
      </c>
      <c r="I3664" s="5">
        <v>93326.47</v>
      </c>
      <c r="J3664" s="5" t="s">
        <v>1865</v>
      </c>
      <c r="K3664" s="5" t="s">
        <v>40</v>
      </c>
      <c r="L3664" s="5" t="s">
        <v>73</v>
      </c>
      <c r="M3664" s="5">
        <v>4.97</v>
      </c>
      <c r="N3664" s="5" t="s">
        <v>41</v>
      </c>
      <c r="O3664" s="5">
        <v>40</v>
      </c>
    </row>
    <row r="3665" spans="1:15" x14ac:dyDescent="0.2">
      <c r="A3665" s="5" t="s">
        <v>10879</v>
      </c>
      <c r="B3665" s="5" t="s">
        <v>10880</v>
      </c>
      <c r="C3665" s="5">
        <v>42</v>
      </c>
      <c r="D3665" s="5" t="s">
        <v>50</v>
      </c>
      <c r="E3665" s="5" t="s">
        <v>10881</v>
      </c>
      <c r="F3665" s="5">
        <v>-7567</v>
      </c>
      <c r="G3665" s="5" t="s">
        <v>29</v>
      </c>
      <c r="H3665" s="5" t="s">
        <v>173</v>
      </c>
      <c r="I3665" s="5">
        <v>79162.17</v>
      </c>
      <c r="J3665" s="5" t="s">
        <v>3987</v>
      </c>
      <c r="K3665" s="5" t="s">
        <v>118</v>
      </c>
      <c r="L3665" s="5" t="s">
        <v>32</v>
      </c>
      <c r="M3665" s="5">
        <v>1.46</v>
      </c>
      <c r="N3665" s="5" t="s">
        <v>41</v>
      </c>
      <c r="O3665" s="5">
        <v>13</v>
      </c>
    </row>
    <row r="3666" spans="1:15" x14ac:dyDescent="0.2">
      <c r="A3666" s="5" t="s">
        <v>10882</v>
      </c>
      <c r="B3666" s="5" t="s">
        <v>6504</v>
      </c>
      <c r="C3666" s="5">
        <v>64</v>
      </c>
      <c r="D3666" s="5" t="s">
        <v>27</v>
      </c>
      <c r="E3666" s="5" t="s">
        <v>10883</v>
      </c>
      <c r="F3666" s="5">
        <v>-7610</v>
      </c>
      <c r="G3666" s="5" t="s">
        <v>37</v>
      </c>
      <c r="H3666" s="5" t="s">
        <v>20</v>
      </c>
      <c r="I3666" s="5">
        <v>113778.62</v>
      </c>
      <c r="J3666" s="5" t="s">
        <v>1869</v>
      </c>
      <c r="K3666" s="5" t="s">
        <v>40</v>
      </c>
      <c r="L3666" s="5" t="s">
        <v>73</v>
      </c>
      <c r="M3666" s="5">
        <v>4.29</v>
      </c>
      <c r="N3666" s="5" t="s">
        <v>33</v>
      </c>
      <c r="O3666" s="5">
        <v>3</v>
      </c>
    </row>
    <row r="3667" spans="1:15" x14ac:dyDescent="0.2">
      <c r="A3667" s="5" t="s">
        <v>10884</v>
      </c>
      <c r="B3667" s="5" t="s">
        <v>6688</v>
      </c>
      <c r="C3667" s="5">
        <v>26</v>
      </c>
      <c r="D3667" s="5" t="s">
        <v>50</v>
      </c>
      <c r="E3667" s="5" t="s">
        <v>10885</v>
      </c>
      <c r="F3667" s="5">
        <v>-8041</v>
      </c>
      <c r="G3667" s="5" t="s">
        <v>37</v>
      </c>
      <c r="H3667" s="5" t="s">
        <v>144</v>
      </c>
      <c r="I3667" s="5">
        <v>114091.96</v>
      </c>
      <c r="J3667" s="5" t="s">
        <v>10886</v>
      </c>
      <c r="K3667" s="5" t="s">
        <v>104</v>
      </c>
      <c r="L3667" s="5" t="s">
        <v>73</v>
      </c>
      <c r="M3667" s="5">
        <v>3.77</v>
      </c>
      <c r="N3667" s="5" t="s">
        <v>57</v>
      </c>
      <c r="O3667" s="5">
        <v>36</v>
      </c>
    </row>
    <row r="3668" spans="1:15" x14ac:dyDescent="0.2">
      <c r="A3668" s="5" t="s">
        <v>10887</v>
      </c>
      <c r="B3668" s="5" t="s">
        <v>10888</v>
      </c>
      <c r="C3668" s="5">
        <v>36</v>
      </c>
      <c r="D3668" s="5" t="s">
        <v>17</v>
      </c>
      <c r="E3668" s="5" t="s">
        <v>10889</v>
      </c>
      <c r="F3668" s="5">
        <v>-9724</v>
      </c>
      <c r="G3668" s="5" t="s">
        <v>94</v>
      </c>
      <c r="H3668" s="5" t="s">
        <v>71</v>
      </c>
      <c r="I3668" s="5">
        <v>68128.52</v>
      </c>
      <c r="J3668" s="5" t="s">
        <v>3710</v>
      </c>
      <c r="K3668" s="5" t="s">
        <v>55</v>
      </c>
      <c r="L3668" s="5" t="s">
        <v>73</v>
      </c>
      <c r="M3668" s="5">
        <v>3.98</v>
      </c>
      <c r="N3668" s="5" t="s">
        <v>57</v>
      </c>
      <c r="O3668" s="5">
        <v>40</v>
      </c>
    </row>
    <row r="3669" spans="1:15" x14ac:dyDescent="0.2">
      <c r="A3669" s="5" t="s">
        <v>10890</v>
      </c>
      <c r="B3669" s="5" t="s">
        <v>6264</v>
      </c>
      <c r="C3669" s="5">
        <v>27</v>
      </c>
      <c r="D3669" s="5" t="s">
        <v>27</v>
      </c>
      <c r="E3669" s="5" t="s">
        <v>10891</v>
      </c>
      <c r="F3669" s="5">
        <v>-9986</v>
      </c>
      <c r="G3669" s="5" t="s">
        <v>78</v>
      </c>
      <c r="H3669" s="5" t="s">
        <v>38</v>
      </c>
      <c r="I3669" s="5">
        <v>140898.41</v>
      </c>
      <c r="J3669" s="5" t="s">
        <v>262</v>
      </c>
      <c r="K3669" s="5" t="s">
        <v>40</v>
      </c>
      <c r="L3669" s="5" t="s">
        <v>56</v>
      </c>
      <c r="M3669" s="5">
        <v>4.3600000000000003</v>
      </c>
      <c r="N3669" s="5" t="s">
        <v>33</v>
      </c>
      <c r="O3669" s="5">
        <v>26</v>
      </c>
    </row>
    <row r="3670" spans="1:15" x14ac:dyDescent="0.2">
      <c r="A3670" s="5" t="s">
        <v>10892</v>
      </c>
      <c r="B3670" s="5" t="s">
        <v>8620</v>
      </c>
      <c r="C3670" s="5">
        <v>24</v>
      </c>
      <c r="D3670" s="5" t="s">
        <v>50</v>
      </c>
      <c r="E3670" s="5" t="s">
        <v>10893</v>
      </c>
      <c r="F3670" s="5">
        <v>-5866</v>
      </c>
      <c r="G3670" s="5" t="s">
        <v>52</v>
      </c>
      <c r="H3670" s="5" t="s">
        <v>30</v>
      </c>
      <c r="I3670" s="5">
        <v>66030.23</v>
      </c>
      <c r="J3670" s="5" t="s">
        <v>2836</v>
      </c>
      <c r="K3670" s="5" t="s">
        <v>40</v>
      </c>
      <c r="L3670" s="5" t="s">
        <v>56</v>
      </c>
      <c r="M3670" s="5">
        <v>2.82</v>
      </c>
      <c r="N3670" s="5" t="s">
        <v>33</v>
      </c>
      <c r="O3670" s="5">
        <v>6</v>
      </c>
    </row>
    <row r="3671" spans="1:15" x14ac:dyDescent="0.2">
      <c r="A3671" s="5" t="s">
        <v>10894</v>
      </c>
      <c r="B3671" s="5" t="s">
        <v>10895</v>
      </c>
      <c r="C3671" s="5">
        <v>65</v>
      </c>
      <c r="D3671" s="5" t="s">
        <v>17</v>
      </c>
      <c r="E3671" s="5" t="s">
        <v>10896</v>
      </c>
      <c r="F3671" s="5">
        <v>-9791</v>
      </c>
      <c r="G3671" s="5" t="s">
        <v>19</v>
      </c>
      <c r="H3671" s="5" t="s">
        <v>71</v>
      </c>
      <c r="I3671" s="5">
        <v>110366.94</v>
      </c>
      <c r="J3671" s="5" t="s">
        <v>10601</v>
      </c>
      <c r="K3671" s="5" t="s">
        <v>22</v>
      </c>
      <c r="L3671" s="5" t="s">
        <v>23</v>
      </c>
      <c r="M3671" s="5">
        <v>1.87</v>
      </c>
      <c r="N3671" s="5" t="s">
        <v>33</v>
      </c>
      <c r="O3671" s="5">
        <v>2</v>
      </c>
    </row>
    <row r="3672" spans="1:15" x14ac:dyDescent="0.2">
      <c r="A3672" s="5" t="s">
        <v>10897</v>
      </c>
      <c r="B3672" s="5" t="s">
        <v>5584</v>
      </c>
      <c r="C3672" s="5">
        <v>37</v>
      </c>
      <c r="D3672" s="5" t="s">
        <v>50</v>
      </c>
      <c r="E3672" s="5" t="s">
        <v>10898</v>
      </c>
      <c r="F3672" s="5">
        <v>-5596</v>
      </c>
      <c r="G3672" s="5" t="s">
        <v>94</v>
      </c>
      <c r="H3672" s="5" t="s">
        <v>71</v>
      </c>
      <c r="I3672" s="5">
        <v>168328.81</v>
      </c>
      <c r="J3672" s="5" t="s">
        <v>3435</v>
      </c>
      <c r="K3672" s="5" t="s">
        <v>47</v>
      </c>
      <c r="L3672" s="5" t="s">
        <v>32</v>
      </c>
      <c r="M3672" s="5">
        <v>4.26</v>
      </c>
      <c r="N3672" s="5" t="s">
        <v>74</v>
      </c>
      <c r="O3672" s="5">
        <v>13</v>
      </c>
    </row>
    <row r="3673" spans="1:15" x14ac:dyDescent="0.2">
      <c r="A3673" s="5" t="s">
        <v>10899</v>
      </c>
      <c r="B3673" s="5" t="s">
        <v>8962</v>
      </c>
      <c r="C3673" s="5">
        <v>22</v>
      </c>
      <c r="D3673" s="5" t="s">
        <v>50</v>
      </c>
      <c r="E3673" s="5" t="s">
        <v>10900</v>
      </c>
      <c r="F3673" s="5">
        <v>-9127</v>
      </c>
      <c r="G3673" s="5" t="s">
        <v>37</v>
      </c>
      <c r="H3673" s="5" t="s">
        <v>71</v>
      </c>
      <c r="I3673" s="5">
        <v>157169.24</v>
      </c>
      <c r="J3673" s="5" t="s">
        <v>10901</v>
      </c>
      <c r="K3673" s="5" t="s">
        <v>81</v>
      </c>
      <c r="L3673" s="5" t="s">
        <v>56</v>
      </c>
      <c r="M3673" s="5">
        <v>3.04</v>
      </c>
      <c r="N3673" s="5" t="s">
        <v>57</v>
      </c>
      <c r="O3673" s="5">
        <v>31</v>
      </c>
    </row>
    <row r="3674" spans="1:15" x14ac:dyDescent="0.2">
      <c r="A3674" s="5" t="s">
        <v>10902</v>
      </c>
      <c r="B3674" s="5" t="s">
        <v>2451</v>
      </c>
      <c r="C3674" s="5">
        <v>61</v>
      </c>
      <c r="D3674" s="5" t="s">
        <v>50</v>
      </c>
      <c r="E3674" s="5" t="s">
        <v>10903</v>
      </c>
      <c r="F3674" s="5">
        <v>-7374</v>
      </c>
      <c r="G3674" s="5" t="s">
        <v>37</v>
      </c>
      <c r="H3674" s="5" t="s">
        <v>20</v>
      </c>
      <c r="I3674" s="5">
        <v>125730.19</v>
      </c>
      <c r="J3674" s="5" t="s">
        <v>10904</v>
      </c>
      <c r="K3674" s="5" t="s">
        <v>40</v>
      </c>
      <c r="L3674" s="5" t="s">
        <v>73</v>
      </c>
      <c r="M3674" s="5">
        <v>2.86</v>
      </c>
      <c r="N3674" s="5" t="s">
        <v>57</v>
      </c>
      <c r="O3674" s="5">
        <v>30</v>
      </c>
    </row>
    <row r="3675" spans="1:15" x14ac:dyDescent="0.2">
      <c r="A3675" s="5" t="s">
        <v>10905</v>
      </c>
      <c r="B3675" s="5" t="s">
        <v>4108</v>
      </c>
      <c r="C3675" s="5">
        <v>40</v>
      </c>
      <c r="D3675" s="5" t="s">
        <v>17</v>
      </c>
      <c r="E3675" s="5" t="s">
        <v>10906</v>
      </c>
      <c r="F3675" s="5">
        <v>-7196</v>
      </c>
      <c r="G3675" s="5" t="s">
        <v>29</v>
      </c>
      <c r="H3675" s="5" t="s">
        <v>71</v>
      </c>
      <c r="I3675" s="5">
        <v>128859.4</v>
      </c>
      <c r="J3675" s="5" t="s">
        <v>10907</v>
      </c>
      <c r="K3675" s="5" t="s">
        <v>22</v>
      </c>
      <c r="L3675" s="5" t="s">
        <v>56</v>
      </c>
      <c r="M3675" s="5">
        <v>3.36</v>
      </c>
      <c r="N3675" s="5" t="s">
        <v>24</v>
      </c>
      <c r="O3675" s="5">
        <v>14</v>
      </c>
    </row>
    <row r="3676" spans="1:15" x14ac:dyDescent="0.2">
      <c r="A3676" s="5" t="s">
        <v>10908</v>
      </c>
      <c r="B3676" s="5" t="s">
        <v>1146</v>
      </c>
      <c r="C3676" s="5">
        <v>58</v>
      </c>
      <c r="D3676" s="5" t="s">
        <v>50</v>
      </c>
      <c r="E3676" s="5" t="s">
        <v>10909</v>
      </c>
      <c r="F3676" s="5">
        <v>-5216</v>
      </c>
      <c r="G3676" s="5" t="s">
        <v>78</v>
      </c>
      <c r="H3676" s="5" t="s">
        <v>79</v>
      </c>
      <c r="I3676" s="5">
        <v>132238.41</v>
      </c>
      <c r="J3676" s="5" t="s">
        <v>4705</v>
      </c>
      <c r="K3676" s="5" t="s">
        <v>104</v>
      </c>
      <c r="L3676" s="5" t="s">
        <v>56</v>
      </c>
      <c r="M3676" s="5">
        <v>3.17</v>
      </c>
      <c r="N3676" s="5" t="s">
        <v>57</v>
      </c>
      <c r="O3676" s="5">
        <v>36</v>
      </c>
    </row>
    <row r="3677" spans="1:15" x14ac:dyDescent="0.2">
      <c r="A3677" s="5" t="s">
        <v>10910</v>
      </c>
      <c r="B3677" s="5" t="s">
        <v>1551</v>
      </c>
      <c r="C3677" s="5">
        <v>31</v>
      </c>
      <c r="D3677" s="5" t="s">
        <v>27</v>
      </c>
      <c r="E3677" s="5" t="s">
        <v>10911</v>
      </c>
      <c r="F3677" s="5">
        <v>-8036</v>
      </c>
      <c r="G3677" s="5" t="s">
        <v>37</v>
      </c>
      <c r="H3677" s="5" t="s">
        <v>144</v>
      </c>
      <c r="I3677" s="5">
        <v>128014.13</v>
      </c>
      <c r="J3677" s="5" t="s">
        <v>10084</v>
      </c>
      <c r="K3677" s="5" t="s">
        <v>62</v>
      </c>
      <c r="L3677" s="5" t="s">
        <v>32</v>
      </c>
      <c r="M3677" s="5">
        <v>2.0499999999999998</v>
      </c>
      <c r="N3677" s="5" t="s">
        <v>74</v>
      </c>
      <c r="O3677" s="5">
        <v>17</v>
      </c>
    </row>
    <row r="3678" spans="1:15" x14ac:dyDescent="0.2">
      <c r="A3678" s="5" t="s">
        <v>10912</v>
      </c>
      <c r="B3678" s="5" t="s">
        <v>8620</v>
      </c>
      <c r="C3678" s="5">
        <v>24</v>
      </c>
      <c r="D3678" s="5" t="s">
        <v>17</v>
      </c>
      <c r="E3678" s="5" t="s">
        <v>10913</v>
      </c>
      <c r="F3678" s="5">
        <v>-3656</v>
      </c>
      <c r="G3678" s="5" t="s">
        <v>99</v>
      </c>
      <c r="H3678" s="5" t="s">
        <v>30</v>
      </c>
      <c r="I3678" s="5">
        <v>83909.8</v>
      </c>
      <c r="J3678" s="5" t="s">
        <v>2165</v>
      </c>
      <c r="K3678" s="5" t="s">
        <v>127</v>
      </c>
      <c r="L3678" s="5" t="s">
        <v>73</v>
      </c>
      <c r="M3678" s="5">
        <v>3.4</v>
      </c>
      <c r="N3678" s="5" t="s">
        <v>41</v>
      </c>
      <c r="O3678" s="5">
        <v>27</v>
      </c>
    </row>
    <row r="3679" spans="1:15" x14ac:dyDescent="0.2">
      <c r="A3679" s="5" t="s">
        <v>10914</v>
      </c>
      <c r="B3679" s="5" t="s">
        <v>10915</v>
      </c>
      <c r="C3679" s="5">
        <v>62</v>
      </c>
      <c r="D3679" s="5" t="s">
        <v>17</v>
      </c>
      <c r="E3679" s="5" t="s">
        <v>10916</v>
      </c>
      <c r="F3679" s="5">
        <v>-2572</v>
      </c>
      <c r="G3679" s="5" t="s">
        <v>85</v>
      </c>
      <c r="H3679" s="5" t="s">
        <v>194</v>
      </c>
      <c r="I3679" s="5">
        <v>149050.92000000001</v>
      </c>
      <c r="J3679" s="5" t="s">
        <v>8374</v>
      </c>
      <c r="K3679" s="5" t="s">
        <v>127</v>
      </c>
      <c r="L3679" s="5" t="s">
        <v>32</v>
      </c>
      <c r="M3679" s="5">
        <v>4.0199999999999996</v>
      </c>
      <c r="N3679" s="5" t="s">
        <v>57</v>
      </c>
      <c r="O3679" s="5">
        <v>30</v>
      </c>
    </row>
    <row r="3680" spans="1:15" x14ac:dyDescent="0.2">
      <c r="A3680" s="5" t="s">
        <v>10917</v>
      </c>
      <c r="B3680" s="5" t="s">
        <v>9510</v>
      </c>
      <c r="C3680" s="5">
        <v>42</v>
      </c>
      <c r="D3680" s="5" t="s">
        <v>27</v>
      </c>
      <c r="E3680" s="5" t="s">
        <v>10918</v>
      </c>
      <c r="F3680" s="5">
        <v>-9566</v>
      </c>
      <c r="G3680" s="5" t="s">
        <v>29</v>
      </c>
      <c r="H3680" s="5" t="s">
        <v>71</v>
      </c>
      <c r="I3680" s="5">
        <v>55804.24</v>
      </c>
      <c r="J3680" s="5" t="s">
        <v>3223</v>
      </c>
      <c r="K3680" s="5" t="s">
        <v>127</v>
      </c>
      <c r="L3680" s="5" t="s">
        <v>56</v>
      </c>
      <c r="M3680" s="5">
        <v>2.64</v>
      </c>
      <c r="N3680" s="5" t="s">
        <v>41</v>
      </c>
      <c r="O3680" s="5">
        <v>9</v>
      </c>
    </row>
    <row r="3681" spans="1:15" x14ac:dyDescent="0.2">
      <c r="A3681" s="5" t="s">
        <v>10919</v>
      </c>
      <c r="B3681" s="5" t="s">
        <v>2704</v>
      </c>
      <c r="C3681" s="5">
        <v>34</v>
      </c>
      <c r="D3681" s="5" t="s">
        <v>50</v>
      </c>
      <c r="E3681" s="5" t="s">
        <v>10920</v>
      </c>
      <c r="F3681" s="5">
        <v>-8892</v>
      </c>
      <c r="G3681" s="5" t="s">
        <v>19</v>
      </c>
      <c r="H3681" s="5" t="s">
        <v>194</v>
      </c>
      <c r="I3681" s="5">
        <v>139582.43</v>
      </c>
      <c r="J3681" s="5" t="s">
        <v>6889</v>
      </c>
      <c r="K3681" s="5" t="s">
        <v>136</v>
      </c>
      <c r="L3681" s="5" t="s">
        <v>73</v>
      </c>
      <c r="M3681" s="5">
        <v>3.96</v>
      </c>
      <c r="N3681" s="5" t="s">
        <v>57</v>
      </c>
      <c r="O3681" s="5">
        <v>40</v>
      </c>
    </row>
    <row r="3682" spans="1:15" x14ac:dyDescent="0.2">
      <c r="A3682" s="5" t="s">
        <v>10921</v>
      </c>
      <c r="B3682" s="5" t="s">
        <v>5530</v>
      </c>
      <c r="C3682" s="5">
        <v>41</v>
      </c>
      <c r="D3682" s="5" t="s">
        <v>17</v>
      </c>
      <c r="E3682" s="5" t="s">
        <v>10922</v>
      </c>
      <c r="F3682" s="5">
        <v>-8719</v>
      </c>
      <c r="G3682" s="5" t="s">
        <v>99</v>
      </c>
      <c r="H3682" s="5" t="s">
        <v>71</v>
      </c>
      <c r="I3682" s="5">
        <v>60846.58</v>
      </c>
      <c r="J3682" s="5" t="s">
        <v>4698</v>
      </c>
      <c r="K3682" s="5" t="s">
        <v>22</v>
      </c>
      <c r="L3682" s="5" t="s">
        <v>73</v>
      </c>
      <c r="M3682" s="5">
        <v>3.31</v>
      </c>
      <c r="N3682" s="5" t="s">
        <v>74</v>
      </c>
      <c r="O3682" s="5">
        <v>19</v>
      </c>
    </row>
    <row r="3683" spans="1:15" x14ac:dyDescent="0.2">
      <c r="A3683" s="5" t="s">
        <v>10923</v>
      </c>
      <c r="B3683" s="5" t="s">
        <v>1154</v>
      </c>
      <c r="C3683" s="5">
        <v>23</v>
      </c>
      <c r="D3683" s="5" t="s">
        <v>27</v>
      </c>
      <c r="E3683" s="5" t="s">
        <v>10924</v>
      </c>
      <c r="F3683" s="5">
        <v>-9489</v>
      </c>
      <c r="G3683" s="5" t="s">
        <v>45</v>
      </c>
      <c r="H3683" s="5" t="s">
        <v>30</v>
      </c>
      <c r="I3683" s="5">
        <v>93645.71</v>
      </c>
      <c r="J3683" s="5" t="s">
        <v>7538</v>
      </c>
      <c r="K3683" s="5" t="s">
        <v>55</v>
      </c>
      <c r="L3683" s="5" t="s">
        <v>32</v>
      </c>
      <c r="M3683" s="5">
        <v>4.1900000000000004</v>
      </c>
      <c r="N3683" s="5" t="s">
        <v>24</v>
      </c>
      <c r="O3683" s="5">
        <v>13</v>
      </c>
    </row>
    <row r="3684" spans="1:15" x14ac:dyDescent="0.2">
      <c r="A3684" s="5" t="s">
        <v>10925</v>
      </c>
      <c r="B3684" s="5" t="s">
        <v>5839</v>
      </c>
      <c r="C3684" s="5">
        <v>41</v>
      </c>
      <c r="D3684" s="5" t="s">
        <v>17</v>
      </c>
      <c r="E3684" s="5" t="s">
        <v>10926</v>
      </c>
      <c r="F3684" s="5">
        <v>-6470</v>
      </c>
      <c r="G3684" s="5" t="s">
        <v>94</v>
      </c>
      <c r="H3684" s="5" t="s">
        <v>71</v>
      </c>
      <c r="I3684" s="5">
        <v>151272.25</v>
      </c>
      <c r="J3684" s="5" t="s">
        <v>2370</v>
      </c>
      <c r="K3684" s="5" t="s">
        <v>40</v>
      </c>
      <c r="L3684" s="5" t="s">
        <v>56</v>
      </c>
      <c r="M3684" s="5">
        <v>1.65</v>
      </c>
      <c r="N3684" s="5" t="s">
        <v>74</v>
      </c>
      <c r="O3684" s="5">
        <v>30</v>
      </c>
    </row>
    <row r="3685" spans="1:15" x14ac:dyDescent="0.2">
      <c r="A3685" s="5" t="s">
        <v>10927</v>
      </c>
      <c r="B3685" s="5" t="s">
        <v>10928</v>
      </c>
      <c r="C3685" s="5">
        <v>64</v>
      </c>
      <c r="D3685" s="5" t="s">
        <v>17</v>
      </c>
      <c r="E3685" s="5" t="s">
        <v>10929</v>
      </c>
      <c r="F3685" s="5">
        <v>-4656</v>
      </c>
      <c r="G3685" s="5" t="s">
        <v>52</v>
      </c>
      <c r="H3685" s="5" t="s">
        <v>53</v>
      </c>
      <c r="I3685" s="5">
        <v>49289.19</v>
      </c>
      <c r="J3685" s="5" t="s">
        <v>8017</v>
      </c>
      <c r="K3685" s="5" t="s">
        <v>136</v>
      </c>
      <c r="L3685" s="5" t="s">
        <v>56</v>
      </c>
      <c r="M3685" s="5">
        <v>1.54</v>
      </c>
      <c r="N3685" s="5" t="s">
        <v>33</v>
      </c>
      <c r="O3685" s="5">
        <v>34</v>
      </c>
    </row>
    <row r="3686" spans="1:15" x14ac:dyDescent="0.2">
      <c r="A3686" s="5" t="s">
        <v>10930</v>
      </c>
      <c r="B3686" s="5" t="s">
        <v>2609</v>
      </c>
      <c r="C3686" s="5">
        <v>27</v>
      </c>
      <c r="D3686" s="5" t="s">
        <v>17</v>
      </c>
      <c r="E3686" s="5" t="s">
        <v>10931</v>
      </c>
      <c r="F3686" s="5">
        <v>-7400</v>
      </c>
      <c r="G3686" s="5" t="s">
        <v>45</v>
      </c>
      <c r="H3686" s="5" t="s">
        <v>79</v>
      </c>
      <c r="I3686" s="5">
        <v>134159.18</v>
      </c>
      <c r="J3686" s="5" t="s">
        <v>10932</v>
      </c>
      <c r="K3686" s="5" t="s">
        <v>47</v>
      </c>
      <c r="L3686" s="5" t="s">
        <v>23</v>
      </c>
      <c r="M3686" s="5">
        <v>1.9</v>
      </c>
      <c r="N3686" s="5" t="s">
        <v>33</v>
      </c>
      <c r="O3686" s="5">
        <v>3</v>
      </c>
    </row>
    <row r="3687" spans="1:15" x14ac:dyDescent="0.2">
      <c r="A3687" s="5" t="s">
        <v>10933</v>
      </c>
      <c r="B3687" s="5" t="s">
        <v>3531</v>
      </c>
      <c r="C3687" s="5">
        <v>39</v>
      </c>
      <c r="D3687" s="5" t="s">
        <v>17</v>
      </c>
      <c r="E3687" s="5" t="s">
        <v>10934</v>
      </c>
      <c r="F3687" s="5">
        <v>-8895</v>
      </c>
      <c r="G3687" s="5" t="s">
        <v>37</v>
      </c>
      <c r="H3687" s="5" t="s">
        <v>71</v>
      </c>
      <c r="I3687" s="5">
        <v>123497.77</v>
      </c>
      <c r="J3687" s="5" t="s">
        <v>6417</v>
      </c>
      <c r="K3687" s="5" t="s">
        <v>55</v>
      </c>
      <c r="L3687" s="5" t="s">
        <v>56</v>
      </c>
      <c r="M3687" s="5">
        <v>1.37</v>
      </c>
      <c r="N3687" s="5" t="s">
        <v>33</v>
      </c>
      <c r="O3687" s="5">
        <v>30</v>
      </c>
    </row>
    <row r="3688" spans="1:15" x14ac:dyDescent="0.2">
      <c r="A3688" s="5" t="s">
        <v>10935</v>
      </c>
      <c r="B3688" s="5" t="s">
        <v>10936</v>
      </c>
      <c r="C3688" s="5">
        <v>42</v>
      </c>
      <c r="D3688" s="5" t="s">
        <v>17</v>
      </c>
      <c r="E3688" s="5" t="s">
        <v>10937</v>
      </c>
      <c r="F3688" s="5">
        <v>-10760</v>
      </c>
      <c r="G3688" s="5" t="s">
        <v>29</v>
      </c>
      <c r="H3688" s="5" t="s">
        <v>53</v>
      </c>
      <c r="I3688" s="5">
        <v>156204.39000000001</v>
      </c>
      <c r="J3688" s="5" t="s">
        <v>2966</v>
      </c>
      <c r="K3688" s="5" t="s">
        <v>47</v>
      </c>
      <c r="L3688" s="5" t="s">
        <v>56</v>
      </c>
      <c r="M3688" s="5">
        <v>3.05</v>
      </c>
      <c r="N3688" s="5" t="s">
        <v>41</v>
      </c>
      <c r="O3688" s="5">
        <v>29</v>
      </c>
    </row>
    <row r="3689" spans="1:15" x14ac:dyDescent="0.2">
      <c r="A3689" s="5" t="s">
        <v>10938</v>
      </c>
      <c r="B3689" s="5" t="s">
        <v>2195</v>
      </c>
      <c r="C3689" s="5">
        <v>51</v>
      </c>
      <c r="D3689" s="5" t="s">
        <v>27</v>
      </c>
      <c r="E3689" s="5" t="s">
        <v>10939</v>
      </c>
      <c r="F3689" s="5">
        <v>-5149</v>
      </c>
      <c r="G3689" s="5" t="s">
        <v>52</v>
      </c>
      <c r="H3689" s="5" t="s">
        <v>71</v>
      </c>
      <c r="I3689" s="5">
        <v>106434.87</v>
      </c>
      <c r="J3689" s="5" t="s">
        <v>2084</v>
      </c>
      <c r="K3689" s="5" t="s">
        <v>40</v>
      </c>
      <c r="L3689" s="5" t="s">
        <v>23</v>
      </c>
      <c r="M3689" s="5">
        <v>3.66</v>
      </c>
      <c r="N3689" s="5" t="s">
        <v>41</v>
      </c>
      <c r="O3689" s="5">
        <v>40</v>
      </c>
    </row>
    <row r="3690" spans="1:15" x14ac:dyDescent="0.2">
      <c r="A3690" s="5" t="s">
        <v>10940</v>
      </c>
      <c r="B3690" s="5" t="s">
        <v>7565</v>
      </c>
      <c r="C3690" s="5">
        <v>30</v>
      </c>
      <c r="D3690" s="5" t="s">
        <v>27</v>
      </c>
      <c r="E3690" s="5" t="s">
        <v>10941</v>
      </c>
      <c r="F3690" s="5">
        <v>-9284</v>
      </c>
      <c r="G3690" s="5" t="s">
        <v>78</v>
      </c>
      <c r="H3690" s="5" t="s">
        <v>194</v>
      </c>
      <c r="I3690" s="5">
        <v>79382.2</v>
      </c>
      <c r="J3690" s="5" t="s">
        <v>2377</v>
      </c>
      <c r="K3690" s="5" t="s">
        <v>40</v>
      </c>
      <c r="L3690" s="5" t="s">
        <v>73</v>
      </c>
      <c r="M3690" s="5">
        <v>4.8</v>
      </c>
      <c r="N3690" s="5" t="s">
        <v>74</v>
      </c>
      <c r="O3690" s="5">
        <v>0</v>
      </c>
    </row>
    <row r="3691" spans="1:15" x14ac:dyDescent="0.2">
      <c r="A3691" s="5" t="s">
        <v>10942</v>
      </c>
      <c r="B3691" s="5" t="s">
        <v>10943</v>
      </c>
      <c r="C3691" s="5">
        <v>56</v>
      </c>
      <c r="D3691" s="5" t="s">
        <v>50</v>
      </c>
      <c r="E3691" s="5" t="s">
        <v>10944</v>
      </c>
      <c r="F3691" s="5">
        <v>-3378</v>
      </c>
      <c r="G3691" s="5" t="s">
        <v>29</v>
      </c>
      <c r="H3691" s="5" t="s">
        <v>194</v>
      </c>
      <c r="I3691" s="5">
        <v>96426.89</v>
      </c>
      <c r="J3691" s="5" t="s">
        <v>2091</v>
      </c>
      <c r="K3691" s="5" t="s">
        <v>127</v>
      </c>
      <c r="L3691" s="5" t="s">
        <v>73</v>
      </c>
      <c r="M3691" s="5">
        <v>3.95</v>
      </c>
      <c r="N3691" s="5" t="s">
        <v>74</v>
      </c>
      <c r="O3691" s="5">
        <v>34</v>
      </c>
    </row>
    <row r="3692" spans="1:15" x14ac:dyDescent="0.2">
      <c r="A3692" s="5" t="s">
        <v>10945</v>
      </c>
      <c r="B3692" s="5" t="s">
        <v>7568</v>
      </c>
      <c r="C3692" s="5">
        <v>63</v>
      </c>
      <c r="D3692" s="5" t="s">
        <v>17</v>
      </c>
      <c r="E3692" s="5" t="s">
        <v>10946</v>
      </c>
      <c r="F3692" s="5">
        <v>-10955</v>
      </c>
      <c r="G3692" s="5" t="s">
        <v>94</v>
      </c>
      <c r="H3692" s="5" t="s">
        <v>194</v>
      </c>
      <c r="I3692" s="5">
        <v>122321.83</v>
      </c>
      <c r="J3692" s="5" t="s">
        <v>1197</v>
      </c>
      <c r="K3692" s="5" t="s">
        <v>55</v>
      </c>
      <c r="L3692" s="5" t="s">
        <v>23</v>
      </c>
      <c r="M3692" s="5">
        <v>1.84</v>
      </c>
      <c r="N3692" s="5" t="s">
        <v>57</v>
      </c>
      <c r="O3692" s="5">
        <v>9</v>
      </c>
    </row>
    <row r="3693" spans="1:15" x14ac:dyDescent="0.2">
      <c r="A3693" s="5" t="s">
        <v>10947</v>
      </c>
      <c r="B3693" s="5" t="s">
        <v>4723</v>
      </c>
      <c r="C3693" s="5">
        <v>57</v>
      </c>
      <c r="D3693" s="5" t="s">
        <v>50</v>
      </c>
      <c r="E3693" s="5" t="s">
        <v>10948</v>
      </c>
      <c r="F3693" s="5">
        <v>-5198</v>
      </c>
      <c r="G3693" s="5" t="s">
        <v>94</v>
      </c>
      <c r="H3693" s="5" t="s">
        <v>173</v>
      </c>
      <c r="I3693" s="5">
        <v>88962.77</v>
      </c>
      <c r="J3693" s="5" t="s">
        <v>1700</v>
      </c>
      <c r="K3693" s="5" t="s">
        <v>40</v>
      </c>
      <c r="L3693" s="5" t="s">
        <v>73</v>
      </c>
      <c r="M3693" s="5">
        <v>4.1399999999999997</v>
      </c>
      <c r="N3693" s="5" t="s">
        <v>33</v>
      </c>
      <c r="O3693" s="5">
        <v>20</v>
      </c>
    </row>
    <row r="3694" spans="1:15" x14ac:dyDescent="0.2">
      <c r="A3694" s="5" t="s">
        <v>10949</v>
      </c>
      <c r="B3694" s="5" t="s">
        <v>3241</v>
      </c>
      <c r="C3694" s="5">
        <v>46</v>
      </c>
      <c r="D3694" s="5" t="s">
        <v>50</v>
      </c>
      <c r="E3694" s="5" t="s">
        <v>10950</v>
      </c>
      <c r="F3694" s="5">
        <v>-4244</v>
      </c>
      <c r="G3694" s="5" t="s">
        <v>116</v>
      </c>
      <c r="H3694" s="5" t="s">
        <v>66</v>
      </c>
      <c r="I3694" s="5">
        <v>76741.08</v>
      </c>
      <c r="J3694" s="5" t="s">
        <v>10951</v>
      </c>
      <c r="K3694" s="5" t="s">
        <v>118</v>
      </c>
      <c r="L3694" s="5" t="s">
        <v>23</v>
      </c>
      <c r="M3694" s="5">
        <v>1.89</v>
      </c>
      <c r="N3694" s="5" t="s">
        <v>24</v>
      </c>
      <c r="O3694" s="5">
        <v>11</v>
      </c>
    </row>
    <row r="3695" spans="1:15" x14ac:dyDescent="0.2">
      <c r="A3695" s="5" t="s">
        <v>10952</v>
      </c>
      <c r="B3695" s="5" t="s">
        <v>2660</v>
      </c>
      <c r="C3695" s="5">
        <v>45</v>
      </c>
      <c r="D3695" s="5" t="s">
        <v>27</v>
      </c>
      <c r="E3695" s="5" t="s">
        <v>10953</v>
      </c>
      <c r="F3695" s="5">
        <v>-4197</v>
      </c>
      <c r="G3695" s="5" t="s">
        <v>29</v>
      </c>
      <c r="H3695" s="5" t="s">
        <v>66</v>
      </c>
      <c r="I3695" s="5">
        <v>79356.800000000003</v>
      </c>
      <c r="J3695" s="5" t="s">
        <v>9102</v>
      </c>
      <c r="K3695" s="5" t="s">
        <v>62</v>
      </c>
      <c r="L3695" s="5" t="s">
        <v>23</v>
      </c>
      <c r="M3695" s="5">
        <v>3.29</v>
      </c>
      <c r="N3695" s="5" t="s">
        <v>33</v>
      </c>
      <c r="O3695" s="5">
        <v>23</v>
      </c>
    </row>
    <row r="3696" spans="1:15" x14ac:dyDescent="0.2">
      <c r="A3696" s="5" t="s">
        <v>10954</v>
      </c>
      <c r="B3696" s="5" t="s">
        <v>1770</v>
      </c>
      <c r="C3696" s="5">
        <v>63</v>
      </c>
      <c r="D3696" s="5" t="s">
        <v>50</v>
      </c>
      <c r="E3696" s="5" t="s">
        <v>10955</v>
      </c>
      <c r="F3696" s="5">
        <v>-4160</v>
      </c>
      <c r="G3696" s="5" t="s">
        <v>29</v>
      </c>
      <c r="H3696" s="5" t="s">
        <v>66</v>
      </c>
      <c r="I3696" s="5">
        <v>60710.76</v>
      </c>
      <c r="J3696" s="5" t="s">
        <v>2571</v>
      </c>
      <c r="K3696" s="5" t="s">
        <v>81</v>
      </c>
      <c r="L3696" s="5" t="s">
        <v>56</v>
      </c>
      <c r="M3696" s="5">
        <v>2.75</v>
      </c>
      <c r="N3696" s="5" t="s">
        <v>74</v>
      </c>
      <c r="O3696" s="5">
        <v>12</v>
      </c>
    </row>
    <row r="3697" spans="1:15" x14ac:dyDescent="0.2">
      <c r="A3697" s="5" t="s">
        <v>10956</v>
      </c>
      <c r="B3697" s="5" t="s">
        <v>8680</v>
      </c>
      <c r="C3697" s="5">
        <v>65</v>
      </c>
      <c r="D3697" s="5" t="s">
        <v>17</v>
      </c>
      <c r="E3697" s="5" t="s">
        <v>10957</v>
      </c>
      <c r="F3697" s="5">
        <v>-2859</v>
      </c>
      <c r="G3697" s="5" t="s">
        <v>45</v>
      </c>
      <c r="H3697" s="5" t="s">
        <v>53</v>
      </c>
      <c r="I3697" s="5">
        <v>71984.820000000007</v>
      </c>
      <c r="J3697" s="5" t="s">
        <v>7277</v>
      </c>
      <c r="K3697" s="5" t="s">
        <v>118</v>
      </c>
      <c r="L3697" s="5" t="s">
        <v>56</v>
      </c>
      <c r="M3697" s="5">
        <v>2.09</v>
      </c>
      <c r="N3697" s="5" t="s">
        <v>41</v>
      </c>
      <c r="O3697" s="5">
        <v>37</v>
      </c>
    </row>
    <row r="3698" spans="1:15" x14ac:dyDescent="0.2">
      <c r="A3698" s="5" t="s">
        <v>10958</v>
      </c>
      <c r="B3698" s="5" t="s">
        <v>2365</v>
      </c>
      <c r="C3698" s="5">
        <v>60</v>
      </c>
      <c r="D3698" s="5" t="s">
        <v>50</v>
      </c>
      <c r="E3698" s="5" t="s">
        <v>10959</v>
      </c>
      <c r="F3698" s="5">
        <v>-6412</v>
      </c>
      <c r="G3698" s="5" t="s">
        <v>99</v>
      </c>
      <c r="H3698" s="5" t="s">
        <v>38</v>
      </c>
      <c r="I3698" s="5">
        <v>146041.04999999999</v>
      </c>
      <c r="J3698" s="5" t="s">
        <v>10960</v>
      </c>
      <c r="K3698" s="5" t="s">
        <v>118</v>
      </c>
      <c r="L3698" s="5" t="s">
        <v>32</v>
      </c>
      <c r="M3698" s="5">
        <v>3.9</v>
      </c>
      <c r="N3698" s="5" t="s">
        <v>57</v>
      </c>
      <c r="O3698" s="5">
        <v>28</v>
      </c>
    </row>
    <row r="3699" spans="1:15" x14ac:dyDescent="0.2">
      <c r="A3699" s="5" t="s">
        <v>10961</v>
      </c>
      <c r="B3699" s="5" t="s">
        <v>10962</v>
      </c>
      <c r="C3699" s="5">
        <v>54</v>
      </c>
      <c r="D3699" s="5" t="s">
        <v>27</v>
      </c>
      <c r="E3699" s="5" t="s">
        <v>10963</v>
      </c>
      <c r="F3699" s="5">
        <v>-9379</v>
      </c>
      <c r="G3699" s="5" t="s">
        <v>85</v>
      </c>
      <c r="H3699" s="5" t="s">
        <v>38</v>
      </c>
      <c r="I3699" s="5">
        <v>149683.93</v>
      </c>
      <c r="J3699" s="5" t="s">
        <v>4665</v>
      </c>
      <c r="K3699" s="5" t="s">
        <v>62</v>
      </c>
      <c r="L3699" s="5" t="s">
        <v>23</v>
      </c>
      <c r="M3699" s="5">
        <v>4.84</v>
      </c>
      <c r="N3699" s="5" t="s">
        <v>24</v>
      </c>
      <c r="O3699" s="5">
        <v>35</v>
      </c>
    </row>
    <row r="3700" spans="1:15" x14ac:dyDescent="0.2">
      <c r="A3700" s="5" t="s">
        <v>10964</v>
      </c>
      <c r="B3700" s="5" t="s">
        <v>1736</v>
      </c>
      <c r="C3700" s="5">
        <v>56</v>
      </c>
      <c r="D3700" s="5" t="s">
        <v>27</v>
      </c>
      <c r="E3700" s="5" t="s">
        <v>10965</v>
      </c>
      <c r="F3700" s="5">
        <v>-4166</v>
      </c>
      <c r="G3700" s="5" t="s">
        <v>99</v>
      </c>
      <c r="H3700" s="5" t="s">
        <v>173</v>
      </c>
      <c r="I3700" s="5">
        <v>40386.03</v>
      </c>
      <c r="J3700" s="5" t="s">
        <v>2169</v>
      </c>
      <c r="K3700" s="5" t="s">
        <v>127</v>
      </c>
      <c r="L3700" s="5" t="s">
        <v>32</v>
      </c>
      <c r="M3700" s="5">
        <v>2.92</v>
      </c>
      <c r="N3700" s="5" t="s">
        <v>41</v>
      </c>
      <c r="O3700" s="5">
        <v>14</v>
      </c>
    </row>
    <row r="3701" spans="1:15" x14ac:dyDescent="0.2">
      <c r="A3701" s="5" t="s">
        <v>10966</v>
      </c>
      <c r="B3701" s="5" t="s">
        <v>4189</v>
      </c>
      <c r="C3701" s="5">
        <v>45</v>
      </c>
      <c r="D3701" s="5" t="s">
        <v>27</v>
      </c>
      <c r="E3701" s="5" t="s">
        <v>10967</v>
      </c>
      <c r="F3701" s="5">
        <v>-11075</v>
      </c>
      <c r="G3701" s="5" t="s">
        <v>45</v>
      </c>
      <c r="H3701" s="5" t="s">
        <v>66</v>
      </c>
      <c r="I3701" s="5">
        <v>171589.12</v>
      </c>
      <c r="J3701" s="5" t="s">
        <v>8972</v>
      </c>
      <c r="K3701" s="5" t="s">
        <v>127</v>
      </c>
      <c r="L3701" s="5" t="s">
        <v>56</v>
      </c>
      <c r="M3701" s="5">
        <v>1.1200000000000001</v>
      </c>
      <c r="N3701" s="5" t="s">
        <v>24</v>
      </c>
      <c r="O3701" s="5">
        <v>13</v>
      </c>
    </row>
    <row r="3702" spans="1:15" x14ac:dyDescent="0.2">
      <c r="A3702" s="5" t="s">
        <v>10968</v>
      </c>
      <c r="B3702" s="5" t="s">
        <v>10969</v>
      </c>
      <c r="C3702" s="5">
        <v>60</v>
      </c>
      <c r="D3702" s="5" t="s">
        <v>17</v>
      </c>
      <c r="E3702" s="5" t="s">
        <v>10970</v>
      </c>
      <c r="F3702" s="5">
        <v>-10582</v>
      </c>
      <c r="G3702" s="5" t="s">
        <v>29</v>
      </c>
      <c r="H3702" s="5" t="s">
        <v>79</v>
      </c>
      <c r="I3702" s="5">
        <v>57325.22</v>
      </c>
      <c r="J3702" s="5" t="s">
        <v>7912</v>
      </c>
      <c r="K3702" s="5" t="s">
        <v>55</v>
      </c>
      <c r="L3702" s="5" t="s">
        <v>56</v>
      </c>
      <c r="M3702" s="5">
        <v>3.65</v>
      </c>
      <c r="N3702" s="5" t="s">
        <v>41</v>
      </c>
      <c r="O3702" s="5">
        <v>11</v>
      </c>
    </row>
    <row r="3703" spans="1:15" x14ac:dyDescent="0.2">
      <c r="A3703" s="5" t="s">
        <v>10971</v>
      </c>
      <c r="B3703" s="5" t="s">
        <v>7966</v>
      </c>
      <c r="C3703" s="5">
        <v>25</v>
      </c>
      <c r="D3703" s="5" t="s">
        <v>50</v>
      </c>
      <c r="E3703" s="5" t="s">
        <v>10972</v>
      </c>
      <c r="F3703" s="5">
        <v>-9495</v>
      </c>
      <c r="G3703" s="5" t="s">
        <v>85</v>
      </c>
      <c r="H3703" s="5" t="s">
        <v>66</v>
      </c>
      <c r="I3703" s="5">
        <v>174464.97</v>
      </c>
      <c r="J3703" s="5" t="s">
        <v>6657</v>
      </c>
      <c r="K3703" s="5" t="s">
        <v>47</v>
      </c>
      <c r="L3703" s="5" t="s">
        <v>56</v>
      </c>
      <c r="M3703" s="5">
        <v>1.3</v>
      </c>
      <c r="N3703" s="5" t="s">
        <v>74</v>
      </c>
      <c r="O3703" s="5">
        <v>38</v>
      </c>
    </row>
    <row r="3704" spans="1:15" x14ac:dyDescent="0.2">
      <c r="A3704" s="5" t="s">
        <v>10973</v>
      </c>
      <c r="B3704" s="5" t="s">
        <v>7837</v>
      </c>
      <c r="C3704" s="5">
        <v>63</v>
      </c>
      <c r="D3704" s="5" t="s">
        <v>17</v>
      </c>
      <c r="E3704" s="5" t="s">
        <v>10974</v>
      </c>
      <c r="F3704" s="5">
        <v>-10224</v>
      </c>
      <c r="G3704" s="5" t="s">
        <v>52</v>
      </c>
      <c r="H3704" s="5" t="s">
        <v>38</v>
      </c>
      <c r="I3704" s="5">
        <v>68012.679999999993</v>
      </c>
      <c r="J3704" s="5" t="s">
        <v>7800</v>
      </c>
      <c r="K3704" s="5" t="s">
        <v>62</v>
      </c>
      <c r="L3704" s="5" t="s">
        <v>32</v>
      </c>
      <c r="M3704" s="5">
        <v>3.77</v>
      </c>
      <c r="N3704" s="5" t="s">
        <v>33</v>
      </c>
      <c r="O3704" s="5">
        <v>2</v>
      </c>
    </row>
    <row r="3705" spans="1:15" x14ac:dyDescent="0.2">
      <c r="A3705" s="5" t="s">
        <v>10975</v>
      </c>
      <c r="B3705" s="5" t="s">
        <v>10976</v>
      </c>
      <c r="C3705" s="5">
        <v>32</v>
      </c>
      <c r="D3705" s="5" t="s">
        <v>50</v>
      </c>
      <c r="E3705" s="5" t="s">
        <v>10977</v>
      </c>
      <c r="F3705" s="5">
        <v>-2722</v>
      </c>
      <c r="G3705" s="5" t="s">
        <v>99</v>
      </c>
      <c r="H3705" s="5" t="s">
        <v>30</v>
      </c>
      <c r="I3705" s="5">
        <v>56956.73</v>
      </c>
      <c r="J3705" s="5" t="s">
        <v>10978</v>
      </c>
      <c r="K3705" s="5" t="s">
        <v>40</v>
      </c>
      <c r="L3705" s="5" t="s">
        <v>56</v>
      </c>
      <c r="M3705" s="5">
        <v>1.75</v>
      </c>
      <c r="N3705" s="5" t="s">
        <v>33</v>
      </c>
      <c r="O3705" s="5">
        <v>6</v>
      </c>
    </row>
    <row r="3706" spans="1:15" x14ac:dyDescent="0.2">
      <c r="A3706" s="5" t="s">
        <v>10979</v>
      </c>
      <c r="B3706" s="5" t="s">
        <v>3534</v>
      </c>
      <c r="C3706" s="5">
        <v>39</v>
      </c>
      <c r="D3706" s="5" t="s">
        <v>17</v>
      </c>
      <c r="E3706" s="5" t="s">
        <v>10980</v>
      </c>
      <c r="F3706" s="5">
        <v>-9174</v>
      </c>
      <c r="G3706" s="5" t="s">
        <v>29</v>
      </c>
      <c r="H3706" s="5" t="s">
        <v>71</v>
      </c>
      <c r="I3706" s="5">
        <v>65663.850000000006</v>
      </c>
      <c r="J3706" s="5" t="s">
        <v>5899</v>
      </c>
      <c r="K3706" s="5" t="s">
        <v>81</v>
      </c>
      <c r="L3706" s="5" t="s">
        <v>23</v>
      </c>
      <c r="M3706" s="5">
        <v>2.6</v>
      </c>
      <c r="N3706" s="5" t="s">
        <v>33</v>
      </c>
      <c r="O3706" s="5">
        <v>30</v>
      </c>
    </row>
    <row r="3707" spans="1:15" x14ac:dyDescent="0.2">
      <c r="A3707" s="5" t="s">
        <v>10981</v>
      </c>
      <c r="B3707" s="5" t="s">
        <v>5369</v>
      </c>
      <c r="C3707" s="5">
        <v>51</v>
      </c>
      <c r="D3707" s="5" t="s">
        <v>50</v>
      </c>
      <c r="E3707" s="5" t="s">
        <v>10982</v>
      </c>
      <c r="F3707" s="5">
        <v>-8180</v>
      </c>
      <c r="G3707" s="5" t="s">
        <v>94</v>
      </c>
      <c r="H3707" s="5" t="s">
        <v>53</v>
      </c>
      <c r="I3707" s="5">
        <v>152160.10999999999</v>
      </c>
      <c r="J3707" s="5" t="s">
        <v>3408</v>
      </c>
      <c r="K3707" s="5" t="s">
        <v>118</v>
      </c>
      <c r="L3707" s="5" t="s">
        <v>73</v>
      </c>
      <c r="M3707" s="5">
        <v>1.1399999999999999</v>
      </c>
      <c r="N3707" s="5" t="s">
        <v>41</v>
      </c>
      <c r="O3707" s="5">
        <v>8</v>
      </c>
    </row>
    <row r="3708" spans="1:15" x14ac:dyDescent="0.2">
      <c r="A3708" s="5" t="s">
        <v>10983</v>
      </c>
      <c r="B3708" s="5" t="s">
        <v>4789</v>
      </c>
      <c r="C3708" s="5">
        <v>41</v>
      </c>
      <c r="D3708" s="5" t="s">
        <v>27</v>
      </c>
      <c r="E3708" s="5" t="s">
        <v>10984</v>
      </c>
      <c r="F3708" s="5">
        <v>-8505</v>
      </c>
      <c r="G3708" s="5" t="s">
        <v>85</v>
      </c>
      <c r="H3708" s="5" t="s">
        <v>144</v>
      </c>
      <c r="I3708" s="5">
        <v>38917.370000000003</v>
      </c>
      <c r="J3708" s="5" t="s">
        <v>6089</v>
      </c>
      <c r="K3708" s="5" t="s">
        <v>127</v>
      </c>
      <c r="L3708" s="5" t="s">
        <v>56</v>
      </c>
      <c r="M3708" s="5">
        <v>2.73</v>
      </c>
      <c r="N3708" s="5" t="s">
        <v>57</v>
      </c>
      <c r="O3708" s="5">
        <v>10</v>
      </c>
    </row>
    <row r="3709" spans="1:15" x14ac:dyDescent="0.2">
      <c r="A3709" s="5" t="s">
        <v>10985</v>
      </c>
      <c r="B3709" s="5" t="s">
        <v>2586</v>
      </c>
      <c r="C3709" s="5">
        <v>63</v>
      </c>
      <c r="D3709" s="5" t="s">
        <v>50</v>
      </c>
      <c r="E3709" s="5" t="s">
        <v>10986</v>
      </c>
      <c r="F3709" s="5">
        <v>-2710</v>
      </c>
      <c r="G3709" s="5" t="s">
        <v>116</v>
      </c>
      <c r="H3709" s="5" t="s">
        <v>38</v>
      </c>
      <c r="I3709" s="5">
        <v>39162</v>
      </c>
      <c r="J3709" s="5" t="s">
        <v>4683</v>
      </c>
      <c r="K3709" s="5" t="s">
        <v>40</v>
      </c>
      <c r="L3709" s="5" t="s">
        <v>32</v>
      </c>
      <c r="M3709" s="5">
        <v>2.38</v>
      </c>
      <c r="N3709" s="5" t="s">
        <v>57</v>
      </c>
      <c r="O3709" s="5">
        <v>31</v>
      </c>
    </row>
    <row r="3710" spans="1:15" x14ac:dyDescent="0.2">
      <c r="A3710" s="5" t="s">
        <v>10987</v>
      </c>
      <c r="B3710" s="5" t="s">
        <v>3776</v>
      </c>
      <c r="C3710" s="5">
        <v>36</v>
      </c>
      <c r="D3710" s="5" t="s">
        <v>50</v>
      </c>
      <c r="E3710" s="5" t="s">
        <v>10988</v>
      </c>
      <c r="F3710" s="5">
        <v>-6740</v>
      </c>
      <c r="G3710" s="5" t="s">
        <v>52</v>
      </c>
      <c r="H3710" s="5" t="s">
        <v>38</v>
      </c>
      <c r="I3710" s="5">
        <v>91803.94</v>
      </c>
      <c r="J3710" s="5" t="s">
        <v>3703</v>
      </c>
      <c r="K3710" s="5" t="s">
        <v>22</v>
      </c>
      <c r="L3710" s="5" t="s">
        <v>56</v>
      </c>
      <c r="M3710" s="5">
        <v>3</v>
      </c>
      <c r="N3710" s="5" t="s">
        <v>57</v>
      </c>
      <c r="O3710" s="5">
        <v>38</v>
      </c>
    </row>
    <row r="3711" spans="1:15" x14ac:dyDescent="0.2">
      <c r="A3711" s="5" t="s">
        <v>10989</v>
      </c>
      <c r="B3711" s="5" t="s">
        <v>2719</v>
      </c>
      <c r="C3711" s="5">
        <v>51</v>
      </c>
      <c r="D3711" s="5" t="s">
        <v>27</v>
      </c>
      <c r="E3711" s="5" t="s">
        <v>10990</v>
      </c>
      <c r="F3711" s="5">
        <v>-8640</v>
      </c>
      <c r="G3711" s="5" t="s">
        <v>116</v>
      </c>
      <c r="H3711" s="5" t="s">
        <v>66</v>
      </c>
      <c r="I3711" s="5">
        <v>140916.96</v>
      </c>
      <c r="J3711" s="5" t="s">
        <v>449</v>
      </c>
      <c r="K3711" s="5" t="s">
        <v>62</v>
      </c>
      <c r="L3711" s="5" t="s">
        <v>32</v>
      </c>
      <c r="M3711" s="5">
        <v>1.95</v>
      </c>
      <c r="N3711" s="5" t="s">
        <v>74</v>
      </c>
      <c r="O3711" s="5">
        <v>0</v>
      </c>
    </row>
    <row r="3712" spans="1:15" x14ac:dyDescent="0.2">
      <c r="A3712" s="5" t="s">
        <v>10991</v>
      </c>
      <c r="B3712" s="5" t="s">
        <v>7328</v>
      </c>
      <c r="C3712" s="5">
        <v>22</v>
      </c>
      <c r="D3712" s="5" t="s">
        <v>27</v>
      </c>
      <c r="E3712" s="5" t="s">
        <v>10992</v>
      </c>
      <c r="F3712" s="5">
        <v>-3445</v>
      </c>
      <c r="G3712" s="5" t="s">
        <v>94</v>
      </c>
      <c r="H3712" s="5" t="s">
        <v>66</v>
      </c>
      <c r="I3712" s="5">
        <v>151715.22</v>
      </c>
      <c r="J3712" s="5" t="s">
        <v>1089</v>
      </c>
      <c r="K3712" s="5" t="s">
        <v>40</v>
      </c>
      <c r="L3712" s="5" t="s">
        <v>56</v>
      </c>
      <c r="M3712" s="5">
        <v>3.78</v>
      </c>
      <c r="N3712" s="5" t="s">
        <v>24</v>
      </c>
      <c r="O3712" s="5">
        <v>34</v>
      </c>
    </row>
    <row r="3713" spans="1:15" x14ac:dyDescent="0.2">
      <c r="A3713" s="5" t="s">
        <v>10993</v>
      </c>
      <c r="B3713" s="5" t="s">
        <v>10994</v>
      </c>
      <c r="C3713" s="5">
        <v>42</v>
      </c>
      <c r="D3713" s="5" t="s">
        <v>27</v>
      </c>
      <c r="E3713" s="5" t="s">
        <v>10995</v>
      </c>
      <c r="F3713" s="5">
        <v>-8093</v>
      </c>
      <c r="G3713" s="5" t="s">
        <v>52</v>
      </c>
      <c r="H3713" s="5" t="s">
        <v>144</v>
      </c>
      <c r="I3713" s="5">
        <v>51967.32</v>
      </c>
      <c r="J3713" s="5" t="s">
        <v>892</v>
      </c>
      <c r="K3713" s="5" t="s">
        <v>118</v>
      </c>
      <c r="L3713" s="5" t="s">
        <v>23</v>
      </c>
      <c r="M3713" s="5">
        <v>1.62</v>
      </c>
      <c r="N3713" s="5" t="s">
        <v>74</v>
      </c>
      <c r="O3713" s="5">
        <v>31</v>
      </c>
    </row>
    <row r="3714" spans="1:15" x14ac:dyDescent="0.2">
      <c r="A3714" s="5" t="s">
        <v>10996</v>
      </c>
      <c r="B3714" s="5" t="s">
        <v>9683</v>
      </c>
      <c r="C3714" s="5">
        <v>25</v>
      </c>
      <c r="D3714" s="5" t="s">
        <v>27</v>
      </c>
      <c r="E3714" s="5" t="s">
        <v>10997</v>
      </c>
      <c r="F3714" s="5">
        <v>-4129</v>
      </c>
      <c r="G3714" s="5" t="s">
        <v>37</v>
      </c>
      <c r="H3714" s="5" t="s">
        <v>173</v>
      </c>
      <c r="I3714" s="5">
        <v>111812.67</v>
      </c>
      <c r="J3714" s="5" t="s">
        <v>2925</v>
      </c>
      <c r="K3714" s="5" t="s">
        <v>127</v>
      </c>
      <c r="L3714" s="5" t="s">
        <v>32</v>
      </c>
      <c r="M3714" s="5">
        <v>4.47</v>
      </c>
      <c r="N3714" s="5" t="s">
        <v>24</v>
      </c>
      <c r="O3714" s="5">
        <v>9</v>
      </c>
    </row>
    <row r="3715" spans="1:15" x14ac:dyDescent="0.2">
      <c r="A3715" s="5" t="s">
        <v>10998</v>
      </c>
      <c r="B3715" s="5" t="s">
        <v>10999</v>
      </c>
      <c r="C3715" s="5">
        <v>42</v>
      </c>
      <c r="D3715" s="5" t="s">
        <v>50</v>
      </c>
      <c r="E3715" s="5" t="s">
        <v>11000</v>
      </c>
      <c r="F3715" s="5">
        <v>-5307</v>
      </c>
      <c r="G3715" s="5" t="s">
        <v>78</v>
      </c>
      <c r="H3715" s="5" t="s">
        <v>53</v>
      </c>
      <c r="I3715" s="5">
        <v>48907.9</v>
      </c>
      <c r="J3715" s="5" t="s">
        <v>1358</v>
      </c>
      <c r="K3715" s="5" t="s">
        <v>118</v>
      </c>
      <c r="L3715" s="5" t="s">
        <v>73</v>
      </c>
      <c r="M3715" s="5">
        <v>2.12</v>
      </c>
      <c r="N3715" s="5" t="s">
        <v>74</v>
      </c>
      <c r="O3715" s="5">
        <v>12</v>
      </c>
    </row>
    <row r="3716" spans="1:15" x14ac:dyDescent="0.2">
      <c r="A3716" s="5" t="s">
        <v>11001</v>
      </c>
      <c r="B3716" s="5" t="s">
        <v>184</v>
      </c>
      <c r="C3716" s="5">
        <v>58</v>
      </c>
      <c r="D3716" s="5" t="s">
        <v>17</v>
      </c>
      <c r="E3716" s="5" t="s">
        <v>11002</v>
      </c>
      <c r="F3716" s="5">
        <v>-9384</v>
      </c>
      <c r="G3716" s="5" t="s">
        <v>29</v>
      </c>
      <c r="H3716" s="5" t="s">
        <v>38</v>
      </c>
      <c r="I3716" s="5">
        <v>121956.03</v>
      </c>
      <c r="J3716" s="5" t="s">
        <v>4116</v>
      </c>
      <c r="K3716" s="5" t="s">
        <v>22</v>
      </c>
      <c r="L3716" s="5" t="s">
        <v>32</v>
      </c>
      <c r="M3716" s="5">
        <v>3.21</v>
      </c>
      <c r="N3716" s="5" t="s">
        <v>33</v>
      </c>
      <c r="O3716" s="5">
        <v>27</v>
      </c>
    </row>
    <row r="3717" spans="1:15" x14ac:dyDescent="0.2">
      <c r="A3717" s="5" t="s">
        <v>11003</v>
      </c>
      <c r="B3717" s="5" t="s">
        <v>6232</v>
      </c>
      <c r="C3717" s="5">
        <v>59</v>
      </c>
      <c r="D3717" s="5" t="s">
        <v>27</v>
      </c>
      <c r="E3717" s="5" t="s">
        <v>11004</v>
      </c>
      <c r="F3717" s="5">
        <v>-8801</v>
      </c>
      <c r="G3717" s="5" t="s">
        <v>52</v>
      </c>
      <c r="H3717" s="5" t="s">
        <v>173</v>
      </c>
      <c r="I3717" s="5">
        <v>137714.95000000001</v>
      </c>
      <c r="J3717" s="5" t="s">
        <v>9322</v>
      </c>
      <c r="K3717" s="5" t="s">
        <v>104</v>
      </c>
      <c r="L3717" s="5" t="s">
        <v>32</v>
      </c>
      <c r="M3717" s="5">
        <v>2.64</v>
      </c>
      <c r="N3717" s="5" t="s">
        <v>74</v>
      </c>
      <c r="O3717" s="5">
        <v>4</v>
      </c>
    </row>
    <row r="3718" spans="1:15" x14ac:dyDescent="0.2">
      <c r="A3718" s="5" t="s">
        <v>11005</v>
      </c>
      <c r="B3718" s="5" t="s">
        <v>10548</v>
      </c>
      <c r="C3718" s="5">
        <v>53</v>
      </c>
      <c r="D3718" s="5" t="s">
        <v>50</v>
      </c>
      <c r="E3718" s="5" t="s">
        <v>11006</v>
      </c>
      <c r="F3718" s="5">
        <v>-11078</v>
      </c>
      <c r="G3718" s="5" t="s">
        <v>19</v>
      </c>
      <c r="H3718" s="5" t="s">
        <v>71</v>
      </c>
      <c r="I3718" s="5">
        <v>100739.76</v>
      </c>
      <c r="J3718" s="5" t="s">
        <v>11007</v>
      </c>
      <c r="K3718" s="5" t="s">
        <v>22</v>
      </c>
      <c r="L3718" s="5" t="s">
        <v>56</v>
      </c>
      <c r="M3718" s="5">
        <v>3.31</v>
      </c>
      <c r="N3718" s="5" t="s">
        <v>57</v>
      </c>
      <c r="O3718" s="5">
        <v>14</v>
      </c>
    </row>
    <row r="3719" spans="1:15" x14ac:dyDescent="0.2">
      <c r="A3719" s="5" t="s">
        <v>11008</v>
      </c>
      <c r="B3719" s="5" t="s">
        <v>8180</v>
      </c>
      <c r="C3719" s="5">
        <v>26</v>
      </c>
      <c r="D3719" s="5" t="s">
        <v>50</v>
      </c>
      <c r="E3719" s="5" t="s">
        <v>11009</v>
      </c>
      <c r="F3719" s="5">
        <v>-9214</v>
      </c>
      <c r="G3719" s="5" t="s">
        <v>85</v>
      </c>
      <c r="H3719" s="5" t="s">
        <v>38</v>
      </c>
      <c r="I3719" s="5">
        <v>122362.07</v>
      </c>
      <c r="J3719" s="5" t="s">
        <v>5899</v>
      </c>
      <c r="K3719" s="5" t="s">
        <v>127</v>
      </c>
      <c r="L3719" s="5" t="s">
        <v>56</v>
      </c>
      <c r="M3719" s="5">
        <v>1.54</v>
      </c>
      <c r="N3719" s="5" t="s">
        <v>57</v>
      </c>
      <c r="O3719" s="5">
        <v>15</v>
      </c>
    </row>
    <row r="3720" spans="1:15" x14ac:dyDescent="0.2">
      <c r="A3720" s="5" t="s">
        <v>11010</v>
      </c>
      <c r="B3720" s="5" t="s">
        <v>1352</v>
      </c>
      <c r="C3720" s="5">
        <v>63</v>
      </c>
      <c r="D3720" s="5" t="s">
        <v>27</v>
      </c>
      <c r="E3720" s="5" t="s">
        <v>11011</v>
      </c>
      <c r="F3720" s="5">
        <v>-7557</v>
      </c>
      <c r="G3720" s="5" t="s">
        <v>78</v>
      </c>
      <c r="H3720" s="5" t="s">
        <v>71</v>
      </c>
      <c r="I3720" s="5">
        <v>107856.48</v>
      </c>
      <c r="J3720" s="5" t="s">
        <v>4914</v>
      </c>
      <c r="K3720" s="5" t="s">
        <v>62</v>
      </c>
      <c r="L3720" s="5" t="s">
        <v>56</v>
      </c>
      <c r="M3720" s="5">
        <v>4.46</v>
      </c>
      <c r="N3720" s="5" t="s">
        <v>57</v>
      </c>
      <c r="O3720" s="5">
        <v>12</v>
      </c>
    </row>
    <row r="3721" spans="1:15" x14ac:dyDescent="0.2">
      <c r="A3721" s="5" t="s">
        <v>11012</v>
      </c>
      <c r="B3721" s="5" t="s">
        <v>10285</v>
      </c>
      <c r="C3721" s="5">
        <v>58</v>
      </c>
      <c r="D3721" s="5" t="s">
        <v>27</v>
      </c>
      <c r="E3721" s="5" t="s">
        <v>11013</v>
      </c>
      <c r="F3721" s="5">
        <v>-3259</v>
      </c>
      <c r="G3721" s="5" t="s">
        <v>116</v>
      </c>
      <c r="H3721" s="5" t="s">
        <v>20</v>
      </c>
      <c r="I3721" s="5">
        <v>86313.39</v>
      </c>
      <c r="J3721" s="5" t="s">
        <v>5279</v>
      </c>
      <c r="K3721" s="5" t="s">
        <v>127</v>
      </c>
      <c r="L3721" s="5" t="s">
        <v>56</v>
      </c>
      <c r="M3721" s="5">
        <v>2.2999999999999998</v>
      </c>
      <c r="N3721" s="5" t="s">
        <v>57</v>
      </c>
      <c r="O3721" s="5">
        <v>35</v>
      </c>
    </row>
    <row r="3722" spans="1:15" x14ac:dyDescent="0.2">
      <c r="A3722" s="5" t="s">
        <v>11014</v>
      </c>
      <c r="B3722" s="5" t="s">
        <v>11015</v>
      </c>
      <c r="C3722" s="5">
        <v>39</v>
      </c>
      <c r="D3722" s="5" t="s">
        <v>50</v>
      </c>
      <c r="E3722" s="5" t="s">
        <v>11016</v>
      </c>
      <c r="F3722" s="5">
        <v>-6762</v>
      </c>
      <c r="G3722" s="5" t="s">
        <v>85</v>
      </c>
      <c r="H3722" s="5" t="s">
        <v>66</v>
      </c>
      <c r="I3722" s="5">
        <v>86215.28</v>
      </c>
      <c r="J3722" s="5" t="s">
        <v>4999</v>
      </c>
      <c r="K3722" s="5" t="s">
        <v>40</v>
      </c>
      <c r="L3722" s="5" t="s">
        <v>23</v>
      </c>
      <c r="M3722" s="5">
        <v>3.49</v>
      </c>
      <c r="N3722" s="5" t="s">
        <v>24</v>
      </c>
      <c r="O3722" s="5">
        <v>31</v>
      </c>
    </row>
    <row r="3723" spans="1:15" x14ac:dyDescent="0.2">
      <c r="A3723" s="5" t="s">
        <v>11017</v>
      </c>
      <c r="B3723" s="5" t="s">
        <v>2657</v>
      </c>
      <c r="C3723" s="5">
        <v>65</v>
      </c>
      <c r="D3723" s="5" t="s">
        <v>50</v>
      </c>
      <c r="E3723" s="5" t="s">
        <v>11018</v>
      </c>
      <c r="F3723" s="5">
        <v>-7303</v>
      </c>
      <c r="G3723" s="5" t="s">
        <v>85</v>
      </c>
      <c r="H3723" s="5" t="s">
        <v>79</v>
      </c>
      <c r="I3723" s="5">
        <v>40355.31</v>
      </c>
      <c r="J3723" s="5" t="s">
        <v>67</v>
      </c>
      <c r="K3723" s="5" t="s">
        <v>104</v>
      </c>
      <c r="L3723" s="5" t="s">
        <v>32</v>
      </c>
      <c r="M3723" s="5">
        <v>1.9</v>
      </c>
      <c r="N3723" s="5" t="s">
        <v>74</v>
      </c>
      <c r="O3723" s="5">
        <v>23</v>
      </c>
    </row>
    <row r="3724" spans="1:15" x14ac:dyDescent="0.2">
      <c r="A3724" s="5" t="s">
        <v>11019</v>
      </c>
      <c r="B3724" s="5" t="s">
        <v>2491</v>
      </c>
      <c r="C3724" s="5">
        <v>59</v>
      </c>
      <c r="D3724" s="5" t="s">
        <v>17</v>
      </c>
      <c r="E3724" s="5" t="s">
        <v>11020</v>
      </c>
      <c r="F3724" s="5">
        <v>-8629</v>
      </c>
      <c r="G3724" s="5" t="s">
        <v>19</v>
      </c>
      <c r="H3724" s="5" t="s">
        <v>173</v>
      </c>
      <c r="I3724" s="5">
        <v>36524.42</v>
      </c>
      <c r="J3724" s="5" t="s">
        <v>10636</v>
      </c>
      <c r="K3724" s="5" t="s">
        <v>55</v>
      </c>
      <c r="L3724" s="5" t="s">
        <v>32</v>
      </c>
      <c r="M3724" s="5">
        <v>4.67</v>
      </c>
      <c r="N3724" s="5" t="s">
        <v>74</v>
      </c>
      <c r="O3724" s="5">
        <v>26</v>
      </c>
    </row>
    <row r="3725" spans="1:15" x14ac:dyDescent="0.2">
      <c r="A3725" s="5" t="s">
        <v>11021</v>
      </c>
      <c r="B3725" s="5" t="s">
        <v>3272</v>
      </c>
      <c r="C3725" s="5">
        <v>45</v>
      </c>
      <c r="D3725" s="5" t="s">
        <v>50</v>
      </c>
      <c r="E3725" s="5" t="s">
        <v>11022</v>
      </c>
      <c r="F3725" s="5">
        <v>-8120</v>
      </c>
      <c r="G3725" s="5" t="s">
        <v>45</v>
      </c>
      <c r="H3725" s="5" t="s">
        <v>173</v>
      </c>
      <c r="I3725" s="5">
        <v>124548.28</v>
      </c>
      <c r="J3725" s="5" t="s">
        <v>1688</v>
      </c>
      <c r="K3725" s="5" t="s">
        <v>118</v>
      </c>
      <c r="L3725" s="5" t="s">
        <v>73</v>
      </c>
      <c r="M3725" s="5">
        <v>3.58</v>
      </c>
      <c r="N3725" s="5" t="s">
        <v>41</v>
      </c>
      <c r="O3725" s="5">
        <v>27</v>
      </c>
    </row>
    <row r="3726" spans="1:15" x14ac:dyDescent="0.2">
      <c r="A3726" s="5" t="s">
        <v>11023</v>
      </c>
      <c r="B3726" s="5" t="s">
        <v>11024</v>
      </c>
      <c r="C3726" s="5">
        <v>56</v>
      </c>
      <c r="D3726" s="5" t="s">
        <v>17</v>
      </c>
      <c r="E3726" s="5" t="s">
        <v>11025</v>
      </c>
      <c r="F3726" s="5">
        <v>-6445</v>
      </c>
      <c r="G3726" s="5" t="s">
        <v>52</v>
      </c>
      <c r="H3726" s="5" t="s">
        <v>71</v>
      </c>
      <c r="I3726" s="5">
        <v>169378.25</v>
      </c>
      <c r="J3726" s="5" t="s">
        <v>3778</v>
      </c>
      <c r="K3726" s="5" t="s">
        <v>40</v>
      </c>
      <c r="L3726" s="5" t="s">
        <v>73</v>
      </c>
      <c r="M3726" s="5">
        <v>1.9</v>
      </c>
      <c r="N3726" s="5" t="s">
        <v>24</v>
      </c>
      <c r="O3726" s="5">
        <v>36</v>
      </c>
    </row>
    <row r="3727" spans="1:15" x14ac:dyDescent="0.2">
      <c r="A3727" s="5" t="s">
        <v>11026</v>
      </c>
      <c r="B3727" s="5" t="s">
        <v>1705</v>
      </c>
      <c r="C3727" s="5">
        <v>34</v>
      </c>
      <c r="D3727" s="5" t="s">
        <v>50</v>
      </c>
      <c r="E3727" s="5" t="s">
        <v>11027</v>
      </c>
      <c r="F3727" s="5">
        <v>-8443</v>
      </c>
      <c r="G3727" s="5" t="s">
        <v>45</v>
      </c>
      <c r="H3727" s="5" t="s">
        <v>38</v>
      </c>
      <c r="I3727" s="5">
        <v>53088.67</v>
      </c>
      <c r="J3727" s="5" t="s">
        <v>2077</v>
      </c>
      <c r="K3727" s="5" t="s">
        <v>40</v>
      </c>
      <c r="L3727" s="5" t="s">
        <v>56</v>
      </c>
      <c r="M3727" s="5">
        <v>4.63</v>
      </c>
      <c r="N3727" s="5" t="s">
        <v>33</v>
      </c>
      <c r="O3727" s="5">
        <v>31</v>
      </c>
    </row>
    <row r="3728" spans="1:15" x14ac:dyDescent="0.2">
      <c r="A3728" s="5" t="s">
        <v>11028</v>
      </c>
      <c r="B3728" s="5" t="s">
        <v>6139</v>
      </c>
      <c r="C3728" s="5">
        <v>41</v>
      </c>
      <c r="D3728" s="5" t="s">
        <v>27</v>
      </c>
      <c r="E3728" s="5" t="s">
        <v>11029</v>
      </c>
      <c r="F3728" s="5">
        <v>-6390</v>
      </c>
      <c r="G3728" s="5" t="s">
        <v>78</v>
      </c>
      <c r="H3728" s="5" t="s">
        <v>71</v>
      </c>
      <c r="I3728" s="5">
        <v>49603.06</v>
      </c>
      <c r="J3728" s="5" t="s">
        <v>834</v>
      </c>
      <c r="K3728" s="5" t="s">
        <v>127</v>
      </c>
      <c r="L3728" s="5" t="s">
        <v>23</v>
      </c>
      <c r="M3728" s="5">
        <v>1.52</v>
      </c>
      <c r="N3728" s="5" t="s">
        <v>41</v>
      </c>
      <c r="O3728" s="5">
        <v>8</v>
      </c>
    </row>
    <row r="3729" spans="1:15" x14ac:dyDescent="0.2">
      <c r="A3729" s="5" t="s">
        <v>11030</v>
      </c>
      <c r="B3729" s="5" t="s">
        <v>2902</v>
      </c>
      <c r="C3729" s="5">
        <v>50</v>
      </c>
      <c r="D3729" s="5" t="s">
        <v>27</v>
      </c>
      <c r="E3729" s="5" t="s">
        <v>11031</v>
      </c>
      <c r="F3729" s="5">
        <v>-5566</v>
      </c>
      <c r="G3729" s="5" t="s">
        <v>99</v>
      </c>
      <c r="H3729" s="5" t="s">
        <v>144</v>
      </c>
      <c r="I3729" s="5">
        <v>123750.36</v>
      </c>
      <c r="J3729" s="5" t="s">
        <v>647</v>
      </c>
      <c r="K3729" s="5" t="s">
        <v>47</v>
      </c>
      <c r="L3729" s="5" t="s">
        <v>23</v>
      </c>
      <c r="M3729" s="5">
        <v>4.99</v>
      </c>
      <c r="N3729" s="5" t="s">
        <v>33</v>
      </c>
      <c r="O3729" s="5">
        <v>10</v>
      </c>
    </row>
    <row r="3730" spans="1:15" x14ac:dyDescent="0.2">
      <c r="A3730" s="5" t="s">
        <v>11032</v>
      </c>
      <c r="B3730" s="5" t="s">
        <v>2902</v>
      </c>
      <c r="C3730" s="5">
        <v>56</v>
      </c>
      <c r="D3730" s="5" t="s">
        <v>27</v>
      </c>
      <c r="E3730" s="5" t="s">
        <v>11033</v>
      </c>
      <c r="F3730" s="5">
        <v>-5563</v>
      </c>
      <c r="G3730" s="5" t="s">
        <v>99</v>
      </c>
      <c r="H3730" s="5" t="s">
        <v>53</v>
      </c>
      <c r="I3730" s="5">
        <v>109671.15</v>
      </c>
      <c r="J3730" s="5" t="s">
        <v>3969</v>
      </c>
      <c r="K3730" s="5" t="s">
        <v>55</v>
      </c>
      <c r="L3730" s="5" t="s">
        <v>73</v>
      </c>
      <c r="M3730" s="5">
        <v>2.67</v>
      </c>
      <c r="N3730" s="5" t="s">
        <v>41</v>
      </c>
      <c r="O3730" s="5">
        <v>35</v>
      </c>
    </row>
    <row r="3731" spans="1:15" x14ac:dyDescent="0.2">
      <c r="A3731" s="5" t="s">
        <v>11034</v>
      </c>
      <c r="B3731" s="5" t="s">
        <v>1510</v>
      </c>
      <c r="C3731" s="5">
        <v>56</v>
      </c>
      <c r="D3731" s="5" t="s">
        <v>27</v>
      </c>
      <c r="E3731" s="5" t="s">
        <v>11035</v>
      </c>
      <c r="F3731" s="5">
        <v>-2981</v>
      </c>
      <c r="G3731" s="5" t="s">
        <v>45</v>
      </c>
      <c r="H3731" s="5" t="s">
        <v>144</v>
      </c>
      <c r="I3731" s="5">
        <v>138751.76999999999</v>
      </c>
      <c r="J3731" s="5" t="s">
        <v>9265</v>
      </c>
      <c r="K3731" s="5" t="s">
        <v>127</v>
      </c>
      <c r="L3731" s="5" t="s">
        <v>73</v>
      </c>
      <c r="M3731" s="5">
        <v>4.68</v>
      </c>
      <c r="N3731" s="5" t="s">
        <v>24</v>
      </c>
      <c r="O3731" s="5">
        <v>34</v>
      </c>
    </row>
    <row r="3732" spans="1:15" x14ac:dyDescent="0.2">
      <c r="A3732" s="5" t="s">
        <v>11036</v>
      </c>
      <c r="B3732" s="5" t="s">
        <v>3718</v>
      </c>
      <c r="C3732" s="5">
        <v>52</v>
      </c>
      <c r="D3732" s="5" t="s">
        <v>50</v>
      </c>
      <c r="E3732" s="5" t="s">
        <v>11037</v>
      </c>
      <c r="F3732" s="5">
        <v>-7410</v>
      </c>
      <c r="G3732" s="5" t="s">
        <v>116</v>
      </c>
      <c r="H3732" s="5" t="s">
        <v>30</v>
      </c>
      <c r="I3732" s="5">
        <v>134266.64000000001</v>
      </c>
      <c r="J3732" s="5" t="s">
        <v>5593</v>
      </c>
      <c r="K3732" s="5" t="s">
        <v>62</v>
      </c>
      <c r="L3732" s="5" t="s">
        <v>56</v>
      </c>
      <c r="M3732" s="5">
        <v>3.16</v>
      </c>
      <c r="N3732" s="5" t="s">
        <v>57</v>
      </c>
      <c r="O3732" s="5">
        <v>40</v>
      </c>
    </row>
    <row r="3733" spans="1:15" x14ac:dyDescent="0.2">
      <c r="A3733" s="5" t="s">
        <v>11038</v>
      </c>
      <c r="B3733" s="5" t="s">
        <v>8078</v>
      </c>
      <c r="C3733" s="5">
        <v>51</v>
      </c>
      <c r="D3733" s="5" t="s">
        <v>17</v>
      </c>
      <c r="E3733" s="5" t="s">
        <v>11039</v>
      </c>
      <c r="F3733" s="5">
        <v>-3959</v>
      </c>
      <c r="G3733" s="5" t="s">
        <v>116</v>
      </c>
      <c r="H3733" s="5" t="s">
        <v>20</v>
      </c>
      <c r="I3733" s="5">
        <v>177081.36</v>
      </c>
      <c r="J3733" s="5" t="s">
        <v>1037</v>
      </c>
      <c r="K3733" s="5" t="s">
        <v>136</v>
      </c>
      <c r="L3733" s="5" t="s">
        <v>73</v>
      </c>
      <c r="M3733" s="5">
        <v>3.68</v>
      </c>
      <c r="N3733" s="5" t="s">
        <v>74</v>
      </c>
      <c r="O3733" s="5">
        <v>18</v>
      </c>
    </row>
    <row r="3734" spans="1:15" x14ac:dyDescent="0.2">
      <c r="A3734" s="5" t="s">
        <v>11040</v>
      </c>
      <c r="B3734" s="5" t="s">
        <v>2484</v>
      </c>
      <c r="C3734" s="5">
        <v>48</v>
      </c>
      <c r="D3734" s="5" t="s">
        <v>27</v>
      </c>
      <c r="E3734" s="5" t="s">
        <v>11041</v>
      </c>
      <c r="F3734" s="5">
        <v>-8168</v>
      </c>
      <c r="G3734" s="5" t="s">
        <v>116</v>
      </c>
      <c r="H3734" s="5" t="s">
        <v>71</v>
      </c>
      <c r="I3734" s="5">
        <v>100850.89</v>
      </c>
      <c r="J3734" s="5" t="s">
        <v>8942</v>
      </c>
      <c r="K3734" s="5" t="s">
        <v>22</v>
      </c>
      <c r="L3734" s="5" t="s">
        <v>56</v>
      </c>
      <c r="M3734" s="5">
        <v>4.67</v>
      </c>
      <c r="N3734" s="5" t="s">
        <v>41</v>
      </c>
      <c r="O3734" s="5">
        <v>9</v>
      </c>
    </row>
    <row r="3735" spans="1:15" x14ac:dyDescent="0.2">
      <c r="A3735" s="5" t="s">
        <v>11042</v>
      </c>
      <c r="B3735" s="5" t="s">
        <v>5016</v>
      </c>
      <c r="C3735" s="5">
        <v>49</v>
      </c>
      <c r="D3735" s="5" t="s">
        <v>17</v>
      </c>
      <c r="E3735" s="5" t="s">
        <v>11043</v>
      </c>
      <c r="F3735" s="5">
        <v>-7105</v>
      </c>
      <c r="G3735" s="5" t="s">
        <v>37</v>
      </c>
      <c r="H3735" s="5" t="s">
        <v>30</v>
      </c>
      <c r="I3735" s="5">
        <v>147705.19</v>
      </c>
      <c r="J3735" s="5" t="s">
        <v>9818</v>
      </c>
      <c r="K3735" s="5" t="s">
        <v>104</v>
      </c>
      <c r="L3735" s="5" t="s">
        <v>32</v>
      </c>
      <c r="M3735" s="5">
        <v>2.99</v>
      </c>
      <c r="N3735" s="5" t="s">
        <v>41</v>
      </c>
      <c r="O3735" s="5">
        <v>27</v>
      </c>
    </row>
    <row r="3736" spans="1:15" x14ac:dyDescent="0.2">
      <c r="A3736" s="5" t="s">
        <v>11044</v>
      </c>
      <c r="B3736" s="5" t="s">
        <v>3374</v>
      </c>
      <c r="C3736" s="5">
        <v>60</v>
      </c>
      <c r="D3736" s="5" t="s">
        <v>17</v>
      </c>
      <c r="E3736" s="5" t="s">
        <v>11045</v>
      </c>
      <c r="F3736" s="5">
        <v>-3291</v>
      </c>
      <c r="G3736" s="5" t="s">
        <v>78</v>
      </c>
      <c r="H3736" s="5" t="s">
        <v>30</v>
      </c>
      <c r="I3736" s="5">
        <v>74952.14</v>
      </c>
      <c r="J3736" s="5" t="s">
        <v>1273</v>
      </c>
      <c r="K3736" s="5" t="s">
        <v>55</v>
      </c>
      <c r="L3736" s="5" t="s">
        <v>32</v>
      </c>
      <c r="M3736" s="5">
        <v>4.58</v>
      </c>
      <c r="N3736" s="5" t="s">
        <v>57</v>
      </c>
      <c r="O3736" s="5">
        <v>6</v>
      </c>
    </row>
    <row r="3737" spans="1:15" x14ac:dyDescent="0.2">
      <c r="A3737" s="5" t="s">
        <v>11046</v>
      </c>
      <c r="B3737" s="5" t="s">
        <v>5070</v>
      </c>
      <c r="C3737" s="5">
        <v>33</v>
      </c>
      <c r="D3737" s="5" t="s">
        <v>50</v>
      </c>
      <c r="E3737" s="5" t="s">
        <v>11047</v>
      </c>
      <c r="F3737" s="5">
        <v>-7170</v>
      </c>
      <c r="G3737" s="5" t="s">
        <v>52</v>
      </c>
      <c r="H3737" s="5" t="s">
        <v>71</v>
      </c>
      <c r="I3737" s="5">
        <v>111341.41</v>
      </c>
      <c r="J3737" s="5" t="s">
        <v>1580</v>
      </c>
      <c r="K3737" s="5" t="s">
        <v>136</v>
      </c>
      <c r="L3737" s="5" t="s">
        <v>73</v>
      </c>
      <c r="M3737" s="5">
        <v>2.54</v>
      </c>
      <c r="N3737" s="5" t="s">
        <v>24</v>
      </c>
      <c r="O3737" s="5">
        <v>35</v>
      </c>
    </row>
    <row r="3738" spans="1:15" x14ac:dyDescent="0.2">
      <c r="A3738" s="5" t="s">
        <v>11048</v>
      </c>
      <c r="B3738" s="5" t="s">
        <v>2927</v>
      </c>
      <c r="C3738" s="5">
        <v>47</v>
      </c>
      <c r="D3738" s="5" t="s">
        <v>27</v>
      </c>
      <c r="E3738" s="5" t="s">
        <v>11049</v>
      </c>
      <c r="F3738" s="5">
        <v>-3171</v>
      </c>
      <c r="G3738" s="5" t="s">
        <v>37</v>
      </c>
      <c r="H3738" s="5" t="s">
        <v>30</v>
      </c>
      <c r="I3738" s="5">
        <v>64110.77</v>
      </c>
      <c r="J3738" s="5" t="s">
        <v>5425</v>
      </c>
      <c r="K3738" s="5" t="s">
        <v>62</v>
      </c>
      <c r="L3738" s="5" t="s">
        <v>23</v>
      </c>
      <c r="M3738" s="5">
        <v>3.52</v>
      </c>
      <c r="N3738" s="5" t="s">
        <v>74</v>
      </c>
      <c r="O3738" s="5">
        <v>12</v>
      </c>
    </row>
    <row r="3739" spans="1:15" x14ac:dyDescent="0.2">
      <c r="A3739" s="5" t="s">
        <v>11050</v>
      </c>
      <c r="B3739" s="5" t="s">
        <v>4837</v>
      </c>
      <c r="C3739" s="5">
        <v>29</v>
      </c>
      <c r="D3739" s="5" t="s">
        <v>27</v>
      </c>
      <c r="E3739" s="5" t="s">
        <v>11051</v>
      </c>
      <c r="F3739" s="5">
        <v>-9418</v>
      </c>
      <c r="G3739" s="5" t="s">
        <v>85</v>
      </c>
      <c r="H3739" s="5" t="s">
        <v>194</v>
      </c>
      <c r="I3739" s="5">
        <v>103849.09</v>
      </c>
      <c r="J3739" s="5" t="s">
        <v>11052</v>
      </c>
      <c r="K3739" s="5" t="s">
        <v>81</v>
      </c>
      <c r="L3739" s="5" t="s">
        <v>56</v>
      </c>
      <c r="M3739" s="5">
        <v>4.91</v>
      </c>
      <c r="N3739" s="5" t="s">
        <v>57</v>
      </c>
      <c r="O3739" s="5">
        <v>12</v>
      </c>
    </row>
    <row r="3740" spans="1:15" x14ac:dyDescent="0.2">
      <c r="A3740" s="5" t="s">
        <v>11053</v>
      </c>
      <c r="B3740" s="5" t="s">
        <v>9701</v>
      </c>
      <c r="C3740" s="5">
        <v>33</v>
      </c>
      <c r="D3740" s="5" t="s">
        <v>27</v>
      </c>
      <c r="E3740" s="5" t="s">
        <v>11054</v>
      </c>
      <c r="F3740" s="5">
        <v>-4565</v>
      </c>
      <c r="G3740" s="5" t="s">
        <v>94</v>
      </c>
      <c r="H3740" s="5" t="s">
        <v>66</v>
      </c>
      <c r="I3740" s="5">
        <v>46040.74</v>
      </c>
      <c r="J3740" s="5" t="s">
        <v>4660</v>
      </c>
      <c r="K3740" s="5" t="s">
        <v>104</v>
      </c>
      <c r="L3740" s="5" t="s">
        <v>32</v>
      </c>
      <c r="M3740" s="5">
        <v>4.5199999999999996</v>
      </c>
      <c r="N3740" s="5" t="s">
        <v>33</v>
      </c>
      <c r="O3740" s="5">
        <v>33</v>
      </c>
    </row>
    <row r="3741" spans="1:15" x14ac:dyDescent="0.2">
      <c r="A3741" s="5" t="s">
        <v>11055</v>
      </c>
      <c r="B3741" s="5" t="s">
        <v>8623</v>
      </c>
      <c r="C3741" s="5">
        <v>64</v>
      </c>
      <c r="D3741" s="5" t="s">
        <v>17</v>
      </c>
      <c r="E3741" s="5" t="s">
        <v>11056</v>
      </c>
      <c r="F3741" s="5">
        <v>-4145</v>
      </c>
      <c r="G3741" s="5" t="s">
        <v>99</v>
      </c>
      <c r="H3741" s="5" t="s">
        <v>173</v>
      </c>
      <c r="I3741" s="5">
        <v>135951.57</v>
      </c>
      <c r="J3741" s="5" t="s">
        <v>5659</v>
      </c>
      <c r="K3741" s="5" t="s">
        <v>40</v>
      </c>
      <c r="L3741" s="5" t="s">
        <v>73</v>
      </c>
      <c r="M3741" s="5">
        <v>1.06</v>
      </c>
      <c r="N3741" s="5" t="s">
        <v>41</v>
      </c>
      <c r="O3741" s="5">
        <v>19</v>
      </c>
    </row>
    <row r="3742" spans="1:15" x14ac:dyDescent="0.2">
      <c r="A3742" s="5" t="s">
        <v>11057</v>
      </c>
      <c r="B3742" s="5" t="s">
        <v>10155</v>
      </c>
      <c r="C3742" s="5">
        <v>23</v>
      </c>
      <c r="D3742" s="5" t="s">
        <v>50</v>
      </c>
      <c r="E3742" s="5" t="s">
        <v>11058</v>
      </c>
      <c r="F3742" s="5">
        <v>-4892</v>
      </c>
      <c r="G3742" s="5" t="s">
        <v>52</v>
      </c>
      <c r="H3742" s="5" t="s">
        <v>66</v>
      </c>
      <c r="I3742" s="5">
        <v>50131.33</v>
      </c>
      <c r="J3742" s="5" t="s">
        <v>11059</v>
      </c>
      <c r="K3742" s="5" t="s">
        <v>62</v>
      </c>
      <c r="L3742" s="5" t="s">
        <v>56</v>
      </c>
      <c r="M3742" s="5">
        <v>2.37</v>
      </c>
      <c r="N3742" s="5" t="s">
        <v>41</v>
      </c>
      <c r="O3742" s="5">
        <v>37</v>
      </c>
    </row>
    <row r="3743" spans="1:15" x14ac:dyDescent="0.2">
      <c r="A3743" s="5" t="s">
        <v>11060</v>
      </c>
      <c r="B3743" s="5" t="s">
        <v>2082</v>
      </c>
      <c r="C3743" s="5">
        <v>46</v>
      </c>
      <c r="D3743" s="5" t="s">
        <v>27</v>
      </c>
      <c r="E3743" s="5" t="s">
        <v>11061</v>
      </c>
      <c r="F3743" s="5">
        <v>-7042</v>
      </c>
      <c r="G3743" s="5" t="s">
        <v>116</v>
      </c>
      <c r="H3743" s="5" t="s">
        <v>53</v>
      </c>
      <c r="I3743" s="5">
        <v>82676.41</v>
      </c>
      <c r="J3743" s="5" t="s">
        <v>3696</v>
      </c>
      <c r="K3743" s="5" t="s">
        <v>118</v>
      </c>
      <c r="L3743" s="5" t="s">
        <v>23</v>
      </c>
      <c r="M3743" s="5">
        <v>3.39</v>
      </c>
      <c r="N3743" s="5" t="s">
        <v>33</v>
      </c>
      <c r="O3743" s="5">
        <v>21</v>
      </c>
    </row>
    <row r="3744" spans="1:15" x14ac:dyDescent="0.2">
      <c r="A3744" s="5" t="s">
        <v>11062</v>
      </c>
      <c r="B3744" s="5" t="s">
        <v>3093</v>
      </c>
      <c r="C3744" s="5">
        <v>59</v>
      </c>
      <c r="D3744" s="5" t="s">
        <v>17</v>
      </c>
      <c r="E3744" s="5" t="s">
        <v>11063</v>
      </c>
      <c r="F3744" s="5">
        <v>-7748</v>
      </c>
      <c r="G3744" s="5" t="s">
        <v>78</v>
      </c>
      <c r="H3744" s="5" t="s">
        <v>20</v>
      </c>
      <c r="I3744" s="5">
        <v>173937.53</v>
      </c>
      <c r="J3744" s="5" t="s">
        <v>10025</v>
      </c>
      <c r="K3744" s="5" t="s">
        <v>81</v>
      </c>
      <c r="L3744" s="5" t="s">
        <v>73</v>
      </c>
      <c r="M3744" s="5">
        <v>1.02</v>
      </c>
      <c r="N3744" s="5" t="s">
        <v>41</v>
      </c>
      <c r="O3744" s="5">
        <v>5</v>
      </c>
    </row>
    <row r="3745" spans="1:15" x14ac:dyDescent="0.2">
      <c r="A3745" s="5" t="s">
        <v>11064</v>
      </c>
      <c r="B3745" s="5" t="s">
        <v>4036</v>
      </c>
      <c r="C3745" s="5">
        <v>25</v>
      </c>
      <c r="D3745" s="5" t="s">
        <v>17</v>
      </c>
      <c r="E3745" s="5" t="s">
        <v>11065</v>
      </c>
      <c r="F3745" s="5">
        <v>-3866</v>
      </c>
      <c r="G3745" s="5" t="s">
        <v>116</v>
      </c>
      <c r="H3745" s="5" t="s">
        <v>194</v>
      </c>
      <c r="I3745" s="5">
        <v>82186.649999999994</v>
      </c>
      <c r="J3745" s="5" t="s">
        <v>11066</v>
      </c>
      <c r="K3745" s="5" t="s">
        <v>40</v>
      </c>
      <c r="L3745" s="5" t="s">
        <v>73</v>
      </c>
      <c r="M3745" s="5">
        <v>4.37</v>
      </c>
      <c r="N3745" s="5" t="s">
        <v>74</v>
      </c>
      <c r="O3745" s="5">
        <v>6</v>
      </c>
    </row>
    <row r="3746" spans="1:15" x14ac:dyDescent="0.2">
      <c r="A3746" s="5" t="s">
        <v>11067</v>
      </c>
      <c r="B3746" s="5" t="s">
        <v>514</v>
      </c>
      <c r="C3746" s="5">
        <v>61</v>
      </c>
      <c r="D3746" s="5" t="s">
        <v>27</v>
      </c>
      <c r="E3746" s="5" t="s">
        <v>11068</v>
      </c>
      <c r="F3746" s="5">
        <v>-4221</v>
      </c>
      <c r="G3746" s="5" t="s">
        <v>29</v>
      </c>
      <c r="H3746" s="5" t="s">
        <v>194</v>
      </c>
      <c r="I3746" s="5">
        <v>179090.99</v>
      </c>
      <c r="J3746" s="5" t="s">
        <v>11069</v>
      </c>
      <c r="K3746" s="5" t="s">
        <v>40</v>
      </c>
      <c r="L3746" s="5" t="s">
        <v>32</v>
      </c>
      <c r="M3746" s="5">
        <v>1.75</v>
      </c>
      <c r="N3746" s="5" t="s">
        <v>41</v>
      </c>
      <c r="O3746" s="5">
        <v>33</v>
      </c>
    </row>
    <row r="3747" spans="1:15" x14ac:dyDescent="0.2">
      <c r="A3747" s="5" t="s">
        <v>11070</v>
      </c>
      <c r="B3747" s="5" t="s">
        <v>6382</v>
      </c>
      <c r="C3747" s="5">
        <v>61</v>
      </c>
      <c r="D3747" s="5" t="s">
        <v>27</v>
      </c>
      <c r="E3747" s="5" t="s">
        <v>11071</v>
      </c>
      <c r="F3747" s="5">
        <v>-9696</v>
      </c>
      <c r="G3747" s="5" t="s">
        <v>85</v>
      </c>
      <c r="H3747" s="5" t="s">
        <v>71</v>
      </c>
      <c r="I3747" s="5">
        <v>37262.19</v>
      </c>
      <c r="J3747" s="5" t="s">
        <v>9988</v>
      </c>
      <c r="K3747" s="5" t="s">
        <v>40</v>
      </c>
      <c r="L3747" s="5" t="s">
        <v>23</v>
      </c>
      <c r="M3747" s="5">
        <v>3.3</v>
      </c>
      <c r="N3747" s="5" t="s">
        <v>41</v>
      </c>
      <c r="O3747" s="5">
        <v>6</v>
      </c>
    </row>
    <row r="3748" spans="1:15" x14ac:dyDescent="0.2">
      <c r="A3748" s="5" t="s">
        <v>11072</v>
      </c>
      <c r="B3748" s="5" t="s">
        <v>5792</v>
      </c>
      <c r="C3748" s="5">
        <v>44</v>
      </c>
      <c r="D3748" s="5" t="s">
        <v>27</v>
      </c>
      <c r="E3748" s="5" t="s">
        <v>11073</v>
      </c>
      <c r="F3748" s="5">
        <v>-3878</v>
      </c>
      <c r="G3748" s="5" t="s">
        <v>116</v>
      </c>
      <c r="H3748" s="5" t="s">
        <v>38</v>
      </c>
      <c r="I3748" s="5">
        <v>159286.95000000001</v>
      </c>
      <c r="J3748" s="5" t="s">
        <v>5866</v>
      </c>
      <c r="K3748" s="5" t="s">
        <v>62</v>
      </c>
      <c r="L3748" s="5" t="s">
        <v>73</v>
      </c>
      <c r="M3748" s="5">
        <v>3.13</v>
      </c>
      <c r="N3748" s="5" t="s">
        <v>24</v>
      </c>
      <c r="O3748" s="5">
        <v>34</v>
      </c>
    </row>
    <row r="3749" spans="1:15" x14ac:dyDescent="0.2">
      <c r="A3749" s="5" t="s">
        <v>11074</v>
      </c>
      <c r="B3749" s="5" t="s">
        <v>7426</v>
      </c>
      <c r="C3749" s="5">
        <v>46</v>
      </c>
      <c r="D3749" s="5" t="s">
        <v>17</v>
      </c>
      <c r="E3749" s="5" t="s">
        <v>11075</v>
      </c>
      <c r="F3749" s="5">
        <v>-8412</v>
      </c>
      <c r="G3749" s="5" t="s">
        <v>29</v>
      </c>
      <c r="H3749" s="5" t="s">
        <v>71</v>
      </c>
      <c r="I3749" s="5">
        <v>157511.06</v>
      </c>
      <c r="J3749" s="5" t="s">
        <v>2702</v>
      </c>
      <c r="K3749" s="5" t="s">
        <v>22</v>
      </c>
      <c r="L3749" s="5" t="s">
        <v>73</v>
      </c>
      <c r="M3749" s="5">
        <v>1.96</v>
      </c>
      <c r="N3749" s="5" t="s">
        <v>57</v>
      </c>
      <c r="O3749" s="5">
        <v>33</v>
      </c>
    </row>
    <row r="3750" spans="1:15" x14ac:dyDescent="0.2">
      <c r="A3750" s="5" t="s">
        <v>11076</v>
      </c>
      <c r="B3750" s="5" t="s">
        <v>11077</v>
      </c>
      <c r="C3750" s="5">
        <v>56</v>
      </c>
      <c r="D3750" s="5" t="s">
        <v>50</v>
      </c>
      <c r="E3750" s="5" t="s">
        <v>11078</v>
      </c>
      <c r="F3750" s="5">
        <v>-9994</v>
      </c>
      <c r="G3750" s="5" t="s">
        <v>78</v>
      </c>
      <c r="H3750" s="5" t="s">
        <v>30</v>
      </c>
      <c r="I3750" s="5">
        <v>129560.28</v>
      </c>
      <c r="J3750" s="5" t="s">
        <v>1958</v>
      </c>
      <c r="K3750" s="5" t="s">
        <v>127</v>
      </c>
      <c r="L3750" s="5" t="s">
        <v>23</v>
      </c>
      <c r="M3750" s="5">
        <v>2.82</v>
      </c>
      <c r="N3750" s="5" t="s">
        <v>74</v>
      </c>
      <c r="O3750" s="5">
        <v>19</v>
      </c>
    </row>
    <row r="3751" spans="1:15" x14ac:dyDescent="0.2">
      <c r="A3751" s="5" t="s">
        <v>11079</v>
      </c>
      <c r="B3751" s="5" t="s">
        <v>2398</v>
      </c>
      <c r="C3751" s="5">
        <v>39</v>
      </c>
      <c r="D3751" s="5" t="s">
        <v>50</v>
      </c>
      <c r="E3751" s="5" t="s">
        <v>11080</v>
      </c>
      <c r="F3751" s="5">
        <v>-1901</v>
      </c>
      <c r="G3751" s="5" t="s">
        <v>45</v>
      </c>
      <c r="H3751" s="5" t="s">
        <v>66</v>
      </c>
      <c r="I3751" s="5">
        <v>132377.19</v>
      </c>
      <c r="J3751" s="5" t="s">
        <v>7596</v>
      </c>
      <c r="K3751" s="5" t="s">
        <v>62</v>
      </c>
      <c r="L3751" s="5" t="s">
        <v>23</v>
      </c>
      <c r="M3751" s="5">
        <v>3.7</v>
      </c>
      <c r="N3751" s="5" t="s">
        <v>57</v>
      </c>
      <c r="O3751" s="5">
        <v>3</v>
      </c>
    </row>
    <row r="3752" spans="1:15" x14ac:dyDescent="0.2">
      <c r="A3752" s="5" t="s">
        <v>11081</v>
      </c>
      <c r="B3752" s="5" t="s">
        <v>4747</v>
      </c>
      <c r="C3752" s="5">
        <v>54</v>
      </c>
      <c r="D3752" s="5" t="s">
        <v>50</v>
      </c>
      <c r="E3752" s="5" t="s">
        <v>11082</v>
      </c>
      <c r="F3752" s="5">
        <v>-2036</v>
      </c>
      <c r="G3752" s="5" t="s">
        <v>78</v>
      </c>
      <c r="H3752" s="5" t="s">
        <v>79</v>
      </c>
      <c r="I3752" s="5">
        <v>127531.62</v>
      </c>
      <c r="J3752" s="5" t="s">
        <v>3870</v>
      </c>
      <c r="K3752" s="5" t="s">
        <v>47</v>
      </c>
      <c r="L3752" s="5" t="s">
        <v>32</v>
      </c>
      <c r="M3752" s="5">
        <v>4.2300000000000004</v>
      </c>
      <c r="N3752" s="5" t="s">
        <v>41</v>
      </c>
      <c r="O3752" s="5">
        <v>11</v>
      </c>
    </row>
    <row r="3753" spans="1:15" x14ac:dyDescent="0.2">
      <c r="A3753" s="5" t="s">
        <v>11083</v>
      </c>
      <c r="B3753" s="5" t="s">
        <v>8061</v>
      </c>
      <c r="C3753" s="5">
        <v>53</v>
      </c>
      <c r="D3753" s="5" t="s">
        <v>27</v>
      </c>
      <c r="E3753" s="5" t="s">
        <v>11084</v>
      </c>
      <c r="F3753" s="5">
        <v>-8111</v>
      </c>
      <c r="G3753" s="5" t="s">
        <v>45</v>
      </c>
      <c r="H3753" s="5" t="s">
        <v>194</v>
      </c>
      <c r="I3753" s="5">
        <v>155516.54999999999</v>
      </c>
      <c r="J3753" s="5" t="s">
        <v>425</v>
      </c>
      <c r="K3753" s="5" t="s">
        <v>104</v>
      </c>
      <c r="L3753" s="5" t="s">
        <v>23</v>
      </c>
      <c r="M3753" s="5">
        <v>2.33</v>
      </c>
      <c r="N3753" s="5" t="s">
        <v>74</v>
      </c>
      <c r="O3753" s="5">
        <v>16</v>
      </c>
    </row>
    <row r="3754" spans="1:15" x14ac:dyDescent="0.2">
      <c r="A3754" s="5" t="s">
        <v>11085</v>
      </c>
      <c r="B3754" s="5" t="s">
        <v>11086</v>
      </c>
      <c r="C3754" s="5">
        <v>44</v>
      </c>
      <c r="D3754" s="5" t="s">
        <v>27</v>
      </c>
      <c r="E3754" s="5" t="s">
        <v>11087</v>
      </c>
      <c r="F3754" s="5">
        <v>-8464</v>
      </c>
      <c r="G3754" s="5" t="s">
        <v>37</v>
      </c>
      <c r="H3754" s="5" t="s">
        <v>194</v>
      </c>
      <c r="I3754" s="5">
        <v>120507.26</v>
      </c>
      <c r="J3754" s="5" t="s">
        <v>403</v>
      </c>
      <c r="K3754" s="5" t="s">
        <v>62</v>
      </c>
      <c r="L3754" s="5" t="s">
        <v>32</v>
      </c>
      <c r="M3754" s="5">
        <v>4.8499999999999996</v>
      </c>
      <c r="N3754" s="5" t="s">
        <v>57</v>
      </c>
      <c r="O3754" s="5">
        <v>29</v>
      </c>
    </row>
    <row r="3755" spans="1:15" x14ac:dyDescent="0.2">
      <c r="A3755" s="5" t="s">
        <v>11088</v>
      </c>
      <c r="B3755" s="5" t="s">
        <v>4171</v>
      </c>
      <c r="C3755" s="5">
        <v>41</v>
      </c>
      <c r="D3755" s="5" t="s">
        <v>50</v>
      </c>
      <c r="E3755" s="5" t="s">
        <v>11089</v>
      </c>
      <c r="F3755" s="5">
        <v>-7871</v>
      </c>
      <c r="G3755" s="5" t="s">
        <v>52</v>
      </c>
      <c r="H3755" s="5" t="s">
        <v>38</v>
      </c>
      <c r="I3755" s="5">
        <v>97979.81</v>
      </c>
      <c r="J3755" s="5" t="s">
        <v>11090</v>
      </c>
      <c r="K3755" s="5" t="s">
        <v>104</v>
      </c>
      <c r="L3755" s="5" t="s">
        <v>23</v>
      </c>
      <c r="M3755" s="5">
        <v>3.53</v>
      </c>
      <c r="N3755" s="5" t="s">
        <v>74</v>
      </c>
      <c r="O3755" s="5">
        <v>1</v>
      </c>
    </row>
    <row r="3756" spans="1:15" x14ac:dyDescent="0.2">
      <c r="A3756" s="5" t="s">
        <v>11091</v>
      </c>
      <c r="B3756" s="5" t="s">
        <v>6504</v>
      </c>
      <c r="C3756" s="5">
        <v>61</v>
      </c>
      <c r="D3756" s="5" t="s">
        <v>17</v>
      </c>
      <c r="E3756" s="5" t="s">
        <v>11092</v>
      </c>
      <c r="F3756" s="5">
        <v>-6119</v>
      </c>
      <c r="G3756" s="5" t="s">
        <v>45</v>
      </c>
      <c r="H3756" s="5" t="s">
        <v>173</v>
      </c>
      <c r="I3756" s="5">
        <v>48008.59</v>
      </c>
      <c r="J3756" s="5" t="s">
        <v>3832</v>
      </c>
      <c r="K3756" s="5" t="s">
        <v>47</v>
      </c>
      <c r="L3756" s="5" t="s">
        <v>23</v>
      </c>
      <c r="M3756" s="5">
        <v>4.67</v>
      </c>
      <c r="N3756" s="5" t="s">
        <v>41</v>
      </c>
      <c r="O3756" s="5">
        <v>18</v>
      </c>
    </row>
    <row r="3757" spans="1:15" x14ac:dyDescent="0.2">
      <c r="A3757" s="5" t="s">
        <v>11093</v>
      </c>
      <c r="B3757" s="5" t="s">
        <v>2715</v>
      </c>
      <c r="C3757" s="5">
        <v>60</v>
      </c>
      <c r="D3757" s="5" t="s">
        <v>17</v>
      </c>
      <c r="E3757" s="5" t="s">
        <v>11094</v>
      </c>
      <c r="F3757" s="5">
        <v>-9335</v>
      </c>
      <c r="G3757" s="5" t="s">
        <v>37</v>
      </c>
      <c r="H3757" s="5" t="s">
        <v>66</v>
      </c>
      <c r="I3757" s="5">
        <v>80018.240000000005</v>
      </c>
      <c r="J3757" s="5" t="s">
        <v>10084</v>
      </c>
      <c r="K3757" s="5" t="s">
        <v>55</v>
      </c>
      <c r="L3757" s="5" t="s">
        <v>73</v>
      </c>
      <c r="M3757" s="5">
        <v>4.7</v>
      </c>
      <c r="N3757" s="5" t="s">
        <v>24</v>
      </c>
      <c r="O3757" s="5">
        <v>27</v>
      </c>
    </row>
    <row r="3758" spans="1:15" x14ac:dyDescent="0.2">
      <c r="A3758" s="5" t="s">
        <v>11095</v>
      </c>
      <c r="B3758" s="5" t="s">
        <v>572</v>
      </c>
      <c r="C3758" s="5">
        <v>48</v>
      </c>
      <c r="D3758" s="5" t="s">
        <v>27</v>
      </c>
      <c r="E3758" s="5" t="s">
        <v>11096</v>
      </c>
      <c r="F3758" s="5">
        <v>-5730</v>
      </c>
      <c r="G3758" s="5" t="s">
        <v>78</v>
      </c>
      <c r="H3758" s="5" t="s">
        <v>30</v>
      </c>
      <c r="I3758" s="5">
        <v>110494.04</v>
      </c>
      <c r="J3758" s="5" t="s">
        <v>10710</v>
      </c>
      <c r="K3758" s="5" t="s">
        <v>62</v>
      </c>
      <c r="L3758" s="5" t="s">
        <v>56</v>
      </c>
      <c r="M3758" s="5">
        <v>3.44</v>
      </c>
      <c r="N3758" s="5" t="s">
        <v>57</v>
      </c>
      <c r="O3758" s="5">
        <v>12</v>
      </c>
    </row>
    <row r="3759" spans="1:15" x14ac:dyDescent="0.2">
      <c r="A3759" s="5" t="s">
        <v>11097</v>
      </c>
      <c r="B3759" s="5" t="s">
        <v>681</v>
      </c>
      <c r="C3759" s="5">
        <v>60</v>
      </c>
      <c r="D3759" s="5" t="s">
        <v>50</v>
      </c>
      <c r="E3759" s="5" t="s">
        <v>11098</v>
      </c>
      <c r="F3759" s="5">
        <v>-4721</v>
      </c>
      <c r="G3759" s="5" t="s">
        <v>78</v>
      </c>
      <c r="H3759" s="5" t="s">
        <v>173</v>
      </c>
      <c r="I3759" s="5">
        <v>44250.49</v>
      </c>
      <c r="J3759" s="5" t="s">
        <v>1262</v>
      </c>
      <c r="K3759" s="5" t="s">
        <v>81</v>
      </c>
      <c r="L3759" s="5" t="s">
        <v>56</v>
      </c>
      <c r="M3759" s="5">
        <v>2.29</v>
      </c>
      <c r="N3759" s="5" t="s">
        <v>57</v>
      </c>
      <c r="O3759" s="5">
        <v>17</v>
      </c>
    </row>
    <row r="3760" spans="1:15" x14ac:dyDescent="0.2">
      <c r="A3760" s="5" t="s">
        <v>11099</v>
      </c>
      <c r="B3760" s="5" t="s">
        <v>11100</v>
      </c>
      <c r="C3760" s="5">
        <v>51</v>
      </c>
      <c r="D3760" s="5" t="s">
        <v>50</v>
      </c>
      <c r="E3760" s="5" t="s">
        <v>11101</v>
      </c>
      <c r="F3760" s="5">
        <v>-3669</v>
      </c>
      <c r="G3760" s="5" t="s">
        <v>78</v>
      </c>
      <c r="H3760" s="5" t="s">
        <v>20</v>
      </c>
      <c r="I3760" s="5">
        <v>157670.16</v>
      </c>
      <c r="J3760" s="5" t="s">
        <v>2424</v>
      </c>
      <c r="K3760" s="5" t="s">
        <v>118</v>
      </c>
      <c r="L3760" s="5" t="s">
        <v>73</v>
      </c>
      <c r="M3760" s="5">
        <v>4.9800000000000004</v>
      </c>
      <c r="N3760" s="5" t="s">
        <v>24</v>
      </c>
      <c r="O3760" s="5">
        <v>34</v>
      </c>
    </row>
    <row r="3761" spans="1:15" x14ac:dyDescent="0.2">
      <c r="A3761" s="5" t="s">
        <v>11102</v>
      </c>
      <c r="B3761" s="5" t="s">
        <v>6630</v>
      </c>
      <c r="C3761" s="5">
        <v>53</v>
      </c>
      <c r="D3761" s="5" t="s">
        <v>50</v>
      </c>
      <c r="E3761" s="5" t="s">
        <v>11103</v>
      </c>
      <c r="F3761" s="5">
        <v>-9884</v>
      </c>
      <c r="G3761" s="5" t="s">
        <v>45</v>
      </c>
      <c r="H3761" s="5" t="s">
        <v>30</v>
      </c>
      <c r="I3761" s="5">
        <v>46641.23</v>
      </c>
      <c r="J3761" s="5" t="s">
        <v>5466</v>
      </c>
      <c r="K3761" s="5" t="s">
        <v>136</v>
      </c>
      <c r="L3761" s="5" t="s">
        <v>32</v>
      </c>
      <c r="M3761" s="5">
        <v>1.51</v>
      </c>
      <c r="N3761" s="5" t="s">
        <v>74</v>
      </c>
      <c r="O3761" s="5">
        <v>15</v>
      </c>
    </row>
    <row r="3762" spans="1:15" x14ac:dyDescent="0.2">
      <c r="A3762" s="5" t="s">
        <v>11104</v>
      </c>
      <c r="B3762" s="5" t="s">
        <v>4944</v>
      </c>
      <c r="C3762" s="5">
        <v>55</v>
      </c>
      <c r="D3762" s="5" t="s">
        <v>50</v>
      </c>
      <c r="E3762" s="5" t="s">
        <v>11105</v>
      </c>
      <c r="F3762" s="5">
        <v>-6458</v>
      </c>
      <c r="G3762" s="5" t="s">
        <v>78</v>
      </c>
      <c r="H3762" s="5" t="s">
        <v>71</v>
      </c>
      <c r="I3762" s="5">
        <v>78689.41</v>
      </c>
      <c r="J3762" s="5" t="s">
        <v>9280</v>
      </c>
      <c r="K3762" s="5" t="s">
        <v>118</v>
      </c>
      <c r="L3762" s="5" t="s">
        <v>32</v>
      </c>
      <c r="M3762" s="5">
        <v>4.3</v>
      </c>
      <c r="N3762" s="5" t="s">
        <v>33</v>
      </c>
      <c r="O3762" s="5">
        <v>18</v>
      </c>
    </row>
    <row r="3763" spans="1:15" x14ac:dyDescent="0.2">
      <c r="A3763" s="5" t="s">
        <v>11106</v>
      </c>
      <c r="B3763" s="5" t="s">
        <v>3332</v>
      </c>
      <c r="C3763" s="5">
        <v>43</v>
      </c>
      <c r="D3763" s="5" t="s">
        <v>50</v>
      </c>
      <c r="E3763" s="5" t="s">
        <v>11107</v>
      </c>
      <c r="F3763" s="5">
        <v>-11018</v>
      </c>
      <c r="G3763" s="5" t="s">
        <v>99</v>
      </c>
      <c r="H3763" s="5" t="s">
        <v>38</v>
      </c>
      <c r="I3763" s="5">
        <v>96617.62</v>
      </c>
      <c r="J3763" s="5" t="s">
        <v>636</v>
      </c>
      <c r="K3763" s="5" t="s">
        <v>47</v>
      </c>
      <c r="L3763" s="5" t="s">
        <v>32</v>
      </c>
      <c r="M3763" s="5">
        <v>2.4500000000000002</v>
      </c>
      <c r="N3763" s="5" t="s">
        <v>33</v>
      </c>
      <c r="O3763" s="5">
        <v>18</v>
      </c>
    </row>
    <row r="3764" spans="1:15" x14ac:dyDescent="0.2">
      <c r="A3764" s="5" t="s">
        <v>11108</v>
      </c>
      <c r="B3764" s="5" t="s">
        <v>852</v>
      </c>
      <c r="C3764" s="5">
        <v>61</v>
      </c>
      <c r="D3764" s="5" t="s">
        <v>27</v>
      </c>
      <c r="E3764" s="5" t="s">
        <v>11109</v>
      </c>
      <c r="F3764" s="5">
        <v>-7822</v>
      </c>
      <c r="G3764" s="5" t="s">
        <v>78</v>
      </c>
      <c r="H3764" s="5" t="s">
        <v>71</v>
      </c>
      <c r="I3764" s="5">
        <v>86035.92</v>
      </c>
      <c r="J3764" s="5" t="s">
        <v>7614</v>
      </c>
      <c r="K3764" s="5" t="s">
        <v>47</v>
      </c>
      <c r="L3764" s="5" t="s">
        <v>73</v>
      </c>
      <c r="M3764" s="5">
        <v>4.16</v>
      </c>
      <c r="N3764" s="5" t="s">
        <v>41</v>
      </c>
      <c r="O3764" s="5">
        <v>1</v>
      </c>
    </row>
    <row r="3765" spans="1:15" x14ac:dyDescent="0.2">
      <c r="A3765" s="5" t="s">
        <v>11110</v>
      </c>
      <c r="B3765" s="5" t="s">
        <v>11111</v>
      </c>
      <c r="C3765" s="5">
        <v>58</v>
      </c>
      <c r="D3765" s="5" t="s">
        <v>17</v>
      </c>
      <c r="E3765" s="5" t="s">
        <v>11112</v>
      </c>
      <c r="F3765" s="5">
        <v>-5264</v>
      </c>
      <c r="G3765" s="5" t="s">
        <v>116</v>
      </c>
      <c r="H3765" s="5" t="s">
        <v>79</v>
      </c>
      <c r="I3765" s="5">
        <v>49790.94</v>
      </c>
      <c r="J3765" s="5" t="s">
        <v>2306</v>
      </c>
      <c r="K3765" s="5" t="s">
        <v>40</v>
      </c>
      <c r="L3765" s="5" t="s">
        <v>73</v>
      </c>
      <c r="M3765" s="5">
        <v>2.66</v>
      </c>
      <c r="N3765" s="5" t="s">
        <v>74</v>
      </c>
      <c r="O3765" s="5">
        <v>1</v>
      </c>
    </row>
    <row r="3766" spans="1:15" x14ac:dyDescent="0.2">
      <c r="A3766" s="5" t="s">
        <v>11113</v>
      </c>
      <c r="B3766" s="5" t="s">
        <v>9298</v>
      </c>
      <c r="C3766" s="5">
        <v>64</v>
      </c>
      <c r="D3766" s="5" t="s">
        <v>27</v>
      </c>
      <c r="E3766" s="5" t="s">
        <v>11114</v>
      </c>
      <c r="F3766" s="5">
        <v>-2686</v>
      </c>
      <c r="G3766" s="5" t="s">
        <v>78</v>
      </c>
      <c r="H3766" s="5" t="s">
        <v>53</v>
      </c>
      <c r="I3766" s="5">
        <v>164072.44</v>
      </c>
      <c r="J3766" s="5" t="s">
        <v>3703</v>
      </c>
      <c r="K3766" s="5" t="s">
        <v>55</v>
      </c>
      <c r="L3766" s="5" t="s">
        <v>32</v>
      </c>
      <c r="M3766" s="5">
        <v>3.33</v>
      </c>
      <c r="N3766" s="5" t="s">
        <v>33</v>
      </c>
      <c r="O3766" s="5">
        <v>6</v>
      </c>
    </row>
    <row r="3767" spans="1:15" x14ac:dyDescent="0.2">
      <c r="A3767" s="5" t="s">
        <v>11115</v>
      </c>
      <c r="B3767" s="5" t="s">
        <v>10382</v>
      </c>
      <c r="C3767" s="5">
        <v>48</v>
      </c>
      <c r="D3767" s="5" t="s">
        <v>17</v>
      </c>
      <c r="E3767" s="5" t="s">
        <v>11116</v>
      </c>
      <c r="F3767" s="5">
        <v>-4796</v>
      </c>
      <c r="G3767" s="5" t="s">
        <v>78</v>
      </c>
      <c r="H3767" s="5" t="s">
        <v>20</v>
      </c>
      <c r="I3767" s="5">
        <v>86487.99</v>
      </c>
      <c r="J3767" s="5" t="s">
        <v>2673</v>
      </c>
      <c r="K3767" s="5" t="s">
        <v>136</v>
      </c>
      <c r="L3767" s="5" t="s">
        <v>73</v>
      </c>
      <c r="M3767" s="5">
        <v>4.9000000000000004</v>
      </c>
      <c r="N3767" s="5" t="s">
        <v>24</v>
      </c>
      <c r="O3767" s="5">
        <v>26</v>
      </c>
    </row>
    <row r="3768" spans="1:15" x14ac:dyDescent="0.2">
      <c r="A3768" s="5" t="s">
        <v>11117</v>
      </c>
      <c r="B3768" s="5" t="s">
        <v>8512</v>
      </c>
      <c r="C3768" s="5">
        <v>30</v>
      </c>
      <c r="D3768" s="5" t="s">
        <v>50</v>
      </c>
      <c r="E3768" s="5" t="s">
        <v>11118</v>
      </c>
      <c r="F3768" s="5">
        <v>-4057</v>
      </c>
      <c r="G3768" s="5" t="s">
        <v>116</v>
      </c>
      <c r="H3768" s="5" t="s">
        <v>194</v>
      </c>
      <c r="I3768" s="5">
        <v>81317.13</v>
      </c>
      <c r="J3768" s="5" t="s">
        <v>980</v>
      </c>
      <c r="K3768" s="5" t="s">
        <v>136</v>
      </c>
      <c r="L3768" s="5" t="s">
        <v>73</v>
      </c>
      <c r="M3768" s="5">
        <v>3.58</v>
      </c>
      <c r="N3768" s="5" t="s">
        <v>33</v>
      </c>
      <c r="O3768" s="5">
        <v>20</v>
      </c>
    </row>
    <row r="3769" spans="1:15" x14ac:dyDescent="0.2">
      <c r="A3769" s="5" t="s">
        <v>11119</v>
      </c>
      <c r="B3769" s="5" t="s">
        <v>11120</v>
      </c>
      <c r="C3769" s="5">
        <v>47</v>
      </c>
      <c r="D3769" s="5" t="s">
        <v>50</v>
      </c>
      <c r="E3769" s="5" t="s">
        <v>11121</v>
      </c>
      <c r="F3769" s="5">
        <v>-10447</v>
      </c>
      <c r="G3769" s="5" t="s">
        <v>45</v>
      </c>
      <c r="H3769" s="5" t="s">
        <v>71</v>
      </c>
      <c r="I3769" s="5">
        <v>133454.14000000001</v>
      </c>
      <c r="J3769" s="5" t="s">
        <v>8274</v>
      </c>
      <c r="K3769" s="5" t="s">
        <v>62</v>
      </c>
      <c r="L3769" s="5" t="s">
        <v>23</v>
      </c>
      <c r="M3769" s="5">
        <v>1.83</v>
      </c>
      <c r="N3769" s="5" t="s">
        <v>41</v>
      </c>
      <c r="O3769" s="5">
        <v>34</v>
      </c>
    </row>
    <row r="3770" spans="1:15" x14ac:dyDescent="0.2">
      <c r="A3770" s="5" t="s">
        <v>11122</v>
      </c>
      <c r="B3770" s="5" t="s">
        <v>3336</v>
      </c>
      <c r="C3770" s="5">
        <v>34</v>
      </c>
      <c r="D3770" s="5" t="s">
        <v>27</v>
      </c>
      <c r="E3770" s="5" t="s">
        <v>11123</v>
      </c>
      <c r="F3770" s="5">
        <v>-5518</v>
      </c>
      <c r="G3770" s="5" t="s">
        <v>37</v>
      </c>
      <c r="H3770" s="5" t="s">
        <v>173</v>
      </c>
      <c r="I3770" s="5">
        <v>149999.01999999999</v>
      </c>
      <c r="J3770" s="5" t="s">
        <v>1116</v>
      </c>
      <c r="K3770" s="5" t="s">
        <v>127</v>
      </c>
      <c r="L3770" s="5" t="s">
        <v>23</v>
      </c>
      <c r="M3770" s="5">
        <v>1.83</v>
      </c>
      <c r="N3770" s="5" t="s">
        <v>41</v>
      </c>
      <c r="O3770" s="5">
        <v>36</v>
      </c>
    </row>
    <row r="3771" spans="1:15" x14ac:dyDescent="0.2">
      <c r="A3771" s="5" t="s">
        <v>11124</v>
      </c>
      <c r="B3771" s="5" t="s">
        <v>11125</v>
      </c>
      <c r="C3771" s="5">
        <v>27</v>
      </c>
      <c r="D3771" s="5" t="s">
        <v>27</v>
      </c>
      <c r="E3771" s="5" t="s">
        <v>11126</v>
      </c>
      <c r="F3771" s="5">
        <v>-9292</v>
      </c>
      <c r="G3771" s="5" t="s">
        <v>99</v>
      </c>
      <c r="H3771" s="5" t="s">
        <v>53</v>
      </c>
      <c r="I3771" s="5">
        <v>64036.73</v>
      </c>
      <c r="J3771" s="5" t="s">
        <v>3879</v>
      </c>
      <c r="K3771" s="5" t="s">
        <v>136</v>
      </c>
      <c r="L3771" s="5" t="s">
        <v>73</v>
      </c>
      <c r="M3771" s="5">
        <v>2.17</v>
      </c>
      <c r="N3771" s="5" t="s">
        <v>33</v>
      </c>
      <c r="O3771" s="5">
        <v>8</v>
      </c>
    </row>
    <row r="3772" spans="1:15" x14ac:dyDescent="0.2">
      <c r="A3772" s="5" t="s">
        <v>11127</v>
      </c>
      <c r="B3772" s="5" t="s">
        <v>4469</v>
      </c>
      <c r="C3772" s="5">
        <v>52</v>
      </c>
      <c r="D3772" s="5" t="s">
        <v>50</v>
      </c>
      <c r="E3772" s="5" t="s">
        <v>11128</v>
      </c>
      <c r="F3772" s="5">
        <v>-8501</v>
      </c>
      <c r="G3772" s="5" t="s">
        <v>45</v>
      </c>
      <c r="H3772" s="5" t="s">
        <v>53</v>
      </c>
      <c r="I3772" s="5">
        <v>162432.10999999999</v>
      </c>
      <c r="J3772" s="5" t="s">
        <v>6799</v>
      </c>
      <c r="K3772" s="5" t="s">
        <v>104</v>
      </c>
      <c r="L3772" s="5" t="s">
        <v>73</v>
      </c>
      <c r="M3772" s="5">
        <v>1.0900000000000001</v>
      </c>
      <c r="N3772" s="5" t="s">
        <v>57</v>
      </c>
      <c r="O3772" s="5">
        <v>14</v>
      </c>
    </row>
    <row r="3773" spans="1:15" x14ac:dyDescent="0.2">
      <c r="A3773" s="5" t="s">
        <v>11129</v>
      </c>
      <c r="B3773" s="5" t="s">
        <v>4601</v>
      </c>
      <c r="C3773" s="5">
        <v>61</v>
      </c>
      <c r="D3773" s="5" t="s">
        <v>17</v>
      </c>
      <c r="E3773" s="5" t="s">
        <v>11130</v>
      </c>
      <c r="F3773" s="5">
        <v>-3545</v>
      </c>
      <c r="G3773" s="5" t="s">
        <v>52</v>
      </c>
      <c r="H3773" s="5" t="s">
        <v>173</v>
      </c>
      <c r="I3773" s="5">
        <v>36805.370000000003</v>
      </c>
      <c r="J3773" s="5" t="s">
        <v>4842</v>
      </c>
      <c r="K3773" s="5" t="s">
        <v>118</v>
      </c>
      <c r="L3773" s="5" t="s">
        <v>56</v>
      </c>
      <c r="M3773" s="5">
        <v>2.98</v>
      </c>
      <c r="N3773" s="5" t="s">
        <v>57</v>
      </c>
      <c r="O3773" s="5">
        <v>25</v>
      </c>
    </row>
    <row r="3774" spans="1:15" x14ac:dyDescent="0.2">
      <c r="A3774" s="5" t="s">
        <v>11131</v>
      </c>
      <c r="B3774" s="5" t="s">
        <v>5433</v>
      </c>
      <c r="C3774" s="5">
        <v>60</v>
      </c>
      <c r="D3774" s="5" t="s">
        <v>17</v>
      </c>
      <c r="E3774" s="5" t="s">
        <v>11132</v>
      </c>
      <c r="F3774" s="5">
        <v>-4292</v>
      </c>
      <c r="G3774" s="5" t="s">
        <v>52</v>
      </c>
      <c r="H3774" s="5" t="s">
        <v>71</v>
      </c>
      <c r="I3774" s="5">
        <v>163602.84</v>
      </c>
      <c r="J3774" s="5" t="s">
        <v>7809</v>
      </c>
      <c r="K3774" s="5" t="s">
        <v>127</v>
      </c>
      <c r="L3774" s="5" t="s">
        <v>73</v>
      </c>
      <c r="M3774" s="5">
        <v>3.25</v>
      </c>
      <c r="N3774" s="5" t="s">
        <v>41</v>
      </c>
      <c r="O3774" s="5">
        <v>17</v>
      </c>
    </row>
    <row r="3775" spans="1:15" x14ac:dyDescent="0.2">
      <c r="A3775" s="5" t="s">
        <v>11133</v>
      </c>
      <c r="B3775" s="5" t="s">
        <v>8527</v>
      </c>
      <c r="C3775" s="5">
        <v>33</v>
      </c>
      <c r="D3775" s="5" t="s">
        <v>27</v>
      </c>
      <c r="E3775" s="5" t="s">
        <v>11134</v>
      </c>
      <c r="F3775" s="5">
        <v>-2139</v>
      </c>
      <c r="G3775" s="5" t="s">
        <v>45</v>
      </c>
      <c r="H3775" s="5" t="s">
        <v>53</v>
      </c>
      <c r="I3775" s="5">
        <v>76915.55</v>
      </c>
      <c r="J3775" s="5" t="s">
        <v>7518</v>
      </c>
      <c r="K3775" s="5" t="s">
        <v>62</v>
      </c>
      <c r="L3775" s="5" t="s">
        <v>23</v>
      </c>
      <c r="M3775" s="5">
        <v>2.98</v>
      </c>
      <c r="N3775" s="5" t="s">
        <v>33</v>
      </c>
      <c r="O3775" s="5">
        <v>33</v>
      </c>
    </row>
    <row r="3776" spans="1:15" x14ac:dyDescent="0.2">
      <c r="A3776" s="5" t="s">
        <v>11135</v>
      </c>
      <c r="B3776" s="5" t="s">
        <v>11136</v>
      </c>
      <c r="C3776" s="5">
        <v>35</v>
      </c>
      <c r="D3776" s="5" t="s">
        <v>50</v>
      </c>
      <c r="E3776" s="5" t="s">
        <v>11137</v>
      </c>
      <c r="F3776" s="5">
        <v>-5170</v>
      </c>
      <c r="G3776" s="5" t="s">
        <v>78</v>
      </c>
      <c r="H3776" s="5" t="s">
        <v>79</v>
      </c>
      <c r="I3776" s="5">
        <v>39967.78</v>
      </c>
      <c r="J3776" s="5" t="s">
        <v>4257</v>
      </c>
      <c r="K3776" s="5" t="s">
        <v>127</v>
      </c>
      <c r="L3776" s="5" t="s">
        <v>56</v>
      </c>
      <c r="M3776" s="5">
        <v>2.63</v>
      </c>
      <c r="N3776" s="5" t="s">
        <v>41</v>
      </c>
      <c r="O3776" s="5">
        <v>32</v>
      </c>
    </row>
    <row r="3777" spans="1:15" x14ac:dyDescent="0.2">
      <c r="A3777" s="5" t="s">
        <v>11138</v>
      </c>
      <c r="B3777" s="5" t="s">
        <v>11111</v>
      </c>
      <c r="C3777" s="5">
        <v>45</v>
      </c>
      <c r="D3777" s="5" t="s">
        <v>17</v>
      </c>
      <c r="E3777" s="5" t="s">
        <v>11139</v>
      </c>
      <c r="F3777" s="5">
        <v>-2931</v>
      </c>
      <c r="G3777" s="5" t="s">
        <v>19</v>
      </c>
      <c r="H3777" s="5" t="s">
        <v>66</v>
      </c>
      <c r="I3777" s="5">
        <v>58427.07</v>
      </c>
      <c r="J3777" s="5" t="s">
        <v>6079</v>
      </c>
      <c r="K3777" s="5" t="s">
        <v>22</v>
      </c>
      <c r="L3777" s="5" t="s">
        <v>56</v>
      </c>
      <c r="M3777" s="5">
        <v>2.42</v>
      </c>
      <c r="N3777" s="5" t="s">
        <v>74</v>
      </c>
      <c r="O3777" s="5">
        <v>19</v>
      </c>
    </row>
    <row r="3778" spans="1:15" x14ac:dyDescent="0.2">
      <c r="A3778" s="5" t="s">
        <v>11140</v>
      </c>
      <c r="B3778" s="5" t="s">
        <v>6016</v>
      </c>
      <c r="C3778" s="5">
        <v>38</v>
      </c>
      <c r="D3778" s="5" t="s">
        <v>50</v>
      </c>
      <c r="E3778" s="5" t="s">
        <v>11141</v>
      </c>
      <c r="F3778" s="5">
        <v>-8297</v>
      </c>
      <c r="G3778" s="5" t="s">
        <v>116</v>
      </c>
      <c r="H3778" s="5" t="s">
        <v>30</v>
      </c>
      <c r="I3778" s="5">
        <v>46334.91</v>
      </c>
      <c r="J3778" s="5" t="s">
        <v>1681</v>
      </c>
      <c r="K3778" s="5" t="s">
        <v>62</v>
      </c>
      <c r="L3778" s="5" t="s">
        <v>56</v>
      </c>
      <c r="M3778" s="5">
        <v>2.98</v>
      </c>
      <c r="N3778" s="5" t="s">
        <v>74</v>
      </c>
      <c r="O3778" s="5">
        <v>13</v>
      </c>
    </row>
    <row r="3779" spans="1:15" x14ac:dyDescent="0.2">
      <c r="A3779" s="5" t="s">
        <v>11142</v>
      </c>
      <c r="B3779" s="5" t="s">
        <v>5730</v>
      </c>
      <c r="C3779" s="5">
        <v>64</v>
      </c>
      <c r="D3779" s="5" t="s">
        <v>27</v>
      </c>
      <c r="E3779" s="5" t="s">
        <v>11143</v>
      </c>
      <c r="F3779" s="5">
        <v>-9012</v>
      </c>
      <c r="G3779" s="5" t="s">
        <v>45</v>
      </c>
      <c r="H3779" s="5" t="s">
        <v>20</v>
      </c>
      <c r="I3779" s="5">
        <v>168496.87</v>
      </c>
      <c r="J3779" s="5" t="s">
        <v>10215</v>
      </c>
      <c r="K3779" s="5" t="s">
        <v>127</v>
      </c>
      <c r="L3779" s="5" t="s">
        <v>73</v>
      </c>
      <c r="M3779" s="5">
        <v>3.19</v>
      </c>
      <c r="N3779" s="5" t="s">
        <v>57</v>
      </c>
      <c r="O3779" s="5">
        <v>28</v>
      </c>
    </row>
    <row r="3780" spans="1:15" x14ac:dyDescent="0.2">
      <c r="A3780" s="5" t="s">
        <v>11144</v>
      </c>
      <c r="B3780" s="5" t="s">
        <v>11145</v>
      </c>
      <c r="C3780" s="5">
        <v>43</v>
      </c>
      <c r="D3780" s="5" t="s">
        <v>17</v>
      </c>
      <c r="E3780" s="5" t="s">
        <v>11146</v>
      </c>
      <c r="F3780" s="5">
        <v>-4407</v>
      </c>
      <c r="G3780" s="5" t="s">
        <v>99</v>
      </c>
      <c r="H3780" s="5" t="s">
        <v>71</v>
      </c>
      <c r="I3780" s="5">
        <v>72952.91</v>
      </c>
      <c r="J3780" s="5" t="s">
        <v>4624</v>
      </c>
      <c r="K3780" s="5" t="s">
        <v>62</v>
      </c>
      <c r="L3780" s="5" t="s">
        <v>32</v>
      </c>
      <c r="M3780" s="5">
        <v>3.97</v>
      </c>
      <c r="N3780" s="5" t="s">
        <v>24</v>
      </c>
      <c r="O3780" s="5">
        <v>22</v>
      </c>
    </row>
    <row r="3781" spans="1:15" x14ac:dyDescent="0.2">
      <c r="A3781" s="5" t="s">
        <v>11147</v>
      </c>
      <c r="B3781" s="5" t="s">
        <v>8944</v>
      </c>
      <c r="C3781" s="5">
        <v>49</v>
      </c>
      <c r="D3781" s="5" t="s">
        <v>27</v>
      </c>
      <c r="E3781" s="5" t="s">
        <v>11148</v>
      </c>
      <c r="F3781" s="5">
        <v>-2179</v>
      </c>
      <c r="G3781" s="5" t="s">
        <v>52</v>
      </c>
      <c r="H3781" s="5" t="s">
        <v>20</v>
      </c>
      <c r="I3781" s="5">
        <v>50585.52</v>
      </c>
      <c r="J3781" s="5" t="s">
        <v>3120</v>
      </c>
      <c r="K3781" s="5" t="s">
        <v>81</v>
      </c>
      <c r="L3781" s="5" t="s">
        <v>23</v>
      </c>
      <c r="M3781" s="5">
        <v>3.61</v>
      </c>
      <c r="N3781" s="5" t="s">
        <v>57</v>
      </c>
      <c r="O3781" s="5">
        <v>37</v>
      </c>
    </row>
    <row r="3782" spans="1:15" x14ac:dyDescent="0.2">
      <c r="A3782" s="5" t="s">
        <v>11149</v>
      </c>
      <c r="B3782" s="5" t="s">
        <v>3718</v>
      </c>
      <c r="C3782" s="5">
        <v>29</v>
      </c>
      <c r="D3782" s="5" t="s">
        <v>50</v>
      </c>
      <c r="E3782" s="5" t="s">
        <v>11150</v>
      </c>
      <c r="F3782" s="5">
        <v>-1737</v>
      </c>
      <c r="G3782" s="5" t="s">
        <v>37</v>
      </c>
      <c r="H3782" s="5" t="s">
        <v>144</v>
      </c>
      <c r="I3782" s="5">
        <v>115961.60000000001</v>
      </c>
      <c r="J3782" s="5" t="s">
        <v>3940</v>
      </c>
      <c r="K3782" s="5" t="s">
        <v>136</v>
      </c>
      <c r="L3782" s="5" t="s">
        <v>32</v>
      </c>
      <c r="M3782" s="5">
        <v>3.7</v>
      </c>
      <c r="N3782" s="5" t="s">
        <v>41</v>
      </c>
      <c r="O3782" s="5">
        <v>40</v>
      </c>
    </row>
    <row r="3783" spans="1:15" x14ac:dyDescent="0.2">
      <c r="A3783" s="5" t="s">
        <v>11151</v>
      </c>
      <c r="B3783" s="5" t="s">
        <v>2745</v>
      </c>
      <c r="C3783" s="5">
        <v>32</v>
      </c>
      <c r="D3783" s="5" t="s">
        <v>17</v>
      </c>
      <c r="E3783" s="5" t="s">
        <v>11152</v>
      </c>
      <c r="F3783" s="5">
        <v>-8727</v>
      </c>
      <c r="G3783" s="5" t="s">
        <v>116</v>
      </c>
      <c r="H3783" s="5" t="s">
        <v>71</v>
      </c>
      <c r="I3783" s="5">
        <v>163906.76</v>
      </c>
      <c r="J3783" s="5" t="s">
        <v>8325</v>
      </c>
      <c r="K3783" s="5" t="s">
        <v>104</v>
      </c>
      <c r="L3783" s="5" t="s">
        <v>73</v>
      </c>
      <c r="M3783" s="5">
        <v>2.81</v>
      </c>
      <c r="N3783" s="5" t="s">
        <v>33</v>
      </c>
      <c r="O3783" s="5">
        <v>17</v>
      </c>
    </row>
    <row r="3784" spans="1:15" x14ac:dyDescent="0.2">
      <c r="A3784" s="5" t="s">
        <v>11153</v>
      </c>
      <c r="B3784" s="5" t="s">
        <v>11154</v>
      </c>
      <c r="C3784" s="5">
        <v>58</v>
      </c>
      <c r="D3784" s="5" t="s">
        <v>17</v>
      </c>
      <c r="E3784" s="5" t="s">
        <v>11155</v>
      </c>
      <c r="F3784" s="5">
        <v>-5410</v>
      </c>
      <c r="G3784" s="5" t="s">
        <v>52</v>
      </c>
      <c r="H3784" s="5" t="s">
        <v>66</v>
      </c>
      <c r="I3784" s="5">
        <v>36901.17</v>
      </c>
      <c r="J3784" s="5" t="s">
        <v>4925</v>
      </c>
      <c r="K3784" s="5" t="s">
        <v>55</v>
      </c>
      <c r="L3784" s="5" t="s">
        <v>73</v>
      </c>
      <c r="M3784" s="5">
        <v>1.1000000000000001</v>
      </c>
      <c r="N3784" s="5" t="s">
        <v>74</v>
      </c>
      <c r="O3784" s="5">
        <v>29</v>
      </c>
    </row>
    <row r="3785" spans="1:15" x14ac:dyDescent="0.2">
      <c r="A3785" s="5" t="s">
        <v>11156</v>
      </c>
      <c r="B3785" s="5" t="s">
        <v>11157</v>
      </c>
      <c r="C3785" s="5">
        <v>62</v>
      </c>
      <c r="D3785" s="5" t="s">
        <v>50</v>
      </c>
      <c r="E3785" s="5" t="s">
        <v>11158</v>
      </c>
      <c r="F3785" s="5">
        <v>-6250</v>
      </c>
      <c r="G3785" s="5" t="s">
        <v>52</v>
      </c>
      <c r="H3785" s="5" t="s">
        <v>66</v>
      </c>
      <c r="I3785" s="5">
        <v>111548.76</v>
      </c>
      <c r="J3785" s="5" t="s">
        <v>3550</v>
      </c>
      <c r="K3785" s="5" t="s">
        <v>55</v>
      </c>
      <c r="L3785" s="5" t="s">
        <v>56</v>
      </c>
      <c r="M3785" s="5">
        <v>4.17</v>
      </c>
      <c r="N3785" s="5" t="s">
        <v>41</v>
      </c>
      <c r="O3785" s="5">
        <v>32</v>
      </c>
    </row>
    <row r="3786" spans="1:15" x14ac:dyDescent="0.2">
      <c r="A3786" s="5" t="s">
        <v>11159</v>
      </c>
      <c r="B3786" s="5" t="s">
        <v>3470</v>
      </c>
      <c r="C3786" s="5">
        <v>58</v>
      </c>
      <c r="D3786" s="5" t="s">
        <v>27</v>
      </c>
      <c r="E3786" s="5" t="s">
        <v>11160</v>
      </c>
      <c r="F3786" s="5">
        <v>-4196</v>
      </c>
      <c r="G3786" s="5" t="s">
        <v>78</v>
      </c>
      <c r="H3786" s="5" t="s">
        <v>53</v>
      </c>
      <c r="I3786" s="5">
        <v>79465.75</v>
      </c>
      <c r="J3786" s="5" t="s">
        <v>1208</v>
      </c>
      <c r="K3786" s="5" t="s">
        <v>104</v>
      </c>
      <c r="L3786" s="5" t="s">
        <v>56</v>
      </c>
      <c r="M3786" s="5">
        <v>1.49</v>
      </c>
      <c r="N3786" s="5" t="s">
        <v>33</v>
      </c>
      <c r="O3786" s="5">
        <v>10</v>
      </c>
    </row>
    <row r="3787" spans="1:15" x14ac:dyDescent="0.2">
      <c r="A3787" s="5" t="s">
        <v>11161</v>
      </c>
      <c r="B3787" s="5" t="s">
        <v>10630</v>
      </c>
      <c r="C3787" s="5">
        <v>56</v>
      </c>
      <c r="D3787" s="5" t="s">
        <v>27</v>
      </c>
      <c r="E3787" s="5" t="s">
        <v>11162</v>
      </c>
      <c r="F3787" s="5">
        <v>-4443</v>
      </c>
      <c r="G3787" s="5" t="s">
        <v>45</v>
      </c>
      <c r="H3787" s="5" t="s">
        <v>38</v>
      </c>
      <c r="I3787" s="5">
        <v>145468.21</v>
      </c>
      <c r="J3787" s="5" t="s">
        <v>2868</v>
      </c>
      <c r="K3787" s="5" t="s">
        <v>127</v>
      </c>
      <c r="L3787" s="5" t="s">
        <v>23</v>
      </c>
      <c r="M3787" s="5">
        <v>3.43</v>
      </c>
      <c r="N3787" s="5" t="s">
        <v>24</v>
      </c>
      <c r="O3787" s="5">
        <v>22</v>
      </c>
    </row>
    <row r="3788" spans="1:15" x14ac:dyDescent="0.2">
      <c r="A3788" s="5" t="s">
        <v>11163</v>
      </c>
      <c r="B3788" s="5" t="s">
        <v>2195</v>
      </c>
      <c r="C3788" s="5">
        <v>42</v>
      </c>
      <c r="D3788" s="5" t="s">
        <v>17</v>
      </c>
      <c r="E3788" s="5" t="s">
        <v>11164</v>
      </c>
      <c r="F3788" s="5">
        <v>-7451</v>
      </c>
      <c r="G3788" s="5" t="s">
        <v>99</v>
      </c>
      <c r="H3788" s="5" t="s">
        <v>30</v>
      </c>
      <c r="I3788" s="5">
        <v>52008.24</v>
      </c>
      <c r="J3788" s="5" t="s">
        <v>6474</v>
      </c>
      <c r="K3788" s="5" t="s">
        <v>55</v>
      </c>
      <c r="L3788" s="5" t="s">
        <v>73</v>
      </c>
      <c r="M3788" s="5">
        <v>4.58</v>
      </c>
      <c r="N3788" s="5" t="s">
        <v>24</v>
      </c>
      <c r="O3788" s="5">
        <v>31</v>
      </c>
    </row>
    <row r="3789" spans="1:15" x14ac:dyDescent="0.2">
      <c r="A3789" s="5" t="s">
        <v>11165</v>
      </c>
      <c r="B3789" s="5" t="s">
        <v>3739</v>
      </c>
      <c r="C3789" s="5">
        <v>22</v>
      </c>
      <c r="D3789" s="5" t="s">
        <v>17</v>
      </c>
      <c r="E3789" s="5" t="s">
        <v>11166</v>
      </c>
      <c r="F3789" s="5">
        <v>-5527</v>
      </c>
      <c r="G3789" s="5" t="s">
        <v>94</v>
      </c>
      <c r="H3789" s="5" t="s">
        <v>79</v>
      </c>
      <c r="I3789" s="5">
        <v>168549.36</v>
      </c>
      <c r="J3789" s="5" t="s">
        <v>604</v>
      </c>
      <c r="K3789" s="5" t="s">
        <v>40</v>
      </c>
      <c r="L3789" s="5" t="s">
        <v>32</v>
      </c>
      <c r="M3789" s="5">
        <v>4.07</v>
      </c>
      <c r="N3789" s="5" t="s">
        <v>24</v>
      </c>
      <c r="O3789" s="5">
        <v>29</v>
      </c>
    </row>
    <row r="3790" spans="1:15" x14ac:dyDescent="0.2">
      <c r="A3790" s="5" t="s">
        <v>11167</v>
      </c>
      <c r="B3790" s="5" t="s">
        <v>1559</v>
      </c>
      <c r="C3790" s="5">
        <v>30</v>
      </c>
      <c r="D3790" s="5" t="s">
        <v>27</v>
      </c>
      <c r="E3790" s="5" t="s">
        <v>11168</v>
      </c>
      <c r="F3790" s="5">
        <v>-5522</v>
      </c>
      <c r="G3790" s="5" t="s">
        <v>99</v>
      </c>
      <c r="H3790" s="5" t="s">
        <v>30</v>
      </c>
      <c r="I3790" s="5">
        <v>38597.769999999997</v>
      </c>
      <c r="J3790" s="5" t="s">
        <v>3585</v>
      </c>
      <c r="K3790" s="5" t="s">
        <v>55</v>
      </c>
      <c r="L3790" s="5" t="s">
        <v>73</v>
      </c>
      <c r="M3790" s="5">
        <v>4.8</v>
      </c>
      <c r="N3790" s="5" t="s">
        <v>57</v>
      </c>
      <c r="O3790" s="5">
        <v>26</v>
      </c>
    </row>
    <row r="3791" spans="1:15" x14ac:dyDescent="0.2">
      <c r="A3791" s="5" t="s">
        <v>11169</v>
      </c>
      <c r="B3791" s="5" t="s">
        <v>232</v>
      </c>
      <c r="C3791" s="5">
        <v>38</v>
      </c>
      <c r="D3791" s="5" t="s">
        <v>27</v>
      </c>
      <c r="E3791" s="5" t="s">
        <v>11170</v>
      </c>
      <c r="F3791" s="5">
        <v>-3255</v>
      </c>
      <c r="G3791" s="5" t="s">
        <v>37</v>
      </c>
      <c r="H3791" s="5" t="s">
        <v>71</v>
      </c>
      <c r="I3791" s="5">
        <v>121252.8</v>
      </c>
      <c r="J3791" s="5" t="s">
        <v>4683</v>
      </c>
      <c r="K3791" s="5" t="s">
        <v>47</v>
      </c>
      <c r="L3791" s="5" t="s">
        <v>73</v>
      </c>
      <c r="M3791" s="5">
        <v>4.95</v>
      </c>
      <c r="N3791" s="5" t="s">
        <v>33</v>
      </c>
      <c r="O3791" s="5">
        <v>10</v>
      </c>
    </row>
    <row r="3792" spans="1:15" x14ac:dyDescent="0.2">
      <c r="A3792" s="5" t="s">
        <v>11171</v>
      </c>
      <c r="B3792" s="5" t="s">
        <v>8978</v>
      </c>
      <c r="C3792" s="5">
        <v>63</v>
      </c>
      <c r="D3792" s="5" t="s">
        <v>50</v>
      </c>
      <c r="E3792" s="5" t="s">
        <v>11172</v>
      </c>
      <c r="F3792" s="5">
        <v>-6721</v>
      </c>
      <c r="G3792" s="5" t="s">
        <v>99</v>
      </c>
      <c r="H3792" s="5" t="s">
        <v>144</v>
      </c>
      <c r="I3792" s="5">
        <v>120985.98</v>
      </c>
      <c r="J3792" s="5" t="s">
        <v>2980</v>
      </c>
      <c r="K3792" s="5" t="s">
        <v>127</v>
      </c>
      <c r="L3792" s="5" t="s">
        <v>23</v>
      </c>
      <c r="M3792" s="5">
        <v>4.99</v>
      </c>
      <c r="N3792" s="5" t="s">
        <v>33</v>
      </c>
      <c r="O3792" s="5">
        <v>36</v>
      </c>
    </row>
    <row r="3793" spans="1:15" x14ac:dyDescent="0.2">
      <c r="A3793" s="5" t="s">
        <v>11173</v>
      </c>
      <c r="B3793" s="5" t="s">
        <v>6351</v>
      </c>
      <c r="C3793" s="5">
        <v>26</v>
      </c>
      <c r="D3793" s="5" t="s">
        <v>50</v>
      </c>
      <c r="E3793" s="5" t="s">
        <v>11174</v>
      </c>
      <c r="F3793" s="5">
        <v>-5515</v>
      </c>
      <c r="G3793" s="5" t="s">
        <v>29</v>
      </c>
      <c r="H3793" s="5" t="s">
        <v>66</v>
      </c>
      <c r="I3793" s="5">
        <v>106940.21</v>
      </c>
      <c r="J3793" s="5" t="s">
        <v>714</v>
      </c>
      <c r="K3793" s="5" t="s">
        <v>104</v>
      </c>
      <c r="L3793" s="5" t="s">
        <v>73</v>
      </c>
      <c r="M3793" s="5">
        <v>2.67</v>
      </c>
      <c r="N3793" s="5" t="s">
        <v>24</v>
      </c>
      <c r="O3793" s="5">
        <v>21</v>
      </c>
    </row>
    <row r="3794" spans="1:15" x14ac:dyDescent="0.2">
      <c r="A3794" s="5" t="s">
        <v>11175</v>
      </c>
      <c r="B3794" s="5" t="s">
        <v>11176</v>
      </c>
      <c r="C3794" s="5">
        <v>41</v>
      </c>
      <c r="D3794" s="5" t="s">
        <v>50</v>
      </c>
      <c r="E3794" s="5" t="s">
        <v>11177</v>
      </c>
      <c r="F3794" s="5">
        <v>-4236</v>
      </c>
      <c r="G3794" s="5" t="s">
        <v>99</v>
      </c>
      <c r="H3794" s="5" t="s">
        <v>53</v>
      </c>
      <c r="I3794" s="5">
        <v>162796.12</v>
      </c>
      <c r="J3794" s="5" t="s">
        <v>4630</v>
      </c>
      <c r="K3794" s="5" t="s">
        <v>47</v>
      </c>
      <c r="L3794" s="5" t="s">
        <v>73</v>
      </c>
      <c r="M3794" s="5">
        <v>3.05</v>
      </c>
      <c r="N3794" s="5" t="s">
        <v>33</v>
      </c>
      <c r="O3794" s="5">
        <v>11</v>
      </c>
    </row>
    <row r="3795" spans="1:15" x14ac:dyDescent="0.2">
      <c r="A3795" s="5" t="s">
        <v>11178</v>
      </c>
      <c r="B3795" s="5" t="s">
        <v>11179</v>
      </c>
      <c r="C3795" s="5">
        <v>50</v>
      </c>
      <c r="D3795" s="5" t="s">
        <v>17</v>
      </c>
      <c r="E3795" s="5" t="s">
        <v>11180</v>
      </c>
      <c r="F3795" s="5">
        <v>-6432</v>
      </c>
      <c r="G3795" s="5" t="s">
        <v>52</v>
      </c>
      <c r="H3795" s="5" t="s">
        <v>66</v>
      </c>
      <c r="I3795" s="5">
        <v>86516.49</v>
      </c>
      <c r="J3795" s="5" t="s">
        <v>4640</v>
      </c>
      <c r="K3795" s="5" t="s">
        <v>40</v>
      </c>
      <c r="L3795" s="5" t="s">
        <v>73</v>
      </c>
      <c r="M3795" s="5">
        <v>3.2</v>
      </c>
      <c r="N3795" s="5" t="s">
        <v>24</v>
      </c>
      <c r="O3795" s="5">
        <v>22</v>
      </c>
    </row>
    <row r="3796" spans="1:15" x14ac:dyDescent="0.2">
      <c r="A3796" s="5" t="s">
        <v>11181</v>
      </c>
      <c r="B3796" s="5" t="s">
        <v>3789</v>
      </c>
      <c r="C3796" s="5">
        <v>64</v>
      </c>
      <c r="D3796" s="5" t="s">
        <v>17</v>
      </c>
      <c r="E3796" s="5" t="s">
        <v>11182</v>
      </c>
      <c r="F3796" s="5">
        <v>-8347</v>
      </c>
      <c r="G3796" s="5" t="s">
        <v>116</v>
      </c>
      <c r="H3796" s="5" t="s">
        <v>144</v>
      </c>
      <c r="I3796" s="5">
        <v>173416.99</v>
      </c>
      <c r="J3796" s="5" t="s">
        <v>1775</v>
      </c>
      <c r="K3796" s="5" t="s">
        <v>136</v>
      </c>
      <c r="L3796" s="5" t="s">
        <v>32</v>
      </c>
      <c r="M3796" s="5">
        <v>1.79</v>
      </c>
      <c r="N3796" s="5" t="s">
        <v>74</v>
      </c>
      <c r="O3796" s="5">
        <v>20</v>
      </c>
    </row>
    <row r="3797" spans="1:15" x14ac:dyDescent="0.2">
      <c r="A3797" s="5" t="s">
        <v>11183</v>
      </c>
      <c r="B3797" s="5" t="s">
        <v>712</v>
      </c>
      <c r="C3797" s="5">
        <v>31</v>
      </c>
      <c r="D3797" s="5" t="s">
        <v>50</v>
      </c>
      <c r="E3797" s="5" t="s">
        <v>11184</v>
      </c>
      <c r="F3797" s="5">
        <v>-5633</v>
      </c>
      <c r="G3797" s="5" t="s">
        <v>45</v>
      </c>
      <c r="H3797" s="5" t="s">
        <v>79</v>
      </c>
      <c r="I3797" s="5">
        <v>164046.28</v>
      </c>
      <c r="J3797" s="5" t="s">
        <v>3940</v>
      </c>
      <c r="K3797" s="5" t="s">
        <v>136</v>
      </c>
      <c r="L3797" s="5" t="s">
        <v>56</v>
      </c>
      <c r="M3797" s="5">
        <v>1.79</v>
      </c>
      <c r="N3797" s="5" t="s">
        <v>41</v>
      </c>
      <c r="O3797" s="5">
        <v>40</v>
      </c>
    </row>
    <row r="3798" spans="1:15" x14ac:dyDescent="0.2">
      <c r="A3798" s="5" t="s">
        <v>11185</v>
      </c>
      <c r="B3798" s="5" t="s">
        <v>7320</v>
      </c>
      <c r="C3798" s="5">
        <v>63</v>
      </c>
      <c r="D3798" s="5" t="s">
        <v>50</v>
      </c>
      <c r="E3798" s="5" t="s">
        <v>11186</v>
      </c>
      <c r="F3798" s="5">
        <v>-3348</v>
      </c>
      <c r="G3798" s="5" t="s">
        <v>45</v>
      </c>
      <c r="H3798" s="5" t="s">
        <v>173</v>
      </c>
      <c r="I3798" s="5">
        <v>53178.559999999998</v>
      </c>
      <c r="J3798" s="5" t="s">
        <v>5613</v>
      </c>
      <c r="K3798" s="5" t="s">
        <v>104</v>
      </c>
      <c r="L3798" s="5" t="s">
        <v>32</v>
      </c>
      <c r="M3798" s="5">
        <v>4.28</v>
      </c>
      <c r="N3798" s="5" t="s">
        <v>41</v>
      </c>
      <c r="O3798" s="5">
        <v>19</v>
      </c>
    </row>
    <row r="3799" spans="1:15" x14ac:dyDescent="0.2">
      <c r="A3799" s="5" t="s">
        <v>11187</v>
      </c>
      <c r="B3799" s="5" t="s">
        <v>1645</v>
      </c>
      <c r="C3799" s="5">
        <v>31</v>
      </c>
      <c r="D3799" s="5" t="s">
        <v>17</v>
      </c>
      <c r="E3799" s="5" t="s">
        <v>11188</v>
      </c>
      <c r="F3799" s="5">
        <v>-9039</v>
      </c>
      <c r="G3799" s="5" t="s">
        <v>116</v>
      </c>
      <c r="H3799" s="5" t="s">
        <v>173</v>
      </c>
      <c r="I3799" s="5">
        <v>171465.71</v>
      </c>
      <c r="J3799" s="5" t="s">
        <v>7515</v>
      </c>
      <c r="K3799" s="5" t="s">
        <v>104</v>
      </c>
      <c r="L3799" s="5" t="s">
        <v>56</v>
      </c>
      <c r="M3799" s="5">
        <v>2.67</v>
      </c>
      <c r="N3799" s="5" t="s">
        <v>41</v>
      </c>
      <c r="O3799" s="5">
        <v>39</v>
      </c>
    </row>
    <row r="3800" spans="1:15" x14ac:dyDescent="0.2">
      <c r="A3800" s="5" t="s">
        <v>11189</v>
      </c>
      <c r="B3800" s="5" t="s">
        <v>11190</v>
      </c>
      <c r="C3800" s="5">
        <v>64</v>
      </c>
      <c r="D3800" s="5" t="s">
        <v>50</v>
      </c>
      <c r="E3800" s="5" t="s">
        <v>11191</v>
      </c>
      <c r="F3800" s="5">
        <v>-5479</v>
      </c>
      <c r="G3800" s="5" t="s">
        <v>29</v>
      </c>
      <c r="H3800" s="5" t="s">
        <v>38</v>
      </c>
      <c r="I3800" s="5">
        <v>109504.21</v>
      </c>
      <c r="J3800" s="5" t="s">
        <v>3254</v>
      </c>
      <c r="K3800" s="5" t="s">
        <v>47</v>
      </c>
      <c r="L3800" s="5" t="s">
        <v>23</v>
      </c>
      <c r="M3800" s="5">
        <v>4.57</v>
      </c>
      <c r="N3800" s="5" t="s">
        <v>74</v>
      </c>
      <c r="O3800" s="5">
        <v>14</v>
      </c>
    </row>
    <row r="3801" spans="1:15" x14ac:dyDescent="0.2">
      <c r="A3801" s="5" t="s">
        <v>11192</v>
      </c>
      <c r="B3801" s="5" t="s">
        <v>2274</v>
      </c>
      <c r="C3801" s="5">
        <v>30</v>
      </c>
      <c r="D3801" s="5" t="s">
        <v>50</v>
      </c>
      <c r="E3801" s="5" t="s">
        <v>11193</v>
      </c>
      <c r="F3801" s="5">
        <v>-4875</v>
      </c>
      <c r="G3801" s="5" t="s">
        <v>19</v>
      </c>
      <c r="H3801" s="5" t="s">
        <v>79</v>
      </c>
      <c r="I3801" s="5">
        <v>35169.19</v>
      </c>
      <c r="J3801" s="5" t="s">
        <v>1399</v>
      </c>
      <c r="K3801" s="5" t="s">
        <v>104</v>
      </c>
      <c r="L3801" s="5" t="s">
        <v>56</v>
      </c>
      <c r="M3801" s="5">
        <v>1.48</v>
      </c>
      <c r="N3801" s="5" t="s">
        <v>57</v>
      </c>
      <c r="O3801" s="5">
        <v>24</v>
      </c>
    </row>
    <row r="3802" spans="1:15" x14ac:dyDescent="0.2">
      <c r="A3802" s="5" t="s">
        <v>11194</v>
      </c>
      <c r="B3802" s="5" t="s">
        <v>8606</v>
      </c>
      <c r="C3802" s="5">
        <v>60</v>
      </c>
      <c r="D3802" s="5" t="s">
        <v>50</v>
      </c>
      <c r="E3802" s="5" t="s">
        <v>11195</v>
      </c>
      <c r="F3802" s="5">
        <v>-11120</v>
      </c>
      <c r="G3802" s="5" t="s">
        <v>37</v>
      </c>
      <c r="H3802" s="5" t="s">
        <v>71</v>
      </c>
      <c r="I3802" s="5">
        <v>79688.3</v>
      </c>
      <c r="J3802" s="5" t="s">
        <v>3546</v>
      </c>
      <c r="K3802" s="5" t="s">
        <v>62</v>
      </c>
      <c r="L3802" s="5" t="s">
        <v>56</v>
      </c>
      <c r="M3802" s="5">
        <v>4.8</v>
      </c>
      <c r="N3802" s="5" t="s">
        <v>41</v>
      </c>
      <c r="O3802" s="5">
        <v>2</v>
      </c>
    </row>
    <row r="3803" spans="1:15" x14ac:dyDescent="0.2">
      <c r="A3803" s="5" t="s">
        <v>11196</v>
      </c>
      <c r="B3803" s="5" t="s">
        <v>92</v>
      </c>
      <c r="C3803" s="5">
        <v>40</v>
      </c>
      <c r="D3803" s="5" t="s">
        <v>17</v>
      </c>
      <c r="E3803" s="5" t="s">
        <v>11197</v>
      </c>
      <c r="F3803" s="5">
        <v>-8685</v>
      </c>
      <c r="G3803" s="5" t="s">
        <v>45</v>
      </c>
      <c r="H3803" s="5" t="s">
        <v>66</v>
      </c>
      <c r="I3803" s="5">
        <v>109738.08</v>
      </c>
      <c r="J3803" s="5" t="s">
        <v>1156</v>
      </c>
      <c r="K3803" s="5" t="s">
        <v>55</v>
      </c>
      <c r="L3803" s="5" t="s">
        <v>56</v>
      </c>
      <c r="M3803" s="5">
        <v>3.27</v>
      </c>
      <c r="N3803" s="5" t="s">
        <v>41</v>
      </c>
      <c r="O3803" s="5">
        <v>4</v>
      </c>
    </row>
    <row r="3804" spans="1:15" x14ac:dyDescent="0.2">
      <c r="A3804" s="5" t="s">
        <v>11198</v>
      </c>
      <c r="B3804" s="5" t="s">
        <v>2323</v>
      </c>
      <c r="C3804" s="5">
        <v>27</v>
      </c>
      <c r="D3804" s="5" t="s">
        <v>27</v>
      </c>
      <c r="E3804" s="5" t="s">
        <v>11199</v>
      </c>
      <c r="F3804" s="5">
        <v>-3224</v>
      </c>
      <c r="G3804" s="5" t="s">
        <v>37</v>
      </c>
      <c r="H3804" s="5" t="s">
        <v>38</v>
      </c>
      <c r="I3804" s="5">
        <v>59609.82</v>
      </c>
      <c r="J3804" s="5" t="s">
        <v>2853</v>
      </c>
      <c r="K3804" s="5" t="s">
        <v>47</v>
      </c>
      <c r="L3804" s="5" t="s">
        <v>32</v>
      </c>
      <c r="M3804" s="5">
        <v>3.93</v>
      </c>
      <c r="N3804" s="5" t="s">
        <v>41</v>
      </c>
      <c r="O3804" s="5">
        <v>33</v>
      </c>
    </row>
    <row r="3805" spans="1:15" x14ac:dyDescent="0.2">
      <c r="A3805" s="5" t="s">
        <v>11200</v>
      </c>
      <c r="B3805" s="5" t="s">
        <v>6102</v>
      </c>
      <c r="C3805" s="5">
        <v>57</v>
      </c>
      <c r="D3805" s="5" t="s">
        <v>17</v>
      </c>
      <c r="E3805" s="5" t="s">
        <v>11201</v>
      </c>
      <c r="F3805" s="5">
        <v>-2020</v>
      </c>
      <c r="G3805" s="5" t="s">
        <v>99</v>
      </c>
      <c r="H3805" s="5" t="s">
        <v>144</v>
      </c>
      <c r="I3805" s="5">
        <v>153023.57999999999</v>
      </c>
      <c r="J3805" s="5" t="s">
        <v>8432</v>
      </c>
      <c r="K3805" s="5" t="s">
        <v>47</v>
      </c>
      <c r="L3805" s="5" t="s">
        <v>73</v>
      </c>
      <c r="M3805" s="5">
        <v>3.94</v>
      </c>
      <c r="N3805" s="5" t="s">
        <v>41</v>
      </c>
      <c r="O3805" s="5">
        <v>4</v>
      </c>
    </row>
    <row r="3806" spans="1:15" x14ac:dyDescent="0.2">
      <c r="A3806" s="5" t="s">
        <v>11202</v>
      </c>
      <c r="B3806" s="5" t="s">
        <v>11203</v>
      </c>
      <c r="C3806" s="5">
        <v>25</v>
      </c>
      <c r="D3806" s="5" t="s">
        <v>27</v>
      </c>
      <c r="E3806" s="5" t="s">
        <v>11204</v>
      </c>
      <c r="F3806" s="5">
        <v>-3817</v>
      </c>
      <c r="G3806" s="5" t="s">
        <v>99</v>
      </c>
      <c r="H3806" s="5" t="s">
        <v>20</v>
      </c>
      <c r="I3806" s="5">
        <v>125672.16</v>
      </c>
      <c r="J3806" s="5" t="s">
        <v>9531</v>
      </c>
      <c r="K3806" s="5" t="s">
        <v>127</v>
      </c>
      <c r="L3806" s="5" t="s">
        <v>73</v>
      </c>
      <c r="M3806" s="5">
        <v>3.81</v>
      </c>
      <c r="N3806" s="5" t="s">
        <v>74</v>
      </c>
      <c r="O3806" s="5">
        <v>8</v>
      </c>
    </row>
    <row r="3807" spans="1:15" x14ac:dyDescent="0.2">
      <c r="A3807" s="5" t="s">
        <v>11205</v>
      </c>
      <c r="B3807" s="5" t="s">
        <v>6856</v>
      </c>
      <c r="C3807" s="5">
        <v>31</v>
      </c>
      <c r="D3807" s="5" t="s">
        <v>27</v>
      </c>
      <c r="E3807" s="5" t="s">
        <v>11206</v>
      </c>
      <c r="F3807" s="5">
        <v>-4832</v>
      </c>
      <c r="G3807" s="5" t="s">
        <v>45</v>
      </c>
      <c r="H3807" s="5" t="s">
        <v>30</v>
      </c>
      <c r="I3807" s="5">
        <v>70165.850000000006</v>
      </c>
      <c r="J3807" s="5" t="s">
        <v>6107</v>
      </c>
      <c r="K3807" s="5" t="s">
        <v>118</v>
      </c>
      <c r="L3807" s="5" t="s">
        <v>32</v>
      </c>
      <c r="M3807" s="5">
        <v>1.89</v>
      </c>
      <c r="N3807" s="5" t="s">
        <v>57</v>
      </c>
      <c r="O3807" s="5">
        <v>34</v>
      </c>
    </row>
    <row r="3808" spans="1:15" x14ac:dyDescent="0.2">
      <c r="A3808" s="5" t="s">
        <v>11207</v>
      </c>
      <c r="B3808" s="5" t="s">
        <v>323</v>
      </c>
      <c r="C3808" s="5">
        <v>44</v>
      </c>
      <c r="D3808" s="5" t="s">
        <v>27</v>
      </c>
      <c r="E3808" s="5" t="s">
        <v>11208</v>
      </c>
      <c r="F3808" s="5">
        <v>-6086</v>
      </c>
      <c r="G3808" s="5" t="s">
        <v>52</v>
      </c>
      <c r="H3808" s="5" t="s">
        <v>38</v>
      </c>
      <c r="I3808" s="5">
        <v>107083.01</v>
      </c>
      <c r="J3808" s="5" t="s">
        <v>10445</v>
      </c>
      <c r="K3808" s="5" t="s">
        <v>40</v>
      </c>
      <c r="L3808" s="5" t="s">
        <v>32</v>
      </c>
      <c r="M3808" s="5">
        <v>3.16</v>
      </c>
      <c r="N3808" s="5" t="s">
        <v>41</v>
      </c>
      <c r="O3808" s="5">
        <v>38</v>
      </c>
    </row>
    <row r="3809" spans="1:15" x14ac:dyDescent="0.2">
      <c r="A3809" s="5" t="s">
        <v>11209</v>
      </c>
      <c r="B3809" s="5" t="s">
        <v>2402</v>
      </c>
      <c r="C3809" s="5">
        <v>57</v>
      </c>
      <c r="D3809" s="5" t="s">
        <v>50</v>
      </c>
      <c r="E3809" s="5" t="s">
        <v>11210</v>
      </c>
      <c r="F3809" s="5">
        <v>-4855</v>
      </c>
      <c r="G3809" s="5" t="s">
        <v>99</v>
      </c>
      <c r="H3809" s="5" t="s">
        <v>66</v>
      </c>
      <c r="I3809" s="5">
        <v>36114.92</v>
      </c>
      <c r="J3809" s="5" t="s">
        <v>699</v>
      </c>
      <c r="K3809" s="5" t="s">
        <v>81</v>
      </c>
      <c r="L3809" s="5" t="s">
        <v>32</v>
      </c>
      <c r="M3809" s="5">
        <v>1.52</v>
      </c>
      <c r="N3809" s="5" t="s">
        <v>41</v>
      </c>
      <c r="O3809" s="5">
        <v>26</v>
      </c>
    </row>
    <row r="3810" spans="1:15" x14ac:dyDescent="0.2">
      <c r="A3810" s="5" t="s">
        <v>11211</v>
      </c>
      <c r="B3810" s="5" t="s">
        <v>4451</v>
      </c>
      <c r="C3810" s="5">
        <v>41</v>
      </c>
      <c r="D3810" s="5" t="s">
        <v>50</v>
      </c>
      <c r="E3810" s="5" t="s">
        <v>11212</v>
      </c>
      <c r="F3810" s="5">
        <v>-10719</v>
      </c>
      <c r="G3810" s="5" t="s">
        <v>29</v>
      </c>
      <c r="H3810" s="5" t="s">
        <v>173</v>
      </c>
      <c r="I3810" s="5">
        <v>101628.84</v>
      </c>
      <c r="J3810" s="5" t="s">
        <v>2747</v>
      </c>
      <c r="K3810" s="5" t="s">
        <v>22</v>
      </c>
      <c r="L3810" s="5" t="s">
        <v>56</v>
      </c>
      <c r="M3810" s="5">
        <v>1.62</v>
      </c>
      <c r="N3810" s="5" t="s">
        <v>74</v>
      </c>
      <c r="O3810" s="5">
        <v>24</v>
      </c>
    </row>
    <row r="3811" spans="1:15" x14ac:dyDescent="0.2">
      <c r="A3811" s="5" t="s">
        <v>11213</v>
      </c>
      <c r="B3811" s="5" t="s">
        <v>7888</v>
      </c>
      <c r="C3811" s="5">
        <v>41</v>
      </c>
      <c r="D3811" s="5" t="s">
        <v>17</v>
      </c>
      <c r="E3811" s="5" t="s">
        <v>11214</v>
      </c>
      <c r="F3811" s="5">
        <v>-7414</v>
      </c>
      <c r="G3811" s="5" t="s">
        <v>52</v>
      </c>
      <c r="H3811" s="5" t="s">
        <v>38</v>
      </c>
      <c r="I3811" s="5">
        <v>125804.94</v>
      </c>
      <c r="J3811" s="5" t="s">
        <v>675</v>
      </c>
      <c r="K3811" s="5" t="s">
        <v>118</v>
      </c>
      <c r="L3811" s="5" t="s">
        <v>56</v>
      </c>
      <c r="M3811" s="5">
        <v>1.56</v>
      </c>
      <c r="N3811" s="5" t="s">
        <v>24</v>
      </c>
      <c r="O3811" s="5">
        <v>37</v>
      </c>
    </row>
    <row r="3812" spans="1:15" x14ac:dyDescent="0.2">
      <c r="A3812" s="5" t="s">
        <v>11215</v>
      </c>
      <c r="B3812" s="5" t="s">
        <v>4747</v>
      </c>
      <c r="C3812" s="5">
        <v>26</v>
      </c>
      <c r="D3812" s="5" t="s">
        <v>27</v>
      </c>
      <c r="E3812" s="5" t="s">
        <v>11216</v>
      </c>
      <c r="F3812" s="5">
        <v>-10562</v>
      </c>
      <c r="G3812" s="5" t="s">
        <v>116</v>
      </c>
      <c r="H3812" s="5" t="s">
        <v>30</v>
      </c>
      <c r="I3812" s="5">
        <v>168703.21</v>
      </c>
      <c r="J3812" s="5" t="s">
        <v>8487</v>
      </c>
      <c r="K3812" s="5" t="s">
        <v>127</v>
      </c>
      <c r="L3812" s="5" t="s">
        <v>23</v>
      </c>
      <c r="M3812" s="5">
        <v>5</v>
      </c>
      <c r="N3812" s="5" t="s">
        <v>74</v>
      </c>
      <c r="O3812" s="5">
        <v>37</v>
      </c>
    </row>
    <row r="3813" spans="1:15" x14ac:dyDescent="0.2">
      <c r="A3813" s="5" t="s">
        <v>11217</v>
      </c>
      <c r="B3813" s="5" t="s">
        <v>8944</v>
      </c>
      <c r="C3813" s="5">
        <v>29</v>
      </c>
      <c r="D3813" s="5" t="s">
        <v>27</v>
      </c>
      <c r="E3813" s="5" t="s">
        <v>8945</v>
      </c>
      <c r="F3813" s="5">
        <v>-9115</v>
      </c>
      <c r="G3813" s="5" t="s">
        <v>99</v>
      </c>
      <c r="H3813" s="5" t="s">
        <v>30</v>
      </c>
      <c r="I3813" s="5">
        <v>38065.919999999998</v>
      </c>
      <c r="J3813" s="5" t="s">
        <v>3550</v>
      </c>
      <c r="K3813" s="5" t="s">
        <v>22</v>
      </c>
      <c r="L3813" s="5" t="s">
        <v>56</v>
      </c>
      <c r="M3813" s="5">
        <v>4.01</v>
      </c>
      <c r="N3813" s="5" t="s">
        <v>33</v>
      </c>
      <c r="O3813" s="5">
        <v>36</v>
      </c>
    </row>
    <row r="3814" spans="1:15" x14ac:dyDescent="0.2">
      <c r="A3814" s="5" t="s">
        <v>11218</v>
      </c>
      <c r="B3814" s="5" t="s">
        <v>5081</v>
      </c>
      <c r="C3814" s="5">
        <v>40</v>
      </c>
      <c r="D3814" s="5" t="s">
        <v>50</v>
      </c>
      <c r="E3814" s="5" t="s">
        <v>11219</v>
      </c>
      <c r="F3814" s="5">
        <v>-3510</v>
      </c>
      <c r="G3814" s="5" t="s">
        <v>52</v>
      </c>
      <c r="H3814" s="5" t="s">
        <v>53</v>
      </c>
      <c r="I3814" s="5">
        <v>117705.24</v>
      </c>
      <c r="J3814" s="5" t="s">
        <v>6345</v>
      </c>
      <c r="K3814" s="5" t="s">
        <v>22</v>
      </c>
      <c r="L3814" s="5" t="s">
        <v>32</v>
      </c>
      <c r="M3814" s="5">
        <v>3.82</v>
      </c>
      <c r="N3814" s="5" t="s">
        <v>33</v>
      </c>
      <c r="O3814" s="5">
        <v>16</v>
      </c>
    </row>
    <row r="3815" spans="1:15" x14ac:dyDescent="0.2">
      <c r="A3815" s="5" t="s">
        <v>11220</v>
      </c>
      <c r="B3815" s="5" t="s">
        <v>9093</v>
      </c>
      <c r="C3815" s="5">
        <v>48</v>
      </c>
      <c r="D3815" s="5" t="s">
        <v>27</v>
      </c>
      <c r="E3815" s="5" t="s">
        <v>11221</v>
      </c>
      <c r="F3815" s="5">
        <v>-5782</v>
      </c>
      <c r="G3815" s="5" t="s">
        <v>29</v>
      </c>
      <c r="H3815" s="5" t="s">
        <v>53</v>
      </c>
      <c r="I3815" s="5">
        <v>74586.11</v>
      </c>
      <c r="J3815" s="5" t="s">
        <v>7141</v>
      </c>
      <c r="K3815" s="5" t="s">
        <v>118</v>
      </c>
      <c r="L3815" s="5" t="s">
        <v>73</v>
      </c>
      <c r="M3815" s="5">
        <v>4.93</v>
      </c>
      <c r="N3815" s="5" t="s">
        <v>74</v>
      </c>
      <c r="O3815" s="5">
        <v>27</v>
      </c>
    </row>
    <row r="3816" spans="1:15" x14ac:dyDescent="0.2">
      <c r="A3816" s="5" t="s">
        <v>11222</v>
      </c>
      <c r="B3816" s="5" t="s">
        <v>455</v>
      </c>
      <c r="C3816" s="5">
        <v>37</v>
      </c>
      <c r="D3816" s="5" t="s">
        <v>17</v>
      </c>
      <c r="E3816" s="5" t="s">
        <v>11223</v>
      </c>
      <c r="F3816" s="5">
        <v>-2228</v>
      </c>
      <c r="G3816" s="5" t="s">
        <v>37</v>
      </c>
      <c r="H3816" s="5" t="s">
        <v>79</v>
      </c>
      <c r="I3816" s="5">
        <v>138228.95000000001</v>
      </c>
      <c r="J3816" s="5" t="s">
        <v>3859</v>
      </c>
      <c r="K3816" s="5" t="s">
        <v>136</v>
      </c>
      <c r="L3816" s="5" t="s">
        <v>23</v>
      </c>
      <c r="M3816" s="5">
        <v>1.97</v>
      </c>
      <c r="N3816" s="5" t="s">
        <v>41</v>
      </c>
      <c r="O3816" s="5">
        <v>10</v>
      </c>
    </row>
    <row r="3817" spans="1:15" x14ac:dyDescent="0.2">
      <c r="A3817" s="5" t="s">
        <v>11224</v>
      </c>
      <c r="B3817" s="5" t="s">
        <v>6586</v>
      </c>
      <c r="C3817" s="5">
        <v>43</v>
      </c>
      <c r="D3817" s="5" t="s">
        <v>17</v>
      </c>
      <c r="E3817" s="5" t="s">
        <v>11225</v>
      </c>
      <c r="F3817" s="5">
        <v>-7505</v>
      </c>
      <c r="G3817" s="5" t="s">
        <v>78</v>
      </c>
      <c r="H3817" s="5" t="s">
        <v>173</v>
      </c>
      <c r="I3817" s="5">
        <v>170011.8</v>
      </c>
      <c r="J3817" s="5" t="s">
        <v>1164</v>
      </c>
      <c r="K3817" s="5" t="s">
        <v>118</v>
      </c>
      <c r="L3817" s="5" t="s">
        <v>32</v>
      </c>
      <c r="M3817" s="5">
        <v>3.11</v>
      </c>
      <c r="N3817" s="5" t="s">
        <v>74</v>
      </c>
      <c r="O3817" s="5">
        <v>27</v>
      </c>
    </row>
    <row r="3818" spans="1:15" x14ac:dyDescent="0.2">
      <c r="A3818" s="5" t="s">
        <v>11226</v>
      </c>
      <c r="B3818" s="5" t="s">
        <v>5044</v>
      </c>
      <c r="C3818" s="5">
        <v>53</v>
      </c>
      <c r="D3818" s="5" t="s">
        <v>17</v>
      </c>
      <c r="E3818" s="5" t="s">
        <v>11227</v>
      </c>
      <c r="F3818" s="5">
        <v>-6475</v>
      </c>
      <c r="G3818" s="5" t="s">
        <v>116</v>
      </c>
      <c r="H3818" s="5" t="s">
        <v>66</v>
      </c>
      <c r="I3818" s="5">
        <v>94528.61</v>
      </c>
      <c r="J3818" s="5" t="s">
        <v>5905</v>
      </c>
      <c r="K3818" s="5" t="s">
        <v>81</v>
      </c>
      <c r="L3818" s="5" t="s">
        <v>56</v>
      </c>
      <c r="M3818" s="5">
        <v>1.43</v>
      </c>
      <c r="N3818" s="5" t="s">
        <v>24</v>
      </c>
      <c r="O3818" s="5">
        <v>10</v>
      </c>
    </row>
    <row r="3819" spans="1:15" x14ac:dyDescent="0.2">
      <c r="A3819" s="5" t="s">
        <v>11228</v>
      </c>
      <c r="B3819" s="5" t="s">
        <v>6685</v>
      </c>
      <c r="C3819" s="5">
        <v>25</v>
      </c>
      <c r="D3819" s="5" t="s">
        <v>27</v>
      </c>
      <c r="E3819" s="5" t="s">
        <v>11229</v>
      </c>
      <c r="F3819" s="5">
        <v>-3987</v>
      </c>
      <c r="G3819" s="5" t="s">
        <v>37</v>
      </c>
      <c r="H3819" s="5" t="s">
        <v>20</v>
      </c>
      <c r="I3819" s="5">
        <v>146993.14000000001</v>
      </c>
      <c r="J3819" s="5" t="s">
        <v>11230</v>
      </c>
      <c r="K3819" s="5" t="s">
        <v>62</v>
      </c>
      <c r="L3819" s="5" t="s">
        <v>23</v>
      </c>
      <c r="M3819" s="5">
        <v>4.3600000000000003</v>
      </c>
      <c r="N3819" s="5" t="s">
        <v>57</v>
      </c>
      <c r="O3819" s="5">
        <v>23</v>
      </c>
    </row>
    <row r="3820" spans="1:15" x14ac:dyDescent="0.2">
      <c r="A3820" s="5" t="s">
        <v>11231</v>
      </c>
      <c r="B3820" s="5" t="s">
        <v>11232</v>
      </c>
      <c r="C3820" s="5">
        <v>29</v>
      </c>
      <c r="D3820" s="5" t="s">
        <v>27</v>
      </c>
      <c r="E3820" s="5" t="s">
        <v>11233</v>
      </c>
      <c r="F3820" s="5">
        <v>-2731</v>
      </c>
      <c r="G3820" s="5" t="s">
        <v>78</v>
      </c>
      <c r="H3820" s="5" t="s">
        <v>30</v>
      </c>
      <c r="I3820" s="5">
        <v>146056.04</v>
      </c>
      <c r="J3820" s="5" t="s">
        <v>4576</v>
      </c>
      <c r="K3820" s="5" t="s">
        <v>47</v>
      </c>
      <c r="L3820" s="5" t="s">
        <v>73</v>
      </c>
      <c r="M3820" s="5">
        <v>3.54</v>
      </c>
      <c r="N3820" s="5" t="s">
        <v>57</v>
      </c>
      <c r="O3820" s="5">
        <v>25</v>
      </c>
    </row>
    <row r="3821" spans="1:15" x14ac:dyDescent="0.2">
      <c r="A3821" s="5" t="s">
        <v>11234</v>
      </c>
      <c r="B3821" s="5" t="s">
        <v>6083</v>
      </c>
      <c r="C3821" s="5">
        <v>54</v>
      </c>
      <c r="D3821" s="5" t="s">
        <v>17</v>
      </c>
      <c r="E3821" s="5" t="s">
        <v>11235</v>
      </c>
      <c r="F3821" s="5">
        <v>-6635</v>
      </c>
      <c r="G3821" s="5" t="s">
        <v>45</v>
      </c>
      <c r="H3821" s="5" t="s">
        <v>20</v>
      </c>
      <c r="I3821" s="5">
        <v>51484.71</v>
      </c>
      <c r="J3821" s="5" t="s">
        <v>787</v>
      </c>
      <c r="K3821" s="5" t="s">
        <v>47</v>
      </c>
      <c r="L3821" s="5" t="s">
        <v>73</v>
      </c>
      <c r="M3821" s="5">
        <v>2.72</v>
      </c>
      <c r="N3821" s="5" t="s">
        <v>74</v>
      </c>
      <c r="O3821" s="5">
        <v>25</v>
      </c>
    </row>
    <row r="3822" spans="1:15" x14ac:dyDescent="0.2">
      <c r="A3822" s="5" t="s">
        <v>11236</v>
      </c>
      <c r="B3822" s="5" t="s">
        <v>4923</v>
      </c>
      <c r="C3822" s="5">
        <v>47</v>
      </c>
      <c r="D3822" s="5" t="s">
        <v>27</v>
      </c>
      <c r="E3822" s="5" t="s">
        <v>11237</v>
      </c>
      <c r="F3822" s="5">
        <v>-8364</v>
      </c>
      <c r="G3822" s="5" t="s">
        <v>85</v>
      </c>
      <c r="H3822" s="5" t="s">
        <v>38</v>
      </c>
      <c r="I3822" s="5">
        <v>61110.57</v>
      </c>
      <c r="J3822" s="5" t="s">
        <v>7797</v>
      </c>
      <c r="K3822" s="5" t="s">
        <v>118</v>
      </c>
      <c r="L3822" s="5" t="s">
        <v>73</v>
      </c>
      <c r="M3822" s="5">
        <v>4.4800000000000004</v>
      </c>
      <c r="N3822" s="5" t="s">
        <v>57</v>
      </c>
      <c r="O3822" s="5">
        <v>29</v>
      </c>
    </row>
    <row r="3823" spans="1:15" x14ac:dyDescent="0.2">
      <c r="A3823" s="5" t="s">
        <v>11238</v>
      </c>
      <c r="B3823" s="5" t="s">
        <v>7683</v>
      </c>
      <c r="C3823" s="5">
        <v>26</v>
      </c>
      <c r="D3823" s="5" t="s">
        <v>17</v>
      </c>
      <c r="E3823" s="5" t="s">
        <v>11239</v>
      </c>
      <c r="F3823" s="5">
        <v>-7110</v>
      </c>
      <c r="G3823" s="5" t="s">
        <v>94</v>
      </c>
      <c r="H3823" s="5" t="s">
        <v>79</v>
      </c>
      <c r="I3823" s="5">
        <v>143339.89000000001</v>
      </c>
      <c r="J3823" s="5" t="s">
        <v>779</v>
      </c>
      <c r="K3823" s="5" t="s">
        <v>136</v>
      </c>
      <c r="L3823" s="5" t="s">
        <v>23</v>
      </c>
      <c r="M3823" s="5">
        <v>3.59</v>
      </c>
      <c r="N3823" s="5" t="s">
        <v>33</v>
      </c>
      <c r="O3823" s="5">
        <v>30</v>
      </c>
    </row>
    <row r="3824" spans="1:15" x14ac:dyDescent="0.2">
      <c r="A3824" s="5" t="s">
        <v>11240</v>
      </c>
      <c r="B3824" s="5" t="s">
        <v>9248</v>
      </c>
      <c r="C3824" s="5">
        <v>62</v>
      </c>
      <c r="D3824" s="5" t="s">
        <v>17</v>
      </c>
      <c r="E3824" s="5" t="s">
        <v>11241</v>
      </c>
      <c r="F3824" s="5">
        <v>-4713</v>
      </c>
      <c r="G3824" s="5" t="s">
        <v>19</v>
      </c>
      <c r="H3824" s="5" t="s">
        <v>30</v>
      </c>
      <c r="I3824" s="5">
        <v>51491.8</v>
      </c>
      <c r="J3824" s="5" t="s">
        <v>2614</v>
      </c>
      <c r="K3824" s="5" t="s">
        <v>81</v>
      </c>
      <c r="L3824" s="5" t="s">
        <v>32</v>
      </c>
      <c r="M3824" s="5">
        <v>2.2400000000000002</v>
      </c>
      <c r="N3824" s="5" t="s">
        <v>74</v>
      </c>
      <c r="O3824" s="5">
        <v>19</v>
      </c>
    </row>
    <row r="3825" spans="1:15" x14ac:dyDescent="0.2">
      <c r="A3825" s="5" t="s">
        <v>11242</v>
      </c>
      <c r="B3825" s="5" t="s">
        <v>2184</v>
      </c>
      <c r="C3825" s="5">
        <v>23</v>
      </c>
      <c r="D3825" s="5" t="s">
        <v>50</v>
      </c>
      <c r="E3825" s="5" t="s">
        <v>11243</v>
      </c>
      <c r="F3825" s="5">
        <v>-8172</v>
      </c>
      <c r="G3825" s="5" t="s">
        <v>52</v>
      </c>
      <c r="H3825" s="5" t="s">
        <v>79</v>
      </c>
      <c r="I3825" s="5">
        <v>112216.08</v>
      </c>
      <c r="J3825" s="5" t="s">
        <v>11244</v>
      </c>
      <c r="K3825" s="5" t="s">
        <v>81</v>
      </c>
      <c r="L3825" s="5" t="s">
        <v>32</v>
      </c>
      <c r="M3825" s="5">
        <v>4.1900000000000004</v>
      </c>
      <c r="N3825" s="5" t="s">
        <v>57</v>
      </c>
      <c r="O3825" s="5">
        <v>26</v>
      </c>
    </row>
    <row r="3826" spans="1:15" x14ac:dyDescent="0.2">
      <c r="A3826" s="5" t="s">
        <v>11245</v>
      </c>
      <c r="B3826" s="5" t="s">
        <v>6394</v>
      </c>
      <c r="C3826" s="5">
        <v>59</v>
      </c>
      <c r="D3826" s="5" t="s">
        <v>27</v>
      </c>
      <c r="E3826" s="5" t="s">
        <v>11246</v>
      </c>
      <c r="F3826" s="5">
        <v>-8811</v>
      </c>
      <c r="G3826" s="5" t="s">
        <v>29</v>
      </c>
      <c r="H3826" s="5" t="s">
        <v>20</v>
      </c>
      <c r="I3826" s="5">
        <v>139414.37</v>
      </c>
      <c r="J3826" s="5" t="s">
        <v>9312</v>
      </c>
      <c r="K3826" s="5" t="s">
        <v>47</v>
      </c>
      <c r="L3826" s="5" t="s">
        <v>32</v>
      </c>
      <c r="M3826" s="5">
        <v>2.11</v>
      </c>
      <c r="N3826" s="5" t="s">
        <v>74</v>
      </c>
      <c r="O3826" s="5">
        <v>3</v>
      </c>
    </row>
    <row r="3827" spans="1:15" x14ac:dyDescent="0.2">
      <c r="A3827" s="5" t="s">
        <v>11247</v>
      </c>
      <c r="B3827" s="5" t="s">
        <v>3885</v>
      </c>
      <c r="C3827" s="5">
        <v>61</v>
      </c>
      <c r="D3827" s="5" t="s">
        <v>50</v>
      </c>
      <c r="E3827" s="5" t="s">
        <v>11248</v>
      </c>
      <c r="F3827" s="5">
        <v>-5314</v>
      </c>
      <c r="G3827" s="5" t="s">
        <v>45</v>
      </c>
      <c r="H3827" s="5" t="s">
        <v>30</v>
      </c>
      <c r="I3827" s="5">
        <v>38817.620000000003</v>
      </c>
      <c r="J3827" s="5" t="s">
        <v>3727</v>
      </c>
      <c r="K3827" s="5" t="s">
        <v>104</v>
      </c>
      <c r="L3827" s="5" t="s">
        <v>56</v>
      </c>
      <c r="M3827" s="5">
        <v>1.28</v>
      </c>
      <c r="N3827" s="5" t="s">
        <v>74</v>
      </c>
      <c r="O3827" s="5">
        <v>24</v>
      </c>
    </row>
    <row r="3828" spans="1:15" x14ac:dyDescent="0.2">
      <c r="A3828" s="5" t="s">
        <v>11249</v>
      </c>
      <c r="B3828" s="5" t="s">
        <v>3141</v>
      </c>
      <c r="C3828" s="5">
        <v>46</v>
      </c>
      <c r="D3828" s="5" t="s">
        <v>17</v>
      </c>
      <c r="E3828" s="5" t="s">
        <v>11250</v>
      </c>
      <c r="F3828" s="5">
        <v>-6663</v>
      </c>
      <c r="G3828" s="5" t="s">
        <v>29</v>
      </c>
      <c r="H3828" s="5" t="s">
        <v>194</v>
      </c>
      <c r="I3828" s="5">
        <v>150446.04999999999</v>
      </c>
      <c r="J3828" s="5" t="s">
        <v>3439</v>
      </c>
      <c r="K3828" s="5" t="s">
        <v>55</v>
      </c>
      <c r="L3828" s="5" t="s">
        <v>23</v>
      </c>
      <c r="M3828" s="5">
        <v>4.72</v>
      </c>
      <c r="N3828" s="5" t="s">
        <v>57</v>
      </c>
      <c r="O3828" s="5">
        <v>31</v>
      </c>
    </row>
    <row r="3829" spans="1:15" x14ac:dyDescent="0.2">
      <c r="A3829" s="5" t="s">
        <v>11251</v>
      </c>
      <c r="B3829" s="5" t="s">
        <v>10548</v>
      </c>
      <c r="C3829" s="5">
        <v>41</v>
      </c>
      <c r="D3829" s="5" t="s">
        <v>17</v>
      </c>
      <c r="E3829" s="5" t="s">
        <v>11252</v>
      </c>
      <c r="F3829" s="5">
        <v>-10689</v>
      </c>
      <c r="G3829" s="5" t="s">
        <v>29</v>
      </c>
      <c r="H3829" s="5" t="s">
        <v>38</v>
      </c>
      <c r="I3829" s="5">
        <v>92013.4</v>
      </c>
      <c r="J3829" s="5" t="s">
        <v>718</v>
      </c>
      <c r="K3829" s="5" t="s">
        <v>47</v>
      </c>
      <c r="L3829" s="5" t="s">
        <v>73</v>
      </c>
      <c r="M3829" s="5">
        <v>2.02</v>
      </c>
      <c r="N3829" s="5" t="s">
        <v>33</v>
      </c>
      <c r="O3829" s="5">
        <v>3</v>
      </c>
    </row>
    <row r="3830" spans="1:15" x14ac:dyDescent="0.2">
      <c r="A3830" s="5" t="s">
        <v>11253</v>
      </c>
      <c r="B3830" s="5" t="s">
        <v>9324</v>
      </c>
      <c r="C3830" s="5">
        <v>50</v>
      </c>
      <c r="D3830" s="5" t="s">
        <v>27</v>
      </c>
      <c r="E3830" s="5" t="s">
        <v>11254</v>
      </c>
      <c r="F3830" s="5">
        <v>-10139</v>
      </c>
      <c r="G3830" s="5" t="s">
        <v>78</v>
      </c>
      <c r="H3830" s="5" t="s">
        <v>71</v>
      </c>
      <c r="I3830" s="5">
        <v>149677.72</v>
      </c>
      <c r="J3830" s="5" t="s">
        <v>6628</v>
      </c>
      <c r="K3830" s="5" t="s">
        <v>127</v>
      </c>
      <c r="L3830" s="5" t="s">
        <v>56</v>
      </c>
      <c r="M3830" s="5">
        <v>4.41</v>
      </c>
      <c r="N3830" s="5" t="s">
        <v>41</v>
      </c>
      <c r="O3830" s="5">
        <v>9</v>
      </c>
    </row>
    <row r="3831" spans="1:15" x14ac:dyDescent="0.2">
      <c r="A3831" s="5" t="s">
        <v>11255</v>
      </c>
      <c r="B3831" s="5" t="s">
        <v>9329</v>
      </c>
      <c r="C3831" s="5">
        <v>59</v>
      </c>
      <c r="D3831" s="5" t="s">
        <v>27</v>
      </c>
      <c r="E3831" s="5" t="s">
        <v>11256</v>
      </c>
      <c r="F3831" s="5">
        <v>-6446</v>
      </c>
      <c r="G3831" s="5" t="s">
        <v>52</v>
      </c>
      <c r="H3831" s="5" t="s">
        <v>194</v>
      </c>
      <c r="I3831" s="5">
        <v>173059.25</v>
      </c>
      <c r="J3831" s="5" t="s">
        <v>6097</v>
      </c>
      <c r="K3831" s="5" t="s">
        <v>55</v>
      </c>
      <c r="L3831" s="5" t="s">
        <v>32</v>
      </c>
      <c r="M3831" s="5">
        <v>1.27</v>
      </c>
      <c r="N3831" s="5" t="s">
        <v>57</v>
      </c>
      <c r="O3831" s="5">
        <v>1</v>
      </c>
    </row>
    <row r="3832" spans="1:15" x14ac:dyDescent="0.2">
      <c r="A3832" s="5" t="s">
        <v>11257</v>
      </c>
      <c r="B3832" s="5" t="s">
        <v>2949</v>
      </c>
      <c r="C3832" s="5">
        <v>25</v>
      </c>
      <c r="D3832" s="5" t="s">
        <v>17</v>
      </c>
      <c r="E3832" s="5" t="s">
        <v>11258</v>
      </c>
      <c r="F3832" s="5">
        <v>-11209</v>
      </c>
      <c r="G3832" s="5" t="s">
        <v>29</v>
      </c>
      <c r="H3832" s="5" t="s">
        <v>30</v>
      </c>
      <c r="I3832" s="5">
        <v>153573.76000000001</v>
      </c>
      <c r="J3832" s="5" t="s">
        <v>5127</v>
      </c>
      <c r="K3832" s="5" t="s">
        <v>136</v>
      </c>
      <c r="L3832" s="5" t="s">
        <v>73</v>
      </c>
      <c r="M3832" s="5">
        <v>4.1500000000000004</v>
      </c>
      <c r="N3832" s="5" t="s">
        <v>57</v>
      </c>
      <c r="O3832" s="5">
        <v>13</v>
      </c>
    </row>
    <row r="3833" spans="1:15" x14ac:dyDescent="0.2">
      <c r="A3833" s="5" t="s">
        <v>11259</v>
      </c>
      <c r="B3833" s="5" t="s">
        <v>8033</v>
      </c>
      <c r="C3833" s="5">
        <v>38</v>
      </c>
      <c r="D3833" s="5" t="s">
        <v>17</v>
      </c>
      <c r="E3833" s="5" t="s">
        <v>11260</v>
      </c>
      <c r="F3833" s="5">
        <v>-3572</v>
      </c>
      <c r="G3833" s="5" t="s">
        <v>116</v>
      </c>
      <c r="H3833" s="5" t="s">
        <v>79</v>
      </c>
      <c r="I3833" s="5">
        <v>40712.21</v>
      </c>
      <c r="J3833" s="5" t="s">
        <v>6483</v>
      </c>
      <c r="K3833" s="5" t="s">
        <v>62</v>
      </c>
      <c r="L3833" s="5" t="s">
        <v>56</v>
      </c>
      <c r="M3833" s="5">
        <v>1.35</v>
      </c>
      <c r="N3833" s="5" t="s">
        <v>24</v>
      </c>
      <c r="O3833" s="5">
        <v>26</v>
      </c>
    </row>
    <row r="3834" spans="1:15" x14ac:dyDescent="0.2">
      <c r="A3834" s="5" t="s">
        <v>11261</v>
      </c>
      <c r="B3834" s="5" t="s">
        <v>924</v>
      </c>
      <c r="C3834" s="5">
        <v>44</v>
      </c>
      <c r="D3834" s="5" t="s">
        <v>50</v>
      </c>
      <c r="E3834" s="5" t="s">
        <v>11262</v>
      </c>
      <c r="F3834" s="5">
        <v>-8704</v>
      </c>
      <c r="G3834" s="5" t="s">
        <v>37</v>
      </c>
      <c r="H3834" s="5" t="s">
        <v>66</v>
      </c>
      <c r="I3834" s="5">
        <v>91514.64</v>
      </c>
      <c r="J3834" s="5" t="s">
        <v>6407</v>
      </c>
      <c r="K3834" s="5" t="s">
        <v>136</v>
      </c>
      <c r="L3834" s="5" t="s">
        <v>73</v>
      </c>
      <c r="M3834" s="5">
        <v>2.83</v>
      </c>
      <c r="N3834" s="5" t="s">
        <v>74</v>
      </c>
      <c r="O3834" s="5">
        <v>5</v>
      </c>
    </row>
    <row r="3835" spans="1:15" x14ac:dyDescent="0.2">
      <c r="A3835" s="5" t="s">
        <v>11263</v>
      </c>
      <c r="B3835" s="5" t="s">
        <v>11264</v>
      </c>
      <c r="C3835" s="5">
        <v>24</v>
      </c>
      <c r="D3835" s="5" t="s">
        <v>50</v>
      </c>
      <c r="E3835" s="5" t="s">
        <v>11265</v>
      </c>
      <c r="F3835" s="5">
        <v>-2229</v>
      </c>
      <c r="G3835" s="5" t="s">
        <v>37</v>
      </c>
      <c r="H3835" s="5" t="s">
        <v>20</v>
      </c>
      <c r="I3835" s="5">
        <v>146364.12</v>
      </c>
      <c r="J3835" s="5" t="s">
        <v>2546</v>
      </c>
      <c r="K3835" s="5" t="s">
        <v>62</v>
      </c>
      <c r="L3835" s="5" t="s">
        <v>56</v>
      </c>
      <c r="M3835" s="5">
        <v>2.96</v>
      </c>
      <c r="N3835" s="5" t="s">
        <v>57</v>
      </c>
      <c r="O3835" s="5">
        <v>11</v>
      </c>
    </row>
    <row r="3836" spans="1:15" x14ac:dyDescent="0.2">
      <c r="A3836" s="5" t="s">
        <v>11266</v>
      </c>
      <c r="B3836" s="5" t="s">
        <v>9628</v>
      </c>
      <c r="C3836" s="5">
        <v>45</v>
      </c>
      <c r="D3836" s="5" t="s">
        <v>17</v>
      </c>
      <c r="E3836" s="5" t="s">
        <v>11267</v>
      </c>
      <c r="F3836" s="5">
        <v>-9335</v>
      </c>
      <c r="G3836" s="5" t="s">
        <v>29</v>
      </c>
      <c r="H3836" s="5" t="s">
        <v>71</v>
      </c>
      <c r="I3836" s="5">
        <v>85668.7</v>
      </c>
      <c r="J3836" s="5" t="s">
        <v>1025</v>
      </c>
      <c r="K3836" s="5" t="s">
        <v>47</v>
      </c>
      <c r="L3836" s="5" t="s">
        <v>32</v>
      </c>
      <c r="M3836" s="5">
        <v>2.39</v>
      </c>
      <c r="N3836" s="5" t="s">
        <v>57</v>
      </c>
      <c r="O3836" s="5">
        <v>40</v>
      </c>
    </row>
    <row r="3837" spans="1:15" x14ac:dyDescent="0.2">
      <c r="A3837" s="5" t="s">
        <v>11268</v>
      </c>
      <c r="B3837" s="5" t="s">
        <v>1229</v>
      </c>
      <c r="C3837" s="5">
        <v>38</v>
      </c>
      <c r="D3837" s="5" t="s">
        <v>17</v>
      </c>
      <c r="E3837" s="5" t="s">
        <v>11269</v>
      </c>
      <c r="F3837" s="5">
        <v>-3328</v>
      </c>
      <c r="G3837" s="5" t="s">
        <v>85</v>
      </c>
      <c r="H3837" s="5" t="s">
        <v>66</v>
      </c>
      <c r="I3837" s="5">
        <v>132482.84</v>
      </c>
      <c r="J3837" s="5" t="s">
        <v>620</v>
      </c>
      <c r="K3837" s="5" t="s">
        <v>118</v>
      </c>
      <c r="L3837" s="5" t="s">
        <v>32</v>
      </c>
      <c r="M3837" s="5">
        <v>4.01</v>
      </c>
      <c r="N3837" s="5" t="s">
        <v>33</v>
      </c>
      <c r="O3837" s="5">
        <v>13</v>
      </c>
    </row>
    <row r="3838" spans="1:15" x14ac:dyDescent="0.2">
      <c r="A3838" s="5" t="s">
        <v>11270</v>
      </c>
      <c r="B3838" s="5" t="s">
        <v>365</v>
      </c>
      <c r="C3838" s="5">
        <v>32</v>
      </c>
      <c r="D3838" s="5" t="s">
        <v>17</v>
      </c>
      <c r="E3838" s="5" t="s">
        <v>11271</v>
      </c>
      <c r="F3838" s="5">
        <v>-10967</v>
      </c>
      <c r="G3838" s="5" t="s">
        <v>85</v>
      </c>
      <c r="H3838" s="5" t="s">
        <v>173</v>
      </c>
      <c r="I3838" s="5">
        <v>66449.78</v>
      </c>
      <c r="J3838" s="5" t="s">
        <v>11272</v>
      </c>
      <c r="K3838" s="5" t="s">
        <v>136</v>
      </c>
      <c r="L3838" s="5" t="s">
        <v>23</v>
      </c>
      <c r="M3838" s="5">
        <v>1.26</v>
      </c>
      <c r="N3838" s="5" t="s">
        <v>24</v>
      </c>
      <c r="O3838" s="5">
        <v>14</v>
      </c>
    </row>
    <row r="3839" spans="1:15" x14ac:dyDescent="0.2">
      <c r="A3839" s="5" t="s">
        <v>11273</v>
      </c>
      <c r="B3839" s="5" t="s">
        <v>11274</v>
      </c>
      <c r="C3839" s="5">
        <v>58</v>
      </c>
      <c r="D3839" s="5" t="s">
        <v>27</v>
      </c>
      <c r="E3839" s="5" t="s">
        <v>11275</v>
      </c>
      <c r="F3839" s="5">
        <v>-6487</v>
      </c>
      <c r="G3839" s="5" t="s">
        <v>45</v>
      </c>
      <c r="H3839" s="5" t="s">
        <v>144</v>
      </c>
      <c r="I3839" s="5">
        <v>70855.3</v>
      </c>
      <c r="J3839" s="5" t="s">
        <v>834</v>
      </c>
      <c r="K3839" s="5" t="s">
        <v>104</v>
      </c>
      <c r="L3839" s="5" t="s">
        <v>73</v>
      </c>
      <c r="M3839" s="5">
        <v>3.22</v>
      </c>
      <c r="N3839" s="5" t="s">
        <v>57</v>
      </c>
      <c r="O3839" s="5">
        <v>1</v>
      </c>
    </row>
    <row r="3840" spans="1:15" x14ac:dyDescent="0.2">
      <c r="A3840" s="5" t="s">
        <v>11276</v>
      </c>
      <c r="B3840" s="5" t="s">
        <v>6592</v>
      </c>
      <c r="C3840" s="5">
        <v>24</v>
      </c>
      <c r="D3840" s="5" t="s">
        <v>50</v>
      </c>
      <c r="E3840" s="5" t="s">
        <v>11277</v>
      </c>
      <c r="F3840" s="5">
        <v>-2398</v>
      </c>
      <c r="G3840" s="5" t="s">
        <v>78</v>
      </c>
      <c r="H3840" s="5" t="s">
        <v>173</v>
      </c>
      <c r="I3840" s="5">
        <v>100265.11</v>
      </c>
      <c r="J3840" s="5" t="s">
        <v>9842</v>
      </c>
      <c r="K3840" s="5" t="s">
        <v>22</v>
      </c>
      <c r="L3840" s="5" t="s">
        <v>23</v>
      </c>
      <c r="M3840" s="5">
        <v>3.44</v>
      </c>
      <c r="N3840" s="5" t="s">
        <v>57</v>
      </c>
      <c r="O3840" s="5">
        <v>3</v>
      </c>
    </row>
    <row r="3841" spans="1:15" x14ac:dyDescent="0.2">
      <c r="A3841" s="5" t="s">
        <v>11278</v>
      </c>
      <c r="B3841" s="5" t="s">
        <v>11279</v>
      </c>
      <c r="C3841" s="5">
        <v>51</v>
      </c>
      <c r="D3841" s="5" t="s">
        <v>17</v>
      </c>
      <c r="E3841" s="5" t="s">
        <v>11280</v>
      </c>
      <c r="F3841" s="5">
        <v>-6326</v>
      </c>
      <c r="G3841" s="5" t="s">
        <v>29</v>
      </c>
      <c r="H3841" s="5" t="s">
        <v>30</v>
      </c>
      <c r="I3841" s="5">
        <v>92264.94</v>
      </c>
      <c r="J3841" s="5" t="s">
        <v>11281</v>
      </c>
      <c r="K3841" s="5" t="s">
        <v>136</v>
      </c>
      <c r="L3841" s="5" t="s">
        <v>23</v>
      </c>
      <c r="M3841" s="5">
        <v>3.07</v>
      </c>
      <c r="N3841" s="5" t="s">
        <v>24</v>
      </c>
      <c r="O3841" s="5">
        <v>33</v>
      </c>
    </row>
    <row r="3842" spans="1:15" x14ac:dyDescent="0.2">
      <c r="A3842" s="5" t="s">
        <v>11282</v>
      </c>
      <c r="B3842" s="5" t="s">
        <v>11283</v>
      </c>
      <c r="C3842" s="5">
        <v>55</v>
      </c>
      <c r="D3842" s="5" t="s">
        <v>17</v>
      </c>
      <c r="E3842" s="5" t="s">
        <v>11284</v>
      </c>
      <c r="F3842" s="5">
        <v>-8517</v>
      </c>
      <c r="G3842" s="5" t="s">
        <v>52</v>
      </c>
      <c r="H3842" s="5" t="s">
        <v>66</v>
      </c>
      <c r="I3842" s="5">
        <v>46531.06</v>
      </c>
      <c r="J3842" s="5" t="s">
        <v>9787</v>
      </c>
      <c r="K3842" s="5" t="s">
        <v>47</v>
      </c>
      <c r="L3842" s="5" t="s">
        <v>56</v>
      </c>
      <c r="M3842" s="5">
        <v>4.8099999999999996</v>
      </c>
      <c r="N3842" s="5" t="s">
        <v>41</v>
      </c>
      <c r="O3842" s="5">
        <v>4</v>
      </c>
    </row>
    <row r="3843" spans="1:15" x14ac:dyDescent="0.2">
      <c r="A3843" s="5" t="s">
        <v>11285</v>
      </c>
      <c r="B3843" s="5" t="s">
        <v>229</v>
      </c>
      <c r="C3843" s="5">
        <v>51</v>
      </c>
      <c r="D3843" s="5" t="s">
        <v>50</v>
      </c>
      <c r="E3843" s="5" t="s">
        <v>11286</v>
      </c>
      <c r="F3843" s="5">
        <v>-7232</v>
      </c>
      <c r="G3843" s="5" t="s">
        <v>78</v>
      </c>
      <c r="H3843" s="5" t="s">
        <v>66</v>
      </c>
      <c r="I3843" s="5">
        <v>125303.56</v>
      </c>
      <c r="J3843" s="5" t="s">
        <v>11287</v>
      </c>
      <c r="K3843" s="5" t="s">
        <v>81</v>
      </c>
      <c r="L3843" s="5" t="s">
        <v>56</v>
      </c>
      <c r="M3843" s="5">
        <v>4.7</v>
      </c>
      <c r="N3843" s="5" t="s">
        <v>57</v>
      </c>
      <c r="O3843" s="5">
        <v>5</v>
      </c>
    </row>
    <row r="3844" spans="1:15" x14ac:dyDescent="0.2">
      <c r="A3844" s="5" t="s">
        <v>11288</v>
      </c>
      <c r="B3844" s="5" t="s">
        <v>510</v>
      </c>
      <c r="C3844" s="5">
        <v>38</v>
      </c>
      <c r="D3844" s="5" t="s">
        <v>27</v>
      </c>
      <c r="E3844" s="5" t="s">
        <v>11289</v>
      </c>
      <c r="F3844" s="5">
        <v>-7076</v>
      </c>
      <c r="G3844" s="5" t="s">
        <v>78</v>
      </c>
      <c r="H3844" s="5" t="s">
        <v>79</v>
      </c>
      <c r="I3844" s="5">
        <v>144075.31</v>
      </c>
      <c r="J3844" s="5" t="s">
        <v>3623</v>
      </c>
      <c r="K3844" s="5" t="s">
        <v>22</v>
      </c>
      <c r="L3844" s="5" t="s">
        <v>73</v>
      </c>
      <c r="M3844" s="5">
        <v>1.1499999999999999</v>
      </c>
      <c r="N3844" s="5" t="s">
        <v>57</v>
      </c>
      <c r="O3844" s="5">
        <v>30</v>
      </c>
    </row>
    <row r="3845" spans="1:15" x14ac:dyDescent="0.2">
      <c r="A3845" s="5" t="s">
        <v>11290</v>
      </c>
      <c r="B3845" s="5" t="s">
        <v>3209</v>
      </c>
      <c r="C3845" s="5">
        <v>24</v>
      </c>
      <c r="D3845" s="5" t="s">
        <v>50</v>
      </c>
      <c r="E3845" s="5" t="s">
        <v>11291</v>
      </c>
      <c r="F3845" s="5">
        <v>-6574</v>
      </c>
      <c r="G3845" s="5" t="s">
        <v>85</v>
      </c>
      <c r="H3845" s="5" t="s">
        <v>71</v>
      </c>
      <c r="I3845" s="5">
        <v>113803.6</v>
      </c>
      <c r="J3845" s="5" t="s">
        <v>10324</v>
      </c>
      <c r="K3845" s="5" t="s">
        <v>118</v>
      </c>
      <c r="L3845" s="5" t="s">
        <v>56</v>
      </c>
      <c r="M3845" s="5">
        <v>2.77</v>
      </c>
      <c r="N3845" s="5" t="s">
        <v>57</v>
      </c>
      <c r="O3845" s="5">
        <v>23</v>
      </c>
    </row>
    <row r="3846" spans="1:15" x14ac:dyDescent="0.2">
      <c r="A3846" s="5" t="s">
        <v>11292</v>
      </c>
      <c r="B3846" s="5" t="s">
        <v>2960</v>
      </c>
      <c r="C3846" s="5">
        <v>36</v>
      </c>
      <c r="D3846" s="5" t="s">
        <v>17</v>
      </c>
      <c r="E3846" s="5" t="s">
        <v>11293</v>
      </c>
      <c r="F3846" s="5">
        <v>-10704</v>
      </c>
      <c r="G3846" s="5" t="s">
        <v>94</v>
      </c>
      <c r="H3846" s="5" t="s">
        <v>144</v>
      </c>
      <c r="I3846" s="5">
        <v>98544.5</v>
      </c>
      <c r="J3846" s="5" t="s">
        <v>4765</v>
      </c>
      <c r="K3846" s="5" t="s">
        <v>136</v>
      </c>
      <c r="L3846" s="5" t="s">
        <v>73</v>
      </c>
      <c r="M3846" s="5">
        <v>4.5</v>
      </c>
      <c r="N3846" s="5" t="s">
        <v>74</v>
      </c>
      <c r="O3846" s="5">
        <v>6</v>
      </c>
    </row>
    <row r="3847" spans="1:15" x14ac:dyDescent="0.2">
      <c r="A3847" s="5" t="s">
        <v>11294</v>
      </c>
      <c r="B3847" s="5" t="s">
        <v>11295</v>
      </c>
      <c r="C3847" s="5">
        <v>61</v>
      </c>
      <c r="D3847" s="5" t="s">
        <v>17</v>
      </c>
      <c r="E3847" s="5" t="s">
        <v>11296</v>
      </c>
      <c r="F3847" s="5">
        <v>-4690</v>
      </c>
      <c r="G3847" s="5" t="s">
        <v>85</v>
      </c>
      <c r="H3847" s="5" t="s">
        <v>71</v>
      </c>
      <c r="I3847" s="5">
        <v>170663.29</v>
      </c>
      <c r="J3847" s="5" t="s">
        <v>3059</v>
      </c>
      <c r="K3847" s="5" t="s">
        <v>22</v>
      </c>
      <c r="L3847" s="5" t="s">
        <v>73</v>
      </c>
      <c r="M3847" s="5">
        <v>2.56</v>
      </c>
      <c r="N3847" s="5" t="s">
        <v>33</v>
      </c>
      <c r="O3847" s="5">
        <v>30</v>
      </c>
    </row>
    <row r="3848" spans="1:15" x14ac:dyDescent="0.2">
      <c r="A3848" s="5" t="s">
        <v>11297</v>
      </c>
      <c r="B3848" s="5" t="s">
        <v>5998</v>
      </c>
      <c r="C3848" s="5">
        <v>65</v>
      </c>
      <c r="D3848" s="5" t="s">
        <v>17</v>
      </c>
      <c r="E3848" s="5" t="s">
        <v>11298</v>
      </c>
      <c r="F3848" s="5">
        <v>-9734</v>
      </c>
      <c r="G3848" s="5" t="s">
        <v>78</v>
      </c>
      <c r="H3848" s="5" t="s">
        <v>30</v>
      </c>
      <c r="I3848" s="5">
        <v>94529.77</v>
      </c>
      <c r="J3848" s="5" t="s">
        <v>11299</v>
      </c>
      <c r="K3848" s="5" t="s">
        <v>40</v>
      </c>
      <c r="L3848" s="5" t="s">
        <v>32</v>
      </c>
      <c r="M3848" s="5">
        <v>1.93</v>
      </c>
      <c r="N3848" s="5" t="s">
        <v>57</v>
      </c>
      <c r="O3848" s="5">
        <v>36</v>
      </c>
    </row>
    <row r="3849" spans="1:15" x14ac:dyDescent="0.2">
      <c r="A3849" s="5" t="s">
        <v>11300</v>
      </c>
      <c r="B3849" s="5" t="s">
        <v>5654</v>
      </c>
      <c r="C3849" s="5">
        <v>41</v>
      </c>
      <c r="D3849" s="5" t="s">
        <v>50</v>
      </c>
      <c r="E3849" s="5" t="s">
        <v>11301</v>
      </c>
      <c r="F3849" s="5">
        <v>-10214</v>
      </c>
      <c r="G3849" s="5" t="s">
        <v>116</v>
      </c>
      <c r="H3849" s="5" t="s">
        <v>30</v>
      </c>
      <c r="I3849" s="5">
        <v>174808.58</v>
      </c>
      <c r="J3849" s="5" t="s">
        <v>3504</v>
      </c>
      <c r="K3849" s="5" t="s">
        <v>136</v>
      </c>
      <c r="L3849" s="5" t="s">
        <v>23</v>
      </c>
      <c r="M3849" s="5">
        <v>4.46</v>
      </c>
      <c r="N3849" s="5" t="s">
        <v>57</v>
      </c>
      <c r="O3849" s="5">
        <v>20</v>
      </c>
    </row>
    <row r="3850" spans="1:15" x14ac:dyDescent="0.2">
      <c r="A3850" s="5" t="s">
        <v>11302</v>
      </c>
      <c r="B3850" s="5" t="s">
        <v>3783</v>
      </c>
      <c r="C3850" s="5">
        <v>46</v>
      </c>
      <c r="D3850" s="5" t="s">
        <v>17</v>
      </c>
      <c r="E3850" s="5" t="s">
        <v>11303</v>
      </c>
      <c r="F3850" s="5">
        <v>-9445</v>
      </c>
      <c r="G3850" s="5" t="s">
        <v>99</v>
      </c>
      <c r="H3850" s="5" t="s">
        <v>144</v>
      </c>
      <c r="I3850" s="5">
        <v>148363.92000000001</v>
      </c>
      <c r="J3850" s="5" t="s">
        <v>3623</v>
      </c>
      <c r="K3850" s="5" t="s">
        <v>127</v>
      </c>
      <c r="L3850" s="5" t="s">
        <v>23</v>
      </c>
      <c r="M3850" s="5">
        <v>3.29</v>
      </c>
      <c r="N3850" s="5" t="s">
        <v>74</v>
      </c>
      <c r="O3850" s="5">
        <v>36</v>
      </c>
    </row>
    <row r="3851" spans="1:15" x14ac:dyDescent="0.2">
      <c r="A3851" s="5" t="s">
        <v>11304</v>
      </c>
      <c r="B3851" s="5" t="s">
        <v>836</v>
      </c>
      <c r="C3851" s="5">
        <v>62</v>
      </c>
      <c r="D3851" s="5" t="s">
        <v>17</v>
      </c>
      <c r="E3851" s="5" t="s">
        <v>11305</v>
      </c>
      <c r="F3851" s="5">
        <v>-9295</v>
      </c>
      <c r="G3851" s="5" t="s">
        <v>29</v>
      </c>
      <c r="H3851" s="5" t="s">
        <v>71</v>
      </c>
      <c r="I3851" s="5">
        <v>102478.87</v>
      </c>
      <c r="J3851" s="5" t="s">
        <v>10485</v>
      </c>
      <c r="K3851" s="5" t="s">
        <v>127</v>
      </c>
      <c r="L3851" s="5" t="s">
        <v>73</v>
      </c>
      <c r="M3851" s="5">
        <v>1.47</v>
      </c>
      <c r="N3851" s="5" t="s">
        <v>74</v>
      </c>
      <c r="O3851" s="5">
        <v>13</v>
      </c>
    </row>
    <row r="3852" spans="1:15" x14ac:dyDescent="0.2">
      <c r="A3852" s="5" t="s">
        <v>11306</v>
      </c>
      <c r="B3852" s="5" t="s">
        <v>1607</v>
      </c>
      <c r="C3852" s="5">
        <v>47</v>
      </c>
      <c r="D3852" s="5" t="s">
        <v>17</v>
      </c>
      <c r="E3852" s="5" t="s">
        <v>11307</v>
      </c>
      <c r="F3852" s="5">
        <v>-8637</v>
      </c>
      <c r="G3852" s="5" t="s">
        <v>78</v>
      </c>
      <c r="H3852" s="5" t="s">
        <v>71</v>
      </c>
      <c r="I3852" s="5">
        <v>43229.13</v>
      </c>
      <c r="J3852" s="5" t="s">
        <v>4327</v>
      </c>
      <c r="K3852" s="5" t="s">
        <v>127</v>
      </c>
      <c r="L3852" s="5" t="s">
        <v>23</v>
      </c>
      <c r="M3852" s="5">
        <v>1.57</v>
      </c>
      <c r="N3852" s="5" t="s">
        <v>74</v>
      </c>
      <c r="O3852" s="5">
        <v>22</v>
      </c>
    </row>
    <row r="3853" spans="1:15" x14ac:dyDescent="0.2">
      <c r="A3853" s="5" t="s">
        <v>11308</v>
      </c>
      <c r="B3853" s="5" t="s">
        <v>11309</v>
      </c>
      <c r="C3853" s="5">
        <v>59</v>
      </c>
      <c r="D3853" s="5" t="s">
        <v>17</v>
      </c>
      <c r="E3853" s="5" t="s">
        <v>11310</v>
      </c>
      <c r="F3853" s="5">
        <v>-2096</v>
      </c>
      <c r="G3853" s="5" t="s">
        <v>45</v>
      </c>
      <c r="H3853" s="5" t="s">
        <v>194</v>
      </c>
      <c r="I3853" s="5">
        <v>78183.360000000001</v>
      </c>
      <c r="J3853" s="5" t="s">
        <v>5596</v>
      </c>
      <c r="K3853" s="5" t="s">
        <v>62</v>
      </c>
      <c r="L3853" s="5" t="s">
        <v>56</v>
      </c>
      <c r="M3853" s="5">
        <v>4.41</v>
      </c>
      <c r="N3853" s="5" t="s">
        <v>41</v>
      </c>
      <c r="O3853" s="5">
        <v>15</v>
      </c>
    </row>
    <row r="3854" spans="1:15" x14ac:dyDescent="0.2">
      <c r="A3854" s="5" t="s">
        <v>11311</v>
      </c>
      <c r="B3854" s="5" t="s">
        <v>754</v>
      </c>
      <c r="C3854" s="5">
        <v>50</v>
      </c>
      <c r="D3854" s="5" t="s">
        <v>27</v>
      </c>
      <c r="E3854" s="5" t="s">
        <v>11312</v>
      </c>
      <c r="F3854" s="5">
        <v>-4659</v>
      </c>
      <c r="G3854" s="5" t="s">
        <v>78</v>
      </c>
      <c r="H3854" s="5" t="s">
        <v>144</v>
      </c>
      <c r="I3854" s="5">
        <v>58745.84</v>
      </c>
      <c r="J3854" s="5" t="s">
        <v>11313</v>
      </c>
      <c r="K3854" s="5" t="s">
        <v>62</v>
      </c>
      <c r="L3854" s="5" t="s">
        <v>32</v>
      </c>
      <c r="M3854" s="5">
        <v>4.29</v>
      </c>
      <c r="N3854" s="5" t="s">
        <v>57</v>
      </c>
      <c r="O3854" s="5">
        <v>13</v>
      </c>
    </row>
    <row r="3855" spans="1:15" x14ac:dyDescent="0.2">
      <c r="A3855" s="5" t="s">
        <v>11314</v>
      </c>
      <c r="B3855" s="5" t="s">
        <v>584</v>
      </c>
      <c r="C3855" s="5">
        <v>23</v>
      </c>
      <c r="D3855" s="5" t="s">
        <v>50</v>
      </c>
      <c r="E3855" s="5" t="s">
        <v>11315</v>
      </c>
      <c r="F3855" s="5">
        <v>-3723</v>
      </c>
      <c r="G3855" s="5" t="s">
        <v>99</v>
      </c>
      <c r="H3855" s="5" t="s">
        <v>79</v>
      </c>
      <c r="I3855" s="5">
        <v>137785.12</v>
      </c>
      <c r="J3855" s="5" t="s">
        <v>1415</v>
      </c>
      <c r="K3855" s="5" t="s">
        <v>22</v>
      </c>
      <c r="L3855" s="5" t="s">
        <v>56</v>
      </c>
      <c r="M3855" s="5">
        <v>1.74</v>
      </c>
      <c r="N3855" s="5" t="s">
        <v>24</v>
      </c>
      <c r="O3855" s="5">
        <v>9</v>
      </c>
    </row>
    <row r="3856" spans="1:15" x14ac:dyDescent="0.2">
      <c r="A3856" s="5" t="s">
        <v>11316</v>
      </c>
      <c r="B3856" s="5" t="s">
        <v>11317</v>
      </c>
      <c r="C3856" s="5">
        <v>55</v>
      </c>
      <c r="D3856" s="5" t="s">
        <v>17</v>
      </c>
      <c r="E3856" s="5" t="s">
        <v>11318</v>
      </c>
      <c r="F3856" s="5">
        <v>-5963</v>
      </c>
      <c r="G3856" s="5" t="s">
        <v>94</v>
      </c>
      <c r="H3856" s="5" t="s">
        <v>79</v>
      </c>
      <c r="I3856" s="5">
        <v>167903.17</v>
      </c>
      <c r="J3856" s="5" t="s">
        <v>11319</v>
      </c>
      <c r="K3856" s="5" t="s">
        <v>40</v>
      </c>
      <c r="L3856" s="5" t="s">
        <v>56</v>
      </c>
      <c r="M3856" s="5">
        <v>3.45</v>
      </c>
      <c r="N3856" s="5" t="s">
        <v>33</v>
      </c>
      <c r="O3856" s="5">
        <v>24</v>
      </c>
    </row>
    <row r="3857" spans="1:15" x14ac:dyDescent="0.2">
      <c r="A3857" s="5" t="s">
        <v>11320</v>
      </c>
      <c r="B3857" s="5" t="s">
        <v>7161</v>
      </c>
      <c r="C3857" s="5">
        <v>42</v>
      </c>
      <c r="D3857" s="5" t="s">
        <v>27</v>
      </c>
      <c r="E3857" s="5" t="s">
        <v>11321</v>
      </c>
      <c r="F3857" s="5">
        <v>-6510</v>
      </c>
      <c r="G3857" s="5" t="s">
        <v>85</v>
      </c>
      <c r="H3857" s="5" t="s">
        <v>194</v>
      </c>
      <c r="I3857" s="5">
        <v>57650.35</v>
      </c>
      <c r="J3857" s="5" t="s">
        <v>313</v>
      </c>
      <c r="K3857" s="5" t="s">
        <v>118</v>
      </c>
      <c r="L3857" s="5" t="s">
        <v>23</v>
      </c>
      <c r="M3857" s="5">
        <v>4.55</v>
      </c>
      <c r="N3857" s="5" t="s">
        <v>41</v>
      </c>
      <c r="O3857" s="5">
        <v>22</v>
      </c>
    </row>
    <row r="3858" spans="1:15" x14ac:dyDescent="0.2">
      <c r="A3858" s="5" t="s">
        <v>11322</v>
      </c>
      <c r="B3858" s="5" t="s">
        <v>9370</v>
      </c>
      <c r="C3858" s="5">
        <v>40</v>
      </c>
      <c r="D3858" s="5" t="s">
        <v>50</v>
      </c>
      <c r="E3858" s="5" t="s">
        <v>11323</v>
      </c>
      <c r="F3858" s="5">
        <v>-9379</v>
      </c>
      <c r="G3858" s="5" t="s">
        <v>85</v>
      </c>
      <c r="H3858" s="5" t="s">
        <v>173</v>
      </c>
      <c r="I3858" s="5">
        <v>92199.22</v>
      </c>
      <c r="J3858" s="5" t="s">
        <v>904</v>
      </c>
      <c r="K3858" s="5" t="s">
        <v>62</v>
      </c>
      <c r="L3858" s="5" t="s">
        <v>23</v>
      </c>
      <c r="M3858" s="5">
        <v>4.0999999999999996</v>
      </c>
      <c r="N3858" s="5" t="s">
        <v>57</v>
      </c>
      <c r="O3858" s="5">
        <v>11</v>
      </c>
    </row>
    <row r="3859" spans="1:15" x14ac:dyDescent="0.2">
      <c r="A3859" s="5" t="s">
        <v>11324</v>
      </c>
      <c r="B3859" s="5" t="s">
        <v>11325</v>
      </c>
      <c r="C3859" s="5">
        <v>50</v>
      </c>
      <c r="D3859" s="5" t="s">
        <v>17</v>
      </c>
      <c r="E3859" s="5" t="s">
        <v>11326</v>
      </c>
      <c r="F3859" s="5">
        <v>-10782</v>
      </c>
      <c r="G3859" s="5" t="s">
        <v>78</v>
      </c>
      <c r="H3859" s="5" t="s">
        <v>38</v>
      </c>
      <c r="I3859" s="5">
        <v>131922.04999999999</v>
      </c>
      <c r="J3859" s="5" t="s">
        <v>9081</v>
      </c>
      <c r="K3859" s="5" t="s">
        <v>136</v>
      </c>
      <c r="L3859" s="5" t="s">
        <v>56</v>
      </c>
      <c r="M3859" s="5">
        <v>2.38</v>
      </c>
      <c r="N3859" s="5" t="s">
        <v>24</v>
      </c>
      <c r="O3859" s="5">
        <v>33</v>
      </c>
    </row>
    <row r="3860" spans="1:15" x14ac:dyDescent="0.2">
      <c r="A3860" s="5" t="s">
        <v>11327</v>
      </c>
      <c r="B3860" s="5" t="s">
        <v>7426</v>
      </c>
      <c r="C3860" s="5">
        <v>42</v>
      </c>
      <c r="D3860" s="5" t="s">
        <v>27</v>
      </c>
      <c r="E3860" s="5" t="s">
        <v>11328</v>
      </c>
      <c r="F3860" s="5">
        <v>-10213</v>
      </c>
      <c r="G3860" s="5" t="s">
        <v>85</v>
      </c>
      <c r="H3860" s="5" t="s">
        <v>66</v>
      </c>
      <c r="I3860" s="5">
        <v>69877</v>
      </c>
      <c r="J3860" s="5" t="s">
        <v>429</v>
      </c>
      <c r="K3860" s="5" t="s">
        <v>136</v>
      </c>
      <c r="L3860" s="5" t="s">
        <v>73</v>
      </c>
      <c r="M3860" s="5">
        <v>2.14</v>
      </c>
      <c r="N3860" s="5" t="s">
        <v>41</v>
      </c>
      <c r="O3860" s="5">
        <v>31</v>
      </c>
    </row>
    <row r="3861" spans="1:15" x14ac:dyDescent="0.2">
      <c r="A3861" s="5" t="s">
        <v>11329</v>
      </c>
      <c r="B3861" s="5" t="s">
        <v>10387</v>
      </c>
      <c r="C3861" s="5">
        <v>50</v>
      </c>
      <c r="D3861" s="5" t="s">
        <v>50</v>
      </c>
      <c r="E3861" s="5" t="s">
        <v>11330</v>
      </c>
      <c r="F3861" s="5">
        <v>-3620</v>
      </c>
      <c r="G3861" s="5" t="s">
        <v>45</v>
      </c>
      <c r="H3861" s="5" t="s">
        <v>30</v>
      </c>
      <c r="I3861" s="5">
        <v>44760.51</v>
      </c>
      <c r="J3861" s="5" t="s">
        <v>775</v>
      </c>
      <c r="K3861" s="5" t="s">
        <v>40</v>
      </c>
      <c r="L3861" s="5" t="s">
        <v>32</v>
      </c>
      <c r="M3861" s="5">
        <v>2.99</v>
      </c>
      <c r="N3861" s="5" t="s">
        <v>57</v>
      </c>
      <c r="O3861" s="5">
        <v>26</v>
      </c>
    </row>
    <row r="3862" spans="1:15" x14ac:dyDescent="0.2">
      <c r="A3862" s="5" t="s">
        <v>11331</v>
      </c>
      <c r="B3862" s="5" t="s">
        <v>3299</v>
      </c>
      <c r="C3862" s="5">
        <v>64</v>
      </c>
      <c r="D3862" s="5" t="s">
        <v>17</v>
      </c>
      <c r="E3862" s="5" t="s">
        <v>11332</v>
      </c>
      <c r="F3862" s="5">
        <v>-8776</v>
      </c>
      <c r="G3862" s="5" t="s">
        <v>94</v>
      </c>
      <c r="H3862" s="5" t="s">
        <v>194</v>
      </c>
      <c r="I3862" s="5">
        <v>140911.82999999999</v>
      </c>
      <c r="J3862" s="5" t="s">
        <v>1711</v>
      </c>
      <c r="K3862" s="5" t="s">
        <v>22</v>
      </c>
      <c r="L3862" s="5" t="s">
        <v>73</v>
      </c>
      <c r="M3862" s="5">
        <v>3.74</v>
      </c>
      <c r="N3862" s="5" t="s">
        <v>74</v>
      </c>
      <c r="O3862" s="5">
        <v>20</v>
      </c>
    </row>
    <row r="3863" spans="1:15" x14ac:dyDescent="0.2">
      <c r="A3863" s="5" t="s">
        <v>11333</v>
      </c>
      <c r="B3863" s="5" t="s">
        <v>4687</v>
      </c>
      <c r="C3863" s="5">
        <v>40</v>
      </c>
      <c r="D3863" s="5" t="s">
        <v>50</v>
      </c>
      <c r="E3863" s="5" t="s">
        <v>11334</v>
      </c>
      <c r="F3863" s="5">
        <v>-3429</v>
      </c>
      <c r="G3863" s="5" t="s">
        <v>29</v>
      </c>
      <c r="H3863" s="5" t="s">
        <v>30</v>
      </c>
      <c r="I3863" s="5">
        <v>72970.66</v>
      </c>
      <c r="J3863" s="5" t="s">
        <v>1284</v>
      </c>
      <c r="K3863" s="5" t="s">
        <v>62</v>
      </c>
      <c r="L3863" s="5" t="s">
        <v>23</v>
      </c>
      <c r="M3863" s="5">
        <v>3.13</v>
      </c>
      <c r="N3863" s="5" t="s">
        <v>41</v>
      </c>
      <c r="O3863" s="5">
        <v>20</v>
      </c>
    </row>
    <row r="3864" spans="1:15" x14ac:dyDescent="0.2">
      <c r="A3864" s="5" t="s">
        <v>11335</v>
      </c>
      <c r="B3864" s="5" t="s">
        <v>2498</v>
      </c>
      <c r="C3864" s="5">
        <v>44</v>
      </c>
      <c r="D3864" s="5" t="s">
        <v>27</v>
      </c>
      <c r="E3864" s="5" t="s">
        <v>11336</v>
      </c>
      <c r="F3864" s="5">
        <v>-6300</v>
      </c>
      <c r="G3864" s="5" t="s">
        <v>19</v>
      </c>
      <c r="H3864" s="5" t="s">
        <v>30</v>
      </c>
      <c r="I3864" s="5">
        <v>138282.46</v>
      </c>
      <c r="J3864" s="5" t="s">
        <v>4453</v>
      </c>
      <c r="K3864" s="5" t="s">
        <v>127</v>
      </c>
      <c r="L3864" s="5" t="s">
        <v>56</v>
      </c>
      <c r="M3864" s="5">
        <v>3.49</v>
      </c>
      <c r="N3864" s="5" t="s">
        <v>57</v>
      </c>
      <c r="O3864" s="5">
        <v>27</v>
      </c>
    </row>
    <row r="3865" spans="1:15" x14ac:dyDescent="0.2">
      <c r="A3865" s="5" t="s">
        <v>11337</v>
      </c>
      <c r="B3865" s="5" t="s">
        <v>7052</v>
      </c>
      <c r="C3865" s="5">
        <v>49</v>
      </c>
      <c r="D3865" s="5" t="s">
        <v>50</v>
      </c>
      <c r="E3865" s="5" t="s">
        <v>8641</v>
      </c>
      <c r="F3865" s="5">
        <v>-9366</v>
      </c>
      <c r="G3865" s="5" t="s">
        <v>29</v>
      </c>
      <c r="H3865" s="5" t="s">
        <v>144</v>
      </c>
      <c r="I3865" s="5">
        <v>148583.48000000001</v>
      </c>
      <c r="J3865" s="5" t="s">
        <v>1021</v>
      </c>
      <c r="K3865" s="5" t="s">
        <v>40</v>
      </c>
      <c r="L3865" s="5" t="s">
        <v>23</v>
      </c>
      <c r="M3865" s="5">
        <v>4.2</v>
      </c>
      <c r="N3865" s="5" t="s">
        <v>33</v>
      </c>
      <c r="O3865" s="5">
        <v>36</v>
      </c>
    </row>
    <row r="3866" spans="1:15" x14ac:dyDescent="0.2">
      <c r="A3866" s="5" t="s">
        <v>11338</v>
      </c>
      <c r="B3866" s="5" t="s">
        <v>9391</v>
      </c>
      <c r="C3866" s="5">
        <v>48</v>
      </c>
      <c r="D3866" s="5" t="s">
        <v>50</v>
      </c>
      <c r="E3866" s="5" t="s">
        <v>11339</v>
      </c>
      <c r="F3866" s="5">
        <v>-7726</v>
      </c>
      <c r="G3866" s="5" t="s">
        <v>37</v>
      </c>
      <c r="H3866" s="5" t="s">
        <v>53</v>
      </c>
      <c r="I3866" s="5">
        <v>61676.66</v>
      </c>
      <c r="J3866" s="5" t="s">
        <v>3778</v>
      </c>
      <c r="K3866" s="5" t="s">
        <v>136</v>
      </c>
      <c r="L3866" s="5" t="s">
        <v>32</v>
      </c>
      <c r="M3866" s="5">
        <v>2.0499999999999998</v>
      </c>
      <c r="N3866" s="5" t="s">
        <v>41</v>
      </c>
      <c r="O3866" s="5">
        <v>23</v>
      </c>
    </row>
    <row r="3867" spans="1:15" x14ac:dyDescent="0.2">
      <c r="A3867" s="5" t="s">
        <v>11340</v>
      </c>
      <c r="B3867" s="5" t="s">
        <v>3792</v>
      </c>
      <c r="C3867" s="5">
        <v>64</v>
      </c>
      <c r="D3867" s="5" t="s">
        <v>17</v>
      </c>
      <c r="E3867" s="5" t="s">
        <v>11341</v>
      </c>
      <c r="F3867" s="5">
        <v>-10370</v>
      </c>
      <c r="G3867" s="5" t="s">
        <v>85</v>
      </c>
      <c r="H3867" s="5" t="s">
        <v>79</v>
      </c>
      <c r="I3867" s="5">
        <v>175069.63</v>
      </c>
      <c r="J3867" s="5" t="s">
        <v>1605</v>
      </c>
      <c r="K3867" s="5" t="s">
        <v>62</v>
      </c>
      <c r="L3867" s="5" t="s">
        <v>23</v>
      </c>
      <c r="M3867" s="5">
        <v>2.52</v>
      </c>
      <c r="N3867" s="5" t="s">
        <v>24</v>
      </c>
      <c r="O3867" s="5">
        <v>8</v>
      </c>
    </row>
    <row r="3868" spans="1:15" x14ac:dyDescent="0.2">
      <c r="A3868" s="5" t="s">
        <v>11342</v>
      </c>
      <c r="B3868" s="5" t="s">
        <v>11343</v>
      </c>
      <c r="C3868" s="5">
        <v>32</v>
      </c>
      <c r="D3868" s="5" t="s">
        <v>50</v>
      </c>
      <c r="E3868" s="5" t="s">
        <v>11344</v>
      </c>
      <c r="F3868" s="5">
        <v>-5021</v>
      </c>
      <c r="G3868" s="5" t="s">
        <v>19</v>
      </c>
      <c r="H3868" s="5" t="s">
        <v>20</v>
      </c>
      <c r="I3868" s="5">
        <v>42277.82</v>
      </c>
      <c r="J3868" s="5" t="s">
        <v>2996</v>
      </c>
      <c r="K3868" s="5" t="s">
        <v>136</v>
      </c>
      <c r="L3868" s="5" t="s">
        <v>73</v>
      </c>
      <c r="M3868" s="5">
        <v>3.4</v>
      </c>
      <c r="N3868" s="5" t="s">
        <v>74</v>
      </c>
      <c r="O3868" s="5">
        <v>2</v>
      </c>
    </row>
    <row r="3869" spans="1:15" x14ac:dyDescent="0.2">
      <c r="A3869" s="5" t="s">
        <v>11345</v>
      </c>
      <c r="B3869" s="5" t="s">
        <v>3961</v>
      </c>
      <c r="C3869" s="5">
        <v>56</v>
      </c>
      <c r="D3869" s="5" t="s">
        <v>50</v>
      </c>
      <c r="E3869" s="5" t="s">
        <v>11346</v>
      </c>
      <c r="F3869" s="5">
        <v>-7776</v>
      </c>
      <c r="G3869" s="5" t="s">
        <v>37</v>
      </c>
      <c r="H3869" s="5" t="s">
        <v>79</v>
      </c>
      <c r="I3869" s="5">
        <v>134243.66</v>
      </c>
      <c r="J3869" s="5" t="s">
        <v>11347</v>
      </c>
      <c r="K3869" s="5" t="s">
        <v>81</v>
      </c>
      <c r="L3869" s="5" t="s">
        <v>32</v>
      </c>
      <c r="M3869" s="5">
        <v>1.6</v>
      </c>
      <c r="N3869" s="5" t="s">
        <v>24</v>
      </c>
      <c r="O3869" s="5">
        <v>14</v>
      </c>
    </row>
    <row r="3870" spans="1:15" x14ac:dyDescent="0.2">
      <c r="A3870" s="5" t="s">
        <v>11348</v>
      </c>
      <c r="B3870" s="5" t="s">
        <v>11349</v>
      </c>
      <c r="C3870" s="5">
        <v>34</v>
      </c>
      <c r="D3870" s="5" t="s">
        <v>27</v>
      </c>
      <c r="E3870" s="5" t="s">
        <v>11350</v>
      </c>
      <c r="F3870" s="5">
        <v>-6038</v>
      </c>
      <c r="G3870" s="5" t="s">
        <v>29</v>
      </c>
      <c r="H3870" s="5" t="s">
        <v>66</v>
      </c>
      <c r="I3870" s="5">
        <v>119121.38</v>
      </c>
      <c r="J3870" s="5" t="s">
        <v>4327</v>
      </c>
      <c r="K3870" s="5" t="s">
        <v>81</v>
      </c>
      <c r="L3870" s="5" t="s">
        <v>32</v>
      </c>
      <c r="M3870" s="5">
        <v>2.4300000000000002</v>
      </c>
      <c r="N3870" s="5" t="s">
        <v>57</v>
      </c>
      <c r="O3870" s="5">
        <v>0</v>
      </c>
    </row>
    <row r="3871" spans="1:15" x14ac:dyDescent="0.2">
      <c r="A3871" s="5" t="s">
        <v>11351</v>
      </c>
      <c r="B3871" s="5" t="s">
        <v>5681</v>
      </c>
      <c r="C3871" s="5">
        <v>46</v>
      </c>
      <c r="D3871" s="5" t="s">
        <v>17</v>
      </c>
      <c r="E3871" s="5" t="s">
        <v>11352</v>
      </c>
      <c r="F3871" s="5">
        <v>-5959</v>
      </c>
      <c r="G3871" s="5" t="s">
        <v>78</v>
      </c>
      <c r="H3871" s="5" t="s">
        <v>38</v>
      </c>
      <c r="I3871" s="5">
        <v>177171.95</v>
      </c>
      <c r="J3871" s="5" t="s">
        <v>2353</v>
      </c>
      <c r="K3871" s="5" t="s">
        <v>62</v>
      </c>
      <c r="L3871" s="5" t="s">
        <v>73</v>
      </c>
      <c r="M3871" s="5">
        <v>4.03</v>
      </c>
      <c r="N3871" s="5" t="s">
        <v>41</v>
      </c>
      <c r="O3871" s="5">
        <v>9</v>
      </c>
    </row>
    <row r="3872" spans="1:15" x14ac:dyDescent="0.2">
      <c r="A3872" s="5" t="s">
        <v>11353</v>
      </c>
      <c r="B3872" s="5" t="s">
        <v>7550</v>
      </c>
      <c r="C3872" s="5">
        <v>63</v>
      </c>
      <c r="D3872" s="5" t="s">
        <v>27</v>
      </c>
      <c r="E3872" s="5" t="s">
        <v>11354</v>
      </c>
      <c r="F3872" s="5">
        <v>-4346</v>
      </c>
      <c r="G3872" s="5" t="s">
        <v>116</v>
      </c>
      <c r="H3872" s="5" t="s">
        <v>194</v>
      </c>
      <c r="I3872" s="5">
        <v>91894.1</v>
      </c>
      <c r="J3872" s="5" t="s">
        <v>8300</v>
      </c>
      <c r="K3872" s="5" t="s">
        <v>118</v>
      </c>
      <c r="L3872" s="5" t="s">
        <v>73</v>
      </c>
      <c r="M3872" s="5">
        <v>2.39</v>
      </c>
      <c r="N3872" s="5" t="s">
        <v>57</v>
      </c>
      <c r="O3872" s="5">
        <v>39</v>
      </c>
    </row>
    <row r="3873" spans="1:15" x14ac:dyDescent="0.2">
      <c r="A3873" s="5" t="s">
        <v>11355</v>
      </c>
      <c r="B3873" s="5" t="s">
        <v>3036</v>
      </c>
      <c r="C3873" s="5">
        <v>60</v>
      </c>
      <c r="D3873" s="5" t="s">
        <v>27</v>
      </c>
      <c r="E3873" s="5" t="s">
        <v>11356</v>
      </c>
      <c r="F3873" s="5">
        <v>-2999</v>
      </c>
      <c r="G3873" s="5" t="s">
        <v>52</v>
      </c>
      <c r="H3873" s="5" t="s">
        <v>194</v>
      </c>
      <c r="I3873" s="5">
        <v>102768.79</v>
      </c>
      <c r="J3873" s="5" t="s">
        <v>4110</v>
      </c>
      <c r="K3873" s="5" t="s">
        <v>22</v>
      </c>
      <c r="L3873" s="5" t="s">
        <v>56</v>
      </c>
      <c r="M3873" s="5">
        <v>1.59</v>
      </c>
      <c r="N3873" s="5" t="s">
        <v>41</v>
      </c>
      <c r="O3873" s="5">
        <v>18</v>
      </c>
    </row>
    <row r="3874" spans="1:15" x14ac:dyDescent="0.2">
      <c r="A3874" s="5" t="s">
        <v>11357</v>
      </c>
      <c r="B3874" s="5" t="s">
        <v>5474</v>
      </c>
      <c r="C3874" s="5">
        <v>43</v>
      </c>
      <c r="D3874" s="5" t="s">
        <v>17</v>
      </c>
      <c r="E3874" s="5" t="s">
        <v>11358</v>
      </c>
      <c r="F3874" s="5">
        <v>-10669</v>
      </c>
      <c r="G3874" s="5" t="s">
        <v>78</v>
      </c>
      <c r="H3874" s="5" t="s">
        <v>194</v>
      </c>
      <c r="I3874" s="5">
        <v>73847.399999999994</v>
      </c>
      <c r="J3874" s="5" t="s">
        <v>3883</v>
      </c>
      <c r="K3874" s="5" t="s">
        <v>104</v>
      </c>
      <c r="L3874" s="5" t="s">
        <v>32</v>
      </c>
      <c r="M3874" s="5">
        <v>1.33</v>
      </c>
      <c r="N3874" s="5" t="s">
        <v>57</v>
      </c>
      <c r="O3874" s="5">
        <v>17</v>
      </c>
    </row>
    <row r="3875" spans="1:15" x14ac:dyDescent="0.2">
      <c r="A3875" s="5" t="s">
        <v>11359</v>
      </c>
      <c r="B3875" s="5" t="s">
        <v>5108</v>
      </c>
      <c r="C3875" s="5">
        <v>24</v>
      </c>
      <c r="D3875" s="5" t="s">
        <v>17</v>
      </c>
      <c r="E3875" s="5" t="s">
        <v>11360</v>
      </c>
      <c r="F3875" s="5">
        <v>-6106</v>
      </c>
      <c r="G3875" s="5" t="s">
        <v>52</v>
      </c>
      <c r="H3875" s="5" t="s">
        <v>144</v>
      </c>
      <c r="I3875" s="5">
        <v>120389.24</v>
      </c>
      <c r="J3875" s="5" t="s">
        <v>2914</v>
      </c>
      <c r="K3875" s="5" t="s">
        <v>136</v>
      </c>
      <c r="L3875" s="5" t="s">
        <v>32</v>
      </c>
      <c r="M3875" s="5">
        <v>1.55</v>
      </c>
      <c r="N3875" s="5" t="s">
        <v>24</v>
      </c>
      <c r="O3875" s="5">
        <v>4</v>
      </c>
    </row>
    <row r="3876" spans="1:15" x14ac:dyDescent="0.2">
      <c r="A3876" s="5" t="s">
        <v>11361</v>
      </c>
      <c r="B3876" s="5" t="s">
        <v>5871</v>
      </c>
      <c r="C3876" s="5">
        <v>28</v>
      </c>
      <c r="D3876" s="5" t="s">
        <v>27</v>
      </c>
      <c r="E3876" s="5" t="s">
        <v>11362</v>
      </c>
      <c r="F3876" s="5">
        <v>-8318</v>
      </c>
      <c r="G3876" s="5" t="s">
        <v>19</v>
      </c>
      <c r="H3876" s="5" t="s">
        <v>30</v>
      </c>
      <c r="I3876" s="5">
        <v>90575.88</v>
      </c>
      <c r="J3876" s="5" t="s">
        <v>11363</v>
      </c>
      <c r="K3876" s="5" t="s">
        <v>22</v>
      </c>
      <c r="L3876" s="5" t="s">
        <v>73</v>
      </c>
      <c r="M3876" s="5">
        <v>2.16</v>
      </c>
      <c r="N3876" s="5" t="s">
        <v>74</v>
      </c>
      <c r="O3876" s="5">
        <v>24</v>
      </c>
    </row>
    <row r="3877" spans="1:15" x14ac:dyDescent="0.2">
      <c r="A3877" s="5" t="s">
        <v>11364</v>
      </c>
      <c r="B3877" s="5" t="s">
        <v>3252</v>
      </c>
      <c r="C3877" s="5">
        <v>32</v>
      </c>
      <c r="D3877" s="5" t="s">
        <v>27</v>
      </c>
      <c r="E3877" s="5" t="s">
        <v>11365</v>
      </c>
      <c r="F3877" s="5">
        <v>-10113</v>
      </c>
      <c r="G3877" s="5" t="s">
        <v>94</v>
      </c>
      <c r="H3877" s="5" t="s">
        <v>79</v>
      </c>
      <c r="I3877" s="5">
        <v>104035.28</v>
      </c>
      <c r="J3877" s="5" t="s">
        <v>3166</v>
      </c>
      <c r="K3877" s="5" t="s">
        <v>127</v>
      </c>
      <c r="L3877" s="5" t="s">
        <v>23</v>
      </c>
      <c r="M3877" s="5">
        <v>4</v>
      </c>
      <c r="N3877" s="5" t="s">
        <v>24</v>
      </c>
      <c r="O3877" s="5">
        <v>11</v>
      </c>
    </row>
    <row r="3878" spans="1:15" x14ac:dyDescent="0.2">
      <c r="A3878" s="5" t="s">
        <v>11366</v>
      </c>
      <c r="B3878" s="5" t="s">
        <v>943</v>
      </c>
      <c r="C3878" s="5">
        <v>49</v>
      </c>
      <c r="D3878" s="5" t="s">
        <v>27</v>
      </c>
      <c r="E3878" s="5" t="s">
        <v>11367</v>
      </c>
      <c r="F3878" s="5">
        <v>-9445</v>
      </c>
      <c r="G3878" s="5" t="s">
        <v>85</v>
      </c>
      <c r="H3878" s="5" t="s">
        <v>194</v>
      </c>
      <c r="I3878" s="5">
        <v>69775.91</v>
      </c>
      <c r="J3878" s="5" t="s">
        <v>1258</v>
      </c>
      <c r="K3878" s="5" t="s">
        <v>40</v>
      </c>
      <c r="L3878" s="5" t="s">
        <v>73</v>
      </c>
      <c r="M3878" s="5">
        <v>4.5199999999999996</v>
      </c>
      <c r="N3878" s="5" t="s">
        <v>33</v>
      </c>
      <c r="O3878" s="5">
        <v>27</v>
      </c>
    </row>
    <row r="3879" spans="1:15" x14ac:dyDescent="0.2">
      <c r="A3879" s="5" t="s">
        <v>11368</v>
      </c>
      <c r="B3879" s="5" t="s">
        <v>1913</v>
      </c>
      <c r="C3879" s="5">
        <v>36</v>
      </c>
      <c r="D3879" s="5" t="s">
        <v>27</v>
      </c>
      <c r="E3879" s="5" t="s">
        <v>11369</v>
      </c>
      <c r="F3879" s="5">
        <v>-5231</v>
      </c>
      <c r="G3879" s="5" t="s">
        <v>99</v>
      </c>
      <c r="H3879" s="5" t="s">
        <v>20</v>
      </c>
      <c r="I3879" s="5">
        <v>170095.53</v>
      </c>
      <c r="J3879" s="5" t="s">
        <v>2571</v>
      </c>
      <c r="K3879" s="5" t="s">
        <v>62</v>
      </c>
      <c r="L3879" s="5" t="s">
        <v>73</v>
      </c>
      <c r="M3879" s="5">
        <v>1.97</v>
      </c>
      <c r="N3879" s="5" t="s">
        <v>41</v>
      </c>
      <c r="O3879" s="5">
        <v>30</v>
      </c>
    </row>
    <row r="3880" spans="1:15" x14ac:dyDescent="0.2">
      <c r="A3880" s="5" t="s">
        <v>11370</v>
      </c>
      <c r="B3880" s="5" t="s">
        <v>88</v>
      </c>
      <c r="C3880" s="5">
        <v>44</v>
      </c>
      <c r="D3880" s="5" t="s">
        <v>17</v>
      </c>
      <c r="E3880" s="5" t="s">
        <v>11371</v>
      </c>
      <c r="F3880" s="5">
        <v>-3291</v>
      </c>
      <c r="G3880" s="5" t="s">
        <v>52</v>
      </c>
      <c r="H3880" s="5" t="s">
        <v>66</v>
      </c>
      <c r="I3880" s="5">
        <v>163390.1</v>
      </c>
      <c r="J3880" s="5" t="s">
        <v>4647</v>
      </c>
      <c r="K3880" s="5" t="s">
        <v>62</v>
      </c>
      <c r="L3880" s="5" t="s">
        <v>56</v>
      </c>
      <c r="M3880" s="5">
        <v>3.18</v>
      </c>
      <c r="N3880" s="5" t="s">
        <v>24</v>
      </c>
      <c r="O3880" s="5">
        <v>17</v>
      </c>
    </row>
    <row r="3881" spans="1:15" x14ac:dyDescent="0.2">
      <c r="A3881" s="5" t="s">
        <v>11372</v>
      </c>
      <c r="B3881" s="5" t="s">
        <v>7674</v>
      </c>
      <c r="C3881" s="5">
        <v>30</v>
      </c>
      <c r="D3881" s="5" t="s">
        <v>17</v>
      </c>
      <c r="E3881" s="5" t="s">
        <v>11373</v>
      </c>
      <c r="F3881" s="5">
        <v>-7360</v>
      </c>
      <c r="G3881" s="5" t="s">
        <v>37</v>
      </c>
      <c r="H3881" s="5" t="s">
        <v>20</v>
      </c>
      <c r="I3881" s="5">
        <v>107763.91</v>
      </c>
      <c r="J3881" s="5" t="s">
        <v>1540</v>
      </c>
      <c r="K3881" s="5" t="s">
        <v>47</v>
      </c>
      <c r="L3881" s="5" t="s">
        <v>32</v>
      </c>
      <c r="M3881" s="5">
        <v>3.76</v>
      </c>
      <c r="N3881" s="5" t="s">
        <v>74</v>
      </c>
      <c r="O3881" s="5">
        <v>30</v>
      </c>
    </row>
    <row r="3882" spans="1:15" x14ac:dyDescent="0.2">
      <c r="A3882" s="5" t="s">
        <v>11374</v>
      </c>
      <c r="B3882" s="5" t="s">
        <v>7333</v>
      </c>
      <c r="C3882" s="5">
        <v>39</v>
      </c>
      <c r="D3882" s="5" t="s">
        <v>27</v>
      </c>
      <c r="E3882" s="5" t="s">
        <v>11375</v>
      </c>
      <c r="F3882" s="5">
        <v>-8283</v>
      </c>
      <c r="G3882" s="5" t="s">
        <v>94</v>
      </c>
      <c r="H3882" s="5" t="s">
        <v>144</v>
      </c>
      <c r="I3882" s="5">
        <v>131132.18</v>
      </c>
      <c r="J3882" s="5" t="s">
        <v>722</v>
      </c>
      <c r="K3882" s="5" t="s">
        <v>22</v>
      </c>
      <c r="L3882" s="5" t="s">
        <v>56</v>
      </c>
      <c r="M3882" s="5">
        <v>2.99</v>
      </c>
      <c r="N3882" s="5" t="s">
        <v>57</v>
      </c>
      <c r="O3882" s="5">
        <v>11</v>
      </c>
    </row>
    <row r="3883" spans="1:15" x14ac:dyDescent="0.2">
      <c r="A3883" s="5" t="s">
        <v>11376</v>
      </c>
      <c r="B3883" s="5" t="s">
        <v>11377</v>
      </c>
      <c r="C3883" s="5">
        <v>43</v>
      </c>
      <c r="D3883" s="5" t="s">
        <v>50</v>
      </c>
      <c r="E3883" s="5" t="s">
        <v>11378</v>
      </c>
      <c r="F3883" s="5">
        <v>-9289</v>
      </c>
      <c r="G3883" s="5" t="s">
        <v>19</v>
      </c>
      <c r="H3883" s="5" t="s">
        <v>71</v>
      </c>
      <c r="I3883" s="5">
        <v>68430.880000000005</v>
      </c>
      <c r="J3883" s="5" t="s">
        <v>2591</v>
      </c>
      <c r="K3883" s="5" t="s">
        <v>62</v>
      </c>
      <c r="L3883" s="5" t="s">
        <v>56</v>
      </c>
      <c r="M3883" s="5">
        <v>4.2</v>
      </c>
      <c r="N3883" s="5" t="s">
        <v>41</v>
      </c>
      <c r="O3883" s="5">
        <v>13</v>
      </c>
    </row>
    <row r="3884" spans="1:15" x14ac:dyDescent="0.2">
      <c r="A3884" s="5" t="s">
        <v>11379</v>
      </c>
      <c r="B3884" s="5" t="s">
        <v>11380</v>
      </c>
      <c r="C3884" s="5">
        <v>24</v>
      </c>
      <c r="D3884" s="5" t="s">
        <v>27</v>
      </c>
      <c r="E3884" s="5" t="s">
        <v>11381</v>
      </c>
      <c r="F3884" s="5">
        <v>-6700</v>
      </c>
      <c r="G3884" s="5" t="s">
        <v>37</v>
      </c>
      <c r="H3884" s="5" t="s">
        <v>38</v>
      </c>
      <c r="I3884" s="5">
        <v>140154.97</v>
      </c>
      <c r="J3884" s="5" t="s">
        <v>865</v>
      </c>
      <c r="K3884" s="5" t="s">
        <v>47</v>
      </c>
      <c r="L3884" s="5" t="s">
        <v>73</v>
      </c>
      <c r="M3884" s="5">
        <v>4.87</v>
      </c>
      <c r="N3884" s="5" t="s">
        <v>57</v>
      </c>
      <c r="O3884" s="5">
        <v>18</v>
      </c>
    </row>
    <row r="3885" spans="1:15" x14ac:dyDescent="0.2">
      <c r="A3885" s="5" t="s">
        <v>11382</v>
      </c>
      <c r="B3885" s="5" t="s">
        <v>11383</v>
      </c>
      <c r="C3885" s="5">
        <v>35</v>
      </c>
      <c r="D3885" s="5" t="s">
        <v>17</v>
      </c>
      <c r="E3885" s="5" t="s">
        <v>11384</v>
      </c>
      <c r="F3885" s="5">
        <v>-2368</v>
      </c>
      <c r="G3885" s="5" t="s">
        <v>99</v>
      </c>
      <c r="H3885" s="5" t="s">
        <v>173</v>
      </c>
      <c r="I3885" s="5">
        <v>115444.43</v>
      </c>
      <c r="J3885" s="5" t="s">
        <v>3914</v>
      </c>
      <c r="K3885" s="5" t="s">
        <v>118</v>
      </c>
      <c r="L3885" s="5" t="s">
        <v>56</v>
      </c>
      <c r="M3885" s="5">
        <v>1.54</v>
      </c>
      <c r="N3885" s="5" t="s">
        <v>24</v>
      </c>
      <c r="O3885" s="5">
        <v>11</v>
      </c>
    </row>
    <row r="3886" spans="1:15" x14ac:dyDescent="0.2">
      <c r="A3886" s="5" t="s">
        <v>11385</v>
      </c>
      <c r="B3886" s="5" t="s">
        <v>10266</v>
      </c>
      <c r="C3886" s="5">
        <v>44</v>
      </c>
      <c r="D3886" s="5" t="s">
        <v>27</v>
      </c>
      <c r="E3886" s="5" t="s">
        <v>11386</v>
      </c>
      <c r="F3886" s="5">
        <v>-3612</v>
      </c>
      <c r="G3886" s="5" t="s">
        <v>52</v>
      </c>
      <c r="H3886" s="5" t="s">
        <v>53</v>
      </c>
      <c r="I3886" s="5">
        <v>91386.03</v>
      </c>
      <c r="J3886" s="5" t="s">
        <v>2219</v>
      </c>
      <c r="K3886" s="5" t="s">
        <v>136</v>
      </c>
      <c r="L3886" s="5" t="s">
        <v>23</v>
      </c>
      <c r="M3886" s="5">
        <v>1.69</v>
      </c>
      <c r="N3886" s="5" t="s">
        <v>57</v>
      </c>
      <c r="O3886" s="5">
        <v>28</v>
      </c>
    </row>
    <row r="3887" spans="1:15" x14ac:dyDescent="0.2">
      <c r="A3887" s="5" t="s">
        <v>11387</v>
      </c>
      <c r="B3887" s="5" t="s">
        <v>6551</v>
      </c>
      <c r="C3887" s="5">
        <v>57</v>
      </c>
      <c r="D3887" s="5" t="s">
        <v>27</v>
      </c>
      <c r="E3887" s="5" t="s">
        <v>11388</v>
      </c>
      <c r="F3887" s="5">
        <v>-8784</v>
      </c>
      <c r="G3887" s="5" t="s">
        <v>116</v>
      </c>
      <c r="H3887" s="5" t="s">
        <v>38</v>
      </c>
      <c r="I3887" s="5">
        <v>174825.61</v>
      </c>
      <c r="J3887" s="5" t="s">
        <v>3681</v>
      </c>
      <c r="K3887" s="5" t="s">
        <v>104</v>
      </c>
      <c r="L3887" s="5" t="s">
        <v>73</v>
      </c>
      <c r="M3887" s="5">
        <v>3.32</v>
      </c>
      <c r="N3887" s="5" t="s">
        <v>57</v>
      </c>
      <c r="O3887" s="5">
        <v>0</v>
      </c>
    </row>
    <row r="3888" spans="1:15" x14ac:dyDescent="0.2">
      <c r="A3888" s="5" t="s">
        <v>11389</v>
      </c>
      <c r="B3888" s="5" t="s">
        <v>2089</v>
      </c>
      <c r="C3888" s="5">
        <v>65</v>
      </c>
      <c r="D3888" s="5" t="s">
        <v>17</v>
      </c>
      <c r="E3888" s="5" t="s">
        <v>11390</v>
      </c>
      <c r="F3888" s="5">
        <v>-9346</v>
      </c>
      <c r="G3888" s="5" t="s">
        <v>116</v>
      </c>
      <c r="H3888" s="5" t="s">
        <v>30</v>
      </c>
      <c r="I3888" s="5">
        <v>143042.34</v>
      </c>
      <c r="J3888" s="5" t="s">
        <v>1025</v>
      </c>
      <c r="K3888" s="5" t="s">
        <v>47</v>
      </c>
      <c r="L3888" s="5" t="s">
        <v>73</v>
      </c>
      <c r="M3888" s="5">
        <v>2.66</v>
      </c>
      <c r="N3888" s="5" t="s">
        <v>24</v>
      </c>
      <c r="O3888" s="5">
        <v>37</v>
      </c>
    </row>
    <row r="3889" spans="1:15" x14ac:dyDescent="0.2">
      <c r="A3889" s="5" t="s">
        <v>11391</v>
      </c>
      <c r="B3889" s="5" t="s">
        <v>4179</v>
      </c>
      <c r="C3889" s="5">
        <v>33</v>
      </c>
      <c r="D3889" s="5" t="s">
        <v>27</v>
      </c>
      <c r="E3889" s="5" t="s">
        <v>11392</v>
      </c>
      <c r="F3889" s="5">
        <v>-9668</v>
      </c>
      <c r="G3889" s="5" t="s">
        <v>45</v>
      </c>
      <c r="H3889" s="5" t="s">
        <v>144</v>
      </c>
      <c r="I3889" s="5">
        <v>174277.24</v>
      </c>
      <c r="J3889" s="5" t="s">
        <v>11393</v>
      </c>
      <c r="K3889" s="5" t="s">
        <v>118</v>
      </c>
      <c r="L3889" s="5" t="s">
        <v>32</v>
      </c>
      <c r="M3889" s="5">
        <v>1.72</v>
      </c>
      <c r="N3889" s="5" t="s">
        <v>74</v>
      </c>
      <c r="O3889" s="5">
        <v>22</v>
      </c>
    </row>
    <row r="3890" spans="1:15" x14ac:dyDescent="0.2">
      <c r="A3890" s="5" t="s">
        <v>11394</v>
      </c>
      <c r="B3890" s="5" t="s">
        <v>4325</v>
      </c>
      <c r="C3890" s="5">
        <v>32</v>
      </c>
      <c r="D3890" s="5" t="s">
        <v>27</v>
      </c>
      <c r="E3890" s="5" t="s">
        <v>11395</v>
      </c>
      <c r="F3890" s="5">
        <v>-8026</v>
      </c>
      <c r="G3890" s="5" t="s">
        <v>29</v>
      </c>
      <c r="H3890" s="5" t="s">
        <v>144</v>
      </c>
      <c r="I3890" s="5">
        <v>111724.88</v>
      </c>
      <c r="J3890" s="5" t="s">
        <v>7797</v>
      </c>
      <c r="K3890" s="5" t="s">
        <v>22</v>
      </c>
      <c r="L3890" s="5" t="s">
        <v>73</v>
      </c>
      <c r="M3890" s="5">
        <v>2.7</v>
      </c>
      <c r="N3890" s="5" t="s">
        <v>74</v>
      </c>
      <c r="O3890" s="5">
        <v>28</v>
      </c>
    </row>
    <row r="3891" spans="1:15" x14ac:dyDescent="0.2">
      <c r="A3891" s="5" t="s">
        <v>11396</v>
      </c>
      <c r="B3891" s="5" t="s">
        <v>7107</v>
      </c>
      <c r="C3891" s="5">
        <v>27</v>
      </c>
      <c r="D3891" s="5" t="s">
        <v>50</v>
      </c>
      <c r="E3891" s="5" t="s">
        <v>11397</v>
      </c>
      <c r="F3891" s="5">
        <v>-6351</v>
      </c>
      <c r="G3891" s="5" t="s">
        <v>94</v>
      </c>
      <c r="H3891" s="5" t="s">
        <v>173</v>
      </c>
      <c r="I3891" s="5">
        <v>165054.51999999999</v>
      </c>
      <c r="J3891" s="5" t="s">
        <v>937</v>
      </c>
      <c r="K3891" s="5" t="s">
        <v>136</v>
      </c>
      <c r="L3891" s="5" t="s">
        <v>23</v>
      </c>
      <c r="M3891" s="5">
        <v>4.62</v>
      </c>
      <c r="N3891" s="5" t="s">
        <v>24</v>
      </c>
      <c r="O3891" s="5">
        <v>36</v>
      </c>
    </row>
    <row r="3892" spans="1:15" x14ac:dyDescent="0.2">
      <c r="A3892" s="5" t="s">
        <v>11398</v>
      </c>
      <c r="B3892" s="5" t="s">
        <v>8308</v>
      </c>
      <c r="C3892" s="5">
        <v>48</v>
      </c>
      <c r="D3892" s="5" t="s">
        <v>50</v>
      </c>
      <c r="E3892" s="5" t="s">
        <v>11399</v>
      </c>
      <c r="F3892" s="5">
        <v>-10900</v>
      </c>
      <c r="G3892" s="5" t="s">
        <v>85</v>
      </c>
      <c r="H3892" s="5" t="s">
        <v>20</v>
      </c>
      <c r="I3892" s="5">
        <v>87934.64</v>
      </c>
      <c r="J3892" s="5" t="s">
        <v>531</v>
      </c>
      <c r="K3892" s="5" t="s">
        <v>104</v>
      </c>
      <c r="L3892" s="5" t="s">
        <v>23</v>
      </c>
      <c r="M3892" s="5">
        <v>1.73</v>
      </c>
      <c r="N3892" s="5" t="s">
        <v>24</v>
      </c>
      <c r="O3892" s="5">
        <v>7</v>
      </c>
    </row>
    <row r="3893" spans="1:15" x14ac:dyDescent="0.2">
      <c r="A3893" s="5" t="s">
        <v>11400</v>
      </c>
      <c r="B3893" s="5" t="s">
        <v>11401</v>
      </c>
      <c r="C3893" s="5">
        <v>37</v>
      </c>
      <c r="D3893" s="5" t="s">
        <v>50</v>
      </c>
      <c r="E3893" s="5" t="s">
        <v>11402</v>
      </c>
      <c r="F3893" s="5">
        <v>-7164</v>
      </c>
      <c r="G3893" s="5" t="s">
        <v>37</v>
      </c>
      <c r="H3893" s="5" t="s">
        <v>144</v>
      </c>
      <c r="I3893" s="5">
        <v>92118.48</v>
      </c>
      <c r="J3893" s="5" t="s">
        <v>3585</v>
      </c>
      <c r="K3893" s="5" t="s">
        <v>55</v>
      </c>
      <c r="L3893" s="5" t="s">
        <v>56</v>
      </c>
      <c r="M3893" s="5">
        <v>4.1399999999999997</v>
      </c>
      <c r="N3893" s="5" t="s">
        <v>74</v>
      </c>
      <c r="O3893" s="5">
        <v>22</v>
      </c>
    </row>
    <row r="3894" spans="1:15" x14ac:dyDescent="0.2">
      <c r="A3894" s="5" t="s">
        <v>11403</v>
      </c>
      <c r="B3894" s="5" t="s">
        <v>9065</v>
      </c>
      <c r="C3894" s="5">
        <v>27</v>
      </c>
      <c r="D3894" s="5" t="s">
        <v>17</v>
      </c>
      <c r="E3894" s="5" t="s">
        <v>11404</v>
      </c>
      <c r="F3894" s="5">
        <v>-6968</v>
      </c>
      <c r="G3894" s="5" t="s">
        <v>37</v>
      </c>
      <c r="H3894" s="5" t="s">
        <v>66</v>
      </c>
      <c r="I3894" s="5">
        <v>165112.75</v>
      </c>
      <c r="J3894" s="5" t="s">
        <v>5075</v>
      </c>
      <c r="K3894" s="5" t="s">
        <v>118</v>
      </c>
      <c r="L3894" s="5" t="s">
        <v>56</v>
      </c>
      <c r="M3894" s="5">
        <v>2.52</v>
      </c>
      <c r="N3894" s="5" t="s">
        <v>41</v>
      </c>
      <c r="O3894" s="5">
        <v>40</v>
      </c>
    </row>
    <row r="3895" spans="1:15" x14ac:dyDescent="0.2">
      <c r="A3895" s="5" t="s">
        <v>11405</v>
      </c>
      <c r="B3895" s="5" t="s">
        <v>3531</v>
      </c>
      <c r="C3895" s="5">
        <v>38</v>
      </c>
      <c r="D3895" s="5" t="s">
        <v>50</v>
      </c>
      <c r="E3895" s="5" t="s">
        <v>11406</v>
      </c>
      <c r="F3895" s="5">
        <v>-4421</v>
      </c>
      <c r="G3895" s="5" t="s">
        <v>85</v>
      </c>
      <c r="H3895" s="5" t="s">
        <v>194</v>
      </c>
      <c r="I3895" s="5">
        <v>36212.019999999997</v>
      </c>
      <c r="J3895" s="5" t="s">
        <v>1738</v>
      </c>
      <c r="K3895" s="5" t="s">
        <v>22</v>
      </c>
      <c r="L3895" s="5" t="s">
        <v>23</v>
      </c>
      <c r="M3895" s="5">
        <v>1.85</v>
      </c>
      <c r="N3895" s="5" t="s">
        <v>41</v>
      </c>
      <c r="O3895" s="5">
        <v>16</v>
      </c>
    </row>
    <row r="3896" spans="1:15" x14ac:dyDescent="0.2">
      <c r="A3896" s="5" t="s">
        <v>11407</v>
      </c>
      <c r="B3896" s="5" t="s">
        <v>3070</v>
      </c>
      <c r="C3896" s="5">
        <v>54</v>
      </c>
      <c r="D3896" s="5" t="s">
        <v>50</v>
      </c>
      <c r="E3896" s="5" t="s">
        <v>11408</v>
      </c>
      <c r="F3896" s="5">
        <v>-2429</v>
      </c>
      <c r="G3896" s="5" t="s">
        <v>94</v>
      </c>
      <c r="H3896" s="5" t="s">
        <v>30</v>
      </c>
      <c r="I3896" s="5">
        <v>108607.87</v>
      </c>
      <c r="J3896" s="5" t="s">
        <v>3504</v>
      </c>
      <c r="K3896" s="5" t="s">
        <v>47</v>
      </c>
      <c r="L3896" s="5" t="s">
        <v>32</v>
      </c>
      <c r="M3896" s="5">
        <v>1.59</v>
      </c>
      <c r="N3896" s="5" t="s">
        <v>57</v>
      </c>
      <c r="O3896" s="5">
        <v>14</v>
      </c>
    </row>
    <row r="3897" spans="1:15" x14ac:dyDescent="0.2">
      <c r="A3897" s="5" t="s">
        <v>11409</v>
      </c>
      <c r="B3897" s="5" t="s">
        <v>11410</v>
      </c>
      <c r="C3897" s="5">
        <v>49</v>
      </c>
      <c r="D3897" s="5" t="s">
        <v>27</v>
      </c>
      <c r="E3897" s="5" t="s">
        <v>11411</v>
      </c>
      <c r="F3897" s="5">
        <v>-5615</v>
      </c>
      <c r="G3897" s="5" t="s">
        <v>99</v>
      </c>
      <c r="H3897" s="5" t="s">
        <v>194</v>
      </c>
      <c r="I3897" s="5">
        <v>82777.87</v>
      </c>
      <c r="J3897" s="5" t="s">
        <v>11412</v>
      </c>
      <c r="K3897" s="5" t="s">
        <v>62</v>
      </c>
      <c r="L3897" s="5" t="s">
        <v>73</v>
      </c>
      <c r="M3897" s="5">
        <v>1.47</v>
      </c>
      <c r="N3897" s="5" t="s">
        <v>41</v>
      </c>
      <c r="O3897" s="5">
        <v>25</v>
      </c>
    </row>
    <row r="3898" spans="1:15" x14ac:dyDescent="0.2">
      <c r="A3898" s="5" t="s">
        <v>11413</v>
      </c>
      <c r="B3898" s="5" t="s">
        <v>11414</v>
      </c>
      <c r="C3898" s="5">
        <v>56</v>
      </c>
      <c r="D3898" s="5" t="s">
        <v>50</v>
      </c>
      <c r="E3898" s="5" t="s">
        <v>11415</v>
      </c>
      <c r="F3898" s="5">
        <v>-2248</v>
      </c>
      <c r="G3898" s="5" t="s">
        <v>45</v>
      </c>
      <c r="H3898" s="5" t="s">
        <v>144</v>
      </c>
      <c r="I3898" s="5">
        <v>163642.09</v>
      </c>
      <c r="J3898" s="5" t="s">
        <v>2310</v>
      </c>
      <c r="K3898" s="5" t="s">
        <v>136</v>
      </c>
      <c r="L3898" s="5" t="s">
        <v>23</v>
      </c>
      <c r="M3898" s="5">
        <v>3.12</v>
      </c>
      <c r="N3898" s="5" t="s">
        <v>41</v>
      </c>
      <c r="O3898" s="5">
        <v>10</v>
      </c>
    </row>
    <row r="3899" spans="1:15" x14ac:dyDescent="0.2">
      <c r="A3899" s="5" t="s">
        <v>11416</v>
      </c>
      <c r="B3899" s="5" t="s">
        <v>8483</v>
      </c>
      <c r="C3899" s="5">
        <v>39</v>
      </c>
      <c r="D3899" s="5" t="s">
        <v>50</v>
      </c>
      <c r="E3899" s="5" t="s">
        <v>11417</v>
      </c>
      <c r="F3899" s="5">
        <v>-5839</v>
      </c>
      <c r="G3899" s="5" t="s">
        <v>99</v>
      </c>
      <c r="H3899" s="5" t="s">
        <v>194</v>
      </c>
      <c r="I3899" s="5">
        <v>108689.26</v>
      </c>
      <c r="J3899" s="5" t="s">
        <v>5347</v>
      </c>
      <c r="K3899" s="5" t="s">
        <v>136</v>
      </c>
      <c r="L3899" s="5" t="s">
        <v>73</v>
      </c>
      <c r="M3899" s="5">
        <v>1.22</v>
      </c>
      <c r="N3899" s="5" t="s">
        <v>41</v>
      </c>
      <c r="O3899" s="5">
        <v>37</v>
      </c>
    </row>
    <row r="3900" spans="1:15" x14ac:dyDescent="0.2">
      <c r="A3900" s="5" t="s">
        <v>11418</v>
      </c>
      <c r="B3900" s="5" t="s">
        <v>7610</v>
      </c>
      <c r="C3900" s="5">
        <v>46</v>
      </c>
      <c r="D3900" s="5" t="s">
        <v>27</v>
      </c>
      <c r="E3900" s="5" t="s">
        <v>11419</v>
      </c>
      <c r="F3900" s="5">
        <v>-8037</v>
      </c>
      <c r="G3900" s="5" t="s">
        <v>37</v>
      </c>
      <c r="H3900" s="5" t="s">
        <v>20</v>
      </c>
      <c r="I3900" s="5">
        <v>41937</v>
      </c>
      <c r="J3900" s="5" t="s">
        <v>1911</v>
      </c>
      <c r="K3900" s="5" t="s">
        <v>118</v>
      </c>
      <c r="L3900" s="5" t="s">
        <v>56</v>
      </c>
      <c r="M3900" s="5">
        <v>2.48</v>
      </c>
      <c r="N3900" s="5" t="s">
        <v>33</v>
      </c>
      <c r="O3900" s="5">
        <v>29</v>
      </c>
    </row>
    <row r="3901" spans="1:15" x14ac:dyDescent="0.2">
      <c r="A3901" s="5" t="s">
        <v>11420</v>
      </c>
      <c r="B3901" s="5" t="s">
        <v>4451</v>
      </c>
      <c r="C3901" s="5">
        <v>35</v>
      </c>
      <c r="D3901" s="5" t="s">
        <v>27</v>
      </c>
      <c r="E3901" s="5" t="s">
        <v>11421</v>
      </c>
      <c r="F3901" s="5">
        <v>-4532</v>
      </c>
      <c r="G3901" s="5" t="s">
        <v>99</v>
      </c>
      <c r="H3901" s="5" t="s">
        <v>79</v>
      </c>
      <c r="I3901" s="5">
        <v>42861.93</v>
      </c>
      <c r="J3901" s="5" t="s">
        <v>11422</v>
      </c>
      <c r="K3901" s="5" t="s">
        <v>118</v>
      </c>
      <c r="L3901" s="5" t="s">
        <v>73</v>
      </c>
      <c r="M3901" s="5">
        <v>2.1</v>
      </c>
      <c r="N3901" s="5" t="s">
        <v>41</v>
      </c>
      <c r="O3901" s="5">
        <v>34</v>
      </c>
    </row>
    <row r="3902" spans="1:15" x14ac:dyDescent="0.2">
      <c r="A3902" s="5" t="s">
        <v>11423</v>
      </c>
      <c r="B3902" s="5" t="s">
        <v>8272</v>
      </c>
      <c r="C3902" s="5">
        <v>23</v>
      </c>
      <c r="D3902" s="5" t="s">
        <v>27</v>
      </c>
      <c r="E3902" s="5" t="s">
        <v>11424</v>
      </c>
      <c r="F3902" s="5">
        <v>-11021</v>
      </c>
      <c r="G3902" s="5" t="s">
        <v>19</v>
      </c>
      <c r="H3902" s="5" t="s">
        <v>30</v>
      </c>
      <c r="I3902" s="5">
        <v>108450.25</v>
      </c>
      <c r="J3902" s="5" t="s">
        <v>3334</v>
      </c>
      <c r="K3902" s="5" t="s">
        <v>81</v>
      </c>
      <c r="L3902" s="5" t="s">
        <v>23</v>
      </c>
      <c r="M3902" s="5">
        <v>3.2</v>
      </c>
      <c r="N3902" s="5" t="s">
        <v>33</v>
      </c>
      <c r="O3902" s="5">
        <v>11</v>
      </c>
    </row>
    <row r="3903" spans="1:15" x14ac:dyDescent="0.2">
      <c r="A3903" s="5" t="s">
        <v>11425</v>
      </c>
      <c r="B3903" s="5" t="s">
        <v>9124</v>
      </c>
      <c r="C3903" s="5">
        <v>32</v>
      </c>
      <c r="D3903" s="5" t="s">
        <v>50</v>
      </c>
      <c r="E3903" s="5" t="s">
        <v>11426</v>
      </c>
      <c r="F3903" s="5">
        <v>-9346</v>
      </c>
      <c r="G3903" s="5" t="s">
        <v>45</v>
      </c>
      <c r="H3903" s="5" t="s">
        <v>71</v>
      </c>
      <c r="I3903" s="5">
        <v>103140.73</v>
      </c>
      <c r="J3903" s="5" t="s">
        <v>2525</v>
      </c>
      <c r="K3903" s="5" t="s">
        <v>40</v>
      </c>
      <c r="L3903" s="5" t="s">
        <v>32</v>
      </c>
      <c r="M3903" s="5">
        <v>1.91</v>
      </c>
      <c r="N3903" s="5" t="s">
        <v>41</v>
      </c>
      <c r="O3903" s="5">
        <v>2</v>
      </c>
    </row>
    <row r="3904" spans="1:15" x14ac:dyDescent="0.2">
      <c r="A3904" s="5" t="s">
        <v>11427</v>
      </c>
      <c r="B3904" s="5" t="s">
        <v>7696</v>
      </c>
      <c r="C3904" s="5">
        <v>49</v>
      </c>
      <c r="D3904" s="5" t="s">
        <v>50</v>
      </c>
      <c r="E3904" s="5" t="s">
        <v>11428</v>
      </c>
      <c r="F3904" s="5">
        <v>-7423</v>
      </c>
      <c r="G3904" s="5" t="s">
        <v>116</v>
      </c>
      <c r="H3904" s="5" t="s">
        <v>38</v>
      </c>
      <c r="I3904" s="5">
        <v>105526.6</v>
      </c>
      <c r="J3904" s="5" t="s">
        <v>1156</v>
      </c>
      <c r="K3904" s="5" t="s">
        <v>40</v>
      </c>
      <c r="L3904" s="5" t="s">
        <v>32</v>
      </c>
      <c r="M3904" s="5">
        <v>1.32</v>
      </c>
      <c r="N3904" s="5" t="s">
        <v>74</v>
      </c>
      <c r="O3904" s="5">
        <v>34</v>
      </c>
    </row>
    <row r="3905" spans="1:15" x14ac:dyDescent="0.2">
      <c r="A3905" s="5" t="s">
        <v>11429</v>
      </c>
      <c r="B3905" s="5" t="s">
        <v>7154</v>
      </c>
      <c r="C3905" s="5">
        <v>32</v>
      </c>
      <c r="D3905" s="5" t="s">
        <v>17</v>
      </c>
      <c r="E3905" s="5" t="s">
        <v>11430</v>
      </c>
      <c r="F3905" s="5">
        <v>-7407</v>
      </c>
      <c r="G3905" s="5" t="s">
        <v>29</v>
      </c>
      <c r="H3905" s="5" t="s">
        <v>38</v>
      </c>
      <c r="I3905" s="5">
        <v>122793.82</v>
      </c>
      <c r="J3905" s="5" t="s">
        <v>937</v>
      </c>
      <c r="K3905" s="5" t="s">
        <v>22</v>
      </c>
      <c r="L3905" s="5" t="s">
        <v>56</v>
      </c>
      <c r="M3905" s="5">
        <v>3.78</v>
      </c>
      <c r="N3905" s="5" t="s">
        <v>33</v>
      </c>
      <c r="O3905" s="5">
        <v>7</v>
      </c>
    </row>
    <row r="3906" spans="1:15" x14ac:dyDescent="0.2">
      <c r="A3906" s="5" t="s">
        <v>11431</v>
      </c>
      <c r="B3906" s="5" t="s">
        <v>2785</v>
      </c>
      <c r="C3906" s="5">
        <v>61</v>
      </c>
      <c r="D3906" s="5" t="s">
        <v>50</v>
      </c>
      <c r="E3906" s="5" t="s">
        <v>11432</v>
      </c>
      <c r="F3906" s="5">
        <v>-8587</v>
      </c>
      <c r="G3906" s="5" t="s">
        <v>29</v>
      </c>
      <c r="H3906" s="5" t="s">
        <v>71</v>
      </c>
      <c r="I3906" s="5">
        <v>47316.83</v>
      </c>
      <c r="J3906" s="5" t="s">
        <v>9280</v>
      </c>
      <c r="K3906" s="5" t="s">
        <v>118</v>
      </c>
      <c r="L3906" s="5" t="s">
        <v>32</v>
      </c>
      <c r="M3906" s="5">
        <v>3.2</v>
      </c>
      <c r="N3906" s="5" t="s">
        <v>24</v>
      </c>
      <c r="O3906" s="5">
        <v>5</v>
      </c>
    </row>
    <row r="3907" spans="1:15" x14ac:dyDescent="0.2">
      <c r="A3907" s="5" t="s">
        <v>11433</v>
      </c>
      <c r="B3907" s="5" t="s">
        <v>962</v>
      </c>
      <c r="C3907" s="5">
        <v>52</v>
      </c>
      <c r="D3907" s="5" t="s">
        <v>50</v>
      </c>
      <c r="E3907" s="5" t="s">
        <v>11434</v>
      </c>
      <c r="F3907" s="5">
        <v>-5645</v>
      </c>
      <c r="G3907" s="5" t="s">
        <v>37</v>
      </c>
      <c r="H3907" s="5" t="s">
        <v>20</v>
      </c>
      <c r="I3907" s="5">
        <v>152289.15</v>
      </c>
      <c r="J3907" s="5" t="s">
        <v>3692</v>
      </c>
      <c r="K3907" s="5" t="s">
        <v>127</v>
      </c>
      <c r="L3907" s="5" t="s">
        <v>56</v>
      </c>
      <c r="M3907" s="5">
        <v>2.29</v>
      </c>
      <c r="N3907" s="5" t="s">
        <v>24</v>
      </c>
      <c r="O3907" s="5">
        <v>24</v>
      </c>
    </row>
    <row r="3908" spans="1:15" x14ac:dyDescent="0.2">
      <c r="A3908" s="5" t="s">
        <v>11435</v>
      </c>
      <c r="B3908" s="5" t="s">
        <v>7133</v>
      </c>
      <c r="C3908" s="5">
        <v>38</v>
      </c>
      <c r="D3908" s="5" t="s">
        <v>17</v>
      </c>
      <c r="E3908" s="5" t="s">
        <v>7134</v>
      </c>
      <c r="F3908" s="5">
        <v>-9141</v>
      </c>
      <c r="G3908" s="5" t="s">
        <v>52</v>
      </c>
      <c r="H3908" s="5" t="s">
        <v>71</v>
      </c>
      <c r="I3908" s="5">
        <v>109821.24</v>
      </c>
      <c r="J3908" s="5" t="s">
        <v>3844</v>
      </c>
      <c r="K3908" s="5" t="s">
        <v>136</v>
      </c>
      <c r="L3908" s="5" t="s">
        <v>56</v>
      </c>
      <c r="M3908" s="5">
        <v>2.2799999999999998</v>
      </c>
      <c r="N3908" s="5" t="s">
        <v>41</v>
      </c>
      <c r="O3908" s="5">
        <v>34</v>
      </c>
    </row>
    <row r="3909" spans="1:15" x14ac:dyDescent="0.2">
      <c r="A3909" s="5" t="s">
        <v>11436</v>
      </c>
      <c r="B3909" s="5" t="s">
        <v>1851</v>
      </c>
      <c r="C3909" s="5">
        <v>38</v>
      </c>
      <c r="D3909" s="5" t="s">
        <v>50</v>
      </c>
      <c r="E3909" s="5" t="s">
        <v>11437</v>
      </c>
      <c r="F3909" s="5">
        <v>-8656</v>
      </c>
      <c r="G3909" s="5" t="s">
        <v>116</v>
      </c>
      <c r="H3909" s="5" t="s">
        <v>53</v>
      </c>
      <c r="I3909" s="5">
        <v>60018.78</v>
      </c>
      <c r="J3909" s="5" t="s">
        <v>11438</v>
      </c>
      <c r="K3909" s="5" t="s">
        <v>127</v>
      </c>
      <c r="L3909" s="5" t="s">
        <v>32</v>
      </c>
      <c r="M3909" s="5">
        <v>2.35</v>
      </c>
      <c r="N3909" s="5" t="s">
        <v>33</v>
      </c>
      <c r="O3909" s="5">
        <v>33</v>
      </c>
    </row>
    <row r="3910" spans="1:15" x14ac:dyDescent="0.2">
      <c r="A3910" s="5" t="s">
        <v>11439</v>
      </c>
      <c r="B3910" s="5" t="s">
        <v>3164</v>
      </c>
      <c r="C3910" s="5">
        <v>25</v>
      </c>
      <c r="D3910" s="5" t="s">
        <v>27</v>
      </c>
      <c r="E3910" s="5" t="s">
        <v>11440</v>
      </c>
      <c r="F3910" s="5">
        <v>-3171</v>
      </c>
      <c r="G3910" s="5" t="s">
        <v>85</v>
      </c>
      <c r="H3910" s="5" t="s">
        <v>79</v>
      </c>
      <c r="I3910" s="5">
        <v>88394.67</v>
      </c>
      <c r="J3910" s="5" t="s">
        <v>3684</v>
      </c>
      <c r="K3910" s="5" t="s">
        <v>47</v>
      </c>
      <c r="L3910" s="5" t="s">
        <v>73</v>
      </c>
      <c r="M3910" s="5">
        <v>3.98</v>
      </c>
      <c r="N3910" s="5" t="s">
        <v>57</v>
      </c>
      <c r="O3910" s="5">
        <v>6</v>
      </c>
    </row>
    <row r="3911" spans="1:15" x14ac:dyDescent="0.2">
      <c r="A3911" s="5" t="s">
        <v>11441</v>
      </c>
      <c r="B3911" s="5" t="s">
        <v>1690</v>
      </c>
      <c r="C3911" s="5">
        <v>54</v>
      </c>
      <c r="D3911" s="5" t="s">
        <v>17</v>
      </c>
      <c r="E3911" s="5" t="s">
        <v>11442</v>
      </c>
      <c r="F3911" s="5">
        <v>-10785</v>
      </c>
      <c r="G3911" s="5" t="s">
        <v>99</v>
      </c>
      <c r="H3911" s="5" t="s">
        <v>71</v>
      </c>
      <c r="I3911" s="5">
        <v>164579.92000000001</v>
      </c>
      <c r="J3911" s="5" t="s">
        <v>2980</v>
      </c>
      <c r="K3911" s="5" t="s">
        <v>55</v>
      </c>
      <c r="L3911" s="5" t="s">
        <v>56</v>
      </c>
      <c r="M3911" s="5">
        <v>3.9</v>
      </c>
      <c r="N3911" s="5" t="s">
        <v>24</v>
      </c>
      <c r="O3911" s="5">
        <v>28</v>
      </c>
    </row>
    <row r="3912" spans="1:15" x14ac:dyDescent="0.2">
      <c r="A3912" s="5" t="s">
        <v>11443</v>
      </c>
      <c r="B3912" s="5" t="s">
        <v>6190</v>
      </c>
      <c r="C3912" s="5">
        <v>35</v>
      </c>
      <c r="D3912" s="5" t="s">
        <v>50</v>
      </c>
      <c r="E3912" s="5" t="s">
        <v>11444</v>
      </c>
      <c r="F3912" s="5">
        <v>-5481</v>
      </c>
      <c r="G3912" s="5" t="s">
        <v>78</v>
      </c>
      <c r="H3912" s="5" t="s">
        <v>20</v>
      </c>
      <c r="I3912" s="5">
        <v>46454.52</v>
      </c>
      <c r="J3912" s="5" t="s">
        <v>8475</v>
      </c>
      <c r="K3912" s="5" t="s">
        <v>136</v>
      </c>
      <c r="L3912" s="5" t="s">
        <v>56</v>
      </c>
      <c r="M3912" s="5">
        <v>3.65</v>
      </c>
      <c r="N3912" s="5" t="s">
        <v>74</v>
      </c>
      <c r="O3912" s="5">
        <v>31</v>
      </c>
    </row>
    <row r="3913" spans="1:15" x14ac:dyDescent="0.2">
      <c r="A3913" s="5" t="s">
        <v>11445</v>
      </c>
      <c r="B3913" s="5" t="s">
        <v>9273</v>
      </c>
      <c r="C3913" s="5">
        <v>28</v>
      </c>
      <c r="D3913" s="5" t="s">
        <v>27</v>
      </c>
      <c r="E3913" s="5" t="s">
        <v>11446</v>
      </c>
      <c r="F3913" s="5">
        <v>-2533</v>
      </c>
      <c r="G3913" s="5" t="s">
        <v>78</v>
      </c>
      <c r="H3913" s="5" t="s">
        <v>144</v>
      </c>
      <c r="I3913" s="5">
        <v>174818.98</v>
      </c>
      <c r="J3913" s="5" t="s">
        <v>5101</v>
      </c>
      <c r="K3913" s="5" t="s">
        <v>47</v>
      </c>
      <c r="L3913" s="5" t="s">
        <v>56</v>
      </c>
      <c r="M3913" s="5">
        <v>1.26</v>
      </c>
      <c r="N3913" s="5" t="s">
        <v>33</v>
      </c>
      <c r="O3913" s="5">
        <v>20</v>
      </c>
    </row>
    <row r="3914" spans="1:15" x14ac:dyDescent="0.2">
      <c r="A3914" s="5" t="s">
        <v>11447</v>
      </c>
      <c r="B3914" s="5" t="s">
        <v>11309</v>
      </c>
      <c r="C3914" s="5">
        <v>38</v>
      </c>
      <c r="D3914" s="5" t="s">
        <v>27</v>
      </c>
      <c r="E3914" s="5" t="s">
        <v>11448</v>
      </c>
      <c r="F3914" s="5">
        <v>-3655</v>
      </c>
      <c r="G3914" s="5" t="s">
        <v>85</v>
      </c>
      <c r="H3914" s="5" t="s">
        <v>194</v>
      </c>
      <c r="I3914" s="5">
        <v>127631.26</v>
      </c>
      <c r="J3914" s="5" t="s">
        <v>9988</v>
      </c>
      <c r="K3914" s="5" t="s">
        <v>22</v>
      </c>
      <c r="L3914" s="5" t="s">
        <v>23</v>
      </c>
      <c r="M3914" s="5">
        <v>1.1100000000000001</v>
      </c>
      <c r="N3914" s="5" t="s">
        <v>74</v>
      </c>
      <c r="O3914" s="5">
        <v>5</v>
      </c>
    </row>
    <row r="3915" spans="1:15" x14ac:dyDescent="0.2">
      <c r="A3915" s="5" t="s">
        <v>11449</v>
      </c>
      <c r="B3915" s="5" t="s">
        <v>5438</v>
      </c>
      <c r="C3915" s="5">
        <v>25</v>
      </c>
      <c r="D3915" s="5" t="s">
        <v>17</v>
      </c>
      <c r="E3915" s="5" t="s">
        <v>11450</v>
      </c>
      <c r="F3915" s="5">
        <v>-4133</v>
      </c>
      <c r="G3915" s="5" t="s">
        <v>116</v>
      </c>
      <c r="H3915" s="5" t="s">
        <v>20</v>
      </c>
      <c r="I3915" s="5">
        <v>120371.4</v>
      </c>
      <c r="J3915" s="5" t="s">
        <v>3828</v>
      </c>
      <c r="K3915" s="5" t="s">
        <v>22</v>
      </c>
      <c r="L3915" s="5" t="s">
        <v>23</v>
      </c>
      <c r="M3915" s="5">
        <v>1.37</v>
      </c>
      <c r="N3915" s="5" t="s">
        <v>24</v>
      </c>
      <c r="O3915" s="5">
        <v>36</v>
      </c>
    </row>
    <row r="3916" spans="1:15" x14ac:dyDescent="0.2">
      <c r="A3916" s="5" t="s">
        <v>11451</v>
      </c>
      <c r="B3916" s="5" t="s">
        <v>8420</v>
      </c>
      <c r="C3916" s="5">
        <v>44</v>
      </c>
      <c r="D3916" s="5" t="s">
        <v>17</v>
      </c>
      <c r="E3916" s="5" t="s">
        <v>11452</v>
      </c>
      <c r="F3916" s="5">
        <v>-4033</v>
      </c>
      <c r="G3916" s="5" t="s">
        <v>52</v>
      </c>
      <c r="H3916" s="5" t="s">
        <v>53</v>
      </c>
      <c r="I3916" s="5">
        <v>102580.29</v>
      </c>
      <c r="J3916" s="5" t="s">
        <v>11453</v>
      </c>
      <c r="K3916" s="5" t="s">
        <v>55</v>
      </c>
      <c r="L3916" s="5" t="s">
        <v>73</v>
      </c>
      <c r="M3916" s="5">
        <v>2.15</v>
      </c>
      <c r="N3916" s="5" t="s">
        <v>41</v>
      </c>
      <c r="O3916" s="5">
        <v>26</v>
      </c>
    </row>
    <row r="3917" spans="1:15" x14ac:dyDescent="0.2">
      <c r="A3917" s="5" t="s">
        <v>11454</v>
      </c>
      <c r="B3917" s="5" t="s">
        <v>2566</v>
      </c>
      <c r="C3917" s="5">
        <v>46</v>
      </c>
      <c r="D3917" s="5" t="s">
        <v>27</v>
      </c>
      <c r="E3917" s="5" t="s">
        <v>11455</v>
      </c>
      <c r="F3917" s="5">
        <v>-7889</v>
      </c>
      <c r="G3917" s="5" t="s">
        <v>29</v>
      </c>
      <c r="H3917" s="5" t="s">
        <v>20</v>
      </c>
      <c r="I3917" s="5">
        <v>118144.41</v>
      </c>
      <c r="J3917" s="5" t="s">
        <v>8286</v>
      </c>
      <c r="K3917" s="5" t="s">
        <v>62</v>
      </c>
      <c r="L3917" s="5" t="s">
        <v>32</v>
      </c>
      <c r="M3917" s="5">
        <v>1.83</v>
      </c>
      <c r="N3917" s="5" t="s">
        <v>41</v>
      </c>
      <c r="O3917" s="5">
        <v>21</v>
      </c>
    </row>
    <row r="3918" spans="1:15" x14ac:dyDescent="0.2">
      <c r="A3918" s="5" t="s">
        <v>11456</v>
      </c>
      <c r="B3918" s="5" t="s">
        <v>3611</v>
      </c>
      <c r="C3918" s="5">
        <v>50</v>
      </c>
      <c r="D3918" s="5" t="s">
        <v>50</v>
      </c>
      <c r="E3918" s="5" t="s">
        <v>11457</v>
      </c>
      <c r="F3918" s="5">
        <v>-3696</v>
      </c>
      <c r="G3918" s="5" t="s">
        <v>116</v>
      </c>
      <c r="H3918" s="5" t="s">
        <v>20</v>
      </c>
      <c r="I3918" s="5">
        <v>101900.95</v>
      </c>
      <c r="J3918" s="5" t="s">
        <v>1812</v>
      </c>
      <c r="K3918" s="5" t="s">
        <v>136</v>
      </c>
      <c r="L3918" s="5" t="s">
        <v>32</v>
      </c>
      <c r="M3918" s="5">
        <v>3.79</v>
      </c>
      <c r="N3918" s="5" t="s">
        <v>57</v>
      </c>
      <c r="O3918" s="5">
        <v>0</v>
      </c>
    </row>
    <row r="3919" spans="1:15" x14ac:dyDescent="0.2">
      <c r="A3919" s="5" t="s">
        <v>11458</v>
      </c>
      <c r="B3919" s="5" t="s">
        <v>11459</v>
      </c>
      <c r="C3919" s="5">
        <v>36</v>
      </c>
      <c r="D3919" s="5" t="s">
        <v>17</v>
      </c>
      <c r="E3919" s="5" t="s">
        <v>11460</v>
      </c>
      <c r="F3919" s="5">
        <v>-8140</v>
      </c>
      <c r="G3919" s="5" t="s">
        <v>29</v>
      </c>
      <c r="H3919" s="5" t="s">
        <v>71</v>
      </c>
      <c r="I3919" s="5">
        <v>117151.74</v>
      </c>
      <c r="J3919" s="5" t="s">
        <v>1350</v>
      </c>
      <c r="K3919" s="5" t="s">
        <v>127</v>
      </c>
      <c r="L3919" s="5" t="s">
        <v>56</v>
      </c>
      <c r="M3919" s="5">
        <v>3.17</v>
      </c>
      <c r="N3919" s="5" t="s">
        <v>74</v>
      </c>
      <c r="O3919" s="5">
        <v>8</v>
      </c>
    </row>
    <row r="3920" spans="1:15" x14ac:dyDescent="0.2">
      <c r="A3920" s="5" t="s">
        <v>11461</v>
      </c>
      <c r="B3920" s="5" t="s">
        <v>8648</v>
      </c>
      <c r="C3920" s="5">
        <v>48</v>
      </c>
      <c r="D3920" s="5" t="s">
        <v>17</v>
      </c>
      <c r="E3920" s="5" t="s">
        <v>11462</v>
      </c>
      <c r="F3920" s="5">
        <v>-8322</v>
      </c>
      <c r="G3920" s="5" t="s">
        <v>52</v>
      </c>
      <c r="H3920" s="5" t="s">
        <v>38</v>
      </c>
      <c r="I3920" s="5">
        <v>161484.38</v>
      </c>
      <c r="J3920" s="5" t="s">
        <v>4816</v>
      </c>
      <c r="K3920" s="5" t="s">
        <v>40</v>
      </c>
      <c r="L3920" s="5" t="s">
        <v>56</v>
      </c>
      <c r="M3920" s="5">
        <v>3.7</v>
      </c>
      <c r="N3920" s="5" t="s">
        <v>57</v>
      </c>
      <c r="O3920" s="5">
        <v>40</v>
      </c>
    </row>
    <row r="3921" spans="1:15" x14ac:dyDescent="0.2">
      <c r="A3921" s="5" t="s">
        <v>11463</v>
      </c>
      <c r="B3921" s="5" t="s">
        <v>10888</v>
      </c>
      <c r="C3921" s="5">
        <v>46</v>
      </c>
      <c r="D3921" s="5" t="s">
        <v>50</v>
      </c>
      <c r="E3921" s="5" t="s">
        <v>11464</v>
      </c>
      <c r="F3921" s="5">
        <v>-9103</v>
      </c>
      <c r="G3921" s="5" t="s">
        <v>37</v>
      </c>
      <c r="H3921" s="5" t="s">
        <v>38</v>
      </c>
      <c r="I3921" s="5">
        <v>100238.27</v>
      </c>
      <c r="J3921" s="5" t="s">
        <v>7739</v>
      </c>
      <c r="K3921" s="5" t="s">
        <v>62</v>
      </c>
      <c r="L3921" s="5" t="s">
        <v>56</v>
      </c>
      <c r="M3921" s="5">
        <v>2.96</v>
      </c>
      <c r="N3921" s="5" t="s">
        <v>41</v>
      </c>
      <c r="O3921" s="5">
        <v>13</v>
      </c>
    </row>
    <row r="3922" spans="1:15" x14ac:dyDescent="0.2">
      <c r="A3922" s="5" t="s">
        <v>11465</v>
      </c>
      <c r="B3922" s="5" t="s">
        <v>11466</v>
      </c>
      <c r="C3922" s="5">
        <v>62</v>
      </c>
      <c r="D3922" s="5" t="s">
        <v>17</v>
      </c>
      <c r="E3922" s="5" t="s">
        <v>11467</v>
      </c>
      <c r="F3922" s="5">
        <v>-7023</v>
      </c>
      <c r="G3922" s="5" t="s">
        <v>45</v>
      </c>
      <c r="H3922" s="5" t="s">
        <v>66</v>
      </c>
      <c r="I3922" s="5">
        <v>111049.32</v>
      </c>
      <c r="J3922" s="5" t="s">
        <v>4493</v>
      </c>
      <c r="K3922" s="5" t="s">
        <v>47</v>
      </c>
      <c r="L3922" s="5" t="s">
        <v>56</v>
      </c>
      <c r="M3922" s="5">
        <v>1.94</v>
      </c>
      <c r="N3922" s="5" t="s">
        <v>24</v>
      </c>
      <c r="O3922" s="5">
        <v>36</v>
      </c>
    </row>
    <row r="3923" spans="1:15" x14ac:dyDescent="0.2">
      <c r="A3923" s="5" t="s">
        <v>11468</v>
      </c>
      <c r="B3923" s="5" t="s">
        <v>11295</v>
      </c>
      <c r="C3923" s="5">
        <v>51</v>
      </c>
      <c r="D3923" s="5" t="s">
        <v>50</v>
      </c>
      <c r="E3923" s="5" t="s">
        <v>11469</v>
      </c>
      <c r="F3923" s="5">
        <v>-4952</v>
      </c>
      <c r="G3923" s="5" t="s">
        <v>29</v>
      </c>
      <c r="H3923" s="5" t="s">
        <v>79</v>
      </c>
      <c r="I3923" s="5">
        <v>116546.46</v>
      </c>
      <c r="J3923" s="5" t="s">
        <v>3174</v>
      </c>
      <c r="K3923" s="5" t="s">
        <v>62</v>
      </c>
      <c r="L3923" s="5" t="s">
        <v>56</v>
      </c>
      <c r="M3923" s="5">
        <v>1.21</v>
      </c>
      <c r="N3923" s="5" t="s">
        <v>24</v>
      </c>
      <c r="O3923" s="5">
        <v>34</v>
      </c>
    </row>
    <row r="3924" spans="1:15" x14ac:dyDescent="0.2">
      <c r="A3924" s="5" t="s">
        <v>11470</v>
      </c>
      <c r="B3924" s="5" t="s">
        <v>6792</v>
      </c>
      <c r="C3924" s="5">
        <v>47</v>
      </c>
      <c r="D3924" s="5" t="s">
        <v>27</v>
      </c>
      <c r="E3924" s="5" t="s">
        <v>11471</v>
      </c>
      <c r="F3924" s="5">
        <v>-8721</v>
      </c>
      <c r="G3924" s="5" t="s">
        <v>78</v>
      </c>
      <c r="H3924" s="5" t="s">
        <v>71</v>
      </c>
      <c r="I3924" s="5">
        <v>176092.37</v>
      </c>
      <c r="J3924" s="5" t="s">
        <v>7658</v>
      </c>
      <c r="K3924" s="5" t="s">
        <v>47</v>
      </c>
      <c r="L3924" s="5" t="s">
        <v>32</v>
      </c>
      <c r="M3924" s="5">
        <v>1.27</v>
      </c>
      <c r="N3924" s="5" t="s">
        <v>24</v>
      </c>
      <c r="O3924" s="5">
        <v>0</v>
      </c>
    </row>
    <row r="3925" spans="1:15" x14ac:dyDescent="0.2">
      <c r="A3925" s="5" t="s">
        <v>11472</v>
      </c>
      <c r="B3925" s="5" t="s">
        <v>2187</v>
      </c>
      <c r="C3925" s="5">
        <v>54</v>
      </c>
      <c r="D3925" s="5" t="s">
        <v>50</v>
      </c>
      <c r="E3925" s="5" t="s">
        <v>11473</v>
      </c>
      <c r="F3925" s="5">
        <v>-5212</v>
      </c>
      <c r="G3925" s="5" t="s">
        <v>85</v>
      </c>
      <c r="H3925" s="5" t="s">
        <v>20</v>
      </c>
      <c r="I3925" s="5">
        <v>163653.28</v>
      </c>
      <c r="J3925" s="5" t="s">
        <v>2780</v>
      </c>
      <c r="K3925" s="5" t="s">
        <v>55</v>
      </c>
      <c r="L3925" s="5" t="s">
        <v>73</v>
      </c>
      <c r="M3925" s="5">
        <v>2.33</v>
      </c>
      <c r="N3925" s="5" t="s">
        <v>41</v>
      </c>
      <c r="O3925" s="5">
        <v>25</v>
      </c>
    </row>
    <row r="3926" spans="1:15" x14ac:dyDescent="0.2">
      <c r="A3926" s="5" t="s">
        <v>11474</v>
      </c>
      <c r="B3926" s="5" t="s">
        <v>3611</v>
      </c>
      <c r="C3926" s="5">
        <v>35</v>
      </c>
      <c r="D3926" s="5" t="s">
        <v>27</v>
      </c>
      <c r="E3926" s="5" t="s">
        <v>11475</v>
      </c>
      <c r="F3926" s="5">
        <v>-5911</v>
      </c>
      <c r="G3926" s="5" t="s">
        <v>94</v>
      </c>
      <c r="H3926" s="5" t="s">
        <v>144</v>
      </c>
      <c r="I3926" s="5">
        <v>98602.38</v>
      </c>
      <c r="J3926" s="5" t="s">
        <v>659</v>
      </c>
      <c r="K3926" s="5" t="s">
        <v>127</v>
      </c>
      <c r="L3926" s="5" t="s">
        <v>23</v>
      </c>
      <c r="M3926" s="5">
        <v>4.33</v>
      </c>
      <c r="N3926" s="5" t="s">
        <v>57</v>
      </c>
      <c r="O3926" s="5">
        <v>0</v>
      </c>
    </row>
    <row r="3927" spans="1:15" x14ac:dyDescent="0.2">
      <c r="A3927" s="5" t="s">
        <v>11476</v>
      </c>
      <c r="B3927" s="5" t="s">
        <v>6756</v>
      </c>
      <c r="C3927" s="5">
        <v>34</v>
      </c>
      <c r="D3927" s="5" t="s">
        <v>17</v>
      </c>
      <c r="E3927" s="5" t="s">
        <v>11477</v>
      </c>
      <c r="F3927" s="5">
        <v>-7713</v>
      </c>
      <c r="G3927" s="5" t="s">
        <v>116</v>
      </c>
      <c r="H3927" s="5" t="s">
        <v>30</v>
      </c>
      <c r="I3927" s="5">
        <v>147074.76999999999</v>
      </c>
      <c r="J3927" s="5" t="s">
        <v>4590</v>
      </c>
      <c r="K3927" s="5" t="s">
        <v>127</v>
      </c>
      <c r="L3927" s="5" t="s">
        <v>23</v>
      </c>
      <c r="M3927" s="5">
        <v>3.25</v>
      </c>
      <c r="N3927" s="5" t="s">
        <v>41</v>
      </c>
      <c r="O3927" s="5">
        <v>19</v>
      </c>
    </row>
    <row r="3928" spans="1:15" x14ac:dyDescent="0.2">
      <c r="A3928" s="5" t="s">
        <v>11478</v>
      </c>
      <c r="B3928" s="5" t="s">
        <v>2978</v>
      </c>
      <c r="C3928" s="5">
        <v>62</v>
      </c>
      <c r="D3928" s="5" t="s">
        <v>17</v>
      </c>
      <c r="E3928" s="5" t="s">
        <v>11479</v>
      </c>
      <c r="F3928" s="5">
        <v>-9117</v>
      </c>
      <c r="G3928" s="5" t="s">
        <v>94</v>
      </c>
      <c r="H3928" s="5" t="s">
        <v>71</v>
      </c>
      <c r="I3928" s="5">
        <v>51211.360000000001</v>
      </c>
      <c r="J3928" s="5" t="s">
        <v>1504</v>
      </c>
      <c r="K3928" s="5" t="s">
        <v>55</v>
      </c>
      <c r="L3928" s="5" t="s">
        <v>73</v>
      </c>
      <c r="M3928" s="5">
        <v>3.44</v>
      </c>
      <c r="N3928" s="5" t="s">
        <v>33</v>
      </c>
      <c r="O3928" s="5">
        <v>37</v>
      </c>
    </row>
    <row r="3929" spans="1:15" x14ac:dyDescent="0.2">
      <c r="A3929" s="5" t="s">
        <v>11480</v>
      </c>
      <c r="B3929" s="5" t="s">
        <v>6991</v>
      </c>
      <c r="C3929" s="5">
        <v>38</v>
      </c>
      <c r="D3929" s="5" t="s">
        <v>27</v>
      </c>
      <c r="E3929" s="5" t="s">
        <v>11481</v>
      </c>
      <c r="F3929" s="5">
        <v>-3301</v>
      </c>
      <c r="G3929" s="5" t="s">
        <v>52</v>
      </c>
      <c r="H3929" s="5" t="s">
        <v>194</v>
      </c>
      <c r="I3929" s="5">
        <v>50133.56</v>
      </c>
      <c r="J3929" s="5" t="s">
        <v>783</v>
      </c>
      <c r="K3929" s="5" t="s">
        <v>104</v>
      </c>
      <c r="L3929" s="5" t="s">
        <v>56</v>
      </c>
      <c r="M3929" s="5">
        <v>1.71</v>
      </c>
      <c r="N3929" s="5" t="s">
        <v>74</v>
      </c>
      <c r="O3929" s="5">
        <v>32</v>
      </c>
    </row>
    <row r="3930" spans="1:15" x14ac:dyDescent="0.2">
      <c r="A3930" s="5" t="s">
        <v>11482</v>
      </c>
      <c r="B3930" s="5" t="s">
        <v>8845</v>
      </c>
      <c r="C3930" s="5">
        <v>32</v>
      </c>
      <c r="D3930" s="5" t="s">
        <v>17</v>
      </c>
      <c r="E3930" s="5" t="s">
        <v>11483</v>
      </c>
      <c r="F3930" s="5">
        <v>-3226</v>
      </c>
      <c r="G3930" s="5" t="s">
        <v>99</v>
      </c>
      <c r="H3930" s="5" t="s">
        <v>53</v>
      </c>
      <c r="I3930" s="5">
        <v>157839.91</v>
      </c>
      <c r="J3930" s="5" t="s">
        <v>11484</v>
      </c>
      <c r="K3930" s="5" t="s">
        <v>104</v>
      </c>
      <c r="L3930" s="5" t="s">
        <v>56</v>
      </c>
      <c r="M3930" s="5">
        <v>2.8</v>
      </c>
      <c r="N3930" s="5" t="s">
        <v>74</v>
      </c>
      <c r="O3930" s="5">
        <v>39</v>
      </c>
    </row>
    <row r="3931" spans="1:15" x14ac:dyDescent="0.2">
      <c r="A3931" s="5" t="s">
        <v>11485</v>
      </c>
      <c r="B3931" s="5" t="s">
        <v>1822</v>
      </c>
      <c r="C3931" s="5">
        <v>51</v>
      </c>
      <c r="D3931" s="5" t="s">
        <v>27</v>
      </c>
      <c r="E3931" s="5" t="s">
        <v>11486</v>
      </c>
      <c r="F3931" s="5">
        <v>-5806</v>
      </c>
      <c r="G3931" s="5" t="s">
        <v>37</v>
      </c>
      <c r="H3931" s="5" t="s">
        <v>38</v>
      </c>
      <c r="I3931" s="5">
        <v>117978.97</v>
      </c>
      <c r="J3931" s="5" t="s">
        <v>2310</v>
      </c>
      <c r="K3931" s="5" t="s">
        <v>55</v>
      </c>
      <c r="L3931" s="5" t="s">
        <v>23</v>
      </c>
      <c r="M3931" s="5">
        <v>2.91</v>
      </c>
      <c r="N3931" s="5" t="s">
        <v>74</v>
      </c>
      <c r="O3931" s="5">
        <v>33</v>
      </c>
    </row>
    <row r="3932" spans="1:15" x14ac:dyDescent="0.2">
      <c r="A3932" s="5" t="s">
        <v>11487</v>
      </c>
      <c r="B3932" s="5" t="s">
        <v>10669</v>
      </c>
      <c r="C3932" s="5">
        <v>64</v>
      </c>
      <c r="D3932" s="5" t="s">
        <v>27</v>
      </c>
      <c r="E3932" s="5" t="s">
        <v>11488</v>
      </c>
      <c r="F3932" s="5">
        <v>-5524</v>
      </c>
      <c r="G3932" s="5" t="s">
        <v>19</v>
      </c>
      <c r="H3932" s="5" t="s">
        <v>20</v>
      </c>
      <c r="I3932" s="5">
        <v>119480.25</v>
      </c>
      <c r="J3932" s="5" t="s">
        <v>4705</v>
      </c>
      <c r="K3932" s="5" t="s">
        <v>22</v>
      </c>
      <c r="L3932" s="5" t="s">
        <v>73</v>
      </c>
      <c r="M3932" s="5">
        <v>1.1399999999999999</v>
      </c>
      <c r="N3932" s="5" t="s">
        <v>33</v>
      </c>
      <c r="O3932" s="5">
        <v>24</v>
      </c>
    </row>
    <row r="3933" spans="1:15" x14ac:dyDescent="0.2">
      <c r="A3933" s="5" t="s">
        <v>11489</v>
      </c>
      <c r="B3933" s="5" t="s">
        <v>820</v>
      </c>
      <c r="C3933" s="5">
        <v>27</v>
      </c>
      <c r="D3933" s="5" t="s">
        <v>50</v>
      </c>
      <c r="E3933" s="5" t="s">
        <v>11490</v>
      </c>
      <c r="F3933" s="5">
        <v>-9597</v>
      </c>
      <c r="G3933" s="5" t="s">
        <v>116</v>
      </c>
      <c r="H3933" s="5" t="s">
        <v>71</v>
      </c>
      <c r="I3933" s="5">
        <v>75429.72</v>
      </c>
      <c r="J3933" s="5" t="s">
        <v>3130</v>
      </c>
      <c r="K3933" s="5" t="s">
        <v>62</v>
      </c>
      <c r="L3933" s="5" t="s">
        <v>73</v>
      </c>
      <c r="M3933" s="5">
        <v>2.2000000000000002</v>
      </c>
      <c r="N3933" s="5" t="s">
        <v>74</v>
      </c>
      <c r="O3933" s="5">
        <v>11</v>
      </c>
    </row>
    <row r="3934" spans="1:15" x14ac:dyDescent="0.2">
      <c r="A3934" s="5" t="s">
        <v>11491</v>
      </c>
      <c r="B3934" s="5" t="s">
        <v>2337</v>
      </c>
      <c r="C3934" s="5">
        <v>43</v>
      </c>
      <c r="D3934" s="5" t="s">
        <v>50</v>
      </c>
      <c r="E3934" s="5" t="s">
        <v>11492</v>
      </c>
      <c r="F3934" s="5">
        <v>-6741</v>
      </c>
      <c r="G3934" s="5" t="s">
        <v>52</v>
      </c>
      <c r="H3934" s="5" t="s">
        <v>71</v>
      </c>
      <c r="I3934" s="5">
        <v>85596.479999999996</v>
      </c>
      <c r="J3934" s="5" t="s">
        <v>2197</v>
      </c>
      <c r="K3934" s="5" t="s">
        <v>104</v>
      </c>
      <c r="L3934" s="5" t="s">
        <v>32</v>
      </c>
      <c r="M3934" s="5">
        <v>1.0900000000000001</v>
      </c>
      <c r="N3934" s="5" t="s">
        <v>24</v>
      </c>
      <c r="O3934" s="5">
        <v>24</v>
      </c>
    </row>
    <row r="3935" spans="1:15" x14ac:dyDescent="0.2">
      <c r="A3935" s="5" t="s">
        <v>11493</v>
      </c>
      <c r="B3935" s="5" t="s">
        <v>11494</v>
      </c>
      <c r="C3935" s="5">
        <v>54</v>
      </c>
      <c r="D3935" s="5" t="s">
        <v>50</v>
      </c>
      <c r="E3935" s="5" t="s">
        <v>11495</v>
      </c>
      <c r="F3935" s="5">
        <v>-8682</v>
      </c>
      <c r="G3935" s="5" t="s">
        <v>37</v>
      </c>
      <c r="H3935" s="5" t="s">
        <v>144</v>
      </c>
      <c r="I3935" s="5">
        <v>42903.17</v>
      </c>
      <c r="J3935" s="5" t="s">
        <v>968</v>
      </c>
      <c r="K3935" s="5" t="s">
        <v>81</v>
      </c>
      <c r="L3935" s="5" t="s">
        <v>32</v>
      </c>
      <c r="M3935" s="5">
        <v>2.2999999999999998</v>
      </c>
      <c r="N3935" s="5" t="s">
        <v>33</v>
      </c>
      <c r="O3935" s="5">
        <v>0</v>
      </c>
    </row>
    <row r="3936" spans="1:15" x14ac:dyDescent="0.2">
      <c r="A3936" s="5" t="s">
        <v>11496</v>
      </c>
      <c r="B3936" s="5" t="s">
        <v>634</v>
      </c>
      <c r="C3936" s="5">
        <v>27</v>
      </c>
      <c r="D3936" s="5" t="s">
        <v>50</v>
      </c>
      <c r="E3936" s="5" t="s">
        <v>11497</v>
      </c>
      <c r="F3936" s="5">
        <v>-6196</v>
      </c>
      <c r="G3936" s="5" t="s">
        <v>94</v>
      </c>
      <c r="H3936" s="5" t="s">
        <v>144</v>
      </c>
      <c r="I3936" s="5">
        <v>152024.59</v>
      </c>
      <c r="J3936" s="5" t="s">
        <v>7301</v>
      </c>
      <c r="K3936" s="5" t="s">
        <v>104</v>
      </c>
      <c r="L3936" s="5" t="s">
        <v>56</v>
      </c>
      <c r="M3936" s="5">
        <v>4.38</v>
      </c>
      <c r="N3936" s="5" t="s">
        <v>41</v>
      </c>
      <c r="O3936" s="5">
        <v>31</v>
      </c>
    </row>
    <row r="3937" spans="1:15" x14ac:dyDescent="0.2">
      <c r="A3937" s="5" t="s">
        <v>11498</v>
      </c>
      <c r="B3937" s="5" t="s">
        <v>423</v>
      </c>
      <c r="C3937" s="5">
        <v>28</v>
      </c>
      <c r="D3937" s="5" t="s">
        <v>27</v>
      </c>
      <c r="E3937" s="5" t="s">
        <v>11499</v>
      </c>
      <c r="F3937" s="5">
        <v>-7287</v>
      </c>
      <c r="G3937" s="5" t="s">
        <v>78</v>
      </c>
      <c r="H3937" s="5" t="s">
        <v>194</v>
      </c>
      <c r="I3937" s="5">
        <v>172492.3</v>
      </c>
      <c r="J3937" s="5" t="s">
        <v>4003</v>
      </c>
      <c r="K3937" s="5" t="s">
        <v>118</v>
      </c>
      <c r="L3937" s="5" t="s">
        <v>56</v>
      </c>
      <c r="M3937" s="5">
        <v>2.1</v>
      </c>
      <c r="N3937" s="5" t="s">
        <v>57</v>
      </c>
      <c r="O3937" s="5">
        <v>4</v>
      </c>
    </row>
    <row r="3938" spans="1:15" x14ac:dyDescent="0.2">
      <c r="A3938" s="5" t="s">
        <v>11500</v>
      </c>
      <c r="B3938" s="5" t="s">
        <v>59</v>
      </c>
      <c r="C3938" s="5">
        <v>35</v>
      </c>
      <c r="D3938" s="5" t="s">
        <v>50</v>
      </c>
      <c r="E3938" s="5" t="s">
        <v>11501</v>
      </c>
      <c r="F3938" s="5">
        <v>-6249</v>
      </c>
      <c r="G3938" s="5" t="s">
        <v>99</v>
      </c>
      <c r="H3938" s="5" t="s">
        <v>173</v>
      </c>
      <c r="I3938" s="5">
        <v>141556.38</v>
      </c>
      <c r="J3938" s="5" t="s">
        <v>5952</v>
      </c>
      <c r="K3938" s="5" t="s">
        <v>118</v>
      </c>
      <c r="L3938" s="5" t="s">
        <v>73</v>
      </c>
      <c r="M3938" s="5">
        <v>1.1599999999999999</v>
      </c>
      <c r="N3938" s="5" t="s">
        <v>41</v>
      </c>
      <c r="O3938" s="5">
        <v>13</v>
      </c>
    </row>
    <row r="3939" spans="1:15" x14ac:dyDescent="0.2">
      <c r="A3939" s="5" t="s">
        <v>11502</v>
      </c>
      <c r="B3939" s="5" t="s">
        <v>1641</v>
      </c>
      <c r="C3939" s="5">
        <v>60</v>
      </c>
      <c r="D3939" s="5" t="s">
        <v>17</v>
      </c>
      <c r="E3939" s="5" t="s">
        <v>11503</v>
      </c>
      <c r="F3939" s="5">
        <v>-9319</v>
      </c>
      <c r="G3939" s="5" t="s">
        <v>37</v>
      </c>
      <c r="H3939" s="5" t="s">
        <v>71</v>
      </c>
      <c r="I3939" s="5">
        <v>148050.82999999999</v>
      </c>
      <c r="J3939" s="5" t="s">
        <v>2343</v>
      </c>
      <c r="K3939" s="5" t="s">
        <v>55</v>
      </c>
      <c r="L3939" s="5" t="s">
        <v>56</v>
      </c>
      <c r="M3939" s="5">
        <v>1.34</v>
      </c>
      <c r="N3939" s="5" t="s">
        <v>74</v>
      </c>
      <c r="O3939" s="5">
        <v>19</v>
      </c>
    </row>
    <row r="3940" spans="1:15" x14ac:dyDescent="0.2">
      <c r="A3940" s="5" t="s">
        <v>11504</v>
      </c>
      <c r="B3940" s="5" t="s">
        <v>836</v>
      </c>
      <c r="C3940" s="5">
        <v>59</v>
      </c>
      <c r="D3940" s="5" t="s">
        <v>27</v>
      </c>
      <c r="E3940" s="5" t="s">
        <v>11505</v>
      </c>
      <c r="F3940" s="5">
        <v>-7113</v>
      </c>
      <c r="G3940" s="5" t="s">
        <v>99</v>
      </c>
      <c r="H3940" s="5" t="s">
        <v>20</v>
      </c>
      <c r="I3940" s="5">
        <v>73465.77</v>
      </c>
      <c r="J3940" s="5" t="s">
        <v>644</v>
      </c>
      <c r="K3940" s="5" t="s">
        <v>22</v>
      </c>
      <c r="L3940" s="5" t="s">
        <v>23</v>
      </c>
      <c r="M3940" s="5">
        <v>3.3</v>
      </c>
      <c r="N3940" s="5" t="s">
        <v>24</v>
      </c>
      <c r="O3940" s="5">
        <v>1</v>
      </c>
    </row>
    <row r="3941" spans="1:15" x14ac:dyDescent="0.2">
      <c r="A3941" s="5" t="s">
        <v>11506</v>
      </c>
      <c r="B3941" s="5" t="s">
        <v>2612</v>
      </c>
      <c r="C3941" s="5">
        <v>60</v>
      </c>
      <c r="D3941" s="5" t="s">
        <v>27</v>
      </c>
      <c r="E3941" s="5" t="s">
        <v>11507</v>
      </c>
      <c r="F3941" s="5">
        <v>-4239</v>
      </c>
      <c r="G3941" s="5" t="s">
        <v>99</v>
      </c>
      <c r="H3941" s="5" t="s">
        <v>66</v>
      </c>
      <c r="I3941" s="5">
        <v>53426</v>
      </c>
      <c r="J3941" s="5" t="s">
        <v>992</v>
      </c>
      <c r="K3941" s="5" t="s">
        <v>47</v>
      </c>
      <c r="L3941" s="5" t="s">
        <v>32</v>
      </c>
      <c r="M3941" s="5">
        <v>4.4800000000000004</v>
      </c>
      <c r="N3941" s="5" t="s">
        <v>41</v>
      </c>
      <c r="O3941" s="5">
        <v>23</v>
      </c>
    </row>
    <row r="3942" spans="1:15" x14ac:dyDescent="0.2">
      <c r="A3942" s="5" t="s">
        <v>11508</v>
      </c>
      <c r="B3942" s="5" t="s">
        <v>412</v>
      </c>
      <c r="C3942" s="5">
        <v>29</v>
      </c>
      <c r="D3942" s="5" t="s">
        <v>27</v>
      </c>
      <c r="E3942" s="5" t="s">
        <v>11509</v>
      </c>
      <c r="F3942" s="5">
        <v>-6894</v>
      </c>
      <c r="G3942" s="5" t="s">
        <v>52</v>
      </c>
      <c r="H3942" s="5" t="s">
        <v>71</v>
      </c>
      <c r="I3942" s="5">
        <v>55299.71</v>
      </c>
      <c r="J3942" s="5" t="s">
        <v>1208</v>
      </c>
      <c r="K3942" s="5" t="s">
        <v>47</v>
      </c>
      <c r="L3942" s="5" t="s">
        <v>23</v>
      </c>
      <c r="M3942" s="5">
        <v>4.54</v>
      </c>
      <c r="N3942" s="5" t="s">
        <v>41</v>
      </c>
      <c r="O3942" s="5">
        <v>11</v>
      </c>
    </row>
    <row r="3943" spans="1:15" x14ac:dyDescent="0.2">
      <c r="A3943" s="5" t="s">
        <v>11510</v>
      </c>
      <c r="B3943" s="5" t="s">
        <v>4818</v>
      </c>
      <c r="C3943" s="5">
        <v>56</v>
      </c>
      <c r="D3943" s="5" t="s">
        <v>27</v>
      </c>
      <c r="E3943" s="5" t="s">
        <v>11511</v>
      </c>
      <c r="F3943" s="5">
        <v>-4970</v>
      </c>
      <c r="G3943" s="5" t="s">
        <v>116</v>
      </c>
      <c r="H3943" s="5" t="s">
        <v>173</v>
      </c>
      <c r="I3943" s="5">
        <v>51811.02</v>
      </c>
      <c r="J3943" s="5" t="s">
        <v>2173</v>
      </c>
      <c r="K3943" s="5" t="s">
        <v>127</v>
      </c>
      <c r="L3943" s="5" t="s">
        <v>23</v>
      </c>
      <c r="M3943" s="5">
        <v>2.97</v>
      </c>
      <c r="N3943" s="5" t="s">
        <v>41</v>
      </c>
      <c r="O3943" s="5">
        <v>7</v>
      </c>
    </row>
    <row r="3944" spans="1:15" x14ac:dyDescent="0.2">
      <c r="A3944" s="5" t="s">
        <v>11512</v>
      </c>
      <c r="B3944" s="5" t="s">
        <v>2515</v>
      </c>
      <c r="C3944" s="5">
        <v>58</v>
      </c>
      <c r="D3944" s="5" t="s">
        <v>50</v>
      </c>
      <c r="E3944" s="5" t="s">
        <v>11513</v>
      </c>
      <c r="F3944" s="5">
        <v>-3835</v>
      </c>
      <c r="G3944" s="5" t="s">
        <v>19</v>
      </c>
      <c r="H3944" s="5" t="s">
        <v>79</v>
      </c>
      <c r="I3944" s="5">
        <v>55393.51</v>
      </c>
      <c r="J3944" s="5" t="s">
        <v>3770</v>
      </c>
      <c r="K3944" s="5" t="s">
        <v>55</v>
      </c>
      <c r="L3944" s="5" t="s">
        <v>32</v>
      </c>
      <c r="M3944" s="5">
        <v>1.91</v>
      </c>
      <c r="N3944" s="5" t="s">
        <v>33</v>
      </c>
      <c r="O3944" s="5">
        <v>36</v>
      </c>
    </row>
    <row r="3945" spans="1:15" x14ac:dyDescent="0.2">
      <c r="A3945" s="5" t="s">
        <v>11514</v>
      </c>
      <c r="B3945" s="5" t="s">
        <v>6351</v>
      </c>
      <c r="C3945" s="5">
        <v>35</v>
      </c>
      <c r="D3945" s="5" t="s">
        <v>50</v>
      </c>
      <c r="E3945" s="5" t="s">
        <v>11515</v>
      </c>
      <c r="F3945" s="5">
        <v>-5815</v>
      </c>
      <c r="G3945" s="5" t="s">
        <v>37</v>
      </c>
      <c r="H3945" s="5" t="s">
        <v>66</v>
      </c>
      <c r="I3945" s="5">
        <v>59297.46</v>
      </c>
      <c r="J3945" s="5" t="s">
        <v>3677</v>
      </c>
      <c r="K3945" s="5" t="s">
        <v>118</v>
      </c>
      <c r="L3945" s="5" t="s">
        <v>56</v>
      </c>
      <c r="M3945" s="5">
        <v>3.88</v>
      </c>
      <c r="N3945" s="5" t="s">
        <v>33</v>
      </c>
      <c r="O3945" s="5">
        <v>22</v>
      </c>
    </row>
    <row r="3946" spans="1:15" x14ac:dyDescent="0.2">
      <c r="A3946" s="5" t="s">
        <v>11516</v>
      </c>
      <c r="B3946" s="5" t="s">
        <v>10195</v>
      </c>
      <c r="C3946" s="5">
        <v>23</v>
      </c>
      <c r="D3946" s="5" t="s">
        <v>50</v>
      </c>
      <c r="E3946" s="5" t="s">
        <v>11517</v>
      </c>
      <c r="F3946" s="5">
        <v>-6191</v>
      </c>
      <c r="G3946" s="5" t="s">
        <v>19</v>
      </c>
      <c r="H3946" s="5" t="s">
        <v>194</v>
      </c>
      <c r="I3946" s="5">
        <v>150039.17000000001</v>
      </c>
      <c r="J3946" s="5" t="s">
        <v>4725</v>
      </c>
      <c r="K3946" s="5" t="s">
        <v>40</v>
      </c>
      <c r="L3946" s="5" t="s">
        <v>23</v>
      </c>
      <c r="M3946" s="5">
        <v>4.0199999999999996</v>
      </c>
      <c r="N3946" s="5" t="s">
        <v>41</v>
      </c>
      <c r="O3946" s="5">
        <v>35</v>
      </c>
    </row>
    <row r="3947" spans="1:15" x14ac:dyDescent="0.2">
      <c r="A3947" s="5" t="s">
        <v>11518</v>
      </c>
      <c r="B3947" s="5" t="s">
        <v>11519</v>
      </c>
      <c r="C3947" s="5">
        <v>64</v>
      </c>
      <c r="D3947" s="5" t="s">
        <v>17</v>
      </c>
      <c r="E3947" s="5" t="s">
        <v>11520</v>
      </c>
      <c r="F3947" s="5">
        <v>-10339</v>
      </c>
      <c r="G3947" s="5" t="s">
        <v>78</v>
      </c>
      <c r="H3947" s="5" t="s">
        <v>194</v>
      </c>
      <c r="I3947" s="5">
        <v>76387.899999999994</v>
      </c>
      <c r="J3947" s="5" t="s">
        <v>2115</v>
      </c>
      <c r="K3947" s="5" t="s">
        <v>55</v>
      </c>
      <c r="L3947" s="5" t="s">
        <v>23</v>
      </c>
      <c r="M3947" s="5">
        <v>2.6</v>
      </c>
      <c r="N3947" s="5" t="s">
        <v>41</v>
      </c>
      <c r="O3947" s="5">
        <v>8</v>
      </c>
    </row>
    <row r="3948" spans="1:15" x14ac:dyDescent="0.2">
      <c r="A3948" s="5" t="s">
        <v>11521</v>
      </c>
      <c r="B3948" s="5" t="s">
        <v>2059</v>
      </c>
      <c r="C3948" s="5">
        <v>22</v>
      </c>
      <c r="D3948" s="5" t="s">
        <v>27</v>
      </c>
      <c r="E3948" s="5" t="s">
        <v>11522</v>
      </c>
      <c r="F3948" s="5">
        <v>-7279</v>
      </c>
      <c r="G3948" s="5" t="s">
        <v>94</v>
      </c>
      <c r="H3948" s="5" t="s">
        <v>30</v>
      </c>
      <c r="I3948" s="5">
        <v>55519.06</v>
      </c>
      <c r="J3948" s="5" t="s">
        <v>3301</v>
      </c>
      <c r="K3948" s="5" t="s">
        <v>55</v>
      </c>
      <c r="L3948" s="5" t="s">
        <v>32</v>
      </c>
      <c r="M3948" s="5">
        <v>4.62</v>
      </c>
      <c r="N3948" s="5" t="s">
        <v>24</v>
      </c>
      <c r="O3948" s="5">
        <v>16</v>
      </c>
    </row>
    <row r="3949" spans="1:15" x14ac:dyDescent="0.2">
      <c r="A3949" s="5" t="s">
        <v>11523</v>
      </c>
      <c r="B3949" s="5" t="s">
        <v>1506</v>
      </c>
      <c r="C3949" s="5">
        <v>34</v>
      </c>
      <c r="D3949" s="5" t="s">
        <v>50</v>
      </c>
      <c r="E3949" s="5" t="s">
        <v>11524</v>
      </c>
      <c r="F3949" s="5">
        <v>-8694</v>
      </c>
      <c r="G3949" s="5" t="s">
        <v>85</v>
      </c>
      <c r="H3949" s="5" t="s">
        <v>71</v>
      </c>
      <c r="I3949" s="5">
        <v>57991.35</v>
      </c>
      <c r="J3949" s="5" t="s">
        <v>11525</v>
      </c>
      <c r="K3949" s="5" t="s">
        <v>136</v>
      </c>
      <c r="L3949" s="5" t="s">
        <v>73</v>
      </c>
      <c r="M3949" s="5">
        <v>2.37</v>
      </c>
      <c r="N3949" s="5" t="s">
        <v>24</v>
      </c>
      <c r="O3949" s="5">
        <v>33</v>
      </c>
    </row>
    <row r="3950" spans="1:15" x14ac:dyDescent="0.2">
      <c r="A3950" s="5" t="s">
        <v>11526</v>
      </c>
      <c r="B3950" s="5" t="s">
        <v>11527</v>
      </c>
      <c r="C3950" s="5">
        <v>56</v>
      </c>
      <c r="D3950" s="5" t="s">
        <v>50</v>
      </c>
      <c r="E3950" s="5" t="s">
        <v>11528</v>
      </c>
      <c r="F3950" s="5">
        <v>-2400</v>
      </c>
      <c r="G3950" s="5" t="s">
        <v>116</v>
      </c>
      <c r="H3950" s="5" t="s">
        <v>194</v>
      </c>
      <c r="I3950" s="5">
        <v>102511.5</v>
      </c>
      <c r="J3950" s="5" t="s">
        <v>2161</v>
      </c>
      <c r="K3950" s="5" t="s">
        <v>136</v>
      </c>
      <c r="L3950" s="5" t="s">
        <v>56</v>
      </c>
      <c r="M3950" s="5">
        <v>2.7</v>
      </c>
      <c r="N3950" s="5" t="s">
        <v>24</v>
      </c>
      <c r="O3950" s="5">
        <v>17</v>
      </c>
    </row>
    <row r="3951" spans="1:15" x14ac:dyDescent="0.2">
      <c r="A3951" s="5" t="s">
        <v>11529</v>
      </c>
      <c r="B3951" s="5" t="s">
        <v>874</v>
      </c>
      <c r="C3951" s="5">
        <v>22</v>
      </c>
      <c r="D3951" s="5" t="s">
        <v>50</v>
      </c>
      <c r="E3951" s="5" t="s">
        <v>11530</v>
      </c>
      <c r="F3951" s="5">
        <v>-2755</v>
      </c>
      <c r="G3951" s="5" t="s">
        <v>29</v>
      </c>
      <c r="H3951" s="5" t="s">
        <v>173</v>
      </c>
      <c r="I3951" s="5">
        <v>61463.38</v>
      </c>
      <c r="J3951" s="5" t="s">
        <v>2917</v>
      </c>
      <c r="K3951" s="5" t="s">
        <v>47</v>
      </c>
      <c r="L3951" s="5" t="s">
        <v>32</v>
      </c>
      <c r="M3951" s="5">
        <v>3.32</v>
      </c>
      <c r="N3951" s="5" t="s">
        <v>24</v>
      </c>
      <c r="O3951" s="5">
        <v>17</v>
      </c>
    </row>
    <row r="3952" spans="1:15" x14ac:dyDescent="0.2">
      <c r="A3952" s="5" t="s">
        <v>11531</v>
      </c>
      <c r="B3952" s="5" t="s">
        <v>5587</v>
      </c>
      <c r="C3952" s="5">
        <v>64</v>
      </c>
      <c r="D3952" s="5" t="s">
        <v>17</v>
      </c>
      <c r="E3952" s="5" t="s">
        <v>11532</v>
      </c>
      <c r="F3952" s="5">
        <v>-7951</v>
      </c>
      <c r="G3952" s="5" t="s">
        <v>19</v>
      </c>
      <c r="H3952" s="5" t="s">
        <v>38</v>
      </c>
      <c r="I3952" s="5">
        <v>172828.79</v>
      </c>
      <c r="J3952" s="5" t="s">
        <v>11533</v>
      </c>
      <c r="K3952" s="5" t="s">
        <v>62</v>
      </c>
      <c r="L3952" s="5" t="s">
        <v>23</v>
      </c>
      <c r="M3952" s="5">
        <v>4.01</v>
      </c>
      <c r="N3952" s="5" t="s">
        <v>57</v>
      </c>
      <c r="O3952" s="5">
        <v>28</v>
      </c>
    </row>
    <row r="3953" spans="1:15" x14ac:dyDescent="0.2">
      <c r="A3953" s="5" t="s">
        <v>11534</v>
      </c>
      <c r="B3953" s="5" t="s">
        <v>5975</v>
      </c>
      <c r="C3953" s="5">
        <v>38</v>
      </c>
      <c r="D3953" s="5" t="s">
        <v>50</v>
      </c>
      <c r="E3953" s="5" t="s">
        <v>11535</v>
      </c>
      <c r="F3953" s="5">
        <v>-4569</v>
      </c>
      <c r="G3953" s="5" t="s">
        <v>37</v>
      </c>
      <c r="H3953" s="5" t="s">
        <v>79</v>
      </c>
      <c r="I3953" s="5">
        <v>39000.39</v>
      </c>
      <c r="J3953" s="5" t="s">
        <v>9286</v>
      </c>
      <c r="K3953" s="5" t="s">
        <v>104</v>
      </c>
      <c r="L3953" s="5" t="s">
        <v>32</v>
      </c>
      <c r="M3953" s="5">
        <v>2.39</v>
      </c>
      <c r="N3953" s="5" t="s">
        <v>74</v>
      </c>
      <c r="O3953" s="5">
        <v>6</v>
      </c>
    </row>
    <row r="3954" spans="1:15" x14ac:dyDescent="0.2">
      <c r="A3954" s="5" t="s">
        <v>11536</v>
      </c>
      <c r="B3954" s="5" t="s">
        <v>7006</v>
      </c>
      <c r="C3954" s="5">
        <v>33</v>
      </c>
      <c r="D3954" s="5" t="s">
        <v>27</v>
      </c>
      <c r="E3954" s="5" t="s">
        <v>11537</v>
      </c>
      <c r="F3954" s="5">
        <v>-9154</v>
      </c>
      <c r="G3954" s="5" t="s">
        <v>94</v>
      </c>
      <c r="H3954" s="5" t="s">
        <v>71</v>
      </c>
      <c r="I3954" s="5">
        <v>72562.009999999995</v>
      </c>
      <c r="J3954" s="5" t="s">
        <v>5519</v>
      </c>
      <c r="K3954" s="5" t="s">
        <v>81</v>
      </c>
      <c r="L3954" s="5" t="s">
        <v>56</v>
      </c>
      <c r="M3954" s="5">
        <v>1.66</v>
      </c>
      <c r="N3954" s="5" t="s">
        <v>57</v>
      </c>
      <c r="O3954" s="5">
        <v>16</v>
      </c>
    </row>
    <row r="3955" spans="1:15" x14ac:dyDescent="0.2">
      <c r="A3955" s="5" t="s">
        <v>11538</v>
      </c>
      <c r="B3955" s="5" t="s">
        <v>5789</v>
      </c>
      <c r="C3955" s="5">
        <v>49</v>
      </c>
      <c r="D3955" s="5" t="s">
        <v>27</v>
      </c>
      <c r="E3955" s="5" t="s">
        <v>11539</v>
      </c>
      <c r="F3955" s="5">
        <v>-5900</v>
      </c>
      <c r="G3955" s="5" t="s">
        <v>45</v>
      </c>
      <c r="H3955" s="5" t="s">
        <v>173</v>
      </c>
      <c r="I3955" s="5">
        <v>143964.09</v>
      </c>
      <c r="J3955" s="5" t="s">
        <v>4474</v>
      </c>
      <c r="K3955" s="5" t="s">
        <v>55</v>
      </c>
      <c r="L3955" s="5" t="s">
        <v>23</v>
      </c>
      <c r="M3955" s="5">
        <v>4.4400000000000004</v>
      </c>
      <c r="N3955" s="5" t="s">
        <v>57</v>
      </c>
      <c r="O3955" s="5">
        <v>3</v>
      </c>
    </row>
    <row r="3956" spans="1:15" x14ac:dyDescent="0.2">
      <c r="A3956" s="5" t="s">
        <v>11540</v>
      </c>
      <c r="B3956" s="5" t="s">
        <v>3389</v>
      </c>
      <c r="C3956" s="5">
        <v>23</v>
      </c>
      <c r="D3956" s="5" t="s">
        <v>17</v>
      </c>
      <c r="E3956" s="5" t="s">
        <v>11541</v>
      </c>
      <c r="F3956" s="5">
        <v>-2539</v>
      </c>
      <c r="G3956" s="5" t="s">
        <v>52</v>
      </c>
      <c r="H3956" s="5" t="s">
        <v>20</v>
      </c>
      <c r="I3956" s="5">
        <v>109590.77</v>
      </c>
      <c r="J3956" s="5" t="s">
        <v>3376</v>
      </c>
      <c r="K3956" s="5" t="s">
        <v>55</v>
      </c>
      <c r="L3956" s="5" t="s">
        <v>23</v>
      </c>
      <c r="M3956" s="5">
        <v>3.32</v>
      </c>
      <c r="N3956" s="5" t="s">
        <v>24</v>
      </c>
      <c r="O3956" s="5">
        <v>22</v>
      </c>
    </row>
    <row r="3957" spans="1:15" x14ac:dyDescent="0.2">
      <c r="A3957" s="5" t="s">
        <v>11542</v>
      </c>
      <c r="B3957" s="5" t="s">
        <v>4248</v>
      </c>
      <c r="C3957" s="5">
        <v>29</v>
      </c>
      <c r="D3957" s="5" t="s">
        <v>27</v>
      </c>
      <c r="E3957" s="5" t="s">
        <v>11543</v>
      </c>
      <c r="F3957" s="5">
        <v>-7324</v>
      </c>
      <c r="G3957" s="5" t="s">
        <v>78</v>
      </c>
      <c r="H3957" s="5" t="s">
        <v>30</v>
      </c>
      <c r="I3957" s="5">
        <v>127105.93</v>
      </c>
      <c r="J3957" s="5" t="s">
        <v>2883</v>
      </c>
      <c r="K3957" s="5" t="s">
        <v>81</v>
      </c>
      <c r="L3957" s="5" t="s">
        <v>56</v>
      </c>
      <c r="M3957" s="5">
        <v>3.26</v>
      </c>
      <c r="N3957" s="5" t="s">
        <v>24</v>
      </c>
      <c r="O3957" s="5">
        <v>3</v>
      </c>
    </row>
    <row r="3958" spans="1:15" x14ac:dyDescent="0.2">
      <c r="A3958" s="5" t="s">
        <v>11544</v>
      </c>
      <c r="B3958" s="5" t="s">
        <v>4200</v>
      </c>
      <c r="C3958" s="5">
        <v>53</v>
      </c>
      <c r="D3958" s="5" t="s">
        <v>17</v>
      </c>
      <c r="E3958" s="5" t="s">
        <v>11545</v>
      </c>
      <c r="F3958" s="5">
        <v>-2950</v>
      </c>
      <c r="G3958" s="5" t="s">
        <v>78</v>
      </c>
      <c r="H3958" s="5" t="s">
        <v>173</v>
      </c>
      <c r="I3958" s="5">
        <v>47602.400000000001</v>
      </c>
      <c r="J3958" s="5" t="s">
        <v>8508</v>
      </c>
      <c r="K3958" s="5" t="s">
        <v>55</v>
      </c>
      <c r="L3958" s="5" t="s">
        <v>32</v>
      </c>
      <c r="M3958" s="5">
        <v>2.92</v>
      </c>
      <c r="N3958" s="5" t="s">
        <v>57</v>
      </c>
      <c r="O3958" s="5">
        <v>8</v>
      </c>
    </row>
    <row r="3959" spans="1:15" x14ac:dyDescent="0.2">
      <c r="A3959" s="5" t="s">
        <v>11546</v>
      </c>
      <c r="B3959" s="5" t="s">
        <v>11414</v>
      </c>
      <c r="C3959" s="5">
        <v>58</v>
      </c>
      <c r="D3959" s="5" t="s">
        <v>17</v>
      </c>
      <c r="E3959" s="5" t="s">
        <v>11547</v>
      </c>
      <c r="F3959" s="5">
        <v>-7545</v>
      </c>
      <c r="G3959" s="5" t="s">
        <v>52</v>
      </c>
      <c r="H3959" s="5" t="s">
        <v>194</v>
      </c>
      <c r="I3959" s="5">
        <v>169612.88</v>
      </c>
      <c r="J3959" s="5" t="s">
        <v>11548</v>
      </c>
      <c r="K3959" s="5" t="s">
        <v>104</v>
      </c>
      <c r="L3959" s="5" t="s">
        <v>23</v>
      </c>
      <c r="M3959" s="5">
        <v>1.93</v>
      </c>
      <c r="N3959" s="5" t="s">
        <v>24</v>
      </c>
      <c r="O3959" s="5">
        <v>19</v>
      </c>
    </row>
    <row r="3960" spans="1:15" x14ac:dyDescent="0.2">
      <c r="A3960" s="5" t="s">
        <v>11549</v>
      </c>
      <c r="B3960" s="5" t="s">
        <v>5233</v>
      </c>
      <c r="C3960" s="5">
        <v>22</v>
      </c>
      <c r="D3960" s="5" t="s">
        <v>17</v>
      </c>
      <c r="E3960" s="5" t="s">
        <v>11550</v>
      </c>
      <c r="F3960" s="5">
        <v>-2966</v>
      </c>
      <c r="G3960" s="5" t="s">
        <v>45</v>
      </c>
      <c r="H3960" s="5" t="s">
        <v>30</v>
      </c>
      <c r="I3960" s="5">
        <v>104769.67</v>
      </c>
      <c r="J3960" s="5" t="s">
        <v>10658</v>
      </c>
      <c r="K3960" s="5" t="s">
        <v>136</v>
      </c>
      <c r="L3960" s="5" t="s">
        <v>56</v>
      </c>
      <c r="M3960" s="5">
        <v>1.42</v>
      </c>
      <c r="N3960" s="5" t="s">
        <v>33</v>
      </c>
      <c r="O3960" s="5">
        <v>3</v>
      </c>
    </row>
    <row r="3961" spans="1:15" x14ac:dyDescent="0.2">
      <c r="A3961" s="5" t="s">
        <v>11551</v>
      </c>
      <c r="B3961" s="5" t="s">
        <v>7161</v>
      </c>
      <c r="C3961" s="5">
        <v>42</v>
      </c>
      <c r="D3961" s="5" t="s">
        <v>27</v>
      </c>
      <c r="E3961" s="5" t="s">
        <v>11552</v>
      </c>
      <c r="F3961" s="5">
        <v>-9996</v>
      </c>
      <c r="G3961" s="5" t="s">
        <v>85</v>
      </c>
      <c r="H3961" s="5" t="s">
        <v>20</v>
      </c>
      <c r="I3961" s="5">
        <v>150448.88</v>
      </c>
      <c r="J3961" s="5" t="s">
        <v>10436</v>
      </c>
      <c r="K3961" s="5" t="s">
        <v>127</v>
      </c>
      <c r="L3961" s="5" t="s">
        <v>32</v>
      </c>
      <c r="M3961" s="5">
        <v>4.82</v>
      </c>
      <c r="N3961" s="5" t="s">
        <v>74</v>
      </c>
      <c r="O3961" s="5">
        <v>34</v>
      </c>
    </row>
    <row r="3962" spans="1:15" x14ac:dyDescent="0.2">
      <c r="A3962" s="5" t="s">
        <v>11553</v>
      </c>
      <c r="B3962" s="5" t="s">
        <v>1103</v>
      </c>
      <c r="C3962" s="5">
        <v>44</v>
      </c>
      <c r="D3962" s="5" t="s">
        <v>27</v>
      </c>
      <c r="E3962" s="5" t="s">
        <v>11554</v>
      </c>
      <c r="F3962" s="5">
        <v>-10462</v>
      </c>
      <c r="G3962" s="5" t="s">
        <v>29</v>
      </c>
      <c r="H3962" s="5" t="s">
        <v>66</v>
      </c>
      <c r="I3962" s="5">
        <v>174540.61</v>
      </c>
      <c r="J3962" s="5" t="s">
        <v>1471</v>
      </c>
      <c r="K3962" s="5" t="s">
        <v>127</v>
      </c>
      <c r="L3962" s="5" t="s">
        <v>56</v>
      </c>
      <c r="M3962" s="5">
        <v>4.87</v>
      </c>
      <c r="N3962" s="5" t="s">
        <v>33</v>
      </c>
      <c r="O3962" s="5">
        <v>36</v>
      </c>
    </row>
    <row r="3963" spans="1:15" x14ac:dyDescent="0.2">
      <c r="A3963" s="5" t="s">
        <v>11555</v>
      </c>
      <c r="B3963" s="5" t="s">
        <v>11556</v>
      </c>
      <c r="C3963" s="5">
        <v>28</v>
      </c>
      <c r="D3963" s="5" t="s">
        <v>50</v>
      </c>
      <c r="E3963" s="5" t="s">
        <v>11557</v>
      </c>
      <c r="F3963" s="5">
        <v>-3300</v>
      </c>
      <c r="G3963" s="5" t="s">
        <v>99</v>
      </c>
      <c r="H3963" s="5" t="s">
        <v>66</v>
      </c>
      <c r="I3963" s="5">
        <v>77876</v>
      </c>
      <c r="J3963" s="5" t="s">
        <v>1508</v>
      </c>
      <c r="K3963" s="5" t="s">
        <v>40</v>
      </c>
      <c r="L3963" s="5" t="s">
        <v>32</v>
      </c>
      <c r="M3963" s="5">
        <v>2.88</v>
      </c>
      <c r="N3963" s="5" t="s">
        <v>33</v>
      </c>
      <c r="O3963" s="5">
        <v>39</v>
      </c>
    </row>
    <row r="3964" spans="1:15" x14ac:dyDescent="0.2">
      <c r="A3964" s="5" t="s">
        <v>11558</v>
      </c>
      <c r="B3964" s="5" t="s">
        <v>5504</v>
      </c>
      <c r="C3964" s="5">
        <v>23</v>
      </c>
      <c r="D3964" s="5" t="s">
        <v>27</v>
      </c>
      <c r="E3964" s="5" t="s">
        <v>11559</v>
      </c>
      <c r="F3964" s="5">
        <v>-9218</v>
      </c>
      <c r="G3964" s="5" t="s">
        <v>85</v>
      </c>
      <c r="H3964" s="5" t="s">
        <v>194</v>
      </c>
      <c r="I3964" s="5">
        <v>110565.04</v>
      </c>
      <c r="J3964" s="5" t="s">
        <v>10710</v>
      </c>
      <c r="K3964" s="5" t="s">
        <v>81</v>
      </c>
      <c r="L3964" s="5" t="s">
        <v>32</v>
      </c>
      <c r="M3964" s="5">
        <v>3.79</v>
      </c>
      <c r="N3964" s="5" t="s">
        <v>57</v>
      </c>
      <c r="O3964" s="5">
        <v>28</v>
      </c>
    </row>
    <row r="3965" spans="1:15" x14ac:dyDescent="0.2">
      <c r="A3965" s="5" t="s">
        <v>11560</v>
      </c>
      <c r="B3965" s="5" t="s">
        <v>3938</v>
      </c>
      <c r="C3965" s="5">
        <v>49</v>
      </c>
      <c r="D3965" s="5" t="s">
        <v>17</v>
      </c>
      <c r="E3965" s="5" t="s">
        <v>11561</v>
      </c>
      <c r="F3965" s="5">
        <v>-6833</v>
      </c>
      <c r="G3965" s="5" t="s">
        <v>78</v>
      </c>
      <c r="H3965" s="5" t="s">
        <v>38</v>
      </c>
      <c r="I3965" s="5">
        <v>135033.29</v>
      </c>
      <c r="J3965" s="5" t="s">
        <v>11562</v>
      </c>
      <c r="K3965" s="5" t="s">
        <v>127</v>
      </c>
      <c r="L3965" s="5" t="s">
        <v>73</v>
      </c>
      <c r="M3965" s="5">
        <v>4.21</v>
      </c>
      <c r="N3965" s="5" t="s">
        <v>74</v>
      </c>
      <c r="O3965" s="5">
        <v>37</v>
      </c>
    </row>
    <row r="3966" spans="1:15" x14ac:dyDescent="0.2">
      <c r="A3966" s="5" t="s">
        <v>11563</v>
      </c>
      <c r="B3966" s="5" t="s">
        <v>8321</v>
      </c>
      <c r="C3966" s="5">
        <v>64</v>
      </c>
      <c r="D3966" s="5" t="s">
        <v>17</v>
      </c>
      <c r="E3966" s="5" t="s">
        <v>11564</v>
      </c>
      <c r="F3966" s="5">
        <v>-9059</v>
      </c>
      <c r="G3966" s="5" t="s">
        <v>19</v>
      </c>
      <c r="H3966" s="5" t="s">
        <v>38</v>
      </c>
      <c r="I3966" s="5">
        <v>152777.79</v>
      </c>
      <c r="J3966" s="5" t="s">
        <v>11422</v>
      </c>
      <c r="K3966" s="5" t="s">
        <v>22</v>
      </c>
      <c r="L3966" s="5" t="s">
        <v>32</v>
      </c>
      <c r="M3966" s="5">
        <v>2.4700000000000002</v>
      </c>
      <c r="N3966" s="5" t="s">
        <v>24</v>
      </c>
      <c r="O3966" s="5">
        <v>25</v>
      </c>
    </row>
    <row r="3967" spans="1:15" x14ac:dyDescent="0.2">
      <c r="A3967" s="5" t="s">
        <v>11565</v>
      </c>
      <c r="B3967" s="5" t="s">
        <v>8586</v>
      </c>
      <c r="C3967" s="5">
        <v>61</v>
      </c>
      <c r="D3967" s="5" t="s">
        <v>27</v>
      </c>
      <c r="E3967" s="5" t="s">
        <v>11566</v>
      </c>
      <c r="F3967" s="5">
        <v>-5361</v>
      </c>
      <c r="G3967" s="5" t="s">
        <v>99</v>
      </c>
      <c r="H3967" s="5" t="s">
        <v>194</v>
      </c>
      <c r="I3967" s="5">
        <v>36595.71</v>
      </c>
      <c r="J3967" s="5" t="s">
        <v>492</v>
      </c>
      <c r="K3967" s="5" t="s">
        <v>136</v>
      </c>
      <c r="L3967" s="5" t="s">
        <v>73</v>
      </c>
      <c r="M3967" s="5">
        <v>2.2799999999999998</v>
      </c>
      <c r="N3967" s="5" t="s">
        <v>57</v>
      </c>
      <c r="O3967" s="5">
        <v>27</v>
      </c>
    </row>
    <row r="3968" spans="1:15" x14ac:dyDescent="0.2">
      <c r="A3968" s="5" t="s">
        <v>11567</v>
      </c>
      <c r="B3968" s="5" t="s">
        <v>1592</v>
      </c>
      <c r="C3968" s="5">
        <v>29</v>
      </c>
      <c r="D3968" s="5" t="s">
        <v>17</v>
      </c>
      <c r="E3968" s="5" t="s">
        <v>11568</v>
      </c>
      <c r="F3968" s="5">
        <v>-5883</v>
      </c>
      <c r="G3968" s="5" t="s">
        <v>85</v>
      </c>
      <c r="H3968" s="5" t="s">
        <v>79</v>
      </c>
      <c r="I3968" s="5">
        <v>43188.31</v>
      </c>
      <c r="J3968" s="5" t="s">
        <v>2591</v>
      </c>
      <c r="K3968" s="5" t="s">
        <v>136</v>
      </c>
      <c r="L3968" s="5" t="s">
        <v>73</v>
      </c>
      <c r="M3968" s="5">
        <v>2.2200000000000002</v>
      </c>
      <c r="N3968" s="5" t="s">
        <v>74</v>
      </c>
      <c r="O3968" s="5">
        <v>7</v>
      </c>
    </row>
    <row r="3969" spans="1:15" x14ac:dyDescent="0.2">
      <c r="A3969" s="5" t="s">
        <v>11569</v>
      </c>
      <c r="B3969" s="5" t="s">
        <v>188</v>
      </c>
      <c r="C3969" s="5">
        <v>54</v>
      </c>
      <c r="D3969" s="5" t="s">
        <v>17</v>
      </c>
      <c r="E3969" s="5" t="s">
        <v>11570</v>
      </c>
      <c r="F3969" s="5">
        <v>-4065</v>
      </c>
      <c r="G3969" s="5" t="s">
        <v>52</v>
      </c>
      <c r="H3969" s="5" t="s">
        <v>53</v>
      </c>
      <c r="I3969" s="5">
        <v>140155.14000000001</v>
      </c>
      <c r="J3969" s="5" t="s">
        <v>8592</v>
      </c>
      <c r="K3969" s="5" t="s">
        <v>62</v>
      </c>
      <c r="L3969" s="5" t="s">
        <v>73</v>
      </c>
      <c r="M3969" s="5">
        <v>1.47</v>
      </c>
      <c r="N3969" s="5" t="s">
        <v>24</v>
      </c>
      <c r="O3969" s="5">
        <v>14</v>
      </c>
    </row>
    <row r="3970" spans="1:15" x14ac:dyDescent="0.2">
      <c r="A3970" s="5" t="s">
        <v>11571</v>
      </c>
      <c r="B3970" s="5" t="s">
        <v>9979</v>
      </c>
      <c r="C3970" s="5">
        <v>46</v>
      </c>
      <c r="D3970" s="5" t="s">
        <v>50</v>
      </c>
      <c r="E3970" s="5" t="s">
        <v>11572</v>
      </c>
      <c r="F3970" s="5">
        <v>-6546</v>
      </c>
      <c r="G3970" s="5" t="s">
        <v>99</v>
      </c>
      <c r="H3970" s="5" t="s">
        <v>71</v>
      </c>
      <c r="I3970" s="5">
        <v>66610.37</v>
      </c>
      <c r="J3970" s="5" t="s">
        <v>722</v>
      </c>
      <c r="K3970" s="5" t="s">
        <v>81</v>
      </c>
      <c r="L3970" s="5" t="s">
        <v>23</v>
      </c>
      <c r="M3970" s="5">
        <v>4.96</v>
      </c>
      <c r="N3970" s="5" t="s">
        <v>74</v>
      </c>
      <c r="O3970" s="5">
        <v>5</v>
      </c>
    </row>
    <row r="3971" spans="1:15" x14ac:dyDescent="0.2">
      <c r="A3971" s="5" t="s">
        <v>11573</v>
      </c>
      <c r="B3971" s="5" t="s">
        <v>1679</v>
      </c>
      <c r="C3971" s="5">
        <v>25</v>
      </c>
      <c r="D3971" s="5" t="s">
        <v>27</v>
      </c>
      <c r="E3971" s="5" t="s">
        <v>11574</v>
      </c>
      <c r="F3971" s="5">
        <v>-5785</v>
      </c>
      <c r="G3971" s="5" t="s">
        <v>85</v>
      </c>
      <c r="H3971" s="5" t="s">
        <v>53</v>
      </c>
      <c r="I3971" s="5">
        <v>61269.34</v>
      </c>
      <c r="J3971" s="5" t="s">
        <v>4311</v>
      </c>
      <c r="K3971" s="5" t="s">
        <v>81</v>
      </c>
      <c r="L3971" s="5" t="s">
        <v>32</v>
      </c>
      <c r="M3971" s="5">
        <v>1.64</v>
      </c>
      <c r="N3971" s="5" t="s">
        <v>33</v>
      </c>
      <c r="O3971" s="5">
        <v>16</v>
      </c>
    </row>
    <row r="3972" spans="1:15" x14ac:dyDescent="0.2">
      <c r="A3972" s="5" t="s">
        <v>11575</v>
      </c>
      <c r="B3972" s="5" t="s">
        <v>1788</v>
      </c>
      <c r="C3972" s="5">
        <v>42</v>
      </c>
      <c r="D3972" s="5" t="s">
        <v>27</v>
      </c>
      <c r="E3972" s="5" t="s">
        <v>11576</v>
      </c>
      <c r="F3972" s="5">
        <v>-10656</v>
      </c>
      <c r="G3972" s="5" t="s">
        <v>19</v>
      </c>
      <c r="H3972" s="5" t="s">
        <v>38</v>
      </c>
      <c r="I3972" s="5">
        <v>105632.2</v>
      </c>
      <c r="J3972" s="5" t="s">
        <v>10186</v>
      </c>
      <c r="K3972" s="5" t="s">
        <v>62</v>
      </c>
      <c r="L3972" s="5" t="s">
        <v>73</v>
      </c>
      <c r="M3972" s="5">
        <v>1.26</v>
      </c>
      <c r="N3972" s="5" t="s">
        <v>41</v>
      </c>
      <c r="O3972" s="5">
        <v>38</v>
      </c>
    </row>
    <row r="3973" spans="1:15" x14ac:dyDescent="0.2">
      <c r="A3973" s="5" t="s">
        <v>11577</v>
      </c>
      <c r="B3973" s="5" t="s">
        <v>11578</v>
      </c>
      <c r="C3973" s="5">
        <v>40</v>
      </c>
      <c r="D3973" s="5" t="s">
        <v>27</v>
      </c>
      <c r="E3973" s="5" t="s">
        <v>11579</v>
      </c>
      <c r="F3973" s="5">
        <v>-3131</v>
      </c>
      <c r="G3973" s="5" t="s">
        <v>99</v>
      </c>
      <c r="H3973" s="5" t="s">
        <v>194</v>
      </c>
      <c r="I3973" s="5">
        <v>88241.89</v>
      </c>
      <c r="J3973" s="5" t="s">
        <v>1865</v>
      </c>
      <c r="K3973" s="5" t="s">
        <v>81</v>
      </c>
      <c r="L3973" s="5" t="s">
        <v>32</v>
      </c>
      <c r="M3973" s="5">
        <v>1.1100000000000001</v>
      </c>
      <c r="N3973" s="5" t="s">
        <v>33</v>
      </c>
      <c r="O3973" s="5">
        <v>39</v>
      </c>
    </row>
    <row r="3974" spans="1:15" x14ac:dyDescent="0.2">
      <c r="A3974" s="5" t="s">
        <v>11580</v>
      </c>
      <c r="B3974" s="5" t="s">
        <v>2563</v>
      </c>
      <c r="C3974" s="5">
        <v>55</v>
      </c>
      <c r="D3974" s="5" t="s">
        <v>27</v>
      </c>
      <c r="E3974" s="5" t="s">
        <v>11581</v>
      </c>
      <c r="F3974" s="5">
        <v>-1498</v>
      </c>
      <c r="G3974" s="5" t="s">
        <v>29</v>
      </c>
      <c r="H3974" s="5" t="s">
        <v>38</v>
      </c>
      <c r="I3974" s="5">
        <v>82251.42</v>
      </c>
      <c r="J3974" s="5" t="s">
        <v>3508</v>
      </c>
      <c r="K3974" s="5" t="s">
        <v>118</v>
      </c>
      <c r="L3974" s="5" t="s">
        <v>23</v>
      </c>
      <c r="M3974" s="5">
        <v>3.41</v>
      </c>
      <c r="N3974" s="5" t="s">
        <v>24</v>
      </c>
      <c r="O3974" s="5">
        <v>12</v>
      </c>
    </row>
    <row r="3975" spans="1:15" x14ac:dyDescent="0.2">
      <c r="A3975" s="5" t="s">
        <v>11582</v>
      </c>
      <c r="B3975" s="5" t="s">
        <v>1956</v>
      </c>
      <c r="C3975" s="5">
        <v>47</v>
      </c>
      <c r="D3975" s="5" t="s">
        <v>50</v>
      </c>
      <c r="E3975" s="5" t="s">
        <v>11583</v>
      </c>
      <c r="F3975" s="5">
        <v>-8626</v>
      </c>
      <c r="G3975" s="5" t="s">
        <v>29</v>
      </c>
      <c r="H3975" s="5" t="s">
        <v>194</v>
      </c>
      <c r="I3975" s="5">
        <v>37495.24</v>
      </c>
      <c r="J3975" s="5" t="s">
        <v>3431</v>
      </c>
      <c r="K3975" s="5" t="s">
        <v>47</v>
      </c>
      <c r="L3975" s="5" t="s">
        <v>23</v>
      </c>
      <c r="M3975" s="5">
        <v>2.79</v>
      </c>
      <c r="N3975" s="5" t="s">
        <v>74</v>
      </c>
      <c r="O3975" s="5">
        <v>21</v>
      </c>
    </row>
    <row r="3976" spans="1:15" x14ac:dyDescent="0.2">
      <c r="A3976" s="5" t="s">
        <v>11584</v>
      </c>
      <c r="B3976" s="5" t="s">
        <v>5433</v>
      </c>
      <c r="C3976" s="5">
        <v>58</v>
      </c>
      <c r="D3976" s="5" t="s">
        <v>27</v>
      </c>
      <c r="E3976" s="5" t="s">
        <v>11585</v>
      </c>
      <c r="F3976" s="5">
        <v>-2360</v>
      </c>
      <c r="G3976" s="5" t="s">
        <v>85</v>
      </c>
      <c r="H3976" s="5" t="s">
        <v>71</v>
      </c>
      <c r="I3976" s="5">
        <v>43726.58</v>
      </c>
      <c r="J3976" s="5" t="s">
        <v>11586</v>
      </c>
      <c r="K3976" s="5" t="s">
        <v>136</v>
      </c>
      <c r="L3976" s="5" t="s">
        <v>23</v>
      </c>
      <c r="M3976" s="5">
        <v>3.3</v>
      </c>
      <c r="N3976" s="5" t="s">
        <v>41</v>
      </c>
      <c r="O3976" s="5">
        <v>39</v>
      </c>
    </row>
    <row r="3977" spans="1:15" x14ac:dyDescent="0.2">
      <c r="A3977" s="5" t="s">
        <v>11587</v>
      </c>
      <c r="B3977" s="5" t="s">
        <v>1613</v>
      </c>
      <c r="C3977" s="5">
        <v>28</v>
      </c>
      <c r="D3977" s="5" t="s">
        <v>27</v>
      </c>
      <c r="E3977" s="5" t="s">
        <v>11588</v>
      </c>
      <c r="F3977" s="5">
        <v>-2501</v>
      </c>
      <c r="G3977" s="5" t="s">
        <v>85</v>
      </c>
      <c r="H3977" s="5" t="s">
        <v>66</v>
      </c>
      <c r="I3977" s="5">
        <v>82583.27</v>
      </c>
      <c r="J3977" s="5" t="s">
        <v>3156</v>
      </c>
      <c r="K3977" s="5" t="s">
        <v>40</v>
      </c>
      <c r="L3977" s="5" t="s">
        <v>73</v>
      </c>
      <c r="M3977" s="5">
        <v>3.32</v>
      </c>
      <c r="N3977" s="5" t="s">
        <v>33</v>
      </c>
      <c r="O3977" s="5">
        <v>22</v>
      </c>
    </row>
    <row r="3978" spans="1:15" x14ac:dyDescent="0.2">
      <c r="A3978" s="5" t="s">
        <v>11589</v>
      </c>
      <c r="B3978" s="5" t="s">
        <v>11590</v>
      </c>
      <c r="C3978" s="5">
        <v>34</v>
      </c>
      <c r="D3978" s="5" t="s">
        <v>17</v>
      </c>
      <c r="E3978" s="5" t="s">
        <v>11591</v>
      </c>
      <c r="F3978" s="5">
        <v>-7892</v>
      </c>
      <c r="G3978" s="5" t="s">
        <v>29</v>
      </c>
      <c r="H3978" s="5" t="s">
        <v>66</v>
      </c>
      <c r="I3978" s="5">
        <v>141273.93</v>
      </c>
      <c r="J3978" s="5" t="s">
        <v>6499</v>
      </c>
      <c r="K3978" s="5" t="s">
        <v>81</v>
      </c>
      <c r="L3978" s="5" t="s">
        <v>32</v>
      </c>
      <c r="M3978" s="5">
        <v>2.02</v>
      </c>
      <c r="N3978" s="5" t="s">
        <v>41</v>
      </c>
      <c r="O3978" s="5">
        <v>32</v>
      </c>
    </row>
    <row r="3979" spans="1:15" x14ac:dyDescent="0.2">
      <c r="A3979" s="5" t="s">
        <v>11592</v>
      </c>
      <c r="B3979" s="5" t="s">
        <v>4384</v>
      </c>
      <c r="C3979" s="5">
        <v>48</v>
      </c>
      <c r="D3979" s="5" t="s">
        <v>17</v>
      </c>
      <c r="E3979" s="5" t="s">
        <v>11593</v>
      </c>
      <c r="F3979" s="5">
        <v>-4609</v>
      </c>
      <c r="G3979" s="5" t="s">
        <v>45</v>
      </c>
      <c r="H3979" s="5" t="s">
        <v>79</v>
      </c>
      <c r="I3979" s="5">
        <v>126020.25</v>
      </c>
      <c r="J3979" s="5" t="s">
        <v>1085</v>
      </c>
      <c r="K3979" s="5" t="s">
        <v>118</v>
      </c>
      <c r="L3979" s="5" t="s">
        <v>56</v>
      </c>
      <c r="M3979" s="5">
        <v>4.97</v>
      </c>
      <c r="N3979" s="5" t="s">
        <v>24</v>
      </c>
      <c r="O3979" s="5">
        <v>11</v>
      </c>
    </row>
    <row r="3980" spans="1:15" x14ac:dyDescent="0.2">
      <c r="A3980" s="5" t="s">
        <v>11594</v>
      </c>
      <c r="B3980" s="5" t="s">
        <v>7832</v>
      </c>
      <c r="C3980" s="5">
        <v>60</v>
      </c>
      <c r="D3980" s="5" t="s">
        <v>50</v>
      </c>
      <c r="E3980" s="5" t="s">
        <v>11595</v>
      </c>
      <c r="F3980" s="5">
        <v>-6347</v>
      </c>
      <c r="G3980" s="5" t="s">
        <v>45</v>
      </c>
      <c r="H3980" s="5" t="s">
        <v>79</v>
      </c>
      <c r="I3980" s="5">
        <v>125986</v>
      </c>
      <c r="J3980" s="5" t="s">
        <v>11596</v>
      </c>
      <c r="K3980" s="5" t="s">
        <v>136</v>
      </c>
      <c r="L3980" s="5" t="s">
        <v>56</v>
      </c>
      <c r="M3980" s="5">
        <v>3.95</v>
      </c>
      <c r="N3980" s="5" t="s">
        <v>24</v>
      </c>
      <c r="O3980" s="5">
        <v>15</v>
      </c>
    </row>
    <row r="3981" spans="1:15" x14ac:dyDescent="0.2">
      <c r="A3981" s="5" t="s">
        <v>11597</v>
      </c>
      <c r="B3981" s="5" t="s">
        <v>5834</v>
      </c>
      <c r="C3981" s="5">
        <v>42</v>
      </c>
      <c r="D3981" s="5" t="s">
        <v>50</v>
      </c>
      <c r="E3981" s="5" t="s">
        <v>11598</v>
      </c>
      <c r="F3981" s="5">
        <v>-3362</v>
      </c>
      <c r="G3981" s="5" t="s">
        <v>52</v>
      </c>
      <c r="H3981" s="5" t="s">
        <v>71</v>
      </c>
      <c r="I3981" s="5">
        <v>58985.120000000003</v>
      </c>
      <c r="J3981" s="5" t="s">
        <v>1504</v>
      </c>
      <c r="K3981" s="5" t="s">
        <v>40</v>
      </c>
      <c r="L3981" s="5" t="s">
        <v>56</v>
      </c>
      <c r="M3981" s="5">
        <v>1.39</v>
      </c>
      <c r="N3981" s="5" t="s">
        <v>33</v>
      </c>
      <c r="O3981" s="5">
        <v>6</v>
      </c>
    </row>
    <row r="3982" spans="1:15" x14ac:dyDescent="0.2">
      <c r="A3982" s="5" t="s">
        <v>11599</v>
      </c>
      <c r="B3982" s="5" t="s">
        <v>209</v>
      </c>
      <c r="C3982" s="5">
        <v>50</v>
      </c>
      <c r="D3982" s="5" t="s">
        <v>17</v>
      </c>
      <c r="E3982" s="5" t="s">
        <v>11600</v>
      </c>
      <c r="F3982" s="5">
        <v>-6059</v>
      </c>
      <c r="G3982" s="5" t="s">
        <v>29</v>
      </c>
      <c r="H3982" s="5" t="s">
        <v>79</v>
      </c>
      <c r="I3982" s="5">
        <v>98036.71</v>
      </c>
      <c r="J3982" s="5" t="s">
        <v>4214</v>
      </c>
      <c r="K3982" s="5" t="s">
        <v>22</v>
      </c>
      <c r="L3982" s="5" t="s">
        <v>23</v>
      </c>
      <c r="M3982" s="5">
        <v>2.02</v>
      </c>
      <c r="N3982" s="5" t="s">
        <v>24</v>
      </c>
      <c r="O3982" s="5">
        <v>22</v>
      </c>
    </row>
    <row r="3983" spans="1:15" x14ac:dyDescent="0.2">
      <c r="A3983" s="5" t="s">
        <v>11601</v>
      </c>
      <c r="B3983" s="5" t="s">
        <v>6836</v>
      </c>
      <c r="C3983" s="5">
        <v>48</v>
      </c>
      <c r="D3983" s="5" t="s">
        <v>50</v>
      </c>
      <c r="E3983" s="5" t="s">
        <v>11602</v>
      </c>
      <c r="F3983" s="5">
        <v>-7128</v>
      </c>
      <c r="G3983" s="5" t="s">
        <v>116</v>
      </c>
      <c r="H3983" s="5" t="s">
        <v>194</v>
      </c>
      <c r="I3983" s="5">
        <v>161804.32</v>
      </c>
      <c r="J3983" s="5" t="s">
        <v>1611</v>
      </c>
      <c r="K3983" s="5" t="s">
        <v>81</v>
      </c>
      <c r="L3983" s="5" t="s">
        <v>56</v>
      </c>
      <c r="M3983" s="5">
        <v>3.27</v>
      </c>
      <c r="N3983" s="5" t="s">
        <v>33</v>
      </c>
      <c r="O3983" s="5">
        <v>5</v>
      </c>
    </row>
    <row r="3984" spans="1:15" x14ac:dyDescent="0.2">
      <c r="A3984" s="5" t="s">
        <v>11603</v>
      </c>
      <c r="B3984" s="5" t="s">
        <v>1027</v>
      </c>
      <c r="C3984" s="5">
        <v>26</v>
      </c>
      <c r="D3984" s="5" t="s">
        <v>50</v>
      </c>
      <c r="E3984" s="5" t="s">
        <v>11604</v>
      </c>
      <c r="F3984" s="5">
        <v>-3040</v>
      </c>
      <c r="G3984" s="5" t="s">
        <v>116</v>
      </c>
      <c r="H3984" s="5" t="s">
        <v>144</v>
      </c>
      <c r="I3984" s="5">
        <v>135443.31</v>
      </c>
      <c r="J3984" s="5" t="s">
        <v>675</v>
      </c>
      <c r="K3984" s="5" t="s">
        <v>22</v>
      </c>
      <c r="L3984" s="5" t="s">
        <v>73</v>
      </c>
      <c r="M3984" s="5">
        <v>2.21</v>
      </c>
      <c r="N3984" s="5" t="s">
        <v>33</v>
      </c>
      <c r="O3984" s="5">
        <v>19</v>
      </c>
    </row>
    <row r="3985" spans="1:15" x14ac:dyDescent="0.2">
      <c r="A3985" s="5" t="s">
        <v>11605</v>
      </c>
      <c r="B3985" s="5" t="s">
        <v>4840</v>
      </c>
      <c r="C3985" s="5">
        <v>32</v>
      </c>
      <c r="D3985" s="5" t="s">
        <v>17</v>
      </c>
      <c r="E3985" s="5" t="s">
        <v>11606</v>
      </c>
      <c r="F3985" s="5">
        <v>-3624</v>
      </c>
      <c r="G3985" s="5" t="s">
        <v>29</v>
      </c>
      <c r="H3985" s="5" t="s">
        <v>173</v>
      </c>
      <c r="I3985" s="5">
        <v>70693.72</v>
      </c>
      <c r="J3985" s="5" t="s">
        <v>2984</v>
      </c>
      <c r="K3985" s="5" t="s">
        <v>127</v>
      </c>
      <c r="L3985" s="5" t="s">
        <v>56</v>
      </c>
      <c r="M3985" s="5">
        <v>4.2699999999999996</v>
      </c>
      <c r="N3985" s="5" t="s">
        <v>24</v>
      </c>
      <c r="O3985" s="5">
        <v>37</v>
      </c>
    </row>
    <row r="3986" spans="1:15" x14ac:dyDescent="0.2">
      <c r="A3986" s="5" t="s">
        <v>11607</v>
      </c>
      <c r="B3986" s="5" t="s">
        <v>5730</v>
      </c>
      <c r="C3986" s="5">
        <v>51</v>
      </c>
      <c r="D3986" s="5" t="s">
        <v>50</v>
      </c>
      <c r="E3986" s="5" t="s">
        <v>11608</v>
      </c>
      <c r="F3986" s="5">
        <v>-10433</v>
      </c>
      <c r="G3986" s="5" t="s">
        <v>37</v>
      </c>
      <c r="H3986" s="5" t="s">
        <v>53</v>
      </c>
      <c r="I3986" s="5">
        <v>157793.25</v>
      </c>
      <c r="J3986" s="5" t="s">
        <v>4140</v>
      </c>
      <c r="K3986" s="5" t="s">
        <v>81</v>
      </c>
      <c r="L3986" s="5" t="s">
        <v>32</v>
      </c>
      <c r="M3986" s="5">
        <v>1.06</v>
      </c>
      <c r="N3986" s="5" t="s">
        <v>24</v>
      </c>
      <c r="O3986" s="5">
        <v>6</v>
      </c>
    </row>
    <row r="3987" spans="1:15" x14ac:dyDescent="0.2">
      <c r="A3987" s="5" t="s">
        <v>11609</v>
      </c>
      <c r="B3987" s="5" t="s">
        <v>11610</v>
      </c>
      <c r="C3987" s="5">
        <v>52</v>
      </c>
      <c r="D3987" s="5" t="s">
        <v>17</v>
      </c>
      <c r="E3987" s="5" t="s">
        <v>11611</v>
      </c>
      <c r="F3987" s="5">
        <v>-8438</v>
      </c>
      <c r="G3987" s="5" t="s">
        <v>37</v>
      </c>
      <c r="H3987" s="5" t="s">
        <v>20</v>
      </c>
      <c r="I3987" s="5">
        <v>44526.63</v>
      </c>
      <c r="J3987" s="5" t="s">
        <v>8500</v>
      </c>
      <c r="K3987" s="5" t="s">
        <v>81</v>
      </c>
      <c r="L3987" s="5" t="s">
        <v>73</v>
      </c>
      <c r="M3987" s="5">
        <v>4.03</v>
      </c>
      <c r="N3987" s="5" t="s">
        <v>41</v>
      </c>
      <c r="O3987" s="5">
        <v>28</v>
      </c>
    </row>
    <row r="3988" spans="1:15" x14ac:dyDescent="0.2">
      <c r="A3988" s="5" t="s">
        <v>11612</v>
      </c>
      <c r="B3988" s="5" t="s">
        <v>4380</v>
      </c>
      <c r="C3988" s="5">
        <v>49</v>
      </c>
      <c r="D3988" s="5" t="s">
        <v>27</v>
      </c>
      <c r="E3988" s="5" t="s">
        <v>11613</v>
      </c>
      <c r="F3988" s="5">
        <v>-8939</v>
      </c>
      <c r="G3988" s="5" t="s">
        <v>85</v>
      </c>
      <c r="H3988" s="5" t="s">
        <v>144</v>
      </c>
      <c r="I3988" s="5">
        <v>161787.45000000001</v>
      </c>
      <c r="J3988" s="5" t="s">
        <v>5686</v>
      </c>
      <c r="K3988" s="5" t="s">
        <v>55</v>
      </c>
      <c r="L3988" s="5" t="s">
        <v>32</v>
      </c>
      <c r="M3988" s="5">
        <v>2.84</v>
      </c>
      <c r="N3988" s="5" t="s">
        <v>41</v>
      </c>
      <c r="O3988" s="5">
        <v>26</v>
      </c>
    </row>
    <row r="3989" spans="1:15" x14ac:dyDescent="0.2">
      <c r="A3989" s="5" t="s">
        <v>11614</v>
      </c>
      <c r="B3989" s="5" t="s">
        <v>8061</v>
      </c>
      <c r="C3989" s="5">
        <v>60</v>
      </c>
      <c r="D3989" s="5" t="s">
        <v>17</v>
      </c>
      <c r="E3989" s="5" t="s">
        <v>11615</v>
      </c>
      <c r="F3989" s="5">
        <v>-8722</v>
      </c>
      <c r="G3989" s="5" t="s">
        <v>45</v>
      </c>
      <c r="H3989" s="5" t="s">
        <v>71</v>
      </c>
      <c r="I3989" s="5">
        <v>101861.29</v>
      </c>
      <c r="J3989" s="5" t="s">
        <v>1537</v>
      </c>
      <c r="K3989" s="5" t="s">
        <v>40</v>
      </c>
      <c r="L3989" s="5" t="s">
        <v>32</v>
      </c>
      <c r="M3989" s="5">
        <v>4.4400000000000004</v>
      </c>
      <c r="N3989" s="5" t="s">
        <v>33</v>
      </c>
      <c r="O3989" s="5">
        <v>21</v>
      </c>
    </row>
    <row r="3990" spans="1:15" x14ac:dyDescent="0.2">
      <c r="A3990" s="5" t="s">
        <v>11616</v>
      </c>
      <c r="B3990" s="5" t="s">
        <v>11617</v>
      </c>
      <c r="C3990" s="5">
        <v>35</v>
      </c>
      <c r="D3990" s="5" t="s">
        <v>27</v>
      </c>
      <c r="E3990" s="5" t="s">
        <v>11618</v>
      </c>
      <c r="F3990" s="5">
        <v>-7089</v>
      </c>
      <c r="G3990" s="5" t="s">
        <v>116</v>
      </c>
      <c r="H3990" s="5" t="s">
        <v>53</v>
      </c>
      <c r="I3990" s="5">
        <v>154636</v>
      </c>
      <c r="J3990" s="5" t="s">
        <v>2486</v>
      </c>
      <c r="K3990" s="5" t="s">
        <v>22</v>
      </c>
      <c r="L3990" s="5" t="s">
        <v>23</v>
      </c>
      <c r="M3990" s="5">
        <v>3.69</v>
      </c>
      <c r="N3990" s="5" t="s">
        <v>57</v>
      </c>
      <c r="O3990" s="5">
        <v>8</v>
      </c>
    </row>
    <row r="3991" spans="1:15" x14ac:dyDescent="0.2">
      <c r="A3991" s="5" t="s">
        <v>11619</v>
      </c>
      <c r="B3991" s="5" t="s">
        <v>598</v>
      </c>
      <c r="C3991" s="5">
        <v>63</v>
      </c>
      <c r="D3991" s="5" t="s">
        <v>27</v>
      </c>
      <c r="E3991" s="5" t="s">
        <v>11620</v>
      </c>
      <c r="F3991" s="5">
        <v>-2843</v>
      </c>
      <c r="G3991" s="5" t="s">
        <v>78</v>
      </c>
      <c r="H3991" s="5" t="s">
        <v>173</v>
      </c>
      <c r="I3991" s="5">
        <v>160024.82999999999</v>
      </c>
      <c r="J3991" s="5" t="s">
        <v>4331</v>
      </c>
      <c r="K3991" s="5" t="s">
        <v>47</v>
      </c>
      <c r="L3991" s="5" t="s">
        <v>23</v>
      </c>
      <c r="M3991" s="5">
        <v>2.1</v>
      </c>
      <c r="N3991" s="5" t="s">
        <v>41</v>
      </c>
      <c r="O3991" s="5">
        <v>30</v>
      </c>
    </row>
    <row r="3992" spans="1:15" x14ac:dyDescent="0.2">
      <c r="A3992" s="5" t="s">
        <v>11621</v>
      </c>
      <c r="B3992" s="5" t="s">
        <v>10270</v>
      </c>
      <c r="C3992" s="5">
        <v>23</v>
      </c>
      <c r="D3992" s="5" t="s">
        <v>50</v>
      </c>
      <c r="E3992" s="5" t="s">
        <v>11622</v>
      </c>
      <c r="F3992" s="5">
        <v>-8743</v>
      </c>
      <c r="G3992" s="5" t="s">
        <v>99</v>
      </c>
      <c r="H3992" s="5" t="s">
        <v>30</v>
      </c>
      <c r="I3992" s="5">
        <v>51412.97</v>
      </c>
      <c r="J3992" s="5" t="s">
        <v>3166</v>
      </c>
      <c r="K3992" s="5" t="s">
        <v>62</v>
      </c>
      <c r="L3992" s="5" t="s">
        <v>56</v>
      </c>
      <c r="M3992" s="5">
        <v>2.1800000000000002</v>
      </c>
      <c r="N3992" s="5" t="s">
        <v>57</v>
      </c>
      <c r="O3992" s="5">
        <v>14</v>
      </c>
    </row>
    <row r="3993" spans="1:15" x14ac:dyDescent="0.2">
      <c r="A3993" s="5" t="s">
        <v>11623</v>
      </c>
      <c r="B3993" s="5" t="s">
        <v>898</v>
      </c>
      <c r="C3993" s="5">
        <v>33</v>
      </c>
      <c r="D3993" s="5" t="s">
        <v>17</v>
      </c>
      <c r="E3993" s="5" t="s">
        <v>11624</v>
      </c>
      <c r="F3993" s="5">
        <v>-5284</v>
      </c>
      <c r="G3993" s="5" t="s">
        <v>19</v>
      </c>
      <c r="H3993" s="5" t="s">
        <v>20</v>
      </c>
      <c r="I3993" s="5">
        <v>72502.8</v>
      </c>
      <c r="J3993" s="5" t="s">
        <v>11625</v>
      </c>
      <c r="K3993" s="5" t="s">
        <v>47</v>
      </c>
      <c r="L3993" s="5" t="s">
        <v>32</v>
      </c>
      <c r="M3993" s="5">
        <v>2.5099999999999998</v>
      </c>
      <c r="N3993" s="5" t="s">
        <v>57</v>
      </c>
      <c r="O3993" s="5">
        <v>9</v>
      </c>
    </row>
    <row r="3994" spans="1:15" x14ac:dyDescent="0.2">
      <c r="A3994" s="5" t="s">
        <v>11626</v>
      </c>
      <c r="B3994" s="5" t="s">
        <v>11578</v>
      </c>
      <c r="C3994" s="5">
        <v>31</v>
      </c>
      <c r="D3994" s="5" t="s">
        <v>17</v>
      </c>
      <c r="E3994" s="5" t="s">
        <v>11627</v>
      </c>
      <c r="F3994" s="5">
        <v>-7943</v>
      </c>
      <c r="G3994" s="5" t="s">
        <v>85</v>
      </c>
      <c r="H3994" s="5" t="s">
        <v>79</v>
      </c>
      <c r="I3994" s="5">
        <v>143992.57</v>
      </c>
      <c r="J3994" s="5" t="s">
        <v>4709</v>
      </c>
      <c r="K3994" s="5" t="s">
        <v>104</v>
      </c>
      <c r="L3994" s="5" t="s">
        <v>32</v>
      </c>
      <c r="M3994" s="5">
        <v>3.6</v>
      </c>
      <c r="N3994" s="5" t="s">
        <v>24</v>
      </c>
      <c r="O3994" s="5">
        <v>3</v>
      </c>
    </row>
    <row r="3995" spans="1:15" x14ac:dyDescent="0.2">
      <c r="A3995" s="5" t="s">
        <v>11628</v>
      </c>
      <c r="B3995" s="5" t="s">
        <v>4112</v>
      </c>
      <c r="C3995" s="5">
        <v>32</v>
      </c>
      <c r="D3995" s="5" t="s">
        <v>27</v>
      </c>
      <c r="E3995" s="5" t="s">
        <v>11629</v>
      </c>
      <c r="F3995" s="5">
        <v>-11053</v>
      </c>
      <c r="G3995" s="5" t="s">
        <v>45</v>
      </c>
      <c r="H3995" s="5" t="s">
        <v>79</v>
      </c>
      <c r="I3995" s="5">
        <v>35452.99</v>
      </c>
      <c r="J3995" s="5" t="s">
        <v>6712</v>
      </c>
      <c r="K3995" s="5" t="s">
        <v>55</v>
      </c>
      <c r="L3995" s="5" t="s">
        <v>23</v>
      </c>
      <c r="M3995" s="5">
        <v>4.33</v>
      </c>
      <c r="N3995" s="5" t="s">
        <v>33</v>
      </c>
      <c r="O3995" s="5">
        <v>21</v>
      </c>
    </row>
    <row r="3996" spans="1:15" x14ac:dyDescent="0.2">
      <c r="A3996" s="5" t="s">
        <v>11630</v>
      </c>
      <c r="B3996" s="5" t="s">
        <v>7588</v>
      </c>
      <c r="C3996" s="5">
        <v>65</v>
      </c>
      <c r="D3996" s="5" t="s">
        <v>27</v>
      </c>
      <c r="E3996" s="5" t="s">
        <v>11631</v>
      </c>
      <c r="F3996" s="5">
        <v>-4091</v>
      </c>
      <c r="G3996" s="5" t="s">
        <v>78</v>
      </c>
      <c r="H3996" s="5" t="s">
        <v>71</v>
      </c>
      <c r="I3996" s="5">
        <v>113986.74</v>
      </c>
      <c r="J3996" s="5" t="s">
        <v>11007</v>
      </c>
      <c r="K3996" s="5" t="s">
        <v>47</v>
      </c>
      <c r="L3996" s="5" t="s">
        <v>73</v>
      </c>
      <c r="M3996" s="5">
        <v>1.06</v>
      </c>
      <c r="N3996" s="5" t="s">
        <v>74</v>
      </c>
      <c r="O3996" s="5">
        <v>30</v>
      </c>
    </row>
    <row r="3997" spans="1:15" x14ac:dyDescent="0.2">
      <c r="A3997" s="5" t="s">
        <v>11632</v>
      </c>
      <c r="B3997" s="5" t="s">
        <v>8704</v>
      </c>
      <c r="C3997" s="5">
        <v>26</v>
      </c>
      <c r="D3997" s="5" t="s">
        <v>17</v>
      </c>
      <c r="E3997" s="5" t="s">
        <v>11633</v>
      </c>
      <c r="F3997" s="5">
        <v>-7886</v>
      </c>
      <c r="G3997" s="5" t="s">
        <v>37</v>
      </c>
      <c r="H3997" s="5" t="s">
        <v>79</v>
      </c>
      <c r="I3997" s="5">
        <v>164848.23000000001</v>
      </c>
      <c r="J3997" s="5" t="s">
        <v>9280</v>
      </c>
      <c r="K3997" s="5" t="s">
        <v>104</v>
      </c>
      <c r="L3997" s="5" t="s">
        <v>56</v>
      </c>
      <c r="M3997" s="5">
        <v>1.6</v>
      </c>
      <c r="N3997" s="5" t="s">
        <v>24</v>
      </c>
      <c r="O3997" s="5">
        <v>26</v>
      </c>
    </row>
    <row r="3998" spans="1:15" x14ac:dyDescent="0.2">
      <c r="A3998" s="5" t="s">
        <v>11634</v>
      </c>
      <c r="B3998" s="5" t="s">
        <v>9373</v>
      </c>
      <c r="C3998" s="5">
        <v>28</v>
      </c>
      <c r="D3998" s="5" t="s">
        <v>50</v>
      </c>
      <c r="E3998" s="5" t="s">
        <v>11635</v>
      </c>
      <c r="F3998" s="5">
        <v>-2912</v>
      </c>
      <c r="G3998" s="5" t="s">
        <v>99</v>
      </c>
      <c r="H3998" s="5" t="s">
        <v>194</v>
      </c>
      <c r="I3998" s="5">
        <v>176400.14</v>
      </c>
      <c r="J3998" s="5" t="s">
        <v>11636</v>
      </c>
      <c r="K3998" s="5" t="s">
        <v>40</v>
      </c>
      <c r="L3998" s="5" t="s">
        <v>73</v>
      </c>
      <c r="M3998" s="5">
        <v>1.49</v>
      </c>
      <c r="N3998" s="5" t="s">
        <v>41</v>
      </c>
      <c r="O3998" s="5">
        <v>21</v>
      </c>
    </row>
    <row r="3999" spans="1:15" x14ac:dyDescent="0.2">
      <c r="A3999" s="5" t="s">
        <v>11637</v>
      </c>
      <c r="B3999" s="5" t="s">
        <v>8807</v>
      </c>
      <c r="C3999" s="5">
        <v>61</v>
      </c>
      <c r="D3999" s="5" t="s">
        <v>17</v>
      </c>
      <c r="E3999" s="5" t="s">
        <v>11638</v>
      </c>
      <c r="F3999" s="5">
        <v>-2292</v>
      </c>
      <c r="G3999" s="5" t="s">
        <v>78</v>
      </c>
      <c r="H3999" s="5" t="s">
        <v>53</v>
      </c>
      <c r="I3999" s="5">
        <v>77419.89</v>
      </c>
      <c r="J3999" s="5" t="s">
        <v>3504</v>
      </c>
      <c r="K3999" s="5" t="s">
        <v>55</v>
      </c>
      <c r="L3999" s="5" t="s">
        <v>32</v>
      </c>
      <c r="M3999" s="5">
        <v>4.87</v>
      </c>
      <c r="N3999" s="5" t="s">
        <v>41</v>
      </c>
      <c r="O3999" s="5">
        <v>5</v>
      </c>
    </row>
    <row r="4000" spans="1:15" x14ac:dyDescent="0.2">
      <c r="A4000" s="5" t="s">
        <v>11639</v>
      </c>
      <c r="B4000" s="5" t="s">
        <v>7668</v>
      </c>
      <c r="C4000" s="5">
        <v>41</v>
      </c>
      <c r="D4000" s="5" t="s">
        <v>27</v>
      </c>
      <c r="E4000" s="5" t="s">
        <v>11640</v>
      </c>
      <c r="F4000" s="5">
        <v>-5878</v>
      </c>
      <c r="G4000" s="5" t="s">
        <v>37</v>
      </c>
      <c r="H4000" s="5" t="s">
        <v>71</v>
      </c>
      <c r="I4000" s="5">
        <v>152608.28</v>
      </c>
      <c r="J4000" s="5" t="s">
        <v>11641</v>
      </c>
      <c r="K4000" s="5" t="s">
        <v>127</v>
      </c>
      <c r="L4000" s="5" t="s">
        <v>56</v>
      </c>
      <c r="M4000" s="5">
        <v>3.51</v>
      </c>
      <c r="N4000" s="5" t="s">
        <v>24</v>
      </c>
      <c r="O4000" s="5">
        <v>4</v>
      </c>
    </row>
    <row r="4001" spans="1:15" x14ac:dyDescent="0.2">
      <c r="A4001" s="5" t="s">
        <v>11642</v>
      </c>
      <c r="B4001" s="5" t="s">
        <v>3046</v>
      </c>
      <c r="C4001" s="5">
        <v>42</v>
      </c>
      <c r="D4001" s="5" t="s">
        <v>27</v>
      </c>
      <c r="E4001" s="5" t="s">
        <v>11643</v>
      </c>
      <c r="F4001" s="5">
        <v>-2058</v>
      </c>
      <c r="G4001" s="5" t="s">
        <v>52</v>
      </c>
      <c r="H4001" s="5" t="s">
        <v>38</v>
      </c>
      <c r="I4001" s="5">
        <v>65786.03</v>
      </c>
      <c r="J4001" s="5" t="s">
        <v>7109</v>
      </c>
      <c r="K4001" s="5" t="s">
        <v>104</v>
      </c>
      <c r="L4001" s="5" t="s">
        <v>56</v>
      </c>
      <c r="M4001" s="5">
        <v>2.72</v>
      </c>
      <c r="N4001" s="5" t="s">
        <v>33</v>
      </c>
      <c r="O4001" s="5">
        <v>8</v>
      </c>
    </row>
    <row r="4002" spans="1:15" x14ac:dyDescent="0.2">
      <c r="A4002" s="5" t="s">
        <v>11644</v>
      </c>
      <c r="B4002" s="5" t="s">
        <v>11645</v>
      </c>
      <c r="C4002" s="5">
        <v>29</v>
      </c>
      <c r="D4002" s="5" t="s">
        <v>17</v>
      </c>
      <c r="E4002" s="5" t="s">
        <v>11646</v>
      </c>
      <c r="F4002" s="5">
        <v>-5927</v>
      </c>
      <c r="G4002" s="5" t="s">
        <v>19</v>
      </c>
      <c r="H4002" s="5" t="s">
        <v>144</v>
      </c>
      <c r="I4002" s="5">
        <v>46279.99</v>
      </c>
      <c r="J4002" s="5" t="s">
        <v>11647</v>
      </c>
      <c r="K4002" s="5" t="s">
        <v>136</v>
      </c>
      <c r="L4002" s="5" t="s">
        <v>23</v>
      </c>
      <c r="M4002" s="5">
        <v>4.82</v>
      </c>
      <c r="N4002" s="5" t="s">
        <v>33</v>
      </c>
      <c r="O4002" s="5">
        <v>25</v>
      </c>
    </row>
    <row r="4003" spans="1:15" x14ac:dyDescent="0.2">
      <c r="A4003" s="5" t="s">
        <v>11648</v>
      </c>
      <c r="B4003" s="5" t="s">
        <v>11649</v>
      </c>
      <c r="C4003" s="5">
        <v>43</v>
      </c>
      <c r="D4003" s="5" t="s">
        <v>27</v>
      </c>
      <c r="E4003" s="5" t="s">
        <v>11650</v>
      </c>
      <c r="F4003" s="5">
        <v>-7241</v>
      </c>
      <c r="G4003" s="5" t="s">
        <v>29</v>
      </c>
      <c r="H4003" s="5" t="s">
        <v>66</v>
      </c>
      <c r="I4003" s="5">
        <v>112552.25</v>
      </c>
      <c r="J4003" s="5" t="s">
        <v>11651</v>
      </c>
      <c r="K4003" s="5" t="s">
        <v>62</v>
      </c>
      <c r="L4003" s="5" t="s">
        <v>23</v>
      </c>
      <c r="M4003" s="5">
        <v>1.08</v>
      </c>
      <c r="N4003" s="5" t="s">
        <v>57</v>
      </c>
      <c r="O4003" s="5">
        <v>38</v>
      </c>
    </row>
    <row r="4004" spans="1:15" x14ac:dyDescent="0.2">
      <c r="A4004" s="5" t="s">
        <v>11652</v>
      </c>
      <c r="B4004" s="5" t="s">
        <v>3548</v>
      </c>
      <c r="C4004" s="5">
        <v>52</v>
      </c>
      <c r="D4004" s="5" t="s">
        <v>17</v>
      </c>
      <c r="E4004" s="5" t="s">
        <v>11653</v>
      </c>
      <c r="F4004" s="5">
        <v>-9148</v>
      </c>
      <c r="G4004" s="5" t="s">
        <v>85</v>
      </c>
      <c r="H4004" s="5" t="s">
        <v>30</v>
      </c>
      <c r="I4004" s="5">
        <v>154772.94</v>
      </c>
      <c r="J4004" s="5" t="s">
        <v>2377</v>
      </c>
      <c r="K4004" s="5" t="s">
        <v>127</v>
      </c>
      <c r="L4004" s="5" t="s">
        <v>23</v>
      </c>
      <c r="M4004" s="5">
        <v>1.67</v>
      </c>
      <c r="N4004" s="5" t="s">
        <v>24</v>
      </c>
      <c r="O4004" s="5">
        <v>11</v>
      </c>
    </row>
    <row r="4005" spans="1:15" x14ac:dyDescent="0.2">
      <c r="A4005" s="5" t="s">
        <v>11654</v>
      </c>
      <c r="B4005" s="5" t="s">
        <v>5587</v>
      </c>
      <c r="C4005" s="5">
        <v>55</v>
      </c>
      <c r="D4005" s="5" t="s">
        <v>17</v>
      </c>
      <c r="E4005" s="5" t="s">
        <v>11655</v>
      </c>
      <c r="F4005" s="5">
        <v>-8528</v>
      </c>
      <c r="G4005" s="5" t="s">
        <v>52</v>
      </c>
      <c r="H4005" s="5" t="s">
        <v>66</v>
      </c>
      <c r="I4005" s="5">
        <v>86750.14</v>
      </c>
      <c r="J4005" s="5" t="s">
        <v>6845</v>
      </c>
      <c r="K4005" s="5" t="s">
        <v>104</v>
      </c>
      <c r="L4005" s="5" t="s">
        <v>73</v>
      </c>
      <c r="M4005" s="5">
        <v>2.25</v>
      </c>
      <c r="N4005" s="5" t="s">
        <v>57</v>
      </c>
      <c r="O4005" s="5">
        <v>22</v>
      </c>
    </row>
    <row r="4006" spans="1:15" x14ac:dyDescent="0.2">
      <c r="A4006" s="5" t="s">
        <v>11656</v>
      </c>
      <c r="B4006" s="5" t="s">
        <v>2468</v>
      </c>
      <c r="C4006" s="5">
        <v>57</v>
      </c>
      <c r="D4006" s="5" t="s">
        <v>17</v>
      </c>
      <c r="E4006" s="5" t="s">
        <v>11657</v>
      </c>
      <c r="F4006" s="5">
        <v>-5861</v>
      </c>
      <c r="G4006" s="5" t="s">
        <v>19</v>
      </c>
      <c r="H4006" s="5" t="s">
        <v>53</v>
      </c>
      <c r="I4006" s="5">
        <v>161664.04999999999</v>
      </c>
      <c r="J4006" s="5" t="s">
        <v>3613</v>
      </c>
      <c r="K4006" s="5" t="s">
        <v>81</v>
      </c>
      <c r="L4006" s="5" t="s">
        <v>73</v>
      </c>
      <c r="M4006" s="5">
        <v>3.73</v>
      </c>
      <c r="N4006" s="5" t="s">
        <v>33</v>
      </c>
      <c r="O4006" s="5">
        <v>29</v>
      </c>
    </row>
    <row r="4007" spans="1:15" x14ac:dyDescent="0.2">
      <c r="A4007" s="5" t="s">
        <v>11658</v>
      </c>
      <c r="B4007" s="5" t="s">
        <v>1039</v>
      </c>
      <c r="C4007" s="5">
        <v>65</v>
      </c>
      <c r="D4007" s="5" t="s">
        <v>27</v>
      </c>
      <c r="E4007" s="5" t="s">
        <v>11659</v>
      </c>
      <c r="F4007" s="5">
        <v>-10092</v>
      </c>
      <c r="G4007" s="5" t="s">
        <v>116</v>
      </c>
      <c r="H4007" s="5" t="s">
        <v>79</v>
      </c>
      <c r="I4007" s="5">
        <v>113899.08</v>
      </c>
      <c r="J4007" s="5" t="s">
        <v>1308</v>
      </c>
      <c r="K4007" s="5" t="s">
        <v>118</v>
      </c>
      <c r="L4007" s="5" t="s">
        <v>32</v>
      </c>
      <c r="M4007" s="5">
        <v>1.58</v>
      </c>
      <c r="N4007" s="5" t="s">
        <v>24</v>
      </c>
      <c r="O4007" s="5">
        <v>17</v>
      </c>
    </row>
    <row r="4008" spans="1:15" x14ac:dyDescent="0.2">
      <c r="A4008" s="5" t="s">
        <v>11660</v>
      </c>
      <c r="B4008" s="5" t="s">
        <v>3881</v>
      </c>
      <c r="C4008" s="5">
        <v>62</v>
      </c>
      <c r="D4008" s="5" t="s">
        <v>17</v>
      </c>
      <c r="E4008" s="5" t="s">
        <v>11661</v>
      </c>
      <c r="F4008" s="5">
        <v>-6997</v>
      </c>
      <c r="G4008" s="5" t="s">
        <v>85</v>
      </c>
      <c r="H4008" s="5" t="s">
        <v>194</v>
      </c>
      <c r="I4008" s="5">
        <v>111162.31</v>
      </c>
      <c r="J4008" s="5" t="s">
        <v>8415</v>
      </c>
      <c r="K4008" s="5" t="s">
        <v>104</v>
      </c>
      <c r="L4008" s="5" t="s">
        <v>73</v>
      </c>
      <c r="M4008" s="5">
        <v>2.2000000000000002</v>
      </c>
      <c r="N4008" s="5" t="s">
        <v>33</v>
      </c>
      <c r="O4008" s="5">
        <v>5</v>
      </c>
    </row>
    <row r="4009" spans="1:15" x14ac:dyDescent="0.2">
      <c r="A4009" s="5" t="s">
        <v>11662</v>
      </c>
      <c r="B4009" s="5" t="s">
        <v>8005</v>
      </c>
      <c r="C4009" s="5">
        <v>33</v>
      </c>
      <c r="D4009" s="5" t="s">
        <v>27</v>
      </c>
      <c r="E4009" s="5" t="s">
        <v>11663</v>
      </c>
      <c r="F4009" s="5">
        <v>-4450</v>
      </c>
      <c r="G4009" s="5" t="s">
        <v>52</v>
      </c>
      <c r="H4009" s="5" t="s">
        <v>38</v>
      </c>
      <c r="I4009" s="5">
        <v>48492.36</v>
      </c>
      <c r="J4009" s="5" t="s">
        <v>10663</v>
      </c>
      <c r="K4009" s="5" t="s">
        <v>104</v>
      </c>
      <c r="L4009" s="5" t="s">
        <v>23</v>
      </c>
      <c r="M4009" s="5">
        <v>2.92</v>
      </c>
      <c r="N4009" s="5" t="s">
        <v>24</v>
      </c>
      <c r="O4009" s="5">
        <v>12</v>
      </c>
    </row>
    <row r="4010" spans="1:15" x14ac:dyDescent="0.2">
      <c r="A4010" s="5" t="s">
        <v>11664</v>
      </c>
      <c r="B4010" s="5" t="s">
        <v>781</v>
      </c>
      <c r="C4010" s="5">
        <v>39</v>
      </c>
      <c r="D4010" s="5" t="s">
        <v>27</v>
      </c>
      <c r="E4010" s="5" t="s">
        <v>11665</v>
      </c>
      <c r="F4010" s="5">
        <v>-8488</v>
      </c>
      <c r="G4010" s="5" t="s">
        <v>116</v>
      </c>
      <c r="H4010" s="5" t="s">
        <v>66</v>
      </c>
      <c r="I4010" s="5">
        <v>51713.15</v>
      </c>
      <c r="J4010" s="5" t="s">
        <v>6065</v>
      </c>
      <c r="K4010" s="5" t="s">
        <v>55</v>
      </c>
      <c r="L4010" s="5" t="s">
        <v>32</v>
      </c>
      <c r="M4010" s="5">
        <v>3.93</v>
      </c>
      <c r="N4010" s="5" t="s">
        <v>33</v>
      </c>
      <c r="O4010" s="5">
        <v>20</v>
      </c>
    </row>
    <row r="4011" spans="1:15" x14ac:dyDescent="0.2">
      <c r="A4011" s="5" t="s">
        <v>11666</v>
      </c>
      <c r="B4011" s="5" t="s">
        <v>11667</v>
      </c>
      <c r="C4011" s="5">
        <v>62</v>
      </c>
      <c r="D4011" s="5" t="s">
        <v>27</v>
      </c>
      <c r="E4011" s="5" t="s">
        <v>11668</v>
      </c>
      <c r="F4011" s="5">
        <v>-4455</v>
      </c>
      <c r="G4011" s="5" t="s">
        <v>99</v>
      </c>
      <c r="H4011" s="5" t="s">
        <v>79</v>
      </c>
      <c r="I4011" s="5">
        <v>60054.79</v>
      </c>
      <c r="J4011" s="5" t="s">
        <v>3741</v>
      </c>
      <c r="K4011" s="5" t="s">
        <v>104</v>
      </c>
      <c r="L4011" s="5" t="s">
        <v>56</v>
      </c>
      <c r="M4011" s="5">
        <v>2.77</v>
      </c>
      <c r="N4011" s="5" t="s">
        <v>24</v>
      </c>
      <c r="O4011" s="5">
        <v>3</v>
      </c>
    </row>
    <row r="4012" spans="1:15" x14ac:dyDescent="0.2">
      <c r="A4012" s="5" t="s">
        <v>11669</v>
      </c>
      <c r="B4012" s="5" t="s">
        <v>323</v>
      </c>
      <c r="C4012" s="5">
        <v>51</v>
      </c>
      <c r="D4012" s="5" t="s">
        <v>17</v>
      </c>
      <c r="E4012" s="5" t="s">
        <v>11670</v>
      </c>
      <c r="F4012" s="5">
        <v>-5921</v>
      </c>
      <c r="G4012" s="5" t="s">
        <v>116</v>
      </c>
      <c r="H4012" s="5" t="s">
        <v>66</v>
      </c>
      <c r="I4012" s="5">
        <v>116099.61</v>
      </c>
      <c r="J4012" s="5" t="s">
        <v>2641</v>
      </c>
      <c r="K4012" s="5" t="s">
        <v>22</v>
      </c>
      <c r="L4012" s="5" t="s">
        <v>56</v>
      </c>
      <c r="M4012" s="5">
        <v>2.37</v>
      </c>
      <c r="N4012" s="5" t="s">
        <v>24</v>
      </c>
      <c r="O4012" s="5">
        <v>36</v>
      </c>
    </row>
    <row r="4013" spans="1:15" x14ac:dyDescent="0.2">
      <c r="A4013" s="5" t="s">
        <v>11671</v>
      </c>
      <c r="B4013" s="5" t="s">
        <v>4344</v>
      </c>
      <c r="C4013" s="5">
        <v>27</v>
      </c>
      <c r="D4013" s="5" t="s">
        <v>17</v>
      </c>
      <c r="E4013" s="5" t="s">
        <v>11672</v>
      </c>
      <c r="F4013" s="5">
        <v>-11083</v>
      </c>
      <c r="G4013" s="5" t="s">
        <v>78</v>
      </c>
      <c r="H4013" s="5" t="s">
        <v>20</v>
      </c>
      <c r="I4013" s="5">
        <v>170553.02</v>
      </c>
      <c r="J4013" s="5" t="s">
        <v>11673</v>
      </c>
      <c r="K4013" s="5" t="s">
        <v>136</v>
      </c>
      <c r="L4013" s="5" t="s">
        <v>32</v>
      </c>
      <c r="M4013" s="5">
        <v>4.53</v>
      </c>
      <c r="N4013" s="5" t="s">
        <v>33</v>
      </c>
      <c r="O4013" s="5">
        <v>0</v>
      </c>
    </row>
    <row r="4014" spans="1:15" x14ac:dyDescent="0.2">
      <c r="A4014" s="5" t="s">
        <v>11674</v>
      </c>
      <c r="B4014" s="5" t="s">
        <v>3311</v>
      </c>
      <c r="C4014" s="5">
        <v>61</v>
      </c>
      <c r="D4014" s="5" t="s">
        <v>17</v>
      </c>
      <c r="E4014" s="5" t="s">
        <v>11675</v>
      </c>
      <c r="F4014" s="5">
        <v>-7769</v>
      </c>
      <c r="G4014" s="5" t="s">
        <v>37</v>
      </c>
      <c r="H4014" s="5" t="s">
        <v>144</v>
      </c>
      <c r="I4014" s="5">
        <v>87670.75</v>
      </c>
      <c r="J4014" s="5" t="s">
        <v>8469</v>
      </c>
      <c r="K4014" s="5" t="s">
        <v>118</v>
      </c>
      <c r="L4014" s="5" t="s">
        <v>23</v>
      </c>
      <c r="M4014" s="5">
        <v>2.38</v>
      </c>
      <c r="N4014" s="5" t="s">
        <v>74</v>
      </c>
      <c r="O4014" s="5">
        <v>16</v>
      </c>
    </row>
    <row r="4015" spans="1:15" x14ac:dyDescent="0.2">
      <c r="A4015" s="5" t="s">
        <v>11676</v>
      </c>
      <c r="B4015" s="5" t="s">
        <v>6756</v>
      </c>
      <c r="C4015" s="5">
        <v>51</v>
      </c>
      <c r="D4015" s="5" t="s">
        <v>17</v>
      </c>
      <c r="E4015" s="5" t="s">
        <v>11677</v>
      </c>
      <c r="F4015" s="5">
        <v>-9158</v>
      </c>
      <c r="G4015" s="5" t="s">
        <v>78</v>
      </c>
      <c r="H4015" s="5" t="s">
        <v>71</v>
      </c>
      <c r="I4015" s="5">
        <v>103074.47</v>
      </c>
      <c r="J4015" s="5" t="s">
        <v>10066</v>
      </c>
      <c r="K4015" s="5" t="s">
        <v>104</v>
      </c>
      <c r="L4015" s="5" t="s">
        <v>32</v>
      </c>
      <c r="M4015" s="5">
        <v>3.7</v>
      </c>
      <c r="N4015" s="5" t="s">
        <v>24</v>
      </c>
      <c r="O4015" s="5">
        <v>19</v>
      </c>
    </row>
    <row r="4016" spans="1:15" x14ac:dyDescent="0.2">
      <c r="A4016" s="5" t="s">
        <v>11678</v>
      </c>
      <c r="B4016" s="5" t="s">
        <v>11679</v>
      </c>
      <c r="C4016" s="5">
        <v>29</v>
      </c>
      <c r="D4016" s="5" t="s">
        <v>50</v>
      </c>
      <c r="E4016" s="5" t="s">
        <v>11680</v>
      </c>
      <c r="F4016" s="5">
        <v>-7838</v>
      </c>
      <c r="G4016" s="5" t="s">
        <v>19</v>
      </c>
      <c r="H4016" s="5" t="s">
        <v>194</v>
      </c>
      <c r="I4016" s="5">
        <v>120951.6</v>
      </c>
      <c r="J4016" s="5" t="s">
        <v>8559</v>
      </c>
      <c r="K4016" s="5" t="s">
        <v>62</v>
      </c>
      <c r="L4016" s="5" t="s">
        <v>32</v>
      </c>
      <c r="M4016" s="5">
        <v>3.6</v>
      </c>
      <c r="N4016" s="5" t="s">
        <v>74</v>
      </c>
      <c r="O4016" s="5">
        <v>18</v>
      </c>
    </row>
    <row r="4017" spans="1:15" x14ac:dyDescent="0.2">
      <c r="A4017" s="5" t="s">
        <v>11681</v>
      </c>
      <c r="B4017" s="5" t="s">
        <v>1225</v>
      </c>
      <c r="C4017" s="5">
        <v>35</v>
      </c>
      <c r="D4017" s="5" t="s">
        <v>27</v>
      </c>
      <c r="E4017" s="5" t="s">
        <v>11682</v>
      </c>
      <c r="F4017" s="5">
        <v>-7208</v>
      </c>
      <c r="G4017" s="5" t="s">
        <v>116</v>
      </c>
      <c r="H4017" s="5" t="s">
        <v>173</v>
      </c>
      <c r="I4017" s="5">
        <v>150958.56</v>
      </c>
      <c r="J4017" s="5" t="s">
        <v>1075</v>
      </c>
      <c r="K4017" s="5" t="s">
        <v>55</v>
      </c>
      <c r="L4017" s="5" t="s">
        <v>32</v>
      </c>
      <c r="M4017" s="5">
        <v>1.56</v>
      </c>
      <c r="N4017" s="5" t="s">
        <v>57</v>
      </c>
      <c r="O4017" s="5">
        <v>33</v>
      </c>
    </row>
    <row r="4018" spans="1:15" x14ac:dyDescent="0.2">
      <c r="A4018" s="5" t="s">
        <v>11683</v>
      </c>
      <c r="B4018" s="5" t="s">
        <v>163</v>
      </c>
      <c r="C4018" s="5">
        <v>41</v>
      </c>
      <c r="D4018" s="5" t="s">
        <v>17</v>
      </c>
      <c r="E4018" s="5" t="s">
        <v>11684</v>
      </c>
      <c r="F4018" s="5">
        <v>-3687</v>
      </c>
      <c r="G4018" s="5" t="s">
        <v>45</v>
      </c>
      <c r="H4018" s="5" t="s">
        <v>173</v>
      </c>
      <c r="I4018" s="5">
        <v>162019.51</v>
      </c>
      <c r="J4018" s="5" t="s">
        <v>54</v>
      </c>
      <c r="K4018" s="5" t="s">
        <v>22</v>
      </c>
      <c r="L4018" s="5" t="s">
        <v>32</v>
      </c>
      <c r="M4018" s="5">
        <v>1.1000000000000001</v>
      </c>
      <c r="N4018" s="5" t="s">
        <v>57</v>
      </c>
      <c r="O4018" s="5">
        <v>9</v>
      </c>
    </row>
    <row r="4019" spans="1:15" x14ac:dyDescent="0.2">
      <c r="A4019" s="5" t="s">
        <v>11685</v>
      </c>
      <c r="B4019" s="5" t="s">
        <v>4777</v>
      </c>
      <c r="C4019" s="5">
        <v>31</v>
      </c>
      <c r="D4019" s="5" t="s">
        <v>17</v>
      </c>
      <c r="E4019" s="5" t="s">
        <v>11686</v>
      </c>
      <c r="F4019" s="5">
        <v>-7259</v>
      </c>
      <c r="G4019" s="5" t="s">
        <v>19</v>
      </c>
      <c r="H4019" s="5" t="s">
        <v>79</v>
      </c>
      <c r="I4019" s="5">
        <v>96874.93</v>
      </c>
      <c r="J4019" s="5" t="s">
        <v>1557</v>
      </c>
      <c r="K4019" s="5" t="s">
        <v>127</v>
      </c>
      <c r="L4019" s="5" t="s">
        <v>56</v>
      </c>
      <c r="M4019" s="5">
        <v>1.18</v>
      </c>
      <c r="N4019" s="5" t="s">
        <v>41</v>
      </c>
      <c r="O4019" s="5">
        <v>33</v>
      </c>
    </row>
    <row r="4020" spans="1:15" x14ac:dyDescent="0.2">
      <c r="A4020" s="5" t="s">
        <v>11687</v>
      </c>
      <c r="B4020" s="5" t="s">
        <v>3605</v>
      </c>
      <c r="C4020" s="5">
        <v>57</v>
      </c>
      <c r="D4020" s="5" t="s">
        <v>27</v>
      </c>
      <c r="E4020" s="5" t="s">
        <v>11688</v>
      </c>
      <c r="F4020" s="5">
        <v>-8551</v>
      </c>
      <c r="G4020" s="5" t="s">
        <v>94</v>
      </c>
      <c r="H4020" s="5" t="s">
        <v>194</v>
      </c>
      <c r="I4020" s="5">
        <v>43752.94</v>
      </c>
      <c r="J4020" s="5" t="s">
        <v>8270</v>
      </c>
      <c r="K4020" s="5" t="s">
        <v>22</v>
      </c>
      <c r="L4020" s="5" t="s">
        <v>56</v>
      </c>
      <c r="M4020" s="5">
        <v>2.95</v>
      </c>
      <c r="N4020" s="5" t="s">
        <v>33</v>
      </c>
      <c r="O4020" s="5">
        <v>18</v>
      </c>
    </row>
    <row r="4021" spans="1:15" x14ac:dyDescent="0.2">
      <c r="A4021" s="5" t="s">
        <v>11689</v>
      </c>
      <c r="B4021" s="5" t="s">
        <v>7857</v>
      </c>
      <c r="C4021" s="5">
        <v>48</v>
      </c>
      <c r="D4021" s="5" t="s">
        <v>27</v>
      </c>
      <c r="E4021" s="5" t="s">
        <v>11690</v>
      </c>
      <c r="F4021" s="5">
        <v>-8564</v>
      </c>
      <c r="G4021" s="5" t="s">
        <v>52</v>
      </c>
      <c r="H4021" s="5" t="s">
        <v>144</v>
      </c>
      <c r="I4021" s="5">
        <v>140954.78</v>
      </c>
      <c r="J4021" s="5" t="s">
        <v>783</v>
      </c>
      <c r="K4021" s="5" t="s">
        <v>136</v>
      </c>
      <c r="L4021" s="5" t="s">
        <v>32</v>
      </c>
      <c r="M4021" s="5">
        <v>2.46</v>
      </c>
      <c r="N4021" s="5" t="s">
        <v>24</v>
      </c>
      <c r="O4021" s="5">
        <v>3</v>
      </c>
    </row>
    <row r="4022" spans="1:15" x14ac:dyDescent="0.2">
      <c r="A4022" s="5" t="s">
        <v>11691</v>
      </c>
      <c r="B4022" s="5" t="s">
        <v>7905</v>
      </c>
      <c r="C4022" s="5">
        <v>43</v>
      </c>
      <c r="D4022" s="5" t="s">
        <v>27</v>
      </c>
      <c r="E4022" s="5" t="s">
        <v>11692</v>
      </c>
      <c r="F4022" s="5">
        <v>-9275</v>
      </c>
      <c r="G4022" s="5" t="s">
        <v>116</v>
      </c>
      <c r="H4022" s="5" t="s">
        <v>66</v>
      </c>
      <c r="I4022" s="5">
        <v>97282.52</v>
      </c>
      <c r="J4022" s="5" t="s">
        <v>3009</v>
      </c>
      <c r="K4022" s="5" t="s">
        <v>40</v>
      </c>
      <c r="L4022" s="5" t="s">
        <v>23</v>
      </c>
      <c r="M4022" s="5">
        <v>2.7</v>
      </c>
      <c r="N4022" s="5" t="s">
        <v>33</v>
      </c>
      <c r="O4022" s="5">
        <v>27</v>
      </c>
    </row>
    <row r="4023" spans="1:15" x14ac:dyDescent="0.2">
      <c r="A4023" s="5" t="s">
        <v>11693</v>
      </c>
      <c r="B4023" s="5" t="s">
        <v>3906</v>
      </c>
      <c r="C4023" s="5">
        <v>23</v>
      </c>
      <c r="D4023" s="5" t="s">
        <v>27</v>
      </c>
      <c r="E4023" s="5" t="s">
        <v>11694</v>
      </c>
      <c r="F4023" s="5">
        <v>-10099</v>
      </c>
      <c r="G4023" s="5" t="s">
        <v>78</v>
      </c>
      <c r="H4023" s="5" t="s">
        <v>53</v>
      </c>
      <c r="I4023" s="5">
        <v>52330.559999999998</v>
      </c>
      <c r="J4023" s="5" t="s">
        <v>348</v>
      </c>
      <c r="K4023" s="5" t="s">
        <v>81</v>
      </c>
      <c r="L4023" s="5" t="s">
        <v>73</v>
      </c>
      <c r="M4023" s="5">
        <v>4.8099999999999996</v>
      </c>
      <c r="N4023" s="5" t="s">
        <v>41</v>
      </c>
      <c r="O4023" s="5">
        <v>11</v>
      </c>
    </row>
    <row r="4024" spans="1:15" x14ac:dyDescent="0.2">
      <c r="A4024" s="5" t="s">
        <v>11695</v>
      </c>
      <c r="B4024" s="5" t="s">
        <v>9947</v>
      </c>
      <c r="C4024" s="5">
        <v>45</v>
      </c>
      <c r="D4024" s="5" t="s">
        <v>50</v>
      </c>
      <c r="E4024" s="5" t="s">
        <v>11696</v>
      </c>
      <c r="F4024" s="5">
        <v>-8066</v>
      </c>
      <c r="G4024" s="5" t="s">
        <v>85</v>
      </c>
      <c r="H4024" s="5" t="s">
        <v>173</v>
      </c>
      <c r="I4024" s="5">
        <v>162487.9</v>
      </c>
      <c r="J4024" s="5" t="s">
        <v>203</v>
      </c>
      <c r="K4024" s="5" t="s">
        <v>62</v>
      </c>
      <c r="L4024" s="5" t="s">
        <v>23</v>
      </c>
      <c r="M4024" s="5">
        <v>1.62</v>
      </c>
      <c r="N4024" s="5" t="s">
        <v>57</v>
      </c>
      <c r="O4024" s="5">
        <v>18</v>
      </c>
    </row>
    <row r="4025" spans="1:15" x14ac:dyDescent="0.2">
      <c r="A4025" s="5" t="s">
        <v>11697</v>
      </c>
      <c r="B4025" s="5" t="s">
        <v>3621</v>
      </c>
      <c r="C4025" s="5">
        <v>44</v>
      </c>
      <c r="D4025" s="5" t="s">
        <v>17</v>
      </c>
      <c r="E4025" s="5" t="s">
        <v>11698</v>
      </c>
      <c r="F4025" s="5">
        <v>-3325</v>
      </c>
      <c r="G4025" s="5" t="s">
        <v>94</v>
      </c>
      <c r="H4025" s="5" t="s">
        <v>53</v>
      </c>
      <c r="I4025" s="5">
        <v>56575.42</v>
      </c>
      <c r="J4025" s="5" t="s">
        <v>9900</v>
      </c>
      <c r="K4025" s="5" t="s">
        <v>118</v>
      </c>
      <c r="L4025" s="5" t="s">
        <v>73</v>
      </c>
      <c r="M4025" s="5">
        <v>4.13</v>
      </c>
      <c r="N4025" s="5" t="s">
        <v>57</v>
      </c>
      <c r="O4025" s="5">
        <v>12</v>
      </c>
    </row>
    <row r="4026" spans="1:15" x14ac:dyDescent="0.2">
      <c r="A4026" s="5" t="s">
        <v>11699</v>
      </c>
      <c r="B4026" s="5" t="s">
        <v>3085</v>
      </c>
      <c r="C4026" s="5">
        <v>56</v>
      </c>
      <c r="D4026" s="5" t="s">
        <v>17</v>
      </c>
      <c r="E4026" s="5" t="s">
        <v>11700</v>
      </c>
      <c r="F4026" s="5">
        <v>-9432</v>
      </c>
      <c r="G4026" s="5" t="s">
        <v>29</v>
      </c>
      <c r="H4026" s="5" t="s">
        <v>20</v>
      </c>
      <c r="I4026" s="5">
        <v>118882</v>
      </c>
      <c r="J4026" s="5" t="s">
        <v>3940</v>
      </c>
      <c r="K4026" s="5" t="s">
        <v>136</v>
      </c>
      <c r="L4026" s="5" t="s">
        <v>23</v>
      </c>
      <c r="M4026" s="5">
        <v>2.6</v>
      </c>
      <c r="N4026" s="5" t="s">
        <v>33</v>
      </c>
      <c r="O4026" s="5">
        <v>11</v>
      </c>
    </row>
    <row r="4027" spans="1:15" x14ac:dyDescent="0.2">
      <c r="A4027" s="5" t="s">
        <v>11701</v>
      </c>
      <c r="B4027" s="5" t="s">
        <v>11702</v>
      </c>
      <c r="C4027" s="5">
        <v>40</v>
      </c>
      <c r="D4027" s="5" t="s">
        <v>50</v>
      </c>
      <c r="E4027" s="5" t="s">
        <v>11703</v>
      </c>
      <c r="F4027" s="5">
        <v>-6675</v>
      </c>
      <c r="G4027" s="5" t="s">
        <v>78</v>
      </c>
      <c r="H4027" s="5" t="s">
        <v>30</v>
      </c>
      <c r="I4027" s="5">
        <v>143286.60999999999</v>
      </c>
      <c r="J4027" s="5" t="s">
        <v>11704</v>
      </c>
      <c r="K4027" s="5" t="s">
        <v>136</v>
      </c>
      <c r="L4027" s="5" t="s">
        <v>73</v>
      </c>
      <c r="M4027" s="5">
        <v>4.47</v>
      </c>
      <c r="N4027" s="5" t="s">
        <v>74</v>
      </c>
      <c r="O4027" s="5">
        <v>27</v>
      </c>
    </row>
    <row r="4028" spans="1:15" x14ac:dyDescent="0.2">
      <c r="A4028" s="5" t="s">
        <v>11705</v>
      </c>
      <c r="B4028" s="5" t="s">
        <v>4944</v>
      </c>
      <c r="C4028" s="5">
        <v>50</v>
      </c>
      <c r="D4028" s="5" t="s">
        <v>27</v>
      </c>
      <c r="E4028" s="5" t="s">
        <v>11706</v>
      </c>
      <c r="F4028" s="5">
        <v>-10253</v>
      </c>
      <c r="G4028" s="5" t="s">
        <v>116</v>
      </c>
      <c r="H4028" s="5" t="s">
        <v>53</v>
      </c>
      <c r="I4028" s="5">
        <v>164934.01999999999</v>
      </c>
      <c r="J4028" s="5" t="s">
        <v>5455</v>
      </c>
      <c r="K4028" s="5" t="s">
        <v>62</v>
      </c>
      <c r="L4028" s="5" t="s">
        <v>23</v>
      </c>
      <c r="M4028" s="5">
        <v>1.73</v>
      </c>
      <c r="N4028" s="5" t="s">
        <v>57</v>
      </c>
      <c r="O4028" s="5">
        <v>18</v>
      </c>
    </row>
    <row r="4029" spans="1:15" x14ac:dyDescent="0.2">
      <c r="A4029" s="5" t="s">
        <v>11707</v>
      </c>
      <c r="B4029" s="5" t="s">
        <v>6126</v>
      </c>
      <c r="C4029" s="5">
        <v>58</v>
      </c>
      <c r="D4029" s="5" t="s">
        <v>17</v>
      </c>
      <c r="E4029" s="5" t="s">
        <v>11708</v>
      </c>
      <c r="F4029" s="5">
        <v>-10128</v>
      </c>
      <c r="G4029" s="5" t="s">
        <v>85</v>
      </c>
      <c r="H4029" s="5" t="s">
        <v>20</v>
      </c>
      <c r="I4029" s="5">
        <v>157496.31</v>
      </c>
      <c r="J4029" s="5" t="s">
        <v>4914</v>
      </c>
      <c r="K4029" s="5" t="s">
        <v>81</v>
      </c>
      <c r="L4029" s="5" t="s">
        <v>73</v>
      </c>
      <c r="M4029" s="5">
        <v>3.34</v>
      </c>
      <c r="N4029" s="5" t="s">
        <v>33</v>
      </c>
      <c r="O4029" s="5">
        <v>38</v>
      </c>
    </row>
    <row r="4030" spans="1:15" x14ac:dyDescent="0.2">
      <c r="A4030" s="5" t="s">
        <v>11709</v>
      </c>
      <c r="B4030" s="5" t="s">
        <v>6267</v>
      </c>
      <c r="C4030" s="5">
        <v>44</v>
      </c>
      <c r="D4030" s="5" t="s">
        <v>50</v>
      </c>
      <c r="E4030" s="5" t="s">
        <v>11710</v>
      </c>
      <c r="F4030" s="5">
        <v>-9496</v>
      </c>
      <c r="G4030" s="5" t="s">
        <v>85</v>
      </c>
      <c r="H4030" s="5" t="s">
        <v>194</v>
      </c>
      <c r="I4030" s="5">
        <v>126782.54</v>
      </c>
      <c r="J4030" s="5" t="s">
        <v>3778</v>
      </c>
      <c r="K4030" s="5" t="s">
        <v>136</v>
      </c>
      <c r="L4030" s="5" t="s">
        <v>73</v>
      </c>
      <c r="M4030" s="5">
        <v>3</v>
      </c>
      <c r="N4030" s="5" t="s">
        <v>74</v>
      </c>
      <c r="O4030" s="5">
        <v>16</v>
      </c>
    </row>
    <row r="4031" spans="1:15" x14ac:dyDescent="0.2">
      <c r="A4031" s="5" t="s">
        <v>11711</v>
      </c>
      <c r="B4031" s="5" t="s">
        <v>8477</v>
      </c>
      <c r="C4031" s="5">
        <v>54</v>
      </c>
      <c r="D4031" s="5" t="s">
        <v>17</v>
      </c>
      <c r="E4031" s="5" t="s">
        <v>11712</v>
      </c>
      <c r="F4031" s="5">
        <v>-8354</v>
      </c>
      <c r="G4031" s="5" t="s">
        <v>19</v>
      </c>
      <c r="H4031" s="5" t="s">
        <v>173</v>
      </c>
      <c r="I4031" s="5">
        <v>136228.79</v>
      </c>
      <c r="J4031" s="5" t="s">
        <v>11651</v>
      </c>
      <c r="K4031" s="5" t="s">
        <v>127</v>
      </c>
      <c r="L4031" s="5" t="s">
        <v>32</v>
      </c>
      <c r="M4031" s="5">
        <v>1.54</v>
      </c>
      <c r="N4031" s="5" t="s">
        <v>74</v>
      </c>
      <c r="O4031" s="5">
        <v>12</v>
      </c>
    </row>
    <row r="4032" spans="1:15" x14ac:dyDescent="0.2">
      <c r="A4032" s="5" t="s">
        <v>11713</v>
      </c>
      <c r="B4032" s="5" t="s">
        <v>2001</v>
      </c>
      <c r="C4032" s="5">
        <v>59</v>
      </c>
      <c r="D4032" s="5" t="s">
        <v>27</v>
      </c>
      <c r="E4032" s="5" t="s">
        <v>11714</v>
      </c>
      <c r="F4032" s="5">
        <v>-10347</v>
      </c>
      <c r="G4032" s="5" t="s">
        <v>116</v>
      </c>
      <c r="H4032" s="5" t="s">
        <v>144</v>
      </c>
      <c r="I4032" s="5">
        <v>79682.14</v>
      </c>
      <c r="J4032" s="5" t="s">
        <v>4233</v>
      </c>
      <c r="K4032" s="5" t="s">
        <v>104</v>
      </c>
      <c r="L4032" s="5" t="s">
        <v>32</v>
      </c>
      <c r="M4032" s="5">
        <v>1.92</v>
      </c>
      <c r="N4032" s="5" t="s">
        <v>57</v>
      </c>
      <c r="O4032" s="5">
        <v>37</v>
      </c>
    </row>
    <row r="4033" spans="1:15" x14ac:dyDescent="0.2">
      <c r="A4033" s="5" t="s">
        <v>11715</v>
      </c>
      <c r="B4033" s="5" t="s">
        <v>5041</v>
      </c>
      <c r="C4033" s="5">
        <v>63</v>
      </c>
      <c r="D4033" s="5" t="s">
        <v>17</v>
      </c>
      <c r="E4033" s="5" t="s">
        <v>11716</v>
      </c>
      <c r="F4033" s="5">
        <v>-6866</v>
      </c>
      <c r="G4033" s="5" t="s">
        <v>52</v>
      </c>
      <c r="H4033" s="5" t="s">
        <v>53</v>
      </c>
      <c r="I4033" s="5">
        <v>146238.95000000001</v>
      </c>
      <c r="J4033" s="5" t="s">
        <v>140</v>
      </c>
      <c r="K4033" s="5" t="s">
        <v>118</v>
      </c>
      <c r="L4033" s="5" t="s">
        <v>73</v>
      </c>
      <c r="M4033" s="5">
        <v>1.55</v>
      </c>
      <c r="N4033" s="5" t="s">
        <v>41</v>
      </c>
      <c r="O4033" s="5">
        <v>31</v>
      </c>
    </row>
    <row r="4034" spans="1:15" x14ac:dyDescent="0.2">
      <c r="A4034" s="5" t="s">
        <v>11717</v>
      </c>
      <c r="B4034" s="5" t="s">
        <v>3458</v>
      </c>
      <c r="C4034" s="5">
        <v>28</v>
      </c>
      <c r="D4034" s="5" t="s">
        <v>50</v>
      </c>
      <c r="E4034" s="5" t="s">
        <v>11718</v>
      </c>
      <c r="F4034" s="5">
        <v>-9627</v>
      </c>
      <c r="G4034" s="5" t="s">
        <v>116</v>
      </c>
      <c r="H4034" s="5" t="s">
        <v>66</v>
      </c>
      <c r="I4034" s="5">
        <v>141572.82999999999</v>
      </c>
      <c r="J4034" s="5" t="s">
        <v>4177</v>
      </c>
      <c r="K4034" s="5" t="s">
        <v>40</v>
      </c>
      <c r="L4034" s="5" t="s">
        <v>73</v>
      </c>
      <c r="M4034" s="5">
        <v>4.3099999999999996</v>
      </c>
      <c r="N4034" s="5" t="s">
        <v>24</v>
      </c>
      <c r="O4034" s="5">
        <v>28</v>
      </c>
    </row>
    <row r="4035" spans="1:15" x14ac:dyDescent="0.2">
      <c r="A4035" s="5" t="s">
        <v>11719</v>
      </c>
      <c r="B4035" s="5" t="s">
        <v>1122</v>
      </c>
      <c r="C4035" s="5">
        <v>40</v>
      </c>
      <c r="D4035" s="5" t="s">
        <v>27</v>
      </c>
      <c r="E4035" s="5" t="s">
        <v>11720</v>
      </c>
      <c r="F4035" s="5">
        <v>-3896</v>
      </c>
      <c r="G4035" s="5" t="s">
        <v>19</v>
      </c>
      <c r="H4035" s="5" t="s">
        <v>66</v>
      </c>
      <c r="I4035" s="5">
        <v>151742.20000000001</v>
      </c>
      <c r="J4035" s="5" t="s">
        <v>11533</v>
      </c>
      <c r="K4035" s="5" t="s">
        <v>127</v>
      </c>
      <c r="L4035" s="5" t="s">
        <v>73</v>
      </c>
      <c r="M4035" s="5">
        <v>4.96</v>
      </c>
      <c r="N4035" s="5" t="s">
        <v>24</v>
      </c>
      <c r="O4035" s="5">
        <v>19</v>
      </c>
    </row>
    <row r="4036" spans="1:15" x14ac:dyDescent="0.2">
      <c r="A4036" s="5" t="s">
        <v>11721</v>
      </c>
      <c r="B4036" s="5" t="s">
        <v>867</v>
      </c>
      <c r="C4036" s="5">
        <v>29</v>
      </c>
      <c r="D4036" s="5" t="s">
        <v>50</v>
      </c>
      <c r="E4036" s="5" t="s">
        <v>11722</v>
      </c>
      <c r="F4036" s="5">
        <v>-10151</v>
      </c>
      <c r="G4036" s="5" t="s">
        <v>85</v>
      </c>
      <c r="H4036" s="5" t="s">
        <v>53</v>
      </c>
      <c r="I4036" s="5">
        <v>80603.539999999994</v>
      </c>
      <c r="J4036" s="5" t="s">
        <v>2242</v>
      </c>
      <c r="K4036" s="5" t="s">
        <v>47</v>
      </c>
      <c r="L4036" s="5" t="s">
        <v>73</v>
      </c>
      <c r="M4036" s="5">
        <v>3.93</v>
      </c>
      <c r="N4036" s="5" t="s">
        <v>24</v>
      </c>
      <c r="O4036" s="5">
        <v>11</v>
      </c>
    </row>
    <row r="4037" spans="1:15" x14ac:dyDescent="0.2">
      <c r="A4037" s="5" t="s">
        <v>11723</v>
      </c>
      <c r="B4037" s="5" t="s">
        <v>878</v>
      </c>
      <c r="C4037" s="5">
        <v>22</v>
      </c>
      <c r="D4037" s="5" t="s">
        <v>27</v>
      </c>
      <c r="E4037" s="5" t="s">
        <v>11724</v>
      </c>
      <c r="F4037" s="5">
        <v>-10070</v>
      </c>
      <c r="G4037" s="5" t="s">
        <v>99</v>
      </c>
      <c r="H4037" s="5" t="s">
        <v>71</v>
      </c>
      <c r="I4037" s="5">
        <v>148817.31</v>
      </c>
      <c r="J4037" s="5" t="s">
        <v>6769</v>
      </c>
      <c r="K4037" s="5" t="s">
        <v>136</v>
      </c>
      <c r="L4037" s="5" t="s">
        <v>73</v>
      </c>
      <c r="M4037" s="5">
        <v>1.31</v>
      </c>
      <c r="N4037" s="5" t="s">
        <v>74</v>
      </c>
      <c r="O4037" s="5">
        <v>5</v>
      </c>
    </row>
    <row r="4038" spans="1:15" x14ac:dyDescent="0.2">
      <c r="A4038" s="5" t="s">
        <v>11725</v>
      </c>
      <c r="B4038" s="5" t="s">
        <v>3561</v>
      </c>
      <c r="C4038" s="5">
        <v>24</v>
      </c>
      <c r="D4038" s="5" t="s">
        <v>27</v>
      </c>
      <c r="E4038" s="5" t="s">
        <v>11726</v>
      </c>
      <c r="F4038" s="5">
        <v>-7599</v>
      </c>
      <c r="G4038" s="5" t="s">
        <v>94</v>
      </c>
      <c r="H4038" s="5" t="s">
        <v>194</v>
      </c>
      <c r="I4038" s="5">
        <v>136538.98000000001</v>
      </c>
      <c r="J4038" s="5" t="s">
        <v>6392</v>
      </c>
      <c r="K4038" s="5" t="s">
        <v>62</v>
      </c>
      <c r="L4038" s="5" t="s">
        <v>56</v>
      </c>
      <c r="M4038" s="5">
        <v>3.27</v>
      </c>
      <c r="N4038" s="5" t="s">
        <v>74</v>
      </c>
      <c r="O4038" s="5">
        <v>37</v>
      </c>
    </row>
    <row r="4039" spans="1:15" x14ac:dyDescent="0.2">
      <c r="A4039" s="5" t="s">
        <v>11727</v>
      </c>
      <c r="B4039" s="5" t="s">
        <v>11325</v>
      </c>
      <c r="C4039" s="5">
        <v>34</v>
      </c>
      <c r="D4039" s="5" t="s">
        <v>17</v>
      </c>
      <c r="E4039" s="5" t="s">
        <v>11728</v>
      </c>
      <c r="F4039" s="5">
        <v>-3354</v>
      </c>
      <c r="G4039" s="5" t="s">
        <v>78</v>
      </c>
      <c r="H4039" s="5" t="s">
        <v>194</v>
      </c>
      <c r="I4039" s="5">
        <v>81706.429999999993</v>
      </c>
      <c r="J4039" s="5" t="s">
        <v>884</v>
      </c>
      <c r="K4039" s="5" t="s">
        <v>118</v>
      </c>
      <c r="L4039" s="5" t="s">
        <v>32</v>
      </c>
      <c r="M4039" s="5">
        <v>2.0499999999999998</v>
      </c>
      <c r="N4039" s="5" t="s">
        <v>41</v>
      </c>
      <c r="O4039" s="5">
        <v>0</v>
      </c>
    </row>
    <row r="4040" spans="1:15" x14ac:dyDescent="0.2">
      <c r="A4040" s="5" t="s">
        <v>11729</v>
      </c>
      <c r="B4040" s="5" t="s">
        <v>7242</v>
      </c>
      <c r="C4040" s="5">
        <v>53</v>
      </c>
      <c r="D4040" s="5" t="s">
        <v>27</v>
      </c>
      <c r="E4040" s="5" t="s">
        <v>11730</v>
      </c>
      <c r="F4040" s="5">
        <v>-10432</v>
      </c>
      <c r="G4040" s="5" t="s">
        <v>37</v>
      </c>
      <c r="H4040" s="5" t="s">
        <v>79</v>
      </c>
      <c r="I4040" s="5">
        <v>74037.66</v>
      </c>
      <c r="J4040" s="5" t="s">
        <v>3644</v>
      </c>
      <c r="K4040" s="5" t="s">
        <v>104</v>
      </c>
      <c r="L4040" s="5" t="s">
        <v>73</v>
      </c>
      <c r="M4040" s="5">
        <v>1.65</v>
      </c>
      <c r="N4040" s="5" t="s">
        <v>33</v>
      </c>
      <c r="O4040" s="5">
        <v>11</v>
      </c>
    </row>
    <row r="4041" spans="1:15" x14ac:dyDescent="0.2">
      <c r="A4041" s="5" t="s">
        <v>11731</v>
      </c>
      <c r="B4041" s="5" t="s">
        <v>6318</v>
      </c>
      <c r="C4041" s="5">
        <v>65</v>
      </c>
      <c r="D4041" s="5" t="s">
        <v>50</v>
      </c>
      <c r="E4041" s="5" t="s">
        <v>11732</v>
      </c>
      <c r="F4041" s="5">
        <v>-3640</v>
      </c>
      <c r="G4041" s="5" t="s">
        <v>37</v>
      </c>
      <c r="H4041" s="5" t="s">
        <v>194</v>
      </c>
      <c r="I4041" s="5">
        <v>92780.26</v>
      </c>
      <c r="J4041" s="5" t="s">
        <v>11733</v>
      </c>
      <c r="K4041" s="5" t="s">
        <v>127</v>
      </c>
      <c r="L4041" s="5" t="s">
        <v>32</v>
      </c>
      <c r="M4041" s="5">
        <v>4.6900000000000004</v>
      </c>
      <c r="N4041" s="5" t="s">
        <v>74</v>
      </c>
      <c r="O4041" s="5">
        <v>30</v>
      </c>
    </row>
    <row r="4042" spans="1:15" x14ac:dyDescent="0.2">
      <c r="A4042" s="5" t="s">
        <v>11734</v>
      </c>
      <c r="B4042" s="5" t="s">
        <v>11735</v>
      </c>
      <c r="C4042" s="5">
        <v>33</v>
      </c>
      <c r="D4042" s="5" t="s">
        <v>17</v>
      </c>
      <c r="E4042" s="5" t="s">
        <v>11736</v>
      </c>
      <c r="F4042" s="5">
        <v>-5443</v>
      </c>
      <c r="G4042" s="5" t="s">
        <v>19</v>
      </c>
      <c r="H4042" s="5" t="s">
        <v>20</v>
      </c>
      <c r="I4042" s="5">
        <v>128952.89</v>
      </c>
      <c r="J4042" s="5" t="s">
        <v>2706</v>
      </c>
      <c r="K4042" s="5" t="s">
        <v>118</v>
      </c>
      <c r="L4042" s="5" t="s">
        <v>56</v>
      </c>
      <c r="M4042" s="5">
        <v>4.7699999999999996</v>
      </c>
      <c r="N4042" s="5" t="s">
        <v>24</v>
      </c>
      <c r="O4042" s="5">
        <v>13</v>
      </c>
    </row>
    <row r="4043" spans="1:15" x14ac:dyDescent="0.2">
      <c r="A4043" s="5" t="s">
        <v>11737</v>
      </c>
      <c r="B4043" s="5" t="s">
        <v>11738</v>
      </c>
      <c r="C4043" s="5">
        <v>39</v>
      </c>
      <c r="D4043" s="5" t="s">
        <v>50</v>
      </c>
      <c r="E4043" s="5" t="s">
        <v>11739</v>
      </c>
      <c r="F4043" s="5">
        <v>-8241</v>
      </c>
      <c r="G4043" s="5" t="s">
        <v>45</v>
      </c>
      <c r="H4043" s="5" t="s">
        <v>20</v>
      </c>
      <c r="I4043" s="5">
        <v>59996.45</v>
      </c>
      <c r="J4043" s="5" t="s">
        <v>10186</v>
      </c>
      <c r="K4043" s="5" t="s">
        <v>22</v>
      </c>
      <c r="L4043" s="5" t="s">
        <v>32</v>
      </c>
      <c r="M4043" s="5">
        <v>4.82</v>
      </c>
      <c r="N4043" s="5" t="s">
        <v>33</v>
      </c>
      <c r="O4043" s="5">
        <v>24</v>
      </c>
    </row>
    <row r="4044" spans="1:15" x14ac:dyDescent="0.2">
      <c r="A4044" s="5" t="s">
        <v>11740</v>
      </c>
      <c r="B4044" s="5" t="s">
        <v>11741</v>
      </c>
      <c r="C4044" s="5">
        <v>54</v>
      </c>
      <c r="D4044" s="5" t="s">
        <v>27</v>
      </c>
      <c r="E4044" s="5" t="s">
        <v>11742</v>
      </c>
      <c r="F4044" s="5">
        <v>-6741</v>
      </c>
      <c r="G4044" s="5" t="s">
        <v>45</v>
      </c>
      <c r="H4044" s="5" t="s">
        <v>53</v>
      </c>
      <c r="I4044" s="5">
        <v>100356.66</v>
      </c>
      <c r="J4044" s="5" t="s">
        <v>1841</v>
      </c>
      <c r="K4044" s="5" t="s">
        <v>104</v>
      </c>
      <c r="L4044" s="5" t="s">
        <v>32</v>
      </c>
      <c r="M4044" s="5">
        <v>3.64</v>
      </c>
      <c r="N4044" s="5" t="s">
        <v>57</v>
      </c>
      <c r="O4044" s="5">
        <v>17</v>
      </c>
    </row>
    <row r="4045" spans="1:15" x14ac:dyDescent="0.2">
      <c r="A4045" s="5" t="s">
        <v>11743</v>
      </c>
      <c r="B4045" s="5" t="s">
        <v>4847</v>
      </c>
      <c r="C4045" s="5">
        <v>28</v>
      </c>
      <c r="D4045" s="5" t="s">
        <v>17</v>
      </c>
      <c r="E4045" s="5" t="s">
        <v>11744</v>
      </c>
      <c r="F4045" s="5">
        <v>-9926</v>
      </c>
      <c r="G4045" s="5" t="s">
        <v>52</v>
      </c>
      <c r="H4045" s="5" t="s">
        <v>144</v>
      </c>
      <c r="I4045" s="5">
        <v>73276.25</v>
      </c>
      <c r="J4045" s="5" t="s">
        <v>1055</v>
      </c>
      <c r="K4045" s="5" t="s">
        <v>62</v>
      </c>
      <c r="L4045" s="5" t="s">
        <v>23</v>
      </c>
      <c r="M4045" s="5">
        <v>2.38</v>
      </c>
      <c r="N4045" s="5" t="s">
        <v>41</v>
      </c>
      <c r="O4045" s="5">
        <v>40</v>
      </c>
    </row>
    <row r="4046" spans="1:15" x14ac:dyDescent="0.2">
      <c r="A4046" s="5" t="s">
        <v>11745</v>
      </c>
      <c r="B4046" s="5" t="s">
        <v>2468</v>
      </c>
      <c r="C4046" s="5">
        <v>47</v>
      </c>
      <c r="D4046" s="5" t="s">
        <v>17</v>
      </c>
      <c r="E4046" s="5" t="s">
        <v>11746</v>
      </c>
      <c r="F4046" s="5">
        <v>-2862</v>
      </c>
      <c r="G4046" s="5" t="s">
        <v>85</v>
      </c>
      <c r="H4046" s="5" t="s">
        <v>53</v>
      </c>
      <c r="I4046" s="5">
        <v>71123.429999999993</v>
      </c>
      <c r="J4046" s="5" t="s">
        <v>2702</v>
      </c>
      <c r="K4046" s="5" t="s">
        <v>55</v>
      </c>
      <c r="L4046" s="5" t="s">
        <v>23</v>
      </c>
      <c r="M4046" s="5">
        <v>4.83</v>
      </c>
      <c r="N4046" s="5" t="s">
        <v>74</v>
      </c>
      <c r="O4046" s="5">
        <v>0</v>
      </c>
    </row>
    <row r="4047" spans="1:15" x14ac:dyDescent="0.2">
      <c r="A4047" s="5" t="s">
        <v>11747</v>
      </c>
      <c r="B4047" s="5" t="s">
        <v>910</v>
      </c>
      <c r="C4047" s="5">
        <v>33</v>
      </c>
      <c r="D4047" s="5" t="s">
        <v>17</v>
      </c>
      <c r="E4047" s="5" t="s">
        <v>11748</v>
      </c>
      <c r="F4047" s="5">
        <v>-8757</v>
      </c>
      <c r="G4047" s="5" t="s">
        <v>94</v>
      </c>
      <c r="H4047" s="5" t="s">
        <v>20</v>
      </c>
      <c r="I4047" s="5">
        <v>55143.38</v>
      </c>
      <c r="J4047" s="5" t="s">
        <v>11749</v>
      </c>
      <c r="K4047" s="5" t="s">
        <v>104</v>
      </c>
      <c r="L4047" s="5" t="s">
        <v>73</v>
      </c>
      <c r="M4047" s="5">
        <v>3.53</v>
      </c>
      <c r="N4047" s="5" t="s">
        <v>24</v>
      </c>
      <c r="O4047" s="5">
        <v>0</v>
      </c>
    </row>
    <row r="4048" spans="1:15" x14ac:dyDescent="0.2">
      <c r="A4048" s="5" t="s">
        <v>11750</v>
      </c>
      <c r="B4048" s="5" t="s">
        <v>2086</v>
      </c>
      <c r="C4048" s="5">
        <v>31</v>
      </c>
      <c r="D4048" s="5" t="s">
        <v>27</v>
      </c>
      <c r="E4048" s="5" t="s">
        <v>11751</v>
      </c>
      <c r="F4048" s="5">
        <v>-9973</v>
      </c>
      <c r="G4048" s="5" t="s">
        <v>85</v>
      </c>
      <c r="H4048" s="5" t="s">
        <v>71</v>
      </c>
      <c r="I4048" s="5">
        <v>92814.63</v>
      </c>
      <c r="J4048" s="5" t="s">
        <v>417</v>
      </c>
      <c r="K4048" s="5" t="s">
        <v>47</v>
      </c>
      <c r="L4048" s="5" t="s">
        <v>73</v>
      </c>
      <c r="M4048" s="5">
        <v>4.28</v>
      </c>
      <c r="N4048" s="5" t="s">
        <v>24</v>
      </c>
      <c r="O4048" s="5">
        <v>11</v>
      </c>
    </row>
    <row r="4049" spans="1:15" x14ac:dyDescent="0.2">
      <c r="A4049" s="5" t="s">
        <v>11752</v>
      </c>
      <c r="B4049" s="5" t="s">
        <v>669</v>
      </c>
      <c r="C4049" s="5">
        <v>36</v>
      </c>
      <c r="D4049" s="5" t="s">
        <v>27</v>
      </c>
      <c r="E4049" s="5" t="s">
        <v>11753</v>
      </c>
      <c r="F4049" s="5">
        <v>-6672</v>
      </c>
      <c r="G4049" s="5" t="s">
        <v>116</v>
      </c>
      <c r="H4049" s="5" t="s">
        <v>53</v>
      </c>
      <c r="I4049" s="5">
        <v>73848.789999999994</v>
      </c>
      <c r="J4049" s="5" t="s">
        <v>1208</v>
      </c>
      <c r="K4049" s="5" t="s">
        <v>104</v>
      </c>
      <c r="L4049" s="5" t="s">
        <v>23</v>
      </c>
      <c r="M4049" s="5">
        <v>3.06</v>
      </c>
      <c r="N4049" s="5" t="s">
        <v>57</v>
      </c>
      <c r="O4049" s="5">
        <v>33</v>
      </c>
    </row>
    <row r="4050" spans="1:15" x14ac:dyDescent="0.2">
      <c r="A4050" s="5" t="s">
        <v>11754</v>
      </c>
      <c r="B4050" s="5" t="s">
        <v>665</v>
      </c>
      <c r="C4050" s="5">
        <v>27</v>
      </c>
      <c r="D4050" s="5" t="s">
        <v>50</v>
      </c>
      <c r="E4050" s="5" t="s">
        <v>11755</v>
      </c>
      <c r="F4050" s="5">
        <v>-6893</v>
      </c>
      <c r="G4050" s="5" t="s">
        <v>85</v>
      </c>
      <c r="H4050" s="5" t="s">
        <v>53</v>
      </c>
      <c r="I4050" s="5">
        <v>178664.53</v>
      </c>
      <c r="J4050" s="5" t="s">
        <v>2780</v>
      </c>
      <c r="K4050" s="5" t="s">
        <v>47</v>
      </c>
      <c r="L4050" s="5" t="s">
        <v>32</v>
      </c>
      <c r="M4050" s="5">
        <v>1.51</v>
      </c>
      <c r="N4050" s="5" t="s">
        <v>57</v>
      </c>
      <c r="O4050" s="5">
        <v>19</v>
      </c>
    </row>
    <row r="4051" spans="1:15" x14ac:dyDescent="0.2">
      <c r="A4051" s="5" t="s">
        <v>11756</v>
      </c>
      <c r="B4051" s="5" t="s">
        <v>9483</v>
      </c>
      <c r="C4051" s="5">
        <v>47</v>
      </c>
      <c r="D4051" s="5" t="s">
        <v>27</v>
      </c>
      <c r="E4051" s="5" t="s">
        <v>11757</v>
      </c>
      <c r="F4051" s="5">
        <v>-9762</v>
      </c>
      <c r="G4051" s="5" t="s">
        <v>19</v>
      </c>
      <c r="H4051" s="5" t="s">
        <v>144</v>
      </c>
      <c r="I4051" s="5">
        <v>108705.85</v>
      </c>
      <c r="J4051" s="5" t="s">
        <v>1374</v>
      </c>
      <c r="K4051" s="5" t="s">
        <v>118</v>
      </c>
      <c r="L4051" s="5" t="s">
        <v>56</v>
      </c>
      <c r="M4051" s="5">
        <v>1.79</v>
      </c>
      <c r="N4051" s="5" t="s">
        <v>74</v>
      </c>
      <c r="O4051" s="5">
        <v>15</v>
      </c>
    </row>
    <row r="4052" spans="1:15" x14ac:dyDescent="0.2">
      <c r="A4052" s="5" t="s">
        <v>11758</v>
      </c>
      <c r="B4052" s="5" t="s">
        <v>7066</v>
      </c>
      <c r="C4052" s="5">
        <v>50</v>
      </c>
      <c r="D4052" s="5" t="s">
        <v>17</v>
      </c>
      <c r="E4052" s="5" t="s">
        <v>11759</v>
      </c>
      <c r="F4052" s="5">
        <v>-5653</v>
      </c>
      <c r="G4052" s="5" t="s">
        <v>19</v>
      </c>
      <c r="H4052" s="5" t="s">
        <v>194</v>
      </c>
      <c r="I4052" s="5">
        <v>84987.25</v>
      </c>
      <c r="J4052" s="5" t="s">
        <v>7084</v>
      </c>
      <c r="K4052" s="5" t="s">
        <v>81</v>
      </c>
      <c r="L4052" s="5" t="s">
        <v>73</v>
      </c>
      <c r="M4052" s="5">
        <v>2.79</v>
      </c>
      <c r="N4052" s="5" t="s">
        <v>24</v>
      </c>
      <c r="O4052" s="5">
        <v>30</v>
      </c>
    </row>
    <row r="4053" spans="1:15" x14ac:dyDescent="0.2">
      <c r="A4053" s="5" t="s">
        <v>11760</v>
      </c>
      <c r="B4053" s="5" t="s">
        <v>9329</v>
      </c>
      <c r="C4053" s="5">
        <v>25</v>
      </c>
      <c r="D4053" s="5" t="s">
        <v>50</v>
      </c>
      <c r="E4053" s="5" t="s">
        <v>11761</v>
      </c>
      <c r="F4053" s="5">
        <v>-10688</v>
      </c>
      <c r="G4053" s="5" t="s">
        <v>116</v>
      </c>
      <c r="H4053" s="5" t="s">
        <v>194</v>
      </c>
      <c r="I4053" s="5">
        <v>58968.480000000003</v>
      </c>
      <c r="J4053" s="5" t="s">
        <v>3344</v>
      </c>
      <c r="K4053" s="5" t="s">
        <v>62</v>
      </c>
      <c r="L4053" s="5" t="s">
        <v>56</v>
      </c>
      <c r="M4053" s="5">
        <v>1.8</v>
      </c>
      <c r="N4053" s="5" t="s">
        <v>24</v>
      </c>
      <c r="O4053" s="5">
        <v>31</v>
      </c>
    </row>
    <row r="4054" spans="1:15" x14ac:dyDescent="0.2">
      <c r="A4054" s="5" t="s">
        <v>11762</v>
      </c>
      <c r="B4054" s="5" t="s">
        <v>7843</v>
      </c>
      <c r="C4054" s="5">
        <v>45</v>
      </c>
      <c r="D4054" s="5" t="s">
        <v>17</v>
      </c>
      <c r="E4054" s="5" t="s">
        <v>11763</v>
      </c>
      <c r="F4054" s="5">
        <v>-9228</v>
      </c>
      <c r="G4054" s="5" t="s">
        <v>116</v>
      </c>
      <c r="H4054" s="5" t="s">
        <v>30</v>
      </c>
      <c r="I4054" s="5">
        <v>56033.37</v>
      </c>
      <c r="J4054" s="5" t="s">
        <v>4698</v>
      </c>
      <c r="K4054" s="5" t="s">
        <v>22</v>
      </c>
      <c r="L4054" s="5" t="s">
        <v>56</v>
      </c>
      <c r="M4054" s="5">
        <v>3.63</v>
      </c>
      <c r="N4054" s="5" t="s">
        <v>57</v>
      </c>
      <c r="O4054" s="5">
        <v>15</v>
      </c>
    </row>
    <row r="4055" spans="1:15" x14ac:dyDescent="0.2">
      <c r="A4055" s="5" t="s">
        <v>11764</v>
      </c>
      <c r="B4055" s="5" t="s">
        <v>1169</v>
      </c>
      <c r="C4055" s="5">
        <v>51</v>
      </c>
      <c r="D4055" s="5" t="s">
        <v>50</v>
      </c>
      <c r="E4055" s="5" t="s">
        <v>11765</v>
      </c>
      <c r="F4055" s="5">
        <v>-8763</v>
      </c>
      <c r="G4055" s="5" t="s">
        <v>94</v>
      </c>
      <c r="H4055" s="5" t="s">
        <v>173</v>
      </c>
      <c r="I4055" s="5">
        <v>173373.38</v>
      </c>
      <c r="J4055" s="5" t="s">
        <v>11766</v>
      </c>
      <c r="K4055" s="5" t="s">
        <v>127</v>
      </c>
      <c r="L4055" s="5" t="s">
        <v>56</v>
      </c>
      <c r="M4055" s="5">
        <v>4.62</v>
      </c>
      <c r="N4055" s="5" t="s">
        <v>74</v>
      </c>
      <c r="O4055" s="5">
        <v>20</v>
      </c>
    </row>
    <row r="4056" spans="1:15" x14ac:dyDescent="0.2">
      <c r="A4056" s="5" t="s">
        <v>11767</v>
      </c>
      <c r="B4056" s="5" t="s">
        <v>11086</v>
      </c>
      <c r="C4056" s="5">
        <v>36</v>
      </c>
      <c r="D4056" s="5" t="s">
        <v>27</v>
      </c>
      <c r="E4056" s="5" t="s">
        <v>11768</v>
      </c>
      <c r="F4056" s="5">
        <v>-5510</v>
      </c>
      <c r="G4056" s="5" t="s">
        <v>94</v>
      </c>
      <c r="H4056" s="5" t="s">
        <v>38</v>
      </c>
      <c r="I4056" s="5">
        <v>175141.81</v>
      </c>
      <c r="J4056" s="5" t="s">
        <v>2219</v>
      </c>
      <c r="K4056" s="5" t="s">
        <v>47</v>
      </c>
      <c r="L4056" s="5" t="s">
        <v>73</v>
      </c>
      <c r="M4056" s="5">
        <v>4.13</v>
      </c>
      <c r="N4056" s="5" t="s">
        <v>74</v>
      </c>
      <c r="O4056" s="5">
        <v>20</v>
      </c>
    </row>
    <row r="4057" spans="1:15" x14ac:dyDescent="0.2">
      <c r="A4057" s="5" t="s">
        <v>11769</v>
      </c>
      <c r="B4057" s="5" t="s">
        <v>167</v>
      </c>
      <c r="C4057" s="5">
        <v>40</v>
      </c>
      <c r="D4057" s="5" t="s">
        <v>17</v>
      </c>
      <c r="E4057" s="5" t="s">
        <v>11770</v>
      </c>
      <c r="F4057" s="5">
        <v>-4183</v>
      </c>
      <c r="G4057" s="5" t="s">
        <v>52</v>
      </c>
      <c r="H4057" s="5" t="s">
        <v>53</v>
      </c>
      <c r="I4057" s="5">
        <v>102183.51</v>
      </c>
      <c r="J4057" s="5" t="s">
        <v>4298</v>
      </c>
      <c r="K4057" s="5" t="s">
        <v>118</v>
      </c>
      <c r="L4057" s="5" t="s">
        <v>23</v>
      </c>
      <c r="M4057" s="5">
        <v>1.61</v>
      </c>
      <c r="N4057" s="5" t="s">
        <v>74</v>
      </c>
      <c r="O4057" s="5">
        <v>29</v>
      </c>
    </row>
    <row r="4058" spans="1:15" x14ac:dyDescent="0.2">
      <c r="A4058" s="5" t="s">
        <v>11771</v>
      </c>
      <c r="B4058" s="5" t="s">
        <v>1661</v>
      </c>
      <c r="C4058" s="5">
        <v>47</v>
      </c>
      <c r="D4058" s="5" t="s">
        <v>27</v>
      </c>
      <c r="E4058" s="5" t="s">
        <v>11772</v>
      </c>
      <c r="F4058" s="5">
        <v>-7674</v>
      </c>
      <c r="G4058" s="5" t="s">
        <v>78</v>
      </c>
      <c r="H4058" s="5" t="s">
        <v>53</v>
      </c>
      <c r="I4058" s="5">
        <v>73016.399999999994</v>
      </c>
      <c r="J4058" s="5" t="s">
        <v>8335</v>
      </c>
      <c r="K4058" s="5" t="s">
        <v>40</v>
      </c>
      <c r="L4058" s="5" t="s">
        <v>73</v>
      </c>
      <c r="M4058" s="5">
        <v>2.71</v>
      </c>
      <c r="N4058" s="5" t="s">
        <v>41</v>
      </c>
      <c r="O4058" s="5">
        <v>15</v>
      </c>
    </row>
    <row r="4059" spans="1:15" x14ac:dyDescent="0.2">
      <c r="A4059" s="5" t="s">
        <v>11773</v>
      </c>
      <c r="B4059" s="5" t="s">
        <v>11774</v>
      </c>
      <c r="C4059" s="5">
        <v>25</v>
      </c>
      <c r="D4059" s="5" t="s">
        <v>27</v>
      </c>
      <c r="E4059" s="5" t="s">
        <v>11775</v>
      </c>
      <c r="F4059" s="5">
        <v>-3124</v>
      </c>
      <c r="G4059" s="5" t="s">
        <v>19</v>
      </c>
      <c r="H4059" s="5" t="s">
        <v>71</v>
      </c>
      <c r="I4059" s="5">
        <v>99700.160000000003</v>
      </c>
      <c r="J4059" s="5" t="s">
        <v>2242</v>
      </c>
      <c r="K4059" s="5" t="s">
        <v>62</v>
      </c>
      <c r="L4059" s="5" t="s">
        <v>73</v>
      </c>
      <c r="M4059" s="5">
        <v>3.77</v>
      </c>
      <c r="N4059" s="5" t="s">
        <v>41</v>
      </c>
      <c r="O4059" s="5">
        <v>29</v>
      </c>
    </row>
    <row r="4060" spans="1:15" x14ac:dyDescent="0.2">
      <c r="A4060" s="5" t="s">
        <v>11776</v>
      </c>
      <c r="B4060" s="5" t="s">
        <v>11777</v>
      </c>
      <c r="C4060" s="5">
        <v>37</v>
      </c>
      <c r="D4060" s="5" t="s">
        <v>50</v>
      </c>
      <c r="E4060" s="5" t="s">
        <v>11778</v>
      </c>
      <c r="F4060" s="5">
        <v>-9197</v>
      </c>
      <c r="G4060" s="5" t="s">
        <v>116</v>
      </c>
      <c r="H4060" s="5" t="s">
        <v>194</v>
      </c>
      <c r="I4060" s="5">
        <v>72761.16</v>
      </c>
      <c r="J4060" s="5" t="s">
        <v>2284</v>
      </c>
      <c r="K4060" s="5" t="s">
        <v>127</v>
      </c>
      <c r="L4060" s="5" t="s">
        <v>23</v>
      </c>
      <c r="M4060" s="5">
        <v>4.1399999999999997</v>
      </c>
      <c r="N4060" s="5" t="s">
        <v>41</v>
      </c>
      <c r="O4060" s="5">
        <v>7</v>
      </c>
    </row>
    <row r="4061" spans="1:15" x14ac:dyDescent="0.2">
      <c r="A4061" s="5" t="s">
        <v>11779</v>
      </c>
      <c r="B4061" s="5" t="s">
        <v>2390</v>
      </c>
      <c r="C4061" s="5">
        <v>53</v>
      </c>
      <c r="D4061" s="5" t="s">
        <v>17</v>
      </c>
      <c r="E4061" s="5" t="s">
        <v>11780</v>
      </c>
      <c r="F4061" s="5">
        <v>-11134</v>
      </c>
      <c r="G4061" s="5" t="s">
        <v>45</v>
      </c>
      <c r="H4061" s="5" t="s">
        <v>30</v>
      </c>
      <c r="I4061" s="5">
        <v>37631.39</v>
      </c>
      <c r="J4061" s="5" t="s">
        <v>3395</v>
      </c>
      <c r="K4061" s="5" t="s">
        <v>81</v>
      </c>
      <c r="L4061" s="5" t="s">
        <v>32</v>
      </c>
      <c r="M4061" s="5">
        <v>1.88</v>
      </c>
      <c r="N4061" s="5" t="s">
        <v>74</v>
      </c>
      <c r="O4061" s="5">
        <v>0</v>
      </c>
    </row>
    <row r="4062" spans="1:15" x14ac:dyDescent="0.2">
      <c r="A4062" s="5" t="s">
        <v>11781</v>
      </c>
      <c r="B4062" s="5" t="s">
        <v>11782</v>
      </c>
      <c r="C4062" s="5">
        <v>36</v>
      </c>
      <c r="D4062" s="5" t="s">
        <v>50</v>
      </c>
      <c r="E4062" s="5" t="s">
        <v>11783</v>
      </c>
      <c r="F4062" s="5">
        <v>-4308</v>
      </c>
      <c r="G4062" s="5" t="s">
        <v>37</v>
      </c>
      <c r="H4062" s="5" t="s">
        <v>173</v>
      </c>
      <c r="I4062" s="5">
        <v>149551.16</v>
      </c>
      <c r="J4062" s="5" t="s">
        <v>8270</v>
      </c>
      <c r="K4062" s="5" t="s">
        <v>47</v>
      </c>
      <c r="L4062" s="5" t="s">
        <v>32</v>
      </c>
      <c r="M4062" s="5">
        <v>1.22</v>
      </c>
      <c r="N4062" s="5" t="s">
        <v>24</v>
      </c>
      <c r="O4062" s="5">
        <v>32</v>
      </c>
    </row>
    <row r="4063" spans="1:15" x14ac:dyDescent="0.2">
      <c r="A4063" s="5" t="s">
        <v>11784</v>
      </c>
      <c r="B4063" s="5" t="s">
        <v>11785</v>
      </c>
      <c r="C4063" s="5">
        <v>45</v>
      </c>
      <c r="D4063" s="5" t="s">
        <v>50</v>
      </c>
      <c r="E4063" s="5" t="s">
        <v>11786</v>
      </c>
      <c r="F4063" s="5">
        <v>-6336</v>
      </c>
      <c r="G4063" s="5" t="s">
        <v>94</v>
      </c>
      <c r="H4063" s="5" t="s">
        <v>30</v>
      </c>
      <c r="I4063" s="5">
        <v>50853.19</v>
      </c>
      <c r="J4063" s="5" t="s">
        <v>1025</v>
      </c>
      <c r="K4063" s="5" t="s">
        <v>127</v>
      </c>
      <c r="L4063" s="5" t="s">
        <v>73</v>
      </c>
      <c r="M4063" s="5">
        <v>4.18</v>
      </c>
      <c r="N4063" s="5" t="s">
        <v>74</v>
      </c>
      <c r="O4063" s="5">
        <v>17</v>
      </c>
    </row>
    <row r="4064" spans="1:15" x14ac:dyDescent="0.2">
      <c r="A4064" s="5" t="s">
        <v>11787</v>
      </c>
      <c r="B4064" s="5" t="s">
        <v>4438</v>
      </c>
      <c r="C4064" s="5">
        <v>62</v>
      </c>
      <c r="D4064" s="5" t="s">
        <v>17</v>
      </c>
      <c r="E4064" s="5" t="s">
        <v>11788</v>
      </c>
      <c r="F4064" s="5">
        <v>-11063</v>
      </c>
      <c r="G4064" s="5" t="s">
        <v>94</v>
      </c>
      <c r="H4064" s="5" t="s">
        <v>173</v>
      </c>
      <c r="I4064" s="5">
        <v>116946.99</v>
      </c>
      <c r="J4064" s="5" t="s">
        <v>4809</v>
      </c>
      <c r="K4064" s="5" t="s">
        <v>40</v>
      </c>
      <c r="L4064" s="5" t="s">
        <v>32</v>
      </c>
      <c r="M4064" s="5">
        <v>1.55</v>
      </c>
      <c r="N4064" s="5" t="s">
        <v>24</v>
      </c>
      <c r="O4064" s="5">
        <v>37</v>
      </c>
    </row>
    <row r="4065" spans="1:15" x14ac:dyDescent="0.2">
      <c r="A4065" s="5" t="s">
        <v>11789</v>
      </c>
      <c r="B4065" s="5" t="s">
        <v>11790</v>
      </c>
      <c r="C4065" s="5">
        <v>55</v>
      </c>
      <c r="D4065" s="5" t="s">
        <v>27</v>
      </c>
      <c r="E4065" s="5" t="s">
        <v>11791</v>
      </c>
      <c r="F4065" s="5">
        <v>-10600</v>
      </c>
      <c r="G4065" s="5" t="s">
        <v>99</v>
      </c>
      <c r="H4065" s="5" t="s">
        <v>38</v>
      </c>
      <c r="I4065" s="5">
        <v>157364.51</v>
      </c>
      <c r="J4065" s="5" t="s">
        <v>6926</v>
      </c>
      <c r="K4065" s="5" t="s">
        <v>47</v>
      </c>
      <c r="L4065" s="5" t="s">
        <v>23</v>
      </c>
      <c r="M4065" s="5">
        <v>3.52</v>
      </c>
      <c r="N4065" s="5" t="s">
        <v>41</v>
      </c>
      <c r="O4065" s="5">
        <v>11</v>
      </c>
    </row>
    <row r="4066" spans="1:15" x14ac:dyDescent="0.2">
      <c r="A4066" s="5" t="s">
        <v>11792</v>
      </c>
      <c r="B4066" s="5" t="s">
        <v>6323</v>
      </c>
      <c r="C4066" s="5">
        <v>49</v>
      </c>
      <c r="D4066" s="5" t="s">
        <v>50</v>
      </c>
      <c r="E4066" s="5" t="s">
        <v>11793</v>
      </c>
      <c r="F4066" s="5">
        <v>-2584</v>
      </c>
      <c r="G4066" s="5" t="s">
        <v>99</v>
      </c>
      <c r="H4066" s="5" t="s">
        <v>20</v>
      </c>
      <c r="I4066" s="5">
        <v>44219.64</v>
      </c>
      <c r="J4066" s="5" t="s">
        <v>11794</v>
      </c>
      <c r="K4066" s="5" t="s">
        <v>127</v>
      </c>
      <c r="L4066" s="5" t="s">
        <v>23</v>
      </c>
      <c r="M4066" s="5">
        <v>4.6500000000000004</v>
      </c>
      <c r="N4066" s="5" t="s">
        <v>33</v>
      </c>
      <c r="O4066" s="5">
        <v>34</v>
      </c>
    </row>
    <row r="4067" spans="1:15" x14ac:dyDescent="0.2">
      <c r="A4067" s="5" t="s">
        <v>11795</v>
      </c>
      <c r="B4067" s="5" t="s">
        <v>2919</v>
      </c>
      <c r="C4067" s="5">
        <v>24</v>
      </c>
      <c r="D4067" s="5" t="s">
        <v>50</v>
      </c>
      <c r="E4067" s="5" t="s">
        <v>11796</v>
      </c>
      <c r="F4067" s="5">
        <v>-11213</v>
      </c>
      <c r="G4067" s="5" t="s">
        <v>29</v>
      </c>
      <c r="H4067" s="5" t="s">
        <v>194</v>
      </c>
      <c r="I4067" s="5">
        <v>74522.03</v>
      </c>
      <c r="J4067" s="5" t="s">
        <v>3304</v>
      </c>
      <c r="K4067" s="5" t="s">
        <v>127</v>
      </c>
      <c r="L4067" s="5" t="s">
        <v>23</v>
      </c>
      <c r="M4067" s="5">
        <v>1.48</v>
      </c>
      <c r="N4067" s="5" t="s">
        <v>33</v>
      </c>
      <c r="O4067" s="5">
        <v>5</v>
      </c>
    </row>
    <row r="4068" spans="1:15" x14ac:dyDescent="0.2">
      <c r="A4068" s="5" t="s">
        <v>11797</v>
      </c>
      <c r="B4068" s="5" t="s">
        <v>5874</v>
      </c>
      <c r="C4068" s="5">
        <v>43</v>
      </c>
      <c r="D4068" s="5" t="s">
        <v>50</v>
      </c>
      <c r="E4068" s="5" t="s">
        <v>11798</v>
      </c>
      <c r="F4068" s="5">
        <v>-4790</v>
      </c>
      <c r="G4068" s="5" t="s">
        <v>37</v>
      </c>
      <c r="H4068" s="5" t="s">
        <v>173</v>
      </c>
      <c r="I4068" s="5">
        <v>163740.54999999999</v>
      </c>
      <c r="J4068" s="5" t="s">
        <v>3523</v>
      </c>
      <c r="K4068" s="5" t="s">
        <v>22</v>
      </c>
      <c r="L4068" s="5" t="s">
        <v>23</v>
      </c>
      <c r="M4068" s="5">
        <v>4.97</v>
      </c>
      <c r="N4068" s="5" t="s">
        <v>74</v>
      </c>
      <c r="O4068" s="5">
        <v>33</v>
      </c>
    </row>
    <row r="4069" spans="1:15" x14ac:dyDescent="0.2">
      <c r="A4069" s="5" t="s">
        <v>11799</v>
      </c>
      <c r="B4069" s="5" t="s">
        <v>614</v>
      </c>
      <c r="C4069" s="5">
        <v>43</v>
      </c>
      <c r="D4069" s="5" t="s">
        <v>17</v>
      </c>
      <c r="E4069" s="5" t="s">
        <v>11800</v>
      </c>
      <c r="F4069" s="5">
        <v>-6026</v>
      </c>
      <c r="G4069" s="5" t="s">
        <v>45</v>
      </c>
      <c r="H4069" s="5" t="s">
        <v>53</v>
      </c>
      <c r="I4069" s="5">
        <v>58397.52</v>
      </c>
      <c r="J4069" s="5" t="s">
        <v>659</v>
      </c>
      <c r="K4069" s="5" t="s">
        <v>40</v>
      </c>
      <c r="L4069" s="5" t="s">
        <v>32</v>
      </c>
      <c r="M4069" s="5">
        <v>2.94</v>
      </c>
      <c r="N4069" s="5" t="s">
        <v>33</v>
      </c>
      <c r="O4069" s="5">
        <v>10</v>
      </c>
    </row>
    <row r="4070" spans="1:15" x14ac:dyDescent="0.2">
      <c r="A4070" s="5" t="s">
        <v>11801</v>
      </c>
      <c r="B4070" s="5" t="s">
        <v>11380</v>
      </c>
      <c r="C4070" s="5">
        <v>44</v>
      </c>
      <c r="D4070" s="5" t="s">
        <v>27</v>
      </c>
      <c r="E4070" s="5" t="s">
        <v>11802</v>
      </c>
      <c r="F4070" s="5">
        <v>-5254</v>
      </c>
      <c r="G4070" s="5" t="s">
        <v>99</v>
      </c>
      <c r="H4070" s="5" t="s">
        <v>71</v>
      </c>
      <c r="I4070" s="5">
        <v>160465.79999999999</v>
      </c>
      <c r="J4070" s="5" t="s">
        <v>10123</v>
      </c>
      <c r="K4070" s="5" t="s">
        <v>81</v>
      </c>
      <c r="L4070" s="5" t="s">
        <v>32</v>
      </c>
      <c r="M4070" s="5">
        <v>2.15</v>
      </c>
      <c r="N4070" s="5" t="s">
        <v>41</v>
      </c>
      <c r="O4070" s="5">
        <v>24</v>
      </c>
    </row>
    <row r="4071" spans="1:15" x14ac:dyDescent="0.2">
      <c r="A4071" s="5" t="s">
        <v>11803</v>
      </c>
      <c r="B4071" s="5" t="s">
        <v>11804</v>
      </c>
      <c r="C4071" s="5">
        <v>32</v>
      </c>
      <c r="D4071" s="5" t="s">
        <v>50</v>
      </c>
      <c r="E4071" s="5" t="s">
        <v>11805</v>
      </c>
      <c r="F4071" s="5">
        <v>-8509</v>
      </c>
      <c r="G4071" s="5" t="s">
        <v>52</v>
      </c>
      <c r="H4071" s="5" t="s">
        <v>79</v>
      </c>
      <c r="I4071" s="5">
        <v>54118.58</v>
      </c>
      <c r="J4071" s="5" t="s">
        <v>254</v>
      </c>
      <c r="K4071" s="5" t="s">
        <v>40</v>
      </c>
      <c r="L4071" s="5" t="s">
        <v>23</v>
      </c>
      <c r="M4071" s="5">
        <v>3.61</v>
      </c>
      <c r="N4071" s="5" t="s">
        <v>57</v>
      </c>
      <c r="O4071" s="5">
        <v>17</v>
      </c>
    </row>
    <row r="4072" spans="1:15" x14ac:dyDescent="0.2">
      <c r="A4072" s="5" t="s">
        <v>11806</v>
      </c>
      <c r="B4072" s="5" t="s">
        <v>5441</v>
      </c>
      <c r="C4072" s="5">
        <v>44</v>
      </c>
      <c r="D4072" s="5" t="s">
        <v>27</v>
      </c>
      <c r="E4072" s="5" t="s">
        <v>11807</v>
      </c>
      <c r="F4072" s="5">
        <v>-7439</v>
      </c>
      <c r="G4072" s="5" t="s">
        <v>94</v>
      </c>
      <c r="H4072" s="5" t="s">
        <v>194</v>
      </c>
      <c r="I4072" s="5">
        <v>165006.35999999999</v>
      </c>
      <c r="J4072" s="5" t="s">
        <v>2360</v>
      </c>
      <c r="K4072" s="5" t="s">
        <v>22</v>
      </c>
      <c r="L4072" s="5" t="s">
        <v>56</v>
      </c>
      <c r="M4072" s="5">
        <v>4.17</v>
      </c>
      <c r="N4072" s="5" t="s">
        <v>24</v>
      </c>
      <c r="O4072" s="5">
        <v>16</v>
      </c>
    </row>
    <row r="4073" spans="1:15" x14ac:dyDescent="0.2">
      <c r="A4073" s="5" t="s">
        <v>11808</v>
      </c>
      <c r="B4073" s="5" t="s">
        <v>5170</v>
      </c>
      <c r="C4073" s="5">
        <v>56</v>
      </c>
      <c r="D4073" s="5" t="s">
        <v>50</v>
      </c>
      <c r="E4073" s="5" t="s">
        <v>11809</v>
      </c>
      <c r="F4073" s="5">
        <v>-10447</v>
      </c>
      <c r="G4073" s="5" t="s">
        <v>19</v>
      </c>
      <c r="H4073" s="5" t="s">
        <v>66</v>
      </c>
      <c r="I4073" s="5">
        <v>135780.10999999999</v>
      </c>
      <c r="J4073" s="5" t="s">
        <v>9696</v>
      </c>
      <c r="K4073" s="5" t="s">
        <v>104</v>
      </c>
      <c r="L4073" s="5" t="s">
        <v>32</v>
      </c>
      <c r="M4073" s="5">
        <v>3.46</v>
      </c>
      <c r="N4073" s="5" t="s">
        <v>57</v>
      </c>
      <c r="O4073" s="5">
        <v>5</v>
      </c>
    </row>
    <row r="4074" spans="1:15" x14ac:dyDescent="0.2">
      <c r="A4074" s="5" t="s">
        <v>11810</v>
      </c>
      <c r="B4074" s="5" t="s">
        <v>1217</v>
      </c>
      <c r="C4074" s="5">
        <v>52</v>
      </c>
      <c r="D4074" s="5" t="s">
        <v>27</v>
      </c>
      <c r="E4074" s="5" t="s">
        <v>11811</v>
      </c>
      <c r="F4074" s="5">
        <v>-7439</v>
      </c>
      <c r="G4074" s="5" t="s">
        <v>99</v>
      </c>
      <c r="H4074" s="5" t="s">
        <v>38</v>
      </c>
      <c r="I4074" s="5">
        <v>35293.339999999997</v>
      </c>
      <c r="J4074" s="5" t="s">
        <v>9931</v>
      </c>
      <c r="K4074" s="5" t="s">
        <v>136</v>
      </c>
      <c r="L4074" s="5" t="s">
        <v>23</v>
      </c>
      <c r="M4074" s="5">
        <v>4.13</v>
      </c>
      <c r="N4074" s="5" t="s">
        <v>74</v>
      </c>
      <c r="O4074" s="5">
        <v>2</v>
      </c>
    </row>
    <row r="4075" spans="1:15" x14ac:dyDescent="0.2">
      <c r="A4075" s="5" t="s">
        <v>11812</v>
      </c>
      <c r="B4075" s="5" t="s">
        <v>5481</v>
      </c>
      <c r="C4075" s="5">
        <v>52</v>
      </c>
      <c r="D4075" s="5" t="s">
        <v>17</v>
      </c>
      <c r="E4075" s="5" t="s">
        <v>11813</v>
      </c>
      <c r="F4075" s="5">
        <v>-10767</v>
      </c>
      <c r="G4075" s="5" t="s">
        <v>78</v>
      </c>
      <c r="H4075" s="5" t="s">
        <v>66</v>
      </c>
      <c r="I4075" s="5">
        <v>64487.29</v>
      </c>
      <c r="J4075" s="5" t="s">
        <v>11814</v>
      </c>
      <c r="K4075" s="5" t="s">
        <v>81</v>
      </c>
      <c r="L4075" s="5" t="s">
        <v>23</v>
      </c>
      <c r="M4075" s="5">
        <v>3.35</v>
      </c>
      <c r="N4075" s="5" t="s">
        <v>41</v>
      </c>
      <c r="O4075" s="5">
        <v>3</v>
      </c>
    </row>
    <row r="4076" spans="1:15" x14ac:dyDescent="0.2">
      <c r="A4076" s="5" t="s">
        <v>11815</v>
      </c>
      <c r="B4076" s="5" t="s">
        <v>11816</v>
      </c>
      <c r="C4076" s="5">
        <v>33</v>
      </c>
      <c r="D4076" s="5" t="s">
        <v>50</v>
      </c>
      <c r="E4076" s="5" t="s">
        <v>11817</v>
      </c>
      <c r="F4076" s="5">
        <v>-4025</v>
      </c>
      <c r="G4076" s="5" t="s">
        <v>52</v>
      </c>
      <c r="H4076" s="5" t="s">
        <v>30</v>
      </c>
      <c r="I4076" s="5">
        <v>68478.03</v>
      </c>
      <c r="J4076" s="5" t="s">
        <v>8646</v>
      </c>
      <c r="K4076" s="5" t="s">
        <v>55</v>
      </c>
      <c r="L4076" s="5" t="s">
        <v>32</v>
      </c>
      <c r="M4076" s="5">
        <v>2.9</v>
      </c>
      <c r="N4076" s="5" t="s">
        <v>33</v>
      </c>
      <c r="O4076" s="5">
        <v>18</v>
      </c>
    </row>
    <row r="4077" spans="1:15" x14ac:dyDescent="0.2">
      <c r="A4077" s="5" t="s">
        <v>11818</v>
      </c>
      <c r="B4077" s="5" t="s">
        <v>6792</v>
      </c>
      <c r="C4077" s="5">
        <v>64</v>
      </c>
      <c r="D4077" s="5" t="s">
        <v>17</v>
      </c>
      <c r="E4077" s="5" t="s">
        <v>11819</v>
      </c>
      <c r="F4077" s="5">
        <v>-6971</v>
      </c>
      <c r="G4077" s="5" t="s">
        <v>94</v>
      </c>
      <c r="H4077" s="5" t="s">
        <v>53</v>
      </c>
      <c r="I4077" s="5">
        <v>99334.81</v>
      </c>
      <c r="J4077" s="5" t="s">
        <v>1965</v>
      </c>
      <c r="K4077" s="5" t="s">
        <v>127</v>
      </c>
      <c r="L4077" s="5" t="s">
        <v>32</v>
      </c>
      <c r="M4077" s="5">
        <v>2.16</v>
      </c>
      <c r="N4077" s="5" t="s">
        <v>41</v>
      </c>
      <c r="O4077" s="5">
        <v>29</v>
      </c>
    </row>
    <row r="4078" spans="1:15" x14ac:dyDescent="0.2">
      <c r="A4078" s="5" t="s">
        <v>11820</v>
      </c>
      <c r="B4078" s="5" t="s">
        <v>4309</v>
      </c>
      <c r="C4078" s="5">
        <v>41</v>
      </c>
      <c r="D4078" s="5" t="s">
        <v>27</v>
      </c>
      <c r="E4078" s="5" t="s">
        <v>11821</v>
      </c>
      <c r="F4078" s="5">
        <v>-8619</v>
      </c>
      <c r="G4078" s="5" t="s">
        <v>94</v>
      </c>
      <c r="H4078" s="5" t="s">
        <v>38</v>
      </c>
      <c r="I4078" s="5">
        <v>146752.85999999999</v>
      </c>
      <c r="J4078" s="5" t="s">
        <v>1178</v>
      </c>
      <c r="K4078" s="5" t="s">
        <v>81</v>
      </c>
      <c r="L4078" s="5" t="s">
        <v>32</v>
      </c>
      <c r="M4078" s="5">
        <v>4.47</v>
      </c>
      <c r="N4078" s="5" t="s">
        <v>41</v>
      </c>
      <c r="O4078" s="5">
        <v>7</v>
      </c>
    </row>
    <row r="4079" spans="1:15" x14ac:dyDescent="0.2">
      <c r="A4079" s="5" t="s">
        <v>11822</v>
      </c>
      <c r="B4079" s="5" t="s">
        <v>828</v>
      </c>
      <c r="C4079" s="5">
        <v>49</v>
      </c>
      <c r="D4079" s="5" t="s">
        <v>17</v>
      </c>
      <c r="E4079" s="5" t="s">
        <v>11823</v>
      </c>
      <c r="F4079" s="5">
        <v>-9079</v>
      </c>
      <c r="G4079" s="5" t="s">
        <v>29</v>
      </c>
      <c r="H4079" s="5" t="s">
        <v>71</v>
      </c>
      <c r="I4079" s="5">
        <v>154217.67000000001</v>
      </c>
      <c r="J4079" s="5" t="s">
        <v>8500</v>
      </c>
      <c r="K4079" s="5" t="s">
        <v>62</v>
      </c>
      <c r="L4079" s="5" t="s">
        <v>32</v>
      </c>
      <c r="M4079" s="5">
        <v>4.6500000000000004</v>
      </c>
      <c r="N4079" s="5" t="s">
        <v>57</v>
      </c>
      <c r="O4079" s="5">
        <v>31</v>
      </c>
    </row>
    <row r="4080" spans="1:15" x14ac:dyDescent="0.2">
      <c r="A4080" s="5" t="s">
        <v>11824</v>
      </c>
      <c r="B4080" s="5" t="s">
        <v>1166</v>
      </c>
      <c r="C4080" s="5">
        <v>53</v>
      </c>
      <c r="D4080" s="5" t="s">
        <v>17</v>
      </c>
      <c r="E4080" s="5" t="s">
        <v>11825</v>
      </c>
      <c r="F4080" s="5">
        <v>-4880</v>
      </c>
      <c r="G4080" s="5" t="s">
        <v>85</v>
      </c>
      <c r="H4080" s="5" t="s">
        <v>71</v>
      </c>
      <c r="I4080" s="5">
        <v>60545.97</v>
      </c>
      <c r="J4080" s="5" t="s">
        <v>854</v>
      </c>
      <c r="K4080" s="5" t="s">
        <v>55</v>
      </c>
      <c r="L4080" s="5" t="s">
        <v>56</v>
      </c>
      <c r="M4080" s="5">
        <v>1.87</v>
      </c>
      <c r="N4080" s="5" t="s">
        <v>57</v>
      </c>
      <c r="O4080" s="5">
        <v>7</v>
      </c>
    </row>
    <row r="4081" spans="1:15" x14ac:dyDescent="0.2">
      <c r="A4081" s="5" t="s">
        <v>11826</v>
      </c>
      <c r="B4081" s="5" t="s">
        <v>2509</v>
      </c>
      <c r="C4081" s="5">
        <v>52</v>
      </c>
      <c r="D4081" s="5" t="s">
        <v>27</v>
      </c>
      <c r="E4081" s="5" t="s">
        <v>11827</v>
      </c>
      <c r="F4081" s="5">
        <v>-4681</v>
      </c>
      <c r="G4081" s="5" t="s">
        <v>78</v>
      </c>
      <c r="H4081" s="5" t="s">
        <v>173</v>
      </c>
      <c r="I4081" s="5">
        <v>144611.66</v>
      </c>
      <c r="J4081" s="5" t="s">
        <v>6107</v>
      </c>
      <c r="K4081" s="5" t="s">
        <v>136</v>
      </c>
      <c r="L4081" s="5" t="s">
        <v>32</v>
      </c>
      <c r="M4081" s="5">
        <v>1.77</v>
      </c>
      <c r="N4081" s="5" t="s">
        <v>41</v>
      </c>
      <c r="O4081" s="5">
        <v>8</v>
      </c>
    </row>
    <row r="4082" spans="1:15" x14ac:dyDescent="0.2">
      <c r="A4082" s="5" t="s">
        <v>11828</v>
      </c>
      <c r="B4082" s="5" t="s">
        <v>4931</v>
      </c>
      <c r="C4082" s="5">
        <v>40</v>
      </c>
      <c r="D4082" s="5" t="s">
        <v>50</v>
      </c>
      <c r="E4082" s="5" t="s">
        <v>11829</v>
      </c>
      <c r="F4082" s="5">
        <v>-5487</v>
      </c>
      <c r="G4082" s="5" t="s">
        <v>85</v>
      </c>
      <c r="H4082" s="5" t="s">
        <v>53</v>
      </c>
      <c r="I4082" s="5">
        <v>163086.48000000001</v>
      </c>
      <c r="J4082" s="5" t="s">
        <v>5905</v>
      </c>
      <c r="K4082" s="5" t="s">
        <v>81</v>
      </c>
      <c r="L4082" s="5" t="s">
        <v>23</v>
      </c>
      <c r="M4082" s="5">
        <v>3.9</v>
      </c>
      <c r="N4082" s="5" t="s">
        <v>74</v>
      </c>
      <c r="O4082" s="5">
        <v>10</v>
      </c>
    </row>
    <row r="4083" spans="1:15" x14ac:dyDescent="0.2">
      <c r="A4083" s="5" t="s">
        <v>11830</v>
      </c>
      <c r="B4083" s="5" t="s">
        <v>244</v>
      </c>
      <c r="C4083" s="5">
        <v>30</v>
      </c>
      <c r="D4083" s="5" t="s">
        <v>27</v>
      </c>
      <c r="E4083" s="5" t="s">
        <v>11831</v>
      </c>
      <c r="F4083" s="5">
        <v>-4871</v>
      </c>
      <c r="G4083" s="5" t="s">
        <v>45</v>
      </c>
      <c r="H4083" s="5" t="s">
        <v>38</v>
      </c>
      <c r="I4083" s="5">
        <v>177137.3</v>
      </c>
      <c r="J4083" s="5" t="s">
        <v>1669</v>
      </c>
      <c r="K4083" s="5" t="s">
        <v>55</v>
      </c>
      <c r="L4083" s="5" t="s">
        <v>23</v>
      </c>
      <c r="M4083" s="5">
        <v>1.61</v>
      </c>
      <c r="N4083" s="5" t="s">
        <v>41</v>
      </c>
      <c r="O4083" s="5">
        <v>39</v>
      </c>
    </row>
    <row r="4084" spans="1:15" x14ac:dyDescent="0.2">
      <c r="A4084" s="5" t="s">
        <v>11832</v>
      </c>
      <c r="B4084" s="5" t="s">
        <v>5305</v>
      </c>
      <c r="C4084" s="5">
        <v>48</v>
      </c>
      <c r="D4084" s="5" t="s">
        <v>50</v>
      </c>
      <c r="E4084" s="5" t="s">
        <v>11833</v>
      </c>
      <c r="F4084" s="5">
        <v>-5679</v>
      </c>
      <c r="G4084" s="5" t="s">
        <v>45</v>
      </c>
      <c r="H4084" s="5" t="s">
        <v>30</v>
      </c>
      <c r="I4084" s="5">
        <v>175870.75</v>
      </c>
      <c r="J4084" s="5" t="s">
        <v>7614</v>
      </c>
      <c r="K4084" s="5" t="s">
        <v>55</v>
      </c>
      <c r="L4084" s="5" t="s">
        <v>73</v>
      </c>
      <c r="M4084" s="5">
        <v>1.2</v>
      </c>
      <c r="N4084" s="5" t="s">
        <v>57</v>
      </c>
      <c r="O4084" s="5">
        <v>13</v>
      </c>
    </row>
    <row r="4085" spans="1:15" x14ac:dyDescent="0.2">
      <c r="A4085" s="5" t="s">
        <v>11834</v>
      </c>
      <c r="B4085" s="5" t="s">
        <v>11835</v>
      </c>
      <c r="C4085" s="5">
        <v>27</v>
      </c>
      <c r="D4085" s="5" t="s">
        <v>27</v>
      </c>
      <c r="E4085" s="5" t="s">
        <v>11836</v>
      </c>
      <c r="F4085" s="5">
        <v>-11188</v>
      </c>
      <c r="G4085" s="5" t="s">
        <v>116</v>
      </c>
      <c r="H4085" s="5" t="s">
        <v>20</v>
      </c>
      <c r="I4085" s="5">
        <v>51288.21</v>
      </c>
      <c r="J4085" s="5" t="s">
        <v>4957</v>
      </c>
      <c r="K4085" s="5" t="s">
        <v>136</v>
      </c>
      <c r="L4085" s="5" t="s">
        <v>56</v>
      </c>
      <c r="M4085" s="5">
        <v>2.98</v>
      </c>
      <c r="N4085" s="5" t="s">
        <v>57</v>
      </c>
      <c r="O4085" s="5">
        <v>6</v>
      </c>
    </row>
    <row r="4086" spans="1:15" x14ac:dyDescent="0.2">
      <c r="A4086" s="5" t="s">
        <v>11837</v>
      </c>
      <c r="B4086" s="5" t="s">
        <v>43</v>
      </c>
      <c r="C4086" s="5">
        <v>42</v>
      </c>
      <c r="D4086" s="5" t="s">
        <v>27</v>
      </c>
      <c r="E4086" s="5" t="s">
        <v>11838</v>
      </c>
      <c r="F4086" s="5">
        <v>-9793</v>
      </c>
      <c r="G4086" s="5" t="s">
        <v>116</v>
      </c>
      <c r="H4086" s="5" t="s">
        <v>38</v>
      </c>
      <c r="I4086" s="5">
        <v>143650.20000000001</v>
      </c>
      <c r="J4086" s="5" t="s">
        <v>10568</v>
      </c>
      <c r="K4086" s="5" t="s">
        <v>47</v>
      </c>
      <c r="L4086" s="5" t="s">
        <v>73</v>
      </c>
      <c r="M4086" s="5">
        <v>1.36</v>
      </c>
      <c r="N4086" s="5" t="s">
        <v>57</v>
      </c>
      <c r="O4086" s="5">
        <v>16</v>
      </c>
    </row>
    <row r="4087" spans="1:15" x14ac:dyDescent="0.2">
      <c r="A4087" s="5" t="s">
        <v>11839</v>
      </c>
      <c r="B4087" s="5" t="s">
        <v>754</v>
      </c>
      <c r="C4087" s="5">
        <v>47</v>
      </c>
      <c r="D4087" s="5" t="s">
        <v>17</v>
      </c>
      <c r="E4087" s="5" t="s">
        <v>11840</v>
      </c>
      <c r="F4087" s="5">
        <v>-8454</v>
      </c>
      <c r="G4087" s="5" t="s">
        <v>52</v>
      </c>
      <c r="H4087" s="5" t="s">
        <v>30</v>
      </c>
      <c r="I4087" s="5">
        <v>135631.42000000001</v>
      </c>
      <c r="J4087" s="5" t="s">
        <v>3031</v>
      </c>
      <c r="K4087" s="5" t="s">
        <v>136</v>
      </c>
      <c r="L4087" s="5" t="s">
        <v>23</v>
      </c>
      <c r="M4087" s="5">
        <v>4.34</v>
      </c>
      <c r="N4087" s="5" t="s">
        <v>33</v>
      </c>
      <c r="O4087" s="5">
        <v>11</v>
      </c>
    </row>
    <row r="4088" spans="1:15" x14ac:dyDescent="0.2">
      <c r="A4088" s="5" t="s">
        <v>11841</v>
      </c>
      <c r="B4088" s="5" t="s">
        <v>11842</v>
      </c>
      <c r="C4088" s="5">
        <v>60</v>
      </c>
      <c r="D4088" s="5" t="s">
        <v>17</v>
      </c>
      <c r="E4088" s="5" t="s">
        <v>11843</v>
      </c>
      <c r="F4088" s="5">
        <v>-7174</v>
      </c>
      <c r="G4088" s="5" t="s">
        <v>94</v>
      </c>
      <c r="H4088" s="5" t="s">
        <v>173</v>
      </c>
      <c r="I4088" s="5">
        <v>41860.54</v>
      </c>
      <c r="J4088" s="5" t="s">
        <v>1711</v>
      </c>
      <c r="K4088" s="5" t="s">
        <v>62</v>
      </c>
      <c r="L4088" s="5" t="s">
        <v>32</v>
      </c>
      <c r="M4088" s="5">
        <v>4.58</v>
      </c>
      <c r="N4088" s="5" t="s">
        <v>74</v>
      </c>
      <c r="O4088" s="5">
        <v>10</v>
      </c>
    </row>
    <row r="4089" spans="1:15" x14ac:dyDescent="0.2">
      <c r="A4089" s="5" t="s">
        <v>11844</v>
      </c>
      <c r="B4089" s="5" t="s">
        <v>2616</v>
      </c>
      <c r="C4089" s="5">
        <v>52</v>
      </c>
      <c r="D4089" s="5" t="s">
        <v>27</v>
      </c>
      <c r="E4089" s="5" t="s">
        <v>11845</v>
      </c>
      <c r="F4089" s="5">
        <v>-7858</v>
      </c>
      <c r="G4089" s="5" t="s">
        <v>37</v>
      </c>
      <c r="H4089" s="5" t="s">
        <v>144</v>
      </c>
      <c r="I4089" s="5">
        <v>70854.62</v>
      </c>
      <c r="J4089" s="5" t="s">
        <v>2328</v>
      </c>
      <c r="K4089" s="5" t="s">
        <v>40</v>
      </c>
      <c r="L4089" s="5" t="s">
        <v>73</v>
      </c>
      <c r="M4089" s="5">
        <v>3.18</v>
      </c>
      <c r="N4089" s="5" t="s">
        <v>33</v>
      </c>
      <c r="O4089" s="5">
        <v>16</v>
      </c>
    </row>
    <row r="4090" spans="1:15" x14ac:dyDescent="0.2">
      <c r="A4090" s="5" t="s">
        <v>11846</v>
      </c>
      <c r="B4090" s="5" t="s">
        <v>11190</v>
      </c>
      <c r="C4090" s="5">
        <v>50</v>
      </c>
      <c r="D4090" s="5" t="s">
        <v>27</v>
      </c>
      <c r="E4090" s="5" t="s">
        <v>11847</v>
      </c>
      <c r="F4090" s="5">
        <v>-9553</v>
      </c>
      <c r="G4090" s="5" t="s">
        <v>94</v>
      </c>
      <c r="H4090" s="5" t="s">
        <v>20</v>
      </c>
      <c r="I4090" s="5">
        <v>62732.94</v>
      </c>
      <c r="J4090" s="5" t="s">
        <v>11848</v>
      </c>
      <c r="K4090" s="5" t="s">
        <v>40</v>
      </c>
      <c r="L4090" s="5" t="s">
        <v>73</v>
      </c>
      <c r="M4090" s="5">
        <v>4.58</v>
      </c>
      <c r="N4090" s="5" t="s">
        <v>41</v>
      </c>
      <c r="O4090" s="5">
        <v>12</v>
      </c>
    </row>
    <row r="4091" spans="1:15" x14ac:dyDescent="0.2">
      <c r="A4091" s="5" t="s">
        <v>11849</v>
      </c>
      <c r="B4091" s="5" t="s">
        <v>1248</v>
      </c>
      <c r="C4091" s="5">
        <v>47</v>
      </c>
      <c r="D4091" s="5" t="s">
        <v>50</v>
      </c>
      <c r="E4091" s="5" t="s">
        <v>11850</v>
      </c>
      <c r="F4091" s="5">
        <v>-10395</v>
      </c>
      <c r="G4091" s="5" t="s">
        <v>52</v>
      </c>
      <c r="H4091" s="5" t="s">
        <v>194</v>
      </c>
      <c r="I4091" s="5">
        <v>36888.379999999997</v>
      </c>
      <c r="J4091" s="5" t="s">
        <v>4992</v>
      </c>
      <c r="K4091" s="5" t="s">
        <v>127</v>
      </c>
      <c r="L4091" s="5" t="s">
        <v>23</v>
      </c>
      <c r="M4091" s="5">
        <v>2.84</v>
      </c>
      <c r="N4091" s="5" t="s">
        <v>41</v>
      </c>
      <c r="O4091" s="5">
        <v>8</v>
      </c>
    </row>
    <row r="4092" spans="1:15" x14ac:dyDescent="0.2">
      <c r="A4092" s="5" t="s">
        <v>11851</v>
      </c>
      <c r="B4092" s="5" t="s">
        <v>3217</v>
      </c>
      <c r="C4092" s="5">
        <v>29</v>
      </c>
      <c r="D4092" s="5" t="s">
        <v>50</v>
      </c>
      <c r="E4092" s="5" t="s">
        <v>11852</v>
      </c>
      <c r="F4092" s="5">
        <v>-2370</v>
      </c>
      <c r="G4092" s="5" t="s">
        <v>99</v>
      </c>
      <c r="H4092" s="5" t="s">
        <v>66</v>
      </c>
      <c r="I4092" s="5">
        <v>44993.18</v>
      </c>
      <c r="J4092" s="5" t="s">
        <v>10795</v>
      </c>
      <c r="K4092" s="5" t="s">
        <v>62</v>
      </c>
      <c r="L4092" s="5" t="s">
        <v>73</v>
      </c>
      <c r="M4092" s="5">
        <v>2</v>
      </c>
      <c r="N4092" s="5" t="s">
        <v>24</v>
      </c>
      <c r="O4092" s="5">
        <v>38</v>
      </c>
    </row>
    <row r="4093" spans="1:15" x14ac:dyDescent="0.2">
      <c r="A4093" s="5" t="s">
        <v>11853</v>
      </c>
      <c r="B4093" s="5" t="s">
        <v>11854</v>
      </c>
      <c r="C4093" s="5">
        <v>45</v>
      </c>
      <c r="D4093" s="5" t="s">
        <v>50</v>
      </c>
      <c r="E4093" s="5" t="s">
        <v>11855</v>
      </c>
      <c r="F4093" s="5">
        <v>-7322</v>
      </c>
      <c r="G4093" s="5" t="s">
        <v>85</v>
      </c>
      <c r="H4093" s="5" t="s">
        <v>194</v>
      </c>
      <c r="I4093" s="5">
        <v>116258.64</v>
      </c>
      <c r="J4093" s="5" t="s">
        <v>5314</v>
      </c>
      <c r="K4093" s="5" t="s">
        <v>81</v>
      </c>
      <c r="L4093" s="5" t="s">
        <v>32</v>
      </c>
      <c r="M4093" s="5">
        <v>4.2300000000000004</v>
      </c>
      <c r="N4093" s="5" t="s">
        <v>57</v>
      </c>
      <c r="O4093" s="5">
        <v>14</v>
      </c>
    </row>
    <row r="4094" spans="1:15" x14ac:dyDescent="0.2">
      <c r="A4094" s="5" t="s">
        <v>11856</v>
      </c>
      <c r="B4094" s="5" t="s">
        <v>2240</v>
      </c>
      <c r="C4094" s="5">
        <v>47</v>
      </c>
      <c r="D4094" s="5" t="s">
        <v>27</v>
      </c>
      <c r="E4094" s="5" t="s">
        <v>11857</v>
      </c>
      <c r="F4094" s="5">
        <v>-5408</v>
      </c>
      <c r="G4094" s="5" t="s">
        <v>37</v>
      </c>
      <c r="H4094" s="5" t="s">
        <v>71</v>
      </c>
      <c r="I4094" s="5">
        <v>46891.15</v>
      </c>
      <c r="J4094" s="5" t="s">
        <v>10360</v>
      </c>
      <c r="K4094" s="5" t="s">
        <v>81</v>
      </c>
      <c r="L4094" s="5" t="s">
        <v>56</v>
      </c>
      <c r="M4094" s="5">
        <v>1.76</v>
      </c>
      <c r="N4094" s="5" t="s">
        <v>57</v>
      </c>
      <c r="O4094" s="5">
        <v>15</v>
      </c>
    </row>
    <row r="4095" spans="1:15" x14ac:dyDescent="0.2">
      <c r="A4095" s="5" t="s">
        <v>11858</v>
      </c>
      <c r="B4095" s="5" t="s">
        <v>2583</v>
      </c>
      <c r="C4095" s="5">
        <v>24</v>
      </c>
      <c r="D4095" s="5" t="s">
        <v>50</v>
      </c>
      <c r="E4095" s="5" t="s">
        <v>11859</v>
      </c>
      <c r="F4095" s="5">
        <v>-2504</v>
      </c>
      <c r="G4095" s="5" t="s">
        <v>94</v>
      </c>
      <c r="H4095" s="5" t="s">
        <v>144</v>
      </c>
      <c r="I4095" s="5">
        <v>130861.6</v>
      </c>
      <c r="J4095" s="5" t="s">
        <v>9238</v>
      </c>
      <c r="K4095" s="5" t="s">
        <v>81</v>
      </c>
      <c r="L4095" s="5" t="s">
        <v>32</v>
      </c>
      <c r="M4095" s="5">
        <v>2.35</v>
      </c>
      <c r="N4095" s="5" t="s">
        <v>74</v>
      </c>
      <c r="O4095" s="5">
        <v>31</v>
      </c>
    </row>
    <row r="4096" spans="1:15" x14ac:dyDescent="0.2">
      <c r="A4096" s="5" t="s">
        <v>11860</v>
      </c>
      <c r="B4096" s="5" t="s">
        <v>11861</v>
      </c>
      <c r="C4096" s="5">
        <v>34</v>
      </c>
      <c r="D4096" s="5" t="s">
        <v>27</v>
      </c>
      <c r="E4096" s="5" t="s">
        <v>11862</v>
      </c>
      <c r="F4096" s="5">
        <v>-2967</v>
      </c>
      <c r="G4096" s="5" t="s">
        <v>45</v>
      </c>
      <c r="H4096" s="5" t="s">
        <v>20</v>
      </c>
      <c r="I4096" s="5">
        <v>132634.37</v>
      </c>
      <c r="J4096" s="5" t="s">
        <v>3581</v>
      </c>
      <c r="K4096" s="5" t="s">
        <v>62</v>
      </c>
      <c r="L4096" s="5" t="s">
        <v>56</v>
      </c>
      <c r="M4096" s="5">
        <v>1.8</v>
      </c>
      <c r="N4096" s="5" t="s">
        <v>74</v>
      </c>
      <c r="O4096" s="5">
        <v>16</v>
      </c>
    </row>
    <row r="4097" spans="1:15" x14ac:dyDescent="0.2">
      <c r="A4097" s="5" t="s">
        <v>11863</v>
      </c>
      <c r="B4097" s="5" t="s">
        <v>11864</v>
      </c>
      <c r="C4097" s="5">
        <v>59</v>
      </c>
      <c r="D4097" s="5" t="s">
        <v>50</v>
      </c>
      <c r="E4097" s="5" t="s">
        <v>11865</v>
      </c>
      <c r="F4097" s="5">
        <v>-9177</v>
      </c>
      <c r="G4097" s="5" t="s">
        <v>37</v>
      </c>
      <c r="H4097" s="5" t="s">
        <v>144</v>
      </c>
      <c r="I4097" s="5">
        <v>111497.38</v>
      </c>
      <c r="J4097" s="5" t="s">
        <v>1128</v>
      </c>
      <c r="K4097" s="5" t="s">
        <v>127</v>
      </c>
      <c r="L4097" s="5" t="s">
        <v>56</v>
      </c>
      <c r="M4097" s="5">
        <v>2.44</v>
      </c>
      <c r="N4097" s="5" t="s">
        <v>33</v>
      </c>
      <c r="O4097" s="5">
        <v>32</v>
      </c>
    </row>
    <row r="4098" spans="1:15" x14ac:dyDescent="0.2">
      <c r="A4098" s="5" t="s">
        <v>11866</v>
      </c>
      <c r="B4098" s="5" t="s">
        <v>7079</v>
      </c>
      <c r="C4098" s="5">
        <v>52</v>
      </c>
      <c r="D4098" s="5" t="s">
        <v>17</v>
      </c>
      <c r="E4098" s="5" t="s">
        <v>11867</v>
      </c>
      <c r="F4098" s="5">
        <v>-11297</v>
      </c>
      <c r="G4098" s="5" t="s">
        <v>85</v>
      </c>
      <c r="H4098" s="5" t="s">
        <v>71</v>
      </c>
      <c r="I4098" s="5">
        <v>96748.96</v>
      </c>
      <c r="J4098" s="5" t="s">
        <v>5582</v>
      </c>
      <c r="K4098" s="5" t="s">
        <v>118</v>
      </c>
      <c r="L4098" s="5" t="s">
        <v>23</v>
      </c>
      <c r="M4098" s="5">
        <v>3.5</v>
      </c>
      <c r="N4098" s="5" t="s">
        <v>33</v>
      </c>
      <c r="O4098" s="5">
        <v>4</v>
      </c>
    </row>
    <row r="4099" spans="1:15" x14ac:dyDescent="0.2">
      <c r="A4099" s="5" t="s">
        <v>11868</v>
      </c>
      <c r="B4099" s="5" t="s">
        <v>11869</v>
      </c>
      <c r="C4099" s="5">
        <v>57</v>
      </c>
      <c r="D4099" s="5" t="s">
        <v>17</v>
      </c>
      <c r="E4099" s="5" t="s">
        <v>11870</v>
      </c>
      <c r="F4099" s="5">
        <v>-7007</v>
      </c>
      <c r="G4099" s="5" t="s">
        <v>94</v>
      </c>
      <c r="H4099" s="5" t="s">
        <v>30</v>
      </c>
      <c r="I4099" s="5">
        <v>149727.38</v>
      </c>
      <c r="J4099" s="5" t="s">
        <v>1794</v>
      </c>
      <c r="K4099" s="5" t="s">
        <v>40</v>
      </c>
      <c r="L4099" s="5" t="s">
        <v>56</v>
      </c>
      <c r="M4099" s="5">
        <v>4.9800000000000004</v>
      </c>
      <c r="N4099" s="5" t="s">
        <v>33</v>
      </c>
      <c r="O4099" s="5">
        <v>18</v>
      </c>
    </row>
    <row r="4100" spans="1:15" x14ac:dyDescent="0.2">
      <c r="A4100" s="5" t="s">
        <v>11871</v>
      </c>
      <c r="B4100" s="5" t="s">
        <v>2141</v>
      </c>
      <c r="C4100" s="5">
        <v>40</v>
      </c>
      <c r="D4100" s="5" t="s">
        <v>50</v>
      </c>
      <c r="E4100" s="5" t="s">
        <v>11872</v>
      </c>
      <c r="F4100" s="5">
        <v>-8296</v>
      </c>
      <c r="G4100" s="5" t="s">
        <v>45</v>
      </c>
      <c r="H4100" s="5" t="s">
        <v>20</v>
      </c>
      <c r="I4100" s="5">
        <v>146635.07999999999</v>
      </c>
      <c r="J4100" s="5" t="s">
        <v>11873</v>
      </c>
      <c r="K4100" s="5" t="s">
        <v>62</v>
      </c>
      <c r="L4100" s="5" t="s">
        <v>73</v>
      </c>
      <c r="M4100" s="5">
        <v>3.21</v>
      </c>
      <c r="N4100" s="5" t="s">
        <v>57</v>
      </c>
      <c r="O4100" s="5">
        <v>12</v>
      </c>
    </row>
    <row r="4101" spans="1:15" x14ac:dyDescent="0.2">
      <c r="A4101" s="5" t="s">
        <v>11874</v>
      </c>
      <c r="B4101" s="5" t="s">
        <v>11875</v>
      </c>
      <c r="C4101" s="5">
        <v>45</v>
      </c>
      <c r="D4101" s="5" t="s">
        <v>50</v>
      </c>
      <c r="E4101" s="5" t="s">
        <v>11876</v>
      </c>
      <c r="F4101" s="5">
        <v>-6600</v>
      </c>
      <c r="G4101" s="5" t="s">
        <v>78</v>
      </c>
      <c r="H4101" s="5" t="s">
        <v>79</v>
      </c>
      <c r="I4101" s="5">
        <v>137373.91</v>
      </c>
      <c r="J4101" s="5" t="s">
        <v>3778</v>
      </c>
      <c r="K4101" s="5" t="s">
        <v>136</v>
      </c>
      <c r="L4101" s="5" t="s">
        <v>23</v>
      </c>
      <c r="M4101" s="5">
        <v>3.9</v>
      </c>
      <c r="N4101" s="5" t="s">
        <v>33</v>
      </c>
      <c r="O4101" s="5">
        <v>27</v>
      </c>
    </row>
    <row r="4102" spans="1:15" x14ac:dyDescent="0.2">
      <c r="A4102" s="5" t="s">
        <v>11877</v>
      </c>
      <c r="B4102" s="5" t="s">
        <v>6156</v>
      </c>
      <c r="C4102" s="5">
        <v>52</v>
      </c>
      <c r="D4102" s="5" t="s">
        <v>50</v>
      </c>
      <c r="E4102" s="5" t="s">
        <v>11878</v>
      </c>
      <c r="F4102" s="5">
        <v>-7682</v>
      </c>
      <c r="G4102" s="5" t="s">
        <v>29</v>
      </c>
      <c r="H4102" s="5" t="s">
        <v>53</v>
      </c>
      <c r="I4102" s="5">
        <v>91512.62</v>
      </c>
      <c r="J4102" s="5" t="s">
        <v>5937</v>
      </c>
      <c r="K4102" s="5" t="s">
        <v>127</v>
      </c>
      <c r="L4102" s="5" t="s">
        <v>23</v>
      </c>
      <c r="M4102" s="5">
        <v>3.16</v>
      </c>
      <c r="N4102" s="5" t="s">
        <v>33</v>
      </c>
      <c r="O4102" s="5">
        <v>8</v>
      </c>
    </row>
    <row r="4103" spans="1:15" x14ac:dyDescent="0.2">
      <c r="A4103" s="5" t="s">
        <v>11879</v>
      </c>
      <c r="B4103" s="5" t="s">
        <v>11880</v>
      </c>
      <c r="C4103" s="5">
        <v>31</v>
      </c>
      <c r="D4103" s="5" t="s">
        <v>27</v>
      </c>
      <c r="E4103" s="5" t="s">
        <v>11881</v>
      </c>
      <c r="F4103" s="5">
        <v>-6378</v>
      </c>
      <c r="G4103" s="5" t="s">
        <v>29</v>
      </c>
      <c r="H4103" s="5" t="s">
        <v>30</v>
      </c>
      <c r="I4103" s="5">
        <v>153381.88</v>
      </c>
      <c r="J4103" s="5" t="s">
        <v>8805</v>
      </c>
      <c r="K4103" s="5" t="s">
        <v>81</v>
      </c>
      <c r="L4103" s="5" t="s">
        <v>56</v>
      </c>
      <c r="M4103" s="5">
        <v>1.1599999999999999</v>
      </c>
      <c r="N4103" s="5" t="s">
        <v>41</v>
      </c>
      <c r="O4103" s="5">
        <v>40</v>
      </c>
    </row>
    <row r="4104" spans="1:15" x14ac:dyDescent="0.2">
      <c r="A4104" s="5" t="s">
        <v>11882</v>
      </c>
      <c r="B4104" s="5" t="s">
        <v>1264</v>
      </c>
      <c r="C4104" s="5">
        <v>34</v>
      </c>
      <c r="D4104" s="5" t="s">
        <v>27</v>
      </c>
      <c r="E4104" s="5" t="s">
        <v>11883</v>
      </c>
      <c r="F4104" s="5">
        <v>-7526</v>
      </c>
      <c r="G4104" s="5" t="s">
        <v>85</v>
      </c>
      <c r="H4104" s="5" t="s">
        <v>30</v>
      </c>
      <c r="I4104" s="5">
        <v>109709.83</v>
      </c>
      <c r="J4104" s="5" t="s">
        <v>5221</v>
      </c>
      <c r="K4104" s="5" t="s">
        <v>47</v>
      </c>
      <c r="L4104" s="5" t="s">
        <v>32</v>
      </c>
      <c r="M4104" s="5">
        <v>3.62</v>
      </c>
      <c r="N4104" s="5" t="s">
        <v>33</v>
      </c>
      <c r="O4104" s="5">
        <v>37</v>
      </c>
    </row>
    <row r="4105" spans="1:15" x14ac:dyDescent="0.2">
      <c r="A4105" s="5" t="s">
        <v>11884</v>
      </c>
      <c r="B4105" s="5" t="s">
        <v>9017</v>
      </c>
      <c r="C4105" s="5">
        <v>31</v>
      </c>
      <c r="D4105" s="5" t="s">
        <v>50</v>
      </c>
      <c r="E4105" s="5" t="s">
        <v>11885</v>
      </c>
      <c r="F4105" s="5">
        <v>-4850</v>
      </c>
      <c r="G4105" s="5" t="s">
        <v>85</v>
      </c>
      <c r="H4105" s="5" t="s">
        <v>53</v>
      </c>
      <c r="I4105" s="5">
        <v>143074.71</v>
      </c>
      <c r="J4105" s="5" t="s">
        <v>2129</v>
      </c>
      <c r="K4105" s="5" t="s">
        <v>104</v>
      </c>
      <c r="L4105" s="5" t="s">
        <v>56</v>
      </c>
      <c r="M4105" s="5">
        <v>2.74</v>
      </c>
      <c r="N4105" s="5" t="s">
        <v>24</v>
      </c>
      <c r="O4105" s="5">
        <v>16</v>
      </c>
    </row>
    <row r="4106" spans="1:15" x14ac:dyDescent="0.2">
      <c r="A4106" s="5" t="s">
        <v>11886</v>
      </c>
      <c r="B4106" s="5" t="s">
        <v>10579</v>
      </c>
      <c r="C4106" s="5">
        <v>50</v>
      </c>
      <c r="D4106" s="5" t="s">
        <v>17</v>
      </c>
      <c r="E4106" s="5" t="s">
        <v>11887</v>
      </c>
      <c r="F4106" s="5">
        <v>-1771</v>
      </c>
      <c r="G4106" s="5" t="s">
        <v>45</v>
      </c>
      <c r="H4106" s="5" t="s">
        <v>53</v>
      </c>
      <c r="I4106" s="5">
        <v>157416.07</v>
      </c>
      <c r="J4106" s="5" t="s">
        <v>854</v>
      </c>
      <c r="K4106" s="5" t="s">
        <v>22</v>
      </c>
      <c r="L4106" s="5" t="s">
        <v>23</v>
      </c>
      <c r="M4106" s="5">
        <v>1.08</v>
      </c>
      <c r="N4106" s="5" t="s">
        <v>24</v>
      </c>
      <c r="O4106" s="5">
        <v>26</v>
      </c>
    </row>
    <row r="4107" spans="1:15" x14ac:dyDescent="0.2">
      <c r="A4107" s="5" t="s">
        <v>11888</v>
      </c>
      <c r="B4107" s="5" t="s">
        <v>1510</v>
      </c>
      <c r="C4107" s="5">
        <v>27</v>
      </c>
      <c r="D4107" s="5" t="s">
        <v>50</v>
      </c>
      <c r="E4107" s="5" t="s">
        <v>11889</v>
      </c>
      <c r="F4107" s="5">
        <v>-10211</v>
      </c>
      <c r="G4107" s="5" t="s">
        <v>29</v>
      </c>
      <c r="H4107" s="5" t="s">
        <v>194</v>
      </c>
      <c r="I4107" s="5">
        <v>79723.899999999994</v>
      </c>
      <c r="J4107" s="5" t="s">
        <v>11890</v>
      </c>
      <c r="K4107" s="5" t="s">
        <v>127</v>
      </c>
      <c r="L4107" s="5" t="s">
        <v>23</v>
      </c>
      <c r="M4107" s="5">
        <v>2.57</v>
      </c>
      <c r="N4107" s="5" t="s">
        <v>24</v>
      </c>
      <c r="O4107" s="5">
        <v>31</v>
      </c>
    </row>
    <row r="4108" spans="1:15" x14ac:dyDescent="0.2">
      <c r="A4108" s="5" t="s">
        <v>11891</v>
      </c>
      <c r="B4108" s="5" t="s">
        <v>284</v>
      </c>
      <c r="C4108" s="5">
        <v>48</v>
      </c>
      <c r="D4108" s="5" t="s">
        <v>50</v>
      </c>
      <c r="E4108" s="5" t="s">
        <v>11892</v>
      </c>
      <c r="F4108" s="5">
        <v>-7167</v>
      </c>
      <c r="G4108" s="5" t="s">
        <v>78</v>
      </c>
      <c r="H4108" s="5" t="s">
        <v>173</v>
      </c>
      <c r="I4108" s="5">
        <v>44052.15</v>
      </c>
      <c r="J4108" s="5" t="s">
        <v>4066</v>
      </c>
      <c r="K4108" s="5" t="s">
        <v>55</v>
      </c>
      <c r="L4108" s="5" t="s">
        <v>32</v>
      </c>
      <c r="M4108" s="5">
        <v>4.25</v>
      </c>
      <c r="N4108" s="5" t="s">
        <v>57</v>
      </c>
      <c r="O4108" s="5">
        <v>7</v>
      </c>
    </row>
    <row r="4109" spans="1:15" x14ac:dyDescent="0.2">
      <c r="A4109" s="5" t="s">
        <v>11893</v>
      </c>
      <c r="B4109" s="5" t="s">
        <v>1863</v>
      </c>
      <c r="C4109" s="5">
        <v>45</v>
      </c>
      <c r="D4109" s="5" t="s">
        <v>27</v>
      </c>
      <c r="E4109" s="5" t="s">
        <v>11894</v>
      </c>
      <c r="F4109" s="5">
        <v>-4793</v>
      </c>
      <c r="G4109" s="5" t="s">
        <v>94</v>
      </c>
      <c r="H4109" s="5" t="s">
        <v>71</v>
      </c>
      <c r="I4109" s="5">
        <v>174048.26</v>
      </c>
      <c r="J4109" s="5" t="s">
        <v>5943</v>
      </c>
      <c r="K4109" s="5" t="s">
        <v>104</v>
      </c>
      <c r="L4109" s="5" t="s">
        <v>56</v>
      </c>
      <c r="M4109" s="5">
        <v>4.63</v>
      </c>
      <c r="N4109" s="5" t="s">
        <v>41</v>
      </c>
      <c r="O4109" s="5">
        <v>10</v>
      </c>
    </row>
    <row r="4110" spans="1:15" x14ac:dyDescent="0.2">
      <c r="A4110" s="5" t="s">
        <v>11895</v>
      </c>
      <c r="B4110" s="5" t="s">
        <v>8535</v>
      </c>
      <c r="C4110" s="5">
        <v>60</v>
      </c>
      <c r="D4110" s="5" t="s">
        <v>27</v>
      </c>
      <c r="E4110" s="5" t="s">
        <v>11896</v>
      </c>
      <c r="F4110" s="5">
        <v>-3659</v>
      </c>
      <c r="G4110" s="5" t="s">
        <v>45</v>
      </c>
      <c r="H4110" s="5" t="s">
        <v>79</v>
      </c>
      <c r="I4110" s="5">
        <v>162992.79999999999</v>
      </c>
      <c r="J4110" s="5" t="s">
        <v>3120</v>
      </c>
      <c r="K4110" s="5" t="s">
        <v>136</v>
      </c>
      <c r="L4110" s="5" t="s">
        <v>56</v>
      </c>
      <c r="M4110" s="5">
        <v>2.84</v>
      </c>
      <c r="N4110" s="5" t="s">
        <v>33</v>
      </c>
      <c r="O4110" s="5">
        <v>19</v>
      </c>
    </row>
    <row r="4111" spans="1:15" x14ac:dyDescent="0.2">
      <c r="A4111" s="5" t="s">
        <v>11897</v>
      </c>
      <c r="B4111" s="5" t="s">
        <v>2737</v>
      </c>
      <c r="C4111" s="5">
        <v>56</v>
      </c>
      <c r="D4111" s="5" t="s">
        <v>27</v>
      </c>
      <c r="E4111" s="5" t="s">
        <v>11898</v>
      </c>
      <c r="F4111" s="5">
        <v>-6602</v>
      </c>
      <c r="G4111" s="5" t="s">
        <v>52</v>
      </c>
      <c r="H4111" s="5" t="s">
        <v>71</v>
      </c>
      <c r="I4111" s="5">
        <v>105668.52</v>
      </c>
      <c r="J4111" s="5" t="s">
        <v>286</v>
      </c>
      <c r="K4111" s="5" t="s">
        <v>22</v>
      </c>
      <c r="L4111" s="5" t="s">
        <v>56</v>
      </c>
      <c r="M4111" s="5">
        <v>3.19</v>
      </c>
      <c r="N4111" s="5" t="s">
        <v>24</v>
      </c>
      <c r="O4111" s="5">
        <v>6</v>
      </c>
    </row>
    <row r="4112" spans="1:15" x14ac:dyDescent="0.2">
      <c r="A4112" s="5" t="s">
        <v>11899</v>
      </c>
      <c r="B4112" s="5" t="s">
        <v>7770</v>
      </c>
      <c r="C4112" s="5">
        <v>36</v>
      </c>
      <c r="D4112" s="5" t="s">
        <v>27</v>
      </c>
      <c r="E4112" s="5" t="s">
        <v>11900</v>
      </c>
      <c r="F4112" s="5">
        <v>-6696</v>
      </c>
      <c r="G4112" s="5" t="s">
        <v>52</v>
      </c>
      <c r="H4112" s="5" t="s">
        <v>79</v>
      </c>
      <c r="I4112" s="5">
        <v>89710.79</v>
      </c>
      <c r="J4112" s="5" t="s">
        <v>1569</v>
      </c>
      <c r="K4112" s="5" t="s">
        <v>40</v>
      </c>
      <c r="L4112" s="5" t="s">
        <v>73</v>
      </c>
      <c r="M4112" s="5">
        <v>1.29</v>
      </c>
      <c r="N4112" s="5" t="s">
        <v>74</v>
      </c>
      <c r="O4112" s="5">
        <v>40</v>
      </c>
    </row>
    <row r="4113" spans="1:15" x14ac:dyDescent="0.2">
      <c r="A4113" s="5" t="s">
        <v>11901</v>
      </c>
      <c r="B4113" s="5" t="s">
        <v>3444</v>
      </c>
      <c r="C4113" s="5">
        <v>44</v>
      </c>
      <c r="D4113" s="5" t="s">
        <v>27</v>
      </c>
      <c r="E4113" s="5" t="s">
        <v>11902</v>
      </c>
      <c r="F4113" s="5">
        <v>-6386</v>
      </c>
      <c r="G4113" s="5" t="s">
        <v>85</v>
      </c>
      <c r="H4113" s="5" t="s">
        <v>66</v>
      </c>
      <c r="I4113" s="5">
        <v>135735.48000000001</v>
      </c>
      <c r="J4113" s="5" t="s">
        <v>5279</v>
      </c>
      <c r="K4113" s="5" t="s">
        <v>127</v>
      </c>
      <c r="L4113" s="5" t="s">
        <v>32</v>
      </c>
      <c r="M4113" s="5">
        <v>4.68</v>
      </c>
      <c r="N4113" s="5" t="s">
        <v>24</v>
      </c>
      <c r="O4113" s="5">
        <v>39</v>
      </c>
    </row>
    <row r="4114" spans="1:15" x14ac:dyDescent="0.2">
      <c r="A4114" s="5" t="s">
        <v>11903</v>
      </c>
      <c r="B4114" s="5" t="s">
        <v>11904</v>
      </c>
      <c r="C4114" s="5">
        <v>65</v>
      </c>
      <c r="D4114" s="5" t="s">
        <v>27</v>
      </c>
      <c r="E4114" s="5" t="s">
        <v>11905</v>
      </c>
      <c r="F4114" s="5">
        <v>-10556</v>
      </c>
      <c r="G4114" s="5" t="s">
        <v>29</v>
      </c>
      <c r="H4114" s="5" t="s">
        <v>144</v>
      </c>
      <c r="I4114" s="5">
        <v>58107.55</v>
      </c>
      <c r="J4114" s="5" t="s">
        <v>7277</v>
      </c>
      <c r="K4114" s="5" t="s">
        <v>81</v>
      </c>
      <c r="L4114" s="5" t="s">
        <v>56</v>
      </c>
      <c r="M4114" s="5">
        <v>1.86</v>
      </c>
      <c r="N4114" s="5" t="s">
        <v>33</v>
      </c>
      <c r="O4114" s="5">
        <v>23</v>
      </c>
    </row>
    <row r="4115" spans="1:15" x14ac:dyDescent="0.2">
      <c r="A4115" s="5" t="s">
        <v>11906</v>
      </c>
      <c r="B4115" s="5" t="s">
        <v>10107</v>
      </c>
      <c r="C4115" s="5">
        <v>64</v>
      </c>
      <c r="D4115" s="5" t="s">
        <v>27</v>
      </c>
      <c r="E4115" s="5" t="s">
        <v>11907</v>
      </c>
      <c r="F4115" s="5">
        <v>-2836</v>
      </c>
      <c r="G4115" s="5" t="s">
        <v>116</v>
      </c>
      <c r="H4115" s="5" t="s">
        <v>38</v>
      </c>
      <c r="I4115" s="5">
        <v>138658.89000000001</v>
      </c>
      <c r="J4115" s="5" t="s">
        <v>779</v>
      </c>
      <c r="K4115" s="5" t="s">
        <v>55</v>
      </c>
      <c r="L4115" s="5" t="s">
        <v>73</v>
      </c>
      <c r="M4115" s="5">
        <v>1.77</v>
      </c>
      <c r="N4115" s="5" t="s">
        <v>33</v>
      </c>
      <c r="O4115" s="5">
        <v>36</v>
      </c>
    </row>
    <row r="4116" spans="1:15" x14ac:dyDescent="0.2">
      <c r="A4116" s="5" t="s">
        <v>11908</v>
      </c>
      <c r="B4116" s="5" t="s">
        <v>2312</v>
      </c>
      <c r="C4116" s="5">
        <v>22</v>
      </c>
      <c r="D4116" s="5" t="s">
        <v>27</v>
      </c>
      <c r="E4116" s="5" t="s">
        <v>11909</v>
      </c>
      <c r="F4116" s="5">
        <v>-6517</v>
      </c>
      <c r="G4116" s="5" t="s">
        <v>52</v>
      </c>
      <c r="H4116" s="5" t="s">
        <v>79</v>
      </c>
      <c r="I4116" s="5">
        <v>43422.3</v>
      </c>
      <c r="J4116" s="5" t="s">
        <v>6374</v>
      </c>
      <c r="K4116" s="5" t="s">
        <v>127</v>
      </c>
      <c r="L4116" s="5" t="s">
        <v>73</v>
      </c>
      <c r="M4116" s="5">
        <v>4.88</v>
      </c>
      <c r="N4116" s="5" t="s">
        <v>33</v>
      </c>
      <c r="O4116" s="5">
        <v>37</v>
      </c>
    </row>
    <row r="4117" spans="1:15" x14ac:dyDescent="0.2">
      <c r="A4117" s="5" t="s">
        <v>11910</v>
      </c>
      <c r="B4117" s="5" t="s">
        <v>3422</v>
      </c>
      <c r="C4117" s="5">
        <v>38</v>
      </c>
      <c r="D4117" s="5" t="s">
        <v>50</v>
      </c>
      <c r="E4117" s="5" t="s">
        <v>11911</v>
      </c>
      <c r="F4117" s="5">
        <v>-2234</v>
      </c>
      <c r="G4117" s="5" t="s">
        <v>78</v>
      </c>
      <c r="H4117" s="5" t="s">
        <v>144</v>
      </c>
      <c r="I4117" s="5">
        <v>127784.82</v>
      </c>
      <c r="J4117" s="5" t="s">
        <v>7768</v>
      </c>
      <c r="K4117" s="5" t="s">
        <v>118</v>
      </c>
      <c r="L4117" s="5" t="s">
        <v>56</v>
      </c>
      <c r="M4117" s="5">
        <v>1.01</v>
      </c>
      <c r="N4117" s="5" t="s">
        <v>41</v>
      </c>
      <c r="O4117" s="5">
        <v>4</v>
      </c>
    </row>
    <row r="4118" spans="1:15" x14ac:dyDescent="0.2">
      <c r="A4118" s="5" t="s">
        <v>11912</v>
      </c>
      <c r="B4118" s="5" t="s">
        <v>2330</v>
      </c>
      <c r="C4118" s="5">
        <v>62</v>
      </c>
      <c r="D4118" s="5" t="s">
        <v>50</v>
      </c>
      <c r="E4118" s="5" t="s">
        <v>11913</v>
      </c>
      <c r="F4118" s="5">
        <v>-2819</v>
      </c>
      <c r="G4118" s="5" t="s">
        <v>78</v>
      </c>
      <c r="H4118" s="5" t="s">
        <v>71</v>
      </c>
      <c r="I4118" s="5">
        <v>151651.22</v>
      </c>
      <c r="J4118" s="5" t="s">
        <v>11914</v>
      </c>
      <c r="K4118" s="5" t="s">
        <v>22</v>
      </c>
      <c r="L4118" s="5" t="s">
        <v>73</v>
      </c>
      <c r="M4118" s="5">
        <v>2.63</v>
      </c>
      <c r="N4118" s="5" t="s">
        <v>41</v>
      </c>
      <c r="O4118" s="5">
        <v>38</v>
      </c>
    </row>
    <row r="4119" spans="1:15" x14ac:dyDescent="0.2">
      <c r="A4119" s="5" t="s">
        <v>11915</v>
      </c>
      <c r="B4119" s="5" t="s">
        <v>11835</v>
      </c>
      <c r="C4119" s="5">
        <v>31</v>
      </c>
      <c r="D4119" s="5" t="s">
        <v>27</v>
      </c>
      <c r="E4119" s="5" t="s">
        <v>11916</v>
      </c>
      <c r="F4119" s="5">
        <v>-6557</v>
      </c>
      <c r="G4119" s="5" t="s">
        <v>85</v>
      </c>
      <c r="H4119" s="5" t="s">
        <v>66</v>
      </c>
      <c r="I4119" s="5">
        <v>80488.88</v>
      </c>
      <c r="J4119" s="5" t="s">
        <v>4137</v>
      </c>
      <c r="K4119" s="5" t="s">
        <v>62</v>
      </c>
      <c r="L4119" s="5" t="s">
        <v>73</v>
      </c>
      <c r="M4119" s="5">
        <v>3.83</v>
      </c>
      <c r="N4119" s="5" t="s">
        <v>57</v>
      </c>
      <c r="O4119" s="5">
        <v>24</v>
      </c>
    </row>
    <row r="4120" spans="1:15" x14ac:dyDescent="0.2">
      <c r="A4120" s="5" t="s">
        <v>11917</v>
      </c>
      <c r="B4120" s="5" t="s">
        <v>8083</v>
      </c>
      <c r="C4120" s="5">
        <v>32</v>
      </c>
      <c r="D4120" s="5" t="s">
        <v>17</v>
      </c>
      <c r="E4120" s="5" t="s">
        <v>11918</v>
      </c>
      <c r="F4120" s="5">
        <v>-8000</v>
      </c>
      <c r="G4120" s="5" t="s">
        <v>116</v>
      </c>
      <c r="H4120" s="5" t="s">
        <v>194</v>
      </c>
      <c r="I4120" s="5">
        <v>151927.54999999999</v>
      </c>
      <c r="J4120" s="5" t="s">
        <v>2030</v>
      </c>
      <c r="K4120" s="5" t="s">
        <v>136</v>
      </c>
      <c r="L4120" s="5" t="s">
        <v>23</v>
      </c>
      <c r="M4120" s="5">
        <v>2.39</v>
      </c>
      <c r="N4120" s="5" t="s">
        <v>41</v>
      </c>
      <c r="O4120" s="5">
        <v>31</v>
      </c>
    </row>
    <row r="4121" spans="1:15" x14ac:dyDescent="0.2">
      <c r="A4121" s="5" t="s">
        <v>11919</v>
      </c>
      <c r="B4121" s="5" t="s">
        <v>11920</v>
      </c>
      <c r="C4121" s="5">
        <v>31</v>
      </c>
      <c r="D4121" s="5" t="s">
        <v>17</v>
      </c>
      <c r="E4121" s="5" t="s">
        <v>11921</v>
      </c>
      <c r="F4121" s="5">
        <v>-9642</v>
      </c>
      <c r="G4121" s="5" t="s">
        <v>52</v>
      </c>
      <c r="H4121" s="5" t="s">
        <v>144</v>
      </c>
      <c r="I4121" s="5">
        <v>102515.93</v>
      </c>
      <c r="J4121" s="5" t="s">
        <v>11922</v>
      </c>
      <c r="K4121" s="5" t="s">
        <v>104</v>
      </c>
      <c r="L4121" s="5" t="s">
        <v>73</v>
      </c>
      <c r="M4121" s="5">
        <v>3.72</v>
      </c>
      <c r="N4121" s="5" t="s">
        <v>41</v>
      </c>
      <c r="O4121" s="5">
        <v>9</v>
      </c>
    </row>
    <row r="4122" spans="1:15" x14ac:dyDescent="0.2">
      <c r="A4122" s="5" t="s">
        <v>11923</v>
      </c>
      <c r="B4122" s="5" t="s">
        <v>11924</v>
      </c>
      <c r="C4122" s="5">
        <v>43</v>
      </c>
      <c r="D4122" s="5" t="s">
        <v>17</v>
      </c>
      <c r="E4122" s="5" t="s">
        <v>11925</v>
      </c>
      <c r="F4122" s="5">
        <v>-7705</v>
      </c>
      <c r="G4122" s="5" t="s">
        <v>19</v>
      </c>
      <c r="H4122" s="5" t="s">
        <v>79</v>
      </c>
      <c r="I4122" s="5">
        <v>162094.53</v>
      </c>
      <c r="J4122" s="5" t="s">
        <v>2346</v>
      </c>
      <c r="K4122" s="5" t="s">
        <v>55</v>
      </c>
      <c r="L4122" s="5" t="s">
        <v>23</v>
      </c>
      <c r="M4122" s="5">
        <v>2.2200000000000002</v>
      </c>
      <c r="N4122" s="5" t="s">
        <v>41</v>
      </c>
      <c r="O4122" s="5">
        <v>1</v>
      </c>
    </row>
    <row r="4123" spans="1:15" x14ac:dyDescent="0.2">
      <c r="A4123" s="5" t="s">
        <v>11926</v>
      </c>
      <c r="B4123" s="5" t="s">
        <v>3033</v>
      </c>
      <c r="C4123" s="5">
        <v>55</v>
      </c>
      <c r="D4123" s="5" t="s">
        <v>27</v>
      </c>
      <c r="E4123" s="5" t="s">
        <v>11927</v>
      </c>
      <c r="F4123" s="5">
        <v>-9327</v>
      </c>
      <c r="G4123" s="5" t="s">
        <v>29</v>
      </c>
      <c r="H4123" s="5" t="s">
        <v>53</v>
      </c>
      <c r="I4123" s="5">
        <v>102011.41</v>
      </c>
      <c r="J4123" s="5" t="s">
        <v>4877</v>
      </c>
      <c r="K4123" s="5" t="s">
        <v>55</v>
      </c>
      <c r="L4123" s="5" t="s">
        <v>73</v>
      </c>
      <c r="M4123" s="5">
        <v>2.37</v>
      </c>
      <c r="N4123" s="5" t="s">
        <v>57</v>
      </c>
      <c r="O4123" s="5">
        <v>10</v>
      </c>
    </row>
    <row r="4124" spans="1:15" x14ac:dyDescent="0.2">
      <c r="A4124" s="5" t="s">
        <v>11928</v>
      </c>
      <c r="B4124" s="5" t="s">
        <v>5354</v>
      </c>
      <c r="C4124" s="5">
        <v>41</v>
      </c>
      <c r="D4124" s="5" t="s">
        <v>27</v>
      </c>
      <c r="E4124" s="5" t="s">
        <v>11929</v>
      </c>
      <c r="F4124" s="5">
        <v>-8163</v>
      </c>
      <c r="G4124" s="5" t="s">
        <v>78</v>
      </c>
      <c r="H4124" s="5" t="s">
        <v>53</v>
      </c>
      <c r="I4124" s="5">
        <v>83908.62</v>
      </c>
      <c r="J4124" s="5" t="s">
        <v>2265</v>
      </c>
      <c r="K4124" s="5" t="s">
        <v>47</v>
      </c>
      <c r="L4124" s="5" t="s">
        <v>73</v>
      </c>
      <c r="M4124" s="5">
        <v>3.12</v>
      </c>
      <c r="N4124" s="5" t="s">
        <v>41</v>
      </c>
      <c r="O4124" s="5">
        <v>15</v>
      </c>
    </row>
    <row r="4125" spans="1:15" x14ac:dyDescent="0.2">
      <c r="A4125" s="5" t="s">
        <v>11930</v>
      </c>
      <c r="B4125" s="5" t="s">
        <v>9838</v>
      </c>
      <c r="C4125" s="5">
        <v>30</v>
      </c>
      <c r="D4125" s="5" t="s">
        <v>27</v>
      </c>
      <c r="E4125" s="5" t="s">
        <v>11931</v>
      </c>
      <c r="F4125" s="5">
        <v>-8369</v>
      </c>
      <c r="G4125" s="5" t="s">
        <v>116</v>
      </c>
      <c r="H4125" s="5" t="s">
        <v>66</v>
      </c>
      <c r="I4125" s="5">
        <v>104998.18</v>
      </c>
      <c r="J4125" s="5" t="s">
        <v>11932</v>
      </c>
      <c r="K4125" s="5" t="s">
        <v>22</v>
      </c>
      <c r="L4125" s="5" t="s">
        <v>32</v>
      </c>
      <c r="M4125" s="5">
        <v>3.12</v>
      </c>
      <c r="N4125" s="5" t="s">
        <v>57</v>
      </c>
      <c r="O4125" s="5">
        <v>20</v>
      </c>
    </row>
    <row r="4126" spans="1:15" x14ac:dyDescent="0.2">
      <c r="A4126" s="5" t="s">
        <v>11933</v>
      </c>
      <c r="B4126" s="5" t="s">
        <v>9669</v>
      </c>
      <c r="C4126" s="5">
        <v>27</v>
      </c>
      <c r="D4126" s="5" t="s">
        <v>17</v>
      </c>
      <c r="E4126" s="5" t="s">
        <v>11934</v>
      </c>
      <c r="F4126" s="5">
        <v>-3189</v>
      </c>
      <c r="G4126" s="5" t="s">
        <v>99</v>
      </c>
      <c r="H4126" s="5" t="s">
        <v>38</v>
      </c>
      <c r="I4126" s="5">
        <v>106773.99</v>
      </c>
      <c r="J4126" s="5" t="s">
        <v>2843</v>
      </c>
      <c r="K4126" s="5" t="s">
        <v>22</v>
      </c>
      <c r="L4126" s="5" t="s">
        <v>23</v>
      </c>
      <c r="M4126" s="5">
        <v>3.77</v>
      </c>
      <c r="N4126" s="5" t="s">
        <v>74</v>
      </c>
      <c r="O4126" s="5">
        <v>17</v>
      </c>
    </row>
    <row r="4127" spans="1:15" x14ac:dyDescent="0.2">
      <c r="A4127" s="5" t="s">
        <v>11935</v>
      </c>
      <c r="B4127" s="5" t="s">
        <v>4516</v>
      </c>
      <c r="C4127" s="5">
        <v>35</v>
      </c>
      <c r="D4127" s="5" t="s">
        <v>27</v>
      </c>
      <c r="E4127" s="5" t="s">
        <v>11936</v>
      </c>
      <c r="F4127" s="5">
        <v>-3160</v>
      </c>
      <c r="G4127" s="5" t="s">
        <v>52</v>
      </c>
      <c r="H4127" s="5" t="s">
        <v>20</v>
      </c>
      <c r="I4127" s="5">
        <v>42743.77</v>
      </c>
      <c r="J4127" s="5" t="s">
        <v>11937</v>
      </c>
      <c r="K4127" s="5" t="s">
        <v>127</v>
      </c>
      <c r="L4127" s="5" t="s">
        <v>32</v>
      </c>
      <c r="M4127" s="5">
        <v>4.28</v>
      </c>
      <c r="N4127" s="5" t="s">
        <v>74</v>
      </c>
      <c r="O4127" s="5">
        <v>37</v>
      </c>
    </row>
    <row r="4128" spans="1:15" x14ac:dyDescent="0.2">
      <c r="A4128" s="5" t="s">
        <v>11938</v>
      </c>
      <c r="B4128" s="5" t="s">
        <v>1709</v>
      </c>
      <c r="C4128" s="5">
        <v>23</v>
      </c>
      <c r="D4128" s="5" t="s">
        <v>27</v>
      </c>
      <c r="E4128" s="5" t="s">
        <v>11939</v>
      </c>
      <c r="F4128" s="5">
        <v>-8954</v>
      </c>
      <c r="G4128" s="5" t="s">
        <v>85</v>
      </c>
      <c r="H4128" s="5" t="s">
        <v>194</v>
      </c>
      <c r="I4128" s="5">
        <v>131707.72</v>
      </c>
      <c r="J4128" s="5" t="s">
        <v>6417</v>
      </c>
      <c r="K4128" s="5" t="s">
        <v>62</v>
      </c>
      <c r="L4128" s="5" t="s">
        <v>73</v>
      </c>
      <c r="M4128" s="5">
        <v>3.09</v>
      </c>
      <c r="N4128" s="5" t="s">
        <v>33</v>
      </c>
      <c r="O4128" s="5">
        <v>9</v>
      </c>
    </row>
    <row r="4129" spans="1:15" x14ac:dyDescent="0.2">
      <c r="A4129" s="5" t="s">
        <v>11940</v>
      </c>
      <c r="B4129" s="5" t="s">
        <v>11941</v>
      </c>
      <c r="C4129" s="5">
        <v>33</v>
      </c>
      <c r="D4129" s="5" t="s">
        <v>50</v>
      </c>
      <c r="E4129" s="5" t="s">
        <v>11942</v>
      </c>
      <c r="F4129" s="5">
        <v>-7994</v>
      </c>
      <c r="G4129" s="5" t="s">
        <v>94</v>
      </c>
      <c r="H4129" s="5" t="s">
        <v>173</v>
      </c>
      <c r="I4129" s="5">
        <v>88100.89</v>
      </c>
      <c r="J4129" s="5" t="s">
        <v>892</v>
      </c>
      <c r="K4129" s="5" t="s">
        <v>81</v>
      </c>
      <c r="L4129" s="5" t="s">
        <v>73</v>
      </c>
      <c r="M4129" s="5">
        <v>4.88</v>
      </c>
      <c r="N4129" s="5" t="s">
        <v>57</v>
      </c>
      <c r="O4129" s="5">
        <v>11</v>
      </c>
    </row>
    <row r="4130" spans="1:15" x14ac:dyDescent="0.2">
      <c r="A4130" s="5" t="s">
        <v>11943</v>
      </c>
      <c r="B4130" s="5" t="s">
        <v>9141</v>
      </c>
      <c r="C4130" s="5">
        <v>43</v>
      </c>
      <c r="D4130" s="5" t="s">
        <v>27</v>
      </c>
      <c r="E4130" s="5" t="s">
        <v>11944</v>
      </c>
      <c r="F4130" s="5">
        <v>-4530</v>
      </c>
      <c r="G4130" s="5" t="s">
        <v>37</v>
      </c>
      <c r="H4130" s="5" t="s">
        <v>53</v>
      </c>
      <c r="I4130" s="5">
        <v>137658.23000000001</v>
      </c>
      <c r="J4130" s="5" t="s">
        <v>2984</v>
      </c>
      <c r="K4130" s="5" t="s">
        <v>40</v>
      </c>
      <c r="L4130" s="5" t="s">
        <v>73</v>
      </c>
      <c r="M4130" s="5">
        <v>3.44</v>
      </c>
      <c r="N4130" s="5" t="s">
        <v>24</v>
      </c>
      <c r="O4130" s="5">
        <v>11</v>
      </c>
    </row>
    <row r="4131" spans="1:15" x14ac:dyDescent="0.2">
      <c r="A4131" s="5" t="s">
        <v>11945</v>
      </c>
      <c r="B4131" s="5" t="s">
        <v>2616</v>
      </c>
      <c r="C4131" s="5">
        <v>27</v>
      </c>
      <c r="D4131" s="5" t="s">
        <v>50</v>
      </c>
      <c r="E4131" s="5" t="s">
        <v>11946</v>
      </c>
      <c r="F4131" s="5">
        <v>-7806</v>
      </c>
      <c r="G4131" s="5" t="s">
        <v>78</v>
      </c>
      <c r="H4131" s="5" t="s">
        <v>30</v>
      </c>
      <c r="I4131" s="5">
        <v>108834.16</v>
      </c>
      <c r="J4131" s="5" t="s">
        <v>1021</v>
      </c>
      <c r="K4131" s="5" t="s">
        <v>81</v>
      </c>
      <c r="L4131" s="5" t="s">
        <v>56</v>
      </c>
      <c r="M4131" s="5">
        <v>1.3</v>
      </c>
      <c r="N4131" s="5" t="s">
        <v>33</v>
      </c>
      <c r="O4131" s="5">
        <v>11</v>
      </c>
    </row>
    <row r="4132" spans="1:15" x14ac:dyDescent="0.2">
      <c r="A4132" s="5" t="s">
        <v>11947</v>
      </c>
      <c r="B4132" s="5" t="s">
        <v>4212</v>
      </c>
      <c r="C4132" s="5">
        <v>36</v>
      </c>
      <c r="D4132" s="5" t="s">
        <v>17</v>
      </c>
      <c r="E4132" s="5" t="s">
        <v>11948</v>
      </c>
      <c r="F4132" s="5">
        <v>-9639</v>
      </c>
      <c r="G4132" s="5" t="s">
        <v>52</v>
      </c>
      <c r="H4132" s="5" t="s">
        <v>30</v>
      </c>
      <c r="I4132" s="5">
        <v>52429.97</v>
      </c>
      <c r="J4132" s="5" t="s">
        <v>3104</v>
      </c>
      <c r="K4132" s="5" t="s">
        <v>22</v>
      </c>
      <c r="L4132" s="5" t="s">
        <v>73</v>
      </c>
      <c r="M4132" s="5">
        <v>3.36</v>
      </c>
      <c r="N4132" s="5" t="s">
        <v>57</v>
      </c>
      <c r="O4132" s="5">
        <v>24</v>
      </c>
    </row>
    <row r="4133" spans="1:15" x14ac:dyDescent="0.2">
      <c r="A4133" s="5" t="s">
        <v>11949</v>
      </c>
      <c r="B4133" s="5" t="s">
        <v>7345</v>
      </c>
      <c r="C4133" s="5">
        <v>46</v>
      </c>
      <c r="D4133" s="5" t="s">
        <v>27</v>
      </c>
      <c r="E4133" s="5" t="s">
        <v>11950</v>
      </c>
      <c r="F4133" s="5">
        <v>-9636</v>
      </c>
      <c r="G4133" s="5" t="s">
        <v>37</v>
      </c>
      <c r="H4133" s="5" t="s">
        <v>173</v>
      </c>
      <c r="I4133" s="5">
        <v>64592.07</v>
      </c>
      <c r="J4133" s="5" t="s">
        <v>5719</v>
      </c>
      <c r="K4133" s="5" t="s">
        <v>40</v>
      </c>
      <c r="L4133" s="5" t="s">
        <v>32</v>
      </c>
      <c r="M4133" s="5">
        <v>3.53</v>
      </c>
      <c r="N4133" s="5" t="s">
        <v>41</v>
      </c>
      <c r="O4133" s="5">
        <v>29</v>
      </c>
    </row>
    <row r="4134" spans="1:15" x14ac:dyDescent="0.2">
      <c r="A4134" s="5" t="s">
        <v>11951</v>
      </c>
      <c r="B4134" s="5" t="s">
        <v>7933</v>
      </c>
      <c r="C4134" s="5">
        <v>35</v>
      </c>
      <c r="D4134" s="5" t="s">
        <v>27</v>
      </c>
      <c r="E4134" s="5" t="s">
        <v>11952</v>
      </c>
      <c r="F4134" s="5">
        <v>-10856</v>
      </c>
      <c r="G4134" s="5" t="s">
        <v>37</v>
      </c>
      <c r="H4134" s="5" t="s">
        <v>20</v>
      </c>
      <c r="I4134" s="5">
        <v>55713.67</v>
      </c>
      <c r="J4134" s="5" t="s">
        <v>4860</v>
      </c>
      <c r="K4134" s="5" t="s">
        <v>104</v>
      </c>
      <c r="L4134" s="5" t="s">
        <v>73</v>
      </c>
      <c r="M4134" s="5">
        <v>2.2000000000000002</v>
      </c>
      <c r="N4134" s="5" t="s">
        <v>41</v>
      </c>
      <c r="O4134" s="5">
        <v>39</v>
      </c>
    </row>
    <row r="4135" spans="1:15" x14ac:dyDescent="0.2">
      <c r="A4135" s="5" t="s">
        <v>11953</v>
      </c>
      <c r="B4135" s="5" t="s">
        <v>642</v>
      </c>
      <c r="C4135" s="5">
        <v>44</v>
      </c>
      <c r="D4135" s="5" t="s">
        <v>17</v>
      </c>
      <c r="E4135" s="5" t="s">
        <v>11954</v>
      </c>
      <c r="F4135" s="5">
        <v>-10466</v>
      </c>
      <c r="G4135" s="5" t="s">
        <v>99</v>
      </c>
      <c r="H4135" s="5" t="s">
        <v>144</v>
      </c>
      <c r="I4135" s="5">
        <v>127836.37</v>
      </c>
      <c r="J4135" s="5" t="s">
        <v>11955</v>
      </c>
      <c r="K4135" s="5" t="s">
        <v>40</v>
      </c>
      <c r="L4135" s="5" t="s">
        <v>73</v>
      </c>
      <c r="M4135" s="5">
        <v>5</v>
      </c>
      <c r="N4135" s="5" t="s">
        <v>74</v>
      </c>
      <c r="O4135" s="5">
        <v>17</v>
      </c>
    </row>
    <row r="4136" spans="1:15" x14ac:dyDescent="0.2">
      <c r="A4136" s="5" t="s">
        <v>11956</v>
      </c>
      <c r="B4136" s="5" t="s">
        <v>11957</v>
      </c>
      <c r="C4136" s="5">
        <v>65</v>
      </c>
      <c r="D4136" s="5" t="s">
        <v>17</v>
      </c>
      <c r="E4136" s="5" t="s">
        <v>11958</v>
      </c>
      <c r="F4136" s="5">
        <v>-4348</v>
      </c>
      <c r="G4136" s="5" t="s">
        <v>52</v>
      </c>
      <c r="H4136" s="5" t="s">
        <v>20</v>
      </c>
      <c r="I4136" s="5">
        <v>158863.31</v>
      </c>
      <c r="J4136" s="5" t="s">
        <v>3585</v>
      </c>
      <c r="K4136" s="5" t="s">
        <v>104</v>
      </c>
      <c r="L4136" s="5" t="s">
        <v>56</v>
      </c>
      <c r="M4136" s="5">
        <v>2.64</v>
      </c>
      <c r="N4136" s="5" t="s">
        <v>57</v>
      </c>
      <c r="O4136" s="5">
        <v>1</v>
      </c>
    </row>
    <row r="4137" spans="1:15" x14ac:dyDescent="0.2">
      <c r="A4137" s="5" t="s">
        <v>11959</v>
      </c>
      <c r="B4137" s="5" t="s">
        <v>11960</v>
      </c>
      <c r="C4137" s="5">
        <v>23</v>
      </c>
      <c r="D4137" s="5" t="s">
        <v>50</v>
      </c>
      <c r="E4137" s="5" t="s">
        <v>11961</v>
      </c>
      <c r="F4137" s="5">
        <v>-7167</v>
      </c>
      <c r="G4137" s="5" t="s">
        <v>37</v>
      </c>
      <c r="H4137" s="5" t="s">
        <v>173</v>
      </c>
      <c r="I4137" s="5">
        <v>151469.48000000001</v>
      </c>
      <c r="J4137" s="5" t="s">
        <v>39</v>
      </c>
      <c r="K4137" s="5" t="s">
        <v>40</v>
      </c>
      <c r="L4137" s="5" t="s">
        <v>73</v>
      </c>
      <c r="M4137" s="5">
        <v>4.2300000000000004</v>
      </c>
      <c r="N4137" s="5" t="s">
        <v>57</v>
      </c>
      <c r="O4137" s="5">
        <v>7</v>
      </c>
    </row>
    <row r="4138" spans="1:15" x14ac:dyDescent="0.2">
      <c r="A4138" s="5" t="s">
        <v>11962</v>
      </c>
      <c r="B4138" s="5" t="s">
        <v>9678</v>
      </c>
      <c r="C4138" s="5">
        <v>47</v>
      </c>
      <c r="D4138" s="5" t="s">
        <v>17</v>
      </c>
      <c r="E4138" s="5" t="s">
        <v>11963</v>
      </c>
      <c r="F4138" s="5">
        <v>-7591</v>
      </c>
      <c r="G4138" s="5" t="s">
        <v>85</v>
      </c>
      <c r="H4138" s="5" t="s">
        <v>20</v>
      </c>
      <c r="I4138" s="5">
        <v>123185.32</v>
      </c>
      <c r="J4138" s="5" t="s">
        <v>4884</v>
      </c>
      <c r="K4138" s="5" t="s">
        <v>40</v>
      </c>
      <c r="L4138" s="5" t="s">
        <v>23</v>
      </c>
      <c r="M4138" s="5">
        <v>3.94</v>
      </c>
      <c r="N4138" s="5" t="s">
        <v>41</v>
      </c>
      <c r="O4138" s="5">
        <v>8</v>
      </c>
    </row>
    <row r="4139" spans="1:15" x14ac:dyDescent="0.2">
      <c r="A4139" s="5" t="s">
        <v>11964</v>
      </c>
      <c r="B4139" s="5" t="s">
        <v>4844</v>
      </c>
      <c r="C4139" s="5">
        <v>22</v>
      </c>
      <c r="D4139" s="5" t="s">
        <v>27</v>
      </c>
      <c r="E4139" s="5" t="s">
        <v>11965</v>
      </c>
      <c r="F4139" s="5">
        <v>-10219</v>
      </c>
      <c r="G4139" s="5" t="s">
        <v>99</v>
      </c>
      <c r="H4139" s="5" t="s">
        <v>71</v>
      </c>
      <c r="I4139" s="5">
        <v>86637.87</v>
      </c>
      <c r="J4139" s="5" t="s">
        <v>11966</v>
      </c>
      <c r="K4139" s="5" t="s">
        <v>55</v>
      </c>
      <c r="L4139" s="5" t="s">
        <v>73</v>
      </c>
      <c r="M4139" s="5">
        <v>1.74</v>
      </c>
      <c r="N4139" s="5" t="s">
        <v>41</v>
      </c>
      <c r="O4139" s="5">
        <v>3</v>
      </c>
    </row>
    <row r="4140" spans="1:15" x14ac:dyDescent="0.2">
      <c r="A4140" s="5" t="s">
        <v>11967</v>
      </c>
      <c r="B4140" s="5" t="s">
        <v>11968</v>
      </c>
      <c r="C4140" s="5">
        <v>26</v>
      </c>
      <c r="D4140" s="5" t="s">
        <v>27</v>
      </c>
      <c r="E4140" s="5" t="s">
        <v>11969</v>
      </c>
      <c r="F4140" s="5">
        <v>-10612</v>
      </c>
      <c r="G4140" s="5" t="s">
        <v>29</v>
      </c>
      <c r="H4140" s="5" t="s">
        <v>38</v>
      </c>
      <c r="I4140" s="5">
        <v>36523.06</v>
      </c>
      <c r="J4140" s="5" t="s">
        <v>4166</v>
      </c>
      <c r="K4140" s="5" t="s">
        <v>47</v>
      </c>
      <c r="L4140" s="5" t="s">
        <v>73</v>
      </c>
      <c r="M4140" s="5">
        <v>4.0599999999999996</v>
      </c>
      <c r="N4140" s="5" t="s">
        <v>41</v>
      </c>
      <c r="O4140" s="5">
        <v>35</v>
      </c>
    </row>
    <row r="4141" spans="1:15" x14ac:dyDescent="0.2">
      <c r="A4141" s="5" t="s">
        <v>11970</v>
      </c>
      <c r="B4141" s="5" t="s">
        <v>369</v>
      </c>
      <c r="C4141" s="5">
        <v>26</v>
      </c>
      <c r="D4141" s="5" t="s">
        <v>17</v>
      </c>
      <c r="E4141" s="5" t="s">
        <v>11971</v>
      </c>
      <c r="F4141" s="5">
        <v>-3853</v>
      </c>
      <c r="G4141" s="5" t="s">
        <v>52</v>
      </c>
      <c r="H4141" s="5" t="s">
        <v>144</v>
      </c>
      <c r="I4141" s="5">
        <v>135403.78</v>
      </c>
      <c r="J4141" s="5" t="s">
        <v>7756</v>
      </c>
      <c r="K4141" s="5" t="s">
        <v>47</v>
      </c>
      <c r="L4141" s="5" t="s">
        <v>32</v>
      </c>
      <c r="M4141" s="5">
        <v>2.99</v>
      </c>
      <c r="N4141" s="5" t="s">
        <v>74</v>
      </c>
      <c r="O4141" s="5">
        <v>2</v>
      </c>
    </row>
    <row r="4142" spans="1:15" x14ac:dyDescent="0.2">
      <c r="A4142" s="5" t="s">
        <v>11972</v>
      </c>
      <c r="B4142" s="5" t="s">
        <v>10266</v>
      </c>
      <c r="C4142" s="5">
        <v>37</v>
      </c>
      <c r="D4142" s="5" t="s">
        <v>27</v>
      </c>
      <c r="E4142" s="5" t="s">
        <v>11973</v>
      </c>
      <c r="F4142" s="5">
        <v>-4430</v>
      </c>
      <c r="G4142" s="5" t="s">
        <v>19</v>
      </c>
      <c r="H4142" s="5" t="s">
        <v>53</v>
      </c>
      <c r="I4142" s="5">
        <v>69813.52</v>
      </c>
      <c r="J4142" s="5" t="s">
        <v>11974</v>
      </c>
      <c r="K4142" s="5" t="s">
        <v>47</v>
      </c>
      <c r="L4142" s="5" t="s">
        <v>73</v>
      </c>
      <c r="M4142" s="5">
        <v>3.03</v>
      </c>
      <c r="N4142" s="5" t="s">
        <v>57</v>
      </c>
      <c r="O4142" s="5">
        <v>40</v>
      </c>
    </row>
    <row r="4143" spans="1:15" x14ac:dyDescent="0.2">
      <c r="A4143" s="5" t="s">
        <v>11975</v>
      </c>
      <c r="B4143" s="5" t="s">
        <v>11976</v>
      </c>
      <c r="C4143" s="5">
        <v>48</v>
      </c>
      <c r="D4143" s="5" t="s">
        <v>17</v>
      </c>
      <c r="E4143" s="5" t="s">
        <v>11977</v>
      </c>
      <c r="F4143" s="5">
        <v>-3741</v>
      </c>
      <c r="G4143" s="5" t="s">
        <v>94</v>
      </c>
      <c r="H4143" s="5" t="s">
        <v>53</v>
      </c>
      <c r="I4143" s="5">
        <v>147394.87</v>
      </c>
      <c r="J4143" s="5" t="s">
        <v>2614</v>
      </c>
      <c r="K4143" s="5" t="s">
        <v>22</v>
      </c>
      <c r="L4143" s="5" t="s">
        <v>73</v>
      </c>
      <c r="M4143" s="5">
        <v>4.3600000000000003</v>
      </c>
      <c r="N4143" s="5" t="s">
        <v>41</v>
      </c>
      <c r="O4143" s="5">
        <v>13</v>
      </c>
    </row>
    <row r="4144" spans="1:15" x14ac:dyDescent="0.2">
      <c r="A4144" s="5" t="s">
        <v>11978</v>
      </c>
      <c r="B4144" s="5" t="s">
        <v>4707</v>
      </c>
      <c r="C4144" s="5">
        <v>26</v>
      </c>
      <c r="D4144" s="5" t="s">
        <v>17</v>
      </c>
      <c r="E4144" s="5" t="s">
        <v>11979</v>
      </c>
      <c r="F4144" s="5">
        <v>-9926</v>
      </c>
      <c r="G4144" s="5" t="s">
        <v>45</v>
      </c>
      <c r="H4144" s="5" t="s">
        <v>71</v>
      </c>
      <c r="I4144" s="5">
        <v>117121.5</v>
      </c>
      <c r="J4144" s="5" t="s">
        <v>3578</v>
      </c>
      <c r="K4144" s="5" t="s">
        <v>118</v>
      </c>
      <c r="L4144" s="5" t="s">
        <v>32</v>
      </c>
      <c r="M4144" s="5">
        <v>2.4</v>
      </c>
      <c r="N4144" s="5" t="s">
        <v>33</v>
      </c>
      <c r="O4144" s="5">
        <v>19</v>
      </c>
    </row>
    <row r="4145" spans="1:15" x14ac:dyDescent="0.2">
      <c r="A4145" s="5" t="s">
        <v>11980</v>
      </c>
      <c r="B4145" s="5" t="s">
        <v>2643</v>
      </c>
      <c r="C4145" s="5">
        <v>61</v>
      </c>
      <c r="D4145" s="5" t="s">
        <v>27</v>
      </c>
      <c r="E4145" s="5" t="s">
        <v>11981</v>
      </c>
      <c r="F4145" s="5">
        <v>-5610</v>
      </c>
      <c r="G4145" s="5" t="s">
        <v>19</v>
      </c>
      <c r="H4145" s="5" t="s">
        <v>53</v>
      </c>
      <c r="I4145" s="5">
        <v>87056.76</v>
      </c>
      <c r="J4145" s="5" t="s">
        <v>5980</v>
      </c>
      <c r="K4145" s="5" t="s">
        <v>22</v>
      </c>
      <c r="L4145" s="5" t="s">
        <v>56</v>
      </c>
      <c r="M4145" s="5">
        <v>1.77</v>
      </c>
      <c r="N4145" s="5" t="s">
        <v>74</v>
      </c>
      <c r="O4145" s="5">
        <v>15</v>
      </c>
    </row>
    <row r="4146" spans="1:15" x14ac:dyDescent="0.2">
      <c r="A4146" s="5" t="s">
        <v>11982</v>
      </c>
      <c r="B4146" s="5" t="s">
        <v>10107</v>
      </c>
      <c r="C4146" s="5">
        <v>23</v>
      </c>
      <c r="D4146" s="5" t="s">
        <v>50</v>
      </c>
      <c r="E4146" s="5" t="s">
        <v>11983</v>
      </c>
      <c r="F4146" s="5">
        <v>-9379</v>
      </c>
      <c r="G4146" s="5" t="s">
        <v>29</v>
      </c>
      <c r="H4146" s="5" t="s">
        <v>194</v>
      </c>
      <c r="I4146" s="5">
        <v>143925.74</v>
      </c>
      <c r="J4146" s="5" t="s">
        <v>1262</v>
      </c>
      <c r="K4146" s="5" t="s">
        <v>136</v>
      </c>
      <c r="L4146" s="5" t="s">
        <v>56</v>
      </c>
      <c r="M4146" s="5">
        <v>3.77</v>
      </c>
      <c r="N4146" s="5" t="s">
        <v>57</v>
      </c>
      <c r="O4146" s="5">
        <v>17</v>
      </c>
    </row>
    <row r="4147" spans="1:15" x14ac:dyDescent="0.2">
      <c r="A4147" s="5" t="s">
        <v>11984</v>
      </c>
      <c r="B4147" s="5" t="s">
        <v>5238</v>
      </c>
      <c r="C4147" s="5">
        <v>57</v>
      </c>
      <c r="D4147" s="5" t="s">
        <v>17</v>
      </c>
      <c r="E4147" s="5" t="s">
        <v>11985</v>
      </c>
      <c r="F4147" s="5">
        <v>-6425</v>
      </c>
      <c r="G4147" s="5" t="s">
        <v>37</v>
      </c>
      <c r="H4147" s="5" t="s">
        <v>30</v>
      </c>
      <c r="I4147" s="5">
        <v>144284.79</v>
      </c>
      <c r="J4147" s="5" t="s">
        <v>4849</v>
      </c>
      <c r="K4147" s="5" t="s">
        <v>118</v>
      </c>
      <c r="L4147" s="5" t="s">
        <v>23</v>
      </c>
      <c r="M4147" s="5">
        <v>4.1100000000000003</v>
      </c>
      <c r="N4147" s="5" t="s">
        <v>24</v>
      </c>
      <c r="O4147" s="5">
        <v>1</v>
      </c>
    </row>
    <row r="4148" spans="1:15" x14ac:dyDescent="0.2">
      <c r="A4148" s="5" t="s">
        <v>11986</v>
      </c>
      <c r="B4148" s="5" t="s">
        <v>3477</v>
      </c>
      <c r="C4148" s="5">
        <v>56</v>
      </c>
      <c r="D4148" s="5" t="s">
        <v>50</v>
      </c>
      <c r="E4148" s="5" t="s">
        <v>11987</v>
      </c>
      <c r="F4148" s="5">
        <v>-10823</v>
      </c>
      <c r="G4148" s="5" t="s">
        <v>116</v>
      </c>
      <c r="H4148" s="5" t="s">
        <v>173</v>
      </c>
      <c r="I4148" s="5">
        <v>112675.2</v>
      </c>
      <c r="J4148" s="5" t="s">
        <v>1144</v>
      </c>
      <c r="K4148" s="5" t="s">
        <v>55</v>
      </c>
      <c r="L4148" s="5" t="s">
        <v>32</v>
      </c>
      <c r="M4148" s="5">
        <v>1.65</v>
      </c>
      <c r="N4148" s="5" t="s">
        <v>41</v>
      </c>
      <c r="O4148" s="5">
        <v>24</v>
      </c>
    </row>
    <row r="4149" spans="1:15" x14ac:dyDescent="0.2">
      <c r="A4149" s="5" t="s">
        <v>11988</v>
      </c>
      <c r="B4149" s="5" t="s">
        <v>11989</v>
      </c>
      <c r="C4149" s="5">
        <v>30</v>
      </c>
      <c r="D4149" s="5" t="s">
        <v>27</v>
      </c>
      <c r="E4149" s="5" t="s">
        <v>11990</v>
      </c>
      <c r="F4149" s="5">
        <v>-8894</v>
      </c>
      <c r="G4149" s="5" t="s">
        <v>94</v>
      </c>
      <c r="H4149" s="5" t="s">
        <v>53</v>
      </c>
      <c r="I4149" s="5">
        <v>83683.55</v>
      </c>
      <c r="J4149" s="5" t="s">
        <v>8539</v>
      </c>
      <c r="K4149" s="5" t="s">
        <v>127</v>
      </c>
      <c r="L4149" s="5" t="s">
        <v>32</v>
      </c>
      <c r="M4149" s="5">
        <v>4</v>
      </c>
      <c r="N4149" s="5" t="s">
        <v>33</v>
      </c>
      <c r="O4149" s="5">
        <v>16</v>
      </c>
    </row>
    <row r="4150" spans="1:15" x14ac:dyDescent="0.2">
      <c r="A4150" s="5" t="s">
        <v>11991</v>
      </c>
      <c r="B4150" s="5" t="s">
        <v>7186</v>
      </c>
      <c r="C4150" s="5">
        <v>29</v>
      </c>
      <c r="D4150" s="5" t="s">
        <v>17</v>
      </c>
      <c r="E4150" s="5" t="s">
        <v>11992</v>
      </c>
      <c r="F4150" s="5">
        <v>-8962</v>
      </c>
      <c r="G4150" s="5" t="s">
        <v>94</v>
      </c>
      <c r="H4150" s="5" t="s">
        <v>194</v>
      </c>
      <c r="I4150" s="5">
        <v>127898.35</v>
      </c>
      <c r="J4150" s="5" t="s">
        <v>3592</v>
      </c>
      <c r="K4150" s="5" t="s">
        <v>22</v>
      </c>
      <c r="L4150" s="5" t="s">
        <v>32</v>
      </c>
      <c r="M4150" s="5">
        <v>1.06</v>
      </c>
      <c r="N4150" s="5" t="s">
        <v>24</v>
      </c>
      <c r="O4150" s="5">
        <v>17</v>
      </c>
    </row>
    <row r="4151" spans="1:15" x14ac:dyDescent="0.2">
      <c r="A4151" s="5" t="s">
        <v>11993</v>
      </c>
      <c r="B4151" s="5" t="s">
        <v>1275</v>
      </c>
      <c r="C4151" s="5">
        <v>53</v>
      </c>
      <c r="D4151" s="5" t="s">
        <v>27</v>
      </c>
      <c r="E4151" s="5" t="s">
        <v>11994</v>
      </c>
      <c r="F4151" s="5">
        <v>-11184</v>
      </c>
      <c r="G4151" s="5" t="s">
        <v>116</v>
      </c>
      <c r="H4151" s="5" t="s">
        <v>53</v>
      </c>
      <c r="I4151" s="5">
        <v>83094.080000000002</v>
      </c>
      <c r="J4151" s="5" t="s">
        <v>1007</v>
      </c>
      <c r="K4151" s="5" t="s">
        <v>62</v>
      </c>
      <c r="L4151" s="5" t="s">
        <v>73</v>
      </c>
      <c r="M4151" s="5">
        <v>1.74</v>
      </c>
      <c r="N4151" s="5" t="s">
        <v>24</v>
      </c>
      <c r="O4151" s="5">
        <v>29</v>
      </c>
    </row>
    <row r="4152" spans="1:15" x14ac:dyDescent="0.2">
      <c r="A4152" s="5" t="s">
        <v>11995</v>
      </c>
      <c r="B4152" s="5" t="s">
        <v>1099</v>
      </c>
      <c r="C4152" s="5">
        <v>35</v>
      </c>
      <c r="D4152" s="5" t="s">
        <v>17</v>
      </c>
      <c r="E4152" s="5" t="s">
        <v>11996</v>
      </c>
      <c r="F4152" s="5">
        <v>-10226</v>
      </c>
      <c r="G4152" s="5" t="s">
        <v>78</v>
      </c>
      <c r="H4152" s="5" t="s">
        <v>194</v>
      </c>
      <c r="I4152" s="5">
        <v>177929.42</v>
      </c>
      <c r="J4152" s="5" t="s">
        <v>5582</v>
      </c>
      <c r="K4152" s="5" t="s">
        <v>118</v>
      </c>
      <c r="L4152" s="5" t="s">
        <v>32</v>
      </c>
      <c r="M4152" s="5">
        <v>1.66</v>
      </c>
      <c r="N4152" s="5" t="s">
        <v>33</v>
      </c>
      <c r="O4152" s="5">
        <v>14</v>
      </c>
    </row>
    <row r="4153" spans="1:15" x14ac:dyDescent="0.2">
      <c r="A4153" s="5" t="s">
        <v>11997</v>
      </c>
      <c r="B4153" s="5" t="s">
        <v>4179</v>
      </c>
      <c r="C4153" s="5">
        <v>33</v>
      </c>
      <c r="D4153" s="5" t="s">
        <v>27</v>
      </c>
      <c r="E4153" s="5" t="s">
        <v>11998</v>
      </c>
      <c r="F4153" s="5">
        <v>-8502</v>
      </c>
      <c r="G4153" s="5" t="s">
        <v>52</v>
      </c>
      <c r="H4153" s="5" t="s">
        <v>144</v>
      </c>
      <c r="I4153" s="5">
        <v>62906.96</v>
      </c>
      <c r="J4153" s="5" t="s">
        <v>11999</v>
      </c>
      <c r="K4153" s="5" t="s">
        <v>81</v>
      </c>
      <c r="L4153" s="5" t="s">
        <v>56</v>
      </c>
      <c r="M4153" s="5">
        <v>4.5</v>
      </c>
      <c r="N4153" s="5" t="s">
        <v>24</v>
      </c>
      <c r="O4153" s="5">
        <v>30</v>
      </c>
    </row>
    <row r="4154" spans="1:15" x14ac:dyDescent="0.2">
      <c r="A4154" s="5" t="s">
        <v>12000</v>
      </c>
      <c r="B4154" s="5" t="s">
        <v>5567</v>
      </c>
      <c r="C4154" s="5">
        <v>55</v>
      </c>
      <c r="D4154" s="5" t="s">
        <v>50</v>
      </c>
      <c r="E4154" s="5" t="s">
        <v>12001</v>
      </c>
      <c r="F4154" s="5">
        <v>-8018</v>
      </c>
      <c r="G4154" s="5" t="s">
        <v>78</v>
      </c>
      <c r="H4154" s="5" t="s">
        <v>53</v>
      </c>
      <c r="I4154" s="5">
        <v>61451.78</v>
      </c>
      <c r="J4154" s="5" t="s">
        <v>854</v>
      </c>
      <c r="K4154" s="5" t="s">
        <v>55</v>
      </c>
      <c r="L4154" s="5" t="s">
        <v>23</v>
      </c>
      <c r="M4154" s="5">
        <v>1.1299999999999999</v>
      </c>
      <c r="N4154" s="5" t="s">
        <v>33</v>
      </c>
      <c r="O4154" s="5">
        <v>0</v>
      </c>
    </row>
    <row r="4155" spans="1:15" x14ac:dyDescent="0.2">
      <c r="A4155" s="5" t="s">
        <v>12002</v>
      </c>
      <c r="B4155" s="5" t="s">
        <v>2527</v>
      </c>
      <c r="C4155" s="5">
        <v>35</v>
      </c>
      <c r="D4155" s="5" t="s">
        <v>17</v>
      </c>
      <c r="E4155" s="5" t="s">
        <v>12003</v>
      </c>
      <c r="F4155" s="5">
        <v>-4558</v>
      </c>
      <c r="G4155" s="5" t="s">
        <v>99</v>
      </c>
      <c r="H4155" s="5" t="s">
        <v>20</v>
      </c>
      <c r="I4155" s="5">
        <v>104393.55</v>
      </c>
      <c r="J4155" s="5" t="s">
        <v>6210</v>
      </c>
      <c r="K4155" s="5" t="s">
        <v>118</v>
      </c>
      <c r="L4155" s="5" t="s">
        <v>73</v>
      </c>
      <c r="M4155" s="5">
        <v>2.4900000000000002</v>
      </c>
      <c r="N4155" s="5" t="s">
        <v>24</v>
      </c>
      <c r="O4155" s="5">
        <v>22</v>
      </c>
    </row>
    <row r="4156" spans="1:15" x14ac:dyDescent="0.2">
      <c r="A4156" s="5" t="s">
        <v>12004</v>
      </c>
      <c r="B4156" s="5" t="s">
        <v>11649</v>
      </c>
      <c r="C4156" s="5">
        <v>30</v>
      </c>
      <c r="D4156" s="5" t="s">
        <v>27</v>
      </c>
      <c r="E4156" s="5" t="s">
        <v>12005</v>
      </c>
      <c r="F4156" s="5">
        <v>-9462</v>
      </c>
      <c r="G4156" s="5" t="s">
        <v>99</v>
      </c>
      <c r="H4156" s="5" t="s">
        <v>20</v>
      </c>
      <c r="I4156" s="5">
        <v>63748.61</v>
      </c>
      <c r="J4156" s="5" t="s">
        <v>3870</v>
      </c>
      <c r="K4156" s="5" t="s">
        <v>104</v>
      </c>
      <c r="L4156" s="5" t="s">
        <v>73</v>
      </c>
      <c r="M4156" s="5">
        <v>3.56</v>
      </c>
      <c r="N4156" s="5" t="s">
        <v>24</v>
      </c>
      <c r="O4156" s="5">
        <v>26</v>
      </c>
    </row>
    <row r="4157" spans="1:15" x14ac:dyDescent="0.2">
      <c r="A4157" s="5" t="s">
        <v>12006</v>
      </c>
      <c r="B4157" s="5" t="s">
        <v>4858</v>
      </c>
      <c r="C4157" s="5">
        <v>46</v>
      </c>
      <c r="D4157" s="5" t="s">
        <v>17</v>
      </c>
      <c r="E4157" s="5" t="s">
        <v>12007</v>
      </c>
      <c r="F4157" s="5">
        <v>-3402</v>
      </c>
      <c r="G4157" s="5" t="s">
        <v>52</v>
      </c>
      <c r="H4157" s="5" t="s">
        <v>38</v>
      </c>
      <c r="I4157" s="5">
        <v>104546.58</v>
      </c>
      <c r="J4157" s="5" t="s">
        <v>4992</v>
      </c>
      <c r="K4157" s="5" t="s">
        <v>62</v>
      </c>
      <c r="L4157" s="5" t="s">
        <v>23</v>
      </c>
      <c r="M4157" s="5">
        <v>4.3600000000000003</v>
      </c>
      <c r="N4157" s="5" t="s">
        <v>33</v>
      </c>
      <c r="O4157" s="5">
        <v>18</v>
      </c>
    </row>
    <row r="4158" spans="1:15" x14ac:dyDescent="0.2">
      <c r="A4158" s="5" t="s">
        <v>12008</v>
      </c>
      <c r="B4158" s="5" t="s">
        <v>6970</v>
      </c>
      <c r="C4158" s="5">
        <v>42</v>
      </c>
      <c r="D4158" s="5" t="s">
        <v>27</v>
      </c>
      <c r="E4158" s="5" t="s">
        <v>12009</v>
      </c>
      <c r="F4158" s="5">
        <v>-8461</v>
      </c>
      <c r="G4158" s="5" t="s">
        <v>94</v>
      </c>
      <c r="H4158" s="5" t="s">
        <v>79</v>
      </c>
      <c r="I4158" s="5">
        <v>62534</v>
      </c>
      <c r="J4158" s="5" t="s">
        <v>8408</v>
      </c>
      <c r="K4158" s="5" t="s">
        <v>62</v>
      </c>
      <c r="L4158" s="5" t="s">
        <v>73</v>
      </c>
      <c r="M4158" s="5">
        <v>4.49</v>
      </c>
      <c r="N4158" s="5" t="s">
        <v>24</v>
      </c>
      <c r="O4158" s="5">
        <v>34</v>
      </c>
    </row>
    <row r="4159" spans="1:15" x14ac:dyDescent="0.2">
      <c r="A4159" s="5" t="s">
        <v>12010</v>
      </c>
      <c r="B4159" s="5" t="s">
        <v>7674</v>
      </c>
      <c r="C4159" s="5">
        <v>54</v>
      </c>
      <c r="D4159" s="5" t="s">
        <v>17</v>
      </c>
      <c r="E4159" s="5" t="s">
        <v>12011</v>
      </c>
      <c r="F4159" s="5">
        <v>-8962</v>
      </c>
      <c r="G4159" s="5" t="s">
        <v>19</v>
      </c>
      <c r="H4159" s="5" t="s">
        <v>66</v>
      </c>
      <c r="I4159" s="5">
        <v>172791.47</v>
      </c>
      <c r="J4159" s="5" t="s">
        <v>2729</v>
      </c>
      <c r="K4159" s="5" t="s">
        <v>47</v>
      </c>
      <c r="L4159" s="5" t="s">
        <v>32</v>
      </c>
      <c r="M4159" s="5">
        <v>4.25</v>
      </c>
      <c r="N4159" s="5" t="s">
        <v>24</v>
      </c>
      <c r="O4159" s="5">
        <v>32</v>
      </c>
    </row>
    <row r="4160" spans="1:15" x14ac:dyDescent="0.2">
      <c r="A4160" s="5" t="s">
        <v>12012</v>
      </c>
      <c r="B4160" s="5" t="s">
        <v>2667</v>
      </c>
      <c r="C4160" s="5">
        <v>27</v>
      </c>
      <c r="D4160" s="5" t="s">
        <v>27</v>
      </c>
      <c r="E4160" s="5" t="s">
        <v>12013</v>
      </c>
      <c r="F4160" s="5">
        <v>-4154</v>
      </c>
      <c r="G4160" s="5" t="s">
        <v>29</v>
      </c>
      <c r="H4160" s="5" t="s">
        <v>20</v>
      </c>
      <c r="I4160" s="5">
        <v>59974.09</v>
      </c>
      <c r="J4160" s="5" t="s">
        <v>12014</v>
      </c>
      <c r="K4160" s="5" t="s">
        <v>40</v>
      </c>
      <c r="L4160" s="5" t="s">
        <v>56</v>
      </c>
      <c r="M4160" s="5">
        <v>1.02</v>
      </c>
      <c r="N4160" s="5" t="s">
        <v>33</v>
      </c>
      <c r="O4160" s="5">
        <v>16</v>
      </c>
    </row>
    <row r="4161" spans="1:15" x14ac:dyDescent="0.2">
      <c r="A4161" s="5" t="s">
        <v>12015</v>
      </c>
      <c r="B4161" s="5" t="s">
        <v>4047</v>
      </c>
      <c r="C4161" s="5">
        <v>29</v>
      </c>
      <c r="D4161" s="5" t="s">
        <v>27</v>
      </c>
      <c r="E4161" s="5" t="s">
        <v>12016</v>
      </c>
      <c r="F4161" s="5">
        <v>-2773</v>
      </c>
      <c r="G4161" s="5" t="s">
        <v>29</v>
      </c>
      <c r="H4161" s="5" t="s">
        <v>173</v>
      </c>
      <c r="I4161" s="5">
        <v>128234.71</v>
      </c>
      <c r="J4161" s="5" t="s">
        <v>2173</v>
      </c>
      <c r="K4161" s="5" t="s">
        <v>104</v>
      </c>
      <c r="L4161" s="5" t="s">
        <v>73</v>
      </c>
      <c r="M4161" s="5">
        <v>1.38</v>
      </c>
      <c r="N4161" s="5" t="s">
        <v>24</v>
      </c>
      <c r="O4161" s="5">
        <v>27</v>
      </c>
    </row>
    <row r="4162" spans="1:15" x14ac:dyDescent="0.2">
      <c r="A4162" s="5" t="s">
        <v>12017</v>
      </c>
      <c r="B4162" s="5" t="s">
        <v>12018</v>
      </c>
      <c r="C4162" s="5">
        <v>62</v>
      </c>
      <c r="D4162" s="5" t="s">
        <v>17</v>
      </c>
      <c r="E4162" s="5" t="s">
        <v>12019</v>
      </c>
      <c r="F4162" s="5">
        <v>-2477</v>
      </c>
      <c r="G4162" s="5" t="s">
        <v>94</v>
      </c>
      <c r="H4162" s="5" t="s">
        <v>173</v>
      </c>
      <c r="I4162" s="5">
        <v>151494.09</v>
      </c>
      <c r="J4162" s="5" t="s">
        <v>2428</v>
      </c>
      <c r="K4162" s="5" t="s">
        <v>136</v>
      </c>
      <c r="L4162" s="5" t="s">
        <v>32</v>
      </c>
      <c r="M4162" s="5">
        <v>3.05</v>
      </c>
      <c r="N4162" s="5" t="s">
        <v>33</v>
      </c>
      <c r="O4162" s="5">
        <v>23</v>
      </c>
    </row>
    <row r="4163" spans="1:15" x14ac:dyDescent="0.2">
      <c r="A4163" s="5" t="s">
        <v>12020</v>
      </c>
      <c r="B4163" s="5" t="s">
        <v>6615</v>
      </c>
      <c r="C4163" s="5">
        <v>58</v>
      </c>
      <c r="D4163" s="5" t="s">
        <v>27</v>
      </c>
      <c r="E4163" s="5" t="s">
        <v>12021</v>
      </c>
      <c r="F4163" s="5">
        <v>-7618</v>
      </c>
      <c r="G4163" s="5" t="s">
        <v>29</v>
      </c>
      <c r="H4163" s="5" t="s">
        <v>173</v>
      </c>
      <c r="I4163" s="5">
        <v>50746.17</v>
      </c>
      <c r="J4163" s="5" t="s">
        <v>10581</v>
      </c>
      <c r="K4163" s="5" t="s">
        <v>118</v>
      </c>
      <c r="L4163" s="5" t="s">
        <v>32</v>
      </c>
      <c r="M4163" s="5">
        <v>1.62</v>
      </c>
      <c r="N4163" s="5" t="s">
        <v>24</v>
      </c>
      <c r="O4163" s="5">
        <v>3</v>
      </c>
    </row>
    <row r="4164" spans="1:15" x14ac:dyDescent="0.2">
      <c r="A4164" s="5" t="s">
        <v>12022</v>
      </c>
      <c r="B4164" s="5" t="s">
        <v>1529</v>
      </c>
      <c r="C4164" s="5">
        <v>53</v>
      </c>
      <c r="D4164" s="5" t="s">
        <v>50</v>
      </c>
      <c r="E4164" s="5" t="s">
        <v>12023</v>
      </c>
      <c r="F4164" s="5">
        <v>-9224</v>
      </c>
      <c r="G4164" s="5" t="s">
        <v>94</v>
      </c>
      <c r="H4164" s="5" t="s">
        <v>66</v>
      </c>
      <c r="I4164" s="5">
        <v>177167.77</v>
      </c>
      <c r="J4164" s="5" t="s">
        <v>12024</v>
      </c>
      <c r="K4164" s="5" t="s">
        <v>62</v>
      </c>
      <c r="L4164" s="5" t="s">
        <v>56</v>
      </c>
      <c r="M4164" s="5">
        <v>1.34</v>
      </c>
      <c r="N4164" s="5" t="s">
        <v>33</v>
      </c>
      <c r="O4164" s="5">
        <v>36</v>
      </c>
    </row>
    <row r="4165" spans="1:15" x14ac:dyDescent="0.2">
      <c r="A4165" s="5" t="s">
        <v>12025</v>
      </c>
      <c r="B4165" s="5" t="s">
        <v>4789</v>
      </c>
      <c r="C4165" s="5">
        <v>35</v>
      </c>
      <c r="D4165" s="5" t="s">
        <v>27</v>
      </c>
      <c r="E4165" s="5" t="s">
        <v>12026</v>
      </c>
      <c r="F4165" s="5">
        <v>-6778</v>
      </c>
      <c r="G4165" s="5" t="s">
        <v>29</v>
      </c>
      <c r="H4165" s="5" t="s">
        <v>79</v>
      </c>
      <c r="I4165" s="5">
        <v>150825.47</v>
      </c>
      <c r="J4165" s="5" t="s">
        <v>10354</v>
      </c>
      <c r="K4165" s="5" t="s">
        <v>104</v>
      </c>
      <c r="L4165" s="5" t="s">
        <v>32</v>
      </c>
      <c r="M4165" s="5">
        <v>3.04</v>
      </c>
      <c r="N4165" s="5" t="s">
        <v>24</v>
      </c>
      <c r="O4165" s="5">
        <v>23</v>
      </c>
    </row>
    <row r="4166" spans="1:15" x14ac:dyDescent="0.2">
      <c r="A4166" s="5" t="s">
        <v>12027</v>
      </c>
      <c r="B4166" s="5" t="s">
        <v>4220</v>
      </c>
      <c r="C4166" s="5">
        <v>61</v>
      </c>
      <c r="D4166" s="5" t="s">
        <v>27</v>
      </c>
      <c r="E4166" s="5" t="s">
        <v>12028</v>
      </c>
      <c r="F4166" s="5">
        <v>-6231</v>
      </c>
      <c r="G4166" s="5" t="s">
        <v>94</v>
      </c>
      <c r="H4166" s="5" t="s">
        <v>30</v>
      </c>
      <c r="I4166" s="5">
        <v>144263.43</v>
      </c>
      <c r="J4166" s="5" t="s">
        <v>11814</v>
      </c>
      <c r="K4166" s="5" t="s">
        <v>55</v>
      </c>
      <c r="L4166" s="5" t="s">
        <v>23</v>
      </c>
      <c r="M4166" s="5">
        <v>3.08</v>
      </c>
      <c r="N4166" s="5" t="s">
        <v>24</v>
      </c>
      <c r="O4166" s="5">
        <v>5</v>
      </c>
    </row>
    <row r="4167" spans="1:15" x14ac:dyDescent="0.2">
      <c r="A4167" s="5" t="s">
        <v>12029</v>
      </c>
      <c r="B4167" s="5" t="s">
        <v>6184</v>
      </c>
      <c r="C4167" s="5">
        <v>27</v>
      </c>
      <c r="D4167" s="5" t="s">
        <v>17</v>
      </c>
      <c r="E4167" s="5" t="s">
        <v>12030</v>
      </c>
      <c r="F4167" s="5">
        <v>-11110</v>
      </c>
      <c r="G4167" s="5" t="s">
        <v>29</v>
      </c>
      <c r="H4167" s="5" t="s">
        <v>79</v>
      </c>
      <c r="I4167" s="5">
        <v>135024.88</v>
      </c>
      <c r="J4167" s="5" t="s">
        <v>4921</v>
      </c>
      <c r="K4167" s="5" t="s">
        <v>81</v>
      </c>
      <c r="L4167" s="5" t="s">
        <v>56</v>
      </c>
      <c r="M4167" s="5">
        <v>3.1</v>
      </c>
      <c r="N4167" s="5" t="s">
        <v>41</v>
      </c>
      <c r="O4167" s="5">
        <v>33</v>
      </c>
    </row>
    <row r="4168" spans="1:15" x14ac:dyDescent="0.2">
      <c r="A4168" s="5" t="s">
        <v>12031</v>
      </c>
      <c r="B4168" s="5" t="s">
        <v>12032</v>
      </c>
      <c r="C4168" s="5">
        <v>30</v>
      </c>
      <c r="D4168" s="5" t="s">
        <v>27</v>
      </c>
      <c r="E4168" s="5" t="s">
        <v>12033</v>
      </c>
      <c r="F4168" s="5">
        <v>-3326</v>
      </c>
      <c r="G4168" s="5" t="s">
        <v>19</v>
      </c>
      <c r="H4168" s="5" t="s">
        <v>66</v>
      </c>
      <c r="I4168" s="5">
        <v>124485.31</v>
      </c>
      <c r="J4168" s="5" t="s">
        <v>11525</v>
      </c>
      <c r="K4168" s="5" t="s">
        <v>136</v>
      </c>
      <c r="L4168" s="5" t="s">
        <v>32</v>
      </c>
      <c r="M4168" s="5">
        <v>2.58</v>
      </c>
      <c r="N4168" s="5" t="s">
        <v>57</v>
      </c>
      <c r="O4168" s="5">
        <v>31</v>
      </c>
    </row>
    <row r="4169" spans="1:15" x14ac:dyDescent="0.2">
      <c r="A4169" s="5" t="s">
        <v>12034</v>
      </c>
      <c r="B4169" s="5" t="s">
        <v>3583</v>
      </c>
      <c r="C4169" s="5">
        <v>54</v>
      </c>
      <c r="D4169" s="5" t="s">
        <v>17</v>
      </c>
      <c r="E4169" s="5" t="s">
        <v>12035</v>
      </c>
      <c r="F4169" s="5">
        <v>-3410</v>
      </c>
      <c r="G4169" s="5" t="s">
        <v>19</v>
      </c>
      <c r="H4169" s="5" t="s">
        <v>173</v>
      </c>
      <c r="I4169" s="5">
        <v>68101.14</v>
      </c>
      <c r="J4169" s="5" t="s">
        <v>6769</v>
      </c>
      <c r="K4169" s="5" t="s">
        <v>118</v>
      </c>
      <c r="L4169" s="5" t="s">
        <v>56</v>
      </c>
      <c r="M4169" s="5">
        <v>2.0699999999999998</v>
      </c>
      <c r="N4169" s="5" t="s">
        <v>74</v>
      </c>
      <c r="O4169" s="5">
        <v>22</v>
      </c>
    </row>
    <row r="4170" spans="1:15" x14ac:dyDescent="0.2">
      <c r="A4170" s="5" t="s">
        <v>12036</v>
      </c>
      <c r="B4170" s="5" t="s">
        <v>4516</v>
      </c>
      <c r="C4170" s="5">
        <v>26</v>
      </c>
      <c r="D4170" s="5" t="s">
        <v>17</v>
      </c>
      <c r="E4170" s="5" t="s">
        <v>12037</v>
      </c>
      <c r="F4170" s="5">
        <v>-7622</v>
      </c>
      <c r="G4170" s="5" t="s">
        <v>52</v>
      </c>
      <c r="H4170" s="5" t="s">
        <v>20</v>
      </c>
      <c r="I4170" s="5">
        <v>126767.78</v>
      </c>
      <c r="J4170" s="5" t="s">
        <v>2507</v>
      </c>
      <c r="K4170" s="5" t="s">
        <v>136</v>
      </c>
      <c r="L4170" s="5" t="s">
        <v>23</v>
      </c>
      <c r="M4170" s="5">
        <v>4.66</v>
      </c>
      <c r="N4170" s="5" t="s">
        <v>33</v>
      </c>
      <c r="O4170" s="5">
        <v>10</v>
      </c>
    </row>
    <row r="4171" spans="1:15" x14ac:dyDescent="0.2">
      <c r="A4171" s="5" t="s">
        <v>12038</v>
      </c>
      <c r="B4171" s="5" t="s">
        <v>6902</v>
      </c>
      <c r="C4171" s="5">
        <v>41</v>
      </c>
      <c r="D4171" s="5" t="s">
        <v>27</v>
      </c>
      <c r="E4171" s="5" t="s">
        <v>12039</v>
      </c>
      <c r="F4171" s="5">
        <v>-2536</v>
      </c>
      <c r="G4171" s="5" t="s">
        <v>116</v>
      </c>
      <c r="H4171" s="5" t="s">
        <v>173</v>
      </c>
      <c r="I4171" s="5">
        <v>46872.24</v>
      </c>
      <c r="J4171" s="5" t="s">
        <v>12040</v>
      </c>
      <c r="K4171" s="5" t="s">
        <v>55</v>
      </c>
      <c r="L4171" s="5" t="s">
        <v>73</v>
      </c>
      <c r="M4171" s="5">
        <v>4.41</v>
      </c>
      <c r="N4171" s="5" t="s">
        <v>57</v>
      </c>
      <c r="O4171" s="5">
        <v>36</v>
      </c>
    </row>
    <row r="4172" spans="1:15" x14ac:dyDescent="0.2">
      <c r="A4172" s="5" t="s">
        <v>12041</v>
      </c>
      <c r="B4172" s="5" t="s">
        <v>3382</v>
      </c>
      <c r="C4172" s="5">
        <v>35</v>
      </c>
      <c r="D4172" s="5" t="s">
        <v>17</v>
      </c>
      <c r="E4172" s="5" t="s">
        <v>12042</v>
      </c>
      <c r="F4172" s="5">
        <v>-3790</v>
      </c>
      <c r="G4172" s="5" t="s">
        <v>45</v>
      </c>
      <c r="H4172" s="5" t="s">
        <v>30</v>
      </c>
      <c r="I4172" s="5">
        <v>85121.03</v>
      </c>
      <c r="J4172" s="5" t="s">
        <v>6349</v>
      </c>
      <c r="K4172" s="5" t="s">
        <v>81</v>
      </c>
      <c r="L4172" s="5" t="s">
        <v>32</v>
      </c>
      <c r="M4172" s="5">
        <v>4.63</v>
      </c>
      <c r="N4172" s="5" t="s">
        <v>57</v>
      </c>
      <c r="O4172" s="5">
        <v>36</v>
      </c>
    </row>
    <row r="4173" spans="1:15" x14ac:dyDescent="0.2">
      <c r="A4173" s="5" t="s">
        <v>12043</v>
      </c>
      <c r="B4173" s="5" t="s">
        <v>5136</v>
      </c>
      <c r="C4173" s="5">
        <v>23</v>
      </c>
      <c r="D4173" s="5" t="s">
        <v>50</v>
      </c>
      <c r="E4173" s="5" t="s">
        <v>12044</v>
      </c>
      <c r="F4173" s="5">
        <v>-6259</v>
      </c>
      <c r="G4173" s="5" t="s">
        <v>29</v>
      </c>
      <c r="H4173" s="5" t="s">
        <v>144</v>
      </c>
      <c r="I4173" s="5">
        <v>155948.96</v>
      </c>
      <c r="J4173" s="5" t="s">
        <v>1308</v>
      </c>
      <c r="K4173" s="5" t="s">
        <v>55</v>
      </c>
      <c r="L4173" s="5" t="s">
        <v>73</v>
      </c>
      <c r="M4173" s="5">
        <v>2.04</v>
      </c>
      <c r="N4173" s="5" t="s">
        <v>57</v>
      </c>
      <c r="O4173" s="5">
        <v>36</v>
      </c>
    </row>
    <row r="4174" spans="1:15" x14ac:dyDescent="0.2">
      <c r="A4174" s="5" t="s">
        <v>12045</v>
      </c>
      <c r="B4174" s="5" t="s">
        <v>4189</v>
      </c>
      <c r="C4174" s="5">
        <v>51</v>
      </c>
      <c r="D4174" s="5" t="s">
        <v>27</v>
      </c>
      <c r="E4174" s="5" t="s">
        <v>12046</v>
      </c>
      <c r="F4174" s="5">
        <v>-6719</v>
      </c>
      <c r="G4174" s="5" t="s">
        <v>19</v>
      </c>
      <c r="H4174" s="5" t="s">
        <v>173</v>
      </c>
      <c r="I4174" s="5">
        <v>42625.08</v>
      </c>
      <c r="J4174" s="5" t="s">
        <v>12047</v>
      </c>
      <c r="K4174" s="5" t="s">
        <v>22</v>
      </c>
      <c r="L4174" s="5" t="s">
        <v>56</v>
      </c>
      <c r="M4174" s="5">
        <v>2.75</v>
      </c>
      <c r="N4174" s="5" t="s">
        <v>74</v>
      </c>
      <c r="O4174" s="5">
        <v>17</v>
      </c>
    </row>
    <row r="4175" spans="1:15" x14ac:dyDescent="0.2">
      <c r="A4175" s="5" t="s">
        <v>12048</v>
      </c>
      <c r="B4175" s="5" t="s">
        <v>3332</v>
      </c>
      <c r="C4175" s="5">
        <v>30</v>
      </c>
      <c r="D4175" s="5" t="s">
        <v>17</v>
      </c>
      <c r="E4175" s="5" t="s">
        <v>12049</v>
      </c>
      <c r="F4175" s="5">
        <v>-9866</v>
      </c>
      <c r="G4175" s="5" t="s">
        <v>52</v>
      </c>
      <c r="H4175" s="5" t="s">
        <v>144</v>
      </c>
      <c r="I4175" s="5">
        <v>176022.31</v>
      </c>
      <c r="J4175" s="5" t="s">
        <v>12050</v>
      </c>
      <c r="K4175" s="5" t="s">
        <v>81</v>
      </c>
      <c r="L4175" s="5" t="s">
        <v>23</v>
      </c>
      <c r="M4175" s="5">
        <v>4.32</v>
      </c>
      <c r="N4175" s="5" t="s">
        <v>41</v>
      </c>
      <c r="O4175" s="5">
        <v>17</v>
      </c>
    </row>
    <row r="4176" spans="1:15" x14ac:dyDescent="0.2">
      <c r="A4176" s="5" t="s">
        <v>12051</v>
      </c>
      <c r="B4176" s="5" t="s">
        <v>5166</v>
      </c>
      <c r="C4176" s="5">
        <v>63</v>
      </c>
      <c r="D4176" s="5" t="s">
        <v>17</v>
      </c>
      <c r="E4176" s="5" t="s">
        <v>12052</v>
      </c>
      <c r="F4176" s="5">
        <v>-8294</v>
      </c>
      <c r="G4176" s="5" t="s">
        <v>52</v>
      </c>
      <c r="H4176" s="5" t="s">
        <v>20</v>
      </c>
      <c r="I4176" s="5">
        <v>75585.87</v>
      </c>
      <c r="J4176" s="5" t="s">
        <v>590</v>
      </c>
      <c r="K4176" s="5" t="s">
        <v>118</v>
      </c>
      <c r="L4176" s="5" t="s">
        <v>56</v>
      </c>
      <c r="M4176" s="5">
        <v>2.59</v>
      </c>
      <c r="N4176" s="5" t="s">
        <v>57</v>
      </c>
      <c r="O4176" s="5">
        <v>5</v>
      </c>
    </row>
    <row r="4177" spans="1:15" x14ac:dyDescent="0.2">
      <c r="A4177" s="5" t="s">
        <v>12053</v>
      </c>
      <c r="B4177" s="5" t="s">
        <v>138</v>
      </c>
      <c r="C4177" s="5">
        <v>48</v>
      </c>
      <c r="D4177" s="5" t="s">
        <v>50</v>
      </c>
      <c r="E4177" s="5" t="s">
        <v>12054</v>
      </c>
      <c r="F4177" s="5">
        <v>-7166</v>
      </c>
      <c r="G4177" s="5" t="s">
        <v>19</v>
      </c>
      <c r="H4177" s="5" t="s">
        <v>53</v>
      </c>
      <c r="I4177" s="5">
        <v>46669.440000000002</v>
      </c>
      <c r="J4177" s="5" t="s">
        <v>1929</v>
      </c>
      <c r="K4177" s="5" t="s">
        <v>81</v>
      </c>
      <c r="L4177" s="5" t="s">
        <v>56</v>
      </c>
      <c r="M4177" s="5">
        <v>1.1399999999999999</v>
      </c>
      <c r="N4177" s="5" t="s">
        <v>57</v>
      </c>
      <c r="O4177" s="5">
        <v>13</v>
      </c>
    </row>
    <row r="4178" spans="1:15" x14ac:dyDescent="0.2">
      <c r="A4178" s="5" t="s">
        <v>12055</v>
      </c>
      <c r="B4178" s="5" t="s">
        <v>1217</v>
      </c>
      <c r="C4178" s="5">
        <v>24</v>
      </c>
      <c r="D4178" s="5" t="s">
        <v>17</v>
      </c>
      <c r="E4178" s="5" t="s">
        <v>12056</v>
      </c>
      <c r="F4178" s="5">
        <v>-4268</v>
      </c>
      <c r="G4178" s="5" t="s">
        <v>99</v>
      </c>
      <c r="H4178" s="5" t="s">
        <v>173</v>
      </c>
      <c r="I4178" s="5">
        <v>55189.37</v>
      </c>
      <c r="J4178" s="5" t="s">
        <v>7135</v>
      </c>
      <c r="K4178" s="5" t="s">
        <v>47</v>
      </c>
      <c r="L4178" s="5" t="s">
        <v>56</v>
      </c>
      <c r="M4178" s="5">
        <v>1.36</v>
      </c>
      <c r="N4178" s="5" t="s">
        <v>24</v>
      </c>
      <c r="O4178" s="5">
        <v>33</v>
      </c>
    </row>
    <row r="4179" spans="1:15" x14ac:dyDescent="0.2">
      <c r="A4179" s="5" t="s">
        <v>12057</v>
      </c>
      <c r="B4179" s="5" t="s">
        <v>12058</v>
      </c>
      <c r="C4179" s="5">
        <v>25</v>
      </c>
      <c r="D4179" s="5" t="s">
        <v>17</v>
      </c>
      <c r="E4179" s="5" t="s">
        <v>12059</v>
      </c>
      <c r="F4179" s="5">
        <v>-8969</v>
      </c>
      <c r="G4179" s="5" t="s">
        <v>78</v>
      </c>
      <c r="H4179" s="5" t="s">
        <v>38</v>
      </c>
      <c r="I4179" s="5">
        <v>108501.62</v>
      </c>
      <c r="J4179" s="5" t="s">
        <v>4120</v>
      </c>
      <c r="K4179" s="5" t="s">
        <v>62</v>
      </c>
      <c r="L4179" s="5" t="s">
        <v>73</v>
      </c>
      <c r="M4179" s="5">
        <v>3.02</v>
      </c>
      <c r="N4179" s="5" t="s">
        <v>74</v>
      </c>
      <c r="O4179" s="5">
        <v>3</v>
      </c>
    </row>
    <row r="4180" spans="1:15" x14ac:dyDescent="0.2">
      <c r="A4180" s="5" t="s">
        <v>12060</v>
      </c>
      <c r="B4180" s="5" t="s">
        <v>4840</v>
      </c>
      <c r="C4180" s="5">
        <v>38</v>
      </c>
      <c r="D4180" s="5" t="s">
        <v>50</v>
      </c>
      <c r="E4180" s="5" t="s">
        <v>12061</v>
      </c>
      <c r="F4180" s="5">
        <v>-6536</v>
      </c>
      <c r="G4180" s="5" t="s">
        <v>85</v>
      </c>
      <c r="H4180" s="5" t="s">
        <v>30</v>
      </c>
      <c r="I4180" s="5">
        <v>177675.67</v>
      </c>
      <c r="J4180" s="5" t="s">
        <v>6374</v>
      </c>
      <c r="K4180" s="5" t="s">
        <v>118</v>
      </c>
      <c r="L4180" s="5" t="s">
        <v>73</v>
      </c>
      <c r="M4180" s="5">
        <v>2.62</v>
      </c>
      <c r="N4180" s="5" t="s">
        <v>74</v>
      </c>
      <c r="O4180" s="5">
        <v>7</v>
      </c>
    </row>
    <row r="4181" spans="1:15" x14ac:dyDescent="0.2">
      <c r="A4181" s="5" t="s">
        <v>12062</v>
      </c>
      <c r="B4181" s="5" t="s">
        <v>7705</v>
      </c>
      <c r="C4181" s="5">
        <v>54</v>
      </c>
      <c r="D4181" s="5" t="s">
        <v>50</v>
      </c>
      <c r="E4181" s="5" t="s">
        <v>12063</v>
      </c>
      <c r="F4181" s="5">
        <v>-9947</v>
      </c>
      <c r="G4181" s="5" t="s">
        <v>94</v>
      </c>
      <c r="H4181" s="5" t="s">
        <v>20</v>
      </c>
      <c r="I4181" s="5">
        <v>122485.03</v>
      </c>
      <c r="J4181" s="5" t="s">
        <v>2893</v>
      </c>
      <c r="K4181" s="5" t="s">
        <v>55</v>
      </c>
      <c r="L4181" s="5" t="s">
        <v>73</v>
      </c>
      <c r="M4181" s="5">
        <v>3.47</v>
      </c>
      <c r="N4181" s="5" t="s">
        <v>33</v>
      </c>
      <c r="O4181" s="5">
        <v>13</v>
      </c>
    </row>
    <row r="4182" spans="1:15" x14ac:dyDescent="0.2">
      <c r="A4182" s="5" t="s">
        <v>12064</v>
      </c>
      <c r="B4182" s="5" t="s">
        <v>7741</v>
      </c>
      <c r="C4182" s="5">
        <v>24</v>
      </c>
      <c r="D4182" s="5" t="s">
        <v>27</v>
      </c>
      <c r="E4182" s="5" t="s">
        <v>12065</v>
      </c>
      <c r="F4182" s="5">
        <v>-5192</v>
      </c>
      <c r="G4182" s="5" t="s">
        <v>78</v>
      </c>
      <c r="H4182" s="5" t="s">
        <v>66</v>
      </c>
      <c r="I4182" s="5">
        <v>141071.22</v>
      </c>
      <c r="J4182" s="5" t="s">
        <v>95</v>
      </c>
      <c r="K4182" s="5" t="s">
        <v>118</v>
      </c>
      <c r="L4182" s="5" t="s">
        <v>56</v>
      </c>
      <c r="M4182" s="5">
        <v>4.9400000000000004</v>
      </c>
      <c r="N4182" s="5" t="s">
        <v>33</v>
      </c>
      <c r="O4182" s="5">
        <v>28</v>
      </c>
    </row>
    <row r="4183" spans="1:15" x14ac:dyDescent="0.2">
      <c r="A4183" s="5" t="s">
        <v>12066</v>
      </c>
      <c r="B4183" s="5" t="s">
        <v>8045</v>
      </c>
      <c r="C4183" s="5">
        <v>30</v>
      </c>
      <c r="D4183" s="5" t="s">
        <v>17</v>
      </c>
      <c r="E4183" s="5" t="s">
        <v>12067</v>
      </c>
      <c r="F4183" s="5">
        <v>-5519</v>
      </c>
      <c r="G4183" s="5" t="s">
        <v>94</v>
      </c>
      <c r="H4183" s="5" t="s">
        <v>20</v>
      </c>
      <c r="I4183" s="5">
        <v>36239.870000000003</v>
      </c>
      <c r="J4183" s="5" t="s">
        <v>8487</v>
      </c>
      <c r="K4183" s="5" t="s">
        <v>40</v>
      </c>
      <c r="L4183" s="5" t="s">
        <v>23</v>
      </c>
      <c r="M4183" s="5">
        <v>2.87</v>
      </c>
      <c r="N4183" s="5" t="s">
        <v>57</v>
      </c>
      <c r="O4183" s="5">
        <v>27</v>
      </c>
    </row>
    <row r="4184" spans="1:15" x14ac:dyDescent="0.2">
      <c r="A4184" s="5" t="s">
        <v>12068</v>
      </c>
      <c r="B4184" s="5" t="s">
        <v>3323</v>
      </c>
      <c r="C4184" s="5">
        <v>56</v>
      </c>
      <c r="D4184" s="5" t="s">
        <v>27</v>
      </c>
      <c r="E4184" s="5" t="s">
        <v>12069</v>
      </c>
      <c r="F4184" s="5">
        <v>-3906</v>
      </c>
      <c r="G4184" s="5" t="s">
        <v>78</v>
      </c>
      <c r="H4184" s="5" t="s">
        <v>144</v>
      </c>
      <c r="I4184" s="5">
        <v>71443.98</v>
      </c>
      <c r="J4184" s="5" t="s">
        <v>1543</v>
      </c>
      <c r="K4184" s="5" t="s">
        <v>62</v>
      </c>
      <c r="L4184" s="5" t="s">
        <v>73</v>
      </c>
      <c r="M4184" s="5">
        <v>2.31</v>
      </c>
      <c r="N4184" s="5" t="s">
        <v>33</v>
      </c>
      <c r="O4184" s="5">
        <v>27</v>
      </c>
    </row>
    <row r="4185" spans="1:15" x14ac:dyDescent="0.2">
      <c r="A4185" s="5" t="s">
        <v>12070</v>
      </c>
      <c r="B4185" s="5" t="s">
        <v>1356</v>
      </c>
      <c r="C4185" s="5">
        <v>46</v>
      </c>
      <c r="D4185" s="5" t="s">
        <v>17</v>
      </c>
      <c r="E4185" s="5" t="s">
        <v>12071</v>
      </c>
      <c r="F4185" s="5">
        <v>-5108</v>
      </c>
      <c r="G4185" s="5" t="s">
        <v>85</v>
      </c>
      <c r="H4185" s="5" t="s">
        <v>71</v>
      </c>
      <c r="I4185" s="5">
        <v>65283.83</v>
      </c>
      <c r="J4185" s="5" t="s">
        <v>5020</v>
      </c>
      <c r="K4185" s="5" t="s">
        <v>55</v>
      </c>
      <c r="L4185" s="5" t="s">
        <v>32</v>
      </c>
      <c r="M4185" s="5">
        <v>4.54</v>
      </c>
      <c r="N4185" s="5" t="s">
        <v>24</v>
      </c>
      <c r="O4185" s="5">
        <v>3</v>
      </c>
    </row>
    <row r="4186" spans="1:15" x14ac:dyDescent="0.2">
      <c r="A4186" s="5" t="s">
        <v>12072</v>
      </c>
      <c r="B4186" s="5" t="s">
        <v>12073</v>
      </c>
      <c r="C4186" s="5">
        <v>33</v>
      </c>
      <c r="D4186" s="5" t="s">
        <v>27</v>
      </c>
      <c r="E4186" s="5" t="s">
        <v>12074</v>
      </c>
      <c r="F4186" s="5">
        <v>-11032</v>
      </c>
      <c r="G4186" s="5" t="s">
        <v>78</v>
      </c>
      <c r="H4186" s="5" t="s">
        <v>144</v>
      </c>
      <c r="I4186" s="5">
        <v>78824.87</v>
      </c>
      <c r="J4186" s="5" t="s">
        <v>647</v>
      </c>
      <c r="K4186" s="5" t="s">
        <v>40</v>
      </c>
      <c r="L4186" s="5" t="s">
        <v>32</v>
      </c>
      <c r="M4186" s="5">
        <v>2.99</v>
      </c>
      <c r="N4186" s="5" t="s">
        <v>74</v>
      </c>
      <c r="O4186" s="5">
        <v>5</v>
      </c>
    </row>
    <row r="4187" spans="1:15" x14ac:dyDescent="0.2">
      <c r="A4187" s="5" t="s">
        <v>12075</v>
      </c>
      <c r="B4187" s="5" t="s">
        <v>3830</v>
      </c>
      <c r="C4187" s="5">
        <v>34</v>
      </c>
      <c r="D4187" s="5" t="s">
        <v>50</v>
      </c>
      <c r="E4187" s="5" t="s">
        <v>12076</v>
      </c>
      <c r="F4187" s="5">
        <v>-6177</v>
      </c>
      <c r="G4187" s="5" t="s">
        <v>94</v>
      </c>
      <c r="H4187" s="5" t="s">
        <v>79</v>
      </c>
      <c r="I4187" s="5">
        <v>137706.38</v>
      </c>
      <c r="J4187" s="5" t="s">
        <v>3162</v>
      </c>
      <c r="K4187" s="5" t="s">
        <v>127</v>
      </c>
      <c r="L4187" s="5" t="s">
        <v>23</v>
      </c>
      <c r="M4187" s="5">
        <v>1.32</v>
      </c>
      <c r="N4187" s="5" t="s">
        <v>57</v>
      </c>
      <c r="O4187" s="5">
        <v>8</v>
      </c>
    </row>
    <row r="4188" spans="1:15" x14ac:dyDescent="0.2">
      <c r="A4188" s="5" t="s">
        <v>12077</v>
      </c>
      <c r="B4188" s="5" t="s">
        <v>12078</v>
      </c>
      <c r="C4188" s="5">
        <v>61</v>
      </c>
      <c r="D4188" s="5" t="s">
        <v>27</v>
      </c>
      <c r="E4188" s="5" t="s">
        <v>12079</v>
      </c>
      <c r="F4188" s="5">
        <v>-2593</v>
      </c>
      <c r="G4188" s="5" t="s">
        <v>99</v>
      </c>
      <c r="H4188" s="5" t="s">
        <v>30</v>
      </c>
      <c r="I4188" s="5">
        <v>99371.3</v>
      </c>
      <c r="J4188" s="5" t="s">
        <v>12080</v>
      </c>
      <c r="K4188" s="5" t="s">
        <v>81</v>
      </c>
      <c r="L4188" s="5" t="s">
        <v>73</v>
      </c>
      <c r="M4188" s="5">
        <v>4.53</v>
      </c>
      <c r="N4188" s="5" t="s">
        <v>33</v>
      </c>
      <c r="O4188" s="5">
        <v>0</v>
      </c>
    </row>
    <row r="4189" spans="1:15" x14ac:dyDescent="0.2">
      <c r="A4189" s="5" t="s">
        <v>12081</v>
      </c>
      <c r="B4189" s="5" t="s">
        <v>5206</v>
      </c>
      <c r="C4189" s="5">
        <v>42</v>
      </c>
      <c r="D4189" s="5" t="s">
        <v>27</v>
      </c>
      <c r="E4189" s="5" t="s">
        <v>12082</v>
      </c>
      <c r="F4189" s="5">
        <v>-7365</v>
      </c>
      <c r="G4189" s="5" t="s">
        <v>52</v>
      </c>
      <c r="H4189" s="5" t="s">
        <v>71</v>
      </c>
      <c r="I4189" s="5">
        <v>169154.61</v>
      </c>
      <c r="J4189" s="5" t="s">
        <v>2829</v>
      </c>
      <c r="K4189" s="5" t="s">
        <v>47</v>
      </c>
      <c r="L4189" s="5" t="s">
        <v>32</v>
      </c>
      <c r="M4189" s="5">
        <v>3.15</v>
      </c>
      <c r="N4189" s="5" t="s">
        <v>24</v>
      </c>
      <c r="O4189" s="5">
        <v>26</v>
      </c>
    </row>
    <row r="4190" spans="1:15" x14ac:dyDescent="0.2">
      <c r="A4190" s="5" t="s">
        <v>12083</v>
      </c>
      <c r="B4190" s="5" t="s">
        <v>10140</v>
      </c>
      <c r="C4190" s="5">
        <v>41</v>
      </c>
      <c r="D4190" s="5" t="s">
        <v>17</v>
      </c>
      <c r="E4190" s="5" t="s">
        <v>12084</v>
      </c>
      <c r="F4190" s="5">
        <v>-5139</v>
      </c>
      <c r="G4190" s="5" t="s">
        <v>29</v>
      </c>
      <c r="H4190" s="5" t="s">
        <v>20</v>
      </c>
      <c r="I4190" s="5">
        <v>67518.27</v>
      </c>
      <c r="J4190" s="5" t="s">
        <v>9102</v>
      </c>
      <c r="K4190" s="5" t="s">
        <v>118</v>
      </c>
      <c r="L4190" s="5" t="s">
        <v>23</v>
      </c>
      <c r="M4190" s="5">
        <v>3.75</v>
      </c>
      <c r="N4190" s="5" t="s">
        <v>24</v>
      </c>
      <c r="O4190" s="5">
        <v>15</v>
      </c>
    </row>
    <row r="4191" spans="1:15" x14ac:dyDescent="0.2">
      <c r="A4191" s="5" t="s">
        <v>12085</v>
      </c>
      <c r="B4191" s="5" t="s">
        <v>8965</v>
      </c>
      <c r="C4191" s="5">
        <v>37</v>
      </c>
      <c r="D4191" s="5" t="s">
        <v>50</v>
      </c>
      <c r="E4191" s="5" t="s">
        <v>12086</v>
      </c>
      <c r="F4191" s="5">
        <v>-5785</v>
      </c>
      <c r="G4191" s="5" t="s">
        <v>29</v>
      </c>
      <c r="H4191" s="5" t="s">
        <v>71</v>
      </c>
      <c r="I4191" s="5">
        <v>78380.479999999996</v>
      </c>
      <c r="J4191" s="5" t="s">
        <v>12087</v>
      </c>
      <c r="K4191" s="5" t="s">
        <v>81</v>
      </c>
      <c r="L4191" s="5" t="s">
        <v>56</v>
      </c>
      <c r="M4191" s="5">
        <v>3.69</v>
      </c>
      <c r="N4191" s="5" t="s">
        <v>74</v>
      </c>
      <c r="O4191" s="5">
        <v>38</v>
      </c>
    </row>
    <row r="4192" spans="1:15" x14ac:dyDescent="0.2">
      <c r="A4192" s="5" t="s">
        <v>12088</v>
      </c>
      <c r="B4192" s="5" t="s">
        <v>2643</v>
      </c>
      <c r="C4192" s="5">
        <v>48</v>
      </c>
      <c r="D4192" s="5" t="s">
        <v>27</v>
      </c>
      <c r="E4192" s="5" t="s">
        <v>12089</v>
      </c>
      <c r="F4192" s="5">
        <v>-11143</v>
      </c>
      <c r="G4192" s="5" t="s">
        <v>19</v>
      </c>
      <c r="H4192" s="5" t="s">
        <v>20</v>
      </c>
      <c r="I4192" s="5">
        <v>51125.04</v>
      </c>
      <c r="J4192" s="5" t="s">
        <v>2554</v>
      </c>
      <c r="K4192" s="5" t="s">
        <v>22</v>
      </c>
      <c r="L4192" s="5" t="s">
        <v>56</v>
      </c>
      <c r="M4192" s="5">
        <v>3.8</v>
      </c>
      <c r="N4192" s="5" t="s">
        <v>57</v>
      </c>
      <c r="O4192" s="5">
        <v>38</v>
      </c>
    </row>
    <row r="4193" spans="1:15" x14ac:dyDescent="0.2">
      <c r="A4193" s="5" t="s">
        <v>12090</v>
      </c>
      <c r="B4193" s="5" t="s">
        <v>7489</v>
      </c>
      <c r="C4193" s="5">
        <v>31</v>
      </c>
      <c r="D4193" s="5" t="s">
        <v>17</v>
      </c>
      <c r="E4193" s="5" t="s">
        <v>12091</v>
      </c>
      <c r="F4193" s="5">
        <v>-2748</v>
      </c>
      <c r="G4193" s="5" t="s">
        <v>52</v>
      </c>
      <c r="H4193" s="5" t="s">
        <v>79</v>
      </c>
      <c r="I4193" s="5">
        <v>142773.54</v>
      </c>
      <c r="J4193" s="5" t="s">
        <v>1692</v>
      </c>
      <c r="K4193" s="5" t="s">
        <v>62</v>
      </c>
      <c r="L4193" s="5" t="s">
        <v>32</v>
      </c>
      <c r="M4193" s="5">
        <v>3.58</v>
      </c>
      <c r="N4193" s="5" t="s">
        <v>24</v>
      </c>
      <c r="O4193" s="5">
        <v>2</v>
      </c>
    </row>
    <row r="4194" spans="1:15" x14ac:dyDescent="0.2">
      <c r="A4194" s="5" t="s">
        <v>12092</v>
      </c>
      <c r="B4194" s="5" t="s">
        <v>12093</v>
      </c>
      <c r="C4194" s="5">
        <v>65</v>
      </c>
      <c r="D4194" s="5" t="s">
        <v>17</v>
      </c>
      <c r="E4194" s="5" t="s">
        <v>12094</v>
      </c>
      <c r="F4194" s="5">
        <v>-3762</v>
      </c>
      <c r="G4194" s="5" t="s">
        <v>45</v>
      </c>
      <c r="H4194" s="5" t="s">
        <v>79</v>
      </c>
      <c r="I4194" s="5">
        <v>57954.92</v>
      </c>
      <c r="J4194" s="5" t="s">
        <v>186</v>
      </c>
      <c r="K4194" s="5" t="s">
        <v>55</v>
      </c>
      <c r="L4194" s="5" t="s">
        <v>56</v>
      </c>
      <c r="M4194" s="5">
        <v>2.2000000000000002</v>
      </c>
      <c r="N4194" s="5" t="s">
        <v>41</v>
      </c>
      <c r="O4194" s="5">
        <v>33</v>
      </c>
    </row>
    <row r="4195" spans="1:15" x14ac:dyDescent="0.2">
      <c r="A4195" s="5" t="s">
        <v>12095</v>
      </c>
      <c r="B4195" s="5" t="s">
        <v>12096</v>
      </c>
      <c r="C4195" s="5">
        <v>27</v>
      </c>
      <c r="D4195" s="5" t="s">
        <v>17</v>
      </c>
      <c r="E4195" s="5" t="s">
        <v>12097</v>
      </c>
      <c r="F4195" s="5">
        <v>-3913</v>
      </c>
      <c r="G4195" s="5" t="s">
        <v>45</v>
      </c>
      <c r="H4195" s="5" t="s">
        <v>20</v>
      </c>
      <c r="I4195" s="5">
        <v>172244.7</v>
      </c>
      <c r="J4195" s="5" t="s">
        <v>671</v>
      </c>
      <c r="K4195" s="5" t="s">
        <v>81</v>
      </c>
      <c r="L4195" s="5" t="s">
        <v>73</v>
      </c>
      <c r="M4195" s="5">
        <v>2</v>
      </c>
      <c r="N4195" s="5" t="s">
        <v>33</v>
      </c>
      <c r="O4195" s="5">
        <v>15</v>
      </c>
    </row>
    <row r="4196" spans="1:15" x14ac:dyDescent="0.2">
      <c r="A4196" s="5" t="s">
        <v>12098</v>
      </c>
      <c r="B4196" s="5" t="s">
        <v>6621</v>
      </c>
      <c r="C4196" s="5">
        <v>30</v>
      </c>
      <c r="D4196" s="5" t="s">
        <v>50</v>
      </c>
      <c r="E4196" s="5" t="s">
        <v>12099</v>
      </c>
      <c r="F4196" s="5">
        <v>-3891</v>
      </c>
      <c r="G4196" s="5" t="s">
        <v>94</v>
      </c>
      <c r="H4196" s="5" t="s">
        <v>20</v>
      </c>
      <c r="I4196" s="5">
        <v>83074.67</v>
      </c>
      <c r="J4196" s="5" t="s">
        <v>3581</v>
      </c>
      <c r="K4196" s="5" t="s">
        <v>40</v>
      </c>
      <c r="L4196" s="5" t="s">
        <v>56</v>
      </c>
      <c r="M4196" s="5">
        <v>1.17</v>
      </c>
      <c r="N4196" s="5" t="s">
        <v>24</v>
      </c>
      <c r="O4196" s="5">
        <v>37</v>
      </c>
    </row>
    <row r="4197" spans="1:15" x14ac:dyDescent="0.2">
      <c r="A4197" s="5" t="s">
        <v>12100</v>
      </c>
      <c r="B4197" s="5" t="s">
        <v>7445</v>
      </c>
      <c r="C4197" s="5">
        <v>64</v>
      </c>
      <c r="D4197" s="5" t="s">
        <v>17</v>
      </c>
      <c r="E4197" s="5" t="s">
        <v>12101</v>
      </c>
      <c r="F4197" s="5">
        <v>-2515</v>
      </c>
      <c r="G4197" s="5" t="s">
        <v>37</v>
      </c>
      <c r="H4197" s="5" t="s">
        <v>79</v>
      </c>
      <c r="I4197" s="5">
        <v>167351.89000000001</v>
      </c>
      <c r="J4197" s="5" t="s">
        <v>562</v>
      </c>
      <c r="K4197" s="5" t="s">
        <v>136</v>
      </c>
      <c r="L4197" s="5" t="s">
        <v>23</v>
      </c>
      <c r="M4197" s="5">
        <v>2.17</v>
      </c>
      <c r="N4197" s="5" t="s">
        <v>24</v>
      </c>
      <c r="O4197" s="5">
        <v>37</v>
      </c>
    </row>
    <row r="4198" spans="1:15" x14ac:dyDescent="0.2">
      <c r="A4198" s="5" t="s">
        <v>12102</v>
      </c>
      <c r="B4198" s="5" t="s">
        <v>8068</v>
      </c>
      <c r="C4198" s="5">
        <v>58</v>
      </c>
      <c r="D4198" s="5" t="s">
        <v>17</v>
      </c>
      <c r="E4198" s="5" t="s">
        <v>12103</v>
      </c>
      <c r="F4198" s="5">
        <v>-3347</v>
      </c>
      <c r="G4198" s="5" t="s">
        <v>45</v>
      </c>
      <c r="H4198" s="5" t="s">
        <v>53</v>
      </c>
      <c r="I4198" s="5">
        <v>177547.88</v>
      </c>
      <c r="J4198" s="5" t="s">
        <v>7752</v>
      </c>
      <c r="K4198" s="5" t="s">
        <v>55</v>
      </c>
      <c r="L4198" s="5" t="s">
        <v>73</v>
      </c>
      <c r="M4198" s="5">
        <v>1.18</v>
      </c>
      <c r="N4198" s="5" t="s">
        <v>57</v>
      </c>
      <c r="O4198" s="5">
        <v>24</v>
      </c>
    </row>
    <row r="4199" spans="1:15" x14ac:dyDescent="0.2">
      <c r="A4199" s="5" t="s">
        <v>12104</v>
      </c>
      <c r="B4199" s="5" t="s">
        <v>10013</v>
      </c>
      <c r="C4199" s="5">
        <v>25</v>
      </c>
      <c r="D4199" s="5" t="s">
        <v>50</v>
      </c>
      <c r="E4199" s="5" t="s">
        <v>12105</v>
      </c>
      <c r="F4199" s="5">
        <v>-6700</v>
      </c>
      <c r="G4199" s="5" t="s">
        <v>116</v>
      </c>
      <c r="H4199" s="5" t="s">
        <v>71</v>
      </c>
      <c r="I4199" s="5">
        <v>172153.51</v>
      </c>
      <c r="J4199" s="5" t="s">
        <v>12106</v>
      </c>
      <c r="K4199" s="5" t="s">
        <v>40</v>
      </c>
      <c r="L4199" s="5" t="s">
        <v>56</v>
      </c>
      <c r="M4199" s="5">
        <v>4.34</v>
      </c>
      <c r="N4199" s="5" t="s">
        <v>57</v>
      </c>
      <c r="O4199" s="5">
        <v>39</v>
      </c>
    </row>
    <row r="4200" spans="1:15" x14ac:dyDescent="0.2">
      <c r="A4200" s="5" t="s">
        <v>12107</v>
      </c>
      <c r="B4200" s="5" t="s">
        <v>5256</v>
      </c>
      <c r="C4200" s="5">
        <v>52</v>
      </c>
      <c r="D4200" s="5" t="s">
        <v>50</v>
      </c>
      <c r="E4200" s="5" t="s">
        <v>12108</v>
      </c>
      <c r="F4200" s="5">
        <v>-5356</v>
      </c>
      <c r="G4200" s="5" t="s">
        <v>52</v>
      </c>
      <c r="H4200" s="5" t="s">
        <v>66</v>
      </c>
      <c r="I4200" s="5">
        <v>53173.95</v>
      </c>
      <c r="J4200" s="5" t="s">
        <v>1456</v>
      </c>
      <c r="K4200" s="5" t="s">
        <v>22</v>
      </c>
      <c r="L4200" s="5" t="s">
        <v>73</v>
      </c>
      <c r="M4200" s="5">
        <v>1.68</v>
      </c>
      <c r="N4200" s="5" t="s">
        <v>57</v>
      </c>
      <c r="O4200" s="5">
        <v>31</v>
      </c>
    </row>
    <row r="4201" spans="1:15" x14ac:dyDescent="0.2">
      <c r="A4201" s="5" t="s">
        <v>12109</v>
      </c>
      <c r="B4201" s="5" t="s">
        <v>1009</v>
      </c>
      <c r="C4201" s="5">
        <v>56</v>
      </c>
      <c r="D4201" s="5" t="s">
        <v>17</v>
      </c>
      <c r="E4201" s="5" t="s">
        <v>12110</v>
      </c>
      <c r="F4201" s="5">
        <v>-6509</v>
      </c>
      <c r="G4201" s="5" t="s">
        <v>19</v>
      </c>
      <c r="H4201" s="5" t="s">
        <v>144</v>
      </c>
      <c r="I4201" s="5">
        <v>139748.32</v>
      </c>
      <c r="J4201" s="5" t="s">
        <v>9648</v>
      </c>
      <c r="K4201" s="5" t="s">
        <v>55</v>
      </c>
      <c r="L4201" s="5" t="s">
        <v>73</v>
      </c>
      <c r="M4201" s="5">
        <v>4.68</v>
      </c>
      <c r="N4201" s="5" t="s">
        <v>24</v>
      </c>
      <c r="O4201" s="5">
        <v>13</v>
      </c>
    </row>
    <row r="4202" spans="1:15" x14ac:dyDescent="0.2">
      <c r="A4202" s="5" t="s">
        <v>12111</v>
      </c>
      <c r="B4202" s="5" t="s">
        <v>955</v>
      </c>
      <c r="C4202" s="5">
        <v>44</v>
      </c>
      <c r="D4202" s="5" t="s">
        <v>27</v>
      </c>
      <c r="E4202" s="5" t="s">
        <v>12112</v>
      </c>
      <c r="F4202" s="5">
        <v>-4850</v>
      </c>
      <c r="G4202" s="5" t="s">
        <v>37</v>
      </c>
      <c r="H4202" s="5" t="s">
        <v>71</v>
      </c>
      <c r="I4202" s="5">
        <v>81397.67</v>
      </c>
      <c r="J4202" s="5" t="s">
        <v>4769</v>
      </c>
      <c r="K4202" s="5" t="s">
        <v>118</v>
      </c>
      <c r="L4202" s="5" t="s">
        <v>23</v>
      </c>
      <c r="M4202" s="5">
        <v>4.9400000000000004</v>
      </c>
      <c r="N4202" s="5" t="s">
        <v>33</v>
      </c>
      <c r="O4202" s="5">
        <v>38</v>
      </c>
    </row>
    <row r="4203" spans="1:15" x14ac:dyDescent="0.2">
      <c r="A4203" s="5" t="s">
        <v>12113</v>
      </c>
      <c r="B4203" s="5" t="s">
        <v>5441</v>
      </c>
      <c r="C4203" s="5">
        <v>45</v>
      </c>
      <c r="D4203" s="5" t="s">
        <v>50</v>
      </c>
      <c r="E4203" s="5" t="s">
        <v>12114</v>
      </c>
      <c r="F4203" s="5">
        <v>-8017</v>
      </c>
      <c r="G4203" s="5" t="s">
        <v>45</v>
      </c>
      <c r="H4203" s="5" t="s">
        <v>20</v>
      </c>
      <c r="I4203" s="5">
        <v>78582.559999999998</v>
      </c>
      <c r="J4203" s="5" t="s">
        <v>4643</v>
      </c>
      <c r="K4203" s="5" t="s">
        <v>127</v>
      </c>
      <c r="L4203" s="5" t="s">
        <v>73</v>
      </c>
      <c r="M4203" s="5">
        <v>3.63</v>
      </c>
      <c r="N4203" s="5" t="s">
        <v>74</v>
      </c>
      <c r="O4203" s="5">
        <v>30</v>
      </c>
    </row>
    <row r="4204" spans="1:15" x14ac:dyDescent="0.2">
      <c r="A4204" s="5" t="s">
        <v>12115</v>
      </c>
      <c r="B4204" s="5" t="s">
        <v>7733</v>
      </c>
      <c r="C4204" s="5">
        <v>38</v>
      </c>
      <c r="D4204" s="5" t="s">
        <v>27</v>
      </c>
      <c r="E4204" s="5" t="s">
        <v>12116</v>
      </c>
      <c r="F4204" s="5">
        <v>-10218</v>
      </c>
      <c r="G4204" s="5" t="s">
        <v>99</v>
      </c>
      <c r="H4204" s="5" t="s">
        <v>144</v>
      </c>
      <c r="I4204" s="5">
        <v>164007.67999999999</v>
      </c>
      <c r="J4204" s="5" t="s">
        <v>1171</v>
      </c>
      <c r="K4204" s="5" t="s">
        <v>40</v>
      </c>
      <c r="L4204" s="5" t="s">
        <v>56</v>
      </c>
      <c r="M4204" s="5">
        <v>2.33</v>
      </c>
      <c r="N4204" s="5" t="s">
        <v>24</v>
      </c>
      <c r="O4204" s="5">
        <v>24</v>
      </c>
    </row>
    <row r="4205" spans="1:15" x14ac:dyDescent="0.2">
      <c r="A4205" s="5" t="s">
        <v>12117</v>
      </c>
      <c r="B4205" s="5" t="s">
        <v>7372</v>
      </c>
      <c r="C4205" s="5">
        <v>32</v>
      </c>
      <c r="D4205" s="5" t="s">
        <v>17</v>
      </c>
      <c r="E4205" s="5" t="s">
        <v>12118</v>
      </c>
      <c r="F4205" s="5">
        <v>-3755</v>
      </c>
      <c r="G4205" s="5" t="s">
        <v>99</v>
      </c>
      <c r="H4205" s="5" t="s">
        <v>30</v>
      </c>
      <c r="I4205" s="5">
        <v>133415.37</v>
      </c>
      <c r="J4205" s="5" t="s">
        <v>437</v>
      </c>
      <c r="K4205" s="5" t="s">
        <v>118</v>
      </c>
      <c r="L4205" s="5" t="s">
        <v>23</v>
      </c>
      <c r="M4205" s="5">
        <v>4.45</v>
      </c>
      <c r="N4205" s="5" t="s">
        <v>74</v>
      </c>
      <c r="O4205" s="5">
        <v>3</v>
      </c>
    </row>
    <row r="4206" spans="1:15" x14ac:dyDescent="0.2">
      <c r="A4206" s="5" t="s">
        <v>12119</v>
      </c>
      <c r="B4206" s="5" t="s">
        <v>828</v>
      </c>
      <c r="C4206" s="5">
        <v>52</v>
      </c>
      <c r="D4206" s="5" t="s">
        <v>27</v>
      </c>
      <c r="E4206" s="5" t="s">
        <v>12120</v>
      </c>
      <c r="F4206" s="5">
        <v>-5202</v>
      </c>
      <c r="G4206" s="5" t="s">
        <v>37</v>
      </c>
      <c r="H4206" s="5" t="s">
        <v>20</v>
      </c>
      <c r="I4206" s="5">
        <v>55212.41</v>
      </c>
      <c r="J4206" s="5" t="s">
        <v>4275</v>
      </c>
      <c r="K4206" s="5" t="s">
        <v>22</v>
      </c>
      <c r="L4206" s="5" t="s">
        <v>56</v>
      </c>
      <c r="M4206" s="5">
        <v>1.7</v>
      </c>
      <c r="N4206" s="5" t="s">
        <v>33</v>
      </c>
      <c r="O4206" s="5">
        <v>5</v>
      </c>
    </row>
    <row r="4207" spans="1:15" x14ac:dyDescent="0.2">
      <c r="A4207" s="5" t="s">
        <v>12121</v>
      </c>
      <c r="B4207" s="5" t="s">
        <v>12122</v>
      </c>
      <c r="C4207" s="5">
        <v>52</v>
      </c>
      <c r="D4207" s="5" t="s">
        <v>27</v>
      </c>
      <c r="E4207" s="5" t="s">
        <v>12123</v>
      </c>
      <c r="F4207" s="5">
        <v>-4789</v>
      </c>
      <c r="G4207" s="5" t="s">
        <v>85</v>
      </c>
      <c r="H4207" s="5" t="s">
        <v>66</v>
      </c>
      <c r="I4207" s="5">
        <v>158670.16</v>
      </c>
      <c r="J4207" s="5" t="s">
        <v>1984</v>
      </c>
      <c r="K4207" s="5" t="s">
        <v>136</v>
      </c>
      <c r="L4207" s="5" t="s">
        <v>56</v>
      </c>
      <c r="M4207" s="5">
        <v>1.4</v>
      </c>
      <c r="N4207" s="5" t="s">
        <v>24</v>
      </c>
      <c r="O4207" s="5">
        <v>21</v>
      </c>
    </row>
    <row r="4208" spans="1:15" x14ac:dyDescent="0.2">
      <c r="A4208" s="5" t="s">
        <v>12124</v>
      </c>
      <c r="B4208" s="5" t="s">
        <v>6938</v>
      </c>
      <c r="C4208" s="5">
        <v>41</v>
      </c>
      <c r="D4208" s="5" t="s">
        <v>17</v>
      </c>
      <c r="E4208" s="5" t="s">
        <v>12125</v>
      </c>
      <c r="F4208" s="5">
        <v>-11042</v>
      </c>
      <c r="G4208" s="5" t="s">
        <v>52</v>
      </c>
      <c r="H4208" s="5" t="s">
        <v>53</v>
      </c>
      <c r="I4208" s="5">
        <v>156891.43</v>
      </c>
      <c r="J4208" s="5" t="s">
        <v>6623</v>
      </c>
      <c r="K4208" s="5" t="s">
        <v>62</v>
      </c>
      <c r="L4208" s="5" t="s">
        <v>73</v>
      </c>
      <c r="M4208" s="5">
        <v>2.81</v>
      </c>
      <c r="N4208" s="5" t="s">
        <v>33</v>
      </c>
      <c r="O4208" s="5">
        <v>26</v>
      </c>
    </row>
    <row r="4209" spans="1:15" x14ac:dyDescent="0.2">
      <c r="A4209" s="5" t="s">
        <v>12126</v>
      </c>
      <c r="B4209" s="5" t="s">
        <v>2796</v>
      </c>
      <c r="C4209" s="5">
        <v>36</v>
      </c>
      <c r="D4209" s="5" t="s">
        <v>27</v>
      </c>
      <c r="E4209" s="5" t="s">
        <v>12127</v>
      </c>
      <c r="F4209" s="5">
        <v>-1897</v>
      </c>
      <c r="G4209" s="5" t="s">
        <v>99</v>
      </c>
      <c r="H4209" s="5" t="s">
        <v>144</v>
      </c>
      <c r="I4209" s="5">
        <v>131624.34</v>
      </c>
      <c r="J4209" s="5" t="s">
        <v>695</v>
      </c>
      <c r="K4209" s="5" t="s">
        <v>62</v>
      </c>
      <c r="L4209" s="5" t="s">
        <v>23</v>
      </c>
      <c r="M4209" s="5">
        <v>3</v>
      </c>
      <c r="N4209" s="5" t="s">
        <v>33</v>
      </c>
      <c r="O4209" s="5">
        <v>32</v>
      </c>
    </row>
    <row r="4210" spans="1:15" x14ac:dyDescent="0.2">
      <c r="A4210" s="5" t="s">
        <v>12128</v>
      </c>
      <c r="B4210" s="5" t="s">
        <v>490</v>
      </c>
      <c r="C4210" s="5">
        <v>43</v>
      </c>
      <c r="D4210" s="5" t="s">
        <v>27</v>
      </c>
      <c r="E4210" s="5" t="s">
        <v>12129</v>
      </c>
      <c r="F4210" s="5">
        <v>-4533</v>
      </c>
      <c r="G4210" s="5" t="s">
        <v>37</v>
      </c>
      <c r="H4210" s="5" t="s">
        <v>20</v>
      </c>
      <c r="I4210" s="5">
        <v>131218.14000000001</v>
      </c>
      <c r="J4210" s="5" t="s">
        <v>2988</v>
      </c>
      <c r="K4210" s="5" t="s">
        <v>127</v>
      </c>
      <c r="L4210" s="5" t="s">
        <v>73</v>
      </c>
      <c r="M4210" s="5">
        <v>3.45</v>
      </c>
      <c r="N4210" s="5" t="s">
        <v>57</v>
      </c>
      <c r="O4210" s="5">
        <v>16</v>
      </c>
    </row>
    <row r="4211" spans="1:15" x14ac:dyDescent="0.2">
      <c r="A4211" s="5" t="s">
        <v>12130</v>
      </c>
      <c r="B4211" s="5" t="s">
        <v>3164</v>
      </c>
      <c r="C4211" s="5">
        <v>50</v>
      </c>
      <c r="D4211" s="5" t="s">
        <v>27</v>
      </c>
      <c r="E4211" s="5" t="s">
        <v>12131</v>
      </c>
      <c r="F4211" s="5">
        <v>-4471</v>
      </c>
      <c r="G4211" s="5" t="s">
        <v>52</v>
      </c>
      <c r="H4211" s="5" t="s">
        <v>30</v>
      </c>
      <c r="I4211" s="5">
        <v>136091.62</v>
      </c>
      <c r="J4211" s="5" t="s">
        <v>1976</v>
      </c>
      <c r="K4211" s="5" t="s">
        <v>62</v>
      </c>
      <c r="L4211" s="5" t="s">
        <v>73</v>
      </c>
      <c r="M4211" s="5">
        <v>2.61</v>
      </c>
      <c r="N4211" s="5" t="s">
        <v>57</v>
      </c>
      <c r="O4211" s="5">
        <v>21</v>
      </c>
    </row>
    <row r="4212" spans="1:15" x14ac:dyDescent="0.2">
      <c r="A4212" s="5" t="s">
        <v>12132</v>
      </c>
      <c r="B4212" s="5" t="s">
        <v>4804</v>
      </c>
      <c r="C4212" s="5">
        <v>32</v>
      </c>
      <c r="D4212" s="5" t="s">
        <v>27</v>
      </c>
      <c r="E4212" s="5" t="s">
        <v>12133</v>
      </c>
      <c r="F4212" s="5">
        <v>-2791</v>
      </c>
      <c r="G4212" s="5" t="s">
        <v>37</v>
      </c>
      <c r="H4212" s="5" t="s">
        <v>30</v>
      </c>
      <c r="I4212" s="5">
        <v>113877.75</v>
      </c>
      <c r="J4212" s="5" t="s">
        <v>11052</v>
      </c>
      <c r="K4212" s="5" t="s">
        <v>40</v>
      </c>
      <c r="L4212" s="5" t="s">
        <v>32</v>
      </c>
      <c r="M4212" s="5">
        <v>2.8</v>
      </c>
      <c r="N4212" s="5" t="s">
        <v>33</v>
      </c>
      <c r="O4212" s="5">
        <v>4</v>
      </c>
    </row>
    <row r="4213" spans="1:15" x14ac:dyDescent="0.2">
      <c r="A4213" s="5" t="s">
        <v>12134</v>
      </c>
      <c r="B4213" s="5" t="s">
        <v>11816</v>
      </c>
      <c r="C4213" s="5">
        <v>39</v>
      </c>
      <c r="D4213" s="5" t="s">
        <v>50</v>
      </c>
      <c r="E4213" s="5" t="s">
        <v>12135</v>
      </c>
      <c r="F4213" s="5">
        <v>-5029</v>
      </c>
      <c r="G4213" s="5" t="s">
        <v>37</v>
      </c>
      <c r="H4213" s="5" t="s">
        <v>38</v>
      </c>
      <c r="I4213" s="5">
        <v>49414.63</v>
      </c>
      <c r="J4213" s="5" t="s">
        <v>892</v>
      </c>
      <c r="K4213" s="5" t="s">
        <v>136</v>
      </c>
      <c r="L4213" s="5" t="s">
        <v>32</v>
      </c>
      <c r="M4213" s="5">
        <v>1.18</v>
      </c>
      <c r="N4213" s="5" t="s">
        <v>33</v>
      </c>
      <c r="O4213" s="5">
        <v>2</v>
      </c>
    </row>
    <row r="4214" spans="1:15" x14ac:dyDescent="0.2">
      <c r="A4214" s="5" t="s">
        <v>12136</v>
      </c>
      <c r="B4214" s="5" t="s">
        <v>4870</v>
      </c>
      <c r="C4214" s="5">
        <v>59</v>
      </c>
      <c r="D4214" s="5" t="s">
        <v>17</v>
      </c>
      <c r="E4214" s="5" t="s">
        <v>12137</v>
      </c>
      <c r="F4214" s="5">
        <v>-1688</v>
      </c>
      <c r="G4214" s="5" t="s">
        <v>94</v>
      </c>
      <c r="H4214" s="5" t="s">
        <v>79</v>
      </c>
      <c r="I4214" s="5">
        <v>149291.03</v>
      </c>
      <c r="J4214" s="5" t="s">
        <v>12138</v>
      </c>
      <c r="K4214" s="5" t="s">
        <v>104</v>
      </c>
      <c r="L4214" s="5" t="s">
        <v>23</v>
      </c>
      <c r="M4214" s="5">
        <v>1.4</v>
      </c>
      <c r="N4214" s="5" t="s">
        <v>74</v>
      </c>
      <c r="O4214" s="5">
        <v>35</v>
      </c>
    </row>
    <row r="4215" spans="1:15" x14ac:dyDescent="0.2">
      <c r="A4215" s="5" t="s">
        <v>12139</v>
      </c>
      <c r="B4215" s="5" t="s">
        <v>2089</v>
      </c>
      <c r="C4215" s="5">
        <v>36</v>
      </c>
      <c r="D4215" s="5" t="s">
        <v>27</v>
      </c>
      <c r="E4215" s="5" t="s">
        <v>12140</v>
      </c>
      <c r="F4215" s="5">
        <v>-8913</v>
      </c>
      <c r="G4215" s="5" t="s">
        <v>99</v>
      </c>
      <c r="H4215" s="5" t="s">
        <v>53</v>
      </c>
      <c r="I4215" s="5">
        <v>48823.09</v>
      </c>
      <c r="J4215" s="5" t="s">
        <v>1277</v>
      </c>
      <c r="K4215" s="5" t="s">
        <v>47</v>
      </c>
      <c r="L4215" s="5" t="s">
        <v>32</v>
      </c>
      <c r="M4215" s="5">
        <v>4.4000000000000004</v>
      </c>
      <c r="N4215" s="5" t="s">
        <v>41</v>
      </c>
      <c r="O4215" s="5">
        <v>20</v>
      </c>
    </row>
    <row r="4216" spans="1:15" x14ac:dyDescent="0.2">
      <c r="A4216" s="5" t="s">
        <v>12141</v>
      </c>
      <c r="B4216" s="5" t="s">
        <v>6341</v>
      </c>
      <c r="C4216" s="5">
        <v>53</v>
      </c>
      <c r="D4216" s="5" t="s">
        <v>50</v>
      </c>
      <c r="E4216" s="5" t="s">
        <v>12142</v>
      </c>
      <c r="F4216" s="5">
        <v>-3881</v>
      </c>
      <c r="G4216" s="5" t="s">
        <v>78</v>
      </c>
      <c r="H4216" s="5" t="s">
        <v>53</v>
      </c>
      <c r="I4216" s="5">
        <v>72029.22</v>
      </c>
      <c r="J4216" s="5" t="s">
        <v>1958</v>
      </c>
      <c r="K4216" s="5" t="s">
        <v>22</v>
      </c>
      <c r="L4216" s="5" t="s">
        <v>23</v>
      </c>
      <c r="M4216" s="5">
        <v>1.54</v>
      </c>
      <c r="N4216" s="5" t="s">
        <v>57</v>
      </c>
      <c r="O4216" s="5">
        <v>12</v>
      </c>
    </row>
    <row r="4217" spans="1:15" x14ac:dyDescent="0.2">
      <c r="A4217" s="5" t="s">
        <v>12143</v>
      </c>
      <c r="B4217" s="5" t="s">
        <v>7750</v>
      </c>
      <c r="C4217" s="5">
        <v>43</v>
      </c>
      <c r="D4217" s="5" t="s">
        <v>17</v>
      </c>
      <c r="E4217" s="5" t="s">
        <v>12144</v>
      </c>
      <c r="F4217" s="5">
        <v>-7707</v>
      </c>
      <c r="G4217" s="5" t="s">
        <v>45</v>
      </c>
      <c r="H4217" s="5" t="s">
        <v>144</v>
      </c>
      <c r="I4217" s="5">
        <v>61831.05</v>
      </c>
      <c r="J4217" s="5" t="s">
        <v>12145</v>
      </c>
      <c r="K4217" s="5" t="s">
        <v>40</v>
      </c>
      <c r="L4217" s="5" t="s">
        <v>73</v>
      </c>
      <c r="M4217" s="5">
        <v>1.05</v>
      </c>
      <c r="N4217" s="5" t="s">
        <v>57</v>
      </c>
      <c r="O4217" s="5">
        <v>37</v>
      </c>
    </row>
    <row r="4218" spans="1:15" x14ac:dyDescent="0.2">
      <c r="A4218" s="5" t="s">
        <v>12146</v>
      </c>
      <c r="B4218" s="5" t="s">
        <v>12147</v>
      </c>
      <c r="C4218" s="5">
        <v>63</v>
      </c>
      <c r="D4218" s="5" t="s">
        <v>50</v>
      </c>
      <c r="E4218" s="5" t="s">
        <v>12148</v>
      </c>
      <c r="F4218" s="5">
        <v>-6846</v>
      </c>
      <c r="G4218" s="5" t="s">
        <v>78</v>
      </c>
      <c r="H4218" s="5" t="s">
        <v>30</v>
      </c>
      <c r="I4218" s="5">
        <v>85229.68</v>
      </c>
      <c r="J4218" s="5" t="s">
        <v>4872</v>
      </c>
      <c r="K4218" s="5" t="s">
        <v>118</v>
      </c>
      <c r="L4218" s="5" t="s">
        <v>23</v>
      </c>
      <c r="M4218" s="5">
        <v>3.83</v>
      </c>
      <c r="N4218" s="5" t="s">
        <v>24</v>
      </c>
      <c r="O4218" s="5">
        <v>27</v>
      </c>
    </row>
    <row r="4219" spans="1:15" x14ac:dyDescent="0.2">
      <c r="A4219" s="5" t="s">
        <v>12149</v>
      </c>
      <c r="B4219" s="5" t="s">
        <v>3336</v>
      </c>
      <c r="C4219" s="5">
        <v>29</v>
      </c>
      <c r="D4219" s="5" t="s">
        <v>17</v>
      </c>
      <c r="E4219" s="5" t="s">
        <v>12150</v>
      </c>
      <c r="F4219" s="5">
        <v>-10764</v>
      </c>
      <c r="G4219" s="5" t="s">
        <v>85</v>
      </c>
      <c r="H4219" s="5" t="s">
        <v>194</v>
      </c>
      <c r="I4219" s="5">
        <v>45533.919999999998</v>
      </c>
      <c r="J4219" s="5" t="s">
        <v>80</v>
      </c>
      <c r="K4219" s="5" t="s">
        <v>47</v>
      </c>
      <c r="L4219" s="5" t="s">
        <v>73</v>
      </c>
      <c r="M4219" s="5">
        <v>4.5</v>
      </c>
      <c r="N4219" s="5" t="s">
        <v>41</v>
      </c>
      <c r="O4219" s="5">
        <v>29</v>
      </c>
    </row>
    <row r="4220" spans="1:15" x14ac:dyDescent="0.2">
      <c r="A4220" s="5" t="s">
        <v>12151</v>
      </c>
      <c r="B4220" s="5" t="s">
        <v>10070</v>
      </c>
      <c r="C4220" s="5">
        <v>33</v>
      </c>
      <c r="D4220" s="5" t="s">
        <v>50</v>
      </c>
      <c r="E4220" s="5" t="s">
        <v>12152</v>
      </c>
      <c r="F4220" s="5">
        <v>-5617</v>
      </c>
      <c r="G4220" s="5" t="s">
        <v>52</v>
      </c>
      <c r="H4220" s="5" t="s">
        <v>53</v>
      </c>
      <c r="I4220" s="5">
        <v>35830.06</v>
      </c>
      <c r="J4220" s="5" t="s">
        <v>11533</v>
      </c>
      <c r="K4220" s="5" t="s">
        <v>136</v>
      </c>
      <c r="L4220" s="5" t="s">
        <v>73</v>
      </c>
      <c r="M4220" s="5">
        <v>3.96</v>
      </c>
      <c r="N4220" s="5" t="s">
        <v>41</v>
      </c>
      <c r="O4220" s="5">
        <v>0</v>
      </c>
    </row>
    <row r="4221" spans="1:15" x14ac:dyDescent="0.2">
      <c r="A4221" s="5" t="s">
        <v>12153</v>
      </c>
      <c r="B4221" s="5" t="s">
        <v>12154</v>
      </c>
      <c r="C4221" s="5">
        <v>34</v>
      </c>
      <c r="D4221" s="5" t="s">
        <v>17</v>
      </c>
      <c r="E4221" s="5" t="s">
        <v>12155</v>
      </c>
      <c r="F4221" s="5">
        <v>-6288</v>
      </c>
      <c r="G4221" s="5" t="s">
        <v>99</v>
      </c>
      <c r="H4221" s="5" t="s">
        <v>194</v>
      </c>
      <c r="I4221" s="5">
        <v>125407.77</v>
      </c>
      <c r="J4221" s="5" t="s">
        <v>12156</v>
      </c>
      <c r="K4221" s="5" t="s">
        <v>136</v>
      </c>
      <c r="L4221" s="5" t="s">
        <v>73</v>
      </c>
      <c r="M4221" s="5">
        <v>4.62</v>
      </c>
      <c r="N4221" s="5" t="s">
        <v>57</v>
      </c>
      <c r="O4221" s="5">
        <v>32</v>
      </c>
    </row>
    <row r="4222" spans="1:15" x14ac:dyDescent="0.2">
      <c r="A4222" s="5" t="s">
        <v>12157</v>
      </c>
      <c r="B4222" s="5" t="s">
        <v>2066</v>
      </c>
      <c r="C4222" s="5">
        <v>46</v>
      </c>
      <c r="D4222" s="5" t="s">
        <v>17</v>
      </c>
      <c r="E4222" s="5" t="s">
        <v>12158</v>
      </c>
      <c r="F4222" s="5">
        <v>-5508</v>
      </c>
      <c r="G4222" s="5" t="s">
        <v>99</v>
      </c>
      <c r="H4222" s="5" t="s">
        <v>79</v>
      </c>
      <c r="I4222" s="5">
        <v>166446.41</v>
      </c>
      <c r="J4222" s="5" t="s">
        <v>7404</v>
      </c>
      <c r="K4222" s="5" t="s">
        <v>136</v>
      </c>
      <c r="L4222" s="5" t="s">
        <v>73</v>
      </c>
      <c r="M4222" s="5">
        <v>3.52</v>
      </c>
      <c r="N4222" s="5" t="s">
        <v>74</v>
      </c>
      <c r="O4222" s="5">
        <v>9</v>
      </c>
    </row>
    <row r="4223" spans="1:15" x14ac:dyDescent="0.2">
      <c r="A4223" s="5" t="s">
        <v>12159</v>
      </c>
      <c r="B4223" s="5" t="s">
        <v>26</v>
      </c>
      <c r="C4223" s="5">
        <v>36</v>
      </c>
      <c r="D4223" s="5" t="s">
        <v>27</v>
      </c>
      <c r="E4223" s="5" t="s">
        <v>12160</v>
      </c>
      <c r="F4223" s="5">
        <v>-2086</v>
      </c>
      <c r="G4223" s="5" t="s">
        <v>99</v>
      </c>
      <c r="H4223" s="5" t="s">
        <v>38</v>
      </c>
      <c r="I4223" s="5">
        <v>48167.28</v>
      </c>
      <c r="J4223" s="5" t="s">
        <v>352</v>
      </c>
      <c r="K4223" s="5" t="s">
        <v>81</v>
      </c>
      <c r="L4223" s="5" t="s">
        <v>23</v>
      </c>
      <c r="M4223" s="5">
        <v>2.97</v>
      </c>
      <c r="N4223" s="5" t="s">
        <v>33</v>
      </c>
      <c r="O4223" s="5">
        <v>36</v>
      </c>
    </row>
    <row r="4224" spans="1:15" x14ac:dyDescent="0.2">
      <c r="A4224" s="5" t="s">
        <v>12161</v>
      </c>
      <c r="B4224" s="5" t="s">
        <v>12162</v>
      </c>
      <c r="C4224" s="5">
        <v>49</v>
      </c>
      <c r="D4224" s="5" t="s">
        <v>27</v>
      </c>
      <c r="E4224" s="5" t="s">
        <v>12163</v>
      </c>
      <c r="F4224" s="5">
        <v>-6079</v>
      </c>
      <c r="G4224" s="5" t="s">
        <v>85</v>
      </c>
      <c r="H4224" s="5" t="s">
        <v>194</v>
      </c>
      <c r="I4224" s="5">
        <v>142225.20000000001</v>
      </c>
      <c r="J4224" s="5" t="s">
        <v>6790</v>
      </c>
      <c r="K4224" s="5" t="s">
        <v>47</v>
      </c>
      <c r="L4224" s="5" t="s">
        <v>23</v>
      </c>
      <c r="M4224" s="5">
        <v>2.33</v>
      </c>
      <c r="N4224" s="5" t="s">
        <v>33</v>
      </c>
      <c r="O4224" s="5">
        <v>16</v>
      </c>
    </row>
    <row r="4225" spans="1:15" x14ac:dyDescent="0.2">
      <c r="A4225" s="5" t="s">
        <v>12164</v>
      </c>
      <c r="B4225" s="5" t="s">
        <v>1889</v>
      </c>
      <c r="C4225" s="5">
        <v>52</v>
      </c>
      <c r="D4225" s="5" t="s">
        <v>50</v>
      </c>
      <c r="E4225" s="5" t="s">
        <v>12165</v>
      </c>
      <c r="F4225" s="5">
        <v>-10565</v>
      </c>
      <c r="G4225" s="5" t="s">
        <v>78</v>
      </c>
      <c r="H4225" s="5" t="s">
        <v>30</v>
      </c>
      <c r="I4225" s="5">
        <v>115417.64</v>
      </c>
      <c r="J4225" s="5" t="s">
        <v>5279</v>
      </c>
      <c r="K4225" s="5" t="s">
        <v>118</v>
      </c>
      <c r="L4225" s="5" t="s">
        <v>23</v>
      </c>
      <c r="M4225" s="5">
        <v>4.7</v>
      </c>
      <c r="N4225" s="5" t="s">
        <v>74</v>
      </c>
      <c r="O4225" s="5">
        <v>14</v>
      </c>
    </row>
    <row r="4226" spans="1:15" x14ac:dyDescent="0.2">
      <c r="A4226" s="5" t="s">
        <v>12166</v>
      </c>
      <c r="B4226" s="5" t="s">
        <v>4351</v>
      </c>
      <c r="C4226" s="5">
        <v>27</v>
      </c>
      <c r="D4226" s="5" t="s">
        <v>17</v>
      </c>
      <c r="E4226" s="5" t="s">
        <v>12167</v>
      </c>
      <c r="F4226" s="5">
        <v>-11297</v>
      </c>
      <c r="G4226" s="5" t="s">
        <v>45</v>
      </c>
      <c r="H4226" s="5" t="s">
        <v>79</v>
      </c>
      <c r="I4226" s="5">
        <v>67731.61</v>
      </c>
      <c r="J4226" s="5" t="s">
        <v>7265</v>
      </c>
      <c r="K4226" s="5" t="s">
        <v>55</v>
      </c>
      <c r="L4226" s="5" t="s">
        <v>56</v>
      </c>
      <c r="M4226" s="5">
        <v>1.49</v>
      </c>
      <c r="N4226" s="5" t="s">
        <v>41</v>
      </c>
      <c r="O4226" s="5">
        <v>14</v>
      </c>
    </row>
    <row r="4227" spans="1:15" x14ac:dyDescent="0.2">
      <c r="A4227" s="5" t="s">
        <v>12168</v>
      </c>
      <c r="B4227" s="5" t="s">
        <v>3861</v>
      </c>
      <c r="C4227" s="5">
        <v>40</v>
      </c>
      <c r="D4227" s="5" t="s">
        <v>27</v>
      </c>
      <c r="E4227" s="5" t="s">
        <v>12169</v>
      </c>
      <c r="F4227" s="5">
        <v>-10571</v>
      </c>
      <c r="G4227" s="5" t="s">
        <v>29</v>
      </c>
      <c r="H4227" s="5" t="s">
        <v>30</v>
      </c>
      <c r="I4227" s="5">
        <v>145332.51999999999</v>
      </c>
      <c r="J4227" s="5" t="s">
        <v>12170</v>
      </c>
      <c r="K4227" s="5" t="s">
        <v>118</v>
      </c>
      <c r="L4227" s="5" t="s">
        <v>56</v>
      </c>
      <c r="M4227" s="5">
        <v>1.71</v>
      </c>
      <c r="N4227" s="5" t="s">
        <v>24</v>
      </c>
      <c r="O4227" s="5">
        <v>10</v>
      </c>
    </row>
    <row r="4228" spans="1:15" x14ac:dyDescent="0.2">
      <c r="A4228" s="5" t="s">
        <v>12171</v>
      </c>
      <c r="B4228" s="5" t="s">
        <v>1244</v>
      </c>
      <c r="C4228" s="5">
        <v>36</v>
      </c>
      <c r="D4228" s="5" t="s">
        <v>27</v>
      </c>
      <c r="E4228" s="5" t="s">
        <v>12172</v>
      </c>
      <c r="F4228" s="5">
        <v>-2913</v>
      </c>
      <c r="G4228" s="5" t="s">
        <v>116</v>
      </c>
      <c r="H4228" s="5" t="s">
        <v>38</v>
      </c>
      <c r="I4228" s="5">
        <v>72929.95</v>
      </c>
      <c r="J4228" s="5" t="s">
        <v>8099</v>
      </c>
      <c r="K4228" s="5" t="s">
        <v>55</v>
      </c>
      <c r="L4228" s="5" t="s">
        <v>56</v>
      </c>
      <c r="M4228" s="5">
        <v>4.87</v>
      </c>
      <c r="N4228" s="5" t="s">
        <v>33</v>
      </c>
      <c r="O4228" s="5">
        <v>1</v>
      </c>
    </row>
    <row r="4229" spans="1:15" x14ac:dyDescent="0.2">
      <c r="A4229" s="5" t="s">
        <v>12173</v>
      </c>
      <c r="B4229" s="5" t="s">
        <v>4723</v>
      </c>
      <c r="C4229" s="5">
        <v>44</v>
      </c>
      <c r="D4229" s="5" t="s">
        <v>50</v>
      </c>
      <c r="E4229" s="5" t="s">
        <v>12174</v>
      </c>
      <c r="F4229" s="5">
        <v>-5219</v>
      </c>
      <c r="G4229" s="5" t="s">
        <v>116</v>
      </c>
      <c r="H4229" s="5" t="s">
        <v>173</v>
      </c>
      <c r="I4229" s="5">
        <v>116157.86</v>
      </c>
      <c r="J4229" s="5" t="s">
        <v>4698</v>
      </c>
      <c r="K4229" s="5" t="s">
        <v>55</v>
      </c>
      <c r="L4229" s="5" t="s">
        <v>32</v>
      </c>
      <c r="M4229" s="5">
        <v>3.88</v>
      </c>
      <c r="N4229" s="5" t="s">
        <v>24</v>
      </c>
      <c r="O4229" s="5">
        <v>7</v>
      </c>
    </row>
    <row r="4230" spans="1:15" x14ac:dyDescent="0.2">
      <c r="A4230" s="5" t="s">
        <v>12175</v>
      </c>
      <c r="B4230" s="5" t="s">
        <v>2855</v>
      </c>
      <c r="C4230" s="5">
        <v>28</v>
      </c>
      <c r="D4230" s="5" t="s">
        <v>17</v>
      </c>
      <c r="E4230" s="5" t="s">
        <v>12176</v>
      </c>
      <c r="F4230" s="5">
        <v>-11035</v>
      </c>
      <c r="G4230" s="5" t="s">
        <v>45</v>
      </c>
      <c r="H4230" s="5" t="s">
        <v>173</v>
      </c>
      <c r="I4230" s="5">
        <v>143210.92000000001</v>
      </c>
      <c r="J4230" s="5" t="s">
        <v>6279</v>
      </c>
      <c r="K4230" s="5" t="s">
        <v>136</v>
      </c>
      <c r="L4230" s="5" t="s">
        <v>73</v>
      </c>
      <c r="M4230" s="5">
        <v>1.94</v>
      </c>
      <c r="N4230" s="5" t="s">
        <v>57</v>
      </c>
      <c r="O4230" s="5">
        <v>33</v>
      </c>
    </row>
    <row r="4231" spans="1:15" x14ac:dyDescent="0.2">
      <c r="A4231" s="5" t="s">
        <v>12177</v>
      </c>
      <c r="B4231" s="5" t="s">
        <v>5834</v>
      </c>
      <c r="C4231" s="5">
        <v>52</v>
      </c>
      <c r="D4231" s="5" t="s">
        <v>27</v>
      </c>
      <c r="E4231" s="5" t="s">
        <v>12178</v>
      </c>
      <c r="F4231" s="5">
        <v>-7109</v>
      </c>
      <c r="G4231" s="5" t="s">
        <v>52</v>
      </c>
      <c r="H4231" s="5" t="s">
        <v>144</v>
      </c>
      <c r="I4231" s="5">
        <v>120012.23</v>
      </c>
      <c r="J4231" s="5" t="s">
        <v>5966</v>
      </c>
      <c r="K4231" s="5" t="s">
        <v>81</v>
      </c>
      <c r="L4231" s="5" t="s">
        <v>56</v>
      </c>
      <c r="M4231" s="5">
        <v>4.97</v>
      </c>
      <c r="N4231" s="5" t="s">
        <v>57</v>
      </c>
      <c r="O4231" s="5">
        <v>4</v>
      </c>
    </row>
    <row r="4232" spans="1:15" x14ac:dyDescent="0.2">
      <c r="A4232" s="5" t="s">
        <v>12179</v>
      </c>
      <c r="B4232" s="5" t="s">
        <v>1729</v>
      </c>
      <c r="C4232" s="5">
        <v>31</v>
      </c>
      <c r="D4232" s="5" t="s">
        <v>50</v>
      </c>
      <c r="E4232" s="5" t="s">
        <v>12180</v>
      </c>
      <c r="F4232" s="5">
        <v>-4208</v>
      </c>
      <c r="G4232" s="5" t="s">
        <v>19</v>
      </c>
      <c r="H4232" s="5" t="s">
        <v>194</v>
      </c>
      <c r="I4232" s="5">
        <v>175589.97</v>
      </c>
      <c r="J4232" s="5" t="s">
        <v>2755</v>
      </c>
      <c r="K4232" s="5" t="s">
        <v>47</v>
      </c>
      <c r="L4232" s="5" t="s">
        <v>32</v>
      </c>
      <c r="M4232" s="5">
        <v>2.4</v>
      </c>
      <c r="N4232" s="5" t="s">
        <v>41</v>
      </c>
      <c r="O4232" s="5">
        <v>12</v>
      </c>
    </row>
    <row r="4233" spans="1:15" x14ac:dyDescent="0.2">
      <c r="A4233" s="5" t="s">
        <v>12181</v>
      </c>
      <c r="B4233" s="5" t="s">
        <v>6376</v>
      </c>
      <c r="C4233" s="5">
        <v>52</v>
      </c>
      <c r="D4233" s="5" t="s">
        <v>27</v>
      </c>
      <c r="E4233" s="5" t="s">
        <v>12182</v>
      </c>
      <c r="F4233" s="5">
        <v>-7690</v>
      </c>
      <c r="G4233" s="5" t="s">
        <v>37</v>
      </c>
      <c r="H4233" s="5" t="s">
        <v>66</v>
      </c>
      <c r="I4233" s="5">
        <v>62692.62</v>
      </c>
      <c r="J4233" s="5" t="s">
        <v>4825</v>
      </c>
      <c r="K4233" s="5" t="s">
        <v>118</v>
      </c>
      <c r="L4233" s="5" t="s">
        <v>23</v>
      </c>
      <c r="M4233" s="5">
        <v>4.6100000000000003</v>
      </c>
      <c r="N4233" s="5" t="s">
        <v>74</v>
      </c>
      <c r="O4233" s="5">
        <v>22</v>
      </c>
    </row>
    <row r="4234" spans="1:15" x14ac:dyDescent="0.2">
      <c r="A4234" s="5" t="s">
        <v>12183</v>
      </c>
      <c r="B4234" s="5" t="s">
        <v>3617</v>
      </c>
      <c r="C4234" s="5">
        <v>64</v>
      </c>
      <c r="D4234" s="5" t="s">
        <v>27</v>
      </c>
      <c r="E4234" s="5" t="s">
        <v>12184</v>
      </c>
      <c r="F4234" s="5">
        <v>-9495</v>
      </c>
      <c r="G4234" s="5" t="s">
        <v>116</v>
      </c>
      <c r="H4234" s="5" t="s">
        <v>38</v>
      </c>
      <c r="I4234" s="5">
        <v>54577.31</v>
      </c>
      <c r="J4234" s="5" t="s">
        <v>2360</v>
      </c>
      <c r="K4234" s="5" t="s">
        <v>47</v>
      </c>
      <c r="L4234" s="5" t="s">
        <v>56</v>
      </c>
      <c r="M4234" s="5">
        <v>2.66</v>
      </c>
      <c r="N4234" s="5" t="s">
        <v>24</v>
      </c>
      <c r="O4234" s="5">
        <v>34</v>
      </c>
    </row>
    <row r="4235" spans="1:15" x14ac:dyDescent="0.2">
      <c r="A4235" s="5" t="s">
        <v>12185</v>
      </c>
      <c r="B4235" s="5" t="s">
        <v>7792</v>
      </c>
      <c r="C4235" s="5">
        <v>28</v>
      </c>
      <c r="D4235" s="5" t="s">
        <v>17</v>
      </c>
      <c r="E4235" s="5" t="s">
        <v>12186</v>
      </c>
      <c r="F4235" s="5">
        <v>-2015</v>
      </c>
      <c r="G4235" s="5" t="s">
        <v>85</v>
      </c>
      <c r="H4235" s="5" t="s">
        <v>53</v>
      </c>
      <c r="I4235" s="5">
        <v>146290.4</v>
      </c>
      <c r="J4235" s="5" t="s">
        <v>8312</v>
      </c>
      <c r="K4235" s="5" t="s">
        <v>81</v>
      </c>
      <c r="L4235" s="5" t="s">
        <v>73</v>
      </c>
      <c r="M4235" s="5">
        <v>3.63</v>
      </c>
      <c r="N4235" s="5" t="s">
        <v>33</v>
      </c>
      <c r="O4235" s="5">
        <v>23</v>
      </c>
    </row>
    <row r="4236" spans="1:15" x14ac:dyDescent="0.2">
      <c r="A4236" s="5" t="s">
        <v>12187</v>
      </c>
      <c r="B4236" s="5" t="s">
        <v>2687</v>
      </c>
      <c r="C4236" s="5">
        <v>59</v>
      </c>
      <c r="D4236" s="5" t="s">
        <v>17</v>
      </c>
      <c r="E4236" s="5" t="s">
        <v>12188</v>
      </c>
      <c r="F4236" s="5">
        <v>-8155</v>
      </c>
      <c r="G4236" s="5" t="s">
        <v>45</v>
      </c>
      <c r="H4236" s="5" t="s">
        <v>79</v>
      </c>
      <c r="I4236" s="5">
        <v>97267.31</v>
      </c>
      <c r="J4236" s="5" t="s">
        <v>964</v>
      </c>
      <c r="K4236" s="5" t="s">
        <v>47</v>
      </c>
      <c r="L4236" s="5" t="s">
        <v>56</v>
      </c>
      <c r="M4236" s="5">
        <v>4.33</v>
      </c>
      <c r="N4236" s="5" t="s">
        <v>24</v>
      </c>
      <c r="O4236" s="5">
        <v>26</v>
      </c>
    </row>
    <row r="4237" spans="1:15" x14ac:dyDescent="0.2">
      <c r="A4237" s="5" t="s">
        <v>12189</v>
      </c>
      <c r="B4237" s="5" t="s">
        <v>8225</v>
      </c>
      <c r="C4237" s="5">
        <v>34</v>
      </c>
      <c r="D4237" s="5" t="s">
        <v>50</v>
      </c>
      <c r="E4237" s="5" t="s">
        <v>12190</v>
      </c>
      <c r="F4237" s="5">
        <v>-3880</v>
      </c>
      <c r="G4237" s="5" t="s">
        <v>78</v>
      </c>
      <c r="H4237" s="5" t="s">
        <v>71</v>
      </c>
      <c r="I4237" s="5">
        <v>77342.080000000002</v>
      </c>
      <c r="J4237" s="5" t="s">
        <v>6975</v>
      </c>
      <c r="K4237" s="5" t="s">
        <v>22</v>
      </c>
      <c r="L4237" s="5" t="s">
        <v>56</v>
      </c>
      <c r="M4237" s="5">
        <v>1.24</v>
      </c>
      <c r="N4237" s="5" t="s">
        <v>74</v>
      </c>
      <c r="O4237" s="5">
        <v>38</v>
      </c>
    </row>
    <row r="4238" spans="1:15" x14ac:dyDescent="0.2">
      <c r="A4238" s="5" t="s">
        <v>12191</v>
      </c>
      <c r="B4238" s="5" t="s">
        <v>8731</v>
      </c>
      <c r="C4238" s="5">
        <v>35</v>
      </c>
      <c r="D4238" s="5" t="s">
        <v>27</v>
      </c>
      <c r="E4238" s="5" t="s">
        <v>12192</v>
      </c>
      <c r="F4238" s="5">
        <v>-11098</v>
      </c>
      <c r="G4238" s="5" t="s">
        <v>29</v>
      </c>
      <c r="H4238" s="5" t="s">
        <v>30</v>
      </c>
      <c r="I4238" s="5">
        <v>56634.81</v>
      </c>
      <c r="J4238" s="5" t="s">
        <v>5893</v>
      </c>
      <c r="K4238" s="5" t="s">
        <v>22</v>
      </c>
      <c r="L4238" s="5" t="s">
        <v>32</v>
      </c>
      <c r="M4238" s="5">
        <v>2.61</v>
      </c>
      <c r="N4238" s="5" t="s">
        <v>33</v>
      </c>
      <c r="O4238" s="5">
        <v>31</v>
      </c>
    </row>
    <row r="4239" spans="1:15" x14ac:dyDescent="0.2">
      <c r="A4239" s="5" t="s">
        <v>12193</v>
      </c>
      <c r="B4239" s="5" t="s">
        <v>11777</v>
      </c>
      <c r="C4239" s="5">
        <v>38</v>
      </c>
      <c r="D4239" s="5" t="s">
        <v>17</v>
      </c>
      <c r="E4239" s="5" t="s">
        <v>12194</v>
      </c>
      <c r="F4239" s="5">
        <v>-8604</v>
      </c>
      <c r="G4239" s="5" t="s">
        <v>29</v>
      </c>
      <c r="H4239" s="5" t="s">
        <v>79</v>
      </c>
      <c r="I4239" s="5">
        <v>68038.100000000006</v>
      </c>
      <c r="J4239" s="5" t="s">
        <v>996</v>
      </c>
      <c r="K4239" s="5" t="s">
        <v>136</v>
      </c>
      <c r="L4239" s="5" t="s">
        <v>56</v>
      </c>
      <c r="M4239" s="5">
        <v>1.06</v>
      </c>
      <c r="N4239" s="5" t="s">
        <v>24</v>
      </c>
      <c r="O4239" s="5">
        <v>19</v>
      </c>
    </row>
    <row r="4240" spans="1:15" x14ac:dyDescent="0.2">
      <c r="A4240" s="5" t="s">
        <v>12195</v>
      </c>
      <c r="B4240" s="5" t="s">
        <v>12196</v>
      </c>
      <c r="C4240" s="5">
        <v>54</v>
      </c>
      <c r="D4240" s="5" t="s">
        <v>17</v>
      </c>
      <c r="E4240" s="5" t="s">
        <v>12197</v>
      </c>
      <c r="F4240" s="5">
        <v>-2445</v>
      </c>
      <c r="G4240" s="5" t="s">
        <v>52</v>
      </c>
      <c r="H4240" s="5" t="s">
        <v>30</v>
      </c>
      <c r="I4240" s="5">
        <v>145885.04999999999</v>
      </c>
      <c r="J4240" s="5" t="s">
        <v>12198</v>
      </c>
      <c r="K4240" s="5" t="s">
        <v>127</v>
      </c>
      <c r="L4240" s="5" t="s">
        <v>32</v>
      </c>
      <c r="M4240" s="5">
        <v>2.0699999999999998</v>
      </c>
      <c r="N4240" s="5" t="s">
        <v>57</v>
      </c>
      <c r="O4240" s="5">
        <v>25</v>
      </c>
    </row>
    <row r="4241" spans="1:15" x14ac:dyDescent="0.2">
      <c r="A4241" s="5" t="s">
        <v>12199</v>
      </c>
      <c r="B4241" s="5" t="s">
        <v>7082</v>
      </c>
      <c r="C4241" s="5">
        <v>60</v>
      </c>
      <c r="D4241" s="5" t="s">
        <v>27</v>
      </c>
      <c r="E4241" s="5" t="s">
        <v>12200</v>
      </c>
      <c r="F4241" s="5">
        <v>-7662</v>
      </c>
      <c r="G4241" s="5" t="s">
        <v>29</v>
      </c>
      <c r="H4241" s="5" t="s">
        <v>53</v>
      </c>
      <c r="I4241" s="5">
        <v>151044.98000000001</v>
      </c>
      <c r="J4241" s="5" t="s">
        <v>11422</v>
      </c>
      <c r="K4241" s="5" t="s">
        <v>62</v>
      </c>
      <c r="L4241" s="5" t="s">
        <v>73</v>
      </c>
      <c r="M4241" s="5">
        <v>1.6</v>
      </c>
      <c r="N4241" s="5" t="s">
        <v>41</v>
      </c>
      <c r="O4241" s="5">
        <v>8</v>
      </c>
    </row>
    <row r="4242" spans="1:15" x14ac:dyDescent="0.2">
      <c r="A4242" s="5" t="s">
        <v>12201</v>
      </c>
      <c r="B4242" s="5" t="s">
        <v>401</v>
      </c>
      <c r="C4242" s="5">
        <v>27</v>
      </c>
      <c r="D4242" s="5" t="s">
        <v>17</v>
      </c>
      <c r="E4242" s="5" t="s">
        <v>12202</v>
      </c>
      <c r="F4242" s="5">
        <v>-5351</v>
      </c>
      <c r="G4242" s="5" t="s">
        <v>29</v>
      </c>
      <c r="H4242" s="5" t="s">
        <v>79</v>
      </c>
      <c r="I4242" s="5">
        <v>43919.31</v>
      </c>
      <c r="J4242" s="5" t="s">
        <v>4116</v>
      </c>
      <c r="K4242" s="5" t="s">
        <v>104</v>
      </c>
      <c r="L4242" s="5" t="s">
        <v>23</v>
      </c>
      <c r="M4242" s="5">
        <v>3.33</v>
      </c>
      <c r="N4242" s="5" t="s">
        <v>41</v>
      </c>
      <c r="O4242" s="5">
        <v>24</v>
      </c>
    </row>
    <row r="4243" spans="1:15" x14ac:dyDescent="0.2">
      <c r="A4243" s="5" t="s">
        <v>12203</v>
      </c>
      <c r="B4243" s="5" t="s">
        <v>657</v>
      </c>
      <c r="C4243" s="5">
        <v>33</v>
      </c>
      <c r="D4243" s="5" t="s">
        <v>27</v>
      </c>
      <c r="E4243" s="5" t="s">
        <v>12204</v>
      </c>
      <c r="F4243" s="5">
        <v>-10268</v>
      </c>
      <c r="G4243" s="5" t="s">
        <v>94</v>
      </c>
      <c r="H4243" s="5" t="s">
        <v>173</v>
      </c>
      <c r="I4243" s="5">
        <v>120508.11</v>
      </c>
      <c r="J4243" s="5" t="s">
        <v>7862</v>
      </c>
      <c r="K4243" s="5" t="s">
        <v>136</v>
      </c>
      <c r="L4243" s="5" t="s">
        <v>73</v>
      </c>
      <c r="M4243" s="5">
        <v>2.06</v>
      </c>
      <c r="N4243" s="5" t="s">
        <v>41</v>
      </c>
      <c r="O4243" s="5">
        <v>11</v>
      </c>
    </row>
    <row r="4244" spans="1:15" x14ac:dyDescent="0.2">
      <c r="A4244" s="5" t="s">
        <v>12205</v>
      </c>
      <c r="B4244" s="5" t="s">
        <v>12206</v>
      </c>
      <c r="C4244" s="5">
        <v>39</v>
      </c>
      <c r="D4244" s="5" t="s">
        <v>50</v>
      </c>
      <c r="E4244" s="5" t="s">
        <v>12207</v>
      </c>
      <c r="F4244" s="5">
        <v>-8326</v>
      </c>
      <c r="G4244" s="5" t="s">
        <v>52</v>
      </c>
      <c r="H4244" s="5" t="s">
        <v>79</v>
      </c>
      <c r="I4244" s="5">
        <v>121739.72</v>
      </c>
      <c r="J4244" s="5" t="s">
        <v>4842</v>
      </c>
      <c r="K4244" s="5" t="s">
        <v>104</v>
      </c>
      <c r="L4244" s="5" t="s">
        <v>32</v>
      </c>
      <c r="M4244" s="5">
        <v>2.84</v>
      </c>
      <c r="N4244" s="5" t="s">
        <v>24</v>
      </c>
      <c r="O4244" s="5">
        <v>17</v>
      </c>
    </row>
    <row r="4245" spans="1:15" x14ac:dyDescent="0.2">
      <c r="A4245" s="5" t="s">
        <v>12208</v>
      </c>
      <c r="B4245" s="5" t="s">
        <v>12209</v>
      </c>
      <c r="C4245" s="5">
        <v>48</v>
      </c>
      <c r="D4245" s="5" t="s">
        <v>17</v>
      </c>
      <c r="E4245" s="5" t="s">
        <v>12210</v>
      </c>
      <c r="F4245" s="5">
        <v>-6097</v>
      </c>
      <c r="G4245" s="5" t="s">
        <v>45</v>
      </c>
      <c r="H4245" s="5" t="s">
        <v>144</v>
      </c>
      <c r="I4245" s="5">
        <v>178183.37</v>
      </c>
      <c r="J4245" s="5" t="s">
        <v>1059</v>
      </c>
      <c r="K4245" s="5" t="s">
        <v>118</v>
      </c>
      <c r="L4245" s="5" t="s">
        <v>32</v>
      </c>
      <c r="M4245" s="5">
        <v>1.83</v>
      </c>
      <c r="N4245" s="5" t="s">
        <v>24</v>
      </c>
      <c r="O4245" s="5">
        <v>40</v>
      </c>
    </row>
    <row r="4246" spans="1:15" x14ac:dyDescent="0.2">
      <c r="A4246" s="5" t="s">
        <v>12211</v>
      </c>
      <c r="B4246" s="5" t="s">
        <v>12212</v>
      </c>
      <c r="C4246" s="5">
        <v>57</v>
      </c>
      <c r="D4246" s="5" t="s">
        <v>17</v>
      </c>
      <c r="E4246" s="5" t="s">
        <v>12213</v>
      </c>
      <c r="F4246" s="5">
        <v>-10334</v>
      </c>
      <c r="G4246" s="5" t="s">
        <v>99</v>
      </c>
      <c r="H4246" s="5" t="s">
        <v>173</v>
      </c>
      <c r="I4246" s="5">
        <v>160243.99</v>
      </c>
      <c r="J4246" s="5" t="s">
        <v>760</v>
      </c>
      <c r="K4246" s="5" t="s">
        <v>127</v>
      </c>
      <c r="L4246" s="5" t="s">
        <v>32</v>
      </c>
      <c r="M4246" s="5">
        <v>1.3</v>
      </c>
      <c r="N4246" s="5" t="s">
        <v>57</v>
      </c>
      <c r="O4246" s="5">
        <v>29</v>
      </c>
    </row>
    <row r="4247" spans="1:15" x14ac:dyDescent="0.2">
      <c r="A4247" s="5" t="s">
        <v>12214</v>
      </c>
      <c r="B4247" s="5" t="s">
        <v>2259</v>
      </c>
      <c r="C4247" s="5">
        <v>28</v>
      </c>
      <c r="D4247" s="5" t="s">
        <v>17</v>
      </c>
      <c r="E4247" s="5" t="s">
        <v>12215</v>
      </c>
      <c r="F4247" s="5">
        <v>-10453</v>
      </c>
      <c r="G4247" s="5" t="s">
        <v>94</v>
      </c>
      <c r="H4247" s="5" t="s">
        <v>79</v>
      </c>
      <c r="I4247" s="5">
        <v>66882.070000000007</v>
      </c>
      <c r="J4247" s="5" t="s">
        <v>7033</v>
      </c>
      <c r="K4247" s="5" t="s">
        <v>136</v>
      </c>
      <c r="L4247" s="5" t="s">
        <v>23</v>
      </c>
      <c r="M4247" s="5">
        <v>2.41</v>
      </c>
      <c r="N4247" s="5" t="s">
        <v>57</v>
      </c>
      <c r="O4247" s="5">
        <v>29</v>
      </c>
    </row>
    <row r="4248" spans="1:15" x14ac:dyDescent="0.2">
      <c r="A4248" s="5" t="s">
        <v>12216</v>
      </c>
      <c r="B4248" s="5" t="s">
        <v>10566</v>
      </c>
      <c r="C4248" s="5">
        <v>41</v>
      </c>
      <c r="D4248" s="5" t="s">
        <v>50</v>
      </c>
      <c r="E4248" s="5" t="s">
        <v>12217</v>
      </c>
      <c r="F4248" s="5">
        <v>-2506</v>
      </c>
      <c r="G4248" s="5" t="s">
        <v>45</v>
      </c>
      <c r="H4248" s="5" t="s">
        <v>38</v>
      </c>
      <c r="I4248" s="5">
        <v>77653.240000000005</v>
      </c>
      <c r="J4248" s="5" t="s">
        <v>1452</v>
      </c>
      <c r="K4248" s="5" t="s">
        <v>81</v>
      </c>
      <c r="L4248" s="5" t="s">
        <v>56</v>
      </c>
      <c r="M4248" s="5">
        <v>4.03</v>
      </c>
      <c r="N4248" s="5" t="s">
        <v>57</v>
      </c>
      <c r="O4248" s="5">
        <v>10</v>
      </c>
    </row>
    <row r="4249" spans="1:15" x14ac:dyDescent="0.2">
      <c r="A4249" s="5" t="s">
        <v>12218</v>
      </c>
      <c r="B4249" s="5" t="s">
        <v>4255</v>
      </c>
      <c r="C4249" s="5">
        <v>63</v>
      </c>
      <c r="D4249" s="5" t="s">
        <v>50</v>
      </c>
      <c r="E4249" s="5" t="s">
        <v>12219</v>
      </c>
      <c r="F4249" s="5">
        <v>-8540</v>
      </c>
      <c r="G4249" s="5" t="s">
        <v>78</v>
      </c>
      <c r="H4249" s="5" t="s">
        <v>38</v>
      </c>
      <c r="I4249" s="5">
        <v>172035.77</v>
      </c>
      <c r="J4249" s="5" t="s">
        <v>12220</v>
      </c>
      <c r="K4249" s="5" t="s">
        <v>40</v>
      </c>
      <c r="L4249" s="5" t="s">
        <v>32</v>
      </c>
      <c r="M4249" s="5">
        <v>3.28</v>
      </c>
      <c r="N4249" s="5" t="s">
        <v>57</v>
      </c>
      <c r="O4249" s="5">
        <v>24</v>
      </c>
    </row>
    <row r="4250" spans="1:15" x14ac:dyDescent="0.2">
      <c r="A4250" s="5" t="s">
        <v>12221</v>
      </c>
      <c r="B4250" s="5" t="s">
        <v>4944</v>
      </c>
      <c r="C4250" s="5">
        <v>49</v>
      </c>
      <c r="D4250" s="5" t="s">
        <v>17</v>
      </c>
      <c r="E4250" s="5" t="s">
        <v>12222</v>
      </c>
      <c r="F4250" s="5">
        <v>-9270</v>
      </c>
      <c r="G4250" s="5" t="s">
        <v>99</v>
      </c>
      <c r="H4250" s="5" t="s">
        <v>38</v>
      </c>
      <c r="I4250" s="5">
        <v>89398.87</v>
      </c>
      <c r="J4250" s="5" t="s">
        <v>4551</v>
      </c>
      <c r="K4250" s="5" t="s">
        <v>62</v>
      </c>
      <c r="L4250" s="5" t="s">
        <v>32</v>
      </c>
      <c r="M4250" s="5">
        <v>2.9</v>
      </c>
      <c r="N4250" s="5" t="s">
        <v>41</v>
      </c>
      <c r="O4250" s="5">
        <v>0</v>
      </c>
    </row>
    <row r="4251" spans="1:15" x14ac:dyDescent="0.2">
      <c r="A4251" s="5" t="s">
        <v>12223</v>
      </c>
      <c r="B4251" s="5" t="s">
        <v>3636</v>
      </c>
      <c r="C4251" s="5">
        <v>45</v>
      </c>
      <c r="D4251" s="5" t="s">
        <v>50</v>
      </c>
      <c r="E4251" s="5" t="s">
        <v>12224</v>
      </c>
      <c r="F4251" s="5">
        <v>-6087</v>
      </c>
      <c r="G4251" s="5" t="s">
        <v>19</v>
      </c>
      <c r="H4251" s="5" t="s">
        <v>30</v>
      </c>
      <c r="I4251" s="5">
        <v>173251.46</v>
      </c>
      <c r="J4251" s="5" t="s">
        <v>1411</v>
      </c>
      <c r="K4251" s="5" t="s">
        <v>118</v>
      </c>
      <c r="L4251" s="5" t="s">
        <v>23</v>
      </c>
      <c r="M4251" s="5">
        <v>1.39</v>
      </c>
      <c r="N4251" s="5" t="s">
        <v>41</v>
      </c>
      <c r="O4251" s="5">
        <v>20</v>
      </c>
    </row>
    <row r="4252" spans="1:15" x14ac:dyDescent="0.2">
      <c r="A4252" s="5" t="s">
        <v>12225</v>
      </c>
      <c r="B4252" s="5" t="s">
        <v>3134</v>
      </c>
      <c r="C4252" s="5">
        <v>63</v>
      </c>
      <c r="D4252" s="5" t="s">
        <v>27</v>
      </c>
      <c r="E4252" s="5" t="s">
        <v>12226</v>
      </c>
      <c r="F4252" s="5">
        <v>-2632</v>
      </c>
      <c r="G4252" s="5" t="s">
        <v>94</v>
      </c>
      <c r="H4252" s="5" t="s">
        <v>79</v>
      </c>
      <c r="I4252" s="5">
        <v>158612.92000000001</v>
      </c>
      <c r="J4252" s="5" t="s">
        <v>11937</v>
      </c>
      <c r="K4252" s="5" t="s">
        <v>118</v>
      </c>
      <c r="L4252" s="5" t="s">
        <v>56</v>
      </c>
      <c r="M4252" s="5">
        <v>1.49</v>
      </c>
      <c r="N4252" s="5" t="s">
        <v>57</v>
      </c>
      <c r="O4252" s="5">
        <v>11</v>
      </c>
    </row>
    <row r="4253" spans="1:15" x14ac:dyDescent="0.2">
      <c r="A4253" s="5" t="s">
        <v>12227</v>
      </c>
      <c r="B4253" s="5" t="s">
        <v>1348</v>
      </c>
      <c r="C4253" s="5">
        <v>26</v>
      </c>
      <c r="D4253" s="5" t="s">
        <v>50</v>
      </c>
      <c r="E4253" s="5" t="s">
        <v>12228</v>
      </c>
      <c r="F4253" s="5">
        <v>-4410</v>
      </c>
      <c r="G4253" s="5" t="s">
        <v>85</v>
      </c>
      <c r="H4253" s="5" t="s">
        <v>144</v>
      </c>
      <c r="I4253" s="5">
        <v>54010.07</v>
      </c>
      <c r="J4253" s="5" t="s">
        <v>12145</v>
      </c>
      <c r="K4253" s="5" t="s">
        <v>22</v>
      </c>
      <c r="L4253" s="5" t="s">
        <v>32</v>
      </c>
      <c r="M4253" s="5">
        <v>1.68</v>
      </c>
      <c r="N4253" s="5" t="s">
        <v>24</v>
      </c>
      <c r="O4253" s="5">
        <v>19</v>
      </c>
    </row>
    <row r="4254" spans="1:15" x14ac:dyDescent="0.2">
      <c r="A4254" s="5" t="s">
        <v>12229</v>
      </c>
      <c r="B4254" s="5" t="s">
        <v>5821</v>
      </c>
      <c r="C4254" s="5">
        <v>49</v>
      </c>
      <c r="D4254" s="5" t="s">
        <v>27</v>
      </c>
      <c r="E4254" s="5" t="s">
        <v>12230</v>
      </c>
      <c r="F4254" s="5">
        <v>-3570</v>
      </c>
      <c r="G4254" s="5" t="s">
        <v>94</v>
      </c>
      <c r="H4254" s="5" t="s">
        <v>173</v>
      </c>
      <c r="I4254" s="5">
        <v>116420.91</v>
      </c>
      <c r="J4254" s="5" t="s">
        <v>2634</v>
      </c>
      <c r="K4254" s="5" t="s">
        <v>104</v>
      </c>
      <c r="L4254" s="5" t="s">
        <v>32</v>
      </c>
      <c r="M4254" s="5">
        <v>4.4000000000000004</v>
      </c>
      <c r="N4254" s="5" t="s">
        <v>33</v>
      </c>
      <c r="O4254" s="5">
        <v>31</v>
      </c>
    </row>
    <row r="4255" spans="1:15" x14ac:dyDescent="0.2">
      <c r="A4255" s="5" t="s">
        <v>12231</v>
      </c>
      <c r="B4255" s="5" t="s">
        <v>9510</v>
      </c>
      <c r="C4255" s="5">
        <v>35</v>
      </c>
      <c r="D4255" s="5" t="s">
        <v>17</v>
      </c>
      <c r="E4255" s="5" t="s">
        <v>12232</v>
      </c>
      <c r="F4255" s="5">
        <v>-4581</v>
      </c>
      <c r="G4255" s="5" t="s">
        <v>99</v>
      </c>
      <c r="H4255" s="5" t="s">
        <v>20</v>
      </c>
      <c r="I4255" s="5">
        <v>73434.710000000006</v>
      </c>
      <c r="J4255" s="5" t="s">
        <v>11641</v>
      </c>
      <c r="K4255" s="5" t="s">
        <v>127</v>
      </c>
      <c r="L4255" s="5" t="s">
        <v>23</v>
      </c>
      <c r="M4255" s="5">
        <v>1.75</v>
      </c>
      <c r="N4255" s="5" t="s">
        <v>41</v>
      </c>
      <c r="O4255" s="5">
        <v>38</v>
      </c>
    </row>
    <row r="4256" spans="1:15" x14ac:dyDescent="0.2">
      <c r="A4256" s="5" t="s">
        <v>12233</v>
      </c>
      <c r="B4256" s="5" t="s">
        <v>4309</v>
      </c>
      <c r="C4256" s="5">
        <v>47</v>
      </c>
      <c r="D4256" s="5" t="s">
        <v>50</v>
      </c>
      <c r="E4256" s="5" t="s">
        <v>12234</v>
      </c>
      <c r="F4256" s="5">
        <v>-9580</v>
      </c>
      <c r="G4256" s="5" t="s">
        <v>94</v>
      </c>
      <c r="H4256" s="5" t="s">
        <v>194</v>
      </c>
      <c r="I4256" s="5">
        <v>59284.92</v>
      </c>
      <c r="J4256" s="5" t="s">
        <v>953</v>
      </c>
      <c r="K4256" s="5" t="s">
        <v>62</v>
      </c>
      <c r="L4256" s="5" t="s">
        <v>73</v>
      </c>
      <c r="M4256" s="5">
        <v>4.8</v>
      </c>
      <c r="N4256" s="5" t="s">
        <v>41</v>
      </c>
      <c r="O4256" s="5">
        <v>1</v>
      </c>
    </row>
    <row r="4257" spans="1:15" x14ac:dyDescent="0.2">
      <c r="A4257" s="5" t="s">
        <v>12235</v>
      </c>
      <c r="B4257" s="5" t="s">
        <v>10570</v>
      </c>
      <c r="C4257" s="5">
        <v>41</v>
      </c>
      <c r="D4257" s="5" t="s">
        <v>50</v>
      </c>
      <c r="E4257" s="5" t="s">
        <v>12236</v>
      </c>
      <c r="F4257" s="5">
        <v>-4303</v>
      </c>
      <c r="G4257" s="5" t="s">
        <v>29</v>
      </c>
      <c r="H4257" s="5" t="s">
        <v>194</v>
      </c>
      <c r="I4257" s="5">
        <v>157973.32999999999</v>
      </c>
      <c r="J4257" s="5" t="s">
        <v>1403</v>
      </c>
      <c r="K4257" s="5" t="s">
        <v>62</v>
      </c>
      <c r="L4257" s="5" t="s">
        <v>32</v>
      </c>
      <c r="M4257" s="5">
        <v>3.35</v>
      </c>
      <c r="N4257" s="5" t="s">
        <v>41</v>
      </c>
      <c r="O4257" s="5">
        <v>29</v>
      </c>
    </row>
    <row r="4258" spans="1:15" x14ac:dyDescent="0.2">
      <c r="A4258" s="5" t="s">
        <v>12237</v>
      </c>
      <c r="B4258" s="5" t="s">
        <v>11179</v>
      </c>
      <c r="C4258" s="5">
        <v>38</v>
      </c>
      <c r="D4258" s="5" t="s">
        <v>50</v>
      </c>
      <c r="E4258" s="5" t="s">
        <v>12238</v>
      </c>
      <c r="F4258" s="5">
        <v>-3703</v>
      </c>
      <c r="G4258" s="5" t="s">
        <v>29</v>
      </c>
      <c r="H4258" s="5" t="s">
        <v>66</v>
      </c>
      <c r="I4258" s="5">
        <v>113390.49</v>
      </c>
      <c r="J4258" s="5" t="s">
        <v>7614</v>
      </c>
      <c r="K4258" s="5" t="s">
        <v>47</v>
      </c>
      <c r="L4258" s="5" t="s">
        <v>23</v>
      </c>
      <c r="M4258" s="5">
        <v>3.9</v>
      </c>
      <c r="N4258" s="5" t="s">
        <v>74</v>
      </c>
      <c r="O4258" s="5">
        <v>1</v>
      </c>
    </row>
    <row r="4259" spans="1:15" x14ac:dyDescent="0.2">
      <c r="A4259" s="5" t="s">
        <v>12239</v>
      </c>
      <c r="B4259" s="5" t="s">
        <v>12240</v>
      </c>
      <c r="C4259" s="5">
        <v>58</v>
      </c>
      <c r="D4259" s="5" t="s">
        <v>50</v>
      </c>
      <c r="E4259" s="5" t="s">
        <v>12241</v>
      </c>
      <c r="F4259" s="5">
        <v>-2863</v>
      </c>
      <c r="G4259" s="5" t="s">
        <v>45</v>
      </c>
      <c r="H4259" s="5" t="s">
        <v>53</v>
      </c>
      <c r="I4259" s="5">
        <v>58222.11</v>
      </c>
      <c r="J4259" s="5" t="s">
        <v>3619</v>
      </c>
      <c r="K4259" s="5" t="s">
        <v>47</v>
      </c>
      <c r="L4259" s="5" t="s">
        <v>56</v>
      </c>
      <c r="M4259" s="5">
        <v>2.23</v>
      </c>
      <c r="N4259" s="5" t="s">
        <v>24</v>
      </c>
      <c r="O4259" s="5">
        <v>13</v>
      </c>
    </row>
    <row r="4260" spans="1:15" x14ac:dyDescent="0.2">
      <c r="A4260" s="5" t="s">
        <v>12242</v>
      </c>
      <c r="B4260" s="5" t="s">
        <v>6083</v>
      </c>
      <c r="C4260" s="5">
        <v>30</v>
      </c>
      <c r="D4260" s="5" t="s">
        <v>27</v>
      </c>
      <c r="E4260" s="5" t="s">
        <v>6774</v>
      </c>
      <c r="F4260" s="5">
        <v>-4121</v>
      </c>
      <c r="G4260" s="5" t="s">
        <v>45</v>
      </c>
      <c r="H4260" s="5" t="s">
        <v>38</v>
      </c>
      <c r="I4260" s="5">
        <v>80065.38</v>
      </c>
      <c r="J4260" s="5" t="s">
        <v>7859</v>
      </c>
      <c r="K4260" s="5" t="s">
        <v>81</v>
      </c>
      <c r="L4260" s="5" t="s">
        <v>73</v>
      </c>
      <c r="M4260" s="5">
        <v>3.62</v>
      </c>
      <c r="N4260" s="5" t="s">
        <v>41</v>
      </c>
      <c r="O4260" s="5">
        <v>11</v>
      </c>
    </row>
    <row r="4261" spans="1:15" x14ac:dyDescent="0.2">
      <c r="A4261" s="5" t="s">
        <v>12243</v>
      </c>
      <c r="B4261" s="5" t="s">
        <v>2569</v>
      </c>
      <c r="C4261" s="5">
        <v>28</v>
      </c>
      <c r="D4261" s="5" t="s">
        <v>27</v>
      </c>
      <c r="E4261" s="5" t="s">
        <v>12244</v>
      </c>
      <c r="F4261" s="5">
        <v>-7410</v>
      </c>
      <c r="G4261" s="5" t="s">
        <v>116</v>
      </c>
      <c r="H4261" s="5" t="s">
        <v>144</v>
      </c>
      <c r="I4261" s="5">
        <v>118668.25</v>
      </c>
      <c r="J4261" s="5" t="s">
        <v>7054</v>
      </c>
      <c r="K4261" s="5" t="s">
        <v>136</v>
      </c>
      <c r="L4261" s="5" t="s">
        <v>32</v>
      </c>
      <c r="M4261" s="5">
        <v>3.28</v>
      </c>
      <c r="N4261" s="5" t="s">
        <v>41</v>
      </c>
      <c r="O4261" s="5">
        <v>21</v>
      </c>
    </row>
    <row r="4262" spans="1:15" x14ac:dyDescent="0.2">
      <c r="A4262" s="5" t="s">
        <v>12245</v>
      </c>
      <c r="B4262" s="5" t="s">
        <v>12154</v>
      </c>
      <c r="C4262" s="5">
        <v>32</v>
      </c>
      <c r="D4262" s="5" t="s">
        <v>50</v>
      </c>
      <c r="E4262" s="5" t="s">
        <v>12246</v>
      </c>
      <c r="F4262" s="5">
        <v>-9003</v>
      </c>
      <c r="G4262" s="5" t="s">
        <v>29</v>
      </c>
      <c r="H4262" s="5" t="s">
        <v>173</v>
      </c>
      <c r="I4262" s="5">
        <v>95279.37</v>
      </c>
      <c r="J4262" s="5" t="s">
        <v>6536</v>
      </c>
      <c r="K4262" s="5" t="s">
        <v>118</v>
      </c>
      <c r="L4262" s="5" t="s">
        <v>32</v>
      </c>
      <c r="M4262" s="5">
        <v>2.69</v>
      </c>
      <c r="N4262" s="5" t="s">
        <v>57</v>
      </c>
      <c r="O4262" s="5">
        <v>20</v>
      </c>
    </row>
    <row r="4263" spans="1:15" x14ac:dyDescent="0.2">
      <c r="A4263" s="5" t="s">
        <v>12247</v>
      </c>
      <c r="B4263" s="5" t="s">
        <v>4485</v>
      </c>
      <c r="C4263" s="5">
        <v>63</v>
      </c>
      <c r="D4263" s="5" t="s">
        <v>27</v>
      </c>
      <c r="E4263" s="5" t="s">
        <v>12248</v>
      </c>
      <c r="F4263" s="5">
        <v>-9871</v>
      </c>
      <c r="G4263" s="5" t="s">
        <v>37</v>
      </c>
      <c r="H4263" s="5" t="s">
        <v>79</v>
      </c>
      <c r="I4263" s="5">
        <v>57128.26</v>
      </c>
      <c r="J4263" s="5" t="s">
        <v>2463</v>
      </c>
      <c r="K4263" s="5" t="s">
        <v>47</v>
      </c>
      <c r="L4263" s="5" t="s">
        <v>23</v>
      </c>
      <c r="M4263" s="5">
        <v>2.15</v>
      </c>
      <c r="N4263" s="5" t="s">
        <v>24</v>
      </c>
      <c r="O4263" s="5">
        <v>0</v>
      </c>
    </row>
    <row r="4264" spans="1:15" x14ac:dyDescent="0.2">
      <c r="A4264" s="5" t="s">
        <v>12249</v>
      </c>
      <c r="B4264" s="5" t="s">
        <v>7480</v>
      </c>
      <c r="C4264" s="5">
        <v>41</v>
      </c>
      <c r="D4264" s="5" t="s">
        <v>27</v>
      </c>
      <c r="E4264" s="5" t="s">
        <v>12250</v>
      </c>
      <c r="F4264" s="5">
        <v>-8332</v>
      </c>
      <c r="G4264" s="5" t="s">
        <v>85</v>
      </c>
      <c r="H4264" s="5" t="s">
        <v>38</v>
      </c>
      <c r="I4264" s="5">
        <v>125176.67</v>
      </c>
      <c r="J4264" s="5" t="s">
        <v>12251</v>
      </c>
      <c r="K4264" s="5" t="s">
        <v>22</v>
      </c>
      <c r="L4264" s="5" t="s">
        <v>23</v>
      </c>
      <c r="M4264" s="5">
        <v>2.66</v>
      </c>
      <c r="N4264" s="5" t="s">
        <v>57</v>
      </c>
      <c r="O4264" s="5">
        <v>35</v>
      </c>
    </row>
    <row r="4265" spans="1:15" x14ac:dyDescent="0.2">
      <c r="A4265" s="5" t="s">
        <v>12252</v>
      </c>
      <c r="B4265" s="5" t="s">
        <v>4118</v>
      </c>
      <c r="C4265" s="5">
        <v>58</v>
      </c>
      <c r="D4265" s="5" t="s">
        <v>27</v>
      </c>
      <c r="E4265" s="5" t="s">
        <v>12253</v>
      </c>
      <c r="F4265" s="5">
        <v>-2835</v>
      </c>
      <c r="G4265" s="5" t="s">
        <v>116</v>
      </c>
      <c r="H4265" s="5" t="s">
        <v>194</v>
      </c>
      <c r="I4265" s="5">
        <v>118881.67</v>
      </c>
      <c r="J4265" s="5" t="s">
        <v>3578</v>
      </c>
      <c r="K4265" s="5" t="s">
        <v>136</v>
      </c>
      <c r="L4265" s="5" t="s">
        <v>23</v>
      </c>
      <c r="M4265" s="5">
        <v>1.89</v>
      </c>
      <c r="N4265" s="5" t="s">
        <v>41</v>
      </c>
      <c r="O4265" s="5">
        <v>16</v>
      </c>
    </row>
    <row r="4266" spans="1:15" x14ac:dyDescent="0.2">
      <c r="A4266" s="5" t="s">
        <v>12254</v>
      </c>
      <c r="B4266" s="5" t="s">
        <v>11111</v>
      </c>
      <c r="C4266" s="5">
        <v>61</v>
      </c>
      <c r="D4266" s="5" t="s">
        <v>27</v>
      </c>
      <c r="E4266" s="5" t="s">
        <v>12255</v>
      </c>
      <c r="F4266" s="5">
        <v>-11218</v>
      </c>
      <c r="G4266" s="5" t="s">
        <v>94</v>
      </c>
      <c r="H4266" s="5" t="s">
        <v>20</v>
      </c>
      <c r="I4266" s="5">
        <v>80546.69</v>
      </c>
      <c r="J4266" s="5" t="s">
        <v>2706</v>
      </c>
      <c r="K4266" s="5" t="s">
        <v>47</v>
      </c>
      <c r="L4266" s="5" t="s">
        <v>23</v>
      </c>
      <c r="M4266" s="5">
        <v>1.57</v>
      </c>
      <c r="N4266" s="5" t="s">
        <v>41</v>
      </c>
      <c r="O4266" s="5">
        <v>30</v>
      </c>
    </row>
    <row r="4267" spans="1:15" x14ac:dyDescent="0.2">
      <c r="A4267" s="5" t="s">
        <v>12256</v>
      </c>
      <c r="B4267" s="5" t="s">
        <v>12257</v>
      </c>
      <c r="C4267" s="5">
        <v>43</v>
      </c>
      <c r="D4267" s="5" t="s">
        <v>27</v>
      </c>
      <c r="E4267" s="5" t="s">
        <v>12258</v>
      </c>
      <c r="F4267" s="5">
        <v>-10797</v>
      </c>
      <c r="G4267" s="5" t="s">
        <v>37</v>
      </c>
      <c r="H4267" s="5" t="s">
        <v>71</v>
      </c>
      <c r="I4267" s="5">
        <v>139243.94</v>
      </c>
      <c r="J4267" s="5" t="s">
        <v>9717</v>
      </c>
      <c r="K4267" s="5" t="s">
        <v>127</v>
      </c>
      <c r="L4267" s="5" t="s">
        <v>73</v>
      </c>
      <c r="M4267" s="5">
        <v>1.85</v>
      </c>
      <c r="N4267" s="5" t="s">
        <v>33</v>
      </c>
      <c r="O4267" s="5">
        <v>11</v>
      </c>
    </row>
    <row r="4268" spans="1:15" x14ac:dyDescent="0.2">
      <c r="A4268" s="5" t="s">
        <v>12259</v>
      </c>
      <c r="B4268" s="5" t="s">
        <v>2270</v>
      </c>
      <c r="C4268" s="5">
        <v>63</v>
      </c>
      <c r="D4268" s="5" t="s">
        <v>27</v>
      </c>
      <c r="E4268" s="5" t="s">
        <v>12260</v>
      </c>
      <c r="F4268" s="5">
        <v>-10220</v>
      </c>
      <c r="G4268" s="5" t="s">
        <v>94</v>
      </c>
      <c r="H4268" s="5" t="s">
        <v>30</v>
      </c>
      <c r="I4268" s="5">
        <v>68643.12</v>
      </c>
      <c r="J4268" s="5" t="s">
        <v>12261</v>
      </c>
      <c r="K4268" s="5" t="s">
        <v>22</v>
      </c>
      <c r="L4268" s="5" t="s">
        <v>23</v>
      </c>
      <c r="M4268" s="5">
        <v>2.0099999999999998</v>
      </c>
      <c r="N4268" s="5" t="s">
        <v>74</v>
      </c>
      <c r="O4268" s="5">
        <v>16</v>
      </c>
    </row>
    <row r="4269" spans="1:15" x14ac:dyDescent="0.2">
      <c r="A4269" s="5" t="s">
        <v>12262</v>
      </c>
      <c r="B4269" s="5" t="s">
        <v>3576</v>
      </c>
      <c r="C4269" s="5">
        <v>32</v>
      </c>
      <c r="D4269" s="5" t="s">
        <v>17</v>
      </c>
      <c r="E4269" s="5" t="s">
        <v>12263</v>
      </c>
      <c r="F4269" s="5">
        <v>-7590</v>
      </c>
      <c r="G4269" s="5" t="s">
        <v>116</v>
      </c>
      <c r="H4269" s="5" t="s">
        <v>71</v>
      </c>
      <c r="I4269" s="5">
        <v>148845.53</v>
      </c>
      <c r="J4269" s="5" t="s">
        <v>504</v>
      </c>
      <c r="K4269" s="5" t="s">
        <v>81</v>
      </c>
      <c r="L4269" s="5" t="s">
        <v>32</v>
      </c>
      <c r="M4269" s="5">
        <v>4.7699999999999996</v>
      </c>
      <c r="N4269" s="5" t="s">
        <v>24</v>
      </c>
      <c r="O4269" s="5">
        <v>0</v>
      </c>
    </row>
    <row r="4270" spans="1:15" x14ac:dyDescent="0.2">
      <c r="A4270" s="5" t="s">
        <v>12264</v>
      </c>
      <c r="B4270" s="5" t="s">
        <v>9174</v>
      </c>
      <c r="C4270" s="5">
        <v>65</v>
      </c>
      <c r="D4270" s="5" t="s">
        <v>17</v>
      </c>
      <c r="E4270" s="5" t="s">
        <v>12265</v>
      </c>
      <c r="F4270" s="5">
        <v>-8377</v>
      </c>
      <c r="G4270" s="5" t="s">
        <v>78</v>
      </c>
      <c r="H4270" s="5" t="s">
        <v>30</v>
      </c>
      <c r="I4270" s="5">
        <v>171115.12</v>
      </c>
      <c r="J4270" s="5" t="s">
        <v>2673</v>
      </c>
      <c r="K4270" s="5" t="s">
        <v>118</v>
      </c>
      <c r="L4270" s="5" t="s">
        <v>56</v>
      </c>
      <c r="M4270" s="5">
        <v>3.1</v>
      </c>
      <c r="N4270" s="5" t="s">
        <v>57</v>
      </c>
      <c r="O4270" s="5">
        <v>14</v>
      </c>
    </row>
    <row r="4271" spans="1:15" x14ac:dyDescent="0.2">
      <c r="A4271" s="5" t="s">
        <v>12266</v>
      </c>
      <c r="B4271" s="5" t="s">
        <v>716</v>
      </c>
      <c r="C4271" s="5">
        <v>27</v>
      </c>
      <c r="D4271" s="5" t="s">
        <v>27</v>
      </c>
      <c r="E4271" s="5" t="s">
        <v>12267</v>
      </c>
      <c r="F4271" s="5">
        <v>-7038</v>
      </c>
      <c r="G4271" s="5" t="s">
        <v>29</v>
      </c>
      <c r="H4271" s="5" t="s">
        <v>79</v>
      </c>
      <c r="I4271" s="5">
        <v>80652.570000000007</v>
      </c>
      <c r="J4271" s="5" t="s">
        <v>5333</v>
      </c>
      <c r="K4271" s="5" t="s">
        <v>47</v>
      </c>
      <c r="L4271" s="5" t="s">
        <v>32</v>
      </c>
      <c r="M4271" s="5">
        <v>3.81</v>
      </c>
      <c r="N4271" s="5" t="s">
        <v>74</v>
      </c>
      <c r="O4271" s="5">
        <v>40</v>
      </c>
    </row>
    <row r="4272" spans="1:15" x14ac:dyDescent="0.2">
      <c r="A4272" s="5" t="s">
        <v>12268</v>
      </c>
      <c r="B4272" s="5" t="s">
        <v>3885</v>
      </c>
      <c r="C4272" s="5">
        <v>43</v>
      </c>
      <c r="D4272" s="5" t="s">
        <v>50</v>
      </c>
      <c r="E4272" s="5" t="s">
        <v>12269</v>
      </c>
      <c r="F4272" s="5">
        <v>-3372</v>
      </c>
      <c r="G4272" s="5" t="s">
        <v>78</v>
      </c>
      <c r="H4272" s="5" t="s">
        <v>194</v>
      </c>
      <c r="I4272" s="5">
        <v>67788.7</v>
      </c>
      <c r="J4272" s="5" t="s">
        <v>352</v>
      </c>
      <c r="K4272" s="5" t="s">
        <v>127</v>
      </c>
      <c r="L4272" s="5" t="s">
        <v>56</v>
      </c>
      <c r="M4272" s="5">
        <v>3.29</v>
      </c>
      <c r="N4272" s="5" t="s">
        <v>24</v>
      </c>
      <c r="O4272" s="5">
        <v>16</v>
      </c>
    </row>
    <row r="4273" spans="1:15" x14ac:dyDescent="0.2">
      <c r="A4273" s="5" t="s">
        <v>12270</v>
      </c>
      <c r="B4273" s="5" t="s">
        <v>5481</v>
      </c>
      <c r="C4273" s="5">
        <v>47</v>
      </c>
      <c r="D4273" s="5" t="s">
        <v>27</v>
      </c>
      <c r="E4273" s="5" t="s">
        <v>12271</v>
      </c>
      <c r="F4273" s="5">
        <v>-5370</v>
      </c>
      <c r="G4273" s="5" t="s">
        <v>37</v>
      </c>
      <c r="H4273" s="5" t="s">
        <v>30</v>
      </c>
      <c r="I4273" s="5">
        <v>137628.18</v>
      </c>
      <c r="J4273" s="5" t="s">
        <v>1388</v>
      </c>
      <c r="K4273" s="5" t="s">
        <v>62</v>
      </c>
      <c r="L4273" s="5" t="s">
        <v>56</v>
      </c>
      <c r="M4273" s="5">
        <v>3.08</v>
      </c>
      <c r="N4273" s="5" t="s">
        <v>33</v>
      </c>
      <c r="O4273" s="5">
        <v>7</v>
      </c>
    </row>
    <row r="4274" spans="1:15" x14ac:dyDescent="0.2">
      <c r="A4274" s="5" t="s">
        <v>12272</v>
      </c>
      <c r="B4274" s="5" t="s">
        <v>11774</v>
      </c>
      <c r="C4274" s="5">
        <v>53</v>
      </c>
      <c r="D4274" s="5" t="s">
        <v>27</v>
      </c>
      <c r="E4274" s="5" t="s">
        <v>12273</v>
      </c>
      <c r="F4274" s="5">
        <v>-9790</v>
      </c>
      <c r="G4274" s="5" t="s">
        <v>37</v>
      </c>
      <c r="H4274" s="5" t="s">
        <v>194</v>
      </c>
      <c r="I4274" s="5">
        <v>51955.57</v>
      </c>
      <c r="J4274" s="5" t="s">
        <v>1273</v>
      </c>
      <c r="K4274" s="5" t="s">
        <v>55</v>
      </c>
      <c r="L4274" s="5" t="s">
        <v>56</v>
      </c>
      <c r="M4274" s="5">
        <v>1.78</v>
      </c>
      <c r="N4274" s="5" t="s">
        <v>74</v>
      </c>
      <c r="O4274" s="5">
        <v>6</v>
      </c>
    </row>
    <row r="4275" spans="1:15" x14ac:dyDescent="0.2">
      <c r="A4275" s="5" t="s">
        <v>12274</v>
      </c>
      <c r="B4275" s="5" t="s">
        <v>2004</v>
      </c>
      <c r="C4275" s="5">
        <v>57</v>
      </c>
      <c r="D4275" s="5" t="s">
        <v>17</v>
      </c>
      <c r="E4275" s="5" t="s">
        <v>12275</v>
      </c>
      <c r="F4275" s="5">
        <v>-4179</v>
      </c>
      <c r="G4275" s="5" t="s">
        <v>52</v>
      </c>
      <c r="H4275" s="5" t="s">
        <v>20</v>
      </c>
      <c r="I4275" s="5">
        <v>64309.93</v>
      </c>
      <c r="J4275" s="5" t="s">
        <v>3984</v>
      </c>
      <c r="K4275" s="5" t="s">
        <v>55</v>
      </c>
      <c r="L4275" s="5" t="s">
        <v>32</v>
      </c>
      <c r="M4275" s="5">
        <v>1.3</v>
      </c>
      <c r="N4275" s="5" t="s">
        <v>24</v>
      </c>
      <c r="O4275" s="5">
        <v>13</v>
      </c>
    </row>
    <row r="4276" spans="1:15" x14ac:dyDescent="0.2">
      <c r="A4276" s="5" t="s">
        <v>12276</v>
      </c>
      <c r="B4276" s="5" t="s">
        <v>2946</v>
      </c>
      <c r="C4276" s="5">
        <v>38</v>
      </c>
      <c r="D4276" s="5" t="s">
        <v>17</v>
      </c>
      <c r="E4276" s="5" t="s">
        <v>12277</v>
      </c>
      <c r="F4276" s="5">
        <v>-5605</v>
      </c>
      <c r="G4276" s="5" t="s">
        <v>85</v>
      </c>
      <c r="H4276" s="5" t="s">
        <v>66</v>
      </c>
      <c r="I4276" s="5">
        <v>175900.56</v>
      </c>
      <c r="J4276" s="5" t="s">
        <v>7555</v>
      </c>
      <c r="K4276" s="5" t="s">
        <v>55</v>
      </c>
      <c r="L4276" s="5" t="s">
        <v>73</v>
      </c>
      <c r="M4276" s="5">
        <v>1.78</v>
      </c>
      <c r="N4276" s="5" t="s">
        <v>41</v>
      </c>
      <c r="O4276" s="5">
        <v>8</v>
      </c>
    </row>
    <row r="4277" spans="1:15" x14ac:dyDescent="0.2">
      <c r="A4277" s="5" t="s">
        <v>12278</v>
      </c>
      <c r="B4277" s="5" t="s">
        <v>697</v>
      </c>
      <c r="C4277" s="5">
        <v>34</v>
      </c>
      <c r="D4277" s="5" t="s">
        <v>50</v>
      </c>
      <c r="E4277" s="5" t="s">
        <v>12279</v>
      </c>
      <c r="F4277" s="5">
        <v>-7614</v>
      </c>
      <c r="G4277" s="5" t="s">
        <v>19</v>
      </c>
      <c r="H4277" s="5" t="s">
        <v>38</v>
      </c>
      <c r="I4277" s="5">
        <v>99035.32</v>
      </c>
      <c r="J4277" s="5" t="s">
        <v>7501</v>
      </c>
      <c r="K4277" s="5" t="s">
        <v>55</v>
      </c>
      <c r="L4277" s="5" t="s">
        <v>73</v>
      </c>
      <c r="M4277" s="5">
        <v>2.33</v>
      </c>
      <c r="N4277" s="5" t="s">
        <v>41</v>
      </c>
      <c r="O4277" s="5">
        <v>31</v>
      </c>
    </row>
    <row r="4278" spans="1:15" x14ac:dyDescent="0.2">
      <c r="A4278" s="5" t="s">
        <v>12280</v>
      </c>
      <c r="B4278" s="5" t="s">
        <v>12281</v>
      </c>
      <c r="C4278" s="5">
        <v>37</v>
      </c>
      <c r="D4278" s="5" t="s">
        <v>27</v>
      </c>
      <c r="E4278" s="5" t="s">
        <v>12282</v>
      </c>
      <c r="F4278" s="5">
        <v>-4529</v>
      </c>
      <c r="G4278" s="5" t="s">
        <v>94</v>
      </c>
      <c r="H4278" s="5" t="s">
        <v>20</v>
      </c>
      <c r="I4278" s="5">
        <v>96645.8</v>
      </c>
      <c r="J4278" s="5" t="s">
        <v>8939</v>
      </c>
      <c r="K4278" s="5" t="s">
        <v>81</v>
      </c>
      <c r="L4278" s="5" t="s">
        <v>56</v>
      </c>
      <c r="M4278" s="5">
        <v>4.26</v>
      </c>
      <c r="N4278" s="5" t="s">
        <v>33</v>
      </c>
      <c r="O4278" s="5">
        <v>25</v>
      </c>
    </row>
    <row r="4279" spans="1:15" x14ac:dyDescent="0.2">
      <c r="A4279" s="5" t="s">
        <v>12283</v>
      </c>
      <c r="B4279" s="5" t="s">
        <v>10285</v>
      </c>
      <c r="C4279" s="5">
        <v>30</v>
      </c>
      <c r="D4279" s="5" t="s">
        <v>17</v>
      </c>
      <c r="E4279" s="5" t="s">
        <v>12284</v>
      </c>
      <c r="F4279" s="5">
        <v>-8048</v>
      </c>
      <c r="G4279" s="5" t="s">
        <v>37</v>
      </c>
      <c r="H4279" s="5" t="s">
        <v>53</v>
      </c>
      <c r="I4279" s="5">
        <v>163012.4</v>
      </c>
      <c r="J4279" s="5" t="s">
        <v>10114</v>
      </c>
      <c r="K4279" s="5" t="s">
        <v>22</v>
      </c>
      <c r="L4279" s="5" t="s">
        <v>73</v>
      </c>
      <c r="M4279" s="5">
        <v>1.85</v>
      </c>
      <c r="N4279" s="5" t="s">
        <v>41</v>
      </c>
      <c r="O4279" s="5">
        <v>7</v>
      </c>
    </row>
    <row r="4280" spans="1:15" x14ac:dyDescent="0.2">
      <c r="A4280" s="5" t="s">
        <v>12285</v>
      </c>
      <c r="B4280" s="5" t="s">
        <v>1555</v>
      </c>
      <c r="C4280" s="5">
        <v>47</v>
      </c>
      <c r="D4280" s="5" t="s">
        <v>50</v>
      </c>
      <c r="E4280" s="5" t="s">
        <v>12286</v>
      </c>
      <c r="F4280" s="5">
        <v>-8094</v>
      </c>
      <c r="G4280" s="5" t="s">
        <v>52</v>
      </c>
      <c r="H4280" s="5" t="s">
        <v>79</v>
      </c>
      <c r="I4280" s="5">
        <v>144387.53</v>
      </c>
      <c r="J4280" s="5" t="s">
        <v>410</v>
      </c>
      <c r="K4280" s="5" t="s">
        <v>81</v>
      </c>
      <c r="L4280" s="5" t="s">
        <v>23</v>
      </c>
      <c r="M4280" s="5">
        <v>1.45</v>
      </c>
      <c r="N4280" s="5" t="s">
        <v>24</v>
      </c>
      <c r="O4280" s="5">
        <v>38</v>
      </c>
    </row>
    <row r="4281" spans="1:15" x14ac:dyDescent="0.2">
      <c r="A4281" s="5" t="s">
        <v>12287</v>
      </c>
      <c r="B4281" s="5" t="s">
        <v>3857</v>
      </c>
      <c r="C4281" s="5">
        <v>56</v>
      </c>
      <c r="D4281" s="5" t="s">
        <v>17</v>
      </c>
      <c r="E4281" s="5" t="s">
        <v>12288</v>
      </c>
      <c r="F4281" s="5">
        <v>-5799</v>
      </c>
      <c r="G4281" s="5" t="s">
        <v>78</v>
      </c>
      <c r="H4281" s="5" t="s">
        <v>30</v>
      </c>
      <c r="I4281" s="5">
        <v>114888.72</v>
      </c>
      <c r="J4281" s="5" t="s">
        <v>6035</v>
      </c>
      <c r="K4281" s="5" t="s">
        <v>62</v>
      </c>
      <c r="L4281" s="5" t="s">
        <v>32</v>
      </c>
      <c r="M4281" s="5">
        <v>2.0099999999999998</v>
      </c>
      <c r="N4281" s="5" t="s">
        <v>57</v>
      </c>
      <c r="O4281" s="5">
        <v>25</v>
      </c>
    </row>
    <row r="4282" spans="1:15" x14ac:dyDescent="0.2">
      <c r="A4282" s="5" t="s">
        <v>12289</v>
      </c>
      <c r="B4282" s="5" t="s">
        <v>12290</v>
      </c>
      <c r="C4282" s="5">
        <v>44</v>
      </c>
      <c r="D4282" s="5" t="s">
        <v>50</v>
      </c>
      <c r="E4282" s="5" t="s">
        <v>12291</v>
      </c>
      <c r="F4282" s="5">
        <v>-10380</v>
      </c>
      <c r="G4282" s="5" t="s">
        <v>37</v>
      </c>
      <c r="H4282" s="5" t="s">
        <v>173</v>
      </c>
      <c r="I4282" s="5">
        <v>72877.320000000007</v>
      </c>
      <c r="J4282" s="5" t="s">
        <v>11999</v>
      </c>
      <c r="K4282" s="5" t="s">
        <v>62</v>
      </c>
      <c r="L4282" s="5" t="s">
        <v>23</v>
      </c>
      <c r="M4282" s="5">
        <v>2.5499999999999998</v>
      </c>
      <c r="N4282" s="5" t="s">
        <v>74</v>
      </c>
      <c r="O4282" s="5">
        <v>19</v>
      </c>
    </row>
    <row r="4283" spans="1:15" x14ac:dyDescent="0.2">
      <c r="A4283" s="5" t="s">
        <v>12292</v>
      </c>
      <c r="B4283" s="5" t="s">
        <v>931</v>
      </c>
      <c r="C4283" s="5">
        <v>57</v>
      </c>
      <c r="D4283" s="5" t="s">
        <v>50</v>
      </c>
      <c r="E4283" s="5" t="s">
        <v>12293</v>
      </c>
      <c r="F4283" s="5">
        <v>-7119</v>
      </c>
      <c r="G4283" s="5" t="s">
        <v>52</v>
      </c>
      <c r="H4283" s="5" t="s">
        <v>20</v>
      </c>
      <c r="I4283" s="5">
        <v>160614.48000000001</v>
      </c>
      <c r="J4283" s="5" t="s">
        <v>10357</v>
      </c>
      <c r="K4283" s="5" t="s">
        <v>81</v>
      </c>
      <c r="L4283" s="5" t="s">
        <v>23</v>
      </c>
      <c r="M4283" s="5">
        <v>2.58</v>
      </c>
      <c r="N4283" s="5" t="s">
        <v>24</v>
      </c>
      <c r="O4283" s="5">
        <v>24</v>
      </c>
    </row>
    <row r="4284" spans="1:15" x14ac:dyDescent="0.2">
      <c r="A4284" s="5" t="s">
        <v>12294</v>
      </c>
      <c r="B4284" s="5" t="s">
        <v>3277</v>
      </c>
      <c r="C4284" s="5">
        <v>24</v>
      </c>
      <c r="D4284" s="5" t="s">
        <v>17</v>
      </c>
      <c r="E4284" s="5" t="s">
        <v>12295</v>
      </c>
      <c r="F4284" s="5">
        <v>-7320</v>
      </c>
      <c r="G4284" s="5" t="s">
        <v>45</v>
      </c>
      <c r="H4284" s="5" t="s">
        <v>173</v>
      </c>
      <c r="I4284" s="5">
        <v>133537.25</v>
      </c>
      <c r="J4284" s="5" t="s">
        <v>10663</v>
      </c>
      <c r="K4284" s="5" t="s">
        <v>136</v>
      </c>
      <c r="L4284" s="5" t="s">
        <v>23</v>
      </c>
      <c r="M4284" s="5">
        <v>1.75</v>
      </c>
      <c r="N4284" s="5" t="s">
        <v>74</v>
      </c>
      <c r="O4284" s="5">
        <v>31</v>
      </c>
    </row>
    <row r="4285" spans="1:15" x14ac:dyDescent="0.2">
      <c r="A4285" s="5" t="s">
        <v>12296</v>
      </c>
      <c r="B4285" s="5" t="s">
        <v>1522</v>
      </c>
      <c r="C4285" s="5">
        <v>34</v>
      </c>
      <c r="D4285" s="5" t="s">
        <v>27</v>
      </c>
      <c r="E4285" s="5" t="s">
        <v>12297</v>
      </c>
      <c r="F4285" s="5">
        <v>-7308</v>
      </c>
      <c r="G4285" s="5" t="s">
        <v>99</v>
      </c>
      <c r="H4285" s="5" t="s">
        <v>144</v>
      </c>
      <c r="I4285" s="5">
        <v>58605.06</v>
      </c>
      <c r="J4285" s="5" t="s">
        <v>301</v>
      </c>
      <c r="K4285" s="5" t="s">
        <v>47</v>
      </c>
      <c r="L4285" s="5" t="s">
        <v>32</v>
      </c>
      <c r="M4285" s="5">
        <v>1.81</v>
      </c>
      <c r="N4285" s="5" t="s">
        <v>41</v>
      </c>
      <c r="O4285" s="5">
        <v>29</v>
      </c>
    </row>
    <row r="4286" spans="1:15" x14ac:dyDescent="0.2">
      <c r="A4286" s="5" t="s">
        <v>12298</v>
      </c>
      <c r="B4286" s="5" t="s">
        <v>1578</v>
      </c>
      <c r="C4286" s="5">
        <v>44</v>
      </c>
      <c r="D4286" s="5" t="s">
        <v>27</v>
      </c>
      <c r="E4286" s="5" t="s">
        <v>12299</v>
      </c>
      <c r="F4286" s="5">
        <v>-4635</v>
      </c>
      <c r="G4286" s="5" t="s">
        <v>37</v>
      </c>
      <c r="H4286" s="5" t="s">
        <v>30</v>
      </c>
      <c r="I4286" s="5">
        <v>113408.2</v>
      </c>
      <c r="J4286" s="5" t="s">
        <v>957</v>
      </c>
      <c r="K4286" s="5" t="s">
        <v>55</v>
      </c>
      <c r="L4286" s="5" t="s">
        <v>56</v>
      </c>
      <c r="M4286" s="5">
        <v>3.35</v>
      </c>
      <c r="N4286" s="5" t="s">
        <v>74</v>
      </c>
      <c r="O4286" s="5">
        <v>14</v>
      </c>
    </row>
    <row r="4287" spans="1:15" x14ac:dyDescent="0.2">
      <c r="A4287" s="5" t="s">
        <v>12300</v>
      </c>
      <c r="B4287" s="5" t="s">
        <v>12301</v>
      </c>
      <c r="C4287" s="5">
        <v>36</v>
      </c>
      <c r="D4287" s="5" t="s">
        <v>27</v>
      </c>
      <c r="E4287" s="5" t="s">
        <v>12302</v>
      </c>
      <c r="F4287" s="5">
        <v>-10904</v>
      </c>
      <c r="G4287" s="5" t="s">
        <v>85</v>
      </c>
      <c r="H4287" s="5" t="s">
        <v>20</v>
      </c>
      <c r="I4287" s="5">
        <v>148326.54</v>
      </c>
      <c r="J4287" s="5" t="s">
        <v>2006</v>
      </c>
      <c r="K4287" s="5" t="s">
        <v>22</v>
      </c>
      <c r="L4287" s="5" t="s">
        <v>73</v>
      </c>
      <c r="M4287" s="5">
        <v>4.03</v>
      </c>
      <c r="N4287" s="5" t="s">
        <v>41</v>
      </c>
      <c r="O4287" s="5">
        <v>11</v>
      </c>
    </row>
    <row r="4288" spans="1:15" x14ac:dyDescent="0.2">
      <c r="A4288" s="5" t="s">
        <v>12303</v>
      </c>
      <c r="B4288" s="5" t="s">
        <v>8185</v>
      </c>
      <c r="C4288" s="5">
        <v>33</v>
      </c>
      <c r="D4288" s="5" t="s">
        <v>27</v>
      </c>
      <c r="E4288" s="5" t="s">
        <v>12304</v>
      </c>
      <c r="F4288" s="5">
        <v>-3953</v>
      </c>
      <c r="G4288" s="5" t="s">
        <v>19</v>
      </c>
      <c r="H4288" s="5" t="s">
        <v>173</v>
      </c>
      <c r="I4288" s="5">
        <v>78656.97</v>
      </c>
      <c r="J4288" s="5" t="s">
        <v>9949</v>
      </c>
      <c r="K4288" s="5" t="s">
        <v>81</v>
      </c>
      <c r="L4288" s="5" t="s">
        <v>73</v>
      </c>
      <c r="M4288" s="5">
        <v>1.06</v>
      </c>
      <c r="N4288" s="5" t="s">
        <v>33</v>
      </c>
      <c r="O4288" s="5">
        <v>26</v>
      </c>
    </row>
    <row r="4289" spans="1:15" x14ac:dyDescent="0.2">
      <c r="A4289" s="5" t="s">
        <v>12305</v>
      </c>
      <c r="B4289" s="5" t="s">
        <v>1893</v>
      </c>
      <c r="C4289" s="5">
        <v>23</v>
      </c>
      <c r="D4289" s="5" t="s">
        <v>17</v>
      </c>
      <c r="E4289" s="5" t="s">
        <v>12306</v>
      </c>
      <c r="F4289" s="5">
        <v>-10518</v>
      </c>
      <c r="G4289" s="5" t="s">
        <v>19</v>
      </c>
      <c r="H4289" s="5" t="s">
        <v>144</v>
      </c>
      <c r="I4289" s="5">
        <v>106739.8</v>
      </c>
      <c r="J4289" s="5" t="s">
        <v>11347</v>
      </c>
      <c r="K4289" s="5" t="s">
        <v>40</v>
      </c>
      <c r="L4289" s="5" t="s">
        <v>56</v>
      </c>
      <c r="M4289" s="5">
        <v>3.71</v>
      </c>
      <c r="N4289" s="5" t="s">
        <v>41</v>
      </c>
      <c r="O4289" s="5">
        <v>14</v>
      </c>
    </row>
    <row r="4290" spans="1:15" x14ac:dyDescent="0.2">
      <c r="A4290" s="5" t="s">
        <v>12307</v>
      </c>
      <c r="B4290" s="5" t="s">
        <v>4601</v>
      </c>
      <c r="C4290" s="5">
        <v>62</v>
      </c>
      <c r="D4290" s="5" t="s">
        <v>17</v>
      </c>
      <c r="E4290" s="5" t="s">
        <v>12308</v>
      </c>
      <c r="F4290" s="5">
        <v>-7091</v>
      </c>
      <c r="G4290" s="5" t="s">
        <v>29</v>
      </c>
      <c r="H4290" s="5" t="s">
        <v>144</v>
      </c>
      <c r="I4290" s="5">
        <v>99794.12</v>
      </c>
      <c r="J4290" s="5" t="s">
        <v>9589</v>
      </c>
      <c r="K4290" s="5" t="s">
        <v>40</v>
      </c>
      <c r="L4290" s="5" t="s">
        <v>32</v>
      </c>
      <c r="M4290" s="5">
        <v>1.23</v>
      </c>
      <c r="N4290" s="5" t="s">
        <v>74</v>
      </c>
      <c r="O4290" s="5">
        <v>15</v>
      </c>
    </row>
    <row r="4291" spans="1:15" x14ac:dyDescent="0.2">
      <c r="A4291" s="5" t="s">
        <v>12309</v>
      </c>
      <c r="B4291" s="5" t="s">
        <v>10829</v>
      </c>
      <c r="C4291" s="5">
        <v>65</v>
      </c>
      <c r="D4291" s="5" t="s">
        <v>50</v>
      </c>
      <c r="E4291" s="5" t="s">
        <v>12310</v>
      </c>
      <c r="F4291" s="5">
        <v>-2234</v>
      </c>
      <c r="G4291" s="5" t="s">
        <v>19</v>
      </c>
      <c r="H4291" s="5" t="s">
        <v>53</v>
      </c>
      <c r="I4291" s="5">
        <v>45921.41</v>
      </c>
      <c r="J4291" s="5" t="s">
        <v>10978</v>
      </c>
      <c r="K4291" s="5" t="s">
        <v>62</v>
      </c>
      <c r="L4291" s="5" t="s">
        <v>56</v>
      </c>
      <c r="M4291" s="5">
        <v>4.8499999999999996</v>
      </c>
      <c r="N4291" s="5" t="s">
        <v>24</v>
      </c>
      <c r="O4291" s="5">
        <v>19</v>
      </c>
    </row>
    <row r="4292" spans="1:15" x14ac:dyDescent="0.2">
      <c r="A4292" s="5" t="s">
        <v>12311</v>
      </c>
      <c r="B4292" s="5" t="s">
        <v>8170</v>
      </c>
      <c r="C4292" s="5">
        <v>26</v>
      </c>
      <c r="D4292" s="5" t="s">
        <v>50</v>
      </c>
      <c r="E4292" s="5" t="s">
        <v>12312</v>
      </c>
      <c r="F4292" s="5">
        <v>-3049</v>
      </c>
      <c r="G4292" s="5" t="s">
        <v>19</v>
      </c>
      <c r="H4292" s="5" t="s">
        <v>53</v>
      </c>
      <c r="I4292" s="5">
        <v>122012.94</v>
      </c>
      <c r="J4292" s="5" t="s">
        <v>11525</v>
      </c>
      <c r="K4292" s="5" t="s">
        <v>47</v>
      </c>
      <c r="L4292" s="5" t="s">
        <v>23</v>
      </c>
      <c r="M4292" s="5">
        <v>4.6500000000000004</v>
      </c>
      <c r="N4292" s="5" t="s">
        <v>57</v>
      </c>
      <c r="O4292" s="5">
        <v>27</v>
      </c>
    </row>
    <row r="4293" spans="1:15" x14ac:dyDescent="0.2">
      <c r="A4293" s="5" t="s">
        <v>12313</v>
      </c>
      <c r="B4293" s="5" t="s">
        <v>5998</v>
      </c>
      <c r="C4293" s="5">
        <v>49</v>
      </c>
      <c r="D4293" s="5" t="s">
        <v>50</v>
      </c>
      <c r="E4293" s="5" t="s">
        <v>12314</v>
      </c>
      <c r="F4293" s="5">
        <v>-6852</v>
      </c>
      <c r="G4293" s="5" t="s">
        <v>29</v>
      </c>
      <c r="H4293" s="5" t="s">
        <v>38</v>
      </c>
      <c r="I4293" s="5">
        <v>175221.02</v>
      </c>
      <c r="J4293" s="5" t="s">
        <v>4897</v>
      </c>
      <c r="K4293" s="5" t="s">
        <v>118</v>
      </c>
      <c r="L4293" s="5" t="s">
        <v>32</v>
      </c>
      <c r="M4293" s="5">
        <v>2.5299999999999998</v>
      </c>
      <c r="N4293" s="5" t="s">
        <v>24</v>
      </c>
      <c r="O4293" s="5">
        <v>9</v>
      </c>
    </row>
    <row r="4294" spans="1:15" x14ac:dyDescent="0.2">
      <c r="A4294" s="5" t="s">
        <v>12315</v>
      </c>
      <c r="B4294" s="5" t="s">
        <v>2552</v>
      </c>
      <c r="C4294" s="5">
        <v>40</v>
      </c>
      <c r="D4294" s="5" t="s">
        <v>17</v>
      </c>
      <c r="E4294" s="5" t="s">
        <v>12316</v>
      </c>
      <c r="F4294" s="5">
        <v>-10124</v>
      </c>
      <c r="G4294" s="5" t="s">
        <v>37</v>
      </c>
      <c r="H4294" s="5" t="s">
        <v>30</v>
      </c>
      <c r="I4294" s="5">
        <v>47381.86</v>
      </c>
      <c r="J4294" s="5" t="s">
        <v>9032</v>
      </c>
      <c r="K4294" s="5" t="s">
        <v>127</v>
      </c>
      <c r="L4294" s="5" t="s">
        <v>23</v>
      </c>
      <c r="M4294" s="5">
        <v>3.75</v>
      </c>
      <c r="N4294" s="5" t="s">
        <v>41</v>
      </c>
      <c r="O4294" s="5">
        <v>2</v>
      </c>
    </row>
    <row r="4295" spans="1:15" x14ac:dyDescent="0.2">
      <c r="A4295" s="5" t="s">
        <v>12317</v>
      </c>
      <c r="B4295" s="5" t="s">
        <v>6139</v>
      </c>
      <c r="C4295" s="5">
        <v>41</v>
      </c>
      <c r="D4295" s="5" t="s">
        <v>50</v>
      </c>
      <c r="E4295" s="5" t="s">
        <v>12318</v>
      </c>
      <c r="F4295" s="5">
        <v>-3237</v>
      </c>
      <c r="G4295" s="5" t="s">
        <v>78</v>
      </c>
      <c r="H4295" s="5" t="s">
        <v>79</v>
      </c>
      <c r="I4295" s="5">
        <v>136130.12</v>
      </c>
      <c r="J4295" s="5" t="s">
        <v>12319</v>
      </c>
      <c r="K4295" s="5" t="s">
        <v>127</v>
      </c>
      <c r="L4295" s="5" t="s">
        <v>32</v>
      </c>
      <c r="M4295" s="5">
        <v>2.0699999999999998</v>
      </c>
      <c r="N4295" s="5" t="s">
        <v>41</v>
      </c>
      <c r="O4295" s="5">
        <v>29</v>
      </c>
    </row>
    <row r="4296" spans="1:15" x14ac:dyDescent="0.2">
      <c r="A4296" s="5" t="s">
        <v>12320</v>
      </c>
      <c r="B4296" s="5" t="s">
        <v>5322</v>
      </c>
      <c r="C4296" s="5">
        <v>36</v>
      </c>
      <c r="D4296" s="5" t="s">
        <v>27</v>
      </c>
      <c r="E4296" s="5" t="s">
        <v>12321</v>
      </c>
      <c r="F4296" s="5">
        <v>-9164</v>
      </c>
      <c r="G4296" s="5" t="s">
        <v>116</v>
      </c>
      <c r="H4296" s="5" t="s">
        <v>53</v>
      </c>
      <c r="I4296" s="5">
        <v>83408.25</v>
      </c>
      <c r="J4296" s="5" t="s">
        <v>1922</v>
      </c>
      <c r="K4296" s="5" t="s">
        <v>118</v>
      </c>
      <c r="L4296" s="5" t="s">
        <v>32</v>
      </c>
      <c r="M4296" s="5">
        <v>1.95</v>
      </c>
      <c r="N4296" s="5" t="s">
        <v>33</v>
      </c>
      <c r="O4296" s="5">
        <v>40</v>
      </c>
    </row>
    <row r="4297" spans="1:15" x14ac:dyDescent="0.2">
      <c r="A4297" s="5" t="s">
        <v>12322</v>
      </c>
      <c r="B4297" s="5" t="s">
        <v>12323</v>
      </c>
      <c r="C4297" s="5">
        <v>48</v>
      </c>
      <c r="D4297" s="5" t="s">
        <v>17</v>
      </c>
      <c r="E4297" s="5" t="s">
        <v>12324</v>
      </c>
      <c r="F4297" s="5">
        <v>-7678</v>
      </c>
      <c r="G4297" s="5" t="s">
        <v>94</v>
      </c>
      <c r="H4297" s="5" t="s">
        <v>79</v>
      </c>
      <c r="I4297" s="5">
        <v>65880.320000000007</v>
      </c>
      <c r="J4297" s="5" t="s">
        <v>1673</v>
      </c>
      <c r="K4297" s="5" t="s">
        <v>47</v>
      </c>
      <c r="L4297" s="5" t="s">
        <v>56</v>
      </c>
      <c r="M4297" s="5">
        <v>1.63</v>
      </c>
      <c r="N4297" s="5" t="s">
        <v>57</v>
      </c>
      <c r="O4297" s="5">
        <v>10</v>
      </c>
    </row>
    <row r="4298" spans="1:15" x14ac:dyDescent="0.2">
      <c r="A4298" s="5" t="s">
        <v>12325</v>
      </c>
      <c r="B4298" s="5" t="s">
        <v>2468</v>
      </c>
      <c r="C4298" s="5">
        <v>63</v>
      </c>
      <c r="D4298" s="5" t="s">
        <v>27</v>
      </c>
      <c r="E4298" s="5" t="s">
        <v>12326</v>
      </c>
      <c r="F4298" s="5">
        <v>-6685</v>
      </c>
      <c r="G4298" s="5" t="s">
        <v>45</v>
      </c>
      <c r="H4298" s="5" t="s">
        <v>66</v>
      </c>
      <c r="I4298" s="5">
        <v>45428.21</v>
      </c>
      <c r="J4298" s="5" t="s">
        <v>4615</v>
      </c>
      <c r="K4298" s="5" t="s">
        <v>127</v>
      </c>
      <c r="L4298" s="5" t="s">
        <v>73</v>
      </c>
      <c r="M4298" s="5">
        <v>2.62</v>
      </c>
      <c r="N4298" s="5" t="s">
        <v>33</v>
      </c>
      <c r="O4298" s="5">
        <v>25</v>
      </c>
    </row>
    <row r="4299" spans="1:15" x14ac:dyDescent="0.2">
      <c r="A4299" s="5" t="s">
        <v>12327</v>
      </c>
      <c r="B4299" s="5" t="s">
        <v>3085</v>
      </c>
      <c r="C4299" s="5">
        <v>50</v>
      </c>
      <c r="D4299" s="5" t="s">
        <v>50</v>
      </c>
      <c r="E4299" s="5" t="s">
        <v>12328</v>
      </c>
      <c r="F4299" s="5">
        <v>-8363</v>
      </c>
      <c r="G4299" s="5" t="s">
        <v>52</v>
      </c>
      <c r="H4299" s="5" t="s">
        <v>173</v>
      </c>
      <c r="I4299" s="5">
        <v>131610.29999999999</v>
      </c>
      <c r="J4299" s="5" t="s">
        <v>12040</v>
      </c>
      <c r="K4299" s="5" t="s">
        <v>104</v>
      </c>
      <c r="L4299" s="5" t="s">
        <v>23</v>
      </c>
      <c r="M4299" s="5">
        <v>4.63</v>
      </c>
      <c r="N4299" s="5" t="s">
        <v>41</v>
      </c>
      <c r="O4299" s="5">
        <v>37</v>
      </c>
    </row>
    <row r="4300" spans="1:15" x14ac:dyDescent="0.2">
      <c r="A4300" s="5" t="s">
        <v>12329</v>
      </c>
      <c r="B4300" s="5" t="s">
        <v>12330</v>
      </c>
      <c r="C4300" s="5">
        <v>39</v>
      </c>
      <c r="D4300" s="5" t="s">
        <v>27</v>
      </c>
      <c r="E4300" s="5" t="s">
        <v>12331</v>
      </c>
      <c r="F4300" s="5">
        <v>-3766</v>
      </c>
      <c r="G4300" s="5" t="s">
        <v>78</v>
      </c>
      <c r="H4300" s="5" t="s">
        <v>173</v>
      </c>
      <c r="I4300" s="5">
        <v>116255.24</v>
      </c>
      <c r="J4300" s="5" t="s">
        <v>4914</v>
      </c>
      <c r="K4300" s="5" t="s">
        <v>55</v>
      </c>
      <c r="L4300" s="5" t="s">
        <v>73</v>
      </c>
      <c r="M4300" s="5">
        <v>4.46</v>
      </c>
      <c r="N4300" s="5" t="s">
        <v>24</v>
      </c>
      <c r="O4300" s="5">
        <v>5</v>
      </c>
    </row>
    <row r="4301" spans="1:15" x14ac:dyDescent="0.2">
      <c r="A4301" s="5" t="s">
        <v>12332</v>
      </c>
      <c r="B4301" s="5" t="s">
        <v>6836</v>
      </c>
      <c r="C4301" s="5">
        <v>39</v>
      </c>
      <c r="D4301" s="5" t="s">
        <v>50</v>
      </c>
      <c r="E4301" s="5" t="s">
        <v>12333</v>
      </c>
      <c r="F4301" s="5">
        <v>-6520</v>
      </c>
      <c r="G4301" s="5" t="s">
        <v>45</v>
      </c>
      <c r="H4301" s="5" t="s">
        <v>194</v>
      </c>
      <c r="I4301" s="5">
        <v>56334.96</v>
      </c>
      <c r="J4301" s="5" t="s">
        <v>12334</v>
      </c>
      <c r="K4301" s="5" t="s">
        <v>81</v>
      </c>
      <c r="L4301" s="5" t="s">
        <v>32</v>
      </c>
      <c r="M4301" s="5">
        <v>3.77</v>
      </c>
      <c r="N4301" s="5" t="s">
        <v>41</v>
      </c>
      <c r="O4301" s="5">
        <v>20</v>
      </c>
    </row>
    <row r="4302" spans="1:15" x14ac:dyDescent="0.2">
      <c r="A4302" s="5" t="s">
        <v>12335</v>
      </c>
      <c r="B4302" s="5" t="s">
        <v>10062</v>
      </c>
      <c r="C4302" s="5">
        <v>49</v>
      </c>
      <c r="D4302" s="5" t="s">
        <v>27</v>
      </c>
      <c r="E4302" s="5" t="s">
        <v>12336</v>
      </c>
      <c r="F4302" s="5">
        <v>-8234</v>
      </c>
      <c r="G4302" s="5" t="s">
        <v>116</v>
      </c>
      <c r="H4302" s="5" t="s">
        <v>30</v>
      </c>
      <c r="I4302" s="5">
        <v>38862.61</v>
      </c>
      <c r="J4302" s="5" t="s">
        <v>3926</v>
      </c>
      <c r="K4302" s="5" t="s">
        <v>22</v>
      </c>
      <c r="L4302" s="5" t="s">
        <v>56</v>
      </c>
      <c r="M4302" s="5">
        <v>1.64</v>
      </c>
      <c r="N4302" s="5" t="s">
        <v>41</v>
      </c>
      <c r="O4302" s="5">
        <v>25</v>
      </c>
    </row>
    <row r="4303" spans="1:15" x14ac:dyDescent="0.2">
      <c r="A4303" s="5" t="s">
        <v>12337</v>
      </c>
      <c r="B4303" s="5" t="s">
        <v>12338</v>
      </c>
      <c r="C4303" s="5">
        <v>22</v>
      </c>
      <c r="D4303" s="5" t="s">
        <v>50</v>
      </c>
      <c r="E4303" s="5" t="s">
        <v>12339</v>
      </c>
      <c r="F4303" s="5">
        <v>-5163</v>
      </c>
      <c r="G4303" s="5" t="s">
        <v>52</v>
      </c>
      <c r="H4303" s="5" t="s">
        <v>79</v>
      </c>
      <c r="I4303" s="5">
        <v>144716.78</v>
      </c>
      <c r="J4303" s="5" t="s">
        <v>953</v>
      </c>
      <c r="K4303" s="5" t="s">
        <v>40</v>
      </c>
      <c r="L4303" s="5" t="s">
        <v>73</v>
      </c>
      <c r="M4303" s="5">
        <v>2.91</v>
      </c>
      <c r="N4303" s="5" t="s">
        <v>41</v>
      </c>
      <c r="O4303" s="5">
        <v>38</v>
      </c>
    </row>
    <row r="4304" spans="1:15" x14ac:dyDescent="0.2">
      <c r="A4304" s="5" t="s">
        <v>12340</v>
      </c>
      <c r="B4304" s="5" t="s">
        <v>12341</v>
      </c>
      <c r="C4304" s="5">
        <v>52</v>
      </c>
      <c r="D4304" s="5" t="s">
        <v>17</v>
      </c>
      <c r="E4304" s="5" t="s">
        <v>12342</v>
      </c>
      <c r="F4304" s="5">
        <v>-4687</v>
      </c>
      <c r="G4304" s="5" t="s">
        <v>116</v>
      </c>
      <c r="H4304" s="5" t="s">
        <v>53</v>
      </c>
      <c r="I4304" s="5">
        <v>104989.01</v>
      </c>
      <c r="J4304" s="5" t="s">
        <v>2776</v>
      </c>
      <c r="K4304" s="5" t="s">
        <v>136</v>
      </c>
      <c r="L4304" s="5" t="s">
        <v>32</v>
      </c>
      <c r="M4304" s="5">
        <v>4.3899999999999997</v>
      </c>
      <c r="N4304" s="5" t="s">
        <v>41</v>
      </c>
      <c r="O4304" s="5">
        <v>40</v>
      </c>
    </row>
    <row r="4305" spans="1:15" x14ac:dyDescent="0.2">
      <c r="A4305" s="5" t="s">
        <v>12343</v>
      </c>
      <c r="B4305" s="5" t="s">
        <v>443</v>
      </c>
      <c r="C4305" s="5">
        <v>28</v>
      </c>
      <c r="D4305" s="5" t="s">
        <v>27</v>
      </c>
      <c r="E4305" s="5" t="s">
        <v>12344</v>
      </c>
      <c r="F4305" s="5">
        <v>-4937</v>
      </c>
      <c r="G4305" s="5" t="s">
        <v>29</v>
      </c>
      <c r="H4305" s="5" t="s">
        <v>71</v>
      </c>
      <c r="I4305" s="5">
        <v>58122.12</v>
      </c>
      <c r="J4305" s="5" t="s">
        <v>6733</v>
      </c>
      <c r="K4305" s="5" t="s">
        <v>127</v>
      </c>
      <c r="L4305" s="5" t="s">
        <v>56</v>
      </c>
      <c r="M4305" s="5">
        <v>2.79</v>
      </c>
      <c r="N4305" s="5" t="s">
        <v>57</v>
      </c>
      <c r="O4305" s="5">
        <v>38</v>
      </c>
    </row>
    <row r="4306" spans="1:15" x14ac:dyDescent="0.2">
      <c r="A4306" s="5" t="s">
        <v>12345</v>
      </c>
      <c r="B4306" s="5" t="s">
        <v>7489</v>
      </c>
      <c r="C4306" s="5">
        <v>54</v>
      </c>
      <c r="D4306" s="5" t="s">
        <v>27</v>
      </c>
      <c r="E4306" s="5" t="s">
        <v>12346</v>
      </c>
      <c r="F4306" s="5">
        <v>-2936</v>
      </c>
      <c r="G4306" s="5" t="s">
        <v>29</v>
      </c>
      <c r="H4306" s="5" t="s">
        <v>20</v>
      </c>
      <c r="I4306" s="5">
        <v>52657.83</v>
      </c>
      <c r="J4306" s="5" t="s">
        <v>9105</v>
      </c>
      <c r="K4306" s="5" t="s">
        <v>40</v>
      </c>
      <c r="L4306" s="5" t="s">
        <v>73</v>
      </c>
      <c r="M4306" s="5">
        <v>2.61</v>
      </c>
      <c r="N4306" s="5" t="s">
        <v>74</v>
      </c>
      <c r="O4306" s="5">
        <v>0</v>
      </c>
    </row>
    <row r="4307" spans="1:15" x14ac:dyDescent="0.2">
      <c r="A4307" s="5" t="s">
        <v>12347</v>
      </c>
      <c r="B4307" s="5" t="s">
        <v>7157</v>
      </c>
      <c r="C4307" s="5">
        <v>57</v>
      </c>
      <c r="D4307" s="5" t="s">
        <v>50</v>
      </c>
      <c r="E4307" s="5" t="s">
        <v>12348</v>
      </c>
      <c r="F4307" s="5">
        <v>-6939</v>
      </c>
      <c r="G4307" s="5" t="s">
        <v>85</v>
      </c>
      <c r="H4307" s="5" t="s">
        <v>66</v>
      </c>
      <c r="I4307" s="5">
        <v>107980.3</v>
      </c>
      <c r="J4307" s="5" t="s">
        <v>7635</v>
      </c>
      <c r="K4307" s="5" t="s">
        <v>118</v>
      </c>
      <c r="L4307" s="5" t="s">
        <v>23</v>
      </c>
      <c r="M4307" s="5">
        <v>1.1200000000000001</v>
      </c>
      <c r="N4307" s="5" t="s">
        <v>24</v>
      </c>
      <c r="O4307" s="5">
        <v>17</v>
      </c>
    </row>
    <row r="4308" spans="1:15" x14ac:dyDescent="0.2">
      <c r="A4308" s="5" t="s">
        <v>12349</v>
      </c>
      <c r="B4308" s="5" t="s">
        <v>2301</v>
      </c>
      <c r="C4308" s="5">
        <v>46</v>
      </c>
      <c r="D4308" s="5" t="s">
        <v>50</v>
      </c>
      <c r="E4308" s="5" t="s">
        <v>12350</v>
      </c>
      <c r="F4308" s="5">
        <v>-10900</v>
      </c>
      <c r="G4308" s="5" t="s">
        <v>29</v>
      </c>
      <c r="H4308" s="5" t="s">
        <v>173</v>
      </c>
      <c r="I4308" s="5">
        <v>45086.66</v>
      </c>
      <c r="J4308" s="5" t="s">
        <v>3376</v>
      </c>
      <c r="K4308" s="5" t="s">
        <v>22</v>
      </c>
      <c r="L4308" s="5" t="s">
        <v>73</v>
      </c>
      <c r="M4308" s="5">
        <v>2.0499999999999998</v>
      </c>
      <c r="N4308" s="5" t="s">
        <v>33</v>
      </c>
      <c r="O4308" s="5">
        <v>8</v>
      </c>
    </row>
    <row r="4309" spans="1:15" x14ac:dyDescent="0.2">
      <c r="A4309" s="5" t="s">
        <v>12351</v>
      </c>
      <c r="B4309" s="5" t="s">
        <v>7242</v>
      </c>
      <c r="C4309" s="5">
        <v>52</v>
      </c>
      <c r="D4309" s="5" t="s">
        <v>17</v>
      </c>
      <c r="E4309" s="5" t="s">
        <v>7963</v>
      </c>
      <c r="F4309" s="5">
        <v>-9984</v>
      </c>
      <c r="G4309" s="5" t="s">
        <v>94</v>
      </c>
      <c r="H4309" s="5" t="s">
        <v>144</v>
      </c>
      <c r="I4309" s="5">
        <v>51469.97</v>
      </c>
      <c r="J4309" s="5" t="s">
        <v>1381</v>
      </c>
      <c r="K4309" s="5" t="s">
        <v>104</v>
      </c>
      <c r="L4309" s="5" t="s">
        <v>32</v>
      </c>
      <c r="M4309" s="5">
        <v>4.68</v>
      </c>
      <c r="N4309" s="5" t="s">
        <v>24</v>
      </c>
      <c r="O4309" s="5">
        <v>15</v>
      </c>
    </row>
    <row r="4310" spans="1:15" x14ac:dyDescent="0.2">
      <c r="A4310" s="5" t="s">
        <v>12352</v>
      </c>
      <c r="B4310" s="5" t="s">
        <v>9990</v>
      </c>
      <c r="C4310" s="5">
        <v>30</v>
      </c>
      <c r="D4310" s="5" t="s">
        <v>50</v>
      </c>
      <c r="E4310" s="5" t="s">
        <v>12353</v>
      </c>
      <c r="F4310" s="5">
        <v>-6087</v>
      </c>
      <c r="G4310" s="5" t="s">
        <v>85</v>
      </c>
      <c r="H4310" s="5" t="s">
        <v>71</v>
      </c>
      <c r="I4310" s="5">
        <v>65220.95</v>
      </c>
      <c r="J4310" s="5" t="s">
        <v>3623</v>
      </c>
      <c r="K4310" s="5" t="s">
        <v>118</v>
      </c>
      <c r="L4310" s="5" t="s">
        <v>73</v>
      </c>
      <c r="M4310" s="5">
        <v>4.78</v>
      </c>
      <c r="N4310" s="5" t="s">
        <v>24</v>
      </c>
      <c r="O4310" s="5">
        <v>12</v>
      </c>
    </row>
    <row r="4311" spans="1:15" x14ac:dyDescent="0.2">
      <c r="A4311" s="5" t="s">
        <v>12354</v>
      </c>
      <c r="B4311" s="5" t="s">
        <v>7076</v>
      </c>
      <c r="C4311" s="5">
        <v>36</v>
      </c>
      <c r="D4311" s="5" t="s">
        <v>50</v>
      </c>
      <c r="E4311" s="5" t="s">
        <v>12355</v>
      </c>
      <c r="F4311" s="5">
        <v>-1847</v>
      </c>
      <c r="G4311" s="5" t="s">
        <v>116</v>
      </c>
      <c r="H4311" s="5" t="s">
        <v>173</v>
      </c>
      <c r="I4311" s="5">
        <v>114017.5</v>
      </c>
      <c r="J4311" s="5" t="s">
        <v>1215</v>
      </c>
      <c r="K4311" s="5" t="s">
        <v>104</v>
      </c>
      <c r="L4311" s="5" t="s">
        <v>32</v>
      </c>
      <c r="M4311" s="5">
        <v>3.83</v>
      </c>
      <c r="N4311" s="5" t="s">
        <v>33</v>
      </c>
      <c r="O4311" s="5">
        <v>38</v>
      </c>
    </row>
    <row r="4312" spans="1:15" x14ac:dyDescent="0.2">
      <c r="A4312" s="5" t="s">
        <v>12356</v>
      </c>
      <c r="B4312" s="5" t="s">
        <v>2263</v>
      </c>
      <c r="C4312" s="5">
        <v>40</v>
      </c>
      <c r="D4312" s="5" t="s">
        <v>27</v>
      </c>
      <c r="E4312" s="5" t="s">
        <v>12357</v>
      </c>
      <c r="F4312" s="5">
        <v>-5944</v>
      </c>
      <c r="G4312" s="5" t="s">
        <v>37</v>
      </c>
      <c r="H4312" s="5" t="s">
        <v>71</v>
      </c>
      <c r="I4312" s="5">
        <v>143260.10999999999</v>
      </c>
      <c r="J4312" s="5" t="s">
        <v>1471</v>
      </c>
      <c r="K4312" s="5" t="s">
        <v>104</v>
      </c>
      <c r="L4312" s="5" t="s">
        <v>56</v>
      </c>
      <c r="M4312" s="5">
        <v>4.0599999999999996</v>
      </c>
      <c r="N4312" s="5" t="s">
        <v>74</v>
      </c>
      <c r="O4312" s="5">
        <v>23</v>
      </c>
    </row>
    <row r="4313" spans="1:15" x14ac:dyDescent="0.2">
      <c r="A4313" s="5" t="s">
        <v>12358</v>
      </c>
      <c r="B4313" s="5" t="s">
        <v>4438</v>
      </c>
      <c r="C4313" s="5">
        <v>24</v>
      </c>
      <c r="D4313" s="5" t="s">
        <v>17</v>
      </c>
      <c r="E4313" s="5" t="s">
        <v>12359</v>
      </c>
      <c r="F4313" s="5">
        <v>-6317</v>
      </c>
      <c r="G4313" s="5" t="s">
        <v>99</v>
      </c>
      <c r="H4313" s="5" t="s">
        <v>38</v>
      </c>
      <c r="I4313" s="5">
        <v>127756</v>
      </c>
      <c r="J4313" s="5" t="s">
        <v>1527</v>
      </c>
      <c r="K4313" s="5" t="s">
        <v>118</v>
      </c>
      <c r="L4313" s="5" t="s">
        <v>23</v>
      </c>
      <c r="M4313" s="5">
        <v>2.35</v>
      </c>
      <c r="N4313" s="5" t="s">
        <v>57</v>
      </c>
      <c r="O4313" s="5">
        <v>40</v>
      </c>
    </row>
    <row r="4314" spans="1:15" x14ac:dyDescent="0.2">
      <c r="A4314" s="5" t="s">
        <v>12360</v>
      </c>
      <c r="B4314" s="5" t="s">
        <v>10722</v>
      </c>
      <c r="C4314" s="5">
        <v>32</v>
      </c>
      <c r="D4314" s="5" t="s">
        <v>27</v>
      </c>
      <c r="E4314" s="5" t="s">
        <v>12361</v>
      </c>
      <c r="F4314" s="5">
        <v>-4617</v>
      </c>
      <c r="G4314" s="5" t="s">
        <v>19</v>
      </c>
      <c r="H4314" s="5" t="s">
        <v>71</v>
      </c>
      <c r="I4314" s="5">
        <v>94697.62</v>
      </c>
      <c r="J4314" s="5" t="s">
        <v>12362</v>
      </c>
      <c r="K4314" s="5" t="s">
        <v>104</v>
      </c>
      <c r="L4314" s="5" t="s">
        <v>56</v>
      </c>
      <c r="M4314" s="5">
        <v>4.88</v>
      </c>
      <c r="N4314" s="5" t="s">
        <v>74</v>
      </c>
      <c r="O4314" s="5">
        <v>10</v>
      </c>
    </row>
    <row r="4315" spans="1:15" x14ac:dyDescent="0.2">
      <c r="A4315" s="5" t="s">
        <v>12363</v>
      </c>
      <c r="B4315" s="5" t="s">
        <v>2908</v>
      </c>
      <c r="C4315" s="5">
        <v>64</v>
      </c>
      <c r="D4315" s="5" t="s">
        <v>17</v>
      </c>
      <c r="E4315" s="5" t="s">
        <v>12364</v>
      </c>
      <c r="F4315" s="5">
        <v>-4270</v>
      </c>
      <c r="G4315" s="5" t="s">
        <v>116</v>
      </c>
      <c r="H4315" s="5" t="s">
        <v>38</v>
      </c>
      <c r="I4315" s="5">
        <v>108354.23</v>
      </c>
      <c r="J4315" s="5" t="s">
        <v>12365</v>
      </c>
      <c r="K4315" s="5" t="s">
        <v>62</v>
      </c>
      <c r="L4315" s="5" t="s">
        <v>56</v>
      </c>
      <c r="M4315" s="5">
        <v>4.4400000000000004</v>
      </c>
      <c r="N4315" s="5" t="s">
        <v>57</v>
      </c>
      <c r="O4315" s="5">
        <v>6</v>
      </c>
    </row>
    <row r="4316" spans="1:15" x14ac:dyDescent="0.2">
      <c r="A4316" s="5" t="s">
        <v>12366</v>
      </c>
      <c r="B4316" s="5" t="s">
        <v>5423</v>
      </c>
      <c r="C4316" s="5">
        <v>57</v>
      </c>
      <c r="D4316" s="5" t="s">
        <v>27</v>
      </c>
      <c r="E4316" s="5" t="s">
        <v>12367</v>
      </c>
      <c r="F4316" s="5">
        <v>-5017</v>
      </c>
      <c r="G4316" s="5" t="s">
        <v>29</v>
      </c>
      <c r="H4316" s="5" t="s">
        <v>71</v>
      </c>
      <c r="I4316" s="5">
        <v>142354.26</v>
      </c>
      <c r="J4316" s="5" t="s">
        <v>3338</v>
      </c>
      <c r="K4316" s="5" t="s">
        <v>62</v>
      </c>
      <c r="L4316" s="5" t="s">
        <v>32</v>
      </c>
      <c r="M4316" s="5">
        <v>3.23</v>
      </c>
      <c r="N4316" s="5" t="s">
        <v>24</v>
      </c>
      <c r="O4316" s="5">
        <v>24</v>
      </c>
    </row>
    <row r="4317" spans="1:15" x14ac:dyDescent="0.2">
      <c r="A4317" s="5" t="s">
        <v>12368</v>
      </c>
      <c r="B4317" s="5" t="s">
        <v>4997</v>
      </c>
      <c r="C4317" s="5">
        <v>62</v>
      </c>
      <c r="D4317" s="5" t="s">
        <v>50</v>
      </c>
      <c r="E4317" s="5" t="s">
        <v>12369</v>
      </c>
      <c r="F4317" s="5">
        <v>-6736</v>
      </c>
      <c r="G4317" s="5" t="s">
        <v>94</v>
      </c>
      <c r="H4317" s="5" t="s">
        <v>194</v>
      </c>
      <c r="I4317" s="5">
        <v>68162.789999999994</v>
      </c>
      <c r="J4317" s="5" t="s">
        <v>12370</v>
      </c>
      <c r="K4317" s="5" t="s">
        <v>81</v>
      </c>
      <c r="L4317" s="5" t="s">
        <v>32</v>
      </c>
      <c r="M4317" s="5">
        <v>2.72</v>
      </c>
      <c r="N4317" s="5" t="s">
        <v>41</v>
      </c>
      <c r="O4317" s="5">
        <v>35</v>
      </c>
    </row>
    <row r="4318" spans="1:15" x14ac:dyDescent="0.2">
      <c r="A4318" s="5" t="s">
        <v>12371</v>
      </c>
      <c r="B4318" s="5" t="s">
        <v>4364</v>
      </c>
      <c r="C4318" s="5">
        <v>39</v>
      </c>
      <c r="D4318" s="5" t="s">
        <v>50</v>
      </c>
      <c r="E4318" s="5" t="s">
        <v>12372</v>
      </c>
      <c r="F4318" s="5">
        <v>-3549</v>
      </c>
      <c r="G4318" s="5" t="s">
        <v>19</v>
      </c>
      <c r="H4318" s="5" t="s">
        <v>173</v>
      </c>
      <c r="I4318" s="5">
        <v>170352.56</v>
      </c>
      <c r="J4318" s="5" t="s">
        <v>67</v>
      </c>
      <c r="K4318" s="5" t="s">
        <v>118</v>
      </c>
      <c r="L4318" s="5" t="s">
        <v>23</v>
      </c>
      <c r="M4318" s="5">
        <v>4.58</v>
      </c>
      <c r="N4318" s="5" t="s">
        <v>74</v>
      </c>
      <c r="O4318" s="5">
        <v>38</v>
      </c>
    </row>
    <row r="4319" spans="1:15" x14ac:dyDescent="0.2">
      <c r="A4319" s="5" t="s">
        <v>12373</v>
      </c>
      <c r="B4319" s="5" t="s">
        <v>3499</v>
      </c>
      <c r="C4319" s="5">
        <v>64</v>
      </c>
      <c r="D4319" s="5" t="s">
        <v>27</v>
      </c>
      <c r="E4319" s="5" t="s">
        <v>12374</v>
      </c>
      <c r="F4319" s="5">
        <v>-10354</v>
      </c>
      <c r="G4319" s="5" t="s">
        <v>29</v>
      </c>
      <c r="H4319" s="5" t="s">
        <v>66</v>
      </c>
      <c r="I4319" s="5">
        <v>38982.35</v>
      </c>
      <c r="J4319" s="5" t="s">
        <v>4561</v>
      </c>
      <c r="K4319" s="5" t="s">
        <v>136</v>
      </c>
      <c r="L4319" s="5" t="s">
        <v>56</v>
      </c>
      <c r="M4319" s="5">
        <v>4.7300000000000004</v>
      </c>
      <c r="N4319" s="5" t="s">
        <v>24</v>
      </c>
      <c r="O4319" s="5">
        <v>39</v>
      </c>
    </row>
    <row r="4320" spans="1:15" x14ac:dyDescent="0.2">
      <c r="A4320" s="5" t="s">
        <v>12375</v>
      </c>
      <c r="B4320" s="5" t="s">
        <v>5617</v>
      </c>
      <c r="C4320" s="5">
        <v>40</v>
      </c>
      <c r="D4320" s="5" t="s">
        <v>17</v>
      </c>
      <c r="E4320" s="5" t="s">
        <v>12376</v>
      </c>
      <c r="F4320" s="5">
        <v>-2292</v>
      </c>
      <c r="G4320" s="5" t="s">
        <v>94</v>
      </c>
      <c r="H4320" s="5" t="s">
        <v>194</v>
      </c>
      <c r="I4320" s="5">
        <v>168537.39</v>
      </c>
      <c r="J4320" s="5" t="s">
        <v>7912</v>
      </c>
      <c r="K4320" s="5" t="s">
        <v>22</v>
      </c>
      <c r="L4320" s="5" t="s">
        <v>32</v>
      </c>
      <c r="M4320" s="5">
        <v>2.83</v>
      </c>
      <c r="N4320" s="5" t="s">
        <v>41</v>
      </c>
      <c r="O4320" s="5">
        <v>8</v>
      </c>
    </row>
    <row r="4321" spans="1:15" x14ac:dyDescent="0.2">
      <c r="A4321" s="5" t="s">
        <v>12377</v>
      </c>
      <c r="B4321" s="5" t="s">
        <v>2505</v>
      </c>
      <c r="C4321" s="5">
        <v>22</v>
      </c>
      <c r="D4321" s="5" t="s">
        <v>27</v>
      </c>
      <c r="E4321" s="5" t="s">
        <v>12378</v>
      </c>
      <c r="F4321" s="5">
        <v>-7357</v>
      </c>
      <c r="G4321" s="5" t="s">
        <v>29</v>
      </c>
      <c r="H4321" s="5" t="s">
        <v>173</v>
      </c>
      <c r="I4321" s="5">
        <v>150291.5</v>
      </c>
      <c r="J4321" s="5" t="s">
        <v>3369</v>
      </c>
      <c r="K4321" s="5" t="s">
        <v>55</v>
      </c>
      <c r="L4321" s="5" t="s">
        <v>23</v>
      </c>
      <c r="M4321" s="5">
        <v>2.9</v>
      </c>
      <c r="N4321" s="5" t="s">
        <v>33</v>
      </c>
      <c r="O4321" s="5">
        <v>25</v>
      </c>
    </row>
    <row r="4322" spans="1:15" x14ac:dyDescent="0.2">
      <c r="A4322" s="5" t="s">
        <v>12379</v>
      </c>
      <c r="B4322" s="5" t="s">
        <v>12380</v>
      </c>
      <c r="C4322" s="5">
        <v>59</v>
      </c>
      <c r="D4322" s="5" t="s">
        <v>17</v>
      </c>
      <c r="E4322" s="5" t="s">
        <v>12381</v>
      </c>
      <c r="F4322" s="5">
        <v>-5319</v>
      </c>
      <c r="G4322" s="5" t="s">
        <v>85</v>
      </c>
      <c r="H4322" s="5" t="s">
        <v>66</v>
      </c>
      <c r="I4322" s="5">
        <v>116495.49</v>
      </c>
      <c r="J4322" s="5" t="s">
        <v>1824</v>
      </c>
      <c r="K4322" s="5" t="s">
        <v>81</v>
      </c>
      <c r="L4322" s="5" t="s">
        <v>32</v>
      </c>
      <c r="M4322" s="5">
        <v>3.75</v>
      </c>
      <c r="N4322" s="5" t="s">
        <v>74</v>
      </c>
      <c r="O4322" s="5">
        <v>25</v>
      </c>
    </row>
    <row r="4323" spans="1:15" x14ac:dyDescent="0.2">
      <c r="A4323" s="5" t="s">
        <v>12382</v>
      </c>
      <c r="B4323" s="5" t="s">
        <v>5681</v>
      </c>
      <c r="C4323" s="5">
        <v>28</v>
      </c>
      <c r="D4323" s="5" t="s">
        <v>50</v>
      </c>
      <c r="E4323" s="5" t="s">
        <v>12383</v>
      </c>
      <c r="F4323" s="5">
        <v>-8159</v>
      </c>
      <c r="G4323" s="5" t="s">
        <v>37</v>
      </c>
      <c r="H4323" s="5" t="s">
        <v>79</v>
      </c>
      <c r="I4323" s="5">
        <v>63565.77</v>
      </c>
      <c r="J4323" s="5" t="s">
        <v>6483</v>
      </c>
      <c r="K4323" s="5" t="s">
        <v>136</v>
      </c>
      <c r="L4323" s="5" t="s">
        <v>73</v>
      </c>
      <c r="M4323" s="5">
        <v>3.53</v>
      </c>
      <c r="N4323" s="5" t="s">
        <v>41</v>
      </c>
      <c r="O4323" s="5">
        <v>36</v>
      </c>
    </row>
    <row r="4324" spans="1:15" x14ac:dyDescent="0.2">
      <c r="A4324" s="5" t="s">
        <v>12384</v>
      </c>
      <c r="B4324" s="5" t="s">
        <v>3739</v>
      </c>
      <c r="C4324" s="5">
        <v>63</v>
      </c>
      <c r="D4324" s="5" t="s">
        <v>27</v>
      </c>
      <c r="E4324" s="5" t="s">
        <v>12385</v>
      </c>
      <c r="F4324" s="5">
        <v>-8686</v>
      </c>
      <c r="G4324" s="5" t="s">
        <v>19</v>
      </c>
      <c r="H4324" s="5" t="s">
        <v>30</v>
      </c>
      <c r="I4324" s="5">
        <v>129092.66</v>
      </c>
      <c r="J4324" s="5" t="s">
        <v>4453</v>
      </c>
      <c r="K4324" s="5" t="s">
        <v>47</v>
      </c>
      <c r="L4324" s="5" t="s">
        <v>32</v>
      </c>
      <c r="M4324" s="5">
        <v>4.13</v>
      </c>
      <c r="N4324" s="5" t="s">
        <v>41</v>
      </c>
      <c r="O4324" s="5">
        <v>13</v>
      </c>
    </row>
    <row r="4325" spans="1:15" x14ac:dyDescent="0.2">
      <c r="A4325" s="5" t="s">
        <v>12386</v>
      </c>
      <c r="B4325" s="5" t="s">
        <v>7137</v>
      </c>
      <c r="C4325" s="5">
        <v>47</v>
      </c>
      <c r="D4325" s="5" t="s">
        <v>17</v>
      </c>
      <c r="E4325" s="5" t="s">
        <v>12387</v>
      </c>
      <c r="F4325" s="5">
        <v>-7382</v>
      </c>
      <c r="G4325" s="5" t="s">
        <v>52</v>
      </c>
      <c r="H4325" s="5" t="s">
        <v>79</v>
      </c>
      <c r="I4325" s="5">
        <v>64890.69</v>
      </c>
      <c r="J4325" s="5" t="s">
        <v>3613</v>
      </c>
      <c r="K4325" s="5" t="s">
        <v>127</v>
      </c>
      <c r="L4325" s="5" t="s">
        <v>56</v>
      </c>
      <c r="M4325" s="5">
        <v>2.57</v>
      </c>
      <c r="N4325" s="5" t="s">
        <v>41</v>
      </c>
      <c r="O4325" s="5">
        <v>24</v>
      </c>
    </row>
    <row r="4326" spans="1:15" x14ac:dyDescent="0.2">
      <c r="A4326" s="5" t="s">
        <v>12388</v>
      </c>
      <c r="B4326" s="5" t="s">
        <v>9617</v>
      </c>
      <c r="C4326" s="5">
        <v>48</v>
      </c>
      <c r="D4326" s="5" t="s">
        <v>50</v>
      </c>
      <c r="E4326" s="5" t="s">
        <v>12389</v>
      </c>
      <c r="F4326" s="5">
        <v>-3269</v>
      </c>
      <c r="G4326" s="5" t="s">
        <v>94</v>
      </c>
      <c r="H4326" s="5" t="s">
        <v>173</v>
      </c>
      <c r="I4326" s="5">
        <v>175740.58</v>
      </c>
      <c r="J4326" s="5" t="s">
        <v>7635</v>
      </c>
      <c r="K4326" s="5" t="s">
        <v>22</v>
      </c>
      <c r="L4326" s="5" t="s">
        <v>56</v>
      </c>
      <c r="M4326" s="5">
        <v>1.43</v>
      </c>
      <c r="N4326" s="5" t="s">
        <v>57</v>
      </c>
      <c r="O4326" s="5">
        <v>40</v>
      </c>
    </row>
    <row r="4327" spans="1:15" x14ac:dyDescent="0.2">
      <c r="A4327" s="5" t="s">
        <v>12390</v>
      </c>
      <c r="B4327" s="5" t="s">
        <v>11100</v>
      </c>
      <c r="C4327" s="5">
        <v>62</v>
      </c>
      <c r="D4327" s="5" t="s">
        <v>50</v>
      </c>
      <c r="E4327" s="5" t="s">
        <v>12391</v>
      </c>
      <c r="F4327" s="5">
        <v>-10163</v>
      </c>
      <c r="G4327" s="5" t="s">
        <v>37</v>
      </c>
      <c r="H4327" s="5" t="s">
        <v>66</v>
      </c>
      <c r="I4327" s="5">
        <v>172839.64</v>
      </c>
      <c r="J4327" s="5" t="s">
        <v>1174</v>
      </c>
      <c r="K4327" s="5" t="s">
        <v>81</v>
      </c>
      <c r="L4327" s="5" t="s">
        <v>73</v>
      </c>
      <c r="M4327" s="5">
        <v>1.23</v>
      </c>
      <c r="N4327" s="5" t="s">
        <v>74</v>
      </c>
      <c r="O4327" s="5">
        <v>9</v>
      </c>
    </row>
    <row r="4328" spans="1:15" x14ac:dyDescent="0.2">
      <c r="A4328" s="5" t="s">
        <v>12392</v>
      </c>
      <c r="B4328" s="5" t="s">
        <v>5136</v>
      </c>
      <c r="C4328" s="5">
        <v>59</v>
      </c>
      <c r="D4328" s="5" t="s">
        <v>27</v>
      </c>
      <c r="E4328" s="5" t="s">
        <v>12393</v>
      </c>
      <c r="F4328" s="5">
        <v>-8732</v>
      </c>
      <c r="G4328" s="5" t="s">
        <v>52</v>
      </c>
      <c r="H4328" s="5" t="s">
        <v>66</v>
      </c>
      <c r="I4328" s="5">
        <v>168902.9</v>
      </c>
      <c r="J4328" s="5" t="s">
        <v>11299</v>
      </c>
      <c r="K4328" s="5" t="s">
        <v>40</v>
      </c>
      <c r="L4328" s="5" t="s">
        <v>32</v>
      </c>
      <c r="M4328" s="5">
        <v>1.86</v>
      </c>
      <c r="N4328" s="5" t="s">
        <v>24</v>
      </c>
      <c r="O4328" s="5">
        <v>24</v>
      </c>
    </row>
    <row r="4329" spans="1:15" x14ac:dyDescent="0.2">
      <c r="A4329" s="5" t="s">
        <v>12394</v>
      </c>
      <c r="B4329" s="5" t="s">
        <v>12395</v>
      </c>
      <c r="C4329" s="5">
        <v>34</v>
      </c>
      <c r="D4329" s="5" t="s">
        <v>27</v>
      </c>
      <c r="E4329" s="5" t="s">
        <v>12396</v>
      </c>
      <c r="F4329" s="5">
        <v>-11000</v>
      </c>
      <c r="G4329" s="5" t="s">
        <v>78</v>
      </c>
      <c r="H4329" s="5" t="s">
        <v>194</v>
      </c>
      <c r="I4329" s="5">
        <v>63051.83</v>
      </c>
      <c r="J4329" s="5" t="s">
        <v>12397</v>
      </c>
      <c r="K4329" s="5" t="s">
        <v>118</v>
      </c>
      <c r="L4329" s="5" t="s">
        <v>23</v>
      </c>
      <c r="M4329" s="5">
        <v>4.0199999999999996</v>
      </c>
      <c r="N4329" s="5" t="s">
        <v>74</v>
      </c>
      <c r="O4329" s="5">
        <v>2</v>
      </c>
    </row>
    <row r="4330" spans="1:15" x14ac:dyDescent="0.2">
      <c r="A4330" s="5" t="s">
        <v>12398</v>
      </c>
      <c r="B4330" s="5" t="s">
        <v>11190</v>
      </c>
      <c r="C4330" s="5">
        <v>57</v>
      </c>
      <c r="D4330" s="5" t="s">
        <v>17</v>
      </c>
      <c r="E4330" s="5" t="s">
        <v>12399</v>
      </c>
      <c r="F4330" s="5">
        <v>-8834</v>
      </c>
      <c r="G4330" s="5" t="s">
        <v>94</v>
      </c>
      <c r="H4330" s="5" t="s">
        <v>71</v>
      </c>
      <c r="I4330" s="5">
        <v>178721.56</v>
      </c>
      <c r="J4330" s="5" t="s">
        <v>21</v>
      </c>
      <c r="K4330" s="5" t="s">
        <v>127</v>
      </c>
      <c r="L4330" s="5" t="s">
        <v>23</v>
      </c>
      <c r="M4330" s="5">
        <v>3.55</v>
      </c>
      <c r="N4330" s="5" t="s">
        <v>41</v>
      </c>
      <c r="O4330" s="5">
        <v>0</v>
      </c>
    </row>
    <row r="4331" spans="1:15" x14ac:dyDescent="0.2">
      <c r="A4331" s="5" t="s">
        <v>12400</v>
      </c>
      <c r="B4331" s="5" t="s">
        <v>8386</v>
      </c>
      <c r="C4331" s="5">
        <v>61</v>
      </c>
      <c r="D4331" s="5" t="s">
        <v>17</v>
      </c>
      <c r="E4331" s="5" t="s">
        <v>12401</v>
      </c>
      <c r="F4331" s="5">
        <v>-6962</v>
      </c>
      <c r="G4331" s="5" t="s">
        <v>37</v>
      </c>
      <c r="H4331" s="5" t="s">
        <v>194</v>
      </c>
      <c r="I4331" s="5">
        <v>46395.09</v>
      </c>
      <c r="J4331" s="5" t="s">
        <v>5896</v>
      </c>
      <c r="K4331" s="5" t="s">
        <v>104</v>
      </c>
      <c r="L4331" s="5" t="s">
        <v>73</v>
      </c>
      <c r="M4331" s="5">
        <v>2.5499999999999998</v>
      </c>
      <c r="N4331" s="5" t="s">
        <v>41</v>
      </c>
      <c r="O4331" s="5">
        <v>6</v>
      </c>
    </row>
    <row r="4332" spans="1:15" x14ac:dyDescent="0.2">
      <c r="A4332" s="5" t="s">
        <v>12402</v>
      </c>
      <c r="B4332" s="5" t="s">
        <v>6235</v>
      </c>
      <c r="C4332" s="5">
        <v>22</v>
      </c>
      <c r="D4332" s="5" t="s">
        <v>50</v>
      </c>
      <c r="E4332" s="5" t="s">
        <v>12403</v>
      </c>
      <c r="F4332" s="5">
        <v>-9148</v>
      </c>
      <c r="G4332" s="5" t="s">
        <v>37</v>
      </c>
      <c r="H4332" s="5" t="s">
        <v>53</v>
      </c>
      <c r="I4332" s="5">
        <v>114554.22</v>
      </c>
      <c r="J4332" s="5" t="s">
        <v>2211</v>
      </c>
      <c r="K4332" s="5" t="s">
        <v>22</v>
      </c>
      <c r="L4332" s="5" t="s">
        <v>23</v>
      </c>
      <c r="M4332" s="5">
        <v>2.04</v>
      </c>
      <c r="N4332" s="5" t="s">
        <v>33</v>
      </c>
      <c r="O4332" s="5">
        <v>30</v>
      </c>
    </row>
    <row r="4333" spans="1:15" x14ac:dyDescent="0.2">
      <c r="A4333" s="5" t="s">
        <v>12404</v>
      </c>
      <c r="B4333" s="5" t="s">
        <v>5170</v>
      </c>
      <c r="C4333" s="5">
        <v>54</v>
      </c>
      <c r="D4333" s="5" t="s">
        <v>50</v>
      </c>
      <c r="E4333" s="5" t="s">
        <v>12405</v>
      </c>
      <c r="F4333" s="5">
        <v>-5262</v>
      </c>
      <c r="G4333" s="5" t="s">
        <v>78</v>
      </c>
      <c r="H4333" s="5" t="s">
        <v>53</v>
      </c>
      <c r="I4333" s="5">
        <v>160034.14000000001</v>
      </c>
      <c r="J4333" s="5" t="s">
        <v>9589</v>
      </c>
      <c r="K4333" s="5" t="s">
        <v>22</v>
      </c>
      <c r="L4333" s="5" t="s">
        <v>23</v>
      </c>
      <c r="M4333" s="5">
        <v>4.08</v>
      </c>
      <c r="N4333" s="5" t="s">
        <v>33</v>
      </c>
      <c r="O4333" s="5">
        <v>39</v>
      </c>
    </row>
    <row r="4334" spans="1:15" x14ac:dyDescent="0.2">
      <c r="A4334" s="5" t="s">
        <v>12406</v>
      </c>
      <c r="B4334" s="5" t="s">
        <v>6481</v>
      </c>
      <c r="C4334" s="5">
        <v>50</v>
      </c>
      <c r="D4334" s="5" t="s">
        <v>50</v>
      </c>
      <c r="E4334" s="5" t="s">
        <v>12407</v>
      </c>
      <c r="F4334" s="5">
        <v>-6179</v>
      </c>
      <c r="G4334" s="5" t="s">
        <v>78</v>
      </c>
      <c r="H4334" s="5" t="s">
        <v>144</v>
      </c>
      <c r="I4334" s="5">
        <v>47031.08</v>
      </c>
      <c r="J4334" s="5" t="s">
        <v>5425</v>
      </c>
      <c r="K4334" s="5" t="s">
        <v>22</v>
      </c>
      <c r="L4334" s="5" t="s">
        <v>32</v>
      </c>
      <c r="M4334" s="5">
        <v>4.68</v>
      </c>
      <c r="N4334" s="5" t="s">
        <v>24</v>
      </c>
      <c r="O4334" s="5">
        <v>0</v>
      </c>
    </row>
    <row r="4335" spans="1:15" x14ac:dyDescent="0.2">
      <c r="A4335" s="5" t="s">
        <v>12408</v>
      </c>
      <c r="B4335" s="5" t="s">
        <v>1882</v>
      </c>
      <c r="C4335" s="5">
        <v>57</v>
      </c>
      <c r="D4335" s="5" t="s">
        <v>50</v>
      </c>
      <c r="E4335" s="5" t="s">
        <v>12409</v>
      </c>
      <c r="F4335" s="5">
        <v>-2328</v>
      </c>
      <c r="G4335" s="5" t="s">
        <v>116</v>
      </c>
      <c r="H4335" s="5" t="s">
        <v>66</v>
      </c>
      <c r="I4335" s="5">
        <v>95575.6</v>
      </c>
      <c r="J4335" s="5" t="s">
        <v>3623</v>
      </c>
      <c r="K4335" s="5" t="s">
        <v>22</v>
      </c>
      <c r="L4335" s="5" t="s">
        <v>23</v>
      </c>
      <c r="M4335" s="5">
        <v>4.2</v>
      </c>
      <c r="N4335" s="5" t="s">
        <v>57</v>
      </c>
      <c r="O4335" s="5">
        <v>24</v>
      </c>
    </row>
    <row r="4336" spans="1:15" x14ac:dyDescent="0.2">
      <c r="A4336" s="5" t="s">
        <v>12410</v>
      </c>
      <c r="B4336" s="5" t="s">
        <v>4671</v>
      </c>
      <c r="C4336" s="5">
        <v>27</v>
      </c>
      <c r="D4336" s="5" t="s">
        <v>50</v>
      </c>
      <c r="E4336" s="5" t="s">
        <v>12411</v>
      </c>
      <c r="F4336" s="5">
        <v>-5413</v>
      </c>
      <c r="G4336" s="5" t="s">
        <v>45</v>
      </c>
      <c r="H4336" s="5" t="s">
        <v>194</v>
      </c>
      <c r="I4336" s="5">
        <v>91488.49</v>
      </c>
      <c r="J4336" s="5" t="s">
        <v>764</v>
      </c>
      <c r="K4336" s="5" t="s">
        <v>118</v>
      </c>
      <c r="L4336" s="5" t="s">
        <v>32</v>
      </c>
      <c r="M4336" s="5">
        <v>4.92</v>
      </c>
      <c r="N4336" s="5" t="s">
        <v>41</v>
      </c>
      <c r="O4336" s="5">
        <v>23</v>
      </c>
    </row>
    <row r="4337" spans="1:15" x14ac:dyDescent="0.2">
      <c r="A4337" s="5" t="s">
        <v>12412</v>
      </c>
      <c r="B4337" s="5" t="s">
        <v>7044</v>
      </c>
      <c r="C4337" s="5">
        <v>56</v>
      </c>
      <c r="D4337" s="5" t="s">
        <v>27</v>
      </c>
      <c r="E4337" s="5" t="s">
        <v>12413</v>
      </c>
      <c r="F4337" s="5">
        <v>-4322</v>
      </c>
      <c r="G4337" s="5" t="s">
        <v>29</v>
      </c>
      <c r="H4337" s="5" t="s">
        <v>66</v>
      </c>
      <c r="I4337" s="5">
        <v>86904.97</v>
      </c>
      <c r="J4337" s="5" t="s">
        <v>4897</v>
      </c>
      <c r="K4337" s="5" t="s">
        <v>136</v>
      </c>
      <c r="L4337" s="5" t="s">
        <v>32</v>
      </c>
      <c r="M4337" s="5">
        <v>2.69</v>
      </c>
      <c r="N4337" s="5" t="s">
        <v>41</v>
      </c>
      <c r="O4337" s="5">
        <v>10</v>
      </c>
    </row>
    <row r="4338" spans="1:15" x14ac:dyDescent="0.2">
      <c r="A4338" s="5" t="s">
        <v>12414</v>
      </c>
      <c r="B4338" s="5" t="s">
        <v>1847</v>
      </c>
      <c r="C4338" s="5">
        <v>31</v>
      </c>
      <c r="D4338" s="5" t="s">
        <v>27</v>
      </c>
      <c r="E4338" s="5" t="s">
        <v>12415</v>
      </c>
      <c r="F4338" s="5">
        <v>-3599</v>
      </c>
      <c r="G4338" s="5" t="s">
        <v>45</v>
      </c>
      <c r="H4338" s="5" t="s">
        <v>53</v>
      </c>
      <c r="I4338" s="5">
        <v>49568.81</v>
      </c>
      <c r="J4338" s="5" t="s">
        <v>8652</v>
      </c>
      <c r="K4338" s="5" t="s">
        <v>22</v>
      </c>
      <c r="L4338" s="5" t="s">
        <v>73</v>
      </c>
      <c r="M4338" s="5">
        <v>1.1000000000000001</v>
      </c>
      <c r="N4338" s="5" t="s">
        <v>57</v>
      </c>
      <c r="O4338" s="5">
        <v>24</v>
      </c>
    </row>
    <row r="4339" spans="1:15" x14ac:dyDescent="0.2">
      <c r="A4339" s="5" t="s">
        <v>12416</v>
      </c>
      <c r="B4339" s="5" t="s">
        <v>2365</v>
      </c>
      <c r="C4339" s="5">
        <v>58</v>
      </c>
      <c r="D4339" s="5" t="s">
        <v>50</v>
      </c>
      <c r="E4339" s="5" t="s">
        <v>12417</v>
      </c>
      <c r="F4339" s="5">
        <v>-6887</v>
      </c>
      <c r="G4339" s="5" t="s">
        <v>85</v>
      </c>
      <c r="H4339" s="5" t="s">
        <v>20</v>
      </c>
      <c r="I4339" s="5">
        <v>45414</v>
      </c>
      <c r="J4339" s="5" t="s">
        <v>4166</v>
      </c>
      <c r="K4339" s="5" t="s">
        <v>104</v>
      </c>
      <c r="L4339" s="5" t="s">
        <v>23</v>
      </c>
      <c r="M4339" s="5">
        <v>4.03</v>
      </c>
      <c r="N4339" s="5" t="s">
        <v>57</v>
      </c>
      <c r="O4339" s="5">
        <v>9</v>
      </c>
    </row>
    <row r="4340" spans="1:15" x14ac:dyDescent="0.2">
      <c r="A4340" s="5" t="s">
        <v>12418</v>
      </c>
      <c r="B4340" s="5" t="s">
        <v>1960</v>
      </c>
      <c r="C4340" s="5">
        <v>50</v>
      </c>
      <c r="D4340" s="5" t="s">
        <v>50</v>
      </c>
      <c r="E4340" s="5" t="s">
        <v>12419</v>
      </c>
      <c r="F4340" s="5">
        <v>-7492</v>
      </c>
      <c r="G4340" s="5" t="s">
        <v>99</v>
      </c>
      <c r="H4340" s="5" t="s">
        <v>194</v>
      </c>
      <c r="I4340" s="5">
        <v>80190.47</v>
      </c>
      <c r="J4340" s="5" t="s">
        <v>4499</v>
      </c>
      <c r="K4340" s="5" t="s">
        <v>136</v>
      </c>
      <c r="L4340" s="5" t="s">
        <v>56</v>
      </c>
      <c r="M4340" s="5">
        <v>4.29</v>
      </c>
      <c r="N4340" s="5" t="s">
        <v>41</v>
      </c>
      <c r="O4340" s="5">
        <v>27</v>
      </c>
    </row>
    <row r="4341" spans="1:15" x14ac:dyDescent="0.2">
      <c r="A4341" s="5" t="s">
        <v>12420</v>
      </c>
      <c r="B4341" s="5" t="s">
        <v>6902</v>
      </c>
      <c r="C4341" s="5">
        <v>60</v>
      </c>
      <c r="D4341" s="5" t="s">
        <v>50</v>
      </c>
      <c r="E4341" s="5" t="s">
        <v>12421</v>
      </c>
      <c r="F4341" s="5">
        <v>-4404</v>
      </c>
      <c r="G4341" s="5" t="s">
        <v>99</v>
      </c>
      <c r="H4341" s="5" t="s">
        <v>38</v>
      </c>
      <c r="I4341" s="5">
        <v>170717.93</v>
      </c>
      <c r="J4341" s="5" t="s">
        <v>741</v>
      </c>
      <c r="K4341" s="5" t="s">
        <v>62</v>
      </c>
      <c r="L4341" s="5" t="s">
        <v>23</v>
      </c>
      <c r="M4341" s="5">
        <v>1.46</v>
      </c>
      <c r="N4341" s="5" t="s">
        <v>57</v>
      </c>
      <c r="O4341" s="5">
        <v>30</v>
      </c>
    </row>
    <row r="4342" spans="1:15" x14ac:dyDescent="0.2">
      <c r="A4342" s="5" t="s">
        <v>12422</v>
      </c>
      <c r="B4342" s="5" t="s">
        <v>6902</v>
      </c>
      <c r="C4342" s="5">
        <v>24</v>
      </c>
      <c r="D4342" s="5" t="s">
        <v>27</v>
      </c>
      <c r="E4342" s="5" t="s">
        <v>12423</v>
      </c>
      <c r="F4342" s="5">
        <v>-7369</v>
      </c>
      <c r="G4342" s="5" t="s">
        <v>85</v>
      </c>
      <c r="H4342" s="5" t="s">
        <v>144</v>
      </c>
      <c r="I4342" s="5">
        <v>176170.98</v>
      </c>
      <c r="J4342" s="5" t="s">
        <v>3546</v>
      </c>
      <c r="K4342" s="5" t="s">
        <v>55</v>
      </c>
      <c r="L4342" s="5" t="s">
        <v>56</v>
      </c>
      <c r="M4342" s="5">
        <v>3.68</v>
      </c>
      <c r="N4342" s="5" t="s">
        <v>74</v>
      </c>
      <c r="O4342" s="5">
        <v>21</v>
      </c>
    </row>
    <row r="4343" spans="1:15" x14ac:dyDescent="0.2">
      <c r="A4343" s="5" t="s">
        <v>12424</v>
      </c>
      <c r="B4343" s="5" t="s">
        <v>12425</v>
      </c>
      <c r="C4343" s="5">
        <v>29</v>
      </c>
      <c r="D4343" s="5" t="s">
        <v>17</v>
      </c>
      <c r="E4343" s="5" t="s">
        <v>12426</v>
      </c>
      <c r="F4343" s="5">
        <v>-5888</v>
      </c>
      <c r="G4343" s="5" t="s">
        <v>45</v>
      </c>
      <c r="H4343" s="5" t="s">
        <v>38</v>
      </c>
      <c r="I4343" s="5">
        <v>37686.85</v>
      </c>
      <c r="J4343" s="5" t="s">
        <v>4073</v>
      </c>
      <c r="K4343" s="5" t="s">
        <v>118</v>
      </c>
      <c r="L4343" s="5" t="s">
        <v>23</v>
      </c>
      <c r="M4343" s="5">
        <v>2.58</v>
      </c>
      <c r="N4343" s="5" t="s">
        <v>41</v>
      </c>
      <c r="O4343" s="5">
        <v>11</v>
      </c>
    </row>
    <row r="4344" spans="1:15" x14ac:dyDescent="0.2">
      <c r="A4344" s="5" t="s">
        <v>12427</v>
      </c>
      <c r="B4344" s="5" t="s">
        <v>7137</v>
      </c>
      <c r="C4344" s="5">
        <v>60</v>
      </c>
      <c r="D4344" s="5" t="s">
        <v>27</v>
      </c>
      <c r="E4344" s="5" t="s">
        <v>12428</v>
      </c>
      <c r="F4344" s="5">
        <v>-2250</v>
      </c>
      <c r="G4344" s="5" t="s">
        <v>19</v>
      </c>
      <c r="H4344" s="5" t="s">
        <v>20</v>
      </c>
      <c r="I4344" s="5">
        <v>88018.29</v>
      </c>
      <c r="J4344" s="5" t="s">
        <v>1601</v>
      </c>
      <c r="K4344" s="5" t="s">
        <v>62</v>
      </c>
      <c r="L4344" s="5" t="s">
        <v>32</v>
      </c>
      <c r="M4344" s="5">
        <v>2.91</v>
      </c>
      <c r="N4344" s="5" t="s">
        <v>74</v>
      </c>
      <c r="O4344" s="5">
        <v>5</v>
      </c>
    </row>
    <row r="4345" spans="1:15" x14ac:dyDescent="0.2">
      <c r="A4345" s="5" t="s">
        <v>12429</v>
      </c>
      <c r="B4345" s="5" t="s">
        <v>4329</v>
      </c>
      <c r="C4345" s="5">
        <v>50</v>
      </c>
      <c r="D4345" s="5" t="s">
        <v>50</v>
      </c>
      <c r="E4345" s="5" t="s">
        <v>12430</v>
      </c>
      <c r="F4345" s="5">
        <v>-5264</v>
      </c>
      <c r="G4345" s="5" t="s">
        <v>78</v>
      </c>
      <c r="H4345" s="5" t="s">
        <v>194</v>
      </c>
      <c r="I4345" s="5">
        <v>50583.48</v>
      </c>
      <c r="J4345" s="5" t="s">
        <v>2459</v>
      </c>
      <c r="K4345" s="5" t="s">
        <v>104</v>
      </c>
      <c r="L4345" s="5" t="s">
        <v>73</v>
      </c>
      <c r="M4345" s="5">
        <v>3.91</v>
      </c>
      <c r="N4345" s="5" t="s">
        <v>24</v>
      </c>
      <c r="O4345" s="5">
        <v>33</v>
      </c>
    </row>
    <row r="4346" spans="1:15" x14ac:dyDescent="0.2">
      <c r="A4346" s="5" t="s">
        <v>12431</v>
      </c>
      <c r="B4346" s="5" t="s">
        <v>5556</v>
      </c>
      <c r="C4346" s="5">
        <v>25</v>
      </c>
      <c r="D4346" s="5" t="s">
        <v>27</v>
      </c>
      <c r="E4346" s="5" t="s">
        <v>12432</v>
      </c>
      <c r="F4346" s="5">
        <v>-5300</v>
      </c>
      <c r="G4346" s="5" t="s">
        <v>78</v>
      </c>
      <c r="H4346" s="5" t="s">
        <v>53</v>
      </c>
      <c r="I4346" s="5">
        <v>73365.61</v>
      </c>
      <c r="J4346" s="5" t="s">
        <v>6594</v>
      </c>
      <c r="K4346" s="5" t="s">
        <v>81</v>
      </c>
      <c r="L4346" s="5" t="s">
        <v>73</v>
      </c>
      <c r="M4346" s="5">
        <v>4.17</v>
      </c>
      <c r="N4346" s="5" t="s">
        <v>33</v>
      </c>
      <c r="O4346" s="5">
        <v>1</v>
      </c>
    </row>
    <row r="4347" spans="1:15" x14ac:dyDescent="0.2">
      <c r="A4347" s="5" t="s">
        <v>12433</v>
      </c>
      <c r="B4347" s="5" t="s">
        <v>12434</v>
      </c>
      <c r="C4347" s="5">
        <v>47</v>
      </c>
      <c r="D4347" s="5" t="s">
        <v>50</v>
      </c>
      <c r="E4347" s="5" t="s">
        <v>12435</v>
      </c>
      <c r="F4347" s="5">
        <v>-5135</v>
      </c>
      <c r="G4347" s="5" t="s">
        <v>78</v>
      </c>
      <c r="H4347" s="5" t="s">
        <v>53</v>
      </c>
      <c r="I4347" s="5">
        <v>42638.69</v>
      </c>
      <c r="J4347" s="5" t="s">
        <v>9653</v>
      </c>
      <c r="K4347" s="5" t="s">
        <v>40</v>
      </c>
      <c r="L4347" s="5" t="s">
        <v>56</v>
      </c>
      <c r="M4347" s="5">
        <v>3.8</v>
      </c>
      <c r="N4347" s="5" t="s">
        <v>33</v>
      </c>
      <c r="O4347" s="5">
        <v>34</v>
      </c>
    </row>
    <row r="4348" spans="1:15" x14ac:dyDescent="0.2">
      <c r="A4348" s="5" t="s">
        <v>12436</v>
      </c>
      <c r="B4348" s="5" t="s">
        <v>10211</v>
      </c>
      <c r="C4348" s="5">
        <v>57</v>
      </c>
      <c r="D4348" s="5" t="s">
        <v>27</v>
      </c>
      <c r="E4348" s="5" t="s">
        <v>12437</v>
      </c>
      <c r="F4348" s="5">
        <v>-7754</v>
      </c>
      <c r="G4348" s="5" t="s">
        <v>37</v>
      </c>
      <c r="H4348" s="5" t="s">
        <v>38</v>
      </c>
      <c r="I4348" s="5">
        <v>52229.33</v>
      </c>
      <c r="J4348" s="5" t="s">
        <v>2791</v>
      </c>
      <c r="K4348" s="5" t="s">
        <v>55</v>
      </c>
      <c r="L4348" s="5" t="s">
        <v>23</v>
      </c>
      <c r="M4348" s="5">
        <v>4.18</v>
      </c>
      <c r="N4348" s="5" t="s">
        <v>41</v>
      </c>
      <c r="O4348" s="5">
        <v>10</v>
      </c>
    </row>
    <row r="4349" spans="1:15" x14ac:dyDescent="0.2">
      <c r="A4349" s="5" t="s">
        <v>12438</v>
      </c>
      <c r="B4349" s="5" t="s">
        <v>7186</v>
      </c>
      <c r="C4349" s="5">
        <v>46</v>
      </c>
      <c r="D4349" s="5" t="s">
        <v>17</v>
      </c>
      <c r="E4349" s="5" t="s">
        <v>12439</v>
      </c>
      <c r="F4349" s="5">
        <v>-3711</v>
      </c>
      <c r="G4349" s="5" t="s">
        <v>85</v>
      </c>
      <c r="H4349" s="5" t="s">
        <v>53</v>
      </c>
      <c r="I4349" s="5">
        <v>43040.85</v>
      </c>
      <c r="J4349" s="5" t="s">
        <v>2631</v>
      </c>
      <c r="K4349" s="5" t="s">
        <v>22</v>
      </c>
      <c r="L4349" s="5" t="s">
        <v>56</v>
      </c>
      <c r="M4349" s="5">
        <v>1.46</v>
      </c>
      <c r="N4349" s="5" t="s">
        <v>41</v>
      </c>
      <c r="O4349" s="5">
        <v>32</v>
      </c>
    </row>
    <row r="4350" spans="1:15" x14ac:dyDescent="0.2">
      <c r="A4350" s="5" t="s">
        <v>12440</v>
      </c>
      <c r="B4350" s="5" t="s">
        <v>6305</v>
      </c>
      <c r="C4350" s="5">
        <v>53</v>
      </c>
      <c r="D4350" s="5" t="s">
        <v>27</v>
      </c>
      <c r="E4350" s="5" t="s">
        <v>12441</v>
      </c>
      <c r="F4350" s="5">
        <v>-10367</v>
      </c>
      <c r="G4350" s="5" t="s">
        <v>116</v>
      </c>
      <c r="H4350" s="5" t="s">
        <v>79</v>
      </c>
      <c r="I4350" s="5">
        <v>160002.95000000001</v>
      </c>
      <c r="J4350" s="5" t="s">
        <v>4665</v>
      </c>
      <c r="K4350" s="5" t="s">
        <v>81</v>
      </c>
      <c r="L4350" s="5" t="s">
        <v>32</v>
      </c>
      <c r="M4350" s="5">
        <v>4.62</v>
      </c>
      <c r="N4350" s="5" t="s">
        <v>33</v>
      </c>
      <c r="O4350" s="5">
        <v>29</v>
      </c>
    </row>
    <row r="4351" spans="1:15" x14ac:dyDescent="0.2">
      <c r="A4351" s="5" t="s">
        <v>12442</v>
      </c>
      <c r="B4351" s="5" t="s">
        <v>998</v>
      </c>
      <c r="C4351" s="5">
        <v>36</v>
      </c>
      <c r="D4351" s="5" t="s">
        <v>50</v>
      </c>
      <c r="E4351" s="5" t="s">
        <v>12443</v>
      </c>
      <c r="F4351" s="5">
        <v>-8793</v>
      </c>
      <c r="G4351" s="5" t="s">
        <v>52</v>
      </c>
      <c r="H4351" s="5" t="s">
        <v>53</v>
      </c>
      <c r="I4351" s="5">
        <v>80809.77</v>
      </c>
      <c r="J4351" s="5" t="s">
        <v>2706</v>
      </c>
      <c r="K4351" s="5" t="s">
        <v>40</v>
      </c>
      <c r="L4351" s="5" t="s">
        <v>32</v>
      </c>
      <c r="M4351" s="5">
        <v>4.16</v>
      </c>
      <c r="N4351" s="5" t="s">
        <v>41</v>
      </c>
      <c r="O4351" s="5">
        <v>36</v>
      </c>
    </row>
    <row r="4352" spans="1:15" x14ac:dyDescent="0.2">
      <c r="A4352" s="5" t="s">
        <v>12444</v>
      </c>
      <c r="B4352" s="5" t="s">
        <v>5521</v>
      </c>
      <c r="C4352" s="5">
        <v>22</v>
      </c>
      <c r="D4352" s="5" t="s">
        <v>17</v>
      </c>
      <c r="E4352" s="5" t="s">
        <v>12445</v>
      </c>
      <c r="F4352" s="5">
        <v>-11279</v>
      </c>
      <c r="G4352" s="5" t="s">
        <v>19</v>
      </c>
      <c r="H4352" s="5" t="s">
        <v>71</v>
      </c>
      <c r="I4352" s="5">
        <v>140632.4</v>
      </c>
      <c r="J4352" s="5" t="s">
        <v>2996</v>
      </c>
      <c r="K4352" s="5" t="s">
        <v>136</v>
      </c>
      <c r="L4352" s="5" t="s">
        <v>32</v>
      </c>
      <c r="M4352" s="5">
        <v>2.92</v>
      </c>
      <c r="N4352" s="5" t="s">
        <v>24</v>
      </c>
      <c r="O4352" s="5">
        <v>27</v>
      </c>
    </row>
    <row r="4353" spans="1:15" x14ac:dyDescent="0.2">
      <c r="A4353" s="5" t="s">
        <v>12446</v>
      </c>
      <c r="B4353" s="5" t="s">
        <v>5737</v>
      </c>
      <c r="C4353" s="5">
        <v>46</v>
      </c>
      <c r="D4353" s="5" t="s">
        <v>50</v>
      </c>
      <c r="E4353" s="5" t="s">
        <v>12447</v>
      </c>
      <c r="F4353" s="5">
        <v>-10183</v>
      </c>
      <c r="G4353" s="5" t="s">
        <v>78</v>
      </c>
      <c r="H4353" s="5" t="s">
        <v>79</v>
      </c>
      <c r="I4353" s="5">
        <v>42755.14</v>
      </c>
      <c r="J4353" s="5" t="s">
        <v>297</v>
      </c>
      <c r="K4353" s="5" t="s">
        <v>81</v>
      </c>
      <c r="L4353" s="5" t="s">
        <v>23</v>
      </c>
      <c r="M4353" s="5">
        <v>1.1499999999999999</v>
      </c>
      <c r="N4353" s="5" t="s">
        <v>24</v>
      </c>
      <c r="O4353" s="5">
        <v>26</v>
      </c>
    </row>
    <row r="4354" spans="1:15" x14ac:dyDescent="0.2">
      <c r="A4354" s="5" t="s">
        <v>12448</v>
      </c>
      <c r="B4354" s="5" t="s">
        <v>8420</v>
      </c>
      <c r="C4354" s="5">
        <v>23</v>
      </c>
      <c r="D4354" s="5" t="s">
        <v>17</v>
      </c>
      <c r="E4354" s="5" t="s">
        <v>12449</v>
      </c>
      <c r="F4354" s="5">
        <v>-5257</v>
      </c>
      <c r="G4354" s="5" t="s">
        <v>78</v>
      </c>
      <c r="H4354" s="5" t="s">
        <v>144</v>
      </c>
      <c r="I4354" s="5">
        <v>145813.1</v>
      </c>
      <c r="J4354" s="5" t="s">
        <v>6737</v>
      </c>
      <c r="K4354" s="5" t="s">
        <v>136</v>
      </c>
      <c r="L4354" s="5" t="s">
        <v>73</v>
      </c>
      <c r="M4354" s="5">
        <v>3.84</v>
      </c>
      <c r="N4354" s="5" t="s">
        <v>74</v>
      </c>
      <c r="O4354" s="5">
        <v>36</v>
      </c>
    </row>
    <row r="4355" spans="1:15" x14ac:dyDescent="0.2">
      <c r="A4355" s="5" t="s">
        <v>12450</v>
      </c>
      <c r="B4355" s="5" t="s">
        <v>7918</v>
      </c>
      <c r="C4355" s="5">
        <v>38</v>
      </c>
      <c r="D4355" s="5" t="s">
        <v>27</v>
      </c>
      <c r="E4355" s="5" t="s">
        <v>12451</v>
      </c>
      <c r="F4355" s="5">
        <v>-2766</v>
      </c>
      <c r="G4355" s="5" t="s">
        <v>85</v>
      </c>
      <c r="H4355" s="5" t="s">
        <v>38</v>
      </c>
      <c r="I4355" s="5">
        <v>59288.6</v>
      </c>
      <c r="J4355" s="5" t="s">
        <v>6958</v>
      </c>
      <c r="K4355" s="5" t="s">
        <v>40</v>
      </c>
      <c r="L4355" s="5" t="s">
        <v>32</v>
      </c>
      <c r="M4355" s="5">
        <v>1.32</v>
      </c>
      <c r="N4355" s="5" t="s">
        <v>57</v>
      </c>
      <c r="O4355" s="5">
        <v>29</v>
      </c>
    </row>
    <row r="4356" spans="1:15" x14ac:dyDescent="0.2">
      <c r="A4356" s="5" t="s">
        <v>12452</v>
      </c>
      <c r="B4356" s="5" t="s">
        <v>12453</v>
      </c>
      <c r="C4356" s="5">
        <v>56</v>
      </c>
      <c r="D4356" s="5" t="s">
        <v>17</v>
      </c>
      <c r="E4356" s="5" t="s">
        <v>12454</v>
      </c>
      <c r="F4356" s="5">
        <v>-9402</v>
      </c>
      <c r="G4356" s="5" t="s">
        <v>94</v>
      </c>
      <c r="H4356" s="5" t="s">
        <v>71</v>
      </c>
      <c r="I4356" s="5">
        <v>65505.15</v>
      </c>
      <c r="J4356" s="5" t="s">
        <v>6703</v>
      </c>
      <c r="K4356" s="5" t="s">
        <v>22</v>
      </c>
      <c r="L4356" s="5" t="s">
        <v>73</v>
      </c>
      <c r="M4356" s="5">
        <v>1.56</v>
      </c>
      <c r="N4356" s="5" t="s">
        <v>24</v>
      </c>
      <c r="O4356" s="5">
        <v>32</v>
      </c>
    </row>
    <row r="4357" spans="1:15" x14ac:dyDescent="0.2">
      <c r="A4357" s="5" t="s">
        <v>12455</v>
      </c>
      <c r="B4357" s="5" t="s">
        <v>1867</v>
      </c>
      <c r="C4357" s="5">
        <v>47</v>
      </c>
      <c r="D4357" s="5" t="s">
        <v>17</v>
      </c>
      <c r="E4357" s="5" t="s">
        <v>12456</v>
      </c>
      <c r="F4357" s="5">
        <v>-2771</v>
      </c>
      <c r="G4357" s="5" t="s">
        <v>45</v>
      </c>
      <c r="H4357" s="5" t="s">
        <v>79</v>
      </c>
      <c r="I4357" s="5">
        <v>152941.97</v>
      </c>
      <c r="J4357" s="5" t="s">
        <v>4298</v>
      </c>
      <c r="K4357" s="5" t="s">
        <v>40</v>
      </c>
      <c r="L4357" s="5" t="s">
        <v>56</v>
      </c>
      <c r="M4357" s="5">
        <v>2.13</v>
      </c>
      <c r="N4357" s="5" t="s">
        <v>41</v>
      </c>
      <c r="O4357" s="5">
        <v>29</v>
      </c>
    </row>
    <row r="4358" spans="1:15" x14ac:dyDescent="0.2">
      <c r="A4358" s="5" t="s">
        <v>12457</v>
      </c>
      <c r="B4358" s="5" t="s">
        <v>4132</v>
      </c>
      <c r="C4358" s="5">
        <v>60</v>
      </c>
      <c r="D4358" s="5" t="s">
        <v>50</v>
      </c>
      <c r="E4358" s="5" t="s">
        <v>12458</v>
      </c>
      <c r="F4358" s="5">
        <v>-7940</v>
      </c>
      <c r="G4358" s="5" t="s">
        <v>99</v>
      </c>
      <c r="H4358" s="5" t="s">
        <v>38</v>
      </c>
      <c r="I4358" s="5">
        <v>124571.7</v>
      </c>
      <c r="J4358" s="5" t="s">
        <v>6796</v>
      </c>
      <c r="K4358" s="5" t="s">
        <v>47</v>
      </c>
      <c r="L4358" s="5" t="s">
        <v>73</v>
      </c>
      <c r="M4358" s="5">
        <v>4.41</v>
      </c>
      <c r="N4358" s="5" t="s">
        <v>74</v>
      </c>
      <c r="O4358" s="5">
        <v>14</v>
      </c>
    </row>
    <row r="4359" spans="1:15" x14ac:dyDescent="0.2">
      <c r="A4359" s="5" t="s">
        <v>12459</v>
      </c>
      <c r="B4359" s="5" t="s">
        <v>5146</v>
      </c>
      <c r="C4359" s="5">
        <v>51</v>
      </c>
      <c r="D4359" s="5" t="s">
        <v>17</v>
      </c>
      <c r="E4359" s="5" t="s">
        <v>12460</v>
      </c>
      <c r="F4359" s="5">
        <v>-10622</v>
      </c>
      <c r="G4359" s="5" t="s">
        <v>37</v>
      </c>
      <c r="H4359" s="5" t="s">
        <v>71</v>
      </c>
      <c r="I4359" s="5">
        <v>150296.75</v>
      </c>
      <c r="J4359" s="5" t="s">
        <v>2061</v>
      </c>
      <c r="K4359" s="5" t="s">
        <v>81</v>
      </c>
      <c r="L4359" s="5" t="s">
        <v>73</v>
      </c>
      <c r="M4359" s="5">
        <v>4.78</v>
      </c>
      <c r="N4359" s="5" t="s">
        <v>24</v>
      </c>
      <c r="O4359" s="5">
        <v>13</v>
      </c>
    </row>
    <row r="4360" spans="1:15" x14ac:dyDescent="0.2">
      <c r="A4360" s="5" t="s">
        <v>12461</v>
      </c>
      <c r="B4360" s="5" t="s">
        <v>10999</v>
      </c>
      <c r="C4360" s="5">
        <v>24</v>
      </c>
      <c r="D4360" s="5" t="s">
        <v>27</v>
      </c>
      <c r="E4360" s="5" t="s">
        <v>12462</v>
      </c>
      <c r="F4360" s="5">
        <v>-10896</v>
      </c>
      <c r="G4360" s="5" t="s">
        <v>37</v>
      </c>
      <c r="H4360" s="5" t="s">
        <v>173</v>
      </c>
      <c r="I4360" s="5">
        <v>167585.23000000001</v>
      </c>
      <c r="J4360" s="5" t="s">
        <v>325</v>
      </c>
      <c r="K4360" s="5" t="s">
        <v>118</v>
      </c>
      <c r="L4360" s="5" t="s">
        <v>32</v>
      </c>
      <c r="M4360" s="5">
        <v>3.53</v>
      </c>
      <c r="N4360" s="5" t="s">
        <v>74</v>
      </c>
      <c r="O4360" s="5">
        <v>28</v>
      </c>
    </row>
    <row r="4361" spans="1:15" x14ac:dyDescent="0.2">
      <c r="A4361" s="5" t="s">
        <v>12463</v>
      </c>
      <c r="B4361" s="5" t="s">
        <v>758</v>
      </c>
      <c r="C4361" s="5">
        <v>55</v>
      </c>
      <c r="D4361" s="5" t="s">
        <v>17</v>
      </c>
      <c r="E4361" s="5" t="s">
        <v>12464</v>
      </c>
      <c r="F4361" s="5">
        <v>-7453</v>
      </c>
      <c r="G4361" s="5" t="s">
        <v>99</v>
      </c>
      <c r="H4361" s="5" t="s">
        <v>71</v>
      </c>
      <c r="I4361" s="5">
        <v>84234.67</v>
      </c>
      <c r="J4361" s="5" t="s">
        <v>3130</v>
      </c>
      <c r="K4361" s="5" t="s">
        <v>127</v>
      </c>
      <c r="L4361" s="5" t="s">
        <v>56</v>
      </c>
      <c r="M4361" s="5">
        <v>2.15</v>
      </c>
      <c r="N4361" s="5" t="s">
        <v>41</v>
      </c>
      <c r="O4361" s="5">
        <v>0</v>
      </c>
    </row>
    <row r="4362" spans="1:15" x14ac:dyDescent="0.2">
      <c r="A4362" s="5" t="s">
        <v>12465</v>
      </c>
      <c r="B4362" s="5" t="s">
        <v>906</v>
      </c>
      <c r="C4362" s="5">
        <v>50</v>
      </c>
      <c r="D4362" s="5" t="s">
        <v>17</v>
      </c>
      <c r="E4362" s="5" t="s">
        <v>12466</v>
      </c>
      <c r="F4362" s="5">
        <v>-10083</v>
      </c>
      <c r="G4362" s="5" t="s">
        <v>94</v>
      </c>
      <c r="H4362" s="5" t="s">
        <v>79</v>
      </c>
      <c r="I4362" s="5">
        <v>82936.460000000006</v>
      </c>
      <c r="J4362" s="5" t="s">
        <v>1426</v>
      </c>
      <c r="K4362" s="5" t="s">
        <v>118</v>
      </c>
      <c r="L4362" s="5" t="s">
        <v>23</v>
      </c>
      <c r="M4362" s="5">
        <v>3.98</v>
      </c>
      <c r="N4362" s="5" t="s">
        <v>41</v>
      </c>
      <c r="O4362" s="5">
        <v>34</v>
      </c>
    </row>
    <row r="4363" spans="1:15" x14ac:dyDescent="0.2">
      <c r="A4363" s="5" t="s">
        <v>12467</v>
      </c>
      <c r="B4363" s="5" t="s">
        <v>2778</v>
      </c>
      <c r="C4363" s="5">
        <v>34</v>
      </c>
      <c r="D4363" s="5" t="s">
        <v>27</v>
      </c>
      <c r="E4363" s="5" t="s">
        <v>12468</v>
      </c>
      <c r="F4363" s="5">
        <v>-3622</v>
      </c>
      <c r="G4363" s="5" t="s">
        <v>19</v>
      </c>
      <c r="H4363" s="5" t="s">
        <v>144</v>
      </c>
      <c r="I4363" s="5">
        <v>157835.56</v>
      </c>
      <c r="J4363" s="5" t="s">
        <v>7739</v>
      </c>
      <c r="K4363" s="5" t="s">
        <v>136</v>
      </c>
      <c r="L4363" s="5" t="s">
        <v>56</v>
      </c>
      <c r="M4363" s="5">
        <v>1.6</v>
      </c>
      <c r="N4363" s="5" t="s">
        <v>57</v>
      </c>
      <c r="O4363" s="5">
        <v>33</v>
      </c>
    </row>
    <row r="4364" spans="1:15" x14ac:dyDescent="0.2">
      <c r="A4364" s="5" t="s">
        <v>12469</v>
      </c>
      <c r="B4364" s="5" t="s">
        <v>3198</v>
      </c>
      <c r="C4364" s="5">
        <v>38</v>
      </c>
      <c r="D4364" s="5" t="s">
        <v>50</v>
      </c>
      <c r="E4364" s="5" t="s">
        <v>12470</v>
      </c>
      <c r="F4364" s="5">
        <v>-5980</v>
      </c>
      <c r="G4364" s="5" t="s">
        <v>19</v>
      </c>
      <c r="H4364" s="5" t="s">
        <v>66</v>
      </c>
      <c r="I4364" s="5">
        <v>116170.59</v>
      </c>
      <c r="J4364" s="5" t="s">
        <v>6172</v>
      </c>
      <c r="K4364" s="5" t="s">
        <v>62</v>
      </c>
      <c r="L4364" s="5" t="s">
        <v>23</v>
      </c>
      <c r="M4364" s="5">
        <v>2.5499999999999998</v>
      </c>
      <c r="N4364" s="5" t="s">
        <v>57</v>
      </c>
      <c r="O4364" s="5">
        <v>7</v>
      </c>
    </row>
    <row r="4365" spans="1:15" x14ac:dyDescent="0.2">
      <c r="A4365" s="5" t="s">
        <v>12471</v>
      </c>
      <c r="B4365" s="5" t="s">
        <v>7180</v>
      </c>
      <c r="C4365" s="5">
        <v>23</v>
      </c>
      <c r="D4365" s="5" t="s">
        <v>50</v>
      </c>
      <c r="E4365" s="5" t="s">
        <v>12472</v>
      </c>
      <c r="F4365" s="5">
        <v>-6780</v>
      </c>
      <c r="G4365" s="5" t="s">
        <v>37</v>
      </c>
      <c r="H4365" s="5" t="s">
        <v>71</v>
      </c>
      <c r="I4365" s="5">
        <v>121896.26</v>
      </c>
      <c r="J4365" s="5" t="s">
        <v>12473</v>
      </c>
      <c r="K4365" s="5" t="s">
        <v>81</v>
      </c>
      <c r="L4365" s="5" t="s">
        <v>32</v>
      </c>
      <c r="M4365" s="5">
        <v>1.95</v>
      </c>
      <c r="N4365" s="5" t="s">
        <v>74</v>
      </c>
      <c r="O4365" s="5">
        <v>24</v>
      </c>
    </row>
    <row r="4366" spans="1:15" x14ac:dyDescent="0.2">
      <c r="A4366" s="5" t="s">
        <v>12474</v>
      </c>
      <c r="B4366" s="5" t="s">
        <v>6056</v>
      </c>
      <c r="C4366" s="5">
        <v>26</v>
      </c>
      <c r="D4366" s="5" t="s">
        <v>17</v>
      </c>
      <c r="E4366" s="5" t="s">
        <v>12475</v>
      </c>
      <c r="F4366" s="5">
        <v>-6357</v>
      </c>
      <c r="G4366" s="5" t="s">
        <v>85</v>
      </c>
      <c r="H4366" s="5" t="s">
        <v>194</v>
      </c>
      <c r="I4366" s="5">
        <v>58772.47</v>
      </c>
      <c r="J4366" s="5" t="s">
        <v>3648</v>
      </c>
      <c r="K4366" s="5" t="s">
        <v>55</v>
      </c>
      <c r="L4366" s="5" t="s">
        <v>73</v>
      </c>
      <c r="M4366" s="5">
        <v>4.43</v>
      </c>
      <c r="N4366" s="5" t="s">
        <v>41</v>
      </c>
      <c r="O4366" s="5">
        <v>7</v>
      </c>
    </row>
    <row r="4367" spans="1:15" x14ac:dyDescent="0.2">
      <c r="A4367" s="5" t="s">
        <v>12476</v>
      </c>
      <c r="B4367" s="5" t="s">
        <v>8217</v>
      </c>
      <c r="C4367" s="5">
        <v>25</v>
      </c>
      <c r="D4367" s="5" t="s">
        <v>50</v>
      </c>
      <c r="E4367" s="5" t="s">
        <v>12477</v>
      </c>
      <c r="F4367" s="5">
        <v>-7641</v>
      </c>
      <c r="G4367" s="5" t="s">
        <v>94</v>
      </c>
      <c r="H4367" s="5" t="s">
        <v>30</v>
      </c>
      <c r="I4367" s="5">
        <v>134693.14000000001</v>
      </c>
      <c r="J4367" s="5" t="s">
        <v>3619</v>
      </c>
      <c r="K4367" s="5" t="s">
        <v>118</v>
      </c>
      <c r="L4367" s="5" t="s">
        <v>56</v>
      </c>
      <c r="M4367" s="5">
        <v>2.41</v>
      </c>
      <c r="N4367" s="5" t="s">
        <v>33</v>
      </c>
      <c r="O4367" s="5">
        <v>34</v>
      </c>
    </row>
    <row r="4368" spans="1:15" x14ac:dyDescent="0.2">
      <c r="A4368" s="5" t="s">
        <v>12478</v>
      </c>
      <c r="B4368" s="5" t="s">
        <v>1446</v>
      </c>
      <c r="C4368" s="5">
        <v>57</v>
      </c>
      <c r="D4368" s="5" t="s">
        <v>27</v>
      </c>
      <c r="E4368" s="5" t="s">
        <v>12479</v>
      </c>
      <c r="F4368" s="5">
        <v>-5736</v>
      </c>
      <c r="G4368" s="5" t="s">
        <v>37</v>
      </c>
      <c r="H4368" s="5" t="s">
        <v>38</v>
      </c>
      <c r="I4368" s="5">
        <v>169531.18</v>
      </c>
      <c r="J4368" s="5" t="s">
        <v>9726</v>
      </c>
      <c r="K4368" s="5" t="s">
        <v>62</v>
      </c>
      <c r="L4368" s="5" t="s">
        <v>23</v>
      </c>
      <c r="M4368" s="5">
        <v>1.94</v>
      </c>
      <c r="N4368" s="5" t="s">
        <v>24</v>
      </c>
      <c r="O4368" s="5">
        <v>4</v>
      </c>
    </row>
    <row r="4369" spans="1:15" x14ac:dyDescent="0.2">
      <c r="A4369" s="5" t="s">
        <v>12480</v>
      </c>
      <c r="B4369" s="5" t="s">
        <v>2533</v>
      </c>
      <c r="C4369" s="5">
        <v>60</v>
      </c>
      <c r="D4369" s="5" t="s">
        <v>50</v>
      </c>
      <c r="E4369" s="5" t="s">
        <v>12481</v>
      </c>
      <c r="F4369" s="5">
        <v>-5645</v>
      </c>
      <c r="G4369" s="5" t="s">
        <v>78</v>
      </c>
      <c r="H4369" s="5" t="s">
        <v>194</v>
      </c>
      <c r="I4369" s="5">
        <v>95217.97</v>
      </c>
      <c r="J4369" s="5" t="s">
        <v>2791</v>
      </c>
      <c r="K4369" s="5" t="s">
        <v>62</v>
      </c>
      <c r="L4369" s="5" t="s">
        <v>73</v>
      </c>
      <c r="M4369" s="5">
        <v>1.49</v>
      </c>
      <c r="N4369" s="5" t="s">
        <v>57</v>
      </c>
      <c r="O4369" s="5">
        <v>31</v>
      </c>
    </row>
    <row r="4370" spans="1:15" x14ac:dyDescent="0.2">
      <c r="A4370" s="5" t="s">
        <v>12482</v>
      </c>
      <c r="B4370" s="5" t="s">
        <v>9678</v>
      </c>
      <c r="C4370" s="5">
        <v>34</v>
      </c>
      <c r="D4370" s="5" t="s">
        <v>17</v>
      </c>
      <c r="E4370" s="5" t="s">
        <v>12483</v>
      </c>
      <c r="F4370" s="5">
        <v>-4862</v>
      </c>
      <c r="G4370" s="5" t="s">
        <v>45</v>
      </c>
      <c r="H4370" s="5" t="s">
        <v>194</v>
      </c>
      <c r="I4370" s="5">
        <v>68348.03</v>
      </c>
      <c r="J4370" s="5" t="s">
        <v>12484</v>
      </c>
      <c r="K4370" s="5" t="s">
        <v>40</v>
      </c>
      <c r="L4370" s="5" t="s">
        <v>23</v>
      </c>
      <c r="M4370" s="5">
        <v>3.01</v>
      </c>
      <c r="N4370" s="5" t="s">
        <v>57</v>
      </c>
      <c r="O4370" s="5">
        <v>17</v>
      </c>
    </row>
    <row r="4371" spans="1:15" x14ac:dyDescent="0.2">
      <c r="A4371" s="5" t="s">
        <v>12485</v>
      </c>
      <c r="B4371" s="5" t="s">
        <v>630</v>
      </c>
      <c r="C4371" s="5">
        <v>29</v>
      </c>
      <c r="D4371" s="5" t="s">
        <v>17</v>
      </c>
      <c r="E4371" s="5" t="s">
        <v>12486</v>
      </c>
      <c r="F4371" s="5">
        <v>-9649</v>
      </c>
      <c r="G4371" s="5" t="s">
        <v>37</v>
      </c>
      <c r="H4371" s="5" t="s">
        <v>66</v>
      </c>
      <c r="I4371" s="5">
        <v>75869.58</v>
      </c>
      <c r="J4371" s="5" t="s">
        <v>12487</v>
      </c>
      <c r="K4371" s="5" t="s">
        <v>62</v>
      </c>
      <c r="L4371" s="5" t="s">
        <v>32</v>
      </c>
      <c r="M4371" s="5">
        <v>4.16</v>
      </c>
      <c r="N4371" s="5" t="s">
        <v>24</v>
      </c>
      <c r="O4371" s="5">
        <v>33</v>
      </c>
    </row>
    <row r="4372" spans="1:15" x14ac:dyDescent="0.2">
      <c r="A4372" s="5" t="s">
        <v>12488</v>
      </c>
      <c r="B4372" s="5" t="s">
        <v>12489</v>
      </c>
      <c r="C4372" s="5">
        <v>35</v>
      </c>
      <c r="D4372" s="5" t="s">
        <v>50</v>
      </c>
      <c r="E4372" s="5" t="s">
        <v>12490</v>
      </c>
      <c r="F4372" s="5">
        <v>-8930</v>
      </c>
      <c r="G4372" s="5" t="s">
        <v>116</v>
      </c>
      <c r="H4372" s="5" t="s">
        <v>173</v>
      </c>
      <c r="I4372" s="5">
        <v>135591.37</v>
      </c>
      <c r="J4372" s="5" t="s">
        <v>10354</v>
      </c>
      <c r="K4372" s="5" t="s">
        <v>81</v>
      </c>
      <c r="L4372" s="5" t="s">
        <v>23</v>
      </c>
      <c r="M4372" s="5">
        <v>2.67</v>
      </c>
      <c r="N4372" s="5" t="s">
        <v>57</v>
      </c>
      <c r="O4372" s="5">
        <v>38</v>
      </c>
    </row>
    <row r="4373" spans="1:15" x14ac:dyDescent="0.2">
      <c r="A4373" s="5" t="s">
        <v>12491</v>
      </c>
      <c r="B4373" s="5" t="s">
        <v>840</v>
      </c>
      <c r="C4373" s="5">
        <v>41</v>
      </c>
      <c r="D4373" s="5" t="s">
        <v>27</v>
      </c>
      <c r="E4373" s="5" t="s">
        <v>12492</v>
      </c>
      <c r="F4373" s="5">
        <v>-10126</v>
      </c>
      <c r="G4373" s="5" t="s">
        <v>99</v>
      </c>
      <c r="H4373" s="5" t="s">
        <v>66</v>
      </c>
      <c r="I4373" s="5">
        <v>119371.41</v>
      </c>
      <c r="J4373" s="5" t="s">
        <v>9988</v>
      </c>
      <c r="K4373" s="5" t="s">
        <v>118</v>
      </c>
      <c r="L4373" s="5" t="s">
        <v>23</v>
      </c>
      <c r="M4373" s="5">
        <v>1.29</v>
      </c>
      <c r="N4373" s="5" t="s">
        <v>57</v>
      </c>
      <c r="O4373" s="5">
        <v>31</v>
      </c>
    </row>
    <row r="4374" spans="1:15" x14ac:dyDescent="0.2">
      <c r="A4374" s="5" t="s">
        <v>12493</v>
      </c>
      <c r="B4374" s="5" t="s">
        <v>3789</v>
      </c>
      <c r="C4374" s="5">
        <v>63</v>
      </c>
      <c r="D4374" s="5" t="s">
        <v>27</v>
      </c>
      <c r="E4374" s="5" t="s">
        <v>12494</v>
      </c>
      <c r="F4374" s="5">
        <v>-5697</v>
      </c>
      <c r="G4374" s="5" t="s">
        <v>45</v>
      </c>
      <c r="H4374" s="5" t="s">
        <v>53</v>
      </c>
      <c r="I4374" s="5">
        <v>40190.03</v>
      </c>
      <c r="J4374" s="5" t="s">
        <v>1922</v>
      </c>
      <c r="K4374" s="5" t="s">
        <v>62</v>
      </c>
      <c r="L4374" s="5" t="s">
        <v>56</v>
      </c>
      <c r="M4374" s="5">
        <v>3.51</v>
      </c>
      <c r="N4374" s="5" t="s">
        <v>33</v>
      </c>
      <c r="O4374" s="5">
        <v>28</v>
      </c>
    </row>
    <row r="4375" spans="1:15" x14ac:dyDescent="0.2">
      <c r="A4375" s="5" t="s">
        <v>12495</v>
      </c>
      <c r="B4375" s="5" t="s">
        <v>4421</v>
      </c>
      <c r="C4375" s="5">
        <v>34</v>
      </c>
      <c r="D4375" s="5" t="s">
        <v>17</v>
      </c>
      <c r="E4375" s="5" t="s">
        <v>12496</v>
      </c>
      <c r="F4375" s="5">
        <v>-8792</v>
      </c>
      <c r="G4375" s="5" t="s">
        <v>45</v>
      </c>
      <c r="H4375" s="5" t="s">
        <v>71</v>
      </c>
      <c r="I4375" s="5">
        <v>114035.6</v>
      </c>
      <c r="J4375" s="5" t="s">
        <v>865</v>
      </c>
      <c r="K4375" s="5" t="s">
        <v>136</v>
      </c>
      <c r="L4375" s="5" t="s">
        <v>23</v>
      </c>
      <c r="M4375" s="5">
        <v>4.54</v>
      </c>
      <c r="N4375" s="5" t="s">
        <v>24</v>
      </c>
      <c r="O4375" s="5">
        <v>27</v>
      </c>
    </row>
    <row r="4376" spans="1:15" x14ac:dyDescent="0.2">
      <c r="A4376" s="5" t="s">
        <v>12497</v>
      </c>
      <c r="B4376" s="5" t="s">
        <v>3881</v>
      </c>
      <c r="C4376" s="5">
        <v>25</v>
      </c>
      <c r="D4376" s="5" t="s">
        <v>17</v>
      </c>
      <c r="E4376" s="5" t="s">
        <v>12498</v>
      </c>
      <c r="F4376" s="5">
        <v>-11108</v>
      </c>
      <c r="G4376" s="5" t="s">
        <v>45</v>
      </c>
      <c r="H4376" s="5" t="s">
        <v>173</v>
      </c>
      <c r="I4376" s="5">
        <v>143037.69</v>
      </c>
      <c r="J4376" s="5" t="s">
        <v>8987</v>
      </c>
      <c r="K4376" s="5" t="s">
        <v>118</v>
      </c>
      <c r="L4376" s="5" t="s">
        <v>73</v>
      </c>
      <c r="M4376" s="5">
        <v>1.19</v>
      </c>
      <c r="N4376" s="5" t="s">
        <v>41</v>
      </c>
      <c r="O4376" s="5">
        <v>31</v>
      </c>
    </row>
    <row r="4377" spans="1:15" x14ac:dyDescent="0.2">
      <c r="A4377" s="5" t="s">
        <v>12499</v>
      </c>
      <c r="B4377" s="5" t="s">
        <v>12500</v>
      </c>
      <c r="C4377" s="5">
        <v>24</v>
      </c>
      <c r="D4377" s="5" t="s">
        <v>27</v>
      </c>
      <c r="E4377" s="5" t="s">
        <v>12501</v>
      </c>
      <c r="F4377" s="5">
        <v>-11291</v>
      </c>
      <c r="G4377" s="5" t="s">
        <v>116</v>
      </c>
      <c r="H4377" s="5" t="s">
        <v>38</v>
      </c>
      <c r="I4377" s="5">
        <v>101697.12</v>
      </c>
      <c r="J4377" s="5" t="s">
        <v>8429</v>
      </c>
      <c r="K4377" s="5" t="s">
        <v>136</v>
      </c>
      <c r="L4377" s="5" t="s">
        <v>56</v>
      </c>
      <c r="M4377" s="5">
        <v>1.89</v>
      </c>
      <c r="N4377" s="5" t="s">
        <v>24</v>
      </c>
      <c r="O4377" s="5">
        <v>33</v>
      </c>
    </row>
    <row r="4378" spans="1:15" x14ac:dyDescent="0.2">
      <c r="A4378" s="5" t="s">
        <v>12502</v>
      </c>
      <c r="B4378" s="5" t="s">
        <v>10298</v>
      </c>
      <c r="C4378" s="5">
        <v>48</v>
      </c>
      <c r="D4378" s="5" t="s">
        <v>27</v>
      </c>
      <c r="E4378" s="5" t="s">
        <v>12503</v>
      </c>
      <c r="F4378" s="5">
        <v>-2228</v>
      </c>
      <c r="G4378" s="5" t="s">
        <v>78</v>
      </c>
      <c r="H4378" s="5" t="s">
        <v>30</v>
      </c>
      <c r="I4378" s="5">
        <v>83662.92</v>
      </c>
      <c r="J4378" s="5" t="s">
        <v>1037</v>
      </c>
      <c r="K4378" s="5" t="s">
        <v>136</v>
      </c>
      <c r="L4378" s="5" t="s">
        <v>56</v>
      </c>
      <c r="M4378" s="5">
        <v>3.52</v>
      </c>
      <c r="N4378" s="5" t="s">
        <v>24</v>
      </c>
      <c r="O4378" s="5">
        <v>6</v>
      </c>
    </row>
    <row r="4379" spans="1:15" x14ac:dyDescent="0.2">
      <c r="A4379" s="5" t="s">
        <v>12504</v>
      </c>
      <c r="B4379" s="5" t="s">
        <v>4118</v>
      </c>
      <c r="C4379" s="5">
        <v>33</v>
      </c>
      <c r="D4379" s="5" t="s">
        <v>17</v>
      </c>
      <c r="E4379" s="5" t="s">
        <v>12505</v>
      </c>
      <c r="F4379" s="5">
        <v>-2071</v>
      </c>
      <c r="G4379" s="5" t="s">
        <v>37</v>
      </c>
      <c r="H4379" s="5" t="s">
        <v>71</v>
      </c>
      <c r="I4379" s="5">
        <v>37940.050000000003</v>
      </c>
      <c r="J4379" s="5" t="s">
        <v>2353</v>
      </c>
      <c r="K4379" s="5" t="s">
        <v>136</v>
      </c>
      <c r="L4379" s="5" t="s">
        <v>23</v>
      </c>
      <c r="M4379" s="5">
        <v>2.41</v>
      </c>
      <c r="N4379" s="5" t="s">
        <v>57</v>
      </c>
      <c r="O4379" s="5">
        <v>5</v>
      </c>
    </row>
    <row r="4380" spans="1:15" x14ac:dyDescent="0.2">
      <c r="A4380" s="5" t="s">
        <v>12506</v>
      </c>
      <c r="B4380" s="5" t="s">
        <v>3694</v>
      </c>
      <c r="C4380" s="5">
        <v>62</v>
      </c>
      <c r="D4380" s="5" t="s">
        <v>17</v>
      </c>
      <c r="E4380" s="5" t="s">
        <v>12507</v>
      </c>
      <c r="F4380" s="5">
        <v>-7487</v>
      </c>
      <c r="G4380" s="5" t="s">
        <v>29</v>
      </c>
      <c r="H4380" s="5" t="s">
        <v>53</v>
      </c>
      <c r="I4380" s="5">
        <v>70264.990000000005</v>
      </c>
      <c r="J4380" s="5" t="s">
        <v>2725</v>
      </c>
      <c r="K4380" s="5" t="s">
        <v>22</v>
      </c>
      <c r="L4380" s="5" t="s">
        <v>73</v>
      </c>
      <c r="M4380" s="5">
        <v>2.83</v>
      </c>
      <c r="N4380" s="5" t="s">
        <v>41</v>
      </c>
      <c r="O4380" s="5">
        <v>25</v>
      </c>
    </row>
    <row r="4381" spans="1:15" x14ac:dyDescent="0.2">
      <c r="A4381" s="5" t="s">
        <v>12508</v>
      </c>
      <c r="B4381" s="5" t="s">
        <v>2982</v>
      </c>
      <c r="C4381" s="5">
        <v>43</v>
      </c>
      <c r="D4381" s="5" t="s">
        <v>17</v>
      </c>
      <c r="E4381" s="5" t="s">
        <v>12509</v>
      </c>
      <c r="F4381" s="5">
        <v>-8083</v>
      </c>
      <c r="G4381" s="5" t="s">
        <v>116</v>
      </c>
      <c r="H4381" s="5" t="s">
        <v>173</v>
      </c>
      <c r="I4381" s="5">
        <v>108369.55</v>
      </c>
      <c r="J4381" s="5" t="s">
        <v>461</v>
      </c>
      <c r="K4381" s="5" t="s">
        <v>62</v>
      </c>
      <c r="L4381" s="5" t="s">
        <v>73</v>
      </c>
      <c r="M4381" s="5">
        <v>2.61</v>
      </c>
      <c r="N4381" s="5" t="s">
        <v>24</v>
      </c>
      <c r="O4381" s="5">
        <v>30</v>
      </c>
    </row>
    <row r="4382" spans="1:15" x14ac:dyDescent="0.2">
      <c r="A4382" s="5" t="s">
        <v>12510</v>
      </c>
      <c r="B4382" s="5" t="s">
        <v>5418</v>
      </c>
      <c r="C4382" s="5">
        <v>36</v>
      </c>
      <c r="D4382" s="5" t="s">
        <v>27</v>
      </c>
      <c r="E4382" s="5" t="s">
        <v>12511</v>
      </c>
      <c r="F4382" s="5">
        <v>-2385</v>
      </c>
      <c r="G4382" s="5" t="s">
        <v>116</v>
      </c>
      <c r="H4382" s="5" t="s">
        <v>79</v>
      </c>
      <c r="I4382" s="5">
        <v>49368.7</v>
      </c>
      <c r="J4382" s="5" t="s">
        <v>190</v>
      </c>
      <c r="K4382" s="5" t="s">
        <v>104</v>
      </c>
      <c r="L4382" s="5" t="s">
        <v>32</v>
      </c>
      <c r="M4382" s="5">
        <v>1.94</v>
      </c>
      <c r="N4382" s="5" t="s">
        <v>24</v>
      </c>
      <c r="O4382" s="5">
        <v>23</v>
      </c>
    </row>
    <row r="4383" spans="1:15" x14ac:dyDescent="0.2">
      <c r="A4383" s="5" t="s">
        <v>12512</v>
      </c>
      <c r="B4383" s="5" t="s">
        <v>2330</v>
      </c>
      <c r="C4383" s="5">
        <v>63</v>
      </c>
      <c r="D4383" s="5" t="s">
        <v>27</v>
      </c>
      <c r="E4383" s="5" t="s">
        <v>12513</v>
      </c>
      <c r="F4383" s="5">
        <v>-10698</v>
      </c>
      <c r="G4383" s="5" t="s">
        <v>19</v>
      </c>
      <c r="H4383" s="5" t="s">
        <v>38</v>
      </c>
      <c r="I4383" s="5">
        <v>76778.19</v>
      </c>
      <c r="J4383" s="5" t="s">
        <v>976</v>
      </c>
      <c r="K4383" s="5" t="s">
        <v>22</v>
      </c>
      <c r="L4383" s="5" t="s">
        <v>23</v>
      </c>
      <c r="M4383" s="5">
        <v>1.36</v>
      </c>
      <c r="N4383" s="5" t="s">
        <v>57</v>
      </c>
      <c r="O4383" s="5">
        <v>22</v>
      </c>
    </row>
    <row r="4384" spans="1:15" x14ac:dyDescent="0.2">
      <c r="A4384" s="5" t="s">
        <v>12514</v>
      </c>
      <c r="B4384" s="5" t="s">
        <v>7678</v>
      </c>
      <c r="C4384" s="5">
        <v>53</v>
      </c>
      <c r="D4384" s="5" t="s">
        <v>17</v>
      </c>
      <c r="E4384" s="5" t="s">
        <v>12515</v>
      </c>
      <c r="F4384" s="5">
        <v>-10688</v>
      </c>
      <c r="G4384" s="5" t="s">
        <v>94</v>
      </c>
      <c r="H4384" s="5" t="s">
        <v>194</v>
      </c>
      <c r="I4384" s="5">
        <v>49169.46</v>
      </c>
      <c r="J4384" s="5" t="s">
        <v>8592</v>
      </c>
      <c r="K4384" s="5" t="s">
        <v>62</v>
      </c>
      <c r="L4384" s="5" t="s">
        <v>56</v>
      </c>
      <c r="M4384" s="5">
        <v>4.3</v>
      </c>
      <c r="N4384" s="5" t="s">
        <v>24</v>
      </c>
      <c r="O4384" s="5">
        <v>28</v>
      </c>
    </row>
    <row r="4385" spans="1:15" x14ac:dyDescent="0.2">
      <c r="A4385" s="5" t="s">
        <v>12516</v>
      </c>
      <c r="B4385" s="5" t="s">
        <v>7239</v>
      </c>
      <c r="C4385" s="5">
        <v>24</v>
      </c>
      <c r="D4385" s="5" t="s">
        <v>17</v>
      </c>
      <c r="E4385" s="5" t="s">
        <v>12517</v>
      </c>
      <c r="F4385" s="5">
        <v>-6651</v>
      </c>
      <c r="G4385" s="5" t="s">
        <v>94</v>
      </c>
      <c r="H4385" s="5" t="s">
        <v>30</v>
      </c>
      <c r="I4385" s="5">
        <v>145992.70000000001</v>
      </c>
      <c r="J4385" s="5" t="s">
        <v>1055</v>
      </c>
      <c r="K4385" s="5" t="s">
        <v>62</v>
      </c>
      <c r="L4385" s="5" t="s">
        <v>23</v>
      </c>
      <c r="M4385" s="5">
        <v>2.02</v>
      </c>
      <c r="N4385" s="5" t="s">
        <v>33</v>
      </c>
      <c r="O4385" s="5">
        <v>15</v>
      </c>
    </row>
    <row r="4386" spans="1:15" x14ac:dyDescent="0.2">
      <c r="A4386" s="5" t="s">
        <v>12518</v>
      </c>
      <c r="B4386" s="5" t="s">
        <v>10298</v>
      </c>
      <c r="C4386" s="5">
        <v>38</v>
      </c>
      <c r="D4386" s="5" t="s">
        <v>50</v>
      </c>
      <c r="E4386" s="5" t="s">
        <v>12519</v>
      </c>
      <c r="F4386" s="5">
        <v>-4093</v>
      </c>
      <c r="G4386" s="5" t="s">
        <v>85</v>
      </c>
      <c r="H4386" s="5" t="s">
        <v>194</v>
      </c>
      <c r="I4386" s="5">
        <v>101438.76</v>
      </c>
      <c r="J4386" s="5" t="s">
        <v>3174</v>
      </c>
      <c r="K4386" s="5" t="s">
        <v>104</v>
      </c>
      <c r="L4386" s="5" t="s">
        <v>23</v>
      </c>
      <c r="M4386" s="5">
        <v>1.23</v>
      </c>
      <c r="N4386" s="5" t="s">
        <v>41</v>
      </c>
      <c r="O4386" s="5">
        <v>19</v>
      </c>
    </row>
    <row r="4387" spans="1:15" x14ac:dyDescent="0.2">
      <c r="A4387" s="5" t="s">
        <v>12520</v>
      </c>
      <c r="B4387" s="5" t="s">
        <v>12521</v>
      </c>
      <c r="C4387" s="5">
        <v>22</v>
      </c>
      <c r="D4387" s="5" t="s">
        <v>17</v>
      </c>
      <c r="E4387" s="5" t="s">
        <v>12522</v>
      </c>
      <c r="F4387" s="5">
        <v>-8352</v>
      </c>
      <c r="G4387" s="5" t="s">
        <v>19</v>
      </c>
      <c r="H4387" s="5" t="s">
        <v>38</v>
      </c>
      <c r="I4387" s="5">
        <v>67833.3</v>
      </c>
      <c r="J4387" s="5" t="s">
        <v>3638</v>
      </c>
      <c r="K4387" s="5" t="s">
        <v>136</v>
      </c>
      <c r="L4387" s="5" t="s">
        <v>73</v>
      </c>
      <c r="M4387" s="5">
        <v>1.4</v>
      </c>
      <c r="N4387" s="5" t="s">
        <v>74</v>
      </c>
      <c r="O4387" s="5">
        <v>34</v>
      </c>
    </row>
    <row r="4388" spans="1:15" x14ac:dyDescent="0.2">
      <c r="A4388" s="5" t="s">
        <v>12523</v>
      </c>
      <c r="B4388" s="5" t="s">
        <v>10737</v>
      </c>
      <c r="C4388" s="5">
        <v>41</v>
      </c>
      <c r="D4388" s="5" t="s">
        <v>27</v>
      </c>
      <c r="E4388" s="5" t="s">
        <v>12524</v>
      </c>
      <c r="F4388" s="5">
        <v>-8718</v>
      </c>
      <c r="G4388" s="5" t="s">
        <v>37</v>
      </c>
      <c r="H4388" s="5" t="s">
        <v>66</v>
      </c>
      <c r="I4388" s="5">
        <v>36129.06</v>
      </c>
      <c r="J4388" s="5" t="s">
        <v>4487</v>
      </c>
      <c r="K4388" s="5" t="s">
        <v>104</v>
      </c>
      <c r="L4388" s="5" t="s">
        <v>73</v>
      </c>
      <c r="M4388" s="5">
        <v>2.08</v>
      </c>
      <c r="N4388" s="5" t="s">
        <v>33</v>
      </c>
      <c r="O4388" s="5">
        <v>38</v>
      </c>
    </row>
    <row r="4389" spans="1:15" x14ac:dyDescent="0.2">
      <c r="A4389" s="5" t="s">
        <v>12525</v>
      </c>
      <c r="B4389" s="5" t="s">
        <v>924</v>
      </c>
      <c r="C4389" s="5">
        <v>58</v>
      </c>
      <c r="D4389" s="5" t="s">
        <v>50</v>
      </c>
      <c r="E4389" s="5" t="s">
        <v>12526</v>
      </c>
      <c r="F4389" s="5">
        <v>-9064</v>
      </c>
      <c r="G4389" s="5" t="s">
        <v>19</v>
      </c>
      <c r="H4389" s="5" t="s">
        <v>53</v>
      </c>
      <c r="I4389" s="5">
        <v>70657.95</v>
      </c>
      <c r="J4389" s="5" t="s">
        <v>3809</v>
      </c>
      <c r="K4389" s="5" t="s">
        <v>22</v>
      </c>
      <c r="L4389" s="5" t="s">
        <v>23</v>
      </c>
      <c r="M4389" s="5">
        <v>4.0199999999999996</v>
      </c>
      <c r="N4389" s="5" t="s">
        <v>33</v>
      </c>
      <c r="O4389" s="5">
        <v>8</v>
      </c>
    </row>
    <row r="4390" spans="1:15" x14ac:dyDescent="0.2">
      <c r="A4390" s="5" t="s">
        <v>12527</v>
      </c>
      <c r="B4390" s="5" t="s">
        <v>12528</v>
      </c>
      <c r="C4390" s="5">
        <v>23</v>
      </c>
      <c r="D4390" s="5" t="s">
        <v>50</v>
      </c>
      <c r="E4390" s="5" t="s">
        <v>12529</v>
      </c>
      <c r="F4390" s="5">
        <v>-7888</v>
      </c>
      <c r="G4390" s="5" t="s">
        <v>45</v>
      </c>
      <c r="H4390" s="5" t="s">
        <v>79</v>
      </c>
      <c r="I4390" s="5">
        <v>97415.67</v>
      </c>
      <c r="J4390" s="5" t="s">
        <v>4246</v>
      </c>
      <c r="K4390" s="5" t="s">
        <v>81</v>
      </c>
      <c r="L4390" s="5" t="s">
        <v>32</v>
      </c>
      <c r="M4390" s="5">
        <v>1.0900000000000001</v>
      </c>
      <c r="N4390" s="5" t="s">
        <v>24</v>
      </c>
      <c r="O4390" s="5">
        <v>6</v>
      </c>
    </row>
    <row r="4391" spans="1:15" x14ac:dyDescent="0.2">
      <c r="A4391" s="5" t="s">
        <v>12530</v>
      </c>
      <c r="B4391" s="5" t="s">
        <v>12531</v>
      </c>
      <c r="C4391" s="5">
        <v>33</v>
      </c>
      <c r="D4391" s="5" t="s">
        <v>27</v>
      </c>
      <c r="E4391" s="5" t="s">
        <v>12532</v>
      </c>
      <c r="F4391" s="5">
        <v>-6023</v>
      </c>
      <c r="G4391" s="5" t="s">
        <v>78</v>
      </c>
      <c r="H4391" s="5" t="s">
        <v>53</v>
      </c>
      <c r="I4391" s="5">
        <v>38544.559999999998</v>
      </c>
      <c r="J4391" s="5" t="s">
        <v>2227</v>
      </c>
      <c r="K4391" s="5" t="s">
        <v>81</v>
      </c>
      <c r="L4391" s="5" t="s">
        <v>23</v>
      </c>
      <c r="M4391" s="5">
        <v>3.69</v>
      </c>
      <c r="N4391" s="5" t="s">
        <v>57</v>
      </c>
      <c r="O4391" s="5">
        <v>23</v>
      </c>
    </row>
    <row r="4392" spans="1:15" x14ac:dyDescent="0.2">
      <c r="A4392" s="5" t="s">
        <v>12533</v>
      </c>
      <c r="B4392" s="5" t="s">
        <v>3617</v>
      </c>
      <c r="C4392" s="5">
        <v>54</v>
      </c>
      <c r="D4392" s="5" t="s">
        <v>50</v>
      </c>
      <c r="E4392" s="5" t="s">
        <v>12534</v>
      </c>
      <c r="F4392" s="5">
        <v>-5630</v>
      </c>
      <c r="G4392" s="5" t="s">
        <v>94</v>
      </c>
      <c r="H4392" s="5" t="s">
        <v>53</v>
      </c>
      <c r="I4392" s="5">
        <v>65148.99</v>
      </c>
      <c r="J4392" s="5" t="s">
        <v>4901</v>
      </c>
      <c r="K4392" s="5" t="s">
        <v>40</v>
      </c>
      <c r="L4392" s="5" t="s">
        <v>32</v>
      </c>
      <c r="M4392" s="5">
        <v>2.2599999999999998</v>
      </c>
      <c r="N4392" s="5" t="s">
        <v>74</v>
      </c>
      <c r="O4392" s="5">
        <v>40</v>
      </c>
    </row>
    <row r="4393" spans="1:15" x14ac:dyDescent="0.2">
      <c r="A4393" s="5" t="s">
        <v>12535</v>
      </c>
      <c r="B4393" s="5" t="s">
        <v>5634</v>
      </c>
      <c r="C4393" s="5">
        <v>26</v>
      </c>
      <c r="D4393" s="5" t="s">
        <v>17</v>
      </c>
      <c r="E4393" s="5" t="s">
        <v>12536</v>
      </c>
      <c r="F4393" s="5">
        <v>-10184</v>
      </c>
      <c r="G4393" s="5" t="s">
        <v>85</v>
      </c>
      <c r="H4393" s="5" t="s">
        <v>38</v>
      </c>
      <c r="I4393" s="5">
        <v>87174.93</v>
      </c>
      <c r="J4393" s="5" t="s">
        <v>12537</v>
      </c>
      <c r="K4393" s="5" t="s">
        <v>62</v>
      </c>
      <c r="L4393" s="5" t="s">
        <v>32</v>
      </c>
      <c r="M4393" s="5">
        <v>2.2799999999999998</v>
      </c>
      <c r="N4393" s="5" t="s">
        <v>33</v>
      </c>
      <c r="O4393" s="5">
        <v>15</v>
      </c>
    </row>
    <row r="4394" spans="1:15" x14ac:dyDescent="0.2">
      <c r="A4394" s="5" t="s">
        <v>12538</v>
      </c>
      <c r="B4394" s="5" t="s">
        <v>7465</v>
      </c>
      <c r="C4394" s="5">
        <v>62</v>
      </c>
      <c r="D4394" s="5" t="s">
        <v>17</v>
      </c>
      <c r="E4394" s="5" t="s">
        <v>12539</v>
      </c>
      <c r="F4394" s="5">
        <v>-4195</v>
      </c>
      <c r="G4394" s="5" t="s">
        <v>37</v>
      </c>
      <c r="H4394" s="5" t="s">
        <v>194</v>
      </c>
      <c r="I4394" s="5">
        <v>50279.43</v>
      </c>
      <c r="J4394" s="5" t="s">
        <v>2561</v>
      </c>
      <c r="K4394" s="5" t="s">
        <v>47</v>
      </c>
      <c r="L4394" s="5" t="s">
        <v>56</v>
      </c>
      <c r="M4394" s="5">
        <v>4.72</v>
      </c>
      <c r="N4394" s="5" t="s">
        <v>33</v>
      </c>
      <c r="O4394" s="5">
        <v>15</v>
      </c>
    </row>
    <row r="4395" spans="1:15" x14ac:dyDescent="0.2">
      <c r="A4395" s="5" t="s">
        <v>12540</v>
      </c>
      <c r="B4395" s="5" t="s">
        <v>9816</v>
      </c>
      <c r="C4395" s="5">
        <v>30</v>
      </c>
      <c r="D4395" s="5" t="s">
        <v>50</v>
      </c>
      <c r="E4395" s="5" t="s">
        <v>12541</v>
      </c>
      <c r="F4395" s="5">
        <v>-10253</v>
      </c>
      <c r="G4395" s="5" t="s">
        <v>116</v>
      </c>
      <c r="H4395" s="5" t="s">
        <v>20</v>
      </c>
      <c r="I4395" s="5">
        <v>144733.98000000001</v>
      </c>
      <c r="J4395" s="5" t="s">
        <v>117</v>
      </c>
      <c r="K4395" s="5" t="s">
        <v>22</v>
      </c>
      <c r="L4395" s="5" t="s">
        <v>56</v>
      </c>
      <c r="M4395" s="5">
        <v>4.4000000000000004</v>
      </c>
      <c r="N4395" s="5" t="s">
        <v>74</v>
      </c>
      <c r="O4395" s="5">
        <v>19</v>
      </c>
    </row>
    <row r="4396" spans="1:15" x14ac:dyDescent="0.2">
      <c r="A4396" s="5" t="s">
        <v>12542</v>
      </c>
      <c r="B4396" s="5" t="s">
        <v>2806</v>
      </c>
      <c r="C4396" s="5">
        <v>31</v>
      </c>
      <c r="D4396" s="5" t="s">
        <v>50</v>
      </c>
      <c r="E4396" s="5" t="s">
        <v>12543</v>
      </c>
      <c r="F4396" s="5">
        <v>-8309</v>
      </c>
      <c r="G4396" s="5" t="s">
        <v>52</v>
      </c>
      <c r="H4396" s="5" t="s">
        <v>30</v>
      </c>
      <c r="I4396" s="5">
        <v>70992.42</v>
      </c>
      <c r="J4396" s="5" t="s">
        <v>3055</v>
      </c>
      <c r="K4396" s="5" t="s">
        <v>62</v>
      </c>
      <c r="L4396" s="5" t="s">
        <v>56</v>
      </c>
      <c r="M4396" s="5">
        <v>3.3</v>
      </c>
      <c r="N4396" s="5" t="s">
        <v>74</v>
      </c>
      <c r="O4396" s="5">
        <v>6</v>
      </c>
    </row>
    <row r="4397" spans="1:15" x14ac:dyDescent="0.2">
      <c r="A4397" s="5" t="s">
        <v>12544</v>
      </c>
      <c r="B4397" s="5" t="s">
        <v>10298</v>
      </c>
      <c r="C4397" s="5">
        <v>23</v>
      </c>
      <c r="D4397" s="5" t="s">
        <v>17</v>
      </c>
      <c r="E4397" s="5" t="s">
        <v>12545</v>
      </c>
      <c r="F4397" s="5">
        <v>-9200</v>
      </c>
      <c r="G4397" s="5" t="s">
        <v>99</v>
      </c>
      <c r="H4397" s="5" t="s">
        <v>38</v>
      </c>
      <c r="I4397" s="5">
        <v>84264.86</v>
      </c>
      <c r="J4397" s="5" t="s">
        <v>1775</v>
      </c>
      <c r="K4397" s="5" t="s">
        <v>62</v>
      </c>
      <c r="L4397" s="5" t="s">
        <v>73</v>
      </c>
      <c r="M4397" s="5">
        <v>2.39</v>
      </c>
      <c r="N4397" s="5" t="s">
        <v>33</v>
      </c>
      <c r="O4397" s="5">
        <v>11</v>
      </c>
    </row>
    <row r="4398" spans="1:15" x14ac:dyDescent="0.2">
      <c r="A4398" s="5" t="s">
        <v>12546</v>
      </c>
      <c r="B4398" s="5" t="s">
        <v>8845</v>
      </c>
      <c r="C4398" s="5">
        <v>44</v>
      </c>
      <c r="D4398" s="5" t="s">
        <v>27</v>
      </c>
      <c r="E4398" s="5" t="s">
        <v>12547</v>
      </c>
      <c r="F4398" s="5">
        <v>-6377</v>
      </c>
      <c r="G4398" s="5" t="s">
        <v>94</v>
      </c>
      <c r="H4398" s="5" t="s">
        <v>66</v>
      </c>
      <c r="I4398" s="5">
        <v>140194.81</v>
      </c>
      <c r="J4398" s="5" t="s">
        <v>4045</v>
      </c>
      <c r="K4398" s="5" t="s">
        <v>22</v>
      </c>
      <c r="L4398" s="5" t="s">
        <v>73</v>
      </c>
      <c r="M4398" s="5">
        <v>4.79</v>
      </c>
      <c r="N4398" s="5" t="s">
        <v>41</v>
      </c>
      <c r="O4398" s="5">
        <v>35</v>
      </c>
    </row>
    <row r="4399" spans="1:15" x14ac:dyDescent="0.2">
      <c r="A4399" s="5" t="s">
        <v>12548</v>
      </c>
      <c r="B4399" s="5" t="s">
        <v>12549</v>
      </c>
      <c r="C4399" s="5">
        <v>25</v>
      </c>
      <c r="D4399" s="5" t="s">
        <v>50</v>
      </c>
      <c r="E4399" s="5" t="s">
        <v>12550</v>
      </c>
      <c r="F4399" s="5">
        <v>-6608</v>
      </c>
      <c r="G4399" s="5" t="s">
        <v>116</v>
      </c>
      <c r="H4399" s="5" t="s">
        <v>144</v>
      </c>
      <c r="I4399" s="5">
        <v>61427.29</v>
      </c>
      <c r="J4399" s="5" t="s">
        <v>9531</v>
      </c>
      <c r="K4399" s="5" t="s">
        <v>62</v>
      </c>
      <c r="L4399" s="5" t="s">
        <v>73</v>
      </c>
      <c r="M4399" s="5">
        <v>3.54</v>
      </c>
      <c r="N4399" s="5" t="s">
        <v>74</v>
      </c>
      <c r="O4399" s="5">
        <v>7</v>
      </c>
    </row>
    <row r="4400" spans="1:15" x14ac:dyDescent="0.2">
      <c r="A4400" s="5" t="s">
        <v>12551</v>
      </c>
      <c r="B4400" s="5" t="s">
        <v>12552</v>
      </c>
      <c r="C4400" s="5">
        <v>59</v>
      </c>
      <c r="D4400" s="5" t="s">
        <v>50</v>
      </c>
      <c r="E4400" s="5" t="s">
        <v>12553</v>
      </c>
      <c r="F4400" s="5">
        <v>-5485</v>
      </c>
      <c r="G4400" s="5" t="s">
        <v>29</v>
      </c>
      <c r="H4400" s="5" t="s">
        <v>38</v>
      </c>
      <c r="I4400" s="5">
        <v>70472.399999999994</v>
      </c>
      <c r="J4400" s="5" t="s">
        <v>9931</v>
      </c>
      <c r="K4400" s="5" t="s">
        <v>47</v>
      </c>
      <c r="L4400" s="5" t="s">
        <v>73</v>
      </c>
      <c r="M4400" s="5">
        <v>1.1399999999999999</v>
      </c>
      <c r="N4400" s="5" t="s">
        <v>74</v>
      </c>
      <c r="O4400" s="5">
        <v>7</v>
      </c>
    </row>
    <row r="4401" spans="1:15" x14ac:dyDescent="0.2">
      <c r="A4401" s="5" t="s">
        <v>12554</v>
      </c>
      <c r="B4401" s="5" t="s">
        <v>6323</v>
      </c>
      <c r="C4401" s="5">
        <v>44</v>
      </c>
      <c r="D4401" s="5" t="s">
        <v>50</v>
      </c>
      <c r="E4401" s="5" t="s">
        <v>12555</v>
      </c>
      <c r="F4401" s="5">
        <v>-3089</v>
      </c>
      <c r="G4401" s="5" t="s">
        <v>116</v>
      </c>
      <c r="H4401" s="5" t="s">
        <v>66</v>
      </c>
      <c r="I4401" s="5">
        <v>38814.46</v>
      </c>
      <c r="J4401" s="5" t="s">
        <v>1277</v>
      </c>
      <c r="K4401" s="5" t="s">
        <v>47</v>
      </c>
      <c r="L4401" s="5" t="s">
        <v>73</v>
      </c>
      <c r="M4401" s="5">
        <v>3.54</v>
      </c>
      <c r="N4401" s="5" t="s">
        <v>24</v>
      </c>
      <c r="O4401" s="5">
        <v>1</v>
      </c>
    </row>
    <row r="4402" spans="1:15" x14ac:dyDescent="0.2">
      <c r="A4402" s="5" t="s">
        <v>12556</v>
      </c>
      <c r="B4402" s="5" t="s">
        <v>3397</v>
      </c>
      <c r="C4402" s="5">
        <v>48</v>
      </c>
      <c r="D4402" s="5" t="s">
        <v>50</v>
      </c>
      <c r="E4402" s="5" t="s">
        <v>12557</v>
      </c>
      <c r="F4402" s="5">
        <v>-4269</v>
      </c>
      <c r="G4402" s="5" t="s">
        <v>29</v>
      </c>
      <c r="H4402" s="5" t="s">
        <v>66</v>
      </c>
      <c r="I4402" s="5">
        <v>160567.76999999999</v>
      </c>
      <c r="J4402" s="5" t="s">
        <v>941</v>
      </c>
      <c r="K4402" s="5" t="s">
        <v>62</v>
      </c>
      <c r="L4402" s="5" t="s">
        <v>56</v>
      </c>
      <c r="M4402" s="5">
        <v>2.8</v>
      </c>
      <c r="N4402" s="5" t="s">
        <v>24</v>
      </c>
      <c r="O4402" s="5">
        <v>36</v>
      </c>
    </row>
    <row r="4403" spans="1:15" x14ac:dyDescent="0.2">
      <c r="A4403" s="5" t="s">
        <v>12558</v>
      </c>
      <c r="B4403" s="5" t="s">
        <v>8677</v>
      </c>
      <c r="C4403" s="5">
        <v>44</v>
      </c>
      <c r="D4403" s="5" t="s">
        <v>50</v>
      </c>
      <c r="E4403" s="5" t="s">
        <v>12559</v>
      </c>
      <c r="F4403" s="5">
        <v>-8617</v>
      </c>
      <c r="G4403" s="5" t="s">
        <v>78</v>
      </c>
      <c r="H4403" s="5" t="s">
        <v>30</v>
      </c>
      <c r="I4403" s="5">
        <v>62976.89</v>
      </c>
      <c r="J4403" s="5" t="s">
        <v>1269</v>
      </c>
      <c r="K4403" s="5" t="s">
        <v>47</v>
      </c>
      <c r="L4403" s="5" t="s">
        <v>23</v>
      </c>
      <c r="M4403" s="5">
        <v>3.79</v>
      </c>
      <c r="N4403" s="5" t="s">
        <v>74</v>
      </c>
      <c r="O4403" s="5">
        <v>2</v>
      </c>
    </row>
    <row r="4404" spans="1:15" x14ac:dyDescent="0.2">
      <c r="A4404" s="5" t="s">
        <v>12560</v>
      </c>
      <c r="B4404" s="5" t="s">
        <v>2221</v>
      </c>
      <c r="C4404" s="5">
        <v>29</v>
      </c>
      <c r="D4404" s="5" t="s">
        <v>17</v>
      </c>
      <c r="E4404" s="5" t="s">
        <v>12561</v>
      </c>
      <c r="F4404" s="5">
        <v>-10089</v>
      </c>
      <c r="G4404" s="5" t="s">
        <v>94</v>
      </c>
      <c r="H4404" s="5" t="s">
        <v>30</v>
      </c>
      <c r="I4404" s="5">
        <v>169653.41</v>
      </c>
      <c r="J4404" s="5" t="s">
        <v>3879</v>
      </c>
      <c r="K4404" s="5" t="s">
        <v>22</v>
      </c>
      <c r="L4404" s="5" t="s">
        <v>23</v>
      </c>
      <c r="M4404" s="5">
        <v>4.79</v>
      </c>
      <c r="N4404" s="5" t="s">
        <v>41</v>
      </c>
      <c r="O4404" s="5">
        <v>35</v>
      </c>
    </row>
    <row r="4405" spans="1:15" x14ac:dyDescent="0.2">
      <c r="A4405" s="5" t="s">
        <v>12562</v>
      </c>
      <c r="B4405" s="5" t="s">
        <v>8295</v>
      </c>
      <c r="C4405" s="5">
        <v>28</v>
      </c>
      <c r="D4405" s="5" t="s">
        <v>17</v>
      </c>
      <c r="E4405" s="5" t="s">
        <v>12563</v>
      </c>
      <c r="F4405" s="5">
        <v>-9696</v>
      </c>
      <c r="G4405" s="5" t="s">
        <v>45</v>
      </c>
      <c r="H4405" s="5" t="s">
        <v>66</v>
      </c>
      <c r="I4405" s="5">
        <v>160020.37</v>
      </c>
      <c r="J4405" s="5" t="s">
        <v>1448</v>
      </c>
      <c r="K4405" s="5" t="s">
        <v>118</v>
      </c>
      <c r="L4405" s="5" t="s">
        <v>73</v>
      </c>
      <c r="M4405" s="5">
        <v>4.72</v>
      </c>
      <c r="N4405" s="5" t="s">
        <v>24</v>
      </c>
      <c r="O4405" s="5">
        <v>5</v>
      </c>
    </row>
    <row r="4406" spans="1:15" x14ac:dyDescent="0.2">
      <c r="A4406" s="5" t="s">
        <v>12564</v>
      </c>
      <c r="B4406" s="5" t="s">
        <v>1379</v>
      </c>
      <c r="C4406" s="5">
        <v>24</v>
      </c>
      <c r="D4406" s="5" t="s">
        <v>17</v>
      </c>
      <c r="E4406" s="5" t="s">
        <v>12565</v>
      </c>
      <c r="F4406" s="5">
        <v>-10470</v>
      </c>
      <c r="G4406" s="5" t="s">
        <v>19</v>
      </c>
      <c r="H4406" s="5" t="s">
        <v>53</v>
      </c>
      <c r="I4406" s="5">
        <v>106105.13</v>
      </c>
      <c r="J4406" s="5" t="s">
        <v>367</v>
      </c>
      <c r="K4406" s="5" t="s">
        <v>81</v>
      </c>
      <c r="L4406" s="5" t="s">
        <v>23</v>
      </c>
      <c r="M4406" s="5">
        <v>1.43</v>
      </c>
      <c r="N4406" s="5" t="s">
        <v>33</v>
      </c>
      <c r="O4406" s="5">
        <v>3</v>
      </c>
    </row>
    <row r="4407" spans="1:15" x14ac:dyDescent="0.2">
      <c r="A4407" s="5" t="s">
        <v>12566</v>
      </c>
      <c r="B4407" s="5" t="s">
        <v>12567</v>
      </c>
      <c r="C4407" s="5">
        <v>34</v>
      </c>
      <c r="D4407" s="5" t="s">
        <v>17</v>
      </c>
      <c r="E4407" s="5" t="s">
        <v>12568</v>
      </c>
      <c r="F4407" s="5">
        <v>-10435</v>
      </c>
      <c r="G4407" s="5" t="s">
        <v>52</v>
      </c>
      <c r="H4407" s="5" t="s">
        <v>20</v>
      </c>
      <c r="I4407" s="5">
        <v>73454.36</v>
      </c>
      <c r="J4407" s="5" t="s">
        <v>2507</v>
      </c>
      <c r="K4407" s="5" t="s">
        <v>47</v>
      </c>
      <c r="L4407" s="5" t="s">
        <v>73</v>
      </c>
      <c r="M4407" s="5">
        <v>1.99</v>
      </c>
      <c r="N4407" s="5" t="s">
        <v>33</v>
      </c>
      <c r="O4407" s="5">
        <v>13</v>
      </c>
    </row>
    <row r="4408" spans="1:15" x14ac:dyDescent="0.2">
      <c r="A4408" s="5" t="s">
        <v>12569</v>
      </c>
      <c r="B4408" s="5" t="s">
        <v>12570</v>
      </c>
      <c r="C4408" s="5">
        <v>45</v>
      </c>
      <c r="D4408" s="5" t="s">
        <v>17</v>
      </c>
      <c r="E4408" s="5" t="s">
        <v>12571</v>
      </c>
      <c r="F4408" s="5">
        <v>-6912</v>
      </c>
      <c r="G4408" s="5" t="s">
        <v>99</v>
      </c>
      <c r="H4408" s="5" t="s">
        <v>173</v>
      </c>
      <c r="I4408" s="5">
        <v>110574.82</v>
      </c>
      <c r="J4408" s="5" t="s">
        <v>12572</v>
      </c>
      <c r="K4408" s="5" t="s">
        <v>104</v>
      </c>
      <c r="L4408" s="5" t="s">
        <v>32</v>
      </c>
      <c r="M4408" s="5">
        <v>4.46</v>
      </c>
      <c r="N4408" s="5" t="s">
        <v>74</v>
      </c>
      <c r="O4408" s="5">
        <v>13</v>
      </c>
    </row>
    <row r="4409" spans="1:15" x14ac:dyDescent="0.2">
      <c r="A4409" s="5" t="s">
        <v>12573</v>
      </c>
      <c r="B4409" s="5" t="s">
        <v>3830</v>
      </c>
      <c r="C4409" s="5">
        <v>24</v>
      </c>
      <c r="D4409" s="5" t="s">
        <v>27</v>
      </c>
      <c r="E4409" s="5" t="s">
        <v>12574</v>
      </c>
      <c r="F4409" s="5">
        <v>-4373</v>
      </c>
      <c r="G4409" s="5" t="s">
        <v>29</v>
      </c>
      <c r="H4409" s="5" t="s">
        <v>20</v>
      </c>
      <c r="I4409" s="5">
        <v>174172.73</v>
      </c>
      <c r="J4409" s="5" t="s">
        <v>12575</v>
      </c>
      <c r="K4409" s="5" t="s">
        <v>104</v>
      </c>
      <c r="L4409" s="5" t="s">
        <v>23</v>
      </c>
      <c r="M4409" s="5">
        <v>4.38</v>
      </c>
      <c r="N4409" s="5" t="s">
        <v>41</v>
      </c>
      <c r="O4409" s="5">
        <v>14</v>
      </c>
    </row>
    <row r="4410" spans="1:15" x14ac:dyDescent="0.2">
      <c r="A4410" s="5" t="s">
        <v>12576</v>
      </c>
      <c r="B4410" s="5" t="s">
        <v>8380</v>
      </c>
      <c r="C4410" s="5">
        <v>42</v>
      </c>
      <c r="D4410" s="5" t="s">
        <v>17</v>
      </c>
      <c r="E4410" s="5" t="s">
        <v>12577</v>
      </c>
      <c r="F4410" s="5">
        <v>-2841</v>
      </c>
      <c r="G4410" s="5" t="s">
        <v>37</v>
      </c>
      <c r="H4410" s="5" t="s">
        <v>71</v>
      </c>
      <c r="I4410" s="5">
        <v>125762.39</v>
      </c>
      <c r="J4410" s="5" t="s">
        <v>2914</v>
      </c>
      <c r="K4410" s="5" t="s">
        <v>40</v>
      </c>
      <c r="L4410" s="5" t="s">
        <v>56</v>
      </c>
      <c r="M4410" s="5">
        <v>4.74</v>
      </c>
      <c r="N4410" s="5" t="s">
        <v>74</v>
      </c>
      <c r="O4410" s="5">
        <v>19</v>
      </c>
    </row>
    <row r="4411" spans="1:15" x14ac:dyDescent="0.2">
      <c r="A4411" s="5" t="s">
        <v>12578</v>
      </c>
      <c r="B4411" s="5" t="s">
        <v>4723</v>
      </c>
      <c r="C4411" s="5">
        <v>48</v>
      </c>
      <c r="D4411" s="5" t="s">
        <v>27</v>
      </c>
      <c r="E4411" s="5" t="s">
        <v>12579</v>
      </c>
      <c r="F4411" s="5">
        <v>-8592</v>
      </c>
      <c r="G4411" s="5" t="s">
        <v>94</v>
      </c>
      <c r="H4411" s="5" t="s">
        <v>79</v>
      </c>
      <c r="I4411" s="5">
        <v>145516.35</v>
      </c>
      <c r="J4411" s="5" t="s">
        <v>5466</v>
      </c>
      <c r="K4411" s="5" t="s">
        <v>81</v>
      </c>
      <c r="L4411" s="5" t="s">
        <v>23</v>
      </c>
      <c r="M4411" s="5">
        <v>1.35</v>
      </c>
      <c r="N4411" s="5" t="s">
        <v>57</v>
      </c>
      <c r="O4411" s="5">
        <v>2</v>
      </c>
    </row>
    <row r="4412" spans="1:15" x14ac:dyDescent="0.2">
      <c r="A4412" s="5" t="s">
        <v>12580</v>
      </c>
      <c r="B4412" s="5" t="s">
        <v>11645</v>
      </c>
      <c r="C4412" s="5">
        <v>33</v>
      </c>
      <c r="D4412" s="5" t="s">
        <v>17</v>
      </c>
      <c r="E4412" s="5" t="s">
        <v>12581</v>
      </c>
      <c r="F4412" s="5">
        <v>-3902</v>
      </c>
      <c r="G4412" s="5" t="s">
        <v>99</v>
      </c>
      <c r="H4412" s="5" t="s">
        <v>173</v>
      </c>
      <c r="I4412" s="5">
        <v>130174.64</v>
      </c>
      <c r="J4412" s="5" t="s">
        <v>9150</v>
      </c>
      <c r="K4412" s="5" t="s">
        <v>81</v>
      </c>
      <c r="L4412" s="5" t="s">
        <v>73</v>
      </c>
      <c r="M4412" s="5">
        <v>4.78</v>
      </c>
      <c r="N4412" s="5" t="s">
        <v>33</v>
      </c>
      <c r="O4412" s="5">
        <v>8</v>
      </c>
    </row>
    <row r="4413" spans="1:15" x14ac:dyDescent="0.2">
      <c r="A4413" s="5" t="s">
        <v>12582</v>
      </c>
      <c r="B4413" s="5" t="s">
        <v>6156</v>
      </c>
      <c r="C4413" s="5">
        <v>53</v>
      </c>
      <c r="D4413" s="5" t="s">
        <v>50</v>
      </c>
      <c r="E4413" s="5" t="s">
        <v>12583</v>
      </c>
      <c r="F4413" s="5">
        <v>-8870</v>
      </c>
      <c r="G4413" s="5" t="s">
        <v>94</v>
      </c>
      <c r="H4413" s="5" t="s">
        <v>38</v>
      </c>
      <c r="I4413" s="5">
        <v>170555.54</v>
      </c>
      <c r="J4413" s="5" t="s">
        <v>1227</v>
      </c>
      <c r="K4413" s="5" t="s">
        <v>62</v>
      </c>
      <c r="L4413" s="5" t="s">
        <v>32</v>
      </c>
      <c r="M4413" s="5">
        <v>2.77</v>
      </c>
      <c r="N4413" s="5" t="s">
        <v>33</v>
      </c>
      <c r="O4413" s="5">
        <v>26</v>
      </c>
    </row>
    <row r="4414" spans="1:15" x14ac:dyDescent="0.2">
      <c r="A4414" s="5" t="s">
        <v>12584</v>
      </c>
      <c r="B4414" s="5" t="s">
        <v>12585</v>
      </c>
      <c r="C4414" s="5">
        <v>36</v>
      </c>
      <c r="D4414" s="5" t="s">
        <v>27</v>
      </c>
      <c r="E4414" s="5" t="s">
        <v>12586</v>
      </c>
      <c r="F4414" s="5">
        <v>-4901</v>
      </c>
      <c r="G4414" s="5" t="s">
        <v>116</v>
      </c>
      <c r="H4414" s="5" t="s">
        <v>20</v>
      </c>
      <c r="I4414" s="5">
        <v>115228.56</v>
      </c>
      <c r="J4414" s="5" t="s">
        <v>12587</v>
      </c>
      <c r="K4414" s="5" t="s">
        <v>127</v>
      </c>
      <c r="L4414" s="5" t="s">
        <v>23</v>
      </c>
      <c r="M4414" s="5">
        <v>1.1000000000000001</v>
      </c>
      <c r="N4414" s="5" t="s">
        <v>74</v>
      </c>
      <c r="O4414" s="5">
        <v>1</v>
      </c>
    </row>
    <row r="4415" spans="1:15" x14ac:dyDescent="0.2">
      <c r="A4415" s="5" t="s">
        <v>12588</v>
      </c>
      <c r="B4415" s="5" t="s">
        <v>1237</v>
      </c>
      <c r="C4415" s="5">
        <v>33</v>
      </c>
      <c r="D4415" s="5" t="s">
        <v>27</v>
      </c>
      <c r="E4415" s="5" t="s">
        <v>12589</v>
      </c>
      <c r="F4415" s="5">
        <v>-9466</v>
      </c>
      <c r="G4415" s="5" t="s">
        <v>29</v>
      </c>
      <c r="H4415" s="5" t="s">
        <v>144</v>
      </c>
      <c r="I4415" s="5">
        <v>91421.98</v>
      </c>
      <c r="J4415" s="5" t="s">
        <v>4705</v>
      </c>
      <c r="K4415" s="5" t="s">
        <v>55</v>
      </c>
      <c r="L4415" s="5" t="s">
        <v>73</v>
      </c>
      <c r="M4415" s="5">
        <v>3.68</v>
      </c>
      <c r="N4415" s="5" t="s">
        <v>33</v>
      </c>
      <c r="O4415" s="5">
        <v>30</v>
      </c>
    </row>
    <row r="4416" spans="1:15" x14ac:dyDescent="0.2">
      <c r="A4416" s="5" t="s">
        <v>12590</v>
      </c>
      <c r="B4416" s="5" t="s">
        <v>12058</v>
      </c>
      <c r="C4416" s="5">
        <v>40</v>
      </c>
      <c r="D4416" s="5" t="s">
        <v>50</v>
      </c>
      <c r="E4416" s="5" t="s">
        <v>12591</v>
      </c>
      <c r="F4416" s="5">
        <v>-9770</v>
      </c>
      <c r="G4416" s="5" t="s">
        <v>116</v>
      </c>
      <c r="H4416" s="5" t="s">
        <v>20</v>
      </c>
      <c r="I4416" s="5">
        <v>76620.56</v>
      </c>
      <c r="J4416" s="5" t="s">
        <v>5317</v>
      </c>
      <c r="K4416" s="5" t="s">
        <v>40</v>
      </c>
      <c r="L4416" s="5" t="s">
        <v>32</v>
      </c>
      <c r="M4416" s="5">
        <v>4.9800000000000004</v>
      </c>
      <c r="N4416" s="5" t="s">
        <v>41</v>
      </c>
      <c r="O4416" s="5">
        <v>16</v>
      </c>
    </row>
    <row r="4417" spans="1:15" x14ac:dyDescent="0.2">
      <c r="A4417" s="5" t="s">
        <v>12592</v>
      </c>
      <c r="B4417" s="5" t="s">
        <v>4081</v>
      </c>
      <c r="C4417" s="5">
        <v>31</v>
      </c>
      <c r="D4417" s="5" t="s">
        <v>27</v>
      </c>
      <c r="E4417" s="5" t="s">
        <v>12593</v>
      </c>
      <c r="F4417" s="5">
        <v>-3097</v>
      </c>
      <c r="G4417" s="5" t="s">
        <v>116</v>
      </c>
      <c r="H4417" s="5" t="s">
        <v>79</v>
      </c>
      <c r="I4417" s="5">
        <v>115768.63</v>
      </c>
      <c r="J4417" s="5" t="s">
        <v>933</v>
      </c>
      <c r="K4417" s="5" t="s">
        <v>136</v>
      </c>
      <c r="L4417" s="5" t="s">
        <v>32</v>
      </c>
      <c r="M4417" s="5">
        <v>2.73</v>
      </c>
      <c r="N4417" s="5" t="s">
        <v>74</v>
      </c>
      <c r="O4417" s="5">
        <v>27</v>
      </c>
    </row>
    <row r="4418" spans="1:15" x14ac:dyDescent="0.2">
      <c r="A4418" s="5" t="s">
        <v>12594</v>
      </c>
      <c r="B4418" s="5" t="s">
        <v>2298</v>
      </c>
      <c r="C4418" s="5">
        <v>48</v>
      </c>
      <c r="D4418" s="5" t="s">
        <v>17</v>
      </c>
      <c r="E4418" s="5" t="s">
        <v>12595</v>
      </c>
      <c r="F4418" s="5">
        <v>-10930</v>
      </c>
      <c r="G4418" s="5" t="s">
        <v>52</v>
      </c>
      <c r="H4418" s="5" t="s">
        <v>38</v>
      </c>
      <c r="I4418" s="5">
        <v>128287.37</v>
      </c>
      <c r="J4418" s="5" t="s">
        <v>6514</v>
      </c>
      <c r="K4418" s="5" t="s">
        <v>55</v>
      </c>
      <c r="L4418" s="5" t="s">
        <v>56</v>
      </c>
      <c r="M4418" s="5">
        <v>4.49</v>
      </c>
      <c r="N4418" s="5" t="s">
        <v>57</v>
      </c>
      <c r="O4418" s="5">
        <v>8</v>
      </c>
    </row>
    <row r="4419" spans="1:15" x14ac:dyDescent="0.2">
      <c r="A4419" s="5" t="s">
        <v>12596</v>
      </c>
      <c r="B4419" s="5" t="s">
        <v>7671</v>
      </c>
      <c r="C4419" s="5">
        <v>41</v>
      </c>
      <c r="D4419" s="5" t="s">
        <v>27</v>
      </c>
      <c r="E4419" s="5" t="s">
        <v>12597</v>
      </c>
      <c r="F4419" s="5">
        <v>-7955</v>
      </c>
      <c r="G4419" s="5" t="s">
        <v>45</v>
      </c>
      <c r="H4419" s="5" t="s">
        <v>38</v>
      </c>
      <c r="I4419" s="5">
        <v>102512.88</v>
      </c>
      <c r="J4419" s="5" t="s">
        <v>12598</v>
      </c>
      <c r="K4419" s="5" t="s">
        <v>47</v>
      </c>
      <c r="L4419" s="5" t="s">
        <v>32</v>
      </c>
      <c r="M4419" s="5">
        <v>4.57</v>
      </c>
      <c r="N4419" s="5" t="s">
        <v>57</v>
      </c>
      <c r="O4419" s="5">
        <v>33</v>
      </c>
    </row>
    <row r="4420" spans="1:15" x14ac:dyDescent="0.2">
      <c r="A4420" s="5" t="s">
        <v>12599</v>
      </c>
      <c r="B4420" s="5" t="s">
        <v>12600</v>
      </c>
      <c r="C4420" s="5">
        <v>36</v>
      </c>
      <c r="D4420" s="5" t="s">
        <v>17</v>
      </c>
      <c r="E4420" s="5" t="s">
        <v>12601</v>
      </c>
      <c r="F4420" s="5">
        <v>-5084</v>
      </c>
      <c r="G4420" s="5" t="s">
        <v>52</v>
      </c>
      <c r="H4420" s="5" t="s">
        <v>20</v>
      </c>
      <c r="I4420" s="5">
        <v>87240.86</v>
      </c>
      <c r="J4420" s="5" t="s">
        <v>4787</v>
      </c>
      <c r="K4420" s="5" t="s">
        <v>40</v>
      </c>
      <c r="L4420" s="5" t="s">
        <v>23</v>
      </c>
      <c r="M4420" s="5">
        <v>2.17</v>
      </c>
      <c r="N4420" s="5" t="s">
        <v>41</v>
      </c>
      <c r="O4420" s="5">
        <v>40</v>
      </c>
    </row>
    <row r="4421" spans="1:15" x14ac:dyDescent="0.2">
      <c r="A4421" s="5" t="s">
        <v>12602</v>
      </c>
      <c r="B4421" s="5" t="s">
        <v>12603</v>
      </c>
      <c r="C4421" s="5">
        <v>39</v>
      </c>
      <c r="D4421" s="5" t="s">
        <v>50</v>
      </c>
      <c r="E4421" s="5" t="s">
        <v>12604</v>
      </c>
      <c r="F4421" s="5">
        <v>-6737</v>
      </c>
      <c r="G4421" s="5" t="s">
        <v>29</v>
      </c>
      <c r="H4421" s="5" t="s">
        <v>194</v>
      </c>
      <c r="I4421" s="5">
        <v>104738.35</v>
      </c>
      <c r="J4421" s="5" t="s">
        <v>1430</v>
      </c>
      <c r="K4421" s="5" t="s">
        <v>104</v>
      </c>
      <c r="L4421" s="5" t="s">
        <v>73</v>
      </c>
      <c r="M4421" s="5">
        <v>3.27</v>
      </c>
      <c r="N4421" s="5" t="s">
        <v>24</v>
      </c>
      <c r="O4421" s="5">
        <v>6</v>
      </c>
    </row>
    <row r="4422" spans="1:15" x14ac:dyDescent="0.2">
      <c r="A4422" s="5" t="s">
        <v>12605</v>
      </c>
      <c r="B4422" s="5" t="s">
        <v>12606</v>
      </c>
      <c r="C4422" s="5">
        <v>26</v>
      </c>
      <c r="D4422" s="5" t="s">
        <v>50</v>
      </c>
      <c r="E4422" s="5" t="s">
        <v>12607</v>
      </c>
      <c r="F4422" s="5">
        <v>-3416</v>
      </c>
      <c r="G4422" s="5" t="s">
        <v>85</v>
      </c>
      <c r="H4422" s="5" t="s">
        <v>71</v>
      </c>
      <c r="I4422" s="5">
        <v>85912.23</v>
      </c>
      <c r="J4422" s="5" t="s">
        <v>2068</v>
      </c>
      <c r="K4422" s="5" t="s">
        <v>127</v>
      </c>
      <c r="L4422" s="5" t="s">
        <v>73</v>
      </c>
      <c r="M4422" s="5">
        <v>4.75</v>
      </c>
      <c r="N4422" s="5" t="s">
        <v>57</v>
      </c>
      <c r="O4422" s="5">
        <v>4</v>
      </c>
    </row>
    <row r="4423" spans="1:15" x14ac:dyDescent="0.2">
      <c r="A4423" s="5" t="s">
        <v>12608</v>
      </c>
      <c r="B4423" s="5" t="s">
        <v>12609</v>
      </c>
      <c r="C4423" s="5">
        <v>49</v>
      </c>
      <c r="D4423" s="5" t="s">
        <v>17</v>
      </c>
      <c r="E4423" s="5" t="s">
        <v>12610</v>
      </c>
      <c r="F4423" s="5">
        <v>-8553</v>
      </c>
      <c r="G4423" s="5" t="s">
        <v>45</v>
      </c>
      <c r="H4423" s="5" t="s">
        <v>20</v>
      </c>
      <c r="I4423" s="5">
        <v>130290.37</v>
      </c>
      <c r="J4423" s="5" t="s">
        <v>12611</v>
      </c>
      <c r="K4423" s="5" t="s">
        <v>47</v>
      </c>
      <c r="L4423" s="5" t="s">
        <v>32</v>
      </c>
      <c r="M4423" s="5">
        <v>1.95</v>
      </c>
      <c r="N4423" s="5" t="s">
        <v>33</v>
      </c>
      <c r="O4423" s="5">
        <v>6</v>
      </c>
    </row>
    <row r="4424" spans="1:15" x14ac:dyDescent="0.2">
      <c r="A4424" s="5" t="s">
        <v>12612</v>
      </c>
      <c r="B4424" s="5" t="s">
        <v>8660</v>
      </c>
      <c r="C4424" s="5">
        <v>64</v>
      </c>
      <c r="D4424" s="5" t="s">
        <v>17</v>
      </c>
      <c r="E4424" s="5" t="s">
        <v>12613</v>
      </c>
      <c r="F4424" s="5">
        <v>-5023</v>
      </c>
      <c r="G4424" s="5" t="s">
        <v>37</v>
      </c>
      <c r="H4424" s="5" t="s">
        <v>194</v>
      </c>
      <c r="I4424" s="5">
        <v>118429.55</v>
      </c>
      <c r="J4424" s="5" t="s">
        <v>1907</v>
      </c>
      <c r="K4424" s="5" t="s">
        <v>81</v>
      </c>
      <c r="L4424" s="5" t="s">
        <v>73</v>
      </c>
      <c r="M4424" s="5">
        <v>2.8</v>
      </c>
      <c r="N4424" s="5" t="s">
        <v>24</v>
      </c>
      <c r="O4424" s="5">
        <v>5</v>
      </c>
    </row>
    <row r="4425" spans="1:15" x14ac:dyDescent="0.2">
      <c r="A4425" s="5" t="s">
        <v>12614</v>
      </c>
      <c r="B4425" s="5" t="s">
        <v>6710</v>
      </c>
      <c r="C4425" s="5">
        <v>56</v>
      </c>
      <c r="D4425" s="5" t="s">
        <v>17</v>
      </c>
      <c r="E4425" s="5" t="s">
        <v>12615</v>
      </c>
      <c r="F4425" s="5">
        <v>-3613</v>
      </c>
      <c r="G4425" s="5" t="s">
        <v>99</v>
      </c>
      <c r="H4425" s="5" t="s">
        <v>53</v>
      </c>
      <c r="I4425" s="5">
        <v>75338.58</v>
      </c>
      <c r="J4425" s="5" t="s">
        <v>1144</v>
      </c>
      <c r="K4425" s="5" t="s">
        <v>40</v>
      </c>
      <c r="L4425" s="5" t="s">
        <v>32</v>
      </c>
      <c r="M4425" s="5">
        <v>1.23</v>
      </c>
      <c r="N4425" s="5" t="s">
        <v>74</v>
      </c>
      <c r="O4425" s="5">
        <v>18</v>
      </c>
    </row>
    <row r="4426" spans="1:15" x14ac:dyDescent="0.2">
      <c r="A4426" s="5" t="s">
        <v>12616</v>
      </c>
      <c r="B4426" s="5" t="s">
        <v>12617</v>
      </c>
      <c r="C4426" s="5">
        <v>33</v>
      </c>
      <c r="D4426" s="5" t="s">
        <v>27</v>
      </c>
      <c r="E4426" s="5" t="s">
        <v>12618</v>
      </c>
      <c r="F4426" s="5">
        <v>-6630</v>
      </c>
      <c r="G4426" s="5" t="s">
        <v>37</v>
      </c>
      <c r="H4426" s="5" t="s">
        <v>194</v>
      </c>
      <c r="I4426" s="5">
        <v>178797.85</v>
      </c>
      <c r="J4426" s="5" t="s">
        <v>2669</v>
      </c>
      <c r="K4426" s="5" t="s">
        <v>62</v>
      </c>
      <c r="L4426" s="5" t="s">
        <v>23</v>
      </c>
      <c r="M4426" s="5">
        <v>5</v>
      </c>
      <c r="N4426" s="5" t="s">
        <v>41</v>
      </c>
      <c r="O4426" s="5">
        <v>14</v>
      </c>
    </row>
    <row r="4427" spans="1:15" x14ac:dyDescent="0.2">
      <c r="A4427" s="5" t="s">
        <v>12619</v>
      </c>
      <c r="B4427" s="5" t="s">
        <v>2964</v>
      </c>
      <c r="C4427" s="5">
        <v>34</v>
      </c>
      <c r="D4427" s="5" t="s">
        <v>27</v>
      </c>
      <c r="E4427" s="5" t="s">
        <v>12620</v>
      </c>
      <c r="F4427" s="5">
        <v>-6357</v>
      </c>
      <c r="G4427" s="5" t="s">
        <v>85</v>
      </c>
      <c r="H4427" s="5" t="s">
        <v>79</v>
      </c>
      <c r="I4427" s="5">
        <v>91854.75</v>
      </c>
      <c r="J4427" s="5" t="s">
        <v>8539</v>
      </c>
      <c r="K4427" s="5" t="s">
        <v>118</v>
      </c>
      <c r="L4427" s="5" t="s">
        <v>23</v>
      </c>
      <c r="M4427" s="5">
        <v>4.83</v>
      </c>
      <c r="N4427" s="5" t="s">
        <v>33</v>
      </c>
      <c r="O4427" s="5">
        <v>36</v>
      </c>
    </row>
    <row r="4428" spans="1:15" x14ac:dyDescent="0.2">
      <c r="A4428" s="5" t="s">
        <v>12621</v>
      </c>
      <c r="B4428" s="5" t="s">
        <v>2358</v>
      </c>
      <c r="C4428" s="5">
        <v>47</v>
      </c>
      <c r="D4428" s="5" t="s">
        <v>50</v>
      </c>
      <c r="E4428" s="5" t="s">
        <v>12622</v>
      </c>
      <c r="F4428" s="5">
        <v>-4161</v>
      </c>
      <c r="G4428" s="5" t="s">
        <v>94</v>
      </c>
      <c r="H4428" s="5" t="s">
        <v>53</v>
      </c>
      <c r="I4428" s="5">
        <v>148554.69</v>
      </c>
      <c r="J4428" s="5" t="s">
        <v>488</v>
      </c>
      <c r="K4428" s="5" t="s">
        <v>81</v>
      </c>
      <c r="L4428" s="5" t="s">
        <v>32</v>
      </c>
      <c r="M4428" s="5">
        <v>1.31</v>
      </c>
      <c r="N4428" s="5" t="s">
        <v>24</v>
      </c>
      <c r="O4428" s="5">
        <v>27</v>
      </c>
    </row>
    <row r="4429" spans="1:15" x14ac:dyDescent="0.2">
      <c r="A4429" s="5" t="s">
        <v>12623</v>
      </c>
      <c r="B4429" s="5" t="s">
        <v>2437</v>
      </c>
      <c r="C4429" s="5">
        <v>52</v>
      </c>
      <c r="D4429" s="5" t="s">
        <v>27</v>
      </c>
      <c r="E4429" s="5" t="s">
        <v>12624</v>
      </c>
      <c r="F4429" s="5">
        <v>-5278</v>
      </c>
      <c r="G4429" s="5" t="s">
        <v>78</v>
      </c>
      <c r="H4429" s="5" t="s">
        <v>53</v>
      </c>
      <c r="I4429" s="5">
        <v>123062.64</v>
      </c>
      <c r="J4429" s="5" t="s">
        <v>12625</v>
      </c>
      <c r="K4429" s="5" t="s">
        <v>81</v>
      </c>
      <c r="L4429" s="5" t="s">
        <v>73</v>
      </c>
      <c r="M4429" s="5">
        <v>1.8</v>
      </c>
      <c r="N4429" s="5" t="s">
        <v>74</v>
      </c>
      <c r="O4429" s="5">
        <v>36</v>
      </c>
    </row>
    <row r="4430" spans="1:15" x14ac:dyDescent="0.2">
      <c r="A4430" s="5" t="s">
        <v>12626</v>
      </c>
      <c r="B4430" s="5" t="s">
        <v>3249</v>
      </c>
      <c r="C4430" s="5">
        <v>42</v>
      </c>
      <c r="D4430" s="5" t="s">
        <v>27</v>
      </c>
      <c r="E4430" s="5" t="s">
        <v>12627</v>
      </c>
      <c r="F4430" s="5">
        <v>-7159</v>
      </c>
      <c r="G4430" s="5" t="s">
        <v>19</v>
      </c>
      <c r="H4430" s="5" t="s">
        <v>20</v>
      </c>
      <c r="I4430" s="5">
        <v>130963.91</v>
      </c>
      <c r="J4430" s="5" t="s">
        <v>2147</v>
      </c>
      <c r="K4430" s="5" t="s">
        <v>62</v>
      </c>
      <c r="L4430" s="5" t="s">
        <v>73</v>
      </c>
      <c r="M4430" s="5">
        <v>4.42</v>
      </c>
      <c r="N4430" s="5" t="s">
        <v>74</v>
      </c>
      <c r="O4430" s="5">
        <v>33</v>
      </c>
    </row>
    <row r="4431" spans="1:15" x14ac:dyDescent="0.2">
      <c r="A4431" s="5" t="s">
        <v>12628</v>
      </c>
      <c r="B4431" s="5" t="s">
        <v>6970</v>
      </c>
      <c r="C4431" s="5">
        <v>36</v>
      </c>
      <c r="D4431" s="5" t="s">
        <v>17</v>
      </c>
      <c r="E4431" s="5" t="s">
        <v>12629</v>
      </c>
      <c r="F4431" s="5">
        <v>-6468</v>
      </c>
      <c r="G4431" s="5" t="s">
        <v>78</v>
      </c>
      <c r="H4431" s="5" t="s">
        <v>144</v>
      </c>
      <c r="I4431" s="5">
        <v>148273.31</v>
      </c>
      <c r="J4431" s="5" t="s">
        <v>3465</v>
      </c>
      <c r="K4431" s="5" t="s">
        <v>40</v>
      </c>
      <c r="L4431" s="5" t="s">
        <v>56</v>
      </c>
      <c r="M4431" s="5">
        <v>3.77</v>
      </c>
      <c r="N4431" s="5" t="s">
        <v>57</v>
      </c>
      <c r="O4431" s="5">
        <v>37</v>
      </c>
    </row>
    <row r="4432" spans="1:15" x14ac:dyDescent="0.2">
      <c r="A4432" s="5" t="s">
        <v>12630</v>
      </c>
      <c r="B4432" s="5" t="s">
        <v>3014</v>
      </c>
      <c r="C4432" s="5">
        <v>61</v>
      </c>
      <c r="D4432" s="5" t="s">
        <v>50</v>
      </c>
      <c r="E4432" s="5" t="s">
        <v>12631</v>
      </c>
      <c r="F4432" s="5">
        <v>-9643</v>
      </c>
      <c r="G4432" s="5" t="s">
        <v>37</v>
      </c>
      <c r="H4432" s="5" t="s">
        <v>38</v>
      </c>
      <c r="I4432" s="5">
        <v>135836.93</v>
      </c>
      <c r="J4432" s="5" t="s">
        <v>7218</v>
      </c>
      <c r="K4432" s="5" t="s">
        <v>136</v>
      </c>
      <c r="L4432" s="5" t="s">
        <v>23</v>
      </c>
      <c r="M4432" s="5">
        <v>3.22</v>
      </c>
      <c r="N4432" s="5" t="s">
        <v>41</v>
      </c>
      <c r="O4432" s="5">
        <v>1</v>
      </c>
    </row>
    <row r="4433" spans="1:15" x14ac:dyDescent="0.2">
      <c r="A4433" s="5" t="s">
        <v>12632</v>
      </c>
      <c r="B4433" s="5" t="s">
        <v>6659</v>
      </c>
      <c r="C4433" s="5">
        <v>51</v>
      </c>
      <c r="D4433" s="5" t="s">
        <v>17</v>
      </c>
      <c r="E4433" s="5" t="s">
        <v>12633</v>
      </c>
      <c r="F4433" s="5">
        <v>-9052</v>
      </c>
      <c r="G4433" s="5" t="s">
        <v>116</v>
      </c>
      <c r="H4433" s="5" t="s">
        <v>38</v>
      </c>
      <c r="I4433" s="5">
        <v>169933</v>
      </c>
      <c r="J4433" s="5" t="s">
        <v>1308</v>
      </c>
      <c r="K4433" s="5" t="s">
        <v>104</v>
      </c>
      <c r="L4433" s="5" t="s">
        <v>56</v>
      </c>
      <c r="M4433" s="5">
        <v>1.27</v>
      </c>
      <c r="N4433" s="5" t="s">
        <v>33</v>
      </c>
      <c r="O4433" s="5">
        <v>27</v>
      </c>
    </row>
    <row r="4434" spans="1:15" x14ac:dyDescent="0.2">
      <c r="A4434" s="5" t="s">
        <v>12634</v>
      </c>
      <c r="B4434" s="5" t="s">
        <v>709</v>
      </c>
      <c r="C4434" s="5">
        <v>65</v>
      </c>
      <c r="D4434" s="5" t="s">
        <v>17</v>
      </c>
      <c r="E4434" s="5" t="s">
        <v>12635</v>
      </c>
      <c r="F4434" s="5">
        <v>-10244</v>
      </c>
      <c r="G4434" s="5" t="s">
        <v>85</v>
      </c>
      <c r="H4434" s="5" t="s">
        <v>20</v>
      </c>
      <c r="I4434" s="5">
        <v>82829.41</v>
      </c>
      <c r="J4434" s="5" t="s">
        <v>659</v>
      </c>
      <c r="K4434" s="5" t="s">
        <v>104</v>
      </c>
      <c r="L4434" s="5" t="s">
        <v>32</v>
      </c>
      <c r="M4434" s="5">
        <v>1.0900000000000001</v>
      </c>
      <c r="N4434" s="5" t="s">
        <v>57</v>
      </c>
      <c r="O4434" s="5">
        <v>23</v>
      </c>
    </row>
    <row r="4435" spans="1:15" x14ac:dyDescent="0.2">
      <c r="A4435" s="5" t="s">
        <v>12636</v>
      </c>
      <c r="B4435" s="5" t="s">
        <v>7823</v>
      </c>
      <c r="C4435" s="5">
        <v>55</v>
      </c>
      <c r="D4435" s="5" t="s">
        <v>50</v>
      </c>
      <c r="E4435" s="5" t="s">
        <v>12637</v>
      </c>
      <c r="F4435" s="5">
        <v>-3219</v>
      </c>
      <c r="G4435" s="5" t="s">
        <v>19</v>
      </c>
      <c r="H4435" s="5" t="s">
        <v>173</v>
      </c>
      <c r="I4435" s="5">
        <v>172446.99</v>
      </c>
      <c r="J4435" s="5" t="s">
        <v>1775</v>
      </c>
      <c r="K4435" s="5" t="s">
        <v>136</v>
      </c>
      <c r="L4435" s="5" t="s">
        <v>73</v>
      </c>
      <c r="M4435" s="5">
        <v>4.76</v>
      </c>
      <c r="N4435" s="5" t="s">
        <v>41</v>
      </c>
      <c r="O4435" s="5">
        <v>32</v>
      </c>
    </row>
    <row r="4436" spans="1:15" x14ac:dyDescent="0.2">
      <c r="A4436" s="5" t="s">
        <v>12638</v>
      </c>
      <c r="B4436" s="5" t="s">
        <v>7979</v>
      </c>
      <c r="C4436" s="5">
        <v>43</v>
      </c>
      <c r="D4436" s="5" t="s">
        <v>27</v>
      </c>
      <c r="E4436" s="5" t="s">
        <v>12639</v>
      </c>
      <c r="F4436" s="5">
        <v>-3914</v>
      </c>
      <c r="G4436" s="5" t="s">
        <v>19</v>
      </c>
      <c r="H4436" s="5" t="s">
        <v>66</v>
      </c>
      <c r="I4436" s="5">
        <v>133369.17000000001</v>
      </c>
      <c r="J4436" s="5" t="s">
        <v>6854</v>
      </c>
      <c r="K4436" s="5" t="s">
        <v>40</v>
      </c>
      <c r="L4436" s="5" t="s">
        <v>56</v>
      </c>
      <c r="M4436" s="5">
        <v>1.8</v>
      </c>
      <c r="N4436" s="5" t="s">
        <v>57</v>
      </c>
      <c r="O4436" s="5">
        <v>3</v>
      </c>
    </row>
    <row r="4437" spans="1:15" x14ac:dyDescent="0.2">
      <c r="A4437" s="5" t="s">
        <v>12640</v>
      </c>
      <c r="B4437" s="5" t="s">
        <v>3029</v>
      </c>
      <c r="C4437" s="5">
        <v>42</v>
      </c>
      <c r="D4437" s="5" t="s">
        <v>27</v>
      </c>
      <c r="E4437" s="5" t="s">
        <v>12641</v>
      </c>
      <c r="F4437" s="5">
        <v>-8801</v>
      </c>
      <c r="G4437" s="5" t="s">
        <v>29</v>
      </c>
      <c r="H4437" s="5" t="s">
        <v>79</v>
      </c>
      <c r="I4437" s="5">
        <v>89303.58</v>
      </c>
      <c r="J4437" s="5" t="s">
        <v>543</v>
      </c>
      <c r="K4437" s="5" t="s">
        <v>136</v>
      </c>
      <c r="L4437" s="5" t="s">
        <v>56</v>
      </c>
      <c r="M4437" s="5">
        <v>3.29</v>
      </c>
      <c r="N4437" s="5" t="s">
        <v>33</v>
      </c>
      <c r="O4437" s="5">
        <v>1</v>
      </c>
    </row>
    <row r="4438" spans="1:15" x14ac:dyDescent="0.2">
      <c r="A4438" s="5" t="s">
        <v>12642</v>
      </c>
      <c r="B4438" s="5" t="s">
        <v>4296</v>
      </c>
      <c r="C4438" s="5">
        <v>28</v>
      </c>
      <c r="D4438" s="5" t="s">
        <v>27</v>
      </c>
      <c r="E4438" s="5" t="s">
        <v>12643</v>
      </c>
      <c r="F4438" s="5">
        <v>-5362</v>
      </c>
      <c r="G4438" s="5" t="s">
        <v>29</v>
      </c>
      <c r="H4438" s="5" t="s">
        <v>20</v>
      </c>
      <c r="I4438" s="5">
        <v>63474.21</v>
      </c>
      <c r="J4438" s="5" t="s">
        <v>10186</v>
      </c>
      <c r="K4438" s="5" t="s">
        <v>104</v>
      </c>
      <c r="L4438" s="5" t="s">
        <v>73</v>
      </c>
      <c r="M4438" s="5">
        <v>2.85</v>
      </c>
      <c r="N4438" s="5" t="s">
        <v>24</v>
      </c>
      <c r="O4438" s="5">
        <v>40</v>
      </c>
    </row>
    <row r="4439" spans="1:15" x14ac:dyDescent="0.2">
      <c r="A4439" s="5" t="s">
        <v>12644</v>
      </c>
      <c r="B4439" s="5" t="s">
        <v>2379</v>
      </c>
      <c r="C4439" s="5">
        <v>44</v>
      </c>
      <c r="D4439" s="5" t="s">
        <v>50</v>
      </c>
      <c r="E4439" s="5" t="s">
        <v>12645</v>
      </c>
      <c r="F4439" s="5">
        <v>-8374</v>
      </c>
      <c r="G4439" s="5" t="s">
        <v>85</v>
      </c>
      <c r="H4439" s="5" t="s">
        <v>194</v>
      </c>
      <c r="I4439" s="5">
        <v>85408.05</v>
      </c>
      <c r="J4439" s="5" t="s">
        <v>2717</v>
      </c>
      <c r="K4439" s="5" t="s">
        <v>55</v>
      </c>
      <c r="L4439" s="5" t="s">
        <v>32</v>
      </c>
      <c r="M4439" s="5">
        <v>3.93</v>
      </c>
      <c r="N4439" s="5" t="s">
        <v>74</v>
      </c>
      <c r="O4439" s="5">
        <v>11</v>
      </c>
    </row>
    <row r="4440" spans="1:15" x14ac:dyDescent="0.2">
      <c r="A4440" s="5" t="s">
        <v>12646</v>
      </c>
      <c r="B4440" s="5" t="s">
        <v>3413</v>
      </c>
      <c r="C4440" s="5">
        <v>50</v>
      </c>
      <c r="D4440" s="5" t="s">
        <v>17</v>
      </c>
      <c r="E4440" s="5" t="s">
        <v>12647</v>
      </c>
      <c r="F4440" s="5">
        <v>-2909</v>
      </c>
      <c r="G4440" s="5" t="s">
        <v>99</v>
      </c>
      <c r="H4440" s="5" t="s">
        <v>20</v>
      </c>
      <c r="I4440" s="5">
        <v>51716.959999999999</v>
      </c>
      <c r="J4440" s="5" t="s">
        <v>174</v>
      </c>
      <c r="K4440" s="5" t="s">
        <v>40</v>
      </c>
      <c r="L4440" s="5" t="s">
        <v>56</v>
      </c>
      <c r="M4440" s="5">
        <v>4.79</v>
      </c>
      <c r="N4440" s="5" t="s">
        <v>74</v>
      </c>
      <c r="O4440" s="5">
        <v>17</v>
      </c>
    </row>
    <row r="4441" spans="1:15" x14ac:dyDescent="0.2">
      <c r="A4441" s="5" t="s">
        <v>12648</v>
      </c>
      <c r="B4441" s="5" t="s">
        <v>4355</v>
      </c>
      <c r="C4441" s="5">
        <v>47</v>
      </c>
      <c r="D4441" s="5" t="s">
        <v>17</v>
      </c>
      <c r="E4441" s="5" t="s">
        <v>12649</v>
      </c>
      <c r="F4441" s="5">
        <v>-4848</v>
      </c>
      <c r="G4441" s="5" t="s">
        <v>52</v>
      </c>
      <c r="H4441" s="5" t="s">
        <v>53</v>
      </c>
      <c r="I4441" s="5">
        <v>56840.09</v>
      </c>
      <c r="J4441" s="5" t="s">
        <v>6628</v>
      </c>
      <c r="K4441" s="5" t="s">
        <v>127</v>
      </c>
      <c r="L4441" s="5" t="s">
        <v>73</v>
      </c>
      <c r="M4441" s="5">
        <v>1.81</v>
      </c>
      <c r="N4441" s="5" t="s">
        <v>41</v>
      </c>
      <c r="O4441" s="5">
        <v>10</v>
      </c>
    </row>
    <row r="4442" spans="1:15" x14ac:dyDescent="0.2">
      <c r="A4442" s="5" t="s">
        <v>12650</v>
      </c>
      <c r="B4442" s="5" t="s">
        <v>7107</v>
      </c>
      <c r="C4442" s="5">
        <v>58</v>
      </c>
      <c r="D4442" s="5" t="s">
        <v>17</v>
      </c>
      <c r="E4442" s="5" t="s">
        <v>12651</v>
      </c>
      <c r="F4442" s="5">
        <v>-8976</v>
      </c>
      <c r="G4442" s="5" t="s">
        <v>78</v>
      </c>
      <c r="H4442" s="5" t="s">
        <v>79</v>
      </c>
      <c r="I4442" s="5">
        <v>151280.28</v>
      </c>
      <c r="J4442" s="5" t="s">
        <v>1085</v>
      </c>
      <c r="K4442" s="5" t="s">
        <v>22</v>
      </c>
      <c r="L4442" s="5" t="s">
        <v>56</v>
      </c>
      <c r="M4442" s="5">
        <v>2.59</v>
      </c>
      <c r="N4442" s="5" t="s">
        <v>33</v>
      </c>
      <c r="O4442" s="5">
        <v>17</v>
      </c>
    </row>
    <row r="4443" spans="1:15" x14ac:dyDescent="0.2">
      <c r="A4443" s="5" t="s">
        <v>12652</v>
      </c>
      <c r="B4443" s="5" t="s">
        <v>5289</v>
      </c>
      <c r="C4443" s="5">
        <v>22</v>
      </c>
      <c r="D4443" s="5" t="s">
        <v>50</v>
      </c>
      <c r="E4443" s="5" t="s">
        <v>12653</v>
      </c>
      <c r="F4443" s="5">
        <v>-2298</v>
      </c>
      <c r="G4443" s="5" t="s">
        <v>99</v>
      </c>
      <c r="H4443" s="5" t="s">
        <v>79</v>
      </c>
      <c r="I4443" s="5">
        <v>81929.16</v>
      </c>
      <c r="J4443" s="5" t="s">
        <v>5120</v>
      </c>
      <c r="K4443" s="5" t="s">
        <v>40</v>
      </c>
      <c r="L4443" s="5" t="s">
        <v>73</v>
      </c>
      <c r="M4443" s="5">
        <v>2.5</v>
      </c>
      <c r="N4443" s="5" t="s">
        <v>74</v>
      </c>
      <c r="O4443" s="5">
        <v>32</v>
      </c>
    </row>
    <row r="4444" spans="1:15" x14ac:dyDescent="0.2">
      <c r="A4444" s="5" t="s">
        <v>12654</v>
      </c>
      <c r="B4444" s="5" t="s">
        <v>12655</v>
      </c>
      <c r="C4444" s="5">
        <v>55</v>
      </c>
      <c r="D4444" s="5" t="s">
        <v>27</v>
      </c>
      <c r="E4444" s="5" t="s">
        <v>12656</v>
      </c>
      <c r="F4444" s="5">
        <v>-4717</v>
      </c>
      <c r="G4444" s="5" t="s">
        <v>52</v>
      </c>
      <c r="H4444" s="5" t="s">
        <v>194</v>
      </c>
      <c r="I4444" s="5">
        <v>109865.55</v>
      </c>
      <c r="J4444" s="5" t="s">
        <v>6462</v>
      </c>
      <c r="K4444" s="5" t="s">
        <v>40</v>
      </c>
      <c r="L4444" s="5" t="s">
        <v>23</v>
      </c>
      <c r="M4444" s="5">
        <v>2.11</v>
      </c>
      <c r="N4444" s="5" t="s">
        <v>57</v>
      </c>
      <c r="O4444" s="5">
        <v>26</v>
      </c>
    </row>
    <row r="4445" spans="1:15" x14ac:dyDescent="0.2">
      <c r="A4445" s="5" t="s">
        <v>12657</v>
      </c>
      <c r="B4445" s="5" t="s">
        <v>6762</v>
      </c>
      <c r="C4445" s="5">
        <v>59</v>
      </c>
      <c r="D4445" s="5" t="s">
        <v>50</v>
      </c>
      <c r="E4445" s="5" t="s">
        <v>12658</v>
      </c>
      <c r="F4445" s="5">
        <v>-3873</v>
      </c>
      <c r="G4445" s="5" t="s">
        <v>52</v>
      </c>
      <c r="H4445" s="5" t="s">
        <v>71</v>
      </c>
      <c r="I4445" s="5">
        <v>97209.78</v>
      </c>
      <c r="J4445" s="5" t="s">
        <v>1342</v>
      </c>
      <c r="K4445" s="5" t="s">
        <v>47</v>
      </c>
      <c r="L4445" s="5" t="s">
        <v>56</v>
      </c>
      <c r="M4445" s="5">
        <v>3.78</v>
      </c>
      <c r="N4445" s="5" t="s">
        <v>57</v>
      </c>
      <c r="O4445" s="5">
        <v>1</v>
      </c>
    </row>
    <row r="4446" spans="1:15" x14ac:dyDescent="0.2">
      <c r="A4446" s="5" t="s">
        <v>12659</v>
      </c>
      <c r="B4446" s="5" t="s">
        <v>2930</v>
      </c>
      <c r="C4446" s="5">
        <v>50</v>
      </c>
      <c r="D4446" s="5" t="s">
        <v>27</v>
      </c>
      <c r="E4446" s="5" t="s">
        <v>12660</v>
      </c>
      <c r="F4446" s="5">
        <v>-10872</v>
      </c>
      <c r="G4446" s="5" t="s">
        <v>85</v>
      </c>
      <c r="H4446" s="5" t="s">
        <v>20</v>
      </c>
      <c r="I4446" s="5">
        <v>138009.98000000001</v>
      </c>
      <c r="J4446" s="5" t="s">
        <v>3101</v>
      </c>
      <c r="K4446" s="5" t="s">
        <v>127</v>
      </c>
      <c r="L4446" s="5" t="s">
        <v>56</v>
      </c>
      <c r="M4446" s="5">
        <v>3.25</v>
      </c>
      <c r="N4446" s="5" t="s">
        <v>41</v>
      </c>
      <c r="O4446" s="5">
        <v>0</v>
      </c>
    </row>
    <row r="4447" spans="1:15" x14ac:dyDescent="0.2">
      <c r="A4447" s="5" t="s">
        <v>12661</v>
      </c>
      <c r="B4447" s="5" t="s">
        <v>2923</v>
      </c>
      <c r="C4447" s="5">
        <v>50</v>
      </c>
      <c r="D4447" s="5" t="s">
        <v>50</v>
      </c>
      <c r="E4447" s="5" t="s">
        <v>12662</v>
      </c>
      <c r="F4447" s="5">
        <v>-4447</v>
      </c>
      <c r="G4447" s="5" t="s">
        <v>116</v>
      </c>
      <c r="H4447" s="5" t="s">
        <v>53</v>
      </c>
      <c r="I4447" s="5">
        <v>177760.03</v>
      </c>
      <c r="J4447" s="5" t="s">
        <v>2743</v>
      </c>
      <c r="K4447" s="5" t="s">
        <v>47</v>
      </c>
      <c r="L4447" s="5" t="s">
        <v>23</v>
      </c>
      <c r="M4447" s="5">
        <v>1.18</v>
      </c>
      <c r="N4447" s="5" t="s">
        <v>24</v>
      </c>
      <c r="O4447" s="5">
        <v>39</v>
      </c>
    </row>
    <row r="4448" spans="1:15" x14ac:dyDescent="0.2">
      <c r="A4448" s="5" t="s">
        <v>12663</v>
      </c>
      <c r="B4448" s="5" t="s">
        <v>6568</v>
      </c>
      <c r="C4448" s="5">
        <v>31</v>
      </c>
      <c r="D4448" s="5" t="s">
        <v>27</v>
      </c>
      <c r="E4448" s="5" t="s">
        <v>12664</v>
      </c>
      <c r="F4448" s="5">
        <v>-9660</v>
      </c>
      <c r="G4448" s="5" t="s">
        <v>116</v>
      </c>
      <c r="H4448" s="5" t="s">
        <v>144</v>
      </c>
      <c r="I4448" s="5">
        <v>40152.83</v>
      </c>
      <c r="J4448" s="5" t="s">
        <v>2219</v>
      </c>
      <c r="K4448" s="5" t="s">
        <v>62</v>
      </c>
      <c r="L4448" s="5" t="s">
        <v>73</v>
      </c>
      <c r="M4448" s="5">
        <v>1.59</v>
      </c>
      <c r="N4448" s="5" t="s">
        <v>74</v>
      </c>
      <c r="O4448" s="5">
        <v>37</v>
      </c>
    </row>
    <row r="4449" spans="1:15" x14ac:dyDescent="0.2">
      <c r="A4449" s="5" t="s">
        <v>12665</v>
      </c>
      <c r="B4449" s="5" t="s">
        <v>856</v>
      </c>
      <c r="C4449" s="5">
        <v>28</v>
      </c>
      <c r="D4449" s="5" t="s">
        <v>17</v>
      </c>
      <c r="E4449" s="5" t="s">
        <v>12666</v>
      </c>
      <c r="F4449" s="5">
        <v>-2974</v>
      </c>
      <c r="G4449" s="5" t="s">
        <v>99</v>
      </c>
      <c r="H4449" s="5" t="s">
        <v>194</v>
      </c>
      <c r="I4449" s="5">
        <v>62270.71</v>
      </c>
      <c r="J4449" s="5" t="s">
        <v>7018</v>
      </c>
      <c r="K4449" s="5" t="s">
        <v>136</v>
      </c>
      <c r="L4449" s="5" t="s">
        <v>73</v>
      </c>
      <c r="M4449" s="5">
        <v>4.29</v>
      </c>
      <c r="N4449" s="5" t="s">
        <v>57</v>
      </c>
      <c r="O4449" s="5">
        <v>13</v>
      </c>
    </row>
    <row r="4450" spans="1:15" x14ac:dyDescent="0.2">
      <c r="A4450" s="5" t="s">
        <v>12667</v>
      </c>
      <c r="B4450" s="5" t="s">
        <v>12668</v>
      </c>
      <c r="C4450" s="5">
        <v>41</v>
      </c>
      <c r="D4450" s="5" t="s">
        <v>50</v>
      </c>
      <c r="E4450" s="5" t="s">
        <v>12669</v>
      </c>
      <c r="F4450" s="5">
        <v>-10090</v>
      </c>
      <c r="G4450" s="5" t="s">
        <v>37</v>
      </c>
      <c r="H4450" s="5" t="s">
        <v>38</v>
      </c>
      <c r="I4450" s="5">
        <v>113968.93</v>
      </c>
      <c r="J4450" s="5" t="s">
        <v>9036</v>
      </c>
      <c r="K4450" s="5" t="s">
        <v>104</v>
      </c>
      <c r="L4450" s="5" t="s">
        <v>73</v>
      </c>
      <c r="M4450" s="5">
        <v>5</v>
      </c>
      <c r="N4450" s="5" t="s">
        <v>74</v>
      </c>
      <c r="O4450" s="5">
        <v>38</v>
      </c>
    </row>
    <row r="4451" spans="1:15" x14ac:dyDescent="0.2">
      <c r="A4451" s="5" t="s">
        <v>12670</v>
      </c>
      <c r="B4451" s="5" t="s">
        <v>8185</v>
      </c>
      <c r="C4451" s="5">
        <v>54</v>
      </c>
      <c r="D4451" s="5" t="s">
        <v>17</v>
      </c>
      <c r="E4451" s="5" t="s">
        <v>12671</v>
      </c>
      <c r="F4451" s="5">
        <v>-7721</v>
      </c>
      <c r="G4451" s="5" t="s">
        <v>29</v>
      </c>
      <c r="H4451" s="5" t="s">
        <v>79</v>
      </c>
      <c r="I4451" s="5">
        <v>72449.919999999998</v>
      </c>
      <c r="J4451" s="5" t="s">
        <v>2853</v>
      </c>
      <c r="K4451" s="5" t="s">
        <v>55</v>
      </c>
      <c r="L4451" s="5" t="s">
        <v>32</v>
      </c>
      <c r="M4451" s="5">
        <v>1.76</v>
      </c>
      <c r="N4451" s="5" t="s">
        <v>57</v>
      </c>
      <c r="O4451" s="5">
        <v>25</v>
      </c>
    </row>
    <row r="4452" spans="1:15" x14ac:dyDescent="0.2">
      <c r="A4452" s="5" t="s">
        <v>12672</v>
      </c>
      <c r="B4452" s="5" t="s">
        <v>147</v>
      </c>
      <c r="C4452" s="5">
        <v>43</v>
      </c>
      <c r="D4452" s="5" t="s">
        <v>27</v>
      </c>
      <c r="E4452" s="5" t="s">
        <v>12673</v>
      </c>
      <c r="F4452" s="5">
        <v>-9566</v>
      </c>
      <c r="G4452" s="5" t="s">
        <v>19</v>
      </c>
      <c r="H4452" s="5" t="s">
        <v>79</v>
      </c>
      <c r="I4452" s="5">
        <v>77442.100000000006</v>
      </c>
      <c r="J4452" s="5" t="s">
        <v>488</v>
      </c>
      <c r="K4452" s="5" t="s">
        <v>62</v>
      </c>
      <c r="L4452" s="5" t="s">
        <v>73</v>
      </c>
      <c r="M4452" s="5">
        <v>4.66</v>
      </c>
      <c r="N4452" s="5" t="s">
        <v>41</v>
      </c>
      <c r="O4452" s="5">
        <v>27</v>
      </c>
    </row>
    <row r="4453" spans="1:15" x14ac:dyDescent="0.2">
      <c r="A4453" s="5" t="s">
        <v>12674</v>
      </c>
      <c r="B4453" s="5" t="s">
        <v>1803</v>
      </c>
      <c r="C4453" s="5">
        <v>39</v>
      </c>
      <c r="D4453" s="5" t="s">
        <v>50</v>
      </c>
      <c r="E4453" s="5" t="s">
        <v>12675</v>
      </c>
      <c r="F4453" s="5">
        <v>-8548</v>
      </c>
      <c r="G4453" s="5" t="s">
        <v>45</v>
      </c>
      <c r="H4453" s="5" t="s">
        <v>71</v>
      </c>
      <c r="I4453" s="5">
        <v>57760.52</v>
      </c>
      <c r="J4453" s="5" t="s">
        <v>7712</v>
      </c>
      <c r="K4453" s="5" t="s">
        <v>81</v>
      </c>
      <c r="L4453" s="5" t="s">
        <v>23</v>
      </c>
      <c r="M4453" s="5">
        <v>4.34</v>
      </c>
      <c r="N4453" s="5" t="s">
        <v>74</v>
      </c>
      <c r="O4453" s="5">
        <v>6</v>
      </c>
    </row>
    <row r="4454" spans="1:15" x14ac:dyDescent="0.2">
      <c r="A4454" s="5" t="s">
        <v>12676</v>
      </c>
      <c r="B4454" s="5" t="s">
        <v>12677</v>
      </c>
      <c r="C4454" s="5">
        <v>25</v>
      </c>
      <c r="D4454" s="5" t="s">
        <v>50</v>
      </c>
      <c r="E4454" s="5" t="s">
        <v>12678</v>
      </c>
      <c r="F4454" s="5">
        <v>-3896</v>
      </c>
      <c r="G4454" s="5" t="s">
        <v>45</v>
      </c>
      <c r="H4454" s="5" t="s">
        <v>38</v>
      </c>
      <c r="I4454" s="5">
        <v>170976.21</v>
      </c>
      <c r="J4454" s="5" t="s">
        <v>7387</v>
      </c>
      <c r="K4454" s="5" t="s">
        <v>127</v>
      </c>
      <c r="L4454" s="5" t="s">
        <v>32</v>
      </c>
      <c r="M4454" s="5">
        <v>2.63</v>
      </c>
      <c r="N4454" s="5" t="s">
        <v>24</v>
      </c>
      <c r="O4454" s="5">
        <v>5</v>
      </c>
    </row>
    <row r="4455" spans="1:15" x14ac:dyDescent="0.2">
      <c r="A4455" s="5" t="s">
        <v>12679</v>
      </c>
      <c r="B4455" s="5" t="s">
        <v>12680</v>
      </c>
      <c r="C4455" s="5">
        <v>39</v>
      </c>
      <c r="D4455" s="5" t="s">
        <v>50</v>
      </c>
      <c r="E4455" s="5" t="s">
        <v>12681</v>
      </c>
      <c r="F4455" s="5">
        <v>-4629</v>
      </c>
      <c r="G4455" s="5" t="s">
        <v>45</v>
      </c>
      <c r="H4455" s="5" t="s">
        <v>66</v>
      </c>
      <c r="I4455" s="5">
        <v>63263.25</v>
      </c>
      <c r="J4455" s="5" t="s">
        <v>12682</v>
      </c>
      <c r="K4455" s="5" t="s">
        <v>81</v>
      </c>
      <c r="L4455" s="5" t="s">
        <v>23</v>
      </c>
      <c r="M4455" s="5">
        <v>4.22</v>
      </c>
      <c r="N4455" s="5" t="s">
        <v>57</v>
      </c>
      <c r="O4455" s="5">
        <v>8</v>
      </c>
    </row>
    <row r="4456" spans="1:15" x14ac:dyDescent="0.2">
      <c r="A4456" s="5" t="s">
        <v>12683</v>
      </c>
      <c r="B4456" s="5" t="s">
        <v>8256</v>
      </c>
      <c r="C4456" s="5">
        <v>35</v>
      </c>
      <c r="D4456" s="5" t="s">
        <v>27</v>
      </c>
      <c r="E4456" s="5" t="s">
        <v>12684</v>
      </c>
      <c r="F4456" s="5">
        <v>-7295</v>
      </c>
      <c r="G4456" s="5" t="s">
        <v>45</v>
      </c>
      <c r="H4456" s="5" t="s">
        <v>173</v>
      </c>
      <c r="I4456" s="5">
        <v>150619.5</v>
      </c>
      <c r="J4456" s="5" t="s">
        <v>11281</v>
      </c>
      <c r="K4456" s="5" t="s">
        <v>118</v>
      </c>
      <c r="L4456" s="5" t="s">
        <v>56</v>
      </c>
      <c r="M4456" s="5">
        <v>2.14</v>
      </c>
      <c r="N4456" s="5" t="s">
        <v>57</v>
      </c>
      <c r="O4456" s="5">
        <v>25</v>
      </c>
    </row>
    <row r="4457" spans="1:15" x14ac:dyDescent="0.2">
      <c r="A4457" s="5" t="s">
        <v>12685</v>
      </c>
      <c r="B4457" s="5" t="s">
        <v>6512</v>
      </c>
      <c r="C4457" s="5">
        <v>53</v>
      </c>
      <c r="D4457" s="5" t="s">
        <v>27</v>
      </c>
      <c r="E4457" s="5" t="s">
        <v>12686</v>
      </c>
      <c r="F4457" s="5">
        <v>-9894</v>
      </c>
      <c r="G4457" s="5" t="s">
        <v>78</v>
      </c>
      <c r="H4457" s="5" t="s">
        <v>79</v>
      </c>
      <c r="I4457" s="5">
        <v>132867.65</v>
      </c>
      <c r="J4457" s="5" t="s">
        <v>8799</v>
      </c>
      <c r="K4457" s="5" t="s">
        <v>118</v>
      </c>
      <c r="L4457" s="5" t="s">
        <v>56</v>
      </c>
      <c r="M4457" s="5">
        <v>1.1499999999999999</v>
      </c>
      <c r="N4457" s="5" t="s">
        <v>74</v>
      </c>
      <c r="O4457" s="5">
        <v>19</v>
      </c>
    </row>
    <row r="4458" spans="1:15" x14ac:dyDescent="0.2">
      <c r="A4458" s="5" t="s">
        <v>12687</v>
      </c>
      <c r="B4458" s="5" t="s">
        <v>4235</v>
      </c>
      <c r="C4458" s="5">
        <v>31</v>
      </c>
      <c r="D4458" s="5" t="s">
        <v>27</v>
      </c>
      <c r="E4458" s="5" t="s">
        <v>12688</v>
      </c>
      <c r="F4458" s="5">
        <v>-6758</v>
      </c>
      <c r="G4458" s="5" t="s">
        <v>37</v>
      </c>
      <c r="H4458" s="5" t="s">
        <v>79</v>
      </c>
      <c r="I4458" s="5">
        <v>45628.54</v>
      </c>
      <c r="J4458" s="5" t="s">
        <v>11890</v>
      </c>
      <c r="K4458" s="5" t="s">
        <v>136</v>
      </c>
      <c r="L4458" s="5" t="s">
        <v>56</v>
      </c>
      <c r="M4458" s="5">
        <v>3.72</v>
      </c>
      <c r="N4458" s="5" t="s">
        <v>24</v>
      </c>
      <c r="O4458" s="5">
        <v>18</v>
      </c>
    </row>
    <row r="4459" spans="1:15" x14ac:dyDescent="0.2">
      <c r="A4459" s="5" t="s">
        <v>12689</v>
      </c>
      <c r="B4459" s="5" t="s">
        <v>1065</v>
      </c>
      <c r="C4459" s="5">
        <v>62</v>
      </c>
      <c r="D4459" s="5" t="s">
        <v>27</v>
      </c>
      <c r="E4459" s="5" t="s">
        <v>12690</v>
      </c>
      <c r="F4459" s="5">
        <v>-3166</v>
      </c>
      <c r="G4459" s="5" t="s">
        <v>116</v>
      </c>
      <c r="H4459" s="5" t="s">
        <v>144</v>
      </c>
      <c r="I4459" s="5">
        <v>102215.07</v>
      </c>
      <c r="J4459" s="5" t="s">
        <v>1742</v>
      </c>
      <c r="K4459" s="5" t="s">
        <v>136</v>
      </c>
      <c r="L4459" s="5" t="s">
        <v>32</v>
      </c>
      <c r="M4459" s="5">
        <v>4.8600000000000003</v>
      </c>
      <c r="N4459" s="5" t="s">
        <v>41</v>
      </c>
      <c r="O4459" s="5">
        <v>19</v>
      </c>
    </row>
    <row r="4460" spans="1:15" x14ac:dyDescent="0.2">
      <c r="A4460" s="5" t="s">
        <v>12691</v>
      </c>
      <c r="B4460" s="5" t="s">
        <v>12692</v>
      </c>
      <c r="C4460" s="5">
        <v>59</v>
      </c>
      <c r="D4460" s="5" t="s">
        <v>27</v>
      </c>
      <c r="E4460" s="5" t="s">
        <v>12693</v>
      </c>
      <c r="F4460" s="5">
        <v>-10033</v>
      </c>
      <c r="G4460" s="5" t="s">
        <v>99</v>
      </c>
      <c r="H4460" s="5" t="s">
        <v>38</v>
      </c>
      <c r="I4460" s="5">
        <v>77337.070000000007</v>
      </c>
      <c r="J4460" s="5" t="s">
        <v>640</v>
      </c>
      <c r="K4460" s="5" t="s">
        <v>136</v>
      </c>
      <c r="L4460" s="5" t="s">
        <v>32</v>
      </c>
      <c r="M4460" s="5">
        <v>3.91</v>
      </c>
      <c r="N4460" s="5" t="s">
        <v>24</v>
      </c>
      <c r="O4460" s="5">
        <v>19</v>
      </c>
    </row>
    <row r="4461" spans="1:15" x14ac:dyDescent="0.2">
      <c r="A4461" s="5" t="s">
        <v>12694</v>
      </c>
      <c r="B4461" s="5" t="s">
        <v>9625</v>
      </c>
      <c r="C4461" s="5">
        <v>48</v>
      </c>
      <c r="D4461" s="5" t="s">
        <v>17</v>
      </c>
      <c r="E4461" s="5" t="s">
        <v>12695</v>
      </c>
      <c r="F4461" s="5">
        <v>-4854</v>
      </c>
      <c r="G4461" s="5" t="s">
        <v>78</v>
      </c>
      <c r="H4461" s="5" t="s">
        <v>53</v>
      </c>
      <c r="I4461" s="5">
        <v>80611.81</v>
      </c>
      <c r="J4461" s="5" t="s">
        <v>523</v>
      </c>
      <c r="K4461" s="5" t="s">
        <v>136</v>
      </c>
      <c r="L4461" s="5" t="s">
        <v>56</v>
      </c>
      <c r="M4461" s="5">
        <v>3.9</v>
      </c>
      <c r="N4461" s="5" t="s">
        <v>33</v>
      </c>
      <c r="O4461" s="5">
        <v>3</v>
      </c>
    </row>
    <row r="4462" spans="1:15" x14ac:dyDescent="0.2">
      <c r="A4462" s="5" t="s">
        <v>12696</v>
      </c>
      <c r="B4462" s="5" t="s">
        <v>6323</v>
      </c>
      <c r="C4462" s="5">
        <v>54</v>
      </c>
      <c r="D4462" s="5" t="s">
        <v>17</v>
      </c>
      <c r="E4462" s="5" t="s">
        <v>12697</v>
      </c>
      <c r="F4462" s="5">
        <v>-5180</v>
      </c>
      <c r="G4462" s="5" t="s">
        <v>116</v>
      </c>
      <c r="H4462" s="5" t="s">
        <v>71</v>
      </c>
      <c r="I4462" s="5">
        <v>73583.38</v>
      </c>
      <c r="J4462" s="5" t="s">
        <v>7712</v>
      </c>
      <c r="K4462" s="5" t="s">
        <v>81</v>
      </c>
      <c r="L4462" s="5" t="s">
        <v>73</v>
      </c>
      <c r="M4462" s="5">
        <v>2.72</v>
      </c>
      <c r="N4462" s="5" t="s">
        <v>41</v>
      </c>
      <c r="O4462" s="5">
        <v>25</v>
      </c>
    </row>
    <row r="4463" spans="1:15" x14ac:dyDescent="0.2">
      <c r="A4463" s="5" t="s">
        <v>12698</v>
      </c>
      <c r="B4463" s="5" t="s">
        <v>11920</v>
      </c>
      <c r="C4463" s="5">
        <v>52</v>
      </c>
      <c r="D4463" s="5" t="s">
        <v>27</v>
      </c>
      <c r="E4463" s="5" t="s">
        <v>12699</v>
      </c>
      <c r="F4463" s="5">
        <v>-3676</v>
      </c>
      <c r="G4463" s="5" t="s">
        <v>78</v>
      </c>
      <c r="H4463" s="5" t="s">
        <v>144</v>
      </c>
      <c r="I4463" s="5">
        <v>90921.16</v>
      </c>
      <c r="J4463" s="5" t="s">
        <v>703</v>
      </c>
      <c r="K4463" s="5" t="s">
        <v>62</v>
      </c>
      <c r="L4463" s="5" t="s">
        <v>56</v>
      </c>
      <c r="M4463" s="5">
        <v>2.4300000000000002</v>
      </c>
      <c r="N4463" s="5" t="s">
        <v>57</v>
      </c>
      <c r="O4463" s="5">
        <v>39</v>
      </c>
    </row>
    <row r="4464" spans="1:15" x14ac:dyDescent="0.2">
      <c r="A4464" s="5" t="s">
        <v>12700</v>
      </c>
      <c r="B4464" s="5" t="s">
        <v>5423</v>
      </c>
      <c r="C4464" s="5">
        <v>61</v>
      </c>
      <c r="D4464" s="5" t="s">
        <v>50</v>
      </c>
      <c r="E4464" s="5" t="s">
        <v>12701</v>
      </c>
      <c r="F4464" s="5">
        <v>-8731</v>
      </c>
      <c r="G4464" s="5" t="s">
        <v>94</v>
      </c>
      <c r="H4464" s="5" t="s">
        <v>173</v>
      </c>
      <c r="I4464" s="5">
        <v>95693.77</v>
      </c>
      <c r="J4464" s="5" t="s">
        <v>2962</v>
      </c>
      <c r="K4464" s="5" t="s">
        <v>104</v>
      </c>
      <c r="L4464" s="5" t="s">
        <v>56</v>
      </c>
      <c r="M4464" s="5">
        <v>2.5099999999999998</v>
      </c>
      <c r="N4464" s="5" t="s">
        <v>41</v>
      </c>
      <c r="O4464" s="5">
        <v>16</v>
      </c>
    </row>
    <row r="4465" spans="1:15" x14ac:dyDescent="0.2">
      <c r="A4465" s="5" t="s">
        <v>12702</v>
      </c>
      <c r="B4465" s="5" t="s">
        <v>8704</v>
      </c>
      <c r="C4465" s="5">
        <v>27</v>
      </c>
      <c r="D4465" s="5" t="s">
        <v>27</v>
      </c>
      <c r="E4465" s="5" t="s">
        <v>11633</v>
      </c>
      <c r="F4465" s="5">
        <v>-4230</v>
      </c>
      <c r="G4465" s="5" t="s">
        <v>29</v>
      </c>
      <c r="H4465" s="5" t="s">
        <v>38</v>
      </c>
      <c r="I4465" s="5">
        <v>145839.12</v>
      </c>
      <c r="J4465" s="5" t="s">
        <v>7022</v>
      </c>
      <c r="K4465" s="5" t="s">
        <v>81</v>
      </c>
      <c r="L4465" s="5" t="s">
        <v>23</v>
      </c>
      <c r="M4465" s="5">
        <v>1.85</v>
      </c>
      <c r="N4465" s="5" t="s">
        <v>33</v>
      </c>
      <c r="O4465" s="5">
        <v>9</v>
      </c>
    </row>
    <row r="4466" spans="1:15" x14ac:dyDescent="0.2">
      <c r="A4466" s="5" t="s">
        <v>12703</v>
      </c>
      <c r="B4466" s="5" t="s">
        <v>12704</v>
      </c>
      <c r="C4466" s="5">
        <v>49</v>
      </c>
      <c r="D4466" s="5" t="s">
        <v>17</v>
      </c>
      <c r="E4466" s="5" t="s">
        <v>12705</v>
      </c>
      <c r="F4466" s="5">
        <v>-5690</v>
      </c>
      <c r="G4466" s="5" t="s">
        <v>78</v>
      </c>
      <c r="H4466" s="5" t="s">
        <v>194</v>
      </c>
      <c r="I4466" s="5">
        <v>139611.65</v>
      </c>
      <c r="J4466" s="5" t="s">
        <v>8544</v>
      </c>
      <c r="K4466" s="5" t="s">
        <v>55</v>
      </c>
      <c r="L4466" s="5" t="s">
        <v>23</v>
      </c>
      <c r="M4466" s="5">
        <v>2.2200000000000002</v>
      </c>
      <c r="N4466" s="5" t="s">
        <v>74</v>
      </c>
      <c r="O4466" s="5">
        <v>0</v>
      </c>
    </row>
    <row r="4467" spans="1:15" x14ac:dyDescent="0.2">
      <c r="A4467" s="5" t="s">
        <v>12706</v>
      </c>
      <c r="B4467" s="5" t="s">
        <v>12707</v>
      </c>
      <c r="C4467" s="5">
        <v>58</v>
      </c>
      <c r="D4467" s="5" t="s">
        <v>17</v>
      </c>
      <c r="E4467" s="5" t="s">
        <v>12708</v>
      </c>
      <c r="F4467" s="5">
        <v>-2958</v>
      </c>
      <c r="G4467" s="5" t="s">
        <v>45</v>
      </c>
      <c r="H4467" s="5" t="s">
        <v>173</v>
      </c>
      <c r="I4467" s="5">
        <v>157204.23000000001</v>
      </c>
      <c r="J4467" s="5" t="s">
        <v>3143</v>
      </c>
      <c r="K4467" s="5" t="s">
        <v>127</v>
      </c>
      <c r="L4467" s="5" t="s">
        <v>32</v>
      </c>
      <c r="M4467" s="5">
        <v>2.69</v>
      </c>
      <c r="N4467" s="5" t="s">
        <v>74</v>
      </c>
      <c r="O4467" s="5">
        <v>18</v>
      </c>
    </row>
    <row r="4468" spans="1:15" x14ac:dyDescent="0.2">
      <c r="A4468" s="5" t="s">
        <v>12709</v>
      </c>
      <c r="B4468" s="5" t="s">
        <v>3404</v>
      </c>
      <c r="C4468" s="5">
        <v>25</v>
      </c>
      <c r="D4468" s="5" t="s">
        <v>50</v>
      </c>
      <c r="E4468" s="5" t="s">
        <v>12710</v>
      </c>
      <c r="F4468" s="5">
        <v>-10865</v>
      </c>
      <c r="G4468" s="5" t="s">
        <v>99</v>
      </c>
      <c r="H4468" s="5" t="s">
        <v>79</v>
      </c>
      <c r="I4468" s="5">
        <v>94847.039999999994</v>
      </c>
      <c r="J4468" s="5" t="s">
        <v>2343</v>
      </c>
      <c r="K4468" s="5" t="s">
        <v>127</v>
      </c>
      <c r="L4468" s="5" t="s">
        <v>56</v>
      </c>
      <c r="M4468" s="5">
        <v>3.31</v>
      </c>
      <c r="N4468" s="5" t="s">
        <v>74</v>
      </c>
      <c r="O4468" s="5">
        <v>2</v>
      </c>
    </row>
    <row r="4469" spans="1:15" x14ac:dyDescent="0.2">
      <c r="A4469" s="5" t="s">
        <v>12711</v>
      </c>
      <c r="B4469" s="5" t="s">
        <v>2141</v>
      </c>
      <c r="C4469" s="5">
        <v>56</v>
      </c>
      <c r="D4469" s="5" t="s">
        <v>27</v>
      </c>
      <c r="E4469" s="5" t="s">
        <v>12712</v>
      </c>
      <c r="F4469" s="5">
        <v>-1931</v>
      </c>
      <c r="G4469" s="5" t="s">
        <v>85</v>
      </c>
      <c r="H4469" s="5" t="s">
        <v>144</v>
      </c>
      <c r="I4469" s="5">
        <v>107201.01</v>
      </c>
      <c r="J4469" s="5" t="s">
        <v>11974</v>
      </c>
      <c r="K4469" s="5" t="s">
        <v>127</v>
      </c>
      <c r="L4469" s="5" t="s">
        <v>73</v>
      </c>
      <c r="M4469" s="5">
        <v>1.24</v>
      </c>
      <c r="N4469" s="5" t="s">
        <v>24</v>
      </c>
      <c r="O4469" s="5">
        <v>20</v>
      </c>
    </row>
    <row r="4470" spans="1:15" x14ac:dyDescent="0.2">
      <c r="A4470" s="5" t="s">
        <v>12713</v>
      </c>
      <c r="B4470" s="5" t="s">
        <v>8339</v>
      </c>
      <c r="C4470" s="5">
        <v>29</v>
      </c>
      <c r="D4470" s="5" t="s">
        <v>27</v>
      </c>
      <c r="E4470" s="5" t="s">
        <v>12714</v>
      </c>
      <c r="F4470" s="5">
        <v>-3678</v>
      </c>
      <c r="G4470" s="5" t="s">
        <v>52</v>
      </c>
      <c r="H4470" s="5" t="s">
        <v>194</v>
      </c>
      <c r="I4470" s="5">
        <v>60412.49</v>
      </c>
      <c r="J4470" s="5" t="s">
        <v>4481</v>
      </c>
      <c r="K4470" s="5" t="s">
        <v>55</v>
      </c>
      <c r="L4470" s="5" t="s">
        <v>23</v>
      </c>
      <c r="M4470" s="5">
        <v>3.66</v>
      </c>
      <c r="N4470" s="5" t="s">
        <v>57</v>
      </c>
      <c r="O4470" s="5">
        <v>21</v>
      </c>
    </row>
    <row r="4471" spans="1:15" x14ac:dyDescent="0.2">
      <c r="A4471" s="5" t="s">
        <v>12715</v>
      </c>
      <c r="B4471" s="5" t="s">
        <v>6232</v>
      </c>
      <c r="C4471" s="5">
        <v>22</v>
      </c>
      <c r="D4471" s="5" t="s">
        <v>27</v>
      </c>
      <c r="E4471" s="5" t="s">
        <v>12716</v>
      </c>
      <c r="F4471" s="5">
        <v>-3843</v>
      </c>
      <c r="G4471" s="5" t="s">
        <v>37</v>
      </c>
      <c r="H4471" s="5" t="s">
        <v>173</v>
      </c>
      <c r="I4471" s="5">
        <v>167011.82</v>
      </c>
      <c r="J4471" s="5" t="s">
        <v>2889</v>
      </c>
      <c r="K4471" s="5" t="s">
        <v>127</v>
      </c>
      <c r="L4471" s="5" t="s">
        <v>73</v>
      </c>
      <c r="M4471" s="5">
        <v>3.28</v>
      </c>
      <c r="N4471" s="5" t="s">
        <v>24</v>
      </c>
      <c r="O4471" s="5">
        <v>17</v>
      </c>
    </row>
    <row r="4472" spans="1:15" x14ac:dyDescent="0.2">
      <c r="A4472" s="5" t="s">
        <v>12717</v>
      </c>
      <c r="B4472" s="5" t="s">
        <v>1814</v>
      </c>
      <c r="C4472" s="5">
        <v>50</v>
      </c>
      <c r="D4472" s="5" t="s">
        <v>27</v>
      </c>
      <c r="E4472" s="5" t="s">
        <v>12718</v>
      </c>
      <c r="F4472" s="5">
        <v>-7331</v>
      </c>
      <c r="G4472" s="5" t="s">
        <v>99</v>
      </c>
      <c r="H4472" s="5" t="s">
        <v>66</v>
      </c>
      <c r="I4472" s="5">
        <v>152467.43</v>
      </c>
      <c r="J4472" s="5" t="s">
        <v>520</v>
      </c>
      <c r="K4472" s="5" t="s">
        <v>118</v>
      </c>
      <c r="L4472" s="5" t="s">
        <v>23</v>
      </c>
      <c r="M4472" s="5">
        <v>1.44</v>
      </c>
      <c r="N4472" s="5" t="s">
        <v>41</v>
      </c>
      <c r="O4472" s="5">
        <v>0</v>
      </c>
    </row>
    <row r="4473" spans="1:15" x14ac:dyDescent="0.2">
      <c r="A4473" s="5" t="s">
        <v>12719</v>
      </c>
      <c r="B4473" s="5" t="s">
        <v>4112</v>
      </c>
      <c r="C4473" s="5">
        <v>57</v>
      </c>
      <c r="D4473" s="5" t="s">
        <v>27</v>
      </c>
      <c r="E4473" s="5" t="s">
        <v>12720</v>
      </c>
      <c r="F4473" s="5">
        <v>-7525</v>
      </c>
      <c r="G4473" s="5" t="s">
        <v>99</v>
      </c>
      <c r="H4473" s="5" t="s">
        <v>20</v>
      </c>
      <c r="I4473" s="5">
        <v>63966.5</v>
      </c>
      <c r="J4473" s="5" t="s">
        <v>5314</v>
      </c>
      <c r="K4473" s="5" t="s">
        <v>81</v>
      </c>
      <c r="L4473" s="5" t="s">
        <v>73</v>
      </c>
      <c r="M4473" s="5">
        <v>4.9000000000000004</v>
      </c>
      <c r="N4473" s="5" t="s">
        <v>57</v>
      </c>
      <c r="O4473" s="5">
        <v>7</v>
      </c>
    </row>
    <row r="4474" spans="1:15" x14ac:dyDescent="0.2">
      <c r="A4474" s="5" t="s">
        <v>12721</v>
      </c>
      <c r="B4474" s="5" t="s">
        <v>12722</v>
      </c>
      <c r="C4474" s="5">
        <v>31</v>
      </c>
      <c r="D4474" s="5" t="s">
        <v>27</v>
      </c>
      <c r="E4474" s="5" t="s">
        <v>12723</v>
      </c>
      <c r="F4474" s="5">
        <v>-3273</v>
      </c>
      <c r="G4474" s="5" t="s">
        <v>116</v>
      </c>
      <c r="H4474" s="5" t="s">
        <v>20</v>
      </c>
      <c r="I4474" s="5">
        <v>52495.17</v>
      </c>
      <c r="J4474" s="5" t="s">
        <v>2314</v>
      </c>
      <c r="K4474" s="5" t="s">
        <v>136</v>
      </c>
      <c r="L4474" s="5" t="s">
        <v>73</v>
      </c>
      <c r="M4474" s="5">
        <v>4.59</v>
      </c>
      <c r="N4474" s="5" t="s">
        <v>41</v>
      </c>
      <c r="O4474" s="5">
        <v>35</v>
      </c>
    </row>
    <row r="4475" spans="1:15" x14ac:dyDescent="0.2">
      <c r="A4475" s="5" t="s">
        <v>12724</v>
      </c>
      <c r="B4475" s="5" t="s">
        <v>12570</v>
      </c>
      <c r="C4475" s="5">
        <v>46</v>
      </c>
      <c r="D4475" s="5" t="s">
        <v>27</v>
      </c>
      <c r="E4475" s="5" t="s">
        <v>12725</v>
      </c>
      <c r="F4475" s="5">
        <v>-9879</v>
      </c>
      <c r="G4475" s="5" t="s">
        <v>45</v>
      </c>
      <c r="H4475" s="5" t="s">
        <v>53</v>
      </c>
      <c r="I4475" s="5">
        <v>52706.66</v>
      </c>
      <c r="J4475" s="5" t="s">
        <v>4116</v>
      </c>
      <c r="K4475" s="5" t="s">
        <v>118</v>
      </c>
      <c r="L4475" s="5" t="s">
        <v>73</v>
      </c>
      <c r="M4475" s="5">
        <v>2.4</v>
      </c>
      <c r="N4475" s="5" t="s">
        <v>24</v>
      </c>
      <c r="O4475" s="5">
        <v>23</v>
      </c>
    </row>
    <row r="4476" spans="1:15" x14ac:dyDescent="0.2">
      <c r="A4476" s="5" t="s">
        <v>12726</v>
      </c>
      <c r="B4476" s="5" t="s">
        <v>315</v>
      </c>
      <c r="C4476" s="5">
        <v>59</v>
      </c>
      <c r="D4476" s="5" t="s">
        <v>17</v>
      </c>
      <c r="E4476" s="5" t="s">
        <v>12727</v>
      </c>
      <c r="F4476" s="5">
        <v>-3441</v>
      </c>
      <c r="G4476" s="5" t="s">
        <v>99</v>
      </c>
      <c r="H4476" s="5" t="s">
        <v>71</v>
      </c>
      <c r="I4476" s="5">
        <v>57013.55</v>
      </c>
      <c r="J4476" s="5" t="s">
        <v>7515</v>
      </c>
      <c r="K4476" s="5" t="s">
        <v>136</v>
      </c>
      <c r="L4476" s="5" t="s">
        <v>32</v>
      </c>
      <c r="M4476" s="5">
        <v>2.2400000000000002</v>
      </c>
      <c r="N4476" s="5" t="s">
        <v>33</v>
      </c>
      <c r="O4476" s="5">
        <v>24</v>
      </c>
    </row>
    <row r="4477" spans="1:15" x14ac:dyDescent="0.2">
      <c r="A4477" s="5" t="s">
        <v>12728</v>
      </c>
      <c r="B4477" s="5" t="s">
        <v>12338</v>
      </c>
      <c r="C4477" s="5">
        <v>46</v>
      </c>
      <c r="D4477" s="5" t="s">
        <v>27</v>
      </c>
      <c r="E4477" s="5" t="s">
        <v>12729</v>
      </c>
      <c r="F4477" s="5">
        <v>-7797</v>
      </c>
      <c r="G4477" s="5" t="s">
        <v>78</v>
      </c>
      <c r="H4477" s="5" t="s">
        <v>71</v>
      </c>
      <c r="I4477" s="5">
        <v>83519.06</v>
      </c>
      <c r="J4477" s="5" t="s">
        <v>8843</v>
      </c>
      <c r="K4477" s="5" t="s">
        <v>81</v>
      </c>
      <c r="L4477" s="5" t="s">
        <v>73</v>
      </c>
      <c r="M4477" s="5">
        <v>1.06</v>
      </c>
      <c r="N4477" s="5" t="s">
        <v>41</v>
      </c>
      <c r="O4477" s="5">
        <v>0</v>
      </c>
    </row>
    <row r="4478" spans="1:15" x14ac:dyDescent="0.2">
      <c r="A4478" s="5" t="s">
        <v>12730</v>
      </c>
      <c r="B4478" s="5" t="s">
        <v>8606</v>
      </c>
      <c r="C4478" s="5">
        <v>48</v>
      </c>
      <c r="D4478" s="5" t="s">
        <v>17</v>
      </c>
      <c r="E4478" s="5" t="s">
        <v>12731</v>
      </c>
      <c r="F4478" s="5">
        <v>-2298</v>
      </c>
      <c r="G4478" s="5" t="s">
        <v>37</v>
      </c>
      <c r="H4478" s="5" t="s">
        <v>20</v>
      </c>
      <c r="I4478" s="5">
        <v>74907.44</v>
      </c>
      <c r="J4478" s="5" t="s">
        <v>4156</v>
      </c>
      <c r="K4478" s="5" t="s">
        <v>81</v>
      </c>
      <c r="L4478" s="5" t="s">
        <v>73</v>
      </c>
      <c r="M4478" s="5">
        <v>4.74</v>
      </c>
      <c r="N4478" s="5" t="s">
        <v>33</v>
      </c>
      <c r="O4478" s="5">
        <v>14</v>
      </c>
    </row>
    <row r="4479" spans="1:15" x14ac:dyDescent="0.2">
      <c r="A4479" s="5" t="s">
        <v>12732</v>
      </c>
      <c r="B4479" s="5" t="s">
        <v>12733</v>
      </c>
      <c r="C4479" s="5">
        <v>49</v>
      </c>
      <c r="D4479" s="5" t="s">
        <v>27</v>
      </c>
      <c r="E4479" s="5" t="s">
        <v>12734</v>
      </c>
      <c r="F4479" s="5">
        <v>-10542</v>
      </c>
      <c r="G4479" s="5" t="s">
        <v>19</v>
      </c>
      <c r="H4479" s="5" t="s">
        <v>30</v>
      </c>
      <c r="I4479" s="5">
        <v>158296.32999999999</v>
      </c>
      <c r="J4479" s="5" t="s">
        <v>3794</v>
      </c>
      <c r="K4479" s="5" t="s">
        <v>62</v>
      </c>
      <c r="L4479" s="5" t="s">
        <v>32</v>
      </c>
      <c r="M4479" s="5">
        <v>1.84</v>
      </c>
      <c r="N4479" s="5" t="s">
        <v>24</v>
      </c>
      <c r="O4479" s="5">
        <v>27</v>
      </c>
    </row>
    <row r="4480" spans="1:15" x14ac:dyDescent="0.2">
      <c r="A4480" s="5" t="s">
        <v>12735</v>
      </c>
      <c r="B4480" s="5" t="s">
        <v>7207</v>
      </c>
      <c r="C4480" s="5">
        <v>26</v>
      </c>
      <c r="D4480" s="5" t="s">
        <v>50</v>
      </c>
      <c r="E4480" s="5" t="s">
        <v>12736</v>
      </c>
      <c r="F4480" s="5">
        <v>-2406</v>
      </c>
      <c r="G4480" s="5" t="s">
        <v>45</v>
      </c>
      <c r="H4480" s="5" t="s">
        <v>79</v>
      </c>
      <c r="I4480" s="5">
        <v>131162.78</v>
      </c>
      <c r="J4480" s="5" t="s">
        <v>8592</v>
      </c>
      <c r="K4480" s="5" t="s">
        <v>62</v>
      </c>
      <c r="L4480" s="5" t="s">
        <v>32</v>
      </c>
      <c r="M4480" s="5">
        <v>2.34</v>
      </c>
      <c r="N4480" s="5" t="s">
        <v>33</v>
      </c>
      <c r="O4480" s="5">
        <v>16</v>
      </c>
    </row>
    <row r="4481" spans="1:15" x14ac:dyDescent="0.2">
      <c r="A4481" s="5" t="s">
        <v>12737</v>
      </c>
      <c r="B4481" s="5" t="s">
        <v>10776</v>
      </c>
      <c r="C4481" s="5">
        <v>37</v>
      </c>
      <c r="D4481" s="5" t="s">
        <v>17</v>
      </c>
      <c r="E4481" s="5" t="s">
        <v>12738</v>
      </c>
      <c r="F4481" s="5">
        <v>-8788</v>
      </c>
      <c r="G4481" s="5" t="s">
        <v>19</v>
      </c>
      <c r="H4481" s="5" t="s">
        <v>53</v>
      </c>
      <c r="I4481" s="5">
        <v>63814.92</v>
      </c>
      <c r="J4481" s="5" t="s">
        <v>5666</v>
      </c>
      <c r="K4481" s="5" t="s">
        <v>62</v>
      </c>
      <c r="L4481" s="5" t="s">
        <v>56</v>
      </c>
      <c r="M4481" s="5">
        <v>3.44</v>
      </c>
      <c r="N4481" s="5" t="s">
        <v>33</v>
      </c>
      <c r="O4481" s="5">
        <v>0</v>
      </c>
    </row>
    <row r="4482" spans="1:15" x14ac:dyDescent="0.2">
      <c r="A4482" s="5" t="s">
        <v>12739</v>
      </c>
      <c r="B4482" s="5" t="s">
        <v>2104</v>
      </c>
      <c r="C4482" s="5">
        <v>24</v>
      </c>
      <c r="D4482" s="5" t="s">
        <v>17</v>
      </c>
      <c r="E4482" s="5" t="s">
        <v>12740</v>
      </c>
      <c r="F4482" s="5">
        <v>-9856</v>
      </c>
      <c r="G4482" s="5" t="s">
        <v>78</v>
      </c>
      <c r="H4482" s="5" t="s">
        <v>38</v>
      </c>
      <c r="I4482" s="5">
        <v>71268.36</v>
      </c>
      <c r="J4482" s="5" t="s">
        <v>1148</v>
      </c>
      <c r="K4482" s="5" t="s">
        <v>118</v>
      </c>
      <c r="L4482" s="5" t="s">
        <v>73</v>
      </c>
      <c r="M4482" s="5">
        <v>2.5499999999999998</v>
      </c>
      <c r="N4482" s="5" t="s">
        <v>24</v>
      </c>
      <c r="O4482" s="5">
        <v>24</v>
      </c>
    </row>
    <row r="4483" spans="1:15" x14ac:dyDescent="0.2">
      <c r="A4483" s="5" t="s">
        <v>12741</v>
      </c>
      <c r="B4483" s="5" t="s">
        <v>9385</v>
      </c>
      <c r="C4483" s="5">
        <v>50</v>
      </c>
      <c r="D4483" s="5" t="s">
        <v>27</v>
      </c>
      <c r="E4483" s="5" t="s">
        <v>12742</v>
      </c>
      <c r="F4483" s="5">
        <v>-8916</v>
      </c>
      <c r="G4483" s="5" t="s">
        <v>78</v>
      </c>
      <c r="H4483" s="5" t="s">
        <v>20</v>
      </c>
      <c r="I4483" s="5">
        <v>92496.37</v>
      </c>
      <c r="J4483" s="5" t="s">
        <v>2343</v>
      </c>
      <c r="K4483" s="5" t="s">
        <v>118</v>
      </c>
      <c r="L4483" s="5" t="s">
        <v>56</v>
      </c>
      <c r="M4483" s="5">
        <v>2.34</v>
      </c>
      <c r="N4483" s="5" t="s">
        <v>41</v>
      </c>
      <c r="O4483" s="5">
        <v>1</v>
      </c>
    </row>
    <row r="4484" spans="1:15" x14ac:dyDescent="0.2">
      <c r="A4484" s="5" t="s">
        <v>12743</v>
      </c>
      <c r="B4484" s="5" t="s">
        <v>2127</v>
      </c>
      <c r="C4484" s="5">
        <v>27</v>
      </c>
      <c r="D4484" s="5" t="s">
        <v>27</v>
      </c>
      <c r="E4484" s="5" t="s">
        <v>12744</v>
      </c>
      <c r="F4484" s="5">
        <v>-7669</v>
      </c>
      <c r="G4484" s="5" t="s">
        <v>52</v>
      </c>
      <c r="H4484" s="5" t="s">
        <v>30</v>
      </c>
      <c r="I4484" s="5">
        <v>164855.85999999999</v>
      </c>
      <c r="J4484" s="5" t="s">
        <v>12745</v>
      </c>
      <c r="K4484" s="5" t="s">
        <v>127</v>
      </c>
      <c r="L4484" s="5" t="s">
        <v>73</v>
      </c>
      <c r="M4484" s="5">
        <v>1.64</v>
      </c>
      <c r="N4484" s="5" t="s">
        <v>41</v>
      </c>
      <c r="O4484" s="5">
        <v>10</v>
      </c>
    </row>
    <row r="4485" spans="1:15" x14ac:dyDescent="0.2">
      <c r="A4485" s="5" t="s">
        <v>12746</v>
      </c>
      <c r="B4485" s="5" t="s">
        <v>10776</v>
      </c>
      <c r="C4485" s="5">
        <v>31</v>
      </c>
      <c r="D4485" s="5" t="s">
        <v>17</v>
      </c>
      <c r="E4485" s="5" t="s">
        <v>12747</v>
      </c>
      <c r="F4485" s="5">
        <v>-7962</v>
      </c>
      <c r="G4485" s="5" t="s">
        <v>29</v>
      </c>
      <c r="H4485" s="5" t="s">
        <v>173</v>
      </c>
      <c r="I4485" s="5">
        <v>142757.72</v>
      </c>
      <c r="J4485" s="5" t="s">
        <v>1003</v>
      </c>
      <c r="K4485" s="5" t="s">
        <v>104</v>
      </c>
      <c r="L4485" s="5" t="s">
        <v>23</v>
      </c>
      <c r="M4485" s="5">
        <v>2.1800000000000002</v>
      </c>
      <c r="N4485" s="5" t="s">
        <v>24</v>
      </c>
      <c r="O4485" s="5">
        <v>35</v>
      </c>
    </row>
    <row r="4486" spans="1:15" x14ac:dyDescent="0.2">
      <c r="A4486" s="5" t="s">
        <v>12748</v>
      </c>
      <c r="B4486" s="5" t="s">
        <v>8175</v>
      </c>
      <c r="C4486" s="5">
        <v>40</v>
      </c>
      <c r="D4486" s="5" t="s">
        <v>50</v>
      </c>
      <c r="E4486" s="5" t="s">
        <v>12749</v>
      </c>
      <c r="F4486" s="5">
        <v>-8094</v>
      </c>
      <c r="G4486" s="5" t="s">
        <v>116</v>
      </c>
      <c r="H4486" s="5" t="s">
        <v>20</v>
      </c>
      <c r="I4486" s="5">
        <v>46406.01</v>
      </c>
      <c r="J4486" s="5" t="s">
        <v>600</v>
      </c>
      <c r="K4486" s="5" t="s">
        <v>62</v>
      </c>
      <c r="L4486" s="5" t="s">
        <v>56</v>
      </c>
      <c r="M4486" s="5">
        <v>3.09</v>
      </c>
      <c r="N4486" s="5" t="s">
        <v>24</v>
      </c>
      <c r="O4486" s="5">
        <v>39</v>
      </c>
    </row>
    <row r="4487" spans="1:15" x14ac:dyDescent="0.2">
      <c r="A4487" s="5" t="s">
        <v>12750</v>
      </c>
      <c r="B4487" s="5" t="s">
        <v>3085</v>
      </c>
      <c r="C4487" s="5">
        <v>39</v>
      </c>
      <c r="D4487" s="5" t="s">
        <v>17</v>
      </c>
      <c r="E4487" s="5" t="s">
        <v>12751</v>
      </c>
      <c r="F4487" s="5">
        <v>-6995</v>
      </c>
      <c r="G4487" s="5" t="s">
        <v>45</v>
      </c>
      <c r="H4487" s="5" t="s">
        <v>66</v>
      </c>
      <c r="I4487" s="5">
        <v>114213.65</v>
      </c>
      <c r="J4487" s="5" t="s">
        <v>4449</v>
      </c>
      <c r="K4487" s="5" t="s">
        <v>47</v>
      </c>
      <c r="L4487" s="5" t="s">
        <v>32</v>
      </c>
      <c r="M4487" s="5">
        <v>3.36</v>
      </c>
      <c r="N4487" s="5" t="s">
        <v>24</v>
      </c>
      <c r="O4487" s="5">
        <v>39</v>
      </c>
    </row>
    <row r="4488" spans="1:15" x14ac:dyDescent="0.2">
      <c r="A4488" s="5" t="s">
        <v>12752</v>
      </c>
      <c r="B4488" s="5" t="s">
        <v>9849</v>
      </c>
      <c r="C4488" s="5">
        <v>47</v>
      </c>
      <c r="D4488" s="5" t="s">
        <v>17</v>
      </c>
      <c r="E4488" s="5" t="s">
        <v>12753</v>
      </c>
      <c r="F4488" s="5">
        <v>-10825</v>
      </c>
      <c r="G4488" s="5" t="s">
        <v>78</v>
      </c>
      <c r="H4488" s="5" t="s">
        <v>30</v>
      </c>
      <c r="I4488" s="5">
        <v>124926.99</v>
      </c>
      <c r="J4488" s="5" t="s">
        <v>3185</v>
      </c>
      <c r="K4488" s="5" t="s">
        <v>55</v>
      </c>
      <c r="L4488" s="5" t="s">
        <v>73</v>
      </c>
      <c r="M4488" s="5">
        <v>2.88</v>
      </c>
      <c r="N4488" s="5" t="s">
        <v>57</v>
      </c>
      <c r="O4488" s="5">
        <v>30</v>
      </c>
    </row>
    <row r="4489" spans="1:15" x14ac:dyDescent="0.2">
      <c r="A4489" s="5" t="s">
        <v>12754</v>
      </c>
      <c r="B4489" s="5" t="s">
        <v>7186</v>
      </c>
      <c r="C4489" s="5">
        <v>38</v>
      </c>
      <c r="D4489" s="5" t="s">
        <v>50</v>
      </c>
      <c r="E4489" s="5" t="s">
        <v>12755</v>
      </c>
      <c r="F4489" s="5">
        <v>-2971</v>
      </c>
      <c r="G4489" s="5" t="s">
        <v>99</v>
      </c>
      <c r="H4489" s="5" t="s">
        <v>71</v>
      </c>
      <c r="I4489" s="5">
        <v>129109.95</v>
      </c>
      <c r="J4489" s="5" t="s">
        <v>2165</v>
      </c>
      <c r="K4489" s="5" t="s">
        <v>118</v>
      </c>
      <c r="L4489" s="5" t="s">
        <v>56</v>
      </c>
      <c r="M4489" s="5">
        <v>3.02</v>
      </c>
      <c r="N4489" s="5" t="s">
        <v>41</v>
      </c>
      <c r="O4489" s="5">
        <v>23</v>
      </c>
    </row>
    <row r="4490" spans="1:15" x14ac:dyDescent="0.2">
      <c r="A4490" s="5" t="s">
        <v>12756</v>
      </c>
      <c r="B4490" s="5" t="s">
        <v>8523</v>
      </c>
      <c r="C4490" s="5">
        <v>52</v>
      </c>
      <c r="D4490" s="5" t="s">
        <v>17</v>
      </c>
      <c r="E4490" s="5" t="s">
        <v>12757</v>
      </c>
      <c r="F4490" s="5">
        <v>-4012</v>
      </c>
      <c r="G4490" s="5" t="s">
        <v>78</v>
      </c>
      <c r="H4490" s="5" t="s">
        <v>38</v>
      </c>
      <c r="I4490" s="5">
        <v>127907.73</v>
      </c>
      <c r="J4490" s="5" t="s">
        <v>968</v>
      </c>
      <c r="K4490" s="5" t="s">
        <v>62</v>
      </c>
      <c r="L4490" s="5" t="s">
        <v>73</v>
      </c>
      <c r="M4490" s="5">
        <v>3.08</v>
      </c>
      <c r="N4490" s="5" t="s">
        <v>24</v>
      </c>
      <c r="O4490" s="5">
        <v>29</v>
      </c>
    </row>
    <row r="4491" spans="1:15" x14ac:dyDescent="0.2">
      <c r="A4491" s="5" t="s">
        <v>12758</v>
      </c>
      <c r="B4491" s="5" t="s">
        <v>3811</v>
      </c>
      <c r="C4491" s="5">
        <v>58</v>
      </c>
      <c r="D4491" s="5" t="s">
        <v>17</v>
      </c>
      <c r="E4491" s="5" t="s">
        <v>12759</v>
      </c>
      <c r="F4491" s="5">
        <v>-3593</v>
      </c>
      <c r="G4491" s="5" t="s">
        <v>19</v>
      </c>
      <c r="H4491" s="5" t="s">
        <v>38</v>
      </c>
      <c r="I4491" s="5">
        <v>143609.07</v>
      </c>
      <c r="J4491" s="5" t="s">
        <v>5808</v>
      </c>
      <c r="K4491" s="5" t="s">
        <v>136</v>
      </c>
      <c r="L4491" s="5" t="s">
        <v>32</v>
      </c>
      <c r="M4491" s="5">
        <v>2.6</v>
      </c>
      <c r="N4491" s="5" t="s">
        <v>33</v>
      </c>
      <c r="O4491" s="5">
        <v>28</v>
      </c>
    </row>
    <row r="4492" spans="1:15" x14ac:dyDescent="0.2">
      <c r="A4492" s="5" t="s">
        <v>12760</v>
      </c>
      <c r="B4492" s="5" t="s">
        <v>3158</v>
      </c>
      <c r="C4492" s="5">
        <v>59</v>
      </c>
      <c r="D4492" s="5" t="s">
        <v>27</v>
      </c>
      <c r="E4492" s="5" t="s">
        <v>12761</v>
      </c>
      <c r="F4492" s="5">
        <v>-7010</v>
      </c>
      <c r="G4492" s="5" t="s">
        <v>116</v>
      </c>
      <c r="H4492" s="5" t="s">
        <v>144</v>
      </c>
      <c r="I4492" s="5">
        <v>141412.57</v>
      </c>
      <c r="J4492" s="5" t="s">
        <v>1830</v>
      </c>
      <c r="K4492" s="5" t="s">
        <v>81</v>
      </c>
      <c r="L4492" s="5" t="s">
        <v>56</v>
      </c>
      <c r="M4492" s="5">
        <v>4.12</v>
      </c>
      <c r="N4492" s="5" t="s">
        <v>74</v>
      </c>
      <c r="O4492" s="5">
        <v>35</v>
      </c>
    </row>
    <row r="4493" spans="1:15" x14ac:dyDescent="0.2">
      <c r="A4493" s="5" t="s">
        <v>12762</v>
      </c>
      <c r="B4493" s="5" t="s">
        <v>7575</v>
      </c>
      <c r="C4493" s="5">
        <v>27</v>
      </c>
      <c r="D4493" s="5" t="s">
        <v>17</v>
      </c>
      <c r="E4493" s="5" t="s">
        <v>12763</v>
      </c>
      <c r="F4493" s="5">
        <v>-9526</v>
      </c>
      <c r="G4493" s="5" t="s">
        <v>78</v>
      </c>
      <c r="H4493" s="5" t="s">
        <v>173</v>
      </c>
      <c r="I4493" s="5">
        <v>109240.35</v>
      </c>
      <c r="J4493" s="5" t="s">
        <v>7060</v>
      </c>
      <c r="K4493" s="5" t="s">
        <v>55</v>
      </c>
      <c r="L4493" s="5" t="s">
        <v>73</v>
      </c>
      <c r="M4493" s="5">
        <v>3.75</v>
      </c>
      <c r="N4493" s="5" t="s">
        <v>24</v>
      </c>
      <c r="O4493" s="5">
        <v>28</v>
      </c>
    </row>
    <row r="4494" spans="1:15" x14ac:dyDescent="0.2">
      <c r="A4494" s="5" t="s">
        <v>12764</v>
      </c>
      <c r="B4494" s="5" t="s">
        <v>2704</v>
      </c>
      <c r="C4494" s="5">
        <v>54</v>
      </c>
      <c r="D4494" s="5" t="s">
        <v>27</v>
      </c>
      <c r="E4494" s="5" t="s">
        <v>12765</v>
      </c>
      <c r="F4494" s="5">
        <v>-3500</v>
      </c>
      <c r="G4494" s="5" t="s">
        <v>78</v>
      </c>
      <c r="H4494" s="5" t="s">
        <v>20</v>
      </c>
      <c r="I4494" s="5">
        <v>160721.34</v>
      </c>
      <c r="J4494" s="5" t="s">
        <v>2477</v>
      </c>
      <c r="K4494" s="5" t="s">
        <v>127</v>
      </c>
      <c r="L4494" s="5" t="s">
        <v>73</v>
      </c>
      <c r="M4494" s="5">
        <v>1.46</v>
      </c>
      <c r="N4494" s="5" t="s">
        <v>74</v>
      </c>
      <c r="O4494" s="5">
        <v>40</v>
      </c>
    </row>
    <row r="4495" spans="1:15" x14ac:dyDescent="0.2">
      <c r="A4495" s="5" t="s">
        <v>12766</v>
      </c>
      <c r="B4495" s="5" t="s">
        <v>385</v>
      </c>
      <c r="C4495" s="5">
        <v>41</v>
      </c>
      <c r="D4495" s="5" t="s">
        <v>17</v>
      </c>
      <c r="E4495" s="5" t="s">
        <v>12767</v>
      </c>
      <c r="F4495" s="5">
        <v>-9078</v>
      </c>
      <c r="G4495" s="5" t="s">
        <v>99</v>
      </c>
      <c r="H4495" s="5" t="s">
        <v>66</v>
      </c>
      <c r="I4495" s="5">
        <v>84574.65</v>
      </c>
      <c r="J4495" s="5" t="s">
        <v>2417</v>
      </c>
      <c r="K4495" s="5" t="s">
        <v>118</v>
      </c>
      <c r="L4495" s="5" t="s">
        <v>32</v>
      </c>
      <c r="M4495" s="5">
        <v>4.13</v>
      </c>
      <c r="N4495" s="5" t="s">
        <v>41</v>
      </c>
      <c r="O4495" s="5">
        <v>1</v>
      </c>
    </row>
    <row r="4496" spans="1:15" x14ac:dyDescent="0.2">
      <c r="A4496" s="5" t="s">
        <v>12768</v>
      </c>
      <c r="B4496" s="5" t="s">
        <v>373</v>
      </c>
      <c r="C4496" s="5">
        <v>24</v>
      </c>
      <c r="D4496" s="5" t="s">
        <v>17</v>
      </c>
      <c r="E4496" s="5" t="s">
        <v>12769</v>
      </c>
      <c r="F4496" s="5">
        <v>-9804</v>
      </c>
      <c r="G4496" s="5" t="s">
        <v>19</v>
      </c>
      <c r="H4496" s="5" t="s">
        <v>53</v>
      </c>
      <c r="I4496" s="5">
        <v>87602.16</v>
      </c>
      <c r="J4496" s="5" t="s">
        <v>12473</v>
      </c>
      <c r="K4496" s="5" t="s">
        <v>118</v>
      </c>
      <c r="L4496" s="5" t="s">
        <v>32</v>
      </c>
      <c r="M4496" s="5">
        <v>1.44</v>
      </c>
      <c r="N4496" s="5" t="s">
        <v>24</v>
      </c>
      <c r="O4496" s="5">
        <v>0</v>
      </c>
    </row>
    <row r="4497" spans="1:15" x14ac:dyDescent="0.2">
      <c r="A4497" s="5" t="s">
        <v>12770</v>
      </c>
      <c r="B4497" s="5" t="s">
        <v>2778</v>
      </c>
      <c r="C4497" s="5">
        <v>54</v>
      </c>
      <c r="D4497" s="5" t="s">
        <v>27</v>
      </c>
      <c r="E4497" s="5" t="s">
        <v>12771</v>
      </c>
      <c r="F4497" s="5">
        <v>-10002</v>
      </c>
      <c r="G4497" s="5" t="s">
        <v>52</v>
      </c>
      <c r="H4497" s="5" t="s">
        <v>173</v>
      </c>
      <c r="I4497" s="5">
        <v>47029.65</v>
      </c>
      <c r="J4497" s="5" t="s">
        <v>12772</v>
      </c>
      <c r="K4497" s="5" t="s">
        <v>104</v>
      </c>
      <c r="L4497" s="5" t="s">
        <v>32</v>
      </c>
      <c r="M4497" s="5">
        <v>3.81</v>
      </c>
      <c r="N4497" s="5" t="s">
        <v>33</v>
      </c>
      <c r="O4497" s="5">
        <v>9</v>
      </c>
    </row>
    <row r="4498" spans="1:15" x14ac:dyDescent="0.2">
      <c r="A4498" s="5" t="s">
        <v>12773</v>
      </c>
      <c r="B4498" s="5" t="s">
        <v>498</v>
      </c>
      <c r="C4498" s="5">
        <v>45</v>
      </c>
      <c r="D4498" s="5" t="s">
        <v>50</v>
      </c>
      <c r="E4498" s="5" t="s">
        <v>12774</v>
      </c>
      <c r="F4498" s="5">
        <v>-5201</v>
      </c>
      <c r="G4498" s="5" t="s">
        <v>99</v>
      </c>
      <c r="H4498" s="5" t="s">
        <v>173</v>
      </c>
      <c r="I4498" s="5">
        <v>121326.06</v>
      </c>
      <c r="J4498" s="5" t="s">
        <v>7570</v>
      </c>
      <c r="K4498" s="5" t="s">
        <v>127</v>
      </c>
      <c r="L4498" s="5" t="s">
        <v>73</v>
      </c>
      <c r="M4498" s="5">
        <v>4.0999999999999996</v>
      </c>
      <c r="N4498" s="5" t="s">
        <v>33</v>
      </c>
      <c r="O4498" s="5">
        <v>10</v>
      </c>
    </row>
    <row r="4499" spans="1:15" x14ac:dyDescent="0.2">
      <c r="A4499" s="5" t="s">
        <v>12775</v>
      </c>
      <c r="B4499" s="5" t="s">
        <v>5521</v>
      </c>
      <c r="C4499" s="5">
        <v>31</v>
      </c>
      <c r="D4499" s="5" t="s">
        <v>17</v>
      </c>
      <c r="E4499" s="5" t="s">
        <v>12776</v>
      </c>
      <c r="F4499" s="5">
        <v>-3143</v>
      </c>
      <c r="G4499" s="5" t="s">
        <v>78</v>
      </c>
      <c r="H4499" s="5" t="s">
        <v>173</v>
      </c>
      <c r="I4499" s="5">
        <v>126451.1</v>
      </c>
      <c r="J4499" s="5" t="s">
        <v>1838</v>
      </c>
      <c r="K4499" s="5" t="s">
        <v>118</v>
      </c>
      <c r="L4499" s="5" t="s">
        <v>73</v>
      </c>
      <c r="M4499" s="5">
        <v>2.42</v>
      </c>
      <c r="N4499" s="5" t="s">
        <v>33</v>
      </c>
      <c r="O4499" s="5">
        <v>20</v>
      </c>
    </row>
    <row r="4500" spans="1:15" x14ac:dyDescent="0.2">
      <c r="A4500" s="5" t="s">
        <v>12777</v>
      </c>
      <c r="B4500" s="5" t="s">
        <v>8535</v>
      </c>
      <c r="C4500" s="5">
        <v>32</v>
      </c>
      <c r="D4500" s="5" t="s">
        <v>27</v>
      </c>
      <c r="E4500" s="5" t="s">
        <v>12778</v>
      </c>
      <c r="F4500" s="5">
        <v>-10570</v>
      </c>
      <c r="G4500" s="5" t="s">
        <v>94</v>
      </c>
      <c r="H4500" s="5" t="s">
        <v>53</v>
      </c>
      <c r="I4500" s="5">
        <v>156818.39000000001</v>
      </c>
      <c r="J4500" s="5" t="s">
        <v>12779</v>
      </c>
      <c r="K4500" s="5" t="s">
        <v>127</v>
      </c>
      <c r="L4500" s="5" t="s">
        <v>23</v>
      </c>
      <c r="M4500" s="5">
        <v>1.74</v>
      </c>
      <c r="N4500" s="5" t="s">
        <v>57</v>
      </c>
      <c r="O4500" s="5">
        <v>36</v>
      </c>
    </row>
    <row r="4501" spans="1:15" x14ac:dyDescent="0.2">
      <c r="A4501" s="5" t="s">
        <v>12780</v>
      </c>
      <c r="B4501" s="5" t="s">
        <v>12781</v>
      </c>
      <c r="C4501" s="5">
        <v>37</v>
      </c>
      <c r="D4501" s="5" t="s">
        <v>27</v>
      </c>
      <c r="E4501" s="5" t="s">
        <v>12782</v>
      </c>
      <c r="F4501" s="5">
        <v>-6226</v>
      </c>
      <c r="G4501" s="5" t="s">
        <v>94</v>
      </c>
      <c r="H4501" s="5" t="s">
        <v>144</v>
      </c>
      <c r="I4501" s="5">
        <v>157356.01999999999</v>
      </c>
      <c r="J4501" s="5" t="s">
        <v>3730</v>
      </c>
      <c r="K4501" s="5" t="s">
        <v>47</v>
      </c>
      <c r="L4501" s="5" t="s">
        <v>32</v>
      </c>
      <c r="M4501" s="5">
        <v>1.82</v>
      </c>
      <c r="N4501" s="5" t="s">
        <v>74</v>
      </c>
      <c r="O4501" s="5">
        <v>40</v>
      </c>
    </row>
    <row r="4502" spans="1:15" x14ac:dyDescent="0.2">
      <c r="A4502" s="5" t="s">
        <v>12783</v>
      </c>
      <c r="B4502" s="5" t="s">
        <v>2949</v>
      </c>
      <c r="C4502" s="5">
        <v>27</v>
      </c>
      <c r="D4502" s="5" t="s">
        <v>17</v>
      </c>
      <c r="E4502" s="5" t="s">
        <v>12784</v>
      </c>
      <c r="F4502" s="5">
        <v>-9840</v>
      </c>
      <c r="G4502" s="5" t="s">
        <v>29</v>
      </c>
      <c r="H4502" s="5" t="s">
        <v>30</v>
      </c>
      <c r="I4502" s="5">
        <v>54222.61</v>
      </c>
      <c r="J4502" s="5" t="s">
        <v>2542</v>
      </c>
      <c r="K4502" s="5" t="s">
        <v>62</v>
      </c>
      <c r="L4502" s="5" t="s">
        <v>23</v>
      </c>
      <c r="M4502" s="5">
        <v>2.57</v>
      </c>
      <c r="N4502" s="5" t="s">
        <v>41</v>
      </c>
      <c r="O4502" s="5">
        <v>8</v>
      </c>
    </row>
    <row r="4503" spans="1:15" x14ac:dyDescent="0.2">
      <c r="A4503" s="5" t="s">
        <v>12785</v>
      </c>
      <c r="B4503" s="5" t="s">
        <v>10257</v>
      </c>
      <c r="C4503" s="5">
        <v>49</v>
      </c>
      <c r="D4503" s="5" t="s">
        <v>17</v>
      </c>
      <c r="E4503" s="5" t="s">
        <v>12786</v>
      </c>
      <c r="F4503" s="5">
        <v>-8557</v>
      </c>
      <c r="G4503" s="5" t="s">
        <v>99</v>
      </c>
      <c r="H4503" s="5" t="s">
        <v>79</v>
      </c>
      <c r="I4503" s="5">
        <v>75986.38</v>
      </c>
      <c r="J4503" s="5" t="s">
        <v>5101</v>
      </c>
      <c r="K4503" s="5" t="s">
        <v>22</v>
      </c>
      <c r="L4503" s="5" t="s">
        <v>32</v>
      </c>
      <c r="M4503" s="5">
        <v>3.57</v>
      </c>
      <c r="N4503" s="5" t="s">
        <v>24</v>
      </c>
      <c r="O4503" s="5">
        <v>26</v>
      </c>
    </row>
    <row r="4504" spans="1:15" x14ac:dyDescent="0.2">
      <c r="A4504" s="5" t="s">
        <v>12787</v>
      </c>
      <c r="B4504" s="5" t="s">
        <v>3854</v>
      </c>
      <c r="C4504" s="5">
        <v>55</v>
      </c>
      <c r="D4504" s="5" t="s">
        <v>50</v>
      </c>
      <c r="E4504" s="5" t="s">
        <v>12788</v>
      </c>
      <c r="F4504" s="5">
        <v>-4164</v>
      </c>
      <c r="G4504" s="5" t="s">
        <v>29</v>
      </c>
      <c r="H4504" s="5" t="s">
        <v>20</v>
      </c>
      <c r="I4504" s="5">
        <v>100973.88</v>
      </c>
      <c r="J4504" s="5" t="s">
        <v>1830</v>
      </c>
      <c r="K4504" s="5" t="s">
        <v>40</v>
      </c>
      <c r="L4504" s="5" t="s">
        <v>73</v>
      </c>
      <c r="M4504" s="5">
        <v>4.74</v>
      </c>
      <c r="N4504" s="5" t="s">
        <v>33</v>
      </c>
      <c r="O4504" s="5">
        <v>1</v>
      </c>
    </row>
    <row r="4505" spans="1:15" x14ac:dyDescent="0.2">
      <c r="A4505" s="5" t="s">
        <v>12789</v>
      </c>
      <c r="B4505" s="5" t="s">
        <v>3268</v>
      </c>
      <c r="C4505" s="5">
        <v>26</v>
      </c>
      <c r="D4505" s="5" t="s">
        <v>17</v>
      </c>
      <c r="E4505" s="5" t="s">
        <v>12790</v>
      </c>
      <c r="F4505" s="5">
        <v>-7718</v>
      </c>
      <c r="G4505" s="5" t="s">
        <v>85</v>
      </c>
      <c r="H4505" s="5" t="s">
        <v>173</v>
      </c>
      <c r="I4505" s="5">
        <v>61461.71</v>
      </c>
      <c r="J4505" s="5" t="s">
        <v>9717</v>
      </c>
      <c r="K4505" s="5" t="s">
        <v>118</v>
      </c>
      <c r="L4505" s="5" t="s">
        <v>56</v>
      </c>
      <c r="M4505" s="5">
        <v>2.56</v>
      </c>
      <c r="N4505" s="5" t="s">
        <v>74</v>
      </c>
      <c r="O4505" s="5">
        <v>28</v>
      </c>
    </row>
    <row r="4506" spans="1:15" x14ac:dyDescent="0.2">
      <c r="A4506" s="5" t="s">
        <v>12791</v>
      </c>
      <c r="B4506" s="5" t="s">
        <v>1645</v>
      </c>
      <c r="C4506" s="5">
        <v>39</v>
      </c>
      <c r="D4506" s="5" t="s">
        <v>50</v>
      </c>
      <c r="E4506" s="5" t="s">
        <v>12792</v>
      </c>
      <c r="F4506" s="5">
        <v>-6378</v>
      </c>
      <c r="G4506" s="5" t="s">
        <v>19</v>
      </c>
      <c r="H4506" s="5" t="s">
        <v>144</v>
      </c>
      <c r="I4506" s="5">
        <v>145570.42000000001</v>
      </c>
      <c r="J4506" s="5" t="s">
        <v>9589</v>
      </c>
      <c r="K4506" s="5" t="s">
        <v>118</v>
      </c>
      <c r="L4506" s="5" t="s">
        <v>32</v>
      </c>
      <c r="M4506" s="5">
        <v>4.22</v>
      </c>
      <c r="N4506" s="5" t="s">
        <v>41</v>
      </c>
      <c r="O4506" s="5">
        <v>1</v>
      </c>
    </row>
    <row r="4507" spans="1:15" x14ac:dyDescent="0.2">
      <c r="A4507" s="5" t="s">
        <v>12793</v>
      </c>
      <c r="B4507" s="5" t="s">
        <v>4241</v>
      </c>
      <c r="C4507" s="5">
        <v>27</v>
      </c>
      <c r="D4507" s="5" t="s">
        <v>50</v>
      </c>
      <c r="E4507" s="5" t="s">
        <v>12794</v>
      </c>
      <c r="F4507" s="5">
        <v>-6915</v>
      </c>
      <c r="G4507" s="5" t="s">
        <v>52</v>
      </c>
      <c r="H4507" s="5" t="s">
        <v>79</v>
      </c>
      <c r="I4507" s="5">
        <v>72410.03</v>
      </c>
      <c r="J4507" s="5" t="s">
        <v>12795</v>
      </c>
      <c r="K4507" s="5" t="s">
        <v>22</v>
      </c>
      <c r="L4507" s="5" t="s">
        <v>56</v>
      </c>
      <c r="M4507" s="5">
        <v>1.2</v>
      </c>
      <c r="N4507" s="5" t="s">
        <v>33</v>
      </c>
      <c r="O4507" s="5">
        <v>16</v>
      </c>
    </row>
    <row r="4508" spans="1:15" x14ac:dyDescent="0.2">
      <c r="A4508" s="5" t="s">
        <v>12796</v>
      </c>
      <c r="B4508" s="5" t="s">
        <v>5859</v>
      </c>
      <c r="C4508" s="5">
        <v>52</v>
      </c>
      <c r="D4508" s="5" t="s">
        <v>17</v>
      </c>
      <c r="E4508" s="5" t="s">
        <v>12797</v>
      </c>
      <c r="F4508" s="5">
        <v>-7379</v>
      </c>
      <c r="G4508" s="5" t="s">
        <v>99</v>
      </c>
      <c r="H4508" s="5" t="s">
        <v>194</v>
      </c>
      <c r="I4508" s="5">
        <v>175380.94</v>
      </c>
      <c r="J4508" s="5" t="s">
        <v>1112</v>
      </c>
      <c r="K4508" s="5" t="s">
        <v>136</v>
      </c>
      <c r="L4508" s="5" t="s">
        <v>73</v>
      </c>
      <c r="M4508" s="5">
        <v>4.38</v>
      </c>
      <c r="N4508" s="5" t="s">
        <v>33</v>
      </c>
      <c r="O4508" s="5">
        <v>40</v>
      </c>
    </row>
    <row r="4509" spans="1:15" x14ac:dyDescent="0.2">
      <c r="A4509" s="5" t="s">
        <v>12798</v>
      </c>
      <c r="B4509" s="5" t="s">
        <v>1083</v>
      </c>
      <c r="C4509" s="5">
        <v>38</v>
      </c>
      <c r="D4509" s="5" t="s">
        <v>17</v>
      </c>
      <c r="E4509" s="5" t="s">
        <v>12799</v>
      </c>
      <c r="F4509" s="5">
        <v>-4910</v>
      </c>
      <c r="G4509" s="5" t="s">
        <v>45</v>
      </c>
      <c r="H4509" s="5" t="s">
        <v>71</v>
      </c>
      <c r="I4509" s="5">
        <v>87476.479999999996</v>
      </c>
      <c r="J4509" s="5" t="s">
        <v>2268</v>
      </c>
      <c r="K4509" s="5" t="s">
        <v>136</v>
      </c>
      <c r="L4509" s="5" t="s">
        <v>32</v>
      </c>
      <c r="M4509" s="5">
        <v>4.7</v>
      </c>
      <c r="N4509" s="5" t="s">
        <v>57</v>
      </c>
      <c r="O4509" s="5">
        <v>14</v>
      </c>
    </row>
    <row r="4510" spans="1:15" x14ac:dyDescent="0.2">
      <c r="A4510" s="5" t="s">
        <v>12800</v>
      </c>
      <c r="B4510" s="5" t="s">
        <v>12801</v>
      </c>
      <c r="C4510" s="5">
        <v>34</v>
      </c>
      <c r="D4510" s="5" t="s">
        <v>27</v>
      </c>
      <c r="E4510" s="5" t="s">
        <v>12802</v>
      </c>
      <c r="F4510" s="5">
        <v>-7825</v>
      </c>
      <c r="G4510" s="5" t="s">
        <v>19</v>
      </c>
      <c r="H4510" s="5" t="s">
        <v>173</v>
      </c>
      <c r="I4510" s="5">
        <v>151554.12</v>
      </c>
      <c r="J4510" s="5" t="s">
        <v>2951</v>
      </c>
      <c r="K4510" s="5" t="s">
        <v>47</v>
      </c>
      <c r="L4510" s="5" t="s">
        <v>73</v>
      </c>
      <c r="M4510" s="5">
        <v>2.31</v>
      </c>
      <c r="N4510" s="5" t="s">
        <v>74</v>
      </c>
      <c r="O4510" s="5">
        <v>35</v>
      </c>
    </row>
    <row r="4511" spans="1:15" x14ac:dyDescent="0.2">
      <c r="A4511" s="5" t="s">
        <v>12803</v>
      </c>
      <c r="B4511" s="5" t="s">
        <v>4840</v>
      </c>
      <c r="C4511" s="5">
        <v>23</v>
      </c>
      <c r="D4511" s="5" t="s">
        <v>17</v>
      </c>
      <c r="E4511" s="5" t="s">
        <v>6768</v>
      </c>
      <c r="F4511" s="5">
        <v>-5686</v>
      </c>
      <c r="G4511" s="5" t="s">
        <v>94</v>
      </c>
      <c r="H4511" s="5" t="s">
        <v>66</v>
      </c>
      <c r="I4511" s="5">
        <v>90555.09</v>
      </c>
      <c r="J4511" s="5" t="s">
        <v>7428</v>
      </c>
      <c r="K4511" s="5" t="s">
        <v>22</v>
      </c>
      <c r="L4511" s="5" t="s">
        <v>23</v>
      </c>
      <c r="M4511" s="5">
        <v>2.54</v>
      </c>
      <c r="N4511" s="5" t="s">
        <v>74</v>
      </c>
      <c r="O4511" s="5">
        <v>27</v>
      </c>
    </row>
    <row r="4512" spans="1:15" x14ac:dyDescent="0.2">
      <c r="A4512" s="5" t="s">
        <v>12804</v>
      </c>
      <c r="B4512" s="5" t="s">
        <v>1974</v>
      </c>
      <c r="C4512" s="5">
        <v>25</v>
      </c>
      <c r="D4512" s="5" t="s">
        <v>17</v>
      </c>
      <c r="E4512" s="5" t="s">
        <v>12805</v>
      </c>
      <c r="F4512" s="5">
        <v>-7436</v>
      </c>
      <c r="G4512" s="5" t="s">
        <v>19</v>
      </c>
      <c r="H4512" s="5" t="s">
        <v>71</v>
      </c>
      <c r="I4512" s="5">
        <v>113357.15</v>
      </c>
      <c r="J4512" s="5" t="s">
        <v>6594</v>
      </c>
      <c r="K4512" s="5" t="s">
        <v>118</v>
      </c>
      <c r="L4512" s="5" t="s">
        <v>73</v>
      </c>
      <c r="M4512" s="5">
        <v>1.0900000000000001</v>
      </c>
      <c r="N4512" s="5" t="s">
        <v>74</v>
      </c>
      <c r="O4512" s="5">
        <v>18</v>
      </c>
    </row>
    <row r="4513" spans="1:15" x14ac:dyDescent="0.2">
      <c r="A4513" s="5" t="s">
        <v>12806</v>
      </c>
      <c r="B4513" s="5" t="s">
        <v>11317</v>
      </c>
      <c r="C4513" s="5">
        <v>24</v>
      </c>
      <c r="D4513" s="5" t="s">
        <v>50</v>
      </c>
      <c r="E4513" s="5" t="s">
        <v>12807</v>
      </c>
      <c r="F4513" s="5">
        <v>-4909</v>
      </c>
      <c r="G4513" s="5" t="s">
        <v>85</v>
      </c>
      <c r="H4513" s="5" t="s">
        <v>38</v>
      </c>
      <c r="I4513" s="5">
        <v>163756.76999999999</v>
      </c>
      <c r="J4513" s="5" t="s">
        <v>830</v>
      </c>
      <c r="K4513" s="5" t="s">
        <v>47</v>
      </c>
      <c r="L4513" s="5" t="s">
        <v>73</v>
      </c>
      <c r="M4513" s="5">
        <v>1.9</v>
      </c>
      <c r="N4513" s="5" t="s">
        <v>41</v>
      </c>
      <c r="O4513" s="5">
        <v>12</v>
      </c>
    </row>
    <row r="4514" spans="1:15" x14ac:dyDescent="0.2">
      <c r="A4514" s="5" t="s">
        <v>12808</v>
      </c>
      <c r="B4514" s="5" t="s">
        <v>155</v>
      </c>
      <c r="C4514" s="5">
        <v>40</v>
      </c>
      <c r="D4514" s="5" t="s">
        <v>50</v>
      </c>
      <c r="E4514" s="5" t="s">
        <v>12809</v>
      </c>
      <c r="F4514" s="5">
        <v>-8213</v>
      </c>
      <c r="G4514" s="5" t="s">
        <v>78</v>
      </c>
      <c r="H4514" s="5" t="s">
        <v>53</v>
      </c>
      <c r="I4514" s="5">
        <v>77094.320000000007</v>
      </c>
      <c r="J4514" s="5" t="s">
        <v>3254</v>
      </c>
      <c r="K4514" s="5" t="s">
        <v>136</v>
      </c>
      <c r="L4514" s="5" t="s">
        <v>23</v>
      </c>
      <c r="M4514" s="5">
        <v>1.99</v>
      </c>
      <c r="N4514" s="5" t="s">
        <v>33</v>
      </c>
      <c r="O4514" s="5">
        <v>5</v>
      </c>
    </row>
    <row r="4515" spans="1:15" x14ac:dyDescent="0.2">
      <c r="A4515" s="5" t="s">
        <v>12810</v>
      </c>
      <c r="B4515" s="5" t="s">
        <v>4571</v>
      </c>
      <c r="C4515" s="5">
        <v>28</v>
      </c>
      <c r="D4515" s="5" t="s">
        <v>27</v>
      </c>
      <c r="E4515" s="5" t="s">
        <v>12811</v>
      </c>
      <c r="F4515" s="5">
        <v>-4793</v>
      </c>
      <c r="G4515" s="5" t="s">
        <v>29</v>
      </c>
      <c r="H4515" s="5" t="s">
        <v>173</v>
      </c>
      <c r="I4515" s="5">
        <v>113231.62</v>
      </c>
      <c r="J4515" s="5" t="s">
        <v>12812</v>
      </c>
      <c r="K4515" s="5" t="s">
        <v>62</v>
      </c>
      <c r="L4515" s="5" t="s">
        <v>32</v>
      </c>
      <c r="M4515" s="5">
        <v>2.89</v>
      </c>
      <c r="N4515" s="5" t="s">
        <v>57</v>
      </c>
      <c r="O4515" s="5">
        <v>13</v>
      </c>
    </row>
    <row r="4516" spans="1:15" x14ac:dyDescent="0.2">
      <c r="A4516" s="5" t="s">
        <v>12813</v>
      </c>
      <c r="B4516" s="5" t="s">
        <v>12814</v>
      </c>
      <c r="C4516" s="5">
        <v>61</v>
      </c>
      <c r="D4516" s="5" t="s">
        <v>50</v>
      </c>
      <c r="E4516" s="5" t="s">
        <v>12815</v>
      </c>
      <c r="F4516" s="5">
        <v>-8871</v>
      </c>
      <c r="G4516" s="5" t="s">
        <v>45</v>
      </c>
      <c r="H4516" s="5" t="s">
        <v>66</v>
      </c>
      <c r="I4516" s="5">
        <v>175544.38</v>
      </c>
      <c r="J4516" s="5" t="s">
        <v>461</v>
      </c>
      <c r="K4516" s="5" t="s">
        <v>81</v>
      </c>
      <c r="L4516" s="5" t="s">
        <v>73</v>
      </c>
      <c r="M4516" s="5">
        <v>4.0199999999999996</v>
      </c>
      <c r="N4516" s="5" t="s">
        <v>57</v>
      </c>
      <c r="O4516" s="5">
        <v>40</v>
      </c>
    </row>
    <row r="4517" spans="1:15" x14ac:dyDescent="0.2">
      <c r="A4517" s="5" t="s">
        <v>12816</v>
      </c>
      <c r="B4517" s="5" t="s">
        <v>232</v>
      </c>
      <c r="C4517" s="5">
        <v>25</v>
      </c>
      <c r="D4517" s="5" t="s">
        <v>17</v>
      </c>
      <c r="E4517" s="5" t="s">
        <v>12817</v>
      </c>
      <c r="F4517" s="5">
        <v>-8155</v>
      </c>
      <c r="G4517" s="5" t="s">
        <v>94</v>
      </c>
      <c r="H4517" s="5" t="s">
        <v>38</v>
      </c>
      <c r="I4517" s="5">
        <v>131553.60999999999</v>
      </c>
      <c r="J4517" s="5" t="s">
        <v>9097</v>
      </c>
      <c r="K4517" s="5" t="s">
        <v>62</v>
      </c>
      <c r="L4517" s="5" t="s">
        <v>23</v>
      </c>
      <c r="M4517" s="5">
        <v>1.72</v>
      </c>
      <c r="N4517" s="5" t="s">
        <v>24</v>
      </c>
      <c r="O4517" s="5">
        <v>38</v>
      </c>
    </row>
    <row r="4518" spans="1:15" x14ac:dyDescent="0.2">
      <c r="A4518" s="5" t="s">
        <v>12818</v>
      </c>
      <c r="B4518" s="5" t="s">
        <v>1035</v>
      </c>
      <c r="C4518" s="5">
        <v>38</v>
      </c>
      <c r="D4518" s="5" t="s">
        <v>17</v>
      </c>
      <c r="E4518" s="5" t="s">
        <v>12819</v>
      </c>
      <c r="F4518" s="5">
        <v>-5757</v>
      </c>
      <c r="G4518" s="5" t="s">
        <v>45</v>
      </c>
      <c r="H4518" s="5" t="s">
        <v>79</v>
      </c>
      <c r="I4518" s="5">
        <v>129565.38</v>
      </c>
      <c r="J4518" s="5" t="s">
        <v>3787</v>
      </c>
      <c r="K4518" s="5" t="s">
        <v>81</v>
      </c>
      <c r="L4518" s="5" t="s">
        <v>73</v>
      </c>
      <c r="M4518" s="5">
        <v>2.82</v>
      </c>
      <c r="N4518" s="5" t="s">
        <v>57</v>
      </c>
      <c r="O4518" s="5">
        <v>16</v>
      </c>
    </row>
    <row r="4519" spans="1:15" x14ac:dyDescent="0.2">
      <c r="A4519" s="5" t="s">
        <v>12820</v>
      </c>
      <c r="B4519" s="5" t="s">
        <v>3516</v>
      </c>
      <c r="C4519" s="5">
        <v>63</v>
      </c>
      <c r="D4519" s="5" t="s">
        <v>17</v>
      </c>
      <c r="E4519" s="5" t="s">
        <v>12821</v>
      </c>
      <c r="F4519" s="5">
        <v>-5637</v>
      </c>
      <c r="G4519" s="5" t="s">
        <v>99</v>
      </c>
      <c r="H4519" s="5" t="s">
        <v>144</v>
      </c>
      <c r="I4519" s="5">
        <v>104645.52</v>
      </c>
      <c r="J4519" s="5" t="s">
        <v>1007</v>
      </c>
      <c r="K4519" s="5" t="s">
        <v>40</v>
      </c>
      <c r="L4519" s="5" t="s">
        <v>23</v>
      </c>
      <c r="M4519" s="5">
        <v>4.51</v>
      </c>
      <c r="N4519" s="5" t="s">
        <v>33</v>
      </c>
      <c r="O4519" s="5">
        <v>24</v>
      </c>
    </row>
    <row r="4520" spans="1:15" x14ac:dyDescent="0.2">
      <c r="A4520" s="5" t="s">
        <v>12822</v>
      </c>
      <c r="B4520" s="5" t="s">
        <v>7099</v>
      </c>
      <c r="C4520" s="5">
        <v>24</v>
      </c>
      <c r="D4520" s="5" t="s">
        <v>17</v>
      </c>
      <c r="E4520" s="5" t="s">
        <v>12823</v>
      </c>
      <c r="F4520" s="5">
        <v>-8933</v>
      </c>
      <c r="G4520" s="5" t="s">
        <v>45</v>
      </c>
      <c r="H4520" s="5" t="s">
        <v>71</v>
      </c>
      <c r="I4520" s="5">
        <v>179787.73</v>
      </c>
      <c r="J4520" s="5" t="s">
        <v>12824</v>
      </c>
      <c r="K4520" s="5" t="s">
        <v>47</v>
      </c>
      <c r="L4520" s="5" t="s">
        <v>56</v>
      </c>
      <c r="M4520" s="5">
        <v>2.63</v>
      </c>
      <c r="N4520" s="5" t="s">
        <v>57</v>
      </c>
      <c r="O4520" s="5">
        <v>4</v>
      </c>
    </row>
    <row r="4521" spans="1:15" x14ac:dyDescent="0.2">
      <c r="A4521" s="5" t="s">
        <v>12825</v>
      </c>
      <c r="B4521" s="5" t="s">
        <v>4649</v>
      </c>
      <c r="C4521" s="5">
        <v>26</v>
      </c>
      <c r="D4521" s="5" t="s">
        <v>17</v>
      </c>
      <c r="E4521" s="5" t="s">
        <v>12826</v>
      </c>
      <c r="F4521" s="5">
        <v>-4059</v>
      </c>
      <c r="G4521" s="5" t="s">
        <v>99</v>
      </c>
      <c r="H4521" s="5" t="s">
        <v>79</v>
      </c>
      <c r="I4521" s="5">
        <v>111565.17</v>
      </c>
      <c r="J4521" s="5" t="s">
        <v>846</v>
      </c>
      <c r="K4521" s="5" t="s">
        <v>136</v>
      </c>
      <c r="L4521" s="5" t="s">
        <v>23</v>
      </c>
      <c r="M4521" s="5">
        <v>2.14</v>
      </c>
      <c r="N4521" s="5" t="s">
        <v>74</v>
      </c>
      <c r="O4521" s="5">
        <v>32</v>
      </c>
    </row>
    <row r="4522" spans="1:15" x14ac:dyDescent="0.2">
      <c r="A4522" s="5" t="s">
        <v>12827</v>
      </c>
      <c r="B4522" s="5" t="s">
        <v>12828</v>
      </c>
      <c r="C4522" s="5">
        <v>39</v>
      </c>
      <c r="D4522" s="5" t="s">
        <v>50</v>
      </c>
      <c r="E4522" s="5" t="s">
        <v>12829</v>
      </c>
      <c r="F4522" s="5">
        <v>-6995</v>
      </c>
      <c r="G4522" s="5" t="s">
        <v>99</v>
      </c>
      <c r="H4522" s="5" t="s">
        <v>53</v>
      </c>
      <c r="I4522" s="5">
        <v>85621.53</v>
      </c>
      <c r="J4522" s="5" t="s">
        <v>1370</v>
      </c>
      <c r="K4522" s="5" t="s">
        <v>55</v>
      </c>
      <c r="L4522" s="5" t="s">
        <v>23</v>
      </c>
      <c r="M4522" s="5">
        <v>4.8899999999999997</v>
      </c>
      <c r="N4522" s="5" t="s">
        <v>74</v>
      </c>
      <c r="O4522" s="5">
        <v>36</v>
      </c>
    </row>
    <row r="4523" spans="1:15" x14ac:dyDescent="0.2">
      <c r="A4523" s="5" t="s">
        <v>12830</v>
      </c>
      <c r="B4523" s="5" t="s">
        <v>8985</v>
      </c>
      <c r="C4523" s="5">
        <v>26</v>
      </c>
      <c r="D4523" s="5" t="s">
        <v>27</v>
      </c>
      <c r="E4523" s="5" t="s">
        <v>12831</v>
      </c>
      <c r="F4523" s="5">
        <v>-8094</v>
      </c>
      <c r="G4523" s="5" t="s">
        <v>78</v>
      </c>
      <c r="H4523" s="5" t="s">
        <v>66</v>
      </c>
      <c r="I4523" s="5">
        <v>86271.94</v>
      </c>
      <c r="J4523" s="5" t="s">
        <v>9696</v>
      </c>
      <c r="K4523" s="5" t="s">
        <v>118</v>
      </c>
      <c r="L4523" s="5" t="s">
        <v>32</v>
      </c>
      <c r="M4523" s="5">
        <v>1.28</v>
      </c>
      <c r="N4523" s="5" t="s">
        <v>33</v>
      </c>
      <c r="O4523" s="5">
        <v>22</v>
      </c>
    </row>
    <row r="4524" spans="1:15" x14ac:dyDescent="0.2">
      <c r="A4524" s="5" t="s">
        <v>12832</v>
      </c>
      <c r="B4524" s="5" t="s">
        <v>12833</v>
      </c>
      <c r="C4524" s="5">
        <v>49</v>
      </c>
      <c r="D4524" s="5" t="s">
        <v>27</v>
      </c>
      <c r="E4524" s="5" t="s">
        <v>12834</v>
      </c>
      <c r="F4524" s="5">
        <v>-2182</v>
      </c>
      <c r="G4524" s="5" t="s">
        <v>45</v>
      </c>
      <c r="H4524" s="5" t="s">
        <v>20</v>
      </c>
      <c r="I4524" s="5">
        <v>179974.83</v>
      </c>
      <c r="J4524" s="5" t="s">
        <v>12835</v>
      </c>
      <c r="K4524" s="5" t="s">
        <v>118</v>
      </c>
      <c r="L4524" s="5" t="s">
        <v>56</v>
      </c>
      <c r="M4524" s="5">
        <v>3.57</v>
      </c>
      <c r="N4524" s="5" t="s">
        <v>33</v>
      </c>
      <c r="O4524" s="5">
        <v>6</v>
      </c>
    </row>
    <row r="4525" spans="1:15" x14ac:dyDescent="0.2">
      <c r="A4525" s="5" t="s">
        <v>12836</v>
      </c>
      <c r="B4525" s="5" t="s">
        <v>750</v>
      </c>
      <c r="C4525" s="5">
        <v>51</v>
      </c>
      <c r="D4525" s="5" t="s">
        <v>50</v>
      </c>
      <c r="E4525" s="5" t="s">
        <v>12837</v>
      </c>
      <c r="F4525" s="5">
        <v>-9952</v>
      </c>
      <c r="G4525" s="5" t="s">
        <v>37</v>
      </c>
      <c r="H4525" s="5" t="s">
        <v>173</v>
      </c>
      <c r="I4525" s="5">
        <v>171604.53</v>
      </c>
      <c r="J4525" s="5" t="s">
        <v>865</v>
      </c>
      <c r="K4525" s="5" t="s">
        <v>127</v>
      </c>
      <c r="L4525" s="5" t="s">
        <v>32</v>
      </c>
      <c r="M4525" s="5">
        <v>1.31</v>
      </c>
      <c r="N4525" s="5" t="s">
        <v>33</v>
      </c>
      <c r="O4525" s="5">
        <v>36</v>
      </c>
    </row>
    <row r="4526" spans="1:15" x14ac:dyDescent="0.2">
      <c r="A4526" s="5" t="s">
        <v>12838</v>
      </c>
      <c r="B4526" s="5" t="s">
        <v>8586</v>
      </c>
      <c r="C4526" s="5">
        <v>40</v>
      </c>
      <c r="D4526" s="5" t="s">
        <v>17</v>
      </c>
      <c r="E4526" s="5" t="s">
        <v>12839</v>
      </c>
      <c r="F4526" s="5">
        <v>-2846</v>
      </c>
      <c r="G4526" s="5" t="s">
        <v>94</v>
      </c>
      <c r="H4526" s="5" t="s">
        <v>30</v>
      </c>
      <c r="I4526" s="5">
        <v>55752.94</v>
      </c>
      <c r="J4526" s="5" t="s">
        <v>11438</v>
      </c>
      <c r="K4526" s="5" t="s">
        <v>136</v>
      </c>
      <c r="L4526" s="5" t="s">
        <v>23</v>
      </c>
      <c r="M4526" s="5">
        <v>1.95</v>
      </c>
      <c r="N4526" s="5" t="s">
        <v>41</v>
      </c>
      <c r="O4526" s="5">
        <v>28</v>
      </c>
    </row>
    <row r="4527" spans="1:15" x14ac:dyDescent="0.2">
      <c r="A4527" s="5" t="s">
        <v>12840</v>
      </c>
      <c r="B4527" s="5" t="s">
        <v>4598</v>
      </c>
      <c r="C4527" s="5">
        <v>28</v>
      </c>
      <c r="D4527" s="5" t="s">
        <v>27</v>
      </c>
      <c r="E4527" s="5" t="s">
        <v>12841</v>
      </c>
      <c r="F4527" s="5">
        <v>-5496</v>
      </c>
      <c r="G4527" s="5" t="s">
        <v>94</v>
      </c>
      <c r="H4527" s="5" t="s">
        <v>173</v>
      </c>
      <c r="I4527" s="5">
        <v>159416.29</v>
      </c>
      <c r="J4527" s="5" t="s">
        <v>5899</v>
      </c>
      <c r="K4527" s="5" t="s">
        <v>47</v>
      </c>
      <c r="L4527" s="5" t="s">
        <v>32</v>
      </c>
      <c r="M4527" s="5">
        <v>2.3199999999999998</v>
      </c>
      <c r="N4527" s="5" t="s">
        <v>57</v>
      </c>
      <c r="O4527" s="5">
        <v>20</v>
      </c>
    </row>
    <row r="4528" spans="1:15" x14ac:dyDescent="0.2">
      <c r="A4528" s="5" t="s">
        <v>12842</v>
      </c>
      <c r="B4528" s="5" t="s">
        <v>9982</v>
      </c>
      <c r="C4528" s="5">
        <v>44</v>
      </c>
      <c r="D4528" s="5" t="s">
        <v>17</v>
      </c>
      <c r="E4528" s="5" t="s">
        <v>12843</v>
      </c>
      <c r="F4528" s="5">
        <v>-6731</v>
      </c>
      <c r="G4528" s="5" t="s">
        <v>45</v>
      </c>
      <c r="H4528" s="5" t="s">
        <v>144</v>
      </c>
      <c r="I4528" s="5">
        <v>106757.68</v>
      </c>
      <c r="J4528" s="5" t="s">
        <v>1618</v>
      </c>
      <c r="K4528" s="5" t="s">
        <v>104</v>
      </c>
      <c r="L4528" s="5" t="s">
        <v>56</v>
      </c>
      <c r="M4528" s="5">
        <v>1.54</v>
      </c>
      <c r="N4528" s="5" t="s">
        <v>57</v>
      </c>
      <c r="O4528" s="5">
        <v>29</v>
      </c>
    </row>
    <row r="4529" spans="1:15" x14ac:dyDescent="0.2">
      <c r="A4529" s="5" t="s">
        <v>12844</v>
      </c>
      <c r="B4529" s="5" t="s">
        <v>12845</v>
      </c>
      <c r="C4529" s="5">
        <v>55</v>
      </c>
      <c r="D4529" s="5" t="s">
        <v>17</v>
      </c>
      <c r="E4529" s="5" t="s">
        <v>12846</v>
      </c>
      <c r="F4529" s="5">
        <v>-10213</v>
      </c>
      <c r="G4529" s="5" t="s">
        <v>78</v>
      </c>
      <c r="H4529" s="5" t="s">
        <v>71</v>
      </c>
      <c r="I4529" s="5">
        <v>144700.5</v>
      </c>
      <c r="J4529" s="5" t="s">
        <v>6703</v>
      </c>
      <c r="K4529" s="5" t="s">
        <v>22</v>
      </c>
      <c r="L4529" s="5" t="s">
        <v>56</v>
      </c>
      <c r="M4529" s="5">
        <v>2.5099999999999998</v>
      </c>
      <c r="N4529" s="5" t="s">
        <v>74</v>
      </c>
      <c r="O4529" s="5">
        <v>20</v>
      </c>
    </row>
    <row r="4530" spans="1:15" x14ac:dyDescent="0.2">
      <c r="A4530" s="5" t="s">
        <v>12847</v>
      </c>
      <c r="B4530" s="5" t="s">
        <v>11957</v>
      </c>
      <c r="C4530" s="5">
        <v>58</v>
      </c>
      <c r="D4530" s="5" t="s">
        <v>50</v>
      </c>
      <c r="E4530" s="5" t="s">
        <v>12848</v>
      </c>
      <c r="F4530" s="5">
        <v>-10109</v>
      </c>
      <c r="G4530" s="5" t="s">
        <v>45</v>
      </c>
      <c r="H4530" s="5" t="s">
        <v>194</v>
      </c>
      <c r="I4530" s="5">
        <v>55894.080000000002</v>
      </c>
      <c r="J4530" s="5" t="s">
        <v>945</v>
      </c>
      <c r="K4530" s="5" t="s">
        <v>40</v>
      </c>
      <c r="L4530" s="5" t="s">
        <v>56</v>
      </c>
      <c r="M4530" s="5">
        <v>2.63</v>
      </c>
      <c r="N4530" s="5" t="s">
        <v>41</v>
      </c>
      <c r="O4530" s="5">
        <v>30</v>
      </c>
    </row>
    <row r="4531" spans="1:15" x14ac:dyDescent="0.2">
      <c r="A4531" s="5" t="s">
        <v>12849</v>
      </c>
      <c r="B4531" s="5" t="s">
        <v>11924</v>
      </c>
      <c r="C4531" s="5">
        <v>30</v>
      </c>
      <c r="D4531" s="5" t="s">
        <v>50</v>
      </c>
      <c r="E4531" s="5" t="s">
        <v>12850</v>
      </c>
      <c r="F4531" s="5">
        <v>-8561</v>
      </c>
      <c r="G4531" s="5" t="s">
        <v>45</v>
      </c>
      <c r="H4531" s="5" t="s">
        <v>79</v>
      </c>
      <c r="I4531" s="5">
        <v>148795.46</v>
      </c>
      <c r="J4531" s="5" t="s">
        <v>5879</v>
      </c>
      <c r="K4531" s="5" t="s">
        <v>118</v>
      </c>
      <c r="L4531" s="5" t="s">
        <v>56</v>
      </c>
      <c r="M4531" s="5">
        <v>1.86</v>
      </c>
      <c r="N4531" s="5" t="s">
        <v>41</v>
      </c>
      <c r="O4531" s="5">
        <v>8</v>
      </c>
    </row>
    <row r="4532" spans="1:15" x14ac:dyDescent="0.2">
      <c r="A4532" s="5" t="s">
        <v>12851</v>
      </c>
      <c r="B4532" s="5" t="s">
        <v>1781</v>
      </c>
      <c r="C4532" s="5">
        <v>23</v>
      </c>
      <c r="D4532" s="5" t="s">
        <v>50</v>
      </c>
      <c r="E4532" s="5" t="s">
        <v>12852</v>
      </c>
      <c r="F4532" s="5">
        <v>-3475</v>
      </c>
      <c r="G4532" s="5" t="s">
        <v>29</v>
      </c>
      <c r="H4532" s="5" t="s">
        <v>66</v>
      </c>
      <c r="I4532" s="5">
        <v>61083.199999999997</v>
      </c>
      <c r="J4532" s="5" t="s">
        <v>329</v>
      </c>
      <c r="K4532" s="5" t="s">
        <v>104</v>
      </c>
      <c r="L4532" s="5" t="s">
        <v>32</v>
      </c>
      <c r="M4532" s="5">
        <v>2.91</v>
      </c>
      <c r="N4532" s="5" t="s">
        <v>33</v>
      </c>
      <c r="O4532" s="5">
        <v>10</v>
      </c>
    </row>
    <row r="4533" spans="1:15" x14ac:dyDescent="0.2">
      <c r="A4533" s="5" t="s">
        <v>12853</v>
      </c>
      <c r="B4533" s="5" t="s">
        <v>2606</v>
      </c>
      <c r="C4533" s="5">
        <v>25</v>
      </c>
      <c r="D4533" s="5" t="s">
        <v>17</v>
      </c>
      <c r="E4533" s="5" t="s">
        <v>12854</v>
      </c>
      <c r="F4533" s="5">
        <v>-10761</v>
      </c>
      <c r="G4533" s="5" t="s">
        <v>37</v>
      </c>
      <c r="H4533" s="5" t="s">
        <v>194</v>
      </c>
      <c r="I4533" s="5">
        <v>77136.41</v>
      </c>
      <c r="J4533" s="5" t="s">
        <v>12855</v>
      </c>
      <c r="K4533" s="5" t="s">
        <v>22</v>
      </c>
      <c r="L4533" s="5" t="s">
        <v>56</v>
      </c>
      <c r="M4533" s="5">
        <v>4.99</v>
      </c>
      <c r="N4533" s="5" t="s">
        <v>57</v>
      </c>
      <c r="O4533" s="5">
        <v>36</v>
      </c>
    </row>
    <row r="4534" spans="1:15" x14ac:dyDescent="0.2">
      <c r="A4534" s="5" t="s">
        <v>12856</v>
      </c>
      <c r="B4534" s="5" t="s">
        <v>4858</v>
      </c>
      <c r="C4534" s="5">
        <v>60</v>
      </c>
      <c r="D4534" s="5" t="s">
        <v>17</v>
      </c>
      <c r="E4534" s="5" t="s">
        <v>12857</v>
      </c>
      <c r="F4534" s="5">
        <v>-2783</v>
      </c>
      <c r="G4534" s="5" t="s">
        <v>99</v>
      </c>
      <c r="H4534" s="5" t="s">
        <v>30</v>
      </c>
      <c r="I4534" s="5">
        <v>141395.76</v>
      </c>
      <c r="J4534" s="5" t="s">
        <v>31</v>
      </c>
      <c r="K4534" s="5" t="s">
        <v>81</v>
      </c>
      <c r="L4534" s="5" t="s">
        <v>32</v>
      </c>
      <c r="M4534" s="5">
        <v>1.38</v>
      </c>
      <c r="N4534" s="5" t="s">
        <v>57</v>
      </c>
      <c r="O4534" s="5">
        <v>20</v>
      </c>
    </row>
    <row r="4535" spans="1:15" x14ac:dyDescent="0.2">
      <c r="A4535" s="5" t="s">
        <v>12858</v>
      </c>
      <c r="B4535" s="5" t="s">
        <v>10566</v>
      </c>
      <c r="C4535" s="5">
        <v>56</v>
      </c>
      <c r="D4535" s="5" t="s">
        <v>50</v>
      </c>
      <c r="E4535" s="5" t="s">
        <v>12859</v>
      </c>
      <c r="F4535" s="5">
        <v>-8181</v>
      </c>
      <c r="G4535" s="5" t="s">
        <v>45</v>
      </c>
      <c r="H4535" s="5" t="s">
        <v>194</v>
      </c>
      <c r="I4535" s="5">
        <v>80267.899999999994</v>
      </c>
      <c r="J4535" s="5" t="s">
        <v>4680</v>
      </c>
      <c r="K4535" s="5" t="s">
        <v>81</v>
      </c>
      <c r="L4535" s="5" t="s">
        <v>23</v>
      </c>
      <c r="M4535" s="5">
        <v>4.43</v>
      </c>
      <c r="N4535" s="5" t="s">
        <v>33</v>
      </c>
      <c r="O4535" s="5">
        <v>18</v>
      </c>
    </row>
    <row r="4536" spans="1:15" x14ac:dyDescent="0.2">
      <c r="A4536" s="5" t="s">
        <v>12860</v>
      </c>
      <c r="B4536" s="5" t="s">
        <v>4567</v>
      </c>
      <c r="C4536" s="5">
        <v>35</v>
      </c>
      <c r="D4536" s="5" t="s">
        <v>27</v>
      </c>
      <c r="E4536" s="5" t="s">
        <v>12861</v>
      </c>
      <c r="F4536" s="5">
        <v>-9049</v>
      </c>
      <c r="G4536" s="5" t="s">
        <v>116</v>
      </c>
      <c r="H4536" s="5" t="s">
        <v>71</v>
      </c>
      <c r="I4536" s="5">
        <v>105602.04</v>
      </c>
      <c r="J4536" s="5" t="s">
        <v>8040</v>
      </c>
      <c r="K4536" s="5" t="s">
        <v>22</v>
      </c>
      <c r="L4536" s="5" t="s">
        <v>32</v>
      </c>
      <c r="M4536" s="5">
        <v>1.88</v>
      </c>
      <c r="N4536" s="5" t="s">
        <v>57</v>
      </c>
      <c r="O4536" s="5">
        <v>1</v>
      </c>
    </row>
    <row r="4537" spans="1:15" x14ac:dyDescent="0.2">
      <c r="A4537" s="5" t="s">
        <v>12862</v>
      </c>
      <c r="B4537" s="5" t="s">
        <v>12863</v>
      </c>
      <c r="C4537" s="5">
        <v>39</v>
      </c>
      <c r="D4537" s="5" t="s">
        <v>27</v>
      </c>
      <c r="E4537" s="5" t="s">
        <v>12864</v>
      </c>
      <c r="F4537" s="5">
        <v>-2840</v>
      </c>
      <c r="G4537" s="5" t="s">
        <v>29</v>
      </c>
      <c r="H4537" s="5" t="s">
        <v>66</v>
      </c>
      <c r="I4537" s="5">
        <v>38114.35</v>
      </c>
      <c r="J4537" s="5" t="s">
        <v>5134</v>
      </c>
      <c r="K4537" s="5" t="s">
        <v>118</v>
      </c>
      <c r="L4537" s="5" t="s">
        <v>23</v>
      </c>
      <c r="M4537" s="5">
        <v>3.77</v>
      </c>
      <c r="N4537" s="5" t="s">
        <v>57</v>
      </c>
      <c r="O4537" s="5">
        <v>20</v>
      </c>
    </row>
    <row r="4538" spans="1:15" x14ac:dyDescent="0.2">
      <c r="A4538" s="5" t="s">
        <v>12865</v>
      </c>
      <c r="B4538" s="5" t="s">
        <v>12866</v>
      </c>
      <c r="C4538" s="5">
        <v>22</v>
      </c>
      <c r="D4538" s="5" t="s">
        <v>27</v>
      </c>
      <c r="E4538" s="5" t="s">
        <v>12867</v>
      </c>
      <c r="F4538" s="5">
        <v>-4138</v>
      </c>
      <c r="G4538" s="5" t="s">
        <v>94</v>
      </c>
      <c r="H4538" s="5" t="s">
        <v>144</v>
      </c>
      <c r="I4538" s="5">
        <v>107616.16</v>
      </c>
      <c r="J4538" s="5" t="s">
        <v>9717</v>
      </c>
      <c r="K4538" s="5" t="s">
        <v>118</v>
      </c>
      <c r="L4538" s="5" t="s">
        <v>23</v>
      </c>
      <c r="M4538" s="5">
        <v>2.76</v>
      </c>
      <c r="N4538" s="5" t="s">
        <v>24</v>
      </c>
      <c r="O4538" s="5">
        <v>17</v>
      </c>
    </row>
    <row r="4539" spans="1:15" x14ac:dyDescent="0.2">
      <c r="A4539" s="5" t="s">
        <v>12868</v>
      </c>
      <c r="B4539" s="5" t="s">
        <v>12869</v>
      </c>
      <c r="C4539" s="5">
        <v>52</v>
      </c>
      <c r="D4539" s="5" t="s">
        <v>50</v>
      </c>
      <c r="E4539" s="5" t="s">
        <v>12870</v>
      </c>
      <c r="F4539" s="5">
        <v>-9375</v>
      </c>
      <c r="G4539" s="5" t="s">
        <v>94</v>
      </c>
      <c r="H4539" s="5" t="s">
        <v>53</v>
      </c>
      <c r="I4539" s="5">
        <v>56970.75</v>
      </c>
      <c r="J4539" s="5" t="s">
        <v>6733</v>
      </c>
      <c r="K4539" s="5" t="s">
        <v>127</v>
      </c>
      <c r="L4539" s="5" t="s">
        <v>56</v>
      </c>
      <c r="M4539" s="5">
        <v>4.0999999999999996</v>
      </c>
      <c r="N4539" s="5" t="s">
        <v>41</v>
      </c>
      <c r="O4539" s="5">
        <v>28</v>
      </c>
    </row>
    <row r="4540" spans="1:15" x14ac:dyDescent="0.2">
      <c r="A4540" s="5" t="s">
        <v>12871</v>
      </c>
      <c r="B4540" s="5" t="s">
        <v>10237</v>
      </c>
      <c r="C4540" s="5">
        <v>61</v>
      </c>
      <c r="D4540" s="5" t="s">
        <v>50</v>
      </c>
      <c r="E4540" s="5" t="s">
        <v>12872</v>
      </c>
      <c r="F4540" s="5">
        <v>-9965</v>
      </c>
      <c r="G4540" s="5" t="s">
        <v>45</v>
      </c>
      <c r="H4540" s="5" t="s">
        <v>71</v>
      </c>
      <c r="I4540" s="5">
        <v>141836.76999999999</v>
      </c>
      <c r="J4540" s="5" t="s">
        <v>12873</v>
      </c>
      <c r="K4540" s="5" t="s">
        <v>22</v>
      </c>
      <c r="L4540" s="5" t="s">
        <v>23</v>
      </c>
      <c r="M4540" s="5">
        <v>3.12</v>
      </c>
      <c r="N4540" s="5" t="s">
        <v>57</v>
      </c>
      <c r="O4540" s="5">
        <v>20</v>
      </c>
    </row>
    <row r="4541" spans="1:15" x14ac:dyDescent="0.2">
      <c r="A4541" s="5" t="s">
        <v>12874</v>
      </c>
      <c r="B4541" s="5" t="s">
        <v>4516</v>
      </c>
      <c r="C4541" s="5">
        <v>58</v>
      </c>
      <c r="D4541" s="5" t="s">
        <v>27</v>
      </c>
      <c r="E4541" s="5" t="s">
        <v>12875</v>
      </c>
      <c r="F4541" s="5">
        <v>-8674</v>
      </c>
      <c r="G4541" s="5" t="s">
        <v>37</v>
      </c>
      <c r="H4541" s="5" t="s">
        <v>71</v>
      </c>
      <c r="I4541" s="5">
        <v>98317.98</v>
      </c>
      <c r="J4541" s="5" t="s">
        <v>7555</v>
      </c>
      <c r="K4541" s="5" t="s">
        <v>127</v>
      </c>
      <c r="L4541" s="5" t="s">
        <v>32</v>
      </c>
      <c r="M4541" s="5">
        <v>4.84</v>
      </c>
      <c r="N4541" s="5" t="s">
        <v>24</v>
      </c>
      <c r="O4541" s="5">
        <v>28</v>
      </c>
    </row>
    <row r="4542" spans="1:15" x14ac:dyDescent="0.2">
      <c r="A4542" s="5" t="s">
        <v>12876</v>
      </c>
      <c r="B4542" s="5" t="s">
        <v>1077</v>
      </c>
      <c r="C4542" s="5">
        <v>60</v>
      </c>
      <c r="D4542" s="5" t="s">
        <v>50</v>
      </c>
      <c r="E4542" s="5" t="s">
        <v>12877</v>
      </c>
      <c r="F4542" s="5">
        <v>-9723</v>
      </c>
      <c r="G4542" s="5" t="s">
        <v>19</v>
      </c>
      <c r="H4542" s="5" t="s">
        <v>20</v>
      </c>
      <c r="I4542" s="5">
        <v>95747.89</v>
      </c>
      <c r="J4542" s="5" t="s">
        <v>2773</v>
      </c>
      <c r="K4542" s="5" t="s">
        <v>127</v>
      </c>
      <c r="L4542" s="5" t="s">
        <v>56</v>
      </c>
      <c r="M4542" s="5">
        <v>3.02</v>
      </c>
      <c r="N4542" s="5" t="s">
        <v>41</v>
      </c>
      <c r="O4542" s="5">
        <v>8</v>
      </c>
    </row>
    <row r="4543" spans="1:15" x14ac:dyDescent="0.2">
      <c r="A4543" s="5" t="s">
        <v>12878</v>
      </c>
      <c r="B4543" s="5" t="s">
        <v>8264</v>
      </c>
      <c r="C4543" s="5">
        <v>49</v>
      </c>
      <c r="D4543" s="5" t="s">
        <v>50</v>
      </c>
      <c r="E4543" s="5" t="s">
        <v>12879</v>
      </c>
      <c r="F4543" s="5">
        <v>-8023</v>
      </c>
      <c r="G4543" s="5" t="s">
        <v>116</v>
      </c>
      <c r="H4543" s="5" t="s">
        <v>79</v>
      </c>
      <c r="I4543" s="5">
        <v>46343.26</v>
      </c>
      <c r="J4543" s="5" t="s">
        <v>12812</v>
      </c>
      <c r="K4543" s="5" t="s">
        <v>55</v>
      </c>
      <c r="L4543" s="5" t="s">
        <v>73</v>
      </c>
      <c r="M4543" s="5">
        <v>3.22</v>
      </c>
      <c r="N4543" s="5" t="s">
        <v>57</v>
      </c>
      <c r="O4543" s="5">
        <v>26</v>
      </c>
    </row>
    <row r="4544" spans="1:15" x14ac:dyDescent="0.2">
      <c r="A4544" s="5" t="s">
        <v>12880</v>
      </c>
      <c r="B4544" s="5" t="s">
        <v>264</v>
      </c>
      <c r="C4544" s="5">
        <v>57</v>
      </c>
      <c r="D4544" s="5" t="s">
        <v>27</v>
      </c>
      <c r="E4544" s="5" t="s">
        <v>12881</v>
      </c>
      <c r="F4544" s="5">
        <v>-2761</v>
      </c>
      <c r="G4544" s="5" t="s">
        <v>116</v>
      </c>
      <c r="H4544" s="5" t="s">
        <v>30</v>
      </c>
      <c r="I4544" s="5">
        <v>163165.46</v>
      </c>
      <c r="J4544" s="5" t="s">
        <v>8432</v>
      </c>
      <c r="K4544" s="5" t="s">
        <v>55</v>
      </c>
      <c r="L4544" s="5" t="s">
        <v>73</v>
      </c>
      <c r="M4544" s="5">
        <v>3.57</v>
      </c>
      <c r="N4544" s="5" t="s">
        <v>41</v>
      </c>
      <c r="O4544" s="5">
        <v>36</v>
      </c>
    </row>
    <row r="4545" spans="1:15" x14ac:dyDescent="0.2">
      <c r="A4545" s="5" t="s">
        <v>12882</v>
      </c>
      <c r="B4545" s="5" t="s">
        <v>2127</v>
      </c>
      <c r="C4545" s="5">
        <v>43</v>
      </c>
      <c r="D4545" s="5" t="s">
        <v>27</v>
      </c>
      <c r="E4545" s="5" t="s">
        <v>12883</v>
      </c>
      <c r="F4545" s="5">
        <v>-6626</v>
      </c>
      <c r="G4545" s="5" t="s">
        <v>45</v>
      </c>
      <c r="H4545" s="5" t="s">
        <v>173</v>
      </c>
      <c r="I4545" s="5">
        <v>115708.17</v>
      </c>
      <c r="J4545" s="5" t="s">
        <v>2367</v>
      </c>
      <c r="K4545" s="5" t="s">
        <v>118</v>
      </c>
      <c r="L4545" s="5" t="s">
        <v>56</v>
      </c>
      <c r="M4545" s="5">
        <v>3.77</v>
      </c>
      <c r="N4545" s="5" t="s">
        <v>24</v>
      </c>
      <c r="O4545" s="5">
        <v>18</v>
      </c>
    </row>
    <row r="4546" spans="1:15" x14ac:dyDescent="0.2">
      <c r="A4546" s="5" t="s">
        <v>12884</v>
      </c>
      <c r="B4546" s="5" t="s">
        <v>12885</v>
      </c>
      <c r="C4546" s="5">
        <v>49</v>
      </c>
      <c r="D4546" s="5" t="s">
        <v>50</v>
      </c>
      <c r="E4546" s="5" t="s">
        <v>12886</v>
      </c>
      <c r="F4546" s="5">
        <v>-3227</v>
      </c>
      <c r="G4546" s="5" t="s">
        <v>45</v>
      </c>
      <c r="H4546" s="5" t="s">
        <v>66</v>
      </c>
      <c r="I4546" s="5">
        <v>175487.77</v>
      </c>
      <c r="J4546" s="5" t="s">
        <v>5202</v>
      </c>
      <c r="K4546" s="5" t="s">
        <v>136</v>
      </c>
      <c r="L4546" s="5" t="s">
        <v>73</v>
      </c>
      <c r="M4546" s="5">
        <v>3.97</v>
      </c>
      <c r="N4546" s="5" t="s">
        <v>74</v>
      </c>
      <c r="O4546" s="5">
        <v>24</v>
      </c>
    </row>
    <row r="4547" spans="1:15" x14ac:dyDescent="0.2">
      <c r="A4547" s="5" t="s">
        <v>12887</v>
      </c>
      <c r="B4547" s="5" t="s">
        <v>12888</v>
      </c>
      <c r="C4547" s="5">
        <v>61</v>
      </c>
      <c r="D4547" s="5" t="s">
        <v>27</v>
      </c>
      <c r="E4547" s="5" t="s">
        <v>12889</v>
      </c>
      <c r="F4547" s="5">
        <v>-10917</v>
      </c>
      <c r="G4547" s="5" t="s">
        <v>29</v>
      </c>
      <c r="H4547" s="5" t="s">
        <v>173</v>
      </c>
      <c r="I4547" s="5">
        <v>62981.7</v>
      </c>
      <c r="J4547" s="5" t="s">
        <v>9286</v>
      </c>
      <c r="K4547" s="5" t="s">
        <v>104</v>
      </c>
      <c r="L4547" s="5" t="s">
        <v>23</v>
      </c>
      <c r="M4547" s="5">
        <v>2.2000000000000002</v>
      </c>
      <c r="N4547" s="5" t="s">
        <v>74</v>
      </c>
      <c r="O4547" s="5">
        <v>4</v>
      </c>
    </row>
    <row r="4548" spans="1:15" x14ac:dyDescent="0.2">
      <c r="A4548" s="5" t="s">
        <v>12890</v>
      </c>
      <c r="B4548" s="5" t="s">
        <v>9688</v>
      </c>
      <c r="C4548" s="5">
        <v>57</v>
      </c>
      <c r="D4548" s="5" t="s">
        <v>50</v>
      </c>
      <c r="E4548" s="5" t="s">
        <v>12891</v>
      </c>
      <c r="F4548" s="5">
        <v>-3497</v>
      </c>
      <c r="G4548" s="5" t="s">
        <v>99</v>
      </c>
      <c r="H4548" s="5" t="s">
        <v>79</v>
      </c>
      <c r="I4548" s="5">
        <v>78617.89</v>
      </c>
      <c r="J4548" s="5" t="s">
        <v>2136</v>
      </c>
      <c r="K4548" s="5" t="s">
        <v>47</v>
      </c>
      <c r="L4548" s="5" t="s">
        <v>56</v>
      </c>
      <c r="M4548" s="5">
        <v>3.58</v>
      </c>
      <c r="N4548" s="5" t="s">
        <v>24</v>
      </c>
      <c r="O4548" s="5">
        <v>21</v>
      </c>
    </row>
    <row r="4549" spans="1:15" x14ac:dyDescent="0.2">
      <c r="A4549" s="5" t="s">
        <v>12892</v>
      </c>
      <c r="B4549" s="5" t="s">
        <v>8606</v>
      </c>
      <c r="C4549" s="5">
        <v>32</v>
      </c>
      <c r="D4549" s="5" t="s">
        <v>17</v>
      </c>
      <c r="E4549" s="5" t="s">
        <v>12893</v>
      </c>
      <c r="F4549" s="5">
        <v>-4025</v>
      </c>
      <c r="G4549" s="5" t="s">
        <v>85</v>
      </c>
      <c r="H4549" s="5" t="s">
        <v>38</v>
      </c>
      <c r="I4549" s="5">
        <v>133117.64000000001</v>
      </c>
      <c r="J4549" s="5" t="s">
        <v>818</v>
      </c>
      <c r="K4549" s="5" t="s">
        <v>81</v>
      </c>
      <c r="L4549" s="5" t="s">
        <v>23</v>
      </c>
      <c r="M4549" s="5">
        <v>2.31</v>
      </c>
      <c r="N4549" s="5" t="s">
        <v>24</v>
      </c>
      <c r="O4549" s="5">
        <v>4</v>
      </c>
    </row>
    <row r="4550" spans="1:15" x14ac:dyDescent="0.2">
      <c r="A4550" s="5" t="s">
        <v>12894</v>
      </c>
      <c r="B4550" s="5" t="s">
        <v>12895</v>
      </c>
      <c r="C4550" s="5">
        <v>63</v>
      </c>
      <c r="D4550" s="5" t="s">
        <v>17</v>
      </c>
      <c r="E4550" s="5" t="s">
        <v>12896</v>
      </c>
      <c r="F4550" s="5">
        <v>-5831</v>
      </c>
      <c r="G4550" s="5" t="s">
        <v>85</v>
      </c>
      <c r="H4550" s="5" t="s">
        <v>79</v>
      </c>
      <c r="I4550" s="5">
        <v>64988.86</v>
      </c>
      <c r="J4550" s="5" t="s">
        <v>5455</v>
      </c>
      <c r="K4550" s="5" t="s">
        <v>104</v>
      </c>
      <c r="L4550" s="5" t="s">
        <v>23</v>
      </c>
      <c r="M4550" s="5">
        <v>4.1900000000000004</v>
      </c>
      <c r="N4550" s="5" t="s">
        <v>24</v>
      </c>
      <c r="O4550" s="5">
        <v>32</v>
      </c>
    </row>
    <row r="4551" spans="1:15" x14ac:dyDescent="0.2">
      <c r="A4551" s="5" t="s">
        <v>12897</v>
      </c>
      <c r="B4551" s="5" t="s">
        <v>12898</v>
      </c>
      <c r="C4551" s="5">
        <v>60</v>
      </c>
      <c r="D4551" s="5" t="s">
        <v>17</v>
      </c>
      <c r="E4551" s="5" t="s">
        <v>12899</v>
      </c>
      <c r="F4551" s="5">
        <v>-9671</v>
      </c>
      <c r="G4551" s="5" t="s">
        <v>94</v>
      </c>
      <c r="H4551" s="5" t="s">
        <v>173</v>
      </c>
      <c r="I4551" s="5">
        <v>98171.39</v>
      </c>
      <c r="J4551" s="5" t="s">
        <v>11422</v>
      </c>
      <c r="K4551" s="5" t="s">
        <v>81</v>
      </c>
      <c r="L4551" s="5" t="s">
        <v>23</v>
      </c>
      <c r="M4551" s="5">
        <v>1.0900000000000001</v>
      </c>
      <c r="N4551" s="5" t="s">
        <v>57</v>
      </c>
      <c r="O4551" s="5">
        <v>19</v>
      </c>
    </row>
    <row r="4552" spans="1:15" x14ac:dyDescent="0.2">
      <c r="A4552" s="5" t="s">
        <v>12900</v>
      </c>
      <c r="B4552" s="5" t="s">
        <v>2263</v>
      </c>
      <c r="C4552" s="5">
        <v>24</v>
      </c>
      <c r="D4552" s="5" t="s">
        <v>50</v>
      </c>
      <c r="E4552" s="5" t="s">
        <v>12901</v>
      </c>
      <c r="F4552" s="5">
        <v>-6899</v>
      </c>
      <c r="G4552" s="5" t="s">
        <v>45</v>
      </c>
      <c r="H4552" s="5" t="s">
        <v>30</v>
      </c>
      <c r="I4552" s="5">
        <v>106815.55</v>
      </c>
      <c r="J4552" s="5" t="s">
        <v>4490</v>
      </c>
      <c r="K4552" s="5" t="s">
        <v>127</v>
      </c>
      <c r="L4552" s="5" t="s">
        <v>73</v>
      </c>
      <c r="M4552" s="5">
        <v>3.78</v>
      </c>
      <c r="N4552" s="5" t="s">
        <v>24</v>
      </c>
      <c r="O4552" s="5">
        <v>15</v>
      </c>
    </row>
    <row r="4553" spans="1:15" x14ac:dyDescent="0.2">
      <c r="A4553" s="5" t="s">
        <v>12902</v>
      </c>
      <c r="B4553" s="5" t="s">
        <v>12903</v>
      </c>
      <c r="C4553" s="5">
        <v>54</v>
      </c>
      <c r="D4553" s="5" t="s">
        <v>50</v>
      </c>
      <c r="E4553" s="5" t="s">
        <v>12904</v>
      </c>
      <c r="F4553" s="5">
        <v>-4547</v>
      </c>
      <c r="G4553" s="5" t="s">
        <v>78</v>
      </c>
      <c r="H4553" s="5" t="s">
        <v>173</v>
      </c>
      <c r="I4553" s="5">
        <v>81941.11</v>
      </c>
      <c r="J4553" s="5" t="s">
        <v>5519</v>
      </c>
      <c r="K4553" s="5" t="s">
        <v>127</v>
      </c>
      <c r="L4553" s="5" t="s">
        <v>73</v>
      </c>
      <c r="M4553" s="5">
        <v>4.24</v>
      </c>
      <c r="N4553" s="5" t="s">
        <v>24</v>
      </c>
      <c r="O4553" s="5">
        <v>32</v>
      </c>
    </row>
    <row r="4554" spans="1:15" x14ac:dyDescent="0.2">
      <c r="A4554" s="5" t="s">
        <v>12905</v>
      </c>
      <c r="B4554" s="5" t="s">
        <v>10362</v>
      </c>
      <c r="C4554" s="5">
        <v>38</v>
      </c>
      <c r="D4554" s="5" t="s">
        <v>27</v>
      </c>
      <c r="E4554" s="5" t="s">
        <v>12906</v>
      </c>
      <c r="F4554" s="5">
        <v>-5790</v>
      </c>
      <c r="G4554" s="5" t="s">
        <v>78</v>
      </c>
      <c r="H4554" s="5" t="s">
        <v>173</v>
      </c>
      <c r="I4554" s="5">
        <v>162742.56</v>
      </c>
      <c r="J4554" s="5" t="s">
        <v>5279</v>
      </c>
      <c r="K4554" s="5" t="s">
        <v>104</v>
      </c>
      <c r="L4554" s="5" t="s">
        <v>23</v>
      </c>
      <c r="M4554" s="5">
        <v>1.94</v>
      </c>
      <c r="N4554" s="5" t="s">
        <v>24</v>
      </c>
      <c r="O4554" s="5">
        <v>13</v>
      </c>
    </row>
    <row r="4555" spans="1:15" x14ac:dyDescent="0.2">
      <c r="A4555" s="5" t="s">
        <v>12907</v>
      </c>
      <c r="B4555" s="5" t="s">
        <v>6177</v>
      </c>
      <c r="C4555" s="5">
        <v>49</v>
      </c>
      <c r="D4555" s="5" t="s">
        <v>27</v>
      </c>
      <c r="E4555" s="5" t="s">
        <v>12908</v>
      </c>
      <c r="F4555" s="5">
        <v>-2917</v>
      </c>
      <c r="G4555" s="5" t="s">
        <v>19</v>
      </c>
      <c r="H4555" s="5" t="s">
        <v>30</v>
      </c>
      <c r="I4555" s="5">
        <v>106433.84</v>
      </c>
      <c r="J4555" s="5" t="s">
        <v>3848</v>
      </c>
      <c r="K4555" s="5" t="s">
        <v>104</v>
      </c>
      <c r="L4555" s="5" t="s">
        <v>56</v>
      </c>
      <c r="M4555" s="5">
        <v>3.87</v>
      </c>
      <c r="N4555" s="5" t="s">
        <v>57</v>
      </c>
      <c r="O4555" s="5">
        <v>3</v>
      </c>
    </row>
    <row r="4556" spans="1:15" x14ac:dyDescent="0.2">
      <c r="A4556" s="5" t="s">
        <v>12909</v>
      </c>
      <c r="B4556" s="5" t="s">
        <v>3389</v>
      </c>
      <c r="C4556" s="5">
        <v>29</v>
      </c>
      <c r="D4556" s="5" t="s">
        <v>27</v>
      </c>
      <c r="E4556" s="5" t="s">
        <v>12910</v>
      </c>
      <c r="F4556" s="5">
        <v>-5303</v>
      </c>
      <c r="G4556" s="5" t="s">
        <v>78</v>
      </c>
      <c r="H4556" s="5" t="s">
        <v>71</v>
      </c>
      <c r="I4556" s="5">
        <v>152972.62</v>
      </c>
      <c r="J4556" s="5" t="s">
        <v>2020</v>
      </c>
      <c r="K4556" s="5" t="s">
        <v>136</v>
      </c>
      <c r="L4556" s="5" t="s">
        <v>23</v>
      </c>
      <c r="M4556" s="5">
        <v>4.78</v>
      </c>
      <c r="N4556" s="5" t="s">
        <v>57</v>
      </c>
      <c r="O4556" s="5">
        <v>13</v>
      </c>
    </row>
    <row r="4557" spans="1:15" x14ac:dyDescent="0.2">
      <c r="A4557" s="5" t="s">
        <v>12911</v>
      </c>
      <c r="B4557" s="5" t="s">
        <v>3531</v>
      </c>
      <c r="C4557" s="5">
        <v>25</v>
      </c>
      <c r="D4557" s="5" t="s">
        <v>17</v>
      </c>
      <c r="E4557" s="5" t="s">
        <v>12912</v>
      </c>
      <c r="F4557" s="5">
        <v>-5974</v>
      </c>
      <c r="G4557" s="5" t="s">
        <v>99</v>
      </c>
      <c r="H4557" s="5" t="s">
        <v>30</v>
      </c>
      <c r="I4557" s="5">
        <v>41772.78</v>
      </c>
      <c r="J4557" s="5" t="s">
        <v>2710</v>
      </c>
      <c r="K4557" s="5" t="s">
        <v>136</v>
      </c>
      <c r="L4557" s="5" t="s">
        <v>32</v>
      </c>
      <c r="M4557" s="5">
        <v>3.07</v>
      </c>
      <c r="N4557" s="5" t="s">
        <v>57</v>
      </c>
      <c r="O4557" s="5">
        <v>5</v>
      </c>
    </row>
    <row r="4558" spans="1:15" x14ac:dyDescent="0.2">
      <c r="A4558" s="5" t="s">
        <v>12913</v>
      </c>
      <c r="B4558" s="5" t="s">
        <v>6831</v>
      </c>
      <c r="C4558" s="5">
        <v>60</v>
      </c>
      <c r="D4558" s="5" t="s">
        <v>17</v>
      </c>
      <c r="E4558" s="5" t="s">
        <v>12914</v>
      </c>
      <c r="F4558" s="5">
        <v>-1777</v>
      </c>
      <c r="G4558" s="5" t="s">
        <v>85</v>
      </c>
      <c r="H4558" s="5" t="s">
        <v>53</v>
      </c>
      <c r="I4558" s="5">
        <v>116473.98</v>
      </c>
      <c r="J4558" s="5" t="s">
        <v>1284</v>
      </c>
      <c r="K4558" s="5" t="s">
        <v>118</v>
      </c>
      <c r="L4558" s="5" t="s">
        <v>23</v>
      </c>
      <c r="M4558" s="5">
        <v>3.18</v>
      </c>
      <c r="N4558" s="5" t="s">
        <v>33</v>
      </c>
      <c r="O4558" s="5">
        <v>15</v>
      </c>
    </row>
    <row r="4559" spans="1:15" x14ac:dyDescent="0.2">
      <c r="A4559" s="5" t="s">
        <v>12915</v>
      </c>
      <c r="B4559" s="5" t="s">
        <v>12916</v>
      </c>
      <c r="C4559" s="5">
        <v>42</v>
      </c>
      <c r="D4559" s="5" t="s">
        <v>17</v>
      </c>
      <c r="E4559" s="5" t="s">
        <v>12917</v>
      </c>
      <c r="F4559" s="5">
        <v>-10798</v>
      </c>
      <c r="G4559" s="5" t="s">
        <v>99</v>
      </c>
      <c r="H4559" s="5" t="s">
        <v>173</v>
      </c>
      <c r="I4559" s="5">
        <v>108295.89</v>
      </c>
      <c r="J4559" s="5" t="s">
        <v>4272</v>
      </c>
      <c r="K4559" s="5" t="s">
        <v>22</v>
      </c>
      <c r="L4559" s="5" t="s">
        <v>73</v>
      </c>
      <c r="M4559" s="5">
        <v>4.91</v>
      </c>
      <c r="N4559" s="5" t="s">
        <v>57</v>
      </c>
      <c r="O4559" s="5">
        <v>28</v>
      </c>
    </row>
    <row r="4560" spans="1:15" x14ac:dyDescent="0.2">
      <c r="A4560" s="5" t="s">
        <v>12918</v>
      </c>
      <c r="B4560" s="5" t="s">
        <v>4800</v>
      </c>
      <c r="C4560" s="5">
        <v>59</v>
      </c>
      <c r="D4560" s="5" t="s">
        <v>50</v>
      </c>
      <c r="E4560" s="5" t="s">
        <v>12919</v>
      </c>
      <c r="F4560" s="5">
        <v>-8486</v>
      </c>
      <c r="G4560" s="5" t="s">
        <v>85</v>
      </c>
      <c r="H4560" s="5" t="s">
        <v>79</v>
      </c>
      <c r="I4560" s="5">
        <v>117485.79</v>
      </c>
      <c r="J4560" s="5" t="s">
        <v>3504</v>
      </c>
      <c r="K4560" s="5" t="s">
        <v>81</v>
      </c>
      <c r="L4560" s="5" t="s">
        <v>73</v>
      </c>
      <c r="M4560" s="5">
        <v>2.67</v>
      </c>
      <c r="N4560" s="5" t="s">
        <v>33</v>
      </c>
      <c r="O4560" s="5">
        <v>10</v>
      </c>
    </row>
    <row r="4561" spans="1:15" x14ac:dyDescent="0.2">
      <c r="A4561" s="5" t="s">
        <v>12920</v>
      </c>
      <c r="B4561" s="5" t="s">
        <v>12921</v>
      </c>
      <c r="C4561" s="5">
        <v>44</v>
      </c>
      <c r="D4561" s="5" t="s">
        <v>17</v>
      </c>
      <c r="E4561" s="5" t="s">
        <v>12922</v>
      </c>
      <c r="F4561" s="5">
        <v>-8937</v>
      </c>
      <c r="G4561" s="5" t="s">
        <v>116</v>
      </c>
      <c r="H4561" s="5" t="s">
        <v>20</v>
      </c>
      <c r="I4561" s="5">
        <v>74634.95</v>
      </c>
      <c r="J4561" s="5" t="s">
        <v>223</v>
      </c>
      <c r="K4561" s="5" t="s">
        <v>127</v>
      </c>
      <c r="L4561" s="5" t="s">
        <v>32</v>
      </c>
      <c r="M4561" s="5">
        <v>3.75</v>
      </c>
      <c r="N4561" s="5" t="s">
        <v>41</v>
      </c>
      <c r="O4561" s="5">
        <v>1</v>
      </c>
    </row>
    <row r="4562" spans="1:15" x14ac:dyDescent="0.2">
      <c r="A4562" s="5" t="s">
        <v>12923</v>
      </c>
      <c r="B4562" s="5" t="s">
        <v>12453</v>
      </c>
      <c r="C4562" s="5">
        <v>24</v>
      </c>
      <c r="D4562" s="5" t="s">
        <v>50</v>
      </c>
      <c r="E4562" s="5" t="s">
        <v>12924</v>
      </c>
      <c r="F4562" s="5">
        <v>-4213</v>
      </c>
      <c r="G4562" s="5" t="s">
        <v>116</v>
      </c>
      <c r="H4562" s="5" t="s">
        <v>20</v>
      </c>
      <c r="I4562" s="5">
        <v>119512.51</v>
      </c>
      <c r="J4562" s="5" t="s">
        <v>12925</v>
      </c>
      <c r="K4562" s="5" t="s">
        <v>136</v>
      </c>
      <c r="L4562" s="5" t="s">
        <v>73</v>
      </c>
      <c r="M4562" s="5">
        <v>2.85</v>
      </c>
      <c r="N4562" s="5" t="s">
        <v>57</v>
      </c>
      <c r="O4562" s="5">
        <v>36</v>
      </c>
    </row>
    <row r="4563" spans="1:15" x14ac:dyDescent="0.2">
      <c r="A4563" s="5" t="s">
        <v>12926</v>
      </c>
      <c r="B4563" s="5" t="s">
        <v>3029</v>
      </c>
      <c r="C4563" s="5">
        <v>35</v>
      </c>
      <c r="D4563" s="5" t="s">
        <v>50</v>
      </c>
      <c r="E4563" s="5" t="s">
        <v>12927</v>
      </c>
      <c r="F4563" s="5">
        <v>-4415</v>
      </c>
      <c r="G4563" s="5" t="s">
        <v>37</v>
      </c>
      <c r="H4563" s="5" t="s">
        <v>38</v>
      </c>
      <c r="I4563" s="5">
        <v>91788.34</v>
      </c>
      <c r="J4563" s="5" t="s">
        <v>4669</v>
      </c>
      <c r="K4563" s="5" t="s">
        <v>118</v>
      </c>
      <c r="L4563" s="5" t="s">
        <v>56</v>
      </c>
      <c r="M4563" s="5">
        <v>2.67</v>
      </c>
      <c r="N4563" s="5" t="s">
        <v>57</v>
      </c>
      <c r="O4563" s="5">
        <v>6</v>
      </c>
    </row>
    <row r="4564" spans="1:15" x14ac:dyDescent="0.2">
      <c r="A4564" s="5" t="s">
        <v>12928</v>
      </c>
      <c r="B4564" s="5" t="s">
        <v>2563</v>
      </c>
      <c r="C4564" s="5">
        <v>37</v>
      </c>
      <c r="D4564" s="5" t="s">
        <v>50</v>
      </c>
      <c r="E4564" s="5" t="s">
        <v>12929</v>
      </c>
      <c r="F4564" s="5">
        <v>-6446</v>
      </c>
      <c r="G4564" s="5" t="s">
        <v>37</v>
      </c>
      <c r="H4564" s="5" t="s">
        <v>30</v>
      </c>
      <c r="I4564" s="5">
        <v>96100.34</v>
      </c>
      <c r="J4564" s="5" t="s">
        <v>12930</v>
      </c>
      <c r="K4564" s="5" t="s">
        <v>47</v>
      </c>
      <c r="L4564" s="5" t="s">
        <v>32</v>
      </c>
      <c r="M4564" s="5">
        <v>4.63</v>
      </c>
      <c r="N4564" s="5" t="s">
        <v>24</v>
      </c>
      <c r="O4564" s="5">
        <v>13</v>
      </c>
    </row>
    <row r="4565" spans="1:15" x14ac:dyDescent="0.2">
      <c r="A4565" s="5" t="s">
        <v>12931</v>
      </c>
      <c r="B4565" s="5" t="s">
        <v>12154</v>
      </c>
      <c r="C4565" s="5">
        <v>65</v>
      </c>
      <c r="D4565" s="5" t="s">
        <v>50</v>
      </c>
      <c r="E4565" s="5" t="s">
        <v>12932</v>
      </c>
      <c r="F4565" s="5">
        <v>-3654</v>
      </c>
      <c r="G4565" s="5" t="s">
        <v>19</v>
      </c>
      <c r="H4565" s="5" t="s">
        <v>79</v>
      </c>
      <c r="I4565" s="5">
        <v>87107.69</v>
      </c>
      <c r="J4565" s="5" t="s">
        <v>6239</v>
      </c>
      <c r="K4565" s="5" t="s">
        <v>127</v>
      </c>
      <c r="L4565" s="5" t="s">
        <v>56</v>
      </c>
      <c r="M4565" s="5">
        <v>2.63</v>
      </c>
      <c r="N4565" s="5" t="s">
        <v>74</v>
      </c>
      <c r="O4565" s="5">
        <v>18</v>
      </c>
    </row>
    <row r="4566" spans="1:15" x14ac:dyDescent="0.2">
      <c r="A4566" s="5" t="s">
        <v>12933</v>
      </c>
      <c r="B4566" s="5" t="s">
        <v>12934</v>
      </c>
      <c r="C4566" s="5">
        <v>49</v>
      </c>
      <c r="D4566" s="5" t="s">
        <v>50</v>
      </c>
      <c r="E4566" s="5" t="s">
        <v>12935</v>
      </c>
      <c r="F4566" s="5">
        <v>-6905</v>
      </c>
      <c r="G4566" s="5" t="s">
        <v>52</v>
      </c>
      <c r="H4566" s="5" t="s">
        <v>144</v>
      </c>
      <c r="I4566" s="5">
        <v>111069.6</v>
      </c>
      <c r="J4566" s="5" t="s">
        <v>178</v>
      </c>
      <c r="K4566" s="5" t="s">
        <v>62</v>
      </c>
      <c r="L4566" s="5" t="s">
        <v>56</v>
      </c>
      <c r="M4566" s="5">
        <v>1.49</v>
      </c>
      <c r="N4566" s="5" t="s">
        <v>41</v>
      </c>
      <c r="O4566" s="5">
        <v>2</v>
      </c>
    </row>
    <row r="4567" spans="1:15" x14ac:dyDescent="0.2">
      <c r="A4567" s="5" t="s">
        <v>12936</v>
      </c>
      <c r="B4567" s="5" t="s">
        <v>8527</v>
      </c>
      <c r="C4567" s="5">
        <v>28</v>
      </c>
      <c r="D4567" s="5" t="s">
        <v>50</v>
      </c>
      <c r="E4567" s="5" t="s">
        <v>12937</v>
      </c>
      <c r="F4567" s="5">
        <v>-5156</v>
      </c>
      <c r="G4567" s="5" t="s">
        <v>37</v>
      </c>
      <c r="H4567" s="5" t="s">
        <v>38</v>
      </c>
      <c r="I4567" s="5">
        <v>95580.17</v>
      </c>
      <c r="J4567" s="5" t="s">
        <v>2474</v>
      </c>
      <c r="K4567" s="5" t="s">
        <v>62</v>
      </c>
      <c r="L4567" s="5" t="s">
        <v>73</v>
      </c>
      <c r="M4567" s="5">
        <v>4.42</v>
      </c>
      <c r="N4567" s="5" t="s">
        <v>24</v>
      </c>
      <c r="O4567" s="5">
        <v>11</v>
      </c>
    </row>
    <row r="4568" spans="1:15" x14ac:dyDescent="0.2">
      <c r="A4568" s="5" t="s">
        <v>12938</v>
      </c>
      <c r="B4568" s="5" t="s">
        <v>978</v>
      </c>
      <c r="C4568" s="5">
        <v>45</v>
      </c>
      <c r="D4568" s="5" t="s">
        <v>27</v>
      </c>
      <c r="E4568" s="5" t="s">
        <v>12939</v>
      </c>
      <c r="F4568" s="5">
        <v>-7024</v>
      </c>
      <c r="G4568" s="5" t="s">
        <v>99</v>
      </c>
      <c r="H4568" s="5" t="s">
        <v>66</v>
      </c>
      <c r="I4568" s="5">
        <v>37694.160000000003</v>
      </c>
      <c r="J4568" s="5" t="s">
        <v>2921</v>
      </c>
      <c r="K4568" s="5" t="s">
        <v>81</v>
      </c>
      <c r="L4568" s="5" t="s">
        <v>73</v>
      </c>
      <c r="M4568" s="5">
        <v>3.14</v>
      </c>
      <c r="N4568" s="5" t="s">
        <v>41</v>
      </c>
      <c r="O4568" s="5">
        <v>4</v>
      </c>
    </row>
    <row r="4569" spans="1:15" x14ac:dyDescent="0.2">
      <c r="A4569" s="5" t="s">
        <v>12940</v>
      </c>
      <c r="B4569" s="5" t="s">
        <v>12941</v>
      </c>
      <c r="C4569" s="5">
        <v>53</v>
      </c>
      <c r="D4569" s="5" t="s">
        <v>50</v>
      </c>
      <c r="E4569" s="5" t="s">
        <v>12942</v>
      </c>
      <c r="F4569" s="5">
        <v>-7694</v>
      </c>
      <c r="G4569" s="5" t="s">
        <v>94</v>
      </c>
      <c r="H4569" s="5" t="s">
        <v>66</v>
      </c>
      <c r="I4569" s="5">
        <v>110872.96000000001</v>
      </c>
      <c r="J4569" s="5" t="s">
        <v>4369</v>
      </c>
      <c r="K4569" s="5" t="s">
        <v>104</v>
      </c>
      <c r="L4569" s="5" t="s">
        <v>32</v>
      </c>
      <c r="M4569" s="5">
        <v>4.18</v>
      </c>
      <c r="N4569" s="5" t="s">
        <v>57</v>
      </c>
      <c r="O4569" s="5">
        <v>0</v>
      </c>
    </row>
    <row r="4570" spans="1:15" x14ac:dyDescent="0.2">
      <c r="A4570" s="5" t="s">
        <v>12943</v>
      </c>
      <c r="B4570" s="5" t="s">
        <v>12944</v>
      </c>
      <c r="C4570" s="5">
        <v>54</v>
      </c>
      <c r="D4570" s="5" t="s">
        <v>17</v>
      </c>
      <c r="E4570" s="5" t="s">
        <v>12945</v>
      </c>
      <c r="F4570" s="5">
        <v>-2799</v>
      </c>
      <c r="G4570" s="5" t="s">
        <v>99</v>
      </c>
      <c r="H4570" s="5" t="s">
        <v>66</v>
      </c>
      <c r="I4570" s="5">
        <v>86501.08</v>
      </c>
      <c r="J4570" s="5" t="s">
        <v>12946</v>
      </c>
      <c r="K4570" s="5" t="s">
        <v>22</v>
      </c>
      <c r="L4570" s="5" t="s">
        <v>56</v>
      </c>
      <c r="M4570" s="5">
        <v>2.87</v>
      </c>
      <c r="N4570" s="5" t="s">
        <v>41</v>
      </c>
      <c r="O4570" s="5">
        <v>28</v>
      </c>
    </row>
    <row r="4571" spans="1:15" x14ac:dyDescent="0.2">
      <c r="A4571" s="5" t="s">
        <v>12947</v>
      </c>
      <c r="B4571" s="5" t="s">
        <v>3653</v>
      </c>
      <c r="C4571" s="5">
        <v>34</v>
      </c>
      <c r="D4571" s="5" t="s">
        <v>50</v>
      </c>
      <c r="E4571" s="5" t="s">
        <v>12948</v>
      </c>
      <c r="F4571" s="5">
        <v>-10081</v>
      </c>
      <c r="G4571" s="5" t="s">
        <v>45</v>
      </c>
      <c r="H4571" s="5" t="s">
        <v>173</v>
      </c>
      <c r="I4571" s="5">
        <v>84004.83</v>
      </c>
      <c r="J4571" s="5" t="s">
        <v>7159</v>
      </c>
      <c r="K4571" s="5" t="s">
        <v>22</v>
      </c>
      <c r="L4571" s="5" t="s">
        <v>23</v>
      </c>
      <c r="M4571" s="5">
        <v>3.78</v>
      </c>
      <c r="N4571" s="5" t="s">
        <v>24</v>
      </c>
      <c r="O4571" s="5">
        <v>13</v>
      </c>
    </row>
    <row r="4572" spans="1:15" x14ac:dyDescent="0.2">
      <c r="A4572" s="5" t="s">
        <v>12949</v>
      </c>
      <c r="B4572" s="5" t="s">
        <v>4171</v>
      </c>
      <c r="C4572" s="5">
        <v>40</v>
      </c>
      <c r="D4572" s="5" t="s">
        <v>27</v>
      </c>
      <c r="E4572" s="5" t="s">
        <v>12950</v>
      </c>
      <c r="F4572" s="5">
        <v>-9874</v>
      </c>
      <c r="G4572" s="5" t="s">
        <v>78</v>
      </c>
      <c r="H4572" s="5" t="s">
        <v>79</v>
      </c>
      <c r="I4572" s="5">
        <v>136447.48000000001</v>
      </c>
      <c r="J4572" s="5" t="s">
        <v>7875</v>
      </c>
      <c r="K4572" s="5" t="s">
        <v>104</v>
      </c>
      <c r="L4572" s="5" t="s">
        <v>32</v>
      </c>
      <c r="M4572" s="5">
        <v>1.39</v>
      </c>
      <c r="N4572" s="5" t="s">
        <v>57</v>
      </c>
      <c r="O4572" s="5">
        <v>22</v>
      </c>
    </row>
    <row r="4573" spans="1:15" x14ac:dyDescent="0.2">
      <c r="A4573" s="5" t="s">
        <v>12951</v>
      </c>
      <c r="B4573" s="5" t="s">
        <v>2330</v>
      </c>
      <c r="C4573" s="5">
        <v>38</v>
      </c>
      <c r="D4573" s="5" t="s">
        <v>27</v>
      </c>
      <c r="E4573" s="5" t="s">
        <v>12952</v>
      </c>
      <c r="F4573" s="5">
        <v>-3882</v>
      </c>
      <c r="G4573" s="5" t="s">
        <v>45</v>
      </c>
      <c r="H4573" s="5" t="s">
        <v>71</v>
      </c>
      <c r="I4573" s="5">
        <v>83094.67</v>
      </c>
      <c r="J4573" s="5" t="s">
        <v>9765</v>
      </c>
      <c r="K4573" s="5" t="s">
        <v>62</v>
      </c>
      <c r="L4573" s="5" t="s">
        <v>32</v>
      </c>
      <c r="M4573" s="5">
        <v>2.52</v>
      </c>
      <c r="N4573" s="5" t="s">
        <v>24</v>
      </c>
      <c r="O4573" s="5">
        <v>13</v>
      </c>
    </row>
    <row r="4574" spans="1:15" x14ac:dyDescent="0.2">
      <c r="A4574" s="5" t="s">
        <v>12953</v>
      </c>
      <c r="B4574" s="5" t="s">
        <v>12954</v>
      </c>
      <c r="C4574" s="5">
        <v>50</v>
      </c>
      <c r="D4574" s="5" t="s">
        <v>17</v>
      </c>
      <c r="E4574" s="5" t="s">
        <v>12955</v>
      </c>
      <c r="F4574" s="5">
        <v>-8176</v>
      </c>
      <c r="G4574" s="5" t="s">
        <v>94</v>
      </c>
      <c r="H4574" s="5" t="s">
        <v>79</v>
      </c>
      <c r="I4574" s="5">
        <v>109579.61</v>
      </c>
      <c r="J4574" s="5" t="s">
        <v>3879</v>
      </c>
      <c r="K4574" s="5" t="s">
        <v>81</v>
      </c>
      <c r="L4574" s="5" t="s">
        <v>56</v>
      </c>
      <c r="M4574" s="5">
        <v>1.56</v>
      </c>
      <c r="N4574" s="5" t="s">
        <v>74</v>
      </c>
      <c r="O4574" s="5">
        <v>23</v>
      </c>
    </row>
    <row r="4575" spans="1:15" x14ac:dyDescent="0.2">
      <c r="A4575" s="5" t="s">
        <v>12956</v>
      </c>
      <c r="B4575" s="5" t="s">
        <v>8535</v>
      </c>
      <c r="C4575" s="5">
        <v>23</v>
      </c>
      <c r="D4575" s="5" t="s">
        <v>17</v>
      </c>
      <c r="E4575" s="5" t="s">
        <v>12957</v>
      </c>
      <c r="F4575" s="5">
        <v>-9974</v>
      </c>
      <c r="G4575" s="5" t="s">
        <v>29</v>
      </c>
      <c r="H4575" s="5" t="s">
        <v>66</v>
      </c>
      <c r="I4575" s="5">
        <v>161850.01999999999</v>
      </c>
      <c r="J4575" s="5" t="s">
        <v>12611</v>
      </c>
      <c r="K4575" s="5" t="s">
        <v>40</v>
      </c>
      <c r="L4575" s="5" t="s">
        <v>32</v>
      </c>
      <c r="M4575" s="5">
        <v>2.6</v>
      </c>
      <c r="N4575" s="5" t="s">
        <v>33</v>
      </c>
      <c r="O4575" s="5">
        <v>2</v>
      </c>
    </row>
    <row r="4576" spans="1:15" x14ac:dyDescent="0.2">
      <c r="A4576" s="5" t="s">
        <v>12958</v>
      </c>
      <c r="B4576" s="5" t="s">
        <v>8580</v>
      </c>
      <c r="C4576" s="5">
        <v>54</v>
      </c>
      <c r="D4576" s="5" t="s">
        <v>17</v>
      </c>
      <c r="E4576" s="5" t="s">
        <v>12959</v>
      </c>
      <c r="F4576" s="5">
        <v>-9348</v>
      </c>
      <c r="G4576" s="5" t="s">
        <v>94</v>
      </c>
      <c r="H4576" s="5" t="s">
        <v>194</v>
      </c>
      <c r="I4576" s="5">
        <v>50670.48</v>
      </c>
      <c r="J4576" s="5" t="s">
        <v>7890</v>
      </c>
      <c r="K4576" s="5" t="s">
        <v>118</v>
      </c>
      <c r="L4576" s="5" t="s">
        <v>32</v>
      </c>
      <c r="M4576" s="5">
        <v>2.85</v>
      </c>
      <c r="N4576" s="5" t="s">
        <v>33</v>
      </c>
      <c r="O4576" s="5">
        <v>6</v>
      </c>
    </row>
    <row r="4577" spans="1:15" x14ac:dyDescent="0.2">
      <c r="A4577" s="5" t="s">
        <v>12960</v>
      </c>
      <c r="B4577" s="5" t="s">
        <v>10683</v>
      </c>
      <c r="C4577" s="5">
        <v>29</v>
      </c>
      <c r="D4577" s="5" t="s">
        <v>17</v>
      </c>
      <c r="E4577" s="5" t="s">
        <v>12961</v>
      </c>
      <c r="F4577" s="5">
        <v>-10830</v>
      </c>
      <c r="G4577" s="5" t="s">
        <v>85</v>
      </c>
      <c r="H4577" s="5" t="s">
        <v>53</v>
      </c>
      <c r="I4577" s="5">
        <v>102698.48</v>
      </c>
      <c r="J4577" s="5" t="s">
        <v>1947</v>
      </c>
      <c r="K4577" s="5" t="s">
        <v>47</v>
      </c>
      <c r="L4577" s="5" t="s">
        <v>73</v>
      </c>
      <c r="M4577" s="5">
        <v>1.84</v>
      </c>
      <c r="N4577" s="5" t="s">
        <v>57</v>
      </c>
      <c r="O4577" s="5">
        <v>16</v>
      </c>
    </row>
    <row r="4578" spans="1:15" x14ac:dyDescent="0.2">
      <c r="A4578" s="5" t="s">
        <v>12962</v>
      </c>
      <c r="B4578" s="5" t="s">
        <v>8458</v>
      </c>
      <c r="C4578" s="5">
        <v>45</v>
      </c>
      <c r="D4578" s="5" t="s">
        <v>50</v>
      </c>
      <c r="E4578" s="5" t="s">
        <v>12963</v>
      </c>
      <c r="F4578" s="5">
        <v>-10610</v>
      </c>
      <c r="G4578" s="5" t="s">
        <v>29</v>
      </c>
      <c r="H4578" s="5" t="s">
        <v>20</v>
      </c>
      <c r="I4578" s="5">
        <v>145062.20000000001</v>
      </c>
      <c r="J4578" s="5" t="s">
        <v>5142</v>
      </c>
      <c r="K4578" s="5" t="s">
        <v>81</v>
      </c>
      <c r="L4578" s="5" t="s">
        <v>56</v>
      </c>
      <c r="M4578" s="5">
        <v>4.8600000000000003</v>
      </c>
      <c r="N4578" s="5" t="s">
        <v>41</v>
      </c>
      <c r="O4578" s="5">
        <v>18</v>
      </c>
    </row>
    <row r="4579" spans="1:15" x14ac:dyDescent="0.2">
      <c r="A4579" s="5" t="s">
        <v>12964</v>
      </c>
      <c r="B4579" s="5" t="s">
        <v>9476</v>
      </c>
      <c r="C4579" s="5">
        <v>29</v>
      </c>
      <c r="D4579" s="5" t="s">
        <v>50</v>
      </c>
      <c r="E4579" s="5" t="s">
        <v>12965</v>
      </c>
      <c r="F4579" s="5">
        <v>-9289</v>
      </c>
      <c r="G4579" s="5" t="s">
        <v>116</v>
      </c>
      <c r="H4579" s="5" t="s">
        <v>79</v>
      </c>
      <c r="I4579" s="5">
        <v>121342.28</v>
      </c>
      <c r="J4579" s="5" t="s">
        <v>7271</v>
      </c>
      <c r="K4579" s="5" t="s">
        <v>136</v>
      </c>
      <c r="L4579" s="5" t="s">
        <v>23</v>
      </c>
      <c r="M4579" s="5">
        <v>2.77</v>
      </c>
      <c r="N4579" s="5" t="s">
        <v>24</v>
      </c>
      <c r="O4579" s="5">
        <v>15</v>
      </c>
    </row>
    <row r="4580" spans="1:15" x14ac:dyDescent="0.2">
      <c r="A4580" s="5" t="s">
        <v>12966</v>
      </c>
      <c r="B4580" s="5" t="s">
        <v>6630</v>
      </c>
      <c r="C4580" s="5">
        <v>50</v>
      </c>
      <c r="D4580" s="5" t="s">
        <v>17</v>
      </c>
      <c r="E4580" s="5" t="s">
        <v>12967</v>
      </c>
      <c r="F4580" s="5">
        <v>-3907</v>
      </c>
      <c r="G4580" s="5" t="s">
        <v>37</v>
      </c>
      <c r="H4580" s="5" t="s">
        <v>173</v>
      </c>
      <c r="I4580" s="5">
        <v>74201.289999999994</v>
      </c>
      <c r="J4580" s="5" t="s">
        <v>929</v>
      </c>
      <c r="K4580" s="5" t="s">
        <v>55</v>
      </c>
      <c r="L4580" s="5" t="s">
        <v>32</v>
      </c>
      <c r="M4580" s="5">
        <v>2.76</v>
      </c>
      <c r="N4580" s="5" t="s">
        <v>57</v>
      </c>
      <c r="O4580" s="5">
        <v>37</v>
      </c>
    </row>
    <row r="4581" spans="1:15" x14ac:dyDescent="0.2">
      <c r="A4581" s="5" t="s">
        <v>12968</v>
      </c>
      <c r="B4581" s="5" t="s">
        <v>358</v>
      </c>
      <c r="C4581" s="5">
        <v>64</v>
      </c>
      <c r="D4581" s="5" t="s">
        <v>17</v>
      </c>
      <c r="E4581" s="5" t="s">
        <v>12969</v>
      </c>
      <c r="F4581" s="5">
        <v>-3957</v>
      </c>
      <c r="G4581" s="5" t="s">
        <v>116</v>
      </c>
      <c r="H4581" s="5" t="s">
        <v>173</v>
      </c>
      <c r="I4581" s="5">
        <v>168010.84</v>
      </c>
      <c r="J4581" s="5" t="s">
        <v>3714</v>
      </c>
      <c r="K4581" s="5" t="s">
        <v>118</v>
      </c>
      <c r="L4581" s="5" t="s">
        <v>56</v>
      </c>
      <c r="M4581" s="5">
        <v>1.34</v>
      </c>
      <c r="N4581" s="5" t="s">
        <v>41</v>
      </c>
      <c r="O4581" s="5">
        <v>17</v>
      </c>
    </row>
    <row r="4582" spans="1:15" x14ac:dyDescent="0.2">
      <c r="A4582" s="5" t="s">
        <v>12970</v>
      </c>
      <c r="B4582" s="5" t="s">
        <v>12971</v>
      </c>
      <c r="C4582" s="5">
        <v>37</v>
      </c>
      <c r="D4582" s="5" t="s">
        <v>50</v>
      </c>
      <c r="E4582" s="5" t="s">
        <v>12972</v>
      </c>
      <c r="F4582" s="5">
        <v>-8630</v>
      </c>
      <c r="G4582" s="5" t="s">
        <v>99</v>
      </c>
      <c r="H4582" s="5" t="s">
        <v>53</v>
      </c>
      <c r="I4582" s="5">
        <v>164019.26999999999</v>
      </c>
      <c r="J4582" s="5" t="s">
        <v>6407</v>
      </c>
      <c r="K4582" s="5" t="s">
        <v>40</v>
      </c>
      <c r="L4582" s="5" t="s">
        <v>73</v>
      </c>
      <c r="M4582" s="5">
        <v>4.03</v>
      </c>
      <c r="N4582" s="5" t="s">
        <v>33</v>
      </c>
      <c r="O4582" s="5">
        <v>32</v>
      </c>
    </row>
    <row r="4583" spans="1:15" x14ac:dyDescent="0.2">
      <c r="A4583" s="5" t="s">
        <v>12973</v>
      </c>
      <c r="B4583" s="5" t="s">
        <v>7157</v>
      </c>
      <c r="C4583" s="5">
        <v>22</v>
      </c>
      <c r="D4583" s="5" t="s">
        <v>50</v>
      </c>
      <c r="E4583" s="5" t="s">
        <v>12974</v>
      </c>
      <c r="F4583" s="5">
        <v>-2253</v>
      </c>
      <c r="G4583" s="5" t="s">
        <v>52</v>
      </c>
      <c r="H4583" s="5" t="s">
        <v>38</v>
      </c>
      <c r="I4583" s="5">
        <v>105512.23</v>
      </c>
      <c r="J4583" s="5" t="s">
        <v>4842</v>
      </c>
      <c r="K4583" s="5" t="s">
        <v>118</v>
      </c>
      <c r="L4583" s="5" t="s">
        <v>73</v>
      </c>
      <c r="M4583" s="5">
        <v>2.84</v>
      </c>
      <c r="N4583" s="5" t="s">
        <v>74</v>
      </c>
      <c r="O4583" s="5">
        <v>4</v>
      </c>
    </row>
    <row r="4584" spans="1:15" x14ac:dyDescent="0.2">
      <c r="A4584" s="5" t="s">
        <v>12975</v>
      </c>
      <c r="B4584" s="5" t="s">
        <v>3513</v>
      </c>
      <c r="C4584" s="5">
        <v>47</v>
      </c>
      <c r="D4584" s="5" t="s">
        <v>17</v>
      </c>
      <c r="E4584" s="5" t="s">
        <v>12976</v>
      </c>
      <c r="F4584" s="5">
        <v>-9618</v>
      </c>
      <c r="G4584" s="5" t="s">
        <v>52</v>
      </c>
      <c r="H4584" s="5" t="s">
        <v>30</v>
      </c>
      <c r="I4584" s="5">
        <v>154286.43</v>
      </c>
      <c r="J4584" s="5" t="s">
        <v>4809</v>
      </c>
      <c r="K4584" s="5" t="s">
        <v>55</v>
      </c>
      <c r="L4584" s="5" t="s">
        <v>56</v>
      </c>
      <c r="M4584" s="5">
        <v>4.6900000000000004</v>
      </c>
      <c r="N4584" s="5" t="s">
        <v>24</v>
      </c>
      <c r="O4584" s="5">
        <v>24</v>
      </c>
    </row>
    <row r="4585" spans="1:15" x14ac:dyDescent="0.2">
      <c r="A4585" s="5" t="s">
        <v>12977</v>
      </c>
      <c r="B4585" s="5" t="s">
        <v>1146</v>
      </c>
      <c r="C4585" s="5">
        <v>24</v>
      </c>
      <c r="D4585" s="5" t="s">
        <v>17</v>
      </c>
      <c r="E4585" s="5" t="s">
        <v>12978</v>
      </c>
      <c r="F4585" s="5">
        <v>-3105</v>
      </c>
      <c r="G4585" s="5" t="s">
        <v>52</v>
      </c>
      <c r="H4585" s="5" t="s">
        <v>79</v>
      </c>
      <c r="I4585" s="5">
        <v>141717.26</v>
      </c>
      <c r="J4585" s="5" t="s">
        <v>1783</v>
      </c>
      <c r="K4585" s="5" t="s">
        <v>127</v>
      </c>
      <c r="L4585" s="5" t="s">
        <v>32</v>
      </c>
      <c r="M4585" s="5">
        <v>4.25</v>
      </c>
      <c r="N4585" s="5" t="s">
        <v>41</v>
      </c>
      <c r="O4585" s="5">
        <v>36</v>
      </c>
    </row>
    <row r="4586" spans="1:15" x14ac:dyDescent="0.2">
      <c r="A4586" s="5" t="s">
        <v>12979</v>
      </c>
      <c r="B4586" s="5" t="s">
        <v>10722</v>
      </c>
      <c r="C4586" s="5">
        <v>37</v>
      </c>
      <c r="D4586" s="5" t="s">
        <v>17</v>
      </c>
      <c r="E4586" s="5" t="s">
        <v>12980</v>
      </c>
      <c r="F4586" s="5">
        <v>-4522</v>
      </c>
      <c r="G4586" s="5" t="s">
        <v>29</v>
      </c>
      <c r="H4586" s="5" t="s">
        <v>53</v>
      </c>
      <c r="I4586" s="5">
        <v>75668.899999999994</v>
      </c>
      <c r="J4586" s="5" t="s">
        <v>9717</v>
      </c>
      <c r="K4586" s="5" t="s">
        <v>47</v>
      </c>
      <c r="L4586" s="5" t="s">
        <v>23</v>
      </c>
      <c r="M4586" s="5">
        <v>3.44</v>
      </c>
      <c r="N4586" s="5" t="s">
        <v>24</v>
      </c>
      <c r="O4586" s="5">
        <v>24</v>
      </c>
    </row>
    <row r="4587" spans="1:15" x14ac:dyDescent="0.2">
      <c r="A4587" s="5" t="s">
        <v>12981</v>
      </c>
      <c r="B4587" s="5" t="s">
        <v>5275</v>
      </c>
      <c r="C4587" s="5">
        <v>47</v>
      </c>
      <c r="D4587" s="5" t="s">
        <v>50</v>
      </c>
      <c r="E4587" s="5" t="s">
        <v>12982</v>
      </c>
      <c r="F4587" s="5">
        <v>-8622</v>
      </c>
      <c r="G4587" s="5" t="s">
        <v>99</v>
      </c>
      <c r="H4587" s="5" t="s">
        <v>53</v>
      </c>
      <c r="I4587" s="5">
        <v>55959.38</v>
      </c>
      <c r="J4587" s="5" t="s">
        <v>4140</v>
      </c>
      <c r="K4587" s="5" t="s">
        <v>62</v>
      </c>
      <c r="L4587" s="5" t="s">
        <v>23</v>
      </c>
      <c r="M4587" s="5">
        <v>2.46</v>
      </c>
      <c r="N4587" s="5" t="s">
        <v>41</v>
      </c>
      <c r="O4587" s="5">
        <v>29</v>
      </c>
    </row>
    <row r="4588" spans="1:15" x14ac:dyDescent="0.2">
      <c r="A4588" s="5" t="s">
        <v>12983</v>
      </c>
      <c r="B4588" s="5" t="s">
        <v>4711</v>
      </c>
      <c r="C4588" s="5">
        <v>55</v>
      </c>
      <c r="D4588" s="5" t="s">
        <v>17</v>
      </c>
      <c r="E4588" s="5" t="s">
        <v>12984</v>
      </c>
      <c r="F4588" s="5">
        <v>-2892</v>
      </c>
      <c r="G4588" s="5" t="s">
        <v>37</v>
      </c>
      <c r="H4588" s="5" t="s">
        <v>38</v>
      </c>
      <c r="I4588" s="5">
        <v>83029.48</v>
      </c>
      <c r="J4588" s="5" t="s">
        <v>752</v>
      </c>
      <c r="K4588" s="5" t="s">
        <v>81</v>
      </c>
      <c r="L4588" s="5" t="s">
        <v>32</v>
      </c>
      <c r="M4588" s="5">
        <v>1.03</v>
      </c>
      <c r="N4588" s="5" t="s">
        <v>24</v>
      </c>
      <c r="O4588" s="5">
        <v>34</v>
      </c>
    </row>
    <row r="4589" spans="1:15" x14ac:dyDescent="0.2">
      <c r="A4589" s="5" t="s">
        <v>12985</v>
      </c>
      <c r="B4589" s="5" t="s">
        <v>1443</v>
      </c>
      <c r="C4589" s="5">
        <v>31</v>
      </c>
      <c r="D4589" s="5" t="s">
        <v>27</v>
      </c>
      <c r="E4589" s="5" t="s">
        <v>12986</v>
      </c>
      <c r="F4589" s="5">
        <v>-9620</v>
      </c>
      <c r="G4589" s="5" t="s">
        <v>19</v>
      </c>
      <c r="H4589" s="5" t="s">
        <v>194</v>
      </c>
      <c r="I4589" s="5">
        <v>160354.79999999999</v>
      </c>
      <c r="J4589" s="5" t="s">
        <v>6889</v>
      </c>
      <c r="K4589" s="5" t="s">
        <v>81</v>
      </c>
      <c r="L4589" s="5" t="s">
        <v>32</v>
      </c>
      <c r="M4589" s="5">
        <v>3.7</v>
      </c>
      <c r="N4589" s="5" t="s">
        <v>57</v>
      </c>
      <c r="O4589" s="5">
        <v>3</v>
      </c>
    </row>
    <row r="4590" spans="1:15" x14ac:dyDescent="0.2">
      <c r="A4590" s="5" t="s">
        <v>12987</v>
      </c>
      <c r="B4590" s="5" t="s">
        <v>6351</v>
      </c>
      <c r="C4590" s="5">
        <v>51</v>
      </c>
      <c r="D4590" s="5" t="s">
        <v>27</v>
      </c>
      <c r="E4590" s="5" t="s">
        <v>12988</v>
      </c>
      <c r="F4590" s="5">
        <v>-4770</v>
      </c>
      <c r="G4590" s="5" t="s">
        <v>85</v>
      </c>
      <c r="H4590" s="5" t="s">
        <v>20</v>
      </c>
      <c r="I4590" s="5">
        <v>160645.64000000001</v>
      </c>
      <c r="J4590" s="5" t="s">
        <v>1824</v>
      </c>
      <c r="K4590" s="5" t="s">
        <v>22</v>
      </c>
      <c r="L4590" s="5" t="s">
        <v>56</v>
      </c>
      <c r="M4590" s="5">
        <v>3.43</v>
      </c>
      <c r="N4590" s="5" t="s">
        <v>41</v>
      </c>
      <c r="O4590" s="5">
        <v>20</v>
      </c>
    </row>
    <row r="4591" spans="1:15" x14ac:dyDescent="0.2">
      <c r="A4591" s="5" t="s">
        <v>12989</v>
      </c>
      <c r="B4591" s="5" t="s">
        <v>12990</v>
      </c>
      <c r="C4591" s="5">
        <v>55</v>
      </c>
      <c r="D4591" s="5" t="s">
        <v>17</v>
      </c>
      <c r="E4591" s="5" t="s">
        <v>12991</v>
      </c>
      <c r="F4591" s="5">
        <v>-9805</v>
      </c>
      <c r="G4591" s="5" t="s">
        <v>37</v>
      </c>
      <c r="H4591" s="5" t="s">
        <v>71</v>
      </c>
      <c r="I4591" s="5">
        <v>60491.5</v>
      </c>
      <c r="J4591" s="5" t="s">
        <v>8106</v>
      </c>
      <c r="K4591" s="5" t="s">
        <v>22</v>
      </c>
      <c r="L4591" s="5" t="s">
        <v>56</v>
      </c>
      <c r="M4591" s="5">
        <v>1.55</v>
      </c>
      <c r="N4591" s="5" t="s">
        <v>33</v>
      </c>
      <c r="O4591" s="5">
        <v>36</v>
      </c>
    </row>
    <row r="4592" spans="1:15" x14ac:dyDescent="0.2">
      <c r="A4592" s="5" t="s">
        <v>12992</v>
      </c>
      <c r="B4592" s="5" t="s">
        <v>76</v>
      </c>
      <c r="C4592" s="5">
        <v>62</v>
      </c>
      <c r="D4592" s="5" t="s">
        <v>27</v>
      </c>
      <c r="E4592" s="5" t="s">
        <v>12993</v>
      </c>
      <c r="F4592" s="5">
        <v>-4602</v>
      </c>
      <c r="G4592" s="5" t="s">
        <v>78</v>
      </c>
      <c r="H4592" s="5" t="s">
        <v>53</v>
      </c>
      <c r="I4592" s="5">
        <v>74015.850000000006</v>
      </c>
      <c r="J4592" s="5" t="s">
        <v>3350</v>
      </c>
      <c r="K4592" s="5" t="s">
        <v>22</v>
      </c>
      <c r="L4592" s="5" t="s">
        <v>32</v>
      </c>
      <c r="M4592" s="5">
        <v>1.68</v>
      </c>
      <c r="N4592" s="5" t="s">
        <v>74</v>
      </c>
      <c r="O4592" s="5">
        <v>15</v>
      </c>
    </row>
    <row r="4593" spans="1:15" x14ac:dyDescent="0.2">
      <c r="A4593" s="5" t="s">
        <v>12994</v>
      </c>
      <c r="B4593" s="5" t="s">
        <v>1729</v>
      </c>
      <c r="C4593" s="5">
        <v>51</v>
      </c>
      <c r="D4593" s="5" t="s">
        <v>17</v>
      </c>
      <c r="E4593" s="5" t="s">
        <v>12995</v>
      </c>
      <c r="F4593" s="5">
        <v>-10561</v>
      </c>
      <c r="G4593" s="5" t="s">
        <v>116</v>
      </c>
      <c r="H4593" s="5" t="s">
        <v>144</v>
      </c>
      <c r="I4593" s="5">
        <v>124331.7</v>
      </c>
      <c r="J4593" s="5" t="s">
        <v>3235</v>
      </c>
      <c r="K4593" s="5" t="s">
        <v>81</v>
      </c>
      <c r="L4593" s="5" t="s">
        <v>32</v>
      </c>
      <c r="M4593" s="5">
        <v>3.29</v>
      </c>
      <c r="N4593" s="5" t="s">
        <v>24</v>
      </c>
      <c r="O4593" s="5">
        <v>35</v>
      </c>
    </row>
    <row r="4594" spans="1:15" x14ac:dyDescent="0.2">
      <c r="A4594" s="5" t="s">
        <v>12996</v>
      </c>
      <c r="B4594" s="5" t="s">
        <v>6956</v>
      </c>
      <c r="C4594" s="5">
        <v>45</v>
      </c>
      <c r="D4594" s="5" t="s">
        <v>27</v>
      </c>
      <c r="E4594" s="5" t="s">
        <v>12997</v>
      </c>
      <c r="F4594" s="5">
        <v>-5635</v>
      </c>
      <c r="G4594" s="5" t="s">
        <v>78</v>
      </c>
      <c r="H4594" s="5" t="s">
        <v>144</v>
      </c>
      <c r="I4594" s="5">
        <v>40501.089999999997</v>
      </c>
      <c r="J4594" s="5" t="s">
        <v>3181</v>
      </c>
      <c r="K4594" s="5" t="s">
        <v>118</v>
      </c>
      <c r="L4594" s="5" t="s">
        <v>32</v>
      </c>
      <c r="M4594" s="5">
        <v>3.63</v>
      </c>
      <c r="N4594" s="5" t="s">
        <v>33</v>
      </c>
      <c r="O4594" s="5">
        <v>17</v>
      </c>
    </row>
    <row r="4595" spans="1:15" x14ac:dyDescent="0.2">
      <c r="A4595" s="5" t="s">
        <v>12998</v>
      </c>
      <c r="B4595" s="5" t="s">
        <v>2515</v>
      </c>
      <c r="C4595" s="5">
        <v>59</v>
      </c>
      <c r="D4595" s="5" t="s">
        <v>27</v>
      </c>
      <c r="E4595" s="5" t="s">
        <v>12999</v>
      </c>
      <c r="F4595" s="5">
        <v>-8265</v>
      </c>
      <c r="G4595" s="5" t="s">
        <v>19</v>
      </c>
      <c r="H4595" s="5" t="s">
        <v>144</v>
      </c>
      <c r="I4595" s="5">
        <v>109206.94</v>
      </c>
      <c r="J4595" s="5" t="s">
        <v>9879</v>
      </c>
      <c r="K4595" s="5" t="s">
        <v>40</v>
      </c>
      <c r="L4595" s="5" t="s">
        <v>23</v>
      </c>
      <c r="M4595" s="5">
        <v>2.12</v>
      </c>
      <c r="N4595" s="5" t="s">
        <v>57</v>
      </c>
      <c r="O4595" s="5">
        <v>12</v>
      </c>
    </row>
    <row r="4596" spans="1:15" x14ac:dyDescent="0.2">
      <c r="A4596" s="5" t="s">
        <v>13000</v>
      </c>
      <c r="B4596" s="5" t="s">
        <v>13001</v>
      </c>
      <c r="C4596" s="5">
        <v>22</v>
      </c>
      <c r="D4596" s="5" t="s">
        <v>50</v>
      </c>
      <c r="E4596" s="5" t="s">
        <v>13002</v>
      </c>
      <c r="F4596" s="5">
        <v>-3569</v>
      </c>
      <c r="G4596" s="5" t="s">
        <v>19</v>
      </c>
      <c r="H4596" s="5" t="s">
        <v>20</v>
      </c>
      <c r="I4596" s="5">
        <v>54791.22</v>
      </c>
      <c r="J4596" s="5" t="s">
        <v>1033</v>
      </c>
      <c r="K4596" s="5" t="s">
        <v>81</v>
      </c>
      <c r="L4596" s="5" t="s">
        <v>23</v>
      </c>
      <c r="M4596" s="5">
        <v>1.9</v>
      </c>
      <c r="N4596" s="5" t="s">
        <v>24</v>
      </c>
      <c r="O4596" s="5">
        <v>36</v>
      </c>
    </row>
    <row r="4597" spans="1:15" x14ac:dyDescent="0.2">
      <c r="A4597" s="5" t="s">
        <v>13003</v>
      </c>
      <c r="B4597" s="5" t="s">
        <v>2612</v>
      </c>
      <c r="C4597" s="5">
        <v>26</v>
      </c>
      <c r="D4597" s="5" t="s">
        <v>27</v>
      </c>
      <c r="E4597" s="5" t="s">
        <v>13004</v>
      </c>
      <c r="F4597" s="5">
        <v>-4921</v>
      </c>
      <c r="G4597" s="5" t="s">
        <v>78</v>
      </c>
      <c r="H4597" s="5" t="s">
        <v>71</v>
      </c>
      <c r="I4597" s="5">
        <v>66506.460000000006</v>
      </c>
      <c r="J4597" s="5" t="s">
        <v>5347</v>
      </c>
      <c r="K4597" s="5" t="s">
        <v>55</v>
      </c>
      <c r="L4597" s="5" t="s">
        <v>73</v>
      </c>
      <c r="M4597" s="5">
        <v>4.71</v>
      </c>
      <c r="N4597" s="5" t="s">
        <v>57</v>
      </c>
      <c r="O4597" s="5">
        <v>7</v>
      </c>
    </row>
    <row r="4598" spans="1:15" x14ac:dyDescent="0.2">
      <c r="A4598" s="5" t="s">
        <v>13005</v>
      </c>
      <c r="B4598" s="5" t="s">
        <v>10969</v>
      </c>
      <c r="C4598" s="5">
        <v>53</v>
      </c>
      <c r="D4598" s="5" t="s">
        <v>27</v>
      </c>
      <c r="E4598" s="5" t="s">
        <v>13006</v>
      </c>
      <c r="F4598" s="5">
        <v>-3764</v>
      </c>
      <c r="G4598" s="5" t="s">
        <v>19</v>
      </c>
      <c r="H4598" s="5" t="s">
        <v>194</v>
      </c>
      <c r="I4598" s="5">
        <v>148326.09</v>
      </c>
      <c r="J4598" s="5" t="s">
        <v>2169</v>
      </c>
      <c r="K4598" s="5" t="s">
        <v>127</v>
      </c>
      <c r="L4598" s="5" t="s">
        <v>23</v>
      </c>
      <c r="M4598" s="5">
        <v>2.57</v>
      </c>
      <c r="N4598" s="5" t="s">
        <v>74</v>
      </c>
      <c r="O4598" s="5">
        <v>3</v>
      </c>
    </row>
    <row r="4599" spans="1:15" x14ac:dyDescent="0.2">
      <c r="A4599" s="5" t="s">
        <v>13007</v>
      </c>
      <c r="B4599" s="5" t="s">
        <v>3722</v>
      </c>
      <c r="C4599" s="5">
        <v>27</v>
      </c>
      <c r="D4599" s="5" t="s">
        <v>17</v>
      </c>
      <c r="E4599" s="5" t="s">
        <v>13008</v>
      </c>
      <c r="F4599" s="5">
        <v>-4200</v>
      </c>
      <c r="G4599" s="5" t="s">
        <v>19</v>
      </c>
      <c r="H4599" s="5" t="s">
        <v>144</v>
      </c>
      <c r="I4599" s="5">
        <v>82650.61</v>
      </c>
      <c r="J4599" s="5" t="s">
        <v>752</v>
      </c>
      <c r="K4599" s="5" t="s">
        <v>118</v>
      </c>
      <c r="L4599" s="5" t="s">
        <v>73</v>
      </c>
      <c r="M4599" s="5">
        <v>5</v>
      </c>
      <c r="N4599" s="5" t="s">
        <v>24</v>
      </c>
      <c r="O4599" s="5">
        <v>34</v>
      </c>
    </row>
    <row r="4600" spans="1:15" x14ac:dyDescent="0.2">
      <c r="A4600" s="5" t="s">
        <v>13009</v>
      </c>
      <c r="B4600" s="5" t="s">
        <v>10597</v>
      </c>
      <c r="C4600" s="5">
        <v>63</v>
      </c>
      <c r="D4600" s="5" t="s">
        <v>27</v>
      </c>
      <c r="E4600" s="5" t="s">
        <v>13010</v>
      </c>
      <c r="F4600" s="5">
        <v>-4465</v>
      </c>
      <c r="G4600" s="5" t="s">
        <v>52</v>
      </c>
      <c r="H4600" s="5" t="s">
        <v>194</v>
      </c>
      <c r="I4600" s="5">
        <v>134713.78</v>
      </c>
      <c r="J4600" s="5" t="s">
        <v>6522</v>
      </c>
      <c r="K4600" s="5" t="s">
        <v>127</v>
      </c>
      <c r="L4600" s="5" t="s">
        <v>56</v>
      </c>
      <c r="M4600" s="5">
        <v>4.78</v>
      </c>
      <c r="N4600" s="5" t="s">
        <v>57</v>
      </c>
      <c r="O4600" s="5">
        <v>5</v>
      </c>
    </row>
    <row r="4601" spans="1:15" x14ac:dyDescent="0.2">
      <c r="A4601" s="5" t="s">
        <v>13011</v>
      </c>
      <c r="B4601" s="5" t="s">
        <v>2294</v>
      </c>
      <c r="C4601" s="5">
        <v>37</v>
      </c>
      <c r="D4601" s="5" t="s">
        <v>27</v>
      </c>
      <c r="E4601" s="5" t="s">
        <v>13012</v>
      </c>
      <c r="F4601" s="5">
        <v>-3695</v>
      </c>
      <c r="G4601" s="5" t="s">
        <v>19</v>
      </c>
      <c r="H4601" s="5" t="s">
        <v>173</v>
      </c>
      <c r="I4601" s="5">
        <v>75071.929999999993</v>
      </c>
      <c r="J4601" s="5" t="s">
        <v>4024</v>
      </c>
      <c r="K4601" s="5" t="s">
        <v>136</v>
      </c>
      <c r="L4601" s="5" t="s">
        <v>56</v>
      </c>
      <c r="M4601" s="5">
        <v>3.76</v>
      </c>
      <c r="N4601" s="5" t="s">
        <v>74</v>
      </c>
      <c r="O4601" s="5">
        <v>5</v>
      </c>
    </row>
    <row r="4602" spans="1:15" x14ac:dyDescent="0.2">
      <c r="A4602" s="5" t="s">
        <v>13013</v>
      </c>
      <c r="B4602" s="5" t="s">
        <v>506</v>
      </c>
      <c r="C4602" s="5">
        <v>29</v>
      </c>
      <c r="D4602" s="5" t="s">
        <v>27</v>
      </c>
      <c r="E4602" s="5" t="s">
        <v>13014</v>
      </c>
      <c r="F4602" s="5">
        <v>-11371</v>
      </c>
      <c r="G4602" s="5" t="s">
        <v>78</v>
      </c>
      <c r="H4602" s="5" t="s">
        <v>144</v>
      </c>
      <c r="I4602" s="5">
        <v>93932.63</v>
      </c>
      <c r="J4602" s="5" t="s">
        <v>8595</v>
      </c>
      <c r="K4602" s="5" t="s">
        <v>62</v>
      </c>
      <c r="L4602" s="5" t="s">
        <v>56</v>
      </c>
      <c r="M4602" s="5">
        <v>4.8099999999999996</v>
      </c>
      <c r="N4602" s="5" t="s">
        <v>74</v>
      </c>
      <c r="O4602" s="5">
        <v>40</v>
      </c>
    </row>
    <row r="4603" spans="1:15" x14ac:dyDescent="0.2">
      <c r="A4603" s="5" t="s">
        <v>13015</v>
      </c>
      <c r="B4603" s="5" t="s">
        <v>2708</v>
      </c>
      <c r="C4603" s="5">
        <v>57</v>
      </c>
      <c r="D4603" s="5" t="s">
        <v>27</v>
      </c>
      <c r="E4603" s="5" t="s">
        <v>13016</v>
      </c>
      <c r="F4603" s="5">
        <v>-10307</v>
      </c>
      <c r="G4603" s="5" t="s">
        <v>99</v>
      </c>
      <c r="H4603" s="5" t="s">
        <v>66</v>
      </c>
      <c r="I4603" s="5">
        <v>146170.32999999999</v>
      </c>
      <c r="J4603" s="5" t="s">
        <v>11090</v>
      </c>
      <c r="K4603" s="5" t="s">
        <v>127</v>
      </c>
      <c r="L4603" s="5" t="s">
        <v>32</v>
      </c>
      <c r="M4603" s="5">
        <v>3.44</v>
      </c>
      <c r="N4603" s="5" t="s">
        <v>24</v>
      </c>
      <c r="O4603" s="5">
        <v>23</v>
      </c>
    </row>
    <row r="4604" spans="1:15" x14ac:dyDescent="0.2">
      <c r="A4604" s="5" t="s">
        <v>13017</v>
      </c>
      <c r="B4604" s="5" t="s">
        <v>5964</v>
      </c>
      <c r="C4604" s="5">
        <v>30</v>
      </c>
      <c r="D4604" s="5" t="s">
        <v>27</v>
      </c>
      <c r="E4604" s="5" t="s">
        <v>13018</v>
      </c>
      <c r="F4604" s="5">
        <v>-8478</v>
      </c>
      <c r="G4604" s="5" t="s">
        <v>37</v>
      </c>
      <c r="H4604" s="5" t="s">
        <v>66</v>
      </c>
      <c r="I4604" s="5">
        <v>134711.04000000001</v>
      </c>
      <c r="J4604" s="5" t="s">
        <v>5943</v>
      </c>
      <c r="K4604" s="5" t="s">
        <v>127</v>
      </c>
      <c r="L4604" s="5" t="s">
        <v>23</v>
      </c>
      <c r="M4604" s="5">
        <v>4.5199999999999996</v>
      </c>
      <c r="N4604" s="5" t="s">
        <v>41</v>
      </c>
      <c r="O4604" s="5">
        <v>28</v>
      </c>
    </row>
    <row r="4605" spans="1:15" x14ac:dyDescent="0.2">
      <c r="A4605" s="5" t="s">
        <v>13019</v>
      </c>
      <c r="B4605" s="5" t="s">
        <v>10082</v>
      </c>
      <c r="C4605" s="5">
        <v>51</v>
      </c>
      <c r="D4605" s="5" t="s">
        <v>17</v>
      </c>
      <c r="E4605" s="5" t="s">
        <v>13020</v>
      </c>
      <c r="F4605" s="5">
        <v>-2608</v>
      </c>
      <c r="G4605" s="5" t="s">
        <v>19</v>
      </c>
      <c r="H4605" s="5" t="s">
        <v>30</v>
      </c>
      <c r="I4605" s="5">
        <v>38151.72</v>
      </c>
      <c r="J4605" s="5" t="s">
        <v>1622</v>
      </c>
      <c r="K4605" s="5" t="s">
        <v>40</v>
      </c>
      <c r="L4605" s="5" t="s">
        <v>32</v>
      </c>
      <c r="M4605" s="5">
        <v>2.2799999999999998</v>
      </c>
      <c r="N4605" s="5" t="s">
        <v>24</v>
      </c>
      <c r="O4605" s="5">
        <v>15</v>
      </c>
    </row>
    <row r="4606" spans="1:15" x14ac:dyDescent="0.2">
      <c r="A4606" s="5" t="s">
        <v>13021</v>
      </c>
      <c r="B4606" s="5" t="s">
        <v>2440</v>
      </c>
      <c r="C4606" s="5">
        <v>32</v>
      </c>
      <c r="D4606" s="5" t="s">
        <v>50</v>
      </c>
      <c r="E4606" s="5" t="s">
        <v>13022</v>
      </c>
      <c r="F4606" s="5">
        <v>-9989</v>
      </c>
      <c r="G4606" s="5" t="s">
        <v>45</v>
      </c>
      <c r="H4606" s="5" t="s">
        <v>79</v>
      </c>
      <c r="I4606" s="5">
        <v>131808.73000000001</v>
      </c>
      <c r="J4606" s="5" t="s">
        <v>2691</v>
      </c>
      <c r="K4606" s="5" t="s">
        <v>104</v>
      </c>
      <c r="L4606" s="5" t="s">
        <v>56</v>
      </c>
      <c r="M4606" s="5">
        <v>4.47</v>
      </c>
      <c r="N4606" s="5" t="s">
        <v>57</v>
      </c>
      <c r="O4606" s="5">
        <v>30</v>
      </c>
    </row>
    <row r="4607" spans="1:15" x14ac:dyDescent="0.2">
      <c r="A4607" s="5" t="s">
        <v>13023</v>
      </c>
      <c r="B4607" s="5" t="s">
        <v>3099</v>
      </c>
      <c r="C4607" s="5">
        <v>29</v>
      </c>
      <c r="D4607" s="5" t="s">
        <v>17</v>
      </c>
      <c r="E4607" s="5" t="s">
        <v>13024</v>
      </c>
      <c r="F4607" s="5">
        <v>-4324</v>
      </c>
      <c r="G4607" s="5" t="s">
        <v>78</v>
      </c>
      <c r="H4607" s="5" t="s">
        <v>20</v>
      </c>
      <c r="I4607" s="5">
        <v>136733.96</v>
      </c>
      <c r="J4607" s="5" t="s">
        <v>10174</v>
      </c>
      <c r="K4607" s="5" t="s">
        <v>22</v>
      </c>
      <c r="L4607" s="5" t="s">
        <v>73</v>
      </c>
      <c r="M4607" s="5">
        <v>1.06</v>
      </c>
      <c r="N4607" s="5" t="s">
        <v>41</v>
      </c>
      <c r="O4607" s="5">
        <v>5</v>
      </c>
    </row>
    <row r="4608" spans="1:15" x14ac:dyDescent="0.2">
      <c r="A4608" s="5" t="s">
        <v>13025</v>
      </c>
      <c r="B4608" s="5" t="s">
        <v>1019</v>
      </c>
      <c r="C4608" s="5">
        <v>55</v>
      </c>
      <c r="D4608" s="5" t="s">
        <v>17</v>
      </c>
      <c r="E4608" s="5" t="s">
        <v>1020</v>
      </c>
      <c r="F4608" s="5">
        <v>-3323</v>
      </c>
      <c r="G4608" s="5" t="s">
        <v>19</v>
      </c>
      <c r="H4608" s="5" t="s">
        <v>173</v>
      </c>
      <c r="I4608" s="5">
        <v>150518.22</v>
      </c>
      <c r="J4608" s="5" t="s">
        <v>6703</v>
      </c>
      <c r="K4608" s="5" t="s">
        <v>55</v>
      </c>
      <c r="L4608" s="5" t="s">
        <v>32</v>
      </c>
      <c r="M4608" s="5">
        <v>2.37</v>
      </c>
      <c r="N4608" s="5" t="s">
        <v>57</v>
      </c>
      <c r="O4608" s="5">
        <v>16</v>
      </c>
    </row>
    <row r="4609" spans="1:15" x14ac:dyDescent="0.2">
      <c r="A4609" s="5" t="s">
        <v>13026</v>
      </c>
      <c r="B4609" s="5" t="s">
        <v>1256</v>
      </c>
      <c r="C4609" s="5">
        <v>61</v>
      </c>
      <c r="D4609" s="5" t="s">
        <v>27</v>
      </c>
      <c r="E4609" s="5" t="s">
        <v>13027</v>
      </c>
      <c r="F4609" s="5">
        <v>-7053</v>
      </c>
      <c r="G4609" s="5" t="s">
        <v>52</v>
      </c>
      <c r="H4609" s="5" t="s">
        <v>20</v>
      </c>
      <c r="I4609" s="5">
        <v>61945.58</v>
      </c>
      <c r="J4609" s="5" t="s">
        <v>6706</v>
      </c>
      <c r="K4609" s="5" t="s">
        <v>118</v>
      </c>
      <c r="L4609" s="5" t="s">
        <v>23</v>
      </c>
      <c r="M4609" s="5">
        <v>2.13</v>
      </c>
      <c r="N4609" s="5" t="s">
        <v>41</v>
      </c>
      <c r="O4609" s="5">
        <v>2</v>
      </c>
    </row>
    <row r="4610" spans="1:15" x14ac:dyDescent="0.2">
      <c r="A4610" s="5" t="s">
        <v>13028</v>
      </c>
      <c r="B4610" s="5" t="s">
        <v>9833</v>
      </c>
      <c r="C4610" s="5">
        <v>49</v>
      </c>
      <c r="D4610" s="5" t="s">
        <v>50</v>
      </c>
      <c r="E4610" s="5" t="s">
        <v>13029</v>
      </c>
      <c r="F4610" s="5">
        <v>-4139</v>
      </c>
      <c r="G4610" s="5" t="s">
        <v>94</v>
      </c>
      <c r="H4610" s="5" t="s">
        <v>53</v>
      </c>
      <c r="I4610" s="5">
        <v>119337</v>
      </c>
      <c r="J4610" s="5" t="s">
        <v>1033</v>
      </c>
      <c r="K4610" s="5" t="s">
        <v>104</v>
      </c>
      <c r="L4610" s="5" t="s">
        <v>23</v>
      </c>
      <c r="M4610" s="5">
        <v>2.25</v>
      </c>
      <c r="N4610" s="5" t="s">
        <v>24</v>
      </c>
      <c r="O4610" s="5">
        <v>14</v>
      </c>
    </row>
    <row r="4611" spans="1:15" x14ac:dyDescent="0.2">
      <c r="A4611" s="5" t="s">
        <v>13030</v>
      </c>
      <c r="B4611" s="5" t="s">
        <v>7186</v>
      </c>
      <c r="C4611" s="5">
        <v>36</v>
      </c>
      <c r="D4611" s="5" t="s">
        <v>27</v>
      </c>
      <c r="E4611" s="5" t="s">
        <v>13031</v>
      </c>
      <c r="F4611" s="5">
        <v>-5854</v>
      </c>
      <c r="G4611" s="5" t="s">
        <v>45</v>
      </c>
      <c r="H4611" s="5" t="s">
        <v>38</v>
      </c>
      <c r="I4611" s="5">
        <v>127343.18</v>
      </c>
      <c r="J4611" s="5" t="s">
        <v>687</v>
      </c>
      <c r="K4611" s="5" t="s">
        <v>127</v>
      </c>
      <c r="L4611" s="5" t="s">
        <v>56</v>
      </c>
      <c r="M4611" s="5">
        <v>3.02</v>
      </c>
      <c r="N4611" s="5" t="s">
        <v>24</v>
      </c>
      <c r="O4611" s="5">
        <v>13</v>
      </c>
    </row>
    <row r="4612" spans="1:15" x14ac:dyDescent="0.2">
      <c r="A4612" s="5" t="s">
        <v>13032</v>
      </c>
      <c r="B4612" s="5" t="s">
        <v>9026</v>
      </c>
      <c r="C4612" s="5">
        <v>33</v>
      </c>
      <c r="D4612" s="5" t="s">
        <v>27</v>
      </c>
      <c r="E4612" s="5" t="s">
        <v>13033</v>
      </c>
      <c r="F4612" s="5">
        <v>-4854</v>
      </c>
      <c r="G4612" s="5" t="s">
        <v>45</v>
      </c>
      <c r="H4612" s="5" t="s">
        <v>173</v>
      </c>
      <c r="I4612" s="5">
        <v>93013.9</v>
      </c>
      <c r="J4612" s="5" t="s">
        <v>7923</v>
      </c>
      <c r="K4612" s="5" t="s">
        <v>127</v>
      </c>
      <c r="L4612" s="5" t="s">
        <v>23</v>
      </c>
      <c r="M4612" s="5">
        <v>4.93</v>
      </c>
      <c r="N4612" s="5" t="s">
        <v>33</v>
      </c>
      <c r="O4612" s="5">
        <v>16</v>
      </c>
    </row>
    <row r="4613" spans="1:15" x14ac:dyDescent="0.2">
      <c r="A4613" s="5" t="s">
        <v>13034</v>
      </c>
      <c r="B4613" s="5" t="s">
        <v>1974</v>
      </c>
      <c r="C4613" s="5">
        <v>56</v>
      </c>
      <c r="D4613" s="5" t="s">
        <v>50</v>
      </c>
      <c r="E4613" s="5" t="s">
        <v>13035</v>
      </c>
      <c r="F4613" s="5">
        <v>-8388</v>
      </c>
      <c r="G4613" s="5" t="s">
        <v>19</v>
      </c>
      <c r="H4613" s="5" t="s">
        <v>38</v>
      </c>
      <c r="I4613" s="5">
        <v>153229.43</v>
      </c>
      <c r="J4613" s="5" t="s">
        <v>4980</v>
      </c>
      <c r="K4613" s="5" t="s">
        <v>81</v>
      </c>
      <c r="L4613" s="5" t="s">
        <v>32</v>
      </c>
      <c r="M4613" s="5">
        <v>4.1100000000000003</v>
      </c>
      <c r="N4613" s="5" t="s">
        <v>33</v>
      </c>
      <c r="O4613" s="5">
        <v>2</v>
      </c>
    </row>
    <row r="4614" spans="1:15" x14ac:dyDescent="0.2">
      <c r="A4614" s="5" t="s">
        <v>13036</v>
      </c>
      <c r="B4614" s="5" t="s">
        <v>13037</v>
      </c>
      <c r="C4614" s="5">
        <v>64</v>
      </c>
      <c r="D4614" s="5" t="s">
        <v>17</v>
      </c>
      <c r="E4614" s="5" t="s">
        <v>13038</v>
      </c>
      <c r="F4614" s="5">
        <v>-4789</v>
      </c>
      <c r="G4614" s="5" t="s">
        <v>45</v>
      </c>
      <c r="H4614" s="5" t="s">
        <v>38</v>
      </c>
      <c r="I4614" s="5">
        <v>88944.38</v>
      </c>
      <c r="J4614" s="5" t="s">
        <v>3648</v>
      </c>
      <c r="K4614" s="5" t="s">
        <v>62</v>
      </c>
      <c r="L4614" s="5" t="s">
        <v>73</v>
      </c>
      <c r="M4614" s="5">
        <v>4.76</v>
      </c>
      <c r="N4614" s="5" t="s">
        <v>74</v>
      </c>
      <c r="O4614" s="5">
        <v>11</v>
      </c>
    </row>
    <row r="4615" spans="1:15" x14ac:dyDescent="0.2">
      <c r="A4615" s="5" t="s">
        <v>13039</v>
      </c>
      <c r="B4615" s="5" t="s">
        <v>2845</v>
      </c>
      <c r="C4615" s="5">
        <v>35</v>
      </c>
      <c r="D4615" s="5" t="s">
        <v>27</v>
      </c>
      <c r="E4615" s="5" t="s">
        <v>13040</v>
      </c>
      <c r="F4615" s="5">
        <v>-7142</v>
      </c>
      <c r="G4615" s="5" t="s">
        <v>52</v>
      </c>
      <c r="H4615" s="5" t="s">
        <v>194</v>
      </c>
      <c r="I4615" s="5">
        <v>166034.76</v>
      </c>
      <c r="J4615" s="5" t="s">
        <v>5572</v>
      </c>
      <c r="K4615" s="5" t="s">
        <v>55</v>
      </c>
      <c r="L4615" s="5" t="s">
        <v>32</v>
      </c>
      <c r="M4615" s="5">
        <v>1.56</v>
      </c>
      <c r="N4615" s="5" t="s">
        <v>57</v>
      </c>
      <c r="O4615" s="5">
        <v>21</v>
      </c>
    </row>
    <row r="4616" spans="1:15" x14ac:dyDescent="0.2">
      <c r="A4616" s="5" t="s">
        <v>13041</v>
      </c>
      <c r="B4616" s="5" t="s">
        <v>7052</v>
      </c>
      <c r="C4616" s="5">
        <v>51</v>
      </c>
      <c r="D4616" s="5" t="s">
        <v>50</v>
      </c>
      <c r="E4616" s="5" t="s">
        <v>13042</v>
      </c>
      <c r="F4616" s="5">
        <v>-9083</v>
      </c>
      <c r="G4616" s="5" t="s">
        <v>99</v>
      </c>
      <c r="H4616" s="5" t="s">
        <v>144</v>
      </c>
      <c r="I4616" s="5">
        <v>158562.6</v>
      </c>
      <c r="J4616" s="5" t="s">
        <v>6982</v>
      </c>
      <c r="K4616" s="5" t="s">
        <v>62</v>
      </c>
      <c r="L4616" s="5" t="s">
        <v>73</v>
      </c>
      <c r="M4616" s="5">
        <v>1.0900000000000001</v>
      </c>
      <c r="N4616" s="5" t="s">
        <v>33</v>
      </c>
      <c r="O4616" s="5">
        <v>28</v>
      </c>
    </row>
    <row r="4617" spans="1:15" x14ac:dyDescent="0.2">
      <c r="A4617" s="5" t="s">
        <v>13043</v>
      </c>
      <c r="B4617" s="5" t="s">
        <v>681</v>
      </c>
      <c r="C4617" s="5">
        <v>65</v>
      </c>
      <c r="D4617" s="5" t="s">
        <v>50</v>
      </c>
      <c r="E4617" s="5" t="s">
        <v>13044</v>
      </c>
      <c r="F4617" s="5">
        <v>-8773</v>
      </c>
      <c r="G4617" s="5" t="s">
        <v>99</v>
      </c>
      <c r="H4617" s="5" t="s">
        <v>20</v>
      </c>
      <c r="I4617" s="5">
        <v>115189.72</v>
      </c>
      <c r="J4617" s="5" t="s">
        <v>11548</v>
      </c>
      <c r="K4617" s="5" t="s">
        <v>118</v>
      </c>
      <c r="L4617" s="5" t="s">
        <v>23</v>
      </c>
      <c r="M4617" s="5">
        <v>1.05</v>
      </c>
      <c r="N4617" s="5" t="s">
        <v>33</v>
      </c>
      <c r="O4617" s="5">
        <v>36</v>
      </c>
    </row>
    <row r="4618" spans="1:15" x14ac:dyDescent="0.2">
      <c r="A4618" s="5" t="s">
        <v>13045</v>
      </c>
      <c r="B4618" s="5" t="s">
        <v>8620</v>
      </c>
      <c r="C4618" s="5">
        <v>44</v>
      </c>
      <c r="D4618" s="5" t="s">
        <v>27</v>
      </c>
      <c r="E4618" s="5" t="s">
        <v>13046</v>
      </c>
      <c r="F4618" s="5">
        <v>-9785</v>
      </c>
      <c r="G4618" s="5" t="s">
        <v>52</v>
      </c>
      <c r="H4618" s="5" t="s">
        <v>194</v>
      </c>
      <c r="I4618" s="5">
        <v>90265.69</v>
      </c>
      <c r="J4618" s="5" t="s">
        <v>54</v>
      </c>
      <c r="K4618" s="5" t="s">
        <v>136</v>
      </c>
      <c r="L4618" s="5" t="s">
        <v>23</v>
      </c>
      <c r="M4618" s="5">
        <v>2.74</v>
      </c>
      <c r="N4618" s="5" t="s">
        <v>41</v>
      </c>
      <c r="O4618" s="5">
        <v>23</v>
      </c>
    </row>
    <row r="4619" spans="1:15" x14ac:dyDescent="0.2">
      <c r="A4619" s="5" t="s">
        <v>13047</v>
      </c>
      <c r="B4619" s="5" t="s">
        <v>514</v>
      </c>
      <c r="C4619" s="5">
        <v>36</v>
      </c>
      <c r="D4619" s="5" t="s">
        <v>17</v>
      </c>
      <c r="E4619" s="5" t="s">
        <v>13048</v>
      </c>
      <c r="F4619" s="5">
        <v>-2318</v>
      </c>
      <c r="G4619" s="5" t="s">
        <v>116</v>
      </c>
      <c r="H4619" s="5" t="s">
        <v>30</v>
      </c>
      <c r="I4619" s="5">
        <v>64363.88</v>
      </c>
      <c r="J4619" s="5" t="s">
        <v>11937</v>
      </c>
      <c r="K4619" s="5" t="s">
        <v>22</v>
      </c>
      <c r="L4619" s="5" t="s">
        <v>23</v>
      </c>
      <c r="M4619" s="5">
        <v>2.39</v>
      </c>
      <c r="N4619" s="5" t="s">
        <v>33</v>
      </c>
      <c r="O4619" s="5">
        <v>0</v>
      </c>
    </row>
    <row r="4620" spans="1:15" x14ac:dyDescent="0.2">
      <c r="A4620" s="5" t="s">
        <v>13049</v>
      </c>
      <c r="B4620" s="5" t="s">
        <v>2022</v>
      </c>
      <c r="C4620" s="5">
        <v>62</v>
      </c>
      <c r="D4620" s="5" t="s">
        <v>50</v>
      </c>
      <c r="E4620" s="5" t="s">
        <v>13050</v>
      </c>
      <c r="F4620" s="5">
        <v>-8979</v>
      </c>
      <c r="G4620" s="5" t="s">
        <v>52</v>
      </c>
      <c r="H4620" s="5" t="s">
        <v>194</v>
      </c>
      <c r="I4620" s="5">
        <v>158152.24</v>
      </c>
      <c r="J4620" s="5" t="s">
        <v>3969</v>
      </c>
      <c r="K4620" s="5" t="s">
        <v>104</v>
      </c>
      <c r="L4620" s="5" t="s">
        <v>56</v>
      </c>
      <c r="M4620" s="5">
        <v>4.99</v>
      </c>
      <c r="N4620" s="5" t="s">
        <v>33</v>
      </c>
      <c r="O4620" s="5">
        <v>39</v>
      </c>
    </row>
    <row r="4621" spans="1:15" x14ac:dyDescent="0.2">
      <c r="A4621" s="5" t="s">
        <v>13051</v>
      </c>
      <c r="B4621" s="5" t="s">
        <v>2066</v>
      </c>
      <c r="C4621" s="5">
        <v>54</v>
      </c>
      <c r="D4621" s="5" t="s">
        <v>27</v>
      </c>
      <c r="E4621" s="5" t="s">
        <v>13052</v>
      </c>
      <c r="F4621" s="5">
        <v>-9124</v>
      </c>
      <c r="G4621" s="5" t="s">
        <v>78</v>
      </c>
      <c r="H4621" s="5" t="s">
        <v>173</v>
      </c>
      <c r="I4621" s="5">
        <v>144423.35</v>
      </c>
      <c r="J4621" s="5" t="s">
        <v>3972</v>
      </c>
      <c r="K4621" s="5" t="s">
        <v>40</v>
      </c>
      <c r="L4621" s="5" t="s">
        <v>73</v>
      </c>
      <c r="M4621" s="5">
        <v>3.8</v>
      </c>
      <c r="N4621" s="5" t="s">
        <v>41</v>
      </c>
      <c r="O4621" s="5">
        <v>7</v>
      </c>
    </row>
    <row r="4622" spans="1:15" x14ac:dyDescent="0.2">
      <c r="A4622" s="5" t="s">
        <v>13053</v>
      </c>
      <c r="B4622" s="5" t="s">
        <v>3374</v>
      </c>
      <c r="C4622" s="5">
        <v>48</v>
      </c>
      <c r="D4622" s="5" t="s">
        <v>17</v>
      </c>
      <c r="E4622" s="5" t="s">
        <v>13054</v>
      </c>
      <c r="F4622" s="5">
        <v>-9977</v>
      </c>
      <c r="G4622" s="5" t="s">
        <v>29</v>
      </c>
      <c r="H4622" s="5" t="s">
        <v>194</v>
      </c>
      <c r="I4622" s="5">
        <v>36977.07</v>
      </c>
      <c r="J4622" s="5" t="s">
        <v>391</v>
      </c>
      <c r="K4622" s="5" t="s">
        <v>47</v>
      </c>
      <c r="L4622" s="5" t="s">
        <v>56</v>
      </c>
      <c r="M4622" s="5">
        <v>2.4300000000000002</v>
      </c>
      <c r="N4622" s="5" t="s">
        <v>57</v>
      </c>
      <c r="O4622" s="5">
        <v>25</v>
      </c>
    </row>
    <row r="4623" spans="1:15" x14ac:dyDescent="0.2">
      <c r="A4623" s="5" t="s">
        <v>13055</v>
      </c>
      <c r="B4623" s="5" t="s">
        <v>2912</v>
      </c>
      <c r="C4623" s="5">
        <v>29</v>
      </c>
      <c r="D4623" s="5" t="s">
        <v>27</v>
      </c>
      <c r="E4623" s="5" t="s">
        <v>13056</v>
      </c>
      <c r="F4623" s="5">
        <v>-9012</v>
      </c>
      <c r="G4623" s="5" t="s">
        <v>94</v>
      </c>
      <c r="H4623" s="5" t="s">
        <v>38</v>
      </c>
      <c r="I4623" s="5">
        <v>91570.87</v>
      </c>
      <c r="J4623" s="5" t="s">
        <v>3227</v>
      </c>
      <c r="K4623" s="5" t="s">
        <v>127</v>
      </c>
      <c r="L4623" s="5" t="s">
        <v>32</v>
      </c>
      <c r="M4623" s="5">
        <v>2.12</v>
      </c>
      <c r="N4623" s="5" t="s">
        <v>57</v>
      </c>
      <c r="O4623" s="5">
        <v>26</v>
      </c>
    </row>
    <row r="4624" spans="1:15" x14ac:dyDescent="0.2">
      <c r="A4624" s="5" t="s">
        <v>13057</v>
      </c>
      <c r="B4624" s="5" t="s">
        <v>9109</v>
      </c>
      <c r="C4624" s="5">
        <v>41</v>
      </c>
      <c r="D4624" s="5" t="s">
        <v>50</v>
      </c>
      <c r="E4624" s="5" t="s">
        <v>13058</v>
      </c>
      <c r="F4624" s="5">
        <v>-5167</v>
      </c>
      <c r="G4624" s="5" t="s">
        <v>85</v>
      </c>
      <c r="H4624" s="5" t="s">
        <v>173</v>
      </c>
      <c r="I4624" s="5">
        <v>47107.72</v>
      </c>
      <c r="J4624" s="5" t="s">
        <v>791</v>
      </c>
      <c r="K4624" s="5" t="s">
        <v>55</v>
      </c>
      <c r="L4624" s="5" t="s">
        <v>32</v>
      </c>
      <c r="M4624" s="5">
        <v>5</v>
      </c>
      <c r="N4624" s="5" t="s">
        <v>57</v>
      </c>
      <c r="O4624" s="5">
        <v>18</v>
      </c>
    </row>
    <row r="4625" spans="1:15" x14ac:dyDescent="0.2">
      <c r="A4625" s="5" t="s">
        <v>13059</v>
      </c>
      <c r="B4625" s="5" t="s">
        <v>358</v>
      </c>
      <c r="C4625" s="5">
        <v>62</v>
      </c>
      <c r="D4625" s="5" t="s">
        <v>50</v>
      </c>
      <c r="E4625" s="5" t="s">
        <v>13060</v>
      </c>
      <c r="F4625" s="5">
        <v>-6099</v>
      </c>
      <c r="G4625" s="5" t="s">
        <v>99</v>
      </c>
      <c r="H4625" s="5" t="s">
        <v>30</v>
      </c>
      <c r="I4625" s="5">
        <v>95132.9</v>
      </c>
      <c r="J4625" s="5" t="s">
        <v>1434</v>
      </c>
      <c r="K4625" s="5" t="s">
        <v>136</v>
      </c>
      <c r="L4625" s="5" t="s">
        <v>23</v>
      </c>
      <c r="M4625" s="5">
        <v>4.82</v>
      </c>
      <c r="N4625" s="5" t="s">
        <v>57</v>
      </c>
      <c r="O4625" s="5">
        <v>27</v>
      </c>
    </row>
    <row r="4626" spans="1:15" x14ac:dyDescent="0.2">
      <c r="A4626" s="5" t="s">
        <v>13061</v>
      </c>
      <c r="B4626" s="5" t="s">
        <v>8395</v>
      </c>
      <c r="C4626" s="5">
        <v>65</v>
      </c>
      <c r="D4626" s="5" t="s">
        <v>27</v>
      </c>
      <c r="E4626" s="5" t="s">
        <v>13062</v>
      </c>
      <c r="F4626" s="5">
        <v>-7292</v>
      </c>
      <c r="G4626" s="5" t="s">
        <v>45</v>
      </c>
      <c r="H4626" s="5" t="s">
        <v>30</v>
      </c>
      <c r="I4626" s="5">
        <v>82593.2</v>
      </c>
      <c r="J4626" s="5" t="s">
        <v>2115</v>
      </c>
      <c r="K4626" s="5" t="s">
        <v>136</v>
      </c>
      <c r="L4626" s="5" t="s">
        <v>56</v>
      </c>
      <c r="M4626" s="5">
        <v>3.69</v>
      </c>
      <c r="N4626" s="5" t="s">
        <v>33</v>
      </c>
      <c r="O4626" s="5">
        <v>19</v>
      </c>
    </row>
    <row r="4627" spans="1:15" x14ac:dyDescent="0.2">
      <c r="A4627" s="5" t="s">
        <v>13063</v>
      </c>
      <c r="B4627" s="5" t="s">
        <v>12281</v>
      </c>
      <c r="C4627" s="5">
        <v>56</v>
      </c>
      <c r="D4627" s="5" t="s">
        <v>17</v>
      </c>
      <c r="E4627" s="5" t="s">
        <v>13064</v>
      </c>
      <c r="F4627" s="5">
        <v>-8432</v>
      </c>
      <c r="G4627" s="5" t="s">
        <v>19</v>
      </c>
      <c r="H4627" s="5" t="s">
        <v>20</v>
      </c>
      <c r="I4627" s="5">
        <v>157678.39999999999</v>
      </c>
      <c r="J4627" s="5" t="s">
        <v>6389</v>
      </c>
      <c r="K4627" s="5" t="s">
        <v>81</v>
      </c>
      <c r="L4627" s="5" t="s">
        <v>56</v>
      </c>
      <c r="M4627" s="5">
        <v>2.5099999999999998</v>
      </c>
      <c r="N4627" s="5" t="s">
        <v>57</v>
      </c>
      <c r="O4627" s="5">
        <v>23</v>
      </c>
    </row>
    <row r="4628" spans="1:15" x14ac:dyDescent="0.2">
      <c r="A4628" s="5" t="s">
        <v>13065</v>
      </c>
      <c r="B4628" s="5" t="s">
        <v>3864</v>
      </c>
      <c r="C4628" s="5">
        <v>41</v>
      </c>
      <c r="D4628" s="5" t="s">
        <v>50</v>
      </c>
      <c r="E4628" s="5" t="s">
        <v>13066</v>
      </c>
      <c r="F4628" s="5">
        <v>-8536</v>
      </c>
      <c r="G4628" s="5" t="s">
        <v>99</v>
      </c>
      <c r="H4628" s="5" t="s">
        <v>53</v>
      </c>
      <c r="I4628" s="5">
        <v>162804.10999999999</v>
      </c>
      <c r="J4628" s="5" t="s">
        <v>4369</v>
      </c>
      <c r="K4628" s="5" t="s">
        <v>118</v>
      </c>
      <c r="L4628" s="5" t="s">
        <v>56</v>
      </c>
      <c r="M4628" s="5">
        <v>2.62</v>
      </c>
      <c r="N4628" s="5" t="s">
        <v>24</v>
      </c>
      <c r="O4628" s="5">
        <v>31</v>
      </c>
    </row>
    <row r="4629" spans="1:15" x14ac:dyDescent="0.2">
      <c r="A4629" s="5" t="s">
        <v>13067</v>
      </c>
      <c r="B4629" s="5" t="s">
        <v>4907</v>
      </c>
      <c r="C4629" s="5">
        <v>62</v>
      </c>
      <c r="D4629" s="5" t="s">
        <v>27</v>
      </c>
      <c r="E4629" s="5" t="s">
        <v>13068</v>
      </c>
      <c r="F4629" s="5">
        <v>-8714</v>
      </c>
      <c r="G4629" s="5" t="s">
        <v>29</v>
      </c>
      <c r="H4629" s="5" t="s">
        <v>173</v>
      </c>
      <c r="I4629" s="5">
        <v>177083.08</v>
      </c>
      <c r="J4629" s="5" t="s">
        <v>1029</v>
      </c>
      <c r="K4629" s="5" t="s">
        <v>40</v>
      </c>
      <c r="L4629" s="5" t="s">
        <v>32</v>
      </c>
      <c r="M4629" s="5">
        <v>5</v>
      </c>
      <c r="N4629" s="5" t="s">
        <v>74</v>
      </c>
      <c r="O4629" s="5">
        <v>24</v>
      </c>
    </row>
    <row r="4630" spans="1:15" x14ac:dyDescent="0.2">
      <c r="A4630" s="5" t="s">
        <v>13069</v>
      </c>
      <c r="B4630" s="5" t="s">
        <v>3332</v>
      </c>
      <c r="C4630" s="5">
        <v>24</v>
      </c>
      <c r="D4630" s="5" t="s">
        <v>50</v>
      </c>
      <c r="E4630" s="5" t="s">
        <v>13070</v>
      </c>
      <c r="F4630" s="5">
        <v>-10611</v>
      </c>
      <c r="G4630" s="5" t="s">
        <v>78</v>
      </c>
      <c r="H4630" s="5" t="s">
        <v>30</v>
      </c>
      <c r="I4630" s="5">
        <v>94959.57</v>
      </c>
      <c r="J4630" s="5" t="s">
        <v>11955</v>
      </c>
      <c r="K4630" s="5" t="s">
        <v>40</v>
      </c>
      <c r="L4630" s="5" t="s">
        <v>56</v>
      </c>
      <c r="M4630" s="5">
        <v>1.3</v>
      </c>
      <c r="N4630" s="5" t="s">
        <v>33</v>
      </c>
      <c r="O4630" s="5">
        <v>29</v>
      </c>
    </row>
    <row r="4631" spans="1:15" x14ac:dyDescent="0.2">
      <c r="A4631" s="5" t="s">
        <v>13071</v>
      </c>
      <c r="B4631" s="5" t="s">
        <v>6056</v>
      </c>
      <c r="C4631" s="5">
        <v>48</v>
      </c>
      <c r="D4631" s="5" t="s">
        <v>50</v>
      </c>
      <c r="E4631" s="5" t="s">
        <v>13072</v>
      </c>
      <c r="F4631" s="5">
        <v>-4476</v>
      </c>
      <c r="G4631" s="5" t="s">
        <v>29</v>
      </c>
      <c r="H4631" s="5" t="s">
        <v>194</v>
      </c>
      <c r="I4631" s="5">
        <v>39062.25</v>
      </c>
      <c r="J4631" s="5" t="s">
        <v>7209</v>
      </c>
      <c r="K4631" s="5" t="s">
        <v>55</v>
      </c>
      <c r="L4631" s="5" t="s">
        <v>56</v>
      </c>
      <c r="M4631" s="5">
        <v>1.44</v>
      </c>
      <c r="N4631" s="5" t="s">
        <v>24</v>
      </c>
      <c r="O4631" s="5">
        <v>12</v>
      </c>
    </row>
    <row r="4632" spans="1:15" x14ac:dyDescent="0.2">
      <c r="A4632" s="5" t="s">
        <v>13073</v>
      </c>
      <c r="B4632" s="5" t="s">
        <v>1039</v>
      </c>
      <c r="C4632" s="5">
        <v>38</v>
      </c>
      <c r="D4632" s="5" t="s">
        <v>50</v>
      </c>
      <c r="E4632" s="5" t="s">
        <v>13074</v>
      </c>
      <c r="F4632" s="5">
        <v>-6305</v>
      </c>
      <c r="G4632" s="5" t="s">
        <v>116</v>
      </c>
      <c r="H4632" s="5" t="s">
        <v>38</v>
      </c>
      <c r="I4632" s="5">
        <v>177822.93</v>
      </c>
      <c r="J4632" s="5" t="s">
        <v>7975</v>
      </c>
      <c r="K4632" s="5" t="s">
        <v>104</v>
      </c>
      <c r="L4632" s="5" t="s">
        <v>73</v>
      </c>
      <c r="M4632" s="5">
        <v>3.15</v>
      </c>
      <c r="N4632" s="5" t="s">
        <v>24</v>
      </c>
      <c r="O4632" s="5">
        <v>27</v>
      </c>
    </row>
    <row r="4633" spans="1:15" x14ac:dyDescent="0.2">
      <c r="A4633" s="5" t="s">
        <v>13075</v>
      </c>
      <c r="B4633" s="5" t="s">
        <v>6592</v>
      </c>
      <c r="C4633" s="5">
        <v>55</v>
      </c>
      <c r="D4633" s="5" t="s">
        <v>17</v>
      </c>
      <c r="E4633" s="5" t="s">
        <v>13076</v>
      </c>
      <c r="F4633" s="5">
        <v>-7490</v>
      </c>
      <c r="G4633" s="5" t="s">
        <v>94</v>
      </c>
      <c r="H4633" s="5" t="s">
        <v>20</v>
      </c>
      <c r="I4633" s="5">
        <v>151968.87</v>
      </c>
      <c r="J4633" s="5" t="s">
        <v>3569</v>
      </c>
      <c r="K4633" s="5" t="s">
        <v>47</v>
      </c>
      <c r="L4633" s="5" t="s">
        <v>32</v>
      </c>
      <c r="M4633" s="5">
        <v>3.08</v>
      </c>
      <c r="N4633" s="5" t="s">
        <v>74</v>
      </c>
      <c r="O4633" s="5">
        <v>31</v>
      </c>
    </row>
    <row r="4634" spans="1:15" x14ac:dyDescent="0.2">
      <c r="A4634" s="5" t="s">
        <v>13077</v>
      </c>
      <c r="B4634" s="5" t="s">
        <v>2167</v>
      </c>
      <c r="C4634" s="5">
        <v>62</v>
      </c>
      <c r="D4634" s="5" t="s">
        <v>27</v>
      </c>
      <c r="E4634" s="5" t="s">
        <v>13078</v>
      </c>
      <c r="F4634" s="5">
        <v>-8227</v>
      </c>
      <c r="G4634" s="5" t="s">
        <v>29</v>
      </c>
      <c r="H4634" s="5" t="s">
        <v>79</v>
      </c>
      <c r="I4634" s="5">
        <v>36371.78</v>
      </c>
      <c r="J4634" s="5" t="s">
        <v>3644</v>
      </c>
      <c r="K4634" s="5" t="s">
        <v>47</v>
      </c>
      <c r="L4634" s="5" t="s">
        <v>23</v>
      </c>
      <c r="M4634" s="5">
        <v>3.13</v>
      </c>
      <c r="N4634" s="5" t="s">
        <v>33</v>
      </c>
      <c r="O4634" s="5">
        <v>5</v>
      </c>
    </row>
    <row r="4635" spans="1:15" x14ac:dyDescent="0.2">
      <c r="A4635" s="5" t="s">
        <v>13079</v>
      </c>
      <c r="B4635" s="5" t="s">
        <v>13080</v>
      </c>
      <c r="C4635" s="5">
        <v>34</v>
      </c>
      <c r="D4635" s="5" t="s">
        <v>17</v>
      </c>
      <c r="E4635" s="5" t="s">
        <v>13081</v>
      </c>
      <c r="F4635" s="5">
        <v>-8260</v>
      </c>
      <c r="G4635" s="5" t="s">
        <v>52</v>
      </c>
      <c r="H4635" s="5" t="s">
        <v>66</v>
      </c>
      <c r="I4635" s="5">
        <v>135009.23000000001</v>
      </c>
      <c r="J4635" s="5" t="s">
        <v>1696</v>
      </c>
      <c r="K4635" s="5" t="s">
        <v>127</v>
      </c>
      <c r="L4635" s="5" t="s">
        <v>73</v>
      </c>
      <c r="M4635" s="5">
        <v>2.67</v>
      </c>
      <c r="N4635" s="5" t="s">
        <v>57</v>
      </c>
      <c r="O4635" s="5">
        <v>5</v>
      </c>
    </row>
    <row r="4636" spans="1:15" x14ac:dyDescent="0.2">
      <c r="A4636" s="5" t="s">
        <v>13082</v>
      </c>
      <c r="B4636" s="5" t="s">
        <v>12093</v>
      </c>
      <c r="C4636" s="5">
        <v>34</v>
      </c>
      <c r="D4636" s="5" t="s">
        <v>27</v>
      </c>
      <c r="E4636" s="5" t="s">
        <v>13083</v>
      </c>
      <c r="F4636" s="5">
        <v>-8225</v>
      </c>
      <c r="G4636" s="5" t="s">
        <v>85</v>
      </c>
      <c r="H4636" s="5" t="s">
        <v>66</v>
      </c>
      <c r="I4636" s="5">
        <v>65871.929999999993</v>
      </c>
      <c r="J4636" s="5" t="s">
        <v>10581</v>
      </c>
      <c r="K4636" s="5" t="s">
        <v>22</v>
      </c>
      <c r="L4636" s="5" t="s">
        <v>73</v>
      </c>
      <c r="M4636" s="5">
        <v>1.22</v>
      </c>
      <c r="N4636" s="5" t="s">
        <v>33</v>
      </c>
      <c r="O4636" s="5">
        <v>17</v>
      </c>
    </row>
    <row r="4637" spans="1:15" x14ac:dyDescent="0.2">
      <c r="A4637" s="5" t="s">
        <v>13084</v>
      </c>
      <c r="B4637" s="5" t="s">
        <v>1122</v>
      </c>
      <c r="C4637" s="5">
        <v>26</v>
      </c>
      <c r="D4637" s="5" t="s">
        <v>50</v>
      </c>
      <c r="E4637" s="5" t="s">
        <v>13085</v>
      </c>
      <c r="F4637" s="5">
        <v>-4207</v>
      </c>
      <c r="G4637" s="5" t="s">
        <v>99</v>
      </c>
      <c r="H4637" s="5" t="s">
        <v>144</v>
      </c>
      <c r="I4637" s="5">
        <v>92618.98</v>
      </c>
      <c r="J4637" s="5" t="s">
        <v>2234</v>
      </c>
      <c r="K4637" s="5" t="s">
        <v>81</v>
      </c>
      <c r="L4637" s="5" t="s">
        <v>73</v>
      </c>
      <c r="M4637" s="5">
        <v>1.78</v>
      </c>
      <c r="N4637" s="5" t="s">
        <v>41</v>
      </c>
      <c r="O4637" s="5">
        <v>5</v>
      </c>
    </row>
    <row r="4638" spans="1:15" x14ac:dyDescent="0.2">
      <c r="A4638" s="5" t="s">
        <v>13086</v>
      </c>
      <c r="B4638" s="5" t="s">
        <v>6246</v>
      </c>
      <c r="C4638" s="5">
        <v>22</v>
      </c>
      <c r="D4638" s="5" t="s">
        <v>50</v>
      </c>
      <c r="E4638" s="5" t="s">
        <v>13087</v>
      </c>
      <c r="F4638" s="5">
        <v>-1945</v>
      </c>
      <c r="G4638" s="5" t="s">
        <v>37</v>
      </c>
      <c r="H4638" s="5" t="s">
        <v>79</v>
      </c>
      <c r="I4638" s="5">
        <v>164743.39000000001</v>
      </c>
      <c r="J4638" s="5" t="s">
        <v>13088</v>
      </c>
      <c r="K4638" s="5" t="s">
        <v>127</v>
      </c>
      <c r="L4638" s="5" t="s">
        <v>56</v>
      </c>
      <c r="M4638" s="5">
        <v>2.44</v>
      </c>
      <c r="N4638" s="5" t="s">
        <v>33</v>
      </c>
      <c r="O4638" s="5">
        <v>3</v>
      </c>
    </row>
    <row r="4639" spans="1:15" x14ac:dyDescent="0.2">
      <c r="A4639" s="5" t="s">
        <v>13089</v>
      </c>
      <c r="B4639" s="5" t="s">
        <v>272</v>
      </c>
      <c r="C4639" s="5">
        <v>59</v>
      </c>
      <c r="D4639" s="5" t="s">
        <v>27</v>
      </c>
      <c r="E4639" s="5" t="s">
        <v>13090</v>
      </c>
      <c r="F4639" s="5">
        <v>-5367</v>
      </c>
      <c r="G4639" s="5" t="s">
        <v>85</v>
      </c>
      <c r="H4639" s="5" t="s">
        <v>38</v>
      </c>
      <c r="I4639" s="5">
        <v>121763.97</v>
      </c>
      <c r="J4639" s="5" t="s">
        <v>13091</v>
      </c>
      <c r="K4639" s="5" t="s">
        <v>40</v>
      </c>
      <c r="L4639" s="5" t="s">
        <v>32</v>
      </c>
      <c r="M4639" s="5">
        <v>2.35</v>
      </c>
      <c r="N4639" s="5" t="s">
        <v>33</v>
      </c>
      <c r="O4639" s="5">
        <v>16</v>
      </c>
    </row>
    <row r="4640" spans="1:15" x14ac:dyDescent="0.2">
      <c r="A4640" s="5" t="s">
        <v>13092</v>
      </c>
      <c r="B4640" s="5" t="s">
        <v>3881</v>
      </c>
      <c r="C4640" s="5">
        <v>43</v>
      </c>
      <c r="D4640" s="5" t="s">
        <v>17</v>
      </c>
      <c r="E4640" s="5" t="s">
        <v>13093</v>
      </c>
      <c r="F4640" s="5">
        <v>-3108</v>
      </c>
      <c r="G4640" s="5" t="s">
        <v>37</v>
      </c>
      <c r="H4640" s="5" t="s">
        <v>79</v>
      </c>
      <c r="I4640" s="5">
        <v>166489.19</v>
      </c>
      <c r="J4640" s="5" t="s">
        <v>3756</v>
      </c>
      <c r="K4640" s="5" t="s">
        <v>22</v>
      </c>
      <c r="L4640" s="5" t="s">
        <v>23</v>
      </c>
      <c r="M4640" s="5">
        <v>3.37</v>
      </c>
      <c r="N4640" s="5" t="s">
        <v>57</v>
      </c>
      <c r="O4640" s="5">
        <v>20</v>
      </c>
    </row>
    <row r="4641" spans="1:15" x14ac:dyDescent="0.2">
      <c r="A4641" s="5" t="s">
        <v>13094</v>
      </c>
      <c r="B4641" s="5" t="s">
        <v>6146</v>
      </c>
      <c r="C4641" s="5">
        <v>26</v>
      </c>
      <c r="D4641" s="5" t="s">
        <v>50</v>
      </c>
      <c r="E4641" s="5" t="s">
        <v>13095</v>
      </c>
      <c r="F4641" s="5">
        <v>-9766</v>
      </c>
      <c r="G4641" s="5" t="s">
        <v>85</v>
      </c>
      <c r="H4641" s="5" t="s">
        <v>53</v>
      </c>
      <c r="I4641" s="5">
        <v>155349.57</v>
      </c>
      <c r="J4641" s="5" t="s">
        <v>500</v>
      </c>
      <c r="K4641" s="5" t="s">
        <v>104</v>
      </c>
      <c r="L4641" s="5" t="s">
        <v>56</v>
      </c>
      <c r="M4641" s="5">
        <v>1.91</v>
      </c>
      <c r="N4641" s="5" t="s">
        <v>24</v>
      </c>
      <c r="O4641" s="5">
        <v>3</v>
      </c>
    </row>
    <row r="4642" spans="1:15" x14ac:dyDescent="0.2">
      <c r="A4642" s="5" t="s">
        <v>13096</v>
      </c>
      <c r="B4642" s="5" t="s">
        <v>13097</v>
      </c>
      <c r="C4642" s="5">
        <v>30</v>
      </c>
      <c r="D4642" s="5" t="s">
        <v>17</v>
      </c>
      <c r="E4642" s="5" t="s">
        <v>13098</v>
      </c>
      <c r="F4642" s="5">
        <v>-9093</v>
      </c>
      <c r="G4642" s="5" t="s">
        <v>52</v>
      </c>
      <c r="H4642" s="5" t="s">
        <v>38</v>
      </c>
      <c r="I4642" s="5">
        <v>98139.18</v>
      </c>
      <c r="J4642" s="5" t="s">
        <v>6163</v>
      </c>
      <c r="K4642" s="5" t="s">
        <v>136</v>
      </c>
      <c r="L4642" s="5" t="s">
        <v>56</v>
      </c>
      <c r="M4642" s="5">
        <v>1.97</v>
      </c>
      <c r="N4642" s="5" t="s">
        <v>24</v>
      </c>
      <c r="O4642" s="5">
        <v>35</v>
      </c>
    </row>
    <row r="4643" spans="1:15" x14ac:dyDescent="0.2">
      <c r="A4643" s="5" t="s">
        <v>13099</v>
      </c>
      <c r="B4643" s="5" t="s">
        <v>2255</v>
      </c>
      <c r="C4643" s="5">
        <v>57</v>
      </c>
      <c r="D4643" s="5" t="s">
        <v>17</v>
      </c>
      <c r="E4643" s="5" t="s">
        <v>13100</v>
      </c>
      <c r="F4643" s="5">
        <v>-7748</v>
      </c>
      <c r="G4643" s="5" t="s">
        <v>94</v>
      </c>
      <c r="H4643" s="5" t="s">
        <v>144</v>
      </c>
      <c r="I4643" s="5">
        <v>141087.62</v>
      </c>
      <c r="J4643" s="5" t="s">
        <v>8374</v>
      </c>
      <c r="K4643" s="5" t="s">
        <v>22</v>
      </c>
      <c r="L4643" s="5" t="s">
        <v>23</v>
      </c>
      <c r="M4643" s="5">
        <v>2.3199999999999998</v>
      </c>
      <c r="N4643" s="5" t="s">
        <v>74</v>
      </c>
      <c r="O4643" s="5">
        <v>15</v>
      </c>
    </row>
    <row r="4644" spans="1:15" x14ac:dyDescent="0.2">
      <c r="A4644" s="5" t="s">
        <v>13101</v>
      </c>
      <c r="B4644" s="5" t="s">
        <v>5926</v>
      </c>
      <c r="C4644" s="5">
        <v>29</v>
      </c>
      <c r="D4644" s="5" t="s">
        <v>50</v>
      </c>
      <c r="E4644" s="5" t="s">
        <v>13102</v>
      </c>
      <c r="F4644" s="5">
        <v>-5399</v>
      </c>
      <c r="G4644" s="5" t="s">
        <v>37</v>
      </c>
      <c r="H4644" s="5" t="s">
        <v>66</v>
      </c>
      <c r="I4644" s="5">
        <v>61707.29</v>
      </c>
      <c r="J4644" s="5" t="s">
        <v>122</v>
      </c>
      <c r="K4644" s="5" t="s">
        <v>47</v>
      </c>
      <c r="L4644" s="5" t="s">
        <v>73</v>
      </c>
      <c r="M4644" s="5">
        <v>4.26</v>
      </c>
      <c r="N4644" s="5" t="s">
        <v>24</v>
      </c>
      <c r="O4644" s="5">
        <v>23</v>
      </c>
    </row>
    <row r="4645" spans="1:15" x14ac:dyDescent="0.2">
      <c r="A4645" s="5" t="s">
        <v>13103</v>
      </c>
      <c r="B4645" s="5" t="s">
        <v>5118</v>
      </c>
      <c r="C4645" s="5">
        <v>33</v>
      </c>
      <c r="D4645" s="5" t="s">
        <v>27</v>
      </c>
      <c r="E4645" s="5" t="s">
        <v>13104</v>
      </c>
      <c r="F4645" s="5">
        <v>-4224</v>
      </c>
      <c r="G4645" s="5" t="s">
        <v>19</v>
      </c>
      <c r="H4645" s="5" t="s">
        <v>30</v>
      </c>
      <c r="I4645" s="5">
        <v>127790.37</v>
      </c>
      <c r="J4645" s="5" t="s">
        <v>11704</v>
      </c>
      <c r="K4645" s="5" t="s">
        <v>22</v>
      </c>
      <c r="L4645" s="5" t="s">
        <v>56</v>
      </c>
      <c r="M4645" s="5">
        <v>3.02</v>
      </c>
      <c r="N4645" s="5" t="s">
        <v>57</v>
      </c>
      <c r="O4645" s="5">
        <v>39</v>
      </c>
    </row>
    <row r="4646" spans="1:15" x14ac:dyDescent="0.2">
      <c r="A4646" s="5" t="s">
        <v>13105</v>
      </c>
      <c r="B4646" s="5" t="s">
        <v>8068</v>
      </c>
      <c r="C4646" s="5">
        <v>30</v>
      </c>
      <c r="D4646" s="5" t="s">
        <v>17</v>
      </c>
      <c r="E4646" s="5" t="s">
        <v>13106</v>
      </c>
      <c r="F4646" s="5">
        <v>-2825</v>
      </c>
      <c r="G4646" s="5" t="s">
        <v>78</v>
      </c>
      <c r="H4646" s="5" t="s">
        <v>194</v>
      </c>
      <c r="I4646" s="5">
        <v>88656.82</v>
      </c>
      <c r="J4646" s="5" t="s">
        <v>13107</v>
      </c>
      <c r="K4646" s="5" t="s">
        <v>62</v>
      </c>
      <c r="L4646" s="5" t="s">
        <v>32</v>
      </c>
      <c r="M4646" s="5">
        <v>4.5599999999999996</v>
      </c>
      <c r="N4646" s="5" t="s">
        <v>74</v>
      </c>
      <c r="O4646" s="5">
        <v>30</v>
      </c>
    </row>
    <row r="4647" spans="1:15" x14ac:dyDescent="0.2">
      <c r="A4647" s="5" t="s">
        <v>13108</v>
      </c>
      <c r="B4647" s="5" t="s">
        <v>3272</v>
      </c>
      <c r="C4647" s="5">
        <v>59</v>
      </c>
      <c r="D4647" s="5" t="s">
        <v>17</v>
      </c>
      <c r="E4647" s="5" t="s">
        <v>13109</v>
      </c>
      <c r="F4647" s="5">
        <v>-2063</v>
      </c>
      <c r="G4647" s="5" t="s">
        <v>52</v>
      </c>
      <c r="H4647" s="5" t="s">
        <v>66</v>
      </c>
      <c r="I4647" s="5">
        <v>40898.86</v>
      </c>
      <c r="J4647" s="5" t="s">
        <v>13110</v>
      </c>
      <c r="K4647" s="5" t="s">
        <v>104</v>
      </c>
      <c r="L4647" s="5" t="s">
        <v>56</v>
      </c>
      <c r="M4647" s="5">
        <v>2.2200000000000002</v>
      </c>
      <c r="N4647" s="5" t="s">
        <v>24</v>
      </c>
      <c r="O4647" s="5">
        <v>20</v>
      </c>
    </row>
    <row r="4648" spans="1:15" x14ac:dyDescent="0.2">
      <c r="A4648" s="5" t="s">
        <v>13111</v>
      </c>
      <c r="B4648" s="5" t="s">
        <v>5025</v>
      </c>
      <c r="C4648" s="5">
        <v>36</v>
      </c>
      <c r="D4648" s="5" t="s">
        <v>50</v>
      </c>
      <c r="E4648" s="5" t="s">
        <v>13112</v>
      </c>
      <c r="F4648" s="5">
        <v>-3636</v>
      </c>
      <c r="G4648" s="5" t="s">
        <v>29</v>
      </c>
      <c r="H4648" s="5" t="s">
        <v>71</v>
      </c>
      <c r="I4648" s="5">
        <v>171333.21</v>
      </c>
      <c r="J4648" s="5" t="s">
        <v>9531</v>
      </c>
      <c r="K4648" s="5" t="s">
        <v>104</v>
      </c>
      <c r="L4648" s="5" t="s">
        <v>32</v>
      </c>
      <c r="M4648" s="5">
        <v>1.98</v>
      </c>
      <c r="N4648" s="5" t="s">
        <v>74</v>
      </c>
      <c r="O4648" s="5">
        <v>26</v>
      </c>
    </row>
    <row r="4649" spans="1:15" x14ac:dyDescent="0.2">
      <c r="A4649" s="5" t="s">
        <v>13113</v>
      </c>
      <c r="B4649" s="5" t="s">
        <v>8314</v>
      </c>
      <c r="C4649" s="5">
        <v>23</v>
      </c>
      <c r="D4649" s="5" t="s">
        <v>17</v>
      </c>
      <c r="E4649" s="5" t="s">
        <v>13114</v>
      </c>
      <c r="F4649" s="5">
        <v>-6217</v>
      </c>
      <c r="G4649" s="5" t="s">
        <v>78</v>
      </c>
      <c r="H4649" s="5" t="s">
        <v>30</v>
      </c>
      <c r="I4649" s="5">
        <v>45083.1</v>
      </c>
      <c r="J4649" s="5" t="s">
        <v>360</v>
      </c>
      <c r="K4649" s="5" t="s">
        <v>22</v>
      </c>
      <c r="L4649" s="5" t="s">
        <v>32</v>
      </c>
      <c r="M4649" s="5">
        <v>4.5599999999999996</v>
      </c>
      <c r="N4649" s="5" t="s">
        <v>41</v>
      </c>
      <c r="O4649" s="5">
        <v>10</v>
      </c>
    </row>
    <row r="4650" spans="1:15" x14ac:dyDescent="0.2">
      <c r="A4650" s="5" t="s">
        <v>13115</v>
      </c>
      <c r="B4650" s="5" t="s">
        <v>2206</v>
      </c>
      <c r="C4650" s="5">
        <v>40</v>
      </c>
      <c r="D4650" s="5" t="s">
        <v>50</v>
      </c>
      <c r="E4650" s="5" t="s">
        <v>13116</v>
      </c>
      <c r="F4650" s="5">
        <v>-3308</v>
      </c>
      <c r="G4650" s="5" t="s">
        <v>29</v>
      </c>
      <c r="H4650" s="5" t="s">
        <v>38</v>
      </c>
      <c r="I4650" s="5">
        <v>176899.16</v>
      </c>
      <c r="J4650" s="5" t="s">
        <v>7437</v>
      </c>
      <c r="K4650" s="5" t="s">
        <v>62</v>
      </c>
      <c r="L4650" s="5" t="s">
        <v>23</v>
      </c>
      <c r="M4650" s="5">
        <v>1.83</v>
      </c>
      <c r="N4650" s="5" t="s">
        <v>33</v>
      </c>
      <c r="O4650" s="5">
        <v>8</v>
      </c>
    </row>
    <row r="4651" spans="1:15" x14ac:dyDescent="0.2">
      <c r="A4651" s="5" t="s">
        <v>13117</v>
      </c>
      <c r="B4651" s="5" t="s">
        <v>8308</v>
      </c>
      <c r="C4651" s="5">
        <v>31</v>
      </c>
      <c r="D4651" s="5" t="s">
        <v>17</v>
      </c>
      <c r="E4651" s="5" t="s">
        <v>13118</v>
      </c>
      <c r="F4651" s="5">
        <v>-10912</v>
      </c>
      <c r="G4651" s="5" t="s">
        <v>45</v>
      </c>
      <c r="H4651" s="5" t="s">
        <v>194</v>
      </c>
      <c r="I4651" s="5">
        <v>54812.160000000003</v>
      </c>
      <c r="J4651" s="5" t="s">
        <v>1392</v>
      </c>
      <c r="K4651" s="5" t="s">
        <v>62</v>
      </c>
      <c r="L4651" s="5" t="s">
        <v>23</v>
      </c>
      <c r="M4651" s="5">
        <v>3.51</v>
      </c>
      <c r="N4651" s="5" t="s">
        <v>41</v>
      </c>
      <c r="O4651" s="5">
        <v>33</v>
      </c>
    </row>
    <row r="4652" spans="1:15" x14ac:dyDescent="0.2">
      <c r="A4652" s="5" t="s">
        <v>13119</v>
      </c>
      <c r="B4652" s="5" t="s">
        <v>2043</v>
      </c>
      <c r="C4652" s="5">
        <v>36</v>
      </c>
      <c r="D4652" s="5" t="s">
        <v>17</v>
      </c>
      <c r="E4652" s="5" t="s">
        <v>13120</v>
      </c>
      <c r="F4652" s="5">
        <v>-3273</v>
      </c>
      <c r="G4652" s="5" t="s">
        <v>116</v>
      </c>
      <c r="H4652" s="5" t="s">
        <v>30</v>
      </c>
      <c r="I4652" s="5">
        <v>126804.8</v>
      </c>
      <c r="J4652" s="5" t="s">
        <v>2850</v>
      </c>
      <c r="K4652" s="5" t="s">
        <v>118</v>
      </c>
      <c r="L4652" s="5" t="s">
        <v>73</v>
      </c>
      <c r="M4652" s="5">
        <v>3.11</v>
      </c>
      <c r="N4652" s="5" t="s">
        <v>24</v>
      </c>
      <c r="O4652" s="5">
        <v>12</v>
      </c>
    </row>
    <row r="4653" spans="1:15" x14ac:dyDescent="0.2">
      <c r="A4653" s="5" t="s">
        <v>13121</v>
      </c>
      <c r="B4653" s="5" t="s">
        <v>9838</v>
      </c>
      <c r="C4653" s="5">
        <v>38</v>
      </c>
      <c r="D4653" s="5" t="s">
        <v>50</v>
      </c>
      <c r="E4653" s="5" t="s">
        <v>13122</v>
      </c>
      <c r="F4653" s="5">
        <v>-8771</v>
      </c>
      <c r="G4653" s="5" t="s">
        <v>85</v>
      </c>
      <c r="H4653" s="5" t="s">
        <v>53</v>
      </c>
      <c r="I4653" s="5">
        <v>124282.55</v>
      </c>
      <c r="J4653" s="5" t="s">
        <v>3031</v>
      </c>
      <c r="K4653" s="5" t="s">
        <v>22</v>
      </c>
      <c r="L4653" s="5" t="s">
        <v>56</v>
      </c>
      <c r="M4653" s="5">
        <v>1.84</v>
      </c>
      <c r="N4653" s="5" t="s">
        <v>74</v>
      </c>
      <c r="O4653" s="5">
        <v>15</v>
      </c>
    </row>
    <row r="4654" spans="1:15" x14ac:dyDescent="0.2">
      <c r="A4654" s="5" t="s">
        <v>13123</v>
      </c>
      <c r="B4654" s="5" t="s">
        <v>10880</v>
      </c>
      <c r="C4654" s="5">
        <v>53</v>
      </c>
      <c r="D4654" s="5" t="s">
        <v>50</v>
      </c>
      <c r="E4654" s="5" t="s">
        <v>13124</v>
      </c>
      <c r="F4654" s="5">
        <v>-10127</v>
      </c>
      <c r="G4654" s="5" t="s">
        <v>37</v>
      </c>
      <c r="H4654" s="5" t="s">
        <v>144</v>
      </c>
      <c r="I4654" s="5">
        <v>111098.02</v>
      </c>
      <c r="J4654" s="5" t="s">
        <v>2417</v>
      </c>
      <c r="K4654" s="5" t="s">
        <v>55</v>
      </c>
      <c r="L4654" s="5" t="s">
        <v>73</v>
      </c>
      <c r="M4654" s="5">
        <v>3.69</v>
      </c>
      <c r="N4654" s="5" t="s">
        <v>74</v>
      </c>
      <c r="O4654" s="5">
        <v>18</v>
      </c>
    </row>
    <row r="4655" spans="1:15" x14ac:dyDescent="0.2">
      <c r="A4655" s="5" t="s">
        <v>13125</v>
      </c>
      <c r="B4655" s="5" t="s">
        <v>3089</v>
      </c>
      <c r="C4655" s="5">
        <v>43</v>
      </c>
      <c r="D4655" s="5" t="s">
        <v>50</v>
      </c>
      <c r="E4655" s="5" t="s">
        <v>13126</v>
      </c>
      <c r="F4655" s="5">
        <v>-6063</v>
      </c>
      <c r="G4655" s="5" t="s">
        <v>37</v>
      </c>
      <c r="H4655" s="5" t="s">
        <v>20</v>
      </c>
      <c r="I4655" s="5">
        <v>113204.61</v>
      </c>
      <c r="J4655" s="5" t="s">
        <v>752</v>
      </c>
      <c r="K4655" s="5" t="s">
        <v>81</v>
      </c>
      <c r="L4655" s="5" t="s">
        <v>32</v>
      </c>
      <c r="M4655" s="5">
        <v>1.39</v>
      </c>
      <c r="N4655" s="5" t="s">
        <v>57</v>
      </c>
      <c r="O4655" s="5">
        <v>17</v>
      </c>
    </row>
    <row r="4656" spans="1:15" x14ac:dyDescent="0.2">
      <c r="A4656" s="5" t="s">
        <v>13127</v>
      </c>
      <c r="B4656" s="5" t="s">
        <v>11804</v>
      </c>
      <c r="C4656" s="5">
        <v>24</v>
      </c>
      <c r="D4656" s="5" t="s">
        <v>50</v>
      </c>
      <c r="E4656" s="5" t="s">
        <v>13128</v>
      </c>
      <c r="F4656" s="5">
        <v>-10263</v>
      </c>
      <c r="G4656" s="5" t="s">
        <v>52</v>
      </c>
      <c r="H4656" s="5" t="s">
        <v>194</v>
      </c>
      <c r="I4656" s="5">
        <v>143013.95000000001</v>
      </c>
      <c r="J4656" s="5" t="s">
        <v>4375</v>
      </c>
      <c r="K4656" s="5" t="s">
        <v>118</v>
      </c>
      <c r="L4656" s="5" t="s">
        <v>32</v>
      </c>
      <c r="M4656" s="5">
        <v>1.03</v>
      </c>
      <c r="N4656" s="5" t="s">
        <v>74</v>
      </c>
      <c r="O4656" s="5">
        <v>33</v>
      </c>
    </row>
    <row r="4657" spans="1:15" x14ac:dyDescent="0.2">
      <c r="A4657" s="5" t="s">
        <v>13129</v>
      </c>
      <c r="B4657" s="5" t="s">
        <v>10190</v>
      </c>
      <c r="C4657" s="5">
        <v>25</v>
      </c>
      <c r="D4657" s="5" t="s">
        <v>17</v>
      </c>
      <c r="E4657" s="5" t="s">
        <v>13130</v>
      </c>
      <c r="F4657" s="5">
        <v>-10500</v>
      </c>
      <c r="G4657" s="5" t="s">
        <v>37</v>
      </c>
      <c r="H4657" s="5" t="s">
        <v>30</v>
      </c>
      <c r="I4657" s="5">
        <v>179964.22</v>
      </c>
      <c r="J4657" s="5" t="s">
        <v>3934</v>
      </c>
      <c r="K4657" s="5" t="s">
        <v>127</v>
      </c>
      <c r="L4657" s="5" t="s">
        <v>73</v>
      </c>
      <c r="M4657" s="5">
        <v>4.07</v>
      </c>
      <c r="N4657" s="5" t="s">
        <v>41</v>
      </c>
      <c r="O4657" s="5">
        <v>27</v>
      </c>
    </row>
    <row r="4658" spans="1:15" x14ac:dyDescent="0.2">
      <c r="A4658" s="5" t="s">
        <v>13131</v>
      </c>
      <c r="B4658" s="5" t="s">
        <v>5103</v>
      </c>
      <c r="C4658" s="5">
        <v>38</v>
      </c>
      <c r="D4658" s="5" t="s">
        <v>27</v>
      </c>
      <c r="E4658" s="5" t="s">
        <v>13132</v>
      </c>
      <c r="F4658" s="5">
        <v>-10377</v>
      </c>
      <c r="G4658" s="5" t="s">
        <v>99</v>
      </c>
      <c r="H4658" s="5" t="s">
        <v>38</v>
      </c>
      <c r="I4658" s="5">
        <v>177150.15</v>
      </c>
      <c r="J4658" s="5" t="s">
        <v>1136</v>
      </c>
      <c r="K4658" s="5" t="s">
        <v>62</v>
      </c>
      <c r="L4658" s="5" t="s">
        <v>73</v>
      </c>
      <c r="M4658" s="5">
        <v>3.95</v>
      </c>
      <c r="N4658" s="5" t="s">
        <v>57</v>
      </c>
      <c r="O4658" s="5">
        <v>40</v>
      </c>
    </row>
    <row r="4659" spans="1:15" x14ac:dyDescent="0.2">
      <c r="A4659" s="5" t="s">
        <v>13133</v>
      </c>
      <c r="B4659" s="5" t="s">
        <v>580</v>
      </c>
      <c r="C4659" s="5">
        <v>62</v>
      </c>
      <c r="D4659" s="5" t="s">
        <v>27</v>
      </c>
      <c r="E4659" s="5" t="s">
        <v>13134</v>
      </c>
      <c r="F4659" s="5">
        <v>-10708</v>
      </c>
      <c r="G4659" s="5" t="s">
        <v>45</v>
      </c>
      <c r="H4659" s="5" t="s">
        <v>173</v>
      </c>
      <c r="I4659" s="5">
        <v>66479.149999999994</v>
      </c>
      <c r="J4659" s="5" t="s">
        <v>2197</v>
      </c>
      <c r="K4659" s="5" t="s">
        <v>47</v>
      </c>
      <c r="L4659" s="5" t="s">
        <v>73</v>
      </c>
      <c r="M4659" s="5">
        <v>2.77</v>
      </c>
      <c r="N4659" s="5" t="s">
        <v>74</v>
      </c>
      <c r="O4659" s="5">
        <v>24</v>
      </c>
    </row>
    <row r="4660" spans="1:15" x14ac:dyDescent="0.2">
      <c r="A4660" s="5" t="s">
        <v>13135</v>
      </c>
      <c r="B4660" s="5" t="s">
        <v>10624</v>
      </c>
      <c r="C4660" s="5">
        <v>24</v>
      </c>
      <c r="D4660" s="5" t="s">
        <v>50</v>
      </c>
      <c r="E4660" s="5" t="s">
        <v>13136</v>
      </c>
      <c r="F4660" s="5">
        <v>-3659</v>
      </c>
      <c r="G4660" s="5" t="s">
        <v>37</v>
      </c>
      <c r="H4660" s="5" t="s">
        <v>194</v>
      </c>
      <c r="I4660" s="5">
        <v>71304.009999999995</v>
      </c>
      <c r="J4660" s="5" t="s">
        <v>6613</v>
      </c>
      <c r="K4660" s="5" t="s">
        <v>55</v>
      </c>
      <c r="L4660" s="5" t="s">
        <v>32</v>
      </c>
      <c r="M4660" s="5">
        <v>2.48</v>
      </c>
      <c r="N4660" s="5" t="s">
        <v>24</v>
      </c>
      <c r="O4660" s="5">
        <v>16</v>
      </c>
    </row>
    <row r="4661" spans="1:15" x14ac:dyDescent="0.2">
      <c r="A4661" s="5" t="s">
        <v>13137</v>
      </c>
      <c r="B4661" s="5" t="s">
        <v>13138</v>
      </c>
      <c r="C4661" s="5">
        <v>40</v>
      </c>
      <c r="D4661" s="5" t="s">
        <v>17</v>
      </c>
      <c r="E4661" s="5" t="s">
        <v>13139</v>
      </c>
      <c r="F4661" s="5">
        <v>-6569</v>
      </c>
      <c r="G4661" s="5" t="s">
        <v>37</v>
      </c>
      <c r="H4661" s="5" t="s">
        <v>38</v>
      </c>
      <c r="I4661" s="5">
        <v>60070.83</v>
      </c>
      <c r="J4661" s="5" t="s">
        <v>9099</v>
      </c>
      <c r="K4661" s="5" t="s">
        <v>118</v>
      </c>
      <c r="L4661" s="5" t="s">
        <v>32</v>
      </c>
      <c r="M4661" s="5">
        <v>1.39</v>
      </c>
      <c r="N4661" s="5" t="s">
        <v>74</v>
      </c>
      <c r="O4661" s="5">
        <v>22</v>
      </c>
    </row>
    <row r="4662" spans="1:15" x14ac:dyDescent="0.2">
      <c r="A4662" s="5" t="s">
        <v>13140</v>
      </c>
      <c r="B4662" s="5" t="s">
        <v>13141</v>
      </c>
      <c r="C4662" s="5">
        <v>46</v>
      </c>
      <c r="D4662" s="5" t="s">
        <v>17</v>
      </c>
      <c r="E4662" s="5" t="s">
        <v>13142</v>
      </c>
      <c r="F4662" s="5">
        <v>-6870</v>
      </c>
      <c r="G4662" s="5" t="s">
        <v>29</v>
      </c>
      <c r="H4662" s="5" t="s">
        <v>71</v>
      </c>
      <c r="I4662" s="5">
        <v>114718.52</v>
      </c>
      <c r="J4662" s="5" t="s">
        <v>2992</v>
      </c>
      <c r="K4662" s="5" t="s">
        <v>136</v>
      </c>
      <c r="L4662" s="5" t="s">
        <v>56</v>
      </c>
      <c r="M4662" s="5">
        <v>2.29</v>
      </c>
      <c r="N4662" s="5" t="s">
        <v>41</v>
      </c>
      <c r="O4662" s="5">
        <v>4</v>
      </c>
    </row>
    <row r="4663" spans="1:15" x14ac:dyDescent="0.2">
      <c r="A4663" s="5" t="s">
        <v>13143</v>
      </c>
      <c r="B4663" s="5" t="s">
        <v>3885</v>
      </c>
      <c r="C4663" s="5">
        <v>64</v>
      </c>
      <c r="D4663" s="5" t="s">
        <v>50</v>
      </c>
      <c r="E4663" s="5" t="s">
        <v>13144</v>
      </c>
      <c r="F4663" s="5">
        <v>-7568</v>
      </c>
      <c r="G4663" s="5" t="s">
        <v>19</v>
      </c>
      <c r="H4663" s="5" t="s">
        <v>144</v>
      </c>
      <c r="I4663" s="5">
        <v>82400.52</v>
      </c>
      <c r="J4663" s="5" t="s">
        <v>10044</v>
      </c>
      <c r="K4663" s="5" t="s">
        <v>47</v>
      </c>
      <c r="L4663" s="5" t="s">
        <v>32</v>
      </c>
      <c r="M4663" s="5">
        <v>2.65</v>
      </c>
      <c r="N4663" s="5" t="s">
        <v>24</v>
      </c>
      <c r="O4663" s="5">
        <v>17</v>
      </c>
    </row>
    <row r="4664" spans="1:15" x14ac:dyDescent="0.2">
      <c r="A4664" s="5" t="s">
        <v>13145</v>
      </c>
      <c r="B4664" s="5" t="s">
        <v>1851</v>
      </c>
      <c r="C4664" s="5">
        <v>24</v>
      </c>
      <c r="D4664" s="5" t="s">
        <v>27</v>
      </c>
      <c r="E4664" s="5" t="s">
        <v>13146</v>
      </c>
      <c r="F4664" s="5">
        <v>-10493</v>
      </c>
      <c r="G4664" s="5" t="s">
        <v>85</v>
      </c>
      <c r="H4664" s="5" t="s">
        <v>66</v>
      </c>
      <c r="I4664" s="5">
        <v>83865.289999999994</v>
      </c>
      <c r="J4664" s="5" t="s">
        <v>12370</v>
      </c>
      <c r="K4664" s="5" t="s">
        <v>62</v>
      </c>
      <c r="L4664" s="5" t="s">
        <v>56</v>
      </c>
      <c r="M4664" s="5">
        <v>3.21</v>
      </c>
      <c r="N4664" s="5" t="s">
        <v>41</v>
      </c>
      <c r="O4664" s="5">
        <v>25</v>
      </c>
    </row>
    <row r="4665" spans="1:15" x14ac:dyDescent="0.2">
      <c r="A4665" s="5" t="s">
        <v>13147</v>
      </c>
      <c r="B4665" s="5" t="s">
        <v>3075</v>
      </c>
      <c r="C4665" s="5">
        <v>49</v>
      </c>
      <c r="D4665" s="5" t="s">
        <v>27</v>
      </c>
      <c r="E4665" s="5" t="s">
        <v>13148</v>
      </c>
      <c r="F4665" s="5">
        <v>-3913</v>
      </c>
      <c r="G4665" s="5" t="s">
        <v>19</v>
      </c>
      <c r="H4665" s="5" t="s">
        <v>53</v>
      </c>
      <c r="I4665" s="5">
        <v>75205.490000000005</v>
      </c>
      <c r="J4665" s="5" t="s">
        <v>3569</v>
      </c>
      <c r="K4665" s="5" t="s">
        <v>104</v>
      </c>
      <c r="L4665" s="5" t="s">
        <v>23</v>
      </c>
      <c r="M4665" s="5">
        <v>2.4300000000000002</v>
      </c>
      <c r="N4665" s="5" t="s">
        <v>33</v>
      </c>
      <c r="O4665" s="5">
        <v>30</v>
      </c>
    </row>
    <row r="4666" spans="1:15" x14ac:dyDescent="0.2">
      <c r="A4666" s="5" t="s">
        <v>13149</v>
      </c>
      <c r="B4666" s="5" t="s">
        <v>176</v>
      </c>
      <c r="C4666" s="5">
        <v>54</v>
      </c>
      <c r="D4666" s="5" t="s">
        <v>50</v>
      </c>
      <c r="E4666" s="5" t="s">
        <v>13150</v>
      </c>
      <c r="F4666" s="5">
        <v>-4390</v>
      </c>
      <c r="G4666" s="5" t="s">
        <v>85</v>
      </c>
      <c r="H4666" s="5" t="s">
        <v>173</v>
      </c>
      <c r="I4666" s="5">
        <v>44617.279999999999</v>
      </c>
      <c r="J4666" s="5" t="s">
        <v>3079</v>
      </c>
      <c r="K4666" s="5" t="s">
        <v>104</v>
      </c>
      <c r="L4666" s="5" t="s">
        <v>32</v>
      </c>
      <c r="M4666" s="5">
        <v>3.76</v>
      </c>
      <c r="N4666" s="5" t="s">
        <v>41</v>
      </c>
      <c r="O4666" s="5">
        <v>26</v>
      </c>
    </row>
    <row r="4667" spans="1:15" x14ac:dyDescent="0.2">
      <c r="A4667" s="5" t="s">
        <v>13151</v>
      </c>
      <c r="B4667" s="5" t="s">
        <v>3134</v>
      </c>
      <c r="C4667" s="5">
        <v>59</v>
      </c>
      <c r="D4667" s="5" t="s">
        <v>17</v>
      </c>
      <c r="E4667" s="5" t="s">
        <v>13152</v>
      </c>
      <c r="F4667" s="5">
        <v>-5564</v>
      </c>
      <c r="G4667" s="5" t="s">
        <v>94</v>
      </c>
      <c r="H4667" s="5" t="s">
        <v>71</v>
      </c>
      <c r="I4667" s="5">
        <v>39006.949999999997</v>
      </c>
      <c r="J4667" s="5" t="s">
        <v>5485</v>
      </c>
      <c r="K4667" s="5" t="s">
        <v>104</v>
      </c>
      <c r="L4667" s="5" t="s">
        <v>23</v>
      </c>
      <c r="M4667" s="5">
        <v>4.9000000000000004</v>
      </c>
      <c r="N4667" s="5" t="s">
        <v>24</v>
      </c>
      <c r="O4667" s="5">
        <v>14</v>
      </c>
    </row>
    <row r="4668" spans="1:15" x14ac:dyDescent="0.2">
      <c r="A4668" s="5" t="s">
        <v>13153</v>
      </c>
      <c r="B4668" s="5" t="s">
        <v>11741</v>
      </c>
      <c r="C4668" s="5">
        <v>54</v>
      </c>
      <c r="D4668" s="5" t="s">
        <v>27</v>
      </c>
      <c r="E4668" s="5" t="s">
        <v>13154</v>
      </c>
      <c r="F4668" s="5">
        <v>-6502</v>
      </c>
      <c r="G4668" s="5" t="s">
        <v>78</v>
      </c>
      <c r="H4668" s="5" t="s">
        <v>79</v>
      </c>
      <c r="I4668" s="5">
        <v>149062.76999999999</v>
      </c>
      <c r="J4668" s="5" t="s">
        <v>2339</v>
      </c>
      <c r="K4668" s="5" t="s">
        <v>55</v>
      </c>
      <c r="L4668" s="5" t="s">
        <v>73</v>
      </c>
      <c r="M4668" s="5">
        <v>1.76</v>
      </c>
      <c r="N4668" s="5" t="s">
        <v>41</v>
      </c>
      <c r="O4668" s="5">
        <v>20</v>
      </c>
    </row>
    <row r="4669" spans="1:15" x14ac:dyDescent="0.2">
      <c r="A4669" s="5" t="s">
        <v>13155</v>
      </c>
      <c r="B4669" s="5" t="s">
        <v>2583</v>
      </c>
      <c r="C4669" s="5">
        <v>28</v>
      </c>
      <c r="D4669" s="5" t="s">
        <v>27</v>
      </c>
      <c r="E4669" s="5" t="s">
        <v>13156</v>
      </c>
      <c r="F4669" s="5">
        <v>-8186</v>
      </c>
      <c r="G4669" s="5" t="s">
        <v>52</v>
      </c>
      <c r="H4669" s="5" t="s">
        <v>79</v>
      </c>
      <c r="I4669" s="5">
        <v>171496.47</v>
      </c>
      <c r="J4669" s="5" t="s">
        <v>2550</v>
      </c>
      <c r="K4669" s="5" t="s">
        <v>62</v>
      </c>
      <c r="L4669" s="5" t="s">
        <v>23</v>
      </c>
      <c r="M4669" s="5">
        <v>1.48</v>
      </c>
      <c r="N4669" s="5" t="s">
        <v>41</v>
      </c>
      <c r="O4669" s="5">
        <v>28</v>
      </c>
    </row>
    <row r="4670" spans="1:15" x14ac:dyDescent="0.2">
      <c r="A4670" s="5" t="s">
        <v>13157</v>
      </c>
      <c r="B4670" s="5" t="s">
        <v>4361</v>
      </c>
      <c r="C4670" s="5">
        <v>46</v>
      </c>
      <c r="D4670" s="5" t="s">
        <v>27</v>
      </c>
      <c r="E4670" s="5" t="s">
        <v>13158</v>
      </c>
      <c r="F4670" s="5">
        <v>-5575</v>
      </c>
      <c r="G4670" s="5" t="s">
        <v>85</v>
      </c>
      <c r="H4670" s="5" t="s">
        <v>144</v>
      </c>
      <c r="I4670" s="5">
        <v>121118.32</v>
      </c>
      <c r="J4670" s="5" t="s">
        <v>2080</v>
      </c>
      <c r="K4670" s="5" t="s">
        <v>55</v>
      </c>
      <c r="L4670" s="5" t="s">
        <v>56</v>
      </c>
      <c r="M4670" s="5">
        <v>3.05</v>
      </c>
      <c r="N4670" s="5" t="s">
        <v>41</v>
      </c>
      <c r="O4670" s="5">
        <v>7</v>
      </c>
    </row>
    <row r="4671" spans="1:15" x14ac:dyDescent="0.2">
      <c r="A4671" s="5" t="s">
        <v>13159</v>
      </c>
      <c r="B4671" s="5" t="s">
        <v>12888</v>
      </c>
      <c r="C4671" s="5">
        <v>58</v>
      </c>
      <c r="D4671" s="5" t="s">
        <v>27</v>
      </c>
      <c r="E4671" s="5" t="s">
        <v>13160</v>
      </c>
      <c r="F4671" s="5">
        <v>-5814</v>
      </c>
      <c r="G4671" s="5" t="s">
        <v>116</v>
      </c>
      <c r="H4671" s="5" t="s">
        <v>194</v>
      </c>
      <c r="I4671" s="5">
        <v>40316.25</v>
      </c>
      <c r="J4671" s="5" t="s">
        <v>818</v>
      </c>
      <c r="K4671" s="5" t="s">
        <v>104</v>
      </c>
      <c r="L4671" s="5" t="s">
        <v>23</v>
      </c>
      <c r="M4671" s="5">
        <v>3.67</v>
      </c>
      <c r="N4671" s="5" t="s">
        <v>24</v>
      </c>
      <c r="O4671" s="5">
        <v>21</v>
      </c>
    </row>
    <row r="4672" spans="1:15" x14ac:dyDescent="0.2">
      <c r="A4672" s="5" t="s">
        <v>13161</v>
      </c>
      <c r="B4672" s="5" t="s">
        <v>5206</v>
      </c>
      <c r="C4672" s="5">
        <v>56</v>
      </c>
      <c r="D4672" s="5" t="s">
        <v>17</v>
      </c>
      <c r="E4672" s="5" t="s">
        <v>13162</v>
      </c>
      <c r="F4672" s="5">
        <v>-5540</v>
      </c>
      <c r="G4672" s="5" t="s">
        <v>37</v>
      </c>
      <c r="H4672" s="5" t="s">
        <v>194</v>
      </c>
      <c r="I4672" s="5">
        <v>43812.14</v>
      </c>
      <c r="J4672" s="5" t="s">
        <v>4561</v>
      </c>
      <c r="K4672" s="5" t="s">
        <v>118</v>
      </c>
      <c r="L4672" s="5" t="s">
        <v>73</v>
      </c>
      <c r="M4672" s="5">
        <v>4.0999999999999996</v>
      </c>
      <c r="N4672" s="5" t="s">
        <v>57</v>
      </c>
      <c r="O4672" s="5">
        <v>18</v>
      </c>
    </row>
    <row r="4673" spans="1:15" x14ac:dyDescent="0.2">
      <c r="A4673" s="5" t="s">
        <v>13163</v>
      </c>
      <c r="B4673" s="5" t="s">
        <v>13164</v>
      </c>
      <c r="C4673" s="5">
        <v>41</v>
      </c>
      <c r="D4673" s="5" t="s">
        <v>17</v>
      </c>
      <c r="E4673" s="5" t="s">
        <v>13165</v>
      </c>
      <c r="F4673" s="5">
        <v>-6426</v>
      </c>
      <c r="G4673" s="5" t="s">
        <v>52</v>
      </c>
      <c r="H4673" s="5" t="s">
        <v>53</v>
      </c>
      <c r="I4673" s="5">
        <v>108037.62</v>
      </c>
      <c r="J4673" s="5" t="s">
        <v>1403</v>
      </c>
      <c r="K4673" s="5" t="s">
        <v>40</v>
      </c>
      <c r="L4673" s="5" t="s">
        <v>73</v>
      </c>
      <c r="M4673" s="5">
        <v>2.73</v>
      </c>
      <c r="N4673" s="5" t="s">
        <v>33</v>
      </c>
      <c r="O4673" s="5">
        <v>14</v>
      </c>
    </row>
    <row r="4674" spans="1:15" x14ac:dyDescent="0.2">
      <c r="A4674" s="5" t="s">
        <v>13166</v>
      </c>
      <c r="B4674" s="5" t="s">
        <v>2845</v>
      </c>
      <c r="C4674" s="5">
        <v>48</v>
      </c>
      <c r="D4674" s="5" t="s">
        <v>50</v>
      </c>
      <c r="E4674" s="5" t="s">
        <v>13167</v>
      </c>
      <c r="F4674" s="5">
        <v>-7015</v>
      </c>
      <c r="G4674" s="5" t="s">
        <v>37</v>
      </c>
      <c r="H4674" s="5" t="s">
        <v>30</v>
      </c>
      <c r="I4674" s="5">
        <v>144472.68</v>
      </c>
      <c r="J4674" s="5" t="s">
        <v>13168</v>
      </c>
      <c r="K4674" s="5" t="s">
        <v>55</v>
      </c>
      <c r="L4674" s="5" t="s">
        <v>73</v>
      </c>
      <c r="M4674" s="5">
        <v>4.2699999999999996</v>
      </c>
      <c r="N4674" s="5" t="s">
        <v>24</v>
      </c>
      <c r="O4674" s="5">
        <v>12</v>
      </c>
    </row>
    <row r="4675" spans="1:15" x14ac:dyDescent="0.2">
      <c r="A4675" s="5" t="s">
        <v>13169</v>
      </c>
      <c r="B4675" s="5" t="s">
        <v>7426</v>
      </c>
      <c r="C4675" s="5">
        <v>34</v>
      </c>
      <c r="D4675" s="5" t="s">
        <v>27</v>
      </c>
      <c r="E4675" s="5" t="s">
        <v>13170</v>
      </c>
      <c r="F4675" s="5">
        <v>-3133</v>
      </c>
      <c r="G4675" s="5" t="s">
        <v>85</v>
      </c>
      <c r="H4675" s="5" t="s">
        <v>71</v>
      </c>
      <c r="I4675" s="5">
        <v>122102.64</v>
      </c>
      <c r="J4675" s="5" t="s">
        <v>904</v>
      </c>
      <c r="K4675" s="5" t="s">
        <v>81</v>
      </c>
      <c r="L4675" s="5" t="s">
        <v>73</v>
      </c>
      <c r="M4675" s="5">
        <v>3.25</v>
      </c>
      <c r="N4675" s="5" t="s">
        <v>74</v>
      </c>
      <c r="O4675" s="5">
        <v>9</v>
      </c>
    </row>
    <row r="4676" spans="1:15" x14ac:dyDescent="0.2">
      <c r="A4676" s="5" t="s">
        <v>13171</v>
      </c>
      <c r="B4676" s="5" t="s">
        <v>13172</v>
      </c>
      <c r="C4676" s="5">
        <v>40</v>
      </c>
      <c r="D4676" s="5" t="s">
        <v>27</v>
      </c>
      <c r="E4676" s="5" t="s">
        <v>13173</v>
      </c>
      <c r="F4676" s="5">
        <v>-3691</v>
      </c>
      <c r="G4676" s="5" t="s">
        <v>52</v>
      </c>
      <c r="H4676" s="5" t="s">
        <v>53</v>
      </c>
      <c r="I4676" s="5">
        <v>48495.35</v>
      </c>
      <c r="J4676" s="5" t="s">
        <v>13174</v>
      </c>
      <c r="K4676" s="5" t="s">
        <v>118</v>
      </c>
      <c r="L4676" s="5" t="s">
        <v>56</v>
      </c>
      <c r="M4676" s="5">
        <v>4.2699999999999996</v>
      </c>
      <c r="N4676" s="5" t="s">
        <v>33</v>
      </c>
      <c r="O4676" s="5">
        <v>17</v>
      </c>
    </row>
    <row r="4677" spans="1:15" x14ac:dyDescent="0.2">
      <c r="A4677" s="5" t="s">
        <v>13175</v>
      </c>
      <c r="B4677" s="5" t="s">
        <v>9048</v>
      </c>
      <c r="C4677" s="5">
        <v>32</v>
      </c>
      <c r="D4677" s="5" t="s">
        <v>17</v>
      </c>
      <c r="E4677" s="5" t="s">
        <v>13176</v>
      </c>
      <c r="F4677" s="5">
        <v>-4953</v>
      </c>
      <c r="G4677" s="5" t="s">
        <v>45</v>
      </c>
      <c r="H4677" s="5" t="s">
        <v>173</v>
      </c>
      <c r="I4677" s="5">
        <v>56488.95</v>
      </c>
      <c r="J4677" s="5" t="s">
        <v>1338</v>
      </c>
      <c r="K4677" s="5" t="s">
        <v>118</v>
      </c>
      <c r="L4677" s="5" t="s">
        <v>56</v>
      </c>
      <c r="M4677" s="5">
        <v>1.1100000000000001</v>
      </c>
      <c r="N4677" s="5" t="s">
        <v>74</v>
      </c>
      <c r="O4677" s="5">
        <v>36</v>
      </c>
    </row>
    <row r="4678" spans="1:15" x14ac:dyDescent="0.2">
      <c r="A4678" s="5" t="s">
        <v>13177</v>
      </c>
      <c r="B4678" s="5" t="s">
        <v>955</v>
      </c>
      <c r="C4678" s="5">
        <v>32</v>
      </c>
      <c r="D4678" s="5" t="s">
        <v>50</v>
      </c>
      <c r="E4678" s="5" t="s">
        <v>13178</v>
      </c>
      <c r="F4678" s="5">
        <v>-4943</v>
      </c>
      <c r="G4678" s="5" t="s">
        <v>19</v>
      </c>
      <c r="H4678" s="5" t="s">
        <v>53</v>
      </c>
      <c r="I4678" s="5">
        <v>161372.65</v>
      </c>
      <c r="J4678" s="5" t="s">
        <v>484</v>
      </c>
      <c r="K4678" s="5" t="s">
        <v>104</v>
      </c>
      <c r="L4678" s="5" t="s">
        <v>32</v>
      </c>
      <c r="M4678" s="5">
        <v>2.0099999999999998</v>
      </c>
      <c r="N4678" s="5" t="s">
        <v>24</v>
      </c>
      <c r="O4678" s="5">
        <v>29</v>
      </c>
    </row>
    <row r="4679" spans="1:15" x14ac:dyDescent="0.2">
      <c r="A4679" s="5" t="s">
        <v>13179</v>
      </c>
      <c r="B4679" s="5" t="s">
        <v>6438</v>
      </c>
      <c r="C4679" s="5">
        <v>61</v>
      </c>
      <c r="D4679" s="5" t="s">
        <v>27</v>
      </c>
      <c r="E4679" s="5" t="s">
        <v>13180</v>
      </c>
      <c r="F4679" s="5">
        <v>-8630</v>
      </c>
      <c r="G4679" s="5" t="s">
        <v>37</v>
      </c>
      <c r="H4679" s="5" t="s">
        <v>194</v>
      </c>
      <c r="I4679" s="5">
        <v>88227.06</v>
      </c>
      <c r="J4679" s="5" t="s">
        <v>1231</v>
      </c>
      <c r="K4679" s="5" t="s">
        <v>104</v>
      </c>
      <c r="L4679" s="5" t="s">
        <v>56</v>
      </c>
      <c r="M4679" s="5">
        <v>1.22</v>
      </c>
      <c r="N4679" s="5" t="s">
        <v>24</v>
      </c>
      <c r="O4679" s="5">
        <v>28</v>
      </c>
    </row>
    <row r="4680" spans="1:15" x14ac:dyDescent="0.2">
      <c r="A4680" s="5" t="s">
        <v>13181</v>
      </c>
      <c r="B4680" s="5" t="s">
        <v>3342</v>
      </c>
      <c r="C4680" s="5">
        <v>25</v>
      </c>
      <c r="D4680" s="5" t="s">
        <v>27</v>
      </c>
      <c r="E4680" s="5" t="s">
        <v>13182</v>
      </c>
      <c r="F4680" s="5">
        <v>-8242</v>
      </c>
      <c r="G4680" s="5" t="s">
        <v>94</v>
      </c>
      <c r="H4680" s="5" t="s">
        <v>173</v>
      </c>
      <c r="I4680" s="5">
        <v>68878.05</v>
      </c>
      <c r="J4680" s="5" t="s">
        <v>12824</v>
      </c>
      <c r="K4680" s="5" t="s">
        <v>118</v>
      </c>
      <c r="L4680" s="5" t="s">
        <v>32</v>
      </c>
      <c r="M4680" s="5">
        <v>4.93</v>
      </c>
      <c r="N4680" s="5" t="s">
        <v>41</v>
      </c>
      <c r="O4680" s="5">
        <v>35</v>
      </c>
    </row>
    <row r="4681" spans="1:15" x14ac:dyDescent="0.2">
      <c r="A4681" s="5" t="s">
        <v>13183</v>
      </c>
      <c r="B4681" s="5" t="s">
        <v>1960</v>
      </c>
      <c r="C4681" s="5">
        <v>35</v>
      </c>
      <c r="D4681" s="5" t="s">
        <v>50</v>
      </c>
      <c r="E4681" s="5" t="s">
        <v>3132</v>
      </c>
      <c r="F4681" s="5">
        <v>-3065</v>
      </c>
      <c r="G4681" s="5" t="s">
        <v>85</v>
      </c>
      <c r="H4681" s="5" t="s">
        <v>173</v>
      </c>
      <c r="I4681" s="5">
        <v>158789.34</v>
      </c>
      <c r="J4681" s="5" t="s">
        <v>2161</v>
      </c>
      <c r="K4681" s="5" t="s">
        <v>104</v>
      </c>
      <c r="L4681" s="5" t="s">
        <v>23</v>
      </c>
      <c r="M4681" s="5">
        <v>3.75</v>
      </c>
      <c r="N4681" s="5" t="s">
        <v>41</v>
      </c>
      <c r="O4681" s="5">
        <v>34</v>
      </c>
    </row>
    <row r="4682" spans="1:15" x14ac:dyDescent="0.2">
      <c r="A4682" s="5" t="s">
        <v>13184</v>
      </c>
      <c r="B4682" s="5" t="s">
        <v>638</v>
      </c>
      <c r="C4682" s="5">
        <v>57</v>
      </c>
      <c r="D4682" s="5" t="s">
        <v>50</v>
      </c>
      <c r="E4682" s="5" t="s">
        <v>13185</v>
      </c>
      <c r="F4682" s="5">
        <v>-4043</v>
      </c>
      <c r="G4682" s="5" t="s">
        <v>37</v>
      </c>
      <c r="H4682" s="5" t="s">
        <v>20</v>
      </c>
      <c r="I4682" s="5">
        <v>120490.05</v>
      </c>
      <c r="J4682" s="5" t="s">
        <v>13186</v>
      </c>
      <c r="K4682" s="5" t="s">
        <v>118</v>
      </c>
      <c r="L4682" s="5" t="s">
        <v>56</v>
      </c>
      <c r="M4682" s="5">
        <v>1.56</v>
      </c>
      <c r="N4682" s="5" t="s">
        <v>57</v>
      </c>
      <c r="O4682" s="5">
        <v>13</v>
      </c>
    </row>
    <row r="4683" spans="1:15" x14ac:dyDescent="0.2">
      <c r="A4683" s="5" t="s">
        <v>13187</v>
      </c>
      <c r="B4683" s="5" t="s">
        <v>3329</v>
      </c>
      <c r="C4683" s="5">
        <v>39</v>
      </c>
      <c r="D4683" s="5" t="s">
        <v>27</v>
      </c>
      <c r="E4683" s="5" t="s">
        <v>13188</v>
      </c>
      <c r="F4683" s="5">
        <v>-3544</v>
      </c>
      <c r="G4683" s="5" t="s">
        <v>52</v>
      </c>
      <c r="H4683" s="5" t="s">
        <v>173</v>
      </c>
      <c r="I4683" s="5">
        <v>104139.01</v>
      </c>
      <c r="J4683" s="5" t="s">
        <v>8787</v>
      </c>
      <c r="K4683" s="5" t="s">
        <v>104</v>
      </c>
      <c r="L4683" s="5" t="s">
        <v>32</v>
      </c>
      <c r="M4683" s="5">
        <v>4.05</v>
      </c>
      <c r="N4683" s="5" t="s">
        <v>74</v>
      </c>
      <c r="O4683" s="5">
        <v>3</v>
      </c>
    </row>
    <row r="4684" spans="1:15" x14ac:dyDescent="0.2">
      <c r="A4684" s="5" t="s">
        <v>13189</v>
      </c>
      <c r="B4684" s="5" t="s">
        <v>4814</v>
      </c>
      <c r="C4684" s="5">
        <v>53</v>
      </c>
      <c r="D4684" s="5" t="s">
        <v>17</v>
      </c>
      <c r="E4684" s="5" t="s">
        <v>13190</v>
      </c>
      <c r="F4684" s="5">
        <v>-7430</v>
      </c>
      <c r="G4684" s="5" t="s">
        <v>45</v>
      </c>
      <c r="H4684" s="5" t="s">
        <v>66</v>
      </c>
      <c r="I4684" s="5">
        <v>130070.57</v>
      </c>
      <c r="J4684" s="5" t="s">
        <v>8601</v>
      </c>
      <c r="K4684" s="5" t="s">
        <v>118</v>
      </c>
      <c r="L4684" s="5" t="s">
        <v>73</v>
      </c>
      <c r="M4684" s="5">
        <v>4.21</v>
      </c>
      <c r="N4684" s="5" t="s">
        <v>74</v>
      </c>
      <c r="O4684" s="5">
        <v>3</v>
      </c>
    </row>
    <row r="4685" spans="1:15" x14ac:dyDescent="0.2">
      <c r="A4685" s="5" t="s">
        <v>13191</v>
      </c>
      <c r="B4685" s="5" t="s">
        <v>3070</v>
      </c>
      <c r="C4685" s="5">
        <v>22</v>
      </c>
      <c r="D4685" s="5" t="s">
        <v>17</v>
      </c>
      <c r="E4685" s="5" t="s">
        <v>13192</v>
      </c>
      <c r="F4685" s="5">
        <v>-8602</v>
      </c>
      <c r="G4685" s="5" t="s">
        <v>99</v>
      </c>
      <c r="H4685" s="5" t="s">
        <v>38</v>
      </c>
      <c r="I4685" s="5">
        <v>46932.1</v>
      </c>
      <c r="J4685" s="5" t="s">
        <v>3511</v>
      </c>
      <c r="K4685" s="5" t="s">
        <v>40</v>
      </c>
      <c r="L4685" s="5" t="s">
        <v>73</v>
      </c>
      <c r="M4685" s="5">
        <v>1.69</v>
      </c>
      <c r="N4685" s="5" t="s">
        <v>41</v>
      </c>
      <c r="O4685" s="5">
        <v>32</v>
      </c>
    </row>
    <row r="4686" spans="1:15" x14ac:dyDescent="0.2">
      <c r="A4686" s="5" t="s">
        <v>13193</v>
      </c>
      <c r="B4686" s="5" t="s">
        <v>3070</v>
      </c>
      <c r="C4686" s="5">
        <v>63</v>
      </c>
      <c r="D4686" s="5" t="s">
        <v>50</v>
      </c>
      <c r="E4686" s="5" t="s">
        <v>13194</v>
      </c>
      <c r="F4686" s="5">
        <v>-6160</v>
      </c>
      <c r="G4686" s="5" t="s">
        <v>94</v>
      </c>
      <c r="H4686" s="5" t="s">
        <v>144</v>
      </c>
      <c r="I4686" s="5">
        <v>179929.52</v>
      </c>
      <c r="J4686" s="5" t="s">
        <v>13195</v>
      </c>
      <c r="K4686" s="5" t="s">
        <v>104</v>
      </c>
      <c r="L4686" s="5" t="s">
        <v>23</v>
      </c>
      <c r="M4686" s="5">
        <v>3.99</v>
      </c>
      <c r="N4686" s="5" t="s">
        <v>41</v>
      </c>
      <c r="O4686" s="5">
        <v>10</v>
      </c>
    </row>
    <row r="4687" spans="1:15" x14ac:dyDescent="0.2">
      <c r="A4687" s="5" t="s">
        <v>13196</v>
      </c>
      <c r="B4687" s="5" t="s">
        <v>8443</v>
      </c>
      <c r="C4687" s="5">
        <v>47</v>
      </c>
      <c r="D4687" s="5" t="s">
        <v>50</v>
      </c>
      <c r="E4687" s="5" t="s">
        <v>13197</v>
      </c>
      <c r="F4687" s="5">
        <v>-8056</v>
      </c>
      <c r="G4687" s="5" t="s">
        <v>78</v>
      </c>
      <c r="H4687" s="5" t="s">
        <v>144</v>
      </c>
      <c r="I4687" s="5">
        <v>177883.5</v>
      </c>
      <c r="J4687" s="5" t="s">
        <v>5569</v>
      </c>
      <c r="K4687" s="5" t="s">
        <v>81</v>
      </c>
      <c r="L4687" s="5" t="s">
        <v>32</v>
      </c>
      <c r="M4687" s="5">
        <v>4.47</v>
      </c>
      <c r="N4687" s="5" t="s">
        <v>33</v>
      </c>
      <c r="O4687" s="5">
        <v>32</v>
      </c>
    </row>
    <row r="4688" spans="1:15" x14ac:dyDescent="0.2">
      <c r="A4688" s="5" t="s">
        <v>13198</v>
      </c>
      <c r="B4688" s="5" t="s">
        <v>13199</v>
      </c>
      <c r="C4688" s="5">
        <v>36</v>
      </c>
      <c r="D4688" s="5" t="s">
        <v>27</v>
      </c>
      <c r="E4688" s="5" t="s">
        <v>13200</v>
      </c>
      <c r="F4688" s="5">
        <v>-10826</v>
      </c>
      <c r="G4688" s="5" t="s">
        <v>29</v>
      </c>
      <c r="H4688" s="5" t="s">
        <v>53</v>
      </c>
      <c r="I4688" s="5">
        <v>179220.36</v>
      </c>
      <c r="J4688" s="5" t="s">
        <v>6651</v>
      </c>
      <c r="K4688" s="5" t="s">
        <v>136</v>
      </c>
      <c r="L4688" s="5" t="s">
        <v>23</v>
      </c>
      <c r="M4688" s="5">
        <v>1.81</v>
      </c>
      <c r="N4688" s="5" t="s">
        <v>57</v>
      </c>
      <c r="O4688" s="5">
        <v>25</v>
      </c>
    </row>
    <row r="4689" spans="1:15" x14ac:dyDescent="0.2">
      <c r="A4689" s="5" t="s">
        <v>13201</v>
      </c>
      <c r="B4689" s="5" t="s">
        <v>188</v>
      </c>
      <c r="C4689" s="5">
        <v>56</v>
      </c>
      <c r="D4689" s="5" t="s">
        <v>50</v>
      </c>
      <c r="E4689" s="5" t="s">
        <v>13202</v>
      </c>
      <c r="F4689" s="5">
        <v>-3406</v>
      </c>
      <c r="G4689" s="5" t="s">
        <v>99</v>
      </c>
      <c r="H4689" s="5" t="s">
        <v>173</v>
      </c>
      <c r="I4689" s="5">
        <v>169293.53</v>
      </c>
      <c r="J4689" s="5" t="s">
        <v>2272</v>
      </c>
      <c r="K4689" s="5" t="s">
        <v>104</v>
      </c>
      <c r="L4689" s="5" t="s">
        <v>32</v>
      </c>
      <c r="M4689" s="5">
        <v>2.99</v>
      </c>
      <c r="N4689" s="5" t="s">
        <v>33</v>
      </c>
      <c r="O4689" s="5">
        <v>28</v>
      </c>
    </row>
    <row r="4690" spans="1:15" x14ac:dyDescent="0.2">
      <c r="A4690" s="5" t="s">
        <v>13203</v>
      </c>
      <c r="B4690" s="5" t="s">
        <v>7406</v>
      </c>
      <c r="C4690" s="5">
        <v>55</v>
      </c>
      <c r="D4690" s="5" t="s">
        <v>27</v>
      </c>
      <c r="E4690" s="5" t="s">
        <v>13204</v>
      </c>
      <c r="F4690" s="5">
        <v>-4379</v>
      </c>
      <c r="G4690" s="5" t="s">
        <v>52</v>
      </c>
      <c r="H4690" s="5" t="s">
        <v>20</v>
      </c>
      <c r="I4690" s="5">
        <v>107262.63</v>
      </c>
      <c r="J4690" s="5" t="s">
        <v>5506</v>
      </c>
      <c r="K4690" s="5" t="s">
        <v>47</v>
      </c>
      <c r="L4690" s="5" t="s">
        <v>32</v>
      </c>
      <c r="M4690" s="5">
        <v>3.27</v>
      </c>
      <c r="N4690" s="5" t="s">
        <v>41</v>
      </c>
      <c r="O4690" s="5">
        <v>9</v>
      </c>
    </row>
    <row r="4691" spans="1:15" x14ac:dyDescent="0.2">
      <c r="A4691" s="5" t="s">
        <v>13205</v>
      </c>
      <c r="B4691" s="5" t="s">
        <v>7293</v>
      </c>
      <c r="C4691" s="5">
        <v>30</v>
      </c>
      <c r="D4691" s="5" t="s">
        <v>17</v>
      </c>
      <c r="E4691" s="5" t="s">
        <v>13206</v>
      </c>
      <c r="F4691" s="5">
        <v>-5805</v>
      </c>
      <c r="G4691" s="5" t="s">
        <v>52</v>
      </c>
      <c r="H4691" s="5" t="s">
        <v>53</v>
      </c>
      <c r="I4691" s="5">
        <v>137023.32999999999</v>
      </c>
      <c r="J4691" s="5" t="s">
        <v>695</v>
      </c>
      <c r="K4691" s="5" t="s">
        <v>40</v>
      </c>
      <c r="L4691" s="5" t="s">
        <v>73</v>
      </c>
      <c r="M4691" s="5">
        <v>2.2200000000000002</v>
      </c>
      <c r="N4691" s="5" t="s">
        <v>24</v>
      </c>
      <c r="O4691" s="5">
        <v>33</v>
      </c>
    </row>
    <row r="4692" spans="1:15" x14ac:dyDescent="0.2">
      <c r="A4692" s="5" t="s">
        <v>13207</v>
      </c>
      <c r="B4692" s="5" t="s">
        <v>709</v>
      </c>
      <c r="C4692" s="5">
        <v>45</v>
      </c>
      <c r="D4692" s="5" t="s">
        <v>50</v>
      </c>
      <c r="E4692" s="5" t="s">
        <v>13208</v>
      </c>
      <c r="F4692" s="5">
        <v>-7110</v>
      </c>
      <c r="G4692" s="5" t="s">
        <v>116</v>
      </c>
      <c r="H4692" s="5" t="s">
        <v>79</v>
      </c>
      <c r="I4692" s="5">
        <v>81829.350000000006</v>
      </c>
      <c r="J4692" s="5" t="s">
        <v>4493</v>
      </c>
      <c r="K4692" s="5" t="s">
        <v>55</v>
      </c>
      <c r="L4692" s="5" t="s">
        <v>73</v>
      </c>
      <c r="M4692" s="5">
        <v>4.92</v>
      </c>
      <c r="N4692" s="5" t="s">
        <v>24</v>
      </c>
      <c r="O4692" s="5">
        <v>26</v>
      </c>
    </row>
    <row r="4693" spans="1:15" x14ac:dyDescent="0.2">
      <c r="A4693" s="5" t="s">
        <v>13209</v>
      </c>
      <c r="B4693" s="5" t="s">
        <v>12257</v>
      </c>
      <c r="C4693" s="5">
        <v>52</v>
      </c>
      <c r="D4693" s="5" t="s">
        <v>27</v>
      </c>
      <c r="E4693" s="5" t="s">
        <v>13210</v>
      </c>
      <c r="F4693" s="5">
        <v>-7601</v>
      </c>
      <c r="G4693" s="5" t="s">
        <v>52</v>
      </c>
      <c r="H4693" s="5" t="s">
        <v>38</v>
      </c>
      <c r="I4693" s="5">
        <v>172616.92</v>
      </c>
      <c r="J4693" s="5" t="s">
        <v>4647</v>
      </c>
      <c r="K4693" s="5" t="s">
        <v>136</v>
      </c>
      <c r="L4693" s="5" t="s">
        <v>23</v>
      </c>
      <c r="M4693" s="5">
        <v>3.76</v>
      </c>
      <c r="N4693" s="5" t="s">
        <v>74</v>
      </c>
      <c r="O4693" s="5">
        <v>30</v>
      </c>
    </row>
    <row r="4694" spans="1:15" x14ac:dyDescent="0.2">
      <c r="A4694" s="5" t="s">
        <v>13211</v>
      </c>
      <c r="B4694" s="5" t="s">
        <v>13212</v>
      </c>
      <c r="C4694" s="5">
        <v>54</v>
      </c>
      <c r="D4694" s="5" t="s">
        <v>17</v>
      </c>
      <c r="E4694" s="5" t="s">
        <v>13213</v>
      </c>
      <c r="F4694" s="5">
        <v>-8411</v>
      </c>
      <c r="G4694" s="5" t="s">
        <v>99</v>
      </c>
      <c r="H4694" s="5" t="s">
        <v>66</v>
      </c>
      <c r="I4694" s="5">
        <v>167706.95000000001</v>
      </c>
      <c r="J4694" s="5" t="s">
        <v>10671</v>
      </c>
      <c r="K4694" s="5" t="s">
        <v>81</v>
      </c>
      <c r="L4694" s="5" t="s">
        <v>73</v>
      </c>
      <c r="M4694" s="5">
        <v>4</v>
      </c>
      <c r="N4694" s="5" t="s">
        <v>33</v>
      </c>
      <c r="O4694" s="5">
        <v>21</v>
      </c>
    </row>
    <row r="4695" spans="1:15" x14ac:dyDescent="0.2">
      <c r="A4695" s="5" t="s">
        <v>13214</v>
      </c>
      <c r="B4695" s="5" t="s">
        <v>739</v>
      </c>
      <c r="C4695" s="5">
        <v>40</v>
      </c>
      <c r="D4695" s="5" t="s">
        <v>27</v>
      </c>
      <c r="E4695" s="5" t="s">
        <v>13215</v>
      </c>
      <c r="F4695" s="5">
        <v>-9547</v>
      </c>
      <c r="G4695" s="5" t="s">
        <v>99</v>
      </c>
      <c r="H4695" s="5" t="s">
        <v>79</v>
      </c>
      <c r="I4695" s="5">
        <v>65107.61</v>
      </c>
      <c r="J4695" s="5" t="s">
        <v>679</v>
      </c>
      <c r="K4695" s="5" t="s">
        <v>127</v>
      </c>
      <c r="L4695" s="5" t="s">
        <v>73</v>
      </c>
      <c r="M4695" s="5">
        <v>1.8</v>
      </c>
      <c r="N4695" s="5" t="s">
        <v>24</v>
      </c>
      <c r="O4695" s="5">
        <v>16</v>
      </c>
    </row>
    <row r="4696" spans="1:15" x14ac:dyDescent="0.2">
      <c r="A4696" s="5" t="s">
        <v>13216</v>
      </c>
      <c r="B4696" s="5" t="s">
        <v>5587</v>
      </c>
      <c r="C4696" s="5">
        <v>58</v>
      </c>
      <c r="D4696" s="5" t="s">
        <v>50</v>
      </c>
      <c r="E4696" s="5" t="s">
        <v>13217</v>
      </c>
      <c r="F4696" s="5">
        <v>-4194</v>
      </c>
      <c r="G4696" s="5" t="s">
        <v>29</v>
      </c>
      <c r="H4696" s="5" t="s">
        <v>38</v>
      </c>
      <c r="I4696" s="5">
        <v>80598.210000000006</v>
      </c>
      <c r="J4696" s="5" t="s">
        <v>1193</v>
      </c>
      <c r="K4696" s="5" t="s">
        <v>81</v>
      </c>
      <c r="L4696" s="5" t="s">
        <v>32</v>
      </c>
      <c r="M4696" s="5">
        <v>2.67</v>
      </c>
      <c r="N4696" s="5" t="s">
        <v>24</v>
      </c>
      <c r="O4696" s="5">
        <v>2</v>
      </c>
    </row>
    <row r="4697" spans="1:15" x14ac:dyDescent="0.2">
      <c r="A4697" s="5" t="s">
        <v>13218</v>
      </c>
      <c r="B4697" s="5" t="s">
        <v>120</v>
      </c>
      <c r="C4697" s="5">
        <v>28</v>
      </c>
      <c r="D4697" s="5" t="s">
        <v>27</v>
      </c>
      <c r="E4697" s="5" t="s">
        <v>13219</v>
      </c>
      <c r="F4697" s="5">
        <v>-11230</v>
      </c>
      <c r="G4697" s="5" t="s">
        <v>37</v>
      </c>
      <c r="H4697" s="5" t="s">
        <v>30</v>
      </c>
      <c r="I4697" s="5">
        <v>160226.54</v>
      </c>
      <c r="J4697" s="5" t="s">
        <v>12080</v>
      </c>
      <c r="K4697" s="5" t="s">
        <v>22</v>
      </c>
      <c r="L4697" s="5" t="s">
        <v>32</v>
      </c>
      <c r="M4697" s="5">
        <v>3.41</v>
      </c>
      <c r="N4697" s="5" t="s">
        <v>74</v>
      </c>
      <c r="O4697" s="5">
        <v>32</v>
      </c>
    </row>
    <row r="4698" spans="1:15" x14ac:dyDescent="0.2">
      <c r="A4698" s="5" t="s">
        <v>13220</v>
      </c>
      <c r="B4698" s="5" t="s">
        <v>13221</v>
      </c>
      <c r="C4698" s="5">
        <v>37</v>
      </c>
      <c r="D4698" s="5" t="s">
        <v>17</v>
      </c>
      <c r="E4698" s="5" t="s">
        <v>13222</v>
      </c>
      <c r="F4698" s="5">
        <v>-2766</v>
      </c>
      <c r="G4698" s="5" t="s">
        <v>29</v>
      </c>
      <c r="H4698" s="5" t="s">
        <v>194</v>
      </c>
      <c r="I4698" s="5">
        <v>40093.050000000003</v>
      </c>
      <c r="J4698" s="5" t="s">
        <v>9139</v>
      </c>
      <c r="K4698" s="5" t="s">
        <v>40</v>
      </c>
      <c r="L4698" s="5" t="s">
        <v>73</v>
      </c>
      <c r="M4698" s="5">
        <v>3.22</v>
      </c>
      <c r="N4698" s="5" t="s">
        <v>41</v>
      </c>
      <c r="O4698" s="5">
        <v>31</v>
      </c>
    </row>
    <row r="4699" spans="1:15" x14ac:dyDescent="0.2">
      <c r="A4699" s="5" t="s">
        <v>13223</v>
      </c>
      <c r="B4699" s="5" t="s">
        <v>13224</v>
      </c>
      <c r="C4699" s="5">
        <v>49</v>
      </c>
      <c r="D4699" s="5" t="s">
        <v>27</v>
      </c>
      <c r="E4699" s="5" t="s">
        <v>13225</v>
      </c>
      <c r="F4699" s="5">
        <v>-4381</v>
      </c>
      <c r="G4699" s="5" t="s">
        <v>116</v>
      </c>
      <c r="H4699" s="5" t="s">
        <v>66</v>
      </c>
      <c r="I4699" s="5">
        <v>45040.38</v>
      </c>
      <c r="J4699" s="5" t="s">
        <v>4275</v>
      </c>
      <c r="K4699" s="5" t="s">
        <v>127</v>
      </c>
      <c r="L4699" s="5" t="s">
        <v>32</v>
      </c>
      <c r="M4699" s="5">
        <v>1.45</v>
      </c>
      <c r="N4699" s="5" t="s">
        <v>74</v>
      </c>
      <c r="O4699" s="5">
        <v>18</v>
      </c>
    </row>
    <row r="4700" spans="1:15" x14ac:dyDescent="0.2">
      <c r="A4700" s="5" t="s">
        <v>13226</v>
      </c>
      <c r="B4700" s="5" t="s">
        <v>5792</v>
      </c>
      <c r="C4700" s="5">
        <v>53</v>
      </c>
      <c r="D4700" s="5" t="s">
        <v>17</v>
      </c>
      <c r="E4700" s="5" t="s">
        <v>13227</v>
      </c>
      <c r="F4700" s="5">
        <v>-2283</v>
      </c>
      <c r="G4700" s="5" t="s">
        <v>37</v>
      </c>
      <c r="H4700" s="5" t="s">
        <v>71</v>
      </c>
      <c r="I4700" s="5">
        <v>83349.37</v>
      </c>
      <c r="J4700" s="5" t="s">
        <v>5231</v>
      </c>
      <c r="K4700" s="5" t="s">
        <v>127</v>
      </c>
      <c r="L4700" s="5" t="s">
        <v>23</v>
      </c>
      <c r="M4700" s="5">
        <v>2.64</v>
      </c>
      <c r="N4700" s="5" t="s">
        <v>74</v>
      </c>
      <c r="O4700" s="5">
        <v>15</v>
      </c>
    </row>
    <row r="4701" spans="1:15" x14ac:dyDescent="0.2">
      <c r="A4701" s="5" t="s">
        <v>13228</v>
      </c>
      <c r="B4701" s="5" t="s">
        <v>10245</v>
      </c>
      <c r="C4701" s="5">
        <v>62</v>
      </c>
      <c r="D4701" s="5" t="s">
        <v>27</v>
      </c>
      <c r="E4701" s="5" t="s">
        <v>13229</v>
      </c>
      <c r="F4701" s="5">
        <v>-2938</v>
      </c>
      <c r="G4701" s="5" t="s">
        <v>45</v>
      </c>
      <c r="H4701" s="5" t="s">
        <v>173</v>
      </c>
      <c r="I4701" s="5">
        <v>40740.730000000003</v>
      </c>
      <c r="J4701" s="5" t="s">
        <v>2006</v>
      </c>
      <c r="K4701" s="5" t="s">
        <v>127</v>
      </c>
      <c r="L4701" s="5" t="s">
        <v>23</v>
      </c>
      <c r="M4701" s="5">
        <v>2.94</v>
      </c>
      <c r="N4701" s="5" t="s">
        <v>74</v>
      </c>
      <c r="O4701" s="5">
        <v>39</v>
      </c>
    </row>
    <row r="4702" spans="1:15" x14ac:dyDescent="0.2">
      <c r="A4702" s="5" t="s">
        <v>13230</v>
      </c>
      <c r="B4702" s="5" t="s">
        <v>7792</v>
      </c>
      <c r="C4702" s="5">
        <v>37</v>
      </c>
      <c r="D4702" s="5" t="s">
        <v>50</v>
      </c>
      <c r="E4702" s="5" t="s">
        <v>13231</v>
      </c>
      <c r="F4702" s="5">
        <v>-9522</v>
      </c>
      <c r="G4702" s="5" t="s">
        <v>94</v>
      </c>
      <c r="H4702" s="5" t="s">
        <v>194</v>
      </c>
      <c r="I4702" s="5">
        <v>35881.85</v>
      </c>
      <c r="J4702" s="5" t="s">
        <v>6982</v>
      </c>
      <c r="K4702" s="5" t="s">
        <v>118</v>
      </c>
      <c r="L4702" s="5" t="s">
        <v>73</v>
      </c>
      <c r="M4702" s="5">
        <v>2.89</v>
      </c>
      <c r="N4702" s="5" t="s">
        <v>41</v>
      </c>
      <c r="O4702" s="5">
        <v>23</v>
      </c>
    </row>
    <row r="4703" spans="1:15" x14ac:dyDescent="0.2">
      <c r="A4703" s="5" t="s">
        <v>13232</v>
      </c>
      <c r="B4703" s="5" t="s">
        <v>5812</v>
      </c>
      <c r="C4703" s="5">
        <v>26</v>
      </c>
      <c r="D4703" s="5" t="s">
        <v>17</v>
      </c>
      <c r="E4703" s="5" t="s">
        <v>13233</v>
      </c>
      <c r="F4703" s="5">
        <v>-6548</v>
      </c>
      <c r="G4703" s="5" t="s">
        <v>37</v>
      </c>
      <c r="H4703" s="5" t="s">
        <v>71</v>
      </c>
      <c r="I4703" s="5">
        <v>96053.61</v>
      </c>
      <c r="J4703" s="5" t="s">
        <v>3380</v>
      </c>
      <c r="K4703" s="5" t="s">
        <v>47</v>
      </c>
      <c r="L4703" s="5" t="s">
        <v>32</v>
      </c>
      <c r="M4703" s="5">
        <v>3.08</v>
      </c>
      <c r="N4703" s="5" t="s">
        <v>24</v>
      </c>
      <c r="O4703" s="5">
        <v>24</v>
      </c>
    </row>
    <row r="4704" spans="1:15" x14ac:dyDescent="0.2">
      <c r="A4704" s="5" t="s">
        <v>13234</v>
      </c>
      <c r="B4704" s="5" t="s">
        <v>2978</v>
      </c>
      <c r="C4704" s="5">
        <v>24</v>
      </c>
      <c r="D4704" s="5" t="s">
        <v>17</v>
      </c>
      <c r="E4704" s="5" t="s">
        <v>13235</v>
      </c>
      <c r="F4704" s="5">
        <v>-4146</v>
      </c>
      <c r="G4704" s="5" t="s">
        <v>85</v>
      </c>
      <c r="H4704" s="5" t="s">
        <v>20</v>
      </c>
      <c r="I4704" s="5">
        <v>95191.62</v>
      </c>
      <c r="J4704" s="5" t="s">
        <v>1561</v>
      </c>
      <c r="K4704" s="5" t="s">
        <v>55</v>
      </c>
      <c r="L4704" s="5" t="s">
        <v>56</v>
      </c>
      <c r="M4704" s="5">
        <v>3.92</v>
      </c>
      <c r="N4704" s="5" t="s">
        <v>41</v>
      </c>
      <c r="O4704" s="5">
        <v>6</v>
      </c>
    </row>
    <row r="4705" spans="1:15" x14ac:dyDescent="0.2">
      <c r="A4705" s="5" t="s">
        <v>13236</v>
      </c>
      <c r="B4705" s="5" t="s">
        <v>12078</v>
      </c>
      <c r="C4705" s="5">
        <v>56</v>
      </c>
      <c r="D4705" s="5" t="s">
        <v>17</v>
      </c>
      <c r="E4705" s="5" t="s">
        <v>13237</v>
      </c>
      <c r="F4705" s="5">
        <v>-5307</v>
      </c>
      <c r="G4705" s="5" t="s">
        <v>45</v>
      </c>
      <c r="H4705" s="5" t="s">
        <v>79</v>
      </c>
      <c r="I4705" s="5">
        <v>84442.34</v>
      </c>
      <c r="J4705" s="5" t="s">
        <v>3162</v>
      </c>
      <c r="K4705" s="5" t="s">
        <v>40</v>
      </c>
      <c r="L4705" s="5" t="s">
        <v>56</v>
      </c>
      <c r="M4705" s="5">
        <v>4.3099999999999996</v>
      </c>
      <c r="N4705" s="5" t="s">
        <v>74</v>
      </c>
      <c r="O4705" s="5">
        <v>24</v>
      </c>
    </row>
    <row r="4706" spans="1:15" x14ac:dyDescent="0.2">
      <c r="A4706" s="5" t="s">
        <v>13238</v>
      </c>
      <c r="B4706" s="5" t="s">
        <v>12380</v>
      </c>
      <c r="C4706" s="5">
        <v>38</v>
      </c>
      <c r="D4706" s="5" t="s">
        <v>27</v>
      </c>
      <c r="E4706" s="5" t="s">
        <v>13239</v>
      </c>
      <c r="F4706" s="5">
        <v>-2462</v>
      </c>
      <c r="G4706" s="5" t="s">
        <v>45</v>
      </c>
      <c r="H4706" s="5" t="s">
        <v>38</v>
      </c>
      <c r="I4706" s="5">
        <v>64628.52</v>
      </c>
      <c r="J4706" s="5" t="s">
        <v>2641</v>
      </c>
      <c r="K4706" s="5" t="s">
        <v>55</v>
      </c>
      <c r="L4706" s="5" t="s">
        <v>23</v>
      </c>
      <c r="M4706" s="5">
        <v>2.63</v>
      </c>
      <c r="N4706" s="5" t="s">
        <v>41</v>
      </c>
      <c r="O4706" s="5">
        <v>11</v>
      </c>
    </row>
    <row r="4707" spans="1:15" x14ac:dyDescent="0.2">
      <c r="A4707" s="5" t="s">
        <v>13240</v>
      </c>
      <c r="B4707" s="5" t="s">
        <v>8614</v>
      </c>
      <c r="C4707" s="5">
        <v>63</v>
      </c>
      <c r="D4707" s="5" t="s">
        <v>50</v>
      </c>
      <c r="E4707" s="5" t="s">
        <v>8615</v>
      </c>
      <c r="F4707" s="5">
        <v>-10317</v>
      </c>
      <c r="G4707" s="5" t="s">
        <v>99</v>
      </c>
      <c r="H4707" s="5" t="s">
        <v>66</v>
      </c>
      <c r="I4707" s="5">
        <v>148135.62</v>
      </c>
      <c r="J4707" s="5" t="s">
        <v>5485</v>
      </c>
      <c r="K4707" s="5" t="s">
        <v>81</v>
      </c>
      <c r="L4707" s="5" t="s">
        <v>23</v>
      </c>
      <c r="M4707" s="5">
        <v>3.89</v>
      </c>
      <c r="N4707" s="5" t="s">
        <v>74</v>
      </c>
      <c r="O4707" s="5">
        <v>11</v>
      </c>
    </row>
    <row r="4708" spans="1:15" x14ac:dyDescent="0.2">
      <c r="A4708" s="5" t="s">
        <v>13241</v>
      </c>
      <c r="B4708" s="5" t="s">
        <v>13242</v>
      </c>
      <c r="C4708" s="5">
        <v>64</v>
      </c>
      <c r="D4708" s="5" t="s">
        <v>17</v>
      </c>
      <c r="E4708" s="5" t="s">
        <v>13243</v>
      </c>
      <c r="F4708" s="5">
        <v>-5619</v>
      </c>
      <c r="G4708" s="5" t="s">
        <v>85</v>
      </c>
      <c r="H4708" s="5" t="s">
        <v>144</v>
      </c>
      <c r="I4708" s="5">
        <v>60612.98</v>
      </c>
      <c r="J4708" s="5" t="s">
        <v>4449</v>
      </c>
      <c r="K4708" s="5" t="s">
        <v>127</v>
      </c>
      <c r="L4708" s="5" t="s">
        <v>32</v>
      </c>
      <c r="M4708" s="5">
        <v>4.33</v>
      </c>
      <c r="N4708" s="5" t="s">
        <v>57</v>
      </c>
      <c r="O4708" s="5">
        <v>3</v>
      </c>
    </row>
    <row r="4709" spans="1:15" x14ac:dyDescent="0.2">
      <c r="A4709" s="5" t="s">
        <v>13244</v>
      </c>
      <c r="B4709" s="5" t="s">
        <v>3205</v>
      </c>
      <c r="C4709" s="5">
        <v>44</v>
      </c>
      <c r="D4709" s="5" t="s">
        <v>27</v>
      </c>
      <c r="E4709" s="5" t="s">
        <v>13245</v>
      </c>
      <c r="F4709" s="5">
        <v>-8695</v>
      </c>
      <c r="G4709" s="5" t="s">
        <v>37</v>
      </c>
      <c r="H4709" s="5" t="s">
        <v>20</v>
      </c>
      <c r="I4709" s="5">
        <v>47345.56</v>
      </c>
      <c r="J4709" s="5" t="s">
        <v>4720</v>
      </c>
      <c r="K4709" s="5" t="s">
        <v>40</v>
      </c>
      <c r="L4709" s="5" t="s">
        <v>56</v>
      </c>
      <c r="M4709" s="5">
        <v>1.7</v>
      </c>
      <c r="N4709" s="5" t="s">
        <v>24</v>
      </c>
      <c r="O4709" s="5">
        <v>22</v>
      </c>
    </row>
    <row r="4710" spans="1:15" x14ac:dyDescent="0.2">
      <c r="A4710" s="5" t="s">
        <v>13246</v>
      </c>
      <c r="B4710" s="5" t="s">
        <v>3329</v>
      </c>
      <c r="C4710" s="5">
        <v>34</v>
      </c>
      <c r="D4710" s="5" t="s">
        <v>50</v>
      </c>
      <c r="E4710" s="5" t="s">
        <v>13247</v>
      </c>
      <c r="F4710" s="5">
        <v>-4021</v>
      </c>
      <c r="G4710" s="5" t="s">
        <v>78</v>
      </c>
      <c r="H4710" s="5" t="s">
        <v>30</v>
      </c>
      <c r="I4710" s="5">
        <v>37515.82</v>
      </c>
      <c r="J4710" s="5" t="s">
        <v>223</v>
      </c>
      <c r="K4710" s="5" t="s">
        <v>47</v>
      </c>
      <c r="L4710" s="5" t="s">
        <v>32</v>
      </c>
      <c r="M4710" s="5">
        <v>4.37</v>
      </c>
      <c r="N4710" s="5" t="s">
        <v>24</v>
      </c>
      <c r="O4710" s="5">
        <v>27</v>
      </c>
    </row>
    <row r="4711" spans="1:15" x14ac:dyDescent="0.2">
      <c r="A4711" s="5" t="s">
        <v>13248</v>
      </c>
      <c r="B4711" s="5" t="s">
        <v>13249</v>
      </c>
      <c r="C4711" s="5">
        <v>26</v>
      </c>
      <c r="D4711" s="5" t="s">
        <v>17</v>
      </c>
      <c r="E4711" s="5" t="s">
        <v>13250</v>
      </c>
      <c r="F4711" s="5">
        <v>-4257</v>
      </c>
      <c r="G4711" s="5" t="s">
        <v>78</v>
      </c>
      <c r="H4711" s="5" t="s">
        <v>30</v>
      </c>
      <c r="I4711" s="5">
        <v>168013.94</v>
      </c>
      <c r="J4711" s="5" t="s">
        <v>5576</v>
      </c>
      <c r="K4711" s="5" t="s">
        <v>47</v>
      </c>
      <c r="L4711" s="5" t="s">
        <v>23</v>
      </c>
      <c r="M4711" s="5">
        <v>4.74</v>
      </c>
      <c r="N4711" s="5" t="s">
        <v>74</v>
      </c>
      <c r="O4711" s="5">
        <v>40</v>
      </c>
    </row>
    <row r="4712" spans="1:15" x14ac:dyDescent="0.2">
      <c r="A4712" s="5" t="s">
        <v>13251</v>
      </c>
      <c r="B4712" s="5" t="s">
        <v>13252</v>
      </c>
      <c r="C4712" s="5">
        <v>27</v>
      </c>
      <c r="D4712" s="5" t="s">
        <v>27</v>
      </c>
      <c r="E4712" s="5" t="s">
        <v>13253</v>
      </c>
      <c r="F4712" s="5">
        <v>-8946</v>
      </c>
      <c r="G4712" s="5" t="s">
        <v>37</v>
      </c>
      <c r="H4712" s="5" t="s">
        <v>53</v>
      </c>
      <c r="I4712" s="5">
        <v>172713.75</v>
      </c>
      <c r="J4712" s="5" t="s">
        <v>2755</v>
      </c>
      <c r="K4712" s="5" t="s">
        <v>22</v>
      </c>
      <c r="L4712" s="5" t="s">
        <v>23</v>
      </c>
      <c r="M4712" s="5">
        <v>1.1299999999999999</v>
      </c>
      <c r="N4712" s="5" t="s">
        <v>33</v>
      </c>
      <c r="O4712" s="5">
        <v>21</v>
      </c>
    </row>
    <row r="4713" spans="1:15" x14ac:dyDescent="0.2">
      <c r="A4713" s="5" t="s">
        <v>13254</v>
      </c>
      <c r="B4713" s="5" t="s">
        <v>13255</v>
      </c>
      <c r="C4713" s="5">
        <v>44</v>
      </c>
      <c r="D4713" s="5" t="s">
        <v>17</v>
      </c>
      <c r="E4713" s="5" t="s">
        <v>13256</v>
      </c>
      <c r="F4713" s="5">
        <v>-3247</v>
      </c>
      <c r="G4713" s="5" t="s">
        <v>19</v>
      </c>
      <c r="H4713" s="5" t="s">
        <v>38</v>
      </c>
      <c r="I4713" s="5">
        <v>126152.22</v>
      </c>
      <c r="J4713" s="5" t="s">
        <v>6898</v>
      </c>
      <c r="K4713" s="5" t="s">
        <v>136</v>
      </c>
      <c r="L4713" s="5" t="s">
        <v>73</v>
      </c>
      <c r="M4713" s="5">
        <v>3.02</v>
      </c>
      <c r="N4713" s="5" t="s">
        <v>57</v>
      </c>
      <c r="O4713" s="5">
        <v>23</v>
      </c>
    </row>
    <row r="4714" spans="1:15" x14ac:dyDescent="0.2">
      <c r="A4714" s="5" t="s">
        <v>13257</v>
      </c>
      <c r="B4714" s="5" t="s">
        <v>16</v>
      </c>
      <c r="C4714" s="5">
        <v>27</v>
      </c>
      <c r="D4714" s="5" t="s">
        <v>17</v>
      </c>
      <c r="E4714" s="5" t="s">
        <v>13258</v>
      </c>
      <c r="F4714" s="5">
        <v>-6612</v>
      </c>
      <c r="G4714" s="5" t="s">
        <v>19</v>
      </c>
      <c r="H4714" s="5" t="s">
        <v>53</v>
      </c>
      <c r="I4714" s="5">
        <v>154810.73000000001</v>
      </c>
      <c r="J4714" s="5" t="s">
        <v>10904</v>
      </c>
      <c r="K4714" s="5" t="s">
        <v>62</v>
      </c>
      <c r="L4714" s="5" t="s">
        <v>23</v>
      </c>
      <c r="M4714" s="5">
        <v>4.3600000000000003</v>
      </c>
      <c r="N4714" s="5" t="s">
        <v>74</v>
      </c>
      <c r="O4714" s="5">
        <v>10</v>
      </c>
    </row>
    <row r="4715" spans="1:15" x14ac:dyDescent="0.2">
      <c r="A4715" s="5" t="s">
        <v>13259</v>
      </c>
      <c r="B4715" s="5" t="s">
        <v>697</v>
      </c>
      <c r="C4715" s="5">
        <v>43</v>
      </c>
      <c r="D4715" s="5" t="s">
        <v>27</v>
      </c>
      <c r="E4715" s="5" t="s">
        <v>13260</v>
      </c>
      <c r="F4715" s="5">
        <v>-9548</v>
      </c>
      <c r="G4715" s="5" t="s">
        <v>45</v>
      </c>
      <c r="H4715" s="5" t="s">
        <v>30</v>
      </c>
      <c r="I4715" s="5">
        <v>117086.65</v>
      </c>
      <c r="J4715" s="5" t="s">
        <v>13261</v>
      </c>
      <c r="K4715" s="5" t="s">
        <v>40</v>
      </c>
      <c r="L4715" s="5" t="s">
        <v>32</v>
      </c>
      <c r="M4715" s="5">
        <v>3.23</v>
      </c>
      <c r="N4715" s="5" t="s">
        <v>41</v>
      </c>
      <c r="O4715" s="5">
        <v>39</v>
      </c>
    </row>
    <row r="4716" spans="1:15" x14ac:dyDescent="0.2">
      <c r="A4716" s="5" t="s">
        <v>13262</v>
      </c>
      <c r="B4716" s="5" t="s">
        <v>13138</v>
      </c>
      <c r="C4716" s="5">
        <v>40</v>
      </c>
      <c r="D4716" s="5" t="s">
        <v>17</v>
      </c>
      <c r="E4716" s="5" t="s">
        <v>13263</v>
      </c>
      <c r="F4716" s="5">
        <v>-3440</v>
      </c>
      <c r="G4716" s="5" t="s">
        <v>45</v>
      </c>
      <c r="H4716" s="5" t="s">
        <v>194</v>
      </c>
      <c r="I4716" s="5">
        <v>88631.79</v>
      </c>
      <c r="J4716" s="5" t="s">
        <v>4315</v>
      </c>
      <c r="K4716" s="5" t="s">
        <v>136</v>
      </c>
      <c r="L4716" s="5" t="s">
        <v>73</v>
      </c>
      <c r="M4716" s="5">
        <v>2.5299999999999998</v>
      </c>
      <c r="N4716" s="5" t="s">
        <v>57</v>
      </c>
      <c r="O4716" s="5">
        <v>32</v>
      </c>
    </row>
    <row r="4717" spans="1:15" x14ac:dyDescent="0.2">
      <c r="A4717" s="5" t="s">
        <v>13264</v>
      </c>
      <c r="B4717" s="5" t="s">
        <v>4760</v>
      </c>
      <c r="C4717" s="5">
        <v>42</v>
      </c>
      <c r="D4717" s="5" t="s">
        <v>50</v>
      </c>
      <c r="E4717" s="5" t="s">
        <v>13265</v>
      </c>
      <c r="F4717" s="5">
        <v>-7644</v>
      </c>
      <c r="G4717" s="5" t="s">
        <v>85</v>
      </c>
      <c r="H4717" s="5" t="s">
        <v>30</v>
      </c>
      <c r="I4717" s="5">
        <v>150097.19</v>
      </c>
      <c r="J4717" s="5" t="s">
        <v>174</v>
      </c>
      <c r="K4717" s="5" t="s">
        <v>118</v>
      </c>
      <c r="L4717" s="5" t="s">
        <v>32</v>
      </c>
      <c r="M4717" s="5">
        <v>2.36</v>
      </c>
      <c r="N4717" s="5" t="s">
        <v>57</v>
      </c>
      <c r="O4717" s="5">
        <v>4</v>
      </c>
    </row>
    <row r="4718" spans="1:15" x14ac:dyDescent="0.2">
      <c r="A4718" s="5" t="s">
        <v>13266</v>
      </c>
      <c r="B4718" s="5" t="s">
        <v>1645</v>
      </c>
      <c r="C4718" s="5">
        <v>43</v>
      </c>
      <c r="D4718" s="5" t="s">
        <v>27</v>
      </c>
      <c r="E4718" s="5" t="s">
        <v>13267</v>
      </c>
      <c r="F4718" s="5">
        <v>-7184</v>
      </c>
      <c r="G4718" s="5" t="s">
        <v>94</v>
      </c>
      <c r="H4718" s="5" t="s">
        <v>38</v>
      </c>
      <c r="I4718" s="5">
        <v>177179.78</v>
      </c>
      <c r="J4718" s="5" t="s">
        <v>1407</v>
      </c>
      <c r="K4718" s="5" t="s">
        <v>22</v>
      </c>
      <c r="L4718" s="5" t="s">
        <v>73</v>
      </c>
      <c r="M4718" s="5">
        <v>1.73</v>
      </c>
      <c r="N4718" s="5" t="s">
        <v>24</v>
      </c>
      <c r="O4718" s="5">
        <v>12</v>
      </c>
    </row>
    <row r="4719" spans="1:15" x14ac:dyDescent="0.2">
      <c r="A4719" s="5" t="s">
        <v>13268</v>
      </c>
      <c r="B4719" s="5" t="s">
        <v>5515</v>
      </c>
      <c r="C4719" s="5">
        <v>41</v>
      </c>
      <c r="D4719" s="5" t="s">
        <v>50</v>
      </c>
      <c r="E4719" s="5" t="s">
        <v>13269</v>
      </c>
      <c r="F4719" s="5">
        <v>-3283</v>
      </c>
      <c r="G4719" s="5" t="s">
        <v>94</v>
      </c>
      <c r="H4719" s="5" t="s">
        <v>20</v>
      </c>
      <c r="I4719" s="5">
        <v>63020.78</v>
      </c>
      <c r="J4719" s="5" t="s">
        <v>5719</v>
      </c>
      <c r="K4719" s="5" t="s">
        <v>104</v>
      </c>
      <c r="L4719" s="5" t="s">
        <v>32</v>
      </c>
      <c r="M4719" s="5">
        <v>4.67</v>
      </c>
      <c r="N4719" s="5" t="s">
        <v>41</v>
      </c>
      <c r="O4719" s="5">
        <v>17</v>
      </c>
    </row>
    <row r="4720" spans="1:15" x14ac:dyDescent="0.2">
      <c r="A4720" s="5" t="s">
        <v>13270</v>
      </c>
      <c r="B4720" s="5" t="s">
        <v>3014</v>
      </c>
      <c r="C4720" s="5">
        <v>62</v>
      </c>
      <c r="D4720" s="5" t="s">
        <v>17</v>
      </c>
      <c r="E4720" s="5" t="s">
        <v>13271</v>
      </c>
      <c r="F4720" s="5">
        <v>-10467</v>
      </c>
      <c r="G4720" s="5" t="s">
        <v>85</v>
      </c>
      <c r="H4720" s="5" t="s">
        <v>71</v>
      </c>
      <c r="I4720" s="5">
        <v>49551.74</v>
      </c>
      <c r="J4720" s="5" t="s">
        <v>2111</v>
      </c>
      <c r="K4720" s="5" t="s">
        <v>62</v>
      </c>
      <c r="L4720" s="5" t="s">
        <v>56</v>
      </c>
      <c r="M4720" s="5">
        <v>2.9</v>
      </c>
      <c r="N4720" s="5" t="s">
        <v>41</v>
      </c>
      <c r="O4720" s="5">
        <v>1</v>
      </c>
    </row>
    <row r="4721" spans="1:15" x14ac:dyDescent="0.2">
      <c r="A4721" s="5" t="s">
        <v>13272</v>
      </c>
      <c r="B4721" s="5" t="s">
        <v>358</v>
      </c>
      <c r="C4721" s="5">
        <v>45</v>
      </c>
      <c r="D4721" s="5" t="s">
        <v>50</v>
      </c>
      <c r="E4721" s="5" t="s">
        <v>13273</v>
      </c>
      <c r="F4721" s="5">
        <v>-9443</v>
      </c>
      <c r="G4721" s="5" t="s">
        <v>19</v>
      </c>
      <c r="H4721" s="5" t="s">
        <v>144</v>
      </c>
      <c r="I4721" s="5">
        <v>158380.82</v>
      </c>
      <c r="J4721" s="5" t="s">
        <v>9036</v>
      </c>
      <c r="K4721" s="5" t="s">
        <v>104</v>
      </c>
      <c r="L4721" s="5" t="s">
        <v>23</v>
      </c>
      <c r="M4721" s="5">
        <v>4.78</v>
      </c>
      <c r="N4721" s="5" t="s">
        <v>33</v>
      </c>
      <c r="O4721" s="5">
        <v>11</v>
      </c>
    </row>
    <row r="4722" spans="1:15" x14ac:dyDescent="0.2">
      <c r="A4722" s="5" t="s">
        <v>13274</v>
      </c>
      <c r="B4722" s="5" t="s">
        <v>9117</v>
      </c>
      <c r="C4722" s="5">
        <v>24</v>
      </c>
      <c r="D4722" s="5" t="s">
        <v>27</v>
      </c>
      <c r="E4722" s="5" t="s">
        <v>13275</v>
      </c>
      <c r="F4722" s="5">
        <v>-7710</v>
      </c>
      <c r="G4722" s="5" t="s">
        <v>99</v>
      </c>
      <c r="H4722" s="5" t="s">
        <v>20</v>
      </c>
      <c r="I4722" s="5">
        <v>91626.17</v>
      </c>
      <c r="J4722" s="5" t="s">
        <v>996</v>
      </c>
      <c r="K4722" s="5" t="s">
        <v>118</v>
      </c>
      <c r="L4722" s="5" t="s">
        <v>23</v>
      </c>
      <c r="M4722" s="5">
        <v>2.29</v>
      </c>
      <c r="N4722" s="5" t="s">
        <v>41</v>
      </c>
      <c r="O4722" s="5">
        <v>34</v>
      </c>
    </row>
    <row r="4723" spans="1:15" x14ac:dyDescent="0.2">
      <c r="A4723" s="5" t="s">
        <v>13276</v>
      </c>
      <c r="B4723" s="5" t="s">
        <v>5688</v>
      </c>
      <c r="C4723" s="5">
        <v>51</v>
      </c>
      <c r="D4723" s="5" t="s">
        <v>17</v>
      </c>
      <c r="E4723" s="5" t="s">
        <v>13277</v>
      </c>
      <c r="F4723" s="5">
        <v>-8837</v>
      </c>
      <c r="G4723" s="5" t="s">
        <v>52</v>
      </c>
      <c r="H4723" s="5" t="s">
        <v>144</v>
      </c>
      <c r="I4723" s="5">
        <v>44004.02</v>
      </c>
      <c r="J4723" s="5" t="s">
        <v>9765</v>
      </c>
      <c r="K4723" s="5" t="s">
        <v>62</v>
      </c>
      <c r="L4723" s="5" t="s">
        <v>32</v>
      </c>
      <c r="M4723" s="5">
        <v>2.04</v>
      </c>
      <c r="N4723" s="5" t="s">
        <v>41</v>
      </c>
      <c r="O4723" s="5">
        <v>20</v>
      </c>
    </row>
    <row r="4724" spans="1:15" x14ac:dyDescent="0.2">
      <c r="A4724" s="5" t="s">
        <v>13278</v>
      </c>
      <c r="B4724" s="5" t="s">
        <v>2004</v>
      </c>
      <c r="C4724" s="5">
        <v>50</v>
      </c>
      <c r="D4724" s="5" t="s">
        <v>50</v>
      </c>
      <c r="E4724" s="5" t="s">
        <v>13279</v>
      </c>
      <c r="F4724" s="5">
        <v>-6565</v>
      </c>
      <c r="G4724" s="5" t="s">
        <v>116</v>
      </c>
      <c r="H4724" s="5" t="s">
        <v>30</v>
      </c>
      <c r="I4724" s="5">
        <v>145593.5</v>
      </c>
      <c r="J4724" s="5" t="s">
        <v>4490</v>
      </c>
      <c r="K4724" s="5" t="s">
        <v>81</v>
      </c>
      <c r="L4724" s="5" t="s">
        <v>56</v>
      </c>
      <c r="M4724" s="5">
        <v>3.98</v>
      </c>
      <c r="N4724" s="5" t="s">
        <v>24</v>
      </c>
      <c r="O4724" s="5">
        <v>25</v>
      </c>
    </row>
    <row r="4725" spans="1:15" x14ac:dyDescent="0.2">
      <c r="A4725" s="5" t="s">
        <v>13280</v>
      </c>
      <c r="B4725" s="5" t="s">
        <v>13281</v>
      </c>
      <c r="C4725" s="5">
        <v>48</v>
      </c>
      <c r="D4725" s="5" t="s">
        <v>27</v>
      </c>
      <c r="E4725" s="5" t="s">
        <v>13282</v>
      </c>
      <c r="F4725" s="5">
        <v>-10306</v>
      </c>
      <c r="G4725" s="5" t="s">
        <v>19</v>
      </c>
      <c r="H4725" s="5" t="s">
        <v>30</v>
      </c>
      <c r="I4725" s="5">
        <v>112468</v>
      </c>
      <c r="J4725" s="5" t="s">
        <v>9137</v>
      </c>
      <c r="K4725" s="5" t="s">
        <v>47</v>
      </c>
      <c r="L4725" s="5" t="s">
        <v>73</v>
      </c>
      <c r="M4725" s="5">
        <v>4.66</v>
      </c>
      <c r="N4725" s="5" t="s">
        <v>57</v>
      </c>
      <c r="O4725" s="5">
        <v>19</v>
      </c>
    </row>
    <row r="4726" spans="1:15" x14ac:dyDescent="0.2">
      <c r="A4726" s="5" t="s">
        <v>13283</v>
      </c>
      <c r="B4726" s="5" t="s">
        <v>1855</v>
      </c>
      <c r="C4726" s="5">
        <v>43</v>
      </c>
      <c r="D4726" s="5" t="s">
        <v>27</v>
      </c>
      <c r="E4726" s="5" t="s">
        <v>13284</v>
      </c>
      <c r="F4726" s="5">
        <v>-5529</v>
      </c>
      <c r="G4726" s="5" t="s">
        <v>94</v>
      </c>
      <c r="H4726" s="5" t="s">
        <v>79</v>
      </c>
      <c r="I4726" s="5">
        <v>103293.41</v>
      </c>
      <c r="J4726" s="5" t="s">
        <v>512</v>
      </c>
      <c r="K4726" s="5" t="s">
        <v>40</v>
      </c>
      <c r="L4726" s="5" t="s">
        <v>23</v>
      </c>
      <c r="M4726" s="5">
        <v>1.76</v>
      </c>
      <c r="N4726" s="5" t="s">
        <v>57</v>
      </c>
      <c r="O4726" s="5">
        <v>39</v>
      </c>
    </row>
    <row r="4727" spans="1:15" x14ac:dyDescent="0.2">
      <c r="A4727" s="5" t="s">
        <v>13285</v>
      </c>
      <c r="B4727" s="5" t="s">
        <v>5621</v>
      </c>
      <c r="C4727" s="5">
        <v>48</v>
      </c>
      <c r="D4727" s="5" t="s">
        <v>27</v>
      </c>
      <c r="E4727" s="5" t="s">
        <v>13286</v>
      </c>
      <c r="F4727" s="5">
        <v>-2706</v>
      </c>
      <c r="G4727" s="5" t="s">
        <v>99</v>
      </c>
      <c r="H4727" s="5" t="s">
        <v>71</v>
      </c>
      <c r="I4727" s="5">
        <v>51900.67</v>
      </c>
      <c r="J4727" s="5" t="s">
        <v>4995</v>
      </c>
      <c r="K4727" s="5" t="s">
        <v>40</v>
      </c>
      <c r="L4727" s="5" t="s">
        <v>56</v>
      </c>
      <c r="M4727" s="5">
        <v>1.27</v>
      </c>
      <c r="N4727" s="5" t="s">
        <v>57</v>
      </c>
      <c r="O4727" s="5">
        <v>30</v>
      </c>
    </row>
    <row r="4728" spans="1:15" x14ac:dyDescent="0.2">
      <c r="A4728" s="5" t="s">
        <v>13287</v>
      </c>
      <c r="B4728" s="5" t="s">
        <v>4628</v>
      </c>
      <c r="C4728" s="5">
        <v>51</v>
      </c>
      <c r="D4728" s="5" t="s">
        <v>17</v>
      </c>
      <c r="E4728" s="5" t="s">
        <v>13288</v>
      </c>
      <c r="F4728" s="5">
        <v>-5206</v>
      </c>
      <c r="G4728" s="5" t="s">
        <v>52</v>
      </c>
      <c r="H4728" s="5" t="s">
        <v>30</v>
      </c>
      <c r="I4728" s="5">
        <v>43472.84</v>
      </c>
      <c r="J4728" s="5" t="s">
        <v>2388</v>
      </c>
      <c r="K4728" s="5" t="s">
        <v>40</v>
      </c>
      <c r="L4728" s="5" t="s">
        <v>56</v>
      </c>
      <c r="M4728" s="5">
        <v>1.56</v>
      </c>
      <c r="N4728" s="5" t="s">
        <v>33</v>
      </c>
      <c r="O4728" s="5">
        <v>35</v>
      </c>
    </row>
    <row r="4729" spans="1:15" x14ac:dyDescent="0.2">
      <c r="A4729" s="5" t="s">
        <v>13289</v>
      </c>
      <c r="B4729" s="5" t="s">
        <v>3128</v>
      </c>
      <c r="C4729" s="5">
        <v>25</v>
      </c>
      <c r="D4729" s="5" t="s">
        <v>17</v>
      </c>
      <c r="E4729" s="5" t="s">
        <v>13290</v>
      </c>
      <c r="F4729" s="5">
        <v>-8973</v>
      </c>
      <c r="G4729" s="5" t="s">
        <v>78</v>
      </c>
      <c r="H4729" s="5" t="s">
        <v>173</v>
      </c>
      <c r="I4729" s="5">
        <v>38762.9</v>
      </c>
      <c r="J4729" s="5" t="s">
        <v>850</v>
      </c>
      <c r="K4729" s="5" t="s">
        <v>81</v>
      </c>
      <c r="L4729" s="5" t="s">
        <v>56</v>
      </c>
      <c r="M4729" s="5">
        <v>3.82</v>
      </c>
      <c r="N4729" s="5" t="s">
        <v>41</v>
      </c>
      <c r="O4729" s="5">
        <v>0</v>
      </c>
    </row>
    <row r="4730" spans="1:15" x14ac:dyDescent="0.2">
      <c r="A4730" s="5" t="s">
        <v>13291</v>
      </c>
      <c r="B4730" s="5" t="s">
        <v>9683</v>
      </c>
      <c r="C4730" s="5">
        <v>48</v>
      </c>
      <c r="D4730" s="5" t="s">
        <v>17</v>
      </c>
      <c r="E4730" s="5" t="s">
        <v>13292</v>
      </c>
      <c r="F4730" s="5">
        <v>-5139</v>
      </c>
      <c r="G4730" s="5" t="s">
        <v>37</v>
      </c>
      <c r="H4730" s="5" t="s">
        <v>173</v>
      </c>
      <c r="I4730" s="5">
        <v>141449.29</v>
      </c>
      <c r="J4730" s="5" t="s">
        <v>7530</v>
      </c>
      <c r="K4730" s="5" t="s">
        <v>118</v>
      </c>
      <c r="L4730" s="5" t="s">
        <v>56</v>
      </c>
      <c r="M4730" s="5">
        <v>1.79</v>
      </c>
      <c r="N4730" s="5" t="s">
        <v>57</v>
      </c>
      <c r="O4730" s="5">
        <v>16</v>
      </c>
    </row>
    <row r="4731" spans="1:15" x14ac:dyDescent="0.2">
      <c r="A4731" s="5" t="s">
        <v>13293</v>
      </c>
      <c r="B4731" s="5" t="s">
        <v>3636</v>
      </c>
      <c r="C4731" s="5">
        <v>64</v>
      </c>
      <c r="D4731" s="5" t="s">
        <v>27</v>
      </c>
      <c r="E4731" s="5" t="s">
        <v>13294</v>
      </c>
      <c r="F4731" s="5">
        <v>-2450</v>
      </c>
      <c r="G4731" s="5" t="s">
        <v>78</v>
      </c>
      <c r="H4731" s="5" t="s">
        <v>194</v>
      </c>
      <c r="I4731" s="5">
        <v>154206.09</v>
      </c>
      <c r="J4731" s="5" t="s">
        <v>586</v>
      </c>
      <c r="K4731" s="5" t="s">
        <v>136</v>
      </c>
      <c r="L4731" s="5" t="s">
        <v>56</v>
      </c>
      <c r="M4731" s="5">
        <v>2.79</v>
      </c>
      <c r="N4731" s="5" t="s">
        <v>24</v>
      </c>
      <c r="O4731" s="5">
        <v>12</v>
      </c>
    </row>
    <row r="4732" spans="1:15" x14ac:dyDescent="0.2">
      <c r="A4732" s="5" t="s">
        <v>13295</v>
      </c>
      <c r="B4732" s="5" t="s">
        <v>13296</v>
      </c>
      <c r="C4732" s="5">
        <v>62</v>
      </c>
      <c r="D4732" s="5" t="s">
        <v>50</v>
      </c>
      <c r="E4732" s="5" t="s">
        <v>13297</v>
      </c>
      <c r="F4732" s="5">
        <v>-1808</v>
      </c>
      <c r="G4732" s="5" t="s">
        <v>37</v>
      </c>
      <c r="H4732" s="5" t="s">
        <v>30</v>
      </c>
      <c r="I4732" s="5">
        <v>152431.79</v>
      </c>
      <c r="J4732" s="5" t="s">
        <v>3282</v>
      </c>
      <c r="K4732" s="5" t="s">
        <v>22</v>
      </c>
      <c r="L4732" s="5" t="s">
        <v>23</v>
      </c>
      <c r="M4732" s="5">
        <v>3.7</v>
      </c>
      <c r="N4732" s="5" t="s">
        <v>24</v>
      </c>
      <c r="O4732" s="5">
        <v>21</v>
      </c>
    </row>
    <row r="4733" spans="1:15" x14ac:dyDescent="0.2">
      <c r="A4733" s="5" t="s">
        <v>13298</v>
      </c>
      <c r="B4733" s="5" t="s">
        <v>6072</v>
      </c>
      <c r="C4733" s="5">
        <v>49</v>
      </c>
      <c r="D4733" s="5" t="s">
        <v>50</v>
      </c>
      <c r="E4733" s="5" t="s">
        <v>13299</v>
      </c>
      <c r="F4733" s="5">
        <v>-10237</v>
      </c>
      <c r="G4733" s="5" t="s">
        <v>37</v>
      </c>
      <c r="H4733" s="5" t="s">
        <v>173</v>
      </c>
      <c r="I4733" s="5">
        <v>41635.440000000002</v>
      </c>
      <c r="J4733" s="5" t="s">
        <v>2343</v>
      </c>
      <c r="K4733" s="5" t="s">
        <v>136</v>
      </c>
      <c r="L4733" s="5" t="s">
        <v>32</v>
      </c>
      <c r="M4733" s="5">
        <v>4.12</v>
      </c>
      <c r="N4733" s="5" t="s">
        <v>33</v>
      </c>
      <c r="O4733" s="5">
        <v>17</v>
      </c>
    </row>
    <row r="4734" spans="1:15" x14ac:dyDescent="0.2">
      <c r="A4734" s="5" t="s">
        <v>13300</v>
      </c>
      <c r="B4734" s="5" t="s">
        <v>3811</v>
      </c>
      <c r="C4734" s="5">
        <v>44</v>
      </c>
      <c r="D4734" s="5" t="s">
        <v>50</v>
      </c>
      <c r="E4734" s="5" t="s">
        <v>13301</v>
      </c>
      <c r="F4734" s="5">
        <v>-9331</v>
      </c>
      <c r="G4734" s="5" t="s">
        <v>19</v>
      </c>
      <c r="H4734" s="5" t="s">
        <v>173</v>
      </c>
      <c r="I4734" s="5">
        <v>175095.2</v>
      </c>
      <c r="J4734" s="5" t="s">
        <v>3181</v>
      </c>
      <c r="K4734" s="5" t="s">
        <v>22</v>
      </c>
      <c r="L4734" s="5" t="s">
        <v>23</v>
      </c>
      <c r="M4734" s="5">
        <v>2.94</v>
      </c>
      <c r="N4734" s="5" t="s">
        <v>57</v>
      </c>
      <c r="O4734" s="5">
        <v>32</v>
      </c>
    </row>
    <row r="4735" spans="1:15" x14ac:dyDescent="0.2">
      <c r="A4735" s="5" t="s">
        <v>13302</v>
      </c>
      <c r="B4735" s="5" t="s">
        <v>11679</v>
      </c>
      <c r="C4735" s="5">
        <v>31</v>
      </c>
      <c r="D4735" s="5" t="s">
        <v>50</v>
      </c>
      <c r="E4735" s="5" t="s">
        <v>13303</v>
      </c>
      <c r="F4735" s="5">
        <v>-3197</v>
      </c>
      <c r="G4735" s="5" t="s">
        <v>19</v>
      </c>
      <c r="H4735" s="5" t="s">
        <v>53</v>
      </c>
      <c r="I4735" s="5">
        <v>39991.96</v>
      </c>
      <c r="J4735" s="5" t="s">
        <v>4901</v>
      </c>
      <c r="K4735" s="5" t="s">
        <v>136</v>
      </c>
      <c r="L4735" s="5" t="s">
        <v>73</v>
      </c>
      <c r="M4735" s="5">
        <v>4.2300000000000004</v>
      </c>
      <c r="N4735" s="5" t="s">
        <v>41</v>
      </c>
      <c r="O4735" s="5">
        <v>11</v>
      </c>
    </row>
    <row r="4736" spans="1:15" x14ac:dyDescent="0.2">
      <c r="A4736" s="5" t="s">
        <v>13304</v>
      </c>
      <c r="B4736" s="5" t="s">
        <v>8078</v>
      </c>
      <c r="C4736" s="5">
        <v>64</v>
      </c>
      <c r="D4736" s="5" t="s">
        <v>17</v>
      </c>
      <c r="E4736" s="5" t="s">
        <v>13305</v>
      </c>
      <c r="F4736" s="5">
        <v>-8462</v>
      </c>
      <c r="G4736" s="5" t="s">
        <v>94</v>
      </c>
      <c r="H4736" s="5" t="s">
        <v>173</v>
      </c>
      <c r="I4736" s="5">
        <v>133497.65</v>
      </c>
      <c r="J4736" s="5" t="s">
        <v>3536</v>
      </c>
      <c r="K4736" s="5" t="s">
        <v>118</v>
      </c>
      <c r="L4736" s="5" t="s">
        <v>56</v>
      </c>
      <c r="M4736" s="5">
        <v>4.54</v>
      </c>
      <c r="N4736" s="5" t="s">
        <v>41</v>
      </c>
      <c r="O4736" s="5">
        <v>9</v>
      </c>
    </row>
    <row r="4737" spans="1:15" x14ac:dyDescent="0.2">
      <c r="A4737" s="5" t="s">
        <v>13306</v>
      </c>
      <c r="B4737" s="5" t="s">
        <v>13307</v>
      </c>
      <c r="C4737" s="5">
        <v>23</v>
      </c>
      <c r="D4737" s="5" t="s">
        <v>50</v>
      </c>
      <c r="E4737" s="5" t="s">
        <v>13308</v>
      </c>
      <c r="F4737" s="5">
        <v>-8969</v>
      </c>
      <c r="G4737" s="5" t="s">
        <v>37</v>
      </c>
      <c r="H4737" s="5" t="s">
        <v>20</v>
      </c>
      <c r="I4737" s="5">
        <v>100002.24000000001</v>
      </c>
      <c r="J4737" s="5" t="s">
        <v>4901</v>
      </c>
      <c r="K4737" s="5" t="s">
        <v>127</v>
      </c>
      <c r="L4737" s="5" t="s">
        <v>73</v>
      </c>
      <c r="M4737" s="5">
        <v>3.36</v>
      </c>
      <c r="N4737" s="5" t="s">
        <v>24</v>
      </c>
      <c r="O4737" s="5">
        <v>13</v>
      </c>
    </row>
    <row r="4738" spans="1:15" x14ac:dyDescent="0.2">
      <c r="A4738" s="5" t="s">
        <v>13309</v>
      </c>
      <c r="B4738" s="5" t="s">
        <v>2704</v>
      </c>
      <c r="C4738" s="5">
        <v>44</v>
      </c>
      <c r="D4738" s="5" t="s">
        <v>27</v>
      </c>
      <c r="E4738" s="5" t="s">
        <v>13310</v>
      </c>
      <c r="F4738" s="5">
        <v>-3488</v>
      </c>
      <c r="G4738" s="5" t="s">
        <v>94</v>
      </c>
      <c r="H4738" s="5" t="s">
        <v>20</v>
      </c>
      <c r="I4738" s="5">
        <v>63704.28</v>
      </c>
      <c r="J4738" s="5" t="s">
        <v>12319</v>
      </c>
      <c r="K4738" s="5" t="s">
        <v>62</v>
      </c>
      <c r="L4738" s="5" t="s">
        <v>56</v>
      </c>
      <c r="M4738" s="5">
        <v>1.28</v>
      </c>
      <c r="N4738" s="5" t="s">
        <v>57</v>
      </c>
      <c r="O4738" s="5">
        <v>3</v>
      </c>
    </row>
    <row r="4739" spans="1:15" x14ac:dyDescent="0.2">
      <c r="A4739" s="5" t="s">
        <v>13311</v>
      </c>
      <c r="B4739" s="5" t="s">
        <v>13312</v>
      </c>
      <c r="C4739" s="5">
        <v>34</v>
      </c>
      <c r="D4739" s="5" t="s">
        <v>17</v>
      </c>
      <c r="E4739" s="5" t="s">
        <v>13313</v>
      </c>
      <c r="F4739" s="5">
        <v>-3962</v>
      </c>
      <c r="G4739" s="5" t="s">
        <v>94</v>
      </c>
      <c r="H4739" s="5" t="s">
        <v>66</v>
      </c>
      <c r="I4739" s="5">
        <v>87272.33</v>
      </c>
      <c r="J4739" s="5" t="s">
        <v>9717</v>
      </c>
      <c r="K4739" s="5" t="s">
        <v>136</v>
      </c>
      <c r="L4739" s="5" t="s">
        <v>32</v>
      </c>
      <c r="M4739" s="5">
        <v>4.21</v>
      </c>
      <c r="N4739" s="5" t="s">
        <v>41</v>
      </c>
      <c r="O4739" s="5">
        <v>1</v>
      </c>
    </row>
    <row r="4740" spans="1:15" x14ac:dyDescent="0.2">
      <c r="A4740" s="5" t="s">
        <v>13314</v>
      </c>
      <c r="B4740" s="5" t="s">
        <v>10075</v>
      </c>
      <c r="C4740" s="5">
        <v>63</v>
      </c>
      <c r="D4740" s="5" t="s">
        <v>17</v>
      </c>
      <c r="E4740" s="5" t="s">
        <v>13315</v>
      </c>
      <c r="F4740" s="5">
        <v>-7335</v>
      </c>
      <c r="G4740" s="5" t="s">
        <v>37</v>
      </c>
      <c r="H4740" s="5" t="s">
        <v>144</v>
      </c>
      <c r="I4740" s="5">
        <v>164347.89000000001</v>
      </c>
      <c r="J4740" s="5" t="s">
        <v>5037</v>
      </c>
      <c r="K4740" s="5" t="s">
        <v>118</v>
      </c>
      <c r="L4740" s="5" t="s">
        <v>73</v>
      </c>
      <c r="M4740" s="5">
        <v>3.29</v>
      </c>
      <c r="N4740" s="5" t="s">
        <v>57</v>
      </c>
      <c r="O4740" s="5">
        <v>7</v>
      </c>
    </row>
    <row r="4741" spans="1:15" x14ac:dyDescent="0.2">
      <c r="A4741" s="5" t="s">
        <v>13316</v>
      </c>
      <c r="B4741" s="5" t="s">
        <v>9997</v>
      </c>
      <c r="C4741" s="5">
        <v>56</v>
      </c>
      <c r="D4741" s="5" t="s">
        <v>27</v>
      </c>
      <c r="E4741" s="5" t="s">
        <v>13317</v>
      </c>
      <c r="F4741" s="5">
        <v>-10590</v>
      </c>
      <c r="G4741" s="5" t="s">
        <v>99</v>
      </c>
      <c r="H4741" s="5" t="s">
        <v>194</v>
      </c>
      <c r="I4741" s="5">
        <v>170009.56</v>
      </c>
      <c r="J4741" s="5" t="s">
        <v>5231</v>
      </c>
      <c r="K4741" s="5" t="s">
        <v>81</v>
      </c>
      <c r="L4741" s="5" t="s">
        <v>32</v>
      </c>
      <c r="M4741" s="5">
        <v>2.1</v>
      </c>
      <c r="N4741" s="5" t="s">
        <v>24</v>
      </c>
      <c r="O4741" s="5">
        <v>33</v>
      </c>
    </row>
    <row r="4742" spans="1:15" x14ac:dyDescent="0.2">
      <c r="A4742" s="5" t="s">
        <v>13318</v>
      </c>
      <c r="B4742" s="5" t="s">
        <v>9906</v>
      </c>
      <c r="C4742" s="5">
        <v>42</v>
      </c>
      <c r="D4742" s="5" t="s">
        <v>17</v>
      </c>
      <c r="E4742" s="5" t="s">
        <v>13319</v>
      </c>
      <c r="F4742" s="5">
        <v>-9817</v>
      </c>
      <c r="G4742" s="5" t="s">
        <v>94</v>
      </c>
      <c r="H4742" s="5" t="s">
        <v>79</v>
      </c>
      <c r="I4742" s="5">
        <v>50697.17</v>
      </c>
      <c r="J4742" s="5" t="s">
        <v>13320</v>
      </c>
      <c r="K4742" s="5" t="s">
        <v>104</v>
      </c>
      <c r="L4742" s="5" t="s">
        <v>56</v>
      </c>
      <c r="M4742" s="5">
        <v>3.91</v>
      </c>
      <c r="N4742" s="5" t="s">
        <v>24</v>
      </c>
      <c r="O4742" s="5">
        <v>20</v>
      </c>
    </row>
    <row r="4743" spans="1:15" x14ac:dyDescent="0.2">
      <c r="A4743" s="5" t="s">
        <v>13321</v>
      </c>
      <c r="B4743" s="5" t="s">
        <v>13322</v>
      </c>
      <c r="C4743" s="5">
        <v>22</v>
      </c>
      <c r="D4743" s="5" t="s">
        <v>27</v>
      </c>
      <c r="E4743" s="5" t="s">
        <v>13323</v>
      </c>
      <c r="F4743" s="5">
        <v>-10718</v>
      </c>
      <c r="G4743" s="5" t="s">
        <v>29</v>
      </c>
      <c r="H4743" s="5" t="s">
        <v>20</v>
      </c>
      <c r="I4743" s="5">
        <v>64273.53</v>
      </c>
      <c r="J4743" s="5" t="s">
        <v>5365</v>
      </c>
      <c r="K4743" s="5" t="s">
        <v>22</v>
      </c>
      <c r="L4743" s="5" t="s">
        <v>56</v>
      </c>
      <c r="M4743" s="5">
        <v>4.8499999999999996</v>
      </c>
      <c r="N4743" s="5" t="s">
        <v>24</v>
      </c>
      <c r="O4743" s="5">
        <v>35</v>
      </c>
    </row>
    <row r="4744" spans="1:15" x14ac:dyDescent="0.2">
      <c r="A4744" s="5" t="s">
        <v>13324</v>
      </c>
      <c r="B4744" s="5" t="s">
        <v>13325</v>
      </c>
      <c r="C4744" s="5">
        <v>47</v>
      </c>
      <c r="D4744" s="5" t="s">
        <v>50</v>
      </c>
      <c r="E4744" s="5" t="s">
        <v>13326</v>
      </c>
      <c r="F4744" s="5">
        <v>-2046</v>
      </c>
      <c r="G4744" s="5" t="s">
        <v>19</v>
      </c>
      <c r="H4744" s="5" t="s">
        <v>71</v>
      </c>
      <c r="I4744" s="5">
        <v>54167.62</v>
      </c>
      <c r="J4744" s="5" t="s">
        <v>12365</v>
      </c>
      <c r="K4744" s="5" t="s">
        <v>127</v>
      </c>
      <c r="L4744" s="5" t="s">
        <v>32</v>
      </c>
      <c r="M4744" s="5">
        <v>3.1</v>
      </c>
      <c r="N4744" s="5" t="s">
        <v>41</v>
      </c>
      <c r="O4744" s="5">
        <v>8</v>
      </c>
    </row>
    <row r="4745" spans="1:15" x14ac:dyDescent="0.2">
      <c r="A4745" s="5" t="s">
        <v>13327</v>
      </c>
      <c r="B4745" s="5" t="s">
        <v>564</v>
      </c>
      <c r="C4745" s="5">
        <v>58</v>
      </c>
      <c r="D4745" s="5" t="s">
        <v>50</v>
      </c>
      <c r="E4745" s="5" t="s">
        <v>13328</v>
      </c>
      <c r="F4745" s="5">
        <v>-5605</v>
      </c>
      <c r="G4745" s="5" t="s">
        <v>116</v>
      </c>
      <c r="H4745" s="5" t="s">
        <v>20</v>
      </c>
      <c r="I4745" s="5">
        <v>106693.5</v>
      </c>
      <c r="J4745" s="5" t="s">
        <v>4643</v>
      </c>
      <c r="K4745" s="5" t="s">
        <v>104</v>
      </c>
      <c r="L4745" s="5" t="s">
        <v>23</v>
      </c>
      <c r="M4745" s="5">
        <v>1.39</v>
      </c>
      <c r="N4745" s="5" t="s">
        <v>74</v>
      </c>
      <c r="O4745" s="5">
        <v>1</v>
      </c>
    </row>
    <row r="4746" spans="1:15" x14ac:dyDescent="0.2">
      <c r="A4746" s="5" t="s">
        <v>13329</v>
      </c>
      <c r="B4746" s="5" t="s">
        <v>7180</v>
      </c>
      <c r="C4746" s="5">
        <v>56</v>
      </c>
      <c r="D4746" s="5" t="s">
        <v>50</v>
      </c>
      <c r="E4746" s="5" t="s">
        <v>13330</v>
      </c>
      <c r="F4746" s="5">
        <v>-5170</v>
      </c>
      <c r="G4746" s="5" t="s">
        <v>19</v>
      </c>
      <c r="H4746" s="5" t="s">
        <v>71</v>
      </c>
      <c r="I4746" s="5">
        <v>167526.29</v>
      </c>
      <c r="J4746" s="5" t="s">
        <v>667</v>
      </c>
      <c r="K4746" s="5" t="s">
        <v>40</v>
      </c>
      <c r="L4746" s="5" t="s">
        <v>23</v>
      </c>
      <c r="M4746" s="5">
        <v>3.18</v>
      </c>
      <c r="N4746" s="5" t="s">
        <v>24</v>
      </c>
      <c r="O4746" s="5">
        <v>24</v>
      </c>
    </row>
    <row r="4747" spans="1:15" x14ac:dyDescent="0.2">
      <c r="A4747" s="5" t="s">
        <v>13331</v>
      </c>
      <c r="B4747" s="5" t="s">
        <v>2355</v>
      </c>
      <c r="C4747" s="5">
        <v>33</v>
      </c>
      <c r="D4747" s="5" t="s">
        <v>50</v>
      </c>
      <c r="E4747" s="5" t="s">
        <v>13332</v>
      </c>
      <c r="F4747" s="5">
        <v>-8609</v>
      </c>
      <c r="G4747" s="5" t="s">
        <v>85</v>
      </c>
      <c r="H4747" s="5" t="s">
        <v>194</v>
      </c>
      <c r="I4747" s="5">
        <v>94334.14</v>
      </c>
      <c r="J4747" s="5" t="s">
        <v>294</v>
      </c>
      <c r="K4747" s="5" t="s">
        <v>104</v>
      </c>
      <c r="L4747" s="5" t="s">
        <v>73</v>
      </c>
      <c r="M4747" s="5">
        <v>4.4400000000000004</v>
      </c>
      <c r="N4747" s="5" t="s">
        <v>33</v>
      </c>
      <c r="O4747" s="5">
        <v>34</v>
      </c>
    </row>
    <row r="4748" spans="1:15" x14ac:dyDescent="0.2">
      <c r="A4748" s="5" t="s">
        <v>13333</v>
      </c>
      <c r="B4748" s="5" t="s">
        <v>498</v>
      </c>
      <c r="C4748" s="5">
        <v>40</v>
      </c>
      <c r="D4748" s="5" t="s">
        <v>27</v>
      </c>
      <c r="E4748" s="5" t="s">
        <v>13334</v>
      </c>
      <c r="F4748" s="5">
        <v>-4255</v>
      </c>
      <c r="G4748" s="5" t="s">
        <v>45</v>
      </c>
      <c r="H4748" s="5" t="s">
        <v>30</v>
      </c>
      <c r="I4748" s="5">
        <v>154704.43</v>
      </c>
      <c r="J4748" s="5" t="s">
        <v>7324</v>
      </c>
      <c r="K4748" s="5" t="s">
        <v>127</v>
      </c>
      <c r="L4748" s="5" t="s">
        <v>56</v>
      </c>
      <c r="M4748" s="5">
        <v>1.77</v>
      </c>
      <c r="N4748" s="5" t="s">
        <v>33</v>
      </c>
      <c r="O4748" s="5">
        <v>23</v>
      </c>
    </row>
    <row r="4749" spans="1:15" x14ac:dyDescent="0.2">
      <c r="A4749" s="5" t="s">
        <v>13335</v>
      </c>
      <c r="B4749" s="5" t="s">
        <v>4714</v>
      </c>
      <c r="C4749" s="5">
        <v>26</v>
      </c>
      <c r="D4749" s="5" t="s">
        <v>27</v>
      </c>
      <c r="E4749" s="5" t="s">
        <v>13336</v>
      </c>
      <c r="F4749" s="5">
        <v>-7088</v>
      </c>
      <c r="G4749" s="5" t="s">
        <v>52</v>
      </c>
      <c r="H4749" s="5" t="s">
        <v>20</v>
      </c>
      <c r="I4749" s="5">
        <v>140670.39000000001</v>
      </c>
      <c r="J4749" s="5" t="s">
        <v>10243</v>
      </c>
      <c r="K4749" s="5" t="s">
        <v>104</v>
      </c>
      <c r="L4749" s="5" t="s">
        <v>73</v>
      </c>
      <c r="M4749" s="5">
        <v>1.3</v>
      </c>
      <c r="N4749" s="5" t="s">
        <v>33</v>
      </c>
      <c r="O4749" s="5">
        <v>30</v>
      </c>
    </row>
    <row r="4750" spans="1:15" x14ac:dyDescent="0.2">
      <c r="A4750" s="5" t="s">
        <v>13337</v>
      </c>
      <c r="B4750" s="5" t="s">
        <v>6129</v>
      </c>
      <c r="C4750" s="5">
        <v>30</v>
      </c>
      <c r="D4750" s="5" t="s">
        <v>27</v>
      </c>
      <c r="E4750" s="5" t="s">
        <v>13338</v>
      </c>
      <c r="F4750" s="5">
        <v>-2978</v>
      </c>
      <c r="G4750" s="5" t="s">
        <v>99</v>
      </c>
      <c r="H4750" s="5" t="s">
        <v>38</v>
      </c>
      <c r="I4750" s="5">
        <v>177405.52</v>
      </c>
      <c r="J4750" s="5" t="s">
        <v>7277</v>
      </c>
      <c r="K4750" s="5" t="s">
        <v>47</v>
      </c>
      <c r="L4750" s="5" t="s">
        <v>23</v>
      </c>
      <c r="M4750" s="5">
        <v>1.68</v>
      </c>
      <c r="N4750" s="5" t="s">
        <v>57</v>
      </c>
      <c r="O4750" s="5">
        <v>10</v>
      </c>
    </row>
    <row r="4751" spans="1:15" x14ac:dyDescent="0.2">
      <c r="A4751" s="5" t="s">
        <v>13339</v>
      </c>
      <c r="B4751" s="5" t="s">
        <v>2270</v>
      </c>
      <c r="C4751" s="5">
        <v>49</v>
      </c>
      <c r="D4751" s="5" t="s">
        <v>50</v>
      </c>
      <c r="E4751" s="5" t="s">
        <v>13340</v>
      </c>
      <c r="F4751" s="5">
        <v>-1928</v>
      </c>
      <c r="G4751" s="5" t="s">
        <v>94</v>
      </c>
      <c r="H4751" s="5" t="s">
        <v>71</v>
      </c>
      <c r="I4751" s="5">
        <v>146666.32999999999</v>
      </c>
      <c r="J4751" s="5" t="s">
        <v>6283</v>
      </c>
      <c r="K4751" s="5" t="s">
        <v>136</v>
      </c>
      <c r="L4751" s="5" t="s">
        <v>32</v>
      </c>
      <c r="M4751" s="5">
        <v>4.79</v>
      </c>
      <c r="N4751" s="5" t="s">
        <v>74</v>
      </c>
      <c r="O4751" s="5">
        <v>14</v>
      </c>
    </row>
    <row r="4752" spans="1:15" x14ac:dyDescent="0.2">
      <c r="A4752" s="5" t="s">
        <v>13341</v>
      </c>
      <c r="B4752" s="5" t="s">
        <v>5238</v>
      </c>
      <c r="C4752" s="5">
        <v>48</v>
      </c>
      <c r="D4752" s="5" t="s">
        <v>17</v>
      </c>
      <c r="E4752" s="5" t="s">
        <v>13342</v>
      </c>
      <c r="F4752" s="5">
        <v>-6915</v>
      </c>
      <c r="G4752" s="5" t="s">
        <v>52</v>
      </c>
      <c r="H4752" s="5" t="s">
        <v>53</v>
      </c>
      <c r="I4752" s="5">
        <v>106713.98</v>
      </c>
      <c r="J4752" s="5" t="s">
        <v>1899</v>
      </c>
      <c r="K4752" s="5" t="s">
        <v>104</v>
      </c>
      <c r="L4752" s="5" t="s">
        <v>56</v>
      </c>
      <c r="M4752" s="5">
        <v>2.93</v>
      </c>
      <c r="N4752" s="5" t="s">
        <v>33</v>
      </c>
      <c r="O4752" s="5">
        <v>31</v>
      </c>
    </row>
    <row r="4753" spans="1:15" x14ac:dyDescent="0.2">
      <c r="A4753" s="5" t="s">
        <v>13343</v>
      </c>
      <c r="B4753" s="5" t="s">
        <v>13344</v>
      </c>
      <c r="C4753" s="5">
        <v>40</v>
      </c>
      <c r="D4753" s="5" t="s">
        <v>50</v>
      </c>
      <c r="E4753" s="5" t="s">
        <v>13345</v>
      </c>
      <c r="F4753" s="5">
        <v>-7412</v>
      </c>
      <c r="G4753" s="5" t="s">
        <v>37</v>
      </c>
      <c r="H4753" s="5" t="s">
        <v>194</v>
      </c>
      <c r="I4753" s="5">
        <v>117017.13</v>
      </c>
      <c r="J4753" s="5" t="s">
        <v>9153</v>
      </c>
      <c r="K4753" s="5" t="s">
        <v>118</v>
      </c>
      <c r="L4753" s="5" t="s">
        <v>73</v>
      </c>
      <c r="M4753" s="5">
        <v>2.9</v>
      </c>
      <c r="N4753" s="5" t="s">
        <v>41</v>
      </c>
      <c r="O4753" s="5">
        <v>25</v>
      </c>
    </row>
    <row r="4754" spans="1:15" x14ac:dyDescent="0.2">
      <c r="A4754" s="5" t="s">
        <v>13346</v>
      </c>
      <c r="B4754" s="5" t="s">
        <v>8677</v>
      </c>
      <c r="C4754" s="5">
        <v>26</v>
      </c>
      <c r="D4754" s="5" t="s">
        <v>17</v>
      </c>
      <c r="E4754" s="5" t="s">
        <v>13347</v>
      </c>
      <c r="F4754" s="5">
        <v>-9783</v>
      </c>
      <c r="G4754" s="5" t="s">
        <v>94</v>
      </c>
      <c r="H4754" s="5" t="s">
        <v>71</v>
      </c>
      <c r="I4754" s="5">
        <v>105476.22</v>
      </c>
      <c r="J4754" s="5" t="s">
        <v>2601</v>
      </c>
      <c r="K4754" s="5" t="s">
        <v>127</v>
      </c>
      <c r="L4754" s="5" t="s">
        <v>73</v>
      </c>
      <c r="M4754" s="5">
        <v>2.09</v>
      </c>
      <c r="N4754" s="5" t="s">
        <v>24</v>
      </c>
      <c r="O4754" s="5">
        <v>35</v>
      </c>
    </row>
    <row r="4755" spans="1:15" x14ac:dyDescent="0.2">
      <c r="A4755" s="5" t="s">
        <v>13348</v>
      </c>
      <c r="B4755" s="5" t="s">
        <v>10161</v>
      </c>
      <c r="C4755" s="5">
        <v>46</v>
      </c>
      <c r="D4755" s="5" t="s">
        <v>27</v>
      </c>
      <c r="E4755" s="5" t="s">
        <v>13349</v>
      </c>
      <c r="F4755" s="5">
        <v>-2738</v>
      </c>
      <c r="G4755" s="5" t="s">
        <v>45</v>
      </c>
      <c r="H4755" s="5" t="s">
        <v>194</v>
      </c>
      <c r="I4755" s="5">
        <v>59293.77</v>
      </c>
      <c r="J4755" s="5" t="s">
        <v>6134</v>
      </c>
      <c r="K4755" s="5" t="s">
        <v>62</v>
      </c>
      <c r="L4755" s="5" t="s">
        <v>73</v>
      </c>
      <c r="M4755" s="5">
        <v>4.76</v>
      </c>
      <c r="N4755" s="5" t="s">
        <v>33</v>
      </c>
      <c r="O4755" s="5">
        <v>30</v>
      </c>
    </row>
    <row r="4756" spans="1:15" x14ac:dyDescent="0.2">
      <c r="A4756" s="5" t="s">
        <v>13350</v>
      </c>
      <c r="B4756" s="5" t="s">
        <v>7905</v>
      </c>
      <c r="C4756" s="5">
        <v>25</v>
      </c>
      <c r="D4756" s="5" t="s">
        <v>27</v>
      </c>
      <c r="E4756" s="5" t="s">
        <v>13351</v>
      </c>
      <c r="F4756" s="5">
        <v>-7898</v>
      </c>
      <c r="G4756" s="5" t="s">
        <v>85</v>
      </c>
      <c r="H4756" s="5" t="s">
        <v>144</v>
      </c>
      <c r="I4756" s="5">
        <v>112832.25</v>
      </c>
      <c r="J4756" s="5" t="s">
        <v>1516</v>
      </c>
      <c r="K4756" s="5" t="s">
        <v>118</v>
      </c>
      <c r="L4756" s="5" t="s">
        <v>32</v>
      </c>
      <c r="M4756" s="5">
        <v>2.08</v>
      </c>
      <c r="N4756" s="5" t="s">
        <v>24</v>
      </c>
      <c r="O4756" s="5">
        <v>39</v>
      </c>
    </row>
    <row r="4757" spans="1:15" x14ac:dyDescent="0.2">
      <c r="A4757" s="5" t="s">
        <v>13352</v>
      </c>
      <c r="B4757" s="5" t="s">
        <v>13353</v>
      </c>
      <c r="C4757" s="5">
        <v>52</v>
      </c>
      <c r="D4757" s="5" t="s">
        <v>17</v>
      </c>
      <c r="E4757" s="5" t="s">
        <v>13354</v>
      </c>
      <c r="F4757" s="5">
        <v>-10305</v>
      </c>
      <c r="G4757" s="5" t="s">
        <v>37</v>
      </c>
      <c r="H4757" s="5" t="s">
        <v>30</v>
      </c>
      <c r="I4757" s="5">
        <v>53438.76</v>
      </c>
      <c r="J4757" s="5" t="s">
        <v>2821</v>
      </c>
      <c r="K4757" s="5" t="s">
        <v>127</v>
      </c>
      <c r="L4757" s="5" t="s">
        <v>32</v>
      </c>
      <c r="M4757" s="5">
        <v>3.31</v>
      </c>
      <c r="N4757" s="5" t="s">
        <v>57</v>
      </c>
      <c r="O4757" s="5">
        <v>30</v>
      </c>
    </row>
    <row r="4758" spans="1:15" x14ac:dyDescent="0.2">
      <c r="A4758" s="5" t="s">
        <v>13355</v>
      </c>
      <c r="B4758" s="5" t="s">
        <v>1675</v>
      </c>
      <c r="C4758" s="5">
        <v>60</v>
      </c>
      <c r="D4758" s="5" t="s">
        <v>17</v>
      </c>
      <c r="E4758" s="5" t="s">
        <v>13356</v>
      </c>
      <c r="F4758" s="5">
        <v>-10858</v>
      </c>
      <c r="G4758" s="5" t="s">
        <v>116</v>
      </c>
      <c r="H4758" s="5" t="s">
        <v>71</v>
      </c>
      <c r="I4758" s="5">
        <v>119647.01</v>
      </c>
      <c r="J4758" s="5" t="s">
        <v>270</v>
      </c>
      <c r="K4758" s="5" t="s">
        <v>81</v>
      </c>
      <c r="L4758" s="5" t="s">
        <v>32</v>
      </c>
      <c r="M4758" s="5">
        <v>2.1</v>
      </c>
      <c r="N4758" s="5" t="s">
        <v>33</v>
      </c>
      <c r="O4758" s="5">
        <v>7</v>
      </c>
    </row>
    <row r="4759" spans="1:15" x14ac:dyDescent="0.2">
      <c r="A4759" s="5" t="s">
        <v>13357</v>
      </c>
      <c r="B4759" s="5" t="s">
        <v>13358</v>
      </c>
      <c r="C4759" s="5">
        <v>55</v>
      </c>
      <c r="D4759" s="5" t="s">
        <v>27</v>
      </c>
      <c r="E4759" s="5" t="s">
        <v>13359</v>
      </c>
      <c r="F4759" s="5">
        <v>-8892</v>
      </c>
      <c r="G4759" s="5" t="s">
        <v>94</v>
      </c>
      <c r="H4759" s="5" t="s">
        <v>144</v>
      </c>
      <c r="I4759" s="5">
        <v>136815.75</v>
      </c>
      <c r="J4759" s="5" t="s">
        <v>8805</v>
      </c>
      <c r="K4759" s="5" t="s">
        <v>136</v>
      </c>
      <c r="L4759" s="5" t="s">
        <v>56</v>
      </c>
      <c r="M4759" s="5">
        <v>3.41</v>
      </c>
      <c r="N4759" s="5" t="s">
        <v>57</v>
      </c>
      <c r="O4759" s="5">
        <v>16</v>
      </c>
    </row>
    <row r="4760" spans="1:15" x14ac:dyDescent="0.2">
      <c r="A4760" s="5" t="s">
        <v>13360</v>
      </c>
      <c r="B4760" s="5" t="s">
        <v>6807</v>
      </c>
      <c r="C4760" s="5">
        <v>54</v>
      </c>
      <c r="D4760" s="5" t="s">
        <v>27</v>
      </c>
      <c r="E4760" s="5" t="s">
        <v>13361</v>
      </c>
      <c r="F4760" s="5">
        <v>-9277</v>
      </c>
      <c r="G4760" s="5" t="s">
        <v>99</v>
      </c>
      <c r="H4760" s="5" t="s">
        <v>79</v>
      </c>
      <c r="I4760" s="5">
        <v>158191.78</v>
      </c>
      <c r="J4760" s="5" t="s">
        <v>13362</v>
      </c>
      <c r="K4760" s="5" t="s">
        <v>40</v>
      </c>
      <c r="L4760" s="5" t="s">
        <v>32</v>
      </c>
      <c r="M4760" s="5">
        <v>1.28</v>
      </c>
      <c r="N4760" s="5" t="s">
        <v>33</v>
      </c>
      <c r="O4760" s="5">
        <v>2</v>
      </c>
    </row>
    <row r="4761" spans="1:15" x14ac:dyDescent="0.2">
      <c r="A4761" s="5" t="s">
        <v>13363</v>
      </c>
      <c r="B4761" s="5" t="s">
        <v>13224</v>
      </c>
      <c r="C4761" s="5">
        <v>30</v>
      </c>
      <c r="D4761" s="5" t="s">
        <v>50</v>
      </c>
      <c r="E4761" s="5" t="s">
        <v>13364</v>
      </c>
      <c r="F4761" s="5">
        <v>-6987</v>
      </c>
      <c r="G4761" s="5" t="s">
        <v>45</v>
      </c>
      <c r="H4761" s="5" t="s">
        <v>173</v>
      </c>
      <c r="I4761" s="5">
        <v>75877.149999999994</v>
      </c>
      <c r="J4761" s="5" t="s">
        <v>13365</v>
      </c>
      <c r="K4761" s="5" t="s">
        <v>127</v>
      </c>
      <c r="L4761" s="5" t="s">
        <v>73</v>
      </c>
      <c r="M4761" s="5">
        <v>4.96</v>
      </c>
      <c r="N4761" s="5" t="s">
        <v>57</v>
      </c>
      <c r="O4761" s="5">
        <v>1</v>
      </c>
    </row>
    <row r="4762" spans="1:15" x14ac:dyDescent="0.2">
      <c r="A4762" s="5" t="s">
        <v>13366</v>
      </c>
      <c r="B4762" s="5" t="s">
        <v>9093</v>
      </c>
      <c r="C4762" s="5">
        <v>52</v>
      </c>
      <c r="D4762" s="5" t="s">
        <v>50</v>
      </c>
      <c r="E4762" s="5" t="s">
        <v>13367</v>
      </c>
      <c r="F4762" s="5">
        <v>-1805</v>
      </c>
      <c r="G4762" s="5" t="s">
        <v>19</v>
      </c>
      <c r="H4762" s="5" t="s">
        <v>79</v>
      </c>
      <c r="I4762" s="5">
        <v>88084.57</v>
      </c>
      <c r="J4762" s="5" t="s">
        <v>3619</v>
      </c>
      <c r="K4762" s="5" t="s">
        <v>81</v>
      </c>
      <c r="L4762" s="5" t="s">
        <v>32</v>
      </c>
      <c r="M4762" s="5">
        <v>2.2999999999999998</v>
      </c>
      <c r="N4762" s="5" t="s">
        <v>57</v>
      </c>
      <c r="O4762" s="5">
        <v>7</v>
      </c>
    </row>
    <row r="4763" spans="1:15" x14ac:dyDescent="0.2">
      <c r="A4763" s="5" t="s">
        <v>13368</v>
      </c>
      <c r="B4763" s="5" t="s">
        <v>1294</v>
      </c>
      <c r="C4763" s="5">
        <v>31</v>
      </c>
      <c r="D4763" s="5" t="s">
        <v>50</v>
      </c>
      <c r="E4763" s="5" t="s">
        <v>13369</v>
      </c>
      <c r="F4763" s="5">
        <v>-7310</v>
      </c>
      <c r="G4763" s="5" t="s">
        <v>99</v>
      </c>
      <c r="H4763" s="5" t="s">
        <v>30</v>
      </c>
      <c r="I4763" s="5">
        <v>174084.19</v>
      </c>
      <c r="J4763" s="5" t="s">
        <v>9765</v>
      </c>
      <c r="K4763" s="5" t="s">
        <v>40</v>
      </c>
      <c r="L4763" s="5" t="s">
        <v>32</v>
      </c>
      <c r="M4763" s="5">
        <v>3.65</v>
      </c>
      <c r="N4763" s="5" t="s">
        <v>24</v>
      </c>
      <c r="O4763" s="5">
        <v>37</v>
      </c>
    </row>
    <row r="4764" spans="1:15" x14ac:dyDescent="0.2">
      <c r="A4764" s="5" t="s">
        <v>13370</v>
      </c>
      <c r="B4764" s="5" t="s">
        <v>5521</v>
      </c>
      <c r="C4764" s="5">
        <v>29</v>
      </c>
      <c r="D4764" s="5" t="s">
        <v>27</v>
      </c>
      <c r="E4764" s="5" t="s">
        <v>13371</v>
      </c>
      <c r="F4764" s="5">
        <v>-4528</v>
      </c>
      <c r="G4764" s="5" t="s">
        <v>19</v>
      </c>
      <c r="H4764" s="5" t="s">
        <v>20</v>
      </c>
      <c r="I4764" s="5">
        <v>173929.89</v>
      </c>
      <c r="J4764" s="5" t="s">
        <v>31</v>
      </c>
      <c r="K4764" s="5" t="s">
        <v>22</v>
      </c>
      <c r="L4764" s="5" t="s">
        <v>23</v>
      </c>
      <c r="M4764" s="5">
        <v>4.13</v>
      </c>
      <c r="N4764" s="5" t="s">
        <v>33</v>
      </c>
      <c r="O4764" s="5">
        <v>14</v>
      </c>
    </row>
    <row r="4765" spans="1:15" x14ac:dyDescent="0.2">
      <c r="A4765" s="5" t="s">
        <v>13372</v>
      </c>
      <c r="B4765" s="5" t="s">
        <v>7784</v>
      </c>
      <c r="C4765" s="5">
        <v>46</v>
      </c>
      <c r="D4765" s="5" t="s">
        <v>27</v>
      </c>
      <c r="E4765" s="5" t="s">
        <v>13373</v>
      </c>
      <c r="F4765" s="5">
        <v>-6824</v>
      </c>
      <c r="G4765" s="5" t="s">
        <v>99</v>
      </c>
      <c r="H4765" s="5" t="s">
        <v>53</v>
      </c>
      <c r="I4765" s="5">
        <v>174072.7</v>
      </c>
      <c r="J4765" s="5" t="s">
        <v>3408</v>
      </c>
      <c r="K4765" s="5" t="s">
        <v>40</v>
      </c>
      <c r="L4765" s="5" t="s">
        <v>56</v>
      </c>
      <c r="M4765" s="5">
        <v>1.17</v>
      </c>
      <c r="N4765" s="5" t="s">
        <v>24</v>
      </c>
      <c r="O4765" s="5">
        <v>20</v>
      </c>
    </row>
    <row r="4766" spans="1:15" x14ac:dyDescent="0.2">
      <c r="A4766" s="5" t="s">
        <v>13374</v>
      </c>
      <c r="B4766" s="5" t="s">
        <v>13375</v>
      </c>
      <c r="C4766" s="5">
        <v>30</v>
      </c>
      <c r="D4766" s="5" t="s">
        <v>17</v>
      </c>
      <c r="E4766" s="5" t="s">
        <v>13376</v>
      </c>
      <c r="F4766" s="5">
        <v>-6409</v>
      </c>
      <c r="G4766" s="5" t="s">
        <v>94</v>
      </c>
      <c r="H4766" s="5" t="s">
        <v>53</v>
      </c>
      <c r="I4766" s="5">
        <v>159381.82999999999</v>
      </c>
      <c r="J4766" s="5" t="s">
        <v>1573</v>
      </c>
      <c r="K4766" s="5" t="s">
        <v>104</v>
      </c>
      <c r="L4766" s="5" t="s">
        <v>73</v>
      </c>
      <c r="M4766" s="5">
        <v>4.7300000000000004</v>
      </c>
      <c r="N4766" s="5" t="s">
        <v>24</v>
      </c>
      <c r="O4766" s="5">
        <v>32</v>
      </c>
    </row>
    <row r="4767" spans="1:15" x14ac:dyDescent="0.2">
      <c r="A4767" s="5" t="s">
        <v>13377</v>
      </c>
      <c r="B4767" s="5" t="s">
        <v>9017</v>
      </c>
      <c r="C4767" s="5">
        <v>37</v>
      </c>
      <c r="D4767" s="5" t="s">
        <v>27</v>
      </c>
      <c r="E4767" s="5" t="s">
        <v>13378</v>
      </c>
      <c r="F4767" s="5">
        <v>-4902</v>
      </c>
      <c r="G4767" s="5" t="s">
        <v>29</v>
      </c>
      <c r="H4767" s="5" t="s">
        <v>144</v>
      </c>
      <c r="I4767" s="5">
        <v>147119.56</v>
      </c>
      <c r="J4767" s="5" t="s">
        <v>12198</v>
      </c>
      <c r="K4767" s="5" t="s">
        <v>47</v>
      </c>
      <c r="L4767" s="5" t="s">
        <v>32</v>
      </c>
      <c r="M4767" s="5">
        <v>1.54</v>
      </c>
      <c r="N4767" s="5" t="s">
        <v>41</v>
      </c>
      <c r="O4767" s="5">
        <v>21</v>
      </c>
    </row>
    <row r="4768" spans="1:15" x14ac:dyDescent="0.2">
      <c r="A4768" s="5" t="s">
        <v>13379</v>
      </c>
      <c r="B4768" s="5" t="s">
        <v>5617</v>
      </c>
      <c r="C4768" s="5">
        <v>53</v>
      </c>
      <c r="D4768" s="5" t="s">
        <v>17</v>
      </c>
      <c r="E4768" s="5" t="s">
        <v>13380</v>
      </c>
      <c r="F4768" s="5">
        <v>-7058</v>
      </c>
      <c r="G4768" s="5" t="s">
        <v>116</v>
      </c>
      <c r="H4768" s="5" t="s">
        <v>71</v>
      </c>
      <c r="I4768" s="5">
        <v>153882.13</v>
      </c>
      <c r="J4768" s="5" t="s">
        <v>12812</v>
      </c>
      <c r="K4768" s="5" t="s">
        <v>22</v>
      </c>
      <c r="L4768" s="5" t="s">
        <v>23</v>
      </c>
      <c r="M4768" s="5">
        <v>3.92</v>
      </c>
      <c r="N4768" s="5" t="s">
        <v>57</v>
      </c>
      <c r="O4768" s="5">
        <v>5</v>
      </c>
    </row>
    <row r="4769" spans="1:15" x14ac:dyDescent="0.2">
      <c r="A4769" s="5" t="s">
        <v>13381</v>
      </c>
      <c r="B4769" s="5" t="s">
        <v>12434</v>
      </c>
      <c r="C4769" s="5">
        <v>58</v>
      </c>
      <c r="D4769" s="5" t="s">
        <v>17</v>
      </c>
      <c r="E4769" s="5" t="s">
        <v>13382</v>
      </c>
      <c r="F4769" s="5">
        <v>-4673</v>
      </c>
      <c r="G4769" s="5" t="s">
        <v>116</v>
      </c>
      <c r="H4769" s="5" t="s">
        <v>71</v>
      </c>
      <c r="I4769" s="5">
        <v>152811.76</v>
      </c>
      <c r="J4769" s="5" t="s">
        <v>2699</v>
      </c>
      <c r="K4769" s="5" t="s">
        <v>127</v>
      </c>
      <c r="L4769" s="5" t="s">
        <v>56</v>
      </c>
      <c r="M4769" s="5">
        <v>4.92</v>
      </c>
      <c r="N4769" s="5" t="s">
        <v>33</v>
      </c>
      <c r="O4769" s="5">
        <v>38</v>
      </c>
    </row>
    <row r="4770" spans="1:15" x14ac:dyDescent="0.2">
      <c r="A4770" s="5" t="s">
        <v>13383</v>
      </c>
      <c r="B4770" s="5" t="s">
        <v>12147</v>
      </c>
      <c r="C4770" s="5">
        <v>32</v>
      </c>
      <c r="D4770" s="5" t="s">
        <v>27</v>
      </c>
      <c r="E4770" s="5" t="s">
        <v>13384</v>
      </c>
      <c r="F4770" s="5">
        <v>-6264</v>
      </c>
      <c r="G4770" s="5" t="s">
        <v>78</v>
      </c>
      <c r="H4770" s="5" t="s">
        <v>144</v>
      </c>
      <c r="I4770" s="5">
        <v>145313.93</v>
      </c>
      <c r="J4770" s="5" t="s">
        <v>3813</v>
      </c>
      <c r="K4770" s="5" t="s">
        <v>127</v>
      </c>
      <c r="L4770" s="5" t="s">
        <v>56</v>
      </c>
      <c r="M4770" s="5">
        <v>4.07</v>
      </c>
      <c r="N4770" s="5" t="s">
        <v>57</v>
      </c>
      <c r="O4770" s="5">
        <v>35</v>
      </c>
    </row>
    <row r="4771" spans="1:15" x14ac:dyDescent="0.2">
      <c r="A4771" s="5" t="s">
        <v>13385</v>
      </c>
      <c r="B4771" s="5" t="s">
        <v>7702</v>
      </c>
      <c r="C4771" s="5">
        <v>60</v>
      </c>
      <c r="D4771" s="5" t="s">
        <v>27</v>
      </c>
      <c r="E4771" s="5" t="s">
        <v>13386</v>
      </c>
      <c r="F4771" s="5">
        <v>-9205</v>
      </c>
      <c r="G4771" s="5" t="s">
        <v>94</v>
      </c>
      <c r="H4771" s="5" t="s">
        <v>20</v>
      </c>
      <c r="I4771" s="5">
        <v>88323.3</v>
      </c>
      <c r="J4771" s="5" t="s">
        <v>3737</v>
      </c>
      <c r="K4771" s="5" t="s">
        <v>81</v>
      </c>
      <c r="L4771" s="5" t="s">
        <v>73</v>
      </c>
      <c r="M4771" s="5">
        <v>2.37</v>
      </c>
      <c r="N4771" s="5" t="s">
        <v>57</v>
      </c>
      <c r="O4771" s="5">
        <v>19</v>
      </c>
    </row>
    <row r="4772" spans="1:15" x14ac:dyDescent="0.2">
      <c r="A4772" s="5" t="s">
        <v>13387</v>
      </c>
      <c r="B4772" s="5" t="s">
        <v>8329</v>
      </c>
      <c r="C4772" s="5">
        <v>41</v>
      </c>
      <c r="D4772" s="5" t="s">
        <v>27</v>
      </c>
      <c r="E4772" s="5" t="s">
        <v>13388</v>
      </c>
      <c r="F4772" s="5">
        <v>-6079</v>
      </c>
      <c r="G4772" s="5" t="s">
        <v>94</v>
      </c>
      <c r="H4772" s="5" t="s">
        <v>53</v>
      </c>
      <c r="I4772" s="5">
        <v>97112.34</v>
      </c>
      <c r="J4772" s="5" t="s">
        <v>9303</v>
      </c>
      <c r="K4772" s="5" t="s">
        <v>55</v>
      </c>
      <c r="L4772" s="5" t="s">
        <v>32</v>
      </c>
      <c r="M4772" s="5">
        <v>1.82</v>
      </c>
      <c r="N4772" s="5" t="s">
        <v>33</v>
      </c>
      <c r="O4772" s="5">
        <v>34</v>
      </c>
    </row>
    <row r="4773" spans="1:15" x14ac:dyDescent="0.2">
      <c r="A4773" s="5" t="s">
        <v>13389</v>
      </c>
      <c r="B4773" s="5" t="s">
        <v>598</v>
      </c>
      <c r="C4773" s="5">
        <v>53</v>
      </c>
      <c r="D4773" s="5" t="s">
        <v>17</v>
      </c>
      <c r="E4773" s="5" t="s">
        <v>13390</v>
      </c>
      <c r="F4773" s="5">
        <v>-9715</v>
      </c>
      <c r="G4773" s="5" t="s">
        <v>99</v>
      </c>
      <c r="H4773" s="5" t="s">
        <v>79</v>
      </c>
      <c r="I4773" s="5">
        <v>113499.17</v>
      </c>
      <c r="J4773" s="5" t="s">
        <v>3896</v>
      </c>
      <c r="K4773" s="5" t="s">
        <v>47</v>
      </c>
      <c r="L4773" s="5" t="s">
        <v>32</v>
      </c>
      <c r="M4773" s="5">
        <v>4.91</v>
      </c>
      <c r="N4773" s="5" t="s">
        <v>74</v>
      </c>
      <c r="O4773" s="5">
        <v>6</v>
      </c>
    </row>
    <row r="4774" spans="1:15" x14ac:dyDescent="0.2">
      <c r="A4774" s="5" t="s">
        <v>13391</v>
      </c>
      <c r="B4774" s="5" t="s">
        <v>13392</v>
      </c>
      <c r="C4774" s="5">
        <v>35</v>
      </c>
      <c r="D4774" s="5" t="s">
        <v>27</v>
      </c>
      <c r="E4774" s="5" t="s">
        <v>13393</v>
      </c>
      <c r="F4774" s="5">
        <v>-7661</v>
      </c>
      <c r="G4774" s="5" t="s">
        <v>29</v>
      </c>
      <c r="H4774" s="5" t="s">
        <v>38</v>
      </c>
      <c r="I4774" s="5">
        <v>89837.3</v>
      </c>
      <c r="J4774" s="5" t="s">
        <v>203</v>
      </c>
      <c r="K4774" s="5" t="s">
        <v>40</v>
      </c>
      <c r="L4774" s="5" t="s">
        <v>23</v>
      </c>
      <c r="M4774" s="5">
        <v>2.42</v>
      </c>
      <c r="N4774" s="5" t="s">
        <v>74</v>
      </c>
      <c r="O4774" s="5">
        <v>30</v>
      </c>
    </row>
    <row r="4775" spans="1:15" x14ac:dyDescent="0.2">
      <c r="A4775" s="5" t="s">
        <v>13394</v>
      </c>
      <c r="B4775" s="5" t="s">
        <v>705</v>
      </c>
      <c r="C4775" s="5">
        <v>61</v>
      </c>
      <c r="D4775" s="5" t="s">
        <v>17</v>
      </c>
      <c r="E4775" s="5" t="s">
        <v>13395</v>
      </c>
      <c r="F4775" s="5">
        <v>-6173</v>
      </c>
      <c r="G4775" s="5" t="s">
        <v>99</v>
      </c>
      <c r="H4775" s="5" t="s">
        <v>30</v>
      </c>
      <c r="I4775" s="5">
        <v>68684.070000000007</v>
      </c>
      <c r="J4775" s="5" t="s">
        <v>1332</v>
      </c>
      <c r="K4775" s="5" t="s">
        <v>55</v>
      </c>
      <c r="L4775" s="5" t="s">
        <v>73</v>
      </c>
      <c r="M4775" s="5">
        <v>2.35</v>
      </c>
      <c r="N4775" s="5" t="s">
        <v>74</v>
      </c>
      <c r="O4775" s="5">
        <v>13</v>
      </c>
    </row>
    <row r="4776" spans="1:15" x14ac:dyDescent="0.2">
      <c r="A4776" s="5" t="s">
        <v>13396</v>
      </c>
      <c r="B4776" s="5" t="s">
        <v>9034</v>
      </c>
      <c r="C4776" s="5">
        <v>57</v>
      </c>
      <c r="D4776" s="5" t="s">
        <v>50</v>
      </c>
      <c r="E4776" s="5" t="s">
        <v>13397</v>
      </c>
      <c r="F4776" s="5">
        <v>-3772</v>
      </c>
      <c r="G4776" s="5" t="s">
        <v>99</v>
      </c>
      <c r="H4776" s="5" t="s">
        <v>194</v>
      </c>
      <c r="I4776" s="5">
        <v>47058.8</v>
      </c>
      <c r="J4776" s="5" t="s">
        <v>9137</v>
      </c>
      <c r="K4776" s="5" t="s">
        <v>40</v>
      </c>
      <c r="L4776" s="5" t="s">
        <v>32</v>
      </c>
      <c r="M4776" s="5">
        <v>4.29</v>
      </c>
      <c r="N4776" s="5" t="s">
        <v>24</v>
      </c>
      <c r="O4776" s="5">
        <v>1</v>
      </c>
    </row>
    <row r="4777" spans="1:15" x14ac:dyDescent="0.2">
      <c r="A4777" s="5" t="s">
        <v>13398</v>
      </c>
      <c r="B4777" s="5" t="s">
        <v>510</v>
      </c>
      <c r="C4777" s="5">
        <v>63</v>
      </c>
      <c r="D4777" s="5" t="s">
        <v>27</v>
      </c>
      <c r="E4777" s="5" t="s">
        <v>13399</v>
      </c>
      <c r="F4777" s="5">
        <v>-8872</v>
      </c>
      <c r="G4777" s="5" t="s">
        <v>99</v>
      </c>
      <c r="H4777" s="5" t="s">
        <v>20</v>
      </c>
      <c r="I4777" s="5">
        <v>179766.37</v>
      </c>
      <c r="J4777" s="5" t="s">
        <v>13400</v>
      </c>
      <c r="K4777" s="5" t="s">
        <v>55</v>
      </c>
      <c r="L4777" s="5" t="s">
        <v>56</v>
      </c>
      <c r="M4777" s="5">
        <v>4.0999999999999996</v>
      </c>
      <c r="N4777" s="5" t="s">
        <v>74</v>
      </c>
      <c r="O4777" s="5">
        <v>25</v>
      </c>
    </row>
    <row r="4778" spans="1:15" x14ac:dyDescent="0.2">
      <c r="A4778" s="5" t="s">
        <v>13401</v>
      </c>
      <c r="B4778" s="5" t="s">
        <v>816</v>
      </c>
      <c r="C4778" s="5">
        <v>62</v>
      </c>
      <c r="D4778" s="5" t="s">
        <v>17</v>
      </c>
      <c r="E4778" s="5" t="s">
        <v>13402</v>
      </c>
      <c r="F4778" s="5">
        <v>-9500</v>
      </c>
      <c r="G4778" s="5" t="s">
        <v>29</v>
      </c>
      <c r="H4778" s="5" t="s">
        <v>30</v>
      </c>
      <c r="I4778" s="5">
        <v>35106.35</v>
      </c>
      <c r="J4778" s="5" t="s">
        <v>3402</v>
      </c>
      <c r="K4778" s="5" t="s">
        <v>22</v>
      </c>
      <c r="L4778" s="5" t="s">
        <v>56</v>
      </c>
      <c r="M4778" s="5">
        <v>4.2300000000000004</v>
      </c>
      <c r="N4778" s="5" t="s">
        <v>57</v>
      </c>
      <c r="O4778" s="5">
        <v>34</v>
      </c>
    </row>
    <row r="4779" spans="1:15" x14ac:dyDescent="0.2">
      <c r="A4779" s="5" t="s">
        <v>13403</v>
      </c>
      <c r="B4779" s="5" t="s">
        <v>10654</v>
      </c>
      <c r="C4779" s="5">
        <v>60</v>
      </c>
      <c r="D4779" s="5" t="s">
        <v>17</v>
      </c>
      <c r="E4779" s="5" t="s">
        <v>13404</v>
      </c>
      <c r="F4779" s="5">
        <v>-10117</v>
      </c>
      <c r="G4779" s="5" t="s">
        <v>37</v>
      </c>
      <c r="H4779" s="5" t="s">
        <v>66</v>
      </c>
      <c r="I4779" s="5">
        <v>116302.91</v>
      </c>
      <c r="J4779" s="5" t="s">
        <v>3231</v>
      </c>
      <c r="K4779" s="5" t="s">
        <v>127</v>
      </c>
      <c r="L4779" s="5" t="s">
        <v>32</v>
      </c>
      <c r="M4779" s="5">
        <v>3.5</v>
      </c>
      <c r="N4779" s="5" t="s">
        <v>33</v>
      </c>
      <c r="O4779" s="5">
        <v>36</v>
      </c>
    </row>
    <row r="4780" spans="1:15" x14ac:dyDescent="0.2">
      <c r="A4780" s="5" t="s">
        <v>13405</v>
      </c>
      <c r="B4780" s="5" t="s">
        <v>3441</v>
      </c>
      <c r="C4780" s="5">
        <v>23</v>
      </c>
      <c r="D4780" s="5" t="s">
        <v>27</v>
      </c>
      <c r="E4780" s="5" t="s">
        <v>13406</v>
      </c>
      <c r="F4780" s="5">
        <v>-5550</v>
      </c>
      <c r="G4780" s="5" t="s">
        <v>85</v>
      </c>
      <c r="H4780" s="5" t="s">
        <v>30</v>
      </c>
      <c r="I4780" s="5">
        <v>81375.570000000007</v>
      </c>
      <c r="J4780" s="5" t="s">
        <v>8017</v>
      </c>
      <c r="K4780" s="5" t="s">
        <v>127</v>
      </c>
      <c r="L4780" s="5" t="s">
        <v>32</v>
      </c>
      <c r="M4780" s="5">
        <v>1.59</v>
      </c>
      <c r="N4780" s="5" t="s">
        <v>41</v>
      </c>
      <c r="O4780" s="5">
        <v>23</v>
      </c>
    </row>
    <row r="4781" spans="1:15" x14ac:dyDescent="0.2">
      <c r="A4781" s="5" t="s">
        <v>13407</v>
      </c>
      <c r="B4781" s="5" t="s">
        <v>8759</v>
      </c>
      <c r="C4781" s="5">
        <v>61</v>
      </c>
      <c r="D4781" s="5" t="s">
        <v>17</v>
      </c>
      <c r="E4781" s="5" t="s">
        <v>13408</v>
      </c>
      <c r="F4781" s="5">
        <v>-10418</v>
      </c>
      <c r="G4781" s="5" t="s">
        <v>29</v>
      </c>
      <c r="H4781" s="5" t="s">
        <v>30</v>
      </c>
      <c r="I4781" s="5">
        <v>161524.01999999999</v>
      </c>
      <c r="J4781" s="5" t="s">
        <v>3408</v>
      </c>
      <c r="K4781" s="5" t="s">
        <v>55</v>
      </c>
      <c r="L4781" s="5" t="s">
        <v>23</v>
      </c>
      <c r="M4781" s="5">
        <v>3.79</v>
      </c>
      <c r="N4781" s="5" t="s">
        <v>74</v>
      </c>
      <c r="O4781" s="5">
        <v>15</v>
      </c>
    </row>
    <row r="4782" spans="1:15" x14ac:dyDescent="0.2">
      <c r="A4782" s="5" t="s">
        <v>13409</v>
      </c>
      <c r="B4782" s="5" t="s">
        <v>3961</v>
      </c>
      <c r="C4782" s="5">
        <v>22</v>
      </c>
      <c r="D4782" s="5" t="s">
        <v>50</v>
      </c>
      <c r="E4782" s="5" t="s">
        <v>13410</v>
      </c>
      <c r="F4782" s="5">
        <v>-5601</v>
      </c>
      <c r="G4782" s="5" t="s">
        <v>78</v>
      </c>
      <c r="H4782" s="5" t="s">
        <v>30</v>
      </c>
      <c r="I4782" s="5">
        <v>122076.34</v>
      </c>
      <c r="J4782" s="5" t="s">
        <v>1580</v>
      </c>
      <c r="K4782" s="5" t="s">
        <v>127</v>
      </c>
      <c r="L4782" s="5" t="s">
        <v>23</v>
      </c>
      <c r="M4782" s="5">
        <v>4.3</v>
      </c>
      <c r="N4782" s="5" t="s">
        <v>57</v>
      </c>
      <c r="O4782" s="5">
        <v>24</v>
      </c>
    </row>
    <row r="4783" spans="1:15" x14ac:dyDescent="0.2">
      <c r="A4783" s="5" t="s">
        <v>13411</v>
      </c>
      <c r="B4783" s="5" t="s">
        <v>3499</v>
      </c>
      <c r="C4783" s="5">
        <v>65</v>
      </c>
      <c r="D4783" s="5" t="s">
        <v>27</v>
      </c>
      <c r="E4783" s="5" t="s">
        <v>13412</v>
      </c>
      <c r="F4783" s="5">
        <v>-8054</v>
      </c>
      <c r="G4783" s="5" t="s">
        <v>116</v>
      </c>
      <c r="H4783" s="5" t="s">
        <v>194</v>
      </c>
      <c r="I4783" s="5">
        <v>169033.84</v>
      </c>
      <c r="J4783" s="5" t="s">
        <v>1085</v>
      </c>
      <c r="K4783" s="5" t="s">
        <v>62</v>
      </c>
      <c r="L4783" s="5" t="s">
        <v>32</v>
      </c>
      <c r="M4783" s="5">
        <v>1.77</v>
      </c>
      <c r="N4783" s="5" t="s">
        <v>41</v>
      </c>
      <c r="O4783" s="5">
        <v>23</v>
      </c>
    </row>
    <row r="4784" spans="1:15" x14ac:dyDescent="0.2">
      <c r="A4784" s="5" t="s">
        <v>13413</v>
      </c>
      <c r="B4784" s="5" t="s">
        <v>3739</v>
      </c>
      <c r="C4784" s="5">
        <v>57</v>
      </c>
      <c r="D4784" s="5" t="s">
        <v>27</v>
      </c>
      <c r="E4784" s="5" t="s">
        <v>13414</v>
      </c>
      <c r="F4784" s="5">
        <v>-2764</v>
      </c>
      <c r="G4784" s="5" t="s">
        <v>85</v>
      </c>
      <c r="H4784" s="5" t="s">
        <v>144</v>
      </c>
      <c r="I4784" s="5">
        <v>35516.49</v>
      </c>
      <c r="J4784" s="5" t="s">
        <v>7975</v>
      </c>
      <c r="K4784" s="5" t="s">
        <v>22</v>
      </c>
      <c r="L4784" s="5" t="s">
        <v>32</v>
      </c>
      <c r="M4784" s="5">
        <v>1.75</v>
      </c>
      <c r="N4784" s="5" t="s">
        <v>41</v>
      </c>
      <c r="O4784" s="5">
        <v>2</v>
      </c>
    </row>
    <row r="4785" spans="1:15" x14ac:dyDescent="0.2">
      <c r="A4785" s="5" t="s">
        <v>13415</v>
      </c>
      <c r="B4785" s="5" t="s">
        <v>7733</v>
      </c>
      <c r="C4785" s="5">
        <v>55</v>
      </c>
      <c r="D4785" s="5" t="s">
        <v>17</v>
      </c>
      <c r="E4785" s="5" t="s">
        <v>13416</v>
      </c>
      <c r="F4785" s="5">
        <v>-5265</v>
      </c>
      <c r="G4785" s="5" t="s">
        <v>52</v>
      </c>
      <c r="H4785" s="5" t="s">
        <v>71</v>
      </c>
      <c r="I4785" s="5">
        <v>64175.48</v>
      </c>
      <c r="J4785" s="5" t="s">
        <v>554</v>
      </c>
      <c r="K4785" s="5" t="s">
        <v>127</v>
      </c>
      <c r="L4785" s="5" t="s">
        <v>56</v>
      </c>
      <c r="M4785" s="5">
        <v>1.98</v>
      </c>
      <c r="N4785" s="5" t="s">
        <v>74</v>
      </c>
      <c r="O4785" s="5">
        <v>23</v>
      </c>
    </row>
    <row r="4786" spans="1:15" x14ac:dyDescent="0.2">
      <c r="A4786" s="5" t="s">
        <v>13417</v>
      </c>
      <c r="B4786" s="5" t="s">
        <v>1781</v>
      </c>
      <c r="C4786" s="5">
        <v>55</v>
      </c>
      <c r="D4786" s="5" t="s">
        <v>17</v>
      </c>
      <c r="E4786" s="5" t="s">
        <v>13418</v>
      </c>
      <c r="F4786" s="5">
        <v>-6219</v>
      </c>
      <c r="G4786" s="5" t="s">
        <v>19</v>
      </c>
      <c r="H4786" s="5" t="s">
        <v>53</v>
      </c>
      <c r="I4786" s="5">
        <v>125357.83</v>
      </c>
      <c r="J4786" s="5" t="s">
        <v>4745</v>
      </c>
      <c r="K4786" s="5" t="s">
        <v>81</v>
      </c>
      <c r="L4786" s="5" t="s">
        <v>73</v>
      </c>
      <c r="M4786" s="5">
        <v>1.65</v>
      </c>
      <c r="N4786" s="5" t="s">
        <v>24</v>
      </c>
      <c r="O4786" s="5">
        <v>15</v>
      </c>
    </row>
    <row r="4787" spans="1:15" x14ac:dyDescent="0.2">
      <c r="A4787" s="5" t="s">
        <v>13419</v>
      </c>
      <c r="B4787" s="5" t="s">
        <v>1726</v>
      </c>
      <c r="C4787" s="5">
        <v>29</v>
      </c>
      <c r="D4787" s="5" t="s">
        <v>50</v>
      </c>
      <c r="E4787" s="5" t="s">
        <v>13420</v>
      </c>
      <c r="F4787" s="5">
        <v>-2509</v>
      </c>
      <c r="G4787" s="5" t="s">
        <v>52</v>
      </c>
      <c r="H4787" s="5" t="s">
        <v>79</v>
      </c>
      <c r="I4787" s="5">
        <v>56500.72</v>
      </c>
      <c r="J4787" s="5" t="s">
        <v>13421</v>
      </c>
      <c r="K4787" s="5" t="s">
        <v>118</v>
      </c>
      <c r="L4787" s="5" t="s">
        <v>32</v>
      </c>
      <c r="M4787" s="5">
        <v>3.85</v>
      </c>
      <c r="N4787" s="5" t="s">
        <v>24</v>
      </c>
      <c r="O4787" s="5">
        <v>4</v>
      </c>
    </row>
    <row r="4788" spans="1:15" x14ac:dyDescent="0.2">
      <c r="A4788" s="5" t="s">
        <v>13422</v>
      </c>
      <c r="B4788" s="5" t="s">
        <v>369</v>
      </c>
      <c r="C4788" s="5">
        <v>62</v>
      </c>
      <c r="D4788" s="5" t="s">
        <v>27</v>
      </c>
      <c r="E4788" s="5" t="s">
        <v>13423</v>
      </c>
      <c r="F4788" s="5">
        <v>-3399</v>
      </c>
      <c r="G4788" s="5" t="s">
        <v>45</v>
      </c>
      <c r="H4788" s="5" t="s">
        <v>66</v>
      </c>
      <c r="I4788" s="5">
        <v>176025.52</v>
      </c>
      <c r="J4788" s="5" t="s">
        <v>1189</v>
      </c>
      <c r="K4788" s="5" t="s">
        <v>127</v>
      </c>
      <c r="L4788" s="5" t="s">
        <v>56</v>
      </c>
      <c r="M4788" s="5">
        <v>4.2300000000000004</v>
      </c>
      <c r="N4788" s="5" t="s">
        <v>33</v>
      </c>
      <c r="O4788" s="5">
        <v>36</v>
      </c>
    </row>
    <row r="4789" spans="1:15" x14ac:dyDescent="0.2">
      <c r="A4789" s="5" t="s">
        <v>13424</v>
      </c>
      <c r="B4789" s="5" t="s">
        <v>12018</v>
      </c>
      <c r="C4789" s="5">
        <v>23</v>
      </c>
      <c r="D4789" s="5" t="s">
        <v>50</v>
      </c>
      <c r="E4789" s="5" t="s">
        <v>13425</v>
      </c>
      <c r="F4789" s="5">
        <v>-2662</v>
      </c>
      <c r="G4789" s="5" t="s">
        <v>52</v>
      </c>
      <c r="H4789" s="5" t="s">
        <v>79</v>
      </c>
      <c r="I4789" s="5">
        <v>132614.44</v>
      </c>
      <c r="J4789" s="5" t="s">
        <v>6407</v>
      </c>
      <c r="K4789" s="5" t="s">
        <v>104</v>
      </c>
      <c r="L4789" s="5" t="s">
        <v>56</v>
      </c>
      <c r="M4789" s="5">
        <v>3.68</v>
      </c>
      <c r="N4789" s="5" t="s">
        <v>24</v>
      </c>
      <c r="O4789" s="5">
        <v>6</v>
      </c>
    </row>
    <row r="4790" spans="1:15" x14ac:dyDescent="0.2">
      <c r="A4790" s="5" t="s">
        <v>13426</v>
      </c>
      <c r="B4790" s="5" t="s">
        <v>11649</v>
      </c>
      <c r="C4790" s="5">
        <v>60</v>
      </c>
      <c r="D4790" s="5" t="s">
        <v>50</v>
      </c>
      <c r="E4790" s="5" t="s">
        <v>13427</v>
      </c>
      <c r="F4790" s="5">
        <v>-6144</v>
      </c>
      <c r="G4790" s="5" t="s">
        <v>78</v>
      </c>
      <c r="H4790" s="5" t="s">
        <v>53</v>
      </c>
      <c r="I4790" s="5">
        <v>167646.89000000001</v>
      </c>
      <c r="J4790" s="5" t="s">
        <v>5565</v>
      </c>
      <c r="K4790" s="5" t="s">
        <v>62</v>
      </c>
      <c r="L4790" s="5" t="s">
        <v>32</v>
      </c>
      <c r="M4790" s="5">
        <v>1.66</v>
      </c>
      <c r="N4790" s="5" t="s">
        <v>74</v>
      </c>
      <c r="O4790" s="5">
        <v>16</v>
      </c>
    </row>
    <row r="4791" spans="1:15" x14ac:dyDescent="0.2">
      <c r="A4791" s="5" t="s">
        <v>13428</v>
      </c>
      <c r="B4791" s="5" t="s">
        <v>13429</v>
      </c>
      <c r="C4791" s="5">
        <v>33</v>
      </c>
      <c r="D4791" s="5" t="s">
        <v>17</v>
      </c>
      <c r="E4791" s="5" t="s">
        <v>13430</v>
      </c>
      <c r="F4791" s="5">
        <v>-9560</v>
      </c>
      <c r="G4791" s="5" t="s">
        <v>29</v>
      </c>
      <c r="H4791" s="5" t="s">
        <v>53</v>
      </c>
      <c r="I4791" s="5">
        <v>63427.06</v>
      </c>
      <c r="J4791" s="5" t="s">
        <v>1845</v>
      </c>
      <c r="K4791" s="5" t="s">
        <v>55</v>
      </c>
      <c r="L4791" s="5" t="s">
        <v>56</v>
      </c>
      <c r="M4791" s="5">
        <v>4.6399999999999997</v>
      </c>
      <c r="N4791" s="5" t="s">
        <v>33</v>
      </c>
      <c r="O4791" s="5">
        <v>2</v>
      </c>
    </row>
    <row r="4792" spans="1:15" x14ac:dyDescent="0.2">
      <c r="A4792" s="5" t="s">
        <v>13431</v>
      </c>
      <c r="B4792" s="5" t="s">
        <v>7857</v>
      </c>
      <c r="C4792" s="5">
        <v>39</v>
      </c>
      <c r="D4792" s="5" t="s">
        <v>50</v>
      </c>
      <c r="E4792" s="5" t="s">
        <v>13432</v>
      </c>
      <c r="F4792" s="5">
        <v>-3414</v>
      </c>
      <c r="G4792" s="5" t="s">
        <v>94</v>
      </c>
      <c r="H4792" s="5" t="s">
        <v>194</v>
      </c>
      <c r="I4792" s="5">
        <v>143316.72</v>
      </c>
      <c r="J4792" s="5" t="s">
        <v>2814</v>
      </c>
      <c r="K4792" s="5" t="s">
        <v>47</v>
      </c>
      <c r="L4792" s="5" t="s">
        <v>56</v>
      </c>
      <c r="M4792" s="5">
        <v>1.04</v>
      </c>
      <c r="N4792" s="5" t="s">
        <v>74</v>
      </c>
      <c r="O4792" s="5">
        <v>25</v>
      </c>
    </row>
    <row r="4793" spans="1:15" x14ac:dyDescent="0.2">
      <c r="A4793" s="5" t="s">
        <v>13433</v>
      </c>
      <c r="B4793" s="5" t="s">
        <v>1836</v>
      </c>
      <c r="C4793" s="5">
        <v>54</v>
      </c>
      <c r="D4793" s="5" t="s">
        <v>50</v>
      </c>
      <c r="E4793" s="5" t="s">
        <v>13434</v>
      </c>
      <c r="F4793" s="5">
        <v>-6080</v>
      </c>
      <c r="G4793" s="5" t="s">
        <v>45</v>
      </c>
      <c r="H4793" s="5" t="s">
        <v>79</v>
      </c>
      <c r="I4793" s="5">
        <v>64014.62</v>
      </c>
      <c r="J4793" s="5" t="s">
        <v>1014</v>
      </c>
      <c r="K4793" s="5" t="s">
        <v>55</v>
      </c>
      <c r="L4793" s="5" t="s">
        <v>73</v>
      </c>
      <c r="M4793" s="5">
        <v>2.92</v>
      </c>
      <c r="N4793" s="5" t="s">
        <v>57</v>
      </c>
      <c r="O4793" s="5">
        <v>16</v>
      </c>
    </row>
    <row r="4794" spans="1:15" x14ac:dyDescent="0.2">
      <c r="A4794" s="5" t="s">
        <v>13435</v>
      </c>
      <c r="B4794" s="5" t="s">
        <v>13436</v>
      </c>
      <c r="C4794" s="5">
        <v>47</v>
      </c>
      <c r="D4794" s="5" t="s">
        <v>27</v>
      </c>
      <c r="E4794" s="5" t="s">
        <v>13437</v>
      </c>
      <c r="F4794" s="5">
        <v>-2408</v>
      </c>
      <c r="G4794" s="5" t="s">
        <v>19</v>
      </c>
      <c r="H4794" s="5" t="s">
        <v>30</v>
      </c>
      <c r="I4794" s="5">
        <v>149218.44</v>
      </c>
      <c r="J4794" s="5" t="s">
        <v>8051</v>
      </c>
      <c r="K4794" s="5" t="s">
        <v>118</v>
      </c>
      <c r="L4794" s="5" t="s">
        <v>23</v>
      </c>
      <c r="M4794" s="5">
        <v>1.02</v>
      </c>
      <c r="N4794" s="5" t="s">
        <v>57</v>
      </c>
      <c r="O4794" s="5">
        <v>20</v>
      </c>
    </row>
    <row r="4795" spans="1:15" x14ac:dyDescent="0.2">
      <c r="A4795" s="5" t="s">
        <v>13438</v>
      </c>
      <c r="B4795" s="5" t="s">
        <v>10493</v>
      </c>
      <c r="C4795" s="5">
        <v>55</v>
      </c>
      <c r="D4795" s="5" t="s">
        <v>27</v>
      </c>
      <c r="E4795" s="5" t="s">
        <v>13439</v>
      </c>
      <c r="F4795" s="5">
        <v>-6002</v>
      </c>
      <c r="G4795" s="5" t="s">
        <v>37</v>
      </c>
      <c r="H4795" s="5" t="s">
        <v>20</v>
      </c>
      <c r="I4795" s="5">
        <v>97259.23</v>
      </c>
      <c r="J4795" s="5" t="s">
        <v>4049</v>
      </c>
      <c r="K4795" s="5" t="s">
        <v>81</v>
      </c>
      <c r="L4795" s="5" t="s">
        <v>32</v>
      </c>
      <c r="M4795" s="5">
        <v>3.63</v>
      </c>
      <c r="N4795" s="5" t="s">
        <v>24</v>
      </c>
      <c r="O4795" s="5">
        <v>18</v>
      </c>
    </row>
    <row r="4796" spans="1:15" x14ac:dyDescent="0.2">
      <c r="A4796" s="5" t="s">
        <v>13440</v>
      </c>
      <c r="B4796" s="5" t="s">
        <v>1807</v>
      </c>
      <c r="C4796" s="5">
        <v>31</v>
      </c>
      <c r="D4796" s="5" t="s">
        <v>50</v>
      </c>
      <c r="E4796" s="5" t="s">
        <v>13441</v>
      </c>
      <c r="F4796" s="5">
        <v>-3385</v>
      </c>
      <c r="G4796" s="5" t="s">
        <v>116</v>
      </c>
      <c r="H4796" s="5" t="s">
        <v>194</v>
      </c>
      <c r="I4796" s="5">
        <v>173189.33</v>
      </c>
      <c r="J4796" s="5" t="s">
        <v>783</v>
      </c>
      <c r="K4796" s="5" t="s">
        <v>47</v>
      </c>
      <c r="L4796" s="5" t="s">
        <v>23</v>
      </c>
      <c r="M4796" s="5">
        <v>2.4500000000000002</v>
      </c>
      <c r="N4796" s="5" t="s">
        <v>41</v>
      </c>
      <c r="O4796" s="5">
        <v>21</v>
      </c>
    </row>
    <row r="4797" spans="1:15" x14ac:dyDescent="0.2">
      <c r="A4797" s="5" t="s">
        <v>13442</v>
      </c>
      <c r="B4797" s="5" t="s">
        <v>4347</v>
      </c>
      <c r="C4797" s="5">
        <v>50</v>
      </c>
      <c r="D4797" s="5" t="s">
        <v>50</v>
      </c>
      <c r="E4797" s="5" t="s">
        <v>13443</v>
      </c>
      <c r="F4797" s="5">
        <v>-9443</v>
      </c>
      <c r="G4797" s="5" t="s">
        <v>19</v>
      </c>
      <c r="H4797" s="5" t="s">
        <v>53</v>
      </c>
      <c r="I4797" s="5">
        <v>86788.65</v>
      </c>
      <c r="J4797" s="5" t="s">
        <v>13444</v>
      </c>
      <c r="K4797" s="5" t="s">
        <v>40</v>
      </c>
      <c r="L4797" s="5" t="s">
        <v>73</v>
      </c>
      <c r="M4797" s="5">
        <v>1.95</v>
      </c>
      <c r="N4797" s="5" t="s">
        <v>24</v>
      </c>
      <c r="O4797" s="5">
        <v>7</v>
      </c>
    </row>
    <row r="4798" spans="1:15" x14ac:dyDescent="0.2">
      <c r="A4798" s="5" t="s">
        <v>13445</v>
      </c>
      <c r="B4798" s="5" t="s">
        <v>6924</v>
      </c>
      <c r="C4798" s="5">
        <v>41</v>
      </c>
      <c r="D4798" s="5" t="s">
        <v>27</v>
      </c>
      <c r="E4798" s="5" t="s">
        <v>13446</v>
      </c>
      <c r="F4798" s="5">
        <v>-11087</v>
      </c>
      <c r="G4798" s="5" t="s">
        <v>52</v>
      </c>
      <c r="H4798" s="5" t="s">
        <v>30</v>
      </c>
      <c r="I4798" s="5">
        <v>136221.29</v>
      </c>
      <c r="J4798" s="5" t="s">
        <v>61</v>
      </c>
      <c r="K4798" s="5" t="s">
        <v>22</v>
      </c>
      <c r="L4798" s="5" t="s">
        <v>32</v>
      </c>
      <c r="M4798" s="5">
        <v>3.82</v>
      </c>
      <c r="N4798" s="5" t="s">
        <v>41</v>
      </c>
      <c r="O4798" s="5">
        <v>38</v>
      </c>
    </row>
    <row r="4799" spans="1:15" x14ac:dyDescent="0.2">
      <c r="A4799" s="5" t="s">
        <v>13447</v>
      </c>
      <c r="B4799" s="5" t="s">
        <v>13001</v>
      </c>
      <c r="C4799" s="5">
        <v>46</v>
      </c>
      <c r="D4799" s="5" t="s">
        <v>50</v>
      </c>
      <c r="E4799" s="5" t="s">
        <v>13448</v>
      </c>
      <c r="F4799" s="5">
        <v>-4550</v>
      </c>
      <c r="G4799" s="5" t="s">
        <v>29</v>
      </c>
      <c r="H4799" s="5" t="s">
        <v>20</v>
      </c>
      <c r="I4799" s="5">
        <v>103942.65</v>
      </c>
      <c r="J4799" s="5" t="s">
        <v>1358</v>
      </c>
      <c r="K4799" s="5" t="s">
        <v>118</v>
      </c>
      <c r="L4799" s="5" t="s">
        <v>73</v>
      </c>
      <c r="M4799" s="5">
        <v>1.44</v>
      </c>
      <c r="N4799" s="5" t="s">
        <v>74</v>
      </c>
      <c r="O4799" s="5">
        <v>28</v>
      </c>
    </row>
    <row r="4800" spans="1:15" x14ac:dyDescent="0.2">
      <c r="A4800" s="5" t="s">
        <v>13449</v>
      </c>
      <c r="B4800" s="5" t="s">
        <v>3419</v>
      </c>
      <c r="C4800" s="5">
        <v>49</v>
      </c>
      <c r="D4800" s="5" t="s">
        <v>27</v>
      </c>
      <c r="E4800" s="5" t="s">
        <v>13450</v>
      </c>
      <c r="F4800" s="5">
        <v>-8243</v>
      </c>
      <c r="G4800" s="5" t="s">
        <v>85</v>
      </c>
      <c r="H4800" s="5" t="s">
        <v>173</v>
      </c>
      <c r="I4800" s="5">
        <v>148895.66</v>
      </c>
      <c r="J4800" s="5" t="s">
        <v>5535</v>
      </c>
      <c r="K4800" s="5" t="s">
        <v>40</v>
      </c>
      <c r="L4800" s="5" t="s">
        <v>56</v>
      </c>
      <c r="M4800" s="5">
        <v>2.7</v>
      </c>
      <c r="N4800" s="5" t="s">
        <v>41</v>
      </c>
      <c r="O4800" s="5">
        <v>36</v>
      </c>
    </row>
    <row r="4801" spans="1:15" x14ac:dyDescent="0.2">
      <c r="A4801" s="5" t="s">
        <v>13451</v>
      </c>
      <c r="B4801" s="5" t="s">
        <v>1506</v>
      </c>
      <c r="C4801" s="5">
        <v>45</v>
      </c>
      <c r="D4801" s="5" t="s">
        <v>17</v>
      </c>
      <c r="E4801" s="5" t="s">
        <v>13452</v>
      </c>
      <c r="F4801" s="5">
        <v>-4990</v>
      </c>
      <c r="G4801" s="5" t="s">
        <v>85</v>
      </c>
      <c r="H4801" s="5" t="s">
        <v>53</v>
      </c>
      <c r="I4801" s="5">
        <v>103604.38</v>
      </c>
      <c r="J4801" s="5" t="s">
        <v>2694</v>
      </c>
      <c r="K4801" s="5" t="s">
        <v>81</v>
      </c>
      <c r="L4801" s="5" t="s">
        <v>56</v>
      </c>
      <c r="M4801" s="5">
        <v>3.46</v>
      </c>
      <c r="N4801" s="5" t="s">
        <v>33</v>
      </c>
      <c r="O4801" s="5">
        <v>34</v>
      </c>
    </row>
    <row r="4802" spans="1:15" x14ac:dyDescent="0.2">
      <c r="A4802" s="5" t="s">
        <v>13453</v>
      </c>
      <c r="B4802" s="5" t="s">
        <v>2800</v>
      </c>
      <c r="C4802" s="5">
        <v>40</v>
      </c>
      <c r="D4802" s="5" t="s">
        <v>50</v>
      </c>
      <c r="E4802" s="5" t="s">
        <v>13454</v>
      </c>
      <c r="F4802" s="5">
        <v>-6760</v>
      </c>
      <c r="G4802" s="5" t="s">
        <v>116</v>
      </c>
      <c r="H4802" s="5" t="s">
        <v>79</v>
      </c>
      <c r="I4802" s="5">
        <v>131862.9</v>
      </c>
      <c r="J4802" s="5" t="s">
        <v>1576</v>
      </c>
      <c r="K4802" s="5" t="s">
        <v>22</v>
      </c>
      <c r="L4802" s="5" t="s">
        <v>23</v>
      </c>
      <c r="M4802" s="5">
        <v>1.44</v>
      </c>
      <c r="N4802" s="5" t="s">
        <v>41</v>
      </c>
      <c r="O4802" s="5">
        <v>24</v>
      </c>
    </row>
    <row r="4803" spans="1:15" x14ac:dyDescent="0.2">
      <c r="A4803" s="5" t="s">
        <v>13455</v>
      </c>
      <c r="B4803" s="5" t="s">
        <v>10722</v>
      </c>
      <c r="C4803" s="5">
        <v>45</v>
      </c>
      <c r="D4803" s="5" t="s">
        <v>27</v>
      </c>
      <c r="E4803" s="5" t="s">
        <v>13456</v>
      </c>
      <c r="F4803" s="5">
        <v>-11303</v>
      </c>
      <c r="G4803" s="5" t="s">
        <v>19</v>
      </c>
      <c r="H4803" s="5" t="s">
        <v>30</v>
      </c>
      <c r="I4803" s="5">
        <v>105334.14</v>
      </c>
      <c r="J4803" s="5" t="s">
        <v>5697</v>
      </c>
      <c r="K4803" s="5" t="s">
        <v>81</v>
      </c>
      <c r="L4803" s="5" t="s">
        <v>32</v>
      </c>
      <c r="M4803" s="5">
        <v>4.51</v>
      </c>
      <c r="N4803" s="5" t="s">
        <v>74</v>
      </c>
      <c r="O4803" s="5">
        <v>18</v>
      </c>
    </row>
    <row r="4804" spans="1:15" x14ac:dyDescent="0.2">
      <c r="A4804" s="5" t="s">
        <v>13457</v>
      </c>
      <c r="B4804" s="5" t="s">
        <v>3958</v>
      </c>
      <c r="C4804" s="5">
        <v>45</v>
      </c>
      <c r="D4804" s="5" t="s">
        <v>27</v>
      </c>
      <c r="E4804" s="5" t="s">
        <v>13458</v>
      </c>
      <c r="F4804" s="5">
        <v>-9598</v>
      </c>
      <c r="G4804" s="5" t="s">
        <v>45</v>
      </c>
      <c r="H4804" s="5" t="s">
        <v>173</v>
      </c>
      <c r="I4804" s="5">
        <v>152423.09</v>
      </c>
      <c r="J4804" s="5" t="s">
        <v>6654</v>
      </c>
      <c r="K4804" s="5" t="s">
        <v>40</v>
      </c>
      <c r="L4804" s="5" t="s">
        <v>32</v>
      </c>
      <c r="M4804" s="5">
        <v>2.5099999999999998</v>
      </c>
      <c r="N4804" s="5" t="s">
        <v>41</v>
      </c>
      <c r="O4804" s="5">
        <v>29</v>
      </c>
    </row>
    <row r="4805" spans="1:15" x14ac:dyDescent="0.2">
      <c r="A4805" s="5" t="s">
        <v>13459</v>
      </c>
      <c r="B4805" s="5" t="s">
        <v>5361</v>
      </c>
      <c r="C4805" s="5">
        <v>34</v>
      </c>
      <c r="D4805" s="5" t="s">
        <v>27</v>
      </c>
      <c r="E4805" s="5" t="s">
        <v>13460</v>
      </c>
      <c r="F4805" s="5">
        <v>-2987</v>
      </c>
      <c r="G4805" s="5" t="s">
        <v>99</v>
      </c>
      <c r="H4805" s="5" t="s">
        <v>144</v>
      </c>
      <c r="I4805" s="5">
        <v>73927.850000000006</v>
      </c>
      <c r="J4805" s="5" t="s">
        <v>527</v>
      </c>
      <c r="K4805" s="5" t="s">
        <v>22</v>
      </c>
      <c r="L4805" s="5" t="s">
        <v>56</v>
      </c>
      <c r="M4805" s="5">
        <v>2.85</v>
      </c>
      <c r="N4805" s="5" t="s">
        <v>74</v>
      </c>
      <c r="O4805" s="5">
        <v>1</v>
      </c>
    </row>
    <row r="4806" spans="1:15" x14ac:dyDescent="0.2">
      <c r="A4806" s="5" t="s">
        <v>13461</v>
      </c>
      <c r="B4806" s="5" t="s">
        <v>13462</v>
      </c>
      <c r="C4806" s="5">
        <v>30</v>
      </c>
      <c r="D4806" s="5" t="s">
        <v>27</v>
      </c>
      <c r="E4806" s="5" t="s">
        <v>13463</v>
      </c>
      <c r="F4806" s="5">
        <v>-5714</v>
      </c>
      <c r="G4806" s="5" t="s">
        <v>85</v>
      </c>
      <c r="H4806" s="5" t="s">
        <v>20</v>
      </c>
      <c r="I4806" s="5">
        <v>79783.5</v>
      </c>
      <c r="J4806" s="5" t="s">
        <v>3520</v>
      </c>
      <c r="K4806" s="5" t="s">
        <v>127</v>
      </c>
      <c r="L4806" s="5" t="s">
        <v>73</v>
      </c>
      <c r="M4806" s="5">
        <v>2.48</v>
      </c>
      <c r="N4806" s="5" t="s">
        <v>74</v>
      </c>
      <c r="O4806" s="5">
        <v>27</v>
      </c>
    </row>
    <row r="4807" spans="1:15" x14ac:dyDescent="0.2">
      <c r="A4807" s="5" t="s">
        <v>13464</v>
      </c>
      <c r="B4807" s="5" t="s">
        <v>1383</v>
      </c>
      <c r="C4807" s="5">
        <v>29</v>
      </c>
      <c r="D4807" s="5" t="s">
        <v>17</v>
      </c>
      <c r="E4807" s="5" t="s">
        <v>13465</v>
      </c>
      <c r="F4807" s="5">
        <v>-5018</v>
      </c>
      <c r="G4807" s="5" t="s">
        <v>19</v>
      </c>
      <c r="H4807" s="5" t="s">
        <v>38</v>
      </c>
      <c r="I4807" s="5">
        <v>112501.53</v>
      </c>
      <c r="J4807" s="5" t="s">
        <v>6032</v>
      </c>
      <c r="K4807" s="5" t="s">
        <v>81</v>
      </c>
      <c r="L4807" s="5" t="s">
        <v>23</v>
      </c>
      <c r="M4807" s="5">
        <v>2.73</v>
      </c>
      <c r="N4807" s="5" t="s">
        <v>41</v>
      </c>
      <c r="O4807" s="5">
        <v>24</v>
      </c>
    </row>
    <row r="4808" spans="1:15" x14ac:dyDescent="0.2">
      <c r="A4808" s="5" t="s">
        <v>13466</v>
      </c>
      <c r="B4808" s="5" t="s">
        <v>2745</v>
      </c>
      <c r="C4808" s="5">
        <v>49</v>
      </c>
      <c r="D4808" s="5" t="s">
        <v>27</v>
      </c>
      <c r="E4808" s="5" t="s">
        <v>5772</v>
      </c>
      <c r="F4808" s="5">
        <v>-3278</v>
      </c>
      <c r="G4808" s="5" t="s">
        <v>29</v>
      </c>
      <c r="H4808" s="5" t="s">
        <v>173</v>
      </c>
      <c r="I4808" s="5">
        <v>44106.720000000001</v>
      </c>
      <c r="J4808" s="5" t="s">
        <v>779</v>
      </c>
      <c r="K4808" s="5" t="s">
        <v>136</v>
      </c>
      <c r="L4808" s="5" t="s">
        <v>32</v>
      </c>
      <c r="M4808" s="5">
        <v>4.9800000000000004</v>
      </c>
      <c r="N4808" s="5" t="s">
        <v>33</v>
      </c>
      <c r="O4808" s="5">
        <v>16</v>
      </c>
    </row>
    <row r="4809" spans="1:15" x14ac:dyDescent="0.2">
      <c r="A4809" s="5" t="s">
        <v>13467</v>
      </c>
      <c r="B4809" s="5" t="s">
        <v>463</v>
      </c>
      <c r="C4809" s="5">
        <v>52</v>
      </c>
      <c r="D4809" s="5" t="s">
        <v>27</v>
      </c>
      <c r="E4809" s="5" t="s">
        <v>13468</v>
      </c>
      <c r="F4809" s="5">
        <v>-3329</v>
      </c>
      <c r="G4809" s="5" t="s">
        <v>116</v>
      </c>
      <c r="H4809" s="5" t="s">
        <v>71</v>
      </c>
      <c r="I4809" s="5">
        <v>87681.56</v>
      </c>
      <c r="J4809" s="5" t="s">
        <v>1969</v>
      </c>
      <c r="K4809" s="5" t="s">
        <v>118</v>
      </c>
      <c r="L4809" s="5" t="s">
        <v>56</v>
      </c>
      <c r="M4809" s="5">
        <v>2.75</v>
      </c>
      <c r="N4809" s="5" t="s">
        <v>57</v>
      </c>
      <c r="O4809" s="5">
        <v>31</v>
      </c>
    </row>
    <row r="4810" spans="1:15" x14ac:dyDescent="0.2">
      <c r="A4810" s="5" t="s">
        <v>13469</v>
      </c>
      <c r="B4810" s="5" t="s">
        <v>1154</v>
      </c>
      <c r="C4810" s="5">
        <v>23</v>
      </c>
      <c r="D4810" s="5" t="s">
        <v>27</v>
      </c>
      <c r="E4810" s="5" t="s">
        <v>13470</v>
      </c>
      <c r="F4810" s="5">
        <v>-6631</v>
      </c>
      <c r="G4810" s="5" t="s">
        <v>37</v>
      </c>
      <c r="H4810" s="5" t="s">
        <v>144</v>
      </c>
      <c r="I4810" s="5">
        <v>93992.19</v>
      </c>
      <c r="J4810" s="5" t="s">
        <v>562</v>
      </c>
      <c r="K4810" s="5" t="s">
        <v>47</v>
      </c>
      <c r="L4810" s="5" t="s">
        <v>73</v>
      </c>
      <c r="M4810" s="5">
        <v>3.5</v>
      </c>
      <c r="N4810" s="5" t="s">
        <v>41</v>
      </c>
      <c r="O4810" s="5">
        <v>15</v>
      </c>
    </row>
    <row r="4811" spans="1:15" x14ac:dyDescent="0.2">
      <c r="A4811" s="5" t="s">
        <v>13471</v>
      </c>
      <c r="B4811" s="5" t="s">
        <v>5812</v>
      </c>
      <c r="C4811" s="5">
        <v>54</v>
      </c>
      <c r="D4811" s="5" t="s">
        <v>17</v>
      </c>
      <c r="E4811" s="5" t="s">
        <v>13472</v>
      </c>
      <c r="F4811" s="5">
        <v>-6994</v>
      </c>
      <c r="G4811" s="5" t="s">
        <v>116</v>
      </c>
      <c r="H4811" s="5" t="s">
        <v>30</v>
      </c>
      <c r="I4811" s="5">
        <v>175581.53</v>
      </c>
      <c r="J4811" s="5" t="s">
        <v>2710</v>
      </c>
      <c r="K4811" s="5" t="s">
        <v>47</v>
      </c>
      <c r="L4811" s="5" t="s">
        <v>56</v>
      </c>
      <c r="M4811" s="5">
        <v>1.19</v>
      </c>
      <c r="N4811" s="5" t="s">
        <v>41</v>
      </c>
      <c r="O4811" s="5">
        <v>9</v>
      </c>
    </row>
    <row r="4812" spans="1:15" x14ac:dyDescent="0.2">
      <c r="A4812" s="5" t="s">
        <v>13473</v>
      </c>
      <c r="B4812" s="5" t="s">
        <v>677</v>
      </c>
      <c r="C4812" s="5">
        <v>53</v>
      </c>
      <c r="D4812" s="5" t="s">
        <v>50</v>
      </c>
      <c r="E4812" s="5" t="s">
        <v>13474</v>
      </c>
      <c r="F4812" s="5">
        <v>-2723</v>
      </c>
      <c r="G4812" s="5" t="s">
        <v>94</v>
      </c>
      <c r="H4812" s="5" t="s">
        <v>144</v>
      </c>
      <c r="I4812" s="5">
        <v>99623.41</v>
      </c>
      <c r="J4812" s="5" t="s">
        <v>1370</v>
      </c>
      <c r="K4812" s="5" t="s">
        <v>47</v>
      </c>
      <c r="L4812" s="5" t="s">
        <v>56</v>
      </c>
      <c r="M4812" s="5">
        <v>2.68</v>
      </c>
      <c r="N4812" s="5" t="s">
        <v>57</v>
      </c>
      <c r="O4812" s="5">
        <v>2</v>
      </c>
    </row>
    <row r="4813" spans="1:15" x14ac:dyDescent="0.2">
      <c r="A4813" s="5" t="s">
        <v>13475</v>
      </c>
      <c r="B4813" s="5" t="s">
        <v>4598</v>
      </c>
      <c r="C4813" s="5">
        <v>49</v>
      </c>
      <c r="D4813" s="5" t="s">
        <v>17</v>
      </c>
      <c r="E4813" s="5" t="s">
        <v>13476</v>
      </c>
      <c r="F4813" s="5">
        <v>-2462</v>
      </c>
      <c r="G4813" s="5" t="s">
        <v>94</v>
      </c>
      <c r="H4813" s="5" t="s">
        <v>38</v>
      </c>
      <c r="I4813" s="5">
        <v>37046.199999999997</v>
      </c>
      <c r="J4813" s="5" t="s">
        <v>329</v>
      </c>
      <c r="K4813" s="5" t="s">
        <v>104</v>
      </c>
      <c r="L4813" s="5" t="s">
        <v>23</v>
      </c>
      <c r="M4813" s="5">
        <v>1.18</v>
      </c>
      <c r="N4813" s="5" t="s">
        <v>33</v>
      </c>
      <c r="O4813" s="5">
        <v>37</v>
      </c>
    </row>
    <row r="4814" spans="1:15" x14ac:dyDescent="0.2">
      <c r="A4814" s="5" t="s">
        <v>13477</v>
      </c>
      <c r="B4814" s="5" t="s">
        <v>6984</v>
      </c>
      <c r="C4814" s="5">
        <v>26</v>
      </c>
      <c r="D4814" s="5" t="s">
        <v>17</v>
      </c>
      <c r="E4814" s="5" t="s">
        <v>13478</v>
      </c>
      <c r="F4814" s="5">
        <v>-5253</v>
      </c>
      <c r="G4814" s="5" t="s">
        <v>116</v>
      </c>
      <c r="H4814" s="5" t="s">
        <v>194</v>
      </c>
      <c r="I4814" s="5">
        <v>123918.09</v>
      </c>
      <c r="J4814" s="5" t="s">
        <v>2477</v>
      </c>
      <c r="K4814" s="5" t="s">
        <v>136</v>
      </c>
      <c r="L4814" s="5" t="s">
        <v>56</v>
      </c>
      <c r="M4814" s="5">
        <v>1.34</v>
      </c>
      <c r="N4814" s="5" t="s">
        <v>57</v>
      </c>
      <c r="O4814" s="5">
        <v>2</v>
      </c>
    </row>
    <row r="4815" spans="1:15" x14ac:dyDescent="0.2">
      <c r="A4815" s="5" t="s">
        <v>13479</v>
      </c>
      <c r="B4815" s="5" t="s">
        <v>1683</v>
      </c>
      <c r="C4815" s="5">
        <v>50</v>
      </c>
      <c r="D4815" s="5" t="s">
        <v>17</v>
      </c>
      <c r="E4815" s="5" t="s">
        <v>13480</v>
      </c>
      <c r="F4815" s="5">
        <v>-8852</v>
      </c>
      <c r="G4815" s="5" t="s">
        <v>78</v>
      </c>
      <c r="H4815" s="5" t="s">
        <v>53</v>
      </c>
      <c r="I4815" s="5">
        <v>171939.79</v>
      </c>
      <c r="J4815" s="5" t="s">
        <v>207</v>
      </c>
      <c r="K4815" s="5" t="s">
        <v>62</v>
      </c>
      <c r="L4815" s="5" t="s">
        <v>56</v>
      </c>
      <c r="M4815" s="5">
        <v>4.55</v>
      </c>
      <c r="N4815" s="5" t="s">
        <v>74</v>
      </c>
      <c r="O4815" s="5">
        <v>39</v>
      </c>
    </row>
    <row r="4816" spans="1:15" x14ac:dyDescent="0.2">
      <c r="A4816" s="5" t="s">
        <v>13481</v>
      </c>
      <c r="B4816" s="5" t="s">
        <v>13482</v>
      </c>
      <c r="C4816" s="5">
        <v>44</v>
      </c>
      <c r="D4816" s="5" t="s">
        <v>17</v>
      </c>
      <c r="E4816" s="5" t="s">
        <v>13483</v>
      </c>
      <c r="F4816" s="5">
        <v>-3105</v>
      </c>
      <c r="G4816" s="5" t="s">
        <v>29</v>
      </c>
      <c r="H4816" s="5" t="s">
        <v>66</v>
      </c>
      <c r="I4816" s="5">
        <v>38630.18</v>
      </c>
      <c r="J4816" s="5" t="s">
        <v>791</v>
      </c>
      <c r="K4816" s="5" t="s">
        <v>47</v>
      </c>
      <c r="L4816" s="5" t="s">
        <v>73</v>
      </c>
      <c r="M4816" s="5">
        <v>1.05</v>
      </c>
      <c r="N4816" s="5" t="s">
        <v>74</v>
      </c>
      <c r="O4816" s="5">
        <v>24</v>
      </c>
    </row>
    <row r="4817" spans="1:15" x14ac:dyDescent="0.2">
      <c r="A4817" s="5" t="s">
        <v>13484</v>
      </c>
      <c r="B4817" s="5" t="s">
        <v>2026</v>
      </c>
      <c r="C4817" s="5">
        <v>58</v>
      </c>
      <c r="D4817" s="5" t="s">
        <v>27</v>
      </c>
      <c r="E4817" s="5" t="s">
        <v>13485</v>
      </c>
      <c r="F4817" s="5">
        <v>-5674</v>
      </c>
      <c r="G4817" s="5" t="s">
        <v>99</v>
      </c>
      <c r="H4817" s="5" t="s">
        <v>66</v>
      </c>
      <c r="I4817" s="5">
        <v>64105.82</v>
      </c>
      <c r="J4817" s="5" t="s">
        <v>3139</v>
      </c>
      <c r="K4817" s="5" t="s">
        <v>55</v>
      </c>
      <c r="L4817" s="5" t="s">
        <v>23</v>
      </c>
      <c r="M4817" s="5">
        <v>2.08</v>
      </c>
      <c r="N4817" s="5" t="s">
        <v>24</v>
      </c>
      <c r="O4817" s="5">
        <v>12</v>
      </c>
    </row>
    <row r="4818" spans="1:15" x14ac:dyDescent="0.2">
      <c r="A4818" s="5" t="s">
        <v>13486</v>
      </c>
      <c r="B4818" s="5" t="s">
        <v>6723</v>
      </c>
      <c r="C4818" s="5">
        <v>46</v>
      </c>
      <c r="D4818" s="5" t="s">
        <v>50</v>
      </c>
      <c r="E4818" s="5" t="s">
        <v>13487</v>
      </c>
      <c r="F4818" s="5">
        <v>-8541</v>
      </c>
      <c r="G4818" s="5" t="s">
        <v>85</v>
      </c>
      <c r="H4818" s="5" t="s">
        <v>71</v>
      </c>
      <c r="I4818" s="5">
        <v>93758.38</v>
      </c>
      <c r="J4818" s="5" t="s">
        <v>5924</v>
      </c>
      <c r="K4818" s="5" t="s">
        <v>81</v>
      </c>
      <c r="L4818" s="5" t="s">
        <v>56</v>
      </c>
      <c r="M4818" s="5">
        <v>4.6399999999999997</v>
      </c>
      <c r="N4818" s="5" t="s">
        <v>33</v>
      </c>
      <c r="O4818" s="5">
        <v>10</v>
      </c>
    </row>
    <row r="4819" spans="1:15" x14ac:dyDescent="0.2">
      <c r="A4819" s="5" t="s">
        <v>13488</v>
      </c>
      <c r="B4819" s="5" t="s">
        <v>10228</v>
      </c>
      <c r="C4819" s="5">
        <v>48</v>
      </c>
      <c r="D4819" s="5" t="s">
        <v>17</v>
      </c>
      <c r="E4819" s="5" t="s">
        <v>13489</v>
      </c>
      <c r="F4819" s="5">
        <v>-4050</v>
      </c>
      <c r="G4819" s="5" t="s">
        <v>37</v>
      </c>
      <c r="H4819" s="5" t="s">
        <v>66</v>
      </c>
      <c r="I4819" s="5">
        <v>102617.4</v>
      </c>
      <c r="J4819" s="5" t="s">
        <v>5866</v>
      </c>
      <c r="K4819" s="5" t="s">
        <v>22</v>
      </c>
      <c r="L4819" s="5" t="s">
        <v>56</v>
      </c>
      <c r="M4819" s="5">
        <v>3.76</v>
      </c>
      <c r="N4819" s="5" t="s">
        <v>57</v>
      </c>
      <c r="O4819" s="5">
        <v>16</v>
      </c>
    </row>
    <row r="4820" spans="1:15" x14ac:dyDescent="0.2">
      <c r="A4820" s="5" t="s">
        <v>13490</v>
      </c>
      <c r="B4820" s="5" t="s">
        <v>3422</v>
      </c>
      <c r="C4820" s="5">
        <v>50</v>
      </c>
      <c r="D4820" s="5" t="s">
        <v>17</v>
      </c>
      <c r="E4820" s="5" t="s">
        <v>13491</v>
      </c>
      <c r="F4820" s="5">
        <v>-3109</v>
      </c>
      <c r="G4820" s="5" t="s">
        <v>29</v>
      </c>
      <c r="H4820" s="5" t="s">
        <v>144</v>
      </c>
      <c r="I4820" s="5">
        <v>132035.65</v>
      </c>
      <c r="J4820" s="5" t="s">
        <v>9055</v>
      </c>
      <c r="K4820" s="5" t="s">
        <v>136</v>
      </c>
      <c r="L4820" s="5" t="s">
        <v>32</v>
      </c>
      <c r="M4820" s="5">
        <v>2.38</v>
      </c>
      <c r="N4820" s="5" t="s">
        <v>74</v>
      </c>
      <c r="O4820" s="5">
        <v>25</v>
      </c>
    </row>
    <row r="4821" spans="1:15" x14ac:dyDescent="0.2">
      <c r="A4821" s="5" t="s">
        <v>13492</v>
      </c>
      <c r="B4821" s="5" t="s">
        <v>13493</v>
      </c>
      <c r="C4821" s="5">
        <v>61</v>
      </c>
      <c r="D4821" s="5" t="s">
        <v>17</v>
      </c>
      <c r="E4821" s="5" t="s">
        <v>13494</v>
      </c>
      <c r="F4821" s="5">
        <v>-5969</v>
      </c>
      <c r="G4821" s="5" t="s">
        <v>85</v>
      </c>
      <c r="H4821" s="5" t="s">
        <v>38</v>
      </c>
      <c r="I4821" s="5">
        <v>164368.23000000001</v>
      </c>
      <c r="J4821" s="5" t="s">
        <v>1081</v>
      </c>
      <c r="K4821" s="5" t="s">
        <v>136</v>
      </c>
      <c r="L4821" s="5" t="s">
        <v>73</v>
      </c>
      <c r="M4821" s="5">
        <v>2.9</v>
      </c>
      <c r="N4821" s="5" t="s">
        <v>41</v>
      </c>
      <c r="O4821" s="5">
        <v>31</v>
      </c>
    </row>
    <row r="4822" spans="1:15" x14ac:dyDescent="0.2">
      <c r="A4822" s="5" t="s">
        <v>13495</v>
      </c>
      <c r="B4822" s="5" t="s">
        <v>10708</v>
      </c>
      <c r="C4822" s="5">
        <v>47</v>
      </c>
      <c r="D4822" s="5" t="s">
        <v>50</v>
      </c>
      <c r="E4822" s="5" t="s">
        <v>13496</v>
      </c>
      <c r="F4822" s="5">
        <v>-2419</v>
      </c>
      <c r="G4822" s="5" t="s">
        <v>78</v>
      </c>
      <c r="H4822" s="5" t="s">
        <v>71</v>
      </c>
      <c r="I4822" s="5">
        <v>133516.09</v>
      </c>
      <c r="J4822" s="5" t="s">
        <v>13497</v>
      </c>
      <c r="K4822" s="5" t="s">
        <v>40</v>
      </c>
      <c r="L4822" s="5" t="s">
        <v>56</v>
      </c>
      <c r="M4822" s="5">
        <v>4.67</v>
      </c>
      <c r="N4822" s="5" t="s">
        <v>41</v>
      </c>
      <c r="O4822" s="5">
        <v>19</v>
      </c>
    </row>
    <row r="4823" spans="1:15" x14ac:dyDescent="0.2">
      <c r="A4823" s="5" t="s">
        <v>13498</v>
      </c>
      <c r="B4823" s="5" t="s">
        <v>5487</v>
      </c>
      <c r="C4823" s="5">
        <v>22</v>
      </c>
      <c r="D4823" s="5" t="s">
        <v>17</v>
      </c>
      <c r="E4823" s="5" t="s">
        <v>13499</v>
      </c>
      <c r="F4823" s="5">
        <v>-9286</v>
      </c>
      <c r="G4823" s="5" t="s">
        <v>45</v>
      </c>
      <c r="H4823" s="5" t="s">
        <v>71</v>
      </c>
      <c r="I4823" s="5">
        <v>93509.15</v>
      </c>
      <c r="J4823" s="5" t="s">
        <v>2634</v>
      </c>
      <c r="K4823" s="5" t="s">
        <v>136</v>
      </c>
      <c r="L4823" s="5" t="s">
        <v>32</v>
      </c>
      <c r="M4823" s="5">
        <v>2.2400000000000002</v>
      </c>
      <c r="N4823" s="5" t="s">
        <v>41</v>
      </c>
      <c r="O4823" s="5">
        <v>8</v>
      </c>
    </row>
    <row r="4824" spans="1:15" x14ac:dyDescent="0.2">
      <c r="A4824" s="5" t="s">
        <v>13500</v>
      </c>
      <c r="B4824" s="5" t="s">
        <v>10245</v>
      </c>
      <c r="C4824" s="5">
        <v>59</v>
      </c>
      <c r="D4824" s="5" t="s">
        <v>50</v>
      </c>
      <c r="E4824" s="5" t="s">
        <v>13501</v>
      </c>
      <c r="F4824" s="5">
        <v>-8398</v>
      </c>
      <c r="G4824" s="5" t="s">
        <v>19</v>
      </c>
      <c r="H4824" s="5" t="s">
        <v>66</v>
      </c>
      <c r="I4824" s="5">
        <v>149848.88</v>
      </c>
      <c r="J4824" s="5" t="s">
        <v>6483</v>
      </c>
      <c r="K4824" s="5" t="s">
        <v>55</v>
      </c>
      <c r="L4824" s="5" t="s">
        <v>23</v>
      </c>
      <c r="M4824" s="5">
        <v>1.7</v>
      </c>
      <c r="N4824" s="5" t="s">
        <v>74</v>
      </c>
      <c r="O4824" s="5">
        <v>17</v>
      </c>
    </row>
    <row r="4825" spans="1:15" x14ac:dyDescent="0.2">
      <c r="A4825" s="5" t="s">
        <v>13502</v>
      </c>
      <c r="B4825" s="5" t="s">
        <v>6069</v>
      </c>
      <c r="C4825" s="5">
        <v>55</v>
      </c>
      <c r="D4825" s="5" t="s">
        <v>17</v>
      </c>
      <c r="E4825" s="5" t="s">
        <v>13503</v>
      </c>
      <c r="F4825" s="5">
        <v>-8403</v>
      </c>
      <c r="G4825" s="5" t="s">
        <v>52</v>
      </c>
      <c r="H4825" s="5" t="s">
        <v>79</v>
      </c>
      <c r="I4825" s="5">
        <v>110612.28</v>
      </c>
      <c r="J4825" s="5" t="s">
        <v>4921</v>
      </c>
      <c r="K4825" s="5" t="s">
        <v>136</v>
      </c>
      <c r="L4825" s="5" t="s">
        <v>32</v>
      </c>
      <c r="M4825" s="5">
        <v>2.69</v>
      </c>
      <c r="N4825" s="5" t="s">
        <v>57</v>
      </c>
      <c r="O4825" s="5">
        <v>4</v>
      </c>
    </row>
    <row r="4826" spans="1:15" x14ac:dyDescent="0.2">
      <c r="A4826" s="5" t="s">
        <v>13504</v>
      </c>
      <c r="B4826" s="5" t="s">
        <v>2789</v>
      </c>
      <c r="C4826" s="5">
        <v>56</v>
      </c>
      <c r="D4826" s="5" t="s">
        <v>27</v>
      </c>
      <c r="E4826" s="5" t="s">
        <v>13505</v>
      </c>
      <c r="F4826" s="5">
        <v>-8015</v>
      </c>
      <c r="G4826" s="5" t="s">
        <v>99</v>
      </c>
      <c r="H4826" s="5" t="s">
        <v>173</v>
      </c>
      <c r="I4826" s="5">
        <v>134435.65</v>
      </c>
      <c r="J4826" s="5" t="s">
        <v>5977</v>
      </c>
      <c r="K4826" s="5" t="s">
        <v>22</v>
      </c>
      <c r="L4826" s="5" t="s">
        <v>32</v>
      </c>
      <c r="M4826" s="5">
        <v>4.7300000000000004</v>
      </c>
      <c r="N4826" s="5" t="s">
        <v>41</v>
      </c>
      <c r="O4826" s="5">
        <v>8</v>
      </c>
    </row>
    <row r="4827" spans="1:15" x14ac:dyDescent="0.2">
      <c r="A4827" s="5" t="s">
        <v>13506</v>
      </c>
      <c r="B4827" s="5" t="s">
        <v>9236</v>
      </c>
      <c r="C4827" s="5">
        <v>50</v>
      </c>
      <c r="D4827" s="5" t="s">
        <v>27</v>
      </c>
      <c r="E4827" s="5" t="s">
        <v>13507</v>
      </c>
      <c r="F4827" s="5">
        <v>-3728</v>
      </c>
      <c r="G4827" s="5" t="s">
        <v>19</v>
      </c>
      <c r="H4827" s="5" t="s">
        <v>53</v>
      </c>
      <c r="I4827" s="5">
        <v>123461.38</v>
      </c>
      <c r="J4827" s="5" t="s">
        <v>2925</v>
      </c>
      <c r="K4827" s="5" t="s">
        <v>118</v>
      </c>
      <c r="L4827" s="5" t="s">
        <v>73</v>
      </c>
      <c r="M4827" s="5">
        <v>1.27</v>
      </c>
      <c r="N4827" s="5" t="s">
        <v>24</v>
      </c>
      <c r="O4827" s="5">
        <v>25</v>
      </c>
    </row>
    <row r="4828" spans="1:15" x14ac:dyDescent="0.2">
      <c r="A4828" s="5" t="s">
        <v>13508</v>
      </c>
      <c r="B4828" s="5" t="s">
        <v>2569</v>
      </c>
      <c r="C4828" s="5">
        <v>32</v>
      </c>
      <c r="D4828" s="5" t="s">
        <v>50</v>
      </c>
      <c r="E4828" s="5" t="s">
        <v>13509</v>
      </c>
      <c r="F4828" s="5">
        <v>-6245</v>
      </c>
      <c r="G4828" s="5" t="s">
        <v>19</v>
      </c>
      <c r="H4828" s="5" t="s">
        <v>30</v>
      </c>
      <c r="I4828" s="5">
        <v>178650.96</v>
      </c>
      <c r="J4828" s="5" t="s">
        <v>6005</v>
      </c>
      <c r="K4828" s="5" t="s">
        <v>127</v>
      </c>
      <c r="L4828" s="5" t="s">
        <v>73</v>
      </c>
      <c r="M4828" s="5">
        <v>2.7</v>
      </c>
      <c r="N4828" s="5" t="s">
        <v>41</v>
      </c>
      <c r="O4828" s="5">
        <v>32</v>
      </c>
    </row>
    <row r="4829" spans="1:15" x14ac:dyDescent="0.2">
      <c r="A4829" s="5" t="s">
        <v>13510</v>
      </c>
      <c r="B4829" s="5" t="s">
        <v>1077</v>
      </c>
      <c r="C4829" s="5">
        <v>54</v>
      </c>
      <c r="D4829" s="5" t="s">
        <v>27</v>
      </c>
      <c r="E4829" s="5" t="s">
        <v>13511</v>
      </c>
      <c r="F4829" s="5">
        <v>-3552</v>
      </c>
      <c r="G4829" s="5" t="s">
        <v>52</v>
      </c>
      <c r="H4829" s="5" t="s">
        <v>30</v>
      </c>
      <c r="I4829" s="5">
        <v>113895.62</v>
      </c>
      <c r="J4829" s="5" t="s">
        <v>6940</v>
      </c>
      <c r="K4829" s="5" t="s">
        <v>55</v>
      </c>
      <c r="L4829" s="5" t="s">
        <v>32</v>
      </c>
      <c r="M4829" s="5">
        <v>1.66</v>
      </c>
      <c r="N4829" s="5" t="s">
        <v>57</v>
      </c>
      <c r="O4829" s="5">
        <v>13</v>
      </c>
    </row>
    <row r="4830" spans="1:15" x14ac:dyDescent="0.2">
      <c r="A4830" s="5" t="s">
        <v>13512</v>
      </c>
      <c r="B4830" s="5" t="s">
        <v>256</v>
      </c>
      <c r="C4830" s="5">
        <v>41</v>
      </c>
      <c r="D4830" s="5" t="s">
        <v>27</v>
      </c>
      <c r="E4830" s="5" t="s">
        <v>13513</v>
      </c>
      <c r="F4830" s="5">
        <v>-7399</v>
      </c>
      <c r="G4830" s="5" t="s">
        <v>116</v>
      </c>
      <c r="H4830" s="5" t="s">
        <v>79</v>
      </c>
      <c r="I4830" s="5">
        <v>153567.23000000001</v>
      </c>
      <c r="J4830" s="5" t="s">
        <v>12397</v>
      </c>
      <c r="K4830" s="5" t="s">
        <v>40</v>
      </c>
      <c r="L4830" s="5" t="s">
        <v>23</v>
      </c>
      <c r="M4830" s="5">
        <v>2.0299999999999998</v>
      </c>
      <c r="N4830" s="5" t="s">
        <v>57</v>
      </c>
      <c r="O4830" s="5">
        <v>40</v>
      </c>
    </row>
    <row r="4831" spans="1:15" x14ac:dyDescent="0.2">
      <c r="A4831" s="5" t="s">
        <v>13514</v>
      </c>
      <c r="B4831" s="5" t="s">
        <v>3513</v>
      </c>
      <c r="C4831" s="5">
        <v>56</v>
      </c>
      <c r="D4831" s="5" t="s">
        <v>17</v>
      </c>
      <c r="E4831" s="5" t="s">
        <v>13515</v>
      </c>
      <c r="F4831" s="5">
        <v>-3484</v>
      </c>
      <c r="G4831" s="5" t="s">
        <v>78</v>
      </c>
      <c r="H4831" s="5" t="s">
        <v>144</v>
      </c>
      <c r="I4831" s="5">
        <v>89920.4</v>
      </c>
      <c r="J4831" s="5" t="s">
        <v>8942</v>
      </c>
      <c r="K4831" s="5" t="s">
        <v>62</v>
      </c>
      <c r="L4831" s="5" t="s">
        <v>32</v>
      </c>
      <c r="M4831" s="5">
        <v>3.33</v>
      </c>
      <c r="N4831" s="5" t="s">
        <v>33</v>
      </c>
      <c r="O4831" s="5">
        <v>15</v>
      </c>
    </row>
    <row r="4832" spans="1:15" x14ac:dyDescent="0.2">
      <c r="A4832" s="5" t="s">
        <v>13516</v>
      </c>
      <c r="B4832" s="5" t="s">
        <v>10168</v>
      </c>
      <c r="C4832" s="5">
        <v>32</v>
      </c>
      <c r="D4832" s="5" t="s">
        <v>17</v>
      </c>
      <c r="E4832" s="5" t="s">
        <v>13517</v>
      </c>
      <c r="F4832" s="5">
        <v>-3769</v>
      </c>
      <c r="G4832" s="5" t="s">
        <v>78</v>
      </c>
      <c r="H4832" s="5" t="s">
        <v>38</v>
      </c>
      <c r="I4832" s="5">
        <v>131363.03</v>
      </c>
      <c r="J4832" s="5" t="s">
        <v>8525</v>
      </c>
      <c r="K4832" s="5" t="s">
        <v>47</v>
      </c>
      <c r="L4832" s="5" t="s">
        <v>56</v>
      </c>
      <c r="M4832" s="5">
        <v>3.78</v>
      </c>
      <c r="N4832" s="5" t="s">
        <v>57</v>
      </c>
      <c r="O4832" s="5">
        <v>17</v>
      </c>
    </row>
    <row r="4833" spans="1:15" x14ac:dyDescent="0.2">
      <c r="A4833" s="5" t="s">
        <v>13518</v>
      </c>
      <c r="B4833" s="5" t="s">
        <v>2678</v>
      </c>
      <c r="C4833" s="5">
        <v>22</v>
      </c>
      <c r="D4833" s="5" t="s">
        <v>50</v>
      </c>
      <c r="E4833" s="5" t="s">
        <v>13519</v>
      </c>
      <c r="F4833" s="5">
        <v>-6271</v>
      </c>
      <c r="G4833" s="5" t="s">
        <v>85</v>
      </c>
      <c r="H4833" s="5" t="s">
        <v>79</v>
      </c>
      <c r="I4833" s="5">
        <v>95110.92</v>
      </c>
      <c r="J4833" s="5" t="s">
        <v>10674</v>
      </c>
      <c r="K4833" s="5" t="s">
        <v>55</v>
      </c>
      <c r="L4833" s="5" t="s">
        <v>56</v>
      </c>
      <c r="M4833" s="5">
        <v>1.87</v>
      </c>
      <c r="N4833" s="5" t="s">
        <v>74</v>
      </c>
      <c r="O4833" s="5">
        <v>37</v>
      </c>
    </row>
    <row r="4834" spans="1:15" x14ac:dyDescent="0.2">
      <c r="A4834" s="5" t="s">
        <v>13520</v>
      </c>
      <c r="B4834" s="5" t="s">
        <v>3998</v>
      </c>
      <c r="C4834" s="5">
        <v>28</v>
      </c>
      <c r="D4834" s="5" t="s">
        <v>17</v>
      </c>
      <c r="E4834" s="5" t="s">
        <v>13521</v>
      </c>
      <c r="F4834" s="5">
        <v>-8710</v>
      </c>
      <c r="G4834" s="5" t="s">
        <v>52</v>
      </c>
      <c r="H4834" s="5" t="s">
        <v>20</v>
      </c>
      <c r="I4834" s="5">
        <v>63579.67</v>
      </c>
      <c r="J4834" s="5" t="s">
        <v>10716</v>
      </c>
      <c r="K4834" s="5" t="s">
        <v>127</v>
      </c>
      <c r="L4834" s="5" t="s">
        <v>32</v>
      </c>
      <c r="M4834" s="5">
        <v>4.26</v>
      </c>
      <c r="N4834" s="5" t="s">
        <v>74</v>
      </c>
      <c r="O4834" s="5">
        <v>5</v>
      </c>
    </row>
    <row r="4835" spans="1:15" x14ac:dyDescent="0.2">
      <c r="A4835" s="5" t="s">
        <v>13522</v>
      </c>
      <c r="B4835" s="5" t="s">
        <v>1878</v>
      </c>
      <c r="C4835" s="5">
        <v>33</v>
      </c>
      <c r="D4835" s="5" t="s">
        <v>17</v>
      </c>
      <c r="E4835" s="5" t="s">
        <v>13523</v>
      </c>
      <c r="F4835" s="5">
        <v>-8989</v>
      </c>
      <c r="G4835" s="5" t="s">
        <v>85</v>
      </c>
      <c r="H4835" s="5" t="s">
        <v>144</v>
      </c>
      <c r="I4835" s="5">
        <v>170885.44</v>
      </c>
      <c r="J4835" s="5" t="s">
        <v>5943</v>
      </c>
      <c r="K4835" s="5" t="s">
        <v>47</v>
      </c>
      <c r="L4835" s="5" t="s">
        <v>32</v>
      </c>
      <c r="M4835" s="5">
        <v>4.66</v>
      </c>
      <c r="N4835" s="5" t="s">
        <v>74</v>
      </c>
      <c r="O4835" s="5">
        <v>36</v>
      </c>
    </row>
    <row r="4836" spans="1:15" x14ac:dyDescent="0.2">
      <c r="A4836" s="5" t="s">
        <v>13524</v>
      </c>
      <c r="B4836" s="5" t="s">
        <v>354</v>
      </c>
      <c r="C4836" s="5">
        <v>62</v>
      </c>
      <c r="D4836" s="5" t="s">
        <v>17</v>
      </c>
      <c r="E4836" s="5" t="s">
        <v>13525</v>
      </c>
      <c r="F4836" s="5">
        <v>-9517</v>
      </c>
      <c r="G4836" s="5" t="s">
        <v>94</v>
      </c>
      <c r="H4836" s="5" t="s">
        <v>53</v>
      </c>
      <c r="I4836" s="5">
        <v>45755.73</v>
      </c>
      <c r="J4836" s="5" t="s">
        <v>7265</v>
      </c>
      <c r="K4836" s="5" t="s">
        <v>118</v>
      </c>
      <c r="L4836" s="5" t="s">
        <v>23</v>
      </c>
      <c r="M4836" s="5">
        <v>2.72</v>
      </c>
      <c r="N4836" s="5" t="s">
        <v>33</v>
      </c>
      <c r="O4836" s="5">
        <v>3</v>
      </c>
    </row>
    <row r="4837" spans="1:15" x14ac:dyDescent="0.2">
      <c r="A4837" s="5" t="s">
        <v>13526</v>
      </c>
      <c r="B4837" s="5" t="s">
        <v>3252</v>
      </c>
      <c r="C4837" s="5">
        <v>49</v>
      </c>
      <c r="D4837" s="5" t="s">
        <v>50</v>
      </c>
      <c r="E4837" s="5" t="s">
        <v>13527</v>
      </c>
      <c r="F4837" s="5">
        <v>-2199</v>
      </c>
      <c r="G4837" s="5" t="s">
        <v>45</v>
      </c>
      <c r="H4837" s="5" t="s">
        <v>53</v>
      </c>
      <c r="I4837" s="5">
        <v>98139.95</v>
      </c>
      <c r="J4837" s="5" t="s">
        <v>5683</v>
      </c>
      <c r="K4837" s="5" t="s">
        <v>40</v>
      </c>
      <c r="L4837" s="5" t="s">
        <v>23</v>
      </c>
      <c r="M4837" s="5">
        <v>2.65</v>
      </c>
      <c r="N4837" s="5" t="s">
        <v>41</v>
      </c>
      <c r="O4837" s="5">
        <v>8</v>
      </c>
    </row>
    <row r="4838" spans="1:15" x14ac:dyDescent="0.2">
      <c r="A4838" s="5" t="s">
        <v>13528</v>
      </c>
      <c r="B4838" s="5" t="s">
        <v>6719</v>
      </c>
      <c r="C4838" s="5">
        <v>42</v>
      </c>
      <c r="D4838" s="5" t="s">
        <v>27</v>
      </c>
      <c r="E4838" s="5" t="s">
        <v>13529</v>
      </c>
      <c r="F4838" s="5">
        <v>-8222</v>
      </c>
      <c r="G4838" s="5" t="s">
        <v>116</v>
      </c>
      <c r="H4838" s="5" t="s">
        <v>30</v>
      </c>
      <c r="I4838" s="5">
        <v>133469.53</v>
      </c>
      <c r="J4838" s="5" t="s">
        <v>1947</v>
      </c>
      <c r="K4838" s="5" t="s">
        <v>104</v>
      </c>
      <c r="L4838" s="5" t="s">
        <v>23</v>
      </c>
      <c r="M4838" s="5">
        <v>4.3499999999999996</v>
      </c>
      <c r="N4838" s="5" t="s">
        <v>57</v>
      </c>
      <c r="O4838" s="5">
        <v>26</v>
      </c>
    </row>
    <row r="4839" spans="1:15" x14ac:dyDescent="0.2">
      <c r="A4839" s="5" t="s">
        <v>13530</v>
      </c>
      <c r="B4839" s="5" t="s">
        <v>7449</v>
      </c>
      <c r="C4839" s="5">
        <v>29</v>
      </c>
      <c r="D4839" s="5" t="s">
        <v>50</v>
      </c>
      <c r="E4839" s="5" t="s">
        <v>13531</v>
      </c>
      <c r="F4839" s="5">
        <v>-4034</v>
      </c>
      <c r="G4839" s="5" t="s">
        <v>85</v>
      </c>
      <c r="H4839" s="5" t="s">
        <v>173</v>
      </c>
      <c r="I4839" s="5">
        <v>118597.67</v>
      </c>
      <c r="J4839" s="5" t="s">
        <v>12930</v>
      </c>
      <c r="K4839" s="5" t="s">
        <v>47</v>
      </c>
      <c r="L4839" s="5" t="s">
        <v>23</v>
      </c>
      <c r="M4839" s="5">
        <v>4.74</v>
      </c>
      <c r="N4839" s="5" t="s">
        <v>33</v>
      </c>
      <c r="O4839" s="5">
        <v>17</v>
      </c>
    </row>
    <row r="4840" spans="1:15" x14ac:dyDescent="0.2">
      <c r="A4840" s="5" t="s">
        <v>13532</v>
      </c>
      <c r="B4840" s="5" t="s">
        <v>1641</v>
      </c>
      <c r="C4840" s="5">
        <v>32</v>
      </c>
      <c r="D4840" s="5" t="s">
        <v>17</v>
      </c>
      <c r="E4840" s="5" t="s">
        <v>13533</v>
      </c>
      <c r="F4840" s="5">
        <v>-10207</v>
      </c>
      <c r="G4840" s="5" t="s">
        <v>29</v>
      </c>
      <c r="H4840" s="5" t="s">
        <v>71</v>
      </c>
      <c r="I4840" s="5">
        <v>94112.08</v>
      </c>
      <c r="J4840" s="5" t="s">
        <v>2197</v>
      </c>
      <c r="K4840" s="5" t="s">
        <v>136</v>
      </c>
      <c r="L4840" s="5" t="s">
        <v>23</v>
      </c>
      <c r="M4840" s="5">
        <v>3.14</v>
      </c>
      <c r="N4840" s="5" t="s">
        <v>41</v>
      </c>
      <c r="O4840" s="5">
        <v>2</v>
      </c>
    </row>
    <row r="4841" spans="1:15" x14ac:dyDescent="0.2">
      <c r="A4841" s="5" t="s">
        <v>13534</v>
      </c>
      <c r="B4841" s="5" t="s">
        <v>10627</v>
      </c>
      <c r="C4841" s="5">
        <v>27</v>
      </c>
      <c r="D4841" s="5" t="s">
        <v>27</v>
      </c>
      <c r="E4841" s="5" t="s">
        <v>13535</v>
      </c>
      <c r="F4841" s="5">
        <v>-9305</v>
      </c>
      <c r="G4841" s="5" t="s">
        <v>99</v>
      </c>
      <c r="H4841" s="5" t="s">
        <v>79</v>
      </c>
      <c r="I4841" s="5">
        <v>114977.14</v>
      </c>
      <c r="J4841" s="5" t="s">
        <v>1947</v>
      </c>
      <c r="K4841" s="5" t="s">
        <v>104</v>
      </c>
      <c r="L4841" s="5" t="s">
        <v>56</v>
      </c>
      <c r="M4841" s="5">
        <v>2.29</v>
      </c>
      <c r="N4841" s="5" t="s">
        <v>41</v>
      </c>
      <c r="O4841" s="5">
        <v>7</v>
      </c>
    </row>
    <row r="4842" spans="1:15" x14ac:dyDescent="0.2">
      <c r="A4842" s="5" t="s">
        <v>13536</v>
      </c>
      <c r="B4842" s="5" t="s">
        <v>6256</v>
      </c>
      <c r="C4842" s="5">
        <v>43</v>
      </c>
      <c r="D4842" s="5" t="s">
        <v>50</v>
      </c>
      <c r="E4842" s="5" t="s">
        <v>13537</v>
      </c>
      <c r="F4842" s="5">
        <v>-5049</v>
      </c>
      <c r="G4842" s="5" t="s">
        <v>116</v>
      </c>
      <c r="H4842" s="5" t="s">
        <v>71</v>
      </c>
      <c r="I4842" s="5">
        <v>129706.79</v>
      </c>
      <c r="J4842" s="5" t="s">
        <v>2860</v>
      </c>
      <c r="K4842" s="5" t="s">
        <v>104</v>
      </c>
      <c r="L4842" s="5" t="s">
        <v>73</v>
      </c>
      <c r="M4842" s="5">
        <v>1.29</v>
      </c>
      <c r="N4842" s="5" t="s">
        <v>41</v>
      </c>
      <c r="O4842" s="5">
        <v>31</v>
      </c>
    </row>
    <row r="4843" spans="1:15" x14ac:dyDescent="0.2">
      <c r="A4843" s="5" t="s">
        <v>13538</v>
      </c>
      <c r="B4843" s="5" t="s">
        <v>5504</v>
      </c>
      <c r="C4843" s="5">
        <v>63</v>
      </c>
      <c r="D4843" s="5" t="s">
        <v>17</v>
      </c>
      <c r="E4843" s="5" t="s">
        <v>13539</v>
      </c>
      <c r="F4843" s="5">
        <v>-10022</v>
      </c>
      <c r="G4843" s="5" t="s">
        <v>78</v>
      </c>
      <c r="H4843" s="5" t="s">
        <v>79</v>
      </c>
      <c r="I4843" s="5">
        <v>59695.54</v>
      </c>
      <c r="J4843" s="5" t="s">
        <v>6332</v>
      </c>
      <c r="K4843" s="5" t="s">
        <v>127</v>
      </c>
      <c r="L4843" s="5" t="s">
        <v>23</v>
      </c>
      <c r="M4843" s="5">
        <v>2.59</v>
      </c>
      <c r="N4843" s="5" t="s">
        <v>24</v>
      </c>
      <c r="O4843" s="5">
        <v>22</v>
      </c>
    </row>
    <row r="4844" spans="1:15" x14ac:dyDescent="0.2">
      <c r="A4844" s="5" t="s">
        <v>13540</v>
      </c>
      <c r="B4844" s="5" t="s">
        <v>1267</v>
      </c>
      <c r="C4844" s="5">
        <v>36</v>
      </c>
      <c r="D4844" s="5" t="s">
        <v>27</v>
      </c>
      <c r="E4844" s="5" t="s">
        <v>13541</v>
      </c>
      <c r="F4844" s="5">
        <v>-8104</v>
      </c>
      <c r="G4844" s="5" t="s">
        <v>19</v>
      </c>
      <c r="H4844" s="5" t="s">
        <v>144</v>
      </c>
      <c r="I4844" s="5">
        <v>39398.400000000001</v>
      </c>
      <c r="J4844" s="5" t="s">
        <v>2310</v>
      </c>
      <c r="K4844" s="5" t="s">
        <v>127</v>
      </c>
      <c r="L4844" s="5" t="s">
        <v>23</v>
      </c>
      <c r="M4844" s="5">
        <v>1.7</v>
      </c>
      <c r="N4844" s="5" t="s">
        <v>57</v>
      </c>
      <c r="O4844" s="5">
        <v>33</v>
      </c>
    </row>
    <row r="4845" spans="1:15" x14ac:dyDescent="0.2">
      <c r="A4845" s="5" t="s">
        <v>13542</v>
      </c>
      <c r="B4845" s="5" t="s">
        <v>947</v>
      </c>
      <c r="C4845" s="5">
        <v>39</v>
      </c>
      <c r="D4845" s="5" t="s">
        <v>17</v>
      </c>
      <c r="E4845" s="5" t="s">
        <v>13543</v>
      </c>
      <c r="F4845" s="5">
        <v>-2983</v>
      </c>
      <c r="G4845" s="5" t="s">
        <v>19</v>
      </c>
      <c r="H4845" s="5" t="s">
        <v>144</v>
      </c>
      <c r="I4845" s="5">
        <v>62558.78</v>
      </c>
      <c r="J4845" s="5" t="s">
        <v>3660</v>
      </c>
      <c r="K4845" s="5" t="s">
        <v>118</v>
      </c>
      <c r="L4845" s="5" t="s">
        <v>23</v>
      </c>
      <c r="M4845" s="5">
        <v>2.82</v>
      </c>
      <c r="N4845" s="5" t="s">
        <v>74</v>
      </c>
      <c r="O4845" s="5">
        <v>3</v>
      </c>
    </row>
    <row r="4846" spans="1:15" x14ac:dyDescent="0.2">
      <c r="A4846" s="5" t="s">
        <v>13544</v>
      </c>
      <c r="B4846" s="5" t="s">
        <v>781</v>
      </c>
      <c r="C4846" s="5">
        <v>32</v>
      </c>
      <c r="D4846" s="5" t="s">
        <v>27</v>
      </c>
      <c r="E4846" s="5" t="s">
        <v>13545</v>
      </c>
      <c r="F4846" s="5">
        <v>-7887</v>
      </c>
      <c r="G4846" s="5" t="s">
        <v>52</v>
      </c>
      <c r="H4846" s="5" t="s">
        <v>30</v>
      </c>
      <c r="I4846" s="5">
        <v>109150.7</v>
      </c>
      <c r="J4846" s="5" t="s">
        <v>2477</v>
      </c>
      <c r="K4846" s="5" t="s">
        <v>62</v>
      </c>
      <c r="L4846" s="5" t="s">
        <v>56</v>
      </c>
      <c r="M4846" s="5">
        <v>1.9</v>
      </c>
      <c r="N4846" s="5" t="s">
        <v>33</v>
      </c>
      <c r="O4846" s="5">
        <v>20</v>
      </c>
    </row>
    <row r="4847" spans="1:15" x14ac:dyDescent="0.2">
      <c r="A4847" s="5" t="s">
        <v>13546</v>
      </c>
      <c r="B4847" s="5" t="s">
        <v>12549</v>
      </c>
      <c r="C4847" s="5">
        <v>39</v>
      </c>
      <c r="D4847" s="5" t="s">
        <v>50</v>
      </c>
      <c r="E4847" s="5" t="s">
        <v>13547</v>
      </c>
      <c r="F4847" s="5">
        <v>-8886</v>
      </c>
      <c r="G4847" s="5" t="s">
        <v>29</v>
      </c>
      <c r="H4847" s="5" t="s">
        <v>53</v>
      </c>
      <c r="I4847" s="5">
        <v>154936.04999999999</v>
      </c>
      <c r="J4847" s="5" t="s">
        <v>5761</v>
      </c>
      <c r="K4847" s="5" t="s">
        <v>22</v>
      </c>
      <c r="L4847" s="5" t="s">
        <v>23</v>
      </c>
      <c r="M4847" s="5">
        <v>1.76</v>
      </c>
      <c r="N4847" s="5" t="s">
        <v>41</v>
      </c>
      <c r="O4847" s="5">
        <v>14</v>
      </c>
    </row>
    <row r="4848" spans="1:15" x14ac:dyDescent="0.2">
      <c r="A4848" s="5" t="s">
        <v>13548</v>
      </c>
      <c r="B4848" s="5" t="s">
        <v>1796</v>
      </c>
      <c r="C4848" s="5">
        <v>51</v>
      </c>
      <c r="D4848" s="5" t="s">
        <v>17</v>
      </c>
      <c r="E4848" s="5" t="s">
        <v>13549</v>
      </c>
      <c r="F4848" s="5">
        <v>-3144</v>
      </c>
      <c r="G4848" s="5" t="s">
        <v>85</v>
      </c>
      <c r="H4848" s="5" t="s">
        <v>71</v>
      </c>
      <c r="I4848" s="5">
        <v>83027.14</v>
      </c>
      <c r="J4848" s="5" t="s">
        <v>3446</v>
      </c>
      <c r="K4848" s="5" t="s">
        <v>118</v>
      </c>
      <c r="L4848" s="5" t="s">
        <v>23</v>
      </c>
      <c r="M4848" s="5">
        <v>4.76</v>
      </c>
      <c r="N4848" s="5" t="s">
        <v>41</v>
      </c>
      <c r="O4848" s="5">
        <v>31</v>
      </c>
    </row>
    <row r="4849" spans="1:15" x14ac:dyDescent="0.2">
      <c r="A4849" s="5" t="s">
        <v>13550</v>
      </c>
      <c r="B4849" s="5" t="s">
        <v>5085</v>
      </c>
      <c r="C4849" s="5">
        <v>35</v>
      </c>
      <c r="D4849" s="5" t="s">
        <v>50</v>
      </c>
      <c r="E4849" s="5" t="s">
        <v>13551</v>
      </c>
      <c r="F4849" s="5">
        <v>-2953</v>
      </c>
      <c r="G4849" s="5" t="s">
        <v>116</v>
      </c>
      <c r="H4849" s="5" t="s">
        <v>194</v>
      </c>
      <c r="I4849" s="5">
        <v>92496.08</v>
      </c>
      <c r="J4849" s="5" t="s">
        <v>3852</v>
      </c>
      <c r="K4849" s="5" t="s">
        <v>62</v>
      </c>
      <c r="L4849" s="5" t="s">
        <v>73</v>
      </c>
      <c r="M4849" s="5">
        <v>2.79</v>
      </c>
      <c r="N4849" s="5" t="s">
        <v>24</v>
      </c>
      <c r="O4849" s="5">
        <v>4</v>
      </c>
    </row>
    <row r="4850" spans="1:15" x14ac:dyDescent="0.2">
      <c r="A4850" s="5" t="s">
        <v>13552</v>
      </c>
      <c r="B4850" s="5" t="s">
        <v>13249</v>
      </c>
      <c r="C4850" s="5">
        <v>30</v>
      </c>
      <c r="D4850" s="5" t="s">
        <v>50</v>
      </c>
      <c r="E4850" s="5" t="s">
        <v>13553</v>
      </c>
      <c r="F4850" s="5">
        <v>-9759</v>
      </c>
      <c r="G4850" s="5" t="s">
        <v>116</v>
      </c>
      <c r="H4850" s="5" t="s">
        <v>53</v>
      </c>
      <c r="I4850" s="5">
        <v>103787.69</v>
      </c>
      <c r="J4850" s="5" t="s">
        <v>13554</v>
      </c>
      <c r="K4850" s="5" t="s">
        <v>136</v>
      </c>
      <c r="L4850" s="5" t="s">
        <v>73</v>
      </c>
      <c r="M4850" s="5">
        <v>3.09</v>
      </c>
      <c r="N4850" s="5" t="s">
        <v>74</v>
      </c>
      <c r="O4850" s="5">
        <v>11</v>
      </c>
    </row>
    <row r="4851" spans="1:15" x14ac:dyDescent="0.2">
      <c r="A4851" s="5" t="s">
        <v>13555</v>
      </c>
      <c r="B4851" s="5" t="s">
        <v>1450</v>
      </c>
      <c r="C4851" s="5">
        <v>30</v>
      </c>
      <c r="D4851" s="5" t="s">
        <v>17</v>
      </c>
      <c r="E4851" s="5" t="s">
        <v>13556</v>
      </c>
      <c r="F4851" s="5">
        <v>-8063</v>
      </c>
      <c r="G4851" s="5" t="s">
        <v>99</v>
      </c>
      <c r="H4851" s="5" t="s">
        <v>38</v>
      </c>
      <c r="I4851" s="5">
        <v>153804.43</v>
      </c>
      <c r="J4851" s="5" t="s">
        <v>7118</v>
      </c>
      <c r="K4851" s="5" t="s">
        <v>81</v>
      </c>
      <c r="L4851" s="5" t="s">
        <v>73</v>
      </c>
      <c r="M4851" s="5">
        <v>2.81</v>
      </c>
      <c r="N4851" s="5" t="s">
        <v>74</v>
      </c>
      <c r="O4851" s="5">
        <v>4</v>
      </c>
    </row>
    <row r="4852" spans="1:15" x14ac:dyDescent="0.2">
      <c r="A4852" s="5" t="s">
        <v>13557</v>
      </c>
      <c r="B4852" s="5" t="s">
        <v>3531</v>
      </c>
      <c r="C4852" s="5">
        <v>43</v>
      </c>
      <c r="D4852" s="5" t="s">
        <v>17</v>
      </c>
      <c r="E4852" s="5" t="s">
        <v>13558</v>
      </c>
      <c r="F4852" s="5">
        <v>-9392</v>
      </c>
      <c r="G4852" s="5" t="s">
        <v>85</v>
      </c>
      <c r="H4852" s="5" t="s">
        <v>194</v>
      </c>
      <c r="I4852" s="5">
        <v>169210.32</v>
      </c>
      <c r="J4852" s="5" t="s">
        <v>4897</v>
      </c>
      <c r="K4852" s="5" t="s">
        <v>55</v>
      </c>
      <c r="L4852" s="5" t="s">
        <v>56</v>
      </c>
      <c r="M4852" s="5">
        <v>4.21</v>
      </c>
      <c r="N4852" s="5" t="s">
        <v>33</v>
      </c>
      <c r="O4852" s="5">
        <v>16</v>
      </c>
    </row>
    <row r="4853" spans="1:15" x14ac:dyDescent="0.2">
      <c r="A4853" s="5" t="s">
        <v>13559</v>
      </c>
      <c r="B4853" s="5" t="s">
        <v>8122</v>
      </c>
      <c r="C4853" s="5">
        <v>32</v>
      </c>
      <c r="D4853" s="5" t="s">
        <v>17</v>
      </c>
      <c r="E4853" s="5" t="s">
        <v>13560</v>
      </c>
      <c r="F4853" s="5">
        <v>-5364</v>
      </c>
      <c r="G4853" s="5" t="s">
        <v>116</v>
      </c>
      <c r="H4853" s="5" t="s">
        <v>144</v>
      </c>
      <c r="I4853" s="5">
        <v>152917.07999999999</v>
      </c>
      <c r="J4853" s="5" t="s">
        <v>5342</v>
      </c>
      <c r="K4853" s="5" t="s">
        <v>47</v>
      </c>
      <c r="L4853" s="5" t="s">
        <v>23</v>
      </c>
      <c r="M4853" s="5">
        <v>4.9000000000000004</v>
      </c>
      <c r="N4853" s="5" t="s">
        <v>57</v>
      </c>
      <c r="O4853" s="5">
        <v>4</v>
      </c>
    </row>
    <row r="4854" spans="1:15" x14ac:dyDescent="0.2">
      <c r="A4854" s="5" t="s">
        <v>13561</v>
      </c>
      <c r="B4854" s="5" t="s">
        <v>1495</v>
      </c>
      <c r="C4854" s="5">
        <v>59</v>
      </c>
      <c r="D4854" s="5" t="s">
        <v>50</v>
      </c>
      <c r="E4854" s="5" t="s">
        <v>13562</v>
      </c>
      <c r="F4854" s="5">
        <v>-4102</v>
      </c>
      <c r="G4854" s="5" t="s">
        <v>37</v>
      </c>
      <c r="H4854" s="5" t="s">
        <v>144</v>
      </c>
      <c r="I4854" s="5">
        <v>50523.05</v>
      </c>
      <c r="J4854" s="5" t="s">
        <v>1673</v>
      </c>
      <c r="K4854" s="5" t="s">
        <v>47</v>
      </c>
      <c r="L4854" s="5" t="s">
        <v>73</v>
      </c>
      <c r="M4854" s="5">
        <v>1.46</v>
      </c>
      <c r="N4854" s="5" t="s">
        <v>24</v>
      </c>
      <c r="O4854" s="5">
        <v>37</v>
      </c>
    </row>
    <row r="4855" spans="1:15" x14ac:dyDescent="0.2">
      <c r="A4855" s="5" t="s">
        <v>13563</v>
      </c>
      <c r="B4855" s="5" t="s">
        <v>7828</v>
      </c>
      <c r="C4855" s="5">
        <v>58</v>
      </c>
      <c r="D4855" s="5" t="s">
        <v>50</v>
      </c>
      <c r="E4855" s="5" t="s">
        <v>13564</v>
      </c>
      <c r="F4855" s="5">
        <v>-9786</v>
      </c>
      <c r="G4855" s="5" t="s">
        <v>116</v>
      </c>
      <c r="H4855" s="5" t="s">
        <v>38</v>
      </c>
      <c r="I4855" s="5">
        <v>126934.74</v>
      </c>
      <c r="J4855" s="5" t="s">
        <v>10636</v>
      </c>
      <c r="K4855" s="5" t="s">
        <v>127</v>
      </c>
      <c r="L4855" s="5" t="s">
        <v>32</v>
      </c>
      <c r="M4855" s="5">
        <v>4.71</v>
      </c>
      <c r="N4855" s="5" t="s">
        <v>24</v>
      </c>
      <c r="O4855" s="5">
        <v>8</v>
      </c>
    </row>
    <row r="4856" spans="1:15" x14ac:dyDescent="0.2">
      <c r="A4856" s="5" t="s">
        <v>13565</v>
      </c>
      <c r="B4856" s="5" t="s">
        <v>10102</v>
      </c>
      <c r="C4856" s="5">
        <v>45</v>
      </c>
      <c r="D4856" s="5" t="s">
        <v>27</v>
      </c>
      <c r="E4856" s="5" t="s">
        <v>13566</v>
      </c>
      <c r="F4856" s="5">
        <v>-8900</v>
      </c>
      <c r="G4856" s="5" t="s">
        <v>94</v>
      </c>
      <c r="H4856" s="5" t="s">
        <v>144</v>
      </c>
      <c r="I4856" s="5">
        <v>134033.06</v>
      </c>
      <c r="J4856" s="5" t="s">
        <v>1044</v>
      </c>
      <c r="K4856" s="5" t="s">
        <v>81</v>
      </c>
      <c r="L4856" s="5" t="s">
        <v>23</v>
      </c>
      <c r="M4856" s="5">
        <v>1.29</v>
      </c>
      <c r="N4856" s="5" t="s">
        <v>41</v>
      </c>
      <c r="O4856" s="5">
        <v>36</v>
      </c>
    </row>
    <row r="4857" spans="1:15" x14ac:dyDescent="0.2">
      <c r="A4857" s="5" t="s">
        <v>13567</v>
      </c>
      <c r="B4857" s="5" t="s">
        <v>1491</v>
      </c>
      <c r="C4857" s="5">
        <v>41</v>
      </c>
      <c r="D4857" s="5" t="s">
        <v>17</v>
      </c>
      <c r="E4857" s="5" t="s">
        <v>13568</v>
      </c>
      <c r="F4857" s="5">
        <v>-9949</v>
      </c>
      <c r="G4857" s="5" t="s">
        <v>94</v>
      </c>
      <c r="H4857" s="5" t="s">
        <v>66</v>
      </c>
      <c r="I4857" s="5">
        <v>55740.14</v>
      </c>
      <c r="J4857" s="5" t="s">
        <v>644</v>
      </c>
      <c r="K4857" s="5" t="s">
        <v>81</v>
      </c>
      <c r="L4857" s="5" t="s">
        <v>56</v>
      </c>
      <c r="M4857" s="5">
        <v>2.76</v>
      </c>
      <c r="N4857" s="5" t="s">
        <v>24</v>
      </c>
      <c r="O4857" s="5">
        <v>0</v>
      </c>
    </row>
    <row r="4858" spans="1:15" x14ac:dyDescent="0.2">
      <c r="A4858" s="5" t="s">
        <v>13569</v>
      </c>
      <c r="B4858" s="5" t="s">
        <v>6249</v>
      </c>
      <c r="C4858" s="5">
        <v>31</v>
      </c>
      <c r="D4858" s="5" t="s">
        <v>27</v>
      </c>
      <c r="E4858" s="5" t="s">
        <v>13570</v>
      </c>
      <c r="F4858" s="5">
        <v>-5425</v>
      </c>
      <c r="G4858" s="5" t="s">
        <v>19</v>
      </c>
      <c r="H4858" s="5" t="s">
        <v>38</v>
      </c>
      <c r="I4858" s="5">
        <v>136607.51</v>
      </c>
      <c r="J4858" s="5" t="s">
        <v>1731</v>
      </c>
      <c r="K4858" s="5" t="s">
        <v>40</v>
      </c>
      <c r="L4858" s="5" t="s">
        <v>23</v>
      </c>
      <c r="M4858" s="5">
        <v>3.86</v>
      </c>
      <c r="N4858" s="5" t="s">
        <v>74</v>
      </c>
      <c r="O4858" s="5">
        <v>25</v>
      </c>
    </row>
    <row r="4859" spans="1:15" x14ac:dyDescent="0.2">
      <c r="A4859" s="5" t="s">
        <v>13571</v>
      </c>
      <c r="B4859" s="5" t="s">
        <v>13572</v>
      </c>
      <c r="C4859" s="5">
        <v>63</v>
      </c>
      <c r="D4859" s="5" t="s">
        <v>50</v>
      </c>
      <c r="E4859" s="5" t="s">
        <v>13573</v>
      </c>
      <c r="F4859" s="5">
        <v>-10508</v>
      </c>
      <c r="G4859" s="5" t="s">
        <v>94</v>
      </c>
      <c r="H4859" s="5" t="s">
        <v>30</v>
      </c>
      <c r="I4859" s="5">
        <v>78650.960000000006</v>
      </c>
      <c r="J4859" s="5" t="s">
        <v>2024</v>
      </c>
      <c r="K4859" s="5" t="s">
        <v>40</v>
      </c>
      <c r="L4859" s="5" t="s">
        <v>56</v>
      </c>
      <c r="M4859" s="5">
        <v>1.76</v>
      </c>
      <c r="N4859" s="5" t="s">
        <v>33</v>
      </c>
      <c r="O4859" s="5">
        <v>32</v>
      </c>
    </row>
    <row r="4860" spans="1:15" x14ac:dyDescent="0.2">
      <c r="A4860" s="5" t="s">
        <v>13574</v>
      </c>
      <c r="B4860" s="5" t="s">
        <v>4870</v>
      </c>
      <c r="C4860" s="5">
        <v>34</v>
      </c>
      <c r="D4860" s="5" t="s">
        <v>27</v>
      </c>
      <c r="E4860" s="5" t="s">
        <v>13575</v>
      </c>
      <c r="F4860" s="5">
        <v>-5801</v>
      </c>
      <c r="G4860" s="5" t="s">
        <v>37</v>
      </c>
      <c r="H4860" s="5" t="s">
        <v>194</v>
      </c>
      <c r="I4860" s="5">
        <v>140609.60999999999</v>
      </c>
      <c r="J4860" s="5" t="s">
        <v>8547</v>
      </c>
      <c r="K4860" s="5" t="s">
        <v>62</v>
      </c>
      <c r="L4860" s="5" t="s">
        <v>56</v>
      </c>
      <c r="M4860" s="5">
        <v>2.88</v>
      </c>
      <c r="N4860" s="5" t="s">
        <v>33</v>
      </c>
      <c r="O4860" s="5">
        <v>26</v>
      </c>
    </row>
    <row r="4861" spans="1:15" x14ac:dyDescent="0.2">
      <c r="A4861" s="5" t="s">
        <v>13576</v>
      </c>
      <c r="B4861" s="5" t="s">
        <v>1023</v>
      </c>
      <c r="C4861" s="5">
        <v>36</v>
      </c>
      <c r="D4861" s="5" t="s">
        <v>27</v>
      </c>
      <c r="E4861" s="5" t="s">
        <v>13577</v>
      </c>
      <c r="F4861" s="5">
        <v>-3824</v>
      </c>
      <c r="G4861" s="5" t="s">
        <v>37</v>
      </c>
      <c r="H4861" s="5" t="s">
        <v>66</v>
      </c>
      <c r="I4861" s="5">
        <v>46276.3</v>
      </c>
      <c r="J4861" s="5" t="s">
        <v>7849</v>
      </c>
      <c r="K4861" s="5" t="s">
        <v>118</v>
      </c>
      <c r="L4861" s="5" t="s">
        <v>32</v>
      </c>
      <c r="M4861" s="5">
        <v>1.88</v>
      </c>
      <c r="N4861" s="5" t="s">
        <v>24</v>
      </c>
      <c r="O4861" s="5">
        <v>9</v>
      </c>
    </row>
    <row r="4862" spans="1:15" x14ac:dyDescent="0.2">
      <c r="A4862" s="5" t="s">
        <v>13578</v>
      </c>
      <c r="B4862" s="5" t="s">
        <v>13579</v>
      </c>
      <c r="C4862" s="5">
        <v>24</v>
      </c>
      <c r="D4862" s="5" t="s">
        <v>17</v>
      </c>
      <c r="E4862" s="5" t="s">
        <v>13580</v>
      </c>
      <c r="F4862" s="5">
        <v>-10219</v>
      </c>
      <c r="G4862" s="5" t="s">
        <v>116</v>
      </c>
      <c r="H4862" s="5" t="s">
        <v>66</v>
      </c>
      <c r="I4862" s="5">
        <v>134015.6</v>
      </c>
      <c r="J4862" s="5" t="s">
        <v>1926</v>
      </c>
      <c r="K4862" s="5" t="s">
        <v>40</v>
      </c>
      <c r="L4862" s="5" t="s">
        <v>73</v>
      </c>
      <c r="M4862" s="5">
        <v>1.1299999999999999</v>
      </c>
      <c r="N4862" s="5" t="s">
        <v>24</v>
      </c>
      <c r="O4862" s="5">
        <v>18</v>
      </c>
    </row>
    <row r="4863" spans="1:15" x14ac:dyDescent="0.2">
      <c r="A4863" s="5" t="s">
        <v>13581</v>
      </c>
      <c r="B4863" s="5" t="s">
        <v>13582</v>
      </c>
      <c r="C4863" s="5">
        <v>24</v>
      </c>
      <c r="D4863" s="5" t="s">
        <v>17</v>
      </c>
      <c r="E4863" s="5" t="s">
        <v>13583</v>
      </c>
      <c r="F4863" s="5">
        <v>-10231</v>
      </c>
      <c r="G4863" s="5" t="s">
        <v>19</v>
      </c>
      <c r="H4863" s="5" t="s">
        <v>79</v>
      </c>
      <c r="I4863" s="5">
        <v>169646.32</v>
      </c>
      <c r="J4863" s="5" t="s">
        <v>3692</v>
      </c>
      <c r="K4863" s="5" t="s">
        <v>118</v>
      </c>
      <c r="L4863" s="5" t="s">
        <v>73</v>
      </c>
      <c r="M4863" s="5">
        <v>3.23</v>
      </c>
      <c r="N4863" s="5" t="s">
        <v>33</v>
      </c>
      <c r="O4863" s="5">
        <v>10</v>
      </c>
    </row>
    <row r="4864" spans="1:15" x14ac:dyDescent="0.2">
      <c r="A4864" s="5" t="s">
        <v>13584</v>
      </c>
      <c r="B4864" s="5" t="s">
        <v>13585</v>
      </c>
      <c r="C4864" s="5">
        <v>28</v>
      </c>
      <c r="D4864" s="5" t="s">
        <v>27</v>
      </c>
      <c r="E4864" s="5" t="s">
        <v>13586</v>
      </c>
      <c r="F4864" s="5">
        <v>-10300</v>
      </c>
      <c r="G4864" s="5" t="s">
        <v>37</v>
      </c>
      <c r="H4864" s="5" t="s">
        <v>144</v>
      </c>
      <c r="I4864" s="5">
        <v>102537.7</v>
      </c>
      <c r="J4864" s="5" t="s">
        <v>691</v>
      </c>
      <c r="K4864" s="5" t="s">
        <v>47</v>
      </c>
      <c r="L4864" s="5" t="s">
        <v>56</v>
      </c>
      <c r="M4864" s="5">
        <v>1.33</v>
      </c>
      <c r="N4864" s="5" t="s">
        <v>24</v>
      </c>
      <c r="O4864" s="5">
        <v>11</v>
      </c>
    </row>
    <row r="4865" spans="1:15" x14ac:dyDescent="0.2">
      <c r="A4865" s="5" t="s">
        <v>13587</v>
      </c>
      <c r="B4865" s="5" t="s">
        <v>3033</v>
      </c>
      <c r="C4865" s="5">
        <v>25</v>
      </c>
      <c r="D4865" s="5" t="s">
        <v>50</v>
      </c>
      <c r="E4865" s="5" t="s">
        <v>13588</v>
      </c>
      <c r="F4865" s="5">
        <v>-5055</v>
      </c>
      <c r="G4865" s="5" t="s">
        <v>99</v>
      </c>
      <c r="H4865" s="5" t="s">
        <v>66</v>
      </c>
      <c r="I4865" s="5">
        <v>59925.24</v>
      </c>
      <c r="J4865" s="5" t="s">
        <v>9234</v>
      </c>
      <c r="K4865" s="5" t="s">
        <v>136</v>
      </c>
      <c r="L4865" s="5" t="s">
        <v>56</v>
      </c>
      <c r="M4865" s="5">
        <v>3.25</v>
      </c>
      <c r="N4865" s="5" t="s">
        <v>74</v>
      </c>
      <c r="O4865" s="5">
        <v>6</v>
      </c>
    </row>
    <row r="4866" spans="1:15" x14ac:dyDescent="0.2">
      <c r="A4866" s="5" t="s">
        <v>13589</v>
      </c>
      <c r="B4866" s="5" t="s">
        <v>4613</v>
      </c>
      <c r="C4866" s="5">
        <v>23</v>
      </c>
      <c r="D4866" s="5" t="s">
        <v>50</v>
      </c>
      <c r="E4866" s="5" t="s">
        <v>13590</v>
      </c>
      <c r="F4866" s="5">
        <v>-3600</v>
      </c>
      <c r="G4866" s="5" t="s">
        <v>52</v>
      </c>
      <c r="H4866" s="5" t="s">
        <v>66</v>
      </c>
      <c r="I4866" s="5">
        <v>101346.83</v>
      </c>
      <c r="J4866" s="5" t="s">
        <v>6651</v>
      </c>
      <c r="K4866" s="5" t="s">
        <v>127</v>
      </c>
      <c r="L4866" s="5" t="s">
        <v>56</v>
      </c>
      <c r="M4866" s="5">
        <v>3.36</v>
      </c>
      <c r="N4866" s="5" t="s">
        <v>41</v>
      </c>
      <c r="O4866" s="5">
        <v>38</v>
      </c>
    </row>
    <row r="4867" spans="1:15" x14ac:dyDescent="0.2">
      <c r="A4867" s="5" t="s">
        <v>13591</v>
      </c>
      <c r="B4867" s="5" t="s">
        <v>5061</v>
      </c>
      <c r="C4867" s="5">
        <v>26</v>
      </c>
      <c r="D4867" s="5" t="s">
        <v>50</v>
      </c>
      <c r="E4867" s="5" t="s">
        <v>13592</v>
      </c>
      <c r="F4867" s="5">
        <v>-10119</v>
      </c>
      <c r="G4867" s="5" t="s">
        <v>19</v>
      </c>
      <c r="H4867" s="5" t="s">
        <v>194</v>
      </c>
      <c r="I4867" s="5">
        <v>44296.41</v>
      </c>
      <c r="J4867" s="5" t="s">
        <v>12625</v>
      </c>
      <c r="K4867" s="5" t="s">
        <v>118</v>
      </c>
      <c r="L4867" s="5" t="s">
        <v>32</v>
      </c>
      <c r="M4867" s="5">
        <v>2.63</v>
      </c>
      <c r="N4867" s="5" t="s">
        <v>33</v>
      </c>
      <c r="O4867" s="5">
        <v>37</v>
      </c>
    </row>
    <row r="4868" spans="1:15" x14ac:dyDescent="0.2">
      <c r="A4868" s="5" t="s">
        <v>13593</v>
      </c>
      <c r="B4868" s="5" t="s">
        <v>9267</v>
      </c>
      <c r="C4868" s="5">
        <v>25</v>
      </c>
      <c r="D4868" s="5" t="s">
        <v>50</v>
      </c>
      <c r="E4868" s="5" t="s">
        <v>13594</v>
      </c>
      <c r="F4868" s="5">
        <v>-3838</v>
      </c>
      <c r="G4868" s="5" t="s">
        <v>94</v>
      </c>
      <c r="H4868" s="5" t="s">
        <v>71</v>
      </c>
      <c r="I4868" s="5">
        <v>131828.49</v>
      </c>
      <c r="J4868" s="5" t="s">
        <v>787</v>
      </c>
      <c r="K4868" s="5" t="s">
        <v>136</v>
      </c>
      <c r="L4868" s="5" t="s">
        <v>73</v>
      </c>
      <c r="M4868" s="5">
        <v>1.49</v>
      </c>
      <c r="N4868" s="5" t="s">
        <v>57</v>
      </c>
      <c r="O4868" s="5">
        <v>28</v>
      </c>
    </row>
    <row r="4869" spans="1:15" x14ac:dyDescent="0.2">
      <c r="A4869" s="5" t="s">
        <v>13595</v>
      </c>
      <c r="B4869" s="5" t="s">
        <v>1694</v>
      </c>
      <c r="C4869" s="5">
        <v>60</v>
      </c>
      <c r="D4869" s="5" t="s">
        <v>50</v>
      </c>
      <c r="E4869" s="5" t="s">
        <v>13596</v>
      </c>
      <c r="F4869" s="5">
        <v>-5512</v>
      </c>
      <c r="G4869" s="5" t="s">
        <v>19</v>
      </c>
      <c r="H4869" s="5" t="s">
        <v>66</v>
      </c>
      <c r="I4869" s="5">
        <v>103853.88</v>
      </c>
      <c r="J4869" s="5" t="s">
        <v>4544</v>
      </c>
      <c r="K4869" s="5" t="s">
        <v>81</v>
      </c>
      <c r="L4869" s="5" t="s">
        <v>32</v>
      </c>
      <c r="M4869" s="5">
        <v>3.22</v>
      </c>
      <c r="N4869" s="5" t="s">
        <v>33</v>
      </c>
      <c r="O4869" s="5">
        <v>9</v>
      </c>
    </row>
    <row r="4870" spans="1:15" x14ac:dyDescent="0.2">
      <c r="A4870" s="5" t="s">
        <v>13597</v>
      </c>
      <c r="B4870" s="5" t="s">
        <v>3007</v>
      </c>
      <c r="C4870" s="5">
        <v>55</v>
      </c>
      <c r="D4870" s="5" t="s">
        <v>50</v>
      </c>
      <c r="E4870" s="5" t="s">
        <v>13598</v>
      </c>
      <c r="F4870" s="5">
        <v>-9568</v>
      </c>
      <c r="G4870" s="5" t="s">
        <v>85</v>
      </c>
      <c r="H4870" s="5" t="s">
        <v>194</v>
      </c>
      <c r="I4870" s="5">
        <v>36354.69</v>
      </c>
      <c r="J4870" s="5" t="s">
        <v>6575</v>
      </c>
      <c r="K4870" s="5" t="s">
        <v>118</v>
      </c>
      <c r="L4870" s="5" t="s">
        <v>73</v>
      </c>
      <c r="M4870" s="5">
        <v>4.7</v>
      </c>
      <c r="N4870" s="5" t="s">
        <v>74</v>
      </c>
      <c r="O4870" s="5">
        <v>8</v>
      </c>
    </row>
    <row r="4871" spans="1:15" x14ac:dyDescent="0.2">
      <c r="A4871" s="5" t="s">
        <v>13599</v>
      </c>
      <c r="B4871" s="5" t="s">
        <v>8614</v>
      </c>
      <c r="C4871" s="5">
        <v>28</v>
      </c>
      <c r="D4871" s="5" t="s">
        <v>27</v>
      </c>
      <c r="E4871" s="5" t="s">
        <v>13600</v>
      </c>
      <c r="F4871" s="5">
        <v>-10011</v>
      </c>
      <c r="G4871" s="5" t="s">
        <v>99</v>
      </c>
      <c r="H4871" s="5" t="s">
        <v>79</v>
      </c>
      <c r="I4871" s="5">
        <v>36831.61</v>
      </c>
      <c r="J4871" s="5" t="s">
        <v>7135</v>
      </c>
      <c r="K4871" s="5" t="s">
        <v>81</v>
      </c>
      <c r="L4871" s="5" t="s">
        <v>56</v>
      </c>
      <c r="M4871" s="5">
        <v>2.94</v>
      </c>
      <c r="N4871" s="5" t="s">
        <v>33</v>
      </c>
      <c r="O4871" s="5">
        <v>33</v>
      </c>
    </row>
    <row r="4872" spans="1:15" x14ac:dyDescent="0.2">
      <c r="A4872" s="5" t="s">
        <v>13601</v>
      </c>
      <c r="B4872" s="5" t="s">
        <v>4536</v>
      </c>
      <c r="C4872" s="5">
        <v>30</v>
      </c>
      <c r="D4872" s="5" t="s">
        <v>50</v>
      </c>
      <c r="E4872" s="5" t="s">
        <v>13602</v>
      </c>
      <c r="F4872" s="5">
        <v>-4525</v>
      </c>
      <c r="G4872" s="5" t="s">
        <v>37</v>
      </c>
      <c r="H4872" s="5" t="s">
        <v>38</v>
      </c>
      <c r="I4872" s="5">
        <v>108367.84</v>
      </c>
      <c r="J4872" s="5" t="s">
        <v>5161</v>
      </c>
      <c r="K4872" s="5" t="s">
        <v>127</v>
      </c>
      <c r="L4872" s="5" t="s">
        <v>23</v>
      </c>
      <c r="M4872" s="5">
        <v>3.36</v>
      </c>
      <c r="N4872" s="5" t="s">
        <v>57</v>
      </c>
      <c r="O4872" s="5">
        <v>13</v>
      </c>
    </row>
    <row r="4873" spans="1:15" x14ac:dyDescent="0.2">
      <c r="A4873" s="5" t="s">
        <v>13603</v>
      </c>
      <c r="B4873" s="5" t="s">
        <v>7717</v>
      </c>
      <c r="C4873" s="5">
        <v>48</v>
      </c>
      <c r="D4873" s="5" t="s">
        <v>50</v>
      </c>
      <c r="E4873" s="5" t="s">
        <v>13604</v>
      </c>
      <c r="F4873" s="5">
        <v>-2850</v>
      </c>
      <c r="G4873" s="5" t="s">
        <v>19</v>
      </c>
      <c r="H4873" s="5" t="s">
        <v>53</v>
      </c>
      <c r="I4873" s="5">
        <v>137525.28</v>
      </c>
      <c r="J4873" s="5" t="s">
        <v>1764</v>
      </c>
      <c r="K4873" s="5" t="s">
        <v>136</v>
      </c>
      <c r="L4873" s="5" t="s">
        <v>23</v>
      </c>
      <c r="M4873" s="5">
        <v>3.35</v>
      </c>
      <c r="N4873" s="5" t="s">
        <v>74</v>
      </c>
      <c r="O4873" s="5">
        <v>8</v>
      </c>
    </row>
    <row r="4874" spans="1:15" x14ac:dyDescent="0.2">
      <c r="A4874" s="5" t="s">
        <v>13605</v>
      </c>
      <c r="B4874" s="5" t="s">
        <v>13606</v>
      </c>
      <c r="C4874" s="5">
        <v>31</v>
      </c>
      <c r="D4874" s="5" t="s">
        <v>50</v>
      </c>
      <c r="E4874" s="5" t="s">
        <v>13607</v>
      </c>
      <c r="F4874" s="5">
        <v>-7764</v>
      </c>
      <c r="G4874" s="5" t="s">
        <v>99</v>
      </c>
      <c r="H4874" s="5" t="s">
        <v>38</v>
      </c>
      <c r="I4874" s="5">
        <v>117186.87</v>
      </c>
      <c r="J4874" s="5" t="s">
        <v>9900</v>
      </c>
      <c r="K4874" s="5" t="s">
        <v>47</v>
      </c>
      <c r="L4874" s="5" t="s">
        <v>56</v>
      </c>
      <c r="M4874" s="5">
        <v>2.71</v>
      </c>
      <c r="N4874" s="5" t="s">
        <v>41</v>
      </c>
      <c r="O4874" s="5">
        <v>14</v>
      </c>
    </row>
    <row r="4875" spans="1:15" x14ac:dyDescent="0.2">
      <c r="A4875" s="5" t="s">
        <v>13608</v>
      </c>
      <c r="B4875" s="5" t="s">
        <v>6221</v>
      </c>
      <c r="C4875" s="5">
        <v>41</v>
      </c>
      <c r="D4875" s="5" t="s">
        <v>27</v>
      </c>
      <c r="E4875" s="5" t="s">
        <v>6222</v>
      </c>
      <c r="F4875" s="5">
        <v>-9775</v>
      </c>
      <c r="G4875" s="5" t="s">
        <v>94</v>
      </c>
      <c r="H4875" s="5" t="s">
        <v>30</v>
      </c>
      <c r="I4875" s="5">
        <v>39020.47</v>
      </c>
      <c r="J4875" s="5" t="s">
        <v>4490</v>
      </c>
      <c r="K4875" s="5" t="s">
        <v>55</v>
      </c>
      <c r="L4875" s="5" t="s">
        <v>32</v>
      </c>
      <c r="M4875" s="5">
        <v>2.36</v>
      </c>
      <c r="N4875" s="5" t="s">
        <v>24</v>
      </c>
      <c r="O4875" s="5">
        <v>31</v>
      </c>
    </row>
    <row r="4876" spans="1:15" x14ac:dyDescent="0.2">
      <c r="A4876" s="5" t="s">
        <v>13609</v>
      </c>
      <c r="B4876" s="5" t="s">
        <v>6685</v>
      </c>
      <c r="C4876" s="5">
        <v>65</v>
      </c>
      <c r="D4876" s="5" t="s">
        <v>50</v>
      </c>
      <c r="E4876" s="5" t="s">
        <v>13610</v>
      </c>
      <c r="F4876" s="5">
        <v>-9125</v>
      </c>
      <c r="G4876" s="5" t="s">
        <v>19</v>
      </c>
      <c r="H4876" s="5" t="s">
        <v>66</v>
      </c>
      <c r="I4876" s="5">
        <v>55560.52</v>
      </c>
      <c r="J4876" s="5" t="s">
        <v>826</v>
      </c>
      <c r="K4876" s="5" t="s">
        <v>40</v>
      </c>
      <c r="L4876" s="5" t="s">
        <v>56</v>
      </c>
      <c r="M4876" s="5">
        <v>2.74</v>
      </c>
      <c r="N4876" s="5" t="s">
        <v>41</v>
      </c>
      <c r="O4876" s="5">
        <v>33</v>
      </c>
    </row>
    <row r="4877" spans="1:15" x14ac:dyDescent="0.2">
      <c r="A4877" s="5" t="s">
        <v>13611</v>
      </c>
      <c r="B4877" s="5" t="s">
        <v>13612</v>
      </c>
      <c r="C4877" s="5">
        <v>41</v>
      </c>
      <c r="D4877" s="5" t="s">
        <v>17</v>
      </c>
      <c r="E4877" s="5" t="s">
        <v>13613</v>
      </c>
      <c r="F4877" s="5">
        <v>-7149</v>
      </c>
      <c r="G4877" s="5" t="s">
        <v>29</v>
      </c>
      <c r="H4877" s="5" t="s">
        <v>194</v>
      </c>
      <c r="I4877" s="5">
        <v>178500.57</v>
      </c>
      <c r="J4877" s="5" t="s">
        <v>520</v>
      </c>
      <c r="K4877" s="5" t="s">
        <v>47</v>
      </c>
      <c r="L4877" s="5" t="s">
        <v>23</v>
      </c>
      <c r="M4877" s="5">
        <v>3.83</v>
      </c>
      <c r="N4877" s="5" t="s">
        <v>41</v>
      </c>
      <c r="O4877" s="5">
        <v>25</v>
      </c>
    </row>
    <row r="4878" spans="1:15" x14ac:dyDescent="0.2">
      <c r="A4878" s="5" t="s">
        <v>13614</v>
      </c>
      <c r="B4878" s="5" t="s">
        <v>5891</v>
      </c>
      <c r="C4878" s="5">
        <v>24</v>
      </c>
      <c r="D4878" s="5" t="s">
        <v>17</v>
      </c>
      <c r="E4878" s="5" t="s">
        <v>13615</v>
      </c>
      <c r="F4878" s="5">
        <v>-10770</v>
      </c>
      <c r="G4878" s="5" t="s">
        <v>78</v>
      </c>
      <c r="H4878" s="5" t="s">
        <v>38</v>
      </c>
      <c r="I4878" s="5">
        <v>79036</v>
      </c>
      <c r="J4878" s="5" t="s">
        <v>1520</v>
      </c>
      <c r="K4878" s="5" t="s">
        <v>47</v>
      </c>
      <c r="L4878" s="5" t="s">
        <v>73</v>
      </c>
      <c r="M4878" s="5">
        <v>4.4800000000000004</v>
      </c>
      <c r="N4878" s="5" t="s">
        <v>74</v>
      </c>
      <c r="O4878" s="5">
        <v>38</v>
      </c>
    </row>
    <row r="4879" spans="1:15" x14ac:dyDescent="0.2">
      <c r="A4879" s="5" t="s">
        <v>13616</v>
      </c>
      <c r="B4879" s="5" t="s">
        <v>13617</v>
      </c>
      <c r="C4879" s="5">
        <v>26</v>
      </c>
      <c r="D4879" s="5" t="s">
        <v>17</v>
      </c>
      <c r="E4879" s="5" t="s">
        <v>13618</v>
      </c>
      <c r="F4879" s="5">
        <v>-8435</v>
      </c>
      <c r="G4879" s="5" t="s">
        <v>85</v>
      </c>
      <c r="H4879" s="5" t="s">
        <v>71</v>
      </c>
      <c r="I4879" s="5">
        <v>43489.279999999999</v>
      </c>
      <c r="J4879" s="5" t="s">
        <v>9097</v>
      </c>
      <c r="K4879" s="5" t="s">
        <v>62</v>
      </c>
      <c r="L4879" s="5" t="s">
        <v>73</v>
      </c>
      <c r="M4879" s="5">
        <v>3.75</v>
      </c>
      <c r="N4879" s="5" t="s">
        <v>24</v>
      </c>
      <c r="O4879" s="5">
        <v>25</v>
      </c>
    </row>
    <row r="4880" spans="1:15" x14ac:dyDescent="0.2">
      <c r="A4880" s="5" t="s">
        <v>13619</v>
      </c>
      <c r="B4880" s="5" t="s">
        <v>13620</v>
      </c>
      <c r="C4880" s="5">
        <v>31</v>
      </c>
      <c r="D4880" s="5" t="s">
        <v>50</v>
      </c>
      <c r="E4880" s="5" t="s">
        <v>13621</v>
      </c>
      <c r="F4880" s="5">
        <v>-7298</v>
      </c>
      <c r="G4880" s="5" t="s">
        <v>45</v>
      </c>
      <c r="H4880" s="5" t="s">
        <v>173</v>
      </c>
      <c r="I4880" s="5">
        <v>179583.4</v>
      </c>
      <c r="J4880" s="5" t="s">
        <v>2165</v>
      </c>
      <c r="K4880" s="5" t="s">
        <v>81</v>
      </c>
      <c r="L4880" s="5" t="s">
        <v>32</v>
      </c>
      <c r="M4880" s="5">
        <v>1.62</v>
      </c>
      <c r="N4880" s="5" t="s">
        <v>24</v>
      </c>
      <c r="O4880" s="5">
        <v>26</v>
      </c>
    </row>
    <row r="4881" spans="1:15" x14ac:dyDescent="0.2">
      <c r="A4881" s="5" t="s">
        <v>13622</v>
      </c>
      <c r="B4881" s="5" t="s">
        <v>3918</v>
      </c>
      <c r="C4881" s="5">
        <v>52</v>
      </c>
      <c r="D4881" s="5" t="s">
        <v>17</v>
      </c>
      <c r="E4881" s="5" t="s">
        <v>13623</v>
      </c>
      <c r="F4881" s="5">
        <v>-5402</v>
      </c>
      <c r="G4881" s="5" t="s">
        <v>116</v>
      </c>
      <c r="H4881" s="5" t="s">
        <v>144</v>
      </c>
      <c r="I4881" s="5">
        <v>89452.800000000003</v>
      </c>
      <c r="J4881" s="5" t="s">
        <v>5593</v>
      </c>
      <c r="K4881" s="5" t="s">
        <v>118</v>
      </c>
      <c r="L4881" s="5" t="s">
        <v>32</v>
      </c>
      <c r="M4881" s="5">
        <v>4.8099999999999996</v>
      </c>
      <c r="N4881" s="5" t="s">
        <v>33</v>
      </c>
      <c r="O4881" s="5">
        <v>38</v>
      </c>
    </row>
    <row r="4882" spans="1:15" x14ac:dyDescent="0.2">
      <c r="A4882" s="5" t="s">
        <v>13624</v>
      </c>
      <c r="B4882" s="5" t="s">
        <v>1035</v>
      </c>
      <c r="C4882" s="5">
        <v>44</v>
      </c>
      <c r="D4882" s="5" t="s">
        <v>17</v>
      </c>
      <c r="E4882" s="5" t="s">
        <v>13625</v>
      </c>
      <c r="F4882" s="5">
        <v>-4431</v>
      </c>
      <c r="G4882" s="5" t="s">
        <v>99</v>
      </c>
      <c r="H4882" s="5" t="s">
        <v>144</v>
      </c>
      <c r="I4882" s="5">
        <v>103303.34</v>
      </c>
      <c r="J4882" s="5" t="s">
        <v>3553</v>
      </c>
      <c r="K4882" s="5" t="s">
        <v>136</v>
      </c>
      <c r="L4882" s="5" t="s">
        <v>23</v>
      </c>
      <c r="M4882" s="5">
        <v>4</v>
      </c>
      <c r="N4882" s="5" t="s">
        <v>41</v>
      </c>
      <c r="O4882" s="5">
        <v>19</v>
      </c>
    </row>
    <row r="4883" spans="1:15" x14ac:dyDescent="0.2">
      <c r="A4883" s="5" t="s">
        <v>13626</v>
      </c>
      <c r="B4883" s="5" t="s">
        <v>10895</v>
      </c>
      <c r="C4883" s="5">
        <v>23</v>
      </c>
      <c r="D4883" s="5" t="s">
        <v>50</v>
      </c>
      <c r="E4883" s="5" t="s">
        <v>13627</v>
      </c>
      <c r="F4883" s="5">
        <v>-7826</v>
      </c>
      <c r="G4883" s="5" t="s">
        <v>85</v>
      </c>
      <c r="H4883" s="5" t="s">
        <v>66</v>
      </c>
      <c r="I4883" s="5">
        <v>106799.89</v>
      </c>
      <c r="J4883" s="5" t="s">
        <v>13628</v>
      </c>
      <c r="K4883" s="5" t="s">
        <v>55</v>
      </c>
      <c r="L4883" s="5" t="s">
        <v>73</v>
      </c>
      <c r="M4883" s="5">
        <v>3.9</v>
      </c>
      <c r="N4883" s="5" t="s">
        <v>57</v>
      </c>
      <c r="O4883" s="5">
        <v>31</v>
      </c>
    </row>
    <row r="4884" spans="1:15" x14ac:dyDescent="0.2">
      <c r="A4884" s="5" t="s">
        <v>13629</v>
      </c>
      <c r="B4884" s="5" t="s">
        <v>2586</v>
      </c>
      <c r="C4884" s="5">
        <v>28</v>
      </c>
      <c r="D4884" s="5" t="s">
        <v>50</v>
      </c>
      <c r="E4884" s="5" t="s">
        <v>13630</v>
      </c>
      <c r="F4884" s="5">
        <v>-8884</v>
      </c>
      <c r="G4884" s="5" t="s">
        <v>45</v>
      </c>
      <c r="H4884" s="5" t="s">
        <v>79</v>
      </c>
      <c r="I4884" s="5">
        <v>83138.14</v>
      </c>
      <c r="J4884" s="5" t="s">
        <v>1231</v>
      </c>
      <c r="K4884" s="5" t="s">
        <v>81</v>
      </c>
      <c r="L4884" s="5" t="s">
        <v>73</v>
      </c>
      <c r="M4884" s="5">
        <v>3.31</v>
      </c>
      <c r="N4884" s="5" t="s">
        <v>24</v>
      </c>
      <c r="O4884" s="5">
        <v>36</v>
      </c>
    </row>
    <row r="4885" spans="1:15" x14ac:dyDescent="0.2">
      <c r="A4885" s="5" t="s">
        <v>13631</v>
      </c>
      <c r="B4885" s="5" t="s">
        <v>10382</v>
      </c>
      <c r="C4885" s="5">
        <v>41</v>
      </c>
      <c r="D4885" s="5" t="s">
        <v>17</v>
      </c>
      <c r="E4885" s="5" t="s">
        <v>13632</v>
      </c>
      <c r="F4885" s="5">
        <v>-7373</v>
      </c>
      <c r="G4885" s="5" t="s">
        <v>78</v>
      </c>
      <c r="H4885" s="5" t="s">
        <v>194</v>
      </c>
      <c r="I4885" s="5">
        <v>138799.29</v>
      </c>
      <c r="J4885" s="5" t="s">
        <v>4103</v>
      </c>
      <c r="K4885" s="5" t="s">
        <v>81</v>
      </c>
      <c r="L4885" s="5" t="s">
        <v>32</v>
      </c>
      <c r="M4885" s="5">
        <v>2.6</v>
      </c>
      <c r="N4885" s="5" t="s">
        <v>33</v>
      </c>
      <c r="O4885" s="5">
        <v>20</v>
      </c>
    </row>
    <row r="4886" spans="1:15" x14ac:dyDescent="0.2">
      <c r="A4886" s="5" t="s">
        <v>13633</v>
      </c>
      <c r="B4886" s="5" t="s">
        <v>8036</v>
      </c>
      <c r="C4886" s="5">
        <v>26</v>
      </c>
      <c r="D4886" s="5" t="s">
        <v>17</v>
      </c>
      <c r="E4886" s="5" t="s">
        <v>13634</v>
      </c>
      <c r="F4886" s="5">
        <v>-4302</v>
      </c>
      <c r="G4886" s="5" t="s">
        <v>78</v>
      </c>
      <c r="H4886" s="5" t="s">
        <v>53</v>
      </c>
      <c r="I4886" s="5">
        <v>96917.39</v>
      </c>
      <c r="J4886" s="5" t="s">
        <v>4275</v>
      </c>
      <c r="K4886" s="5" t="s">
        <v>104</v>
      </c>
      <c r="L4886" s="5" t="s">
        <v>56</v>
      </c>
      <c r="M4886" s="5">
        <v>4.51</v>
      </c>
      <c r="N4886" s="5" t="s">
        <v>57</v>
      </c>
      <c r="O4886" s="5">
        <v>10</v>
      </c>
    </row>
    <row r="4887" spans="1:15" x14ac:dyDescent="0.2">
      <c r="A4887" s="5" t="s">
        <v>13635</v>
      </c>
      <c r="B4887" s="5" t="s">
        <v>3850</v>
      </c>
      <c r="C4887" s="5">
        <v>30</v>
      </c>
      <c r="D4887" s="5" t="s">
        <v>50</v>
      </c>
      <c r="E4887" s="5" t="s">
        <v>13636</v>
      </c>
      <c r="F4887" s="5">
        <v>-3910</v>
      </c>
      <c r="G4887" s="5" t="s">
        <v>94</v>
      </c>
      <c r="H4887" s="5" t="s">
        <v>20</v>
      </c>
      <c r="I4887" s="5">
        <v>178599.39</v>
      </c>
      <c r="J4887" s="5" t="s">
        <v>3592</v>
      </c>
      <c r="K4887" s="5" t="s">
        <v>81</v>
      </c>
      <c r="L4887" s="5" t="s">
        <v>23</v>
      </c>
      <c r="M4887" s="5">
        <v>3.15</v>
      </c>
      <c r="N4887" s="5" t="s">
        <v>41</v>
      </c>
      <c r="O4887" s="5">
        <v>23</v>
      </c>
    </row>
    <row r="4888" spans="1:15" x14ac:dyDescent="0.2">
      <c r="A4888" s="5" t="s">
        <v>13637</v>
      </c>
      <c r="B4888" s="5" t="s">
        <v>12814</v>
      </c>
      <c r="C4888" s="5">
        <v>57</v>
      </c>
      <c r="D4888" s="5" t="s">
        <v>50</v>
      </c>
      <c r="E4888" s="5" t="s">
        <v>13638</v>
      </c>
      <c r="F4888" s="5">
        <v>-4511</v>
      </c>
      <c r="G4888" s="5" t="s">
        <v>19</v>
      </c>
      <c r="H4888" s="5" t="s">
        <v>71</v>
      </c>
      <c r="I4888" s="5">
        <v>157917.23000000001</v>
      </c>
      <c r="J4888" s="5" t="s">
        <v>3009</v>
      </c>
      <c r="K4888" s="5" t="s">
        <v>104</v>
      </c>
      <c r="L4888" s="5" t="s">
        <v>56</v>
      </c>
      <c r="M4888" s="5">
        <v>4</v>
      </c>
      <c r="N4888" s="5" t="s">
        <v>41</v>
      </c>
      <c r="O4888" s="5">
        <v>17</v>
      </c>
    </row>
    <row r="4889" spans="1:15" x14ac:dyDescent="0.2">
      <c r="A4889" s="5" t="s">
        <v>13639</v>
      </c>
      <c r="B4889" s="5" t="s">
        <v>5399</v>
      </c>
      <c r="C4889" s="5">
        <v>33</v>
      </c>
      <c r="D4889" s="5" t="s">
        <v>17</v>
      </c>
      <c r="E4889" s="5" t="s">
        <v>13640</v>
      </c>
      <c r="F4889" s="5">
        <v>-10178</v>
      </c>
      <c r="G4889" s="5" t="s">
        <v>45</v>
      </c>
      <c r="H4889" s="5" t="s">
        <v>194</v>
      </c>
      <c r="I4889" s="5">
        <v>73718.48</v>
      </c>
      <c r="J4889" s="5" t="s">
        <v>1719</v>
      </c>
      <c r="K4889" s="5" t="s">
        <v>136</v>
      </c>
      <c r="L4889" s="5" t="s">
        <v>56</v>
      </c>
      <c r="M4889" s="5">
        <v>3.26</v>
      </c>
      <c r="N4889" s="5" t="s">
        <v>74</v>
      </c>
      <c r="O4889" s="5">
        <v>14</v>
      </c>
    </row>
    <row r="4890" spans="1:15" x14ac:dyDescent="0.2">
      <c r="A4890" s="5" t="s">
        <v>13641</v>
      </c>
      <c r="B4890" s="5" t="s">
        <v>5283</v>
      </c>
      <c r="C4890" s="5">
        <v>38</v>
      </c>
      <c r="D4890" s="5" t="s">
        <v>27</v>
      </c>
      <c r="E4890" s="5" t="s">
        <v>13642</v>
      </c>
      <c r="F4890" s="5">
        <v>-8552</v>
      </c>
      <c r="G4890" s="5" t="s">
        <v>78</v>
      </c>
      <c r="H4890" s="5" t="s">
        <v>20</v>
      </c>
      <c r="I4890" s="5">
        <v>145176.18</v>
      </c>
      <c r="J4890" s="5" t="s">
        <v>12873</v>
      </c>
      <c r="K4890" s="5" t="s">
        <v>47</v>
      </c>
      <c r="L4890" s="5" t="s">
        <v>73</v>
      </c>
      <c r="M4890" s="5">
        <v>3.91</v>
      </c>
      <c r="N4890" s="5" t="s">
        <v>33</v>
      </c>
      <c r="O4890" s="5">
        <v>40</v>
      </c>
    </row>
    <row r="4891" spans="1:15" x14ac:dyDescent="0.2">
      <c r="A4891" s="5" t="s">
        <v>13643</v>
      </c>
      <c r="B4891" s="5" t="s">
        <v>7550</v>
      </c>
      <c r="C4891" s="5">
        <v>40</v>
      </c>
      <c r="D4891" s="5" t="s">
        <v>27</v>
      </c>
      <c r="E4891" s="5" t="s">
        <v>11354</v>
      </c>
      <c r="F4891" s="5">
        <v>-5501</v>
      </c>
      <c r="G4891" s="5" t="s">
        <v>19</v>
      </c>
      <c r="H4891" s="5" t="s">
        <v>38</v>
      </c>
      <c r="I4891" s="5">
        <v>47066.84</v>
      </c>
      <c r="J4891" s="5" t="s">
        <v>2377</v>
      </c>
      <c r="K4891" s="5" t="s">
        <v>136</v>
      </c>
      <c r="L4891" s="5" t="s">
        <v>32</v>
      </c>
      <c r="M4891" s="5">
        <v>2.34</v>
      </c>
      <c r="N4891" s="5" t="s">
        <v>57</v>
      </c>
      <c r="O4891" s="5">
        <v>21</v>
      </c>
    </row>
    <row r="4892" spans="1:15" x14ac:dyDescent="0.2">
      <c r="A4892" s="5" t="s">
        <v>13644</v>
      </c>
      <c r="B4892" s="5" t="s">
        <v>8194</v>
      </c>
      <c r="C4892" s="5">
        <v>35</v>
      </c>
      <c r="D4892" s="5" t="s">
        <v>17</v>
      </c>
      <c r="E4892" s="5" t="s">
        <v>13645</v>
      </c>
      <c r="F4892" s="5">
        <v>-4284</v>
      </c>
      <c r="G4892" s="5" t="s">
        <v>78</v>
      </c>
      <c r="H4892" s="5" t="s">
        <v>66</v>
      </c>
      <c r="I4892" s="5">
        <v>95101.94</v>
      </c>
      <c r="J4892" s="5" t="s">
        <v>6230</v>
      </c>
      <c r="K4892" s="5" t="s">
        <v>55</v>
      </c>
      <c r="L4892" s="5" t="s">
        <v>23</v>
      </c>
      <c r="M4892" s="5">
        <v>2.7</v>
      </c>
      <c r="N4892" s="5" t="s">
        <v>33</v>
      </c>
      <c r="O4892" s="5">
        <v>25</v>
      </c>
    </row>
    <row r="4893" spans="1:15" x14ac:dyDescent="0.2">
      <c r="A4893" s="5" t="s">
        <v>13646</v>
      </c>
      <c r="B4893" s="5" t="s">
        <v>4091</v>
      </c>
      <c r="C4893" s="5">
        <v>24</v>
      </c>
      <c r="D4893" s="5" t="s">
        <v>17</v>
      </c>
      <c r="E4893" s="5" t="s">
        <v>13647</v>
      </c>
      <c r="F4893" s="5">
        <v>-10617</v>
      </c>
      <c r="G4893" s="5" t="s">
        <v>85</v>
      </c>
      <c r="H4893" s="5" t="s">
        <v>173</v>
      </c>
      <c r="I4893" s="5">
        <v>150325.71</v>
      </c>
      <c r="J4893" s="5" t="s">
        <v>1242</v>
      </c>
      <c r="K4893" s="5" t="s">
        <v>136</v>
      </c>
      <c r="L4893" s="5" t="s">
        <v>23</v>
      </c>
      <c r="M4893" s="5">
        <v>3.86</v>
      </c>
      <c r="N4893" s="5" t="s">
        <v>24</v>
      </c>
      <c r="O4893" s="5">
        <v>1</v>
      </c>
    </row>
    <row r="4894" spans="1:15" x14ac:dyDescent="0.2">
      <c r="A4894" s="5" t="s">
        <v>13648</v>
      </c>
      <c r="B4894" s="5" t="s">
        <v>2972</v>
      </c>
      <c r="C4894" s="5">
        <v>24</v>
      </c>
      <c r="D4894" s="5" t="s">
        <v>27</v>
      </c>
      <c r="E4894" s="5" t="s">
        <v>13649</v>
      </c>
      <c r="F4894" s="5">
        <v>-7766</v>
      </c>
      <c r="G4894" s="5" t="s">
        <v>37</v>
      </c>
      <c r="H4894" s="5" t="s">
        <v>194</v>
      </c>
      <c r="I4894" s="5">
        <v>139460.34</v>
      </c>
      <c r="J4894" s="5" t="s">
        <v>9895</v>
      </c>
      <c r="K4894" s="5" t="s">
        <v>40</v>
      </c>
      <c r="L4894" s="5" t="s">
        <v>23</v>
      </c>
      <c r="M4894" s="5">
        <v>3.58</v>
      </c>
      <c r="N4894" s="5" t="s">
        <v>74</v>
      </c>
      <c r="O4894" s="5">
        <v>3</v>
      </c>
    </row>
    <row r="4895" spans="1:15" x14ac:dyDescent="0.2">
      <c r="A4895" s="5" t="s">
        <v>13650</v>
      </c>
      <c r="B4895" s="5" t="s">
        <v>6863</v>
      </c>
      <c r="C4895" s="5">
        <v>30</v>
      </c>
      <c r="D4895" s="5" t="s">
        <v>17</v>
      </c>
      <c r="E4895" s="5" t="s">
        <v>13651</v>
      </c>
      <c r="F4895" s="5">
        <v>-6953</v>
      </c>
      <c r="G4895" s="5" t="s">
        <v>29</v>
      </c>
      <c r="H4895" s="5" t="s">
        <v>20</v>
      </c>
      <c r="I4895" s="5">
        <v>171479.89</v>
      </c>
      <c r="J4895" s="5" t="s">
        <v>2751</v>
      </c>
      <c r="K4895" s="5" t="s">
        <v>127</v>
      </c>
      <c r="L4895" s="5" t="s">
        <v>23</v>
      </c>
      <c r="M4895" s="5">
        <v>3.83</v>
      </c>
      <c r="N4895" s="5" t="s">
        <v>33</v>
      </c>
      <c r="O4895" s="5">
        <v>39</v>
      </c>
    </row>
    <row r="4896" spans="1:15" x14ac:dyDescent="0.2">
      <c r="A4896" s="5" t="s">
        <v>13652</v>
      </c>
      <c r="B4896" s="5" t="s">
        <v>8449</v>
      </c>
      <c r="C4896" s="5">
        <v>31</v>
      </c>
      <c r="D4896" s="5" t="s">
        <v>50</v>
      </c>
      <c r="E4896" s="5" t="s">
        <v>13653</v>
      </c>
      <c r="F4896" s="5">
        <v>-4152</v>
      </c>
      <c r="G4896" s="5" t="s">
        <v>85</v>
      </c>
      <c r="H4896" s="5" t="s">
        <v>173</v>
      </c>
      <c r="I4896" s="5">
        <v>155536.79999999999</v>
      </c>
      <c r="J4896" s="5" t="s">
        <v>2988</v>
      </c>
      <c r="K4896" s="5" t="s">
        <v>104</v>
      </c>
      <c r="L4896" s="5" t="s">
        <v>73</v>
      </c>
      <c r="M4896" s="5">
        <v>4.97</v>
      </c>
      <c r="N4896" s="5" t="s">
        <v>24</v>
      </c>
      <c r="O4896" s="5">
        <v>31</v>
      </c>
    </row>
    <row r="4897" spans="1:15" x14ac:dyDescent="0.2">
      <c r="A4897" s="5" t="s">
        <v>13654</v>
      </c>
      <c r="B4897" s="5" t="s">
        <v>13655</v>
      </c>
      <c r="C4897" s="5">
        <v>57</v>
      </c>
      <c r="D4897" s="5" t="s">
        <v>27</v>
      </c>
      <c r="E4897" s="5" t="s">
        <v>13656</v>
      </c>
      <c r="F4897" s="5">
        <v>-5022</v>
      </c>
      <c r="G4897" s="5" t="s">
        <v>19</v>
      </c>
      <c r="H4897" s="5" t="s">
        <v>194</v>
      </c>
      <c r="I4897" s="5">
        <v>73009.210000000006</v>
      </c>
      <c r="J4897" s="5" t="s">
        <v>1783</v>
      </c>
      <c r="K4897" s="5" t="s">
        <v>104</v>
      </c>
      <c r="L4897" s="5" t="s">
        <v>32</v>
      </c>
      <c r="M4897" s="5">
        <v>2.66</v>
      </c>
      <c r="N4897" s="5" t="s">
        <v>57</v>
      </c>
      <c r="O4897" s="5">
        <v>2</v>
      </c>
    </row>
    <row r="4898" spans="1:15" x14ac:dyDescent="0.2">
      <c r="A4898" s="5" t="s">
        <v>13657</v>
      </c>
      <c r="B4898" s="5" t="s">
        <v>13658</v>
      </c>
      <c r="C4898" s="5">
        <v>42</v>
      </c>
      <c r="D4898" s="5" t="s">
        <v>50</v>
      </c>
      <c r="E4898" s="5" t="s">
        <v>13659</v>
      </c>
      <c r="F4898" s="5">
        <v>-9534</v>
      </c>
      <c r="G4898" s="5" t="s">
        <v>37</v>
      </c>
      <c r="H4898" s="5" t="s">
        <v>53</v>
      </c>
      <c r="I4898" s="5">
        <v>159204.72</v>
      </c>
      <c r="J4898" s="5" t="s">
        <v>2925</v>
      </c>
      <c r="K4898" s="5" t="s">
        <v>40</v>
      </c>
      <c r="L4898" s="5" t="s">
        <v>23</v>
      </c>
      <c r="M4898" s="5">
        <v>4.29</v>
      </c>
      <c r="N4898" s="5" t="s">
        <v>33</v>
      </c>
      <c r="O4898" s="5">
        <v>26</v>
      </c>
    </row>
    <row r="4899" spans="1:15" x14ac:dyDescent="0.2">
      <c r="A4899" s="5" t="s">
        <v>13660</v>
      </c>
      <c r="B4899" s="5" t="s">
        <v>10548</v>
      </c>
      <c r="C4899" s="5">
        <v>40</v>
      </c>
      <c r="D4899" s="5" t="s">
        <v>50</v>
      </c>
      <c r="E4899" s="5" t="s">
        <v>13661</v>
      </c>
      <c r="F4899" s="5">
        <v>-2616</v>
      </c>
      <c r="G4899" s="5" t="s">
        <v>85</v>
      </c>
      <c r="H4899" s="5" t="s">
        <v>71</v>
      </c>
      <c r="I4899" s="5">
        <v>137396.75</v>
      </c>
      <c r="J4899" s="5" t="s">
        <v>1258</v>
      </c>
      <c r="K4899" s="5" t="s">
        <v>22</v>
      </c>
      <c r="L4899" s="5" t="s">
        <v>56</v>
      </c>
      <c r="M4899" s="5">
        <v>1.71</v>
      </c>
      <c r="N4899" s="5" t="s">
        <v>24</v>
      </c>
      <c r="O4899" s="5">
        <v>36</v>
      </c>
    </row>
    <row r="4900" spans="1:15" x14ac:dyDescent="0.2">
      <c r="A4900" s="5" t="s">
        <v>13662</v>
      </c>
      <c r="B4900" s="5" t="s">
        <v>10570</v>
      </c>
      <c r="C4900" s="5">
        <v>62</v>
      </c>
      <c r="D4900" s="5" t="s">
        <v>50</v>
      </c>
      <c r="E4900" s="5" t="s">
        <v>13663</v>
      </c>
      <c r="F4900" s="5">
        <v>-3413</v>
      </c>
      <c r="G4900" s="5" t="s">
        <v>37</v>
      </c>
      <c r="H4900" s="5" t="s">
        <v>71</v>
      </c>
      <c r="I4900" s="5">
        <v>36223.199999999997</v>
      </c>
      <c r="J4900" s="5" t="s">
        <v>7606</v>
      </c>
      <c r="K4900" s="5" t="s">
        <v>22</v>
      </c>
      <c r="L4900" s="5" t="s">
        <v>32</v>
      </c>
      <c r="M4900" s="5">
        <v>2.98</v>
      </c>
      <c r="N4900" s="5" t="s">
        <v>57</v>
      </c>
      <c r="O4900" s="5">
        <v>9</v>
      </c>
    </row>
    <row r="4901" spans="1:15" x14ac:dyDescent="0.2">
      <c r="A4901" s="5" t="s">
        <v>13664</v>
      </c>
      <c r="B4901" s="5" t="s">
        <v>3910</v>
      </c>
      <c r="C4901" s="5">
        <v>22</v>
      </c>
      <c r="D4901" s="5" t="s">
        <v>17</v>
      </c>
      <c r="E4901" s="5" t="s">
        <v>13665</v>
      </c>
      <c r="F4901" s="5">
        <v>-8781</v>
      </c>
      <c r="G4901" s="5" t="s">
        <v>45</v>
      </c>
      <c r="H4901" s="5" t="s">
        <v>144</v>
      </c>
      <c r="I4901" s="5">
        <v>135572.71</v>
      </c>
      <c r="J4901" s="5" t="s">
        <v>7555</v>
      </c>
      <c r="K4901" s="5" t="s">
        <v>40</v>
      </c>
      <c r="L4901" s="5" t="s">
        <v>73</v>
      </c>
      <c r="M4901" s="5">
        <v>2.79</v>
      </c>
      <c r="N4901" s="5" t="s">
        <v>74</v>
      </c>
      <c r="O4901" s="5">
        <v>23</v>
      </c>
    </row>
    <row r="4902" spans="1:15" x14ac:dyDescent="0.2">
      <c r="A4902" s="5" t="s">
        <v>13666</v>
      </c>
      <c r="B4902" s="5" t="s">
        <v>2536</v>
      </c>
      <c r="C4902" s="5">
        <v>46</v>
      </c>
      <c r="D4902" s="5" t="s">
        <v>27</v>
      </c>
      <c r="E4902" s="5" t="s">
        <v>13667</v>
      </c>
      <c r="F4902" s="5">
        <v>-6732</v>
      </c>
      <c r="G4902" s="5" t="s">
        <v>94</v>
      </c>
      <c r="H4902" s="5" t="s">
        <v>66</v>
      </c>
      <c r="I4902" s="5">
        <v>79758.94</v>
      </c>
      <c r="J4902" s="5" t="s">
        <v>1254</v>
      </c>
      <c r="K4902" s="5" t="s">
        <v>127</v>
      </c>
      <c r="L4902" s="5" t="s">
        <v>23</v>
      </c>
      <c r="M4902" s="5">
        <v>3.95</v>
      </c>
      <c r="N4902" s="5" t="s">
        <v>33</v>
      </c>
      <c r="O4902" s="5">
        <v>29</v>
      </c>
    </row>
    <row r="4903" spans="1:15" x14ac:dyDescent="0.2">
      <c r="A4903" s="5" t="s">
        <v>13668</v>
      </c>
      <c r="B4903" s="5" t="s">
        <v>9561</v>
      </c>
      <c r="C4903" s="5">
        <v>61</v>
      </c>
      <c r="D4903" s="5" t="s">
        <v>17</v>
      </c>
      <c r="E4903" s="5" t="s">
        <v>13669</v>
      </c>
      <c r="F4903" s="5">
        <v>-7564</v>
      </c>
      <c r="G4903" s="5" t="s">
        <v>19</v>
      </c>
      <c r="H4903" s="5" t="s">
        <v>38</v>
      </c>
      <c r="I4903" s="5">
        <v>140333.18</v>
      </c>
      <c r="J4903" s="5" t="s">
        <v>695</v>
      </c>
      <c r="K4903" s="5" t="s">
        <v>22</v>
      </c>
      <c r="L4903" s="5" t="s">
        <v>73</v>
      </c>
      <c r="M4903" s="5">
        <v>3.39</v>
      </c>
      <c r="N4903" s="5" t="s">
        <v>74</v>
      </c>
      <c r="O4903" s="5">
        <v>22</v>
      </c>
    </row>
    <row r="4904" spans="1:15" x14ac:dyDescent="0.2">
      <c r="A4904" s="5" t="s">
        <v>13670</v>
      </c>
      <c r="B4904" s="5" t="s">
        <v>9849</v>
      </c>
      <c r="C4904" s="5">
        <v>35</v>
      </c>
      <c r="D4904" s="5" t="s">
        <v>27</v>
      </c>
      <c r="E4904" s="5" t="s">
        <v>13671</v>
      </c>
      <c r="F4904" s="5">
        <v>-4691</v>
      </c>
      <c r="G4904" s="5" t="s">
        <v>37</v>
      </c>
      <c r="H4904" s="5" t="s">
        <v>71</v>
      </c>
      <c r="I4904" s="5">
        <v>42938.15</v>
      </c>
      <c r="J4904" s="5" t="s">
        <v>103</v>
      </c>
      <c r="K4904" s="5" t="s">
        <v>62</v>
      </c>
      <c r="L4904" s="5" t="s">
        <v>32</v>
      </c>
      <c r="M4904" s="5">
        <v>1.1000000000000001</v>
      </c>
      <c r="N4904" s="5" t="s">
        <v>41</v>
      </c>
      <c r="O4904" s="5">
        <v>2</v>
      </c>
    </row>
    <row r="4905" spans="1:15" x14ac:dyDescent="0.2">
      <c r="A4905" s="5" t="s">
        <v>13672</v>
      </c>
      <c r="B4905" s="5" t="s">
        <v>3646</v>
      </c>
      <c r="C4905" s="5">
        <v>22</v>
      </c>
      <c r="D4905" s="5" t="s">
        <v>27</v>
      </c>
      <c r="E4905" s="5" t="s">
        <v>13673</v>
      </c>
      <c r="F4905" s="5">
        <v>-10085</v>
      </c>
      <c r="G4905" s="5" t="s">
        <v>29</v>
      </c>
      <c r="H4905" s="5" t="s">
        <v>38</v>
      </c>
      <c r="I4905" s="5">
        <v>143111.51</v>
      </c>
      <c r="J4905" s="5" t="s">
        <v>566</v>
      </c>
      <c r="K4905" s="5" t="s">
        <v>118</v>
      </c>
      <c r="L4905" s="5" t="s">
        <v>56</v>
      </c>
      <c r="M4905" s="5">
        <v>3.93</v>
      </c>
      <c r="N4905" s="5" t="s">
        <v>41</v>
      </c>
      <c r="O4905" s="5">
        <v>18</v>
      </c>
    </row>
    <row r="4906" spans="1:15" x14ac:dyDescent="0.2">
      <c r="A4906" s="5" t="s">
        <v>13674</v>
      </c>
      <c r="B4906" s="5" t="s">
        <v>13675</v>
      </c>
      <c r="C4906" s="5">
        <v>54</v>
      </c>
      <c r="D4906" s="5" t="s">
        <v>27</v>
      </c>
      <c r="E4906" s="5" t="s">
        <v>13676</v>
      </c>
      <c r="F4906" s="5">
        <v>-2167</v>
      </c>
      <c r="G4906" s="5" t="s">
        <v>94</v>
      </c>
      <c r="H4906" s="5" t="s">
        <v>53</v>
      </c>
      <c r="I4906" s="5">
        <v>165049.5</v>
      </c>
      <c r="J4906" s="5" t="s">
        <v>937</v>
      </c>
      <c r="K4906" s="5" t="s">
        <v>104</v>
      </c>
      <c r="L4906" s="5" t="s">
        <v>56</v>
      </c>
      <c r="M4906" s="5">
        <v>1.68</v>
      </c>
      <c r="N4906" s="5" t="s">
        <v>33</v>
      </c>
      <c r="O4906" s="5">
        <v>33</v>
      </c>
    </row>
    <row r="4907" spans="1:15" x14ac:dyDescent="0.2">
      <c r="A4907" s="5" t="s">
        <v>13677</v>
      </c>
      <c r="B4907" s="5" t="s">
        <v>5795</v>
      </c>
      <c r="C4907" s="5">
        <v>29</v>
      </c>
      <c r="D4907" s="5" t="s">
        <v>50</v>
      </c>
      <c r="E4907" s="5" t="s">
        <v>13678</v>
      </c>
      <c r="F4907" s="5">
        <v>-5113</v>
      </c>
      <c r="G4907" s="5" t="s">
        <v>116</v>
      </c>
      <c r="H4907" s="5" t="s">
        <v>30</v>
      </c>
      <c r="I4907" s="5">
        <v>178296.74</v>
      </c>
      <c r="J4907" s="5" t="s">
        <v>1838</v>
      </c>
      <c r="K4907" s="5" t="s">
        <v>127</v>
      </c>
      <c r="L4907" s="5" t="s">
        <v>23</v>
      </c>
      <c r="M4907" s="5">
        <v>2.76</v>
      </c>
      <c r="N4907" s="5" t="s">
        <v>74</v>
      </c>
      <c r="O4907" s="5">
        <v>3</v>
      </c>
    </row>
    <row r="4908" spans="1:15" x14ac:dyDescent="0.2">
      <c r="A4908" s="5" t="s">
        <v>13679</v>
      </c>
      <c r="B4908" s="5" t="s">
        <v>4968</v>
      </c>
      <c r="C4908" s="5">
        <v>63</v>
      </c>
      <c r="D4908" s="5" t="s">
        <v>17</v>
      </c>
      <c r="E4908" s="5" t="s">
        <v>13680</v>
      </c>
      <c r="F4908" s="5">
        <v>-3111</v>
      </c>
      <c r="G4908" s="5" t="s">
        <v>37</v>
      </c>
      <c r="H4908" s="5" t="s">
        <v>20</v>
      </c>
      <c r="I4908" s="5">
        <v>67907.22</v>
      </c>
      <c r="J4908" s="5" t="s">
        <v>2791</v>
      </c>
      <c r="K4908" s="5" t="s">
        <v>81</v>
      </c>
      <c r="L4908" s="5" t="s">
        <v>73</v>
      </c>
      <c r="M4908" s="5">
        <v>1.98</v>
      </c>
      <c r="N4908" s="5" t="s">
        <v>41</v>
      </c>
      <c r="O4908" s="5">
        <v>18</v>
      </c>
    </row>
    <row r="4909" spans="1:15" x14ac:dyDescent="0.2">
      <c r="A4909" s="5" t="s">
        <v>13681</v>
      </c>
      <c r="B4909" s="5" t="s">
        <v>12147</v>
      </c>
      <c r="C4909" s="5">
        <v>25</v>
      </c>
      <c r="D4909" s="5" t="s">
        <v>50</v>
      </c>
      <c r="E4909" s="5" t="s">
        <v>13682</v>
      </c>
      <c r="F4909" s="5">
        <v>-7804</v>
      </c>
      <c r="G4909" s="5" t="s">
        <v>99</v>
      </c>
      <c r="H4909" s="5" t="s">
        <v>38</v>
      </c>
      <c r="I4909" s="5">
        <v>125411.87</v>
      </c>
      <c r="J4909" s="5" t="s">
        <v>822</v>
      </c>
      <c r="K4909" s="5" t="s">
        <v>55</v>
      </c>
      <c r="L4909" s="5" t="s">
        <v>56</v>
      </c>
      <c r="M4909" s="5">
        <v>3.89</v>
      </c>
      <c r="N4909" s="5" t="s">
        <v>41</v>
      </c>
      <c r="O4909" s="5">
        <v>37</v>
      </c>
    </row>
    <row r="4910" spans="1:15" x14ac:dyDescent="0.2">
      <c r="A4910" s="5" t="s">
        <v>13683</v>
      </c>
      <c r="B4910" s="5" t="s">
        <v>7610</v>
      </c>
      <c r="C4910" s="5">
        <v>36</v>
      </c>
      <c r="D4910" s="5" t="s">
        <v>50</v>
      </c>
      <c r="E4910" s="5" t="s">
        <v>13684</v>
      </c>
      <c r="F4910" s="5">
        <v>-7406</v>
      </c>
      <c r="G4910" s="5" t="s">
        <v>78</v>
      </c>
      <c r="H4910" s="5" t="s">
        <v>173</v>
      </c>
      <c r="I4910" s="5">
        <v>95690.54</v>
      </c>
      <c r="J4910" s="5" t="s">
        <v>344</v>
      </c>
      <c r="K4910" s="5" t="s">
        <v>136</v>
      </c>
      <c r="L4910" s="5" t="s">
        <v>56</v>
      </c>
      <c r="M4910" s="5">
        <v>2.41</v>
      </c>
      <c r="N4910" s="5" t="s">
        <v>74</v>
      </c>
      <c r="O4910" s="5">
        <v>27</v>
      </c>
    </row>
    <row r="4911" spans="1:15" x14ac:dyDescent="0.2">
      <c r="A4911" s="5" t="s">
        <v>13685</v>
      </c>
      <c r="B4911" s="5" t="s">
        <v>3608</v>
      </c>
      <c r="C4911" s="5">
        <v>36</v>
      </c>
      <c r="D4911" s="5" t="s">
        <v>27</v>
      </c>
      <c r="E4911" s="5" t="s">
        <v>3609</v>
      </c>
      <c r="F4911" s="5">
        <v>-8283</v>
      </c>
      <c r="G4911" s="5" t="s">
        <v>52</v>
      </c>
      <c r="H4911" s="5" t="s">
        <v>66</v>
      </c>
      <c r="I4911" s="5">
        <v>88614.77</v>
      </c>
      <c r="J4911" s="5" t="s">
        <v>7038</v>
      </c>
      <c r="K4911" s="5" t="s">
        <v>118</v>
      </c>
      <c r="L4911" s="5" t="s">
        <v>32</v>
      </c>
      <c r="M4911" s="5">
        <v>2.54</v>
      </c>
      <c r="N4911" s="5" t="s">
        <v>57</v>
      </c>
      <c r="O4911" s="5">
        <v>11</v>
      </c>
    </row>
    <row r="4912" spans="1:15" x14ac:dyDescent="0.2">
      <c r="A4912" s="5" t="s">
        <v>13686</v>
      </c>
      <c r="B4912" s="5" t="s">
        <v>3410</v>
      </c>
      <c r="C4912" s="5">
        <v>43</v>
      </c>
      <c r="D4912" s="5" t="s">
        <v>50</v>
      </c>
      <c r="E4912" s="5" t="s">
        <v>13687</v>
      </c>
      <c r="F4912" s="5">
        <v>-6248</v>
      </c>
      <c r="G4912" s="5" t="s">
        <v>45</v>
      </c>
      <c r="H4912" s="5" t="s">
        <v>144</v>
      </c>
      <c r="I4912" s="5">
        <v>119285.98</v>
      </c>
      <c r="J4912" s="5" t="s">
        <v>9818</v>
      </c>
      <c r="K4912" s="5" t="s">
        <v>55</v>
      </c>
      <c r="L4912" s="5" t="s">
        <v>32</v>
      </c>
      <c r="M4912" s="5">
        <v>2.11</v>
      </c>
      <c r="N4912" s="5" t="s">
        <v>74</v>
      </c>
      <c r="O4912" s="5">
        <v>5</v>
      </c>
    </row>
    <row r="4913" spans="1:15" x14ac:dyDescent="0.2">
      <c r="A4913" s="5" t="s">
        <v>13688</v>
      </c>
      <c r="B4913" s="5" t="s">
        <v>7777</v>
      </c>
      <c r="C4913" s="5">
        <v>29</v>
      </c>
      <c r="D4913" s="5" t="s">
        <v>50</v>
      </c>
      <c r="E4913" s="5" t="s">
        <v>13689</v>
      </c>
      <c r="F4913" s="5">
        <v>-9244</v>
      </c>
      <c r="G4913" s="5" t="s">
        <v>94</v>
      </c>
      <c r="H4913" s="5" t="s">
        <v>30</v>
      </c>
      <c r="I4913" s="5">
        <v>51333.919999999998</v>
      </c>
      <c r="J4913" s="5" t="s">
        <v>13690</v>
      </c>
      <c r="K4913" s="5" t="s">
        <v>81</v>
      </c>
      <c r="L4913" s="5" t="s">
        <v>32</v>
      </c>
      <c r="M4913" s="5">
        <v>4.1399999999999997</v>
      </c>
      <c r="N4913" s="5" t="s">
        <v>74</v>
      </c>
      <c r="O4913" s="5">
        <v>21</v>
      </c>
    </row>
    <row r="4914" spans="1:15" x14ac:dyDescent="0.2">
      <c r="A4914" s="5" t="s">
        <v>13691</v>
      </c>
      <c r="B4914" s="5" t="s">
        <v>1053</v>
      </c>
      <c r="C4914" s="5">
        <v>59</v>
      </c>
      <c r="D4914" s="5" t="s">
        <v>17</v>
      </c>
      <c r="E4914" s="5" t="s">
        <v>13692</v>
      </c>
      <c r="F4914" s="5">
        <v>-6395</v>
      </c>
      <c r="G4914" s="5" t="s">
        <v>29</v>
      </c>
      <c r="H4914" s="5" t="s">
        <v>144</v>
      </c>
      <c r="I4914" s="5">
        <v>118778.55</v>
      </c>
      <c r="J4914" s="5" t="s">
        <v>2850</v>
      </c>
      <c r="K4914" s="5" t="s">
        <v>22</v>
      </c>
      <c r="L4914" s="5" t="s">
        <v>56</v>
      </c>
      <c r="M4914" s="5">
        <v>1.76</v>
      </c>
      <c r="N4914" s="5" t="s">
        <v>57</v>
      </c>
      <c r="O4914" s="5">
        <v>39</v>
      </c>
    </row>
    <row r="4915" spans="1:15" x14ac:dyDescent="0.2">
      <c r="A4915" s="5" t="s">
        <v>13693</v>
      </c>
      <c r="B4915" s="5" t="s">
        <v>7092</v>
      </c>
      <c r="C4915" s="5">
        <v>28</v>
      </c>
      <c r="D4915" s="5" t="s">
        <v>27</v>
      </c>
      <c r="E4915" s="5" t="s">
        <v>13694</v>
      </c>
      <c r="F4915" s="5">
        <v>-6080</v>
      </c>
      <c r="G4915" s="5" t="s">
        <v>52</v>
      </c>
      <c r="H4915" s="5" t="s">
        <v>20</v>
      </c>
      <c r="I4915" s="5">
        <v>97117.62</v>
      </c>
      <c r="J4915" s="5" t="s">
        <v>3762</v>
      </c>
      <c r="K4915" s="5" t="s">
        <v>118</v>
      </c>
      <c r="L4915" s="5" t="s">
        <v>56</v>
      </c>
      <c r="M4915" s="5">
        <v>1.78</v>
      </c>
      <c r="N4915" s="5" t="s">
        <v>57</v>
      </c>
      <c r="O4915" s="5">
        <v>18</v>
      </c>
    </row>
    <row r="4916" spans="1:15" x14ac:dyDescent="0.2">
      <c r="A4916" s="5" t="s">
        <v>13695</v>
      </c>
      <c r="B4916" s="5" t="s">
        <v>4384</v>
      </c>
      <c r="C4916" s="5">
        <v>36</v>
      </c>
      <c r="D4916" s="5" t="s">
        <v>27</v>
      </c>
      <c r="E4916" s="5" t="s">
        <v>13696</v>
      </c>
      <c r="F4916" s="5">
        <v>-8498</v>
      </c>
      <c r="G4916" s="5" t="s">
        <v>29</v>
      </c>
      <c r="H4916" s="5" t="s">
        <v>79</v>
      </c>
      <c r="I4916" s="5">
        <v>78749.47</v>
      </c>
      <c r="J4916" s="5" t="s">
        <v>3746</v>
      </c>
      <c r="K4916" s="5" t="s">
        <v>40</v>
      </c>
      <c r="L4916" s="5" t="s">
        <v>56</v>
      </c>
      <c r="M4916" s="5">
        <v>1.1399999999999999</v>
      </c>
      <c r="N4916" s="5" t="s">
        <v>41</v>
      </c>
      <c r="O4916" s="5">
        <v>16</v>
      </c>
    </row>
    <row r="4917" spans="1:15" x14ac:dyDescent="0.2">
      <c r="A4917" s="5" t="s">
        <v>13697</v>
      </c>
      <c r="B4917" s="5" t="s">
        <v>1428</v>
      </c>
      <c r="C4917" s="5">
        <v>45</v>
      </c>
      <c r="D4917" s="5" t="s">
        <v>50</v>
      </c>
      <c r="E4917" s="5" t="s">
        <v>13698</v>
      </c>
      <c r="F4917" s="5">
        <v>-8574</v>
      </c>
      <c r="G4917" s="5" t="s">
        <v>19</v>
      </c>
      <c r="H4917" s="5" t="s">
        <v>66</v>
      </c>
      <c r="I4917" s="5">
        <v>39139.89</v>
      </c>
      <c r="J4917" s="5" t="s">
        <v>4110</v>
      </c>
      <c r="K4917" s="5" t="s">
        <v>136</v>
      </c>
      <c r="L4917" s="5" t="s">
        <v>32</v>
      </c>
      <c r="M4917" s="5">
        <v>1.25</v>
      </c>
      <c r="N4917" s="5" t="s">
        <v>57</v>
      </c>
      <c r="O4917" s="5">
        <v>5</v>
      </c>
    </row>
    <row r="4918" spans="1:15" x14ac:dyDescent="0.2">
      <c r="A4918" s="5" t="s">
        <v>13699</v>
      </c>
      <c r="B4918" s="5" t="s">
        <v>11377</v>
      </c>
      <c r="C4918" s="5">
        <v>30</v>
      </c>
      <c r="D4918" s="5" t="s">
        <v>17</v>
      </c>
      <c r="E4918" s="5" t="s">
        <v>13700</v>
      </c>
      <c r="F4918" s="5">
        <v>-7039</v>
      </c>
      <c r="G4918" s="5" t="s">
        <v>37</v>
      </c>
      <c r="H4918" s="5" t="s">
        <v>194</v>
      </c>
      <c r="I4918" s="5">
        <v>43222.6</v>
      </c>
      <c r="J4918" s="5" t="s">
        <v>2077</v>
      </c>
      <c r="K4918" s="5" t="s">
        <v>40</v>
      </c>
      <c r="L4918" s="5" t="s">
        <v>73</v>
      </c>
      <c r="M4918" s="5">
        <v>1.41</v>
      </c>
      <c r="N4918" s="5" t="s">
        <v>33</v>
      </c>
      <c r="O4918" s="5">
        <v>27</v>
      </c>
    </row>
    <row r="4919" spans="1:15" x14ac:dyDescent="0.2">
      <c r="A4919" s="5" t="s">
        <v>13701</v>
      </c>
      <c r="B4919" s="5" t="s">
        <v>1667</v>
      </c>
      <c r="C4919" s="5">
        <v>31</v>
      </c>
      <c r="D4919" s="5" t="s">
        <v>50</v>
      </c>
      <c r="E4919" s="5" t="s">
        <v>13702</v>
      </c>
      <c r="F4919" s="5">
        <v>-4257</v>
      </c>
      <c r="G4919" s="5" t="s">
        <v>94</v>
      </c>
      <c r="H4919" s="5" t="s">
        <v>71</v>
      </c>
      <c r="I4919" s="5">
        <v>165607.88</v>
      </c>
      <c r="J4919" s="5" t="s">
        <v>2339</v>
      </c>
      <c r="K4919" s="5" t="s">
        <v>22</v>
      </c>
      <c r="L4919" s="5" t="s">
        <v>56</v>
      </c>
      <c r="M4919" s="5">
        <v>2.21</v>
      </c>
      <c r="N4919" s="5" t="s">
        <v>74</v>
      </c>
      <c r="O4919" s="5">
        <v>6</v>
      </c>
    </row>
    <row r="4920" spans="1:15" x14ac:dyDescent="0.2">
      <c r="A4920" s="5" t="s">
        <v>13703</v>
      </c>
      <c r="B4920" s="5" t="s">
        <v>7881</v>
      </c>
      <c r="C4920" s="5">
        <v>55</v>
      </c>
      <c r="D4920" s="5" t="s">
        <v>50</v>
      </c>
      <c r="E4920" s="5" t="s">
        <v>13704</v>
      </c>
      <c r="F4920" s="5">
        <v>-10742</v>
      </c>
      <c r="G4920" s="5" t="s">
        <v>85</v>
      </c>
      <c r="H4920" s="5" t="s">
        <v>30</v>
      </c>
      <c r="I4920" s="5">
        <v>177631.72</v>
      </c>
      <c r="J4920" s="5" t="s">
        <v>3953</v>
      </c>
      <c r="K4920" s="5" t="s">
        <v>118</v>
      </c>
      <c r="L4920" s="5" t="s">
        <v>73</v>
      </c>
      <c r="M4920" s="5">
        <v>2.29</v>
      </c>
      <c r="N4920" s="5" t="s">
        <v>57</v>
      </c>
      <c r="O4920" s="5">
        <v>7</v>
      </c>
    </row>
    <row r="4921" spans="1:15" x14ac:dyDescent="0.2">
      <c r="A4921" s="5" t="s">
        <v>13705</v>
      </c>
      <c r="B4921" s="5" t="s">
        <v>8620</v>
      </c>
      <c r="C4921" s="5">
        <v>58</v>
      </c>
      <c r="D4921" s="5" t="s">
        <v>17</v>
      </c>
      <c r="E4921" s="5" t="s">
        <v>13706</v>
      </c>
      <c r="F4921" s="5">
        <v>-9493</v>
      </c>
      <c r="G4921" s="5" t="s">
        <v>45</v>
      </c>
      <c r="H4921" s="5" t="s">
        <v>194</v>
      </c>
      <c r="I4921" s="5">
        <v>135985.43</v>
      </c>
      <c r="J4921" s="5" t="s">
        <v>5593</v>
      </c>
      <c r="K4921" s="5" t="s">
        <v>22</v>
      </c>
      <c r="L4921" s="5" t="s">
        <v>32</v>
      </c>
      <c r="M4921" s="5">
        <v>3.94</v>
      </c>
      <c r="N4921" s="5" t="s">
        <v>57</v>
      </c>
      <c r="O4921" s="5">
        <v>28</v>
      </c>
    </row>
    <row r="4922" spans="1:15" x14ac:dyDescent="0.2">
      <c r="A4922" s="5" t="s">
        <v>13707</v>
      </c>
      <c r="B4922" s="5" t="s">
        <v>2063</v>
      </c>
      <c r="C4922" s="5">
        <v>52</v>
      </c>
      <c r="D4922" s="5" t="s">
        <v>27</v>
      </c>
      <c r="E4922" s="5" t="s">
        <v>13708</v>
      </c>
      <c r="F4922" s="5">
        <v>-3807</v>
      </c>
      <c r="G4922" s="5" t="s">
        <v>85</v>
      </c>
      <c r="H4922" s="5" t="s">
        <v>194</v>
      </c>
      <c r="I4922" s="5">
        <v>128714.24000000001</v>
      </c>
      <c r="J4922" s="5" t="s">
        <v>4045</v>
      </c>
      <c r="K4922" s="5" t="s">
        <v>40</v>
      </c>
      <c r="L4922" s="5" t="s">
        <v>73</v>
      </c>
      <c r="M4922" s="5">
        <v>2.04</v>
      </c>
      <c r="N4922" s="5" t="s">
        <v>74</v>
      </c>
      <c r="O4922" s="5">
        <v>3</v>
      </c>
    </row>
    <row r="4923" spans="1:15" x14ac:dyDescent="0.2">
      <c r="A4923" s="5" t="s">
        <v>13709</v>
      </c>
      <c r="B4923" s="5" t="s">
        <v>11976</v>
      </c>
      <c r="C4923" s="5">
        <v>38</v>
      </c>
      <c r="D4923" s="5" t="s">
        <v>17</v>
      </c>
      <c r="E4923" s="5" t="s">
        <v>13710</v>
      </c>
      <c r="F4923" s="5">
        <v>-4698</v>
      </c>
      <c r="G4923" s="5" t="s">
        <v>78</v>
      </c>
      <c r="H4923" s="5" t="s">
        <v>53</v>
      </c>
      <c r="I4923" s="5">
        <v>138337.99</v>
      </c>
      <c r="J4923" s="5" t="s">
        <v>13711</v>
      </c>
      <c r="K4923" s="5" t="s">
        <v>81</v>
      </c>
      <c r="L4923" s="5" t="s">
        <v>32</v>
      </c>
      <c r="M4923" s="5">
        <v>1.89</v>
      </c>
      <c r="N4923" s="5" t="s">
        <v>41</v>
      </c>
      <c r="O4923" s="5">
        <v>10</v>
      </c>
    </row>
    <row r="4924" spans="1:15" x14ac:dyDescent="0.2">
      <c r="A4924" s="5" t="s">
        <v>13712</v>
      </c>
      <c r="B4924" s="5" t="s">
        <v>83</v>
      </c>
      <c r="C4924" s="5">
        <v>41</v>
      </c>
      <c r="D4924" s="5" t="s">
        <v>17</v>
      </c>
      <c r="E4924" s="5" t="s">
        <v>13713</v>
      </c>
      <c r="F4924" s="5">
        <v>-2913</v>
      </c>
      <c r="G4924" s="5" t="s">
        <v>99</v>
      </c>
      <c r="H4924" s="5" t="s">
        <v>20</v>
      </c>
      <c r="I4924" s="5">
        <v>118810.75</v>
      </c>
      <c r="J4924" s="5" t="s">
        <v>4116</v>
      </c>
      <c r="K4924" s="5" t="s">
        <v>81</v>
      </c>
      <c r="L4924" s="5" t="s">
        <v>56</v>
      </c>
      <c r="M4924" s="5">
        <v>2.7</v>
      </c>
      <c r="N4924" s="5" t="s">
        <v>33</v>
      </c>
      <c r="O4924" s="5">
        <v>39</v>
      </c>
    </row>
    <row r="4925" spans="1:15" x14ac:dyDescent="0.2">
      <c r="A4925" s="5" t="s">
        <v>13714</v>
      </c>
      <c r="B4925" s="5" t="s">
        <v>6232</v>
      </c>
      <c r="C4925" s="5">
        <v>33</v>
      </c>
      <c r="D4925" s="5" t="s">
        <v>17</v>
      </c>
      <c r="E4925" s="5" t="s">
        <v>13715</v>
      </c>
      <c r="F4925" s="5">
        <v>-7549</v>
      </c>
      <c r="G4925" s="5" t="s">
        <v>99</v>
      </c>
      <c r="H4925" s="5" t="s">
        <v>79</v>
      </c>
      <c r="I4925" s="5">
        <v>103927.51</v>
      </c>
      <c r="J4925" s="5" t="s">
        <v>5656</v>
      </c>
      <c r="K4925" s="5" t="s">
        <v>55</v>
      </c>
      <c r="L4925" s="5" t="s">
        <v>32</v>
      </c>
      <c r="M4925" s="5">
        <v>3.56</v>
      </c>
      <c r="N4925" s="5" t="s">
        <v>41</v>
      </c>
      <c r="O4925" s="5">
        <v>4</v>
      </c>
    </row>
    <row r="4926" spans="1:15" x14ac:dyDescent="0.2">
      <c r="A4926" s="5" t="s">
        <v>13716</v>
      </c>
      <c r="B4926" s="5" t="s">
        <v>13717</v>
      </c>
      <c r="C4926" s="5">
        <v>57</v>
      </c>
      <c r="D4926" s="5" t="s">
        <v>50</v>
      </c>
      <c r="E4926" s="5" t="s">
        <v>13718</v>
      </c>
      <c r="F4926" s="5">
        <v>-4425</v>
      </c>
      <c r="G4926" s="5" t="s">
        <v>116</v>
      </c>
      <c r="H4926" s="5" t="s">
        <v>173</v>
      </c>
      <c r="I4926" s="5">
        <v>167067.13</v>
      </c>
      <c r="J4926" s="5" t="s">
        <v>826</v>
      </c>
      <c r="K4926" s="5" t="s">
        <v>104</v>
      </c>
      <c r="L4926" s="5" t="s">
        <v>32</v>
      </c>
      <c r="M4926" s="5">
        <v>2.56</v>
      </c>
      <c r="N4926" s="5" t="s">
        <v>33</v>
      </c>
      <c r="O4926" s="5">
        <v>21</v>
      </c>
    </row>
    <row r="4927" spans="1:15" x14ac:dyDescent="0.2">
      <c r="A4927" s="5" t="s">
        <v>13719</v>
      </c>
      <c r="B4927" s="5" t="s">
        <v>11679</v>
      </c>
      <c r="C4927" s="5">
        <v>45</v>
      </c>
      <c r="D4927" s="5" t="s">
        <v>50</v>
      </c>
      <c r="E4927" s="5" t="s">
        <v>13720</v>
      </c>
      <c r="F4927" s="5">
        <v>-7905</v>
      </c>
      <c r="G4927" s="5" t="s">
        <v>52</v>
      </c>
      <c r="H4927" s="5" t="s">
        <v>38</v>
      </c>
      <c r="I4927" s="5">
        <v>49236.55</v>
      </c>
      <c r="J4927" s="5" t="s">
        <v>2843</v>
      </c>
      <c r="K4927" s="5" t="s">
        <v>118</v>
      </c>
      <c r="L4927" s="5" t="s">
        <v>23</v>
      </c>
      <c r="M4927" s="5">
        <v>1.88</v>
      </c>
      <c r="N4927" s="5" t="s">
        <v>33</v>
      </c>
      <c r="O4927" s="5">
        <v>30</v>
      </c>
    </row>
    <row r="4928" spans="1:15" x14ac:dyDescent="0.2">
      <c r="A4928" s="5" t="s">
        <v>13721</v>
      </c>
      <c r="B4928" s="5" t="s">
        <v>13722</v>
      </c>
      <c r="C4928" s="5">
        <v>38</v>
      </c>
      <c r="D4928" s="5" t="s">
        <v>50</v>
      </c>
      <c r="E4928" s="5" t="s">
        <v>13723</v>
      </c>
      <c r="F4928" s="5">
        <v>-8245</v>
      </c>
      <c r="G4928" s="5" t="s">
        <v>85</v>
      </c>
      <c r="H4928" s="5" t="s">
        <v>173</v>
      </c>
      <c r="I4928" s="5">
        <v>65678.67</v>
      </c>
      <c r="J4928" s="5" t="s">
        <v>2477</v>
      </c>
      <c r="K4928" s="5" t="s">
        <v>136</v>
      </c>
      <c r="L4928" s="5" t="s">
        <v>23</v>
      </c>
      <c r="M4928" s="5">
        <v>4.01</v>
      </c>
      <c r="N4928" s="5" t="s">
        <v>74</v>
      </c>
      <c r="O4928" s="5">
        <v>14</v>
      </c>
    </row>
    <row r="4929" spans="1:15" x14ac:dyDescent="0.2">
      <c r="A4929" s="5" t="s">
        <v>13724</v>
      </c>
      <c r="B4929" s="5" t="s">
        <v>3393</v>
      </c>
      <c r="C4929" s="5">
        <v>35</v>
      </c>
      <c r="D4929" s="5" t="s">
        <v>27</v>
      </c>
      <c r="E4929" s="5" t="s">
        <v>13725</v>
      </c>
      <c r="F4929" s="5">
        <v>-3287</v>
      </c>
      <c r="G4929" s="5" t="s">
        <v>29</v>
      </c>
      <c r="H4929" s="5" t="s">
        <v>71</v>
      </c>
      <c r="I4929" s="5">
        <v>164452.43</v>
      </c>
      <c r="J4929" s="5" t="s">
        <v>1132</v>
      </c>
      <c r="K4929" s="5" t="s">
        <v>40</v>
      </c>
      <c r="L4929" s="5" t="s">
        <v>56</v>
      </c>
      <c r="M4929" s="5">
        <v>1.56</v>
      </c>
      <c r="N4929" s="5" t="s">
        <v>74</v>
      </c>
      <c r="O4929" s="5">
        <v>36</v>
      </c>
    </row>
    <row r="4930" spans="1:15" x14ac:dyDescent="0.2">
      <c r="A4930" s="5" t="s">
        <v>13726</v>
      </c>
      <c r="B4930" s="5" t="s">
        <v>3075</v>
      </c>
      <c r="C4930" s="5">
        <v>65</v>
      </c>
      <c r="D4930" s="5" t="s">
        <v>27</v>
      </c>
      <c r="E4930" s="5" t="s">
        <v>13727</v>
      </c>
      <c r="F4930" s="5">
        <v>-9955</v>
      </c>
      <c r="G4930" s="5" t="s">
        <v>99</v>
      </c>
      <c r="H4930" s="5" t="s">
        <v>30</v>
      </c>
      <c r="I4930" s="5">
        <v>177626.78</v>
      </c>
      <c r="J4930" s="5" t="s">
        <v>2996</v>
      </c>
      <c r="K4930" s="5" t="s">
        <v>104</v>
      </c>
      <c r="L4930" s="5" t="s">
        <v>73</v>
      </c>
      <c r="M4930" s="5">
        <v>4.7300000000000004</v>
      </c>
      <c r="N4930" s="5" t="s">
        <v>24</v>
      </c>
      <c r="O4930" s="5">
        <v>32</v>
      </c>
    </row>
    <row r="4931" spans="1:15" x14ac:dyDescent="0.2">
      <c r="A4931" s="5" t="s">
        <v>13728</v>
      </c>
      <c r="B4931" s="5" t="s">
        <v>758</v>
      </c>
      <c r="C4931" s="5">
        <v>25</v>
      </c>
      <c r="D4931" s="5" t="s">
        <v>50</v>
      </c>
      <c r="E4931" s="5" t="s">
        <v>13729</v>
      </c>
      <c r="F4931" s="5">
        <v>-11923</v>
      </c>
      <c r="G4931" s="5" t="s">
        <v>85</v>
      </c>
      <c r="H4931" s="5" t="s">
        <v>20</v>
      </c>
      <c r="I4931" s="5">
        <v>104480.05</v>
      </c>
      <c r="J4931" s="5" t="s">
        <v>325</v>
      </c>
      <c r="K4931" s="5" t="s">
        <v>62</v>
      </c>
      <c r="L4931" s="5" t="s">
        <v>73</v>
      </c>
      <c r="M4931" s="5">
        <v>3.09</v>
      </c>
      <c r="N4931" s="5" t="s">
        <v>74</v>
      </c>
      <c r="O4931" s="5">
        <v>17</v>
      </c>
    </row>
    <row r="4932" spans="1:15" x14ac:dyDescent="0.2">
      <c r="A4932" s="5" t="s">
        <v>13730</v>
      </c>
      <c r="B4932" s="5" t="s">
        <v>1525</v>
      </c>
      <c r="C4932" s="5">
        <v>25</v>
      </c>
      <c r="D4932" s="5" t="s">
        <v>27</v>
      </c>
      <c r="E4932" s="5" t="s">
        <v>13731</v>
      </c>
      <c r="F4932" s="5">
        <v>-8832</v>
      </c>
      <c r="G4932" s="5" t="s">
        <v>37</v>
      </c>
      <c r="H4932" s="5" t="s">
        <v>20</v>
      </c>
      <c r="I4932" s="5">
        <v>173449.75</v>
      </c>
      <c r="J4932" s="5" t="s">
        <v>3166</v>
      </c>
      <c r="K4932" s="5" t="s">
        <v>62</v>
      </c>
      <c r="L4932" s="5" t="s">
        <v>32</v>
      </c>
      <c r="M4932" s="5">
        <v>3.49</v>
      </c>
      <c r="N4932" s="5" t="s">
        <v>41</v>
      </c>
      <c r="O4932" s="5">
        <v>9</v>
      </c>
    </row>
    <row r="4933" spans="1:15" x14ac:dyDescent="0.2">
      <c r="A4933" s="5" t="s">
        <v>13732</v>
      </c>
      <c r="B4933" s="5" t="s">
        <v>6241</v>
      </c>
      <c r="C4933" s="5">
        <v>37</v>
      </c>
      <c r="D4933" s="5" t="s">
        <v>17</v>
      </c>
      <c r="E4933" s="5" t="s">
        <v>13733</v>
      </c>
      <c r="F4933" s="5">
        <v>-9010</v>
      </c>
      <c r="G4933" s="5" t="s">
        <v>52</v>
      </c>
      <c r="H4933" s="5" t="s">
        <v>173</v>
      </c>
      <c r="I4933" s="5">
        <v>73788.67</v>
      </c>
      <c r="J4933" s="5" t="s">
        <v>5666</v>
      </c>
      <c r="K4933" s="5" t="s">
        <v>81</v>
      </c>
      <c r="L4933" s="5" t="s">
        <v>56</v>
      </c>
      <c r="M4933" s="5">
        <v>4.71</v>
      </c>
      <c r="N4933" s="5" t="s">
        <v>57</v>
      </c>
      <c r="O4933" s="5">
        <v>9</v>
      </c>
    </row>
    <row r="4934" spans="1:15" x14ac:dyDescent="0.2">
      <c r="A4934" s="5" t="s">
        <v>13734</v>
      </c>
      <c r="B4934" s="5" t="s">
        <v>848</v>
      </c>
      <c r="C4934" s="5">
        <v>41</v>
      </c>
      <c r="D4934" s="5" t="s">
        <v>17</v>
      </c>
      <c r="E4934" s="5" t="s">
        <v>13735</v>
      </c>
      <c r="F4934" s="5">
        <v>-3047</v>
      </c>
      <c r="G4934" s="5" t="s">
        <v>94</v>
      </c>
      <c r="H4934" s="5" t="s">
        <v>30</v>
      </c>
      <c r="I4934" s="5">
        <v>56789.8</v>
      </c>
      <c r="J4934" s="5" t="s">
        <v>5049</v>
      </c>
      <c r="K4934" s="5" t="s">
        <v>127</v>
      </c>
      <c r="L4934" s="5" t="s">
        <v>23</v>
      </c>
      <c r="M4934" s="5">
        <v>2.63</v>
      </c>
      <c r="N4934" s="5" t="s">
        <v>57</v>
      </c>
      <c r="O4934" s="5">
        <v>3</v>
      </c>
    </row>
    <row r="4935" spans="1:15" x14ac:dyDescent="0.2">
      <c r="A4935" s="5" t="s">
        <v>13736</v>
      </c>
      <c r="B4935" s="5" t="s">
        <v>7777</v>
      </c>
      <c r="C4935" s="5">
        <v>32</v>
      </c>
      <c r="D4935" s="5" t="s">
        <v>50</v>
      </c>
      <c r="E4935" s="5" t="s">
        <v>13737</v>
      </c>
      <c r="F4935" s="5">
        <v>-4857</v>
      </c>
      <c r="G4935" s="5" t="s">
        <v>99</v>
      </c>
      <c r="H4935" s="5" t="s">
        <v>53</v>
      </c>
      <c r="I4935" s="5">
        <v>40769.879999999997</v>
      </c>
      <c r="J4935" s="5" t="s">
        <v>3508</v>
      </c>
      <c r="K4935" s="5" t="s">
        <v>104</v>
      </c>
      <c r="L4935" s="5" t="s">
        <v>56</v>
      </c>
      <c r="M4935" s="5">
        <v>1.59</v>
      </c>
      <c r="N4935" s="5" t="s">
        <v>24</v>
      </c>
      <c r="O4935" s="5">
        <v>21</v>
      </c>
    </row>
    <row r="4936" spans="1:15" x14ac:dyDescent="0.2">
      <c r="A4936" s="5" t="s">
        <v>13738</v>
      </c>
      <c r="B4936" s="5" t="s">
        <v>7239</v>
      </c>
      <c r="C4936" s="5">
        <v>22</v>
      </c>
      <c r="D4936" s="5" t="s">
        <v>27</v>
      </c>
      <c r="E4936" s="5" t="s">
        <v>13739</v>
      </c>
      <c r="F4936" s="5">
        <v>-2332</v>
      </c>
      <c r="G4936" s="5" t="s">
        <v>85</v>
      </c>
      <c r="H4936" s="5" t="s">
        <v>194</v>
      </c>
      <c r="I4936" s="5">
        <v>41632.629999999997</v>
      </c>
      <c r="J4936" s="5" t="s">
        <v>570</v>
      </c>
      <c r="K4936" s="5" t="s">
        <v>118</v>
      </c>
      <c r="L4936" s="5" t="s">
        <v>32</v>
      </c>
      <c r="M4936" s="5">
        <v>1.52</v>
      </c>
      <c r="N4936" s="5" t="s">
        <v>41</v>
      </c>
      <c r="O4936" s="5">
        <v>8</v>
      </c>
    </row>
    <row r="4937" spans="1:15" x14ac:dyDescent="0.2">
      <c r="A4937" s="5" t="s">
        <v>13740</v>
      </c>
      <c r="B4937" s="5" t="s">
        <v>6318</v>
      </c>
      <c r="C4937" s="5">
        <v>54</v>
      </c>
      <c r="D4937" s="5" t="s">
        <v>50</v>
      </c>
      <c r="E4937" s="5" t="s">
        <v>13741</v>
      </c>
      <c r="F4937" s="5">
        <v>-3196</v>
      </c>
      <c r="G4937" s="5" t="s">
        <v>94</v>
      </c>
      <c r="H4937" s="5" t="s">
        <v>20</v>
      </c>
      <c r="I4937" s="5">
        <v>162265.48000000001</v>
      </c>
      <c r="J4937" s="5" t="s">
        <v>6838</v>
      </c>
      <c r="K4937" s="5" t="s">
        <v>40</v>
      </c>
      <c r="L4937" s="5" t="s">
        <v>56</v>
      </c>
      <c r="M4937" s="5">
        <v>1.82</v>
      </c>
      <c r="N4937" s="5" t="s">
        <v>74</v>
      </c>
      <c r="O4937" s="5">
        <v>22</v>
      </c>
    </row>
    <row r="4938" spans="1:15" x14ac:dyDescent="0.2">
      <c r="A4938" s="5" t="s">
        <v>13742</v>
      </c>
      <c r="B4938" s="5" t="s">
        <v>11804</v>
      </c>
      <c r="C4938" s="5">
        <v>47</v>
      </c>
      <c r="D4938" s="5" t="s">
        <v>50</v>
      </c>
      <c r="E4938" s="5" t="s">
        <v>13743</v>
      </c>
      <c r="F4938" s="5">
        <v>-9625</v>
      </c>
      <c r="G4938" s="5" t="s">
        <v>45</v>
      </c>
      <c r="H4938" s="5" t="s">
        <v>30</v>
      </c>
      <c r="I4938" s="5">
        <v>161873.68</v>
      </c>
      <c r="J4938" s="5" t="s">
        <v>5683</v>
      </c>
      <c r="K4938" s="5" t="s">
        <v>47</v>
      </c>
      <c r="L4938" s="5" t="s">
        <v>56</v>
      </c>
      <c r="M4938" s="5">
        <v>3.26</v>
      </c>
      <c r="N4938" s="5" t="s">
        <v>41</v>
      </c>
      <c r="O4938" s="5">
        <v>30</v>
      </c>
    </row>
    <row r="4939" spans="1:15" x14ac:dyDescent="0.2">
      <c r="A4939" s="5" t="s">
        <v>13744</v>
      </c>
      <c r="B4939" s="5" t="s">
        <v>7020</v>
      </c>
      <c r="C4939" s="5">
        <v>24</v>
      </c>
      <c r="D4939" s="5" t="s">
        <v>27</v>
      </c>
      <c r="E4939" s="5" t="s">
        <v>13745</v>
      </c>
      <c r="F4939" s="5">
        <v>-5987</v>
      </c>
      <c r="G4939" s="5" t="s">
        <v>29</v>
      </c>
      <c r="H4939" s="5" t="s">
        <v>173</v>
      </c>
      <c r="I4939" s="5">
        <v>154761.88</v>
      </c>
      <c r="J4939" s="5" t="s">
        <v>6764</v>
      </c>
      <c r="K4939" s="5" t="s">
        <v>55</v>
      </c>
      <c r="L4939" s="5" t="s">
        <v>32</v>
      </c>
      <c r="M4939" s="5">
        <v>4.97</v>
      </c>
      <c r="N4939" s="5" t="s">
        <v>41</v>
      </c>
      <c r="O4939" s="5">
        <v>33</v>
      </c>
    </row>
    <row r="4940" spans="1:15" x14ac:dyDescent="0.2">
      <c r="A4940" s="5" t="s">
        <v>13746</v>
      </c>
      <c r="B4940" s="5" t="s">
        <v>8083</v>
      </c>
      <c r="C4940" s="5">
        <v>34</v>
      </c>
      <c r="D4940" s="5" t="s">
        <v>17</v>
      </c>
      <c r="E4940" s="5" t="s">
        <v>13747</v>
      </c>
      <c r="F4940" s="5">
        <v>-9755</v>
      </c>
      <c r="G4940" s="5" t="s">
        <v>45</v>
      </c>
      <c r="H4940" s="5" t="s">
        <v>20</v>
      </c>
      <c r="I4940" s="5">
        <v>66923.67</v>
      </c>
      <c r="J4940" s="5" t="s">
        <v>10147</v>
      </c>
      <c r="K4940" s="5" t="s">
        <v>104</v>
      </c>
      <c r="L4940" s="5" t="s">
        <v>32</v>
      </c>
      <c r="M4940" s="5">
        <v>2.5</v>
      </c>
      <c r="N4940" s="5" t="s">
        <v>57</v>
      </c>
      <c r="O4940" s="5">
        <v>23</v>
      </c>
    </row>
    <row r="4941" spans="1:15" x14ac:dyDescent="0.2">
      <c r="A4941" s="5" t="s">
        <v>13748</v>
      </c>
      <c r="B4941" s="5" t="s">
        <v>13749</v>
      </c>
      <c r="C4941" s="5">
        <v>47</v>
      </c>
      <c r="D4941" s="5" t="s">
        <v>50</v>
      </c>
      <c r="E4941" s="5" t="s">
        <v>13750</v>
      </c>
      <c r="F4941" s="5">
        <v>-10477</v>
      </c>
      <c r="G4941" s="5" t="s">
        <v>94</v>
      </c>
      <c r="H4941" s="5" t="s">
        <v>79</v>
      </c>
      <c r="I4941" s="5">
        <v>98825.06</v>
      </c>
      <c r="J4941" s="5" t="s">
        <v>2407</v>
      </c>
      <c r="K4941" s="5" t="s">
        <v>81</v>
      </c>
      <c r="L4941" s="5" t="s">
        <v>73</v>
      </c>
      <c r="M4941" s="5">
        <v>3.28</v>
      </c>
      <c r="N4941" s="5" t="s">
        <v>57</v>
      </c>
      <c r="O4941" s="5">
        <v>17</v>
      </c>
    </row>
    <row r="4942" spans="1:15" x14ac:dyDescent="0.2">
      <c r="A4942" s="5" t="s">
        <v>13751</v>
      </c>
      <c r="B4942" s="5" t="s">
        <v>3947</v>
      </c>
      <c r="C4942" s="5">
        <v>56</v>
      </c>
      <c r="D4942" s="5" t="s">
        <v>27</v>
      </c>
      <c r="E4942" s="5" t="s">
        <v>13752</v>
      </c>
      <c r="F4942" s="5">
        <v>-2687</v>
      </c>
      <c r="G4942" s="5" t="s">
        <v>85</v>
      </c>
      <c r="H4942" s="5" t="s">
        <v>38</v>
      </c>
      <c r="I4942" s="5">
        <v>154232.5</v>
      </c>
      <c r="J4942" s="5" t="s">
        <v>582</v>
      </c>
      <c r="K4942" s="5" t="s">
        <v>22</v>
      </c>
      <c r="L4942" s="5" t="s">
        <v>32</v>
      </c>
      <c r="M4942" s="5">
        <v>1.66</v>
      </c>
      <c r="N4942" s="5" t="s">
        <v>41</v>
      </c>
      <c r="O4942" s="5">
        <v>38</v>
      </c>
    </row>
    <row r="4943" spans="1:15" x14ac:dyDescent="0.2">
      <c r="A4943" s="5" t="s">
        <v>13753</v>
      </c>
      <c r="B4943" s="5" t="s">
        <v>13717</v>
      </c>
      <c r="C4943" s="5">
        <v>40</v>
      </c>
      <c r="D4943" s="5" t="s">
        <v>17</v>
      </c>
      <c r="E4943" s="5" t="s">
        <v>13754</v>
      </c>
      <c r="F4943" s="5">
        <v>-4035</v>
      </c>
      <c r="G4943" s="5" t="s">
        <v>94</v>
      </c>
      <c r="H4943" s="5" t="s">
        <v>173</v>
      </c>
      <c r="I4943" s="5">
        <v>172878.66</v>
      </c>
      <c r="J4943" s="5" t="s">
        <v>4440</v>
      </c>
      <c r="K4943" s="5" t="s">
        <v>55</v>
      </c>
      <c r="L4943" s="5" t="s">
        <v>73</v>
      </c>
      <c r="M4943" s="5">
        <v>4.34</v>
      </c>
      <c r="N4943" s="5" t="s">
        <v>24</v>
      </c>
      <c r="O4943" s="5">
        <v>38</v>
      </c>
    </row>
    <row r="4944" spans="1:15" x14ac:dyDescent="0.2">
      <c r="A4944" s="5" t="s">
        <v>13755</v>
      </c>
      <c r="B4944" s="5" t="s">
        <v>2298</v>
      </c>
      <c r="C4944" s="5">
        <v>33</v>
      </c>
      <c r="D4944" s="5" t="s">
        <v>50</v>
      </c>
      <c r="E4944" s="5" t="s">
        <v>13756</v>
      </c>
      <c r="F4944" s="5">
        <v>-2229</v>
      </c>
      <c r="G4944" s="5" t="s">
        <v>45</v>
      </c>
      <c r="H4944" s="5" t="s">
        <v>30</v>
      </c>
      <c r="I4944" s="5">
        <v>42363.99</v>
      </c>
      <c r="J4944" s="5" t="s">
        <v>1325</v>
      </c>
      <c r="K4944" s="5" t="s">
        <v>40</v>
      </c>
      <c r="L4944" s="5" t="s">
        <v>32</v>
      </c>
      <c r="M4944" s="5">
        <v>4.87</v>
      </c>
      <c r="N4944" s="5" t="s">
        <v>41</v>
      </c>
      <c r="O4944" s="5">
        <v>26</v>
      </c>
    </row>
    <row r="4945" spans="1:15" x14ac:dyDescent="0.2">
      <c r="A4945" s="5" t="s">
        <v>13757</v>
      </c>
      <c r="B4945" s="5" t="s">
        <v>13758</v>
      </c>
      <c r="C4945" s="5">
        <v>33</v>
      </c>
      <c r="D4945" s="5" t="s">
        <v>50</v>
      </c>
      <c r="E4945" s="5" t="s">
        <v>13759</v>
      </c>
      <c r="F4945" s="5">
        <v>-5100</v>
      </c>
      <c r="G4945" s="5" t="s">
        <v>99</v>
      </c>
      <c r="H4945" s="5" t="s">
        <v>53</v>
      </c>
      <c r="I4945" s="5">
        <v>163086.25</v>
      </c>
      <c r="J4945" s="5" t="s">
        <v>1758</v>
      </c>
      <c r="K4945" s="5" t="s">
        <v>62</v>
      </c>
      <c r="L4945" s="5" t="s">
        <v>32</v>
      </c>
      <c r="M4945" s="5">
        <v>3.52</v>
      </c>
      <c r="N4945" s="5" t="s">
        <v>24</v>
      </c>
      <c r="O4945" s="5">
        <v>2</v>
      </c>
    </row>
    <row r="4946" spans="1:15" x14ac:dyDescent="0.2">
      <c r="A4946" s="5" t="s">
        <v>13760</v>
      </c>
      <c r="B4946" s="5" t="s">
        <v>1582</v>
      </c>
      <c r="C4946" s="5">
        <v>61</v>
      </c>
      <c r="D4946" s="5" t="s">
        <v>27</v>
      </c>
      <c r="E4946" s="5" t="s">
        <v>13761</v>
      </c>
      <c r="F4946" s="5">
        <v>-9220</v>
      </c>
      <c r="G4946" s="5" t="s">
        <v>94</v>
      </c>
      <c r="H4946" s="5" t="s">
        <v>194</v>
      </c>
      <c r="I4946" s="5">
        <v>67457.509999999995</v>
      </c>
      <c r="J4946" s="5" t="s">
        <v>1537</v>
      </c>
      <c r="K4946" s="5" t="s">
        <v>104</v>
      </c>
      <c r="L4946" s="5" t="s">
        <v>23</v>
      </c>
      <c r="M4946" s="5">
        <v>2.17</v>
      </c>
      <c r="N4946" s="5" t="s">
        <v>57</v>
      </c>
      <c r="O4946" s="5">
        <v>33</v>
      </c>
    </row>
    <row r="4947" spans="1:15" x14ac:dyDescent="0.2">
      <c r="A4947" s="5" t="s">
        <v>13762</v>
      </c>
      <c r="B4947" s="5" t="s">
        <v>13436</v>
      </c>
      <c r="C4947" s="5">
        <v>37</v>
      </c>
      <c r="D4947" s="5" t="s">
        <v>50</v>
      </c>
      <c r="E4947" s="5" t="s">
        <v>13763</v>
      </c>
      <c r="F4947" s="5">
        <v>-4483</v>
      </c>
      <c r="G4947" s="5" t="s">
        <v>94</v>
      </c>
      <c r="H4947" s="5" t="s">
        <v>173</v>
      </c>
      <c r="I4947" s="5">
        <v>35930.449999999997</v>
      </c>
      <c r="J4947" s="5" t="s">
        <v>8187</v>
      </c>
      <c r="K4947" s="5" t="s">
        <v>22</v>
      </c>
      <c r="L4947" s="5" t="s">
        <v>73</v>
      </c>
      <c r="M4947" s="5">
        <v>3.86</v>
      </c>
      <c r="N4947" s="5" t="s">
        <v>41</v>
      </c>
      <c r="O4947" s="5">
        <v>4</v>
      </c>
    </row>
    <row r="4948" spans="1:15" x14ac:dyDescent="0.2">
      <c r="A4948" s="5" t="s">
        <v>13764</v>
      </c>
      <c r="B4948" s="5" t="s">
        <v>7960</v>
      </c>
      <c r="C4948" s="5">
        <v>55</v>
      </c>
      <c r="D4948" s="5" t="s">
        <v>27</v>
      </c>
      <c r="E4948" s="5" t="s">
        <v>13765</v>
      </c>
      <c r="F4948" s="5">
        <v>-8040</v>
      </c>
      <c r="G4948" s="5" t="s">
        <v>19</v>
      </c>
      <c r="H4948" s="5" t="s">
        <v>30</v>
      </c>
      <c r="I4948" s="5">
        <v>47217.88</v>
      </c>
      <c r="J4948" s="5" t="s">
        <v>9046</v>
      </c>
      <c r="K4948" s="5" t="s">
        <v>81</v>
      </c>
      <c r="L4948" s="5" t="s">
        <v>32</v>
      </c>
      <c r="M4948" s="5">
        <v>3.26</v>
      </c>
      <c r="N4948" s="5" t="s">
        <v>41</v>
      </c>
      <c r="O4948" s="5">
        <v>12</v>
      </c>
    </row>
    <row r="4949" spans="1:15" x14ac:dyDescent="0.2">
      <c r="A4949" s="5" t="s">
        <v>13766</v>
      </c>
      <c r="B4949" s="5" t="s">
        <v>13767</v>
      </c>
      <c r="C4949" s="5">
        <v>50</v>
      </c>
      <c r="D4949" s="5" t="s">
        <v>50</v>
      </c>
      <c r="E4949" s="5" t="s">
        <v>13768</v>
      </c>
      <c r="F4949" s="5">
        <v>-8978</v>
      </c>
      <c r="G4949" s="5" t="s">
        <v>99</v>
      </c>
      <c r="H4949" s="5" t="s">
        <v>20</v>
      </c>
      <c r="I4949" s="5">
        <v>176328.73</v>
      </c>
      <c r="J4949" s="5" t="s">
        <v>13769</v>
      </c>
      <c r="K4949" s="5" t="s">
        <v>104</v>
      </c>
      <c r="L4949" s="5" t="s">
        <v>23</v>
      </c>
      <c r="M4949" s="5">
        <v>1.24</v>
      </c>
      <c r="N4949" s="5" t="s">
        <v>41</v>
      </c>
      <c r="O4949" s="5">
        <v>35</v>
      </c>
    </row>
    <row r="4950" spans="1:15" x14ac:dyDescent="0.2">
      <c r="A4950" s="5" t="s">
        <v>13770</v>
      </c>
      <c r="B4950" s="5" t="s">
        <v>3722</v>
      </c>
      <c r="C4950" s="5">
        <v>28</v>
      </c>
      <c r="D4950" s="5" t="s">
        <v>27</v>
      </c>
      <c r="E4950" s="5" t="s">
        <v>13771</v>
      </c>
      <c r="F4950" s="5">
        <v>-6847</v>
      </c>
      <c r="G4950" s="5" t="s">
        <v>52</v>
      </c>
      <c r="H4950" s="5" t="s">
        <v>71</v>
      </c>
      <c r="I4950" s="5">
        <v>103321.57</v>
      </c>
      <c r="J4950" s="5" t="s">
        <v>1598</v>
      </c>
      <c r="K4950" s="5" t="s">
        <v>62</v>
      </c>
      <c r="L4950" s="5" t="s">
        <v>32</v>
      </c>
      <c r="M4950" s="5">
        <v>1.88</v>
      </c>
      <c r="N4950" s="5" t="s">
        <v>57</v>
      </c>
      <c r="O4950" s="5">
        <v>4</v>
      </c>
    </row>
    <row r="4951" spans="1:15" x14ac:dyDescent="0.2">
      <c r="A4951" s="5" t="s">
        <v>13772</v>
      </c>
      <c r="B4951" s="5" t="s">
        <v>9797</v>
      </c>
      <c r="C4951" s="5">
        <v>31</v>
      </c>
      <c r="D4951" s="5" t="s">
        <v>50</v>
      </c>
      <c r="E4951" s="5" t="s">
        <v>13773</v>
      </c>
      <c r="F4951" s="5">
        <v>-3888</v>
      </c>
      <c r="G4951" s="5" t="s">
        <v>116</v>
      </c>
      <c r="H4951" s="5" t="s">
        <v>71</v>
      </c>
      <c r="I4951" s="5">
        <v>110658</v>
      </c>
      <c r="J4951" s="5" t="s">
        <v>2119</v>
      </c>
      <c r="K4951" s="5" t="s">
        <v>62</v>
      </c>
      <c r="L4951" s="5" t="s">
        <v>56</v>
      </c>
      <c r="M4951" s="5">
        <v>4.3899999999999997</v>
      </c>
      <c r="N4951" s="5" t="s">
        <v>24</v>
      </c>
      <c r="O4951" s="5">
        <v>15</v>
      </c>
    </row>
    <row r="4952" spans="1:15" x14ac:dyDescent="0.2">
      <c r="A4952" s="5" t="s">
        <v>13774</v>
      </c>
      <c r="B4952" s="5" t="s">
        <v>92</v>
      </c>
      <c r="C4952" s="5">
        <v>65</v>
      </c>
      <c r="D4952" s="5" t="s">
        <v>27</v>
      </c>
      <c r="E4952" s="5" t="s">
        <v>13775</v>
      </c>
      <c r="F4952" s="5">
        <v>-5162</v>
      </c>
      <c r="G4952" s="5" t="s">
        <v>52</v>
      </c>
      <c r="H4952" s="5" t="s">
        <v>144</v>
      </c>
      <c r="I4952" s="5">
        <v>40046.31</v>
      </c>
      <c r="J4952" s="5" t="s">
        <v>8559</v>
      </c>
      <c r="K4952" s="5" t="s">
        <v>55</v>
      </c>
      <c r="L4952" s="5" t="s">
        <v>73</v>
      </c>
      <c r="M4952" s="5">
        <v>3.57</v>
      </c>
      <c r="N4952" s="5" t="s">
        <v>74</v>
      </c>
      <c r="O4952" s="5">
        <v>37</v>
      </c>
    </row>
    <row r="4953" spans="1:15" x14ac:dyDescent="0.2">
      <c r="A4953" s="5" t="s">
        <v>13776</v>
      </c>
      <c r="B4953" s="5" t="s">
        <v>7383</v>
      </c>
      <c r="C4953" s="5">
        <v>29</v>
      </c>
      <c r="D4953" s="5" t="s">
        <v>17</v>
      </c>
      <c r="E4953" s="5" t="s">
        <v>13777</v>
      </c>
      <c r="F4953" s="5">
        <v>-4957</v>
      </c>
      <c r="G4953" s="5" t="s">
        <v>45</v>
      </c>
      <c r="H4953" s="5" t="s">
        <v>79</v>
      </c>
      <c r="I4953" s="5">
        <v>78136.240000000005</v>
      </c>
      <c r="J4953" s="5" t="s">
        <v>13778</v>
      </c>
      <c r="K4953" s="5" t="s">
        <v>55</v>
      </c>
      <c r="L4953" s="5" t="s">
        <v>23</v>
      </c>
      <c r="M4953" s="5">
        <v>3.54</v>
      </c>
      <c r="N4953" s="5" t="s">
        <v>24</v>
      </c>
      <c r="O4953" s="5">
        <v>22</v>
      </c>
    </row>
    <row r="4954" spans="1:15" x14ac:dyDescent="0.2">
      <c r="A4954" s="5" t="s">
        <v>13779</v>
      </c>
      <c r="B4954" s="5" t="s">
        <v>1777</v>
      </c>
      <c r="C4954" s="5">
        <v>62</v>
      </c>
      <c r="D4954" s="5" t="s">
        <v>27</v>
      </c>
      <c r="E4954" s="5" t="s">
        <v>13780</v>
      </c>
      <c r="F4954" s="5">
        <v>-3008</v>
      </c>
      <c r="G4954" s="5" t="s">
        <v>85</v>
      </c>
      <c r="H4954" s="5" t="s">
        <v>30</v>
      </c>
      <c r="I4954" s="5">
        <v>119306.6</v>
      </c>
      <c r="J4954" s="5" t="s">
        <v>5572</v>
      </c>
      <c r="K4954" s="5" t="s">
        <v>55</v>
      </c>
      <c r="L4954" s="5" t="s">
        <v>56</v>
      </c>
      <c r="M4954" s="5">
        <v>1.97</v>
      </c>
      <c r="N4954" s="5" t="s">
        <v>74</v>
      </c>
      <c r="O4954" s="5">
        <v>13</v>
      </c>
    </row>
    <row r="4955" spans="1:15" x14ac:dyDescent="0.2">
      <c r="A4955" s="5" t="s">
        <v>13781</v>
      </c>
      <c r="B4955" s="5" t="s">
        <v>5580</v>
      </c>
      <c r="C4955" s="5">
        <v>54</v>
      </c>
      <c r="D4955" s="5" t="s">
        <v>27</v>
      </c>
      <c r="E4955" s="5" t="s">
        <v>13782</v>
      </c>
      <c r="F4955" s="5">
        <v>-8582</v>
      </c>
      <c r="G4955" s="5" t="s">
        <v>116</v>
      </c>
      <c r="H4955" s="5" t="s">
        <v>53</v>
      </c>
      <c r="I4955" s="5">
        <v>140471.51</v>
      </c>
      <c r="J4955" s="5" t="s">
        <v>4003</v>
      </c>
      <c r="K4955" s="5" t="s">
        <v>104</v>
      </c>
      <c r="L4955" s="5" t="s">
        <v>23</v>
      </c>
      <c r="M4955" s="5">
        <v>1.59</v>
      </c>
      <c r="N4955" s="5" t="s">
        <v>33</v>
      </c>
      <c r="O4955" s="5">
        <v>31</v>
      </c>
    </row>
    <row r="4956" spans="1:15" x14ac:dyDescent="0.2">
      <c r="A4956" s="5" t="s">
        <v>13783</v>
      </c>
      <c r="B4956" s="5" t="s">
        <v>8883</v>
      </c>
      <c r="C4956" s="5">
        <v>64</v>
      </c>
      <c r="D4956" s="5" t="s">
        <v>17</v>
      </c>
      <c r="E4956" s="5" t="s">
        <v>13784</v>
      </c>
      <c r="F4956" s="5">
        <v>-5272</v>
      </c>
      <c r="G4956" s="5" t="s">
        <v>99</v>
      </c>
      <c r="H4956" s="5" t="s">
        <v>71</v>
      </c>
      <c r="I4956" s="5">
        <v>134290.78</v>
      </c>
      <c r="J4956" s="5" t="s">
        <v>1922</v>
      </c>
      <c r="K4956" s="5" t="s">
        <v>47</v>
      </c>
      <c r="L4956" s="5" t="s">
        <v>23</v>
      </c>
      <c r="M4956" s="5">
        <v>3.16</v>
      </c>
      <c r="N4956" s="5" t="s">
        <v>57</v>
      </c>
      <c r="O4956" s="5">
        <v>38</v>
      </c>
    </row>
    <row r="4957" spans="1:15" x14ac:dyDescent="0.2">
      <c r="A4957" s="5" t="s">
        <v>13785</v>
      </c>
      <c r="B4957" s="5" t="s">
        <v>724</v>
      </c>
      <c r="C4957" s="5">
        <v>65</v>
      </c>
      <c r="D4957" s="5" t="s">
        <v>50</v>
      </c>
      <c r="E4957" s="5" t="s">
        <v>13786</v>
      </c>
      <c r="F4957" s="5">
        <v>-3544</v>
      </c>
      <c r="G4957" s="5" t="s">
        <v>19</v>
      </c>
      <c r="H4957" s="5" t="s">
        <v>194</v>
      </c>
      <c r="I4957" s="5">
        <v>166235.89000000001</v>
      </c>
      <c r="J4957" s="5" t="s">
        <v>11281</v>
      </c>
      <c r="K4957" s="5" t="s">
        <v>55</v>
      </c>
      <c r="L4957" s="5" t="s">
        <v>23</v>
      </c>
      <c r="M4957" s="5">
        <v>2.4</v>
      </c>
      <c r="N4957" s="5" t="s">
        <v>74</v>
      </c>
      <c r="O4957" s="5">
        <v>32</v>
      </c>
    </row>
    <row r="4958" spans="1:15" x14ac:dyDescent="0.2">
      <c r="A4958" s="5" t="s">
        <v>13787</v>
      </c>
      <c r="B4958" s="5" t="s">
        <v>8924</v>
      </c>
      <c r="C4958" s="5">
        <v>25</v>
      </c>
      <c r="D4958" s="5" t="s">
        <v>27</v>
      </c>
      <c r="E4958" s="5" t="s">
        <v>13788</v>
      </c>
      <c r="F4958" s="5">
        <v>-9441</v>
      </c>
      <c r="G4958" s="5" t="s">
        <v>94</v>
      </c>
      <c r="H4958" s="5" t="s">
        <v>20</v>
      </c>
      <c r="I4958" s="5">
        <v>171700.46</v>
      </c>
      <c r="J4958" s="5" t="s">
        <v>11548</v>
      </c>
      <c r="K4958" s="5" t="s">
        <v>118</v>
      </c>
      <c r="L4958" s="5" t="s">
        <v>32</v>
      </c>
      <c r="M4958" s="5">
        <v>1.98</v>
      </c>
      <c r="N4958" s="5" t="s">
        <v>24</v>
      </c>
      <c r="O4958" s="5">
        <v>17</v>
      </c>
    </row>
    <row r="4959" spans="1:15" x14ac:dyDescent="0.2">
      <c r="A4959" s="5" t="s">
        <v>13789</v>
      </c>
      <c r="B4959" s="5" t="s">
        <v>6792</v>
      </c>
      <c r="C4959" s="5">
        <v>30</v>
      </c>
      <c r="D4959" s="5" t="s">
        <v>17</v>
      </c>
      <c r="E4959" s="5" t="s">
        <v>13790</v>
      </c>
      <c r="F4959" s="5">
        <v>-6192</v>
      </c>
      <c r="G4959" s="5" t="s">
        <v>19</v>
      </c>
      <c r="H4959" s="5" t="s">
        <v>79</v>
      </c>
      <c r="I4959" s="5">
        <v>133657.17000000001</v>
      </c>
      <c r="J4959" s="5" t="s">
        <v>3866</v>
      </c>
      <c r="K4959" s="5" t="s">
        <v>136</v>
      </c>
      <c r="L4959" s="5" t="s">
        <v>56</v>
      </c>
      <c r="M4959" s="5">
        <v>1.71</v>
      </c>
      <c r="N4959" s="5" t="s">
        <v>74</v>
      </c>
      <c r="O4959" s="5">
        <v>17</v>
      </c>
    </row>
    <row r="4960" spans="1:15" x14ac:dyDescent="0.2">
      <c r="A4960" s="5" t="s">
        <v>13791</v>
      </c>
      <c r="B4960" s="5" t="s">
        <v>5527</v>
      </c>
      <c r="C4960" s="5">
        <v>48</v>
      </c>
      <c r="D4960" s="5" t="s">
        <v>50</v>
      </c>
      <c r="E4960" s="5" t="s">
        <v>13792</v>
      </c>
      <c r="F4960" s="5">
        <v>-9262</v>
      </c>
      <c r="G4960" s="5" t="s">
        <v>45</v>
      </c>
      <c r="H4960" s="5" t="s">
        <v>79</v>
      </c>
      <c r="I4960" s="5">
        <v>96497.41</v>
      </c>
      <c r="J4960" s="5" t="s">
        <v>13793</v>
      </c>
      <c r="K4960" s="5" t="s">
        <v>81</v>
      </c>
      <c r="L4960" s="5" t="s">
        <v>23</v>
      </c>
      <c r="M4960" s="5">
        <v>2.63</v>
      </c>
      <c r="N4960" s="5" t="s">
        <v>33</v>
      </c>
      <c r="O4960" s="5">
        <v>3</v>
      </c>
    </row>
    <row r="4961" spans="1:15" x14ac:dyDescent="0.2">
      <c r="A4961" s="5" t="s">
        <v>13794</v>
      </c>
      <c r="B4961" s="5" t="s">
        <v>13795</v>
      </c>
      <c r="C4961" s="5">
        <v>26</v>
      </c>
      <c r="D4961" s="5" t="s">
        <v>50</v>
      </c>
      <c r="E4961" s="5" t="s">
        <v>13796</v>
      </c>
      <c r="F4961" s="5">
        <v>-7586</v>
      </c>
      <c r="G4961" s="5" t="s">
        <v>19</v>
      </c>
      <c r="H4961" s="5" t="s">
        <v>71</v>
      </c>
      <c r="I4961" s="5">
        <v>158575.74</v>
      </c>
      <c r="J4961" s="5" t="s">
        <v>3465</v>
      </c>
      <c r="K4961" s="5" t="s">
        <v>136</v>
      </c>
      <c r="L4961" s="5" t="s">
        <v>23</v>
      </c>
      <c r="M4961" s="5">
        <v>3.99</v>
      </c>
      <c r="N4961" s="5" t="s">
        <v>41</v>
      </c>
      <c r="O4961" s="5">
        <v>18</v>
      </c>
    </row>
    <row r="4962" spans="1:15" x14ac:dyDescent="0.2">
      <c r="A4962" s="5" t="s">
        <v>13797</v>
      </c>
      <c r="B4962" s="5" t="s">
        <v>213</v>
      </c>
      <c r="C4962" s="5">
        <v>54</v>
      </c>
      <c r="D4962" s="5" t="s">
        <v>27</v>
      </c>
      <c r="E4962" s="5" t="s">
        <v>13798</v>
      </c>
      <c r="F4962" s="5">
        <v>-6196</v>
      </c>
      <c r="G4962" s="5" t="s">
        <v>19</v>
      </c>
      <c r="H4962" s="5" t="s">
        <v>53</v>
      </c>
      <c r="I4962" s="5">
        <v>149062.64000000001</v>
      </c>
      <c r="J4962" s="5" t="s">
        <v>3104</v>
      </c>
      <c r="K4962" s="5" t="s">
        <v>62</v>
      </c>
      <c r="L4962" s="5" t="s">
        <v>23</v>
      </c>
      <c r="M4962" s="5">
        <v>2.5</v>
      </c>
      <c r="N4962" s="5" t="s">
        <v>57</v>
      </c>
      <c r="O4962" s="5">
        <v>19</v>
      </c>
    </row>
    <row r="4963" spans="1:15" x14ac:dyDescent="0.2">
      <c r="A4963" s="5" t="s">
        <v>13799</v>
      </c>
      <c r="B4963" s="5" t="s">
        <v>4029</v>
      </c>
      <c r="C4963" s="5">
        <v>37</v>
      </c>
      <c r="D4963" s="5" t="s">
        <v>50</v>
      </c>
      <c r="E4963" s="5" t="s">
        <v>13800</v>
      </c>
      <c r="F4963" s="5">
        <v>-5661</v>
      </c>
      <c r="G4963" s="5" t="s">
        <v>85</v>
      </c>
      <c r="H4963" s="5" t="s">
        <v>79</v>
      </c>
      <c r="I4963" s="5">
        <v>123167.13</v>
      </c>
      <c r="J4963" s="5" t="s">
        <v>10166</v>
      </c>
      <c r="K4963" s="5" t="s">
        <v>47</v>
      </c>
      <c r="L4963" s="5" t="s">
        <v>32</v>
      </c>
      <c r="M4963" s="5">
        <v>3.5</v>
      </c>
      <c r="N4963" s="5" t="s">
        <v>24</v>
      </c>
      <c r="O4963" s="5">
        <v>15</v>
      </c>
    </row>
    <row r="4964" spans="1:15" x14ac:dyDescent="0.2">
      <c r="A4964" s="5" t="s">
        <v>13801</v>
      </c>
      <c r="B4964" s="5" t="s">
        <v>1882</v>
      </c>
      <c r="C4964" s="5">
        <v>50</v>
      </c>
      <c r="D4964" s="5" t="s">
        <v>50</v>
      </c>
      <c r="E4964" s="5" t="s">
        <v>13802</v>
      </c>
      <c r="F4964" s="5">
        <v>-8546</v>
      </c>
      <c r="G4964" s="5" t="s">
        <v>99</v>
      </c>
      <c r="H4964" s="5" t="s">
        <v>194</v>
      </c>
      <c r="I4964" s="5">
        <v>177964.05</v>
      </c>
      <c r="J4964" s="5" t="s">
        <v>2095</v>
      </c>
      <c r="K4964" s="5" t="s">
        <v>136</v>
      </c>
      <c r="L4964" s="5" t="s">
        <v>56</v>
      </c>
      <c r="M4964" s="5">
        <v>1.24</v>
      </c>
      <c r="N4964" s="5" t="s">
        <v>24</v>
      </c>
      <c r="O4964" s="5">
        <v>20</v>
      </c>
    </row>
    <row r="4965" spans="1:15" x14ac:dyDescent="0.2">
      <c r="A4965" s="5" t="s">
        <v>13803</v>
      </c>
      <c r="B4965" s="5" t="s">
        <v>5064</v>
      </c>
      <c r="C4965" s="5">
        <v>27</v>
      </c>
      <c r="D4965" s="5" t="s">
        <v>17</v>
      </c>
      <c r="E4965" s="5" t="s">
        <v>13804</v>
      </c>
      <c r="F4965" s="5">
        <v>-7933</v>
      </c>
      <c r="G4965" s="5" t="s">
        <v>37</v>
      </c>
      <c r="H4965" s="5" t="s">
        <v>53</v>
      </c>
      <c r="I4965" s="5">
        <v>73293.56</v>
      </c>
      <c r="J4965" s="5" t="s">
        <v>1622</v>
      </c>
      <c r="K4965" s="5" t="s">
        <v>127</v>
      </c>
      <c r="L4965" s="5" t="s">
        <v>32</v>
      </c>
      <c r="M4965" s="5">
        <v>4.4400000000000004</v>
      </c>
      <c r="N4965" s="5" t="s">
        <v>57</v>
      </c>
      <c r="O4965" s="5">
        <v>30</v>
      </c>
    </row>
    <row r="4966" spans="1:15" x14ac:dyDescent="0.2">
      <c r="A4966" s="5" t="s">
        <v>13805</v>
      </c>
      <c r="B4966" s="5" t="s">
        <v>5941</v>
      </c>
      <c r="C4966" s="5">
        <v>22</v>
      </c>
      <c r="D4966" s="5" t="s">
        <v>27</v>
      </c>
      <c r="E4966" s="5" t="s">
        <v>13806</v>
      </c>
      <c r="F4966" s="5">
        <v>-10852</v>
      </c>
      <c r="G4966" s="5" t="s">
        <v>45</v>
      </c>
      <c r="H4966" s="5" t="s">
        <v>194</v>
      </c>
      <c r="I4966" s="5">
        <v>146666.26</v>
      </c>
      <c r="J4966" s="5" t="s">
        <v>3677</v>
      </c>
      <c r="K4966" s="5" t="s">
        <v>136</v>
      </c>
      <c r="L4966" s="5" t="s">
        <v>23</v>
      </c>
      <c r="M4966" s="5">
        <v>3.81</v>
      </c>
      <c r="N4966" s="5" t="s">
        <v>24</v>
      </c>
      <c r="O4966" s="5">
        <v>4</v>
      </c>
    </row>
    <row r="4967" spans="1:15" x14ac:dyDescent="0.2">
      <c r="A4967" s="5" t="s">
        <v>13807</v>
      </c>
      <c r="B4967" s="5" t="s">
        <v>3964</v>
      </c>
      <c r="C4967" s="5">
        <v>46</v>
      </c>
      <c r="D4967" s="5" t="s">
        <v>27</v>
      </c>
      <c r="E4967" s="5" t="s">
        <v>13808</v>
      </c>
      <c r="F4967" s="5">
        <v>-2663</v>
      </c>
      <c r="G4967" s="5" t="s">
        <v>29</v>
      </c>
      <c r="H4967" s="5" t="s">
        <v>71</v>
      </c>
      <c r="I4967" s="5">
        <v>42036.38</v>
      </c>
      <c r="J4967" s="5" t="s">
        <v>6613</v>
      </c>
      <c r="K4967" s="5" t="s">
        <v>55</v>
      </c>
      <c r="L4967" s="5" t="s">
        <v>56</v>
      </c>
      <c r="M4967" s="5">
        <v>2.89</v>
      </c>
      <c r="N4967" s="5" t="s">
        <v>41</v>
      </c>
      <c r="O4967" s="5">
        <v>38</v>
      </c>
    </row>
    <row r="4968" spans="1:15" x14ac:dyDescent="0.2">
      <c r="A4968" s="5" t="s">
        <v>13809</v>
      </c>
      <c r="B4968" s="5" t="s">
        <v>5151</v>
      </c>
      <c r="C4968" s="5">
        <v>54</v>
      </c>
      <c r="D4968" s="5" t="s">
        <v>27</v>
      </c>
      <c r="E4968" s="5" t="s">
        <v>13810</v>
      </c>
      <c r="F4968" s="5">
        <v>-5359</v>
      </c>
      <c r="G4968" s="5" t="s">
        <v>19</v>
      </c>
      <c r="H4968" s="5" t="s">
        <v>66</v>
      </c>
      <c r="I4968" s="5">
        <v>150848.71</v>
      </c>
      <c r="J4968" s="5" t="s">
        <v>80</v>
      </c>
      <c r="K4968" s="5" t="s">
        <v>127</v>
      </c>
      <c r="L4968" s="5" t="s">
        <v>32</v>
      </c>
      <c r="M4968" s="5">
        <v>3.78</v>
      </c>
      <c r="N4968" s="5" t="s">
        <v>33</v>
      </c>
      <c r="O4968" s="5">
        <v>34</v>
      </c>
    </row>
    <row r="4969" spans="1:15" x14ac:dyDescent="0.2">
      <c r="A4969" s="5" t="s">
        <v>13811</v>
      </c>
      <c r="B4969" s="5" t="s">
        <v>4241</v>
      </c>
      <c r="C4969" s="5">
        <v>45</v>
      </c>
      <c r="D4969" s="5" t="s">
        <v>50</v>
      </c>
      <c r="E4969" s="5" t="s">
        <v>13812</v>
      </c>
      <c r="F4969" s="5">
        <v>-10796</v>
      </c>
      <c r="G4969" s="5" t="s">
        <v>37</v>
      </c>
      <c r="H4969" s="5" t="s">
        <v>79</v>
      </c>
      <c r="I4969" s="5">
        <v>78464.47</v>
      </c>
      <c r="J4969" s="5" t="s">
        <v>5937</v>
      </c>
      <c r="K4969" s="5" t="s">
        <v>40</v>
      </c>
      <c r="L4969" s="5" t="s">
        <v>23</v>
      </c>
      <c r="M4969" s="5">
        <v>2.96</v>
      </c>
      <c r="N4969" s="5" t="s">
        <v>74</v>
      </c>
      <c r="O4969" s="5">
        <v>20</v>
      </c>
    </row>
    <row r="4970" spans="1:15" x14ac:dyDescent="0.2">
      <c r="A4970" s="5" t="s">
        <v>13813</v>
      </c>
      <c r="B4970" s="5" t="s">
        <v>10245</v>
      </c>
      <c r="C4970" s="5">
        <v>40</v>
      </c>
      <c r="D4970" s="5" t="s">
        <v>17</v>
      </c>
      <c r="E4970" s="5" t="s">
        <v>13814</v>
      </c>
      <c r="F4970" s="5">
        <v>-6531</v>
      </c>
      <c r="G4970" s="5" t="s">
        <v>99</v>
      </c>
      <c r="H4970" s="5" t="s">
        <v>53</v>
      </c>
      <c r="I4970" s="5">
        <v>56903.99</v>
      </c>
      <c r="J4970" s="5" t="s">
        <v>4490</v>
      </c>
      <c r="K4970" s="5" t="s">
        <v>104</v>
      </c>
      <c r="L4970" s="5" t="s">
        <v>56</v>
      </c>
      <c r="M4970" s="5">
        <v>1.93</v>
      </c>
      <c r="N4970" s="5" t="s">
        <v>57</v>
      </c>
      <c r="O4970" s="5">
        <v>40</v>
      </c>
    </row>
    <row r="4971" spans="1:15" x14ac:dyDescent="0.2">
      <c r="A4971" s="5" t="s">
        <v>13815</v>
      </c>
      <c r="B4971" s="5" t="s">
        <v>2100</v>
      </c>
      <c r="C4971" s="5">
        <v>56</v>
      </c>
      <c r="D4971" s="5" t="s">
        <v>17</v>
      </c>
      <c r="E4971" s="5" t="s">
        <v>13816</v>
      </c>
      <c r="F4971" s="5">
        <v>-4954</v>
      </c>
      <c r="G4971" s="5" t="s">
        <v>78</v>
      </c>
      <c r="H4971" s="5" t="s">
        <v>66</v>
      </c>
      <c r="I4971" s="5">
        <v>64319.72</v>
      </c>
      <c r="J4971" s="5" t="s">
        <v>4034</v>
      </c>
      <c r="K4971" s="5" t="s">
        <v>22</v>
      </c>
      <c r="L4971" s="5" t="s">
        <v>32</v>
      </c>
      <c r="M4971" s="5">
        <v>2.72</v>
      </c>
      <c r="N4971" s="5" t="s">
        <v>74</v>
      </c>
      <c r="O4971" s="5">
        <v>18</v>
      </c>
    </row>
    <row r="4972" spans="1:15" x14ac:dyDescent="0.2">
      <c r="A4972" s="5" t="s">
        <v>13817</v>
      </c>
      <c r="B4972" s="5" t="s">
        <v>8042</v>
      </c>
      <c r="C4972" s="5">
        <v>38</v>
      </c>
      <c r="D4972" s="5" t="s">
        <v>27</v>
      </c>
      <c r="E4972" s="5" t="s">
        <v>13818</v>
      </c>
      <c r="F4972" s="5">
        <v>-2953</v>
      </c>
      <c r="G4972" s="5" t="s">
        <v>94</v>
      </c>
      <c r="H4972" s="5" t="s">
        <v>30</v>
      </c>
      <c r="I4972" s="5">
        <v>113252.76</v>
      </c>
      <c r="J4972" s="5" t="s">
        <v>4698</v>
      </c>
      <c r="K4972" s="5" t="s">
        <v>136</v>
      </c>
      <c r="L4972" s="5" t="s">
        <v>56</v>
      </c>
      <c r="M4972" s="5">
        <v>1.95</v>
      </c>
      <c r="N4972" s="5" t="s">
        <v>24</v>
      </c>
      <c r="O4972" s="5">
        <v>40</v>
      </c>
    </row>
    <row r="4973" spans="1:15" x14ac:dyDescent="0.2">
      <c r="A4973" s="5" t="s">
        <v>13819</v>
      </c>
      <c r="B4973" s="5" t="s">
        <v>2304</v>
      </c>
      <c r="C4973" s="5">
        <v>52</v>
      </c>
      <c r="D4973" s="5" t="s">
        <v>27</v>
      </c>
      <c r="E4973" s="5" t="s">
        <v>13820</v>
      </c>
      <c r="F4973" s="5">
        <v>-7736</v>
      </c>
      <c r="G4973" s="5" t="s">
        <v>85</v>
      </c>
      <c r="H4973" s="5" t="s">
        <v>38</v>
      </c>
      <c r="I4973" s="5">
        <v>124275.3</v>
      </c>
      <c r="J4973" s="5" t="s">
        <v>7893</v>
      </c>
      <c r="K4973" s="5" t="s">
        <v>104</v>
      </c>
      <c r="L4973" s="5" t="s">
        <v>56</v>
      </c>
      <c r="M4973" s="5">
        <v>4.5199999999999996</v>
      </c>
      <c r="N4973" s="5" t="s">
        <v>24</v>
      </c>
      <c r="O4973" s="5">
        <v>39</v>
      </c>
    </row>
    <row r="4974" spans="1:15" x14ac:dyDescent="0.2">
      <c r="A4974" s="5" t="s">
        <v>13821</v>
      </c>
      <c r="B4974" s="5" t="s">
        <v>5804</v>
      </c>
      <c r="C4974" s="5">
        <v>28</v>
      </c>
      <c r="D4974" s="5" t="s">
        <v>50</v>
      </c>
      <c r="E4974" s="5" t="s">
        <v>13822</v>
      </c>
      <c r="F4974" s="5">
        <v>-5439</v>
      </c>
      <c r="G4974" s="5" t="s">
        <v>85</v>
      </c>
      <c r="H4974" s="5" t="s">
        <v>71</v>
      </c>
      <c r="I4974" s="5">
        <v>172039.51</v>
      </c>
      <c r="J4974" s="5" t="s">
        <v>6640</v>
      </c>
      <c r="K4974" s="5" t="s">
        <v>118</v>
      </c>
      <c r="L4974" s="5" t="s">
        <v>73</v>
      </c>
      <c r="M4974" s="5">
        <v>3.58</v>
      </c>
      <c r="N4974" s="5" t="s">
        <v>57</v>
      </c>
      <c r="O4974" s="5">
        <v>16</v>
      </c>
    </row>
    <row r="4975" spans="1:15" x14ac:dyDescent="0.2">
      <c r="A4975" s="5" t="s">
        <v>13823</v>
      </c>
      <c r="B4975" s="5" t="s">
        <v>914</v>
      </c>
      <c r="C4975" s="5">
        <v>37</v>
      </c>
      <c r="D4975" s="5" t="s">
        <v>50</v>
      </c>
      <c r="E4975" s="5" t="s">
        <v>13824</v>
      </c>
      <c r="F4975" s="5">
        <v>-2302</v>
      </c>
      <c r="G4975" s="5" t="s">
        <v>85</v>
      </c>
      <c r="H4975" s="5" t="s">
        <v>173</v>
      </c>
      <c r="I4975" s="5">
        <v>126020.15</v>
      </c>
      <c r="J4975" s="5" t="s">
        <v>9787</v>
      </c>
      <c r="K4975" s="5" t="s">
        <v>47</v>
      </c>
      <c r="L4975" s="5" t="s">
        <v>73</v>
      </c>
      <c r="M4975" s="5">
        <v>2.58</v>
      </c>
      <c r="N4975" s="5" t="s">
        <v>57</v>
      </c>
      <c r="O4975" s="5">
        <v>27</v>
      </c>
    </row>
    <row r="4976" spans="1:15" x14ac:dyDescent="0.2">
      <c r="A4976" s="5" t="s">
        <v>13825</v>
      </c>
      <c r="B4976" s="5" t="s">
        <v>11904</v>
      </c>
      <c r="C4976" s="5">
        <v>43</v>
      </c>
      <c r="D4976" s="5" t="s">
        <v>17</v>
      </c>
      <c r="E4976" s="5" t="s">
        <v>13826</v>
      </c>
      <c r="F4976" s="5">
        <v>-3387</v>
      </c>
      <c r="G4976" s="5" t="s">
        <v>19</v>
      </c>
      <c r="H4976" s="5" t="s">
        <v>173</v>
      </c>
      <c r="I4976" s="5">
        <v>138768.31</v>
      </c>
      <c r="J4976" s="5" t="s">
        <v>8939</v>
      </c>
      <c r="K4976" s="5" t="s">
        <v>81</v>
      </c>
      <c r="L4976" s="5" t="s">
        <v>32</v>
      </c>
      <c r="M4976" s="5">
        <v>4.5599999999999996</v>
      </c>
      <c r="N4976" s="5" t="s">
        <v>24</v>
      </c>
      <c r="O4976" s="5">
        <v>40</v>
      </c>
    </row>
    <row r="4977" spans="1:15" x14ac:dyDescent="0.2">
      <c r="A4977" s="5" t="s">
        <v>13827</v>
      </c>
      <c r="B4977" s="5" t="s">
        <v>9267</v>
      </c>
      <c r="C4977" s="5">
        <v>61</v>
      </c>
      <c r="D4977" s="5" t="s">
        <v>17</v>
      </c>
      <c r="E4977" s="5" t="s">
        <v>13828</v>
      </c>
      <c r="F4977" s="5">
        <v>-9627</v>
      </c>
      <c r="G4977" s="5" t="s">
        <v>78</v>
      </c>
      <c r="H4977" s="5" t="s">
        <v>144</v>
      </c>
      <c r="I4977" s="5">
        <v>163564.44</v>
      </c>
      <c r="J4977" s="5" t="s">
        <v>2853</v>
      </c>
      <c r="K4977" s="5" t="s">
        <v>22</v>
      </c>
      <c r="L4977" s="5" t="s">
        <v>73</v>
      </c>
      <c r="M4977" s="5">
        <v>3.78</v>
      </c>
      <c r="N4977" s="5" t="s">
        <v>41</v>
      </c>
      <c r="O4977" s="5">
        <v>35</v>
      </c>
    </row>
    <row r="4978" spans="1:15" x14ac:dyDescent="0.2">
      <c r="A4978" s="5" t="s">
        <v>13829</v>
      </c>
      <c r="B4978" s="5" t="s">
        <v>863</v>
      </c>
      <c r="C4978" s="5">
        <v>60</v>
      </c>
      <c r="D4978" s="5" t="s">
        <v>27</v>
      </c>
      <c r="E4978" s="5" t="s">
        <v>13830</v>
      </c>
      <c r="F4978" s="5">
        <v>-6810</v>
      </c>
      <c r="G4978" s="5" t="s">
        <v>99</v>
      </c>
      <c r="H4978" s="5" t="s">
        <v>173</v>
      </c>
      <c r="I4978" s="5">
        <v>167403.04999999999</v>
      </c>
      <c r="J4978" s="5" t="s">
        <v>976</v>
      </c>
      <c r="K4978" s="5" t="s">
        <v>47</v>
      </c>
      <c r="L4978" s="5" t="s">
        <v>32</v>
      </c>
      <c r="M4978" s="5">
        <v>1.1299999999999999</v>
      </c>
      <c r="N4978" s="5" t="s">
        <v>57</v>
      </c>
      <c r="O4978" s="5">
        <v>30</v>
      </c>
    </row>
    <row r="4979" spans="1:15" x14ac:dyDescent="0.2">
      <c r="A4979" s="5" t="s">
        <v>13831</v>
      </c>
      <c r="B4979" s="5" t="s">
        <v>2294</v>
      </c>
      <c r="C4979" s="5">
        <v>50</v>
      </c>
      <c r="D4979" s="5" t="s">
        <v>17</v>
      </c>
      <c r="E4979" s="5" t="s">
        <v>13832</v>
      </c>
      <c r="F4979" s="5">
        <v>-6766</v>
      </c>
      <c r="G4979" s="5" t="s">
        <v>116</v>
      </c>
      <c r="H4979" s="5" t="s">
        <v>71</v>
      </c>
      <c r="I4979" s="5">
        <v>164259.94</v>
      </c>
      <c r="J4979" s="5" t="s">
        <v>6590</v>
      </c>
      <c r="K4979" s="5" t="s">
        <v>47</v>
      </c>
      <c r="L4979" s="5" t="s">
        <v>23</v>
      </c>
      <c r="M4979" s="5">
        <v>4.87</v>
      </c>
      <c r="N4979" s="5" t="s">
        <v>74</v>
      </c>
      <c r="O4979" s="5">
        <v>9</v>
      </c>
    </row>
    <row r="4980" spans="1:15" x14ac:dyDescent="0.2">
      <c r="A4980" s="5" t="s">
        <v>13833</v>
      </c>
      <c r="B4980" s="5" t="s">
        <v>284</v>
      </c>
      <c r="C4980" s="5">
        <v>25</v>
      </c>
      <c r="D4980" s="5" t="s">
        <v>50</v>
      </c>
      <c r="E4980" s="5" t="s">
        <v>13834</v>
      </c>
      <c r="F4980" s="5">
        <v>-5028</v>
      </c>
      <c r="G4980" s="5" t="s">
        <v>45</v>
      </c>
      <c r="H4980" s="5" t="s">
        <v>66</v>
      </c>
      <c r="I4980" s="5">
        <v>128608.69</v>
      </c>
      <c r="J4980" s="5" t="s">
        <v>7606</v>
      </c>
      <c r="K4980" s="5" t="s">
        <v>55</v>
      </c>
      <c r="L4980" s="5" t="s">
        <v>56</v>
      </c>
      <c r="M4980" s="5">
        <v>1.5</v>
      </c>
      <c r="N4980" s="5" t="s">
        <v>33</v>
      </c>
      <c r="O4980" s="5">
        <v>29</v>
      </c>
    </row>
    <row r="4981" spans="1:15" x14ac:dyDescent="0.2">
      <c r="A4981" s="5" t="s">
        <v>13835</v>
      </c>
      <c r="B4981" s="5" t="s">
        <v>4355</v>
      </c>
      <c r="C4981" s="5">
        <v>59</v>
      </c>
      <c r="D4981" s="5" t="s">
        <v>50</v>
      </c>
      <c r="E4981" s="5" t="s">
        <v>13836</v>
      </c>
      <c r="F4981" s="5">
        <v>-2159</v>
      </c>
      <c r="G4981" s="5" t="s">
        <v>94</v>
      </c>
      <c r="H4981" s="5" t="s">
        <v>71</v>
      </c>
      <c r="I4981" s="5">
        <v>97604.43</v>
      </c>
      <c r="J4981" s="5" t="s">
        <v>12370</v>
      </c>
      <c r="K4981" s="5" t="s">
        <v>127</v>
      </c>
      <c r="L4981" s="5" t="s">
        <v>32</v>
      </c>
      <c r="M4981" s="5">
        <v>4.58</v>
      </c>
      <c r="N4981" s="5" t="s">
        <v>33</v>
      </c>
      <c r="O4981" s="5">
        <v>8</v>
      </c>
    </row>
    <row r="4982" spans="1:15" x14ac:dyDescent="0.2">
      <c r="A4982" s="5" t="s">
        <v>13837</v>
      </c>
      <c r="B4982" s="5" t="s">
        <v>13838</v>
      </c>
      <c r="C4982" s="5">
        <v>44</v>
      </c>
      <c r="D4982" s="5" t="s">
        <v>17</v>
      </c>
      <c r="E4982" s="5" t="s">
        <v>13839</v>
      </c>
      <c r="F4982" s="5">
        <v>-9623</v>
      </c>
      <c r="G4982" s="5" t="s">
        <v>37</v>
      </c>
      <c r="H4982" s="5" t="s">
        <v>79</v>
      </c>
      <c r="I4982" s="5">
        <v>94125.1</v>
      </c>
      <c r="J4982" s="5" t="s">
        <v>13840</v>
      </c>
      <c r="K4982" s="5" t="s">
        <v>118</v>
      </c>
      <c r="L4982" s="5" t="s">
        <v>23</v>
      </c>
      <c r="M4982" s="5">
        <v>1.44</v>
      </c>
      <c r="N4982" s="5" t="s">
        <v>74</v>
      </c>
      <c r="O4982" s="5">
        <v>2</v>
      </c>
    </row>
    <row r="4983" spans="1:15" x14ac:dyDescent="0.2">
      <c r="A4983" s="5" t="s">
        <v>13841</v>
      </c>
      <c r="B4983" s="5" t="s">
        <v>5022</v>
      </c>
      <c r="C4983" s="5">
        <v>42</v>
      </c>
      <c r="D4983" s="5" t="s">
        <v>17</v>
      </c>
      <c r="E4983" s="5" t="s">
        <v>13842</v>
      </c>
      <c r="F4983" s="5">
        <v>-2698</v>
      </c>
      <c r="G4983" s="5" t="s">
        <v>116</v>
      </c>
      <c r="H4983" s="5" t="s">
        <v>144</v>
      </c>
      <c r="I4983" s="5">
        <v>104914.9</v>
      </c>
      <c r="J4983" s="5" t="s">
        <v>7912</v>
      </c>
      <c r="K4983" s="5" t="s">
        <v>81</v>
      </c>
      <c r="L4983" s="5" t="s">
        <v>32</v>
      </c>
      <c r="M4983" s="5">
        <v>3.51</v>
      </c>
      <c r="N4983" s="5" t="s">
        <v>57</v>
      </c>
      <c r="O4983" s="5">
        <v>13</v>
      </c>
    </row>
    <row r="4984" spans="1:15" x14ac:dyDescent="0.2">
      <c r="A4984" s="5" t="s">
        <v>13843</v>
      </c>
      <c r="B4984" s="5" t="s">
        <v>9364</v>
      </c>
      <c r="C4984" s="5">
        <v>32</v>
      </c>
      <c r="D4984" s="5" t="s">
        <v>17</v>
      </c>
      <c r="E4984" s="5" t="s">
        <v>13844</v>
      </c>
      <c r="F4984" s="5">
        <v>-7716</v>
      </c>
      <c r="G4984" s="5" t="s">
        <v>52</v>
      </c>
      <c r="H4984" s="5" t="s">
        <v>30</v>
      </c>
      <c r="I4984" s="5">
        <v>67948.34</v>
      </c>
      <c r="J4984" s="5" t="s">
        <v>348</v>
      </c>
      <c r="K4984" s="5" t="s">
        <v>55</v>
      </c>
      <c r="L4984" s="5" t="s">
        <v>73</v>
      </c>
      <c r="M4984" s="5">
        <v>1.67</v>
      </c>
      <c r="N4984" s="5" t="s">
        <v>57</v>
      </c>
      <c r="O4984" s="5">
        <v>19</v>
      </c>
    </row>
    <row r="4985" spans="1:15" x14ac:dyDescent="0.2">
      <c r="A4985" s="5" t="s">
        <v>13845</v>
      </c>
      <c r="B4985" s="5" t="s">
        <v>13846</v>
      </c>
      <c r="C4985" s="5">
        <v>30</v>
      </c>
      <c r="D4985" s="5" t="s">
        <v>27</v>
      </c>
      <c r="E4985" s="5" t="s">
        <v>13847</v>
      </c>
      <c r="F4985" s="5">
        <v>-2216</v>
      </c>
      <c r="G4985" s="5" t="s">
        <v>19</v>
      </c>
      <c r="H4985" s="5" t="s">
        <v>79</v>
      </c>
      <c r="I4985" s="5">
        <v>44063.72</v>
      </c>
      <c r="J4985" s="5" t="s">
        <v>679</v>
      </c>
      <c r="K4985" s="5" t="s">
        <v>47</v>
      </c>
      <c r="L4985" s="5" t="s">
        <v>56</v>
      </c>
      <c r="M4985" s="5">
        <v>3.1</v>
      </c>
      <c r="N4985" s="5" t="s">
        <v>74</v>
      </c>
      <c r="O4985" s="5">
        <v>7</v>
      </c>
    </row>
    <row r="4986" spans="1:15" x14ac:dyDescent="0.2">
      <c r="A4986" s="5" t="s">
        <v>13848</v>
      </c>
      <c r="B4986" s="5" t="s">
        <v>5998</v>
      </c>
      <c r="C4986" s="5">
        <v>55</v>
      </c>
      <c r="D4986" s="5" t="s">
        <v>17</v>
      </c>
      <c r="E4986" s="5" t="s">
        <v>13849</v>
      </c>
      <c r="F4986" s="5">
        <v>-7699</v>
      </c>
      <c r="G4986" s="5" t="s">
        <v>116</v>
      </c>
      <c r="H4986" s="5" t="s">
        <v>30</v>
      </c>
      <c r="I4986" s="5">
        <v>75175.5</v>
      </c>
      <c r="J4986" s="5" t="s">
        <v>282</v>
      </c>
      <c r="K4986" s="5" t="s">
        <v>40</v>
      </c>
      <c r="L4986" s="5" t="s">
        <v>23</v>
      </c>
      <c r="M4986" s="5">
        <v>1.53</v>
      </c>
      <c r="N4986" s="5" t="s">
        <v>57</v>
      </c>
      <c r="O4986" s="5">
        <v>18</v>
      </c>
    </row>
    <row r="4987" spans="1:15" x14ac:dyDescent="0.2">
      <c r="A4987" s="5" t="s">
        <v>13850</v>
      </c>
      <c r="B4987" s="5" t="s">
        <v>7102</v>
      </c>
      <c r="C4987" s="5">
        <v>54</v>
      </c>
      <c r="D4987" s="5" t="s">
        <v>50</v>
      </c>
      <c r="E4987" s="5" t="s">
        <v>13851</v>
      </c>
      <c r="F4987" s="5">
        <v>-8282</v>
      </c>
      <c r="G4987" s="5" t="s">
        <v>85</v>
      </c>
      <c r="H4987" s="5" t="s">
        <v>20</v>
      </c>
      <c r="I4987" s="5">
        <v>102268.24</v>
      </c>
      <c r="J4987" s="5" t="s">
        <v>1227</v>
      </c>
      <c r="K4987" s="5" t="s">
        <v>81</v>
      </c>
      <c r="L4987" s="5" t="s">
        <v>23</v>
      </c>
      <c r="M4987" s="5">
        <v>3.27</v>
      </c>
      <c r="N4987" s="5" t="s">
        <v>74</v>
      </c>
      <c r="O4987" s="5">
        <v>35</v>
      </c>
    </row>
    <row r="4988" spans="1:15" x14ac:dyDescent="0.2">
      <c r="A4988" s="5" t="s">
        <v>13852</v>
      </c>
      <c r="B4988" s="5" t="s">
        <v>3712</v>
      </c>
      <c r="C4988" s="5">
        <v>36</v>
      </c>
      <c r="D4988" s="5" t="s">
        <v>27</v>
      </c>
      <c r="E4988" s="5" t="s">
        <v>13853</v>
      </c>
      <c r="F4988" s="5">
        <v>-7604</v>
      </c>
      <c r="G4988" s="5" t="s">
        <v>19</v>
      </c>
      <c r="H4988" s="5" t="s">
        <v>38</v>
      </c>
      <c r="I4988" s="5">
        <v>167894.07</v>
      </c>
      <c r="J4988" s="5" t="s">
        <v>215</v>
      </c>
      <c r="K4988" s="5" t="s">
        <v>127</v>
      </c>
      <c r="L4988" s="5" t="s">
        <v>56</v>
      </c>
      <c r="M4988" s="5">
        <v>4.8600000000000003</v>
      </c>
      <c r="N4988" s="5" t="s">
        <v>24</v>
      </c>
      <c r="O4988" s="5">
        <v>15</v>
      </c>
    </row>
    <row r="4989" spans="1:15" x14ac:dyDescent="0.2">
      <c r="A4989" s="5" t="s">
        <v>13854</v>
      </c>
      <c r="B4989" s="5" t="s">
        <v>5587</v>
      </c>
      <c r="C4989" s="5">
        <v>23</v>
      </c>
      <c r="D4989" s="5" t="s">
        <v>17</v>
      </c>
      <c r="E4989" s="5" t="s">
        <v>13855</v>
      </c>
      <c r="F4989" s="5">
        <v>-6813</v>
      </c>
      <c r="G4989" s="5" t="s">
        <v>85</v>
      </c>
      <c r="H4989" s="5" t="s">
        <v>38</v>
      </c>
      <c r="I4989" s="5">
        <v>113881.72</v>
      </c>
      <c r="J4989" s="5" t="s">
        <v>2204</v>
      </c>
      <c r="K4989" s="5" t="s">
        <v>47</v>
      </c>
      <c r="L4989" s="5" t="s">
        <v>32</v>
      </c>
      <c r="M4989" s="5">
        <v>2.78</v>
      </c>
      <c r="N4989" s="5" t="s">
        <v>57</v>
      </c>
      <c r="O4989" s="5">
        <v>31</v>
      </c>
    </row>
    <row r="4990" spans="1:15" x14ac:dyDescent="0.2">
      <c r="A4990" s="5" t="s">
        <v>13856</v>
      </c>
      <c r="B4990" s="5" t="s">
        <v>3463</v>
      </c>
      <c r="C4990" s="5">
        <v>64</v>
      </c>
      <c r="D4990" s="5" t="s">
        <v>27</v>
      </c>
      <c r="E4990" s="5" t="s">
        <v>13857</v>
      </c>
      <c r="F4990" s="5">
        <v>-3564</v>
      </c>
      <c r="G4990" s="5" t="s">
        <v>37</v>
      </c>
      <c r="H4990" s="5" t="s">
        <v>20</v>
      </c>
      <c r="I4990" s="5">
        <v>58431.68</v>
      </c>
      <c r="J4990" s="5" t="s">
        <v>1537</v>
      </c>
      <c r="K4990" s="5" t="s">
        <v>127</v>
      </c>
      <c r="L4990" s="5" t="s">
        <v>73</v>
      </c>
      <c r="M4990" s="5">
        <v>3.27</v>
      </c>
      <c r="N4990" s="5" t="s">
        <v>57</v>
      </c>
      <c r="O4990" s="5">
        <v>4</v>
      </c>
    </row>
    <row r="4991" spans="1:15" x14ac:dyDescent="0.2">
      <c r="A4991" s="5" t="s">
        <v>13858</v>
      </c>
      <c r="B4991" s="5" t="s">
        <v>13859</v>
      </c>
      <c r="C4991" s="5">
        <v>56</v>
      </c>
      <c r="D4991" s="5" t="s">
        <v>27</v>
      </c>
      <c r="E4991" s="5" t="s">
        <v>13860</v>
      </c>
      <c r="F4991" s="5">
        <v>-3365</v>
      </c>
      <c r="G4991" s="5" t="s">
        <v>37</v>
      </c>
      <c r="H4991" s="5" t="s">
        <v>173</v>
      </c>
      <c r="I4991" s="5">
        <v>94527.59</v>
      </c>
      <c r="J4991" s="5" t="s">
        <v>3304</v>
      </c>
      <c r="K4991" s="5" t="s">
        <v>104</v>
      </c>
      <c r="L4991" s="5" t="s">
        <v>73</v>
      </c>
      <c r="M4991" s="5">
        <v>1.53</v>
      </c>
      <c r="N4991" s="5" t="s">
        <v>24</v>
      </c>
      <c r="O4991" s="5">
        <v>29</v>
      </c>
    </row>
    <row r="4992" spans="1:15" x14ac:dyDescent="0.2">
      <c r="A4992" s="5" t="s">
        <v>13861</v>
      </c>
      <c r="B4992" s="5" t="s">
        <v>2341</v>
      </c>
      <c r="C4992" s="5">
        <v>24</v>
      </c>
      <c r="D4992" s="5" t="s">
        <v>50</v>
      </c>
      <c r="E4992" s="5" t="s">
        <v>13862</v>
      </c>
      <c r="F4992" s="5">
        <v>-9588</v>
      </c>
      <c r="G4992" s="5" t="s">
        <v>45</v>
      </c>
      <c r="H4992" s="5" t="s">
        <v>194</v>
      </c>
      <c r="I4992" s="5">
        <v>151688.51999999999</v>
      </c>
      <c r="J4992" s="5" t="s">
        <v>4863</v>
      </c>
      <c r="K4992" s="5" t="s">
        <v>22</v>
      </c>
      <c r="L4992" s="5" t="s">
        <v>73</v>
      </c>
      <c r="M4992" s="5">
        <v>4.34</v>
      </c>
      <c r="N4992" s="5" t="s">
        <v>57</v>
      </c>
      <c r="O4992" s="5">
        <v>40</v>
      </c>
    </row>
    <row r="4993" spans="1:15" x14ac:dyDescent="0.2">
      <c r="A4993" s="5" t="s">
        <v>13863</v>
      </c>
      <c r="B4993" s="5" t="s">
        <v>2930</v>
      </c>
      <c r="C4993" s="5">
        <v>64</v>
      </c>
      <c r="D4993" s="5" t="s">
        <v>17</v>
      </c>
      <c r="E4993" s="5" t="s">
        <v>13864</v>
      </c>
      <c r="F4993" s="5">
        <v>-4336</v>
      </c>
      <c r="G4993" s="5" t="s">
        <v>52</v>
      </c>
      <c r="H4993" s="5" t="s">
        <v>194</v>
      </c>
      <c r="I4993" s="5">
        <v>166018.73000000001</v>
      </c>
      <c r="J4993" s="5" t="s">
        <v>7135</v>
      </c>
      <c r="K4993" s="5" t="s">
        <v>40</v>
      </c>
      <c r="L4993" s="5" t="s">
        <v>56</v>
      </c>
      <c r="M4993" s="5">
        <v>1.86</v>
      </c>
      <c r="N4993" s="5" t="s">
        <v>41</v>
      </c>
      <c r="O4993" s="5">
        <v>31</v>
      </c>
    </row>
    <row r="4994" spans="1:15" x14ac:dyDescent="0.2">
      <c r="A4994" s="5" t="s">
        <v>13865</v>
      </c>
      <c r="B4994" s="5" t="s">
        <v>13866</v>
      </c>
      <c r="C4994" s="5">
        <v>58</v>
      </c>
      <c r="D4994" s="5" t="s">
        <v>27</v>
      </c>
      <c r="E4994" s="5" t="s">
        <v>13867</v>
      </c>
      <c r="F4994" s="5">
        <v>-8924</v>
      </c>
      <c r="G4994" s="5" t="s">
        <v>45</v>
      </c>
      <c r="H4994" s="5" t="s">
        <v>71</v>
      </c>
      <c r="I4994" s="5">
        <v>70342</v>
      </c>
      <c r="J4994" s="5" t="s">
        <v>11922</v>
      </c>
      <c r="K4994" s="5" t="s">
        <v>47</v>
      </c>
      <c r="L4994" s="5" t="s">
        <v>56</v>
      </c>
      <c r="M4994" s="5">
        <v>2.72</v>
      </c>
      <c r="N4994" s="5" t="s">
        <v>74</v>
      </c>
      <c r="O4994" s="5">
        <v>17</v>
      </c>
    </row>
    <row r="4995" spans="1:15" x14ac:dyDescent="0.2">
      <c r="A4995" s="5" t="s">
        <v>13868</v>
      </c>
      <c r="B4995" s="5" t="s">
        <v>13138</v>
      </c>
      <c r="C4995" s="5">
        <v>59</v>
      </c>
      <c r="D4995" s="5" t="s">
        <v>27</v>
      </c>
      <c r="E4995" s="5" t="s">
        <v>13869</v>
      </c>
      <c r="F4995" s="5">
        <v>-10078</v>
      </c>
      <c r="G4995" s="5" t="s">
        <v>45</v>
      </c>
      <c r="H4995" s="5" t="s">
        <v>173</v>
      </c>
      <c r="I4995" s="5">
        <v>101005.01</v>
      </c>
      <c r="J4995" s="5" t="s">
        <v>2486</v>
      </c>
      <c r="K4995" s="5" t="s">
        <v>40</v>
      </c>
      <c r="L4995" s="5" t="s">
        <v>32</v>
      </c>
      <c r="M4995" s="5">
        <v>1.4</v>
      </c>
      <c r="N4995" s="5" t="s">
        <v>57</v>
      </c>
      <c r="O4995" s="5">
        <v>3</v>
      </c>
    </row>
    <row r="4996" spans="1:15" x14ac:dyDescent="0.2">
      <c r="A4996" s="5" t="s">
        <v>13870</v>
      </c>
      <c r="B4996" s="5" t="s">
        <v>3544</v>
      </c>
      <c r="C4996" s="5">
        <v>53</v>
      </c>
      <c r="D4996" s="5" t="s">
        <v>17</v>
      </c>
      <c r="E4996" s="5" t="s">
        <v>13871</v>
      </c>
      <c r="F4996" s="5">
        <v>-4685</v>
      </c>
      <c r="G4996" s="5" t="s">
        <v>78</v>
      </c>
      <c r="H4996" s="5" t="s">
        <v>173</v>
      </c>
      <c r="I4996" s="5">
        <v>88285.41</v>
      </c>
      <c r="J4996" s="5" t="s">
        <v>636</v>
      </c>
      <c r="K4996" s="5" t="s">
        <v>81</v>
      </c>
      <c r="L4996" s="5" t="s">
        <v>23</v>
      </c>
      <c r="M4996" s="5">
        <v>5</v>
      </c>
      <c r="N4996" s="5" t="s">
        <v>74</v>
      </c>
      <c r="O4996" s="5">
        <v>15</v>
      </c>
    </row>
    <row r="4997" spans="1:15" x14ac:dyDescent="0.2">
      <c r="A4997" s="5" t="s">
        <v>13872</v>
      </c>
      <c r="B4997" s="5" t="s">
        <v>1428</v>
      </c>
      <c r="C4997" s="5">
        <v>30</v>
      </c>
      <c r="D4997" s="5" t="s">
        <v>27</v>
      </c>
      <c r="E4997" s="5" t="s">
        <v>13873</v>
      </c>
      <c r="F4997" s="5">
        <v>-10672</v>
      </c>
      <c r="G4997" s="5" t="s">
        <v>85</v>
      </c>
      <c r="H4997" s="5" t="s">
        <v>66</v>
      </c>
      <c r="I4997" s="5">
        <v>124353.58</v>
      </c>
      <c r="J4997" s="5" t="s">
        <v>1178</v>
      </c>
      <c r="K4997" s="5" t="s">
        <v>136</v>
      </c>
      <c r="L4997" s="5" t="s">
        <v>56</v>
      </c>
      <c r="M4997" s="5">
        <v>2.73</v>
      </c>
      <c r="N4997" s="5" t="s">
        <v>74</v>
      </c>
      <c r="O4997" s="5">
        <v>30</v>
      </c>
    </row>
    <row r="4998" spans="1:15" x14ac:dyDescent="0.2">
      <c r="A4998" s="5" t="s">
        <v>13874</v>
      </c>
      <c r="B4998" s="5" t="s">
        <v>4601</v>
      </c>
      <c r="C4998" s="5">
        <v>41</v>
      </c>
      <c r="D4998" s="5" t="s">
        <v>27</v>
      </c>
      <c r="E4998" s="5" t="s">
        <v>13875</v>
      </c>
      <c r="F4998" s="5">
        <v>-7938</v>
      </c>
      <c r="G4998" s="5" t="s">
        <v>94</v>
      </c>
      <c r="H4998" s="5" t="s">
        <v>53</v>
      </c>
      <c r="I4998" s="5">
        <v>146417.93</v>
      </c>
      <c r="J4998" s="5" t="s">
        <v>6172</v>
      </c>
      <c r="K4998" s="5" t="s">
        <v>104</v>
      </c>
      <c r="L4998" s="5" t="s">
        <v>73</v>
      </c>
      <c r="M4998" s="5">
        <v>3.97</v>
      </c>
      <c r="N4998" s="5" t="s">
        <v>33</v>
      </c>
      <c r="O4998" s="5">
        <v>22</v>
      </c>
    </row>
    <row r="4999" spans="1:15" x14ac:dyDescent="0.2">
      <c r="A4999" s="5" t="s">
        <v>13876</v>
      </c>
      <c r="B4999" s="5" t="s">
        <v>8125</v>
      </c>
      <c r="C4999" s="5">
        <v>46</v>
      </c>
      <c r="D4999" s="5" t="s">
        <v>17</v>
      </c>
      <c r="E4999" s="5" t="s">
        <v>13877</v>
      </c>
      <c r="F4999" s="5">
        <v>-2685</v>
      </c>
      <c r="G4999" s="5" t="s">
        <v>37</v>
      </c>
      <c r="H4999" s="5" t="s">
        <v>30</v>
      </c>
      <c r="I4999" s="5">
        <v>140818.51999999999</v>
      </c>
      <c r="J4999" s="5" t="s">
        <v>1939</v>
      </c>
      <c r="K4999" s="5" t="s">
        <v>22</v>
      </c>
      <c r="L4999" s="5" t="s">
        <v>73</v>
      </c>
      <c r="M4999" s="5">
        <v>1.89</v>
      </c>
      <c r="N4999" s="5" t="s">
        <v>41</v>
      </c>
      <c r="O4999" s="5">
        <v>18</v>
      </c>
    </row>
    <row r="5000" spans="1:15" x14ac:dyDescent="0.2">
      <c r="A5000" s="5" t="s">
        <v>13878</v>
      </c>
      <c r="B5000" s="5" t="s">
        <v>2175</v>
      </c>
      <c r="C5000" s="5">
        <v>62</v>
      </c>
      <c r="D5000" s="5" t="s">
        <v>27</v>
      </c>
      <c r="E5000" s="5" t="s">
        <v>13879</v>
      </c>
      <c r="F5000" s="5">
        <v>-3635</v>
      </c>
      <c r="G5000" s="5" t="s">
        <v>45</v>
      </c>
      <c r="H5000" s="5" t="s">
        <v>79</v>
      </c>
      <c r="I5000" s="5">
        <v>140147.82</v>
      </c>
      <c r="J5000" s="5" t="s">
        <v>2765</v>
      </c>
      <c r="K5000" s="5" t="s">
        <v>47</v>
      </c>
      <c r="L5000" s="5" t="s">
        <v>73</v>
      </c>
      <c r="M5000" s="5">
        <v>2.42</v>
      </c>
      <c r="N5000" s="5" t="s">
        <v>33</v>
      </c>
      <c r="O5000" s="5">
        <v>4</v>
      </c>
    </row>
    <row r="5001" spans="1:15" x14ac:dyDescent="0.2">
      <c r="A5001" s="5" t="s">
        <v>13880</v>
      </c>
      <c r="B5001" s="5" t="s">
        <v>97</v>
      </c>
      <c r="C5001" s="5">
        <v>64</v>
      </c>
      <c r="D5001" s="5" t="s">
        <v>27</v>
      </c>
      <c r="E5001" s="5" t="s">
        <v>13881</v>
      </c>
      <c r="F5001" s="5">
        <v>-8514</v>
      </c>
      <c r="G5001" s="5" t="s">
        <v>94</v>
      </c>
      <c r="H5001" s="5" t="s">
        <v>194</v>
      </c>
      <c r="I5001" s="5">
        <v>158699.49</v>
      </c>
      <c r="J5001" s="5" t="s">
        <v>2165</v>
      </c>
      <c r="K5001" s="5" t="s">
        <v>62</v>
      </c>
      <c r="L5001" s="5" t="s">
        <v>32</v>
      </c>
      <c r="M5001" s="5">
        <v>3.93</v>
      </c>
      <c r="N5001" s="5" t="s">
        <v>57</v>
      </c>
      <c r="O5001" s="5">
        <v>24</v>
      </c>
    </row>
  </sheetData>
  <conditionalFormatting sqref="I2:I5001">
    <cfRule type="cellIs" dxfId="4" priority="1" operator="lessThan">
      <formula>100000</formula>
    </cfRule>
    <cfRule type="cellIs" dxfId="3" priority="2" operator="greaterThanOrEqual">
      <formula>100000</formula>
    </cfRule>
  </conditionalFormatting>
  <conditionalFormatting sqref="M2:M5001">
    <cfRule type="cellIs" dxfId="2" priority="7" operator="lessThanOrEqual">
      <formula>2.5</formula>
    </cfRule>
    <cfRule type="cellIs" dxfId="1" priority="8" operator="greaterThanOrEqual">
      <formula>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554F-32BC-4809-8FCC-AE2A59898EDC}">
  <dimension ref="A1:O5002"/>
  <sheetViews>
    <sheetView topLeftCell="C1" workbookViewId="0">
      <pane ySplit="1" topLeftCell="A2" activePane="bottomLeft" state="frozen"/>
      <selection pane="bottomLeft" activeCell="I11" sqref="I11"/>
    </sheetView>
  </sheetViews>
  <sheetFormatPr defaultRowHeight="12.75" x14ac:dyDescent="0.2"/>
  <cols>
    <col min="1" max="1" width="13.85546875" bestFit="1" customWidth="1"/>
    <col min="2" max="2" width="20" bestFit="1" customWidth="1"/>
    <col min="3" max="3" width="20.7109375" bestFit="1" customWidth="1"/>
    <col min="4" max="4" width="19.85546875" customWidth="1"/>
    <col min="5" max="5" width="19.5703125" customWidth="1"/>
    <col min="6" max="7" width="36.5703125" bestFit="1" customWidth="1"/>
    <col min="8" max="8" width="17.140625" bestFit="1" customWidth="1"/>
    <col min="9" max="9" width="9.85546875" bestFit="1" customWidth="1"/>
    <col min="10" max="10" width="10.42578125" bestFit="1" customWidth="1"/>
    <col min="11" max="11" width="9.28515625" bestFit="1" customWidth="1"/>
    <col min="12" max="12" width="10.28515625" bestFit="1" customWidth="1"/>
    <col min="13" max="13" width="20.7109375" bestFit="1" customWidth="1"/>
    <col min="14" max="14" width="17" bestFit="1" customWidth="1"/>
    <col min="15" max="15" width="18.85546875" bestFit="1" customWidth="1"/>
  </cols>
  <sheetData>
    <row r="1" spans="1:15" ht="28.5" customHeight="1" x14ac:dyDescent="0.25">
      <c r="A1" s="92" t="s">
        <v>13883</v>
      </c>
      <c r="B1" s="92"/>
      <c r="C1" s="92"/>
      <c r="D1" s="92"/>
      <c r="E1" s="92"/>
      <c r="F1" s="92"/>
      <c r="G1" s="92"/>
      <c r="H1" s="44"/>
      <c r="I1" s="1"/>
      <c r="J1" s="1"/>
      <c r="K1" s="1"/>
      <c r="L1" s="1"/>
      <c r="M1" s="1"/>
      <c r="N1" s="1"/>
      <c r="O1" s="1"/>
    </row>
    <row r="2" spans="1:15" ht="15" x14ac:dyDescent="0.25">
      <c r="A2" s="41" t="s">
        <v>13884</v>
      </c>
      <c r="B2" s="41" t="s">
        <v>13885</v>
      </c>
      <c r="C2" s="41" t="s">
        <v>13886</v>
      </c>
      <c r="D2" s="42" t="s">
        <v>13924</v>
      </c>
      <c r="E2" s="73" t="s">
        <v>13925</v>
      </c>
      <c r="F2" s="73" t="s">
        <v>13926</v>
      </c>
      <c r="G2" s="43" t="s">
        <v>13927</v>
      </c>
      <c r="H2" s="59" t="s">
        <v>13928</v>
      </c>
      <c r="J2" s="75" t="s">
        <v>13920</v>
      </c>
    </row>
    <row r="3" spans="1:15" ht="16.5" customHeight="1" x14ac:dyDescent="0.2">
      <c r="A3" s="28" t="s">
        <v>15</v>
      </c>
      <c r="B3" s="28" t="s">
        <v>16</v>
      </c>
      <c r="C3" s="28">
        <v>1.37</v>
      </c>
      <c r="D3" s="29" t="str">
        <f>IF($C3&gt;=3,"✅High Performer","📈Low Performer")</f>
        <v>📈Low Performer</v>
      </c>
      <c r="E3" s="29" t="str" cm="1">
        <f t="array" ref="E3">_xlfn.IFS(C3&gt;= 4.5,"Excellent",C3 &gt;=3.5,"Good",C3&gt;=2.5,"Average",C3&gt;= 1.5,"Below Avg",C3&lt;1.5,"Poor")</f>
        <v>Poor</v>
      </c>
      <c r="F3" s="29" t="str">
        <f>IF(C3&gt;=4.5,"Top Employee",IF(C3&gt;=2.5,"Developing","At Risk"))</f>
        <v>At Risk</v>
      </c>
      <c r="G3" s="57" t="str">
        <f>IF(AND(C3&gt;=4.5,C3&lt;=5),"50% Bonus",IF(AND(C3&gt;=2.5,C3&lt;4.5),"30% Bonus","No Bonus"))</f>
        <v>No Bonus</v>
      </c>
      <c r="H3" s="60" t="str">
        <f>IF(OR(C3&lt;=2,C3&gt;=5),"Invalid","Valid")</f>
        <v>Invalid</v>
      </c>
      <c r="J3" s="75" t="s">
        <v>13921</v>
      </c>
    </row>
    <row r="4" spans="1:15" ht="14.25" x14ac:dyDescent="0.2">
      <c r="A4" s="26" t="s">
        <v>25</v>
      </c>
      <c r="B4" s="26" t="s">
        <v>26</v>
      </c>
      <c r="C4" s="26">
        <v>3.79</v>
      </c>
      <c r="D4" s="27" t="str">
        <f t="shared" ref="D4:D67" si="0">IF($C4&gt;=3,"✅High Performer","📈Low Performer")</f>
        <v>✅High Performer</v>
      </c>
      <c r="E4" s="27" t="str" cm="1">
        <f t="array" ref="E4">_xlfn.IFS(C4&gt;= 4.5,"Excellent",C4 &gt;=3.5,"Good",C4&gt;=2.5,"Average",C4&gt;= 1.5,"Below Avg",C4&lt;1.5,"Poor")</f>
        <v>Good</v>
      </c>
      <c r="F4" s="27" t="str">
        <f t="shared" ref="F4:F67" si="1">IF(C4&gt;=4.5,"Top Employee",IF(C4&gt;=2.5,"Developing","At Risk"))</f>
        <v>Developing</v>
      </c>
      <c r="G4" s="58" t="str">
        <f t="shared" ref="G4:G67" si="2">IF(AND(C4&gt;=4.5,C4&lt;=5),"50% Bonus",IF(AND(C4&gt;=2.5,C4&lt;4.5),"30% Bonus","No Bonus"))</f>
        <v>30% Bonus</v>
      </c>
      <c r="H4" s="60" t="str">
        <f t="shared" ref="H4:H67" si="3">IF(OR(C4&lt;=2,C4&gt;=5),"Invalid","Valid")</f>
        <v>Valid</v>
      </c>
      <c r="J4" s="75" t="s">
        <v>13922</v>
      </c>
    </row>
    <row r="5" spans="1:15" ht="14.25" x14ac:dyDescent="0.2">
      <c r="A5" s="26" t="s">
        <v>34</v>
      </c>
      <c r="B5" s="26" t="s">
        <v>35</v>
      </c>
      <c r="C5" s="26">
        <v>4.8899999999999997</v>
      </c>
      <c r="D5" s="27" t="str">
        <f t="shared" si="0"/>
        <v>✅High Performer</v>
      </c>
      <c r="E5" s="27" t="str" cm="1">
        <f t="array" ref="E5">_xlfn.IFS(C5&gt;= 4.5,"Excellent",C5 &gt;=3.5,"Good",C5&gt;=2.5,"Average",C5&gt;= 1.5,"Below Avg",C5&lt;1.5,"Poor")</f>
        <v>Excellent</v>
      </c>
      <c r="F5" s="27" t="str">
        <f t="shared" si="1"/>
        <v>Top Employee</v>
      </c>
      <c r="G5" s="58" t="str">
        <f t="shared" si="2"/>
        <v>50% Bonus</v>
      </c>
      <c r="H5" s="60" t="str">
        <f t="shared" si="3"/>
        <v>Valid</v>
      </c>
      <c r="J5" s="75" t="s">
        <v>13923</v>
      </c>
    </row>
    <row r="6" spans="1:15" ht="14.25" x14ac:dyDescent="0.2">
      <c r="A6" s="26" t="s">
        <v>42</v>
      </c>
      <c r="B6" s="26" t="s">
        <v>43</v>
      </c>
      <c r="C6" s="26">
        <v>2.52</v>
      </c>
      <c r="D6" s="27" t="str">
        <f t="shared" si="0"/>
        <v>📈Low Performer</v>
      </c>
      <c r="E6" s="27" t="str" cm="1">
        <f t="array" ref="E6">_xlfn.IFS(C6&gt;= 4.5,"Excellent",C6 &gt;=3.5,"Good",C6&gt;=2.5,"Average",C6&gt;= 1.5,"Below Avg",C6&lt;1.5,"Poor")</f>
        <v>Average</v>
      </c>
      <c r="F6" s="27" t="str">
        <f t="shared" si="1"/>
        <v>Developing</v>
      </c>
      <c r="G6" s="58" t="str">
        <f t="shared" si="2"/>
        <v>30% Bonus</v>
      </c>
      <c r="H6" s="60" t="str">
        <f t="shared" si="3"/>
        <v>Valid</v>
      </c>
      <c r="J6" s="75" t="s">
        <v>13929</v>
      </c>
    </row>
    <row r="7" spans="1:15" x14ac:dyDescent="0.2">
      <c r="A7" s="26" t="s">
        <v>48</v>
      </c>
      <c r="B7" s="26" t="s">
        <v>49</v>
      </c>
      <c r="C7" s="26">
        <v>2.52</v>
      </c>
      <c r="D7" s="27" t="str">
        <f t="shared" si="0"/>
        <v>📈Low Performer</v>
      </c>
      <c r="E7" s="27" t="str" cm="1">
        <f t="array" ref="E7">_xlfn.IFS(C7&gt;= 4.5,"Excellent",C7 &gt;=3.5,"Good",C7&gt;=2.5,"Average",C7&gt;= 1.5,"Below Avg",C7&lt;1.5,"Poor")</f>
        <v>Average</v>
      </c>
      <c r="F7" s="27" t="str">
        <f t="shared" si="1"/>
        <v>Developing</v>
      </c>
      <c r="G7" s="58" t="str">
        <f t="shared" si="2"/>
        <v>30% Bonus</v>
      </c>
      <c r="H7" s="60" t="str">
        <f t="shared" si="3"/>
        <v>Valid</v>
      </c>
    </row>
    <row r="8" spans="1:15" x14ac:dyDescent="0.2">
      <c r="A8" s="26" t="s">
        <v>58</v>
      </c>
      <c r="B8" s="26" t="s">
        <v>59</v>
      </c>
      <c r="C8" s="26">
        <v>3.62</v>
      </c>
      <c r="D8" s="27" t="str">
        <f t="shared" si="0"/>
        <v>✅High Performer</v>
      </c>
      <c r="E8" s="27" t="str" cm="1">
        <f t="array" ref="E8">_xlfn.IFS(C8&gt;= 4.5,"Excellent",C8 &gt;=3.5,"Good",C8&gt;=2.5,"Average",C8&gt;= 1.5,"Below Avg",C8&lt;1.5,"Poor")</f>
        <v>Good</v>
      </c>
      <c r="F8" s="27" t="str">
        <f t="shared" si="1"/>
        <v>Developing</v>
      </c>
      <c r="G8" s="58" t="str">
        <f t="shared" si="2"/>
        <v>30% Bonus</v>
      </c>
      <c r="H8" s="60" t="str">
        <f t="shared" si="3"/>
        <v>Valid</v>
      </c>
    </row>
    <row r="9" spans="1:15" x14ac:dyDescent="0.2">
      <c r="A9" s="26" t="s">
        <v>63</v>
      </c>
      <c r="B9" s="26" t="s">
        <v>64</v>
      </c>
      <c r="C9" s="26">
        <v>4.99</v>
      </c>
      <c r="D9" s="27" t="str">
        <f t="shared" si="0"/>
        <v>✅High Performer</v>
      </c>
      <c r="E9" s="27" t="str" cm="1">
        <f t="array" ref="E9">_xlfn.IFS(C9&gt;= 4.5,"Excellent",C9 &gt;=3.5,"Good",C9&gt;=2.5,"Average",C9&gt;= 1.5,"Below Avg",C9&lt;1.5,"Poor")</f>
        <v>Excellent</v>
      </c>
      <c r="F9" s="27" t="str">
        <f t="shared" si="1"/>
        <v>Top Employee</v>
      </c>
      <c r="G9" s="58" t="str">
        <f t="shared" si="2"/>
        <v>50% Bonus</v>
      </c>
      <c r="H9" s="60" t="str">
        <f t="shared" si="3"/>
        <v>Valid</v>
      </c>
    </row>
    <row r="10" spans="1:15" x14ac:dyDescent="0.2">
      <c r="A10" s="26" t="s">
        <v>68</v>
      </c>
      <c r="B10" s="26" t="s">
        <v>69</v>
      </c>
      <c r="C10" s="26">
        <v>4.88</v>
      </c>
      <c r="D10" s="27" t="str">
        <f t="shared" si="0"/>
        <v>✅High Performer</v>
      </c>
      <c r="E10" s="27" t="str" cm="1">
        <f t="array" ref="E10">_xlfn.IFS(C10&gt;= 4.5,"Excellent",C10 &gt;=3.5,"Good",C10&gt;=2.5,"Average",C10&gt;= 1.5,"Below Avg",C10&lt;1.5,"Poor")</f>
        <v>Excellent</v>
      </c>
      <c r="F10" s="27" t="str">
        <f t="shared" si="1"/>
        <v>Top Employee</v>
      </c>
      <c r="G10" s="58" t="str">
        <f t="shared" si="2"/>
        <v>50% Bonus</v>
      </c>
      <c r="H10" s="60" t="str">
        <f t="shared" si="3"/>
        <v>Valid</v>
      </c>
    </row>
    <row r="11" spans="1:15" x14ac:dyDescent="0.2">
      <c r="A11" s="26" t="s">
        <v>75</v>
      </c>
      <c r="B11" s="26" t="s">
        <v>76</v>
      </c>
      <c r="C11" s="26">
        <v>3.03</v>
      </c>
      <c r="D11" s="27" t="str">
        <f t="shared" si="0"/>
        <v>✅High Performer</v>
      </c>
      <c r="E11" s="27" t="str" cm="1">
        <f t="array" ref="E11">_xlfn.IFS(C11&gt;= 4.5,"Excellent",C11 &gt;=3.5,"Good",C11&gt;=2.5,"Average",C11&gt;= 1.5,"Below Avg",C11&lt;1.5,"Poor")</f>
        <v>Average</v>
      </c>
      <c r="F11" s="27" t="str">
        <f t="shared" si="1"/>
        <v>Developing</v>
      </c>
      <c r="G11" s="58" t="str">
        <f t="shared" si="2"/>
        <v>30% Bonus</v>
      </c>
      <c r="H11" s="60" t="str">
        <f t="shared" si="3"/>
        <v>Valid</v>
      </c>
    </row>
    <row r="12" spans="1:15" x14ac:dyDescent="0.2">
      <c r="A12" s="26" t="s">
        <v>82</v>
      </c>
      <c r="B12" s="26" t="s">
        <v>83</v>
      </c>
      <c r="C12" s="26">
        <v>1.08</v>
      </c>
      <c r="D12" s="27" t="str">
        <f t="shared" si="0"/>
        <v>📈Low Performer</v>
      </c>
      <c r="E12" s="27" t="str" cm="1">
        <f t="array" ref="E12">_xlfn.IFS(C12&gt;= 4.5,"Excellent",C12 &gt;=3.5,"Good",C12&gt;=2.5,"Average",C12&gt;= 1.5,"Below Avg",C12&lt;1.5,"Poor")</f>
        <v>Poor</v>
      </c>
      <c r="F12" s="27" t="str">
        <f t="shared" si="1"/>
        <v>At Risk</v>
      </c>
      <c r="G12" s="58" t="str">
        <f t="shared" si="2"/>
        <v>No Bonus</v>
      </c>
      <c r="H12" s="60" t="str">
        <f t="shared" si="3"/>
        <v>Invalid</v>
      </c>
    </row>
    <row r="13" spans="1:15" x14ac:dyDescent="0.2">
      <c r="A13" s="26" t="s">
        <v>87</v>
      </c>
      <c r="B13" s="26" t="s">
        <v>88</v>
      </c>
      <c r="C13" s="26">
        <v>2.06</v>
      </c>
      <c r="D13" s="27" t="str">
        <f t="shared" si="0"/>
        <v>📈Low Performer</v>
      </c>
      <c r="E13" s="27" t="str" cm="1">
        <f t="array" ref="E13">_xlfn.IFS(C13&gt;= 4.5,"Excellent",C13 &gt;=3.5,"Good",C13&gt;=2.5,"Average",C13&gt;= 1.5,"Below Avg",C13&lt;1.5,"Poor")</f>
        <v>Below Avg</v>
      </c>
      <c r="F13" s="27" t="str">
        <f t="shared" si="1"/>
        <v>At Risk</v>
      </c>
      <c r="G13" s="58" t="str">
        <f t="shared" si="2"/>
        <v>No Bonus</v>
      </c>
      <c r="H13" s="60" t="str">
        <f t="shared" si="3"/>
        <v>Valid</v>
      </c>
    </row>
    <row r="14" spans="1:15" x14ac:dyDescent="0.2">
      <c r="A14" s="26" t="s">
        <v>91</v>
      </c>
      <c r="B14" s="26" t="s">
        <v>92</v>
      </c>
      <c r="C14" s="26">
        <v>2.35</v>
      </c>
      <c r="D14" s="27" t="str">
        <f t="shared" si="0"/>
        <v>📈Low Performer</v>
      </c>
      <c r="E14" s="27" t="str" cm="1">
        <f t="array" ref="E14">_xlfn.IFS(C14&gt;= 4.5,"Excellent",C14 &gt;=3.5,"Good",C14&gt;=2.5,"Average",C14&gt;= 1.5,"Below Avg",C14&lt;1.5,"Poor")</f>
        <v>Below Avg</v>
      </c>
      <c r="F14" s="27" t="str">
        <f t="shared" si="1"/>
        <v>At Risk</v>
      </c>
      <c r="G14" s="58" t="str">
        <f t="shared" si="2"/>
        <v>No Bonus</v>
      </c>
      <c r="H14" s="60" t="str">
        <f t="shared" si="3"/>
        <v>Valid</v>
      </c>
    </row>
    <row r="15" spans="1:15" x14ac:dyDescent="0.2">
      <c r="A15" s="26" t="s">
        <v>96</v>
      </c>
      <c r="B15" s="26" t="s">
        <v>97</v>
      </c>
      <c r="C15" s="26">
        <v>3.06</v>
      </c>
      <c r="D15" s="27" t="str">
        <f t="shared" si="0"/>
        <v>✅High Performer</v>
      </c>
      <c r="E15" s="27" t="str" cm="1">
        <f t="array" ref="E15">_xlfn.IFS(C15&gt;= 4.5,"Excellent",C15 &gt;=3.5,"Good",C15&gt;=2.5,"Average",C15&gt;= 1.5,"Below Avg",C15&lt;1.5,"Poor")</f>
        <v>Average</v>
      </c>
      <c r="F15" s="27" t="str">
        <f t="shared" si="1"/>
        <v>Developing</v>
      </c>
      <c r="G15" s="58" t="str">
        <f t="shared" si="2"/>
        <v>30% Bonus</v>
      </c>
      <c r="H15" s="60" t="str">
        <f t="shared" si="3"/>
        <v>Valid</v>
      </c>
    </row>
    <row r="16" spans="1:15" x14ac:dyDescent="0.2">
      <c r="A16" s="26" t="s">
        <v>101</v>
      </c>
      <c r="B16" s="26" t="s">
        <v>92</v>
      </c>
      <c r="C16" s="26">
        <v>2.69</v>
      </c>
      <c r="D16" s="27" t="str">
        <f t="shared" si="0"/>
        <v>📈Low Performer</v>
      </c>
      <c r="E16" s="27" t="str" cm="1">
        <f t="array" ref="E16">_xlfn.IFS(C16&gt;= 4.5,"Excellent",C16 &gt;=3.5,"Good",C16&gt;=2.5,"Average",C16&gt;= 1.5,"Below Avg",C16&lt;1.5,"Poor")</f>
        <v>Average</v>
      </c>
      <c r="F16" s="27" t="str">
        <f t="shared" si="1"/>
        <v>Developing</v>
      </c>
      <c r="G16" s="58" t="str">
        <f t="shared" si="2"/>
        <v>30% Bonus</v>
      </c>
      <c r="H16" s="60" t="str">
        <f t="shared" si="3"/>
        <v>Valid</v>
      </c>
    </row>
    <row r="17" spans="1:8" x14ac:dyDescent="0.2">
      <c r="A17" s="26" t="s">
        <v>105</v>
      </c>
      <c r="B17" s="26" t="s">
        <v>106</v>
      </c>
      <c r="C17" s="26">
        <v>2.69</v>
      </c>
      <c r="D17" s="27" t="str">
        <f t="shared" si="0"/>
        <v>📈Low Performer</v>
      </c>
      <c r="E17" s="27" t="str" cm="1">
        <f t="array" ref="E17">_xlfn.IFS(C17&gt;= 4.5,"Excellent",C17 &gt;=3.5,"Good",C17&gt;=2.5,"Average",C17&gt;= 1.5,"Below Avg",C17&lt;1.5,"Poor")</f>
        <v>Average</v>
      </c>
      <c r="F17" s="27" t="str">
        <f t="shared" si="1"/>
        <v>Developing</v>
      </c>
      <c r="G17" s="58" t="str">
        <f t="shared" si="2"/>
        <v>30% Bonus</v>
      </c>
      <c r="H17" s="60" t="str">
        <f t="shared" si="3"/>
        <v>Valid</v>
      </c>
    </row>
    <row r="18" spans="1:8" x14ac:dyDescent="0.2">
      <c r="A18" s="26" t="s">
        <v>109</v>
      </c>
      <c r="B18" s="26" t="s">
        <v>110</v>
      </c>
      <c r="C18" s="26">
        <v>2.63</v>
      </c>
      <c r="D18" s="27" t="str">
        <f t="shared" si="0"/>
        <v>📈Low Performer</v>
      </c>
      <c r="E18" s="27" t="str" cm="1">
        <f t="array" ref="E18">_xlfn.IFS(C18&gt;= 4.5,"Excellent",C18 &gt;=3.5,"Good",C18&gt;=2.5,"Average",C18&gt;= 1.5,"Below Avg",C18&lt;1.5,"Poor")</f>
        <v>Average</v>
      </c>
      <c r="F18" s="27" t="str">
        <f t="shared" si="1"/>
        <v>Developing</v>
      </c>
      <c r="G18" s="58" t="str">
        <f t="shared" si="2"/>
        <v>30% Bonus</v>
      </c>
      <c r="H18" s="60" t="str">
        <f t="shared" si="3"/>
        <v>Valid</v>
      </c>
    </row>
    <row r="19" spans="1:8" x14ac:dyDescent="0.2">
      <c r="A19" s="26" t="s">
        <v>113</v>
      </c>
      <c r="B19" s="26" t="s">
        <v>114</v>
      </c>
      <c r="C19" s="26">
        <v>1.62</v>
      </c>
      <c r="D19" s="27" t="str">
        <f t="shared" si="0"/>
        <v>📈Low Performer</v>
      </c>
      <c r="E19" s="27" t="str" cm="1">
        <f t="array" ref="E19">_xlfn.IFS(C19&gt;= 4.5,"Excellent",C19 &gt;=3.5,"Good",C19&gt;=2.5,"Average",C19&gt;= 1.5,"Below Avg",C19&lt;1.5,"Poor")</f>
        <v>Below Avg</v>
      </c>
      <c r="F19" s="27" t="str">
        <f t="shared" si="1"/>
        <v>At Risk</v>
      </c>
      <c r="G19" s="58" t="str">
        <f t="shared" si="2"/>
        <v>No Bonus</v>
      </c>
      <c r="H19" s="60" t="str">
        <f t="shared" si="3"/>
        <v>Invalid</v>
      </c>
    </row>
    <row r="20" spans="1:8" x14ac:dyDescent="0.2">
      <c r="A20" s="26" t="s">
        <v>119</v>
      </c>
      <c r="B20" s="26" t="s">
        <v>120</v>
      </c>
      <c r="C20" s="26">
        <v>1.23</v>
      </c>
      <c r="D20" s="27" t="str">
        <f t="shared" si="0"/>
        <v>📈Low Performer</v>
      </c>
      <c r="E20" s="27" t="str" cm="1">
        <f t="array" ref="E20">_xlfn.IFS(C20&gt;= 4.5,"Excellent",C20 &gt;=3.5,"Good",C20&gt;=2.5,"Average",C20&gt;= 1.5,"Below Avg",C20&lt;1.5,"Poor")</f>
        <v>Poor</v>
      </c>
      <c r="F20" s="27" t="str">
        <f t="shared" si="1"/>
        <v>At Risk</v>
      </c>
      <c r="G20" s="58" t="str">
        <f t="shared" si="2"/>
        <v>No Bonus</v>
      </c>
      <c r="H20" s="60" t="str">
        <f t="shared" si="3"/>
        <v>Invalid</v>
      </c>
    </row>
    <row r="21" spans="1:8" x14ac:dyDescent="0.2">
      <c r="A21" s="26" t="s">
        <v>123</v>
      </c>
      <c r="B21" s="26" t="s">
        <v>124</v>
      </c>
      <c r="C21" s="26">
        <v>2.68</v>
      </c>
      <c r="D21" s="27" t="str">
        <f t="shared" si="0"/>
        <v>📈Low Performer</v>
      </c>
      <c r="E21" s="27" t="str" cm="1">
        <f t="array" ref="E21">_xlfn.IFS(C21&gt;= 4.5,"Excellent",C21 &gt;=3.5,"Good",C21&gt;=2.5,"Average",C21&gt;= 1.5,"Below Avg",C21&lt;1.5,"Poor")</f>
        <v>Average</v>
      </c>
      <c r="F21" s="27" t="str">
        <f t="shared" si="1"/>
        <v>Developing</v>
      </c>
      <c r="G21" s="58" t="str">
        <f t="shared" si="2"/>
        <v>30% Bonus</v>
      </c>
      <c r="H21" s="60" t="str">
        <f t="shared" si="3"/>
        <v>Valid</v>
      </c>
    </row>
    <row r="22" spans="1:8" x14ac:dyDescent="0.2">
      <c r="A22" s="26" t="s">
        <v>128</v>
      </c>
      <c r="B22" s="26" t="s">
        <v>129</v>
      </c>
      <c r="C22" s="26">
        <v>2.2599999999999998</v>
      </c>
      <c r="D22" s="27" t="str">
        <f t="shared" si="0"/>
        <v>📈Low Performer</v>
      </c>
      <c r="E22" s="27" t="str" cm="1">
        <f t="array" ref="E22">_xlfn.IFS(C22&gt;= 4.5,"Excellent",C22 &gt;=3.5,"Good",C22&gt;=2.5,"Average",C22&gt;= 1.5,"Below Avg",C22&lt;1.5,"Poor")</f>
        <v>Below Avg</v>
      </c>
      <c r="F22" s="27" t="str">
        <f t="shared" si="1"/>
        <v>At Risk</v>
      </c>
      <c r="G22" s="58" t="str">
        <f t="shared" si="2"/>
        <v>No Bonus</v>
      </c>
      <c r="H22" s="60" t="str">
        <f t="shared" si="3"/>
        <v>Valid</v>
      </c>
    </row>
    <row r="23" spans="1:8" x14ac:dyDescent="0.2">
      <c r="A23" s="26" t="s">
        <v>132</v>
      </c>
      <c r="B23" s="26" t="s">
        <v>133</v>
      </c>
      <c r="C23" s="26">
        <v>2.48</v>
      </c>
      <c r="D23" s="27" t="str">
        <f t="shared" si="0"/>
        <v>📈Low Performer</v>
      </c>
      <c r="E23" s="27" t="str" cm="1">
        <f t="array" ref="E23">_xlfn.IFS(C23&gt;= 4.5,"Excellent",C23 &gt;=3.5,"Good",C23&gt;=2.5,"Average",C23&gt;= 1.5,"Below Avg",C23&lt;1.5,"Poor")</f>
        <v>Below Avg</v>
      </c>
      <c r="F23" s="27" t="str">
        <f t="shared" si="1"/>
        <v>At Risk</v>
      </c>
      <c r="G23" s="58" t="str">
        <f t="shared" si="2"/>
        <v>No Bonus</v>
      </c>
      <c r="H23" s="60" t="str">
        <f t="shared" si="3"/>
        <v>Valid</v>
      </c>
    </row>
    <row r="24" spans="1:8" x14ac:dyDescent="0.2">
      <c r="A24" s="26" t="s">
        <v>137</v>
      </c>
      <c r="B24" s="26" t="s">
        <v>138</v>
      </c>
      <c r="C24" s="26">
        <v>2.09</v>
      </c>
      <c r="D24" s="27" t="str">
        <f t="shared" si="0"/>
        <v>📈Low Performer</v>
      </c>
      <c r="E24" s="27" t="str" cm="1">
        <f t="array" ref="E24">_xlfn.IFS(C24&gt;= 4.5,"Excellent",C24 &gt;=3.5,"Good",C24&gt;=2.5,"Average",C24&gt;= 1.5,"Below Avg",C24&lt;1.5,"Poor")</f>
        <v>Below Avg</v>
      </c>
      <c r="F24" s="27" t="str">
        <f t="shared" si="1"/>
        <v>At Risk</v>
      </c>
      <c r="G24" s="58" t="str">
        <f t="shared" si="2"/>
        <v>No Bonus</v>
      </c>
      <c r="H24" s="60" t="str">
        <f t="shared" si="3"/>
        <v>Valid</v>
      </c>
    </row>
    <row r="25" spans="1:8" x14ac:dyDescent="0.2">
      <c r="A25" s="26" t="s">
        <v>141</v>
      </c>
      <c r="B25" s="26" t="s">
        <v>142</v>
      </c>
      <c r="C25" s="26">
        <v>1.01</v>
      </c>
      <c r="D25" s="27" t="str">
        <f t="shared" si="0"/>
        <v>📈Low Performer</v>
      </c>
      <c r="E25" s="27" t="str" cm="1">
        <f t="array" ref="E25">_xlfn.IFS(C25&gt;= 4.5,"Excellent",C25 &gt;=3.5,"Good",C25&gt;=2.5,"Average",C25&gt;= 1.5,"Below Avg",C25&lt;1.5,"Poor")</f>
        <v>Poor</v>
      </c>
      <c r="F25" s="27" t="str">
        <f t="shared" si="1"/>
        <v>At Risk</v>
      </c>
      <c r="G25" s="58" t="str">
        <f t="shared" si="2"/>
        <v>No Bonus</v>
      </c>
      <c r="H25" s="60" t="str">
        <f t="shared" si="3"/>
        <v>Invalid</v>
      </c>
    </row>
    <row r="26" spans="1:8" x14ac:dyDescent="0.2">
      <c r="A26" s="26" t="s">
        <v>146</v>
      </c>
      <c r="B26" s="26" t="s">
        <v>147</v>
      </c>
      <c r="C26" s="26">
        <v>4.34</v>
      </c>
      <c r="D26" s="27" t="str">
        <f t="shared" si="0"/>
        <v>✅High Performer</v>
      </c>
      <c r="E26" s="27" t="str" cm="1">
        <f t="array" ref="E26">_xlfn.IFS(C26&gt;= 4.5,"Excellent",C26 &gt;=3.5,"Good",C26&gt;=2.5,"Average",C26&gt;= 1.5,"Below Avg",C26&lt;1.5,"Poor")</f>
        <v>Good</v>
      </c>
      <c r="F26" s="27" t="str">
        <f t="shared" si="1"/>
        <v>Developing</v>
      </c>
      <c r="G26" s="58" t="str">
        <f t="shared" si="2"/>
        <v>30% Bonus</v>
      </c>
      <c r="H26" s="60" t="str">
        <f t="shared" si="3"/>
        <v>Valid</v>
      </c>
    </row>
    <row r="27" spans="1:8" x14ac:dyDescent="0.2">
      <c r="A27" s="26" t="s">
        <v>150</v>
      </c>
      <c r="B27" s="26" t="s">
        <v>151</v>
      </c>
      <c r="C27" s="26">
        <v>4.12</v>
      </c>
      <c r="D27" s="27" t="str">
        <f t="shared" si="0"/>
        <v>✅High Performer</v>
      </c>
      <c r="E27" s="27" t="str" cm="1">
        <f t="array" ref="E27">_xlfn.IFS(C27&gt;= 4.5,"Excellent",C27 &gt;=3.5,"Good",C27&gt;=2.5,"Average",C27&gt;= 1.5,"Below Avg",C27&lt;1.5,"Poor")</f>
        <v>Good</v>
      </c>
      <c r="F27" s="27" t="str">
        <f t="shared" si="1"/>
        <v>Developing</v>
      </c>
      <c r="G27" s="58" t="str">
        <f t="shared" si="2"/>
        <v>30% Bonus</v>
      </c>
      <c r="H27" s="60" t="str">
        <f t="shared" si="3"/>
        <v>Valid</v>
      </c>
    </row>
    <row r="28" spans="1:8" x14ac:dyDescent="0.2">
      <c r="A28" s="26" t="s">
        <v>154</v>
      </c>
      <c r="B28" s="26" t="s">
        <v>155</v>
      </c>
      <c r="C28" s="26">
        <v>1.64</v>
      </c>
      <c r="D28" s="27" t="str">
        <f t="shared" si="0"/>
        <v>📈Low Performer</v>
      </c>
      <c r="E28" s="27" t="str" cm="1">
        <f t="array" ref="E28">_xlfn.IFS(C28&gt;= 4.5,"Excellent",C28 &gt;=3.5,"Good",C28&gt;=2.5,"Average",C28&gt;= 1.5,"Below Avg",C28&lt;1.5,"Poor")</f>
        <v>Below Avg</v>
      </c>
      <c r="F28" s="27" t="str">
        <f t="shared" si="1"/>
        <v>At Risk</v>
      </c>
      <c r="G28" s="58" t="str">
        <f t="shared" si="2"/>
        <v>No Bonus</v>
      </c>
      <c r="H28" s="60" t="str">
        <f t="shared" si="3"/>
        <v>Invalid</v>
      </c>
    </row>
    <row r="29" spans="1:8" x14ac:dyDescent="0.2">
      <c r="A29" s="26" t="s">
        <v>158</v>
      </c>
      <c r="B29" s="26" t="s">
        <v>159</v>
      </c>
      <c r="C29" s="26">
        <v>4.46</v>
      </c>
      <c r="D29" s="27" t="str">
        <f t="shared" si="0"/>
        <v>✅High Performer</v>
      </c>
      <c r="E29" s="27" t="str" cm="1">
        <f t="array" ref="E29">_xlfn.IFS(C29&gt;= 4.5,"Excellent",C29 &gt;=3.5,"Good",C29&gt;=2.5,"Average",C29&gt;= 1.5,"Below Avg",C29&lt;1.5,"Poor")</f>
        <v>Good</v>
      </c>
      <c r="F29" s="27" t="str">
        <f t="shared" si="1"/>
        <v>Developing</v>
      </c>
      <c r="G29" s="58" t="str">
        <f t="shared" si="2"/>
        <v>30% Bonus</v>
      </c>
      <c r="H29" s="60" t="str">
        <f t="shared" si="3"/>
        <v>Valid</v>
      </c>
    </row>
    <row r="30" spans="1:8" x14ac:dyDescent="0.2">
      <c r="A30" s="26" t="s">
        <v>162</v>
      </c>
      <c r="B30" s="26" t="s">
        <v>163</v>
      </c>
      <c r="C30" s="26">
        <v>3.39</v>
      </c>
      <c r="D30" s="27" t="str">
        <f t="shared" si="0"/>
        <v>✅High Performer</v>
      </c>
      <c r="E30" s="27" t="str" cm="1">
        <f t="array" ref="E30">_xlfn.IFS(C30&gt;= 4.5,"Excellent",C30 &gt;=3.5,"Good",C30&gt;=2.5,"Average",C30&gt;= 1.5,"Below Avg",C30&lt;1.5,"Poor")</f>
        <v>Average</v>
      </c>
      <c r="F30" s="27" t="str">
        <f t="shared" si="1"/>
        <v>Developing</v>
      </c>
      <c r="G30" s="58" t="str">
        <f t="shared" si="2"/>
        <v>30% Bonus</v>
      </c>
      <c r="H30" s="60" t="str">
        <f t="shared" si="3"/>
        <v>Valid</v>
      </c>
    </row>
    <row r="31" spans="1:8" x14ac:dyDescent="0.2">
      <c r="A31" s="26" t="s">
        <v>166</v>
      </c>
      <c r="B31" s="26" t="s">
        <v>167</v>
      </c>
      <c r="C31" s="26">
        <v>2.46</v>
      </c>
      <c r="D31" s="27" t="str">
        <f t="shared" si="0"/>
        <v>📈Low Performer</v>
      </c>
      <c r="E31" s="27" t="str" cm="1">
        <f t="array" ref="E31">_xlfn.IFS(C31&gt;= 4.5,"Excellent",C31 &gt;=3.5,"Good",C31&gt;=2.5,"Average",C31&gt;= 1.5,"Below Avg",C31&lt;1.5,"Poor")</f>
        <v>Below Avg</v>
      </c>
      <c r="F31" s="27" t="str">
        <f t="shared" si="1"/>
        <v>At Risk</v>
      </c>
      <c r="G31" s="58" t="str">
        <f t="shared" si="2"/>
        <v>No Bonus</v>
      </c>
      <c r="H31" s="60" t="str">
        <f t="shared" si="3"/>
        <v>Valid</v>
      </c>
    </row>
    <row r="32" spans="1:8" x14ac:dyDescent="0.2">
      <c r="A32" s="26" t="s">
        <v>170</v>
      </c>
      <c r="B32" s="26" t="s">
        <v>171</v>
      </c>
      <c r="C32" s="26">
        <v>1.77</v>
      </c>
      <c r="D32" s="27" t="str">
        <f t="shared" si="0"/>
        <v>📈Low Performer</v>
      </c>
      <c r="E32" s="27" t="str" cm="1">
        <f t="array" ref="E32">_xlfn.IFS(C32&gt;= 4.5,"Excellent",C32 &gt;=3.5,"Good",C32&gt;=2.5,"Average",C32&gt;= 1.5,"Below Avg",C32&lt;1.5,"Poor")</f>
        <v>Below Avg</v>
      </c>
      <c r="F32" s="27" t="str">
        <f t="shared" si="1"/>
        <v>At Risk</v>
      </c>
      <c r="G32" s="58" t="str">
        <f t="shared" si="2"/>
        <v>No Bonus</v>
      </c>
      <c r="H32" s="60" t="str">
        <f t="shared" si="3"/>
        <v>Invalid</v>
      </c>
    </row>
    <row r="33" spans="1:8" x14ac:dyDescent="0.2">
      <c r="A33" s="26" t="s">
        <v>175</v>
      </c>
      <c r="B33" s="26" t="s">
        <v>176</v>
      </c>
      <c r="C33" s="26">
        <v>2.77</v>
      </c>
      <c r="D33" s="27" t="str">
        <f t="shared" si="0"/>
        <v>📈Low Performer</v>
      </c>
      <c r="E33" s="27" t="str" cm="1">
        <f t="array" ref="E33">_xlfn.IFS(C33&gt;= 4.5,"Excellent",C33 &gt;=3.5,"Good",C33&gt;=2.5,"Average",C33&gt;= 1.5,"Below Avg",C33&lt;1.5,"Poor")</f>
        <v>Average</v>
      </c>
      <c r="F33" s="27" t="str">
        <f t="shared" si="1"/>
        <v>Developing</v>
      </c>
      <c r="G33" s="58" t="str">
        <f t="shared" si="2"/>
        <v>30% Bonus</v>
      </c>
      <c r="H33" s="60" t="str">
        <f t="shared" si="3"/>
        <v>Valid</v>
      </c>
    </row>
    <row r="34" spans="1:8" x14ac:dyDescent="0.2">
      <c r="A34" s="26" t="s">
        <v>179</v>
      </c>
      <c r="B34" s="26" t="s">
        <v>180</v>
      </c>
      <c r="C34" s="26">
        <v>1.1000000000000001</v>
      </c>
      <c r="D34" s="27" t="str">
        <f t="shared" si="0"/>
        <v>📈Low Performer</v>
      </c>
      <c r="E34" s="27" t="str" cm="1">
        <f t="array" ref="E34">_xlfn.IFS(C34&gt;= 4.5,"Excellent",C34 &gt;=3.5,"Good",C34&gt;=2.5,"Average",C34&gt;= 1.5,"Below Avg",C34&lt;1.5,"Poor")</f>
        <v>Poor</v>
      </c>
      <c r="F34" s="27" t="str">
        <f t="shared" si="1"/>
        <v>At Risk</v>
      </c>
      <c r="G34" s="58" t="str">
        <f t="shared" si="2"/>
        <v>No Bonus</v>
      </c>
      <c r="H34" s="60" t="str">
        <f t="shared" si="3"/>
        <v>Invalid</v>
      </c>
    </row>
    <row r="35" spans="1:8" x14ac:dyDescent="0.2">
      <c r="A35" s="26" t="s">
        <v>183</v>
      </c>
      <c r="B35" s="26" t="s">
        <v>184</v>
      </c>
      <c r="C35" s="26">
        <v>4.1100000000000003</v>
      </c>
      <c r="D35" s="27" t="str">
        <f t="shared" si="0"/>
        <v>✅High Performer</v>
      </c>
      <c r="E35" s="27" t="str" cm="1">
        <f t="array" ref="E35">_xlfn.IFS(C35&gt;= 4.5,"Excellent",C35 &gt;=3.5,"Good",C35&gt;=2.5,"Average",C35&gt;= 1.5,"Below Avg",C35&lt;1.5,"Poor")</f>
        <v>Good</v>
      </c>
      <c r="F35" s="27" t="str">
        <f t="shared" si="1"/>
        <v>Developing</v>
      </c>
      <c r="G35" s="58" t="str">
        <f t="shared" si="2"/>
        <v>30% Bonus</v>
      </c>
      <c r="H35" s="60" t="str">
        <f t="shared" si="3"/>
        <v>Valid</v>
      </c>
    </row>
    <row r="36" spans="1:8" x14ac:dyDescent="0.2">
      <c r="A36" s="26" t="s">
        <v>187</v>
      </c>
      <c r="B36" s="26" t="s">
        <v>188</v>
      </c>
      <c r="C36" s="26">
        <v>4.8</v>
      </c>
      <c r="D36" s="27" t="str">
        <f t="shared" si="0"/>
        <v>✅High Performer</v>
      </c>
      <c r="E36" s="27" t="str" cm="1">
        <f t="array" ref="E36">_xlfn.IFS(C36&gt;= 4.5,"Excellent",C36 &gt;=3.5,"Good",C36&gt;=2.5,"Average",C36&gt;= 1.5,"Below Avg",C36&lt;1.5,"Poor")</f>
        <v>Excellent</v>
      </c>
      <c r="F36" s="27" t="str">
        <f t="shared" si="1"/>
        <v>Top Employee</v>
      </c>
      <c r="G36" s="58" t="str">
        <f t="shared" si="2"/>
        <v>50% Bonus</v>
      </c>
      <c r="H36" s="60" t="str">
        <f t="shared" si="3"/>
        <v>Valid</v>
      </c>
    </row>
    <row r="37" spans="1:8" x14ac:dyDescent="0.2">
      <c r="A37" s="26" t="s">
        <v>191</v>
      </c>
      <c r="B37" s="26" t="s">
        <v>192</v>
      </c>
      <c r="C37" s="26">
        <v>3.51</v>
      </c>
      <c r="D37" s="27" t="str">
        <f t="shared" si="0"/>
        <v>✅High Performer</v>
      </c>
      <c r="E37" s="27" t="str" cm="1">
        <f t="array" ref="E37">_xlfn.IFS(C37&gt;= 4.5,"Excellent",C37 &gt;=3.5,"Good",C37&gt;=2.5,"Average",C37&gt;= 1.5,"Below Avg",C37&lt;1.5,"Poor")</f>
        <v>Good</v>
      </c>
      <c r="F37" s="27" t="str">
        <f t="shared" si="1"/>
        <v>Developing</v>
      </c>
      <c r="G37" s="58" t="str">
        <f t="shared" si="2"/>
        <v>30% Bonus</v>
      </c>
      <c r="H37" s="60" t="str">
        <f t="shared" si="3"/>
        <v>Valid</v>
      </c>
    </row>
    <row r="38" spans="1:8" x14ac:dyDescent="0.2">
      <c r="A38" s="26" t="s">
        <v>196</v>
      </c>
      <c r="B38" s="26" t="s">
        <v>197</v>
      </c>
      <c r="C38" s="26">
        <v>1.26</v>
      </c>
      <c r="D38" s="27" t="str">
        <f t="shared" si="0"/>
        <v>📈Low Performer</v>
      </c>
      <c r="E38" s="27" t="str" cm="1">
        <f t="array" ref="E38">_xlfn.IFS(C38&gt;= 4.5,"Excellent",C38 &gt;=3.5,"Good",C38&gt;=2.5,"Average",C38&gt;= 1.5,"Below Avg",C38&lt;1.5,"Poor")</f>
        <v>Poor</v>
      </c>
      <c r="F38" s="27" t="str">
        <f t="shared" si="1"/>
        <v>At Risk</v>
      </c>
      <c r="G38" s="58" t="str">
        <f t="shared" si="2"/>
        <v>No Bonus</v>
      </c>
      <c r="H38" s="60" t="str">
        <f t="shared" si="3"/>
        <v>Invalid</v>
      </c>
    </row>
    <row r="39" spans="1:8" x14ac:dyDescent="0.2">
      <c r="A39" s="26" t="s">
        <v>200</v>
      </c>
      <c r="B39" s="26" t="s">
        <v>201</v>
      </c>
      <c r="C39" s="26">
        <v>4.41</v>
      </c>
      <c r="D39" s="27" t="str">
        <f t="shared" si="0"/>
        <v>✅High Performer</v>
      </c>
      <c r="E39" s="27" t="str" cm="1">
        <f t="array" ref="E39">_xlfn.IFS(C39&gt;= 4.5,"Excellent",C39 &gt;=3.5,"Good",C39&gt;=2.5,"Average",C39&gt;= 1.5,"Below Avg",C39&lt;1.5,"Poor")</f>
        <v>Good</v>
      </c>
      <c r="F39" s="27" t="str">
        <f t="shared" si="1"/>
        <v>Developing</v>
      </c>
      <c r="G39" s="58" t="str">
        <f t="shared" si="2"/>
        <v>30% Bonus</v>
      </c>
      <c r="H39" s="60" t="str">
        <f t="shared" si="3"/>
        <v>Valid</v>
      </c>
    </row>
    <row r="40" spans="1:8" x14ac:dyDescent="0.2">
      <c r="A40" s="26" t="s">
        <v>204</v>
      </c>
      <c r="B40" s="26" t="s">
        <v>205</v>
      </c>
      <c r="C40" s="26">
        <v>4.3600000000000003</v>
      </c>
      <c r="D40" s="27" t="str">
        <f t="shared" si="0"/>
        <v>✅High Performer</v>
      </c>
      <c r="E40" s="27" t="str" cm="1">
        <f t="array" ref="E40">_xlfn.IFS(C40&gt;= 4.5,"Excellent",C40 &gt;=3.5,"Good",C40&gt;=2.5,"Average",C40&gt;= 1.5,"Below Avg",C40&lt;1.5,"Poor")</f>
        <v>Good</v>
      </c>
      <c r="F40" s="27" t="str">
        <f t="shared" si="1"/>
        <v>Developing</v>
      </c>
      <c r="G40" s="58" t="str">
        <f t="shared" si="2"/>
        <v>30% Bonus</v>
      </c>
      <c r="H40" s="60" t="str">
        <f t="shared" si="3"/>
        <v>Valid</v>
      </c>
    </row>
    <row r="41" spans="1:8" x14ac:dyDescent="0.2">
      <c r="A41" s="26" t="s">
        <v>208</v>
      </c>
      <c r="B41" s="26" t="s">
        <v>209</v>
      </c>
      <c r="C41" s="26">
        <v>2.52</v>
      </c>
      <c r="D41" s="27" t="str">
        <f t="shared" si="0"/>
        <v>📈Low Performer</v>
      </c>
      <c r="E41" s="27" t="str" cm="1">
        <f t="array" ref="E41">_xlfn.IFS(C41&gt;= 4.5,"Excellent",C41 &gt;=3.5,"Good",C41&gt;=2.5,"Average",C41&gt;= 1.5,"Below Avg",C41&lt;1.5,"Poor")</f>
        <v>Average</v>
      </c>
      <c r="F41" s="27" t="str">
        <f t="shared" si="1"/>
        <v>Developing</v>
      </c>
      <c r="G41" s="58" t="str">
        <f t="shared" si="2"/>
        <v>30% Bonus</v>
      </c>
      <c r="H41" s="60" t="str">
        <f t="shared" si="3"/>
        <v>Valid</v>
      </c>
    </row>
    <row r="42" spans="1:8" x14ac:dyDescent="0.2">
      <c r="A42" s="26" t="s">
        <v>212</v>
      </c>
      <c r="B42" s="26" t="s">
        <v>213</v>
      </c>
      <c r="C42" s="26">
        <v>3.6</v>
      </c>
      <c r="D42" s="27" t="str">
        <f t="shared" si="0"/>
        <v>✅High Performer</v>
      </c>
      <c r="E42" s="27" t="str" cm="1">
        <f t="array" ref="E42">_xlfn.IFS(C42&gt;= 4.5,"Excellent",C42 &gt;=3.5,"Good",C42&gt;=2.5,"Average",C42&gt;= 1.5,"Below Avg",C42&lt;1.5,"Poor")</f>
        <v>Good</v>
      </c>
      <c r="F42" s="27" t="str">
        <f t="shared" si="1"/>
        <v>Developing</v>
      </c>
      <c r="G42" s="58" t="str">
        <f t="shared" si="2"/>
        <v>30% Bonus</v>
      </c>
      <c r="H42" s="60" t="str">
        <f t="shared" si="3"/>
        <v>Valid</v>
      </c>
    </row>
    <row r="43" spans="1:8" x14ac:dyDescent="0.2">
      <c r="A43" s="26" t="s">
        <v>216</v>
      </c>
      <c r="B43" s="26" t="s">
        <v>217</v>
      </c>
      <c r="C43" s="26">
        <v>1.67</v>
      </c>
      <c r="D43" s="27" t="str">
        <f t="shared" si="0"/>
        <v>📈Low Performer</v>
      </c>
      <c r="E43" s="27" t="str" cm="1">
        <f t="array" ref="E43">_xlfn.IFS(C43&gt;= 4.5,"Excellent",C43 &gt;=3.5,"Good",C43&gt;=2.5,"Average",C43&gt;= 1.5,"Below Avg",C43&lt;1.5,"Poor")</f>
        <v>Below Avg</v>
      </c>
      <c r="F43" s="27" t="str">
        <f t="shared" si="1"/>
        <v>At Risk</v>
      </c>
      <c r="G43" s="58" t="str">
        <f t="shared" si="2"/>
        <v>No Bonus</v>
      </c>
      <c r="H43" s="60" t="str">
        <f t="shared" si="3"/>
        <v>Invalid</v>
      </c>
    </row>
    <row r="44" spans="1:8" x14ac:dyDescent="0.2">
      <c r="A44" s="26" t="s">
        <v>220</v>
      </c>
      <c r="B44" s="26" t="s">
        <v>221</v>
      </c>
      <c r="C44" s="26">
        <v>3.79</v>
      </c>
      <c r="D44" s="27" t="str">
        <f t="shared" si="0"/>
        <v>✅High Performer</v>
      </c>
      <c r="E44" s="27" t="str" cm="1">
        <f t="array" ref="E44">_xlfn.IFS(C44&gt;= 4.5,"Excellent",C44 &gt;=3.5,"Good",C44&gt;=2.5,"Average",C44&gt;= 1.5,"Below Avg",C44&lt;1.5,"Poor")</f>
        <v>Good</v>
      </c>
      <c r="F44" s="27" t="str">
        <f t="shared" si="1"/>
        <v>Developing</v>
      </c>
      <c r="G44" s="58" t="str">
        <f t="shared" si="2"/>
        <v>30% Bonus</v>
      </c>
      <c r="H44" s="60" t="str">
        <f t="shared" si="3"/>
        <v>Valid</v>
      </c>
    </row>
    <row r="45" spans="1:8" x14ac:dyDescent="0.2">
      <c r="A45" s="26" t="s">
        <v>224</v>
      </c>
      <c r="B45" s="26" t="s">
        <v>225</v>
      </c>
      <c r="C45" s="26">
        <v>1.42</v>
      </c>
      <c r="D45" s="27" t="str">
        <f t="shared" si="0"/>
        <v>📈Low Performer</v>
      </c>
      <c r="E45" s="27" t="str" cm="1">
        <f t="array" ref="E45">_xlfn.IFS(C45&gt;= 4.5,"Excellent",C45 &gt;=3.5,"Good",C45&gt;=2.5,"Average",C45&gt;= 1.5,"Below Avg",C45&lt;1.5,"Poor")</f>
        <v>Poor</v>
      </c>
      <c r="F45" s="27" t="str">
        <f t="shared" si="1"/>
        <v>At Risk</v>
      </c>
      <c r="G45" s="58" t="str">
        <f t="shared" si="2"/>
        <v>No Bonus</v>
      </c>
      <c r="H45" s="60" t="str">
        <f t="shared" si="3"/>
        <v>Invalid</v>
      </c>
    </row>
    <row r="46" spans="1:8" x14ac:dyDescent="0.2">
      <c r="A46" s="26" t="s">
        <v>228</v>
      </c>
      <c r="B46" s="26" t="s">
        <v>229</v>
      </c>
      <c r="C46" s="26">
        <v>2.29</v>
      </c>
      <c r="D46" s="27" t="str">
        <f t="shared" si="0"/>
        <v>📈Low Performer</v>
      </c>
      <c r="E46" s="27" t="str" cm="1">
        <f t="array" ref="E46">_xlfn.IFS(C46&gt;= 4.5,"Excellent",C46 &gt;=3.5,"Good",C46&gt;=2.5,"Average",C46&gt;= 1.5,"Below Avg",C46&lt;1.5,"Poor")</f>
        <v>Below Avg</v>
      </c>
      <c r="F46" s="27" t="str">
        <f t="shared" si="1"/>
        <v>At Risk</v>
      </c>
      <c r="G46" s="58" t="str">
        <f t="shared" si="2"/>
        <v>No Bonus</v>
      </c>
      <c r="H46" s="60" t="str">
        <f t="shared" si="3"/>
        <v>Valid</v>
      </c>
    </row>
    <row r="47" spans="1:8" x14ac:dyDescent="0.2">
      <c r="A47" s="26" t="s">
        <v>231</v>
      </c>
      <c r="B47" s="26" t="s">
        <v>232</v>
      </c>
      <c r="C47" s="26">
        <v>1.85</v>
      </c>
      <c r="D47" s="27" t="str">
        <f t="shared" si="0"/>
        <v>📈Low Performer</v>
      </c>
      <c r="E47" s="27" t="str" cm="1">
        <f t="array" ref="E47">_xlfn.IFS(C47&gt;= 4.5,"Excellent",C47 &gt;=3.5,"Good",C47&gt;=2.5,"Average",C47&gt;= 1.5,"Below Avg",C47&lt;1.5,"Poor")</f>
        <v>Below Avg</v>
      </c>
      <c r="F47" s="27" t="str">
        <f t="shared" si="1"/>
        <v>At Risk</v>
      </c>
      <c r="G47" s="58" t="str">
        <f t="shared" si="2"/>
        <v>No Bonus</v>
      </c>
      <c r="H47" s="60" t="str">
        <f t="shared" si="3"/>
        <v>Invalid</v>
      </c>
    </row>
    <row r="48" spans="1:8" x14ac:dyDescent="0.2">
      <c r="A48" s="26" t="s">
        <v>235</v>
      </c>
      <c r="B48" s="26" t="s">
        <v>236</v>
      </c>
      <c r="C48" s="26">
        <v>3.58</v>
      </c>
      <c r="D48" s="27" t="str">
        <f t="shared" si="0"/>
        <v>✅High Performer</v>
      </c>
      <c r="E48" s="27" t="str" cm="1">
        <f t="array" ref="E48">_xlfn.IFS(C48&gt;= 4.5,"Excellent",C48 &gt;=3.5,"Good",C48&gt;=2.5,"Average",C48&gt;= 1.5,"Below Avg",C48&lt;1.5,"Poor")</f>
        <v>Good</v>
      </c>
      <c r="F48" s="27" t="str">
        <f t="shared" si="1"/>
        <v>Developing</v>
      </c>
      <c r="G48" s="58" t="str">
        <f t="shared" si="2"/>
        <v>30% Bonus</v>
      </c>
      <c r="H48" s="60" t="str">
        <f t="shared" si="3"/>
        <v>Valid</v>
      </c>
    </row>
    <row r="49" spans="1:8" x14ac:dyDescent="0.2">
      <c r="A49" s="26" t="s">
        <v>239</v>
      </c>
      <c r="B49" s="26" t="s">
        <v>240</v>
      </c>
      <c r="C49" s="26">
        <v>4.99</v>
      </c>
      <c r="D49" s="27" t="str">
        <f t="shared" si="0"/>
        <v>✅High Performer</v>
      </c>
      <c r="E49" s="27" t="str" cm="1">
        <f t="array" ref="E49">_xlfn.IFS(C49&gt;= 4.5,"Excellent",C49 &gt;=3.5,"Good",C49&gt;=2.5,"Average",C49&gt;= 1.5,"Below Avg",C49&lt;1.5,"Poor")</f>
        <v>Excellent</v>
      </c>
      <c r="F49" s="27" t="str">
        <f t="shared" si="1"/>
        <v>Top Employee</v>
      </c>
      <c r="G49" s="58" t="str">
        <f t="shared" si="2"/>
        <v>50% Bonus</v>
      </c>
      <c r="H49" s="60" t="str">
        <f t="shared" si="3"/>
        <v>Valid</v>
      </c>
    </row>
    <row r="50" spans="1:8" x14ac:dyDescent="0.2">
      <c r="A50" s="26" t="s">
        <v>243</v>
      </c>
      <c r="B50" s="26" t="s">
        <v>244</v>
      </c>
      <c r="C50" s="26">
        <v>1.87</v>
      </c>
      <c r="D50" s="27" t="str">
        <f t="shared" si="0"/>
        <v>📈Low Performer</v>
      </c>
      <c r="E50" s="27" t="str" cm="1">
        <f t="array" ref="E50">_xlfn.IFS(C50&gt;= 4.5,"Excellent",C50 &gt;=3.5,"Good",C50&gt;=2.5,"Average",C50&gt;= 1.5,"Below Avg",C50&lt;1.5,"Poor")</f>
        <v>Below Avg</v>
      </c>
      <c r="F50" s="27" t="str">
        <f t="shared" si="1"/>
        <v>At Risk</v>
      </c>
      <c r="G50" s="58" t="str">
        <f t="shared" si="2"/>
        <v>No Bonus</v>
      </c>
      <c r="H50" s="60" t="str">
        <f t="shared" si="3"/>
        <v>Invalid</v>
      </c>
    </row>
    <row r="51" spans="1:8" x14ac:dyDescent="0.2">
      <c r="A51" s="26" t="s">
        <v>247</v>
      </c>
      <c r="B51" s="26" t="s">
        <v>248</v>
      </c>
      <c r="C51" s="26">
        <v>2.1</v>
      </c>
      <c r="D51" s="27" t="str">
        <f t="shared" si="0"/>
        <v>📈Low Performer</v>
      </c>
      <c r="E51" s="27" t="str" cm="1">
        <f t="array" ref="E51">_xlfn.IFS(C51&gt;= 4.5,"Excellent",C51 &gt;=3.5,"Good",C51&gt;=2.5,"Average",C51&gt;= 1.5,"Below Avg",C51&lt;1.5,"Poor")</f>
        <v>Below Avg</v>
      </c>
      <c r="F51" s="27" t="str">
        <f t="shared" si="1"/>
        <v>At Risk</v>
      </c>
      <c r="G51" s="58" t="str">
        <f t="shared" si="2"/>
        <v>No Bonus</v>
      </c>
      <c r="H51" s="60" t="str">
        <f t="shared" si="3"/>
        <v>Valid</v>
      </c>
    </row>
    <row r="52" spans="1:8" x14ac:dyDescent="0.2">
      <c r="A52" s="26" t="s">
        <v>251</v>
      </c>
      <c r="B52" s="26" t="s">
        <v>252</v>
      </c>
      <c r="C52" s="26">
        <v>4.8600000000000003</v>
      </c>
      <c r="D52" s="27" t="str">
        <f t="shared" si="0"/>
        <v>✅High Performer</v>
      </c>
      <c r="E52" s="27" t="str" cm="1">
        <f t="array" ref="E52">_xlfn.IFS(C52&gt;= 4.5,"Excellent",C52 &gt;=3.5,"Good",C52&gt;=2.5,"Average",C52&gt;= 1.5,"Below Avg",C52&lt;1.5,"Poor")</f>
        <v>Excellent</v>
      </c>
      <c r="F52" s="27" t="str">
        <f t="shared" si="1"/>
        <v>Top Employee</v>
      </c>
      <c r="G52" s="58" t="str">
        <f t="shared" si="2"/>
        <v>50% Bonus</v>
      </c>
      <c r="H52" s="60" t="str">
        <f t="shared" si="3"/>
        <v>Valid</v>
      </c>
    </row>
    <row r="53" spans="1:8" x14ac:dyDescent="0.2">
      <c r="A53" s="26" t="s">
        <v>255</v>
      </c>
      <c r="B53" s="26" t="s">
        <v>256</v>
      </c>
      <c r="C53" s="26">
        <v>1.47</v>
      </c>
      <c r="D53" s="27" t="str">
        <f t="shared" si="0"/>
        <v>📈Low Performer</v>
      </c>
      <c r="E53" s="27" t="str" cm="1">
        <f t="array" ref="E53">_xlfn.IFS(C53&gt;= 4.5,"Excellent",C53 &gt;=3.5,"Good",C53&gt;=2.5,"Average",C53&gt;= 1.5,"Below Avg",C53&lt;1.5,"Poor")</f>
        <v>Poor</v>
      </c>
      <c r="F53" s="27" t="str">
        <f t="shared" si="1"/>
        <v>At Risk</v>
      </c>
      <c r="G53" s="58" t="str">
        <f t="shared" si="2"/>
        <v>No Bonus</v>
      </c>
      <c r="H53" s="60" t="str">
        <f t="shared" si="3"/>
        <v>Invalid</v>
      </c>
    </row>
    <row r="54" spans="1:8" x14ac:dyDescent="0.2">
      <c r="A54" s="26" t="s">
        <v>259</v>
      </c>
      <c r="B54" s="26" t="s">
        <v>260</v>
      </c>
      <c r="C54" s="26">
        <v>4.79</v>
      </c>
      <c r="D54" s="27" t="str">
        <f t="shared" si="0"/>
        <v>✅High Performer</v>
      </c>
      <c r="E54" s="27" t="str" cm="1">
        <f t="array" ref="E54">_xlfn.IFS(C54&gt;= 4.5,"Excellent",C54 &gt;=3.5,"Good",C54&gt;=2.5,"Average",C54&gt;= 1.5,"Below Avg",C54&lt;1.5,"Poor")</f>
        <v>Excellent</v>
      </c>
      <c r="F54" s="27" t="str">
        <f t="shared" si="1"/>
        <v>Top Employee</v>
      </c>
      <c r="G54" s="58" t="str">
        <f t="shared" si="2"/>
        <v>50% Bonus</v>
      </c>
      <c r="H54" s="60" t="str">
        <f t="shared" si="3"/>
        <v>Valid</v>
      </c>
    </row>
    <row r="55" spans="1:8" x14ac:dyDescent="0.2">
      <c r="A55" s="26" t="s">
        <v>263</v>
      </c>
      <c r="B55" s="26" t="s">
        <v>264</v>
      </c>
      <c r="C55" s="26">
        <v>2.17</v>
      </c>
      <c r="D55" s="27" t="str">
        <f t="shared" si="0"/>
        <v>📈Low Performer</v>
      </c>
      <c r="E55" s="27" t="str" cm="1">
        <f t="array" ref="E55">_xlfn.IFS(C55&gt;= 4.5,"Excellent",C55 &gt;=3.5,"Good",C55&gt;=2.5,"Average",C55&gt;= 1.5,"Below Avg",C55&lt;1.5,"Poor")</f>
        <v>Below Avg</v>
      </c>
      <c r="F55" s="27" t="str">
        <f t="shared" si="1"/>
        <v>At Risk</v>
      </c>
      <c r="G55" s="58" t="str">
        <f t="shared" si="2"/>
        <v>No Bonus</v>
      </c>
      <c r="H55" s="60" t="str">
        <f t="shared" si="3"/>
        <v>Valid</v>
      </c>
    </row>
    <row r="56" spans="1:8" x14ac:dyDescent="0.2">
      <c r="A56" s="26" t="s">
        <v>267</v>
      </c>
      <c r="B56" s="26" t="s">
        <v>268</v>
      </c>
      <c r="C56" s="26">
        <v>4.3099999999999996</v>
      </c>
      <c r="D56" s="27" t="str">
        <f t="shared" si="0"/>
        <v>✅High Performer</v>
      </c>
      <c r="E56" s="27" t="str" cm="1">
        <f t="array" ref="E56">_xlfn.IFS(C56&gt;= 4.5,"Excellent",C56 &gt;=3.5,"Good",C56&gt;=2.5,"Average",C56&gt;= 1.5,"Below Avg",C56&lt;1.5,"Poor")</f>
        <v>Good</v>
      </c>
      <c r="F56" s="27" t="str">
        <f t="shared" si="1"/>
        <v>Developing</v>
      </c>
      <c r="G56" s="58" t="str">
        <f t="shared" si="2"/>
        <v>30% Bonus</v>
      </c>
      <c r="H56" s="60" t="str">
        <f t="shared" si="3"/>
        <v>Valid</v>
      </c>
    </row>
    <row r="57" spans="1:8" x14ac:dyDescent="0.2">
      <c r="A57" s="26" t="s">
        <v>271</v>
      </c>
      <c r="B57" s="26" t="s">
        <v>272</v>
      </c>
      <c r="C57" s="26">
        <v>2.75</v>
      </c>
      <c r="D57" s="27" t="str">
        <f t="shared" si="0"/>
        <v>📈Low Performer</v>
      </c>
      <c r="E57" s="27" t="str" cm="1">
        <f t="array" ref="E57">_xlfn.IFS(C57&gt;= 4.5,"Excellent",C57 &gt;=3.5,"Good",C57&gt;=2.5,"Average",C57&gt;= 1.5,"Below Avg",C57&lt;1.5,"Poor")</f>
        <v>Average</v>
      </c>
      <c r="F57" s="27" t="str">
        <f t="shared" si="1"/>
        <v>Developing</v>
      </c>
      <c r="G57" s="58" t="str">
        <f t="shared" si="2"/>
        <v>30% Bonus</v>
      </c>
      <c r="H57" s="60" t="str">
        <f t="shared" si="3"/>
        <v>Valid</v>
      </c>
    </row>
    <row r="58" spans="1:8" x14ac:dyDescent="0.2">
      <c r="A58" s="26" t="s">
        <v>275</v>
      </c>
      <c r="B58" s="26" t="s">
        <v>276</v>
      </c>
      <c r="C58" s="26">
        <v>4.05</v>
      </c>
      <c r="D58" s="27" t="str">
        <f t="shared" si="0"/>
        <v>✅High Performer</v>
      </c>
      <c r="E58" s="27" t="str" cm="1">
        <f t="array" ref="E58">_xlfn.IFS(C58&gt;= 4.5,"Excellent",C58 &gt;=3.5,"Good",C58&gt;=2.5,"Average",C58&gt;= 1.5,"Below Avg",C58&lt;1.5,"Poor")</f>
        <v>Good</v>
      </c>
      <c r="F58" s="27" t="str">
        <f t="shared" si="1"/>
        <v>Developing</v>
      </c>
      <c r="G58" s="58" t="str">
        <f t="shared" si="2"/>
        <v>30% Bonus</v>
      </c>
      <c r="H58" s="60" t="str">
        <f t="shared" si="3"/>
        <v>Valid</v>
      </c>
    </row>
    <row r="59" spans="1:8" x14ac:dyDescent="0.2">
      <c r="A59" s="26" t="s">
        <v>279</v>
      </c>
      <c r="B59" s="26" t="s">
        <v>280</v>
      </c>
      <c r="C59" s="26">
        <v>4.43</v>
      </c>
      <c r="D59" s="27" t="str">
        <f t="shared" si="0"/>
        <v>✅High Performer</v>
      </c>
      <c r="E59" s="27" t="str" cm="1">
        <f t="array" ref="E59">_xlfn.IFS(C59&gt;= 4.5,"Excellent",C59 &gt;=3.5,"Good",C59&gt;=2.5,"Average",C59&gt;= 1.5,"Below Avg",C59&lt;1.5,"Poor")</f>
        <v>Good</v>
      </c>
      <c r="F59" s="27" t="str">
        <f t="shared" si="1"/>
        <v>Developing</v>
      </c>
      <c r="G59" s="58" t="str">
        <f t="shared" si="2"/>
        <v>30% Bonus</v>
      </c>
      <c r="H59" s="60" t="str">
        <f t="shared" si="3"/>
        <v>Valid</v>
      </c>
    </row>
    <row r="60" spans="1:8" x14ac:dyDescent="0.2">
      <c r="A60" s="26" t="s">
        <v>283</v>
      </c>
      <c r="B60" s="26" t="s">
        <v>284</v>
      </c>
      <c r="C60" s="26">
        <v>4.46</v>
      </c>
      <c r="D60" s="27" t="str">
        <f t="shared" si="0"/>
        <v>✅High Performer</v>
      </c>
      <c r="E60" s="27" t="str" cm="1">
        <f t="array" ref="E60">_xlfn.IFS(C60&gt;= 4.5,"Excellent",C60 &gt;=3.5,"Good",C60&gt;=2.5,"Average",C60&gt;= 1.5,"Below Avg",C60&lt;1.5,"Poor")</f>
        <v>Good</v>
      </c>
      <c r="F60" s="27" t="str">
        <f t="shared" si="1"/>
        <v>Developing</v>
      </c>
      <c r="G60" s="58" t="str">
        <f t="shared" si="2"/>
        <v>30% Bonus</v>
      </c>
      <c r="H60" s="60" t="str">
        <f t="shared" si="3"/>
        <v>Valid</v>
      </c>
    </row>
    <row r="61" spans="1:8" x14ac:dyDescent="0.2">
      <c r="A61" s="26" t="s">
        <v>287</v>
      </c>
      <c r="B61" s="26" t="s">
        <v>288</v>
      </c>
      <c r="C61" s="26">
        <v>2.75</v>
      </c>
      <c r="D61" s="27" t="str">
        <f t="shared" si="0"/>
        <v>📈Low Performer</v>
      </c>
      <c r="E61" s="27" t="str" cm="1">
        <f t="array" ref="E61">_xlfn.IFS(C61&gt;= 4.5,"Excellent",C61 &gt;=3.5,"Good",C61&gt;=2.5,"Average",C61&gt;= 1.5,"Below Avg",C61&lt;1.5,"Poor")</f>
        <v>Average</v>
      </c>
      <c r="F61" s="27" t="str">
        <f t="shared" si="1"/>
        <v>Developing</v>
      </c>
      <c r="G61" s="58" t="str">
        <f t="shared" si="2"/>
        <v>30% Bonus</v>
      </c>
      <c r="H61" s="60" t="str">
        <f t="shared" si="3"/>
        <v>Valid</v>
      </c>
    </row>
    <row r="62" spans="1:8" x14ac:dyDescent="0.2">
      <c r="A62" s="26" t="s">
        <v>291</v>
      </c>
      <c r="B62" s="26" t="s">
        <v>292</v>
      </c>
      <c r="C62" s="26">
        <v>4.79</v>
      </c>
      <c r="D62" s="27" t="str">
        <f t="shared" si="0"/>
        <v>✅High Performer</v>
      </c>
      <c r="E62" s="27" t="str" cm="1">
        <f t="array" ref="E62">_xlfn.IFS(C62&gt;= 4.5,"Excellent",C62 &gt;=3.5,"Good",C62&gt;=2.5,"Average",C62&gt;= 1.5,"Below Avg",C62&lt;1.5,"Poor")</f>
        <v>Excellent</v>
      </c>
      <c r="F62" s="27" t="str">
        <f t="shared" si="1"/>
        <v>Top Employee</v>
      </c>
      <c r="G62" s="58" t="str">
        <f t="shared" si="2"/>
        <v>50% Bonus</v>
      </c>
      <c r="H62" s="60" t="str">
        <f t="shared" si="3"/>
        <v>Valid</v>
      </c>
    </row>
    <row r="63" spans="1:8" x14ac:dyDescent="0.2">
      <c r="A63" s="26" t="s">
        <v>295</v>
      </c>
      <c r="B63" s="26" t="s">
        <v>268</v>
      </c>
      <c r="C63" s="26">
        <v>4.6900000000000004</v>
      </c>
      <c r="D63" s="27" t="str">
        <f t="shared" si="0"/>
        <v>✅High Performer</v>
      </c>
      <c r="E63" s="27" t="str" cm="1">
        <f t="array" ref="E63">_xlfn.IFS(C63&gt;= 4.5,"Excellent",C63 &gt;=3.5,"Good",C63&gt;=2.5,"Average",C63&gt;= 1.5,"Below Avg",C63&lt;1.5,"Poor")</f>
        <v>Excellent</v>
      </c>
      <c r="F63" s="27" t="str">
        <f t="shared" si="1"/>
        <v>Top Employee</v>
      </c>
      <c r="G63" s="58" t="str">
        <f t="shared" si="2"/>
        <v>50% Bonus</v>
      </c>
      <c r="H63" s="60" t="str">
        <f t="shared" si="3"/>
        <v>Valid</v>
      </c>
    </row>
    <row r="64" spans="1:8" x14ac:dyDescent="0.2">
      <c r="A64" s="26" t="s">
        <v>298</v>
      </c>
      <c r="B64" s="26" t="s">
        <v>299</v>
      </c>
      <c r="C64" s="26">
        <v>2.79</v>
      </c>
      <c r="D64" s="27" t="str">
        <f t="shared" si="0"/>
        <v>📈Low Performer</v>
      </c>
      <c r="E64" s="27" t="str" cm="1">
        <f t="array" ref="E64">_xlfn.IFS(C64&gt;= 4.5,"Excellent",C64 &gt;=3.5,"Good",C64&gt;=2.5,"Average",C64&gt;= 1.5,"Below Avg",C64&lt;1.5,"Poor")</f>
        <v>Average</v>
      </c>
      <c r="F64" s="27" t="str">
        <f t="shared" si="1"/>
        <v>Developing</v>
      </c>
      <c r="G64" s="58" t="str">
        <f t="shared" si="2"/>
        <v>30% Bonus</v>
      </c>
      <c r="H64" s="60" t="str">
        <f t="shared" si="3"/>
        <v>Valid</v>
      </c>
    </row>
    <row r="65" spans="1:8" x14ac:dyDescent="0.2">
      <c r="A65" s="26" t="s">
        <v>302</v>
      </c>
      <c r="B65" s="26" t="s">
        <v>303</v>
      </c>
      <c r="C65" s="26">
        <v>2.27</v>
      </c>
      <c r="D65" s="27" t="str">
        <f t="shared" si="0"/>
        <v>📈Low Performer</v>
      </c>
      <c r="E65" s="27" t="str" cm="1">
        <f t="array" ref="E65">_xlfn.IFS(C65&gt;= 4.5,"Excellent",C65 &gt;=3.5,"Good",C65&gt;=2.5,"Average",C65&gt;= 1.5,"Below Avg",C65&lt;1.5,"Poor")</f>
        <v>Below Avg</v>
      </c>
      <c r="F65" s="27" t="str">
        <f t="shared" si="1"/>
        <v>At Risk</v>
      </c>
      <c r="G65" s="58" t="str">
        <f t="shared" si="2"/>
        <v>No Bonus</v>
      </c>
      <c r="H65" s="60" t="str">
        <f t="shared" si="3"/>
        <v>Valid</v>
      </c>
    </row>
    <row r="66" spans="1:8" x14ac:dyDescent="0.2">
      <c r="A66" s="26" t="s">
        <v>306</v>
      </c>
      <c r="B66" s="26" t="s">
        <v>307</v>
      </c>
      <c r="C66" s="26">
        <v>3.1</v>
      </c>
      <c r="D66" s="27" t="str">
        <f t="shared" si="0"/>
        <v>✅High Performer</v>
      </c>
      <c r="E66" s="27" t="str" cm="1">
        <f t="array" ref="E66">_xlfn.IFS(C66&gt;= 4.5,"Excellent",C66 &gt;=3.5,"Good",C66&gt;=2.5,"Average",C66&gt;= 1.5,"Below Avg",C66&lt;1.5,"Poor")</f>
        <v>Average</v>
      </c>
      <c r="F66" s="27" t="str">
        <f t="shared" si="1"/>
        <v>Developing</v>
      </c>
      <c r="G66" s="58" t="str">
        <f t="shared" si="2"/>
        <v>30% Bonus</v>
      </c>
      <c r="H66" s="60" t="str">
        <f t="shared" si="3"/>
        <v>Valid</v>
      </c>
    </row>
    <row r="67" spans="1:8" x14ac:dyDescent="0.2">
      <c r="A67" s="26" t="s">
        <v>310</v>
      </c>
      <c r="B67" s="26" t="s">
        <v>311</v>
      </c>
      <c r="C67" s="26">
        <v>4.41</v>
      </c>
      <c r="D67" s="27" t="str">
        <f t="shared" si="0"/>
        <v>✅High Performer</v>
      </c>
      <c r="E67" s="27" t="str" cm="1">
        <f t="array" ref="E67">_xlfn.IFS(C67&gt;= 4.5,"Excellent",C67 &gt;=3.5,"Good",C67&gt;=2.5,"Average",C67&gt;= 1.5,"Below Avg",C67&lt;1.5,"Poor")</f>
        <v>Good</v>
      </c>
      <c r="F67" s="27" t="str">
        <f t="shared" si="1"/>
        <v>Developing</v>
      </c>
      <c r="G67" s="58" t="str">
        <f t="shared" si="2"/>
        <v>30% Bonus</v>
      </c>
      <c r="H67" s="60" t="str">
        <f t="shared" si="3"/>
        <v>Valid</v>
      </c>
    </row>
    <row r="68" spans="1:8" x14ac:dyDescent="0.2">
      <c r="A68" s="26" t="s">
        <v>314</v>
      </c>
      <c r="B68" s="26" t="s">
        <v>315</v>
      </c>
      <c r="C68" s="26">
        <v>2.77</v>
      </c>
      <c r="D68" s="27" t="str">
        <f t="shared" ref="D68:D131" si="4">IF($C68&gt;=3,"✅High Performer","📈Low Performer")</f>
        <v>📈Low Performer</v>
      </c>
      <c r="E68" s="27" t="str" cm="1">
        <f t="array" ref="E68">_xlfn.IFS(C68&gt;= 4.5,"Excellent",C68 &gt;=3.5,"Good",C68&gt;=2.5,"Average",C68&gt;= 1.5,"Below Avg",C68&lt;1.5,"Poor")</f>
        <v>Average</v>
      </c>
      <c r="F68" s="27" t="str">
        <f t="shared" ref="F68:F131" si="5">IF(C68&gt;=4.5,"Top Employee",IF(C68&gt;=2.5,"Developing","At Risk"))</f>
        <v>Developing</v>
      </c>
      <c r="G68" s="58" t="str">
        <f t="shared" ref="G68:G131" si="6">IF(AND(C68&gt;=4.5,C68&lt;=5),"50% Bonus",IF(AND(C68&gt;=2.5,C68&lt;4.5),"30% Bonus","No Bonus"))</f>
        <v>30% Bonus</v>
      </c>
      <c r="H68" s="60" t="str">
        <f t="shared" ref="H68:H131" si="7">IF(OR(C68&lt;=2,C68&gt;=5),"Invalid","Valid")</f>
        <v>Valid</v>
      </c>
    </row>
    <row r="69" spans="1:8" x14ac:dyDescent="0.2">
      <c r="A69" s="26" t="s">
        <v>318</v>
      </c>
      <c r="B69" s="26" t="s">
        <v>319</v>
      </c>
      <c r="C69" s="26">
        <v>1.7</v>
      </c>
      <c r="D69" s="27" t="str">
        <f t="shared" si="4"/>
        <v>📈Low Performer</v>
      </c>
      <c r="E69" s="27" t="str" cm="1">
        <f t="array" ref="E69">_xlfn.IFS(C69&gt;= 4.5,"Excellent",C69 &gt;=3.5,"Good",C69&gt;=2.5,"Average",C69&gt;= 1.5,"Below Avg",C69&lt;1.5,"Poor")</f>
        <v>Below Avg</v>
      </c>
      <c r="F69" s="27" t="str">
        <f t="shared" si="5"/>
        <v>At Risk</v>
      </c>
      <c r="G69" s="58" t="str">
        <f t="shared" si="6"/>
        <v>No Bonus</v>
      </c>
      <c r="H69" s="60" t="str">
        <f t="shared" si="7"/>
        <v>Invalid</v>
      </c>
    </row>
    <row r="70" spans="1:8" x14ac:dyDescent="0.2">
      <c r="A70" s="26" t="s">
        <v>322</v>
      </c>
      <c r="B70" s="26" t="s">
        <v>323</v>
      </c>
      <c r="C70" s="26">
        <v>3.71</v>
      </c>
      <c r="D70" s="27" t="str">
        <f t="shared" si="4"/>
        <v>✅High Performer</v>
      </c>
      <c r="E70" s="27" t="str" cm="1">
        <f t="array" ref="E70">_xlfn.IFS(C70&gt;= 4.5,"Excellent",C70 &gt;=3.5,"Good",C70&gt;=2.5,"Average",C70&gt;= 1.5,"Below Avg",C70&lt;1.5,"Poor")</f>
        <v>Good</v>
      </c>
      <c r="F70" s="27" t="str">
        <f t="shared" si="5"/>
        <v>Developing</v>
      </c>
      <c r="G70" s="58" t="str">
        <f t="shared" si="6"/>
        <v>30% Bonus</v>
      </c>
      <c r="H70" s="60" t="str">
        <f t="shared" si="7"/>
        <v>Valid</v>
      </c>
    </row>
    <row r="71" spans="1:8" x14ac:dyDescent="0.2">
      <c r="A71" s="26" t="s">
        <v>326</v>
      </c>
      <c r="B71" s="26" t="s">
        <v>327</v>
      </c>
      <c r="C71" s="26">
        <v>1.95</v>
      </c>
      <c r="D71" s="27" t="str">
        <f t="shared" si="4"/>
        <v>📈Low Performer</v>
      </c>
      <c r="E71" s="27" t="str" cm="1">
        <f t="array" ref="E71">_xlfn.IFS(C71&gt;= 4.5,"Excellent",C71 &gt;=3.5,"Good",C71&gt;=2.5,"Average",C71&gt;= 1.5,"Below Avg",C71&lt;1.5,"Poor")</f>
        <v>Below Avg</v>
      </c>
      <c r="F71" s="27" t="str">
        <f t="shared" si="5"/>
        <v>At Risk</v>
      </c>
      <c r="G71" s="58" t="str">
        <f t="shared" si="6"/>
        <v>No Bonus</v>
      </c>
      <c r="H71" s="60" t="str">
        <f t="shared" si="7"/>
        <v>Invalid</v>
      </c>
    </row>
    <row r="72" spans="1:8" x14ac:dyDescent="0.2">
      <c r="A72" s="26" t="s">
        <v>330</v>
      </c>
      <c r="B72" s="26" t="s">
        <v>331</v>
      </c>
      <c r="C72" s="26">
        <v>4.0999999999999996</v>
      </c>
      <c r="D72" s="27" t="str">
        <f t="shared" si="4"/>
        <v>✅High Performer</v>
      </c>
      <c r="E72" s="27" t="str" cm="1">
        <f t="array" ref="E72">_xlfn.IFS(C72&gt;= 4.5,"Excellent",C72 &gt;=3.5,"Good",C72&gt;=2.5,"Average",C72&gt;= 1.5,"Below Avg",C72&lt;1.5,"Poor")</f>
        <v>Good</v>
      </c>
      <c r="F72" s="27" t="str">
        <f t="shared" si="5"/>
        <v>Developing</v>
      </c>
      <c r="G72" s="58" t="str">
        <f t="shared" si="6"/>
        <v>30% Bonus</v>
      </c>
      <c r="H72" s="60" t="str">
        <f t="shared" si="7"/>
        <v>Valid</v>
      </c>
    </row>
    <row r="73" spans="1:8" x14ac:dyDescent="0.2">
      <c r="A73" s="26" t="s">
        <v>334</v>
      </c>
      <c r="B73" s="26" t="s">
        <v>335</v>
      </c>
      <c r="C73" s="26">
        <v>3.93</v>
      </c>
      <c r="D73" s="27" t="str">
        <f t="shared" si="4"/>
        <v>✅High Performer</v>
      </c>
      <c r="E73" s="27" t="str" cm="1">
        <f t="array" ref="E73">_xlfn.IFS(C73&gt;= 4.5,"Excellent",C73 &gt;=3.5,"Good",C73&gt;=2.5,"Average",C73&gt;= 1.5,"Below Avg",C73&lt;1.5,"Poor")</f>
        <v>Good</v>
      </c>
      <c r="F73" s="27" t="str">
        <f t="shared" si="5"/>
        <v>Developing</v>
      </c>
      <c r="G73" s="58" t="str">
        <f t="shared" si="6"/>
        <v>30% Bonus</v>
      </c>
      <c r="H73" s="60" t="str">
        <f t="shared" si="7"/>
        <v>Valid</v>
      </c>
    </row>
    <row r="74" spans="1:8" x14ac:dyDescent="0.2">
      <c r="A74" s="26" t="s">
        <v>337</v>
      </c>
      <c r="B74" s="26" t="s">
        <v>338</v>
      </c>
      <c r="C74" s="26">
        <v>4.66</v>
      </c>
      <c r="D74" s="27" t="str">
        <f t="shared" si="4"/>
        <v>✅High Performer</v>
      </c>
      <c r="E74" s="27" t="str" cm="1">
        <f t="array" ref="E74">_xlfn.IFS(C74&gt;= 4.5,"Excellent",C74 &gt;=3.5,"Good",C74&gt;=2.5,"Average",C74&gt;= 1.5,"Below Avg",C74&lt;1.5,"Poor")</f>
        <v>Excellent</v>
      </c>
      <c r="F74" s="27" t="str">
        <f t="shared" si="5"/>
        <v>Top Employee</v>
      </c>
      <c r="G74" s="58" t="str">
        <f t="shared" si="6"/>
        <v>50% Bonus</v>
      </c>
      <c r="H74" s="60" t="str">
        <f t="shared" si="7"/>
        <v>Valid</v>
      </c>
    </row>
    <row r="75" spans="1:8" x14ac:dyDescent="0.2">
      <c r="A75" s="26" t="s">
        <v>341</v>
      </c>
      <c r="B75" s="26" t="s">
        <v>342</v>
      </c>
      <c r="C75" s="26">
        <v>2.06</v>
      </c>
      <c r="D75" s="27" t="str">
        <f t="shared" si="4"/>
        <v>📈Low Performer</v>
      </c>
      <c r="E75" s="27" t="str" cm="1">
        <f t="array" ref="E75">_xlfn.IFS(C75&gt;= 4.5,"Excellent",C75 &gt;=3.5,"Good",C75&gt;=2.5,"Average",C75&gt;= 1.5,"Below Avg",C75&lt;1.5,"Poor")</f>
        <v>Below Avg</v>
      </c>
      <c r="F75" s="27" t="str">
        <f t="shared" si="5"/>
        <v>At Risk</v>
      </c>
      <c r="G75" s="58" t="str">
        <f t="shared" si="6"/>
        <v>No Bonus</v>
      </c>
      <c r="H75" s="60" t="str">
        <f t="shared" si="7"/>
        <v>Valid</v>
      </c>
    </row>
    <row r="76" spans="1:8" x14ac:dyDescent="0.2">
      <c r="A76" s="26" t="s">
        <v>345</v>
      </c>
      <c r="B76" s="26" t="s">
        <v>346</v>
      </c>
      <c r="C76" s="26">
        <v>4.66</v>
      </c>
      <c r="D76" s="27" t="str">
        <f t="shared" si="4"/>
        <v>✅High Performer</v>
      </c>
      <c r="E76" s="27" t="str" cm="1">
        <f t="array" ref="E76">_xlfn.IFS(C76&gt;= 4.5,"Excellent",C76 &gt;=3.5,"Good",C76&gt;=2.5,"Average",C76&gt;= 1.5,"Below Avg",C76&lt;1.5,"Poor")</f>
        <v>Excellent</v>
      </c>
      <c r="F76" s="27" t="str">
        <f t="shared" si="5"/>
        <v>Top Employee</v>
      </c>
      <c r="G76" s="58" t="str">
        <f t="shared" si="6"/>
        <v>50% Bonus</v>
      </c>
      <c r="H76" s="60" t="str">
        <f t="shared" si="7"/>
        <v>Valid</v>
      </c>
    </row>
    <row r="77" spans="1:8" x14ac:dyDescent="0.2">
      <c r="A77" s="26" t="s">
        <v>349</v>
      </c>
      <c r="B77" s="26" t="s">
        <v>350</v>
      </c>
      <c r="C77" s="26">
        <v>4.55</v>
      </c>
      <c r="D77" s="27" t="str">
        <f t="shared" si="4"/>
        <v>✅High Performer</v>
      </c>
      <c r="E77" s="27" t="str" cm="1">
        <f t="array" ref="E77">_xlfn.IFS(C77&gt;= 4.5,"Excellent",C77 &gt;=3.5,"Good",C77&gt;=2.5,"Average",C77&gt;= 1.5,"Below Avg",C77&lt;1.5,"Poor")</f>
        <v>Excellent</v>
      </c>
      <c r="F77" s="27" t="str">
        <f t="shared" si="5"/>
        <v>Top Employee</v>
      </c>
      <c r="G77" s="58" t="str">
        <f t="shared" si="6"/>
        <v>50% Bonus</v>
      </c>
      <c r="H77" s="60" t="str">
        <f t="shared" si="7"/>
        <v>Valid</v>
      </c>
    </row>
    <row r="78" spans="1:8" x14ac:dyDescent="0.2">
      <c r="A78" s="26" t="s">
        <v>353</v>
      </c>
      <c r="B78" s="26" t="s">
        <v>354</v>
      </c>
      <c r="C78" s="26">
        <v>1.1299999999999999</v>
      </c>
      <c r="D78" s="27" t="str">
        <f t="shared" si="4"/>
        <v>📈Low Performer</v>
      </c>
      <c r="E78" s="27" t="str" cm="1">
        <f t="array" ref="E78">_xlfn.IFS(C78&gt;= 4.5,"Excellent",C78 &gt;=3.5,"Good",C78&gt;=2.5,"Average",C78&gt;= 1.5,"Below Avg",C78&lt;1.5,"Poor")</f>
        <v>Poor</v>
      </c>
      <c r="F78" s="27" t="str">
        <f t="shared" si="5"/>
        <v>At Risk</v>
      </c>
      <c r="G78" s="58" t="str">
        <f t="shared" si="6"/>
        <v>No Bonus</v>
      </c>
      <c r="H78" s="60" t="str">
        <f t="shared" si="7"/>
        <v>Invalid</v>
      </c>
    </row>
    <row r="79" spans="1:8" x14ac:dyDescent="0.2">
      <c r="A79" s="26" t="s">
        <v>357</v>
      </c>
      <c r="B79" s="26" t="s">
        <v>358</v>
      </c>
      <c r="C79" s="26">
        <v>1.37</v>
      </c>
      <c r="D79" s="27" t="str">
        <f t="shared" si="4"/>
        <v>📈Low Performer</v>
      </c>
      <c r="E79" s="27" t="str" cm="1">
        <f t="array" ref="E79">_xlfn.IFS(C79&gt;= 4.5,"Excellent",C79 &gt;=3.5,"Good",C79&gt;=2.5,"Average",C79&gt;= 1.5,"Below Avg",C79&lt;1.5,"Poor")</f>
        <v>Poor</v>
      </c>
      <c r="F79" s="27" t="str">
        <f t="shared" si="5"/>
        <v>At Risk</v>
      </c>
      <c r="G79" s="58" t="str">
        <f t="shared" si="6"/>
        <v>No Bonus</v>
      </c>
      <c r="H79" s="60" t="str">
        <f t="shared" si="7"/>
        <v>Invalid</v>
      </c>
    </row>
    <row r="80" spans="1:8" x14ac:dyDescent="0.2">
      <c r="A80" s="26" t="s">
        <v>361</v>
      </c>
      <c r="B80" s="26" t="s">
        <v>26</v>
      </c>
      <c r="C80" s="26">
        <v>4.0999999999999996</v>
      </c>
      <c r="D80" s="27" t="str">
        <f t="shared" si="4"/>
        <v>✅High Performer</v>
      </c>
      <c r="E80" s="27" t="str" cm="1">
        <f t="array" ref="E80">_xlfn.IFS(C80&gt;= 4.5,"Excellent",C80 &gt;=3.5,"Good",C80&gt;=2.5,"Average",C80&gt;= 1.5,"Below Avg",C80&lt;1.5,"Poor")</f>
        <v>Good</v>
      </c>
      <c r="F80" s="27" t="str">
        <f t="shared" si="5"/>
        <v>Developing</v>
      </c>
      <c r="G80" s="58" t="str">
        <f t="shared" si="6"/>
        <v>30% Bonus</v>
      </c>
      <c r="H80" s="60" t="str">
        <f t="shared" si="7"/>
        <v>Valid</v>
      </c>
    </row>
    <row r="81" spans="1:8" x14ac:dyDescent="0.2">
      <c r="A81" s="26" t="s">
        <v>364</v>
      </c>
      <c r="B81" s="26" t="s">
        <v>365</v>
      </c>
      <c r="C81" s="26">
        <v>1.06</v>
      </c>
      <c r="D81" s="27" t="str">
        <f t="shared" si="4"/>
        <v>📈Low Performer</v>
      </c>
      <c r="E81" s="27" t="str" cm="1">
        <f t="array" ref="E81">_xlfn.IFS(C81&gt;= 4.5,"Excellent",C81 &gt;=3.5,"Good",C81&gt;=2.5,"Average",C81&gt;= 1.5,"Below Avg",C81&lt;1.5,"Poor")</f>
        <v>Poor</v>
      </c>
      <c r="F81" s="27" t="str">
        <f t="shared" si="5"/>
        <v>At Risk</v>
      </c>
      <c r="G81" s="58" t="str">
        <f t="shared" si="6"/>
        <v>No Bonus</v>
      </c>
      <c r="H81" s="60" t="str">
        <f t="shared" si="7"/>
        <v>Invalid</v>
      </c>
    </row>
    <row r="82" spans="1:8" x14ac:dyDescent="0.2">
      <c r="A82" s="26" t="s">
        <v>368</v>
      </c>
      <c r="B82" s="26" t="s">
        <v>369</v>
      </c>
      <c r="C82" s="26">
        <v>4.78</v>
      </c>
      <c r="D82" s="27" t="str">
        <f t="shared" si="4"/>
        <v>✅High Performer</v>
      </c>
      <c r="E82" s="27" t="str" cm="1">
        <f t="array" ref="E82">_xlfn.IFS(C82&gt;= 4.5,"Excellent",C82 &gt;=3.5,"Good",C82&gt;=2.5,"Average",C82&gt;= 1.5,"Below Avg",C82&lt;1.5,"Poor")</f>
        <v>Excellent</v>
      </c>
      <c r="F82" s="27" t="str">
        <f t="shared" si="5"/>
        <v>Top Employee</v>
      </c>
      <c r="G82" s="58" t="str">
        <f t="shared" si="6"/>
        <v>50% Bonus</v>
      </c>
      <c r="H82" s="60" t="str">
        <f t="shared" si="7"/>
        <v>Valid</v>
      </c>
    </row>
    <row r="83" spans="1:8" x14ac:dyDescent="0.2">
      <c r="A83" s="26" t="s">
        <v>372</v>
      </c>
      <c r="B83" s="26" t="s">
        <v>373</v>
      </c>
      <c r="C83" s="26">
        <v>2.29</v>
      </c>
      <c r="D83" s="27" t="str">
        <f t="shared" si="4"/>
        <v>📈Low Performer</v>
      </c>
      <c r="E83" s="27" t="str" cm="1">
        <f t="array" ref="E83">_xlfn.IFS(C83&gt;= 4.5,"Excellent",C83 &gt;=3.5,"Good",C83&gt;=2.5,"Average",C83&gt;= 1.5,"Below Avg",C83&lt;1.5,"Poor")</f>
        <v>Below Avg</v>
      </c>
      <c r="F83" s="27" t="str">
        <f t="shared" si="5"/>
        <v>At Risk</v>
      </c>
      <c r="G83" s="58" t="str">
        <f t="shared" si="6"/>
        <v>No Bonus</v>
      </c>
      <c r="H83" s="60" t="str">
        <f t="shared" si="7"/>
        <v>Valid</v>
      </c>
    </row>
    <row r="84" spans="1:8" x14ac:dyDescent="0.2">
      <c r="A84" s="26" t="s">
        <v>376</v>
      </c>
      <c r="B84" s="26" t="s">
        <v>377</v>
      </c>
      <c r="C84" s="26">
        <v>1.4</v>
      </c>
      <c r="D84" s="27" t="str">
        <f t="shared" si="4"/>
        <v>📈Low Performer</v>
      </c>
      <c r="E84" s="27" t="str" cm="1">
        <f t="array" ref="E84">_xlfn.IFS(C84&gt;= 4.5,"Excellent",C84 &gt;=3.5,"Good",C84&gt;=2.5,"Average",C84&gt;= 1.5,"Below Avg",C84&lt;1.5,"Poor")</f>
        <v>Poor</v>
      </c>
      <c r="F84" s="27" t="str">
        <f t="shared" si="5"/>
        <v>At Risk</v>
      </c>
      <c r="G84" s="58" t="str">
        <f t="shared" si="6"/>
        <v>No Bonus</v>
      </c>
      <c r="H84" s="60" t="str">
        <f t="shared" si="7"/>
        <v>Invalid</v>
      </c>
    </row>
    <row r="85" spans="1:8" x14ac:dyDescent="0.2">
      <c r="A85" s="26" t="s">
        <v>380</v>
      </c>
      <c r="B85" s="26" t="s">
        <v>381</v>
      </c>
      <c r="C85" s="26">
        <v>3.66</v>
      </c>
      <c r="D85" s="27" t="str">
        <f t="shared" si="4"/>
        <v>✅High Performer</v>
      </c>
      <c r="E85" s="27" t="str" cm="1">
        <f t="array" ref="E85">_xlfn.IFS(C85&gt;= 4.5,"Excellent",C85 &gt;=3.5,"Good",C85&gt;=2.5,"Average",C85&gt;= 1.5,"Below Avg",C85&lt;1.5,"Poor")</f>
        <v>Good</v>
      </c>
      <c r="F85" s="27" t="str">
        <f t="shared" si="5"/>
        <v>Developing</v>
      </c>
      <c r="G85" s="58" t="str">
        <f t="shared" si="6"/>
        <v>30% Bonus</v>
      </c>
      <c r="H85" s="60" t="str">
        <f t="shared" si="7"/>
        <v>Valid</v>
      </c>
    </row>
    <row r="86" spans="1:8" x14ac:dyDescent="0.2">
      <c r="A86" s="26" t="s">
        <v>384</v>
      </c>
      <c r="B86" s="26" t="s">
        <v>385</v>
      </c>
      <c r="C86" s="26">
        <v>3.68</v>
      </c>
      <c r="D86" s="27" t="str">
        <f t="shared" si="4"/>
        <v>✅High Performer</v>
      </c>
      <c r="E86" s="27" t="str" cm="1">
        <f t="array" ref="E86">_xlfn.IFS(C86&gt;= 4.5,"Excellent",C86 &gt;=3.5,"Good",C86&gt;=2.5,"Average",C86&gt;= 1.5,"Below Avg",C86&lt;1.5,"Poor")</f>
        <v>Good</v>
      </c>
      <c r="F86" s="27" t="str">
        <f t="shared" si="5"/>
        <v>Developing</v>
      </c>
      <c r="G86" s="58" t="str">
        <f t="shared" si="6"/>
        <v>30% Bonus</v>
      </c>
      <c r="H86" s="60" t="str">
        <f t="shared" si="7"/>
        <v>Valid</v>
      </c>
    </row>
    <row r="87" spans="1:8" x14ac:dyDescent="0.2">
      <c r="A87" s="26" t="s">
        <v>388</v>
      </c>
      <c r="B87" s="26" t="s">
        <v>389</v>
      </c>
      <c r="C87" s="26">
        <v>1.9</v>
      </c>
      <c r="D87" s="27" t="str">
        <f t="shared" si="4"/>
        <v>📈Low Performer</v>
      </c>
      <c r="E87" s="27" t="str" cm="1">
        <f t="array" ref="E87">_xlfn.IFS(C87&gt;= 4.5,"Excellent",C87 &gt;=3.5,"Good",C87&gt;=2.5,"Average",C87&gt;= 1.5,"Below Avg",C87&lt;1.5,"Poor")</f>
        <v>Below Avg</v>
      </c>
      <c r="F87" s="27" t="str">
        <f t="shared" si="5"/>
        <v>At Risk</v>
      </c>
      <c r="G87" s="58" t="str">
        <f t="shared" si="6"/>
        <v>No Bonus</v>
      </c>
      <c r="H87" s="60" t="str">
        <f t="shared" si="7"/>
        <v>Invalid</v>
      </c>
    </row>
    <row r="88" spans="1:8" x14ac:dyDescent="0.2">
      <c r="A88" s="26" t="s">
        <v>392</v>
      </c>
      <c r="B88" s="26" t="s">
        <v>393</v>
      </c>
      <c r="C88" s="26">
        <v>3.44</v>
      </c>
      <c r="D88" s="27" t="str">
        <f t="shared" si="4"/>
        <v>✅High Performer</v>
      </c>
      <c r="E88" s="27" t="str" cm="1">
        <f t="array" ref="E88">_xlfn.IFS(C88&gt;= 4.5,"Excellent",C88 &gt;=3.5,"Good",C88&gt;=2.5,"Average",C88&gt;= 1.5,"Below Avg",C88&lt;1.5,"Poor")</f>
        <v>Average</v>
      </c>
      <c r="F88" s="27" t="str">
        <f t="shared" si="5"/>
        <v>Developing</v>
      </c>
      <c r="G88" s="58" t="str">
        <f t="shared" si="6"/>
        <v>30% Bonus</v>
      </c>
      <c r="H88" s="60" t="str">
        <f t="shared" si="7"/>
        <v>Valid</v>
      </c>
    </row>
    <row r="89" spans="1:8" x14ac:dyDescent="0.2">
      <c r="A89" s="26" t="s">
        <v>396</v>
      </c>
      <c r="B89" s="26" t="s">
        <v>397</v>
      </c>
      <c r="C89" s="26">
        <v>3.98</v>
      </c>
      <c r="D89" s="27" t="str">
        <f t="shared" si="4"/>
        <v>✅High Performer</v>
      </c>
      <c r="E89" s="27" t="str" cm="1">
        <f t="array" ref="E89">_xlfn.IFS(C89&gt;= 4.5,"Excellent",C89 &gt;=3.5,"Good",C89&gt;=2.5,"Average",C89&gt;= 1.5,"Below Avg",C89&lt;1.5,"Poor")</f>
        <v>Good</v>
      </c>
      <c r="F89" s="27" t="str">
        <f t="shared" si="5"/>
        <v>Developing</v>
      </c>
      <c r="G89" s="58" t="str">
        <f t="shared" si="6"/>
        <v>30% Bonus</v>
      </c>
      <c r="H89" s="60" t="str">
        <f t="shared" si="7"/>
        <v>Valid</v>
      </c>
    </row>
    <row r="90" spans="1:8" x14ac:dyDescent="0.2">
      <c r="A90" s="26" t="s">
        <v>400</v>
      </c>
      <c r="B90" s="26" t="s">
        <v>401</v>
      </c>
      <c r="C90" s="26">
        <v>4.0199999999999996</v>
      </c>
      <c r="D90" s="27" t="str">
        <f t="shared" si="4"/>
        <v>✅High Performer</v>
      </c>
      <c r="E90" s="27" t="str" cm="1">
        <f t="array" ref="E90">_xlfn.IFS(C90&gt;= 4.5,"Excellent",C90 &gt;=3.5,"Good",C90&gt;=2.5,"Average",C90&gt;= 1.5,"Below Avg",C90&lt;1.5,"Poor")</f>
        <v>Good</v>
      </c>
      <c r="F90" s="27" t="str">
        <f t="shared" si="5"/>
        <v>Developing</v>
      </c>
      <c r="G90" s="58" t="str">
        <f t="shared" si="6"/>
        <v>30% Bonus</v>
      </c>
      <c r="H90" s="60" t="str">
        <f t="shared" si="7"/>
        <v>Valid</v>
      </c>
    </row>
    <row r="91" spans="1:8" x14ac:dyDescent="0.2">
      <c r="A91" s="26" t="s">
        <v>404</v>
      </c>
      <c r="B91" s="26" t="s">
        <v>232</v>
      </c>
      <c r="C91" s="26">
        <v>1.44</v>
      </c>
      <c r="D91" s="27" t="str">
        <f t="shared" si="4"/>
        <v>📈Low Performer</v>
      </c>
      <c r="E91" s="27" t="str" cm="1">
        <f t="array" ref="E91">_xlfn.IFS(C91&gt;= 4.5,"Excellent",C91 &gt;=3.5,"Good",C91&gt;=2.5,"Average",C91&gt;= 1.5,"Below Avg",C91&lt;1.5,"Poor")</f>
        <v>Poor</v>
      </c>
      <c r="F91" s="27" t="str">
        <f t="shared" si="5"/>
        <v>At Risk</v>
      </c>
      <c r="G91" s="58" t="str">
        <f t="shared" si="6"/>
        <v>No Bonus</v>
      </c>
      <c r="H91" s="60" t="str">
        <f t="shared" si="7"/>
        <v>Invalid</v>
      </c>
    </row>
    <row r="92" spans="1:8" x14ac:dyDescent="0.2">
      <c r="A92" s="26" t="s">
        <v>407</v>
      </c>
      <c r="B92" s="26" t="s">
        <v>408</v>
      </c>
      <c r="C92" s="26">
        <v>2.16</v>
      </c>
      <c r="D92" s="27" t="str">
        <f t="shared" si="4"/>
        <v>📈Low Performer</v>
      </c>
      <c r="E92" s="27" t="str" cm="1">
        <f t="array" ref="E92">_xlfn.IFS(C92&gt;= 4.5,"Excellent",C92 &gt;=3.5,"Good",C92&gt;=2.5,"Average",C92&gt;= 1.5,"Below Avg",C92&lt;1.5,"Poor")</f>
        <v>Below Avg</v>
      </c>
      <c r="F92" s="27" t="str">
        <f t="shared" si="5"/>
        <v>At Risk</v>
      </c>
      <c r="G92" s="58" t="str">
        <f t="shared" si="6"/>
        <v>No Bonus</v>
      </c>
      <c r="H92" s="60" t="str">
        <f t="shared" si="7"/>
        <v>Valid</v>
      </c>
    </row>
    <row r="93" spans="1:8" x14ac:dyDescent="0.2">
      <c r="A93" s="26" t="s">
        <v>411</v>
      </c>
      <c r="B93" s="26" t="s">
        <v>412</v>
      </c>
      <c r="C93" s="26">
        <v>2.59</v>
      </c>
      <c r="D93" s="27" t="str">
        <f t="shared" si="4"/>
        <v>📈Low Performer</v>
      </c>
      <c r="E93" s="27" t="str" cm="1">
        <f t="array" ref="E93">_xlfn.IFS(C93&gt;= 4.5,"Excellent",C93 &gt;=3.5,"Good",C93&gt;=2.5,"Average",C93&gt;= 1.5,"Below Avg",C93&lt;1.5,"Poor")</f>
        <v>Average</v>
      </c>
      <c r="F93" s="27" t="str">
        <f t="shared" si="5"/>
        <v>Developing</v>
      </c>
      <c r="G93" s="58" t="str">
        <f t="shared" si="6"/>
        <v>30% Bonus</v>
      </c>
      <c r="H93" s="60" t="str">
        <f t="shared" si="7"/>
        <v>Valid</v>
      </c>
    </row>
    <row r="94" spans="1:8" x14ac:dyDescent="0.2">
      <c r="A94" s="26" t="s">
        <v>414</v>
      </c>
      <c r="B94" s="26" t="s">
        <v>415</v>
      </c>
      <c r="C94" s="26">
        <v>4.21</v>
      </c>
      <c r="D94" s="27" t="str">
        <f t="shared" si="4"/>
        <v>✅High Performer</v>
      </c>
      <c r="E94" s="27" t="str" cm="1">
        <f t="array" ref="E94">_xlfn.IFS(C94&gt;= 4.5,"Excellent",C94 &gt;=3.5,"Good",C94&gt;=2.5,"Average",C94&gt;= 1.5,"Below Avg",C94&lt;1.5,"Poor")</f>
        <v>Good</v>
      </c>
      <c r="F94" s="27" t="str">
        <f t="shared" si="5"/>
        <v>Developing</v>
      </c>
      <c r="G94" s="58" t="str">
        <f t="shared" si="6"/>
        <v>30% Bonus</v>
      </c>
      <c r="H94" s="60" t="str">
        <f t="shared" si="7"/>
        <v>Valid</v>
      </c>
    </row>
    <row r="95" spans="1:8" x14ac:dyDescent="0.2">
      <c r="A95" s="26" t="s">
        <v>418</v>
      </c>
      <c r="B95" s="26" t="s">
        <v>419</v>
      </c>
      <c r="C95" s="26">
        <v>2.33</v>
      </c>
      <c r="D95" s="27" t="str">
        <f t="shared" si="4"/>
        <v>📈Low Performer</v>
      </c>
      <c r="E95" s="27" t="str" cm="1">
        <f t="array" ref="E95">_xlfn.IFS(C95&gt;= 4.5,"Excellent",C95 &gt;=3.5,"Good",C95&gt;=2.5,"Average",C95&gt;= 1.5,"Below Avg",C95&lt;1.5,"Poor")</f>
        <v>Below Avg</v>
      </c>
      <c r="F95" s="27" t="str">
        <f t="shared" si="5"/>
        <v>At Risk</v>
      </c>
      <c r="G95" s="58" t="str">
        <f t="shared" si="6"/>
        <v>No Bonus</v>
      </c>
      <c r="H95" s="60" t="str">
        <f t="shared" si="7"/>
        <v>Valid</v>
      </c>
    </row>
    <row r="96" spans="1:8" x14ac:dyDescent="0.2">
      <c r="A96" s="26" t="s">
        <v>422</v>
      </c>
      <c r="B96" s="26" t="s">
        <v>423</v>
      </c>
      <c r="C96" s="26">
        <v>1.69</v>
      </c>
      <c r="D96" s="27" t="str">
        <f t="shared" si="4"/>
        <v>📈Low Performer</v>
      </c>
      <c r="E96" s="27" t="str" cm="1">
        <f t="array" ref="E96">_xlfn.IFS(C96&gt;= 4.5,"Excellent",C96 &gt;=3.5,"Good",C96&gt;=2.5,"Average",C96&gt;= 1.5,"Below Avg",C96&lt;1.5,"Poor")</f>
        <v>Below Avg</v>
      </c>
      <c r="F96" s="27" t="str">
        <f t="shared" si="5"/>
        <v>At Risk</v>
      </c>
      <c r="G96" s="58" t="str">
        <f t="shared" si="6"/>
        <v>No Bonus</v>
      </c>
      <c r="H96" s="60" t="str">
        <f t="shared" si="7"/>
        <v>Invalid</v>
      </c>
    </row>
    <row r="97" spans="1:8" x14ac:dyDescent="0.2">
      <c r="A97" s="26" t="s">
        <v>426</v>
      </c>
      <c r="B97" s="26" t="s">
        <v>427</v>
      </c>
      <c r="C97" s="26">
        <v>2.76</v>
      </c>
      <c r="D97" s="27" t="str">
        <f t="shared" si="4"/>
        <v>📈Low Performer</v>
      </c>
      <c r="E97" s="27" t="str" cm="1">
        <f t="array" ref="E97">_xlfn.IFS(C97&gt;= 4.5,"Excellent",C97 &gt;=3.5,"Good",C97&gt;=2.5,"Average",C97&gt;= 1.5,"Below Avg",C97&lt;1.5,"Poor")</f>
        <v>Average</v>
      </c>
      <c r="F97" s="27" t="str">
        <f t="shared" si="5"/>
        <v>Developing</v>
      </c>
      <c r="G97" s="58" t="str">
        <f t="shared" si="6"/>
        <v>30% Bonus</v>
      </c>
      <c r="H97" s="60" t="str">
        <f t="shared" si="7"/>
        <v>Valid</v>
      </c>
    </row>
    <row r="98" spans="1:8" x14ac:dyDescent="0.2">
      <c r="A98" s="26" t="s">
        <v>430</v>
      </c>
      <c r="B98" s="26" t="s">
        <v>431</v>
      </c>
      <c r="C98" s="26">
        <v>1.31</v>
      </c>
      <c r="D98" s="27" t="str">
        <f t="shared" si="4"/>
        <v>📈Low Performer</v>
      </c>
      <c r="E98" s="27" t="str" cm="1">
        <f t="array" ref="E98">_xlfn.IFS(C98&gt;= 4.5,"Excellent",C98 &gt;=3.5,"Good",C98&gt;=2.5,"Average",C98&gt;= 1.5,"Below Avg",C98&lt;1.5,"Poor")</f>
        <v>Poor</v>
      </c>
      <c r="F98" s="27" t="str">
        <f t="shared" si="5"/>
        <v>At Risk</v>
      </c>
      <c r="G98" s="58" t="str">
        <f t="shared" si="6"/>
        <v>No Bonus</v>
      </c>
      <c r="H98" s="60" t="str">
        <f t="shared" si="7"/>
        <v>Invalid</v>
      </c>
    </row>
    <row r="99" spans="1:8" x14ac:dyDescent="0.2">
      <c r="A99" s="26" t="s">
        <v>434</v>
      </c>
      <c r="B99" s="26" t="s">
        <v>435</v>
      </c>
      <c r="C99" s="26">
        <v>3.01</v>
      </c>
      <c r="D99" s="27" t="str">
        <f t="shared" si="4"/>
        <v>✅High Performer</v>
      </c>
      <c r="E99" s="27" t="str" cm="1">
        <f t="array" ref="E99">_xlfn.IFS(C99&gt;= 4.5,"Excellent",C99 &gt;=3.5,"Good",C99&gt;=2.5,"Average",C99&gt;= 1.5,"Below Avg",C99&lt;1.5,"Poor")</f>
        <v>Average</v>
      </c>
      <c r="F99" s="27" t="str">
        <f t="shared" si="5"/>
        <v>Developing</v>
      </c>
      <c r="G99" s="58" t="str">
        <f t="shared" si="6"/>
        <v>30% Bonus</v>
      </c>
      <c r="H99" s="60" t="str">
        <f t="shared" si="7"/>
        <v>Valid</v>
      </c>
    </row>
    <row r="100" spans="1:8" x14ac:dyDescent="0.2">
      <c r="A100" s="26" t="s">
        <v>438</v>
      </c>
      <c r="B100" s="26" t="s">
        <v>439</v>
      </c>
      <c r="C100" s="26">
        <v>2.4900000000000002</v>
      </c>
      <c r="D100" s="27" t="str">
        <f t="shared" si="4"/>
        <v>📈Low Performer</v>
      </c>
      <c r="E100" s="27" t="str" cm="1">
        <f t="array" ref="E100">_xlfn.IFS(C100&gt;= 4.5,"Excellent",C100 &gt;=3.5,"Good",C100&gt;=2.5,"Average",C100&gt;= 1.5,"Below Avg",C100&lt;1.5,"Poor")</f>
        <v>Below Avg</v>
      </c>
      <c r="F100" s="27" t="str">
        <f t="shared" si="5"/>
        <v>At Risk</v>
      </c>
      <c r="G100" s="58" t="str">
        <f t="shared" si="6"/>
        <v>No Bonus</v>
      </c>
      <c r="H100" s="60" t="str">
        <f t="shared" si="7"/>
        <v>Valid</v>
      </c>
    </row>
    <row r="101" spans="1:8" x14ac:dyDescent="0.2">
      <c r="A101" s="26" t="s">
        <v>442</v>
      </c>
      <c r="B101" s="26" t="s">
        <v>443</v>
      </c>
      <c r="C101" s="26">
        <v>2.0099999999999998</v>
      </c>
      <c r="D101" s="27" t="str">
        <f t="shared" si="4"/>
        <v>📈Low Performer</v>
      </c>
      <c r="E101" s="27" t="str" cm="1">
        <f t="array" ref="E101">_xlfn.IFS(C101&gt;= 4.5,"Excellent",C101 &gt;=3.5,"Good",C101&gt;=2.5,"Average",C101&gt;= 1.5,"Below Avg",C101&lt;1.5,"Poor")</f>
        <v>Below Avg</v>
      </c>
      <c r="F101" s="27" t="str">
        <f t="shared" si="5"/>
        <v>At Risk</v>
      </c>
      <c r="G101" s="58" t="str">
        <f t="shared" si="6"/>
        <v>No Bonus</v>
      </c>
      <c r="H101" s="60" t="str">
        <f t="shared" si="7"/>
        <v>Valid</v>
      </c>
    </row>
    <row r="102" spans="1:8" x14ac:dyDescent="0.2">
      <c r="A102" s="26" t="s">
        <v>446</v>
      </c>
      <c r="B102" s="26" t="s">
        <v>447</v>
      </c>
      <c r="C102" s="26">
        <v>3.57</v>
      </c>
      <c r="D102" s="27" t="str">
        <f t="shared" si="4"/>
        <v>✅High Performer</v>
      </c>
      <c r="E102" s="27" t="str" cm="1">
        <f t="array" ref="E102">_xlfn.IFS(C102&gt;= 4.5,"Excellent",C102 &gt;=3.5,"Good",C102&gt;=2.5,"Average",C102&gt;= 1.5,"Below Avg",C102&lt;1.5,"Poor")</f>
        <v>Good</v>
      </c>
      <c r="F102" s="27" t="str">
        <f t="shared" si="5"/>
        <v>Developing</v>
      </c>
      <c r="G102" s="58" t="str">
        <f t="shared" si="6"/>
        <v>30% Bonus</v>
      </c>
      <c r="H102" s="60" t="str">
        <f t="shared" si="7"/>
        <v>Valid</v>
      </c>
    </row>
    <row r="103" spans="1:8" x14ac:dyDescent="0.2">
      <c r="A103" s="26" t="s">
        <v>450</v>
      </c>
      <c r="B103" s="26" t="s">
        <v>451</v>
      </c>
      <c r="C103" s="26">
        <v>2.37</v>
      </c>
      <c r="D103" s="27" t="str">
        <f t="shared" si="4"/>
        <v>📈Low Performer</v>
      </c>
      <c r="E103" s="27" t="str" cm="1">
        <f t="array" ref="E103">_xlfn.IFS(C103&gt;= 4.5,"Excellent",C103 &gt;=3.5,"Good",C103&gt;=2.5,"Average",C103&gt;= 1.5,"Below Avg",C103&lt;1.5,"Poor")</f>
        <v>Below Avg</v>
      </c>
      <c r="F103" s="27" t="str">
        <f t="shared" si="5"/>
        <v>At Risk</v>
      </c>
      <c r="G103" s="58" t="str">
        <f t="shared" si="6"/>
        <v>No Bonus</v>
      </c>
      <c r="H103" s="60" t="str">
        <f t="shared" si="7"/>
        <v>Valid</v>
      </c>
    </row>
    <row r="104" spans="1:8" x14ac:dyDescent="0.2">
      <c r="A104" s="26" t="s">
        <v>454</v>
      </c>
      <c r="B104" s="26" t="s">
        <v>455</v>
      </c>
      <c r="C104" s="26">
        <v>3.39</v>
      </c>
      <c r="D104" s="27" t="str">
        <f t="shared" si="4"/>
        <v>✅High Performer</v>
      </c>
      <c r="E104" s="27" t="str" cm="1">
        <f t="array" ref="E104">_xlfn.IFS(C104&gt;= 4.5,"Excellent",C104 &gt;=3.5,"Good",C104&gt;=2.5,"Average",C104&gt;= 1.5,"Below Avg",C104&lt;1.5,"Poor")</f>
        <v>Average</v>
      </c>
      <c r="F104" s="27" t="str">
        <f t="shared" si="5"/>
        <v>Developing</v>
      </c>
      <c r="G104" s="58" t="str">
        <f t="shared" si="6"/>
        <v>30% Bonus</v>
      </c>
      <c r="H104" s="60" t="str">
        <f t="shared" si="7"/>
        <v>Valid</v>
      </c>
    </row>
    <row r="105" spans="1:8" x14ac:dyDescent="0.2">
      <c r="A105" s="26" t="s">
        <v>458</v>
      </c>
      <c r="B105" s="26" t="s">
        <v>459</v>
      </c>
      <c r="C105" s="26">
        <v>1.94</v>
      </c>
      <c r="D105" s="27" t="str">
        <f t="shared" si="4"/>
        <v>📈Low Performer</v>
      </c>
      <c r="E105" s="27" t="str" cm="1">
        <f t="array" ref="E105">_xlfn.IFS(C105&gt;= 4.5,"Excellent",C105 &gt;=3.5,"Good",C105&gt;=2.5,"Average",C105&gt;= 1.5,"Below Avg",C105&lt;1.5,"Poor")</f>
        <v>Below Avg</v>
      </c>
      <c r="F105" s="27" t="str">
        <f t="shared" si="5"/>
        <v>At Risk</v>
      </c>
      <c r="G105" s="58" t="str">
        <f t="shared" si="6"/>
        <v>No Bonus</v>
      </c>
      <c r="H105" s="60" t="str">
        <f t="shared" si="7"/>
        <v>Invalid</v>
      </c>
    </row>
    <row r="106" spans="1:8" x14ac:dyDescent="0.2">
      <c r="A106" s="26" t="s">
        <v>462</v>
      </c>
      <c r="B106" s="26" t="s">
        <v>463</v>
      </c>
      <c r="C106" s="26">
        <v>4.49</v>
      </c>
      <c r="D106" s="27" t="str">
        <f t="shared" si="4"/>
        <v>✅High Performer</v>
      </c>
      <c r="E106" s="27" t="str" cm="1">
        <f t="array" ref="E106">_xlfn.IFS(C106&gt;= 4.5,"Excellent",C106 &gt;=3.5,"Good",C106&gt;=2.5,"Average",C106&gt;= 1.5,"Below Avg",C106&lt;1.5,"Poor")</f>
        <v>Good</v>
      </c>
      <c r="F106" s="27" t="str">
        <f t="shared" si="5"/>
        <v>Developing</v>
      </c>
      <c r="G106" s="58" t="str">
        <f t="shared" si="6"/>
        <v>30% Bonus</v>
      </c>
      <c r="H106" s="60" t="str">
        <f t="shared" si="7"/>
        <v>Valid</v>
      </c>
    </row>
    <row r="107" spans="1:8" x14ac:dyDescent="0.2">
      <c r="A107" s="26" t="s">
        <v>466</v>
      </c>
      <c r="B107" s="26" t="s">
        <v>467</v>
      </c>
      <c r="C107" s="26">
        <v>1.37</v>
      </c>
      <c r="D107" s="27" t="str">
        <f t="shared" si="4"/>
        <v>📈Low Performer</v>
      </c>
      <c r="E107" s="27" t="str" cm="1">
        <f t="array" ref="E107">_xlfn.IFS(C107&gt;= 4.5,"Excellent",C107 &gt;=3.5,"Good",C107&gt;=2.5,"Average",C107&gt;= 1.5,"Below Avg",C107&lt;1.5,"Poor")</f>
        <v>Poor</v>
      </c>
      <c r="F107" s="27" t="str">
        <f t="shared" si="5"/>
        <v>At Risk</v>
      </c>
      <c r="G107" s="58" t="str">
        <f t="shared" si="6"/>
        <v>No Bonus</v>
      </c>
      <c r="H107" s="60" t="str">
        <f t="shared" si="7"/>
        <v>Invalid</v>
      </c>
    </row>
    <row r="108" spans="1:8" x14ac:dyDescent="0.2">
      <c r="A108" s="26" t="s">
        <v>470</v>
      </c>
      <c r="B108" s="26" t="s">
        <v>471</v>
      </c>
      <c r="C108" s="26">
        <v>4.3600000000000003</v>
      </c>
      <c r="D108" s="27" t="str">
        <f t="shared" si="4"/>
        <v>✅High Performer</v>
      </c>
      <c r="E108" s="27" t="str" cm="1">
        <f t="array" ref="E108">_xlfn.IFS(C108&gt;= 4.5,"Excellent",C108 &gt;=3.5,"Good",C108&gt;=2.5,"Average",C108&gt;= 1.5,"Below Avg",C108&lt;1.5,"Poor")</f>
        <v>Good</v>
      </c>
      <c r="F108" s="27" t="str">
        <f t="shared" si="5"/>
        <v>Developing</v>
      </c>
      <c r="G108" s="58" t="str">
        <f t="shared" si="6"/>
        <v>30% Bonus</v>
      </c>
      <c r="H108" s="60" t="str">
        <f t="shared" si="7"/>
        <v>Valid</v>
      </c>
    </row>
    <row r="109" spans="1:8" x14ac:dyDescent="0.2">
      <c r="A109" s="26" t="s">
        <v>474</v>
      </c>
      <c r="B109" s="26" t="s">
        <v>475</v>
      </c>
      <c r="C109" s="26">
        <v>1.86</v>
      </c>
      <c r="D109" s="27" t="str">
        <f t="shared" si="4"/>
        <v>📈Low Performer</v>
      </c>
      <c r="E109" s="27" t="str" cm="1">
        <f t="array" ref="E109">_xlfn.IFS(C109&gt;= 4.5,"Excellent",C109 &gt;=3.5,"Good",C109&gt;=2.5,"Average",C109&gt;= 1.5,"Below Avg",C109&lt;1.5,"Poor")</f>
        <v>Below Avg</v>
      </c>
      <c r="F109" s="27" t="str">
        <f t="shared" si="5"/>
        <v>At Risk</v>
      </c>
      <c r="G109" s="58" t="str">
        <f t="shared" si="6"/>
        <v>No Bonus</v>
      </c>
      <c r="H109" s="60" t="str">
        <f t="shared" si="7"/>
        <v>Invalid</v>
      </c>
    </row>
    <row r="110" spans="1:8" x14ac:dyDescent="0.2">
      <c r="A110" s="26" t="s">
        <v>478</v>
      </c>
      <c r="B110" s="26" t="s">
        <v>479</v>
      </c>
      <c r="C110" s="26">
        <v>1.25</v>
      </c>
      <c r="D110" s="27" t="str">
        <f t="shared" si="4"/>
        <v>📈Low Performer</v>
      </c>
      <c r="E110" s="27" t="str" cm="1">
        <f t="array" ref="E110">_xlfn.IFS(C110&gt;= 4.5,"Excellent",C110 &gt;=3.5,"Good",C110&gt;=2.5,"Average",C110&gt;= 1.5,"Below Avg",C110&lt;1.5,"Poor")</f>
        <v>Poor</v>
      </c>
      <c r="F110" s="27" t="str">
        <f t="shared" si="5"/>
        <v>At Risk</v>
      </c>
      <c r="G110" s="58" t="str">
        <f t="shared" si="6"/>
        <v>No Bonus</v>
      </c>
      <c r="H110" s="60" t="str">
        <f t="shared" si="7"/>
        <v>Invalid</v>
      </c>
    </row>
    <row r="111" spans="1:8" x14ac:dyDescent="0.2">
      <c r="A111" s="26" t="s">
        <v>482</v>
      </c>
      <c r="B111" s="26" t="s">
        <v>209</v>
      </c>
      <c r="C111" s="26">
        <v>1.75</v>
      </c>
      <c r="D111" s="27" t="str">
        <f t="shared" si="4"/>
        <v>📈Low Performer</v>
      </c>
      <c r="E111" s="27" t="str" cm="1">
        <f t="array" ref="E111">_xlfn.IFS(C111&gt;= 4.5,"Excellent",C111 &gt;=3.5,"Good",C111&gt;=2.5,"Average",C111&gt;= 1.5,"Below Avg",C111&lt;1.5,"Poor")</f>
        <v>Below Avg</v>
      </c>
      <c r="F111" s="27" t="str">
        <f t="shared" si="5"/>
        <v>At Risk</v>
      </c>
      <c r="G111" s="58" t="str">
        <f t="shared" si="6"/>
        <v>No Bonus</v>
      </c>
      <c r="H111" s="60" t="str">
        <f t="shared" si="7"/>
        <v>Invalid</v>
      </c>
    </row>
    <row r="112" spans="1:8" x14ac:dyDescent="0.2">
      <c r="A112" s="26" t="s">
        <v>485</v>
      </c>
      <c r="B112" s="26" t="s">
        <v>486</v>
      </c>
      <c r="C112" s="26">
        <v>3.99</v>
      </c>
      <c r="D112" s="27" t="str">
        <f t="shared" si="4"/>
        <v>✅High Performer</v>
      </c>
      <c r="E112" s="27" t="str" cm="1">
        <f t="array" ref="E112">_xlfn.IFS(C112&gt;= 4.5,"Excellent",C112 &gt;=3.5,"Good",C112&gt;=2.5,"Average",C112&gt;= 1.5,"Below Avg",C112&lt;1.5,"Poor")</f>
        <v>Good</v>
      </c>
      <c r="F112" s="27" t="str">
        <f t="shared" si="5"/>
        <v>Developing</v>
      </c>
      <c r="G112" s="58" t="str">
        <f t="shared" si="6"/>
        <v>30% Bonus</v>
      </c>
      <c r="H112" s="60" t="str">
        <f t="shared" si="7"/>
        <v>Valid</v>
      </c>
    </row>
    <row r="113" spans="1:8" x14ac:dyDescent="0.2">
      <c r="A113" s="26" t="s">
        <v>489</v>
      </c>
      <c r="B113" s="26" t="s">
        <v>490</v>
      </c>
      <c r="C113" s="26">
        <v>4.92</v>
      </c>
      <c r="D113" s="27" t="str">
        <f t="shared" si="4"/>
        <v>✅High Performer</v>
      </c>
      <c r="E113" s="27" t="str" cm="1">
        <f t="array" ref="E113">_xlfn.IFS(C113&gt;= 4.5,"Excellent",C113 &gt;=3.5,"Good",C113&gt;=2.5,"Average",C113&gt;= 1.5,"Below Avg",C113&lt;1.5,"Poor")</f>
        <v>Excellent</v>
      </c>
      <c r="F113" s="27" t="str">
        <f t="shared" si="5"/>
        <v>Top Employee</v>
      </c>
      <c r="G113" s="58" t="str">
        <f t="shared" si="6"/>
        <v>50% Bonus</v>
      </c>
      <c r="H113" s="60" t="str">
        <f t="shared" si="7"/>
        <v>Valid</v>
      </c>
    </row>
    <row r="114" spans="1:8" x14ac:dyDescent="0.2">
      <c r="A114" s="26" t="s">
        <v>493</v>
      </c>
      <c r="B114" s="26" t="s">
        <v>494</v>
      </c>
      <c r="C114" s="26">
        <v>4.96</v>
      </c>
      <c r="D114" s="27" t="str">
        <f t="shared" si="4"/>
        <v>✅High Performer</v>
      </c>
      <c r="E114" s="27" t="str" cm="1">
        <f t="array" ref="E114">_xlfn.IFS(C114&gt;= 4.5,"Excellent",C114 &gt;=3.5,"Good",C114&gt;=2.5,"Average",C114&gt;= 1.5,"Below Avg",C114&lt;1.5,"Poor")</f>
        <v>Excellent</v>
      </c>
      <c r="F114" s="27" t="str">
        <f t="shared" si="5"/>
        <v>Top Employee</v>
      </c>
      <c r="G114" s="58" t="str">
        <f t="shared" si="6"/>
        <v>50% Bonus</v>
      </c>
      <c r="H114" s="60" t="str">
        <f t="shared" si="7"/>
        <v>Valid</v>
      </c>
    </row>
    <row r="115" spans="1:8" x14ac:dyDescent="0.2">
      <c r="A115" s="26" t="s">
        <v>497</v>
      </c>
      <c r="B115" s="26" t="s">
        <v>498</v>
      </c>
      <c r="C115" s="26">
        <v>3.97</v>
      </c>
      <c r="D115" s="27" t="str">
        <f t="shared" si="4"/>
        <v>✅High Performer</v>
      </c>
      <c r="E115" s="27" t="str" cm="1">
        <f t="array" ref="E115">_xlfn.IFS(C115&gt;= 4.5,"Excellent",C115 &gt;=3.5,"Good",C115&gt;=2.5,"Average",C115&gt;= 1.5,"Below Avg",C115&lt;1.5,"Poor")</f>
        <v>Good</v>
      </c>
      <c r="F115" s="27" t="str">
        <f t="shared" si="5"/>
        <v>Developing</v>
      </c>
      <c r="G115" s="58" t="str">
        <f t="shared" si="6"/>
        <v>30% Bonus</v>
      </c>
      <c r="H115" s="60" t="str">
        <f t="shared" si="7"/>
        <v>Valid</v>
      </c>
    </row>
    <row r="116" spans="1:8" x14ac:dyDescent="0.2">
      <c r="A116" s="26" t="s">
        <v>501</v>
      </c>
      <c r="B116" s="26" t="s">
        <v>502</v>
      </c>
      <c r="C116" s="26">
        <v>2.2799999999999998</v>
      </c>
      <c r="D116" s="27" t="str">
        <f t="shared" si="4"/>
        <v>📈Low Performer</v>
      </c>
      <c r="E116" s="27" t="str" cm="1">
        <f t="array" ref="E116">_xlfn.IFS(C116&gt;= 4.5,"Excellent",C116 &gt;=3.5,"Good",C116&gt;=2.5,"Average",C116&gt;= 1.5,"Below Avg",C116&lt;1.5,"Poor")</f>
        <v>Below Avg</v>
      </c>
      <c r="F116" s="27" t="str">
        <f t="shared" si="5"/>
        <v>At Risk</v>
      </c>
      <c r="G116" s="58" t="str">
        <f t="shared" si="6"/>
        <v>No Bonus</v>
      </c>
      <c r="H116" s="60" t="str">
        <f t="shared" si="7"/>
        <v>Valid</v>
      </c>
    </row>
    <row r="117" spans="1:8" x14ac:dyDescent="0.2">
      <c r="A117" s="26" t="s">
        <v>505</v>
      </c>
      <c r="B117" s="26" t="s">
        <v>506</v>
      </c>
      <c r="C117" s="26">
        <v>2.1</v>
      </c>
      <c r="D117" s="27" t="str">
        <f t="shared" si="4"/>
        <v>📈Low Performer</v>
      </c>
      <c r="E117" s="27" t="str" cm="1">
        <f t="array" ref="E117">_xlfn.IFS(C117&gt;= 4.5,"Excellent",C117 &gt;=3.5,"Good",C117&gt;=2.5,"Average",C117&gt;= 1.5,"Below Avg",C117&lt;1.5,"Poor")</f>
        <v>Below Avg</v>
      </c>
      <c r="F117" s="27" t="str">
        <f t="shared" si="5"/>
        <v>At Risk</v>
      </c>
      <c r="G117" s="58" t="str">
        <f t="shared" si="6"/>
        <v>No Bonus</v>
      </c>
      <c r="H117" s="60" t="str">
        <f t="shared" si="7"/>
        <v>Valid</v>
      </c>
    </row>
    <row r="118" spans="1:8" x14ac:dyDescent="0.2">
      <c r="A118" s="26" t="s">
        <v>509</v>
      </c>
      <c r="B118" s="26" t="s">
        <v>510</v>
      </c>
      <c r="C118" s="26">
        <v>1.5</v>
      </c>
      <c r="D118" s="27" t="str">
        <f t="shared" si="4"/>
        <v>📈Low Performer</v>
      </c>
      <c r="E118" s="27" t="str" cm="1">
        <f t="array" ref="E118">_xlfn.IFS(C118&gt;= 4.5,"Excellent",C118 &gt;=3.5,"Good",C118&gt;=2.5,"Average",C118&gt;= 1.5,"Below Avg",C118&lt;1.5,"Poor")</f>
        <v>Below Avg</v>
      </c>
      <c r="F118" s="27" t="str">
        <f t="shared" si="5"/>
        <v>At Risk</v>
      </c>
      <c r="G118" s="58" t="str">
        <f t="shared" si="6"/>
        <v>No Bonus</v>
      </c>
      <c r="H118" s="60" t="str">
        <f t="shared" si="7"/>
        <v>Invalid</v>
      </c>
    </row>
    <row r="119" spans="1:8" x14ac:dyDescent="0.2">
      <c r="A119" s="26" t="s">
        <v>513</v>
      </c>
      <c r="B119" s="26" t="s">
        <v>514</v>
      </c>
      <c r="C119" s="26">
        <v>3.12</v>
      </c>
      <c r="D119" s="27" t="str">
        <f t="shared" si="4"/>
        <v>✅High Performer</v>
      </c>
      <c r="E119" s="27" t="str" cm="1">
        <f t="array" ref="E119">_xlfn.IFS(C119&gt;= 4.5,"Excellent",C119 &gt;=3.5,"Good",C119&gt;=2.5,"Average",C119&gt;= 1.5,"Below Avg",C119&lt;1.5,"Poor")</f>
        <v>Average</v>
      </c>
      <c r="F119" s="27" t="str">
        <f t="shared" si="5"/>
        <v>Developing</v>
      </c>
      <c r="G119" s="58" t="str">
        <f t="shared" si="6"/>
        <v>30% Bonus</v>
      </c>
      <c r="H119" s="60" t="str">
        <f t="shared" si="7"/>
        <v>Valid</v>
      </c>
    </row>
    <row r="120" spans="1:8" x14ac:dyDescent="0.2">
      <c r="A120" s="26" t="s">
        <v>517</v>
      </c>
      <c r="B120" s="26" t="s">
        <v>518</v>
      </c>
      <c r="C120" s="26">
        <v>3.82</v>
      </c>
      <c r="D120" s="27" t="str">
        <f t="shared" si="4"/>
        <v>✅High Performer</v>
      </c>
      <c r="E120" s="27" t="str" cm="1">
        <f t="array" ref="E120">_xlfn.IFS(C120&gt;= 4.5,"Excellent",C120 &gt;=3.5,"Good",C120&gt;=2.5,"Average",C120&gt;= 1.5,"Below Avg",C120&lt;1.5,"Poor")</f>
        <v>Good</v>
      </c>
      <c r="F120" s="27" t="str">
        <f t="shared" si="5"/>
        <v>Developing</v>
      </c>
      <c r="G120" s="58" t="str">
        <f t="shared" si="6"/>
        <v>30% Bonus</v>
      </c>
      <c r="H120" s="60" t="str">
        <f t="shared" si="7"/>
        <v>Valid</v>
      </c>
    </row>
    <row r="121" spans="1:8" x14ac:dyDescent="0.2">
      <c r="A121" s="26" t="s">
        <v>521</v>
      </c>
      <c r="B121" s="26" t="s">
        <v>252</v>
      </c>
      <c r="C121" s="26">
        <v>3.67</v>
      </c>
      <c r="D121" s="27" t="str">
        <f t="shared" si="4"/>
        <v>✅High Performer</v>
      </c>
      <c r="E121" s="27" t="str" cm="1">
        <f t="array" ref="E121">_xlfn.IFS(C121&gt;= 4.5,"Excellent",C121 &gt;=3.5,"Good",C121&gt;=2.5,"Average",C121&gt;= 1.5,"Below Avg",C121&lt;1.5,"Poor")</f>
        <v>Good</v>
      </c>
      <c r="F121" s="27" t="str">
        <f t="shared" si="5"/>
        <v>Developing</v>
      </c>
      <c r="G121" s="58" t="str">
        <f t="shared" si="6"/>
        <v>30% Bonus</v>
      </c>
      <c r="H121" s="60" t="str">
        <f t="shared" si="7"/>
        <v>Valid</v>
      </c>
    </row>
    <row r="122" spans="1:8" x14ac:dyDescent="0.2">
      <c r="A122" s="26" t="s">
        <v>524</v>
      </c>
      <c r="B122" s="26" t="s">
        <v>525</v>
      </c>
      <c r="C122" s="26">
        <v>4.16</v>
      </c>
      <c r="D122" s="27" t="str">
        <f t="shared" si="4"/>
        <v>✅High Performer</v>
      </c>
      <c r="E122" s="27" t="str" cm="1">
        <f t="array" ref="E122">_xlfn.IFS(C122&gt;= 4.5,"Excellent",C122 &gt;=3.5,"Good",C122&gt;=2.5,"Average",C122&gt;= 1.5,"Below Avg",C122&lt;1.5,"Poor")</f>
        <v>Good</v>
      </c>
      <c r="F122" s="27" t="str">
        <f t="shared" si="5"/>
        <v>Developing</v>
      </c>
      <c r="G122" s="58" t="str">
        <f t="shared" si="6"/>
        <v>30% Bonus</v>
      </c>
      <c r="H122" s="60" t="str">
        <f t="shared" si="7"/>
        <v>Valid</v>
      </c>
    </row>
    <row r="123" spans="1:8" x14ac:dyDescent="0.2">
      <c r="A123" s="26" t="s">
        <v>528</v>
      </c>
      <c r="B123" s="26" t="s">
        <v>529</v>
      </c>
      <c r="C123" s="26">
        <v>4.08</v>
      </c>
      <c r="D123" s="27" t="str">
        <f t="shared" si="4"/>
        <v>✅High Performer</v>
      </c>
      <c r="E123" s="27" t="str" cm="1">
        <f t="array" ref="E123">_xlfn.IFS(C123&gt;= 4.5,"Excellent",C123 &gt;=3.5,"Good",C123&gt;=2.5,"Average",C123&gt;= 1.5,"Below Avg",C123&lt;1.5,"Poor")</f>
        <v>Good</v>
      </c>
      <c r="F123" s="27" t="str">
        <f t="shared" si="5"/>
        <v>Developing</v>
      </c>
      <c r="G123" s="58" t="str">
        <f t="shared" si="6"/>
        <v>30% Bonus</v>
      </c>
      <c r="H123" s="60" t="str">
        <f t="shared" si="7"/>
        <v>Valid</v>
      </c>
    </row>
    <row r="124" spans="1:8" x14ac:dyDescent="0.2">
      <c r="A124" s="26" t="s">
        <v>532</v>
      </c>
      <c r="B124" s="26" t="s">
        <v>533</v>
      </c>
      <c r="C124" s="26">
        <v>4.07</v>
      </c>
      <c r="D124" s="27" t="str">
        <f t="shared" si="4"/>
        <v>✅High Performer</v>
      </c>
      <c r="E124" s="27" t="str" cm="1">
        <f t="array" ref="E124">_xlfn.IFS(C124&gt;= 4.5,"Excellent",C124 &gt;=3.5,"Good",C124&gt;=2.5,"Average",C124&gt;= 1.5,"Below Avg",C124&lt;1.5,"Poor")</f>
        <v>Good</v>
      </c>
      <c r="F124" s="27" t="str">
        <f t="shared" si="5"/>
        <v>Developing</v>
      </c>
      <c r="G124" s="58" t="str">
        <f t="shared" si="6"/>
        <v>30% Bonus</v>
      </c>
      <c r="H124" s="60" t="str">
        <f t="shared" si="7"/>
        <v>Valid</v>
      </c>
    </row>
    <row r="125" spans="1:8" x14ac:dyDescent="0.2">
      <c r="A125" s="26" t="s">
        <v>536</v>
      </c>
      <c r="B125" s="26" t="s">
        <v>537</v>
      </c>
      <c r="C125" s="26">
        <v>2</v>
      </c>
      <c r="D125" s="27" t="str">
        <f t="shared" si="4"/>
        <v>📈Low Performer</v>
      </c>
      <c r="E125" s="27" t="str" cm="1">
        <f t="array" ref="E125">_xlfn.IFS(C125&gt;= 4.5,"Excellent",C125 &gt;=3.5,"Good",C125&gt;=2.5,"Average",C125&gt;= 1.5,"Below Avg",C125&lt;1.5,"Poor")</f>
        <v>Below Avg</v>
      </c>
      <c r="F125" s="27" t="str">
        <f t="shared" si="5"/>
        <v>At Risk</v>
      </c>
      <c r="G125" s="58" t="str">
        <f t="shared" si="6"/>
        <v>No Bonus</v>
      </c>
      <c r="H125" s="60" t="str">
        <f t="shared" si="7"/>
        <v>Invalid</v>
      </c>
    </row>
    <row r="126" spans="1:8" x14ac:dyDescent="0.2">
      <c r="A126" s="26" t="s">
        <v>540</v>
      </c>
      <c r="B126" s="26" t="s">
        <v>541</v>
      </c>
      <c r="C126" s="26">
        <v>4.37</v>
      </c>
      <c r="D126" s="27" t="str">
        <f t="shared" si="4"/>
        <v>✅High Performer</v>
      </c>
      <c r="E126" s="27" t="str" cm="1">
        <f t="array" ref="E126">_xlfn.IFS(C126&gt;= 4.5,"Excellent",C126 &gt;=3.5,"Good",C126&gt;=2.5,"Average",C126&gt;= 1.5,"Below Avg",C126&lt;1.5,"Poor")</f>
        <v>Good</v>
      </c>
      <c r="F126" s="27" t="str">
        <f t="shared" si="5"/>
        <v>Developing</v>
      </c>
      <c r="G126" s="58" t="str">
        <f t="shared" si="6"/>
        <v>30% Bonus</v>
      </c>
      <c r="H126" s="60" t="str">
        <f t="shared" si="7"/>
        <v>Valid</v>
      </c>
    </row>
    <row r="127" spans="1:8" x14ac:dyDescent="0.2">
      <c r="A127" s="26" t="s">
        <v>544</v>
      </c>
      <c r="B127" s="26" t="s">
        <v>240</v>
      </c>
      <c r="C127" s="26">
        <v>3.57</v>
      </c>
      <c r="D127" s="27" t="str">
        <f t="shared" si="4"/>
        <v>✅High Performer</v>
      </c>
      <c r="E127" s="27" t="str" cm="1">
        <f t="array" ref="E127">_xlfn.IFS(C127&gt;= 4.5,"Excellent",C127 &gt;=3.5,"Good",C127&gt;=2.5,"Average",C127&gt;= 1.5,"Below Avg",C127&lt;1.5,"Poor")</f>
        <v>Good</v>
      </c>
      <c r="F127" s="27" t="str">
        <f t="shared" si="5"/>
        <v>Developing</v>
      </c>
      <c r="G127" s="58" t="str">
        <f t="shared" si="6"/>
        <v>30% Bonus</v>
      </c>
      <c r="H127" s="60" t="str">
        <f t="shared" si="7"/>
        <v>Valid</v>
      </c>
    </row>
    <row r="128" spans="1:8" x14ac:dyDescent="0.2">
      <c r="A128" s="26" t="s">
        <v>547</v>
      </c>
      <c r="B128" s="26" t="s">
        <v>548</v>
      </c>
      <c r="C128" s="26">
        <v>3.43</v>
      </c>
      <c r="D128" s="27" t="str">
        <f t="shared" si="4"/>
        <v>✅High Performer</v>
      </c>
      <c r="E128" s="27" t="str" cm="1">
        <f t="array" ref="E128">_xlfn.IFS(C128&gt;= 4.5,"Excellent",C128 &gt;=3.5,"Good",C128&gt;=2.5,"Average",C128&gt;= 1.5,"Below Avg",C128&lt;1.5,"Poor")</f>
        <v>Average</v>
      </c>
      <c r="F128" s="27" t="str">
        <f t="shared" si="5"/>
        <v>Developing</v>
      </c>
      <c r="G128" s="58" t="str">
        <f t="shared" si="6"/>
        <v>30% Bonus</v>
      </c>
      <c r="H128" s="60" t="str">
        <f t="shared" si="7"/>
        <v>Valid</v>
      </c>
    </row>
    <row r="129" spans="1:8" x14ac:dyDescent="0.2">
      <c r="A129" s="26" t="s">
        <v>551</v>
      </c>
      <c r="B129" s="26" t="s">
        <v>552</v>
      </c>
      <c r="C129" s="26">
        <v>1.56</v>
      </c>
      <c r="D129" s="27" t="str">
        <f t="shared" si="4"/>
        <v>📈Low Performer</v>
      </c>
      <c r="E129" s="27" t="str" cm="1">
        <f t="array" ref="E129">_xlfn.IFS(C129&gt;= 4.5,"Excellent",C129 &gt;=3.5,"Good",C129&gt;=2.5,"Average",C129&gt;= 1.5,"Below Avg",C129&lt;1.5,"Poor")</f>
        <v>Below Avg</v>
      </c>
      <c r="F129" s="27" t="str">
        <f t="shared" si="5"/>
        <v>At Risk</v>
      </c>
      <c r="G129" s="58" t="str">
        <f t="shared" si="6"/>
        <v>No Bonus</v>
      </c>
      <c r="H129" s="60" t="str">
        <f t="shared" si="7"/>
        <v>Invalid</v>
      </c>
    </row>
    <row r="130" spans="1:8" x14ac:dyDescent="0.2">
      <c r="A130" s="26" t="s">
        <v>555</v>
      </c>
      <c r="B130" s="26" t="s">
        <v>556</v>
      </c>
      <c r="C130" s="26">
        <v>4.5199999999999996</v>
      </c>
      <c r="D130" s="27" t="str">
        <f t="shared" si="4"/>
        <v>✅High Performer</v>
      </c>
      <c r="E130" s="27" t="str" cm="1">
        <f t="array" ref="E130">_xlfn.IFS(C130&gt;= 4.5,"Excellent",C130 &gt;=3.5,"Good",C130&gt;=2.5,"Average",C130&gt;= 1.5,"Below Avg",C130&lt;1.5,"Poor")</f>
        <v>Excellent</v>
      </c>
      <c r="F130" s="27" t="str">
        <f t="shared" si="5"/>
        <v>Top Employee</v>
      </c>
      <c r="G130" s="58" t="str">
        <f t="shared" si="6"/>
        <v>50% Bonus</v>
      </c>
      <c r="H130" s="60" t="str">
        <f t="shared" si="7"/>
        <v>Valid</v>
      </c>
    </row>
    <row r="131" spans="1:8" x14ac:dyDescent="0.2">
      <c r="A131" s="26" t="s">
        <v>559</v>
      </c>
      <c r="B131" s="26" t="s">
        <v>560</v>
      </c>
      <c r="C131" s="26">
        <v>3.15</v>
      </c>
      <c r="D131" s="27" t="str">
        <f t="shared" si="4"/>
        <v>✅High Performer</v>
      </c>
      <c r="E131" s="27" t="str" cm="1">
        <f t="array" ref="E131">_xlfn.IFS(C131&gt;= 4.5,"Excellent",C131 &gt;=3.5,"Good",C131&gt;=2.5,"Average",C131&gt;= 1.5,"Below Avg",C131&lt;1.5,"Poor")</f>
        <v>Average</v>
      </c>
      <c r="F131" s="27" t="str">
        <f t="shared" si="5"/>
        <v>Developing</v>
      </c>
      <c r="G131" s="58" t="str">
        <f t="shared" si="6"/>
        <v>30% Bonus</v>
      </c>
      <c r="H131" s="60" t="str">
        <f t="shared" si="7"/>
        <v>Valid</v>
      </c>
    </row>
    <row r="132" spans="1:8" x14ac:dyDescent="0.2">
      <c r="A132" s="26" t="s">
        <v>563</v>
      </c>
      <c r="B132" s="26" t="s">
        <v>564</v>
      </c>
      <c r="C132" s="26">
        <v>2.5499999999999998</v>
      </c>
      <c r="D132" s="27" t="str">
        <f t="shared" ref="D132:D195" si="8">IF($C132&gt;=3,"✅High Performer","📈Low Performer")</f>
        <v>📈Low Performer</v>
      </c>
      <c r="E132" s="27" t="str" cm="1">
        <f t="array" ref="E132">_xlfn.IFS(C132&gt;= 4.5,"Excellent",C132 &gt;=3.5,"Good",C132&gt;=2.5,"Average",C132&gt;= 1.5,"Below Avg",C132&lt;1.5,"Poor")</f>
        <v>Average</v>
      </c>
      <c r="F132" s="27" t="str">
        <f t="shared" ref="F132:F195" si="9">IF(C132&gt;=4.5,"Top Employee",IF(C132&gt;=2.5,"Developing","At Risk"))</f>
        <v>Developing</v>
      </c>
      <c r="G132" s="58" t="str">
        <f t="shared" ref="G132:G195" si="10">IF(AND(C132&gt;=4.5,C132&lt;=5),"50% Bonus",IF(AND(C132&gt;=2.5,C132&lt;4.5),"30% Bonus","No Bonus"))</f>
        <v>30% Bonus</v>
      </c>
      <c r="H132" s="60" t="str">
        <f t="shared" ref="H132:H195" si="11">IF(OR(C132&lt;=2,C132&gt;=5),"Invalid","Valid")</f>
        <v>Valid</v>
      </c>
    </row>
    <row r="133" spans="1:8" x14ac:dyDescent="0.2">
      <c r="A133" s="26" t="s">
        <v>567</v>
      </c>
      <c r="B133" s="26" t="s">
        <v>568</v>
      </c>
      <c r="C133" s="26">
        <v>3.41</v>
      </c>
      <c r="D133" s="27" t="str">
        <f t="shared" si="8"/>
        <v>✅High Performer</v>
      </c>
      <c r="E133" s="27" t="str" cm="1">
        <f t="array" ref="E133">_xlfn.IFS(C133&gt;= 4.5,"Excellent",C133 &gt;=3.5,"Good",C133&gt;=2.5,"Average",C133&gt;= 1.5,"Below Avg",C133&lt;1.5,"Poor")</f>
        <v>Average</v>
      </c>
      <c r="F133" s="27" t="str">
        <f t="shared" si="9"/>
        <v>Developing</v>
      </c>
      <c r="G133" s="58" t="str">
        <f t="shared" si="10"/>
        <v>30% Bonus</v>
      </c>
      <c r="H133" s="60" t="str">
        <f t="shared" si="11"/>
        <v>Valid</v>
      </c>
    </row>
    <row r="134" spans="1:8" x14ac:dyDescent="0.2">
      <c r="A134" s="26" t="s">
        <v>571</v>
      </c>
      <c r="B134" s="26" t="s">
        <v>572</v>
      </c>
      <c r="C134" s="26">
        <v>4.7300000000000004</v>
      </c>
      <c r="D134" s="27" t="str">
        <f t="shared" si="8"/>
        <v>✅High Performer</v>
      </c>
      <c r="E134" s="27" t="str" cm="1">
        <f t="array" ref="E134">_xlfn.IFS(C134&gt;= 4.5,"Excellent",C134 &gt;=3.5,"Good",C134&gt;=2.5,"Average",C134&gt;= 1.5,"Below Avg",C134&lt;1.5,"Poor")</f>
        <v>Excellent</v>
      </c>
      <c r="F134" s="27" t="str">
        <f t="shared" si="9"/>
        <v>Top Employee</v>
      </c>
      <c r="G134" s="58" t="str">
        <f t="shared" si="10"/>
        <v>50% Bonus</v>
      </c>
      <c r="H134" s="60" t="str">
        <f t="shared" si="11"/>
        <v>Valid</v>
      </c>
    </row>
    <row r="135" spans="1:8" x14ac:dyDescent="0.2">
      <c r="A135" s="26" t="s">
        <v>575</v>
      </c>
      <c r="B135" s="26" t="s">
        <v>576</v>
      </c>
      <c r="C135" s="26">
        <v>2.4700000000000002</v>
      </c>
      <c r="D135" s="27" t="str">
        <f t="shared" si="8"/>
        <v>📈Low Performer</v>
      </c>
      <c r="E135" s="27" t="str" cm="1">
        <f t="array" ref="E135">_xlfn.IFS(C135&gt;= 4.5,"Excellent",C135 &gt;=3.5,"Good",C135&gt;=2.5,"Average",C135&gt;= 1.5,"Below Avg",C135&lt;1.5,"Poor")</f>
        <v>Below Avg</v>
      </c>
      <c r="F135" s="27" t="str">
        <f t="shared" si="9"/>
        <v>At Risk</v>
      </c>
      <c r="G135" s="58" t="str">
        <f t="shared" si="10"/>
        <v>No Bonus</v>
      </c>
      <c r="H135" s="60" t="str">
        <f t="shared" si="11"/>
        <v>Valid</v>
      </c>
    </row>
    <row r="136" spans="1:8" x14ac:dyDescent="0.2">
      <c r="A136" s="26" t="s">
        <v>579</v>
      </c>
      <c r="B136" s="26" t="s">
        <v>580</v>
      </c>
      <c r="C136" s="26">
        <v>1.59</v>
      </c>
      <c r="D136" s="27" t="str">
        <f t="shared" si="8"/>
        <v>📈Low Performer</v>
      </c>
      <c r="E136" s="27" t="str" cm="1">
        <f t="array" ref="E136">_xlfn.IFS(C136&gt;= 4.5,"Excellent",C136 &gt;=3.5,"Good",C136&gt;=2.5,"Average",C136&gt;= 1.5,"Below Avg",C136&lt;1.5,"Poor")</f>
        <v>Below Avg</v>
      </c>
      <c r="F136" s="27" t="str">
        <f t="shared" si="9"/>
        <v>At Risk</v>
      </c>
      <c r="G136" s="58" t="str">
        <f t="shared" si="10"/>
        <v>No Bonus</v>
      </c>
      <c r="H136" s="60" t="str">
        <f t="shared" si="11"/>
        <v>Invalid</v>
      </c>
    </row>
    <row r="137" spans="1:8" x14ac:dyDescent="0.2">
      <c r="A137" s="26" t="s">
        <v>583</v>
      </c>
      <c r="B137" s="26" t="s">
        <v>584</v>
      </c>
      <c r="C137" s="26">
        <v>4.49</v>
      </c>
      <c r="D137" s="27" t="str">
        <f t="shared" si="8"/>
        <v>✅High Performer</v>
      </c>
      <c r="E137" s="27" t="str" cm="1">
        <f t="array" ref="E137">_xlfn.IFS(C137&gt;= 4.5,"Excellent",C137 &gt;=3.5,"Good",C137&gt;=2.5,"Average",C137&gt;= 1.5,"Below Avg",C137&lt;1.5,"Poor")</f>
        <v>Good</v>
      </c>
      <c r="F137" s="27" t="str">
        <f t="shared" si="9"/>
        <v>Developing</v>
      </c>
      <c r="G137" s="58" t="str">
        <f t="shared" si="10"/>
        <v>30% Bonus</v>
      </c>
      <c r="H137" s="60" t="str">
        <f t="shared" si="11"/>
        <v>Valid</v>
      </c>
    </row>
    <row r="138" spans="1:8" x14ac:dyDescent="0.2">
      <c r="A138" s="26" t="s">
        <v>587</v>
      </c>
      <c r="B138" s="26" t="s">
        <v>588</v>
      </c>
      <c r="C138" s="26">
        <v>3.7</v>
      </c>
      <c r="D138" s="27" t="str">
        <f t="shared" si="8"/>
        <v>✅High Performer</v>
      </c>
      <c r="E138" s="27" t="str" cm="1">
        <f t="array" ref="E138">_xlfn.IFS(C138&gt;= 4.5,"Excellent",C138 &gt;=3.5,"Good",C138&gt;=2.5,"Average",C138&gt;= 1.5,"Below Avg",C138&lt;1.5,"Poor")</f>
        <v>Good</v>
      </c>
      <c r="F138" s="27" t="str">
        <f t="shared" si="9"/>
        <v>Developing</v>
      </c>
      <c r="G138" s="58" t="str">
        <f t="shared" si="10"/>
        <v>30% Bonus</v>
      </c>
      <c r="H138" s="60" t="str">
        <f t="shared" si="11"/>
        <v>Valid</v>
      </c>
    </row>
    <row r="139" spans="1:8" x14ac:dyDescent="0.2">
      <c r="A139" s="26" t="s">
        <v>591</v>
      </c>
      <c r="B139" s="26" t="s">
        <v>463</v>
      </c>
      <c r="C139" s="26">
        <v>2.4</v>
      </c>
      <c r="D139" s="27" t="str">
        <f t="shared" si="8"/>
        <v>📈Low Performer</v>
      </c>
      <c r="E139" s="27" t="str" cm="1">
        <f t="array" ref="E139">_xlfn.IFS(C139&gt;= 4.5,"Excellent",C139 &gt;=3.5,"Good",C139&gt;=2.5,"Average",C139&gt;= 1.5,"Below Avg",C139&lt;1.5,"Poor")</f>
        <v>Below Avg</v>
      </c>
      <c r="F139" s="27" t="str">
        <f t="shared" si="9"/>
        <v>At Risk</v>
      </c>
      <c r="G139" s="58" t="str">
        <f t="shared" si="10"/>
        <v>No Bonus</v>
      </c>
      <c r="H139" s="60" t="str">
        <f t="shared" si="11"/>
        <v>Valid</v>
      </c>
    </row>
    <row r="140" spans="1:8" x14ac:dyDescent="0.2">
      <c r="A140" s="26" t="s">
        <v>594</v>
      </c>
      <c r="B140" s="26" t="s">
        <v>225</v>
      </c>
      <c r="C140" s="26">
        <v>4.7</v>
      </c>
      <c r="D140" s="27" t="str">
        <f t="shared" si="8"/>
        <v>✅High Performer</v>
      </c>
      <c r="E140" s="27" t="str" cm="1">
        <f t="array" ref="E140">_xlfn.IFS(C140&gt;= 4.5,"Excellent",C140 &gt;=3.5,"Good",C140&gt;=2.5,"Average",C140&gt;= 1.5,"Below Avg",C140&lt;1.5,"Poor")</f>
        <v>Excellent</v>
      </c>
      <c r="F140" s="27" t="str">
        <f t="shared" si="9"/>
        <v>Top Employee</v>
      </c>
      <c r="G140" s="58" t="str">
        <f t="shared" si="10"/>
        <v>50% Bonus</v>
      </c>
      <c r="H140" s="60" t="str">
        <f t="shared" si="11"/>
        <v>Valid</v>
      </c>
    </row>
    <row r="141" spans="1:8" x14ac:dyDescent="0.2">
      <c r="A141" s="26" t="s">
        <v>597</v>
      </c>
      <c r="B141" s="26" t="s">
        <v>598</v>
      </c>
      <c r="C141" s="26">
        <v>3.68</v>
      </c>
      <c r="D141" s="27" t="str">
        <f t="shared" si="8"/>
        <v>✅High Performer</v>
      </c>
      <c r="E141" s="27" t="str" cm="1">
        <f t="array" ref="E141">_xlfn.IFS(C141&gt;= 4.5,"Excellent",C141 &gt;=3.5,"Good",C141&gt;=2.5,"Average",C141&gt;= 1.5,"Below Avg",C141&lt;1.5,"Poor")</f>
        <v>Good</v>
      </c>
      <c r="F141" s="27" t="str">
        <f t="shared" si="9"/>
        <v>Developing</v>
      </c>
      <c r="G141" s="58" t="str">
        <f t="shared" si="10"/>
        <v>30% Bonus</v>
      </c>
      <c r="H141" s="60" t="str">
        <f t="shared" si="11"/>
        <v>Valid</v>
      </c>
    </row>
    <row r="142" spans="1:8" x14ac:dyDescent="0.2">
      <c r="A142" s="26" t="s">
        <v>601</v>
      </c>
      <c r="B142" s="26" t="s">
        <v>602</v>
      </c>
      <c r="C142" s="26">
        <v>3.61</v>
      </c>
      <c r="D142" s="27" t="str">
        <f t="shared" si="8"/>
        <v>✅High Performer</v>
      </c>
      <c r="E142" s="27" t="str" cm="1">
        <f t="array" ref="E142">_xlfn.IFS(C142&gt;= 4.5,"Excellent",C142 &gt;=3.5,"Good",C142&gt;=2.5,"Average",C142&gt;= 1.5,"Below Avg",C142&lt;1.5,"Poor")</f>
        <v>Good</v>
      </c>
      <c r="F142" s="27" t="str">
        <f t="shared" si="9"/>
        <v>Developing</v>
      </c>
      <c r="G142" s="58" t="str">
        <f t="shared" si="10"/>
        <v>30% Bonus</v>
      </c>
      <c r="H142" s="60" t="str">
        <f t="shared" si="11"/>
        <v>Valid</v>
      </c>
    </row>
    <row r="143" spans="1:8" x14ac:dyDescent="0.2">
      <c r="A143" s="26" t="s">
        <v>605</v>
      </c>
      <c r="B143" s="26" t="s">
        <v>606</v>
      </c>
      <c r="C143" s="26">
        <v>2.67</v>
      </c>
      <c r="D143" s="27" t="str">
        <f t="shared" si="8"/>
        <v>📈Low Performer</v>
      </c>
      <c r="E143" s="27" t="str" cm="1">
        <f t="array" ref="E143">_xlfn.IFS(C143&gt;= 4.5,"Excellent",C143 &gt;=3.5,"Good",C143&gt;=2.5,"Average",C143&gt;= 1.5,"Below Avg",C143&lt;1.5,"Poor")</f>
        <v>Average</v>
      </c>
      <c r="F143" s="27" t="str">
        <f t="shared" si="9"/>
        <v>Developing</v>
      </c>
      <c r="G143" s="58" t="str">
        <f t="shared" si="10"/>
        <v>30% Bonus</v>
      </c>
      <c r="H143" s="60" t="str">
        <f t="shared" si="11"/>
        <v>Valid</v>
      </c>
    </row>
    <row r="144" spans="1:8" x14ac:dyDescent="0.2">
      <c r="A144" s="26" t="s">
        <v>609</v>
      </c>
      <c r="B144" s="26" t="s">
        <v>610</v>
      </c>
      <c r="C144" s="26">
        <v>4.96</v>
      </c>
      <c r="D144" s="27" t="str">
        <f t="shared" si="8"/>
        <v>✅High Performer</v>
      </c>
      <c r="E144" s="27" t="str" cm="1">
        <f t="array" ref="E144">_xlfn.IFS(C144&gt;= 4.5,"Excellent",C144 &gt;=3.5,"Good",C144&gt;=2.5,"Average",C144&gt;= 1.5,"Below Avg",C144&lt;1.5,"Poor")</f>
        <v>Excellent</v>
      </c>
      <c r="F144" s="27" t="str">
        <f t="shared" si="9"/>
        <v>Top Employee</v>
      </c>
      <c r="G144" s="58" t="str">
        <f t="shared" si="10"/>
        <v>50% Bonus</v>
      </c>
      <c r="H144" s="60" t="str">
        <f t="shared" si="11"/>
        <v>Valid</v>
      </c>
    </row>
    <row r="145" spans="1:8" x14ac:dyDescent="0.2">
      <c r="A145" s="26" t="s">
        <v>613</v>
      </c>
      <c r="B145" s="26" t="s">
        <v>614</v>
      </c>
      <c r="C145" s="26">
        <v>1.06</v>
      </c>
      <c r="D145" s="27" t="str">
        <f t="shared" si="8"/>
        <v>📈Low Performer</v>
      </c>
      <c r="E145" s="27" t="str" cm="1">
        <f t="array" ref="E145">_xlfn.IFS(C145&gt;= 4.5,"Excellent",C145 &gt;=3.5,"Good",C145&gt;=2.5,"Average",C145&gt;= 1.5,"Below Avg",C145&lt;1.5,"Poor")</f>
        <v>Poor</v>
      </c>
      <c r="F145" s="27" t="str">
        <f t="shared" si="9"/>
        <v>At Risk</v>
      </c>
      <c r="G145" s="58" t="str">
        <f t="shared" si="10"/>
        <v>No Bonus</v>
      </c>
      <c r="H145" s="60" t="str">
        <f t="shared" si="11"/>
        <v>Invalid</v>
      </c>
    </row>
    <row r="146" spans="1:8" x14ac:dyDescent="0.2">
      <c r="A146" s="26" t="s">
        <v>617</v>
      </c>
      <c r="B146" s="26" t="s">
        <v>618</v>
      </c>
      <c r="C146" s="26">
        <v>4.93</v>
      </c>
      <c r="D146" s="27" t="str">
        <f t="shared" si="8"/>
        <v>✅High Performer</v>
      </c>
      <c r="E146" s="27" t="str" cm="1">
        <f t="array" ref="E146">_xlfn.IFS(C146&gt;= 4.5,"Excellent",C146 &gt;=3.5,"Good",C146&gt;=2.5,"Average",C146&gt;= 1.5,"Below Avg",C146&lt;1.5,"Poor")</f>
        <v>Excellent</v>
      </c>
      <c r="F146" s="27" t="str">
        <f t="shared" si="9"/>
        <v>Top Employee</v>
      </c>
      <c r="G146" s="58" t="str">
        <f t="shared" si="10"/>
        <v>50% Bonus</v>
      </c>
      <c r="H146" s="60" t="str">
        <f t="shared" si="11"/>
        <v>Valid</v>
      </c>
    </row>
    <row r="147" spans="1:8" x14ac:dyDescent="0.2">
      <c r="A147" s="26" t="s">
        <v>621</v>
      </c>
      <c r="B147" s="26" t="s">
        <v>622</v>
      </c>
      <c r="C147" s="26">
        <v>3.61</v>
      </c>
      <c r="D147" s="27" t="str">
        <f t="shared" si="8"/>
        <v>✅High Performer</v>
      </c>
      <c r="E147" s="27" t="str" cm="1">
        <f t="array" ref="E147">_xlfn.IFS(C147&gt;= 4.5,"Excellent",C147 &gt;=3.5,"Good",C147&gt;=2.5,"Average",C147&gt;= 1.5,"Below Avg",C147&lt;1.5,"Poor")</f>
        <v>Good</v>
      </c>
      <c r="F147" s="27" t="str">
        <f t="shared" si="9"/>
        <v>Developing</v>
      </c>
      <c r="G147" s="58" t="str">
        <f t="shared" si="10"/>
        <v>30% Bonus</v>
      </c>
      <c r="H147" s="60" t="str">
        <f t="shared" si="11"/>
        <v>Valid</v>
      </c>
    </row>
    <row r="148" spans="1:8" x14ac:dyDescent="0.2">
      <c r="A148" s="26" t="s">
        <v>625</v>
      </c>
      <c r="B148" s="26" t="s">
        <v>626</v>
      </c>
      <c r="C148" s="26">
        <v>1.88</v>
      </c>
      <c r="D148" s="27" t="str">
        <f t="shared" si="8"/>
        <v>📈Low Performer</v>
      </c>
      <c r="E148" s="27" t="str" cm="1">
        <f t="array" ref="E148">_xlfn.IFS(C148&gt;= 4.5,"Excellent",C148 &gt;=3.5,"Good",C148&gt;=2.5,"Average",C148&gt;= 1.5,"Below Avg",C148&lt;1.5,"Poor")</f>
        <v>Below Avg</v>
      </c>
      <c r="F148" s="27" t="str">
        <f t="shared" si="9"/>
        <v>At Risk</v>
      </c>
      <c r="G148" s="58" t="str">
        <f t="shared" si="10"/>
        <v>No Bonus</v>
      </c>
      <c r="H148" s="60" t="str">
        <f t="shared" si="11"/>
        <v>Invalid</v>
      </c>
    </row>
    <row r="149" spans="1:8" x14ac:dyDescent="0.2">
      <c r="A149" s="26" t="s">
        <v>629</v>
      </c>
      <c r="B149" s="26" t="s">
        <v>630</v>
      </c>
      <c r="C149" s="26">
        <v>3.1</v>
      </c>
      <c r="D149" s="27" t="str">
        <f t="shared" si="8"/>
        <v>✅High Performer</v>
      </c>
      <c r="E149" s="27" t="str" cm="1">
        <f t="array" ref="E149">_xlfn.IFS(C149&gt;= 4.5,"Excellent",C149 &gt;=3.5,"Good",C149&gt;=2.5,"Average",C149&gt;= 1.5,"Below Avg",C149&lt;1.5,"Poor")</f>
        <v>Average</v>
      </c>
      <c r="F149" s="27" t="str">
        <f t="shared" si="9"/>
        <v>Developing</v>
      </c>
      <c r="G149" s="58" t="str">
        <f t="shared" si="10"/>
        <v>30% Bonus</v>
      </c>
      <c r="H149" s="60" t="str">
        <f t="shared" si="11"/>
        <v>Valid</v>
      </c>
    </row>
    <row r="150" spans="1:8" x14ac:dyDescent="0.2">
      <c r="A150" s="26" t="s">
        <v>633</v>
      </c>
      <c r="B150" s="26" t="s">
        <v>634</v>
      </c>
      <c r="C150" s="26">
        <v>3.72</v>
      </c>
      <c r="D150" s="27" t="str">
        <f t="shared" si="8"/>
        <v>✅High Performer</v>
      </c>
      <c r="E150" s="27" t="str" cm="1">
        <f t="array" ref="E150">_xlfn.IFS(C150&gt;= 4.5,"Excellent",C150 &gt;=3.5,"Good",C150&gt;=2.5,"Average",C150&gt;= 1.5,"Below Avg",C150&lt;1.5,"Poor")</f>
        <v>Good</v>
      </c>
      <c r="F150" s="27" t="str">
        <f t="shared" si="9"/>
        <v>Developing</v>
      </c>
      <c r="G150" s="58" t="str">
        <f t="shared" si="10"/>
        <v>30% Bonus</v>
      </c>
      <c r="H150" s="60" t="str">
        <f t="shared" si="11"/>
        <v>Valid</v>
      </c>
    </row>
    <row r="151" spans="1:8" x14ac:dyDescent="0.2">
      <c r="A151" s="26" t="s">
        <v>637</v>
      </c>
      <c r="B151" s="26" t="s">
        <v>638</v>
      </c>
      <c r="C151" s="26">
        <v>2.58</v>
      </c>
      <c r="D151" s="27" t="str">
        <f t="shared" si="8"/>
        <v>📈Low Performer</v>
      </c>
      <c r="E151" s="27" t="str" cm="1">
        <f t="array" ref="E151">_xlfn.IFS(C151&gt;= 4.5,"Excellent",C151 &gt;=3.5,"Good",C151&gt;=2.5,"Average",C151&gt;= 1.5,"Below Avg",C151&lt;1.5,"Poor")</f>
        <v>Average</v>
      </c>
      <c r="F151" s="27" t="str">
        <f t="shared" si="9"/>
        <v>Developing</v>
      </c>
      <c r="G151" s="58" t="str">
        <f t="shared" si="10"/>
        <v>30% Bonus</v>
      </c>
      <c r="H151" s="60" t="str">
        <f t="shared" si="11"/>
        <v>Valid</v>
      </c>
    </row>
    <row r="152" spans="1:8" x14ac:dyDescent="0.2">
      <c r="A152" s="26" t="s">
        <v>641</v>
      </c>
      <c r="B152" s="26" t="s">
        <v>642</v>
      </c>
      <c r="C152" s="26">
        <v>2.64</v>
      </c>
      <c r="D152" s="27" t="str">
        <f t="shared" si="8"/>
        <v>📈Low Performer</v>
      </c>
      <c r="E152" s="27" t="str" cm="1">
        <f t="array" ref="E152">_xlfn.IFS(C152&gt;= 4.5,"Excellent",C152 &gt;=3.5,"Good",C152&gt;=2.5,"Average",C152&gt;= 1.5,"Below Avg",C152&lt;1.5,"Poor")</f>
        <v>Average</v>
      </c>
      <c r="F152" s="27" t="str">
        <f t="shared" si="9"/>
        <v>Developing</v>
      </c>
      <c r="G152" s="58" t="str">
        <f t="shared" si="10"/>
        <v>30% Bonus</v>
      </c>
      <c r="H152" s="60" t="str">
        <f t="shared" si="11"/>
        <v>Valid</v>
      </c>
    </row>
    <row r="153" spans="1:8" x14ac:dyDescent="0.2">
      <c r="A153" s="26" t="s">
        <v>645</v>
      </c>
      <c r="B153" s="26" t="s">
        <v>514</v>
      </c>
      <c r="C153" s="26">
        <v>3.91</v>
      </c>
      <c r="D153" s="27" t="str">
        <f t="shared" si="8"/>
        <v>✅High Performer</v>
      </c>
      <c r="E153" s="27" t="str" cm="1">
        <f t="array" ref="E153">_xlfn.IFS(C153&gt;= 4.5,"Excellent",C153 &gt;=3.5,"Good",C153&gt;=2.5,"Average",C153&gt;= 1.5,"Below Avg",C153&lt;1.5,"Poor")</f>
        <v>Good</v>
      </c>
      <c r="F153" s="27" t="str">
        <f t="shared" si="9"/>
        <v>Developing</v>
      </c>
      <c r="G153" s="58" t="str">
        <f t="shared" si="10"/>
        <v>30% Bonus</v>
      </c>
      <c r="H153" s="60" t="str">
        <f t="shared" si="11"/>
        <v>Valid</v>
      </c>
    </row>
    <row r="154" spans="1:8" x14ac:dyDescent="0.2">
      <c r="A154" s="26" t="s">
        <v>648</v>
      </c>
      <c r="B154" s="26" t="s">
        <v>649</v>
      </c>
      <c r="C154" s="26">
        <v>1.62</v>
      </c>
      <c r="D154" s="27" t="str">
        <f t="shared" si="8"/>
        <v>📈Low Performer</v>
      </c>
      <c r="E154" s="27" t="str" cm="1">
        <f t="array" ref="E154">_xlfn.IFS(C154&gt;= 4.5,"Excellent",C154 &gt;=3.5,"Good",C154&gt;=2.5,"Average",C154&gt;= 1.5,"Below Avg",C154&lt;1.5,"Poor")</f>
        <v>Below Avg</v>
      </c>
      <c r="F154" s="27" t="str">
        <f t="shared" si="9"/>
        <v>At Risk</v>
      </c>
      <c r="G154" s="58" t="str">
        <f t="shared" si="10"/>
        <v>No Bonus</v>
      </c>
      <c r="H154" s="60" t="str">
        <f t="shared" si="11"/>
        <v>Invalid</v>
      </c>
    </row>
    <row r="155" spans="1:8" x14ac:dyDescent="0.2">
      <c r="A155" s="26" t="s">
        <v>652</v>
      </c>
      <c r="B155" s="26" t="s">
        <v>653</v>
      </c>
      <c r="C155" s="26">
        <v>1.98</v>
      </c>
      <c r="D155" s="27" t="str">
        <f t="shared" si="8"/>
        <v>📈Low Performer</v>
      </c>
      <c r="E155" s="27" t="str" cm="1">
        <f t="array" ref="E155">_xlfn.IFS(C155&gt;= 4.5,"Excellent",C155 &gt;=3.5,"Good",C155&gt;=2.5,"Average",C155&gt;= 1.5,"Below Avg",C155&lt;1.5,"Poor")</f>
        <v>Below Avg</v>
      </c>
      <c r="F155" s="27" t="str">
        <f t="shared" si="9"/>
        <v>At Risk</v>
      </c>
      <c r="G155" s="58" t="str">
        <f t="shared" si="10"/>
        <v>No Bonus</v>
      </c>
      <c r="H155" s="60" t="str">
        <f t="shared" si="11"/>
        <v>Invalid</v>
      </c>
    </row>
    <row r="156" spans="1:8" x14ac:dyDescent="0.2">
      <c r="A156" s="26" t="s">
        <v>656</v>
      </c>
      <c r="B156" s="26" t="s">
        <v>657</v>
      </c>
      <c r="C156" s="26">
        <v>3.31</v>
      </c>
      <c r="D156" s="27" t="str">
        <f t="shared" si="8"/>
        <v>✅High Performer</v>
      </c>
      <c r="E156" s="27" t="str" cm="1">
        <f t="array" ref="E156">_xlfn.IFS(C156&gt;= 4.5,"Excellent",C156 &gt;=3.5,"Good",C156&gt;=2.5,"Average",C156&gt;= 1.5,"Below Avg",C156&lt;1.5,"Poor")</f>
        <v>Average</v>
      </c>
      <c r="F156" s="27" t="str">
        <f t="shared" si="9"/>
        <v>Developing</v>
      </c>
      <c r="G156" s="58" t="str">
        <f t="shared" si="10"/>
        <v>30% Bonus</v>
      </c>
      <c r="H156" s="60" t="str">
        <f t="shared" si="11"/>
        <v>Valid</v>
      </c>
    </row>
    <row r="157" spans="1:8" x14ac:dyDescent="0.2">
      <c r="A157" s="26" t="s">
        <v>660</v>
      </c>
      <c r="B157" s="26" t="s">
        <v>661</v>
      </c>
      <c r="C157" s="26">
        <v>3.22</v>
      </c>
      <c r="D157" s="27" t="str">
        <f t="shared" si="8"/>
        <v>✅High Performer</v>
      </c>
      <c r="E157" s="27" t="str" cm="1">
        <f t="array" ref="E157">_xlfn.IFS(C157&gt;= 4.5,"Excellent",C157 &gt;=3.5,"Good",C157&gt;=2.5,"Average",C157&gt;= 1.5,"Below Avg",C157&lt;1.5,"Poor")</f>
        <v>Average</v>
      </c>
      <c r="F157" s="27" t="str">
        <f t="shared" si="9"/>
        <v>Developing</v>
      </c>
      <c r="G157" s="58" t="str">
        <f t="shared" si="10"/>
        <v>30% Bonus</v>
      </c>
      <c r="H157" s="60" t="str">
        <f t="shared" si="11"/>
        <v>Valid</v>
      </c>
    </row>
    <row r="158" spans="1:8" x14ac:dyDescent="0.2">
      <c r="A158" s="26" t="s">
        <v>664</v>
      </c>
      <c r="B158" s="26" t="s">
        <v>665</v>
      </c>
      <c r="C158" s="26">
        <v>1.96</v>
      </c>
      <c r="D158" s="27" t="str">
        <f t="shared" si="8"/>
        <v>📈Low Performer</v>
      </c>
      <c r="E158" s="27" t="str" cm="1">
        <f t="array" ref="E158">_xlfn.IFS(C158&gt;= 4.5,"Excellent",C158 &gt;=3.5,"Good",C158&gt;=2.5,"Average",C158&gt;= 1.5,"Below Avg",C158&lt;1.5,"Poor")</f>
        <v>Below Avg</v>
      </c>
      <c r="F158" s="27" t="str">
        <f t="shared" si="9"/>
        <v>At Risk</v>
      </c>
      <c r="G158" s="58" t="str">
        <f t="shared" si="10"/>
        <v>No Bonus</v>
      </c>
      <c r="H158" s="60" t="str">
        <f t="shared" si="11"/>
        <v>Invalid</v>
      </c>
    </row>
    <row r="159" spans="1:8" x14ac:dyDescent="0.2">
      <c r="A159" s="26" t="s">
        <v>668</v>
      </c>
      <c r="B159" s="26" t="s">
        <v>669</v>
      </c>
      <c r="C159" s="26">
        <v>4.6900000000000004</v>
      </c>
      <c r="D159" s="27" t="str">
        <f t="shared" si="8"/>
        <v>✅High Performer</v>
      </c>
      <c r="E159" s="27" t="str" cm="1">
        <f t="array" ref="E159">_xlfn.IFS(C159&gt;= 4.5,"Excellent",C159 &gt;=3.5,"Good",C159&gt;=2.5,"Average",C159&gt;= 1.5,"Below Avg",C159&lt;1.5,"Poor")</f>
        <v>Excellent</v>
      </c>
      <c r="F159" s="27" t="str">
        <f t="shared" si="9"/>
        <v>Top Employee</v>
      </c>
      <c r="G159" s="58" t="str">
        <f t="shared" si="10"/>
        <v>50% Bonus</v>
      </c>
      <c r="H159" s="60" t="str">
        <f t="shared" si="11"/>
        <v>Valid</v>
      </c>
    </row>
    <row r="160" spans="1:8" x14ac:dyDescent="0.2">
      <c r="A160" s="26" t="s">
        <v>672</v>
      </c>
      <c r="B160" s="26" t="s">
        <v>673</v>
      </c>
      <c r="C160" s="26">
        <v>2.92</v>
      </c>
      <c r="D160" s="27" t="str">
        <f t="shared" si="8"/>
        <v>📈Low Performer</v>
      </c>
      <c r="E160" s="27" t="str" cm="1">
        <f t="array" ref="E160">_xlfn.IFS(C160&gt;= 4.5,"Excellent",C160 &gt;=3.5,"Good",C160&gt;=2.5,"Average",C160&gt;= 1.5,"Below Avg",C160&lt;1.5,"Poor")</f>
        <v>Average</v>
      </c>
      <c r="F160" s="27" t="str">
        <f t="shared" si="9"/>
        <v>Developing</v>
      </c>
      <c r="G160" s="58" t="str">
        <f t="shared" si="10"/>
        <v>30% Bonus</v>
      </c>
      <c r="H160" s="60" t="str">
        <f t="shared" si="11"/>
        <v>Valid</v>
      </c>
    </row>
    <row r="161" spans="1:8" x14ac:dyDescent="0.2">
      <c r="A161" s="26" t="s">
        <v>676</v>
      </c>
      <c r="B161" s="26" t="s">
        <v>677</v>
      </c>
      <c r="C161" s="26">
        <v>4.0999999999999996</v>
      </c>
      <c r="D161" s="27" t="str">
        <f t="shared" si="8"/>
        <v>✅High Performer</v>
      </c>
      <c r="E161" s="27" t="str" cm="1">
        <f t="array" ref="E161">_xlfn.IFS(C161&gt;= 4.5,"Excellent",C161 &gt;=3.5,"Good",C161&gt;=2.5,"Average",C161&gt;= 1.5,"Below Avg",C161&lt;1.5,"Poor")</f>
        <v>Good</v>
      </c>
      <c r="F161" s="27" t="str">
        <f t="shared" si="9"/>
        <v>Developing</v>
      </c>
      <c r="G161" s="58" t="str">
        <f t="shared" si="10"/>
        <v>30% Bonus</v>
      </c>
      <c r="H161" s="60" t="str">
        <f t="shared" si="11"/>
        <v>Valid</v>
      </c>
    </row>
    <row r="162" spans="1:8" x14ac:dyDescent="0.2">
      <c r="A162" s="26" t="s">
        <v>680</v>
      </c>
      <c r="B162" s="26" t="s">
        <v>681</v>
      </c>
      <c r="C162" s="26">
        <v>4.66</v>
      </c>
      <c r="D162" s="27" t="str">
        <f t="shared" si="8"/>
        <v>✅High Performer</v>
      </c>
      <c r="E162" s="27" t="str" cm="1">
        <f t="array" ref="E162">_xlfn.IFS(C162&gt;= 4.5,"Excellent",C162 &gt;=3.5,"Good",C162&gt;=2.5,"Average",C162&gt;= 1.5,"Below Avg",C162&lt;1.5,"Poor")</f>
        <v>Excellent</v>
      </c>
      <c r="F162" s="27" t="str">
        <f t="shared" si="9"/>
        <v>Top Employee</v>
      </c>
      <c r="G162" s="58" t="str">
        <f t="shared" si="10"/>
        <v>50% Bonus</v>
      </c>
      <c r="H162" s="60" t="str">
        <f t="shared" si="11"/>
        <v>Valid</v>
      </c>
    </row>
    <row r="163" spans="1:8" x14ac:dyDescent="0.2">
      <c r="A163" s="26" t="s">
        <v>684</v>
      </c>
      <c r="B163" s="26" t="s">
        <v>685</v>
      </c>
      <c r="C163" s="26">
        <v>1.78</v>
      </c>
      <c r="D163" s="27" t="str">
        <f t="shared" si="8"/>
        <v>📈Low Performer</v>
      </c>
      <c r="E163" s="27" t="str" cm="1">
        <f t="array" ref="E163">_xlfn.IFS(C163&gt;= 4.5,"Excellent",C163 &gt;=3.5,"Good",C163&gt;=2.5,"Average",C163&gt;= 1.5,"Below Avg",C163&lt;1.5,"Poor")</f>
        <v>Below Avg</v>
      </c>
      <c r="F163" s="27" t="str">
        <f t="shared" si="9"/>
        <v>At Risk</v>
      </c>
      <c r="G163" s="58" t="str">
        <f t="shared" si="10"/>
        <v>No Bonus</v>
      </c>
      <c r="H163" s="60" t="str">
        <f t="shared" si="11"/>
        <v>Invalid</v>
      </c>
    </row>
    <row r="164" spans="1:8" x14ac:dyDescent="0.2">
      <c r="A164" s="26" t="s">
        <v>688</v>
      </c>
      <c r="B164" s="26" t="s">
        <v>689</v>
      </c>
      <c r="C164" s="26">
        <v>1.56</v>
      </c>
      <c r="D164" s="27" t="str">
        <f t="shared" si="8"/>
        <v>📈Low Performer</v>
      </c>
      <c r="E164" s="27" t="str" cm="1">
        <f t="array" ref="E164">_xlfn.IFS(C164&gt;= 4.5,"Excellent",C164 &gt;=3.5,"Good",C164&gt;=2.5,"Average",C164&gt;= 1.5,"Below Avg",C164&lt;1.5,"Poor")</f>
        <v>Below Avg</v>
      </c>
      <c r="F164" s="27" t="str">
        <f t="shared" si="9"/>
        <v>At Risk</v>
      </c>
      <c r="G164" s="58" t="str">
        <f t="shared" si="10"/>
        <v>No Bonus</v>
      </c>
      <c r="H164" s="60" t="str">
        <f t="shared" si="11"/>
        <v>Invalid</v>
      </c>
    </row>
    <row r="165" spans="1:8" x14ac:dyDescent="0.2">
      <c r="A165" s="26" t="s">
        <v>692</v>
      </c>
      <c r="B165" s="26" t="s">
        <v>693</v>
      </c>
      <c r="C165" s="26">
        <v>3.83</v>
      </c>
      <c r="D165" s="27" t="str">
        <f t="shared" si="8"/>
        <v>✅High Performer</v>
      </c>
      <c r="E165" s="27" t="str" cm="1">
        <f t="array" ref="E165">_xlfn.IFS(C165&gt;= 4.5,"Excellent",C165 &gt;=3.5,"Good",C165&gt;=2.5,"Average",C165&gt;= 1.5,"Below Avg",C165&lt;1.5,"Poor")</f>
        <v>Good</v>
      </c>
      <c r="F165" s="27" t="str">
        <f t="shared" si="9"/>
        <v>Developing</v>
      </c>
      <c r="G165" s="58" t="str">
        <f t="shared" si="10"/>
        <v>30% Bonus</v>
      </c>
      <c r="H165" s="60" t="str">
        <f t="shared" si="11"/>
        <v>Valid</v>
      </c>
    </row>
    <row r="166" spans="1:8" x14ac:dyDescent="0.2">
      <c r="A166" s="26" t="s">
        <v>696</v>
      </c>
      <c r="B166" s="26" t="s">
        <v>697</v>
      </c>
      <c r="C166" s="26">
        <v>1.07</v>
      </c>
      <c r="D166" s="27" t="str">
        <f t="shared" si="8"/>
        <v>📈Low Performer</v>
      </c>
      <c r="E166" s="27" t="str" cm="1">
        <f t="array" ref="E166">_xlfn.IFS(C166&gt;= 4.5,"Excellent",C166 &gt;=3.5,"Good",C166&gt;=2.5,"Average",C166&gt;= 1.5,"Below Avg",C166&lt;1.5,"Poor")</f>
        <v>Poor</v>
      </c>
      <c r="F166" s="27" t="str">
        <f t="shared" si="9"/>
        <v>At Risk</v>
      </c>
      <c r="G166" s="58" t="str">
        <f t="shared" si="10"/>
        <v>No Bonus</v>
      </c>
      <c r="H166" s="60" t="str">
        <f t="shared" si="11"/>
        <v>Invalid</v>
      </c>
    </row>
    <row r="167" spans="1:8" x14ac:dyDescent="0.2">
      <c r="A167" s="26" t="s">
        <v>700</v>
      </c>
      <c r="B167" s="26" t="s">
        <v>701</v>
      </c>
      <c r="C167" s="26">
        <v>4.26</v>
      </c>
      <c r="D167" s="27" t="str">
        <f t="shared" si="8"/>
        <v>✅High Performer</v>
      </c>
      <c r="E167" s="27" t="str" cm="1">
        <f t="array" ref="E167">_xlfn.IFS(C167&gt;= 4.5,"Excellent",C167 &gt;=3.5,"Good",C167&gt;=2.5,"Average",C167&gt;= 1.5,"Below Avg",C167&lt;1.5,"Poor")</f>
        <v>Good</v>
      </c>
      <c r="F167" s="27" t="str">
        <f t="shared" si="9"/>
        <v>Developing</v>
      </c>
      <c r="G167" s="58" t="str">
        <f t="shared" si="10"/>
        <v>30% Bonus</v>
      </c>
      <c r="H167" s="60" t="str">
        <f t="shared" si="11"/>
        <v>Valid</v>
      </c>
    </row>
    <row r="168" spans="1:8" x14ac:dyDescent="0.2">
      <c r="A168" s="26" t="s">
        <v>704</v>
      </c>
      <c r="B168" s="26" t="s">
        <v>705</v>
      </c>
      <c r="C168" s="26">
        <v>2.62</v>
      </c>
      <c r="D168" s="27" t="str">
        <f t="shared" si="8"/>
        <v>📈Low Performer</v>
      </c>
      <c r="E168" s="27" t="str" cm="1">
        <f t="array" ref="E168">_xlfn.IFS(C168&gt;= 4.5,"Excellent",C168 &gt;=3.5,"Good",C168&gt;=2.5,"Average",C168&gt;= 1.5,"Below Avg",C168&lt;1.5,"Poor")</f>
        <v>Average</v>
      </c>
      <c r="F168" s="27" t="str">
        <f t="shared" si="9"/>
        <v>Developing</v>
      </c>
      <c r="G168" s="58" t="str">
        <f t="shared" si="10"/>
        <v>30% Bonus</v>
      </c>
      <c r="H168" s="60" t="str">
        <f t="shared" si="11"/>
        <v>Valid</v>
      </c>
    </row>
    <row r="169" spans="1:8" x14ac:dyDescent="0.2">
      <c r="A169" s="26" t="s">
        <v>708</v>
      </c>
      <c r="B169" s="26" t="s">
        <v>709</v>
      </c>
      <c r="C169" s="26">
        <v>1.92</v>
      </c>
      <c r="D169" s="27" t="str">
        <f t="shared" si="8"/>
        <v>📈Low Performer</v>
      </c>
      <c r="E169" s="27" t="str" cm="1">
        <f t="array" ref="E169">_xlfn.IFS(C169&gt;= 4.5,"Excellent",C169 &gt;=3.5,"Good",C169&gt;=2.5,"Average",C169&gt;= 1.5,"Below Avg",C169&lt;1.5,"Poor")</f>
        <v>Below Avg</v>
      </c>
      <c r="F169" s="27" t="str">
        <f t="shared" si="9"/>
        <v>At Risk</v>
      </c>
      <c r="G169" s="58" t="str">
        <f t="shared" si="10"/>
        <v>No Bonus</v>
      </c>
      <c r="H169" s="60" t="str">
        <f t="shared" si="11"/>
        <v>Invalid</v>
      </c>
    </row>
    <row r="170" spans="1:8" x14ac:dyDescent="0.2">
      <c r="A170" s="26" t="s">
        <v>711</v>
      </c>
      <c r="B170" s="26" t="s">
        <v>712</v>
      </c>
      <c r="C170" s="26">
        <v>4.01</v>
      </c>
      <c r="D170" s="27" t="str">
        <f t="shared" si="8"/>
        <v>✅High Performer</v>
      </c>
      <c r="E170" s="27" t="str" cm="1">
        <f t="array" ref="E170">_xlfn.IFS(C170&gt;= 4.5,"Excellent",C170 &gt;=3.5,"Good",C170&gt;=2.5,"Average",C170&gt;= 1.5,"Below Avg",C170&lt;1.5,"Poor")</f>
        <v>Good</v>
      </c>
      <c r="F170" s="27" t="str">
        <f t="shared" si="9"/>
        <v>Developing</v>
      </c>
      <c r="G170" s="58" t="str">
        <f t="shared" si="10"/>
        <v>30% Bonus</v>
      </c>
      <c r="H170" s="60" t="str">
        <f t="shared" si="11"/>
        <v>Valid</v>
      </c>
    </row>
    <row r="171" spans="1:8" x14ac:dyDescent="0.2">
      <c r="A171" s="26" t="s">
        <v>715</v>
      </c>
      <c r="B171" s="26" t="s">
        <v>716</v>
      </c>
      <c r="C171" s="26">
        <v>1.21</v>
      </c>
      <c r="D171" s="27" t="str">
        <f t="shared" si="8"/>
        <v>📈Low Performer</v>
      </c>
      <c r="E171" s="27" t="str" cm="1">
        <f t="array" ref="E171">_xlfn.IFS(C171&gt;= 4.5,"Excellent",C171 &gt;=3.5,"Good",C171&gt;=2.5,"Average",C171&gt;= 1.5,"Below Avg",C171&lt;1.5,"Poor")</f>
        <v>Poor</v>
      </c>
      <c r="F171" s="27" t="str">
        <f t="shared" si="9"/>
        <v>At Risk</v>
      </c>
      <c r="G171" s="58" t="str">
        <f t="shared" si="10"/>
        <v>No Bonus</v>
      </c>
      <c r="H171" s="60" t="str">
        <f t="shared" si="11"/>
        <v>Invalid</v>
      </c>
    </row>
    <row r="172" spans="1:8" x14ac:dyDescent="0.2">
      <c r="A172" s="26" t="s">
        <v>719</v>
      </c>
      <c r="B172" s="26" t="s">
        <v>720</v>
      </c>
      <c r="C172" s="26">
        <v>2.42</v>
      </c>
      <c r="D172" s="27" t="str">
        <f t="shared" si="8"/>
        <v>📈Low Performer</v>
      </c>
      <c r="E172" s="27" t="str" cm="1">
        <f t="array" ref="E172">_xlfn.IFS(C172&gt;= 4.5,"Excellent",C172 &gt;=3.5,"Good",C172&gt;=2.5,"Average",C172&gt;= 1.5,"Below Avg",C172&lt;1.5,"Poor")</f>
        <v>Below Avg</v>
      </c>
      <c r="F172" s="27" t="str">
        <f t="shared" si="9"/>
        <v>At Risk</v>
      </c>
      <c r="G172" s="58" t="str">
        <f t="shared" si="10"/>
        <v>No Bonus</v>
      </c>
      <c r="H172" s="60" t="str">
        <f t="shared" si="11"/>
        <v>Valid</v>
      </c>
    </row>
    <row r="173" spans="1:8" x14ac:dyDescent="0.2">
      <c r="A173" s="26" t="s">
        <v>723</v>
      </c>
      <c r="B173" s="26" t="s">
        <v>724</v>
      </c>
      <c r="C173" s="26">
        <v>3.96</v>
      </c>
      <c r="D173" s="27" t="str">
        <f t="shared" si="8"/>
        <v>✅High Performer</v>
      </c>
      <c r="E173" s="27" t="str" cm="1">
        <f t="array" ref="E173">_xlfn.IFS(C173&gt;= 4.5,"Excellent",C173 &gt;=3.5,"Good",C173&gt;=2.5,"Average",C173&gt;= 1.5,"Below Avg",C173&lt;1.5,"Poor")</f>
        <v>Good</v>
      </c>
      <c r="F173" s="27" t="str">
        <f t="shared" si="9"/>
        <v>Developing</v>
      </c>
      <c r="G173" s="58" t="str">
        <f t="shared" si="10"/>
        <v>30% Bonus</v>
      </c>
      <c r="H173" s="60" t="str">
        <f t="shared" si="11"/>
        <v>Valid</v>
      </c>
    </row>
    <row r="174" spans="1:8" x14ac:dyDescent="0.2">
      <c r="A174" s="26" t="s">
        <v>727</v>
      </c>
      <c r="B174" s="26" t="s">
        <v>728</v>
      </c>
      <c r="C174" s="26">
        <v>1.41</v>
      </c>
      <c r="D174" s="27" t="str">
        <f t="shared" si="8"/>
        <v>📈Low Performer</v>
      </c>
      <c r="E174" s="27" t="str" cm="1">
        <f t="array" ref="E174">_xlfn.IFS(C174&gt;= 4.5,"Excellent",C174 &gt;=3.5,"Good",C174&gt;=2.5,"Average",C174&gt;= 1.5,"Below Avg",C174&lt;1.5,"Poor")</f>
        <v>Poor</v>
      </c>
      <c r="F174" s="27" t="str">
        <f t="shared" si="9"/>
        <v>At Risk</v>
      </c>
      <c r="G174" s="58" t="str">
        <f t="shared" si="10"/>
        <v>No Bonus</v>
      </c>
      <c r="H174" s="60" t="str">
        <f t="shared" si="11"/>
        <v>Invalid</v>
      </c>
    </row>
    <row r="175" spans="1:8" x14ac:dyDescent="0.2">
      <c r="A175" s="26" t="s">
        <v>731</v>
      </c>
      <c r="B175" s="26" t="s">
        <v>732</v>
      </c>
      <c r="C175" s="26">
        <v>3.29</v>
      </c>
      <c r="D175" s="27" t="str">
        <f t="shared" si="8"/>
        <v>✅High Performer</v>
      </c>
      <c r="E175" s="27" t="str" cm="1">
        <f t="array" ref="E175">_xlfn.IFS(C175&gt;= 4.5,"Excellent",C175 &gt;=3.5,"Good",C175&gt;=2.5,"Average",C175&gt;= 1.5,"Below Avg",C175&lt;1.5,"Poor")</f>
        <v>Average</v>
      </c>
      <c r="F175" s="27" t="str">
        <f t="shared" si="9"/>
        <v>Developing</v>
      </c>
      <c r="G175" s="58" t="str">
        <f t="shared" si="10"/>
        <v>30% Bonus</v>
      </c>
      <c r="H175" s="60" t="str">
        <f t="shared" si="11"/>
        <v>Valid</v>
      </c>
    </row>
    <row r="176" spans="1:8" x14ac:dyDescent="0.2">
      <c r="A176" s="26" t="s">
        <v>735</v>
      </c>
      <c r="B176" s="26" t="s">
        <v>736</v>
      </c>
      <c r="C176" s="26">
        <v>2.44</v>
      </c>
      <c r="D176" s="27" t="str">
        <f t="shared" si="8"/>
        <v>📈Low Performer</v>
      </c>
      <c r="E176" s="27" t="str" cm="1">
        <f t="array" ref="E176">_xlfn.IFS(C176&gt;= 4.5,"Excellent",C176 &gt;=3.5,"Good",C176&gt;=2.5,"Average",C176&gt;= 1.5,"Below Avg",C176&lt;1.5,"Poor")</f>
        <v>Below Avg</v>
      </c>
      <c r="F176" s="27" t="str">
        <f t="shared" si="9"/>
        <v>At Risk</v>
      </c>
      <c r="G176" s="58" t="str">
        <f t="shared" si="10"/>
        <v>No Bonus</v>
      </c>
      <c r="H176" s="60" t="str">
        <f t="shared" si="11"/>
        <v>Valid</v>
      </c>
    </row>
    <row r="177" spans="1:8" x14ac:dyDescent="0.2">
      <c r="A177" s="26" t="s">
        <v>738</v>
      </c>
      <c r="B177" s="26" t="s">
        <v>739</v>
      </c>
      <c r="C177" s="26">
        <v>2.76</v>
      </c>
      <c r="D177" s="27" t="str">
        <f t="shared" si="8"/>
        <v>📈Low Performer</v>
      </c>
      <c r="E177" s="27" t="str" cm="1">
        <f t="array" ref="E177">_xlfn.IFS(C177&gt;= 4.5,"Excellent",C177 &gt;=3.5,"Good",C177&gt;=2.5,"Average",C177&gt;= 1.5,"Below Avg",C177&lt;1.5,"Poor")</f>
        <v>Average</v>
      </c>
      <c r="F177" s="27" t="str">
        <f t="shared" si="9"/>
        <v>Developing</v>
      </c>
      <c r="G177" s="58" t="str">
        <f t="shared" si="10"/>
        <v>30% Bonus</v>
      </c>
      <c r="H177" s="60" t="str">
        <f t="shared" si="11"/>
        <v>Valid</v>
      </c>
    </row>
    <row r="178" spans="1:8" x14ac:dyDescent="0.2">
      <c r="A178" s="26" t="s">
        <v>742</v>
      </c>
      <c r="B178" s="26" t="s">
        <v>743</v>
      </c>
      <c r="C178" s="26">
        <v>2.2999999999999998</v>
      </c>
      <c r="D178" s="27" t="str">
        <f t="shared" si="8"/>
        <v>📈Low Performer</v>
      </c>
      <c r="E178" s="27" t="str" cm="1">
        <f t="array" ref="E178">_xlfn.IFS(C178&gt;= 4.5,"Excellent",C178 &gt;=3.5,"Good",C178&gt;=2.5,"Average",C178&gt;= 1.5,"Below Avg",C178&lt;1.5,"Poor")</f>
        <v>Below Avg</v>
      </c>
      <c r="F178" s="27" t="str">
        <f t="shared" si="9"/>
        <v>At Risk</v>
      </c>
      <c r="G178" s="58" t="str">
        <f t="shared" si="10"/>
        <v>No Bonus</v>
      </c>
      <c r="H178" s="60" t="str">
        <f t="shared" si="11"/>
        <v>Valid</v>
      </c>
    </row>
    <row r="179" spans="1:8" x14ac:dyDescent="0.2">
      <c r="A179" s="26" t="s">
        <v>746</v>
      </c>
      <c r="B179" s="26" t="s">
        <v>747</v>
      </c>
      <c r="C179" s="26">
        <v>3.69</v>
      </c>
      <c r="D179" s="27" t="str">
        <f t="shared" si="8"/>
        <v>✅High Performer</v>
      </c>
      <c r="E179" s="27" t="str" cm="1">
        <f t="array" ref="E179">_xlfn.IFS(C179&gt;= 4.5,"Excellent",C179 &gt;=3.5,"Good",C179&gt;=2.5,"Average",C179&gt;= 1.5,"Below Avg",C179&lt;1.5,"Poor")</f>
        <v>Good</v>
      </c>
      <c r="F179" s="27" t="str">
        <f t="shared" si="9"/>
        <v>Developing</v>
      </c>
      <c r="G179" s="58" t="str">
        <f t="shared" si="10"/>
        <v>30% Bonus</v>
      </c>
      <c r="H179" s="60" t="str">
        <f t="shared" si="11"/>
        <v>Valid</v>
      </c>
    </row>
    <row r="180" spans="1:8" x14ac:dyDescent="0.2">
      <c r="A180" s="26" t="s">
        <v>749</v>
      </c>
      <c r="B180" s="26" t="s">
        <v>750</v>
      </c>
      <c r="C180" s="26">
        <v>3.14</v>
      </c>
      <c r="D180" s="27" t="str">
        <f t="shared" si="8"/>
        <v>✅High Performer</v>
      </c>
      <c r="E180" s="27" t="str" cm="1">
        <f t="array" ref="E180">_xlfn.IFS(C180&gt;= 4.5,"Excellent",C180 &gt;=3.5,"Good",C180&gt;=2.5,"Average",C180&gt;= 1.5,"Below Avg",C180&lt;1.5,"Poor")</f>
        <v>Average</v>
      </c>
      <c r="F180" s="27" t="str">
        <f t="shared" si="9"/>
        <v>Developing</v>
      </c>
      <c r="G180" s="58" t="str">
        <f t="shared" si="10"/>
        <v>30% Bonus</v>
      </c>
      <c r="H180" s="60" t="str">
        <f t="shared" si="11"/>
        <v>Valid</v>
      </c>
    </row>
    <row r="181" spans="1:8" x14ac:dyDescent="0.2">
      <c r="A181" s="26" t="s">
        <v>753</v>
      </c>
      <c r="B181" s="26" t="s">
        <v>754</v>
      </c>
      <c r="C181" s="26">
        <v>4.87</v>
      </c>
      <c r="D181" s="27" t="str">
        <f t="shared" si="8"/>
        <v>✅High Performer</v>
      </c>
      <c r="E181" s="27" t="str" cm="1">
        <f t="array" ref="E181">_xlfn.IFS(C181&gt;= 4.5,"Excellent",C181 &gt;=3.5,"Good",C181&gt;=2.5,"Average",C181&gt;= 1.5,"Below Avg",C181&lt;1.5,"Poor")</f>
        <v>Excellent</v>
      </c>
      <c r="F181" s="27" t="str">
        <f t="shared" si="9"/>
        <v>Top Employee</v>
      </c>
      <c r="G181" s="58" t="str">
        <f t="shared" si="10"/>
        <v>50% Bonus</v>
      </c>
      <c r="H181" s="60" t="str">
        <f t="shared" si="11"/>
        <v>Valid</v>
      </c>
    </row>
    <row r="182" spans="1:8" x14ac:dyDescent="0.2">
      <c r="A182" s="26" t="s">
        <v>757</v>
      </c>
      <c r="B182" s="26" t="s">
        <v>758</v>
      </c>
      <c r="C182" s="26">
        <v>2.56</v>
      </c>
      <c r="D182" s="27" t="str">
        <f t="shared" si="8"/>
        <v>📈Low Performer</v>
      </c>
      <c r="E182" s="27" t="str" cm="1">
        <f t="array" ref="E182">_xlfn.IFS(C182&gt;= 4.5,"Excellent",C182 &gt;=3.5,"Good",C182&gt;=2.5,"Average",C182&gt;= 1.5,"Below Avg",C182&lt;1.5,"Poor")</f>
        <v>Average</v>
      </c>
      <c r="F182" s="27" t="str">
        <f t="shared" si="9"/>
        <v>Developing</v>
      </c>
      <c r="G182" s="58" t="str">
        <f t="shared" si="10"/>
        <v>30% Bonus</v>
      </c>
      <c r="H182" s="60" t="str">
        <f t="shared" si="11"/>
        <v>Valid</v>
      </c>
    </row>
    <row r="183" spans="1:8" x14ac:dyDescent="0.2">
      <c r="A183" s="26" t="s">
        <v>761</v>
      </c>
      <c r="B183" s="26" t="s">
        <v>762</v>
      </c>
      <c r="C183" s="26">
        <v>3.08</v>
      </c>
      <c r="D183" s="27" t="str">
        <f t="shared" si="8"/>
        <v>✅High Performer</v>
      </c>
      <c r="E183" s="27" t="str" cm="1">
        <f t="array" ref="E183">_xlfn.IFS(C183&gt;= 4.5,"Excellent",C183 &gt;=3.5,"Good",C183&gt;=2.5,"Average",C183&gt;= 1.5,"Below Avg",C183&lt;1.5,"Poor")</f>
        <v>Average</v>
      </c>
      <c r="F183" s="27" t="str">
        <f t="shared" si="9"/>
        <v>Developing</v>
      </c>
      <c r="G183" s="58" t="str">
        <f t="shared" si="10"/>
        <v>30% Bonus</v>
      </c>
      <c r="H183" s="60" t="str">
        <f t="shared" si="11"/>
        <v>Valid</v>
      </c>
    </row>
    <row r="184" spans="1:8" x14ac:dyDescent="0.2">
      <c r="A184" s="26" t="s">
        <v>765</v>
      </c>
      <c r="B184" s="26" t="s">
        <v>766</v>
      </c>
      <c r="C184" s="26">
        <v>3.06</v>
      </c>
      <c r="D184" s="27" t="str">
        <f t="shared" si="8"/>
        <v>✅High Performer</v>
      </c>
      <c r="E184" s="27" t="str" cm="1">
        <f t="array" ref="E184">_xlfn.IFS(C184&gt;= 4.5,"Excellent",C184 &gt;=3.5,"Good",C184&gt;=2.5,"Average",C184&gt;= 1.5,"Below Avg",C184&lt;1.5,"Poor")</f>
        <v>Average</v>
      </c>
      <c r="F184" s="27" t="str">
        <f t="shared" si="9"/>
        <v>Developing</v>
      </c>
      <c r="G184" s="58" t="str">
        <f t="shared" si="10"/>
        <v>30% Bonus</v>
      </c>
      <c r="H184" s="60" t="str">
        <f t="shared" si="11"/>
        <v>Valid</v>
      </c>
    </row>
    <row r="185" spans="1:8" x14ac:dyDescent="0.2">
      <c r="A185" s="26" t="s">
        <v>769</v>
      </c>
      <c r="B185" s="26" t="s">
        <v>303</v>
      </c>
      <c r="C185" s="26">
        <v>2.8</v>
      </c>
      <c r="D185" s="27" t="str">
        <f t="shared" si="8"/>
        <v>📈Low Performer</v>
      </c>
      <c r="E185" s="27" t="str" cm="1">
        <f t="array" ref="E185">_xlfn.IFS(C185&gt;= 4.5,"Excellent",C185 &gt;=3.5,"Good",C185&gt;=2.5,"Average",C185&gt;= 1.5,"Below Avg",C185&lt;1.5,"Poor")</f>
        <v>Average</v>
      </c>
      <c r="F185" s="27" t="str">
        <f t="shared" si="9"/>
        <v>Developing</v>
      </c>
      <c r="G185" s="58" t="str">
        <f t="shared" si="10"/>
        <v>30% Bonus</v>
      </c>
      <c r="H185" s="60" t="str">
        <f t="shared" si="11"/>
        <v>Valid</v>
      </c>
    </row>
    <row r="186" spans="1:8" x14ac:dyDescent="0.2">
      <c r="A186" s="26" t="s">
        <v>772</v>
      </c>
      <c r="B186" s="26" t="s">
        <v>773</v>
      </c>
      <c r="C186" s="26">
        <v>2.2999999999999998</v>
      </c>
      <c r="D186" s="27" t="str">
        <f t="shared" si="8"/>
        <v>📈Low Performer</v>
      </c>
      <c r="E186" s="27" t="str" cm="1">
        <f t="array" ref="E186">_xlfn.IFS(C186&gt;= 4.5,"Excellent",C186 &gt;=3.5,"Good",C186&gt;=2.5,"Average",C186&gt;= 1.5,"Below Avg",C186&lt;1.5,"Poor")</f>
        <v>Below Avg</v>
      </c>
      <c r="F186" s="27" t="str">
        <f t="shared" si="9"/>
        <v>At Risk</v>
      </c>
      <c r="G186" s="58" t="str">
        <f t="shared" si="10"/>
        <v>No Bonus</v>
      </c>
      <c r="H186" s="60" t="str">
        <f t="shared" si="11"/>
        <v>Valid</v>
      </c>
    </row>
    <row r="187" spans="1:8" x14ac:dyDescent="0.2">
      <c r="A187" s="26" t="s">
        <v>776</v>
      </c>
      <c r="B187" s="26" t="s">
        <v>777</v>
      </c>
      <c r="C187" s="26">
        <v>3.47</v>
      </c>
      <c r="D187" s="27" t="str">
        <f t="shared" si="8"/>
        <v>✅High Performer</v>
      </c>
      <c r="E187" s="27" t="str" cm="1">
        <f t="array" ref="E187">_xlfn.IFS(C187&gt;= 4.5,"Excellent",C187 &gt;=3.5,"Good",C187&gt;=2.5,"Average",C187&gt;= 1.5,"Below Avg",C187&lt;1.5,"Poor")</f>
        <v>Average</v>
      </c>
      <c r="F187" s="27" t="str">
        <f t="shared" si="9"/>
        <v>Developing</v>
      </c>
      <c r="G187" s="58" t="str">
        <f t="shared" si="10"/>
        <v>30% Bonus</v>
      </c>
      <c r="H187" s="60" t="str">
        <f t="shared" si="11"/>
        <v>Valid</v>
      </c>
    </row>
    <row r="188" spans="1:8" x14ac:dyDescent="0.2">
      <c r="A188" s="26" t="s">
        <v>780</v>
      </c>
      <c r="B188" s="26" t="s">
        <v>781</v>
      </c>
      <c r="C188" s="26">
        <v>2.67</v>
      </c>
      <c r="D188" s="27" t="str">
        <f t="shared" si="8"/>
        <v>📈Low Performer</v>
      </c>
      <c r="E188" s="27" t="str" cm="1">
        <f t="array" ref="E188">_xlfn.IFS(C188&gt;= 4.5,"Excellent",C188 &gt;=3.5,"Good",C188&gt;=2.5,"Average",C188&gt;= 1.5,"Below Avg",C188&lt;1.5,"Poor")</f>
        <v>Average</v>
      </c>
      <c r="F188" s="27" t="str">
        <f t="shared" si="9"/>
        <v>Developing</v>
      </c>
      <c r="G188" s="58" t="str">
        <f t="shared" si="10"/>
        <v>30% Bonus</v>
      </c>
      <c r="H188" s="60" t="str">
        <f t="shared" si="11"/>
        <v>Valid</v>
      </c>
    </row>
    <row r="189" spans="1:8" x14ac:dyDescent="0.2">
      <c r="A189" s="26" t="s">
        <v>784</v>
      </c>
      <c r="B189" s="26" t="s">
        <v>785</v>
      </c>
      <c r="C189" s="26">
        <v>4.37</v>
      </c>
      <c r="D189" s="27" t="str">
        <f t="shared" si="8"/>
        <v>✅High Performer</v>
      </c>
      <c r="E189" s="27" t="str" cm="1">
        <f t="array" ref="E189">_xlfn.IFS(C189&gt;= 4.5,"Excellent",C189 &gt;=3.5,"Good",C189&gt;=2.5,"Average",C189&gt;= 1.5,"Below Avg",C189&lt;1.5,"Poor")</f>
        <v>Good</v>
      </c>
      <c r="F189" s="27" t="str">
        <f t="shared" si="9"/>
        <v>Developing</v>
      </c>
      <c r="G189" s="58" t="str">
        <f t="shared" si="10"/>
        <v>30% Bonus</v>
      </c>
      <c r="H189" s="60" t="str">
        <f t="shared" si="11"/>
        <v>Valid</v>
      </c>
    </row>
    <row r="190" spans="1:8" x14ac:dyDescent="0.2">
      <c r="A190" s="26" t="s">
        <v>788</v>
      </c>
      <c r="B190" s="26" t="s">
        <v>789</v>
      </c>
      <c r="C190" s="26">
        <v>1.67</v>
      </c>
      <c r="D190" s="27" t="str">
        <f t="shared" si="8"/>
        <v>📈Low Performer</v>
      </c>
      <c r="E190" s="27" t="str" cm="1">
        <f t="array" ref="E190">_xlfn.IFS(C190&gt;= 4.5,"Excellent",C190 &gt;=3.5,"Good",C190&gt;=2.5,"Average",C190&gt;= 1.5,"Below Avg",C190&lt;1.5,"Poor")</f>
        <v>Below Avg</v>
      </c>
      <c r="F190" s="27" t="str">
        <f t="shared" si="9"/>
        <v>At Risk</v>
      </c>
      <c r="G190" s="58" t="str">
        <f t="shared" si="10"/>
        <v>No Bonus</v>
      </c>
      <c r="H190" s="60" t="str">
        <f t="shared" si="11"/>
        <v>Invalid</v>
      </c>
    </row>
    <row r="191" spans="1:8" x14ac:dyDescent="0.2">
      <c r="A191" s="26" t="s">
        <v>792</v>
      </c>
      <c r="B191" s="26" t="s">
        <v>793</v>
      </c>
      <c r="C191" s="26">
        <v>3.29</v>
      </c>
      <c r="D191" s="27" t="str">
        <f t="shared" si="8"/>
        <v>✅High Performer</v>
      </c>
      <c r="E191" s="27" t="str" cm="1">
        <f t="array" ref="E191">_xlfn.IFS(C191&gt;= 4.5,"Excellent",C191 &gt;=3.5,"Good",C191&gt;=2.5,"Average",C191&gt;= 1.5,"Below Avg",C191&lt;1.5,"Poor")</f>
        <v>Average</v>
      </c>
      <c r="F191" s="27" t="str">
        <f t="shared" si="9"/>
        <v>Developing</v>
      </c>
      <c r="G191" s="58" t="str">
        <f t="shared" si="10"/>
        <v>30% Bonus</v>
      </c>
      <c r="H191" s="60" t="str">
        <f t="shared" si="11"/>
        <v>Valid</v>
      </c>
    </row>
    <row r="192" spans="1:8" x14ac:dyDescent="0.2">
      <c r="A192" s="26" t="s">
        <v>796</v>
      </c>
      <c r="B192" s="26" t="s">
        <v>797</v>
      </c>
      <c r="C192" s="26">
        <v>2.39</v>
      </c>
      <c r="D192" s="27" t="str">
        <f t="shared" si="8"/>
        <v>📈Low Performer</v>
      </c>
      <c r="E192" s="27" t="str" cm="1">
        <f t="array" ref="E192">_xlfn.IFS(C192&gt;= 4.5,"Excellent",C192 &gt;=3.5,"Good",C192&gt;=2.5,"Average",C192&gt;= 1.5,"Below Avg",C192&lt;1.5,"Poor")</f>
        <v>Below Avg</v>
      </c>
      <c r="F192" s="27" t="str">
        <f t="shared" si="9"/>
        <v>At Risk</v>
      </c>
      <c r="G192" s="58" t="str">
        <f t="shared" si="10"/>
        <v>No Bonus</v>
      </c>
      <c r="H192" s="60" t="str">
        <f t="shared" si="11"/>
        <v>Valid</v>
      </c>
    </row>
    <row r="193" spans="1:8" x14ac:dyDescent="0.2">
      <c r="A193" s="26" t="s">
        <v>800</v>
      </c>
      <c r="B193" s="26" t="s">
        <v>801</v>
      </c>
      <c r="C193" s="26">
        <v>4.22</v>
      </c>
      <c r="D193" s="27" t="str">
        <f t="shared" si="8"/>
        <v>✅High Performer</v>
      </c>
      <c r="E193" s="27" t="str" cm="1">
        <f t="array" ref="E193">_xlfn.IFS(C193&gt;= 4.5,"Excellent",C193 &gt;=3.5,"Good",C193&gt;=2.5,"Average",C193&gt;= 1.5,"Below Avg",C193&lt;1.5,"Poor")</f>
        <v>Good</v>
      </c>
      <c r="F193" s="27" t="str">
        <f t="shared" si="9"/>
        <v>Developing</v>
      </c>
      <c r="G193" s="58" t="str">
        <f t="shared" si="10"/>
        <v>30% Bonus</v>
      </c>
      <c r="H193" s="60" t="str">
        <f t="shared" si="11"/>
        <v>Valid</v>
      </c>
    </row>
    <row r="194" spans="1:8" x14ac:dyDescent="0.2">
      <c r="A194" s="26" t="s">
        <v>804</v>
      </c>
      <c r="B194" s="26" t="s">
        <v>805</v>
      </c>
      <c r="C194" s="26">
        <v>1.54</v>
      </c>
      <c r="D194" s="27" t="str">
        <f t="shared" si="8"/>
        <v>📈Low Performer</v>
      </c>
      <c r="E194" s="27" t="str" cm="1">
        <f t="array" ref="E194">_xlfn.IFS(C194&gt;= 4.5,"Excellent",C194 &gt;=3.5,"Good",C194&gt;=2.5,"Average",C194&gt;= 1.5,"Below Avg",C194&lt;1.5,"Poor")</f>
        <v>Below Avg</v>
      </c>
      <c r="F194" s="27" t="str">
        <f t="shared" si="9"/>
        <v>At Risk</v>
      </c>
      <c r="G194" s="58" t="str">
        <f t="shared" si="10"/>
        <v>No Bonus</v>
      </c>
      <c r="H194" s="60" t="str">
        <f t="shared" si="11"/>
        <v>Invalid</v>
      </c>
    </row>
    <row r="195" spans="1:8" x14ac:dyDescent="0.2">
      <c r="A195" s="26" t="s">
        <v>807</v>
      </c>
      <c r="B195" s="26" t="s">
        <v>808</v>
      </c>
      <c r="C195" s="26">
        <v>2.5</v>
      </c>
      <c r="D195" s="27" t="str">
        <f t="shared" si="8"/>
        <v>📈Low Performer</v>
      </c>
      <c r="E195" s="27" t="str" cm="1">
        <f t="array" ref="E195">_xlfn.IFS(C195&gt;= 4.5,"Excellent",C195 &gt;=3.5,"Good",C195&gt;=2.5,"Average",C195&gt;= 1.5,"Below Avg",C195&lt;1.5,"Poor")</f>
        <v>Average</v>
      </c>
      <c r="F195" s="27" t="str">
        <f t="shared" si="9"/>
        <v>Developing</v>
      </c>
      <c r="G195" s="58" t="str">
        <f t="shared" si="10"/>
        <v>30% Bonus</v>
      </c>
      <c r="H195" s="60" t="str">
        <f t="shared" si="11"/>
        <v>Valid</v>
      </c>
    </row>
    <row r="196" spans="1:8" x14ac:dyDescent="0.2">
      <c r="A196" s="26" t="s">
        <v>811</v>
      </c>
      <c r="B196" s="26" t="s">
        <v>812</v>
      </c>
      <c r="C196" s="26">
        <v>3.54</v>
      </c>
      <c r="D196" s="27" t="str">
        <f t="shared" ref="D196:D259" si="12">IF($C196&gt;=3,"✅High Performer","📈Low Performer")</f>
        <v>✅High Performer</v>
      </c>
      <c r="E196" s="27" t="str" cm="1">
        <f t="array" ref="E196">_xlfn.IFS(C196&gt;= 4.5,"Excellent",C196 &gt;=3.5,"Good",C196&gt;=2.5,"Average",C196&gt;= 1.5,"Below Avg",C196&lt;1.5,"Poor")</f>
        <v>Good</v>
      </c>
      <c r="F196" s="27" t="str">
        <f t="shared" ref="F196:F259" si="13">IF(C196&gt;=4.5,"Top Employee",IF(C196&gt;=2.5,"Developing","At Risk"))</f>
        <v>Developing</v>
      </c>
      <c r="G196" s="58" t="str">
        <f t="shared" ref="G196:G259" si="14">IF(AND(C196&gt;=4.5,C196&lt;=5),"50% Bonus",IF(AND(C196&gt;=2.5,C196&lt;4.5),"30% Bonus","No Bonus"))</f>
        <v>30% Bonus</v>
      </c>
      <c r="H196" s="60" t="str">
        <f t="shared" ref="H196:H259" si="15">IF(OR(C196&lt;=2,C196&gt;=5),"Invalid","Valid")</f>
        <v>Valid</v>
      </c>
    </row>
    <row r="197" spans="1:8" x14ac:dyDescent="0.2">
      <c r="A197" s="26" t="s">
        <v>815</v>
      </c>
      <c r="B197" s="26" t="s">
        <v>816</v>
      </c>
      <c r="C197" s="26">
        <v>4.1500000000000004</v>
      </c>
      <c r="D197" s="27" t="str">
        <f t="shared" si="12"/>
        <v>✅High Performer</v>
      </c>
      <c r="E197" s="27" t="str" cm="1">
        <f t="array" ref="E197">_xlfn.IFS(C197&gt;= 4.5,"Excellent",C197 &gt;=3.5,"Good",C197&gt;=2.5,"Average",C197&gt;= 1.5,"Below Avg",C197&lt;1.5,"Poor")</f>
        <v>Good</v>
      </c>
      <c r="F197" s="27" t="str">
        <f t="shared" si="13"/>
        <v>Developing</v>
      </c>
      <c r="G197" s="58" t="str">
        <f t="shared" si="14"/>
        <v>30% Bonus</v>
      </c>
      <c r="H197" s="60" t="str">
        <f t="shared" si="15"/>
        <v>Valid</v>
      </c>
    </row>
    <row r="198" spans="1:8" x14ac:dyDescent="0.2">
      <c r="A198" s="26" t="s">
        <v>819</v>
      </c>
      <c r="B198" s="26" t="s">
        <v>820</v>
      </c>
      <c r="C198" s="26">
        <v>1.64</v>
      </c>
      <c r="D198" s="27" t="str">
        <f t="shared" si="12"/>
        <v>📈Low Performer</v>
      </c>
      <c r="E198" s="27" t="str" cm="1">
        <f t="array" ref="E198">_xlfn.IFS(C198&gt;= 4.5,"Excellent",C198 &gt;=3.5,"Good",C198&gt;=2.5,"Average",C198&gt;= 1.5,"Below Avg",C198&lt;1.5,"Poor")</f>
        <v>Below Avg</v>
      </c>
      <c r="F198" s="27" t="str">
        <f t="shared" si="13"/>
        <v>At Risk</v>
      </c>
      <c r="G198" s="58" t="str">
        <f t="shared" si="14"/>
        <v>No Bonus</v>
      </c>
      <c r="H198" s="60" t="str">
        <f t="shared" si="15"/>
        <v>Invalid</v>
      </c>
    </row>
    <row r="199" spans="1:8" x14ac:dyDescent="0.2">
      <c r="A199" s="26" t="s">
        <v>823</v>
      </c>
      <c r="B199" s="26" t="s">
        <v>824</v>
      </c>
      <c r="C199" s="26">
        <v>3.62</v>
      </c>
      <c r="D199" s="27" t="str">
        <f t="shared" si="12"/>
        <v>✅High Performer</v>
      </c>
      <c r="E199" s="27" t="str" cm="1">
        <f t="array" ref="E199">_xlfn.IFS(C199&gt;= 4.5,"Excellent",C199 &gt;=3.5,"Good",C199&gt;=2.5,"Average",C199&gt;= 1.5,"Below Avg",C199&lt;1.5,"Poor")</f>
        <v>Good</v>
      </c>
      <c r="F199" s="27" t="str">
        <f t="shared" si="13"/>
        <v>Developing</v>
      </c>
      <c r="G199" s="58" t="str">
        <f t="shared" si="14"/>
        <v>30% Bonus</v>
      </c>
      <c r="H199" s="60" t="str">
        <f t="shared" si="15"/>
        <v>Valid</v>
      </c>
    </row>
    <row r="200" spans="1:8" x14ac:dyDescent="0.2">
      <c r="A200" s="26" t="s">
        <v>827</v>
      </c>
      <c r="B200" s="26" t="s">
        <v>828</v>
      </c>
      <c r="C200" s="26">
        <v>3.78</v>
      </c>
      <c r="D200" s="27" t="str">
        <f t="shared" si="12"/>
        <v>✅High Performer</v>
      </c>
      <c r="E200" s="27" t="str" cm="1">
        <f t="array" ref="E200">_xlfn.IFS(C200&gt;= 4.5,"Excellent",C200 &gt;=3.5,"Good",C200&gt;=2.5,"Average",C200&gt;= 1.5,"Below Avg",C200&lt;1.5,"Poor")</f>
        <v>Good</v>
      </c>
      <c r="F200" s="27" t="str">
        <f t="shared" si="13"/>
        <v>Developing</v>
      </c>
      <c r="G200" s="58" t="str">
        <f t="shared" si="14"/>
        <v>30% Bonus</v>
      </c>
      <c r="H200" s="60" t="str">
        <f t="shared" si="15"/>
        <v>Valid</v>
      </c>
    </row>
    <row r="201" spans="1:8" x14ac:dyDescent="0.2">
      <c r="A201" s="26" t="s">
        <v>831</v>
      </c>
      <c r="B201" s="26" t="s">
        <v>832</v>
      </c>
      <c r="C201" s="26">
        <v>1.27</v>
      </c>
      <c r="D201" s="27" t="str">
        <f t="shared" si="12"/>
        <v>📈Low Performer</v>
      </c>
      <c r="E201" s="27" t="str" cm="1">
        <f t="array" ref="E201">_xlfn.IFS(C201&gt;= 4.5,"Excellent",C201 &gt;=3.5,"Good",C201&gt;=2.5,"Average",C201&gt;= 1.5,"Below Avg",C201&lt;1.5,"Poor")</f>
        <v>Poor</v>
      </c>
      <c r="F201" s="27" t="str">
        <f t="shared" si="13"/>
        <v>At Risk</v>
      </c>
      <c r="G201" s="58" t="str">
        <f t="shared" si="14"/>
        <v>No Bonus</v>
      </c>
      <c r="H201" s="60" t="str">
        <f t="shared" si="15"/>
        <v>Invalid</v>
      </c>
    </row>
    <row r="202" spans="1:8" x14ac:dyDescent="0.2">
      <c r="A202" s="26" t="s">
        <v>835</v>
      </c>
      <c r="B202" s="26" t="s">
        <v>836</v>
      </c>
      <c r="C202" s="26">
        <v>4.59</v>
      </c>
      <c r="D202" s="27" t="str">
        <f t="shared" si="12"/>
        <v>✅High Performer</v>
      </c>
      <c r="E202" s="27" t="str" cm="1">
        <f t="array" ref="E202">_xlfn.IFS(C202&gt;= 4.5,"Excellent",C202 &gt;=3.5,"Good",C202&gt;=2.5,"Average",C202&gt;= 1.5,"Below Avg",C202&lt;1.5,"Poor")</f>
        <v>Excellent</v>
      </c>
      <c r="F202" s="27" t="str">
        <f t="shared" si="13"/>
        <v>Top Employee</v>
      </c>
      <c r="G202" s="58" t="str">
        <f t="shared" si="14"/>
        <v>50% Bonus</v>
      </c>
      <c r="H202" s="60" t="str">
        <f t="shared" si="15"/>
        <v>Valid</v>
      </c>
    </row>
    <row r="203" spans="1:8" x14ac:dyDescent="0.2">
      <c r="A203" s="26" t="s">
        <v>839</v>
      </c>
      <c r="B203" s="26" t="s">
        <v>840</v>
      </c>
      <c r="C203" s="26">
        <v>4.12</v>
      </c>
      <c r="D203" s="27" t="str">
        <f t="shared" si="12"/>
        <v>✅High Performer</v>
      </c>
      <c r="E203" s="27" t="str" cm="1">
        <f t="array" ref="E203">_xlfn.IFS(C203&gt;= 4.5,"Excellent",C203 &gt;=3.5,"Good",C203&gt;=2.5,"Average",C203&gt;= 1.5,"Below Avg",C203&lt;1.5,"Poor")</f>
        <v>Good</v>
      </c>
      <c r="F203" s="27" t="str">
        <f t="shared" si="13"/>
        <v>Developing</v>
      </c>
      <c r="G203" s="58" t="str">
        <f t="shared" si="14"/>
        <v>30% Bonus</v>
      </c>
      <c r="H203" s="60" t="str">
        <f t="shared" si="15"/>
        <v>Valid</v>
      </c>
    </row>
    <row r="204" spans="1:8" x14ac:dyDescent="0.2">
      <c r="A204" s="26" t="s">
        <v>843</v>
      </c>
      <c r="B204" s="26" t="s">
        <v>844</v>
      </c>
      <c r="C204" s="26">
        <v>3.55</v>
      </c>
      <c r="D204" s="27" t="str">
        <f t="shared" si="12"/>
        <v>✅High Performer</v>
      </c>
      <c r="E204" s="27" t="str" cm="1">
        <f t="array" ref="E204">_xlfn.IFS(C204&gt;= 4.5,"Excellent",C204 &gt;=3.5,"Good",C204&gt;=2.5,"Average",C204&gt;= 1.5,"Below Avg",C204&lt;1.5,"Poor")</f>
        <v>Good</v>
      </c>
      <c r="F204" s="27" t="str">
        <f t="shared" si="13"/>
        <v>Developing</v>
      </c>
      <c r="G204" s="58" t="str">
        <f t="shared" si="14"/>
        <v>30% Bonus</v>
      </c>
      <c r="H204" s="60" t="str">
        <f t="shared" si="15"/>
        <v>Valid</v>
      </c>
    </row>
    <row r="205" spans="1:8" x14ac:dyDescent="0.2">
      <c r="A205" s="26" t="s">
        <v>847</v>
      </c>
      <c r="B205" s="26" t="s">
        <v>848</v>
      </c>
      <c r="C205" s="26">
        <v>3.35</v>
      </c>
      <c r="D205" s="27" t="str">
        <f t="shared" si="12"/>
        <v>✅High Performer</v>
      </c>
      <c r="E205" s="27" t="str" cm="1">
        <f t="array" ref="E205">_xlfn.IFS(C205&gt;= 4.5,"Excellent",C205 &gt;=3.5,"Good",C205&gt;=2.5,"Average",C205&gt;= 1.5,"Below Avg",C205&lt;1.5,"Poor")</f>
        <v>Average</v>
      </c>
      <c r="F205" s="27" t="str">
        <f t="shared" si="13"/>
        <v>Developing</v>
      </c>
      <c r="G205" s="58" t="str">
        <f t="shared" si="14"/>
        <v>30% Bonus</v>
      </c>
      <c r="H205" s="60" t="str">
        <f t="shared" si="15"/>
        <v>Valid</v>
      </c>
    </row>
    <row r="206" spans="1:8" x14ac:dyDescent="0.2">
      <c r="A206" s="26" t="s">
        <v>851</v>
      </c>
      <c r="B206" s="26" t="s">
        <v>852</v>
      </c>
      <c r="C206" s="26">
        <v>2.11</v>
      </c>
      <c r="D206" s="27" t="str">
        <f t="shared" si="12"/>
        <v>📈Low Performer</v>
      </c>
      <c r="E206" s="27" t="str" cm="1">
        <f t="array" ref="E206">_xlfn.IFS(C206&gt;= 4.5,"Excellent",C206 &gt;=3.5,"Good",C206&gt;=2.5,"Average",C206&gt;= 1.5,"Below Avg",C206&lt;1.5,"Poor")</f>
        <v>Below Avg</v>
      </c>
      <c r="F206" s="27" t="str">
        <f t="shared" si="13"/>
        <v>At Risk</v>
      </c>
      <c r="G206" s="58" t="str">
        <f t="shared" si="14"/>
        <v>No Bonus</v>
      </c>
      <c r="H206" s="60" t="str">
        <f t="shared" si="15"/>
        <v>Valid</v>
      </c>
    </row>
    <row r="207" spans="1:8" x14ac:dyDescent="0.2">
      <c r="A207" s="26" t="s">
        <v>855</v>
      </c>
      <c r="B207" s="26" t="s">
        <v>856</v>
      </c>
      <c r="C207" s="26">
        <v>1.98</v>
      </c>
      <c r="D207" s="27" t="str">
        <f t="shared" si="12"/>
        <v>📈Low Performer</v>
      </c>
      <c r="E207" s="27" t="str" cm="1">
        <f t="array" ref="E207">_xlfn.IFS(C207&gt;= 4.5,"Excellent",C207 &gt;=3.5,"Good",C207&gt;=2.5,"Average",C207&gt;= 1.5,"Below Avg",C207&lt;1.5,"Poor")</f>
        <v>Below Avg</v>
      </c>
      <c r="F207" s="27" t="str">
        <f t="shared" si="13"/>
        <v>At Risk</v>
      </c>
      <c r="G207" s="58" t="str">
        <f t="shared" si="14"/>
        <v>No Bonus</v>
      </c>
      <c r="H207" s="60" t="str">
        <f t="shared" si="15"/>
        <v>Invalid</v>
      </c>
    </row>
    <row r="208" spans="1:8" x14ac:dyDescent="0.2">
      <c r="A208" s="26" t="s">
        <v>859</v>
      </c>
      <c r="B208" s="26" t="s">
        <v>133</v>
      </c>
      <c r="C208" s="26">
        <v>2.99</v>
      </c>
      <c r="D208" s="27" t="str">
        <f t="shared" si="12"/>
        <v>📈Low Performer</v>
      </c>
      <c r="E208" s="27" t="str" cm="1">
        <f t="array" ref="E208">_xlfn.IFS(C208&gt;= 4.5,"Excellent",C208 &gt;=3.5,"Good",C208&gt;=2.5,"Average",C208&gt;= 1.5,"Below Avg",C208&lt;1.5,"Poor")</f>
        <v>Average</v>
      </c>
      <c r="F208" s="27" t="str">
        <f t="shared" si="13"/>
        <v>Developing</v>
      </c>
      <c r="G208" s="58" t="str">
        <f t="shared" si="14"/>
        <v>30% Bonus</v>
      </c>
      <c r="H208" s="60" t="str">
        <f t="shared" si="15"/>
        <v>Valid</v>
      </c>
    </row>
    <row r="209" spans="1:8" x14ac:dyDescent="0.2">
      <c r="A209" s="26" t="s">
        <v>862</v>
      </c>
      <c r="B209" s="26" t="s">
        <v>863</v>
      </c>
      <c r="C209" s="26">
        <v>2.0499999999999998</v>
      </c>
      <c r="D209" s="27" t="str">
        <f t="shared" si="12"/>
        <v>📈Low Performer</v>
      </c>
      <c r="E209" s="27" t="str" cm="1">
        <f t="array" ref="E209">_xlfn.IFS(C209&gt;= 4.5,"Excellent",C209 &gt;=3.5,"Good",C209&gt;=2.5,"Average",C209&gt;= 1.5,"Below Avg",C209&lt;1.5,"Poor")</f>
        <v>Below Avg</v>
      </c>
      <c r="F209" s="27" t="str">
        <f t="shared" si="13"/>
        <v>At Risk</v>
      </c>
      <c r="G209" s="58" t="str">
        <f t="shared" si="14"/>
        <v>No Bonus</v>
      </c>
      <c r="H209" s="60" t="str">
        <f t="shared" si="15"/>
        <v>Valid</v>
      </c>
    </row>
    <row r="210" spans="1:8" x14ac:dyDescent="0.2">
      <c r="A210" s="26" t="s">
        <v>866</v>
      </c>
      <c r="B210" s="26" t="s">
        <v>867</v>
      </c>
      <c r="C210" s="26">
        <v>1.91</v>
      </c>
      <c r="D210" s="27" t="str">
        <f t="shared" si="12"/>
        <v>📈Low Performer</v>
      </c>
      <c r="E210" s="27" t="str" cm="1">
        <f t="array" ref="E210">_xlfn.IFS(C210&gt;= 4.5,"Excellent",C210 &gt;=3.5,"Good",C210&gt;=2.5,"Average",C210&gt;= 1.5,"Below Avg",C210&lt;1.5,"Poor")</f>
        <v>Below Avg</v>
      </c>
      <c r="F210" s="27" t="str">
        <f t="shared" si="13"/>
        <v>At Risk</v>
      </c>
      <c r="G210" s="58" t="str">
        <f t="shared" si="14"/>
        <v>No Bonus</v>
      </c>
      <c r="H210" s="60" t="str">
        <f t="shared" si="15"/>
        <v>Invalid</v>
      </c>
    </row>
    <row r="211" spans="1:8" x14ac:dyDescent="0.2">
      <c r="A211" s="26" t="s">
        <v>870</v>
      </c>
      <c r="B211" s="26" t="s">
        <v>871</v>
      </c>
      <c r="C211" s="26">
        <v>2.29</v>
      </c>
      <c r="D211" s="27" t="str">
        <f t="shared" si="12"/>
        <v>📈Low Performer</v>
      </c>
      <c r="E211" s="27" t="str" cm="1">
        <f t="array" ref="E211">_xlfn.IFS(C211&gt;= 4.5,"Excellent",C211 &gt;=3.5,"Good",C211&gt;=2.5,"Average",C211&gt;= 1.5,"Below Avg",C211&lt;1.5,"Poor")</f>
        <v>Below Avg</v>
      </c>
      <c r="F211" s="27" t="str">
        <f t="shared" si="13"/>
        <v>At Risk</v>
      </c>
      <c r="G211" s="58" t="str">
        <f t="shared" si="14"/>
        <v>No Bonus</v>
      </c>
      <c r="H211" s="60" t="str">
        <f t="shared" si="15"/>
        <v>Valid</v>
      </c>
    </row>
    <row r="212" spans="1:8" x14ac:dyDescent="0.2">
      <c r="A212" s="26" t="s">
        <v>873</v>
      </c>
      <c r="B212" s="26" t="s">
        <v>874</v>
      </c>
      <c r="C212" s="26">
        <v>4.51</v>
      </c>
      <c r="D212" s="27" t="str">
        <f t="shared" si="12"/>
        <v>✅High Performer</v>
      </c>
      <c r="E212" s="27" t="str" cm="1">
        <f t="array" ref="E212">_xlfn.IFS(C212&gt;= 4.5,"Excellent",C212 &gt;=3.5,"Good",C212&gt;=2.5,"Average",C212&gt;= 1.5,"Below Avg",C212&lt;1.5,"Poor")</f>
        <v>Excellent</v>
      </c>
      <c r="F212" s="27" t="str">
        <f t="shared" si="13"/>
        <v>Top Employee</v>
      </c>
      <c r="G212" s="58" t="str">
        <f t="shared" si="14"/>
        <v>50% Bonus</v>
      </c>
      <c r="H212" s="60" t="str">
        <f t="shared" si="15"/>
        <v>Valid</v>
      </c>
    </row>
    <row r="213" spans="1:8" x14ac:dyDescent="0.2">
      <c r="A213" s="26" t="s">
        <v>877</v>
      </c>
      <c r="B213" s="26" t="s">
        <v>878</v>
      </c>
      <c r="C213" s="26">
        <v>3.37</v>
      </c>
      <c r="D213" s="27" t="str">
        <f t="shared" si="12"/>
        <v>✅High Performer</v>
      </c>
      <c r="E213" s="27" t="str" cm="1">
        <f t="array" ref="E213">_xlfn.IFS(C213&gt;= 4.5,"Excellent",C213 &gt;=3.5,"Good",C213&gt;=2.5,"Average",C213&gt;= 1.5,"Below Avg",C213&lt;1.5,"Poor")</f>
        <v>Average</v>
      </c>
      <c r="F213" s="27" t="str">
        <f t="shared" si="13"/>
        <v>Developing</v>
      </c>
      <c r="G213" s="58" t="str">
        <f t="shared" si="14"/>
        <v>30% Bonus</v>
      </c>
      <c r="H213" s="60" t="str">
        <f t="shared" si="15"/>
        <v>Valid</v>
      </c>
    </row>
    <row r="214" spans="1:8" x14ac:dyDescent="0.2">
      <c r="A214" s="26" t="s">
        <v>881</v>
      </c>
      <c r="B214" s="26" t="s">
        <v>882</v>
      </c>
      <c r="C214" s="26">
        <v>1.01</v>
      </c>
      <c r="D214" s="27" t="str">
        <f t="shared" si="12"/>
        <v>📈Low Performer</v>
      </c>
      <c r="E214" s="27" t="str" cm="1">
        <f t="array" ref="E214">_xlfn.IFS(C214&gt;= 4.5,"Excellent",C214 &gt;=3.5,"Good",C214&gt;=2.5,"Average",C214&gt;= 1.5,"Below Avg",C214&lt;1.5,"Poor")</f>
        <v>Poor</v>
      </c>
      <c r="F214" s="27" t="str">
        <f t="shared" si="13"/>
        <v>At Risk</v>
      </c>
      <c r="G214" s="58" t="str">
        <f t="shared" si="14"/>
        <v>No Bonus</v>
      </c>
      <c r="H214" s="60" t="str">
        <f t="shared" si="15"/>
        <v>Invalid</v>
      </c>
    </row>
    <row r="215" spans="1:8" x14ac:dyDescent="0.2">
      <c r="A215" s="26" t="s">
        <v>885</v>
      </c>
      <c r="B215" s="26" t="s">
        <v>886</v>
      </c>
      <c r="C215" s="26">
        <v>3.8</v>
      </c>
      <c r="D215" s="27" t="str">
        <f t="shared" si="12"/>
        <v>✅High Performer</v>
      </c>
      <c r="E215" s="27" t="str" cm="1">
        <f t="array" ref="E215">_xlfn.IFS(C215&gt;= 4.5,"Excellent",C215 &gt;=3.5,"Good",C215&gt;=2.5,"Average",C215&gt;= 1.5,"Below Avg",C215&lt;1.5,"Poor")</f>
        <v>Good</v>
      </c>
      <c r="F215" s="27" t="str">
        <f t="shared" si="13"/>
        <v>Developing</v>
      </c>
      <c r="G215" s="58" t="str">
        <f t="shared" si="14"/>
        <v>30% Bonus</v>
      </c>
      <c r="H215" s="60" t="str">
        <f t="shared" si="15"/>
        <v>Valid</v>
      </c>
    </row>
    <row r="216" spans="1:8" x14ac:dyDescent="0.2">
      <c r="A216" s="26" t="s">
        <v>889</v>
      </c>
      <c r="B216" s="26" t="s">
        <v>890</v>
      </c>
      <c r="C216" s="26">
        <v>2.17</v>
      </c>
      <c r="D216" s="27" t="str">
        <f t="shared" si="12"/>
        <v>📈Low Performer</v>
      </c>
      <c r="E216" s="27" t="str" cm="1">
        <f t="array" ref="E216">_xlfn.IFS(C216&gt;= 4.5,"Excellent",C216 &gt;=3.5,"Good",C216&gt;=2.5,"Average",C216&gt;= 1.5,"Below Avg",C216&lt;1.5,"Poor")</f>
        <v>Below Avg</v>
      </c>
      <c r="F216" s="27" t="str">
        <f t="shared" si="13"/>
        <v>At Risk</v>
      </c>
      <c r="G216" s="58" t="str">
        <f t="shared" si="14"/>
        <v>No Bonus</v>
      </c>
      <c r="H216" s="60" t="str">
        <f t="shared" si="15"/>
        <v>Valid</v>
      </c>
    </row>
    <row r="217" spans="1:8" x14ac:dyDescent="0.2">
      <c r="A217" s="26" t="s">
        <v>893</v>
      </c>
      <c r="B217" s="26" t="s">
        <v>894</v>
      </c>
      <c r="C217" s="26">
        <v>1.42</v>
      </c>
      <c r="D217" s="27" t="str">
        <f t="shared" si="12"/>
        <v>📈Low Performer</v>
      </c>
      <c r="E217" s="27" t="str" cm="1">
        <f t="array" ref="E217">_xlfn.IFS(C217&gt;= 4.5,"Excellent",C217 &gt;=3.5,"Good",C217&gt;=2.5,"Average",C217&gt;= 1.5,"Below Avg",C217&lt;1.5,"Poor")</f>
        <v>Poor</v>
      </c>
      <c r="F217" s="27" t="str">
        <f t="shared" si="13"/>
        <v>At Risk</v>
      </c>
      <c r="G217" s="58" t="str">
        <f t="shared" si="14"/>
        <v>No Bonus</v>
      </c>
      <c r="H217" s="60" t="str">
        <f t="shared" si="15"/>
        <v>Invalid</v>
      </c>
    </row>
    <row r="218" spans="1:8" x14ac:dyDescent="0.2">
      <c r="A218" s="26" t="s">
        <v>897</v>
      </c>
      <c r="B218" s="26" t="s">
        <v>898</v>
      </c>
      <c r="C218" s="26">
        <v>4.2300000000000004</v>
      </c>
      <c r="D218" s="27" t="str">
        <f t="shared" si="12"/>
        <v>✅High Performer</v>
      </c>
      <c r="E218" s="27" t="str" cm="1">
        <f t="array" ref="E218">_xlfn.IFS(C218&gt;= 4.5,"Excellent",C218 &gt;=3.5,"Good",C218&gt;=2.5,"Average",C218&gt;= 1.5,"Below Avg",C218&lt;1.5,"Poor")</f>
        <v>Good</v>
      </c>
      <c r="F218" s="27" t="str">
        <f t="shared" si="13"/>
        <v>Developing</v>
      </c>
      <c r="G218" s="58" t="str">
        <f t="shared" si="14"/>
        <v>30% Bonus</v>
      </c>
      <c r="H218" s="60" t="str">
        <f t="shared" si="15"/>
        <v>Valid</v>
      </c>
    </row>
    <row r="219" spans="1:8" x14ac:dyDescent="0.2">
      <c r="A219" s="26" t="s">
        <v>901</v>
      </c>
      <c r="B219" s="26" t="s">
        <v>902</v>
      </c>
      <c r="C219" s="26">
        <v>1.1200000000000001</v>
      </c>
      <c r="D219" s="27" t="str">
        <f t="shared" si="12"/>
        <v>📈Low Performer</v>
      </c>
      <c r="E219" s="27" t="str" cm="1">
        <f t="array" ref="E219">_xlfn.IFS(C219&gt;= 4.5,"Excellent",C219 &gt;=3.5,"Good",C219&gt;=2.5,"Average",C219&gt;= 1.5,"Below Avg",C219&lt;1.5,"Poor")</f>
        <v>Poor</v>
      </c>
      <c r="F219" s="27" t="str">
        <f t="shared" si="13"/>
        <v>At Risk</v>
      </c>
      <c r="G219" s="58" t="str">
        <f t="shared" si="14"/>
        <v>No Bonus</v>
      </c>
      <c r="H219" s="60" t="str">
        <f t="shared" si="15"/>
        <v>Invalid</v>
      </c>
    </row>
    <row r="220" spans="1:8" x14ac:dyDescent="0.2">
      <c r="A220" s="26" t="s">
        <v>905</v>
      </c>
      <c r="B220" s="26" t="s">
        <v>906</v>
      </c>
      <c r="C220" s="26">
        <v>1.79</v>
      </c>
      <c r="D220" s="27" t="str">
        <f t="shared" si="12"/>
        <v>📈Low Performer</v>
      </c>
      <c r="E220" s="27" t="str" cm="1">
        <f t="array" ref="E220">_xlfn.IFS(C220&gt;= 4.5,"Excellent",C220 &gt;=3.5,"Good",C220&gt;=2.5,"Average",C220&gt;= 1.5,"Below Avg",C220&lt;1.5,"Poor")</f>
        <v>Below Avg</v>
      </c>
      <c r="F220" s="27" t="str">
        <f t="shared" si="13"/>
        <v>At Risk</v>
      </c>
      <c r="G220" s="58" t="str">
        <f t="shared" si="14"/>
        <v>No Bonus</v>
      </c>
      <c r="H220" s="60" t="str">
        <f t="shared" si="15"/>
        <v>Invalid</v>
      </c>
    </row>
    <row r="221" spans="1:8" x14ac:dyDescent="0.2">
      <c r="A221" s="26" t="s">
        <v>909</v>
      </c>
      <c r="B221" s="26" t="s">
        <v>910</v>
      </c>
      <c r="C221" s="26">
        <v>1.37</v>
      </c>
      <c r="D221" s="27" t="str">
        <f t="shared" si="12"/>
        <v>📈Low Performer</v>
      </c>
      <c r="E221" s="27" t="str" cm="1">
        <f t="array" ref="E221">_xlfn.IFS(C221&gt;= 4.5,"Excellent",C221 &gt;=3.5,"Good",C221&gt;=2.5,"Average",C221&gt;= 1.5,"Below Avg",C221&lt;1.5,"Poor")</f>
        <v>Poor</v>
      </c>
      <c r="F221" s="27" t="str">
        <f t="shared" si="13"/>
        <v>At Risk</v>
      </c>
      <c r="G221" s="58" t="str">
        <f t="shared" si="14"/>
        <v>No Bonus</v>
      </c>
      <c r="H221" s="60" t="str">
        <f t="shared" si="15"/>
        <v>Invalid</v>
      </c>
    </row>
    <row r="222" spans="1:8" x14ac:dyDescent="0.2">
      <c r="A222" s="26" t="s">
        <v>913</v>
      </c>
      <c r="B222" s="26" t="s">
        <v>914</v>
      </c>
      <c r="C222" s="26">
        <v>1.86</v>
      </c>
      <c r="D222" s="27" t="str">
        <f t="shared" si="12"/>
        <v>📈Low Performer</v>
      </c>
      <c r="E222" s="27" t="str" cm="1">
        <f t="array" ref="E222">_xlfn.IFS(C222&gt;= 4.5,"Excellent",C222 &gt;=3.5,"Good",C222&gt;=2.5,"Average",C222&gt;= 1.5,"Below Avg",C222&lt;1.5,"Poor")</f>
        <v>Below Avg</v>
      </c>
      <c r="F222" s="27" t="str">
        <f t="shared" si="13"/>
        <v>At Risk</v>
      </c>
      <c r="G222" s="58" t="str">
        <f t="shared" si="14"/>
        <v>No Bonus</v>
      </c>
      <c r="H222" s="60" t="str">
        <f t="shared" si="15"/>
        <v>Invalid</v>
      </c>
    </row>
    <row r="223" spans="1:8" x14ac:dyDescent="0.2">
      <c r="A223" s="26" t="s">
        <v>917</v>
      </c>
      <c r="B223" s="26" t="s">
        <v>232</v>
      </c>
      <c r="C223" s="26">
        <v>1.35</v>
      </c>
      <c r="D223" s="27" t="str">
        <f t="shared" si="12"/>
        <v>📈Low Performer</v>
      </c>
      <c r="E223" s="27" t="str" cm="1">
        <f t="array" ref="E223">_xlfn.IFS(C223&gt;= 4.5,"Excellent",C223 &gt;=3.5,"Good",C223&gt;=2.5,"Average",C223&gt;= 1.5,"Below Avg",C223&lt;1.5,"Poor")</f>
        <v>Poor</v>
      </c>
      <c r="F223" s="27" t="str">
        <f t="shared" si="13"/>
        <v>At Risk</v>
      </c>
      <c r="G223" s="58" t="str">
        <f t="shared" si="14"/>
        <v>No Bonus</v>
      </c>
      <c r="H223" s="60" t="str">
        <f t="shared" si="15"/>
        <v>Invalid</v>
      </c>
    </row>
    <row r="224" spans="1:8" x14ac:dyDescent="0.2">
      <c r="A224" s="26" t="s">
        <v>919</v>
      </c>
      <c r="B224" s="26" t="s">
        <v>920</v>
      </c>
      <c r="C224" s="26">
        <v>2.38</v>
      </c>
      <c r="D224" s="27" t="str">
        <f t="shared" si="12"/>
        <v>📈Low Performer</v>
      </c>
      <c r="E224" s="27" t="str" cm="1">
        <f t="array" ref="E224">_xlfn.IFS(C224&gt;= 4.5,"Excellent",C224 &gt;=3.5,"Good",C224&gt;=2.5,"Average",C224&gt;= 1.5,"Below Avg",C224&lt;1.5,"Poor")</f>
        <v>Below Avg</v>
      </c>
      <c r="F224" s="27" t="str">
        <f t="shared" si="13"/>
        <v>At Risk</v>
      </c>
      <c r="G224" s="58" t="str">
        <f t="shared" si="14"/>
        <v>No Bonus</v>
      </c>
      <c r="H224" s="60" t="str">
        <f t="shared" si="15"/>
        <v>Valid</v>
      </c>
    </row>
    <row r="225" spans="1:8" x14ac:dyDescent="0.2">
      <c r="A225" s="26" t="s">
        <v>923</v>
      </c>
      <c r="B225" s="26" t="s">
        <v>924</v>
      </c>
      <c r="C225" s="26">
        <v>4.07</v>
      </c>
      <c r="D225" s="27" t="str">
        <f t="shared" si="12"/>
        <v>✅High Performer</v>
      </c>
      <c r="E225" s="27" t="str" cm="1">
        <f t="array" ref="E225">_xlfn.IFS(C225&gt;= 4.5,"Excellent",C225 &gt;=3.5,"Good",C225&gt;=2.5,"Average",C225&gt;= 1.5,"Below Avg",C225&lt;1.5,"Poor")</f>
        <v>Good</v>
      </c>
      <c r="F225" s="27" t="str">
        <f t="shared" si="13"/>
        <v>Developing</v>
      </c>
      <c r="G225" s="58" t="str">
        <f t="shared" si="14"/>
        <v>30% Bonus</v>
      </c>
      <c r="H225" s="60" t="str">
        <f t="shared" si="15"/>
        <v>Valid</v>
      </c>
    </row>
    <row r="226" spans="1:8" x14ac:dyDescent="0.2">
      <c r="A226" s="26" t="s">
        <v>926</v>
      </c>
      <c r="B226" s="26" t="s">
        <v>927</v>
      </c>
      <c r="C226" s="26">
        <v>4.74</v>
      </c>
      <c r="D226" s="27" t="str">
        <f t="shared" si="12"/>
        <v>✅High Performer</v>
      </c>
      <c r="E226" s="27" t="str" cm="1">
        <f t="array" ref="E226">_xlfn.IFS(C226&gt;= 4.5,"Excellent",C226 &gt;=3.5,"Good",C226&gt;=2.5,"Average",C226&gt;= 1.5,"Below Avg",C226&lt;1.5,"Poor")</f>
        <v>Excellent</v>
      </c>
      <c r="F226" s="27" t="str">
        <f t="shared" si="13"/>
        <v>Top Employee</v>
      </c>
      <c r="G226" s="58" t="str">
        <f t="shared" si="14"/>
        <v>50% Bonus</v>
      </c>
      <c r="H226" s="60" t="str">
        <f t="shared" si="15"/>
        <v>Valid</v>
      </c>
    </row>
    <row r="227" spans="1:8" x14ac:dyDescent="0.2">
      <c r="A227" s="26" t="s">
        <v>930</v>
      </c>
      <c r="B227" s="26" t="s">
        <v>931</v>
      </c>
      <c r="C227" s="26">
        <v>3.17</v>
      </c>
      <c r="D227" s="27" t="str">
        <f t="shared" si="12"/>
        <v>✅High Performer</v>
      </c>
      <c r="E227" s="27" t="str" cm="1">
        <f t="array" ref="E227">_xlfn.IFS(C227&gt;= 4.5,"Excellent",C227 &gt;=3.5,"Good",C227&gt;=2.5,"Average",C227&gt;= 1.5,"Below Avg",C227&lt;1.5,"Poor")</f>
        <v>Average</v>
      </c>
      <c r="F227" s="27" t="str">
        <f t="shared" si="13"/>
        <v>Developing</v>
      </c>
      <c r="G227" s="58" t="str">
        <f t="shared" si="14"/>
        <v>30% Bonus</v>
      </c>
      <c r="H227" s="60" t="str">
        <f t="shared" si="15"/>
        <v>Valid</v>
      </c>
    </row>
    <row r="228" spans="1:8" x14ac:dyDescent="0.2">
      <c r="A228" s="26" t="s">
        <v>934</v>
      </c>
      <c r="B228" s="26" t="s">
        <v>935</v>
      </c>
      <c r="C228" s="26">
        <v>2.36</v>
      </c>
      <c r="D228" s="27" t="str">
        <f t="shared" si="12"/>
        <v>📈Low Performer</v>
      </c>
      <c r="E228" s="27" t="str" cm="1">
        <f t="array" ref="E228">_xlfn.IFS(C228&gt;= 4.5,"Excellent",C228 &gt;=3.5,"Good",C228&gt;=2.5,"Average",C228&gt;= 1.5,"Below Avg",C228&lt;1.5,"Poor")</f>
        <v>Below Avg</v>
      </c>
      <c r="F228" s="27" t="str">
        <f t="shared" si="13"/>
        <v>At Risk</v>
      </c>
      <c r="G228" s="58" t="str">
        <f t="shared" si="14"/>
        <v>No Bonus</v>
      </c>
      <c r="H228" s="60" t="str">
        <f t="shared" si="15"/>
        <v>Valid</v>
      </c>
    </row>
    <row r="229" spans="1:8" x14ac:dyDescent="0.2">
      <c r="A229" s="26" t="s">
        <v>938</v>
      </c>
      <c r="B229" s="26" t="s">
        <v>939</v>
      </c>
      <c r="C229" s="26">
        <v>2.35</v>
      </c>
      <c r="D229" s="27" t="str">
        <f t="shared" si="12"/>
        <v>📈Low Performer</v>
      </c>
      <c r="E229" s="27" t="str" cm="1">
        <f t="array" ref="E229">_xlfn.IFS(C229&gt;= 4.5,"Excellent",C229 &gt;=3.5,"Good",C229&gt;=2.5,"Average",C229&gt;= 1.5,"Below Avg",C229&lt;1.5,"Poor")</f>
        <v>Below Avg</v>
      </c>
      <c r="F229" s="27" t="str">
        <f t="shared" si="13"/>
        <v>At Risk</v>
      </c>
      <c r="G229" s="58" t="str">
        <f t="shared" si="14"/>
        <v>No Bonus</v>
      </c>
      <c r="H229" s="60" t="str">
        <f t="shared" si="15"/>
        <v>Valid</v>
      </c>
    </row>
    <row r="230" spans="1:8" x14ac:dyDescent="0.2">
      <c r="A230" s="26" t="s">
        <v>942</v>
      </c>
      <c r="B230" s="26" t="s">
        <v>943</v>
      </c>
      <c r="C230" s="26">
        <v>2.5099999999999998</v>
      </c>
      <c r="D230" s="27" t="str">
        <f t="shared" si="12"/>
        <v>📈Low Performer</v>
      </c>
      <c r="E230" s="27" t="str" cm="1">
        <f t="array" ref="E230">_xlfn.IFS(C230&gt;= 4.5,"Excellent",C230 &gt;=3.5,"Good",C230&gt;=2.5,"Average",C230&gt;= 1.5,"Below Avg",C230&lt;1.5,"Poor")</f>
        <v>Average</v>
      </c>
      <c r="F230" s="27" t="str">
        <f t="shared" si="13"/>
        <v>Developing</v>
      </c>
      <c r="G230" s="58" t="str">
        <f t="shared" si="14"/>
        <v>30% Bonus</v>
      </c>
      <c r="H230" s="60" t="str">
        <f t="shared" si="15"/>
        <v>Valid</v>
      </c>
    </row>
    <row r="231" spans="1:8" x14ac:dyDescent="0.2">
      <c r="A231" s="26" t="s">
        <v>946</v>
      </c>
      <c r="B231" s="26" t="s">
        <v>947</v>
      </c>
      <c r="C231" s="26">
        <v>3.56</v>
      </c>
      <c r="D231" s="27" t="str">
        <f t="shared" si="12"/>
        <v>✅High Performer</v>
      </c>
      <c r="E231" s="27" t="str" cm="1">
        <f t="array" ref="E231">_xlfn.IFS(C231&gt;= 4.5,"Excellent",C231 &gt;=3.5,"Good",C231&gt;=2.5,"Average",C231&gt;= 1.5,"Below Avg",C231&lt;1.5,"Poor")</f>
        <v>Good</v>
      </c>
      <c r="F231" s="27" t="str">
        <f t="shared" si="13"/>
        <v>Developing</v>
      </c>
      <c r="G231" s="58" t="str">
        <f t="shared" si="14"/>
        <v>30% Bonus</v>
      </c>
      <c r="H231" s="60" t="str">
        <f t="shared" si="15"/>
        <v>Valid</v>
      </c>
    </row>
    <row r="232" spans="1:8" x14ac:dyDescent="0.2">
      <c r="A232" s="26" t="s">
        <v>950</v>
      </c>
      <c r="B232" s="26" t="s">
        <v>951</v>
      </c>
      <c r="C232" s="26">
        <v>2.4</v>
      </c>
      <c r="D232" s="27" t="str">
        <f t="shared" si="12"/>
        <v>📈Low Performer</v>
      </c>
      <c r="E232" s="27" t="str" cm="1">
        <f t="array" ref="E232">_xlfn.IFS(C232&gt;= 4.5,"Excellent",C232 &gt;=3.5,"Good",C232&gt;=2.5,"Average",C232&gt;= 1.5,"Below Avg",C232&lt;1.5,"Poor")</f>
        <v>Below Avg</v>
      </c>
      <c r="F232" s="27" t="str">
        <f t="shared" si="13"/>
        <v>At Risk</v>
      </c>
      <c r="G232" s="58" t="str">
        <f t="shared" si="14"/>
        <v>No Bonus</v>
      </c>
      <c r="H232" s="60" t="str">
        <f t="shared" si="15"/>
        <v>Valid</v>
      </c>
    </row>
    <row r="233" spans="1:8" x14ac:dyDescent="0.2">
      <c r="A233" s="26" t="s">
        <v>954</v>
      </c>
      <c r="B233" s="26" t="s">
        <v>955</v>
      </c>
      <c r="C233" s="26">
        <v>1.65</v>
      </c>
      <c r="D233" s="27" t="str">
        <f t="shared" si="12"/>
        <v>📈Low Performer</v>
      </c>
      <c r="E233" s="27" t="str" cm="1">
        <f t="array" ref="E233">_xlfn.IFS(C233&gt;= 4.5,"Excellent",C233 &gt;=3.5,"Good",C233&gt;=2.5,"Average",C233&gt;= 1.5,"Below Avg",C233&lt;1.5,"Poor")</f>
        <v>Below Avg</v>
      </c>
      <c r="F233" s="27" t="str">
        <f t="shared" si="13"/>
        <v>At Risk</v>
      </c>
      <c r="G233" s="58" t="str">
        <f t="shared" si="14"/>
        <v>No Bonus</v>
      </c>
      <c r="H233" s="60" t="str">
        <f t="shared" si="15"/>
        <v>Invalid</v>
      </c>
    </row>
    <row r="234" spans="1:8" x14ac:dyDescent="0.2">
      <c r="A234" s="26" t="s">
        <v>958</v>
      </c>
      <c r="B234" s="26" t="s">
        <v>701</v>
      </c>
      <c r="C234" s="26">
        <v>3.38</v>
      </c>
      <c r="D234" s="27" t="str">
        <f t="shared" si="12"/>
        <v>✅High Performer</v>
      </c>
      <c r="E234" s="27" t="str" cm="1">
        <f t="array" ref="E234">_xlfn.IFS(C234&gt;= 4.5,"Excellent",C234 &gt;=3.5,"Good",C234&gt;=2.5,"Average",C234&gt;= 1.5,"Below Avg",C234&lt;1.5,"Poor")</f>
        <v>Average</v>
      </c>
      <c r="F234" s="27" t="str">
        <f t="shared" si="13"/>
        <v>Developing</v>
      </c>
      <c r="G234" s="58" t="str">
        <f t="shared" si="14"/>
        <v>30% Bonus</v>
      </c>
      <c r="H234" s="60" t="str">
        <f t="shared" si="15"/>
        <v>Valid</v>
      </c>
    </row>
    <row r="235" spans="1:8" x14ac:dyDescent="0.2">
      <c r="A235" s="26" t="s">
        <v>961</v>
      </c>
      <c r="B235" s="26" t="s">
        <v>962</v>
      </c>
      <c r="C235" s="26">
        <v>3.64</v>
      </c>
      <c r="D235" s="27" t="str">
        <f t="shared" si="12"/>
        <v>✅High Performer</v>
      </c>
      <c r="E235" s="27" t="str" cm="1">
        <f t="array" ref="E235">_xlfn.IFS(C235&gt;= 4.5,"Excellent",C235 &gt;=3.5,"Good",C235&gt;=2.5,"Average",C235&gt;= 1.5,"Below Avg",C235&lt;1.5,"Poor")</f>
        <v>Good</v>
      </c>
      <c r="F235" s="27" t="str">
        <f t="shared" si="13"/>
        <v>Developing</v>
      </c>
      <c r="G235" s="58" t="str">
        <f t="shared" si="14"/>
        <v>30% Bonus</v>
      </c>
      <c r="H235" s="60" t="str">
        <f t="shared" si="15"/>
        <v>Valid</v>
      </c>
    </row>
    <row r="236" spans="1:8" x14ac:dyDescent="0.2">
      <c r="A236" s="26" t="s">
        <v>965</v>
      </c>
      <c r="B236" s="26" t="s">
        <v>966</v>
      </c>
      <c r="C236" s="26">
        <v>1.8</v>
      </c>
      <c r="D236" s="27" t="str">
        <f t="shared" si="12"/>
        <v>📈Low Performer</v>
      </c>
      <c r="E236" s="27" t="str" cm="1">
        <f t="array" ref="E236">_xlfn.IFS(C236&gt;= 4.5,"Excellent",C236 &gt;=3.5,"Good",C236&gt;=2.5,"Average",C236&gt;= 1.5,"Below Avg",C236&lt;1.5,"Poor")</f>
        <v>Below Avg</v>
      </c>
      <c r="F236" s="27" t="str">
        <f t="shared" si="13"/>
        <v>At Risk</v>
      </c>
      <c r="G236" s="58" t="str">
        <f t="shared" si="14"/>
        <v>No Bonus</v>
      </c>
      <c r="H236" s="60" t="str">
        <f t="shared" si="15"/>
        <v>Invalid</v>
      </c>
    </row>
    <row r="237" spans="1:8" x14ac:dyDescent="0.2">
      <c r="A237" s="26" t="s">
        <v>969</v>
      </c>
      <c r="B237" s="26" t="s">
        <v>970</v>
      </c>
      <c r="C237" s="26">
        <v>1.74</v>
      </c>
      <c r="D237" s="27" t="str">
        <f t="shared" si="12"/>
        <v>📈Low Performer</v>
      </c>
      <c r="E237" s="27" t="str" cm="1">
        <f t="array" ref="E237">_xlfn.IFS(C237&gt;= 4.5,"Excellent",C237 &gt;=3.5,"Good",C237&gt;=2.5,"Average",C237&gt;= 1.5,"Below Avg",C237&lt;1.5,"Poor")</f>
        <v>Below Avg</v>
      </c>
      <c r="F237" s="27" t="str">
        <f t="shared" si="13"/>
        <v>At Risk</v>
      </c>
      <c r="G237" s="58" t="str">
        <f t="shared" si="14"/>
        <v>No Bonus</v>
      </c>
      <c r="H237" s="60" t="str">
        <f t="shared" si="15"/>
        <v>Invalid</v>
      </c>
    </row>
    <row r="238" spans="1:8" x14ac:dyDescent="0.2">
      <c r="A238" s="26" t="s">
        <v>973</v>
      </c>
      <c r="B238" s="26" t="s">
        <v>974</v>
      </c>
      <c r="C238" s="26">
        <v>3.67</v>
      </c>
      <c r="D238" s="27" t="str">
        <f t="shared" si="12"/>
        <v>✅High Performer</v>
      </c>
      <c r="E238" s="27" t="str" cm="1">
        <f t="array" ref="E238">_xlfn.IFS(C238&gt;= 4.5,"Excellent",C238 &gt;=3.5,"Good",C238&gt;=2.5,"Average",C238&gt;= 1.5,"Below Avg",C238&lt;1.5,"Poor")</f>
        <v>Good</v>
      </c>
      <c r="F238" s="27" t="str">
        <f t="shared" si="13"/>
        <v>Developing</v>
      </c>
      <c r="G238" s="58" t="str">
        <f t="shared" si="14"/>
        <v>30% Bonus</v>
      </c>
      <c r="H238" s="60" t="str">
        <f t="shared" si="15"/>
        <v>Valid</v>
      </c>
    </row>
    <row r="239" spans="1:8" x14ac:dyDescent="0.2">
      <c r="A239" s="26" t="s">
        <v>977</v>
      </c>
      <c r="B239" s="26" t="s">
        <v>978</v>
      </c>
      <c r="C239" s="26">
        <v>2.91</v>
      </c>
      <c r="D239" s="27" t="str">
        <f t="shared" si="12"/>
        <v>📈Low Performer</v>
      </c>
      <c r="E239" s="27" t="str" cm="1">
        <f t="array" ref="E239">_xlfn.IFS(C239&gt;= 4.5,"Excellent",C239 &gt;=3.5,"Good",C239&gt;=2.5,"Average",C239&gt;= 1.5,"Below Avg",C239&lt;1.5,"Poor")</f>
        <v>Average</v>
      </c>
      <c r="F239" s="27" t="str">
        <f t="shared" si="13"/>
        <v>Developing</v>
      </c>
      <c r="G239" s="58" t="str">
        <f t="shared" si="14"/>
        <v>30% Bonus</v>
      </c>
      <c r="H239" s="60" t="str">
        <f t="shared" si="15"/>
        <v>Valid</v>
      </c>
    </row>
    <row r="240" spans="1:8" x14ac:dyDescent="0.2">
      <c r="A240" s="26" t="s">
        <v>981</v>
      </c>
      <c r="B240" s="26" t="s">
        <v>982</v>
      </c>
      <c r="C240" s="26">
        <v>1.5</v>
      </c>
      <c r="D240" s="27" t="str">
        <f t="shared" si="12"/>
        <v>📈Low Performer</v>
      </c>
      <c r="E240" s="27" t="str" cm="1">
        <f t="array" ref="E240">_xlfn.IFS(C240&gt;= 4.5,"Excellent",C240 &gt;=3.5,"Good",C240&gt;=2.5,"Average",C240&gt;= 1.5,"Below Avg",C240&lt;1.5,"Poor")</f>
        <v>Below Avg</v>
      </c>
      <c r="F240" s="27" t="str">
        <f t="shared" si="13"/>
        <v>At Risk</v>
      </c>
      <c r="G240" s="58" t="str">
        <f t="shared" si="14"/>
        <v>No Bonus</v>
      </c>
      <c r="H240" s="60" t="str">
        <f t="shared" si="15"/>
        <v>Invalid</v>
      </c>
    </row>
    <row r="241" spans="1:8" x14ac:dyDescent="0.2">
      <c r="A241" s="26" t="s">
        <v>985</v>
      </c>
      <c r="B241" s="26" t="s">
        <v>986</v>
      </c>
      <c r="C241" s="26">
        <v>4.43</v>
      </c>
      <c r="D241" s="27" t="str">
        <f t="shared" si="12"/>
        <v>✅High Performer</v>
      </c>
      <c r="E241" s="27" t="str" cm="1">
        <f t="array" ref="E241">_xlfn.IFS(C241&gt;= 4.5,"Excellent",C241 &gt;=3.5,"Good",C241&gt;=2.5,"Average",C241&gt;= 1.5,"Below Avg",C241&lt;1.5,"Poor")</f>
        <v>Good</v>
      </c>
      <c r="F241" s="27" t="str">
        <f t="shared" si="13"/>
        <v>Developing</v>
      </c>
      <c r="G241" s="58" t="str">
        <f t="shared" si="14"/>
        <v>30% Bonus</v>
      </c>
      <c r="H241" s="60" t="str">
        <f t="shared" si="15"/>
        <v>Valid</v>
      </c>
    </row>
    <row r="242" spans="1:8" x14ac:dyDescent="0.2">
      <c r="A242" s="26" t="s">
        <v>989</v>
      </c>
      <c r="B242" s="26" t="s">
        <v>990</v>
      </c>
      <c r="C242" s="26">
        <v>3.25</v>
      </c>
      <c r="D242" s="27" t="str">
        <f t="shared" si="12"/>
        <v>✅High Performer</v>
      </c>
      <c r="E242" s="27" t="str" cm="1">
        <f t="array" ref="E242">_xlfn.IFS(C242&gt;= 4.5,"Excellent",C242 &gt;=3.5,"Good",C242&gt;=2.5,"Average",C242&gt;= 1.5,"Below Avg",C242&lt;1.5,"Poor")</f>
        <v>Average</v>
      </c>
      <c r="F242" s="27" t="str">
        <f t="shared" si="13"/>
        <v>Developing</v>
      </c>
      <c r="G242" s="58" t="str">
        <f t="shared" si="14"/>
        <v>30% Bonus</v>
      </c>
      <c r="H242" s="60" t="str">
        <f t="shared" si="15"/>
        <v>Valid</v>
      </c>
    </row>
    <row r="243" spans="1:8" x14ac:dyDescent="0.2">
      <c r="A243" s="26" t="s">
        <v>993</v>
      </c>
      <c r="B243" s="26" t="s">
        <v>994</v>
      </c>
      <c r="C243" s="26">
        <v>1.1599999999999999</v>
      </c>
      <c r="D243" s="27" t="str">
        <f t="shared" si="12"/>
        <v>📈Low Performer</v>
      </c>
      <c r="E243" s="27" t="str" cm="1">
        <f t="array" ref="E243">_xlfn.IFS(C243&gt;= 4.5,"Excellent",C243 &gt;=3.5,"Good",C243&gt;=2.5,"Average",C243&gt;= 1.5,"Below Avg",C243&lt;1.5,"Poor")</f>
        <v>Poor</v>
      </c>
      <c r="F243" s="27" t="str">
        <f t="shared" si="13"/>
        <v>At Risk</v>
      </c>
      <c r="G243" s="58" t="str">
        <f t="shared" si="14"/>
        <v>No Bonus</v>
      </c>
      <c r="H243" s="60" t="str">
        <f t="shared" si="15"/>
        <v>Invalid</v>
      </c>
    </row>
    <row r="244" spans="1:8" x14ac:dyDescent="0.2">
      <c r="A244" s="26" t="s">
        <v>997</v>
      </c>
      <c r="B244" s="26" t="s">
        <v>998</v>
      </c>
      <c r="C244" s="26">
        <v>1.54</v>
      </c>
      <c r="D244" s="27" t="str">
        <f t="shared" si="12"/>
        <v>📈Low Performer</v>
      </c>
      <c r="E244" s="27" t="str" cm="1">
        <f t="array" ref="E244">_xlfn.IFS(C244&gt;= 4.5,"Excellent",C244 &gt;=3.5,"Good",C244&gt;=2.5,"Average",C244&gt;= 1.5,"Below Avg",C244&lt;1.5,"Poor")</f>
        <v>Below Avg</v>
      </c>
      <c r="F244" s="27" t="str">
        <f t="shared" si="13"/>
        <v>At Risk</v>
      </c>
      <c r="G244" s="58" t="str">
        <f t="shared" si="14"/>
        <v>No Bonus</v>
      </c>
      <c r="H244" s="60" t="str">
        <f t="shared" si="15"/>
        <v>Invalid</v>
      </c>
    </row>
    <row r="245" spans="1:8" x14ac:dyDescent="0.2">
      <c r="A245" s="26" t="s">
        <v>1000</v>
      </c>
      <c r="B245" s="26" t="s">
        <v>1001</v>
      </c>
      <c r="C245" s="26">
        <v>4.28</v>
      </c>
      <c r="D245" s="27" t="str">
        <f t="shared" si="12"/>
        <v>✅High Performer</v>
      </c>
      <c r="E245" s="27" t="str" cm="1">
        <f t="array" ref="E245">_xlfn.IFS(C245&gt;= 4.5,"Excellent",C245 &gt;=3.5,"Good",C245&gt;=2.5,"Average",C245&gt;= 1.5,"Below Avg",C245&lt;1.5,"Poor")</f>
        <v>Good</v>
      </c>
      <c r="F245" s="27" t="str">
        <f t="shared" si="13"/>
        <v>Developing</v>
      </c>
      <c r="G245" s="58" t="str">
        <f t="shared" si="14"/>
        <v>30% Bonus</v>
      </c>
      <c r="H245" s="60" t="str">
        <f t="shared" si="15"/>
        <v>Valid</v>
      </c>
    </row>
    <row r="246" spans="1:8" x14ac:dyDescent="0.2">
      <c r="A246" s="26" t="s">
        <v>1004</v>
      </c>
      <c r="B246" s="26" t="s">
        <v>1005</v>
      </c>
      <c r="C246" s="26">
        <v>2</v>
      </c>
      <c r="D246" s="27" t="str">
        <f t="shared" si="12"/>
        <v>📈Low Performer</v>
      </c>
      <c r="E246" s="27" t="str" cm="1">
        <f t="array" ref="E246">_xlfn.IFS(C246&gt;= 4.5,"Excellent",C246 &gt;=3.5,"Good",C246&gt;=2.5,"Average",C246&gt;= 1.5,"Below Avg",C246&lt;1.5,"Poor")</f>
        <v>Below Avg</v>
      </c>
      <c r="F246" s="27" t="str">
        <f t="shared" si="13"/>
        <v>At Risk</v>
      </c>
      <c r="G246" s="58" t="str">
        <f t="shared" si="14"/>
        <v>No Bonus</v>
      </c>
      <c r="H246" s="60" t="str">
        <f t="shared" si="15"/>
        <v>Invalid</v>
      </c>
    </row>
    <row r="247" spans="1:8" x14ac:dyDescent="0.2">
      <c r="A247" s="26" t="s">
        <v>1008</v>
      </c>
      <c r="B247" s="26" t="s">
        <v>1009</v>
      </c>
      <c r="C247" s="26">
        <v>1.71</v>
      </c>
      <c r="D247" s="27" t="str">
        <f t="shared" si="12"/>
        <v>📈Low Performer</v>
      </c>
      <c r="E247" s="27" t="str" cm="1">
        <f t="array" ref="E247">_xlfn.IFS(C247&gt;= 4.5,"Excellent",C247 &gt;=3.5,"Good",C247&gt;=2.5,"Average",C247&gt;= 1.5,"Below Avg",C247&lt;1.5,"Poor")</f>
        <v>Below Avg</v>
      </c>
      <c r="F247" s="27" t="str">
        <f t="shared" si="13"/>
        <v>At Risk</v>
      </c>
      <c r="G247" s="58" t="str">
        <f t="shared" si="14"/>
        <v>No Bonus</v>
      </c>
      <c r="H247" s="60" t="str">
        <f t="shared" si="15"/>
        <v>Invalid</v>
      </c>
    </row>
    <row r="248" spans="1:8" x14ac:dyDescent="0.2">
      <c r="A248" s="26" t="s">
        <v>1011</v>
      </c>
      <c r="B248" s="26" t="s">
        <v>1012</v>
      </c>
      <c r="C248" s="26">
        <v>4.43</v>
      </c>
      <c r="D248" s="27" t="str">
        <f t="shared" si="12"/>
        <v>✅High Performer</v>
      </c>
      <c r="E248" s="27" t="str" cm="1">
        <f t="array" ref="E248">_xlfn.IFS(C248&gt;= 4.5,"Excellent",C248 &gt;=3.5,"Good",C248&gt;=2.5,"Average",C248&gt;= 1.5,"Below Avg",C248&lt;1.5,"Poor")</f>
        <v>Good</v>
      </c>
      <c r="F248" s="27" t="str">
        <f t="shared" si="13"/>
        <v>Developing</v>
      </c>
      <c r="G248" s="58" t="str">
        <f t="shared" si="14"/>
        <v>30% Bonus</v>
      </c>
      <c r="H248" s="60" t="str">
        <f t="shared" si="15"/>
        <v>Valid</v>
      </c>
    </row>
    <row r="249" spans="1:8" x14ac:dyDescent="0.2">
      <c r="A249" s="26" t="s">
        <v>1015</v>
      </c>
      <c r="B249" s="26" t="s">
        <v>808</v>
      </c>
      <c r="C249" s="26">
        <v>2.0099999999999998</v>
      </c>
      <c r="D249" s="27" t="str">
        <f t="shared" si="12"/>
        <v>📈Low Performer</v>
      </c>
      <c r="E249" s="27" t="str" cm="1">
        <f t="array" ref="E249">_xlfn.IFS(C249&gt;= 4.5,"Excellent",C249 &gt;=3.5,"Good",C249&gt;=2.5,"Average",C249&gt;= 1.5,"Below Avg",C249&lt;1.5,"Poor")</f>
        <v>Below Avg</v>
      </c>
      <c r="F249" s="27" t="str">
        <f t="shared" si="13"/>
        <v>At Risk</v>
      </c>
      <c r="G249" s="58" t="str">
        <f t="shared" si="14"/>
        <v>No Bonus</v>
      </c>
      <c r="H249" s="60" t="str">
        <f t="shared" si="15"/>
        <v>Valid</v>
      </c>
    </row>
    <row r="250" spans="1:8" x14ac:dyDescent="0.2">
      <c r="A250" s="26" t="s">
        <v>1018</v>
      </c>
      <c r="B250" s="26" t="s">
        <v>1019</v>
      </c>
      <c r="C250" s="26">
        <v>3.25</v>
      </c>
      <c r="D250" s="27" t="str">
        <f t="shared" si="12"/>
        <v>✅High Performer</v>
      </c>
      <c r="E250" s="27" t="str" cm="1">
        <f t="array" ref="E250">_xlfn.IFS(C250&gt;= 4.5,"Excellent",C250 &gt;=3.5,"Good",C250&gt;=2.5,"Average",C250&gt;= 1.5,"Below Avg",C250&lt;1.5,"Poor")</f>
        <v>Average</v>
      </c>
      <c r="F250" s="27" t="str">
        <f t="shared" si="13"/>
        <v>Developing</v>
      </c>
      <c r="G250" s="58" t="str">
        <f t="shared" si="14"/>
        <v>30% Bonus</v>
      </c>
      <c r="H250" s="60" t="str">
        <f t="shared" si="15"/>
        <v>Valid</v>
      </c>
    </row>
    <row r="251" spans="1:8" x14ac:dyDescent="0.2">
      <c r="A251" s="26" t="s">
        <v>1022</v>
      </c>
      <c r="B251" s="26" t="s">
        <v>1023</v>
      </c>
      <c r="C251" s="26">
        <v>1.6</v>
      </c>
      <c r="D251" s="27" t="str">
        <f t="shared" si="12"/>
        <v>📈Low Performer</v>
      </c>
      <c r="E251" s="27" t="str" cm="1">
        <f t="array" ref="E251">_xlfn.IFS(C251&gt;= 4.5,"Excellent",C251 &gt;=3.5,"Good",C251&gt;=2.5,"Average",C251&gt;= 1.5,"Below Avg",C251&lt;1.5,"Poor")</f>
        <v>Below Avg</v>
      </c>
      <c r="F251" s="27" t="str">
        <f t="shared" si="13"/>
        <v>At Risk</v>
      </c>
      <c r="G251" s="58" t="str">
        <f t="shared" si="14"/>
        <v>No Bonus</v>
      </c>
      <c r="H251" s="60" t="str">
        <f t="shared" si="15"/>
        <v>Invalid</v>
      </c>
    </row>
    <row r="252" spans="1:8" x14ac:dyDescent="0.2">
      <c r="A252" s="26" t="s">
        <v>1026</v>
      </c>
      <c r="B252" s="26" t="s">
        <v>1027</v>
      </c>
      <c r="C252" s="26">
        <v>3.95</v>
      </c>
      <c r="D252" s="27" t="str">
        <f t="shared" si="12"/>
        <v>✅High Performer</v>
      </c>
      <c r="E252" s="27" t="str" cm="1">
        <f t="array" ref="E252">_xlfn.IFS(C252&gt;= 4.5,"Excellent",C252 &gt;=3.5,"Good",C252&gt;=2.5,"Average",C252&gt;= 1.5,"Below Avg",C252&lt;1.5,"Poor")</f>
        <v>Good</v>
      </c>
      <c r="F252" s="27" t="str">
        <f t="shared" si="13"/>
        <v>Developing</v>
      </c>
      <c r="G252" s="58" t="str">
        <f t="shared" si="14"/>
        <v>30% Bonus</v>
      </c>
      <c r="H252" s="60" t="str">
        <f t="shared" si="15"/>
        <v>Valid</v>
      </c>
    </row>
    <row r="253" spans="1:8" x14ac:dyDescent="0.2">
      <c r="A253" s="26" t="s">
        <v>1030</v>
      </c>
      <c r="B253" s="26" t="s">
        <v>1031</v>
      </c>
      <c r="C253" s="26">
        <v>2.1800000000000002</v>
      </c>
      <c r="D253" s="27" t="str">
        <f t="shared" si="12"/>
        <v>📈Low Performer</v>
      </c>
      <c r="E253" s="27" t="str" cm="1">
        <f t="array" ref="E253">_xlfn.IFS(C253&gt;= 4.5,"Excellent",C253 &gt;=3.5,"Good",C253&gt;=2.5,"Average",C253&gt;= 1.5,"Below Avg",C253&lt;1.5,"Poor")</f>
        <v>Below Avg</v>
      </c>
      <c r="F253" s="27" t="str">
        <f t="shared" si="13"/>
        <v>At Risk</v>
      </c>
      <c r="G253" s="58" t="str">
        <f t="shared" si="14"/>
        <v>No Bonus</v>
      </c>
      <c r="H253" s="60" t="str">
        <f t="shared" si="15"/>
        <v>Valid</v>
      </c>
    </row>
    <row r="254" spans="1:8" x14ac:dyDescent="0.2">
      <c r="A254" s="26" t="s">
        <v>1034</v>
      </c>
      <c r="B254" s="26" t="s">
        <v>1035</v>
      </c>
      <c r="C254" s="26">
        <v>4.1500000000000004</v>
      </c>
      <c r="D254" s="27" t="str">
        <f t="shared" si="12"/>
        <v>✅High Performer</v>
      </c>
      <c r="E254" s="27" t="str" cm="1">
        <f t="array" ref="E254">_xlfn.IFS(C254&gt;= 4.5,"Excellent",C254 &gt;=3.5,"Good",C254&gt;=2.5,"Average",C254&gt;= 1.5,"Below Avg",C254&lt;1.5,"Poor")</f>
        <v>Good</v>
      </c>
      <c r="F254" s="27" t="str">
        <f t="shared" si="13"/>
        <v>Developing</v>
      </c>
      <c r="G254" s="58" t="str">
        <f t="shared" si="14"/>
        <v>30% Bonus</v>
      </c>
      <c r="H254" s="60" t="str">
        <f t="shared" si="15"/>
        <v>Valid</v>
      </c>
    </row>
    <row r="255" spans="1:8" x14ac:dyDescent="0.2">
      <c r="A255" s="26" t="s">
        <v>1038</v>
      </c>
      <c r="B255" s="26" t="s">
        <v>1039</v>
      </c>
      <c r="C255" s="26">
        <v>2.65</v>
      </c>
      <c r="D255" s="27" t="str">
        <f t="shared" si="12"/>
        <v>📈Low Performer</v>
      </c>
      <c r="E255" s="27" t="str" cm="1">
        <f t="array" ref="E255">_xlfn.IFS(C255&gt;= 4.5,"Excellent",C255 &gt;=3.5,"Good",C255&gt;=2.5,"Average",C255&gt;= 1.5,"Below Avg",C255&lt;1.5,"Poor")</f>
        <v>Average</v>
      </c>
      <c r="F255" s="27" t="str">
        <f t="shared" si="13"/>
        <v>Developing</v>
      </c>
      <c r="G255" s="58" t="str">
        <f t="shared" si="14"/>
        <v>30% Bonus</v>
      </c>
      <c r="H255" s="60" t="str">
        <f t="shared" si="15"/>
        <v>Valid</v>
      </c>
    </row>
    <row r="256" spans="1:8" x14ac:dyDescent="0.2">
      <c r="A256" s="26" t="s">
        <v>1042</v>
      </c>
      <c r="B256" s="26" t="s">
        <v>1031</v>
      </c>
      <c r="C256" s="26">
        <v>1.02</v>
      </c>
      <c r="D256" s="27" t="str">
        <f t="shared" si="12"/>
        <v>📈Low Performer</v>
      </c>
      <c r="E256" s="27" t="str" cm="1">
        <f t="array" ref="E256">_xlfn.IFS(C256&gt;= 4.5,"Excellent",C256 &gt;=3.5,"Good",C256&gt;=2.5,"Average",C256&gt;= 1.5,"Below Avg",C256&lt;1.5,"Poor")</f>
        <v>Poor</v>
      </c>
      <c r="F256" s="27" t="str">
        <f t="shared" si="13"/>
        <v>At Risk</v>
      </c>
      <c r="G256" s="58" t="str">
        <f t="shared" si="14"/>
        <v>No Bonus</v>
      </c>
      <c r="H256" s="60" t="str">
        <f t="shared" si="15"/>
        <v>Invalid</v>
      </c>
    </row>
    <row r="257" spans="1:8" x14ac:dyDescent="0.2">
      <c r="A257" s="26" t="s">
        <v>1045</v>
      </c>
      <c r="B257" s="26" t="s">
        <v>1046</v>
      </c>
      <c r="C257" s="26">
        <v>4.8600000000000003</v>
      </c>
      <c r="D257" s="27" t="str">
        <f t="shared" si="12"/>
        <v>✅High Performer</v>
      </c>
      <c r="E257" s="27" t="str" cm="1">
        <f t="array" ref="E257">_xlfn.IFS(C257&gt;= 4.5,"Excellent",C257 &gt;=3.5,"Good",C257&gt;=2.5,"Average",C257&gt;= 1.5,"Below Avg",C257&lt;1.5,"Poor")</f>
        <v>Excellent</v>
      </c>
      <c r="F257" s="27" t="str">
        <f t="shared" si="13"/>
        <v>Top Employee</v>
      </c>
      <c r="G257" s="58" t="str">
        <f t="shared" si="14"/>
        <v>50% Bonus</v>
      </c>
      <c r="H257" s="60" t="str">
        <f t="shared" si="15"/>
        <v>Valid</v>
      </c>
    </row>
    <row r="258" spans="1:8" x14ac:dyDescent="0.2">
      <c r="A258" s="26" t="s">
        <v>1048</v>
      </c>
      <c r="B258" s="26" t="s">
        <v>1049</v>
      </c>
      <c r="C258" s="26">
        <v>3.77</v>
      </c>
      <c r="D258" s="27" t="str">
        <f t="shared" si="12"/>
        <v>✅High Performer</v>
      </c>
      <c r="E258" s="27" t="str" cm="1">
        <f t="array" ref="E258">_xlfn.IFS(C258&gt;= 4.5,"Excellent",C258 &gt;=3.5,"Good",C258&gt;=2.5,"Average",C258&gt;= 1.5,"Below Avg",C258&lt;1.5,"Poor")</f>
        <v>Good</v>
      </c>
      <c r="F258" s="27" t="str">
        <f t="shared" si="13"/>
        <v>Developing</v>
      </c>
      <c r="G258" s="58" t="str">
        <f t="shared" si="14"/>
        <v>30% Bonus</v>
      </c>
      <c r="H258" s="60" t="str">
        <f t="shared" si="15"/>
        <v>Valid</v>
      </c>
    </row>
    <row r="259" spans="1:8" x14ac:dyDescent="0.2">
      <c r="A259" s="26" t="s">
        <v>1052</v>
      </c>
      <c r="B259" s="26" t="s">
        <v>1053</v>
      </c>
      <c r="C259" s="26">
        <v>2.73</v>
      </c>
      <c r="D259" s="27" t="str">
        <f t="shared" si="12"/>
        <v>📈Low Performer</v>
      </c>
      <c r="E259" s="27" t="str" cm="1">
        <f t="array" ref="E259">_xlfn.IFS(C259&gt;= 4.5,"Excellent",C259 &gt;=3.5,"Good",C259&gt;=2.5,"Average",C259&gt;= 1.5,"Below Avg",C259&lt;1.5,"Poor")</f>
        <v>Average</v>
      </c>
      <c r="F259" s="27" t="str">
        <f t="shared" si="13"/>
        <v>Developing</v>
      </c>
      <c r="G259" s="58" t="str">
        <f t="shared" si="14"/>
        <v>30% Bonus</v>
      </c>
      <c r="H259" s="60" t="str">
        <f t="shared" si="15"/>
        <v>Valid</v>
      </c>
    </row>
    <row r="260" spans="1:8" x14ac:dyDescent="0.2">
      <c r="A260" s="26" t="s">
        <v>1056</v>
      </c>
      <c r="B260" s="26" t="s">
        <v>1057</v>
      </c>
      <c r="C260" s="26">
        <v>1.49</v>
      </c>
      <c r="D260" s="27" t="str">
        <f t="shared" ref="D260:D323" si="16">IF($C260&gt;=3,"✅High Performer","📈Low Performer")</f>
        <v>📈Low Performer</v>
      </c>
      <c r="E260" s="27" t="str" cm="1">
        <f t="array" ref="E260">_xlfn.IFS(C260&gt;= 4.5,"Excellent",C260 &gt;=3.5,"Good",C260&gt;=2.5,"Average",C260&gt;= 1.5,"Below Avg",C260&lt;1.5,"Poor")</f>
        <v>Poor</v>
      </c>
      <c r="F260" s="27" t="str">
        <f t="shared" ref="F260:F323" si="17">IF(C260&gt;=4.5,"Top Employee",IF(C260&gt;=2.5,"Developing","At Risk"))</f>
        <v>At Risk</v>
      </c>
      <c r="G260" s="58" t="str">
        <f t="shared" ref="G260:G323" si="18">IF(AND(C260&gt;=4.5,C260&lt;=5),"50% Bonus",IF(AND(C260&gt;=2.5,C260&lt;4.5),"30% Bonus","No Bonus"))</f>
        <v>No Bonus</v>
      </c>
      <c r="H260" s="60" t="str">
        <f t="shared" ref="H260:H323" si="19">IF(OR(C260&lt;=2,C260&gt;=5),"Invalid","Valid")</f>
        <v>Invalid</v>
      </c>
    </row>
    <row r="261" spans="1:8" x14ac:dyDescent="0.2">
      <c r="A261" s="26" t="s">
        <v>1060</v>
      </c>
      <c r="B261" s="26" t="s">
        <v>1061</v>
      </c>
      <c r="C261" s="26">
        <v>1.49</v>
      </c>
      <c r="D261" s="27" t="str">
        <f t="shared" si="16"/>
        <v>📈Low Performer</v>
      </c>
      <c r="E261" s="27" t="str" cm="1">
        <f t="array" ref="E261">_xlfn.IFS(C261&gt;= 4.5,"Excellent",C261 &gt;=3.5,"Good",C261&gt;=2.5,"Average",C261&gt;= 1.5,"Below Avg",C261&lt;1.5,"Poor")</f>
        <v>Poor</v>
      </c>
      <c r="F261" s="27" t="str">
        <f t="shared" si="17"/>
        <v>At Risk</v>
      </c>
      <c r="G261" s="58" t="str">
        <f t="shared" si="18"/>
        <v>No Bonus</v>
      </c>
      <c r="H261" s="60" t="str">
        <f t="shared" si="19"/>
        <v>Invalid</v>
      </c>
    </row>
    <row r="262" spans="1:8" x14ac:dyDescent="0.2">
      <c r="A262" s="26" t="s">
        <v>1064</v>
      </c>
      <c r="B262" s="26" t="s">
        <v>1065</v>
      </c>
      <c r="C262" s="26">
        <v>2.68</v>
      </c>
      <c r="D262" s="27" t="str">
        <f t="shared" si="16"/>
        <v>📈Low Performer</v>
      </c>
      <c r="E262" s="27" t="str" cm="1">
        <f t="array" ref="E262">_xlfn.IFS(C262&gt;= 4.5,"Excellent",C262 &gt;=3.5,"Good",C262&gt;=2.5,"Average",C262&gt;= 1.5,"Below Avg",C262&lt;1.5,"Poor")</f>
        <v>Average</v>
      </c>
      <c r="F262" s="27" t="str">
        <f t="shared" si="17"/>
        <v>Developing</v>
      </c>
      <c r="G262" s="58" t="str">
        <f t="shared" si="18"/>
        <v>30% Bonus</v>
      </c>
      <c r="H262" s="60" t="str">
        <f t="shared" si="19"/>
        <v>Valid</v>
      </c>
    </row>
    <row r="263" spans="1:8" x14ac:dyDescent="0.2">
      <c r="A263" s="26" t="s">
        <v>1068</v>
      </c>
      <c r="B263" s="26" t="s">
        <v>1069</v>
      </c>
      <c r="C263" s="26">
        <v>2.4300000000000002</v>
      </c>
      <c r="D263" s="27" t="str">
        <f t="shared" si="16"/>
        <v>📈Low Performer</v>
      </c>
      <c r="E263" s="27" t="str" cm="1">
        <f t="array" ref="E263">_xlfn.IFS(C263&gt;= 4.5,"Excellent",C263 &gt;=3.5,"Good",C263&gt;=2.5,"Average",C263&gt;= 1.5,"Below Avg",C263&lt;1.5,"Poor")</f>
        <v>Below Avg</v>
      </c>
      <c r="F263" s="27" t="str">
        <f t="shared" si="17"/>
        <v>At Risk</v>
      </c>
      <c r="G263" s="58" t="str">
        <f t="shared" si="18"/>
        <v>No Bonus</v>
      </c>
      <c r="H263" s="60" t="str">
        <f t="shared" si="19"/>
        <v>Valid</v>
      </c>
    </row>
    <row r="264" spans="1:8" x14ac:dyDescent="0.2">
      <c r="A264" s="26" t="s">
        <v>1072</v>
      </c>
      <c r="B264" s="26" t="s">
        <v>1073</v>
      </c>
      <c r="C264" s="26">
        <v>1.6</v>
      </c>
      <c r="D264" s="27" t="str">
        <f t="shared" si="16"/>
        <v>📈Low Performer</v>
      </c>
      <c r="E264" s="27" t="str" cm="1">
        <f t="array" ref="E264">_xlfn.IFS(C264&gt;= 4.5,"Excellent",C264 &gt;=3.5,"Good",C264&gt;=2.5,"Average",C264&gt;= 1.5,"Below Avg",C264&lt;1.5,"Poor")</f>
        <v>Below Avg</v>
      </c>
      <c r="F264" s="27" t="str">
        <f t="shared" si="17"/>
        <v>At Risk</v>
      </c>
      <c r="G264" s="58" t="str">
        <f t="shared" si="18"/>
        <v>No Bonus</v>
      </c>
      <c r="H264" s="60" t="str">
        <f t="shared" si="19"/>
        <v>Invalid</v>
      </c>
    </row>
    <row r="265" spans="1:8" x14ac:dyDescent="0.2">
      <c r="A265" s="26" t="s">
        <v>1076</v>
      </c>
      <c r="B265" s="26" t="s">
        <v>1077</v>
      </c>
      <c r="C265" s="26">
        <v>4.41</v>
      </c>
      <c r="D265" s="27" t="str">
        <f t="shared" si="16"/>
        <v>✅High Performer</v>
      </c>
      <c r="E265" s="27" t="str" cm="1">
        <f t="array" ref="E265">_xlfn.IFS(C265&gt;= 4.5,"Excellent",C265 &gt;=3.5,"Good",C265&gt;=2.5,"Average",C265&gt;= 1.5,"Below Avg",C265&lt;1.5,"Poor")</f>
        <v>Good</v>
      </c>
      <c r="F265" s="27" t="str">
        <f t="shared" si="17"/>
        <v>Developing</v>
      </c>
      <c r="G265" s="58" t="str">
        <f t="shared" si="18"/>
        <v>30% Bonus</v>
      </c>
      <c r="H265" s="60" t="str">
        <f t="shared" si="19"/>
        <v>Valid</v>
      </c>
    </row>
    <row r="266" spans="1:8" x14ac:dyDescent="0.2">
      <c r="A266" s="26" t="s">
        <v>1079</v>
      </c>
      <c r="B266" s="26" t="s">
        <v>276</v>
      </c>
      <c r="C266" s="26">
        <v>4.51</v>
      </c>
      <c r="D266" s="27" t="str">
        <f t="shared" si="16"/>
        <v>✅High Performer</v>
      </c>
      <c r="E266" s="27" t="str" cm="1">
        <f t="array" ref="E266">_xlfn.IFS(C266&gt;= 4.5,"Excellent",C266 &gt;=3.5,"Good",C266&gt;=2.5,"Average",C266&gt;= 1.5,"Below Avg",C266&lt;1.5,"Poor")</f>
        <v>Excellent</v>
      </c>
      <c r="F266" s="27" t="str">
        <f t="shared" si="17"/>
        <v>Top Employee</v>
      </c>
      <c r="G266" s="58" t="str">
        <f t="shared" si="18"/>
        <v>50% Bonus</v>
      </c>
      <c r="H266" s="60" t="str">
        <f t="shared" si="19"/>
        <v>Valid</v>
      </c>
    </row>
    <row r="267" spans="1:8" x14ac:dyDescent="0.2">
      <c r="A267" s="26" t="s">
        <v>1082</v>
      </c>
      <c r="B267" s="26" t="s">
        <v>1083</v>
      </c>
      <c r="C267" s="26">
        <v>1.53</v>
      </c>
      <c r="D267" s="27" t="str">
        <f t="shared" si="16"/>
        <v>📈Low Performer</v>
      </c>
      <c r="E267" s="27" t="str" cm="1">
        <f t="array" ref="E267">_xlfn.IFS(C267&gt;= 4.5,"Excellent",C267 &gt;=3.5,"Good",C267&gt;=2.5,"Average",C267&gt;= 1.5,"Below Avg",C267&lt;1.5,"Poor")</f>
        <v>Below Avg</v>
      </c>
      <c r="F267" s="27" t="str">
        <f t="shared" si="17"/>
        <v>At Risk</v>
      </c>
      <c r="G267" s="58" t="str">
        <f t="shared" si="18"/>
        <v>No Bonus</v>
      </c>
      <c r="H267" s="60" t="str">
        <f t="shared" si="19"/>
        <v>Invalid</v>
      </c>
    </row>
    <row r="268" spans="1:8" x14ac:dyDescent="0.2">
      <c r="A268" s="26" t="s">
        <v>1086</v>
      </c>
      <c r="B268" s="26" t="s">
        <v>1087</v>
      </c>
      <c r="C268" s="26">
        <v>2.93</v>
      </c>
      <c r="D268" s="27" t="str">
        <f t="shared" si="16"/>
        <v>📈Low Performer</v>
      </c>
      <c r="E268" s="27" t="str" cm="1">
        <f t="array" ref="E268">_xlfn.IFS(C268&gt;= 4.5,"Excellent",C268 &gt;=3.5,"Good",C268&gt;=2.5,"Average",C268&gt;= 1.5,"Below Avg",C268&lt;1.5,"Poor")</f>
        <v>Average</v>
      </c>
      <c r="F268" s="27" t="str">
        <f t="shared" si="17"/>
        <v>Developing</v>
      </c>
      <c r="G268" s="58" t="str">
        <f t="shared" si="18"/>
        <v>30% Bonus</v>
      </c>
      <c r="H268" s="60" t="str">
        <f t="shared" si="19"/>
        <v>Valid</v>
      </c>
    </row>
    <row r="269" spans="1:8" x14ac:dyDescent="0.2">
      <c r="A269" s="26" t="s">
        <v>1090</v>
      </c>
      <c r="B269" s="26" t="s">
        <v>1091</v>
      </c>
      <c r="C269" s="26">
        <v>2.73</v>
      </c>
      <c r="D269" s="27" t="str">
        <f t="shared" si="16"/>
        <v>📈Low Performer</v>
      </c>
      <c r="E269" s="27" t="str" cm="1">
        <f t="array" ref="E269">_xlfn.IFS(C269&gt;= 4.5,"Excellent",C269 &gt;=3.5,"Good",C269&gt;=2.5,"Average",C269&gt;= 1.5,"Below Avg",C269&lt;1.5,"Poor")</f>
        <v>Average</v>
      </c>
      <c r="F269" s="27" t="str">
        <f t="shared" si="17"/>
        <v>Developing</v>
      </c>
      <c r="G269" s="58" t="str">
        <f t="shared" si="18"/>
        <v>30% Bonus</v>
      </c>
      <c r="H269" s="60" t="str">
        <f t="shared" si="19"/>
        <v>Valid</v>
      </c>
    </row>
    <row r="270" spans="1:8" x14ac:dyDescent="0.2">
      <c r="A270" s="26" t="s">
        <v>1094</v>
      </c>
      <c r="B270" s="26" t="s">
        <v>1095</v>
      </c>
      <c r="C270" s="26">
        <v>1.3</v>
      </c>
      <c r="D270" s="27" t="str">
        <f t="shared" si="16"/>
        <v>📈Low Performer</v>
      </c>
      <c r="E270" s="27" t="str" cm="1">
        <f t="array" ref="E270">_xlfn.IFS(C270&gt;= 4.5,"Excellent",C270 &gt;=3.5,"Good",C270&gt;=2.5,"Average",C270&gt;= 1.5,"Below Avg",C270&lt;1.5,"Poor")</f>
        <v>Poor</v>
      </c>
      <c r="F270" s="27" t="str">
        <f t="shared" si="17"/>
        <v>At Risk</v>
      </c>
      <c r="G270" s="58" t="str">
        <f t="shared" si="18"/>
        <v>No Bonus</v>
      </c>
      <c r="H270" s="60" t="str">
        <f t="shared" si="19"/>
        <v>Invalid</v>
      </c>
    </row>
    <row r="271" spans="1:8" x14ac:dyDescent="0.2">
      <c r="A271" s="26" t="s">
        <v>1098</v>
      </c>
      <c r="B271" s="26" t="s">
        <v>1099</v>
      </c>
      <c r="C271" s="26">
        <v>1.35</v>
      </c>
      <c r="D271" s="27" t="str">
        <f t="shared" si="16"/>
        <v>📈Low Performer</v>
      </c>
      <c r="E271" s="27" t="str" cm="1">
        <f t="array" ref="E271">_xlfn.IFS(C271&gt;= 4.5,"Excellent",C271 &gt;=3.5,"Good",C271&gt;=2.5,"Average",C271&gt;= 1.5,"Below Avg",C271&lt;1.5,"Poor")</f>
        <v>Poor</v>
      </c>
      <c r="F271" s="27" t="str">
        <f t="shared" si="17"/>
        <v>At Risk</v>
      </c>
      <c r="G271" s="58" t="str">
        <f t="shared" si="18"/>
        <v>No Bonus</v>
      </c>
      <c r="H271" s="60" t="str">
        <f t="shared" si="19"/>
        <v>Invalid</v>
      </c>
    </row>
    <row r="272" spans="1:8" x14ac:dyDescent="0.2">
      <c r="A272" s="26" t="s">
        <v>1102</v>
      </c>
      <c r="B272" s="26" t="s">
        <v>1103</v>
      </c>
      <c r="C272" s="26">
        <v>4.5599999999999996</v>
      </c>
      <c r="D272" s="27" t="str">
        <f t="shared" si="16"/>
        <v>✅High Performer</v>
      </c>
      <c r="E272" s="27" t="str" cm="1">
        <f t="array" ref="E272">_xlfn.IFS(C272&gt;= 4.5,"Excellent",C272 &gt;=3.5,"Good",C272&gt;=2.5,"Average",C272&gt;= 1.5,"Below Avg",C272&lt;1.5,"Poor")</f>
        <v>Excellent</v>
      </c>
      <c r="F272" s="27" t="str">
        <f t="shared" si="17"/>
        <v>Top Employee</v>
      </c>
      <c r="G272" s="58" t="str">
        <f t="shared" si="18"/>
        <v>50% Bonus</v>
      </c>
      <c r="H272" s="60" t="str">
        <f t="shared" si="19"/>
        <v>Valid</v>
      </c>
    </row>
    <row r="273" spans="1:8" x14ac:dyDescent="0.2">
      <c r="A273" s="26" t="s">
        <v>1106</v>
      </c>
      <c r="B273" s="26" t="s">
        <v>665</v>
      </c>
      <c r="C273" s="26">
        <v>3.87</v>
      </c>
      <c r="D273" s="27" t="str">
        <f t="shared" si="16"/>
        <v>✅High Performer</v>
      </c>
      <c r="E273" s="27" t="str" cm="1">
        <f t="array" ref="E273">_xlfn.IFS(C273&gt;= 4.5,"Excellent",C273 &gt;=3.5,"Good",C273&gt;=2.5,"Average",C273&gt;= 1.5,"Below Avg",C273&lt;1.5,"Poor")</f>
        <v>Good</v>
      </c>
      <c r="F273" s="27" t="str">
        <f t="shared" si="17"/>
        <v>Developing</v>
      </c>
      <c r="G273" s="58" t="str">
        <f t="shared" si="18"/>
        <v>30% Bonus</v>
      </c>
      <c r="H273" s="60" t="str">
        <f t="shared" si="19"/>
        <v>Valid</v>
      </c>
    </row>
    <row r="274" spans="1:8" x14ac:dyDescent="0.2">
      <c r="A274" s="26" t="s">
        <v>1109</v>
      </c>
      <c r="B274" s="26" t="s">
        <v>1110</v>
      </c>
      <c r="C274" s="26">
        <v>2.97</v>
      </c>
      <c r="D274" s="27" t="str">
        <f t="shared" si="16"/>
        <v>📈Low Performer</v>
      </c>
      <c r="E274" s="27" t="str" cm="1">
        <f t="array" ref="E274">_xlfn.IFS(C274&gt;= 4.5,"Excellent",C274 &gt;=3.5,"Good",C274&gt;=2.5,"Average",C274&gt;= 1.5,"Below Avg",C274&lt;1.5,"Poor")</f>
        <v>Average</v>
      </c>
      <c r="F274" s="27" t="str">
        <f t="shared" si="17"/>
        <v>Developing</v>
      </c>
      <c r="G274" s="58" t="str">
        <f t="shared" si="18"/>
        <v>30% Bonus</v>
      </c>
      <c r="H274" s="60" t="str">
        <f t="shared" si="19"/>
        <v>Valid</v>
      </c>
    </row>
    <row r="275" spans="1:8" x14ac:dyDescent="0.2">
      <c r="A275" s="26" t="s">
        <v>1113</v>
      </c>
      <c r="B275" s="26" t="s">
        <v>1114</v>
      </c>
      <c r="C275" s="26">
        <v>4.09</v>
      </c>
      <c r="D275" s="27" t="str">
        <f t="shared" si="16"/>
        <v>✅High Performer</v>
      </c>
      <c r="E275" s="27" t="str" cm="1">
        <f t="array" ref="E275">_xlfn.IFS(C275&gt;= 4.5,"Excellent",C275 &gt;=3.5,"Good",C275&gt;=2.5,"Average",C275&gt;= 1.5,"Below Avg",C275&lt;1.5,"Poor")</f>
        <v>Good</v>
      </c>
      <c r="F275" s="27" t="str">
        <f t="shared" si="17"/>
        <v>Developing</v>
      </c>
      <c r="G275" s="58" t="str">
        <f t="shared" si="18"/>
        <v>30% Bonus</v>
      </c>
      <c r="H275" s="60" t="str">
        <f t="shared" si="19"/>
        <v>Valid</v>
      </c>
    </row>
    <row r="276" spans="1:8" x14ac:dyDescent="0.2">
      <c r="A276" s="26" t="s">
        <v>1117</v>
      </c>
      <c r="B276" s="26" t="s">
        <v>1118</v>
      </c>
      <c r="C276" s="26">
        <v>3.77</v>
      </c>
      <c r="D276" s="27" t="str">
        <f t="shared" si="16"/>
        <v>✅High Performer</v>
      </c>
      <c r="E276" s="27" t="str" cm="1">
        <f t="array" ref="E276">_xlfn.IFS(C276&gt;= 4.5,"Excellent",C276 &gt;=3.5,"Good",C276&gt;=2.5,"Average",C276&gt;= 1.5,"Below Avg",C276&lt;1.5,"Poor")</f>
        <v>Good</v>
      </c>
      <c r="F276" s="27" t="str">
        <f t="shared" si="17"/>
        <v>Developing</v>
      </c>
      <c r="G276" s="58" t="str">
        <f t="shared" si="18"/>
        <v>30% Bonus</v>
      </c>
      <c r="H276" s="60" t="str">
        <f t="shared" si="19"/>
        <v>Valid</v>
      </c>
    </row>
    <row r="277" spans="1:8" x14ac:dyDescent="0.2">
      <c r="A277" s="26" t="s">
        <v>1121</v>
      </c>
      <c r="B277" s="26" t="s">
        <v>1122</v>
      </c>
      <c r="C277" s="26">
        <v>2.59</v>
      </c>
      <c r="D277" s="27" t="str">
        <f t="shared" si="16"/>
        <v>📈Low Performer</v>
      </c>
      <c r="E277" s="27" t="str" cm="1">
        <f t="array" ref="E277">_xlfn.IFS(C277&gt;= 4.5,"Excellent",C277 &gt;=3.5,"Good",C277&gt;=2.5,"Average",C277&gt;= 1.5,"Below Avg",C277&lt;1.5,"Poor")</f>
        <v>Average</v>
      </c>
      <c r="F277" s="27" t="str">
        <f t="shared" si="17"/>
        <v>Developing</v>
      </c>
      <c r="G277" s="58" t="str">
        <f t="shared" si="18"/>
        <v>30% Bonus</v>
      </c>
      <c r="H277" s="60" t="str">
        <f t="shared" si="19"/>
        <v>Valid</v>
      </c>
    </row>
    <row r="278" spans="1:8" x14ac:dyDescent="0.2">
      <c r="A278" s="26" t="s">
        <v>1125</v>
      </c>
      <c r="B278" s="26" t="s">
        <v>1126</v>
      </c>
      <c r="C278" s="26">
        <v>1.8</v>
      </c>
      <c r="D278" s="27" t="str">
        <f t="shared" si="16"/>
        <v>📈Low Performer</v>
      </c>
      <c r="E278" s="27" t="str" cm="1">
        <f t="array" ref="E278">_xlfn.IFS(C278&gt;= 4.5,"Excellent",C278 &gt;=3.5,"Good",C278&gt;=2.5,"Average",C278&gt;= 1.5,"Below Avg",C278&lt;1.5,"Poor")</f>
        <v>Below Avg</v>
      </c>
      <c r="F278" s="27" t="str">
        <f t="shared" si="17"/>
        <v>At Risk</v>
      </c>
      <c r="G278" s="58" t="str">
        <f t="shared" si="18"/>
        <v>No Bonus</v>
      </c>
      <c r="H278" s="60" t="str">
        <f t="shared" si="19"/>
        <v>Invalid</v>
      </c>
    </row>
    <row r="279" spans="1:8" x14ac:dyDescent="0.2">
      <c r="A279" s="26" t="s">
        <v>1129</v>
      </c>
      <c r="B279" s="26" t="s">
        <v>1130</v>
      </c>
      <c r="C279" s="26">
        <v>3.33</v>
      </c>
      <c r="D279" s="27" t="str">
        <f t="shared" si="16"/>
        <v>✅High Performer</v>
      </c>
      <c r="E279" s="27" t="str" cm="1">
        <f t="array" ref="E279">_xlfn.IFS(C279&gt;= 4.5,"Excellent",C279 &gt;=3.5,"Good",C279&gt;=2.5,"Average",C279&gt;= 1.5,"Below Avg",C279&lt;1.5,"Poor")</f>
        <v>Average</v>
      </c>
      <c r="F279" s="27" t="str">
        <f t="shared" si="17"/>
        <v>Developing</v>
      </c>
      <c r="G279" s="58" t="str">
        <f t="shared" si="18"/>
        <v>30% Bonus</v>
      </c>
      <c r="H279" s="60" t="str">
        <f t="shared" si="19"/>
        <v>Valid</v>
      </c>
    </row>
    <row r="280" spans="1:8" x14ac:dyDescent="0.2">
      <c r="A280" s="26" t="s">
        <v>1133</v>
      </c>
      <c r="B280" s="26" t="s">
        <v>1134</v>
      </c>
      <c r="C280" s="26">
        <v>3.73</v>
      </c>
      <c r="D280" s="27" t="str">
        <f t="shared" si="16"/>
        <v>✅High Performer</v>
      </c>
      <c r="E280" s="27" t="str" cm="1">
        <f t="array" ref="E280">_xlfn.IFS(C280&gt;= 4.5,"Excellent",C280 &gt;=3.5,"Good",C280&gt;=2.5,"Average",C280&gt;= 1.5,"Below Avg",C280&lt;1.5,"Poor")</f>
        <v>Good</v>
      </c>
      <c r="F280" s="27" t="str">
        <f t="shared" si="17"/>
        <v>Developing</v>
      </c>
      <c r="G280" s="58" t="str">
        <f t="shared" si="18"/>
        <v>30% Bonus</v>
      </c>
      <c r="H280" s="60" t="str">
        <f t="shared" si="19"/>
        <v>Valid</v>
      </c>
    </row>
    <row r="281" spans="1:8" x14ac:dyDescent="0.2">
      <c r="A281" s="26" t="s">
        <v>1137</v>
      </c>
      <c r="B281" s="26" t="s">
        <v>1138</v>
      </c>
      <c r="C281" s="26">
        <v>3.97</v>
      </c>
      <c r="D281" s="27" t="str">
        <f t="shared" si="16"/>
        <v>✅High Performer</v>
      </c>
      <c r="E281" s="27" t="str" cm="1">
        <f t="array" ref="E281">_xlfn.IFS(C281&gt;= 4.5,"Excellent",C281 &gt;=3.5,"Good",C281&gt;=2.5,"Average",C281&gt;= 1.5,"Below Avg",C281&lt;1.5,"Poor")</f>
        <v>Good</v>
      </c>
      <c r="F281" s="27" t="str">
        <f t="shared" si="17"/>
        <v>Developing</v>
      </c>
      <c r="G281" s="58" t="str">
        <f t="shared" si="18"/>
        <v>30% Bonus</v>
      </c>
      <c r="H281" s="60" t="str">
        <f t="shared" si="19"/>
        <v>Valid</v>
      </c>
    </row>
    <row r="282" spans="1:8" x14ac:dyDescent="0.2">
      <c r="A282" s="26" t="s">
        <v>1141</v>
      </c>
      <c r="B282" s="26" t="s">
        <v>1142</v>
      </c>
      <c r="C282" s="26">
        <v>1.81</v>
      </c>
      <c r="D282" s="27" t="str">
        <f t="shared" si="16"/>
        <v>📈Low Performer</v>
      </c>
      <c r="E282" s="27" t="str" cm="1">
        <f t="array" ref="E282">_xlfn.IFS(C282&gt;= 4.5,"Excellent",C282 &gt;=3.5,"Good",C282&gt;=2.5,"Average",C282&gt;= 1.5,"Below Avg",C282&lt;1.5,"Poor")</f>
        <v>Below Avg</v>
      </c>
      <c r="F282" s="27" t="str">
        <f t="shared" si="17"/>
        <v>At Risk</v>
      </c>
      <c r="G282" s="58" t="str">
        <f t="shared" si="18"/>
        <v>No Bonus</v>
      </c>
      <c r="H282" s="60" t="str">
        <f t="shared" si="19"/>
        <v>Invalid</v>
      </c>
    </row>
    <row r="283" spans="1:8" x14ac:dyDescent="0.2">
      <c r="A283" s="26" t="s">
        <v>1145</v>
      </c>
      <c r="B283" s="26" t="s">
        <v>1146</v>
      </c>
      <c r="C283" s="26">
        <v>4.8499999999999996</v>
      </c>
      <c r="D283" s="27" t="str">
        <f t="shared" si="16"/>
        <v>✅High Performer</v>
      </c>
      <c r="E283" s="27" t="str" cm="1">
        <f t="array" ref="E283">_xlfn.IFS(C283&gt;= 4.5,"Excellent",C283 &gt;=3.5,"Good",C283&gt;=2.5,"Average",C283&gt;= 1.5,"Below Avg",C283&lt;1.5,"Poor")</f>
        <v>Excellent</v>
      </c>
      <c r="F283" s="27" t="str">
        <f t="shared" si="17"/>
        <v>Top Employee</v>
      </c>
      <c r="G283" s="58" t="str">
        <f t="shared" si="18"/>
        <v>50% Bonus</v>
      </c>
      <c r="H283" s="60" t="str">
        <f t="shared" si="19"/>
        <v>Valid</v>
      </c>
    </row>
    <row r="284" spans="1:8" x14ac:dyDescent="0.2">
      <c r="A284" s="26" t="s">
        <v>1149</v>
      </c>
      <c r="B284" s="26" t="s">
        <v>1150</v>
      </c>
      <c r="C284" s="26">
        <v>1.61</v>
      </c>
      <c r="D284" s="27" t="str">
        <f t="shared" si="16"/>
        <v>📈Low Performer</v>
      </c>
      <c r="E284" s="27" t="str" cm="1">
        <f t="array" ref="E284">_xlfn.IFS(C284&gt;= 4.5,"Excellent",C284 &gt;=3.5,"Good",C284&gt;=2.5,"Average",C284&gt;= 1.5,"Below Avg",C284&lt;1.5,"Poor")</f>
        <v>Below Avg</v>
      </c>
      <c r="F284" s="27" t="str">
        <f t="shared" si="17"/>
        <v>At Risk</v>
      </c>
      <c r="G284" s="58" t="str">
        <f t="shared" si="18"/>
        <v>No Bonus</v>
      </c>
      <c r="H284" s="60" t="str">
        <f t="shared" si="19"/>
        <v>Invalid</v>
      </c>
    </row>
    <row r="285" spans="1:8" x14ac:dyDescent="0.2">
      <c r="A285" s="26" t="s">
        <v>1153</v>
      </c>
      <c r="B285" s="26" t="s">
        <v>1154</v>
      </c>
      <c r="C285" s="26">
        <v>4.1500000000000004</v>
      </c>
      <c r="D285" s="27" t="str">
        <f t="shared" si="16"/>
        <v>✅High Performer</v>
      </c>
      <c r="E285" s="27" t="str" cm="1">
        <f t="array" ref="E285">_xlfn.IFS(C285&gt;= 4.5,"Excellent",C285 &gt;=3.5,"Good",C285&gt;=2.5,"Average",C285&gt;= 1.5,"Below Avg",C285&lt;1.5,"Poor")</f>
        <v>Good</v>
      </c>
      <c r="F285" s="27" t="str">
        <f t="shared" si="17"/>
        <v>Developing</v>
      </c>
      <c r="G285" s="58" t="str">
        <f t="shared" si="18"/>
        <v>30% Bonus</v>
      </c>
      <c r="H285" s="60" t="str">
        <f t="shared" si="19"/>
        <v>Valid</v>
      </c>
    </row>
    <row r="286" spans="1:8" x14ac:dyDescent="0.2">
      <c r="A286" s="26" t="s">
        <v>1157</v>
      </c>
      <c r="B286" s="26" t="s">
        <v>1158</v>
      </c>
      <c r="C286" s="26">
        <v>4.99</v>
      </c>
      <c r="D286" s="27" t="str">
        <f t="shared" si="16"/>
        <v>✅High Performer</v>
      </c>
      <c r="E286" s="27" t="str" cm="1">
        <f t="array" ref="E286">_xlfn.IFS(C286&gt;= 4.5,"Excellent",C286 &gt;=3.5,"Good",C286&gt;=2.5,"Average",C286&gt;= 1.5,"Below Avg",C286&lt;1.5,"Poor")</f>
        <v>Excellent</v>
      </c>
      <c r="F286" s="27" t="str">
        <f t="shared" si="17"/>
        <v>Top Employee</v>
      </c>
      <c r="G286" s="58" t="str">
        <f t="shared" si="18"/>
        <v>50% Bonus</v>
      </c>
      <c r="H286" s="60" t="str">
        <f t="shared" si="19"/>
        <v>Valid</v>
      </c>
    </row>
    <row r="287" spans="1:8" x14ac:dyDescent="0.2">
      <c r="A287" s="26" t="s">
        <v>1161</v>
      </c>
      <c r="B287" s="26" t="s">
        <v>1162</v>
      </c>
      <c r="C287" s="26">
        <v>2.0299999999999998</v>
      </c>
      <c r="D287" s="27" t="str">
        <f t="shared" si="16"/>
        <v>📈Low Performer</v>
      </c>
      <c r="E287" s="27" t="str" cm="1">
        <f t="array" ref="E287">_xlfn.IFS(C287&gt;= 4.5,"Excellent",C287 &gt;=3.5,"Good",C287&gt;=2.5,"Average",C287&gt;= 1.5,"Below Avg",C287&lt;1.5,"Poor")</f>
        <v>Below Avg</v>
      </c>
      <c r="F287" s="27" t="str">
        <f t="shared" si="17"/>
        <v>At Risk</v>
      </c>
      <c r="G287" s="58" t="str">
        <f t="shared" si="18"/>
        <v>No Bonus</v>
      </c>
      <c r="H287" s="60" t="str">
        <f t="shared" si="19"/>
        <v>Valid</v>
      </c>
    </row>
    <row r="288" spans="1:8" x14ac:dyDescent="0.2">
      <c r="A288" s="26" t="s">
        <v>1165</v>
      </c>
      <c r="B288" s="26" t="s">
        <v>1166</v>
      </c>
      <c r="C288" s="26">
        <v>4.8899999999999997</v>
      </c>
      <c r="D288" s="27" t="str">
        <f t="shared" si="16"/>
        <v>✅High Performer</v>
      </c>
      <c r="E288" s="27" t="str" cm="1">
        <f t="array" ref="E288">_xlfn.IFS(C288&gt;= 4.5,"Excellent",C288 &gt;=3.5,"Good",C288&gt;=2.5,"Average",C288&gt;= 1.5,"Below Avg",C288&lt;1.5,"Poor")</f>
        <v>Excellent</v>
      </c>
      <c r="F288" s="27" t="str">
        <f t="shared" si="17"/>
        <v>Top Employee</v>
      </c>
      <c r="G288" s="58" t="str">
        <f t="shared" si="18"/>
        <v>50% Bonus</v>
      </c>
      <c r="H288" s="60" t="str">
        <f t="shared" si="19"/>
        <v>Valid</v>
      </c>
    </row>
    <row r="289" spans="1:8" x14ac:dyDescent="0.2">
      <c r="A289" s="26" t="s">
        <v>1168</v>
      </c>
      <c r="B289" s="26" t="s">
        <v>1169</v>
      </c>
      <c r="C289" s="26">
        <v>3.99</v>
      </c>
      <c r="D289" s="27" t="str">
        <f t="shared" si="16"/>
        <v>✅High Performer</v>
      </c>
      <c r="E289" s="27" t="str" cm="1">
        <f t="array" ref="E289">_xlfn.IFS(C289&gt;= 4.5,"Excellent",C289 &gt;=3.5,"Good",C289&gt;=2.5,"Average",C289&gt;= 1.5,"Below Avg",C289&lt;1.5,"Poor")</f>
        <v>Good</v>
      </c>
      <c r="F289" s="27" t="str">
        <f t="shared" si="17"/>
        <v>Developing</v>
      </c>
      <c r="G289" s="58" t="str">
        <f t="shared" si="18"/>
        <v>30% Bonus</v>
      </c>
      <c r="H289" s="60" t="str">
        <f t="shared" si="19"/>
        <v>Valid</v>
      </c>
    </row>
    <row r="290" spans="1:8" x14ac:dyDescent="0.2">
      <c r="A290" s="26" t="s">
        <v>1172</v>
      </c>
      <c r="B290" s="26" t="s">
        <v>229</v>
      </c>
      <c r="C290" s="26">
        <v>2.63</v>
      </c>
      <c r="D290" s="27" t="str">
        <f t="shared" si="16"/>
        <v>📈Low Performer</v>
      </c>
      <c r="E290" s="27" t="str" cm="1">
        <f t="array" ref="E290">_xlfn.IFS(C290&gt;= 4.5,"Excellent",C290 &gt;=3.5,"Good",C290&gt;=2.5,"Average",C290&gt;= 1.5,"Below Avg",C290&lt;1.5,"Poor")</f>
        <v>Average</v>
      </c>
      <c r="F290" s="27" t="str">
        <f t="shared" si="17"/>
        <v>Developing</v>
      </c>
      <c r="G290" s="58" t="str">
        <f t="shared" si="18"/>
        <v>30% Bonus</v>
      </c>
      <c r="H290" s="60" t="str">
        <f t="shared" si="19"/>
        <v>Valid</v>
      </c>
    </row>
    <row r="291" spans="1:8" x14ac:dyDescent="0.2">
      <c r="A291" s="26" t="s">
        <v>1175</v>
      </c>
      <c r="B291" s="26" t="s">
        <v>1176</v>
      </c>
      <c r="C291" s="26">
        <v>3.8</v>
      </c>
      <c r="D291" s="27" t="str">
        <f t="shared" si="16"/>
        <v>✅High Performer</v>
      </c>
      <c r="E291" s="27" t="str" cm="1">
        <f t="array" ref="E291">_xlfn.IFS(C291&gt;= 4.5,"Excellent",C291 &gt;=3.5,"Good",C291&gt;=2.5,"Average",C291&gt;= 1.5,"Below Avg",C291&lt;1.5,"Poor")</f>
        <v>Good</v>
      </c>
      <c r="F291" s="27" t="str">
        <f t="shared" si="17"/>
        <v>Developing</v>
      </c>
      <c r="G291" s="58" t="str">
        <f t="shared" si="18"/>
        <v>30% Bonus</v>
      </c>
      <c r="H291" s="60" t="str">
        <f t="shared" si="19"/>
        <v>Valid</v>
      </c>
    </row>
    <row r="292" spans="1:8" x14ac:dyDescent="0.2">
      <c r="A292" s="26" t="s">
        <v>1179</v>
      </c>
      <c r="B292" s="26" t="s">
        <v>1180</v>
      </c>
      <c r="C292" s="26">
        <v>1.63</v>
      </c>
      <c r="D292" s="27" t="str">
        <f t="shared" si="16"/>
        <v>📈Low Performer</v>
      </c>
      <c r="E292" s="27" t="str" cm="1">
        <f t="array" ref="E292">_xlfn.IFS(C292&gt;= 4.5,"Excellent",C292 &gt;=3.5,"Good",C292&gt;=2.5,"Average",C292&gt;= 1.5,"Below Avg",C292&lt;1.5,"Poor")</f>
        <v>Below Avg</v>
      </c>
      <c r="F292" s="27" t="str">
        <f t="shared" si="17"/>
        <v>At Risk</v>
      </c>
      <c r="G292" s="58" t="str">
        <f t="shared" si="18"/>
        <v>No Bonus</v>
      </c>
      <c r="H292" s="60" t="str">
        <f t="shared" si="19"/>
        <v>Invalid</v>
      </c>
    </row>
    <row r="293" spans="1:8" x14ac:dyDescent="0.2">
      <c r="A293" s="26" t="s">
        <v>1183</v>
      </c>
      <c r="B293" s="26" t="s">
        <v>1184</v>
      </c>
      <c r="C293" s="26">
        <v>1.02</v>
      </c>
      <c r="D293" s="27" t="str">
        <f t="shared" si="16"/>
        <v>📈Low Performer</v>
      </c>
      <c r="E293" s="27" t="str" cm="1">
        <f t="array" ref="E293">_xlfn.IFS(C293&gt;= 4.5,"Excellent",C293 &gt;=3.5,"Good",C293&gt;=2.5,"Average",C293&gt;= 1.5,"Below Avg",C293&lt;1.5,"Poor")</f>
        <v>Poor</v>
      </c>
      <c r="F293" s="27" t="str">
        <f t="shared" si="17"/>
        <v>At Risk</v>
      </c>
      <c r="G293" s="58" t="str">
        <f t="shared" si="18"/>
        <v>No Bonus</v>
      </c>
      <c r="H293" s="60" t="str">
        <f t="shared" si="19"/>
        <v>Invalid</v>
      </c>
    </row>
    <row r="294" spans="1:8" x14ac:dyDescent="0.2">
      <c r="A294" s="26" t="s">
        <v>1186</v>
      </c>
      <c r="B294" s="26" t="s">
        <v>1187</v>
      </c>
      <c r="C294" s="26">
        <v>1.64</v>
      </c>
      <c r="D294" s="27" t="str">
        <f t="shared" si="16"/>
        <v>📈Low Performer</v>
      </c>
      <c r="E294" s="27" t="str" cm="1">
        <f t="array" ref="E294">_xlfn.IFS(C294&gt;= 4.5,"Excellent",C294 &gt;=3.5,"Good",C294&gt;=2.5,"Average",C294&gt;= 1.5,"Below Avg",C294&lt;1.5,"Poor")</f>
        <v>Below Avg</v>
      </c>
      <c r="F294" s="27" t="str">
        <f t="shared" si="17"/>
        <v>At Risk</v>
      </c>
      <c r="G294" s="58" t="str">
        <f t="shared" si="18"/>
        <v>No Bonus</v>
      </c>
      <c r="H294" s="60" t="str">
        <f t="shared" si="19"/>
        <v>Invalid</v>
      </c>
    </row>
    <row r="295" spans="1:8" x14ac:dyDescent="0.2">
      <c r="A295" s="26" t="s">
        <v>1190</v>
      </c>
      <c r="B295" s="26" t="s">
        <v>1191</v>
      </c>
      <c r="C295" s="26">
        <v>2</v>
      </c>
      <c r="D295" s="27" t="str">
        <f t="shared" si="16"/>
        <v>📈Low Performer</v>
      </c>
      <c r="E295" s="27" t="str" cm="1">
        <f t="array" ref="E295">_xlfn.IFS(C295&gt;= 4.5,"Excellent",C295 &gt;=3.5,"Good",C295&gt;=2.5,"Average",C295&gt;= 1.5,"Below Avg",C295&lt;1.5,"Poor")</f>
        <v>Below Avg</v>
      </c>
      <c r="F295" s="27" t="str">
        <f t="shared" si="17"/>
        <v>At Risk</v>
      </c>
      <c r="G295" s="58" t="str">
        <f t="shared" si="18"/>
        <v>No Bonus</v>
      </c>
      <c r="H295" s="60" t="str">
        <f t="shared" si="19"/>
        <v>Invalid</v>
      </c>
    </row>
    <row r="296" spans="1:8" x14ac:dyDescent="0.2">
      <c r="A296" s="26" t="s">
        <v>1194</v>
      </c>
      <c r="B296" s="26" t="s">
        <v>1195</v>
      </c>
      <c r="C296" s="26">
        <v>2.8</v>
      </c>
      <c r="D296" s="27" t="str">
        <f t="shared" si="16"/>
        <v>📈Low Performer</v>
      </c>
      <c r="E296" s="27" t="str" cm="1">
        <f t="array" ref="E296">_xlfn.IFS(C296&gt;= 4.5,"Excellent",C296 &gt;=3.5,"Good",C296&gt;=2.5,"Average",C296&gt;= 1.5,"Below Avg",C296&lt;1.5,"Poor")</f>
        <v>Average</v>
      </c>
      <c r="F296" s="27" t="str">
        <f t="shared" si="17"/>
        <v>Developing</v>
      </c>
      <c r="G296" s="58" t="str">
        <f t="shared" si="18"/>
        <v>30% Bonus</v>
      </c>
      <c r="H296" s="60" t="str">
        <f t="shared" si="19"/>
        <v>Valid</v>
      </c>
    </row>
    <row r="297" spans="1:8" x14ac:dyDescent="0.2">
      <c r="A297" s="26" t="s">
        <v>1198</v>
      </c>
      <c r="B297" s="26" t="s">
        <v>1199</v>
      </c>
      <c r="C297" s="26">
        <v>2.11</v>
      </c>
      <c r="D297" s="27" t="str">
        <f t="shared" si="16"/>
        <v>📈Low Performer</v>
      </c>
      <c r="E297" s="27" t="str" cm="1">
        <f t="array" ref="E297">_xlfn.IFS(C297&gt;= 4.5,"Excellent",C297 &gt;=3.5,"Good",C297&gt;=2.5,"Average",C297&gt;= 1.5,"Below Avg",C297&lt;1.5,"Poor")</f>
        <v>Below Avg</v>
      </c>
      <c r="F297" s="27" t="str">
        <f t="shared" si="17"/>
        <v>At Risk</v>
      </c>
      <c r="G297" s="58" t="str">
        <f t="shared" si="18"/>
        <v>No Bonus</v>
      </c>
      <c r="H297" s="60" t="str">
        <f t="shared" si="19"/>
        <v>Valid</v>
      </c>
    </row>
    <row r="298" spans="1:8" x14ac:dyDescent="0.2">
      <c r="A298" s="26" t="s">
        <v>1202</v>
      </c>
      <c r="B298" s="26" t="s">
        <v>1203</v>
      </c>
      <c r="C298" s="26">
        <v>4.37</v>
      </c>
      <c r="D298" s="27" t="str">
        <f t="shared" si="16"/>
        <v>✅High Performer</v>
      </c>
      <c r="E298" s="27" t="str" cm="1">
        <f t="array" ref="E298">_xlfn.IFS(C298&gt;= 4.5,"Excellent",C298 &gt;=3.5,"Good",C298&gt;=2.5,"Average",C298&gt;= 1.5,"Below Avg",C298&lt;1.5,"Poor")</f>
        <v>Good</v>
      </c>
      <c r="F298" s="27" t="str">
        <f t="shared" si="17"/>
        <v>Developing</v>
      </c>
      <c r="G298" s="58" t="str">
        <f t="shared" si="18"/>
        <v>30% Bonus</v>
      </c>
      <c r="H298" s="60" t="str">
        <f t="shared" si="19"/>
        <v>Valid</v>
      </c>
    </row>
    <row r="299" spans="1:8" x14ac:dyDescent="0.2">
      <c r="A299" s="26" t="s">
        <v>1205</v>
      </c>
      <c r="B299" s="26" t="s">
        <v>1206</v>
      </c>
      <c r="C299" s="26">
        <v>4.63</v>
      </c>
      <c r="D299" s="27" t="str">
        <f t="shared" si="16"/>
        <v>✅High Performer</v>
      </c>
      <c r="E299" s="27" t="str" cm="1">
        <f t="array" ref="E299">_xlfn.IFS(C299&gt;= 4.5,"Excellent",C299 &gt;=3.5,"Good",C299&gt;=2.5,"Average",C299&gt;= 1.5,"Below Avg",C299&lt;1.5,"Poor")</f>
        <v>Excellent</v>
      </c>
      <c r="F299" s="27" t="str">
        <f t="shared" si="17"/>
        <v>Top Employee</v>
      </c>
      <c r="G299" s="58" t="str">
        <f t="shared" si="18"/>
        <v>50% Bonus</v>
      </c>
      <c r="H299" s="60" t="str">
        <f t="shared" si="19"/>
        <v>Valid</v>
      </c>
    </row>
    <row r="300" spans="1:8" x14ac:dyDescent="0.2">
      <c r="A300" s="26" t="s">
        <v>1209</v>
      </c>
      <c r="B300" s="26" t="s">
        <v>1158</v>
      </c>
      <c r="C300" s="26">
        <v>2.59</v>
      </c>
      <c r="D300" s="27" t="str">
        <f t="shared" si="16"/>
        <v>📈Low Performer</v>
      </c>
      <c r="E300" s="27" t="str" cm="1">
        <f t="array" ref="E300">_xlfn.IFS(C300&gt;= 4.5,"Excellent",C300 &gt;=3.5,"Good",C300&gt;=2.5,"Average",C300&gt;= 1.5,"Below Avg",C300&lt;1.5,"Poor")</f>
        <v>Average</v>
      </c>
      <c r="F300" s="27" t="str">
        <f t="shared" si="17"/>
        <v>Developing</v>
      </c>
      <c r="G300" s="58" t="str">
        <f t="shared" si="18"/>
        <v>30% Bonus</v>
      </c>
      <c r="H300" s="60" t="str">
        <f t="shared" si="19"/>
        <v>Valid</v>
      </c>
    </row>
    <row r="301" spans="1:8" x14ac:dyDescent="0.2">
      <c r="A301" s="26" t="s">
        <v>1212</v>
      </c>
      <c r="B301" s="26" t="s">
        <v>1213</v>
      </c>
      <c r="C301" s="26">
        <v>4.76</v>
      </c>
      <c r="D301" s="27" t="str">
        <f t="shared" si="16"/>
        <v>✅High Performer</v>
      </c>
      <c r="E301" s="27" t="str" cm="1">
        <f t="array" ref="E301">_xlfn.IFS(C301&gt;= 4.5,"Excellent",C301 &gt;=3.5,"Good",C301&gt;=2.5,"Average",C301&gt;= 1.5,"Below Avg",C301&lt;1.5,"Poor")</f>
        <v>Excellent</v>
      </c>
      <c r="F301" s="27" t="str">
        <f t="shared" si="17"/>
        <v>Top Employee</v>
      </c>
      <c r="G301" s="58" t="str">
        <f t="shared" si="18"/>
        <v>50% Bonus</v>
      </c>
      <c r="H301" s="60" t="str">
        <f t="shared" si="19"/>
        <v>Valid</v>
      </c>
    </row>
    <row r="302" spans="1:8" x14ac:dyDescent="0.2">
      <c r="A302" s="26" t="s">
        <v>1216</v>
      </c>
      <c r="B302" s="26" t="s">
        <v>1217</v>
      </c>
      <c r="C302" s="26">
        <v>4.67</v>
      </c>
      <c r="D302" s="27" t="str">
        <f t="shared" si="16"/>
        <v>✅High Performer</v>
      </c>
      <c r="E302" s="27" t="str" cm="1">
        <f t="array" ref="E302">_xlfn.IFS(C302&gt;= 4.5,"Excellent",C302 &gt;=3.5,"Good",C302&gt;=2.5,"Average",C302&gt;= 1.5,"Below Avg",C302&lt;1.5,"Poor")</f>
        <v>Excellent</v>
      </c>
      <c r="F302" s="27" t="str">
        <f t="shared" si="17"/>
        <v>Top Employee</v>
      </c>
      <c r="G302" s="58" t="str">
        <f t="shared" si="18"/>
        <v>50% Bonus</v>
      </c>
      <c r="H302" s="60" t="str">
        <f t="shared" si="19"/>
        <v>Valid</v>
      </c>
    </row>
    <row r="303" spans="1:8" x14ac:dyDescent="0.2">
      <c r="A303" s="26" t="s">
        <v>1220</v>
      </c>
      <c r="B303" s="26" t="s">
        <v>1221</v>
      </c>
      <c r="C303" s="26">
        <v>2.46</v>
      </c>
      <c r="D303" s="27" t="str">
        <f t="shared" si="16"/>
        <v>📈Low Performer</v>
      </c>
      <c r="E303" s="27" t="str" cm="1">
        <f t="array" ref="E303">_xlfn.IFS(C303&gt;= 4.5,"Excellent",C303 &gt;=3.5,"Good",C303&gt;=2.5,"Average",C303&gt;= 1.5,"Below Avg",C303&lt;1.5,"Poor")</f>
        <v>Below Avg</v>
      </c>
      <c r="F303" s="27" t="str">
        <f t="shared" si="17"/>
        <v>At Risk</v>
      </c>
      <c r="G303" s="58" t="str">
        <f t="shared" si="18"/>
        <v>No Bonus</v>
      </c>
      <c r="H303" s="60" t="str">
        <f t="shared" si="19"/>
        <v>Valid</v>
      </c>
    </row>
    <row r="304" spans="1:8" x14ac:dyDescent="0.2">
      <c r="A304" s="26" t="s">
        <v>1224</v>
      </c>
      <c r="B304" s="26" t="s">
        <v>1225</v>
      </c>
      <c r="C304" s="26">
        <v>2.76</v>
      </c>
      <c r="D304" s="27" t="str">
        <f t="shared" si="16"/>
        <v>📈Low Performer</v>
      </c>
      <c r="E304" s="27" t="str" cm="1">
        <f t="array" ref="E304">_xlfn.IFS(C304&gt;= 4.5,"Excellent",C304 &gt;=3.5,"Good",C304&gt;=2.5,"Average",C304&gt;= 1.5,"Below Avg",C304&lt;1.5,"Poor")</f>
        <v>Average</v>
      </c>
      <c r="F304" s="27" t="str">
        <f t="shared" si="17"/>
        <v>Developing</v>
      </c>
      <c r="G304" s="58" t="str">
        <f t="shared" si="18"/>
        <v>30% Bonus</v>
      </c>
      <c r="H304" s="60" t="str">
        <f t="shared" si="19"/>
        <v>Valid</v>
      </c>
    </row>
    <row r="305" spans="1:8" x14ac:dyDescent="0.2">
      <c r="A305" s="26" t="s">
        <v>1228</v>
      </c>
      <c r="B305" s="26" t="s">
        <v>1229</v>
      </c>
      <c r="C305" s="26">
        <v>2.93</v>
      </c>
      <c r="D305" s="27" t="str">
        <f t="shared" si="16"/>
        <v>📈Low Performer</v>
      </c>
      <c r="E305" s="27" t="str" cm="1">
        <f t="array" ref="E305">_xlfn.IFS(C305&gt;= 4.5,"Excellent",C305 &gt;=3.5,"Good",C305&gt;=2.5,"Average",C305&gt;= 1.5,"Below Avg",C305&lt;1.5,"Poor")</f>
        <v>Average</v>
      </c>
      <c r="F305" s="27" t="str">
        <f t="shared" si="17"/>
        <v>Developing</v>
      </c>
      <c r="G305" s="58" t="str">
        <f t="shared" si="18"/>
        <v>30% Bonus</v>
      </c>
      <c r="H305" s="60" t="str">
        <f t="shared" si="19"/>
        <v>Valid</v>
      </c>
    </row>
    <row r="306" spans="1:8" x14ac:dyDescent="0.2">
      <c r="A306" s="26" t="s">
        <v>1232</v>
      </c>
      <c r="B306" s="26" t="s">
        <v>1233</v>
      </c>
      <c r="C306" s="26">
        <v>4.5599999999999996</v>
      </c>
      <c r="D306" s="27" t="str">
        <f t="shared" si="16"/>
        <v>✅High Performer</v>
      </c>
      <c r="E306" s="27" t="str" cm="1">
        <f t="array" ref="E306">_xlfn.IFS(C306&gt;= 4.5,"Excellent",C306 &gt;=3.5,"Good",C306&gt;=2.5,"Average",C306&gt;= 1.5,"Below Avg",C306&lt;1.5,"Poor")</f>
        <v>Excellent</v>
      </c>
      <c r="F306" s="27" t="str">
        <f t="shared" si="17"/>
        <v>Top Employee</v>
      </c>
      <c r="G306" s="58" t="str">
        <f t="shared" si="18"/>
        <v>50% Bonus</v>
      </c>
      <c r="H306" s="60" t="str">
        <f t="shared" si="19"/>
        <v>Valid</v>
      </c>
    </row>
    <row r="307" spans="1:8" x14ac:dyDescent="0.2">
      <c r="A307" s="26" t="s">
        <v>1236</v>
      </c>
      <c r="B307" s="26" t="s">
        <v>1237</v>
      </c>
      <c r="C307" s="26">
        <v>1.68</v>
      </c>
      <c r="D307" s="27" t="str">
        <f t="shared" si="16"/>
        <v>📈Low Performer</v>
      </c>
      <c r="E307" s="27" t="str" cm="1">
        <f t="array" ref="E307">_xlfn.IFS(C307&gt;= 4.5,"Excellent",C307 &gt;=3.5,"Good",C307&gt;=2.5,"Average",C307&gt;= 1.5,"Below Avg",C307&lt;1.5,"Poor")</f>
        <v>Below Avg</v>
      </c>
      <c r="F307" s="27" t="str">
        <f t="shared" si="17"/>
        <v>At Risk</v>
      </c>
      <c r="G307" s="58" t="str">
        <f t="shared" si="18"/>
        <v>No Bonus</v>
      </c>
      <c r="H307" s="60" t="str">
        <f t="shared" si="19"/>
        <v>Invalid</v>
      </c>
    </row>
    <row r="308" spans="1:8" x14ac:dyDescent="0.2">
      <c r="A308" s="26" t="s">
        <v>1239</v>
      </c>
      <c r="B308" s="26" t="s">
        <v>1240</v>
      </c>
      <c r="C308" s="26">
        <v>2.54</v>
      </c>
      <c r="D308" s="27" t="str">
        <f t="shared" si="16"/>
        <v>📈Low Performer</v>
      </c>
      <c r="E308" s="27" t="str" cm="1">
        <f t="array" ref="E308">_xlfn.IFS(C308&gt;= 4.5,"Excellent",C308 &gt;=3.5,"Good",C308&gt;=2.5,"Average",C308&gt;= 1.5,"Below Avg",C308&lt;1.5,"Poor")</f>
        <v>Average</v>
      </c>
      <c r="F308" s="27" t="str">
        <f t="shared" si="17"/>
        <v>Developing</v>
      </c>
      <c r="G308" s="58" t="str">
        <f t="shared" si="18"/>
        <v>30% Bonus</v>
      </c>
      <c r="H308" s="60" t="str">
        <f t="shared" si="19"/>
        <v>Valid</v>
      </c>
    </row>
    <row r="309" spans="1:8" x14ac:dyDescent="0.2">
      <c r="A309" s="26" t="s">
        <v>1243</v>
      </c>
      <c r="B309" s="26" t="s">
        <v>1244</v>
      </c>
      <c r="C309" s="26">
        <v>1.37</v>
      </c>
      <c r="D309" s="27" t="str">
        <f t="shared" si="16"/>
        <v>📈Low Performer</v>
      </c>
      <c r="E309" s="27" t="str" cm="1">
        <f t="array" ref="E309">_xlfn.IFS(C309&gt;= 4.5,"Excellent",C309 &gt;=3.5,"Good",C309&gt;=2.5,"Average",C309&gt;= 1.5,"Below Avg",C309&lt;1.5,"Poor")</f>
        <v>Poor</v>
      </c>
      <c r="F309" s="27" t="str">
        <f t="shared" si="17"/>
        <v>At Risk</v>
      </c>
      <c r="G309" s="58" t="str">
        <f t="shared" si="18"/>
        <v>No Bonus</v>
      </c>
      <c r="H309" s="60" t="str">
        <f t="shared" si="19"/>
        <v>Invalid</v>
      </c>
    </row>
    <row r="310" spans="1:8" x14ac:dyDescent="0.2">
      <c r="A310" s="26" t="s">
        <v>1247</v>
      </c>
      <c r="B310" s="26" t="s">
        <v>1248</v>
      </c>
      <c r="C310" s="26">
        <v>2.4</v>
      </c>
      <c r="D310" s="27" t="str">
        <f t="shared" si="16"/>
        <v>📈Low Performer</v>
      </c>
      <c r="E310" s="27" t="str" cm="1">
        <f t="array" ref="E310">_xlfn.IFS(C310&gt;= 4.5,"Excellent",C310 &gt;=3.5,"Good",C310&gt;=2.5,"Average",C310&gt;= 1.5,"Below Avg",C310&lt;1.5,"Poor")</f>
        <v>Below Avg</v>
      </c>
      <c r="F310" s="27" t="str">
        <f t="shared" si="17"/>
        <v>At Risk</v>
      </c>
      <c r="G310" s="58" t="str">
        <f t="shared" si="18"/>
        <v>No Bonus</v>
      </c>
      <c r="H310" s="60" t="str">
        <f t="shared" si="19"/>
        <v>Valid</v>
      </c>
    </row>
    <row r="311" spans="1:8" x14ac:dyDescent="0.2">
      <c r="A311" s="26" t="s">
        <v>1251</v>
      </c>
      <c r="B311" s="26" t="s">
        <v>1252</v>
      </c>
      <c r="C311" s="26">
        <v>1.02</v>
      </c>
      <c r="D311" s="27" t="str">
        <f t="shared" si="16"/>
        <v>📈Low Performer</v>
      </c>
      <c r="E311" s="27" t="str" cm="1">
        <f t="array" ref="E311">_xlfn.IFS(C311&gt;= 4.5,"Excellent",C311 &gt;=3.5,"Good",C311&gt;=2.5,"Average",C311&gt;= 1.5,"Below Avg",C311&lt;1.5,"Poor")</f>
        <v>Poor</v>
      </c>
      <c r="F311" s="27" t="str">
        <f t="shared" si="17"/>
        <v>At Risk</v>
      </c>
      <c r="G311" s="58" t="str">
        <f t="shared" si="18"/>
        <v>No Bonus</v>
      </c>
      <c r="H311" s="60" t="str">
        <f t="shared" si="19"/>
        <v>Invalid</v>
      </c>
    </row>
    <row r="312" spans="1:8" x14ac:dyDescent="0.2">
      <c r="A312" s="26" t="s">
        <v>1255</v>
      </c>
      <c r="B312" s="26" t="s">
        <v>1256</v>
      </c>
      <c r="C312" s="26">
        <v>2.0499999999999998</v>
      </c>
      <c r="D312" s="27" t="str">
        <f t="shared" si="16"/>
        <v>📈Low Performer</v>
      </c>
      <c r="E312" s="27" t="str" cm="1">
        <f t="array" ref="E312">_xlfn.IFS(C312&gt;= 4.5,"Excellent",C312 &gt;=3.5,"Good",C312&gt;=2.5,"Average",C312&gt;= 1.5,"Below Avg",C312&lt;1.5,"Poor")</f>
        <v>Below Avg</v>
      </c>
      <c r="F312" s="27" t="str">
        <f t="shared" si="17"/>
        <v>At Risk</v>
      </c>
      <c r="G312" s="58" t="str">
        <f t="shared" si="18"/>
        <v>No Bonus</v>
      </c>
      <c r="H312" s="60" t="str">
        <f t="shared" si="19"/>
        <v>Valid</v>
      </c>
    </row>
    <row r="313" spans="1:8" x14ac:dyDescent="0.2">
      <c r="A313" s="26" t="s">
        <v>1259</v>
      </c>
      <c r="B313" s="26" t="s">
        <v>1260</v>
      </c>
      <c r="C313" s="26">
        <v>3.24</v>
      </c>
      <c r="D313" s="27" t="str">
        <f t="shared" si="16"/>
        <v>✅High Performer</v>
      </c>
      <c r="E313" s="27" t="str" cm="1">
        <f t="array" ref="E313">_xlfn.IFS(C313&gt;= 4.5,"Excellent",C313 &gt;=3.5,"Good",C313&gt;=2.5,"Average",C313&gt;= 1.5,"Below Avg",C313&lt;1.5,"Poor")</f>
        <v>Average</v>
      </c>
      <c r="F313" s="27" t="str">
        <f t="shared" si="17"/>
        <v>Developing</v>
      </c>
      <c r="G313" s="58" t="str">
        <f t="shared" si="18"/>
        <v>30% Bonus</v>
      </c>
      <c r="H313" s="60" t="str">
        <f t="shared" si="19"/>
        <v>Valid</v>
      </c>
    </row>
    <row r="314" spans="1:8" x14ac:dyDescent="0.2">
      <c r="A314" s="26" t="s">
        <v>1263</v>
      </c>
      <c r="B314" s="26" t="s">
        <v>1264</v>
      </c>
      <c r="C314" s="26">
        <v>3.03</v>
      </c>
      <c r="D314" s="27" t="str">
        <f t="shared" si="16"/>
        <v>✅High Performer</v>
      </c>
      <c r="E314" s="27" t="str" cm="1">
        <f t="array" ref="E314">_xlfn.IFS(C314&gt;= 4.5,"Excellent",C314 &gt;=3.5,"Good",C314&gt;=2.5,"Average",C314&gt;= 1.5,"Below Avg",C314&lt;1.5,"Poor")</f>
        <v>Average</v>
      </c>
      <c r="F314" s="27" t="str">
        <f t="shared" si="17"/>
        <v>Developing</v>
      </c>
      <c r="G314" s="58" t="str">
        <f t="shared" si="18"/>
        <v>30% Bonus</v>
      </c>
      <c r="H314" s="60" t="str">
        <f t="shared" si="19"/>
        <v>Valid</v>
      </c>
    </row>
    <row r="315" spans="1:8" x14ac:dyDescent="0.2">
      <c r="A315" s="26" t="s">
        <v>1266</v>
      </c>
      <c r="B315" s="26" t="s">
        <v>1267</v>
      </c>
      <c r="C315" s="26">
        <v>1.26</v>
      </c>
      <c r="D315" s="27" t="str">
        <f t="shared" si="16"/>
        <v>📈Low Performer</v>
      </c>
      <c r="E315" s="27" t="str" cm="1">
        <f t="array" ref="E315">_xlfn.IFS(C315&gt;= 4.5,"Excellent",C315 &gt;=3.5,"Good",C315&gt;=2.5,"Average",C315&gt;= 1.5,"Below Avg",C315&lt;1.5,"Poor")</f>
        <v>Poor</v>
      </c>
      <c r="F315" s="27" t="str">
        <f t="shared" si="17"/>
        <v>At Risk</v>
      </c>
      <c r="G315" s="58" t="str">
        <f t="shared" si="18"/>
        <v>No Bonus</v>
      </c>
      <c r="H315" s="60" t="str">
        <f t="shared" si="19"/>
        <v>Invalid</v>
      </c>
    </row>
    <row r="316" spans="1:8" x14ac:dyDescent="0.2">
      <c r="A316" s="26" t="s">
        <v>1270</v>
      </c>
      <c r="B316" s="26" t="s">
        <v>1271</v>
      </c>
      <c r="C316" s="26">
        <v>2.76</v>
      </c>
      <c r="D316" s="27" t="str">
        <f t="shared" si="16"/>
        <v>📈Low Performer</v>
      </c>
      <c r="E316" s="27" t="str" cm="1">
        <f t="array" ref="E316">_xlfn.IFS(C316&gt;= 4.5,"Excellent",C316 &gt;=3.5,"Good",C316&gt;=2.5,"Average",C316&gt;= 1.5,"Below Avg",C316&lt;1.5,"Poor")</f>
        <v>Average</v>
      </c>
      <c r="F316" s="27" t="str">
        <f t="shared" si="17"/>
        <v>Developing</v>
      </c>
      <c r="G316" s="58" t="str">
        <f t="shared" si="18"/>
        <v>30% Bonus</v>
      </c>
      <c r="H316" s="60" t="str">
        <f t="shared" si="19"/>
        <v>Valid</v>
      </c>
    </row>
    <row r="317" spans="1:8" x14ac:dyDescent="0.2">
      <c r="A317" s="26" t="s">
        <v>1274</v>
      </c>
      <c r="B317" s="26" t="s">
        <v>1275</v>
      </c>
      <c r="C317" s="26">
        <v>4.9000000000000004</v>
      </c>
      <c r="D317" s="27" t="str">
        <f t="shared" si="16"/>
        <v>✅High Performer</v>
      </c>
      <c r="E317" s="27" t="str" cm="1">
        <f t="array" ref="E317">_xlfn.IFS(C317&gt;= 4.5,"Excellent",C317 &gt;=3.5,"Good",C317&gt;=2.5,"Average",C317&gt;= 1.5,"Below Avg",C317&lt;1.5,"Poor")</f>
        <v>Excellent</v>
      </c>
      <c r="F317" s="27" t="str">
        <f t="shared" si="17"/>
        <v>Top Employee</v>
      </c>
      <c r="G317" s="58" t="str">
        <f t="shared" si="18"/>
        <v>50% Bonus</v>
      </c>
      <c r="H317" s="60" t="str">
        <f t="shared" si="19"/>
        <v>Valid</v>
      </c>
    </row>
    <row r="318" spans="1:8" x14ac:dyDescent="0.2">
      <c r="A318" s="26" t="s">
        <v>1278</v>
      </c>
      <c r="B318" s="26" t="s">
        <v>1279</v>
      </c>
      <c r="C318" s="26">
        <v>3.9</v>
      </c>
      <c r="D318" s="27" t="str">
        <f t="shared" si="16"/>
        <v>✅High Performer</v>
      </c>
      <c r="E318" s="27" t="str" cm="1">
        <f t="array" ref="E318">_xlfn.IFS(C318&gt;= 4.5,"Excellent",C318 &gt;=3.5,"Good",C318&gt;=2.5,"Average",C318&gt;= 1.5,"Below Avg",C318&lt;1.5,"Poor")</f>
        <v>Good</v>
      </c>
      <c r="F318" s="27" t="str">
        <f t="shared" si="17"/>
        <v>Developing</v>
      </c>
      <c r="G318" s="58" t="str">
        <f t="shared" si="18"/>
        <v>30% Bonus</v>
      </c>
      <c r="H318" s="60" t="str">
        <f t="shared" si="19"/>
        <v>Valid</v>
      </c>
    </row>
    <row r="319" spans="1:8" x14ac:dyDescent="0.2">
      <c r="A319" s="26" t="s">
        <v>1281</v>
      </c>
      <c r="B319" s="26" t="s">
        <v>1282</v>
      </c>
      <c r="C319" s="26">
        <v>3.23</v>
      </c>
      <c r="D319" s="27" t="str">
        <f t="shared" si="16"/>
        <v>✅High Performer</v>
      </c>
      <c r="E319" s="27" t="str" cm="1">
        <f t="array" ref="E319">_xlfn.IFS(C319&gt;= 4.5,"Excellent",C319 &gt;=3.5,"Good",C319&gt;=2.5,"Average",C319&gt;= 1.5,"Below Avg",C319&lt;1.5,"Poor")</f>
        <v>Average</v>
      </c>
      <c r="F319" s="27" t="str">
        <f t="shared" si="17"/>
        <v>Developing</v>
      </c>
      <c r="G319" s="58" t="str">
        <f t="shared" si="18"/>
        <v>30% Bonus</v>
      </c>
      <c r="H319" s="60" t="str">
        <f t="shared" si="19"/>
        <v>Valid</v>
      </c>
    </row>
    <row r="320" spans="1:8" x14ac:dyDescent="0.2">
      <c r="A320" s="26" t="s">
        <v>1285</v>
      </c>
      <c r="B320" s="26" t="s">
        <v>1286</v>
      </c>
      <c r="C320" s="26">
        <v>3.73</v>
      </c>
      <c r="D320" s="27" t="str">
        <f t="shared" si="16"/>
        <v>✅High Performer</v>
      </c>
      <c r="E320" s="27" t="str" cm="1">
        <f t="array" ref="E320">_xlfn.IFS(C320&gt;= 4.5,"Excellent",C320 &gt;=3.5,"Good",C320&gt;=2.5,"Average",C320&gt;= 1.5,"Below Avg",C320&lt;1.5,"Poor")</f>
        <v>Good</v>
      </c>
      <c r="F320" s="27" t="str">
        <f t="shared" si="17"/>
        <v>Developing</v>
      </c>
      <c r="G320" s="58" t="str">
        <f t="shared" si="18"/>
        <v>30% Bonus</v>
      </c>
      <c r="H320" s="60" t="str">
        <f t="shared" si="19"/>
        <v>Valid</v>
      </c>
    </row>
    <row r="321" spans="1:8" x14ac:dyDescent="0.2">
      <c r="A321" s="26" t="s">
        <v>1289</v>
      </c>
      <c r="B321" s="26" t="s">
        <v>1290</v>
      </c>
      <c r="C321" s="26">
        <v>3.8</v>
      </c>
      <c r="D321" s="27" t="str">
        <f t="shared" si="16"/>
        <v>✅High Performer</v>
      </c>
      <c r="E321" s="27" t="str" cm="1">
        <f t="array" ref="E321">_xlfn.IFS(C321&gt;= 4.5,"Excellent",C321 &gt;=3.5,"Good",C321&gt;=2.5,"Average",C321&gt;= 1.5,"Below Avg",C321&lt;1.5,"Poor")</f>
        <v>Good</v>
      </c>
      <c r="F321" s="27" t="str">
        <f t="shared" si="17"/>
        <v>Developing</v>
      </c>
      <c r="G321" s="58" t="str">
        <f t="shared" si="18"/>
        <v>30% Bonus</v>
      </c>
      <c r="H321" s="60" t="str">
        <f t="shared" si="19"/>
        <v>Valid</v>
      </c>
    </row>
    <row r="322" spans="1:8" x14ac:dyDescent="0.2">
      <c r="A322" s="26" t="s">
        <v>1293</v>
      </c>
      <c r="B322" s="26" t="s">
        <v>1294</v>
      </c>
      <c r="C322" s="26">
        <v>4.79</v>
      </c>
      <c r="D322" s="27" t="str">
        <f t="shared" si="16"/>
        <v>✅High Performer</v>
      </c>
      <c r="E322" s="27" t="str" cm="1">
        <f t="array" ref="E322">_xlfn.IFS(C322&gt;= 4.5,"Excellent",C322 &gt;=3.5,"Good",C322&gt;=2.5,"Average",C322&gt;= 1.5,"Below Avg",C322&lt;1.5,"Poor")</f>
        <v>Excellent</v>
      </c>
      <c r="F322" s="27" t="str">
        <f t="shared" si="17"/>
        <v>Top Employee</v>
      </c>
      <c r="G322" s="58" t="str">
        <f t="shared" si="18"/>
        <v>50% Bonus</v>
      </c>
      <c r="H322" s="60" t="str">
        <f t="shared" si="19"/>
        <v>Valid</v>
      </c>
    </row>
    <row r="323" spans="1:8" x14ac:dyDescent="0.2">
      <c r="A323" s="26" t="s">
        <v>1297</v>
      </c>
      <c r="B323" s="26" t="s">
        <v>1298</v>
      </c>
      <c r="C323" s="26">
        <v>1.48</v>
      </c>
      <c r="D323" s="27" t="str">
        <f t="shared" si="16"/>
        <v>📈Low Performer</v>
      </c>
      <c r="E323" s="27" t="str" cm="1">
        <f t="array" ref="E323">_xlfn.IFS(C323&gt;= 4.5,"Excellent",C323 &gt;=3.5,"Good",C323&gt;=2.5,"Average",C323&gt;= 1.5,"Below Avg",C323&lt;1.5,"Poor")</f>
        <v>Poor</v>
      </c>
      <c r="F323" s="27" t="str">
        <f t="shared" si="17"/>
        <v>At Risk</v>
      </c>
      <c r="G323" s="58" t="str">
        <f t="shared" si="18"/>
        <v>No Bonus</v>
      </c>
      <c r="H323" s="60" t="str">
        <f t="shared" si="19"/>
        <v>Invalid</v>
      </c>
    </row>
    <row r="324" spans="1:8" x14ac:dyDescent="0.2">
      <c r="A324" s="26" t="s">
        <v>1301</v>
      </c>
      <c r="B324" s="26" t="s">
        <v>1302</v>
      </c>
      <c r="C324" s="26">
        <v>2.59</v>
      </c>
      <c r="D324" s="27" t="str">
        <f t="shared" ref="D324:D387" si="20">IF($C324&gt;=3,"✅High Performer","📈Low Performer")</f>
        <v>📈Low Performer</v>
      </c>
      <c r="E324" s="27" t="str" cm="1">
        <f t="array" ref="E324">_xlfn.IFS(C324&gt;= 4.5,"Excellent",C324 &gt;=3.5,"Good",C324&gt;=2.5,"Average",C324&gt;= 1.5,"Below Avg",C324&lt;1.5,"Poor")</f>
        <v>Average</v>
      </c>
      <c r="F324" s="27" t="str">
        <f t="shared" ref="F324:F387" si="21">IF(C324&gt;=4.5,"Top Employee",IF(C324&gt;=2.5,"Developing","At Risk"))</f>
        <v>Developing</v>
      </c>
      <c r="G324" s="58" t="str">
        <f t="shared" ref="G324:G387" si="22">IF(AND(C324&gt;=4.5,C324&lt;=5),"50% Bonus",IF(AND(C324&gt;=2.5,C324&lt;4.5),"30% Bonus","No Bonus"))</f>
        <v>30% Bonus</v>
      </c>
      <c r="H324" s="60" t="str">
        <f t="shared" ref="H324:H387" si="23">IF(OR(C324&lt;=2,C324&gt;=5),"Invalid","Valid")</f>
        <v>Valid</v>
      </c>
    </row>
    <row r="325" spans="1:8" x14ac:dyDescent="0.2">
      <c r="A325" s="26" t="s">
        <v>1305</v>
      </c>
      <c r="B325" s="26" t="s">
        <v>1306</v>
      </c>
      <c r="C325" s="26">
        <v>2.2599999999999998</v>
      </c>
      <c r="D325" s="27" t="str">
        <f t="shared" si="20"/>
        <v>📈Low Performer</v>
      </c>
      <c r="E325" s="27" t="str" cm="1">
        <f t="array" ref="E325">_xlfn.IFS(C325&gt;= 4.5,"Excellent",C325 &gt;=3.5,"Good",C325&gt;=2.5,"Average",C325&gt;= 1.5,"Below Avg",C325&lt;1.5,"Poor")</f>
        <v>Below Avg</v>
      </c>
      <c r="F325" s="27" t="str">
        <f t="shared" si="21"/>
        <v>At Risk</v>
      </c>
      <c r="G325" s="58" t="str">
        <f t="shared" si="22"/>
        <v>No Bonus</v>
      </c>
      <c r="H325" s="60" t="str">
        <f t="shared" si="23"/>
        <v>Valid</v>
      </c>
    </row>
    <row r="326" spans="1:8" x14ac:dyDescent="0.2">
      <c r="A326" s="26" t="s">
        <v>1309</v>
      </c>
      <c r="B326" s="26" t="s">
        <v>1310</v>
      </c>
      <c r="C326" s="26">
        <v>2.46</v>
      </c>
      <c r="D326" s="27" t="str">
        <f t="shared" si="20"/>
        <v>📈Low Performer</v>
      </c>
      <c r="E326" s="27" t="str" cm="1">
        <f t="array" ref="E326">_xlfn.IFS(C326&gt;= 4.5,"Excellent",C326 &gt;=3.5,"Good",C326&gt;=2.5,"Average",C326&gt;= 1.5,"Below Avg",C326&lt;1.5,"Poor")</f>
        <v>Below Avg</v>
      </c>
      <c r="F326" s="27" t="str">
        <f t="shared" si="21"/>
        <v>At Risk</v>
      </c>
      <c r="G326" s="58" t="str">
        <f t="shared" si="22"/>
        <v>No Bonus</v>
      </c>
      <c r="H326" s="60" t="str">
        <f t="shared" si="23"/>
        <v>Valid</v>
      </c>
    </row>
    <row r="327" spans="1:8" x14ac:dyDescent="0.2">
      <c r="A327" s="26" t="s">
        <v>1313</v>
      </c>
      <c r="B327" s="26" t="s">
        <v>1314</v>
      </c>
      <c r="C327" s="26">
        <v>3.88</v>
      </c>
      <c r="D327" s="27" t="str">
        <f t="shared" si="20"/>
        <v>✅High Performer</v>
      </c>
      <c r="E327" s="27" t="str" cm="1">
        <f t="array" ref="E327">_xlfn.IFS(C327&gt;= 4.5,"Excellent",C327 &gt;=3.5,"Good",C327&gt;=2.5,"Average",C327&gt;= 1.5,"Below Avg",C327&lt;1.5,"Poor")</f>
        <v>Good</v>
      </c>
      <c r="F327" s="27" t="str">
        <f t="shared" si="21"/>
        <v>Developing</v>
      </c>
      <c r="G327" s="58" t="str">
        <f t="shared" si="22"/>
        <v>30% Bonus</v>
      </c>
      <c r="H327" s="60" t="str">
        <f t="shared" si="23"/>
        <v>Valid</v>
      </c>
    </row>
    <row r="328" spans="1:8" x14ac:dyDescent="0.2">
      <c r="A328" s="26" t="s">
        <v>1317</v>
      </c>
      <c r="B328" s="26" t="s">
        <v>1019</v>
      </c>
      <c r="C328" s="26">
        <v>4.1399999999999997</v>
      </c>
      <c r="D328" s="27" t="str">
        <f t="shared" si="20"/>
        <v>✅High Performer</v>
      </c>
      <c r="E328" s="27" t="str" cm="1">
        <f t="array" ref="E328">_xlfn.IFS(C328&gt;= 4.5,"Excellent",C328 &gt;=3.5,"Good",C328&gt;=2.5,"Average",C328&gt;= 1.5,"Below Avg",C328&lt;1.5,"Poor")</f>
        <v>Good</v>
      </c>
      <c r="F328" s="27" t="str">
        <f t="shared" si="21"/>
        <v>Developing</v>
      </c>
      <c r="G328" s="58" t="str">
        <f t="shared" si="22"/>
        <v>30% Bonus</v>
      </c>
      <c r="H328" s="60" t="str">
        <f t="shared" si="23"/>
        <v>Valid</v>
      </c>
    </row>
    <row r="329" spans="1:8" x14ac:dyDescent="0.2">
      <c r="A329" s="26" t="s">
        <v>1320</v>
      </c>
      <c r="B329" s="26" t="s">
        <v>529</v>
      </c>
      <c r="C329" s="26">
        <v>3.98</v>
      </c>
      <c r="D329" s="27" t="str">
        <f t="shared" si="20"/>
        <v>✅High Performer</v>
      </c>
      <c r="E329" s="27" t="str" cm="1">
        <f t="array" ref="E329">_xlfn.IFS(C329&gt;= 4.5,"Excellent",C329 &gt;=3.5,"Good",C329&gt;=2.5,"Average",C329&gt;= 1.5,"Below Avg",C329&lt;1.5,"Poor")</f>
        <v>Good</v>
      </c>
      <c r="F329" s="27" t="str">
        <f t="shared" si="21"/>
        <v>Developing</v>
      </c>
      <c r="G329" s="58" t="str">
        <f t="shared" si="22"/>
        <v>30% Bonus</v>
      </c>
      <c r="H329" s="60" t="str">
        <f t="shared" si="23"/>
        <v>Valid</v>
      </c>
    </row>
    <row r="330" spans="1:8" x14ac:dyDescent="0.2">
      <c r="A330" s="26" t="s">
        <v>1323</v>
      </c>
      <c r="B330" s="26" t="s">
        <v>467</v>
      </c>
      <c r="C330" s="26">
        <v>4.92</v>
      </c>
      <c r="D330" s="27" t="str">
        <f t="shared" si="20"/>
        <v>✅High Performer</v>
      </c>
      <c r="E330" s="27" t="str" cm="1">
        <f t="array" ref="E330">_xlfn.IFS(C330&gt;= 4.5,"Excellent",C330 &gt;=3.5,"Good",C330&gt;=2.5,"Average",C330&gt;= 1.5,"Below Avg",C330&lt;1.5,"Poor")</f>
        <v>Excellent</v>
      </c>
      <c r="F330" s="27" t="str">
        <f t="shared" si="21"/>
        <v>Top Employee</v>
      </c>
      <c r="G330" s="58" t="str">
        <f t="shared" si="22"/>
        <v>50% Bonus</v>
      </c>
      <c r="H330" s="60" t="str">
        <f t="shared" si="23"/>
        <v>Valid</v>
      </c>
    </row>
    <row r="331" spans="1:8" x14ac:dyDescent="0.2">
      <c r="A331" s="26" t="s">
        <v>1326</v>
      </c>
      <c r="B331" s="26" t="s">
        <v>1327</v>
      </c>
      <c r="C331" s="26">
        <v>2.69</v>
      </c>
      <c r="D331" s="27" t="str">
        <f t="shared" si="20"/>
        <v>📈Low Performer</v>
      </c>
      <c r="E331" s="27" t="str" cm="1">
        <f t="array" ref="E331">_xlfn.IFS(C331&gt;= 4.5,"Excellent",C331 &gt;=3.5,"Good",C331&gt;=2.5,"Average",C331&gt;= 1.5,"Below Avg",C331&lt;1.5,"Poor")</f>
        <v>Average</v>
      </c>
      <c r="F331" s="27" t="str">
        <f t="shared" si="21"/>
        <v>Developing</v>
      </c>
      <c r="G331" s="58" t="str">
        <f t="shared" si="22"/>
        <v>30% Bonus</v>
      </c>
      <c r="H331" s="60" t="str">
        <f t="shared" si="23"/>
        <v>Valid</v>
      </c>
    </row>
    <row r="332" spans="1:8" x14ac:dyDescent="0.2">
      <c r="A332" s="26" t="s">
        <v>1329</v>
      </c>
      <c r="B332" s="26" t="s">
        <v>1330</v>
      </c>
      <c r="C332" s="26">
        <v>4.12</v>
      </c>
      <c r="D332" s="27" t="str">
        <f t="shared" si="20"/>
        <v>✅High Performer</v>
      </c>
      <c r="E332" s="27" t="str" cm="1">
        <f t="array" ref="E332">_xlfn.IFS(C332&gt;= 4.5,"Excellent",C332 &gt;=3.5,"Good",C332&gt;=2.5,"Average",C332&gt;= 1.5,"Below Avg",C332&lt;1.5,"Poor")</f>
        <v>Good</v>
      </c>
      <c r="F332" s="27" t="str">
        <f t="shared" si="21"/>
        <v>Developing</v>
      </c>
      <c r="G332" s="58" t="str">
        <f t="shared" si="22"/>
        <v>30% Bonus</v>
      </c>
      <c r="H332" s="60" t="str">
        <f t="shared" si="23"/>
        <v>Valid</v>
      </c>
    </row>
    <row r="333" spans="1:8" x14ac:dyDescent="0.2">
      <c r="A333" s="26" t="s">
        <v>1333</v>
      </c>
      <c r="B333" s="26" t="s">
        <v>1334</v>
      </c>
      <c r="C333" s="26">
        <v>1.26</v>
      </c>
      <c r="D333" s="27" t="str">
        <f t="shared" si="20"/>
        <v>📈Low Performer</v>
      </c>
      <c r="E333" s="27" t="str" cm="1">
        <f t="array" ref="E333">_xlfn.IFS(C333&gt;= 4.5,"Excellent",C333 &gt;=3.5,"Good",C333&gt;=2.5,"Average",C333&gt;= 1.5,"Below Avg",C333&lt;1.5,"Poor")</f>
        <v>Poor</v>
      </c>
      <c r="F333" s="27" t="str">
        <f t="shared" si="21"/>
        <v>At Risk</v>
      </c>
      <c r="G333" s="58" t="str">
        <f t="shared" si="22"/>
        <v>No Bonus</v>
      </c>
      <c r="H333" s="60" t="str">
        <f t="shared" si="23"/>
        <v>Invalid</v>
      </c>
    </row>
    <row r="334" spans="1:8" x14ac:dyDescent="0.2">
      <c r="A334" s="26" t="s">
        <v>1336</v>
      </c>
      <c r="B334" s="26" t="s">
        <v>939</v>
      </c>
      <c r="C334" s="26">
        <v>1.92</v>
      </c>
      <c r="D334" s="27" t="str">
        <f t="shared" si="20"/>
        <v>📈Low Performer</v>
      </c>
      <c r="E334" s="27" t="str" cm="1">
        <f t="array" ref="E334">_xlfn.IFS(C334&gt;= 4.5,"Excellent",C334 &gt;=3.5,"Good",C334&gt;=2.5,"Average",C334&gt;= 1.5,"Below Avg",C334&lt;1.5,"Poor")</f>
        <v>Below Avg</v>
      </c>
      <c r="F334" s="27" t="str">
        <f t="shared" si="21"/>
        <v>At Risk</v>
      </c>
      <c r="G334" s="58" t="str">
        <f t="shared" si="22"/>
        <v>No Bonus</v>
      </c>
      <c r="H334" s="60" t="str">
        <f t="shared" si="23"/>
        <v>Invalid</v>
      </c>
    </row>
    <row r="335" spans="1:8" x14ac:dyDescent="0.2">
      <c r="A335" s="26" t="s">
        <v>1339</v>
      </c>
      <c r="B335" s="26" t="s">
        <v>1340</v>
      </c>
      <c r="C335" s="26">
        <v>3.19</v>
      </c>
      <c r="D335" s="27" t="str">
        <f t="shared" si="20"/>
        <v>✅High Performer</v>
      </c>
      <c r="E335" s="27" t="str" cm="1">
        <f t="array" ref="E335">_xlfn.IFS(C335&gt;= 4.5,"Excellent",C335 &gt;=3.5,"Good",C335&gt;=2.5,"Average",C335&gt;= 1.5,"Below Avg",C335&lt;1.5,"Poor")</f>
        <v>Average</v>
      </c>
      <c r="F335" s="27" t="str">
        <f t="shared" si="21"/>
        <v>Developing</v>
      </c>
      <c r="G335" s="58" t="str">
        <f t="shared" si="22"/>
        <v>30% Bonus</v>
      </c>
      <c r="H335" s="60" t="str">
        <f t="shared" si="23"/>
        <v>Valid</v>
      </c>
    </row>
    <row r="336" spans="1:8" x14ac:dyDescent="0.2">
      <c r="A336" s="26" t="s">
        <v>1343</v>
      </c>
      <c r="B336" s="26" t="s">
        <v>1344</v>
      </c>
      <c r="C336" s="26">
        <v>4.22</v>
      </c>
      <c r="D336" s="27" t="str">
        <f t="shared" si="20"/>
        <v>✅High Performer</v>
      </c>
      <c r="E336" s="27" t="str" cm="1">
        <f t="array" ref="E336">_xlfn.IFS(C336&gt;= 4.5,"Excellent",C336 &gt;=3.5,"Good",C336&gt;=2.5,"Average",C336&gt;= 1.5,"Below Avg",C336&lt;1.5,"Poor")</f>
        <v>Good</v>
      </c>
      <c r="F336" s="27" t="str">
        <f t="shared" si="21"/>
        <v>Developing</v>
      </c>
      <c r="G336" s="58" t="str">
        <f t="shared" si="22"/>
        <v>30% Bonus</v>
      </c>
      <c r="H336" s="60" t="str">
        <f t="shared" si="23"/>
        <v>Valid</v>
      </c>
    </row>
    <row r="337" spans="1:8" x14ac:dyDescent="0.2">
      <c r="A337" s="26" t="s">
        <v>1347</v>
      </c>
      <c r="B337" s="26" t="s">
        <v>1348</v>
      </c>
      <c r="C337" s="26">
        <v>4.79</v>
      </c>
      <c r="D337" s="27" t="str">
        <f t="shared" si="20"/>
        <v>✅High Performer</v>
      </c>
      <c r="E337" s="27" t="str" cm="1">
        <f t="array" ref="E337">_xlfn.IFS(C337&gt;= 4.5,"Excellent",C337 &gt;=3.5,"Good",C337&gt;=2.5,"Average",C337&gt;= 1.5,"Below Avg",C337&lt;1.5,"Poor")</f>
        <v>Excellent</v>
      </c>
      <c r="F337" s="27" t="str">
        <f t="shared" si="21"/>
        <v>Top Employee</v>
      </c>
      <c r="G337" s="58" t="str">
        <f t="shared" si="22"/>
        <v>50% Bonus</v>
      </c>
      <c r="H337" s="60" t="str">
        <f t="shared" si="23"/>
        <v>Valid</v>
      </c>
    </row>
    <row r="338" spans="1:8" x14ac:dyDescent="0.2">
      <c r="A338" s="26" t="s">
        <v>1351</v>
      </c>
      <c r="B338" s="26" t="s">
        <v>1352</v>
      </c>
      <c r="C338" s="26">
        <v>2.58</v>
      </c>
      <c r="D338" s="27" t="str">
        <f t="shared" si="20"/>
        <v>📈Low Performer</v>
      </c>
      <c r="E338" s="27" t="str" cm="1">
        <f t="array" ref="E338">_xlfn.IFS(C338&gt;= 4.5,"Excellent",C338 &gt;=3.5,"Good",C338&gt;=2.5,"Average",C338&gt;= 1.5,"Below Avg",C338&lt;1.5,"Poor")</f>
        <v>Average</v>
      </c>
      <c r="F338" s="27" t="str">
        <f t="shared" si="21"/>
        <v>Developing</v>
      </c>
      <c r="G338" s="58" t="str">
        <f t="shared" si="22"/>
        <v>30% Bonus</v>
      </c>
      <c r="H338" s="60" t="str">
        <f t="shared" si="23"/>
        <v>Valid</v>
      </c>
    </row>
    <row r="339" spans="1:8" x14ac:dyDescent="0.2">
      <c r="A339" s="26" t="s">
        <v>1355</v>
      </c>
      <c r="B339" s="26" t="s">
        <v>1356</v>
      </c>
      <c r="C339" s="26">
        <v>2.65</v>
      </c>
      <c r="D339" s="27" t="str">
        <f t="shared" si="20"/>
        <v>📈Low Performer</v>
      </c>
      <c r="E339" s="27" t="str" cm="1">
        <f t="array" ref="E339">_xlfn.IFS(C339&gt;= 4.5,"Excellent",C339 &gt;=3.5,"Good",C339&gt;=2.5,"Average",C339&gt;= 1.5,"Below Avg",C339&lt;1.5,"Poor")</f>
        <v>Average</v>
      </c>
      <c r="F339" s="27" t="str">
        <f t="shared" si="21"/>
        <v>Developing</v>
      </c>
      <c r="G339" s="58" t="str">
        <f t="shared" si="22"/>
        <v>30% Bonus</v>
      </c>
      <c r="H339" s="60" t="str">
        <f t="shared" si="23"/>
        <v>Valid</v>
      </c>
    </row>
    <row r="340" spans="1:8" x14ac:dyDescent="0.2">
      <c r="A340" s="26" t="s">
        <v>1359</v>
      </c>
      <c r="B340" s="26" t="s">
        <v>1360</v>
      </c>
      <c r="C340" s="26">
        <v>4.88</v>
      </c>
      <c r="D340" s="27" t="str">
        <f t="shared" si="20"/>
        <v>✅High Performer</v>
      </c>
      <c r="E340" s="27" t="str" cm="1">
        <f t="array" ref="E340">_xlfn.IFS(C340&gt;= 4.5,"Excellent",C340 &gt;=3.5,"Good",C340&gt;=2.5,"Average",C340&gt;= 1.5,"Below Avg",C340&lt;1.5,"Poor")</f>
        <v>Excellent</v>
      </c>
      <c r="F340" s="27" t="str">
        <f t="shared" si="21"/>
        <v>Top Employee</v>
      </c>
      <c r="G340" s="58" t="str">
        <f t="shared" si="22"/>
        <v>50% Bonus</v>
      </c>
      <c r="H340" s="60" t="str">
        <f t="shared" si="23"/>
        <v>Valid</v>
      </c>
    </row>
    <row r="341" spans="1:8" x14ac:dyDescent="0.2">
      <c r="A341" s="26" t="s">
        <v>1363</v>
      </c>
      <c r="B341" s="26" t="s">
        <v>1364</v>
      </c>
      <c r="C341" s="26">
        <v>2.68</v>
      </c>
      <c r="D341" s="27" t="str">
        <f t="shared" si="20"/>
        <v>📈Low Performer</v>
      </c>
      <c r="E341" s="27" t="str" cm="1">
        <f t="array" ref="E341">_xlfn.IFS(C341&gt;= 4.5,"Excellent",C341 &gt;=3.5,"Good",C341&gt;=2.5,"Average",C341&gt;= 1.5,"Below Avg",C341&lt;1.5,"Poor")</f>
        <v>Average</v>
      </c>
      <c r="F341" s="27" t="str">
        <f t="shared" si="21"/>
        <v>Developing</v>
      </c>
      <c r="G341" s="58" t="str">
        <f t="shared" si="22"/>
        <v>30% Bonus</v>
      </c>
      <c r="H341" s="60" t="str">
        <f t="shared" si="23"/>
        <v>Valid</v>
      </c>
    </row>
    <row r="342" spans="1:8" x14ac:dyDescent="0.2">
      <c r="A342" s="26" t="s">
        <v>1367</v>
      </c>
      <c r="B342" s="26" t="s">
        <v>1368</v>
      </c>
      <c r="C342" s="26">
        <v>4.58</v>
      </c>
      <c r="D342" s="27" t="str">
        <f t="shared" si="20"/>
        <v>✅High Performer</v>
      </c>
      <c r="E342" s="27" t="str" cm="1">
        <f t="array" ref="E342">_xlfn.IFS(C342&gt;= 4.5,"Excellent",C342 &gt;=3.5,"Good",C342&gt;=2.5,"Average",C342&gt;= 1.5,"Below Avg",C342&lt;1.5,"Poor")</f>
        <v>Excellent</v>
      </c>
      <c r="F342" s="27" t="str">
        <f t="shared" si="21"/>
        <v>Top Employee</v>
      </c>
      <c r="G342" s="58" t="str">
        <f t="shared" si="22"/>
        <v>50% Bonus</v>
      </c>
      <c r="H342" s="60" t="str">
        <f t="shared" si="23"/>
        <v>Valid</v>
      </c>
    </row>
    <row r="343" spans="1:8" x14ac:dyDescent="0.2">
      <c r="A343" s="26" t="s">
        <v>1371</v>
      </c>
      <c r="B343" s="26" t="s">
        <v>1372</v>
      </c>
      <c r="C343" s="26">
        <v>2.89</v>
      </c>
      <c r="D343" s="27" t="str">
        <f t="shared" si="20"/>
        <v>📈Low Performer</v>
      </c>
      <c r="E343" s="27" t="str" cm="1">
        <f t="array" ref="E343">_xlfn.IFS(C343&gt;= 4.5,"Excellent",C343 &gt;=3.5,"Good",C343&gt;=2.5,"Average",C343&gt;= 1.5,"Below Avg",C343&lt;1.5,"Poor")</f>
        <v>Average</v>
      </c>
      <c r="F343" s="27" t="str">
        <f t="shared" si="21"/>
        <v>Developing</v>
      </c>
      <c r="G343" s="58" t="str">
        <f t="shared" si="22"/>
        <v>30% Bonus</v>
      </c>
      <c r="H343" s="60" t="str">
        <f t="shared" si="23"/>
        <v>Valid</v>
      </c>
    </row>
    <row r="344" spans="1:8" x14ac:dyDescent="0.2">
      <c r="A344" s="26" t="s">
        <v>1375</v>
      </c>
      <c r="B344" s="26" t="s">
        <v>970</v>
      </c>
      <c r="C344" s="26">
        <v>4.8899999999999997</v>
      </c>
      <c r="D344" s="27" t="str">
        <f t="shared" si="20"/>
        <v>✅High Performer</v>
      </c>
      <c r="E344" s="27" t="str" cm="1">
        <f t="array" ref="E344">_xlfn.IFS(C344&gt;= 4.5,"Excellent",C344 &gt;=3.5,"Good",C344&gt;=2.5,"Average",C344&gt;= 1.5,"Below Avg",C344&lt;1.5,"Poor")</f>
        <v>Excellent</v>
      </c>
      <c r="F344" s="27" t="str">
        <f t="shared" si="21"/>
        <v>Top Employee</v>
      </c>
      <c r="G344" s="58" t="str">
        <f t="shared" si="22"/>
        <v>50% Bonus</v>
      </c>
      <c r="H344" s="60" t="str">
        <f t="shared" si="23"/>
        <v>Valid</v>
      </c>
    </row>
    <row r="345" spans="1:8" x14ac:dyDescent="0.2">
      <c r="A345" s="26" t="s">
        <v>1378</v>
      </c>
      <c r="B345" s="26" t="s">
        <v>1379</v>
      </c>
      <c r="C345" s="26">
        <v>2.4900000000000002</v>
      </c>
      <c r="D345" s="27" t="str">
        <f t="shared" si="20"/>
        <v>📈Low Performer</v>
      </c>
      <c r="E345" s="27" t="str" cm="1">
        <f t="array" ref="E345">_xlfn.IFS(C345&gt;= 4.5,"Excellent",C345 &gt;=3.5,"Good",C345&gt;=2.5,"Average",C345&gt;= 1.5,"Below Avg",C345&lt;1.5,"Poor")</f>
        <v>Below Avg</v>
      </c>
      <c r="F345" s="27" t="str">
        <f t="shared" si="21"/>
        <v>At Risk</v>
      </c>
      <c r="G345" s="58" t="str">
        <f t="shared" si="22"/>
        <v>No Bonus</v>
      </c>
      <c r="H345" s="60" t="str">
        <f t="shared" si="23"/>
        <v>Valid</v>
      </c>
    </row>
    <row r="346" spans="1:8" x14ac:dyDescent="0.2">
      <c r="A346" s="26" t="s">
        <v>1382</v>
      </c>
      <c r="B346" s="26" t="s">
        <v>1383</v>
      </c>
      <c r="C346" s="26">
        <v>1.5</v>
      </c>
      <c r="D346" s="27" t="str">
        <f t="shared" si="20"/>
        <v>📈Low Performer</v>
      </c>
      <c r="E346" s="27" t="str" cm="1">
        <f t="array" ref="E346">_xlfn.IFS(C346&gt;= 4.5,"Excellent",C346 &gt;=3.5,"Good",C346&gt;=2.5,"Average",C346&gt;= 1.5,"Below Avg",C346&lt;1.5,"Poor")</f>
        <v>Below Avg</v>
      </c>
      <c r="F346" s="27" t="str">
        <f t="shared" si="21"/>
        <v>At Risk</v>
      </c>
      <c r="G346" s="58" t="str">
        <f t="shared" si="22"/>
        <v>No Bonus</v>
      </c>
      <c r="H346" s="60" t="str">
        <f t="shared" si="23"/>
        <v>Invalid</v>
      </c>
    </row>
    <row r="347" spans="1:8" x14ac:dyDescent="0.2">
      <c r="A347" s="26" t="s">
        <v>1385</v>
      </c>
      <c r="B347" s="26" t="s">
        <v>1386</v>
      </c>
      <c r="C347" s="26">
        <v>3.24</v>
      </c>
      <c r="D347" s="27" t="str">
        <f t="shared" si="20"/>
        <v>✅High Performer</v>
      </c>
      <c r="E347" s="27" t="str" cm="1">
        <f t="array" ref="E347">_xlfn.IFS(C347&gt;= 4.5,"Excellent",C347 &gt;=3.5,"Good",C347&gt;=2.5,"Average",C347&gt;= 1.5,"Below Avg",C347&lt;1.5,"Poor")</f>
        <v>Average</v>
      </c>
      <c r="F347" s="27" t="str">
        <f t="shared" si="21"/>
        <v>Developing</v>
      </c>
      <c r="G347" s="58" t="str">
        <f t="shared" si="22"/>
        <v>30% Bonus</v>
      </c>
      <c r="H347" s="60" t="str">
        <f t="shared" si="23"/>
        <v>Valid</v>
      </c>
    </row>
    <row r="348" spans="1:8" x14ac:dyDescent="0.2">
      <c r="A348" s="26" t="s">
        <v>1389</v>
      </c>
      <c r="B348" s="26" t="s">
        <v>1390</v>
      </c>
      <c r="C348" s="26">
        <v>3.12</v>
      </c>
      <c r="D348" s="27" t="str">
        <f t="shared" si="20"/>
        <v>✅High Performer</v>
      </c>
      <c r="E348" s="27" t="str" cm="1">
        <f t="array" ref="E348">_xlfn.IFS(C348&gt;= 4.5,"Excellent",C348 &gt;=3.5,"Good",C348&gt;=2.5,"Average",C348&gt;= 1.5,"Below Avg",C348&lt;1.5,"Poor")</f>
        <v>Average</v>
      </c>
      <c r="F348" s="27" t="str">
        <f t="shared" si="21"/>
        <v>Developing</v>
      </c>
      <c r="G348" s="58" t="str">
        <f t="shared" si="22"/>
        <v>30% Bonus</v>
      </c>
      <c r="H348" s="60" t="str">
        <f t="shared" si="23"/>
        <v>Valid</v>
      </c>
    </row>
    <row r="349" spans="1:8" x14ac:dyDescent="0.2">
      <c r="A349" s="26" t="s">
        <v>1393</v>
      </c>
      <c r="B349" s="26" t="s">
        <v>1394</v>
      </c>
      <c r="C349" s="26">
        <v>2.2799999999999998</v>
      </c>
      <c r="D349" s="27" t="str">
        <f t="shared" si="20"/>
        <v>📈Low Performer</v>
      </c>
      <c r="E349" s="27" t="str" cm="1">
        <f t="array" ref="E349">_xlfn.IFS(C349&gt;= 4.5,"Excellent",C349 &gt;=3.5,"Good",C349&gt;=2.5,"Average",C349&gt;= 1.5,"Below Avg",C349&lt;1.5,"Poor")</f>
        <v>Below Avg</v>
      </c>
      <c r="F349" s="27" t="str">
        <f t="shared" si="21"/>
        <v>At Risk</v>
      </c>
      <c r="G349" s="58" t="str">
        <f t="shared" si="22"/>
        <v>No Bonus</v>
      </c>
      <c r="H349" s="60" t="str">
        <f t="shared" si="23"/>
        <v>Valid</v>
      </c>
    </row>
    <row r="350" spans="1:8" x14ac:dyDescent="0.2">
      <c r="A350" s="26" t="s">
        <v>1396</v>
      </c>
      <c r="B350" s="26" t="s">
        <v>1397</v>
      </c>
      <c r="C350" s="26">
        <v>1.39</v>
      </c>
      <c r="D350" s="27" t="str">
        <f t="shared" si="20"/>
        <v>📈Low Performer</v>
      </c>
      <c r="E350" s="27" t="str" cm="1">
        <f t="array" ref="E350">_xlfn.IFS(C350&gt;= 4.5,"Excellent",C350 &gt;=3.5,"Good",C350&gt;=2.5,"Average",C350&gt;= 1.5,"Below Avg",C350&lt;1.5,"Poor")</f>
        <v>Poor</v>
      </c>
      <c r="F350" s="27" t="str">
        <f t="shared" si="21"/>
        <v>At Risk</v>
      </c>
      <c r="G350" s="58" t="str">
        <f t="shared" si="22"/>
        <v>No Bonus</v>
      </c>
      <c r="H350" s="60" t="str">
        <f t="shared" si="23"/>
        <v>Invalid</v>
      </c>
    </row>
    <row r="351" spans="1:8" x14ac:dyDescent="0.2">
      <c r="A351" s="26" t="s">
        <v>1400</v>
      </c>
      <c r="B351" s="26" t="s">
        <v>1401</v>
      </c>
      <c r="C351" s="26">
        <v>1.2</v>
      </c>
      <c r="D351" s="27" t="str">
        <f t="shared" si="20"/>
        <v>📈Low Performer</v>
      </c>
      <c r="E351" s="27" t="str" cm="1">
        <f t="array" ref="E351">_xlfn.IFS(C351&gt;= 4.5,"Excellent",C351 &gt;=3.5,"Good",C351&gt;=2.5,"Average",C351&gt;= 1.5,"Below Avg",C351&lt;1.5,"Poor")</f>
        <v>Poor</v>
      </c>
      <c r="F351" s="27" t="str">
        <f t="shared" si="21"/>
        <v>At Risk</v>
      </c>
      <c r="G351" s="58" t="str">
        <f t="shared" si="22"/>
        <v>No Bonus</v>
      </c>
      <c r="H351" s="60" t="str">
        <f t="shared" si="23"/>
        <v>Invalid</v>
      </c>
    </row>
    <row r="352" spans="1:8" x14ac:dyDescent="0.2">
      <c r="A352" s="26" t="s">
        <v>1404</v>
      </c>
      <c r="B352" s="26" t="s">
        <v>1405</v>
      </c>
      <c r="C352" s="26">
        <v>4.18</v>
      </c>
      <c r="D352" s="27" t="str">
        <f t="shared" si="20"/>
        <v>✅High Performer</v>
      </c>
      <c r="E352" s="27" t="str" cm="1">
        <f t="array" ref="E352">_xlfn.IFS(C352&gt;= 4.5,"Excellent",C352 &gt;=3.5,"Good",C352&gt;=2.5,"Average",C352&gt;= 1.5,"Below Avg",C352&lt;1.5,"Poor")</f>
        <v>Good</v>
      </c>
      <c r="F352" s="27" t="str">
        <f t="shared" si="21"/>
        <v>Developing</v>
      </c>
      <c r="G352" s="58" t="str">
        <f t="shared" si="22"/>
        <v>30% Bonus</v>
      </c>
      <c r="H352" s="60" t="str">
        <f t="shared" si="23"/>
        <v>Valid</v>
      </c>
    </row>
    <row r="353" spans="1:8" x14ac:dyDescent="0.2">
      <c r="A353" s="26" t="s">
        <v>1408</v>
      </c>
      <c r="B353" s="26" t="s">
        <v>1409</v>
      </c>
      <c r="C353" s="26">
        <v>1.76</v>
      </c>
      <c r="D353" s="27" t="str">
        <f t="shared" si="20"/>
        <v>📈Low Performer</v>
      </c>
      <c r="E353" s="27" t="str" cm="1">
        <f t="array" ref="E353">_xlfn.IFS(C353&gt;= 4.5,"Excellent",C353 &gt;=3.5,"Good",C353&gt;=2.5,"Average",C353&gt;= 1.5,"Below Avg",C353&lt;1.5,"Poor")</f>
        <v>Below Avg</v>
      </c>
      <c r="F353" s="27" t="str">
        <f t="shared" si="21"/>
        <v>At Risk</v>
      </c>
      <c r="G353" s="58" t="str">
        <f t="shared" si="22"/>
        <v>No Bonus</v>
      </c>
      <c r="H353" s="60" t="str">
        <f t="shared" si="23"/>
        <v>Invalid</v>
      </c>
    </row>
    <row r="354" spans="1:8" x14ac:dyDescent="0.2">
      <c r="A354" s="26" t="s">
        <v>1412</v>
      </c>
      <c r="B354" s="26" t="s">
        <v>1413</v>
      </c>
      <c r="C354" s="26">
        <v>1.67</v>
      </c>
      <c r="D354" s="27" t="str">
        <f t="shared" si="20"/>
        <v>📈Low Performer</v>
      </c>
      <c r="E354" s="27" t="str" cm="1">
        <f t="array" ref="E354">_xlfn.IFS(C354&gt;= 4.5,"Excellent",C354 &gt;=3.5,"Good",C354&gt;=2.5,"Average",C354&gt;= 1.5,"Below Avg",C354&lt;1.5,"Poor")</f>
        <v>Below Avg</v>
      </c>
      <c r="F354" s="27" t="str">
        <f t="shared" si="21"/>
        <v>At Risk</v>
      </c>
      <c r="G354" s="58" t="str">
        <f t="shared" si="22"/>
        <v>No Bonus</v>
      </c>
      <c r="H354" s="60" t="str">
        <f t="shared" si="23"/>
        <v>Invalid</v>
      </c>
    </row>
    <row r="355" spans="1:8" x14ac:dyDescent="0.2">
      <c r="A355" s="26" t="s">
        <v>1416</v>
      </c>
      <c r="B355" s="26" t="s">
        <v>1417</v>
      </c>
      <c r="C355" s="26">
        <v>4.0599999999999996</v>
      </c>
      <c r="D355" s="27" t="str">
        <f t="shared" si="20"/>
        <v>✅High Performer</v>
      </c>
      <c r="E355" s="27" t="str" cm="1">
        <f t="array" ref="E355">_xlfn.IFS(C355&gt;= 4.5,"Excellent",C355 &gt;=3.5,"Good",C355&gt;=2.5,"Average",C355&gt;= 1.5,"Below Avg",C355&lt;1.5,"Poor")</f>
        <v>Good</v>
      </c>
      <c r="F355" s="27" t="str">
        <f t="shared" si="21"/>
        <v>Developing</v>
      </c>
      <c r="G355" s="58" t="str">
        <f t="shared" si="22"/>
        <v>30% Bonus</v>
      </c>
      <c r="H355" s="60" t="str">
        <f t="shared" si="23"/>
        <v>Valid</v>
      </c>
    </row>
    <row r="356" spans="1:8" x14ac:dyDescent="0.2">
      <c r="A356" s="26" t="s">
        <v>1420</v>
      </c>
      <c r="B356" s="26" t="s">
        <v>1421</v>
      </c>
      <c r="C356" s="26">
        <v>4.93</v>
      </c>
      <c r="D356" s="27" t="str">
        <f t="shared" si="20"/>
        <v>✅High Performer</v>
      </c>
      <c r="E356" s="27" t="str" cm="1">
        <f t="array" ref="E356">_xlfn.IFS(C356&gt;= 4.5,"Excellent",C356 &gt;=3.5,"Good",C356&gt;=2.5,"Average",C356&gt;= 1.5,"Below Avg",C356&lt;1.5,"Poor")</f>
        <v>Excellent</v>
      </c>
      <c r="F356" s="27" t="str">
        <f t="shared" si="21"/>
        <v>Top Employee</v>
      </c>
      <c r="G356" s="58" t="str">
        <f t="shared" si="22"/>
        <v>50% Bonus</v>
      </c>
      <c r="H356" s="60" t="str">
        <f t="shared" si="23"/>
        <v>Valid</v>
      </c>
    </row>
    <row r="357" spans="1:8" x14ac:dyDescent="0.2">
      <c r="A357" s="26" t="s">
        <v>1423</v>
      </c>
      <c r="B357" s="26" t="s">
        <v>1424</v>
      </c>
      <c r="C357" s="26">
        <v>1.38</v>
      </c>
      <c r="D357" s="27" t="str">
        <f t="shared" si="20"/>
        <v>📈Low Performer</v>
      </c>
      <c r="E357" s="27" t="str" cm="1">
        <f t="array" ref="E357">_xlfn.IFS(C357&gt;= 4.5,"Excellent",C357 &gt;=3.5,"Good",C357&gt;=2.5,"Average",C357&gt;= 1.5,"Below Avg",C357&lt;1.5,"Poor")</f>
        <v>Poor</v>
      </c>
      <c r="F357" s="27" t="str">
        <f t="shared" si="21"/>
        <v>At Risk</v>
      </c>
      <c r="G357" s="58" t="str">
        <f t="shared" si="22"/>
        <v>No Bonus</v>
      </c>
      <c r="H357" s="60" t="str">
        <f t="shared" si="23"/>
        <v>Invalid</v>
      </c>
    </row>
    <row r="358" spans="1:8" x14ac:dyDescent="0.2">
      <c r="A358" s="26" t="s">
        <v>1427</v>
      </c>
      <c r="B358" s="26" t="s">
        <v>1428</v>
      </c>
      <c r="C358" s="26">
        <v>3.89</v>
      </c>
      <c r="D358" s="27" t="str">
        <f t="shared" si="20"/>
        <v>✅High Performer</v>
      </c>
      <c r="E358" s="27" t="str" cm="1">
        <f t="array" ref="E358">_xlfn.IFS(C358&gt;= 4.5,"Excellent",C358 &gt;=3.5,"Good",C358&gt;=2.5,"Average",C358&gt;= 1.5,"Below Avg",C358&lt;1.5,"Poor")</f>
        <v>Good</v>
      </c>
      <c r="F358" s="27" t="str">
        <f t="shared" si="21"/>
        <v>Developing</v>
      </c>
      <c r="G358" s="58" t="str">
        <f t="shared" si="22"/>
        <v>30% Bonus</v>
      </c>
      <c r="H358" s="60" t="str">
        <f t="shared" si="23"/>
        <v>Valid</v>
      </c>
    </row>
    <row r="359" spans="1:8" x14ac:dyDescent="0.2">
      <c r="A359" s="26" t="s">
        <v>1431</v>
      </c>
      <c r="B359" s="26" t="s">
        <v>1432</v>
      </c>
      <c r="C359" s="26">
        <v>4.5199999999999996</v>
      </c>
      <c r="D359" s="27" t="str">
        <f t="shared" si="20"/>
        <v>✅High Performer</v>
      </c>
      <c r="E359" s="27" t="str" cm="1">
        <f t="array" ref="E359">_xlfn.IFS(C359&gt;= 4.5,"Excellent",C359 &gt;=3.5,"Good",C359&gt;=2.5,"Average",C359&gt;= 1.5,"Below Avg",C359&lt;1.5,"Poor")</f>
        <v>Excellent</v>
      </c>
      <c r="F359" s="27" t="str">
        <f t="shared" si="21"/>
        <v>Top Employee</v>
      </c>
      <c r="G359" s="58" t="str">
        <f t="shared" si="22"/>
        <v>50% Bonus</v>
      </c>
      <c r="H359" s="60" t="str">
        <f t="shared" si="23"/>
        <v>Valid</v>
      </c>
    </row>
    <row r="360" spans="1:8" x14ac:dyDescent="0.2">
      <c r="A360" s="26" t="s">
        <v>1435</v>
      </c>
      <c r="B360" s="26" t="s">
        <v>801</v>
      </c>
      <c r="C360" s="26">
        <v>2.31</v>
      </c>
      <c r="D360" s="27" t="str">
        <f t="shared" si="20"/>
        <v>📈Low Performer</v>
      </c>
      <c r="E360" s="27" t="str" cm="1">
        <f t="array" ref="E360">_xlfn.IFS(C360&gt;= 4.5,"Excellent",C360 &gt;=3.5,"Good",C360&gt;=2.5,"Average",C360&gt;= 1.5,"Below Avg",C360&lt;1.5,"Poor")</f>
        <v>Below Avg</v>
      </c>
      <c r="F360" s="27" t="str">
        <f t="shared" si="21"/>
        <v>At Risk</v>
      </c>
      <c r="G360" s="58" t="str">
        <f t="shared" si="22"/>
        <v>No Bonus</v>
      </c>
      <c r="H360" s="60" t="str">
        <f t="shared" si="23"/>
        <v>Valid</v>
      </c>
    </row>
    <row r="361" spans="1:8" x14ac:dyDescent="0.2">
      <c r="A361" s="26" t="s">
        <v>1438</v>
      </c>
      <c r="B361" s="26" t="s">
        <v>1439</v>
      </c>
      <c r="C361" s="26">
        <v>1.53</v>
      </c>
      <c r="D361" s="27" t="str">
        <f t="shared" si="20"/>
        <v>📈Low Performer</v>
      </c>
      <c r="E361" s="27" t="str" cm="1">
        <f t="array" ref="E361">_xlfn.IFS(C361&gt;= 4.5,"Excellent",C361 &gt;=3.5,"Good",C361&gt;=2.5,"Average",C361&gt;= 1.5,"Below Avg",C361&lt;1.5,"Poor")</f>
        <v>Below Avg</v>
      </c>
      <c r="F361" s="27" t="str">
        <f t="shared" si="21"/>
        <v>At Risk</v>
      </c>
      <c r="G361" s="58" t="str">
        <f t="shared" si="22"/>
        <v>No Bonus</v>
      </c>
      <c r="H361" s="60" t="str">
        <f t="shared" si="23"/>
        <v>Invalid</v>
      </c>
    </row>
    <row r="362" spans="1:8" x14ac:dyDescent="0.2">
      <c r="A362" s="26" t="s">
        <v>1442</v>
      </c>
      <c r="B362" s="26" t="s">
        <v>1443</v>
      </c>
      <c r="C362" s="26">
        <v>3.24</v>
      </c>
      <c r="D362" s="27" t="str">
        <f t="shared" si="20"/>
        <v>✅High Performer</v>
      </c>
      <c r="E362" s="27" t="str" cm="1">
        <f t="array" ref="E362">_xlfn.IFS(C362&gt;= 4.5,"Excellent",C362 &gt;=3.5,"Good",C362&gt;=2.5,"Average",C362&gt;= 1.5,"Below Avg",C362&lt;1.5,"Poor")</f>
        <v>Average</v>
      </c>
      <c r="F362" s="27" t="str">
        <f t="shared" si="21"/>
        <v>Developing</v>
      </c>
      <c r="G362" s="58" t="str">
        <f t="shared" si="22"/>
        <v>30% Bonus</v>
      </c>
      <c r="H362" s="60" t="str">
        <f t="shared" si="23"/>
        <v>Valid</v>
      </c>
    </row>
    <row r="363" spans="1:8" x14ac:dyDescent="0.2">
      <c r="A363" s="26" t="s">
        <v>1445</v>
      </c>
      <c r="B363" s="26" t="s">
        <v>1446</v>
      </c>
      <c r="C363" s="26">
        <v>1.45</v>
      </c>
      <c r="D363" s="27" t="str">
        <f t="shared" si="20"/>
        <v>📈Low Performer</v>
      </c>
      <c r="E363" s="27" t="str" cm="1">
        <f t="array" ref="E363">_xlfn.IFS(C363&gt;= 4.5,"Excellent",C363 &gt;=3.5,"Good",C363&gt;=2.5,"Average",C363&gt;= 1.5,"Below Avg",C363&lt;1.5,"Poor")</f>
        <v>Poor</v>
      </c>
      <c r="F363" s="27" t="str">
        <f t="shared" si="21"/>
        <v>At Risk</v>
      </c>
      <c r="G363" s="58" t="str">
        <f t="shared" si="22"/>
        <v>No Bonus</v>
      </c>
      <c r="H363" s="60" t="str">
        <f t="shared" si="23"/>
        <v>Invalid</v>
      </c>
    </row>
    <row r="364" spans="1:8" x14ac:dyDescent="0.2">
      <c r="A364" s="26" t="s">
        <v>1449</v>
      </c>
      <c r="B364" s="26" t="s">
        <v>1450</v>
      </c>
      <c r="C364" s="26">
        <v>2.76</v>
      </c>
      <c r="D364" s="27" t="str">
        <f t="shared" si="20"/>
        <v>📈Low Performer</v>
      </c>
      <c r="E364" s="27" t="str" cm="1">
        <f t="array" ref="E364">_xlfn.IFS(C364&gt;= 4.5,"Excellent",C364 &gt;=3.5,"Good",C364&gt;=2.5,"Average",C364&gt;= 1.5,"Below Avg",C364&lt;1.5,"Poor")</f>
        <v>Average</v>
      </c>
      <c r="F364" s="27" t="str">
        <f t="shared" si="21"/>
        <v>Developing</v>
      </c>
      <c r="G364" s="58" t="str">
        <f t="shared" si="22"/>
        <v>30% Bonus</v>
      </c>
      <c r="H364" s="60" t="str">
        <f t="shared" si="23"/>
        <v>Valid</v>
      </c>
    </row>
    <row r="365" spans="1:8" x14ac:dyDescent="0.2">
      <c r="A365" s="26" t="s">
        <v>1453</v>
      </c>
      <c r="B365" s="26" t="s">
        <v>1454</v>
      </c>
      <c r="C365" s="26">
        <v>2.37</v>
      </c>
      <c r="D365" s="27" t="str">
        <f t="shared" si="20"/>
        <v>📈Low Performer</v>
      </c>
      <c r="E365" s="27" t="str" cm="1">
        <f t="array" ref="E365">_xlfn.IFS(C365&gt;= 4.5,"Excellent",C365 &gt;=3.5,"Good",C365&gt;=2.5,"Average",C365&gt;= 1.5,"Below Avg",C365&lt;1.5,"Poor")</f>
        <v>Below Avg</v>
      </c>
      <c r="F365" s="27" t="str">
        <f t="shared" si="21"/>
        <v>At Risk</v>
      </c>
      <c r="G365" s="58" t="str">
        <f t="shared" si="22"/>
        <v>No Bonus</v>
      </c>
      <c r="H365" s="60" t="str">
        <f t="shared" si="23"/>
        <v>Valid</v>
      </c>
    </row>
    <row r="366" spans="1:8" x14ac:dyDescent="0.2">
      <c r="A366" s="26" t="s">
        <v>1457</v>
      </c>
      <c r="B366" s="26" t="s">
        <v>1458</v>
      </c>
      <c r="C366" s="26">
        <v>3.49</v>
      </c>
      <c r="D366" s="27" t="str">
        <f t="shared" si="20"/>
        <v>✅High Performer</v>
      </c>
      <c r="E366" s="27" t="str" cm="1">
        <f t="array" ref="E366">_xlfn.IFS(C366&gt;= 4.5,"Excellent",C366 &gt;=3.5,"Good",C366&gt;=2.5,"Average",C366&gt;= 1.5,"Below Avg",C366&lt;1.5,"Poor")</f>
        <v>Average</v>
      </c>
      <c r="F366" s="27" t="str">
        <f t="shared" si="21"/>
        <v>Developing</v>
      </c>
      <c r="G366" s="58" t="str">
        <f t="shared" si="22"/>
        <v>30% Bonus</v>
      </c>
      <c r="H366" s="60" t="str">
        <f t="shared" si="23"/>
        <v>Valid</v>
      </c>
    </row>
    <row r="367" spans="1:8" x14ac:dyDescent="0.2">
      <c r="A367" s="26" t="s">
        <v>1461</v>
      </c>
      <c r="B367" s="26" t="s">
        <v>1462</v>
      </c>
      <c r="C367" s="26">
        <v>2.86</v>
      </c>
      <c r="D367" s="27" t="str">
        <f t="shared" si="20"/>
        <v>📈Low Performer</v>
      </c>
      <c r="E367" s="27" t="str" cm="1">
        <f t="array" ref="E367">_xlfn.IFS(C367&gt;= 4.5,"Excellent",C367 &gt;=3.5,"Good",C367&gt;=2.5,"Average",C367&gt;= 1.5,"Below Avg",C367&lt;1.5,"Poor")</f>
        <v>Average</v>
      </c>
      <c r="F367" s="27" t="str">
        <f t="shared" si="21"/>
        <v>Developing</v>
      </c>
      <c r="G367" s="58" t="str">
        <f t="shared" si="22"/>
        <v>30% Bonus</v>
      </c>
      <c r="H367" s="60" t="str">
        <f t="shared" si="23"/>
        <v>Valid</v>
      </c>
    </row>
    <row r="368" spans="1:8" x14ac:dyDescent="0.2">
      <c r="A368" s="26" t="s">
        <v>1465</v>
      </c>
      <c r="B368" s="26" t="s">
        <v>307</v>
      </c>
      <c r="C368" s="26">
        <v>4.92</v>
      </c>
      <c r="D368" s="27" t="str">
        <f t="shared" si="20"/>
        <v>✅High Performer</v>
      </c>
      <c r="E368" s="27" t="str" cm="1">
        <f t="array" ref="E368">_xlfn.IFS(C368&gt;= 4.5,"Excellent",C368 &gt;=3.5,"Good",C368&gt;=2.5,"Average",C368&gt;= 1.5,"Below Avg",C368&lt;1.5,"Poor")</f>
        <v>Excellent</v>
      </c>
      <c r="F368" s="27" t="str">
        <f t="shared" si="21"/>
        <v>Top Employee</v>
      </c>
      <c r="G368" s="58" t="str">
        <f t="shared" si="22"/>
        <v>50% Bonus</v>
      </c>
      <c r="H368" s="60" t="str">
        <f t="shared" si="23"/>
        <v>Valid</v>
      </c>
    </row>
    <row r="369" spans="1:8" x14ac:dyDescent="0.2">
      <c r="A369" s="26" t="s">
        <v>1468</v>
      </c>
      <c r="B369" s="26" t="s">
        <v>1469</v>
      </c>
      <c r="C369" s="26">
        <v>4.6900000000000004</v>
      </c>
      <c r="D369" s="27" t="str">
        <f t="shared" si="20"/>
        <v>✅High Performer</v>
      </c>
      <c r="E369" s="27" t="str" cm="1">
        <f t="array" ref="E369">_xlfn.IFS(C369&gt;= 4.5,"Excellent",C369 &gt;=3.5,"Good",C369&gt;=2.5,"Average",C369&gt;= 1.5,"Below Avg",C369&lt;1.5,"Poor")</f>
        <v>Excellent</v>
      </c>
      <c r="F369" s="27" t="str">
        <f t="shared" si="21"/>
        <v>Top Employee</v>
      </c>
      <c r="G369" s="58" t="str">
        <f t="shared" si="22"/>
        <v>50% Bonus</v>
      </c>
      <c r="H369" s="60" t="str">
        <f t="shared" si="23"/>
        <v>Valid</v>
      </c>
    </row>
    <row r="370" spans="1:8" x14ac:dyDescent="0.2">
      <c r="A370" s="26" t="s">
        <v>1472</v>
      </c>
      <c r="B370" s="26" t="s">
        <v>1473</v>
      </c>
      <c r="C370" s="26">
        <v>3.5</v>
      </c>
      <c r="D370" s="27" t="str">
        <f t="shared" si="20"/>
        <v>✅High Performer</v>
      </c>
      <c r="E370" s="27" t="str" cm="1">
        <f t="array" ref="E370">_xlfn.IFS(C370&gt;= 4.5,"Excellent",C370 &gt;=3.5,"Good",C370&gt;=2.5,"Average",C370&gt;= 1.5,"Below Avg",C370&lt;1.5,"Poor")</f>
        <v>Good</v>
      </c>
      <c r="F370" s="27" t="str">
        <f t="shared" si="21"/>
        <v>Developing</v>
      </c>
      <c r="G370" s="58" t="str">
        <f t="shared" si="22"/>
        <v>30% Bonus</v>
      </c>
      <c r="H370" s="60" t="str">
        <f t="shared" si="23"/>
        <v>Valid</v>
      </c>
    </row>
    <row r="371" spans="1:8" x14ac:dyDescent="0.2">
      <c r="A371" s="26" t="s">
        <v>1475</v>
      </c>
      <c r="B371" s="26" t="s">
        <v>1476</v>
      </c>
      <c r="C371" s="26">
        <v>2.67</v>
      </c>
      <c r="D371" s="27" t="str">
        <f t="shared" si="20"/>
        <v>📈Low Performer</v>
      </c>
      <c r="E371" s="27" t="str" cm="1">
        <f t="array" ref="E371">_xlfn.IFS(C371&gt;= 4.5,"Excellent",C371 &gt;=3.5,"Good",C371&gt;=2.5,"Average",C371&gt;= 1.5,"Below Avg",C371&lt;1.5,"Poor")</f>
        <v>Average</v>
      </c>
      <c r="F371" s="27" t="str">
        <f t="shared" si="21"/>
        <v>Developing</v>
      </c>
      <c r="G371" s="58" t="str">
        <f t="shared" si="22"/>
        <v>30% Bonus</v>
      </c>
      <c r="H371" s="60" t="str">
        <f t="shared" si="23"/>
        <v>Valid</v>
      </c>
    </row>
    <row r="372" spans="1:8" x14ac:dyDescent="0.2">
      <c r="A372" s="26" t="s">
        <v>1478</v>
      </c>
      <c r="B372" s="26" t="s">
        <v>1479</v>
      </c>
      <c r="C372" s="26">
        <v>2.2400000000000002</v>
      </c>
      <c r="D372" s="27" t="str">
        <f t="shared" si="20"/>
        <v>📈Low Performer</v>
      </c>
      <c r="E372" s="27" t="str" cm="1">
        <f t="array" ref="E372">_xlfn.IFS(C372&gt;= 4.5,"Excellent",C372 &gt;=3.5,"Good",C372&gt;=2.5,"Average",C372&gt;= 1.5,"Below Avg",C372&lt;1.5,"Poor")</f>
        <v>Below Avg</v>
      </c>
      <c r="F372" s="27" t="str">
        <f t="shared" si="21"/>
        <v>At Risk</v>
      </c>
      <c r="G372" s="58" t="str">
        <f t="shared" si="22"/>
        <v>No Bonus</v>
      </c>
      <c r="H372" s="60" t="str">
        <f t="shared" si="23"/>
        <v>Valid</v>
      </c>
    </row>
    <row r="373" spans="1:8" x14ac:dyDescent="0.2">
      <c r="A373" s="26" t="s">
        <v>1482</v>
      </c>
      <c r="B373" s="26" t="s">
        <v>1483</v>
      </c>
      <c r="C373" s="26">
        <v>4.3600000000000003</v>
      </c>
      <c r="D373" s="27" t="str">
        <f t="shared" si="20"/>
        <v>✅High Performer</v>
      </c>
      <c r="E373" s="27" t="str" cm="1">
        <f t="array" ref="E373">_xlfn.IFS(C373&gt;= 4.5,"Excellent",C373 &gt;=3.5,"Good",C373&gt;=2.5,"Average",C373&gt;= 1.5,"Below Avg",C373&lt;1.5,"Poor")</f>
        <v>Good</v>
      </c>
      <c r="F373" s="27" t="str">
        <f t="shared" si="21"/>
        <v>Developing</v>
      </c>
      <c r="G373" s="58" t="str">
        <f t="shared" si="22"/>
        <v>30% Bonus</v>
      </c>
      <c r="H373" s="60" t="str">
        <f t="shared" si="23"/>
        <v>Valid</v>
      </c>
    </row>
    <row r="374" spans="1:8" x14ac:dyDescent="0.2">
      <c r="A374" s="26" t="s">
        <v>1486</v>
      </c>
      <c r="B374" s="26" t="s">
        <v>1487</v>
      </c>
      <c r="C374" s="26">
        <v>3.42</v>
      </c>
      <c r="D374" s="27" t="str">
        <f t="shared" si="20"/>
        <v>✅High Performer</v>
      </c>
      <c r="E374" s="27" t="str" cm="1">
        <f t="array" ref="E374">_xlfn.IFS(C374&gt;= 4.5,"Excellent",C374 &gt;=3.5,"Good",C374&gt;=2.5,"Average",C374&gt;= 1.5,"Below Avg",C374&lt;1.5,"Poor")</f>
        <v>Average</v>
      </c>
      <c r="F374" s="27" t="str">
        <f t="shared" si="21"/>
        <v>Developing</v>
      </c>
      <c r="G374" s="58" t="str">
        <f t="shared" si="22"/>
        <v>30% Bonus</v>
      </c>
      <c r="H374" s="60" t="str">
        <f t="shared" si="23"/>
        <v>Valid</v>
      </c>
    </row>
    <row r="375" spans="1:8" x14ac:dyDescent="0.2">
      <c r="A375" s="26" t="s">
        <v>1490</v>
      </c>
      <c r="B375" s="26" t="s">
        <v>1491</v>
      </c>
      <c r="C375" s="26">
        <v>4.41</v>
      </c>
      <c r="D375" s="27" t="str">
        <f t="shared" si="20"/>
        <v>✅High Performer</v>
      </c>
      <c r="E375" s="27" t="str" cm="1">
        <f t="array" ref="E375">_xlfn.IFS(C375&gt;= 4.5,"Excellent",C375 &gt;=3.5,"Good",C375&gt;=2.5,"Average",C375&gt;= 1.5,"Below Avg",C375&lt;1.5,"Poor")</f>
        <v>Good</v>
      </c>
      <c r="F375" s="27" t="str">
        <f t="shared" si="21"/>
        <v>Developing</v>
      </c>
      <c r="G375" s="58" t="str">
        <f t="shared" si="22"/>
        <v>30% Bonus</v>
      </c>
      <c r="H375" s="60" t="str">
        <f t="shared" si="23"/>
        <v>Valid</v>
      </c>
    </row>
    <row r="376" spans="1:8" x14ac:dyDescent="0.2">
      <c r="A376" s="26" t="s">
        <v>1494</v>
      </c>
      <c r="B376" s="26" t="s">
        <v>1495</v>
      </c>
      <c r="C376" s="26">
        <v>1.26</v>
      </c>
      <c r="D376" s="27" t="str">
        <f t="shared" si="20"/>
        <v>📈Low Performer</v>
      </c>
      <c r="E376" s="27" t="str" cm="1">
        <f t="array" ref="E376">_xlfn.IFS(C376&gt;= 4.5,"Excellent",C376 &gt;=3.5,"Good",C376&gt;=2.5,"Average",C376&gt;= 1.5,"Below Avg",C376&lt;1.5,"Poor")</f>
        <v>Poor</v>
      </c>
      <c r="F376" s="27" t="str">
        <f t="shared" si="21"/>
        <v>At Risk</v>
      </c>
      <c r="G376" s="58" t="str">
        <f t="shared" si="22"/>
        <v>No Bonus</v>
      </c>
      <c r="H376" s="60" t="str">
        <f t="shared" si="23"/>
        <v>Invalid</v>
      </c>
    </row>
    <row r="377" spans="1:8" x14ac:dyDescent="0.2">
      <c r="A377" s="26" t="s">
        <v>1498</v>
      </c>
      <c r="B377" s="26" t="s">
        <v>1432</v>
      </c>
      <c r="C377" s="26">
        <v>3.08</v>
      </c>
      <c r="D377" s="27" t="str">
        <f t="shared" si="20"/>
        <v>✅High Performer</v>
      </c>
      <c r="E377" s="27" t="str" cm="1">
        <f t="array" ref="E377">_xlfn.IFS(C377&gt;= 4.5,"Excellent",C377 &gt;=3.5,"Good",C377&gt;=2.5,"Average",C377&gt;= 1.5,"Below Avg",C377&lt;1.5,"Poor")</f>
        <v>Average</v>
      </c>
      <c r="F377" s="27" t="str">
        <f t="shared" si="21"/>
        <v>Developing</v>
      </c>
      <c r="G377" s="58" t="str">
        <f t="shared" si="22"/>
        <v>30% Bonus</v>
      </c>
      <c r="H377" s="60" t="str">
        <f t="shared" si="23"/>
        <v>Valid</v>
      </c>
    </row>
    <row r="378" spans="1:8" x14ac:dyDescent="0.2">
      <c r="A378" s="26" t="s">
        <v>1501</v>
      </c>
      <c r="B378" s="26" t="s">
        <v>1502</v>
      </c>
      <c r="C378" s="26">
        <v>4.09</v>
      </c>
      <c r="D378" s="27" t="str">
        <f t="shared" si="20"/>
        <v>✅High Performer</v>
      </c>
      <c r="E378" s="27" t="str" cm="1">
        <f t="array" ref="E378">_xlfn.IFS(C378&gt;= 4.5,"Excellent",C378 &gt;=3.5,"Good",C378&gt;=2.5,"Average",C378&gt;= 1.5,"Below Avg",C378&lt;1.5,"Poor")</f>
        <v>Good</v>
      </c>
      <c r="F378" s="27" t="str">
        <f t="shared" si="21"/>
        <v>Developing</v>
      </c>
      <c r="G378" s="58" t="str">
        <f t="shared" si="22"/>
        <v>30% Bonus</v>
      </c>
      <c r="H378" s="60" t="str">
        <f t="shared" si="23"/>
        <v>Valid</v>
      </c>
    </row>
    <row r="379" spans="1:8" x14ac:dyDescent="0.2">
      <c r="A379" s="26" t="s">
        <v>1505</v>
      </c>
      <c r="B379" s="26" t="s">
        <v>1506</v>
      </c>
      <c r="C379" s="26">
        <v>4.1100000000000003</v>
      </c>
      <c r="D379" s="27" t="str">
        <f t="shared" si="20"/>
        <v>✅High Performer</v>
      </c>
      <c r="E379" s="27" t="str" cm="1">
        <f t="array" ref="E379">_xlfn.IFS(C379&gt;= 4.5,"Excellent",C379 &gt;=3.5,"Good",C379&gt;=2.5,"Average",C379&gt;= 1.5,"Below Avg",C379&lt;1.5,"Poor")</f>
        <v>Good</v>
      </c>
      <c r="F379" s="27" t="str">
        <f t="shared" si="21"/>
        <v>Developing</v>
      </c>
      <c r="G379" s="58" t="str">
        <f t="shared" si="22"/>
        <v>30% Bonus</v>
      </c>
      <c r="H379" s="60" t="str">
        <f t="shared" si="23"/>
        <v>Valid</v>
      </c>
    </row>
    <row r="380" spans="1:8" x14ac:dyDescent="0.2">
      <c r="A380" s="26" t="s">
        <v>1509</v>
      </c>
      <c r="B380" s="26" t="s">
        <v>1510</v>
      </c>
      <c r="C380" s="26">
        <v>1.36</v>
      </c>
      <c r="D380" s="27" t="str">
        <f t="shared" si="20"/>
        <v>📈Low Performer</v>
      </c>
      <c r="E380" s="27" t="str" cm="1">
        <f t="array" ref="E380">_xlfn.IFS(C380&gt;= 4.5,"Excellent",C380 &gt;=3.5,"Good",C380&gt;=2.5,"Average",C380&gt;= 1.5,"Below Avg",C380&lt;1.5,"Poor")</f>
        <v>Poor</v>
      </c>
      <c r="F380" s="27" t="str">
        <f t="shared" si="21"/>
        <v>At Risk</v>
      </c>
      <c r="G380" s="58" t="str">
        <f t="shared" si="22"/>
        <v>No Bonus</v>
      </c>
      <c r="H380" s="60" t="str">
        <f t="shared" si="23"/>
        <v>Invalid</v>
      </c>
    </row>
    <row r="381" spans="1:8" x14ac:dyDescent="0.2">
      <c r="A381" s="26" t="s">
        <v>1513</v>
      </c>
      <c r="B381" s="26" t="s">
        <v>1514</v>
      </c>
      <c r="C381" s="26">
        <v>4.6500000000000004</v>
      </c>
      <c r="D381" s="27" t="str">
        <f t="shared" si="20"/>
        <v>✅High Performer</v>
      </c>
      <c r="E381" s="27" t="str" cm="1">
        <f t="array" ref="E381">_xlfn.IFS(C381&gt;= 4.5,"Excellent",C381 &gt;=3.5,"Good",C381&gt;=2.5,"Average",C381&gt;= 1.5,"Below Avg",C381&lt;1.5,"Poor")</f>
        <v>Excellent</v>
      </c>
      <c r="F381" s="27" t="str">
        <f t="shared" si="21"/>
        <v>Top Employee</v>
      </c>
      <c r="G381" s="58" t="str">
        <f t="shared" si="22"/>
        <v>50% Bonus</v>
      </c>
      <c r="H381" s="60" t="str">
        <f t="shared" si="23"/>
        <v>Valid</v>
      </c>
    </row>
    <row r="382" spans="1:8" x14ac:dyDescent="0.2">
      <c r="A382" s="26" t="s">
        <v>1517</v>
      </c>
      <c r="B382" s="26" t="s">
        <v>1518</v>
      </c>
      <c r="C382" s="26">
        <v>1.01</v>
      </c>
      <c r="D382" s="27" t="str">
        <f t="shared" si="20"/>
        <v>📈Low Performer</v>
      </c>
      <c r="E382" s="27" t="str" cm="1">
        <f t="array" ref="E382">_xlfn.IFS(C382&gt;= 4.5,"Excellent",C382 &gt;=3.5,"Good",C382&gt;=2.5,"Average",C382&gt;= 1.5,"Below Avg",C382&lt;1.5,"Poor")</f>
        <v>Poor</v>
      </c>
      <c r="F382" s="27" t="str">
        <f t="shared" si="21"/>
        <v>At Risk</v>
      </c>
      <c r="G382" s="58" t="str">
        <f t="shared" si="22"/>
        <v>No Bonus</v>
      </c>
      <c r="H382" s="60" t="str">
        <f t="shared" si="23"/>
        <v>Invalid</v>
      </c>
    </row>
    <row r="383" spans="1:8" x14ac:dyDescent="0.2">
      <c r="A383" s="26" t="s">
        <v>1521</v>
      </c>
      <c r="B383" s="26" t="s">
        <v>1522</v>
      </c>
      <c r="C383" s="26">
        <v>1.32</v>
      </c>
      <c r="D383" s="27" t="str">
        <f t="shared" si="20"/>
        <v>📈Low Performer</v>
      </c>
      <c r="E383" s="27" t="str" cm="1">
        <f t="array" ref="E383">_xlfn.IFS(C383&gt;= 4.5,"Excellent",C383 &gt;=3.5,"Good",C383&gt;=2.5,"Average",C383&gt;= 1.5,"Below Avg",C383&lt;1.5,"Poor")</f>
        <v>Poor</v>
      </c>
      <c r="F383" s="27" t="str">
        <f t="shared" si="21"/>
        <v>At Risk</v>
      </c>
      <c r="G383" s="58" t="str">
        <f t="shared" si="22"/>
        <v>No Bonus</v>
      </c>
      <c r="H383" s="60" t="str">
        <f t="shared" si="23"/>
        <v>Invalid</v>
      </c>
    </row>
    <row r="384" spans="1:8" x14ac:dyDescent="0.2">
      <c r="A384" s="26" t="s">
        <v>1524</v>
      </c>
      <c r="B384" s="26" t="s">
        <v>1525</v>
      </c>
      <c r="C384" s="26">
        <v>1.58</v>
      </c>
      <c r="D384" s="27" t="str">
        <f t="shared" si="20"/>
        <v>📈Low Performer</v>
      </c>
      <c r="E384" s="27" t="str" cm="1">
        <f t="array" ref="E384">_xlfn.IFS(C384&gt;= 4.5,"Excellent",C384 &gt;=3.5,"Good",C384&gt;=2.5,"Average",C384&gt;= 1.5,"Below Avg",C384&lt;1.5,"Poor")</f>
        <v>Below Avg</v>
      </c>
      <c r="F384" s="27" t="str">
        <f t="shared" si="21"/>
        <v>At Risk</v>
      </c>
      <c r="G384" s="58" t="str">
        <f t="shared" si="22"/>
        <v>No Bonus</v>
      </c>
      <c r="H384" s="60" t="str">
        <f t="shared" si="23"/>
        <v>Invalid</v>
      </c>
    </row>
    <row r="385" spans="1:8" x14ac:dyDescent="0.2">
      <c r="A385" s="26" t="s">
        <v>1528</v>
      </c>
      <c r="B385" s="26" t="s">
        <v>1529</v>
      </c>
      <c r="C385" s="26">
        <v>4.87</v>
      </c>
      <c r="D385" s="27" t="str">
        <f t="shared" si="20"/>
        <v>✅High Performer</v>
      </c>
      <c r="E385" s="27" t="str" cm="1">
        <f t="array" ref="E385">_xlfn.IFS(C385&gt;= 4.5,"Excellent",C385 &gt;=3.5,"Good",C385&gt;=2.5,"Average",C385&gt;= 1.5,"Below Avg",C385&lt;1.5,"Poor")</f>
        <v>Excellent</v>
      </c>
      <c r="F385" s="27" t="str">
        <f t="shared" si="21"/>
        <v>Top Employee</v>
      </c>
      <c r="G385" s="58" t="str">
        <f t="shared" si="22"/>
        <v>50% Bonus</v>
      </c>
      <c r="H385" s="60" t="str">
        <f t="shared" si="23"/>
        <v>Valid</v>
      </c>
    </row>
    <row r="386" spans="1:8" x14ac:dyDescent="0.2">
      <c r="A386" s="26" t="s">
        <v>1531</v>
      </c>
      <c r="B386" s="26" t="s">
        <v>935</v>
      </c>
      <c r="C386" s="26">
        <v>3.78</v>
      </c>
      <c r="D386" s="27" t="str">
        <f t="shared" si="20"/>
        <v>✅High Performer</v>
      </c>
      <c r="E386" s="27" t="str" cm="1">
        <f t="array" ref="E386">_xlfn.IFS(C386&gt;= 4.5,"Excellent",C386 &gt;=3.5,"Good",C386&gt;=2.5,"Average",C386&gt;= 1.5,"Below Avg",C386&lt;1.5,"Poor")</f>
        <v>Good</v>
      </c>
      <c r="F386" s="27" t="str">
        <f t="shared" si="21"/>
        <v>Developing</v>
      </c>
      <c r="G386" s="58" t="str">
        <f t="shared" si="22"/>
        <v>30% Bonus</v>
      </c>
      <c r="H386" s="60" t="str">
        <f t="shared" si="23"/>
        <v>Valid</v>
      </c>
    </row>
    <row r="387" spans="1:8" x14ac:dyDescent="0.2">
      <c r="A387" s="26" t="s">
        <v>1534</v>
      </c>
      <c r="B387" s="26" t="s">
        <v>1535</v>
      </c>
      <c r="C387" s="26">
        <v>2.93</v>
      </c>
      <c r="D387" s="27" t="str">
        <f t="shared" si="20"/>
        <v>📈Low Performer</v>
      </c>
      <c r="E387" s="27" t="str" cm="1">
        <f t="array" ref="E387">_xlfn.IFS(C387&gt;= 4.5,"Excellent",C387 &gt;=3.5,"Good",C387&gt;=2.5,"Average",C387&gt;= 1.5,"Below Avg",C387&lt;1.5,"Poor")</f>
        <v>Average</v>
      </c>
      <c r="F387" s="27" t="str">
        <f t="shared" si="21"/>
        <v>Developing</v>
      </c>
      <c r="G387" s="58" t="str">
        <f t="shared" si="22"/>
        <v>30% Bonus</v>
      </c>
      <c r="H387" s="60" t="str">
        <f t="shared" si="23"/>
        <v>Valid</v>
      </c>
    </row>
    <row r="388" spans="1:8" x14ac:dyDescent="0.2">
      <c r="A388" s="26" t="s">
        <v>1538</v>
      </c>
      <c r="B388" s="26" t="s">
        <v>167</v>
      </c>
      <c r="C388" s="26">
        <v>4.2300000000000004</v>
      </c>
      <c r="D388" s="27" t="str">
        <f t="shared" ref="D388:D451" si="24">IF($C388&gt;=3,"✅High Performer","📈Low Performer")</f>
        <v>✅High Performer</v>
      </c>
      <c r="E388" s="27" t="str" cm="1">
        <f t="array" ref="E388">_xlfn.IFS(C388&gt;= 4.5,"Excellent",C388 &gt;=3.5,"Good",C388&gt;=2.5,"Average",C388&gt;= 1.5,"Below Avg",C388&lt;1.5,"Poor")</f>
        <v>Good</v>
      </c>
      <c r="F388" s="27" t="str">
        <f t="shared" ref="F388:F451" si="25">IF(C388&gt;=4.5,"Top Employee",IF(C388&gt;=2.5,"Developing","At Risk"))</f>
        <v>Developing</v>
      </c>
      <c r="G388" s="58" t="str">
        <f t="shared" ref="G388:G451" si="26">IF(AND(C388&gt;=4.5,C388&lt;=5),"50% Bonus",IF(AND(C388&gt;=2.5,C388&lt;4.5),"30% Bonus","No Bonus"))</f>
        <v>30% Bonus</v>
      </c>
      <c r="H388" s="60" t="str">
        <f t="shared" ref="H388:H451" si="27">IF(OR(C388&lt;=2,C388&gt;=5),"Invalid","Valid")</f>
        <v>Valid</v>
      </c>
    </row>
    <row r="389" spans="1:8" x14ac:dyDescent="0.2">
      <c r="A389" s="26" t="s">
        <v>1541</v>
      </c>
      <c r="B389" s="26" t="s">
        <v>268</v>
      </c>
      <c r="C389" s="26">
        <v>2.4</v>
      </c>
      <c r="D389" s="27" t="str">
        <f t="shared" si="24"/>
        <v>📈Low Performer</v>
      </c>
      <c r="E389" s="27" t="str" cm="1">
        <f t="array" ref="E389">_xlfn.IFS(C389&gt;= 4.5,"Excellent",C389 &gt;=3.5,"Good",C389&gt;=2.5,"Average",C389&gt;= 1.5,"Below Avg",C389&lt;1.5,"Poor")</f>
        <v>Below Avg</v>
      </c>
      <c r="F389" s="27" t="str">
        <f t="shared" si="25"/>
        <v>At Risk</v>
      </c>
      <c r="G389" s="58" t="str">
        <f t="shared" si="26"/>
        <v>No Bonus</v>
      </c>
      <c r="H389" s="60" t="str">
        <f t="shared" si="27"/>
        <v>Valid</v>
      </c>
    </row>
    <row r="390" spans="1:8" x14ac:dyDescent="0.2">
      <c r="A390" s="26" t="s">
        <v>1544</v>
      </c>
      <c r="B390" s="26" t="s">
        <v>1545</v>
      </c>
      <c r="C390" s="26">
        <v>2.58</v>
      </c>
      <c r="D390" s="27" t="str">
        <f t="shared" si="24"/>
        <v>📈Low Performer</v>
      </c>
      <c r="E390" s="27" t="str" cm="1">
        <f t="array" ref="E390">_xlfn.IFS(C390&gt;= 4.5,"Excellent",C390 &gt;=3.5,"Good",C390&gt;=2.5,"Average",C390&gt;= 1.5,"Below Avg",C390&lt;1.5,"Poor")</f>
        <v>Average</v>
      </c>
      <c r="F390" s="27" t="str">
        <f t="shared" si="25"/>
        <v>Developing</v>
      </c>
      <c r="G390" s="58" t="str">
        <f t="shared" si="26"/>
        <v>30% Bonus</v>
      </c>
      <c r="H390" s="60" t="str">
        <f t="shared" si="27"/>
        <v>Valid</v>
      </c>
    </row>
    <row r="391" spans="1:8" x14ac:dyDescent="0.2">
      <c r="A391" s="26" t="s">
        <v>1547</v>
      </c>
      <c r="B391" s="26" t="s">
        <v>1548</v>
      </c>
      <c r="C391" s="26">
        <v>2.85</v>
      </c>
      <c r="D391" s="27" t="str">
        <f t="shared" si="24"/>
        <v>📈Low Performer</v>
      </c>
      <c r="E391" s="27" t="str" cm="1">
        <f t="array" ref="E391">_xlfn.IFS(C391&gt;= 4.5,"Excellent",C391 &gt;=3.5,"Good",C391&gt;=2.5,"Average",C391&gt;= 1.5,"Below Avg",C391&lt;1.5,"Poor")</f>
        <v>Average</v>
      </c>
      <c r="F391" s="27" t="str">
        <f t="shared" si="25"/>
        <v>Developing</v>
      </c>
      <c r="G391" s="58" t="str">
        <f t="shared" si="26"/>
        <v>30% Bonus</v>
      </c>
      <c r="H391" s="60" t="str">
        <f t="shared" si="27"/>
        <v>Valid</v>
      </c>
    </row>
    <row r="392" spans="1:8" x14ac:dyDescent="0.2">
      <c r="A392" s="26" t="s">
        <v>1550</v>
      </c>
      <c r="B392" s="26" t="s">
        <v>1551</v>
      </c>
      <c r="C392" s="26">
        <v>4.88</v>
      </c>
      <c r="D392" s="27" t="str">
        <f t="shared" si="24"/>
        <v>✅High Performer</v>
      </c>
      <c r="E392" s="27" t="str" cm="1">
        <f t="array" ref="E392">_xlfn.IFS(C392&gt;= 4.5,"Excellent",C392 &gt;=3.5,"Good",C392&gt;=2.5,"Average",C392&gt;= 1.5,"Below Avg",C392&lt;1.5,"Poor")</f>
        <v>Excellent</v>
      </c>
      <c r="F392" s="27" t="str">
        <f t="shared" si="25"/>
        <v>Top Employee</v>
      </c>
      <c r="G392" s="58" t="str">
        <f t="shared" si="26"/>
        <v>50% Bonus</v>
      </c>
      <c r="H392" s="60" t="str">
        <f t="shared" si="27"/>
        <v>Valid</v>
      </c>
    </row>
    <row r="393" spans="1:8" x14ac:dyDescent="0.2">
      <c r="A393" s="26" t="s">
        <v>1554</v>
      </c>
      <c r="B393" s="26" t="s">
        <v>1555</v>
      </c>
      <c r="C393" s="26">
        <v>3.84</v>
      </c>
      <c r="D393" s="27" t="str">
        <f t="shared" si="24"/>
        <v>✅High Performer</v>
      </c>
      <c r="E393" s="27" t="str" cm="1">
        <f t="array" ref="E393">_xlfn.IFS(C393&gt;= 4.5,"Excellent",C393 &gt;=3.5,"Good",C393&gt;=2.5,"Average",C393&gt;= 1.5,"Below Avg",C393&lt;1.5,"Poor")</f>
        <v>Good</v>
      </c>
      <c r="F393" s="27" t="str">
        <f t="shared" si="25"/>
        <v>Developing</v>
      </c>
      <c r="G393" s="58" t="str">
        <f t="shared" si="26"/>
        <v>30% Bonus</v>
      </c>
      <c r="H393" s="60" t="str">
        <f t="shared" si="27"/>
        <v>Valid</v>
      </c>
    </row>
    <row r="394" spans="1:8" x14ac:dyDescent="0.2">
      <c r="A394" s="26" t="s">
        <v>1558</v>
      </c>
      <c r="B394" s="26" t="s">
        <v>1559</v>
      </c>
      <c r="C394" s="26">
        <v>4.6500000000000004</v>
      </c>
      <c r="D394" s="27" t="str">
        <f t="shared" si="24"/>
        <v>✅High Performer</v>
      </c>
      <c r="E394" s="27" t="str" cm="1">
        <f t="array" ref="E394">_xlfn.IFS(C394&gt;= 4.5,"Excellent",C394 &gt;=3.5,"Good",C394&gt;=2.5,"Average",C394&gt;= 1.5,"Below Avg",C394&lt;1.5,"Poor")</f>
        <v>Excellent</v>
      </c>
      <c r="F394" s="27" t="str">
        <f t="shared" si="25"/>
        <v>Top Employee</v>
      </c>
      <c r="G394" s="58" t="str">
        <f t="shared" si="26"/>
        <v>50% Bonus</v>
      </c>
      <c r="H394" s="60" t="str">
        <f t="shared" si="27"/>
        <v>Valid</v>
      </c>
    </row>
    <row r="395" spans="1:8" x14ac:dyDescent="0.2">
      <c r="A395" s="26" t="s">
        <v>1562</v>
      </c>
      <c r="B395" s="26" t="s">
        <v>1563</v>
      </c>
      <c r="C395" s="26">
        <v>1.82</v>
      </c>
      <c r="D395" s="27" t="str">
        <f t="shared" si="24"/>
        <v>📈Low Performer</v>
      </c>
      <c r="E395" s="27" t="str" cm="1">
        <f t="array" ref="E395">_xlfn.IFS(C395&gt;= 4.5,"Excellent",C395 &gt;=3.5,"Good",C395&gt;=2.5,"Average",C395&gt;= 1.5,"Below Avg",C395&lt;1.5,"Poor")</f>
        <v>Below Avg</v>
      </c>
      <c r="F395" s="27" t="str">
        <f t="shared" si="25"/>
        <v>At Risk</v>
      </c>
      <c r="G395" s="58" t="str">
        <f t="shared" si="26"/>
        <v>No Bonus</v>
      </c>
      <c r="H395" s="60" t="str">
        <f t="shared" si="27"/>
        <v>Invalid</v>
      </c>
    </row>
    <row r="396" spans="1:8" x14ac:dyDescent="0.2">
      <c r="A396" s="26" t="s">
        <v>1566</v>
      </c>
      <c r="B396" s="26" t="s">
        <v>1567</v>
      </c>
      <c r="C396" s="26">
        <v>1.0900000000000001</v>
      </c>
      <c r="D396" s="27" t="str">
        <f t="shared" si="24"/>
        <v>📈Low Performer</v>
      </c>
      <c r="E396" s="27" t="str" cm="1">
        <f t="array" ref="E396">_xlfn.IFS(C396&gt;= 4.5,"Excellent",C396 &gt;=3.5,"Good",C396&gt;=2.5,"Average",C396&gt;= 1.5,"Below Avg",C396&lt;1.5,"Poor")</f>
        <v>Poor</v>
      </c>
      <c r="F396" s="27" t="str">
        <f t="shared" si="25"/>
        <v>At Risk</v>
      </c>
      <c r="G396" s="58" t="str">
        <f t="shared" si="26"/>
        <v>No Bonus</v>
      </c>
      <c r="H396" s="60" t="str">
        <f t="shared" si="27"/>
        <v>Invalid</v>
      </c>
    </row>
    <row r="397" spans="1:8" x14ac:dyDescent="0.2">
      <c r="A397" s="26" t="s">
        <v>1570</v>
      </c>
      <c r="B397" s="26" t="s">
        <v>1571</v>
      </c>
      <c r="C397" s="26">
        <v>1.06</v>
      </c>
      <c r="D397" s="27" t="str">
        <f t="shared" si="24"/>
        <v>📈Low Performer</v>
      </c>
      <c r="E397" s="27" t="str" cm="1">
        <f t="array" ref="E397">_xlfn.IFS(C397&gt;= 4.5,"Excellent",C397 &gt;=3.5,"Good",C397&gt;=2.5,"Average",C397&gt;= 1.5,"Below Avg",C397&lt;1.5,"Poor")</f>
        <v>Poor</v>
      </c>
      <c r="F397" s="27" t="str">
        <f t="shared" si="25"/>
        <v>At Risk</v>
      </c>
      <c r="G397" s="58" t="str">
        <f t="shared" si="26"/>
        <v>No Bonus</v>
      </c>
      <c r="H397" s="60" t="str">
        <f t="shared" si="27"/>
        <v>Invalid</v>
      </c>
    </row>
    <row r="398" spans="1:8" x14ac:dyDescent="0.2">
      <c r="A398" s="26" t="s">
        <v>1574</v>
      </c>
      <c r="B398" s="26" t="s">
        <v>1180</v>
      </c>
      <c r="C398" s="26">
        <v>3.45</v>
      </c>
      <c r="D398" s="27" t="str">
        <f t="shared" si="24"/>
        <v>✅High Performer</v>
      </c>
      <c r="E398" s="27" t="str" cm="1">
        <f t="array" ref="E398">_xlfn.IFS(C398&gt;= 4.5,"Excellent",C398 &gt;=3.5,"Good",C398&gt;=2.5,"Average",C398&gt;= 1.5,"Below Avg",C398&lt;1.5,"Poor")</f>
        <v>Average</v>
      </c>
      <c r="F398" s="27" t="str">
        <f t="shared" si="25"/>
        <v>Developing</v>
      </c>
      <c r="G398" s="58" t="str">
        <f t="shared" si="26"/>
        <v>30% Bonus</v>
      </c>
      <c r="H398" s="60" t="str">
        <f t="shared" si="27"/>
        <v>Valid</v>
      </c>
    </row>
    <row r="399" spans="1:8" x14ac:dyDescent="0.2">
      <c r="A399" s="26" t="s">
        <v>1577</v>
      </c>
      <c r="B399" s="26" t="s">
        <v>1578</v>
      </c>
      <c r="C399" s="26">
        <v>3.47</v>
      </c>
      <c r="D399" s="27" t="str">
        <f t="shared" si="24"/>
        <v>✅High Performer</v>
      </c>
      <c r="E399" s="27" t="str" cm="1">
        <f t="array" ref="E399">_xlfn.IFS(C399&gt;= 4.5,"Excellent",C399 &gt;=3.5,"Good",C399&gt;=2.5,"Average",C399&gt;= 1.5,"Below Avg",C399&lt;1.5,"Poor")</f>
        <v>Average</v>
      </c>
      <c r="F399" s="27" t="str">
        <f t="shared" si="25"/>
        <v>Developing</v>
      </c>
      <c r="G399" s="58" t="str">
        <f t="shared" si="26"/>
        <v>30% Bonus</v>
      </c>
      <c r="H399" s="60" t="str">
        <f t="shared" si="27"/>
        <v>Valid</v>
      </c>
    </row>
    <row r="400" spans="1:8" x14ac:dyDescent="0.2">
      <c r="A400" s="26" t="s">
        <v>1581</v>
      </c>
      <c r="B400" s="26" t="s">
        <v>1582</v>
      </c>
      <c r="C400" s="26">
        <v>2.82</v>
      </c>
      <c r="D400" s="27" t="str">
        <f t="shared" si="24"/>
        <v>📈Low Performer</v>
      </c>
      <c r="E400" s="27" t="str" cm="1">
        <f t="array" ref="E400">_xlfn.IFS(C400&gt;= 4.5,"Excellent",C400 &gt;=3.5,"Good",C400&gt;=2.5,"Average",C400&gt;= 1.5,"Below Avg",C400&lt;1.5,"Poor")</f>
        <v>Average</v>
      </c>
      <c r="F400" s="27" t="str">
        <f t="shared" si="25"/>
        <v>Developing</v>
      </c>
      <c r="G400" s="58" t="str">
        <f t="shared" si="26"/>
        <v>30% Bonus</v>
      </c>
      <c r="H400" s="60" t="str">
        <f t="shared" si="27"/>
        <v>Valid</v>
      </c>
    </row>
    <row r="401" spans="1:8" x14ac:dyDescent="0.2">
      <c r="A401" s="26" t="s">
        <v>1584</v>
      </c>
      <c r="B401" s="26" t="s">
        <v>1585</v>
      </c>
      <c r="C401" s="26">
        <v>1.45</v>
      </c>
      <c r="D401" s="27" t="str">
        <f t="shared" si="24"/>
        <v>📈Low Performer</v>
      </c>
      <c r="E401" s="27" t="str" cm="1">
        <f t="array" ref="E401">_xlfn.IFS(C401&gt;= 4.5,"Excellent",C401 &gt;=3.5,"Good",C401&gt;=2.5,"Average",C401&gt;= 1.5,"Below Avg",C401&lt;1.5,"Poor")</f>
        <v>Poor</v>
      </c>
      <c r="F401" s="27" t="str">
        <f t="shared" si="25"/>
        <v>At Risk</v>
      </c>
      <c r="G401" s="58" t="str">
        <f t="shared" si="26"/>
        <v>No Bonus</v>
      </c>
      <c r="H401" s="60" t="str">
        <f t="shared" si="27"/>
        <v>Invalid</v>
      </c>
    </row>
    <row r="402" spans="1:8" x14ac:dyDescent="0.2">
      <c r="A402" s="26" t="s">
        <v>1588</v>
      </c>
      <c r="B402" s="26" t="s">
        <v>1589</v>
      </c>
      <c r="C402" s="26">
        <v>3.13</v>
      </c>
      <c r="D402" s="27" t="str">
        <f t="shared" si="24"/>
        <v>✅High Performer</v>
      </c>
      <c r="E402" s="27" t="str" cm="1">
        <f t="array" ref="E402">_xlfn.IFS(C402&gt;= 4.5,"Excellent",C402 &gt;=3.5,"Good",C402&gt;=2.5,"Average",C402&gt;= 1.5,"Below Avg",C402&lt;1.5,"Poor")</f>
        <v>Average</v>
      </c>
      <c r="F402" s="27" t="str">
        <f t="shared" si="25"/>
        <v>Developing</v>
      </c>
      <c r="G402" s="58" t="str">
        <f t="shared" si="26"/>
        <v>30% Bonus</v>
      </c>
      <c r="H402" s="60" t="str">
        <f t="shared" si="27"/>
        <v>Valid</v>
      </c>
    </row>
    <row r="403" spans="1:8" x14ac:dyDescent="0.2">
      <c r="A403" s="26" t="s">
        <v>1591</v>
      </c>
      <c r="B403" s="26" t="s">
        <v>1592</v>
      </c>
      <c r="C403" s="26">
        <v>4.1399999999999997</v>
      </c>
      <c r="D403" s="27" t="str">
        <f t="shared" si="24"/>
        <v>✅High Performer</v>
      </c>
      <c r="E403" s="27" t="str" cm="1">
        <f t="array" ref="E403">_xlfn.IFS(C403&gt;= 4.5,"Excellent",C403 &gt;=3.5,"Good",C403&gt;=2.5,"Average",C403&gt;= 1.5,"Below Avg",C403&lt;1.5,"Poor")</f>
        <v>Good</v>
      </c>
      <c r="F403" s="27" t="str">
        <f t="shared" si="25"/>
        <v>Developing</v>
      </c>
      <c r="G403" s="58" t="str">
        <f t="shared" si="26"/>
        <v>30% Bonus</v>
      </c>
      <c r="H403" s="60" t="str">
        <f t="shared" si="27"/>
        <v>Valid</v>
      </c>
    </row>
    <row r="404" spans="1:8" x14ac:dyDescent="0.2">
      <c r="A404" s="26" t="s">
        <v>1595</v>
      </c>
      <c r="B404" s="26" t="s">
        <v>1596</v>
      </c>
      <c r="C404" s="26">
        <v>4.29</v>
      </c>
      <c r="D404" s="27" t="str">
        <f t="shared" si="24"/>
        <v>✅High Performer</v>
      </c>
      <c r="E404" s="27" t="str" cm="1">
        <f t="array" ref="E404">_xlfn.IFS(C404&gt;= 4.5,"Excellent",C404 &gt;=3.5,"Good",C404&gt;=2.5,"Average",C404&gt;= 1.5,"Below Avg",C404&lt;1.5,"Poor")</f>
        <v>Good</v>
      </c>
      <c r="F404" s="27" t="str">
        <f t="shared" si="25"/>
        <v>Developing</v>
      </c>
      <c r="G404" s="58" t="str">
        <f t="shared" si="26"/>
        <v>30% Bonus</v>
      </c>
      <c r="H404" s="60" t="str">
        <f t="shared" si="27"/>
        <v>Valid</v>
      </c>
    </row>
    <row r="405" spans="1:8" x14ac:dyDescent="0.2">
      <c r="A405" s="26" t="s">
        <v>1599</v>
      </c>
      <c r="B405" s="26" t="s">
        <v>1330</v>
      </c>
      <c r="C405" s="26">
        <v>4.2699999999999996</v>
      </c>
      <c r="D405" s="27" t="str">
        <f t="shared" si="24"/>
        <v>✅High Performer</v>
      </c>
      <c r="E405" s="27" t="str" cm="1">
        <f t="array" ref="E405">_xlfn.IFS(C405&gt;= 4.5,"Excellent",C405 &gt;=3.5,"Good",C405&gt;=2.5,"Average",C405&gt;= 1.5,"Below Avg",C405&lt;1.5,"Poor")</f>
        <v>Good</v>
      </c>
      <c r="F405" s="27" t="str">
        <f t="shared" si="25"/>
        <v>Developing</v>
      </c>
      <c r="G405" s="58" t="str">
        <f t="shared" si="26"/>
        <v>30% Bonus</v>
      </c>
      <c r="H405" s="60" t="str">
        <f t="shared" si="27"/>
        <v>Valid</v>
      </c>
    </row>
    <row r="406" spans="1:8" x14ac:dyDescent="0.2">
      <c r="A406" s="26" t="s">
        <v>1602</v>
      </c>
      <c r="B406" s="26" t="s">
        <v>1603</v>
      </c>
      <c r="C406" s="26">
        <v>2.2000000000000002</v>
      </c>
      <c r="D406" s="27" t="str">
        <f t="shared" si="24"/>
        <v>📈Low Performer</v>
      </c>
      <c r="E406" s="27" t="str" cm="1">
        <f t="array" ref="E406">_xlfn.IFS(C406&gt;= 4.5,"Excellent",C406 &gt;=3.5,"Good",C406&gt;=2.5,"Average",C406&gt;= 1.5,"Below Avg",C406&lt;1.5,"Poor")</f>
        <v>Below Avg</v>
      </c>
      <c r="F406" s="27" t="str">
        <f t="shared" si="25"/>
        <v>At Risk</v>
      </c>
      <c r="G406" s="58" t="str">
        <f t="shared" si="26"/>
        <v>No Bonus</v>
      </c>
      <c r="H406" s="60" t="str">
        <f t="shared" si="27"/>
        <v>Valid</v>
      </c>
    </row>
    <row r="407" spans="1:8" x14ac:dyDescent="0.2">
      <c r="A407" s="26" t="s">
        <v>1606</v>
      </c>
      <c r="B407" s="26" t="s">
        <v>1607</v>
      </c>
      <c r="C407" s="26">
        <v>3.81</v>
      </c>
      <c r="D407" s="27" t="str">
        <f t="shared" si="24"/>
        <v>✅High Performer</v>
      </c>
      <c r="E407" s="27" t="str" cm="1">
        <f t="array" ref="E407">_xlfn.IFS(C407&gt;= 4.5,"Excellent",C407 &gt;=3.5,"Good",C407&gt;=2.5,"Average",C407&gt;= 1.5,"Below Avg",C407&lt;1.5,"Poor")</f>
        <v>Good</v>
      </c>
      <c r="F407" s="27" t="str">
        <f t="shared" si="25"/>
        <v>Developing</v>
      </c>
      <c r="G407" s="58" t="str">
        <f t="shared" si="26"/>
        <v>30% Bonus</v>
      </c>
      <c r="H407" s="60" t="str">
        <f t="shared" si="27"/>
        <v>Valid</v>
      </c>
    </row>
    <row r="408" spans="1:8" x14ac:dyDescent="0.2">
      <c r="A408" s="26" t="s">
        <v>1609</v>
      </c>
      <c r="B408" s="26" t="s">
        <v>701</v>
      </c>
      <c r="C408" s="26">
        <v>2.9</v>
      </c>
      <c r="D408" s="27" t="str">
        <f t="shared" si="24"/>
        <v>📈Low Performer</v>
      </c>
      <c r="E408" s="27" t="str" cm="1">
        <f t="array" ref="E408">_xlfn.IFS(C408&gt;= 4.5,"Excellent",C408 &gt;=3.5,"Good",C408&gt;=2.5,"Average",C408&gt;= 1.5,"Below Avg",C408&lt;1.5,"Poor")</f>
        <v>Average</v>
      </c>
      <c r="F408" s="27" t="str">
        <f t="shared" si="25"/>
        <v>Developing</v>
      </c>
      <c r="G408" s="58" t="str">
        <f t="shared" si="26"/>
        <v>30% Bonus</v>
      </c>
      <c r="H408" s="60" t="str">
        <f t="shared" si="27"/>
        <v>Valid</v>
      </c>
    </row>
    <row r="409" spans="1:8" x14ac:dyDescent="0.2">
      <c r="A409" s="26" t="s">
        <v>1612</v>
      </c>
      <c r="B409" s="26" t="s">
        <v>1613</v>
      </c>
      <c r="C409" s="26">
        <v>4.9000000000000004</v>
      </c>
      <c r="D409" s="27" t="str">
        <f t="shared" si="24"/>
        <v>✅High Performer</v>
      </c>
      <c r="E409" s="27" t="str" cm="1">
        <f t="array" ref="E409">_xlfn.IFS(C409&gt;= 4.5,"Excellent",C409 &gt;=3.5,"Good",C409&gt;=2.5,"Average",C409&gt;= 1.5,"Below Avg",C409&lt;1.5,"Poor")</f>
        <v>Excellent</v>
      </c>
      <c r="F409" s="27" t="str">
        <f t="shared" si="25"/>
        <v>Top Employee</v>
      </c>
      <c r="G409" s="58" t="str">
        <f t="shared" si="26"/>
        <v>50% Bonus</v>
      </c>
      <c r="H409" s="60" t="str">
        <f t="shared" si="27"/>
        <v>Valid</v>
      </c>
    </row>
    <row r="410" spans="1:8" x14ac:dyDescent="0.2">
      <c r="A410" s="26" t="s">
        <v>1615</v>
      </c>
      <c r="B410" s="26" t="s">
        <v>1616</v>
      </c>
      <c r="C410" s="26">
        <v>2.42</v>
      </c>
      <c r="D410" s="27" t="str">
        <f t="shared" si="24"/>
        <v>📈Low Performer</v>
      </c>
      <c r="E410" s="27" t="str" cm="1">
        <f t="array" ref="E410">_xlfn.IFS(C410&gt;= 4.5,"Excellent",C410 &gt;=3.5,"Good",C410&gt;=2.5,"Average",C410&gt;= 1.5,"Below Avg",C410&lt;1.5,"Poor")</f>
        <v>Below Avg</v>
      </c>
      <c r="F410" s="27" t="str">
        <f t="shared" si="25"/>
        <v>At Risk</v>
      </c>
      <c r="G410" s="58" t="str">
        <f t="shared" si="26"/>
        <v>No Bonus</v>
      </c>
      <c r="H410" s="60" t="str">
        <f t="shared" si="27"/>
        <v>Valid</v>
      </c>
    </row>
    <row r="411" spans="1:8" x14ac:dyDescent="0.2">
      <c r="A411" s="26" t="s">
        <v>1619</v>
      </c>
      <c r="B411" s="26" t="s">
        <v>1620</v>
      </c>
      <c r="C411" s="26">
        <v>4.91</v>
      </c>
      <c r="D411" s="27" t="str">
        <f t="shared" si="24"/>
        <v>✅High Performer</v>
      </c>
      <c r="E411" s="27" t="str" cm="1">
        <f t="array" ref="E411">_xlfn.IFS(C411&gt;= 4.5,"Excellent",C411 &gt;=3.5,"Good",C411&gt;=2.5,"Average",C411&gt;= 1.5,"Below Avg",C411&lt;1.5,"Poor")</f>
        <v>Excellent</v>
      </c>
      <c r="F411" s="27" t="str">
        <f t="shared" si="25"/>
        <v>Top Employee</v>
      </c>
      <c r="G411" s="58" t="str">
        <f t="shared" si="26"/>
        <v>50% Bonus</v>
      </c>
      <c r="H411" s="60" t="str">
        <f t="shared" si="27"/>
        <v>Valid</v>
      </c>
    </row>
    <row r="412" spans="1:8" x14ac:dyDescent="0.2">
      <c r="A412" s="26" t="s">
        <v>1623</v>
      </c>
      <c r="B412" s="26" t="s">
        <v>1624</v>
      </c>
      <c r="C412" s="26">
        <v>1.98</v>
      </c>
      <c r="D412" s="27" t="str">
        <f t="shared" si="24"/>
        <v>📈Low Performer</v>
      </c>
      <c r="E412" s="27" t="str" cm="1">
        <f t="array" ref="E412">_xlfn.IFS(C412&gt;= 4.5,"Excellent",C412 &gt;=3.5,"Good",C412&gt;=2.5,"Average",C412&gt;= 1.5,"Below Avg",C412&lt;1.5,"Poor")</f>
        <v>Below Avg</v>
      </c>
      <c r="F412" s="27" t="str">
        <f t="shared" si="25"/>
        <v>At Risk</v>
      </c>
      <c r="G412" s="58" t="str">
        <f t="shared" si="26"/>
        <v>No Bonus</v>
      </c>
      <c r="H412" s="60" t="str">
        <f t="shared" si="27"/>
        <v>Invalid</v>
      </c>
    </row>
    <row r="413" spans="1:8" x14ac:dyDescent="0.2">
      <c r="A413" s="26" t="s">
        <v>1627</v>
      </c>
      <c r="B413" s="26" t="s">
        <v>1628</v>
      </c>
      <c r="C413" s="26">
        <v>2.68</v>
      </c>
      <c r="D413" s="27" t="str">
        <f t="shared" si="24"/>
        <v>📈Low Performer</v>
      </c>
      <c r="E413" s="27" t="str" cm="1">
        <f t="array" ref="E413">_xlfn.IFS(C413&gt;= 4.5,"Excellent",C413 &gt;=3.5,"Good",C413&gt;=2.5,"Average",C413&gt;= 1.5,"Below Avg",C413&lt;1.5,"Poor")</f>
        <v>Average</v>
      </c>
      <c r="F413" s="27" t="str">
        <f t="shared" si="25"/>
        <v>Developing</v>
      </c>
      <c r="G413" s="58" t="str">
        <f t="shared" si="26"/>
        <v>30% Bonus</v>
      </c>
      <c r="H413" s="60" t="str">
        <f t="shared" si="27"/>
        <v>Valid</v>
      </c>
    </row>
    <row r="414" spans="1:8" x14ac:dyDescent="0.2">
      <c r="A414" s="26" t="s">
        <v>1630</v>
      </c>
      <c r="B414" s="26" t="s">
        <v>1073</v>
      </c>
      <c r="C414" s="26">
        <v>4.24</v>
      </c>
      <c r="D414" s="27" t="str">
        <f t="shared" si="24"/>
        <v>✅High Performer</v>
      </c>
      <c r="E414" s="27" t="str" cm="1">
        <f t="array" ref="E414">_xlfn.IFS(C414&gt;= 4.5,"Excellent",C414 &gt;=3.5,"Good",C414&gt;=2.5,"Average",C414&gt;= 1.5,"Below Avg",C414&lt;1.5,"Poor")</f>
        <v>Good</v>
      </c>
      <c r="F414" s="27" t="str">
        <f t="shared" si="25"/>
        <v>Developing</v>
      </c>
      <c r="G414" s="58" t="str">
        <f t="shared" si="26"/>
        <v>30% Bonus</v>
      </c>
      <c r="H414" s="60" t="str">
        <f t="shared" si="27"/>
        <v>Valid</v>
      </c>
    </row>
    <row r="415" spans="1:8" x14ac:dyDescent="0.2">
      <c r="A415" s="26" t="s">
        <v>1632</v>
      </c>
      <c r="B415" s="26" t="s">
        <v>1633</v>
      </c>
      <c r="C415" s="26">
        <v>3.97</v>
      </c>
      <c r="D415" s="27" t="str">
        <f t="shared" si="24"/>
        <v>✅High Performer</v>
      </c>
      <c r="E415" s="27" t="str" cm="1">
        <f t="array" ref="E415">_xlfn.IFS(C415&gt;= 4.5,"Excellent",C415 &gt;=3.5,"Good",C415&gt;=2.5,"Average",C415&gt;= 1.5,"Below Avg",C415&lt;1.5,"Poor")</f>
        <v>Good</v>
      </c>
      <c r="F415" s="27" t="str">
        <f t="shared" si="25"/>
        <v>Developing</v>
      </c>
      <c r="G415" s="58" t="str">
        <f t="shared" si="26"/>
        <v>30% Bonus</v>
      </c>
      <c r="H415" s="60" t="str">
        <f t="shared" si="27"/>
        <v>Valid</v>
      </c>
    </row>
    <row r="416" spans="1:8" x14ac:dyDescent="0.2">
      <c r="A416" s="26" t="s">
        <v>1636</v>
      </c>
      <c r="B416" s="26" t="s">
        <v>1637</v>
      </c>
      <c r="C416" s="26">
        <v>2.37</v>
      </c>
      <c r="D416" s="27" t="str">
        <f t="shared" si="24"/>
        <v>📈Low Performer</v>
      </c>
      <c r="E416" s="27" t="str" cm="1">
        <f t="array" ref="E416">_xlfn.IFS(C416&gt;= 4.5,"Excellent",C416 &gt;=3.5,"Good",C416&gt;=2.5,"Average",C416&gt;= 1.5,"Below Avg",C416&lt;1.5,"Poor")</f>
        <v>Below Avg</v>
      </c>
      <c r="F416" s="27" t="str">
        <f t="shared" si="25"/>
        <v>At Risk</v>
      </c>
      <c r="G416" s="58" t="str">
        <f t="shared" si="26"/>
        <v>No Bonus</v>
      </c>
      <c r="H416" s="60" t="str">
        <f t="shared" si="27"/>
        <v>Valid</v>
      </c>
    </row>
    <row r="417" spans="1:8" x14ac:dyDescent="0.2">
      <c r="A417" s="26" t="s">
        <v>1640</v>
      </c>
      <c r="B417" s="26" t="s">
        <v>1641</v>
      </c>
      <c r="C417" s="26">
        <v>3.57</v>
      </c>
      <c r="D417" s="27" t="str">
        <f t="shared" si="24"/>
        <v>✅High Performer</v>
      </c>
      <c r="E417" s="27" t="str" cm="1">
        <f t="array" ref="E417">_xlfn.IFS(C417&gt;= 4.5,"Excellent",C417 &gt;=3.5,"Good",C417&gt;=2.5,"Average",C417&gt;= 1.5,"Below Avg",C417&lt;1.5,"Poor")</f>
        <v>Good</v>
      </c>
      <c r="F417" s="27" t="str">
        <f t="shared" si="25"/>
        <v>Developing</v>
      </c>
      <c r="G417" s="58" t="str">
        <f t="shared" si="26"/>
        <v>30% Bonus</v>
      </c>
      <c r="H417" s="60" t="str">
        <f t="shared" si="27"/>
        <v>Valid</v>
      </c>
    </row>
    <row r="418" spans="1:8" x14ac:dyDescent="0.2">
      <c r="A418" s="26" t="s">
        <v>1644</v>
      </c>
      <c r="B418" s="26" t="s">
        <v>1645</v>
      </c>
      <c r="C418" s="26">
        <v>1.58</v>
      </c>
      <c r="D418" s="27" t="str">
        <f t="shared" si="24"/>
        <v>📈Low Performer</v>
      </c>
      <c r="E418" s="27" t="str" cm="1">
        <f t="array" ref="E418">_xlfn.IFS(C418&gt;= 4.5,"Excellent",C418 &gt;=3.5,"Good",C418&gt;=2.5,"Average",C418&gt;= 1.5,"Below Avg",C418&lt;1.5,"Poor")</f>
        <v>Below Avg</v>
      </c>
      <c r="F418" s="27" t="str">
        <f t="shared" si="25"/>
        <v>At Risk</v>
      </c>
      <c r="G418" s="58" t="str">
        <f t="shared" si="26"/>
        <v>No Bonus</v>
      </c>
      <c r="H418" s="60" t="str">
        <f t="shared" si="27"/>
        <v>Invalid</v>
      </c>
    </row>
    <row r="419" spans="1:8" x14ac:dyDescent="0.2">
      <c r="A419" s="26" t="s">
        <v>1648</v>
      </c>
      <c r="B419" s="26" t="s">
        <v>1649</v>
      </c>
      <c r="C419" s="26">
        <v>2.34</v>
      </c>
      <c r="D419" s="27" t="str">
        <f t="shared" si="24"/>
        <v>📈Low Performer</v>
      </c>
      <c r="E419" s="27" t="str" cm="1">
        <f t="array" ref="E419">_xlfn.IFS(C419&gt;= 4.5,"Excellent",C419 &gt;=3.5,"Good",C419&gt;=2.5,"Average",C419&gt;= 1.5,"Below Avg",C419&lt;1.5,"Poor")</f>
        <v>Below Avg</v>
      </c>
      <c r="F419" s="27" t="str">
        <f t="shared" si="25"/>
        <v>At Risk</v>
      </c>
      <c r="G419" s="58" t="str">
        <f t="shared" si="26"/>
        <v>No Bonus</v>
      </c>
      <c r="H419" s="60" t="str">
        <f t="shared" si="27"/>
        <v>Valid</v>
      </c>
    </row>
    <row r="420" spans="1:8" x14ac:dyDescent="0.2">
      <c r="A420" s="26" t="s">
        <v>1652</v>
      </c>
      <c r="B420" s="26" t="s">
        <v>1653</v>
      </c>
      <c r="C420" s="26">
        <v>3.19</v>
      </c>
      <c r="D420" s="27" t="str">
        <f t="shared" si="24"/>
        <v>✅High Performer</v>
      </c>
      <c r="E420" s="27" t="str" cm="1">
        <f t="array" ref="E420">_xlfn.IFS(C420&gt;= 4.5,"Excellent",C420 &gt;=3.5,"Good",C420&gt;=2.5,"Average",C420&gt;= 1.5,"Below Avg",C420&lt;1.5,"Poor")</f>
        <v>Average</v>
      </c>
      <c r="F420" s="27" t="str">
        <f t="shared" si="25"/>
        <v>Developing</v>
      </c>
      <c r="G420" s="58" t="str">
        <f t="shared" si="26"/>
        <v>30% Bonus</v>
      </c>
      <c r="H420" s="60" t="str">
        <f t="shared" si="27"/>
        <v>Valid</v>
      </c>
    </row>
    <row r="421" spans="1:8" x14ac:dyDescent="0.2">
      <c r="A421" s="26" t="s">
        <v>1656</v>
      </c>
      <c r="B421" s="26" t="s">
        <v>1657</v>
      </c>
      <c r="C421" s="26">
        <v>1.23</v>
      </c>
      <c r="D421" s="27" t="str">
        <f t="shared" si="24"/>
        <v>📈Low Performer</v>
      </c>
      <c r="E421" s="27" t="str" cm="1">
        <f t="array" ref="E421">_xlfn.IFS(C421&gt;= 4.5,"Excellent",C421 &gt;=3.5,"Good",C421&gt;=2.5,"Average",C421&gt;= 1.5,"Below Avg",C421&lt;1.5,"Poor")</f>
        <v>Poor</v>
      </c>
      <c r="F421" s="27" t="str">
        <f t="shared" si="25"/>
        <v>At Risk</v>
      </c>
      <c r="G421" s="58" t="str">
        <f t="shared" si="26"/>
        <v>No Bonus</v>
      </c>
      <c r="H421" s="60" t="str">
        <f t="shared" si="27"/>
        <v>Invalid</v>
      </c>
    </row>
    <row r="422" spans="1:8" x14ac:dyDescent="0.2">
      <c r="A422" s="26" t="s">
        <v>1660</v>
      </c>
      <c r="B422" s="26" t="s">
        <v>1661</v>
      </c>
      <c r="C422" s="26">
        <v>2.0099999999999998</v>
      </c>
      <c r="D422" s="27" t="str">
        <f t="shared" si="24"/>
        <v>📈Low Performer</v>
      </c>
      <c r="E422" s="27" t="str" cm="1">
        <f t="array" ref="E422">_xlfn.IFS(C422&gt;= 4.5,"Excellent",C422 &gt;=3.5,"Good",C422&gt;=2.5,"Average",C422&gt;= 1.5,"Below Avg",C422&lt;1.5,"Poor")</f>
        <v>Below Avg</v>
      </c>
      <c r="F422" s="27" t="str">
        <f t="shared" si="25"/>
        <v>At Risk</v>
      </c>
      <c r="G422" s="58" t="str">
        <f t="shared" si="26"/>
        <v>No Bonus</v>
      </c>
      <c r="H422" s="60" t="str">
        <f t="shared" si="27"/>
        <v>Valid</v>
      </c>
    </row>
    <row r="423" spans="1:8" x14ac:dyDescent="0.2">
      <c r="A423" s="26" t="s">
        <v>1663</v>
      </c>
      <c r="B423" s="26" t="s">
        <v>350</v>
      </c>
      <c r="C423" s="26">
        <v>2.5499999999999998</v>
      </c>
      <c r="D423" s="27" t="str">
        <f t="shared" si="24"/>
        <v>📈Low Performer</v>
      </c>
      <c r="E423" s="27" t="str" cm="1">
        <f t="array" ref="E423">_xlfn.IFS(C423&gt;= 4.5,"Excellent",C423 &gt;=3.5,"Good",C423&gt;=2.5,"Average",C423&gt;= 1.5,"Below Avg",C423&lt;1.5,"Poor")</f>
        <v>Average</v>
      </c>
      <c r="F423" s="27" t="str">
        <f t="shared" si="25"/>
        <v>Developing</v>
      </c>
      <c r="G423" s="58" t="str">
        <f t="shared" si="26"/>
        <v>30% Bonus</v>
      </c>
      <c r="H423" s="60" t="str">
        <f t="shared" si="27"/>
        <v>Valid</v>
      </c>
    </row>
    <row r="424" spans="1:8" x14ac:dyDescent="0.2">
      <c r="A424" s="26" t="s">
        <v>1666</v>
      </c>
      <c r="B424" s="26" t="s">
        <v>1667</v>
      </c>
      <c r="C424" s="26">
        <v>3.46</v>
      </c>
      <c r="D424" s="27" t="str">
        <f t="shared" si="24"/>
        <v>✅High Performer</v>
      </c>
      <c r="E424" s="27" t="str" cm="1">
        <f t="array" ref="E424">_xlfn.IFS(C424&gt;= 4.5,"Excellent",C424 &gt;=3.5,"Good",C424&gt;=2.5,"Average",C424&gt;= 1.5,"Below Avg",C424&lt;1.5,"Poor")</f>
        <v>Average</v>
      </c>
      <c r="F424" s="27" t="str">
        <f t="shared" si="25"/>
        <v>Developing</v>
      </c>
      <c r="G424" s="58" t="str">
        <f t="shared" si="26"/>
        <v>30% Bonus</v>
      </c>
      <c r="H424" s="60" t="str">
        <f t="shared" si="27"/>
        <v>Valid</v>
      </c>
    </row>
    <row r="425" spans="1:8" x14ac:dyDescent="0.2">
      <c r="A425" s="26" t="s">
        <v>1670</v>
      </c>
      <c r="B425" s="26" t="s">
        <v>1671</v>
      </c>
      <c r="C425" s="26">
        <v>3.66</v>
      </c>
      <c r="D425" s="27" t="str">
        <f t="shared" si="24"/>
        <v>✅High Performer</v>
      </c>
      <c r="E425" s="27" t="str" cm="1">
        <f t="array" ref="E425">_xlfn.IFS(C425&gt;= 4.5,"Excellent",C425 &gt;=3.5,"Good",C425&gt;=2.5,"Average",C425&gt;= 1.5,"Below Avg",C425&lt;1.5,"Poor")</f>
        <v>Good</v>
      </c>
      <c r="F425" s="27" t="str">
        <f t="shared" si="25"/>
        <v>Developing</v>
      </c>
      <c r="G425" s="58" t="str">
        <f t="shared" si="26"/>
        <v>30% Bonus</v>
      </c>
      <c r="H425" s="60" t="str">
        <f t="shared" si="27"/>
        <v>Valid</v>
      </c>
    </row>
    <row r="426" spans="1:8" x14ac:dyDescent="0.2">
      <c r="A426" s="26" t="s">
        <v>1674</v>
      </c>
      <c r="B426" s="26" t="s">
        <v>1675</v>
      </c>
      <c r="C426" s="26">
        <v>1.01</v>
      </c>
      <c r="D426" s="27" t="str">
        <f t="shared" si="24"/>
        <v>📈Low Performer</v>
      </c>
      <c r="E426" s="27" t="str" cm="1">
        <f t="array" ref="E426">_xlfn.IFS(C426&gt;= 4.5,"Excellent",C426 &gt;=3.5,"Good",C426&gt;=2.5,"Average",C426&gt;= 1.5,"Below Avg",C426&lt;1.5,"Poor")</f>
        <v>Poor</v>
      </c>
      <c r="F426" s="27" t="str">
        <f t="shared" si="25"/>
        <v>At Risk</v>
      </c>
      <c r="G426" s="58" t="str">
        <f t="shared" si="26"/>
        <v>No Bonus</v>
      </c>
      <c r="H426" s="60" t="str">
        <f t="shared" si="27"/>
        <v>Invalid</v>
      </c>
    </row>
    <row r="427" spans="1:8" x14ac:dyDescent="0.2">
      <c r="A427" s="26" t="s">
        <v>1678</v>
      </c>
      <c r="B427" s="26" t="s">
        <v>1679</v>
      </c>
      <c r="C427" s="26">
        <v>4.04</v>
      </c>
      <c r="D427" s="27" t="str">
        <f t="shared" si="24"/>
        <v>✅High Performer</v>
      </c>
      <c r="E427" s="27" t="str" cm="1">
        <f t="array" ref="E427">_xlfn.IFS(C427&gt;= 4.5,"Excellent",C427 &gt;=3.5,"Good",C427&gt;=2.5,"Average",C427&gt;= 1.5,"Below Avg",C427&lt;1.5,"Poor")</f>
        <v>Good</v>
      </c>
      <c r="F427" s="27" t="str">
        <f t="shared" si="25"/>
        <v>Developing</v>
      </c>
      <c r="G427" s="58" t="str">
        <f t="shared" si="26"/>
        <v>30% Bonus</v>
      </c>
      <c r="H427" s="60" t="str">
        <f t="shared" si="27"/>
        <v>Valid</v>
      </c>
    </row>
    <row r="428" spans="1:8" x14ac:dyDescent="0.2">
      <c r="A428" s="26" t="s">
        <v>1682</v>
      </c>
      <c r="B428" s="26" t="s">
        <v>1683</v>
      </c>
      <c r="C428" s="26">
        <v>1.56</v>
      </c>
      <c r="D428" s="27" t="str">
        <f t="shared" si="24"/>
        <v>📈Low Performer</v>
      </c>
      <c r="E428" s="27" t="str" cm="1">
        <f t="array" ref="E428">_xlfn.IFS(C428&gt;= 4.5,"Excellent",C428 &gt;=3.5,"Good",C428&gt;=2.5,"Average",C428&gt;= 1.5,"Below Avg",C428&lt;1.5,"Poor")</f>
        <v>Below Avg</v>
      </c>
      <c r="F428" s="27" t="str">
        <f t="shared" si="25"/>
        <v>At Risk</v>
      </c>
      <c r="G428" s="58" t="str">
        <f t="shared" si="26"/>
        <v>No Bonus</v>
      </c>
      <c r="H428" s="60" t="str">
        <f t="shared" si="27"/>
        <v>Invalid</v>
      </c>
    </row>
    <row r="429" spans="1:8" x14ac:dyDescent="0.2">
      <c r="A429" s="26" t="s">
        <v>1686</v>
      </c>
      <c r="B429" s="26" t="s">
        <v>248</v>
      </c>
      <c r="C429" s="26">
        <v>1.1499999999999999</v>
      </c>
      <c r="D429" s="27" t="str">
        <f t="shared" si="24"/>
        <v>📈Low Performer</v>
      </c>
      <c r="E429" s="27" t="str" cm="1">
        <f t="array" ref="E429">_xlfn.IFS(C429&gt;= 4.5,"Excellent",C429 &gt;=3.5,"Good",C429&gt;=2.5,"Average",C429&gt;= 1.5,"Below Avg",C429&lt;1.5,"Poor")</f>
        <v>Poor</v>
      </c>
      <c r="F429" s="27" t="str">
        <f t="shared" si="25"/>
        <v>At Risk</v>
      </c>
      <c r="G429" s="58" t="str">
        <f t="shared" si="26"/>
        <v>No Bonus</v>
      </c>
      <c r="H429" s="60" t="str">
        <f t="shared" si="27"/>
        <v>Invalid</v>
      </c>
    </row>
    <row r="430" spans="1:8" x14ac:dyDescent="0.2">
      <c r="A430" s="26" t="s">
        <v>1689</v>
      </c>
      <c r="B430" s="26" t="s">
        <v>1690</v>
      </c>
      <c r="C430" s="26">
        <v>1.1499999999999999</v>
      </c>
      <c r="D430" s="27" t="str">
        <f t="shared" si="24"/>
        <v>📈Low Performer</v>
      </c>
      <c r="E430" s="27" t="str" cm="1">
        <f t="array" ref="E430">_xlfn.IFS(C430&gt;= 4.5,"Excellent",C430 &gt;=3.5,"Good",C430&gt;=2.5,"Average",C430&gt;= 1.5,"Below Avg",C430&lt;1.5,"Poor")</f>
        <v>Poor</v>
      </c>
      <c r="F430" s="27" t="str">
        <f t="shared" si="25"/>
        <v>At Risk</v>
      </c>
      <c r="G430" s="58" t="str">
        <f t="shared" si="26"/>
        <v>No Bonus</v>
      </c>
      <c r="H430" s="60" t="str">
        <f t="shared" si="27"/>
        <v>Invalid</v>
      </c>
    </row>
    <row r="431" spans="1:8" x14ac:dyDescent="0.2">
      <c r="A431" s="26" t="s">
        <v>1693</v>
      </c>
      <c r="B431" s="26" t="s">
        <v>1694</v>
      </c>
      <c r="C431" s="26">
        <v>3.44</v>
      </c>
      <c r="D431" s="27" t="str">
        <f t="shared" si="24"/>
        <v>✅High Performer</v>
      </c>
      <c r="E431" s="27" t="str" cm="1">
        <f t="array" ref="E431">_xlfn.IFS(C431&gt;= 4.5,"Excellent",C431 &gt;=3.5,"Good",C431&gt;=2.5,"Average",C431&gt;= 1.5,"Below Avg",C431&lt;1.5,"Poor")</f>
        <v>Average</v>
      </c>
      <c r="F431" s="27" t="str">
        <f t="shared" si="25"/>
        <v>Developing</v>
      </c>
      <c r="G431" s="58" t="str">
        <f t="shared" si="26"/>
        <v>30% Bonus</v>
      </c>
      <c r="H431" s="60" t="str">
        <f t="shared" si="27"/>
        <v>Valid</v>
      </c>
    </row>
    <row r="432" spans="1:8" x14ac:dyDescent="0.2">
      <c r="A432" s="26" t="s">
        <v>1697</v>
      </c>
      <c r="B432" s="26" t="s">
        <v>1698</v>
      </c>
      <c r="C432" s="26">
        <v>1.48</v>
      </c>
      <c r="D432" s="27" t="str">
        <f t="shared" si="24"/>
        <v>📈Low Performer</v>
      </c>
      <c r="E432" s="27" t="str" cm="1">
        <f t="array" ref="E432">_xlfn.IFS(C432&gt;= 4.5,"Excellent",C432 &gt;=3.5,"Good",C432&gt;=2.5,"Average",C432&gt;= 1.5,"Below Avg",C432&lt;1.5,"Poor")</f>
        <v>Poor</v>
      </c>
      <c r="F432" s="27" t="str">
        <f t="shared" si="25"/>
        <v>At Risk</v>
      </c>
      <c r="G432" s="58" t="str">
        <f t="shared" si="26"/>
        <v>No Bonus</v>
      </c>
      <c r="H432" s="60" t="str">
        <f t="shared" si="27"/>
        <v>Invalid</v>
      </c>
    </row>
    <row r="433" spans="1:8" x14ac:dyDescent="0.2">
      <c r="A433" s="26" t="s">
        <v>1701</v>
      </c>
      <c r="B433" s="26" t="s">
        <v>533</v>
      </c>
      <c r="C433" s="26">
        <v>3.21</v>
      </c>
      <c r="D433" s="27" t="str">
        <f t="shared" si="24"/>
        <v>✅High Performer</v>
      </c>
      <c r="E433" s="27" t="str" cm="1">
        <f t="array" ref="E433">_xlfn.IFS(C433&gt;= 4.5,"Excellent",C433 &gt;=3.5,"Good",C433&gt;=2.5,"Average",C433&gt;= 1.5,"Below Avg",C433&lt;1.5,"Poor")</f>
        <v>Average</v>
      </c>
      <c r="F433" s="27" t="str">
        <f t="shared" si="25"/>
        <v>Developing</v>
      </c>
      <c r="G433" s="58" t="str">
        <f t="shared" si="26"/>
        <v>30% Bonus</v>
      </c>
      <c r="H433" s="60" t="str">
        <f t="shared" si="27"/>
        <v>Valid</v>
      </c>
    </row>
    <row r="434" spans="1:8" x14ac:dyDescent="0.2">
      <c r="A434" s="26" t="s">
        <v>1704</v>
      </c>
      <c r="B434" s="26" t="s">
        <v>1705</v>
      </c>
      <c r="C434" s="26">
        <v>3.83</v>
      </c>
      <c r="D434" s="27" t="str">
        <f t="shared" si="24"/>
        <v>✅High Performer</v>
      </c>
      <c r="E434" s="27" t="str" cm="1">
        <f t="array" ref="E434">_xlfn.IFS(C434&gt;= 4.5,"Excellent",C434 &gt;=3.5,"Good",C434&gt;=2.5,"Average",C434&gt;= 1.5,"Below Avg",C434&lt;1.5,"Poor")</f>
        <v>Good</v>
      </c>
      <c r="F434" s="27" t="str">
        <f t="shared" si="25"/>
        <v>Developing</v>
      </c>
      <c r="G434" s="58" t="str">
        <f t="shared" si="26"/>
        <v>30% Bonus</v>
      </c>
      <c r="H434" s="60" t="str">
        <f t="shared" si="27"/>
        <v>Valid</v>
      </c>
    </row>
    <row r="435" spans="1:8" x14ac:dyDescent="0.2">
      <c r="A435" s="26" t="s">
        <v>1708</v>
      </c>
      <c r="B435" s="26" t="s">
        <v>1709</v>
      </c>
      <c r="C435" s="26">
        <v>3.39</v>
      </c>
      <c r="D435" s="27" t="str">
        <f t="shared" si="24"/>
        <v>✅High Performer</v>
      </c>
      <c r="E435" s="27" t="str" cm="1">
        <f t="array" ref="E435">_xlfn.IFS(C435&gt;= 4.5,"Excellent",C435 &gt;=3.5,"Good",C435&gt;=2.5,"Average",C435&gt;= 1.5,"Below Avg",C435&lt;1.5,"Poor")</f>
        <v>Average</v>
      </c>
      <c r="F435" s="27" t="str">
        <f t="shared" si="25"/>
        <v>Developing</v>
      </c>
      <c r="G435" s="58" t="str">
        <f t="shared" si="26"/>
        <v>30% Bonus</v>
      </c>
      <c r="H435" s="60" t="str">
        <f t="shared" si="27"/>
        <v>Valid</v>
      </c>
    </row>
    <row r="436" spans="1:8" x14ac:dyDescent="0.2">
      <c r="A436" s="26" t="s">
        <v>1712</v>
      </c>
      <c r="B436" s="26" t="s">
        <v>1713</v>
      </c>
      <c r="C436" s="26">
        <v>4.45</v>
      </c>
      <c r="D436" s="27" t="str">
        <f t="shared" si="24"/>
        <v>✅High Performer</v>
      </c>
      <c r="E436" s="27" t="str" cm="1">
        <f t="array" ref="E436">_xlfn.IFS(C436&gt;= 4.5,"Excellent",C436 &gt;=3.5,"Good",C436&gt;=2.5,"Average",C436&gt;= 1.5,"Below Avg",C436&lt;1.5,"Poor")</f>
        <v>Good</v>
      </c>
      <c r="F436" s="27" t="str">
        <f t="shared" si="25"/>
        <v>Developing</v>
      </c>
      <c r="G436" s="58" t="str">
        <f t="shared" si="26"/>
        <v>30% Bonus</v>
      </c>
      <c r="H436" s="60" t="str">
        <f t="shared" si="27"/>
        <v>Valid</v>
      </c>
    </row>
    <row r="437" spans="1:8" x14ac:dyDescent="0.2">
      <c r="A437" s="26" t="s">
        <v>1716</v>
      </c>
      <c r="B437" s="26" t="s">
        <v>1717</v>
      </c>
      <c r="C437" s="26">
        <v>1.64</v>
      </c>
      <c r="D437" s="27" t="str">
        <f t="shared" si="24"/>
        <v>📈Low Performer</v>
      </c>
      <c r="E437" s="27" t="str" cm="1">
        <f t="array" ref="E437">_xlfn.IFS(C437&gt;= 4.5,"Excellent",C437 &gt;=3.5,"Good",C437&gt;=2.5,"Average",C437&gt;= 1.5,"Below Avg",C437&lt;1.5,"Poor")</f>
        <v>Below Avg</v>
      </c>
      <c r="F437" s="27" t="str">
        <f t="shared" si="25"/>
        <v>At Risk</v>
      </c>
      <c r="G437" s="58" t="str">
        <f t="shared" si="26"/>
        <v>No Bonus</v>
      </c>
      <c r="H437" s="60" t="str">
        <f t="shared" si="27"/>
        <v>Invalid</v>
      </c>
    </row>
    <row r="438" spans="1:8" x14ac:dyDescent="0.2">
      <c r="A438" s="26" t="s">
        <v>1720</v>
      </c>
      <c r="B438" s="26" t="s">
        <v>824</v>
      </c>
      <c r="C438" s="26">
        <v>4.1399999999999997</v>
      </c>
      <c r="D438" s="27" t="str">
        <f t="shared" si="24"/>
        <v>✅High Performer</v>
      </c>
      <c r="E438" s="27" t="str" cm="1">
        <f t="array" ref="E438">_xlfn.IFS(C438&gt;= 4.5,"Excellent",C438 &gt;=3.5,"Good",C438&gt;=2.5,"Average",C438&gt;= 1.5,"Below Avg",C438&lt;1.5,"Poor")</f>
        <v>Good</v>
      </c>
      <c r="F438" s="27" t="str">
        <f t="shared" si="25"/>
        <v>Developing</v>
      </c>
      <c r="G438" s="58" t="str">
        <f t="shared" si="26"/>
        <v>30% Bonus</v>
      </c>
      <c r="H438" s="60" t="str">
        <f t="shared" si="27"/>
        <v>Valid</v>
      </c>
    </row>
    <row r="439" spans="1:8" x14ac:dyDescent="0.2">
      <c r="A439" s="26" t="s">
        <v>1722</v>
      </c>
      <c r="B439" s="26" t="s">
        <v>256</v>
      </c>
      <c r="C439" s="26">
        <v>2.2999999999999998</v>
      </c>
      <c r="D439" s="27" t="str">
        <f t="shared" si="24"/>
        <v>📈Low Performer</v>
      </c>
      <c r="E439" s="27" t="str" cm="1">
        <f t="array" ref="E439">_xlfn.IFS(C439&gt;= 4.5,"Excellent",C439 &gt;=3.5,"Good",C439&gt;=2.5,"Average",C439&gt;= 1.5,"Below Avg",C439&lt;1.5,"Poor")</f>
        <v>Below Avg</v>
      </c>
      <c r="F439" s="27" t="str">
        <f t="shared" si="25"/>
        <v>At Risk</v>
      </c>
      <c r="G439" s="58" t="str">
        <f t="shared" si="26"/>
        <v>No Bonus</v>
      </c>
      <c r="H439" s="60" t="str">
        <f t="shared" si="27"/>
        <v>Valid</v>
      </c>
    </row>
    <row r="440" spans="1:8" x14ac:dyDescent="0.2">
      <c r="A440" s="26" t="s">
        <v>1725</v>
      </c>
      <c r="B440" s="26" t="s">
        <v>1726</v>
      </c>
      <c r="C440" s="26">
        <v>2.5499999999999998</v>
      </c>
      <c r="D440" s="27" t="str">
        <f t="shared" si="24"/>
        <v>📈Low Performer</v>
      </c>
      <c r="E440" s="27" t="str" cm="1">
        <f t="array" ref="E440">_xlfn.IFS(C440&gt;= 4.5,"Excellent",C440 &gt;=3.5,"Good",C440&gt;=2.5,"Average",C440&gt;= 1.5,"Below Avg",C440&lt;1.5,"Poor")</f>
        <v>Average</v>
      </c>
      <c r="F440" s="27" t="str">
        <f t="shared" si="25"/>
        <v>Developing</v>
      </c>
      <c r="G440" s="58" t="str">
        <f t="shared" si="26"/>
        <v>30% Bonus</v>
      </c>
      <c r="H440" s="60" t="str">
        <f t="shared" si="27"/>
        <v>Valid</v>
      </c>
    </row>
    <row r="441" spans="1:8" x14ac:dyDescent="0.2">
      <c r="A441" s="26" t="s">
        <v>1728</v>
      </c>
      <c r="B441" s="26" t="s">
        <v>1729</v>
      </c>
      <c r="C441" s="26">
        <v>2.83</v>
      </c>
      <c r="D441" s="27" t="str">
        <f t="shared" si="24"/>
        <v>📈Low Performer</v>
      </c>
      <c r="E441" s="27" t="str" cm="1">
        <f t="array" ref="E441">_xlfn.IFS(C441&gt;= 4.5,"Excellent",C441 &gt;=3.5,"Good",C441&gt;=2.5,"Average",C441&gt;= 1.5,"Below Avg",C441&lt;1.5,"Poor")</f>
        <v>Average</v>
      </c>
      <c r="F441" s="27" t="str">
        <f t="shared" si="25"/>
        <v>Developing</v>
      </c>
      <c r="G441" s="58" t="str">
        <f t="shared" si="26"/>
        <v>30% Bonus</v>
      </c>
      <c r="H441" s="60" t="str">
        <f t="shared" si="27"/>
        <v>Valid</v>
      </c>
    </row>
    <row r="442" spans="1:8" x14ac:dyDescent="0.2">
      <c r="A442" s="26" t="s">
        <v>1732</v>
      </c>
      <c r="B442" s="26" t="s">
        <v>1733</v>
      </c>
      <c r="C442" s="26">
        <v>4.3499999999999996</v>
      </c>
      <c r="D442" s="27" t="str">
        <f t="shared" si="24"/>
        <v>✅High Performer</v>
      </c>
      <c r="E442" s="27" t="str" cm="1">
        <f t="array" ref="E442">_xlfn.IFS(C442&gt;= 4.5,"Excellent",C442 &gt;=3.5,"Good",C442&gt;=2.5,"Average",C442&gt;= 1.5,"Below Avg",C442&lt;1.5,"Poor")</f>
        <v>Good</v>
      </c>
      <c r="F442" s="27" t="str">
        <f t="shared" si="25"/>
        <v>Developing</v>
      </c>
      <c r="G442" s="58" t="str">
        <f t="shared" si="26"/>
        <v>30% Bonus</v>
      </c>
      <c r="H442" s="60" t="str">
        <f t="shared" si="27"/>
        <v>Valid</v>
      </c>
    </row>
    <row r="443" spans="1:8" x14ac:dyDescent="0.2">
      <c r="A443" s="26" t="s">
        <v>1735</v>
      </c>
      <c r="B443" s="26" t="s">
        <v>1736</v>
      </c>
      <c r="C443" s="26">
        <v>1.1599999999999999</v>
      </c>
      <c r="D443" s="27" t="str">
        <f t="shared" si="24"/>
        <v>📈Low Performer</v>
      </c>
      <c r="E443" s="27" t="str" cm="1">
        <f t="array" ref="E443">_xlfn.IFS(C443&gt;= 4.5,"Excellent",C443 &gt;=3.5,"Good",C443&gt;=2.5,"Average",C443&gt;= 1.5,"Below Avg",C443&lt;1.5,"Poor")</f>
        <v>Poor</v>
      </c>
      <c r="F443" s="27" t="str">
        <f t="shared" si="25"/>
        <v>At Risk</v>
      </c>
      <c r="G443" s="58" t="str">
        <f t="shared" si="26"/>
        <v>No Bonus</v>
      </c>
      <c r="H443" s="60" t="str">
        <f t="shared" si="27"/>
        <v>Invalid</v>
      </c>
    </row>
    <row r="444" spans="1:8" x14ac:dyDescent="0.2">
      <c r="A444" s="26" t="s">
        <v>1739</v>
      </c>
      <c r="B444" s="26" t="s">
        <v>1740</v>
      </c>
      <c r="C444" s="26">
        <v>4.8</v>
      </c>
      <c r="D444" s="27" t="str">
        <f t="shared" si="24"/>
        <v>✅High Performer</v>
      </c>
      <c r="E444" s="27" t="str" cm="1">
        <f t="array" ref="E444">_xlfn.IFS(C444&gt;= 4.5,"Excellent",C444 &gt;=3.5,"Good",C444&gt;=2.5,"Average",C444&gt;= 1.5,"Below Avg",C444&lt;1.5,"Poor")</f>
        <v>Excellent</v>
      </c>
      <c r="F444" s="27" t="str">
        <f t="shared" si="25"/>
        <v>Top Employee</v>
      </c>
      <c r="G444" s="58" t="str">
        <f t="shared" si="26"/>
        <v>50% Bonus</v>
      </c>
      <c r="H444" s="60" t="str">
        <f t="shared" si="27"/>
        <v>Valid</v>
      </c>
    </row>
    <row r="445" spans="1:8" x14ac:dyDescent="0.2">
      <c r="A445" s="26" t="s">
        <v>1743</v>
      </c>
      <c r="B445" s="26" t="s">
        <v>1744</v>
      </c>
      <c r="C445" s="26">
        <v>4.91</v>
      </c>
      <c r="D445" s="27" t="str">
        <f t="shared" si="24"/>
        <v>✅High Performer</v>
      </c>
      <c r="E445" s="27" t="str" cm="1">
        <f t="array" ref="E445">_xlfn.IFS(C445&gt;= 4.5,"Excellent",C445 &gt;=3.5,"Good",C445&gt;=2.5,"Average",C445&gt;= 1.5,"Below Avg",C445&lt;1.5,"Poor")</f>
        <v>Excellent</v>
      </c>
      <c r="F445" s="27" t="str">
        <f t="shared" si="25"/>
        <v>Top Employee</v>
      </c>
      <c r="G445" s="58" t="str">
        <f t="shared" si="26"/>
        <v>50% Bonus</v>
      </c>
      <c r="H445" s="60" t="str">
        <f t="shared" si="27"/>
        <v>Valid</v>
      </c>
    </row>
    <row r="446" spans="1:8" x14ac:dyDescent="0.2">
      <c r="A446" s="26" t="s">
        <v>1747</v>
      </c>
      <c r="B446" s="26" t="s">
        <v>1748</v>
      </c>
      <c r="C446" s="26">
        <v>2.19</v>
      </c>
      <c r="D446" s="27" t="str">
        <f t="shared" si="24"/>
        <v>📈Low Performer</v>
      </c>
      <c r="E446" s="27" t="str" cm="1">
        <f t="array" ref="E446">_xlfn.IFS(C446&gt;= 4.5,"Excellent",C446 &gt;=3.5,"Good",C446&gt;=2.5,"Average",C446&gt;= 1.5,"Below Avg",C446&lt;1.5,"Poor")</f>
        <v>Below Avg</v>
      </c>
      <c r="F446" s="27" t="str">
        <f t="shared" si="25"/>
        <v>At Risk</v>
      </c>
      <c r="G446" s="58" t="str">
        <f t="shared" si="26"/>
        <v>No Bonus</v>
      </c>
      <c r="H446" s="60" t="str">
        <f t="shared" si="27"/>
        <v>Valid</v>
      </c>
    </row>
    <row r="447" spans="1:8" x14ac:dyDescent="0.2">
      <c r="A447" s="26" t="s">
        <v>1751</v>
      </c>
      <c r="B447" s="26" t="s">
        <v>1752</v>
      </c>
      <c r="C447" s="26">
        <v>2.86</v>
      </c>
      <c r="D447" s="27" t="str">
        <f t="shared" si="24"/>
        <v>📈Low Performer</v>
      </c>
      <c r="E447" s="27" t="str" cm="1">
        <f t="array" ref="E447">_xlfn.IFS(C447&gt;= 4.5,"Excellent",C447 &gt;=3.5,"Good",C447&gt;=2.5,"Average",C447&gt;= 1.5,"Below Avg",C447&lt;1.5,"Poor")</f>
        <v>Average</v>
      </c>
      <c r="F447" s="27" t="str">
        <f t="shared" si="25"/>
        <v>Developing</v>
      </c>
      <c r="G447" s="58" t="str">
        <f t="shared" si="26"/>
        <v>30% Bonus</v>
      </c>
      <c r="H447" s="60" t="str">
        <f t="shared" si="27"/>
        <v>Valid</v>
      </c>
    </row>
    <row r="448" spans="1:8" x14ac:dyDescent="0.2">
      <c r="A448" s="26" t="s">
        <v>1755</v>
      </c>
      <c r="B448" s="26" t="s">
        <v>1756</v>
      </c>
      <c r="C448" s="26">
        <v>4.01</v>
      </c>
      <c r="D448" s="27" t="str">
        <f t="shared" si="24"/>
        <v>✅High Performer</v>
      </c>
      <c r="E448" s="27" t="str" cm="1">
        <f t="array" ref="E448">_xlfn.IFS(C448&gt;= 4.5,"Excellent",C448 &gt;=3.5,"Good",C448&gt;=2.5,"Average",C448&gt;= 1.5,"Below Avg",C448&lt;1.5,"Poor")</f>
        <v>Good</v>
      </c>
      <c r="F448" s="27" t="str">
        <f t="shared" si="25"/>
        <v>Developing</v>
      </c>
      <c r="G448" s="58" t="str">
        <f t="shared" si="26"/>
        <v>30% Bonus</v>
      </c>
      <c r="H448" s="60" t="str">
        <f t="shared" si="27"/>
        <v>Valid</v>
      </c>
    </row>
    <row r="449" spans="1:8" x14ac:dyDescent="0.2">
      <c r="A449" s="26" t="s">
        <v>1759</v>
      </c>
      <c r="B449" s="26" t="s">
        <v>1760</v>
      </c>
      <c r="C449" s="26">
        <v>2.88</v>
      </c>
      <c r="D449" s="27" t="str">
        <f t="shared" si="24"/>
        <v>📈Low Performer</v>
      </c>
      <c r="E449" s="27" t="str" cm="1">
        <f t="array" ref="E449">_xlfn.IFS(C449&gt;= 4.5,"Excellent",C449 &gt;=3.5,"Good",C449&gt;=2.5,"Average",C449&gt;= 1.5,"Below Avg",C449&lt;1.5,"Poor")</f>
        <v>Average</v>
      </c>
      <c r="F449" s="27" t="str">
        <f t="shared" si="25"/>
        <v>Developing</v>
      </c>
      <c r="G449" s="58" t="str">
        <f t="shared" si="26"/>
        <v>30% Bonus</v>
      </c>
      <c r="H449" s="60" t="str">
        <f t="shared" si="27"/>
        <v>Valid</v>
      </c>
    </row>
    <row r="450" spans="1:8" x14ac:dyDescent="0.2">
      <c r="A450" s="26" t="s">
        <v>1762</v>
      </c>
      <c r="B450" s="26" t="s">
        <v>1649</v>
      </c>
      <c r="C450" s="26">
        <v>4.83</v>
      </c>
      <c r="D450" s="27" t="str">
        <f t="shared" si="24"/>
        <v>✅High Performer</v>
      </c>
      <c r="E450" s="27" t="str" cm="1">
        <f t="array" ref="E450">_xlfn.IFS(C450&gt;= 4.5,"Excellent",C450 &gt;=3.5,"Good",C450&gt;=2.5,"Average",C450&gt;= 1.5,"Below Avg",C450&lt;1.5,"Poor")</f>
        <v>Excellent</v>
      </c>
      <c r="F450" s="27" t="str">
        <f t="shared" si="25"/>
        <v>Top Employee</v>
      </c>
      <c r="G450" s="58" t="str">
        <f t="shared" si="26"/>
        <v>50% Bonus</v>
      </c>
      <c r="H450" s="60" t="str">
        <f t="shared" si="27"/>
        <v>Valid</v>
      </c>
    </row>
    <row r="451" spans="1:8" x14ac:dyDescent="0.2">
      <c r="A451" s="26" t="s">
        <v>1765</v>
      </c>
      <c r="B451" s="26" t="s">
        <v>1766</v>
      </c>
      <c r="C451" s="26">
        <v>2.9</v>
      </c>
      <c r="D451" s="27" t="str">
        <f t="shared" si="24"/>
        <v>📈Low Performer</v>
      </c>
      <c r="E451" s="27" t="str" cm="1">
        <f t="array" ref="E451">_xlfn.IFS(C451&gt;= 4.5,"Excellent",C451 &gt;=3.5,"Good",C451&gt;=2.5,"Average",C451&gt;= 1.5,"Below Avg",C451&lt;1.5,"Poor")</f>
        <v>Average</v>
      </c>
      <c r="F451" s="27" t="str">
        <f t="shared" si="25"/>
        <v>Developing</v>
      </c>
      <c r="G451" s="58" t="str">
        <f t="shared" si="26"/>
        <v>30% Bonus</v>
      </c>
      <c r="H451" s="60" t="str">
        <f t="shared" si="27"/>
        <v>Valid</v>
      </c>
    </row>
    <row r="452" spans="1:8" x14ac:dyDescent="0.2">
      <c r="A452" s="26" t="s">
        <v>1769</v>
      </c>
      <c r="B452" s="26" t="s">
        <v>1770</v>
      </c>
      <c r="C452" s="26">
        <v>3.37</v>
      </c>
      <c r="D452" s="27" t="str">
        <f t="shared" ref="D452:D515" si="28">IF($C452&gt;=3,"✅High Performer","📈Low Performer")</f>
        <v>✅High Performer</v>
      </c>
      <c r="E452" s="27" t="str" cm="1">
        <f t="array" ref="E452">_xlfn.IFS(C452&gt;= 4.5,"Excellent",C452 &gt;=3.5,"Good",C452&gt;=2.5,"Average",C452&gt;= 1.5,"Below Avg",C452&lt;1.5,"Poor")</f>
        <v>Average</v>
      </c>
      <c r="F452" s="27" t="str">
        <f t="shared" ref="F452:F515" si="29">IF(C452&gt;=4.5,"Top Employee",IF(C452&gt;=2.5,"Developing","At Risk"))</f>
        <v>Developing</v>
      </c>
      <c r="G452" s="58" t="str">
        <f t="shared" ref="G452:G515" si="30">IF(AND(C452&gt;=4.5,C452&lt;=5),"50% Bonus",IF(AND(C452&gt;=2.5,C452&lt;4.5),"30% Bonus","No Bonus"))</f>
        <v>30% Bonus</v>
      </c>
      <c r="H452" s="60" t="str">
        <f t="shared" ref="H452:H515" si="31">IF(OR(C452&lt;=2,C452&gt;=5),"Invalid","Valid")</f>
        <v>Valid</v>
      </c>
    </row>
    <row r="453" spans="1:8" x14ac:dyDescent="0.2">
      <c r="A453" s="26" t="s">
        <v>1772</v>
      </c>
      <c r="B453" s="26" t="s">
        <v>1773</v>
      </c>
      <c r="C453" s="26">
        <v>2.41</v>
      </c>
      <c r="D453" s="27" t="str">
        <f t="shared" si="28"/>
        <v>📈Low Performer</v>
      </c>
      <c r="E453" s="27" t="str" cm="1">
        <f t="array" ref="E453">_xlfn.IFS(C453&gt;= 4.5,"Excellent",C453 &gt;=3.5,"Good",C453&gt;=2.5,"Average",C453&gt;= 1.5,"Below Avg",C453&lt;1.5,"Poor")</f>
        <v>Below Avg</v>
      </c>
      <c r="F453" s="27" t="str">
        <f t="shared" si="29"/>
        <v>At Risk</v>
      </c>
      <c r="G453" s="58" t="str">
        <f t="shared" si="30"/>
        <v>No Bonus</v>
      </c>
      <c r="H453" s="60" t="str">
        <f t="shared" si="31"/>
        <v>Valid</v>
      </c>
    </row>
    <row r="454" spans="1:8" x14ac:dyDescent="0.2">
      <c r="A454" s="26" t="s">
        <v>1776</v>
      </c>
      <c r="B454" s="26" t="s">
        <v>1777</v>
      </c>
      <c r="C454" s="26">
        <v>2.76</v>
      </c>
      <c r="D454" s="27" t="str">
        <f t="shared" si="28"/>
        <v>📈Low Performer</v>
      </c>
      <c r="E454" s="27" t="str" cm="1">
        <f t="array" ref="E454">_xlfn.IFS(C454&gt;= 4.5,"Excellent",C454 &gt;=3.5,"Good",C454&gt;=2.5,"Average",C454&gt;= 1.5,"Below Avg",C454&lt;1.5,"Poor")</f>
        <v>Average</v>
      </c>
      <c r="F454" s="27" t="str">
        <f t="shared" si="29"/>
        <v>Developing</v>
      </c>
      <c r="G454" s="58" t="str">
        <f t="shared" si="30"/>
        <v>30% Bonus</v>
      </c>
      <c r="H454" s="60" t="str">
        <f t="shared" si="31"/>
        <v>Valid</v>
      </c>
    </row>
    <row r="455" spans="1:8" x14ac:dyDescent="0.2">
      <c r="A455" s="26" t="s">
        <v>1780</v>
      </c>
      <c r="B455" s="26" t="s">
        <v>1781</v>
      </c>
      <c r="C455" s="26">
        <v>4.68</v>
      </c>
      <c r="D455" s="27" t="str">
        <f t="shared" si="28"/>
        <v>✅High Performer</v>
      </c>
      <c r="E455" s="27" t="str" cm="1">
        <f t="array" ref="E455">_xlfn.IFS(C455&gt;= 4.5,"Excellent",C455 &gt;=3.5,"Good",C455&gt;=2.5,"Average",C455&gt;= 1.5,"Below Avg",C455&lt;1.5,"Poor")</f>
        <v>Excellent</v>
      </c>
      <c r="F455" s="27" t="str">
        <f t="shared" si="29"/>
        <v>Top Employee</v>
      </c>
      <c r="G455" s="58" t="str">
        <f t="shared" si="30"/>
        <v>50% Bonus</v>
      </c>
      <c r="H455" s="60" t="str">
        <f t="shared" si="31"/>
        <v>Valid</v>
      </c>
    </row>
    <row r="456" spans="1:8" x14ac:dyDescent="0.2">
      <c r="A456" s="26" t="s">
        <v>1784</v>
      </c>
      <c r="B456" s="26" t="s">
        <v>1785</v>
      </c>
      <c r="C456" s="26">
        <v>4.88</v>
      </c>
      <c r="D456" s="27" t="str">
        <f t="shared" si="28"/>
        <v>✅High Performer</v>
      </c>
      <c r="E456" s="27" t="str" cm="1">
        <f t="array" ref="E456">_xlfn.IFS(C456&gt;= 4.5,"Excellent",C456 &gt;=3.5,"Good",C456&gt;=2.5,"Average",C456&gt;= 1.5,"Below Avg",C456&lt;1.5,"Poor")</f>
        <v>Excellent</v>
      </c>
      <c r="F456" s="27" t="str">
        <f t="shared" si="29"/>
        <v>Top Employee</v>
      </c>
      <c r="G456" s="58" t="str">
        <f t="shared" si="30"/>
        <v>50% Bonus</v>
      </c>
      <c r="H456" s="60" t="str">
        <f t="shared" si="31"/>
        <v>Valid</v>
      </c>
    </row>
    <row r="457" spans="1:8" x14ac:dyDescent="0.2">
      <c r="A457" s="26" t="s">
        <v>1787</v>
      </c>
      <c r="B457" s="26" t="s">
        <v>1788</v>
      </c>
      <c r="C457" s="26">
        <v>2.61</v>
      </c>
      <c r="D457" s="27" t="str">
        <f t="shared" si="28"/>
        <v>📈Low Performer</v>
      </c>
      <c r="E457" s="27" t="str" cm="1">
        <f t="array" ref="E457">_xlfn.IFS(C457&gt;= 4.5,"Excellent",C457 &gt;=3.5,"Good",C457&gt;=2.5,"Average",C457&gt;= 1.5,"Below Avg",C457&lt;1.5,"Poor")</f>
        <v>Average</v>
      </c>
      <c r="F457" s="27" t="str">
        <f t="shared" si="29"/>
        <v>Developing</v>
      </c>
      <c r="G457" s="58" t="str">
        <f t="shared" si="30"/>
        <v>30% Bonus</v>
      </c>
      <c r="H457" s="60" t="str">
        <f t="shared" si="31"/>
        <v>Valid</v>
      </c>
    </row>
    <row r="458" spans="1:8" x14ac:dyDescent="0.2">
      <c r="A458" s="26" t="s">
        <v>1791</v>
      </c>
      <c r="B458" s="26" t="s">
        <v>1792</v>
      </c>
      <c r="C458" s="26">
        <v>3.71</v>
      </c>
      <c r="D458" s="27" t="str">
        <f t="shared" si="28"/>
        <v>✅High Performer</v>
      </c>
      <c r="E458" s="27" t="str" cm="1">
        <f t="array" ref="E458">_xlfn.IFS(C458&gt;= 4.5,"Excellent",C458 &gt;=3.5,"Good",C458&gt;=2.5,"Average",C458&gt;= 1.5,"Below Avg",C458&lt;1.5,"Poor")</f>
        <v>Good</v>
      </c>
      <c r="F458" s="27" t="str">
        <f t="shared" si="29"/>
        <v>Developing</v>
      </c>
      <c r="G458" s="58" t="str">
        <f t="shared" si="30"/>
        <v>30% Bonus</v>
      </c>
      <c r="H458" s="60" t="str">
        <f t="shared" si="31"/>
        <v>Valid</v>
      </c>
    </row>
    <row r="459" spans="1:8" x14ac:dyDescent="0.2">
      <c r="A459" s="26" t="s">
        <v>1795</v>
      </c>
      <c r="B459" s="26" t="s">
        <v>1796</v>
      </c>
      <c r="C459" s="26">
        <v>2.54</v>
      </c>
      <c r="D459" s="27" t="str">
        <f t="shared" si="28"/>
        <v>📈Low Performer</v>
      </c>
      <c r="E459" s="27" t="str" cm="1">
        <f t="array" ref="E459">_xlfn.IFS(C459&gt;= 4.5,"Excellent",C459 &gt;=3.5,"Good",C459&gt;=2.5,"Average",C459&gt;= 1.5,"Below Avg",C459&lt;1.5,"Poor")</f>
        <v>Average</v>
      </c>
      <c r="F459" s="27" t="str">
        <f t="shared" si="29"/>
        <v>Developing</v>
      </c>
      <c r="G459" s="58" t="str">
        <f t="shared" si="30"/>
        <v>30% Bonus</v>
      </c>
      <c r="H459" s="60" t="str">
        <f t="shared" si="31"/>
        <v>Valid</v>
      </c>
    </row>
    <row r="460" spans="1:8" x14ac:dyDescent="0.2">
      <c r="A460" s="26" t="s">
        <v>1799</v>
      </c>
      <c r="B460" s="26" t="s">
        <v>1282</v>
      </c>
      <c r="C460" s="26">
        <v>1.56</v>
      </c>
      <c r="D460" s="27" t="str">
        <f t="shared" si="28"/>
        <v>📈Low Performer</v>
      </c>
      <c r="E460" s="27" t="str" cm="1">
        <f t="array" ref="E460">_xlfn.IFS(C460&gt;= 4.5,"Excellent",C460 &gt;=3.5,"Good",C460&gt;=2.5,"Average",C460&gt;= 1.5,"Below Avg",C460&lt;1.5,"Poor")</f>
        <v>Below Avg</v>
      </c>
      <c r="F460" s="27" t="str">
        <f t="shared" si="29"/>
        <v>At Risk</v>
      </c>
      <c r="G460" s="58" t="str">
        <f t="shared" si="30"/>
        <v>No Bonus</v>
      </c>
      <c r="H460" s="60" t="str">
        <f t="shared" si="31"/>
        <v>Invalid</v>
      </c>
    </row>
    <row r="461" spans="1:8" x14ac:dyDescent="0.2">
      <c r="A461" s="26" t="s">
        <v>1802</v>
      </c>
      <c r="B461" s="26" t="s">
        <v>1803</v>
      </c>
      <c r="C461" s="26">
        <v>1.7</v>
      </c>
      <c r="D461" s="27" t="str">
        <f t="shared" si="28"/>
        <v>📈Low Performer</v>
      </c>
      <c r="E461" s="27" t="str" cm="1">
        <f t="array" ref="E461">_xlfn.IFS(C461&gt;= 4.5,"Excellent",C461 &gt;=3.5,"Good",C461&gt;=2.5,"Average",C461&gt;= 1.5,"Below Avg",C461&lt;1.5,"Poor")</f>
        <v>Below Avg</v>
      </c>
      <c r="F461" s="27" t="str">
        <f t="shared" si="29"/>
        <v>At Risk</v>
      </c>
      <c r="G461" s="58" t="str">
        <f t="shared" si="30"/>
        <v>No Bonus</v>
      </c>
      <c r="H461" s="60" t="str">
        <f t="shared" si="31"/>
        <v>Invalid</v>
      </c>
    </row>
    <row r="462" spans="1:8" x14ac:dyDescent="0.2">
      <c r="A462" s="26" t="s">
        <v>1806</v>
      </c>
      <c r="B462" s="26" t="s">
        <v>1807</v>
      </c>
      <c r="C462" s="26">
        <v>1.9</v>
      </c>
      <c r="D462" s="27" t="str">
        <f t="shared" si="28"/>
        <v>📈Low Performer</v>
      </c>
      <c r="E462" s="27" t="str" cm="1">
        <f t="array" ref="E462">_xlfn.IFS(C462&gt;= 4.5,"Excellent",C462 &gt;=3.5,"Good",C462&gt;=2.5,"Average",C462&gt;= 1.5,"Below Avg",C462&lt;1.5,"Poor")</f>
        <v>Below Avg</v>
      </c>
      <c r="F462" s="27" t="str">
        <f t="shared" si="29"/>
        <v>At Risk</v>
      </c>
      <c r="G462" s="58" t="str">
        <f t="shared" si="30"/>
        <v>No Bonus</v>
      </c>
      <c r="H462" s="60" t="str">
        <f t="shared" si="31"/>
        <v>Invalid</v>
      </c>
    </row>
    <row r="463" spans="1:8" x14ac:dyDescent="0.2">
      <c r="A463" s="26" t="s">
        <v>1809</v>
      </c>
      <c r="B463" s="26" t="s">
        <v>1810</v>
      </c>
      <c r="C463" s="26">
        <v>1.48</v>
      </c>
      <c r="D463" s="27" t="str">
        <f t="shared" si="28"/>
        <v>📈Low Performer</v>
      </c>
      <c r="E463" s="27" t="str" cm="1">
        <f t="array" ref="E463">_xlfn.IFS(C463&gt;= 4.5,"Excellent",C463 &gt;=3.5,"Good",C463&gt;=2.5,"Average",C463&gt;= 1.5,"Below Avg",C463&lt;1.5,"Poor")</f>
        <v>Poor</v>
      </c>
      <c r="F463" s="27" t="str">
        <f t="shared" si="29"/>
        <v>At Risk</v>
      </c>
      <c r="G463" s="58" t="str">
        <f t="shared" si="30"/>
        <v>No Bonus</v>
      </c>
      <c r="H463" s="60" t="str">
        <f t="shared" si="31"/>
        <v>Invalid</v>
      </c>
    </row>
    <row r="464" spans="1:8" x14ac:dyDescent="0.2">
      <c r="A464" s="26" t="s">
        <v>1813</v>
      </c>
      <c r="B464" s="26" t="s">
        <v>1814</v>
      </c>
      <c r="C464" s="26">
        <v>4.38</v>
      </c>
      <c r="D464" s="27" t="str">
        <f t="shared" si="28"/>
        <v>✅High Performer</v>
      </c>
      <c r="E464" s="27" t="str" cm="1">
        <f t="array" ref="E464">_xlfn.IFS(C464&gt;= 4.5,"Excellent",C464 &gt;=3.5,"Good",C464&gt;=2.5,"Average",C464&gt;= 1.5,"Below Avg",C464&lt;1.5,"Poor")</f>
        <v>Good</v>
      </c>
      <c r="F464" s="27" t="str">
        <f t="shared" si="29"/>
        <v>Developing</v>
      </c>
      <c r="G464" s="58" t="str">
        <f t="shared" si="30"/>
        <v>30% Bonus</v>
      </c>
      <c r="H464" s="60" t="str">
        <f t="shared" si="31"/>
        <v>Valid</v>
      </c>
    </row>
    <row r="465" spans="1:8" x14ac:dyDescent="0.2">
      <c r="A465" s="26" t="s">
        <v>1817</v>
      </c>
      <c r="B465" s="26" t="s">
        <v>1818</v>
      </c>
      <c r="C465" s="26">
        <v>2.16</v>
      </c>
      <c r="D465" s="27" t="str">
        <f t="shared" si="28"/>
        <v>📈Low Performer</v>
      </c>
      <c r="E465" s="27" t="str" cm="1">
        <f t="array" ref="E465">_xlfn.IFS(C465&gt;= 4.5,"Excellent",C465 &gt;=3.5,"Good",C465&gt;=2.5,"Average",C465&gt;= 1.5,"Below Avg",C465&lt;1.5,"Poor")</f>
        <v>Below Avg</v>
      </c>
      <c r="F465" s="27" t="str">
        <f t="shared" si="29"/>
        <v>At Risk</v>
      </c>
      <c r="G465" s="58" t="str">
        <f t="shared" si="30"/>
        <v>No Bonus</v>
      </c>
      <c r="H465" s="60" t="str">
        <f t="shared" si="31"/>
        <v>Valid</v>
      </c>
    </row>
    <row r="466" spans="1:8" x14ac:dyDescent="0.2">
      <c r="A466" s="26" t="s">
        <v>1821</v>
      </c>
      <c r="B466" s="26" t="s">
        <v>1822</v>
      </c>
      <c r="C466" s="26">
        <v>3.74</v>
      </c>
      <c r="D466" s="27" t="str">
        <f t="shared" si="28"/>
        <v>✅High Performer</v>
      </c>
      <c r="E466" s="27" t="str" cm="1">
        <f t="array" ref="E466">_xlfn.IFS(C466&gt;= 4.5,"Excellent",C466 &gt;=3.5,"Good",C466&gt;=2.5,"Average",C466&gt;= 1.5,"Below Avg",C466&lt;1.5,"Poor")</f>
        <v>Good</v>
      </c>
      <c r="F466" s="27" t="str">
        <f t="shared" si="29"/>
        <v>Developing</v>
      </c>
      <c r="G466" s="58" t="str">
        <f t="shared" si="30"/>
        <v>30% Bonus</v>
      </c>
      <c r="H466" s="60" t="str">
        <f t="shared" si="31"/>
        <v>Valid</v>
      </c>
    </row>
    <row r="467" spans="1:8" x14ac:dyDescent="0.2">
      <c r="A467" s="26" t="s">
        <v>1825</v>
      </c>
      <c r="B467" s="26" t="s">
        <v>1628</v>
      </c>
      <c r="C467" s="26">
        <v>1.62</v>
      </c>
      <c r="D467" s="27" t="str">
        <f t="shared" si="28"/>
        <v>📈Low Performer</v>
      </c>
      <c r="E467" s="27" t="str" cm="1">
        <f t="array" ref="E467">_xlfn.IFS(C467&gt;= 4.5,"Excellent",C467 &gt;=3.5,"Good",C467&gt;=2.5,"Average",C467&gt;= 1.5,"Below Avg",C467&lt;1.5,"Poor")</f>
        <v>Below Avg</v>
      </c>
      <c r="F467" s="27" t="str">
        <f t="shared" si="29"/>
        <v>At Risk</v>
      </c>
      <c r="G467" s="58" t="str">
        <f t="shared" si="30"/>
        <v>No Bonus</v>
      </c>
      <c r="H467" s="60" t="str">
        <f t="shared" si="31"/>
        <v>Invalid</v>
      </c>
    </row>
    <row r="468" spans="1:8" x14ac:dyDescent="0.2">
      <c r="A468" s="26" t="s">
        <v>1827</v>
      </c>
      <c r="B468" s="26" t="s">
        <v>1828</v>
      </c>
      <c r="C468" s="26">
        <v>2.92</v>
      </c>
      <c r="D468" s="27" t="str">
        <f t="shared" si="28"/>
        <v>📈Low Performer</v>
      </c>
      <c r="E468" s="27" t="str" cm="1">
        <f t="array" ref="E468">_xlfn.IFS(C468&gt;= 4.5,"Excellent",C468 &gt;=3.5,"Good",C468&gt;=2.5,"Average",C468&gt;= 1.5,"Below Avg",C468&lt;1.5,"Poor")</f>
        <v>Average</v>
      </c>
      <c r="F468" s="27" t="str">
        <f t="shared" si="29"/>
        <v>Developing</v>
      </c>
      <c r="G468" s="58" t="str">
        <f t="shared" si="30"/>
        <v>30% Bonus</v>
      </c>
      <c r="H468" s="60" t="str">
        <f t="shared" si="31"/>
        <v>Valid</v>
      </c>
    </row>
    <row r="469" spans="1:8" x14ac:dyDescent="0.2">
      <c r="A469" s="26" t="s">
        <v>1831</v>
      </c>
      <c r="B469" s="26" t="s">
        <v>1832</v>
      </c>
      <c r="C469" s="26">
        <v>2.23</v>
      </c>
      <c r="D469" s="27" t="str">
        <f t="shared" si="28"/>
        <v>📈Low Performer</v>
      </c>
      <c r="E469" s="27" t="str" cm="1">
        <f t="array" ref="E469">_xlfn.IFS(C469&gt;= 4.5,"Excellent",C469 &gt;=3.5,"Good",C469&gt;=2.5,"Average",C469&gt;= 1.5,"Below Avg",C469&lt;1.5,"Poor")</f>
        <v>Below Avg</v>
      </c>
      <c r="F469" s="27" t="str">
        <f t="shared" si="29"/>
        <v>At Risk</v>
      </c>
      <c r="G469" s="58" t="str">
        <f t="shared" si="30"/>
        <v>No Bonus</v>
      </c>
      <c r="H469" s="60" t="str">
        <f t="shared" si="31"/>
        <v>Valid</v>
      </c>
    </row>
    <row r="470" spans="1:8" x14ac:dyDescent="0.2">
      <c r="A470" s="26" t="s">
        <v>1835</v>
      </c>
      <c r="B470" s="26" t="s">
        <v>1836</v>
      </c>
      <c r="C470" s="26">
        <v>2.88</v>
      </c>
      <c r="D470" s="27" t="str">
        <f t="shared" si="28"/>
        <v>📈Low Performer</v>
      </c>
      <c r="E470" s="27" t="str" cm="1">
        <f t="array" ref="E470">_xlfn.IFS(C470&gt;= 4.5,"Excellent",C470 &gt;=3.5,"Good",C470&gt;=2.5,"Average",C470&gt;= 1.5,"Below Avg",C470&lt;1.5,"Poor")</f>
        <v>Average</v>
      </c>
      <c r="F470" s="27" t="str">
        <f t="shared" si="29"/>
        <v>Developing</v>
      </c>
      <c r="G470" s="58" t="str">
        <f t="shared" si="30"/>
        <v>30% Bonus</v>
      </c>
      <c r="H470" s="60" t="str">
        <f t="shared" si="31"/>
        <v>Valid</v>
      </c>
    </row>
    <row r="471" spans="1:8" x14ac:dyDescent="0.2">
      <c r="A471" s="26" t="s">
        <v>1839</v>
      </c>
      <c r="B471" s="26" t="s">
        <v>1005</v>
      </c>
      <c r="C471" s="26">
        <v>1.1200000000000001</v>
      </c>
      <c r="D471" s="27" t="str">
        <f t="shared" si="28"/>
        <v>📈Low Performer</v>
      </c>
      <c r="E471" s="27" t="str" cm="1">
        <f t="array" ref="E471">_xlfn.IFS(C471&gt;= 4.5,"Excellent",C471 &gt;=3.5,"Good",C471&gt;=2.5,"Average",C471&gt;= 1.5,"Below Avg",C471&lt;1.5,"Poor")</f>
        <v>Poor</v>
      </c>
      <c r="F471" s="27" t="str">
        <f t="shared" si="29"/>
        <v>At Risk</v>
      </c>
      <c r="G471" s="58" t="str">
        <f t="shared" si="30"/>
        <v>No Bonus</v>
      </c>
      <c r="H471" s="60" t="str">
        <f t="shared" si="31"/>
        <v>Invalid</v>
      </c>
    </row>
    <row r="472" spans="1:8" x14ac:dyDescent="0.2">
      <c r="A472" s="26" t="s">
        <v>1842</v>
      </c>
      <c r="B472" s="26" t="s">
        <v>1843</v>
      </c>
      <c r="C472" s="26">
        <v>3.12</v>
      </c>
      <c r="D472" s="27" t="str">
        <f t="shared" si="28"/>
        <v>✅High Performer</v>
      </c>
      <c r="E472" s="27" t="str" cm="1">
        <f t="array" ref="E472">_xlfn.IFS(C472&gt;= 4.5,"Excellent",C472 &gt;=3.5,"Good",C472&gt;=2.5,"Average",C472&gt;= 1.5,"Below Avg",C472&lt;1.5,"Poor")</f>
        <v>Average</v>
      </c>
      <c r="F472" s="27" t="str">
        <f t="shared" si="29"/>
        <v>Developing</v>
      </c>
      <c r="G472" s="58" t="str">
        <f t="shared" si="30"/>
        <v>30% Bonus</v>
      </c>
      <c r="H472" s="60" t="str">
        <f t="shared" si="31"/>
        <v>Valid</v>
      </c>
    </row>
    <row r="473" spans="1:8" x14ac:dyDescent="0.2">
      <c r="A473" s="26" t="s">
        <v>1846</v>
      </c>
      <c r="B473" s="26" t="s">
        <v>1847</v>
      </c>
      <c r="C473" s="26">
        <v>1.72</v>
      </c>
      <c r="D473" s="27" t="str">
        <f t="shared" si="28"/>
        <v>📈Low Performer</v>
      </c>
      <c r="E473" s="27" t="str" cm="1">
        <f t="array" ref="E473">_xlfn.IFS(C473&gt;= 4.5,"Excellent",C473 &gt;=3.5,"Good",C473&gt;=2.5,"Average",C473&gt;= 1.5,"Below Avg",C473&lt;1.5,"Poor")</f>
        <v>Below Avg</v>
      </c>
      <c r="F473" s="27" t="str">
        <f t="shared" si="29"/>
        <v>At Risk</v>
      </c>
      <c r="G473" s="58" t="str">
        <f t="shared" si="30"/>
        <v>No Bonus</v>
      </c>
      <c r="H473" s="60" t="str">
        <f t="shared" si="31"/>
        <v>Invalid</v>
      </c>
    </row>
    <row r="474" spans="1:8" x14ac:dyDescent="0.2">
      <c r="A474" s="26" t="s">
        <v>1850</v>
      </c>
      <c r="B474" s="26" t="s">
        <v>1851</v>
      </c>
      <c r="C474" s="26">
        <v>3.82</v>
      </c>
      <c r="D474" s="27" t="str">
        <f t="shared" si="28"/>
        <v>✅High Performer</v>
      </c>
      <c r="E474" s="27" t="str" cm="1">
        <f t="array" ref="E474">_xlfn.IFS(C474&gt;= 4.5,"Excellent",C474 &gt;=3.5,"Good",C474&gt;=2.5,"Average",C474&gt;= 1.5,"Below Avg",C474&lt;1.5,"Poor")</f>
        <v>Good</v>
      </c>
      <c r="F474" s="27" t="str">
        <f t="shared" si="29"/>
        <v>Developing</v>
      </c>
      <c r="G474" s="58" t="str">
        <f t="shared" si="30"/>
        <v>30% Bonus</v>
      </c>
      <c r="H474" s="60" t="str">
        <f t="shared" si="31"/>
        <v>Valid</v>
      </c>
    </row>
    <row r="475" spans="1:8" x14ac:dyDescent="0.2">
      <c r="A475" s="26" t="s">
        <v>1854</v>
      </c>
      <c r="B475" s="26" t="s">
        <v>1855</v>
      </c>
      <c r="C475" s="26">
        <v>4.43</v>
      </c>
      <c r="D475" s="27" t="str">
        <f t="shared" si="28"/>
        <v>✅High Performer</v>
      </c>
      <c r="E475" s="27" t="str" cm="1">
        <f t="array" ref="E475">_xlfn.IFS(C475&gt;= 4.5,"Excellent",C475 &gt;=3.5,"Good",C475&gt;=2.5,"Average",C475&gt;= 1.5,"Below Avg",C475&lt;1.5,"Poor")</f>
        <v>Good</v>
      </c>
      <c r="F475" s="27" t="str">
        <f t="shared" si="29"/>
        <v>Developing</v>
      </c>
      <c r="G475" s="58" t="str">
        <f t="shared" si="30"/>
        <v>30% Bonus</v>
      </c>
      <c r="H475" s="60" t="str">
        <f t="shared" si="31"/>
        <v>Valid</v>
      </c>
    </row>
    <row r="476" spans="1:8" x14ac:dyDescent="0.2">
      <c r="A476" s="26" t="s">
        <v>1858</v>
      </c>
      <c r="B476" s="26" t="s">
        <v>1859</v>
      </c>
      <c r="C476" s="26">
        <v>3.97</v>
      </c>
      <c r="D476" s="27" t="str">
        <f t="shared" si="28"/>
        <v>✅High Performer</v>
      </c>
      <c r="E476" s="27" t="str" cm="1">
        <f t="array" ref="E476">_xlfn.IFS(C476&gt;= 4.5,"Excellent",C476 &gt;=3.5,"Good",C476&gt;=2.5,"Average",C476&gt;= 1.5,"Below Avg",C476&lt;1.5,"Poor")</f>
        <v>Good</v>
      </c>
      <c r="F476" s="27" t="str">
        <f t="shared" si="29"/>
        <v>Developing</v>
      </c>
      <c r="G476" s="58" t="str">
        <f t="shared" si="30"/>
        <v>30% Bonus</v>
      </c>
      <c r="H476" s="60" t="str">
        <f t="shared" si="31"/>
        <v>Valid</v>
      </c>
    </row>
    <row r="477" spans="1:8" x14ac:dyDescent="0.2">
      <c r="A477" s="26" t="s">
        <v>1862</v>
      </c>
      <c r="B477" s="26" t="s">
        <v>1863</v>
      </c>
      <c r="C477" s="26">
        <v>4.03</v>
      </c>
      <c r="D477" s="27" t="str">
        <f t="shared" si="28"/>
        <v>✅High Performer</v>
      </c>
      <c r="E477" s="27" t="str" cm="1">
        <f t="array" ref="E477">_xlfn.IFS(C477&gt;= 4.5,"Excellent",C477 &gt;=3.5,"Good",C477&gt;=2.5,"Average",C477&gt;= 1.5,"Below Avg",C477&lt;1.5,"Poor")</f>
        <v>Good</v>
      </c>
      <c r="F477" s="27" t="str">
        <f t="shared" si="29"/>
        <v>Developing</v>
      </c>
      <c r="G477" s="58" t="str">
        <f t="shared" si="30"/>
        <v>30% Bonus</v>
      </c>
      <c r="H477" s="60" t="str">
        <f t="shared" si="31"/>
        <v>Valid</v>
      </c>
    </row>
    <row r="478" spans="1:8" x14ac:dyDescent="0.2">
      <c r="A478" s="26" t="s">
        <v>1866</v>
      </c>
      <c r="B478" s="26" t="s">
        <v>1867</v>
      </c>
      <c r="C478" s="26">
        <v>3.51</v>
      </c>
      <c r="D478" s="27" t="str">
        <f t="shared" si="28"/>
        <v>✅High Performer</v>
      </c>
      <c r="E478" s="27" t="str" cm="1">
        <f t="array" ref="E478">_xlfn.IFS(C478&gt;= 4.5,"Excellent",C478 &gt;=3.5,"Good",C478&gt;=2.5,"Average",C478&gt;= 1.5,"Below Avg",C478&lt;1.5,"Poor")</f>
        <v>Good</v>
      </c>
      <c r="F478" s="27" t="str">
        <f t="shared" si="29"/>
        <v>Developing</v>
      </c>
      <c r="G478" s="58" t="str">
        <f t="shared" si="30"/>
        <v>30% Bonus</v>
      </c>
      <c r="H478" s="60" t="str">
        <f t="shared" si="31"/>
        <v>Valid</v>
      </c>
    </row>
    <row r="479" spans="1:8" x14ac:dyDescent="0.2">
      <c r="A479" s="26" t="s">
        <v>1870</v>
      </c>
      <c r="B479" s="26" t="s">
        <v>1871</v>
      </c>
      <c r="C479" s="26">
        <v>4.04</v>
      </c>
      <c r="D479" s="27" t="str">
        <f t="shared" si="28"/>
        <v>✅High Performer</v>
      </c>
      <c r="E479" s="27" t="str" cm="1">
        <f t="array" ref="E479">_xlfn.IFS(C479&gt;= 4.5,"Excellent",C479 &gt;=3.5,"Good",C479&gt;=2.5,"Average",C479&gt;= 1.5,"Below Avg",C479&lt;1.5,"Poor")</f>
        <v>Good</v>
      </c>
      <c r="F479" s="27" t="str">
        <f t="shared" si="29"/>
        <v>Developing</v>
      </c>
      <c r="G479" s="58" t="str">
        <f t="shared" si="30"/>
        <v>30% Bonus</v>
      </c>
      <c r="H479" s="60" t="str">
        <f t="shared" si="31"/>
        <v>Valid</v>
      </c>
    </row>
    <row r="480" spans="1:8" x14ac:dyDescent="0.2">
      <c r="A480" s="26" t="s">
        <v>1874</v>
      </c>
      <c r="B480" s="26" t="s">
        <v>1875</v>
      </c>
      <c r="C480" s="26">
        <v>4.8099999999999996</v>
      </c>
      <c r="D480" s="27" t="str">
        <f t="shared" si="28"/>
        <v>✅High Performer</v>
      </c>
      <c r="E480" s="27" t="str" cm="1">
        <f t="array" ref="E480">_xlfn.IFS(C480&gt;= 4.5,"Excellent",C480 &gt;=3.5,"Good",C480&gt;=2.5,"Average",C480&gt;= 1.5,"Below Avg",C480&lt;1.5,"Poor")</f>
        <v>Excellent</v>
      </c>
      <c r="F480" s="27" t="str">
        <f t="shared" si="29"/>
        <v>Top Employee</v>
      </c>
      <c r="G480" s="58" t="str">
        <f t="shared" si="30"/>
        <v>50% Bonus</v>
      </c>
      <c r="H480" s="60" t="str">
        <f t="shared" si="31"/>
        <v>Valid</v>
      </c>
    </row>
    <row r="481" spans="1:8" x14ac:dyDescent="0.2">
      <c r="A481" s="26" t="s">
        <v>1877</v>
      </c>
      <c r="B481" s="26" t="s">
        <v>1878</v>
      </c>
      <c r="C481" s="26">
        <v>2.97</v>
      </c>
      <c r="D481" s="27" t="str">
        <f t="shared" si="28"/>
        <v>📈Low Performer</v>
      </c>
      <c r="E481" s="27" t="str" cm="1">
        <f t="array" ref="E481">_xlfn.IFS(C481&gt;= 4.5,"Excellent",C481 &gt;=3.5,"Good",C481&gt;=2.5,"Average",C481&gt;= 1.5,"Below Avg",C481&lt;1.5,"Poor")</f>
        <v>Average</v>
      </c>
      <c r="F481" s="27" t="str">
        <f t="shared" si="29"/>
        <v>Developing</v>
      </c>
      <c r="G481" s="58" t="str">
        <f t="shared" si="30"/>
        <v>30% Bonus</v>
      </c>
      <c r="H481" s="60" t="str">
        <f t="shared" si="31"/>
        <v>Valid</v>
      </c>
    </row>
    <row r="482" spans="1:8" x14ac:dyDescent="0.2">
      <c r="A482" s="26" t="s">
        <v>1881</v>
      </c>
      <c r="B482" s="26" t="s">
        <v>1882</v>
      </c>
      <c r="C482" s="26">
        <v>2.57</v>
      </c>
      <c r="D482" s="27" t="str">
        <f t="shared" si="28"/>
        <v>📈Low Performer</v>
      </c>
      <c r="E482" s="27" t="str" cm="1">
        <f t="array" ref="E482">_xlfn.IFS(C482&gt;= 4.5,"Excellent",C482 &gt;=3.5,"Good",C482&gt;=2.5,"Average",C482&gt;= 1.5,"Below Avg",C482&lt;1.5,"Poor")</f>
        <v>Average</v>
      </c>
      <c r="F482" s="27" t="str">
        <f t="shared" si="29"/>
        <v>Developing</v>
      </c>
      <c r="G482" s="58" t="str">
        <f t="shared" si="30"/>
        <v>30% Bonus</v>
      </c>
      <c r="H482" s="60" t="str">
        <f t="shared" si="31"/>
        <v>Valid</v>
      </c>
    </row>
    <row r="483" spans="1:8" x14ac:dyDescent="0.2">
      <c r="A483" s="26" t="s">
        <v>1885</v>
      </c>
      <c r="B483" s="26" t="s">
        <v>556</v>
      </c>
      <c r="C483" s="26">
        <v>4.24</v>
      </c>
      <c r="D483" s="27" t="str">
        <f t="shared" si="28"/>
        <v>✅High Performer</v>
      </c>
      <c r="E483" s="27" t="str" cm="1">
        <f t="array" ref="E483">_xlfn.IFS(C483&gt;= 4.5,"Excellent",C483 &gt;=3.5,"Good",C483&gt;=2.5,"Average",C483&gt;= 1.5,"Below Avg",C483&lt;1.5,"Poor")</f>
        <v>Good</v>
      </c>
      <c r="F483" s="27" t="str">
        <f t="shared" si="29"/>
        <v>Developing</v>
      </c>
      <c r="G483" s="58" t="str">
        <f t="shared" si="30"/>
        <v>30% Bonus</v>
      </c>
      <c r="H483" s="60" t="str">
        <f t="shared" si="31"/>
        <v>Valid</v>
      </c>
    </row>
    <row r="484" spans="1:8" x14ac:dyDescent="0.2">
      <c r="A484" s="26" t="s">
        <v>1888</v>
      </c>
      <c r="B484" s="26" t="s">
        <v>1889</v>
      </c>
      <c r="C484" s="26">
        <v>3.59</v>
      </c>
      <c r="D484" s="27" t="str">
        <f t="shared" si="28"/>
        <v>✅High Performer</v>
      </c>
      <c r="E484" s="27" t="str" cm="1">
        <f t="array" ref="E484">_xlfn.IFS(C484&gt;= 4.5,"Excellent",C484 &gt;=3.5,"Good",C484&gt;=2.5,"Average",C484&gt;= 1.5,"Below Avg",C484&lt;1.5,"Poor")</f>
        <v>Good</v>
      </c>
      <c r="F484" s="27" t="str">
        <f t="shared" si="29"/>
        <v>Developing</v>
      </c>
      <c r="G484" s="58" t="str">
        <f t="shared" si="30"/>
        <v>30% Bonus</v>
      </c>
      <c r="H484" s="60" t="str">
        <f t="shared" si="31"/>
        <v>Valid</v>
      </c>
    </row>
    <row r="485" spans="1:8" x14ac:dyDescent="0.2">
      <c r="A485" s="26" t="s">
        <v>1892</v>
      </c>
      <c r="B485" s="26" t="s">
        <v>1893</v>
      </c>
      <c r="C485" s="26">
        <v>2.0699999999999998</v>
      </c>
      <c r="D485" s="27" t="str">
        <f t="shared" si="28"/>
        <v>📈Low Performer</v>
      </c>
      <c r="E485" s="27" t="str" cm="1">
        <f t="array" ref="E485">_xlfn.IFS(C485&gt;= 4.5,"Excellent",C485 &gt;=3.5,"Good",C485&gt;=2.5,"Average",C485&gt;= 1.5,"Below Avg",C485&lt;1.5,"Poor")</f>
        <v>Below Avg</v>
      </c>
      <c r="F485" s="27" t="str">
        <f t="shared" si="29"/>
        <v>At Risk</v>
      </c>
      <c r="G485" s="58" t="str">
        <f t="shared" si="30"/>
        <v>No Bonus</v>
      </c>
      <c r="H485" s="60" t="str">
        <f t="shared" si="31"/>
        <v>Valid</v>
      </c>
    </row>
    <row r="486" spans="1:8" x14ac:dyDescent="0.2">
      <c r="A486" s="26" t="s">
        <v>1896</v>
      </c>
      <c r="B486" s="26" t="s">
        <v>1897</v>
      </c>
      <c r="C486" s="26">
        <v>3.01</v>
      </c>
      <c r="D486" s="27" t="str">
        <f t="shared" si="28"/>
        <v>✅High Performer</v>
      </c>
      <c r="E486" s="27" t="str" cm="1">
        <f t="array" ref="E486">_xlfn.IFS(C486&gt;= 4.5,"Excellent",C486 &gt;=3.5,"Good",C486&gt;=2.5,"Average",C486&gt;= 1.5,"Below Avg",C486&lt;1.5,"Poor")</f>
        <v>Average</v>
      </c>
      <c r="F486" s="27" t="str">
        <f t="shared" si="29"/>
        <v>Developing</v>
      </c>
      <c r="G486" s="58" t="str">
        <f t="shared" si="30"/>
        <v>30% Bonus</v>
      </c>
      <c r="H486" s="60" t="str">
        <f t="shared" si="31"/>
        <v>Valid</v>
      </c>
    </row>
    <row r="487" spans="1:8" x14ac:dyDescent="0.2">
      <c r="A487" s="26" t="s">
        <v>1900</v>
      </c>
      <c r="B487" s="26" t="s">
        <v>1901</v>
      </c>
      <c r="C487" s="26">
        <v>4.22</v>
      </c>
      <c r="D487" s="27" t="str">
        <f t="shared" si="28"/>
        <v>✅High Performer</v>
      </c>
      <c r="E487" s="27" t="str" cm="1">
        <f t="array" ref="E487">_xlfn.IFS(C487&gt;= 4.5,"Excellent",C487 &gt;=3.5,"Good",C487&gt;=2.5,"Average",C487&gt;= 1.5,"Below Avg",C487&lt;1.5,"Poor")</f>
        <v>Good</v>
      </c>
      <c r="F487" s="27" t="str">
        <f t="shared" si="29"/>
        <v>Developing</v>
      </c>
      <c r="G487" s="58" t="str">
        <f t="shared" si="30"/>
        <v>30% Bonus</v>
      </c>
      <c r="H487" s="60" t="str">
        <f t="shared" si="31"/>
        <v>Valid</v>
      </c>
    </row>
    <row r="488" spans="1:8" x14ac:dyDescent="0.2">
      <c r="A488" s="26" t="s">
        <v>1904</v>
      </c>
      <c r="B488" s="26" t="s">
        <v>1905</v>
      </c>
      <c r="C488" s="26">
        <v>3.02</v>
      </c>
      <c r="D488" s="27" t="str">
        <f t="shared" si="28"/>
        <v>✅High Performer</v>
      </c>
      <c r="E488" s="27" t="str" cm="1">
        <f t="array" ref="E488">_xlfn.IFS(C488&gt;= 4.5,"Excellent",C488 &gt;=3.5,"Good",C488&gt;=2.5,"Average",C488&gt;= 1.5,"Below Avg",C488&lt;1.5,"Poor")</f>
        <v>Average</v>
      </c>
      <c r="F488" s="27" t="str">
        <f t="shared" si="29"/>
        <v>Developing</v>
      </c>
      <c r="G488" s="58" t="str">
        <f t="shared" si="30"/>
        <v>30% Bonus</v>
      </c>
      <c r="H488" s="60" t="str">
        <f t="shared" si="31"/>
        <v>Valid</v>
      </c>
    </row>
    <row r="489" spans="1:8" x14ac:dyDescent="0.2">
      <c r="A489" s="26" t="s">
        <v>1908</v>
      </c>
      <c r="B489" s="26" t="s">
        <v>1909</v>
      </c>
      <c r="C489" s="26">
        <v>3.31</v>
      </c>
      <c r="D489" s="27" t="str">
        <f t="shared" si="28"/>
        <v>✅High Performer</v>
      </c>
      <c r="E489" s="27" t="str" cm="1">
        <f t="array" ref="E489">_xlfn.IFS(C489&gt;= 4.5,"Excellent",C489 &gt;=3.5,"Good",C489&gt;=2.5,"Average",C489&gt;= 1.5,"Below Avg",C489&lt;1.5,"Poor")</f>
        <v>Average</v>
      </c>
      <c r="F489" s="27" t="str">
        <f t="shared" si="29"/>
        <v>Developing</v>
      </c>
      <c r="G489" s="58" t="str">
        <f t="shared" si="30"/>
        <v>30% Bonus</v>
      </c>
      <c r="H489" s="60" t="str">
        <f t="shared" si="31"/>
        <v>Valid</v>
      </c>
    </row>
    <row r="490" spans="1:8" x14ac:dyDescent="0.2">
      <c r="A490" s="26" t="s">
        <v>1912</v>
      </c>
      <c r="B490" s="26" t="s">
        <v>1913</v>
      </c>
      <c r="C490" s="26">
        <v>3.99</v>
      </c>
      <c r="D490" s="27" t="str">
        <f t="shared" si="28"/>
        <v>✅High Performer</v>
      </c>
      <c r="E490" s="27" t="str" cm="1">
        <f t="array" ref="E490">_xlfn.IFS(C490&gt;= 4.5,"Excellent",C490 &gt;=3.5,"Good",C490&gt;=2.5,"Average",C490&gt;= 1.5,"Below Avg",C490&lt;1.5,"Poor")</f>
        <v>Good</v>
      </c>
      <c r="F490" s="27" t="str">
        <f t="shared" si="29"/>
        <v>Developing</v>
      </c>
      <c r="G490" s="58" t="str">
        <f t="shared" si="30"/>
        <v>30% Bonus</v>
      </c>
      <c r="H490" s="60" t="str">
        <f t="shared" si="31"/>
        <v>Valid</v>
      </c>
    </row>
    <row r="491" spans="1:8" x14ac:dyDescent="0.2">
      <c r="A491" s="26" t="s">
        <v>1915</v>
      </c>
      <c r="B491" s="26" t="s">
        <v>1916</v>
      </c>
      <c r="C491" s="26">
        <v>1.45</v>
      </c>
      <c r="D491" s="27" t="str">
        <f t="shared" si="28"/>
        <v>📈Low Performer</v>
      </c>
      <c r="E491" s="27" t="str" cm="1">
        <f t="array" ref="E491">_xlfn.IFS(C491&gt;= 4.5,"Excellent",C491 &gt;=3.5,"Good",C491&gt;=2.5,"Average",C491&gt;= 1.5,"Below Avg",C491&lt;1.5,"Poor")</f>
        <v>Poor</v>
      </c>
      <c r="F491" s="27" t="str">
        <f t="shared" si="29"/>
        <v>At Risk</v>
      </c>
      <c r="G491" s="58" t="str">
        <f t="shared" si="30"/>
        <v>No Bonus</v>
      </c>
      <c r="H491" s="60" t="str">
        <f t="shared" si="31"/>
        <v>Invalid</v>
      </c>
    </row>
    <row r="492" spans="1:8" x14ac:dyDescent="0.2">
      <c r="A492" s="26" t="s">
        <v>1919</v>
      </c>
      <c r="B492" s="26" t="s">
        <v>1920</v>
      </c>
      <c r="C492" s="26">
        <v>3.63</v>
      </c>
      <c r="D492" s="27" t="str">
        <f t="shared" si="28"/>
        <v>✅High Performer</v>
      </c>
      <c r="E492" s="27" t="str" cm="1">
        <f t="array" ref="E492">_xlfn.IFS(C492&gt;= 4.5,"Excellent",C492 &gt;=3.5,"Good",C492&gt;=2.5,"Average",C492&gt;= 1.5,"Below Avg",C492&lt;1.5,"Poor")</f>
        <v>Good</v>
      </c>
      <c r="F492" s="27" t="str">
        <f t="shared" si="29"/>
        <v>Developing</v>
      </c>
      <c r="G492" s="58" t="str">
        <f t="shared" si="30"/>
        <v>30% Bonus</v>
      </c>
      <c r="H492" s="60" t="str">
        <f t="shared" si="31"/>
        <v>Valid</v>
      </c>
    </row>
    <row r="493" spans="1:8" x14ac:dyDescent="0.2">
      <c r="A493" s="26" t="s">
        <v>1923</v>
      </c>
      <c r="B493" s="26" t="s">
        <v>1924</v>
      </c>
      <c r="C493" s="26">
        <v>4.7699999999999996</v>
      </c>
      <c r="D493" s="27" t="str">
        <f t="shared" si="28"/>
        <v>✅High Performer</v>
      </c>
      <c r="E493" s="27" t="str" cm="1">
        <f t="array" ref="E493">_xlfn.IFS(C493&gt;= 4.5,"Excellent",C493 &gt;=3.5,"Good",C493&gt;=2.5,"Average",C493&gt;= 1.5,"Below Avg",C493&lt;1.5,"Poor")</f>
        <v>Excellent</v>
      </c>
      <c r="F493" s="27" t="str">
        <f t="shared" si="29"/>
        <v>Top Employee</v>
      </c>
      <c r="G493" s="58" t="str">
        <f t="shared" si="30"/>
        <v>50% Bonus</v>
      </c>
      <c r="H493" s="60" t="str">
        <f t="shared" si="31"/>
        <v>Valid</v>
      </c>
    </row>
    <row r="494" spans="1:8" x14ac:dyDescent="0.2">
      <c r="A494" s="26" t="s">
        <v>1927</v>
      </c>
      <c r="B494" s="26" t="s">
        <v>225</v>
      </c>
      <c r="C494" s="26">
        <v>4.09</v>
      </c>
      <c r="D494" s="27" t="str">
        <f t="shared" si="28"/>
        <v>✅High Performer</v>
      </c>
      <c r="E494" s="27" t="str" cm="1">
        <f t="array" ref="E494">_xlfn.IFS(C494&gt;= 4.5,"Excellent",C494 &gt;=3.5,"Good",C494&gt;=2.5,"Average",C494&gt;= 1.5,"Below Avg",C494&lt;1.5,"Poor")</f>
        <v>Good</v>
      </c>
      <c r="F494" s="27" t="str">
        <f t="shared" si="29"/>
        <v>Developing</v>
      </c>
      <c r="G494" s="58" t="str">
        <f t="shared" si="30"/>
        <v>30% Bonus</v>
      </c>
      <c r="H494" s="60" t="str">
        <f t="shared" si="31"/>
        <v>Valid</v>
      </c>
    </row>
    <row r="495" spans="1:8" x14ac:dyDescent="0.2">
      <c r="A495" s="26" t="s">
        <v>1930</v>
      </c>
      <c r="B495" s="26" t="s">
        <v>1637</v>
      </c>
      <c r="C495" s="26">
        <v>2.02</v>
      </c>
      <c r="D495" s="27" t="str">
        <f t="shared" si="28"/>
        <v>📈Low Performer</v>
      </c>
      <c r="E495" s="27" t="str" cm="1">
        <f t="array" ref="E495">_xlfn.IFS(C495&gt;= 4.5,"Excellent",C495 &gt;=3.5,"Good",C495&gt;=2.5,"Average",C495&gt;= 1.5,"Below Avg",C495&lt;1.5,"Poor")</f>
        <v>Below Avg</v>
      </c>
      <c r="F495" s="27" t="str">
        <f t="shared" si="29"/>
        <v>At Risk</v>
      </c>
      <c r="G495" s="58" t="str">
        <f t="shared" si="30"/>
        <v>No Bonus</v>
      </c>
      <c r="H495" s="60" t="str">
        <f t="shared" si="31"/>
        <v>Valid</v>
      </c>
    </row>
    <row r="496" spans="1:8" x14ac:dyDescent="0.2">
      <c r="A496" s="26" t="s">
        <v>1933</v>
      </c>
      <c r="B496" s="26" t="s">
        <v>1934</v>
      </c>
      <c r="C496" s="26">
        <v>2.9</v>
      </c>
      <c r="D496" s="27" t="str">
        <f t="shared" si="28"/>
        <v>📈Low Performer</v>
      </c>
      <c r="E496" s="27" t="str" cm="1">
        <f t="array" ref="E496">_xlfn.IFS(C496&gt;= 4.5,"Excellent",C496 &gt;=3.5,"Good",C496&gt;=2.5,"Average",C496&gt;= 1.5,"Below Avg",C496&lt;1.5,"Poor")</f>
        <v>Average</v>
      </c>
      <c r="F496" s="27" t="str">
        <f t="shared" si="29"/>
        <v>Developing</v>
      </c>
      <c r="G496" s="58" t="str">
        <f t="shared" si="30"/>
        <v>30% Bonus</v>
      </c>
      <c r="H496" s="60" t="str">
        <f t="shared" si="31"/>
        <v>Valid</v>
      </c>
    </row>
    <row r="497" spans="1:8" x14ac:dyDescent="0.2">
      <c r="A497" s="26" t="s">
        <v>1936</v>
      </c>
      <c r="B497" s="26" t="s">
        <v>1937</v>
      </c>
      <c r="C497" s="26">
        <v>3.14</v>
      </c>
      <c r="D497" s="27" t="str">
        <f t="shared" si="28"/>
        <v>✅High Performer</v>
      </c>
      <c r="E497" s="27" t="str" cm="1">
        <f t="array" ref="E497">_xlfn.IFS(C497&gt;= 4.5,"Excellent",C497 &gt;=3.5,"Good",C497&gt;=2.5,"Average",C497&gt;= 1.5,"Below Avg",C497&lt;1.5,"Poor")</f>
        <v>Average</v>
      </c>
      <c r="F497" s="27" t="str">
        <f t="shared" si="29"/>
        <v>Developing</v>
      </c>
      <c r="G497" s="58" t="str">
        <f t="shared" si="30"/>
        <v>30% Bonus</v>
      </c>
      <c r="H497" s="60" t="str">
        <f t="shared" si="31"/>
        <v>Valid</v>
      </c>
    </row>
    <row r="498" spans="1:8" x14ac:dyDescent="0.2">
      <c r="A498" s="26" t="s">
        <v>1940</v>
      </c>
      <c r="B498" s="26" t="s">
        <v>1941</v>
      </c>
      <c r="C498" s="26">
        <v>4.5199999999999996</v>
      </c>
      <c r="D498" s="27" t="str">
        <f t="shared" si="28"/>
        <v>✅High Performer</v>
      </c>
      <c r="E498" s="27" t="str" cm="1">
        <f t="array" ref="E498">_xlfn.IFS(C498&gt;= 4.5,"Excellent",C498 &gt;=3.5,"Good",C498&gt;=2.5,"Average",C498&gt;= 1.5,"Below Avg",C498&lt;1.5,"Poor")</f>
        <v>Excellent</v>
      </c>
      <c r="F498" s="27" t="str">
        <f t="shared" si="29"/>
        <v>Top Employee</v>
      </c>
      <c r="G498" s="58" t="str">
        <f t="shared" si="30"/>
        <v>50% Bonus</v>
      </c>
      <c r="H498" s="60" t="str">
        <f t="shared" si="31"/>
        <v>Valid</v>
      </c>
    </row>
    <row r="499" spans="1:8" x14ac:dyDescent="0.2">
      <c r="A499" s="26" t="s">
        <v>1944</v>
      </c>
      <c r="B499" s="26" t="s">
        <v>1945</v>
      </c>
      <c r="C499" s="26">
        <v>2.41</v>
      </c>
      <c r="D499" s="27" t="str">
        <f t="shared" si="28"/>
        <v>📈Low Performer</v>
      </c>
      <c r="E499" s="27" t="str" cm="1">
        <f t="array" ref="E499">_xlfn.IFS(C499&gt;= 4.5,"Excellent",C499 &gt;=3.5,"Good",C499&gt;=2.5,"Average",C499&gt;= 1.5,"Below Avg",C499&lt;1.5,"Poor")</f>
        <v>Below Avg</v>
      </c>
      <c r="F499" s="27" t="str">
        <f t="shared" si="29"/>
        <v>At Risk</v>
      </c>
      <c r="G499" s="58" t="str">
        <f t="shared" si="30"/>
        <v>No Bonus</v>
      </c>
      <c r="H499" s="60" t="str">
        <f t="shared" si="31"/>
        <v>Valid</v>
      </c>
    </row>
    <row r="500" spans="1:8" x14ac:dyDescent="0.2">
      <c r="A500" s="26" t="s">
        <v>1948</v>
      </c>
      <c r="B500" s="26" t="s">
        <v>1949</v>
      </c>
      <c r="C500" s="26">
        <v>3.3</v>
      </c>
      <c r="D500" s="27" t="str">
        <f t="shared" si="28"/>
        <v>✅High Performer</v>
      </c>
      <c r="E500" s="27" t="str" cm="1">
        <f t="array" ref="E500">_xlfn.IFS(C500&gt;= 4.5,"Excellent",C500 &gt;=3.5,"Good",C500&gt;=2.5,"Average",C500&gt;= 1.5,"Below Avg",C500&lt;1.5,"Poor")</f>
        <v>Average</v>
      </c>
      <c r="F500" s="27" t="str">
        <f t="shared" si="29"/>
        <v>Developing</v>
      </c>
      <c r="G500" s="58" t="str">
        <f t="shared" si="30"/>
        <v>30% Bonus</v>
      </c>
      <c r="H500" s="60" t="str">
        <f t="shared" si="31"/>
        <v>Valid</v>
      </c>
    </row>
    <row r="501" spans="1:8" x14ac:dyDescent="0.2">
      <c r="A501" s="26" t="s">
        <v>1951</v>
      </c>
      <c r="B501" s="26" t="s">
        <v>1952</v>
      </c>
      <c r="C501" s="26">
        <v>3.75</v>
      </c>
      <c r="D501" s="27" t="str">
        <f t="shared" si="28"/>
        <v>✅High Performer</v>
      </c>
      <c r="E501" s="27" t="str" cm="1">
        <f t="array" ref="E501">_xlfn.IFS(C501&gt;= 4.5,"Excellent",C501 &gt;=3.5,"Good",C501&gt;=2.5,"Average",C501&gt;= 1.5,"Below Avg",C501&lt;1.5,"Poor")</f>
        <v>Good</v>
      </c>
      <c r="F501" s="27" t="str">
        <f t="shared" si="29"/>
        <v>Developing</v>
      </c>
      <c r="G501" s="58" t="str">
        <f t="shared" si="30"/>
        <v>30% Bonus</v>
      </c>
      <c r="H501" s="60" t="str">
        <f t="shared" si="31"/>
        <v>Valid</v>
      </c>
    </row>
    <row r="502" spans="1:8" x14ac:dyDescent="0.2">
      <c r="A502" s="26" t="s">
        <v>1955</v>
      </c>
      <c r="B502" s="26" t="s">
        <v>1956</v>
      </c>
      <c r="C502" s="26">
        <v>4.63</v>
      </c>
      <c r="D502" s="27" t="str">
        <f t="shared" si="28"/>
        <v>✅High Performer</v>
      </c>
      <c r="E502" s="27" t="str" cm="1">
        <f t="array" ref="E502">_xlfn.IFS(C502&gt;= 4.5,"Excellent",C502 &gt;=3.5,"Good",C502&gt;=2.5,"Average",C502&gt;= 1.5,"Below Avg",C502&lt;1.5,"Poor")</f>
        <v>Excellent</v>
      </c>
      <c r="F502" s="27" t="str">
        <f t="shared" si="29"/>
        <v>Top Employee</v>
      </c>
      <c r="G502" s="58" t="str">
        <f t="shared" si="30"/>
        <v>50% Bonus</v>
      </c>
      <c r="H502" s="60" t="str">
        <f t="shared" si="31"/>
        <v>Valid</v>
      </c>
    </row>
    <row r="503" spans="1:8" x14ac:dyDescent="0.2">
      <c r="A503" s="26" t="s">
        <v>1959</v>
      </c>
      <c r="B503" s="26" t="s">
        <v>1960</v>
      </c>
      <c r="C503" s="26">
        <v>1.06</v>
      </c>
      <c r="D503" s="27" t="str">
        <f t="shared" si="28"/>
        <v>📈Low Performer</v>
      </c>
      <c r="E503" s="27" t="str" cm="1">
        <f t="array" ref="E503">_xlfn.IFS(C503&gt;= 4.5,"Excellent",C503 &gt;=3.5,"Good",C503&gt;=2.5,"Average",C503&gt;= 1.5,"Below Avg",C503&lt;1.5,"Poor")</f>
        <v>Poor</v>
      </c>
      <c r="F503" s="27" t="str">
        <f t="shared" si="29"/>
        <v>At Risk</v>
      </c>
      <c r="G503" s="58" t="str">
        <f t="shared" si="30"/>
        <v>No Bonus</v>
      </c>
      <c r="H503" s="60" t="str">
        <f t="shared" si="31"/>
        <v>Invalid</v>
      </c>
    </row>
    <row r="504" spans="1:8" x14ac:dyDescent="0.2">
      <c r="A504" s="26" t="s">
        <v>1962</v>
      </c>
      <c r="B504" s="26" t="s">
        <v>1963</v>
      </c>
      <c r="C504" s="26">
        <v>2.73</v>
      </c>
      <c r="D504" s="27" t="str">
        <f t="shared" si="28"/>
        <v>📈Low Performer</v>
      </c>
      <c r="E504" s="27" t="str" cm="1">
        <f t="array" ref="E504">_xlfn.IFS(C504&gt;= 4.5,"Excellent",C504 &gt;=3.5,"Good",C504&gt;=2.5,"Average",C504&gt;= 1.5,"Below Avg",C504&lt;1.5,"Poor")</f>
        <v>Average</v>
      </c>
      <c r="F504" s="27" t="str">
        <f t="shared" si="29"/>
        <v>Developing</v>
      </c>
      <c r="G504" s="58" t="str">
        <f t="shared" si="30"/>
        <v>30% Bonus</v>
      </c>
      <c r="H504" s="60" t="str">
        <f t="shared" si="31"/>
        <v>Valid</v>
      </c>
    </row>
    <row r="505" spans="1:8" x14ac:dyDescent="0.2">
      <c r="A505" s="26" t="s">
        <v>1966</v>
      </c>
      <c r="B505" s="26" t="s">
        <v>1967</v>
      </c>
      <c r="C505" s="26">
        <v>4.63</v>
      </c>
      <c r="D505" s="27" t="str">
        <f t="shared" si="28"/>
        <v>✅High Performer</v>
      </c>
      <c r="E505" s="27" t="str" cm="1">
        <f t="array" ref="E505">_xlfn.IFS(C505&gt;= 4.5,"Excellent",C505 &gt;=3.5,"Good",C505&gt;=2.5,"Average",C505&gt;= 1.5,"Below Avg",C505&lt;1.5,"Poor")</f>
        <v>Excellent</v>
      </c>
      <c r="F505" s="27" t="str">
        <f t="shared" si="29"/>
        <v>Top Employee</v>
      </c>
      <c r="G505" s="58" t="str">
        <f t="shared" si="30"/>
        <v>50% Bonus</v>
      </c>
      <c r="H505" s="60" t="str">
        <f t="shared" si="31"/>
        <v>Valid</v>
      </c>
    </row>
    <row r="506" spans="1:8" x14ac:dyDescent="0.2">
      <c r="A506" s="26" t="s">
        <v>1970</v>
      </c>
      <c r="B506" s="26" t="s">
        <v>106</v>
      </c>
      <c r="C506" s="26">
        <v>1.29</v>
      </c>
      <c r="D506" s="27" t="str">
        <f t="shared" si="28"/>
        <v>📈Low Performer</v>
      </c>
      <c r="E506" s="27" t="str" cm="1">
        <f t="array" ref="E506">_xlfn.IFS(C506&gt;= 4.5,"Excellent",C506 &gt;=3.5,"Good",C506&gt;=2.5,"Average",C506&gt;= 1.5,"Below Avg",C506&lt;1.5,"Poor")</f>
        <v>Poor</v>
      </c>
      <c r="F506" s="27" t="str">
        <f t="shared" si="29"/>
        <v>At Risk</v>
      </c>
      <c r="G506" s="58" t="str">
        <f t="shared" si="30"/>
        <v>No Bonus</v>
      </c>
      <c r="H506" s="60" t="str">
        <f t="shared" si="31"/>
        <v>Invalid</v>
      </c>
    </row>
    <row r="507" spans="1:8" x14ac:dyDescent="0.2">
      <c r="A507" s="26" t="s">
        <v>1973</v>
      </c>
      <c r="B507" s="26" t="s">
        <v>1974</v>
      </c>
      <c r="C507" s="26">
        <v>3.69</v>
      </c>
      <c r="D507" s="27" t="str">
        <f t="shared" si="28"/>
        <v>✅High Performer</v>
      </c>
      <c r="E507" s="27" t="str" cm="1">
        <f t="array" ref="E507">_xlfn.IFS(C507&gt;= 4.5,"Excellent",C507 &gt;=3.5,"Good",C507&gt;=2.5,"Average",C507&gt;= 1.5,"Below Avg",C507&lt;1.5,"Poor")</f>
        <v>Good</v>
      </c>
      <c r="F507" s="27" t="str">
        <f t="shared" si="29"/>
        <v>Developing</v>
      </c>
      <c r="G507" s="58" t="str">
        <f t="shared" si="30"/>
        <v>30% Bonus</v>
      </c>
      <c r="H507" s="60" t="str">
        <f t="shared" si="31"/>
        <v>Valid</v>
      </c>
    </row>
    <row r="508" spans="1:8" x14ac:dyDescent="0.2">
      <c r="A508" s="26" t="s">
        <v>1977</v>
      </c>
      <c r="B508" s="26" t="s">
        <v>1978</v>
      </c>
      <c r="C508" s="26">
        <v>1.57</v>
      </c>
      <c r="D508" s="27" t="str">
        <f t="shared" si="28"/>
        <v>📈Low Performer</v>
      </c>
      <c r="E508" s="27" t="str" cm="1">
        <f t="array" ref="E508">_xlfn.IFS(C508&gt;= 4.5,"Excellent",C508 &gt;=3.5,"Good",C508&gt;=2.5,"Average",C508&gt;= 1.5,"Below Avg",C508&lt;1.5,"Poor")</f>
        <v>Below Avg</v>
      </c>
      <c r="F508" s="27" t="str">
        <f t="shared" si="29"/>
        <v>At Risk</v>
      </c>
      <c r="G508" s="58" t="str">
        <f t="shared" si="30"/>
        <v>No Bonus</v>
      </c>
      <c r="H508" s="60" t="str">
        <f t="shared" si="31"/>
        <v>Invalid</v>
      </c>
    </row>
    <row r="509" spans="1:8" x14ac:dyDescent="0.2">
      <c r="A509" s="26" t="s">
        <v>1981</v>
      </c>
      <c r="B509" s="26" t="s">
        <v>1982</v>
      </c>
      <c r="C509" s="26">
        <v>2.74</v>
      </c>
      <c r="D509" s="27" t="str">
        <f t="shared" si="28"/>
        <v>📈Low Performer</v>
      </c>
      <c r="E509" s="27" t="str" cm="1">
        <f t="array" ref="E509">_xlfn.IFS(C509&gt;= 4.5,"Excellent",C509 &gt;=3.5,"Good",C509&gt;=2.5,"Average",C509&gt;= 1.5,"Below Avg",C509&lt;1.5,"Poor")</f>
        <v>Average</v>
      </c>
      <c r="F509" s="27" t="str">
        <f t="shared" si="29"/>
        <v>Developing</v>
      </c>
      <c r="G509" s="58" t="str">
        <f t="shared" si="30"/>
        <v>30% Bonus</v>
      </c>
      <c r="H509" s="60" t="str">
        <f t="shared" si="31"/>
        <v>Valid</v>
      </c>
    </row>
    <row r="510" spans="1:8" x14ac:dyDescent="0.2">
      <c r="A510" s="26" t="s">
        <v>1985</v>
      </c>
      <c r="B510" s="26" t="s">
        <v>1986</v>
      </c>
      <c r="C510" s="26">
        <v>2.88</v>
      </c>
      <c r="D510" s="27" t="str">
        <f t="shared" si="28"/>
        <v>📈Low Performer</v>
      </c>
      <c r="E510" s="27" t="str" cm="1">
        <f t="array" ref="E510">_xlfn.IFS(C510&gt;= 4.5,"Excellent",C510 &gt;=3.5,"Good",C510&gt;=2.5,"Average",C510&gt;= 1.5,"Below Avg",C510&lt;1.5,"Poor")</f>
        <v>Average</v>
      </c>
      <c r="F510" s="27" t="str">
        <f t="shared" si="29"/>
        <v>Developing</v>
      </c>
      <c r="G510" s="58" t="str">
        <f t="shared" si="30"/>
        <v>30% Bonus</v>
      </c>
      <c r="H510" s="60" t="str">
        <f t="shared" si="31"/>
        <v>Valid</v>
      </c>
    </row>
    <row r="511" spans="1:8" x14ac:dyDescent="0.2">
      <c r="A511" s="26" t="s">
        <v>1989</v>
      </c>
      <c r="B511" s="26" t="s">
        <v>1990</v>
      </c>
      <c r="C511" s="26">
        <v>2.4</v>
      </c>
      <c r="D511" s="27" t="str">
        <f t="shared" si="28"/>
        <v>📈Low Performer</v>
      </c>
      <c r="E511" s="27" t="str" cm="1">
        <f t="array" ref="E511">_xlfn.IFS(C511&gt;= 4.5,"Excellent",C511 &gt;=3.5,"Good",C511&gt;=2.5,"Average",C511&gt;= 1.5,"Below Avg",C511&lt;1.5,"Poor")</f>
        <v>Below Avg</v>
      </c>
      <c r="F511" s="27" t="str">
        <f t="shared" si="29"/>
        <v>At Risk</v>
      </c>
      <c r="G511" s="58" t="str">
        <f t="shared" si="30"/>
        <v>No Bonus</v>
      </c>
      <c r="H511" s="60" t="str">
        <f t="shared" si="31"/>
        <v>Valid</v>
      </c>
    </row>
    <row r="512" spans="1:8" x14ac:dyDescent="0.2">
      <c r="A512" s="26" t="s">
        <v>1993</v>
      </c>
      <c r="B512" s="26" t="s">
        <v>1994</v>
      </c>
      <c r="C512" s="26">
        <v>4.68</v>
      </c>
      <c r="D512" s="27" t="str">
        <f t="shared" si="28"/>
        <v>✅High Performer</v>
      </c>
      <c r="E512" s="27" t="str" cm="1">
        <f t="array" ref="E512">_xlfn.IFS(C512&gt;= 4.5,"Excellent",C512 &gt;=3.5,"Good",C512&gt;=2.5,"Average",C512&gt;= 1.5,"Below Avg",C512&lt;1.5,"Poor")</f>
        <v>Excellent</v>
      </c>
      <c r="F512" s="27" t="str">
        <f t="shared" si="29"/>
        <v>Top Employee</v>
      </c>
      <c r="G512" s="58" t="str">
        <f t="shared" si="30"/>
        <v>50% Bonus</v>
      </c>
      <c r="H512" s="60" t="str">
        <f t="shared" si="31"/>
        <v>Valid</v>
      </c>
    </row>
    <row r="513" spans="1:8" x14ac:dyDescent="0.2">
      <c r="A513" s="26" t="s">
        <v>1997</v>
      </c>
      <c r="B513" s="26" t="s">
        <v>1998</v>
      </c>
      <c r="C513" s="26">
        <v>1.1200000000000001</v>
      </c>
      <c r="D513" s="27" t="str">
        <f t="shared" si="28"/>
        <v>📈Low Performer</v>
      </c>
      <c r="E513" s="27" t="str" cm="1">
        <f t="array" ref="E513">_xlfn.IFS(C513&gt;= 4.5,"Excellent",C513 &gt;=3.5,"Good",C513&gt;=2.5,"Average",C513&gt;= 1.5,"Below Avg",C513&lt;1.5,"Poor")</f>
        <v>Poor</v>
      </c>
      <c r="F513" s="27" t="str">
        <f t="shared" si="29"/>
        <v>At Risk</v>
      </c>
      <c r="G513" s="58" t="str">
        <f t="shared" si="30"/>
        <v>No Bonus</v>
      </c>
      <c r="H513" s="60" t="str">
        <f t="shared" si="31"/>
        <v>Invalid</v>
      </c>
    </row>
    <row r="514" spans="1:8" x14ac:dyDescent="0.2">
      <c r="A514" s="26" t="s">
        <v>2000</v>
      </c>
      <c r="B514" s="26" t="s">
        <v>2001</v>
      </c>
      <c r="C514" s="26">
        <v>1.85</v>
      </c>
      <c r="D514" s="27" t="str">
        <f t="shared" si="28"/>
        <v>📈Low Performer</v>
      </c>
      <c r="E514" s="27" t="str" cm="1">
        <f t="array" ref="E514">_xlfn.IFS(C514&gt;= 4.5,"Excellent",C514 &gt;=3.5,"Good",C514&gt;=2.5,"Average",C514&gt;= 1.5,"Below Avg",C514&lt;1.5,"Poor")</f>
        <v>Below Avg</v>
      </c>
      <c r="F514" s="27" t="str">
        <f t="shared" si="29"/>
        <v>At Risk</v>
      </c>
      <c r="G514" s="58" t="str">
        <f t="shared" si="30"/>
        <v>No Bonus</v>
      </c>
      <c r="H514" s="60" t="str">
        <f t="shared" si="31"/>
        <v>Invalid</v>
      </c>
    </row>
    <row r="515" spans="1:8" x14ac:dyDescent="0.2">
      <c r="A515" s="26" t="s">
        <v>2003</v>
      </c>
      <c r="B515" s="26" t="s">
        <v>2004</v>
      </c>
      <c r="C515" s="26">
        <v>1.08</v>
      </c>
      <c r="D515" s="27" t="str">
        <f t="shared" si="28"/>
        <v>📈Low Performer</v>
      </c>
      <c r="E515" s="27" t="str" cm="1">
        <f t="array" ref="E515">_xlfn.IFS(C515&gt;= 4.5,"Excellent",C515 &gt;=3.5,"Good",C515&gt;=2.5,"Average",C515&gt;= 1.5,"Below Avg",C515&lt;1.5,"Poor")</f>
        <v>Poor</v>
      </c>
      <c r="F515" s="27" t="str">
        <f t="shared" si="29"/>
        <v>At Risk</v>
      </c>
      <c r="G515" s="58" t="str">
        <f t="shared" si="30"/>
        <v>No Bonus</v>
      </c>
      <c r="H515" s="60" t="str">
        <f t="shared" si="31"/>
        <v>Invalid</v>
      </c>
    </row>
    <row r="516" spans="1:8" x14ac:dyDescent="0.2">
      <c r="A516" s="26" t="s">
        <v>2007</v>
      </c>
      <c r="B516" s="26" t="s">
        <v>2008</v>
      </c>
      <c r="C516" s="26">
        <v>2.44</v>
      </c>
      <c r="D516" s="27" t="str">
        <f t="shared" ref="D516:D579" si="32">IF($C516&gt;=3,"✅High Performer","📈Low Performer")</f>
        <v>📈Low Performer</v>
      </c>
      <c r="E516" s="27" t="str" cm="1">
        <f t="array" ref="E516">_xlfn.IFS(C516&gt;= 4.5,"Excellent",C516 &gt;=3.5,"Good",C516&gt;=2.5,"Average",C516&gt;= 1.5,"Below Avg",C516&lt;1.5,"Poor")</f>
        <v>Below Avg</v>
      </c>
      <c r="F516" s="27" t="str">
        <f t="shared" ref="F516:F579" si="33">IF(C516&gt;=4.5,"Top Employee",IF(C516&gt;=2.5,"Developing","At Risk"))</f>
        <v>At Risk</v>
      </c>
      <c r="G516" s="58" t="str">
        <f t="shared" ref="G516:G579" si="34">IF(AND(C516&gt;=4.5,C516&lt;=5),"50% Bonus",IF(AND(C516&gt;=2.5,C516&lt;4.5),"30% Bonus","No Bonus"))</f>
        <v>No Bonus</v>
      </c>
      <c r="H516" s="60" t="str">
        <f t="shared" ref="H516:H579" si="35">IF(OR(C516&lt;=2,C516&gt;=5),"Invalid","Valid")</f>
        <v>Valid</v>
      </c>
    </row>
    <row r="517" spans="1:8" x14ac:dyDescent="0.2">
      <c r="A517" s="26" t="s">
        <v>2011</v>
      </c>
      <c r="B517" s="26" t="s">
        <v>2012</v>
      </c>
      <c r="C517" s="26">
        <v>3.52</v>
      </c>
      <c r="D517" s="27" t="str">
        <f t="shared" si="32"/>
        <v>✅High Performer</v>
      </c>
      <c r="E517" s="27" t="str" cm="1">
        <f t="array" ref="E517">_xlfn.IFS(C517&gt;= 4.5,"Excellent",C517 &gt;=3.5,"Good",C517&gt;=2.5,"Average",C517&gt;= 1.5,"Below Avg",C517&lt;1.5,"Poor")</f>
        <v>Good</v>
      </c>
      <c r="F517" s="27" t="str">
        <f t="shared" si="33"/>
        <v>Developing</v>
      </c>
      <c r="G517" s="58" t="str">
        <f t="shared" si="34"/>
        <v>30% Bonus</v>
      </c>
      <c r="H517" s="60" t="str">
        <f t="shared" si="35"/>
        <v>Valid</v>
      </c>
    </row>
    <row r="518" spans="1:8" x14ac:dyDescent="0.2">
      <c r="A518" s="26" t="s">
        <v>2014</v>
      </c>
      <c r="B518" s="26" t="s">
        <v>2015</v>
      </c>
      <c r="C518" s="26">
        <v>2.87</v>
      </c>
      <c r="D518" s="27" t="str">
        <f t="shared" si="32"/>
        <v>📈Low Performer</v>
      </c>
      <c r="E518" s="27" t="str" cm="1">
        <f t="array" ref="E518">_xlfn.IFS(C518&gt;= 4.5,"Excellent",C518 &gt;=3.5,"Good",C518&gt;=2.5,"Average",C518&gt;= 1.5,"Below Avg",C518&lt;1.5,"Poor")</f>
        <v>Average</v>
      </c>
      <c r="F518" s="27" t="str">
        <f t="shared" si="33"/>
        <v>Developing</v>
      </c>
      <c r="G518" s="58" t="str">
        <f t="shared" si="34"/>
        <v>30% Bonus</v>
      </c>
      <c r="H518" s="60" t="str">
        <f t="shared" si="35"/>
        <v>Valid</v>
      </c>
    </row>
    <row r="519" spans="1:8" x14ac:dyDescent="0.2">
      <c r="A519" s="26" t="s">
        <v>2018</v>
      </c>
      <c r="B519" s="26" t="s">
        <v>661</v>
      </c>
      <c r="C519" s="26">
        <v>3.04</v>
      </c>
      <c r="D519" s="27" t="str">
        <f t="shared" si="32"/>
        <v>✅High Performer</v>
      </c>
      <c r="E519" s="27" t="str" cm="1">
        <f t="array" ref="E519">_xlfn.IFS(C519&gt;= 4.5,"Excellent",C519 &gt;=3.5,"Good",C519&gt;=2.5,"Average",C519&gt;= 1.5,"Below Avg",C519&lt;1.5,"Poor")</f>
        <v>Average</v>
      </c>
      <c r="F519" s="27" t="str">
        <f t="shared" si="33"/>
        <v>Developing</v>
      </c>
      <c r="G519" s="58" t="str">
        <f t="shared" si="34"/>
        <v>30% Bonus</v>
      </c>
      <c r="H519" s="60" t="str">
        <f t="shared" si="35"/>
        <v>Valid</v>
      </c>
    </row>
    <row r="520" spans="1:8" x14ac:dyDescent="0.2">
      <c r="A520" s="26" t="s">
        <v>2021</v>
      </c>
      <c r="B520" s="26" t="s">
        <v>2022</v>
      </c>
      <c r="C520" s="26">
        <v>4.1399999999999997</v>
      </c>
      <c r="D520" s="27" t="str">
        <f t="shared" si="32"/>
        <v>✅High Performer</v>
      </c>
      <c r="E520" s="27" t="str" cm="1">
        <f t="array" ref="E520">_xlfn.IFS(C520&gt;= 4.5,"Excellent",C520 &gt;=3.5,"Good",C520&gt;=2.5,"Average",C520&gt;= 1.5,"Below Avg",C520&lt;1.5,"Poor")</f>
        <v>Good</v>
      </c>
      <c r="F520" s="27" t="str">
        <f t="shared" si="33"/>
        <v>Developing</v>
      </c>
      <c r="G520" s="58" t="str">
        <f t="shared" si="34"/>
        <v>30% Bonus</v>
      </c>
      <c r="H520" s="60" t="str">
        <f t="shared" si="35"/>
        <v>Valid</v>
      </c>
    </row>
    <row r="521" spans="1:8" x14ac:dyDescent="0.2">
      <c r="A521" s="26" t="s">
        <v>2025</v>
      </c>
      <c r="B521" s="26" t="s">
        <v>2026</v>
      </c>
      <c r="C521" s="26">
        <v>1.74</v>
      </c>
      <c r="D521" s="27" t="str">
        <f t="shared" si="32"/>
        <v>📈Low Performer</v>
      </c>
      <c r="E521" s="27" t="str" cm="1">
        <f t="array" ref="E521">_xlfn.IFS(C521&gt;= 4.5,"Excellent",C521 &gt;=3.5,"Good",C521&gt;=2.5,"Average",C521&gt;= 1.5,"Below Avg",C521&lt;1.5,"Poor")</f>
        <v>Below Avg</v>
      </c>
      <c r="F521" s="27" t="str">
        <f t="shared" si="33"/>
        <v>At Risk</v>
      </c>
      <c r="G521" s="58" t="str">
        <f t="shared" si="34"/>
        <v>No Bonus</v>
      </c>
      <c r="H521" s="60" t="str">
        <f t="shared" si="35"/>
        <v>Invalid</v>
      </c>
    </row>
    <row r="522" spans="1:8" x14ac:dyDescent="0.2">
      <c r="A522" s="26" t="s">
        <v>2028</v>
      </c>
      <c r="B522" s="26" t="s">
        <v>1998</v>
      </c>
      <c r="C522" s="26">
        <v>2.21</v>
      </c>
      <c r="D522" s="27" t="str">
        <f t="shared" si="32"/>
        <v>📈Low Performer</v>
      </c>
      <c r="E522" s="27" t="str" cm="1">
        <f t="array" ref="E522">_xlfn.IFS(C522&gt;= 4.5,"Excellent",C522 &gt;=3.5,"Good",C522&gt;=2.5,"Average",C522&gt;= 1.5,"Below Avg",C522&lt;1.5,"Poor")</f>
        <v>Below Avg</v>
      </c>
      <c r="F522" s="27" t="str">
        <f t="shared" si="33"/>
        <v>At Risk</v>
      </c>
      <c r="G522" s="58" t="str">
        <f t="shared" si="34"/>
        <v>No Bonus</v>
      </c>
      <c r="H522" s="60" t="str">
        <f t="shared" si="35"/>
        <v>Valid</v>
      </c>
    </row>
    <row r="523" spans="1:8" x14ac:dyDescent="0.2">
      <c r="A523" s="26" t="s">
        <v>2031</v>
      </c>
      <c r="B523" s="26" t="s">
        <v>2032</v>
      </c>
      <c r="C523" s="26">
        <v>1.84</v>
      </c>
      <c r="D523" s="27" t="str">
        <f t="shared" si="32"/>
        <v>📈Low Performer</v>
      </c>
      <c r="E523" s="27" t="str" cm="1">
        <f t="array" ref="E523">_xlfn.IFS(C523&gt;= 4.5,"Excellent",C523 &gt;=3.5,"Good",C523&gt;=2.5,"Average",C523&gt;= 1.5,"Below Avg",C523&lt;1.5,"Poor")</f>
        <v>Below Avg</v>
      </c>
      <c r="F523" s="27" t="str">
        <f t="shared" si="33"/>
        <v>At Risk</v>
      </c>
      <c r="G523" s="58" t="str">
        <f t="shared" si="34"/>
        <v>No Bonus</v>
      </c>
      <c r="H523" s="60" t="str">
        <f t="shared" si="35"/>
        <v>Invalid</v>
      </c>
    </row>
    <row r="524" spans="1:8" x14ac:dyDescent="0.2">
      <c r="A524" s="26" t="s">
        <v>2035</v>
      </c>
      <c r="B524" s="26" t="s">
        <v>2036</v>
      </c>
      <c r="C524" s="26">
        <v>3.96</v>
      </c>
      <c r="D524" s="27" t="str">
        <f t="shared" si="32"/>
        <v>✅High Performer</v>
      </c>
      <c r="E524" s="27" t="str" cm="1">
        <f t="array" ref="E524">_xlfn.IFS(C524&gt;= 4.5,"Excellent",C524 &gt;=3.5,"Good",C524&gt;=2.5,"Average",C524&gt;= 1.5,"Below Avg",C524&lt;1.5,"Poor")</f>
        <v>Good</v>
      </c>
      <c r="F524" s="27" t="str">
        <f t="shared" si="33"/>
        <v>Developing</v>
      </c>
      <c r="G524" s="58" t="str">
        <f t="shared" si="34"/>
        <v>30% Bonus</v>
      </c>
      <c r="H524" s="60" t="str">
        <f t="shared" si="35"/>
        <v>Valid</v>
      </c>
    </row>
    <row r="525" spans="1:8" x14ac:dyDescent="0.2">
      <c r="A525" s="26" t="s">
        <v>2038</v>
      </c>
      <c r="B525" s="26" t="s">
        <v>2039</v>
      </c>
      <c r="C525" s="26">
        <v>4.3899999999999997</v>
      </c>
      <c r="D525" s="27" t="str">
        <f t="shared" si="32"/>
        <v>✅High Performer</v>
      </c>
      <c r="E525" s="27" t="str" cm="1">
        <f t="array" ref="E525">_xlfn.IFS(C525&gt;= 4.5,"Excellent",C525 &gt;=3.5,"Good",C525&gt;=2.5,"Average",C525&gt;= 1.5,"Below Avg",C525&lt;1.5,"Poor")</f>
        <v>Good</v>
      </c>
      <c r="F525" s="27" t="str">
        <f t="shared" si="33"/>
        <v>Developing</v>
      </c>
      <c r="G525" s="58" t="str">
        <f t="shared" si="34"/>
        <v>30% Bonus</v>
      </c>
      <c r="H525" s="60" t="str">
        <f t="shared" si="35"/>
        <v>Valid</v>
      </c>
    </row>
    <row r="526" spans="1:8" x14ac:dyDescent="0.2">
      <c r="A526" s="26" t="s">
        <v>2042</v>
      </c>
      <c r="B526" s="26" t="s">
        <v>2043</v>
      </c>
      <c r="C526" s="26">
        <v>3.86</v>
      </c>
      <c r="D526" s="27" t="str">
        <f t="shared" si="32"/>
        <v>✅High Performer</v>
      </c>
      <c r="E526" s="27" t="str" cm="1">
        <f t="array" ref="E526">_xlfn.IFS(C526&gt;= 4.5,"Excellent",C526 &gt;=3.5,"Good",C526&gt;=2.5,"Average",C526&gt;= 1.5,"Below Avg",C526&lt;1.5,"Poor")</f>
        <v>Good</v>
      </c>
      <c r="F526" s="27" t="str">
        <f t="shared" si="33"/>
        <v>Developing</v>
      </c>
      <c r="G526" s="58" t="str">
        <f t="shared" si="34"/>
        <v>30% Bonus</v>
      </c>
      <c r="H526" s="60" t="str">
        <f t="shared" si="35"/>
        <v>Valid</v>
      </c>
    </row>
    <row r="527" spans="1:8" x14ac:dyDescent="0.2">
      <c r="A527" s="26" t="s">
        <v>2046</v>
      </c>
      <c r="B527" s="26" t="s">
        <v>2047</v>
      </c>
      <c r="C527" s="26">
        <v>3.79</v>
      </c>
      <c r="D527" s="27" t="str">
        <f t="shared" si="32"/>
        <v>✅High Performer</v>
      </c>
      <c r="E527" s="27" t="str" cm="1">
        <f t="array" ref="E527">_xlfn.IFS(C527&gt;= 4.5,"Excellent",C527 &gt;=3.5,"Good",C527&gt;=2.5,"Average",C527&gt;= 1.5,"Below Avg",C527&lt;1.5,"Poor")</f>
        <v>Good</v>
      </c>
      <c r="F527" s="27" t="str">
        <f t="shared" si="33"/>
        <v>Developing</v>
      </c>
      <c r="G527" s="58" t="str">
        <f t="shared" si="34"/>
        <v>30% Bonus</v>
      </c>
      <c r="H527" s="60" t="str">
        <f t="shared" si="35"/>
        <v>Valid</v>
      </c>
    </row>
    <row r="528" spans="1:8" x14ac:dyDescent="0.2">
      <c r="A528" s="26" t="s">
        <v>2050</v>
      </c>
      <c r="B528" s="26" t="s">
        <v>2051</v>
      </c>
      <c r="C528" s="26">
        <v>1.52</v>
      </c>
      <c r="D528" s="27" t="str">
        <f t="shared" si="32"/>
        <v>📈Low Performer</v>
      </c>
      <c r="E528" s="27" t="str" cm="1">
        <f t="array" ref="E528">_xlfn.IFS(C528&gt;= 4.5,"Excellent",C528 &gt;=3.5,"Good",C528&gt;=2.5,"Average",C528&gt;= 1.5,"Below Avg",C528&lt;1.5,"Poor")</f>
        <v>Below Avg</v>
      </c>
      <c r="F528" s="27" t="str">
        <f t="shared" si="33"/>
        <v>At Risk</v>
      </c>
      <c r="G528" s="58" t="str">
        <f t="shared" si="34"/>
        <v>No Bonus</v>
      </c>
      <c r="H528" s="60" t="str">
        <f t="shared" si="35"/>
        <v>Invalid</v>
      </c>
    </row>
    <row r="529" spans="1:8" x14ac:dyDescent="0.2">
      <c r="A529" s="26" t="s">
        <v>2054</v>
      </c>
      <c r="B529" s="26" t="s">
        <v>2055</v>
      </c>
      <c r="C529" s="26">
        <v>1.52</v>
      </c>
      <c r="D529" s="27" t="str">
        <f t="shared" si="32"/>
        <v>📈Low Performer</v>
      </c>
      <c r="E529" s="27" t="str" cm="1">
        <f t="array" ref="E529">_xlfn.IFS(C529&gt;= 4.5,"Excellent",C529 &gt;=3.5,"Good",C529&gt;=2.5,"Average",C529&gt;= 1.5,"Below Avg",C529&lt;1.5,"Poor")</f>
        <v>Below Avg</v>
      </c>
      <c r="F529" s="27" t="str">
        <f t="shared" si="33"/>
        <v>At Risk</v>
      </c>
      <c r="G529" s="58" t="str">
        <f t="shared" si="34"/>
        <v>No Bonus</v>
      </c>
      <c r="H529" s="60" t="str">
        <f t="shared" si="35"/>
        <v>Invalid</v>
      </c>
    </row>
    <row r="530" spans="1:8" x14ac:dyDescent="0.2">
      <c r="A530" s="26" t="s">
        <v>2058</v>
      </c>
      <c r="B530" s="26" t="s">
        <v>2059</v>
      </c>
      <c r="C530" s="26">
        <v>3.71</v>
      </c>
      <c r="D530" s="27" t="str">
        <f t="shared" si="32"/>
        <v>✅High Performer</v>
      </c>
      <c r="E530" s="27" t="str" cm="1">
        <f t="array" ref="E530">_xlfn.IFS(C530&gt;= 4.5,"Excellent",C530 &gt;=3.5,"Good",C530&gt;=2.5,"Average",C530&gt;= 1.5,"Below Avg",C530&lt;1.5,"Poor")</f>
        <v>Good</v>
      </c>
      <c r="F530" s="27" t="str">
        <f t="shared" si="33"/>
        <v>Developing</v>
      </c>
      <c r="G530" s="58" t="str">
        <f t="shared" si="34"/>
        <v>30% Bonus</v>
      </c>
      <c r="H530" s="60" t="str">
        <f t="shared" si="35"/>
        <v>Valid</v>
      </c>
    </row>
    <row r="531" spans="1:8" x14ac:dyDescent="0.2">
      <c r="A531" s="26" t="s">
        <v>2062</v>
      </c>
      <c r="B531" s="26" t="s">
        <v>2063</v>
      </c>
      <c r="C531" s="26">
        <v>4.08</v>
      </c>
      <c r="D531" s="27" t="str">
        <f t="shared" si="32"/>
        <v>✅High Performer</v>
      </c>
      <c r="E531" s="27" t="str" cm="1">
        <f t="array" ref="E531">_xlfn.IFS(C531&gt;= 4.5,"Excellent",C531 &gt;=3.5,"Good",C531&gt;=2.5,"Average",C531&gt;= 1.5,"Below Avg",C531&lt;1.5,"Poor")</f>
        <v>Good</v>
      </c>
      <c r="F531" s="27" t="str">
        <f t="shared" si="33"/>
        <v>Developing</v>
      </c>
      <c r="G531" s="58" t="str">
        <f t="shared" si="34"/>
        <v>30% Bonus</v>
      </c>
      <c r="H531" s="60" t="str">
        <f t="shared" si="35"/>
        <v>Valid</v>
      </c>
    </row>
    <row r="532" spans="1:8" x14ac:dyDescent="0.2">
      <c r="A532" s="26" t="s">
        <v>2065</v>
      </c>
      <c r="B532" s="26" t="s">
        <v>2066</v>
      </c>
      <c r="C532" s="26">
        <v>4.13</v>
      </c>
      <c r="D532" s="27" t="str">
        <f t="shared" si="32"/>
        <v>✅High Performer</v>
      </c>
      <c r="E532" s="27" t="str" cm="1">
        <f t="array" ref="E532">_xlfn.IFS(C532&gt;= 4.5,"Excellent",C532 &gt;=3.5,"Good",C532&gt;=2.5,"Average",C532&gt;= 1.5,"Below Avg",C532&lt;1.5,"Poor")</f>
        <v>Good</v>
      </c>
      <c r="F532" s="27" t="str">
        <f t="shared" si="33"/>
        <v>Developing</v>
      </c>
      <c r="G532" s="58" t="str">
        <f t="shared" si="34"/>
        <v>30% Bonus</v>
      </c>
      <c r="H532" s="60" t="str">
        <f t="shared" si="35"/>
        <v>Valid</v>
      </c>
    </row>
    <row r="533" spans="1:8" x14ac:dyDescent="0.2">
      <c r="A533" s="26" t="s">
        <v>2069</v>
      </c>
      <c r="B533" s="26" t="s">
        <v>2070</v>
      </c>
      <c r="C533" s="26">
        <v>3.93</v>
      </c>
      <c r="D533" s="27" t="str">
        <f t="shared" si="32"/>
        <v>✅High Performer</v>
      </c>
      <c r="E533" s="27" t="str" cm="1">
        <f t="array" ref="E533">_xlfn.IFS(C533&gt;= 4.5,"Excellent",C533 &gt;=3.5,"Good",C533&gt;=2.5,"Average",C533&gt;= 1.5,"Below Avg",C533&lt;1.5,"Poor")</f>
        <v>Good</v>
      </c>
      <c r="F533" s="27" t="str">
        <f t="shared" si="33"/>
        <v>Developing</v>
      </c>
      <c r="G533" s="58" t="str">
        <f t="shared" si="34"/>
        <v>30% Bonus</v>
      </c>
      <c r="H533" s="60" t="str">
        <f t="shared" si="35"/>
        <v>Valid</v>
      </c>
    </row>
    <row r="534" spans="1:8" x14ac:dyDescent="0.2">
      <c r="A534" s="26" t="s">
        <v>2072</v>
      </c>
      <c r="B534" s="26" t="s">
        <v>824</v>
      </c>
      <c r="C534" s="26">
        <v>3.02</v>
      </c>
      <c r="D534" s="27" t="str">
        <f t="shared" si="32"/>
        <v>✅High Performer</v>
      </c>
      <c r="E534" s="27" t="str" cm="1">
        <f t="array" ref="E534">_xlfn.IFS(C534&gt;= 4.5,"Excellent",C534 &gt;=3.5,"Good",C534&gt;=2.5,"Average",C534&gt;= 1.5,"Below Avg",C534&lt;1.5,"Poor")</f>
        <v>Average</v>
      </c>
      <c r="F534" s="27" t="str">
        <f t="shared" si="33"/>
        <v>Developing</v>
      </c>
      <c r="G534" s="58" t="str">
        <f t="shared" si="34"/>
        <v>30% Bonus</v>
      </c>
      <c r="H534" s="60" t="str">
        <f t="shared" si="35"/>
        <v>Valid</v>
      </c>
    </row>
    <row r="535" spans="1:8" x14ac:dyDescent="0.2">
      <c r="A535" s="26" t="s">
        <v>2075</v>
      </c>
      <c r="B535" s="26" t="s">
        <v>1009</v>
      </c>
      <c r="C535" s="26">
        <v>4.67</v>
      </c>
      <c r="D535" s="27" t="str">
        <f t="shared" si="32"/>
        <v>✅High Performer</v>
      </c>
      <c r="E535" s="27" t="str" cm="1">
        <f t="array" ref="E535">_xlfn.IFS(C535&gt;= 4.5,"Excellent",C535 &gt;=3.5,"Good",C535&gt;=2.5,"Average",C535&gt;= 1.5,"Below Avg",C535&lt;1.5,"Poor")</f>
        <v>Excellent</v>
      </c>
      <c r="F535" s="27" t="str">
        <f t="shared" si="33"/>
        <v>Top Employee</v>
      </c>
      <c r="G535" s="58" t="str">
        <f t="shared" si="34"/>
        <v>50% Bonus</v>
      </c>
      <c r="H535" s="60" t="str">
        <f t="shared" si="35"/>
        <v>Valid</v>
      </c>
    </row>
    <row r="536" spans="1:8" x14ac:dyDescent="0.2">
      <c r="A536" s="26" t="s">
        <v>2078</v>
      </c>
      <c r="B536" s="26" t="s">
        <v>1454</v>
      </c>
      <c r="C536" s="26">
        <v>1.25</v>
      </c>
      <c r="D536" s="27" t="str">
        <f t="shared" si="32"/>
        <v>📈Low Performer</v>
      </c>
      <c r="E536" s="27" t="str" cm="1">
        <f t="array" ref="E536">_xlfn.IFS(C536&gt;= 4.5,"Excellent",C536 &gt;=3.5,"Good",C536&gt;=2.5,"Average",C536&gt;= 1.5,"Below Avg",C536&lt;1.5,"Poor")</f>
        <v>Poor</v>
      </c>
      <c r="F536" s="27" t="str">
        <f t="shared" si="33"/>
        <v>At Risk</v>
      </c>
      <c r="G536" s="58" t="str">
        <f t="shared" si="34"/>
        <v>No Bonus</v>
      </c>
      <c r="H536" s="60" t="str">
        <f t="shared" si="35"/>
        <v>Invalid</v>
      </c>
    </row>
    <row r="537" spans="1:8" x14ac:dyDescent="0.2">
      <c r="A537" s="26" t="s">
        <v>2081</v>
      </c>
      <c r="B537" s="26" t="s">
        <v>2082</v>
      </c>
      <c r="C537" s="26">
        <v>1.03</v>
      </c>
      <c r="D537" s="27" t="str">
        <f t="shared" si="32"/>
        <v>📈Low Performer</v>
      </c>
      <c r="E537" s="27" t="str" cm="1">
        <f t="array" ref="E537">_xlfn.IFS(C537&gt;= 4.5,"Excellent",C537 &gt;=3.5,"Good",C537&gt;=2.5,"Average",C537&gt;= 1.5,"Below Avg",C537&lt;1.5,"Poor")</f>
        <v>Poor</v>
      </c>
      <c r="F537" s="27" t="str">
        <f t="shared" si="33"/>
        <v>At Risk</v>
      </c>
      <c r="G537" s="58" t="str">
        <f t="shared" si="34"/>
        <v>No Bonus</v>
      </c>
      <c r="H537" s="60" t="str">
        <f t="shared" si="35"/>
        <v>Invalid</v>
      </c>
    </row>
    <row r="538" spans="1:8" x14ac:dyDescent="0.2">
      <c r="A538" s="26" t="s">
        <v>2085</v>
      </c>
      <c r="B538" s="26" t="s">
        <v>2086</v>
      </c>
      <c r="C538" s="26">
        <v>1.1499999999999999</v>
      </c>
      <c r="D538" s="27" t="str">
        <f t="shared" si="32"/>
        <v>📈Low Performer</v>
      </c>
      <c r="E538" s="27" t="str" cm="1">
        <f t="array" ref="E538">_xlfn.IFS(C538&gt;= 4.5,"Excellent",C538 &gt;=3.5,"Good",C538&gt;=2.5,"Average",C538&gt;= 1.5,"Below Avg",C538&lt;1.5,"Poor")</f>
        <v>Poor</v>
      </c>
      <c r="F538" s="27" t="str">
        <f t="shared" si="33"/>
        <v>At Risk</v>
      </c>
      <c r="G538" s="58" t="str">
        <f t="shared" si="34"/>
        <v>No Bonus</v>
      </c>
      <c r="H538" s="60" t="str">
        <f t="shared" si="35"/>
        <v>Invalid</v>
      </c>
    </row>
    <row r="539" spans="1:8" x14ac:dyDescent="0.2">
      <c r="A539" s="26" t="s">
        <v>2088</v>
      </c>
      <c r="B539" s="26" t="s">
        <v>2089</v>
      </c>
      <c r="C539" s="26">
        <v>1.1100000000000001</v>
      </c>
      <c r="D539" s="27" t="str">
        <f t="shared" si="32"/>
        <v>📈Low Performer</v>
      </c>
      <c r="E539" s="27" t="str" cm="1">
        <f t="array" ref="E539">_xlfn.IFS(C539&gt;= 4.5,"Excellent",C539 &gt;=3.5,"Good",C539&gt;=2.5,"Average",C539&gt;= 1.5,"Below Avg",C539&lt;1.5,"Poor")</f>
        <v>Poor</v>
      </c>
      <c r="F539" s="27" t="str">
        <f t="shared" si="33"/>
        <v>At Risk</v>
      </c>
      <c r="G539" s="58" t="str">
        <f t="shared" si="34"/>
        <v>No Bonus</v>
      </c>
      <c r="H539" s="60" t="str">
        <f t="shared" si="35"/>
        <v>Invalid</v>
      </c>
    </row>
    <row r="540" spans="1:8" x14ac:dyDescent="0.2">
      <c r="A540" s="26" t="s">
        <v>2092</v>
      </c>
      <c r="B540" s="26" t="s">
        <v>2093</v>
      </c>
      <c r="C540" s="26">
        <v>4.03</v>
      </c>
      <c r="D540" s="27" t="str">
        <f t="shared" si="32"/>
        <v>✅High Performer</v>
      </c>
      <c r="E540" s="27" t="str" cm="1">
        <f t="array" ref="E540">_xlfn.IFS(C540&gt;= 4.5,"Excellent",C540 &gt;=3.5,"Good",C540&gt;=2.5,"Average",C540&gt;= 1.5,"Below Avg",C540&lt;1.5,"Poor")</f>
        <v>Good</v>
      </c>
      <c r="F540" s="27" t="str">
        <f t="shared" si="33"/>
        <v>Developing</v>
      </c>
      <c r="G540" s="58" t="str">
        <f t="shared" si="34"/>
        <v>30% Bonus</v>
      </c>
      <c r="H540" s="60" t="str">
        <f t="shared" si="35"/>
        <v>Valid</v>
      </c>
    </row>
    <row r="541" spans="1:8" x14ac:dyDescent="0.2">
      <c r="A541" s="26" t="s">
        <v>2096</v>
      </c>
      <c r="B541" s="26" t="s">
        <v>1264</v>
      </c>
      <c r="C541" s="26">
        <v>3.86</v>
      </c>
      <c r="D541" s="27" t="str">
        <f t="shared" si="32"/>
        <v>✅High Performer</v>
      </c>
      <c r="E541" s="27" t="str" cm="1">
        <f t="array" ref="E541">_xlfn.IFS(C541&gt;= 4.5,"Excellent",C541 &gt;=3.5,"Good",C541&gt;=2.5,"Average",C541&gt;= 1.5,"Below Avg",C541&lt;1.5,"Poor")</f>
        <v>Good</v>
      </c>
      <c r="F541" s="27" t="str">
        <f t="shared" si="33"/>
        <v>Developing</v>
      </c>
      <c r="G541" s="58" t="str">
        <f t="shared" si="34"/>
        <v>30% Bonus</v>
      </c>
      <c r="H541" s="60" t="str">
        <f t="shared" si="35"/>
        <v>Valid</v>
      </c>
    </row>
    <row r="542" spans="1:8" x14ac:dyDescent="0.2">
      <c r="A542" s="26" t="s">
        <v>2099</v>
      </c>
      <c r="B542" s="26" t="s">
        <v>2100</v>
      </c>
      <c r="C542" s="26">
        <v>1.37</v>
      </c>
      <c r="D542" s="27" t="str">
        <f t="shared" si="32"/>
        <v>📈Low Performer</v>
      </c>
      <c r="E542" s="27" t="str" cm="1">
        <f t="array" ref="E542">_xlfn.IFS(C542&gt;= 4.5,"Excellent",C542 &gt;=3.5,"Good",C542&gt;=2.5,"Average",C542&gt;= 1.5,"Below Avg",C542&lt;1.5,"Poor")</f>
        <v>Poor</v>
      </c>
      <c r="F542" s="27" t="str">
        <f t="shared" si="33"/>
        <v>At Risk</v>
      </c>
      <c r="G542" s="58" t="str">
        <f t="shared" si="34"/>
        <v>No Bonus</v>
      </c>
      <c r="H542" s="60" t="str">
        <f t="shared" si="35"/>
        <v>Invalid</v>
      </c>
    </row>
    <row r="543" spans="1:8" x14ac:dyDescent="0.2">
      <c r="A543" s="26" t="s">
        <v>2103</v>
      </c>
      <c r="B543" s="26" t="s">
        <v>2104</v>
      </c>
      <c r="C543" s="26">
        <v>3.55</v>
      </c>
      <c r="D543" s="27" t="str">
        <f t="shared" si="32"/>
        <v>✅High Performer</v>
      </c>
      <c r="E543" s="27" t="str" cm="1">
        <f t="array" ref="E543">_xlfn.IFS(C543&gt;= 4.5,"Excellent",C543 &gt;=3.5,"Good",C543&gt;=2.5,"Average",C543&gt;= 1.5,"Below Avg",C543&lt;1.5,"Poor")</f>
        <v>Good</v>
      </c>
      <c r="F543" s="27" t="str">
        <f t="shared" si="33"/>
        <v>Developing</v>
      </c>
      <c r="G543" s="58" t="str">
        <f t="shared" si="34"/>
        <v>30% Bonus</v>
      </c>
      <c r="H543" s="60" t="str">
        <f t="shared" si="35"/>
        <v>Valid</v>
      </c>
    </row>
    <row r="544" spans="1:8" x14ac:dyDescent="0.2">
      <c r="A544" s="26" t="s">
        <v>2106</v>
      </c>
      <c r="B544" s="26" t="s">
        <v>2107</v>
      </c>
      <c r="C544" s="26">
        <v>2.89</v>
      </c>
      <c r="D544" s="27" t="str">
        <f t="shared" si="32"/>
        <v>📈Low Performer</v>
      </c>
      <c r="E544" s="27" t="str" cm="1">
        <f t="array" ref="E544">_xlfn.IFS(C544&gt;= 4.5,"Excellent",C544 &gt;=3.5,"Good",C544&gt;=2.5,"Average",C544&gt;= 1.5,"Below Avg",C544&lt;1.5,"Poor")</f>
        <v>Average</v>
      </c>
      <c r="F544" s="27" t="str">
        <f t="shared" si="33"/>
        <v>Developing</v>
      </c>
      <c r="G544" s="58" t="str">
        <f t="shared" si="34"/>
        <v>30% Bonus</v>
      </c>
      <c r="H544" s="60" t="str">
        <f t="shared" si="35"/>
        <v>Valid</v>
      </c>
    </row>
    <row r="545" spans="1:8" x14ac:dyDescent="0.2">
      <c r="A545" s="26" t="s">
        <v>2109</v>
      </c>
      <c r="B545" s="26" t="s">
        <v>747</v>
      </c>
      <c r="C545" s="26">
        <v>2.21</v>
      </c>
      <c r="D545" s="27" t="str">
        <f t="shared" si="32"/>
        <v>📈Low Performer</v>
      </c>
      <c r="E545" s="27" t="str" cm="1">
        <f t="array" ref="E545">_xlfn.IFS(C545&gt;= 4.5,"Excellent",C545 &gt;=3.5,"Good",C545&gt;=2.5,"Average",C545&gt;= 1.5,"Below Avg",C545&lt;1.5,"Poor")</f>
        <v>Below Avg</v>
      </c>
      <c r="F545" s="27" t="str">
        <f t="shared" si="33"/>
        <v>At Risk</v>
      </c>
      <c r="G545" s="58" t="str">
        <f t="shared" si="34"/>
        <v>No Bonus</v>
      </c>
      <c r="H545" s="60" t="str">
        <f t="shared" si="35"/>
        <v>Valid</v>
      </c>
    </row>
    <row r="546" spans="1:8" x14ac:dyDescent="0.2">
      <c r="A546" s="26" t="s">
        <v>2112</v>
      </c>
      <c r="B546" s="26" t="s">
        <v>2113</v>
      </c>
      <c r="C546" s="26">
        <v>4.4800000000000004</v>
      </c>
      <c r="D546" s="27" t="str">
        <f t="shared" si="32"/>
        <v>✅High Performer</v>
      </c>
      <c r="E546" s="27" t="str" cm="1">
        <f t="array" ref="E546">_xlfn.IFS(C546&gt;= 4.5,"Excellent",C546 &gt;=3.5,"Good",C546&gt;=2.5,"Average",C546&gt;= 1.5,"Below Avg",C546&lt;1.5,"Poor")</f>
        <v>Good</v>
      </c>
      <c r="F546" s="27" t="str">
        <f t="shared" si="33"/>
        <v>Developing</v>
      </c>
      <c r="G546" s="58" t="str">
        <f t="shared" si="34"/>
        <v>30% Bonus</v>
      </c>
      <c r="H546" s="60" t="str">
        <f t="shared" si="35"/>
        <v>Valid</v>
      </c>
    </row>
    <row r="547" spans="1:8" x14ac:dyDescent="0.2">
      <c r="A547" s="26" t="s">
        <v>2116</v>
      </c>
      <c r="B547" s="26" t="s">
        <v>2117</v>
      </c>
      <c r="C547" s="26">
        <v>1.6</v>
      </c>
      <c r="D547" s="27" t="str">
        <f t="shared" si="32"/>
        <v>📈Low Performer</v>
      </c>
      <c r="E547" s="27" t="str" cm="1">
        <f t="array" ref="E547">_xlfn.IFS(C547&gt;= 4.5,"Excellent",C547 &gt;=3.5,"Good",C547&gt;=2.5,"Average",C547&gt;= 1.5,"Below Avg",C547&lt;1.5,"Poor")</f>
        <v>Below Avg</v>
      </c>
      <c r="F547" s="27" t="str">
        <f t="shared" si="33"/>
        <v>At Risk</v>
      </c>
      <c r="G547" s="58" t="str">
        <f t="shared" si="34"/>
        <v>No Bonus</v>
      </c>
      <c r="H547" s="60" t="str">
        <f t="shared" si="35"/>
        <v>Invalid</v>
      </c>
    </row>
    <row r="548" spans="1:8" x14ac:dyDescent="0.2">
      <c r="A548" s="26" t="s">
        <v>2120</v>
      </c>
      <c r="B548" s="26" t="s">
        <v>2121</v>
      </c>
      <c r="C548" s="26">
        <v>3.58</v>
      </c>
      <c r="D548" s="27" t="str">
        <f t="shared" si="32"/>
        <v>✅High Performer</v>
      </c>
      <c r="E548" s="27" t="str" cm="1">
        <f t="array" ref="E548">_xlfn.IFS(C548&gt;= 4.5,"Excellent",C548 &gt;=3.5,"Good",C548&gt;=2.5,"Average",C548&gt;= 1.5,"Below Avg",C548&lt;1.5,"Poor")</f>
        <v>Good</v>
      </c>
      <c r="F548" s="27" t="str">
        <f t="shared" si="33"/>
        <v>Developing</v>
      </c>
      <c r="G548" s="58" t="str">
        <f t="shared" si="34"/>
        <v>30% Bonus</v>
      </c>
      <c r="H548" s="60" t="str">
        <f t="shared" si="35"/>
        <v>Valid</v>
      </c>
    </row>
    <row r="549" spans="1:8" x14ac:dyDescent="0.2">
      <c r="A549" s="26" t="s">
        <v>2123</v>
      </c>
      <c r="B549" s="26" t="s">
        <v>1413</v>
      </c>
      <c r="C549" s="26">
        <v>4</v>
      </c>
      <c r="D549" s="27" t="str">
        <f t="shared" si="32"/>
        <v>✅High Performer</v>
      </c>
      <c r="E549" s="27" t="str" cm="1">
        <f t="array" ref="E549">_xlfn.IFS(C549&gt;= 4.5,"Excellent",C549 &gt;=3.5,"Good",C549&gt;=2.5,"Average",C549&gt;= 1.5,"Below Avg",C549&lt;1.5,"Poor")</f>
        <v>Good</v>
      </c>
      <c r="F549" s="27" t="str">
        <f t="shared" si="33"/>
        <v>Developing</v>
      </c>
      <c r="G549" s="58" t="str">
        <f t="shared" si="34"/>
        <v>30% Bonus</v>
      </c>
      <c r="H549" s="60" t="str">
        <f t="shared" si="35"/>
        <v>Valid</v>
      </c>
    </row>
    <row r="550" spans="1:8" x14ac:dyDescent="0.2">
      <c r="A550" s="26" t="s">
        <v>2126</v>
      </c>
      <c r="B550" s="26" t="s">
        <v>2127</v>
      </c>
      <c r="C550" s="26">
        <v>2.61</v>
      </c>
      <c r="D550" s="27" t="str">
        <f t="shared" si="32"/>
        <v>📈Low Performer</v>
      </c>
      <c r="E550" s="27" t="str" cm="1">
        <f t="array" ref="E550">_xlfn.IFS(C550&gt;= 4.5,"Excellent",C550 &gt;=3.5,"Good",C550&gt;=2.5,"Average",C550&gt;= 1.5,"Below Avg",C550&lt;1.5,"Poor")</f>
        <v>Average</v>
      </c>
      <c r="F550" s="27" t="str">
        <f t="shared" si="33"/>
        <v>Developing</v>
      </c>
      <c r="G550" s="58" t="str">
        <f t="shared" si="34"/>
        <v>30% Bonus</v>
      </c>
      <c r="H550" s="60" t="str">
        <f t="shared" si="35"/>
        <v>Valid</v>
      </c>
    </row>
    <row r="551" spans="1:8" x14ac:dyDescent="0.2">
      <c r="A551" s="26" t="s">
        <v>2130</v>
      </c>
      <c r="B551" s="26" t="s">
        <v>2131</v>
      </c>
      <c r="C551" s="26">
        <v>2.14</v>
      </c>
      <c r="D551" s="27" t="str">
        <f t="shared" si="32"/>
        <v>📈Low Performer</v>
      </c>
      <c r="E551" s="27" t="str" cm="1">
        <f t="array" ref="E551">_xlfn.IFS(C551&gt;= 4.5,"Excellent",C551 &gt;=3.5,"Good",C551&gt;=2.5,"Average",C551&gt;= 1.5,"Below Avg",C551&lt;1.5,"Poor")</f>
        <v>Below Avg</v>
      </c>
      <c r="F551" s="27" t="str">
        <f t="shared" si="33"/>
        <v>At Risk</v>
      </c>
      <c r="G551" s="58" t="str">
        <f t="shared" si="34"/>
        <v>No Bonus</v>
      </c>
      <c r="H551" s="60" t="str">
        <f t="shared" si="35"/>
        <v>Valid</v>
      </c>
    </row>
    <row r="552" spans="1:8" x14ac:dyDescent="0.2">
      <c r="A552" s="26" t="s">
        <v>2134</v>
      </c>
      <c r="B552" s="26" t="s">
        <v>812</v>
      </c>
      <c r="C552" s="26">
        <v>2.56</v>
      </c>
      <c r="D552" s="27" t="str">
        <f t="shared" si="32"/>
        <v>📈Low Performer</v>
      </c>
      <c r="E552" s="27" t="str" cm="1">
        <f t="array" ref="E552">_xlfn.IFS(C552&gt;= 4.5,"Excellent",C552 &gt;=3.5,"Good",C552&gt;=2.5,"Average",C552&gt;= 1.5,"Below Avg",C552&lt;1.5,"Poor")</f>
        <v>Average</v>
      </c>
      <c r="F552" s="27" t="str">
        <f t="shared" si="33"/>
        <v>Developing</v>
      </c>
      <c r="G552" s="58" t="str">
        <f t="shared" si="34"/>
        <v>30% Bonus</v>
      </c>
      <c r="H552" s="60" t="str">
        <f t="shared" si="35"/>
        <v>Valid</v>
      </c>
    </row>
    <row r="553" spans="1:8" x14ac:dyDescent="0.2">
      <c r="A553" s="26" t="s">
        <v>2137</v>
      </c>
      <c r="B553" s="26" t="s">
        <v>1916</v>
      </c>
      <c r="C553" s="26">
        <v>4.8</v>
      </c>
      <c r="D553" s="27" t="str">
        <f t="shared" si="32"/>
        <v>✅High Performer</v>
      </c>
      <c r="E553" s="27" t="str" cm="1">
        <f t="array" ref="E553">_xlfn.IFS(C553&gt;= 4.5,"Excellent",C553 &gt;=3.5,"Good",C553&gt;=2.5,"Average",C553&gt;= 1.5,"Below Avg",C553&lt;1.5,"Poor")</f>
        <v>Excellent</v>
      </c>
      <c r="F553" s="27" t="str">
        <f t="shared" si="33"/>
        <v>Top Employee</v>
      </c>
      <c r="G553" s="58" t="str">
        <f t="shared" si="34"/>
        <v>50% Bonus</v>
      </c>
      <c r="H553" s="60" t="str">
        <f t="shared" si="35"/>
        <v>Valid</v>
      </c>
    </row>
    <row r="554" spans="1:8" x14ac:dyDescent="0.2">
      <c r="A554" s="26" t="s">
        <v>2140</v>
      </c>
      <c r="B554" s="26" t="s">
        <v>2141</v>
      </c>
      <c r="C554" s="26">
        <v>4.05</v>
      </c>
      <c r="D554" s="27" t="str">
        <f t="shared" si="32"/>
        <v>✅High Performer</v>
      </c>
      <c r="E554" s="27" t="str" cm="1">
        <f t="array" ref="E554">_xlfn.IFS(C554&gt;= 4.5,"Excellent",C554 &gt;=3.5,"Good",C554&gt;=2.5,"Average",C554&gt;= 1.5,"Below Avg",C554&lt;1.5,"Poor")</f>
        <v>Good</v>
      </c>
      <c r="F554" s="27" t="str">
        <f t="shared" si="33"/>
        <v>Developing</v>
      </c>
      <c r="G554" s="58" t="str">
        <f t="shared" si="34"/>
        <v>30% Bonus</v>
      </c>
      <c r="H554" s="60" t="str">
        <f t="shared" si="35"/>
        <v>Valid</v>
      </c>
    </row>
    <row r="555" spans="1:8" x14ac:dyDescent="0.2">
      <c r="A555" s="26" t="s">
        <v>2144</v>
      </c>
      <c r="B555" s="26" t="s">
        <v>2145</v>
      </c>
      <c r="C555" s="26">
        <v>4.8499999999999996</v>
      </c>
      <c r="D555" s="27" t="str">
        <f t="shared" si="32"/>
        <v>✅High Performer</v>
      </c>
      <c r="E555" s="27" t="str" cm="1">
        <f t="array" ref="E555">_xlfn.IFS(C555&gt;= 4.5,"Excellent",C555 &gt;=3.5,"Good",C555&gt;=2.5,"Average",C555&gt;= 1.5,"Below Avg",C555&lt;1.5,"Poor")</f>
        <v>Excellent</v>
      </c>
      <c r="F555" s="27" t="str">
        <f t="shared" si="33"/>
        <v>Top Employee</v>
      </c>
      <c r="G555" s="58" t="str">
        <f t="shared" si="34"/>
        <v>50% Bonus</v>
      </c>
      <c r="H555" s="60" t="str">
        <f t="shared" si="35"/>
        <v>Valid</v>
      </c>
    </row>
    <row r="556" spans="1:8" x14ac:dyDescent="0.2">
      <c r="A556" s="26" t="s">
        <v>2148</v>
      </c>
      <c r="B556" s="26" t="s">
        <v>871</v>
      </c>
      <c r="C556" s="26">
        <v>4.37</v>
      </c>
      <c r="D556" s="27" t="str">
        <f t="shared" si="32"/>
        <v>✅High Performer</v>
      </c>
      <c r="E556" s="27" t="str" cm="1">
        <f t="array" ref="E556">_xlfn.IFS(C556&gt;= 4.5,"Excellent",C556 &gt;=3.5,"Good",C556&gt;=2.5,"Average",C556&gt;= 1.5,"Below Avg",C556&lt;1.5,"Poor")</f>
        <v>Good</v>
      </c>
      <c r="F556" s="27" t="str">
        <f t="shared" si="33"/>
        <v>Developing</v>
      </c>
      <c r="G556" s="58" t="str">
        <f t="shared" si="34"/>
        <v>30% Bonus</v>
      </c>
      <c r="H556" s="60" t="str">
        <f t="shared" si="35"/>
        <v>Valid</v>
      </c>
    </row>
    <row r="557" spans="1:8" x14ac:dyDescent="0.2">
      <c r="A557" s="26" t="s">
        <v>2151</v>
      </c>
      <c r="B557" s="26" t="s">
        <v>2152</v>
      </c>
      <c r="C557" s="26">
        <v>4.51</v>
      </c>
      <c r="D557" s="27" t="str">
        <f t="shared" si="32"/>
        <v>✅High Performer</v>
      </c>
      <c r="E557" s="27" t="str" cm="1">
        <f t="array" ref="E557">_xlfn.IFS(C557&gt;= 4.5,"Excellent",C557 &gt;=3.5,"Good",C557&gt;=2.5,"Average",C557&gt;= 1.5,"Below Avg",C557&lt;1.5,"Poor")</f>
        <v>Excellent</v>
      </c>
      <c r="F557" s="27" t="str">
        <f t="shared" si="33"/>
        <v>Top Employee</v>
      </c>
      <c r="G557" s="58" t="str">
        <f t="shared" si="34"/>
        <v>50% Bonus</v>
      </c>
      <c r="H557" s="60" t="str">
        <f t="shared" si="35"/>
        <v>Valid</v>
      </c>
    </row>
    <row r="558" spans="1:8" x14ac:dyDescent="0.2">
      <c r="A558" s="26" t="s">
        <v>2155</v>
      </c>
      <c r="B558" s="26" t="s">
        <v>2156</v>
      </c>
      <c r="C558" s="26">
        <v>2.84</v>
      </c>
      <c r="D558" s="27" t="str">
        <f t="shared" si="32"/>
        <v>📈Low Performer</v>
      </c>
      <c r="E558" s="27" t="str" cm="1">
        <f t="array" ref="E558">_xlfn.IFS(C558&gt;= 4.5,"Excellent",C558 &gt;=3.5,"Good",C558&gt;=2.5,"Average",C558&gt;= 1.5,"Below Avg",C558&lt;1.5,"Poor")</f>
        <v>Average</v>
      </c>
      <c r="F558" s="27" t="str">
        <f t="shared" si="33"/>
        <v>Developing</v>
      </c>
      <c r="G558" s="58" t="str">
        <f t="shared" si="34"/>
        <v>30% Bonus</v>
      </c>
      <c r="H558" s="60" t="str">
        <f t="shared" si="35"/>
        <v>Valid</v>
      </c>
    </row>
    <row r="559" spans="1:8" x14ac:dyDescent="0.2">
      <c r="A559" s="26" t="s">
        <v>2158</v>
      </c>
      <c r="B559" s="26" t="s">
        <v>2159</v>
      </c>
      <c r="C559" s="26">
        <v>3.15</v>
      </c>
      <c r="D559" s="27" t="str">
        <f t="shared" si="32"/>
        <v>✅High Performer</v>
      </c>
      <c r="E559" s="27" t="str" cm="1">
        <f t="array" ref="E559">_xlfn.IFS(C559&gt;= 4.5,"Excellent",C559 &gt;=3.5,"Good",C559&gt;=2.5,"Average",C559&gt;= 1.5,"Below Avg",C559&lt;1.5,"Poor")</f>
        <v>Average</v>
      </c>
      <c r="F559" s="27" t="str">
        <f t="shared" si="33"/>
        <v>Developing</v>
      </c>
      <c r="G559" s="58" t="str">
        <f t="shared" si="34"/>
        <v>30% Bonus</v>
      </c>
      <c r="H559" s="60" t="str">
        <f t="shared" si="35"/>
        <v>Valid</v>
      </c>
    </row>
    <row r="560" spans="1:8" x14ac:dyDescent="0.2">
      <c r="A560" s="26" t="s">
        <v>2162</v>
      </c>
      <c r="B560" s="26" t="s">
        <v>2163</v>
      </c>
      <c r="C560" s="26">
        <v>2.85</v>
      </c>
      <c r="D560" s="27" t="str">
        <f t="shared" si="32"/>
        <v>📈Low Performer</v>
      </c>
      <c r="E560" s="27" t="str" cm="1">
        <f t="array" ref="E560">_xlfn.IFS(C560&gt;= 4.5,"Excellent",C560 &gt;=3.5,"Good",C560&gt;=2.5,"Average",C560&gt;= 1.5,"Below Avg",C560&lt;1.5,"Poor")</f>
        <v>Average</v>
      </c>
      <c r="F560" s="27" t="str">
        <f t="shared" si="33"/>
        <v>Developing</v>
      </c>
      <c r="G560" s="58" t="str">
        <f t="shared" si="34"/>
        <v>30% Bonus</v>
      </c>
      <c r="H560" s="60" t="str">
        <f t="shared" si="35"/>
        <v>Valid</v>
      </c>
    </row>
    <row r="561" spans="1:8" x14ac:dyDescent="0.2">
      <c r="A561" s="26" t="s">
        <v>2166</v>
      </c>
      <c r="B561" s="26" t="s">
        <v>2167</v>
      </c>
      <c r="C561" s="26">
        <v>4.92</v>
      </c>
      <c r="D561" s="27" t="str">
        <f t="shared" si="32"/>
        <v>✅High Performer</v>
      </c>
      <c r="E561" s="27" t="str" cm="1">
        <f t="array" ref="E561">_xlfn.IFS(C561&gt;= 4.5,"Excellent",C561 &gt;=3.5,"Good",C561&gt;=2.5,"Average",C561&gt;= 1.5,"Below Avg",C561&lt;1.5,"Poor")</f>
        <v>Excellent</v>
      </c>
      <c r="F561" s="27" t="str">
        <f t="shared" si="33"/>
        <v>Top Employee</v>
      </c>
      <c r="G561" s="58" t="str">
        <f t="shared" si="34"/>
        <v>50% Bonus</v>
      </c>
      <c r="H561" s="60" t="str">
        <f t="shared" si="35"/>
        <v>Valid</v>
      </c>
    </row>
    <row r="562" spans="1:8" x14ac:dyDescent="0.2">
      <c r="A562" s="26" t="s">
        <v>2170</v>
      </c>
      <c r="B562" s="26" t="s">
        <v>2171</v>
      </c>
      <c r="C562" s="26">
        <v>3.64</v>
      </c>
      <c r="D562" s="27" t="str">
        <f t="shared" si="32"/>
        <v>✅High Performer</v>
      </c>
      <c r="E562" s="27" t="str" cm="1">
        <f t="array" ref="E562">_xlfn.IFS(C562&gt;= 4.5,"Excellent",C562 &gt;=3.5,"Good",C562&gt;=2.5,"Average",C562&gt;= 1.5,"Below Avg",C562&lt;1.5,"Poor")</f>
        <v>Good</v>
      </c>
      <c r="F562" s="27" t="str">
        <f t="shared" si="33"/>
        <v>Developing</v>
      </c>
      <c r="G562" s="58" t="str">
        <f t="shared" si="34"/>
        <v>30% Bonus</v>
      </c>
      <c r="H562" s="60" t="str">
        <f t="shared" si="35"/>
        <v>Valid</v>
      </c>
    </row>
    <row r="563" spans="1:8" x14ac:dyDescent="0.2">
      <c r="A563" s="26" t="s">
        <v>2174</v>
      </c>
      <c r="B563" s="26" t="s">
        <v>2175</v>
      </c>
      <c r="C563" s="26">
        <v>1.77</v>
      </c>
      <c r="D563" s="27" t="str">
        <f t="shared" si="32"/>
        <v>📈Low Performer</v>
      </c>
      <c r="E563" s="27" t="str" cm="1">
        <f t="array" ref="E563">_xlfn.IFS(C563&gt;= 4.5,"Excellent",C563 &gt;=3.5,"Good",C563&gt;=2.5,"Average",C563&gt;= 1.5,"Below Avg",C563&lt;1.5,"Poor")</f>
        <v>Below Avg</v>
      </c>
      <c r="F563" s="27" t="str">
        <f t="shared" si="33"/>
        <v>At Risk</v>
      </c>
      <c r="G563" s="58" t="str">
        <f t="shared" si="34"/>
        <v>No Bonus</v>
      </c>
      <c r="H563" s="60" t="str">
        <f t="shared" si="35"/>
        <v>Invalid</v>
      </c>
    </row>
    <row r="564" spans="1:8" x14ac:dyDescent="0.2">
      <c r="A564" s="26" t="s">
        <v>2177</v>
      </c>
      <c r="B564" s="26" t="s">
        <v>2178</v>
      </c>
      <c r="C564" s="26">
        <v>3.72</v>
      </c>
      <c r="D564" s="27" t="str">
        <f t="shared" si="32"/>
        <v>✅High Performer</v>
      </c>
      <c r="E564" s="27" t="str" cm="1">
        <f t="array" ref="E564">_xlfn.IFS(C564&gt;= 4.5,"Excellent",C564 &gt;=3.5,"Good",C564&gt;=2.5,"Average",C564&gt;= 1.5,"Below Avg",C564&lt;1.5,"Poor")</f>
        <v>Good</v>
      </c>
      <c r="F564" s="27" t="str">
        <f t="shared" si="33"/>
        <v>Developing</v>
      </c>
      <c r="G564" s="58" t="str">
        <f t="shared" si="34"/>
        <v>30% Bonus</v>
      </c>
      <c r="H564" s="60" t="str">
        <f t="shared" si="35"/>
        <v>Valid</v>
      </c>
    </row>
    <row r="565" spans="1:8" x14ac:dyDescent="0.2">
      <c r="A565" s="26" t="s">
        <v>2180</v>
      </c>
      <c r="B565" s="26" t="s">
        <v>2181</v>
      </c>
      <c r="C565" s="26">
        <v>1.33</v>
      </c>
      <c r="D565" s="27" t="str">
        <f t="shared" si="32"/>
        <v>📈Low Performer</v>
      </c>
      <c r="E565" s="27" t="str" cm="1">
        <f t="array" ref="E565">_xlfn.IFS(C565&gt;= 4.5,"Excellent",C565 &gt;=3.5,"Good",C565&gt;=2.5,"Average",C565&gt;= 1.5,"Below Avg",C565&lt;1.5,"Poor")</f>
        <v>Poor</v>
      </c>
      <c r="F565" s="27" t="str">
        <f t="shared" si="33"/>
        <v>At Risk</v>
      </c>
      <c r="G565" s="58" t="str">
        <f t="shared" si="34"/>
        <v>No Bonus</v>
      </c>
      <c r="H565" s="60" t="str">
        <f t="shared" si="35"/>
        <v>Invalid</v>
      </c>
    </row>
    <row r="566" spans="1:8" x14ac:dyDescent="0.2">
      <c r="A566" s="26" t="s">
        <v>2183</v>
      </c>
      <c r="B566" s="26" t="s">
        <v>2184</v>
      </c>
      <c r="C566" s="26">
        <v>2.73</v>
      </c>
      <c r="D566" s="27" t="str">
        <f t="shared" si="32"/>
        <v>📈Low Performer</v>
      </c>
      <c r="E566" s="27" t="str" cm="1">
        <f t="array" ref="E566">_xlfn.IFS(C566&gt;= 4.5,"Excellent",C566 &gt;=3.5,"Good",C566&gt;=2.5,"Average",C566&gt;= 1.5,"Below Avg",C566&lt;1.5,"Poor")</f>
        <v>Average</v>
      </c>
      <c r="F566" s="27" t="str">
        <f t="shared" si="33"/>
        <v>Developing</v>
      </c>
      <c r="G566" s="58" t="str">
        <f t="shared" si="34"/>
        <v>30% Bonus</v>
      </c>
      <c r="H566" s="60" t="str">
        <f t="shared" si="35"/>
        <v>Valid</v>
      </c>
    </row>
    <row r="567" spans="1:8" x14ac:dyDescent="0.2">
      <c r="A567" s="26" t="s">
        <v>2186</v>
      </c>
      <c r="B567" s="26" t="s">
        <v>2187</v>
      </c>
      <c r="C567" s="26">
        <v>4.0599999999999996</v>
      </c>
      <c r="D567" s="27" t="str">
        <f t="shared" si="32"/>
        <v>✅High Performer</v>
      </c>
      <c r="E567" s="27" t="str" cm="1">
        <f t="array" ref="E567">_xlfn.IFS(C567&gt;= 4.5,"Excellent",C567 &gt;=3.5,"Good",C567&gt;=2.5,"Average",C567&gt;= 1.5,"Below Avg",C567&lt;1.5,"Poor")</f>
        <v>Good</v>
      </c>
      <c r="F567" s="27" t="str">
        <f t="shared" si="33"/>
        <v>Developing</v>
      </c>
      <c r="G567" s="58" t="str">
        <f t="shared" si="34"/>
        <v>30% Bonus</v>
      </c>
      <c r="H567" s="60" t="str">
        <f t="shared" si="35"/>
        <v>Valid</v>
      </c>
    </row>
    <row r="568" spans="1:8" x14ac:dyDescent="0.2">
      <c r="A568" s="26" t="s">
        <v>2190</v>
      </c>
      <c r="B568" s="26" t="s">
        <v>2191</v>
      </c>
      <c r="C568" s="26">
        <v>3.44</v>
      </c>
      <c r="D568" s="27" t="str">
        <f t="shared" si="32"/>
        <v>✅High Performer</v>
      </c>
      <c r="E568" s="27" t="str" cm="1">
        <f t="array" ref="E568">_xlfn.IFS(C568&gt;= 4.5,"Excellent",C568 &gt;=3.5,"Good",C568&gt;=2.5,"Average",C568&gt;= 1.5,"Below Avg",C568&lt;1.5,"Poor")</f>
        <v>Average</v>
      </c>
      <c r="F568" s="27" t="str">
        <f t="shared" si="33"/>
        <v>Developing</v>
      </c>
      <c r="G568" s="58" t="str">
        <f t="shared" si="34"/>
        <v>30% Bonus</v>
      </c>
      <c r="H568" s="60" t="str">
        <f t="shared" si="35"/>
        <v>Valid</v>
      </c>
    </row>
    <row r="569" spans="1:8" x14ac:dyDescent="0.2">
      <c r="A569" s="26" t="s">
        <v>2194</v>
      </c>
      <c r="B569" s="26" t="s">
        <v>2195</v>
      </c>
      <c r="C569" s="26">
        <v>2.81</v>
      </c>
      <c r="D569" s="27" t="str">
        <f t="shared" si="32"/>
        <v>📈Low Performer</v>
      </c>
      <c r="E569" s="27" t="str" cm="1">
        <f t="array" ref="E569">_xlfn.IFS(C569&gt;= 4.5,"Excellent",C569 &gt;=3.5,"Good",C569&gt;=2.5,"Average",C569&gt;= 1.5,"Below Avg",C569&lt;1.5,"Poor")</f>
        <v>Average</v>
      </c>
      <c r="F569" s="27" t="str">
        <f t="shared" si="33"/>
        <v>Developing</v>
      </c>
      <c r="G569" s="58" t="str">
        <f t="shared" si="34"/>
        <v>30% Bonus</v>
      </c>
      <c r="H569" s="60" t="str">
        <f t="shared" si="35"/>
        <v>Valid</v>
      </c>
    </row>
    <row r="570" spans="1:8" x14ac:dyDescent="0.2">
      <c r="A570" s="26" t="s">
        <v>2198</v>
      </c>
      <c r="B570" s="26" t="s">
        <v>2199</v>
      </c>
      <c r="C570" s="26">
        <v>1.05</v>
      </c>
      <c r="D570" s="27" t="str">
        <f t="shared" si="32"/>
        <v>📈Low Performer</v>
      </c>
      <c r="E570" s="27" t="str" cm="1">
        <f t="array" ref="E570">_xlfn.IFS(C570&gt;= 4.5,"Excellent",C570 &gt;=3.5,"Good",C570&gt;=2.5,"Average",C570&gt;= 1.5,"Below Avg",C570&lt;1.5,"Poor")</f>
        <v>Poor</v>
      </c>
      <c r="F570" s="27" t="str">
        <f t="shared" si="33"/>
        <v>At Risk</v>
      </c>
      <c r="G570" s="58" t="str">
        <f t="shared" si="34"/>
        <v>No Bonus</v>
      </c>
      <c r="H570" s="60" t="str">
        <f t="shared" si="35"/>
        <v>Invalid</v>
      </c>
    </row>
    <row r="571" spans="1:8" x14ac:dyDescent="0.2">
      <c r="A571" s="26" t="s">
        <v>2202</v>
      </c>
      <c r="B571" s="26" t="s">
        <v>1390</v>
      </c>
      <c r="C571" s="26">
        <v>1.24</v>
      </c>
      <c r="D571" s="27" t="str">
        <f t="shared" si="32"/>
        <v>📈Low Performer</v>
      </c>
      <c r="E571" s="27" t="str" cm="1">
        <f t="array" ref="E571">_xlfn.IFS(C571&gt;= 4.5,"Excellent",C571 &gt;=3.5,"Good",C571&gt;=2.5,"Average",C571&gt;= 1.5,"Below Avg",C571&lt;1.5,"Poor")</f>
        <v>Poor</v>
      </c>
      <c r="F571" s="27" t="str">
        <f t="shared" si="33"/>
        <v>At Risk</v>
      </c>
      <c r="G571" s="58" t="str">
        <f t="shared" si="34"/>
        <v>No Bonus</v>
      </c>
      <c r="H571" s="60" t="str">
        <f t="shared" si="35"/>
        <v>Invalid</v>
      </c>
    </row>
    <row r="572" spans="1:8" x14ac:dyDescent="0.2">
      <c r="A572" s="26" t="s">
        <v>2205</v>
      </c>
      <c r="B572" s="26" t="s">
        <v>2206</v>
      </c>
      <c r="C572" s="26">
        <v>4.88</v>
      </c>
      <c r="D572" s="27" t="str">
        <f t="shared" si="32"/>
        <v>✅High Performer</v>
      </c>
      <c r="E572" s="27" t="str" cm="1">
        <f t="array" ref="E572">_xlfn.IFS(C572&gt;= 4.5,"Excellent",C572 &gt;=3.5,"Good",C572&gt;=2.5,"Average",C572&gt;= 1.5,"Below Avg",C572&lt;1.5,"Poor")</f>
        <v>Excellent</v>
      </c>
      <c r="F572" s="27" t="str">
        <f t="shared" si="33"/>
        <v>Top Employee</v>
      </c>
      <c r="G572" s="58" t="str">
        <f t="shared" si="34"/>
        <v>50% Bonus</v>
      </c>
      <c r="H572" s="60" t="str">
        <f t="shared" si="35"/>
        <v>Valid</v>
      </c>
    </row>
    <row r="573" spans="1:8" x14ac:dyDescent="0.2">
      <c r="A573" s="26" t="s">
        <v>2208</v>
      </c>
      <c r="B573" s="26" t="s">
        <v>2209</v>
      </c>
      <c r="C573" s="26">
        <v>2.37</v>
      </c>
      <c r="D573" s="27" t="str">
        <f t="shared" si="32"/>
        <v>📈Low Performer</v>
      </c>
      <c r="E573" s="27" t="str" cm="1">
        <f t="array" ref="E573">_xlfn.IFS(C573&gt;= 4.5,"Excellent",C573 &gt;=3.5,"Good",C573&gt;=2.5,"Average",C573&gt;= 1.5,"Below Avg",C573&lt;1.5,"Poor")</f>
        <v>Below Avg</v>
      </c>
      <c r="F573" s="27" t="str">
        <f t="shared" si="33"/>
        <v>At Risk</v>
      </c>
      <c r="G573" s="58" t="str">
        <f t="shared" si="34"/>
        <v>No Bonus</v>
      </c>
      <c r="H573" s="60" t="str">
        <f t="shared" si="35"/>
        <v>Valid</v>
      </c>
    </row>
    <row r="574" spans="1:8" x14ac:dyDescent="0.2">
      <c r="A574" s="26" t="s">
        <v>2212</v>
      </c>
      <c r="B574" s="26" t="s">
        <v>2213</v>
      </c>
      <c r="C574" s="26">
        <v>1.88</v>
      </c>
      <c r="D574" s="27" t="str">
        <f t="shared" si="32"/>
        <v>📈Low Performer</v>
      </c>
      <c r="E574" s="27" t="str" cm="1">
        <f t="array" ref="E574">_xlfn.IFS(C574&gt;= 4.5,"Excellent",C574 &gt;=3.5,"Good",C574&gt;=2.5,"Average",C574&gt;= 1.5,"Below Avg",C574&lt;1.5,"Poor")</f>
        <v>Below Avg</v>
      </c>
      <c r="F574" s="27" t="str">
        <f t="shared" si="33"/>
        <v>At Risk</v>
      </c>
      <c r="G574" s="58" t="str">
        <f t="shared" si="34"/>
        <v>No Bonus</v>
      </c>
      <c r="H574" s="60" t="str">
        <f t="shared" si="35"/>
        <v>Invalid</v>
      </c>
    </row>
    <row r="575" spans="1:8" x14ac:dyDescent="0.2">
      <c r="A575" s="26" t="s">
        <v>2216</v>
      </c>
      <c r="B575" s="26" t="s">
        <v>2217</v>
      </c>
      <c r="C575" s="26">
        <v>1.04</v>
      </c>
      <c r="D575" s="27" t="str">
        <f t="shared" si="32"/>
        <v>📈Low Performer</v>
      </c>
      <c r="E575" s="27" t="str" cm="1">
        <f t="array" ref="E575">_xlfn.IFS(C575&gt;= 4.5,"Excellent",C575 &gt;=3.5,"Good",C575&gt;=2.5,"Average",C575&gt;= 1.5,"Below Avg",C575&lt;1.5,"Poor")</f>
        <v>Poor</v>
      </c>
      <c r="F575" s="27" t="str">
        <f t="shared" si="33"/>
        <v>At Risk</v>
      </c>
      <c r="G575" s="58" t="str">
        <f t="shared" si="34"/>
        <v>No Bonus</v>
      </c>
      <c r="H575" s="60" t="str">
        <f t="shared" si="35"/>
        <v>Invalid</v>
      </c>
    </row>
    <row r="576" spans="1:8" x14ac:dyDescent="0.2">
      <c r="A576" s="26" t="s">
        <v>2220</v>
      </c>
      <c r="B576" s="26" t="s">
        <v>2221</v>
      </c>
      <c r="C576" s="26">
        <v>4.54</v>
      </c>
      <c r="D576" s="27" t="str">
        <f t="shared" si="32"/>
        <v>✅High Performer</v>
      </c>
      <c r="E576" s="27" t="str" cm="1">
        <f t="array" ref="E576">_xlfn.IFS(C576&gt;= 4.5,"Excellent",C576 &gt;=3.5,"Good",C576&gt;=2.5,"Average",C576&gt;= 1.5,"Below Avg",C576&lt;1.5,"Poor")</f>
        <v>Excellent</v>
      </c>
      <c r="F576" s="27" t="str">
        <f t="shared" si="33"/>
        <v>Top Employee</v>
      </c>
      <c r="G576" s="58" t="str">
        <f t="shared" si="34"/>
        <v>50% Bonus</v>
      </c>
      <c r="H576" s="60" t="str">
        <f t="shared" si="35"/>
        <v>Valid</v>
      </c>
    </row>
    <row r="577" spans="1:8" x14ac:dyDescent="0.2">
      <c r="A577" s="26" t="s">
        <v>2224</v>
      </c>
      <c r="B577" s="26" t="s">
        <v>2225</v>
      </c>
      <c r="C577" s="26">
        <v>2.35</v>
      </c>
      <c r="D577" s="27" t="str">
        <f t="shared" si="32"/>
        <v>📈Low Performer</v>
      </c>
      <c r="E577" s="27" t="str" cm="1">
        <f t="array" ref="E577">_xlfn.IFS(C577&gt;= 4.5,"Excellent",C577 &gt;=3.5,"Good",C577&gt;=2.5,"Average",C577&gt;= 1.5,"Below Avg",C577&lt;1.5,"Poor")</f>
        <v>Below Avg</v>
      </c>
      <c r="F577" s="27" t="str">
        <f t="shared" si="33"/>
        <v>At Risk</v>
      </c>
      <c r="G577" s="58" t="str">
        <f t="shared" si="34"/>
        <v>No Bonus</v>
      </c>
      <c r="H577" s="60" t="str">
        <f t="shared" si="35"/>
        <v>Valid</v>
      </c>
    </row>
    <row r="578" spans="1:8" x14ac:dyDescent="0.2">
      <c r="A578" s="26" t="s">
        <v>2228</v>
      </c>
      <c r="B578" s="26" t="s">
        <v>2229</v>
      </c>
      <c r="C578" s="26">
        <v>3.13</v>
      </c>
      <c r="D578" s="27" t="str">
        <f t="shared" si="32"/>
        <v>✅High Performer</v>
      </c>
      <c r="E578" s="27" t="str" cm="1">
        <f t="array" ref="E578">_xlfn.IFS(C578&gt;= 4.5,"Excellent",C578 &gt;=3.5,"Good",C578&gt;=2.5,"Average",C578&gt;= 1.5,"Below Avg",C578&lt;1.5,"Poor")</f>
        <v>Average</v>
      </c>
      <c r="F578" s="27" t="str">
        <f t="shared" si="33"/>
        <v>Developing</v>
      </c>
      <c r="G578" s="58" t="str">
        <f t="shared" si="34"/>
        <v>30% Bonus</v>
      </c>
      <c r="H578" s="60" t="str">
        <f t="shared" si="35"/>
        <v>Valid</v>
      </c>
    </row>
    <row r="579" spans="1:8" x14ac:dyDescent="0.2">
      <c r="A579" s="26" t="s">
        <v>2231</v>
      </c>
      <c r="B579" s="26" t="s">
        <v>2232</v>
      </c>
      <c r="C579" s="26">
        <v>3.52</v>
      </c>
      <c r="D579" s="27" t="str">
        <f t="shared" si="32"/>
        <v>✅High Performer</v>
      </c>
      <c r="E579" s="27" t="str" cm="1">
        <f t="array" ref="E579">_xlfn.IFS(C579&gt;= 4.5,"Excellent",C579 &gt;=3.5,"Good",C579&gt;=2.5,"Average",C579&gt;= 1.5,"Below Avg",C579&lt;1.5,"Poor")</f>
        <v>Good</v>
      </c>
      <c r="F579" s="27" t="str">
        <f t="shared" si="33"/>
        <v>Developing</v>
      </c>
      <c r="G579" s="58" t="str">
        <f t="shared" si="34"/>
        <v>30% Bonus</v>
      </c>
      <c r="H579" s="60" t="str">
        <f t="shared" si="35"/>
        <v>Valid</v>
      </c>
    </row>
    <row r="580" spans="1:8" x14ac:dyDescent="0.2">
      <c r="A580" s="26" t="s">
        <v>2235</v>
      </c>
      <c r="B580" s="26" t="s">
        <v>2236</v>
      </c>
      <c r="C580" s="26">
        <v>2.99</v>
      </c>
      <c r="D580" s="27" t="str">
        <f t="shared" ref="D580:D643" si="36">IF($C580&gt;=3,"✅High Performer","📈Low Performer")</f>
        <v>📈Low Performer</v>
      </c>
      <c r="E580" s="27" t="str" cm="1">
        <f t="array" ref="E580">_xlfn.IFS(C580&gt;= 4.5,"Excellent",C580 &gt;=3.5,"Good",C580&gt;=2.5,"Average",C580&gt;= 1.5,"Below Avg",C580&lt;1.5,"Poor")</f>
        <v>Average</v>
      </c>
      <c r="F580" s="27" t="str">
        <f t="shared" ref="F580:F643" si="37">IF(C580&gt;=4.5,"Top Employee",IF(C580&gt;=2.5,"Developing","At Risk"))</f>
        <v>Developing</v>
      </c>
      <c r="G580" s="58" t="str">
        <f t="shared" ref="G580:G643" si="38">IF(AND(C580&gt;=4.5,C580&lt;=5),"50% Bonus",IF(AND(C580&gt;=2.5,C580&lt;4.5),"30% Bonus","No Bonus"))</f>
        <v>30% Bonus</v>
      </c>
      <c r="H580" s="60" t="str">
        <f t="shared" ref="H580:H643" si="39">IF(OR(C580&lt;=2,C580&gt;=5),"Invalid","Valid")</f>
        <v>Valid</v>
      </c>
    </row>
    <row r="581" spans="1:8" x14ac:dyDescent="0.2">
      <c r="A581" s="26" t="s">
        <v>2239</v>
      </c>
      <c r="B581" s="26" t="s">
        <v>2240</v>
      </c>
      <c r="C581" s="26">
        <v>1.83</v>
      </c>
      <c r="D581" s="27" t="str">
        <f t="shared" si="36"/>
        <v>📈Low Performer</v>
      </c>
      <c r="E581" s="27" t="str" cm="1">
        <f t="array" ref="E581">_xlfn.IFS(C581&gt;= 4.5,"Excellent",C581 &gt;=3.5,"Good",C581&gt;=2.5,"Average",C581&gt;= 1.5,"Below Avg",C581&lt;1.5,"Poor")</f>
        <v>Below Avg</v>
      </c>
      <c r="F581" s="27" t="str">
        <f t="shared" si="37"/>
        <v>At Risk</v>
      </c>
      <c r="G581" s="58" t="str">
        <f t="shared" si="38"/>
        <v>No Bonus</v>
      </c>
      <c r="H581" s="60" t="str">
        <f t="shared" si="39"/>
        <v>Invalid</v>
      </c>
    </row>
    <row r="582" spans="1:8" x14ac:dyDescent="0.2">
      <c r="A582" s="26" t="s">
        <v>2243</v>
      </c>
      <c r="B582" s="26" t="s">
        <v>2244</v>
      </c>
      <c r="C582" s="26">
        <v>2.78</v>
      </c>
      <c r="D582" s="27" t="str">
        <f t="shared" si="36"/>
        <v>📈Low Performer</v>
      </c>
      <c r="E582" s="27" t="str" cm="1">
        <f t="array" ref="E582">_xlfn.IFS(C582&gt;= 4.5,"Excellent",C582 &gt;=3.5,"Good",C582&gt;=2.5,"Average",C582&gt;= 1.5,"Below Avg",C582&lt;1.5,"Poor")</f>
        <v>Average</v>
      </c>
      <c r="F582" s="27" t="str">
        <f t="shared" si="37"/>
        <v>Developing</v>
      </c>
      <c r="G582" s="58" t="str">
        <f t="shared" si="38"/>
        <v>30% Bonus</v>
      </c>
      <c r="H582" s="60" t="str">
        <f t="shared" si="39"/>
        <v>Valid</v>
      </c>
    </row>
    <row r="583" spans="1:8" x14ac:dyDescent="0.2">
      <c r="A583" s="26" t="s">
        <v>2246</v>
      </c>
      <c r="B583" s="26" t="s">
        <v>1705</v>
      </c>
      <c r="C583" s="26">
        <v>2.09</v>
      </c>
      <c r="D583" s="27" t="str">
        <f t="shared" si="36"/>
        <v>📈Low Performer</v>
      </c>
      <c r="E583" s="27" t="str" cm="1">
        <f t="array" ref="E583">_xlfn.IFS(C583&gt;= 4.5,"Excellent",C583 &gt;=3.5,"Good",C583&gt;=2.5,"Average",C583&gt;= 1.5,"Below Avg",C583&lt;1.5,"Poor")</f>
        <v>Below Avg</v>
      </c>
      <c r="F583" s="27" t="str">
        <f t="shared" si="37"/>
        <v>At Risk</v>
      </c>
      <c r="G583" s="58" t="str">
        <f t="shared" si="38"/>
        <v>No Bonus</v>
      </c>
      <c r="H583" s="60" t="str">
        <f t="shared" si="39"/>
        <v>Valid</v>
      </c>
    </row>
    <row r="584" spans="1:8" x14ac:dyDescent="0.2">
      <c r="A584" s="26" t="s">
        <v>2249</v>
      </c>
      <c r="B584" s="26" t="s">
        <v>657</v>
      </c>
      <c r="C584" s="26">
        <v>1.39</v>
      </c>
      <c r="D584" s="27" t="str">
        <f t="shared" si="36"/>
        <v>📈Low Performer</v>
      </c>
      <c r="E584" s="27" t="str" cm="1">
        <f t="array" ref="E584">_xlfn.IFS(C584&gt;= 4.5,"Excellent",C584 &gt;=3.5,"Good",C584&gt;=2.5,"Average",C584&gt;= 1.5,"Below Avg",C584&lt;1.5,"Poor")</f>
        <v>Poor</v>
      </c>
      <c r="F584" s="27" t="str">
        <f t="shared" si="37"/>
        <v>At Risk</v>
      </c>
      <c r="G584" s="58" t="str">
        <f t="shared" si="38"/>
        <v>No Bonus</v>
      </c>
      <c r="H584" s="60" t="str">
        <f t="shared" si="39"/>
        <v>Invalid</v>
      </c>
    </row>
    <row r="585" spans="1:8" x14ac:dyDescent="0.2">
      <c r="A585" s="26" t="s">
        <v>2251</v>
      </c>
      <c r="B585" s="26" t="s">
        <v>1049</v>
      </c>
      <c r="C585" s="26">
        <v>1.03</v>
      </c>
      <c r="D585" s="27" t="str">
        <f t="shared" si="36"/>
        <v>📈Low Performer</v>
      </c>
      <c r="E585" s="27" t="str" cm="1">
        <f t="array" ref="E585">_xlfn.IFS(C585&gt;= 4.5,"Excellent",C585 &gt;=3.5,"Good",C585&gt;=2.5,"Average",C585&gt;= 1.5,"Below Avg",C585&lt;1.5,"Poor")</f>
        <v>Poor</v>
      </c>
      <c r="F585" s="27" t="str">
        <f t="shared" si="37"/>
        <v>At Risk</v>
      </c>
      <c r="G585" s="58" t="str">
        <f t="shared" si="38"/>
        <v>No Bonus</v>
      </c>
      <c r="H585" s="60" t="str">
        <f t="shared" si="39"/>
        <v>Invalid</v>
      </c>
    </row>
    <row r="586" spans="1:8" x14ac:dyDescent="0.2">
      <c r="A586" s="26" t="s">
        <v>2254</v>
      </c>
      <c r="B586" s="26" t="s">
        <v>2255</v>
      </c>
      <c r="C586" s="26">
        <v>2.9</v>
      </c>
      <c r="D586" s="27" t="str">
        <f t="shared" si="36"/>
        <v>📈Low Performer</v>
      </c>
      <c r="E586" s="27" t="str" cm="1">
        <f t="array" ref="E586">_xlfn.IFS(C586&gt;= 4.5,"Excellent",C586 &gt;=3.5,"Good",C586&gt;=2.5,"Average",C586&gt;= 1.5,"Below Avg",C586&lt;1.5,"Poor")</f>
        <v>Average</v>
      </c>
      <c r="F586" s="27" t="str">
        <f t="shared" si="37"/>
        <v>Developing</v>
      </c>
      <c r="G586" s="58" t="str">
        <f t="shared" si="38"/>
        <v>30% Bonus</v>
      </c>
      <c r="H586" s="60" t="str">
        <f t="shared" si="39"/>
        <v>Valid</v>
      </c>
    </row>
    <row r="587" spans="1:8" x14ac:dyDescent="0.2">
      <c r="A587" s="26" t="s">
        <v>2258</v>
      </c>
      <c r="B587" s="26" t="s">
        <v>2259</v>
      </c>
      <c r="C587" s="26">
        <v>2.75</v>
      </c>
      <c r="D587" s="27" t="str">
        <f t="shared" si="36"/>
        <v>📈Low Performer</v>
      </c>
      <c r="E587" s="27" t="str" cm="1">
        <f t="array" ref="E587">_xlfn.IFS(C587&gt;= 4.5,"Excellent",C587 &gt;=3.5,"Good",C587&gt;=2.5,"Average",C587&gt;= 1.5,"Below Avg",C587&lt;1.5,"Poor")</f>
        <v>Average</v>
      </c>
      <c r="F587" s="27" t="str">
        <f t="shared" si="37"/>
        <v>Developing</v>
      </c>
      <c r="G587" s="58" t="str">
        <f t="shared" si="38"/>
        <v>30% Bonus</v>
      </c>
      <c r="H587" s="60" t="str">
        <f t="shared" si="39"/>
        <v>Valid</v>
      </c>
    </row>
    <row r="588" spans="1:8" x14ac:dyDescent="0.2">
      <c r="A588" s="26" t="s">
        <v>2262</v>
      </c>
      <c r="B588" s="26" t="s">
        <v>2263</v>
      </c>
      <c r="C588" s="26">
        <v>2.2999999999999998</v>
      </c>
      <c r="D588" s="27" t="str">
        <f t="shared" si="36"/>
        <v>📈Low Performer</v>
      </c>
      <c r="E588" s="27" t="str" cm="1">
        <f t="array" ref="E588">_xlfn.IFS(C588&gt;= 4.5,"Excellent",C588 &gt;=3.5,"Good",C588&gt;=2.5,"Average",C588&gt;= 1.5,"Below Avg",C588&lt;1.5,"Poor")</f>
        <v>Below Avg</v>
      </c>
      <c r="F588" s="27" t="str">
        <f t="shared" si="37"/>
        <v>At Risk</v>
      </c>
      <c r="G588" s="58" t="str">
        <f t="shared" si="38"/>
        <v>No Bonus</v>
      </c>
      <c r="H588" s="60" t="str">
        <f t="shared" si="39"/>
        <v>Valid</v>
      </c>
    </row>
    <row r="589" spans="1:8" x14ac:dyDescent="0.2">
      <c r="A589" s="26" t="s">
        <v>2266</v>
      </c>
      <c r="B589" s="26" t="s">
        <v>1982</v>
      </c>
      <c r="C589" s="26">
        <v>1.75</v>
      </c>
      <c r="D589" s="27" t="str">
        <f t="shared" si="36"/>
        <v>📈Low Performer</v>
      </c>
      <c r="E589" s="27" t="str" cm="1">
        <f t="array" ref="E589">_xlfn.IFS(C589&gt;= 4.5,"Excellent",C589 &gt;=3.5,"Good",C589&gt;=2.5,"Average",C589&gt;= 1.5,"Below Avg",C589&lt;1.5,"Poor")</f>
        <v>Below Avg</v>
      </c>
      <c r="F589" s="27" t="str">
        <f t="shared" si="37"/>
        <v>At Risk</v>
      </c>
      <c r="G589" s="58" t="str">
        <f t="shared" si="38"/>
        <v>No Bonus</v>
      </c>
      <c r="H589" s="60" t="str">
        <f t="shared" si="39"/>
        <v>Invalid</v>
      </c>
    </row>
    <row r="590" spans="1:8" x14ac:dyDescent="0.2">
      <c r="A590" s="26" t="s">
        <v>2269</v>
      </c>
      <c r="B590" s="26" t="s">
        <v>2270</v>
      </c>
      <c r="C590" s="26">
        <v>4.6500000000000004</v>
      </c>
      <c r="D590" s="27" t="str">
        <f t="shared" si="36"/>
        <v>✅High Performer</v>
      </c>
      <c r="E590" s="27" t="str" cm="1">
        <f t="array" ref="E590">_xlfn.IFS(C590&gt;= 4.5,"Excellent",C590 &gt;=3.5,"Good",C590&gt;=2.5,"Average",C590&gt;= 1.5,"Below Avg",C590&lt;1.5,"Poor")</f>
        <v>Excellent</v>
      </c>
      <c r="F590" s="27" t="str">
        <f t="shared" si="37"/>
        <v>Top Employee</v>
      </c>
      <c r="G590" s="58" t="str">
        <f t="shared" si="38"/>
        <v>50% Bonus</v>
      </c>
      <c r="H590" s="60" t="str">
        <f t="shared" si="39"/>
        <v>Valid</v>
      </c>
    </row>
    <row r="591" spans="1:8" x14ac:dyDescent="0.2">
      <c r="A591" s="26" t="s">
        <v>2273</v>
      </c>
      <c r="B591" s="26" t="s">
        <v>2274</v>
      </c>
      <c r="C591" s="26">
        <v>1.63</v>
      </c>
      <c r="D591" s="27" t="str">
        <f t="shared" si="36"/>
        <v>📈Low Performer</v>
      </c>
      <c r="E591" s="27" t="str" cm="1">
        <f t="array" ref="E591">_xlfn.IFS(C591&gt;= 4.5,"Excellent",C591 &gt;=3.5,"Good",C591&gt;=2.5,"Average",C591&gt;= 1.5,"Below Avg",C591&lt;1.5,"Poor")</f>
        <v>Below Avg</v>
      </c>
      <c r="F591" s="27" t="str">
        <f t="shared" si="37"/>
        <v>At Risk</v>
      </c>
      <c r="G591" s="58" t="str">
        <f t="shared" si="38"/>
        <v>No Bonus</v>
      </c>
      <c r="H591" s="60" t="str">
        <f t="shared" si="39"/>
        <v>Invalid</v>
      </c>
    </row>
    <row r="592" spans="1:8" x14ac:dyDescent="0.2">
      <c r="A592" s="26" t="s">
        <v>2277</v>
      </c>
      <c r="B592" s="26" t="s">
        <v>2278</v>
      </c>
      <c r="C592" s="26">
        <v>3.41</v>
      </c>
      <c r="D592" s="27" t="str">
        <f t="shared" si="36"/>
        <v>✅High Performer</v>
      </c>
      <c r="E592" s="27" t="str" cm="1">
        <f t="array" ref="E592">_xlfn.IFS(C592&gt;= 4.5,"Excellent",C592 &gt;=3.5,"Good",C592&gt;=2.5,"Average",C592&gt;= 1.5,"Below Avg",C592&lt;1.5,"Poor")</f>
        <v>Average</v>
      </c>
      <c r="F592" s="27" t="str">
        <f t="shared" si="37"/>
        <v>Developing</v>
      </c>
      <c r="G592" s="58" t="str">
        <f t="shared" si="38"/>
        <v>30% Bonus</v>
      </c>
      <c r="H592" s="60" t="str">
        <f t="shared" si="39"/>
        <v>Valid</v>
      </c>
    </row>
    <row r="593" spans="1:8" x14ac:dyDescent="0.2">
      <c r="A593" s="26" t="s">
        <v>2281</v>
      </c>
      <c r="B593" s="26" t="s">
        <v>2282</v>
      </c>
      <c r="C593" s="26">
        <v>4.6399999999999997</v>
      </c>
      <c r="D593" s="27" t="str">
        <f t="shared" si="36"/>
        <v>✅High Performer</v>
      </c>
      <c r="E593" s="27" t="str" cm="1">
        <f t="array" ref="E593">_xlfn.IFS(C593&gt;= 4.5,"Excellent",C593 &gt;=3.5,"Good",C593&gt;=2.5,"Average",C593&gt;= 1.5,"Below Avg",C593&lt;1.5,"Poor")</f>
        <v>Excellent</v>
      </c>
      <c r="F593" s="27" t="str">
        <f t="shared" si="37"/>
        <v>Top Employee</v>
      </c>
      <c r="G593" s="58" t="str">
        <f t="shared" si="38"/>
        <v>50% Bonus</v>
      </c>
      <c r="H593" s="60" t="str">
        <f t="shared" si="39"/>
        <v>Valid</v>
      </c>
    </row>
    <row r="594" spans="1:8" x14ac:dyDescent="0.2">
      <c r="A594" s="26" t="s">
        <v>2285</v>
      </c>
      <c r="B594" s="26" t="s">
        <v>2286</v>
      </c>
      <c r="C594" s="26">
        <v>2</v>
      </c>
      <c r="D594" s="27" t="str">
        <f t="shared" si="36"/>
        <v>📈Low Performer</v>
      </c>
      <c r="E594" s="27" t="str" cm="1">
        <f t="array" ref="E594">_xlfn.IFS(C594&gt;= 4.5,"Excellent",C594 &gt;=3.5,"Good",C594&gt;=2.5,"Average",C594&gt;= 1.5,"Below Avg",C594&lt;1.5,"Poor")</f>
        <v>Below Avg</v>
      </c>
      <c r="F594" s="27" t="str">
        <f t="shared" si="37"/>
        <v>At Risk</v>
      </c>
      <c r="G594" s="58" t="str">
        <f t="shared" si="38"/>
        <v>No Bonus</v>
      </c>
      <c r="H594" s="60" t="str">
        <f t="shared" si="39"/>
        <v>Invalid</v>
      </c>
    </row>
    <row r="595" spans="1:8" x14ac:dyDescent="0.2">
      <c r="A595" s="26" t="s">
        <v>2289</v>
      </c>
      <c r="B595" s="26" t="s">
        <v>2290</v>
      </c>
      <c r="C595" s="26">
        <v>3.67</v>
      </c>
      <c r="D595" s="27" t="str">
        <f t="shared" si="36"/>
        <v>✅High Performer</v>
      </c>
      <c r="E595" s="27" t="str" cm="1">
        <f t="array" ref="E595">_xlfn.IFS(C595&gt;= 4.5,"Excellent",C595 &gt;=3.5,"Good",C595&gt;=2.5,"Average",C595&gt;= 1.5,"Below Avg",C595&lt;1.5,"Poor")</f>
        <v>Good</v>
      </c>
      <c r="F595" s="27" t="str">
        <f t="shared" si="37"/>
        <v>Developing</v>
      </c>
      <c r="G595" s="58" t="str">
        <f t="shared" si="38"/>
        <v>30% Bonus</v>
      </c>
      <c r="H595" s="60" t="str">
        <f t="shared" si="39"/>
        <v>Valid</v>
      </c>
    </row>
    <row r="596" spans="1:8" x14ac:dyDescent="0.2">
      <c r="A596" s="26" t="s">
        <v>2293</v>
      </c>
      <c r="B596" s="26" t="s">
        <v>2294</v>
      </c>
      <c r="C596" s="26">
        <v>3.02</v>
      </c>
      <c r="D596" s="27" t="str">
        <f t="shared" si="36"/>
        <v>✅High Performer</v>
      </c>
      <c r="E596" s="27" t="str" cm="1">
        <f t="array" ref="E596">_xlfn.IFS(C596&gt;= 4.5,"Excellent",C596 &gt;=3.5,"Good",C596&gt;=2.5,"Average",C596&gt;= 1.5,"Below Avg",C596&lt;1.5,"Poor")</f>
        <v>Average</v>
      </c>
      <c r="F596" s="27" t="str">
        <f t="shared" si="37"/>
        <v>Developing</v>
      </c>
      <c r="G596" s="58" t="str">
        <f t="shared" si="38"/>
        <v>30% Bonus</v>
      </c>
      <c r="H596" s="60" t="str">
        <f t="shared" si="39"/>
        <v>Valid</v>
      </c>
    </row>
    <row r="597" spans="1:8" x14ac:dyDescent="0.2">
      <c r="A597" s="26" t="s">
        <v>2297</v>
      </c>
      <c r="B597" s="26" t="s">
        <v>2298</v>
      </c>
      <c r="C597" s="26">
        <v>2.31</v>
      </c>
      <c r="D597" s="27" t="str">
        <f t="shared" si="36"/>
        <v>📈Low Performer</v>
      </c>
      <c r="E597" s="27" t="str" cm="1">
        <f t="array" ref="E597">_xlfn.IFS(C597&gt;= 4.5,"Excellent",C597 &gt;=3.5,"Good",C597&gt;=2.5,"Average",C597&gt;= 1.5,"Below Avg",C597&lt;1.5,"Poor")</f>
        <v>Below Avg</v>
      </c>
      <c r="F597" s="27" t="str">
        <f t="shared" si="37"/>
        <v>At Risk</v>
      </c>
      <c r="G597" s="58" t="str">
        <f t="shared" si="38"/>
        <v>No Bonus</v>
      </c>
      <c r="H597" s="60" t="str">
        <f t="shared" si="39"/>
        <v>Valid</v>
      </c>
    </row>
    <row r="598" spans="1:8" x14ac:dyDescent="0.2">
      <c r="A598" s="26" t="s">
        <v>2300</v>
      </c>
      <c r="B598" s="26" t="s">
        <v>2301</v>
      </c>
      <c r="C598" s="26">
        <v>4.3499999999999996</v>
      </c>
      <c r="D598" s="27" t="str">
        <f t="shared" si="36"/>
        <v>✅High Performer</v>
      </c>
      <c r="E598" s="27" t="str" cm="1">
        <f t="array" ref="E598">_xlfn.IFS(C598&gt;= 4.5,"Excellent",C598 &gt;=3.5,"Good",C598&gt;=2.5,"Average",C598&gt;= 1.5,"Below Avg",C598&lt;1.5,"Poor")</f>
        <v>Good</v>
      </c>
      <c r="F598" s="27" t="str">
        <f t="shared" si="37"/>
        <v>Developing</v>
      </c>
      <c r="G598" s="58" t="str">
        <f t="shared" si="38"/>
        <v>30% Bonus</v>
      </c>
      <c r="H598" s="60" t="str">
        <f t="shared" si="39"/>
        <v>Valid</v>
      </c>
    </row>
    <row r="599" spans="1:8" x14ac:dyDescent="0.2">
      <c r="A599" s="26" t="s">
        <v>2303</v>
      </c>
      <c r="B599" s="26" t="s">
        <v>2304</v>
      </c>
      <c r="C599" s="26">
        <v>3.86</v>
      </c>
      <c r="D599" s="27" t="str">
        <f t="shared" si="36"/>
        <v>✅High Performer</v>
      </c>
      <c r="E599" s="27" t="str" cm="1">
        <f t="array" ref="E599">_xlfn.IFS(C599&gt;= 4.5,"Excellent",C599 &gt;=3.5,"Good",C599&gt;=2.5,"Average",C599&gt;= 1.5,"Below Avg",C599&lt;1.5,"Poor")</f>
        <v>Good</v>
      </c>
      <c r="F599" s="27" t="str">
        <f t="shared" si="37"/>
        <v>Developing</v>
      </c>
      <c r="G599" s="58" t="str">
        <f t="shared" si="38"/>
        <v>30% Bonus</v>
      </c>
      <c r="H599" s="60" t="str">
        <f t="shared" si="39"/>
        <v>Valid</v>
      </c>
    </row>
    <row r="600" spans="1:8" x14ac:dyDescent="0.2">
      <c r="A600" s="26" t="s">
        <v>2307</v>
      </c>
      <c r="B600" s="26" t="s">
        <v>2308</v>
      </c>
      <c r="C600" s="26">
        <v>4.09</v>
      </c>
      <c r="D600" s="27" t="str">
        <f t="shared" si="36"/>
        <v>✅High Performer</v>
      </c>
      <c r="E600" s="27" t="str" cm="1">
        <f t="array" ref="E600">_xlfn.IFS(C600&gt;= 4.5,"Excellent",C600 &gt;=3.5,"Good",C600&gt;=2.5,"Average",C600&gt;= 1.5,"Below Avg",C600&lt;1.5,"Poor")</f>
        <v>Good</v>
      </c>
      <c r="F600" s="27" t="str">
        <f t="shared" si="37"/>
        <v>Developing</v>
      </c>
      <c r="G600" s="58" t="str">
        <f t="shared" si="38"/>
        <v>30% Bonus</v>
      </c>
      <c r="H600" s="60" t="str">
        <f t="shared" si="39"/>
        <v>Valid</v>
      </c>
    </row>
    <row r="601" spans="1:8" x14ac:dyDescent="0.2">
      <c r="A601" s="26" t="s">
        <v>2311</v>
      </c>
      <c r="B601" s="26" t="s">
        <v>2312</v>
      </c>
      <c r="C601" s="26">
        <v>4.1900000000000004</v>
      </c>
      <c r="D601" s="27" t="str">
        <f t="shared" si="36"/>
        <v>✅High Performer</v>
      </c>
      <c r="E601" s="27" t="str" cm="1">
        <f t="array" ref="E601">_xlfn.IFS(C601&gt;= 4.5,"Excellent",C601 &gt;=3.5,"Good",C601&gt;=2.5,"Average",C601&gt;= 1.5,"Below Avg",C601&lt;1.5,"Poor")</f>
        <v>Good</v>
      </c>
      <c r="F601" s="27" t="str">
        <f t="shared" si="37"/>
        <v>Developing</v>
      </c>
      <c r="G601" s="58" t="str">
        <f t="shared" si="38"/>
        <v>30% Bonus</v>
      </c>
      <c r="H601" s="60" t="str">
        <f t="shared" si="39"/>
        <v>Valid</v>
      </c>
    </row>
    <row r="602" spans="1:8" x14ac:dyDescent="0.2">
      <c r="A602" s="26" t="s">
        <v>2315</v>
      </c>
      <c r="B602" s="26" t="s">
        <v>2316</v>
      </c>
      <c r="C602" s="26">
        <v>1.93</v>
      </c>
      <c r="D602" s="27" t="str">
        <f t="shared" si="36"/>
        <v>📈Low Performer</v>
      </c>
      <c r="E602" s="27" t="str" cm="1">
        <f t="array" ref="E602">_xlfn.IFS(C602&gt;= 4.5,"Excellent",C602 &gt;=3.5,"Good",C602&gt;=2.5,"Average",C602&gt;= 1.5,"Below Avg",C602&lt;1.5,"Poor")</f>
        <v>Below Avg</v>
      </c>
      <c r="F602" s="27" t="str">
        <f t="shared" si="37"/>
        <v>At Risk</v>
      </c>
      <c r="G602" s="58" t="str">
        <f t="shared" si="38"/>
        <v>No Bonus</v>
      </c>
      <c r="H602" s="60" t="str">
        <f t="shared" si="39"/>
        <v>Invalid</v>
      </c>
    </row>
    <row r="603" spans="1:8" x14ac:dyDescent="0.2">
      <c r="A603" s="26" t="s">
        <v>2318</v>
      </c>
      <c r="B603" s="26" t="s">
        <v>2319</v>
      </c>
      <c r="C603" s="26">
        <v>1.18</v>
      </c>
      <c r="D603" s="27" t="str">
        <f t="shared" si="36"/>
        <v>📈Low Performer</v>
      </c>
      <c r="E603" s="27" t="str" cm="1">
        <f t="array" ref="E603">_xlfn.IFS(C603&gt;= 4.5,"Excellent",C603 &gt;=3.5,"Good",C603&gt;=2.5,"Average",C603&gt;= 1.5,"Below Avg",C603&lt;1.5,"Poor")</f>
        <v>Poor</v>
      </c>
      <c r="F603" s="27" t="str">
        <f t="shared" si="37"/>
        <v>At Risk</v>
      </c>
      <c r="G603" s="58" t="str">
        <f t="shared" si="38"/>
        <v>No Bonus</v>
      </c>
      <c r="H603" s="60" t="str">
        <f t="shared" si="39"/>
        <v>Invalid</v>
      </c>
    </row>
    <row r="604" spans="1:8" x14ac:dyDescent="0.2">
      <c r="A604" s="26" t="s">
        <v>2322</v>
      </c>
      <c r="B604" s="26" t="s">
        <v>2323</v>
      </c>
      <c r="C604" s="26">
        <v>2.33</v>
      </c>
      <c r="D604" s="27" t="str">
        <f t="shared" si="36"/>
        <v>📈Low Performer</v>
      </c>
      <c r="E604" s="27" t="str" cm="1">
        <f t="array" ref="E604">_xlfn.IFS(C604&gt;= 4.5,"Excellent",C604 &gt;=3.5,"Good",C604&gt;=2.5,"Average",C604&gt;= 1.5,"Below Avg",C604&lt;1.5,"Poor")</f>
        <v>Below Avg</v>
      </c>
      <c r="F604" s="27" t="str">
        <f t="shared" si="37"/>
        <v>At Risk</v>
      </c>
      <c r="G604" s="58" t="str">
        <f t="shared" si="38"/>
        <v>No Bonus</v>
      </c>
      <c r="H604" s="60" t="str">
        <f t="shared" si="39"/>
        <v>Valid</v>
      </c>
    </row>
    <row r="605" spans="1:8" x14ac:dyDescent="0.2">
      <c r="A605" s="26" t="s">
        <v>2326</v>
      </c>
      <c r="B605" s="26" t="s">
        <v>720</v>
      </c>
      <c r="C605" s="26">
        <v>3.47</v>
      </c>
      <c r="D605" s="27" t="str">
        <f t="shared" si="36"/>
        <v>✅High Performer</v>
      </c>
      <c r="E605" s="27" t="str" cm="1">
        <f t="array" ref="E605">_xlfn.IFS(C605&gt;= 4.5,"Excellent",C605 &gt;=3.5,"Good",C605&gt;=2.5,"Average",C605&gt;= 1.5,"Below Avg",C605&lt;1.5,"Poor")</f>
        <v>Average</v>
      </c>
      <c r="F605" s="27" t="str">
        <f t="shared" si="37"/>
        <v>Developing</v>
      </c>
      <c r="G605" s="58" t="str">
        <f t="shared" si="38"/>
        <v>30% Bonus</v>
      </c>
      <c r="H605" s="60" t="str">
        <f t="shared" si="39"/>
        <v>Valid</v>
      </c>
    </row>
    <row r="606" spans="1:8" x14ac:dyDescent="0.2">
      <c r="A606" s="26" t="s">
        <v>2329</v>
      </c>
      <c r="B606" s="26" t="s">
        <v>2330</v>
      </c>
      <c r="C606" s="26">
        <v>3.57</v>
      </c>
      <c r="D606" s="27" t="str">
        <f t="shared" si="36"/>
        <v>✅High Performer</v>
      </c>
      <c r="E606" s="27" t="str" cm="1">
        <f t="array" ref="E606">_xlfn.IFS(C606&gt;= 4.5,"Excellent",C606 &gt;=3.5,"Good",C606&gt;=2.5,"Average",C606&gt;= 1.5,"Below Avg",C606&lt;1.5,"Poor")</f>
        <v>Good</v>
      </c>
      <c r="F606" s="27" t="str">
        <f t="shared" si="37"/>
        <v>Developing</v>
      </c>
      <c r="G606" s="58" t="str">
        <f t="shared" si="38"/>
        <v>30% Bonus</v>
      </c>
      <c r="H606" s="60" t="str">
        <f t="shared" si="39"/>
        <v>Valid</v>
      </c>
    </row>
    <row r="607" spans="1:8" x14ac:dyDescent="0.2">
      <c r="A607" s="26" t="s">
        <v>2333</v>
      </c>
      <c r="B607" s="26" t="s">
        <v>2334</v>
      </c>
      <c r="C607" s="26">
        <v>4.3899999999999997</v>
      </c>
      <c r="D607" s="27" t="str">
        <f t="shared" si="36"/>
        <v>✅High Performer</v>
      </c>
      <c r="E607" s="27" t="str" cm="1">
        <f t="array" ref="E607">_xlfn.IFS(C607&gt;= 4.5,"Excellent",C607 &gt;=3.5,"Good",C607&gt;=2.5,"Average",C607&gt;= 1.5,"Below Avg",C607&lt;1.5,"Poor")</f>
        <v>Good</v>
      </c>
      <c r="F607" s="27" t="str">
        <f t="shared" si="37"/>
        <v>Developing</v>
      </c>
      <c r="G607" s="58" t="str">
        <f t="shared" si="38"/>
        <v>30% Bonus</v>
      </c>
      <c r="H607" s="60" t="str">
        <f t="shared" si="39"/>
        <v>Valid</v>
      </c>
    </row>
    <row r="608" spans="1:8" x14ac:dyDescent="0.2">
      <c r="A608" s="26" t="s">
        <v>2336</v>
      </c>
      <c r="B608" s="26" t="s">
        <v>2337</v>
      </c>
      <c r="C608" s="26">
        <v>1.26</v>
      </c>
      <c r="D608" s="27" t="str">
        <f t="shared" si="36"/>
        <v>📈Low Performer</v>
      </c>
      <c r="E608" s="27" t="str" cm="1">
        <f t="array" ref="E608">_xlfn.IFS(C608&gt;= 4.5,"Excellent",C608 &gt;=3.5,"Good",C608&gt;=2.5,"Average",C608&gt;= 1.5,"Below Avg",C608&lt;1.5,"Poor")</f>
        <v>Poor</v>
      </c>
      <c r="F608" s="27" t="str">
        <f t="shared" si="37"/>
        <v>At Risk</v>
      </c>
      <c r="G608" s="58" t="str">
        <f t="shared" si="38"/>
        <v>No Bonus</v>
      </c>
      <c r="H608" s="60" t="str">
        <f t="shared" si="39"/>
        <v>Invalid</v>
      </c>
    </row>
    <row r="609" spans="1:8" x14ac:dyDescent="0.2">
      <c r="A609" s="26" t="s">
        <v>2340</v>
      </c>
      <c r="B609" s="26" t="s">
        <v>2341</v>
      </c>
      <c r="C609" s="26">
        <v>2.7</v>
      </c>
      <c r="D609" s="27" t="str">
        <f t="shared" si="36"/>
        <v>📈Low Performer</v>
      </c>
      <c r="E609" s="27" t="str" cm="1">
        <f t="array" ref="E609">_xlfn.IFS(C609&gt;= 4.5,"Excellent",C609 &gt;=3.5,"Good",C609&gt;=2.5,"Average",C609&gt;= 1.5,"Below Avg",C609&lt;1.5,"Poor")</f>
        <v>Average</v>
      </c>
      <c r="F609" s="27" t="str">
        <f t="shared" si="37"/>
        <v>Developing</v>
      </c>
      <c r="G609" s="58" t="str">
        <f t="shared" si="38"/>
        <v>30% Bonus</v>
      </c>
      <c r="H609" s="60" t="str">
        <f t="shared" si="39"/>
        <v>Valid</v>
      </c>
    </row>
    <row r="610" spans="1:8" x14ac:dyDescent="0.2">
      <c r="A610" s="26" t="s">
        <v>2344</v>
      </c>
      <c r="B610" s="26" t="s">
        <v>943</v>
      </c>
      <c r="C610" s="26">
        <v>4.45</v>
      </c>
      <c r="D610" s="27" t="str">
        <f t="shared" si="36"/>
        <v>✅High Performer</v>
      </c>
      <c r="E610" s="27" t="str" cm="1">
        <f t="array" ref="E610">_xlfn.IFS(C610&gt;= 4.5,"Excellent",C610 &gt;=3.5,"Good",C610&gt;=2.5,"Average",C610&gt;= 1.5,"Below Avg",C610&lt;1.5,"Poor")</f>
        <v>Good</v>
      </c>
      <c r="F610" s="27" t="str">
        <f t="shared" si="37"/>
        <v>Developing</v>
      </c>
      <c r="G610" s="58" t="str">
        <f t="shared" si="38"/>
        <v>30% Bonus</v>
      </c>
      <c r="H610" s="60" t="str">
        <f t="shared" si="39"/>
        <v>Valid</v>
      </c>
    </row>
    <row r="611" spans="1:8" x14ac:dyDescent="0.2">
      <c r="A611" s="26" t="s">
        <v>2347</v>
      </c>
      <c r="B611" s="26" t="s">
        <v>2348</v>
      </c>
      <c r="C611" s="26">
        <v>4.05</v>
      </c>
      <c r="D611" s="27" t="str">
        <f t="shared" si="36"/>
        <v>✅High Performer</v>
      </c>
      <c r="E611" s="27" t="str" cm="1">
        <f t="array" ref="E611">_xlfn.IFS(C611&gt;= 4.5,"Excellent",C611 &gt;=3.5,"Good",C611&gt;=2.5,"Average",C611&gt;= 1.5,"Below Avg",C611&lt;1.5,"Poor")</f>
        <v>Good</v>
      </c>
      <c r="F611" s="27" t="str">
        <f t="shared" si="37"/>
        <v>Developing</v>
      </c>
      <c r="G611" s="58" t="str">
        <f t="shared" si="38"/>
        <v>30% Bonus</v>
      </c>
      <c r="H611" s="60" t="str">
        <f t="shared" si="39"/>
        <v>Valid</v>
      </c>
    </row>
    <row r="612" spans="1:8" x14ac:dyDescent="0.2">
      <c r="A612" s="26" t="s">
        <v>2350</v>
      </c>
      <c r="B612" s="26" t="s">
        <v>2351</v>
      </c>
      <c r="C612" s="26">
        <v>3.25</v>
      </c>
      <c r="D612" s="27" t="str">
        <f t="shared" si="36"/>
        <v>✅High Performer</v>
      </c>
      <c r="E612" s="27" t="str" cm="1">
        <f t="array" ref="E612">_xlfn.IFS(C612&gt;= 4.5,"Excellent",C612 &gt;=3.5,"Good",C612&gt;=2.5,"Average",C612&gt;= 1.5,"Below Avg",C612&lt;1.5,"Poor")</f>
        <v>Average</v>
      </c>
      <c r="F612" s="27" t="str">
        <f t="shared" si="37"/>
        <v>Developing</v>
      </c>
      <c r="G612" s="58" t="str">
        <f t="shared" si="38"/>
        <v>30% Bonus</v>
      </c>
      <c r="H612" s="60" t="str">
        <f t="shared" si="39"/>
        <v>Valid</v>
      </c>
    </row>
    <row r="613" spans="1:8" x14ac:dyDescent="0.2">
      <c r="A613" s="26" t="s">
        <v>2354</v>
      </c>
      <c r="B613" s="26" t="s">
        <v>2355</v>
      </c>
      <c r="C613" s="26">
        <v>2.54</v>
      </c>
      <c r="D613" s="27" t="str">
        <f t="shared" si="36"/>
        <v>📈Low Performer</v>
      </c>
      <c r="E613" s="27" t="str" cm="1">
        <f t="array" ref="E613">_xlfn.IFS(C613&gt;= 4.5,"Excellent",C613 &gt;=3.5,"Good",C613&gt;=2.5,"Average",C613&gt;= 1.5,"Below Avg",C613&lt;1.5,"Poor")</f>
        <v>Average</v>
      </c>
      <c r="F613" s="27" t="str">
        <f t="shared" si="37"/>
        <v>Developing</v>
      </c>
      <c r="G613" s="58" t="str">
        <f t="shared" si="38"/>
        <v>30% Bonus</v>
      </c>
      <c r="H613" s="60" t="str">
        <f t="shared" si="39"/>
        <v>Valid</v>
      </c>
    </row>
    <row r="614" spans="1:8" x14ac:dyDescent="0.2">
      <c r="A614" s="26" t="s">
        <v>2357</v>
      </c>
      <c r="B614" s="26" t="s">
        <v>2358</v>
      </c>
      <c r="C614" s="26">
        <v>3.54</v>
      </c>
      <c r="D614" s="27" t="str">
        <f t="shared" si="36"/>
        <v>✅High Performer</v>
      </c>
      <c r="E614" s="27" t="str" cm="1">
        <f t="array" ref="E614">_xlfn.IFS(C614&gt;= 4.5,"Excellent",C614 &gt;=3.5,"Good",C614&gt;=2.5,"Average",C614&gt;= 1.5,"Below Avg",C614&lt;1.5,"Poor")</f>
        <v>Good</v>
      </c>
      <c r="F614" s="27" t="str">
        <f t="shared" si="37"/>
        <v>Developing</v>
      </c>
      <c r="G614" s="58" t="str">
        <f t="shared" si="38"/>
        <v>30% Bonus</v>
      </c>
      <c r="H614" s="60" t="str">
        <f t="shared" si="39"/>
        <v>Valid</v>
      </c>
    </row>
    <row r="615" spans="1:8" x14ac:dyDescent="0.2">
      <c r="A615" s="26" t="s">
        <v>2361</v>
      </c>
      <c r="B615" s="26" t="s">
        <v>2362</v>
      </c>
      <c r="C615" s="26">
        <v>3.42</v>
      </c>
      <c r="D615" s="27" t="str">
        <f t="shared" si="36"/>
        <v>✅High Performer</v>
      </c>
      <c r="E615" s="27" t="str" cm="1">
        <f t="array" ref="E615">_xlfn.IFS(C615&gt;= 4.5,"Excellent",C615 &gt;=3.5,"Good",C615&gt;=2.5,"Average",C615&gt;= 1.5,"Below Avg",C615&lt;1.5,"Poor")</f>
        <v>Average</v>
      </c>
      <c r="F615" s="27" t="str">
        <f t="shared" si="37"/>
        <v>Developing</v>
      </c>
      <c r="G615" s="58" t="str">
        <f t="shared" si="38"/>
        <v>30% Bonus</v>
      </c>
      <c r="H615" s="60" t="str">
        <f t="shared" si="39"/>
        <v>Valid</v>
      </c>
    </row>
    <row r="616" spans="1:8" x14ac:dyDescent="0.2">
      <c r="A616" s="26" t="s">
        <v>2364</v>
      </c>
      <c r="B616" s="26" t="s">
        <v>2365</v>
      </c>
      <c r="C616" s="26">
        <v>4.5</v>
      </c>
      <c r="D616" s="27" t="str">
        <f t="shared" si="36"/>
        <v>✅High Performer</v>
      </c>
      <c r="E616" s="27" t="str" cm="1">
        <f t="array" ref="E616">_xlfn.IFS(C616&gt;= 4.5,"Excellent",C616 &gt;=3.5,"Good",C616&gt;=2.5,"Average",C616&gt;= 1.5,"Below Avg",C616&lt;1.5,"Poor")</f>
        <v>Excellent</v>
      </c>
      <c r="F616" s="27" t="str">
        <f t="shared" si="37"/>
        <v>Top Employee</v>
      </c>
      <c r="G616" s="58" t="str">
        <f t="shared" si="38"/>
        <v>50% Bonus</v>
      </c>
      <c r="H616" s="60" t="str">
        <f t="shared" si="39"/>
        <v>Valid</v>
      </c>
    </row>
    <row r="617" spans="1:8" x14ac:dyDescent="0.2">
      <c r="A617" s="26" t="s">
        <v>2368</v>
      </c>
      <c r="B617" s="26" t="s">
        <v>1960</v>
      </c>
      <c r="C617" s="26">
        <v>2.08</v>
      </c>
      <c r="D617" s="27" t="str">
        <f t="shared" si="36"/>
        <v>📈Low Performer</v>
      </c>
      <c r="E617" s="27" t="str" cm="1">
        <f t="array" ref="E617">_xlfn.IFS(C617&gt;= 4.5,"Excellent",C617 &gt;=3.5,"Good",C617&gt;=2.5,"Average",C617&gt;= 1.5,"Below Avg",C617&lt;1.5,"Poor")</f>
        <v>Below Avg</v>
      </c>
      <c r="F617" s="27" t="str">
        <f t="shared" si="37"/>
        <v>At Risk</v>
      </c>
      <c r="G617" s="58" t="str">
        <f t="shared" si="38"/>
        <v>No Bonus</v>
      </c>
      <c r="H617" s="60" t="str">
        <f t="shared" si="39"/>
        <v>Valid</v>
      </c>
    </row>
    <row r="618" spans="1:8" x14ac:dyDescent="0.2">
      <c r="A618" s="26" t="s">
        <v>2371</v>
      </c>
      <c r="B618" s="26" t="s">
        <v>2372</v>
      </c>
      <c r="C618" s="26">
        <v>1.71</v>
      </c>
      <c r="D618" s="27" t="str">
        <f t="shared" si="36"/>
        <v>📈Low Performer</v>
      </c>
      <c r="E618" s="27" t="str" cm="1">
        <f t="array" ref="E618">_xlfn.IFS(C618&gt;= 4.5,"Excellent",C618 &gt;=3.5,"Good",C618&gt;=2.5,"Average",C618&gt;= 1.5,"Below Avg",C618&lt;1.5,"Poor")</f>
        <v>Below Avg</v>
      </c>
      <c r="F618" s="27" t="str">
        <f t="shared" si="37"/>
        <v>At Risk</v>
      </c>
      <c r="G618" s="58" t="str">
        <f t="shared" si="38"/>
        <v>No Bonus</v>
      </c>
      <c r="H618" s="60" t="str">
        <f t="shared" si="39"/>
        <v>Invalid</v>
      </c>
    </row>
    <row r="619" spans="1:8" x14ac:dyDescent="0.2">
      <c r="A619" s="26" t="s">
        <v>2374</v>
      </c>
      <c r="B619" s="26" t="s">
        <v>2375</v>
      </c>
      <c r="C619" s="26">
        <v>4.93</v>
      </c>
      <c r="D619" s="27" t="str">
        <f t="shared" si="36"/>
        <v>✅High Performer</v>
      </c>
      <c r="E619" s="27" t="str" cm="1">
        <f t="array" ref="E619">_xlfn.IFS(C619&gt;= 4.5,"Excellent",C619 &gt;=3.5,"Good",C619&gt;=2.5,"Average",C619&gt;= 1.5,"Below Avg",C619&lt;1.5,"Poor")</f>
        <v>Excellent</v>
      </c>
      <c r="F619" s="27" t="str">
        <f t="shared" si="37"/>
        <v>Top Employee</v>
      </c>
      <c r="G619" s="58" t="str">
        <f t="shared" si="38"/>
        <v>50% Bonus</v>
      </c>
      <c r="H619" s="60" t="str">
        <f t="shared" si="39"/>
        <v>Valid</v>
      </c>
    </row>
    <row r="620" spans="1:8" x14ac:dyDescent="0.2">
      <c r="A620" s="26" t="s">
        <v>2378</v>
      </c>
      <c r="B620" s="26" t="s">
        <v>2379</v>
      </c>
      <c r="C620" s="26">
        <v>2.91</v>
      </c>
      <c r="D620" s="27" t="str">
        <f t="shared" si="36"/>
        <v>📈Low Performer</v>
      </c>
      <c r="E620" s="27" t="str" cm="1">
        <f t="array" ref="E620">_xlfn.IFS(C620&gt;= 4.5,"Excellent",C620 &gt;=3.5,"Good",C620&gt;=2.5,"Average",C620&gt;= 1.5,"Below Avg",C620&lt;1.5,"Poor")</f>
        <v>Average</v>
      </c>
      <c r="F620" s="27" t="str">
        <f t="shared" si="37"/>
        <v>Developing</v>
      </c>
      <c r="G620" s="58" t="str">
        <f t="shared" si="38"/>
        <v>30% Bonus</v>
      </c>
      <c r="H620" s="60" t="str">
        <f t="shared" si="39"/>
        <v>Valid</v>
      </c>
    </row>
    <row r="621" spans="1:8" x14ac:dyDescent="0.2">
      <c r="A621" s="26" t="s">
        <v>2382</v>
      </c>
      <c r="B621" s="26" t="s">
        <v>2383</v>
      </c>
      <c r="C621" s="26">
        <v>2.89</v>
      </c>
      <c r="D621" s="27" t="str">
        <f t="shared" si="36"/>
        <v>📈Low Performer</v>
      </c>
      <c r="E621" s="27" t="str" cm="1">
        <f t="array" ref="E621">_xlfn.IFS(C621&gt;= 4.5,"Excellent",C621 &gt;=3.5,"Good",C621&gt;=2.5,"Average",C621&gt;= 1.5,"Below Avg",C621&lt;1.5,"Poor")</f>
        <v>Average</v>
      </c>
      <c r="F621" s="27" t="str">
        <f t="shared" si="37"/>
        <v>Developing</v>
      </c>
      <c r="G621" s="58" t="str">
        <f t="shared" si="38"/>
        <v>30% Bonus</v>
      </c>
      <c r="H621" s="60" t="str">
        <f t="shared" si="39"/>
        <v>Valid</v>
      </c>
    </row>
    <row r="622" spans="1:8" x14ac:dyDescent="0.2">
      <c r="A622" s="26" t="s">
        <v>2385</v>
      </c>
      <c r="B622" s="26" t="s">
        <v>2386</v>
      </c>
      <c r="C622" s="26">
        <v>4.2300000000000004</v>
      </c>
      <c r="D622" s="27" t="str">
        <f t="shared" si="36"/>
        <v>✅High Performer</v>
      </c>
      <c r="E622" s="27" t="str" cm="1">
        <f t="array" ref="E622">_xlfn.IFS(C622&gt;= 4.5,"Excellent",C622 &gt;=3.5,"Good",C622&gt;=2.5,"Average",C622&gt;= 1.5,"Below Avg",C622&lt;1.5,"Poor")</f>
        <v>Good</v>
      </c>
      <c r="F622" s="27" t="str">
        <f t="shared" si="37"/>
        <v>Developing</v>
      </c>
      <c r="G622" s="58" t="str">
        <f t="shared" si="38"/>
        <v>30% Bonus</v>
      </c>
      <c r="H622" s="60" t="str">
        <f t="shared" si="39"/>
        <v>Valid</v>
      </c>
    </row>
    <row r="623" spans="1:8" x14ac:dyDescent="0.2">
      <c r="A623" s="26" t="s">
        <v>2389</v>
      </c>
      <c r="B623" s="26" t="s">
        <v>2390</v>
      </c>
      <c r="C623" s="26">
        <v>3.64</v>
      </c>
      <c r="D623" s="27" t="str">
        <f t="shared" si="36"/>
        <v>✅High Performer</v>
      </c>
      <c r="E623" s="27" t="str" cm="1">
        <f t="array" ref="E623">_xlfn.IFS(C623&gt;= 4.5,"Excellent",C623 &gt;=3.5,"Good",C623&gt;=2.5,"Average",C623&gt;= 1.5,"Below Avg",C623&lt;1.5,"Poor")</f>
        <v>Good</v>
      </c>
      <c r="F623" s="27" t="str">
        <f t="shared" si="37"/>
        <v>Developing</v>
      </c>
      <c r="G623" s="58" t="str">
        <f t="shared" si="38"/>
        <v>30% Bonus</v>
      </c>
      <c r="H623" s="60" t="str">
        <f t="shared" si="39"/>
        <v>Valid</v>
      </c>
    </row>
    <row r="624" spans="1:8" x14ac:dyDescent="0.2">
      <c r="A624" s="26" t="s">
        <v>2393</v>
      </c>
      <c r="B624" s="26" t="s">
        <v>2394</v>
      </c>
      <c r="C624" s="26">
        <v>2.39</v>
      </c>
      <c r="D624" s="27" t="str">
        <f t="shared" si="36"/>
        <v>📈Low Performer</v>
      </c>
      <c r="E624" s="27" t="str" cm="1">
        <f t="array" ref="E624">_xlfn.IFS(C624&gt;= 4.5,"Excellent",C624 &gt;=3.5,"Good",C624&gt;=2.5,"Average",C624&gt;= 1.5,"Below Avg",C624&lt;1.5,"Poor")</f>
        <v>Below Avg</v>
      </c>
      <c r="F624" s="27" t="str">
        <f t="shared" si="37"/>
        <v>At Risk</v>
      </c>
      <c r="G624" s="58" t="str">
        <f t="shared" si="38"/>
        <v>No Bonus</v>
      </c>
      <c r="H624" s="60" t="str">
        <f t="shared" si="39"/>
        <v>Valid</v>
      </c>
    </row>
    <row r="625" spans="1:8" x14ac:dyDescent="0.2">
      <c r="A625" s="26" t="s">
        <v>2397</v>
      </c>
      <c r="B625" s="26" t="s">
        <v>2398</v>
      </c>
      <c r="C625" s="26">
        <v>4.33</v>
      </c>
      <c r="D625" s="27" t="str">
        <f t="shared" si="36"/>
        <v>✅High Performer</v>
      </c>
      <c r="E625" s="27" t="str" cm="1">
        <f t="array" ref="E625">_xlfn.IFS(C625&gt;= 4.5,"Excellent",C625 &gt;=3.5,"Good",C625&gt;=2.5,"Average",C625&gt;= 1.5,"Below Avg",C625&lt;1.5,"Poor")</f>
        <v>Good</v>
      </c>
      <c r="F625" s="27" t="str">
        <f t="shared" si="37"/>
        <v>Developing</v>
      </c>
      <c r="G625" s="58" t="str">
        <f t="shared" si="38"/>
        <v>30% Bonus</v>
      </c>
      <c r="H625" s="60" t="str">
        <f t="shared" si="39"/>
        <v>Valid</v>
      </c>
    </row>
    <row r="626" spans="1:8" x14ac:dyDescent="0.2">
      <c r="A626" s="26" t="s">
        <v>2401</v>
      </c>
      <c r="B626" s="26" t="s">
        <v>2402</v>
      </c>
      <c r="C626" s="26">
        <v>2.74</v>
      </c>
      <c r="D626" s="27" t="str">
        <f t="shared" si="36"/>
        <v>📈Low Performer</v>
      </c>
      <c r="E626" s="27" t="str" cm="1">
        <f t="array" ref="E626">_xlfn.IFS(C626&gt;= 4.5,"Excellent",C626 &gt;=3.5,"Good",C626&gt;=2.5,"Average",C626&gt;= 1.5,"Below Avg",C626&lt;1.5,"Poor")</f>
        <v>Average</v>
      </c>
      <c r="F626" s="27" t="str">
        <f t="shared" si="37"/>
        <v>Developing</v>
      </c>
      <c r="G626" s="58" t="str">
        <f t="shared" si="38"/>
        <v>30% Bonus</v>
      </c>
      <c r="H626" s="60" t="str">
        <f t="shared" si="39"/>
        <v>Valid</v>
      </c>
    </row>
    <row r="627" spans="1:8" x14ac:dyDescent="0.2">
      <c r="A627" s="26" t="s">
        <v>2405</v>
      </c>
      <c r="B627" s="26" t="s">
        <v>924</v>
      </c>
      <c r="C627" s="26">
        <v>4.18</v>
      </c>
      <c r="D627" s="27" t="str">
        <f t="shared" si="36"/>
        <v>✅High Performer</v>
      </c>
      <c r="E627" s="27" t="str" cm="1">
        <f t="array" ref="E627">_xlfn.IFS(C627&gt;= 4.5,"Excellent",C627 &gt;=3.5,"Good",C627&gt;=2.5,"Average",C627&gt;= 1.5,"Below Avg",C627&lt;1.5,"Poor")</f>
        <v>Good</v>
      </c>
      <c r="F627" s="27" t="str">
        <f t="shared" si="37"/>
        <v>Developing</v>
      </c>
      <c r="G627" s="58" t="str">
        <f t="shared" si="38"/>
        <v>30% Bonus</v>
      </c>
      <c r="H627" s="60" t="str">
        <f t="shared" si="39"/>
        <v>Valid</v>
      </c>
    </row>
    <row r="628" spans="1:8" x14ac:dyDescent="0.2">
      <c r="A628" s="26" t="s">
        <v>2408</v>
      </c>
      <c r="B628" s="26" t="s">
        <v>2409</v>
      </c>
      <c r="C628" s="26">
        <v>2.16</v>
      </c>
      <c r="D628" s="27" t="str">
        <f t="shared" si="36"/>
        <v>📈Low Performer</v>
      </c>
      <c r="E628" s="27" t="str" cm="1">
        <f t="array" ref="E628">_xlfn.IFS(C628&gt;= 4.5,"Excellent",C628 &gt;=3.5,"Good",C628&gt;=2.5,"Average",C628&gt;= 1.5,"Below Avg",C628&lt;1.5,"Poor")</f>
        <v>Below Avg</v>
      </c>
      <c r="F628" s="27" t="str">
        <f t="shared" si="37"/>
        <v>At Risk</v>
      </c>
      <c r="G628" s="58" t="str">
        <f t="shared" si="38"/>
        <v>No Bonus</v>
      </c>
      <c r="H628" s="60" t="str">
        <f t="shared" si="39"/>
        <v>Valid</v>
      </c>
    </row>
    <row r="629" spans="1:8" x14ac:dyDescent="0.2">
      <c r="A629" s="26" t="s">
        <v>2411</v>
      </c>
      <c r="B629" s="26" t="s">
        <v>2412</v>
      </c>
      <c r="C629" s="26">
        <v>1.25</v>
      </c>
      <c r="D629" s="27" t="str">
        <f t="shared" si="36"/>
        <v>📈Low Performer</v>
      </c>
      <c r="E629" s="27" t="str" cm="1">
        <f t="array" ref="E629">_xlfn.IFS(C629&gt;= 4.5,"Excellent",C629 &gt;=3.5,"Good",C629&gt;=2.5,"Average",C629&gt;= 1.5,"Below Avg",C629&lt;1.5,"Poor")</f>
        <v>Poor</v>
      </c>
      <c r="F629" s="27" t="str">
        <f t="shared" si="37"/>
        <v>At Risk</v>
      </c>
      <c r="G629" s="58" t="str">
        <f t="shared" si="38"/>
        <v>No Bonus</v>
      </c>
      <c r="H629" s="60" t="str">
        <f t="shared" si="39"/>
        <v>Invalid</v>
      </c>
    </row>
    <row r="630" spans="1:8" x14ac:dyDescent="0.2">
      <c r="A630" s="26" t="s">
        <v>2415</v>
      </c>
      <c r="B630" s="26" t="s">
        <v>785</v>
      </c>
      <c r="C630" s="26">
        <v>1.58</v>
      </c>
      <c r="D630" s="27" t="str">
        <f t="shared" si="36"/>
        <v>📈Low Performer</v>
      </c>
      <c r="E630" s="27" t="str" cm="1">
        <f t="array" ref="E630">_xlfn.IFS(C630&gt;= 4.5,"Excellent",C630 &gt;=3.5,"Good",C630&gt;=2.5,"Average",C630&gt;= 1.5,"Below Avg",C630&lt;1.5,"Poor")</f>
        <v>Below Avg</v>
      </c>
      <c r="F630" s="27" t="str">
        <f t="shared" si="37"/>
        <v>At Risk</v>
      </c>
      <c r="G630" s="58" t="str">
        <f t="shared" si="38"/>
        <v>No Bonus</v>
      </c>
      <c r="H630" s="60" t="str">
        <f t="shared" si="39"/>
        <v>Invalid</v>
      </c>
    </row>
    <row r="631" spans="1:8" x14ac:dyDescent="0.2">
      <c r="A631" s="26" t="s">
        <v>2418</v>
      </c>
      <c r="B631" s="26" t="s">
        <v>2419</v>
      </c>
      <c r="C631" s="26">
        <v>4.99</v>
      </c>
      <c r="D631" s="27" t="str">
        <f t="shared" si="36"/>
        <v>✅High Performer</v>
      </c>
      <c r="E631" s="27" t="str" cm="1">
        <f t="array" ref="E631">_xlfn.IFS(C631&gt;= 4.5,"Excellent",C631 &gt;=3.5,"Good",C631&gt;=2.5,"Average",C631&gt;= 1.5,"Below Avg",C631&lt;1.5,"Poor")</f>
        <v>Excellent</v>
      </c>
      <c r="F631" s="27" t="str">
        <f t="shared" si="37"/>
        <v>Top Employee</v>
      </c>
      <c r="G631" s="58" t="str">
        <f t="shared" si="38"/>
        <v>50% Bonus</v>
      </c>
      <c r="H631" s="60" t="str">
        <f t="shared" si="39"/>
        <v>Valid</v>
      </c>
    </row>
    <row r="632" spans="1:8" x14ac:dyDescent="0.2">
      <c r="A632" s="26" t="s">
        <v>2421</v>
      </c>
      <c r="B632" s="26" t="s">
        <v>2422</v>
      </c>
      <c r="C632" s="26">
        <v>4.6900000000000004</v>
      </c>
      <c r="D632" s="27" t="str">
        <f t="shared" si="36"/>
        <v>✅High Performer</v>
      </c>
      <c r="E632" s="27" t="str" cm="1">
        <f t="array" ref="E632">_xlfn.IFS(C632&gt;= 4.5,"Excellent",C632 &gt;=3.5,"Good",C632&gt;=2.5,"Average",C632&gt;= 1.5,"Below Avg",C632&lt;1.5,"Poor")</f>
        <v>Excellent</v>
      </c>
      <c r="F632" s="27" t="str">
        <f t="shared" si="37"/>
        <v>Top Employee</v>
      </c>
      <c r="G632" s="58" t="str">
        <f t="shared" si="38"/>
        <v>50% Bonus</v>
      </c>
      <c r="H632" s="60" t="str">
        <f t="shared" si="39"/>
        <v>Valid</v>
      </c>
    </row>
    <row r="633" spans="1:8" x14ac:dyDescent="0.2">
      <c r="A633" s="26" t="s">
        <v>2425</v>
      </c>
      <c r="B633" s="26" t="s">
        <v>2426</v>
      </c>
      <c r="C633" s="26">
        <v>1.29</v>
      </c>
      <c r="D633" s="27" t="str">
        <f t="shared" si="36"/>
        <v>📈Low Performer</v>
      </c>
      <c r="E633" s="27" t="str" cm="1">
        <f t="array" ref="E633">_xlfn.IFS(C633&gt;= 4.5,"Excellent",C633 &gt;=3.5,"Good",C633&gt;=2.5,"Average",C633&gt;= 1.5,"Below Avg",C633&lt;1.5,"Poor")</f>
        <v>Poor</v>
      </c>
      <c r="F633" s="27" t="str">
        <f t="shared" si="37"/>
        <v>At Risk</v>
      </c>
      <c r="G633" s="58" t="str">
        <f t="shared" si="38"/>
        <v>No Bonus</v>
      </c>
      <c r="H633" s="60" t="str">
        <f t="shared" si="39"/>
        <v>Invalid</v>
      </c>
    </row>
    <row r="634" spans="1:8" x14ac:dyDescent="0.2">
      <c r="A634" s="26" t="s">
        <v>2429</v>
      </c>
      <c r="B634" s="26" t="s">
        <v>2430</v>
      </c>
      <c r="C634" s="26">
        <v>3.78</v>
      </c>
      <c r="D634" s="27" t="str">
        <f t="shared" si="36"/>
        <v>✅High Performer</v>
      </c>
      <c r="E634" s="27" t="str" cm="1">
        <f t="array" ref="E634">_xlfn.IFS(C634&gt;= 4.5,"Excellent",C634 &gt;=3.5,"Good",C634&gt;=2.5,"Average",C634&gt;= 1.5,"Below Avg",C634&lt;1.5,"Poor")</f>
        <v>Good</v>
      </c>
      <c r="F634" s="27" t="str">
        <f t="shared" si="37"/>
        <v>Developing</v>
      </c>
      <c r="G634" s="58" t="str">
        <f t="shared" si="38"/>
        <v>30% Bonus</v>
      </c>
      <c r="H634" s="60" t="str">
        <f t="shared" si="39"/>
        <v>Valid</v>
      </c>
    </row>
    <row r="635" spans="1:8" x14ac:dyDescent="0.2">
      <c r="A635" s="26" t="s">
        <v>2432</v>
      </c>
      <c r="B635" s="26" t="s">
        <v>2433</v>
      </c>
      <c r="C635" s="26">
        <v>1.38</v>
      </c>
      <c r="D635" s="27" t="str">
        <f t="shared" si="36"/>
        <v>📈Low Performer</v>
      </c>
      <c r="E635" s="27" t="str" cm="1">
        <f t="array" ref="E635">_xlfn.IFS(C635&gt;= 4.5,"Excellent",C635 &gt;=3.5,"Good",C635&gt;=2.5,"Average",C635&gt;= 1.5,"Below Avg",C635&lt;1.5,"Poor")</f>
        <v>Poor</v>
      </c>
      <c r="F635" s="27" t="str">
        <f t="shared" si="37"/>
        <v>At Risk</v>
      </c>
      <c r="G635" s="58" t="str">
        <f t="shared" si="38"/>
        <v>No Bonus</v>
      </c>
      <c r="H635" s="60" t="str">
        <f t="shared" si="39"/>
        <v>Invalid</v>
      </c>
    </row>
    <row r="636" spans="1:8" x14ac:dyDescent="0.2">
      <c r="A636" s="26" t="s">
        <v>2436</v>
      </c>
      <c r="B636" s="26" t="s">
        <v>2437</v>
      </c>
      <c r="C636" s="26">
        <v>2.21</v>
      </c>
      <c r="D636" s="27" t="str">
        <f t="shared" si="36"/>
        <v>📈Low Performer</v>
      </c>
      <c r="E636" s="27" t="str" cm="1">
        <f t="array" ref="E636">_xlfn.IFS(C636&gt;= 4.5,"Excellent",C636 &gt;=3.5,"Good",C636&gt;=2.5,"Average",C636&gt;= 1.5,"Below Avg",C636&lt;1.5,"Poor")</f>
        <v>Below Avg</v>
      </c>
      <c r="F636" s="27" t="str">
        <f t="shared" si="37"/>
        <v>At Risk</v>
      </c>
      <c r="G636" s="58" t="str">
        <f t="shared" si="38"/>
        <v>No Bonus</v>
      </c>
      <c r="H636" s="60" t="str">
        <f t="shared" si="39"/>
        <v>Valid</v>
      </c>
    </row>
    <row r="637" spans="1:8" x14ac:dyDescent="0.2">
      <c r="A637" s="26" t="s">
        <v>2439</v>
      </c>
      <c r="B637" s="26" t="s">
        <v>2440</v>
      </c>
      <c r="C637" s="26">
        <v>1.48</v>
      </c>
      <c r="D637" s="27" t="str">
        <f t="shared" si="36"/>
        <v>📈Low Performer</v>
      </c>
      <c r="E637" s="27" t="str" cm="1">
        <f t="array" ref="E637">_xlfn.IFS(C637&gt;= 4.5,"Excellent",C637 &gt;=3.5,"Good",C637&gt;=2.5,"Average",C637&gt;= 1.5,"Below Avg",C637&lt;1.5,"Poor")</f>
        <v>Poor</v>
      </c>
      <c r="F637" s="27" t="str">
        <f t="shared" si="37"/>
        <v>At Risk</v>
      </c>
      <c r="G637" s="58" t="str">
        <f t="shared" si="38"/>
        <v>No Bonus</v>
      </c>
      <c r="H637" s="60" t="str">
        <f t="shared" si="39"/>
        <v>Invalid</v>
      </c>
    </row>
    <row r="638" spans="1:8" x14ac:dyDescent="0.2">
      <c r="A638" s="26" t="s">
        <v>2442</v>
      </c>
      <c r="B638" s="26" t="s">
        <v>2443</v>
      </c>
      <c r="C638" s="26">
        <v>5</v>
      </c>
      <c r="D638" s="27" t="str">
        <f t="shared" si="36"/>
        <v>✅High Performer</v>
      </c>
      <c r="E638" s="27" t="str" cm="1">
        <f t="array" ref="E638">_xlfn.IFS(C638&gt;= 4.5,"Excellent",C638 &gt;=3.5,"Good",C638&gt;=2.5,"Average",C638&gt;= 1.5,"Below Avg",C638&lt;1.5,"Poor")</f>
        <v>Excellent</v>
      </c>
      <c r="F638" s="27" t="str">
        <f t="shared" si="37"/>
        <v>Top Employee</v>
      </c>
      <c r="G638" s="58" t="str">
        <f t="shared" si="38"/>
        <v>50% Bonus</v>
      </c>
      <c r="H638" s="60" t="str">
        <f t="shared" si="39"/>
        <v>Invalid</v>
      </c>
    </row>
    <row r="639" spans="1:8" x14ac:dyDescent="0.2">
      <c r="A639" s="26" t="s">
        <v>2446</v>
      </c>
      <c r="B639" s="26" t="s">
        <v>2447</v>
      </c>
      <c r="C639" s="26">
        <v>1.26</v>
      </c>
      <c r="D639" s="27" t="str">
        <f t="shared" si="36"/>
        <v>📈Low Performer</v>
      </c>
      <c r="E639" s="27" t="str" cm="1">
        <f t="array" ref="E639">_xlfn.IFS(C639&gt;= 4.5,"Excellent",C639 &gt;=3.5,"Good",C639&gt;=2.5,"Average",C639&gt;= 1.5,"Below Avg",C639&lt;1.5,"Poor")</f>
        <v>Poor</v>
      </c>
      <c r="F639" s="27" t="str">
        <f t="shared" si="37"/>
        <v>At Risk</v>
      </c>
      <c r="G639" s="58" t="str">
        <f t="shared" si="38"/>
        <v>No Bonus</v>
      </c>
      <c r="H639" s="60" t="str">
        <f t="shared" si="39"/>
        <v>Invalid</v>
      </c>
    </row>
    <row r="640" spans="1:8" x14ac:dyDescent="0.2">
      <c r="A640" s="26" t="s">
        <v>2450</v>
      </c>
      <c r="B640" s="26" t="s">
        <v>2451</v>
      </c>
      <c r="C640" s="26">
        <v>1.52</v>
      </c>
      <c r="D640" s="27" t="str">
        <f t="shared" si="36"/>
        <v>📈Low Performer</v>
      </c>
      <c r="E640" s="27" t="str" cm="1">
        <f t="array" ref="E640">_xlfn.IFS(C640&gt;= 4.5,"Excellent",C640 &gt;=3.5,"Good",C640&gt;=2.5,"Average",C640&gt;= 1.5,"Below Avg",C640&lt;1.5,"Poor")</f>
        <v>Below Avg</v>
      </c>
      <c r="F640" s="27" t="str">
        <f t="shared" si="37"/>
        <v>At Risk</v>
      </c>
      <c r="G640" s="58" t="str">
        <f t="shared" si="38"/>
        <v>No Bonus</v>
      </c>
      <c r="H640" s="60" t="str">
        <f t="shared" si="39"/>
        <v>Invalid</v>
      </c>
    </row>
    <row r="641" spans="1:8" x14ac:dyDescent="0.2">
      <c r="A641" s="26" t="s">
        <v>2454</v>
      </c>
      <c r="B641" s="26" t="s">
        <v>2455</v>
      </c>
      <c r="C641" s="26">
        <v>2.2000000000000002</v>
      </c>
      <c r="D641" s="27" t="str">
        <f t="shared" si="36"/>
        <v>📈Low Performer</v>
      </c>
      <c r="E641" s="27" t="str" cm="1">
        <f t="array" ref="E641">_xlfn.IFS(C641&gt;= 4.5,"Excellent",C641 &gt;=3.5,"Good",C641&gt;=2.5,"Average",C641&gt;= 1.5,"Below Avg",C641&lt;1.5,"Poor")</f>
        <v>Below Avg</v>
      </c>
      <c r="F641" s="27" t="str">
        <f t="shared" si="37"/>
        <v>At Risk</v>
      </c>
      <c r="G641" s="58" t="str">
        <f t="shared" si="38"/>
        <v>No Bonus</v>
      </c>
      <c r="H641" s="60" t="str">
        <f t="shared" si="39"/>
        <v>Valid</v>
      </c>
    </row>
    <row r="642" spans="1:8" x14ac:dyDescent="0.2">
      <c r="A642" s="26" t="s">
        <v>2457</v>
      </c>
      <c r="B642" s="26" t="s">
        <v>1909</v>
      </c>
      <c r="C642" s="26">
        <v>3.65</v>
      </c>
      <c r="D642" s="27" t="str">
        <f t="shared" si="36"/>
        <v>✅High Performer</v>
      </c>
      <c r="E642" s="27" t="str" cm="1">
        <f t="array" ref="E642">_xlfn.IFS(C642&gt;= 4.5,"Excellent",C642 &gt;=3.5,"Good",C642&gt;=2.5,"Average",C642&gt;= 1.5,"Below Avg",C642&lt;1.5,"Poor")</f>
        <v>Good</v>
      </c>
      <c r="F642" s="27" t="str">
        <f t="shared" si="37"/>
        <v>Developing</v>
      </c>
      <c r="G642" s="58" t="str">
        <f t="shared" si="38"/>
        <v>30% Bonus</v>
      </c>
      <c r="H642" s="60" t="str">
        <f t="shared" si="39"/>
        <v>Valid</v>
      </c>
    </row>
    <row r="643" spans="1:8" x14ac:dyDescent="0.2">
      <c r="A643" s="26" t="s">
        <v>2460</v>
      </c>
      <c r="B643" s="26" t="s">
        <v>2461</v>
      </c>
      <c r="C643" s="26">
        <v>1.3</v>
      </c>
      <c r="D643" s="27" t="str">
        <f t="shared" si="36"/>
        <v>📈Low Performer</v>
      </c>
      <c r="E643" s="27" t="str" cm="1">
        <f t="array" ref="E643">_xlfn.IFS(C643&gt;= 4.5,"Excellent",C643 &gt;=3.5,"Good",C643&gt;=2.5,"Average",C643&gt;= 1.5,"Below Avg",C643&lt;1.5,"Poor")</f>
        <v>Poor</v>
      </c>
      <c r="F643" s="27" t="str">
        <f t="shared" si="37"/>
        <v>At Risk</v>
      </c>
      <c r="G643" s="58" t="str">
        <f t="shared" si="38"/>
        <v>No Bonus</v>
      </c>
      <c r="H643" s="60" t="str">
        <f t="shared" si="39"/>
        <v>Invalid</v>
      </c>
    </row>
    <row r="644" spans="1:8" x14ac:dyDescent="0.2">
      <c r="A644" s="26" t="s">
        <v>2464</v>
      </c>
      <c r="B644" s="26" t="s">
        <v>2465</v>
      </c>
      <c r="C644" s="26">
        <v>3.86</v>
      </c>
      <c r="D644" s="27" t="str">
        <f t="shared" ref="D644:D707" si="40">IF($C644&gt;=3,"✅High Performer","📈Low Performer")</f>
        <v>✅High Performer</v>
      </c>
      <c r="E644" s="27" t="str" cm="1">
        <f t="array" ref="E644">_xlfn.IFS(C644&gt;= 4.5,"Excellent",C644 &gt;=3.5,"Good",C644&gt;=2.5,"Average",C644&gt;= 1.5,"Below Avg",C644&lt;1.5,"Poor")</f>
        <v>Good</v>
      </c>
      <c r="F644" s="27" t="str">
        <f t="shared" ref="F644:F707" si="41">IF(C644&gt;=4.5,"Top Employee",IF(C644&gt;=2.5,"Developing","At Risk"))</f>
        <v>Developing</v>
      </c>
      <c r="G644" s="58" t="str">
        <f t="shared" ref="G644:G707" si="42">IF(AND(C644&gt;=4.5,C644&lt;=5),"50% Bonus",IF(AND(C644&gt;=2.5,C644&lt;4.5),"30% Bonus","No Bonus"))</f>
        <v>30% Bonus</v>
      </c>
      <c r="H644" s="60" t="str">
        <f t="shared" ref="H644:H707" si="43">IF(OR(C644&lt;=2,C644&gt;=5),"Invalid","Valid")</f>
        <v>Valid</v>
      </c>
    </row>
    <row r="645" spans="1:8" x14ac:dyDescent="0.2">
      <c r="A645" s="26" t="s">
        <v>2467</v>
      </c>
      <c r="B645" s="26" t="s">
        <v>2468</v>
      </c>
      <c r="C645" s="26">
        <v>3.74</v>
      </c>
      <c r="D645" s="27" t="str">
        <f t="shared" si="40"/>
        <v>✅High Performer</v>
      </c>
      <c r="E645" s="27" t="str" cm="1">
        <f t="array" ref="E645">_xlfn.IFS(C645&gt;= 4.5,"Excellent",C645 &gt;=3.5,"Good",C645&gt;=2.5,"Average",C645&gt;= 1.5,"Below Avg",C645&lt;1.5,"Poor")</f>
        <v>Good</v>
      </c>
      <c r="F645" s="27" t="str">
        <f t="shared" si="41"/>
        <v>Developing</v>
      </c>
      <c r="G645" s="58" t="str">
        <f t="shared" si="42"/>
        <v>30% Bonus</v>
      </c>
      <c r="H645" s="60" t="str">
        <f t="shared" si="43"/>
        <v>Valid</v>
      </c>
    </row>
    <row r="646" spans="1:8" x14ac:dyDescent="0.2">
      <c r="A646" s="26" t="s">
        <v>2471</v>
      </c>
      <c r="B646" s="26" t="s">
        <v>2472</v>
      </c>
      <c r="C646" s="26">
        <v>4.8099999999999996</v>
      </c>
      <c r="D646" s="27" t="str">
        <f t="shared" si="40"/>
        <v>✅High Performer</v>
      </c>
      <c r="E646" s="27" t="str" cm="1">
        <f t="array" ref="E646">_xlfn.IFS(C646&gt;= 4.5,"Excellent",C646 &gt;=3.5,"Good",C646&gt;=2.5,"Average",C646&gt;= 1.5,"Below Avg",C646&lt;1.5,"Poor")</f>
        <v>Excellent</v>
      </c>
      <c r="F646" s="27" t="str">
        <f t="shared" si="41"/>
        <v>Top Employee</v>
      </c>
      <c r="G646" s="58" t="str">
        <f t="shared" si="42"/>
        <v>50% Bonus</v>
      </c>
      <c r="H646" s="60" t="str">
        <f t="shared" si="43"/>
        <v>Valid</v>
      </c>
    </row>
    <row r="647" spans="1:8" x14ac:dyDescent="0.2">
      <c r="A647" s="26" t="s">
        <v>2475</v>
      </c>
      <c r="B647" s="26" t="s">
        <v>863</v>
      </c>
      <c r="C647" s="26">
        <v>1.68</v>
      </c>
      <c r="D647" s="27" t="str">
        <f t="shared" si="40"/>
        <v>📈Low Performer</v>
      </c>
      <c r="E647" s="27" t="str" cm="1">
        <f t="array" ref="E647">_xlfn.IFS(C647&gt;= 4.5,"Excellent",C647 &gt;=3.5,"Good",C647&gt;=2.5,"Average",C647&gt;= 1.5,"Below Avg",C647&lt;1.5,"Poor")</f>
        <v>Below Avg</v>
      </c>
      <c r="F647" s="27" t="str">
        <f t="shared" si="41"/>
        <v>At Risk</v>
      </c>
      <c r="G647" s="58" t="str">
        <f t="shared" si="42"/>
        <v>No Bonus</v>
      </c>
      <c r="H647" s="60" t="str">
        <f t="shared" si="43"/>
        <v>Invalid</v>
      </c>
    </row>
    <row r="648" spans="1:8" x14ac:dyDescent="0.2">
      <c r="A648" s="26" t="s">
        <v>2478</v>
      </c>
      <c r="B648" s="26" t="s">
        <v>2479</v>
      </c>
      <c r="C648" s="26">
        <v>3.63</v>
      </c>
      <c r="D648" s="27" t="str">
        <f t="shared" si="40"/>
        <v>✅High Performer</v>
      </c>
      <c r="E648" s="27" t="str" cm="1">
        <f t="array" ref="E648">_xlfn.IFS(C648&gt;= 4.5,"Excellent",C648 &gt;=3.5,"Good",C648&gt;=2.5,"Average",C648&gt;= 1.5,"Below Avg",C648&lt;1.5,"Poor")</f>
        <v>Good</v>
      </c>
      <c r="F648" s="27" t="str">
        <f t="shared" si="41"/>
        <v>Developing</v>
      </c>
      <c r="G648" s="58" t="str">
        <f t="shared" si="42"/>
        <v>30% Bonus</v>
      </c>
      <c r="H648" s="60" t="str">
        <f t="shared" si="43"/>
        <v>Valid</v>
      </c>
    </row>
    <row r="649" spans="1:8" x14ac:dyDescent="0.2">
      <c r="A649" s="26" t="s">
        <v>2481</v>
      </c>
      <c r="B649" s="26" t="s">
        <v>1443</v>
      </c>
      <c r="C649" s="26">
        <v>4.1900000000000004</v>
      </c>
      <c r="D649" s="27" t="str">
        <f t="shared" si="40"/>
        <v>✅High Performer</v>
      </c>
      <c r="E649" s="27" t="str" cm="1">
        <f t="array" ref="E649">_xlfn.IFS(C649&gt;= 4.5,"Excellent",C649 &gt;=3.5,"Good",C649&gt;=2.5,"Average",C649&gt;= 1.5,"Below Avg",C649&lt;1.5,"Poor")</f>
        <v>Good</v>
      </c>
      <c r="F649" s="27" t="str">
        <f t="shared" si="41"/>
        <v>Developing</v>
      </c>
      <c r="G649" s="58" t="str">
        <f t="shared" si="42"/>
        <v>30% Bonus</v>
      </c>
      <c r="H649" s="60" t="str">
        <f t="shared" si="43"/>
        <v>Valid</v>
      </c>
    </row>
    <row r="650" spans="1:8" x14ac:dyDescent="0.2">
      <c r="A650" s="26" t="s">
        <v>2483</v>
      </c>
      <c r="B650" s="26" t="s">
        <v>2484</v>
      </c>
      <c r="C650" s="26">
        <v>1.31</v>
      </c>
      <c r="D650" s="27" t="str">
        <f t="shared" si="40"/>
        <v>📈Low Performer</v>
      </c>
      <c r="E650" s="27" t="str" cm="1">
        <f t="array" ref="E650">_xlfn.IFS(C650&gt;= 4.5,"Excellent",C650 &gt;=3.5,"Good",C650&gt;=2.5,"Average",C650&gt;= 1.5,"Below Avg",C650&lt;1.5,"Poor")</f>
        <v>Poor</v>
      </c>
      <c r="F650" s="27" t="str">
        <f t="shared" si="41"/>
        <v>At Risk</v>
      </c>
      <c r="G650" s="58" t="str">
        <f t="shared" si="42"/>
        <v>No Bonus</v>
      </c>
      <c r="H650" s="60" t="str">
        <f t="shared" si="43"/>
        <v>Invalid</v>
      </c>
    </row>
    <row r="651" spans="1:8" x14ac:dyDescent="0.2">
      <c r="A651" s="26" t="s">
        <v>2487</v>
      </c>
      <c r="B651" s="26" t="s">
        <v>2488</v>
      </c>
      <c r="C651" s="26">
        <v>2.99</v>
      </c>
      <c r="D651" s="27" t="str">
        <f t="shared" si="40"/>
        <v>📈Low Performer</v>
      </c>
      <c r="E651" s="27" t="str" cm="1">
        <f t="array" ref="E651">_xlfn.IFS(C651&gt;= 4.5,"Excellent",C651 &gt;=3.5,"Good",C651&gt;=2.5,"Average",C651&gt;= 1.5,"Below Avg",C651&lt;1.5,"Poor")</f>
        <v>Average</v>
      </c>
      <c r="F651" s="27" t="str">
        <f t="shared" si="41"/>
        <v>Developing</v>
      </c>
      <c r="G651" s="58" t="str">
        <f t="shared" si="42"/>
        <v>30% Bonus</v>
      </c>
      <c r="H651" s="60" t="str">
        <f t="shared" si="43"/>
        <v>Valid</v>
      </c>
    </row>
    <row r="652" spans="1:8" x14ac:dyDescent="0.2">
      <c r="A652" s="26" t="s">
        <v>2490</v>
      </c>
      <c r="B652" s="26" t="s">
        <v>2491</v>
      </c>
      <c r="C652" s="26">
        <v>3.43</v>
      </c>
      <c r="D652" s="27" t="str">
        <f t="shared" si="40"/>
        <v>✅High Performer</v>
      </c>
      <c r="E652" s="27" t="str" cm="1">
        <f t="array" ref="E652">_xlfn.IFS(C652&gt;= 4.5,"Excellent",C652 &gt;=3.5,"Good",C652&gt;=2.5,"Average",C652&gt;= 1.5,"Below Avg",C652&lt;1.5,"Poor")</f>
        <v>Average</v>
      </c>
      <c r="F652" s="27" t="str">
        <f t="shared" si="41"/>
        <v>Developing</v>
      </c>
      <c r="G652" s="58" t="str">
        <f t="shared" si="42"/>
        <v>30% Bonus</v>
      </c>
      <c r="H652" s="60" t="str">
        <f t="shared" si="43"/>
        <v>Valid</v>
      </c>
    </row>
    <row r="653" spans="1:8" x14ac:dyDescent="0.2">
      <c r="A653" s="26" t="s">
        <v>2493</v>
      </c>
      <c r="B653" s="26" t="s">
        <v>2494</v>
      </c>
      <c r="C653" s="26">
        <v>4.66</v>
      </c>
      <c r="D653" s="27" t="str">
        <f t="shared" si="40"/>
        <v>✅High Performer</v>
      </c>
      <c r="E653" s="27" t="str" cm="1">
        <f t="array" ref="E653">_xlfn.IFS(C653&gt;= 4.5,"Excellent",C653 &gt;=3.5,"Good",C653&gt;=2.5,"Average",C653&gt;= 1.5,"Below Avg",C653&lt;1.5,"Poor")</f>
        <v>Excellent</v>
      </c>
      <c r="F653" s="27" t="str">
        <f t="shared" si="41"/>
        <v>Top Employee</v>
      </c>
      <c r="G653" s="58" t="str">
        <f t="shared" si="42"/>
        <v>50% Bonus</v>
      </c>
      <c r="H653" s="60" t="str">
        <f t="shared" si="43"/>
        <v>Valid</v>
      </c>
    </row>
    <row r="654" spans="1:8" x14ac:dyDescent="0.2">
      <c r="A654" s="26" t="s">
        <v>2497</v>
      </c>
      <c r="B654" s="26" t="s">
        <v>2498</v>
      </c>
      <c r="C654" s="26">
        <v>4.74</v>
      </c>
      <c r="D654" s="27" t="str">
        <f t="shared" si="40"/>
        <v>✅High Performer</v>
      </c>
      <c r="E654" s="27" t="str" cm="1">
        <f t="array" ref="E654">_xlfn.IFS(C654&gt;= 4.5,"Excellent",C654 &gt;=3.5,"Good",C654&gt;=2.5,"Average",C654&gt;= 1.5,"Below Avg",C654&lt;1.5,"Poor")</f>
        <v>Excellent</v>
      </c>
      <c r="F654" s="27" t="str">
        <f t="shared" si="41"/>
        <v>Top Employee</v>
      </c>
      <c r="G654" s="58" t="str">
        <f t="shared" si="42"/>
        <v>50% Bonus</v>
      </c>
      <c r="H654" s="60" t="str">
        <f t="shared" si="43"/>
        <v>Valid</v>
      </c>
    </row>
    <row r="655" spans="1:8" x14ac:dyDescent="0.2">
      <c r="A655" s="26" t="s">
        <v>2501</v>
      </c>
      <c r="B655" s="26" t="s">
        <v>2502</v>
      </c>
      <c r="C655" s="26">
        <v>2.42</v>
      </c>
      <c r="D655" s="27" t="str">
        <f t="shared" si="40"/>
        <v>📈Low Performer</v>
      </c>
      <c r="E655" s="27" t="str" cm="1">
        <f t="array" ref="E655">_xlfn.IFS(C655&gt;= 4.5,"Excellent",C655 &gt;=3.5,"Good",C655&gt;=2.5,"Average",C655&gt;= 1.5,"Below Avg",C655&lt;1.5,"Poor")</f>
        <v>Below Avg</v>
      </c>
      <c r="F655" s="27" t="str">
        <f t="shared" si="41"/>
        <v>At Risk</v>
      </c>
      <c r="G655" s="58" t="str">
        <f t="shared" si="42"/>
        <v>No Bonus</v>
      </c>
      <c r="H655" s="60" t="str">
        <f t="shared" si="43"/>
        <v>Valid</v>
      </c>
    </row>
    <row r="656" spans="1:8" x14ac:dyDescent="0.2">
      <c r="A656" s="26" t="s">
        <v>2504</v>
      </c>
      <c r="B656" s="26" t="s">
        <v>2505</v>
      </c>
      <c r="C656" s="26">
        <v>2.88</v>
      </c>
      <c r="D656" s="27" t="str">
        <f t="shared" si="40"/>
        <v>📈Low Performer</v>
      </c>
      <c r="E656" s="27" t="str" cm="1">
        <f t="array" ref="E656">_xlfn.IFS(C656&gt;= 4.5,"Excellent",C656 &gt;=3.5,"Good",C656&gt;=2.5,"Average",C656&gt;= 1.5,"Below Avg",C656&lt;1.5,"Poor")</f>
        <v>Average</v>
      </c>
      <c r="F656" s="27" t="str">
        <f t="shared" si="41"/>
        <v>Developing</v>
      </c>
      <c r="G656" s="58" t="str">
        <f t="shared" si="42"/>
        <v>30% Bonus</v>
      </c>
      <c r="H656" s="60" t="str">
        <f t="shared" si="43"/>
        <v>Valid</v>
      </c>
    </row>
    <row r="657" spans="1:8" x14ac:dyDescent="0.2">
      <c r="A657" s="26" t="s">
        <v>2508</v>
      </c>
      <c r="B657" s="26" t="s">
        <v>2509</v>
      </c>
      <c r="C657" s="26">
        <v>4.53</v>
      </c>
      <c r="D657" s="27" t="str">
        <f t="shared" si="40"/>
        <v>✅High Performer</v>
      </c>
      <c r="E657" s="27" t="str" cm="1">
        <f t="array" ref="E657">_xlfn.IFS(C657&gt;= 4.5,"Excellent",C657 &gt;=3.5,"Good",C657&gt;=2.5,"Average",C657&gt;= 1.5,"Below Avg",C657&lt;1.5,"Poor")</f>
        <v>Excellent</v>
      </c>
      <c r="F657" s="27" t="str">
        <f t="shared" si="41"/>
        <v>Top Employee</v>
      </c>
      <c r="G657" s="58" t="str">
        <f t="shared" si="42"/>
        <v>50% Bonus</v>
      </c>
      <c r="H657" s="60" t="str">
        <f t="shared" si="43"/>
        <v>Valid</v>
      </c>
    </row>
    <row r="658" spans="1:8" x14ac:dyDescent="0.2">
      <c r="A658" s="26" t="s">
        <v>2511</v>
      </c>
      <c r="B658" s="26" t="s">
        <v>2512</v>
      </c>
      <c r="C658" s="26">
        <v>2.68</v>
      </c>
      <c r="D658" s="27" t="str">
        <f t="shared" si="40"/>
        <v>📈Low Performer</v>
      </c>
      <c r="E658" s="27" t="str" cm="1">
        <f t="array" ref="E658">_xlfn.IFS(C658&gt;= 4.5,"Excellent",C658 &gt;=3.5,"Good",C658&gt;=2.5,"Average",C658&gt;= 1.5,"Below Avg",C658&lt;1.5,"Poor")</f>
        <v>Average</v>
      </c>
      <c r="F658" s="27" t="str">
        <f t="shared" si="41"/>
        <v>Developing</v>
      </c>
      <c r="G658" s="58" t="str">
        <f t="shared" si="42"/>
        <v>30% Bonus</v>
      </c>
      <c r="H658" s="60" t="str">
        <f t="shared" si="43"/>
        <v>Valid</v>
      </c>
    </row>
    <row r="659" spans="1:8" x14ac:dyDescent="0.2">
      <c r="A659" s="26" t="s">
        <v>2514</v>
      </c>
      <c r="B659" s="26" t="s">
        <v>2515</v>
      </c>
      <c r="C659" s="26">
        <v>1.62</v>
      </c>
      <c r="D659" s="27" t="str">
        <f t="shared" si="40"/>
        <v>📈Low Performer</v>
      </c>
      <c r="E659" s="27" t="str" cm="1">
        <f t="array" ref="E659">_xlfn.IFS(C659&gt;= 4.5,"Excellent",C659 &gt;=3.5,"Good",C659&gt;=2.5,"Average",C659&gt;= 1.5,"Below Avg",C659&lt;1.5,"Poor")</f>
        <v>Below Avg</v>
      </c>
      <c r="F659" s="27" t="str">
        <f t="shared" si="41"/>
        <v>At Risk</v>
      </c>
      <c r="G659" s="58" t="str">
        <f t="shared" si="42"/>
        <v>No Bonus</v>
      </c>
      <c r="H659" s="60" t="str">
        <f t="shared" si="43"/>
        <v>Invalid</v>
      </c>
    </row>
    <row r="660" spans="1:8" x14ac:dyDescent="0.2">
      <c r="A660" s="26" t="s">
        <v>2518</v>
      </c>
      <c r="B660" s="26" t="s">
        <v>2519</v>
      </c>
      <c r="C660" s="26">
        <v>1.99</v>
      </c>
      <c r="D660" s="27" t="str">
        <f t="shared" si="40"/>
        <v>📈Low Performer</v>
      </c>
      <c r="E660" s="27" t="str" cm="1">
        <f t="array" ref="E660">_xlfn.IFS(C660&gt;= 4.5,"Excellent",C660 &gt;=3.5,"Good",C660&gt;=2.5,"Average",C660&gt;= 1.5,"Below Avg",C660&lt;1.5,"Poor")</f>
        <v>Below Avg</v>
      </c>
      <c r="F660" s="27" t="str">
        <f t="shared" si="41"/>
        <v>At Risk</v>
      </c>
      <c r="G660" s="58" t="str">
        <f t="shared" si="42"/>
        <v>No Bonus</v>
      </c>
      <c r="H660" s="60" t="str">
        <f t="shared" si="43"/>
        <v>Invalid</v>
      </c>
    </row>
    <row r="661" spans="1:8" x14ac:dyDescent="0.2">
      <c r="A661" s="26" t="s">
        <v>2522</v>
      </c>
      <c r="B661" s="26" t="s">
        <v>2523</v>
      </c>
      <c r="C661" s="26">
        <v>1.75</v>
      </c>
      <c r="D661" s="27" t="str">
        <f t="shared" si="40"/>
        <v>📈Low Performer</v>
      </c>
      <c r="E661" s="27" t="str" cm="1">
        <f t="array" ref="E661">_xlfn.IFS(C661&gt;= 4.5,"Excellent",C661 &gt;=3.5,"Good",C661&gt;=2.5,"Average",C661&gt;= 1.5,"Below Avg",C661&lt;1.5,"Poor")</f>
        <v>Below Avg</v>
      </c>
      <c r="F661" s="27" t="str">
        <f t="shared" si="41"/>
        <v>At Risk</v>
      </c>
      <c r="G661" s="58" t="str">
        <f t="shared" si="42"/>
        <v>No Bonus</v>
      </c>
      <c r="H661" s="60" t="str">
        <f t="shared" si="43"/>
        <v>Invalid</v>
      </c>
    </row>
    <row r="662" spans="1:8" x14ac:dyDescent="0.2">
      <c r="A662" s="26" t="s">
        <v>2526</v>
      </c>
      <c r="B662" s="26" t="s">
        <v>2527</v>
      </c>
      <c r="C662" s="26">
        <v>4.46</v>
      </c>
      <c r="D662" s="27" t="str">
        <f t="shared" si="40"/>
        <v>✅High Performer</v>
      </c>
      <c r="E662" s="27" t="str" cm="1">
        <f t="array" ref="E662">_xlfn.IFS(C662&gt;= 4.5,"Excellent",C662 &gt;=3.5,"Good",C662&gt;=2.5,"Average",C662&gt;= 1.5,"Below Avg",C662&lt;1.5,"Poor")</f>
        <v>Good</v>
      </c>
      <c r="F662" s="27" t="str">
        <f t="shared" si="41"/>
        <v>Developing</v>
      </c>
      <c r="G662" s="58" t="str">
        <f t="shared" si="42"/>
        <v>30% Bonus</v>
      </c>
      <c r="H662" s="60" t="str">
        <f t="shared" si="43"/>
        <v>Valid</v>
      </c>
    </row>
    <row r="663" spans="1:8" x14ac:dyDescent="0.2">
      <c r="A663" s="26" t="s">
        <v>2529</v>
      </c>
      <c r="B663" s="26" t="s">
        <v>1551</v>
      </c>
      <c r="C663" s="26">
        <v>2.08</v>
      </c>
      <c r="D663" s="27" t="str">
        <f t="shared" si="40"/>
        <v>📈Low Performer</v>
      </c>
      <c r="E663" s="27" t="str" cm="1">
        <f t="array" ref="E663">_xlfn.IFS(C663&gt;= 4.5,"Excellent",C663 &gt;=3.5,"Good",C663&gt;=2.5,"Average",C663&gt;= 1.5,"Below Avg",C663&lt;1.5,"Poor")</f>
        <v>Below Avg</v>
      </c>
      <c r="F663" s="27" t="str">
        <f t="shared" si="41"/>
        <v>At Risk</v>
      </c>
      <c r="G663" s="58" t="str">
        <f t="shared" si="42"/>
        <v>No Bonus</v>
      </c>
      <c r="H663" s="60" t="str">
        <f t="shared" si="43"/>
        <v>Valid</v>
      </c>
    </row>
    <row r="664" spans="1:8" x14ac:dyDescent="0.2">
      <c r="A664" s="26" t="s">
        <v>2532</v>
      </c>
      <c r="B664" s="26" t="s">
        <v>2533</v>
      </c>
      <c r="C664" s="26">
        <v>2.72</v>
      </c>
      <c r="D664" s="27" t="str">
        <f t="shared" si="40"/>
        <v>📈Low Performer</v>
      </c>
      <c r="E664" s="27" t="str" cm="1">
        <f t="array" ref="E664">_xlfn.IFS(C664&gt;= 4.5,"Excellent",C664 &gt;=3.5,"Good",C664&gt;=2.5,"Average",C664&gt;= 1.5,"Below Avg",C664&lt;1.5,"Poor")</f>
        <v>Average</v>
      </c>
      <c r="F664" s="27" t="str">
        <f t="shared" si="41"/>
        <v>Developing</v>
      </c>
      <c r="G664" s="58" t="str">
        <f t="shared" si="42"/>
        <v>30% Bonus</v>
      </c>
      <c r="H664" s="60" t="str">
        <f t="shared" si="43"/>
        <v>Valid</v>
      </c>
    </row>
    <row r="665" spans="1:8" x14ac:dyDescent="0.2">
      <c r="A665" s="26" t="s">
        <v>2535</v>
      </c>
      <c r="B665" s="26" t="s">
        <v>2536</v>
      </c>
      <c r="C665" s="26">
        <v>1.95</v>
      </c>
      <c r="D665" s="27" t="str">
        <f t="shared" si="40"/>
        <v>📈Low Performer</v>
      </c>
      <c r="E665" s="27" t="str" cm="1">
        <f t="array" ref="E665">_xlfn.IFS(C665&gt;= 4.5,"Excellent",C665 &gt;=3.5,"Good",C665&gt;=2.5,"Average",C665&gt;= 1.5,"Below Avg",C665&lt;1.5,"Poor")</f>
        <v>Below Avg</v>
      </c>
      <c r="F665" s="27" t="str">
        <f t="shared" si="41"/>
        <v>At Risk</v>
      </c>
      <c r="G665" s="58" t="str">
        <f t="shared" si="42"/>
        <v>No Bonus</v>
      </c>
      <c r="H665" s="60" t="str">
        <f t="shared" si="43"/>
        <v>Invalid</v>
      </c>
    </row>
    <row r="666" spans="1:8" x14ac:dyDescent="0.2">
      <c r="A666" s="26" t="s">
        <v>2539</v>
      </c>
      <c r="B666" s="26" t="s">
        <v>2540</v>
      </c>
      <c r="C666" s="26">
        <v>3.82</v>
      </c>
      <c r="D666" s="27" t="str">
        <f t="shared" si="40"/>
        <v>✅High Performer</v>
      </c>
      <c r="E666" s="27" t="str" cm="1">
        <f t="array" ref="E666">_xlfn.IFS(C666&gt;= 4.5,"Excellent",C666 &gt;=3.5,"Good",C666&gt;=2.5,"Average",C666&gt;= 1.5,"Below Avg",C666&lt;1.5,"Poor")</f>
        <v>Good</v>
      </c>
      <c r="F666" s="27" t="str">
        <f t="shared" si="41"/>
        <v>Developing</v>
      </c>
      <c r="G666" s="58" t="str">
        <f t="shared" si="42"/>
        <v>30% Bonus</v>
      </c>
      <c r="H666" s="60" t="str">
        <f t="shared" si="43"/>
        <v>Valid</v>
      </c>
    </row>
    <row r="667" spans="1:8" x14ac:dyDescent="0.2">
      <c r="A667" s="26" t="s">
        <v>2543</v>
      </c>
      <c r="B667" s="26" t="s">
        <v>2544</v>
      </c>
      <c r="C667" s="26">
        <v>4.57</v>
      </c>
      <c r="D667" s="27" t="str">
        <f t="shared" si="40"/>
        <v>✅High Performer</v>
      </c>
      <c r="E667" s="27" t="str" cm="1">
        <f t="array" ref="E667">_xlfn.IFS(C667&gt;= 4.5,"Excellent",C667 &gt;=3.5,"Good",C667&gt;=2.5,"Average",C667&gt;= 1.5,"Below Avg",C667&lt;1.5,"Poor")</f>
        <v>Excellent</v>
      </c>
      <c r="F667" s="27" t="str">
        <f t="shared" si="41"/>
        <v>Top Employee</v>
      </c>
      <c r="G667" s="58" t="str">
        <f t="shared" si="42"/>
        <v>50% Bonus</v>
      </c>
      <c r="H667" s="60" t="str">
        <f t="shared" si="43"/>
        <v>Valid</v>
      </c>
    </row>
    <row r="668" spans="1:8" x14ac:dyDescent="0.2">
      <c r="A668" s="26" t="s">
        <v>2547</v>
      </c>
      <c r="B668" s="26" t="s">
        <v>2548</v>
      </c>
      <c r="C668" s="26">
        <v>3.4</v>
      </c>
      <c r="D668" s="27" t="str">
        <f t="shared" si="40"/>
        <v>✅High Performer</v>
      </c>
      <c r="E668" s="27" t="str" cm="1">
        <f t="array" ref="E668">_xlfn.IFS(C668&gt;= 4.5,"Excellent",C668 &gt;=3.5,"Good",C668&gt;=2.5,"Average",C668&gt;= 1.5,"Below Avg",C668&lt;1.5,"Poor")</f>
        <v>Average</v>
      </c>
      <c r="F668" s="27" t="str">
        <f t="shared" si="41"/>
        <v>Developing</v>
      </c>
      <c r="G668" s="58" t="str">
        <f t="shared" si="42"/>
        <v>30% Bonus</v>
      </c>
      <c r="H668" s="60" t="str">
        <f t="shared" si="43"/>
        <v>Valid</v>
      </c>
    </row>
    <row r="669" spans="1:8" x14ac:dyDescent="0.2">
      <c r="A669" s="26" t="s">
        <v>2551</v>
      </c>
      <c r="B669" s="26" t="s">
        <v>2552</v>
      </c>
      <c r="C669" s="26">
        <v>4</v>
      </c>
      <c r="D669" s="27" t="str">
        <f t="shared" si="40"/>
        <v>✅High Performer</v>
      </c>
      <c r="E669" s="27" t="str" cm="1">
        <f t="array" ref="E669">_xlfn.IFS(C669&gt;= 4.5,"Excellent",C669 &gt;=3.5,"Good",C669&gt;=2.5,"Average",C669&gt;= 1.5,"Below Avg",C669&lt;1.5,"Poor")</f>
        <v>Good</v>
      </c>
      <c r="F669" s="27" t="str">
        <f t="shared" si="41"/>
        <v>Developing</v>
      </c>
      <c r="G669" s="58" t="str">
        <f t="shared" si="42"/>
        <v>30% Bonus</v>
      </c>
      <c r="H669" s="60" t="str">
        <f t="shared" si="43"/>
        <v>Valid</v>
      </c>
    </row>
    <row r="670" spans="1:8" x14ac:dyDescent="0.2">
      <c r="A670" s="26" t="s">
        <v>2555</v>
      </c>
      <c r="B670" s="26" t="s">
        <v>2556</v>
      </c>
      <c r="C670" s="26">
        <v>3.02</v>
      </c>
      <c r="D670" s="27" t="str">
        <f t="shared" si="40"/>
        <v>✅High Performer</v>
      </c>
      <c r="E670" s="27" t="str" cm="1">
        <f t="array" ref="E670">_xlfn.IFS(C670&gt;= 4.5,"Excellent",C670 &gt;=3.5,"Good",C670&gt;=2.5,"Average",C670&gt;= 1.5,"Below Avg",C670&lt;1.5,"Poor")</f>
        <v>Average</v>
      </c>
      <c r="F670" s="27" t="str">
        <f t="shared" si="41"/>
        <v>Developing</v>
      </c>
      <c r="G670" s="58" t="str">
        <f t="shared" si="42"/>
        <v>30% Bonus</v>
      </c>
      <c r="H670" s="60" t="str">
        <f t="shared" si="43"/>
        <v>Valid</v>
      </c>
    </row>
    <row r="671" spans="1:8" x14ac:dyDescent="0.2">
      <c r="A671" s="26" t="s">
        <v>2558</v>
      </c>
      <c r="B671" s="26" t="s">
        <v>2559</v>
      </c>
      <c r="C671" s="26">
        <v>4.7699999999999996</v>
      </c>
      <c r="D671" s="27" t="str">
        <f t="shared" si="40"/>
        <v>✅High Performer</v>
      </c>
      <c r="E671" s="27" t="str" cm="1">
        <f t="array" ref="E671">_xlfn.IFS(C671&gt;= 4.5,"Excellent",C671 &gt;=3.5,"Good",C671&gt;=2.5,"Average",C671&gt;= 1.5,"Below Avg",C671&lt;1.5,"Poor")</f>
        <v>Excellent</v>
      </c>
      <c r="F671" s="27" t="str">
        <f t="shared" si="41"/>
        <v>Top Employee</v>
      </c>
      <c r="G671" s="58" t="str">
        <f t="shared" si="42"/>
        <v>50% Bonus</v>
      </c>
      <c r="H671" s="60" t="str">
        <f t="shared" si="43"/>
        <v>Valid</v>
      </c>
    </row>
    <row r="672" spans="1:8" x14ac:dyDescent="0.2">
      <c r="A672" s="26" t="s">
        <v>2562</v>
      </c>
      <c r="B672" s="26" t="s">
        <v>2563</v>
      </c>
      <c r="C672" s="26">
        <v>3.89</v>
      </c>
      <c r="D672" s="27" t="str">
        <f t="shared" si="40"/>
        <v>✅High Performer</v>
      </c>
      <c r="E672" s="27" t="str" cm="1">
        <f t="array" ref="E672">_xlfn.IFS(C672&gt;= 4.5,"Excellent",C672 &gt;=3.5,"Good",C672&gt;=2.5,"Average",C672&gt;= 1.5,"Below Avg",C672&lt;1.5,"Poor")</f>
        <v>Good</v>
      </c>
      <c r="F672" s="27" t="str">
        <f t="shared" si="41"/>
        <v>Developing</v>
      </c>
      <c r="G672" s="58" t="str">
        <f t="shared" si="42"/>
        <v>30% Bonus</v>
      </c>
      <c r="H672" s="60" t="str">
        <f t="shared" si="43"/>
        <v>Valid</v>
      </c>
    </row>
    <row r="673" spans="1:8" x14ac:dyDescent="0.2">
      <c r="A673" s="26" t="s">
        <v>2565</v>
      </c>
      <c r="B673" s="26" t="s">
        <v>2566</v>
      </c>
      <c r="C673" s="26">
        <v>3.89</v>
      </c>
      <c r="D673" s="27" t="str">
        <f t="shared" si="40"/>
        <v>✅High Performer</v>
      </c>
      <c r="E673" s="27" t="str" cm="1">
        <f t="array" ref="E673">_xlfn.IFS(C673&gt;= 4.5,"Excellent",C673 &gt;=3.5,"Good",C673&gt;=2.5,"Average",C673&gt;= 1.5,"Below Avg",C673&lt;1.5,"Poor")</f>
        <v>Good</v>
      </c>
      <c r="F673" s="27" t="str">
        <f t="shared" si="41"/>
        <v>Developing</v>
      </c>
      <c r="G673" s="58" t="str">
        <f t="shared" si="42"/>
        <v>30% Bonus</v>
      </c>
      <c r="H673" s="60" t="str">
        <f t="shared" si="43"/>
        <v>Valid</v>
      </c>
    </row>
    <row r="674" spans="1:8" x14ac:dyDescent="0.2">
      <c r="A674" s="26" t="s">
        <v>2568</v>
      </c>
      <c r="B674" s="26" t="s">
        <v>2569</v>
      </c>
      <c r="C674" s="26">
        <v>2.78</v>
      </c>
      <c r="D674" s="27" t="str">
        <f t="shared" si="40"/>
        <v>📈Low Performer</v>
      </c>
      <c r="E674" s="27" t="str" cm="1">
        <f t="array" ref="E674">_xlfn.IFS(C674&gt;= 4.5,"Excellent",C674 &gt;=3.5,"Good",C674&gt;=2.5,"Average",C674&gt;= 1.5,"Below Avg",C674&lt;1.5,"Poor")</f>
        <v>Average</v>
      </c>
      <c r="F674" s="27" t="str">
        <f t="shared" si="41"/>
        <v>Developing</v>
      </c>
      <c r="G674" s="58" t="str">
        <f t="shared" si="42"/>
        <v>30% Bonus</v>
      </c>
      <c r="H674" s="60" t="str">
        <f t="shared" si="43"/>
        <v>Valid</v>
      </c>
    </row>
    <row r="675" spans="1:8" x14ac:dyDescent="0.2">
      <c r="A675" s="26" t="s">
        <v>2572</v>
      </c>
      <c r="B675" s="26" t="s">
        <v>2573</v>
      </c>
      <c r="C675" s="26">
        <v>1.08</v>
      </c>
      <c r="D675" s="27" t="str">
        <f t="shared" si="40"/>
        <v>📈Low Performer</v>
      </c>
      <c r="E675" s="27" t="str" cm="1">
        <f t="array" ref="E675">_xlfn.IFS(C675&gt;= 4.5,"Excellent",C675 &gt;=3.5,"Good",C675&gt;=2.5,"Average",C675&gt;= 1.5,"Below Avg",C675&lt;1.5,"Poor")</f>
        <v>Poor</v>
      </c>
      <c r="F675" s="27" t="str">
        <f t="shared" si="41"/>
        <v>At Risk</v>
      </c>
      <c r="G675" s="58" t="str">
        <f t="shared" si="42"/>
        <v>No Bonus</v>
      </c>
      <c r="H675" s="60" t="str">
        <f t="shared" si="43"/>
        <v>Invalid</v>
      </c>
    </row>
    <row r="676" spans="1:8" x14ac:dyDescent="0.2">
      <c r="A676" s="26" t="s">
        <v>2575</v>
      </c>
      <c r="B676" s="26" t="s">
        <v>2576</v>
      </c>
      <c r="C676" s="26">
        <v>3.91</v>
      </c>
      <c r="D676" s="27" t="str">
        <f t="shared" si="40"/>
        <v>✅High Performer</v>
      </c>
      <c r="E676" s="27" t="str" cm="1">
        <f t="array" ref="E676">_xlfn.IFS(C676&gt;= 4.5,"Excellent",C676 &gt;=3.5,"Good",C676&gt;=2.5,"Average",C676&gt;= 1.5,"Below Avg",C676&lt;1.5,"Poor")</f>
        <v>Good</v>
      </c>
      <c r="F676" s="27" t="str">
        <f t="shared" si="41"/>
        <v>Developing</v>
      </c>
      <c r="G676" s="58" t="str">
        <f t="shared" si="42"/>
        <v>30% Bonus</v>
      </c>
      <c r="H676" s="60" t="str">
        <f t="shared" si="43"/>
        <v>Valid</v>
      </c>
    </row>
    <row r="677" spans="1:8" x14ac:dyDescent="0.2">
      <c r="A677" s="26" t="s">
        <v>2579</v>
      </c>
      <c r="B677" s="26" t="s">
        <v>1122</v>
      </c>
      <c r="C677" s="26">
        <v>4.17</v>
      </c>
      <c r="D677" s="27" t="str">
        <f t="shared" si="40"/>
        <v>✅High Performer</v>
      </c>
      <c r="E677" s="27" t="str" cm="1">
        <f t="array" ref="E677">_xlfn.IFS(C677&gt;= 4.5,"Excellent",C677 &gt;=3.5,"Good",C677&gt;=2.5,"Average",C677&gt;= 1.5,"Below Avg",C677&lt;1.5,"Poor")</f>
        <v>Good</v>
      </c>
      <c r="F677" s="27" t="str">
        <f t="shared" si="41"/>
        <v>Developing</v>
      </c>
      <c r="G677" s="58" t="str">
        <f t="shared" si="42"/>
        <v>30% Bonus</v>
      </c>
      <c r="H677" s="60" t="str">
        <f t="shared" si="43"/>
        <v>Valid</v>
      </c>
    </row>
    <row r="678" spans="1:8" x14ac:dyDescent="0.2">
      <c r="A678" s="26" t="s">
        <v>2582</v>
      </c>
      <c r="B678" s="26" t="s">
        <v>2583</v>
      </c>
      <c r="C678" s="26">
        <v>1.62</v>
      </c>
      <c r="D678" s="27" t="str">
        <f t="shared" si="40"/>
        <v>📈Low Performer</v>
      </c>
      <c r="E678" s="27" t="str" cm="1">
        <f t="array" ref="E678">_xlfn.IFS(C678&gt;= 4.5,"Excellent",C678 &gt;=3.5,"Good",C678&gt;=2.5,"Average",C678&gt;= 1.5,"Below Avg",C678&lt;1.5,"Poor")</f>
        <v>Below Avg</v>
      </c>
      <c r="F678" s="27" t="str">
        <f t="shared" si="41"/>
        <v>At Risk</v>
      </c>
      <c r="G678" s="58" t="str">
        <f t="shared" si="42"/>
        <v>No Bonus</v>
      </c>
      <c r="H678" s="60" t="str">
        <f t="shared" si="43"/>
        <v>Invalid</v>
      </c>
    </row>
    <row r="679" spans="1:8" x14ac:dyDescent="0.2">
      <c r="A679" s="26" t="s">
        <v>2585</v>
      </c>
      <c r="B679" s="26" t="s">
        <v>2586</v>
      </c>
      <c r="C679" s="26">
        <v>1</v>
      </c>
      <c r="D679" s="27" t="str">
        <f t="shared" si="40"/>
        <v>📈Low Performer</v>
      </c>
      <c r="E679" s="27" t="str" cm="1">
        <f t="array" ref="E679">_xlfn.IFS(C679&gt;= 4.5,"Excellent",C679 &gt;=3.5,"Good",C679&gt;=2.5,"Average",C679&gt;= 1.5,"Below Avg",C679&lt;1.5,"Poor")</f>
        <v>Poor</v>
      </c>
      <c r="F679" s="27" t="str">
        <f t="shared" si="41"/>
        <v>At Risk</v>
      </c>
      <c r="G679" s="58" t="str">
        <f t="shared" si="42"/>
        <v>No Bonus</v>
      </c>
      <c r="H679" s="60" t="str">
        <f t="shared" si="43"/>
        <v>Invalid</v>
      </c>
    </row>
    <row r="680" spans="1:8" x14ac:dyDescent="0.2">
      <c r="A680" s="26" t="s">
        <v>2588</v>
      </c>
      <c r="B680" s="26" t="s">
        <v>2589</v>
      </c>
      <c r="C680" s="26">
        <v>4.83</v>
      </c>
      <c r="D680" s="27" t="str">
        <f t="shared" si="40"/>
        <v>✅High Performer</v>
      </c>
      <c r="E680" s="27" t="str" cm="1">
        <f t="array" ref="E680">_xlfn.IFS(C680&gt;= 4.5,"Excellent",C680 &gt;=3.5,"Good",C680&gt;=2.5,"Average",C680&gt;= 1.5,"Below Avg",C680&lt;1.5,"Poor")</f>
        <v>Excellent</v>
      </c>
      <c r="F680" s="27" t="str">
        <f t="shared" si="41"/>
        <v>Top Employee</v>
      </c>
      <c r="G680" s="58" t="str">
        <f t="shared" si="42"/>
        <v>50% Bonus</v>
      </c>
      <c r="H680" s="60" t="str">
        <f t="shared" si="43"/>
        <v>Valid</v>
      </c>
    </row>
    <row r="681" spans="1:8" x14ac:dyDescent="0.2">
      <c r="A681" s="26" t="s">
        <v>2592</v>
      </c>
      <c r="B681" s="26" t="s">
        <v>2593</v>
      </c>
      <c r="C681" s="26">
        <v>1.6</v>
      </c>
      <c r="D681" s="27" t="str">
        <f t="shared" si="40"/>
        <v>📈Low Performer</v>
      </c>
      <c r="E681" s="27" t="str" cm="1">
        <f t="array" ref="E681">_xlfn.IFS(C681&gt;= 4.5,"Excellent",C681 &gt;=3.5,"Good",C681&gt;=2.5,"Average",C681&gt;= 1.5,"Below Avg",C681&lt;1.5,"Poor")</f>
        <v>Below Avg</v>
      </c>
      <c r="F681" s="27" t="str">
        <f t="shared" si="41"/>
        <v>At Risk</v>
      </c>
      <c r="G681" s="58" t="str">
        <f t="shared" si="42"/>
        <v>No Bonus</v>
      </c>
      <c r="H681" s="60" t="str">
        <f t="shared" si="43"/>
        <v>Invalid</v>
      </c>
    </row>
    <row r="682" spans="1:8" x14ac:dyDescent="0.2">
      <c r="A682" s="26" t="s">
        <v>2595</v>
      </c>
      <c r="B682" s="26" t="s">
        <v>2596</v>
      </c>
      <c r="C682" s="26">
        <v>1.59</v>
      </c>
      <c r="D682" s="27" t="str">
        <f t="shared" si="40"/>
        <v>📈Low Performer</v>
      </c>
      <c r="E682" s="27" t="str" cm="1">
        <f t="array" ref="E682">_xlfn.IFS(C682&gt;= 4.5,"Excellent",C682 &gt;=3.5,"Good",C682&gt;=2.5,"Average",C682&gt;= 1.5,"Below Avg",C682&lt;1.5,"Poor")</f>
        <v>Below Avg</v>
      </c>
      <c r="F682" s="27" t="str">
        <f t="shared" si="41"/>
        <v>At Risk</v>
      </c>
      <c r="G682" s="58" t="str">
        <f t="shared" si="42"/>
        <v>No Bonus</v>
      </c>
      <c r="H682" s="60" t="str">
        <f t="shared" si="43"/>
        <v>Invalid</v>
      </c>
    </row>
    <row r="683" spans="1:8" x14ac:dyDescent="0.2">
      <c r="A683" s="26" t="s">
        <v>2598</v>
      </c>
      <c r="B683" s="26" t="s">
        <v>2599</v>
      </c>
      <c r="C683" s="26">
        <v>2.98</v>
      </c>
      <c r="D683" s="27" t="str">
        <f t="shared" si="40"/>
        <v>📈Low Performer</v>
      </c>
      <c r="E683" s="27" t="str" cm="1">
        <f t="array" ref="E683">_xlfn.IFS(C683&gt;= 4.5,"Excellent",C683 &gt;=3.5,"Good",C683&gt;=2.5,"Average",C683&gt;= 1.5,"Below Avg",C683&lt;1.5,"Poor")</f>
        <v>Average</v>
      </c>
      <c r="F683" s="27" t="str">
        <f t="shared" si="41"/>
        <v>Developing</v>
      </c>
      <c r="G683" s="58" t="str">
        <f t="shared" si="42"/>
        <v>30% Bonus</v>
      </c>
      <c r="H683" s="60" t="str">
        <f t="shared" si="43"/>
        <v>Valid</v>
      </c>
    </row>
    <row r="684" spans="1:8" x14ac:dyDescent="0.2">
      <c r="A684" s="26" t="s">
        <v>2602</v>
      </c>
      <c r="B684" s="26" t="s">
        <v>1661</v>
      </c>
      <c r="C684" s="26">
        <v>2.54</v>
      </c>
      <c r="D684" s="27" t="str">
        <f t="shared" si="40"/>
        <v>📈Low Performer</v>
      </c>
      <c r="E684" s="27" t="str" cm="1">
        <f t="array" ref="E684">_xlfn.IFS(C684&gt;= 4.5,"Excellent",C684 &gt;=3.5,"Good",C684&gt;=2.5,"Average",C684&gt;= 1.5,"Below Avg",C684&lt;1.5,"Poor")</f>
        <v>Average</v>
      </c>
      <c r="F684" s="27" t="str">
        <f t="shared" si="41"/>
        <v>Developing</v>
      </c>
      <c r="G684" s="58" t="str">
        <f t="shared" si="42"/>
        <v>30% Bonus</v>
      </c>
      <c r="H684" s="60" t="str">
        <f t="shared" si="43"/>
        <v>Valid</v>
      </c>
    </row>
    <row r="685" spans="1:8" x14ac:dyDescent="0.2">
      <c r="A685" s="26" t="s">
        <v>2605</v>
      </c>
      <c r="B685" s="26" t="s">
        <v>2606</v>
      </c>
      <c r="C685" s="26">
        <v>1.24</v>
      </c>
      <c r="D685" s="27" t="str">
        <f t="shared" si="40"/>
        <v>📈Low Performer</v>
      </c>
      <c r="E685" s="27" t="str" cm="1">
        <f t="array" ref="E685">_xlfn.IFS(C685&gt;= 4.5,"Excellent",C685 &gt;=3.5,"Good",C685&gt;=2.5,"Average",C685&gt;= 1.5,"Below Avg",C685&lt;1.5,"Poor")</f>
        <v>Poor</v>
      </c>
      <c r="F685" s="27" t="str">
        <f t="shared" si="41"/>
        <v>At Risk</v>
      </c>
      <c r="G685" s="58" t="str">
        <f t="shared" si="42"/>
        <v>No Bonus</v>
      </c>
      <c r="H685" s="60" t="str">
        <f t="shared" si="43"/>
        <v>Invalid</v>
      </c>
    </row>
    <row r="686" spans="1:8" x14ac:dyDescent="0.2">
      <c r="A686" s="26" t="s">
        <v>2608</v>
      </c>
      <c r="B686" s="26" t="s">
        <v>2609</v>
      </c>
      <c r="C686" s="26">
        <v>2.5099999999999998</v>
      </c>
      <c r="D686" s="27" t="str">
        <f t="shared" si="40"/>
        <v>📈Low Performer</v>
      </c>
      <c r="E686" s="27" t="str" cm="1">
        <f t="array" ref="E686">_xlfn.IFS(C686&gt;= 4.5,"Excellent",C686 &gt;=3.5,"Good",C686&gt;=2.5,"Average",C686&gt;= 1.5,"Below Avg",C686&lt;1.5,"Poor")</f>
        <v>Average</v>
      </c>
      <c r="F686" s="27" t="str">
        <f t="shared" si="41"/>
        <v>Developing</v>
      </c>
      <c r="G686" s="58" t="str">
        <f t="shared" si="42"/>
        <v>30% Bonus</v>
      </c>
      <c r="H686" s="60" t="str">
        <f t="shared" si="43"/>
        <v>Valid</v>
      </c>
    </row>
    <row r="687" spans="1:8" x14ac:dyDescent="0.2">
      <c r="A687" s="26" t="s">
        <v>2611</v>
      </c>
      <c r="B687" s="26" t="s">
        <v>2612</v>
      </c>
      <c r="C687" s="26">
        <v>1.05</v>
      </c>
      <c r="D687" s="27" t="str">
        <f t="shared" si="40"/>
        <v>📈Low Performer</v>
      </c>
      <c r="E687" s="27" t="str" cm="1">
        <f t="array" ref="E687">_xlfn.IFS(C687&gt;= 4.5,"Excellent",C687 &gt;=3.5,"Good",C687&gt;=2.5,"Average",C687&gt;= 1.5,"Below Avg",C687&lt;1.5,"Poor")</f>
        <v>Poor</v>
      </c>
      <c r="F687" s="27" t="str">
        <f t="shared" si="41"/>
        <v>At Risk</v>
      </c>
      <c r="G687" s="58" t="str">
        <f t="shared" si="42"/>
        <v>No Bonus</v>
      </c>
      <c r="H687" s="60" t="str">
        <f t="shared" si="43"/>
        <v>Invalid</v>
      </c>
    </row>
    <row r="688" spans="1:8" x14ac:dyDescent="0.2">
      <c r="A688" s="26" t="s">
        <v>2615</v>
      </c>
      <c r="B688" s="26" t="s">
        <v>2616</v>
      </c>
      <c r="C688" s="26">
        <v>1.45</v>
      </c>
      <c r="D688" s="27" t="str">
        <f t="shared" si="40"/>
        <v>📈Low Performer</v>
      </c>
      <c r="E688" s="27" t="str" cm="1">
        <f t="array" ref="E688">_xlfn.IFS(C688&gt;= 4.5,"Excellent",C688 &gt;=3.5,"Good",C688&gt;=2.5,"Average",C688&gt;= 1.5,"Below Avg",C688&lt;1.5,"Poor")</f>
        <v>Poor</v>
      </c>
      <c r="F688" s="27" t="str">
        <f t="shared" si="41"/>
        <v>At Risk</v>
      </c>
      <c r="G688" s="58" t="str">
        <f t="shared" si="42"/>
        <v>No Bonus</v>
      </c>
      <c r="H688" s="60" t="str">
        <f t="shared" si="43"/>
        <v>Invalid</v>
      </c>
    </row>
    <row r="689" spans="1:8" x14ac:dyDescent="0.2">
      <c r="A689" s="26" t="s">
        <v>2618</v>
      </c>
      <c r="B689" s="26" t="s">
        <v>2619</v>
      </c>
      <c r="C689" s="26">
        <v>3.84</v>
      </c>
      <c r="D689" s="27" t="str">
        <f t="shared" si="40"/>
        <v>✅High Performer</v>
      </c>
      <c r="E689" s="27" t="str" cm="1">
        <f t="array" ref="E689">_xlfn.IFS(C689&gt;= 4.5,"Excellent",C689 &gt;=3.5,"Good",C689&gt;=2.5,"Average",C689&gt;= 1.5,"Below Avg",C689&lt;1.5,"Poor")</f>
        <v>Good</v>
      </c>
      <c r="F689" s="27" t="str">
        <f t="shared" si="41"/>
        <v>Developing</v>
      </c>
      <c r="G689" s="58" t="str">
        <f t="shared" si="42"/>
        <v>30% Bonus</v>
      </c>
      <c r="H689" s="60" t="str">
        <f t="shared" si="43"/>
        <v>Valid</v>
      </c>
    </row>
    <row r="690" spans="1:8" x14ac:dyDescent="0.2">
      <c r="A690" s="26" t="s">
        <v>2622</v>
      </c>
      <c r="B690" s="26" t="s">
        <v>1945</v>
      </c>
      <c r="C690" s="26">
        <v>4.2699999999999996</v>
      </c>
      <c r="D690" s="27" t="str">
        <f t="shared" si="40"/>
        <v>✅High Performer</v>
      </c>
      <c r="E690" s="27" t="str" cm="1">
        <f t="array" ref="E690">_xlfn.IFS(C690&gt;= 4.5,"Excellent",C690 &gt;=3.5,"Good",C690&gt;=2.5,"Average",C690&gt;= 1.5,"Below Avg",C690&lt;1.5,"Poor")</f>
        <v>Good</v>
      </c>
      <c r="F690" s="27" t="str">
        <f t="shared" si="41"/>
        <v>Developing</v>
      </c>
      <c r="G690" s="58" t="str">
        <f t="shared" si="42"/>
        <v>30% Bonus</v>
      </c>
      <c r="H690" s="60" t="str">
        <f t="shared" si="43"/>
        <v>Valid</v>
      </c>
    </row>
    <row r="691" spans="1:8" x14ac:dyDescent="0.2">
      <c r="A691" s="26" t="s">
        <v>2624</v>
      </c>
      <c r="B691" s="26" t="s">
        <v>2625</v>
      </c>
      <c r="C691" s="26">
        <v>3.41</v>
      </c>
      <c r="D691" s="27" t="str">
        <f t="shared" si="40"/>
        <v>✅High Performer</v>
      </c>
      <c r="E691" s="27" t="str" cm="1">
        <f t="array" ref="E691">_xlfn.IFS(C691&gt;= 4.5,"Excellent",C691 &gt;=3.5,"Good",C691&gt;=2.5,"Average",C691&gt;= 1.5,"Below Avg",C691&lt;1.5,"Poor")</f>
        <v>Average</v>
      </c>
      <c r="F691" s="27" t="str">
        <f t="shared" si="41"/>
        <v>Developing</v>
      </c>
      <c r="G691" s="58" t="str">
        <f t="shared" si="42"/>
        <v>30% Bonus</v>
      </c>
      <c r="H691" s="60" t="str">
        <f t="shared" si="43"/>
        <v>Valid</v>
      </c>
    </row>
    <row r="692" spans="1:8" x14ac:dyDescent="0.2">
      <c r="A692" s="26" t="s">
        <v>2628</v>
      </c>
      <c r="B692" s="26" t="s">
        <v>2629</v>
      </c>
      <c r="C692" s="26">
        <v>2.08</v>
      </c>
      <c r="D692" s="27" t="str">
        <f t="shared" si="40"/>
        <v>📈Low Performer</v>
      </c>
      <c r="E692" s="27" t="str" cm="1">
        <f t="array" ref="E692">_xlfn.IFS(C692&gt;= 4.5,"Excellent",C692 &gt;=3.5,"Good",C692&gt;=2.5,"Average",C692&gt;= 1.5,"Below Avg",C692&lt;1.5,"Poor")</f>
        <v>Below Avg</v>
      </c>
      <c r="F692" s="27" t="str">
        <f t="shared" si="41"/>
        <v>At Risk</v>
      </c>
      <c r="G692" s="58" t="str">
        <f t="shared" si="42"/>
        <v>No Bonus</v>
      </c>
      <c r="H692" s="60" t="str">
        <f t="shared" si="43"/>
        <v>Valid</v>
      </c>
    </row>
    <row r="693" spans="1:8" x14ac:dyDescent="0.2">
      <c r="A693" s="26" t="s">
        <v>2632</v>
      </c>
      <c r="B693" s="26" t="s">
        <v>2552</v>
      </c>
      <c r="C693" s="26">
        <v>2.2599999999999998</v>
      </c>
      <c r="D693" s="27" t="str">
        <f t="shared" si="40"/>
        <v>📈Low Performer</v>
      </c>
      <c r="E693" s="27" t="str" cm="1">
        <f t="array" ref="E693">_xlfn.IFS(C693&gt;= 4.5,"Excellent",C693 &gt;=3.5,"Good",C693&gt;=2.5,"Average",C693&gt;= 1.5,"Below Avg",C693&lt;1.5,"Poor")</f>
        <v>Below Avg</v>
      </c>
      <c r="F693" s="27" t="str">
        <f t="shared" si="41"/>
        <v>At Risk</v>
      </c>
      <c r="G693" s="58" t="str">
        <f t="shared" si="42"/>
        <v>No Bonus</v>
      </c>
      <c r="H693" s="60" t="str">
        <f t="shared" si="43"/>
        <v>Valid</v>
      </c>
    </row>
    <row r="694" spans="1:8" x14ac:dyDescent="0.2">
      <c r="A694" s="26" t="s">
        <v>2635</v>
      </c>
      <c r="B694" s="26" t="s">
        <v>2636</v>
      </c>
      <c r="C694" s="26">
        <v>2.91</v>
      </c>
      <c r="D694" s="27" t="str">
        <f t="shared" si="40"/>
        <v>📈Low Performer</v>
      </c>
      <c r="E694" s="27" t="str" cm="1">
        <f t="array" ref="E694">_xlfn.IFS(C694&gt;= 4.5,"Excellent",C694 &gt;=3.5,"Good",C694&gt;=2.5,"Average",C694&gt;= 1.5,"Below Avg",C694&lt;1.5,"Poor")</f>
        <v>Average</v>
      </c>
      <c r="F694" s="27" t="str">
        <f t="shared" si="41"/>
        <v>Developing</v>
      </c>
      <c r="G694" s="58" t="str">
        <f t="shared" si="42"/>
        <v>30% Bonus</v>
      </c>
      <c r="H694" s="60" t="str">
        <f t="shared" si="43"/>
        <v>Valid</v>
      </c>
    </row>
    <row r="695" spans="1:8" x14ac:dyDescent="0.2">
      <c r="A695" s="26" t="s">
        <v>2639</v>
      </c>
      <c r="B695" s="26" t="s">
        <v>1518</v>
      </c>
      <c r="C695" s="26">
        <v>2.79</v>
      </c>
      <c r="D695" s="27" t="str">
        <f t="shared" si="40"/>
        <v>📈Low Performer</v>
      </c>
      <c r="E695" s="27" t="str" cm="1">
        <f t="array" ref="E695">_xlfn.IFS(C695&gt;= 4.5,"Excellent",C695 &gt;=3.5,"Good",C695&gt;=2.5,"Average",C695&gt;= 1.5,"Below Avg",C695&lt;1.5,"Poor")</f>
        <v>Average</v>
      </c>
      <c r="F695" s="27" t="str">
        <f t="shared" si="41"/>
        <v>Developing</v>
      </c>
      <c r="G695" s="58" t="str">
        <f t="shared" si="42"/>
        <v>30% Bonus</v>
      </c>
      <c r="H695" s="60" t="str">
        <f t="shared" si="43"/>
        <v>Valid</v>
      </c>
    </row>
    <row r="696" spans="1:8" x14ac:dyDescent="0.2">
      <c r="A696" s="26" t="s">
        <v>2642</v>
      </c>
      <c r="B696" s="26" t="s">
        <v>2643</v>
      </c>
      <c r="C696" s="26">
        <v>3.27</v>
      </c>
      <c r="D696" s="27" t="str">
        <f t="shared" si="40"/>
        <v>✅High Performer</v>
      </c>
      <c r="E696" s="27" t="str" cm="1">
        <f t="array" ref="E696">_xlfn.IFS(C696&gt;= 4.5,"Excellent",C696 &gt;=3.5,"Good",C696&gt;=2.5,"Average",C696&gt;= 1.5,"Below Avg",C696&lt;1.5,"Poor")</f>
        <v>Average</v>
      </c>
      <c r="F696" s="27" t="str">
        <f t="shared" si="41"/>
        <v>Developing</v>
      </c>
      <c r="G696" s="58" t="str">
        <f t="shared" si="42"/>
        <v>30% Bonus</v>
      </c>
      <c r="H696" s="60" t="str">
        <f t="shared" si="43"/>
        <v>Valid</v>
      </c>
    </row>
    <row r="697" spans="1:8" x14ac:dyDescent="0.2">
      <c r="A697" s="26" t="s">
        <v>2645</v>
      </c>
      <c r="B697" s="26" t="s">
        <v>2646</v>
      </c>
      <c r="C697" s="26">
        <v>3.31</v>
      </c>
      <c r="D697" s="27" t="str">
        <f t="shared" si="40"/>
        <v>✅High Performer</v>
      </c>
      <c r="E697" s="27" t="str" cm="1">
        <f t="array" ref="E697">_xlfn.IFS(C697&gt;= 4.5,"Excellent",C697 &gt;=3.5,"Good",C697&gt;=2.5,"Average",C697&gt;= 1.5,"Below Avg",C697&lt;1.5,"Poor")</f>
        <v>Average</v>
      </c>
      <c r="F697" s="27" t="str">
        <f t="shared" si="41"/>
        <v>Developing</v>
      </c>
      <c r="G697" s="58" t="str">
        <f t="shared" si="42"/>
        <v>30% Bonus</v>
      </c>
      <c r="H697" s="60" t="str">
        <f t="shared" si="43"/>
        <v>Valid</v>
      </c>
    </row>
    <row r="698" spans="1:8" x14ac:dyDescent="0.2">
      <c r="A698" s="26" t="s">
        <v>2649</v>
      </c>
      <c r="B698" s="26" t="s">
        <v>2650</v>
      </c>
      <c r="C698" s="26">
        <v>4.4400000000000004</v>
      </c>
      <c r="D698" s="27" t="str">
        <f t="shared" si="40"/>
        <v>✅High Performer</v>
      </c>
      <c r="E698" s="27" t="str" cm="1">
        <f t="array" ref="E698">_xlfn.IFS(C698&gt;= 4.5,"Excellent",C698 &gt;=3.5,"Good",C698&gt;=2.5,"Average",C698&gt;= 1.5,"Below Avg",C698&lt;1.5,"Poor")</f>
        <v>Good</v>
      </c>
      <c r="F698" s="27" t="str">
        <f t="shared" si="41"/>
        <v>Developing</v>
      </c>
      <c r="G698" s="58" t="str">
        <f t="shared" si="42"/>
        <v>30% Bonus</v>
      </c>
      <c r="H698" s="60" t="str">
        <f t="shared" si="43"/>
        <v>Valid</v>
      </c>
    </row>
    <row r="699" spans="1:8" x14ac:dyDescent="0.2">
      <c r="A699" s="26" t="s">
        <v>2653</v>
      </c>
      <c r="B699" s="26" t="s">
        <v>323</v>
      </c>
      <c r="C699" s="26">
        <v>4.51</v>
      </c>
      <c r="D699" s="27" t="str">
        <f t="shared" si="40"/>
        <v>✅High Performer</v>
      </c>
      <c r="E699" s="27" t="str" cm="1">
        <f t="array" ref="E699">_xlfn.IFS(C699&gt;= 4.5,"Excellent",C699 &gt;=3.5,"Good",C699&gt;=2.5,"Average",C699&gt;= 1.5,"Below Avg",C699&lt;1.5,"Poor")</f>
        <v>Excellent</v>
      </c>
      <c r="F699" s="27" t="str">
        <f t="shared" si="41"/>
        <v>Top Employee</v>
      </c>
      <c r="G699" s="58" t="str">
        <f t="shared" si="42"/>
        <v>50% Bonus</v>
      </c>
      <c r="H699" s="60" t="str">
        <f t="shared" si="43"/>
        <v>Valid</v>
      </c>
    </row>
    <row r="700" spans="1:8" x14ac:dyDescent="0.2">
      <c r="A700" s="26" t="s">
        <v>2656</v>
      </c>
      <c r="B700" s="26" t="s">
        <v>2657</v>
      </c>
      <c r="C700" s="26">
        <v>2.5499999999999998</v>
      </c>
      <c r="D700" s="27" t="str">
        <f t="shared" si="40"/>
        <v>📈Low Performer</v>
      </c>
      <c r="E700" s="27" t="str" cm="1">
        <f t="array" ref="E700">_xlfn.IFS(C700&gt;= 4.5,"Excellent",C700 &gt;=3.5,"Good",C700&gt;=2.5,"Average",C700&gt;= 1.5,"Below Avg",C700&lt;1.5,"Poor")</f>
        <v>Average</v>
      </c>
      <c r="F700" s="27" t="str">
        <f t="shared" si="41"/>
        <v>Developing</v>
      </c>
      <c r="G700" s="58" t="str">
        <f t="shared" si="42"/>
        <v>30% Bonus</v>
      </c>
      <c r="H700" s="60" t="str">
        <f t="shared" si="43"/>
        <v>Valid</v>
      </c>
    </row>
    <row r="701" spans="1:8" x14ac:dyDescent="0.2">
      <c r="A701" s="26" t="s">
        <v>2659</v>
      </c>
      <c r="B701" s="26" t="s">
        <v>2660</v>
      </c>
      <c r="C701" s="26">
        <v>2.61</v>
      </c>
      <c r="D701" s="27" t="str">
        <f t="shared" si="40"/>
        <v>📈Low Performer</v>
      </c>
      <c r="E701" s="27" t="str" cm="1">
        <f t="array" ref="E701">_xlfn.IFS(C701&gt;= 4.5,"Excellent",C701 &gt;=3.5,"Good",C701&gt;=2.5,"Average",C701&gt;= 1.5,"Below Avg",C701&lt;1.5,"Poor")</f>
        <v>Average</v>
      </c>
      <c r="F701" s="27" t="str">
        <f t="shared" si="41"/>
        <v>Developing</v>
      </c>
      <c r="G701" s="58" t="str">
        <f t="shared" si="42"/>
        <v>30% Bonus</v>
      </c>
      <c r="H701" s="60" t="str">
        <f t="shared" si="43"/>
        <v>Valid</v>
      </c>
    </row>
    <row r="702" spans="1:8" x14ac:dyDescent="0.2">
      <c r="A702" s="26" t="s">
        <v>2662</v>
      </c>
      <c r="B702" s="26" t="s">
        <v>2663</v>
      </c>
      <c r="C702" s="26">
        <v>3.56</v>
      </c>
      <c r="D702" s="27" t="str">
        <f t="shared" si="40"/>
        <v>✅High Performer</v>
      </c>
      <c r="E702" s="27" t="str" cm="1">
        <f t="array" ref="E702">_xlfn.IFS(C702&gt;= 4.5,"Excellent",C702 &gt;=3.5,"Good",C702&gt;=2.5,"Average",C702&gt;= 1.5,"Below Avg",C702&lt;1.5,"Poor")</f>
        <v>Good</v>
      </c>
      <c r="F702" s="27" t="str">
        <f t="shared" si="41"/>
        <v>Developing</v>
      </c>
      <c r="G702" s="58" t="str">
        <f t="shared" si="42"/>
        <v>30% Bonus</v>
      </c>
      <c r="H702" s="60" t="str">
        <f t="shared" si="43"/>
        <v>Valid</v>
      </c>
    </row>
    <row r="703" spans="1:8" x14ac:dyDescent="0.2">
      <c r="A703" s="26" t="s">
        <v>2666</v>
      </c>
      <c r="B703" s="26" t="s">
        <v>2667</v>
      </c>
      <c r="C703" s="26">
        <v>2.0099999999999998</v>
      </c>
      <c r="D703" s="27" t="str">
        <f t="shared" si="40"/>
        <v>📈Low Performer</v>
      </c>
      <c r="E703" s="27" t="str" cm="1">
        <f t="array" ref="E703">_xlfn.IFS(C703&gt;= 4.5,"Excellent",C703 &gt;=3.5,"Good",C703&gt;=2.5,"Average",C703&gt;= 1.5,"Below Avg",C703&lt;1.5,"Poor")</f>
        <v>Below Avg</v>
      </c>
      <c r="F703" s="27" t="str">
        <f t="shared" si="41"/>
        <v>At Risk</v>
      </c>
      <c r="G703" s="58" t="str">
        <f t="shared" si="42"/>
        <v>No Bonus</v>
      </c>
      <c r="H703" s="60" t="str">
        <f t="shared" si="43"/>
        <v>Valid</v>
      </c>
    </row>
    <row r="704" spans="1:8" x14ac:dyDescent="0.2">
      <c r="A704" s="26" t="s">
        <v>2670</v>
      </c>
      <c r="B704" s="26" t="s">
        <v>2671</v>
      </c>
      <c r="C704" s="26">
        <v>1.37</v>
      </c>
      <c r="D704" s="27" t="str">
        <f t="shared" si="40"/>
        <v>📈Low Performer</v>
      </c>
      <c r="E704" s="27" t="str" cm="1">
        <f t="array" ref="E704">_xlfn.IFS(C704&gt;= 4.5,"Excellent",C704 &gt;=3.5,"Good",C704&gt;=2.5,"Average",C704&gt;= 1.5,"Below Avg",C704&lt;1.5,"Poor")</f>
        <v>Poor</v>
      </c>
      <c r="F704" s="27" t="str">
        <f t="shared" si="41"/>
        <v>At Risk</v>
      </c>
      <c r="G704" s="58" t="str">
        <f t="shared" si="42"/>
        <v>No Bonus</v>
      </c>
      <c r="H704" s="60" t="str">
        <f t="shared" si="43"/>
        <v>Invalid</v>
      </c>
    </row>
    <row r="705" spans="1:8" x14ac:dyDescent="0.2">
      <c r="A705" s="26" t="s">
        <v>2674</v>
      </c>
      <c r="B705" s="26" t="s">
        <v>2351</v>
      </c>
      <c r="C705" s="26">
        <v>4.29</v>
      </c>
      <c r="D705" s="27" t="str">
        <f t="shared" si="40"/>
        <v>✅High Performer</v>
      </c>
      <c r="E705" s="27" t="str" cm="1">
        <f t="array" ref="E705">_xlfn.IFS(C705&gt;= 4.5,"Excellent",C705 &gt;=3.5,"Good",C705&gt;=2.5,"Average",C705&gt;= 1.5,"Below Avg",C705&lt;1.5,"Poor")</f>
        <v>Good</v>
      </c>
      <c r="F705" s="27" t="str">
        <f t="shared" si="41"/>
        <v>Developing</v>
      </c>
      <c r="G705" s="58" t="str">
        <f t="shared" si="42"/>
        <v>30% Bonus</v>
      </c>
      <c r="H705" s="60" t="str">
        <f t="shared" si="43"/>
        <v>Valid</v>
      </c>
    </row>
    <row r="706" spans="1:8" x14ac:dyDescent="0.2">
      <c r="A706" s="26" t="s">
        <v>2677</v>
      </c>
      <c r="B706" s="26" t="s">
        <v>2678</v>
      </c>
      <c r="C706" s="26">
        <v>1.45</v>
      </c>
      <c r="D706" s="27" t="str">
        <f t="shared" si="40"/>
        <v>📈Low Performer</v>
      </c>
      <c r="E706" s="27" t="str" cm="1">
        <f t="array" ref="E706">_xlfn.IFS(C706&gt;= 4.5,"Excellent",C706 &gt;=3.5,"Good",C706&gt;=2.5,"Average",C706&gt;= 1.5,"Below Avg",C706&lt;1.5,"Poor")</f>
        <v>Poor</v>
      </c>
      <c r="F706" s="27" t="str">
        <f t="shared" si="41"/>
        <v>At Risk</v>
      </c>
      <c r="G706" s="58" t="str">
        <f t="shared" si="42"/>
        <v>No Bonus</v>
      </c>
      <c r="H706" s="60" t="str">
        <f t="shared" si="43"/>
        <v>Invalid</v>
      </c>
    </row>
    <row r="707" spans="1:8" x14ac:dyDescent="0.2">
      <c r="A707" s="26" t="s">
        <v>2680</v>
      </c>
      <c r="B707" s="26" t="s">
        <v>863</v>
      </c>
      <c r="C707" s="26">
        <v>3.4</v>
      </c>
      <c r="D707" s="27" t="str">
        <f t="shared" si="40"/>
        <v>✅High Performer</v>
      </c>
      <c r="E707" s="27" t="str" cm="1">
        <f t="array" ref="E707">_xlfn.IFS(C707&gt;= 4.5,"Excellent",C707 &gt;=3.5,"Good",C707&gt;=2.5,"Average",C707&gt;= 1.5,"Below Avg",C707&lt;1.5,"Poor")</f>
        <v>Average</v>
      </c>
      <c r="F707" s="27" t="str">
        <f t="shared" si="41"/>
        <v>Developing</v>
      </c>
      <c r="G707" s="58" t="str">
        <f t="shared" si="42"/>
        <v>30% Bonus</v>
      </c>
      <c r="H707" s="60" t="str">
        <f t="shared" si="43"/>
        <v>Valid</v>
      </c>
    </row>
    <row r="708" spans="1:8" x14ac:dyDescent="0.2">
      <c r="A708" s="26" t="s">
        <v>2683</v>
      </c>
      <c r="B708" s="26" t="s">
        <v>598</v>
      </c>
      <c r="C708" s="26">
        <v>3.6</v>
      </c>
      <c r="D708" s="27" t="str">
        <f t="shared" ref="D708:D771" si="44">IF($C708&gt;=3,"✅High Performer","📈Low Performer")</f>
        <v>✅High Performer</v>
      </c>
      <c r="E708" s="27" t="str" cm="1">
        <f t="array" ref="E708">_xlfn.IFS(C708&gt;= 4.5,"Excellent",C708 &gt;=3.5,"Good",C708&gt;=2.5,"Average",C708&gt;= 1.5,"Below Avg",C708&lt;1.5,"Poor")</f>
        <v>Good</v>
      </c>
      <c r="F708" s="27" t="str">
        <f t="shared" ref="F708:F771" si="45">IF(C708&gt;=4.5,"Top Employee",IF(C708&gt;=2.5,"Developing","At Risk"))</f>
        <v>Developing</v>
      </c>
      <c r="G708" s="58" t="str">
        <f t="shared" ref="G708:G771" si="46">IF(AND(C708&gt;=4.5,C708&lt;=5),"50% Bonus",IF(AND(C708&gt;=2.5,C708&lt;4.5),"30% Bonus","No Bonus"))</f>
        <v>30% Bonus</v>
      </c>
      <c r="H708" s="60" t="str">
        <f t="shared" ref="H708:H771" si="47">IF(OR(C708&lt;=2,C708&gt;=5),"Invalid","Valid")</f>
        <v>Valid</v>
      </c>
    </row>
    <row r="709" spans="1:8" x14ac:dyDescent="0.2">
      <c r="A709" s="26" t="s">
        <v>2686</v>
      </c>
      <c r="B709" s="26" t="s">
        <v>2687</v>
      </c>
      <c r="C709" s="26">
        <v>3.17</v>
      </c>
      <c r="D709" s="27" t="str">
        <f t="shared" si="44"/>
        <v>✅High Performer</v>
      </c>
      <c r="E709" s="27" t="str" cm="1">
        <f t="array" ref="E709">_xlfn.IFS(C709&gt;= 4.5,"Excellent",C709 &gt;=3.5,"Good",C709&gt;=2.5,"Average",C709&gt;= 1.5,"Below Avg",C709&lt;1.5,"Poor")</f>
        <v>Average</v>
      </c>
      <c r="F709" s="27" t="str">
        <f t="shared" si="45"/>
        <v>Developing</v>
      </c>
      <c r="G709" s="58" t="str">
        <f t="shared" si="46"/>
        <v>30% Bonus</v>
      </c>
      <c r="H709" s="60" t="str">
        <f t="shared" si="47"/>
        <v>Valid</v>
      </c>
    </row>
    <row r="710" spans="1:8" x14ac:dyDescent="0.2">
      <c r="A710" s="26" t="s">
        <v>2689</v>
      </c>
      <c r="B710" s="26" t="s">
        <v>451</v>
      </c>
      <c r="C710" s="26">
        <v>1.41</v>
      </c>
      <c r="D710" s="27" t="str">
        <f t="shared" si="44"/>
        <v>📈Low Performer</v>
      </c>
      <c r="E710" s="27" t="str" cm="1">
        <f t="array" ref="E710">_xlfn.IFS(C710&gt;= 4.5,"Excellent",C710 &gt;=3.5,"Good",C710&gt;=2.5,"Average",C710&gt;= 1.5,"Below Avg",C710&lt;1.5,"Poor")</f>
        <v>Poor</v>
      </c>
      <c r="F710" s="27" t="str">
        <f t="shared" si="45"/>
        <v>At Risk</v>
      </c>
      <c r="G710" s="58" t="str">
        <f t="shared" si="46"/>
        <v>No Bonus</v>
      </c>
      <c r="H710" s="60" t="str">
        <f t="shared" si="47"/>
        <v>Invalid</v>
      </c>
    </row>
    <row r="711" spans="1:8" x14ac:dyDescent="0.2">
      <c r="A711" s="26" t="s">
        <v>2692</v>
      </c>
      <c r="B711" s="26" t="s">
        <v>820</v>
      </c>
      <c r="C711" s="26">
        <v>1.46</v>
      </c>
      <c r="D711" s="27" t="str">
        <f t="shared" si="44"/>
        <v>📈Low Performer</v>
      </c>
      <c r="E711" s="27" t="str" cm="1">
        <f t="array" ref="E711">_xlfn.IFS(C711&gt;= 4.5,"Excellent",C711 &gt;=3.5,"Good",C711&gt;=2.5,"Average",C711&gt;= 1.5,"Below Avg",C711&lt;1.5,"Poor")</f>
        <v>Poor</v>
      </c>
      <c r="F711" s="27" t="str">
        <f t="shared" si="45"/>
        <v>At Risk</v>
      </c>
      <c r="G711" s="58" t="str">
        <f t="shared" si="46"/>
        <v>No Bonus</v>
      </c>
      <c r="H711" s="60" t="str">
        <f t="shared" si="47"/>
        <v>Invalid</v>
      </c>
    </row>
    <row r="712" spans="1:8" x14ac:dyDescent="0.2">
      <c r="A712" s="26" t="s">
        <v>2695</v>
      </c>
      <c r="B712" s="26" t="s">
        <v>2660</v>
      </c>
      <c r="C712" s="26">
        <v>4.3499999999999996</v>
      </c>
      <c r="D712" s="27" t="str">
        <f t="shared" si="44"/>
        <v>✅High Performer</v>
      </c>
      <c r="E712" s="27" t="str" cm="1">
        <f t="array" ref="E712">_xlfn.IFS(C712&gt;= 4.5,"Excellent",C712 &gt;=3.5,"Good",C712&gt;=2.5,"Average",C712&gt;= 1.5,"Below Avg",C712&lt;1.5,"Poor")</f>
        <v>Good</v>
      </c>
      <c r="F712" s="27" t="str">
        <f t="shared" si="45"/>
        <v>Developing</v>
      </c>
      <c r="G712" s="58" t="str">
        <f t="shared" si="46"/>
        <v>30% Bonus</v>
      </c>
      <c r="H712" s="60" t="str">
        <f t="shared" si="47"/>
        <v>Valid</v>
      </c>
    </row>
    <row r="713" spans="1:8" x14ac:dyDescent="0.2">
      <c r="A713" s="26" t="s">
        <v>2697</v>
      </c>
      <c r="B713" s="26" t="s">
        <v>1657</v>
      </c>
      <c r="C713" s="26">
        <v>1.97</v>
      </c>
      <c r="D713" s="27" t="str">
        <f t="shared" si="44"/>
        <v>📈Low Performer</v>
      </c>
      <c r="E713" s="27" t="str" cm="1">
        <f t="array" ref="E713">_xlfn.IFS(C713&gt;= 4.5,"Excellent",C713 &gt;=3.5,"Good",C713&gt;=2.5,"Average",C713&gt;= 1.5,"Below Avg",C713&lt;1.5,"Poor")</f>
        <v>Below Avg</v>
      </c>
      <c r="F713" s="27" t="str">
        <f t="shared" si="45"/>
        <v>At Risk</v>
      </c>
      <c r="G713" s="58" t="str">
        <f t="shared" si="46"/>
        <v>No Bonus</v>
      </c>
      <c r="H713" s="60" t="str">
        <f t="shared" si="47"/>
        <v>Invalid</v>
      </c>
    </row>
    <row r="714" spans="1:8" x14ac:dyDescent="0.2">
      <c r="A714" s="26" t="s">
        <v>2700</v>
      </c>
      <c r="B714" s="26" t="s">
        <v>836</v>
      </c>
      <c r="C714" s="26">
        <v>1.92</v>
      </c>
      <c r="D714" s="27" t="str">
        <f t="shared" si="44"/>
        <v>📈Low Performer</v>
      </c>
      <c r="E714" s="27" t="str" cm="1">
        <f t="array" ref="E714">_xlfn.IFS(C714&gt;= 4.5,"Excellent",C714 &gt;=3.5,"Good",C714&gt;=2.5,"Average",C714&gt;= 1.5,"Below Avg",C714&lt;1.5,"Poor")</f>
        <v>Below Avg</v>
      </c>
      <c r="F714" s="27" t="str">
        <f t="shared" si="45"/>
        <v>At Risk</v>
      </c>
      <c r="G714" s="58" t="str">
        <f t="shared" si="46"/>
        <v>No Bonus</v>
      </c>
      <c r="H714" s="60" t="str">
        <f t="shared" si="47"/>
        <v>Invalid</v>
      </c>
    </row>
    <row r="715" spans="1:8" x14ac:dyDescent="0.2">
      <c r="A715" s="26" t="s">
        <v>2703</v>
      </c>
      <c r="B715" s="26" t="s">
        <v>2704</v>
      </c>
      <c r="C715" s="26">
        <v>3.52</v>
      </c>
      <c r="D715" s="27" t="str">
        <f t="shared" si="44"/>
        <v>✅High Performer</v>
      </c>
      <c r="E715" s="27" t="str" cm="1">
        <f t="array" ref="E715">_xlfn.IFS(C715&gt;= 4.5,"Excellent",C715 &gt;=3.5,"Good",C715&gt;=2.5,"Average",C715&gt;= 1.5,"Below Avg",C715&lt;1.5,"Poor")</f>
        <v>Good</v>
      </c>
      <c r="F715" s="27" t="str">
        <f t="shared" si="45"/>
        <v>Developing</v>
      </c>
      <c r="G715" s="58" t="str">
        <f t="shared" si="46"/>
        <v>30% Bonus</v>
      </c>
      <c r="H715" s="60" t="str">
        <f t="shared" si="47"/>
        <v>Valid</v>
      </c>
    </row>
    <row r="716" spans="1:8" x14ac:dyDescent="0.2">
      <c r="A716" s="26" t="s">
        <v>2707</v>
      </c>
      <c r="B716" s="26" t="s">
        <v>2708</v>
      </c>
      <c r="C716" s="26">
        <v>1.78</v>
      </c>
      <c r="D716" s="27" t="str">
        <f t="shared" si="44"/>
        <v>📈Low Performer</v>
      </c>
      <c r="E716" s="27" t="str" cm="1">
        <f t="array" ref="E716">_xlfn.IFS(C716&gt;= 4.5,"Excellent",C716 &gt;=3.5,"Good",C716&gt;=2.5,"Average",C716&gt;= 1.5,"Below Avg",C716&lt;1.5,"Poor")</f>
        <v>Below Avg</v>
      </c>
      <c r="F716" s="27" t="str">
        <f t="shared" si="45"/>
        <v>At Risk</v>
      </c>
      <c r="G716" s="58" t="str">
        <f t="shared" si="46"/>
        <v>No Bonus</v>
      </c>
      <c r="H716" s="60" t="str">
        <f t="shared" si="47"/>
        <v>Invalid</v>
      </c>
    </row>
    <row r="717" spans="1:8" x14ac:dyDescent="0.2">
      <c r="A717" s="26" t="s">
        <v>2711</v>
      </c>
      <c r="B717" s="26" t="s">
        <v>2712</v>
      </c>
      <c r="C717" s="26">
        <v>1.57</v>
      </c>
      <c r="D717" s="27" t="str">
        <f t="shared" si="44"/>
        <v>📈Low Performer</v>
      </c>
      <c r="E717" s="27" t="str" cm="1">
        <f t="array" ref="E717">_xlfn.IFS(C717&gt;= 4.5,"Excellent",C717 &gt;=3.5,"Good",C717&gt;=2.5,"Average",C717&gt;= 1.5,"Below Avg",C717&lt;1.5,"Poor")</f>
        <v>Below Avg</v>
      </c>
      <c r="F717" s="27" t="str">
        <f t="shared" si="45"/>
        <v>At Risk</v>
      </c>
      <c r="G717" s="58" t="str">
        <f t="shared" si="46"/>
        <v>No Bonus</v>
      </c>
      <c r="H717" s="60" t="str">
        <f t="shared" si="47"/>
        <v>Invalid</v>
      </c>
    </row>
    <row r="718" spans="1:8" x14ac:dyDescent="0.2">
      <c r="A718" s="26" t="s">
        <v>2714</v>
      </c>
      <c r="B718" s="26" t="s">
        <v>2715</v>
      </c>
      <c r="C718" s="26">
        <v>3.75</v>
      </c>
      <c r="D718" s="27" t="str">
        <f t="shared" si="44"/>
        <v>✅High Performer</v>
      </c>
      <c r="E718" s="27" t="str" cm="1">
        <f t="array" ref="E718">_xlfn.IFS(C718&gt;= 4.5,"Excellent",C718 &gt;=3.5,"Good",C718&gt;=2.5,"Average",C718&gt;= 1.5,"Below Avg",C718&lt;1.5,"Poor")</f>
        <v>Good</v>
      </c>
      <c r="F718" s="27" t="str">
        <f t="shared" si="45"/>
        <v>Developing</v>
      </c>
      <c r="G718" s="58" t="str">
        <f t="shared" si="46"/>
        <v>30% Bonus</v>
      </c>
      <c r="H718" s="60" t="str">
        <f t="shared" si="47"/>
        <v>Valid</v>
      </c>
    </row>
    <row r="719" spans="1:8" x14ac:dyDescent="0.2">
      <c r="A719" s="26" t="s">
        <v>2718</v>
      </c>
      <c r="B719" s="26" t="s">
        <v>2719</v>
      </c>
      <c r="C719" s="26">
        <v>1.63</v>
      </c>
      <c r="D719" s="27" t="str">
        <f t="shared" si="44"/>
        <v>📈Low Performer</v>
      </c>
      <c r="E719" s="27" t="str" cm="1">
        <f t="array" ref="E719">_xlfn.IFS(C719&gt;= 4.5,"Excellent",C719 &gt;=3.5,"Good",C719&gt;=2.5,"Average",C719&gt;= 1.5,"Below Avg",C719&lt;1.5,"Poor")</f>
        <v>Below Avg</v>
      </c>
      <c r="F719" s="27" t="str">
        <f t="shared" si="45"/>
        <v>At Risk</v>
      </c>
      <c r="G719" s="58" t="str">
        <f t="shared" si="46"/>
        <v>No Bonus</v>
      </c>
      <c r="H719" s="60" t="str">
        <f t="shared" si="47"/>
        <v>Invalid</v>
      </c>
    </row>
    <row r="720" spans="1:8" x14ac:dyDescent="0.2">
      <c r="A720" s="26" t="s">
        <v>2722</v>
      </c>
      <c r="B720" s="26" t="s">
        <v>2723</v>
      </c>
      <c r="C720" s="26">
        <v>1.55</v>
      </c>
      <c r="D720" s="27" t="str">
        <f t="shared" si="44"/>
        <v>📈Low Performer</v>
      </c>
      <c r="E720" s="27" t="str" cm="1">
        <f t="array" ref="E720">_xlfn.IFS(C720&gt;= 4.5,"Excellent",C720 &gt;=3.5,"Good",C720&gt;=2.5,"Average",C720&gt;= 1.5,"Below Avg",C720&lt;1.5,"Poor")</f>
        <v>Below Avg</v>
      </c>
      <c r="F720" s="27" t="str">
        <f t="shared" si="45"/>
        <v>At Risk</v>
      </c>
      <c r="G720" s="58" t="str">
        <f t="shared" si="46"/>
        <v>No Bonus</v>
      </c>
      <c r="H720" s="60" t="str">
        <f t="shared" si="47"/>
        <v>Invalid</v>
      </c>
    </row>
    <row r="721" spans="1:8" x14ac:dyDescent="0.2">
      <c r="A721" s="26" t="s">
        <v>2726</v>
      </c>
      <c r="B721" s="26" t="s">
        <v>2727</v>
      </c>
      <c r="C721" s="26">
        <v>1.69</v>
      </c>
      <c r="D721" s="27" t="str">
        <f t="shared" si="44"/>
        <v>📈Low Performer</v>
      </c>
      <c r="E721" s="27" t="str" cm="1">
        <f t="array" ref="E721">_xlfn.IFS(C721&gt;= 4.5,"Excellent",C721 &gt;=3.5,"Good",C721&gt;=2.5,"Average",C721&gt;= 1.5,"Below Avg",C721&lt;1.5,"Poor")</f>
        <v>Below Avg</v>
      </c>
      <c r="F721" s="27" t="str">
        <f t="shared" si="45"/>
        <v>At Risk</v>
      </c>
      <c r="G721" s="58" t="str">
        <f t="shared" si="46"/>
        <v>No Bonus</v>
      </c>
      <c r="H721" s="60" t="str">
        <f t="shared" si="47"/>
        <v>Invalid</v>
      </c>
    </row>
    <row r="722" spans="1:8" x14ac:dyDescent="0.2">
      <c r="A722" s="26" t="s">
        <v>2730</v>
      </c>
      <c r="B722" s="26" t="s">
        <v>2731</v>
      </c>
      <c r="C722" s="26">
        <v>3.49</v>
      </c>
      <c r="D722" s="27" t="str">
        <f t="shared" si="44"/>
        <v>✅High Performer</v>
      </c>
      <c r="E722" s="27" t="str" cm="1">
        <f t="array" ref="E722">_xlfn.IFS(C722&gt;= 4.5,"Excellent",C722 &gt;=3.5,"Good",C722&gt;=2.5,"Average",C722&gt;= 1.5,"Below Avg",C722&lt;1.5,"Poor")</f>
        <v>Average</v>
      </c>
      <c r="F722" s="27" t="str">
        <f t="shared" si="45"/>
        <v>Developing</v>
      </c>
      <c r="G722" s="58" t="str">
        <f t="shared" si="46"/>
        <v>30% Bonus</v>
      </c>
      <c r="H722" s="60" t="str">
        <f t="shared" si="47"/>
        <v>Valid</v>
      </c>
    </row>
    <row r="723" spans="1:8" x14ac:dyDescent="0.2">
      <c r="A723" s="26" t="s">
        <v>2733</v>
      </c>
      <c r="B723" s="26" t="s">
        <v>2734</v>
      </c>
      <c r="C723" s="26">
        <v>2.17</v>
      </c>
      <c r="D723" s="27" t="str">
        <f t="shared" si="44"/>
        <v>📈Low Performer</v>
      </c>
      <c r="E723" s="27" t="str" cm="1">
        <f t="array" ref="E723">_xlfn.IFS(C723&gt;= 4.5,"Excellent",C723 &gt;=3.5,"Good",C723&gt;=2.5,"Average",C723&gt;= 1.5,"Below Avg",C723&lt;1.5,"Poor")</f>
        <v>Below Avg</v>
      </c>
      <c r="F723" s="27" t="str">
        <f t="shared" si="45"/>
        <v>At Risk</v>
      </c>
      <c r="G723" s="58" t="str">
        <f t="shared" si="46"/>
        <v>No Bonus</v>
      </c>
      <c r="H723" s="60" t="str">
        <f t="shared" si="47"/>
        <v>Valid</v>
      </c>
    </row>
    <row r="724" spans="1:8" x14ac:dyDescent="0.2">
      <c r="A724" s="26" t="s">
        <v>2736</v>
      </c>
      <c r="B724" s="26" t="s">
        <v>2737</v>
      </c>
      <c r="C724" s="26">
        <v>1.58</v>
      </c>
      <c r="D724" s="27" t="str">
        <f t="shared" si="44"/>
        <v>📈Low Performer</v>
      </c>
      <c r="E724" s="27" t="str" cm="1">
        <f t="array" ref="E724">_xlfn.IFS(C724&gt;= 4.5,"Excellent",C724 &gt;=3.5,"Good",C724&gt;=2.5,"Average",C724&gt;= 1.5,"Below Avg",C724&lt;1.5,"Poor")</f>
        <v>Below Avg</v>
      </c>
      <c r="F724" s="27" t="str">
        <f t="shared" si="45"/>
        <v>At Risk</v>
      </c>
      <c r="G724" s="58" t="str">
        <f t="shared" si="46"/>
        <v>No Bonus</v>
      </c>
      <c r="H724" s="60" t="str">
        <f t="shared" si="47"/>
        <v>Invalid</v>
      </c>
    </row>
    <row r="725" spans="1:8" x14ac:dyDescent="0.2">
      <c r="A725" s="26" t="s">
        <v>2740</v>
      </c>
      <c r="B725" s="26" t="s">
        <v>2741</v>
      </c>
      <c r="C725" s="26">
        <v>3.11</v>
      </c>
      <c r="D725" s="27" t="str">
        <f t="shared" si="44"/>
        <v>✅High Performer</v>
      </c>
      <c r="E725" s="27" t="str" cm="1">
        <f t="array" ref="E725">_xlfn.IFS(C725&gt;= 4.5,"Excellent",C725 &gt;=3.5,"Good",C725&gt;=2.5,"Average",C725&gt;= 1.5,"Below Avg",C725&lt;1.5,"Poor")</f>
        <v>Average</v>
      </c>
      <c r="F725" s="27" t="str">
        <f t="shared" si="45"/>
        <v>Developing</v>
      </c>
      <c r="G725" s="58" t="str">
        <f t="shared" si="46"/>
        <v>30% Bonus</v>
      </c>
      <c r="H725" s="60" t="str">
        <f t="shared" si="47"/>
        <v>Valid</v>
      </c>
    </row>
    <row r="726" spans="1:8" x14ac:dyDescent="0.2">
      <c r="A726" s="26" t="s">
        <v>2744</v>
      </c>
      <c r="B726" s="26" t="s">
        <v>2745</v>
      </c>
      <c r="C726" s="26">
        <v>4.21</v>
      </c>
      <c r="D726" s="27" t="str">
        <f t="shared" si="44"/>
        <v>✅High Performer</v>
      </c>
      <c r="E726" s="27" t="str" cm="1">
        <f t="array" ref="E726">_xlfn.IFS(C726&gt;= 4.5,"Excellent",C726 &gt;=3.5,"Good",C726&gt;=2.5,"Average",C726&gt;= 1.5,"Below Avg",C726&lt;1.5,"Poor")</f>
        <v>Good</v>
      </c>
      <c r="F726" s="27" t="str">
        <f t="shared" si="45"/>
        <v>Developing</v>
      </c>
      <c r="G726" s="58" t="str">
        <f t="shared" si="46"/>
        <v>30% Bonus</v>
      </c>
      <c r="H726" s="60" t="str">
        <f t="shared" si="47"/>
        <v>Valid</v>
      </c>
    </row>
    <row r="727" spans="1:8" x14ac:dyDescent="0.2">
      <c r="A727" s="26" t="s">
        <v>2748</v>
      </c>
      <c r="B727" s="26" t="s">
        <v>2749</v>
      </c>
      <c r="C727" s="26">
        <v>3.57</v>
      </c>
      <c r="D727" s="27" t="str">
        <f t="shared" si="44"/>
        <v>✅High Performer</v>
      </c>
      <c r="E727" s="27" t="str" cm="1">
        <f t="array" ref="E727">_xlfn.IFS(C727&gt;= 4.5,"Excellent",C727 &gt;=3.5,"Good",C727&gt;=2.5,"Average",C727&gt;= 1.5,"Below Avg",C727&lt;1.5,"Poor")</f>
        <v>Good</v>
      </c>
      <c r="F727" s="27" t="str">
        <f t="shared" si="45"/>
        <v>Developing</v>
      </c>
      <c r="G727" s="58" t="str">
        <f t="shared" si="46"/>
        <v>30% Bonus</v>
      </c>
      <c r="H727" s="60" t="str">
        <f t="shared" si="47"/>
        <v>Valid</v>
      </c>
    </row>
    <row r="728" spans="1:8" x14ac:dyDescent="0.2">
      <c r="A728" s="26" t="s">
        <v>2752</v>
      </c>
      <c r="B728" s="26" t="s">
        <v>2753</v>
      </c>
      <c r="C728" s="26">
        <v>2.1</v>
      </c>
      <c r="D728" s="27" t="str">
        <f t="shared" si="44"/>
        <v>📈Low Performer</v>
      </c>
      <c r="E728" s="27" t="str" cm="1">
        <f t="array" ref="E728">_xlfn.IFS(C728&gt;= 4.5,"Excellent",C728 &gt;=3.5,"Good",C728&gt;=2.5,"Average",C728&gt;= 1.5,"Below Avg",C728&lt;1.5,"Poor")</f>
        <v>Below Avg</v>
      </c>
      <c r="F728" s="27" t="str">
        <f t="shared" si="45"/>
        <v>At Risk</v>
      </c>
      <c r="G728" s="58" t="str">
        <f t="shared" si="46"/>
        <v>No Bonus</v>
      </c>
      <c r="H728" s="60" t="str">
        <f t="shared" si="47"/>
        <v>Valid</v>
      </c>
    </row>
    <row r="729" spans="1:8" x14ac:dyDescent="0.2">
      <c r="A729" s="26" t="s">
        <v>2756</v>
      </c>
      <c r="B729" s="26" t="s">
        <v>2455</v>
      </c>
      <c r="C729" s="26">
        <v>1.1200000000000001</v>
      </c>
      <c r="D729" s="27" t="str">
        <f t="shared" si="44"/>
        <v>📈Low Performer</v>
      </c>
      <c r="E729" s="27" t="str" cm="1">
        <f t="array" ref="E729">_xlfn.IFS(C729&gt;= 4.5,"Excellent",C729 &gt;=3.5,"Good",C729&gt;=2.5,"Average",C729&gt;= 1.5,"Below Avg",C729&lt;1.5,"Poor")</f>
        <v>Poor</v>
      </c>
      <c r="F729" s="27" t="str">
        <f t="shared" si="45"/>
        <v>At Risk</v>
      </c>
      <c r="G729" s="58" t="str">
        <f t="shared" si="46"/>
        <v>No Bonus</v>
      </c>
      <c r="H729" s="60" t="str">
        <f t="shared" si="47"/>
        <v>Invalid</v>
      </c>
    </row>
    <row r="730" spans="1:8" x14ac:dyDescent="0.2">
      <c r="A730" s="26" t="s">
        <v>2759</v>
      </c>
      <c r="B730" s="26" t="s">
        <v>1053</v>
      </c>
      <c r="C730" s="26">
        <v>4.74</v>
      </c>
      <c r="D730" s="27" t="str">
        <f t="shared" si="44"/>
        <v>✅High Performer</v>
      </c>
      <c r="E730" s="27" t="str" cm="1">
        <f t="array" ref="E730">_xlfn.IFS(C730&gt;= 4.5,"Excellent",C730 &gt;=3.5,"Good",C730&gt;=2.5,"Average",C730&gt;= 1.5,"Below Avg",C730&lt;1.5,"Poor")</f>
        <v>Excellent</v>
      </c>
      <c r="F730" s="27" t="str">
        <f t="shared" si="45"/>
        <v>Top Employee</v>
      </c>
      <c r="G730" s="58" t="str">
        <f t="shared" si="46"/>
        <v>50% Bonus</v>
      </c>
      <c r="H730" s="60" t="str">
        <f t="shared" si="47"/>
        <v>Valid</v>
      </c>
    </row>
    <row r="731" spans="1:8" x14ac:dyDescent="0.2">
      <c r="A731" s="26" t="s">
        <v>2762</v>
      </c>
      <c r="B731" s="26" t="s">
        <v>2763</v>
      </c>
      <c r="C731" s="26">
        <v>1.51</v>
      </c>
      <c r="D731" s="27" t="str">
        <f t="shared" si="44"/>
        <v>📈Low Performer</v>
      </c>
      <c r="E731" s="27" t="str" cm="1">
        <f t="array" ref="E731">_xlfn.IFS(C731&gt;= 4.5,"Excellent",C731 &gt;=3.5,"Good",C731&gt;=2.5,"Average",C731&gt;= 1.5,"Below Avg",C731&lt;1.5,"Poor")</f>
        <v>Below Avg</v>
      </c>
      <c r="F731" s="27" t="str">
        <f t="shared" si="45"/>
        <v>At Risk</v>
      </c>
      <c r="G731" s="58" t="str">
        <f t="shared" si="46"/>
        <v>No Bonus</v>
      </c>
      <c r="H731" s="60" t="str">
        <f t="shared" si="47"/>
        <v>Invalid</v>
      </c>
    </row>
    <row r="732" spans="1:8" x14ac:dyDescent="0.2">
      <c r="A732" s="26" t="s">
        <v>2766</v>
      </c>
      <c r="B732" s="26" t="s">
        <v>2767</v>
      </c>
      <c r="C732" s="26">
        <v>1.9</v>
      </c>
      <c r="D732" s="27" t="str">
        <f t="shared" si="44"/>
        <v>📈Low Performer</v>
      </c>
      <c r="E732" s="27" t="str" cm="1">
        <f t="array" ref="E732">_xlfn.IFS(C732&gt;= 4.5,"Excellent",C732 &gt;=3.5,"Good",C732&gt;=2.5,"Average",C732&gt;= 1.5,"Below Avg",C732&lt;1.5,"Poor")</f>
        <v>Below Avg</v>
      </c>
      <c r="F732" s="27" t="str">
        <f t="shared" si="45"/>
        <v>At Risk</v>
      </c>
      <c r="G732" s="58" t="str">
        <f t="shared" si="46"/>
        <v>No Bonus</v>
      </c>
      <c r="H732" s="60" t="str">
        <f t="shared" si="47"/>
        <v>Invalid</v>
      </c>
    </row>
    <row r="733" spans="1:8" x14ac:dyDescent="0.2">
      <c r="A733" s="26" t="s">
        <v>2770</v>
      </c>
      <c r="B733" s="26" t="s">
        <v>2771</v>
      </c>
      <c r="C733" s="26">
        <v>3.68</v>
      </c>
      <c r="D733" s="27" t="str">
        <f t="shared" si="44"/>
        <v>✅High Performer</v>
      </c>
      <c r="E733" s="27" t="str" cm="1">
        <f t="array" ref="E733">_xlfn.IFS(C733&gt;= 4.5,"Excellent",C733 &gt;=3.5,"Good",C733&gt;=2.5,"Average",C733&gt;= 1.5,"Below Avg",C733&lt;1.5,"Poor")</f>
        <v>Good</v>
      </c>
      <c r="F733" s="27" t="str">
        <f t="shared" si="45"/>
        <v>Developing</v>
      </c>
      <c r="G733" s="58" t="str">
        <f t="shared" si="46"/>
        <v>30% Bonus</v>
      </c>
      <c r="H733" s="60" t="str">
        <f t="shared" si="47"/>
        <v>Valid</v>
      </c>
    </row>
    <row r="734" spans="1:8" x14ac:dyDescent="0.2">
      <c r="A734" s="26" t="s">
        <v>2774</v>
      </c>
      <c r="B734" s="26" t="s">
        <v>2375</v>
      </c>
      <c r="C734" s="26">
        <v>4.3899999999999997</v>
      </c>
      <c r="D734" s="27" t="str">
        <f t="shared" si="44"/>
        <v>✅High Performer</v>
      </c>
      <c r="E734" s="27" t="str" cm="1">
        <f t="array" ref="E734">_xlfn.IFS(C734&gt;= 4.5,"Excellent",C734 &gt;=3.5,"Good",C734&gt;=2.5,"Average",C734&gt;= 1.5,"Below Avg",C734&lt;1.5,"Poor")</f>
        <v>Good</v>
      </c>
      <c r="F734" s="27" t="str">
        <f t="shared" si="45"/>
        <v>Developing</v>
      </c>
      <c r="G734" s="58" t="str">
        <f t="shared" si="46"/>
        <v>30% Bonus</v>
      </c>
      <c r="H734" s="60" t="str">
        <f t="shared" si="47"/>
        <v>Valid</v>
      </c>
    </row>
    <row r="735" spans="1:8" x14ac:dyDescent="0.2">
      <c r="A735" s="26" t="s">
        <v>2777</v>
      </c>
      <c r="B735" s="26" t="s">
        <v>2778</v>
      </c>
      <c r="C735" s="26">
        <v>1.59</v>
      </c>
      <c r="D735" s="27" t="str">
        <f t="shared" si="44"/>
        <v>📈Low Performer</v>
      </c>
      <c r="E735" s="27" t="str" cm="1">
        <f t="array" ref="E735">_xlfn.IFS(C735&gt;= 4.5,"Excellent",C735 &gt;=3.5,"Good",C735&gt;=2.5,"Average",C735&gt;= 1.5,"Below Avg",C735&lt;1.5,"Poor")</f>
        <v>Below Avg</v>
      </c>
      <c r="F735" s="27" t="str">
        <f t="shared" si="45"/>
        <v>At Risk</v>
      </c>
      <c r="G735" s="58" t="str">
        <f t="shared" si="46"/>
        <v>No Bonus</v>
      </c>
      <c r="H735" s="60" t="str">
        <f t="shared" si="47"/>
        <v>Invalid</v>
      </c>
    </row>
    <row r="736" spans="1:8" x14ac:dyDescent="0.2">
      <c r="A736" s="26" t="s">
        <v>2781</v>
      </c>
      <c r="B736" s="26" t="s">
        <v>2782</v>
      </c>
      <c r="C736" s="26">
        <v>2.73</v>
      </c>
      <c r="D736" s="27" t="str">
        <f t="shared" si="44"/>
        <v>📈Low Performer</v>
      </c>
      <c r="E736" s="27" t="str" cm="1">
        <f t="array" ref="E736">_xlfn.IFS(C736&gt;= 4.5,"Excellent",C736 &gt;=3.5,"Good",C736&gt;=2.5,"Average",C736&gt;= 1.5,"Below Avg",C736&lt;1.5,"Poor")</f>
        <v>Average</v>
      </c>
      <c r="F736" s="27" t="str">
        <f t="shared" si="45"/>
        <v>Developing</v>
      </c>
      <c r="G736" s="58" t="str">
        <f t="shared" si="46"/>
        <v>30% Bonus</v>
      </c>
      <c r="H736" s="60" t="str">
        <f t="shared" si="47"/>
        <v>Valid</v>
      </c>
    </row>
    <row r="737" spans="1:8" x14ac:dyDescent="0.2">
      <c r="A737" s="26" t="s">
        <v>2784</v>
      </c>
      <c r="B737" s="26" t="s">
        <v>2785</v>
      </c>
      <c r="C737" s="26">
        <v>2.1800000000000002</v>
      </c>
      <c r="D737" s="27" t="str">
        <f t="shared" si="44"/>
        <v>📈Low Performer</v>
      </c>
      <c r="E737" s="27" t="str" cm="1">
        <f t="array" ref="E737">_xlfn.IFS(C737&gt;= 4.5,"Excellent",C737 &gt;=3.5,"Good",C737&gt;=2.5,"Average",C737&gt;= 1.5,"Below Avg",C737&lt;1.5,"Poor")</f>
        <v>Below Avg</v>
      </c>
      <c r="F737" s="27" t="str">
        <f t="shared" si="45"/>
        <v>At Risk</v>
      </c>
      <c r="G737" s="58" t="str">
        <f t="shared" si="46"/>
        <v>No Bonus</v>
      </c>
      <c r="H737" s="60" t="str">
        <f t="shared" si="47"/>
        <v>Valid</v>
      </c>
    </row>
    <row r="738" spans="1:8" x14ac:dyDescent="0.2">
      <c r="A738" s="26" t="s">
        <v>2788</v>
      </c>
      <c r="B738" s="26" t="s">
        <v>2789</v>
      </c>
      <c r="C738" s="26">
        <v>4.58</v>
      </c>
      <c r="D738" s="27" t="str">
        <f t="shared" si="44"/>
        <v>✅High Performer</v>
      </c>
      <c r="E738" s="27" t="str" cm="1">
        <f t="array" ref="E738">_xlfn.IFS(C738&gt;= 4.5,"Excellent",C738 &gt;=3.5,"Good",C738&gt;=2.5,"Average",C738&gt;= 1.5,"Below Avg",C738&lt;1.5,"Poor")</f>
        <v>Excellent</v>
      </c>
      <c r="F738" s="27" t="str">
        <f t="shared" si="45"/>
        <v>Top Employee</v>
      </c>
      <c r="G738" s="58" t="str">
        <f t="shared" si="46"/>
        <v>50% Bonus</v>
      </c>
      <c r="H738" s="60" t="str">
        <f t="shared" si="47"/>
        <v>Valid</v>
      </c>
    </row>
    <row r="739" spans="1:8" x14ac:dyDescent="0.2">
      <c r="A739" s="26" t="s">
        <v>2792</v>
      </c>
      <c r="B739" s="26" t="s">
        <v>110</v>
      </c>
      <c r="C739" s="26">
        <v>1.82</v>
      </c>
      <c r="D739" s="27" t="str">
        <f t="shared" si="44"/>
        <v>📈Low Performer</v>
      </c>
      <c r="E739" s="27" t="str" cm="1">
        <f t="array" ref="E739">_xlfn.IFS(C739&gt;= 4.5,"Excellent",C739 &gt;=3.5,"Good",C739&gt;=2.5,"Average",C739&gt;= 1.5,"Below Avg",C739&lt;1.5,"Poor")</f>
        <v>Below Avg</v>
      </c>
      <c r="F739" s="27" t="str">
        <f t="shared" si="45"/>
        <v>At Risk</v>
      </c>
      <c r="G739" s="58" t="str">
        <f t="shared" si="46"/>
        <v>No Bonus</v>
      </c>
      <c r="H739" s="60" t="str">
        <f t="shared" si="47"/>
        <v>Invalid</v>
      </c>
    </row>
    <row r="740" spans="1:8" x14ac:dyDescent="0.2">
      <c r="A740" s="26" t="s">
        <v>2795</v>
      </c>
      <c r="B740" s="26" t="s">
        <v>2796</v>
      </c>
      <c r="C740" s="26">
        <v>2.2599999999999998</v>
      </c>
      <c r="D740" s="27" t="str">
        <f t="shared" si="44"/>
        <v>📈Low Performer</v>
      </c>
      <c r="E740" s="27" t="str" cm="1">
        <f t="array" ref="E740">_xlfn.IFS(C740&gt;= 4.5,"Excellent",C740 &gt;=3.5,"Good",C740&gt;=2.5,"Average",C740&gt;= 1.5,"Below Avg",C740&lt;1.5,"Poor")</f>
        <v>Below Avg</v>
      </c>
      <c r="F740" s="27" t="str">
        <f t="shared" si="45"/>
        <v>At Risk</v>
      </c>
      <c r="G740" s="58" t="str">
        <f t="shared" si="46"/>
        <v>No Bonus</v>
      </c>
      <c r="H740" s="60" t="str">
        <f t="shared" si="47"/>
        <v>Valid</v>
      </c>
    </row>
    <row r="741" spans="1:8" x14ac:dyDescent="0.2">
      <c r="A741" s="26" t="s">
        <v>2799</v>
      </c>
      <c r="B741" s="26" t="s">
        <v>2800</v>
      </c>
      <c r="C741" s="26">
        <v>3.72</v>
      </c>
      <c r="D741" s="27" t="str">
        <f t="shared" si="44"/>
        <v>✅High Performer</v>
      </c>
      <c r="E741" s="27" t="str" cm="1">
        <f t="array" ref="E741">_xlfn.IFS(C741&gt;= 4.5,"Excellent",C741 &gt;=3.5,"Good",C741&gt;=2.5,"Average",C741&gt;= 1.5,"Below Avg",C741&lt;1.5,"Poor")</f>
        <v>Good</v>
      </c>
      <c r="F741" s="27" t="str">
        <f t="shared" si="45"/>
        <v>Developing</v>
      </c>
      <c r="G741" s="58" t="str">
        <f t="shared" si="46"/>
        <v>30% Bonus</v>
      </c>
      <c r="H741" s="60" t="str">
        <f t="shared" si="47"/>
        <v>Valid</v>
      </c>
    </row>
    <row r="742" spans="1:8" x14ac:dyDescent="0.2">
      <c r="A742" s="26" t="s">
        <v>2802</v>
      </c>
      <c r="B742" s="26" t="s">
        <v>2803</v>
      </c>
      <c r="C742" s="26">
        <v>4.0199999999999996</v>
      </c>
      <c r="D742" s="27" t="str">
        <f t="shared" si="44"/>
        <v>✅High Performer</v>
      </c>
      <c r="E742" s="27" t="str" cm="1">
        <f t="array" ref="E742">_xlfn.IFS(C742&gt;= 4.5,"Excellent",C742 &gt;=3.5,"Good",C742&gt;=2.5,"Average",C742&gt;= 1.5,"Below Avg",C742&lt;1.5,"Poor")</f>
        <v>Good</v>
      </c>
      <c r="F742" s="27" t="str">
        <f t="shared" si="45"/>
        <v>Developing</v>
      </c>
      <c r="G742" s="58" t="str">
        <f t="shared" si="46"/>
        <v>30% Bonus</v>
      </c>
      <c r="H742" s="60" t="str">
        <f t="shared" si="47"/>
        <v>Valid</v>
      </c>
    </row>
    <row r="743" spans="1:8" x14ac:dyDescent="0.2">
      <c r="A743" s="26" t="s">
        <v>2805</v>
      </c>
      <c r="B743" s="26" t="s">
        <v>2806</v>
      </c>
      <c r="C743" s="26">
        <v>2.2000000000000002</v>
      </c>
      <c r="D743" s="27" t="str">
        <f t="shared" si="44"/>
        <v>📈Low Performer</v>
      </c>
      <c r="E743" s="27" t="str" cm="1">
        <f t="array" ref="E743">_xlfn.IFS(C743&gt;= 4.5,"Excellent",C743 &gt;=3.5,"Good",C743&gt;=2.5,"Average",C743&gt;= 1.5,"Below Avg",C743&lt;1.5,"Poor")</f>
        <v>Below Avg</v>
      </c>
      <c r="F743" s="27" t="str">
        <f t="shared" si="45"/>
        <v>At Risk</v>
      </c>
      <c r="G743" s="58" t="str">
        <f t="shared" si="46"/>
        <v>No Bonus</v>
      </c>
      <c r="H743" s="60" t="str">
        <f t="shared" si="47"/>
        <v>Valid</v>
      </c>
    </row>
    <row r="744" spans="1:8" x14ac:dyDescent="0.2">
      <c r="A744" s="26" t="s">
        <v>2809</v>
      </c>
      <c r="B744" s="26" t="s">
        <v>2810</v>
      </c>
      <c r="C744" s="26">
        <v>2.4300000000000002</v>
      </c>
      <c r="D744" s="27" t="str">
        <f t="shared" si="44"/>
        <v>📈Low Performer</v>
      </c>
      <c r="E744" s="27" t="str" cm="1">
        <f t="array" ref="E744">_xlfn.IFS(C744&gt;= 4.5,"Excellent",C744 &gt;=3.5,"Good",C744&gt;=2.5,"Average",C744&gt;= 1.5,"Below Avg",C744&lt;1.5,"Poor")</f>
        <v>Below Avg</v>
      </c>
      <c r="F744" s="27" t="str">
        <f t="shared" si="45"/>
        <v>At Risk</v>
      </c>
      <c r="G744" s="58" t="str">
        <f t="shared" si="46"/>
        <v>No Bonus</v>
      </c>
      <c r="H744" s="60" t="str">
        <f t="shared" si="47"/>
        <v>Valid</v>
      </c>
    </row>
    <row r="745" spans="1:8" x14ac:dyDescent="0.2">
      <c r="A745" s="26" t="s">
        <v>2812</v>
      </c>
      <c r="B745" s="26" t="s">
        <v>1443</v>
      </c>
      <c r="C745" s="26">
        <v>4.95</v>
      </c>
      <c r="D745" s="27" t="str">
        <f t="shared" si="44"/>
        <v>✅High Performer</v>
      </c>
      <c r="E745" s="27" t="str" cm="1">
        <f t="array" ref="E745">_xlfn.IFS(C745&gt;= 4.5,"Excellent",C745 &gt;=3.5,"Good",C745&gt;=2.5,"Average",C745&gt;= 1.5,"Below Avg",C745&lt;1.5,"Poor")</f>
        <v>Excellent</v>
      </c>
      <c r="F745" s="27" t="str">
        <f t="shared" si="45"/>
        <v>Top Employee</v>
      </c>
      <c r="G745" s="58" t="str">
        <f t="shared" si="46"/>
        <v>50% Bonus</v>
      </c>
      <c r="H745" s="60" t="str">
        <f t="shared" si="47"/>
        <v>Valid</v>
      </c>
    </row>
    <row r="746" spans="1:8" x14ac:dyDescent="0.2">
      <c r="A746" s="26" t="s">
        <v>2815</v>
      </c>
      <c r="B746" s="26" t="s">
        <v>2816</v>
      </c>
      <c r="C746" s="26">
        <v>2.73</v>
      </c>
      <c r="D746" s="27" t="str">
        <f t="shared" si="44"/>
        <v>📈Low Performer</v>
      </c>
      <c r="E746" s="27" t="str" cm="1">
        <f t="array" ref="E746">_xlfn.IFS(C746&gt;= 4.5,"Excellent",C746 &gt;=3.5,"Good",C746&gt;=2.5,"Average",C746&gt;= 1.5,"Below Avg",C746&lt;1.5,"Poor")</f>
        <v>Average</v>
      </c>
      <c r="F746" s="27" t="str">
        <f t="shared" si="45"/>
        <v>Developing</v>
      </c>
      <c r="G746" s="58" t="str">
        <f t="shared" si="46"/>
        <v>30% Bonus</v>
      </c>
      <c r="H746" s="60" t="str">
        <f t="shared" si="47"/>
        <v>Valid</v>
      </c>
    </row>
    <row r="747" spans="1:8" x14ac:dyDescent="0.2">
      <c r="A747" s="26" t="s">
        <v>2818</v>
      </c>
      <c r="B747" s="26" t="s">
        <v>2819</v>
      </c>
      <c r="C747" s="26">
        <v>2.21</v>
      </c>
      <c r="D747" s="27" t="str">
        <f t="shared" si="44"/>
        <v>📈Low Performer</v>
      </c>
      <c r="E747" s="27" t="str" cm="1">
        <f t="array" ref="E747">_xlfn.IFS(C747&gt;= 4.5,"Excellent",C747 &gt;=3.5,"Good",C747&gt;=2.5,"Average",C747&gt;= 1.5,"Below Avg",C747&lt;1.5,"Poor")</f>
        <v>Below Avg</v>
      </c>
      <c r="F747" s="27" t="str">
        <f t="shared" si="45"/>
        <v>At Risk</v>
      </c>
      <c r="G747" s="58" t="str">
        <f t="shared" si="46"/>
        <v>No Bonus</v>
      </c>
      <c r="H747" s="60" t="str">
        <f t="shared" si="47"/>
        <v>Valid</v>
      </c>
    </row>
    <row r="748" spans="1:8" x14ac:dyDescent="0.2">
      <c r="A748" s="26" t="s">
        <v>2822</v>
      </c>
      <c r="B748" s="26" t="s">
        <v>2823</v>
      </c>
      <c r="C748" s="26">
        <v>1.2</v>
      </c>
      <c r="D748" s="27" t="str">
        <f t="shared" si="44"/>
        <v>📈Low Performer</v>
      </c>
      <c r="E748" s="27" t="str" cm="1">
        <f t="array" ref="E748">_xlfn.IFS(C748&gt;= 4.5,"Excellent",C748 &gt;=3.5,"Good",C748&gt;=2.5,"Average",C748&gt;= 1.5,"Below Avg",C748&lt;1.5,"Poor")</f>
        <v>Poor</v>
      </c>
      <c r="F748" s="27" t="str">
        <f t="shared" si="45"/>
        <v>At Risk</v>
      </c>
      <c r="G748" s="58" t="str">
        <f t="shared" si="46"/>
        <v>No Bonus</v>
      </c>
      <c r="H748" s="60" t="str">
        <f t="shared" si="47"/>
        <v>Invalid</v>
      </c>
    </row>
    <row r="749" spans="1:8" x14ac:dyDescent="0.2">
      <c r="A749" s="26" t="s">
        <v>2826</v>
      </c>
      <c r="B749" s="26" t="s">
        <v>2827</v>
      </c>
      <c r="C749" s="26">
        <v>1.1299999999999999</v>
      </c>
      <c r="D749" s="27" t="str">
        <f t="shared" si="44"/>
        <v>📈Low Performer</v>
      </c>
      <c r="E749" s="27" t="str" cm="1">
        <f t="array" ref="E749">_xlfn.IFS(C749&gt;= 4.5,"Excellent",C749 &gt;=3.5,"Good",C749&gt;=2.5,"Average",C749&gt;= 1.5,"Below Avg",C749&lt;1.5,"Poor")</f>
        <v>Poor</v>
      </c>
      <c r="F749" s="27" t="str">
        <f t="shared" si="45"/>
        <v>At Risk</v>
      </c>
      <c r="G749" s="58" t="str">
        <f t="shared" si="46"/>
        <v>No Bonus</v>
      </c>
      <c r="H749" s="60" t="str">
        <f t="shared" si="47"/>
        <v>Invalid</v>
      </c>
    </row>
    <row r="750" spans="1:8" x14ac:dyDescent="0.2">
      <c r="A750" s="26" t="s">
        <v>2830</v>
      </c>
      <c r="B750" s="26" t="s">
        <v>910</v>
      </c>
      <c r="C750" s="26">
        <v>3.73</v>
      </c>
      <c r="D750" s="27" t="str">
        <f t="shared" si="44"/>
        <v>✅High Performer</v>
      </c>
      <c r="E750" s="27" t="str" cm="1">
        <f t="array" ref="E750">_xlfn.IFS(C750&gt;= 4.5,"Excellent",C750 &gt;=3.5,"Good",C750&gt;=2.5,"Average",C750&gt;= 1.5,"Below Avg",C750&lt;1.5,"Poor")</f>
        <v>Good</v>
      </c>
      <c r="F750" s="27" t="str">
        <f t="shared" si="45"/>
        <v>Developing</v>
      </c>
      <c r="G750" s="58" t="str">
        <f t="shared" si="46"/>
        <v>30% Bonus</v>
      </c>
      <c r="H750" s="60" t="str">
        <f t="shared" si="47"/>
        <v>Valid</v>
      </c>
    </row>
    <row r="751" spans="1:8" x14ac:dyDescent="0.2">
      <c r="A751" s="26" t="s">
        <v>2833</v>
      </c>
      <c r="B751" s="26" t="s">
        <v>2834</v>
      </c>
      <c r="C751" s="26">
        <v>1.55</v>
      </c>
      <c r="D751" s="27" t="str">
        <f t="shared" si="44"/>
        <v>📈Low Performer</v>
      </c>
      <c r="E751" s="27" t="str" cm="1">
        <f t="array" ref="E751">_xlfn.IFS(C751&gt;= 4.5,"Excellent",C751 &gt;=3.5,"Good",C751&gt;=2.5,"Average",C751&gt;= 1.5,"Below Avg",C751&lt;1.5,"Poor")</f>
        <v>Below Avg</v>
      </c>
      <c r="F751" s="27" t="str">
        <f t="shared" si="45"/>
        <v>At Risk</v>
      </c>
      <c r="G751" s="58" t="str">
        <f t="shared" si="46"/>
        <v>No Bonus</v>
      </c>
      <c r="H751" s="60" t="str">
        <f t="shared" si="47"/>
        <v>Invalid</v>
      </c>
    </row>
    <row r="752" spans="1:8" x14ac:dyDescent="0.2">
      <c r="A752" s="26" t="s">
        <v>2837</v>
      </c>
      <c r="B752" s="26" t="s">
        <v>2838</v>
      </c>
      <c r="C752" s="26">
        <v>1.35</v>
      </c>
      <c r="D752" s="27" t="str">
        <f t="shared" si="44"/>
        <v>📈Low Performer</v>
      </c>
      <c r="E752" s="27" t="str" cm="1">
        <f t="array" ref="E752">_xlfn.IFS(C752&gt;= 4.5,"Excellent",C752 &gt;=3.5,"Good",C752&gt;=2.5,"Average",C752&gt;= 1.5,"Below Avg",C752&lt;1.5,"Poor")</f>
        <v>Poor</v>
      </c>
      <c r="F752" s="27" t="str">
        <f t="shared" si="45"/>
        <v>At Risk</v>
      </c>
      <c r="G752" s="58" t="str">
        <f t="shared" si="46"/>
        <v>No Bonus</v>
      </c>
      <c r="H752" s="60" t="str">
        <f t="shared" si="47"/>
        <v>Invalid</v>
      </c>
    </row>
    <row r="753" spans="1:8" x14ac:dyDescent="0.2">
      <c r="A753" s="26" t="s">
        <v>2841</v>
      </c>
      <c r="B753" s="26" t="s">
        <v>750</v>
      </c>
      <c r="C753" s="26">
        <v>2.61</v>
      </c>
      <c r="D753" s="27" t="str">
        <f t="shared" si="44"/>
        <v>📈Low Performer</v>
      </c>
      <c r="E753" s="27" t="str" cm="1">
        <f t="array" ref="E753">_xlfn.IFS(C753&gt;= 4.5,"Excellent",C753 &gt;=3.5,"Good",C753&gt;=2.5,"Average",C753&gt;= 1.5,"Below Avg",C753&lt;1.5,"Poor")</f>
        <v>Average</v>
      </c>
      <c r="F753" s="27" t="str">
        <f t="shared" si="45"/>
        <v>Developing</v>
      </c>
      <c r="G753" s="58" t="str">
        <f t="shared" si="46"/>
        <v>30% Bonus</v>
      </c>
      <c r="H753" s="60" t="str">
        <f t="shared" si="47"/>
        <v>Valid</v>
      </c>
    </row>
    <row r="754" spans="1:8" x14ac:dyDescent="0.2">
      <c r="A754" s="26" t="s">
        <v>2844</v>
      </c>
      <c r="B754" s="26" t="s">
        <v>2845</v>
      </c>
      <c r="C754" s="26">
        <v>3.76</v>
      </c>
      <c r="D754" s="27" t="str">
        <f t="shared" si="44"/>
        <v>✅High Performer</v>
      </c>
      <c r="E754" s="27" t="str" cm="1">
        <f t="array" ref="E754">_xlfn.IFS(C754&gt;= 4.5,"Excellent",C754 &gt;=3.5,"Good",C754&gt;=2.5,"Average",C754&gt;= 1.5,"Below Avg",C754&lt;1.5,"Poor")</f>
        <v>Good</v>
      </c>
      <c r="F754" s="27" t="str">
        <f t="shared" si="45"/>
        <v>Developing</v>
      </c>
      <c r="G754" s="58" t="str">
        <f t="shared" si="46"/>
        <v>30% Bonus</v>
      </c>
      <c r="H754" s="60" t="str">
        <f t="shared" si="47"/>
        <v>Valid</v>
      </c>
    </row>
    <row r="755" spans="1:8" x14ac:dyDescent="0.2">
      <c r="A755" s="26" t="s">
        <v>2847</v>
      </c>
      <c r="B755" s="26" t="s">
        <v>2848</v>
      </c>
      <c r="C755" s="26">
        <v>4.58</v>
      </c>
      <c r="D755" s="27" t="str">
        <f t="shared" si="44"/>
        <v>✅High Performer</v>
      </c>
      <c r="E755" s="27" t="str" cm="1">
        <f t="array" ref="E755">_xlfn.IFS(C755&gt;= 4.5,"Excellent",C755 &gt;=3.5,"Good",C755&gt;=2.5,"Average",C755&gt;= 1.5,"Below Avg",C755&lt;1.5,"Poor")</f>
        <v>Excellent</v>
      </c>
      <c r="F755" s="27" t="str">
        <f t="shared" si="45"/>
        <v>Top Employee</v>
      </c>
      <c r="G755" s="58" t="str">
        <f t="shared" si="46"/>
        <v>50% Bonus</v>
      </c>
      <c r="H755" s="60" t="str">
        <f t="shared" si="47"/>
        <v>Valid</v>
      </c>
    </row>
    <row r="756" spans="1:8" x14ac:dyDescent="0.2">
      <c r="A756" s="26" t="s">
        <v>2851</v>
      </c>
      <c r="B756" s="26" t="s">
        <v>431</v>
      </c>
      <c r="C756" s="26">
        <v>1.99</v>
      </c>
      <c r="D756" s="27" t="str">
        <f t="shared" si="44"/>
        <v>📈Low Performer</v>
      </c>
      <c r="E756" s="27" t="str" cm="1">
        <f t="array" ref="E756">_xlfn.IFS(C756&gt;= 4.5,"Excellent",C756 &gt;=3.5,"Good",C756&gt;=2.5,"Average",C756&gt;= 1.5,"Below Avg",C756&lt;1.5,"Poor")</f>
        <v>Below Avg</v>
      </c>
      <c r="F756" s="27" t="str">
        <f t="shared" si="45"/>
        <v>At Risk</v>
      </c>
      <c r="G756" s="58" t="str">
        <f t="shared" si="46"/>
        <v>No Bonus</v>
      </c>
      <c r="H756" s="60" t="str">
        <f t="shared" si="47"/>
        <v>Invalid</v>
      </c>
    </row>
    <row r="757" spans="1:8" x14ac:dyDescent="0.2">
      <c r="A757" s="26" t="s">
        <v>2854</v>
      </c>
      <c r="B757" s="26" t="s">
        <v>2855</v>
      </c>
      <c r="C757" s="26">
        <v>4.29</v>
      </c>
      <c r="D757" s="27" t="str">
        <f t="shared" si="44"/>
        <v>✅High Performer</v>
      </c>
      <c r="E757" s="27" t="str" cm="1">
        <f t="array" ref="E757">_xlfn.IFS(C757&gt;= 4.5,"Excellent",C757 &gt;=3.5,"Good",C757&gt;=2.5,"Average",C757&gt;= 1.5,"Below Avg",C757&lt;1.5,"Poor")</f>
        <v>Good</v>
      </c>
      <c r="F757" s="27" t="str">
        <f t="shared" si="45"/>
        <v>Developing</v>
      </c>
      <c r="G757" s="58" t="str">
        <f t="shared" si="46"/>
        <v>30% Bonus</v>
      </c>
      <c r="H757" s="60" t="str">
        <f t="shared" si="47"/>
        <v>Valid</v>
      </c>
    </row>
    <row r="758" spans="1:8" x14ac:dyDescent="0.2">
      <c r="A758" s="26" t="s">
        <v>2857</v>
      </c>
      <c r="B758" s="26" t="s">
        <v>2858</v>
      </c>
      <c r="C758" s="26">
        <v>2.92</v>
      </c>
      <c r="D758" s="27" t="str">
        <f t="shared" si="44"/>
        <v>📈Low Performer</v>
      </c>
      <c r="E758" s="27" t="str" cm="1">
        <f t="array" ref="E758">_xlfn.IFS(C758&gt;= 4.5,"Excellent",C758 &gt;=3.5,"Good",C758&gt;=2.5,"Average",C758&gt;= 1.5,"Below Avg",C758&lt;1.5,"Poor")</f>
        <v>Average</v>
      </c>
      <c r="F758" s="27" t="str">
        <f t="shared" si="45"/>
        <v>Developing</v>
      </c>
      <c r="G758" s="58" t="str">
        <f t="shared" si="46"/>
        <v>30% Bonus</v>
      </c>
      <c r="H758" s="60" t="str">
        <f t="shared" si="47"/>
        <v>Valid</v>
      </c>
    </row>
    <row r="759" spans="1:8" x14ac:dyDescent="0.2">
      <c r="A759" s="26" t="s">
        <v>2861</v>
      </c>
      <c r="B759" s="26" t="s">
        <v>2862</v>
      </c>
      <c r="C759" s="26">
        <v>2.83</v>
      </c>
      <c r="D759" s="27" t="str">
        <f t="shared" si="44"/>
        <v>📈Low Performer</v>
      </c>
      <c r="E759" s="27" t="str" cm="1">
        <f t="array" ref="E759">_xlfn.IFS(C759&gt;= 4.5,"Excellent",C759 &gt;=3.5,"Good",C759&gt;=2.5,"Average",C759&gt;= 1.5,"Below Avg",C759&lt;1.5,"Poor")</f>
        <v>Average</v>
      </c>
      <c r="F759" s="27" t="str">
        <f t="shared" si="45"/>
        <v>Developing</v>
      </c>
      <c r="G759" s="58" t="str">
        <f t="shared" si="46"/>
        <v>30% Bonus</v>
      </c>
      <c r="H759" s="60" t="str">
        <f t="shared" si="47"/>
        <v>Valid</v>
      </c>
    </row>
    <row r="760" spans="1:8" x14ac:dyDescent="0.2">
      <c r="A760" s="26" t="s">
        <v>2865</v>
      </c>
      <c r="B760" s="26" t="s">
        <v>2866</v>
      </c>
      <c r="C760" s="26">
        <v>1.04</v>
      </c>
      <c r="D760" s="27" t="str">
        <f t="shared" si="44"/>
        <v>📈Low Performer</v>
      </c>
      <c r="E760" s="27" t="str" cm="1">
        <f t="array" ref="E760">_xlfn.IFS(C760&gt;= 4.5,"Excellent",C760 &gt;=3.5,"Good",C760&gt;=2.5,"Average",C760&gt;= 1.5,"Below Avg",C760&lt;1.5,"Poor")</f>
        <v>Poor</v>
      </c>
      <c r="F760" s="27" t="str">
        <f t="shared" si="45"/>
        <v>At Risk</v>
      </c>
      <c r="G760" s="58" t="str">
        <f t="shared" si="46"/>
        <v>No Bonus</v>
      </c>
      <c r="H760" s="60" t="str">
        <f t="shared" si="47"/>
        <v>Invalid</v>
      </c>
    </row>
    <row r="761" spans="1:8" x14ac:dyDescent="0.2">
      <c r="A761" s="26" t="s">
        <v>2869</v>
      </c>
      <c r="B761" s="26" t="s">
        <v>2870</v>
      </c>
      <c r="C761" s="26">
        <v>2.84</v>
      </c>
      <c r="D761" s="27" t="str">
        <f t="shared" si="44"/>
        <v>📈Low Performer</v>
      </c>
      <c r="E761" s="27" t="str" cm="1">
        <f t="array" ref="E761">_xlfn.IFS(C761&gt;= 4.5,"Excellent",C761 &gt;=3.5,"Good",C761&gt;=2.5,"Average",C761&gt;= 1.5,"Below Avg",C761&lt;1.5,"Poor")</f>
        <v>Average</v>
      </c>
      <c r="F761" s="27" t="str">
        <f t="shared" si="45"/>
        <v>Developing</v>
      </c>
      <c r="G761" s="58" t="str">
        <f t="shared" si="46"/>
        <v>30% Bonus</v>
      </c>
      <c r="H761" s="60" t="str">
        <f t="shared" si="47"/>
        <v>Valid</v>
      </c>
    </row>
    <row r="762" spans="1:8" x14ac:dyDescent="0.2">
      <c r="A762" s="26" t="s">
        <v>2872</v>
      </c>
      <c r="B762" s="26" t="s">
        <v>2873</v>
      </c>
      <c r="C762" s="26">
        <v>1.52</v>
      </c>
      <c r="D762" s="27" t="str">
        <f t="shared" si="44"/>
        <v>📈Low Performer</v>
      </c>
      <c r="E762" s="27" t="str" cm="1">
        <f t="array" ref="E762">_xlfn.IFS(C762&gt;= 4.5,"Excellent",C762 &gt;=3.5,"Good",C762&gt;=2.5,"Average",C762&gt;= 1.5,"Below Avg",C762&lt;1.5,"Poor")</f>
        <v>Below Avg</v>
      </c>
      <c r="F762" s="27" t="str">
        <f t="shared" si="45"/>
        <v>At Risk</v>
      </c>
      <c r="G762" s="58" t="str">
        <f t="shared" si="46"/>
        <v>No Bonus</v>
      </c>
      <c r="H762" s="60" t="str">
        <f t="shared" si="47"/>
        <v>Invalid</v>
      </c>
    </row>
    <row r="763" spans="1:8" x14ac:dyDescent="0.2">
      <c r="A763" s="26" t="s">
        <v>2875</v>
      </c>
      <c r="B763" s="26" t="s">
        <v>1843</v>
      </c>
      <c r="C763" s="26">
        <v>2.29</v>
      </c>
      <c r="D763" s="27" t="str">
        <f t="shared" si="44"/>
        <v>📈Low Performer</v>
      </c>
      <c r="E763" s="27" t="str" cm="1">
        <f t="array" ref="E763">_xlfn.IFS(C763&gt;= 4.5,"Excellent",C763 &gt;=3.5,"Good",C763&gt;=2.5,"Average",C763&gt;= 1.5,"Below Avg",C763&lt;1.5,"Poor")</f>
        <v>Below Avg</v>
      </c>
      <c r="F763" s="27" t="str">
        <f t="shared" si="45"/>
        <v>At Risk</v>
      </c>
      <c r="G763" s="58" t="str">
        <f t="shared" si="46"/>
        <v>No Bonus</v>
      </c>
      <c r="H763" s="60" t="str">
        <f t="shared" si="47"/>
        <v>Valid</v>
      </c>
    </row>
    <row r="764" spans="1:8" x14ac:dyDescent="0.2">
      <c r="A764" s="26" t="s">
        <v>2877</v>
      </c>
      <c r="B764" s="26" t="s">
        <v>2878</v>
      </c>
      <c r="C764" s="26">
        <v>3.43</v>
      </c>
      <c r="D764" s="27" t="str">
        <f t="shared" si="44"/>
        <v>✅High Performer</v>
      </c>
      <c r="E764" s="27" t="str" cm="1">
        <f t="array" ref="E764">_xlfn.IFS(C764&gt;= 4.5,"Excellent",C764 &gt;=3.5,"Good",C764&gt;=2.5,"Average",C764&gt;= 1.5,"Below Avg",C764&lt;1.5,"Poor")</f>
        <v>Average</v>
      </c>
      <c r="F764" s="27" t="str">
        <f t="shared" si="45"/>
        <v>Developing</v>
      </c>
      <c r="G764" s="58" t="str">
        <f t="shared" si="46"/>
        <v>30% Bonus</v>
      </c>
      <c r="H764" s="60" t="str">
        <f t="shared" si="47"/>
        <v>Valid</v>
      </c>
    </row>
    <row r="765" spans="1:8" x14ac:dyDescent="0.2">
      <c r="A765" s="26" t="s">
        <v>2880</v>
      </c>
      <c r="B765" s="26" t="s">
        <v>2881</v>
      </c>
      <c r="C765" s="26">
        <v>1.8</v>
      </c>
      <c r="D765" s="27" t="str">
        <f t="shared" si="44"/>
        <v>📈Low Performer</v>
      </c>
      <c r="E765" s="27" t="str" cm="1">
        <f t="array" ref="E765">_xlfn.IFS(C765&gt;= 4.5,"Excellent",C765 &gt;=3.5,"Good",C765&gt;=2.5,"Average",C765&gt;= 1.5,"Below Avg",C765&lt;1.5,"Poor")</f>
        <v>Below Avg</v>
      </c>
      <c r="F765" s="27" t="str">
        <f t="shared" si="45"/>
        <v>At Risk</v>
      </c>
      <c r="G765" s="58" t="str">
        <f t="shared" si="46"/>
        <v>No Bonus</v>
      </c>
      <c r="H765" s="60" t="str">
        <f t="shared" si="47"/>
        <v>Invalid</v>
      </c>
    </row>
    <row r="766" spans="1:8" x14ac:dyDescent="0.2">
      <c r="A766" s="26" t="s">
        <v>2884</v>
      </c>
      <c r="B766" s="26" t="s">
        <v>2885</v>
      </c>
      <c r="C766" s="26">
        <v>3.27</v>
      </c>
      <c r="D766" s="27" t="str">
        <f t="shared" si="44"/>
        <v>✅High Performer</v>
      </c>
      <c r="E766" s="27" t="str" cm="1">
        <f t="array" ref="E766">_xlfn.IFS(C766&gt;= 4.5,"Excellent",C766 &gt;=3.5,"Good",C766&gt;=2.5,"Average",C766&gt;= 1.5,"Below Avg",C766&lt;1.5,"Poor")</f>
        <v>Average</v>
      </c>
      <c r="F766" s="27" t="str">
        <f t="shared" si="45"/>
        <v>Developing</v>
      </c>
      <c r="G766" s="58" t="str">
        <f t="shared" si="46"/>
        <v>30% Bonus</v>
      </c>
      <c r="H766" s="60" t="str">
        <f t="shared" si="47"/>
        <v>Valid</v>
      </c>
    </row>
    <row r="767" spans="1:8" x14ac:dyDescent="0.2">
      <c r="A767" s="26" t="s">
        <v>2887</v>
      </c>
      <c r="B767" s="26" t="s">
        <v>724</v>
      </c>
      <c r="C767" s="26">
        <v>4.21</v>
      </c>
      <c r="D767" s="27" t="str">
        <f t="shared" si="44"/>
        <v>✅High Performer</v>
      </c>
      <c r="E767" s="27" t="str" cm="1">
        <f t="array" ref="E767">_xlfn.IFS(C767&gt;= 4.5,"Excellent",C767 &gt;=3.5,"Good",C767&gt;=2.5,"Average",C767&gt;= 1.5,"Below Avg",C767&lt;1.5,"Poor")</f>
        <v>Good</v>
      </c>
      <c r="F767" s="27" t="str">
        <f t="shared" si="45"/>
        <v>Developing</v>
      </c>
      <c r="G767" s="58" t="str">
        <f t="shared" si="46"/>
        <v>30% Bonus</v>
      </c>
      <c r="H767" s="60" t="str">
        <f t="shared" si="47"/>
        <v>Valid</v>
      </c>
    </row>
    <row r="768" spans="1:8" x14ac:dyDescent="0.2">
      <c r="A768" s="26" t="s">
        <v>2890</v>
      </c>
      <c r="B768" s="26" t="s">
        <v>2891</v>
      </c>
      <c r="C768" s="26">
        <v>1.0900000000000001</v>
      </c>
      <c r="D768" s="27" t="str">
        <f t="shared" si="44"/>
        <v>📈Low Performer</v>
      </c>
      <c r="E768" s="27" t="str" cm="1">
        <f t="array" ref="E768">_xlfn.IFS(C768&gt;= 4.5,"Excellent",C768 &gt;=3.5,"Good",C768&gt;=2.5,"Average",C768&gt;= 1.5,"Below Avg",C768&lt;1.5,"Poor")</f>
        <v>Poor</v>
      </c>
      <c r="F768" s="27" t="str">
        <f t="shared" si="45"/>
        <v>At Risk</v>
      </c>
      <c r="G768" s="58" t="str">
        <f t="shared" si="46"/>
        <v>No Bonus</v>
      </c>
      <c r="H768" s="60" t="str">
        <f t="shared" si="47"/>
        <v>Invalid</v>
      </c>
    </row>
    <row r="769" spans="1:8" x14ac:dyDescent="0.2">
      <c r="A769" s="26" t="s">
        <v>2894</v>
      </c>
      <c r="B769" s="26" t="s">
        <v>1567</v>
      </c>
      <c r="C769" s="26">
        <v>2.6</v>
      </c>
      <c r="D769" s="27" t="str">
        <f t="shared" si="44"/>
        <v>📈Low Performer</v>
      </c>
      <c r="E769" s="27" t="str" cm="1">
        <f t="array" ref="E769">_xlfn.IFS(C769&gt;= 4.5,"Excellent",C769 &gt;=3.5,"Good",C769&gt;=2.5,"Average",C769&gt;= 1.5,"Below Avg",C769&lt;1.5,"Poor")</f>
        <v>Average</v>
      </c>
      <c r="F769" s="27" t="str">
        <f t="shared" si="45"/>
        <v>Developing</v>
      </c>
      <c r="G769" s="58" t="str">
        <f t="shared" si="46"/>
        <v>30% Bonus</v>
      </c>
      <c r="H769" s="60" t="str">
        <f t="shared" si="47"/>
        <v>Valid</v>
      </c>
    </row>
    <row r="770" spans="1:8" x14ac:dyDescent="0.2">
      <c r="A770" s="26" t="s">
        <v>2897</v>
      </c>
      <c r="B770" s="26" t="s">
        <v>2898</v>
      </c>
      <c r="C770" s="26">
        <v>1.82</v>
      </c>
      <c r="D770" s="27" t="str">
        <f t="shared" si="44"/>
        <v>📈Low Performer</v>
      </c>
      <c r="E770" s="27" t="str" cm="1">
        <f t="array" ref="E770">_xlfn.IFS(C770&gt;= 4.5,"Excellent",C770 &gt;=3.5,"Good",C770&gt;=2.5,"Average",C770&gt;= 1.5,"Below Avg",C770&lt;1.5,"Poor")</f>
        <v>Below Avg</v>
      </c>
      <c r="F770" s="27" t="str">
        <f t="shared" si="45"/>
        <v>At Risk</v>
      </c>
      <c r="G770" s="58" t="str">
        <f t="shared" si="46"/>
        <v>No Bonus</v>
      </c>
      <c r="H770" s="60" t="str">
        <f t="shared" si="47"/>
        <v>Invalid</v>
      </c>
    </row>
    <row r="771" spans="1:8" x14ac:dyDescent="0.2">
      <c r="A771" s="26" t="s">
        <v>2901</v>
      </c>
      <c r="B771" s="26" t="s">
        <v>2902</v>
      </c>
      <c r="C771" s="26">
        <v>4.55</v>
      </c>
      <c r="D771" s="27" t="str">
        <f t="shared" si="44"/>
        <v>✅High Performer</v>
      </c>
      <c r="E771" s="27" t="str" cm="1">
        <f t="array" ref="E771">_xlfn.IFS(C771&gt;= 4.5,"Excellent",C771 &gt;=3.5,"Good",C771&gt;=2.5,"Average",C771&gt;= 1.5,"Below Avg",C771&lt;1.5,"Poor")</f>
        <v>Excellent</v>
      </c>
      <c r="F771" s="27" t="str">
        <f t="shared" si="45"/>
        <v>Top Employee</v>
      </c>
      <c r="G771" s="58" t="str">
        <f t="shared" si="46"/>
        <v>50% Bonus</v>
      </c>
      <c r="H771" s="60" t="str">
        <f t="shared" si="47"/>
        <v>Valid</v>
      </c>
    </row>
    <row r="772" spans="1:8" x14ac:dyDescent="0.2">
      <c r="A772" s="26" t="s">
        <v>2904</v>
      </c>
      <c r="B772" s="26" t="s">
        <v>1001</v>
      </c>
      <c r="C772" s="26">
        <v>4.72</v>
      </c>
      <c r="D772" s="27" t="str">
        <f t="shared" ref="D772:D835" si="48">IF($C772&gt;=3,"✅High Performer","📈Low Performer")</f>
        <v>✅High Performer</v>
      </c>
      <c r="E772" s="27" t="str" cm="1">
        <f t="array" ref="E772">_xlfn.IFS(C772&gt;= 4.5,"Excellent",C772 &gt;=3.5,"Good",C772&gt;=2.5,"Average",C772&gt;= 1.5,"Below Avg",C772&lt;1.5,"Poor")</f>
        <v>Excellent</v>
      </c>
      <c r="F772" s="27" t="str">
        <f t="shared" ref="F772:F835" si="49">IF(C772&gt;=4.5,"Top Employee",IF(C772&gt;=2.5,"Developing","At Risk"))</f>
        <v>Top Employee</v>
      </c>
      <c r="G772" s="58" t="str">
        <f t="shared" ref="G772:G835" si="50">IF(AND(C772&gt;=4.5,C772&lt;=5),"50% Bonus",IF(AND(C772&gt;=2.5,C772&lt;4.5),"30% Bonus","No Bonus"))</f>
        <v>50% Bonus</v>
      </c>
      <c r="H772" s="60" t="str">
        <f t="shared" ref="H772:H835" si="51">IF(OR(C772&lt;=2,C772&gt;=5),"Invalid","Valid")</f>
        <v>Valid</v>
      </c>
    </row>
    <row r="773" spans="1:8" x14ac:dyDescent="0.2">
      <c r="A773" s="26" t="s">
        <v>2907</v>
      </c>
      <c r="B773" s="26" t="s">
        <v>2908</v>
      </c>
      <c r="C773" s="26">
        <v>3.81</v>
      </c>
      <c r="D773" s="27" t="str">
        <f t="shared" si="48"/>
        <v>✅High Performer</v>
      </c>
      <c r="E773" s="27" t="str" cm="1">
        <f t="array" ref="E773">_xlfn.IFS(C773&gt;= 4.5,"Excellent",C773 &gt;=3.5,"Good",C773&gt;=2.5,"Average",C773&gt;= 1.5,"Below Avg",C773&lt;1.5,"Poor")</f>
        <v>Good</v>
      </c>
      <c r="F773" s="27" t="str">
        <f t="shared" si="49"/>
        <v>Developing</v>
      </c>
      <c r="G773" s="58" t="str">
        <f t="shared" si="50"/>
        <v>30% Bonus</v>
      </c>
      <c r="H773" s="60" t="str">
        <f t="shared" si="51"/>
        <v>Valid</v>
      </c>
    </row>
    <row r="774" spans="1:8" x14ac:dyDescent="0.2">
      <c r="A774" s="26" t="s">
        <v>2911</v>
      </c>
      <c r="B774" s="26" t="s">
        <v>2912</v>
      </c>
      <c r="C774" s="26">
        <v>1.91</v>
      </c>
      <c r="D774" s="27" t="str">
        <f t="shared" si="48"/>
        <v>📈Low Performer</v>
      </c>
      <c r="E774" s="27" t="str" cm="1">
        <f t="array" ref="E774">_xlfn.IFS(C774&gt;= 4.5,"Excellent",C774 &gt;=3.5,"Good",C774&gt;=2.5,"Average",C774&gt;= 1.5,"Below Avg",C774&lt;1.5,"Poor")</f>
        <v>Below Avg</v>
      </c>
      <c r="F774" s="27" t="str">
        <f t="shared" si="49"/>
        <v>At Risk</v>
      </c>
      <c r="G774" s="58" t="str">
        <f t="shared" si="50"/>
        <v>No Bonus</v>
      </c>
      <c r="H774" s="60" t="str">
        <f t="shared" si="51"/>
        <v>Invalid</v>
      </c>
    </row>
    <row r="775" spans="1:8" x14ac:dyDescent="0.2">
      <c r="A775" s="26" t="s">
        <v>2915</v>
      </c>
      <c r="B775" s="26" t="s">
        <v>871</v>
      </c>
      <c r="C775" s="26">
        <v>4.99</v>
      </c>
      <c r="D775" s="27" t="str">
        <f t="shared" si="48"/>
        <v>✅High Performer</v>
      </c>
      <c r="E775" s="27" t="str" cm="1">
        <f t="array" ref="E775">_xlfn.IFS(C775&gt;= 4.5,"Excellent",C775 &gt;=3.5,"Good",C775&gt;=2.5,"Average",C775&gt;= 1.5,"Below Avg",C775&lt;1.5,"Poor")</f>
        <v>Excellent</v>
      </c>
      <c r="F775" s="27" t="str">
        <f t="shared" si="49"/>
        <v>Top Employee</v>
      </c>
      <c r="G775" s="58" t="str">
        <f t="shared" si="50"/>
        <v>50% Bonus</v>
      </c>
      <c r="H775" s="60" t="str">
        <f t="shared" si="51"/>
        <v>Valid</v>
      </c>
    </row>
    <row r="776" spans="1:8" x14ac:dyDescent="0.2">
      <c r="A776" s="26" t="s">
        <v>2918</v>
      </c>
      <c r="B776" s="26" t="s">
        <v>2919</v>
      </c>
      <c r="C776" s="26">
        <v>2.77</v>
      </c>
      <c r="D776" s="27" t="str">
        <f t="shared" si="48"/>
        <v>📈Low Performer</v>
      </c>
      <c r="E776" s="27" t="str" cm="1">
        <f t="array" ref="E776">_xlfn.IFS(C776&gt;= 4.5,"Excellent",C776 &gt;=3.5,"Good",C776&gt;=2.5,"Average",C776&gt;= 1.5,"Below Avg",C776&lt;1.5,"Poor")</f>
        <v>Average</v>
      </c>
      <c r="F776" s="27" t="str">
        <f t="shared" si="49"/>
        <v>Developing</v>
      </c>
      <c r="G776" s="58" t="str">
        <f t="shared" si="50"/>
        <v>30% Bonus</v>
      </c>
      <c r="H776" s="60" t="str">
        <f t="shared" si="51"/>
        <v>Valid</v>
      </c>
    </row>
    <row r="777" spans="1:8" x14ac:dyDescent="0.2">
      <c r="A777" s="26" t="s">
        <v>2922</v>
      </c>
      <c r="B777" s="26" t="s">
        <v>2923</v>
      </c>
      <c r="C777" s="26">
        <v>2.12</v>
      </c>
      <c r="D777" s="27" t="str">
        <f t="shared" si="48"/>
        <v>📈Low Performer</v>
      </c>
      <c r="E777" s="27" t="str" cm="1">
        <f t="array" ref="E777">_xlfn.IFS(C777&gt;= 4.5,"Excellent",C777 &gt;=3.5,"Good",C777&gt;=2.5,"Average",C777&gt;= 1.5,"Below Avg",C777&lt;1.5,"Poor")</f>
        <v>Below Avg</v>
      </c>
      <c r="F777" s="27" t="str">
        <f t="shared" si="49"/>
        <v>At Risk</v>
      </c>
      <c r="G777" s="58" t="str">
        <f t="shared" si="50"/>
        <v>No Bonus</v>
      </c>
      <c r="H777" s="60" t="str">
        <f t="shared" si="51"/>
        <v>Valid</v>
      </c>
    </row>
    <row r="778" spans="1:8" x14ac:dyDescent="0.2">
      <c r="A778" s="26" t="s">
        <v>2926</v>
      </c>
      <c r="B778" s="26" t="s">
        <v>2927</v>
      </c>
      <c r="C778" s="26">
        <v>4.8099999999999996</v>
      </c>
      <c r="D778" s="27" t="str">
        <f t="shared" si="48"/>
        <v>✅High Performer</v>
      </c>
      <c r="E778" s="27" t="str" cm="1">
        <f t="array" ref="E778">_xlfn.IFS(C778&gt;= 4.5,"Excellent",C778 &gt;=3.5,"Good",C778&gt;=2.5,"Average",C778&gt;= 1.5,"Below Avg",C778&lt;1.5,"Poor")</f>
        <v>Excellent</v>
      </c>
      <c r="F778" s="27" t="str">
        <f t="shared" si="49"/>
        <v>Top Employee</v>
      </c>
      <c r="G778" s="58" t="str">
        <f t="shared" si="50"/>
        <v>50% Bonus</v>
      </c>
      <c r="H778" s="60" t="str">
        <f t="shared" si="51"/>
        <v>Valid</v>
      </c>
    </row>
    <row r="779" spans="1:8" x14ac:dyDescent="0.2">
      <c r="A779" s="26" t="s">
        <v>2929</v>
      </c>
      <c r="B779" s="26" t="s">
        <v>2930</v>
      </c>
      <c r="C779" s="26">
        <v>4.45</v>
      </c>
      <c r="D779" s="27" t="str">
        <f t="shared" si="48"/>
        <v>✅High Performer</v>
      </c>
      <c r="E779" s="27" t="str" cm="1">
        <f t="array" ref="E779">_xlfn.IFS(C779&gt;= 4.5,"Excellent",C779 &gt;=3.5,"Good",C779&gt;=2.5,"Average",C779&gt;= 1.5,"Below Avg",C779&lt;1.5,"Poor")</f>
        <v>Good</v>
      </c>
      <c r="F779" s="27" t="str">
        <f t="shared" si="49"/>
        <v>Developing</v>
      </c>
      <c r="G779" s="58" t="str">
        <f t="shared" si="50"/>
        <v>30% Bonus</v>
      </c>
      <c r="H779" s="60" t="str">
        <f t="shared" si="51"/>
        <v>Valid</v>
      </c>
    </row>
    <row r="780" spans="1:8" x14ac:dyDescent="0.2">
      <c r="A780" s="26" t="s">
        <v>2933</v>
      </c>
      <c r="B780" s="26" t="s">
        <v>2934</v>
      </c>
      <c r="C780" s="26">
        <v>4.6399999999999997</v>
      </c>
      <c r="D780" s="27" t="str">
        <f t="shared" si="48"/>
        <v>✅High Performer</v>
      </c>
      <c r="E780" s="27" t="str" cm="1">
        <f t="array" ref="E780">_xlfn.IFS(C780&gt;= 4.5,"Excellent",C780 &gt;=3.5,"Good",C780&gt;=2.5,"Average",C780&gt;= 1.5,"Below Avg",C780&lt;1.5,"Poor")</f>
        <v>Excellent</v>
      </c>
      <c r="F780" s="27" t="str">
        <f t="shared" si="49"/>
        <v>Top Employee</v>
      </c>
      <c r="G780" s="58" t="str">
        <f t="shared" si="50"/>
        <v>50% Bonus</v>
      </c>
      <c r="H780" s="60" t="str">
        <f t="shared" si="51"/>
        <v>Valid</v>
      </c>
    </row>
    <row r="781" spans="1:8" x14ac:dyDescent="0.2">
      <c r="A781" s="26" t="s">
        <v>2937</v>
      </c>
      <c r="B781" s="26" t="s">
        <v>978</v>
      </c>
      <c r="C781" s="26">
        <v>4.43</v>
      </c>
      <c r="D781" s="27" t="str">
        <f t="shared" si="48"/>
        <v>✅High Performer</v>
      </c>
      <c r="E781" s="27" t="str" cm="1">
        <f t="array" ref="E781">_xlfn.IFS(C781&gt;= 4.5,"Excellent",C781 &gt;=3.5,"Good",C781&gt;=2.5,"Average",C781&gt;= 1.5,"Below Avg",C781&lt;1.5,"Poor")</f>
        <v>Good</v>
      </c>
      <c r="F781" s="27" t="str">
        <f t="shared" si="49"/>
        <v>Developing</v>
      </c>
      <c r="G781" s="58" t="str">
        <f t="shared" si="50"/>
        <v>30% Bonus</v>
      </c>
      <c r="H781" s="60" t="str">
        <f t="shared" si="51"/>
        <v>Valid</v>
      </c>
    </row>
    <row r="782" spans="1:8" x14ac:dyDescent="0.2">
      <c r="A782" s="26" t="s">
        <v>2939</v>
      </c>
      <c r="B782" s="26" t="s">
        <v>2047</v>
      </c>
      <c r="C782" s="26">
        <v>5</v>
      </c>
      <c r="D782" s="27" t="str">
        <f t="shared" si="48"/>
        <v>✅High Performer</v>
      </c>
      <c r="E782" s="27" t="str" cm="1">
        <f t="array" ref="E782">_xlfn.IFS(C782&gt;= 4.5,"Excellent",C782 &gt;=3.5,"Good",C782&gt;=2.5,"Average",C782&gt;= 1.5,"Below Avg",C782&lt;1.5,"Poor")</f>
        <v>Excellent</v>
      </c>
      <c r="F782" s="27" t="str">
        <f t="shared" si="49"/>
        <v>Top Employee</v>
      </c>
      <c r="G782" s="58" t="str">
        <f t="shared" si="50"/>
        <v>50% Bonus</v>
      </c>
      <c r="H782" s="60" t="str">
        <f t="shared" si="51"/>
        <v>Invalid</v>
      </c>
    </row>
    <row r="783" spans="1:8" x14ac:dyDescent="0.2">
      <c r="A783" s="26" t="s">
        <v>2941</v>
      </c>
      <c r="B783" s="26" t="s">
        <v>2942</v>
      </c>
      <c r="C783" s="26">
        <v>4.34</v>
      </c>
      <c r="D783" s="27" t="str">
        <f t="shared" si="48"/>
        <v>✅High Performer</v>
      </c>
      <c r="E783" s="27" t="str" cm="1">
        <f t="array" ref="E783">_xlfn.IFS(C783&gt;= 4.5,"Excellent",C783 &gt;=3.5,"Good",C783&gt;=2.5,"Average",C783&gt;= 1.5,"Below Avg",C783&lt;1.5,"Poor")</f>
        <v>Good</v>
      </c>
      <c r="F783" s="27" t="str">
        <f t="shared" si="49"/>
        <v>Developing</v>
      </c>
      <c r="G783" s="58" t="str">
        <f t="shared" si="50"/>
        <v>30% Bonus</v>
      </c>
      <c r="H783" s="60" t="str">
        <f t="shared" si="51"/>
        <v>Valid</v>
      </c>
    </row>
    <row r="784" spans="1:8" x14ac:dyDescent="0.2">
      <c r="A784" s="26" t="s">
        <v>2945</v>
      </c>
      <c r="B784" s="26" t="s">
        <v>2946</v>
      </c>
      <c r="C784" s="26">
        <v>4.59</v>
      </c>
      <c r="D784" s="27" t="str">
        <f t="shared" si="48"/>
        <v>✅High Performer</v>
      </c>
      <c r="E784" s="27" t="str" cm="1">
        <f t="array" ref="E784">_xlfn.IFS(C784&gt;= 4.5,"Excellent",C784 &gt;=3.5,"Good",C784&gt;=2.5,"Average",C784&gt;= 1.5,"Below Avg",C784&lt;1.5,"Poor")</f>
        <v>Excellent</v>
      </c>
      <c r="F784" s="27" t="str">
        <f t="shared" si="49"/>
        <v>Top Employee</v>
      </c>
      <c r="G784" s="58" t="str">
        <f t="shared" si="50"/>
        <v>50% Bonus</v>
      </c>
      <c r="H784" s="60" t="str">
        <f t="shared" si="51"/>
        <v>Valid</v>
      </c>
    </row>
    <row r="785" spans="1:8" x14ac:dyDescent="0.2">
      <c r="A785" s="26" t="s">
        <v>2948</v>
      </c>
      <c r="B785" s="26" t="s">
        <v>2949</v>
      </c>
      <c r="C785" s="26">
        <v>1.93</v>
      </c>
      <c r="D785" s="27" t="str">
        <f t="shared" si="48"/>
        <v>📈Low Performer</v>
      </c>
      <c r="E785" s="27" t="str" cm="1">
        <f t="array" ref="E785">_xlfn.IFS(C785&gt;= 4.5,"Excellent",C785 &gt;=3.5,"Good",C785&gt;=2.5,"Average",C785&gt;= 1.5,"Below Avg",C785&lt;1.5,"Poor")</f>
        <v>Below Avg</v>
      </c>
      <c r="F785" s="27" t="str">
        <f t="shared" si="49"/>
        <v>At Risk</v>
      </c>
      <c r="G785" s="58" t="str">
        <f t="shared" si="50"/>
        <v>No Bonus</v>
      </c>
      <c r="H785" s="60" t="str">
        <f t="shared" si="51"/>
        <v>Invalid</v>
      </c>
    </row>
    <row r="786" spans="1:8" x14ac:dyDescent="0.2">
      <c r="A786" s="26" t="s">
        <v>2952</v>
      </c>
      <c r="B786" s="26" t="s">
        <v>2953</v>
      </c>
      <c r="C786" s="26">
        <v>3.4</v>
      </c>
      <c r="D786" s="27" t="str">
        <f t="shared" si="48"/>
        <v>✅High Performer</v>
      </c>
      <c r="E786" s="27" t="str" cm="1">
        <f t="array" ref="E786">_xlfn.IFS(C786&gt;= 4.5,"Excellent",C786 &gt;=3.5,"Good",C786&gt;=2.5,"Average",C786&gt;= 1.5,"Below Avg",C786&lt;1.5,"Poor")</f>
        <v>Average</v>
      </c>
      <c r="F786" s="27" t="str">
        <f t="shared" si="49"/>
        <v>Developing</v>
      </c>
      <c r="G786" s="58" t="str">
        <f t="shared" si="50"/>
        <v>30% Bonus</v>
      </c>
      <c r="H786" s="60" t="str">
        <f t="shared" si="51"/>
        <v>Valid</v>
      </c>
    </row>
    <row r="787" spans="1:8" x14ac:dyDescent="0.2">
      <c r="A787" s="26" t="s">
        <v>2955</v>
      </c>
      <c r="B787" s="26" t="s">
        <v>1822</v>
      </c>
      <c r="C787" s="26">
        <v>3.57</v>
      </c>
      <c r="D787" s="27" t="str">
        <f t="shared" si="48"/>
        <v>✅High Performer</v>
      </c>
      <c r="E787" s="27" t="str" cm="1">
        <f t="array" ref="E787">_xlfn.IFS(C787&gt;= 4.5,"Excellent",C787 &gt;=3.5,"Good",C787&gt;=2.5,"Average",C787&gt;= 1.5,"Below Avg",C787&lt;1.5,"Poor")</f>
        <v>Good</v>
      </c>
      <c r="F787" s="27" t="str">
        <f t="shared" si="49"/>
        <v>Developing</v>
      </c>
      <c r="G787" s="58" t="str">
        <f t="shared" si="50"/>
        <v>30% Bonus</v>
      </c>
      <c r="H787" s="60" t="str">
        <f t="shared" si="51"/>
        <v>Valid</v>
      </c>
    </row>
    <row r="788" spans="1:8" x14ac:dyDescent="0.2">
      <c r="A788" s="26" t="s">
        <v>2957</v>
      </c>
      <c r="B788" s="26" t="s">
        <v>1897</v>
      </c>
      <c r="C788" s="26">
        <v>2.16</v>
      </c>
      <c r="D788" s="27" t="str">
        <f t="shared" si="48"/>
        <v>📈Low Performer</v>
      </c>
      <c r="E788" s="27" t="str" cm="1">
        <f t="array" ref="E788">_xlfn.IFS(C788&gt;= 4.5,"Excellent",C788 &gt;=3.5,"Good",C788&gt;=2.5,"Average",C788&gt;= 1.5,"Below Avg",C788&lt;1.5,"Poor")</f>
        <v>Below Avg</v>
      </c>
      <c r="F788" s="27" t="str">
        <f t="shared" si="49"/>
        <v>At Risk</v>
      </c>
      <c r="G788" s="58" t="str">
        <f t="shared" si="50"/>
        <v>No Bonus</v>
      </c>
      <c r="H788" s="60" t="str">
        <f t="shared" si="51"/>
        <v>Valid</v>
      </c>
    </row>
    <row r="789" spans="1:8" x14ac:dyDescent="0.2">
      <c r="A789" s="26" t="s">
        <v>2959</v>
      </c>
      <c r="B789" s="26" t="s">
        <v>2960</v>
      </c>
      <c r="C789" s="26">
        <v>3.63</v>
      </c>
      <c r="D789" s="27" t="str">
        <f t="shared" si="48"/>
        <v>✅High Performer</v>
      </c>
      <c r="E789" s="27" t="str" cm="1">
        <f t="array" ref="E789">_xlfn.IFS(C789&gt;= 4.5,"Excellent",C789 &gt;=3.5,"Good",C789&gt;=2.5,"Average",C789&gt;= 1.5,"Below Avg",C789&lt;1.5,"Poor")</f>
        <v>Good</v>
      </c>
      <c r="F789" s="27" t="str">
        <f t="shared" si="49"/>
        <v>Developing</v>
      </c>
      <c r="G789" s="58" t="str">
        <f t="shared" si="50"/>
        <v>30% Bonus</v>
      </c>
      <c r="H789" s="60" t="str">
        <f t="shared" si="51"/>
        <v>Valid</v>
      </c>
    </row>
    <row r="790" spans="1:8" x14ac:dyDescent="0.2">
      <c r="A790" s="26" t="s">
        <v>2963</v>
      </c>
      <c r="B790" s="26" t="s">
        <v>2964</v>
      </c>
      <c r="C790" s="26">
        <v>3.43</v>
      </c>
      <c r="D790" s="27" t="str">
        <f t="shared" si="48"/>
        <v>✅High Performer</v>
      </c>
      <c r="E790" s="27" t="str" cm="1">
        <f t="array" ref="E790">_xlfn.IFS(C790&gt;= 4.5,"Excellent",C790 &gt;=3.5,"Good",C790&gt;=2.5,"Average",C790&gt;= 1.5,"Below Avg",C790&lt;1.5,"Poor")</f>
        <v>Average</v>
      </c>
      <c r="F790" s="27" t="str">
        <f t="shared" si="49"/>
        <v>Developing</v>
      </c>
      <c r="G790" s="58" t="str">
        <f t="shared" si="50"/>
        <v>30% Bonus</v>
      </c>
      <c r="H790" s="60" t="str">
        <f t="shared" si="51"/>
        <v>Valid</v>
      </c>
    </row>
    <row r="791" spans="1:8" x14ac:dyDescent="0.2">
      <c r="A791" s="26" t="s">
        <v>2967</v>
      </c>
      <c r="B791" s="26" t="s">
        <v>2968</v>
      </c>
      <c r="C791" s="26">
        <v>2.78</v>
      </c>
      <c r="D791" s="27" t="str">
        <f t="shared" si="48"/>
        <v>📈Low Performer</v>
      </c>
      <c r="E791" s="27" t="str" cm="1">
        <f t="array" ref="E791">_xlfn.IFS(C791&gt;= 4.5,"Excellent",C791 &gt;=3.5,"Good",C791&gt;=2.5,"Average",C791&gt;= 1.5,"Below Avg",C791&lt;1.5,"Poor")</f>
        <v>Average</v>
      </c>
      <c r="F791" s="27" t="str">
        <f t="shared" si="49"/>
        <v>Developing</v>
      </c>
      <c r="G791" s="58" t="str">
        <f t="shared" si="50"/>
        <v>30% Bonus</v>
      </c>
      <c r="H791" s="60" t="str">
        <f t="shared" si="51"/>
        <v>Valid</v>
      </c>
    </row>
    <row r="792" spans="1:8" x14ac:dyDescent="0.2">
      <c r="A792" s="26" t="s">
        <v>2971</v>
      </c>
      <c r="B792" s="26" t="s">
        <v>2972</v>
      </c>
      <c r="C792" s="26">
        <v>4.7</v>
      </c>
      <c r="D792" s="27" t="str">
        <f t="shared" si="48"/>
        <v>✅High Performer</v>
      </c>
      <c r="E792" s="27" t="str" cm="1">
        <f t="array" ref="E792">_xlfn.IFS(C792&gt;= 4.5,"Excellent",C792 &gt;=3.5,"Good",C792&gt;=2.5,"Average",C792&gt;= 1.5,"Below Avg",C792&lt;1.5,"Poor")</f>
        <v>Excellent</v>
      </c>
      <c r="F792" s="27" t="str">
        <f t="shared" si="49"/>
        <v>Top Employee</v>
      </c>
      <c r="G792" s="58" t="str">
        <f t="shared" si="50"/>
        <v>50% Bonus</v>
      </c>
      <c r="H792" s="60" t="str">
        <f t="shared" si="51"/>
        <v>Valid</v>
      </c>
    </row>
    <row r="793" spans="1:8" x14ac:dyDescent="0.2">
      <c r="A793" s="26" t="s">
        <v>2974</v>
      </c>
      <c r="B793" s="26" t="s">
        <v>2975</v>
      </c>
      <c r="C793" s="26">
        <v>3.3</v>
      </c>
      <c r="D793" s="27" t="str">
        <f t="shared" si="48"/>
        <v>✅High Performer</v>
      </c>
      <c r="E793" s="27" t="str" cm="1">
        <f t="array" ref="E793">_xlfn.IFS(C793&gt;= 4.5,"Excellent",C793 &gt;=3.5,"Good",C793&gt;=2.5,"Average",C793&gt;= 1.5,"Below Avg",C793&lt;1.5,"Poor")</f>
        <v>Average</v>
      </c>
      <c r="F793" s="27" t="str">
        <f t="shared" si="49"/>
        <v>Developing</v>
      </c>
      <c r="G793" s="58" t="str">
        <f t="shared" si="50"/>
        <v>30% Bonus</v>
      </c>
      <c r="H793" s="60" t="str">
        <f t="shared" si="51"/>
        <v>Valid</v>
      </c>
    </row>
    <row r="794" spans="1:8" x14ac:dyDescent="0.2">
      <c r="A794" s="26" t="s">
        <v>2977</v>
      </c>
      <c r="B794" s="26" t="s">
        <v>2978</v>
      </c>
      <c r="C794" s="26">
        <v>3.76</v>
      </c>
      <c r="D794" s="27" t="str">
        <f t="shared" si="48"/>
        <v>✅High Performer</v>
      </c>
      <c r="E794" s="27" t="str" cm="1">
        <f t="array" ref="E794">_xlfn.IFS(C794&gt;= 4.5,"Excellent",C794 &gt;=3.5,"Good",C794&gt;=2.5,"Average",C794&gt;= 1.5,"Below Avg",C794&lt;1.5,"Poor")</f>
        <v>Good</v>
      </c>
      <c r="F794" s="27" t="str">
        <f t="shared" si="49"/>
        <v>Developing</v>
      </c>
      <c r="G794" s="58" t="str">
        <f t="shared" si="50"/>
        <v>30% Bonus</v>
      </c>
      <c r="H794" s="60" t="str">
        <f t="shared" si="51"/>
        <v>Valid</v>
      </c>
    </row>
    <row r="795" spans="1:8" x14ac:dyDescent="0.2">
      <c r="A795" s="26" t="s">
        <v>2981</v>
      </c>
      <c r="B795" s="26" t="s">
        <v>2982</v>
      </c>
      <c r="C795" s="26">
        <v>4.9800000000000004</v>
      </c>
      <c r="D795" s="27" t="str">
        <f t="shared" si="48"/>
        <v>✅High Performer</v>
      </c>
      <c r="E795" s="27" t="str" cm="1">
        <f t="array" ref="E795">_xlfn.IFS(C795&gt;= 4.5,"Excellent",C795 &gt;=3.5,"Good",C795&gt;=2.5,"Average",C795&gt;= 1.5,"Below Avg",C795&lt;1.5,"Poor")</f>
        <v>Excellent</v>
      </c>
      <c r="F795" s="27" t="str">
        <f t="shared" si="49"/>
        <v>Top Employee</v>
      </c>
      <c r="G795" s="58" t="str">
        <f t="shared" si="50"/>
        <v>50% Bonus</v>
      </c>
      <c r="H795" s="60" t="str">
        <f t="shared" si="51"/>
        <v>Valid</v>
      </c>
    </row>
    <row r="796" spans="1:8" x14ac:dyDescent="0.2">
      <c r="A796" s="26" t="s">
        <v>2985</v>
      </c>
      <c r="B796" s="26" t="s">
        <v>2986</v>
      </c>
      <c r="C796" s="26">
        <v>1.61</v>
      </c>
      <c r="D796" s="27" t="str">
        <f t="shared" si="48"/>
        <v>📈Low Performer</v>
      </c>
      <c r="E796" s="27" t="str" cm="1">
        <f t="array" ref="E796">_xlfn.IFS(C796&gt;= 4.5,"Excellent",C796 &gt;=3.5,"Good",C796&gt;=2.5,"Average",C796&gt;= 1.5,"Below Avg",C796&lt;1.5,"Poor")</f>
        <v>Below Avg</v>
      </c>
      <c r="F796" s="27" t="str">
        <f t="shared" si="49"/>
        <v>At Risk</v>
      </c>
      <c r="G796" s="58" t="str">
        <f t="shared" si="50"/>
        <v>No Bonus</v>
      </c>
      <c r="H796" s="60" t="str">
        <f t="shared" si="51"/>
        <v>Invalid</v>
      </c>
    </row>
    <row r="797" spans="1:8" x14ac:dyDescent="0.2">
      <c r="A797" s="26" t="s">
        <v>2989</v>
      </c>
      <c r="B797" s="26" t="s">
        <v>2990</v>
      </c>
      <c r="C797" s="26">
        <v>2.19</v>
      </c>
      <c r="D797" s="27" t="str">
        <f t="shared" si="48"/>
        <v>📈Low Performer</v>
      </c>
      <c r="E797" s="27" t="str" cm="1">
        <f t="array" ref="E797">_xlfn.IFS(C797&gt;= 4.5,"Excellent",C797 &gt;=3.5,"Good",C797&gt;=2.5,"Average",C797&gt;= 1.5,"Below Avg",C797&lt;1.5,"Poor")</f>
        <v>Below Avg</v>
      </c>
      <c r="F797" s="27" t="str">
        <f t="shared" si="49"/>
        <v>At Risk</v>
      </c>
      <c r="G797" s="58" t="str">
        <f t="shared" si="50"/>
        <v>No Bonus</v>
      </c>
      <c r="H797" s="60" t="str">
        <f t="shared" si="51"/>
        <v>Valid</v>
      </c>
    </row>
    <row r="798" spans="1:8" x14ac:dyDescent="0.2">
      <c r="A798" s="26" t="s">
        <v>2993</v>
      </c>
      <c r="B798" s="26" t="s">
        <v>2994</v>
      </c>
      <c r="C798" s="26">
        <v>2.72</v>
      </c>
      <c r="D798" s="27" t="str">
        <f t="shared" si="48"/>
        <v>📈Low Performer</v>
      </c>
      <c r="E798" s="27" t="str" cm="1">
        <f t="array" ref="E798">_xlfn.IFS(C798&gt;= 4.5,"Excellent",C798 &gt;=3.5,"Good",C798&gt;=2.5,"Average",C798&gt;= 1.5,"Below Avg",C798&lt;1.5,"Poor")</f>
        <v>Average</v>
      </c>
      <c r="F798" s="27" t="str">
        <f t="shared" si="49"/>
        <v>Developing</v>
      </c>
      <c r="G798" s="58" t="str">
        <f t="shared" si="50"/>
        <v>30% Bonus</v>
      </c>
      <c r="H798" s="60" t="str">
        <f t="shared" si="51"/>
        <v>Valid</v>
      </c>
    </row>
    <row r="799" spans="1:8" x14ac:dyDescent="0.2">
      <c r="A799" s="26" t="s">
        <v>2997</v>
      </c>
      <c r="B799" s="26" t="s">
        <v>171</v>
      </c>
      <c r="C799" s="26">
        <v>4.76</v>
      </c>
      <c r="D799" s="27" t="str">
        <f t="shared" si="48"/>
        <v>✅High Performer</v>
      </c>
      <c r="E799" s="27" t="str" cm="1">
        <f t="array" ref="E799">_xlfn.IFS(C799&gt;= 4.5,"Excellent",C799 &gt;=3.5,"Good",C799&gt;=2.5,"Average",C799&gt;= 1.5,"Below Avg",C799&lt;1.5,"Poor")</f>
        <v>Excellent</v>
      </c>
      <c r="F799" s="27" t="str">
        <f t="shared" si="49"/>
        <v>Top Employee</v>
      </c>
      <c r="G799" s="58" t="str">
        <f t="shared" si="50"/>
        <v>50% Bonus</v>
      </c>
      <c r="H799" s="60" t="str">
        <f t="shared" si="51"/>
        <v>Valid</v>
      </c>
    </row>
    <row r="800" spans="1:8" x14ac:dyDescent="0.2">
      <c r="A800" s="26" t="s">
        <v>2999</v>
      </c>
      <c r="B800" s="26" t="s">
        <v>3000</v>
      </c>
      <c r="C800" s="26">
        <v>4.84</v>
      </c>
      <c r="D800" s="27" t="str">
        <f t="shared" si="48"/>
        <v>✅High Performer</v>
      </c>
      <c r="E800" s="27" t="str" cm="1">
        <f t="array" ref="E800">_xlfn.IFS(C800&gt;= 4.5,"Excellent",C800 &gt;=3.5,"Good",C800&gt;=2.5,"Average",C800&gt;= 1.5,"Below Avg",C800&lt;1.5,"Poor")</f>
        <v>Excellent</v>
      </c>
      <c r="F800" s="27" t="str">
        <f t="shared" si="49"/>
        <v>Top Employee</v>
      </c>
      <c r="G800" s="58" t="str">
        <f t="shared" si="50"/>
        <v>50% Bonus</v>
      </c>
      <c r="H800" s="60" t="str">
        <f t="shared" si="51"/>
        <v>Valid</v>
      </c>
    </row>
    <row r="801" spans="1:8" x14ac:dyDescent="0.2">
      <c r="A801" s="26" t="s">
        <v>3003</v>
      </c>
      <c r="B801" s="26" t="s">
        <v>3004</v>
      </c>
      <c r="C801" s="26">
        <v>3.87</v>
      </c>
      <c r="D801" s="27" t="str">
        <f t="shared" si="48"/>
        <v>✅High Performer</v>
      </c>
      <c r="E801" s="27" t="str" cm="1">
        <f t="array" ref="E801">_xlfn.IFS(C801&gt;= 4.5,"Excellent",C801 &gt;=3.5,"Good",C801&gt;=2.5,"Average",C801&gt;= 1.5,"Below Avg",C801&lt;1.5,"Poor")</f>
        <v>Good</v>
      </c>
      <c r="F801" s="27" t="str">
        <f t="shared" si="49"/>
        <v>Developing</v>
      </c>
      <c r="G801" s="58" t="str">
        <f t="shared" si="50"/>
        <v>30% Bonus</v>
      </c>
      <c r="H801" s="60" t="str">
        <f t="shared" si="51"/>
        <v>Valid</v>
      </c>
    </row>
    <row r="802" spans="1:8" x14ac:dyDescent="0.2">
      <c r="A802" s="26" t="s">
        <v>3006</v>
      </c>
      <c r="B802" s="26" t="s">
        <v>3007</v>
      </c>
      <c r="C802" s="26">
        <v>1.63</v>
      </c>
      <c r="D802" s="27" t="str">
        <f t="shared" si="48"/>
        <v>📈Low Performer</v>
      </c>
      <c r="E802" s="27" t="str" cm="1">
        <f t="array" ref="E802">_xlfn.IFS(C802&gt;= 4.5,"Excellent",C802 &gt;=3.5,"Good",C802&gt;=2.5,"Average",C802&gt;= 1.5,"Below Avg",C802&lt;1.5,"Poor")</f>
        <v>Below Avg</v>
      </c>
      <c r="F802" s="27" t="str">
        <f t="shared" si="49"/>
        <v>At Risk</v>
      </c>
      <c r="G802" s="58" t="str">
        <f t="shared" si="50"/>
        <v>No Bonus</v>
      </c>
      <c r="H802" s="60" t="str">
        <f t="shared" si="51"/>
        <v>Invalid</v>
      </c>
    </row>
    <row r="803" spans="1:8" x14ac:dyDescent="0.2">
      <c r="A803" s="26" t="s">
        <v>3010</v>
      </c>
      <c r="B803" s="26" t="s">
        <v>2001</v>
      </c>
      <c r="C803" s="26">
        <v>1.76</v>
      </c>
      <c r="D803" s="27" t="str">
        <f t="shared" si="48"/>
        <v>📈Low Performer</v>
      </c>
      <c r="E803" s="27" t="str" cm="1">
        <f t="array" ref="E803">_xlfn.IFS(C803&gt;= 4.5,"Excellent",C803 &gt;=3.5,"Good",C803&gt;=2.5,"Average",C803&gt;= 1.5,"Below Avg",C803&lt;1.5,"Poor")</f>
        <v>Below Avg</v>
      </c>
      <c r="F803" s="27" t="str">
        <f t="shared" si="49"/>
        <v>At Risk</v>
      </c>
      <c r="G803" s="58" t="str">
        <f t="shared" si="50"/>
        <v>No Bonus</v>
      </c>
      <c r="H803" s="60" t="str">
        <f t="shared" si="51"/>
        <v>Invalid</v>
      </c>
    </row>
    <row r="804" spans="1:8" x14ac:dyDescent="0.2">
      <c r="A804" s="26" t="s">
        <v>3013</v>
      </c>
      <c r="B804" s="26" t="s">
        <v>3014</v>
      </c>
      <c r="C804" s="26">
        <v>3.93</v>
      </c>
      <c r="D804" s="27" t="str">
        <f t="shared" si="48"/>
        <v>✅High Performer</v>
      </c>
      <c r="E804" s="27" t="str" cm="1">
        <f t="array" ref="E804">_xlfn.IFS(C804&gt;= 4.5,"Excellent",C804 &gt;=3.5,"Good",C804&gt;=2.5,"Average",C804&gt;= 1.5,"Below Avg",C804&lt;1.5,"Poor")</f>
        <v>Good</v>
      </c>
      <c r="F804" s="27" t="str">
        <f t="shared" si="49"/>
        <v>Developing</v>
      </c>
      <c r="G804" s="58" t="str">
        <f t="shared" si="50"/>
        <v>30% Bonus</v>
      </c>
      <c r="H804" s="60" t="str">
        <f t="shared" si="51"/>
        <v>Valid</v>
      </c>
    </row>
    <row r="805" spans="1:8" x14ac:dyDescent="0.2">
      <c r="A805" s="26" t="s">
        <v>3016</v>
      </c>
      <c r="B805" s="26" t="s">
        <v>3017</v>
      </c>
      <c r="C805" s="26">
        <v>1.1599999999999999</v>
      </c>
      <c r="D805" s="27" t="str">
        <f t="shared" si="48"/>
        <v>📈Low Performer</v>
      </c>
      <c r="E805" s="27" t="str" cm="1">
        <f t="array" ref="E805">_xlfn.IFS(C805&gt;= 4.5,"Excellent",C805 &gt;=3.5,"Good",C805&gt;=2.5,"Average",C805&gt;= 1.5,"Below Avg",C805&lt;1.5,"Poor")</f>
        <v>Poor</v>
      </c>
      <c r="F805" s="27" t="str">
        <f t="shared" si="49"/>
        <v>At Risk</v>
      </c>
      <c r="G805" s="58" t="str">
        <f t="shared" si="50"/>
        <v>No Bonus</v>
      </c>
      <c r="H805" s="60" t="str">
        <f t="shared" si="51"/>
        <v>Invalid</v>
      </c>
    </row>
    <row r="806" spans="1:8" x14ac:dyDescent="0.2">
      <c r="A806" s="26" t="s">
        <v>3019</v>
      </c>
      <c r="B806" s="26" t="s">
        <v>3020</v>
      </c>
      <c r="C806" s="26">
        <v>2.96</v>
      </c>
      <c r="D806" s="27" t="str">
        <f t="shared" si="48"/>
        <v>📈Low Performer</v>
      </c>
      <c r="E806" s="27" t="str" cm="1">
        <f t="array" ref="E806">_xlfn.IFS(C806&gt;= 4.5,"Excellent",C806 &gt;=3.5,"Good",C806&gt;=2.5,"Average",C806&gt;= 1.5,"Below Avg",C806&lt;1.5,"Poor")</f>
        <v>Average</v>
      </c>
      <c r="F806" s="27" t="str">
        <f t="shared" si="49"/>
        <v>Developing</v>
      </c>
      <c r="G806" s="58" t="str">
        <f t="shared" si="50"/>
        <v>30% Bonus</v>
      </c>
      <c r="H806" s="60" t="str">
        <f t="shared" si="51"/>
        <v>Valid</v>
      </c>
    </row>
    <row r="807" spans="1:8" x14ac:dyDescent="0.2">
      <c r="A807" s="26" t="s">
        <v>3022</v>
      </c>
      <c r="B807" s="26" t="s">
        <v>3023</v>
      </c>
      <c r="C807" s="26">
        <v>1.7</v>
      </c>
      <c r="D807" s="27" t="str">
        <f t="shared" si="48"/>
        <v>📈Low Performer</v>
      </c>
      <c r="E807" s="27" t="str" cm="1">
        <f t="array" ref="E807">_xlfn.IFS(C807&gt;= 4.5,"Excellent",C807 &gt;=3.5,"Good",C807&gt;=2.5,"Average",C807&gt;= 1.5,"Below Avg",C807&lt;1.5,"Poor")</f>
        <v>Below Avg</v>
      </c>
      <c r="F807" s="27" t="str">
        <f t="shared" si="49"/>
        <v>At Risk</v>
      </c>
      <c r="G807" s="58" t="str">
        <f t="shared" si="50"/>
        <v>No Bonus</v>
      </c>
      <c r="H807" s="60" t="str">
        <f t="shared" si="51"/>
        <v>Invalid</v>
      </c>
    </row>
    <row r="808" spans="1:8" x14ac:dyDescent="0.2">
      <c r="A808" s="26" t="s">
        <v>3026</v>
      </c>
      <c r="B808" s="26" t="s">
        <v>244</v>
      </c>
      <c r="C808" s="26">
        <v>3.03</v>
      </c>
      <c r="D808" s="27" t="str">
        <f t="shared" si="48"/>
        <v>✅High Performer</v>
      </c>
      <c r="E808" s="27" t="str" cm="1">
        <f t="array" ref="E808">_xlfn.IFS(C808&gt;= 4.5,"Excellent",C808 &gt;=3.5,"Good",C808&gt;=2.5,"Average",C808&gt;= 1.5,"Below Avg",C808&lt;1.5,"Poor")</f>
        <v>Average</v>
      </c>
      <c r="F808" s="27" t="str">
        <f t="shared" si="49"/>
        <v>Developing</v>
      </c>
      <c r="G808" s="58" t="str">
        <f t="shared" si="50"/>
        <v>30% Bonus</v>
      </c>
      <c r="H808" s="60" t="str">
        <f t="shared" si="51"/>
        <v>Valid</v>
      </c>
    </row>
    <row r="809" spans="1:8" x14ac:dyDescent="0.2">
      <c r="A809" s="26" t="s">
        <v>3028</v>
      </c>
      <c r="B809" s="26" t="s">
        <v>3029</v>
      </c>
      <c r="C809" s="26">
        <v>3.91</v>
      </c>
      <c r="D809" s="27" t="str">
        <f t="shared" si="48"/>
        <v>✅High Performer</v>
      </c>
      <c r="E809" s="27" t="str" cm="1">
        <f t="array" ref="E809">_xlfn.IFS(C809&gt;= 4.5,"Excellent",C809 &gt;=3.5,"Good",C809&gt;=2.5,"Average",C809&gt;= 1.5,"Below Avg",C809&lt;1.5,"Poor")</f>
        <v>Good</v>
      </c>
      <c r="F809" s="27" t="str">
        <f t="shared" si="49"/>
        <v>Developing</v>
      </c>
      <c r="G809" s="58" t="str">
        <f t="shared" si="50"/>
        <v>30% Bonus</v>
      </c>
      <c r="H809" s="60" t="str">
        <f t="shared" si="51"/>
        <v>Valid</v>
      </c>
    </row>
    <row r="810" spans="1:8" x14ac:dyDescent="0.2">
      <c r="A810" s="26" t="s">
        <v>3032</v>
      </c>
      <c r="B810" s="26" t="s">
        <v>3033</v>
      </c>
      <c r="C810" s="26">
        <v>1.52</v>
      </c>
      <c r="D810" s="27" t="str">
        <f t="shared" si="48"/>
        <v>📈Low Performer</v>
      </c>
      <c r="E810" s="27" t="str" cm="1">
        <f t="array" ref="E810">_xlfn.IFS(C810&gt;= 4.5,"Excellent",C810 &gt;=3.5,"Good",C810&gt;=2.5,"Average",C810&gt;= 1.5,"Below Avg",C810&lt;1.5,"Poor")</f>
        <v>Below Avg</v>
      </c>
      <c r="F810" s="27" t="str">
        <f t="shared" si="49"/>
        <v>At Risk</v>
      </c>
      <c r="G810" s="58" t="str">
        <f t="shared" si="50"/>
        <v>No Bonus</v>
      </c>
      <c r="H810" s="60" t="str">
        <f t="shared" si="51"/>
        <v>Invalid</v>
      </c>
    </row>
    <row r="811" spans="1:8" x14ac:dyDescent="0.2">
      <c r="A811" s="26" t="s">
        <v>3035</v>
      </c>
      <c r="B811" s="26" t="s">
        <v>3036</v>
      </c>
      <c r="C811" s="26">
        <v>4.3499999999999996</v>
      </c>
      <c r="D811" s="27" t="str">
        <f t="shared" si="48"/>
        <v>✅High Performer</v>
      </c>
      <c r="E811" s="27" t="str" cm="1">
        <f t="array" ref="E811">_xlfn.IFS(C811&gt;= 4.5,"Excellent",C811 &gt;=3.5,"Good",C811&gt;=2.5,"Average",C811&gt;= 1.5,"Below Avg",C811&lt;1.5,"Poor")</f>
        <v>Good</v>
      </c>
      <c r="F811" s="27" t="str">
        <f t="shared" si="49"/>
        <v>Developing</v>
      </c>
      <c r="G811" s="58" t="str">
        <f t="shared" si="50"/>
        <v>30% Bonus</v>
      </c>
      <c r="H811" s="60" t="str">
        <f t="shared" si="51"/>
        <v>Valid</v>
      </c>
    </row>
    <row r="812" spans="1:8" x14ac:dyDescent="0.2">
      <c r="A812" s="26" t="s">
        <v>3039</v>
      </c>
      <c r="B812" s="26" t="s">
        <v>3040</v>
      </c>
      <c r="C812" s="26">
        <v>3.01</v>
      </c>
      <c r="D812" s="27" t="str">
        <f t="shared" si="48"/>
        <v>✅High Performer</v>
      </c>
      <c r="E812" s="27" t="str" cm="1">
        <f t="array" ref="E812">_xlfn.IFS(C812&gt;= 4.5,"Excellent",C812 &gt;=3.5,"Good",C812&gt;=2.5,"Average",C812&gt;= 1.5,"Below Avg",C812&lt;1.5,"Poor")</f>
        <v>Average</v>
      </c>
      <c r="F812" s="27" t="str">
        <f t="shared" si="49"/>
        <v>Developing</v>
      </c>
      <c r="G812" s="58" t="str">
        <f t="shared" si="50"/>
        <v>30% Bonus</v>
      </c>
      <c r="H812" s="60" t="str">
        <f t="shared" si="51"/>
        <v>Valid</v>
      </c>
    </row>
    <row r="813" spans="1:8" x14ac:dyDescent="0.2">
      <c r="A813" s="26" t="s">
        <v>3043</v>
      </c>
      <c r="B813" s="26" t="s">
        <v>1589</v>
      </c>
      <c r="C813" s="26">
        <v>1.52</v>
      </c>
      <c r="D813" s="27" t="str">
        <f t="shared" si="48"/>
        <v>📈Low Performer</v>
      </c>
      <c r="E813" s="27" t="str" cm="1">
        <f t="array" ref="E813">_xlfn.IFS(C813&gt;= 4.5,"Excellent",C813 &gt;=3.5,"Good",C813&gt;=2.5,"Average",C813&gt;= 1.5,"Below Avg",C813&lt;1.5,"Poor")</f>
        <v>Below Avg</v>
      </c>
      <c r="F813" s="27" t="str">
        <f t="shared" si="49"/>
        <v>At Risk</v>
      </c>
      <c r="G813" s="58" t="str">
        <f t="shared" si="50"/>
        <v>No Bonus</v>
      </c>
      <c r="H813" s="60" t="str">
        <f t="shared" si="51"/>
        <v>Invalid</v>
      </c>
    </row>
    <row r="814" spans="1:8" x14ac:dyDescent="0.2">
      <c r="A814" s="26" t="s">
        <v>3045</v>
      </c>
      <c r="B814" s="26" t="s">
        <v>3046</v>
      </c>
      <c r="C814" s="26">
        <v>1.38</v>
      </c>
      <c r="D814" s="27" t="str">
        <f t="shared" si="48"/>
        <v>📈Low Performer</v>
      </c>
      <c r="E814" s="27" t="str" cm="1">
        <f t="array" ref="E814">_xlfn.IFS(C814&gt;= 4.5,"Excellent",C814 &gt;=3.5,"Good",C814&gt;=2.5,"Average",C814&gt;= 1.5,"Below Avg",C814&lt;1.5,"Poor")</f>
        <v>Poor</v>
      </c>
      <c r="F814" s="27" t="str">
        <f t="shared" si="49"/>
        <v>At Risk</v>
      </c>
      <c r="G814" s="58" t="str">
        <f t="shared" si="50"/>
        <v>No Bonus</v>
      </c>
      <c r="H814" s="60" t="str">
        <f t="shared" si="51"/>
        <v>Invalid</v>
      </c>
    </row>
    <row r="815" spans="1:8" x14ac:dyDescent="0.2">
      <c r="A815" s="26" t="s">
        <v>3049</v>
      </c>
      <c r="B815" s="26" t="s">
        <v>2723</v>
      </c>
      <c r="C815" s="26">
        <v>2.5099999999999998</v>
      </c>
      <c r="D815" s="27" t="str">
        <f t="shared" si="48"/>
        <v>📈Low Performer</v>
      </c>
      <c r="E815" s="27" t="str" cm="1">
        <f t="array" ref="E815">_xlfn.IFS(C815&gt;= 4.5,"Excellent",C815 &gt;=3.5,"Good",C815&gt;=2.5,"Average",C815&gt;= 1.5,"Below Avg",C815&lt;1.5,"Poor")</f>
        <v>Average</v>
      </c>
      <c r="F815" s="27" t="str">
        <f t="shared" si="49"/>
        <v>Developing</v>
      </c>
      <c r="G815" s="58" t="str">
        <f t="shared" si="50"/>
        <v>30% Bonus</v>
      </c>
      <c r="H815" s="60" t="str">
        <f t="shared" si="51"/>
        <v>Valid</v>
      </c>
    </row>
    <row r="816" spans="1:8" x14ac:dyDescent="0.2">
      <c r="A816" s="26" t="s">
        <v>3052</v>
      </c>
      <c r="B816" s="26" t="s">
        <v>3053</v>
      </c>
      <c r="C816" s="26">
        <v>4.05</v>
      </c>
      <c r="D816" s="27" t="str">
        <f t="shared" si="48"/>
        <v>✅High Performer</v>
      </c>
      <c r="E816" s="27" t="str" cm="1">
        <f t="array" ref="E816">_xlfn.IFS(C816&gt;= 4.5,"Excellent",C816 &gt;=3.5,"Good",C816&gt;=2.5,"Average",C816&gt;= 1.5,"Below Avg",C816&lt;1.5,"Poor")</f>
        <v>Good</v>
      </c>
      <c r="F816" s="27" t="str">
        <f t="shared" si="49"/>
        <v>Developing</v>
      </c>
      <c r="G816" s="58" t="str">
        <f t="shared" si="50"/>
        <v>30% Bonus</v>
      </c>
      <c r="H816" s="60" t="str">
        <f t="shared" si="51"/>
        <v>Valid</v>
      </c>
    </row>
    <row r="817" spans="1:8" x14ac:dyDescent="0.2">
      <c r="A817" s="26" t="s">
        <v>3056</v>
      </c>
      <c r="B817" s="26" t="s">
        <v>3057</v>
      </c>
      <c r="C817" s="26">
        <v>4.24</v>
      </c>
      <c r="D817" s="27" t="str">
        <f t="shared" si="48"/>
        <v>✅High Performer</v>
      </c>
      <c r="E817" s="27" t="str" cm="1">
        <f t="array" ref="E817">_xlfn.IFS(C817&gt;= 4.5,"Excellent",C817 &gt;=3.5,"Good",C817&gt;=2.5,"Average",C817&gt;= 1.5,"Below Avg",C817&lt;1.5,"Poor")</f>
        <v>Good</v>
      </c>
      <c r="F817" s="27" t="str">
        <f t="shared" si="49"/>
        <v>Developing</v>
      </c>
      <c r="G817" s="58" t="str">
        <f t="shared" si="50"/>
        <v>30% Bonus</v>
      </c>
      <c r="H817" s="60" t="str">
        <f t="shared" si="51"/>
        <v>Valid</v>
      </c>
    </row>
    <row r="818" spans="1:8" x14ac:dyDescent="0.2">
      <c r="A818" s="26" t="s">
        <v>3060</v>
      </c>
      <c r="B818" s="26" t="s">
        <v>3061</v>
      </c>
      <c r="C818" s="26">
        <v>1.24</v>
      </c>
      <c r="D818" s="27" t="str">
        <f t="shared" si="48"/>
        <v>📈Low Performer</v>
      </c>
      <c r="E818" s="27" t="str" cm="1">
        <f t="array" ref="E818">_xlfn.IFS(C818&gt;= 4.5,"Excellent",C818 &gt;=3.5,"Good",C818&gt;=2.5,"Average",C818&gt;= 1.5,"Below Avg",C818&lt;1.5,"Poor")</f>
        <v>Poor</v>
      </c>
      <c r="F818" s="27" t="str">
        <f t="shared" si="49"/>
        <v>At Risk</v>
      </c>
      <c r="G818" s="58" t="str">
        <f t="shared" si="50"/>
        <v>No Bonus</v>
      </c>
      <c r="H818" s="60" t="str">
        <f t="shared" si="51"/>
        <v>Invalid</v>
      </c>
    </row>
    <row r="819" spans="1:8" x14ac:dyDescent="0.2">
      <c r="A819" s="26" t="s">
        <v>3064</v>
      </c>
      <c r="B819" s="26" t="s">
        <v>3065</v>
      </c>
      <c r="C819" s="26">
        <v>3.18</v>
      </c>
      <c r="D819" s="27" t="str">
        <f t="shared" si="48"/>
        <v>✅High Performer</v>
      </c>
      <c r="E819" s="27" t="str" cm="1">
        <f t="array" ref="E819">_xlfn.IFS(C819&gt;= 4.5,"Excellent",C819 &gt;=3.5,"Good",C819&gt;=2.5,"Average",C819&gt;= 1.5,"Below Avg",C819&lt;1.5,"Poor")</f>
        <v>Average</v>
      </c>
      <c r="F819" s="27" t="str">
        <f t="shared" si="49"/>
        <v>Developing</v>
      </c>
      <c r="G819" s="58" t="str">
        <f t="shared" si="50"/>
        <v>30% Bonus</v>
      </c>
      <c r="H819" s="60" t="str">
        <f t="shared" si="51"/>
        <v>Valid</v>
      </c>
    </row>
    <row r="820" spans="1:8" x14ac:dyDescent="0.2">
      <c r="A820" s="26" t="s">
        <v>3067</v>
      </c>
      <c r="B820" s="26" t="s">
        <v>2141</v>
      </c>
      <c r="C820" s="26">
        <v>1.65</v>
      </c>
      <c r="D820" s="27" t="str">
        <f t="shared" si="48"/>
        <v>📈Low Performer</v>
      </c>
      <c r="E820" s="27" t="str" cm="1">
        <f t="array" ref="E820">_xlfn.IFS(C820&gt;= 4.5,"Excellent",C820 &gt;=3.5,"Good",C820&gt;=2.5,"Average",C820&gt;= 1.5,"Below Avg",C820&lt;1.5,"Poor")</f>
        <v>Below Avg</v>
      </c>
      <c r="F820" s="27" t="str">
        <f t="shared" si="49"/>
        <v>At Risk</v>
      </c>
      <c r="G820" s="58" t="str">
        <f t="shared" si="50"/>
        <v>No Bonus</v>
      </c>
      <c r="H820" s="60" t="str">
        <f t="shared" si="51"/>
        <v>Invalid</v>
      </c>
    </row>
    <row r="821" spans="1:8" x14ac:dyDescent="0.2">
      <c r="A821" s="26" t="s">
        <v>3069</v>
      </c>
      <c r="B821" s="26" t="s">
        <v>3070</v>
      </c>
      <c r="C821" s="26">
        <v>1.04</v>
      </c>
      <c r="D821" s="27" t="str">
        <f t="shared" si="48"/>
        <v>📈Low Performer</v>
      </c>
      <c r="E821" s="27" t="str" cm="1">
        <f t="array" ref="E821">_xlfn.IFS(C821&gt;= 4.5,"Excellent",C821 &gt;=3.5,"Good",C821&gt;=2.5,"Average",C821&gt;= 1.5,"Below Avg",C821&lt;1.5,"Poor")</f>
        <v>Poor</v>
      </c>
      <c r="F821" s="27" t="str">
        <f t="shared" si="49"/>
        <v>At Risk</v>
      </c>
      <c r="G821" s="58" t="str">
        <f t="shared" si="50"/>
        <v>No Bonus</v>
      </c>
      <c r="H821" s="60" t="str">
        <f t="shared" si="51"/>
        <v>Invalid</v>
      </c>
    </row>
    <row r="822" spans="1:8" x14ac:dyDescent="0.2">
      <c r="A822" s="26" t="s">
        <v>3072</v>
      </c>
      <c r="B822" s="26" t="s">
        <v>2051</v>
      </c>
      <c r="C822" s="26">
        <v>3.08</v>
      </c>
      <c r="D822" s="27" t="str">
        <f t="shared" si="48"/>
        <v>✅High Performer</v>
      </c>
      <c r="E822" s="27" t="str" cm="1">
        <f t="array" ref="E822">_xlfn.IFS(C822&gt;= 4.5,"Excellent",C822 &gt;=3.5,"Good",C822&gt;=2.5,"Average",C822&gt;= 1.5,"Below Avg",C822&lt;1.5,"Poor")</f>
        <v>Average</v>
      </c>
      <c r="F822" s="27" t="str">
        <f t="shared" si="49"/>
        <v>Developing</v>
      </c>
      <c r="G822" s="58" t="str">
        <f t="shared" si="50"/>
        <v>30% Bonus</v>
      </c>
      <c r="H822" s="60" t="str">
        <f t="shared" si="51"/>
        <v>Valid</v>
      </c>
    </row>
    <row r="823" spans="1:8" x14ac:dyDescent="0.2">
      <c r="A823" s="26" t="s">
        <v>3074</v>
      </c>
      <c r="B823" s="26" t="s">
        <v>3075</v>
      </c>
      <c r="C823" s="26">
        <v>1.27</v>
      </c>
      <c r="D823" s="27" t="str">
        <f t="shared" si="48"/>
        <v>📈Low Performer</v>
      </c>
      <c r="E823" s="27" t="str" cm="1">
        <f t="array" ref="E823">_xlfn.IFS(C823&gt;= 4.5,"Excellent",C823 &gt;=3.5,"Good",C823&gt;=2.5,"Average",C823&gt;= 1.5,"Below Avg",C823&lt;1.5,"Poor")</f>
        <v>Poor</v>
      </c>
      <c r="F823" s="27" t="str">
        <f t="shared" si="49"/>
        <v>At Risk</v>
      </c>
      <c r="G823" s="58" t="str">
        <f t="shared" si="50"/>
        <v>No Bonus</v>
      </c>
      <c r="H823" s="60" t="str">
        <f t="shared" si="51"/>
        <v>Invalid</v>
      </c>
    </row>
    <row r="824" spans="1:8" x14ac:dyDescent="0.2">
      <c r="A824" s="26" t="s">
        <v>3078</v>
      </c>
      <c r="B824" s="26" t="s">
        <v>2430</v>
      </c>
      <c r="C824" s="26">
        <v>2.4</v>
      </c>
      <c r="D824" s="27" t="str">
        <f t="shared" si="48"/>
        <v>📈Low Performer</v>
      </c>
      <c r="E824" s="27" t="str" cm="1">
        <f t="array" ref="E824">_xlfn.IFS(C824&gt;= 4.5,"Excellent",C824 &gt;=3.5,"Good",C824&gt;=2.5,"Average",C824&gt;= 1.5,"Below Avg",C824&lt;1.5,"Poor")</f>
        <v>Below Avg</v>
      </c>
      <c r="F824" s="27" t="str">
        <f t="shared" si="49"/>
        <v>At Risk</v>
      </c>
      <c r="G824" s="58" t="str">
        <f t="shared" si="50"/>
        <v>No Bonus</v>
      </c>
      <c r="H824" s="60" t="str">
        <f t="shared" si="51"/>
        <v>Valid</v>
      </c>
    </row>
    <row r="825" spans="1:8" x14ac:dyDescent="0.2">
      <c r="A825" s="26" t="s">
        <v>3080</v>
      </c>
      <c r="B825" s="26" t="s">
        <v>3081</v>
      </c>
      <c r="C825" s="26">
        <v>3.24</v>
      </c>
      <c r="D825" s="27" t="str">
        <f t="shared" si="48"/>
        <v>✅High Performer</v>
      </c>
      <c r="E825" s="27" t="str" cm="1">
        <f t="array" ref="E825">_xlfn.IFS(C825&gt;= 4.5,"Excellent",C825 &gt;=3.5,"Good",C825&gt;=2.5,"Average",C825&gt;= 1.5,"Below Avg",C825&lt;1.5,"Poor")</f>
        <v>Average</v>
      </c>
      <c r="F825" s="27" t="str">
        <f t="shared" si="49"/>
        <v>Developing</v>
      </c>
      <c r="G825" s="58" t="str">
        <f t="shared" si="50"/>
        <v>30% Bonus</v>
      </c>
      <c r="H825" s="60" t="str">
        <f t="shared" si="51"/>
        <v>Valid</v>
      </c>
    </row>
    <row r="826" spans="1:8" x14ac:dyDescent="0.2">
      <c r="A826" s="26" t="s">
        <v>3084</v>
      </c>
      <c r="B826" s="26" t="s">
        <v>3085</v>
      </c>
      <c r="C826" s="26">
        <v>2.3199999999999998</v>
      </c>
      <c r="D826" s="27" t="str">
        <f t="shared" si="48"/>
        <v>📈Low Performer</v>
      </c>
      <c r="E826" s="27" t="str" cm="1">
        <f t="array" ref="E826">_xlfn.IFS(C826&gt;= 4.5,"Excellent",C826 &gt;=3.5,"Good",C826&gt;=2.5,"Average",C826&gt;= 1.5,"Below Avg",C826&lt;1.5,"Poor")</f>
        <v>Below Avg</v>
      </c>
      <c r="F826" s="27" t="str">
        <f t="shared" si="49"/>
        <v>At Risk</v>
      </c>
      <c r="G826" s="58" t="str">
        <f t="shared" si="50"/>
        <v>No Bonus</v>
      </c>
      <c r="H826" s="60" t="str">
        <f t="shared" si="51"/>
        <v>Valid</v>
      </c>
    </row>
    <row r="827" spans="1:8" x14ac:dyDescent="0.2">
      <c r="A827" s="26" t="s">
        <v>3088</v>
      </c>
      <c r="B827" s="26" t="s">
        <v>3089</v>
      </c>
      <c r="C827" s="26">
        <v>1.57</v>
      </c>
      <c r="D827" s="27" t="str">
        <f t="shared" si="48"/>
        <v>📈Low Performer</v>
      </c>
      <c r="E827" s="27" t="str" cm="1">
        <f t="array" ref="E827">_xlfn.IFS(C827&gt;= 4.5,"Excellent",C827 &gt;=3.5,"Good",C827&gt;=2.5,"Average",C827&gt;= 1.5,"Below Avg",C827&lt;1.5,"Poor")</f>
        <v>Below Avg</v>
      </c>
      <c r="F827" s="27" t="str">
        <f t="shared" si="49"/>
        <v>At Risk</v>
      </c>
      <c r="G827" s="58" t="str">
        <f t="shared" si="50"/>
        <v>No Bonus</v>
      </c>
      <c r="H827" s="60" t="str">
        <f t="shared" si="51"/>
        <v>Invalid</v>
      </c>
    </row>
    <row r="828" spans="1:8" x14ac:dyDescent="0.2">
      <c r="A828" s="26" t="s">
        <v>3092</v>
      </c>
      <c r="B828" s="26" t="s">
        <v>3093</v>
      </c>
      <c r="C828" s="26">
        <v>2.5099999999999998</v>
      </c>
      <c r="D828" s="27" t="str">
        <f t="shared" si="48"/>
        <v>📈Low Performer</v>
      </c>
      <c r="E828" s="27" t="str" cm="1">
        <f t="array" ref="E828">_xlfn.IFS(C828&gt;= 4.5,"Excellent",C828 &gt;=3.5,"Good",C828&gt;=2.5,"Average",C828&gt;= 1.5,"Below Avg",C828&lt;1.5,"Poor")</f>
        <v>Average</v>
      </c>
      <c r="F828" s="27" t="str">
        <f t="shared" si="49"/>
        <v>Developing</v>
      </c>
      <c r="G828" s="58" t="str">
        <f t="shared" si="50"/>
        <v>30% Bonus</v>
      </c>
      <c r="H828" s="60" t="str">
        <f t="shared" si="51"/>
        <v>Valid</v>
      </c>
    </row>
    <row r="829" spans="1:8" x14ac:dyDescent="0.2">
      <c r="A829" s="26" t="s">
        <v>3095</v>
      </c>
      <c r="B829" s="26" t="s">
        <v>3096</v>
      </c>
      <c r="C829" s="26">
        <v>2.96</v>
      </c>
      <c r="D829" s="27" t="str">
        <f t="shared" si="48"/>
        <v>📈Low Performer</v>
      </c>
      <c r="E829" s="27" t="str" cm="1">
        <f t="array" ref="E829">_xlfn.IFS(C829&gt;= 4.5,"Excellent",C829 &gt;=3.5,"Good",C829&gt;=2.5,"Average",C829&gt;= 1.5,"Below Avg",C829&lt;1.5,"Poor")</f>
        <v>Average</v>
      </c>
      <c r="F829" s="27" t="str">
        <f t="shared" si="49"/>
        <v>Developing</v>
      </c>
      <c r="G829" s="58" t="str">
        <f t="shared" si="50"/>
        <v>30% Bonus</v>
      </c>
      <c r="H829" s="60" t="str">
        <f t="shared" si="51"/>
        <v>Valid</v>
      </c>
    </row>
    <row r="830" spans="1:8" x14ac:dyDescent="0.2">
      <c r="A830" s="26" t="s">
        <v>3098</v>
      </c>
      <c r="B830" s="26" t="s">
        <v>3099</v>
      </c>
      <c r="C830" s="26">
        <v>2.5299999999999998</v>
      </c>
      <c r="D830" s="27" t="str">
        <f t="shared" si="48"/>
        <v>📈Low Performer</v>
      </c>
      <c r="E830" s="27" t="str" cm="1">
        <f t="array" ref="E830">_xlfn.IFS(C830&gt;= 4.5,"Excellent",C830 &gt;=3.5,"Good",C830&gt;=2.5,"Average",C830&gt;= 1.5,"Below Avg",C830&lt;1.5,"Poor")</f>
        <v>Average</v>
      </c>
      <c r="F830" s="27" t="str">
        <f t="shared" si="49"/>
        <v>Developing</v>
      </c>
      <c r="G830" s="58" t="str">
        <f t="shared" si="50"/>
        <v>30% Bonus</v>
      </c>
      <c r="H830" s="60" t="str">
        <f t="shared" si="51"/>
        <v>Valid</v>
      </c>
    </row>
    <row r="831" spans="1:8" x14ac:dyDescent="0.2">
      <c r="A831" s="26" t="s">
        <v>3102</v>
      </c>
      <c r="B831" s="26" t="s">
        <v>3070</v>
      </c>
      <c r="C831" s="26">
        <v>3.43</v>
      </c>
      <c r="D831" s="27" t="str">
        <f t="shared" si="48"/>
        <v>✅High Performer</v>
      </c>
      <c r="E831" s="27" t="str" cm="1">
        <f t="array" ref="E831">_xlfn.IFS(C831&gt;= 4.5,"Excellent",C831 &gt;=3.5,"Good",C831&gt;=2.5,"Average",C831&gt;= 1.5,"Below Avg",C831&lt;1.5,"Poor")</f>
        <v>Average</v>
      </c>
      <c r="F831" s="27" t="str">
        <f t="shared" si="49"/>
        <v>Developing</v>
      </c>
      <c r="G831" s="58" t="str">
        <f t="shared" si="50"/>
        <v>30% Bonus</v>
      </c>
      <c r="H831" s="60" t="str">
        <f t="shared" si="51"/>
        <v>Valid</v>
      </c>
    </row>
    <row r="832" spans="1:8" x14ac:dyDescent="0.2">
      <c r="A832" s="26" t="s">
        <v>3105</v>
      </c>
      <c r="B832" s="26" t="s">
        <v>3106</v>
      </c>
      <c r="C832" s="26">
        <v>2.96</v>
      </c>
      <c r="D832" s="27" t="str">
        <f t="shared" si="48"/>
        <v>📈Low Performer</v>
      </c>
      <c r="E832" s="27" t="str" cm="1">
        <f t="array" ref="E832">_xlfn.IFS(C832&gt;= 4.5,"Excellent",C832 &gt;=3.5,"Good",C832&gt;=2.5,"Average",C832&gt;= 1.5,"Below Avg",C832&lt;1.5,"Poor")</f>
        <v>Average</v>
      </c>
      <c r="F832" s="27" t="str">
        <f t="shared" si="49"/>
        <v>Developing</v>
      </c>
      <c r="G832" s="58" t="str">
        <f t="shared" si="50"/>
        <v>30% Bonus</v>
      </c>
      <c r="H832" s="60" t="str">
        <f t="shared" si="51"/>
        <v>Valid</v>
      </c>
    </row>
    <row r="833" spans="1:8" x14ac:dyDescent="0.2">
      <c r="A833" s="26" t="s">
        <v>3109</v>
      </c>
      <c r="B833" s="26" t="s">
        <v>3110</v>
      </c>
      <c r="C833" s="26">
        <v>2.77</v>
      </c>
      <c r="D833" s="27" t="str">
        <f t="shared" si="48"/>
        <v>📈Low Performer</v>
      </c>
      <c r="E833" s="27" t="str" cm="1">
        <f t="array" ref="E833">_xlfn.IFS(C833&gt;= 4.5,"Excellent",C833 &gt;=3.5,"Good",C833&gt;=2.5,"Average",C833&gt;= 1.5,"Below Avg",C833&lt;1.5,"Poor")</f>
        <v>Average</v>
      </c>
      <c r="F833" s="27" t="str">
        <f t="shared" si="49"/>
        <v>Developing</v>
      </c>
      <c r="G833" s="58" t="str">
        <f t="shared" si="50"/>
        <v>30% Bonus</v>
      </c>
      <c r="H833" s="60" t="str">
        <f t="shared" si="51"/>
        <v>Valid</v>
      </c>
    </row>
    <row r="834" spans="1:8" x14ac:dyDescent="0.2">
      <c r="A834" s="26" t="s">
        <v>3113</v>
      </c>
      <c r="B834" s="26" t="s">
        <v>3114</v>
      </c>
      <c r="C834" s="26">
        <v>3.07</v>
      </c>
      <c r="D834" s="27" t="str">
        <f t="shared" si="48"/>
        <v>✅High Performer</v>
      </c>
      <c r="E834" s="27" t="str" cm="1">
        <f t="array" ref="E834">_xlfn.IFS(C834&gt;= 4.5,"Excellent",C834 &gt;=3.5,"Good",C834&gt;=2.5,"Average",C834&gt;= 1.5,"Below Avg",C834&lt;1.5,"Poor")</f>
        <v>Average</v>
      </c>
      <c r="F834" s="27" t="str">
        <f t="shared" si="49"/>
        <v>Developing</v>
      </c>
      <c r="G834" s="58" t="str">
        <f t="shared" si="50"/>
        <v>30% Bonus</v>
      </c>
      <c r="H834" s="60" t="str">
        <f t="shared" si="51"/>
        <v>Valid</v>
      </c>
    </row>
    <row r="835" spans="1:8" x14ac:dyDescent="0.2">
      <c r="A835" s="26" t="s">
        <v>3117</v>
      </c>
      <c r="B835" s="26" t="s">
        <v>3118</v>
      </c>
      <c r="C835" s="26">
        <v>3.75</v>
      </c>
      <c r="D835" s="27" t="str">
        <f t="shared" si="48"/>
        <v>✅High Performer</v>
      </c>
      <c r="E835" s="27" t="str" cm="1">
        <f t="array" ref="E835">_xlfn.IFS(C835&gt;= 4.5,"Excellent",C835 &gt;=3.5,"Good",C835&gt;=2.5,"Average",C835&gt;= 1.5,"Below Avg",C835&lt;1.5,"Poor")</f>
        <v>Good</v>
      </c>
      <c r="F835" s="27" t="str">
        <f t="shared" si="49"/>
        <v>Developing</v>
      </c>
      <c r="G835" s="58" t="str">
        <f t="shared" si="50"/>
        <v>30% Bonus</v>
      </c>
      <c r="H835" s="60" t="str">
        <f t="shared" si="51"/>
        <v>Valid</v>
      </c>
    </row>
    <row r="836" spans="1:8" x14ac:dyDescent="0.2">
      <c r="A836" s="26" t="s">
        <v>3121</v>
      </c>
      <c r="B836" s="26" t="s">
        <v>3122</v>
      </c>
      <c r="C836" s="26">
        <v>1.35</v>
      </c>
      <c r="D836" s="27" t="str">
        <f t="shared" ref="D836:D899" si="52">IF($C836&gt;=3,"✅High Performer","📈Low Performer")</f>
        <v>📈Low Performer</v>
      </c>
      <c r="E836" s="27" t="str" cm="1">
        <f t="array" ref="E836">_xlfn.IFS(C836&gt;= 4.5,"Excellent",C836 &gt;=3.5,"Good",C836&gt;=2.5,"Average",C836&gt;= 1.5,"Below Avg",C836&lt;1.5,"Poor")</f>
        <v>Poor</v>
      </c>
      <c r="F836" s="27" t="str">
        <f t="shared" ref="F836:F899" si="53">IF(C836&gt;=4.5,"Top Employee",IF(C836&gt;=2.5,"Developing","At Risk"))</f>
        <v>At Risk</v>
      </c>
      <c r="G836" s="58" t="str">
        <f t="shared" ref="G836:G899" si="54">IF(AND(C836&gt;=4.5,C836&lt;=5),"50% Bonus",IF(AND(C836&gt;=2.5,C836&lt;4.5),"30% Bonus","No Bonus"))</f>
        <v>No Bonus</v>
      </c>
      <c r="H836" s="60" t="str">
        <f t="shared" ref="H836:H899" si="55">IF(OR(C836&lt;=2,C836&gt;=5),"Invalid","Valid")</f>
        <v>Invalid</v>
      </c>
    </row>
    <row r="837" spans="1:8" x14ac:dyDescent="0.2">
      <c r="A837" s="26" t="s">
        <v>3124</v>
      </c>
      <c r="B837" s="26" t="s">
        <v>3125</v>
      </c>
      <c r="C837" s="26">
        <v>2.23</v>
      </c>
      <c r="D837" s="27" t="str">
        <f t="shared" si="52"/>
        <v>📈Low Performer</v>
      </c>
      <c r="E837" s="27" t="str" cm="1">
        <f t="array" ref="E837">_xlfn.IFS(C837&gt;= 4.5,"Excellent",C837 &gt;=3.5,"Good",C837&gt;=2.5,"Average",C837&gt;= 1.5,"Below Avg",C837&lt;1.5,"Poor")</f>
        <v>Below Avg</v>
      </c>
      <c r="F837" s="27" t="str">
        <f t="shared" si="53"/>
        <v>At Risk</v>
      </c>
      <c r="G837" s="58" t="str">
        <f t="shared" si="54"/>
        <v>No Bonus</v>
      </c>
      <c r="H837" s="60" t="str">
        <f t="shared" si="55"/>
        <v>Valid</v>
      </c>
    </row>
    <row r="838" spans="1:8" x14ac:dyDescent="0.2">
      <c r="A838" s="26" t="s">
        <v>3127</v>
      </c>
      <c r="B838" s="26" t="s">
        <v>3128</v>
      </c>
      <c r="C838" s="26">
        <v>4.53</v>
      </c>
      <c r="D838" s="27" t="str">
        <f t="shared" si="52"/>
        <v>✅High Performer</v>
      </c>
      <c r="E838" s="27" t="str" cm="1">
        <f t="array" ref="E838">_xlfn.IFS(C838&gt;= 4.5,"Excellent",C838 &gt;=3.5,"Good",C838&gt;=2.5,"Average",C838&gt;= 1.5,"Below Avg",C838&lt;1.5,"Poor")</f>
        <v>Excellent</v>
      </c>
      <c r="F838" s="27" t="str">
        <f t="shared" si="53"/>
        <v>Top Employee</v>
      </c>
      <c r="G838" s="58" t="str">
        <f t="shared" si="54"/>
        <v>50% Bonus</v>
      </c>
      <c r="H838" s="60" t="str">
        <f t="shared" si="55"/>
        <v>Valid</v>
      </c>
    </row>
    <row r="839" spans="1:8" x14ac:dyDescent="0.2">
      <c r="A839" s="26" t="s">
        <v>3131</v>
      </c>
      <c r="B839" s="26" t="s">
        <v>1960</v>
      </c>
      <c r="C839" s="26">
        <v>4.8</v>
      </c>
      <c r="D839" s="27" t="str">
        <f t="shared" si="52"/>
        <v>✅High Performer</v>
      </c>
      <c r="E839" s="27" t="str" cm="1">
        <f t="array" ref="E839">_xlfn.IFS(C839&gt;= 4.5,"Excellent",C839 &gt;=3.5,"Good",C839&gt;=2.5,"Average",C839&gt;= 1.5,"Below Avg",C839&lt;1.5,"Poor")</f>
        <v>Excellent</v>
      </c>
      <c r="F839" s="27" t="str">
        <f t="shared" si="53"/>
        <v>Top Employee</v>
      </c>
      <c r="G839" s="58" t="str">
        <f t="shared" si="54"/>
        <v>50% Bonus</v>
      </c>
      <c r="H839" s="60" t="str">
        <f t="shared" si="55"/>
        <v>Valid</v>
      </c>
    </row>
    <row r="840" spans="1:8" x14ac:dyDescent="0.2">
      <c r="A840" s="26" t="s">
        <v>3133</v>
      </c>
      <c r="B840" s="26" t="s">
        <v>3134</v>
      </c>
      <c r="C840" s="26">
        <v>1.36</v>
      </c>
      <c r="D840" s="27" t="str">
        <f t="shared" si="52"/>
        <v>📈Low Performer</v>
      </c>
      <c r="E840" s="27" t="str" cm="1">
        <f t="array" ref="E840">_xlfn.IFS(C840&gt;= 4.5,"Excellent",C840 &gt;=3.5,"Good",C840&gt;=2.5,"Average",C840&gt;= 1.5,"Below Avg",C840&lt;1.5,"Poor")</f>
        <v>Poor</v>
      </c>
      <c r="F840" s="27" t="str">
        <f t="shared" si="53"/>
        <v>At Risk</v>
      </c>
      <c r="G840" s="58" t="str">
        <f t="shared" si="54"/>
        <v>No Bonus</v>
      </c>
      <c r="H840" s="60" t="str">
        <f t="shared" si="55"/>
        <v>Invalid</v>
      </c>
    </row>
    <row r="841" spans="1:8" x14ac:dyDescent="0.2">
      <c r="A841" s="26" t="s">
        <v>3136</v>
      </c>
      <c r="B841" s="26" t="s">
        <v>3137</v>
      </c>
      <c r="C841" s="26">
        <v>3.63</v>
      </c>
      <c r="D841" s="27" t="str">
        <f t="shared" si="52"/>
        <v>✅High Performer</v>
      </c>
      <c r="E841" s="27" t="str" cm="1">
        <f t="array" ref="E841">_xlfn.IFS(C841&gt;= 4.5,"Excellent",C841 &gt;=3.5,"Good",C841&gt;=2.5,"Average",C841&gt;= 1.5,"Below Avg",C841&lt;1.5,"Poor")</f>
        <v>Good</v>
      </c>
      <c r="F841" s="27" t="str">
        <f t="shared" si="53"/>
        <v>Developing</v>
      </c>
      <c r="G841" s="58" t="str">
        <f t="shared" si="54"/>
        <v>30% Bonus</v>
      </c>
      <c r="H841" s="60" t="str">
        <f t="shared" si="55"/>
        <v>Valid</v>
      </c>
    </row>
    <row r="842" spans="1:8" x14ac:dyDescent="0.2">
      <c r="A842" s="26" t="s">
        <v>3140</v>
      </c>
      <c r="B842" s="26" t="s">
        <v>3141</v>
      </c>
      <c r="C842" s="26">
        <v>2.23</v>
      </c>
      <c r="D842" s="27" t="str">
        <f t="shared" si="52"/>
        <v>📈Low Performer</v>
      </c>
      <c r="E842" s="27" t="str" cm="1">
        <f t="array" ref="E842">_xlfn.IFS(C842&gt;= 4.5,"Excellent",C842 &gt;=3.5,"Good",C842&gt;=2.5,"Average",C842&gt;= 1.5,"Below Avg",C842&lt;1.5,"Poor")</f>
        <v>Below Avg</v>
      </c>
      <c r="F842" s="27" t="str">
        <f t="shared" si="53"/>
        <v>At Risk</v>
      </c>
      <c r="G842" s="58" t="str">
        <f t="shared" si="54"/>
        <v>No Bonus</v>
      </c>
      <c r="H842" s="60" t="str">
        <f t="shared" si="55"/>
        <v>Valid</v>
      </c>
    </row>
    <row r="843" spans="1:8" x14ac:dyDescent="0.2">
      <c r="A843" s="26" t="s">
        <v>3144</v>
      </c>
      <c r="B843" s="26" t="s">
        <v>3145</v>
      </c>
      <c r="C843" s="26">
        <v>2.93</v>
      </c>
      <c r="D843" s="27" t="str">
        <f t="shared" si="52"/>
        <v>📈Low Performer</v>
      </c>
      <c r="E843" s="27" t="str" cm="1">
        <f t="array" ref="E843">_xlfn.IFS(C843&gt;= 4.5,"Excellent",C843 &gt;=3.5,"Good",C843&gt;=2.5,"Average",C843&gt;= 1.5,"Below Avg",C843&lt;1.5,"Poor")</f>
        <v>Average</v>
      </c>
      <c r="F843" s="27" t="str">
        <f t="shared" si="53"/>
        <v>Developing</v>
      </c>
      <c r="G843" s="58" t="str">
        <f t="shared" si="54"/>
        <v>30% Bonus</v>
      </c>
      <c r="H843" s="60" t="str">
        <f t="shared" si="55"/>
        <v>Valid</v>
      </c>
    </row>
    <row r="844" spans="1:8" x14ac:dyDescent="0.2">
      <c r="A844" s="26" t="s">
        <v>3148</v>
      </c>
      <c r="B844" s="26" t="s">
        <v>2934</v>
      </c>
      <c r="C844" s="26">
        <v>4.6900000000000004</v>
      </c>
      <c r="D844" s="27" t="str">
        <f t="shared" si="52"/>
        <v>✅High Performer</v>
      </c>
      <c r="E844" s="27" t="str" cm="1">
        <f t="array" ref="E844">_xlfn.IFS(C844&gt;= 4.5,"Excellent",C844 &gt;=3.5,"Good",C844&gt;=2.5,"Average",C844&gt;= 1.5,"Below Avg",C844&lt;1.5,"Poor")</f>
        <v>Excellent</v>
      </c>
      <c r="F844" s="27" t="str">
        <f t="shared" si="53"/>
        <v>Top Employee</v>
      </c>
      <c r="G844" s="58" t="str">
        <f t="shared" si="54"/>
        <v>50% Bonus</v>
      </c>
      <c r="H844" s="60" t="str">
        <f t="shared" si="55"/>
        <v>Valid</v>
      </c>
    </row>
    <row r="845" spans="1:8" x14ac:dyDescent="0.2">
      <c r="A845" s="26" t="s">
        <v>3151</v>
      </c>
      <c r="B845" s="26" t="s">
        <v>1390</v>
      </c>
      <c r="C845" s="26">
        <v>2.58</v>
      </c>
      <c r="D845" s="27" t="str">
        <f t="shared" si="52"/>
        <v>📈Low Performer</v>
      </c>
      <c r="E845" s="27" t="str" cm="1">
        <f t="array" ref="E845">_xlfn.IFS(C845&gt;= 4.5,"Excellent",C845 &gt;=3.5,"Good",C845&gt;=2.5,"Average",C845&gt;= 1.5,"Below Avg",C845&lt;1.5,"Poor")</f>
        <v>Average</v>
      </c>
      <c r="F845" s="27" t="str">
        <f t="shared" si="53"/>
        <v>Developing</v>
      </c>
      <c r="G845" s="58" t="str">
        <f t="shared" si="54"/>
        <v>30% Bonus</v>
      </c>
      <c r="H845" s="60" t="str">
        <f t="shared" si="55"/>
        <v>Valid</v>
      </c>
    </row>
    <row r="846" spans="1:8" x14ac:dyDescent="0.2">
      <c r="A846" s="26" t="s">
        <v>3153</v>
      </c>
      <c r="B846" s="26" t="s">
        <v>3154</v>
      </c>
      <c r="C846" s="26">
        <v>3.74</v>
      </c>
      <c r="D846" s="27" t="str">
        <f t="shared" si="52"/>
        <v>✅High Performer</v>
      </c>
      <c r="E846" s="27" t="str" cm="1">
        <f t="array" ref="E846">_xlfn.IFS(C846&gt;= 4.5,"Excellent",C846 &gt;=3.5,"Good",C846&gt;=2.5,"Average",C846&gt;= 1.5,"Below Avg",C846&lt;1.5,"Poor")</f>
        <v>Good</v>
      </c>
      <c r="F846" s="27" t="str">
        <f t="shared" si="53"/>
        <v>Developing</v>
      </c>
      <c r="G846" s="58" t="str">
        <f t="shared" si="54"/>
        <v>30% Bonus</v>
      </c>
      <c r="H846" s="60" t="str">
        <f t="shared" si="55"/>
        <v>Valid</v>
      </c>
    </row>
    <row r="847" spans="1:8" x14ac:dyDescent="0.2">
      <c r="A847" s="26" t="s">
        <v>3157</v>
      </c>
      <c r="B847" s="26" t="s">
        <v>3158</v>
      </c>
      <c r="C847" s="26">
        <v>4.05</v>
      </c>
      <c r="D847" s="27" t="str">
        <f t="shared" si="52"/>
        <v>✅High Performer</v>
      </c>
      <c r="E847" s="27" t="str" cm="1">
        <f t="array" ref="E847">_xlfn.IFS(C847&gt;= 4.5,"Excellent",C847 &gt;=3.5,"Good",C847&gt;=2.5,"Average",C847&gt;= 1.5,"Below Avg",C847&lt;1.5,"Poor")</f>
        <v>Good</v>
      </c>
      <c r="F847" s="27" t="str">
        <f t="shared" si="53"/>
        <v>Developing</v>
      </c>
      <c r="G847" s="58" t="str">
        <f t="shared" si="54"/>
        <v>30% Bonus</v>
      </c>
      <c r="H847" s="60" t="str">
        <f t="shared" si="55"/>
        <v>Valid</v>
      </c>
    </row>
    <row r="848" spans="1:8" x14ac:dyDescent="0.2">
      <c r="A848" s="26" t="s">
        <v>3160</v>
      </c>
      <c r="B848" s="26" t="s">
        <v>533</v>
      </c>
      <c r="C848" s="26">
        <v>1.89</v>
      </c>
      <c r="D848" s="27" t="str">
        <f t="shared" si="52"/>
        <v>📈Low Performer</v>
      </c>
      <c r="E848" s="27" t="str" cm="1">
        <f t="array" ref="E848">_xlfn.IFS(C848&gt;= 4.5,"Excellent",C848 &gt;=3.5,"Good",C848&gt;=2.5,"Average",C848&gt;= 1.5,"Below Avg",C848&lt;1.5,"Poor")</f>
        <v>Below Avg</v>
      </c>
      <c r="F848" s="27" t="str">
        <f t="shared" si="53"/>
        <v>At Risk</v>
      </c>
      <c r="G848" s="58" t="str">
        <f t="shared" si="54"/>
        <v>No Bonus</v>
      </c>
      <c r="H848" s="60" t="str">
        <f t="shared" si="55"/>
        <v>Invalid</v>
      </c>
    </row>
    <row r="849" spans="1:8" x14ac:dyDescent="0.2">
      <c r="A849" s="26" t="s">
        <v>3163</v>
      </c>
      <c r="B849" s="26" t="s">
        <v>3164</v>
      </c>
      <c r="C849" s="26">
        <v>3</v>
      </c>
      <c r="D849" s="27" t="str">
        <f t="shared" si="52"/>
        <v>✅High Performer</v>
      </c>
      <c r="E849" s="27" t="str" cm="1">
        <f t="array" ref="E849">_xlfn.IFS(C849&gt;= 4.5,"Excellent",C849 &gt;=3.5,"Good",C849&gt;=2.5,"Average",C849&gt;= 1.5,"Below Avg",C849&lt;1.5,"Poor")</f>
        <v>Average</v>
      </c>
      <c r="F849" s="27" t="str">
        <f t="shared" si="53"/>
        <v>Developing</v>
      </c>
      <c r="G849" s="58" t="str">
        <f t="shared" si="54"/>
        <v>30% Bonus</v>
      </c>
      <c r="H849" s="60" t="str">
        <f t="shared" si="55"/>
        <v>Valid</v>
      </c>
    </row>
    <row r="850" spans="1:8" x14ac:dyDescent="0.2">
      <c r="A850" s="26" t="s">
        <v>3167</v>
      </c>
      <c r="B850" s="26" t="s">
        <v>3168</v>
      </c>
      <c r="C850" s="26">
        <v>2.04</v>
      </c>
      <c r="D850" s="27" t="str">
        <f t="shared" si="52"/>
        <v>📈Low Performer</v>
      </c>
      <c r="E850" s="27" t="str" cm="1">
        <f t="array" ref="E850">_xlfn.IFS(C850&gt;= 4.5,"Excellent",C850 &gt;=3.5,"Good",C850&gt;=2.5,"Average",C850&gt;= 1.5,"Below Avg",C850&lt;1.5,"Poor")</f>
        <v>Below Avg</v>
      </c>
      <c r="F850" s="27" t="str">
        <f t="shared" si="53"/>
        <v>At Risk</v>
      </c>
      <c r="G850" s="58" t="str">
        <f t="shared" si="54"/>
        <v>No Bonus</v>
      </c>
      <c r="H850" s="60" t="str">
        <f t="shared" si="55"/>
        <v>Valid</v>
      </c>
    </row>
    <row r="851" spans="1:8" x14ac:dyDescent="0.2">
      <c r="A851" s="26" t="s">
        <v>3171</v>
      </c>
      <c r="B851" s="26" t="s">
        <v>3172</v>
      </c>
      <c r="C851" s="26">
        <v>2.2799999999999998</v>
      </c>
      <c r="D851" s="27" t="str">
        <f t="shared" si="52"/>
        <v>📈Low Performer</v>
      </c>
      <c r="E851" s="27" t="str" cm="1">
        <f t="array" ref="E851">_xlfn.IFS(C851&gt;= 4.5,"Excellent",C851 &gt;=3.5,"Good",C851&gt;=2.5,"Average",C851&gt;= 1.5,"Below Avg",C851&lt;1.5,"Poor")</f>
        <v>Below Avg</v>
      </c>
      <c r="F851" s="27" t="str">
        <f t="shared" si="53"/>
        <v>At Risk</v>
      </c>
      <c r="G851" s="58" t="str">
        <f t="shared" si="54"/>
        <v>No Bonus</v>
      </c>
      <c r="H851" s="60" t="str">
        <f t="shared" si="55"/>
        <v>Valid</v>
      </c>
    </row>
    <row r="852" spans="1:8" x14ac:dyDescent="0.2">
      <c r="A852" s="26" t="s">
        <v>3175</v>
      </c>
      <c r="B852" s="26" t="s">
        <v>3176</v>
      </c>
      <c r="C852" s="26">
        <v>3.01</v>
      </c>
      <c r="D852" s="27" t="str">
        <f t="shared" si="52"/>
        <v>✅High Performer</v>
      </c>
      <c r="E852" s="27" t="str" cm="1">
        <f t="array" ref="E852">_xlfn.IFS(C852&gt;= 4.5,"Excellent",C852 &gt;=3.5,"Good",C852&gt;=2.5,"Average",C852&gt;= 1.5,"Below Avg",C852&lt;1.5,"Poor")</f>
        <v>Average</v>
      </c>
      <c r="F852" s="27" t="str">
        <f t="shared" si="53"/>
        <v>Developing</v>
      </c>
      <c r="G852" s="58" t="str">
        <f t="shared" si="54"/>
        <v>30% Bonus</v>
      </c>
      <c r="H852" s="60" t="str">
        <f t="shared" si="55"/>
        <v>Valid</v>
      </c>
    </row>
    <row r="853" spans="1:8" x14ac:dyDescent="0.2">
      <c r="A853" s="26" t="s">
        <v>3178</v>
      </c>
      <c r="B853" s="26" t="s">
        <v>3179</v>
      </c>
      <c r="C853" s="26">
        <v>1.79</v>
      </c>
      <c r="D853" s="27" t="str">
        <f t="shared" si="52"/>
        <v>📈Low Performer</v>
      </c>
      <c r="E853" s="27" t="str" cm="1">
        <f t="array" ref="E853">_xlfn.IFS(C853&gt;= 4.5,"Excellent",C853 &gt;=3.5,"Good",C853&gt;=2.5,"Average",C853&gt;= 1.5,"Below Avg",C853&lt;1.5,"Poor")</f>
        <v>Below Avg</v>
      </c>
      <c r="F853" s="27" t="str">
        <f t="shared" si="53"/>
        <v>At Risk</v>
      </c>
      <c r="G853" s="58" t="str">
        <f t="shared" si="54"/>
        <v>No Bonus</v>
      </c>
      <c r="H853" s="60" t="str">
        <f t="shared" si="55"/>
        <v>Invalid</v>
      </c>
    </row>
    <row r="854" spans="1:8" x14ac:dyDescent="0.2">
      <c r="A854" s="26" t="s">
        <v>3182</v>
      </c>
      <c r="B854" s="26" t="s">
        <v>3183</v>
      </c>
      <c r="C854" s="26">
        <v>2.7</v>
      </c>
      <c r="D854" s="27" t="str">
        <f t="shared" si="52"/>
        <v>📈Low Performer</v>
      </c>
      <c r="E854" s="27" t="str" cm="1">
        <f t="array" ref="E854">_xlfn.IFS(C854&gt;= 4.5,"Excellent",C854 &gt;=3.5,"Good",C854&gt;=2.5,"Average",C854&gt;= 1.5,"Below Avg",C854&lt;1.5,"Poor")</f>
        <v>Average</v>
      </c>
      <c r="F854" s="27" t="str">
        <f t="shared" si="53"/>
        <v>Developing</v>
      </c>
      <c r="G854" s="58" t="str">
        <f t="shared" si="54"/>
        <v>30% Bonus</v>
      </c>
      <c r="H854" s="60" t="str">
        <f t="shared" si="55"/>
        <v>Valid</v>
      </c>
    </row>
    <row r="855" spans="1:8" x14ac:dyDescent="0.2">
      <c r="A855" s="26" t="s">
        <v>3186</v>
      </c>
      <c r="B855" s="26" t="s">
        <v>805</v>
      </c>
      <c r="C855" s="26">
        <v>3.93</v>
      </c>
      <c r="D855" s="27" t="str">
        <f t="shared" si="52"/>
        <v>✅High Performer</v>
      </c>
      <c r="E855" s="27" t="str" cm="1">
        <f t="array" ref="E855">_xlfn.IFS(C855&gt;= 4.5,"Excellent",C855 &gt;=3.5,"Good",C855&gt;=2.5,"Average",C855&gt;= 1.5,"Below Avg",C855&lt;1.5,"Poor")</f>
        <v>Good</v>
      </c>
      <c r="F855" s="27" t="str">
        <f t="shared" si="53"/>
        <v>Developing</v>
      </c>
      <c r="G855" s="58" t="str">
        <f t="shared" si="54"/>
        <v>30% Bonus</v>
      </c>
      <c r="H855" s="60" t="str">
        <f t="shared" si="55"/>
        <v>Valid</v>
      </c>
    </row>
    <row r="856" spans="1:8" x14ac:dyDescent="0.2">
      <c r="A856" s="26" t="s">
        <v>3188</v>
      </c>
      <c r="B856" s="26" t="s">
        <v>3189</v>
      </c>
      <c r="C856" s="26">
        <v>4.68</v>
      </c>
      <c r="D856" s="27" t="str">
        <f t="shared" si="52"/>
        <v>✅High Performer</v>
      </c>
      <c r="E856" s="27" t="str" cm="1">
        <f t="array" ref="E856">_xlfn.IFS(C856&gt;= 4.5,"Excellent",C856 &gt;=3.5,"Good",C856&gt;=2.5,"Average",C856&gt;= 1.5,"Below Avg",C856&lt;1.5,"Poor")</f>
        <v>Excellent</v>
      </c>
      <c r="F856" s="27" t="str">
        <f t="shared" si="53"/>
        <v>Top Employee</v>
      </c>
      <c r="G856" s="58" t="str">
        <f t="shared" si="54"/>
        <v>50% Bonus</v>
      </c>
      <c r="H856" s="60" t="str">
        <f t="shared" si="55"/>
        <v>Valid</v>
      </c>
    </row>
    <row r="857" spans="1:8" x14ac:dyDescent="0.2">
      <c r="A857" s="26" t="s">
        <v>3192</v>
      </c>
      <c r="B857" s="26" t="s">
        <v>3193</v>
      </c>
      <c r="C857" s="26">
        <v>2.69</v>
      </c>
      <c r="D857" s="27" t="str">
        <f t="shared" si="52"/>
        <v>📈Low Performer</v>
      </c>
      <c r="E857" s="27" t="str" cm="1">
        <f t="array" ref="E857">_xlfn.IFS(C857&gt;= 4.5,"Excellent",C857 &gt;=3.5,"Good",C857&gt;=2.5,"Average",C857&gt;= 1.5,"Below Avg",C857&lt;1.5,"Poor")</f>
        <v>Average</v>
      </c>
      <c r="F857" s="27" t="str">
        <f t="shared" si="53"/>
        <v>Developing</v>
      </c>
      <c r="G857" s="58" t="str">
        <f t="shared" si="54"/>
        <v>30% Bonus</v>
      </c>
      <c r="H857" s="60" t="str">
        <f t="shared" si="55"/>
        <v>Valid</v>
      </c>
    </row>
    <row r="858" spans="1:8" x14ac:dyDescent="0.2">
      <c r="A858" s="26" t="s">
        <v>3195</v>
      </c>
      <c r="B858" s="26" t="s">
        <v>1035</v>
      </c>
      <c r="C858" s="26">
        <v>3.78</v>
      </c>
      <c r="D858" s="27" t="str">
        <f t="shared" si="52"/>
        <v>✅High Performer</v>
      </c>
      <c r="E858" s="27" t="str" cm="1">
        <f t="array" ref="E858">_xlfn.IFS(C858&gt;= 4.5,"Excellent",C858 &gt;=3.5,"Good",C858&gt;=2.5,"Average",C858&gt;= 1.5,"Below Avg",C858&lt;1.5,"Poor")</f>
        <v>Good</v>
      </c>
      <c r="F858" s="27" t="str">
        <f t="shared" si="53"/>
        <v>Developing</v>
      </c>
      <c r="G858" s="58" t="str">
        <f t="shared" si="54"/>
        <v>30% Bonus</v>
      </c>
      <c r="H858" s="60" t="str">
        <f t="shared" si="55"/>
        <v>Valid</v>
      </c>
    </row>
    <row r="859" spans="1:8" x14ac:dyDescent="0.2">
      <c r="A859" s="26" t="s">
        <v>3197</v>
      </c>
      <c r="B859" s="26" t="s">
        <v>3198</v>
      </c>
      <c r="C859" s="26">
        <v>3.71</v>
      </c>
      <c r="D859" s="27" t="str">
        <f t="shared" si="52"/>
        <v>✅High Performer</v>
      </c>
      <c r="E859" s="27" t="str" cm="1">
        <f t="array" ref="E859">_xlfn.IFS(C859&gt;= 4.5,"Excellent",C859 &gt;=3.5,"Good",C859&gt;=2.5,"Average",C859&gt;= 1.5,"Below Avg",C859&lt;1.5,"Poor")</f>
        <v>Good</v>
      </c>
      <c r="F859" s="27" t="str">
        <f t="shared" si="53"/>
        <v>Developing</v>
      </c>
      <c r="G859" s="58" t="str">
        <f t="shared" si="54"/>
        <v>30% Bonus</v>
      </c>
      <c r="H859" s="60" t="str">
        <f t="shared" si="55"/>
        <v>Valid</v>
      </c>
    </row>
    <row r="860" spans="1:8" x14ac:dyDescent="0.2">
      <c r="A860" s="26" t="s">
        <v>3200</v>
      </c>
      <c r="B860" s="26" t="s">
        <v>3201</v>
      </c>
      <c r="C860" s="26">
        <v>1.89</v>
      </c>
      <c r="D860" s="27" t="str">
        <f t="shared" si="52"/>
        <v>📈Low Performer</v>
      </c>
      <c r="E860" s="27" t="str" cm="1">
        <f t="array" ref="E860">_xlfn.IFS(C860&gt;= 4.5,"Excellent",C860 &gt;=3.5,"Good",C860&gt;=2.5,"Average",C860&gt;= 1.5,"Below Avg",C860&lt;1.5,"Poor")</f>
        <v>Below Avg</v>
      </c>
      <c r="F860" s="27" t="str">
        <f t="shared" si="53"/>
        <v>At Risk</v>
      </c>
      <c r="G860" s="58" t="str">
        <f t="shared" si="54"/>
        <v>No Bonus</v>
      </c>
      <c r="H860" s="60" t="str">
        <f t="shared" si="55"/>
        <v>Invalid</v>
      </c>
    </row>
    <row r="861" spans="1:8" x14ac:dyDescent="0.2">
      <c r="A861" s="26" t="s">
        <v>3204</v>
      </c>
      <c r="B861" s="26" t="s">
        <v>3205</v>
      </c>
      <c r="C861" s="26">
        <v>2.9</v>
      </c>
      <c r="D861" s="27" t="str">
        <f t="shared" si="52"/>
        <v>📈Low Performer</v>
      </c>
      <c r="E861" s="27" t="str" cm="1">
        <f t="array" ref="E861">_xlfn.IFS(C861&gt;= 4.5,"Excellent",C861 &gt;=3.5,"Good",C861&gt;=2.5,"Average",C861&gt;= 1.5,"Below Avg",C861&lt;1.5,"Poor")</f>
        <v>Average</v>
      </c>
      <c r="F861" s="27" t="str">
        <f t="shared" si="53"/>
        <v>Developing</v>
      </c>
      <c r="G861" s="58" t="str">
        <f t="shared" si="54"/>
        <v>30% Bonus</v>
      </c>
      <c r="H861" s="60" t="str">
        <f t="shared" si="55"/>
        <v>Valid</v>
      </c>
    </row>
    <row r="862" spans="1:8" x14ac:dyDescent="0.2">
      <c r="A862" s="26" t="s">
        <v>3208</v>
      </c>
      <c r="B862" s="26" t="s">
        <v>3209</v>
      </c>
      <c r="C862" s="26">
        <v>2.61</v>
      </c>
      <c r="D862" s="27" t="str">
        <f t="shared" si="52"/>
        <v>📈Low Performer</v>
      </c>
      <c r="E862" s="27" t="str" cm="1">
        <f t="array" ref="E862">_xlfn.IFS(C862&gt;= 4.5,"Excellent",C862 &gt;=3.5,"Good",C862&gt;=2.5,"Average",C862&gt;= 1.5,"Below Avg",C862&lt;1.5,"Poor")</f>
        <v>Average</v>
      </c>
      <c r="F862" s="27" t="str">
        <f t="shared" si="53"/>
        <v>Developing</v>
      </c>
      <c r="G862" s="58" t="str">
        <f t="shared" si="54"/>
        <v>30% Bonus</v>
      </c>
      <c r="H862" s="60" t="str">
        <f t="shared" si="55"/>
        <v>Valid</v>
      </c>
    </row>
    <row r="863" spans="1:8" x14ac:dyDescent="0.2">
      <c r="A863" s="26" t="s">
        <v>3212</v>
      </c>
      <c r="B863" s="26" t="s">
        <v>3213</v>
      </c>
      <c r="C863" s="26">
        <v>1.1200000000000001</v>
      </c>
      <c r="D863" s="27" t="str">
        <f t="shared" si="52"/>
        <v>📈Low Performer</v>
      </c>
      <c r="E863" s="27" t="str" cm="1">
        <f t="array" ref="E863">_xlfn.IFS(C863&gt;= 4.5,"Excellent",C863 &gt;=3.5,"Good",C863&gt;=2.5,"Average",C863&gt;= 1.5,"Below Avg",C863&lt;1.5,"Poor")</f>
        <v>Poor</v>
      </c>
      <c r="F863" s="27" t="str">
        <f t="shared" si="53"/>
        <v>At Risk</v>
      </c>
      <c r="G863" s="58" t="str">
        <f t="shared" si="54"/>
        <v>No Bonus</v>
      </c>
      <c r="H863" s="60" t="str">
        <f t="shared" si="55"/>
        <v>Invalid</v>
      </c>
    </row>
    <row r="864" spans="1:8" x14ac:dyDescent="0.2">
      <c r="A864" s="26" t="s">
        <v>3216</v>
      </c>
      <c r="B864" s="26" t="s">
        <v>3217</v>
      </c>
      <c r="C864" s="26">
        <v>2.5099999999999998</v>
      </c>
      <c r="D864" s="27" t="str">
        <f t="shared" si="52"/>
        <v>📈Low Performer</v>
      </c>
      <c r="E864" s="27" t="str" cm="1">
        <f t="array" ref="E864">_xlfn.IFS(C864&gt;= 4.5,"Excellent",C864 &gt;=3.5,"Good",C864&gt;=2.5,"Average",C864&gt;= 1.5,"Below Avg",C864&lt;1.5,"Poor")</f>
        <v>Average</v>
      </c>
      <c r="F864" s="27" t="str">
        <f t="shared" si="53"/>
        <v>Developing</v>
      </c>
      <c r="G864" s="58" t="str">
        <f t="shared" si="54"/>
        <v>30% Bonus</v>
      </c>
      <c r="H864" s="60" t="str">
        <f t="shared" si="55"/>
        <v>Valid</v>
      </c>
    </row>
    <row r="865" spans="1:8" x14ac:dyDescent="0.2">
      <c r="A865" s="26" t="s">
        <v>3220</v>
      </c>
      <c r="B865" s="26" t="s">
        <v>3221</v>
      </c>
      <c r="C865" s="26">
        <v>4.5999999999999996</v>
      </c>
      <c r="D865" s="27" t="str">
        <f t="shared" si="52"/>
        <v>✅High Performer</v>
      </c>
      <c r="E865" s="27" t="str" cm="1">
        <f t="array" ref="E865">_xlfn.IFS(C865&gt;= 4.5,"Excellent",C865 &gt;=3.5,"Good",C865&gt;=2.5,"Average",C865&gt;= 1.5,"Below Avg",C865&lt;1.5,"Poor")</f>
        <v>Excellent</v>
      </c>
      <c r="F865" s="27" t="str">
        <f t="shared" si="53"/>
        <v>Top Employee</v>
      </c>
      <c r="G865" s="58" t="str">
        <f t="shared" si="54"/>
        <v>50% Bonus</v>
      </c>
      <c r="H865" s="60" t="str">
        <f t="shared" si="55"/>
        <v>Valid</v>
      </c>
    </row>
    <row r="866" spans="1:8" x14ac:dyDescent="0.2">
      <c r="A866" s="26" t="s">
        <v>3224</v>
      </c>
      <c r="B866" s="26" t="s">
        <v>3225</v>
      </c>
      <c r="C866" s="26">
        <v>4.03</v>
      </c>
      <c r="D866" s="27" t="str">
        <f t="shared" si="52"/>
        <v>✅High Performer</v>
      </c>
      <c r="E866" s="27" t="str" cm="1">
        <f t="array" ref="E866">_xlfn.IFS(C866&gt;= 4.5,"Excellent",C866 &gt;=3.5,"Good",C866&gt;=2.5,"Average",C866&gt;= 1.5,"Below Avg",C866&lt;1.5,"Poor")</f>
        <v>Good</v>
      </c>
      <c r="F866" s="27" t="str">
        <f t="shared" si="53"/>
        <v>Developing</v>
      </c>
      <c r="G866" s="58" t="str">
        <f t="shared" si="54"/>
        <v>30% Bonus</v>
      </c>
      <c r="H866" s="60" t="str">
        <f t="shared" si="55"/>
        <v>Valid</v>
      </c>
    </row>
    <row r="867" spans="1:8" x14ac:dyDescent="0.2">
      <c r="A867" s="26" t="s">
        <v>3228</v>
      </c>
      <c r="B867" s="26" t="s">
        <v>3229</v>
      </c>
      <c r="C867" s="26">
        <v>4.9000000000000004</v>
      </c>
      <c r="D867" s="27" t="str">
        <f t="shared" si="52"/>
        <v>✅High Performer</v>
      </c>
      <c r="E867" s="27" t="str" cm="1">
        <f t="array" ref="E867">_xlfn.IFS(C867&gt;= 4.5,"Excellent",C867 &gt;=3.5,"Good",C867&gt;=2.5,"Average",C867&gt;= 1.5,"Below Avg",C867&lt;1.5,"Poor")</f>
        <v>Excellent</v>
      </c>
      <c r="F867" s="27" t="str">
        <f t="shared" si="53"/>
        <v>Top Employee</v>
      </c>
      <c r="G867" s="58" t="str">
        <f t="shared" si="54"/>
        <v>50% Bonus</v>
      </c>
      <c r="H867" s="60" t="str">
        <f t="shared" si="55"/>
        <v>Valid</v>
      </c>
    </row>
    <row r="868" spans="1:8" x14ac:dyDescent="0.2">
      <c r="A868" s="26" t="s">
        <v>3232</v>
      </c>
      <c r="B868" s="26" t="s">
        <v>3233</v>
      </c>
      <c r="C868" s="26">
        <v>3.44</v>
      </c>
      <c r="D868" s="27" t="str">
        <f t="shared" si="52"/>
        <v>✅High Performer</v>
      </c>
      <c r="E868" s="27" t="str" cm="1">
        <f t="array" ref="E868">_xlfn.IFS(C868&gt;= 4.5,"Excellent",C868 &gt;=3.5,"Good",C868&gt;=2.5,"Average",C868&gt;= 1.5,"Below Avg",C868&lt;1.5,"Poor")</f>
        <v>Average</v>
      </c>
      <c r="F868" s="27" t="str">
        <f t="shared" si="53"/>
        <v>Developing</v>
      </c>
      <c r="G868" s="58" t="str">
        <f t="shared" si="54"/>
        <v>30% Bonus</v>
      </c>
      <c r="H868" s="60" t="str">
        <f t="shared" si="55"/>
        <v>Valid</v>
      </c>
    </row>
    <row r="869" spans="1:8" x14ac:dyDescent="0.2">
      <c r="A869" s="26" t="s">
        <v>3236</v>
      </c>
      <c r="B869" s="26" t="s">
        <v>3237</v>
      </c>
      <c r="C869" s="26">
        <v>2.48</v>
      </c>
      <c r="D869" s="27" t="str">
        <f t="shared" si="52"/>
        <v>📈Low Performer</v>
      </c>
      <c r="E869" s="27" t="str" cm="1">
        <f t="array" ref="E869">_xlfn.IFS(C869&gt;= 4.5,"Excellent",C869 &gt;=3.5,"Good",C869&gt;=2.5,"Average",C869&gt;= 1.5,"Below Avg",C869&lt;1.5,"Poor")</f>
        <v>Below Avg</v>
      </c>
      <c r="F869" s="27" t="str">
        <f t="shared" si="53"/>
        <v>At Risk</v>
      </c>
      <c r="G869" s="58" t="str">
        <f t="shared" si="54"/>
        <v>No Bonus</v>
      </c>
      <c r="H869" s="60" t="str">
        <f t="shared" si="55"/>
        <v>Valid</v>
      </c>
    </row>
    <row r="870" spans="1:8" x14ac:dyDescent="0.2">
      <c r="A870" s="26" t="s">
        <v>3240</v>
      </c>
      <c r="B870" s="26" t="s">
        <v>3241</v>
      </c>
      <c r="C870" s="26">
        <v>4.96</v>
      </c>
      <c r="D870" s="27" t="str">
        <f t="shared" si="52"/>
        <v>✅High Performer</v>
      </c>
      <c r="E870" s="27" t="str" cm="1">
        <f t="array" ref="E870">_xlfn.IFS(C870&gt;= 4.5,"Excellent",C870 &gt;=3.5,"Good",C870&gt;=2.5,"Average",C870&gt;= 1.5,"Below Avg",C870&lt;1.5,"Poor")</f>
        <v>Excellent</v>
      </c>
      <c r="F870" s="27" t="str">
        <f t="shared" si="53"/>
        <v>Top Employee</v>
      </c>
      <c r="G870" s="58" t="str">
        <f t="shared" si="54"/>
        <v>50% Bonus</v>
      </c>
      <c r="H870" s="60" t="str">
        <f t="shared" si="55"/>
        <v>Valid</v>
      </c>
    </row>
    <row r="871" spans="1:8" x14ac:dyDescent="0.2">
      <c r="A871" s="26" t="s">
        <v>3243</v>
      </c>
      <c r="B871" s="26" t="s">
        <v>1229</v>
      </c>
      <c r="C871" s="26">
        <v>4.45</v>
      </c>
      <c r="D871" s="27" t="str">
        <f t="shared" si="52"/>
        <v>✅High Performer</v>
      </c>
      <c r="E871" s="27" t="str" cm="1">
        <f t="array" ref="E871">_xlfn.IFS(C871&gt;= 4.5,"Excellent",C871 &gt;=3.5,"Good",C871&gt;=2.5,"Average",C871&gt;= 1.5,"Below Avg",C871&lt;1.5,"Poor")</f>
        <v>Good</v>
      </c>
      <c r="F871" s="27" t="str">
        <f t="shared" si="53"/>
        <v>Developing</v>
      </c>
      <c r="G871" s="58" t="str">
        <f t="shared" si="54"/>
        <v>30% Bonus</v>
      </c>
      <c r="H871" s="60" t="str">
        <f t="shared" si="55"/>
        <v>Valid</v>
      </c>
    </row>
    <row r="872" spans="1:8" x14ac:dyDescent="0.2">
      <c r="A872" s="26" t="s">
        <v>3245</v>
      </c>
      <c r="B872" s="26" t="s">
        <v>3246</v>
      </c>
      <c r="C872" s="26">
        <v>4.25</v>
      </c>
      <c r="D872" s="27" t="str">
        <f t="shared" si="52"/>
        <v>✅High Performer</v>
      </c>
      <c r="E872" s="27" t="str" cm="1">
        <f t="array" ref="E872">_xlfn.IFS(C872&gt;= 4.5,"Excellent",C872 &gt;=3.5,"Good",C872&gt;=2.5,"Average",C872&gt;= 1.5,"Below Avg",C872&lt;1.5,"Poor")</f>
        <v>Good</v>
      </c>
      <c r="F872" s="27" t="str">
        <f t="shared" si="53"/>
        <v>Developing</v>
      </c>
      <c r="G872" s="58" t="str">
        <f t="shared" si="54"/>
        <v>30% Bonus</v>
      </c>
      <c r="H872" s="60" t="str">
        <f t="shared" si="55"/>
        <v>Valid</v>
      </c>
    </row>
    <row r="873" spans="1:8" x14ac:dyDescent="0.2">
      <c r="A873" s="26" t="s">
        <v>3248</v>
      </c>
      <c r="B873" s="26" t="s">
        <v>3249</v>
      </c>
      <c r="C873" s="26">
        <v>3.89</v>
      </c>
      <c r="D873" s="27" t="str">
        <f t="shared" si="52"/>
        <v>✅High Performer</v>
      </c>
      <c r="E873" s="27" t="str" cm="1">
        <f t="array" ref="E873">_xlfn.IFS(C873&gt;= 4.5,"Excellent",C873 &gt;=3.5,"Good",C873&gt;=2.5,"Average",C873&gt;= 1.5,"Below Avg",C873&lt;1.5,"Poor")</f>
        <v>Good</v>
      </c>
      <c r="F873" s="27" t="str">
        <f t="shared" si="53"/>
        <v>Developing</v>
      </c>
      <c r="G873" s="58" t="str">
        <f t="shared" si="54"/>
        <v>30% Bonus</v>
      </c>
      <c r="H873" s="60" t="str">
        <f t="shared" si="55"/>
        <v>Valid</v>
      </c>
    </row>
    <row r="874" spans="1:8" x14ac:dyDescent="0.2">
      <c r="A874" s="26" t="s">
        <v>3251</v>
      </c>
      <c r="B874" s="26" t="s">
        <v>3252</v>
      </c>
      <c r="C874" s="26">
        <v>4.03</v>
      </c>
      <c r="D874" s="27" t="str">
        <f t="shared" si="52"/>
        <v>✅High Performer</v>
      </c>
      <c r="E874" s="27" t="str" cm="1">
        <f t="array" ref="E874">_xlfn.IFS(C874&gt;= 4.5,"Excellent",C874 &gt;=3.5,"Good",C874&gt;=2.5,"Average",C874&gt;= 1.5,"Below Avg",C874&lt;1.5,"Poor")</f>
        <v>Good</v>
      </c>
      <c r="F874" s="27" t="str">
        <f t="shared" si="53"/>
        <v>Developing</v>
      </c>
      <c r="G874" s="58" t="str">
        <f t="shared" si="54"/>
        <v>30% Bonus</v>
      </c>
      <c r="H874" s="60" t="str">
        <f t="shared" si="55"/>
        <v>Valid</v>
      </c>
    </row>
    <row r="875" spans="1:8" x14ac:dyDescent="0.2">
      <c r="A875" s="26" t="s">
        <v>3255</v>
      </c>
      <c r="B875" s="26" t="s">
        <v>3256</v>
      </c>
      <c r="C875" s="26">
        <v>1.1000000000000001</v>
      </c>
      <c r="D875" s="27" t="str">
        <f t="shared" si="52"/>
        <v>📈Low Performer</v>
      </c>
      <c r="E875" s="27" t="str" cm="1">
        <f t="array" ref="E875">_xlfn.IFS(C875&gt;= 4.5,"Excellent",C875 &gt;=3.5,"Good",C875&gt;=2.5,"Average",C875&gt;= 1.5,"Below Avg",C875&lt;1.5,"Poor")</f>
        <v>Poor</v>
      </c>
      <c r="F875" s="27" t="str">
        <f t="shared" si="53"/>
        <v>At Risk</v>
      </c>
      <c r="G875" s="58" t="str">
        <f t="shared" si="54"/>
        <v>No Bonus</v>
      </c>
      <c r="H875" s="60" t="str">
        <f t="shared" si="55"/>
        <v>Invalid</v>
      </c>
    </row>
    <row r="876" spans="1:8" x14ac:dyDescent="0.2">
      <c r="A876" s="26" t="s">
        <v>3258</v>
      </c>
      <c r="B876" s="26" t="s">
        <v>1009</v>
      </c>
      <c r="C876" s="26">
        <v>3.43</v>
      </c>
      <c r="D876" s="27" t="str">
        <f t="shared" si="52"/>
        <v>✅High Performer</v>
      </c>
      <c r="E876" s="27" t="str" cm="1">
        <f t="array" ref="E876">_xlfn.IFS(C876&gt;= 4.5,"Excellent",C876 &gt;=3.5,"Good",C876&gt;=2.5,"Average",C876&gt;= 1.5,"Below Avg",C876&lt;1.5,"Poor")</f>
        <v>Average</v>
      </c>
      <c r="F876" s="27" t="str">
        <f t="shared" si="53"/>
        <v>Developing</v>
      </c>
      <c r="G876" s="58" t="str">
        <f t="shared" si="54"/>
        <v>30% Bonus</v>
      </c>
      <c r="H876" s="60" t="str">
        <f t="shared" si="55"/>
        <v>Valid</v>
      </c>
    </row>
    <row r="877" spans="1:8" x14ac:dyDescent="0.2">
      <c r="A877" s="26" t="s">
        <v>3261</v>
      </c>
      <c r="B877" s="26" t="s">
        <v>602</v>
      </c>
      <c r="C877" s="26">
        <v>2.91</v>
      </c>
      <c r="D877" s="27" t="str">
        <f t="shared" si="52"/>
        <v>📈Low Performer</v>
      </c>
      <c r="E877" s="27" t="str" cm="1">
        <f t="array" ref="E877">_xlfn.IFS(C877&gt;= 4.5,"Excellent",C877 &gt;=3.5,"Good",C877&gt;=2.5,"Average",C877&gt;= 1.5,"Below Avg",C877&lt;1.5,"Poor")</f>
        <v>Average</v>
      </c>
      <c r="F877" s="27" t="str">
        <f t="shared" si="53"/>
        <v>Developing</v>
      </c>
      <c r="G877" s="58" t="str">
        <f t="shared" si="54"/>
        <v>30% Bonus</v>
      </c>
      <c r="H877" s="60" t="str">
        <f t="shared" si="55"/>
        <v>Valid</v>
      </c>
    </row>
    <row r="878" spans="1:8" x14ac:dyDescent="0.2">
      <c r="A878" s="26" t="s">
        <v>3263</v>
      </c>
      <c r="B878" s="26" t="s">
        <v>3264</v>
      </c>
      <c r="C878" s="26">
        <v>4.59</v>
      </c>
      <c r="D878" s="27" t="str">
        <f t="shared" si="52"/>
        <v>✅High Performer</v>
      </c>
      <c r="E878" s="27" t="str" cm="1">
        <f t="array" ref="E878">_xlfn.IFS(C878&gt;= 4.5,"Excellent",C878 &gt;=3.5,"Good",C878&gt;=2.5,"Average",C878&gt;= 1.5,"Below Avg",C878&lt;1.5,"Poor")</f>
        <v>Excellent</v>
      </c>
      <c r="F878" s="27" t="str">
        <f t="shared" si="53"/>
        <v>Top Employee</v>
      </c>
      <c r="G878" s="58" t="str">
        <f t="shared" si="54"/>
        <v>50% Bonus</v>
      </c>
      <c r="H878" s="60" t="str">
        <f t="shared" si="55"/>
        <v>Valid</v>
      </c>
    </row>
    <row r="879" spans="1:8" x14ac:dyDescent="0.2">
      <c r="A879" s="26" t="s">
        <v>3267</v>
      </c>
      <c r="B879" s="26" t="s">
        <v>3268</v>
      </c>
      <c r="C879" s="26">
        <v>3.97</v>
      </c>
      <c r="D879" s="27" t="str">
        <f t="shared" si="52"/>
        <v>✅High Performer</v>
      </c>
      <c r="E879" s="27" t="str" cm="1">
        <f t="array" ref="E879">_xlfn.IFS(C879&gt;= 4.5,"Excellent",C879 &gt;=3.5,"Good",C879&gt;=2.5,"Average",C879&gt;= 1.5,"Below Avg",C879&lt;1.5,"Poor")</f>
        <v>Good</v>
      </c>
      <c r="F879" s="27" t="str">
        <f t="shared" si="53"/>
        <v>Developing</v>
      </c>
      <c r="G879" s="58" t="str">
        <f t="shared" si="54"/>
        <v>30% Bonus</v>
      </c>
      <c r="H879" s="60" t="str">
        <f t="shared" si="55"/>
        <v>Valid</v>
      </c>
    </row>
    <row r="880" spans="1:8" x14ac:dyDescent="0.2">
      <c r="A880" s="26" t="s">
        <v>3271</v>
      </c>
      <c r="B880" s="26" t="s">
        <v>3272</v>
      </c>
      <c r="C880" s="26">
        <v>1.98</v>
      </c>
      <c r="D880" s="27" t="str">
        <f t="shared" si="52"/>
        <v>📈Low Performer</v>
      </c>
      <c r="E880" s="27" t="str" cm="1">
        <f t="array" ref="E880">_xlfn.IFS(C880&gt;= 4.5,"Excellent",C880 &gt;=3.5,"Good",C880&gt;=2.5,"Average",C880&gt;= 1.5,"Below Avg",C880&lt;1.5,"Poor")</f>
        <v>Below Avg</v>
      </c>
      <c r="F880" s="27" t="str">
        <f t="shared" si="53"/>
        <v>At Risk</v>
      </c>
      <c r="G880" s="58" t="str">
        <f t="shared" si="54"/>
        <v>No Bonus</v>
      </c>
      <c r="H880" s="60" t="str">
        <f t="shared" si="55"/>
        <v>Invalid</v>
      </c>
    </row>
    <row r="881" spans="1:8" x14ac:dyDescent="0.2">
      <c r="A881" s="26" t="s">
        <v>3274</v>
      </c>
      <c r="B881" s="26" t="s">
        <v>2217</v>
      </c>
      <c r="C881" s="26">
        <v>1.24</v>
      </c>
      <c r="D881" s="27" t="str">
        <f t="shared" si="52"/>
        <v>📈Low Performer</v>
      </c>
      <c r="E881" s="27" t="str" cm="1">
        <f t="array" ref="E881">_xlfn.IFS(C881&gt;= 4.5,"Excellent",C881 &gt;=3.5,"Good",C881&gt;=2.5,"Average",C881&gt;= 1.5,"Below Avg",C881&lt;1.5,"Poor")</f>
        <v>Poor</v>
      </c>
      <c r="F881" s="27" t="str">
        <f t="shared" si="53"/>
        <v>At Risk</v>
      </c>
      <c r="G881" s="58" t="str">
        <f t="shared" si="54"/>
        <v>No Bonus</v>
      </c>
      <c r="H881" s="60" t="str">
        <f t="shared" si="55"/>
        <v>Invalid</v>
      </c>
    </row>
    <row r="882" spans="1:8" x14ac:dyDescent="0.2">
      <c r="A882" s="26" t="s">
        <v>3276</v>
      </c>
      <c r="B882" s="26" t="s">
        <v>3277</v>
      </c>
      <c r="C882" s="26">
        <v>2.9</v>
      </c>
      <c r="D882" s="27" t="str">
        <f t="shared" si="52"/>
        <v>📈Low Performer</v>
      </c>
      <c r="E882" s="27" t="str" cm="1">
        <f t="array" ref="E882">_xlfn.IFS(C882&gt;= 4.5,"Excellent",C882 &gt;=3.5,"Good",C882&gt;=2.5,"Average",C882&gt;= 1.5,"Below Avg",C882&lt;1.5,"Poor")</f>
        <v>Average</v>
      </c>
      <c r="F882" s="27" t="str">
        <f t="shared" si="53"/>
        <v>Developing</v>
      </c>
      <c r="G882" s="58" t="str">
        <f t="shared" si="54"/>
        <v>30% Bonus</v>
      </c>
      <c r="H882" s="60" t="str">
        <f t="shared" si="55"/>
        <v>Valid</v>
      </c>
    </row>
    <row r="883" spans="1:8" x14ac:dyDescent="0.2">
      <c r="A883" s="26" t="s">
        <v>3279</v>
      </c>
      <c r="B883" s="26" t="s">
        <v>3280</v>
      </c>
      <c r="C883" s="26">
        <v>4.97</v>
      </c>
      <c r="D883" s="27" t="str">
        <f t="shared" si="52"/>
        <v>✅High Performer</v>
      </c>
      <c r="E883" s="27" t="str" cm="1">
        <f t="array" ref="E883">_xlfn.IFS(C883&gt;= 4.5,"Excellent",C883 &gt;=3.5,"Good",C883&gt;=2.5,"Average",C883&gt;= 1.5,"Below Avg",C883&lt;1.5,"Poor")</f>
        <v>Excellent</v>
      </c>
      <c r="F883" s="27" t="str">
        <f t="shared" si="53"/>
        <v>Top Employee</v>
      </c>
      <c r="G883" s="58" t="str">
        <f t="shared" si="54"/>
        <v>50% Bonus</v>
      </c>
      <c r="H883" s="60" t="str">
        <f t="shared" si="55"/>
        <v>Valid</v>
      </c>
    </row>
    <row r="884" spans="1:8" x14ac:dyDescent="0.2">
      <c r="A884" s="26" t="s">
        <v>3283</v>
      </c>
      <c r="B884" s="26" t="s">
        <v>2789</v>
      </c>
      <c r="C884" s="26">
        <v>2.36</v>
      </c>
      <c r="D884" s="27" t="str">
        <f t="shared" si="52"/>
        <v>📈Low Performer</v>
      </c>
      <c r="E884" s="27" t="str" cm="1">
        <f t="array" ref="E884">_xlfn.IFS(C884&gt;= 4.5,"Excellent",C884 &gt;=3.5,"Good",C884&gt;=2.5,"Average",C884&gt;= 1.5,"Below Avg",C884&lt;1.5,"Poor")</f>
        <v>Below Avg</v>
      </c>
      <c r="F884" s="27" t="str">
        <f t="shared" si="53"/>
        <v>At Risk</v>
      </c>
      <c r="G884" s="58" t="str">
        <f t="shared" si="54"/>
        <v>No Bonus</v>
      </c>
      <c r="H884" s="60" t="str">
        <f t="shared" si="55"/>
        <v>Valid</v>
      </c>
    </row>
    <row r="885" spans="1:8" x14ac:dyDescent="0.2">
      <c r="A885" s="26" t="s">
        <v>3285</v>
      </c>
      <c r="B885" s="26" t="s">
        <v>83</v>
      </c>
      <c r="C885" s="26">
        <v>4.04</v>
      </c>
      <c r="D885" s="27" t="str">
        <f t="shared" si="52"/>
        <v>✅High Performer</v>
      </c>
      <c r="E885" s="27" t="str" cm="1">
        <f t="array" ref="E885">_xlfn.IFS(C885&gt;= 4.5,"Excellent",C885 &gt;=3.5,"Good",C885&gt;=2.5,"Average",C885&gt;= 1.5,"Below Avg",C885&lt;1.5,"Poor")</f>
        <v>Good</v>
      </c>
      <c r="F885" s="27" t="str">
        <f t="shared" si="53"/>
        <v>Developing</v>
      </c>
      <c r="G885" s="58" t="str">
        <f t="shared" si="54"/>
        <v>30% Bonus</v>
      </c>
      <c r="H885" s="60" t="str">
        <f t="shared" si="55"/>
        <v>Valid</v>
      </c>
    </row>
    <row r="886" spans="1:8" x14ac:dyDescent="0.2">
      <c r="A886" s="26" t="s">
        <v>3288</v>
      </c>
      <c r="B886" s="26" t="s">
        <v>3289</v>
      </c>
      <c r="C886" s="26">
        <v>1.41</v>
      </c>
      <c r="D886" s="27" t="str">
        <f t="shared" si="52"/>
        <v>📈Low Performer</v>
      </c>
      <c r="E886" s="27" t="str" cm="1">
        <f t="array" ref="E886">_xlfn.IFS(C886&gt;= 4.5,"Excellent",C886 &gt;=3.5,"Good",C886&gt;=2.5,"Average",C886&gt;= 1.5,"Below Avg",C886&lt;1.5,"Poor")</f>
        <v>Poor</v>
      </c>
      <c r="F886" s="27" t="str">
        <f t="shared" si="53"/>
        <v>At Risk</v>
      </c>
      <c r="G886" s="58" t="str">
        <f t="shared" si="54"/>
        <v>No Bonus</v>
      </c>
      <c r="H886" s="60" t="str">
        <f t="shared" si="55"/>
        <v>Invalid</v>
      </c>
    </row>
    <row r="887" spans="1:8" x14ac:dyDescent="0.2">
      <c r="A887" s="26" t="s">
        <v>3291</v>
      </c>
      <c r="B887" s="26" t="s">
        <v>3292</v>
      </c>
      <c r="C887" s="26">
        <v>3.61</v>
      </c>
      <c r="D887" s="27" t="str">
        <f t="shared" si="52"/>
        <v>✅High Performer</v>
      </c>
      <c r="E887" s="27" t="str" cm="1">
        <f t="array" ref="E887">_xlfn.IFS(C887&gt;= 4.5,"Excellent",C887 &gt;=3.5,"Good",C887&gt;=2.5,"Average",C887&gt;= 1.5,"Below Avg",C887&lt;1.5,"Poor")</f>
        <v>Good</v>
      </c>
      <c r="F887" s="27" t="str">
        <f t="shared" si="53"/>
        <v>Developing</v>
      </c>
      <c r="G887" s="58" t="str">
        <f t="shared" si="54"/>
        <v>30% Bonus</v>
      </c>
      <c r="H887" s="60" t="str">
        <f t="shared" si="55"/>
        <v>Valid</v>
      </c>
    </row>
    <row r="888" spans="1:8" x14ac:dyDescent="0.2">
      <c r="A888" s="26" t="s">
        <v>3295</v>
      </c>
      <c r="B888" s="26" t="s">
        <v>3296</v>
      </c>
      <c r="C888" s="26">
        <v>4.05</v>
      </c>
      <c r="D888" s="27" t="str">
        <f t="shared" si="52"/>
        <v>✅High Performer</v>
      </c>
      <c r="E888" s="27" t="str" cm="1">
        <f t="array" ref="E888">_xlfn.IFS(C888&gt;= 4.5,"Excellent",C888 &gt;=3.5,"Good",C888&gt;=2.5,"Average",C888&gt;= 1.5,"Below Avg",C888&lt;1.5,"Poor")</f>
        <v>Good</v>
      </c>
      <c r="F888" s="27" t="str">
        <f t="shared" si="53"/>
        <v>Developing</v>
      </c>
      <c r="G888" s="58" t="str">
        <f t="shared" si="54"/>
        <v>30% Bonus</v>
      </c>
      <c r="H888" s="60" t="str">
        <f t="shared" si="55"/>
        <v>Valid</v>
      </c>
    </row>
    <row r="889" spans="1:8" x14ac:dyDescent="0.2">
      <c r="A889" s="26" t="s">
        <v>3298</v>
      </c>
      <c r="B889" s="26" t="s">
        <v>3299</v>
      </c>
      <c r="C889" s="26">
        <v>4.33</v>
      </c>
      <c r="D889" s="27" t="str">
        <f t="shared" si="52"/>
        <v>✅High Performer</v>
      </c>
      <c r="E889" s="27" t="str" cm="1">
        <f t="array" ref="E889">_xlfn.IFS(C889&gt;= 4.5,"Excellent",C889 &gt;=3.5,"Good",C889&gt;=2.5,"Average",C889&gt;= 1.5,"Below Avg",C889&lt;1.5,"Poor")</f>
        <v>Good</v>
      </c>
      <c r="F889" s="27" t="str">
        <f t="shared" si="53"/>
        <v>Developing</v>
      </c>
      <c r="G889" s="58" t="str">
        <f t="shared" si="54"/>
        <v>30% Bonus</v>
      </c>
      <c r="H889" s="60" t="str">
        <f t="shared" si="55"/>
        <v>Valid</v>
      </c>
    </row>
    <row r="890" spans="1:8" x14ac:dyDescent="0.2">
      <c r="A890" s="26" t="s">
        <v>3302</v>
      </c>
      <c r="B890" s="26" t="s">
        <v>1019</v>
      </c>
      <c r="C890" s="26">
        <v>1.97</v>
      </c>
      <c r="D890" s="27" t="str">
        <f t="shared" si="52"/>
        <v>📈Low Performer</v>
      </c>
      <c r="E890" s="27" t="str" cm="1">
        <f t="array" ref="E890">_xlfn.IFS(C890&gt;= 4.5,"Excellent",C890 &gt;=3.5,"Good",C890&gt;=2.5,"Average",C890&gt;= 1.5,"Below Avg",C890&lt;1.5,"Poor")</f>
        <v>Below Avg</v>
      </c>
      <c r="F890" s="27" t="str">
        <f t="shared" si="53"/>
        <v>At Risk</v>
      </c>
      <c r="G890" s="58" t="str">
        <f t="shared" si="54"/>
        <v>No Bonus</v>
      </c>
      <c r="H890" s="60" t="str">
        <f t="shared" si="55"/>
        <v>Invalid</v>
      </c>
    </row>
    <row r="891" spans="1:8" x14ac:dyDescent="0.2">
      <c r="A891" s="26" t="s">
        <v>3305</v>
      </c>
      <c r="B891" s="26" t="s">
        <v>248</v>
      </c>
      <c r="C891" s="26">
        <v>1.41</v>
      </c>
      <c r="D891" s="27" t="str">
        <f t="shared" si="52"/>
        <v>📈Low Performer</v>
      </c>
      <c r="E891" s="27" t="str" cm="1">
        <f t="array" ref="E891">_xlfn.IFS(C891&gt;= 4.5,"Excellent",C891 &gt;=3.5,"Good",C891&gt;=2.5,"Average",C891&gt;= 1.5,"Below Avg",C891&lt;1.5,"Poor")</f>
        <v>Poor</v>
      </c>
      <c r="F891" s="27" t="str">
        <f t="shared" si="53"/>
        <v>At Risk</v>
      </c>
      <c r="G891" s="58" t="str">
        <f t="shared" si="54"/>
        <v>No Bonus</v>
      </c>
      <c r="H891" s="60" t="str">
        <f t="shared" si="55"/>
        <v>Invalid</v>
      </c>
    </row>
    <row r="892" spans="1:8" x14ac:dyDescent="0.2">
      <c r="A892" s="26" t="s">
        <v>3307</v>
      </c>
      <c r="B892" s="26" t="s">
        <v>3179</v>
      </c>
      <c r="C892" s="26">
        <v>3.3</v>
      </c>
      <c r="D892" s="27" t="str">
        <f t="shared" si="52"/>
        <v>✅High Performer</v>
      </c>
      <c r="E892" s="27" t="str" cm="1">
        <f t="array" ref="E892">_xlfn.IFS(C892&gt;= 4.5,"Excellent",C892 &gt;=3.5,"Good",C892&gt;=2.5,"Average",C892&gt;= 1.5,"Below Avg",C892&lt;1.5,"Poor")</f>
        <v>Average</v>
      </c>
      <c r="F892" s="27" t="str">
        <f t="shared" si="53"/>
        <v>Developing</v>
      </c>
      <c r="G892" s="58" t="str">
        <f t="shared" si="54"/>
        <v>30% Bonus</v>
      </c>
      <c r="H892" s="60" t="str">
        <f t="shared" si="55"/>
        <v>Valid</v>
      </c>
    </row>
    <row r="893" spans="1:8" x14ac:dyDescent="0.2">
      <c r="A893" s="26" t="s">
        <v>3310</v>
      </c>
      <c r="B893" s="26" t="s">
        <v>3311</v>
      </c>
      <c r="C893" s="26">
        <v>4.09</v>
      </c>
      <c r="D893" s="27" t="str">
        <f t="shared" si="52"/>
        <v>✅High Performer</v>
      </c>
      <c r="E893" s="27" t="str" cm="1">
        <f t="array" ref="E893">_xlfn.IFS(C893&gt;= 4.5,"Excellent",C893 &gt;=3.5,"Good",C893&gt;=2.5,"Average",C893&gt;= 1.5,"Below Avg",C893&lt;1.5,"Poor")</f>
        <v>Good</v>
      </c>
      <c r="F893" s="27" t="str">
        <f t="shared" si="53"/>
        <v>Developing</v>
      </c>
      <c r="G893" s="58" t="str">
        <f t="shared" si="54"/>
        <v>30% Bonus</v>
      </c>
      <c r="H893" s="60" t="str">
        <f t="shared" si="55"/>
        <v>Valid</v>
      </c>
    </row>
    <row r="894" spans="1:8" x14ac:dyDescent="0.2">
      <c r="A894" s="26" t="s">
        <v>3314</v>
      </c>
      <c r="B894" s="26" t="s">
        <v>3315</v>
      </c>
      <c r="C894" s="26">
        <v>3.41</v>
      </c>
      <c r="D894" s="27" t="str">
        <f t="shared" si="52"/>
        <v>✅High Performer</v>
      </c>
      <c r="E894" s="27" t="str" cm="1">
        <f t="array" ref="E894">_xlfn.IFS(C894&gt;= 4.5,"Excellent",C894 &gt;=3.5,"Good",C894&gt;=2.5,"Average",C894&gt;= 1.5,"Below Avg",C894&lt;1.5,"Poor")</f>
        <v>Average</v>
      </c>
      <c r="F894" s="27" t="str">
        <f t="shared" si="53"/>
        <v>Developing</v>
      </c>
      <c r="G894" s="58" t="str">
        <f t="shared" si="54"/>
        <v>30% Bonus</v>
      </c>
      <c r="H894" s="60" t="str">
        <f t="shared" si="55"/>
        <v>Valid</v>
      </c>
    </row>
    <row r="895" spans="1:8" x14ac:dyDescent="0.2">
      <c r="A895" s="26" t="s">
        <v>3318</v>
      </c>
      <c r="B895" s="26" t="s">
        <v>3319</v>
      </c>
      <c r="C895" s="26">
        <v>3.26</v>
      </c>
      <c r="D895" s="27" t="str">
        <f t="shared" si="52"/>
        <v>✅High Performer</v>
      </c>
      <c r="E895" s="27" t="str" cm="1">
        <f t="array" ref="E895">_xlfn.IFS(C895&gt;= 4.5,"Excellent",C895 &gt;=3.5,"Good",C895&gt;=2.5,"Average",C895&gt;= 1.5,"Below Avg",C895&lt;1.5,"Poor")</f>
        <v>Average</v>
      </c>
      <c r="F895" s="27" t="str">
        <f t="shared" si="53"/>
        <v>Developing</v>
      </c>
      <c r="G895" s="58" t="str">
        <f t="shared" si="54"/>
        <v>30% Bonus</v>
      </c>
      <c r="H895" s="60" t="str">
        <f t="shared" si="55"/>
        <v>Valid</v>
      </c>
    </row>
    <row r="896" spans="1:8" x14ac:dyDescent="0.2">
      <c r="A896" s="26" t="s">
        <v>3322</v>
      </c>
      <c r="B896" s="26" t="s">
        <v>3323</v>
      </c>
      <c r="C896" s="26">
        <v>4.1900000000000004</v>
      </c>
      <c r="D896" s="27" t="str">
        <f t="shared" si="52"/>
        <v>✅High Performer</v>
      </c>
      <c r="E896" s="27" t="str" cm="1">
        <f t="array" ref="E896">_xlfn.IFS(C896&gt;= 4.5,"Excellent",C896 &gt;=3.5,"Good",C896&gt;=2.5,"Average",C896&gt;= 1.5,"Below Avg",C896&lt;1.5,"Poor")</f>
        <v>Good</v>
      </c>
      <c r="F896" s="27" t="str">
        <f t="shared" si="53"/>
        <v>Developing</v>
      </c>
      <c r="G896" s="58" t="str">
        <f t="shared" si="54"/>
        <v>30% Bonus</v>
      </c>
      <c r="H896" s="60" t="str">
        <f t="shared" si="55"/>
        <v>Valid</v>
      </c>
    </row>
    <row r="897" spans="1:8" x14ac:dyDescent="0.2">
      <c r="A897" s="26" t="s">
        <v>3325</v>
      </c>
      <c r="B897" s="26" t="s">
        <v>133</v>
      </c>
      <c r="C897" s="26">
        <v>1.29</v>
      </c>
      <c r="D897" s="27" t="str">
        <f t="shared" si="52"/>
        <v>📈Low Performer</v>
      </c>
      <c r="E897" s="27" t="str" cm="1">
        <f t="array" ref="E897">_xlfn.IFS(C897&gt;= 4.5,"Excellent",C897 &gt;=3.5,"Good",C897&gt;=2.5,"Average",C897&gt;= 1.5,"Below Avg",C897&lt;1.5,"Poor")</f>
        <v>Poor</v>
      </c>
      <c r="F897" s="27" t="str">
        <f t="shared" si="53"/>
        <v>At Risk</v>
      </c>
      <c r="G897" s="58" t="str">
        <f t="shared" si="54"/>
        <v>No Bonus</v>
      </c>
      <c r="H897" s="60" t="str">
        <f t="shared" si="55"/>
        <v>Invalid</v>
      </c>
    </row>
    <row r="898" spans="1:8" x14ac:dyDescent="0.2">
      <c r="A898" s="26" t="s">
        <v>3328</v>
      </c>
      <c r="B898" s="26" t="s">
        <v>3329</v>
      </c>
      <c r="C898" s="26">
        <v>1.6</v>
      </c>
      <c r="D898" s="27" t="str">
        <f t="shared" si="52"/>
        <v>📈Low Performer</v>
      </c>
      <c r="E898" s="27" t="str" cm="1">
        <f t="array" ref="E898">_xlfn.IFS(C898&gt;= 4.5,"Excellent",C898 &gt;=3.5,"Good",C898&gt;=2.5,"Average",C898&gt;= 1.5,"Below Avg",C898&lt;1.5,"Poor")</f>
        <v>Below Avg</v>
      </c>
      <c r="F898" s="27" t="str">
        <f t="shared" si="53"/>
        <v>At Risk</v>
      </c>
      <c r="G898" s="58" t="str">
        <f t="shared" si="54"/>
        <v>No Bonus</v>
      </c>
      <c r="H898" s="60" t="str">
        <f t="shared" si="55"/>
        <v>Invalid</v>
      </c>
    </row>
    <row r="899" spans="1:8" x14ac:dyDescent="0.2">
      <c r="A899" s="26" t="s">
        <v>3331</v>
      </c>
      <c r="B899" s="26" t="s">
        <v>3332</v>
      </c>
      <c r="C899" s="26">
        <v>1.76</v>
      </c>
      <c r="D899" s="27" t="str">
        <f t="shared" si="52"/>
        <v>📈Low Performer</v>
      </c>
      <c r="E899" s="27" t="str" cm="1">
        <f t="array" ref="E899">_xlfn.IFS(C899&gt;= 4.5,"Excellent",C899 &gt;=3.5,"Good",C899&gt;=2.5,"Average",C899&gt;= 1.5,"Below Avg",C899&lt;1.5,"Poor")</f>
        <v>Below Avg</v>
      </c>
      <c r="F899" s="27" t="str">
        <f t="shared" si="53"/>
        <v>At Risk</v>
      </c>
      <c r="G899" s="58" t="str">
        <f t="shared" si="54"/>
        <v>No Bonus</v>
      </c>
      <c r="H899" s="60" t="str">
        <f t="shared" si="55"/>
        <v>Invalid</v>
      </c>
    </row>
    <row r="900" spans="1:8" x14ac:dyDescent="0.2">
      <c r="A900" s="26" t="s">
        <v>3335</v>
      </c>
      <c r="B900" s="26" t="s">
        <v>3336</v>
      </c>
      <c r="C900" s="26">
        <v>4.71</v>
      </c>
      <c r="D900" s="27" t="str">
        <f t="shared" ref="D900:D963" si="56">IF($C900&gt;=3,"✅High Performer","📈Low Performer")</f>
        <v>✅High Performer</v>
      </c>
      <c r="E900" s="27" t="str" cm="1">
        <f t="array" ref="E900">_xlfn.IFS(C900&gt;= 4.5,"Excellent",C900 &gt;=3.5,"Good",C900&gt;=2.5,"Average",C900&gt;= 1.5,"Below Avg",C900&lt;1.5,"Poor")</f>
        <v>Excellent</v>
      </c>
      <c r="F900" s="27" t="str">
        <f t="shared" ref="F900:F963" si="57">IF(C900&gt;=4.5,"Top Employee",IF(C900&gt;=2.5,"Developing","At Risk"))</f>
        <v>Top Employee</v>
      </c>
      <c r="G900" s="58" t="str">
        <f t="shared" ref="G900:G963" si="58">IF(AND(C900&gt;=4.5,C900&lt;=5),"50% Bonus",IF(AND(C900&gt;=2.5,C900&lt;4.5),"30% Bonus","No Bonus"))</f>
        <v>50% Bonus</v>
      </c>
      <c r="H900" s="60" t="str">
        <f t="shared" ref="H900:H963" si="59">IF(OR(C900&lt;=2,C900&gt;=5),"Invalid","Valid")</f>
        <v>Valid</v>
      </c>
    </row>
    <row r="901" spans="1:8" x14ac:dyDescent="0.2">
      <c r="A901" s="26" t="s">
        <v>3339</v>
      </c>
      <c r="B901" s="26" t="s">
        <v>716</v>
      </c>
      <c r="C901" s="26">
        <v>1.1000000000000001</v>
      </c>
      <c r="D901" s="27" t="str">
        <f t="shared" si="56"/>
        <v>📈Low Performer</v>
      </c>
      <c r="E901" s="27" t="str" cm="1">
        <f t="array" ref="E901">_xlfn.IFS(C901&gt;= 4.5,"Excellent",C901 &gt;=3.5,"Good",C901&gt;=2.5,"Average",C901&gt;= 1.5,"Below Avg",C901&lt;1.5,"Poor")</f>
        <v>Poor</v>
      </c>
      <c r="F901" s="27" t="str">
        <f t="shared" si="57"/>
        <v>At Risk</v>
      </c>
      <c r="G901" s="58" t="str">
        <f t="shared" si="58"/>
        <v>No Bonus</v>
      </c>
      <c r="H901" s="60" t="str">
        <f t="shared" si="59"/>
        <v>Invalid</v>
      </c>
    </row>
    <row r="902" spans="1:8" x14ac:dyDescent="0.2">
      <c r="A902" s="26" t="s">
        <v>3341</v>
      </c>
      <c r="B902" s="26" t="s">
        <v>3342</v>
      </c>
      <c r="C902" s="26">
        <v>1.65</v>
      </c>
      <c r="D902" s="27" t="str">
        <f t="shared" si="56"/>
        <v>📈Low Performer</v>
      </c>
      <c r="E902" s="27" t="str" cm="1">
        <f t="array" ref="E902">_xlfn.IFS(C902&gt;= 4.5,"Excellent",C902 &gt;=3.5,"Good",C902&gt;=2.5,"Average",C902&gt;= 1.5,"Below Avg",C902&lt;1.5,"Poor")</f>
        <v>Below Avg</v>
      </c>
      <c r="F902" s="27" t="str">
        <f t="shared" si="57"/>
        <v>At Risk</v>
      </c>
      <c r="G902" s="58" t="str">
        <f t="shared" si="58"/>
        <v>No Bonus</v>
      </c>
      <c r="H902" s="60" t="str">
        <f t="shared" si="59"/>
        <v>Invalid</v>
      </c>
    </row>
    <row r="903" spans="1:8" x14ac:dyDescent="0.2">
      <c r="A903" s="26" t="s">
        <v>3345</v>
      </c>
      <c r="B903" s="26" t="s">
        <v>412</v>
      </c>
      <c r="C903" s="26">
        <v>3.03</v>
      </c>
      <c r="D903" s="27" t="str">
        <f t="shared" si="56"/>
        <v>✅High Performer</v>
      </c>
      <c r="E903" s="27" t="str" cm="1">
        <f t="array" ref="E903">_xlfn.IFS(C903&gt;= 4.5,"Excellent",C903 &gt;=3.5,"Good",C903&gt;=2.5,"Average",C903&gt;= 1.5,"Below Avg",C903&lt;1.5,"Poor")</f>
        <v>Average</v>
      </c>
      <c r="F903" s="27" t="str">
        <f t="shared" si="57"/>
        <v>Developing</v>
      </c>
      <c r="G903" s="58" t="str">
        <f t="shared" si="58"/>
        <v>30% Bonus</v>
      </c>
      <c r="H903" s="60" t="str">
        <f t="shared" si="59"/>
        <v>Valid</v>
      </c>
    </row>
    <row r="904" spans="1:8" x14ac:dyDescent="0.2">
      <c r="A904" s="26" t="s">
        <v>3347</v>
      </c>
      <c r="B904" s="26" t="s">
        <v>3348</v>
      </c>
      <c r="C904" s="26">
        <v>5</v>
      </c>
      <c r="D904" s="27" t="str">
        <f t="shared" si="56"/>
        <v>✅High Performer</v>
      </c>
      <c r="E904" s="27" t="str" cm="1">
        <f t="array" ref="E904">_xlfn.IFS(C904&gt;= 4.5,"Excellent",C904 &gt;=3.5,"Good",C904&gt;=2.5,"Average",C904&gt;= 1.5,"Below Avg",C904&lt;1.5,"Poor")</f>
        <v>Excellent</v>
      </c>
      <c r="F904" s="27" t="str">
        <f t="shared" si="57"/>
        <v>Top Employee</v>
      </c>
      <c r="G904" s="58" t="str">
        <f t="shared" si="58"/>
        <v>50% Bonus</v>
      </c>
      <c r="H904" s="60" t="str">
        <f t="shared" si="59"/>
        <v>Invalid</v>
      </c>
    </row>
    <row r="905" spans="1:8" x14ac:dyDescent="0.2">
      <c r="A905" s="26" t="s">
        <v>3351</v>
      </c>
      <c r="B905" s="26" t="s">
        <v>2039</v>
      </c>
      <c r="C905" s="26">
        <v>1.56</v>
      </c>
      <c r="D905" s="27" t="str">
        <f t="shared" si="56"/>
        <v>📈Low Performer</v>
      </c>
      <c r="E905" s="27" t="str" cm="1">
        <f t="array" ref="E905">_xlfn.IFS(C905&gt;= 4.5,"Excellent",C905 &gt;=3.5,"Good",C905&gt;=2.5,"Average",C905&gt;= 1.5,"Below Avg",C905&lt;1.5,"Poor")</f>
        <v>Below Avg</v>
      </c>
      <c r="F905" s="27" t="str">
        <f t="shared" si="57"/>
        <v>At Risk</v>
      </c>
      <c r="G905" s="58" t="str">
        <f t="shared" si="58"/>
        <v>No Bonus</v>
      </c>
      <c r="H905" s="60" t="str">
        <f t="shared" si="59"/>
        <v>Invalid</v>
      </c>
    </row>
    <row r="906" spans="1:8" x14ac:dyDescent="0.2">
      <c r="A906" s="26" t="s">
        <v>3353</v>
      </c>
      <c r="B906" s="26" t="s">
        <v>3354</v>
      </c>
      <c r="C906" s="26">
        <v>2.46</v>
      </c>
      <c r="D906" s="27" t="str">
        <f t="shared" si="56"/>
        <v>📈Low Performer</v>
      </c>
      <c r="E906" s="27" t="str" cm="1">
        <f t="array" ref="E906">_xlfn.IFS(C906&gt;= 4.5,"Excellent",C906 &gt;=3.5,"Good",C906&gt;=2.5,"Average",C906&gt;= 1.5,"Below Avg",C906&lt;1.5,"Poor")</f>
        <v>Below Avg</v>
      </c>
      <c r="F906" s="27" t="str">
        <f t="shared" si="57"/>
        <v>At Risk</v>
      </c>
      <c r="G906" s="58" t="str">
        <f t="shared" si="58"/>
        <v>No Bonus</v>
      </c>
      <c r="H906" s="60" t="str">
        <f t="shared" si="59"/>
        <v>Valid</v>
      </c>
    </row>
    <row r="907" spans="1:8" x14ac:dyDescent="0.2">
      <c r="A907" s="26" t="s">
        <v>3356</v>
      </c>
      <c r="B907" s="26" t="s">
        <v>3357</v>
      </c>
      <c r="C907" s="26">
        <v>4.5599999999999996</v>
      </c>
      <c r="D907" s="27" t="str">
        <f t="shared" si="56"/>
        <v>✅High Performer</v>
      </c>
      <c r="E907" s="27" t="str" cm="1">
        <f t="array" ref="E907">_xlfn.IFS(C907&gt;= 4.5,"Excellent",C907 &gt;=3.5,"Good",C907&gt;=2.5,"Average",C907&gt;= 1.5,"Below Avg",C907&lt;1.5,"Poor")</f>
        <v>Excellent</v>
      </c>
      <c r="F907" s="27" t="str">
        <f t="shared" si="57"/>
        <v>Top Employee</v>
      </c>
      <c r="G907" s="58" t="str">
        <f t="shared" si="58"/>
        <v>50% Bonus</v>
      </c>
      <c r="H907" s="60" t="str">
        <f t="shared" si="59"/>
        <v>Valid</v>
      </c>
    </row>
    <row r="908" spans="1:8" x14ac:dyDescent="0.2">
      <c r="A908" s="26" t="s">
        <v>3359</v>
      </c>
      <c r="B908" s="26" t="s">
        <v>685</v>
      </c>
      <c r="C908" s="26">
        <v>2.68</v>
      </c>
      <c r="D908" s="27" t="str">
        <f t="shared" si="56"/>
        <v>📈Low Performer</v>
      </c>
      <c r="E908" s="27" t="str" cm="1">
        <f t="array" ref="E908">_xlfn.IFS(C908&gt;= 4.5,"Excellent",C908 &gt;=3.5,"Good",C908&gt;=2.5,"Average",C908&gt;= 1.5,"Below Avg",C908&lt;1.5,"Poor")</f>
        <v>Average</v>
      </c>
      <c r="F908" s="27" t="str">
        <f t="shared" si="57"/>
        <v>Developing</v>
      </c>
      <c r="G908" s="58" t="str">
        <f t="shared" si="58"/>
        <v>30% Bonus</v>
      </c>
      <c r="H908" s="60" t="str">
        <f t="shared" si="59"/>
        <v>Valid</v>
      </c>
    </row>
    <row r="909" spans="1:8" x14ac:dyDescent="0.2">
      <c r="A909" s="26" t="s">
        <v>3362</v>
      </c>
      <c r="B909" s="26" t="s">
        <v>3363</v>
      </c>
      <c r="C909" s="26">
        <v>3.63</v>
      </c>
      <c r="D909" s="27" t="str">
        <f t="shared" si="56"/>
        <v>✅High Performer</v>
      </c>
      <c r="E909" s="27" t="str" cm="1">
        <f t="array" ref="E909">_xlfn.IFS(C909&gt;= 4.5,"Excellent",C909 &gt;=3.5,"Good",C909&gt;=2.5,"Average",C909&gt;= 1.5,"Below Avg",C909&lt;1.5,"Poor")</f>
        <v>Good</v>
      </c>
      <c r="F909" s="27" t="str">
        <f t="shared" si="57"/>
        <v>Developing</v>
      </c>
      <c r="G909" s="58" t="str">
        <f t="shared" si="58"/>
        <v>30% Bonus</v>
      </c>
      <c r="H909" s="60" t="str">
        <f t="shared" si="59"/>
        <v>Valid</v>
      </c>
    </row>
    <row r="910" spans="1:8" x14ac:dyDescent="0.2">
      <c r="A910" s="26" t="s">
        <v>3366</v>
      </c>
      <c r="B910" s="26" t="s">
        <v>3367</v>
      </c>
      <c r="C910" s="26">
        <v>3.64</v>
      </c>
      <c r="D910" s="27" t="str">
        <f t="shared" si="56"/>
        <v>✅High Performer</v>
      </c>
      <c r="E910" s="27" t="str" cm="1">
        <f t="array" ref="E910">_xlfn.IFS(C910&gt;= 4.5,"Excellent",C910 &gt;=3.5,"Good",C910&gt;=2.5,"Average",C910&gt;= 1.5,"Below Avg",C910&lt;1.5,"Poor")</f>
        <v>Good</v>
      </c>
      <c r="F910" s="27" t="str">
        <f t="shared" si="57"/>
        <v>Developing</v>
      </c>
      <c r="G910" s="58" t="str">
        <f t="shared" si="58"/>
        <v>30% Bonus</v>
      </c>
      <c r="H910" s="60" t="str">
        <f t="shared" si="59"/>
        <v>Valid</v>
      </c>
    </row>
    <row r="911" spans="1:8" x14ac:dyDescent="0.2">
      <c r="A911" s="26" t="s">
        <v>3370</v>
      </c>
      <c r="B911" s="26" t="s">
        <v>3371</v>
      </c>
      <c r="C911" s="26">
        <v>4.04</v>
      </c>
      <c r="D911" s="27" t="str">
        <f t="shared" si="56"/>
        <v>✅High Performer</v>
      </c>
      <c r="E911" s="27" t="str" cm="1">
        <f t="array" ref="E911">_xlfn.IFS(C911&gt;= 4.5,"Excellent",C911 &gt;=3.5,"Good",C911&gt;=2.5,"Average",C911&gt;= 1.5,"Below Avg",C911&lt;1.5,"Poor")</f>
        <v>Good</v>
      </c>
      <c r="F911" s="27" t="str">
        <f t="shared" si="57"/>
        <v>Developing</v>
      </c>
      <c r="G911" s="58" t="str">
        <f t="shared" si="58"/>
        <v>30% Bonus</v>
      </c>
      <c r="H911" s="60" t="str">
        <f t="shared" si="59"/>
        <v>Valid</v>
      </c>
    </row>
    <row r="912" spans="1:8" x14ac:dyDescent="0.2">
      <c r="A912" s="26" t="s">
        <v>3373</v>
      </c>
      <c r="B912" s="26" t="s">
        <v>3374</v>
      </c>
      <c r="C912" s="26">
        <v>3.54</v>
      </c>
      <c r="D912" s="27" t="str">
        <f t="shared" si="56"/>
        <v>✅High Performer</v>
      </c>
      <c r="E912" s="27" t="str" cm="1">
        <f t="array" ref="E912">_xlfn.IFS(C912&gt;= 4.5,"Excellent",C912 &gt;=3.5,"Good",C912&gt;=2.5,"Average",C912&gt;= 1.5,"Below Avg",C912&lt;1.5,"Poor")</f>
        <v>Good</v>
      </c>
      <c r="F912" s="27" t="str">
        <f t="shared" si="57"/>
        <v>Developing</v>
      </c>
      <c r="G912" s="58" t="str">
        <f t="shared" si="58"/>
        <v>30% Bonus</v>
      </c>
      <c r="H912" s="60" t="str">
        <f t="shared" si="59"/>
        <v>Valid</v>
      </c>
    </row>
    <row r="913" spans="1:8" x14ac:dyDescent="0.2">
      <c r="A913" s="26" t="s">
        <v>3377</v>
      </c>
      <c r="B913" s="26" t="s">
        <v>3378</v>
      </c>
      <c r="C913" s="26">
        <v>3.18</v>
      </c>
      <c r="D913" s="27" t="str">
        <f t="shared" si="56"/>
        <v>✅High Performer</v>
      </c>
      <c r="E913" s="27" t="str" cm="1">
        <f t="array" ref="E913">_xlfn.IFS(C913&gt;= 4.5,"Excellent",C913 &gt;=3.5,"Good",C913&gt;=2.5,"Average",C913&gt;= 1.5,"Below Avg",C913&lt;1.5,"Poor")</f>
        <v>Average</v>
      </c>
      <c r="F913" s="27" t="str">
        <f t="shared" si="57"/>
        <v>Developing</v>
      </c>
      <c r="G913" s="58" t="str">
        <f t="shared" si="58"/>
        <v>30% Bonus</v>
      </c>
      <c r="H913" s="60" t="str">
        <f t="shared" si="59"/>
        <v>Valid</v>
      </c>
    </row>
    <row r="914" spans="1:8" x14ac:dyDescent="0.2">
      <c r="A914" s="26" t="s">
        <v>3381</v>
      </c>
      <c r="B914" s="26" t="s">
        <v>3382</v>
      </c>
      <c r="C914" s="26">
        <v>1.25</v>
      </c>
      <c r="D914" s="27" t="str">
        <f t="shared" si="56"/>
        <v>📈Low Performer</v>
      </c>
      <c r="E914" s="27" t="str" cm="1">
        <f t="array" ref="E914">_xlfn.IFS(C914&gt;= 4.5,"Excellent",C914 &gt;=3.5,"Good",C914&gt;=2.5,"Average",C914&gt;= 1.5,"Below Avg",C914&lt;1.5,"Poor")</f>
        <v>Poor</v>
      </c>
      <c r="F914" s="27" t="str">
        <f t="shared" si="57"/>
        <v>At Risk</v>
      </c>
      <c r="G914" s="58" t="str">
        <f t="shared" si="58"/>
        <v>No Bonus</v>
      </c>
      <c r="H914" s="60" t="str">
        <f t="shared" si="59"/>
        <v>Invalid</v>
      </c>
    </row>
    <row r="915" spans="1:8" x14ac:dyDescent="0.2">
      <c r="A915" s="26" t="s">
        <v>3385</v>
      </c>
      <c r="B915" s="26" t="s">
        <v>1694</v>
      </c>
      <c r="C915" s="26">
        <v>2.81</v>
      </c>
      <c r="D915" s="27" t="str">
        <f t="shared" si="56"/>
        <v>📈Low Performer</v>
      </c>
      <c r="E915" s="27" t="str" cm="1">
        <f t="array" ref="E915">_xlfn.IFS(C915&gt;= 4.5,"Excellent",C915 &gt;=3.5,"Good",C915&gt;=2.5,"Average",C915&gt;= 1.5,"Below Avg",C915&lt;1.5,"Poor")</f>
        <v>Average</v>
      </c>
      <c r="F915" s="27" t="str">
        <f t="shared" si="57"/>
        <v>Developing</v>
      </c>
      <c r="G915" s="58" t="str">
        <f t="shared" si="58"/>
        <v>30% Bonus</v>
      </c>
      <c r="H915" s="60" t="str">
        <f t="shared" si="59"/>
        <v>Valid</v>
      </c>
    </row>
    <row r="916" spans="1:8" x14ac:dyDescent="0.2">
      <c r="A916" s="26" t="s">
        <v>3388</v>
      </c>
      <c r="B916" s="26" t="s">
        <v>3389</v>
      </c>
      <c r="C916" s="26">
        <v>3.25</v>
      </c>
      <c r="D916" s="27" t="str">
        <f t="shared" si="56"/>
        <v>✅High Performer</v>
      </c>
      <c r="E916" s="27" t="str" cm="1">
        <f t="array" ref="E916">_xlfn.IFS(C916&gt;= 4.5,"Excellent",C916 &gt;=3.5,"Good",C916&gt;=2.5,"Average",C916&gt;= 1.5,"Below Avg",C916&lt;1.5,"Poor")</f>
        <v>Average</v>
      </c>
      <c r="F916" s="27" t="str">
        <f t="shared" si="57"/>
        <v>Developing</v>
      </c>
      <c r="G916" s="58" t="str">
        <f t="shared" si="58"/>
        <v>30% Bonus</v>
      </c>
      <c r="H916" s="60" t="str">
        <f t="shared" si="59"/>
        <v>Valid</v>
      </c>
    </row>
    <row r="917" spans="1:8" x14ac:dyDescent="0.2">
      <c r="A917" s="26" t="s">
        <v>3392</v>
      </c>
      <c r="B917" s="26" t="s">
        <v>3393</v>
      </c>
      <c r="C917" s="26">
        <v>4.37</v>
      </c>
      <c r="D917" s="27" t="str">
        <f t="shared" si="56"/>
        <v>✅High Performer</v>
      </c>
      <c r="E917" s="27" t="str" cm="1">
        <f t="array" ref="E917">_xlfn.IFS(C917&gt;= 4.5,"Excellent",C917 &gt;=3.5,"Good",C917&gt;=2.5,"Average",C917&gt;= 1.5,"Below Avg",C917&lt;1.5,"Poor")</f>
        <v>Good</v>
      </c>
      <c r="F917" s="27" t="str">
        <f t="shared" si="57"/>
        <v>Developing</v>
      </c>
      <c r="G917" s="58" t="str">
        <f t="shared" si="58"/>
        <v>30% Bonus</v>
      </c>
      <c r="H917" s="60" t="str">
        <f t="shared" si="59"/>
        <v>Valid</v>
      </c>
    </row>
    <row r="918" spans="1:8" x14ac:dyDescent="0.2">
      <c r="A918" s="26" t="s">
        <v>3396</v>
      </c>
      <c r="B918" s="26" t="s">
        <v>3397</v>
      </c>
      <c r="C918" s="26">
        <v>3.89</v>
      </c>
      <c r="D918" s="27" t="str">
        <f t="shared" si="56"/>
        <v>✅High Performer</v>
      </c>
      <c r="E918" s="27" t="str" cm="1">
        <f t="array" ref="E918">_xlfn.IFS(C918&gt;= 4.5,"Excellent",C918 &gt;=3.5,"Good",C918&gt;=2.5,"Average",C918&gt;= 1.5,"Below Avg",C918&lt;1.5,"Poor")</f>
        <v>Good</v>
      </c>
      <c r="F918" s="27" t="str">
        <f t="shared" si="57"/>
        <v>Developing</v>
      </c>
      <c r="G918" s="58" t="str">
        <f t="shared" si="58"/>
        <v>30% Bonus</v>
      </c>
      <c r="H918" s="60" t="str">
        <f t="shared" si="59"/>
        <v>Valid</v>
      </c>
    </row>
    <row r="919" spans="1:8" x14ac:dyDescent="0.2">
      <c r="A919" s="26" t="s">
        <v>3399</v>
      </c>
      <c r="B919" s="26" t="s">
        <v>3400</v>
      </c>
      <c r="C919" s="26">
        <v>2.56</v>
      </c>
      <c r="D919" s="27" t="str">
        <f t="shared" si="56"/>
        <v>📈Low Performer</v>
      </c>
      <c r="E919" s="27" t="str" cm="1">
        <f t="array" ref="E919">_xlfn.IFS(C919&gt;= 4.5,"Excellent",C919 &gt;=3.5,"Good",C919&gt;=2.5,"Average",C919&gt;= 1.5,"Below Avg",C919&lt;1.5,"Poor")</f>
        <v>Average</v>
      </c>
      <c r="F919" s="27" t="str">
        <f t="shared" si="57"/>
        <v>Developing</v>
      </c>
      <c r="G919" s="58" t="str">
        <f t="shared" si="58"/>
        <v>30% Bonus</v>
      </c>
      <c r="H919" s="60" t="str">
        <f t="shared" si="59"/>
        <v>Valid</v>
      </c>
    </row>
    <row r="920" spans="1:8" x14ac:dyDescent="0.2">
      <c r="A920" s="26" t="s">
        <v>3403</v>
      </c>
      <c r="B920" s="26" t="s">
        <v>3404</v>
      </c>
      <c r="C920" s="26">
        <v>1.82</v>
      </c>
      <c r="D920" s="27" t="str">
        <f t="shared" si="56"/>
        <v>📈Low Performer</v>
      </c>
      <c r="E920" s="27" t="str" cm="1">
        <f t="array" ref="E920">_xlfn.IFS(C920&gt;= 4.5,"Excellent",C920 &gt;=3.5,"Good",C920&gt;=2.5,"Average",C920&gt;= 1.5,"Below Avg",C920&lt;1.5,"Poor")</f>
        <v>Below Avg</v>
      </c>
      <c r="F920" s="27" t="str">
        <f t="shared" si="57"/>
        <v>At Risk</v>
      </c>
      <c r="G920" s="58" t="str">
        <f t="shared" si="58"/>
        <v>No Bonus</v>
      </c>
      <c r="H920" s="60" t="str">
        <f t="shared" si="59"/>
        <v>Invalid</v>
      </c>
    </row>
    <row r="921" spans="1:8" x14ac:dyDescent="0.2">
      <c r="A921" s="26" t="s">
        <v>3406</v>
      </c>
      <c r="B921" s="26" t="s">
        <v>1487</v>
      </c>
      <c r="C921" s="26">
        <v>4.29</v>
      </c>
      <c r="D921" s="27" t="str">
        <f t="shared" si="56"/>
        <v>✅High Performer</v>
      </c>
      <c r="E921" s="27" t="str" cm="1">
        <f t="array" ref="E921">_xlfn.IFS(C921&gt;= 4.5,"Excellent",C921 &gt;=3.5,"Good",C921&gt;=2.5,"Average",C921&gt;= 1.5,"Below Avg",C921&lt;1.5,"Poor")</f>
        <v>Good</v>
      </c>
      <c r="F921" s="27" t="str">
        <f t="shared" si="57"/>
        <v>Developing</v>
      </c>
      <c r="G921" s="58" t="str">
        <f t="shared" si="58"/>
        <v>30% Bonus</v>
      </c>
      <c r="H921" s="60" t="str">
        <f t="shared" si="59"/>
        <v>Valid</v>
      </c>
    </row>
    <row r="922" spans="1:8" x14ac:dyDescent="0.2">
      <c r="A922" s="26" t="s">
        <v>3409</v>
      </c>
      <c r="B922" s="26" t="s">
        <v>3410</v>
      </c>
      <c r="C922" s="26">
        <v>4.5</v>
      </c>
      <c r="D922" s="27" t="str">
        <f t="shared" si="56"/>
        <v>✅High Performer</v>
      </c>
      <c r="E922" s="27" t="str" cm="1">
        <f t="array" ref="E922">_xlfn.IFS(C922&gt;= 4.5,"Excellent",C922 &gt;=3.5,"Good",C922&gt;=2.5,"Average",C922&gt;= 1.5,"Below Avg",C922&lt;1.5,"Poor")</f>
        <v>Excellent</v>
      </c>
      <c r="F922" s="27" t="str">
        <f t="shared" si="57"/>
        <v>Top Employee</v>
      </c>
      <c r="G922" s="58" t="str">
        <f t="shared" si="58"/>
        <v>50% Bonus</v>
      </c>
      <c r="H922" s="60" t="str">
        <f t="shared" si="59"/>
        <v>Valid</v>
      </c>
    </row>
    <row r="923" spans="1:8" x14ac:dyDescent="0.2">
      <c r="A923" s="26" t="s">
        <v>3412</v>
      </c>
      <c r="B923" s="26" t="s">
        <v>3413</v>
      </c>
      <c r="C923" s="26">
        <v>3.55</v>
      </c>
      <c r="D923" s="27" t="str">
        <f t="shared" si="56"/>
        <v>✅High Performer</v>
      </c>
      <c r="E923" s="27" t="str" cm="1">
        <f t="array" ref="E923">_xlfn.IFS(C923&gt;= 4.5,"Excellent",C923 &gt;=3.5,"Good",C923&gt;=2.5,"Average",C923&gt;= 1.5,"Below Avg",C923&lt;1.5,"Poor")</f>
        <v>Good</v>
      </c>
      <c r="F923" s="27" t="str">
        <f t="shared" si="57"/>
        <v>Developing</v>
      </c>
      <c r="G923" s="58" t="str">
        <f t="shared" si="58"/>
        <v>30% Bonus</v>
      </c>
      <c r="H923" s="60" t="str">
        <f t="shared" si="59"/>
        <v>Valid</v>
      </c>
    </row>
    <row r="924" spans="1:8" x14ac:dyDescent="0.2">
      <c r="A924" s="26" t="s">
        <v>3415</v>
      </c>
      <c r="B924" s="26" t="s">
        <v>3416</v>
      </c>
      <c r="C924" s="26">
        <v>3.34</v>
      </c>
      <c r="D924" s="27" t="str">
        <f t="shared" si="56"/>
        <v>✅High Performer</v>
      </c>
      <c r="E924" s="27" t="str" cm="1">
        <f t="array" ref="E924">_xlfn.IFS(C924&gt;= 4.5,"Excellent",C924 &gt;=3.5,"Good",C924&gt;=2.5,"Average",C924&gt;= 1.5,"Below Avg",C924&lt;1.5,"Poor")</f>
        <v>Average</v>
      </c>
      <c r="F924" s="27" t="str">
        <f t="shared" si="57"/>
        <v>Developing</v>
      </c>
      <c r="G924" s="58" t="str">
        <f t="shared" si="58"/>
        <v>30% Bonus</v>
      </c>
      <c r="H924" s="60" t="str">
        <f t="shared" si="59"/>
        <v>Valid</v>
      </c>
    </row>
    <row r="925" spans="1:8" x14ac:dyDescent="0.2">
      <c r="A925" s="26" t="s">
        <v>3418</v>
      </c>
      <c r="B925" s="26" t="s">
        <v>3419</v>
      </c>
      <c r="C925" s="26">
        <v>3.41</v>
      </c>
      <c r="D925" s="27" t="str">
        <f t="shared" si="56"/>
        <v>✅High Performer</v>
      </c>
      <c r="E925" s="27" t="str" cm="1">
        <f t="array" ref="E925">_xlfn.IFS(C925&gt;= 4.5,"Excellent",C925 &gt;=3.5,"Good",C925&gt;=2.5,"Average",C925&gt;= 1.5,"Below Avg",C925&lt;1.5,"Poor")</f>
        <v>Average</v>
      </c>
      <c r="F925" s="27" t="str">
        <f t="shared" si="57"/>
        <v>Developing</v>
      </c>
      <c r="G925" s="58" t="str">
        <f t="shared" si="58"/>
        <v>30% Bonus</v>
      </c>
      <c r="H925" s="60" t="str">
        <f t="shared" si="59"/>
        <v>Valid</v>
      </c>
    </row>
    <row r="926" spans="1:8" x14ac:dyDescent="0.2">
      <c r="A926" s="26" t="s">
        <v>3421</v>
      </c>
      <c r="B926" s="26" t="s">
        <v>3422</v>
      </c>
      <c r="C926" s="26">
        <v>3.29</v>
      </c>
      <c r="D926" s="27" t="str">
        <f t="shared" si="56"/>
        <v>✅High Performer</v>
      </c>
      <c r="E926" s="27" t="str" cm="1">
        <f t="array" ref="E926">_xlfn.IFS(C926&gt;= 4.5,"Excellent",C926 &gt;=3.5,"Good",C926&gt;=2.5,"Average",C926&gt;= 1.5,"Below Avg",C926&lt;1.5,"Poor")</f>
        <v>Average</v>
      </c>
      <c r="F926" s="27" t="str">
        <f t="shared" si="57"/>
        <v>Developing</v>
      </c>
      <c r="G926" s="58" t="str">
        <f t="shared" si="58"/>
        <v>30% Bonus</v>
      </c>
      <c r="H926" s="60" t="str">
        <f t="shared" si="59"/>
        <v>Valid</v>
      </c>
    </row>
    <row r="927" spans="1:8" x14ac:dyDescent="0.2">
      <c r="A927" s="26" t="s">
        <v>3424</v>
      </c>
      <c r="B927" s="26" t="s">
        <v>3272</v>
      </c>
      <c r="C927" s="26">
        <v>4.4000000000000004</v>
      </c>
      <c r="D927" s="27" t="str">
        <f t="shared" si="56"/>
        <v>✅High Performer</v>
      </c>
      <c r="E927" s="27" t="str" cm="1">
        <f t="array" ref="E927">_xlfn.IFS(C927&gt;= 4.5,"Excellent",C927 &gt;=3.5,"Good",C927&gt;=2.5,"Average",C927&gt;= 1.5,"Below Avg",C927&lt;1.5,"Poor")</f>
        <v>Good</v>
      </c>
      <c r="F927" s="27" t="str">
        <f t="shared" si="57"/>
        <v>Developing</v>
      </c>
      <c r="G927" s="58" t="str">
        <f t="shared" si="58"/>
        <v>30% Bonus</v>
      </c>
      <c r="H927" s="60" t="str">
        <f t="shared" si="59"/>
        <v>Valid</v>
      </c>
    </row>
    <row r="928" spans="1:8" x14ac:dyDescent="0.2">
      <c r="A928" s="26" t="s">
        <v>3427</v>
      </c>
      <c r="B928" s="26" t="s">
        <v>1130</v>
      </c>
      <c r="C928" s="26">
        <v>1.84</v>
      </c>
      <c r="D928" s="27" t="str">
        <f t="shared" si="56"/>
        <v>📈Low Performer</v>
      </c>
      <c r="E928" s="27" t="str" cm="1">
        <f t="array" ref="E928">_xlfn.IFS(C928&gt;= 4.5,"Excellent",C928 &gt;=3.5,"Good",C928&gt;=2.5,"Average",C928&gt;= 1.5,"Below Avg",C928&lt;1.5,"Poor")</f>
        <v>Below Avg</v>
      </c>
      <c r="F928" s="27" t="str">
        <f t="shared" si="57"/>
        <v>At Risk</v>
      </c>
      <c r="G928" s="58" t="str">
        <f t="shared" si="58"/>
        <v>No Bonus</v>
      </c>
      <c r="H928" s="60" t="str">
        <f t="shared" si="59"/>
        <v>Invalid</v>
      </c>
    </row>
    <row r="929" spans="1:8" x14ac:dyDescent="0.2">
      <c r="A929" s="26" t="s">
        <v>3429</v>
      </c>
      <c r="B929" s="26" t="s">
        <v>1184</v>
      </c>
      <c r="C929" s="26">
        <v>4.3099999999999996</v>
      </c>
      <c r="D929" s="27" t="str">
        <f t="shared" si="56"/>
        <v>✅High Performer</v>
      </c>
      <c r="E929" s="27" t="str" cm="1">
        <f t="array" ref="E929">_xlfn.IFS(C929&gt;= 4.5,"Excellent",C929 &gt;=3.5,"Good",C929&gt;=2.5,"Average",C929&gt;= 1.5,"Below Avg",C929&lt;1.5,"Poor")</f>
        <v>Good</v>
      </c>
      <c r="F929" s="27" t="str">
        <f t="shared" si="57"/>
        <v>Developing</v>
      </c>
      <c r="G929" s="58" t="str">
        <f t="shared" si="58"/>
        <v>30% Bonus</v>
      </c>
      <c r="H929" s="60" t="str">
        <f t="shared" si="59"/>
        <v>Valid</v>
      </c>
    </row>
    <row r="930" spans="1:8" x14ac:dyDescent="0.2">
      <c r="A930" s="26" t="s">
        <v>3432</v>
      </c>
      <c r="B930" s="26" t="s">
        <v>3433</v>
      </c>
      <c r="C930" s="26">
        <v>4.22</v>
      </c>
      <c r="D930" s="27" t="str">
        <f t="shared" si="56"/>
        <v>✅High Performer</v>
      </c>
      <c r="E930" s="27" t="str" cm="1">
        <f t="array" ref="E930">_xlfn.IFS(C930&gt;= 4.5,"Excellent",C930 &gt;=3.5,"Good",C930&gt;=2.5,"Average",C930&gt;= 1.5,"Below Avg",C930&lt;1.5,"Poor")</f>
        <v>Good</v>
      </c>
      <c r="F930" s="27" t="str">
        <f t="shared" si="57"/>
        <v>Developing</v>
      </c>
      <c r="G930" s="58" t="str">
        <f t="shared" si="58"/>
        <v>30% Bonus</v>
      </c>
      <c r="H930" s="60" t="str">
        <f t="shared" si="59"/>
        <v>Valid</v>
      </c>
    </row>
    <row r="931" spans="1:8" x14ac:dyDescent="0.2">
      <c r="A931" s="26" t="s">
        <v>3436</v>
      </c>
      <c r="B931" s="26" t="s">
        <v>3437</v>
      </c>
      <c r="C931" s="26">
        <v>3.47</v>
      </c>
      <c r="D931" s="27" t="str">
        <f t="shared" si="56"/>
        <v>✅High Performer</v>
      </c>
      <c r="E931" s="27" t="str" cm="1">
        <f t="array" ref="E931">_xlfn.IFS(C931&gt;= 4.5,"Excellent",C931 &gt;=3.5,"Good",C931&gt;=2.5,"Average",C931&gt;= 1.5,"Below Avg",C931&lt;1.5,"Poor")</f>
        <v>Average</v>
      </c>
      <c r="F931" s="27" t="str">
        <f t="shared" si="57"/>
        <v>Developing</v>
      </c>
      <c r="G931" s="58" t="str">
        <f t="shared" si="58"/>
        <v>30% Bonus</v>
      </c>
      <c r="H931" s="60" t="str">
        <f t="shared" si="59"/>
        <v>Valid</v>
      </c>
    </row>
    <row r="932" spans="1:8" x14ac:dyDescent="0.2">
      <c r="A932" s="26" t="s">
        <v>3440</v>
      </c>
      <c r="B932" s="26" t="s">
        <v>3441</v>
      </c>
      <c r="C932" s="26">
        <v>3.45</v>
      </c>
      <c r="D932" s="27" t="str">
        <f t="shared" si="56"/>
        <v>✅High Performer</v>
      </c>
      <c r="E932" s="27" t="str" cm="1">
        <f t="array" ref="E932">_xlfn.IFS(C932&gt;= 4.5,"Excellent",C932 &gt;=3.5,"Good",C932&gt;=2.5,"Average",C932&gt;= 1.5,"Below Avg",C932&lt;1.5,"Poor")</f>
        <v>Average</v>
      </c>
      <c r="F932" s="27" t="str">
        <f t="shared" si="57"/>
        <v>Developing</v>
      </c>
      <c r="G932" s="58" t="str">
        <f t="shared" si="58"/>
        <v>30% Bonus</v>
      </c>
      <c r="H932" s="60" t="str">
        <f t="shared" si="59"/>
        <v>Valid</v>
      </c>
    </row>
    <row r="933" spans="1:8" x14ac:dyDescent="0.2">
      <c r="A933" s="26" t="s">
        <v>3443</v>
      </c>
      <c r="B933" s="26" t="s">
        <v>3444</v>
      </c>
      <c r="C933" s="26">
        <v>4.5</v>
      </c>
      <c r="D933" s="27" t="str">
        <f t="shared" si="56"/>
        <v>✅High Performer</v>
      </c>
      <c r="E933" s="27" t="str" cm="1">
        <f t="array" ref="E933">_xlfn.IFS(C933&gt;= 4.5,"Excellent",C933 &gt;=3.5,"Good",C933&gt;=2.5,"Average",C933&gt;= 1.5,"Below Avg",C933&lt;1.5,"Poor")</f>
        <v>Excellent</v>
      </c>
      <c r="F933" s="27" t="str">
        <f t="shared" si="57"/>
        <v>Top Employee</v>
      </c>
      <c r="G933" s="58" t="str">
        <f t="shared" si="58"/>
        <v>50% Bonus</v>
      </c>
      <c r="H933" s="60" t="str">
        <f t="shared" si="59"/>
        <v>Valid</v>
      </c>
    </row>
    <row r="934" spans="1:8" x14ac:dyDescent="0.2">
      <c r="A934" s="26" t="s">
        <v>3447</v>
      </c>
      <c r="B934" s="26" t="s">
        <v>3448</v>
      </c>
      <c r="C934" s="26">
        <v>1.74</v>
      </c>
      <c r="D934" s="27" t="str">
        <f t="shared" si="56"/>
        <v>📈Low Performer</v>
      </c>
      <c r="E934" s="27" t="str" cm="1">
        <f t="array" ref="E934">_xlfn.IFS(C934&gt;= 4.5,"Excellent",C934 &gt;=3.5,"Good",C934&gt;=2.5,"Average",C934&gt;= 1.5,"Below Avg",C934&lt;1.5,"Poor")</f>
        <v>Below Avg</v>
      </c>
      <c r="F934" s="27" t="str">
        <f t="shared" si="57"/>
        <v>At Risk</v>
      </c>
      <c r="G934" s="58" t="str">
        <f t="shared" si="58"/>
        <v>No Bonus</v>
      </c>
      <c r="H934" s="60" t="str">
        <f t="shared" si="59"/>
        <v>Invalid</v>
      </c>
    </row>
    <row r="935" spans="1:8" x14ac:dyDescent="0.2">
      <c r="A935" s="26" t="s">
        <v>3451</v>
      </c>
      <c r="B935" s="26" t="s">
        <v>3272</v>
      </c>
      <c r="C935" s="26">
        <v>1.31</v>
      </c>
      <c r="D935" s="27" t="str">
        <f t="shared" si="56"/>
        <v>📈Low Performer</v>
      </c>
      <c r="E935" s="27" t="str" cm="1">
        <f t="array" ref="E935">_xlfn.IFS(C935&gt;= 4.5,"Excellent",C935 &gt;=3.5,"Good",C935&gt;=2.5,"Average",C935&gt;= 1.5,"Below Avg",C935&lt;1.5,"Poor")</f>
        <v>Poor</v>
      </c>
      <c r="F935" s="27" t="str">
        <f t="shared" si="57"/>
        <v>At Risk</v>
      </c>
      <c r="G935" s="58" t="str">
        <f t="shared" si="58"/>
        <v>No Bonus</v>
      </c>
      <c r="H935" s="60" t="str">
        <f t="shared" si="59"/>
        <v>Invalid</v>
      </c>
    </row>
    <row r="936" spans="1:8" x14ac:dyDescent="0.2">
      <c r="A936" s="26" t="s">
        <v>3453</v>
      </c>
      <c r="B936" s="26" t="s">
        <v>3454</v>
      </c>
      <c r="C936" s="26">
        <v>3.88</v>
      </c>
      <c r="D936" s="27" t="str">
        <f t="shared" si="56"/>
        <v>✅High Performer</v>
      </c>
      <c r="E936" s="27" t="str" cm="1">
        <f t="array" ref="E936">_xlfn.IFS(C936&gt;= 4.5,"Excellent",C936 &gt;=3.5,"Good",C936&gt;=2.5,"Average",C936&gt;= 1.5,"Below Avg",C936&lt;1.5,"Poor")</f>
        <v>Good</v>
      </c>
      <c r="F936" s="27" t="str">
        <f t="shared" si="57"/>
        <v>Developing</v>
      </c>
      <c r="G936" s="58" t="str">
        <f t="shared" si="58"/>
        <v>30% Bonus</v>
      </c>
      <c r="H936" s="60" t="str">
        <f t="shared" si="59"/>
        <v>Valid</v>
      </c>
    </row>
    <row r="937" spans="1:8" x14ac:dyDescent="0.2">
      <c r="A937" s="26" t="s">
        <v>3457</v>
      </c>
      <c r="B937" s="26" t="s">
        <v>3458</v>
      </c>
      <c r="C937" s="26">
        <v>3.24</v>
      </c>
      <c r="D937" s="27" t="str">
        <f t="shared" si="56"/>
        <v>✅High Performer</v>
      </c>
      <c r="E937" s="27" t="str" cm="1">
        <f t="array" ref="E937">_xlfn.IFS(C937&gt;= 4.5,"Excellent",C937 &gt;=3.5,"Good",C937&gt;=2.5,"Average",C937&gt;= 1.5,"Below Avg",C937&lt;1.5,"Poor")</f>
        <v>Average</v>
      </c>
      <c r="F937" s="27" t="str">
        <f t="shared" si="57"/>
        <v>Developing</v>
      </c>
      <c r="G937" s="58" t="str">
        <f t="shared" si="58"/>
        <v>30% Bonus</v>
      </c>
      <c r="H937" s="60" t="str">
        <f t="shared" si="59"/>
        <v>Valid</v>
      </c>
    </row>
    <row r="938" spans="1:8" x14ac:dyDescent="0.2">
      <c r="A938" s="26" t="s">
        <v>3460</v>
      </c>
      <c r="B938" s="26" t="s">
        <v>3241</v>
      </c>
      <c r="C938" s="26">
        <v>2.72</v>
      </c>
      <c r="D938" s="27" t="str">
        <f t="shared" si="56"/>
        <v>📈Low Performer</v>
      </c>
      <c r="E938" s="27" t="str" cm="1">
        <f t="array" ref="E938">_xlfn.IFS(C938&gt;= 4.5,"Excellent",C938 &gt;=3.5,"Good",C938&gt;=2.5,"Average",C938&gt;= 1.5,"Below Avg",C938&lt;1.5,"Poor")</f>
        <v>Average</v>
      </c>
      <c r="F938" s="27" t="str">
        <f t="shared" si="57"/>
        <v>Developing</v>
      </c>
      <c r="G938" s="58" t="str">
        <f t="shared" si="58"/>
        <v>30% Bonus</v>
      </c>
      <c r="H938" s="60" t="str">
        <f t="shared" si="59"/>
        <v>Valid</v>
      </c>
    </row>
    <row r="939" spans="1:8" x14ac:dyDescent="0.2">
      <c r="A939" s="26" t="s">
        <v>3462</v>
      </c>
      <c r="B939" s="26" t="s">
        <v>3463</v>
      </c>
      <c r="C939" s="26">
        <v>1.58</v>
      </c>
      <c r="D939" s="27" t="str">
        <f t="shared" si="56"/>
        <v>📈Low Performer</v>
      </c>
      <c r="E939" s="27" t="str" cm="1">
        <f t="array" ref="E939">_xlfn.IFS(C939&gt;= 4.5,"Excellent",C939 &gt;=3.5,"Good",C939&gt;=2.5,"Average",C939&gt;= 1.5,"Below Avg",C939&lt;1.5,"Poor")</f>
        <v>Below Avg</v>
      </c>
      <c r="F939" s="27" t="str">
        <f t="shared" si="57"/>
        <v>At Risk</v>
      </c>
      <c r="G939" s="58" t="str">
        <f t="shared" si="58"/>
        <v>No Bonus</v>
      </c>
      <c r="H939" s="60" t="str">
        <f t="shared" si="59"/>
        <v>Invalid</v>
      </c>
    </row>
    <row r="940" spans="1:8" x14ac:dyDescent="0.2">
      <c r="A940" s="26" t="s">
        <v>3466</v>
      </c>
      <c r="B940" s="26" t="s">
        <v>3467</v>
      </c>
      <c r="C940" s="26">
        <v>2</v>
      </c>
      <c r="D940" s="27" t="str">
        <f t="shared" si="56"/>
        <v>📈Low Performer</v>
      </c>
      <c r="E940" s="27" t="str" cm="1">
        <f t="array" ref="E940">_xlfn.IFS(C940&gt;= 4.5,"Excellent",C940 &gt;=3.5,"Good",C940&gt;=2.5,"Average",C940&gt;= 1.5,"Below Avg",C940&lt;1.5,"Poor")</f>
        <v>Below Avg</v>
      </c>
      <c r="F940" s="27" t="str">
        <f t="shared" si="57"/>
        <v>At Risk</v>
      </c>
      <c r="G940" s="58" t="str">
        <f t="shared" si="58"/>
        <v>No Bonus</v>
      </c>
      <c r="H940" s="60" t="str">
        <f t="shared" si="59"/>
        <v>Invalid</v>
      </c>
    </row>
    <row r="941" spans="1:8" x14ac:dyDescent="0.2">
      <c r="A941" s="26" t="s">
        <v>3469</v>
      </c>
      <c r="B941" s="26" t="s">
        <v>3470</v>
      </c>
      <c r="C941" s="26">
        <v>2.5299999999999998</v>
      </c>
      <c r="D941" s="27" t="str">
        <f t="shared" si="56"/>
        <v>📈Low Performer</v>
      </c>
      <c r="E941" s="27" t="str" cm="1">
        <f t="array" ref="E941">_xlfn.IFS(C941&gt;= 4.5,"Excellent",C941 &gt;=3.5,"Good",C941&gt;=2.5,"Average",C941&gt;= 1.5,"Below Avg",C941&lt;1.5,"Poor")</f>
        <v>Average</v>
      </c>
      <c r="F941" s="27" t="str">
        <f t="shared" si="57"/>
        <v>Developing</v>
      </c>
      <c r="G941" s="58" t="str">
        <f t="shared" si="58"/>
        <v>30% Bonus</v>
      </c>
      <c r="H941" s="60" t="str">
        <f t="shared" si="59"/>
        <v>Valid</v>
      </c>
    </row>
    <row r="942" spans="1:8" x14ac:dyDescent="0.2">
      <c r="A942" s="26" t="s">
        <v>3473</v>
      </c>
      <c r="B942" s="26" t="s">
        <v>1083</v>
      </c>
      <c r="C942" s="26">
        <v>1.91</v>
      </c>
      <c r="D942" s="27" t="str">
        <f t="shared" si="56"/>
        <v>📈Low Performer</v>
      </c>
      <c r="E942" s="27" t="str" cm="1">
        <f t="array" ref="E942">_xlfn.IFS(C942&gt;= 4.5,"Excellent",C942 &gt;=3.5,"Good",C942&gt;=2.5,"Average",C942&gt;= 1.5,"Below Avg",C942&lt;1.5,"Poor")</f>
        <v>Below Avg</v>
      </c>
      <c r="F942" s="27" t="str">
        <f t="shared" si="57"/>
        <v>At Risk</v>
      </c>
      <c r="G942" s="58" t="str">
        <f t="shared" si="58"/>
        <v>No Bonus</v>
      </c>
      <c r="H942" s="60" t="str">
        <f t="shared" si="59"/>
        <v>Invalid</v>
      </c>
    </row>
    <row r="943" spans="1:8" x14ac:dyDescent="0.2">
      <c r="A943" s="26" t="s">
        <v>3476</v>
      </c>
      <c r="B943" s="26" t="s">
        <v>3477</v>
      </c>
      <c r="C943" s="26">
        <v>4.8499999999999996</v>
      </c>
      <c r="D943" s="27" t="str">
        <f t="shared" si="56"/>
        <v>✅High Performer</v>
      </c>
      <c r="E943" s="27" t="str" cm="1">
        <f t="array" ref="E943">_xlfn.IFS(C943&gt;= 4.5,"Excellent",C943 &gt;=3.5,"Good",C943&gt;=2.5,"Average",C943&gt;= 1.5,"Below Avg",C943&lt;1.5,"Poor")</f>
        <v>Excellent</v>
      </c>
      <c r="F943" s="27" t="str">
        <f t="shared" si="57"/>
        <v>Top Employee</v>
      </c>
      <c r="G943" s="58" t="str">
        <f t="shared" si="58"/>
        <v>50% Bonus</v>
      </c>
      <c r="H943" s="60" t="str">
        <f t="shared" si="59"/>
        <v>Valid</v>
      </c>
    </row>
    <row r="944" spans="1:8" x14ac:dyDescent="0.2">
      <c r="A944" s="26" t="s">
        <v>3479</v>
      </c>
      <c r="B944" s="26" t="s">
        <v>2741</v>
      </c>
      <c r="C944" s="26">
        <v>3.14</v>
      </c>
      <c r="D944" s="27" t="str">
        <f t="shared" si="56"/>
        <v>✅High Performer</v>
      </c>
      <c r="E944" s="27" t="str" cm="1">
        <f t="array" ref="E944">_xlfn.IFS(C944&gt;= 4.5,"Excellent",C944 &gt;=3.5,"Good",C944&gt;=2.5,"Average",C944&gt;= 1.5,"Below Avg",C944&lt;1.5,"Poor")</f>
        <v>Average</v>
      </c>
      <c r="F944" s="27" t="str">
        <f t="shared" si="57"/>
        <v>Developing</v>
      </c>
      <c r="G944" s="58" t="str">
        <f t="shared" si="58"/>
        <v>30% Bonus</v>
      </c>
      <c r="H944" s="60" t="str">
        <f t="shared" si="59"/>
        <v>Valid</v>
      </c>
    </row>
    <row r="945" spans="1:8" x14ac:dyDescent="0.2">
      <c r="A945" s="26" t="s">
        <v>3481</v>
      </c>
      <c r="B945" s="26" t="s">
        <v>3482</v>
      </c>
      <c r="C945" s="26">
        <v>4.74</v>
      </c>
      <c r="D945" s="27" t="str">
        <f t="shared" si="56"/>
        <v>✅High Performer</v>
      </c>
      <c r="E945" s="27" t="str" cm="1">
        <f t="array" ref="E945">_xlfn.IFS(C945&gt;= 4.5,"Excellent",C945 &gt;=3.5,"Good",C945&gt;=2.5,"Average",C945&gt;= 1.5,"Below Avg",C945&lt;1.5,"Poor")</f>
        <v>Excellent</v>
      </c>
      <c r="F945" s="27" t="str">
        <f t="shared" si="57"/>
        <v>Top Employee</v>
      </c>
      <c r="G945" s="58" t="str">
        <f t="shared" si="58"/>
        <v>50% Bonus</v>
      </c>
      <c r="H945" s="60" t="str">
        <f t="shared" si="59"/>
        <v>Valid</v>
      </c>
    </row>
    <row r="946" spans="1:8" x14ac:dyDescent="0.2">
      <c r="A946" s="26" t="s">
        <v>3484</v>
      </c>
      <c r="B946" s="26" t="s">
        <v>3485</v>
      </c>
      <c r="C946" s="26">
        <v>4.75</v>
      </c>
      <c r="D946" s="27" t="str">
        <f t="shared" si="56"/>
        <v>✅High Performer</v>
      </c>
      <c r="E946" s="27" t="str" cm="1">
        <f t="array" ref="E946">_xlfn.IFS(C946&gt;= 4.5,"Excellent",C946 &gt;=3.5,"Good",C946&gt;=2.5,"Average",C946&gt;= 1.5,"Below Avg",C946&lt;1.5,"Poor")</f>
        <v>Excellent</v>
      </c>
      <c r="F946" s="27" t="str">
        <f t="shared" si="57"/>
        <v>Top Employee</v>
      </c>
      <c r="G946" s="58" t="str">
        <f t="shared" si="58"/>
        <v>50% Bonus</v>
      </c>
      <c r="H946" s="60" t="str">
        <f t="shared" si="59"/>
        <v>Valid</v>
      </c>
    </row>
    <row r="947" spans="1:8" x14ac:dyDescent="0.2">
      <c r="A947" s="26" t="s">
        <v>3488</v>
      </c>
      <c r="B947" s="26" t="s">
        <v>3489</v>
      </c>
      <c r="C947" s="26">
        <v>1.17</v>
      </c>
      <c r="D947" s="27" t="str">
        <f t="shared" si="56"/>
        <v>📈Low Performer</v>
      </c>
      <c r="E947" s="27" t="str" cm="1">
        <f t="array" ref="E947">_xlfn.IFS(C947&gt;= 4.5,"Excellent",C947 &gt;=3.5,"Good",C947&gt;=2.5,"Average",C947&gt;= 1.5,"Below Avg",C947&lt;1.5,"Poor")</f>
        <v>Poor</v>
      </c>
      <c r="F947" s="27" t="str">
        <f t="shared" si="57"/>
        <v>At Risk</v>
      </c>
      <c r="G947" s="58" t="str">
        <f t="shared" si="58"/>
        <v>No Bonus</v>
      </c>
      <c r="H947" s="60" t="str">
        <f t="shared" si="59"/>
        <v>Invalid</v>
      </c>
    </row>
    <row r="948" spans="1:8" x14ac:dyDescent="0.2">
      <c r="A948" s="26" t="s">
        <v>3491</v>
      </c>
      <c r="B948" s="26" t="s">
        <v>3367</v>
      </c>
      <c r="C948" s="26">
        <v>4.03</v>
      </c>
      <c r="D948" s="27" t="str">
        <f t="shared" si="56"/>
        <v>✅High Performer</v>
      </c>
      <c r="E948" s="27" t="str" cm="1">
        <f t="array" ref="E948">_xlfn.IFS(C948&gt;= 4.5,"Excellent",C948 &gt;=3.5,"Good",C948&gt;=2.5,"Average",C948&gt;= 1.5,"Below Avg",C948&lt;1.5,"Poor")</f>
        <v>Good</v>
      </c>
      <c r="F948" s="27" t="str">
        <f t="shared" si="57"/>
        <v>Developing</v>
      </c>
      <c r="G948" s="58" t="str">
        <f t="shared" si="58"/>
        <v>30% Bonus</v>
      </c>
      <c r="H948" s="60" t="str">
        <f t="shared" si="59"/>
        <v>Valid</v>
      </c>
    </row>
    <row r="949" spans="1:8" x14ac:dyDescent="0.2">
      <c r="A949" s="26" t="s">
        <v>3494</v>
      </c>
      <c r="B949" s="26" t="s">
        <v>3495</v>
      </c>
      <c r="C949" s="26">
        <v>2.29</v>
      </c>
      <c r="D949" s="27" t="str">
        <f t="shared" si="56"/>
        <v>📈Low Performer</v>
      </c>
      <c r="E949" s="27" t="str" cm="1">
        <f t="array" ref="E949">_xlfn.IFS(C949&gt;= 4.5,"Excellent",C949 &gt;=3.5,"Good",C949&gt;=2.5,"Average",C949&gt;= 1.5,"Below Avg",C949&lt;1.5,"Poor")</f>
        <v>Below Avg</v>
      </c>
      <c r="F949" s="27" t="str">
        <f t="shared" si="57"/>
        <v>At Risk</v>
      </c>
      <c r="G949" s="58" t="str">
        <f t="shared" si="58"/>
        <v>No Bonus</v>
      </c>
      <c r="H949" s="60" t="str">
        <f t="shared" si="59"/>
        <v>Valid</v>
      </c>
    </row>
    <row r="950" spans="1:8" x14ac:dyDescent="0.2">
      <c r="A950" s="26" t="s">
        <v>3498</v>
      </c>
      <c r="B950" s="26" t="s">
        <v>3499</v>
      </c>
      <c r="C950" s="26">
        <v>3.56</v>
      </c>
      <c r="D950" s="27" t="str">
        <f t="shared" si="56"/>
        <v>✅High Performer</v>
      </c>
      <c r="E950" s="27" t="str" cm="1">
        <f t="array" ref="E950">_xlfn.IFS(C950&gt;= 4.5,"Excellent",C950 &gt;=3.5,"Good",C950&gt;=2.5,"Average",C950&gt;= 1.5,"Below Avg",C950&lt;1.5,"Poor")</f>
        <v>Good</v>
      </c>
      <c r="F950" s="27" t="str">
        <f t="shared" si="57"/>
        <v>Developing</v>
      </c>
      <c r="G950" s="58" t="str">
        <f t="shared" si="58"/>
        <v>30% Bonus</v>
      </c>
      <c r="H950" s="60" t="str">
        <f t="shared" si="59"/>
        <v>Valid</v>
      </c>
    </row>
    <row r="951" spans="1:8" x14ac:dyDescent="0.2">
      <c r="A951" s="26" t="s">
        <v>3501</v>
      </c>
      <c r="B951" s="26" t="s">
        <v>3502</v>
      </c>
      <c r="C951" s="26">
        <v>3.72</v>
      </c>
      <c r="D951" s="27" t="str">
        <f t="shared" si="56"/>
        <v>✅High Performer</v>
      </c>
      <c r="E951" s="27" t="str" cm="1">
        <f t="array" ref="E951">_xlfn.IFS(C951&gt;= 4.5,"Excellent",C951 &gt;=3.5,"Good",C951&gt;=2.5,"Average",C951&gt;= 1.5,"Below Avg",C951&lt;1.5,"Poor")</f>
        <v>Good</v>
      </c>
      <c r="F951" s="27" t="str">
        <f t="shared" si="57"/>
        <v>Developing</v>
      </c>
      <c r="G951" s="58" t="str">
        <f t="shared" si="58"/>
        <v>30% Bonus</v>
      </c>
      <c r="H951" s="60" t="str">
        <f t="shared" si="59"/>
        <v>Valid</v>
      </c>
    </row>
    <row r="952" spans="1:8" x14ac:dyDescent="0.2">
      <c r="A952" s="26" t="s">
        <v>3505</v>
      </c>
      <c r="B952" s="26" t="s">
        <v>3506</v>
      </c>
      <c r="C952" s="26">
        <v>4.6900000000000004</v>
      </c>
      <c r="D952" s="27" t="str">
        <f t="shared" si="56"/>
        <v>✅High Performer</v>
      </c>
      <c r="E952" s="27" t="str" cm="1">
        <f t="array" ref="E952">_xlfn.IFS(C952&gt;= 4.5,"Excellent",C952 &gt;=3.5,"Good",C952&gt;=2.5,"Average",C952&gt;= 1.5,"Below Avg",C952&lt;1.5,"Poor")</f>
        <v>Excellent</v>
      </c>
      <c r="F952" s="27" t="str">
        <f t="shared" si="57"/>
        <v>Top Employee</v>
      </c>
      <c r="G952" s="58" t="str">
        <f t="shared" si="58"/>
        <v>50% Bonus</v>
      </c>
      <c r="H952" s="60" t="str">
        <f t="shared" si="59"/>
        <v>Valid</v>
      </c>
    </row>
    <row r="953" spans="1:8" x14ac:dyDescent="0.2">
      <c r="A953" s="26" t="s">
        <v>3509</v>
      </c>
      <c r="B953" s="26" t="s">
        <v>2823</v>
      </c>
      <c r="C953" s="26">
        <v>3.49</v>
      </c>
      <c r="D953" s="27" t="str">
        <f t="shared" si="56"/>
        <v>✅High Performer</v>
      </c>
      <c r="E953" s="27" t="str" cm="1">
        <f t="array" ref="E953">_xlfn.IFS(C953&gt;= 4.5,"Excellent",C953 &gt;=3.5,"Good",C953&gt;=2.5,"Average",C953&gt;= 1.5,"Below Avg",C953&lt;1.5,"Poor")</f>
        <v>Average</v>
      </c>
      <c r="F953" s="27" t="str">
        <f t="shared" si="57"/>
        <v>Developing</v>
      </c>
      <c r="G953" s="58" t="str">
        <f t="shared" si="58"/>
        <v>30% Bonus</v>
      </c>
      <c r="H953" s="60" t="str">
        <f t="shared" si="59"/>
        <v>Valid</v>
      </c>
    </row>
    <row r="954" spans="1:8" x14ac:dyDescent="0.2">
      <c r="A954" s="26" t="s">
        <v>3512</v>
      </c>
      <c r="B954" s="26" t="s">
        <v>3513</v>
      </c>
      <c r="C954" s="26">
        <v>4.37</v>
      </c>
      <c r="D954" s="27" t="str">
        <f t="shared" si="56"/>
        <v>✅High Performer</v>
      </c>
      <c r="E954" s="27" t="str" cm="1">
        <f t="array" ref="E954">_xlfn.IFS(C954&gt;= 4.5,"Excellent",C954 &gt;=3.5,"Good",C954&gt;=2.5,"Average",C954&gt;= 1.5,"Below Avg",C954&lt;1.5,"Poor")</f>
        <v>Good</v>
      </c>
      <c r="F954" s="27" t="str">
        <f t="shared" si="57"/>
        <v>Developing</v>
      </c>
      <c r="G954" s="58" t="str">
        <f t="shared" si="58"/>
        <v>30% Bonus</v>
      </c>
      <c r="H954" s="60" t="str">
        <f t="shared" si="59"/>
        <v>Valid</v>
      </c>
    </row>
    <row r="955" spans="1:8" x14ac:dyDescent="0.2">
      <c r="A955" s="26" t="s">
        <v>3515</v>
      </c>
      <c r="B955" s="26" t="s">
        <v>3516</v>
      </c>
      <c r="C955" s="26">
        <v>4.6100000000000003</v>
      </c>
      <c r="D955" s="27" t="str">
        <f t="shared" si="56"/>
        <v>✅High Performer</v>
      </c>
      <c r="E955" s="27" t="str" cm="1">
        <f t="array" ref="E955">_xlfn.IFS(C955&gt;= 4.5,"Excellent",C955 &gt;=3.5,"Good",C955&gt;=2.5,"Average",C955&gt;= 1.5,"Below Avg",C955&lt;1.5,"Poor")</f>
        <v>Excellent</v>
      </c>
      <c r="F955" s="27" t="str">
        <f t="shared" si="57"/>
        <v>Top Employee</v>
      </c>
      <c r="G955" s="58" t="str">
        <f t="shared" si="58"/>
        <v>50% Bonus</v>
      </c>
      <c r="H955" s="60" t="str">
        <f t="shared" si="59"/>
        <v>Valid</v>
      </c>
    </row>
    <row r="956" spans="1:8" x14ac:dyDescent="0.2">
      <c r="A956" s="26" t="s">
        <v>3518</v>
      </c>
      <c r="B956" s="26" t="s">
        <v>693</v>
      </c>
      <c r="C956" s="26">
        <v>1.43</v>
      </c>
      <c r="D956" s="27" t="str">
        <f t="shared" si="56"/>
        <v>📈Low Performer</v>
      </c>
      <c r="E956" s="27" t="str" cm="1">
        <f t="array" ref="E956">_xlfn.IFS(C956&gt;= 4.5,"Excellent",C956 &gt;=3.5,"Good",C956&gt;=2.5,"Average",C956&gt;= 1.5,"Below Avg",C956&lt;1.5,"Poor")</f>
        <v>Poor</v>
      </c>
      <c r="F956" s="27" t="str">
        <f t="shared" si="57"/>
        <v>At Risk</v>
      </c>
      <c r="G956" s="58" t="str">
        <f t="shared" si="58"/>
        <v>No Bonus</v>
      </c>
      <c r="H956" s="60" t="str">
        <f t="shared" si="59"/>
        <v>Invalid</v>
      </c>
    </row>
    <row r="957" spans="1:8" x14ac:dyDescent="0.2">
      <c r="A957" s="26" t="s">
        <v>3521</v>
      </c>
      <c r="B957" s="26" t="s">
        <v>1956</v>
      </c>
      <c r="C957" s="26">
        <v>1.74</v>
      </c>
      <c r="D957" s="27" t="str">
        <f t="shared" si="56"/>
        <v>📈Low Performer</v>
      </c>
      <c r="E957" s="27" t="str" cm="1">
        <f t="array" ref="E957">_xlfn.IFS(C957&gt;= 4.5,"Excellent",C957 &gt;=3.5,"Good",C957&gt;=2.5,"Average",C957&gt;= 1.5,"Below Avg",C957&lt;1.5,"Poor")</f>
        <v>Below Avg</v>
      </c>
      <c r="F957" s="27" t="str">
        <f t="shared" si="57"/>
        <v>At Risk</v>
      </c>
      <c r="G957" s="58" t="str">
        <f t="shared" si="58"/>
        <v>No Bonus</v>
      </c>
      <c r="H957" s="60" t="str">
        <f t="shared" si="59"/>
        <v>Invalid</v>
      </c>
    </row>
    <row r="958" spans="1:8" x14ac:dyDescent="0.2">
      <c r="A958" s="26" t="s">
        <v>3524</v>
      </c>
      <c r="B958" s="26" t="s">
        <v>3525</v>
      </c>
      <c r="C958" s="26">
        <v>3.28</v>
      </c>
      <c r="D958" s="27" t="str">
        <f t="shared" si="56"/>
        <v>✅High Performer</v>
      </c>
      <c r="E958" s="27" t="str" cm="1">
        <f t="array" ref="E958">_xlfn.IFS(C958&gt;= 4.5,"Excellent",C958 &gt;=3.5,"Good",C958&gt;=2.5,"Average",C958&gt;= 1.5,"Below Avg",C958&lt;1.5,"Poor")</f>
        <v>Average</v>
      </c>
      <c r="F958" s="27" t="str">
        <f t="shared" si="57"/>
        <v>Developing</v>
      </c>
      <c r="G958" s="58" t="str">
        <f t="shared" si="58"/>
        <v>30% Bonus</v>
      </c>
      <c r="H958" s="60" t="str">
        <f t="shared" si="59"/>
        <v>Valid</v>
      </c>
    </row>
    <row r="959" spans="1:8" x14ac:dyDescent="0.2">
      <c r="A959" s="26" t="s">
        <v>3527</v>
      </c>
      <c r="B959" s="26" t="s">
        <v>1667</v>
      </c>
      <c r="C959" s="26">
        <v>1.74</v>
      </c>
      <c r="D959" s="27" t="str">
        <f t="shared" si="56"/>
        <v>📈Low Performer</v>
      </c>
      <c r="E959" s="27" t="str" cm="1">
        <f t="array" ref="E959">_xlfn.IFS(C959&gt;= 4.5,"Excellent",C959 &gt;=3.5,"Good",C959&gt;=2.5,"Average",C959&gt;= 1.5,"Below Avg",C959&lt;1.5,"Poor")</f>
        <v>Below Avg</v>
      </c>
      <c r="F959" s="27" t="str">
        <f t="shared" si="57"/>
        <v>At Risk</v>
      </c>
      <c r="G959" s="58" t="str">
        <f t="shared" si="58"/>
        <v>No Bonus</v>
      </c>
      <c r="H959" s="60" t="str">
        <f t="shared" si="59"/>
        <v>Invalid</v>
      </c>
    </row>
    <row r="960" spans="1:8" x14ac:dyDescent="0.2">
      <c r="A960" s="26" t="s">
        <v>3530</v>
      </c>
      <c r="B960" s="26" t="s">
        <v>3531</v>
      </c>
      <c r="C960" s="26">
        <v>1.23</v>
      </c>
      <c r="D960" s="27" t="str">
        <f t="shared" si="56"/>
        <v>📈Low Performer</v>
      </c>
      <c r="E960" s="27" t="str" cm="1">
        <f t="array" ref="E960">_xlfn.IFS(C960&gt;= 4.5,"Excellent",C960 &gt;=3.5,"Good",C960&gt;=2.5,"Average",C960&gt;= 1.5,"Below Avg",C960&lt;1.5,"Poor")</f>
        <v>Poor</v>
      </c>
      <c r="F960" s="27" t="str">
        <f t="shared" si="57"/>
        <v>At Risk</v>
      </c>
      <c r="G960" s="58" t="str">
        <f t="shared" si="58"/>
        <v>No Bonus</v>
      </c>
      <c r="H960" s="60" t="str">
        <f t="shared" si="59"/>
        <v>Invalid</v>
      </c>
    </row>
    <row r="961" spans="1:8" x14ac:dyDescent="0.2">
      <c r="A961" s="26" t="s">
        <v>3533</v>
      </c>
      <c r="B961" s="26" t="s">
        <v>3534</v>
      </c>
      <c r="C961" s="26">
        <v>2.52</v>
      </c>
      <c r="D961" s="27" t="str">
        <f t="shared" si="56"/>
        <v>📈Low Performer</v>
      </c>
      <c r="E961" s="27" t="str" cm="1">
        <f t="array" ref="E961">_xlfn.IFS(C961&gt;= 4.5,"Excellent",C961 &gt;=3.5,"Good",C961&gt;=2.5,"Average",C961&gt;= 1.5,"Below Avg",C961&lt;1.5,"Poor")</f>
        <v>Average</v>
      </c>
      <c r="F961" s="27" t="str">
        <f t="shared" si="57"/>
        <v>Developing</v>
      </c>
      <c r="G961" s="58" t="str">
        <f t="shared" si="58"/>
        <v>30% Bonus</v>
      </c>
      <c r="H961" s="60" t="str">
        <f t="shared" si="59"/>
        <v>Valid</v>
      </c>
    </row>
    <row r="962" spans="1:8" x14ac:dyDescent="0.2">
      <c r="A962" s="26" t="s">
        <v>3537</v>
      </c>
      <c r="B962" s="26" t="s">
        <v>2008</v>
      </c>
      <c r="C962" s="26">
        <v>2.13</v>
      </c>
      <c r="D962" s="27" t="str">
        <f t="shared" si="56"/>
        <v>📈Low Performer</v>
      </c>
      <c r="E962" s="27" t="str" cm="1">
        <f t="array" ref="E962">_xlfn.IFS(C962&gt;= 4.5,"Excellent",C962 &gt;=3.5,"Good",C962&gt;=2.5,"Average",C962&gt;= 1.5,"Below Avg",C962&lt;1.5,"Poor")</f>
        <v>Below Avg</v>
      </c>
      <c r="F962" s="27" t="str">
        <f t="shared" si="57"/>
        <v>At Risk</v>
      </c>
      <c r="G962" s="58" t="str">
        <f t="shared" si="58"/>
        <v>No Bonus</v>
      </c>
      <c r="H962" s="60" t="str">
        <f t="shared" si="59"/>
        <v>Valid</v>
      </c>
    </row>
    <row r="963" spans="1:8" x14ac:dyDescent="0.2">
      <c r="A963" s="26" t="s">
        <v>3540</v>
      </c>
      <c r="B963" s="26" t="s">
        <v>2334</v>
      </c>
      <c r="C963" s="26">
        <v>1.9</v>
      </c>
      <c r="D963" s="27" t="str">
        <f t="shared" si="56"/>
        <v>📈Low Performer</v>
      </c>
      <c r="E963" s="27" t="str" cm="1">
        <f t="array" ref="E963">_xlfn.IFS(C963&gt;= 4.5,"Excellent",C963 &gt;=3.5,"Good",C963&gt;=2.5,"Average",C963&gt;= 1.5,"Below Avg",C963&lt;1.5,"Poor")</f>
        <v>Below Avg</v>
      </c>
      <c r="F963" s="27" t="str">
        <f t="shared" si="57"/>
        <v>At Risk</v>
      </c>
      <c r="G963" s="58" t="str">
        <f t="shared" si="58"/>
        <v>No Bonus</v>
      </c>
      <c r="H963" s="60" t="str">
        <f t="shared" si="59"/>
        <v>Invalid</v>
      </c>
    </row>
    <row r="964" spans="1:8" x14ac:dyDescent="0.2">
      <c r="A964" s="26" t="s">
        <v>3543</v>
      </c>
      <c r="B964" s="26" t="s">
        <v>3544</v>
      </c>
      <c r="C964" s="26">
        <v>4.95</v>
      </c>
      <c r="D964" s="27" t="str">
        <f t="shared" ref="D964:D1027" si="60">IF($C964&gt;=3,"✅High Performer","📈Low Performer")</f>
        <v>✅High Performer</v>
      </c>
      <c r="E964" s="27" t="str" cm="1">
        <f t="array" ref="E964">_xlfn.IFS(C964&gt;= 4.5,"Excellent",C964 &gt;=3.5,"Good",C964&gt;=2.5,"Average",C964&gt;= 1.5,"Below Avg",C964&lt;1.5,"Poor")</f>
        <v>Excellent</v>
      </c>
      <c r="F964" s="27" t="str">
        <f t="shared" ref="F964:F1027" si="61">IF(C964&gt;=4.5,"Top Employee",IF(C964&gt;=2.5,"Developing","At Risk"))</f>
        <v>Top Employee</v>
      </c>
      <c r="G964" s="58" t="str">
        <f t="shared" ref="G964:G1027" si="62">IF(AND(C964&gt;=4.5,C964&lt;=5),"50% Bonus",IF(AND(C964&gt;=2.5,C964&lt;4.5),"30% Bonus","No Bonus"))</f>
        <v>50% Bonus</v>
      </c>
      <c r="H964" s="60" t="str">
        <f t="shared" ref="H964:H1027" si="63">IF(OR(C964&lt;=2,C964&gt;=5),"Invalid","Valid")</f>
        <v>Valid</v>
      </c>
    </row>
    <row r="965" spans="1:8" x14ac:dyDescent="0.2">
      <c r="A965" s="26" t="s">
        <v>3547</v>
      </c>
      <c r="B965" s="26" t="s">
        <v>3548</v>
      </c>
      <c r="C965" s="26">
        <v>1.53</v>
      </c>
      <c r="D965" s="27" t="str">
        <f t="shared" si="60"/>
        <v>📈Low Performer</v>
      </c>
      <c r="E965" s="27" t="str" cm="1">
        <f t="array" ref="E965">_xlfn.IFS(C965&gt;= 4.5,"Excellent",C965 &gt;=3.5,"Good",C965&gt;=2.5,"Average",C965&gt;= 1.5,"Below Avg",C965&lt;1.5,"Poor")</f>
        <v>Below Avg</v>
      </c>
      <c r="F965" s="27" t="str">
        <f t="shared" si="61"/>
        <v>At Risk</v>
      </c>
      <c r="G965" s="58" t="str">
        <f t="shared" si="62"/>
        <v>No Bonus</v>
      </c>
      <c r="H965" s="60" t="str">
        <f t="shared" si="63"/>
        <v>Invalid</v>
      </c>
    </row>
    <row r="966" spans="1:8" x14ac:dyDescent="0.2">
      <c r="A966" s="26" t="s">
        <v>3551</v>
      </c>
      <c r="B966" s="26" t="s">
        <v>2337</v>
      </c>
      <c r="C966" s="26">
        <v>3.58</v>
      </c>
      <c r="D966" s="27" t="str">
        <f t="shared" si="60"/>
        <v>✅High Performer</v>
      </c>
      <c r="E966" s="27" t="str" cm="1">
        <f t="array" ref="E966">_xlfn.IFS(C966&gt;= 4.5,"Excellent",C966 &gt;=3.5,"Good",C966&gt;=2.5,"Average",C966&gt;= 1.5,"Below Avg",C966&lt;1.5,"Poor")</f>
        <v>Good</v>
      </c>
      <c r="F966" s="27" t="str">
        <f t="shared" si="61"/>
        <v>Developing</v>
      </c>
      <c r="G966" s="58" t="str">
        <f t="shared" si="62"/>
        <v>30% Bonus</v>
      </c>
      <c r="H966" s="60" t="str">
        <f t="shared" si="63"/>
        <v>Valid</v>
      </c>
    </row>
    <row r="967" spans="1:8" x14ac:dyDescent="0.2">
      <c r="A967" s="26" t="s">
        <v>3554</v>
      </c>
      <c r="B967" s="26" t="s">
        <v>2573</v>
      </c>
      <c r="C967" s="26">
        <v>4.75</v>
      </c>
      <c r="D967" s="27" t="str">
        <f t="shared" si="60"/>
        <v>✅High Performer</v>
      </c>
      <c r="E967" s="27" t="str" cm="1">
        <f t="array" ref="E967">_xlfn.IFS(C967&gt;= 4.5,"Excellent",C967 &gt;=3.5,"Good",C967&gt;=2.5,"Average",C967&gt;= 1.5,"Below Avg",C967&lt;1.5,"Poor")</f>
        <v>Excellent</v>
      </c>
      <c r="F967" s="27" t="str">
        <f t="shared" si="61"/>
        <v>Top Employee</v>
      </c>
      <c r="G967" s="58" t="str">
        <f t="shared" si="62"/>
        <v>50% Bonus</v>
      </c>
      <c r="H967" s="60" t="str">
        <f t="shared" si="63"/>
        <v>Valid</v>
      </c>
    </row>
    <row r="968" spans="1:8" x14ac:dyDescent="0.2">
      <c r="A968" s="26" t="s">
        <v>3556</v>
      </c>
      <c r="B968" s="26" t="s">
        <v>3557</v>
      </c>
      <c r="C968" s="26">
        <v>2.65</v>
      </c>
      <c r="D968" s="27" t="str">
        <f t="shared" si="60"/>
        <v>📈Low Performer</v>
      </c>
      <c r="E968" s="27" t="str" cm="1">
        <f t="array" ref="E968">_xlfn.IFS(C968&gt;= 4.5,"Excellent",C968 &gt;=3.5,"Good",C968&gt;=2.5,"Average",C968&gt;= 1.5,"Below Avg",C968&lt;1.5,"Poor")</f>
        <v>Average</v>
      </c>
      <c r="F968" s="27" t="str">
        <f t="shared" si="61"/>
        <v>Developing</v>
      </c>
      <c r="G968" s="58" t="str">
        <f t="shared" si="62"/>
        <v>30% Bonus</v>
      </c>
      <c r="H968" s="60" t="str">
        <f t="shared" si="63"/>
        <v>Valid</v>
      </c>
    </row>
    <row r="969" spans="1:8" x14ac:dyDescent="0.2">
      <c r="A969" s="26" t="s">
        <v>3560</v>
      </c>
      <c r="B969" s="26" t="s">
        <v>3561</v>
      </c>
      <c r="C969" s="26">
        <v>4.68</v>
      </c>
      <c r="D969" s="27" t="str">
        <f t="shared" si="60"/>
        <v>✅High Performer</v>
      </c>
      <c r="E969" s="27" t="str" cm="1">
        <f t="array" ref="E969">_xlfn.IFS(C969&gt;= 4.5,"Excellent",C969 &gt;=3.5,"Good",C969&gt;=2.5,"Average",C969&gt;= 1.5,"Below Avg",C969&lt;1.5,"Poor")</f>
        <v>Excellent</v>
      </c>
      <c r="F969" s="27" t="str">
        <f t="shared" si="61"/>
        <v>Top Employee</v>
      </c>
      <c r="G969" s="58" t="str">
        <f t="shared" si="62"/>
        <v>50% Bonus</v>
      </c>
      <c r="H969" s="60" t="str">
        <f t="shared" si="63"/>
        <v>Valid</v>
      </c>
    </row>
    <row r="970" spans="1:8" x14ac:dyDescent="0.2">
      <c r="A970" s="26" t="s">
        <v>3564</v>
      </c>
      <c r="B970" s="26" t="s">
        <v>1855</v>
      </c>
      <c r="C970" s="26">
        <v>2.9</v>
      </c>
      <c r="D970" s="27" t="str">
        <f t="shared" si="60"/>
        <v>📈Low Performer</v>
      </c>
      <c r="E970" s="27" t="str" cm="1">
        <f t="array" ref="E970">_xlfn.IFS(C970&gt;= 4.5,"Excellent",C970 &gt;=3.5,"Good",C970&gt;=2.5,"Average",C970&gt;= 1.5,"Below Avg",C970&lt;1.5,"Poor")</f>
        <v>Average</v>
      </c>
      <c r="F970" s="27" t="str">
        <f t="shared" si="61"/>
        <v>Developing</v>
      </c>
      <c r="G970" s="58" t="str">
        <f t="shared" si="62"/>
        <v>30% Bonus</v>
      </c>
      <c r="H970" s="60" t="str">
        <f t="shared" si="63"/>
        <v>Valid</v>
      </c>
    </row>
    <row r="971" spans="1:8" x14ac:dyDescent="0.2">
      <c r="A971" s="26" t="s">
        <v>3566</v>
      </c>
      <c r="B971" s="26" t="s">
        <v>3567</v>
      </c>
      <c r="C971" s="26">
        <v>3.8</v>
      </c>
      <c r="D971" s="27" t="str">
        <f t="shared" si="60"/>
        <v>✅High Performer</v>
      </c>
      <c r="E971" s="27" t="str" cm="1">
        <f t="array" ref="E971">_xlfn.IFS(C971&gt;= 4.5,"Excellent",C971 &gt;=3.5,"Good",C971&gt;=2.5,"Average",C971&gt;= 1.5,"Below Avg",C971&lt;1.5,"Poor")</f>
        <v>Good</v>
      </c>
      <c r="F971" s="27" t="str">
        <f t="shared" si="61"/>
        <v>Developing</v>
      </c>
      <c r="G971" s="58" t="str">
        <f t="shared" si="62"/>
        <v>30% Bonus</v>
      </c>
      <c r="H971" s="60" t="str">
        <f t="shared" si="63"/>
        <v>Valid</v>
      </c>
    </row>
    <row r="972" spans="1:8" x14ac:dyDescent="0.2">
      <c r="A972" s="26" t="s">
        <v>3570</v>
      </c>
      <c r="B972" s="26" t="s">
        <v>2127</v>
      </c>
      <c r="C972" s="26">
        <v>4.72</v>
      </c>
      <c r="D972" s="27" t="str">
        <f t="shared" si="60"/>
        <v>✅High Performer</v>
      </c>
      <c r="E972" s="27" t="str" cm="1">
        <f t="array" ref="E972">_xlfn.IFS(C972&gt;= 4.5,"Excellent",C972 &gt;=3.5,"Good",C972&gt;=2.5,"Average",C972&gt;= 1.5,"Below Avg",C972&lt;1.5,"Poor")</f>
        <v>Excellent</v>
      </c>
      <c r="F972" s="27" t="str">
        <f t="shared" si="61"/>
        <v>Top Employee</v>
      </c>
      <c r="G972" s="58" t="str">
        <f t="shared" si="62"/>
        <v>50% Bonus</v>
      </c>
      <c r="H972" s="60" t="str">
        <f t="shared" si="63"/>
        <v>Valid</v>
      </c>
    </row>
    <row r="973" spans="1:8" x14ac:dyDescent="0.2">
      <c r="A973" s="26" t="s">
        <v>3572</v>
      </c>
      <c r="B973" s="26" t="s">
        <v>974</v>
      </c>
      <c r="C973" s="26">
        <v>3.71</v>
      </c>
      <c r="D973" s="27" t="str">
        <f t="shared" si="60"/>
        <v>✅High Performer</v>
      </c>
      <c r="E973" s="27" t="str" cm="1">
        <f t="array" ref="E973">_xlfn.IFS(C973&gt;= 4.5,"Excellent",C973 &gt;=3.5,"Good",C973&gt;=2.5,"Average",C973&gt;= 1.5,"Below Avg",C973&lt;1.5,"Poor")</f>
        <v>Good</v>
      </c>
      <c r="F973" s="27" t="str">
        <f t="shared" si="61"/>
        <v>Developing</v>
      </c>
      <c r="G973" s="58" t="str">
        <f t="shared" si="62"/>
        <v>30% Bonus</v>
      </c>
      <c r="H973" s="60" t="str">
        <f t="shared" si="63"/>
        <v>Valid</v>
      </c>
    </row>
    <row r="974" spans="1:8" x14ac:dyDescent="0.2">
      <c r="A974" s="26" t="s">
        <v>3575</v>
      </c>
      <c r="B974" s="26" t="s">
        <v>3576</v>
      </c>
      <c r="C974" s="26">
        <v>4.97</v>
      </c>
      <c r="D974" s="27" t="str">
        <f t="shared" si="60"/>
        <v>✅High Performer</v>
      </c>
      <c r="E974" s="27" t="str" cm="1">
        <f t="array" ref="E974">_xlfn.IFS(C974&gt;= 4.5,"Excellent",C974 &gt;=3.5,"Good",C974&gt;=2.5,"Average",C974&gt;= 1.5,"Below Avg",C974&lt;1.5,"Poor")</f>
        <v>Excellent</v>
      </c>
      <c r="F974" s="27" t="str">
        <f t="shared" si="61"/>
        <v>Top Employee</v>
      </c>
      <c r="G974" s="58" t="str">
        <f t="shared" si="62"/>
        <v>50% Bonus</v>
      </c>
      <c r="H974" s="60" t="str">
        <f t="shared" si="63"/>
        <v>Valid</v>
      </c>
    </row>
    <row r="975" spans="1:8" x14ac:dyDescent="0.2">
      <c r="A975" s="26" t="s">
        <v>3579</v>
      </c>
      <c r="B975" s="26" t="s">
        <v>2282</v>
      </c>
      <c r="C975" s="26">
        <v>2.35</v>
      </c>
      <c r="D975" s="27" t="str">
        <f t="shared" si="60"/>
        <v>📈Low Performer</v>
      </c>
      <c r="E975" s="27" t="str" cm="1">
        <f t="array" ref="E975">_xlfn.IFS(C975&gt;= 4.5,"Excellent",C975 &gt;=3.5,"Good",C975&gt;=2.5,"Average",C975&gt;= 1.5,"Below Avg",C975&lt;1.5,"Poor")</f>
        <v>Below Avg</v>
      </c>
      <c r="F975" s="27" t="str">
        <f t="shared" si="61"/>
        <v>At Risk</v>
      </c>
      <c r="G975" s="58" t="str">
        <f t="shared" si="62"/>
        <v>No Bonus</v>
      </c>
      <c r="H975" s="60" t="str">
        <f t="shared" si="63"/>
        <v>Valid</v>
      </c>
    </row>
    <row r="976" spans="1:8" x14ac:dyDescent="0.2">
      <c r="A976" s="26" t="s">
        <v>3582</v>
      </c>
      <c r="B976" s="26" t="s">
        <v>3583</v>
      </c>
      <c r="C976" s="26">
        <v>2.5499999999999998</v>
      </c>
      <c r="D976" s="27" t="str">
        <f t="shared" si="60"/>
        <v>📈Low Performer</v>
      </c>
      <c r="E976" s="27" t="str" cm="1">
        <f t="array" ref="E976">_xlfn.IFS(C976&gt;= 4.5,"Excellent",C976 &gt;=3.5,"Good",C976&gt;=2.5,"Average",C976&gt;= 1.5,"Below Avg",C976&lt;1.5,"Poor")</f>
        <v>Average</v>
      </c>
      <c r="F976" s="27" t="str">
        <f t="shared" si="61"/>
        <v>Developing</v>
      </c>
      <c r="G976" s="58" t="str">
        <f t="shared" si="62"/>
        <v>30% Bonus</v>
      </c>
      <c r="H976" s="60" t="str">
        <f t="shared" si="63"/>
        <v>Valid</v>
      </c>
    </row>
    <row r="977" spans="1:8" x14ac:dyDescent="0.2">
      <c r="A977" s="26" t="s">
        <v>3586</v>
      </c>
      <c r="B977" s="26" t="s">
        <v>3587</v>
      </c>
      <c r="C977" s="26">
        <v>1.33</v>
      </c>
      <c r="D977" s="27" t="str">
        <f t="shared" si="60"/>
        <v>📈Low Performer</v>
      </c>
      <c r="E977" s="27" t="str" cm="1">
        <f t="array" ref="E977">_xlfn.IFS(C977&gt;= 4.5,"Excellent",C977 &gt;=3.5,"Good",C977&gt;=2.5,"Average",C977&gt;= 1.5,"Below Avg",C977&lt;1.5,"Poor")</f>
        <v>Poor</v>
      </c>
      <c r="F977" s="27" t="str">
        <f t="shared" si="61"/>
        <v>At Risk</v>
      </c>
      <c r="G977" s="58" t="str">
        <f t="shared" si="62"/>
        <v>No Bonus</v>
      </c>
      <c r="H977" s="60" t="str">
        <f t="shared" si="63"/>
        <v>Invalid</v>
      </c>
    </row>
    <row r="978" spans="1:8" x14ac:dyDescent="0.2">
      <c r="A978" s="26" t="s">
        <v>3589</v>
      </c>
      <c r="B978" s="26" t="s">
        <v>3590</v>
      </c>
      <c r="C978" s="26">
        <v>4.12</v>
      </c>
      <c r="D978" s="27" t="str">
        <f t="shared" si="60"/>
        <v>✅High Performer</v>
      </c>
      <c r="E978" s="27" t="str" cm="1">
        <f t="array" ref="E978">_xlfn.IFS(C978&gt;= 4.5,"Excellent",C978 &gt;=3.5,"Good",C978&gt;=2.5,"Average",C978&gt;= 1.5,"Below Avg",C978&lt;1.5,"Poor")</f>
        <v>Good</v>
      </c>
      <c r="F978" s="27" t="str">
        <f t="shared" si="61"/>
        <v>Developing</v>
      </c>
      <c r="G978" s="58" t="str">
        <f t="shared" si="62"/>
        <v>30% Bonus</v>
      </c>
      <c r="H978" s="60" t="str">
        <f t="shared" si="63"/>
        <v>Valid</v>
      </c>
    </row>
    <row r="979" spans="1:8" x14ac:dyDescent="0.2">
      <c r="A979" s="26" t="s">
        <v>3593</v>
      </c>
      <c r="B979" s="26" t="s">
        <v>3594</v>
      </c>
      <c r="C979" s="26">
        <v>4.67</v>
      </c>
      <c r="D979" s="27" t="str">
        <f t="shared" si="60"/>
        <v>✅High Performer</v>
      </c>
      <c r="E979" s="27" t="str" cm="1">
        <f t="array" ref="E979">_xlfn.IFS(C979&gt;= 4.5,"Excellent",C979 &gt;=3.5,"Good",C979&gt;=2.5,"Average",C979&gt;= 1.5,"Below Avg",C979&lt;1.5,"Poor")</f>
        <v>Excellent</v>
      </c>
      <c r="F979" s="27" t="str">
        <f t="shared" si="61"/>
        <v>Top Employee</v>
      </c>
      <c r="G979" s="58" t="str">
        <f t="shared" si="62"/>
        <v>50% Bonus</v>
      </c>
      <c r="H979" s="60" t="str">
        <f t="shared" si="63"/>
        <v>Valid</v>
      </c>
    </row>
    <row r="980" spans="1:8" x14ac:dyDescent="0.2">
      <c r="A980" s="26" t="s">
        <v>3597</v>
      </c>
      <c r="B980" s="26" t="s">
        <v>3598</v>
      </c>
      <c r="C980" s="26">
        <v>2.9</v>
      </c>
      <c r="D980" s="27" t="str">
        <f t="shared" si="60"/>
        <v>📈Low Performer</v>
      </c>
      <c r="E980" s="27" t="str" cm="1">
        <f t="array" ref="E980">_xlfn.IFS(C980&gt;= 4.5,"Excellent",C980 &gt;=3.5,"Good",C980&gt;=2.5,"Average",C980&gt;= 1.5,"Below Avg",C980&lt;1.5,"Poor")</f>
        <v>Average</v>
      </c>
      <c r="F980" s="27" t="str">
        <f t="shared" si="61"/>
        <v>Developing</v>
      </c>
      <c r="G980" s="58" t="str">
        <f t="shared" si="62"/>
        <v>30% Bonus</v>
      </c>
      <c r="H980" s="60" t="str">
        <f t="shared" si="63"/>
        <v>Valid</v>
      </c>
    </row>
    <row r="981" spans="1:8" x14ac:dyDescent="0.2">
      <c r="A981" s="26" t="s">
        <v>3601</v>
      </c>
      <c r="B981" s="26" t="s">
        <v>3602</v>
      </c>
      <c r="C981" s="26">
        <v>2.0499999999999998</v>
      </c>
      <c r="D981" s="27" t="str">
        <f t="shared" si="60"/>
        <v>📈Low Performer</v>
      </c>
      <c r="E981" s="27" t="str" cm="1">
        <f t="array" ref="E981">_xlfn.IFS(C981&gt;= 4.5,"Excellent",C981 &gt;=3.5,"Good",C981&gt;=2.5,"Average",C981&gt;= 1.5,"Below Avg",C981&lt;1.5,"Poor")</f>
        <v>Below Avg</v>
      </c>
      <c r="F981" s="27" t="str">
        <f t="shared" si="61"/>
        <v>At Risk</v>
      </c>
      <c r="G981" s="58" t="str">
        <f t="shared" si="62"/>
        <v>No Bonus</v>
      </c>
      <c r="H981" s="60" t="str">
        <f t="shared" si="63"/>
        <v>Valid</v>
      </c>
    </row>
    <row r="982" spans="1:8" x14ac:dyDescent="0.2">
      <c r="A982" s="26" t="s">
        <v>3604</v>
      </c>
      <c r="B982" s="26" t="s">
        <v>3605</v>
      </c>
      <c r="C982" s="26">
        <v>3.41</v>
      </c>
      <c r="D982" s="27" t="str">
        <f t="shared" si="60"/>
        <v>✅High Performer</v>
      </c>
      <c r="E982" s="27" t="str" cm="1">
        <f t="array" ref="E982">_xlfn.IFS(C982&gt;= 4.5,"Excellent",C982 &gt;=3.5,"Good",C982&gt;=2.5,"Average",C982&gt;= 1.5,"Below Avg",C982&lt;1.5,"Poor")</f>
        <v>Average</v>
      </c>
      <c r="F982" s="27" t="str">
        <f t="shared" si="61"/>
        <v>Developing</v>
      </c>
      <c r="G982" s="58" t="str">
        <f t="shared" si="62"/>
        <v>30% Bonus</v>
      </c>
      <c r="H982" s="60" t="str">
        <f t="shared" si="63"/>
        <v>Valid</v>
      </c>
    </row>
    <row r="983" spans="1:8" x14ac:dyDescent="0.2">
      <c r="A983" s="26" t="s">
        <v>3607</v>
      </c>
      <c r="B983" s="26" t="s">
        <v>3608</v>
      </c>
      <c r="C983" s="26">
        <v>1.25</v>
      </c>
      <c r="D983" s="27" t="str">
        <f t="shared" si="60"/>
        <v>📈Low Performer</v>
      </c>
      <c r="E983" s="27" t="str" cm="1">
        <f t="array" ref="E983">_xlfn.IFS(C983&gt;= 4.5,"Excellent",C983 &gt;=3.5,"Good",C983&gt;=2.5,"Average",C983&gt;= 1.5,"Below Avg",C983&lt;1.5,"Poor")</f>
        <v>Poor</v>
      </c>
      <c r="F983" s="27" t="str">
        <f t="shared" si="61"/>
        <v>At Risk</v>
      </c>
      <c r="G983" s="58" t="str">
        <f t="shared" si="62"/>
        <v>No Bonus</v>
      </c>
      <c r="H983" s="60" t="str">
        <f t="shared" si="63"/>
        <v>Invalid</v>
      </c>
    </row>
    <row r="984" spans="1:8" x14ac:dyDescent="0.2">
      <c r="A984" s="26" t="s">
        <v>3610</v>
      </c>
      <c r="B984" s="26" t="s">
        <v>3611</v>
      </c>
      <c r="C984" s="26">
        <v>3.28</v>
      </c>
      <c r="D984" s="27" t="str">
        <f t="shared" si="60"/>
        <v>✅High Performer</v>
      </c>
      <c r="E984" s="27" t="str" cm="1">
        <f t="array" ref="E984">_xlfn.IFS(C984&gt;= 4.5,"Excellent",C984 &gt;=3.5,"Good",C984&gt;=2.5,"Average",C984&gt;= 1.5,"Below Avg",C984&lt;1.5,"Poor")</f>
        <v>Average</v>
      </c>
      <c r="F984" s="27" t="str">
        <f t="shared" si="61"/>
        <v>Developing</v>
      </c>
      <c r="G984" s="58" t="str">
        <f t="shared" si="62"/>
        <v>30% Bonus</v>
      </c>
      <c r="H984" s="60" t="str">
        <f t="shared" si="63"/>
        <v>Valid</v>
      </c>
    </row>
    <row r="985" spans="1:8" x14ac:dyDescent="0.2">
      <c r="A985" s="26" t="s">
        <v>3614</v>
      </c>
      <c r="B985" s="26" t="s">
        <v>2479</v>
      </c>
      <c r="C985" s="26">
        <v>1.17</v>
      </c>
      <c r="D985" s="27" t="str">
        <f t="shared" si="60"/>
        <v>📈Low Performer</v>
      </c>
      <c r="E985" s="27" t="str" cm="1">
        <f t="array" ref="E985">_xlfn.IFS(C985&gt;= 4.5,"Excellent",C985 &gt;=3.5,"Good",C985&gt;=2.5,"Average",C985&gt;= 1.5,"Below Avg",C985&lt;1.5,"Poor")</f>
        <v>Poor</v>
      </c>
      <c r="F985" s="27" t="str">
        <f t="shared" si="61"/>
        <v>At Risk</v>
      </c>
      <c r="G985" s="58" t="str">
        <f t="shared" si="62"/>
        <v>No Bonus</v>
      </c>
      <c r="H985" s="60" t="str">
        <f t="shared" si="63"/>
        <v>Invalid</v>
      </c>
    </row>
    <row r="986" spans="1:8" x14ac:dyDescent="0.2">
      <c r="A986" s="26" t="s">
        <v>3616</v>
      </c>
      <c r="B986" s="26" t="s">
        <v>3617</v>
      </c>
      <c r="C986" s="26">
        <v>2.5299999999999998</v>
      </c>
      <c r="D986" s="27" t="str">
        <f t="shared" si="60"/>
        <v>📈Low Performer</v>
      </c>
      <c r="E986" s="27" t="str" cm="1">
        <f t="array" ref="E986">_xlfn.IFS(C986&gt;= 4.5,"Excellent",C986 &gt;=3.5,"Good",C986&gt;=2.5,"Average",C986&gt;= 1.5,"Below Avg",C986&lt;1.5,"Poor")</f>
        <v>Average</v>
      </c>
      <c r="F986" s="27" t="str">
        <f t="shared" si="61"/>
        <v>Developing</v>
      </c>
      <c r="G986" s="58" t="str">
        <f t="shared" si="62"/>
        <v>30% Bonus</v>
      </c>
      <c r="H986" s="60" t="str">
        <f t="shared" si="63"/>
        <v>Valid</v>
      </c>
    </row>
    <row r="987" spans="1:8" x14ac:dyDescent="0.2">
      <c r="A987" s="26" t="s">
        <v>3620</v>
      </c>
      <c r="B987" s="26" t="s">
        <v>3621</v>
      </c>
      <c r="C987" s="26">
        <v>2.35</v>
      </c>
      <c r="D987" s="27" t="str">
        <f t="shared" si="60"/>
        <v>📈Low Performer</v>
      </c>
      <c r="E987" s="27" t="str" cm="1">
        <f t="array" ref="E987">_xlfn.IFS(C987&gt;= 4.5,"Excellent",C987 &gt;=3.5,"Good",C987&gt;=2.5,"Average",C987&gt;= 1.5,"Below Avg",C987&lt;1.5,"Poor")</f>
        <v>Below Avg</v>
      </c>
      <c r="F987" s="27" t="str">
        <f t="shared" si="61"/>
        <v>At Risk</v>
      </c>
      <c r="G987" s="58" t="str">
        <f t="shared" si="62"/>
        <v>No Bonus</v>
      </c>
      <c r="H987" s="60" t="str">
        <f t="shared" si="63"/>
        <v>Valid</v>
      </c>
    </row>
    <row r="988" spans="1:8" x14ac:dyDescent="0.2">
      <c r="A988" s="26" t="s">
        <v>3624</v>
      </c>
      <c r="B988" s="26" t="s">
        <v>3625</v>
      </c>
      <c r="C988" s="26">
        <v>4.88</v>
      </c>
      <c r="D988" s="27" t="str">
        <f t="shared" si="60"/>
        <v>✅High Performer</v>
      </c>
      <c r="E988" s="27" t="str" cm="1">
        <f t="array" ref="E988">_xlfn.IFS(C988&gt;= 4.5,"Excellent",C988 &gt;=3.5,"Good",C988&gt;=2.5,"Average",C988&gt;= 1.5,"Below Avg",C988&lt;1.5,"Poor")</f>
        <v>Excellent</v>
      </c>
      <c r="F988" s="27" t="str">
        <f t="shared" si="61"/>
        <v>Top Employee</v>
      </c>
      <c r="G988" s="58" t="str">
        <f t="shared" si="62"/>
        <v>50% Bonus</v>
      </c>
      <c r="H988" s="60" t="str">
        <f t="shared" si="63"/>
        <v>Valid</v>
      </c>
    </row>
    <row r="989" spans="1:8" x14ac:dyDescent="0.2">
      <c r="A989" s="26" t="s">
        <v>3628</v>
      </c>
      <c r="B989" s="26" t="s">
        <v>3629</v>
      </c>
      <c r="C989" s="26">
        <v>2.96</v>
      </c>
      <c r="D989" s="27" t="str">
        <f t="shared" si="60"/>
        <v>📈Low Performer</v>
      </c>
      <c r="E989" s="27" t="str" cm="1">
        <f t="array" ref="E989">_xlfn.IFS(C989&gt;= 4.5,"Excellent",C989 &gt;=3.5,"Good",C989&gt;=2.5,"Average",C989&gt;= 1.5,"Below Avg",C989&lt;1.5,"Poor")</f>
        <v>Average</v>
      </c>
      <c r="F989" s="27" t="str">
        <f t="shared" si="61"/>
        <v>Developing</v>
      </c>
      <c r="G989" s="58" t="str">
        <f t="shared" si="62"/>
        <v>30% Bonus</v>
      </c>
      <c r="H989" s="60" t="str">
        <f t="shared" si="63"/>
        <v>Valid</v>
      </c>
    </row>
    <row r="990" spans="1:8" x14ac:dyDescent="0.2">
      <c r="A990" s="26" t="s">
        <v>3631</v>
      </c>
      <c r="B990" s="26" t="s">
        <v>3632</v>
      </c>
      <c r="C990" s="26">
        <v>2.48</v>
      </c>
      <c r="D990" s="27" t="str">
        <f t="shared" si="60"/>
        <v>📈Low Performer</v>
      </c>
      <c r="E990" s="27" t="str" cm="1">
        <f t="array" ref="E990">_xlfn.IFS(C990&gt;= 4.5,"Excellent",C990 &gt;=3.5,"Good",C990&gt;=2.5,"Average",C990&gt;= 1.5,"Below Avg",C990&lt;1.5,"Poor")</f>
        <v>Below Avg</v>
      </c>
      <c r="F990" s="27" t="str">
        <f t="shared" si="61"/>
        <v>At Risk</v>
      </c>
      <c r="G990" s="58" t="str">
        <f t="shared" si="62"/>
        <v>No Bonus</v>
      </c>
      <c r="H990" s="60" t="str">
        <f t="shared" si="63"/>
        <v>Valid</v>
      </c>
    </row>
    <row r="991" spans="1:8" x14ac:dyDescent="0.2">
      <c r="A991" s="26" t="s">
        <v>3635</v>
      </c>
      <c r="B991" s="26" t="s">
        <v>3636</v>
      </c>
      <c r="C991" s="26">
        <v>3.79</v>
      </c>
      <c r="D991" s="27" t="str">
        <f t="shared" si="60"/>
        <v>✅High Performer</v>
      </c>
      <c r="E991" s="27" t="str" cm="1">
        <f t="array" ref="E991">_xlfn.IFS(C991&gt;= 4.5,"Excellent",C991 &gt;=3.5,"Good",C991&gt;=2.5,"Average",C991&gt;= 1.5,"Below Avg",C991&lt;1.5,"Poor")</f>
        <v>Good</v>
      </c>
      <c r="F991" s="27" t="str">
        <f t="shared" si="61"/>
        <v>Developing</v>
      </c>
      <c r="G991" s="58" t="str">
        <f t="shared" si="62"/>
        <v>30% Bonus</v>
      </c>
      <c r="H991" s="60" t="str">
        <f t="shared" si="63"/>
        <v>Valid</v>
      </c>
    </row>
    <row r="992" spans="1:8" x14ac:dyDescent="0.2">
      <c r="A992" s="26" t="s">
        <v>3639</v>
      </c>
      <c r="B992" s="26" t="s">
        <v>3640</v>
      </c>
      <c r="C992" s="26">
        <v>2.54</v>
      </c>
      <c r="D992" s="27" t="str">
        <f t="shared" si="60"/>
        <v>📈Low Performer</v>
      </c>
      <c r="E992" s="27" t="str" cm="1">
        <f t="array" ref="E992">_xlfn.IFS(C992&gt;= 4.5,"Excellent",C992 &gt;=3.5,"Good",C992&gt;=2.5,"Average",C992&gt;= 1.5,"Below Avg",C992&lt;1.5,"Poor")</f>
        <v>Average</v>
      </c>
      <c r="F992" s="27" t="str">
        <f t="shared" si="61"/>
        <v>Developing</v>
      </c>
      <c r="G992" s="58" t="str">
        <f t="shared" si="62"/>
        <v>30% Bonus</v>
      </c>
      <c r="H992" s="60" t="str">
        <f t="shared" si="63"/>
        <v>Valid</v>
      </c>
    </row>
    <row r="993" spans="1:8" x14ac:dyDescent="0.2">
      <c r="A993" s="26" t="s">
        <v>3642</v>
      </c>
      <c r="B993" s="26" t="s">
        <v>878</v>
      </c>
      <c r="C993" s="26">
        <v>2.46</v>
      </c>
      <c r="D993" s="27" t="str">
        <f t="shared" si="60"/>
        <v>📈Low Performer</v>
      </c>
      <c r="E993" s="27" t="str" cm="1">
        <f t="array" ref="E993">_xlfn.IFS(C993&gt;= 4.5,"Excellent",C993 &gt;=3.5,"Good",C993&gt;=2.5,"Average",C993&gt;= 1.5,"Below Avg",C993&lt;1.5,"Poor")</f>
        <v>Below Avg</v>
      </c>
      <c r="F993" s="27" t="str">
        <f t="shared" si="61"/>
        <v>At Risk</v>
      </c>
      <c r="G993" s="58" t="str">
        <f t="shared" si="62"/>
        <v>No Bonus</v>
      </c>
      <c r="H993" s="60" t="str">
        <f t="shared" si="63"/>
        <v>Valid</v>
      </c>
    </row>
    <row r="994" spans="1:8" x14ac:dyDescent="0.2">
      <c r="A994" s="26" t="s">
        <v>3645</v>
      </c>
      <c r="B994" s="26" t="s">
        <v>3646</v>
      </c>
      <c r="C994" s="26">
        <v>3.42</v>
      </c>
      <c r="D994" s="27" t="str">
        <f t="shared" si="60"/>
        <v>✅High Performer</v>
      </c>
      <c r="E994" s="27" t="str" cm="1">
        <f t="array" ref="E994">_xlfn.IFS(C994&gt;= 4.5,"Excellent",C994 &gt;=3.5,"Good",C994&gt;=2.5,"Average",C994&gt;= 1.5,"Below Avg",C994&lt;1.5,"Poor")</f>
        <v>Average</v>
      </c>
      <c r="F994" s="27" t="str">
        <f t="shared" si="61"/>
        <v>Developing</v>
      </c>
      <c r="G994" s="58" t="str">
        <f t="shared" si="62"/>
        <v>30% Bonus</v>
      </c>
      <c r="H994" s="60" t="str">
        <f t="shared" si="63"/>
        <v>Valid</v>
      </c>
    </row>
    <row r="995" spans="1:8" x14ac:dyDescent="0.2">
      <c r="A995" s="26" t="s">
        <v>3649</v>
      </c>
      <c r="B995" s="26" t="s">
        <v>606</v>
      </c>
      <c r="C995" s="26">
        <v>2.69</v>
      </c>
      <c r="D995" s="27" t="str">
        <f t="shared" si="60"/>
        <v>📈Low Performer</v>
      </c>
      <c r="E995" s="27" t="str" cm="1">
        <f t="array" ref="E995">_xlfn.IFS(C995&gt;= 4.5,"Excellent",C995 &gt;=3.5,"Good",C995&gt;=2.5,"Average",C995&gt;= 1.5,"Below Avg",C995&lt;1.5,"Poor")</f>
        <v>Average</v>
      </c>
      <c r="F995" s="27" t="str">
        <f t="shared" si="61"/>
        <v>Developing</v>
      </c>
      <c r="G995" s="58" t="str">
        <f t="shared" si="62"/>
        <v>30% Bonus</v>
      </c>
      <c r="H995" s="60" t="str">
        <f t="shared" si="63"/>
        <v>Valid</v>
      </c>
    </row>
    <row r="996" spans="1:8" x14ac:dyDescent="0.2">
      <c r="A996" s="26" t="s">
        <v>3652</v>
      </c>
      <c r="B996" s="26" t="s">
        <v>3653</v>
      </c>
      <c r="C996" s="26">
        <v>3.22</v>
      </c>
      <c r="D996" s="27" t="str">
        <f t="shared" si="60"/>
        <v>✅High Performer</v>
      </c>
      <c r="E996" s="27" t="str" cm="1">
        <f t="array" ref="E996">_xlfn.IFS(C996&gt;= 4.5,"Excellent",C996 &gt;=3.5,"Good",C996&gt;=2.5,"Average",C996&gt;= 1.5,"Below Avg",C996&lt;1.5,"Poor")</f>
        <v>Average</v>
      </c>
      <c r="F996" s="27" t="str">
        <f t="shared" si="61"/>
        <v>Developing</v>
      </c>
      <c r="G996" s="58" t="str">
        <f t="shared" si="62"/>
        <v>30% Bonus</v>
      </c>
      <c r="H996" s="60" t="str">
        <f t="shared" si="63"/>
        <v>Valid</v>
      </c>
    </row>
    <row r="997" spans="1:8" x14ac:dyDescent="0.2">
      <c r="A997" s="26" t="s">
        <v>3655</v>
      </c>
      <c r="B997" s="26" t="s">
        <v>1487</v>
      </c>
      <c r="C997" s="26">
        <v>1.21</v>
      </c>
      <c r="D997" s="27" t="str">
        <f t="shared" si="60"/>
        <v>📈Low Performer</v>
      </c>
      <c r="E997" s="27" t="str" cm="1">
        <f t="array" ref="E997">_xlfn.IFS(C997&gt;= 4.5,"Excellent",C997 &gt;=3.5,"Good",C997&gt;=2.5,"Average",C997&gt;= 1.5,"Below Avg",C997&lt;1.5,"Poor")</f>
        <v>Poor</v>
      </c>
      <c r="F997" s="27" t="str">
        <f t="shared" si="61"/>
        <v>At Risk</v>
      </c>
      <c r="G997" s="58" t="str">
        <f t="shared" si="62"/>
        <v>No Bonus</v>
      </c>
      <c r="H997" s="60" t="str">
        <f t="shared" si="63"/>
        <v>Invalid</v>
      </c>
    </row>
    <row r="998" spans="1:8" x14ac:dyDescent="0.2">
      <c r="A998" s="26" t="s">
        <v>3657</v>
      </c>
      <c r="B998" s="26" t="s">
        <v>3658</v>
      </c>
      <c r="C998" s="26">
        <v>3.57</v>
      </c>
      <c r="D998" s="27" t="str">
        <f t="shared" si="60"/>
        <v>✅High Performer</v>
      </c>
      <c r="E998" s="27" t="str" cm="1">
        <f t="array" ref="E998">_xlfn.IFS(C998&gt;= 4.5,"Excellent",C998 &gt;=3.5,"Good",C998&gt;=2.5,"Average",C998&gt;= 1.5,"Below Avg",C998&lt;1.5,"Poor")</f>
        <v>Good</v>
      </c>
      <c r="F998" s="27" t="str">
        <f t="shared" si="61"/>
        <v>Developing</v>
      </c>
      <c r="G998" s="58" t="str">
        <f t="shared" si="62"/>
        <v>30% Bonus</v>
      </c>
      <c r="H998" s="60" t="str">
        <f t="shared" si="63"/>
        <v>Valid</v>
      </c>
    </row>
    <row r="999" spans="1:8" x14ac:dyDescent="0.2">
      <c r="A999" s="26" t="s">
        <v>3661</v>
      </c>
      <c r="B999" s="26" t="s">
        <v>3662</v>
      </c>
      <c r="C999" s="26">
        <v>3.09</v>
      </c>
      <c r="D999" s="27" t="str">
        <f t="shared" si="60"/>
        <v>✅High Performer</v>
      </c>
      <c r="E999" s="27" t="str" cm="1">
        <f t="array" ref="E999">_xlfn.IFS(C999&gt;= 4.5,"Excellent",C999 &gt;=3.5,"Good",C999&gt;=2.5,"Average",C999&gt;= 1.5,"Below Avg",C999&lt;1.5,"Poor")</f>
        <v>Average</v>
      </c>
      <c r="F999" s="27" t="str">
        <f t="shared" si="61"/>
        <v>Developing</v>
      </c>
      <c r="G999" s="58" t="str">
        <f t="shared" si="62"/>
        <v>30% Bonus</v>
      </c>
      <c r="H999" s="60" t="str">
        <f t="shared" si="63"/>
        <v>Valid</v>
      </c>
    </row>
    <row r="1000" spans="1:8" x14ac:dyDescent="0.2">
      <c r="A1000" s="26" t="s">
        <v>3664</v>
      </c>
      <c r="B1000" s="26" t="s">
        <v>3665</v>
      </c>
      <c r="C1000" s="26">
        <v>3.78</v>
      </c>
      <c r="D1000" s="27" t="str">
        <f t="shared" si="60"/>
        <v>✅High Performer</v>
      </c>
      <c r="E1000" s="27" t="str" cm="1">
        <f t="array" ref="E1000">_xlfn.IFS(C1000&gt;= 4.5,"Excellent",C1000 &gt;=3.5,"Good",C1000&gt;=2.5,"Average",C1000&gt;= 1.5,"Below Avg",C1000&lt;1.5,"Poor")</f>
        <v>Good</v>
      </c>
      <c r="F1000" s="27" t="str">
        <f t="shared" si="61"/>
        <v>Developing</v>
      </c>
      <c r="G1000" s="58" t="str">
        <f t="shared" si="62"/>
        <v>30% Bonus</v>
      </c>
      <c r="H1000" s="60" t="str">
        <f t="shared" si="63"/>
        <v>Valid</v>
      </c>
    </row>
    <row r="1001" spans="1:8" x14ac:dyDescent="0.2">
      <c r="A1001" s="26" t="s">
        <v>3667</v>
      </c>
      <c r="B1001" s="26" t="s">
        <v>3668</v>
      </c>
      <c r="C1001" s="26">
        <v>1.17</v>
      </c>
      <c r="D1001" s="27" t="str">
        <f t="shared" si="60"/>
        <v>📈Low Performer</v>
      </c>
      <c r="E1001" s="27" t="str" cm="1">
        <f t="array" ref="E1001">_xlfn.IFS(C1001&gt;= 4.5,"Excellent",C1001 &gt;=3.5,"Good",C1001&gt;=2.5,"Average",C1001&gt;= 1.5,"Below Avg",C1001&lt;1.5,"Poor")</f>
        <v>Poor</v>
      </c>
      <c r="F1001" s="27" t="str">
        <f t="shared" si="61"/>
        <v>At Risk</v>
      </c>
      <c r="G1001" s="58" t="str">
        <f t="shared" si="62"/>
        <v>No Bonus</v>
      </c>
      <c r="H1001" s="60" t="str">
        <f t="shared" si="63"/>
        <v>Invalid</v>
      </c>
    </row>
    <row r="1002" spans="1:8" x14ac:dyDescent="0.2">
      <c r="A1002" s="26" t="s">
        <v>3670</v>
      </c>
      <c r="B1002" s="26" t="s">
        <v>1428</v>
      </c>
      <c r="C1002" s="26">
        <v>3.2</v>
      </c>
      <c r="D1002" s="27" t="str">
        <f t="shared" si="60"/>
        <v>✅High Performer</v>
      </c>
      <c r="E1002" s="27" t="str" cm="1">
        <f t="array" ref="E1002">_xlfn.IFS(C1002&gt;= 4.5,"Excellent",C1002 &gt;=3.5,"Good",C1002&gt;=2.5,"Average",C1002&gt;= 1.5,"Below Avg",C1002&lt;1.5,"Poor")</f>
        <v>Average</v>
      </c>
      <c r="F1002" s="27" t="str">
        <f t="shared" si="61"/>
        <v>Developing</v>
      </c>
      <c r="G1002" s="58" t="str">
        <f t="shared" si="62"/>
        <v>30% Bonus</v>
      </c>
      <c r="H1002" s="60" t="str">
        <f t="shared" si="63"/>
        <v>Valid</v>
      </c>
    </row>
    <row r="1003" spans="1:8" x14ac:dyDescent="0.2">
      <c r="A1003" s="26" t="s">
        <v>3672</v>
      </c>
      <c r="B1003" s="26" t="s">
        <v>1705</v>
      </c>
      <c r="C1003" s="26">
        <v>1.85</v>
      </c>
      <c r="D1003" s="27" t="str">
        <f t="shared" si="60"/>
        <v>📈Low Performer</v>
      </c>
      <c r="E1003" s="27" t="str" cm="1">
        <f t="array" ref="E1003">_xlfn.IFS(C1003&gt;= 4.5,"Excellent",C1003 &gt;=3.5,"Good",C1003&gt;=2.5,"Average",C1003&gt;= 1.5,"Below Avg",C1003&lt;1.5,"Poor")</f>
        <v>Below Avg</v>
      </c>
      <c r="F1003" s="27" t="str">
        <f t="shared" si="61"/>
        <v>At Risk</v>
      </c>
      <c r="G1003" s="58" t="str">
        <f t="shared" si="62"/>
        <v>No Bonus</v>
      </c>
      <c r="H1003" s="60" t="str">
        <f t="shared" si="63"/>
        <v>Invalid</v>
      </c>
    </row>
    <row r="1004" spans="1:8" x14ac:dyDescent="0.2">
      <c r="A1004" s="26" t="s">
        <v>3675</v>
      </c>
      <c r="B1004" s="26" t="s">
        <v>3122</v>
      </c>
      <c r="C1004" s="26">
        <v>2.34</v>
      </c>
      <c r="D1004" s="27" t="str">
        <f t="shared" si="60"/>
        <v>📈Low Performer</v>
      </c>
      <c r="E1004" s="27" t="str" cm="1">
        <f t="array" ref="E1004">_xlfn.IFS(C1004&gt;= 4.5,"Excellent",C1004 &gt;=3.5,"Good",C1004&gt;=2.5,"Average",C1004&gt;= 1.5,"Below Avg",C1004&lt;1.5,"Poor")</f>
        <v>Below Avg</v>
      </c>
      <c r="F1004" s="27" t="str">
        <f t="shared" si="61"/>
        <v>At Risk</v>
      </c>
      <c r="G1004" s="58" t="str">
        <f t="shared" si="62"/>
        <v>No Bonus</v>
      </c>
      <c r="H1004" s="60" t="str">
        <f t="shared" si="63"/>
        <v>Valid</v>
      </c>
    </row>
    <row r="1005" spans="1:8" x14ac:dyDescent="0.2">
      <c r="A1005" s="26" t="s">
        <v>3678</v>
      </c>
      <c r="B1005" s="26" t="s">
        <v>3679</v>
      </c>
      <c r="C1005" s="26">
        <v>3.97</v>
      </c>
      <c r="D1005" s="27" t="str">
        <f t="shared" si="60"/>
        <v>✅High Performer</v>
      </c>
      <c r="E1005" s="27" t="str" cm="1">
        <f t="array" ref="E1005">_xlfn.IFS(C1005&gt;= 4.5,"Excellent",C1005 &gt;=3.5,"Good",C1005&gt;=2.5,"Average",C1005&gt;= 1.5,"Below Avg",C1005&lt;1.5,"Poor")</f>
        <v>Good</v>
      </c>
      <c r="F1005" s="27" t="str">
        <f t="shared" si="61"/>
        <v>Developing</v>
      </c>
      <c r="G1005" s="58" t="str">
        <f t="shared" si="62"/>
        <v>30% Bonus</v>
      </c>
      <c r="H1005" s="60" t="str">
        <f t="shared" si="63"/>
        <v>Valid</v>
      </c>
    </row>
    <row r="1006" spans="1:8" x14ac:dyDescent="0.2">
      <c r="A1006" s="26" t="s">
        <v>3682</v>
      </c>
      <c r="B1006" s="26" t="s">
        <v>3662</v>
      </c>
      <c r="C1006" s="26">
        <v>1.87</v>
      </c>
      <c r="D1006" s="27" t="str">
        <f t="shared" si="60"/>
        <v>📈Low Performer</v>
      </c>
      <c r="E1006" s="27" t="str" cm="1">
        <f t="array" ref="E1006">_xlfn.IFS(C1006&gt;= 4.5,"Excellent",C1006 &gt;=3.5,"Good",C1006&gt;=2.5,"Average",C1006&gt;= 1.5,"Below Avg",C1006&lt;1.5,"Poor")</f>
        <v>Below Avg</v>
      </c>
      <c r="F1006" s="27" t="str">
        <f t="shared" si="61"/>
        <v>At Risk</v>
      </c>
      <c r="G1006" s="58" t="str">
        <f t="shared" si="62"/>
        <v>No Bonus</v>
      </c>
      <c r="H1006" s="60" t="str">
        <f t="shared" si="63"/>
        <v>Invalid</v>
      </c>
    </row>
    <row r="1007" spans="1:8" x14ac:dyDescent="0.2">
      <c r="A1007" s="26" t="s">
        <v>3685</v>
      </c>
      <c r="B1007" s="26" t="s">
        <v>677</v>
      </c>
      <c r="C1007" s="26">
        <v>2.92</v>
      </c>
      <c r="D1007" s="27" t="str">
        <f t="shared" si="60"/>
        <v>📈Low Performer</v>
      </c>
      <c r="E1007" s="27" t="str" cm="1">
        <f t="array" ref="E1007">_xlfn.IFS(C1007&gt;= 4.5,"Excellent",C1007 &gt;=3.5,"Good",C1007&gt;=2.5,"Average",C1007&gt;= 1.5,"Below Avg",C1007&lt;1.5,"Poor")</f>
        <v>Average</v>
      </c>
      <c r="F1007" s="27" t="str">
        <f t="shared" si="61"/>
        <v>Developing</v>
      </c>
      <c r="G1007" s="58" t="str">
        <f t="shared" si="62"/>
        <v>30% Bonus</v>
      </c>
      <c r="H1007" s="60" t="str">
        <f t="shared" si="63"/>
        <v>Valid</v>
      </c>
    </row>
    <row r="1008" spans="1:8" x14ac:dyDescent="0.2">
      <c r="A1008" s="26" t="s">
        <v>3688</v>
      </c>
      <c r="B1008" s="26" t="s">
        <v>1213</v>
      </c>
      <c r="C1008" s="26">
        <v>2.78</v>
      </c>
      <c r="D1008" s="27" t="str">
        <f t="shared" si="60"/>
        <v>📈Low Performer</v>
      </c>
      <c r="E1008" s="27" t="str" cm="1">
        <f t="array" ref="E1008">_xlfn.IFS(C1008&gt;= 4.5,"Excellent",C1008 &gt;=3.5,"Good",C1008&gt;=2.5,"Average",C1008&gt;= 1.5,"Below Avg",C1008&lt;1.5,"Poor")</f>
        <v>Average</v>
      </c>
      <c r="F1008" s="27" t="str">
        <f t="shared" si="61"/>
        <v>Developing</v>
      </c>
      <c r="G1008" s="58" t="str">
        <f t="shared" si="62"/>
        <v>30% Bonus</v>
      </c>
      <c r="H1008" s="60" t="str">
        <f t="shared" si="63"/>
        <v>Valid</v>
      </c>
    </row>
    <row r="1009" spans="1:8" x14ac:dyDescent="0.2">
      <c r="A1009" s="26" t="s">
        <v>3690</v>
      </c>
      <c r="B1009" s="26" t="s">
        <v>966</v>
      </c>
      <c r="C1009" s="26">
        <v>4.59</v>
      </c>
      <c r="D1009" s="27" t="str">
        <f t="shared" si="60"/>
        <v>✅High Performer</v>
      </c>
      <c r="E1009" s="27" t="str" cm="1">
        <f t="array" ref="E1009">_xlfn.IFS(C1009&gt;= 4.5,"Excellent",C1009 &gt;=3.5,"Good",C1009&gt;=2.5,"Average",C1009&gt;= 1.5,"Below Avg",C1009&lt;1.5,"Poor")</f>
        <v>Excellent</v>
      </c>
      <c r="F1009" s="27" t="str">
        <f t="shared" si="61"/>
        <v>Top Employee</v>
      </c>
      <c r="G1009" s="58" t="str">
        <f t="shared" si="62"/>
        <v>50% Bonus</v>
      </c>
      <c r="H1009" s="60" t="str">
        <f t="shared" si="63"/>
        <v>Valid</v>
      </c>
    </row>
    <row r="1010" spans="1:8" x14ac:dyDescent="0.2">
      <c r="A1010" s="26" t="s">
        <v>3693</v>
      </c>
      <c r="B1010" s="26" t="s">
        <v>3694</v>
      </c>
      <c r="C1010" s="26">
        <v>4.4800000000000004</v>
      </c>
      <c r="D1010" s="27" t="str">
        <f t="shared" si="60"/>
        <v>✅High Performer</v>
      </c>
      <c r="E1010" s="27" t="str" cm="1">
        <f t="array" ref="E1010">_xlfn.IFS(C1010&gt;= 4.5,"Excellent",C1010 &gt;=3.5,"Good",C1010&gt;=2.5,"Average",C1010&gt;= 1.5,"Below Avg",C1010&lt;1.5,"Poor")</f>
        <v>Good</v>
      </c>
      <c r="F1010" s="27" t="str">
        <f t="shared" si="61"/>
        <v>Developing</v>
      </c>
      <c r="G1010" s="58" t="str">
        <f t="shared" si="62"/>
        <v>30% Bonus</v>
      </c>
      <c r="H1010" s="60" t="str">
        <f t="shared" si="63"/>
        <v>Valid</v>
      </c>
    </row>
    <row r="1011" spans="1:8" x14ac:dyDescent="0.2">
      <c r="A1011" s="26" t="s">
        <v>3697</v>
      </c>
      <c r="B1011" s="26" t="s">
        <v>2727</v>
      </c>
      <c r="C1011" s="26">
        <v>2.99</v>
      </c>
      <c r="D1011" s="27" t="str">
        <f t="shared" si="60"/>
        <v>📈Low Performer</v>
      </c>
      <c r="E1011" s="27" t="str" cm="1">
        <f t="array" ref="E1011">_xlfn.IFS(C1011&gt;= 4.5,"Excellent",C1011 &gt;=3.5,"Good",C1011&gt;=2.5,"Average",C1011&gt;= 1.5,"Below Avg",C1011&lt;1.5,"Poor")</f>
        <v>Average</v>
      </c>
      <c r="F1011" s="27" t="str">
        <f t="shared" si="61"/>
        <v>Developing</v>
      </c>
      <c r="G1011" s="58" t="str">
        <f t="shared" si="62"/>
        <v>30% Bonus</v>
      </c>
      <c r="H1011" s="60" t="str">
        <f t="shared" si="63"/>
        <v>Valid</v>
      </c>
    </row>
    <row r="1012" spans="1:8" x14ac:dyDescent="0.2">
      <c r="A1012" s="26" t="s">
        <v>3699</v>
      </c>
      <c r="B1012" s="26" t="s">
        <v>1859</v>
      </c>
      <c r="C1012" s="26">
        <v>4.8499999999999996</v>
      </c>
      <c r="D1012" s="27" t="str">
        <f t="shared" si="60"/>
        <v>✅High Performer</v>
      </c>
      <c r="E1012" s="27" t="str" cm="1">
        <f t="array" ref="E1012">_xlfn.IFS(C1012&gt;= 4.5,"Excellent",C1012 &gt;=3.5,"Good",C1012&gt;=2.5,"Average",C1012&gt;= 1.5,"Below Avg",C1012&lt;1.5,"Poor")</f>
        <v>Excellent</v>
      </c>
      <c r="F1012" s="27" t="str">
        <f t="shared" si="61"/>
        <v>Top Employee</v>
      </c>
      <c r="G1012" s="58" t="str">
        <f t="shared" si="62"/>
        <v>50% Bonus</v>
      </c>
      <c r="H1012" s="60" t="str">
        <f t="shared" si="63"/>
        <v>Valid</v>
      </c>
    </row>
    <row r="1013" spans="1:8" x14ac:dyDescent="0.2">
      <c r="A1013" s="26" t="s">
        <v>3701</v>
      </c>
      <c r="B1013" s="26" t="s">
        <v>3256</v>
      </c>
      <c r="C1013" s="26">
        <v>2.46</v>
      </c>
      <c r="D1013" s="27" t="str">
        <f t="shared" si="60"/>
        <v>📈Low Performer</v>
      </c>
      <c r="E1013" s="27" t="str" cm="1">
        <f t="array" ref="E1013">_xlfn.IFS(C1013&gt;= 4.5,"Excellent",C1013 &gt;=3.5,"Good",C1013&gt;=2.5,"Average",C1013&gt;= 1.5,"Below Avg",C1013&lt;1.5,"Poor")</f>
        <v>Below Avg</v>
      </c>
      <c r="F1013" s="27" t="str">
        <f t="shared" si="61"/>
        <v>At Risk</v>
      </c>
      <c r="G1013" s="58" t="str">
        <f t="shared" si="62"/>
        <v>No Bonus</v>
      </c>
      <c r="H1013" s="60" t="str">
        <f t="shared" si="63"/>
        <v>Valid</v>
      </c>
    </row>
    <row r="1014" spans="1:8" x14ac:dyDescent="0.2">
      <c r="A1014" s="26" t="s">
        <v>3704</v>
      </c>
      <c r="B1014" s="26" t="s">
        <v>3705</v>
      </c>
      <c r="C1014" s="26">
        <v>3.32</v>
      </c>
      <c r="D1014" s="27" t="str">
        <f t="shared" si="60"/>
        <v>✅High Performer</v>
      </c>
      <c r="E1014" s="27" t="str" cm="1">
        <f t="array" ref="E1014">_xlfn.IFS(C1014&gt;= 4.5,"Excellent",C1014 &gt;=3.5,"Good",C1014&gt;=2.5,"Average",C1014&gt;= 1.5,"Below Avg",C1014&lt;1.5,"Poor")</f>
        <v>Average</v>
      </c>
      <c r="F1014" s="27" t="str">
        <f t="shared" si="61"/>
        <v>Developing</v>
      </c>
      <c r="G1014" s="58" t="str">
        <f t="shared" si="62"/>
        <v>30% Bonus</v>
      </c>
      <c r="H1014" s="60" t="str">
        <f t="shared" si="63"/>
        <v>Valid</v>
      </c>
    </row>
    <row r="1015" spans="1:8" x14ac:dyDescent="0.2">
      <c r="A1015" s="26" t="s">
        <v>3707</v>
      </c>
      <c r="B1015" s="26" t="s">
        <v>3708</v>
      </c>
      <c r="C1015" s="26">
        <v>4.54</v>
      </c>
      <c r="D1015" s="27" t="str">
        <f t="shared" si="60"/>
        <v>✅High Performer</v>
      </c>
      <c r="E1015" s="27" t="str" cm="1">
        <f t="array" ref="E1015">_xlfn.IFS(C1015&gt;= 4.5,"Excellent",C1015 &gt;=3.5,"Good",C1015&gt;=2.5,"Average",C1015&gt;= 1.5,"Below Avg",C1015&lt;1.5,"Poor")</f>
        <v>Excellent</v>
      </c>
      <c r="F1015" s="27" t="str">
        <f t="shared" si="61"/>
        <v>Top Employee</v>
      </c>
      <c r="G1015" s="58" t="str">
        <f t="shared" si="62"/>
        <v>50% Bonus</v>
      </c>
      <c r="H1015" s="60" t="str">
        <f t="shared" si="63"/>
        <v>Valid</v>
      </c>
    </row>
    <row r="1016" spans="1:8" x14ac:dyDescent="0.2">
      <c r="A1016" s="26" t="s">
        <v>3711</v>
      </c>
      <c r="B1016" s="26" t="s">
        <v>3712</v>
      </c>
      <c r="C1016" s="26">
        <v>4.91</v>
      </c>
      <c r="D1016" s="27" t="str">
        <f t="shared" si="60"/>
        <v>✅High Performer</v>
      </c>
      <c r="E1016" s="27" t="str" cm="1">
        <f t="array" ref="E1016">_xlfn.IFS(C1016&gt;= 4.5,"Excellent",C1016 &gt;=3.5,"Good",C1016&gt;=2.5,"Average",C1016&gt;= 1.5,"Below Avg",C1016&lt;1.5,"Poor")</f>
        <v>Excellent</v>
      </c>
      <c r="F1016" s="27" t="str">
        <f t="shared" si="61"/>
        <v>Top Employee</v>
      </c>
      <c r="G1016" s="58" t="str">
        <f t="shared" si="62"/>
        <v>50% Bonus</v>
      </c>
      <c r="H1016" s="60" t="str">
        <f t="shared" si="63"/>
        <v>Valid</v>
      </c>
    </row>
    <row r="1017" spans="1:8" x14ac:dyDescent="0.2">
      <c r="A1017" s="26" t="s">
        <v>3715</v>
      </c>
      <c r="B1017" s="26" t="s">
        <v>2026</v>
      </c>
      <c r="C1017" s="26">
        <v>3.74</v>
      </c>
      <c r="D1017" s="27" t="str">
        <f t="shared" si="60"/>
        <v>✅High Performer</v>
      </c>
      <c r="E1017" s="27" t="str" cm="1">
        <f t="array" ref="E1017">_xlfn.IFS(C1017&gt;= 4.5,"Excellent",C1017 &gt;=3.5,"Good",C1017&gt;=2.5,"Average",C1017&gt;= 1.5,"Below Avg",C1017&lt;1.5,"Poor")</f>
        <v>Good</v>
      </c>
      <c r="F1017" s="27" t="str">
        <f t="shared" si="61"/>
        <v>Developing</v>
      </c>
      <c r="G1017" s="58" t="str">
        <f t="shared" si="62"/>
        <v>30% Bonus</v>
      </c>
      <c r="H1017" s="60" t="str">
        <f t="shared" si="63"/>
        <v>Valid</v>
      </c>
    </row>
    <row r="1018" spans="1:8" x14ac:dyDescent="0.2">
      <c r="A1018" s="26" t="s">
        <v>3717</v>
      </c>
      <c r="B1018" s="26" t="s">
        <v>3718</v>
      </c>
      <c r="C1018" s="26">
        <v>3.56</v>
      </c>
      <c r="D1018" s="27" t="str">
        <f t="shared" si="60"/>
        <v>✅High Performer</v>
      </c>
      <c r="E1018" s="27" t="str" cm="1">
        <f t="array" ref="E1018">_xlfn.IFS(C1018&gt;= 4.5,"Excellent",C1018 &gt;=3.5,"Good",C1018&gt;=2.5,"Average",C1018&gt;= 1.5,"Below Avg",C1018&lt;1.5,"Poor")</f>
        <v>Good</v>
      </c>
      <c r="F1018" s="27" t="str">
        <f t="shared" si="61"/>
        <v>Developing</v>
      </c>
      <c r="G1018" s="58" t="str">
        <f t="shared" si="62"/>
        <v>30% Bonus</v>
      </c>
      <c r="H1018" s="60" t="str">
        <f t="shared" si="63"/>
        <v>Valid</v>
      </c>
    </row>
    <row r="1019" spans="1:8" x14ac:dyDescent="0.2">
      <c r="A1019" s="26" t="s">
        <v>3721</v>
      </c>
      <c r="B1019" s="26" t="s">
        <v>3722</v>
      </c>
      <c r="C1019" s="26">
        <v>4.0199999999999996</v>
      </c>
      <c r="D1019" s="27" t="str">
        <f t="shared" si="60"/>
        <v>✅High Performer</v>
      </c>
      <c r="E1019" s="27" t="str" cm="1">
        <f t="array" ref="E1019">_xlfn.IFS(C1019&gt;= 4.5,"Excellent",C1019 &gt;=3.5,"Good",C1019&gt;=2.5,"Average",C1019&gt;= 1.5,"Below Avg",C1019&lt;1.5,"Poor")</f>
        <v>Good</v>
      </c>
      <c r="F1019" s="27" t="str">
        <f t="shared" si="61"/>
        <v>Developing</v>
      </c>
      <c r="G1019" s="58" t="str">
        <f t="shared" si="62"/>
        <v>30% Bonus</v>
      </c>
      <c r="H1019" s="60" t="str">
        <f t="shared" si="63"/>
        <v>Valid</v>
      </c>
    </row>
    <row r="1020" spans="1:8" x14ac:dyDescent="0.2">
      <c r="A1020" s="26" t="s">
        <v>3724</v>
      </c>
      <c r="B1020" s="26" t="s">
        <v>3725</v>
      </c>
      <c r="C1020" s="26">
        <v>2.0099999999999998</v>
      </c>
      <c r="D1020" s="27" t="str">
        <f t="shared" si="60"/>
        <v>📈Low Performer</v>
      </c>
      <c r="E1020" s="27" t="str" cm="1">
        <f t="array" ref="E1020">_xlfn.IFS(C1020&gt;= 4.5,"Excellent",C1020 &gt;=3.5,"Good",C1020&gt;=2.5,"Average",C1020&gt;= 1.5,"Below Avg",C1020&lt;1.5,"Poor")</f>
        <v>Below Avg</v>
      </c>
      <c r="F1020" s="27" t="str">
        <f t="shared" si="61"/>
        <v>At Risk</v>
      </c>
      <c r="G1020" s="58" t="str">
        <f t="shared" si="62"/>
        <v>No Bonus</v>
      </c>
      <c r="H1020" s="60" t="str">
        <f t="shared" si="63"/>
        <v>Valid</v>
      </c>
    </row>
    <row r="1021" spans="1:8" x14ac:dyDescent="0.2">
      <c r="A1021" s="26" t="s">
        <v>3728</v>
      </c>
      <c r="B1021" s="26" t="s">
        <v>1095</v>
      </c>
      <c r="C1021" s="26">
        <v>3.54</v>
      </c>
      <c r="D1021" s="27" t="str">
        <f t="shared" si="60"/>
        <v>✅High Performer</v>
      </c>
      <c r="E1021" s="27" t="str" cm="1">
        <f t="array" ref="E1021">_xlfn.IFS(C1021&gt;= 4.5,"Excellent",C1021 &gt;=3.5,"Good",C1021&gt;=2.5,"Average",C1021&gt;= 1.5,"Below Avg",C1021&lt;1.5,"Poor")</f>
        <v>Good</v>
      </c>
      <c r="F1021" s="27" t="str">
        <f t="shared" si="61"/>
        <v>Developing</v>
      </c>
      <c r="G1021" s="58" t="str">
        <f t="shared" si="62"/>
        <v>30% Bonus</v>
      </c>
      <c r="H1021" s="60" t="str">
        <f t="shared" si="63"/>
        <v>Valid</v>
      </c>
    </row>
    <row r="1022" spans="1:8" x14ac:dyDescent="0.2">
      <c r="A1022" s="26" t="s">
        <v>3731</v>
      </c>
      <c r="B1022" s="26" t="s">
        <v>3732</v>
      </c>
      <c r="C1022" s="26">
        <v>3.75</v>
      </c>
      <c r="D1022" s="27" t="str">
        <f t="shared" si="60"/>
        <v>✅High Performer</v>
      </c>
      <c r="E1022" s="27" t="str" cm="1">
        <f t="array" ref="E1022">_xlfn.IFS(C1022&gt;= 4.5,"Excellent",C1022 &gt;=3.5,"Good",C1022&gt;=2.5,"Average",C1022&gt;= 1.5,"Below Avg",C1022&lt;1.5,"Poor")</f>
        <v>Good</v>
      </c>
      <c r="F1022" s="27" t="str">
        <f t="shared" si="61"/>
        <v>Developing</v>
      </c>
      <c r="G1022" s="58" t="str">
        <f t="shared" si="62"/>
        <v>30% Bonus</v>
      </c>
      <c r="H1022" s="60" t="str">
        <f t="shared" si="63"/>
        <v>Valid</v>
      </c>
    </row>
    <row r="1023" spans="1:8" x14ac:dyDescent="0.2">
      <c r="A1023" s="26" t="s">
        <v>3735</v>
      </c>
      <c r="B1023" s="26" t="s">
        <v>3732</v>
      </c>
      <c r="C1023" s="26">
        <v>2.82</v>
      </c>
      <c r="D1023" s="27" t="str">
        <f t="shared" si="60"/>
        <v>📈Low Performer</v>
      </c>
      <c r="E1023" s="27" t="str" cm="1">
        <f t="array" ref="E1023">_xlfn.IFS(C1023&gt;= 4.5,"Excellent",C1023 &gt;=3.5,"Good",C1023&gt;=2.5,"Average",C1023&gt;= 1.5,"Below Avg",C1023&lt;1.5,"Poor")</f>
        <v>Average</v>
      </c>
      <c r="F1023" s="27" t="str">
        <f t="shared" si="61"/>
        <v>Developing</v>
      </c>
      <c r="G1023" s="58" t="str">
        <f t="shared" si="62"/>
        <v>30% Bonus</v>
      </c>
      <c r="H1023" s="60" t="str">
        <f t="shared" si="63"/>
        <v>Valid</v>
      </c>
    </row>
    <row r="1024" spans="1:8" x14ac:dyDescent="0.2">
      <c r="A1024" s="26" t="s">
        <v>3738</v>
      </c>
      <c r="B1024" s="26" t="s">
        <v>3739</v>
      </c>
      <c r="C1024" s="26">
        <v>4.74</v>
      </c>
      <c r="D1024" s="27" t="str">
        <f t="shared" si="60"/>
        <v>✅High Performer</v>
      </c>
      <c r="E1024" s="27" t="str" cm="1">
        <f t="array" ref="E1024">_xlfn.IFS(C1024&gt;= 4.5,"Excellent",C1024 &gt;=3.5,"Good",C1024&gt;=2.5,"Average",C1024&gt;= 1.5,"Below Avg",C1024&lt;1.5,"Poor")</f>
        <v>Excellent</v>
      </c>
      <c r="F1024" s="27" t="str">
        <f t="shared" si="61"/>
        <v>Top Employee</v>
      </c>
      <c r="G1024" s="58" t="str">
        <f t="shared" si="62"/>
        <v>50% Bonus</v>
      </c>
      <c r="H1024" s="60" t="str">
        <f t="shared" si="63"/>
        <v>Valid</v>
      </c>
    </row>
    <row r="1025" spans="1:8" x14ac:dyDescent="0.2">
      <c r="A1025" s="26" t="s">
        <v>3742</v>
      </c>
      <c r="B1025" s="26" t="s">
        <v>3389</v>
      </c>
      <c r="C1025" s="26">
        <v>1.7</v>
      </c>
      <c r="D1025" s="27" t="str">
        <f t="shared" si="60"/>
        <v>📈Low Performer</v>
      </c>
      <c r="E1025" s="27" t="str" cm="1">
        <f t="array" ref="E1025">_xlfn.IFS(C1025&gt;= 4.5,"Excellent",C1025 &gt;=3.5,"Good",C1025&gt;=2.5,"Average",C1025&gt;= 1.5,"Below Avg",C1025&lt;1.5,"Poor")</f>
        <v>Below Avg</v>
      </c>
      <c r="F1025" s="27" t="str">
        <f t="shared" si="61"/>
        <v>At Risk</v>
      </c>
      <c r="G1025" s="58" t="str">
        <f t="shared" si="62"/>
        <v>No Bonus</v>
      </c>
      <c r="H1025" s="60" t="str">
        <f t="shared" si="63"/>
        <v>Invalid</v>
      </c>
    </row>
    <row r="1026" spans="1:8" x14ac:dyDescent="0.2">
      <c r="A1026" s="26" t="s">
        <v>3744</v>
      </c>
      <c r="B1026" s="26" t="s">
        <v>1073</v>
      </c>
      <c r="C1026" s="26">
        <v>4.0999999999999996</v>
      </c>
      <c r="D1026" s="27" t="str">
        <f t="shared" si="60"/>
        <v>✅High Performer</v>
      </c>
      <c r="E1026" s="27" t="str" cm="1">
        <f t="array" ref="E1026">_xlfn.IFS(C1026&gt;= 4.5,"Excellent",C1026 &gt;=3.5,"Good",C1026&gt;=2.5,"Average",C1026&gt;= 1.5,"Below Avg",C1026&lt;1.5,"Poor")</f>
        <v>Good</v>
      </c>
      <c r="F1026" s="27" t="str">
        <f t="shared" si="61"/>
        <v>Developing</v>
      </c>
      <c r="G1026" s="58" t="str">
        <f t="shared" si="62"/>
        <v>30% Bonus</v>
      </c>
      <c r="H1026" s="60" t="str">
        <f t="shared" si="63"/>
        <v>Valid</v>
      </c>
    </row>
    <row r="1027" spans="1:8" x14ac:dyDescent="0.2">
      <c r="A1027" s="26" t="s">
        <v>3747</v>
      </c>
      <c r="B1027" s="26" t="s">
        <v>3033</v>
      </c>
      <c r="C1027" s="26">
        <v>1.56</v>
      </c>
      <c r="D1027" s="27" t="str">
        <f t="shared" si="60"/>
        <v>📈Low Performer</v>
      </c>
      <c r="E1027" s="27" t="str" cm="1">
        <f t="array" ref="E1027">_xlfn.IFS(C1027&gt;= 4.5,"Excellent",C1027 &gt;=3.5,"Good",C1027&gt;=2.5,"Average",C1027&gt;= 1.5,"Below Avg",C1027&lt;1.5,"Poor")</f>
        <v>Below Avg</v>
      </c>
      <c r="F1027" s="27" t="str">
        <f t="shared" si="61"/>
        <v>At Risk</v>
      </c>
      <c r="G1027" s="58" t="str">
        <f t="shared" si="62"/>
        <v>No Bonus</v>
      </c>
      <c r="H1027" s="60" t="str">
        <f t="shared" si="63"/>
        <v>Invalid</v>
      </c>
    </row>
    <row r="1028" spans="1:8" x14ac:dyDescent="0.2">
      <c r="A1028" s="26" t="s">
        <v>3749</v>
      </c>
      <c r="B1028" s="26" t="s">
        <v>3636</v>
      </c>
      <c r="C1028" s="26">
        <v>2.75</v>
      </c>
      <c r="D1028" s="27" t="str">
        <f t="shared" ref="D1028:D1091" si="64">IF($C1028&gt;=3,"✅High Performer","📈Low Performer")</f>
        <v>📈Low Performer</v>
      </c>
      <c r="E1028" s="27" t="str" cm="1">
        <f t="array" ref="E1028">_xlfn.IFS(C1028&gt;= 4.5,"Excellent",C1028 &gt;=3.5,"Good",C1028&gt;=2.5,"Average",C1028&gt;= 1.5,"Below Avg",C1028&lt;1.5,"Poor")</f>
        <v>Average</v>
      </c>
      <c r="F1028" s="27" t="str">
        <f t="shared" ref="F1028:F1091" si="65">IF(C1028&gt;=4.5,"Top Employee",IF(C1028&gt;=2.5,"Developing","At Risk"))</f>
        <v>Developing</v>
      </c>
      <c r="G1028" s="58" t="str">
        <f t="shared" ref="G1028:G1091" si="66">IF(AND(C1028&gt;=4.5,C1028&lt;=5),"50% Bonus",IF(AND(C1028&gt;=2.5,C1028&lt;4.5),"30% Bonus","No Bonus"))</f>
        <v>30% Bonus</v>
      </c>
      <c r="H1028" s="60" t="str">
        <f t="shared" ref="H1028:H1091" si="67">IF(OR(C1028&lt;=2,C1028&gt;=5),"Invalid","Valid")</f>
        <v>Valid</v>
      </c>
    </row>
    <row r="1029" spans="1:8" x14ac:dyDescent="0.2">
      <c r="A1029" s="26" t="s">
        <v>3751</v>
      </c>
      <c r="B1029" s="26" t="s">
        <v>3752</v>
      </c>
      <c r="C1029" s="26">
        <v>3.66</v>
      </c>
      <c r="D1029" s="27" t="str">
        <f t="shared" si="64"/>
        <v>✅High Performer</v>
      </c>
      <c r="E1029" s="27" t="str" cm="1">
        <f t="array" ref="E1029">_xlfn.IFS(C1029&gt;= 4.5,"Excellent",C1029 &gt;=3.5,"Good",C1029&gt;=2.5,"Average",C1029&gt;= 1.5,"Below Avg",C1029&lt;1.5,"Poor")</f>
        <v>Good</v>
      </c>
      <c r="F1029" s="27" t="str">
        <f t="shared" si="65"/>
        <v>Developing</v>
      </c>
      <c r="G1029" s="58" t="str">
        <f t="shared" si="66"/>
        <v>30% Bonus</v>
      </c>
      <c r="H1029" s="60" t="str">
        <f t="shared" si="67"/>
        <v>Valid</v>
      </c>
    </row>
    <row r="1030" spans="1:8" x14ac:dyDescent="0.2">
      <c r="A1030" s="26" t="s">
        <v>3754</v>
      </c>
      <c r="B1030" s="26" t="s">
        <v>467</v>
      </c>
      <c r="C1030" s="26">
        <v>1.53</v>
      </c>
      <c r="D1030" s="27" t="str">
        <f t="shared" si="64"/>
        <v>📈Low Performer</v>
      </c>
      <c r="E1030" s="27" t="str" cm="1">
        <f t="array" ref="E1030">_xlfn.IFS(C1030&gt;= 4.5,"Excellent",C1030 &gt;=3.5,"Good",C1030&gt;=2.5,"Average",C1030&gt;= 1.5,"Below Avg",C1030&lt;1.5,"Poor")</f>
        <v>Below Avg</v>
      </c>
      <c r="F1030" s="27" t="str">
        <f t="shared" si="65"/>
        <v>At Risk</v>
      </c>
      <c r="G1030" s="58" t="str">
        <f t="shared" si="66"/>
        <v>No Bonus</v>
      </c>
      <c r="H1030" s="60" t="str">
        <f t="shared" si="67"/>
        <v>Invalid</v>
      </c>
    </row>
    <row r="1031" spans="1:8" x14ac:dyDescent="0.2">
      <c r="A1031" s="26" t="s">
        <v>3757</v>
      </c>
      <c r="B1031" s="26" t="s">
        <v>2612</v>
      </c>
      <c r="C1031" s="26">
        <v>4.68</v>
      </c>
      <c r="D1031" s="27" t="str">
        <f t="shared" si="64"/>
        <v>✅High Performer</v>
      </c>
      <c r="E1031" s="27" t="str" cm="1">
        <f t="array" ref="E1031">_xlfn.IFS(C1031&gt;= 4.5,"Excellent",C1031 &gt;=3.5,"Good",C1031&gt;=2.5,"Average",C1031&gt;= 1.5,"Below Avg",C1031&lt;1.5,"Poor")</f>
        <v>Excellent</v>
      </c>
      <c r="F1031" s="27" t="str">
        <f t="shared" si="65"/>
        <v>Top Employee</v>
      </c>
      <c r="G1031" s="58" t="str">
        <f t="shared" si="66"/>
        <v>50% Bonus</v>
      </c>
      <c r="H1031" s="60" t="str">
        <f t="shared" si="67"/>
        <v>Valid</v>
      </c>
    </row>
    <row r="1032" spans="1:8" x14ac:dyDescent="0.2">
      <c r="A1032" s="26" t="s">
        <v>3759</v>
      </c>
      <c r="B1032" s="26" t="s">
        <v>3760</v>
      </c>
      <c r="C1032" s="26">
        <v>3.67</v>
      </c>
      <c r="D1032" s="27" t="str">
        <f t="shared" si="64"/>
        <v>✅High Performer</v>
      </c>
      <c r="E1032" s="27" t="str" cm="1">
        <f t="array" ref="E1032">_xlfn.IFS(C1032&gt;= 4.5,"Excellent",C1032 &gt;=3.5,"Good",C1032&gt;=2.5,"Average",C1032&gt;= 1.5,"Below Avg",C1032&lt;1.5,"Poor")</f>
        <v>Good</v>
      </c>
      <c r="F1032" s="27" t="str">
        <f t="shared" si="65"/>
        <v>Developing</v>
      </c>
      <c r="G1032" s="58" t="str">
        <f t="shared" si="66"/>
        <v>30% Bonus</v>
      </c>
      <c r="H1032" s="60" t="str">
        <f t="shared" si="67"/>
        <v>Valid</v>
      </c>
    </row>
    <row r="1033" spans="1:8" x14ac:dyDescent="0.2">
      <c r="A1033" s="26" t="s">
        <v>3763</v>
      </c>
      <c r="B1033" s="26" t="s">
        <v>3764</v>
      </c>
      <c r="C1033" s="26">
        <v>1.24</v>
      </c>
      <c r="D1033" s="27" t="str">
        <f t="shared" si="64"/>
        <v>📈Low Performer</v>
      </c>
      <c r="E1033" s="27" t="str" cm="1">
        <f t="array" ref="E1033">_xlfn.IFS(C1033&gt;= 4.5,"Excellent",C1033 &gt;=3.5,"Good",C1033&gt;=2.5,"Average",C1033&gt;= 1.5,"Below Avg",C1033&lt;1.5,"Poor")</f>
        <v>Poor</v>
      </c>
      <c r="F1033" s="27" t="str">
        <f t="shared" si="65"/>
        <v>At Risk</v>
      </c>
      <c r="G1033" s="58" t="str">
        <f t="shared" si="66"/>
        <v>No Bonus</v>
      </c>
      <c r="H1033" s="60" t="str">
        <f t="shared" si="67"/>
        <v>Invalid</v>
      </c>
    </row>
    <row r="1034" spans="1:8" x14ac:dyDescent="0.2">
      <c r="A1034" s="26" t="s">
        <v>3767</v>
      </c>
      <c r="B1034" s="26" t="s">
        <v>3768</v>
      </c>
      <c r="C1034" s="26">
        <v>2.92</v>
      </c>
      <c r="D1034" s="27" t="str">
        <f t="shared" si="64"/>
        <v>📈Low Performer</v>
      </c>
      <c r="E1034" s="27" t="str" cm="1">
        <f t="array" ref="E1034">_xlfn.IFS(C1034&gt;= 4.5,"Excellent",C1034 &gt;=3.5,"Good",C1034&gt;=2.5,"Average",C1034&gt;= 1.5,"Below Avg",C1034&lt;1.5,"Poor")</f>
        <v>Average</v>
      </c>
      <c r="F1034" s="27" t="str">
        <f t="shared" si="65"/>
        <v>Developing</v>
      </c>
      <c r="G1034" s="58" t="str">
        <f t="shared" si="66"/>
        <v>30% Bonus</v>
      </c>
      <c r="H1034" s="60" t="str">
        <f t="shared" si="67"/>
        <v>Valid</v>
      </c>
    </row>
    <row r="1035" spans="1:8" x14ac:dyDescent="0.2">
      <c r="A1035" s="26" t="s">
        <v>3771</v>
      </c>
      <c r="B1035" s="26" t="s">
        <v>3772</v>
      </c>
      <c r="C1035" s="26">
        <v>3.25</v>
      </c>
      <c r="D1035" s="27" t="str">
        <f t="shared" si="64"/>
        <v>✅High Performer</v>
      </c>
      <c r="E1035" s="27" t="str" cm="1">
        <f t="array" ref="E1035">_xlfn.IFS(C1035&gt;= 4.5,"Excellent",C1035 &gt;=3.5,"Good",C1035&gt;=2.5,"Average",C1035&gt;= 1.5,"Below Avg",C1035&lt;1.5,"Poor")</f>
        <v>Average</v>
      </c>
      <c r="F1035" s="27" t="str">
        <f t="shared" si="65"/>
        <v>Developing</v>
      </c>
      <c r="G1035" s="58" t="str">
        <f t="shared" si="66"/>
        <v>30% Bonus</v>
      </c>
      <c r="H1035" s="60" t="str">
        <f t="shared" si="67"/>
        <v>Valid</v>
      </c>
    </row>
    <row r="1036" spans="1:8" x14ac:dyDescent="0.2">
      <c r="A1036" s="26" t="s">
        <v>3775</v>
      </c>
      <c r="B1036" s="26" t="s">
        <v>3776</v>
      </c>
      <c r="C1036" s="26">
        <v>2.54</v>
      </c>
      <c r="D1036" s="27" t="str">
        <f t="shared" si="64"/>
        <v>📈Low Performer</v>
      </c>
      <c r="E1036" s="27" t="str" cm="1">
        <f t="array" ref="E1036">_xlfn.IFS(C1036&gt;= 4.5,"Excellent",C1036 &gt;=3.5,"Good",C1036&gt;=2.5,"Average",C1036&gt;= 1.5,"Below Avg",C1036&lt;1.5,"Poor")</f>
        <v>Average</v>
      </c>
      <c r="F1036" s="27" t="str">
        <f t="shared" si="65"/>
        <v>Developing</v>
      </c>
      <c r="G1036" s="58" t="str">
        <f t="shared" si="66"/>
        <v>30% Bonus</v>
      </c>
      <c r="H1036" s="60" t="str">
        <f t="shared" si="67"/>
        <v>Valid</v>
      </c>
    </row>
    <row r="1037" spans="1:8" x14ac:dyDescent="0.2">
      <c r="A1037" s="26" t="s">
        <v>3779</v>
      </c>
      <c r="B1037" s="26" t="s">
        <v>3780</v>
      </c>
      <c r="C1037" s="26">
        <v>2.0099999999999998</v>
      </c>
      <c r="D1037" s="27" t="str">
        <f t="shared" si="64"/>
        <v>📈Low Performer</v>
      </c>
      <c r="E1037" s="27" t="str" cm="1">
        <f t="array" ref="E1037">_xlfn.IFS(C1037&gt;= 4.5,"Excellent",C1037 &gt;=3.5,"Good",C1037&gt;=2.5,"Average",C1037&gt;= 1.5,"Below Avg",C1037&lt;1.5,"Poor")</f>
        <v>Below Avg</v>
      </c>
      <c r="F1037" s="27" t="str">
        <f t="shared" si="65"/>
        <v>At Risk</v>
      </c>
      <c r="G1037" s="58" t="str">
        <f t="shared" si="66"/>
        <v>No Bonus</v>
      </c>
      <c r="H1037" s="60" t="str">
        <f t="shared" si="67"/>
        <v>Valid</v>
      </c>
    </row>
    <row r="1038" spans="1:8" x14ac:dyDescent="0.2">
      <c r="A1038" s="26" t="s">
        <v>3782</v>
      </c>
      <c r="B1038" s="26" t="s">
        <v>3783</v>
      </c>
      <c r="C1038" s="26">
        <v>2.11</v>
      </c>
      <c r="D1038" s="27" t="str">
        <f t="shared" si="64"/>
        <v>📈Low Performer</v>
      </c>
      <c r="E1038" s="27" t="str" cm="1">
        <f t="array" ref="E1038">_xlfn.IFS(C1038&gt;= 4.5,"Excellent",C1038 &gt;=3.5,"Good",C1038&gt;=2.5,"Average",C1038&gt;= 1.5,"Below Avg",C1038&lt;1.5,"Poor")</f>
        <v>Below Avg</v>
      </c>
      <c r="F1038" s="27" t="str">
        <f t="shared" si="65"/>
        <v>At Risk</v>
      </c>
      <c r="G1038" s="58" t="str">
        <f t="shared" si="66"/>
        <v>No Bonus</v>
      </c>
      <c r="H1038" s="60" t="str">
        <f t="shared" si="67"/>
        <v>Valid</v>
      </c>
    </row>
    <row r="1039" spans="1:8" x14ac:dyDescent="0.2">
      <c r="A1039" s="26" t="s">
        <v>3785</v>
      </c>
      <c r="B1039" s="26" t="s">
        <v>3118</v>
      </c>
      <c r="C1039" s="26">
        <v>4.1900000000000004</v>
      </c>
      <c r="D1039" s="27" t="str">
        <f t="shared" si="64"/>
        <v>✅High Performer</v>
      </c>
      <c r="E1039" s="27" t="str" cm="1">
        <f t="array" ref="E1039">_xlfn.IFS(C1039&gt;= 4.5,"Excellent",C1039 &gt;=3.5,"Good",C1039&gt;=2.5,"Average",C1039&gt;= 1.5,"Below Avg",C1039&lt;1.5,"Poor")</f>
        <v>Good</v>
      </c>
      <c r="F1039" s="27" t="str">
        <f t="shared" si="65"/>
        <v>Developing</v>
      </c>
      <c r="G1039" s="58" t="str">
        <f t="shared" si="66"/>
        <v>30% Bonus</v>
      </c>
      <c r="H1039" s="60" t="str">
        <f t="shared" si="67"/>
        <v>Valid</v>
      </c>
    </row>
    <row r="1040" spans="1:8" x14ac:dyDescent="0.2">
      <c r="A1040" s="26" t="s">
        <v>3788</v>
      </c>
      <c r="B1040" s="26" t="s">
        <v>3789</v>
      </c>
      <c r="C1040" s="26">
        <v>4.7300000000000004</v>
      </c>
      <c r="D1040" s="27" t="str">
        <f t="shared" si="64"/>
        <v>✅High Performer</v>
      </c>
      <c r="E1040" s="27" t="str" cm="1">
        <f t="array" ref="E1040">_xlfn.IFS(C1040&gt;= 4.5,"Excellent",C1040 &gt;=3.5,"Good",C1040&gt;=2.5,"Average",C1040&gt;= 1.5,"Below Avg",C1040&lt;1.5,"Poor")</f>
        <v>Excellent</v>
      </c>
      <c r="F1040" s="27" t="str">
        <f t="shared" si="65"/>
        <v>Top Employee</v>
      </c>
      <c r="G1040" s="58" t="str">
        <f t="shared" si="66"/>
        <v>50% Bonus</v>
      </c>
      <c r="H1040" s="60" t="str">
        <f t="shared" si="67"/>
        <v>Valid</v>
      </c>
    </row>
    <row r="1041" spans="1:8" x14ac:dyDescent="0.2">
      <c r="A1041" s="26" t="s">
        <v>3791</v>
      </c>
      <c r="B1041" s="26" t="s">
        <v>3792</v>
      </c>
      <c r="C1041" s="26">
        <v>2.82</v>
      </c>
      <c r="D1041" s="27" t="str">
        <f t="shared" si="64"/>
        <v>📈Low Performer</v>
      </c>
      <c r="E1041" s="27" t="str" cm="1">
        <f t="array" ref="E1041">_xlfn.IFS(C1041&gt;= 4.5,"Excellent",C1041 &gt;=3.5,"Good",C1041&gt;=2.5,"Average",C1041&gt;= 1.5,"Below Avg",C1041&lt;1.5,"Poor")</f>
        <v>Average</v>
      </c>
      <c r="F1041" s="27" t="str">
        <f t="shared" si="65"/>
        <v>Developing</v>
      </c>
      <c r="G1041" s="58" t="str">
        <f t="shared" si="66"/>
        <v>30% Bonus</v>
      </c>
      <c r="H1041" s="60" t="str">
        <f t="shared" si="67"/>
        <v>Valid</v>
      </c>
    </row>
    <row r="1042" spans="1:8" x14ac:dyDescent="0.2">
      <c r="A1042" s="26" t="s">
        <v>3795</v>
      </c>
      <c r="B1042" s="26" t="s">
        <v>3796</v>
      </c>
      <c r="C1042" s="26">
        <v>1.48</v>
      </c>
      <c r="D1042" s="27" t="str">
        <f t="shared" si="64"/>
        <v>📈Low Performer</v>
      </c>
      <c r="E1042" s="27" t="str" cm="1">
        <f t="array" ref="E1042">_xlfn.IFS(C1042&gt;= 4.5,"Excellent",C1042 &gt;=3.5,"Good",C1042&gt;=2.5,"Average",C1042&gt;= 1.5,"Below Avg",C1042&lt;1.5,"Poor")</f>
        <v>Poor</v>
      </c>
      <c r="F1042" s="27" t="str">
        <f t="shared" si="65"/>
        <v>At Risk</v>
      </c>
      <c r="G1042" s="58" t="str">
        <f t="shared" si="66"/>
        <v>No Bonus</v>
      </c>
      <c r="H1042" s="60" t="str">
        <f t="shared" si="67"/>
        <v>Invalid</v>
      </c>
    </row>
    <row r="1043" spans="1:8" x14ac:dyDescent="0.2">
      <c r="A1043" s="26" t="s">
        <v>3799</v>
      </c>
      <c r="B1043" s="26" t="s">
        <v>3800</v>
      </c>
      <c r="C1043" s="26">
        <v>1.1599999999999999</v>
      </c>
      <c r="D1043" s="27" t="str">
        <f t="shared" si="64"/>
        <v>📈Low Performer</v>
      </c>
      <c r="E1043" s="27" t="str" cm="1">
        <f t="array" ref="E1043">_xlfn.IFS(C1043&gt;= 4.5,"Excellent",C1043 &gt;=3.5,"Good",C1043&gt;=2.5,"Average",C1043&gt;= 1.5,"Below Avg",C1043&lt;1.5,"Poor")</f>
        <v>Poor</v>
      </c>
      <c r="F1043" s="27" t="str">
        <f t="shared" si="65"/>
        <v>At Risk</v>
      </c>
      <c r="G1043" s="58" t="str">
        <f t="shared" si="66"/>
        <v>No Bonus</v>
      </c>
      <c r="H1043" s="60" t="str">
        <f t="shared" si="67"/>
        <v>Invalid</v>
      </c>
    </row>
    <row r="1044" spans="1:8" x14ac:dyDescent="0.2">
      <c r="A1044" s="26" t="s">
        <v>3803</v>
      </c>
      <c r="B1044" s="26" t="s">
        <v>1372</v>
      </c>
      <c r="C1044" s="26">
        <v>4.71</v>
      </c>
      <c r="D1044" s="27" t="str">
        <f t="shared" si="64"/>
        <v>✅High Performer</v>
      </c>
      <c r="E1044" s="27" t="str" cm="1">
        <f t="array" ref="E1044">_xlfn.IFS(C1044&gt;= 4.5,"Excellent",C1044 &gt;=3.5,"Good",C1044&gt;=2.5,"Average",C1044&gt;= 1.5,"Below Avg",C1044&lt;1.5,"Poor")</f>
        <v>Excellent</v>
      </c>
      <c r="F1044" s="27" t="str">
        <f t="shared" si="65"/>
        <v>Top Employee</v>
      </c>
      <c r="G1044" s="58" t="str">
        <f t="shared" si="66"/>
        <v>50% Bonus</v>
      </c>
      <c r="H1044" s="60" t="str">
        <f t="shared" si="67"/>
        <v>Valid</v>
      </c>
    </row>
    <row r="1045" spans="1:8" x14ac:dyDescent="0.2">
      <c r="A1045" s="26" t="s">
        <v>3806</v>
      </c>
      <c r="B1045" s="26" t="s">
        <v>3807</v>
      </c>
      <c r="C1045" s="26">
        <v>3.28</v>
      </c>
      <c r="D1045" s="27" t="str">
        <f t="shared" si="64"/>
        <v>✅High Performer</v>
      </c>
      <c r="E1045" s="27" t="str" cm="1">
        <f t="array" ref="E1045">_xlfn.IFS(C1045&gt;= 4.5,"Excellent",C1045 &gt;=3.5,"Good",C1045&gt;=2.5,"Average",C1045&gt;= 1.5,"Below Avg",C1045&lt;1.5,"Poor")</f>
        <v>Average</v>
      </c>
      <c r="F1045" s="27" t="str">
        <f t="shared" si="65"/>
        <v>Developing</v>
      </c>
      <c r="G1045" s="58" t="str">
        <f t="shared" si="66"/>
        <v>30% Bonus</v>
      </c>
      <c r="H1045" s="60" t="str">
        <f t="shared" si="67"/>
        <v>Valid</v>
      </c>
    </row>
    <row r="1046" spans="1:8" x14ac:dyDescent="0.2">
      <c r="A1046" s="26" t="s">
        <v>3810</v>
      </c>
      <c r="B1046" s="26" t="s">
        <v>3811</v>
      </c>
      <c r="C1046" s="26">
        <v>1.01</v>
      </c>
      <c r="D1046" s="27" t="str">
        <f t="shared" si="64"/>
        <v>📈Low Performer</v>
      </c>
      <c r="E1046" s="27" t="str" cm="1">
        <f t="array" ref="E1046">_xlfn.IFS(C1046&gt;= 4.5,"Excellent",C1046 &gt;=3.5,"Good",C1046&gt;=2.5,"Average",C1046&gt;= 1.5,"Below Avg",C1046&lt;1.5,"Poor")</f>
        <v>Poor</v>
      </c>
      <c r="F1046" s="27" t="str">
        <f t="shared" si="65"/>
        <v>At Risk</v>
      </c>
      <c r="G1046" s="58" t="str">
        <f t="shared" si="66"/>
        <v>No Bonus</v>
      </c>
      <c r="H1046" s="60" t="str">
        <f t="shared" si="67"/>
        <v>Invalid</v>
      </c>
    </row>
    <row r="1047" spans="1:8" x14ac:dyDescent="0.2">
      <c r="A1047" s="26" t="s">
        <v>3814</v>
      </c>
      <c r="B1047" s="26" t="s">
        <v>3815</v>
      </c>
      <c r="C1047" s="26">
        <v>1.0900000000000001</v>
      </c>
      <c r="D1047" s="27" t="str">
        <f t="shared" si="64"/>
        <v>📈Low Performer</v>
      </c>
      <c r="E1047" s="27" t="str" cm="1">
        <f t="array" ref="E1047">_xlfn.IFS(C1047&gt;= 4.5,"Excellent",C1047 &gt;=3.5,"Good",C1047&gt;=2.5,"Average",C1047&gt;= 1.5,"Below Avg",C1047&lt;1.5,"Poor")</f>
        <v>Poor</v>
      </c>
      <c r="F1047" s="27" t="str">
        <f t="shared" si="65"/>
        <v>At Risk</v>
      </c>
      <c r="G1047" s="58" t="str">
        <f t="shared" si="66"/>
        <v>No Bonus</v>
      </c>
      <c r="H1047" s="60" t="str">
        <f t="shared" si="67"/>
        <v>Invalid</v>
      </c>
    </row>
    <row r="1048" spans="1:8" x14ac:dyDescent="0.2">
      <c r="A1048" s="26" t="s">
        <v>3817</v>
      </c>
      <c r="B1048" s="26" t="s">
        <v>3732</v>
      </c>
      <c r="C1048" s="26">
        <v>2.4900000000000002</v>
      </c>
      <c r="D1048" s="27" t="str">
        <f t="shared" si="64"/>
        <v>📈Low Performer</v>
      </c>
      <c r="E1048" s="27" t="str" cm="1">
        <f t="array" ref="E1048">_xlfn.IFS(C1048&gt;= 4.5,"Excellent",C1048 &gt;=3.5,"Good",C1048&gt;=2.5,"Average",C1048&gt;= 1.5,"Below Avg",C1048&lt;1.5,"Poor")</f>
        <v>Below Avg</v>
      </c>
      <c r="F1048" s="27" t="str">
        <f t="shared" si="65"/>
        <v>At Risk</v>
      </c>
      <c r="G1048" s="58" t="str">
        <f t="shared" si="66"/>
        <v>No Bonus</v>
      </c>
      <c r="H1048" s="60" t="str">
        <f t="shared" si="67"/>
        <v>Valid</v>
      </c>
    </row>
    <row r="1049" spans="1:8" x14ac:dyDescent="0.2">
      <c r="A1049" s="26" t="s">
        <v>3819</v>
      </c>
      <c r="B1049" s="26" t="s">
        <v>2032</v>
      </c>
      <c r="C1049" s="26">
        <v>2.52</v>
      </c>
      <c r="D1049" s="27" t="str">
        <f t="shared" si="64"/>
        <v>📈Low Performer</v>
      </c>
      <c r="E1049" s="27" t="str" cm="1">
        <f t="array" ref="E1049">_xlfn.IFS(C1049&gt;= 4.5,"Excellent",C1049 &gt;=3.5,"Good",C1049&gt;=2.5,"Average",C1049&gt;= 1.5,"Below Avg",C1049&lt;1.5,"Poor")</f>
        <v>Average</v>
      </c>
      <c r="F1049" s="27" t="str">
        <f t="shared" si="65"/>
        <v>Developing</v>
      </c>
      <c r="G1049" s="58" t="str">
        <f t="shared" si="66"/>
        <v>30% Bonus</v>
      </c>
      <c r="H1049" s="60" t="str">
        <f t="shared" si="67"/>
        <v>Valid</v>
      </c>
    </row>
    <row r="1050" spans="1:8" x14ac:dyDescent="0.2">
      <c r="A1050" s="26" t="s">
        <v>3821</v>
      </c>
      <c r="B1050" s="26" t="s">
        <v>3513</v>
      </c>
      <c r="C1050" s="26">
        <v>2.75</v>
      </c>
      <c r="D1050" s="27" t="str">
        <f t="shared" si="64"/>
        <v>📈Low Performer</v>
      </c>
      <c r="E1050" s="27" t="str" cm="1">
        <f t="array" ref="E1050">_xlfn.IFS(C1050&gt;= 4.5,"Excellent",C1050 &gt;=3.5,"Good",C1050&gt;=2.5,"Average",C1050&gt;= 1.5,"Below Avg",C1050&lt;1.5,"Poor")</f>
        <v>Average</v>
      </c>
      <c r="F1050" s="27" t="str">
        <f t="shared" si="65"/>
        <v>Developing</v>
      </c>
      <c r="G1050" s="58" t="str">
        <f t="shared" si="66"/>
        <v>30% Bonus</v>
      </c>
      <c r="H1050" s="60" t="str">
        <f t="shared" si="67"/>
        <v>Valid</v>
      </c>
    </row>
    <row r="1051" spans="1:8" x14ac:dyDescent="0.2">
      <c r="A1051" s="26" t="s">
        <v>3823</v>
      </c>
      <c r="B1051" s="26" t="s">
        <v>1836</v>
      </c>
      <c r="C1051" s="26">
        <v>4.38</v>
      </c>
      <c r="D1051" s="27" t="str">
        <f t="shared" si="64"/>
        <v>✅High Performer</v>
      </c>
      <c r="E1051" s="27" t="str" cm="1">
        <f t="array" ref="E1051">_xlfn.IFS(C1051&gt;= 4.5,"Excellent",C1051 &gt;=3.5,"Good",C1051&gt;=2.5,"Average",C1051&gt;= 1.5,"Below Avg",C1051&lt;1.5,"Poor")</f>
        <v>Good</v>
      </c>
      <c r="F1051" s="27" t="str">
        <f t="shared" si="65"/>
        <v>Developing</v>
      </c>
      <c r="G1051" s="58" t="str">
        <f t="shared" si="66"/>
        <v>30% Bonus</v>
      </c>
      <c r="H1051" s="60" t="str">
        <f t="shared" si="67"/>
        <v>Valid</v>
      </c>
    </row>
    <row r="1052" spans="1:8" x14ac:dyDescent="0.2">
      <c r="A1052" s="26" t="s">
        <v>3825</v>
      </c>
      <c r="B1052" s="26" t="s">
        <v>3826</v>
      </c>
      <c r="C1052" s="26">
        <v>2.17</v>
      </c>
      <c r="D1052" s="27" t="str">
        <f t="shared" si="64"/>
        <v>📈Low Performer</v>
      </c>
      <c r="E1052" s="27" t="str" cm="1">
        <f t="array" ref="E1052">_xlfn.IFS(C1052&gt;= 4.5,"Excellent",C1052 &gt;=3.5,"Good",C1052&gt;=2.5,"Average",C1052&gt;= 1.5,"Below Avg",C1052&lt;1.5,"Poor")</f>
        <v>Below Avg</v>
      </c>
      <c r="F1052" s="27" t="str">
        <f t="shared" si="65"/>
        <v>At Risk</v>
      </c>
      <c r="G1052" s="58" t="str">
        <f t="shared" si="66"/>
        <v>No Bonus</v>
      </c>
      <c r="H1052" s="60" t="str">
        <f t="shared" si="67"/>
        <v>Valid</v>
      </c>
    </row>
    <row r="1053" spans="1:8" x14ac:dyDescent="0.2">
      <c r="A1053" s="26" t="s">
        <v>3829</v>
      </c>
      <c r="B1053" s="26" t="s">
        <v>3830</v>
      </c>
      <c r="C1053" s="26">
        <v>3.19</v>
      </c>
      <c r="D1053" s="27" t="str">
        <f t="shared" si="64"/>
        <v>✅High Performer</v>
      </c>
      <c r="E1053" s="27" t="str" cm="1">
        <f t="array" ref="E1053">_xlfn.IFS(C1053&gt;= 4.5,"Excellent",C1053 &gt;=3.5,"Good",C1053&gt;=2.5,"Average",C1053&gt;= 1.5,"Below Avg",C1053&lt;1.5,"Poor")</f>
        <v>Average</v>
      </c>
      <c r="F1053" s="27" t="str">
        <f t="shared" si="65"/>
        <v>Developing</v>
      </c>
      <c r="G1053" s="58" t="str">
        <f t="shared" si="66"/>
        <v>30% Bonus</v>
      </c>
      <c r="H1053" s="60" t="str">
        <f t="shared" si="67"/>
        <v>Valid</v>
      </c>
    </row>
    <row r="1054" spans="1:8" x14ac:dyDescent="0.2">
      <c r="A1054" s="26" t="s">
        <v>3833</v>
      </c>
      <c r="B1054" s="26" t="s">
        <v>2782</v>
      </c>
      <c r="C1054" s="26">
        <v>3.89</v>
      </c>
      <c r="D1054" s="27" t="str">
        <f t="shared" si="64"/>
        <v>✅High Performer</v>
      </c>
      <c r="E1054" s="27" t="str" cm="1">
        <f t="array" ref="E1054">_xlfn.IFS(C1054&gt;= 4.5,"Excellent",C1054 &gt;=3.5,"Good",C1054&gt;=2.5,"Average",C1054&gt;= 1.5,"Below Avg",C1054&lt;1.5,"Poor")</f>
        <v>Good</v>
      </c>
      <c r="F1054" s="27" t="str">
        <f t="shared" si="65"/>
        <v>Developing</v>
      </c>
      <c r="G1054" s="58" t="str">
        <f t="shared" si="66"/>
        <v>30% Bonus</v>
      </c>
      <c r="H1054" s="60" t="str">
        <f t="shared" si="67"/>
        <v>Valid</v>
      </c>
    </row>
    <row r="1055" spans="1:8" x14ac:dyDescent="0.2">
      <c r="A1055" s="26" t="s">
        <v>3836</v>
      </c>
      <c r="B1055" s="26" t="s">
        <v>2523</v>
      </c>
      <c r="C1055" s="26">
        <v>1.67</v>
      </c>
      <c r="D1055" s="27" t="str">
        <f t="shared" si="64"/>
        <v>📈Low Performer</v>
      </c>
      <c r="E1055" s="27" t="str" cm="1">
        <f t="array" ref="E1055">_xlfn.IFS(C1055&gt;= 4.5,"Excellent",C1055 &gt;=3.5,"Good",C1055&gt;=2.5,"Average",C1055&gt;= 1.5,"Below Avg",C1055&lt;1.5,"Poor")</f>
        <v>Below Avg</v>
      </c>
      <c r="F1055" s="27" t="str">
        <f t="shared" si="65"/>
        <v>At Risk</v>
      </c>
      <c r="G1055" s="58" t="str">
        <f t="shared" si="66"/>
        <v>No Bonus</v>
      </c>
      <c r="H1055" s="60" t="str">
        <f t="shared" si="67"/>
        <v>Invalid</v>
      </c>
    </row>
    <row r="1056" spans="1:8" x14ac:dyDescent="0.2">
      <c r="A1056" s="26" t="s">
        <v>3838</v>
      </c>
      <c r="B1056" s="26" t="s">
        <v>3839</v>
      </c>
      <c r="C1056" s="26">
        <v>3.56</v>
      </c>
      <c r="D1056" s="27" t="str">
        <f t="shared" si="64"/>
        <v>✅High Performer</v>
      </c>
      <c r="E1056" s="27" t="str" cm="1">
        <f t="array" ref="E1056">_xlfn.IFS(C1056&gt;= 4.5,"Excellent",C1056 &gt;=3.5,"Good",C1056&gt;=2.5,"Average",C1056&gt;= 1.5,"Below Avg",C1056&lt;1.5,"Poor")</f>
        <v>Good</v>
      </c>
      <c r="F1056" s="27" t="str">
        <f t="shared" si="65"/>
        <v>Developing</v>
      </c>
      <c r="G1056" s="58" t="str">
        <f t="shared" si="66"/>
        <v>30% Bonus</v>
      </c>
      <c r="H1056" s="60" t="str">
        <f t="shared" si="67"/>
        <v>Valid</v>
      </c>
    </row>
    <row r="1057" spans="1:8" x14ac:dyDescent="0.2">
      <c r="A1057" s="26" t="s">
        <v>3841</v>
      </c>
      <c r="B1057" s="26" t="s">
        <v>3842</v>
      </c>
      <c r="C1057" s="26">
        <v>4.8499999999999996</v>
      </c>
      <c r="D1057" s="27" t="str">
        <f t="shared" si="64"/>
        <v>✅High Performer</v>
      </c>
      <c r="E1057" s="27" t="str" cm="1">
        <f t="array" ref="E1057">_xlfn.IFS(C1057&gt;= 4.5,"Excellent",C1057 &gt;=3.5,"Good",C1057&gt;=2.5,"Average",C1057&gt;= 1.5,"Below Avg",C1057&lt;1.5,"Poor")</f>
        <v>Excellent</v>
      </c>
      <c r="F1057" s="27" t="str">
        <f t="shared" si="65"/>
        <v>Top Employee</v>
      </c>
      <c r="G1057" s="58" t="str">
        <f t="shared" si="66"/>
        <v>50% Bonus</v>
      </c>
      <c r="H1057" s="60" t="str">
        <f t="shared" si="67"/>
        <v>Valid</v>
      </c>
    </row>
    <row r="1058" spans="1:8" x14ac:dyDescent="0.2">
      <c r="A1058" s="26" t="s">
        <v>3845</v>
      </c>
      <c r="B1058" s="26" t="s">
        <v>3846</v>
      </c>
      <c r="C1058" s="26">
        <v>4.37</v>
      </c>
      <c r="D1058" s="27" t="str">
        <f t="shared" si="64"/>
        <v>✅High Performer</v>
      </c>
      <c r="E1058" s="27" t="str" cm="1">
        <f t="array" ref="E1058">_xlfn.IFS(C1058&gt;= 4.5,"Excellent",C1058 &gt;=3.5,"Good",C1058&gt;=2.5,"Average",C1058&gt;= 1.5,"Below Avg",C1058&lt;1.5,"Poor")</f>
        <v>Good</v>
      </c>
      <c r="F1058" s="27" t="str">
        <f t="shared" si="65"/>
        <v>Developing</v>
      </c>
      <c r="G1058" s="58" t="str">
        <f t="shared" si="66"/>
        <v>30% Bonus</v>
      </c>
      <c r="H1058" s="60" t="str">
        <f t="shared" si="67"/>
        <v>Valid</v>
      </c>
    </row>
    <row r="1059" spans="1:8" x14ac:dyDescent="0.2">
      <c r="A1059" s="26" t="s">
        <v>3849</v>
      </c>
      <c r="B1059" s="26" t="s">
        <v>3850</v>
      </c>
      <c r="C1059" s="26">
        <v>4.46</v>
      </c>
      <c r="D1059" s="27" t="str">
        <f t="shared" si="64"/>
        <v>✅High Performer</v>
      </c>
      <c r="E1059" s="27" t="str" cm="1">
        <f t="array" ref="E1059">_xlfn.IFS(C1059&gt;= 4.5,"Excellent",C1059 &gt;=3.5,"Good",C1059&gt;=2.5,"Average",C1059&gt;= 1.5,"Below Avg",C1059&lt;1.5,"Poor")</f>
        <v>Good</v>
      </c>
      <c r="F1059" s="27" t="str">
        <f t="shared" si="65"/>
        <v>Developing</v>
      </c>
      <c r="G1059" s="58" t="str">
        <f t="shared" si="66"/>
        <v>30% Bonus</v>
      </c>
      <c r="H1059" s="60" t="str">
        <f t="shared" si="67"/>
        <v>Valid</v>
      </c>
    </row>
    <row r="1060" spans="1:8" x14ac:dyDescent="0.2">
      <c r="A1060" s="26" t="s">
        <v>3853</v>
      </c>
      <c r="B1060" s="26" t="s">
        <v>3854</v>
      </c>
      <c r="C1060" s="26">
        <v>1.52</v>
      </c>
      <c r="D1060" s="27" t="str">
        <f t="shared" si="64"/>
        <v>📈Low Performer</v>
      </c>
      <c r="E1060" s="27" t="str" cm="1">
        <f t="array" ref="E1060">_xlfn.IFS(C1060&gt;= 4.5,"Excellent",C1060 &gt;=3.5,"Good",C1060&gt;=2.5,"Average",C1060&gt;= 1.5,"Below Avg",C1060&lt;1.5,"Poor")</f>
        <v>Below Avg</v>
      </c>
      <c r="F1060" s="27" t="str">
        <f t="shared" si="65"/>
        <v>At Risk</v>
      </c>
      <c r="G1060" s="58" t="str">
        <f t="shared" si="66"/>
        <v>No Bonus</v>
      </c>
      <c r="H1060" s="60" t="str">
        <f t="shared" si="67"/>
        <v>Invalid</v>
      </c>
    </row>
    <row r="1061" spans="1:8" x14ac:dyDescent="0.2">
      <c r="A1061" s="26" t="s">
        <v>3856</v>
      </c>
      <c r="B1061" s="26" t="s">
        <v>3857</v>
      </c>
      <c r="C1061" s="26">
        <v>1.1599999999999999</v>
      </c>
      <c r="D1061" s="27" t="str">
        <f t="shared" si="64"/>
        <v>📈Low Performer</v>
      </c>
      <c r="E1061" s="27" t="str" cm="1">
        <f t="array" ref="E1061">_xlfn.IFS(C1061&gt;= 4.5,"Excellent",C1061 &gt;=3.5,"Good",C1061&gt;=2.5,"Average",C1061&gt;= 1.5,"Below Avg",C1061&lt;1.5,"Poor")</f>
        <v>Poor</v>
      </c>
      <c r="F1061" s="27" t="str">
        <f t="shared" si="65"/>
        <v>At Risk</v>
      </c>
      <c r="G1061" s="58" t="str">
        <f t="shared" si="66"/>
        <v>No Bonus</v>
      </c>
      <c r="H1061" s="60" t="str">
        <f t="shared" si="67"/>
        <v>Invalid</v>
      </c>
    </row>
    <row r="1062" spans="1:8" x14ac:dyDescent="0.2">
      <c r="A1062" s="26" t="s">
        <v>3860</v>
      </c>
      <c r="B1062" s="26" t="s">
        <v>3861</v>
      </c>
      <c r="C1062" s="26">
        <v>3.52</v>
      </c>
      <c r="D1062" s="27" t="str">
        <f t="shared" si="64"/>
        <v>✅High Performer</v>
      </c>
      <c r="E1062" s="27" t="str" cm="1">
        <f t="array" ref="E1062">_xlfn.IFS(C1062&gt;= 4.5,"Excellent",C1062 &gt;=3.5,"Good",C1062&gt;=2.5,"Average",C1062&gt;= 1.5,"Below Avg",C1062&lt;1.5,"Poor")</f>
        <v>Good</v>
      </c>
      <c r="F1062" s="27" t="str">
        <f t="shared" si="65"/>
        <v>Developing</v>
      </c>
      <c r="G1062" s="58" t="str">
        <f t="shared" si="66"/>
        <v>30% Bonus</v>
      </c>
      <c r="H1062" s="60" t="str">
        <f t="shared" si="67"/>
        <v>Valid</v>
      </c>
    </row>
    <row r="1063" spans="1:8" x14ac:dyDescent="0.2">
      <c r="A1063" s="26" t="s">
        <v>3863</v>
      </c>
      <c r="B1063" s="26" t="s">
        <v>3864</v>
      </c>
      <c r="C1063" s="26">
        <v>4.53</v>
      </c>
      <c r="D1063" s="27" t="str">
        <f t="shared" si="64"/>
        <v>✅High Performer</v>
      </c>
      <c r="E1063" s="27" t="str" cm="1">
        <f t="array" ref="E1063">_xlfn.IFS(C1063&gt;= 4.5,"Excellent",C1063 &gt;=3.5,"Good",C1063&gt;=2.5,"Average",C1063&gt;= 1.5,"Below Avg",C1063&lt;1.5,"Poor")</f>
        <v>Excellent</v>
      </c>
      <c r="F1063" s="27" t="str">
        <f t="shared" si="65"/>
        <v>Top Employee</v>
      </c>
      <c r="G1063" s="58" t="str">
        <f t="shared" si="66"/>
        <v>50% Bonus</v>
      </c>
      <c r="H1063" s="60" t="str">
        <f t="shared" si="67"/>
        <v>Valid</v>
      </c>
    </row>
    <row r="1064" spans="1:8" x14ac:dyDescent="0.2">
      <c r="A1064" s="26" t="s">
        <v>3867</v>
      </c>
      <c r="B1064" s="26" t="s">
        <v>3868</v>
      </c>
      <c r="C1064" s="26">
        <v>3.93</v>
      </c>
      <c r="D1064" s="27" t="str">
        <f t="shared" si="64"/>
        <v>✅High Performer</v>
      </c>
      <c r="E1064" s="27" t="str" cm="1">
        <f t="array" ref="E1064">_xlfn.IFS(C1064&gt;= 4.5,"Excellent",C1064 &gt;=3.5,"Good",C1064&gt;=2.5,"Average",C1064&gt;= 1.5,"Below Avg",C1064&lt;1.5,"Poor")</f>
        <v>Good</v>
      </c>
      <c r="F1064" s="27" t="str">
        <f t="shared" si="65"/>
        <v>Developing</v>
      </c>
      <c r="G1064" s="58" t="str">
        <f t="shared" si="66"/>
        <v>30% Bonus</v>
      </c>
      <c r="H1064" s="60" t="str">
        <f t="shared" si="67"/>
        <v>Valid</v>
      </c>
    </row>
    <row r="1065" spans="1:8" x14ac:dyDescent="0.2">
      <c r="A1065" s="26" t="s">
        <v>3871</v>
      </c>
      <c r="B1065" s="26" t="s">
        <v>3872</v>
      </c>
      <c r="C1065" s="26">
        <v>2.67</v>
      </c>
      <c r="D1065" s="27" t="str">
        <f t="shared" si="64"/>
        <v>📈Low Performer</v>
      </c>
      <c r="E1065" s="27" t="str" cm="1">
        <f t="array" ref="E1065">_xlfn.IFS(C1065&gt;= 4.5,"Excellent",C1065 &gt;=3.5,"Good",C1065&gt;=2.5,"Average",C1065&gt;= 1.5,"Below Avg",C1065&lt;1.5,"Poor")</f>
        <v>Average</v>
      </c>
      <c r="F1065" s="27" t="str">
        <f t="shared" si="65"/>
        <v>Developing</v>
      </c>
      <c r="G1065" s="58" t="str">
        <f t="shared" si="66"/>
        <v>30% Bonus</v>
      </c>
      <c r="H1065" s="60" t="str">
        <f t="shared" si="67"/>
        <v>Valid</v>
      </c>
    </row>
    <row r="1066" spans="1:8" x14ac:dyDescent="0.2">
      <c r="A1066" s="26" t="s">
        <v>3875</v>
      </c>
      <c r="B1066" s="26" t="s">
        <v>151</v>
      </c>
      <c r="C1066" s="26">
        <v>2.87</v>
      </c>
      <c r="D1066" s="27" t="str">
        <f t="shared" si="64"/>
        <v>📈Low Performer</v>
      </c>
      <c r="E1066" s="27" t="str" cm="1">
        <f t="array" ref="E1066">_xlfn.IFS(C1066&gt;= 4.5,"Excellent",C1066 &gt;=3.5,"Good",C1066&gt;=2.5,"Average",C1066&gt;= 1.5,"Below Avg",C1066&lt;1.5,"Poor")</f>
        <v>Average</v>
      </c>
      <c r="F1066" s="27" t="str">
        <f t="shared" si="65"/>
        <v>Developing</v>
      </c>
      <c r="G1066" s="58" t="str">
        <f t="shared" si="66"/>
        <v>30% Bonus</v>
      </c>
      <c r="H1066" s="60" t="str">
        <f t="shared" si="67"/>
        <v>Valid</v>
      </c>
    </row>
    <row r="1067" spans="1:8" x14ac:dyDescent="0.2">
      <c r="A1067" s="26" t="s">
        <v>3877</v>
      </c>
      <c r="B1067" s="26" t="s">
        <v>2191</v>
      </c>
      <c r="C1067" s="26">
        <v>3.11</v>
      </c>
      <c r="D1067" s="27" t="str">
        <f t="shared" si="64"/>
        <v>✅High Performer</v>
      </c>
      <c r="E1067" s="27" t="str" cm="1">
        <f t="array" ref="E1067">_xlfn.IFS(C1067&gt;= 4.5,"Excellent",C1067 &gt;=3.5,"Good",C1067&gt;=2.5,"Average",C1067&gt;= 1.5,"Below Avg",C1067&lt;1.5,"Poor")</f>
        <v>Average</v>
      </c>
      <c r="F1067" s="27" t="str">
        <f t="shared" si="65"/>
        <v>Developing</v>
      </c>
      <c r="G1067" s="58" t="str">
        <f t="shared" si="66"/>
        <v>30% Bonus</v>
      </c>
      <c r="H1067" s="60" t="str">
        <f t="shared" si="67"/>
        <v>Valid</v>
      </c>
    </row>
    <row r="1068" spans="1:8" x14ac:dyDescent="0.2">
      <c r="A1068" s="26" t="s">
        <v>3880</v>
      </c>
      <c r="B1068" s="26" t="s">
        <v>3881</v>
      </c>
      <c r="C1068" s="26">
        <v>1.21</v>
      </c>
      <c r="D1068" s="27" t="str">
        <f t="shared" si="64"/>
        <v>📈Low Performer</v>
      </c>
      <c r="E1068" s="27" t="str" cm="1">
        <f t="array" ref="E1068">_xlfn.IFS(C1068&gt;= 4.5,"Excellent",C1068 &gt;=3.5,"Good",C1068&gt;=2.5,"Average",C1068&gt;= 1.5,"Below Avg",C1068&lt;1.5,"Poor")</f>
        <v>Poor</v>
      </c>
      <c r="F1068" s="27" t="str">
        <f t="shared" si="65"/>
        <v>At Risk</v>
      </c>
      <c r="G1068" s="58" t="str">
        <f t="shared" si="66"/>
        <v>No Bonus</v>
      </c>
      <c r="H1068" s="60" t="str">
        <f t="shared" si="67"/>
        <v>Invalid</v>
      </c>
    </row>
    <row r="1069" spans="1:8" x14ac:dyDescent="0.2">
      <c r="A1069" s="26" t="s">
        <v>3884</v>
      </c>
      <c r="B1069" s="26" t="s">
        <v>3885</v>
      </c>
      <c r="C1069" s="26">
        <v>3.97</v>
      </c>
      <c r="D1069" s="27" t="str">
        <f t="shared" si="64"/>
        <v>✅High Performer</v>
      </c>
      <c r="E1069" s="27" t="str" cm="1">
        <f t="array" ref="E1069">_xlfn.IFS(C1069&gt;= 4.5,"Excellent",C1069 &gt;=3.5,"Good",C1069&gt;=2.5,"Average",C1069&gt;= 1.5,"Below Avg",C1069&lt;1.5,"Poor")</f>
        <v>Good</v>
      </c>
      <c r="F1069" s="27" t="str">
        <f t="shared" si="65"/>
        <v>Developing</v>
      </c>
      <c r="G1069" s="58" t="str">
        <f t="shared" si="66"/>
        <v>30% Bonus</v>
      </c>
      <c r="H1069" s="60" t="str">
        <f t="shared" si="67"/>
        <v>Valid</v>
      </c>
    </row>
    <row r="1070" spans="1:8" x14ac:dyDescent="0.2">
      <c r="A1070" s="26" t="s">
        <v>3887</v>
      </c>
      <c r="B1070" s="26" t="s">
        <v>3888</v>
      </c>
      <c r="C1070" s="26">
        <v>2.66</v>
      </c>
      <c r="D1070" s="27" t="str">
        <f t="shared" si="64"/>
        <v>📈Low Performer</v>
      </c>
      <c r="E1070" s="27" t="str" cm="1">
        <f t="array" ref="E1070">_xlfn.IFS(C1070&gt;= 4.5,"Excellent",C1070 &gt;=3.5,"Good",C1070&gt;=2.5,"Average",C1070&gt;= 1.5,"Below Avg",C1070&lt;1.5,"Poor")</f>
        <v>Average</v>
      </c>
      <c r="F1070" s="27" t="str">
        <f t="shared" si="65"/>
        <v>Developing</v>
      </c>
      <c r="G1070" s="58" t="str">
        <f t="shared" si="66"/>
        <v>30% Bonus</v>
      </c>
      <c r="H1070" s="60" t="str">
        <f t="shared" si="67"/>
        <v>Valid</v>
      </c>
    </row>
    <row r="1071" spans="1:8" x14ac:dyDescent="0.2">
      <c r="A1071" s="26" t="s">
        <v>3891</v>
      </c>
      <c r="B1071" s="26" t="s">
        <v>747</v>
      </c>
      <c r="C1071" s="26">
        <v>2.34</v>
      </c>
      <c r="D1071" s="27" t="str">
        <f t="shared" si="64"/>
        <v>📈Low Performer</v>
      </c>
      <c r="E1071" s="27" t="str" cm="1">
        <f t="array" ref="E1071">_xlfn.IFS(C1071&gt;= 4.5,"Excellent",C1071 &gt;=3.5,"Good",C1071&gt;=2.5,"Average",C1071&gt;= 1.5,"Below Avg",C1071&lt;1.5,"Poor")</f>
        <v>Below Avg</v>
      </c>
      <c r="F1071" s="27" t="str">
        <f t="shared" si="65"/>
        <v>At Risk</v>
      </c>
      <c r="G1071" s="58" t="str">
        <f t="shared" si="66"/>
        <v>No Bonus</v>
      </c>
      <c r="H1071" s="60" t="str">
        <f t="shared" si="67"/>
        <v>Valid</v>
      </c>
    </row>
    <row r="1072" spans="1:8" x14ac:dyDescent="0.2">
      <c r="A1072" s="26" t="s">
        <v>3894</v>
      </c>
      <c r="B1072" s="26" t="s">
        <v>2540</v>
      </c>
      <c r="C1072" s="26">
        <v>1.01</v>
      </c>
      <c r="D1072" s="27" t="str">
        <f t="shared" si="64"/>
        <v>📈Low Performer</v>
      </c>
      <c r="E1072" s="27" t="str" cm="1">
        <f t="array" ref="E1072">_xlfn.IFS(C1072&gt;= 4.5,"Excellent",C1072 &gt;=3.5,"Good",C1072&gt;=2.5,"Average",C1072&gt;= 1.5,"Below Avg",C1072&lt;1.5,"Poor")</f>
        <v>Poor</v>
      </c>
      <c r="F1072" s="27" t="str">
        <f t="shared" si="65"/>
        <v>At Risk</v>
      </c>
      <c r="G1072" s="58" t="str">
        <f t="shared" si="66"/>
        <v>No Bonus</v>
      </c>
      <c r="H1072" s="60" t="str">
        <f t="shared" si="67"/>
        <v>Invalid</v>
      </c>
    </row>
    <row r="1073" spans="1:8" x14ac:dyDescent="0.2">
      <c r="A1073" s="26" t="s">
        <v>3897</v>
      </c>
      <c r="B1073" s="26" t="s">
        <v>1360</v>
      </c>
      <c r="C1073" s="26">
        <v>4.99</v>
      </c>
      <c r="D1073" s="27" t="str">
        <f t="shared" si="64"/>
        <v>✅High Performer</v>
      </c>
      <c r="E1073" s="27" t="str" cm="1">
        <f t="array" ref="E1073">_xlfn.IFS(C1073&gt;= 4.5,"Excellent",C1073 &gt;=3.5,"Good",C1073&gt;=2.5,"Average",C1073&gt;= 1.5,"Below Avg",C1073&lt;1.5,"Poor")</f>
        <v>Excellent</v>
      </c>
      <c r="F1073" s="27" t="str">
        <f t="shared" si="65"/>
        <v>Top Employee</v>
      </c>
      <c r="G1073" s="58" t="str">
        <f t="shared" si="66"/>
        <v>50% Bonus</v>
      </c>
      <c r="H1073" s="60" t="str">
        <f t="shared" si="67"/>
        <v>Valid</v>
      </c>
    </row>
    <row r="1074" spans="1:8" x14ac:dyDescent="0.2">
      <c r="A1074" s="26" t="s">
        <v>3900</v>
      </c>
      <c r="B1074" s="26" t="s">
        <v>1302</v>
      </c>
      <c r="C1074" s="26">
        <v>1.55</v>
      </c>
      <c r="D1074" s="27" t="str">
        <f t="shared" si="64"/>
        <v>📈Low Performer</v>
      </c>
      <c r="E1074" s="27" t="str" cm="1">
        <f t="array" ref="E1074">_xlfn.IFS(C1074&gt;= 4.5,"Excellent",C1074 &gt;=3.5,"Good",C1074&gt;=2.5,"Average",C1074&gt;= 1.5,"Below Avg",C1074&lt;1.5,"Poor")</f>
        <v>Below Avg</v>
      </c>
      <c r="F1074" s="27" t="str">
        <f t="shared" si="65"/>
        <v>At Risk</v>
      </c>
      <c r="G1074" s="58" t="str">
        <f t="shared" si="66"/>
        <v>No Bonus</v>
      </c>
      <c r="H1074" s="60" t="str">
        <f t="shared" si="67"/>
        <v>Invalid</v>
      </c>
    </row>
    <row r="1075" spans="1:8" x14ac:dyDescent="0.2">
      <c r="A1075" s="26" t="s">
        <v>3903</v>
      </c>
      <c r="B1075" s="26" t="s">
        <v>147</v>
      </c>
      <c r="C1075" s="26">
        <v>4.24</v>
      </c>
      <c r="D1075" s="27" t="str">
        <f t="shared" si="64"/>
        <v>✅High Performer</v>
      </c>
      <c r="E1075" s="27" t="str" cm="1">
        <f t="array" ref="E1075">_xlfn.IFS(C1075&gt;= 4.5,"Excellent",C1075 &gt;=3.5,"Good",C1075&gt;=2.5,"Average",C1075&gt;= 1.5,"Below Avg",C1075&lt;1.5,"Poor")</f>
        <v>Good</v>
      </c>
      <c r="F1075" s="27" t="str">
        <f t="shared" si="65"/>
        <v>Developing</v>
      </c>
      <c r="G1075" s="58" t="str">
        <f t="shared" si="66"/>
        <v>30% Bonus</v>
      </c>
      <c r="H1075" s="60" t="str">
        <f t="shared" si="67"/>
        <v>Valid</v>
      </c>
    </row>
    <row r="1076" spans="1:8" x14ac:dyDescent="0.2">
      <c r="A1076" s="26" t="s">
        <v>3905</v>
      </c>
      <c r="B1076" s="26" t="s">
        <v>3906</v>
      </c>
      <c r="C1076" s="26">
        <v>1.1499999999999999</v>
      </c>
      <c r="D1076" s="27" t="str">
        <f t="shared" si="64"/>
        <v>📈Low Performer</v>
      </c>
      <c r="E1076" s="27" t="str" cm="1">
        <f t="array" ref="E1076">_xlfn.IFS(C1076&gt;= 4.5,"Excellent",C1076 &gt;=3.5,"Good",C1076&gt;=2.5,"Average",C1076&gt;= 1.5,"Below Avg",C1076&lt;1.5,"Poor")</f>
        <v>Poor</v>
      </c>
      <c r="F1076" s="27" t="str">
        <f t="shared" si="65"/>
        <v>At Risk</v>
      </c>
      <c r="G1076" s="58" t="str">
        <f t="shared" si="66"/>
        <v>No Bonus</v>
      </c>
      <c r="H1076" s="60" t="str">
        <f t="shared" si="67"/>
        <v>Invalid</v>
      </c>
    </row>
    <row r="1077" spans="1:8" x14ac:dyDescent="0.2">
      <c r="A1077" s="26" t="s">
        <v>3909</v>
      </c>
      <c r="B1077" s="26" t="s">
        <v>3910</v>
      </c>
      <c r="C1077" s="26">
        <v>2.74</v>
      </c>
      <c r="D1077" s="27" t="str">
        <f t="shared" si="64"/>
        <v>📈Low Performer</v>
      </c>
      <c r="E1077" s="27" t="str" cm="1">
        <f t="array" ref="E1077">_xlfn.IFS(C1077&gt;= 4.5,"Excellent",C1077 &gt;=3.5,"Good",C1077&gt;=2.5,"Average",C1077&gt;= 1.5,"Below Avg",C1077&lt;1.5,"Poor")</f>
        <v>Average</v>
      </c>
      <c r="F1077" s="27" t="str">
        <f t="shared" si="65"/>
        <v>Developing</v>
      </c>
      <c r="G1077" s="58" t="str">
        <f t="shared" si="66"/>
        <v>30% Bonus</v>
      </c>
      <c r="H1077" s="60" t="str">
        <f t="shared" si="67"/>
        <v>Valid</v>
      </c>
    </row>
    <row r="1078" spans="1:8" x14ac:dyDescent="0.2">
      <c r="A1078" s="26" t="s">
        <v>3912</v>
      </c>
      <c r="B1078" s="26" t="s">
        <v>248</v>
      </c>
      <c r="C1078" s="26">
        <v>1.1299999999999999</v>
      </c>
      <c r="D1078" s="27" t="str">
        <f t="shared" si="64"/>
        <v>📈Low Performer</v>
      </c>
      <c r="E1078" s="27" t="str" cm="1">
        <f t="array" ref="E1078">_xlfn.IFS(C1078&gt;= 4.5,"Excellent",C1078 &gt;=3.5,"Good",C1078&gt;=2.5,"Average",C1078&gt;= 1.5,"Below Avg",C1078&lt;1.5,"Poor")</f>
        <v>Poor</v>
      </c>
      <c r="F1078" s="27" t="str">
        <f t="shared" si="65"/>
        <v>At Risk</v>
      </c>
      <c r="G1078" s="58" t="str">
        <f t="shared" si="66"/>
        <v>No Bonus</v>
      </c>
      <c r="H1078" s="60" t="str">
        <f t="shared" si="67"/>
        <v>Invalid</v>
      </c>
    </row>
    <row r="1079" spans="1:8" x14ac:dyDescent="0.2">
      <c r="A1079" s="26" t="s">
        <v>3915</v>
      </c>
      <c r="B1079" s="26" t="s">
        <v>502</v>
      </c>
      <c r="C1079" s="26">
        <v>4.83</v>
      </c>
      <c r="D1079" s="27" t="str">
        <f t="shared" si="64"/>
        <v>✅High Performer</v>
      </c>
      <c r="E1079" s="27" t="str" cm="1">
        <f t="array" ref="E1079">_xlfn.IFS(C1079&gt;= 4.5,"Excellent",C1079 &gt;=3.5,"Good",C1079&gt;=2.5,"Average",C1079&gt;= 1.5,"Below Avg",C1079&lt;1.5,"Poor")</f>
        <v>Excellent</v>
      </c>
      <c r="F1079" s="27" t="str">
        <f t="shared" si="65"/>
        <v>Top Employee</v>
      </c>
      <c r="G1079" s="58" t="str">
        <f t="shared" si="66"/>
        <v>50% Bonus</v>
      </c>
      <c r="H1079" s="60" t="str">
        <f t="shared" si="67"/>
        <v>Valid</v>
      </c>
    </row>
    <row r="1080" spans="1:8" x14ac:dyDescent="0.2">
      <c r="A1080" s="26" t="s">
        <v>3917</v>
      </c>
      <c r="B1080" s="26" t="s">
        <v>3918</v>
      </c>
      <c r="C1080" s="26">
        <v>4.83</v>
      </c>
      <c r="D1080" s="27" t="str">
        <f t="shared" si="64"/>
        <v>✅High Performer</v>
      </c>
      <c r="E1080" s="27" t="str" cm="1">
        <f t="array" ref="E1080">_xlfn.IFS(C1080&gt;= 4.5,"Excellent",C1080 &gt;=3.5,"Good",C1080&gt;=2.5,"Average",C1080&gt;= 1.5,"Below Avg",C1080&lt;1.5,"Poor")</f>
        <v>Excellent</v>
      </c>
      <c r="F1080" s="27" t="str">
        <f t="shared" si="65"/>
        <v>Top Employee</v>
      </c>
      <c r="G1080" s="58" t="str">
        <f t="shared" si="66"/>
        <v>50% Bonus</v>
      </c>
      <c r="H1080" s="60" t="str">
        <f t="shared" si="67"/>
        <v>Valid</v>
      </c>
    </row>
    <row r="1081" spans="1:8" x14ac:dyDescent="0.2">
      <c r="A1081" s="26" t="s">
        <v>3921</v>
      </c>
      <c r="B1081" s="26" t="s">
        <v>685</v>
      </c>
      <c r="C1081" s="26">
        <v>1.84</v>
      </c>
      <c r="D1081" s="27" t="str">
        <f t="shared" si="64"/>
        <v>📈Low Performer</v>
      </c>
      <c r="E1081" s="27" t="str" cm="1">
        <f t="array" ref="E1081">_xlfn.IFS(C1081&gt;= 4.5,"Excellent",C1081 &gt;=3.5,"Good",C1081&gt;=2.5,"Average",C1081&gt;= 1.5,"Below Avg",C1081&lt;1.5,"Poor")</f>
        <v>Below Avg</v>
      </c>
      <c r="F1081" s="27" t="str">
        <f t="shared" si="65"/>
        <v>At Risk</v>
      </c>
      <c r="G1081" s="58" t="str">
        <f t="shared" si="66"/>
        <v>No Bonus</v>
      </c>
      <c r="H1081" s="60" t="str">
        <f t="shared" si="67"/>
        <v>Invalid</v>
      </c>
    </row>
    <row r="1082" spans="1:8" x14ac:dyDescent="0.2">
      <c r="A1082" s="26" t="s">
        <v>3924</v>
      </c>
      <c r="B1082" s="26" t="s">
        <v>1409</v>
      </c>
      <c r="C1082" s="26">
        <v>3.16</v>
      </c>
      <c r="D1082" s="27" t="str">
        <f t="shared" si="64"/>
        <v>✅High Performer</v>
      </c>
      <c r="E1082" s="27" t="str" cm="1">
        <f t="array" ref="E1082">_xlfn.IFS(C1082&gt;= 4.5,"Excellent",C1082 &gt;=3.5,"Good",C1082&gt;=2.5,"Average",C1082&gt;= 1.5,"Below Avg",C1082&lt;1.5,"Poor")</f>
        <v>Average</v>
      </c>
      <c r="F1082" s="27" t="str">
        <f t="shared" si="65"/>
        <v>Developing</v>
      </c>
      <c r="G1082" s="58" t="str">
        <f t="shared" si="66"/>
        <v>30% Bonus</v>
      </c>
      <c r="H1082" s="60" t="str">
        <f t="shared" si="67"/>
        <v>Valid</v>
      </c>
    </row>
    <row r="1083" spans="1:8" x14ac:dyDescent="0.2">
      <c r="A1083" s="26" t="s">
        <v>3927</v>
      </c>
      <c r="B1083" s="26" t="s">
        <v>3928</v>
      </c>
      <c r="C1083" s="26">
        <v>4.6900000000000004</v>
      </c>
      <c r="D1083" s="27" t="str">
        <f t="shared" si="64"/>
        <v>✅High Performer</v>
      </c>
      <c r="E1083" s="27" t="str" cm="1">
        <f t="array" ref="E1083">_xlfn.IFS(C1083&gt;= 4.5,"Excellent",C1083 &gt;=3.5,"Good",C1083&gt;=2.5,"Average",C1083&gt;= 1.5,"Below Avg",C1083&lt;1.5,"Poor")</f>
        <v>Excellent</v>
      </c>
      <c r="F1083" s="27" t="str">
        <f t="shared" si="65"/>
        <v>Top Employee</v>
      </c>
      <c r="G1083" s="58" t="str">
        <f t="shared" si="66"/>
        <v>50% Bonus</v>
      </c>
      <c r="H1083" s="60" t="str">
        <f t="shared" si="67"/>
        <v>Valid</v>
      </c>
    </row>
    <row r="1084" spans="1:8" x14ac:dyDescent="0.2">
      <c r="A1084" s="26" t="s">
        <v>3931</v>
      </c>
      <c r="B1084" s="26" t="s">
        <v>3932</v>
      </c>
      <c r="C1084" s="26">
        <v>4.8099999999999996</v>
      </c>
      <c r="D1084" s="27" t="str">
        <f t="shared" si="64"/>
        <v>✅High Performer</v>
      </c>
      <c r="E1084" s="27" t="str" cm="1">
        <f t="array" ref="E1084">_xlfn.IFS(C1084&gt;= 4.5,"Excellent",C1084 &gt;=3.5,"Good",C1084&gt;=2.5,"Average",C1084&gt;= 1.5,"Below Avg",C1084&lt;1.5,"Poor")</f>
        <v>Excellent</v>
      </c>
      <c r="F1084" s="27" t="str">
        <f t="shared" si="65"/>
        <v>Top Employee</v>
      </c>
      <c r="G1084" s="58" t="str">
        <f t="shared" si="66"/>
        <v>50% Bonus</v>
      </c>
      <c r="H1084" s="60" t="str">
        <f t="shared" si="67"/>
        <v>Valid</v>
      </c>
    </row>
    <row r="1085" spans="1:8" x14ac:dyDescent="0.2">
      <c r="A1085" s="26" t="s">
        <v>3935</v>
      </c>
      <c r="B1085" s="26" t="s">
        <v>2491</v>
      </c>
      <c r="C1085" s="26">
        <v>2.99</v>
      </c>
      <c r="D1085" s="27" t="str">
        <f t="shared" si="64"/>
        <v>📈Low Performer</v>
      </c>
      <c r="E1085" s="27" t="str" cm="1">
        <f t="array" ref="E1085">_xlfn.IFS(C1085&gt;= 4.5,"Excellent",C1085 &gt;=3.5,"Good",C1085&gt;=2.5,"Average",C1085&gt;= 1.5,"Below Avg",C1085&lt;1.5,"Poor")</f>
        <v>Average</v>
      </c>
      <c r="F1085" s="27" t="str">
        <f t="shared" si="65"/>
        <v>Developing</v>
      </c>
      <c r="G1085" s="58" t="str">
        <f t="shared" si="66"/>
        <v>30% Bonus</v>
      </c>
      <c r="H1085" s="60" t="str">
        <f t="shared" si="67"/>
        <v>Valid</v>
      </c>
    </row>
    <row r="1086" spans="1:8" x14ac:dyDescent="0.2">
      <c r="A1086" s="26" t="s">
        <v>3937</v>
      </c>
      <c r="B1086" s="26" t="s">
        <v>3938</v>
      </c>
      <c r="C1086" s="26">
        <v>2.3199999999999998</v>
      </c>
      <c r="D1086" s="27" t="str">
        <f t="shared" si="64"/>
        <v>📈Low Performer</v>
      </c>
      <c r="E1086" s="27" t="str" cm="1">
        <f t="array" ref="E1086">_xlfn.IFS(C1086&gt;= 4.5,"Excellent",C1086 &gt;=3.5,"Good",C1086&gt;=2.5,"Average",C1086&gt;= 1.5,"Below Avg",C1086&lt;1.5,"Poor")</f>
        <v>Below Avg</v>
      </c>
      <c r="F1086" s="27" t="str">
        <f t="shared" si="65"/>
        <v>At Risk</v>
      </c>
      <c r="G1086" s="58" t="str">
        <f t="shared" si="66"/>
        <v>No Bonus</v>
      </c>
      <c r="H1086" s="60" t="str">
        <f t="shared" si="67"/>
        <v>Valid</v>
      </c>
    </row>
    <row r="1087" spans="1:8" x14ac:dyDescent="0.2">
      <c r="A1087" s="26" t="s">
        <v>3941</v>
      </c>
      <c r="B1087" s="26" t="s">
        <v>2960</v>
      </c>
      <c r="C1087" s="26">
        <v>2.4500000000000002</v>
      </c>
      <c r="D1087" s="27" t="str">
        <f t="shared" si="64"/>
        <v>📈Low Performer</v>
      </c>
      <c r="E1087" s="27" t="str" cm="1">
        <f t="array" ref="E1087">_xlfn.IFS(C1087&gt;= 4.5,"Excellent",C1087 &gt;=3.5,"Good",C1087&gt;=2.5,"Average",C1087&gt;= 1.5,"Below Avg",C1087&lt;1.5,"Poor")</f>
        <v>Below Avg</v>
      </c>
      <c r="F1087" s="27" t="str">
        <f t="shared" si="65"/>
        <v>At Risk</v>
      </c>
      <c r="G1087" s="58" t="str">
        <f t="shared" si="66"/>
        <v>No Bonus</v>
      </c>
      <c r="H1087" s="60" t="str">
        <f t="shared" si="67"/>
        <v>Valid</v>
      </c>
    </row>
    <row r="1088" spans="1:8" x14ac:dyDescent="0.2">
      <c r="A1088" s="26" t="s">
        <v>3943</v>
      </c>
      <c r="B1088" s="26" t="s">
        <v>3944</v>
      </c>
      <c r="C1088" s="26">
        <v>1.45</v>
      </c>
      <c r="D1088" s="27" t="str">
        <f t="shared" si="64"/>
        <v>📈Low Performer</v>
      </c>
      <c r="E1088" s="27" t="str" cm="1">
        <f t="array" ref="E1088">_xlfn.IFS(C1088&gt;= 4.5,"Excellent",C1088 &gt;=3.5,"Good",C1088&gt;=2.5,"Average",C1088&gt;= 1.5,"Below Avg",C1088&lt;1.5,"Poor")</f>
        <v>Poor</v>
      </c>
      <c r="F1088" s="27" t="str">
        <f t="shared" si="65"/>
        <v>At Risk</v>
      </c>
      <c r="G1088" s="58" t="str">
        <f t="shared" si="66"/>
        <v>No Bonus</v>
      </c>
      <c r="H1088" s="60" t="str">
        <f t="shared" si="67"/>
        <v>Invalid</v>
      </c>
    </row>
    <row r="1089" spans="1:8" x14ac:dyDescent="0.2">
      <c r="A1089" s="26" t="s">
        <v>3946</v>
      </c>
      <c r="B1089" s="26" t="s">
        <v>3947</v>
      </c>
      <c r="C1089" s="26">
        <v>4.2300000000000004</v>
      </c>
      <c r="D1089" s="27" t="str">
        <f t="shared" si="64"/>
        <v>✅High Performer</v>
      </c>
      <c r="E1089" s="27" t="str" cm="1">
        <f t="array" ref="E1089">_xlfn.IFS(C1089&gt;= 4.5,"Excellent",C1089 &gt;=3.5,"Good",C1089&gt;=2.5,"Average",C1089&gt;= 1.5,"Below Avg",C1089&lt;1.5,"Poor")</f>
        <v>Good</v>
      </c>
      <c r="F1089" s="27" t="str">
        <f t="shared" si="65"/>
        <v>Developing</v>
      </c>
      <c r="G1089" s="58" t="str">
        <f t="shared" si="66"/>
        <v>30% Bonus</v>
      </c>
      <c r="H1089" s="60" t="str">
        <f t="shared" si="67"/>
        <v>Valid</v>
      </c>
    </row>
    <row r="1090" spans="1:8" x14ac:dyDescent="0.2">
      <c r="A1090" s="26" t="s">
        <v>3949</v>
      </c>
      <c r="B1090" s="26" t="s">
        <v>3036</v>
      </c>
      <c r="C1090" s="26">
        <v>4.96</v>
      </c>
      <c r="D1090" s="27" t="str">
        <f t="shared" si="64"/>
        <v>✅High Performer</v>
      </c>
      <c r="E1090" s="27" t="str" cm="1">
        <f t="array" ref="E1090">_xlfn.IFS(C1090&gt;= 4.5,"Excellent",C1090 &gt;=3.5,"Good",C1090&gt;=2.5,"Average",C1090&gt;= 1.5,"Below Avg",C1090&lt;1.5,"Poor")</f>
        <v>Excellent</v>
      </c>
      <c r="F1090" s="27" t="str">
        <f t="shared" si="65"/>
        <v>Top Employee</v>
      </c>
      <c r="G1090" s="58" t="str">
        <f t="shared" si="66"/>
        <v>50% Bonus</v>
      </c>
      <c r="H1090" s="60" t="str">
        <f t="shared" si="67"/>
        <v>Valid</v>
      </c>
    </row>
    <row r="1091" spans="1:8" x14ac:dyDescent="0.2">
      <c r="A1091" s="26" t="s">
        <v>3951</v>
      </c>
      <c r="B1091" s="26" t="s">
        <v>1555</v>
      </c>
      <c r="C1091" s="26">
        <v>4.9000000000000004</v>
      </c>
      <c r="D1091" s="27" t="str">
        <f t="shared" si="64"/>
        <v>✅High Performer</v>
      </c>
      <c r="E1091" s="27" t="str" cm="1">
        <f t="array" ref="E1091">_xlfn.IFS(C1091&gt;= 4.5,"Excellent",C1091 &gt;=3.5,"Good",C1091&gt;=2.5,"Average",C1091&gt;= 1.5,"Below Avg",C1091&lt;1.5,"Poor")</f>
        <v>Excellent</v>
      </c>
      <c r="F1091" s="27" t="str">
        <f t="shared" si="65"/>
        <v>Top Employee</v>
      </c>
      <c r="G1091" s="58" t="str">
        <f t="shared" si="66"/>
        <v>50% Bonus</v>
      </c>
      <c r="H1091" s="60" t="str">
        <f t="shared" si="67"/>
        <v>Valid</v>
      </c>
    </row>
    <row r="1092" spans="1:8" x14ac:dyDescent="0.2">
      <c r="A1092" s="26" t="s">
        <v>3954</v>
      </c>
      <c r="B1092" s="26" t="s">
        <v>3029</v>
      </c>
      <c r="C1092" s="26">
        <v>1.07</v>
      </c>
      <c r="D1092" s="27" t="str">
        <f t="shared" ref="D1092:D1155" si="68">IF($C1092&gt;=3,"✅High Performer","📈Low Performer")</f>
        <v>📈Low Performer</v>
      </c>
      <c r="E1092" s="27" t="str" cm="1">
        <f t="array" ref="E1092">_xlfn.IFS(C1092&gt;= 4.5,"Excellent",C1092 &gt;=3.5,"Good",C1092&gt;=2.5,"Average",C1092&gt;= 1.5,"Below Avg",C1092&lt;1.5,"Poor")</f>
        <v>Poor</v>
      </c>
      <c r="F1092" s="27" t="str">
        <f t="shared" ref="F1092:F1155" si="69">IF(C1092&gt;=4.5,"Top Employee",IF(C1092&gt;=2.5,"Developing","At Risk"))</f>
        <v>At Risk</v>
      </c>
      <c r="G1092" s="58" t="str">
        <f t="shared" ref="G1092:G1155" si="70">IF(AND(C1092&gt;=4.5,C1092&lt;=5),"50% Bonus",IF(AND(C1092&gt;=2.5,C1092&lt;4.5),"30% Bonus","No Bonus"))</f>
        <v>No Bonus</v>
      </c>
      <c r="H1092" s="60" t="str">
        <f t="shared" ref="H1092:H1155" si="71">IF(OR(C1092&lt;=2,C1092&gt;=5),"Invalid","Valid")</f>
        <v>Invalid</v>
      </c>
    </row>
    <row r="1093" spans="1:8" x14ac:dyDescent="0.2">
      <c r="A1093" s="26" t="s">
        <v>3957</v>
      </c>
      <c r="B1093" s="26" t="s">
        <v>3958</v>
      </c>
      <c r="C1093" s="26">
        <v>2.89</v>
      </c>
      <c r="D1093" s="27" t="str">
        <f t="shared" si="68"/>
        <v>📈Low Performer</v>
      </c>
      <c r="E1093" s="27" t="str" cm="1">
        <f t="array" ref="E1093">_xlfn.IFS(C1093&gt;= 4.5,"Excellent",C1093 &gt;=3.5,"Good",C1093&gt;=2.5,"Average",C1093&gt;= 1.5,"Below Avg",C1093&lt;1.5,"Poor")</f>
        <v>Average</v>
      </c>
      <c r="F1093" s="27" t="str">
        <f t="shared" si="69"/>
        <v>Developing</v>
      </c>
      <c r="G1093" s="58" t="str">
        <f t="shared" si="70"/>
        <v>30% Bonus</v>
      </c>
      <c r="H1093" s="60" t="str">
        <f t="shared" si="71"/>
        <v>Valid</v>
      </c>
    </row>
    <row r="1094" spans="1:8" x14ac:dyDescent="0.2">
      <c r="A1094" s="26" t="s">
        <v>3960</v>
      </c>
      <c r="B1094" s="26" t="s">
        <v>3961</v>
      </c>
      <c r="C1094" s="26">
        <v>4.43</v>
      </c>
      <c r="D1094" s="27" t="str">
        <f t="shared" si="68"/>
        <v>✅High Performer</v>
      </c>
      <c r="E1094" s="27" t="str" cm="1">
        <f t="array" ref="E1094">_xlfn.IFS(C1094&gt;= 4.5,"Excellent",C1094 &gt;=3.5,"Good",C1094&gt;=2.5,"Average",C1094&gt;= 1.5,"Below Avg",C1094&lt;1.5,"Poor")</f>
        <v>Good</v>
      </c>
      <c r="F1094" s="27" t="str">
        <f t="shared" si="69"/>
        <v>Developing</v>
      </c>
      <c r="G1094" s="58" t="str">
        <f t="shared" si="70"/>
        <v>30% Bonus</v>
      </c>
      <c r="H1094" s="60" t="str">
        <f t="shared" si="71"/>
        <v>Valid</v>
      </c>
    </row>
    <row r="1095" spans="1:8" x14ac:dyDescent="0.2">
      <c r="A1095" s="26" t="s">
        <v>3963</v>
      </c>
      <c r="B1095" s="26" t="s">
        <v>3964</v>
      </c>
      <c r="C1095" s="26">
        <v>2.63</v>
      </c>
      <c r="D1095" s="27" t="str">
        <f t="shared" si="68"/>
        <v>📈Low Performer</v>
      </c>
      <c r="E1095" s="27" t="str" cm="1">
        <f t="array" ref="E1095">_xlfn.IFS(C1095&gt;= 4.5,"Excellent",C1095 &gt;=3.5,"Good",C1095&gt;=2.5,"Average",C1095&gt;= 1.5,"Below Avg",C1095&lt;1.5,"Poor")</f>
        <v>Average</v>
      </c>
      <c r="F1095" s="27" t="str">
        <f t="shared" si="69"/>
        <v>Developing</v>
      </c>
      <c r="G1095" s="58" t="str">
        <f t="shared" si="70"/>
        <v>30% Bonus</v>
      </c>
      <c r="H1095" s="60" t="str">
        <f t="shared" si="71"/>
        <v>Valid</v>
      </c>
    </row>
    <row r="1096" spans="1:8" x14ac:dyDescent="0.2">
      <c r="A1096" s="26" t="s">
        <v>3967</v>
      </c>
      <c r="B1096" s="26" t="s">
        <v>2319</v>
      </c>
      <c r="C1096" s="26">
        <v>4.55</v>
      </c>
      <c r="D1096" s="27" t="str">
        <f t="shared" si="68"/>
        <v>✅High Performer</v>
      </c>
      <c r="E1096" s="27" t="str" cm="1">
        <f t="array" ref="E1096">_xlfn.IFS(C1096&gt;= 4.5,"Excellent",C1096 &gt;=3.5,"Good",C1096&gt;=2.5,"Average",C1096&gt;= 1.5,"Below Avg",C1096&lt;1.5,"Poor")</f>
        <v>Excellent</v>
      </c>
      <c r="F1096" s="27" t="str">
        <f t="shared" si="69"/>
        <v>Top Employee</v>
      </c>
      <c r="G1096" s="58" t="str">
        <f t="shared" si="70"/>
        <v>50% Bonus</v>
      </c>
      <c r="H1096" s="60" t="str">
        <f t="shared" si="71"/>
        <v>Valid</v>
      </c>
    </row>
    <row r="1097" spans="1:8" x14ac:dyDescent="0.2">
      <c r="A1097" s="26" t="s">
        <v>3970</v>
      </c>
      <c r="B1097" s="26" t="s">
        <v>1233</v>
      </c>
      <c r="C1097" s="26">
        <v>4.63</v>
      </c>
      <c r="D1097" s="27" t="str">
        <f t="shared" si="68"/>
        <v>✅High Performer</v>
      </c>
      <c r="E1097" s="27" t="str" cm="1">
        <f t="array" ref="E1097">_xlfn.IFS(C1097&gt;= 4.5,"Excellent",C1097 &gt;=3.5,"Good",C1097&gt;=2.5,"Average",C1097&gt;= 1.5,"Below Avg",C1097&lt;1.5,"Poor")</f>
        <v>Excellent</v>
      </c>
      <c r="F1097" s="27" t="str">
        <f t="shared" si="69"/>
        <v>Top Employee</v>
      </c>
      <c r="G1097" s="58" t="str">
        <f t="shared" si="70"/>
        <v>50% Bonus</v>
      </c>
      <c r="H1097" s="60" t="str">
        <f t="shared" si="71"/>
        <v>Valid</v>
      </c>
    </row>
    <row r="1098" spans="1:8" x14ac:dyDescent="0.2">
      <c r="A1098" s="26" t="s">
        <v>3973</v>
      </c>
      <c r="B1098" s="26" t="s">
        <v>3974</v>
      </c>
      <c r="C1098" s="26">
        <v>1.43</v>
      </c>
      <c r="D1098" s="27" t="str">
        <f t="shared" si="68"/>
        <v>📈Low Performer</v>
      </c>
      <c r="E1098" s="27" t="str" cm="1">
        <f t="array" ref="E1098">_xlfn.IFS(C1098&gt;= 4.5,"Excellent",C1098 &gt;=3.5,"Good",C1098&gt;=2.5,"Average",C1098&gt;= 1.5,"Below Avg",C1098&lt;1.5,"Poor")</f>
        <v>Poor</v>
      </c>
      <c r="F1098" s="27" t="str">
        <f t="shared" si="69"/>
        <v>At Risk</v>
      </c>
      <c r="G1098" s="58" t="str">
        <f t="shared" si="70"/>
        <v>No Bonus</v>
      </c>
      <c r="H1098" s="60" t="str">
        <f t="shared" si="71"/>
        <v>Invalid</v>
      </c>
    </row>
    <row r="1099" spans="1:8" x14ac:dyDescent="0.2">
      <c r="A1099" s="26" t="s">
        <v>3977</v>
      </c>
      <c r="B1099" s="26" t="s">
        <v>3658</v>
      </c>
      <c r="C1099" s="26">
        <v>3.52</v>
      </c>
      <c r="D1099" s="27" t="str">
        <f t="shared" si="68"/>
        <v>✅High Performer</v>
      </c>
      <c r="E1099" s="27" t="str" cm="1">
        <f t="array" ref="E1099">_xlfn.IFS(C1099&gt;= 4.5,"Excellent",C1099 &gt;=3.5,"Good",C1099&gt;=2.5,"Average",C1099&gt;= 1.5,"Below Avg",C1099&lt;1.5,"Poor")</f>
        <v>Good</v>
      </c>
      <c r="F1099" s="27" t="str">
        <f t="shared" si="69"/>
        <v>Developing</v>
      </c>
      <c r="G1099" s="58" t="str">
        <f t="shared" si="70"/>
        <v>30% Bonus</v>
      </c>
      <c r="H1099" s="60" t="str">
        <f t="shared" si="71"/>
        <v>Valid</v>
      </c>
    </row>
    <row r="1100" spans="1:8" x14ac:dyDescent="0.2">
      <c r="A1100" s="26" t="s">
        <v>3979</v>
      </c>
      <c r="B1100" s="26" t="s">
        <v>3980</v>
      </c>
      <c r="C1100" s="26">
        <v>2.97</v>
      </c>
      <c r="D1100" s="27" t="str">
        <f t="shared" si="68"/>
        <v>📈Low Performer</v>
      </c>
      <c r="E1100" s="27" t="str" cm="1">
        <f t="array" ref="E1100">_xlfn.IFS(C1100&gt;= 4.5,"Excellent",C1100 &gt;=3.5,"Good",C1100&gt;=2.5,"Average",C1100&gt;= 1.5,"Below Avg",C1100&lt;1.5,"Poor")</f>
        <v>Average</v>
      </c>
      <c r="F1100" s="27" t="str">
        <f t="shared" si="69"/>
        <v>Developing</v>
      </c>
      <c r="G1100" s="58" t="str">
        <f t="shared" si="70"/>
        <v>30% Bonus</v>
      </c>
      <c r="H1100" s="60" t="str">
        <f t="shared" si="71"/>
        <v>Valid</v>
      </c>
    </row>
    <row r="1101" spans="1:8" x14ac:dyDescent="0.2">
      <c r="A1101" s="26" t="s">
        <v>3982</v>
      </c>
      <c r="B1101" s="26" t="s">
        <v>1851</v>
      </c>
      <c r="C1101" s="26">
        <v>2.08</v>
      </c>
      <c r="D1101" s="27" t="str">
        <f t="shared" si="68"/>
        <v>📈Low Performer</v>
      </c>
      <c r="E1101" s="27" t="str" cm="1">
        <f t="array" ref="E1101">_xlfn.IFS(C1101&gt;= 4.5,"Excellent",C1101 &gt;=3.5,"Good",C1101&gt;=2.5,"Average",C1101&gt;= 1.5,"Below Avg",C1101&lt;1.5,"Poor")</f>
        <v>Below Avg</v>
      </c>
      <c r="F1101" s="27" t="str">
        <f t="shared" si="69"/>
        <v>At Risk</v>
      </c>
      <c r="G1101" s="58" t="str">
        <f t="shared" si="70"/>
        <v>No Bonus</v>
      </c>
      <c r="H1101" s="60" t="str">
        <f t="shared" si="71"/>
        <v>Valid</v>
      </c>
    </row>
    <row r="1102" spans="1:8" x14ac:dyDescent="0.2">
      <c r="A1102" s="26" t="s">
        <v>3985</v>
      </c>
      <c r="B1102" s="26" t="s">
        <v>2533</v>
      </c>
      <c r="C1102" s="26">
        <v>4.26</v>
      </c>
      <c r="D1102" s="27" t="str">
        <f t="shared" si="68"/>
        <v>✅High Performer</v>
      </c>
      <c r="E1102" s="27" t="str" cm="1">
        <f t="array" ref="E1102">_xlfn.IFS(C1102&gt;= 4.5,"Excellent",C1102 &gt;=3.5,"Good",C1102&gt;=2.5,"Average",C1102&gt;= 1.5,"Below Avg",C1102&lt;1.5,"Poor")</f>
        <v>Good</v>
      </c>
      <c r="F1102" s="27" t="str">
        <f t="shared" si="69"/>
        <v>Developing</v>
      </c>
      <c r="G1102" s="58" t="str">
        <f t="shared" si="70"/>
        <v>30% Bonus</v>
      </c>
      <c r="H1102" s="60" t="str">
        <f t="shared" si="71"/>
        <v>Valid</v>
      </c>
    </row>
    <row r="1103" spans="1:8" x14ac:dyDescent="0.2">
      <c r="A1103" s="26" t="s">
        <v>3988</v>
      </c>
      <c r="B1103" s="26" t="s">
        <v>1213</v>
      </c>
      <c r="C1103" s="26">
        <v>3.3</v>
      </c>
      <c r="D1103" s="27" t="str">
        <f t="shared" si="68"/>
        <v>✅High Performer</v>
      </c>
      <c r="E1103" s="27" t="str" cm="1">
        <f t="array" ref="E1103">_xlfn.IFS(C1103&gt;= 4.5,"Excellent",C1103 &gt;=3.5,"Good",C1103&gt;=2.5,"Average",C1103&gt;= 1.5,"Below Avg",C1103&lt;1.5,"Poor")</f>
        <v>Average</v>
      </c>
      <c r="F1103" s="27" t="str">
        <f t="shared" si="69"/>
        <v>Developing</v>
      </c>
      <c r="G1103" s="58" t="str">
        <f t="shared" si="70"/>
        <v>30% Bonus</v>
      </c>
      <c r="H1103" s="60" t="str">
        <f t="shared" si="71"/>
        <v>Valid</v>
      </c>
    </row>
    <row r="1104" spans="1:8" x14ac:dyDescent="0.2">
      <c r="A1104" s="26" t="s">
        <v>3991</v>
      </c>
      <c r="B1104" s="26" t="s">
        <v>3992</v>
      </c>
      <c r="C1104" s="26">
        <v>3.64</v>
      </c>
      <c r="D1104" s="27" t="str">
        <f t="shared" si="68"/>
        <v>✅High Performer</v>
      </c>
      <c r="E1104" s="27" t="str" cm="1">
        <f t="array" ref="E1104">_xlfn.IFS(C1104&gt;= 4.5,"Excellent",C1104 &gt;=3.5,"Good",C1104&gt;=2.5,"Average",C1104&gt;= 1.5,"Below Avg",C1104&lt;1.5,"Poor")</f>
        <v>Good</v>
      </c>
      <c r="F1104" s="27" t="str">
        <f t="shared" si="69"/>
        <v>Developing</v>
      </c>
      <c r="G1104" s="58" t="str">
        <f t="shared" si="70"/>
        <v>30% Bonus</v>
      </c>
      <c r="H1104" s="60" t="str">
        <f t="shared" si="71"/>
        <v>Valid</v>
      </c>
    </row>
    <row r="1105" spans="1:8" x14ac:dyDescent="0.2">
      <c r="A1105" s="26" t="s">
        <v>3994</v>
      </c>
      <c r="B1105" s="26" t="s">
        <v>3576</v>
      </c>
      <c r="C1105" s="26">
        <v>2.0099999999999998</v>
      </c>
      <c r="D1105" s="27" t="str">
        <f t="shared" si="68"/>
        <v>📈Low Performer</v>
      </c>
      <c r="E1105" s="27" t="str" cm="1">
        <f t="array" ref="E1105">_xlfn.IFS(C1105&gt;= 4.5,"Excellent",C1105 &gt;=3.5,"Good",C1105&gt;=2.5,"Average",C1105&gt;= 1.5,"Below Avg",C1105&lt;1.5,"Poor")</f>
        <v>Below Avg</v>
      </c>
      <c r="F1105" s="27" t="str">
        <f t="shared" si="69"/>
        <v>At Risk</v>
      </c>
      <c r="G1105" s="58" t="str">
        <f t="shared" si="70"/>
        <v>No Bonus</v>
      </c>
      <c r="H1105" s="60" t="str">
        <f t="shared" si="71"/>
        <v>Valid</v>
      </c>
    </row>
    <row r="1106" spans="1:8" x14ac:dyDescent="0.2">
      <c r="A1106" s="26" t="s">
        <v>3997</v>
      </c>
      <c r="B1106" s="26" t="s">
        <v>3998</v>
      </c>
      <c r="C1106" s="26">
        <v>1.71</v>
      </c>
      <c r="D1106" s="27" t="str">
        <f t="shared" si="68"/>
        <v>📈Low Performer</v>
      </c>
      <c r="E1106" s="27" t="str" cm="1">
        <f t="array" ref="E1106">_xlfn.IFS(C1106&gt;= 4.5,"Excellent",C1106 &gt;=3.5,"Good",C1106&gt;=2.5,"Average",C1106&gt;= 1.5,"Below Avg",C1106&lt;1.5,"Poor")</f>
        <v>Below Avg</v>
      </c>
      <c r="F1106" s="27" t="str">
        <f t="shared" si="69"/>
        <v>At Risk</v>
      </c>
      <c r="G1106" s="58" t="str">
        <f t="shared" si="70"/>
        <v>No Bonus</v>
      </c>
      <c r="H1106" s="60" t="str">
        <f t="shared" si="71"/>
        <v>Invalid</v>
      </c>
    </row>
    <row r="1107" spans="1:8" x14ac:dyDescent="0.2">
      <c r="A1107" s="26" t="s">
        <v>4001</v>
      </c>
      <c r="B1107" s="26" t="s">
        <v>2845</v>
      </c>
      <c r="C1107" s="26">
        <v>2.08</v>
      </c>
      <c r="D1107" s="27" t="str">
        <f t="shared" si="68"/>
        <v>📈Low Performer</v>
      </c>
      <c r="E1107" s="27" t="str" cm="1">
        <f t="array" ref="E1107">_xlfn.IFS(C1107&gt;= 4.5,"Excellent",C1107 &gt;=3.5,"Good",C1107&gt;=2.5,"Average",C1107&gt;= 1.5,"Below Avg",C1107&lt;1.5,"Poor")</f>
        <v>Below Avg</v>
      </c>
      <c r="F1107" s="27" t="str">
        <f t="shared" si="69"/>
        <v>At Risk</v>
      </c>
      <c r="G1107" s="58" t="str">
        <f t="shared" si="70"/>
        <v>No Bonus</v>
      </c>
      <c r="H1107" s="60" t="str">
        <f t="shared" si="71"/>
        <v>Valid</v>
      </c>
    </row>
    <row r="1108" spans="1:8" x14ac:dyDescent="0.2">
      <c r="A1108" s="26" t="s">
        <v>4004</v>
      </c>
      <c r="B1108" s="26" t="s">
        <v>1126</v>
      </c>
      <c r="C1108" s="26">
        <v>3.88</v>
      </c>
      <c r="D1108" s="27" t="str">
        <f t="shared" si="68"/>
        <v>✅High Performer</v>
      </c>
      <c r="E1108" s="27" t="str" cm="1">
        <f t="array" ref="E1108">_xlfn.IFS(C1108&gt;= 4.5,"Excellent",C1108 &gt;=3.5,"Good",C1108&gt;=2.5,"Average",C1108&gt;= 1.5,"Below Avg",C1108&lt;1.5,"Poor")</f>
        <v>Good</v>
      </c>
      <c r="F1108" s="27" t="str">
        <f t="shared" si="69"/>
        <v>Developing</v>
      </c>
      <c r="G1108" s="58" t="str">
        <f t="shared" si="70"/>
        <v>30% Bonus</v>
      </c>
      <c r="H1108" s="60" t="str">
        <f t="shared" si="71"/>
        <v>Valid</v>
      </c>
    </row>
    <row r="1109" spans="1:8" x14ac:dyDescent="0.2">
      <c r="A1109" s="26" t="s">
        <v>4006</v>
      </c>
      <c r="B1109" s="26" t="s">
        <v>3141</v>
      </c>
      <c r="C1109" s="26">
        <v>4.5999999999999996</v>
      </c>
      <c r="D1109" s="27" t="str">
        <f t="shared" si="68"/>
        <v>✅High Performer</v>
      </c>
      <c r="E1109" s="27" t="str" cm="1">
        <f t="array" ref="E1109">_xlfn.IFS(C1109&gt;= 4.5,"Excellent",C1109 &gt;=3.5,"Good",C1109&gt;=2.5,"Average",C1109&gt;= 1.5,"Below Avg",C1109&lt;1.5,"Poor")</f>
        <v>Excellent</v>
      </c>
      <c r="F1109" s="27" t="str">
        <f t="shared" si="69"/>
        <v>Top Employee</v>
      </c>
      <c r="G1109" s="58" t="str">
        <f t="shared" si="70"/>
        <v>50% Bonus</v>
      </c>
      <c r="H1109" s="60" t="str">
        <f t="shared" si="71"/>
        <v>Valid</v>
      </c>
    </row>
    <row r="1110" spans="1:8" x14ac:dyDescent="0.2">
      <c r="A1110" s="26" t="s">
        <v>4008</v>
      </c>
      <c r="B1110" s="26" t="s">
        <v>2873</v>
      </c>
      <c r="C1110" s="26">
        <v>3.27</v>
      </c>
      <c r="D1110" s="27" t="str">
        <f t="shared" si="68"/>
        <v>✅High Performer</v>
      </c>
      <c r="E1110" s="27" t="str" cm="1">
        <f t="array" ref="E1110">_xlfn.IFS(C1110&gt;= 4.5,"Excellent",C1110 &gt;=3.5,"Good",C1110&gt;=2.5,"Average",C1110&gt;= 1.5,"Below Avg",C1110&lt;1.5,"Poor")</f>
        <v>Average</v>
      </c>
      <c r="F1110" s="27" t="str">
        <f t="shared" si="69"/>
        <v>Developing</v>
      </c>
      <c r="G1110" s="58" t="str">
        <f t="shared" si="70"/>
        <v>30% Bonus</v>
      </c>
      <c r="H1110" s="60" t="str">
        <f t="shared" si="71"/>
        <v>Valid</v>
      </c>
    </row>
    <row r="1111" spans="1:8" x14ac:dyDescent="0.2">
      <c r="A1111" s="26" t="s">
        <v>4010</v>
      </c>
      <c r="B1111" s="26" t="s">
        <v>4011</v>
      </c>
      <c r="C1111" s="26">
        <v>1.38</v>
      </c>
      <c r="D1111" s="27" t="str">
        <f t="shared" si="68"/>
        <v>📈Low Performer</v>
      </c>
      <c r="E1111" s="27" t="str" cm="1">
        <f t="array" ref="E1111">_xlfn.IFS(C1111&gt;= 4.5,"Excellent",C1111 &gt;=3.5,"Good",C1111&gt;=2.5,"Average",C1111&gt;= 1.5,"Below Avg",C1111&lt;1.5,"Poor")</f>
        <v>Poor</v>
      </c>
      <c r="F1111" s="27" t="str">
        <f t="shared" si="69"/>
        <v>At Risk</v>
      </c>
      <c r="G1111" s="58" t="str">
        <f t="shared" si="70"/>
        <v>No Bonus</v>
      </c>
      <c r="H1111" s="60" t="str">
        <f t="shared" si="71"/>
        <v>Invalid</v>
      </c>
    </row>
    <row r="1112" spans="1:8" x14ac:dyDescent="0.2">
      <c r="A1112" s="26" t="s">
        <v>4014</v>
      </c>
      <c r="B1112" s="26" t="s">
        <v>4015</v>
      </c>
      <c r="C1112" s="26">
        <v>3.76</v>
      </c>
      <c r="D1112" s="27" t="str">
        <f t="shared" si="68"/>
        <v>✅High Performer</v>
      </c>
      <c r="E1112" s="27" t="str" cm="1">
        <f t="array" ref="E1112">_xlfn.IFS(C1112&gt;= 4.5,"Excellent",C1112 &gt;=3.5,"Good",C1112&gt;=2.5,"Average",C1112&gt;= 1.5,"Below Avg",C1112&lt;1.5,"Poor")</f>
        <v>Good</v>
      </c>
      <c r="F1112" s="27" t="str">
        <f t="shared" si="69"/>
        <v>Developing</v>
      </c>
      <c r="G1112" s="58" t="str">
        <f t="shared" si="70"/>
        <v>30% Bonus</v>
      </c>
      <c r="H1112" s="60" t="str">
        <f t="shared" si="71"/>
        <v>Valid</v>
      </c>
    </row>
    <row r="1113" spans="1:8" x14ac:dyDescent="0.2">
      <c r="A1113" s="26" t="s">
        <v>4017</v>
      </c>
      <c r="B1113" s="26" t="s">
        <v>4018</v>
      </c>
      <c r="C1113" s="26">
        <v>1.88</v>
      </c>
      <c r="D1113" s="27" t="str">
        <f t="shared" si="68"/>
        <v>📈Low Performer</v>
      </c>
      <c r="E1113" s="27" t="str" cm="1">
        <f t="array" ref="E1113">_xlfn.IFS(C1113&gt;= 4.5,"Excellent",C1113 &gt;=3.5,"Good",C1113&gt;=2.5,"Average",C1113&gt;= 1.5,"Below Avg",C1113&lt;1.5,"Poor")</f>
        <v>Below Avg</v>
      </c>
      <c r="F1113" s="27" t="str">
        <f t="shared" si="69"/>
        <v>At Risk</v>
      </c>
      <c r="G1113" s="58" t="str">
        <f t="shared" si="70"/>
        <v>No Bonus</v>
      </c>
      <c r="H1113" s="60" t="str">
        <f t="shared" si="71"/>
        <v>Invalid</v>
      </c>
    </row>
    <row r="1114" spans="1:8" x14ac:dyDescent="0.2">
      <c r="A1114" s="26" t="s">
        <v>4021</v>
      </c>
      <c r="B1114" s="26" t="s">
        <v>4022</v>
      </c>
      <c r="C1114" s="26">
        <v>4.6900000000000004</v>
      </c>
      <c r="D1114" s="27" t="str">
        <f t="shared" si="68"/>
        <v>✅High Performer</v>
      </c>
      <c r="E1114" s="27" t="str" cm="1">
        <f t="array" ref="E1114">_xlfn.IFS(C1114&gt;= 4.5,"Excellent",C1114 &gt;=3.5,"Good",C1114&gt;=2.5,"Average",C1114&gt;= 1.5,"Below Avg",C1114&lt;1.5,"Poor")</f>
        <v>Excellent</v>
      </c>
      <c r="F1114" s="27" t="str">
        <f t="shared" si="69"/>
        <v>Top Employee</v>
      </c>
      <c r="G1114" s="58" t="str">
        <f t="shared" si="70"/>
        <v>50% Bonus</v>
      </c>
      <c r="H1114" s="60" t="str">
        <f t="shared" si="71"/>
        <v>Valid</v>
      </c>
    </row>
    <row r="1115" spans="1:8" x14ac:dyDescent="0.2">
      <c r="A1115" s="26" t="s">
        <v>4025</v>
      </c>
      <c r="B1115" s="26" t="s">
        <v>4026</v>
      </c>
      <c r="C1115" s="26">
        <v>4.7</v>
      </c>
      <c r="D1115" s="27" t="str">
        <f t="shared" si="68"/>
        <v>✅High Performer</v>
      </c>
      <c r="E1115" s="27" t="str" cm="1">
        <f t="array" ref="E1115">_xlfn.IFS(C1115&gt;= 4.5,"Excellent",C1115 &gt;=3.5,"Good",C1115&gt;=2.5,"Average",C1115&gt;= 1.5,"Below Avg",C1115&lt;1.5,"Poor")</f>
        <v>Excellent</v>
      </c>
      <c r="F1115" s="27" t="str">
        <f t="shared" si="69"/>
        <v>Top Employee</v>
      </c>
      <c r="G1115" s="58" t="str">
        <f t="shared" si="70"/>
        <v>50% Bonus</v>
      </c>
      <c r="H1115" s="60" t="str">
        <f t="shared" si="71"/>
        <v>Valid</v>
      </c>
    </row>
    <row r="1116" spans="1:8" x14ac:dyDescent="0.2">
      <c r="A1116" s="26" t="s">
        <v>4028</v>
      </c>
      <c r="B1116" s="26" t="s">
        <v>4029</v>
      </c>
      <c r="C1116" s="26">
        <v>1.1100000000000001</v>
      </c>
      <c r="D1116" s="27" t="str">
        <f t="shared" si="68"/>
        <v>📈Low Performer</v>
      </c>
      <c r="E1116" s="27" t="str" cm="1">
        <f t="array" ref="E1116">_xlfn.IFS(C1116&gt;= 4.5,"Excellent",C1116 &gt;=3.5,"Good",C1116&gt;=2.5,"Average",C1116&gt;= 1.5,"Below Avg",C1116&lt;1.5,"Poor")</f>
        <v>Poor</v>
      </c>
      <c r="F1116" s="27" t="str">
        <f t="shared" si="69"/>
        <v>At Risk</v>
      </c>
      <c r="G1116" s="58" t="str">
        <f t="shared" si="70"/>
        <v>No Bonus</v>
      </c>
      <c r="H1116" s="60" t="str">
        <f t="shared" si="71"/>
        <v>Invalid</v>
      </c>
    </row>
    <row r="1117" spans="1:8" x14ac:dyDescent="0.2">
      <c r="A1117" s="26" t="s">
        <v>4031</v>
      </c>
      <c r="B1117" s="26" t="s">
        <v>4032</v>
      </c>
      <c r="C1117" s="26">
        <v>1.53</v>
      </c>
      <c r="D1117" s="27" t="str">
        <f t="shared" si="68"/>
        <v>📈Low Performer</v>
      </c>
      <c r="E1117" s="27" t="str" cm="1">
        <f t="array" ref="E1117">_xlfn.IFS(C1117&gt;= 4.5,"Excellent",C1117 &gt;=3.5,"Good",C1117&gt;=2.5,"Average",C1117&gt;= 1.5,"Below Avg",C1117&lt;1.5,"Poor")</f>
        <v>Below Avg</v>
      </c>
      <c r="F1117" s="27" t="str">
        <f t="shared" si="69"/>
        <v>At Risk</v>
      </c>
      <c r="G1117" s="58" t="str">
        <f t="shared" si="70"/>
        <v>No Bonus</v>
      </c>
      <c r="H1117" s="60" t="str">
        <f t="shared" si="71"/>
        <v>Invalid</v>
      </c>
    </row>
    <row r="1118" spans="1:8" x14ac:dyDescent="0.2">
      <c r="A1118" s="26" t="s">
        <v>4035</v>
      </c>
      <c r="B1118" s="26" t="s">
        <v>4036</v>
      </c>
      <c r="C1118" s="26">
        <v>4.33</v>
      </c>
      <c r="D1118" s="27" t="str">
        <f t="shared" si="68"/>
        <v>✅High Performer</v>
      </c>
      <c r="E1118" s="27" t="str" cm="1">
        <f t="array" ref="E1118">_xlfn.IFS(C1118&gt;= 4.5,"Excellent",C1118 &gt;=3.5,"Good",C1118&gt;=2.5,"Average",C1118&gt;= 1.5,"Below Avg",C1118&lt;1.5,"Poor")</f>
        <v>Good</v>
      </c>
      <c r="F1118" s="27" t="str">
        <f t="shared" si="69"/>
        <v>Developing</v>
      </c>
      <c r="G1118" s="58" t="str">
        <f t="shared" si="70"/>
        <v>30% Bonus</v>
      </c>
      <c r="H1118" s="60" t="str">
        <f t="shared" si="71"/>
        <v>Valid</v>
      </c>
    </row>
    <row r="1119" spans="1:8" x14ac:dyDescent="0.2">
      <c r="A1119" s="26" t="s">
        <v>4039</v>
      </c>
      <c r="B1119" s="26" t="s">
        <v>1941</v>
      </c>
      <c r="C1119" s="26">
        <v>2.66</v>
      </c>
      <c r="D1119" s="27" t="str">
        <f t="shared" si="68"/>
        <v>📈Low Performer</v>
      </c>
      <c r="E1119" s="27" t="str" cm="1">
        <f t="array" ref="E1119">_xlfn.IFS(C1119&gt;= 4.5,"Excellent",C1119 &gt;=3.5,"Good",C1119&gt;=2.5,"Average",C1119&gt;= 1.5,"Below Avg",C1119&lt;1.5,"Poor")</f>
        <v>Average</v>
      </c>
      <c r="F1119" s="27" t="str">
        <f t="shared" si="69"/>
        <v>Developing</v>
      </c>
      <c r="G1119" s="58" t="str">
        <f t="shared" si="70"/>
        <v>30% Bonus</v>
      </c>
      <c r="H1119" s="60" t="str">
        <f t="shared" si="71"/>
        <v>Valid</v>
      </c>
    </row>
    <row r="1120" spans="1:8" x14ac:dyDescent="0.2">
      <c r="A1120" s="26" t="s">
        <v>4042</v>
      </c>
      <c r="B1120" s="26" t="s">
        <v>4043</v>
      </c>
      <c r="C1120" s="26">
        <v>4.32</v>
      </c>
      <c r="D1120" s="27" t="str">
        <f t="shared" si="68"/>
        <v>✅High Performer</v>
      </c>
      <c r="E1120" s="27" t="str" cm="1">
        <f t="array" ref="E1120">_xlfn.IFS(C1120&gt;= 4.5,"Excellent",C1120 &gt;=3.5,"Good",C1120&gt;=2.5,"Average",C1120&gt;= 1.5,"Below Avg",C1120&lt;1.5,"Poor")</f>
        <v>Good</v>
      </c>
      <c r="F1120" s="27" t="str">
        <f t="shared" si="69"/>
        <v>Developing</v>
      </c>
      <c r="G1120" s="58" t="str">
        <f t="shared" si="70"/>
        <v>30% Bonus</v>
      </c>
      <c r="H1120" s="60" t="str">
        <f t="shared" si="71"/>
        <v>Valid</v>
      </c>
    </row>
    <row r="1121" spans="1:8" x14ac:dyDescent="0.2">
      <c r="A1121" s="26" t="s">
        <v>4046</v>
      </c>
      <c r="B1121" s="26" t="s">
        <v>4047</v>
      </c>
      <c r="C1121" s="26">
        <v>2.62</v>
      </c>
      <c r="D1121" s="27" t="str">
        <f t="shared" si="68"/>
        <v>📈Low Performer</v>
      </c>
      <c r="E1121" s="27" t="str" cm="1">
        <f t="array" ref="E1121">_xlfn.IFS(C1121&gt;= 4.5,"Excellent",C1121 &gt;=3.5,"Good",C1121&gt;=2.5,"Average",C1121&gt;= 1.5,"Below Avg",C1121&lt;1.5,"Poor")</f>
        <v>Average</v>
      </c>
      <c r="F1121" s="27" t="str">
        <f t="shared" si="69"/>
        <v>Developing</v>
      </c>
      <c r="G1121" s="58" t="str">
        <f t="shared" si="70"/>
        <v>30% Bonus</v>
      </c>
      <c r="H1121" s="60" t="str">
        <f t="shared" si="71"/>
        <v>Valid</v>
      </c>
    </row>
    <row r="1122" spans="1:8" x14ac:dyDescent="0.2">
      <c r="A1122" s="26" t="s">
        <v>4050</v>
      </c>
      <c r="B1122" s="26" t="s">
        <v>4051</v>
      </c>
      <c r="C1122" s="26">
        <v>1.21</v>
      </c>
      <c r="D1122" s="27" t="str">
        <f t="shared" si="68"/>
        <v>📈Low Performer</v>
      </c>
      <c r="E1122" s="27" t="str" cm="1">
        <f t="array" ref="E1122">_xlfn.IFS(C1122&gt;= 4.5,"Excellent",C1122 &gt;=3.5,"Good",C1122&gt;=2.5,"Average",C1122&gt;= 1.5,"Below Avg",C1122&lt;1.5,"Poor")</f>
        <v>Poor</v>
      </c>
      <c r="F1122" s="27" t="str">
        <f t="shared" si="69"/>
        <v>At Risk</v>
      </c>
      <c r="G1122" s="58" t="str">
        <f t="shared" si="70"/>
        <v>No Bonus</v>
      </c>
      <c r="H1122" s="60" t="str">
        <f t="shared" si="71"/>
        <v>Invalid</v>
      </c>
    </row>
    <row r="1123" spans="1:8" x14ac:dyDescent="0.2">
      <c r="A1123" s="26" t="s">
        <v>4053</v>
      </c>
      <c r="B1123" s="26" t="s">
        <v>455</v>
      </c>
      <c r="C1123" s="26">
        <v>2.04</v>
      </c>
      <c r="D1123" s="27" t="str">
        <f t="shared" si="68"/>
        <v>📈Low Performer</v>
      </c>
      <c r="E1123" s="27" t="str" cm="1">
        <f t="array" ref="E1123">_xlfn.IFS(C1123&gt;= 4.5,"Excellent",C1123 &gt;=3.5,"Good",C1123&gt;=2.5,"Average",C1123&gt;= 1.5,"Below Avg",C1123&lt;1.5,"Poor")</f>
        <v>Below Avg</v>
      </c>
      <c r="F1123" s="27" t="str">
        <f t="shared" si="69"/>
        <v>At Risk</v>
      </c>
      <c r="G1123" s="58" t="str">
        <f t="shared" si="70"/>
        <v>No Bonus</v>
      </c>
      <c r="H1123" s="60" t="str">
        <f t="shared" si="71"/>
        <v>Valid</v>
      </c>
    </row>
    <row r="1124" spans="1:8" x14ac:dyDescent="0.2">
      <c r="A1124" s="26" t="s">
        <v>4055</v>
      </c>
      <c r="B1124" s="26" t="s">
        <v>1401</v>
      </c>
      <c r="C1124" s="26">
        <v>3.88</v>
      </c>
      <c r="D1124" s="27" t="str">
        <f t="shared" si="68"/>
        <v>✅High Performer</v>
      </c>
      <c r="E1124" s="27" t="str" cm="1">
        <f t="array" ref="E1124">_xlfn.IFS(C1124&gt;= 4.5,"Excellent",C1124 &gt;=3.5,"Good",C1124&gt;=2.5,"Average",C1124&gt;= 1.5,"Below Avg",C1124&lt;1.5,"Poor")</f>
        <v>Good</v>
      </c>
      <c r="F1124" s="27" t="str">
        <f t="shared" si="69"/>
        <v>Developing</v>
      </c>
      <c r="G1124" s="58" t="str">
        <f t="shared" si="70"/>
        <v>30% Bonus</v>
      </c>
      <c r="H1124" s="60" t="str">
        <f t="shared" si="71"/>
        <v>Valid</v>
      </c>
    </row>
    <row r="1125" spans="1:8" x14ac:dyDescent="0.2">
      <c r="A1125" s="26" t="s">
        <v>4057</v>
      </c>
      <c r="B1125" s="26" t="s">
        <v>4058</v>
      </c>
      <c r="C1125" s="26">
        <v>4.45</v>
      </c>
      <c r="D1125" s="27" t="str">
        <f t="shared" si="68"/>
        <v>✅High Performer</v>
      </c>
      <c r="E1125" s="27" t="str" cm="1">
        <f t="array" ref="E1125">_xlfn.IFS(C1125&gt;= 4.5,"Excellent",C1125 &gt;=3.5,"Good",C1125&gt;=2.5,"Average",C1125&gt;= 1.5,"Below Avg",C1125&lt;1.5,"Poor")</f>
        <v>Good</v>
      </c>
      <c r="F1125" s="27" t="str">
        <f t="shared" si="69"/>
        <v>Developing</v>
      </c>
      <c r="G1125" s="58" t="str">
        <f t="shared" si="70"/>
        <v>30% Bonus</v>
      </c>
      <c r="H1125" s="60" t="str">
        <f t="shared" si="71"/>
        <v>Valid</v>
      </c>
    </row>
    <row r="1126" spans="1:8" x14ac:dyDescent="0.2">
      <c r="A1126" s="26" t="s">
        <v>4060</v>
      </c>
      <c r="B1126" s="26" t="s">
        <v>4061</v>
      </c>
      <c r="C1126" s="26">
        <v>4.1500000000000004</v>
      </c>
      <c r="D1126" s="27" t="str">
        <f t="shared" si="68"/>
        <v>✅High Performer</v>
      </c>
      <c r="E1126" s="27" t="str" cm="1">
        <f t="array" ref="E1126">_xlfn.IFS(C1126&gt;= 4.5,"Excellent",C1126 &gt;=3.5,"Good",C1126&gt;=2.5,"Average",C1126&gt;= 1.5,"Below Avg",C1126&lt;1.5,"Poor")</f>
        <v>Good</v>
      </c>
      <c r="F1126" s="27" t="str">
        <f t="shared" si="69"/>
        <v>Developing</v>
      </c>
      <c r="G1126" s="58" t="str">
        <f t="shared" si="70"/>
        <v>30% Bonus</v>
      </c>
      <c r="H1126" s="60" t="str">
        <f t="shared" si="71"/>
        <v>Valid</v>
      </c>
    </row>
    <row r="1127" spans="1:8" x14ac:dyDescent="0.2">
      <c r="A1127" s="26" t="s">
        <v>4064</v>
      </c>
      <c r="B1127" s="26" t="s">
        <v>311</v>
      </c>
      <c r="C1127" s="26">
        <v>3.4</v>
      </c>
      <c r="D1127" s="27" t="str">
        <f t="shared" si="68"/>
        <v>✅High Performer</v>
      </c>
      <c r="E1127" s="27" t="str" cm="1">
        <f t="array" ref="E1127">_xlfn.IFS(C1127&gt;= 4.5,"Excellent",C1127 &gt;=3.5,"Good",C1127&gt;=2.5,"Average",C1127&gt;= 1.5,"Below Avg",C1127&lt;1.5,"Poor")</f>
        <v>Average</v>
      </c>
      <c r="F1127" s="27" t="str">
        <f t="shared" si="69"/>
        <v>Developing</v>
      </c>
      <c r="G1127" s="58" t="str">
        <f t="shared" si="70"/>
        <v>30% Bonus</v>
      </c>
      <c r="H1127" s="60" t="str">
        <f t="shared" si="71"/>
        <v>Valid</v>
      </c>
    </row>
    <row r="1128" spans="1:8" x14ac:dyDescent="0.2">
      <c r="A1128" s="26" t="s">
        <v>4067</v>
      </c>
      <c r="B1128" s="26" t="s">
        <v>4068</v>
      </c>
      <c r="C1128" s="26">
        <v>2.88</v>
      </c>
      <c r="D1128" s="27" t="str">
        <f t="shared" si="68"/>
        <v>📈Low Performer</v>
      </c>
      <c r="E1128" s="27" t="str" cm="1">
        <f t="array" ref="E1128">_xlfn.IFS(C1128&gt;= 4.5,"Excellent",C1128 &gt;=3.5,"Good",C1128&gt;=2.5,"Average",C1128&gt;= 1.5,"Below Avg",C1128&lt;1.5,"Poor")</f>
        <v>Average</v>
      </c>
      <c r="F1128" s="27" t="str">
        <f t="shared" si="69"/>
        <v>Developing</v>
      </c>
      <c r="G1128" s="58" t="str">
        <f t="shared" si="70"/>
        <v>30% Bonus</v>
      </c>
      <c r="H1128" s="60" t="str">
        <f t="shared" si="71"/>
        <v>Valid</v>
      </c>
    </row>
    <row r="1129" spans="1:8" x14ac:dyDescent="0.2">
      <c r="A1129" s="26" t="s">
        <v>4071</v>
      </c>
      <c r="B1129" s="26" t="s">
        <v>2946</v>
      </c>
      <c r="C1129" s="26">
        <v>3.9</v>
      </c>
      <c r="D1129" s="27" t="str">
        <f t="shared" si="68"/>
        <v>✅High Performer</v>
      </c>
      <c r="E1129" s="27" t="str" cm="1">
        <f t="array" ref="E1129">_xlfn.IFS(C1129&gt;= 4.5,"Excellent",C1129 &gt;=3.5,"Good",C1129&gt;=2.5,"Average",C1129&gt;= 1.5,"Below Avg",C1129&lt;1.5,"Poor")</f>
        <v>Good</v>
      </c>
      <c r="F1129" s="27" t="str">
        <f t="shared" si="69"/>
        <v>Developing</v>
      </c>
      <c r="G1129" s="58" t="str">
        <f t="shared" si="70"/>
        <v>30% Bonus</v>
      </c>
      <c r="H1129" s="60" t="str">
        <f t="shared" si="71"/>
        <v>Valid</v>
      </c>
    </row>
    <row r="1130" spans="1:8" x14ac:dyDescent="0.2">
      <c r="A1130" s="26" t="s">
        <v>4074</v>
      </c>
      <c r="B1130" s="26" t="s">
        <v>4075</v>
      </c>
      <c r="C1130" s="26">
        <v>2.46</v>
      </c>
      <c r="D1130" s="27" t="str">
        <f t="shared" si="68"/>
        <v>📈Low Performer</v>
      </c>
      <c r="E1130" s="27" t="str" cm="1">
        <f t="array" ref="E1130">_xlfn.IFS(C1130&gt;= 4.5,"Excellent",C1130 &gt;=3.5,"Good",C1130&gt;=2.5,"Average",C1130&gt;= 1.5,"Below Avg",C1130&lt;1.5,"Poor")</f>
        <v>Below Avg</v>
      </c>
      <c r="F1130" s="27" t="str">
        <f t="shared" si="69"/>
        <v>At Risk</v>
      </c>
      <c r="G1130" s="58" t="str">
        <f t="shared" si="70"/>
        <v>No Bonus</v>
      </c>
      <c r="H1130" s="60" t="str">
        <f t="shared" si="71"/>
        <v>Valid</v>
      </c>
    </row>
    <row r="1131" spans="1:8" x14ac:dyDescent="0.2">
      <c r="A1131" s="26" t="s">
        <v>4077</v>
      </c>
      <c r="B1131" s="26" t="s">
        <v>4078</v>
      </c>
      <c r="C1131" s="26">
        <v>3.47</v>
      </c>
      <c r="D1131" s="27" t="str">
        <f t="shared" si="68"/>
        <v>✅High Performer</v>
      </c>
      <c r="E1131" s="27" t="str" cm="1">
        <f t="array" ref="E1131">_xlfn.IFS(C1131&gt;= 4.5,"Excellent",C1131 &gt;=3.5,"Good",C1131&gt;=2.5,"Average",C1131&gt;= 1.5,"Below Avg",C1131&lt;1.5,"Poor")</f>
        <v>Average</v>
      </c>
      <c r="F1131" s="27" t="str">
        <f t="shared" si="69"/>
        <v>Developing</v>
      </c>
      <c r="G1131" s="58" t="str">
        <f t="shared" si="70"/>
        <v>30% Bonus</v>
      </c>
      <c r="H1131" s="60" t="str">
        <f t="shared" si="71"/>
        <v>Valid</v>
      </c>
    </row>
    <row r="1132" spans="1:8" x14ac:dyDescent="0.2">
      <c r="A1132" s="26" t="s">
        <v>4080</v>
      </c>
      <c r="B1132" s="26" t="s">
        <v>4081</v>
      </c>
      <c r="C1132" s="26">
        <v>4.5599999999999996</v>
      </c>
      <c r="D1132" s="27" t="str">
        <f t="shared" si="68"/>
        <v>✅High Performer</v>
      </c>
      <c r="E1132" s="27" t="str" cm="1">
        <f t="array" ref="E1132">_xlfn.IFS(C1132&gt;= 4.5,"Excellent",C1132 &gt;=3.5,"Good",C1132&gt;=2.5,"Average",C1132&gt;= 1.5,"Below Avg",C1132&lt;1.5,"Poor")</f>
        <v>Excellent</v>
      </c>
      <c r="F1132" s="27" t="str">
        <f t="shared" si="69"/>
        <v>Top Employee</v>
      </c>
      <c r="G1132" s="58" t="str">
        <f t="shared" si="70"/>
        <v>50% Bonus</v>
      </c>
      <c r="H1132" s="60" t="str">
        <f t="shared" si="71"/>
        <v>Valid</v>
      </c>
    </row>
    <row r="1133" spans="1:8" x14ac:dyDescent="0.2">
      <c r="A1133" s="26" t="s">
        <v>4083</v>
      </c>
      <c r="B1133" s="26" t="s">
        <v>3416</v>
      </c>
      <c r="C1133" s="26">
        <v>2.6</v>
      </c>
      <c r="D1133" s="27" t="str">
        <f t="shared" si="68"/>
        <v>📈Low Performer</v>
      </c>
      <c r="E1133" s="27" t="str" cm="1">
        <f t="array" ref="E1133">_xlfn.IFS(C1133&gt;= 4.5,"Excellent",C1133 &gt;=3.5,"Good",C1133&gt;=2.5,"Average",C1133&gt;= 1.5,"Below Avg",C1133&lt;1.5,"Poor")</f>
        <v>Average</v>
      </c>
      <c r="F1133" s="27" t="str">
        <f t="shared" si="69"/>
        <v>Developing</v>
      </c>
      <c r="G1133" s="58" t="str">
        <f t="shared" si="70"/>
        <v>30% Bonus</v>
      </c>
      <c r="H1133" s="60" t="str">
        <f t="shared" si="71"/>
        <v>Valid</v>
      </c>
    </row>
    <row r="1134" spans="1:8" x14ac:dyDescent="0.2">
      <c r="A1134" s="26" t="s">
        <v>4086</v>
      </c>
      <c r="B1134" s="26" t="s">
        <v>4087</v>
      </c>
      <c r="C1134" s="26">
        <v>2.19</v>
      </c>
      <c r="D1134" s="27" t="str">
        <f t="shared" si="68"/>
        <v>📈Low Performer</v>
      </c>
      <c r="E1134" s="27" t="str" cm="1">
        <f t="array" ref="E1134">_xlfn.IFS(C1134&gt;= 4.5,"Excellent",C1134 &gt;=3.5,"Good",C1134&gt;=2.5,"Average",C1134&gt;= 1.5,"Below Avg",C1134&lt;1.5,"Poor")</f>
        <v>Below Avg</v>
      </c>
      <c r="F1134" s="27" t="str">
        <f t="shared" si="69"/>
        <v>At Risk</v>
      </c>
      <c r="G1134" s="58" t="str">
        <f t="shared" si="70"/>
        <v>No Bonus</v>
      </c>
      <c r="H1134" s="60" t="str">
        <f t="shared" si="71"/>
        <v>Valid</v>
      </c>
    </row>
    <row r="1135" spans="1:8" x14ac:dyDescent="0.2">
      <c r="A1135" s="26" t="s">
        <v>4090</v>
      </c>
      <c r="B1135" s="26" t="s">
        <v>4091</v>
      </c>
      <c r="C1135" s="26">
        <v>2.85</v>
      </c>
      <c r="D1135" s="27" t="str">
        <f t="shared" si="68"/>
        <v>📈Low Performer</v>
      </c>
      <c r="E1135" s="27" t="str" cm="1">
        <f t="array" ref="E1135">_xlfn.IFS(C1135&gt;= 4.5,"Excellent",C1135 &gt;=3.5,"Good",C1135&gt;=2.5,"Average",C1135&gt;= 1.5,"Below Avg",C1135&lt;1.5,"Poor")</f>
        <v>Average</v>
      </c>
      <c r="F1135" s="27" t="str">
        <f t="shared" si="69"/>
        <v>Developing</v>
      </c>
      <c r="G1135" s="58" t="str">
        <f t="shared" si="70"/>
        <v>30% Bonus</v>
      </c>
      <c r="H1135" s="60" t="str">
        <f t="shared" si="71"/>
        <v>Valid</v>
      </c>
    </row>
    <row r="1136" spans="1:8" x14ac:dyDescent="0.2">
      <c r="A1136" s="26" t="s">
        <v>4094</v>
      </c>
      <c r="B1136" s="26" t="s">
        <v>4095</v>
      </c>
      <c r="C1136" s="26">
        <v>3.17</v>
      </c>
      <c r="D1136" s="27" t="str">
        <f t="shared" si="68"/>
        <v>✅High Performer</v>
      </c>
      <c r="E1136" s="27" t="str" cm="1">
        <f t="array" ref="E1136">_xlfn.IFS(C1136&gt;= 4.5,"Excellent",C1136 &gt;=3.5,"Good",C1136&gt;=2.5,"Average",C1136&gt;= 1.5,"Below Avg",C1136&lt;1.5,"Poor")</f>
        <v>Average</v>
      </c>
      <c r="F1136" s="27" t="str">
        <f t="shared" si="69"/>
        <v>Developing</v>
      </c>
      <c r="G1136" s="58" t="str">
        <f t="shared" si="70"/>
        <v>30% Bonus</v>
      </c>
      <c r="H1136" s="60" t="str">
        <f t="shared" si="71"/>
        <v>Valid</v>
      </c>
    </row>
    <row r="1137" spans="1:8" x14ac:dyDescent="0.2">
      <c r="A1137" s="26" t="s">
        <v>4097</v>
      </c>
      <c r="B1137" s="26" t="s">
        <v>4098</v>
      </c>
      <c r="C1137" s="26">
        <v>4.09</v>
      </c>
      <c r="D1137" s="27" t="str">
        <f t="shared" si="68"/>
        <v>✅High Performer</v>
      </c>
      <c r="E1137" s="27" t="str" cm="1">
        <f t="array" ref="E1137">_xlfn.IFS(C1137&gt;= 4.5,"Excellent",C1137 &gt;=3.5,"Good",C1137&gt;=2.5,"Average",C1137&gt;= 1.5,"Below Avg",C1137&lt;1.5,"Poor")</f>
        <v>Good</v>
      </c>
      <c r="F1137" s="27" t="str">
        <f t="shared" si="69"/>
        <v>Developing</v>
      </c>
      <c r="G1137" s="58" t="str">
        <f t="shared" si="70"/>
        <v>30% Bonus</v>
      </c>
      <c r="H1137" s="60" t="str">
        <f t="shared" si="71"/>
        <v>Valid</v>
      </c>
    </row>
    <row r="1138" spans="1:8" x14ac:dyDescent="0.2">
      <c r="A1138" s="26" t="s">
        <v>4101</v>
      </c>
      <c r="B1138" s="26" t="s">
        <v>1525</v>
      </c>
      <c r="C1138" s="26">
        <v>2.16</v>
      </c>
      <c r="D1138" s="27" t="str">
        <f t="shared" si="68"/>
        <v>📈Low Performer</v>
      </c>
      <c r="E1138" s="27" t="str" cm="1">
        <f t="array" ref="E1138">_xlfn.IFS(C1138&gt;= 4.5,"Excellent",C1138 &gt;=3.5,"Good",C1138&gt;=2.5,"Average",C1138&gt;= 1.5,"Below Avg",C1138&lt;1.5,"Poor")</f>
        <v>Below Avg</v>
      </c>
      <c r="F1138" s="27" t="str">
        <f t="shared" si="69"/>
        <v>At Risk</v>
      </c>
      <c r="G1138" s="58" t="str">
        <f t="shared" si="70"/>
        <v>No Bonus</v>
      </c>
      <c r="H1138" s="60" t="str">
        <f t="shared" si="71"/>
        <v>Valid</v>
      </c>
    </row>
    <row r="1139" spans="1:8" x14ac:dyDescent="0.2">
      <c r="A1139" s="26" t="s">
        <v>4104</v>
      </c>
      <c r="B1139" s="26" t="s">
        <v>2337</v>
      </c>
      <c r="C1139" s="26">
        <v>3.91</v>
      </c>
      <c r="D1139" s="27" t="str">
        <f t="shared" si="68"/>
        <v>✅High Performer</v>
      </c>
      <c r="E1139" s="27" t="str" cm="1">
        <f t="array" ref="E1139">_xlfn.IFS(C1139&gt;= 4.5,"Excellent",C1139 &gt;=3.5,"Good",C1139&gt;=2.5,"Average",C1139&gt;= 1.5,"Below Avg",C1139&lt;1.5,"Poor")</f>
        <v>Good</v>
      </c>
      <c r="F1139" s="27" t="str">
        <f t="shared" si="69"/>
        <v>Developing</v>
      </c>
      <c r="G1139" s="58" t="str">
        <f t="shared" si="70"/>
        <v>30% Bonus</v>
      </c>
      <c r="H1139" s="60" t="str">
        <f t="shared" si="71"/>
        <v>Valid</v>
      </c>
    </row>
    <row r="1140" spans="1:8" x14ac:dyDescent="0.2">
      <c r="A1140" s="26" t="s">
        <v>4107</v>
      </c>
      <c r="B1140" s="26" t="s">
        <v>4108</v>
      </c>
      <c r="C1140" s="26">
        <v>3.52</v>
      </c>
      <c r="D1140" s="27" t="str">
        <f t="shared" si="68"/>
        <v>✅High Performer</v>
      </c>
      <c r="E1140" s="27" t="str" cm="1">
        <f t="array" ref="E1140">_xlfn.IFS(C1140&gt;= 4.5,"Excellent",C1140 &gt;=3.5,"Good",C1140&gt;=2.5,"Average",C1140&gt;= 1.5,"Below Avg",C1140&lt;1.5,"Poor")</f>
        <v>Good</v>
      </c>
      <c r="F1140" s="27" t="str">
        <f t="shared" si="69"/>
        <v>Developing</v>
      </c>
      <c r="G1140" s="58" t="str">
        <f t="shared" si="70"/>
        <v>30% Bonus</v>
      </c>
      <c r="H1140" s="60" t="str">
        <f t="shared" si="71"/>
        <v>Valid</v>
      </c>
    </row>
    <row r="1141" spans="1:8" x14ac:dyDescent="0.2">
      <c r="A1141" s="26" t="s">
        <v>4111</v>
      </c>
      <c r="B1141" s="26" t="s">
        <v>4112</v>
      </c>
      <c r="C1141" s="26">
        <v>4.03</v>
      </c>
      <c r="D1141" s="27" t="str">
        <f t="shared" si="68"/>
        <v>✅High Performer</v>
      </c>
      <c r="E1141" s="27" t="str" cm="1">
        <f t="array" ref="E1141">_xlfn.IFS(C1141&gt;= 4.5,"Excellent",C1141 &gt;=3.5,"Good",C1141&gt;=2.5,"Average",C1141&gt;= 1.5,"Below Avg",C1141&lt;1.5,"Poor")</f>
        <v>Good</v>
      </c>
      <c r="F1141" s="27" t="str">
        <f t="shared" si="69"/>
        <v>Developing</v>
      </c>
      <c r="G1141" s="58" t="str">
        <f t="shared" si="70"/>
        <v>30% Bonus</v>
      </c>
      <c r="H1141" s="60" t="str">
        <f t="shared" si="71"/>
        <v>Valid</v>
      </c>
    </row>
    <row r="1142" spans="1:8" x14ac:dyDescent="0.2">
      <c r="A1142" s="26" t="s">
        <v>4114</v>
      </c>
      <c r="B1142" s="26" t="s">
        <v>3506</v>
      </c>
      <c r="C1142" s="26">
        <v>3.34</v>
      </c>
      <c r="D1142" s="27" t="str">
        <f t="shared" si="68"/>
        <v>✅High Performer</v>
      </c>
      <c r="E1142" s="27" t="str" cm="1">
        <f t="array" ref="E1142">_xlfn.IFS(C1142&gt;= 4.5,"Excellent",C1142 &gt;=3.5,"Good",C1142&gt;=2.5,"Average",C1142&gt;= 1.5,"Below Avg",C1142&lt;1.5,"Poor")</f>
        <v>Average</v>
      </c>
      <c r="F1142" s="27" t="str">
        <f t="shared" si="69"/>
        <v>Developing</v>
      </c>
      <c r="G1142" s="58" t="str">
        <f t="shared" si="70"/>
        <v>30% Bonus</v>
      </c>
      <c r="H1142" s="60" t="str">
        <f t="shared" si="71"/>
        <v>Valid</v>
      </c>
    </row>
    <row r="1143" spans="1:8" x14ac:dyDescent="0.2">
      <c r="A1143" s="26" t="s">
        <v>4117</v>
      </c>
      <c r="B1143" s="26" t="s">
        <v>4118</v>
      </c>
      <c r="C1143" s="26">
        <v>4.29</v>
      </c>
      <c r="D1143" s="27" t="str">
        <f t="shared" si="68"/>
        <v>✅High Performer</v>
      </c>
      <c r="E1143" s="27" t="str" cm="1">
        <f t="array" ref="E1143">_xlfn.IFS(C1143&gt;= 4.5,"Excellent",C1143 &gt;=3.5,"Good",C1143&gt;=2.5,"Average",C1143&gt;= 1.5,"Below Avg",C1143&lt;1.5,"Poor")</f>
        <v>Good</v>
      </c>
      <c r="F1143" s="27" t="str">
        <f t="shared" si="69"/>
        <v>Developing</v>
      </c>
      <c r="G1143" s="58" t="str">
        <f t="shared" si="70"/>
        <v>30% Bonus</v>
      </c>
      <c r="H1143" s="60" t="str">
        <f t="shared" si="71"/>
        <v>Valid</v>
      </c>
    </row>
    <row r="1144" spans="1:8" x14ac:dyDescent="0.2">
      <c r="A1144" s="26" t="s">
        <v>4121</v>
      </c>
      <c r="B1144" s="26" t="s">
        <v>2107</v>
      </c>
      <c r="C1144" s="26">
        <v>3.41</v>
      </c>
      <c r="D1144" s="27" t="str">
        <f t="shared" si="68"/>
        <v>✅High Performer</v>
      </c>
      <c r="E1144" s="27" t="str" cm="1">
        <f t="array" ref="E1144">_xlfn.IFS(C1144&gt;= 4.5,"Excellent",C1144 &gt;=3.5,"Good",C1144&gt;=2.5,"Average",C1144&gt;= 1.5,"Below Avg",C1144&lt;1.5,"Poor")</f>
        <v>Average</v>
      </c>
      <c r="F1144" s="27" t="str">
        <f t="shared" si="69"/>
        <v>Developing</v>
      </c>
      <c r="G1144" s="58" t="str">
        <f t="shared" si="70"/>
        <v>30% Bonus</v>
      </c>
      <c r="H1144" s="60" t="str">
        <f t="shared" si="71"/>
        <v>Valid</v>
      </c>
    </row>
    <row r="1145" spans="1:8" x14ac:dyDescent="0.2">
      <c r="A1145" s="26" t="s">
        <v>4124</v>
      </c>
      <c r="B1145" s="26" t="s">
        <v>4125</v>
      </c>
      <c r="C1145" s="26">
        <v>4.03</v>
      </c>
      <c r="D1145" s="27" t="str">
        <f t="shared" si="68"/>
        <v>✅High Performer</v>
      </c>
      <c r="E1145" s="27" t="str" cm="1">
        <f t="array" ref="E1145">_xlfn.IFS(C1145&gt;= 4.5,"Excellent",C1145 &gt;=3.5,"Good",C1145&gt;=2.5,"Average",C1145&gt;= 1.5,"Below Avg",C1145&lt;1.5,"Poor")</f>
        <v>Good</v>
      </c>
      <c r="F1145" s="27" t="str">
        <f t="shared" si="69"/>
        <v>Developing</v>
      </c>
      <c r="G1145" s="58" t="str">
        <f t="shared" si="70"/>
        <v>30% Bonus</v>
      </c>
      <c r="H1145" s="60" t="str">
        <f t="shared" si="71"/>
        <v>Valid</v>
      </c>
    </row>
    <row r="1146" spans="1:8" x14ac:dyDescent="0.2">
      <c r="A1146" s="26" t="s">
        <v>4127</v>
      </c>
      <c r="B1146" s="26" t="s">
        <v>943</v>
      </c>
      <c r="C1146" s="26">
        <v>1.31</v>
      </c>
      <c r="D1146" s="27" t="str">
        <f t="shared" si="68"/>
        <v>📈Low Performer</v>
      </c>
      <c r="E1146" s="27" t="str" cm="1">
        <f t="array" ref="E1146">_xlfn.IFS(C1146&gt;= 4.5,"Excellent",C1146 &gt;=3.5,"Good",C1146&gt;=2.5,"Average",C1146&gt;= 1.5,"Below Avg",C1146&lt;1.5,"Poor")</f>
        <v>Poor</v>
      </c>
      <c r="F1146" s="27" t="str">
        <f t="shared" si="69"/>
        <v>At Risk</v>
      </c>
      <c r="G1146" s="58" t="str">
        <f t="shared" si="70"/>
        <v>No Bonus</v>
      </c>
      <c r="H1146" s="60" t="str">
        <f t="shared" si="71"/>
        <v>Invalid</v>
      </c>
    </row>
    <row r="1147" spans="1:8" x14ac:dyDescent="0.2">
      <c r="A1147" s="26" t="s">
        <v>4129</v>
      </c>
      <c r="B1147" s="26" t="s">
        <v>894</v>
      </c>
      <c r="C1147" s="26">
        <v>4.74</v>
      </c>
      <c r="D1147" s="27" t="str">
        <f t="shared" si="68"/>
        <v>✅High Performer</v>
      </c>
      <c r="E1147" s="27" t="str" cm="1">
        <f t="array" ref="E1147">_xlfn.IFS(C1147&gt;= 4.5,"Excellent",C1147 &gt;=3.5,"Good",C1147&gt;=2.5,"Average",C1147&gt;= 1.5,"Below Avg",C1147&lt;1.5,"Poor")</f>
        <v>Excellent</v>
      </c>
      <c r="F1147" s="27" t="str">
        <f t="shared" si="69"/>
        <v>Top Employee</v>
      </c>
      <c r="G1147" s="58" t="str">
        <f t="shared" si="70"/>
        <v>50% Bonus</v>
      </c>
      <c r="H1147" s="60" t="str">
        <f t="shared" si="71"/>
        <v>Valid</v>
      </c>
    </row>
    <row r="1148" spans="1:8" x14ac:dyDescent="0.2">
      <c r="A1148" s="26" t="s">
        <v>4131</v>
      </c>
      <c r="B1148" s="26" t="s">
        <v>4132</v>
      </c>
      <c r="C1148" s="26">
        <v>2.4500000000000002</v>
      </c>
      <c r="D1148" s="27" t="str">
        <f t="shared" si="68"/>
        <v>📈Low Performer</v>
      </c>
      <c r="E1148" s="27" t="str" cm="1">
        <f t="array" ref="E1148">_xlfn.IFS(C1148&gt;= 4.5,"Excellent",C1148 &gt;=3.5,"Good",C1148&gt;=2.5,"Average",C1148&gt;= 1.5,"Below Avg",C1148&lt;1.5,"Poor")</f>
        <v>Below Avg</v>
      </c>
      <c r="F1148" s="27" t="str">
        <f t="shared" si="69"/>
        <v>At Risk</v>
      </c>
      <c r="G1148" s="58" t="str">
        <f t="shared" si="70"/>
        <v>No Bonus</v>
      </c>
      <c r="H1148" s="60" t="str">
        <f t="shared" si="71"/>
        <v>Valid</v>
      </c>
    </row>
    <row r="1149" spans="1:8" x14ac:dyDescent="0.2">
      <c r="A1149" s="26" t="s">
        <v>4134</v>
      </c>
      <c r="B1149" s="26" t="s">
        <v>4135</v>
      </c>
      <c r="C1149" s="26">
        <v>4.59</v>
      </c>
      <c r="D1149" s="27" t="str">
        <f t="shared" si="68"/>
        <v>✅High Performer</v>
      </c>
      <c r="E1149" s="27" t="str" cm="1">
        <f t="array" ref="E1149">_xlfn.IFS(C1149&gt;= 4.5,"Excellent",C1149 &gt;=3.5,"Good",C1149&gt;=2.5,"Average",C1149&gt;= 1.5,"Below Avg",C1149&lt;1.5,"Poor")</f>
        <v>Excellent</v>
      </c>
      <c r="F1149" s="27" t="str">
        <f t="shared" si="69"/>
        <v>Top Employee</v>
      </c>
      <c r="G1149" s="58" t="str">
        <f t="shared" si="70"/>
        <v>50% Bonus</v>
      </c>
      <c r="H1149" s="60" t="str">
        <f t="shared" si="71"/>
        <v>Valid</v>
      </c>
    </row>
    <row r="1150" spans="1:8" x14ac:dyDescent="0.2">
      <c r="A1150" s="26" t="s">
        <v>4138</v>
      </c>
      <c r="B1150" s="26" t="s">
        <v>2206</v>
      </c>
      <c r="C1150" s="26">
        <v>4.9400000000000004</v>
      </c>
      <c r="D1150" s="27" t="str">
        <f t="shared" si="68"/>
        <v>✅High Performer</v>
      </c>
      <c r="E1150" s="27" t="str" cm="1">
        <f t="array" ref="E1150">_xlfn.IFS(C1150&gt;= 4.5,"Excellent",C1150 &gt;=3.5,"Good",C1150&gt;=2.5,"Average",C1150&gt;= 1.5,"Below Avg",C1150&lt;1.5,"Poor")</f>
        <v>Excellent</v>
      </c>
      <c r="F1150" s="27" t="str">
        <f t="shared" si="69"/>
        <v>Top Employee</v>
      </c>
      <c r="G1150" s="58" t="str">
        <f t="shared" si="70"/>
        <v>50% Bonus</v>
      </c>
      <c r="H1150" s="60" t="str">
        <f t="shared" si="71"/>
        <v>Valid</v>
      </c>
    </row>
    <row r="1151" spans="1:8" x14ac:dyDescent="0.2">
      <c r="A1151" s="26" t="s">
        <v>4141</v>
      </c>
      <c r="B1151" s="26" t="s">
        <v>4132</v>
      </c>
      <c r="C1151" s="26">
        <v>2.63</v>
      </c>
      <c r="D1151" s="27" t="str">
        <f t="shared" si="68"/>
        <v>📈Low Performer</v>
      </c>
      <c r="E1151" s="27" t="str" cm="1">
        <f t="array" ref="E1151">_xlfn.IFS(C1151&gt;= 4.5,"Excellent",C1151 &gt;=3.5,"Good",C1151&gt;=2.5,"Average",C1151&gt;= 1.5,"Below Avg",C1151&lt;1.5,"Poor")</f>
        <v>Average</v>
      </c>
      <c r="F1151" s="27" t="str">
        <f t="shared" si="69"/>
        <v>Developing</v>
      </c>
      <c r="G1151" s="58" t="str">
        <f t="shared" si="70"/>
        <v>30% Bonus</v>
      </c>
      <c r="H1151" s="60" t="str">
        <f t="shared" si="71"/>
        <v>Valid</v>
      </c>
    </row>
    <row r="1152" spans="1:8" x14ac:dyDescent="0.2">
      <c r="A1152" s="26" t="s">
        <v>4144</v>
      </c>
      <c r="B1152" s="26" t="s">
        <v>824</v>
      </c>
      <c r="C1152" s="26">
        <v>4.97</v>
      </c>
      <c r="D1152" s="27" t="str">
        <f t="shared" si="68"/>
        <v>✅High Performer</v>
      </c>
      <c r="E1152" s="27" t="str" cm="1">
        <f t="array" ref="E1152">_xlfn.IFS(C1152&gt;= 4.5,"Excellent",C1152 &gt;=3.5,"Good",C1152&gt;=2.5,"Average",C1152&gt;= 1.5,"Below Avg",C1152&lt;1.5,"Poor")</f>
        <v>Excellent</v>
      </c>
      <c r="F1152" s="27" t="str">
        <f t="shared" si="69"/>
        <v>Top Employee</v>
      </c>
      <c r="G1152" s="58" t="str">
        <f t="shared" si="70"/>
        <v>50% Bonus</v>
      </c>
      <c r="H1152" s="60" t="str">
        <f t="shared" si="71"/>
        <v>Valid</v>
      </c>
    </row>
    <row r="1153" spans="1:8" x14ac:dyDescent="0.2">
      <c r="A1153" s="26" t="s">
        <v>4145</v>
      </c>
      <c r="B1153" s="26" t="s">
        <v>4146</v>
      </c>
      <c r="C1153" s="26">
        <v>4.07</v>
      </c>
      <c r="D1153" s="27" t="str">
        <f t="shared" si="68"/>
        <v>✅High Performer</v>
      </c>
      <c r="E1153" s="27" t="str" cm="1">
        <f t="array" ref="E1153">_xlfn.IFS(C1153&gt;= 4.5,"Excellent",C1153 &gt;=3.5,"Good",C1153&gt;=2.5,"Average",C1153&gt;= 1.5,"Below Avg",C1153&lt;1.5,"Poor")</f>
        <v>Good</v>
      </c>
      <c r="F1153" s="27" t="str">
        <f t="shared" si="69"/>
        <v>Developing</v>
      </c>
      <c r="G1153" s="58" t="str">
        <f t="shared" si="70"/>
        <v>30% Bonus</v>
      </c>
      <c r="H1153" s="60" t="str">
        <f t="shared" si="71"/>
        <v>Valid</v>
      </c>
    </row>
    <row r="1154" spans="1:8" x14ac:dyDescent="0.2">
      <c r="A1154" s="26" t="s">
        <v>4149</v>
      </c>
      <c r="B1154" s="26" t="s">
        <v>2810</v>
      </c>
      <c r="C1154" s="26">
        <v>3.55</v>
      </c>
      <c r="D1154" s="27" t="str">
        <f t="shared" si="68"/>
        <v>✅High Performer</v>
      </c>
      <c r="E1154" s="27" t="str" cm="1">
        <f t="array" ref="E1154">_xlfn.IFS(C1154&gt;= 4.5,"Excellent",C1154 &gt;=3.5,"Good",C1154&gt;=2.5,"Average",C1154&gt;= 1.5,"Below Avg",C1154&lt;1.5,"Poor")</f>
        <v>Good</v>
      </c>
      <c r="F1154" s="27" t="str">
        <f t="shared" si="69"/>
        <v>Developing</v>
      </c>
      <c r="G1154" s="58" t="str">
        <f t="shared" si="70"/>
        <v>30% Bonus</v>
      </c>
      <c r="H1154" s="60" t="str">
        <f t="shared" si="71"/>
        <v>Valid</v>
      </c>
    </row>
    <row r="1155" spans="1:8" x14ac:dyDescent="0.2">
      <c r="A1155" s="26" t="s">
        <v>4151</v>
      </c>
      <c r="B1155" s="26" t="s">
        <v>951</v>
      </c>
      <c r="C1155" s="26">
        <v>4.5599999999999996</v>
      </c>
      <c r="D1155" s="27" t="str">
        <f t="shared" si="68"/>
        <v>✅High Performer</v>
      </c>
      <c r="E1155" s="27" t="str" cm="1">
        <f t="array" ref="E1155">_xlfn.IFS(C1155&gt;= 4.5,"Excellent",C1155 &gt;=3.5,"Good",C1155&gt;=2.5,"Average",C1155&gt;= 1.5,"Below Avg",C1155&lt;1.5,"Poor")</f>
        <v>Excellent</v>
      </c>
      <c r="F1155" s="27" t="str">
        <f t="shared" si="69"/>
        <v>Top Employee</v>
      </c>
      <c r="G1155" s="58" t="str">
        <f t="shared" si="70"/>
        <v>50% Bonus</v>
      </c>
      <c r="H1155" s="60" t="str">
        <f t="shared" si="71"/>
        <v>Valid</v>
      </c>
    </row>
    <row r="1156" spans="1:8" x14ac:dyDescent="0.2">
      <c r="A1156" s="26" t="s">
        <v>4153</v>
      </c>
      <c r="B1156" s="26" t="s">
        <v>4154</v>
      </c>
      <c r="C1156" s="26">
        <v>2.59</v>
      </c>
      <c r="D1156" s="27" t="str">
        <f t="shared" ref="D1156:D1219" si="72">IF($C1156&gt;=3,"✅High Performer","📈Low Performer")</f>
        <v>📈Low Performer</v>
      </c>
      <c r="E1156" s="27" t="str" cm="1">
        <f t="array" ref="E1156">_xlfn.IFS(C1156&gt;= 4.5,"Excellent",C1156 &gt;=3.5,"Good",C1156&gt;=2.5,"Average",C1156&gt;= 1.5,"Below Avg",C1156&lt;1.5,"Poor")</f>
        <v>Average</v>
      </c>
      <c r="F1156" s="27" t="str">
        <f t="shared" ref="F1156:F1219" si="73">IF(C1156&gt;=4.5,"Top Employee",IF(C1156&gt;=2.5,"Developing","At Risk"))</f>
        <v>Developing</v>
      </c>
      <c r="G1156" s="58" t="str">
        <f t="shared" ref="G1156:G1219" si="74">IF(AND(C1156&gt;=4.5,C1156&lt;=5),"50% Bonus",IF(AND(C1156&gt;=2.5,C1156&lt;4.5),"30% Bonus","No Bonus"))</f>
        <v>30% Bonus</v>
      </c>
      <c r="H1156" s="60" t="str">
        <f t="shared" ref="H1156:H1219" si="75">IF(OR(C1156&lt;=2,C1156&gt;=5),"Invalid","Valid")</f>
        <v>Valid</v>
      </c>
    </row>
    <row r="1157" spans="1:8" x14ac:dyDescent="0.2">
      <c r="A1157" s="26" t="s">
        <v>4157</v>
      </c>
      <c r="B1157" s="26" t="s">
        <v>4158</v>
      </c>
      <c r="C1157" s="26">
        <v>2.2999999999999998</v>
      </c>
      <c r="D1157" s="27" t="str">
        <f t="shared" si="72"/>
        <v>📈Low Performer</v>
      </c>
      <c r="E1157" s="27" t="str" cm="1">
        <f t="array" ref="E1157">_xlfn.IFS(C1157&gt;= 4.5,"Excellent",C1157 &gt;=3.5,"Good",C1157&gt;=2.5,"Average",C1157&gt;= 1.5,"Below Avg",C1157&lt;1.5,"Poor")</f>
        <v>Below Avg</v>
      </c>
      <c r="F1157" s="27" t="str">
        <f t="shared" si="73"/>
        <v>At Risk</v>
      </c>
      <c r="G1157" s="58" t="str">
        <f t="shared" si="74"/>
        <v>No Bonus</v>
      </c>
      <c r="H1157" s="60" t="str">
        <f t="shared" si="75"/>
        <v>Valid</v>
      </c>
    </row>
    <row r="1158" spans="1:8" x14ac:dyDescent="0.2">
      <c r="A1158" s="26" t="s">
        <v>4160</v>
      </c>
      <c r="B1158" s="26" t="s">
        <v>4161</v>
      </c>
      <c r="C1158" s="26">
        <v>4.6100000000000003</v>
      </c>
      <c r="D1158" s="27" t="str">
        <f t="shared" si="72"/>
        <v>✅High Performer</v>
      </c>
      <c r="E1158" s="27" t="str" cm="1">
        <f t="array" ref="E1158">_xlfn.IFS(C1158&gt;= 4.5,"Excellent",C1158 &gt;=3.5,"Good",C1158&gt;=2.5,"Average",C1158&gt;= 1.5,"Below Avg",C1158&lt;1.5,"Poor")</f>
        <v>Excellent</v>
      </c>
      <c r="F1158" s="27" t="str">
        <f t="shared" si="73"/>
        <v>Top Employee</v>
      </c>
      <c r="G1158" s="58" t="str">
        <f t="shared" si="74"/>
        <v>50% Bonus</v>
      </c>
      <c r="H1158" s="60" t="str">
        <f t="shared" si="75"/>
        <v>Valid</v>
      </c>
    </row>
    <row r="1159" spans="1:8" x14ac:dyDescent="0.2">
      <c r="A1159" s="26" t="s">
        <v>4164</v>
      </c>
      <c r="B1159" s="26" t="s">
        <v>2386</v>
      </c>
      <c r="C1159" s="26">
        <v>3.29</v>
      </c>
      <c r="D1159" s="27" t="str">
        <f t="shared" si="72"/>
        <v>✅High Performer</v>
      </c>
      <c r="E1159" s="27" t="str" cm="1">
        <f t="array" ref="E1159">_xlfn.IFS(C1159&gt;= 4.5,"Excellent",C1159 &gt;=3.5,"Good",C1159&gt;=2.5,"Average",C1159&gt;= 1.5,"Below Avg",C1159&lt;1.5,"Poor")</f>
        <v>Average</v>
      </c>
      <c r="F1159" s="27" t="str">
        <f t="shared" si="73"/>
        <v>Developing</v>
      </c>
      <c r="G1159" s="58" t="str">
        <f t="shared" si="74"/>
        <v>30% Bonus</v>
      </c>
      <c r="H1159" s="60" t="str">
        <f t="shared" si="75"/>
        <v>Valid</v>
      </c>
    </row>
    <row r="1160" spans="1:8" x14ac:dyDescent="0.2">
      <c r="A1160" s="26" t="s">
        <v>4167</v>
      </c>
      <c r="B1160" s="26" t="s">
        <v>4168</v>
      </c>
      <c r="C1160" s="26">
        <v>3.29</v>
      </c>
      <c r="D1160" s="27" t="str">
        <f t="shared" si="72"/>
        <v>✅High Performer</v>
      </c>
      <c r="E1160" s="27" t="str" cm="1">
        <f t="array" ref="E1160">_xlfn.IFS(C1160&gt;= 4.5,"Excellent",C1160 &gt;=3.5,"Good",C1160&gt;=2.5,"Average",C1160&gt;= 1.5,"Below Avg",C1160&lt;1.5,"Poor")</f>
        <v>Average</v>
      </c>
      <c r="F1160" s="27" t="str">
        <f t="shared" si="73"/>
        <v>Developing</v>
      </c>
      <c r="G1160" s="58" t="str">
        <f t="shared" si="74"/>
        <v>30% Bonus</v>
      </c>
      <c r="H1160" s="60" t="str">
        <f t="shared" si="75"/>
        <v>Valid</v>
      </c>
    </row>
    <row r="1161" spans="1:8" x14ac:dyDescent="0.2">
      <c r="A1161" s="26" t="s">
        <v>4170</v>
      </c>
      <c r="B1161" s="26" t="s">
        <v>4171</v>
      </c>
      <c r="C1161" s="26">
        <v>2.91</v>
      </c>
      <c r="D1161" s="27" t="str">
        <f t="shared" si="72"/>
        <v>📈Low Performer</v>
      </c>
      <c r="E1161" s="27" t="str" cm="1">
        <f t="array" ref="E1161">_xlfn.IFS(C1161&gt;= 4.5,"Excellent",C1161 &gt;=3.5,"Good",C1161&gt;=2.5,"Average",C1161&gt;= 1.5,"Below Avg",C1161&lt;1.5,"Poor")</f>
        <v>Average</v>
      </c>
      <c r="F1161" s="27" t="str">
        <f t="shared" si="73"/>
        <v>Developing</v>
      </c>
      <c r="G1161" s="58" t="str">
        <f t="shared" si="74"/>
        <v>30% Bonus</v>
      </c>
      <c r="H1161" s="60" t="str">
        <f t="shared" si="75"/>
        <v>Valid</v>
      </c>
    </row>
    <row r="1162" spans="1:8" x14ac:dyDescent="0.2">
      <c r="A1162" s="26" t="s">
        <v>4174</v>
      </c>
      <c r="B1162" s="26" t="s">
        <v>4175</v>
      </c>
      <c r="C1162" s="26">
        <v>1.3</v>
      </c>
      <c r="D1162" s="27" t="str">
        <f t="shared" si="72"/>
        <v>📈Low Performer</v>
      </c>
      <c r="E1162" s="27" t="str" cm="1">
        <f t="array" ref="E1162">_xlfn.IFS(C1162&gt;= 4.5,"Excellent",C1162 &gt;=3.5,"Good",C1162&gt;=2.5,"Average",C1162&gt;= 1.5,"Below Avg",C1162&lt;1.5,"Poor")</f>
        <v>Poor</v>
      </c>
      <c r="F1162" s="27" t="str">
        <f t="shared" si="73"/>
        <v>At Risk</v>
      </c>
      <c r="G1162" s="58" t="str">
        <f t="shared" si="74"/>
        <v>No Bonus</v>
      </c>
      <c r="H1162" s="60" t="str">
        <f t="shared" si="75"/>
        <v>Invalid</v>
      </c>
    </row>
    <row r="1163" spans="1:8" x14ac:dyDescent="0.2">
      <c r="A1163" s="26" t="s">
        <v>4178</v>
      </c>
      <c r="B1163" s="26" t="s">
        <v>4179</v>
      </c>
      <c r="C1163" s="26">
        <v>2.81</v>
      </c>
      <c r="D1163" s="27" t="str">
        <f t="shared" si="72"/>
        <v>📈Low Performer</v>
      </c>
      <c r="E1163" s="27" t="str" cm="1">
        <f t="array" ref="E1163">_xlfn.IFS(C1163&gt;= 4.5,"Excellent",C1163 &gt;=3.5,"Good",C1163&gt;=2.5,"Average",C1163&gt;= 1.5,"Below Avg",C1163&lt;1.5,"Poor")</f>
        <v>Average</v>
      </c>
      <c r="F1163" s="27" t="str">
        <f t="shared" si="73"/>
        <v>Developing</v>
      </c>
      <c r="G1163" s="58" t="str">
        <f t="shared" si="74"/>
        <v>30% Bonus</v>
      </c>
      <c r="H1163" s="60" t="str">
        <f t="shared" si="75"/>
        <v>Valid</v>
      </c>
    </row>
    <row r="1164" spans="1:8" x14ac:dyDescent="0.2">
      <c r="A1164" s="26" t="s">
        <v>4181</v>
      </c>
      <c r="B1164" s="26" t="s">
        <v>2885</v>
      </c>
      <c r="C1164" s="26">
        <v>4.58</v>
      </c>
      <c r="D1164" s="27" t="str">
        <f t="shared" si="72"/>
        <v>✅High Performer</v>
      </c>
      <c r="E1164" s="27" t="str" cm="1">
        <f t="array" ref="E1164">_xlfn.IFS(C1164&gt;= 4.5,"Excellent",C1164 &gt;=3.5,"Good",C1164&gt;=2.5,"Average",C1164&gt;= 1.5,"Below Avg",C1164&lt;1.5,"Poor")</f>
        <v>Excellent</v>
      </c>
      <c r="F1164" s="27" t="str">
        <f t="shared" si="73"/>
        <v>Top Employee</v>
      </c>
      <c r="G1164" s="58" t="str">
        <f t="shared" si="74"/>
        <v>50% Bonus</v>
      </c>
      <c r="H1164" s="60" t="str">
        <f t="shared" si="75"/>
        <v>Valid</v>
      </c>
    </row>
    <row r="1165" spans="1:8" x14ac:dyDescent="0.2">
      <c r="A1165" s="26" t="s">
        <v>4184</v>
      </c>
      <c r="B1165" s="26" t="s">
        <v>4185</v>
      </c>
      <c r="C1165" s="26">
        <v>1.08</v>
      </c>
      <c r="D1165" s="27" t="str">
        <f t="shared" si="72"/>
        <v>📈Low Performer</v>
      </c>
      <c r="E1165" s="27" t="str" cm="1">
        <f t="array" ref="E1165">_xlfn.IFS(C1165&gt;= 4.5,"Excellent",C1165 &gt;=3.5,"Good",C1165&gt;=2.5,"Average",C1165&gt;= 1.5,"Below Avg",C1165&lt;1.5,"Poor")</f>
        <v>Poor</v>
      </c>
      <c r="F1165" s="27" t="str">
        <f t="shared" si="73"/>
        <v>At Risk</v>
      </c>
      <c r="G1165" s="58" t="str">
        <f t="shared" si="74"/>
        <v>No Bonus</v>
      </c>
      <c r="H1165" s="60" t="str">
        <f t="shared" si="75"/>
        <v>Invalid</v>
      </c>
    </row>
    <row r="1166" spans="1:8" x14ac:dyDescent="0.2">
      <c r="A1166" s="26" t="s">
        <v>4188</v>
      </c>
      <c r="B1166" s="26" t="s">
        <v>4189</v>
      </c>
      <c r="C1166" s="26">
        <v>1.27</v>
      </c>
      <c r="D1166" s="27" t="str">
        <f t="shared" si="72"/>
        <v>📈Low Performer</v>
      </c>
      <c r="E1166" s="27" t="str" cm="1">
        <f t="array" ref="E1166">_xlfn.IFS(C1166&gt;= 4.5,"Excellent",C1166 &gt;=3.5,"Good",C1166&gt;=2.5,"Average",C1166&gt;= 1.5,"Below Avg",C1166&lt;1.5,"Poor")</f>
        <v>Poor</v>
      </c>
      <c r="F1166" s="27" t="str">
        <f t="shared" si="73"/>
        <v>At Risk</v>
      </c>
      <c r="G1166" s="58" t="str">
        <f t="shared" si="74"/>
        <v>No Bonus</v>
      </c>
      <c r="H1166" s="60" t="str">
        <f t="shared" si="75"/>
        <v>Invalid</v>
      </c>
    </row>
    <row r="1167" spans="1:8" x14ac:dyDescent="0.2">
      <c r="A1167" s="26" t="s">
        <v>4191</v>
      </c>
      <c r="B1167" s="26" t="s">
        <v>4192</v>
      </c>
      <c r="C1167" s="26">
        <v>3.18</v>
      </c>
      <c r="D1167" s="27" t="str">
        <f t="shared" si="72"/>
        <v>✅High Performer</v>
      </c>
      <c r="E1167" s="27" t="str" cm="1">
        <f t="array" ref="E1167">_xlfn.IFS(C1167&gt;= 4.5,"Excellent",C1167 &gt;=3.5,"Good",C1167&gt;=2.5,"Average",C1167&gt;= 1.5,"Below Avg",C1167&lt;1.5,"Poor")</f>
        <v>Average</v>
      </c>
      <c r="F1167" s="27" t="str">
        <f t="shared" si="73"/>
        <v>Developing</v>
      </c>
      <c r="G1167" s="58" t="str">
        <f t="shared" si="74"/>
        <v>30% Bonus</v>
      </c>
      <c r="H1167" s="60" t="str">
        <f t="shared" si="75"/>
        <v>Valid</v>
      </c>
    </row>
    <row r="1168" spans="1:8" x14ac:dyDescent="0.2">
      <c r="A1168" s="26" t="s">
        <v>4195</v>
      </c>
      <c r="B1168" s="26" t="s">
        <v>677</v>
      </c>
      <c r="C1168" s="26">
        <v>4.3</v>
      </c>
      <c r="D1168" s="27" t="str">
        <f t="shared" si="72"/>
        <v>✅High Performer</v>
      </c>
      <c r="E1168" s="27" t="str" cm="1">
        <f t="array" ref="E1168">_xlfn.IFS(C1168&gt;= 4.5,"Excellent",C1168 &gt;=3.5,"Good",C1168&gt;=2.5,"Average",C1168&gt;= 1.5,"Below Avg",C1168&lt;1.5,"Poor")</f>
        <v>Good</v>
      </c>
      <c r="F1168" s="27" t="str">
        <f t="shared" si="73"/>
        <v>Developing</v>
      </c>
      <c r="G1168" s="58" t="str">
        <f t="shared" si="74"/>
        <v>30% Bonus</v>
      </c>
      <c r="H1168" s="60" t="str">
        <f t="shared" si="75"/>
        <v>Valid</v>
      </c>
    </row>
    <row r="1169" spans="1:8" x14ac:dyDescent="0.2">
      <c r="A1169" s="26" t="s">
        <v>4197</v>
      </c>
      <c r="B1169" s="26" t="s">
        <v>1522</v>
      </c>
      <c r="C1169" s="26">
        <v>2.23</v>
      </c>
      <c r="D1169" s="27" t="str">
        <f t="shared" si="72"/>
        <v>📈Low Performer</v>
      </c>
      <c r="E1169" s="27" t="str" cm="1">
        <f t="array" ref="E1169">_xlfn.IFS(C1169&gt;= 4.5,"Excellent",C1169 &gt;=3.5,"Good",C1169&gt;=2.5,"Average",C1169&gt;= 1.5,"Below Avg",C1169&lt;1.5,"Poor")</f>
        <v>Below Avg</v>
      </c>
      <c r="F1169" s="27" t="str">
        <f t="shared" si="73"/>
        <v>At Risk</v>
      </c>
      <c r="G1169" s="58" t="str">
        <f t="shared" si="74"/>
        <v>No Bonus</v>
      </c>
      <c r="H1169" s="60" t="str">
        <f t="shared" si="75"/>
        <v>Valid</v>
      </c>
    </row>
    <row r="1170" spans="1:8" x14ac:dyDescent="0.2">
      <c r="A1170" s="26" t="s">
        <v>4199</v>
      </c>
      <c r="B1170" s="26" t="s">
        <v>4200</v>
      </c>
      <c r="C1170" s="26">
        <v>2.1</v>
      </c>
      <c r="D1170" s="27" t="str">
        <f t="shared" si="72"/>
        <v>📈Low Performer</v>
      </c>
      <c r="E1170" s="27" t="str" cm="1">
        <f t="array" ref="E1170">_xlfn.IFS(C1170&gt;= 4.5,"Excellent",C1170 &gt;=3.5,"Good",C1170&gt;=2.5,"Average",C1170&gt;= 1.5,"Below Avg",C1170&lt;1.5,"Poor")</f>
        <v>Below Avg</v>
      </c>
      <c r="F1170" s="27" t="str">
        <f t="shared" si="73"/>
        <v>At Risk</v>
      </c>
      <c r="G1170" s="58" t="str">
        <f t="shared" si="74"/>
        <v>No Bonus</v>
      </c>
      <c r="H1170" s="60" t="str">
        <f t="shared" si="75"/>
        <v>Valid</v>
      </c>
    </row>
    <row r="1171" spans="1:8" x14ac:dyDescent="0.2">
      <c r="A1171" s="26" t="s">
        <v>4203</v>
      </c>
      <c r="B1171" s="26" t="s">
        <v>4204</v>
      </c>
      <c r="C1171" s="26">
        <v>4.66</v>
      </c>
      <c r="D1171" s="27" t="str">
        <f t="shared" si="72"/>
        <v>✅High Performer</v>
      </c>
      <c r="E1171" s="27" t="str" cm="1">
        <f t="array" ref="E1171">_xlfn.IFS(C1171&gt;= 4.5,"Excellent",C1171 &gt;=3.5,"Good",C1171&gt;=2.5,"Average",C1171&gt;= 1.5,"Below Avg",C1171&lt;1.5,"Poor")</f>
        <v>Excellent</v>
      </c>
      <c r="F1171" s="27" t="str">
        <f t="shared" si="73"/>
        <v>Top Employee</v>
      </c>
      <c r="G1171" s="58" t="str">
        <f t="shared" si="74"/>
        <v>50% Bonus</v>
      </c>
      <c r="H1171" s="60" t="str">
        <f t="shared" si="75"/>
        <v>Valid</v>
      </c>
    </row>
    <row r="1172" spans="1:8" x14ac:dyDescent="0.2">
      <c r="A1172" s="26" t="s">
        <v>4206</v>
      </c>
      <c r="B1172" s="26" t="s">
        <v>970</v>
      </c>
      <c r="C1172" s="26">
        <v>3.94</v>
      </c>
      <c r="D1172" s="27" t="str">
        <f t="shared" si="72"/>
        <v>✅High Performer</v>
      </c>
      <c r="E1172" s="27" t="str" cm="1">
        <f t="array" ref="E1172">_xlfn.IFS(C1172&gt;= 4.5,"Excellent",C1172 &gt;=3.5,"Good",C1172&gt;=2.5,"Average",C1172&gt;= 1.5,"Below Avg",C1172&lt;1.5,"Poor")</f>
        <v>Good</v>
      </c>
      <c r="F1172" s="27" t="str">
        <f t="shared" si="73"/>
        <v>Developing</v>
      </c>
      <c r="G1172" s="58" t="str">
        <f t="shared" si="74"/>
        <v>30% Bonus</v>
      </c>
      <c r="H1172" s="60" t="str">
        <f t="shared" si="75"/>
        <v>Valid</v>
      </c>
    </row>
    <row r="1173" spans="1:8" x14ac:dyDescent="0.2">
      <c r="A1173" s="26" t="s">
        <v>4208</v>
      </c>
      <c r="B1173" s="26" t="s">
        <v>657</v>
      </c>
      <c r="C1173" s="26">
        <v>2.35</v>
      </c>
      <c r="D1173" s="27" t="str">
        <f t="shared" si="72"/>
        <v>📈Low Performer</v>
      </c>
      <c r="E1173" s="27" t="str" cm="1">
        <f t="array" ref="E1173">_xlfn.IFS(C1173&gt;= 4.5,"Excellent",C1173 &gt;=3.5,"Good",C1173&gt;=2.5,"Average",C1173&gt;= 1.5,"Below Avg",C1173&lt;1.5,"Poor")</f>
        <v>Below Avg</v>
      </c>
      <c r="F1173" s="27" t="str">
        <f t="shared" si="73"/>
        <v>At Risk</v>
      </c>
      <c r="G1173" s="58" t="str">
        <f t="shared" si="74"/>
        <v>No Bonus</v>
      </c>
      <c r="H1173" s="60" t="str">
        <f t="shared" si="75"/>
        <v>Valid</v>
      </c>
    </row>
    <row r="1174" spans="1:8" x14ac:dyDescent="0.2">
      <c r="A1174" s="26" t="s">
        <v>4211</v>
      </c>
      <c r="B1174" s="26" t="s">
        <v>4212</v>
      </c>
      <c r="C1174" s="26">
        <v>4.4400000000000004</v>
      </c>
      <c r="D1174" s="27" t="str">
        <f t="shared" si="72"/>
        <v>✅High Performer</v>
      </c>
      <c r="E1174" s="27" t="str" cm="1">
        <f t="array" ref="E1174">_xlfn.IFS(C1174&gt;= 4.5,"Excellent",C1174 &gt;=3.5,"Good",C1174&gt;=2.5,"Average",C1174&gt;= 1.5,"Below Avg",C1174&lt;1.5,"Poor")</f>
        <v>Good</v>
      </c>
      <c r="F1174" s="27" t="str">
        <f t="shared" si="73"/>
        <v>Developing</v>
      </c>
      <c r="G1174" s="58" t="str">
        <f t="shared" si="74"/>
        <v>30% Bonus</v>
      </c>
      <c r="H1174" s="60" t="str">
        <f t="shared" si="75"/>
        <v>Valid</v>
      </c>
    </row>
    <row r="1175" spans="1:8" x14ac:dyDescent="0.2">
      <c r="A1175" s="26" t="s">
        <v>4215</v>
      </c>
      <c r="B1175" s="26" t="s">
        <v>4216</v>
      </c>
      <c r="C1175" s="26">
        <v>1.9</v>
      </c>
      <c r="D1175" s="27" t="str">
        <f t="shared" si="72"/>
        <v>📈Low Performer</v>
      </c>
      <c r="E1175" s="27" t="str" cm="1">
        <f t="array" ref="E1175">_xlfn.IFS(C1175&gt;= 4.5,"Excellent",C1175 &gt;=3.5,"Good",C1175&gt;=2.5,"Average",C1175&gt;= 1.5,"Below Avg",C1175&lt;1.5,"Poor")</f>
        <v>Below Avg</v>
      </c>
      <c r="F1175" s="27" t="str">
        <f t="shared" si="73"/>
        <v>At Risk</v>
      </c>
      <c r="G1175" s="58" t="str">
        <f t="shared" si="74"/>
        <v>No Bonus</v>
      </c>
      <c r="H1175" s="60" t="str">
        <f t="shared" si="75"/>
        <v>Invalid</v>
      </c>
    </row>
    <row r="1176" spans="1:8" x14ac:dyDescent="0.2">
      <c r="A1176" s="26" t="s">
        <v>4219</v>
      </c>
      <c r="B1176" s="26" t="s">
        <v>4220</v>
      </c>
      <c r="C1176" s="26">
        <v>3.28</v>
      </c>
      <c r="D1176" s="27" t="str">
        <f t="shared" si="72"/>
        <v>✅High Performer</v>
      </c>
      <c r="E1176" s="27" t="str" cm="1">
        <f t="array" ref="E1176">_xlfn.IFS(C1176&gt;= 4.5,"Excellent",C1176 &gt;=3.5,"Good",C1176&gt;=2.5,"Average",C1176&gt;= 1.5,"Below Avg",C1176&lt;1.5,"Poor")</f>
        <v>Average</v>
      </c>
      <c r="F1176" s="27" t="str">
        <f t="shared" si="73"/>
        <v>Developing</v>
      </c>
      <c r="G1176" s="58" t="str">
        <f t="shared" si="74"/>
        <v>30% Bonus</v>
      </c>
      <c r="H1176" s="60" t="str">
        <f t="shared" si="75"/>
        <v>Valid</v>
      </c>
    </row>
    <row r="1177" spans="1:8" x14ac:dyDescent="0.2">
      <c r="A1177" s="26" t="s">
        <v>4223</v>
      </c>
      <c r="B1177" s="26" t="s">
        <v>3382</v>
      </c>
      <c r="C1177" s="26">
        <v>1.94</v>
      </c>
      <c r="D1177" s="27" t="str">
        <f t="shared" si="72"/>
        <v>📈Low Performer</v>
      </c>
      <c r="E1177" s="27" t="str" cm="1">
        <f t="array" ref="E1177">_xlfn.IFS(C1177&gt;= 4.5,"Excellent",C1177 &gt;=3.5,"Good",C1177&gt;=2.5,"Average",C1177&gt;= 1.5,"Below Avg",C1177&lt;1.5,"Poor")</f>
        <v>Below Avg</v>
      </c>
      <c r="F1177" s="27" t="str">
        <f t="shared" si="73"/>
        <v>At Risk</v>
      </c>
      <c r="G1177" s="58" t="str">
        <f t="shared" si="74"/>
        <v>No Bonus</v>
      </c>
      <c r="H1177" s="60" t="str">
        <f t="shared" si="75"/>
        <v>Invalid</v>
      </c>
    </row>
    <row r="1178" spans="1:8" x14ac:dyDescent="0.2">
      <c r="A1178" s="26" t="s">
        <v>4226</v>
      </c>
      <c r="B1178" s="26" t="s">
        <v>525</v>
      </c>
      <c r="C1178" s="26">
        <v>4.9000000000000004</v>
      </c>
      <c r="D1178" s="27" t="str">
        <f t="shared" si="72"/>
        <v>✅High Performer</v>
      </c>
      <c r="E1178" s="27" t="str" cm="1">
        <f t="array" ref="E1178">_xlfn.IFS(C1178&gt;= 4.5,"Excellent",C1178 &gt;=3.5,"Good",C1178&gt;=2.5,"Average",C1178&gt;= 1.5,"Below Avg",C1178&lt;1.5,"Poor")</f>
        <v>Excellent</v>
      </c>
      <c r="F1178" s="27" t="str">
        <f t="shared" si="73"/>
        <v>Top Employee</v>
      </c>
      <c r="G1178" s="58" t="str">
        <f t="shared" si="74"/>
        <v>50% Bonus</v>
      </c>
      <c r="H1178" s="60" t="str">
        <f t="shared" si="75"/>
        <v>Valid</v>
      </c>
    </row>
    <row r="1179" spans="1:8" x14ac:dyDescent="0.2">
      <c r="A1179" s="26" t="s">
        <v>4228</v>
      </c>
      <c r="B1179" s="26" t="s">
        <v>2152</v>
      </c>
      <c r="C1179" s="26">
        <v>3.5</v>
      </c>
      <c r="D1179" s="27" t="str">
        <f t="shared" si="72"/>
        <v>✅High Performer</v>
      </c>
      <c r="E1179" s="27" t="str" cm="1">
        <f t="array" ref="E1179">_xlfn.IFS(C1179&gt;= 4.5,"Excellent",C1179 &gt;=3.5,"Good",C1179&gt;=2.5,"Average",C1179&gt;= 1.5,"Below Avg",C1179&lt;1.5,"Poor")</f>
        <v>Good</v>
      </c>
      <c r="F1179" s="27" t="str">
        <f t="shared" si="73"/>
        <v>Developing</v>
      </c>
      <c r="G1179" s="58" t="str">
        <f t="shared" si="74"/>
        <v>30% Bonus</v>
      </c>
      <c r="H1179" s="60" t="str">
        <f t="shared" si="75"/>
        <v>Valid</v>
      </c>
    </row>
    <row r="1180" spans="1:8" x14ac:dyDescent="0.2">
      <c r="A1180" s="26" t="s">
        <v>4230</v>
      </c>
      <c r="B1180" s="26" t="s">
        <v>4231</v>
      </c>
      <c r="C1180" s="26">
        <v>1.1000000000000001</v>
      </c>
      <c r="D1180" s="27" t="str">
        <f t="shared" si="72"/>
        <v>📈Low Performer</v>
      </c>
      <c r="E1180" s="27" t="str" cm="1">
        <f t="array" ref="E1180">_xlfn.IFS(C1180&gt;= 4.5,"Excellent",C1180 &gt;=3.5,"Good",C1180&gt;=2.5,"Average",C1180&gt;= 1.5,"Below Avg",C1180&lt;1.5,"Poor")</f>
        <v>Poor</v>
      </c>
      <c r="F1180" s="27" t="str">
        <f t="shared" si="73"/>
        <v>At Risk</v>
      </c>
      <c r="G1180" s="58" t="str">
        <f t="shared" si="74"/>
        <v>No Bonus</v>
      </c>
      <c r="H1180" s="60" t="str">
        <f t="shared" si="75"/>
        <v>Invalid</v>
      </c>
    </row>
    <row r="1181" spans="1:8" x14ac:dyDescent="0.2">
      <c r="A1181" s="26" t="s">
        <v>4234</v>
      </c>
      <c r="B1181" s="26" t="s">
        <v>4235</v>
      </c>
      <c r="C1181" s="26">
        <v>4.43</v>
      </c>
      <c r="D1181" s="27" t="str">
        <f t="shared" si="72"/>
        <v>✅High Performer</v>
      </c>
      <c r="E1181" s="27" t="str" cm="1">
        <f t="array" ref="E1181">_xlfn.IFS(C1181&gt;= 4.5,"Excellent",C1181 &gt;=3.5,"Good",C1181&gt;=2.5,"Average",C1181&gt;= 1.5,"Below Avg",C1181&lt;1.5,"Poor")</f>
        <v>Good</v>
      </c>
      <c r="F1181" s="27" t="str">
        <f t="shared" si="73"/>
        <v>Developing</v>
      </c>
      <c r="G1181" s="58" t="str">
        <f t="shared" si="74"/>
        <v>30% Bonus</v>
      </c>
      <c r="H1181" s="60" t="str">
        <f t="shared" si="75"/>
        <v>Valid</v>
      </c>
    </row>
    <row r="1182" spans="1:8" x14ac:dyDescent="0.2">
      <c r="A1182" s="26" t="s">
        <v>4237</v>
      </c>
      <c r="B1182" s="26" t="s">
        <v>4238</v>
      </c>
      <c r="C1182" s="26">
        <v>2.59</v>
      </c>
      <c r="D1182" s="27" t="str">
        <f t="shared" si="72"/>
        <v>📈Low Performer</v>
      </c>
      <c r="E1182" s="27" t="str" cm="1">
        <f t="array" ref="E1182">_xlfn.IFS(C1182&gt;= 4.5,"Excellent",C1182 &gt;=3.5,"Good",C1182&gt;=2.5,"Average",C1182&gt;= 1.5,"Below Avg",C1182&lt;1.5,"Poor")</f>
        <v>Average</v>
      </c>
      <c r="F1182" s="27" t="str">
        <f t="shared" si="73"/>
        <v>Developing</v>
      </c>
      <c r="G1182" s="58" t="str">
        <f t="shared" si="74"/>
        <v>30% Bonus</v>
      </c>
      <c r="H1182" s="60" t="str">
        <f t="shared" si="75"/>
        <v>Valid</v>
      </c>
    </row>
    <row r="1183" spans="1:8" x14ac:dyDescent="0.2">
      <c r="A1183" s="26" t="s">
        <v>4240</v>
      </c>
      <c r="B1183" s="26" t="s">
        <v>4241</v>
      </c>
      <c r="C1183" s="26">
        <v>1.1200000000000001</v>
      </c>
      <c r="D1183" s="27" t="str">
        <f t="shared" si="72"/>
        <v>📈Low Performer</v>
      </c>
      <c r="E1183" s="27" t="str" cm="1">
        <f t="array" ref="E1183">_xlfn.IFS(C1183&gt;= 4.5,"Excellent",C1183 &gt;=3.5,"Good",C1183&gt;=2.5,"Average",C1183&gt;= 1.5,"Below Avg",C1183&lt;1.5,"Poor")</f>
        <v>Poor</v>
      </c>
      <c r="F1183" s="27" t="str">
        <f t="shared" si="73"/>
        <v>At Risk</v>
      </c>
      <c r="G1183" s="58" t="str">
        <f t="shared" si="74"/>
        <v>No Bonus</v>
      </c>
      <c r="H1183" s="60" t="str">
        <f t="shared" si="75"/>
        <v>Invalid</v>
      </c>
    </row>
    <row r="1184" spans="1:8" x14ac:dyDescent="0.2">
      <c r="A1184" s="26" t="s">
        <v>4243</v>
      </c>
      <c r="B1184" s="26" t="s">
        <v>4244</v>
      </c>
      <c r="C1184" s="26">
        <v>1.56</v>
      </c>
      <c r="D1184" s="27" t="str">
        <f t="shared" si="72"/>
        <v>📈Low Performer</v>
      </c>
      <c r="E1184" s="27" t="str" cm="1">
        <f t="array" ref="E1184">_xlfn.IFS(C1184&gt;= 4.5,"Excellent",C1184 &gt;=3.5,"Good",C1184&gt;=2.5,"Average",C1184&gt;= 1.5,"Below Avg",C1184&lt;1.5,"Poor")</f>
        <v>Below Avg</v>
      </c>
      <c r="F1184" s="27" t="str">
        <f t="shared" si="73"/>
        <v>At Risk</v>
      </c>
      <c r="G1184" s="58" t="str">
        <f t="shared" si="74"/>
        <v>No Bonus</v>
      </c>
      <c r="H1184" s="60" t="str">
        <f t="shared" si="75"/>
        <v>Invalid</v>
      </c>
    </row>
    <row r="1185" spans="1:8" x14ac:dyDescent="0.2">
      <c r="A1185" s="26" t="s">
        <v>4247</v>
      </c>
      <c r="B1185" s="26" t="s">
        <v>4248</v>
      </c>
      <c r="C1185" s="26">
        <v>2.36</v>
      </c>
      <c r="D1185" s="27" t="str">
        <f t="shared" si="72"/>
        <v>📈Low Performer</v>
      </c>
      <c r="E1185" s="27" t="str" cm="1">
        <f t="array" ref="E1185">_xlfn.IFS(C1185&gt;= 4.5,"Excellent",C1185 &gt;=3.5,"Good",C1185&gt;=2.5,"Average",C1185&gt;= 1.5,"Below Avg",C1185&lt;1.5,"Poor")</f>
        <v>Below Avg</v>
      </c>
      <c r="F1185" s="27" t="str">
        <f t="shared" si="73"/>
        <v>At Risk</v>
      </c>
      <c r="G1185" s="58" t="str">
        <f t="shared" si="74"/>
        <v>No Bonus</v>
      </c>
      <c r="H1185" s="60" t="str">
        <f t="shared" si="75"/>
        <v>Valid</v>
      </c>
    </row>
    <row r="1186" spans="1:8" x14ac:dyDescent="0.2">
      <c r="A1186" s="26" t="s">
        <v>4250</v>
      </c>
      <c r="B1186" s="26" t="s">
        <v>4251</v>
      </c>
      <c r="C1186" s="26">
        <v>4.87</v>
      </c>
      <c r="D1186" s="27" t="str">
        <f t="shared" si="72"/>
        <v>✅High Performer</v>
      </c>
      <c r="E1186" s="27" t="str" cm="1">
        <f t="array" ref="E1186">_xlfn.IFS(C1186&gt;= 4.5,"Excellent",C1186 &gt;=3.5,"Good",C1186&gt;=2.5,"Average",C1186&gt;= 1.5,"Below Avg",C1186&lt;1.5,"Poor")</f>
        <v>Excellent</v>
      </c>
      <c r="F1186" s="27" t="str">
        <f t="shared" si="73"/>
        <v>Top Employee</v>
      </c>
      <c r="G1186" s="58" t="str">
        <f t="shared" si="74"/>
        <v>50% Bonus</v>
      </c>
      <c r="H1186" s="60" t="str">
        <f t="shared" si="75"/>
        <v>Valid</v>
      </c>
    </row>
    <row r="1187" spans="1:8" x14ac:dyDescent="0.2">
      <c r="A1187" s="26" t="s">
        <v>4254</v>
      </c>
      <c r="B1187" s="26" t="s">
        <v>4255</v>
      </c>
      <c r="C1187" s="26">
        <v>2.48</v>
      </c>
      <c r="D1187" s="27" t="str">
        <f t="shared" si="72"/>
        <v>📈Low Performer</v>
      </c>
      <c r="E1187" s="27" t="str" cm="1">
        <f t="array" ref="E1187">_xlfn.IFS(C1187&gt;= 4.5,"Excellent",C1187 &gt;=3.5,"Good",C1187&gt;=2.5,"Average",C1187&gt;= 1.5,"Below Avg",C1187&lt;1.5,"Poor")</f>
        <v>Below Avg</v>
      </c>
      <c r="F1187" s="27" t="str">
        <f t="shared" si="73"/>
        <v>At Risk</v>
      </c>
      <c r="G1187" s="58" t="str">
        <f t="shared" si="74"/>
        <v>No Bonus</v>
      </c>
      <c r="H1187" s="60" t="str">
        <f t="shared" si="75"/>
        <v>Valid</v>
      </c>
    </row>
    <row r="1188" spans="1:8" x14ac:dyDescent="0.2">
      <c r="A1188" s="26" t="s">
        <v>4258</v>
      </c>
      <c r="B1188" s="26" t="s">
        <v>4259</v>
      </c>
      <c r="C1188" s="26">
        <v>2.23</v>
      </c>
      <c r="D1188" s="27" t="str">
        <f t="shared" si="72"/>
        <v>📈Low Performer</v>
      </c>
      <c r="E1188" s="27" t="str" cm="1">
        <f t="array" ref="E1188">_xlfn.IFS(C1188&gt;= 4.5,"Excellent",C1188 &gt;=3.5,"Good",C1188&gt;=2.5,"Average",C1188&gt;= 1.5,"Below Avg",C1188&lt;1.5,"Poor")</f>
        <v>Below Avg</v>
      </c>
      <c r="F1188" s="27" t="str">
        <f t="shared" si="73"/>
        <v>At Risk</v>
      </c>
      <c r="G1188" s="58" t="str">
        <f t="shared" si="74"/>
        <v>No Bonus</v>
      </c>
      <c r="H1188" s="60" t="str">
        <f t="shared" si="75"/>
        <v>Valid</v>
      </c>
    </row>
    <row r="1189" spans="1:8" x14ac:dyDescent="0.2">
      <c r="A1189" s="26" t="s">
        <v>4262</v>
      </c>
      <c r="B1189" s="26" t="s">
        <v>2953</v>
      </c>
      <c r="C1189" s="26">
        <v>2.08</v>
      </c>
      <c r="D1189" s="27" t="str">
        <f t="shared" si="72"/>
        <v>📈Low Performer</v>
      </c>
      <c r="E1189" s="27" t="str" cm="1">
        <f t="array" ref="E1189">_xlfn.IFS(C1189&gt;= 4.5,"Excellent",C1189 &gt;=3.5,"Good",C1189&gt;=2.5,"Average",C1189&gt;= 1.5,"Below Avg",C1189&lt;1.5,"Poor")</f>
        <v>Below Avg</v>
      </c>
      <c r="F1189" s="27" t="str">
        <f t="shared" si="73"/>
        <v>At Risk</v>
      </c>
      <c r="G1189" s="58" t="str">
        <f t="shared" si="74"/>
        <v>No Bonus</v>
      </c>
      <c r="H1189" s="60" t="str">
        <f t="shared" si="75"/>
        <v>Valid</v>
      </c>
    </row>
    <row r="1190" spans="1:8" x14ac:dyDescent="0.2">
      <c r="A1190" s="26" t="s">
        <v>4265</v>
      </c>
      <c r="B1190" s="26" t="s">
        <v>4266</v>
      </c>
      <c r="C1190" s="26">
        <v>3.92</v>
      </c>
      <c r="D1190" s="27" t="str">
        <f t="shared" si="72"/>
        <v>✅High Performer</v>
      </c>
      <c r="E1190" s="27" t="str" cm="1">
        <f t="array" ref="E1190">_xlfn.IFS(C1190&gt;= 4.5,"Excellent",C1190 &gt;=3.5,"Good",C1190&gt;=2.5,"Average",C1190&gt;= 1.5,"Below Avg",C1190&lt;1.5,"Poor")</f>
        <v>Good</v>
      </c>
      <c r="F1190" s="27" t="str">
        <f t="shared" si="73"/>
        <v>Developing</v>
      </c>
      <c r="G1190" s="58" t="str">
        <f t="shared" si="74"/>
        <v>30% Bonus</v>
      </c>
      <c r="H1190" s="60" t="str">
        <f t="shared" si="75"/>
        <v>Valid</v>
      </c>
    </row>
    <row r="1191" spans="1:8" x14ac:dyDescent="0.2">
      <c r="A1191" s="26" t="s">
        <v>4268</v>
      </c>
      <c r="B1191" s="26" t="s">
        <v>1314</v>
      </c>
      <c r="C1191" s="26">
        <v>3.79</v>
      </c>
      <c r="D1191" s="27" t="str">
        <f t="shared" si="72"/>
        <v>✅High Performer</v>
      </c>
      <c r="E1191" s="27" t="str" cm="1">
        <f t="array" ref="E1191">_xlfn.IFS(C1191&gt;= 4.5,"Excellent",C1191 &gt;=3.5,"Good",C1191&gt;=2.5,"Average",C1191&gt;= 1.5,"Below Avg",C1191&lt;1.5,"Poor")</f>
        <v>Good</v>
      </c>
      <c r="F1191" s="27" t="str">
        <f t="shared" si="73"/>
        <v>Developing</v>
      </c>
      <c r="G1191" s="58" t="str">
        <f t="shared" si="74"/>
        <v>30% Bonus</v>
      </c>
      <c r="H1191" s="60" t="str">
        <f t="shared" si="75"/>
        <v>Valid</v>
      </c>
    </row>
    <row r="1192" spans="1:8" x14ac:dyDescent="0.2">
      <c r="A1192" s="26" t="s">
        <v>4270</v>
      </c>
      <c r="B1192" s="26" t="s">
        <v>812</v>
      </c>
      <c r="C1192" s="26">
        <v>4.03</v>
      </c>
      <c r="D1192" s="27" t="str">
        <f t="shared" si="72"/>
        <v>✅High Performer</v>
      </c>
      <c r="E1192" s="27" t="str" cm="1">
        <f t="array" ref="E1192">_xlfn.IFS(C1192&gt;= 4.5,"Excellent",C1192 &gt;=3.5,"Good",C1192&gt;=2.5,"Average",C1192&gt;= 1.5,"Below Avg",C1192&lt;1.5,"Poor")</f>
        <v>Good</v>
      </c>
      <c r="F1192" s="27" t="str">
        <f t="shared" si="73"/>
        <v>Developing</v>
      </c>
      <c r="G1192" s="58" t="str">
        <f t="shared" si="74"/>
        <v>30% Bonus</v>
      </c>
      <c r="H1192" s="60" t="str">
        <f t="shared" si="75"/>
        <v>Valid</v>
      </c>
    </row>
    <row r="1193" spans="1:8" x14ac:dyDescent="0.2">
      <c r="A1193" s="26" t="s">
        <v>4273</v>
      </c>
      <c r="B1193" s="26" t="s">
        <v>2263</v>
      </c>
      <c r="C1193" s="26">
        <v>2.66</v>
      </c>
      <c r="D1193" s="27" t="str">
        <f t="shared" si="72"/>
        <v>📈Low Performer</v>
      </c>
      <c r="E1193" s="27" t="str" cm="1">
        <f t="array" ref="E1193">_xlfn.IFS(C1193&gt;= 4.5,"Excellent",C1193 &gt;=3.5,"Good",C1193&gt;=2.5,"Average",C1193&gt;= 1.5,"Below Avg",C1193&lt;1.5,"Poor")</f>
        <v>Average</v>
      </c>
      <c r="F1193" s="27" t="str">
        <f t="shared" si="73"/>
        <v>Developing</v>
      </c>
      <c r="G1193" s="58" t="str">
        <f t="shared" si="74"/>
        <v>30% Bonus</v>
      </c>
      <c r="H1193" s="60" t="str">
        <f t="shared" si="75"/>
        <v>Valid</v>
      </c>
    </row>
    <row r="1194" spans="1:8" x14ac:dyDescent="0.2">
      <c r="A1194" s="26" t="s">
        <v>4276</v>
      </c>
      <c r="B1194" s="26" t="s">
        <v>4277</v>
      </c>
      <c r="C1194" s="26">
        <v>3.17</v>
      </c>
      <c r="D1194" s="27" t="str">
        <f t="shared" si="72"/>
        <v>✅High Performer</v>
      </c>
      <c r="E1194" s="27" t="str" cm="1">
        <f t="array" ref="E1194">_xlfn.IFS(C1194&gt;= 4.5,"Excellent",C1194 &gt;=3.5,"Good",C1194&gt;=2.5,"Average",C1194&gt;= 1.5,"Below Avg",C1194&lt;1.5,"Poor")</f>
        <v>Average</v>
      </c>
      <c r="F1194" s="27" t="str">
        <f t="shared" si="73"/>
        <v>Developing</v>
      </c>
      <c r="G1194" s="58" t="str">
        <f t="shared" si="74"/>
        <v>30% Bonus</v>
      </c>
      <c r="H1194" s="60" t="str">
        <f t="shared" si="75"/>
        <v>Valid</v>
      </c>
    </row>
    <row r="1195" spans="1:8" x14ac:dyDescent="0.2">
      <c r="A1195" s="26" t="s">
        <v>4280</v>
      </c>
      <c r="B1195" s="26" t="s">
        <v>3374</v>
      </c>
      <c r="C1195" s="26">
        <v>4.9400000000000004</v>
      </c>
      <c r="D1195" s="27" t="str">
        <f t="shared" si="72"/>
        <v>✅High Performer</v>
      </c>
      <c r="E1195" s="27" t="str" cm="1">
        <f t="array" ref="E1195">_xlfn.IFS(C1195&gt;= 4.5,"Excellent",C1195 &gt;=3.5,"Good",C1195&gt;=2.5,"Average",C1195&gt;= 1.5,"Below Avg",C1195&lt;1.5,"Poor")</f>
        <v>Excellent</v>
      </c>
      <c r="F1195" s="27" t="str">
        <f t="shared" si="73"/>
        <v>Top Employee</v>
      </c>
      <c r="G1195" s="58" t="str">
        <f t="shared" si="74"/>
        <v>50% Bonus</v>
      </c>
      <c r="H1195" s="60" t="str">
        <f t="shared" si="75"/>
        <v>Valid</v>
      </c>
    </row>
    <row r="1196" spans="1:8" x14ac:dyDescent="0.2">
      <c r="A1196" s="26" t="s">
        <v>4283</v>
      </c>
      <c r="B1196" s="26" t="s">
        <v>4284</v>
      </c>
      <c r="C1196" s="26">
        <v>4.2</v>
      </c>
      <c r="D1196" s="27" t="str">
        <f t="shared" si="72"/>
        <v>✅High Performer</v>
      </c>
      <c r="E1196" s="27" t="str" cm="1">
        <f t="array" ref="E1196">_xlfn.IFS(C1196&gt;= 4.5,"Excellent",C1196 &gt;=3.5,"Good",C1196&gt;=2.5,"Average",C1196&gt;= 1.5,"Below Avg",C1196&lt;1.5,"Poor")</f>
        <v>Good</v>
      </c>
      <c r="F1196" s="27" t="str">
        <f t="shared" si="73"/>
        <v>Developing</v>
      </c>
      <c r="G1196" s="58" t="str">
        <f t="shared" si="74"/>
        <v>30% Bonus</v>
      </c>
      <c r="H1196" s="60" t="str">
        <f t="shared" si="75"/>
        <v>Valid</v>
      </c>
    </row>
    <row r="1197" spans="1:8" x14ac:dyDescent="0.2">
      <c r="A1197" s="26" t="s">
        <v>4286</v>
      </c>
      <c r="B1197" s="26" t="s">
        <v>4287</v>
      </c>
      <c r="C1197" s="26">
        <v>2.21</v>
      </c>
      <c r="D1197" s="27" t="str">
        <f t="shared" si="72"/>
        <v>📈Low Performer</v>
      </c>
      <c r="E1197" s="27" t="str" cm="1">
        <f t="array" ref="E1197">_xlfn.IFS(C1197&gt;= 4.5,"Excellent",C1197 &gt;=3.5,"Good",C1197&gt;=2.5,"Average",C1197&gt;= 1.5,"Below Avg",C1197&lt;1.5,"Poor")</f>
        <v>Below Avg</v>
      </c>
      <c r="F1197" s="27" t="str">
        <f t="shared" si="73"/>
        <v>At Risk</v>
      </c>
      <c r="G1197" s="58" t="str">
        <f t="shared" si="74"/>
        <v>No Bonus</v>
      </c>
      <c r="H1197" s="60" t="str">
        <f t="shared" si="75"/>
        <v>Valid</v>
      </c>
    </row>
    <row r="1198" spans="1:8" x14ac:dyDescent="0.2">
      <c r="A1198" s="26" t="s">
        <v>4289</v>
      </c>
      <c r="B1198" s="26" t="s">
        <v>4290</v>
      </c>
      <c r="C1198" s="26">
        <v>3.57</v>
      </c>
      <c r="D1198" s="27" t="str">
        <f t="shared" si="72"/>
        <v>✅High Performer</v>
      </c>
      <c r="E1198" s="27" t="str" cm="1">
        <f t="array" ref="E1198">_xlfn.IFS(C1198&gt;= 4.5,"Excellent",C1198 &gt;=3.5,"Good",C1198&gt;=2.5,"Average",C1198&gt;= 1.5,"Below Avg",C1198&lt;1.5,"Poor")</f>
        <v>Good</v>
      </c>
      <c r="F1198" s="27" t="str">
        <f t="shared" si="73"/>
        <v>Developing</v>
      </c>
      <c r="G1198" s="58" t="str">
        <f t="shared" si="74"/>
        <v>30% Bonus</v>
      </c>
      <c r="H1198" s="60" t="str">
        <f t="shared" si="75"/>
        <v>Valid</v>
      </c>
    </row>
    <row r="1199" spans="1:8" x14ac:dyDescent="0.2">
      <c r="A1199" s="26" t="s">
        <v>4292</v>
      </c>
      <c r="B1199" s="26" t="s">
        <v>4293</v>
      </c>
      <c r="C1199" s="26">
        <v>3.95</v>
      </c>
      <c r="D1199" s="27" t="str">
        <f t="shared" si="72"/>
        <v>✅High Performer</v>
      </c>
      <c r="E1199" s="27" t="str" cm="1">
        <f t="array" ref="E1199">_xlfn.IFS(C1199&gt;= 4.5,"Excellent",C1199 &gt;=3.5,"Good",C1199&gt;=2.5,"Average",C1199&gt;= 1.5,"Below Avg",C1199&lt;1.5,"Poor")</f>
        <v>Good</v>
      </c>
      <c r="F1199" s="27" t="str">
        <f t="shared" si="73"/>
        <v>Developing</v>
      </c>
      <c r="G1199" s="58" t="str">
        <f t="shared" si="74"/>
        <v>30% Bonus</v>
      </c>
      <c r="H1199" s="60" t="str">
        <f t="shared" si="75"/>
        <v>Valid</v>
      </c>
    </row>
    <row r="1200" spans="1:8" x14ac:dyDescent="0.2">
      <c r="A1200" s="26" t="s">
        <v>4295</v>
      </c>
      <c r="B1200" s="26" t="s">
        <v>4296</v>
      </c>
      <c r="C1200" s="26">
        <v>3.08</v>
      </c>
      <c r="D1200" s="27" t="str">
        <f t="shared" si="72"/>
        <v>✅High Performer</v>
      </c>
      <c r="E1200" s="27" t="str" cm="1">
        <f t="array" ref="E1200">_xlfn.IFS(C1200&gt;= 4.5,"Excellent",C1200 &gt;=3.5,"Good",C1200&gt;=2.5,"Average",C1200&gt;= 1.5,"Below Avg",C1200&lt;1.5,"Poor")</f>
        <v>Average</v>
      </c>
      <c r="F1200" s="27" t="str">
        <f t="shared" si="73"/>
        <v>Developing</v>
      </c>
      <c r="G1200" s="58" t="str">
        <f t="shared" si="74"/>
        <v>30% Bonus</v>
      </c>
      <c r="H1200" s="60" t="str">
        <f t="shared" si="75"/>
        <v>Valid</v>
      </c>
    </row>
    <row r="1201" spans="1:8" x14ac:dyDescent="0.2">
      <c r="A1201" s="26" t="s">
        <v>4299</v>
      </c>
      <c r="B1201" s="26" t="s">
        <v>4300</v>
      </c>
      <c r="C1201" s="26">
        <v>3.66</v>
      </c>
      <c r="D1201" s="27" t="str">
        <f t="shared" si="72"/>
        <v>✅High Performer</v>
      </c>
      <c r="E1201" s="27" t="str" cm="1">
        <f t="array" ref="E1201">_xlfn.IFS(C1201&gt;= 4.5,"Excellent",C1201 &gt;=3.5,"Good",C1201&gt;=2.5,"Average",C1201&gt;= 1.5,"Below Avg",C1201&lt;1.5,"Poor")</f>
        <v>Good</v>
      </c>
      <c r="F1201" s="27" t="str">
        <f t="shared" si="73"/>
        <v>Developing</v>
      </c>
      <c r="G1201" s="58" t="str">
        <f t="shared" si="74"/>
        <v>30% Bonus</v>
      </c>
      <c r="H1201" s="60" t="str">
        <f t="shared" si="75"/>
        <v>Valid</v>
      </c>
    </row>
    <row r="1202" spans="1:8" x14ac:dyDescent="0.2">
      <c r="A1202" s="26" t="s">
        <v>4302</v>
      </c>
      <c r="B1202" s="26" t="s">
        <v>2803</v>
      </c>
      <c r="C1202" s="26">
        <v>2.2999999999999998</v>
      </c>
      <c r="D1202" s="27" t="str">
        <f t="shared" si="72"/>
        <v>📈Low Performer</v>
      </c>
      <c r="E1202" s="27" t="str" cm="1">
        <f t="array" ref="E1202">_xlfn.IFS(C1202&gt;= 4.5,"Excellent",C1202 &gt;=3.5,"Good",C1202&gt;=2.5,"Average",C1202&gt;= 1.5,"Below Avg",C1202&lt;1.5,"Poor")</f>
        <v>Below Avg</v>
      </c>
      <c r="F1202" s="27" t="str">
        <f t="shared" si="73"/>
        <v>At Risk</v>
      </c>
      <c r="G1202" s="58" t="str">
        <f t="shared" si="74"/>
        <v>No Bonus</v>
      </c>
      <c r="H1202" s="60" t="str">
        <f t="shared" si="75"/>
        <v>Valid</v>
      </c>
    </row>
    <row r="1203" spans="1:8" x14ac:dyDescent="0.2">
      <c r="A1203" s="26" t="s">
        <v>4305</v>
      </c>
      <c r="B1203" s="26" t="s">
        <v>4306</v>
      </c>
      <c r="C1203" s="26">
        <v>4.84</v>
      </c>
      <c r="D1203" s="27" t="str">
        <f t="shared" si="72"/>
        <v>✅High Performer</v>
      </c>
      <c r="E1203" s="27" t="str" cm="1">
        <f t="array" ref="E1203">_xlfn.IFS(C1203&gt;= 4.5,"Excellent",C1203 &gt;=3.5,"Good",C1203&gt;=2.5,"Average",C1203&gt;= 1.5,"Below Avg",C1203&lt;1.5,"Poor")</f>
        <v>Excellent</v>
      </c>
      <c r="F1203" s="27" t="str">
        <f t="shared" si="73"/>
        <v>Top Employee</v>
      </c>
      <c r="G1203" s="58" t="str">
        <f t="shared" si="74"/>
        <v>50% Bonus</v>
      </c>
      <c r="H1203" s="60" t="str">
        <f t="shared" si="75"/>
        <v>Valid</v>
      </c>
    </row>
    <row r="1204" spans="1:8" x14ac:dyDescent="0.2">
      <c r="A1204" s="26" t="s">
        <v>4308</v>
      </c>
      <c r="B1204" s="26" t="s">
        <v>4309</v>
      </c>
      <c r="C1204" s="26">
        <v>1.73</v>
      </c>
      <c r="D1204" s="27" t="str">
        <f t="shared" si="72"/>
        <v>📈Low Performer</v>
      </c>
      <c r="E1204" s="27" t="str" cm="1">
        <f t="array" ref="E1204">_xlfn.IFS(C1204&gt;= 4.5,"Excellent",C1204 &gt;=3.5,"Good",C1204&gt;=2.5,"Average",C1204&gt;= 1.5,"Below Avg",C1204&lt;1.5,"Poor")</f>
        <v>Below Avg</v>
      </c>
      <c r="F1204" s="27" t="str">
        <f t="shared" si="73"/>
        <v>At Risk</v>
      </c>
      <c r="G1204" s="58" t="str">
        <f t="shared" si="74"/>
        <v>No Bonus</v>
      </c>
      <c r="H1204" s="60" t="str">
        <f t="shared" si="75"/>
        <v>Invalid</v>
      </c>
    </row>
    <row r="1205" spans="1:8" x14ac:dyDescent="0.2">
      <c r="A1205" s="26" t="s">
        <v>4312</v>
      </c>
      <c r="B1205" s="26" t="s">
        <v>4313</v>
      </c>
      <c r="C1205" s="26">
        <v>1.95</v>
      </c>
      <c r="D1205" s="27" t="str">
        <f t="shared" si="72"/>
        <v>📈Low Performer</v>
      </c>
      <c r="E1205" s="27" t="str" cm="1">
        <f t="array" ref="E1205">_xlfn.IFS(C1205&gt;= 4.5,"Excellent",C1205 &gt;=3.5,"Good",C1205&gt;=2.5,"Average",C1205&gt;= 1.5,"Below Avg",C1205&lt;1.5,"Poor")</f>
        <v>Below Avg</v>
      </c>
      <c r="F1205" s="27" t="str">
        <f t="shared" si="73"/>
        <v>At Risk</v>
      </c>
      <c r="G1205" s="58" t="str">
        <f t="shared" si="74"/>
        <v>No Bonus</v>
      </c>
      <c r="H1205" s="60" t="str">
        <f t="shared" si="75"/>
        <v>Invalid</v>
      </c>
    </row>
    <row r="1206" spans="1:8" x14ac:dyDescent="0.2">
      <c r="A1206" s="26" t="s">
        <v>4316</v>
      </c>
      <c r="B1206" s="26" t="s">
        <v>824</v>
      </c>
      <c r="C1206" s="26">
        <v>1.88</v>
      </c>
      <c r="D1206" s="27" t="str">
        <f t="shared" si="72"/>
        <v>📈Low Performer</v>
      </c>
      <c r="E1206" s="27" t="str" cm="1">
        <f t="array" ref="E1206">_xlfn.IFS(C1206&gt;= 4.5,"Excellent",C1206 &gt;=3.5,"Good",C1206&gt;=2.5,"Average",C1206&gt;= 1.5,"Below Avg",C1206&lt;1.5,"Poor")</f>
        <v>Below Avg</v>
      </c>
      <c r="F1206" s="27" t="str">
        <f t="shared" si="73"/>
        <v>At Risk</v>
      </c>
      <c r="G1206" s="58" t="str">
        <f t="shared" si="74"/>
        <v>No Bonus</v>
      </c>
      <c r="H1206" s="60" t="str">
        <f t="shared" si="75"/>
        <v>Invalid</v>
      </c>
    </row>
    <row r="1207" spans="1:8" x14ac:dyDescent="0.2">
      <c r="A1207" s="26" t="s">
        <v>4318</v>
      </c>
      <c r="B1207" s="26" t="s">
        <v>2782</v>
      </c>
      <c r="C1207" s="26">
        <v>1.01</v>
      </c>
      <c r="D1207" s="27" t="str">
        <f t="shared" si="72"/>
        <v>📈Low Performer</v>
      </c>
      <c r="E1207" s="27" t="str" cm="1">
        <f t="array" ref="E1207">_xlfn.IFS(C1207&gt;= 4.5,"Excellent",C1207 &gt;=3.5,"Good",C1207&gt;=2.5,"Average",C1207&gt;= 1.5,"Below Avg",C1207&lt;1.5,"Poor")</f>
        <v>Poor</v>
      </c>
      <c r="F1207" s="27" t="str">
        <f t="shared" si="73"/>
        <v>At Risk</v>
      </c>
      <c r="G1207" s="58" t="str">
        <f t="shared" si="74"/>
        <v>No Bonus</v>
      </c>
      <c r="H1207" s="60" t="str">
        <f t="shared" si="75"/>
        <v>Invalid</v>
      </c>
    </row>
    <row r="1208" spans="1:8" x14ac:dyDescent="0.2">
      <c r="A1208" s="26" t="s">
        <v>4321</v>
      </c>
      <c r="B1208" s="26" t="s">
        <v>4322</v>
      </c>
      <c r="C1208" s="26">
        <v>1.55</v>
      </c>
      <c r="D1208" s="27" t="str">
        <f t="shared" si="72"/>
        <v>📈Low Performer</v>
      </c>
      <c r="E1208" s="27" t="str" cm="1">
        <f t="array" ref="E1208">_xlfn.IFS(C1208&gt;= 4.5,"Excellent",C1208 &gt;=3.5,"Good",C1208&gt;=2.5,"Average",C1208&gt;= 1.5,"Below Avg",C1208&lt;1.5,"Poor")</f>
        <v>Below Avg</v>
      </c>
      <c r="F1208" s="27" t="str">
        <f t="shared" si="73"/>
        <v>At Risk</v>
      </c>
      <c r="G1208" s="58" t="str">
        <f t="shared" si="74"/>
        <v>No Bonus</v>
      </c>
      <c r="H1208" s="60" t="str">
        <f t="shared" si="75"/>
        <v>Invalid</v>
      </c>
    </row>
    <row r="1209" spans="1:8" x14ac:dyDescent="0.2">
      <c r="A1209" s="26" t="s">
        <v>4324</v>
      </c>
      <c r="B1209" s="26" t="s">
        <v>4325</v>
      </c>
      <c r="C1209" s="26">
        <v>1.69</v>
      </c>
      <c r="D1209" s="27" t="str">
        <f t="shared" si="72"/>
        <v>📈Low Performer</v>
      </c>
      <c r="E1209" s="27" t="str" cm="1">
        <f t="array" ref="E1209">_xlfn.IFS(C1209&gt;= 4.5,"Excellent",C1209 &gt;=3.5,"Good",C1209&gt;=2.5,"Average",C1209&gt;= 1.5,"Below Avg",C1209&lt;1.5,"Poor")</f>
        <v>Below Avg</v>
      </c>
      <c r="F1209" s="27" t="str">
        <f t="shared" si="73"/>
        <v>At Risk</v>
      </c>
      <c r="G1209" s="58" t="str">
        <f t="shared" si="74"/>
        <v>No Bonus</v>
      </c>
      <c r="H1209" s="60" t="str">
        <f t="shared" si="75"/>
        <v>Invalid</v>
      </c>
    </row>
    <row r="1210" spans="1:8" x14ac:dyDescent="0.2">
      <c r="A1210" s="26" t="s">
        <v>4328</v>
      </c>
      <c r="B1210" s="26" t="s">
        <v>4329</v>
      </c>
      <c r="C1210" s="26">
        <v>3.67</v>
      </c>
      <c r="D1210" s="27" t="str">
        <f t="shared" si="72"/>
        <v>✅High Performer</v>
      </c>
      <c r="E1210" s="27" t="str" cm="1">
        <f t="array" ref="E1210">_xlfn.IFS(C1210&gt;= 4.5,"Excellent",C1210 &gt;=3.5,"Good",C1210&gt;=2.5,"Average",C1210&gt;= 1.5,"Below Avg",C1210&lt;1.5,"Poor")</f>
        <v>Good</v>
      </c>
      <c r="F1210" s="27" t="str">
        <f t="shared" si="73"/>
        <v>Developing</v>
      </c>
      <c r="G1210" s="58" t="str">
        <f t="shared" si="74"/>
        <v>30% Bonus</v>
      </c>
      <c r="H1210" s="60" t="str">
        <f t="shared" si="75"/>
        <v>Valid</v>
      </c>
    </row>
    <row r="1211" spans="1:8" x14ac:dyDescent="0.2">
      <c r="A1211" s="26" t="s">
        <v>4332</v>
      </c>
      <c r="B1211" s="26" t="s">
        <v>4333</v>
      </c>
      <c r="C1211" s="26">
        <v>3.58</v>
      </c>
      <c r="D1211" s="27" t="str">
        <f t="shared" si="72"/>
        <v>✅High Performer</v>
      </c>
      <c r="E1211" s="27" t="str" cm="1">
        <f t="array" ref="E1211">_xlfn.IFS(C1211&gt;= 4.5,"Excellent",C1211 &gt;=3.5,"Good",C1211&gt;=2.5,"Average",C1211&gt;= 1.5,"Below Avg",C1211&lt;1.5,"Poor")</f>
        <v>Good</v>
      </c>
      <c r="F1211" s="27" t="str">
        <f t="shared" si="73"/>
        <v>Developing</v>
      </c>
      <c r="G1211" s="58" t="str">
        <f t="shared" si="74"/>
        <v>30% Bonus</v>
      </c>
      <c r="H1211" s="60" t="str">
        <f t="shared" si="75"/>
        <v>Valid</v>
      </c>
    </row>
    <row r="1212" spans="1:8" x14ac:dyDescent="0.2">
      <c r="A1212" s="26" t="s">
        <v>4336</v>
      </c>
      <c r="B1212" s="26" t="s">
        <v>1103</v>
      </c>
      <c r="C1212" s="26">
        <v>3.66</v>
      </c>
      <c r="D1212" s="27" t="str">
        <f t="shared" si="72"/>
        <v>✅High Performer</v>
      </c>
      <c r="E1212" s="27" t="str" cm="1">
        <f t="array" ref="E1212">_xlfn.IFS(C1212&gt;= 4.5,"Excellent",C1212 &gt;=3.5,"Good",C1212&gt;=2.5,"Average",C1212&gt;= 1.5,"Below Avg",C1212&lt;1.5,"Poor")</f>
        <v>Good</v>
      </c>
      <c r="F1212" s="27" t="str">
        <f t="shared" si="73"/>
        <v>Developing</v>
      </c>
      <c r="G1212" s="58" t="str">
        <f t="shared" si="74"/>
        <v>30% Bonus</v>
      </c>
      <c r="H1212" s="60" t="str">
        <f t="shared" si="75"/>
        <v>Valid</v>
      </c>
    </row>
    <row r="1213" spans="1:8" x14ac:dyDescent="0.2">
      <c r="A1213" s="26" t="s">
        <v>4338</v>
      </c>
      <c r="B1213" s="26" t="s">
        <v>4339</v>
      </c>
      <c r="C1213" s="26">
        <v>1.33</v>
      </c>
      <c r="D1213" s="27" t="str">
        <f t="shared" si="72"/>
        <v>📈Low Performer</v>
      </c>
      <c r="E1213" s="27" t="str" cm="1">
        <f t="array" ref="E1213">_xlfn.IFS(C1213&gt;= 4.5,"Excellent",C1213 &gt;=3.5,"Good",C1213&gt;=2.5,"Average",C1213&gt;= 1.5,"Below Avg",C1213&lt;1.5,"Poor")</f>
        <v>Poor</v>
      </c>
      <c r="F1213" s="27" t="str">
        <f t="shared" si="73"/>
        <v>At Risk</v>
      </c>
      <c r="G1213" s="58" t="str">
        <f t="shared" si="74"/>
        <v>No Bonus</v>
      </c>
      <c r="H1213" s="60" t="str">
        <f t="shared" si="75"/>
        <v>Invalid</v>
      </c>
    </row>
    <row r="1214" spans="1:8" x14ac:dyDescent="0.2">
      <c r="A1214" s="26" t="s">
        <v>4341</v>
      </c>
      <c r="B1214" s="26" t="s">
        <v>1271</v>
      </c>
      <c r="C1214" s="26">
        <v>2.87</v>
      </c>
      <c r="D1214" s="27" t="str">
        <f t="shared" si="72"/>
        <v>📈Low Performer</v>
      </c>
      <c r="E1214" s="27" t="str" cm="1">
        <f t="array" ref="E1214">_xlfn.IFS(C1214&gt;= 4.5,"Excellent",C1214 &gt;=3.5,"Good",C1214&gt;=2.5,"Average",C1214&gt;= 1.5,"Below Avg",C1214&lt;1.5,"Poor")</f>
        <v>Average</v>
      </c>
      <c r="F1214" s="27" t="str">
        <f t="shared" si="73"/>
        <v>Developing</v>
      </c>
      <c r="G1214" s="58" t="str">
        <f t="shared" si="74"/>
        <v>30% Bonus</v>
      </c>
      <c r="H1214" s="60" t="str">
        <f t="shared" si="75"/>
        <v>Valid</v>
      </c>
    </row>
    <row r="1215" spans="1:8" x14ac:dyDescent="0.2">
      <c r="A1215" s="26" t="s">
        <v>4343</v>
      </c>
      <c r="B1215" s="26" t="s">
        <v>4344</v>
      </c>
      <c r="C1215" s="26">
        <v>2.79</v>
      </c>
      <c r="D1215" s="27" t="str">
        <f t="shared" si="72"/>
        <v>📈Low Performer</v>
      </c>
      <c r="E1215" s="27" t="str" cm="1">
        <f t="array" ref="E1215">_xlfn.IFS(C1215&gt;= 4.5,"Excellent",C1215 &gt;=3.5,"Good",C1215&gt;=2.5,"Average",C1215&gt;= 1.5,"Below Avg",C1215&lt;1.5,"Poor")</f>
        <v>Average</v>
      </c>
      <c r="F1215" s="27" t="str">
        <f t="shared" si="73"/>
        <v>Developing</v>
      </c>
      <c r="G1215" s="58" t="str">
        <f t="shared" si="74"/>
        <v>30% Bonus</v>
      </c>
      <c r="H1215" s="60" t="str">
        <f t="shared" si="75"/>
        <v>Valid</v>
      </c>
    </row>
    <row r="1216" spans="1:8" x14ac:dyDescent="0.2">
      <c r="A1216" s="26" t="s">
        <v>4346</v>
      </c>
      <c r="B1216" s="26" t="s">
        <v>4347</v>
      </c>
      <c r="C1216" s="26">
        <v>1.83</v>
      </c>
      <c r="D1216" s="27" t="str">
        <f t="shared" si="72"/>
        <v>📈Low Performer</v>
      </c>
      <c r="E1216" s="27" t="str" cm="1">
        <f t="array" ref="E1216">_xlfn.IFS(C1216&gt;= 4.5,"Excellent",C1216 &gt;=3.5,"Good",C1216&gt;=2.5,"Average",C1216&gt;= 1.5,"Below Avg",C1216&lt;1.5,"Poor")</f>
        <v>Below Avg</v>
      </c>
      <c r="F1216" s="27" t="str">
        <f t="shared" si="73"/>
        <v>At Risk</v>
      </c>
      <c r="G1216" s="58" t="str">
        <f t="shared" si="74"/>
        <v>No Bonus</v>
      </c>
      <c r="H1216" s="60" t="str">
        <f t="shared" si="75"/>
        <v>Invalid</v>
      </c>
    </row>
    <row r="1217" spans="1:8" x14ac:dyDescent="0.2">
      <c r="A1217" s="26" t="s">
        <v>4350</v>
      </c>
      <c r="B1217" s="26" t="s">
        <v>4351</v>
      </c>
      <c r="C1217" s="26">
        <v>3.5</v>
      </c>
      <c r="D1217" s="27" t="str">
        <f t="shared" si="72"/>
        <v>✅High Performer</v>
      </c>
      <c r="E1217" s="27" t="str" cm="1">
        <f t="array" ref="E1217">_xlfn.IFS(C1217&gt;= 4.5,"Excellent",C1217 &gt;=3.5,"Good",C1217&gt;=2.5,"Average",C1217&gt;= 1.5,"Below Avg",C1217&lt;1.5,"Poor")</f>
        <v>Good</v>
      </c>
      <c r="F1217" s="27" t="str">
        <f t="shared" si="73"/>
        <v>Developing</v>
      </c>
      <c r="G1217" s="58" t="str">
        <f t="shared" si="74"/>
        <v>30% Bonus</v>
      </c>
      <c r="H1217" s="60" t="str">
        <f t="shared" si="75"/>
        <v>Valid</v>
      </c>
    </row>
    <row r="1218" spans="1:8" x14ac:dyDescent="0.2">
      <c r="A1218" s="26" t="s">
        <v>4354</v>
      </c>
      <c r="B1218" s="26" t="s">
        <v>4355</v>
      </c>
      <c r="C1218" s="26">
        <v>3.8</v>
      </c>
      <c r="D1218" s="27" t="str">
        <f t="shared" si="72"/>
        <v>✅High Performer</v>
      </c>
      <c r="E1218" s="27" t="str" cm="1">
        <f t="array" ref="E1218">_xlfn.IFS(C1218&gt;= 4.5,"Excellent",C1218 &gt;=3.5,"Good",C1218&gt;=2.5,"Average",C1218&gt;= 1.5,"Below Avg",C1218&lt;1.5,"Poor")</f>
        <v>Good</v>
      </c>
      <c r="F1218" s="27" t="str">
        <f t="shared" si="73"/>
        <v>Developing</v>
      </c>
      <c r="G1218" s="58" t="str">
        <f t="shared" si="74"/>
        <v>30% Bonus</v>
      </c>
      <c r="H1218" s="60" t="str">
        <f t="shared" si="75"/>
        <v>Valid</v>
      </c>
    </row>
    <row r="1219" spans="1:8" x14ac:dyDescent="0.2">
      <c r="A1219" s="26" t="s">
        <v>4358</v>
      </c>
      <c r="B1219" s="26" t="s">
        <v>2398</v>
      </c>
      <c r="C1219" s="26">
        <v>4.29</v>
      </c>
      <c r="D1219" s="27" t="str">
        <f t="shared" si="72"/>
        <v>✅High Performer</v>
      </c>
      <c r="E1219" s="27" t="str" cm="1">
        <f t="array" ref="E1219">_xlfn.IFS(C1219&gt;= 4.5,"Excellent",C1219 &gt;=3.5,"Good",C1219&gt;=2.5,"Average",C1219&gt;= 1.5,"Below Avg",C1219&lt;1.5,"Poor")</f>
        <v>Good</v>
      </c>
      <c r="F1219" s="27" t="str">
        <f t="shared" si="73"/>
        <v>Developing</v>
      </c>
      <c r="G1219" s="58" t="str">
        <f t="shared" si="74"/>
        <v>30% Bonus</v>
      </c>
      <c r="H1219" s="60" t="str">
        <f t="shared" si="75"/>
        <v>Valid</v>
      </c>
    </row>
    <row r="1220" spans="1:8" x14ac:dyDescent="0.2">
      <c r="A1220" s="26" t="s">
        <v>4360</v>
      </c>
      <c r="B1220" s="26" t="s">
        <v>4361</v>
      </c>
      <c r="C1220" s="26">
        <v>4.3899999999999997</v>
      </c>
      <c r="D1220" s="27" t="str">
        <f t="shared" ref="D1220:D1283" si="76">IF($C1220&gt;=3,"✅High Performer","📈Low Performer")</f>
        <v>✅High Performer</v>
      </c>
      <c r="E1220" s="27" t="str" cm="1">
        <f t="array" ref="E1220">_xlfn.IFS(C1220&gt;= 4.5,"Excellent",C1220 &gt;=3.5,"Good",C1220&gt;=2.5,"Average",C1220&gt;= 1.5,"Below Avg",C1220&lt;1.5,"Poor")</f>
        <v>Good</v>
      </c>
      <c r="F1220" s="27" t="str">
        <f t="shared" ref="F1220:F1283" si="77">IF(C1220&gt;=4.5,"Top Employee",IF(C1220&gt;=2.5,"Developing","At Risk"))</f>
        <v>Developing</v>
      </c>
      <c r="G1220" s="58" t="str">
        <f t="shared" ref="G1220:G1283" si="78">IF(AND(C1220&gt;=4.5,C1220&lt;=5),"50% Bonus",IF(AND(C1220&gt;=2.5,C1220&lt;4.5),"30% Bonus","No Bonus"))</f>
        <v>30% Bonus</v>
      </c>
      <c r="H1220" s="60" t="str">
        <f t="shared" ref="H1220:H1283" si="79">IF(OR(C1220&lt;=2,C1220&gt;=5),"Invalid","Valid")</f>
        <v>Valid</v>
      </c>
    </row>
    <row r="1221" spans="1:8" x14ac:dyDescent="0.2">
      <c r="A1221" s="26" t="s">
        <v>4363</v>
      </c>
      <c r="B1221" s="26" t="s">
        <v>4364</v>
      </c>
      <c r="C1221" s="26">
        <v>2.11</v>
      </c>
      <c r="D1221" s="27" t="str">
        <f t="shared" si="76"/>
        <v>📈Low Performer</v>
      </c>
      <c r="E1221" s="27" t="str" cm="1">
        <f t="array" ref="E1221">_xlfn.IFS(C1221&gt;= 4.5,"Excellent",C1221 &gt;=3.5,"Good",C1221&gt;=2.5,"Average",C1221&gt;= 1.5,"Below Avg",C1221&lt;1.5,"Poor")</f>
        <v>Below Avg</v>
      </c>
      <c r="F1221" s="27" t="str">
        <f t="shared" si="77"/>
        <v>At Risk</v>
      </c>
      <c r="G1221" s="58" t="str">
        <f t="shared" si="78"/>
        <v>No Bonus</v>
      </c>
      <c r="H1221" s="60" t="str">
        <f t="shared" si="79"/>
        <v>Valid</v>
      </c>
    </row>
    <row r="1222" spans="1:8" x14ac:dyDescent="0.2">
      <c r="A1222" s="26" t="s">
        <v>4366</v>
      </c>
      <c r="B1222" s="26" t="s">
        <v>4367</v>
      </c>
      <c r="C1222" s="26">
        <v>3.12</v>
      </c>
      <c r="D1222" s="27" t="str">
        <f t="shared" si="76"/>
        <v>✅High Performer</v>
      </c>
      <c r="E1222" s="27" t="str" cm="1">
        <f t="array" ref="E1222">_xlfn.IFS(C1222&gt;= 4.5,"Excellent",C1222 &gt;=3.5,"Good",C1222&gt;=2.5,"Average",C1222&gt;= 1.5,"Below Avg",C1222&lt;1.5,"Poor")</f>
        <v>Average</v>
      </c>
      <c r="F1222" s="27" t="str">
        <f t="shared" si="77"/>
        <v>Developing</v>
      </c>
      <c r="G1222" s="58" t="str">
        <f t="shared" si="78"/>
        <v>30% Bonus</v>
      </c>
      <c r="H1222" s="60" t="str">
        <f t="shared" si="79"/>
        <v>Valid</v>
      </c>
    </row>
    <row r="1223" spans="1:8" x14ac:dyDescent="0.2">
      <c r="A1223" s="26" t="s">
        <v>4370</v>
      </c>
      <c r="B1223" s="26" t="s">
        <v>4371</v>
      </c>
      <c r="C1223" s="26">
        <v>4.63</v>
      </c>
      <c r="D1223" s="27" t="str">
        <f t="shared" si="76"/>
        <v>✅High Performer</v>
      </c>
      <c r="E1223" s="27" t="str" cm="1">
        <f t="array" ref="E1223">_xlfn.IFS(C1223&gt;= 4.5,"Excellent",C1223 &gt;=3.5,"Good",C1223&gt;=2.5,"Average",C1223&gt;= 1.5,"Below Avg",C1223&lt;1.5,"Poor")</f>
        <v>Excellent</v>
      </c>
      <c r="F1223" s="27" t="str">
        <f t="shared" si="77"/>
        <v>Top Employee</v>
      </c>
      <c r="G1223" s="58" t="str">
        <f t="shared" si="78"/>
        <v>50% Bonus</v>
      </c>
      <c r="H1223" s="60" t="str">
        <f t="shared" si="79"/>
        <v>Valid</v>
      </c>
    </row>
    <row r="1224" spans="1:8" x14ac:dyDescent="0.2">
      <c r="A1224" s="26" t="s">
        <v>4373</v>
      </c>
      <c r="B1224" s="26" t="s">
        <v>2409</v>
      </c>
      <c r="C1224" s="26">
        <v>2.14</v>
      </c>
      <c r="D1224" s="27" t="str">
        <f t="shared" si="76"/>
        <v>📈Low Performer</v>
      </c>
      <c r="E1224" s="27" t="str" cm="1">
        <f t="array" ref="E1224">_xlfn.IFS(C1224&gt;= 4.5,"Excellent",C1224 &gt;=3.5,"Good",C1224&gt;=2.5,"Average",C1224&gt;= 1.5,"Below Avg",C1224&lt;1.5,"Poor")</f>
        <v>Below Avg</v>
      </c>
      <c r="F1224" s="27" t="str">
        <f t="shared" si="77"/>
        <v>At Risk</v>
      </c>
      <c r="G1224" s="58" t="str">
        <f t="shared" si="78"/>
        <v>No Bonus</v>
      </c>
      <c r="H1224" s="60" t="str">
        <f t="shared" si="79"/>
        <v>Valid</v>
      </c>
    </row>
    <row r="1225" spans="1:8" x14ac:dyDescent="0.2">
      <c r="A1225" s="26" t="s">
        <v>4376</v>
      </c>
      <c r="B1225" s="26" t="s">
        <v>4377</v>
      </c>
      <c r="C1225" s="26">
        <v>1.1499999999999999</v>
      </c>
      <c r="D1225" s="27" t="str">
        <f t="shared" si="76"/>
        <v>📈Low Performer</v>
      </c>
      <c r="E1225" s="27" t="str" cm="1">
        <f t="array" ref="E1225">_xlfn.IFS(C1225&gt;= 4.5,"Excellent",C1225 &gt;=3.5,"Good",C1225&gt;=2.5,"Average",C1225&gt;= 1.5,"Below Avg",C1225&lt;1.5,"Poor")</f>
        <v>Poor</v>
      </c>
      <c r="F1225" s="27" t="str">
        <f t="shared" si="77"/>
        <v>At Risk</v>
      </c>
      <c r="G1225" s="58" t="str">
        <f t="shared" si="78"/>
        <v>No Bonus</v>
      </c>
      <c r="H1225" s="60" t="str">
        <f t="shared" si="79"/>
        <v>Invalid</v>
      </c>
    </row>
    <row r="1226" spans="1:8" x14ac:dyDescent="0.2">
      <c r="A1226" s="26" t="s">
        <v>4379</v>
      </c>
      <c r="B1226" s="26" t="s">
        <v>4380</v>
      </c>
      <c r="C1226" s="26">
        <v>3.07</v>
      </c>
      <c r="D1226" s="27" t="str">
        <f t="shared" si="76"/>
        <v>✅High Performer</v>
      </c>
      <c r="E1226" s="27" t="str" cm="1">
        <f t="array" ref="E1226">_xlfn.IFS(C1226&gt;= 4.5,"Excellent",C1226 &gt;=3.5,"Good",C1226&gt;=2.5,"Average",C1226&gt;= 1.5,"Below Avg",C1226&lt;1.5,"Poor")</f>
        <v>Average</v>
      </c>
      <c r="F1226" s="27" t="str">
        <f t="shared" si="77"/>
        <v>Developing</v>
      </c>
      <c r="G1226" s="58" t="str">
        <f t="shared" si="78"/>
        <v>30% Bonus</v>
      </c>
      <c r="H1226" s="60" t="str">
        <f t="shared" si="79"/>
        <v>Valid</v>
      </c>
    </row>
    <row r="1227" spans="1:8" x14ac:dyDescent="0.2">
      <c r="A1227" s="26" t="s">
        <v>4383</v>
      </c>
      <c r="B1227" s="26" t="s">
        <v>4384</v>
      </c>
      <c r="C1227" s="26">
        <v>1.41</v>
      </c>
      <c r="D1227" s="27" t="str">
        <f t="shared" si="76"/>
        <v>📈Low Performer</v>
      </c>
      <c r="E1227" s="27" t="str" cm="1">
        <f t="array" ref="E1227">_xlfn.IFS(C1227&gt;= 4.5,"Excellent",C1227 &gt;=3.5,"Good",C1227&gt;=2.5,"Average",C1227&gt;= 1.5,"Below Avg",C1227&lt;1.5,"Poor")</f>
        <v>Poor</v>
      </c>
      <c r="F1227" s="27" t="str">
        <f t="shared" si="77"/>
        <v>At Risk</v>
      </c>
      <c r="G1227" s="58" t="str">
        <f t="shared" si="78"/>
        <v>No Bonus</v>
      </c>
      <c r="H1227" s="60" t="str">
        <f t="shared" si="79"/>
        <v>Invalid</v>
      </c>
    </row>
    <row r="1228" spans="1:8" x14ac:dyDescent="0.2">
      <c r="A1228" s="26" t="s">
        <v>4386</v>
      </c>
      <c r="B1228" s="26" t="s">
        <v>4387</v>
      </c>
      <c r="C1228" s="26">
        <v>1.46</v>
      </c>
      <c r="D1228" s="27" t="str">
        <f t="shared" si="76"/>
        <v>📈Low Performer</v>
      </c>
      <c r="E1228" s="27" t="str" cm="1">
        <f t="array" ref="E1228">_xlfn.IFS(C1228&gt;= 4.5,"Excellent",C1228 &gt;=3.5,"Good",C1228&gt;=2.5,"Average",C1228&gt;= 1.5,"Below Avg",C1228&lt;1.5,"Poor")</f>
        <v>Poor</v>
      </c>
      <c r="F1228" s="27" t="str">
        <f t="shared" si="77"/>
        <v>At Risk</v>
      </c>
      <c r="G1228" s="58" t="str">
        <f t="shared" si="78"/>
        <v>No Bonus</v>
      </c>
      <c r="H1228" s="60" t="str">
        <f t="shared" si="79"/>
        <v>Invalid</v>
      </c>
    </row>
    <row r="1229" spans="1:8" x14ac:dyDescent="0.2">
      <c r="A1229" s="26" t="s">
        <v>4390</v>
      </c>
      <c r="B1229" s="26" t="s">
        <v>4391</v>
      </c>
      <c r="C1229" s="26">
        <v>2.98</v>
      </c>
      <c r="D1229" s="27" t="str">
        <f t="shared" si="76"/>
        <v>📈Low Performer</v>
      </c>
      <c r="E1229" s="27" t="str" cm="1">
        <f t="array" ref="E1229">_xlfn.IFS(C1229&gt;= 4.5,"Excellent",C1229 &gt;=3.5,"Good",C1229&gt;=2.5,"Average",C1229&gt;= 1.5,"Below Avg",C1229&lt;1.5,"Poor")</f>
        <v>Average</v>
      </c>
      <c r="F1229" s="27" t="str">
        <f t="shared" si="77"/>
        <v>Developing</v>
      </c>
      <c r="G1229" s="58" t="str">
        <f t="shared" si="78"/>
        <v>30% Bonus</v>
      </c>
      <c r="H1229" s="60" t="str">
        <f t="shared" si="79"/>
        <v>Valid</v>
      </c>
    </row>
    <row r="1230" spans="1:8" x14ac:dyDescent="0.2">
      <c r="A1230" s="26" t="s">
        <v>4393</v>
      </c>
      <c r="B1230" s="26" t="s">
        <v>4394</v>
      </c>
      <c r="C1230" s="26">
        <v>2.75</v>
      </c>
      <c r="D1230" s="27" t="str">
        <f t="shared" si="76"/>
        <v>📈Low Performer</v>
      </c>
      <c r="E1230" s="27" t="str" cm="1">
        <f t="array" ref="E1230">_xlfn.IFS(C1230&gt;= 4.5,"Excellent",C1230 &gt;=3.5,"Good",C1230&gt;=2.5,"Average",C1230&gt;= 1.5,"Below Avg",C1230&lt;1.5,"Poor")</f>
        <v>Average</v>
      </c>
      <c r="F1230" s="27" t="str">
        <f t="shared" si="77"/>
        <v>Developing</v>
      </c>
      <c r="G1230" s="58" t="str">
        <f t="shared" si="78"/>
        <v>30% Bonus</v>
      </c>
      <c r="H1230" s="60" t="str">
        <f t="shared" si="79"/>
        <v>Valid</v>
      </c>
    </row>
    <row r="1231" spans="1:8" x14ac:dyDescent="0.2">
      <c r="A1231" s="26" t="s">
        <v>4397</v>
      </c>
      <c r="B1231" s="26" t="s">
        <v>4398</v>
      </c>
      <c r="C1231" s="26">
        <v>2.7</v>
      </c>
      <c r="D1231" s="27" t="str">
        <f t="shared" si="76"/>
        <v>📈Low Performer</v>
      </c>
      <c r="E1231" s="27" t="str" cm="1">
        <f t="array" ref="E1231">_xlfn.IFS(C1231&gt;= 4.5,"Excellent",C1231 &gt;=3.5,"Good",C1231&gt;=2.5,"Average",C1231&gt;= 1.5,"Below Avg",C1231&lt;1.5,"Poor")</f>
        <v>Average</v>
      </c>
      <c r="F1231" s="27" t="str">
        <f t="shared" si="77"/>
        <v>Developing</v>
      </c>
      <c r="G1231" s="58" t="str">
        <f t="shared" si="78"/>
        <v>30% Bonus</v>
      </c>
      <c r="H1231" s="60" t="str">
        <f t="shared" si="79"/>
        <v>Valid</v>
      </c>
    </row>
    <row r="1232" spans="1:8" x14ac:dyDescent="0.2">
      <c r="A1232" s="26" t="s">
        <v>4400</v>
      </c>
      <c r="B1232" s="26" t="s">
        <v>4401</v>
      </c>
      <c r="C1232" s="26">
        <v>3.34</v>
      </c>
      <c r="D1232" s="27" t="str">
        <f t="shared" si="76"/>
        <v>✅High Performer</v>
      </c>
      <c r="E1232" s="27" t="str" cm="1">
        <f t="array" ref="E1232">_xlfn.IFS(C1232&gt;= 4.5,"Excellent",C1232 &gt;=3.5,"Good",C1232&gt;=2.5,"Average",C1232&gt;= 1.5,"Below Avg",C1232&lt;1.5,"Poor")</f>
        <v>Average</v>
      </c>
      <c r="F1232" s="27" t="str">
        <f t="shared" si="77"/>
        <v>Developing</v>
      </c>
      <c r="G1232" s="58" t="str">
        <f t="shared" si="78"/>
        <v>30% Bonus</v>
      </c>
      <c r="H1232" s="60" t="str">
        <f t="shared" si="79"/>
        <v>Valid</v>
      </c>
    </row>
    <row r="1233" spans="1:8" x14ac:dyDescent="0.2">
      <c r="A1233" s="26" t="s">
        <v>4404</v>
      </c>
      <c r="B1233" s="26" t="s">
        <v>197</v>
      </c>
      <c r="C1233" s="26">
        <v>4.1399999999999997</v>
      </c>
      <c r="D1233" s="27" t="str">
        <f t="shared" si="76"/>
        <v>✅High Performer</v>
      </c>
      <c r="E1233" s="27" t="str" cm="1">
        <f t="array" ref="E1233">_xlfn.IFS(C1233&gt;= 4.5,"Excellent",C1233 &gt;=3.5,"Good",C1233&gt;=2.5,"Average",C1233&gt;= 1.5,"Below Avg",C1233&lt;1.5,"Poor")</f>
        <v>Good</v>
      </c>
      <c r="F1233" s="27" t="str">
        <f t="shared" si="77"/>
        <v>Developing</v>
      </c>
      <c r="G1233" s="58" t="str">
        <f t="shared" si="78"/>
        <v>30% Bonus</v>
      </c>
      <c r="H1233" s="60" t="str">
        <f t="shared" si="79"/>
        <v>Valid</v>
      </c>
    </row>
    <row r="1234" spans="1:8" x14ac:dyDescent="0.2">
      <c r="A1234" s="26" t="s">
        <v>4406</v>
      </c>
      <c r="B1234" s="26" t="s">
        <v>4407</v>
      </c>
      <c r="C1234" s="26">
        <v>1.79</v>
      </c>
      <c r="D1234" s="27" t="str">
        <f t="shared" si="76"/>
        <v>📈Low Performer</v>
      </c>
      <c r="E1234" s="27" t="str" cm="1">
        <f t="array" ref="E1234">_xlfn.IFS(C1234&gt;= 4.5,"Excellent",C1234 &gt;=3.5,"Good",C1234&gt;=2.5,"Average",C1234&gt;= 1.5,"Below Avg",C1234&lt;1.5,"Poor")</f>
        <v>Below Avg</v>
      </c>
      <c r="F1234" s="27" t="str">
        <f t="shared" si="77"/>
        <v>At Risk</v>
      </c>
      <c r="G1234" s="58" t="str">
        <f t="shared" si="78"/>
        <v>No Bonus</v>
      </c>
      <c r="H1234" s="60" t="str">
        <f t="shared" si="79"/>
        <v>Invalid</v>
      </c>
    </row>
    <row r="1235" spans="1:8" x14ac:dyDescent="0.2">
      <c r="A1235" s="26" t="s">
        <v>4410</v>
      </c>
      <c r="B1235" s="26" t="s">
        <v>4411</v>
      </c>
      <c r="C1235" s="26">
        <v>2.94</v>
      </c>
      <c r="D1235" s="27" t="str">
        <f t="shared" si="76"/>
        <v>📈Low Performer</v>
      </c>
      <c r="E1235" s="27" t="str" cm="1">
        <f t="array" ref="E1235">_xlfn.IFS(C1235&gt;= 4.5,"Excellent",C1235 &gt;=3.5,"Good",C1235&gt;=2.5,"Average",C1235&gt;= 1.5,"Below Avg",C1235&lt;1.5,"Poor")</f>
        <v>Average</v>
      </c>
      <c r="F1235" s="27" t="str">
        <f t="shared" si="77"/>
        <v>Developing</v>
      </c>
      <c r="G1235" s="58" t="str">
        <f t="shared" si="78"/>
        <v>30% Bonus</v>
      </c>
      <c r="H1235" s="60" t="str">
        <f t="shared" si="79"/>
        <v>Valid</v>
      </c>
    </row>
    <row r="1236" spans="1:8" x14ac:dyDescent="0.2">
      <c r="A1236" s="26" t="s">
        <v>4414</v>
      </c>
      <c r="B1236" s="26" t="s">
        <v>4415</v>
      </c>
      <c r="C1236" s="26">
        <v>3.33</v>
      </c>
      <c r="D1236" s="27" t="str">
        <f t="shared" si="76"/>
        <v>✅High Performer</v>
      </c>
      <c r="E1236" s="27" t="str" cm="1">
        <f t="array" ref="E1236">_xlfn.IFS(C1236&gt;= 4.5,"Excellent",C1236 &gt;=3.5,"Good",C1236&gt;=2.5,"Average",C1236&gt;= 1.5,"Below Avg",C1236&lt;1.5,"Poor")</f>
        <v>Average</v>
      </c>
      <c r="F1236" s="27" t="str">
        <f t="shared" si="77"/>
        <v>Developing</v>
      </c>
      <c r="G1236" s="58" t="str">
        <f t="shared" si="78"/>
        <v>30% Bonus</v>
      </c>
      <c r="H1236" s="60" t="str">
        <f t="shared" si="79"/>
        <v>Valid</v>
      </c>
    </row>
    <row r="1237" spans="1:8" x14ac:dyDescent="0.2">
      <c r="A1237" s="26" t="s">
        <v>4417</v>
      </c>
      <c r="B1237" s="26" t="s">
        <v>4418</v>
      </c>
      <c r="C1237" s="26">
        <v>1.42</v>
      </c>
      <c r="D1237" s="27" t="str">
        <f t="shared" si="76"/>
        <v>📈Low Performer</v>
      </c>
      <c r="E1237" s="27" t="str" cm="1">
        <f t="array" ref="E1237">_xlfn.IFS(C1237&gt;= 4.5,"Excellent",C1237 &gt;=3.5,"Good",C1237&gt;=2.5,"Average",C1237&gt;= 1.5,"Below Avg",C1237&lt;1.5,"Poor")</f>
        <v>Poor</v>
      </c>
      <c r="F1237" s="27" t="str">
        <f t="shared" si="77"/>
        <v>At Risk</v>
      </c>
      <c r="G1237" s="58" t="str">
        <f t="shared" si="78"/>
        <v>No Bonus</v>
      </c>
      <c r="H1237" s="60" t="str">
        <f t="shared" si="79"/>
        <v>Invalid</v>
      </c>
    </row>
    <row r="1238" spans="1:8" x14ac:dyDescent="0.2">
      <c r="A1238" s="26" t="s">
        <v>4420</v>
      </c>
      <c r="B1238" s="26" t="s">
        <v>4421</v>
      </c>
      <c r="C1238" s="26">
        <v>2.48</v>
      </c>
      <c r="D1238" s="27" t="str">
        <f t="shared" si="76"/>
        <v>📈Low Performer</v>
      </c>
      <c r="E1238" s="27" t="str" cm="1">
        <f t="array" ref="E1238">_xlfn.IFS(C1238&gt;= 4.5,"Excellent",C1238 &gt;=3.5,"Good",C1238&gt;=2.5,"Average",C1238&gt;= 1.5,"Below Avg",C1238&lt;1.5,"Poor")</f>
        <v>Below Avg</v>
      </c>
      <c r="F1238" s="27" t="str">
        <f t="shared" si="77"/>
        <v>At Risk</v>
      </c>
      <c r="G1238" s="58" t="str">
        <f t="shared" si="78"/>
        <v>No Bonus</v>
      </c>
      <c r="H1238" s="60" t="str">
        <f t="shared" si="79"/>
        <v>Valid</v>
      </c>
    </row>
    <row r="1239" spans="1:8" x14ac:dyDescent="0.2">
      <c r="A1239" s="26" t="s">
        <v>4424</v>
      </c>
      <c r="B1239" s="26" t="s">
        <v>4425</v>
      </c>
      <c r="C1239" s="26">
        <v>4.71</v>
      </c>
      <c r="D1239" s="27" t="str">
        <f t="shared" si="76"/>
        <v>✅High Performer</v>
      </c>
      <c r="E1239" s="27" t="str" cm="1">
        <f t="array" ref="E1239">_xlfn.IFS(C1239&gt;= 4.5,"Excellent",C1239 &gt;=3.5,"Good",C1239&gt;=2.5,"Average",C1239&gt;= 1.5,"Below Avg",C1239&lt;1.5,"Poor")</f>
        <v>Excellent</v>
      </c>
      <c r="F1239" s="27" t="str">
        <f t="shared" si="77"/>
        <v>Top Employee</v>
      </c>
      <c r="G1239" s="58" t="str">
        <f t="shared" si="78"/>
        <v>50% Bonus</v>
      </c>
      <c r="H1239" s="60" t="str">
        <f t="shared" si="79"/>
        <v>Valid</v>
      </c>
    </row>
    <row r="1240" spans="1:8" x14ac:dyDescent="0.2">
      <c r="A1240" s="26" t="s">
        <v>4427</v>
      </c>
      <c r="B1240" s="26" t="s">
        <v>4428</v>
      </c>
      <c r="C1240" s="26">
        <v>3.28</v>
      </c>
      <c r="D1240" s="27" t="str">
        <f t="shared" si="76"/>
        <v>✅High Performer</v>
      </c>
      <c r="E1240" s="27" t="str" cm="1">
        <f t="array" ref="E1240">_xlfn.IFS(C1240&gt;= 4.5,"Excellent",C1240 &gt;=3.5,"Good",C1240&gt;=2.5,"Average",C1240&gt;= 1.5,"Below Avg",C1240&lt;1.5,"Poor")</f>
        <v>Average</v>
      </c>
      <c r="F1240" s="27" t="str">
        <f t="shared" si="77"/>
        <v>Developing</v>
      </c>
      <c r="G1240" s="58" t="str">
        <f t="shared" si="78"/>
        <v>30% Bonus</v>
      </c>
      <c r="H1240" s="60" t="str">
        <f t="shared" si="79"/>
        <v>Valid</v>
      </c>
    </row>
    <row r="1241" spans="1:8" x14ac:dyDescent="0.2">
      <c r="A1241" s="26" t="s">
        <v>4431</v>
      </c>
      <c r="B1241" s="26" t="s">
        <v>2548</v>
      </c>
      <c r="C1241" s="26">
        <v>3.67</v>
      </c>
      <c r="D1241" s="27" t="str">
        <f t="shared" si="76"/>
        <v>✅High Performer</v>
      </c>
      <c r="E1241" s="27" t="str" cm="1">
        <f t="array" ref="E1241">_xlfn.IFS(C1241&gt;= 4.5,"Excellent",C1241 &gt;=3.5,"Good",C1241&gt;=2.5,"Average",C1241&gt;= 1.5,"Below Avg",C1241&lt;1.5,"Poor")</f>
        <v>Good</v>
      </c>
      <c r="F1241" s="27" t="str">
        <f t="shared" si="77"/>
        <v>Developing</v>
      </c>
      <c r="G1241" s="58" t="str">
        <f t="shared" si="78"/>
        <v>30% Bonus</v>
      </c>
      <c r="H1241" s="60" t="str">
        <f t="shared" si="79"/>
        <v>Valid</v>
      </c>
    </row>
    <row r="1242" spans="1:8" x14ac:dyDescent="0.2">
      <c r="A1242" s="26" t="s">
        <v>4433</v>
      </c>
      <c r="B1242" s="26" t="s">
        <v>4434</v>
      </c>
      <c r="C1242" s="26">
        <v>4.17</v>
      </c>
      <c r="D1242" s="27" t="str">
        <f t="shared" si="76"/>
        <v>✅High Performer</v>
      </c>
      <c r="E1242" s="27" t="str" cm="1">
        <f t="array" ref="E1242">_xlfn.IFS(C1242&gt;= 4.5,"Excellent",C1242 &gt;=3.5,"Good",C1242&gt;=2.5,"Average",C1242&gt;= 1.5,"Below Avg",C1242&lt;1.5,"Poor")</f>
        <v>Good</v>
      </c>
      <c r="F1242" s="27" t="str">
        <f t="shared" si="77"/>
        <v>Developing</v>
      </c>
      <c r="G1242" s="58" t="str">
        <f t="shared" si="78"/>
        <v>30% Bonus</v>
      </c>
      <c r="H1242" s="60" t="str">
        <f t="shared" si="79"/>
        <v>Valid</v>
      </c>
    </row>
    <row r="1243" spans="1:8" x14ac:dyDescent="0.2">
      <c r="A1243" s="26" t="s">
        <v>4437</v>
      </c>
      <c r="B1243" s="26" t="s">
        <v>4438</v>
      </c>
      <c r="C1243" s="26">
        <v>2.0299999999999998</v>
      </c>
      <c r="D1243" s="27" t="str">
        <f t="shared" si="76"/>
        <v>📈Low Performer</v>
      </c>
      <c r="E1243" s="27" t="str" cm="1">
        <f t="array" ref="E1243">_xlfn.IFS(C1243&gt;= 4.5,"Excellent",C1243 &gt;=3.5,"Good",C1243&gt;=2.5,"Average",C1243&gt;= 1.5,"Below Avg",C1243&lt;1.5,"Poor")</f>
        <v>Below Avg</v>
      </c>
      <c r="F1243" s="27" t="str">
        <f t="shared" si="77"/>
        <v>At Risk</v>
      </c>
      <c r="G1243" s="58" t="str">
        <f t="shared" si="78"/>
        <v>No Bonus</v>
      </c>
      <c r="H1243" s="60" t="str">
        <f t="shared" si="79"/>
        <v>Valid</v>
      </c>
    </row>
    <row r="1244" spans="1:8" x14ac:dyDescent="0.2">
      <c r="A1244" s="26" t="s">
        <v>4441</v>
      </c>
      <c r="B1244" s="26" t="s">
        <v>1990</v>
      </c>
      <c r="C1244" s="26">
        <v>2.33</v>
      </c>
      <c r="D1244" s="27" t="str">
        <f t="shared" si="76"/>
        <v>📈Low Performer</v>
      </c>
      <c r="E1244" s="27" t="str" cm="1">
        <f t="array" ref="E1244">_xlfn.IFS(C1244&gt;= 4.5,"Excellent",C1244 &gt;=3.5,"Good",C1244&gt;=2.5,"Average",C1244&gt;= 1.5,"Below Avg",C1244&lt;1.5,"Poor")</f>
        <v>Below Avg</v>
      </c>
      <c r="F1244" s="27" t="str">
        <f t="shared" si="77"/>
        <v>At Risk</v>
      </c>
      <c r="G1244" s="58" t="str">
        <f t="shared" si="78"/>
        <v>No Bonus</v>
      </c>
      <c r="H1244" s="60" t="str">
        <f t="shared" si="79"/>
        <v>Valid</v>
      </c>
    </row>
    <row r="1245" spans="1:8" x14ac:dyDescent="0.2">
      <c r="A1245" s="26" t="s">
        <v>4443</v>
      </c>
      <c r="B1245" s="26" t="s">
        <v>4444</v>
      </c>
      <c r="C1245" s="26">
        <v>3.81</v>
      </c>
      <c r="D1245" s="27" t="str">
        <f t="shared" si="76"/>
        <v>✅High Performer</v>
      </c>
      <c r="E1245" s="27" t="str" cm="1">
        <f t="array" ref="E1245">_xlfn.IFS(C1245&gt;= 4.5,"Excellent",C1245 &gt;=3.5,"Good",C1245&gt;=2.5,"Average",C1245&gt;= 1.5,"Below Avg",C1245&lt;1.5,"Poor")</f>
        <v>Good</v>
      </c>
      <c r="F1245" s="27" t="str">
        <f t="shared" si="77"/>
        <v>Developing</v>
      </c>
      <c r="G1245" s="58" t="str">
        <f t="shared" si="78"/>
        <v>30% Bonus</v>
      </c>
      <c r="H1245" s="60" t="str">
        <f t="shared" si="79"/>
        <v>Valid</v>
      </c>
    </row>
    <row r="1246" spans="1:8" x14ac:dyDescent="0.2">
      <c r="A1246" s="26" t="s">
        <v>4446</v>
      </c>
      <c r="B1246" s="26" t="s">
        <v>4447</v>
      </c>
      <c r="C1246" s="26">
        <v>2.78</v>
      </c>
      <c r="D1246" s="27" t="str">
        <f t="shared" si="76"/>
        <v>📈Low Performer</v>
      </c>
      <c r="E1246" s="27" t="str" cm="1">
        <f t="array" ref="E1246">_xlfn.IFS(C1246&gt;= 4.5,"Excellent",C1246 &gt;=3.5,"Good",C1246&gt;=2.5,"Average",C1246&gt;= 1.5,"Below Avg",C1246&lt;1.5,"Poor")</f>
        <v>Average</v>
      </c>
      <c r="F1246" s="27" t="str">
        <f t="shared" si="77"/>
        <v>Developing</v>
      </c>
      <c r="G1246" s="58" t="str">
        <f t="shared" si="78"/>
        <v>30% Bonus</v>
      </c>
      <c r="H1246" s="60" t="str">
        <f t="shared" si="79"/>
        <v>Valid</v>
      </c>
    </row>
    <row r="1247" spans="1:8" x14ac:dyDescent="0.2">
      <c r="A1247" s="26" t="s">
        <v>4450</v>
      </c>
      <c r="B1247" s="26" t="s">
        <v>4451</v>
      </c>
      <c r="C1247" s="26">
        <v>2.06</v>
      </c>
      <c r="D1247" s="27" t="str">
        <f t="shared" si="76"/>
        <v>📈Low Performer</v>
      </c>
      <c r="E1247" s="27" t="str" cm="1">
        <f t="array" ref="E1247">_xlfn.IFS(C1247&gt;= 4.5,"Excellent",C1247 &gt;=3.5,"Good",C1247&gt;=2.5,"Average",C1247&gt;= 1.5,"Below Avg",C1247&lt;1.5,"Poor")</f>
        <v>Below Avg</v>
      </c>
      <c r="F1247" s="27" t="str">
        <f t="shared" si="77"/>
        <v>At Risk</v>
      </c>
      <c r="G1247" s="58" t="str">
        <f t="shared" si="78"/>
        <v>No Bonus</v>
      </c>
      <c r="H1247" s="60" t="str">
        <f t="shared" si="79"/>
        <v>Valid</v>
      </c>
    </row>
    <row r="1248" spans="1:8" x14ac:dyDescent="0.2">
      <c r="A1248" s="26" t="s">
        <v>4454</v>
      </c>
      <c r="B1248" s="26" t="s">
        <v>4455</v>
      </c>
      <c r="C1248" s="26">
        <v>3.41</v>
      </c>
      <c r="D1248" s="27" t="str">
        <f t="shared" si="76"/>
        <v>✅High Performer</v>
      </c>
      <c r="E1248" s="27" t="str" cm="1">
        <f t="array" ref="E1248">_xlfn.IFS(C1248&gt;= 4.5,"Excellent",C1248 &gt;=3.5,"Good",C1248&gt;=2.5,"Average",C1248&gt;= 1.5,"Below Avg",C1248&lt;1.5,"Poor")</f>
        <v>Average</v>
      </c>
      <c r="F1248" s="27" t="str">
        <f t="shared" si="77"/>
        <v>Developing</v>
      </c>
      <c r="G1248" s="58" t="str">
        <f t="shared" si="78"/>
        <v>30% Bonus</v>
      </c>
      <c r="H1248" s="60" t="str">
        <f t="shared" si="79"/>
        <v>Valid</v>
      </c>
    </row>
    <row r="1249" spans="1:8" x14ac:dyDescent="0.2">
      <c r="A1249" s="26" t="s">
        <v>4457</v>
      </c>
      <c r="B1249" s="26" t="s">
        <v>2708</v>
      </c>
      <c r="C1249" s="26">
        <v>4.99</v>
      </c>
      <c r="D1249" s="27" t="str">
        <f t="shared" si="76"/>
        <v>✅High Performer</v>
      </c>
      <c r="E1249" s="27" t="str" cm="1">
        <f t="array" ref="E1249">_xlfn.IFS(C1249&gt;= 4.5,"Excellent",C1249 &gt;=3.5,"Good",C1249&gt;=2.5,"Average",C1249&gt;= 1.5,"Below Avg",C1249&lt;1.5,"Poor")</f>
        <v>Excellent</v>
      </c>
      <c r="F1249" s="27" t="str">
        <f t="shared" si="77"/>
        <v>Top Employee</v>
      </c>
      <c r="G1249" s="58" t="str">
        <f t="shared" si="78"/>
        <v>50% Bonus</v>
      </c>
      <c r="H1249" s="60" t="str">
        <f t="shared" si="79"/>
        <v>Valid</v>
      </c>
    </row>
    <row r="1250" spans="1:8" x14ac:dyDescent="0.2">
      <c r="A1250" s="26" t="s">
        <v>4459</v>
      </c>
      <c r="B1250" s="26" t="s">
        <v>4460</v>
      </c>
      <c r="C1250" s="26">
        <v>2.6</v>
      </c>
      <c r="D1250" s="27" t="str">
        <f t="shared" si="76"/>
        <v>📈Low Performer</v>
      </c>
      <c r="E1250" s="27" t="str" cm="1">
        <f t="array" ref="E1250">_xlfn.IFS(C1250&gt;= 4.5,"Excellent",C1250 &gt;=3.5,"Good",C1250&gt;=2.5,"Average",C1250&gt;= 1.5,"Below Avg",C1250&lt;1.5,"Poor")</f>
        <v>Average</v>
      </c>
      <c r="F1250" s="27" t="str">
        <f t="shared" si="77"/>
        <v>Developing</v>
      </c>
      <c r="G1250" s="58" t="str">
        <f t="shared" si="78"/>
        <v>30% Bonus</v>
      </c>
      <c r="H1250" s="60" t="str">
        <f t="shared" si="79"/>
        <v>Valid</v>
      </c>
    </row>
    <row r="1251" spans="1:8" x14ac:dyDescent="0.2">
      <c r="A1251" s="26" t="s">
        <v>4463</v>
      </c>
      <c r="B1251" s="26" t="s">
        <v>3776</v>
      </c>
      <c r="C1251" s="26">
        <v>2.09</v>
      </c>
      <c r="D1251" s="27" t="str">
        <f t="shared" si="76"/>
        <v>📈Low Performer</v>
      </c>
      <c r="E1251" s="27" t="str" cm="1">
        <f t="array" ref="E1251">_xlfn.IFS(C1251&gt;= 4.5,"Excellent",C1251 &gt;=3.5,"Good",C1251&gt;=2.5,"Average",C1251&gt;= 1.5,"Below Avg",C1251&lt;1.5,"Poor")</f>
        <v>Below Avg</v>
      </c>
      <c r="F1251" s="27" t="str">
        <f t="shared" si="77"/>
        <v>At Risk</v>
      </c>
      <c r="G1251" s="58" t="str">
        <f t="shared" si="78"/>
        <v>No Bonus</v>
      </c>
      <c r="H1251" s="60" t="str">
        <f t="shared" si="79"/>
        <v>Valid</v>
      </c>
    </row>
    <row r="1252" spans="1:8" x14ac:dyDescent="0.2">
      <c r="A1252" s="26" t="s">
        <v>4466</v>
      </c>
      <c r="B1252" s="26" t="s">
        <v>1330</v>
      </c>
      <c r="C1252" s="26">
        <v>3.19</v>
      </c>
      <c r="D1252" s="27" t="str">
        <f t="shared" si="76"/>
        <v>✅High Performer</v>
      </c>
      <c r="E1252" s="27" t="str" cm="1">
        <f t="array" ref="E1252">_xlfn.IFS(C1252&gt;= 4.5,"Excellent",C1252 &gt;=3.5,"Good",C1252&gt;=2.5,"Average",C1252&gt;= 1.5,"Below Avg",C1252&lt;1.5,"Poor")</f>
        <v>Average</v>
      </c>
      <c r="F1252" s="27" t="str">
        <f t="shared" si="77"/>
        <v>Developing</v>
      </c>
      <c r="G1252" s="58" t="str">
        <f t="shared" si="78"/>
        <v>30% Bonus</v>
      </c>
      <c r="H1252" s="60" t="str">
        <f t="shared" si="79"/>
        <v>Valid</v>
      </c>
    </row>
    <row r="1253" spans="1:8" x14ac:dyDescent="0.2">
      <c r="A1253" s="26" t="s">
        <v>4468</v>
      </c>
      <c r="B1253" s="26" t="s">
        <v>4469</v>
      </c>
      <c r="C1253" s="26">
        <v>3.49</v>
      </c>
      <c r="D1253" s="27" t="str">
        <f t="shared" si="76"/>
        <v>✅High Performer</v>
      </c>
      <c r="E1253" s="27" t="str" cm="1">
        <f t="array" ref="E1253">_xlfn.IFS(C1253&gt;= 4.5,"Excellent",C1253 &gt;=3.5,"Good",C1253&gt;=2.5,"Average",C1253&gt;= 1.5,"Below Avg",C1253&lt;1.5,"Poor")</f>
        <v>Average</v>
      </c>
      <c r="F1253" s="27" t="str">
        <f t="shared" si="77"/>
        <v>Developing</v>
      </c>
      <c r="G1253" s="58" t="str">
        <f t="shared" si="78"/>
        <v>30% Bonus</v>
      </c>
      <c r="H1253" s="60" t="str">
        <f t="shared" si="79"/>
        <v>Valid</v>
      </c>
    </row>
    <row r="1254" spans="1:8" x14ac:dyDescent="0.2">
      <c r="A1254" s="26" t="s">
        <v>4471</v>
      </c>
      <c r="B1254" s="26" t="s">
        <v>4472</v>
      </c>
      <c r="C1254" s="26">
        <v>4.72</v>
      </c>
      <c r="D1254" s="27" t="str">
        <f t="shared" si="76"/>
        <v>✅High Performer</v>
      </c>
      <c r="E1254" s="27" t="str" cm="1">
        <f t="array" ref="E1254">_xlfn.IFS(C1254&gt;= 4.5,"Excellent",C1254 &gt;=3.5,"Good",C1254&gt;=2.5,"Average",C1254&gt;= 1.5,"Below Avg",C1254&lt;1.5,"Poor")</f>
        <v>Excellent</v>
      </c>
      <c r="F1254" s="27" t="str">
        <f t="shared" si="77"/>
        <v>Top Employee</v>
      </c>
      <c r="G1254" s="58" t="str">
        <f t="shared" si="78"/>
        <v>50% Bonus</v>
      </c>
      <c r="H1254" s="60" t="str">
        <f t="shared" si="79"/>
        <v>Valid</v>
      </c>
    </row>
    <row r="1255" spans="1:8" x14ac:dyDescent="0.2">
      <c r="A1255" s="26" t="s">
        <v>4475</v>
      </c>
      <c r="B1255" s="26" t="s">
        <v>4476</v>
      </c>
      <c r="C1255" s="26">
        <v>1.23</v>
      </c>
      <c r="D1255" s="27" t="str">
        <f t="shared" si="76"/>
        <v>📈Low Performer</v>
      </c>
      <c r="E1255" s="27" t="str" cm="1">
        <f t="array" ref="E1255">_xlfn.IFS(C1255&gt;= 4.5,"Excellent",C1255 &gt;=3.5,"Good",C1255&gt;=2.5,"Average",C1255&gt;= 1.5,"Below Avg",C1255&lt;1.5,"Poor")</f>
        <v>Poor</v>
      </c>
      <c r="F1255" s="27" t="str">
        <f t="shared" si="77"/>
        <v>At Risk</v>
      </c>
      <c r="G1255" s="58" t="str">
        <f t="shared" si="78"/>
        <v>No Bonus</v>
      </c>
      <c r="H1255" s="60" t="str">
        <f t="shared" si="79"/>
        <v>Invalid</v>
      </c>
    </row>
    <row r="1256" spans="1:8" x14ac:dyDescent="0.2">
      <c r="A1256" s="26" t="s">
        <v>4478</v>
      </c>
      <c r="B1256" s="26" t="s">
        <v>4479</v>
      </c>
      <c r="C1256" s="26">
        <v>4.33</v>
      </c>
      <c r="D1256" s="27" t="str">
        <f t="shared" si="76"/>
        <v>✅High Performer</v>
      </c>
      <c r="E1256" s="27" t="str" cm="1">
        <f t="array" ref="E1256">_xlfn.IFS(C1256&gt;= 4.5,"Excellent",C1256 &gt;=3.5,"Good",C1256&gt;=2.5,"Average",C1256&gt;= 1.5,"Below Avg",C1256&lt;1.5,"Poor")</f>
        <v>Good</v>
      </c>
      <c r="F1256" s="27" t="str">
        <f t="shared" si="77"/>
        <v>Developing</v>
      </c>
      <c r="G1256" s="58" t="str">
        <f t="shared" si="78"/>
        <v>30% Bonus</v>
      </c>
      <c r="H1256" s="60" t="str">
        <f t="shared" si="79"/>
        <v>Valid</v>
      </c>
    </row>
    <row r="1257" spans="1:8" x14ac:dyDescent="0.2">
      <c r="A1257" s="26" t="s">
        <v>4482</v>
      </c>
      <c r="B1257" s="26" t="s">
        <v>3221</v>
      </c>
      <c r="C1257" s="26">
        <v>2.52</v>
      </c>
      <c r="D1257" s="27" t="str">
        <f t="shared" si="76"/>
        <v>📈Low Performer</v>
      </c>
      <c r="E1257" s="27" t="str" cm="1">
        <f t="array" ref="E1257">_xlfn.IFS(C1257&gt;= 4.5,"Excellent",C1257 &gt;=3.5,"Good",C1257&gt;=2.5,"Average",C1257&gt;= 1.5,"Below Avg",C1257&lt;1.5,"Poor")</f>
        <v>Average</v>
      </c>
      <c r="F1257" s="27" t="str">
        <f t="shared" si="77"/>
        <v>Developing</v>
      </c>
      <c r="G1257" s="58" t="str">
        <f t="shared" si="78"/>
        <v>30% Bonus</v>
      </c>
      <c r="H1257" s="60" t="str">
        <f t="shared" si="79"/>
        <v>Valid</v>
      </c>
    </row>
    <row r="1258" spans="1:8" x14ac:dyDescent="0.2">
      <c r="A1258" s="26" t="s">
        <v>4484</v>
      </c>
      <c r="B1258" s="26" t="s">
        <v>4485</v>
      </c>
      <c r="C1258" s="26">
        <v>2.17</v>
      </c>
      <c r="D1258" s="27" t="str">
        <f t="shared" si="76"/>
        <v>📈Low Performer</v>
      </c>
      <c r="E1258" s="27" t="str" cm="1">
        <f t="array" ref="E1258">_xlfn.IFS(C1258&gt;= 4.5,"Excellent",C1258 &gt;=3.5,"Good",C1258&gt;=2.5,"Average",C1258&gt;= 1.5,"Below Avg",C1258&lt;1.5,"Poor")</f>
        <v>Below Avg</v>
      </c>
      <c r="F1258" s="27" t="str">
        <f t="shared" si="77"/>
        <v>At Risk</v>
      </c>
      <c r="G1258" s="58" t="str">
        <f t="shared" si="78"/>
        <v>No Bonus</v>
      </c>
      <c r="H1258" s="60" t="str">
        <f t="shared" si="79"/>
        <v>Valid</v>
      </c>
    </row>
    <row r="1259" spans="1:8" x14ac:dyDescent="0.2">
      <c r="A1259" s="26" t="s">
        <v>4488</v>
      </c>
      <c r="B1259" s="26" t="s">
        <v>3881</v>
      </c>
      <c r="C1259" s="26">
        <v>4.28</v>
      </c>
      <c r="D1259" s="27" t="str">
        <f t="shared" si="76"/>
        <v>✅High Performer</v>
      </c>
      <c r="E1259" s="27" t="str" cm="1">
        <f t="array" ref="E1259">_xlfn.IFS(C1259&gt;= 4.5,"Excellent",C1259 &gt;=3.5,"Good",C1259&gt;=2.5,"Average",C1259&gt;= 1.5,"Below Avg",C1259&lt;1.5,"Poor")</f>
        <v>Good</v>
      </c>
      <c r="F1259" s="27" t="str">
        <f t="shared" si="77"/>
        <v>Developing</v>
      </c>
      <c r="G1259" s="58" t="str">
        <f t="shared" si="78"/>
        <v>30% Bonus</v>
      </c>
      <c r="H1259" s="60" t="str">
        <f t="shared" si="79"/>
        <v>Valid</v>
      </c>
    </row>
    <row r="1260" spans="1:8" x14ac:dyDescent="0.2">
      <c r="A1260" s="26" t="s">
        <v>4491</v>
      </c>
      <c r="B1260" s="26" t="s">
        <v>3374</v>
      </c>
      <c r="C1260" s="26">
        <v>2.7</v>
      </c>
      <c r="D1260" s="27" t="str">
        <f t="shared" si="76"/>
        <v>📈Low Performer</v>
      </c>
      <c r="E1260" s="27" t="str" cm="1">
        <f t="array" ref="E1260">_xlfn.IFS(C1260&gt;= 4.5,"Excellent",C1260 &gt;=3.5,"Good",C1260&gt;=2.5,"Average",C1260&gt;= 1.5,"Below Avg",C1260&lt;1.5,"Poor")</f>
        <v>Average</v>
      </c>
      <c r="F1260" s="27" t="str">
        <f t="shared" si="77"/>
        <v>Developing</v>
      </c>
      <c r="G1260" s="58" t="str">
        <f t="shared" si="78"/>
        <v>30% Bonus</v>
      </c>
      <c r="H1260" s="60" t="str">
        <f t="shared" si="79"/>
        <v>Valid</v>
      </c>
    </row>
    <row r="1261" spans="1:8" x14ac:dyDescent="0.2">
      <c r="A1261" s="26" t="s">
        <v>4494</v>
      </c>
      <c r="B1261" s="26" t="s">
        <v>4495</v>
      </c>
      <c r="C1261" s="26">
        <v>1.92</v>
      </c>
      <c r="D1261" s="27" t="str">
        <f t="shared" si="76"/>
        <v>📈Low Performer</v>
      </c>
      <c r="E1261" s="27" t="str" cm="1">
        <f t="array" ref="E1261">_xlfn.IFS(C1261&gt;= 4.5,"Excellent",C1261 &gt;=3.5,"Good",C1261&gt;=2.5,"Average",C1261&gt;= 1.5,"Below Avg",C1261&lt;1.5,"Poor")</f>
        <v>Below Avg</v>
      </c>
      <c r="F1261" s="27" t="str">
        <f t="shared" si="77"/>
        <v>At Risk</v>
      </c>
      <c r="G1261" s="58" t="str">
        <f t="shared" si="78"/>
        <v>No Bonus</v>
      </c>
      <c r="H1261" s="60" t="str">
        <f t="shared" si="79"/>
        <v>Invalid</v>
      </c>
    </row>
    <row r="1262" spans="1:8" x14ac:dyDescent="0.2">
      <c r="A1262" s="26" t="s">
        <v>4497</v>
      </c>
      <c r="B1262" s="26" t="s">
        <v>2032</v>
      </c>
      <c r="C1262" s="26">
        <v>4.8600000000000003</v>
      </c>
      <c r="D1262" s="27" t="str">
        <f t="shared" si="76"/>
        <v>✅High Performer</v>
      </c>
      <c r="E1262" s="27" t="str" cm="1">
        <f t="array" ref="E1262">_xlfn.IFS(C1262&gt;= 4.5,"Excellent",C1262 &gt;=3.5,"Good",C1262&gt;=2.5,"Average",C1262&gt;= 1.5,"Below Avg",C1262&lt;1.5,"Poor")</f>
        <v>Excellent</v>
      </c>
      <c r="F1262" s="27" t="str">
        <f t="shared" si="77"/>
        <v>Top Employee</v>
      </c>
      <c r="G1262" s="58" t="str">
        <f t="shared" si="78"/>
        <v>50% Bonus</v>
      </c>
      <c r="H1262" s="60" t="str">
        <f t="shared" si="79"/>
        <v>Valid</v>
      </c>
    </row>
    <row r="1263" spans="1:8" x14ac:dyDescent="0.2">
      <c r="A1263" s="26" t="s">
        <v>4500</v>
      </c>
      <c r="B1263" s="26" t="s">
        <v>4501</v>
      </c>
      <c r="C1263" s="26">
        <v>2.4900000000000002</v>
      </c>
      <c r="D1263" s="27" t="str">
        <f t="shared" si="76"/>
        <v>📈Low Performer</v>
      </c>
      <c r="E1263" s="27" t="str" cm="1">
        <f t="array" ref="E1263">_xlfn.IFS(C1263&gt;= 4.5,"Excellent",C1263 &gt;=3.5,"Good",C1263&gt;=2.5,"Average",C1263&gt;= 1.5,"Below Avg",C1263&lt;1.5,"Poor")</f>
        <v>Below Avg</v>
      </c>
      <c r="F1263" s="27" t="str">
        <f t="shared" si="77"/>
        <v>At Risk</v>
      </c>
      <c r="G1263" s="58" t="str">
        <f t="shared" si="78"/>
        <v>No Bonus</v>
      </c>
      <c r="H1263" s="60" t="str">
        <f t="shared" si="79"/>
        <v>Valid</v>
      </c>
    </row>
    <row r="1264" spans="1:8" x14ac:dyDescent="0.2">
      <c r="A1264" s="26" t="s">
        <v>4503</v>
      </c>
      <c r="B1264" s="26" t="s">
        <v>4504</v>
      </c>
      <c r="C1264" s="26">
        <v>3.84</v>
      </c>
      <c r="D1264" s="27" t="str">
        <f t="shared" si="76"/>
        <v>✅High Performer</v>
      </c>
      <c r="E1264" s="27" t="str" cm="1">
        <f t="array" ref="E1264">_xlfn.IFS(C1264&gt;= 4.5,"Excellent",C1264 &gt;=3.5,"Good",C1264&gt;=2.5,"Average",C1264&gt;= 1.5,"Below Avg",C1264&lt;1.5,"Poor")</f>
        <v>Good</v>
      </c>
      <c r="F1264" s="27" t="str">
        <f t="shared" si="77"/>
        <v>Developing</v>
      </c>
      <c r="G1264" s="58" t="str">
        <f t="shared" si="78"/>
        <v>30% Bonus</v>
      </c>
      <c r="H1264" s="60" t="str">
        <f t="shared" si="79"/>
        <v>Valid</v>
      </c>
    </row>
    <row r="1265" spans="1:8" x14ac:dyDescent="0.2">
      <c r="A1265" s="26" t="s">
        <v>4507</v>
      </c>
      <c r="B1265" s="26" t="s">
        <v>1956</v>
      </c>
      <c r="C1265" s="26">
        <v>4.41</v>
      </c>
      <c r="D1265" s="27" t="str">
        <f t="shared" si="76"/>
        <v>✅High Performer</v>
      </c>
      <c r="E1265" s="27" t="str" cm="1">
        <f t="array" ref="E1265">_xlfn.IFS(C1265&gt;= 4.5,"Excellent",C1265 &gt;=3.5,"Good",C1265&gt;=2.5,"Average",C1265&gt;= 1.5,"Below Avg",C1265&lt;1.5,"Poor")</f>
        <v>Good</v>
      </c>
      <c r="F1265" s="27" t="str">
        <f t="shared" si="77"/>
        <v>Developing</v>
      </c>
      <c r="G1265" s="58" t="str">
        <f t="shared" si="78"/>
        <v>30% Bonus</v>
      </c>
      <c r="H1265" s="60" t="str">
        <f t="shared" si="79"/>
        <v>Valid</v>
      </c>
    </row>
    <row r="1266" spans="1:8" x14ac:dyDescent="0.2">
      <c r="A1266" s="26" t="s">
        <v>4510</v>
      </c>
      <c r="B1266" s="26" t="s">
        <v>4511</v>
      </c>
      <c r="C1266" s="26">
        <v>4.47</v>
      </c>
      <c r="D1266" s="27" t="str">
        <f t="shared" si="76"/>
        <v>✅High Performer</v>
      </c>
      <c r="E1266" s="27" t="str" cm="1">
        <f t="array" ref="E1266">_xlfn.IFS(C1266&gt;= 4.5,"Excellent",C1266 &gt;=3.5,"Good",C1266&gt;=2.5,"Average",C1266&gt;= 1.5,"Below Avg",C1266&lt;1.5,"Poor")</f>
        <v>Good</v>
      </c>
      <c r="F1266" s="27" t="str">
        <f t="shared" si="77"/>
        <v>Developing</v>
      </c>
      <c r="G1266" s="58" t="str">
        <f t="shared" si="78"/>
        <v>30% Bonus</v>
      </c>
      <c r="H1266" s="60" t="str">
        <f t="shared" si="79"/>
        <v>Valid</v>
      </c>
    </row>
    <row r="1267" spans="1:8" x14ac:dyDescent="0.2">
      <c r="A1267" s="26" t="s">
        <v>4513</v>
      </c>
      <c r="B1267" s="26" t="s">
        <v>4469</v>
      </c>
      <c r="C1267" s="26">
        <v>3.01</v>
      </c>
      <c r="D1267" s="27" t="str">
        <f t="shared" si="76"/>
        <v>✅High Performer</v>
      </c>
      <c r="E1267" s="27" t="str" cm="1">
        <f t="array" ref="E1267">_xlfn.IFS(C1267&gt;= 4.5,"Excellent",C1267 &gt;=3.5,"Good",C1267&gt;=2.5,"Average",C1267&gt;= 1.5,"Below Avg",C1267&lt;1.5,"Poor")</f>
        <v>Average</v>
      </c>
      <c r="F1267" s="27" t="str">
        <f t="shared" si="77"/>
        <v>Developing</v>
      </c>
      <c r="G1267" s="58" t="str">
        <f t="shared" si="78"/>
        <v>30% Bonus</v>
      </c>
      <c r="H1267" s="60" t="str">
        <f t="shared" si="79"/>
        <v>Valid</v>
      </c>
    </row>
    <row r="1268" spans="1:8" x14ac:dyDescent="0.2">
      <c r="A1268" s="26" t="s">
        <v>4515</v>
      </c>
      <c r="B1268" s="26" t="s">
        <v>4516</v>
      </c>
      <c r="C1268" s="26">
        <v>4.38</v>
      </c>
      <c r="D1268" s="27" t="str">
        <f t="shared" si="76"/>
        <v>✅High Performer</v>
      </c>
      <c r="E1268" s="27" t="str" cm="1">
        <f t="array" ref="E1268">_xlfn.IFS(C1268&gt;= 4.5,"Excellent",C1268 &gt;=3.5,"Good",C1268&gt;=2.5,"Average",C1268&gt;= 1.5,"Below Avg",C1268&lt;1.5,"Poor")</f>
        <v>Good</v>
      </c>
      <c r="F1268" s="27" t="str">
        <f t="shared" si="77"/>
        <v>Developing</v>
      </c>
      <c r="G1268" s="58" t="str">
        <f t="shared" si="78"/>
        <v>30% Bonus</v>
      </c>
      <c r="H1268" s="60" t="str">
        <f t="shared" si="79"/>
        <v>Valid</v>
      </c>
    </row>
    <row r="1269" spans="1:8" x14ac:dyDescent="0.2">
      <c r="A1269" s="26" t="s">
        <v>4518</v>
      </c>
      <c r="B1269" s="26" t="s">
        <v>4296</v>
      </c>
      <c r="C1269" s="26">
        <v>2.75</v>
      </c>
      <c r="D1269" s="27" t="str">
        <f t="shared" si="76"/>
        <v>📈Low Performer</v>
      </c>
      <c r="E1269" s="27" t="str" cm="1">
        <f t="array" ref="E1269">_xlfn.IFS(C1269&gt;= 4.5,"Excellent",C1269 &gt;=3.5,"Good",C1269&gt;=2.5,"Average",C1269&gt;= 1.5,"Below Avg",C1269&lt;1.5,"Poor")</f>
        <v>Average</v>
      </c>
      <c r="F1269" s="27" t="str">
        <f t="shared" si="77"/>
        <v>Developing</v>
      </c>
      <c r="G1269" s="58" t="str">
        <f t="shared" si="78"/>
        <v>30% Bonus</v>
      </c>
      <c r="H1269" s="60" t="str">
        <f t="shared" si="79"/>
        <v>Valid</v>
      </c>
    </row>
    <row r="1270" spans="1:8" x14ac:dyDescent="0.2">
      <c r="A1270" s="26" t="s">
        <v>4520</v>
      </c>
      <c r="B1270" s="26" t="s">
        <v>4521</v>
      </c>
      <c r="C1270" s="26">
        <v>3.74</v>
      </c>
      <c r="D1270" s="27" t="str">
        <f t="shared" si="76"/>
        <v>✅High Performer</v>
      </c>
      <c r="E1270" s="27" t="str" cm="1">
        <f t="array" ref="E1270">_xlfn.IFS(C1270&gt;= 4.5,"Excellent",C1270 &gt;=3.5,"Good",C1270&gt;=2.5,"Average",C1270&gt;= 1.5,"Below Avg",C1270&lt;1.5,"Poor")</f>
        <v>Good</v>
      </c>
      <c r="F1270" s="27" t="str">
        <f t="shared" si="77"/>
        <v>Developing</v>
      </c>
      <c r="G1270" s="58" t="str">
        <f t="shared" si="78"/>
        <v>30% Bonus</v>
      </c>
      <c r="H1270" s="60" t="str">
        <f t="shared" si="79"/>
        <v>Valid</v>
      </c>
    </row>
    <row r="1271" spans="1:8" x14ac:dyDescent="0.2">
      <c r="A1271" s="26" t="s">
        <v>4523</v>
      </c>
      <c r="B1271" s="26" t="s">
        <v>4524</v>
      </c>
      <c r="C1271" s="26">
        <v>2.3199999999999998</v>
      </c>
      <c r="D1271" s="27" t="str">
        <f t="shared" si="76"/>
        <v>📈Low Performer</v>
      </c>
      <c r="E1271" s="27" t="str" cm="1">
        <f t="array" ref="E1271">_xlfn.IFS(C1271&gt;= 4.5,"Excellent",C1271 &gt;=3.5,"Good",C1271&gt;=2.5,"Average",C1271&gt;= 1.5,"Below Avg",C1271&lt;1.5,"Poor")</f>
        <v>Below Avg</v>
      </c>
      <c r="F1271" s="27" t="str">
        <f t="shared" si="77"/>
        <v>At Risk</v>
      </c>
      <c r="G1271" s="58" t="str">
        <f t="shared" si="78"/>
        <v>No Bonus</v>
      </c>
      <c r="H1271" s="60" t="str">
        <f t="shared" si="79"/>
        <v>Valid</v>
      </c>
    </row>
    <row r="1272" spans="1:8" x14ac:dyDescent="0.2">
      <c r="A1272" s="26" t="s">
        <v>4526</v>
      </c>
      <c r="B1272" s="26" t="s">
        <v>4527</v>
      </c>
      <c r="C1272" s="26">
        <v>1.05</v>
      </c>
      <c r="D1272" s="27" t="str">
        <f t="shared" si="76"/>
        <v>📈Low Performer</v>
      </c>
      <c r="E1272" s="27" t="str" cm="1">
        <f t="array" ref="E1272">_xlfn.IFS(C1272&gt;= 4.5,"Excellent",C1272 &gt;=3.5,"Good",C1272&gt;=2.5,"Average",C1272&gt;= 1.5,"Below Avg",C1272&lt;1.5,"Poor")</f>
        <v>Poor</v>
      </c>
      <c r="F1272" s="27" t="str">
        <f t="shared" si="77"/>
        <v>At Risk</v>
      </c>
      <c r="G1272" s="58" t="str">
        <f t="shared" si="78"/>
        <v>No Bonus</v>
      </c>
      <c r="H1272" s="60" t="str">
        <f t="shared" si="79"/>
        <v>Invalid</v>
      </c>
    </row>
    <row r="1273" spans="1:8" x14ac:dyDescent="0.2">
      <c r="A1273" s="26" t="s">
        <v>4529</v>
      </c>
      <c r="B1273" s="26" t="s">
        <v>197</v>
      </c>
      <c r="C1273" s="26">
        <v>2.02</v>
      </c>
      <c r="D1273" s="27" t="str">
        <f t="shared" si="76"/>
        <v>📈Low Performer</v>
      </c>
      <c r="E1273" s="27" t="str" cm="1">
        <f t="array" ref="E1273">_xlfn.IFS(C1273&gt;= 4.5,"Excellent",C1273 &gt;=3.5,"Good",C1273&gt;=2.5,"Average",C1273&gt;= 1.5,"Below Avg",C1273&lt;1.5,"Poor")</f>
        <v>Below Avg</v>
      </c>
      <c r="F1273" s="27" t="str">
        <f t="shared" si="77"/>
        <v>At Risk</v>
      </c>
      <c r="G1273" s="58" t="str">
        <f t="shared" si="78"/>
        <v>No Bonus</v>
      </c>
      <c r="H1273" s="60" t="str">
        <f t="shared" si="79"/>
        <v>Valid</v>
      </c>
    </row>
    <row r="1274" spans="1:8" x14ac:dyDescent="0.2">
      <c r="A1274" s="26" t="s">
        <v>4532</v>
      </c>
      <c r="B1274" s="26" t="s">
        <v>4533</v>
      </c>
      <c r="C1274" s="26">
        <v>1.06</v>
      </c>
      <c r="D1274" s="27" t="str">
        <f t="shared" si="76"/>
        <v>📈Low Performer</v>
      </c>
      <c r="E1274" s="27" t="str" cm="1">
        <f t="array" ref="E1274">_xlfn.IFS(C1274&gt;= 4.5,"Excellent",C1274 &gt;=3.5,"Good",C1274&gt;=2.5,"Average",C1274&gt;= 1.5,"Below Avg",C1274&lt;1.5,"Poor")</f>
        <v>Poor</v>
      </c>
      <c r="F1274" s="27" t="str">
        <f t="shared" si="77"/>
        <v>At Risk</v>
      </c>
      <c r="G1274" s="58" t="str">
        <f t="shared" si="78"/>
        <v>No Bonus</v>
      </c>
      <c r="H1274" s="60" t="str">
        <f t="shared" si="79"/>
        <v>Invalid</v>
      </c>
    </row>
    <row r="1275" spans="1:8" x14ac:dyDescent="0.2">
      <c r="A1275" s="26" t="s">
        <v>4535</v>
      </c>
      <c r="B1275" s="26" t="s">
        <v>4536</v>
      </c>
      <c r="C1275" s="26">
        <v>4.95</v>
      </c>
      <c r="D1275" s="27" t="str">
        <f t="shared" si="76"/>
        <v>✅High Performer</v>
      </c>
      <c r="E1275" s="27" t="str" cm="1">
        <f t="array" ref="E1275">_xlfn.IFS(C1275&gt;= 4.5,"Excellent",C1275 &gt;=3.5,"Good",C1275&gt;=2.5,"Average",C1275&gt;= 1.5,"Below Avg",C1275&lt;1.5,"Poor")</f>
        <v>Excellent</v>
      </c>
      <c r="F1275" s="27" t="str">
        <f t="shared" si="77"/>
        <v>Top Employee</v>
      </c>
      <c r="G1275" s="58" t="str">
        <f t="shared" si="78"/>
        <v>50% Bonus</v>
      </c>
      <c r="H1275" s="60" t="str">
        <f t="shared" si="79"/>
        <v>Valid</v>
      </c>
    </row>
    <row r="1276" spans="1:8" x14ac:dyDescent="0.2">
      <c r="A1276" s="26" t="s">
        <v>4539</v>
      </c>
      <c r="B1276" s="26" t="s">
        <v>1785</v>
      </c>
      <c r="C1276" s="26">
        <v>2.5099999999999998</v>
      </c>
      <c r="D1276" s="27" t="str">
        <f t="shared" si="76"/>
        <v>📈Low Performer</v>
      </c>
      <c r="E1276" s="27" t="str" cm="1">
        <f t="array" ref="E1276">_xlfn.IFS(C1276&gt;= 4.5,"Excellent",C1276 &gt;=3.5,"Good",C1276&gt;=2.5,"Average",C1276&gt;= 1.5,"Below Avg",C1276&lt;1.5,"Poor")</f>
        <v>Average</v>
      </c>
      <c r="F1276" s="27" t="str">
        <f t="shared" si="77"/>
        <v>Developing</v>
      </c>
      <c r="G1276" s="58" t="str">
        <f t="shared" si="78"/>
        <v>30% Bonus</v>
      </c>
      <c r="H1276" s="60" t="str">
        <f t="shared" si="79"/>
        <v>Valid</v>
      </c>
    </row>
    <row r="1277" spans="1:8" x14ac:dyDescent="0.2">
      <c r="A1277" s="26" t="s">
        <v>4542</v>
      </c>
      <c r="B1277" s="26" t="s">
        <v>479</v>
      </c>
      <c r="C1277" s="26">
        <v>3.37</v>
      </c>
      <c r="D1277" s="27" t="str">
        <f t="shared" si="76"/>
        <v>✅High Performer</v>
      </c>
      <c r="E1277" s="27" t="str" cm="1">
        <f t="array" ref="E1277">_xlfn.IFS(C1277&gt;= 4.5,"Excellent",C1277 &gt;=3.5,"Good",C1277&gt;=2.5,"Average",C1277&gt;= 1.5,"Below Avg",C1277&lt;1.5,"Poor")</f>
        <v>Average</v>
      </c>
      <c r="F1277" s="27" t="str">
        <f t="shared" si="77"/>
        <v>Developing</v>
      </c>
      <c r="G1277" s="58" t="str">
        <f t="shared" si="78"/>
        <v>30% Bonus</v>
      </c>
      <c r="H1277" s="60" t="str">
        <f t="shared" si="79"/>
        <v>Valid</v>
      </c>
    </row>
    <row r="1278" spans="1:8" x14ac:dyDescent="0.2">
      <c r="A1278" s="26" t="s">
        <v>4545</v>
      </c>
      <c r="B1278" s="26" t="s">
        <v>4546</v>
      </c>
      <c r="C1278" s="26">
        <v>4.93</v>
      </c>
      <c r="D1278" s="27" t="str">
        <f t="shared" si="76"/>
        <v>✅High Performer</v>
      </c>
      <c r="E1278" s="27" t="str" cm="1">
        <f t="array" ref="E1278">_xlfn.IFS(C1278&gt;= 4.5,"Excellent",C1278 &gt;=3.5,"Good",C1278&gt;=2.5,"Average",C1278&gt;= 1.5,"Below Avg",C1278&lt;1.5,"Poor")</f>
        <v>Excellent</v>
      </c>
      <c r="F1278" s="27" t="str">
        <f t="shared" si="77"/>
        <v>Top Employee</v>
      </c>
      <c r="G1278" s="58" t="str">
        <f t="shared" si="78"/>
        <v>50% Bonus</v>
      </c>
      <c r="H1278" s="60" t="str">
        <f t="shared" si="79"/>
        <v>Valid</v>
      </c>
    </row>
    <row r="1279" spans="1:8" x14ac:dyDescent="0.2">
      <c r="A1279" s="26" t="s">
        <v>4548</v>
      </c>
      <c r="B1279" s="26" t="s">
        <v>4549</v>
      </c>
      <c r="C1279" s="26">
        <v>1.07</v>
      </c>
      <c r="D1279" s="27" t="str">
        <f t="shared" si="76"/>
        <v>📈Low Performer</v>
      </c>
      <c r="E1279" s="27" t="str" cm="1">
        <f t="array" ref="E1279">_xlfn.IFS(C1279&gt;= 4.5,"Excellent",C1279 &gt;=3.5,"Good",C1279&gt;=2.5,"Average",C1279&gt;= 1.5,"Below Avg",C1279&lt;1.5,"Poor")</f>
        <v>Poor</v>
      </c>
      <c r="F1279" s="27" t="str">
        <f t="shared" si="77"/>
        <v>At Risk</v>
      </c>
      <c r="G1279" s="58" t="str">
        <f t="shared" si="78"/>
        <v>No Bonus</v>
      </c>
      <c r="H1279" s="60" t="str">
        <f t="shared" si="79"/>
        <v>Invalid</v>
      </c>
    </row>
    <row r="1280" spans="1:8" x14ac:dyDescent="0.2">
      <c r="A1280" s="26" t="s">
        <v>4552</v>
      </c>
      <c r="B1280" s="26" t="s">
        <v>4553</v>
      </c>
      <c r="C1280" s="26">
        <v>2.4900000000000002</v>
      </c>
      <c r="D1280" s="27" t="str">
        <f t="shared" si="76"/>
        <v>📈Low Performer</v>
      </c>
      <c r="E1280" s="27" t="str" cm="1">
        <f t="array" ref="E1280">_xlfn.IFS(C1280&gt;= 4.5,"Excellent",C1280 &gt;=3.5,"Good",C1280&gt;=2.5,"Average",C1280&gt;= 1.5,"Below Avg",C1280&lt;1.5,"Poor")</f>
        <v>Below Avg</v>
      </c>
      <c r="F1280" s="27" t="str">
        <f t="shared" si="77"/>
        <v>At Risk</v>
      </c>
      <c r="G1280" s="58" t="str">
        <f t="shared" si="78"/>
        <v>No Bonus</v>
      </c>
      <c r="H1280" s="60" t="str">
        <f t="shared" si="79"/>
        <v>Valid</v>
      </c>
    </row>
    <row r="1281" spans="1:8" x14ac:dyDescent="0.2">
      <c r="A1281" s="26" t="s">
        <v>4555</v>
      </c>
      <c r="B1281" s="26" t="s">
        <v>4556</v>
      </c>
      <c r="C1281" s="26">
        <v>2.68</v>
      </c>
      <c r="D1281" s="27" t="str">
        <f t="shared" si="76"/>
        <v>📈Low Performer</v>
      </c>
      <c r="E1281" s="27" t="str" cm="1">
        <f t="array" ref="E1281">_xlfn.IFS(C1281&gt;= 4.5,"Excellent",C1281 &gt;=3.5,"Good",C1281&gt;=2.5,"Average",C1281&gt;= 1.5,"Below Avg",C1281&lt;1.5,"Poor")</f>
        <v>Average</v>
      </c>
      <c r="F1281" s="27" t="str">
        <f t="shared" si="77"/>
        <v>Developing</v>
      </c>
      <c r="G1281" s="58" t="str">
        <f t="shared" si="78"/>
        <v>30% Bonus</v>
      </c>
      <c r="H1281" s="60" t="str">
        <f t="shared" si="79"/>
        <v>Valid</v>
      </c>
    </row>
    <row r="1282" spans="1:8" x14ac:dyDescent="0.2">
      <c r="A1282" s="26" t="s">
        <v>4558</v>
      </c>
      <c r="B1282" s="26" t="s">
        <v>4559</v>
      </c>
      <c r="C1282" s="26">
        <v>4.34</v>
      </c>
      <c r="D1282" s="27" t="str">
        <f t="shared" si="76"/>
        <v>✅High Performer</v>
      </c>
      <c r="E1282" s="27" t="str" cm="1">
        <f t="array" ref="E1282">_xlfn.IFS(C1282&gt;= 4.5,"Excellent",C1282 &gt;=3.5,"Good",C1282&gt;=2.5,"Average",C1282&gt;= 1.5,"Below Avg",C1282&lt;1.5,"Poor")</f>
        <v>Good</v>
      </c>
      <c r="F1282" s="27" t="str">
        <f t="shared" si="77"/>
        <v>Developing</v>
      </c>
      <c r="G1282" s="58" t="str">
        <f t="shared" si="78"/>
        <v>30% Bonus</v>
      </c>
      <c r="H1282" s="60" t="str">
        <f t="shared" si="79"/>
        <v>Valid</v>
      </c>
    </row>
    <row r="1283" spans="1:8" x14ac:dyDescent="0.2">
      <c r="A1283" s="26" t="s">
        <v>4562</v>
      </c>
      <c r="B1283" s="26" t="s">
        <v>848</v>
      </c>
      <c r="C1283" s="26">
        <v>2.73</v>
      </c>
      <c r="D1283" s="27" t="str">
        <f t="shared" si="76"/>
        <v>📈Low Performer</v>
      </c>
      <c r="E1283" s="27" t="str" cm="1">
        <f t="array" ref="E1283">_xlfn.IFS(C1283&gt;= 4.5,"Excellent",C1283 &gt;=3.5,"Good",C1283&gt;=2.5,"Average",C1283&gt;= 1.5,"Below Avg",C1283&lt;1.5,"Poor")</f>
        <v>Average</v>
      </c>
      <c r="F1283" s="27" t="str">
        <f t="shared" si="77"/>
        <v>Developing</v>
      </c>
      <c r="G1283" s="58" t="str">
        <f t="shared" si="78"/>
        <v>30% Bonus</v>
      </c>
      <c r="H1283" s="60" t="str">
        <f t="shared" si="79"/>
        <v>Valid</v>
      </c>
    </row>
    <row r="1284" spans="1:8" x14ac:dyDescent="0.2">
      <c r="A1284" s="26" t="s">
        <v>4564</v>
      </c>
      <c r="B1284" s="26" t="s">
        <v>1945</v>
      </c>
      <c r="C1284" s="26">
        <v>4.2300000000000004</v>
      </c>
      <c r="D1284" s="27" t="str">
        <f t="shared" ref="D1284:D1347" si="80">IF($C1284&gt;=3,"✅High Performer","📈Low Performer")</f>
        <v>✅High Performer</v>
      </c>
      <c r="E1284" s="27" t="str" cm="1">
        <f t="array" ref="E1284">_xlfn.IFS(C1284&gt;= 4.5,"Excellent",C1284 &gt;=3.5,"Good",C1284&gt;=2.5,"Average",C1284&gt;= 1.5,"Below Avg",C1284&lt;1.5,"Poor")</f>
        <v>Good</v>
      </c>
      <c r="F1284" s="27" t="str">
        <f t="shared" ref="F1284:F1347" si="81">IF(C1284&gt;=4.5,"Top Employee",IF(C1284&gt;=2.5,"Developing","At Risk"))</f>
        <v>Developing</v>
      </c>
      <c r="G1284" s="58" t="str">
        <f t="shared" ref="G1284:G1347" si="82">IF(AND(C1284&gt;=4.5,C1284&lt;=5),"50% Bonus",IF(AND(C1284&gt;=2.5,C1284&lt;4.5),"30% Bonus","No Bonus"))</f>
        <v>30% Bonus</v>
      </c>
      <c r="H1284" s="60" t="str">
        <f t="shared" ref="H1284:H1347" si="83">IF(OR(C1284&lt;=2,C1284&gt;=5),"Invalid","Valid")</f>
        <v>Valid</v>
      </c>
    </row>
    <row r="1285" spans="1:8" x14ac:dyDescent="0.2">
      <c r="A1285" s="26" t="s">
        <v>4566</v>
      </c>
      <c r="B1285" s="26" t="s">
        <v>4567</v>
      </c>
      <c r="C1285" s="26">
        <v>2.72</v>
      </c>
      <c r="D1285" s="27" t="str">
        <f t="shared" si="80"/>
        <v>📈Low Performer</v>
      </c>
      <c r="E1285" s="27" t="str" cm="1">
        <f t="array" ref="E1285">_xlfn.IFS(C1285&gt;= 4.5,"Excellent",C1285 &gt;=3.5,"Good",C1285&gt;=2.5,"Average",C1285&gt;= 1.5,"Below Avg",C1285&lt;1.5,"Poor")</f>
        <v>Average</v>
      </c>
      <c r="F1285" s="27" t="str">
        <f t="shared" si="81"/>
        <v>Developing</v>
      </c>
      <c r="G1285" s="58" t="str">
        <f t="shared" si="82"/>
        <v>30% Bonus</v>
      </c>
      <c r="H1285" s="60" t="str">
        <f t="shared" si="83"/>
        <v>Valid</v>
      </c>
    </row>
    <row r="1286" spans="1:8" x14ac:dyDescent="0.2">
      <c r="A1286" s="26" t="s">
        <v>4570</v>
      </c>
      <c r="B1286" s="26" t="s">
        <v>4571</v>
      </c>
      <c r="C1286" s="26">
        <v>3.16</v>
      </c>
      <c r="D1286" s="27" t="str">
        <f t="shared" si="80"/>
        <v>✅High Performer</v>
      </c>
      <c r="E1286" s="27" t="str" cm="1">
        <f t="array" ref="E1286">_xlfn.IFS(C1286&gt;= 4.5,"Excellent",C1286 &gt;=3.5,"Good",C1286&gt;=2.5,"Average",C1286&gt;= 1.5,"Below Avg",C1286&lt;1.5,"Poor")</f>
        <v>Average</v>
      </c>
      <c r="F1286" s="27" t="str">
        <f t="shared" si="81"/>
        <v>Developing</v>
      </c>
      <c r="G1286" s="58" t="str">
        <f t="shared" si="82"/>
        <v>30% Bonus</v>
      </c>
      <c r="H1286" s="60" t="str">
        <f t="shared" si="83"/>
        <v>Valid</v>
      </c>
    </row>
    <row r="1287" spans="1:8" x14ac:dyDescent="0.2">
      <c r="A1287" s="26" t="s">
        <v>4573</v>
      </c>
      <c r="B1287" s="26" t="s">
        <v>4574</v>
      </c>
      <c r="C1287" s="26">
        <v>1.72</v>
      </c>
      <c r="D1287" s="27" t="str">
        <f t="shared" si="80"/>
        <v>📈Low Performer</v>
      </c>
      <c r="E1287" s="27" t="str" cm="1">
        <f t="array" ref="E1287">_xlfn.IFS(C1287&gt;= 4.5,"Excellent",C1287 &gt;=3.5,"Good",C1287&gt;=2.5,"Average",C1287&gt;= 1.5,"Below Avg",C1287&lt;1.5,"Poor")</f>
        <v>Below Avg</v>
      </c>
      <c r="F1287" s="27" t="str">
        <f t="shared" si="81"/>
        <v>At Risk</v>
      </c>
      <c r="G1287" s="58" t="str">
        <f t="shared" si="82"/>
        <v>No Bonus</v>
      </c>
      <c r="H1287" s="60" t="str">
        <f t="shared" si="83"/>
        <v>Invalid</v>
      </c>
    </row>
    <row r="1288" spans="1:8" x14ac:dyDescent="0.2">
      <c r="A1288" s="26" t="s">
        <v>4577</v>
      </c>
      <c r="B1288" s="26" t="s">
        <v>4578</v>
      </c>
      <c r="C1288" s="26">
        <v>4.4000000000000004</v>
      </c>
      <c r="D1288" s="27" t="str">
        <f t="shared" si="80"/>
        <v>✅High Performer</v>
      </c>
      <c r="E1288" s="27" t="str" cm="1">
        <f t="array" ref="E1288">_xlfn.IFS(C1288&gt;= 4.5,"Excellent",C1288 &gt;=3.5,"Good",C1288&gt;=2.5,"Average",C1288&gt;= 1.5,"Below Avg",C1288&lt;1.5,"Poor")</f>
        <v>Good</v>
      </c>
      <c r="F1288" s="27" t="str">
        <f t="shared" si="81"/>
        <v>Developing</v>
      </c>
      <c r="G1288" s="58" t="str">
        <f t="shared" si="82"/>
        <v>30% Bonus</v>
      </c>
      <c r="H1288" s="60" t="str">
        <f t="shared" si="83"/>
        <v>Valid</v>
      </c>
    </row>
    <row r="1289" spans="1:8" x14ac:dyDescent="0.2">
      <c r="A1289" s="26" t="s">
        <v>4580</v>
      </c>
      <c r="B1289" s="26" t="s">
        <v>4581</v>
      </c>
      <c r="C1289" s="26">
        <v>2.34</v>
      </c>
      <c r="D1289" s="27" t="str">
        <f t="shared" si="80"/>
        <v>📈Low Performer</v>
      </c>
      <c r="E1289" s="27" t="str" cm="1">
        <f t="array" ref="E1289">_xlfn.IFS(C1289&gt;= 4.5,"Excellent",C1289 &gt;=3.5,"Good",C1289&gt;=2.5,"Average",C1289&gt;= 1.5,"Below Avg",C1289&lt;1.5,"Poor")</f>
        <v>Below Avg</v>
      </c>
      <c r="F1289" s="27" t="str">
        <f t="shared" si="81"/>
        <v>At Risk</v>
      </c>
      <c r="G1289" s="58" t="str">
        <f t="shared" si="82"/>
        <v>No Bonus</v>
      </c>
      <c r="H1289" s="60" t="str">
        <f t="shared" si="83"/>
        <v>Valid</v>
      </c>
    </row>
    <row r="1290" spans="1:8" x14ac:dyDescent="0.2">
      <c r="A1290" s="26" t="s">
        <v>4583</v>
      </c>
      <c r="B1290" s="26" t="s">
        <v>1522</v>
      </c>
      <c r="C1290" s="26">
        <v>3.17</v>
      </c>
      <c r="D1290" s="27" t="str">
        <f t="shared" si="80"/>
        <v>✅High Performer</v>
      </c>
      <c r="E1290" s="27" t="str" cm="1">
        <f t="array" ref="E1290">_xlfn.IFS(C1290&gt;= 4.5,"Excellent",C1290 &gt;=3.5,"Good",C1290&gt;=2.5,"Average",C1290&gt;= 1.5,"Below Avg",C1290&lt;1.5,"Poor")</f>
        <v>Average</v>
      </c>
      <c r="F1290" s="27" t="str">
        <f t="shared" si="81"/>
        <v>Developing</v>
      </c>
      <c r="G1290" s="58" t="str">
        <f t="shared" si="82"/>
        <v>30% Bonus</v>
      </c>
      <c r="H1290" s="60" t="str">
        <f t="shared" si="83"/>
        <v>Valid</v>
      </c>
    </row>
    <row r="1291" spans="1:8" x14ac:dyDescent="0.2">
      <c r="A1291" s="26" t="s">
        <v>4585</v>
      </c>
      <c r="B1291" s="26" t="s">
        <v>1945</v>
      </c>
      <c r="C1291" s="26">
        <v>3.05</v>
      </c>
      <c r="D1291" s="27" t="str">
        <f t="shared" si="80"/>
        <v>✅High Performer</v>
      </c>
      <c r="E1291" s="27" t="str" cm="1">
        <f t="array" ref="E1291">_xlfn.IFS(C1291&gt;= 4.5,"Excellent",C1291 &gt;=3.5,"Good",C1291&gt;=2.5,"Average",C1291&gt;= 1.5,"Below Avg",C1291&lt;1.5,"Poor")</f>
        <v>Average</v>
      </c>
      <c r="F1291" s="27" t="str">
        <f t="shared" si="81"/>
        <v>Developing</v>
      </c>
      <c r="G1291" s="58" t="str">
        <f t="shared" si="82"/>
        <v>30% Bonus</v>
      </c>
      <c r="H1291" s="60" t="str">
        <f t="shared" si="83"/>
        <v>Valid</v>
      </c>
    </row>
    <row r="1292" spans="1:8" x14ac:dyDescent="0.2">
      <c r="A1292" s="26" t="s">
        <v>4588</v>
      </c>
      <c r="B1292" s="26" t="s">
        <v>4549</v>
      </c>
      <c r="C1292" s="26">
        <v>4.33</v>
      </c>
      <c r="D1292" s="27" t="str">
        <f t="shared" si="80"/>
        <v>✅High Performer</v>
      </c>
      <c r="E1292" s="27" t="str" cm="1">
        <f t="array" ref="E1292">_xlfn.IFS(C1292&gt;= 4.5,"Excellent",C1292 &gt;=3.5,"Good",C1292&gt;=2.5,"Average",C1292&gt;= 1.5,"Below Avg",C1292&lt;1.5,"Poor")</f>
        <v>Good</v>
      </c>
      <c r="F1292" s="27" t="str">
        <f t="shared" si="81"/>
        <v>Developing</v>
      </c>
      <c r="G1292" s="58" t="str">
        <f t="shared" si="82"/>
        <v>30% Bonus</v>
      </c>
      <c r="H1292" s="60" t="str">
        <f t="shared" si="83"/>
        <v>Valid</v>
      </c>
    </row>
    <row r="1293" spans="1:8" x14ac:dyDescent="0.2">
      <c r="A1293" s="26" t="s">
        <v>4591</v>
      </c>
      <c r="B1293" s="26" t="s">
        <v>1483</v>
      </c>
      <c r="C1293" s="26">
        <v>4.75</v>
      </c>
      <c r="D1293" s="27" t="str">
        <f t="shared" si="80"/>
        <v>✅High Performer</v>
      </c>
      <c r="E1293" s="27" t="str" cm="1">
        <f t="array" ref="E1293">_xlfn.IFS(C1293&gt;= 4.5,"Excellent",C1293 &gt;=3.5,"Good",C1293&gt;=2.5,"Average",C1293&gt;= 1.5,"Below Avg",C1293&lt;1.5,"Poor")</f>
        <v>Excellent</v>
      </c>
      <c r="F1293" s="27" t="str">
        <f t="shared" si="81"/>
        <v>Top Employee</v>
      </c>
      <c r="G1293" s="58" t="str">
        <f t="shared" si="82"/>
        <v>50% Bonus</v>
      </c>
      <c r="H1293" s="60" t="str">
        <f t="shared" si="83"/>
        <v>Valid</v>
      </c>
    </row>
    <row r="1294" spans="1:8" x14ac:dyDescent="0.2">
      <c r="A1294" s="26" t="s">
        <v>4593</v>
      </c>
      <c r="B1294" s="26" t="s">
        <v>3433</v>
      </c>
      <c r="C1294" s="26">
        <v>4.97</v>
      </c>
      <c r="D1294" s="27" t="str">
        <f t="shared" si="80"/>
        <v>✅High Performer</v>
      </c>
      <c r="E1294" s="27" t="str" cm="1">
        <f t="array" ref="E1294">_xlfn.IFS(C1294&gt;= 4.5,"Excellent",C1294 &gt;=3.5,"Good",C1294&gt;=2.5,"Average",C1294&gt;= 1.5,"Below Avg",C1294&lt;1.5,"Poor")</f>
        <v>Excellent</v>
      </c>
      <c r="F1294" s="27" t="str">
        <f t="shared" si="81"/>
        <v>Top Employee</v>
      </c>
      <c r="G1294" s="58" t="str">
        <f t="shared" si="82"/>
        <v>50% Bonus</v>
      </c>
      <c r="H1294" s="60" t="str">
        <f t="shared" si="83"/>
        <v>Valid</v>
      </c>
    </row>
    <row r="1295" spans="1:8" x14ac:dyDescent="0.2">
      <c r="A1295" s="26" t="s">
        <v>4595</v>
      </c>
      <c r="B1295" s="26" t="s">
        <v>1828</v>
      </c>
      <c r="C1295" s="26">
        <v>1.64</v>
      </c>
      <c r="D1295" s="27" t="str">
        <f t="shared" si="80"/>
        <v>📈Low Performer</v>
      </c>
      <c r="E1295" s="27" t="str" cm="1">
        <f t="array" ref="E1295">_xlfn.IFS(C1295&gt;= 4.5,"Excellent",C1295 &gt;=3.5,"Good",C1295&gt;=2.5,"Average",C1295&gt;= 1.5,"Below Avg",C1295&lt;1.5,"Poor")</f>
        <v>Below Avg</v>
      </c>
      <c r="F1295" s="27" t="str">
        <f t="shared" si="81"/>
        <v>At Risk</v>
      </c>
      <c r="G1295" s="58" t="str">
        <f t="shared" si="82"/>
        <v>No Bonus</v>
      </c>
      <c r="H1295" s="60" t="str">
        <f t="shared" si="83"/>
        <v>Invalid</v>
      </c>
    </row>
    <row r="1296" spans="1:8" x14ac:dyDescent="0.2">
      <c r="A1296" s="26" t="s">
        <v>4597</v>
      </c>
      <c r="B1296" s="26" t="s">
        <v>4598</v>
      </c>
      <c r="C1296" s="26">
        <v>1.37</v>
      </c>
      <c r="D1296" s="27" t="str">
        <f t="shared" si="80"/>
        <v>📈Low Performer</v>
      </c>
      <c r="E1296" s="27" t="str" cm="1">
        <f t="array" ref="E1296">_xlfn.IFS(C1296&gt;= 4.5,"Excellent",C1296 &gt;=3.5,"Good",C1296&gt;=2.5,"Average",C1296&gt;= 1.5,"Below Avg",C1296&lt;1.5,"Poor")</f>
        <v>Poor</v>
      </c>
      <c r="F1296" s="27" t="str">
        <f t="shared" si="81"/>
        <v>At Risk</v>
      </c>
      <c r="G1296" s="58" t="str">
        <f t="shared" si="82"/>
        <v>No Bonus</v>
      </c>
      <c r="H1296" s="60" t="str">
        <f t="shared" si="83"/>
        <v>Invalid</v>
      </c>
    </row>
    <row r="1297" spans="1:8" x14ac:dyDescent="0.2">
      <c r="A1297" s="26" t="s">
        <v>4600</v>
      </c>
      <c r="B1297" s="26" t="s">
        <v>4601</v>
      </c>
      <c r="C1297" s="26">
        <v>1.91</v>
      </c>
      <c r="D1297" s="27" t="str">
        <f t="shared" si="80"/>
        <v>📈Low Performer</v>
      </c>
      <c r="E1297" s="27" t="str" cm="1">
        <f t="array" ref="E1297">_xlfn.IFS(C1297&gt;= 4.5,"Excellent",C1297 &gt;=3.5,"Good",C1297&gt;=2.5,"Average",C1297&gt;= 1.5,"Below Avg",C1297&lt;1.5,"Poor")</f>
        <v>Below Avg</v>
      </c>
      <c r="F1297" s="27" t="str">
        <f t="shared" si="81"/>
        <v>At Risk</v>
      </c>
      <c r="G1297" s="58" t="str">
        <f t="shared" si="82"/>
        <v>No Bonus</v>
      </c>
      <c r="H1297" s="60" t="str">
        <f t="shared" si="83"/>
        <v>Invalid</v>
      </c>
    </row>
    <row r="1298" spans="1:8" x14ac:dyDescent="0.2">
      <c r="A1298" s="26" t="s">
        <v>4603</v>
      </c>
      <c r="B1298" s="26" t="s">
        <v>2447</v>
      </c>
      <c r="C1298" s="26">
        <v>4.62</v>
      </c>
      <c r="D1298" s="27" t="str">
        <f t="shared" si="80"/>
        <v>✅High Performer</v>
      </c>
      <c r="E1298" s="27" t="str" cm="1">
        <f t="array" ref="E1298">_xlfn.IFS(C1298&gt;= 4.5,"Excellent",C1298 &gt;=3.5,"Good",C1298&gt;=2.5,"Average",C1298&gt;= 1.5,"Below Avg",C1298&lt;1.5,"Poor")</f>
        <v>Excellent</v>
      </c>
      <c r="F1298" s="27" t="str">
        <f t="shared" si="81"/>
        <v>Top Employee</v>
      </c>
      <c r="G1298" s="58" t="str">
        <f t="shared" si="82"/>
        <v>50% Bonus</v>
      </c>
      <c r="H1298" s="60" t="str">
        <f t="shared" si="83"/>
        <v>Valid</v>
      </c>
    </row>
    <row r="1299" spans="1:8" x14ac:dyDescent="0.2">
      <c r="A1299" s="26" t="s">
        <v>4606</v>
      </c>
      <c r="B1299" s="26" t="s">
        <v>2117</v>
      </c>
      <c r="C1299" s="26">
        <v>4.46</v>
      </c>
      <c r="D1299" s="27" t="str">
        <f t="shared" si="80"/>
        <v>✅High Performer</v>
      </c>
      <c r="E1299" s="27" t="str" cm="1">
        <f t="array" ref="E1299">_xlfn.IFS(C1299&gt;= 4.5,"Excellent",C1299 &gt;=3.5,"Good",C1299&gt;=2.5,"Average",C1299&gt;= 1.5,"Below Avg",C1299&lt;1.5,"Poor")</f>
        <v>Good</v>
      </c>
      <c r="F1299" s="27" t="str">
        <f t="shared" si="81"/>
        <v>Developing</v>
      </c>
      <c r="G1299" s="58" t="str">
        <f t="shared" si="82"/>
        <v>30% Bonus</v>
      </c>
      <c r="H1299" s="60" t="str">
        <f t="shared" si="83"/>
        <v>Valid</v>
      </c>
    </row>
    <row r="1300" spans="1:8" x14ac:dyDescent="0.2">
      <c r="A1300" s="26" t="s">
        <v>4609</v>
      </c>
      <c r="B1300" s="26" t="s">
        <v>4610</v>
      </c>
      <c r="C1300" s="26">
        <v>1.81</v>
      </c>
      <c r="D1300" s="27" t="str">
        <f t="shared" si="80"/>
        <v>📈Low Performer</v>
      </c>
      <c r="E1300" s="27" t="str" cm="1">
        <f t="array" ref="E1300">_xlfn.IFS(C1300&gt;= 4.5,"Excellent",C1300 &gt;=3.5,"Good",C1300&gt;=2.5,"Average",C1300&gt;= 1.5,"Below Avg",C1300&lt;1.5,"Poor")</f>
        <v>Below Avg</v>
      </c>
      <c r="F1300" s="27" t="str">
        <f t="shared" si="81"/>
        <v>At Risk</v>
      </c>
      <c r="G1300" s="58" t="str">
        <f t="shared" si="82"/>
        <v>No Bonus</v>
      </c>
      <c r="H1300" s="60" t="str">
        <f t="shared" si="83"/>
        <v>Invalid</v>
      </c>
    </row>
    <row r="1301" spans="1:8" x14ac:dyDescent="0.2">
      <c r="A1301" s="26" t="s">
        <v>4612</v>
      </c>
      <c r="B1301" s="26" t="s">
        <v>4613</v>
      </c>
      <c r="C1301" s="26">
        <v>1.27</v>
      </c>
      <c r="D1301" s="27" t="str">
        <f t="shared" si="80"/>
        <v>📈Low Performer</v>
      </c>
      <c r="E1301" s="27" t="str" cm="1">
        <f t="array" ref="E1301">_xlfn.IFS(C1301&gt;= 4.5,"Excellent",C1301 &gt;=3.5,"Good",C1301&gt;=2.5,"Average",C1301&gt;= 1.5,"Below Avg",C1301&lt;1.5,"Poor")</f>
        <v>Poor</v>
      </c>
      <c r="F1301" s="27" t="str">
        <f t="shared" si="81"/>
        <v>At Risk</v>
      </c>
      <c r="G1301" s="58" t="str">
        <f t="shared" si="82"/>
        <v>No Bonus</v>
      </c>
      <c r="H1301" s="60" t="str">
        <f t="shared" si="83"/>
        <v>Invalid</v>
      </c>
    </row>
    <row r="1302" spans="1:8" x14ac:dyDescent="0.2">
      <c r="A1302" s="26" t="s">
        <v>4616</v>
      </c>
      <c r="B1302" s="26" t="s">
        <v>4617</v>
      </c>
      <c r="C1302" s="26">
        <v>4.92</v>
      </c>
      <c r="D1302" s="27" t="str">
        <f t="shared" si="80"/>
        <v>✅High Performer</v>
      </c>
      <c r="E1302" s="27" t="str" cm="1">
        <f t="array" ref="E1302">_xlfn.IFS(C1302&gt;= 4.5,"Excellent",C1302 &gt;=3.5,"Good",C1302&gt;=2.5,"Average",C1302&gt;= 1.5,"Below Avg",C1302&lt;1.5,"Poor")</f>
        <v>Excellent</v>
      </c>
      <c r="F1302" s="27" t="str">
        <f t="shared" si="81"/>
        <v>Top Employee</v>
      </c>
      <c r="G1302" s="58" t="str">
        <f t="shared" si="82"/>
        <v>50% Bonus</v>
      </c>
      <c r="H1302" s="60" t="str">
        <f t="shared" si="83"/>
        <v>Valid</v>
      </c>
    </row>
    <row r="1303" spans="1:8" x14ac:dyDescent="0.2">
      <c r="A1303" s="26" t="s">
        <v>4619</v>
      </c>
      <c r="B1303" s="26" t="s">
        <v>4620</v>
      </c>
      <c r="C1303" s="26">
        <v>2.27</v>
      </c>
      <c r="D1303" s="27" t="str">
        <f t="shared" si="80"/>
        <v>📈Low Performer</v>
      </c>
      <c r="E1303" s="27" t="str" cm="1">
        <f t="array" ref="E1303">_xlfn.IFS(C1303&gt;= 4.5,"Excellent",C1303 &gt;=3.5,"Good",C1303&gt;=2.5,"Average",C1303&gt;= 1.5,"Below Avg",C1303&lt;1.5,"Poor")</f>
        <v>Below Avg</v>
      </c>
      <c r="F1303" s="27" t="str">
        <f t="shared" si="81"/>
        <v>At Risk</v>
      </c>
      <c r="G1303" s="58" t="str">
        <f t="shared" si="82"/>
        <v>No Bonus</v>
      </c>
      <c r="H1303" s="60" t="str">
        <f t="shared" si="83"/>
        <v>Valid</v>
      </c>
    </row>
    <row r="1304" spans="1:8" x14ac:dyDescent="0.2">
      <c r="A1304" s="26" t="s">
        <v>4622</v>
      </c>
      <c r="B1304" s="26" t="s">
        <v>431</v>
      </c>
      <c r="C1304" s="26">
        <v>2.44</v>
      </c>
      <c r="D1304" s="27" t="str">
        <f t="shared" si="80"/>
        <v>📈Low Performer</v>
      </c>
      <c r="E1304" s="27" t="str" cm="1">
        <f t="array" ref="E1304">_xlfn.IFS(C1304&gt;= 4.5,"Excellent",C1304 &gt;=3.5,"Good",C1304&gt;=2.5,"Average",C1304&gt;= 1.5,"Below Avg",C1304&lt;1.5,"Poor")</f>
        <v>Below Avg</v>
      </c>
      <c r="F1304" s="27" t="str">
        <f t="shared" si="81"/>
        <v>At Risk</v>
      </c>
      <c r="G1304" s="58" t="str">
        <f t="shared" si="82"/>
        <v>No Bonus</v>
      </c>
      <c r="H1304" s="60" t="str">
        <f t="shared" si="83"/>
        <v>Valid</v>
      </c>
    </row>
    <row r="1305" spans="1:8" x14ac:dyDescent="0.2">
      <c r="A1305" s="26" t="s">
        <v>4625</v>
      </c>
      <c r="B1305" s="26" t="s">
        <v>1792</v>
      </c>
      <c r="C1305" s="26">
        <v>1.17</v>
      </c>
      <c r="D1305" s="27" t="str">
        <f t="shared" si="80"/>
        <v>📈Low Performer</v>
      </c>
      <c r="E1305" s="27" t="str" cm="1">
        <f t="array" ref="E1305">_xlfn.IFS(C1305&gt;= 4.5,"Excellent",C1305 &gt;=3.5,"Good",C1305&gt;=2.5,"Average",C1305&gt;= 1.5,"Below Avg",C1305&lt;1.5,"Poor")</f>
        <v>Poor</v>
      </c>
      <c r="F1305" s="27" t="str">
        <f t="shared" si="81"/>
        <v>At Risk</v>
      </c>
      <c r="G1305" s="58" t="str">
        <f t="shared" si="82"/>
        <v>No Bonus</v>
      </c>
      <c r="H1305" s="60" t="str">
        <f t="shared" si="83"/>
        <v>Invalid</v>
      </c>
    </row>
    <row r="1306" spans="1:8" x14ac:dyDescent="0.2">
      <c r="A1306" s="26" t="s">
        <v>4627</v>
      </c>
      <c r="B1306" s="26" t="s">
        <v>4628</v>
      </c>
      <c r="C1306" s="26">
        <v>2.31</v>
      </c>
      <c r="D1306" s="27" t="str">
        <f t="shared" si="80"/>
        <v>📈Low Performer</v>
      </c>
      <c r="E1306" s="27" t="str" cm="1">
        <f t="array" ref="E1306">_xlfn.IFS(C1306&gt;= 4.5,"Excellent",C1306 &gt;=3.5,"Good",C1306&gt;=2.5,"Average",C1306&gt;= 1.5,"Below Avg",C1306&lt;1.5,"Poor")</f>
        <v>Below Avg</v>
      </c>
      <c r="F1306" s="27" t="str">
        <f t="shared" si="81"/>
        <v>At Risk</v>
      </c>
      <c r="G1306" s="58" t="str">
        <f t="shared" si="82"/>
        <v>No Bonus</v>
      </c>
      <c r="H1306" s="60" t="str">
        <f t="shared" si="83"/>
        <v>Valid</v>
      </c>
    </row>
    <row r="1307" spans="1:8" x14ac:dyDescent="0.2">
      <c r="A1307" s="26" t="s">
        <v>4631</v>
      </c>
      <c r="B1307" s="26" t="s">
        <v>4632</v>
      </c>
      <c r="C1307" s="26">
        <v>3.79</v>
      </c>
      <c r="D1307" s="27" t="str">
        <f t="shared" si="80"/>
        <v>✅High Performer</v>
      </c>
      <c r="E1307" s="27" t="str" cm="1">
        <f t="array" ref="E1307">_xlfn.IFS(C1307&gt;= 4.5,"Excellent",C1307 &gt;=3.5,"Good",C1307&gt;=2.5,"Average",C1307&gt;= 1.5,"Below Avg",C1307&lt;1.5,"Poor")</f>
        <v>Good</v>
      </c>
      <c r="F1307" s="27" t="str">
        <f t="shared" si="81"/>
        <v>Developing</v>
      </c>
      <c r="G1307" s="58" t="str">
        <f t="shared" si="82"/>
        <v>30% Bonus</v>
      </c>
      <c r="H1307" s="60" t="str">
        <f t="shared" si="83"/>
        <v>Valid</v>
      </c>
    </row>
    <row r="1308" spans="1:8" x14ac:dyDescent="0.2">
      <c r="A1308" s="26" t="s">
        <v>4635</v>
      </c>
      <c r="B1308" s="26" t="s">
        <v>4636</v>
      </c>
      <c r="C1308" s="26">
        <v>2.2799999999999998</v>
      </c>
      <c r="D1308" s="27" t="str">
        <f t="shared" si="80"/>
        <v>📈Low Performer</v>
      </c>
      <c r="E1308" s="27" t="str" cm="1">
        <f t="array" ref="E1308">_xlfn.IFS(C1308&gt;= 4.5,"Excellent",C1308 &gt;=3.5,"Good",C1308&gt;=2.5,"Average",C1308&gt;= 1.5,"Below Avg",C1308&lt;1.5,"Poor")</f>
        <v>Below Avg</v>
      </c>
      <c r="F1308" s="27" t="str">
        <f t="shared" si="81"/>
        <v>At Risk</v>
      </c>
      <c r="G1308" s="58" t="str">
        <f t="shared" si="82"/>
        <v>No Bonus</v>
      </c>
      <c r="H1308" s="60" t="str">
        <f t="shared" si="83"/>
        <v>Valid</v>
      </c>
    </row>
    <row r="1309" spans="1:8" x14ac:dyDescent="0.2">
      <c r="A1309" s="26" t="s">
        <v>4638</v>
      </c>
      <c r="B1309" s="26" t="s">
        <v>3544</v>
      </c>
      <c r="C1309" s="26">
        <v>4.82</v>
      </c>
      <c r="D1309" s="27" t="str">
        <f t="shared" si="80"/>
        <v>✅High Performer</v>
      </c>
      <c r="E1309" s="27" t="str" cm="1">
        <f t="array" ref="E1309">_xlfn.IFS(C1309&gt;= 4.5,"Excellent",C1309 &gt;=3.5,"Good",C1309&gt;=2.5,"Average",C1309&gt;= 1.5,"Below Avg",C1309&lt;1.5,"Poor")</f>
        <v>Excellent</v>
      </c>
      <c r="F1309" s="27" t="str">
        <f t="shared" si="81"/>
        <v>Top Employee</v>
      </c>
      <c r="G1309" s="58" t="str">
        <f t="shared" si="82"/>
        <v>50% Bonus</v>
      </c>
      <c r="H1309" s="60" t="str">
        <f t="shared" si="83"/>
        <v>Valid</v>
      </c>
    </row>
    <row r="1310" spans="1:8" x14ac:dyDescent="0.2">
      <c r="A1310" s="26" t="s">
        <v>4641</v>
      </c>
      <c r="B1310" s="26" t="s">
        <v>4347</v>
      </c>
      <c r="C1310" s="26">
        <v>3.67</v>
      </c>
      <c r="D1310" s="27" t="str">
        <f t="shared" si="80"/>
        <v>✅High Performer</v>
      </c>
      <c r="E1310" s="27" t="str" cm="1">
        <f t="array" ref="E1310">_xlfn.IFS(C1310&gt;= 4.5,"Excellent",C1310 &gt;=3.5,"Good",C1310&gt;=2.5,"Average",C1310&gt;= 1.5,"Below Avg",C1310&lt;1.5,"Poor")</f>
        <v>Good</v>
      </c>
      <c r="F1310" s="27" t="str">
        <f t="shared" si="81"/>
        <v>Developing</v>
      </c>
      <c r="G1310" s="58" t="str">
        <f t="shared" si="82"/>
        <v>30% Bonus</v>
      </c>
      <c r="H1310" s="60" t="str">
        <f t="shared" si="83"/>
        <v>Valid</v>
      </c>
    </row>
    <row r="1311" spans="1:8" x14ac:dyDescent="0.2">
      <c r="A1311" s="26" t="s">
        <v>4644</v>
      </c>
      <c r="B1311" s="26" t="s">
        <v>4645</v>
      </c>
      <c r="C1311" s="26">
        <v>4.75</v>
      </c>
      <c r="D1311" s="27" t="str">
        <f t="shared" si="80"/>
        <v>✅High Performer</v>
      </c>
      <c r="E1311" s="27" t="str" cm="1">
        <f t="array" ref="E1311">_xlfn.IFS(C1311&gt;= 4.5,"Excellent",C1311 &gt;=3.5,"Good",C1311&gt;=2.5,"Average",C1311&gt;= 1.5,"Below Avg",C1311&lt;1.5,"Poor")</f>
        <v>Excellent</v>
      </c>
      <c r="F1311" s="27" t="str">
        <f t="shared" si="81"/>
        <v>Top Employee</v>
      </c>
      <c r="G1311" s="58" t="str">
        <f t="shared" si="82"/>
        <v>50% Bonus</v>
      </c>
      <c r="H1311" s="60" t="str">
        <f t="shared" si="83"/>
        <v>Valid</v>
      </c>
    </row>
    <row r="1312" spans="1:8" x14ac:dyDescent="0.2">
      <c r="A1312" s="26" t="s">
        <v>4648</v>
      </c>
      <c r="B1312" s="26" t="s">
        <v>4649</v>
      </c>
      <c r="C1312" s="26">
        <v>4.5199999999999996</v>
      </c>
      <c r="D1312" s="27" t="str">
        <f t="shared" si="80"/>
        <v>✅High Performer</v>
      </c>
      <c r="E1312" s="27" t="str" cm="1">
        <f t="array" ref="E1312">_xlfn.IFS(C1312&gt;= 4.5,"Excellent",C1312 &gt;=3.5,"Good",C1312&gt;=2.5,"Average",C1312&gt;= 1.5,"Below Avg",C1312&lt;1.5,"Poor")</f>
        <v>Excellent</v>
      </c>
      <c r="F1312" s="27" t="str">
        <f t="shared" si="81"/>
        <v>Top Employee</v>
      </c>
      <c r="G1312" s="58" t="str">
        <f t="shared" si="82"/>
        <v>50% Bonus</v>
      </c>
      <c r="H1312" s="60" t="str">
        <f t="shared" si="83"/>
        <v>Valid</v>
      </c>
    </row>
    <row r="1313" spans="1:8" x14ac:dyDescent="0.2">
      <c r="A1313" s="26" t="s">
        <v>4651</v>
      </c>
      <c r="B1313" s="26" t="s">
        <v>994</v>
      </c>
      <c r="C1313" s="26">
        <v>2.63</v>
      </c>
      <c r="D1313" s="27" t="str">
        <f t="shared" si="80"/>
        <v>📈Low Performer</v>
      </c>
      <c r="E1313" s="27" t="str" cm="1">
        <f t="array" ref="E1313">_xlfn.IFS(C1313&gt;= 4.5,"Excellent",C1313 &gt;=3.5,"Good",C1313&gt;=2.5,"Average",C1313&gt;= 1.5,"Below Avg",C1313&lt;1.5,"Poor")</f>
        <v>Average</v>
      </c>
      <c r="F1313" s="27" t="str">
        <f t="shared" si="81"/>
        <v>Developing</v>
      </c>
      <c r="G1313" s="58" t="str">
        <f t="shared" si="82"/>
        <v>30% Bonus</v>
      </c>
      <c r="H1313" s="60" t="str">
        <f t="shared" si="83"/>
        <v>Valid</v>
      </c>
    </row>
    <row r="1314" spans="1:8" x14ac:dyDescent="0.2">
      <c r="A1314" s="26" t="s">
        <v>4654</v>
      </c>
      <c r="B1314" s="26" t="s">
        <v>4655</v>
      </c>
      <c r="C1314" s="26">
        <v>2.0499999999999998</v>
      </c>
      <c r="D1314" s="27" t="str">
        <f t="shared" si="80"/>
        <v>📈Low Performer</v>
      </c>
      <c r="E1314" s="27" t="str" cm="1">
        <f t="array" ref="E1314">_xlfn.IFS(C1314&gt;= 4.5,"Excellent",C1314 &gt;=3.5,"Good",C1314&gt;=2.5,"Average",C1314&gt;= 1.5,"Below Avg",C1314&lt;1.5,"Poor")</f>
        <v>Below Avg</v>
      </c>
      <c r="F1314" s="27" t="str">
        <f t="shared" si="81"/>
        <v>At Risk</v>
      </c>
      <c r="G1314" s="58" t="str">
        <f t="shared" si="82"/>
        <v>No Bonus</v>
      </c>
      <c r="H1314" s="60" t="str">
        <f t="shared" si="83"/>
        <v>Valid</v>
      </c>
    </row>
    <row r="1315" spans="1:8" x14ac:dyDescent="0.2">
      <c r="A1315" s="26" t="s">
        <v>4657</v>
      </c>
      <c r="B1315" s="26" t="s">
        <v>4658</v>
      </c>
      <c r="C1315" s="26">
        <v>1.08</v>
      </c>
      <c r="D1315" s="27" t="str">
        <f t="shared" si="80"/>
        <v>📈Low Performer</v>
      </c>
      <c r="E1315" s="27" t="str" cm="1">
        <f t="array" ref="E1315">_xlfn.IFS(C1315&gt;= 4.5,"Excellent",C1315 &gt;=3.5,"Good",C1315&gt;=2.5,"Average",C1315&gt;= 1.5,"Below Avg",C1315&lt;1.5,"Poor")</f>
        <v>Poor</v>
      </c>
      <c r="F1315" s="27" t="str">
        <f t="shared" si="81"/>
        <v>At Risk</v>
      </c>
      <c r="G1315" s="58" t="str">
        <f t="shared" si="82"/>
        <v>No Bonus</v>
      </c>
      <c r="H1315" s="60" t="str">
        <f t="shared" si="83"/>
        <v>Invalid</v>
      </c>
    </row>
    <row r="1316" spans="1:8" x14ac:dyDescent="0.2">
      <c r="A1316" s="26" t="s">
        <v>4661</v>
      </c>
      <c r="B1316" s="26" t="s">
        <v>2290</v>
      </c>
      <c r="C1316" s="26">
        <v>2.02</v>
      </c>
      <c r="D1316" s="27" t="str">
        <f t="shared" si="80"/>
        <v>📈Low Performer</v>
      </c>
      <c r="E1316" s="27" t="str" cm="1">
        <f t="array" ref="E1316">_xlfn.IFS(C1316&gt;= 4.5,"Excellent",C1316 &gt;=3.5,"Good",C1316&gt;=2.5,"Average",C1316&gt;= 1.5,"Below Avg",C1316&lt;1.5,"Poor")</f>
        <v>Below Avg</v>
      </c>
      <c r="F1316" s="27" t="str">
        <f t="shared" si="81"/>
        <v>At Risk</v>
      </c>
      <c r="G1316" s="58" t="str">
        <f t="shared" si="82"/>
        <v>No Bonus</v>
      </c>
      <c r="H1316" s="60" t="str">
        <f t="shared" si="83"/>
        <v>Valid</v>
      </c>
    </row>
    <row r="1317" spans="1:8" x14ac:dyDescent="0.2">
      <c r="A1317" s="26" t="s">
        <v>4663</v>
      </c>
      <c r="B1317" s="26" t="s">
        <v>3485</v>
      </c>
      <c r="C1317" s="26">
        <v>2.23</v>
      </c>
      <c r="D1317" s="27" t="str">
        <f t="shared" si="80"/>
        <v>📈Low Performer</v>
      </c>
      <c r="E1317" s="27" t="str" cm="1">
        <f t="array" ref="E1317">_xlfn.IFS(C1317&gt;= 4.5,"Excellent",C1317 &gt;=3.5,"Good",C1317&gt;=2.5,"Average",C1317&gt;= 1.5,"Below Avg",C1317&lt;1.5,"Poor")</f>
        <v>Below Avg</v>
      </c>
      <c r="F1317" s="27" t="str">
        <f t="shared" si="81"/>
        <v>At Risk</v>
      </c>
      <c r="G1317" s="58" t="str">
        <f t="shared" si="82"/>
        <v>No Bonus</v>
      </c>
      <c r="H1317" s="60" t="str">
        <f t="shared" si="83"/>
        <v>Valid</v>
      </c>
    </row>
    <row r="1318" spans="1:8" x14ac:dyDescent="0.2">
      <c r="A1318" s="26" t="s">
        <v>4666</v>
      </c>
      <c r="B1318" s="26" t="s">
        <v>4667</v>
      </c>
      <c r="C1318" s="26">
        <v>3.04</v>
      </c>
      <c r="D1318" s="27" t="str">
        <f t="shared" si="80"/>
        <v>✅High Performer</v>
      </c>
      <c r="E1318" s="27" t="str" cm="1">
        <f t="array" ref="E1318">_xlfn.IFS(C1318&gt;= 4.5,"Excellent",C1318 &gt;=3.5,"Good",C1318&gt;=2.5,"Average",C1318&gt;= 1.5,"Below Avg",C1318&lt;1.5,"Poor")</f>
        <v>Average</v>
      </c>
      <c r="F1318" s="27" t="str">
        <f t="shared" si="81"/>
        <v>Developing</v>
      </c>
      <c r="G1318" s="58" t="str">
        <f t="shared" si="82"/>
        <v>30% Bonus</v>
      </c>
      <c r="H1318" s="60" t="str">
        <f t="shared" si="83"/>
        <v>Valid</v>
      </c>
    </row>
    <row r="1319" spans="1:8" x14ac:dyDescent="0.2">
      <c r="A1319" s="26" t="s">
        <v>4670</v>
      </c>
      <c r="B1319" s="26" t="s">
        <v>4671</v>
      </c>
      <c r="C1319" s="26">
        <v>2.34</v>
      </c>
      <c r="D1319" s="27" t="str">
        <f t="shared" si="80"/>
        <v>📈Low Performer</v>
      </c>
      <c r="E1319" s="27" t="str" cm="1">
        <f t="array" ref="E1319">_xlfn.IFS(C1319&gt;= 4.5,"Excellent",C1319 &gt;=3.5,"Good",C1319&gt;=2.5,"Average",C1319&gt;= 1.5,"Below Avg",C1319&lt;1.5,"Poor")</f>
        <v>Below Avg</v>
      </c>
      <c r="F1319" s="27" t="str">
        <f t="shared" si="81"/>
        <v>At Risk</v>
      </c>
      <c r="G1319" s="58" t="str">
        <f t="shared" si="82"/>
        <v>No Bonus</v>
      </c>
      <c r="H1319" s="60" t="str">
        <f t="shared" si="83"/>
        <v>Valid</v>
      </c>
    </row>
    <row r="1320" spans="1:8" x14ac:dyDescent="0.2">
      <c r="A1320" s="26" t="s">
        <v>4673</v>
      </c>
      <c r="B1320" s="26" t="s">
        <v>4674</v>
      </c>
      <c r="C1320" s="26">
        <v>3.68</v>
      </c>
      <c r="D1320" s="27" t="str">
        <f t="shared" si="80"/>
        <v>✅High Performer</v>
      </c>
      <c r="E1320" s="27" t="str" cm="1">
        <f t="array" ref="E1320">_xlfn.IFS(C1320&gt;= 4.5,"Excellent",C1320 &gt;=3.5,"Good",C1320&gt;=2.5,"Average",C1320&gt;= 1.5,"Below Avg",C1320&lt;1.5,"Poor")</f>
        <v>Good</v>
      </c>
      <c r="F1320" s="27" t="str">
        <f t="shared" si="81"/>
        <v>Developing</v>
      </c>
      <c r="G1320" s="58" t="str">
        <f t="shared" si="82"/>
        <v>30% Bonus</v>
      </c>
      <c r="H1320" s="60" t="str">
        <f t="shared" si="83"/>
        <v>Valid</v>
      </c>
    </row>
    <row r="1321" spans="1:8" x14ac:dyDescent="0.2">
      <c r="A1321" s="26" t="s">
        <v>4676</v>
      </c>
      <c r="B1321" s="26" t="s">
        <v>1065</v>
      </c>
      <c r="C1321" s="26">
        <v>1</v>
      </c>
      <c r="D1321" s="27" t="str">
        <f t="shared" si="80"/>
        <v>📈Low Performer</v>
      </c>
      <c r="E1321" s="27" t="str" cm="1">
        <f t="array" ref="E1321">_xlfn.IFS(C1321&gt;= 4.5,"Excellent",C1321 &gt;=3.5,"Good",C1321&gt;=2.5,"Average",C1321&gt;= 1.5,"Below Avg",C1321&lt;1.5,"Poor")</f>
        <v>Poor</v>
      </c>
      <c r="F1321" s="27" t="str">
        <f t="shared" si="81"/>
        <v>At Risk</v>
      </c>
      <c r="G1321" s="58" t="str">
        <f t="shared" si="82"/>
        <v>No Bonus</v>
      </c>
      <c r="H1321" s="60" t="str">
        <f t="shared" si="83"/>
        <v>Invalid</v>
      </c>
    </row>
    <row r="1322" spans="1:8" x14ac:dyDescent="0.2">
      <c r="A1322" s="26" t="s">
        <v>4678</v>
      </c>
      <c r="B1322" s="26" t="s">
        <v>2972</v>
      </c>
      <c r="C1322" s="26">
        <v>1.27</v>
      </c>
      <c r="D1322" s="27" t="str">
        <f t="shared" si="80"/>
        <v>📈Low Performer</v>
      </c>
      <c r="E1322" s="27" t="str" cm="1">
        <f t="array" ref="E1322">_xlfn.IFS(C1322&gt;= 4.5,"Excellent",C1322 &gt;=3.5,"Good",C1322&gt;=2.5,"Average",C1322&gt;= 1.5,"Below Avg",C1322&lt;1.5,"Poor")</f>
        <v>Poor</v>
      </c>
      <c r="F1322" s="27" t="str">
        <f t="shared" si="81"/>
        <v>At Risk</v>
      </c>
      <c r="G1322" s="58" t="str">
        <f t="shared" si="82"/>
        <v>No Bonus</v>
      </c>
      <c r="H1322" s="60" t="str">
        <f t="shared" si="83"/>
        <v>Invalid</v>
      </c>
    </row>
    <row r="1323" spans="1:8" x14ac:dyDescent="0.2">
      <c r="A1323" s="26" t="s">
        <v>4681</v>
      </c>
      <c r="B1323" s="26" t="s">
        <v>2606</v>
      </c>
      <c r="C1323" s="26">
        <v>3.14</v>
      </c>
      <c r="D1323" s="27" t="str">
        <f t="shared" si="80"/>
        <v>✅High Performer</v>
      </c>
      <c r="E1323" s="27" t="str" cm="1">
        <f t="array" ref="E1323">_xlfn.IFS(C1323&gt;= 4.5,"Excellent",C1323 &gt;=3.5,"Good",C1323&gt;=2.5,"Average",C1323&gt;= 1.5,"Below Avg",C1323&lt;1.5,"Poor")</f>
        <v>Average</v>
      </c>
      <c r="F1323" s="27" t="str">
        <f t="shared" si="81"/>
        <v>Developing</v>
      </c>
      <c r="G1323" s="58" t="str">
        <f t="shared" si="82"/>
        <v>30% Bonus</v>
      </c>
      <c r="H1323" s="60" t="str">
        <f t="shared" si="83"/>
        <v>Valid</v>
      </c>
    </row>
    <row r="1324" spans="1:8" x14ac:dyDescent="0.2">
      <c r="A1324" s="26" t="s">
        <v>4684</v>
      </c>
      <c r="B1324" s="26" t="s">
        <v>732</v>
      </c>
      <c r="C1324" s="26">
        <v>4</v>
      </c>
      <c r="D1324" s="27" t="str">
        <f t="shared" si="80"/>
        <v>✅High Performer</v>
      </c>
      <c r="E1324" s="27" t="str" cm="1">
        <f t="array" ref="E1324">_xlfn.IFS(C1324&gt;= 4.5,"Excellent",C1324 &gt;=3.5,"Good",C1324&gt;=2.5,"Average",C1324&gt;= 1.5,"Below Avg",C1324&lt;1.5,"Poor")</f>
        <v>Good</v>
      </c>
      <c r="F1324" s="27" t="str">
        <f t="shared" si="81"/>
        <v>Developing</v>
      </c>
      <c r="G1324" s="58" t="str">
        <f t="shared" si="82"/>
        <v>30% Bonus</v>
      </c>
      <c r="H1324" s="60" t="str">
        <f t="shared" si="83"/>
        <v>Valid</v>
      </c>
    </row>
    <row r="1325" spans="1:8" x14ac:dyDescent="0.2">
      <c r="A1325" s="26" t="s">
        <v>4686</v>
      </c>
      <c r="B1325" s="26" t="s">
        <v>4687</v>
      </c>
      <c r="C1325" s="26">
        <v>2.33</v>
      </c>
      <c r="D1325" s="27" t="str">
        <f t="shared" si="80"/>
        <v>📈Low Performer</v>
      </c>
      <c r="E1325" s="27" t="str" cm="1">
        <f t="array" ref="E1325">_xlfn.IFS(C1325&gt;= 4.5,"Excellent",C1325 &gt;=3.5,"Good",C1325&gt;=2.5,"Average",C1325&gt;= 1.5,"Below Avg",C1325&lt;1.5,"Poor")</f>
        <v>Below Avg</v>
      </c>
      <c r="F1325" s="27" t="str">
        <f t="shared" si="81"/>
        <v>At Risk</v>
      </c>
      <c r="G1325" s="58" t="str">
        <f t="shared" si="82"/>
        <v>No Bonus</v>
      </c>
      <c r="H1325" s="60" t="str">
        <f t="shared" si="83"/>
        <v>Valid</v>
      </c>
    </row>
    <row r="1326" spans="1:8" x14ac:dyDescent="0.2">
      <c r="A1326" s="26" t="s">
        <v>4690</v>
      </c>
      <c r="B1326" s="26" t="s">
        <v>4691</v>
      </c>
      <c r="C1326" s="26">
        <v>3.15</v>
      </c>
      <c r="D1326" s="27" t="str">
        <f t="shared" si="80"/>
        <v>✅High Performer</v>
      </c>
      <c r="E1326" s="27" t="str" cm="1">
        <f t="array" ref="E1326">_xlfn.IFS(C1326&gt;= 4.5,"Excellent",C1326 &gt;=3.5,"Good",C1326&gt;=2.5,"Average",C1326&gt;= 1.5,"Below Avg",C1326&lt;1.5,"Poor")</f>
        <v>Average</v>
      </c>
      <c r="F1326" s="27" t="str">
        <f t="shared" si="81"/>
        <v>Developing</v>
      </c>
      <c r="G1326" s="58" t="str">
        <f t="shared" si="82"/>
        <v>30% Bonus</v>
      </c>
      <c r="H1326" s="60" t="str">
        <f t="shared" si="83"/>
        <v>Valid</v>
      </c>
    </row>
    <row r="1327" spans="1:8" x14ac:dyDescent="0.2">
      <c r="A1327" s="26" t="s">
        <v>4694</v>
      </c>
      <c r="B1327" s="26" t="s">
        <v>3154</v>
      </c>
      <c r="C1327" s="26">
        <v>1.26</v>
      </c>
      <c r="D1327" s="27" t="str">
        <f t="shared" si="80"/>
        <v>📈Low Performer</v>
      </c>
      <c r="E1327" s="27" t="str" cm="1">
        <f t="array" ref="E1327">_xlfn.IFS(C1327&gt;= 4.5,"Excellent",C1327 &gt;=3.5,"Good",C1327&gt;=2.5,"Average",C1327&gt;= 1.5,"Below Avg",C1327&lt;1.5,"Poor")</f>
        <v>Poor</v>
      </c>
      <c r="F1327" s="27" t="str">
        <f t="shared" si="81"/>
        <v>At Risk</v>
      </c>
      <c r="G1327" s="58" t="str">
        <f t="shared" si="82"/>
        <v>No Bonus</v>
      </c>
      <c r="H1327" s="60" t="str">
        <f t="shared" si="83"/>
        <v>Invalid</v>
      </c>
    </row>
    <row r="1328" spans="1:8" x14ac:dyDescent="0.2">
      <c r="A1328" s="26" t="s">
        <v>4696</v>
      </c>
      <c r="B1328" s="26" t="s">
        <v>3602</v>
      </c>
      <c r="C1328" s="26">
        <v>1.88</v>
      </c>
      <c r="D1328" s="27" t="str">
        <f t="shared" si="80"/>
        <v>📈Low Performer</v>
      </c>
      <c r="E1328" s="27" t="str" cm="1">
        <f t="array" ref="E1328">_xlfn.IFS(C1328&gt;= 4.5,"Excellent",C1328 &gt;=3.5,"Good",C1328&gt;=2.5,"Average",C1328&gt;= 1.5,"Below Avg",C1328&lt;1.5,"Poor")</f>
        <v>Below Avg</v>
      </c>
      <c r="F1328" s="27" t="str">
        <f t="shared" si="81"/>
        <v>At Risk</v>
      </c>
      <c r="G1328" s="58" t="str">
        <f t="shared" si="82"/>
        <v>No Bonus</v>
      </c>
      <c r="H1328" s="60" t="str">
        <f t="shared" si="83"/>
        <v>Invalid</v>
      </c>
    </row>
    <row r="1329" spans="1:8" x14ac:dyDescent="0.2">
      <c r="A1329" s="26" t="s">
        <v>4699</v>
      </c>
      <c r="B1329" s="26" t="s">
        <v>4700</v>
      </c>
      <c r="C1329" s="26">
        <v>2.67</v>
      </c>
      <c r="D1329" s="27" t="str">
        <f t="shared" si="80"/>
        <v>📈Low Performer</v>
      </c>
      <c r="E1329" s="27" t="str" cm="1">
        <f t="array" ref="E1329">_xlfn.IFS(C1329&gt;= 4.5,"Excellent",C1329 &gt;=3.5,"Good",C1329&gt;=2.5,"Average",C1329&gt;= 1.5,"Below Avg",C1329&lt;1.5,"Poor")</f>
        <v>Average</v>
      </c>
      <c r="F1329" s="27" t="str">
        <f t="shared" si="81"/>
        <v>Developing</v>
      </c>
      <c r="G1329" s="58" t="str">
        <f t="shared" si="82"/>
        <v>30% Bonus</v>
      </c>
      <c r="H1329" s="60" t="str">
        <f t="shared" si="83"/>
        <v>Valid</v>
      </c>
    </row>
    <row r="1330" spans="1:8" x14ac:dyDescent="0.2">
      <c r="A1330" s="26" t="s">
        <v>4703</v>
      </c>
      <c r="B1330" s="26" t="s">
        <v>4495</v>
      </c>
      <c r="C1330" s="26">
        <v>3.44</v>
      </c>
      <c r="D1330" s="27" t="str">
        <f t="shared" si="80"/>
        <v>✅High Performer</v>
      </c>
      <c r="E1330" s="27" t="str" cm="1">
        <f t="array" ref="E1330">_xlfn.IFS(C1330&gt;= 4.5,"Excellent",C1330 &gt;=3.5,"Good",C1330&gt;=2.5,"Average",C1330&gt;= 1.5,"Below Avg",C1330&lt;1.5,"Poor")</f>
        <v>Average</v>
      </c>
      <c r="F1330" s="27" t="str">
        <f t="shared" si="81"/>
        <v>Developing</v>
      </c>
      <c r="G1330" s="58" t="str">
        <f t="shared" si="82"/>
        <v>30% Bonus</v>
      </c>
      <c r="H1330" s="60" t="str">
        <f t="shared" si="83"/>
        <v>Valid</v>
      </c>
    </row>
    <row r="1331" spans="1:8" x14ac:dyDescent="0.2">
      <c r="A1331" s="26" t="s">
        <v>4706</v>
      </c>
      <c r="B1331" s="26" t="s">
        <v>4707</v>
      </c>
      <c r="C1331" s="26">
        <v>4.4400000000000004</v>
      </c>
      <c r="D1331" s="27" t="str">
        <f t="shared" si="80"/>
        <v>✅High Performer</v>
      </c>
      <c r="E1331" s="27" t="str" cm="1">
        <f t="array" ref="E1331">_xlfn.IFS(C1331&gt;= 4.5,"Excellent",C1331 &gt;=3.5,"Good",C1331&gt;=2.5,"Average",C1331&gt;= 1.5,"Below Avg",C1331&lt;1.5,"Poor")</f>
        <v>Good</v>
      </c>
      <c r="F1331" s="27" t="str">
        <f t="shared" si="81"/>
        <v>Developing</v>
      </c>
      <c r="G1331" s="58" t="str">
        <f t="shared" si="82"/>
        <v>30% Bonus</v>
      </c>
      <c r="H1331" s="60" t="str">
        <f t="shared" si="83"/>
        <v>Valid</v>
      </c>
    </row>
    <row r="1332" spans="1:8" x14ac:dyDescent="0.2">
      <c r="A1332" s="26" t="s">
        <v>4710</v>
      </c>
      <c r="B1332" s="26" t="s">
        <v>4711</v>
      </c>
      <c r="C1332" s="26">
        <v>3.27</v>
      </c>
      <c r="D1332" s="27" t="str">
        <f t="shared" si="80"/>
        <v>✅High Performer</v>
      </c>
      <c r="E1332" s="27" t="str" cm="1">
        <f t="array" ref="E1332">_xlfn.IFS(C1332&gt;= 4.5,"Excellent",C1332 &gt;=3.5,"Good",C1332&gt;=2.5,"Average",C1332&gt;= 1.5,"Below Avg",C1332&lt;1.5,"Poor")</f>
        <v>Average</v>
      </c>
      <c r="F1332" s="27" t="str">
        <f t="shared" si="81"/>
        <v>Developing</v>
      </c>
      <c r="G1332" s="58" t="str">
        <f t="shared" si="82"/>
        <v>30% Bonus</v>
      </c>
      <c r="H1332" s="60" t="str">
        <f t="shared" si="83"/>
        <v>Valid</v>
      </c>
    </row>
    <row r="1333" spans="1:8" x14ac:dyDescent="0.2">
      <c r="A1333" s="26" t="s">
        <v>4713</v>
      </c>
      <c r="B1333" s="26" t="s">
        <v>4714</v>
      </c>
      <c r="C1333" s="26">
        <v>1.94</v>
      </c>
      <c r="D1333" s="27" t="str">
        <f t="shared" si="80"/>
        <v>📈Low Performer</v>
      </c>
      <c r="E1333" s="27" t="str" cm="1">
        <f t="array" ref="E1333">_xlfn.IFS(C1333&gt;= 4.5,"Excellent",C1333 &gt;=3.5,"Good",C1333&gt;=2.5,"Average",C1333&gt;= 1.5,"Below Avg",C1333&lt;1.5,"Poor")</f>
        <v>Below Avg</v>
      </c>
      <c r="F1333" s="27" t="str">
        <f t="shared" si="81"/>
        <v>At Risk</v>
      </c>
      <c r="G1333" s="58" t="str">
        <f t="shared" si="82"/>
        <v>No Bonus</v>
      </c>
      <c r="H1333" s="60" t="str">
        <f t="shared" si="83"/>
        <v>Invalid</v>
      </c>
    </row>
    <row r="1334" spans="1:8" x14ac:dyDescent="0.2">
      <c r="A1334" s="26" t="s">
        <v>4717</v>
      </c>
      <c r="B1334" s="26" t="s">
        <v>4718</v>
      </c>
      <c r="C1334" s="26">
        <v>3.62</v>
      </c>
      <c r="D1334" s="27" t="str">
        <f t="shared" si="80"/>
        <v>✅High Performer</v>
      </c>
      <c r="E1334" s="27" t="str" cm="1">
        <f t="array" ref="E1334">_xlfn.IFS(C1334&gt;= 4.5,"Excellent",C1334 &gt;=3.5,"Good",C1334&gt;=2.5,"Average",C1334&gt;= 1.5,"Below Avg",C1334&lt;1.5,"Poor")</f>
        <v>Good</v>
      </c>
      <c r="F1334" s="27" t="str">
        <f t="shared" si="81"/>
        <v>Developing</v>
      </c>
      <c r="G1334" s="58" t="str">
        <f t="shared" si="82"/>
        <v>30% Bonus</v>
      </c>
      <c r="H1334" s="60" t="str">
        <f t="shared" si="83"/>
        <v>Valid</v>
      </c>
    </row>
    <row r="1335" spans="1:8" x14ac:dyDescent="0.2">
      <c r="A1335" s="26" t="s">
        <v>4721</v>
      </c>
      <c r="B1335" s="26" t="s">
        <v>1796</v>
      </c>
      <c r="C1335" s="26">
        <v>1.67</v>
      </c>
      <c r="D1335" s="27" t="str">
        <f t="shared" si="80"/>
        <v>📈Low Performer</v>
      </c>
      <c r="E1335" s="27" t="str" cm="1">
        <f t="array" ref="E1335">_xlfn.IFS(C1335&gt;= 4.5,"Excellent",C1335 &gt;=3.5,"Good",C1335&gt;=2.5,"Average",C1335&gt;= 1.5,"Below Avg",C1335&lt;1.5,"Poor")</f>
        <v>Below Avg</v>
      </c>
      <c r="F1335" s="27" t="str">
        <f t="shared" si="81"/>
        <v>At Risk</v>
      </c>
      <c r="G1335" s="58" t="str">
        <f t="shared" si="82"/>
        <v>No Bonus</v>
      </c>
      <c r="H1335" s="60" t="str">
        <f t="shared" si="83"/>
        <v>Invalid</v>
      </c>
    </row>
    <row r="1336" spans="1:8" x14ac:dyDescent="0.2">
      <c r="A1336" s="26" t="s">
        <v>4722</v>
      </c>
      <c r="B1336" s="26" t="s">
        <v>4723</v>
      </c>
      <c r="C1336" s="26">
        <v>4.76</v>
      </c>
      <c r="D1336" s="27" t="str">
        <f t="shared" si="80"/>
        <v>✅High Performer</v>
      </c>
      <c r="E1336" s="27" t="str" cm="1">
        <f t="array" ref="E1336">_xlfn.IFS(C1336&gt;= 4.5,"Excellent",C1336 &gt;=3.5,"Good",C1336&gt;=2.5,"Average",C1336&gt;= 1.5,"Below Avg",C1336&lt;1.5,"Poor")</f>
        <v>Excellent</v>
      </c>
      <c r="F1336" s="27" t="str">
        <f t="shared" si="81"/>
        <v>Top Employee</v>
      </c>
      <c r="G1336" s="58" t="str">
        <f t="shared" si="82"/>
        <v>50% Bonus</v>
      </c>
      <c r="H1336" s="60" t="str">
        <f t="shared" si="83"/>
        <v>Valid</v>
      </c>
    </row>
    <row r="1337" spans="1:8" x14ac:dyDescent="0.2">
      <c r="A1337" s="26" t="s">
        <v>4726</v>
      </c>
      <c r="B1337" s="26" t="s">
        <v>4727</v>
      </c>
      <c r="C1337" s="26">
        <v>3.96</v>
      </c>
      <c r="D1337" s="27" t="str">
        <f t="shared" si="80"/>
        <v>✅High Performer</v>
      </c>
      <c r="E1337" s="27" t="str" cm="1">
        <f t="array" ref="E1337">_xlfn.IFS(C1337&gt;= 4.5,"Excellent",C1337 &gt;=3.5,"Good",C1337&gt;=2.5,"Average",C1337&gt;= 1.5,"Below Avg",C1337&lt;1.5,"Poor")</f>
        <v>Good</v>
      </c>
      <c r="F1337" s="27" t="str">
        <f t="shared" si="81"/>
        <v>Developing</v>
      </c>
      <c r="G1337" s="58" t="str">
        <f t="shared" si="82"/>
        <v>30% Bonus</v>
      </c>
      <c r="H1337" s="60" t="str">
        <f t="shared" si="83"/>
        <v>Valid</v>
      </c>
    </row>
    <row r="1338" spans="1:8" x14ac:dyDescent="0.2">
      <c r="A1338" s="26" t="s">
        <v>4730</v>
      </c>
      <c r="B1338" s="26" t="s">
        <v>4731</v>
      </c>
      <c r="C1338" s="26">
        <v>3.88</v>
      </c>
      <c r="D1338" s="27" t="str">
        <f t="shared" si="80"/>
        <v>✅High Performer</v>
      </c>
      <c r="E1338" s="27" t="str" cm="1">
        <f t="array" ref="E1338">_xlfn.IFS(C1338&gt;= 4.5,"Excellent",C1338 &gt;=3.5,"Good",C1338&gt;=2.5,"Average",C1338&gt;= 1.5,"Below Avg",C1338&lt;1.5,"Poor")</f>
        <v>Good</v>
      </c>
      <c r="F1338" s="27" t="str">
        <f t="shared" si="81"/>
        <v>Developing</v>
      </c>
      <c r="G1338" s="58" t="str">
        <f t="shared" si="82"/>
        <v>30% Bonus</v>
      </c>
      <c r="H1338" s="60" t="str">
        <f t="shared" si="83"/>
        <v>Valid</v>
      </c>
    </row>
    <row r="1339" spans="1:8" x14ac:dyDescent="0.2">
      <c r="A1339" s="26" t="s">
        <v>4733</v>
      </c>
      <c r="B1339" s="26" t="s">
        <v>4734</v>
      </c>
      <c r="C1339" s="26">
        <v>1.31</v>
      </c>
      <c r="D1339" s="27" t="str">
        <f t="shared" si="80"/>
        <v>📈Low Performer</v>
      </c>
      <c r="E1339" s="27" t="str" cm="1">
        <f t="array" ref="E1339">_xlfn.IFS(C1339&gt;= 4.5,"Excellent",C1339 &gt;=3.5,"Good",C1339&gt;=2.5,"Average",C1339&gt;= 1.5,"Below Avg",C1339&lt;1.5,"Poor")</f>
        <v>Poor</v>
      </c>
      <c r="F1339" s="27" t="str">
        <f t="shared" si="81"/>
        <v>At Risk</v>
      </c>
      <c r="G1339" s="58" t="str">
        <f t="shared" si="82"/>
        <v>No Bonus</v>
      </c>
      <c r="H1339" s="60" t="str">
        <f t="shared" si="83"/>
        <v>Invalid</v>
      </c>
    </row>
    <row r="1340" spans="1:8" x14ac:dyDescent="0.2">
      <c r="A1340" s="26" t="s">
        <v>4736</v>
      </c>
      <c r="B1340" s="26" t="s">
        <v>1473</v>
      </c>
      <c r="C1340" s="26">
        <v>2.61</v>
      </c>
      <c r="D1340" s="27" t="str">
        <f t="shared" si="80"/>
        <v>📈Low Performer</v>
      </c>
      <c r="E1340" s="27" t="str" cm="1">
        <f t="array" ref="E1340">_xlfn.IFS(C1340&gt;= 4.5,"Excellent",C1340 &gt;=3.5,"Good",C1340&gt;=2.5,"Average",C1340&gt;= 1.5,"Below Avg",C1340&lt;1.5,"Poor")</f>
        <v>Average</v>
      </c>
      <c r="F1340" s="27" t="str">
        <f t="shared" si="81"/>
        <v>Developing</v>
      </c>
      <c r="G1340" s="58" t="str">
        <f t="shared" si="82"/>
        <v>30% Bonus</v>
      </c>
      <c r="H1340" s="60" t="str">
        <f t="shared" si="83"/>
        <v>Valid</v>
      </c>
    </row>
    <row r="1341" spans="1:8" x14ac:dyDescent="0.2">
      <c r="A1341" s="26" t="s">
        <v>4739</v>
      </c>
      <c r="B1341" s="26" t="s">
        <v>4740</v>
      </c>
      <c r="C1341" s="26">
        <v>4.8499999999999996</v>
      </c>
      <c r="D1341" s="27" t="str">
        <f t="shared" si="80"/>
        <v>✅High Performer</v>
      </c>
      <c r="E1341" s="27" t="str" cm="1">
        <f t="array" ref="E1341">_xlfn.IFS(C1341&gt;= 4.5,"Excellent",C1341 &gt;=3.5,"Good",C1341&gt;=2.5,"Average",C1341&gt;= 1.5,"Below Avg",C1341&lt;1.5,"Poor")</f>
        <v>Excellent</v>
      </c>
      <c r="F1341" s="27" t="str">
        <f t="shared" si="81"/>
        <v>Top Employee</v>
      </c>
      <c r="G1341" s="58" t="str">
        <f t="shared" si="82"/>
        <v>50% Bonus</v>
      </c>
      <c r="H1341" s="60" t="str">
        <f t="shared" si="83"/>
        <v>Valid</v>
      </c>
    </row>
    <row r="1342" spans="1:8" x14ac:dyDescent="0.2">
      <c r="A1342" s="26" t="s">
        <v>4742</v>
      </c>
      <c r="B1342" s="26" t="s">
        <v>4743</v>
      </c>
      <c r="C1342" s="26">
        <v>4.7</v>
      </c>
      <c r="D1342" s="27" t="str">
        <f t="shared" si="80"/>
        <v>✅High Performer</v>
      </c>
      <c r="E1342" s="27" t="str" cm="1">
        <f t="array" ref="E1342">_xlfn.IFS(C1342&gt;= 4.5,"Excellent",C1342 &gt;=3.5,"Good",C1342&gt;=2.5,"Average",C1342&gt;= 1.5,"Below Avg",C1342&lt;1.5,"Poor")</f>
        <v>Excellent</v>
      </c>
      <c r="F1342" s="27" t="str">
        <f t="shared" si="81"/>
        <v>Top Employee</v>
      </c>
      <c r="G1342" s="58" t="str">
        <f t="shared" si="82"/>
        <v>50% Bonus</v>
      </c>
      <c r="H1342" s="60" t="str">
        <f t="shared" si="83"/>
        <v>Valid</v>
      </c>
    </row>
    <row r="1343" spans="1:8" x14ac:dyDescent="0.2">
      <c r="A1343" s="26" t="s">
        <v>4746</v>
      </c>
      <c r="B1343" s="26" t="s">
        <v>4747</v>
      </c>
      <c r="C1343" s="26">
        <v>1.73</v>
      </c>
      <c r="D1343" s="27" t="str">
        <f t="shared" si="80"/>
        <v>📈Low Performer</v>
      </c>
      <c r="E1343" s="27" t="str" cm="1">
        <f t="array" ref="E1343">_xlfn.IFS(C1343&gt;= 4.5,"Excellent",C1343 &gt;=3.5,"Good",C1343&gt;=2.5,"Average",C1343&gt;= 1.5,"Below Avg",C1343&lt;1.5,"Poor")</f>
        <v>Below Avg</v>
      </c>
      <c r="F1343" s="27" t="str">
        <f t="shared" si="81"/>
        <v>At Risk</v>
      </c>
      <c r="G1343" s="58" t="str">
        <f t="shared" si="82"/>
        <v>No Bonus</v>
      </c>
      <c r="H1343" s="60" t="str">
        <f t="shared" si="83"/>
        <v>Invalid</v>
      </c>
    </row>
    <row r="1344" spans="1:8" x14ac:dyDescent="0.2">
      <c r="A1344" s="26" t="s">
        <v>4749</v>
      </c>
      <c r="B1344" s="26" t="s">
        <v>3458</v>
      </c>
      <c r="C1344" s="26">
        <v>4.99</v>
      </c>
      <c r="D1344" s="27" t="str">
        <f t="shared" si="80"/>
        <v>✅High Performer</v>
      </c>
      <c r="E1344" s="27" t="str" cm="1">
        <f t="array" ref="E1344">_xlfn.IFS(C1344&gt;= 4.5,"Excellent",C1344 &gt;=3.5,"Good",C1344&gt;=2.5,"Average",C1344&gt;= 1.5,"Below Avg",C1344&lt;1.5,"Poor")</f>
        <v>Excellent</v>
      </c>
      <c r="F1344" s="27" t="str">
        <f t="shared" si="81"/>
        <v>Top Employee</v>
      </c>
      <c r="G1344" s="58" t="str">
        <f t="shared" si="82"/>
        <v>50% Bonus</v>
      </c>
      <c r="H1344" s="60" t="str">
        <f t="shared" si="83"/>
        <v>Valid</v>
      </c>
    </row>
    <row r="1345" spans="1:8" x14ac:dyDescent="0.2">
      <c r="A1345" s="26" t="s">
        <v>4752</v>
      </c>
      <c r="B1345" s="26" t="s">
        <v>4753</v>
      </c>
      <c r="C1345" s="26">
        <v>1.88</v>
      </c>
      <c r="D1345" s="27" t="str">
        <f t="shared" si="80"/>
        <v>📈Low Performer</v>
      </c>
      <c r="E1345" s="27" t="str" cm="1">
        <f t="array" ref="E1345">_xlfn.IFS(C1345&gt;= 4.5,"Excellent",C1345 &gt;=3.5,"Good",C1345&gt;=2.5,"Average",C1345&gt;= 1.5,"Below Avg",C1345&lt;1.5,"Poor")</f>
        <v>Below Avg</v>
      </c>
      <c r="F1345" s="27" t="str">
        <f t="shared" si="81"/>
        <v>At Risk</v>
      </c>
      <c r="G1345" s="58" t="str">
        <f t="shared" si="82"/>
        <v>No Bonus</v>
      </c>
      <c r="H1345" s="60" t="str">
        <f t="shared" si="83"/>
        <v>Invalid</v>
      </c>
    </row>
    <row r="1346" spans="1:8" x14ac:dyDescent="0.2">
      <c r="A1346" s="26" t="s">
        <v>4755</v>
      </c>
      <c r="B1346" s="26" t="s">
        <v>2195</v>
      </c>
      <c r="C1346" s="26">
        <v>1.32</v>
      </c>
      <c r="D1346" s="27" t="str">
        <f t="shared" si="80"/>
        <v>📈Low Performer</v>
      </c>
      <c r="E1346" s="27" t="str" cm="1">
        <f t="array" ref="E1346">_xlfn.IFS(C1346&gt;= 4.5,"Excellent",C1346 &gt;=3.5,"Good",C1346&gt;=2.5,"Average",C1346&gt;= 1.5,"Below Avg",C1346&lt;1.5,"Poor")</f>
        <v>Poor</v>
      </c>
      <c r="F1346" s="27" t="str">
        <f t="shared" si="81"/>
        <v>At Risk</v>
      </c>
      <c r="G1346" s="58" t="str">
        <f t="shared" si="82"/>
        <v>No Bonus</v>
      </c>
      <c r="H1346" s="60" t="str">
        <f t="shared" si="83"/>
        <v>Invalid</v>
      </c>
    </row>
    <row r="1347" spans="1:8" x14ac:dyDescent="0.2">
      <c r="A1347" s="26" t="s">
        <v>4757</v>
      </c>
      <c r="B1347" s="26" t="s">
        <v>2455</v>
      </c>
      <c r="C1347" s="26">
        <v>2.0699999999999998</v>
      </c>
      <c r="D1347" s="27" t="str">
        <f t="shared" si="80"/>
        <v>📈Low Performer</v>
      </c>
      <c r="E1347" s="27" t="str" cm="1">
        <f t="array" ref="E1347">_xlfn.IFS(C1347&gt;= 4.5,"Excellent",C1347 &gt;=3.5,"Good",C1347&gt;=2.5,"Average",C1347&gt;= 1.5,"Below Avg",C1347&lt;1.5,"Poor")</f>
        <v>Below Avg</v>
      </c>
      <c r="F1347" s="27" t="str">
        <f t="shared" si="81"/>
        <v>At Risk</v>
      </c>
      <c r="G1347" s="58" t="str">
        <f t="shared" si="82"/>
        <v>No Bonus</v>
      </c>
      <c r="H1347" s="60" t="str">
        <f t="shared" si="83"/>
        <v>Valid</v>
      </c>
    </row>
    <row r="1348" spans="1:8" x14ac:dyDescent="0.2">
      <c r="A1348" s="26" t="s">
        <v>4759</v>
      </c>
      <c r="B1348" s="26" t="s">
        <v>4760</v>
      </c>
      <c r="C1348" s="26">
        <v>4.62</v>
      </c>
      <c r="D1348" s="27" t="str">
        <f t="shared" ref="D1348:D1411" si="84">IF($C1348&gt;=3,"✅High Performer","📈Low Performer")</f>
        <v>✅High Performer</v>
      </c>
      <c r="E1348" s="27" t="str" cm="1">
        <f t="array" ref="E1348">_xlfn.IFS(C1348&gt;= 4.5,"Excellent",C1348 &gt;=3.5,"Good",C1348&gt;=2.5,"Average",C1348&gt;= 1.5,"Below Avg",C1348&lt;1.5,"Poor")</f>
        <v>Excellent</v>
      </c>
      <c r="F1348" s="27" t="str">
        <f t="shared" ref="F1348:F1411" si="85">IF(C1348&gt;=4.5,"Top Employee",IF(C1348&gt;=2.5,"Developing","At Risk"))</f>
        <v>Top Employee</v>
      </c>
      <c r="G1348" s="58" t="str">
        <f t="shared" ref="G1348:G1411" si="86">IF(AND(C1348&gt;=4.5,C1348&lt;=5),"50% Bonus",IF(AND(C1348&gt;=2.5,C1348&lt;4.5),"30% Bonus","No Bonus"))</f>
        <v>50% Bonus</v>
      </c>
      <c r="H1348" s="60" t="str">
        <f t="shared" ref="H1348:H1411" si="87">IF(OR(C1348&lt;=2,C1348&gt;=5),"Invalid","Valid")</f>
        <v>Valid</v>
      </c>
    </row>
    <row r="1349" spans="1:8" x14ac:dyDescent="0.2">
      <c r="A1349" s="26" t="s">
        <v>4762</v>
      </c>
      <c r="B1349" s="26" t="s">
        <v>4763</v>
      </c>
      <c r="C1349" s="26">
        <v>4.7</v>
      </c>
      <c r="D1349" s="27" t="str">
        <f t="shared" si="84"/>
        <v>✅High Performer</v>
      </c>
      <c r="E1349" s="27" t="str" cm="1">
        <f t="array" ref="E1349">_xlfn.IFS(C1349&gt;= 4.5,"Excellent",C1349 &gt;=3.5,"Good",C1349&gt;=2.5,"Average",C1349&gt;= 1.5,"Below Avg",C1349&lt;1.5,"Poor")</f>
        <v>Excellent</v>
      </c>
      <c r="F1349" s="27" t="str">
        <f t="shared" si="85"/>
        <v>Top Employee</v>
      </c>
      <c r="G1349" s="58" t="str">
        <f t="shared" si="86"/>
        <v>50% Bonus</v>
      </c>
      <c r="H1349" s="60" t="str">
        <f t="shared" si="87"/>
        <v>Valid</v>
      </c>
    </row>
    <row r="1350" spans="1:8" x14ac:dyDescent="0.2">
      <c r="A1350" s="26" t="s">
        <v>4766</v>
      </c>
      <c r="B1350" s="26" t="s">
        <v>4767</v>
      </c>
      <c r="C1350" s="26">
        <v>3.92</v>
      </c>
      <c r="D1350" s="27" t="str">
        <f t="shared" si="84"/>
        <v>✅High Performer</v>
      </c>
      <c r="E1350" s="27" t="str" cm="1">
        <f t="array" ref="E1350">_xlfn.IFS(C1350&gt;= 4.5,"Excellent",C1350 &gt;=3.5,"Good",C1350&gt;=2.5,"Average",C1350&gt;= 1.5,"Below Avg",C1350&lt;1.5,"Poor")</f>
        <v>Good</v>
      </c>
      <c r="F1350" s="27" t="str">
        <f t="shared" si="85"/>
        <v>Developing</v>
      </c>
      <c r="G1350" s="58" t="str">
        <f t="shared" si="86"/>
        <v>30% Bonus</v>
      </c>
      <c r="H1350" s="60" t="str">
        <f t="shared" si="87"/>
        <v>Valid</v>
      </c>
    </row>
    <row r="1351" spans="1:8" x14ac:dyDescent="0.2">
      <c r="A1351" s="26" t="s">
        <v>4770</v>
      </c>
      <c r="B1351" s="26" t="s">
        <v>4771</v>
      </c>
      <c r="C1351" s="26">
        <v>4.05</v>
      </c>
      <c r="D1351" s="27" t="str">
        <f t="shared" si="84"/>
        <v>✅High Performer</v>
      </c>
      <c r="E1351" s="27" t="str" cm="1">
        <f t="array" ref="E1351">_xlfn.IFS(C1351&gt;= 4.5,"Excellent",C1351 &gt;=3.5,"Good",C1351&gt;=2.5,"Average",C1351&gt;= 1.5,"Below Avg",C1351&lt;1.5,"Poor")</f>
        <v>Good</v>
      </c>
      <c r="F1351" s="27" t="str">
        <f t="shared" si="85"/>
        <v>Developing</v>
      </c>
      <c r="G1351" s="58" t="str">
        <f t="shared" si="86"/>
        <v>30% Bonus</v>
      </c>
      <c r="H1351" s="60" t="str">
        <f t="shared" si="87"/>
        <v>Valid</v>
      </c>
    </row>
    <row r="1352" spans="1:8" x14ac:dyDescent="0.2">
      <c r="A1352" s="26" t="s">
        <v>4773</v>
      </c>
      <c r="B1352" s="26" t="s">
        <v>4774</v>
      </c>
      <c r="C1352" s="26">
        <v>1.7</v>
      </c>
      <c r="D1352" s="27" t="str">
        <f t="shared" si="84"/>
        <v>📈Low Performer</v>
      </c>
      <c r="E1352" s="27" t="str" cm="1">
        <f t="array" ref="E1352">_xlfn.IFS(C1352&gt;= 4.5,"Excellent",C1352 &gt;=3.5,"Good",C1352&gt;=2.5,"Average",C1352&gt;= 1.5,"Below Avg",C1352&lt;1.5,"Poor")</f>
        <v>Below Avg</v>
      </c>
      <c r="F1352" s="27" t="str">
        <f t="shared" si="85"/>
        <v>At Risk</v>
      </c>
      <c r="G1352" s="58" t="str">
        <f t="shared" si="86"/>
        <v>No Bonus</v>
      </c>
      <c r="H1352" s="60" t="str">
        <f t="shared" si="87"/>
        <v>Invalid</v>
      </c>
    </row>
    <row r="1353" spans="1:8" x14ac:dyDescent="0.2">
      <c r="A1353" s="26" t="s">
        <v>4776</v>
      </c>
      <c r="B1353" s="26" t="s">
        <v>4777</v>
      </c>
      <c r="C1353" s="26">
        <v>4.6399999999999997</v>
      </c>
      <c r="D1353" s="27" t="str">
        <f t="shared" si="84"/>
        <v>✅High Performer</v>
      </c>
      <c r="E1353" s="27" t="str" cm="1">
        <f t="array" ref="E1353">_xlfn.IFS(C1353&gt;= 4.5,"Excellent",C1353 &gt;=3.5,"Good",C1353&gt;=2.5,"Average",C1353&gt;= 1.5,"Below Avg",C1353&lt;1.5,"Poor")</f>
        <v>Excellent</v>
      </c>
      <c r="F1353" s="27" t="str">
        <f t="shared" si="85"/>
        <v>Top Employee</v>
      </c>
      <c r="G1353" s="58" t="str">
        <f t="shared" si="86"/>
        <v>50% Bonus</v>
      </c>
      <c r="H1353" s="60" t="str">
        <f t="shared" si="87"/>
        <v>Valid</v>
      </c>
    </row>
    <row r="1354" spans="1:8" x14ac:dyDescent="0.2">
      <c r="A1354" s="26" t="s">
        <v>4779</v>
      </c>
      <c r="B1354" s="26" t="s">
        <v>3857</v>
      </c>
      <c r="C1354" s="26">
        <v>3.76</v>
      </c>
      <c r="D1354" s="27" t="str">
        <f t="shared" si="84"/>
        <v>✅High Performer</v>
      </c>
      <c r="E1354" s="27" t="str" cm="1">
        <f t="array" ref="E1354">_xlfn.IFS(C1354&gt;= 4.5,"Excellent",C1354 &gt;=3.5,"Good",C1354&gt;=2.5,"Average",C1354&gt;= 1.5,"Below Avg",C1354&lt;1.5,"Poor")</f>
        <v>Good</v>
      </c>
      <c r="F1354" s="27" t="str">
        <f t="shared" si="85"/>
        <v>Developing</v>
      </c>
      <c r="G1354" s="58" t="str">
        <f t="shared" si="86"/>
        <v>30% Bonus</v>
      </c>
      <c r="H1354" s="60" t="str">
        <f t="shared" si="87"/>
        <v>Valid</v>
      </c>
    </row>
    <row r="1355" spans="1:8" x14ac:dyDescent="0.2">
      <c r="A1355" s="26" t="s">
        <v>4782</v>
      </c>
      <c r="B1355" s="26" t="s">
        <v>455</v>
      </c>
      <c r="C1355" s="26">
        <v>1.18</v>
      </c>
      <c r="D1355" s="27" t="str">
        <f t="shared" si="84"/>
        <v>📈Low Performer</v>
      </c>
      <c r="E1355" s="27" t="str" cm="1">
        <f t="array" ref="E1355">_xlfn.IFS(C1355&gt;= 4.5,"Excellent",C1355 &gt;=3.5,"Good",C1355&gt;=2.5,"Average",C1355&gt;= 1.5,"Below Avg",C1355&lt;1.5,"Poor")</f>
        <v>Poor</v>
      </c>
      <c r="F1355" s="27" t="str">
        <f t="shared" si="85"/>
        <v>At Risk</v>
      </c>
      <c r="G1355" s="58" t="str">
        <f t="shared" si="86"/>
        <v>No Bonus</v>
      </c>
      <c r="H1355" s="60" t="str">
        <f t="shared" si="87"/>
        <v>Invalid</v>
      </c>
    </row>
    <row r="1356" spans="1:8" x14ac:dyDescent="0.2">
      <c r="A1356" s="26" t="s">
        <v>4785</v>
      </c>
      <c r="B1356" s="26" t="s">
        <v>2059</v>
      </c>
      <c r="C1356" s="26">
        <v>2.42</v>
      </c>
      <c r="D1356" s="27" t="str">
        <f t="shared" si="84"/>
        <v>📈Low Performer</v>
      </c>
      <c r="E1356" s="27" t="str" cm="1">
        <f t="array" ref="E1356">_xlfn.IFS(C1356&gt;= 4.5,"Excellent",C1356 &gt;=3.5,"Good",C1356&gt;=2.5,"Average",C1356&gt;= 1.5,"Below Avg",C1356&lt;1.5,"Poor")</f>
        <v>Below Avg</v>
      </c>
      <c r="F1356" s="27" t="str">
        <f t="shared" si="85"/>
        <v>At Risk</v>
      </c>
      <c r="G1356" s="58" t="str">
        <f t="shared" si="86"/>
        <v>No Bonus</v>
      </c>
      <c r="H1356" s="60" t="str">
        <f t="shared" si="87"/>
        <v>Valid</v>
      </c>
    </row>
    <row r="1357" spans="1:8" x14ac:dyDescent="0.2">
      <c r="A1357" s="26" t="s">
        <v>4788</v>
      </c>
      <c r="B1357" s="26" t="s">
        <v>4789</v>
      </c>
      <c r="C1357" s="26">
        <v>1.8</v>
      </c>
      <c r="D1357" s="27" t="str">
        <f t="shared" si="84"/>
        <v>📈Low Performer</v>
      </c>
      <c r="E1357" s="27" t="str" cm="1">
        <f t="array" ref="E1357">_xlfn.IFS(C1357&gt;= 4.5,"Excellent",C1357 &gt;=3.5,"Good",C1357&gt;=2.5,"Average",C1357&gt;= 1.5,"Below Avg",C1357&lt;1.5,"Poor")</f>
        <v>Below Avg</v>
      </c>
      <c r="F1357" s="27" t="str">
        <f t="shared" si="85"/>
        <v>At Risk</v>
      </c>
      <c r="G1357" s="58" t="str">
        <f t="shared" si="86"/>
        <v>No Bonus</v>
      </c>
      <c r="H1357" s="60" t="str">
        <f t="shared" si="87"/>
        <v>Invalid</v>
      </c>
    </row>
    <row r="1358" spans="1:8" x14ac:dyDescent="0.2">
      <c r="A1358" s="26" t="s">
        <v>4791</v>
      </c>
      <c r="B1358" s="26" t="s">
        <v>4792</v>
      </c>
      <c r="C1358" s="26">
        <v>2.02</v>
      </c>
      <c r="D1358" s="27" t="str">
        <f t="shared" si="84"/>
        <v>📈Low Performer</v>
      </c>
      <c r="E1358" s="27" t="str" cm="1">
        <f t="array" ref="E1358">_xlfn.IFS(C1358&gt;= 4.5,"Excellent",C1358 &gt;=3.5,"Good",C1358&gt;=2.5,"Average",C1358&gt;= 1.5,"Below Avg",C1358&lt;1.5,"Poor")</f>
        <v>Below Avg</v>
      </c>
      <c r="F1358" s="27" t="str">
        <f t="shared" si="85"/>
        <v>At Risk</v>
      </c>
      <c r="G1358" s="58" t="str">
        <f t="shared" si="86"/>
        <v>No Bonus</v>
      </c>
      <c r="H1358" s="60" t="str">
        <f t="shared" si="87"/>
        <v>Valid</v>
      </c>
    </row>
    <row r="1359" spans="1:8" x14ac:dyDescent="0.2">
      <c r="A1359" s="26" t="s">
        <v>4794</v>
      </c>
      <c r="B1359" s="26" t="s">
        <v>4795</v>
      </c>
      <c r="C1359" s="26">
        <v>1.84</v>
      </c>
      <c r="D1359" s="27" t="str">
        <f t="shared" si="84"/>
        <v>📈Low Performer</v>
      </c>
      <c r="E1359" s="27" t="str" cm="1">
        <f t="array" ref="E1359">_xlfn.IFS(C1359&gt;= 4.5,"Excellent",C1359 &gt;=3.5,"Good",C1359&gt;=2.5,"Average",C1359&gt;= 1.5,"Below Avg",C1359&lt;1.5,"Poor")</f>
        <v>Below Avg</v>
      </c>
      <c r="F1359" s="27" t="str">
        <f t="shared" si="85"/>
        <v>At Risk</v>
      </c>
      <c r="G1359" s="58" t="str">
        <f t="shared" si="86"/>
        <v>No Bonus</v>
      </c>
      <c r="H1359" s="60" t="str">
        <f t="shared" si="87"/>
        <v>Invalid</v>
      </c>
    </row>
    <row r="1360" spans="1:8" x14ac:dyDescent="0.2">
      <c r="A1360" s="26" t="s">
        <v>4797</v>
      </c>
      <c r="B1360" s="26" t="s">
        <v>4333</v>
      </c>
      <c r="C1360" s="26">
        <v>1.42</v>
      </c>
      <c r="D1360" s="27" t="str">
        <f t="shared" si="84"/>
        <v>📈Low Performer</v>
      </c>
      <c r="E1360" s="27" t="str" cm="1">
        <f t="array" ref="E1360">_xlfn.IFS(C1360&gt;= 4.5,"Excellent",C1360 &gt;=3.5,"Good",C1360&gt;=2.5,"Average",C1360&gt;= 1.5,"Below Avg",C1360&lt;1.5,"Poor")</f>
        <v>Poor</v>
      </c>
      <c r="F1360" s="27" t="str">
        <f t="shared" si="85"/>
        <v>At Risk</v>
      </c>
      <c r="G1360" s="58" t="str">
        <f t="shared" si="86"/>
        <v>No Bonus</v>
      </c>
      <c r="H1360" s="60" t="str">
        <f t="shared" si="87"/>
        <v>Invalid</v>
      </c>
    </row>
    <row r="1361" spans="1:8" x14ac:dyDescent="0.2">
      <c r="A1361" s="26" t="s">
        <v>4799</v>
      </c>
      <c r="B1361" s="26" t="s">
        <v>4800</v>
      </c>
      <c r="C1361" s="26">
        <v>4.0999999999999996</v>
      </c>
      <c r="D1361" s="27" t="str">
        <f t="shared" si="84"/>
        <v>✅High Performer</v>
      </c>
      <c r="E1361" s="27" t="str" cm="1">
        <f t="array" ref="E1361">_xlfn.IFS(C1361&gt;= 4.5,"Excellent",C1361 &gt;=3.5,"Good",C1361&gt;=2.5,"Average",C1361&gt;= 1.5,"Below Avg",C1361&lt;1.5,"Poor")</f>
        <v>Good</v>
      </c>
      <c r="F1361" s="27" t="str">
        <f t="shared" si="85"/>
        <v>Developing</v>
      </c>
      <c r="G1361" s="58" t="str">
        <f t="shared" si="86"/>
        <v>30% Bonus</v>
      </c>
      <c r="H1361" s="60" t="str">
        <f t="shared" si="87"/>
        <v>Valid</v>
      </c>
    </row>
    <row r="1362" spans="1:8" x14ac:dyDescent="0.2">
      <c r="A1362" s="26" t="s">
        <v>4803</v>
      </c>
      <c r="B1362" s="26" t="s">
        <v>4804</v>
      </c>
      <c r="C1362" s="26">
        <v>1.18</v>
      </c>
      <c r="D1362" s="27" t="str">
        <f t="shared" si="84"/>
        <v>📈Low Performer</v>
      </c>
      <c r="E1362" s="27" t="str" cm="1">
        <f t="array" ref="E1362">_xlfn.IFS(C1362&gt;= 4.5,"Excellent",C1362 &gt;=3.5,"Good",C1362&gt;=2.5,"Average",C1362&gt;= 1.5,"Below Avg",C1362&lt;1.5,"Poor")</f>
        <v>Poor</v>
      </c>
      <c r="F1362" s="27" t="str">
        <f t="shared" si="85"/>
        <v>At Risk</v>
      </c>
      <c r="G1362" s="58" t="str">
        <f t="shared" si="86"/>
        <v>No Bonus</v>
      </c>
      <c r="H1362" s="60" t="str">
        <f t="shared" si="87"/>
        <v>Invalid</v>
      </c>
    </row>
    <row r="1363" spans="1:8" x14ac:dyDescent="0.2">
      <c r="A1363" s="26" t="s">
        <v>4806</v>
      </c>
      <c r="B1363" s="26" t="s">
        <v>4807</v>
      </c>
      <c r="C1363" s="26">
        <v>2.71</v>
      </c>
      <c r="D1363" s="27" t="str">
        <f t="shared" si="84"/>
        <v>📈Low Performer</v>
      </c>
      <c r="E1363" s="27" t="str" cm="1">
        <f t="array" ref="E1363">_xlfn.IFS(C1363&gt;= 4.5,"Excellent",C1363 &gt;=3.5,"Good",C1363&gt;=2.5,"Average",C1363&gt;= 1.5,"Below Avg",C1363&lt;1.5,"Poor")</f>
        <v>Average</v>
      </c>
      <c r="F1363" s="27" t="str">
        <f t="shared" si="85"/>
        <v>Developing</v>
      </c>
      <c r="G1363" s="58" t="str">
        <f t="shared" si="86"/>
        <v>30% Bonus</v>
      </c>
      <c r="H1363" s="60" t="str">
        <f t="shared" si="87"/>
        <v>Valid</v>
      </c>
    </row>
    <row r="1364" spans="1:8" x14ac:dyDescent="0.2">
      <c r="A1364" s="26" t="s">
        <v>4810</v>
      </c>
      <c r="B1364" s="26" t="s">
        <v>3583</v>
      </c>
      <c r="C1364" s="26">
        <v>2.91</v>
      </c>
      <c r="D1364" s="27" t="str">
        <f t="shared" si="84"/>
        <v>📈Low Performer</v>
      </c>
      <c r="E1364" s="27" t="str" cm="1">
        <f t="array" ref="E1364">_xlfn.IFS(C1364&gt;= 4.5,"Excellent",C1364 &gt;=3.5,"Good",C1364&gt;=2.5,"Average",C1364&gt;= 1.5,"Below Avg",C1364&lt;1.5,"Poor")</f>
        <v>Average</v>
      </c>
      <c r="F1364" s="27" t="str">
        <f t="shared" si="85"/>
        <v>Developing</v>
      </c>
      <c r="G1364" s="58" t="str">
        <f t="shared" si="86"/>
        <v>30% Bonus</v>
      </c>
      <c r="H1364" s="60" t="str">
        <f t="shared" si="87"/>
        <v>Valid</v>
      </c>
    </row>
    <row r="1365" spans="1:8" x14ac:dyDescent="0.2">
      <c r="A1365" s="26" t="s">
        <v>4813</v>
      </c>
      <c r="B1365" s="26" t="s">
        <v>4814</v>
      </c>
      <c r="C1365" s="26">
        <v>2.23</v>
      </c>
      <c r="D1365" s="27" t="str">
        <f t="shared" si="84"/>
        <v>📈Low Performer</v>
      </c>
      <c r="E1365" s="27" t="str" cm="1">
        <f t="array" ref="E1365">_xlfn.IFS(C1365&gt;= 4.5,"Excellent",C1365 &gt;=3.5,"Good",C1365&gt;=2.5,"Average",C1365&gt;= 1.5,"Below Avg",C1365&lt;1.5,"Poor")</f>
        <v>Below Avg</v>
      </c>
      <c r="F1365" s="27" t="str">
        <f t="shared" si="85"/>
        <v>At Risk</v>
      </c>
      <c r="G1365" s="58" t="str">
        <f t="shared" si="86"/>
        <v>No Bonus</v>
      </c>
      <c r="H1365" s="60" t="str">
        <f t="shared" si="87"/>
        <v>Valid</v>
      </c>
    </row>
    <row r="1366" spans="1:8" x14ac:dyDescent="0.2">
      <c r="A1366" s="26" t="s">
        <v>4817</v>
      </c>
      <c r="B1366" s="26" t="s">
        <v>4818</v>
      </c>
      <c r="C1366" s="26">
        <v>1.3</v>
      </c>
      <c r="D1366" s="27" t="str">
        <f t="shared" si="84"/>
        <v>📈Low Performer</v>
      </c>
      <c r="E1366" s="27" t="str" cm="1">
        <f t="array" ref="E1366">_xlfn.IFS(C1366&gt;= 4.5,"Excellent",C1366 &gt;=3.5,"Good",C1366&gt;=2.5,"Average",C1366&gt;= 1.5,"Below Avg",C1366&lt;1.5,"Poor")</f>
        <v>Poor</v>
      </c>
      <c r="F1366" s="27" t="str">
        <f t="shared" si="85"/>
        <v>At Risk</v>
      </c>
      <c r="G1366" s="58" t="str">
        <f t="shared" si="86"/>
        <v>No Bonus</v>
      </c>
      <c r="H1366" s="60" t="str">
        <f t="shared" si="87"/>
        <v>Invalid</v>
      </c>
    </row>
    <row r="1367" spans="1:8" x14ac:dyDescent="0.2">
      <c r="A1367" s="26" t="s">
        <v>4820</v>
      </c>
      <c r="B1367" s="26" t="s">
        <v>4821</v>
      </c>
      <c r="C1367" s="26">
        <v>3.59</v>
      </c>
      <c r="D1367" s="27" t="str">
        <f t="shared" si="84"/>
        <v>✅High Performer</v>
      </c>
      <c r="E1367" s="27" t="str" cm="1">
        <f t="array" ref="E1367">_xlfn.IFS(C1367&gt;= 4.5,"Excellent",C1367 &gt;=3.5,"Good",C1367&gt;=2.5,"Average",C1367&gt;= 1.5,"Below Avg",C1367&lt;1.5,"Poor")</f>
        <v>Good</v>
      </c>
      <c r="F1367" s="27" t="str">
        <f t="shared" si="85"/>
        <v>Developing</v>
      </c>
      <c r="G1367" s="58" t="str">
        <f t="shared" si="86"/>
        <v>30% Bonus</v>
      </c>
      <c r="H1367" s="60" t="str">
        <f t="shared" si="87"/>
        <v>Valid</v>
      </c>
    </row>
    <row r="1368" spans="1:8" x14ac:dyDescent="0.2">
      <c r="A1368" s="26" t="s">
        <v>4823</v>
      </c>
      <c r="B1368" s="26" t="s">
        <v>4333</v>
      </c>
      <c r="C1368" s="26">
        <v>2.2400000000000002</v>
      </c>
      <c r="D1368" s="27" t="str">
        <f t="shared" si="84"/>
        <v>📈Low Performer</v>
      </c>
      <c r="E1368" s="27" t="str" cm="1">
        <f t="array" ref="E1368">_xlfn.IFS(C1368&gt;= 4.5,"Excellent",C1368 &gt;=3.5,"Good",C1368&gt;=2.5,"Average",C1368&gt;= 1.5,"Below Avg",C1368&lt;1.5,"Poor")</f>
        <v>Below Avg</v>
      </c>
      <c r="F1368" s="27" t="str">
        <f t="shared" si="85"/>
        <v>At Risk</v>
      </c>
      <c r="G1368" s="58" t="str">
        <f t="shared" si="86"/>
        <v>No Bonus</v>
      </c>
      <c r="H1368" s="60" t="str">
        <f t="shared" si="87"/>
        <v>Valid</v>
      </c>
    </row>
    <row r="1369" spans="1:8" x14ac:dyDescent="0.2">
      <c r="A1369" s="26" t="s">
        <v>4826</v>
      </c>
      <c r="B1369" s="26" t="s">
        <v>1203</v>
      </c>
      <c r="C1369" s="26">
        <v>4.37</v>
      </c>
      <c r="D1369" s="27" t="str">
        <f t="shared" si="84"/>
        <v>✅High Performer</v>
      </c>
      <c r="E1369" s="27" t="str" cm="1">
        <f t="array" ref="E1369">_xlfn.IFS(C1369&gt;= 4.5,"Excellent",C1369 &gt;=3.5,"Good",C1369&gt;=2.5,"Average",C1369&gt;= 1.5,"Below Avg",C1369&lt;1.5,"Poor")</f>
        <v>Good</v>
      </c>
      <c r="F1369" s="27" t="str">
        <f t="shared" si="85"/>
        <v>Developing</v>
      </c>
      <c r="G1369" s="58" t="str">
        <f t="shared" si="86"/>
        <v>30% Bonus</v>
      </c>
      <c r="H1369" s="60" t="str">
        <f t="shared" si="87"/>
        <v>Valid</v>
      </c>
    </row>
    <row r="1370" spans="1:8" x14ac:dyDescent="0.2">
      <c r="A1370" s="26" t="s">
        <v>4828</v>
      </c>
      <c r="B1370" s="26" t="s">
        <v>4829</v>
      </c>
      <c r="C1370" s="26">
        <v>4.87</v>
      </c>
      <c r="D1370" s="27" t="str">
        <f t="shared" si="84"/>
        <v>✅High Performer</v>
      </c>
      <c r="E1370" s="27" t="str" cm="1">
        <f t="array" ref="E1370">_xlfn.IFS(C1370&gt;= 4.5,"Excellent",C1370 &gt;=3.5,"Good",C1370&gt;=2.5,"Average",C1370&gt;= 1.5,"Below Avg",C1370&lt;1.5,"Poor")</f>
        <v>Excellent</v>
      </c>
      <c r="F1370" s="27" t="str">
        <f t="shared" si="85"/>
        <v>Top Employee</v>
      </c>
      <c r="G1370" s="58" t="str">
        <f t="shared" si="86"/>
        <v>50% Bonus</v>
      </c>
      <c r="H1370" s="60" t="str">
        <f t="shared" si="87"/>
        <v>Valid</v>
      </c>
    </row>
    <row r="1371" spans="1:8" x14ac:dyDescent="0.2">
      <c r="A1371" s="26" t="s">
        <v>4832</v>
      </c>
      <c r="B1371" s="26" t="s">
        <v>4833</v>
      </c>
      <c r="C1371" s="26">
        <v>2.68</v>
      </c>
      <c r="D1371" s="27" t="str">
        <f t="shared" si="84"/>
        <v>📈Low Performer</v>
      </c>
      <c r="E1371" s="27" t="str" cm="1">
        <f t="array" ref="E1371">_xlfn.IFS(C1371&gt;= 4.5,"Excellent",C1371 &gt;=3.5,"Good",C1371&gt;=2.5,"Average",C1371&gt;= 1.5,"Below Avg",C1371&lt;1.5,"Poor")</f>
        <v>Average</v>
      </c>
      <c r="F1371" s="27" t="str">
        <f t="shared" si="85"/>
        <v>Developing</v>
      </c>
      <c r="G1371" s="58" t="str">
        <f t="shared" si="86"/>
        <v>30% Bonus</v>
      </c>
      <c r="H1371" s="60" t="str">
        <f t="shared" si="87"/>
        <v>Valid</v>
      </c>
    </row>
    <row r="1372" spans="1:8" x14ac:dyDescent="0.2">
      <c r="A1372" s="26" t="s">
        <v>4836</v>
      </c>
      <c r="B1372" s="26" t="s">
        <v>4837</v>
      </c>
      <c r="C1372" s="26">
        <v>1.1499999999999999</v>
      </c>
      <c r="D1372" s="27" t="str">
        <f t="shared" si="84"/>
        <v>📈Low Performer</v>
      </c>
      <c r="E1372" s="27" t="str" cm="1">
        <f t="array" ref="E1372">_xlfn.IFS(C1372&gt;= 4.5,"Excellent",C1372 &gt;=3.5,"Good",C1372&gt;=2.5,"Average",C1372&gt;= 1.5,"Below Avg",C1372&lt;1.5,"Poor")</f>
        <v>Poor</v>
      </c>
      <c r="F1372" s="27" t="str">
        <f t="shared" si="85"/>
        <v>At Risk</v>
      </c>
      <c r="G1372" s="58" t="str">
        <f t="shared" si="86"/>
        <v>No Bonus</v>
      </c>
      <c r="H1372" s="60" t="str">
        <f t="shared" si="87"/>
        <v>Invalid</v>
      </c>
    </row>
    <row r="1373" spans="1:8" x14ac:dyDescent="0.2">
      <c r="A1373" s="26" t="s">
        <v>4839</v>
      </c>
      <c r="B1373" s="26" t="s">
        <v>4840</v>
      </c>
      <c r="C1373" s="26">
        <v>2.2799999999999998</v>
      </c>
      <c r="D1373" s="27" t="str">
        <f t="shared" si="84"/>
        <v>📈Low Performer</v>
      </c>
      <c r="E1373" s="27" t="str" cm="1">
        <f t="array" ref="E1373">_xlfn.IFS(C1373&gt;= 4.5,"Excellent",C1373 &gt;=3.5,"Good",C1373&gt;=2.5,"Average",C1373&gt;= 1.5,"Below Avg",C1373&lt;1.5,"Poor")</f>
        <v>Below Avg</v>
      </c>
      <c r="F1373" s="27" t="str">
        <f t="shared" si="85"/>
        <v>At Risk</v>
      </c>
      <c r="G1373" s="58" t="str">
        <f t="shared" si="86"/>
        <v>No Bonus</v>
      </c>
      <c r="H1373" s="60" t="str">
        <f t="shared" si="87"/>
        <v>Valid</v>
      </c>
    </row>
    <row r="1374" spans="1:8" x14ac:dyDescent="0.2">
      <c r="A1374" s="26" t="s">
        <v>4843</v>
      </c>
      <c r="B1374" s="26" t="s">
        <v>4844</v>
      </c>
      <c r="C1374" s="26">
        <v>2.2000000000000002</v>
      </c>
      <c r="D1374" s="27" t="str">
        <f t="shared" si="84"/>
        <v>📈Low Performer</v>
      </c>
      <c r="E1374" s="27" t="str" cm="1">
        <f t="array" ref="E1374">_xlfn.IFS(C1374&gt;= 4.5,"Excellent",C1374 &gt;=3.5,"Good",C1374&gt;=2.5,"Average",C1374&gt;= 1.5,"Below Avg",C1374&lt;1.5,"Poor")</f>
        <v>Below Avg</v>
      </c>
      <c r="F1374" s="27" t="str">
        <f t="shared" si="85"/>
        <v>At Risk</v>
      </c>
      <c r="G1374" s="58" t="str">
        <f t="shared" si="86"/>
        <v>No Bonus</v>
      </c>
      <c r="H1374" s="60" t="str">
        <f t="shared" si="87"/>
        <v>Valid</v>
      </c>
    </row>
    <row r="1375" spans="1:8" x14ac:dyDescent="0.2">
      <c r="A1375" s="26" t="s">
        <v>4846</v>
      </c>
      <c r="B1375" s="26" t="s">
        <v>4847</v>
      </c>
      <c r="C1375" s="26">
        <v>1.99</v>
      </c>
      <c r="D1375" s="27" t="str">
        <f t="shared" si="84"/>
        <v>📈Low Performer</v>
      </c>
      <c r="E1375" s="27" t="str" cm="1">
        <f t="array" ref="E1375">_xlfn.IFS(C1375&gt;= 4.5,"Excellent",C1375 &gt;=3.5,"Good",C1375&gt;=2.5,"Average",C1375&gt;= 1.5,"Below Avg",C1375&lt;1.5,"Poor")</f>
        <v>Below Avg</v>
      </c>
      <c r="F1375" s="27" t="str">
        <f t="shared" si="85"/>
        <v>At Risk</v>
      </c>
      <c r="G1375" s="58" t="str">
        <f t="shared" si="86"/>
        <v>No Bonus</v>
      </c>
      <c r="H1375" s="60" t="str">
        <f t="shared" si="87"/>
        <v>Invalid</v>
      </c>
    </row>
    <row r="1376" spans="1:8" x14ac:dyDescent="0.2">
      <c r="A1376" s="26" t="s">
        <v>4850</v>
      </c>
      <c r="B1376" s="26" t="s">
        <v>4851</v>
      </c>
      <c r="C1376" s="26">
        <v>4.01</v>
      </c>
      <c r="D1376" s="27" t="str">
        <f t="shared" si="84"/>
        <v>✅High Performer</v>
      </c>
      <c r="E1376" s="27" t="str" cm="1">
        <f t="array" ref="E1376">_xlfn.IFS(C1376&gt;= 4.5,"Excellent",C1376 &gt;=3.5,"Good",C1376&gt;=2.5,"Average",C1376&gt;= 1.5,"Below Avg",C1376&lt;1.5,"Poor")</f>
        <v>Good</v>
      </c>
      <c r="F1376" s="27" t="str">
        <f t="shared" si="85"/>
        <v>Developing</v>
      </c>
      <c r="G1376" s="58" t="str">
        <f t="shared" si="86"/>
        <v>30% Bonus</v>
      </c>
      <c r="H1376" s="60" t="str">
        <f t="shared" si="87"/>
        <v>Valid</v>
      </c>
    </row>
    <row r="1377" spans="1:8" x14ac:dyDescent="0.2">
      <c r="A1377" s="26" t="s">
        <v>4853</v>
      </c>
      <c r="B1377" s="26" t="s">
        <v>4854</v>
      </c>
      <c r="C1377" s="26">
        <v>1.58</v>
      </c>
      <c r="D1377" s="27" t="str">
        <f t="shared" si="84"/>
        <v>📈Low Performer</v>
      </c>
      <c r="E1377" s="27" t="str" cm="1">
        <f t="array" ref="E1377">_xlfn.IFS(C1377&gt;= 4.5,"Excellent",C1377 &gt;=3.5,"Good",C1377&gt;=2.5,"Average",C1377&gt;= 1.5,"Below Avg",C1377&lt;1.5,"Poor")</f>
        <v>Below Avg</v>
      </c>
      <c r="F1377" s="27" t="str">
        <f t="shared" si="85"/>
        <v>At Risk</v>
      </c>
      <c r="G1377" s="58" t="str">
        <f t="shared" si="86"/>
        <v>No Bonus</v>
      </c>
      <c r="H1377" s="60" t="str">
        <f t="shared" si="87"/>
        <v>Invalid</v>
      </c>
    </row>
    <row r="1378" spans="1:8" x14ac:dyDescent="0.2">
      <c r="A1378" s="26" t="s">
        <v>4857</v>
      </c>
      <c r="B1378" s="26" t="s">
        <v>4858</v>
      </c>
      <c r="C1378" s="26">
        <v>1.4</v>
      </c>
      <c r="D1378" s="27" t="str">
        <f t="shared" si="84"/>
        <v>📈Low Performer</v>
      </c>
      <c r="E1378" s="27" t="str" cm="1">
        <f t="array" ref="E1378">_xlfn.IFS(C1378&gt;= 4.5,"Excellent",C1378 &gt;=3.5,"Good",C1378&gt;=2.5,"Average",C1378&gt;= 1.5,"Below Avg",C1378&lt;1.5,"Poor")</f>
        <v>Poor</v>
      </c>
      <c r="F1378" s="27" t="str">
        <f t="shared" si="85"/>
        <v>At Risk</v>
      </c>
      <c r="G1378" s="58" t="str">
        <f t="shared" si="86"/>
        <v>No Bonus</v>
      </c>
      <c r="H1378" s="60" t="str">
        <f t="shared" si="87"/>
        <v>Invalid</v>
      </c>
    </row>
    <row r="1379" spans="1:8" x14ac:dyDescent="0.2">
      <c r="A1379" s="26" t="s">
        <v>4861</v>
      </c>
      <c r="B1379" s="26" t="s">
        <v>1603</v>
      </c>
      <c r="C1379" s="26">
        <v>4.5999999999999996</v>
      </c>
      <c r="D1379" s="27" t="str">
        <f t="shared" si="84"/>
        <v>✅High Performer</v>
      </c>
      <c r="E1379" s="27" t="str" cm="1">
        <f t="array" ref="E1379">_xlfn.IFS(C1379&gt;= 4.5,"Excellent",C1379 &gt;=3.5,"Good",C1379&gt;=2.5,"Average",C1379&gt;= 1.5,"Below Avg",C1379&lt;1.5,"Poor")</f>
        <v>Excellent</v>
      </c>
      <c r="F1379" s="27" t="str">
        <f t="shared" si="85"/>
        <v>Top Employee</v>
      </c>
      <c r="G1379" s="58" t="str">
        <f t="shared" si="86"/>
        <v>50% Bonus</v>
      </c>
      <c r="H1379" s="60" t="str">
        <f t="shared" si="87"/>
        <v>Valid</v>
      </c>
    </row>
    <row r="1380" spans="1:8" x14ac:dyDescent="0.2">
      <c r="A1380" s="26" t="s">
        <v>4864</v>
      </c>
      <c r="B1380" s="26" t="s">
        <v>2512</v>
      </c>
      <c r="C1380" s="26">
        <v>1.04</v>
      </c>
      <c r="D1380" s="27" t="str">
        <f t="shared" si="84"/>
        <v>📈Low Performer</v>
      </c>
      <c r="E1380" s="27" t="str" cm="1">
        <f t="array" ref="E1380">_xlfn.IFS(C1380&gt;= 4.5,"Excellent",C1380 &gt;=3.5,"Good",C1380&gt;=2.5,"Average",C1380&gt;= 1.5,"Below Avg",C1380&lt;1.5,"Poor")</f>
        <v>Poor</v>
      </c>
      <c r="F1380" s="27" t="str">
        <f t="shared" si="85"/>
        <v>At Risk</v>
      </c>
      <c r="G1380" s="58" t="str">
        <f t="shared" si="86"/>
        <v>No Bonus</v>
      </c>
      <c r="H1380" s="60" t="str">
        <f t="shared" si="87"/>
        <v>Invalid</v>
      </c>
    </row>
    <row r="1381" spans="1:8" x14ac:dyDescent="0.2">
      <c r="A1381" s="26" t="s">
        <v>4867</v>
      </c>
      <c r="B1381" s="26" t="s">
        <v>4840</v>
      </c>
      <c r="C1381" s="26">
        <v>1.55</v>
      </c>
      <c r="D1381" s="27" t="str">
        <f t="shared" si="84"/>
        <v>📈Low Performer</v>
      </c>
      <c r="E1381" s="27" t="str" cm="1">
        <f t="array" ref="E1381">_xlfn.IFS(C1381&gt;= 4.5,"Excellent",C1381 &gt;=3.5,"Good",C1381&gt;=2.5,"Average",C1381&gt;= 1.5,"Below Avg",C1381&lt;1.5,"Poor")</f>
        <v>Below Avg</v>
      </c>
      <c r="F1381" s="27" t="str">
        <f t="shared" si="85"/>
        <v>At Risk</v>
      </c>
      <c r="G1381" s="58" t="str">
        <f t="shared" si="86"/>
        <v>No Bonus</v>
      </c>
      <c r="H1381" s="60" t="str">
        <f t="shared" si="87"/>
        <v>Invalid</v>
      </c>
    </row>
    <row r="1382" spans="1:8" x14ac:dyDescent="0.2">
      <c r="A1382" s="26" t="s">
        <v>4869</v>
      </c>
      <c r="B1382" s="26" t="s">
        <v>4870</v>
      </c>
      <c r="C1382" s="26">
        <v>3.22</v>
      </c>
      <c r="D1382" s="27" t="str">
        <f t="shared" si="84"/>
        <v>✅High Performer</v>
      </c>
      <c r="E1382" s="27" t="str" cm="1">
        <f t="array" ref="E1382">_xlfn.IFS(C1382&gt;= 4.5,"Excellent",C1382 &gt;=3.5,"Good",C1382&gt;=2.5,"Average",C1382&gt;= 1.5,"Below Avg",C1382&lt;1.5,"Poor")</f>
        <v>Average</v>
      </c>
      <c r="F1382" s="27" t="str">
        <f t="shared" si="85"/>
        <v>Developing</v>
      </c>
      <c r="G1382" s="58" t="str">
        <f t="shared" si="86"/>
        <v>30% Bonus</v>
      </c>
      <c r="H1382" s="60" t="str">
        <f t="shared" si="87"/>
        <v>Valid</v>
      </c>
    </row>
    <row r="1383" spans="1:8" x14ac:dyDescent="0.2">
      <c r="A1383" s="26" t="s">
        <v>4873</v>
      </c>
      <c r="B1383" s="26" t="s">
        <v>4313</v>
      </c>
      <c r="C1383" s="26">
        <v>1.34</v>
      </c>
      <c r="D1383" s="27" t="str">
        <f t="shared" si="84"/>
        <v>📈Low Performer</v>
      </c>
      <c r="E1383" s="27" t="str" cm="1">
        <f t="array" ref="E1383">_xlfn.IFS(C1383&gt;= 4.5,"Excellent",C1383 &gt;=3.5,"Good",C1383&gt;=2.5,"Average",C1383&gt;= 1.5,"Below Avg",C1383&lt;1.5,"Poor")</f>
        <v>Poor</v>
      </c>
      <c r="F1383" s="27" t="str">
        <f t="shared" si="85"/>
        <v>At Risk</v>
      </c>
      <c r="G1383" s="58" t="str">
        <f t="shared" si="86"/>
        <v>No Bonus</v>
      </c>
      <c r="H1383" s="60" t="str">
        <f t="shared" si="87"/>
        <v>Invalid</v>
      </c>
    </row>
    <row r="1384" spans="1:8" x14ac:dyDescent="0.2">
      <c r="A1384" s="26" t="s">
        <v>4875</v>
      </c>
      <c r="B1384" s="26" t="s">
        <v>393</v>
      </c>
      <c r="C1384" s="26">
        <v>2.83</v>
      </c>
      <c r="D1384" s="27" t="str">
        <f t="shared" si="84"/>
        <v>📈Low Performer</v>
      </c>
      <c r="E1384" s="27" t="str" cm="1">
        <f t="array" ref="E1384">_xlfn.IFS(C1384&gt;= 4.5,"Excellent",C1384 &gt;=3.5,"Good",C1384&gt;=2.5,"Average",C1384&gt;= 1.5,"Below Avg",C1384&lt;1.5,"Poor")</f>
        <v>Average</v>
      </c>
      <c r="F1384" s="27" t="str">
        <f t="shared" si="85"/>
        <v>Developing</v>
      </c>
      <c r="G1384" s="58" t="str">
        <f t="shared" si="86"/>
        <v>30% Bonus</v>
      </c>
      <c r="H1384" s="60" t="str">
        <f t="shared" si="87"/>
        <v>Valid</v>
      </c>
    </row>
    <row r="1385" spans="1:8" x14ac:dyDescent="0.2">
      <c r="A1385" s="26" t="s">
        <v>4878</v>
      </c>
      <c r="B1385" s="26" t="s">
        <v>3201</v>
      </c>
      <c r="C1385" s="26">
        <v>1.1299999999999999</v>
      </c>
      <c r="D1385" s="27" t="str">
        <f t="shared" si="84"/>
        <v>📈Low Performer</v>
      </c>
      <c r="E1385" s="27" t="str" cm="1">
        <f t="array" ref="E1385">_xlfn.IFS(C1385&gt;= 4.5,"Excellent",C1385 &gt;=3.5,"Good",C1385&gt;=2.5,"Average",C1385&gt;= 1.5,"Below Avg",C1385&lt;1.5,"Poor")</f>
        <v>Poor</v>
      </c>
      <c r="F1385" s="27" t="str">
        <f t="shared" si="85"/>
        <v>At Risk</v>
      </c>
      <c r="G1385" s="58" t="str">
        <f t="shared" si="86"/>
        <v>No Bonus</v>
      </c>
      <c r="H1385" s="60" t="str">
        <f t="shared" si="87"/>
        <v>Invalid</v>
      </c>
    </row>
    <row r="1386" spans="1:8" x14ac:dyDescent="0.2">
      <c r="A1386" s="26" t="s">
        <v>4881</v>
      </c>
      <c r="B1386" s="26" t="s">
        <v>4882</v>
      </c>
      <c r="C1386" s="26">
        <v>1.75</v>
      </c>
      <c r="D1386" s="27" t="str">
        <f t="shared" si="84"/>
        <v>📈Low Performer</v>
      </c>
      <c r="E1386" s="27" t="str" cm="1">
        <f t="array" ref="E1386">_xlfn.IFS(C1386&gt;= 4.5,"Excellent",C1386 &gt;=3.5,"Good",C1386&gt;=2.5,"Average",C1386&gt;= 1.5,"Below Avg",C1386&lt;1.5,"Poor")</f>
        <v>Below Avg</v>
      </c>
      <c r="F1386" s="27" t="str">
        <f t="shared" si="85"/>
        <v>At Risk</v>
      </c>
      <c r="G1386" s="58" t="str">
        <f t="shared" si="86"/>
        <v>No Bonus</v>
      </c>
      <c r="H1386" s="60" t="str">
        <f t="shared" si="87"/>
        <v>Invalid</v>
      </c>
    </row>
    <row r="1387" spans="1:8" x14ac:dyDescent="0.2">
      <c r="A1387" s="26" t="s">
        <v>4885</v>
      </c>
      <c r="B1387" s="26" t="s">
        <v>1571</v>
      </c>
      <c r="C1387" s="26">
        <v>2.69</v>
      </c>
      <c r="D1387" s="27" t="str">
        <f t="shared" si="84"/>
        <v>📈Low Performer</v>
      </c>
      <c r="E1387" s="27" t="str" cm="1">
        <f t="array" ref="E1387">_xlfn.IFS(C1387&gt;= 4.5,"Excellent",C1387 &gt;=3.5,"Good",C1387&gt;=2.5,"Average",C1387&gt;= 1.5,"Below Avg",C1387&lt;1.5,"Poor")</f>
        <v>Average</v>
      </c>
      <c r="F1387" s="27" t="str">
        <f t="shared" si="85"/>
        <v>Developing</v>
      </c>
      <c r="G1387" s="58" t="str">
        <f t="shared" si="86"/>
        <v>30% Bonus</v>
      </c>
      <c r="H1387" s="60" t="str">
        <f t="shared" si="87"/>
        <v>Valid</v>
      </c>
    </row>
    <row r="1388" spans="1:8" x14ac:dyDescent="0.2">
      <c r="A1388" s="26" t="s">
        <v>4888</v>
      </c>
      <c r="B1388" s="26" t="s">
        <v>3477</v>
      </c>
      <c r="C1388" s="26">
        <v>1.04</v>
      </c>
      <c r="D1388" s="27" t="str">
        <f t="shared" si="84"/>
        <v>📈Low Performer</v>
      </c>
      <c r="E1388" s="27" t="str" cm="1">
        <f t="array" ref="E1388">_xlfn.IFS(C1388&gt;= 4.5,"Excellent",C1388 &gt;=3.5,"Good",C1388&gt;=2.5,"Average",C1388&gt;= 1.5,"Below Avg",C1388&lt;1.5,"Poor")</f>
        <v>Poor</v>
      </c>
      <c r="F1388" s="27" t="str">
        <f t="shared" si="85"/>
        <v>At Risk</v>
      </c>
      <c r="G1388" s="58" t="str">
        <f t="shared" si="86"/>
        <v>No Bonus</v>
      </c>
      <c r="H1388" s="60" t="str">
        <f t="shared" si="87"/>
        <v>Invalid</v>
      </c>
    </row>
    <row r="1389" spans="1:8" x14ac:dyDescent="0.2">
      <c r="A1389" s="26" t="s">
        <v>4890</v>
      </c>
      <c r="B1389" s="26" t="s">
        <v>4891</v>
      </c>
      <c r="C1389" s="26">
        <v>2.76</v>
      </c>
      <c r="D1389" s="27" t="str">
        <f t="shared" si="84"/>
        <v>📈Low Performer</v>
      </c>
      <c r="E1389" s="27" t="str" cm="1">
        <f t="array" ref="E1389">_xlfn.IFS(C1389&gt;= 4.5,"Excellent",C1389 &gt;=3.5,"Good",C1389&gt;=2.5,"Average",C1389&gt;= 1.5,"Below Avg",C1389&lt;1.5,"Poor")</f>
        <v>Average</v>
      </c>
      <c r="F1389" s="27" t="str">
        <f t="shared" si="85"/>
        <v>Developing</v>
      </c>
      <c r="G1389" s="58" t="str">
        <f t="shared" si="86"/>
        <v>30% Bonus</v>
      </c>
      <c r="H1389" s="60" t="str">
        <f t="shared" si="87"/>
        <v>Valid</v>
      </c>
    </row>
    <row r="1390" spans="1:8" x14ac:dyDescent="0.2">
      <c r="A1390" s="26" t="s">
        <v>4893</v>
      </c>
      <c r="B1390" s="26" t="s">
        <v>354</v>
      </c>
      <c r="C1390" s="26">
        <v>4.59</v>
      </c>
      <c r="D1390" s="27" t="str">
        <f t="shared" si="84"/>
        <v>✅High Performer</v>
      </c>
      <c r="E1390" s="27" t="str" cm="1">
        <f t="array" ref="E1390">_xlfn.IFS(C1390&gt;= 4.5,"Excellent",C1390 &gt;=3.5,"Good",C1390&gt;=2.5,"Average",C1390&gt;= 1.5,"Below Avg",C1390&lt;1.5,"Poor")</f>
        <v>Excellent</v>
      </c>
      <c r="F1390" s="27" t="str">
        <f t="shared" si="85"/>
        <v>Top Employee</v>
      </c>
      <c r="G1390" s="58" t="str">
        <f t="shared" si="86"/>
        <v>50% Bonus</v>
      </c>
      <c r="H1390" s="60" t="str">
        <f t="shared" si="87"/>
        <v>Valid</v>
      </c>
    </row>
    <row r="1391" spans="1:8" x14ac:dyDescent="0.2">
      <c r="A1391" s="26" t="s">
        <v>4895</v>
      </c>
      <c r="B1391" s="26" t="s">
        <v>808</v>
      </c>
      <c r="C1391" s="26">
        <v>1.94</v>
      </c>
      <c r="D1391" s="27" t="str">
        <f t="shared" si="84"/>
        <v>📈Low Performer</v>
      </c>
      <c r="E1391" s="27" t="str" cm="1">
        <f t="array" ref="E1391">_xlfn.IFS(C1391&gt;= 4.5,"Excellent",C1391 &gt;=3.5,"Good",C1391&gt;=2.5,"Average",C1391&gt;= 1.5,"Below Avg",C1391&lt;1.5,"Poor")</f>
        <v>Below Avg</v>
      </c>
      <c r="F1391" s="27" t="str">
        <f t="shared" si="85"/>
        <v>At Risk</v>
      </c>
      <c r="G1391" s="58" t="str">
        <f t="shared" si="86"/>
        <v>No Bonus</v>
      </c>
      <c r="H1391" s="60" t="str">
        <f t="shared" si="87"/>
        <v>Invalid</v>
      </c>
    </row>
    <row r="1392" spans="1:8" x14ac:dyDescent="0.2">
      <c r="A1392" s="26" t="s">
        <v>4898</v>
      </c>
      <c r="B1392" s="26" t="s">
        <v>4899</v>
      </c>
      <c r="C1392" s="26">
        <v>3.65</v>
      </c>
      <c r="D1392" s="27" t="str">
        <f t="shared" si="84"/>
        <v>✅High Performer</v>
      </c>
      <c r="E1392" s="27" t="str" cm="1">
        <f t="array" ref="E1392">_xlfn.IFS(C1392&gt;= 4.5,"Excellent",C1392 &gt;=3.5,"Good",C1392&gt;=2.5,"Average",C1392&gt;= 1.5,"Below Avg",C1392&lt;1.5,"Poor")</f>
        <v>Good</v>
      </c>
      <c r="F1392" s="27" t="str">
        <f t="shared" si="85"/>
        <v>Developing</v>
      </c>
      <c r="G1392" s="58" t="str">
        <f t="shared" si="86"/>
        <v>30% Bonus</v>
      </c>
      <c r="H1392" s="60" t="str">
        <f t="shared" si="87"/>
        <v>Valid</v>
      </c>
    </row>
    <row r="1393" spans="1:8" x14ac:dyDescent="0.2">
      <c r="A1393" s="26" t="s">
        <v>4902</v>
      </c>
      <c r="B1393" s="26" t="s">
        <v>4903</v>
      </c>
      <c r="C1393" s="26">
        <v>2.2799999999999998</v>
      </c>
      <c r="D1393" s="27" t="str">
        <f t="shared" si="84"/>
        <v>📈Low Performer</v>
      </c>
      <c r="E1393" s="27" t="str" cm="1">
        <f t="array" ref="E1393">_xlfn.IFS(C1393&gt;= 4.5,"Excellent",C1393 &gt;=3.5,"Good",C1393&gt;=2.5,"Average",C1393&gt;= 1.5,"Below Avg",C1393&lt;1.5,"Poor")</f>
        <v>Below Avg</v>
      </c>
      <c r="F1393" s="27" t="str">
        <f t="shared" si="85"/>
        <v>At Risk</v>
      </c>
      <c r="G1393" s="58" t="str">
        <f t="shared" si="86"/>
        <v>No Bonus</v>
      </c>
      <c r="H1393" s="60" t="str">
        <f t="shared" si="87"/>
        <v>Valid</v>
      </c>
    </row>
    <row r="1394" spans="1:8" x14ac:dyDescent="0.2">
      <c r="A1394" s="26" t="s">
        <v>4906</v>
      </c>
      <c r="B1394" s="26" t="s">
        <v>4907</v>
      </c>
      <c r="C1394" s="26">
        <v>3.52</v>
      </c>
      <c r="D1394" s="27" t="str">
        <f t="shared" si="84"/>
        <v>✅High Performer</v>
      </c>
      <c r="E1394" s="27" t="str" cm="1">
        <f t="array" ref="E1394">_xlfn.IFS(C1394&gt;= 4.5,"Excellent",C1394 &gt;=3.5,"Good",C1394&gt;=2.5,"Average",C1394&gt;= 1.5,"Below Avg",C1394&lt;1.5,"Poor")</f>
        <v>Good</v>
      </c>
      <c r="F1394" s="27" t="str">
        <f t="shared" si="85"/>
        <v>Developing</v>
      </c>
      <c r="G1394" s="58" t="str">
        <f t="shared" si="86"/>
        <v>30% Bonus</v>
      </c>
      <c r="H1394" s="60" t="str">
        <f t="shared" si="87"/>
        <v>Valid</v>
      </c>
    </row>
    <row r="1395" spans="1:8" x14ac:dyDescent="0.2">
      <c r="A1395" s="26" t="s">
        <v>4909</v>
      </c>
      <c r="B1395" s="26" t="s">
        <v>2650</v>
      </c>
      <c r="C1395" s="26">
        <v>4.79</v>
      </c>
      <c r="D1395" s="27" t="str">
        <f t="shared" si="84"/>
        <v>✅High Performer</v>
      </c>
      <c r="E1395" s="27" t="str" cm="1">
        <f t="array" ref="E1395">_xlfn.IFS(C1395&gt;= 4.5,"Excellent",C1395 &gt;=3.5,"Good",C1395&gt;=2.5,"Average",C1395&gt;= 1.5,"Below Avg",C1395&lt;1.5,"Poor")</f>
        <v>Excellent</v>
      </c>
      <c r="F1395" s="27" t="str">
        <f t="shared" si="85"/>
        <v>Top Employee</v>
      </c>
      <c r="G1395" s="58" t="str">
        <f t="shared" si="86"/>
        <v>50% Bonus</v>
      </c>
      <c r="H1395" s="60" t="str">
        <f t="shared" si="87"/>
        <v>Valid</v>
      </c>
    </row>
    <row r="1396" spans="1:8" x14ac:dyDescent="0.2">
      <c r="A1396" s="26" t="s">
        <v>4912</v>
      </c>
      <c r="B1396" s="26" t="s">
        <v>1545</v>
      </c>
      <c r="C1396" s="26">
        <v>4.8600000000000003</v>
      </c>
      <c r="D1396" s="27" t="str">
        <f t="shared" si="84"/>
        <v>✅High Performer</v>
      </c>
      <c r="E1396" s="27" t="str" cm="1">
        <f t="array" ref="E1396">_xlfn.IFS(C1396&gt;= 4.5,"Excellent",C1396 &gt;=3.5,"Good",C1396&gt;=2.5,"Average",C1396&gt;= 1.5,"Below Avg",C1396&lt;1.5,"Poor")</f>
        <v>Excellent</v>
      </c>
      <c r="F1396" s="27" t="str">
        <f t="shared" si="85"/>
        <v>Top Employee</v>
      </c>
      <c r="G1396" s="58" t="str">
        <f t="shared" si="86"/>
        <v>50% Bonus</v>
      </c>
      <c r="H1396" s="60" t="str">
        <f t="shared" si="87"/>
        <v>Valid</v>
      </c>
    </row>
    <row r="1397" spans="1:8" x14ac:dyDescent="0.2">
      <c r="A1397" s="26" t="s">
        <v>4915</v>
      </c>
      <c r="B1397" s="26" t="s">
        <v>4916</v>
      </c>
      <c r="C1397" s="26">
        <v>4.1900000000000004</v>
      </c>
      <c r="D1397" s="27" t="str">
        <f t="shared" si="84"/>
        <v>✅High Performer</v>
      </c>
      <c r="E1397" s="27" t="str" cm="1">
        <f t="array" ref="E1397">_xlfn.IFS(C1397&gt;= 4.5,"Excellent",C1397 &gt;=3.5,"Good",C1397&gt;=2.5,"Average",C1397&gt;= 1.5,"Below Avg",C1397&lt;1.5,"Poor")</f>
        <v>Good</v>
      </c>
      <c r="F1397" s="27" t="str">
        <f t="shared" si="85"/>
        <v>Developing</v>
      </c>
      <c r="G1397" s="58" t="str">
        <f t="shared" si="86"/>
        <v>30% Bonus</v>
      </c>
      <c r="H1397" s="60" t="str">
        <f t="shared" si="87"/>
        <v>Valid</v>
      </c>
    </row>
    <row r="1398" spans="1:8" x14ac:dyDescent="0.2">
      <c r="A1398" s="26" t="s">
        <v>4919</v>
      </c>
      <c r="B1398" s="26" t="s">
        <v>762</v>
      </c>
      <c r="C1398" s="26">
        <v>1.41</v>
      </c>
      <c r="D1398" s="27" t="str">
        <f t="shared" si="84"/>
        <v>📈Low Performer</v>
      </c>
      <c r="E1398" s="27" t="str" cm="1">
        <f t="array" ref="E1398">_xlfn.IFS(C1398&gt;= 4.5,"Excellent",C1398 &gt;=3.5,"Good",C1398&gt;=2.5,"Average",C1398&gt;= 1.5,"Below Avg",C1398&lt;1.5,"Poor")</f>
        <v>Poor</v>
      </c>
      <c r="F1398" s="27" t="str">
        <f t="shared" si="85"/>
        <v>At Risk</v>
      </c>
      <c r="G1398" s="58" t="str">
        <f t="shared" si="86"/>
        <v>No Bonus</v>
      </c>
      <c r="H1398" s="60" t="str">
        <f t="shared" si="87"/>
        <v>Invalid</v>
      </c>
    </row>
    <row r="1399" spans="1:8" x14ac:dyDescent="0.2">
      <c r="A1399" s="26" t="s">
        <v>4922</v>
      </c>
      <c r="B1399" s="26" t="s">
        <v>4923</v>
      </c>
      <c r="C1399" s="26">
        <v>1.45</v>
      </c>
      <c r="D1399" s="27" t="str">
        <f t="shared" si="84"/>
        <v>📈Low Performer</v>
      </c>
      <c r="E1399" s="27" t="str" cm="1">
        <f t="array" ref="E1399">_xlfn.IFS(C1399&gt;= 4.5,"Excellent",C1399 &gt;=3.5,"Good",C1399&gt;=2.5,"Average",C1399&gt;= 1.5,"Below Avg",C1399&lt;1.5,"Poor")</f>
        <v>Poor</v>
      </c>
      <c r="F1399" s="27" t="str">
        <f t="shared" si="85"/>
        <v>At Risk</v>
      </c>
      <c r="G1399" s="58" t="str">
        <f t="shared" si="86"/>
        <v>No Bonus</v>
      </c>
      <c r="H1399" s="60" t="str">
        <f t="shared" si="87"/>
        <v>Invalid</v>
      </c>
    </row>
    <row r="1400" spans="1:8" x14ac:dyDescent="0.2">
      <c r="A1400" s="26" t="s">
        <v>4926</v>
      </c>
      <c r="B1400" s="26" t="s">
        <v>59</v>
      </c>
      <c r="C1400" s="26">
        <v>4.9000000000000004</v>
      </c>
      <c r="D1400" s="27" t="str">
        <f t="shared" si="84"/>
        <v>✅High Performer</v>
      </c>
      <c r="E1400" s="27" t="str" cm="1">
        <f t="array" ref="E1400">_xlfn.IFS(C1400&gt;= 4.5,"Excellent",C1400 &gt;=3.5,"Good",C1400&gt;=2.5,"Average",C1400&gt;= 1.5,"Below Avg",C1400&lt;1.5,"Poor")</f>
        <v>Excellent</v>
      </c>
      <c r="F1400" s="27" t="str">
        <f t="shared" si="85"/>
        <v>Top Employee</v>
      </c>
      <c r="G1400" s="58" t="str">
        <f t="shared" si="86"/>
        <v>50% Bonus</v>
      </c>
      <c r="H1400" s="60" t="str">
        <f t="shared" si="87"/>
        <v>Valid</v>
      </c>
    </row>
    <row r="1401" spans="1:8" x14ac:dyDescent="0.2">
      <c r="A1401" s="26" t="s">
        <v>4928</v>
      </c>
      <c r="B1401" s="26" t="s">
        <v>3557</v>
      </c>
      <c r="C1401" s="26">
        <v>4.4400000000000004</v>
      </c>
      <c r="D1401" s="27" t="str">
        <f t="shared" si="84"/>
        <v>✅High Performer</v>
      </c>
      <c r="E1401" s="27" t="str" cm="1">
        <f t="array" ref="E1401">_xlfn.IFS(C1401&gt;= 4.5,"Excellent",C1401 &gt;=3.5,"Good",C1401&gt;=2.5,"Average",C1401&gt;= 1.5,"Below Avg",C1401&lt;1.5,"Poor")</f>
        <v>Good</v>
      </c>
      <c r="F1401" s="27" t="str">
        <f t="shared" si="85"/>
        <v>Developing</v>
      </c>
      <c r="G1401" s="58" t="str">
        <f t="shared" si="86"/>
        <v>30% Bonus</v>
      </c>
      <c r="H1401" s="60" t="str">
        <f t="shared" si="87"/>
        <v>Valid</v>
      </c>
    </row>
    <row r="1402" spans="1:8" x14ac:dyDescent="0.2">
      <c r="A1402" s="26" t="s">
        <v>4930</v>
      </c>
      <c r="B1402" s="26" t="s">
        <v>4931</v>
      </c>
      <c r="C1402" s="26">
        <v>2.71</v>
      </c>
      <c r="D1402" s="27" t="str">
        <f t="shared" si="84"/>
        <v>📈Low Performer</v>
      </c>
      <c r="E1402" s="27" t="str" cm="1">
        <f t="array" ref="E1402">_xlfn.IFS(C1402&gt;= 4.5,"Excellent",C1402 &gt;=3.5,"Good",C1402&gt;=2.5,"Average",C1402&gt;= 1.5,"Below Avg",C1402&lt;1.5,"Poor")</f>
        <v>Average</v>
      </c>
      <c r="F1402" s="27" t="str">
        <f t="shared" si="85"/>
        <v>Developing</v>
      </c>
      <c r="G1402" s="58" t="str">
        <f t="shared" si="86"/>
        <v>30% Bonus</v>
      </c>
      <c r="H1402" s="60" t="str">
        <f t="shared" si="87"/>
        <v>Valid</v>
      </c>
    </row>
    <row r="1403" spans="1:8" x14ac:dyDescent="0.2">
      <c r="A1403" s="26" t="s">
        <v>4933</v>
      </c>
      <c r="B1403" s="26" t="s">
        <v>4934</v>
      </c>
      <c r="C1403" s="26">
        <v>3.27</v>
      </c>
      <c r="D1403" s="27" t="str">
        <f t="shared" si="84"/>
        <v>✅High Performer</v>
      </c>
      <c r="E1403" s="27" t="str" cm="1">
        <f t="array" ref="E1403">_xlfn.IFS(C1403&gt;= 4.5,"Excellent",C1403 &gt;=3.5,"Good",C1403&gt;=2.5,"Average",C1403&gt;= 1.5,"Below Avg",C1403&lt;1.5,"Poor")</f>
        <v>Average</v>
      </c>
      <c r="F1403" s="27" t="str">
        <f t="shared" si="85"/>
        <v>Developing</v>
      </c>
      <c r="G1403" s="58" t="str">
        <f t="shared" si="86"/>
        <v>30% Bonus</v>
      </c>
      <c r="H1403" s="60" t="str">
        <f t="shared" si="87"/>
        <v>Valid</v>
      </c>
    </row>
    <row r="1404" spans="1:8" x14ac:dyDescent="0.2">
      <c r="A1404" s="26" t="s">
        <v>4936</v>
      </c>
      <c r="B1404" s="26" t="s">
        <v>560</v>
      </c>
      <c r="C1404" s="26">
        <v>1.47</v>
      </c>
      <c r="D1404" s="27" t="str">
        <f t="shared" si="84"/>
        <v>📈Low Performer</v>
      </c>
      <c r="E1404" s="27" t="str" cm="1">
        <f t="array" ref="E1404">_xlfn.IFS(C1404&gt;= 4.5,"Excellent",C1404 &gt;=3.5,"Good",C1404&gt;=2.5,"Average",C1404&gt;= 1.5,"Below Avg",C1404&lt;1.5,"Poor")</f>
        <v>Poor</v>
      </c>
      <c r="F1404" s="27" t="str">
        <f t="shared" si="85"/>
        <v>At Risk</v>
      </c>
      <c r="G1404" s="58" t="str">
        <f t="shared" si="86"/>
        <v>No Bonus</v>
      </c>
      <c r="H1404" s="60" t="str">
        <f t="shared" si="87"/>
        <v>Invalid</v>
      </c>
    </row>
    <row r="1405" spans="1:8" x14ac:dyDescent="0.2">
      <c r="A1405" s="26" t="s">
        <v>4938</v>
      </c>
      <c r="B1405" s="26" t="s">
        <v>852</v>
      </c>
      <c r="C1405" s="26">
        <v>1.69</v>
      </c>
      <c r="D1405" s="27" t="str">
        <f t="shared" si="84"/>
        <v>📈Low Performer</v>
      </c>
      <c r="E1405" s="27" t="str" cm="1">
        <f t="array" ref="E1405">_xlfn.IFS(C1405&gt;= 4.5,"Excellent",C1405 &gt;=3.5,"Good",C1405&gt;=2.5,"Average",C1405&gt;= 1.5,"Below Avg",C1405&lt;1.5,"Poor")</f>
        <v>Below Avg</v>
      </c>
      <c r="F1405" s="27" t="str">
        <f t="shared" si="85"/>
        <v>At Risk</v>
      </c>
      <c r="G1405" s="58" t="str">
        <f t="shared" si="86"/>
        <v>No Bonus</v>
      </c>
      <c r="H1405" s="60" t="str">
        <f t="shared" si="87"/>
        <v>Invalid</v>
      </c>
    </row>
    <row r="1406" spans="1:8" x14ac:dyDescent="0.2">
      <c r="A1406" s="26" t="s">
        <v>4941</v>
      </c>
      <c r="B1406" s="26" t="s">
        <v>389</v>
      </c>
      <c r="C1406" s="26">
        <v>1.39</v>
      </c>
      <c r="D1406" s="27" t="str">
        <f t="shared" si="84"/>
        <v>📈Low Performer</v>
      </c>
      <c r="E1406" s="27" t="str" cm="1">
        <f t="array" ref="E1406">_xlfn.IFS(C1406&gt;= 4.5,"Excellent",C1406 &gt;=3.5,"Good",C1406&gt;=2.5,"Average",C1406&gt;= 1.5,"Below Avg",C1406&lt;1.5,"Poor")</f>
        <v>Poor</v>
      </c>
      <c r="F1406" s="27" t="str">
        <f t="shared" si="85"/>
        <v>At Risk</v>
      </c>
      <c r="G1406" s="58" t="str">
        <f t="shared" si="86"/>
        <v>No Bonus</v>
      </c>
      <c r="H1406" s="60" t="str">
        <f t="shared" si="87"/>
        <v>Invalid</v>
      </c>
    </row>
    <row r="1407" spans="1:8" x14ac:dyDescent="0.2">
      <c r="A1407" s="26" t="s">
        <v>4943</v>
      </c>
      <c r="B1407" s="26" t="s">
        <v>4944</v>
      </c>
      <c r="C1407" s="26">
        <v>4.4000000000000004</v>
      </c>
      <c r="D1407" s="27" t="str">
        <f t="shared" si="84"/>
        <v>✅High Performer</v>
      </c>
      <c r="E1407" s="27" t="str" cm="1">
        <f t="array" ref="E1407">_xlfn.IFS(C1407&gt;= 4.5,"Excellent",C1407 &gt;=3.5,"Good",C1407&gt;=2.5,"Average",C1407&gt;= 1.5,"Below Avg",C1407&lt;1.5,"Poor")</f>
        <v>Good</v>
      </c>
      <c r="F1407" s="27" t="str">
        <f t="shared" si="85"/>
        <v>Developing</v>
      </c>
      <c r="G1407" s="58" t="str">
        <f t="shared" si="86"/>
        <v>30% Bonus</v>
      </c>
      <c r="H1407" s="60" t="str">
        <f t="shared" si="87"/>
        <v>Valid</v>
      </c>
    </row>
    <row r="1408" spans="1:8" x14ac:dyDescent="0.2">
      <c r="A1408" s="26" t="s">
        <v>4947</v>
      </c>
      <c r="B1408" s="26" t="s">
        <v>4948</v>
      </c>
      <c r="C1408" s="26">
        <v>4.97</v>
      </c>
      <c r="D1408" s="27" t="str">
        <f t="shared" si="84"/>
        <v>✅High Performer</v>
      </c>
      <c r="E1408" s="27" t="str" cm="1">
        <f t="array" ref="E1408">_xlfn.IFS(C1408&gt;= 4.5,"Excellent",C1408 &gt;=3.5,"Good",C1408&gt;=2.5,"Average",C1408&gt;= 1.5,"Below Avg",C1408&lt;1.5,"Poor")</f>
        <v>Excellent</v>
      </c>
      <c r="F1408" s="27" t="str">
        <f t="shared" si="85"/>
        <v>Top Employee</v>
      </c>
      <c r="G1408" s="58" t="str">
        <f t="shared" si="86"/>
        <v>50% Bonus</v>
      </c>
      <c r="H1408" s="60" t="str">
        <f t="shared" si="87"/>
        <v>Valid</v>
      </c>
    </row>
    <row r="1409" spans="1:8" x14ac:dyDescent="0.2">
      <c r="A1409" s="26" t="s">
        <v>4951</v>
      </c>
      <c r="B1409" s="26" t="s">
        <v>4952</v>
      </c>
      <c r="C1409" s="26">
        <v>1.17</v>
      </c>
      <c r="D1409" s="27" t="str">
        <f t="shared" si="84"/>
        <v>📈Low Performer</v>
      </c>
      <c r="E1409" s="27" t="str" cm="1">
        <f t="array" ref="E1409">_xlfn.IFS(C1409&gt;= 4.5,"Excellent",C1409 &gt;=3.5,"Good",C1409&gt;=2.5,"Average",C1409&gt;= 1.5,"Below Avg",C1409&lt;1.5,"Poor")</f>
        <v>Poor</v>
      </c>
      <c r="F1409" s="27" t="str">
        <f t="shared" si="85"/>
        <v>At Risk</v>
      </c>
      <c r="G1409" s="58" t="str">
        <f t="shared" si="86"/>
        <v>No Bonus</v>
      </c>
      <c r="H1409" s="60" t="str">
        <f t="shared" si="87"/>
        <v>Invalid</v>
      </c>
    </row>
    <row r="1410" spans="1:8" x14ac:dyDescent="0.2">
      <c r="A1410" s="26" t="s">
        <v>4954</v>
      </c>
      <c r="B1410" s="26" t="s">
        <v>4955</v>
      </c>
      <c r="C1410" s="26">
        <v>2.13</v>
      </c>
      <c r="D1410" s="27" t="str">
        <f t="shared" si="84"/>
        <v>📈Low Performer</v>
      </c>
      <c r="E1410" s="27" t="str" cm="1">
        <f t="array" ref="E1410">_xlfn.IFS(C1410&gt;= 4.5,"Excellent",C1410 &gt;=3.5,"Good",C1410&gt;=2.5,"Average",C1410&gt;= 1.5,"Below Avg",C1410&lt;1.5,"Poor")</f>
        <v>Below Avg</v>
      </c>
      <c r="F1410" s="27" t="str">
        <f t="shared" si="85"/>
        <v>At Risk</v>
      </c>
      <c r="G1410" s="58" t="str">
        <f t="shared" si="86"/>
        <v>No Bonus</v>
      </c>
      <c r="H1410" s="60" t="str">
        <f t="shared" si="87"/>
        <v>Valid</v>
      </c>
    </row>
    <row r="1411" spans="1:8" x14ac:dyDescent="0.2">
      <c r="A1411" s="26" t="s">
        <v>4958</v>
      </c>
      <c r="B1411" s="26" t="s">
        <v>4959</v>
      </c>
      <c r="C1411" s="26">
        <v>1.72</v>
      </c>
      <c r="D1411" s="27" t="str">
        <f t="shared" si="84"/>
        <v>📈Low Performer</v>
      </c>
      <c r="E1411" s="27" t="str" cm="1">
        <f t="array" ref="E1411">_xlfn.IFS(C1411&gt;= 4.5,"Excellent",C1411 &gt;=3.5,"Good",C1411&gt;=2.5,"Average",C1411&gt;= 1.5,"Below Avg",C1411&lt;1.5,"Poor")</f>
        <v>Below Avg</v>
      </c>
      <c r="F1411" s="27" t="str">
        <f t="shared" si="85"/>
        <v>At Risk</v>
      </c>
      <c r="G1411" s="58" t="str">
        <f t="shared" si="86"/>
        <v>No Bonus</v>
      </c>
      <c r="H1411" s="60" t="str">
        <f t="shared" si="87"/>
        <v>Invalid</v>
      </c>
    </row>
    <row r="1412" spans="1:8" x14ac:dyDescent="0.2">
      <c r="A1412" s="26" t="s">
        <v>4961</v>
      </c>
      <c r="B1412" s="26" t="s">
        <v>4962</v>
      </c>
      <c r="C1412" s="26">
        <v>4.75</v>
      </c>
      <c r="D1412" s="27" t="str">
        <f t="shared" ref="D1412:D1475" si="88">IF($C1412&gt;=3,"✅High Performer","📈Low Performer")</f>
        <v>✅High Performer</v>
      </c>
      <c r="E1412" s="27" t="str" cm="1">
        <f t="array" ref="E1412">_xlfn.IFS(C1412&gt;= 4.5,"Excellent",C1412 &gt;=3.5,"Good",C1412&gt;=2.5,"Average",C1412&gt;= 1.5,"Below Avg",C1412&lt;1.5,"Poor")</f>
        <v>Excellent</v>
      </c>
      <c r="F1412" s="27" t="str">
        <f t="shared" ref="F1412:F1475" si="89">IF(C1412&gt;=4.5,"Top Employee",IF(C1412&gt;=2.5,"Developing","At Risk"))</f>
        <v>Top Employee</v>
      </c>
      <c r="G1412" s="58" t="str">
        <f t="shared" ref="G1412:G1475" si="90">IF(AND(C1412&gt;=4.5,C1412&lt;=5),"50% Bonus",IF(AND(C1412&gt;=2.5,C1412&lt;4.5),"30% Bonus","No Bonus"))</f>
        <v>50% Bonus</v>
      </c>
      <c r="H1412" s="60" t="str">
        <f t="shared" ref="H1412:H1475" si="91">IF(OR(C1412&lt;=2,C1412&gt;=5),"Invalid","Valid")</f>
        <v>Valid</v>
      </c>
    </row>
    <row r="1413" spans="1:8" x14ac:dyDescent="0.2">
      <c r="A1413" s="26" t="s">
        <v>4964</v>
      </c>
      <c r="B1413" s="26" t="s">
        <v>4965</v>
      </c>
      <c r="C1413" s="26">
        <v>1.44</v>
      </c>
      <c r="D1413" s="27" t="str">
        <f t="shared" si="88"/>
        <v>📈Low Performer</v>
      </c>
      <c r="E1413" s="27" t="str" cm="1">
        <f t="array" ref="E1413">_xlfn.IFS(C1413&gt;= 4.5,"Excellent",C1413 &gt;=3.5,"Good",C1413&gt;=2.5,"Average",C1413&gt;= 1.5,"Below Avg",C1413&lt;1.5,"Poor")</f>
        <v>Poor</v>
      </c>
      <c r="F1413" s="27" t="str">
        <f t="shared" si="89"/>
        <v>At Risk</v>
      </c>
      <c r="G1413" s="58" t="str">
        <f t="shared" si="90"/>
        <v>No Bonus</v>
      </c>
      <c r="H1413" s="60" t="str">
        <f t="shared" si="91"/>
        <v>Invalid</v>
      </c>
    </row>
    <row r="1414" spans="1:8" x14ac:dyDescent="0.2">
      <c r="A1414" s="26" t="s">
        <v>4967</v>
      </c>
      <c r="B1414" s="26" t="s">
        <v>4968</v>
      </c>
      <c r="C1414" s="26">
        <v>1.77</v>
      </c>
      <c r="D1414" s="27" t="str">
        <f t="shared" si="88"/>
        <v>📈Low Performer</v>
      </c>
      <c r="E1414" s="27" t="str" cm="1">
        <f t="array" ref="E1414">_xlfn.IFS(C1414&gt;= 4.5,"Excellent",C1414 &gt;=3.5,"Good",C1414&gt;=2.5,"Average",C1414&gt;= 1.5,"Below Avg",C1414&lt;1.5,"Poor")</f>
        <v>Below Avg</v>
      </c>
      <c r="F1414" s="27" t="str">
        <f t="shared" si="89"/>
        <v>At Risk</v>
      </c>
      <c r="G1414" s="58" t="str">
        <f t="shared" si="90"/>
        <v>No Bonus</v>
      </c>
      <c r="H1414" s="60" t="str">
        <f t="shared" si="91"/>
        <v>Invalid</v>
      </c>
    </row>
    <row r="1415" spans="1:8" x14ac:dyDescent="0.2">
      <c r="A1415" s="26" t="s">
        <v>4971</v>
      </c>
      <c r="B1415" s="26" t="s">
        <v>758</v>
      </c>
      <c r="C1415" s="26">
        <v>4.74</v>
      </c>
      <c r="D1415" s="27" t="str">
        <f t="shared" si="88"/>
        <v>✅High Performer</v>
      </c>
      <c r="E1415" s="27" t="str" cm="1">
        <f t="array" ref="E1415">_xlfn.IFS(C1415&gt;= 4.5,"Excellent",C1415 &gt;=3.5,"Good",C1415&gt;=2.5,"Average",C1415&gt;= 1.5,"Below Avg",C1415&lt;1.5,"Poor")</f>
        <v>Excellent</v>
      </c>
      <c r="F1415" s="27" t="str">
        <f t="shared" si="89"/>
        <v>Top Employee</v>
      </c>
      <c r="G1415" s="58" t="str">
        <f t="shared" si="90"/>
        <v>50% Bonus</v>
      </c>
      <c r="H1415" s="60" t="str">
        <f t="shared" si="91"/>
        <v>Valid</v>
      </c>
    </row>
    <row r="1416" spans="1:8" x14ac:dyDescent="0.2">
      <c r="A1416" s="26" t="s">
        <v>4974</v>
      </c>
      <c r="B1416" s="26" t="s">
        <v>4975</v>
      </c>
      <c r="C1416" s="26">
        <v>4.29</v>
      </c>
      <c r="D1416" s="27" t="str">
        <f t="shared" si="88"/>
        <v>✅High Performer</v>
      </c>
      <c r="E1416" s="27" t="str" cm="1">
        <f t="array" ref="E1416">_xlfn.IFS(C1416&gt;= 4.5,"Excellent",C1416 &gt;=3.5,"Good",C1416&gt;=2.5,"Average",C1416&gt;= 1.5,"Below Avg",C1416&lt;1.5,"Poor")</f>
        <v>Good</v>
      </c>
      <c r="F1416" s="27" t="str">
        <f t="shared" si="89"/>
        <v>Developing</v>
      </c>
      <c r="G1416" s="58" t="str">
        <f t="shared" si="90"/>
        <v>30% Bonus</v>
      </c>
      <c r="H1416" s="60" t="str">
        <f t="shared" si="91"/>
        <v>Valid</v>
      </c>
    </row>
    <row r="1417" spans="1:8" x14ac:dyDescent="0.2">
      <c r="A1417" s="26" t="s">
        <v>4978</v>
      </c>
      <c r="B1417" s="26" t="s">
        <v>2494</v>
      </c>
      <c r="C1417" s="26">
        <v>3.54</v>
      </c>
      <c r="D1417" s="27" t="str">
        <f t="shared" si="88"/>
        <v>✅High Performer</v>
      </c>
      <c r="E1417" s="27" t="str" cm="1">
        <f t="array" ref="E1417">_xlfn.IFS(C1417&gt;= 4.5,"Excellent",C1417 &gt;=3.5,"Good",C1417&gt;=2.5,"Average",C1417&gt;= 1.5,"Below Avg",C1417&lt;1.5,"Poor")</f>
        <v>Good</v>
      </c>
      <c r="F1417" s="27" t="str">
        <f t="shared" si="89"/>
        <v>Developing</v>
      </c>
      <c r="G1417" s="58" t="str">
        <f t="shared" si="90"/>
        <v>30% Bonus</v>
      </c>
      <c r="H1417" s="60" t="str">
        <f t="shared" si="91"/>
        <v>Valid</v>
      </c>
    </row>
    <row r="1418" spans="1:8" x14ac:dyDescent="0.2">
      <c r="A1418" s="26" t="s">
        <v>4981</v>
      </c>
      <c r="B1418" s="26" t="s">
        <v>4982</v>
      </c>
      <c r="C1418" s="26">
        <v>1.8</v>
      </c>
      <c r="D1418" s="27" t="str">
        <f t="shared" si="88"/>
        <v>📈Low Performer</v>
      </c>
      <c r="E1418" s="27" t="str" cm="1">
        <f t="array" ref="E1418">_xlfn.IFS(C1418&gt;= 4.5,"Excellent",C1418 &gt;=3.5,"Good",C1418&gt;=2.5,"Average",C1418&gt;= 1.5,"Below Avg",C1418&lt;1.5,"Poor")</f>
        <v>Below Avg</v>
      </c>
      <c r="F1418" s="27" t="str">
        <f t="shared" si="89"/>
        <v>At Risk</v>
      </c>
      <c r="G1418" s="58" t="str">
        <f t="shared" si="90"/>
        <v>No Bonus</v>
      </c>
      <c r="H1418" s="60" t="str">
        <f t="shared" si="91"/>
        <v>Invalid</v>
      </c>
    </row>
    <row r="1419" spans="1:8" x14ac:dyDescent="0.2">
      <c r="A1419" s="26" t="s">
        <v>4984</v>
      </c>
      <c r="B1419" s="26" t="s">
        <v>4985</v>
      </c>
      <c r="C1419" s="26">
        <v>2.2999999999999998</v>
      </c>
      <c r="D1419" s="27" t="str">
        <f t="shared" si="88"/>
        <v>📈Low Performer</v>
      </c>
      <c r="E1419" s="27" t="str" cm="1">
        <f t="array" ref="E1419">_xlfn.IFS(C1419&gt;= 4.5,"Excellent",C1419 &gt;=3.5,"Good",C1419&gt;=2.5,"Average",C1419&gt;= 1.5,"Below Avg",C1419&lt;1.5,"Poor")</f>
        <v>Below Avg</v>
      </c>
      <c r="F1419" s="27" t="str">
        <f t="shared" si="89"/>
        <v>At Risk</v>
      </c>
      <c r="G1419" s="58" t="str">
        <f t="shared" si="90"/>
        <v>No Bonus</v>
      </c>
      <c r="H1419" s="60" t="str">
        <f t="shared" si="91"/>
        <v>Valid</v>
      </c>
    </row>
    <row r="1420" spans="1:8" x14ac:dyDescent="0.2">
      <c r="A1420" s="26" t="s">
        <v>4987</v>
      </c>
      <c r="B1420" s="26" t="s">
        <v>4988</v>
      </c>
      <c r="C1420" s="26">
        <v>4.43</v>
      </c>
      <c r="D1420" s="27" t="str">
        <f t="shared" si="88"/>
        <v>✅High Performer</v>
      </c>
      <c r="E1420" s="27" t="str" cm="1">
        <f t="array" ref="E1420">_xlfn.IFS(C1420&gt;= 4.5,"Excellent",C1420 &gt;=3.5,"Good",C1420&gt;=2.5,"Average",C1420&gt;= 1.5,"Below Avg",C1420&lt;1.5,"Poor")</f>
        <v>Good</v>
      </c>
      <c r="F1420" s="27" t="str">
        <f t="shared" si="89"/>
        <v>Developing</v>
      </c>
      <c r="G1420" s="58" t="str">
        <f t="shared" si="90"/>
        <v>30% Bonus</v>
      </c>
      <c r="H1420" s="60" t="str">
        <f t="shared" si="91"/>
        <v>Valid</v>
      </c>
    </row>
    <row r="1421" spans="1:8" x14ac:dyDescent="0.2">
      <c r="A1421" s="26" t="s">
        <v>4990</v>
      </c>
      <c r="B1421" s="26" t="s">
        <v>4707</v>
      </c>
      <c r="C1421" s="26">
        <v>4.88</v>
      </c>
      <c r="D1421" s="27" t="str">
        <f t="shared" si="88"/>
        <v>✅High Performer</v>
      </c>
      <c r="E1421" s="27" t="str" cm="1">
        <f t="array" ref="E1421">_xlfn.IFS(C1421&gt;= 4.5,"Excellent",C1421 &gt;=3.5,"Good",C1421&gt;=2.5,"Average",C1421&gt;= 1.5,"Below Avg",C1421&lt;1.5,"Poor")</f>
        <v>Excellent</v>
      </c>
      <c r="F1421" s="27" t="str">
        <f t="shared" si="89"/>
        <v>Top Employee</v>
      </c>
      <c r="G1421" s="58" t="str">
        <f t="shared" si="90"/>
        <v>50% Bonus</v>
      </c>
      <c r="H1421" s="60" t="str">
        <f t="shared" si="91"/>
        <v>Valid</v>
      </c>
    </row>
    <row r="1422" spans="1:8" x14ac:dyDescent="0.2">
      <c r="A1422" s="26" t="s">
        <v>4993</v>
      </c>
      <c r="B1422" s="26" t="s">
        <v>681</v>
      </c>
      <c r="C1422" s="26">
        <v>2.5099999999999998</v>
      </c>
      <c r="D1422" s="27" t="str">
        <f t="shared" si="88"/>
        <v>📈Low Performer</v>
      </c>
      <c r="E1422" s="27" t="str" cm="1">
        <f t="array" ref="E1422">_xlfn.IFS(C1422&gt;= 4.5,"Excellent",C1422 &gt;=3.5,"Good",C1422&gt;=2.5,"Average",C1422&gt;= 1.5,"Below Avg",C1422&lt;1.5,"Poor")</f>
        <v>Average</v>
      </c>
      <c r="F1422" s="27" t="str">
        <f t="shared" si="89"/>
        <v>Developing</v>
      </c>
      <c r="G1422" s="58" t="str">
        <f t="shared" si="90"/>
        <v>30% Bonus</v>
      </c>
      <c r="H1422" s="60" t="str">
        <f t="shared" si="91"/>
        <v>Valid</v>
      </c>
    </row>
    <row r="1423" spans="1:8" x14ac:dyDescent="0.2">
      <c r="A1423" s="26" t="s">
        <v>4996</v>
      </c>
      <c r="B1423" s="26" t="s">
        <v>4997</v>
      </c>
      <c r="C1423" s="26">
        <v>2.37</v>
      </c>
      <c r="D1423" s="27" t="str">
        <f t="shared" si="88"/>
        <v>📈Low Performer</v>
      </c>
      <c r="E1423" s="27" t="str" cm="1">
        <f t="array" ref="E1423">_xlfn.IFS(C1423&gt;= 4.5,"Excellent",C1423 &gt;=3.5,"Good",C1423&gt;=2.5,"Average",C1423&gt;= 1.5,"Below Avg",C1423&lt;1.5,"Poor")</f>
        <v>Below Avg</v>
      </c>
      <c r="F1423" s="27" t="str">
        <f t="shared" si="89"/>
        <v>At Risk</v>
      </c>
      <c r="G1423" s="58" t="str">
        <f t="shared" si="90"/>
        <v>No Bonus</v>
      </c>
      <c r="H1423" s="60" t="str">
        <f t="shared" si="91"/>
        <v>Valid</v>
      </c>
    </row>
    <row r="1424" spans="1:8" x14ac:dyDescent="0.2">
      <c r="A1424" s="26" t="s">
        <v>5000</v>
      </c>
      <c r="B1424" s="26" t="s">
        <v>5001</v>
      </c>
      <c r="C1424" s="26">
        <v>2.0699999999999998</v>
      </c>
      <c r="D1424" s="27" t="str">
        <f t="shared" si="88"/>
        <v>📈Low Performer</v>
      </c>
      <c r="E1424" s="27" t="str" cm="1">
        <f t="array" ref="E1424">_xlfn.IFS(C1424&gt;= 4.5,"Excellent",C1424 &gt;=3.5,"Good",C1424&gt;=2.5,"Average",C1424&gt;= 1.5,"Below Avg",C1424&lt;1.5,"Poor")</f>
        <v>Below Avg</v>
      </c>
      <c r="F1424" s="27" t="str">
        <f t="shared" si="89"/>
        <v>At Risk</v>
      </c>
      <c r="G1424" s="58" t="str">
        <f t="shared" si="90"/>
        <v>No Bonus</v>
      </c>
      <c r="H1424" s="60" t="str">
        <f t="shared" si="91"/>
        <v>Valid</v>
      </c>
    </row>
    <row r="1425" spans="1:8" x14ac:dyDescent="0.2">
      <c r="A1425" s="26" t="s">
        <v>5003</v>
      </c>
      <c r="B1425" s="26" t="s">
        <v>5004</v>
      </c>
      <c r="C1425" s="26">
        <v>3.21</v>
      </c>
      <c r="D1425" s="27" t="str">
        <f t="shared" si="88"/>
        <v>✅High Performer</v>
      </c>
      <c r="E1425" s="27" t="str" cm="1">
        <f t="array" ref="E1425">_xlfn.IFS(C1425&gt;= 4.5,"Excellent",C1425 &gt;=3.5,"Good",C1425&gt;=2.5,"Average",C1425&gt;= 1.5,"Below Avg",C1425&lt;1.5,"Poor")</f>
        <v>Average</v>
      </c>
      <c r="F1425" s="27" t="str">
        <f t="shared" si="89"/>
        <v>Developing</v>
      </c>
      <c r="G1425" s="58" t="str">
        <f t="shared" si="90"/>
        <v>30% Bonus</v>
      </c>
      <c r="H1425" s="60" t="str">
        <f t="shared" si="91"/>
        <v>Valid</v>
      </c>
    </row>
    <row r="1426" spans="1:8" x14ac:dyDescent="0.2">
      <c r="A1426" s="26" t="s">
        <v>5006</v>
      </c>
      <c r="B1426" s="26" t="s">
        <v>5007</v>
      </c>
      <c r="C1426" s="26">
        <v>1.45</v>
      </c>
      <c r="D1426" s="27" t="str">
        <f t="shared" si="88"/>
        <v>📈Low Performer</v>
      </c>
      <c r="E1426" s="27" t="str" cm="1">
        <f t="array" ref="E1426">_xlfn.IFS(C1426&gt;= 4.5,"Excellent",C1426 &gt;=3.5,"Good",C1426&gt;=2.5,"Average",C1426&gt;= 1.5,"Below Avg",C1426&lt;1.5,"Poor")</f>
        <v>Poor</v>
      </c>
      <c r="F1426" s="27" t="str">
        <f t="shared" si="89"/>
        <v>At Risk</v>
      </c>
      <c r="G1426" s="58" t="str">
        <f t="shared" si="90"/>
        <v>No Bonus</v>
      </c>
      <c r="H1426" s="60" t="str">
        <f t="shared" si="91"/>
        <v>Invalid</v>
      </c>
    </row>
    <row r="1427" spans="1:8" x14ac:dyDescent="0.2">
      <c r="A1427" s="26" t="s">
        <v>5009</v>
      </c>
      <c r="B1427" s="26" t="s">
        <v>5010</v>
      </c>
      <c r="C1427" s="26">
        <v>2.06</v>
      </c>
      <c r="D1427" s="27" t="str">
        <f t="shared" si="88"/>
        <v>📈Low Performer</v>
      </c>
      <c r="E1427" s="27" t="str" cm="1">
        <f t="array" ref="E1427">_xlfn.IFS(C1427&gt;= 4.5,"Excellent",C1427 &gt;=3.5,"Good",C1427&gt;=2.5,"Average",C1427&gt;= 1.5,"Below Avg",C1427&lt;1.5,"Poor")</f>
        <v>Below Avg</v>
      </c>
      <c r="F1427" s="27" t="str">
        <f t="shared" si="89"/>
        <v>At Risk</v>
      </c>
      <c r="G1427" s="58" t="str">
        <f t="shared" si="90"/>
        <v>No Bonus</v>
      </c>
      <c r="H1427" s="60" t="str">
        <f t="shared" si="91"/>
        <v>Valid</v>
      </c>
    </row>
    <row r="1428" spans="1:8" x14ac:dyDescent="0.2">
      <c r="A1428" s="26" t="s">
        <v>5013</v>
      </c>
      <c r="B1428" s="26" t="s">
        <v>2468</v>
      </c>
      <c r="C1428" s="26">
        <v>2.59</v>
      </c>
      <c r="D1428" s="27" t="str">
        <f t="shared" si="88"/>
        <v>📈Low Performer</v>
      </c>
      <c r="E1428" s="27" t="str" cm="1">
        <f t="array" ref="E1428">_xlfn.IFS(C1428&gt;= 4.5,"Excellent",C1428 &gt;=3.5,"Good",C1428&gt;=2.5,"Average",C1428&gt;= 1.5,"Below Avg",C1428&lt;1.5,"Poor")</f>
        <v>Average</v>
      </c>
      <c r="F1428" s="27" t="str">
        <f t="shared" si="89"/>
        <v>Developing</v>
      </c>
      <c r="G1428" s="58" t="str">
        <f t="shared" si="90"/>
        <v>30% Bonus</v>
      </c>
      <c r="H1428" s="60" t="str">
        <f t="shared" si="91"/>
        <v>Valid</v>
      </c>
    </row>
    <row r="1429" spans="1:8" x14ac:dyDescent="0.2">
      <c r="A1429" s="26" t="s">
        <v>5015</v>
      </c>
      <c r="B1429" s="26" t="s">
        <v>5016</v>
      </c>
      <c r="C1429" s="26">
        <v>4.08</v>
      </c>
      <c r="D1429" s="27" t="str">
        <f t="shared" si="88"/>
        <v>✅High Performer</v>
      </c>
      <c r="E1429" s="27" t="str" cm="1">
        <f t="array" ref="E1429">_xlfn.IFS(C1429&gt;= 4.5,"Excellent",C1429 &gt;=3.5,"Good",C1429&gt;=2.5,"Average",C1429&gt;= 1.5,"Below Avg",C1429&lt;1.5,"Poor")</f>
        <v>Good</v>
      </c>
      <c r="F1429" s="27" t="str">
        <f t="shared" si="89"/>
        <v>Developing</v>
      </c>
      <c r="G1429" s="58" t="str">
        <f t="shared" si="90"/>
        <v>30% Bonus</v>
      </c>
      <c r="H1429" s="60" t="str">
        <f t="shared" si="91"/>
        <v>Valid</v>
      </c>
    </row>
    <row r="1430" spans="1:8" x14ac:dyDescent="0.2">
      <c r="A1430" s="26" t="s">
        <v>5018</v>
      </c>
      <c r="B1430" s="26" t="s">
        <v>1752</v>
      </c>
      <c r="C1430" s="26">
        <v>2.0499999999999998</v>
      </c>
      <c r="D1430" s="27" t="str">
        <f t="shared" si="88"/>
        <v>📈Low Performer</v>
      </c>
      <c r="E1430" s="27" t="str" cm="1">
        <f t="array" ref="E1430">_xlfn.IFS(C1430&gt;= 4.5,"Excellent",C1430 &gt;=3.5,"Good",C1430&gt;=2.5,"Average",C1430&gt;= 1.5,"Below Avg",C1430&lt;1.5,"Poor")</f>
        <v>Below Avg</v>
      </c>
      <c r="F1430" s="27" t="str">
        <f t="shared" si="89"/>
        <v>At Risk</v>
      </c>
      <c r="G1430" s="58" t="str">
        <f t="shared" si="90"/>
        <v>No Bonus</v>
      </c>
      <c r="H1430" s="60" t="str">
        <f t="shared" si="91"/>
        <v>Valid</v>
      </c>
    </row>
    <row r="1431" spans="1:8" x14ac:dyDescent="0.2">
      <c r="A1431" s="26" t="s">
        <v>5021</v>
      </c>
      <c r="B1431" s="26" t="s">
        <v>5022</v>
      </c>
      <c r="C1431" s="26">
        <v>4.04</v>
      </c>
      <c r="D1431" s="27" t="str">
        <f t="shared" si="88"/>
        <v>✅High Performer</v>
      </c>
      <c r="E1431" s="27" t="str" cm="1">
        <f t="array" ref="E1431">_xlfn.IFS(C1431&gt;= 4.5,"Excellent",C1431 &gt;=3.5,"Good",C1431&gt;=2.5,"Average",C1431&gt;= 1.5,"Below Avg",C1431&lt;1.5,"Poor")</f>
        <v>Good</v>
      </c>
      <c r="F1431" s="27" t="str">
        <f t="shared" si="89"/>
        <v>Developing</v>
      </c>
      <c r="G1431" s="58" t="str">
        <f t="shared" si="90"/>
        <v>30% Bonus</v>
      </c>
      <c r="H1431" s="60" t="str">
        <f t="shared" si="91"/>
        <v>Valid</v>
      </c>
    </row>
    <row r="1432" spans="1:8" x14ac:dyDescent="0.2">
      <c r="A1432" s="26" t="s">
        <v>5024</v>
      </c>
      <c r="B1432" s="26" t="s">
        <v>5025</v>
      </c>
      <c r="C1432" s="26">
        <v>4.3</v>
      </c>
      <c r="D1432" s="27" t="str">
        <f t="shared" si="88"/>
        <v>✅High Performer</v>
      </c>
      <c r="E1432" s="27" t="str" cm="1">
        <f t="array" ref="E1432">_xlfn.IFS(C1432&gt;= 4.5,"Excellent",C1432 &gt;=3.5,"Good",C1432&gt;=2.5,"Average",C1432&gt;= 1.5,"Below Avg",C1432&lt;1.5,"Poor")</f>
        <v>Good</v>
      </c>
      <c r="F1432" s="27" t="str">
        <f t="shared" si="89"/>
        <v>Developing</v>
      </c>
      <c r="G1432" s="58" t="str">
        <f t="shared" si="90"/>
        <v>30% Bonus</v>
      </c>
      <c r="H1432" s="60" t="str">
        <f t="shared" si="91"/>
        <v>Valid</v>
      </c>
    </row>
    <row r="1433" spans="1:8" x14ac:dyDescent="0.2">
      <c r="A1433" s="26" t="s">
        <v>5028</v>
      </c>
      <c r="B1433" s="26" t="s">
        <v>5029</v>
      </c>
      <c r="C1433" s="26">
        <v>1.45</v>
      </c>
      <c r="D1433" s="27" t="str">
        <f t="shared" si="88"/>
        <v>📈Low Performer</v>
      </c>
      <c r="E1433" s="27" t="str" cm="1">
        <f t="array" ref="E1433">_xlfn.IFS(C1433&gt;= 4.5,"Excellent",C1433 &gt;=3.5,"Good",C1433&gt;=2.5,"Average",C1433&gt;= 1.5,"Below Avg",C1433&lt;1.5,"Poor")</f>
        <v>Poor</v>
      </c>
      <c r="F1433" s="27" t="str">
        <f t="shared" si="89"/>
        <v>At Risk</v>
      </c>
      <c r="G1433" s="58" t="str">
        <f t="shared" si="90"/>
        <v>No Bonus</v>
      </c>
      <c r="H1433" s="60" t="str">
        <f t="shared" si="91"/>
        <v>Invalid</v>
      </c>
    </row>
    <row r="1434" spans="1:8" x14ac:dyDescent="0.2">
      <c r="A1434" s="26" t="s">
        <v>5031</v>
      </c>
      <c r="B1434" s="26" t="s">
        <v>5032</v>
      </c>
      <c r="C1434" s="26">
        <v>2.1</v>
      </c>
      <c r="D1434" s="27" t="str">
        <f t="shared" si="88"/>
        <v>📈Low Performer</v>
      </c>
      <c r="E1434" s="27" t="str" cm="1">
        <f t="array" ref="E1434">_xlfn.IFS(C1434&gt;= 4.5,"Excellent",C1434 &gt;=3.5,"Good",C1434&gt;=2.5,"Average",C1434&gt;= 1.5,"Below Avg",C1434&lt;1.5,"Poor")</f>
        <v>Below Avg</v>
      </c>
      <c r="F1434" s="27" t="str">
        <f t="shared" si="89"/>
        <v>At Risk</v>
      </c>
      <c r="G1434" s="58" t="str">
        <f t="shared" si="90"/>
        <v>No Bonus</v>
      </c>
      <c r="H1434" s="60" t="str">
        <f t="shared" si="91"/>
        <v>Valid</v>
      </c>
    </row>
    <row r="1435" spans="1:8" x14ac:dyDescent="0.2">
      <c r="A1435" s="26" t="s">
        <v>5034</v>
      </c>
      <c r="B1435" s="26" t="s">
        <v>5035</v>
      </c>
      <c r="C1435" s="26">
        <v>4.49</v>
      </c>
      <c r="D1435" s="27" t="str">
        <f t="shared" si="88"/>
        <v>✅High Performer</v>
      </c>
      <c r="E1435" s="27" t="str" cm="1">
        <f t="array" ref="E1435">_xlfn.IFS(C1435&gt;= 4.5,"Excellent",C1435 &gt;=3.5,"Good",C1435&gt;=2.5,"Average",C1435&gt;= 1.5,"Below Avg",C1435&lt;1.5,"Poor")</f>
        <v>Good</v>
      </c>
      <c r="F1435" s="27" t="str">
        <f t="shared" si="89"/>
        <v>Developing</v>
      </c>
      <c r="G1435" s="58" t="str">
        <f t="shared" si="90"/>
        <v>30% Bonus</v>
      </c>
      <c r="H1435" s="60" t="str">
        <f t="shared" si="91"/>
        <v>Valid</v>
      </c>
    </row>
    <row r="1436" spans="1:8" x14ac:dyDescent="0.2">
      <c r="A1436" s="26" t="s">
        <v>5038</v>
      </c>
      <c r="B1436" s="26" t="s">
        <v>1483</v>
      </c>
      <c r="C1436" s="26">
        <v>4.17</v>
      </c>
      <c r="D1436" s="27" t="str">
        <f t="shared" si="88"/>
        <v>✅High Performer</v>
      </c>
      <c r="E1436" s="27" t="str" cm="1">
        <f t="array" ref="E1436">_xlfn.IFS(C1436&gt;= 4.5,"Excellent",C1436 &gt;=3.5,"Good",C1436&gt;=2.5,"Average",C1436&gt;= 1.5,"Below Avg",C1436&lt;1.5,"Poor")</f>
        <v>Good</v>
      </c>
      <c r="F1436" s="27" t="str">
        <f t="shared" si="89"/>
        <v>Developing</v>
      </c>
      <c r="G1436" s="58" t="str">
        <f t="shared" si="90"/>
        <v>30% Bonus</v>
      </c>
      <c r="H1436" s="60" t="str">
        <f t="shared" si="91"/>
        <v>Valid</v>
      </c>
    </row>
    <row r="1437" spans="1:8" x14ac:dyDescent="0.2">
      <c r="A1437" s="26" t="s">
        <v>5040</v>
      </c>
      <c r="B1437" s="26" t="s">
        <v>5041</v>
      </c>
      <c r="C1437" s="26">
        <v>1.39</v>
      </c>
      <c r="D1437" s="27" t="str">
        <f t="shared" si="88"/>
        <v>📈Low Performer</v>
      </c>
      <c r="E1437" s="27" t="str" cm="1">
        <f t="array" ref="E1437">_xlfn.IFS(C1437&gt;= 4.5,"Excellent",C1437 &gt;=3.5,"Good",C1437&gt;=2.5,"Average",C1437&gt;= 1.5,"Below Avg",C1437&lt;1.5,"Poor")</f>
        <v>Poor</v>
      </c>
      <c r="F1437" s="27" t="str">
        <f t="shared" si="89"/>
        <v>At Risk</v>
      </c>
      <c r="G1437" s="58" t="str">
        <f t="shared" si="90"/>
        <v>No Bonus</v>
      </c>
      <c r="H1437" s="60" t="str">
        <f t="shared" si="91"/>
        <v>Invalid</v>
      </c>
    </row>
    <row r="1438" spans="1:8" x14ac:dyDescent="0.2">
      <c r="A1438" s="26" t="s">
        <v>5043</v>
      </c>
      <c r="B1438" s="26" t="s">
        <v>5044</v>
      </c>
      <c r="C1438" s="26">
        <v>1.01</v>
      </c>
      <c r="D1438" s="27" t="str">
        <f t="shared" si="88"/>
        <v>📈Low Performer</v>
      </c>
      <c r="E1438" s="27" t="str" cm="1">
        <f t="array" ref="E1438">_xlfn.IFS(C1438&gt;= 4.5,"Excellent",C1438 &gt;=3.5,"Good",C1438&gt;=2.5,"Average",C1438&gt;= 1.5,"Below Avg",C1438&lt;1.5,"Poor")</f>
        <v>Poor</v>
      </c>
      <c r="F1438" s="27" t="str">
        <f t="shared" si="89"/>
        <v>At Risk</v>
      </c>
      <c r="G1438" s="58" t="str">
        <f t="shared" si="90"/>
        <v>No Bonus</v>
      </c>
      <c r="H1438" s="60" t="str">
        <f t="shared" si="91"/>
        <v>Invalid</v>
      </c>
    </row>
    <row r="1439" spans="1:8" x14ac:dyDescent="0.2">
      <c r="A1439" s="26" t="s">
        <v>5046</v>
      </c>
      <c r="B1439" s="26" t="s">
        <v>5047</v>
      </c>
      <c r="C1439" s="26">
        <v>2.7</v>
      </c>
      <c r="D1439" s="27" t="str">
        <f t="shared" si="88"/>
        <v>📈Low Performer</v>
      </c>
      <c r="E1439" s="27" t="str" cm="1">
        <f t="array" ref="E1439">_xlfn.IFS(C1439&gt;= 4.5,"Excellent",C1439 &gt;=3.5,"Good",C1439&gt;=2.5,"Average",C1439&gt;= 1.5,"Below Avg",C1439&lt;1.5,"Poor")</f>
        <v>Average</v>
      </c>
      <c r="F1439" s="27" t="str">
        <f t="shared" si="89"/>
        <v>Developing</v>
      </c>
      <c r="G1439" s="58" t="str">
        <f t="shared" si="90"/>
        <v>30% Bonus</v>
      </c>
      <c r="H1439" s="60" t="str">
        <f t="shared" si="91"/>
        <v>Valid</v>
      </c>
    </row>
    <row r="1440" spans="1:8" x14ac:dyDescent="0.2">
      <c r="A1440" s="26" t="s">
        <v>5050</v>
      </c>
      <c r="B1440" s="26" t="s">
        <v>5051</v>
      </c>
      <c r="C1440" s="26">
        <v>3.73</v>
      </c>
      <c r="D1440" s="27" t="str">
        <f t="shared" si="88"/>
        <v>✅High Performer</v>
      </c>
      <c r="E1440" s="27" t="str" cm="1">
        <f t="array" ref="E1440">_xlfn.IFS(C1440&gt;= 4.5,"Excellent",C1440 &gt;=3.5,"Good",C1440&gt;=2.5,"Average",C1440&gt;= 1.5,"Below Avg",C1440&lt;1.5,"Poor")</f>
        <v>Good</v>
      </c>
      <c r="F1440" s="27" t="str">
        <f t="shared" si="89"/>
        <v>Developing</v>
      </c>
      <c r="G1440" s="58" t="str">
        <f t="shared" si="90"/>
        <v>30% Bonus</v>
      </c>
      <c r="H1440" s="60" t="str">
        <f t="shared" si="91"/>
        <v>Valid</v>
      </c>
    </row>
    <row r="1441" spans="1:8" x14ac:dyDescent="0.2">
      <c r="A1441" s="26" t="s">
        <v>5054</v>
      </c>
      <c r="B1441" s="26" t="s">
        <v>5055</v>
      </c>
      <c r="C1441" s="26">
        <v>4.66</v>
      </c>
      <c r="D1441" s="27" t="str">
        <f t="shared" si="88"/>
        <v>✅High Performer</v>
      </c>
      <c r="E1441" s="27" t="str" cm="1">
        <f t="array" ref="E1441">_xlfn.IFS(C1441&gt;= 4.5,"Excellent",C1441 &gt;=3.5,"Good",C1441&gt;=2.5,"Average",C1441&gt;= 1.5,"Below Avg",C1441&lt;1.5,"Poor")</f>
        <v>Excellent</v>
      </c>
      <c r="F1441" s="27" t="str">
        <f t="shared" si="89"/>
        <v>Top Employee</v>
      </c>
      <c r="G1441" s="58" t="str">
        <f t="shared" si="90"/>
        <v>50% Bonus</v>
      </c>
      <c r="H1441" s="60" t="str">
        <f t="shared" si="91"/>
        <v>Valid</v>
      </c>
    </row>
    <row r="1442" spans="1:8" x14ac:dyDescent="0.2">
      <c r="A1442" s="26" t="s">
        <v>5058</v>
      </c>
      <c r="B1442" s="26" t="s">
        <v>4903</v>
      </c>
      <c r="C1442" s="26">
        <v>2.4300000000000002</v>
      </c>
      <c r="D1442" s="27" t="str">
        <f t="shared" si="88"/>
        <v>📈Low Performer</v>
      </c>
      <c r="E1442" s="27" t="str" cm="1">
        <f t="array" ref="E1442">_xlfn.IFS(C1442&gt;= 4.5,"Excellent",C1442 &gt;=3.5,"Good",C1442&gt;=2.5,"Average",C1442&gt;= 1.5,"Below Avg",C1442&lt;1.5,"Poor")</f>
        <v>Below Avg</v>
      </c>
      <c r="F1442" s="27" t="str">
        <f t="shared" si="89"/>
        <v>At Risk</v>
      </c>
      <c r="G1442" s="58" t="str">
        <f t="shared" si="90"/>
        <v>No Bonus</v>
      </c>
      <c r="H1442" s="60" t="str">
        <f t="shared" si="91"/>
        <v>Valid</v>
      </c>
    </row>
    <row r="1443" spans="1:8" x14ac:dyDescent="0.2">
      <c r="A1443" s="26" t="s">
        <v>5060</v>
      </c>
      <c r="B1443" s="26" t="s">
        <v>5061</v>
      </c>
      <c r="C1443" s="26">
        <v>1.1499999999999999</v>
      </c>
      <c r="D1443" s="27" t="str">
        <f t="shared" si="88"/>
        <v>📈Low Performer</v>
      </c>
      <c r="E1443" s="27" t="str" cm="1">
        <f t="array" ref="E1443">_xlfn.IFS(C1443&gt;= 4.5,"Excellent",C1443 &gt;=3.5,"Good",C1443&gt;=2.5,"Average",C1443&gt;= 1.5,"Below Avg",C1443&lt;1.5,"Poor")</f>
        <v>Poor</v>
      </c>
      <c r="F1443" s="27" t="str">
        <f t="shared" si="89"/>
        <v>At Risk</v>
      </c>
      <c r="G1443" s="58" t="str">
        <f t="shared" si="90"/>
        <v>No Bonus</v>
      </c>
      <c r="H1443" s="60" t="str">
        <f t="shared" si="91"/>
        <v>Invalid</v>
      </c>
    </row>
    <row r="1444" spans="1:8" x14ac:dyDescent="0.2">
      <c r="A1444" s="26" t="s">
        <v>5063</v>
      </c>
      <c r="B1444" s="26" t="s">
        <v>5064</v>
      </c>
      <c r="C1444" s="26">
        <v>4.3</v>
      </c>
      <c r="D1444" s="27" t="str">
        <f t="shared" si="88"/>
        <v>✅High Performer</v>
      </c>
      <c r="E1444" s="27" t="str" cm="1">
        <f t="array" ref="E1444">_xlfn.IFS(C1444&gt;= 4.5,"Excellent",C1444 &gt;=3.5,"Good",C1444&gt;=2.5,"Average",C1444&gt;= 1.5,"Below Avg",C1444&lt;1.5,"Poor")</f>
        <v>Good</v>
      </c>
      <c r="F1444" s="27" t="str">
        <f t="shared" si="89"/>
        <v>Developing</v>
      </c>
      <c r="G1444" s="58" t="str">
        <f t="shared" si="90"/>
        <v>30% Bonus</v>
      </c>
      <c r="H1444" s="60" t="str">
        <f t="shared" si="91"/>
        <v>Valid</v>
      </c>
    </row>
    <row r="1445" spans="1:8" x14ac:dyDescent="0.2">
      <c r="A1445" s="26" t="s">
        <v>5066</v>
      </c>
      <c r="B1445" s="26" t="s">
        <v>5067</v>
      </c>
      <c r="C1445" s="26">
        <v>1.79</v>
      </c>
      <c r="D1445" s="27" t="str">
        <f t="shared" si="88"/>
        <v>📈Low Performer</v>
      </c>
      <c r="E1445" s="27" t="str" cm="1">
        <f t="array" ref="E1445">_xlfn.IFS(C1445&gt;= 4.5,"Excellent",C1445 &gt;=3.5,"Good",C1445&gt;=2.5,"Average",C1445&gt;= 1.5,"Below Avg",C1445&lt;1.5,"Poor")</f>
        <v>Below Avg</v>
      </c>
      <c r="F1445" s="27" t="str">
        <f t="shared" si="89"/>
        <v>At Risk</v>
      </c>
      <c r="G1445" s="58" t="str">
        <f t="shared" si="90"/>
        <v>No Bonus</v>
      </c>
      <c r="H1445" s="60" t="str">
        <f t="shared" si="91"/>
        <v>Invalid</v>
      </c>
    </row>
    <row r="1446" spans="1:8" x14ac:dyDescent="0.2">
      <c r="A1446" s="26" t="s">
        <v>5069</v>
      </c>
      <c r="B1446" s="26" t="s">
        <v>5070</v>
      </c>
      <c r="C1446" s="26">
        <v>3.92</v>
      </c>
      <c r="D1446" s="27" t="str">
        <f t="shared" si="88"/>
        <v>✅High Performer</v>
      </c>
      <c r="E1446" s="27" t="str" cm="1">
        <f t="array" ref="E1446">_xlfn.IFS(C1446&gt;= 4.5,"Excellent",C1446 &gt;=3.5,"Good",C1446&gt;=2.5,"Average",C1446&gt;= 1.5,"Below Avg",C1446&lt;1.5,"Poor")</f>
        <v>Good</v>
      </c>
      <c r="F1446" s="27" t="str">
        <f t="shared" si="89"/>
        <v>Developing</v>
      </c>
      <c r="G1446" s="58" t="str">
        <f t="shared" si="90"/>
        <v>30% Bonus</v>
      </c>
      <c r="H1446" s="60" t="str">
        <f t="shared" si="91"/>
        <v>Valid</v>
      </c>
    </row>
    <row r="1447" spans="1:8" x14ac:dyDescent="0.2">
      <c r="A1447" s="26" t="s">
        <v>5072</v>
      </c>
      <c r="B1447" s="26" t="s">
        <v>5073</v>
      </c>
      <c r="C1447" s="26">
        <v>3.94</v>
      </c>
      <c r="D1447" s="27" t="str">
        <f t="shared" si="88"/>
        <v>✅High Performer</v>
      </c>
      <c r="E1447" s="27" t="str" cm="1">
        <f t="array" ref="E1447">_xlfn.IFS(C1447&gt;= 4.5,"Excellent",C1447 &gt;=3.5,"Good",C1447&gt;=2.5,"Average",C1447&gt;= 1.5,"Below Avg",C1447&lt;1.5,"Poor")</f>
        <v>Good</v>
      </c>
      <c r="F1447" s="27" t="str">
        <f t="shared" si="89"/>
        <v>Developing</v>
      </c>
      <c r="G1447" s="58" t="str">
        <f t="shared" si="90"/>
        <v>30% Bonus</v>
      </c>
      <c r="H1447" s="60" t="str">
        <f t="shared" si="91"/>
        <v>Valid</v>
      </c>
    </row>
    <row r="1448" spans="1:8" x14ac:dyDescent="0.2">
      <c r="A1448" s="26" t="s">
        <v>5076</v>
      </c>
      <c r="B1448" s="26" t="s">
        <v>5077</v>
      </c>
      <c r="C1448" s="26">
        <v>3.52</v>
      </c>
      <c r="D1448" s="27" t="str">
        <f t="shared" si="88"/>
        <v>✅High Performer</v>
      </c>
      <c r="E1448" s="27" t="str" cm="1">
        <f t="array" ref="E1448">_xlfn.IFS(C1448&gt;= 4.5,"Excellent",C1448 &gt;=3.5,"Good",C1448&gt;=2.5,"Average",C1448&gt;= 1.5,"Below Avg",C1448&lt;1.5,"Poor")</f>
        <v>Good</v>
      </c>
      <c r="F1448" s="27" t="str">
        <f t="shared" si="89"/>
        <v>Developing</v>
      </c>
      <c r="G1448" s="58" t="str">
        <f t="shared" si="90"/>
        <v>30% Bonus</v>
      </c>
      <c r="H1448" s="60" t="str">
        <f t="shared" si="91"/>
        <v>Valid</v>
      </c>
    </row>
    <row r="1449" spans="1:8" x14ac:dyDescent="0.2">
      <c r="A1449" s="26" t="s">
        <v>5080</v>
      </c>
      <c r="B1449" s="26" t="s">
        <v>5081</v>
      </c>
      <c r="C1449" s="26">
        <v>2.92</v>
      </c>
      <c r="D1449" s="27" t="str">
        <f t="shared" si="88"/>
        <v>📈Low Performer</v>
      </c>
      <c r="E1449" s="27" t="str" cm="1">
        <f t="array" ref="E1449">_xlfn.IFS(C1449&gt;= 4.5,"Excellent",C1449 &gt;=3.5,"Good",C1449&gt;=2.5,"Average",C1449&gt;= 1.5,"Below Avg",C1449&lt;1.5,"Poor")</f>
        <v>Average</v>
      </c>
      <c r="F1449" s="27" t="str">
        <f t="shared" si="89"/>
        <v>Developing</v>
      </c>
      <c r="G1449" s="58" t="str">
        <f t="shared" si="90"/>
        <v>30% Bonus</v>
      </c>
      <c r="H1449" s="60" t="str">
        <f t="shared" si="91"/>
        <v>Valid</v>
      </c>
    </row>
    <row r="1450" spans="1:8" x14ac:dyDescent="0.2">
      <c r="A1450" s="26" t="s">
        <v>5084</v>
      </c>
      <c r="B1450" s="26" t="s">
        <v>5085</v>
      </c>
      <c r="C1450" s="26">
        <v>1.68</v>
      </c>
      <c r="D1450" s="27" t="str">
        <f t="shared" si="88"/>
        <v>📈Low Performer</v>
      </c>
      <c r="E1450" s="27" t="str" cm="1">
        <f t="array" ref="E1450">_xlfn.IFS(C1450&gt;= 4.5,"Excellent",C1450 &gt;=3.5,"Good",C1450&gt;=2.5,"Average",C1450&gt;= 1.5,"Below Avg",C1450&lt;1.5,"Poor")</f>
        <v>Below Avg</v>
      </c>
      <c r="F1450" s="27" t="str">
        <f t="shared" si="89"/>
        <v>At Risk</v>
      </c>
      <c r="G1450" s="58" t="str">
        <f t="shared" si="90"/>
        <v>No Bonus</v>
      </c>
      <c r="H1450" s="60" t="str">
        <f t="shared" si="91"/>
        <v>Invalid</v>
      </c>
    </row>
    <row r="1451" spans="1:8" x14ac:dyDescent="0.2">
      <c r="A1451" s="26" t="s">
        <v>5087</v>
      </c>
      <c r="B1451" s="26" t="s">
        <v>3089</v>
      </c>
      <c r="C1451" s="26">
        <v>2.31</v>
      </c>
      <c r="D1451" s="27" t="str">
        <f t="shared" si="88"/>
        <v>📈Low Performer</v>
      </c>
      <c r="E1451" s="27" t="str" cm="1">
        <f t="array" ref="E1451">_xlfn.IFS(C1451&gt;= 4.5,"Excellent",C1451 &gt;=3.5,"Good",C1451&gt;=2.5,"Average",C1451&gt;= 1.5,"Below Avg",C1451&lt;1.5,"Poor")</f>
        <v>Below Avg</v>
      </c>
      <c r="F1451" s="27" t="str">
        <f t="shared" si="89"/>
        <v>At Risk</v>
      </c>
      <c r="G1451" s="58" t="str">
        <f t="shared" si="90"/>
        <v>No Bonus</v>
      </c>
      <c r="H1451" s="60" t="str">
        <f t="shared" si="91"/>
        <v>Valid</v>
      </c>
    </row>
    <row r="1452" spans="1:8" x14ac:dyDescent="0.2">
      <c r="A1452" s="26" t="s">
        <v>5089</v>
      </c>
      <c r="B1452" s="26" t="s">
        <v>2845</v>
      </c>
      <c r="C1452" s="26">
        <v>3.92</v>
      </c>
      <c r="D1452" s="27" t="str">
        <f t="shared" si="88"/>
        <v>✅High Performer</v>
      </c>
      <c r="E1452" s="27" t="str" cm="1">
        <f t="array" ref="E1452">_xlfn.IFS(C1452&gt;= 4.5,"Excellent",C1452 &gt;=3.5,"Good",C1452&gt;=2.5,"Average",C1452&gt;= 1.5,"Below Avg",C1452&lt;1.5,"Poor")</f>
        <v>Good</v>
      </c>
      <c r="F1452" s="27" t="str">
        <f t="shared" si="89"/>
        <v>Developing</v>
      </c>
      <c r="G1452" s="58" t="str">
        <f t="shared" si="90"/>
        <v>30% Bonus</v>
      </c>
      <c r="H1452" s="60" t="str">
        <f t="shared" si="91"/>
        <v>Valid</v>
      </c>
    </row>
    <row r="1453" spans="1:8" x14ac:dyDescent="0.2">
      <c r="A1453" s="26" t="s">
        <v>5091</v>
      </c>
      <c r="B1453" s="26" t="s">
        <v>5092</v>
      </c>
      <c r="C1453" s="26">
        <v>4.66</v>
      </c>
      <c r="D1453" s="27" t="str">
        <f t="shared" si="88"/>
        <v>✅High Performer</v>
      </c>
      <c r="E1453" s="27" t="str" cm="1">
        <f t="array" ref="E1453">_xlfn.IFS(C1453&gt;= 4.5,"Excellent",C1453 &gt;=3.5,"Good",C1453&gt;=2.5,"Average",C1453&gt;= 1.5,"Below Avg",C1453&lt;1.5,"Poor")</f>
        <v>Excellent</v>
      </c>
      <c r="F1453" s="27" t="str">
        <f t="shared" si="89"/>
        <v>Top Employee</v>
      </c>
      <c r="G1453" s="58" t="str">
        <f t="shared" si="90"/>
        <v>50% Bonus</v>
      </c>
      <c r="H1453" s="60" t="str">
        <f t="shared" si="91"/>
        <v>Valid</v>
      </c>
    </row>
    <row r="1454" spans="1:8" x14ac:dyDescent="0.2">
      <c r="A1454" s="26" t="s">
        <v>5095</v>
      </c>
      <c r="B1454" s="26" t="s">
        <v>5096</v>
      </c>
      <c r="C1454" s="26">
        <v>3.9</v>
      </c>
      <c r="D1454" s="27" t="str">
        <f t="shared" si="88"/>
        <v>✅High Performer</v>
      </c>
      <c r="E1454" s="27" t="str" cm="1">
        <f t="array" ref="E1454">_xlfn.IFS(C1454&gt;= 4.5,"Excellent",C1454 &gt;=3.5,"Good",C1454&gt;=2.5,"Average",C1454&gt;= 1.5,"Below Avg",C1454&lt;1.5,"Poor")</f>
        <v>Good</v>
      </c>
      <c r="F1454" s="27" t="str">
        <f t="shared" si="89"/>
        <v>Developing</v>
      </c>
      <c r="G1454" s="58" t="str">
        <f t="shared" si="90"/>
        <v>30% Bonus</v>
      </c>
      <c r="H1454" s="60" t="str">
        <f t="shared" si="91"/>
        <v>Valid</v>
      </c>
    </row>
    <row r="1455" spans="1:8" x14ac:dyDescent="0.2">
      <c r="A1455" s="26" t="s">
        <v>5098</v>
      </c>
      <c r="B1455" s="26" t="s">
        <v>5099</v>
      </c>
      <c r="C1455" s="26">
        <v>2.1</v>
      </c>
      <c r="D1455" s="27" t="str">
        <f t="shared" si="88"/>
        <v>📈Low Performer</v>
      </c>
      <c r="E1455" s="27" t="str" cm="1">
        <f t="array" ref="E1455">_xlfn.IFS(C1455&gt;= 4.5,"Excellent",C1455 &gt;=3.5,"Good",C1455&gt;=2.5,"Average",C1455&gt;= 1.5,"Below Avg",C1455&lt;1.5,"Poor")</f>
        <v>Below Avg</v>
      </c>
      <c r="F1455" s="27" t="str">
        <f t="shared" si="89"/>
        <v>At Risk</v>
      </c>
      <c r="G1455" s="58" t="str">
        <f t="shared" si="90"/>
        <v>No Bonus</v>
      </c>
      <c r="H1455" s="60" t="str">
        <f t="shared" si="91"/>
        <v>Valid</v>
      </c>
    </row>
    <row r="1456" spans="1:8" x14ac:dyDescent="0.2">
      <c r="A1456" s="26" t="s">
        <v>5102</v>
      </c>
      <c r="B1456" s="26" t="s">
        <v>5103</v>
      </c>
      <c r="C1456" s="26">
        <v>1.59</v>
      </c>
      <c r="D1456" s="27" t="str">
        <f t="shared" si="88"/>
        <v>📈Low Performer</v>
      </c>
      <c r="E1456" s="27" t="str" cm="1">
        <f t="array" ref="E1456">_xlfn.IFS(C1456&gt;= 4.5,"Excellent",C1456 &gt;=3.5,"Good",C1456&gt;=2.5,"Average",C1456&gt;= 1.5,"Below Avg",C1456&lt;1.5,"Poor")</f>
        <v>Below Avg</v>
      </c>
      <c r="F1456" s="27" t="str">
        <f t="shared" si="89"/>
        <v>At Risk</v>
      </c>
      <c r="G1456" s="58" t="str">
        <f t="shared" si="90"/>
        <v>No Bonus</v>
      </c>
      <c r="H1456" s="60" t="str">
        <f t="shared" si="91"/>
        <v>Invalid</v>
      </c>
    </row>
    <row r="1457" spans="1:8" x14ac:dyDescent="0.2">
      <c r="A1457" s="26" t="s">
        <v>5105</v>
      </c>
      <c r="B1457" s="26" t="s">
        <v>3280</v>
      </c>
      <c r="C1457" s="26">
        <v>4.08</v>
      </c>
      <c r="D1457" s="27" t="str">
        <f t="shared" si="88"/>
        <v>✅High Performer</v>
      </c>
      <c r="E1457" s="27" t="str" cm="1">
        <f t="array" ref="E1457">_xlfn.IFS(C1457&gt;= 4.5,"Excellent",C1457 &gt;=3.5,"Good",C1457&gt;=2.5,"Average",C1457&gt;= 1.5,"Below Avg",C1457&lt;1.5,"Poor")</f>
        <v>Good</v>
      </c>
      <c r="F1457" s="27" t="str">
        <f t="shared" si="89"/>
        <v>Developing</v>
      </c>
      <c r="G1457" s="58" t="str">
        <f t="shared" si="90"/>
        <v>30% Bonus</v>
      </c>
      <c r="H1457" s="60" t="str">
        <f t="shared" si="91"/>
        <v>Valid</v>
      </c>
    </row>
    <row r="1458" spans="1:8" x14ac:dyDescent="0.2">
      <c r="A1458" s="26" t="s">
        <v>5107</v>
      </c>
      <c r="B1458" s="26" t="s">
        <v>5108</v>
      </c>
      <c r="C1458" s="26">
        <v>4.83</v>
      </c>
      <c r="D1458" s="27" t="str">
        <f t="shared" si="88"/>
        <v>✅High Performer</v>
      </c>
      <c r="E1458" s="27" t="str" cm="1">
        <f t="array" ref="E1458">_xlfn.IFS(C1458&gt;= 4.5,"Excellent",C1458 &gt;=3.5,"Good",C1458&gt;=2.5,"Average",C1458&gt;= 1.5,"Below Avg",C1458&lt;1.5,"Poor")</f>
        <v>Excellent</v>
      </c>
      <c r="F1458" s="27" t="str">
        <f t="shared" si="89"/>
        <v>Top Employee</v>
      </c>
      <c r="G1458" s="58" t="str">
        <f t="shared" si="90"/>
        <v>50% Bonus</v>
      </c>
      <c r="H1458" s="60" t="str">
        <f t="shared" si="91"/>
        <v>Valid</v>
      </c>
    </row>
    <row r="1459" spans="1:8" x14ac:dyDescent="0.2">
      <c r="A1459" s="26" t="s">
        <v>5110</v>
      </c>
      <c r="B1459" s="26" t="s">
        <v>3198</v>
      </c>
      <c r="C1459" s="26">
        <v>4.3099999999999996</v>
      </c>
      <c r="D1459" s="27" t="str">
        <f t="shared" si="88"/>
        <v>✅High Performer</v>
      </c>
      <c r="E1459" s="27" t="str" cm="1">
        <f t="array" ref="E1459">_xlfn.IFS(C1459&gt;= 4.5,"Excellent",C1459 &gt;=3.5,"Good",C1459&gt;=2.5,"Average",C1459&gt;= 1.5,"Below Avg",C1459&lt;1.5,"Poor")</f>
        <v>Good</v>
      </c>
      <c r="F1459" s="27" t="str">
        <f t="shared" si="89"/>
        <v>Developing</v>
      </c>
      <c r="G1459" s="58" t="str">
        <f t="shared" si="90"/>
        <v>30% Bonus</v>
      </c>
      <c r="H1459" s="60" t="str">
        <f t="shared" si="91"/>
        <v>Valid</v>
      </c>
    </row>
    <row r="1460" spans="1:8" x14ac:dyDescent="0.2">
      <c r="A1460" s="26" t="s">
        <v>5113</v>
      </c>
      <c r="B1460" s="26" t="s">
        <v>5114</v>
      </c>
      <c r="C1460" s="26">
        <v>1.82</v>
      </c>
      <c r="D1460" s="27" t="str">
        <f t="shared" si="88"/>
        <v>📈Low Performer</v>
      </c>
      <c r="E1460" s="27" t="str" cm="1">
        <f t="array" ref="E1460">_xlfn.IFS(C1460&gt;= 4.5,"Excellent",C1460 &gt;=3.5,"Good",C1460&gt;=2.5,"Average",C1460&gt;= 1.5,"Below Avg",C1460&lt;1.5,"Poor")</f>
        <v>Below Avg</v>
      </c>
      <c r="F1460" s="27" t="str">
        <f t="shared" si="89"/>
        <v>At Risk</v>
      </c>
      <c r="G1460" s="58" t="str">
        <f t="shared" si="90"/>
        <v>No Bonus</v>
      </c>
      <c r="H1460" s="60" t="str">
        <f t="shared" si="91"/>
        <v>Invalid</v>
      </c>
    </row>
    <row r="1461" spans="1:8" x14ac:dyDescent="0.2">
      <c r="A1461" s="26" t="s">
        <v>5117</v>
      </c>
      <c r="B1461" s="26" t="s">
        <v>5118</v>
      </c>
      <c r="C1461" s="26">
        <v>3.82</v>
      </c>
      <c r="D1461" s="27" t="str">
        <f t="shared" si="88"/>
        <v>✅High Performer</v>
      </c>
      <c r="E1461" s="27" t="str" cm="1">
        <f t="array" ref="E1461">_xlfn.IFS(C1461&gt;= 4.5,"Excellent",C1461 &gt;=3.5,"Good",C1461&gt;=2.5,"Average",C1461&gt;= 1.5,"Below Avg",C1461&lt;1.5,"Poor")</f>
        <v>Good</v>
      </c>
      <c r="F1461" s="27" t="str">
        <f t="shared" si="89"/>
        <v>Developing</v>
      </c>
      <c r="G1461" s="58" t="str">
        <f t="shared" si="90"/>
        <v>30% Bonus</v>
      </c>
      <c r="H1461" s="60" t="str">
        <f t="shared" si="91"/>
        <v>Valid</v>
      </c>
    </row>
    <row r="1462" spans="1:8" x14ac:dyDescent="0.2">
      <c r="A1462" s="26" t="s">
        <v>5121</v>
      </c>
      <c r="B1462" s="26" t="s">
        <v>5122</v>
      </c>
      <c r="C1462" s="26">
        <v>1.96</v>
      </c>
      <c r="D1462" s="27" t="str">
        <f t="shared" si="88"/>
        <v>📈Low Performer</v>
      </c>
      <c r="E1462" s="27" t="str" cm="1">
        <f t="array" ref="E1462">_xlfn.IFS(C1462&gt;= 4.5,"Excellent",C1462 &gt;=3.5,"Good",C1462&gt;=2.5,"Average",C1462&gt;= 1.5,"Below Avg",C1462&lt;1.5,"Poor")</f>
        <v>Below Avg</v>
      </c>
      <c r="F1462" s="27" t="str">
        <f t="shared" si="89"/>
        <v>At Risk</v>
      </c>
      <c r="G1462" s="58" t="str">
        <f t="shared" si="90"/>
        <v>No Bonus</v>
      </c>
      <c r="H1462" s="60" t="str">
        <f t="shared" si="91"/>
        <v>Invalid</v>
      </c>
    </row>
    <row r="1463" spans="1:8" x14ac:dyDescent="0.2">
      <c r="A1463" s="26" t="s">
        <v>5124</v>
      </c>
      <c r="B1463" s="26" t="s">
        <v>5125</v>
      </c>
      <c r="C1463" s="26">
        <v>2.89</v>
      </c>
      <c r="D1463" s="27" t="str">
        <f t="shared" si="88"/>
        <v>📈Low Performer</v>
      </c>
      <c r="E1463" s="27" t="str" cm="1">
        <f t="array" ref="E1463">_xlfn.IFS(C1463&gt;= 4.5,"Excellent",C1463 &gt;=3.5,"Good",C1463&gt;=2.5,"Average",C1463&gt;= 1.5,"Below Avg",C1463&lt;1.5,"Poor")</f>
        <v>Average</v>
      </c>
      <c r="F1463" s="27" t="str">
        <f t="shared" si="89"/>
        <v>Developing</v>
      </c>
      <c r="G1463" s="58" t="str">
        <f t="shared" si="90"/>
        <v>30% Bonus</v>
      </c>
      <c r="H1463" s="60" t="str">
        <f t="shared" si="91"/>
        <v>Valid</v>
      </c>
    </row>
    <row r="1464" spans="1:8" x14ac:dyDescent="0.2">
      <c r="A1464" s="26" t="s">
        <v>5128</v>
      </c>
      <c r="B1464" s="26" t="s">
        <v>5129</v>
      </c>
      <c r="C1464" s="26">
        <v>3.08</v>
      </c>
      <c r="D1464" s="27" t="str">
        <f t="shared" si="88"/>
        <v>✅High Performer</v>
      </c>
      <c r="E1464" s="27" t="str" cm="1">
        <f t="array" ref="E1464">_xlfn.IFS(C1464&gt;= 4.5,"Excellent",C1464 &gt;=3.5,"Good",C1464&gt;=2.5,"Average",C1464&gt;= 1.5,"Below Avg",C1464&lt;1.5,"Poor")</f>
        <v>Average</v>
      </c>
      <c r="F1464" s="27" t="str">
        <f t="shared" si="89"/>
        <v>Developing</v>
      </c>
      <c r="G1464" s="58" t="str">
        <f t="shared" si="90"/>
        <v>30% Bonus</v>
      </c>
      <c r="H1464" s="60" t="str">
        <f t="shared" si="91"/>
        <v>Valid</v>
      </c>
    </row>
    <row r="1465" spans="1:8" x14ac:dyDescent="0.2">
      <c r="A1465" s="26" t="s">
        <v>5131</v>
      </c>
      <c r="B1465" s="26" t="s">
        <v>5132</v>
      </c>
      <c r="C1465" s="26">
        <v>4.3099999999999996</v>
      </c>
      <c r="D1465" s="27" t="str">
        <f t="shared" si="88"/>
        <v>✅High Performer</v>
      </c>
      <c r="E1465" s="27" t="str" cm="1">
        <f t="array" ref="E1465">_xlfn.IFS(C1465&gt;= 4.5,"Excellent",C1465 &gt;=3.5,"Good",C1465&gt;=2.5,"Average",C1465&gt;= 1.5,"Below Avg",C1465&lt;1.5,"Poor")</f>
        <v>Good</v>
      </c>
      <c r="F1465" s="27" t="str">
        <f t="shared" si="89"/>
        <v>Developing</v>
      </c>
      <c r="G1465" s="58" t="str">
        <f t="shared" si="90"/>
        <v>30% Bonus</v>
      </c>
      <c r="H1465" s="60" t="str">
        <f t="shared" si="91"/>
        <v>Valid</v>
      </c>
    </row>
    <row r="1466" spans="1:8" x14ac:dyDescent="0.2">
      <c r="A1466" s="26" t="s">
        <v>5135</v>
      </c>
      <c r="B1466" s="26" t="s">
        <v>5136</v>
      </c>
      <c r="C1466" s="26">
        <v>1.83</v>
      </c>
      <c r="D1466" s="27" t="str">
        <f t="shared" si="88"/>
        <v>📈Low Performer</v>
      </c>
      <c r="E1466" s="27" t="str" cm="1">
        <f t="array" ref="E1466">_xlfn.IFS(C1466&gt;= 4.5,"Excellent",C1466 &gt;=3.5,"Good",C1466&gt;=2.5,"Average",C1466&gt;= 1.5,"Below Avg",C1466&lt;1.5,"Poor")</f>
        <v>Below Avg</v>
      </c>
      <c r="F1466" s="27" t="str">
        <f t="shared" si="89"/>
        <v>At Risk</v>
      </c>
      <c r="G1466" s="58" t="str">
        <f t="shared" si="90"/>
        <v>No Bonus</v>
      </c>
      <c r="H1466" s="60" t="str">
        <f t="shared" si="91"/>
        <v>Invalid</v>
      </c>
    </row>
    <row r="1467" spans="1:8" x14ac:dyDescent="0.2">
      <c r="A1467" s="26" t="s">
        <v>5139</v>
      </c>
      <c r="B1467" s="26" t="s">
        <v>5140</v>
      </c>
      <c r="C1467" s="26">
        <v>3.3</v>
      </c>
      <c r="D1467" s="27" t="str">
        <f t="shared" si="88"/>
        <v>✅High Performer</v>
      </c>
      <c r="E1467" s="27" t="str" cm="1">
        <f t="array" ref="E1467">_xlfn.IFS(C1467&gt;= 4.5,"Excellent",C1467 &gt;=3.5,"Good",C1467&gt;=2.5,"Average",C1467&gt;= 1.5,"Below Avg",C1467&lt;1.5,"Poor")</f>
        <v>Average</v>
      </c>
      <c r="F1467" s="27" t="str">
        <f t="shared" si="89"/>
        <v>Developing</v>
      </c>
      <c r="G1467" s="58" t="str">
        <f t="shared" si="90"/>
        <v>30% Bonus</v>
      </c>
      <c r="H1467" s="60" t="str">
        <f t="shared" si="91"/>
        <v>Valid</v>
      </c>
    </row>
    <row r="1468" spans="1:8" x14ac:dyDescent="0.2">
      <c r="A1468" s="26" t="s">
        <v>5143</v>
      </c>
      <c r="B1468" s="26" t="s">
        <v>4714</v>
      </c>
      <c r="C1468" s="26">
        <v>4.0599999999999996</v>
      </c>
      <c r="D1468" s="27" t="str">
        <f t="shared" si="88"/>
        <v>✅High Performer</v>
      </c>
      <c r="E1468" s="27" t="str" cm="1">
        <f t="array" ref="E1468">_xlfn.IFS(C1468&gt;= 4.5,"Excellent",C1468 &gt;=3.5,"Good",C1468&gt;=2.5,"Average",C1468&gt;= 1.5,"Below Avg",C1468&lt;1.5,"Poor")</f>
        <v>Good</v>
      </c>
      <c r="F1468" s="27" t="str">
        <f t="shared" si="89"/>
        <v>Developing</v>
      </c>
      <c r="G1468" s="58" t="str">
        <f t="shared" si="90"/>
        <v>30% Bonus</v>
      </c>
      <c r="H1468" s="60" t="str">
        <f t="shared" si="91"/>
        <v>Valid</v>
      </c>
    </row>
    <row r="1469" spans="1:8" x14ac:dyDescent="0.2">
      <c r="A1469" s="26" t="s">
        <v>5145</v>
      </c>
      <c r="B1469" s="26" t="s">
        <v>5146</v>
      </c>
      <c r="C1469" s="26">
        <v>3.57</v>
      </c>
      <c r="D1469" s="27" t="str">
        <f t="shared" si="88"/>
        <v>✅High Performer</v>
      </c>
      <c r="E1469" s="27" t="str" cm="1">
        <f t="array" ref="E1469">_xlfn.IFS(C1469&gt;= 4.5,"Excellent",C1469 &gt;=3.5,"Good",C1469&gt;=2.5,"Average",C1469&gt;= 1.5,"Below Avg",C1469&lt;1.5,"Poor")</f>
        <v>Good</v>
      </c>
      <c r="F1469" s="27" t="str">
        <f t="shared" si="89"/>
        <v>Developing</v>
      </c>
      <c r="G1469" s="58" t="str">
        <f t="shared" si="90"/>
        <v>30% Bonus</v>
      </c>
      <c r="H1469" s="60" t="str">
        <f t="shared" si="91"/>
        <v>Valid</v>
      </c>
    </row>
    <row r="1470" spans="1:8" x14ac:dyDescent="0.2">
      <c r="A1470" s="26" t="s">
        <v>5148</v>
      </c>
      <c r="B1470" s="26" t="s">
        <v>2221</v>
      </c>
      <c r="C1470" s="26">
        <v>3.03</v>
      </c>
      <c r="D1470" s="27" t="str">
        <f t="shared" si="88"/>
        <v>✅High Performer</v>
      </c>
      <c r="E1470" s="27" t="str" cm="1">
        <f t="array" ref="E1470">_xlfn.IFS(C1470&gt;= 4.5,"Excellent",C1470 &gt;=3.5,"Good",C1470&gt;=2.5,"Average",C1470&gt;= 1.5,"Below Avg",C1470&lt;1.5,"Poor")</f>
        <v>Average</v>
      </c>
      <c r="F1470" s="27" t="str">
        <f t="shared" si="89"/>
        <v>Developing</v>
      </c>
      <c r="G1470" s="58" t="str">
        <f t="shared" si="90"/>
        <v>30% Bonus</v>
      </c>
      <c r="H1470" s="60" t="str">
        <f t="shared" si="91"/>
        <v>Valid</v>
      </c>
    </row>
    <row r="1471" spans="1:8" x14ac:dyDescent="0.2">
      <c r="A1471" s="26" t="s">
        <v>5150</v>
      </c>
      <c r="B1471" s="26" t="s">
        <v>5151</v>
      </c>
      <c r="C1471" s="26">
        <v>4.32</v>
      </c>
      <c r="D1471" s="27" t="str">
        <f t="shared" si="88"/>
        <v>✅High Performer</v>
      </c>
      <c r="E1471" s="27" t="str" cm="1">
        <f t="array" ref="E1471">_xlfn.IFS(C1471&gt;= 4.5,"Excellent",C1471 &gt;=3.5,"Good",C1471&gt;=2.5,"Average",C1471&gt;= 1.5,"Below Avg",C1471&lt;1.5,"Poor")</f>
        <v>Good</v>
      </c>
      <c r="F1471" s="27" t="str">
        <f t="shared" si="89"/>
        <v>Developing</v>
      </c>
      <c r="G1471" s="58" t="str">
        <f t="shared" si="90"/>
        <v>30% Bonus</v>
      </c>
      <c r="H1471" s="60" t="str">
        <f t="shared" si="91"/>
        <v>Valid</v>
      </c>
    </row>
    <row r="1472" spans="1:8" x14ac:dyDescent="0.2">
      <c r="A1472" s="26" t="s">
        <v>5153</v>
      </c>
      <c r="B1472" s="26" t="s">
        <v>5154</v>
      </c>
      <c r="C1472" s="26">
        <v>2.58</v>
      </c>
      <c r="D1472" s="27" t="str">
        <f t="shared" si="88"/>
        <v>📈Low Performer</v>
      </c>
      <c r="E1472" s="27" t="str" cm="1">
        <f t="array" ref="E1472">_xlfn.IFS(C1472&gt;= 4.5,"Excellent",C1472 &gt;=3.5,"Good",C1472&gt;=2.5,"Average",C1472&gt;= 1.5,"Below Avg",C1472&lt;1.5,"Poor")</f>
        <v>Average</v>
      </c>
      <c r="F1472" s="27" t="str">
        <f t="shared" si="89"/>
        <v>Developing</v>
      </c>
      <c r="G1472" s="58" t="str">
        <f t="shared" si="90"/>
        <v>30% Bonus</v>
      </c>
      <c r="H1472" s="60" t="str">
        <f t="shared" si="91"/>
        <v>Valid</v>
      </c>
    </row>
    <row r="1473" spans="1:8" x14ac:dyDescent="0.2">
      <c r="A1473" s="26" t="s">
        <v>5157</v>
      </c>
      <c r="B1473" s="26" t="s">
        <v>1073</v>
      </c>
      <c r="C1473" s="26">
        <v>2.85</v>
      </c>
      <c r="D1473" s="27" t="str">
        <f t="shared" si="88"/>
        <v>📈Low Performer</v>
      </c>
      <c r="E1473" s="27" t="str" cm="1">
        <f t="array" ref="E1473">_xlfn.IFS(C1473&gt;= 4.5,"Excellent",C1473 &gt;=3.5,"Good",C1473&gt;=2.5,"Average",C1473&gt;= 1.5,"Below Avg",C1473&lt;1.5,"Poor")</f>
        <v>Average</v>
      </c>
      <c r="F1473" s="27" t="str">
        <f t="shared" si="89"/>
        <v>Developing</v>
      </c>
      <c r="G1473" s="58" t="str">
        <f t="shared" si="90"/>
        <v>30% Bonus</v>
      </c>
      <c r="H1473" s="60" t="str">
        <f t="shared" si="91"/>
        <v>Valid</v>
      </c>
    </row>
    <row r="1474" spans="1:8" x14ac:dyDescent="0.2">
      <c r="A1474" s="26" t="s">
        <v>5159</v>
      </c>
      <c r="B1474" s="26" t="s">
        <v>4516</v>
      </c>
      <c r="C1474" s="26">
        <v>2.48</v>
      </c>
      <c r="D1474" s="27" t="str">
        <f t="shared" si="88"/>
        <v>📈Low Performer</v>
      </c>
      <c r="E1474" s="27" t="str" cm="1">
        <f t="array" ref="E1474">_xlfn.IFS(C1474&gt;= 4.5,"Excellent",C1474 &gt;=3.5,"Good",C1474&gt;=2.5,"Average",C1474&gt;= 1.5,"Below Avg",C1474&lt;1.5,"Poor")</f>
        <v>Below Avg</v>
      </c>
      <c r="F1474" s="27" t="str">
        <f t="shared" si="89"/>
        <v>At Risk</v>
      </c>
      <c r="G1474" s="58" t="str">
        <f t="shared" si="90"/>
        <v>No Bonus</v>
      </c>
      <c r="H1474" s="60" t="str">
        <f t="shared" si="91"/>
        <v>Valid</v>
      </c>
    </row>
    <row r="1475" spans="1:8" x14ac:dyDescent="0.2">
      <c r="A1475" s="26" t="s">
        <v>5162</v>
      </c>
      <c r="B1475" s="26" t="s">
        <v>5163</v>
      </c>
      <c r="C1475" s="26">
        <v>1.1100000000000001</v>
      </c>
      <c r="D1475" s="27" t="str">
        <f t="shared" si="88"/>
        <v>📈Low Performer</v>
      </c>
      <c r="E1475" s="27" t="str" cm="1">
        <f t="array" ref="E1475">_xlfn.IFS(C1475&gt;= 4.5,"Excellent",C1475 &gt;=3.5,"Good",C1475&gt;=2.5,"Average",C1475&gt;= 1.5,"Below Avg",C1475&lt;1.5,"Poor")</f>
        <v>Poor</v>
      </c>
      <c r="F1475" s="27" t="str">
        <f t="shared" si="89"/>
        <v>At Risk</v>
      </c>
      <c r="G1475" s="58" t="str">
        <f t="shared" si="90"/>
        <v>No Bonus</v>
      </c>
      <c r="H1475" s="60" t="str">
        <f t="shared" si="91"/>
        <v>Invalid</v>
      </c>
    </row>
    <row r="1476" spans="1:8" x14ac:dyDescent="0.2">
      <c r="A1476" s="26" t="s">
        <v>5165</v>
      </c>
      <c r="B1476" s="26" t="s">
        <v>5166</v>
      </c>
      <c r="C1476" s="26">
        <v>1.74</v>
      </c>
      <c r="D1476" s="27" t="str">
        <f t="shared" ref="D1476:D1539" si="92">IF($C1476&gt;=3,"✅High Performer","📈Low Performer")</f>
        <v>📈Low Performer</v>
      </c>
      <c r="E1476" s="27" t="str" cm="1">
        <f t="array" ref="E1476">_xlfn.IFS(C1476&gt;= 4.5,"Excellent",C1476 &gt;=3.5,"Good",C1476&gt;=2.5,"Average",C1476&gt;= 1.5,"Below Avg",C1476&lt;1.5,"Poor")</f>
        <v>Below Avg</v>
      </c>
      <c r="F1476" s="27" t="str">
        <f t="shared" ref="F1476:F1539" si="93">IF(C1476&gt;=4.5,"Top Employee",IF(C1476&gt;=2.5,"Developing","At Risk"))</f>
        <v>At Risk</v>
      </c>
      <c r="G1476" s="58" t="str">
        <f t="shared" ref="G1476:G1539" si="94">IF(AND(C1476&gt;=4.5,C1476&lt;=5),"50% Bonus",IF(AND(C1476&gt;=2.5,C1476&lt;4.5),"30% Bonus","No Bonus"))</f>
        <v>No Bonus</v>
      </c>
      <c r="H1476" s="60" t="str">
        <f t="shared" ref="H1476:H1539" si="95">IF(OR(C1476&lt;=2,C1476&gt;=5),"Invalid","Valid")</f>
        <v>Invalid</v>
      </c>
    </row>
    <row r="1477" spans="1:8" x14ac:dyDescent="0.2">
      <c r="A1477" s="26" t="s">
        <v>5169</v>
      </c>
      <c r="B1477" s="26" t="s">
        <v>5170</v>
      </c>
      <c r="C1477" s="26">
        <v>3.1</v>
      </c>
      <c r="D1477" s="27" t="str">
        <f t="shared" si="92"/>
        <v>✅High Performer</v>
      </c>
      <c r="E1477" s="27" t="str" cm="1">
        <f t="array" ref="E1477">_xlfn.IFS(C1477&gt;= 4.5,"Excellent",C1477 &gt;=3.5,"Good",C1477&gt;=2.5,"Average",C1477&gt;= 1.5,"Below Avg",C1477&lt;1.5,"Poor")</f>
        <v>Average</v>
      </c>
      <c r="F1477" s="27" t="str">
        <f t="shared" si="93"/>
        <v>Developing</v>
      </c>
      <c r="G1477" s="58" t="str">
        <f t="shared" si="94"/>
        <v>30% Bonus</v>
      </c>
      <c r="H1477" s="60" t="str">
        <f t="shared" si="95"/>
        <v>Valid</v>
      </c>
    </row>
    <row r="1478" spans="1:8" x14ac:dyDescent="0.2">
      <c r="A1478" s="26" t="s">
        <v>5172</v>
      </c>
      <c r="B1478" s="26" t="s">
        <v>5173</v>
      </c>
      <c r="C1478" s="26">
        <v>3.38</v>
      </c>
      <c r="D1478" s="27" t="str">
        <f t="shared" si="92"/>
        <v>✅High Performer</v>
      </c>
      <c r="E1478" s="27" t="str" cm="1">
        <f t="array" ref="E1478">_xlfn.IFS(C1478&gt;= 4.5,"Excellent",C1478 &gt;=3.5,"Good",C1478&gt;=2.5,"Average",C1478&gt;= 1.5,"Below Avg",C1478&lt;1.5,"Poor")</f>
        <v>Average</v>
      </c>
      <c r="F1478" s="27" t="str">
        <f t="shared" si="93"/>
        <v>Developing</v>
      </c>
      <c r="G1478" s="58" t="str">
        <f t="shared" si="94"/>
        <v>30% Bonus</v>
      </c>
      <c r="H1478" s="60" t="str">
        <f t="shared" si="95"/>
        <v>Valid</v>
      </c>
    </row>
    <row r="1479" spans="1:8" x14ac:dyDescent="0.2">
      <c r="A1479" s="26" t="s">
        <v>5175</v>
      </c>
      <c r="B1479" s="26" t="s">
        <v>5176</v>
      </c>
      <c r="C1479" s="26">
        <v>3.42</v>
      </c>
      <c r="D1479" s="27" t="str">
        <f t="shared" si="92"/>
        <v>✅High Performer</v>
      </c>
      <c r="E1479" s="27" t="str" cm="1">
        <f t="array" ref="E1479">_xlfn.IFS(C1479&gt;= 4.5,"Excellent",C1479 &gt;=3.5,"Good",C1479&gt;=2.5,"Average",C1479&gt;= 1.5,"Below Avg",C1479&lt;1.5,"Poor")</f>
        <v>Average</v>
      </c>
      <c r="F1479" s="27" t="str">
        <f t="shared" si="93"/>
        <v>Developing</v>
      </c>
      <c r="G1479" s="58" t="str">
        <f t="shared" si="94"/>
        <v>30% Bonus</v>
      </c>
      <c r="H1479" s="60" t="str">
        <f t="shared" si="95"/>
        <v>Valid</v>
      </c>
    </row>
    <row r="1480" spans="1:8" x14ac:dyDescent="0.2">
      <c r="A1480" s="26" t="s">
        <v>5178</v>
      </c>
      <c r="B1480" s="26" t="s">
        <v>5179</v>
      </c>
      <c r="C1480" s="26">
        <v>3.62</v>
      </c>
      <c r="D1480" s="27" t="str">
        <f t="shared" si="92"/>
        <v>✅High Performer</v>
      </c>
      <c r="E1480" s="27" t="str" cm="1">
        <f t="array" ref="E1480">_xlfn.IFS(C1480&gt;= 4.5,"Excellent",C1480 &gt;=3.5,"Good",C1480&gt;=2.5,"Average",C1480&gt;= 1.5,"Below Avg",C1480&lt;1.5,"Poor")</f>
        <v>Good</v>
      </c>
      <c r="F1480" s="27" t="str">
        <f t="shared" si="93"/>
        <v>Developing</v>
      </c>
      <c r="G1480" s="58" t="str">
        <f t="shared" si="94"/>
        <v>30% Bonus</v>
      </c>
      <c r="H1480" s="60" t="str">
        <f t="shared" si="95"/>
        <v>Valid</v>
      </c>
    </row>
    <row r="1481" spans="1:8" x14ac:dyDescent="0.2">
      <c r="A1481" s="26" t="s">
        <v>5182</v>
      </c>
      <c r="B1481" s="26" t="s">
        <v>4108</v>
      </c>
      <c r="C1481" s="26">
        <v>1.48</v>
      </c>
      <c r="D1481" s="27" t="str">
        <f t="shared" si="92"/>
        <v>📈Low Performer</v>
      </c>
      <c r="E1481" s="27" t="str" cm="1">
        <f t="array" ref="E1481">_xlfn.IFS(C1481&gt;= 4.5,"Excellent",C1481 &gt;=3.5,"Good",C1481&gt;=2.5,"Average",C1481&gt;= 1.5,"Below Avg",C1481&lt;1.5,"Poor")</f>
        <v>Poor</v>
      </c>
      <c r="F1481" s="27" t="str">
        <f t="shared" si="93"/>
        <v>At Risk</v>
      </c>
      <c r="G1481" s="58" t="str">
        <f t="shared" si="94"/>
        <v>No Bonus</v>
      </c>
      <c r="H1481" s="60" t="str">
        <f t="shared" si="95"/>
        <v>Invalid</v>
      </c>
    </row>
    <row r="1482" spans="1:8" x14ac:dyDescent="0.2">
      <c r="A1482" s="26" t="s">
        <v>5184</v>
      </c>
      <c r="B1482" s="26" t="s">
        <v>5185</v>
      </c>
      <c r="C1482" s="26">
        <v>2.82</v>
      </c>
      <c r="D1482" s="27" t="str">
        <f t="shared" si="92"/>
        <v>📈Low Performer</v>
      </c>
      <c r="E1482" s="27" t="str" cm="1">
        <f t="array" ref="E1482">_xlfn.IFS(C1482&gt;= 4.5,"Excellent",C1482 &gt;=3.5,"Good",C1482&gt;=2.5,"Average",C1482&gt;= 1.5,"Below Avg",C1482&lt;1.5,"Poor")</f>
        <v>Average</v>
      </c>
      <c r="F1482" s="27" t="str">
        <f t="shared" si="93"/>
        <v>Developing</v>
      </c>
      <c r="G1482" s="58" t="str">
        <f t="shared" si="94"/>
        <v>30% Bonus</v>
      </c>
      <c r="H1482" s="60" t="str">
        <f t="shared" si="95"/>
        <v>Valid</v>
      </c>
    </row>
    <row r="1483" spans="1:8" x14ac:dyDescent="0.2">
      <c r="A1483" s="26" t="s">
        <v>5187</v>
      </c>
      <c r="B1483" s="26" t="s">
        <v>5188</v>
      </c>
      <c r="C1483" s="26">
        <v>1.58</v>
      </c>
      <c r="D1483" s="27" t="str">
        <f t="shared" si="92"/>
        <v>📈Low Performer</v>
      </c>
      <c r="E1483" s="27" t="str" cm="1">
        <f t="array" ref="E1483">_xlfn.IFS(C1483&gt;= 4.5,"Excellent",C1483 &gt;=3.5,"Good",C1483&gt;=2.5,"Average",C1483&gt;= 1.5,"Below Avg",C1483&lt;1.5,"Poor")</f>
        <v>Below Avg</v>
      </c>
      <c r="F1483" s="27" t="str">
        <f t="shared" si="93"/>
        <v>At Risk</v>
      </c>
      <c r="G1483" s="58" t="str">
        <f t="shared" si="94"/>
        <v>No Bonus</v>
      </c>
      <c r="H1483" s="60" t="str">
        <f t="shared" si="95"/>
        <v>Invalid</v>
      </c>
    </row>
    <row r="1484" spans="1:8" x14ac:dyDescent="0.2">
      <c r="A1484" s="26" t="s">
        <v>5190</v>
      </c>
      <c r="B1484" s="26" t="s">
        <v>5191</v>
      </c>
      <c r="C1484" s="26">
        <v>4.53</v>
      </c>
      <c r="D1484" s="27" t="str">
        <f t="shared" si="92"/>
        <v>✅High Performer</v>
      </c>
      <c r="E1484" s="27" t="str" cm="1">
        <f t="array" ref="E1484">_xlfn.IFS(C1484&gt;= 4.5,"Excellent",C1484 &gt;=3.5,"Good",C1484&gt;=2.5,"Average",C1484&gt;= 1.5,"Below Avg",C1484&lt;1.5,"Poor")</f>
        <v>Excellent</v>
      </c>
      <c r="F1484" s="27" t="str">
        <f t="shared" si="93"/>
        <v>Top Employee</v>
      </c>
      <c r="G1484" s="58" t="str">
        <f t="shared" si="94"/>
        <v>50% Bonus</v>
      </c>
      <c r="H1484" s="60" t="str">
        <f t="shared" si="95"/>
        <v>Valid</v>
      </c>
    </row>
    <row r="1485" spans="1:8" x14ac:dyDescent="0.2">
      <c r="A1485" s="26" t="s">
        <v>5193</v>
      </c>
      <c r="B1485" s="26" t="s">
        <v>5194</v>
      </c>
      <c r="C1485" s="26">
        <v>1.32</v>
      </c>
      <c r="D1485" s="27" t="str">
        <f t="shared" si="92"/>
        <v>📈Low Performer</v>
      </c>
      <c r="E1485" s="27" t="str" cm="1">
        <f t="array" ref="E1485">_xlfn.IFS(C1485&gt;= 4.5,"Excellent",C1485 &gt;=3.5,"Good",C1485&gt;=2.5,"Average",C1485&gt;= 1.5,"Below Avg",C1485&lt;1.5,"Poor")</f>
        <v>Poor</v>
      </c>
      <c r="F1485" s="27" t="str">
        <f t="shared" si="93"/>
        <v>At Risk</v>
      </c>
      <c r="G1485" s="58" t="str">
        <f t="shared" si="94"/>
        <v>No Bonus</v>
      </c>
      <c r="H1485" s="60" t="str">
        <f t="shared" si="95"/>
        <v>Invalid</v>
      </c>
    </row>
    <row r="1486" spans="1:8" x14ac:dyDescent="0.2">
      <c r="A1486" s="26" t="s">
        <v>5196</v>
      </c>
      <c r="B1486" s="26" t="s">
        <v>5197</v>
      </c>
      <c r="C1486" s="26">
        <v>1.53</v>
      </c>
      <c r="D1486" s="27" t="str">
        <f t="shared" si="92"/>
        <v>📈Low Performer</v>
      </c>
      <c r="E1486" s="27" t="str" cm="1">
        <f t="array" ref="E1486">_xlfn.IFS(C1486&gt;= 4.5,"Excellent",C1486 &gt;=3.5,"Good",C1486&gt;=2.5,"Average",C1486&gt;= 1.5,"Below Avg",C1486&lt;1.5,"Poor")</f>
        <v>Below Avg</v>
      </c>
      <c r="F1486" s="27" t="str">
        <f t="shared" si="93"/>
        <v>At Risk</v>
      </c>
      <c r="G1486" s="58" t="str">
        <f t="shared" si="94"/>
        <v>No Bonus</v>
      </c>
      <c r="H1486" s="60" t="str">
        <f t="shared" si="95"/>
        <v>Invalid</v>
      </c>
    </row>
    <row r="1487" spans="1:8" x14ac:dyDescent="0.2">
      <c r="A1487" s="26" t="s">
        <v>5200</v>
      </c>
      <c r="B1487" s="26" t="s">
        <v>626</v>
      </c>
      <c r="C1487" s="26">
        <v>2.02</v>
      </c>
      <c r="D1487" s="27" t="str">
        <f t="shared" si="92"/>
        <v>📈Low Performer</v>
      </c>
      <c r="E1487" s="27" t="str" cm="1">
        <f t="array" ref="E1487">_xlfn.IFS(C1487&gt;= 4.5,"Excellent",C1487 &gt;=3.5,"Good",C1487&gt;=2.5,"Average",C1487&gt;= 1.5,"Below Avg",C1487&lt;1.5,"Poor")</f>
        <v>Below Avg</v>
      </c>
      <c r="F1487" s="27" t="str">
        <f t="shared" si="93"/>
        <v>At Risk</v>
      </c>
      <c r="G1487" s="58" t="str">
        <f t="shared" si="94"/>
        <v>No Bonus</v>
      </c>
      <c r="H1487" s="60" t="str">
        <f t="shared" si="95"/>
        <v>Valid</v>
      </c>
    </row>
    <row r="1488" spans="1:8" x14ac:dyDescent="0.2">
      <c r="A1488" s="26" t="s">
        <v>5203</v>
      </c>
      <c r="B1488" s="26" t="s">
        <v>2838</v>
      </c>
      <c r="C1488" s="26">
        <v>1.0900000000000001</v>
      </c>
      <c r="D1488" s="27" t="str">
        <f t="shared" si="92"/>
        <v>📈Low Performer</v>
      </c>
      <c r="E1488" s="27" t="str" cm="1">
        <f t="array" ref="E1488">_xlfn.IFS(C1488&gt;= 4.5,"Excellent",C1488 &gt;=3.5,"Good",C1488&gt;=2.5,"Average",C1488&gt;= 1.5,"Below Avg",C1488&lt;1.5,"Poor")</f>
        <v>Poor</v>
      </c>
      <c r="F1488" s="27" t="str">
        <f t="shared" si="93"/>
        <v>At Risk</v>
      </c>
      <c r="G1488" s="58" t="str">
        <f t="shared" si="94"/>
        <v>No Bonus</v>
      </c>
      <c r="H1488" s="60" t="str">
        <f t="shared" si="95"/>
        <v>Invalid</v>
      </c>
    </row>
    <row r="1489" spans="1:8" x14ac:dyDescent="0.2">
      <c r="A1489" s="26" t="s">
        <v>5205</v>
      </c>
      <c r="B1489" s="26" t="s">
        <v>5206</v>
      </c>
      <c r="C1489" s="26">
        <v>2.2000000000000002</v>
      </c>
      <c r="D1489" s="27" t="str">
        <f t="shared" si="92"/>
        <v>📈Low Performer</v>
      </c>
      <c r="E1489" s="27" t="str" cm="1">
        <f t="array" ref="E1489">_xlfn.IFS(C1489&gt;= 4.5,"Excellent",C1489 &gt;=3.5,"Good",C1489&gt;=2.5,"Average",C1489&gt;= 1.5,"Below Avg",C1489&lt;1.5,"Poor")</f>
        <v>Below Avg</v>
      </c>
      <c r="F1489" s="27" t="str">
        <f t="shared" si="93"/>
        <v>At Risk</v>
      </c>
      <c r="G1489" s="58" t="str">
        <f t="shared" si="94"/>
        <v>No Bonus</v>
      </c>
      <c r="H1489" s="60" t="str">
        <f t="shared" si="95"/>
        <v>Valid</v>
      </c>
    </row>
    <row r="1490" spans="1:8" x14ac:dyDescent="0.2">
      <c r="A1490" s="26" t="s">
        <v>5208</v>
      </c>
      <c r="B1490" s="26" t="s">
        <v>1443</v>
      </c>
      <c r="C1490" s="26">
        <v>3.04</v>
      </c>
      <c r="D1490" s="27" t="str">
        <f t="shared" si="92"/>
        <v>✅High Performer</v>
      </c>
      <c r="E1490" s="27" t="str" cm="1">
        <f t="array" ref="E1490">_xlfn.IFS(C1490&gt;= 4.5,"Excellent",C1490 &gt;=3.5,"Good",C1490&gt;=2.5,"Average",C1490&gt;= 1.5,"Below Avg",C1490&lt;1.5,"Poor")</f>
        <v>Average</v>
      </c>
      <c r="F1490" s="27" t="str">
        <f t="shared" si="93"/>
        <v>Developing</v>
      </c>
      <c r="G1490" s="58" t="str">
        <f t="shared" si="94"/>
        <v>30% Bonus</v>
      </c>
      <c r="H1490" s="60" t="str">
        <f t="shared" si="95"/>
        <v>Valid</v>
      </c>
    </row>
    <row r="1491" spans="1:8" x14ac:dyDescent="0.2">
      <c r="A1491" s="26" t="s">
        <v>5210</v>
      </c>
      <c r="B1491" s="26" t="s">
        <v>4649</v>
      </c>
      <c r="C1491" s="26">
        <v>1.26</v>
      </c>
      <c r="D1491" s="27" t="str">
        <f t="shared" si="92"/>
        <v>📈Low Performer</v>
      </c>
      <c r="E1491" s="27" t="str" cm="1">
        <f t="array" ref="E1491">_xlfn.IFS(C1491&gt;= 4.5,"Excellent",C1491 &gt;=3.5,"Good",C1491&gt;=2.5,"Average",C1491&gt;= 1.5,"Below Avg",C1491&lt;1.5,"Poor")</f>
        <v>Poor</v>
      </c>
      <c r="F1491" s="27" t="str">
        <f t="shared" si="93"/>
        <v>At Risk</v>
      </c>
      <c r="G1491" s="58" t="str">
        <f t="shared" si="94"/>
        <v>No Bonus</v>
      </c>
      <c r="H1491" s="60" t="str">
        <f t="shared" si="95"/>
        <v>Invalid</v>
      </c>
    </row>
    <row r="1492" spans="1:8" x14ac:dyDescent="0.2">
      <c r="A1492" s="26" t="s">
        <v>5212</v>
      </c>
      <c r="B1492" s="26" t="s">
        <v>5213</v>
      </c>
      <c r="C1492" s="26">
        <v>1.24</v>
      </c>
      <c r="D1492" s="27" t="str">
        <f t="shared" si="92"/>
        <v>📈Low Performer</v>
      </c>
      <c r="E1492" s="27" t="str" cm="1">
        <f t="array" ref="E1492">_xlfn.IFS(C1492&gt;= 4.5,"Excellent",C1492 &gt;=3.5,"Good",C1492&gt;=2.5,"Average",C1492&gt;= 1.5,"Below Avg",C1492&lt;1.5,"Poor")</f>
        <v>Poor</v>
      </c>
      <c r="F1492" s="27" t="str">
        <f t="shared" si="93"/>
        <v>At Risk</v>
      </c>
      <c r="G1492" s="58" t="str">
        <f t="shared" si="94"/>
        <v>No Bonus</v>
      </c>
      <c r="H1492" s="60" t="str">
        <f t="shared" si="95"/>
        <v>Invalid</v>
      </c>
    </row>
    <row r="1493" spans="1:8" x14ac:dyDescent="0.2">
      <c r="A1493" s="26" t="s">
        <v>5216</v>
      </c>
      <c r="B1493" s="26" t="s">
        <v>5217</v>
      </c>
      <c r="C1493" s="26">
        <v>1.49</v>
      </c>
      <c r="D1493" s="27" t="str">
        <f t="shared" si="92"/>
        <v>📈Low Performer</v>
      </c>
      <c r="E1493" s="27" t="str" cm="1">
        <f t="array" ref="E1493">_xlfn.IFS(C1493&gt;= 4.5,"Excellent",C1493 &gt;=3.5,"Good",C1493&gt;=2.5,"Average",C1493&gt;= 1.5,"Below Avg",C1493&lt;1.5,"Poor")</f>
        <v>Poor</v>
      </c>
      <c r="F1493" s="27" t="str">
        <f t="shared" si="93"/>
        <v>At Risk</v>
      </c>
      <c r="G1493" s="58" t="str">
        <f t="shared" si="94"/>
        <v>No Bonus</v>
      </c>
      <c r="H1493" s="60" t="str">
        <f t="shared" si="95"/>
        <v>Invalid</v>
      </c>
    </row>
    <row r="1494" spans="1:8" x14ac:dyDescent="0.2">
      <c r="A1494" s="26" t="s">
        <v>5219</v>
      </c>
      <c r="B1494" s="26" t="s">
        <v>5103</v>
      </c>
      <c r="C1494" s="26">
        <v>3.96</v>
      </c>
      <c r="D1494" s="27" t="str">
        <f t="shared" si="92"/>
        <v>✅High Performer</v>
      </c>
      <c r="E1494" s="27" t="str" cm="1">
        <f t="array" ref="E1494">_xlfn.IFS(C1494&gt;= 4.5,"Excellent",C1494 &gt;=3.5,"Good",C1494&gt;=2.5,"Average",C1494&gt;= 1.5,"Below Avg",C1494&lt;1.5,"Poor")</f>
        <v>Good</v>
      </c>
      <c r="F1494" s="27" t="str">
        <f t="shared" si="93"/>
        <v>Developing</v>
      </c>
      <c r="G1494" s="58" t="str">
        <f t="shared" si="94"/>
        <v>30% Bonus</v>
      </c>
      <c r="H1494" s="60" t="str">
        <f t="shared" si="95"/>
        <v>Valid</v>
      </c>
    </row>
    <row r="1495" spans="1:8" x14ac:dyDescent="0.2">
      <c r="A1495" s="26" t="s">
        <v>5222</v>
      </c>
      <c r="B1495" s="26" t="s">
        <v>1941</v>
      </c>
      <c r="C1495" s="26">
        <v>1.1599999999999999</v>
      </c>
      <c r="D1495" s="27" t="str">
        <f t="shared" si="92"/>
        <v>📈Low Performer</v>
      </c>
      <c r="E1495" s="27" t="str" cm="1">
        <f t="array" ref="E1495">_xlfn.IFS(C1495&gt;= 4.5,"Excellent",C1495 &gt;=3.5,"Good",C1495&gt;=2.5,"Average",C1495&gt;= 1.5,"Below Avg",C1495&lt;1.5,"Poor")</f>
        <v>Poor</v>
      </c>
      <c r="F1495" s="27" t="str">
        <f t="shared" si="93"/>
        <v>At Risk</v>
      </c>
      <c r="G1495" s="58" t="str">
        <f t="shared" si="94"/>
        <v>No Bonus</v>
      </c>
      <c r="H1495" s="60" t="str">
        <f t="shared" si="95"/>
        <v>Invalid</v>
      </c>
    </row>
    <row r="1496" spans="1:8" x14ac:dyDescent="0.2">
      <c r="A1496" s="26" t="s">
        <v>5224</v>
      </c>
      <c r="B1496" s="26" t="s">
        <v>5225</v>
      </c>
      <c r="C1496" s="26">
        <v>2.27</v>
      </c>
      <c r="D1496" s="27" t="str">
        <f t="shared" si="92"/>
        <v>📈Low Performer</v>
      </c>
      <c r="E1496" s="27" t="str" cm="1">
        <f t="array" ref="E1496">_xlfn.IFS(C1496&gt;= 4.5,"Excellent",C1496 &gt;=3.5,"Good",C1496&gt;=2.5,"Average",C1496&gt;= 1.5,"Below Avg",C1496&lt;1.5,"Poor")</f>
        <v>Below Avg</v>
      </c>
      <c r="F1496" s="27" t="str">
        <f t="shared" si="93"/>
        <v>At Risk</v>
      </c>
      <c r="G1496" s="58" t="str">
        <f t="shared" si="94"/>
        <v>No Bonus</v>
      </c>
      <c r="H1496" s="60" t="str">
        <f t="shared" si="95"/>
        <v>Valid</v>
      </c>
    </row>
    <row r="1497" spans="1:8" x14ac:dyDescent="0.2">
      <c r="A1497" s="26" t="s">
        <v>5227</v>
      </c>
      <c r="B1497" s="26" t="s">
        <v>824</v>
      </c>
      <c r="C1497" s="26">
        <v>2.4500000000000002</v>
      </c>
      <c r="D1497" s="27" t="str">
        <f t="shared" si="92"/>
        <v>📈Low Performer</v>
      </c>
      <c r="E1497" s="27" t="str" cm="1">
        <f t="array" ref="E1497">_xlfn.IFS(C1497&gt;= 4.5,"Excellent",C1497 &gt;=3.5,"Good",C1497&gt;=2.5,"Average",C1497&gt;= 1.5,"Below Avg",C1497&lt;1.5,"Poor")</f>
        <v>Below Avg</v>
      </c>
      <c r="F1497" s="27" t="str">
        <f t="shared" si="93"/>
        <v>At Risk</v>
      </c>
      <c r="G1497" s="58" t="str">
        <f t="shared" si="94"/>
        <v>No Bonus</v>
      </c>
      <c r="H1497" s="60" t="str">
        <f t="shared" si="95"/>
        <v>Valid</v>
      </c>
    </row>
    <row r="1498" spans="1:8" x14ac:dyDescent="0.2">
      <c r="A1498" s="26" t="s">
        <v>5230</v>
      </c>
      <c r="B1498" s="26" t="s">
        <v>2749</v>
      </c>
      <c r="C1498" s="26">
        <v>2.77</v>
      </c>
      <c r="D1498" s="27" t="str">
        <f t="shared" si="92"/>
        <v>📈Low Performer</v>
      </c>
      <c r="E1498" s="27" t="str" cm="1">
        <f t="array" ref="E1498">_xlfn.IFS(C1498&gt;= 4.5,"Excellent",C1498 &gt;=3.5,"Good",C1498&gt;=2.5,"Average",C1498&gt;= 1.5,"Below Avg",C1498&lt;1.5,"Poor")</f>
        <v>Average</v>
      </c>
      <c r="F1498" s="27" t="str">
        <f t="shared" si="93"/>
        <v>Developing</v>
      </c>
      <c r="G1498" s="58" t="str">
        <f t="shared" si="94"/>
        <v>30% Bonus</v>
      </c>
      <c r="H1498" s="60" t="str">
        <f t="shared" si="95"/>
        <v>Valid</v>
      </c>
    </row>
    <row r="1499" spans="1:8" x14ac:dyDescent="0.2">
      <c r="A1499" s="26" t="s">
        <v>5232</v>
      </c>
      <c r="B1499" s="26" t="s">
        <v>5233</v>
      </c>
      <c r="C1499" s="26">
        <v>3.05</v>
      </c>
      <c r="D1499" s="27" t="str">
        <f t="shared" si="92"/>
        <v>✅High Performer</v>
      </c>
      <c r="E1499" s="27" t="str" cm="1">
        <f t="array" ref="E1499">_xlfn.IFS(C1499&gt;= 4.5,"Excellent",C1499 &gt;=3.5,"Good",C1499&gt;=2.5,"Average",C1499&gt;= 1.5,"Below Avg",C1499&lt;1.5,"Poor")</f>
        <v>Average</v>
      </c>
      <c r="F1499" s="27" t="str">
        <f t="shared" si="93"/>
        <v>Developing</v>
      </c>
      <c r="G1499" s="58" t="str">
        <f t="shared" si="94"/>
        <v>30% Bonus</v>
      </c>
      <c r="H1499" s="60" t="str">
        <f t="shared" si="95"/>
        <v>Valid</v>
      </c>
    </row>
    <row r="1500" spans="1:8" x14ac:dyDescent="0.2">
      <c r="A1500" s="26" t="s">
        <v>5235</v>
      </c>
      <c r="B1500" s="26" t="s">
        <v>2646</v>
      </c>
      <c r="C1500" s="26">
        <v>1.91</v>
      </c>
      <c r="D1500" s="27" t="str">
        <f t="shared" si="92"/>
        <v>📈Low Performer</v>
      </c>
      <c r="E1500" s="27" t="str" cm="1">
        <f t="array" ref="E1500">_xlfn.IFS(C1500&gt;= 4.5,"Excellent",C1500 &gt;=3.5,"Good",C1500&gt;=2.5,"Average",C1500&gt;= 1.5,"Below Avg",C1500&lt;1.5,"Poor")</f>
        <v>Below Avg</v>
      </c>
      <c r="F1500" s="27" t="str">
        <f t="shared" si="93"/>
        <v>At Risk</v>
      </c>
      <c r="G1500" s="58" t="str">
        <f t="shared" si="94"/>
        <v>No Bonus</v>
      </c>
      <c r="H1500" s="60" t="str">
        <f t="shared" si="95"/>
        <v>Invalid</v>
      </c>
    </row>
    <row r="1501" spans="1:8" x14ac:dyDescent="0.2">
      <c r="A1501" s="26" t="s">
        <v>5237</v>
      </c>
      <c r="B1501" s="26" t="s">
        <v>5238</v>
      </c>
      <c r="C1501" s="26">
        <v>3.21</v>
      </c>
      <c r="D1501" s="27" t="str">
        <f t="shared" si="92"/>
        <v>✅High Performer</v>
      </c>
      <c r="E1501" s="27" t="str" cm="1">
        <f t="array" ref="E1501">_xlfn.IFS(C1501&gt;= 4.5,"Excellent",C1501 &gt;=3.5,"Good",C1501&gt;=2.5,"Average",C1501&gt;= 1.5,"Below Avg",C1501&lt;1.5,"Poor")</f>
        <v>Average</v>
      </c>
      <c r="F1501" s="27" t="str">
        <f t="shared" si="93"/>
        <v>Developing</v>
      </c>
      <c r="G1501" s="58" t="str">
        <f t="shared" si="94"/>
        <v>30% Bonus</v>
      </c>
      <c r="H1501" s="60" t="str">
        <f t="shared" si="95"/>
        <v>Valid</v>
      </c>
    </row>
    <row r="1502" spans="1:8" x14ac:dyDescent="0.2">
      <c r="A1502" s="26" t="s">
        <v>5240</v>
      </c>
      <c r="B1502" s="26" t="s">
        <v>2221</v>
      </c>
      <c r="C1502" s="26">
        <v>4.53</v>
      </c>
      <c r="D1502" s="27" t="str">
        <f t="shared" si="92"/>
        <v>✅High Performer</v>
      </c>
      <c r="E1502" s="27" t="str" cm="1">
        <f t="array" ref="E1502">_xlfn.IFS(C1502&gt;= 4.5,"Excellent",C1502 &gt;=3.5,"Good",C1502&gt;=2.5,"Average",C1502&gt;= 1.5,"Below Avg",C1502&lt;1.5,"Poor")</f>
        <v>Excellent</v>
      </c>
      <c r="F1502" s="27" t="str">
        <f t="shared" si="93"/>
        <v>Top Employee</v>
      </c>
      <c r="G1502" s="58" t="str">
        <f t="shared" si="94"/>
        <v>50% Bonus</v>
      </c>
      <c r="H1502" s="60" t="str">
        <f t="shared" si="95"/>
        <v>Valid</v>
      </c>
    </row>
    <row r="1503" spans="1:8" x14ac:dyDescent="0.2">
      <c r="A1503" s="26" t="s">
        <v>5243</v>
      </c>
      <c r="B1503" s="26" t="s">
        <v>5244</v>
      </c>
      <c r="C1503" s="26">
        <v>2.83</v>
      </c>
      <c r="D1503" s="27" t="str">
        <f t="shared" si="92"/>
        <v>📈Low Performer</v>
      </c>
      <c r="E1503" s="27" t="str" cm="1">
        <f t="array" ref="E1503">_xlfn.IFS(C1503&gt;= 4.5,"Excellent",C1503 &gt;=3.5,"Good",C1503&gt;=2.5,"Average",C1503&gt;= 1.5,"Below Avg",C1503&lt;1.5,"Poor")</f>
        <v>Average</v>
      </c>
      <c r="F1503" s="27" t="str">
        <f t="shared" si="93"/>
        <v>Developing</v>
      </c>
      <c r="G1503" s="58" t="str">
        <f t="shared" si="94"/>
        <v>30% Bonus</v>
      </c>
      <c r="H1503" s="60" t="str">
        <f t="shared" si="95"/>
        <v>Valid</v>
      </c>
    </row>
    <row r="1504" spans="1:8" x14ac:dyDescent="0.2">
      <c r="A1504" s="26" t="s">
        <v>5246</v>
      </c>
      <c r="B1504" s="26" t="s">
        <v>5247</v>
      </c>
      <c r="C1504" s="26">
        <v>1.05</v>
      </c>
      <c r="D1504" s="27" t="str">
        <f t="shared" si="92"/>
        <v>📈Low Performer</v>
      </c>
      <c r="E1504" s="27" t="str" cm="1">
        <f t="array" ref="E1504">_xlfn.IFS(C1504&gt;= 4.5,"Excellent",C1504 &gt;=3.5,"Good",C1504&gt;=2.5,"Average",C1504&gt;= 1.5,"Below Avg",C1504&lt;1.5,"Poor")</f>
        <v>Poor</v>
      </c>
      <c r="F1504" s="27" t="str">
        <f t="shared" si="93"/>
        <v>At Risk</v>
      </c>
      <c r="G1504" s="58" t="str">
        <f t="shared" si="94"/>
        <v>No Bonus</v>
      </c>
      <c r="H1504" s="60" t="str">
        <f t="shared" si="95"/>
        <v>Invalid</v>
      </c>
    </row>
    <row r="1505" spans="1:8" x14ac:dyDescent="0.2">
      <c r="A1505" s="26" t="s">
        <v>5250</v>
      </c>
      <c r="B1505" s="26" t="s">
        <v>1487</v>
      </c>
      <c r="C1505" s="26">
        <v>4.95</v>
      </c>
      <c r="D1505" s="27" t="str">
        <f t="shared" si="92"/>
        <v>✅High Performer</v>
      </c>
      <c r="E1505" s="27" t="str" cm="1">
        <f t="array" ref="E1505">_xlfn.IFS(C1505&gt;= 4.5,"Excellent",C1505 &gt;=3.5,"Good",C1505&gt;=2.5,"Average",C1505&gt;= 1.5,"Below Avg",C1505&lt;1.5,"Poor")</f>
        <v>Excellent</v>
      </c>
      <c r="F1505" s="27" t="str">
        <f t="shared" si="93"/>
        <v>Top Employee</v>
      </c>
      <c r="G1505" s="58" t="str">
        <f t="shared" si="94"/>
        <v>50% Bonus</v>
      </c>
      <c r="H1505" s="60" t="str">
        <f t="shared" si="95"/>
        <v>Valid</v>
      </c>
    </row>
    <row r="1506" spans="1:8" x14ac:dyDescent="0.2">
      <c r="A1506" s="26" t="s">
        <v>5253</v>
      </c>
      <c r="B1506" s="26" t="s">
        <v>2960</v>
      </c>
      <c r="C1506" s="26">
        <v>2.04</v>
      </c>
      <c r="D1506" s="27" t="str">
        <f t="shared" si="92"/>
        <v>📈Low Performer</v>
      </c>
      <c r="E1506" s="27" t="str" cm="1">
        <f t="array" ref="E1506">_xlfn.IFS(C1506&gt;= 4.5,"Excellent",C1506 &gt;=3.5,"Good",C1506&gt;=2.5,"Average",C1506&gt;= 1.5,"Below Avg",C1506&lt;1.5,"Poor")</f>
        <v>Below Avg</v>
      </c>
      <c r="F1506" s="27" t="str">
        <f t="shared" si="93"/>
        <v>At Risk</v>
      </c>
      <c r="G1506" s="58" t="str">
        <f t="shared" si="94"/>
        <v>No Bonus</v>
      </c>
      <c r="H1506" s="60" t="str">
        <f t="shared" si="95"/>
        <v>Valid</v>
      </c>
    </row>
    <row r="1507" spans="1:8" x14ac:dyDescent="0.2">
      <c r="A1507" s="26" t="s">
        <v>5255</v>
      </c>
      <c r="B1507" s="26" t="s">
        <v>5256</v>
      </c>
      <c r="C1507" s="26">
        <v>2.81</v>
      </c>
      <c r="D1507" s="27" t="str">
        <f t="shared" si="92"/>
        <v>📈Low Performer</v>
      </c>
      <c r="E1507" s="27" t="str" cm="1">
        <f t="array" ref="E1507">_xlfn.IFS(C1507&gt;= 4.5,"Excellent",C1507 &gt;=3.5,"Good",C1507&gt;=2.5,"Average",C1507&gt;= 1.5,"Below Avg",C1507&lt;1.5,"Poor")</f>
        <v>Average</v>
      </c>
      <c r="F1507" s="27" t="str">
        <f t="shared" si="93"/>
        <v>Developing</v>
      </c>
      <c r="G1507" s="58" t="str">
        <f t="shared" si="94"/>
        <v>30% Bonus</v>
      </c>
      <c r="H1507" s="60" t="str">
        <f t="shared" si="95"/>
        <v>Valid</v>
      </c>
    </row>
    <row r="1508" spans="1:8" x14ac:dyDescent="0.2">
      <c r="A1508" s="26" t="s">
        <v>5258</v>
      </c>
      <c r="B1508" s="26" t="s">
        <v>1510</v>
      </c>
      <c r="C1508" s="26">
        <v>4.41</v>
      </c>
      <c r="D1508" s="27" t="str">
        <f t="shared" si="92"/>
        <v>✅High Performer</v>
      </c>
      <c r="E1508" s="27" t="str" cm="1">
        <f t="array" ref="E1508">_xlfn.IFS(C1508&gt;= 4.5,"Excellent",C1508 &gt;=3.5,"Good",C1508&gt;=2.5,"Average",C1508&gt;= 1.5,"Below Avg",C1508&lt;1.5,"Poor")</f>
        <v>Good</v>
      </c>
      <c r="F1508" s="27" t="str">
        <f t="shared" si="93"/>
        <v>Developing</v>
      </c>
      <c r="G1508" s="58" t="str">
        <f t="shared" si="94"/>
        <v>30% Bonus</v>
      </c>
      <c r="H1508" s="60" t="str">
        <f t="shared" si="95"/>
        <v>Valid</v>
      </c>
    </row>
    <row r="1509" spans="1:8" x14ac:dyDescent="0.2">
      <c r="A1509" s="26" t="s">
        <v>5261</v>
      </c>
      <c r="B1509" s="26" t="s">
        <v>568</v>
      </c>
      <c r="C1509" s="26">
        <v>2.65</v>
      </c>
      <c r="D1509" s="27" t="str">
        <f t="shared" si="92"/>
        <v>📈Low Performer</v>
      </c>
      <c r="E1509" s="27" t="str" cm="1">
        <f t="array" ref="E1509">_xlfn.IFS(C1509&gt;= 4.5,"Excellent",C1509 &gt;=3.5,"Good",C1509&gt;=2.5,"Average",C1509&gt;= 1.5,"Below Avg",C1509&lt;1.5,"Poor")</f>
        <v>Average</v>
      </c>
      <c r="F1509" s="27" t="str">
        <f t="shared" si="93"/>
        <v>Developing</v>
      </c>
      <c r="G1509" s="58" t="str">
        <f t="shared" si="94"/>
        <v>30% Bonus</v>
      </c>
      <c r="H1509" s="60" t="str">
        <f t="shared" si="95"/>
        <v>Valid</v>
      </c>
    </row>
    <row r="1510" spans="1:8" x14ac:dyDescent="0.2">
      <c r="A1510" s="26" t="s">
        <v>5263</v>
      </c>
      <c r="B1510" s="26" t="s">
        <v>5264</v>
      </c>
      <c r="C1510" s="26">
        <v>3.9</v>
      </c>
      <c r="D1510" s="27" t="str">
        <f t="shared" si="92"/>
        <v>✅High Performer</v>
      </c>
      <c r="E1510" s="27" t="str" cm="1">
        <f t="array" ref="E1510">_xlfn.IFS(C1510&gt;= 4.5,"Excellent",C1510 &gt;=3.5,"Good",C1510&gt;=2.5,"Average",C1510&gt;= 1.5,"Below Avg",C1510&lt;1.5,"Poor")</f>
        <v>Good</v>
      </c>
      <c r="F1510" s="27" t="str">
        <f t="shared" si="93"/>
        <v>Developing</v>
      </c>
      <c r="G1510" s="58" t="str">
        <f t="shared" si="94"/>
        <v>30% Bonus</v>
      </c>
      <c r="H1510" s="60" t="str">
        <f t="shared" si="95"/>
        <v>Valid</v>
      </c>
    </row>
    <row r="1511" spans="1:8" x14ac:dyDescent="0.2">
      <c r="A1511" s="26" t="s">
        <v>5266</v>
      </c>
      <c r="B1511" s="26" t="s">
        <v>4671</v>
      </c>
      <c r="C1511" s="26">
        <v>1.07</v>
      </c>
      <c r="D1511" s="27" t="str">
        <f t="shared" si="92"/>
        <v>📈Low Performer</v>
      </c>
      <c r="E1511" s="27" t="str" cm="1">
        <f t="array" ref="E1511">_xlfn.IFS(C1511&gt;= 4.5,"Excellent",C1511 &gt;=3.5,"Good",C1511&gt;=2.5,"Average",C1511&gt;= 1.5,"Below Avg",C1511&lt;1.5,"Poor")</f>
        <v>Poor</v>
      </c>
      <c r="F1511" s="27" t="str">
        <f t="shared" si="93"/>
        <v>At Risk</v>
      </c>
      <c r="G1511" s="58" t="str">
        <f t="shared" si="94"/>
        <v>No Bonus</v>
      </c>
      <c r="H1511" s="60" t="str">
        <f t="shared" si="95"/>
        <v>Invalid</v>
      </c>
    </row>
    <row r="1512" spans="1:8" x14ac:dyDescent="0.2">
      <c r="A1512" s="26" t="s">
        <v>5269</v>
      </c>
      <c r="B1512" s="26" t="s">
        <v>5270</v>
      </c>
      <c r="C1512" s="26">
        <v>2</v>
      </c>
      <c r="D1512" s="27" t="str">
        <f t="shared" si="92"/>
        <v>📈Low Performer</v>
      </c>
      <c r="E1512" s="27" t="str" cm="1">
        <f t="array" ref="E1512">_xlfn.IFS(C1512&gt;= 4.5,"Excellent",C1512 &gt;=3.5,"Good",C1512&gt;=2.5,"Average",C1512&gt;= 1.5,"Below Avg",C1512&lt;1.5,"Poor")</f>
        <v>Below Avg</v>
      </c>
      <c r="F1512" s="27" t="str">
        <f t="shared" si="93"/>
        <v>At Risk</v>
      </c>
      <c r="G1512" s="58" t="str">
        <f t="shared" si="94"/>
        <v>No Bonus</v>
      </c>
      <c r="H1512" s="60" t="str">
        <f t="shared" si="95"/>
        <v>Invalid</v>
      </c>
    </row>
    <row r="1513" spans="1:8" x14ac:dyDescent="0.2">
      <c r="A1513" s="26" t="s">
        <v>5272</v>
      </c>
      <c r="B1513" s="26" t="s">
        <v>2559</v>
      </c>
      <c r="C1513" s="26">
        <v>3.15</v>
      </c>
      <c r="D1513" s="27" t="str">
        <f t="shared" si="92"/>
        <v>✅High Performer</v>
      </c>
      <c r="E1513" s="27" t="str" cm="1">
        <f t="array" ref="E1513">_xlfn.IFS(C1513&gt;= 4.5,"Excellent",C1513 &gt;=3.5,"Good",C1513&gt;=2.5,"Average",C1513&gt;= 1.5,"Below Avg",C1513&lt;1.5,"Poor")</f>
        <v>Average</v>
      </c>
      <c r="F1513" s="27" t="str">
        <f t="shared" si="93"/>
        <v>Developing</v>
      </c>
      <c r="G1513" s="58" t="str">
        <f t="shared" si="94"/>
        <v>30% Bonus</v>
      </c>
      <c r="H1513" s="60" t="str">
        <f t="shared" si="95"/>
        <v>Valid</v>
      </c>
    </row>
    <row r="1514" spans="1:8" x14ac:dyDescent="0.2">
      <c r="A1514" s="26" t="s">
        <v>5274</v>
      </c>
      <c r="B1514" s="26" t="s">
        <v>5275</v>
      </c>
      <c r="C1514" s="26">
        <v>3.63</v>
      </c>
      <c r="D1514" s="27" t="str">
        <f t="shared" si="92"/>
        <v>✅High Performer</v>
      </c>
      <c r="E1514" s="27" t="str" cm="1">
        <f t="array" ref="E1514">_xlfn.IFS(C1514&gt;= 4.5,"Excellent",C1514 &gt;=3.5,"Good",C1514&gt;=2.5,"Average",C1514&gt;= 1.5,"Below Avg",C1514&lt;1.5,"Poor")</f>
        <v>Good</v>
      </c>
      <c r="F1514" s="27" t="str">
        <f t="shared" si="93"/>
        <v>Developing</v>
      </c>
      <c r="G1514" s="58" t="str">
        <f t="shared" si="94"/>
        <v>30% Bonus</v>
      </c>
      <c r="H1514" s="60" t="str">
        <f t="shared" si="95"/>
        <v>Valid</v>
      </c>
    </row>
    <row r="1515" spans="1:8" x14ac:dyDescent="0.2">
      <c r="A1515" s="26" t="s">
        <v>5277</v>
      </c>
      <c r="B1515" s="26" t="s">
        <v>3544</v>
      </c>
      <c r="C1515" s="26">
        <v>4.3</v>
      </c>
      <c r="D1515" s="27" t="str">
        <f t="shared" si="92"/>
        <v>✅High Performer</v>
      </c>
      <c r="E1515" s="27" t="str" cm="1">
        <f t="array" ref="E1515">_xlfn.IFS(C1515&gt;= 4.5,"Excellent",C1515 &gt;=3.5,"Good",C1515&gt;=2.5,"Average",C1515&gt;= 1.5,"Below Avg",C1515&lt;1.5,"Poor")</f>
        <v>Good</v>
      </c>
      <c r="F1515" s="27" t="str">
        <f t="shared" si="93"/>
        <v>Developing</v>
      </c>
      <c r="G1515" s="58" t="str">
        <f t="shared" si="94"/>
        <v>30% Bonus</v>
      </c>
      <c r="H1515" s="60" t="str">
        <f t="shared" si="95"/>
        <v>Valid</v>
      </c>
    </row>
    <row r="1516" spans="1:8" x14ac:dyDescent="0.2">
      <c r="A1516" s="26" t="s">
        <v>5280</v>
      </c>
      <c r="B1516" s="26" t="s">
        <v>4985</v>
      </c>
      <c r="C1516" s="26">
        <v>3.2</v>
      </c>
      <c r="D1516" s="27" t="str">
        <f t="shared" si="92"/>
        <v>✅High Performer</v>
      </c>
      <c r="E1516" s="27" t="str" cm="1">
        <f t="array" ref="E1516">_xlfn.IFS(C1516&gt;= 4.5,"Excellent",C1516 &gt;=3.5,"Good",C1516&gt;=2.5,"Average",C1516&gt;= 1.5,"Below Avg",C1516&lt;1.5,"Poor")</f>
        <v>Average</v>
      </c>
      <c r="F1516" s="27" t="str">
        <f t="shared" si="93"/>
        <v>Developing</v>
      </c>
      <c r="G1516" s="58" t="str">
        <f t="shared" si="94"/>
        <v>30% Bonus</v>
      </c>
      <c r="H1516" s="60" t="str">
        <f t="shared" si="95"/>
        <v>Valid</v>
      </c>
    </row>
    <row r="1517" spans="1:8" x14ac:dyDescent="0.2">
      <c r="A1517" s="26" t="s">
        <v>5282</v>
      </c>
      <c r="B1517" s="26" t="s">
        <v>5283</v>
      </c>
      <c r="C1517" s="26">
        <v>3.99</v>
      </c>
      <c r="D1517" s="27" t="str">
        <f t="shared" si="92"/>
        <v>✅High Performer</v>
      </c>
      <c r="E1517" s="27" t="str" cm="1">
        <f t="array" ref="E1517">_xlfn.IFS(C1517&gt;= 4.5,"Excellent",C1517 &gt;=3.5,"Good",C1517&gt;=2.5,"Average",C1517&gt;= 1.5,"Below Avg",C1517&lt;1.5,"Poor")</f>
        <v>Good</v>
      </c>
      <c r="F1517" s="27" t="str">
        <f t="shared" si="93"/>
        <v>Developing</v>
      </c>
      <c r="G1517" s="58" t="str">
        <f t="shared" si="94"/>
        <v>30% Bonus</v>
      </c>
      <c r="H1517" s="60" t="str">
        <f t="shared" si="95"/>
        <v>Valid</v>
      </c>
    </row>
    <row r="1518" spans="1:8" x14ac:dyDescent="0.2">
      <c r="A1518" s="26" t="s">
        <v>5286</v>
      </c>
      <c r="B1518" s="26" t="s">
        <v>2964</v>
      </c>
      <c r="C1518" s="26">
        <v>3.89</v>
      </c>
      <c r="D1518" s="27" t="str">
        <f t="shared" si="92"/>
        <v>✅High Performer</v>
      </c>
      <c r="E1518" s="27" t="str" cm="1">
        <f t="array" ref="E1518">_xlfn.IFS(C1518&gt;= 4.5,"Excellent",C1518 &gt;=3.5,"Good",C1518&gt;=2.5,"Average",C1518&gt;= 1.5,"Below Avg",C1518&lt;1.5,"Poor")</f>
        <v>Good</v>
      </c>
      <c r="F1518" s="27" t="str">
        <f t="shared" si="93"/>
        <v>Developing</v>
      </c>
      <c r="G1518" s="58" t="str">
        <f t="shared" si="94"/>
        <v>30% Bonus</v>
      </c>
      <c r="H1518" s="60" t="str">
        <f t="shared" si="95"/>
        <v>Valid</v>
      </c>
    </row>
    <row r="1519" spans="1:8" x14ac:dyDescent="0.2">
      <c r="A1519" s="26" t="s">
        <v>5288</v>
      </c>
      <c r="B1519" s="26" t="s">
        <v>5289</v>
      </c>
      <c r="C1519" s="26">
        <v>2.35</v>
      </c>
      <c r="D1519" s="27" t="str">
        <f t="shared" si="92"/>
        <v>📈Low Performer</v>
      </c>
      <c r="E1519" s="27" t="str" cm="1">
        <f t="array" ref="E1519">_xlfn.IFS(C1519&gt;= 4.5,"Excellent",C1519 &gt;=3.5,"Good",C1519&gt;=2.5,"Average",C1519&gt;= 1.5,"Below Avg",C1519&lt;1.5,"Poor")</f>
        <v>Below Avg</v>
      </c>
      <c r="F1519" s="27" t="str">
        <f t="shared" si="93"/>
        <v>At Risk</v>
      </c>
      <c r="G1519" s="58" t="str">
        <f t="shared" si="94"/>
        <v>No Bonus</v>
      </c>
      <c r="H1519" s="60" t="str">
        <f t="shared" si="95"/>
        <v>Valid</v>
      </c>
    </row>
    <row r="1520" spans="1:8" x14ac:dyDescent="0.2">
      <c r="A1520" s="26" t="s">
        <v>5291</v>
      </c>
      <c r="B1520" s="26" t="s">
        <v>1563</v>
      </c>
      <c r="C1520" s="26">
        <v>3.86</v>
      </c>
      <c r="D1520" s="27" t="str">
        <f t="shared" si="92"/>
        <v>✅High Performer</v>
      </c>
      <c r="E1520" s="27" t="str" cm="1">
        <f t="array" ref="E1520">_xlfn.IFS(C1520&gt;= 4.5,"Excellent",C1520 &gt;=3.5,"Good",C1520&gt;=2.5,"Average",C1520&gt;= 1.5,"Below Avg",C1520&lt;1.5,"Poor")</f>
        <v>Good</v>
      </c>
      <c r="F1520" s="27" t="str">
        <f t="shared" si="93"/>
        <v>Developing</v>
      </c>
      <c r="G1520" s="58" t="str">
        <f t="shared" si="94"/>
        <v>30% Bonus</v>
      </c>
      <c r="H1520" s="60" t="str">
        <f t="shared" si="95"/>
        <v>Valid</v>
      </c>
    </row>
    <row r="1521" spans="1:8" x14ac:dyDescent="0.2">
      <c r="A1521" s="26" t="s">
        <v>5294</v>
      </c>
      <c r="B1521" s="26" t="s">
        <v>5295</v>
      </c>
      <c r="C1521" s="26">
        <v>3.71</v>
      </c>
      <c r="D1521" s="27" t="str">
        <f t="shared" si="92"/>
        <v>✅High Performer</v>
      </c>
      <c r="E1521" s="27" t="str" cm="1">
        <f t="array" ref="E1521">_xlfn.IFS(C1521&gt;= 4.5,"Excellent",C1521 &gt;=3.5,"Good",C1521&gt;=2.5,"Average",C1521&gt;= 1.5,"Below Avg",C1521&lt;1.5,"Poor")</f>
        <v>Good</v>
      </c>
      <c r="F1521" s="27" t="str">
        <f t="shared" si="93"/>
        <v>Developing</v>
      </c>
      <c r="G1521" s="58" t="str">
        <f t="shared" si="94"/>
        <v>30% Bonus</v>
      </c>
      <c r="H1521" s="60" t="str">
        <f t="shared" si="95"/>
        <v>Valid</v>
      </c>
    </row>
    <row r="1522" spans="1:8" x14ac:dyDescent="0.2">
      <c r="A1522" s="26" t="s">
        <v>5297</v>
      </c>
      <c r="B1522" s="26" t="s">
        <v>4472</v>
      </c>
      <c r="C1522" s="26">
        <v>4.5999999999999996</v>
      </c>
      <c r="D1522" s="27" t="str">
        <f t="shared" si="92"/>
        <v>✅High Performer</v>
      </c>
      <c r="E1522" s="27" t="str" cm="1">
        <f t="array" ref="E1522">_xlfn.IFS(C1522&gt;= 4.5,"Excellent",C1522 &gt;=3.5,"Good",C1522&gt;=2.5,"Average",C1522&gt;= 1.5,"Below Avg",C1522&lt;1.5,"Poor")</f>
        <v>Excellent</v>
      </c>
      <c r="F1522" s="27" t="str">
        <f t="shared" si="93"/>
        <v>Top Employee</v>
      </c>
      <c r="G1522" s="58" t="str">
        <f t="shared" si="94"/>
        <v>50% Bonus</v>
      </c>
      <c r="H1522" s="60" t="str">
        <f t="shared" si="95"/>
        <v>Valid</v>
      </c>
    </row>
    <row r="1523" spans="1:8" x14ac:dyDescent="0.2">
      <c r="A1523" s="26" t="s">
        <v>5300</v>
      </c>
      <c r="B1523" s="26" t="s">
        <v>4571</v>
      </c>
      <c r="C1523" s="26">
        <v>1.68</v>
      </c>
      <c r="D1523" s="27" t="str">
        <f t="shared" si="92"/>
        <v>📈Low Performer</v>
      </c>
      <c r="E1523" s="27" t="str" cm="1">
        <f t="array" ref="E1523">_xlfn.IFS(C1523&gt;= 4.5,"Excellent",C1523 &gt;=3.5,"Good",C1523&gt;=2.5,"Average",C1523&gt;= 1.5,"Below Avg",C1523&lt;1.5,"Poor")</f>
        <v>Below Avg</v>
      </c>
      <c r="F1523" s="27" t="str">
        <f t="shared" si="93"/>
        <v>At Risk</v>
      </c>
      <c r="G1523" s="58" t="str">
        <f t="shared" si="94"/>
        <v>No Bonus</v>
      </c>
      <c r="H1523" s="60" t="str">
        <f t="shared" si="95"/>
        <v>Invalid</v>
      </c>
    </row>
    <row r="1524" spans="1:8" x14ac:dyDescent="0.2">
      <c r="A1524" s="26" t="s">
        <v>5302</v>
      </c>
      <c r="B1524" s="26" t="s">
        <v>4171</v>
      </c>
      <c r="C1524" s="26">
        <v>3.21</v>
      </c>
      <c r="D1524" s="27" t="str">
        <f t="shared" si="92"/>
        <v>✅High Performer</v>
      </c>
      <c r="E1524" s="27" t="str" cm="1">
        <f t="array" ref="E1524">_xlfn.IFS(C1524&gt;= 4.5,"Excellent",C1524 &gt;=3.5,"Good",C1524&gt;=2.5,"Average",C1524&gt;= 1.5,"Below Avg",C1524&lt;1.5,"Poor")</f>
        <v>Average</v>
      </c>
      <c r="F1524" s="27" t="str">
        <f t="shared" si="93"/>
        <v>Developing</v>
      </c>
      <c r="G1524" s="58" t="str">
        <f t="shared" si="94"/>
        <v>30% Bonus</v>
      </c>
      <c r="H1524" s="60" t="str">
        <f t="shared" si="95"/>
        <v>Valid</v>
      </c>
    </row>
    <row r="1525" spans="1:8" x14ac:dyDescent="0.2">
      <c r="A1525" s="26" t="s">
        <v>5304</v>
      </c>
      <c r="B1525" s="26" t="s">
        <v>5305</v>
      </c>
      <c r="C1525" s="26">
        <v>3.79</v>
      </c>
      <c r="D1525" s="27" t="str">
        <f t="shared" si="92"/>
        <v>✅High Performer</v>
      </c>
      <c r="E1525" s="27" t="str" cm="1">
        <f t="array" ref="E1525">_xlfn.IFS(C1525&gt;= 4.5,"Excellent",C1525 &gt;=3.5,"Good",C1525&gt;=2.5,"Average",C1525&gt;= 1.5,"Below Avg",C1525&lt;1.5,"Poor")</f>
        <v>Good</v>
      </c>
      <c r="F1525" s="27" t="str">
        <f t="shared" si="93"/>
        <v>Developing</v>
      </c>
      <c r="G1525" s="58" t="str">
        <f t="shared" si="94"/>
        <v>30% Bonus</v>
      </c>
      <c r="H1525" s="60" t="str">
        <f t="shared" si="95"/>
        <v>Valid</v>
      </c>
    </row>
    <row r="1526" spans="1:8" x14ac:dyDescent="0.2">
      <c r="A1526" s="26" t="s">
        <v>5307</v>
      </c>
      <c r="B1526" s="26" t="s">
        <v>2004</v>
      </c>
      <c r="C1526" s="26">
        <v>1.19</v>
      </c>
      <c r="D1526" s="27" t="str">
        <f t="shared" si="92"/>
        <v>📈Low Performer</v>
      </c>
      <c r="E1526" s="27" t="str" cm="1">
        <f t="array" ref="E1526">_xlfn.IFS(C1526&gt;= 4.5,"Excellent",C1526 &gt;=3.5,"Good",C1526&gt;=2.5,"Average",C1526&gt;= 1.5,"Below Avg",C1526&lt;1.5,"Poor")</f>
        <v>Poor</v>
      </c>
      <c r="F1526" s="27" t="str">
        <f t="shared" si="93"/>
        <v>At Risk</v>
      </c>
      <c r="G1526" s="58" t="str">
        <f t="shared" si="94"/>
        <v>No Bonus</v>
      </c>
      <c r="H1526" s="60" t="str">
        <f t="shared" si="95"/>
        <v>Invalid</v>
      </c>
    </row>
    <row r="1527" spans="1:8" x14ac:dyDescent="0.2">
      <c r="A1527" s="26" t="s">
        <v>5310</v>
      </c>
      <c r="B1527" s="26" t="s">
        <v>1589</v>
      </c>
      <c r="C1527" s="26">
        <v>1.88</v>
      </c>
      <c r="D1527" s="27" t="str">
        <f t="shared" si="92"/>
        <v>📈Low Performer</v>
      </c>
      <c r="E1527" s="27" t="str" cm="1">
        <f t="array" ref="E1527">_xlfn.IFS(C1527&gt;= 4.5,"Excellent",C1527 &gt;=3.5,"Good",C1527&gt;=2.5,"Average",C1527&gt;= 1.5,"Below Avg",C1527&lt;1.5,"Poor")</f>
        <v>Below Avg</v>
      </c>
      <c r="F1527" s="27" t="str">
        <f t="shared" si="93"/>
        <v>At Risk</v>
      </c>
      <c r="G1527" s="58" t="str">
        <f t="shared" si="94"/>
        <v>No Bonus</v>
      </c>
      <c r="H1527" s="60" t="str">
        <f t="shared" si="95"/>
        <v>Invalid</v>
      </c>
    </row>
    <row r="1528" spans="1:8" x14ac:dyDescent="0.2">
      <c r="A1528" s="26" t="s">
        <v>5312</v>
      </c>
      <c r="B1528" s="26" t="s">
        <v>1871</v>
      </c>
      <c r="C1528" s="26">
        <v>3.88</v>
      </c>
      <c r="D1528" s="27" t="str">
        <f t="shared" si="92"/>
        <v>✅High Performer</v>
      </c>
      <c r="E1528" s="27" t="str" cm="1">
        <f t="array" ref="E1528">_xlfn.IFS(C1528&gt;= 4.5,"Excellent",C1528 &gt;=3.5,"Good",C1528&gt;=2.5,"Average",C1528&gt;= 1.5,"Below Avg",C1528&lt;1.5,"Poor")</f>
        <v>Good</v>
      </c>
      <c r="F1528" s="27" t="str">
        <f t="shared" si="93"/>
        <v>Developing</v>
      </c>
      <c r="G1528" s="58" t="str">
        <f t="shared" si="94"/>
        <v>30% Bonus</v>
      </c>
      <c r="H1528" s="60" t="str">
        <f t="shared" si="95"/>
        <v>Valid</v>
      </c>
    </row>
    <row r="1529" spans="1:8" x14ac:dyDescent="0.2">
      <c r="A1529" s="26" t="s">
        <v>5315</v>
      </c>
      <c r="B1529" s="26" t="s">
        <v>1138</v>
      </c>
      <c r="C1529" s="26">
        <v>1.07</v>
      </c>
      <c r="D1529" s="27" t="str">
        <f t="shared" si="92"/>
        <v>📈Low Performer</v>
      </c>
      <c r="E1529" s="27" t="str" cm="1">
        <f t="array" ref="E1529">_xlfn.IFS(C1529&gt;= 4.5,"Excellent",C1529 &gt;=3.5,"Good",C1529&gt;=2.5,"Average",C1529&gt;= 1.5,"Below Avg",C1529&lt;1.5,"Poor")</f>
        <v>Poor</v>
      </c>
      <c r="F1529" s="27" t="str">
        <f t="shared" si="93"/>
        <v>At Risk</v>
      </c>
      <c r="G1529" s="58" t="str">
        <f t="shared" si="94"/>
        <v>No Bonus</v>
      </c>
      <c r="H1529" s="60" t="str">
        <f t="shared" si="95"/>
        <v>Invalid</v>
      </c>
    </row>
    <row r="1530" spans="1:8" x14ac:dyDescent="0.2">
      <c r="A1530" s="26" t="s">
        <v>5318</v>
      </c>
      <c r="B1530" s="26" t="s">
        <v>2294</v>
      </c>
      <c r="C1530" s="26">
        <v>3.98</v>
      </c>
      <c r="D1530" s="27" t="str">
        <f t="shared" si="92"/>
        <v>✅High Performer</v>
      </c>
      <c r="E1530" s="27" t="str" cm="1">
        <f t="array" ref="E1530">_xlfn.IFS(C1530&gt;= 4.5,"Excellent",C1530 &gt;=3.5,"Good",C1530&gt;=2.5,"Average",C1530&gt;= 1.5,"Below Avg",C1530&lt;1.5,"Poor")</f>
        <v>Good</v>
      </c>
      <c r="F1530" s="27" t="str">
        <f t="shared" si="93"/>
        <v>Developing</v>
      </c>
      <c r="G1530" s="58" t="str">
        <f t="shared" si="94"/>
        <v>30% Bonus</v>
      </c>
      <c r="H1530" s="60" t="str">
        <f t="shared" si="95"/>
        <v>Valid</v>
      </c>
    </row>
    <row r="1531" spans="1:8" x14ac:dyDescent="0.2">
      <c r="A1531" s="26" t="s">
        <v>5321</v>
      </c>
      <c r="B1531" s="26" t="s">
        <v>5322</v>
      </c>
      <c r="C1531" s="26">
        <v>3.03</v>
      </c>
      <c r="D1531" s="27" t="str">
        <f t="shared" si="92"/>
        <v>✅High Performer</v>
      </c>
      <c r="E1531" s="27" t="str" cm="1">
        <f t="array" ref="E1531">_xlfn.IFS(C1531&gt;= 4.5,"Excellent",C1531 &gt;=3.5,"Good",C1531&gt;=2.5,"Average",C1531&gt;= 1.5,"Below Avg",C1531&lt;1.5,"Poor")</f>
        <v>Average</v>
      </c>
      <c r="F1531" s="27" t="str">
        <f t="shared" si="93"/>
        <v>Developing</v>
      </c>
      <c r="G1531" s="58" t="str">
        <f t="shared" si="94"/>
        <v>30% Bonus</v>
      </c>
      <c r="H1531" s="60" t="str">
        <f t="shared" si="95"/>
        <v>Valid</v>
      </c>
    </row>
    <row r="1532" spans="1:8" x14ac:dyDescent="0.2">
      <c r="A1532" s="26" t="s">
        <v>5324</v>
      </c>
      <c r="B1532" s="26" t="s">
        <v>5325</v>
      </c>
      <c r="C1532" s="26">
        <v>4.1500000000000004</v>
      </c>
      <c r="D1532" s="27" t="str">
        <f t="shared" si="92"/>
        <v>✅High Performer</v>
      </c>
      <c r="E1532" s="27" t="str" cm="1">
        <f t="array" ref="E1532">_xlfn.IFS(C1532&gt;= 4.5,"Excellent",C1532 &gt;=3.5,"Good",C1532&gt;=2.5,"Average",C1532&gt;= 1.5,"Below Avg",C1532&lt;1.5,"Poor")</f>
        <v>Good</v>
      </c>
      <c r="F1532" s="27" t="str">
        <f t="shared" si="93"/>
        <v>Developing</v>
      </c>
      <c r="G1532" s="58" t="str">
        <f t="shared" si="94"/>
        <v>30% Bonus</v>
      </c>
      <c r="H1532" s="60" t="str">
        <f t="shared" si="95"/>
        <v>Valid</v>
      </c>
    </row>
    <row r="1533" spans="1:8" x14ac:dyDescent="0.2">
      <c r="A1533" s="26" t="s">
        <v>5327</v>
      </c>
      <c r="B1533" s="26" t="s">
        <v>5328</v>
      </c>
      <c r="C1533" s="26">
        <v>4.3099999999999996</v>
      </c>
      <c r="D1533" s="27" t="str">
        <f t="shared" si="92"/>
        <v>✅High Performer</v>
      </c>
      <c r="E1533" s="27" t="str" cm="1">
        <f t="array" ref="E1533">_xlfn.IFS(C1533&gt;= 4.5,"Excellent",C1533 &gt;=3.5,"Good",C1533&gt;=2.5,"Average",C1533&gt;= 1.5,"Below Avg",C1533&lt;1.5,"Poor")</f>
        <v>Good</v>
      </c>
      <c r="F1533" s="27" t="str">
        <f t="shared" si="93"/>
        <v>Developing</v>
      </c>
      <c r="G1533" s="58" t="str">
        <f t="shared" si="94"/>
        <v>30% Bonus</v>
      </c>
      <c r="H1533" s="60" t="str">
        <f t="shared" si="95"/>
        <v>Valid</v>
      </c>
    </row>
    <row r="1534" spans="1:8" x14ac:dyDescent="0.2">
      <c r="A1534" s="26" t="s">
        <v>5331</v>
      </c>
      <c r="B1534" s="26" t="s">
        <v>514</v>
      </c>
      <c r="C1534" s="26">
        <v>4.91</v>
      </c>
      <c r="D1534" s="27" t="str">
        <f t="shared" si="92"/>
        <v>✅High Performer</v>
      </c>
      <c r="E1534" s="27" t="str" cm="1">
        <f t="array" ref="E1534">_xlfn.IFS(C1534&gt;= 4.5,"Excellent",C1534 &gt;=3.5,"Good",C1534&gt;=2.5,"Average",C1534&gt;= 1.5,"Below Avg",C1534&lt;1.5,"Poor")</f>
        <v>Excellent</v>
      </c>
      <c r="F1534" s="27" t="str">
        <f t="shared" si="93"/>
        <v>Top Employee</v>
      </c>
      <c r="G1534" s="58" t="str">
        <f t="shared" si="94"/>
        <v>50% Bonus</v>
      </c>
      <c r="H1534" s="60" t="str">
        <f t="shared" si="95"/>
        <v>Valid</v>
      </c>
    </row>
    <row r="1535" spans="1:8" x14ac:dyDescent="0.2">
      <c r="A1535" s="26" t="s">
        <v>5334</v>
      </c>
      <c r="B1535" s="26" t="s">
        <v>5335</v>
      </c>
      <c r="C1535" s="26">
        <v>2.33</v>
      </c>
      <c r="D1535" s="27" t="str">
        <f t="shared" si="92"/>
        <v>📈Low Performer</v>
      </c>
      <c r="E1535" s="27" t="str" cm="1">
        <f t="array" ref="E1535">_xlfn.IFS(C1535&gt;= 4.5,"Excellent",C1535 &gt;=3.5,"Good",C1535&gt;=2.5,"Average",C1535&gt;= 1.5,"Below Avg",C1535&lt;1.5,"Poor")</f>
        <v>Below Avg</v>
      </c>
      <c r="F1535" s="27" t="str">
        <f t="shared" si="93"/>
        <v>At Risk</v>
      </c>
      <c r="G1535" s="58" t="str">
        <f t="shared" si="94"/>
        <v>No Bonus</v>
      </c>
      <c r="H1535" s="60" t="str">
        <f t="shared" si="95"/>
        <v>Valid</v>
      </c>
    </row>
    <row r="1536" spans="1:8" x14ac:dyDescent="0.2">
      <c r="A1536" s="26" t="s">
        <v>5337</v>
      </c>
      <c r="B1536" s="26" t="s">
        <v>5338</v>
      </c>
      <c r="C1536" s="26">
        <v>2.78</v>
      </c>
      <c r="D1536" s="27" t="str">
        <f t="shared" si="92"/>
        <v>📈Low Performer</v>
      </c>
      <c r="E1536" s="27" t="str" cm="1">
        <f t="array" ref="E1536">_xlfn.IFS(C1536&gt;= 4.5,"Excellent",C1536 &gt;=3.5,"Good",C1536&gt;=2.5,"Average",C1536&gt;= 1.5,"Below Avg",C1536&lt;1.5,"Poor")</f>
        <v>Average</v>
      </c>
      <c r="F1536" s="27" t="str">
        <f t="shared" si="93"/>
        <v>Developing</v>
      </c>
      <c r="G1536" s="58" t="str">
        <f t="shared" si="94"/>
        <v>30% Bonus</v>
      </c>
      <c r="H1536" s="60" t="str">
        <f t="shared" si="95"/>
        <v>Valid</v>
      </c>
    </row>
    <row r="1537" spans="1:8" x14ac:dyDescent="0.2">
      <c r="A1537" s="26" t="s">
        <v>5340</v>
      </c>
      <c r="B1537" s="26" t="s">
        <v>2573</v>
      </c>
      <c r="C1537" s="26">
        <v>1.87</v>
      </c>
      <c r="D1537" s="27" t="str">
        <f t="shared" si="92"/>
        <v>📈Low Performer</v>
      </c>
      <c r="E1537" s="27" t="str" cm="1">
        <f t="array" ref="E1537">_xlfn.IFS(C1537&gt;= 4.5,"Excellent",C1537 &gt;=3.5,"Good",C1537&gt;=2.5,"Average",C1537&gt;= 1.5,"Below Avg",C1537&lt;1.5,"Poor")</f>
        <v>Below Avg</v>
      </c>
      <c r="F1537" s="27" t="str">
        <f t="shared" si="93"/>
        <v>At Risk</v>
      </c>
      <c r="G1537" s="58" t="str">
        <f t="shared" si="94"/>
        <v>No Bonus</v>
      </c>
      <c r="H1537" s="60" t="str">
        <f t="shared" si="95"/>
        <v>Invalid</v>
      </c>
    </row>
    <row r="1538" spans="1:8" x14ac:dyDescent="0.2">
      <c r="A1538" s="26" t="s">
        <v>5343</v>
      </c>
      <c r="B1538" s="26" t="s">
        <v>192</v>
      </c>
      <c r="C1538" s="26">
        <v>1.71</v>
      </c>
      <c r="D1538" s="27" t="str">
        <f t="shared" si="92"/>
        <v>📈Low Performer</v>
      </c>
      <c r="E1538" s="27" t="str" cm="1">
        <f t="array" ref="E1538">_xlfn.IFS(C1538&gt;= 4.5,"Excellent",C1538 &gt;=3.5,"Good",C1538&gt;=2.5,"Average",C1538&gt;= 1.5,"Below Avg",C1538&lt;1.5,"Poor")</f>
        <v>Below Avg</v>
      </c>
      <c r="F1538" s="27" t="str">
        <f t="shared" si="93"/>
        <v>At Risk</v>
      </c>
      <c r="G1538" s="58" t="str">
        <f t="shared" si="94"/>
        <v>No Bonus</v>
      </c>
      <c r="H1538" s="60" t="str">
        <f t="shared" si="95"/>
        <v>Invalid</v>
      </c>
    </row>
    <row r="1539" spans="1:8" x14ac:dyDescent="0.2">
      <c r="A1539" s="26" t="s">
        <v>5345</v>
      </c>
      <c r="B1539" s="26" t="s">
        <v>3164</v>
      </c>
      <c r="C1539" s="26">
        <v>4.83</v>
      </c>
      <c r="D1539" s="27" t="str">
        <f t="shared" si="92"/>
        <v>✅High Performer</v>
      </c>
      <c r="E1539" s="27" t="str" cm="1">
        <f t="array" ref="E1539">_xlfn.IFS(C1539&gt;= 4.5,"Excellent",C1539 &gt;=3.5,"Good",C1539&gt;=2.5,"Average",C1539&gt;= 1.5,"Below Avg",C1539&lt;1.5,"Poor")</f>
        <v>Excellent</v>
      </c>
      <c r="F1539" s="27" t="str">
        <f t="shared" si="93"/>
        <v>Top Employee</v>
      </c>
      <c r="G1539" s="58" t="str">
        <f t="shared" si="94"/>
        <v>50% Bonus</v>
      </c>
      <c r="H1539" s="60" t="str">
        <f t="shared" si="95"/>
        <v>Valid</v>
      </c>
    </row>
    <row r="1540" spans="1:8" x14ac:dyDescent="0.2">
      <c r="A1540" s="26" t="s">
        <v>5348</v>
      </c>
      <c r="B1540" s="26" t="s">
        <v>5349</v>
      </c>
      <c r="C1540" s="26">
        <v>3</v>
      </c>
      <c r="D1540" s="27" t="str">
        <f t="shared" ref="D1540:D1603" si="96">IF($C1540&gt;=3,"✅High Performer","📈Low Performer")</f>
        <v>✅High Performer</v>
      </c>
      <c r="E1540" s="27" t="str" cm="1">
        <f t="array" ref="E1540">_xlfn.IFS(C1540&gt;= 4.5,"Excellent",C1540 &gt;=3.5,"Good",C1540&gt;=2.5,"Average",C1540&gt;= 1.5,"Below Avg",C1540&lt;1.5,"Poor")</f>
        <v>Average</v>
      </c>
      <c r="F1540" s="27" t="str">
        <f t="shared" ref="F1540:F1603" si="97">IF(C1540&gt;=4.5,"Top Employee",IF(C1540&gt;=2.5,"Developing","At Risk"))</f>
        <v>Developing</v>
      </c>
      <c r="G1540" s="58" t="str">
        <f t="shared" ref="G1540:G1603" si="98">IF(AND(C1540&gt;=4.5,C1540&lt;=5),"50% Bonus",IF(AND(C1540&gt;=2.5,C1540&lt;4.5),"30% Bonus","No Bonus"))</f>
        <v>30% Bonus</v>
      </c>
      <c r="H1540" s="60" t="str">
        <f t="shared" ref="H1540:H1603" si="99">IF(OR(C1540&lt;=2,C1540&gt;=5),"Invalid","Valid")</f>
        <v>Valid</v>
      </c>
    </row>
    <row r="1541" spans="1:8" x14ac:dyDescent="0.2">
      <c r="A1541" s="26" t="s">
        <v>5351</v>
      </c>
      <c r="B1541" s="26" t="s">
        <v>147</v>
      </c>
      <c r="C1541" s="26">
        <v>1.84</v>
      </c>
      <c r="D1541" s="27" t="str">
        <f t="shared" si="96"/>
        <v>📈Low Performer</v>
      </c>
      <c r="E1541" s="27" t="str" cm="1">
        <f t="array" ref="E1541">_xlfn.IFS(C1541&gt;= 4.5,"Excellent",C1541 &gt;=3.5,"Good",C1541&gt;=2.5,"Average",C1541&gt;= 1.5,"Below Avg",C1541&lt;1.5,"Poor")</f>
        <v>Below Avg</v>
      </c>
      <c r="F1541" s="27" t="str">
        <f t="shared" si="97"/>
        <v>At Risk</v>
      </c>
      <c r="G1541" s="58" t="str">
        <f t="shared" si="98"/>
        <v>No Bonus</v>
      </c>
      <c r="H1541" s="60" t="str">
        <f t="shared" si="99"/>
        <v>Invalid</v>
      </c>
    </row>
    <row r="1542" spans="1:8" x14ac:dyDescent="0.2">
      <c r="A1542" s="26" t="s">
        <v>5353</v>
      </c>
      <c r="B1542" s="26" t="s">
        <v>5354</v>
      </c>
      <c r="C1542" s="26">
        <v>4.32</v>
      </c>
      <c r="D1542" s="27" t="str">
        <f t="shared" si="96"/>
        <v>✅High Performer</v>
      </c>
      <c r="E1542" s="27" t="str" cm="1">
        <f t="array" ref="E1542">_xlfn.IFS(C1542&gt;= 4.5,"Excellent",C1542 &gt;=3.5,"Good",C1542&gt;=2.5,"Average",C1542&gt;= 1.5,"Below Avg",C1542&lt;1.5,"Poor")</f>
        <v>Good</v>
      </c>
      <c r="F1542" s="27" t="str">
        <f t="shared" si="97"/>
        <v>Developing</v>
      </c>
      <c r="G1542" s="58" t="str">
        <f t="shared" si="98"/>
        <v>30% Bonus</v>
      </c>
      <c r="H1542" s="60" t="str">
        <f t="shared" si="99"/>
        <v>Valid</v>
      </c>
    </row>
    <row r="1543" spans="1:8" x14ac:dyDescent="0.2">
      <c r="A1543" s="26" t="s">
        <v>5356</v>
      </c>
      <c r="B1543" s="26" t="s">
        <v>5357</v>
      </c>
      <c r="C1543" s="26">
        <v>2.0699999999999998</v>
      </c>
      <c r="D1543" s="27" t="str">
        <f t="shared" si="96"/>
        <v>📈Low Performer</v>
      </c>
      <c r="E1543" s="27" t="str" cm="1">
        <f t="array" ref="E1543">_xlfn.IFS(C1543&gt;= 4.5,"Excellent",C1543 &gt;=3.5,"Good",C1543&gt;=2.5,"Average",C1543&gt;= 1.5,"Below Avg",C1543&lt;1.5,"Poor")</f>
        <v>Below Avg</v>
      </c>
      <c r="F1543" s="27" t="str">
        <f t="shared" si="97"/>
        <v>At Risk</v>
      </c>
      <c r="G1543" s="58" t="str">
        <f t="shared" si="98"/>
        <v>No Bonus</v>
      </c>
      <c r="H1543" s="60" t="str">
        <f t="shared" si="99"/>
        <v>Valid</v>
      </c>
    </row>
    <row r="1544" spans="1:8" x14ac:dyDescent="0.2">
      <c r="A1544" s="26" t="s">
        <v>5360</v>
      </c>
      <c r="B1544" s="26" t="s">
        <v>5361</v>
      </c>
      <c r="C1544" s="26">
        <v>1.1200000000000001</v>
      </c>
      <c r="D1544" s="27" t="str">
        <f t="shared" si="96"/>
        <v>📈Low Performer</v>
      </c>
      <c r="E1544" s="27" t="str" cm="1">
        <f t="array" ref="E1544">_xlfn.IFS(C1544&gt;= 4.5,"Excellent",C1544 &gt;=3.5,"Good",C1544&gt;=2.5,"Average",C1544&gt;= 1.5,"Below Avg",C1544&lt;1.5,"Poor")</f>
        <v>Poor</v>
      </c>
      <c r="F1544" s="27" t="str">
        <f t="shared" si="97"/>
        <v>At Risk</v>
      </c>
      <c r="G1544" s="58" t="str">
        <f t="shared" si="98"/>
        <v>No Bonus</v>
      </c>
      <c r="H1544" s="60" t="str">
        <f t="shared" si="99"/>
        <v>Invalid</v>
      </c>
    </row>
    <row r="1545" spans="1:8" x14ac:dyDescent="0.2">
      <c r="A1545" s="26" t="s">
        <v>5363</v>
      </c>
      <c r="B1545" s="26" t="s">
        <v>5361</v>
      </c>
      <c r="C1545" s="26">
        <v>4.47</v>
      </c>
      <c r="D1545" s="27" t="str">
        <f t="shared" si="96"/>
        <v>✅High Performer</v>
      </c>
      <c r="E1545" s="27" t="str" cm="1">
        <f t="array" ref="E1545">_xlfn.IFS(C1545&gt;= 4.5,"Excellent",C1545 &gt;=3.5,"Good",C1545&gt;=2.5,"Average",C1545&gt;= 1.5,"Below Avg",C1545&lt;1.5,"Poor")</f>
        <v>Good</v>
      </c>
      <c r="F1545" s="27" t="str">
        <f t="shared" si="97"/>
        <v>Developing</v>
      </c>
      <c r="G1545" s="58" t="str">
        <f t="shared" si="98"/>
        <v>30% Bonus</v>
      </c>
      <c r="H1545" s="60" t="str">
        <f t="shared" si="99"/>
        <v>Valid</v>
      </c>
    </row>
    <row r="1546" spans="1:8" x14ac:dyDescent="0.2">
      <c r="A1546" s="26" t="s">
        <v>5366</v>
      </c>
      <c r="B1546" s="26" t="s">
        <v>649</v>
      </c>
      <c r="C1546" s="26">
        <v>1.83</v>
      </c>
      <c r="D1546" s="27" t="str">
        <f t="shared" si="96"/>
        <v>📈Low Performer</v>
      </c>
      <c r="E1546" s="27" t="str" cm="1">
        <f t="array" ref="E1546">_xlfn.IFS(C1546&gt;= 4.5,"Excellent",C1546 &gt;=3.5,"Good",C1546&gt;=2.5,"Average",C1546&gt;= 1.5,"Below Avg",C1546&lt;1.5,"Poor")</f>
        <v>Below Avg</v>
      </c>
      <c r="F1546" s="27" t="str">
        <f t="shared" si="97"/>
        <v>At Risk</v>
      </c>
      <c r="G1546" s="58" t="str">
        <f t="shared" si="98"/>
        <v>No Bonus</v>
      </c>
      <c r="H1546" s="60" t="str">
        <f t="shared" si="99"/>
        <v>Invalid</v>
      </c>
    </row>
    <row r="1547" spans="1:8" x14ac:dyDescent="0.2">
      <c r="A1547" s="26" t="s">
        <v>5368</v>
      </c>
      <c r="B1547" s="26" t="s">
        <v>5369</v>
      </c>
      <c r="C1547" s="26">
        <v>4.92</v>
      </c>
      <c r="D1547" s="27" t="str">
        <f t="shared" si="96"/>
        <v>✅High Performer</v>
      </c>
      <c r="E1547" s="27" t="str" cm="1">
        <f t="array" ref="E1547">_xlfn.IFS(C1547&gt;= 4.5,"Excellent",C1547 &gt;=3.5,"Good",C1547&gt;=2.5,"Average",C1547&gt;= 1.5,"Below Avg",C1547&lt;1.5,"Poor")</f>
        <v>Excellent</v>
      </c>
      <c r="F1547" s="27" t="str">
        <f t="shared" si="97"/>
        <v>Top Employee</v>
      </c>
      <c r="G1547" s="58" t="str">
        <f t="shared" si="98"/>
        <v>50% Bonus</v>
      </c>
      <c r="H1547" s="60" t="str">
        <f t="shared" si="99"/>
        <v>Valid</v>
      </c>
    </row>
    <row r="1548" spans="1:8" x14ac:dyDescent="0.2">
      <c r="A1548" s="26" t="s">
        <v>5371</v>
      </c>
      <c r="B1548" s="26" t="s">
        <v>5085</v>
      </c>
      <c r="C1548" s="26">
        <v>1.43</v>
      </c>
      <c r="D1548" s="27" t="str">
        <f t="shared" si="96"/>
        <v>📈Low Performer</v>
      </c>
      <c r="E1548" s="27" t="str" cm="1">
        <f t="array" ref="E1548">_xlfn.IFS(C1548&gt;= 4.5,"Excellent",C1548 &gt;=3.5,"Good",C1548&gt;=2.5,"Average",C1548&gt;= 1.5,"Below Avg",C1548&lt;1.5,"Poor")</f>
        <v>Poor</v>
      </c>
      <c r="F1548" s="27" t="str">
        <f t="shared" si="97"/>
        <v>At Risk</v>
      </c>
      <c r="G1548" s="58" t="str">
        <f t="shared" si="98"/>
        <v>No Bonus</v>
      </c>
      <c r="H1548" s="60" t="str">
        <f t="shared" si="99"/>
        <v>Invalid</v>
      </c>
    </row>
    <row r="1549" spans="1:8" x14ac:dyDescent="0.2">
      <c r="A1549" s="26" t="s">
        <v>5373</v>
      </c>
      <c r="B1549" s="26" t="s">
        <v>5374</v>
      </c>
      <c r="C1549" s="26">
        <v>4.29</v>
      </c>
      <c r="D1549" s="27" t="str">
        <f t="shared" si="96"/>
        <v>✅High Performer</v>
      </c>
      <c r="E1549" s="27" t="str" cm="1">
        <f t="array" ref="E1549">_xlfn.IFS(C1549&gt;= 4.5,"Excellent",C1549 &gt;=3.5,"Good",C1549&gt;=2.5,"Average",C1549&gt;= 1.5,"Below Avg",C1549&lt;1.5,"Poor")</f>
        <v>Good</v>
      </c>
      <c r="F1549" s="27" t="str">
        <f t="shared" si="97"/>
        <v>Developing</v>
      </c>
      <c r="G1549" s="58" t="str">
        <f t="shared" si="98"/>
        <v>30% Bonus</v>
      </c>
      <c r="H1549" s="60" t="str">
        <f t="shared" si="99"/>
        <v>Valid</v>
      </c>
    </row>
    <row r="1550" spans="1:8" x14ac:dyDescent="0.2">
      <c r="A1550" s="26" t="s">
        <v>5377</v>
      </c>
      <c r="B1550" s="26" t="s">
        <v>2657</v>
      </c>
      <c r="C1550" s="26">
        <v>4.45</v>
      </c>
      <c r="D1550" s="27" t="str">
        <f t="shared" si="96"/>
        <v>✅High Performer</v>
      </c>
      <c r="E1550" s="27" t="str" cm="1">
        <f t="array" ref="E1550">_xlfn.IFS(C1550&gt;= 4.5,"Excellent",C1550 &gt;=3.5,"Good",C1550&gt;=2.5,"Average",C1550&gt;= 1.5,"Below Avg",C1550&lt;1.5,"Poor")</f>
        <v>Good</v>
      </c>
      <c r="F1550" s="27" t="str">
        <f t="shared" si="97"/>
        <v>Developing</v>
      </c>
      <c r="G1550" s="58" t="str">
        <f t="shared" si="98"/>
        <v>30% Bonus</v>
      </c>
      <c r="H1550" s="60" t="str">
        <f t="shared" si="99"/>
        <v>Valid</v>
      </c>
    </row>
    <row r="1551" spans="1:8" x14ac:dyDescent="0.2">
      <c r="A1551" s="26" t="s">
        <v>5380</v>
      </c>
      <c r="B1551" s="26" t="s">
        <v>3548</v>
      </c>
      <c r="C1551" s="26">
        <v>2.21</v>
      </c>
      <c r="D1551" s="27" t="str">
        <f t="shared" si="96"/>
        <v>📈Low Performer</v>
      </c>
      <c r="E1551" s="27" t="str" cm="1">
        <f t="array" ref="E1551">_xlfn.IFS(C1551&gt;= 4.5,"Excellent",C1551 &gt;=3.5,"Good",C1551&gt;=2.5,"Average",C1551&gt;= 1.5,"Below Avg",C1551&lt;1.5,"Poor")</f>
        <v>Below Avg</v>
      </c>
      <c r="F1551" s="27" t="str">
        <f t="shared" si="97"/>
        <v>At Risk</v>
      </c>
      <c r="G1551" s="58" t="str">
        <f t="shared" si="98"/>
        <v>No Bonus</v>
      </c>
      <c r="H1551" s="60" t="str">
        <f t="shared" si="99"/>
        <v>Valid</v>
      </c>
    </row>
    <row r="1552" spans="1:8" x14ac:dyDescent="0.2">
      <c r="A1552" s="26" t="s">
        <v>5382</v>
      </c>
      <c r="B1552" s="26" t="s">
        <v>1986</v>
      </c>
      <c r="C1552" s="26">
        <v>1.66</v>
      </c>
      <c r="D1552" s="27" t="str">
        <f t="shared" si="96"/>
        <v>📈Low Performer</v>
      </c>
      <c r="E1552" s="27" t="str" cm="1">
        <f t="array" ref="E1552">_xlfn.IFS(C1552&gt;= 4.5,"Excellent",C1552 &gt;=3.5,"Good",C1552&gt;=2.5,"Average",C1552&gt;= 1.5,"Below Avg",C1552&lt;1.5,"Poor")</f>
        <v>Below Avg</v>
      </c>
      <c r="F1552" s="27" t="str">
        <f t="shared" si="97"/>
        <v>At Risk</v>
      </c>
      <c r="G1552" s="58" t="str">
        <f t="shared" si="98"/>
        <v>No Bonus</v>
      </c>
      <c r="H1552" s="60" t="str">
        <f t="shared" si="99"/>
        <v>Invalid</v>
      </c>
    </row>
    <row r="1553" spans="1:8" x14ac:dyDescent="0.2">
      <c r="A1553" s="26" t="s">
        <v>5384</v>
      </c>
      <c r="B1553" s="26" t="s">
        <v>5385</v>
      </c>
      <c r="C1553" s="26">
        <v>4.83</v>
      </c>
      <c r="D1553" s="27" t="str">
        <f t="shared" si="96"/>
        <v>✅High Performer</v>
      </c>
      <c r="E1553" s="27" t="str" cm="1">
        <f t="array" ref="E1553">_xlfn.IFS(C1553&gt;= 4.5,"Excellent",C1553 &gt;=3.5,"Good",C1553&gt;=2.5,"Average",C1553&gt;= 1.5,"Below Avg",C1553&lt;1.5,"Poor")</f>
        <v>Excellent</v>
      </c>
      <c r="F1553" s="27" t="str">
        <f t="shared" si="97"/>
        <v>Top Employee</v>
      </c>
      <c r="G1553" s="58" t="str">
        <f t="shared" si="98"/>
        <v>50% Bonus</v>
      </c>
      <c r="H1553" s="60" t="str">
        <f t="shared" si="99"/>
        <v>Valid</v>
      </c>
    </row>
    <row r="1554" spans="1:8" x14ac:dyDescent="0.2">
      <c r="A1554" s="26" t="s">
        <v>5388</v>
      </c>
      <c r="B1554" s="26" t="s">
        <v>1859</v>
      </c>
      <c r="C1554" s="26">
        <v>4.96</v>
      </c>
      <c r="D1554" s="27" t="str">
        <f t="shared" si="96"/>
        <v>✅High Performer</v>
      </c>
      <c r="E1554" s="27" t="str" cm="1">
        <f t="array" ref="E1554">_xlfn.IFS(C1554&gt;= 4.5,"Excellent",C1554 &gt;=3.5,"Good",C1554&gt;=2.5,"Average",C1554&gt;= 1.5,"Below Avg",C1554&lt;1.5,"Poor")</f>
        <v>Excellent</v>
      </c>
      <c r="F1554" s="27" t="str">
        <f t="shared" si="97"/>
        <v>Top Employee</v>
      </c>
      <c r="G1554" s="58" t="str">
        <f t="shared" si="98"/>
        <v>50% Bonus</v>
      </c>
      <c r="H1554" s="60" t="str">
        <f t="shared" si="99"/>
        <v>Valid</v>
      </c>
    </row>
    <row r="1555" spans="1:8" x14ac:dyDescent="0.2">
      <c r="A1555" s="26" t="s">
        <v>5391</v>
      </c>
      <c r="B1555" s="26" t="s">
        <v>5392</v>
      </c>
      <c r="C1555" s="26">
        <v>4.5</v>
      </c>
      <c r="D1555" s="27" t="str">
        <f t="shared" si="96"/>
        <v>✅High Performer</v>
      </c>
      <c r="E1555" s="27" t="str" cm="1">
        <f t="array" ref="E1555">_xlfn.IFS(C1555&gt;= 4.5,"Excellent",C1555 &gt;=3.5,"Good",C1555&gt;=2.5,"Average",C1555&gt;= 1.5,"Below Avg",C1555&lt;1.5,"Poor")</f>
        <v>Excellent</v>
      </c>
      <c r="F1555" s="27" t="str">
        <f t="shared" si="97"/>
        <v>Top Employee</v>
      </c>
      <c r="G1555" s="58" t="str">
        <f t="shared" si="98"/>
        <v>50% Bonus</v>
      </c>
      <c r="H1555" s="60" t="str">
        <f t="shared" si="99"/>
        <v>Valid</v>
      </c>
    </row>
    <row r="1556" spans="1:8" x14ac:dyDescent="0.2">
      <c r="A1556" s="26" t="s">
        <v>5395</v>
      </c>
      <c r="B1556" s="26" t="s">
        <v>3625</v>
      </c>
      <c r="C1556" s="26">
        <v>1.49</v>
      </c>
      <c r="D1556" s="27" t="str">
        <f t="shared" si="96"/>
        <v>📈Low Performer</v>
      </c>
      <c r="E1556" s="27" t="str" cm="1">
        <f t="array" ref="E1556">_xlfn.IFS(C1556&gt;= 4.5,"Excellent",C1556 &gt;=3.5,"Good",C1556&gt;=2.5,"Average",C1556&gt;= 1.5,"Below Avg",C1556&lt;1.5,"Poor")</f>
        <v>Poor</v>
      </c>
      <c r="F1556" s="27" t="str">
        <f t="shared" si="97"/>
        <v>At Risk</v>
      </c>
      <c r="G1556" s="58" t="str">
        <f t="shared" si="98"/>
        <v>No Bonus</v>
      </c>
      <c r="H1556" s="60" t="str">
        <f t="shared" si="99"/>
        <v>Invalid</v>
      </c>
    </row>
    <row r="1557" spans="1:8" x14ac:dyDescent="0.2">
      <c r="A1557" s="26" t="s">
        <v>5398</v>
      </c>
      <c r="B1557" s="26" t="s">
        <v>5399</v>
      </c>
      <c r="C1557" s="26">
        <v>1.57</v>
      </c>
      <c r="D1557" s="27" t="str">
        <f t="shared" si="96"/>
        <v>📈Low Performer</v>
      </c>
      <c r="E1557" s="27" t="str" cm="1">
        <f t="array" ref="E1557">_xlfn.IFS(C1557&gt;= 4.5,"Excellent",C1557 &gt;=3.5,"Good",C1557&gt;=2.5,"Average",C1557&gt;= 1.5,"Below Avg",C1557&lt;1.5,"Poor")</f>
        <v>Below Avg</v>
      </c>
      <c r="F1557" s="27" t="str">
        <f t="shared" si="97"/>
        <v>At Risk</v>
      </c>
      <c r="G1557" s="58" t="str">
        <f t="shared" si="98"/>
        <v>No Bonus</v>
      </c>
      <c r="H1557" s="60" t="str">
        <f t="shared" si="99"/>
        <v>Invalid</v>
      </c>
    </row>
    <row r="1558" spans="1:8" x14ac:dyDescent="0.2">
      <c r="A1558" s="26" t="s">
        <v>5401</v>
      </c>
      <c r="B1558" s="26" t="s">
        <v>2678</v>
      </c>
      <c r="C1558" s="26">
        <v>3.56</v>
      </c>
      <c r="D1558" s="27" t="str">
        <f t="shared" si="96"/>
        <v>✅High Performer</v>
      </c>
      <c r="E1558" s="27" t="str" cm="1">
        <f t="array" ref="E1558">_xlfn.IFS(C1558&gt;= 4.5,"Excellent",C1558 &gt;=3.5,"Good",C1558&gt;=2.5,"Average",C1558&gt;= 1.5,"Below Avg",C1558&lt;1.5,"Poor")</f>
        <v>Good</v>
      </c>
      <c r="F1558" s="27" t="str">
        <f t="shared" si="97"/>
        <v>Developing</v>
      </c>
      <c r="G1558" s="58" t="str">
        <f t="shared" si="98"/>
        <v>30% Bonus</v>
      </c>
      <c r="H1558" s="60" t="str">
        <f t="shared" si="99"/>
        <v>Valid</v>
      </c>
    </row>
    <row r="1559" spans="1:8" x14ac:dyDescent="0.2">
      <c r="A1559" s="26" t="s">
        <v>5403</v>
      </c>
      <c r="B1559" s="26" t="s">
        <v>3289</v>
      </c>
      <c r="C1559" s="26">
        <v>1.93</v>
      </c>
      <c r="D1559" s="27" t="str">
        <f t="shared" si="96"/>
        <v>📈Low Performer</v>
      </c>
      <c r="E1559" s="27" t="str" cm="1">
        <f t="array" ref="E1559">_xlfn.IFS(C1559&gt;= 4.5,"Excellent",C1559 &gt;=3.5,"Good",C1559&gt;=2.5,"Average",C1559&gt;= 1.5,"Below Avg",C1559&lt;1.5,"Poor")</f>
        <v>Below Avg</v>
      </c>
      <c r="F1559" s="27" t="str">
        <f t="shared" si="97"/>
        <v>At Risk</v>
      </c>
      <c r="G1559" s="58" t="str">
        <f t="shared" si="98"/>
        <v>No Bonus</v>
      </c>
      <c r="H1559" s="60" t="str">
        <f t="shared" si="99"/>
        <v>Invalid</v>
      </c>
    </row>
    <row r="1560" spans="1:8" x14ac:dyDescent="0.2">
      <c r="A1560" s="26" t="s">
        <v>5405</v>
      </c>
      <c r="B1560" s="26" t="s">
        <v>5406</v>
      </c>
      <c r="C1560" s="26">
        <v>1.48</v>
      </c>
      <c r="D1560" s="27" t="str">
        <f t="shared" si="96"/>
        <v>📈Low Performer</v>
      </c>
      <c r="E1560" s="27" t="str" cm="1">
        <f t="array" ref="E1560">_xlfn.IFS(C1560&gt;= 4.5,"Excellent",C1560 &gt;=3.5,"Good",C1560&gt;=2.5,"Average",C1560&gt;= 1.5,"Below Avg",C1560&lt;1.5,"Poor")</f>
        <v>Poor</v>
      </c>
      <c r="F1560" s="27" t="str">
        <f t="shared" si="97"/>
        <v>At Risk</v>
      </c>
      <c r="G1560" s="58" t="str">
        <f t="shared" si="98"/>
        <v>No Bonus</v>
      </c>
      <c r="H1560" s="60" t="str">
        <f t="shared" si="99"/>
        <v>Invalid</v>
      </c>
    </row>
    <row r="1561" spans="1:8" x14ac:dyDescent="0.2">
      <c r="A1561" s="26" t="s">
        <v>5408</v>
      </c>
      <c r="B1561" s="26" t="s">
        <v>4355</v>
      </c>
      <c r="C1561" s="26">
        <v>1.25</v>
      </c>
      <c r="D1561" s="27" t="str">
        <f t="shared" si="96"/>
        <v>📈Low Performer</v>
      </c>
      <c r="E1561" s="27" t="str" cm="1">
        <f t="array" ref="E1561">_xlfn.IFS(C1561&gt;= 4.5,"Excellent",C1561 &gt;=3.5,"Good",C1561&gt;=2.5,"Average",C1561&gt;= 1.5,"Below Avg",C1561&lt;1.5,"Poor")</f>
        <v>Poor</v>
      </c>
      <c r="F1561" s="27" t="str">
        <f t="shared" si="97"/>
        <v>At Risk</v>
      </c>
      <c r="G1561" s="58" t="str">
        <f t="shared" si="98"/>
        <v>No Bonus</v>
      </c>
      <c r="H1561" s="60" t="str">
        <f t="shared" si="99"/>
        <v>Invalid</v>
      </c>
    </row>
    <row r="1562" spans="1:8" x14ac:dyDescent="0.2">
      <c r="A1562" s="26" t="s">
        <v>5411</v>
      </c>
      <c r="B1562" s="26" t="s">
        <v>789</v>
      </c>
      <c r="C1562" s="26">
        <v>3.07</v>
      </c>
      <c r="D1562" s="27" t="str">
        <f t="shared" si="96"/>
        <v>✅High Performer</v>
      </c>
      <c r="E1562" s="27" t="str" cm="1">
        <f t="array" ref="E1562">_xlfn.IFS(C1562&gt;= 4.5,"Excellent",C1562 &gt;=3.5,"Good",C1562&gt;=2.5,"Average",C1562&gt;= 1.5,"Below Avg",C1562&lt;1.5,"Poor")</f>
        <v>Average</v>
      </c>
      <c r="F1562" s="27" t="str">
        <f t="shared" si="97"/>
        <v>Developing</v>
      </c>
      <c r="G1562" s="58" t="str">
        <f t="shared" si="98"/>
        <v>30% Bonus</v>
      </c>
      <c r="H1562" s="60" t="str">
        <f t="shared" si="99"/>
        <v>Valid</v>
      </c>
    </row>
    <row r="1563" spans="1:8" x14ac:dyDescent="0.2">
      <c r="A1563" s="26" t="s">
        <v>5413</v>
      </c>
      <c r="B1563" s="26" t="s">
        <v>4844</v>
      </c>
      <c r="C1563" s="26">
        <v>3.83</v>
      </c>
      <c r="D1563" s="27" t="str">
        <f t="shared" si="96"/>
        <v>✅High Performer</v>
      </c>
      <c r="E1563" s="27" t="str" cm="1">
        <f t="array" ref="E1563">_xlfn.IFS(C1563&gt;= 4.5,"Excellent",C1563 &gt;=3.5,"Good",C1563&gt;=2.5,"Average",C1563&gt;= 1.5,"Below Avg",C1563&lt;1.5,"Poor")</f>
        <v>Good</v>
      </c>
      <c r="F1563" s="27" t="str">
        <f t="shared" si="97"/>
        <v>Developing</v>
      </c>
      <c r="G1563" s="58" t="str">
        <f t="shared" si="98"/>
        <v>30% Bonus</v>
      </c>
      <c r="H1563" s="60" t="str">
        <f t="shared" si="99"/>
        <v>Valid</v>
      </c>
    </row>
    <row r="1564" spans="1:8" x14ac:dyDescent="0.2">
      <c r="A1564" s="26" t="s">
        <v>5416</v>
      </c>
      <c r="B1564" s="26" t="s">
        <v>59</v>
      </c>
      <c r="C1564" s="26">
        <v>3.54</v>
      </c>
      <c r="D1564" s="27" t="str">
        <f t="shared" si="96"/>
        <v>✅High Performer</v>
      </c>
      <c r="E1564" s="27" t="str" cm="1">
        <f t="array" ref="E1564">_xlfn.IFS(C1564&gt;= 4.5,"Excellent",C1564 &gt;=3.5,"Good",C1564&gt;=2.5,"Average",C1564&gt;= 1.5,"Below Avg",C1564&lt;1.5,"Poor")</f>
        <v>Good</v>
      </c>
      <c r="F1564" s="27" t="str">
        <f t="shared" si="97"/>
        <v>Developing</v>
      </c>
      <c r="G1564" s="58" t="str">
        <f t="shared" si="98"/>
        <v>30% Bonus</v>
      </c>
      <c r="H1564" s="60" t="str">
        <f t="shared" si="99"/>
        <v>Valid</v>
      </c>
    </row>
    <row r="1565" spans="1:8" x14ac:dyDescent="0.2">
      <c r="A1565" s="26" t="s">
        <v>5417</v>
      </c>
      <c r="B1565" s="26" t="s">
        <v>5418</v>
      </c>
      <c r="C1565" s="26">
        <v>2.87</v>
      </c>
      <c r="D1565" s="27" t="str">
        <f t="shared" si="96"/>
        <v>📈Low Performer</v>
      </c>
      <c r="E1565" s="27" t="str" cm="1">
        <f t="array" ref="E1565">_xlfn.IFS(C1565&gt;= 4.5,"Excellent",C1565 &gt;=3.5,"Good",C1565&gt;=2.5,"Average",C1565&gt;= 1.5,"Below Avg",C1565&lt;1.5,"Poor")</f>
        <v>Average</v>
      </c>
      <c r="F1565" s="27" t="str">
        <f t="shared" si="97"/>
        <v>Developing</v>
      </c>
      <c r="G1565" s="58" t="str">
        <f t="shared" si="98"/>
        <v>30% Bonus</v>
      </c>
      <c r="H1565" s="60" t="str">
        <f t="shared" si="99"/>
        <v>Valid</v>
      </c>
    </row>
    <row r="1566" spans="1:8" x14ac:dyDescent="0.2">
      <c r="A1566" s="26" t="s">
        <v>5420</v>
      </c>
      <c r="B1566" s="26" t="s">
        <v>5406</v>
      </c>
      <c r="C1566" s="26">
        <v>4.8899999999999997</v>
      </c>
      <c r="D1566" s="27" t="str">
        <f t="shared" si="96"/>
        <v>✅High Performer</v>
      </c>
      <c r="E1566" s="27" t="str" cm="1">
        <f t="array" ref="E1566">_xlfn.IFS(C1566&gt;= 4.5,"Excellent",C1566 &gt;=3.5,"Good",C1566&gt;=2.5,"Average",C1566&gt;= 1.5,"Below Avg",C1566&lt;1.5,"Poor")</f>
        <v>Excellent</v>
      </c>
      <c r="F1566" s="27" t="str">
        <f t="shared" si="97"/>
        <v>Top Employee</v>
      </c>
      <c r="G1566" s="58" t="str">
        <f t="shared" si="98"/>
        <v>50% Bonus</v>
      </c>
      <c r="H1566" s="60" t="str">
        <f t="shared" si="99"/>
        <v>Valid</v>
      </c>
    </row>
    <row r="1567" spans="1:8" x14ac:dyDescent="0.2">
      <c r="A1567" s="26" t="s">
        <v>5422</v>
      </c>
      <c r="B1567" s="26" t="s">
        <v>5423</v>
      </c>
      <c r="C1567" s="26">
        <v>2.4500000000000002</v>
      </c>
      <c r="D1567" s="27" t="str">
        <f t="shared" si="96"/>
        <v>📈Low Performer</v>
      </c>
      <c r="E1567" s="27" t="str" cm="1">
        <f t="array" ref="E1567">_xlfn.IFS(C1567&gt;= 4.5,"Excellent",C1567 &gt;=3.5,"Good",C1567&gt;=2.5,"Average",C1567&gt;= 1.5,"Below Avg",C1567&lt;1.5,"Poor")</f>
        <v>Below Avg</v>
      </c>
      <c r="F1567" s="27" t="str">
        <f t="shared" si="97"/>
        <v>At Risk</v>
      </c>
      <c r="G1567" s="58" t="str">
        <f t="shared" si="98"/>
        <v>No Bonus</v>
      </c>
      <c r="H1567" s="60" t="str">
        <f t="shared" si="99"/>
        <v>Valid</v>
      </c>
    </row>
    <row r="1568" spans="1:8" x14ac:dyDescent="0.2">
      <c r="A1568" s="26" t="s">
        <v>5426</v>
      </c>
      <c r="B1568" s="26" t="s">
        <v>338</v>
      </c>
      <c r="C1568" s="26">
        <v>2.41</v>
      </c>
      <c r="D1568" s="27" t="str">
        <f t="shared" si="96"/>
        <v>📈Low Performer</v>
      </c>
      <c r="E1568" s="27" t="str" cm="1">
        <f t="array" ref="E1568">_xlfn.IFS(C1568&gt;= 4.5,"Excellent",C1568 &gt;=3.5,"Good",C1568&gt;=2.5,"Average",C1568&gt;= 1.5,"Below Avg",C1568&lt;1.5,"Poor")</f>
        <v>Below Avg</v>
      </c>
      <c r="F1568" s="27" t="str">
        <f t="shared" si="97"/>
        <v>At Risk</v>
      </c>
      <c r="G1568" s="58" t="str">
        <f t="shared" si="98"/>
        <v>No Bonus</v>
      </c>
      <c r="H1568" s="60" t="str">
        <f t="shared" si="99"/>
        <v>Valid</v>
      </c>
    </row>
    <row r="1569" spans="1:8" x14ac:dyDescent="0.2">
      <c r="A1569" s="26" t="s">
        <v>5429</v>
      </c>
      <c r="B1569" s="26" t="s">
        <v>2351</v>
      </c>
      <c r="C1569" s="26">
        <v>4.6900000000000004</v>
      </c>
      <c r="D1569" s="27" t="str">
        <f t="shared" si="96"/>
        <v>✅High Performer</v>
      </c>
      <c r="E1569" s="27" t="str" cm="1">
        <f t="array" ref="E1569">_xlfn.IFS(C1569&gt;= 4.5,"Excellent",C1569 &gt;=3.5,"Good",C1569&gt;=2.5,"Average",C1569&gt;= 1.5,"Below Avg",C1569&lt;1.5,"Poor")</f>
        <v>Excellent</v>
      </c>
      <c r="F1569" s="27" t="str">
        <f t="shared" si="97"/>
        <v>Top Employee</v>
      </c>
      <c r="G1569" s="58" t="str">
        <f t="shared" si="98"/>
        <v>50% Bonus</v>
      </c>
      <c r="H1569" s="60" t="str">
        <f t="shared" si="99"/>
        <v>Valid</v>
      </c>
    </row>
    <row r="1570" spans="1:8" x14ac:dyDescent="0.2">
      <c r="A1570" s="26" t="s">
        <v>5432</v>
      </c>
      <c r="B1570" s="26" t="s">
        <v>5433</v>
      </c>
      <c r="C1570" s="26">
        <v>2.64</v>
      </c>
      <c r="D1570" s="27" t="str">
        <f t="shared" si="96"/>
        <v>📈Low Performer</v>
      </c>
      <c r="E1570" s="27" t="str" cm="1">
        <f t="array" ref="E1570">_xlfn.IFS(C1570&gt;= 4.5,"Excellent",C1570 &gt;=3.5,"Good",C1570&gt;=2.5,"Average",C1570&gt;= 1.5,"Below Avg",C1570&lt;1.5,"Poor")</f>
        <v>Average</v>
      </c>
      <c r="F1570" s="27" t="str">
        <f t="shared" si="97"/>
        <v>Developing</v>
      </c>
      <c r="G1570" s="58" t="str">
        <f t="shared" si="98"/>
        <v>30% Bonus</v>
      </c>
      <c r="H1570" s="60" t="str">
        <f t="shared" si="99"/>
        <v>Valid</v>
      </c>
    </row>
    <row r="1571" spans="1:8" x14ac:dyDescent="0.2">
      <c r="A1571" s="26" t="s">
        <v>5435</v>
      </c>
      <c r="B1571" s="26" t="s">
        <v>5081</v>
      </c>
      <c r="C1571" s="26">
        <v>1.2</v>
      </c>
      <c r="D1571" s="27" t="str">
        <f t="shared" si="96"/>
        <v>📈Low Performer</v>
      </c>
      <c r="E1571" s="27" t="str" cm="1">
        <f t="array" ref="E1571">_xlfn.IFS(C1571&gt;= 4.5,"Excellent",C1571 &gt;=3.5,"Good",C1571&gt;=2.5,"Average",C1571&gt;= 1.5,"Below Avg",C1571&lt;1.5,"Poor")</f>
        <v>Poor</v>
      </c>
      <c r="F1571" s="27" t="str">
        <f t="shared" si="97"/>
        <v>At Risk</v>
      </c>
      <c r="G1571" s="58" t="str">
        <f t="shared" si="98"/>
        <v>No Bonus</v>
      </c>
      <c r="H1571" s="60" t="str">
        <f t="shared" si="99"/>
        <v>Invalid</v>
      </c>
    </row>
    <row r="1572" spans="1:8" x14ac:dyDescent="0.2">
      <c r="A1572" s="26" t="s">
        <v>5437</v>
      </c>
      <c r="B1572" s="26" t="s">
        <v>5438</v>
      </c>
      <c r="C1572" s="26">
        <v>2.5299999999999998</v>
      </c>
      <c r="D1572" s="27" t="str">
        <f t="shared" si="96"/>
        <v>📈Low Performer</v>
      </c>
      <c r="E1572" s="27" t="str" cm="1">
        <f t="array" ref="E1572">_xlfn.IFS(C1572&gt;= 4.5,"Excellent",C1572 &gt;=3.5,"Good",C1572&gt;=2.5,"Average",C1572&gt;= 1.5,"Below Avg",C1572&lt;1.5,"Poor")</f>
        <v>Average</v>
      </c>
      <c r="F1572" s="27" t="str">
        <f t="shared" si="97"/>
        <v>Developing</v>
      </c>
      <c r="G1572" s="58" t="str">
        <f t="shared" si="98"/>
        <v>30% Bonus</v>
      </c>
      <c r="H1572" s="60" t="str">
        <f t="shared" si="99"/>
        <v>Valid</v>
      </c>
    </row>
    <row r="1573" spans="1:8" x14ac:dyDescent="0.2">
      <c r="A1573" s="26" t="s">
        <v>5440</v>
      </c>
      <c r="B1573" s="26" t="s">
        <v>5441</v>
      </c>
      <c r="C1573" s="26">
        <v>2.9</v>
      </c>
      <c r="D1573" s="27" t="str">
        <f t="shared" si="96"/>
        <v>📈Low Performer</v>
      </c>
      <c r="E1573" s="27" t="str" cm="1">
        <f t="array" ref="E1573">_xlfn.IFS(C1573&gt;= 4.5,"Excellent",C1573 &gt;=3.5,"Good",C1573&gt;=2.5,"Average",C1573&gt;= 1.5,"Below Avg",C1573&lt;1.5,"Poor")</f>
        <v>Average</v>
      </c>
      <c r="F1573" s="27" t="str">
        <f t="shared" si="97"/>
        <v>Developing</v>
      </c>
      <c r="G1573" s="58" t="str">
        <f t="shared" si="98"/>
        <v>30% Bonus</v>
      </c>
      <c r="H1573" s="60" t="str">
        <f t="shared" si="99"/>
        <v>Valid</v>
      </c>
    </row>
    <row r="1574" spans="1:8" x14ac:dyDescent="0.2">
      <c r="A1574" s="26" t="s">
        <v>5443</v>
      </c>
      <c r="B1574" s="26" t="s">
        <v>5444</v>
      </c>
      <c r="C1574" s="26">
        <v>2.09</v>
      </c>
      <c r="D1574" s="27" t="str">
        <f t="shared" si="96"/>
        <v>📈Low Performer</v>
      </c>
      <c r="E1574" s="27" t="str" cm="1">
        <f t="array" ref="E1574">_xlfn.IFS(C1574&gt;= 4.5,"Excellent",C1574 &gt;=3.5,"Good",C1574&gt;=2.5,"Average",C1574&gt;= 1.5,"Below Avg",C1574&lt;1.5,"Poor")</f>
        <v>Below Avg</v>
      </c>
      <c r="F1574" s="27" t="str">
        <f t="shared" si="97"/>
        <v>At Risk</v>
      </c>
      <c r="G1574" s="58" t="str">
        <f t="shared" si="98"/>
        <v>No Bonus</v>
      </c>
      <c r="H1574" s="60" t="str">
        <f t="shared" si="99"/>
        <v>Valid</v>
      </c>
    </row>
    <row r="1575" spans="1:8" x14ac:dyDescent="0.2">
      <c r="A1575" s="26" t="s">
        <v>5446</v>
      </c>
      <c r="B1575" s="26" t="s">
        <v>3419</v>
      </c>
      <c r="C1575" s="26">
        <v>2.13</v>
      </c>
      <c r="D1575" s="27" t="str">
        <f t="shared" si="96"/>
        <v>📈Low Performer</v>
      </c>
      <c r="E1575" s="27" t="str" cm="1">
        <f t="array" ref="E1575">_xlfn.IFS(C1575&gt;= 4.5,"Excellent",C1575 &gt;=3.5,"Good",C1575&gt;=2.5,"Average",C1575&gt;= 1.5,"Below Avg",C1575&lt;1.5,"Poor")</f>
        <v>Below Avg</v>
      </c>
      <c r="F1575" s="27" t="str">
        <f t="shared" si="97"/>
        <v>At Risk</v>
      </c>
      <c r="G1575" s="58" t="str">
        <f t="shared" si="98"/>
        <v>No Bonus</v>
      </c>
      <c r="H1575" s="60" t="str">
        <f t="shared" si="99"/>
        <v>Valid</v>
      </c>
    </row>
    <row r="1576" spans="1:8" x14ac:dyDescent="0.2">
      <c r="A1576" s="26" t="s">
        <v>5449</v>
      </c>
      <c r="B1576" s="26" t="s">
        <v>5450</v>
      </c>
      <c r="C1576" s="26">
        <v>2.86</v>
      </c>
      <c r="D1576" s="27" t="str">
        <f t="shared" si="96"/>
        <v>📈Low Performer</v>
      </c>
      <c r="E1576" s="27" t="str" cm="1">
        <f t="array" ref="E1576">_xlfn.IFS(C1576&gt;= 4.5,"Excellent",C1576 &gt;=3.5,"Good",C1576&gt;=2.5,"Average",C1576&gt;= 1.5,"Below Avg",C1576&lt;1.5,"Poor")</f>
        <v>Average</v>
      </c>
      <c r="F1576" s="27" t="str">
        <f t="shared" si="97"/>
        <v>Developing</v>
      </c>
      <c r="G1576" s="58" t="str">
        <f t="shared" si="98"/>
        <v>30% Bonus</v>
      </c>
      <c r="H1576" s="60" t="str">
        <f t="shared" si="99"/>
        <v>Valid</v>
      </c>
    </row>
    <row r="1577" spans="1:8" x14ac:dyDescent="0.2">
      <c r="A1577" s="26" t="s">
        <v>5452</v>
      </c>
      <c r="B1577" s="26" t="s">
        <v>5453</v>
      </c>
      <c r="C1577" s="26">
        <v>4.24</v>
      </c>
      <c r="D1577" s="27" t="str">
        <f t="shared" si="96"/>
        <v>✅High Performer</v>
      </c>
      <c r="E1577" s="27" t="str" cm="1">
        <f t="array" ref="E1577">_xlfn.IFS(C1577&gt;= 4.5,"Excellent",C1577 &gt;=3.5,"Good",C1577&gt;=2.5,"Average",C1577&gt;= 1.5,"Below Avg",C1577&lt;1.5,"Poor")</f>
        <v>Good</v>
      </c>
      <c r="F1577" s="27" t="str">
        <f t="shared" si="97"/>
        <v>Developing</v>
      </c>
      <c r="G1577" s="58" t="str">
        <f t="shared" si="98"/>
        <v>30% Bonus</v>
      </c>
      <c r="H1577" s="60" t="str">
        <f t="shared" si="99"/>
        <v>Valid</v>
      </c>
    </row>
    <row r="1578" spans="1:8" x14ac:dyDescent="0.2">
      <c r="A1578" s="26" t="s">
        <v>5456</v>
      </c>
      <c r="B1578" s="26" t="s">
        <v>4451</v>
      </c>
      <c r="C1578" s="26">
        <v>1.1599999999999999</v>
      </c>
      <c r="D1578" s="27" t="str">
        <f t="shared" si="96"/>
        <v>📈Low Performer</v>
      </c>
      <c r="E1578" s="27" t="str" cm="1">
        <f t="array" ref="E1578">_xlfn.IFS(C1578&gt;= 4.5,"Excellent",C1578 &gt;=3.5,"Good",C1578&gt;=2.5,"Average",C1578&gt;= 1.5,"Below Avg",C1578&lt;1.5,"Poor")</f>
        <v>Poor</v>
      </c>
      <c r="F1578" s="27" t="str">
        <f t="shared" si="97"/>
        <v>At Risk</v>
      </c>
      <c r="G1578" s="58" t="str">
        <f t="shared" si="98"/>
        <v>No Bonus</v>
      </c>
      <c r="H1578" s="60" t="str">
        <f t="shared" si="99"/>
        <v>Invalid</v>
      </c>
    </row>
    <row r="1579" spans="1:8" x14ac:dyDescent="0.2">
      <c r="A1579" s="26" t="s">
        <v>5458</v>
      </c>
      <c r="B1579" s="26" t="s">
        <v>4380</v>
      </c>
      <c r="C1579" s="26">
        <v>4.18</v>
      </c>
      <c r="D1579" s="27" t="str">
        <f t="shared" si="96"/>
        <v>✅High Performer</v>
      </c>
      <c r="E1579" s="27" t="str" cm="1">
        <f t="array" ref="E1579">_xlfn.IFS(C1579&gt;= 4.5,"Excellent",C1579 &gt;=3.5,"Good",C1579&gt;=2.5,"Average",C1579&gt;= 1.5,"Below Avg",C1579&lt;1.5,"Poor")</f>
        <v>Good</v>
      </c>
      <c r="F1579" s="27" t="str">
        <f t="shared" si="97"/>
        <v>Developing</v>
      </c>
      <c r="G1579" s="58" t="str">
        <f t="shared" si="98"/>
        <v>30% Bonus</v>
      </c>
      <c r="H1579" s="60" t="str">
        <f t="shared" si="99"/>
        <v>Valid</v>
      </c>
    </row>
    <row r="1580" spans="1:8" x14ac:dyDescent="0.2">
      <c r="A1580" s="26" t="s">
        <v>5460</v>
      </c>
      <c r="B1580" s="26" t="s">
        <v>5461</v>
      </c>
      <c r="C1580" s="26">
        <v>2.67</v>
      </c>
      <c r="D1580" s="27" t="str">
        <f t="shared" si="96"/>
        <v>📈Low Performer</v>
      </c>
      <c r="E1580" s="27" t="str" cm="1">
        <f t="array" ref="E1580">_xlfn.IFS(C1580&gt;= 4.5,"Excellent",C1580 &gt;=3.5,"Good",C1580&gt;=2.5,"Average",C1580&gt;= 1.5,"Below Avg",C1580&lt;1.5,"Poor")</f>
        <v>Average</v>
      </c>
      <c r="F1580" s="27" t="str">
        <f t="shared" si="97"/>
        <v>Developing</v>
      </c>
      <c r="G1580" s="58" t="str">
        <f t="shared" si="98"/>
        <v>30% Bonus</v>
      </c>
      <c r="H1580" s="60" t="str">
        <f t="shared" si="99"/>
        <v>Valid</v>
      </c>
    </row>
    <row r="1581" spans="1:8" x14ac:dyDescent="0.2">
      <c r="A1581" s="26" t="s">
        <v>5463</v>
      </c>
      <c r="B1581" s="26" t="s">
        <v>5464</v>
      </c>
      <c r="C1581" s="26">
        <v>1.91</v>
      </c>
      <c r="D1581" s="27" t="str">
        <f t="shared" si="96"/>
        <v>📈Low Performer</v>
      </c>
      <c r="E1581" s="27" t="str" cm="1">
        <f t="array" ref="E1581">_xlfn.IFS(C1581&gt;= 4.5,"Excellent",C1581 &gt;=3.5,"Good",C1581&gt;=2.5,"Average",C1581&gt;= 1.5,"Below Avg",C1581&lt;1.5,"Poor")</f>
        <v>Below Avg</v>
      </c>
      <c r="F1581" s="27" t="str">
        <f t="shared" si="97"/>
        <v>At Risk</v>
      </c>
      <c r="G1581" s="58" t="str">
        <f t="shared" si="98"/>
        <v>No Bonus</v>
      </c>
      <c r="H1581" s="60" t="str">
        <f t="shared" si="99"/>
        <v>Invalid</v>
      </c>
    </row>
    <row r="1582" spans="1:8" x14ac:dyDescent="0.2">
      <c r="A1582" s="26" t="s">
        <v>5467</v>
      </c>
      <c r="B1582" s="26" t="s">
        <v>5468</v>
      </c>
      <c r="C1582" s="26">
        <v>3.33</v>
      </c>
      <c r="D1582" s="27" t="str">
        <f t="shared" si="96"/>
        <v>✅High Performer</v>
      </c>
      <c r="E1582" s="27" t="str" cm="1">
        <f t="array" ref="E1582">_xlfn.IFS(C1582&gt;= 4.5,"Excellent",C1582 &gt;=3.5,"Good",C1582&gt;=2.5,"Average",C1582&gt;= 1.5,"Below Avg",C1582&lt;1.5,"Poor")</f>
        <v>Average</v>
      </c>
      <c r="F1582" s="27" t="str">
        <f t="shared" si="97"/>
        <v>Developing</v>
      </c>
      <c r="G1582" s="58" t="str">
        <f t="shared" si="98"/>
        <v>30% Bonus</v>
      </c>
      <c r="H1582" s="60" t="str">
        <f t="shared" si="99"/>
        <v>Valid</v>
      </c>
    </row>
    <row r="1583" spans="1:8" x14ac:dyDescent="0.2">
      <c r="A1583" s="26" t="s">
        <v>5470</v>
      </c>
      <c r="B1583" s="26" t="s">
        <v>5471</v>
      </c>
      <c r="C1583" s="26">
        <v>2.1</v>
      </c>
      <c r="D1583" s="27" t="str">
        <f t="shared" si="96"/>
        <v>📈Low Performer</v>
      </c>
      <c r="E1583" s="27" t="str" cm="1">
        <f t="array" ref="E1583">_xlfn.IFS(C1583&gt;= 4.5,"Excellent",C1583 &gt;=3.5,"Good",C1583&gt;=2.5,"Average",C1583&gt;= 1.5,"Below Avg",C1583&lt;1.5,"Poor")</f>
        <v>Below Avg</v>
      </c>
      <c r="F1583" s="27" t="str">
        <f t="shared" si="97"/>
        <v>At Risk</v>
      </c>
      <c r="G1583" s="58" t="str">
        <f t="shared" si="98"/>
        <v>No Bonus</v>
      </c>
      <c r="H1583" s="60" t="str">
        <f t="shared" si="99"/>
        <v>Valid</v>
      </c>
    </row>
    <row r="1584" spans="1:8" x14ac:dyDescent="0.2">
      <c r="A1584" s="26" t="s">
        <v>5473</v>
      </c>
      <c r="B1584" s="26" t="s">
        <v>5474</v>
      </c>
      <c r="C1584" s="26">
        <v>3.72</v>
      </c>
      <c r="D1584" s="27" t="str">
        <f t="shared" si="96"/>
        <v>✅High Performer</v>
      </c>
      <c r="E1584" s="27" t="str" cm="1">
        <f t="array" ref="E1584">_xlfn.IFS(C1584&gt;= 4.5,"Excellent",C1584 &gt;=3.5,"Good",C1584&gt;=2.5,"Average",C1584&gt;= 1.5,"Below Avg",C1584&lt;1.5,"Poor")</f>
        <v>Good</v>
      </c>
      <c r="F1584" s="27" t="str">
        <f t="shared" si="97"/>
        <v>Developing</v>
      </c>
      <c r="G1584" s="58" t="str">
        <f t="shared" si="98"/>
        <v>30% Bonus</v>
      </c>
      <c r="H1584" s="60" t="str">
        <f t="shared" si="99"/>
        <v>Valid</v>
      </c>
    </row>
    <row r="1585" spans="1:8" x14ac:dyDescent="0.2">
      <c r="A1585" s="26" t="s">
        <v>5476</v>
      </c>
      <c r="B1585" s="26" t="s">
        <v>5477</v>
      </c>
      <c r="C1585" s="26">
        <v>4.75</v>
      </c>
      <c r="D1585" s="27" t="str">
        <f t="shared" si="96"/>
        <v>✅High Performer</v>
      </c>
      <c r="E1585" s="27" t="str" cm="1">
        <f t="array" ref="E1585">_xlfn.IFS(C1585&gt;= 4.5,"Excellent",C1585 &gt;=3.5,"Good",C1585&gt;=2.5,"Average",C1585&gt;= 1.5,"Below Avg",C1585&lt;1.5,"Poor")</f>
        <v>Excellent</v>
      </c>
      <c r="F1585" s="27" t="str">
        <f t="shared" si="97"/>
        <v>Top Employee</v>
      </c>
      <c r="G1585" s="58" t="str">
        <f t="shared" si="98"/>
        <v>50% Bonus</v>
      </c>
      <c r="H1585" s="60" t="str">
        <f t="shared" si="99"/>
        <v>Valid</v>
      </c>
    </row>
    <row r="1586" spans="1:8" x14ac:dyDescent="0.2">
      <c r="A1586" s="26" t="s">
        <v>5480</v>
      </c>
      <c r="B1586" s="26" t="s">
        <v>5481</v>
      </c>
      <c r="C1586" s="26">
        <v>1.08</v>
      </c>
      <c r="D1586" s="27" t="str">
        <f t="shared" si="96"/>
        <v>📈Low Performer</v>
      </c>
      <c r="E1586" s="27" t="str" cm="1">
        <f t="array" ref="E1586">_xlfn.IFS(C1586&gt;= 4.5,"Excellent",C1586 &gt;=3.5,"Good",C1586&gt;=2.5,"Average",C1586&gt;= 1.5,"Below Avg",C1586&lt;1.5,"Poor")</f>
        <v>Poor</v>
      </c>
      <c r="F1586" s="27" t="str">
        <f t="shared" si="97"/>
        <v>At Risk</v>
      </c>
      <c r="G1586" s="58" t="str">
        <f t="shared" si="98"/>
        <v>No Bonus</v>
      </c>
      <c r="H1586" s="60" t="str">
        <f t="shared" si="99"/>
        <v>Invalid</v>
      </c>
    </row>
    <row r="1587" spans="1:8" x14ac:dyDescent="0.2">
      <c r="A1587" s="26" t="s">
        <v>5483</v>
      </c>
      <c r="B1587" s="26" t="s">
        <v>4091</v>
      </c>
      <c r="C1587" s="26">
        <v>1.85</v>
      </c>
      <c r="D1587" s="27" t="str">
        <f t="shared" si="96"/>
        <v>📈Low Performer</v>
      </c>
      <c r="E1587" s="27" t="str" cm="1">
        <f t="array" ref="E1587">_xlfn.IFS(C1587&gt;= 4.5,"Excellent",C1587 &gt;=3.5,"Good",C1587&gt;=2.5,"Average",C1587&gt;= 1.5,"Below Avg",C1587&lt;1.5,"Poor")</f>
        <v>Below Avg</v>
      </c>
      <c r="F1587" s="27" t="str">
        <f t="shared" si="97"/>
        <v>At Risk</v>
      </c>
      <c r="G1587" s="58" t="str">
        <f t="shared" si="98"/>
        <v>No Bonus</v>
      </c>
      <c r="H1587" s="60" t="str">
        <f t="shared" si="99"/>
        <v>Invalid</v>
      </c>
    </row>
    <row r="1588" spans="1:8" x14ac:dyDescent="0.2">
      <c r="A1588" s="26" t="s">
        <v>5486</v>
      </c>
      <c r="B1588" s="26" t="s">
        <v>5487</v>
      </c>
      <c r="C1588" s="26">
        <v>4.55</v>
      </c>
      <c r="D1588" s="27" t="str">
        <f t="shared" si="96"/>
        <v>✅High Performer</v>
      </c>
      <c r="E1588" s="27" t="str" cm="1">
        <f t="array" ref="E1588">_xlfn.IFS(C1588&gt;= 4.5,"Excellent",C1588 &gt;=3.5,"Good",C1588&gt;=2.5,"Average",C1588&gt;= 1.5,"Below Avg",C1588&lt;1.5,"Poor")</f>
        <v>Excellent</v>
      </c>
      <c r="F1588" s="27" t="str">
        <f t="shared" si="97"/>
        <v>Top Employee</v>
      </c>
      <c r="G1588" s="58" t="str">
        <f t="shared" si="98"/>
        <v>50% Bonus</v>
      </c>
      <c r="H1588" s="60" t="str">
        <f t="shared" si="99"/>
        <v>Valid</v>
      </c>
    </row>
    <row r="1589" spans="1:8" x14ac:dyDescent="0.2">
      <c r="A1589" s="26" t="s">
        <v>5489</v>
      </c>
      <c r="B1589" s="26" t="s">
        <v>518</v>
      </c>
      <c r="C1589" s="26">
        <v>3.71</v>
      </c>
      <c r="D1589" s="27" t="str">
        <f t="shared" si="96"/>
        <v>✅High Performer</v>
      </c>
      <c r="E1589" s="27" t="str" cm="1">
        <f t="array" ref="E1589">_xlfn.IFS(C1589&gt;= 4.5,"Excellent",C1589 &gt;=3.5,"Good",C1589&gt;=2.5,"Average",C1589&gt;= 1.5,"Below Avg",C1589&lt;1.5,"Poor")</f>
        <v>Good</v>
      </c>
      <c r="F1589" s="27" t="str">
        <f t="shared" si="97"/>
        <v>Developing</v>
      </c>
      <c r="G1589" s="58" t="str">
        <f t="shared" si="98"/>
        <v>30% Bonus</v>
      </c>
      <c r="H1589" s="60" t="str">
        <f t="shared" si="99"/>
        <v>Valid</v>
      </c>
    </row>
    <row r="1590" spans="1:8" x14ac:dyDescent="0.2">
      <c r="A1590" s="26" t="s">
        <v>5491</v>
      </c>
      <c r="B1590" s="26" t="s">
        <v>5492</v>
      </c>
      <c r="C1590" s="26">
        <v>1.1000000000000001</v>
      </c>
      <c r="D1590" s="27" t="str">
        <f t="shared" si="96"/>
        <v>📈Low Performer</v>
      </c>
      <c r="E1590" s="27" t="str" cm="1">
        <f t="array" ref="E1590">_xlfn.IFS(C1590&gt;= 4.5,"Excellent",C1590 &gt;=3.5,"Good",C1590&gt;=2.5,"Average",C1590&gt;= 1.5,"Below Avg",C1590&lt;1.5,"Poor")</f>
        <v>Poor</v>
      </c>
      <c r="F1590" s="27" t="str">
        <f t="shared" si="97"/>
        <v>At Risk</v>
      </c>
      <c r="G1590" s="58" t="str">
        <f t="shared" si="98"/>
        <v>No Bonus</v>
      </c>
      <c r="H1590" s="60" t="str">
        <f t="shared" si="99"/>
        <v>Invalid</v>
      </c>
    </row>
    <row r="1591" spans="1:8" x14ac:dyDescent="0.2">
      <c r="A1591" s="26" t="s">
        <v>5494</v>
      </c>
      <c r="B1591" s="26" t="s">
        <v>2394</v>
      </c>
      <c r="C1591" s="26">
        <v>4.0599999999999996</v>
      </c>
      <c r="D1591" s="27" t="str">
        <f t="shared" si="96"/>
        <v>✅High Performer</v>
      </c>
      <c r="E1591" s="27" t="str" cm="1">
        <f t="array" ref="E1591">_xlfn.IFS(C1591&gt;= 4.5,"Excellent",C1591 &gt;=3.5,"Good",C1591&gt;=2.5,"Average",C1591&gt;= 1.5,"Below Avg",C1591&lt;1.5,"Poor")</f>
        <v>Good</v>
      </c>
      <c r="F1591" s="27" t="str">
        <f t="shared" si="97"/>
        <v>Developing</v>
      </c>
      <c r="G1591" s="58" t="str">
        <f t="shared" si="98"/>
        <v>30% Bonus</v>
      </c>
      <c r="H1591" s="60" t="str">
        <f t="shared" si="99"/>
        <v>Valid</v>
      </c>
    </row>
    <row r="1592" spans="1:8" x14ac:dyDescent="0.2">
      <c r="A1592" s="26" t="s">
        <v>5496</v>
      </c>
      <c r="B1592" s="26" t="s">
        <v>2576</v>
      </c>
      <c r="C1592" s="26">
        <v>2.9</v>
      </c>
      <c r="D1592" s="27" t="str">
        <f t="shared" si="96"/>
        <v>📈Low Performer</v>
      </c>
      <c r="E1592" s="27" t="str" cm="1">
        <f t="array" ref="E1592">_xlfn.IFS(C1592&gt;= 4.5,"Excellent",C1592 &gt;=3.5,"Good",C1592&gt;=2.5,"Average",C1592&gt;= 1.5,"Below Avg",C1592&lt;1.5,"Poor")</f>
        <v>Average</v>
      </c>
      <c r="F1592" s="27" t="str">
        <f t="shared" si="97"/>
        <v>Developing</v>
      </c>
      <c r="G1592" s="58" t="str">
        <f t="shared" si="98"/>
        <v>30% Bonus</v>
      </c>
      <c r="H1592" s="60" t="str">
        <f t="shared" si="99"/>
        <v>Valid</v>
      </c>
    </row>
    <row r="1593" spans="1:8" x14ac:dyDescent="0.2">
      <c r="A1593" s="26" t="s">
        <v>5498</v>
      </c>
      <c r="B1593" s="26" t="s">
        <v>427</v>
      </c>
      <c r="C1593" s="26">
        <v>4.8600000000000003</v>
      </c>
      <c r="D1593" s="27" t="str">
        <f t="shared" si="96"/>
        <v>✅High Performer</v>
      </c>
      <c r="E1593" s="27" t="str" cm="1">
        <f t="array" ref="E1593">_xlfn.IFS(C1593&gt;= 4.5,"Excellent",C1593 &gt;=3.5,"Good",C1593&gt;=2.5,"Average",C1593&gt;= 1.5,"Below Avg",C1593&lt;1.5,"Poor")</f>
        <v>Excellent</v>
      </c>
      <c r="F1593" s="27" t="str">
        <f t="shared" si="97"/>
        <v>Top Employee</v>
      </c>
      <c r="G1593" s="58" t="str">
        <f t="shared" si="98"/>
        <v>50% Bonus</v>
      </c>
      <c r="H1593" s="60" t="str">
        <f t="shared" si="99"/>
        <v>Valid</v>
      </c>
    </row>
    <row r="1594" spans="1:8" x14ac:dyDescent="0.2">
      <c r="A1594" s="26" t="s">
        <v>5500</v>
      </c>
      <c r="B1594" s="26" t="s">
        <v>4051</v>
      </c>
      <c r="C1594" s="26">
        <v>1.1200000000000001</v>
      </c>
      <c r="D1594" s="27" t="str">
        <f t="shared" si="96"/>
        <v>📈Low Performer</v>
      </c>
      <c r="E1594" s="27" t="str" cm="1">
        <f t="array" ref="E1594">_xlfn.IFS(C1594&gt;= 4.5,"Excellent",C1594 &gt;=3.5,"Good",C1594&gt;=2.5,"Average",C1594&gt;= 1.5,"Below Avg",C1594&lt;1.5,"Poor")</f>
        <v>Poor</v>
      </c>
      <c r="F1594" s="27" t="str">
        <f t="shared" si="97"/>
        <v>At Risk</v>
      </c>
      <c r="G1594" s="58" t="str">
        <f t="shared" si="98"/>
        <v>No Bonus</v>
      </c>
      <c r="H1594" s="60" t="str">
        <f t="shared" si="99"/>
        <v>Invalid</v>
      </c>
    </row>
    <row r="1595" spans="1:8" x14ac:dyDescent="0.2">
      <c r="A1595" s="26" t="s">
        <v>5503</v>
      </c>
      <c r="B1595" s="26" t="s">
        <v>5504</v>
      </c>
      <c r="C1595" s="26">
        <v>4.0999999999999996</v>
      </c>
      <c r="D1595" s="27" t="str">
        <f t="shared" si="96"/>
        <v>✅High Performer</v>
      </c>
      <c r="E1595" s="27" t="str" cm="1">
        <f t="array" ref="E1595">_xlfn.IFS(C1595&gt;= 4.5,"Excellent",C1595 &gt;=3.5,"Good",C1595&gt;=2.5,"Average",C1595&gt;= 1.5,"Below Avg",C1595&lt;1.5,"Poor")</f>
        <v>Good</v>
      </c>
      <c r="F1595" s="27" t="str">
        <f t="shared" si="97"/>
        <v>Developing</v>
      </c>
      <c r="G1595" s="58" t="str">
        <f t="shared" si="98"/>
        <v>30% Bonus</v>
      </c>
      <c r="H1595" s="60" t="str">
        <f t="shared" si="99"/>
        <v>Valid</v>
      </c>
    </row>
    <row r="1596" spans="1:8" x14ac:dyDescent="0.2">
      <c r="A1596" s="26" t="s">
        <v>5507</v>
      </c>
      <c r="B1596" s="26" t="s">
        <v>3557</v>
      </c>
      <c r="C1596" s="26">
        <v>4.83</v>
      </c>
      <c r="D1596" s="27" t="str">
        <f t="shared" si="96"/>
        <v>✅High Performer</v>
      </c>
      <c r="E1596" s="27" t="str" cm="1">
        <f t="array" ref="E1596">_xlfn.IFS(C1596&gt;= 4.5,"Excellent",C1596 &gt;=3.5,"Good",C1596&gt;=2.5,"Average",C1596&gt;= 1.5,"Below Avg",C1596&lt;1.5,"Poor")</f>
        <v>Excellent</v>
      </c>
      <c r="F1596" s="27" t="str">
        <f t="shared" si="97"/>
        <v>Top Employee</v>
      </c>
      <c r="G1596" s="58" t="str">
        <f t="shared" si="98"/>
        <v>50% Bonus</v>
      </c>
      <c r="H1596" s="60" t="str">
        <f t="shared" si="99"/>
        <v>Valid</v>
      </c>
    </row>
    <row r="1597" spans="1:8" x14ac:dyDescent="0.2">
      <c r="A1597" s="26" t="s">
        <v>5509</v>
      </c>
      <c r="B1597" s="26" t="s">
        <v>4438</v>
      </c>
      <c r="C1597" s="26">
        <v>3.01</v>
      </c>
      <c r="D1597" s="27" t="str">
        <f t="shared" si="96"/>
        <v>✅High Performer</v>
      </c>
      <c r="E1597" s="27" t="str" cm="1">
        <f t="array" ref="E1597">_xlfn.IFS(C1597&gt;= 4.5,"Excellent",C1597 &gt;=3.5,"Good",C1597&gt;=2.5,"Average",C1597&gt;= 1.5,"Below Avg",C1597&lt;1.5,"Poor")</f>
        <v>Average</v>
      </c>
      <c r="F1597" s="27" t="str">
        <f t="shared" si="97"/>
        <v>Developing</v>
      </c>
      <c r="G1597" s="58" t="str">
        <f t="shared" si="98"/>
        <v>30% Bonus</v>
      </c>
      <c r="H1597" s="60" t="str">
        <f t="shared" si="99"/>
        <v>Valid</v>
      </c>
    </row>
    <row r="1598" spans="1:8" x14ac:dyDescent="0.2">
      <c r="A1598" s="26" t="s">
        <v>5512</v>
      </c>
      <c r="B1598" s="26" t="s">
        <v>2891</v>
      </c>
      <c r="C1598" s="26">
        <v>2.52</v>
      </c>
      <c r="D1598" s="27" t="str">
        <f t="shared" si="96"/>
        <v>📈Low Performer</v>
      </c>
      <c r="E1598" s="27" t="str" cm="1">
        <f t="array" ref="E1598">_xlfn.IFS(C1598&gt;= 4.5,"Excellent",C1598 &gt;=3.5,"Good",C1598&gt;=2.5,"Average",C1598&gt;= 1.5,"Below Avg",C1598&lt;1.5,"Poor")</f>
        <v>Average</v>
      </c>
      <c r="F1598" s="27" t="str">
        <f t="shared" si="97"/>
        <v>Developing</v>
      </c>
      <c r="G1598" s="58" t="str">
        <f t="shared" si="98"/>
        <v>30% Bonus</v>
      </c>
      <c r="H1598" s="60" t="str">
        <f t="shared" si="99"/>
        <v>Valid</v>
      </c>
    </row>
    <row r="1599" spans="1:8" x14ac:dyDescent="0.2">
      <c r="A1599" s="26" t="s">
        <v>5514</v>
      </c>
      <c r="B1599" s="26" t="s">
        <v>5515</v>
      </c>
      <c r="C1599" s="26">
        <v>4.75</v>
      </c>
      <c r="D1599" s="27" t="str">
        <f t="shared" si="96"/>
        <v>✅High Performer</v>
      </c>
      <c r="E1599" s="27" t="str" cm="1">
        <f t="array" ref="E1599">_xlfn.IFS(C1599&gt;= 4.5,"Excellent",C1599 &gt;=3.5,"Good",C1599&gt;=2.5,"Average",C1599&gt;= 1.5,"Below Avg",C1599&lt;1.5,"Poor")</f>
        <v>Excellent</v>
      </c>
      <c r="F1599" s="27" t="str">
        <f t="shared" si="97"/>
        <v>Top Employee</v>
      </c>
      <c r="G1599" s="58" t="str">
        <f t="shared" si="98"/>
        <v>50% Bonus</v>
      </c>
      <c r="H1599" s="60" t="str">
        <f t="shared" si="99"/>
        <v>Valid</v>
      </c>
    </row>
    <row r="1600" spans="1:8" x14ac:dyDescent="0.2">
      <c r="A1600" s="26" t="s">
        <v>5517</v>
      </c>
      <c r="B1600" s="26" t="s">
        <v>431</v>
      </c>
      <c r="C1600" s="26">
        <v>1.64</v>
      </c>
      <c r="D1600" s="27" t="str">
        <f t="shared" si="96"/>
        <v>📈Low Performer</v>
      </c>
      <c r="E1600" s="27" t="str" cm="1">
        <f t="array" ref="E1600">_xlfn.IFS(C1600&gt;= 4.5,"Excellent",C1600 &gt;=3.5,"Good",C1600&gt;=2.5,"Average",C1600&gt;= 1.5,"Below Avg",C1600&lt;1.5,"Poor")</f>
        <v>Below Avg</v>
      </c>
      <c r="F1600" s="27" t="str">
        <f t="shared" si="97"/>
        <v>At Risk</v>
      </c>
      <c r="G1600" s="58" t="str">
        <f t="shared" si="98"/>
        <v>No Bonus</v>
      </c>
      <c r="H1600" s="60" t="str">
        <f t="shared" si="99"/>
        <v>Invalid</v>
      </c>
    </row>
    <row r="1601" spans="1:8" x14ac:dyDescent="0.2">
      <c r="A1601" s="26" t="s">
        <v>5520</v>
      </c>
      <c r="B1601" s="26" t="s">
        <v>5521</v>
      </c>
      <c r="C1601" s="26">
        <v>1.59</v>
      </c>
      <c r="D1601" s="27" t="str">
        <f t="shared" si="96"/>
        <v>📈Low Performer</v>
      </c>
      <c r="E1601" s="27" t="str" cm="1">
        <f t="array" ref="E1601">_xlfn.IFS(C1601&gt;= 4.5,"Excellent",C1601 &gt;=3.5,"Good",C1601&gt;=2.5,"Average",C1601&gt;= 1.5,"Below Avg",C1601&lt;1.5,"Poor")</f>
        <v>Below Avg</v>
      </c>
      <c r="F1601" s="27" t="str">
        <f t="shared" si="97"/>
        <v>At Risk</v>
      </c>
      <c r="G1601" s="58" t="str">
        <f t="shared" si="98"/>
        <v>No Bonus</v>
      </c>
      <c r="H1601" s="60" t="str">
        <f t="shared" si="99"/>
        <v>Invalid</v>
      </c>
    </row>
    <row r="1602" spans="1:8" x14ac:dyDescent="0.2">
      <c r="A1602" s="26" t="s">
        <v>5523</v>
      </c>
      <c r="B1602" s="26" t="s">
        <v>2942</v>
      </c>
      <c r="C1602" s="26">
        <v>3.88</v>
      </c>
      <c r="D1602" s="27" t="str">
        <f t="shared" si="96"/>
        <v>✅High Performer</v>
      </c>
      <c r="E1602" s="27" t="str" cm="1">
        <f t="array" ref="E1602">_xlfn.IFS(C1602&gt;= 4.5,"Excellent",C1602 &gt;=3.5,"Good",C1602&gt;=2.5,"Average",C1602&gt;= 1.5,"Below Avg",C1602&lt;1.5,"Poor")</f>
        <v>Good</v>
      </c>
      <c r="F1602" s="27" t="str">
        <f t="shared" si="97"/>
        <v>Developing</v>
      </c>
      <c r="G1602" s="58" t="str">
        <f t="shared" si="98"/>
        <v>30% Bonus</v>
      </c>
      <c r="H1602" s="60" t="str">
        <f t="shared" si="99"/>
        <v>Valid</v>
      </c>
    </row>
    <row r="1603" spans="1:8" x14ac:dyDescent="0.2">
      <c r="A1603" s="26" t="s">
        <v>5526</v>
      </c>
      <c r="B1603" s="26" t="s">
        <v>5527</v>
      </c>
      <c r="C1603" s="26">
        <v>2.83</v>
      </c>
      <c r="D1603" s="27" t="str">
        <f t="shared" si="96"/>
        <v>📈Low Performer</v>
      </c>
      <c r="E1603" s="27" t="str" cm="1">
        <f t="array" ref="E1603">_xlfn.IFS(C1603&gt;= 4.5,"Excellent",C1603 &gt;=3.5,"Good",C1603&gt;=2.5,"Average",C1603&gt;= 1.5,"Below Avg",C1603&lt;1.5,"Poor")</f>
        <v>Average</v>
      </c>
      <c r="F1603" s="27" t="str">
        <f t="shared" si="97"/>
        <v>Developing</v>
      </c>
      <c r="G1603" s="58" t="str">
        <f t="shared" si="98"/>
        <v>30% Bonus</v>
      </c>
      <c r="H1603" s="60" t="str">
        <f t="shared" si="99"/>
        <v>Valid</v>
      </c>
    </row>
    <row r="1604" spans="1:8" x14ac:dyDescent="0.2">
      <c r="A1604" s="26" t="s">
        <v>5529</v>
      </c>
      <c r="B1604" s="26" t="s">
        <v>5530</v>
      </c>
      <c r="C1604" s="26">
        <v>1.32</v>
      </c>
      <c r="D1604" s="27" t="str">
        <f t="shared" ref="D1604:D1667" si="100">IF($C1604&gt;=3,"✅High Performer","📈Low Performer")</f>
        <v>📈Low Performer</v>
      </c>
      <c r="E1604" s="27" t="str" cm="1">
        <f t="array" ref="E1604">_xlfn.IFS(C1604&gt;= 4.5,"Excellent",C1604 &gt;=3.5,"Good",C1604&gt;=2.5,"Average",C1604&gt;= 1.5,"Below Avg",C1604&lt;1.5,"Poor")</f>
        <v>Poor</v>
      </c>
      <c r="F1604" s="27" t="str">
        <f t="shared" ref="F1604:F1667" si="101">IF(C1604&gt;=4.5,"Top Employee",IF(C1604&gt;=2.5,"Developing","At Risk"))</f>
        <v>At Risk</v>
      </c>
      <c r="G1604" s="58" t="str">
        <f t="shared" ref="G1604:G1667" si="102">IF(AND(C1604&gt;=4.5,C1604&lt;=5),"50% Bonus",IF(AND(C1604&gt;=2.5,C1604&lt;4.5),"30% Bonus","No Bonus"))</f>
        <v>No Bonus</v>
      </c>
      <c r="H1604" s="60" t="str">
        <f t="shared" ref="H1604:H1667" si="103">IF(OR(C1604&lt;=2,C1604&gt;=5),"Invalid","Valid")</f>
        <v>Invalid</v>
      </c>
    </row>
    <row r="1605" spans="1:8" x14ac:dyDescent="0.2">
      <c r="A1605" s="26" t="s">
        <v>5533</v>
      </c>
      <c r="B1605" s="26" t="s">
        <v>3118</v>
      </c>
      <c r="C1605" s="26">
        <v>4.83</v>
      </c>
      <c r="D1605" s="27" t="str">
        <f t="shared" si="100"/>
        <v>✅High Performer</v>
      </c>
      <c r="E1605" s="27" t="str" cm="1">
        <f t="array" ref="E1605">_xlfn.IFS(C1605&gt;= 4.5,"Excellent",C1605 &gt;=3.5,"Good",C1605&gt;=2.5,"Average",C1605&gt;= 1.5,"Below Avg",C1605&lt;1.5,"Poor")</f>
        <v>Excellent</v>
      </c>
      <c r="F1605" s="27" t="str">
        <f t="shared" si="101"/>
        <v>Top Employee</v>
      </c>
      <c r="G1605" s="58" t="str">
        <f t="shared" si="102"/>
        <v>50% Bonus</v>
      </c>
      <c r="H1605" s="60" t="str">
        <f t="shared" si="103"/>
        <v>Valid</v>
      </c>
    </row>
    <row r="1606" spans="1:8" x14ac:dyDescent="0.2">
      <c r="A1606" s="26" t="s">
        <v>5536</v>
      </c>
      <c r="B1606" s="26" t="s">
        <v>622</v>
      </c>
      <c r="C1606" s="26">
        <v>1.53</v>
      </c>
      <c r="D1606" s="27" t="str">
        <f t="shared" si="100"/>
        <v>📈Low Performer</v>
      </c>
      <c r="E1606" s="27" t="str" cm="1">
        <f t="array" ref="E1606">_xlfn.IFS(C1606&gt;= 4.5,"Excellent",C1606 &gt;=3.5,"Good",C1606&gt;=2.5,"Average",C1606&gt;= 1.5,"Below Avg",C1606&lt;1.5,"Poor")</f>
        <v>Below Avg</v>
      </c>
      <c r="F1606" s="27" t="str">
        <f t="shared" si="101"/>
        <v>At Risk</v>
      </c>
      <c r="G1606" s="58" t="str">
        <f t="shared" si="102"/>
        <v>No Bonus</v>
      </c>
      <c r="H1606" s="60" t="str">
        <f t="shared" si="103"/>
        <v>Invalid</v>
      </c>
    </row>
    <row r="1607" spans="1:8" x14ac:dyDescent="0.2">
      <c r="A1607" s="26" t="s">
        <v>5538</v>
      </c>
      <c r="B1607" s="26" t="s">
        <v>5539</v>
      </c>
      <c r="C1607" s="26">
        <v>4.16</v>
      </c>
      <c r="D1607" s="27" t="str">
        <f t="shared" si="100"/>
        <v>✅High Performer</v>
      </c>
      <c r="E1607" s="27" t="str" cm="1">
        <f t="array" ref="E1607">_xlfn.IFS(C1607&gt;= 4.5,"Excellent",C1607 &gt;=3.5,"Good",C1607&gt;=2.5,"Average",C1607&gt;= 1.5,"Below Avg",C1607&lt;1.5,"Poor")</f>
        <v>Good</v>
      </c>
      <c r="F1607" s="27" t="str">
        <f t="shared" si="101"/>
        <v>Developing</v>
      </c>
      <c r="G1607" s="58" t="str">
        <f t="shared" si="102"/>
        <v>30% Bonus</v>
      </c>
      <c r="H1607" s="60" t="str">
        <f t="shared" si="103"/>
        <v>Valid</v>
      </c>
    </row>
    <row r="1608" spans="1:8" x14ac:dyDescent="0.2">
      <c r="A1608" s="26" t="s">
        <v>5542</v>
      </c>
      <c r="B1608" s="26" t="s">
        <v>2244</v>
      </c>
      <c r="C1608" s="26">
        <v>2.11</v>
      </c>
      <c r="D1608" s="27" t="str">
        <f t="shared" si="100"/>
        <v>📈Low Performer</v>
      </c>
      <c r="E1608" s="27" t="str" cm="1">
        <f t="array" ref="E1608">_xlfn.IFS(C1608&gt;= 4.5,"Excellent",C1608 &gt;=3.5,"Good",C1608&gt;=2.5,"Average",C1608&gt;= 1.5,"Below Avg",C1608&lt;1.5,"Poor")</f>
        <v>Below Avg</v>
      </c>
      <c r="F1608" s="27" t="str">
        <f t="shared" si="101"/>
        <v>At Risk</v>
      </c>
      <c r="G1608" s="58" t="str">
        <f t="shared" si="102"/>
        <v>No Bonus</v>
      </c>
      <c r="H1608" s="60" t="str">
        <f t="shared" si="103"/>
        <v>Valid</v>
      </c>
    </row>
    <row r="1609" spans="1:8" x14ac:dyDescent="0.2">
      <c r="A1609" s="26" t="s">
        <v>5544</v>
      </c>
      <c r="B1609" s="26" t="s">
        <v>5545</v>
      </c>
      <c r="C1609" s="26">
        <v>3.34</v>
      </c>
      <c r="D1609" s="27" t="str">
        <f t="shared" si="100"/>
        <v>✅High Performer</v>
      </c>
      <c r="E1609" s="27" t="str" cm="1">
        <f t="array" ref="E1609">_xlfn.IFS(C1609&gt;= 4.5,"Excellent",C1609 &gt;=3.5,"Good",C1609&gt;=2.5,"Average",C1609&gt;= 1.5,"Below Avg",C1609&lt;1.5,"Poor")</f>
        <v>Average</v>
      </c>
      <c r="F1609" s="27" t="str">
        <f t="shared" si="101"/>
        <v>Developing</v>
      </c>
      <c r="G1609" s="58" t="str">
        <f t="shared" si="102"/>
        <v>30% Bonus</v>
      </c>
      <c r="H1609" s="60" t="str">
        <f t="shared" si="103"/>
        <v>Valid</v>
      </c>
    </row>
    <row r="1610" spans="1:8" x14ac:dyDescent="0.2">
      <c r="A1610" s="26" t="s">
        <v>5548</v>
      </c>
      <c r="B1610" s="26" t="s">
        <v>580</v>
      </c>
      <c r="C1610" s="26">
        <v>4.84</v>
      </c>
      <c r="D1610" s="27" t="str">
        <f t="shared" si="100"/>
        <v>✅High Performer</v>
      </c>
      <c r="E1610" s="27" t="str" cm="1">
        <f t="array" ref="E1610">_xlfn.IFS(C1610&gt;= 4.5,"Excellent",C1610 &gt;=3.5,"Good",C1610&gt;=2.5,"Average",C1610&gt;= 1.5,"Below Avg",C1610&lt;1.5,"Poor")</f>
        <v>Excellent</v>
      </c>
      <c r="F1610" s="27" t="str">
        <f t="shared" si="101"/>
        <v>Top Employee</v>
      </c>
      <c r="G1610" s="58" t="str">
        <f t="shared" si="102"/>
        <v>50% Bonus</v>
      </c>
      <c r="H1610" s="60" t="str">
        <f t="shared" si="103"/>
        <v>Valid</v>
      </c>
    </row>
    <row r="1611" spans="1:8" x14ac:dyDescent="0.2">
      <c r="A1611" s="26" t="s">
        <v>5550</v>
      </c>
      <c r="B1611" s="26" t="s">
        <v>5551</v>
      </c>
      <c r="C1611" s="26">
        <v>3.35</v>
      </c>
      <c r="D1611" s="27" t="str">
        <f t="shared" si="100"/>
        <v>✅High Performer</v>
      </c>
      <c r="E1611" s="27" t="str" cm="1">
        <f t="array" ref="E1611">_xlfn.IFS(C1611&gt;= 4.5,"Excellent",C1611 &gt;=3.5,"Good",C1611&gt;=2.5,"Average",C1611&gt;= 1.5,"Below Avg",C1611&lt;1.5,"Poor")</f>
        <v>Average</v>
      </c>
      <c r="F1611" s="27" t="str">
        <f t="shared" si="101"/>
        <v>Developing</v>
      </c>
      <c r="G1611" s="58" t="str">
        <f t="shared" si="102"/>
        <v>30% Bonus</v>
      </c>
      <c r="H1611" s="60" t="str">
        <f t="shared" si="103"/>
        <v>Valid</v>
      </c>
    </row>
    <row r="1612" spans="1:8" x14ac:dyDescent="0.2">
      <c r="A1612" s="26" t="s">
        <v>5553</v>
      </c>
      <c r="B1612" s="26" t="s">
        <v>2337</v>
      </c>
      <c r="C1612" s="26">
        <v>2.4900000000000002</v>
      </c>
      <c r="D1612" s="27" t="str">
        <f t="shared" si="100"/>
        <v>📈Low Performer</v>
      </c>
      <c r="E1612" s="27" t="str" cm="1">
        <f t="array" ref="E1612">_xlfn.IFS(C1612&gt;= 4.5,"Excellent",C1612 &gt;=3.5,"Good",C1612&gt;=2.5,"Average",C1612&gt;= 1.5,"Below Avg",C1612&lt;1.5,"Poor")</f>
        <v>Below Avg</v>
      </c>
      <c r="F1612" s="27" t="str">
        <f t="shared" si="101"/>
        <v>At Risk</v>
      </c>
      <c r="G1612" s="58" t="str">
        <f t="shared" si="102"/>
        <v>No Bonus</v>
      </c>
      <c r="H1612" s="60" t="str">
        <f t="shared" si="103"/>
        <v>Valid</v>
      </c>
    </row>
    <row r="1613" spans="1:8" x14ac:dyDescent="0.2">
      <c r="A1613" s="26" t="s">
        <v>5555</v>
      </c>
      <c r="B1613" s="26" t="s">
        <v>5556</v>
      </c>
      <c r="C1613" s="26">
        <v>3.41</v>
      </c>
      <c r="D1613" s="27" t="str">
        <f t="shared" si="100"/>
        <v>✅High Performer</v>
      </c>
      <c r="E1613" s="27" t="str" cm="1">
        <f t="array" ref="E1613">_xlfn.IFS(C1613&gt;= 4.5,"Excellent",C1613 &gt;=3.5,"Good",C1613&gt;=2.5,"Average",C1613&gt;= 1.5,"Below Avg",C1613&lt;1.5,"Poor")</f>
        <v>Average</v>
      </c>
      <c r="F1613" s="27" t="str">
        <f t="shared" si="101"/>
        <v>Developing</v>
      </c>
      <c r="G1613" s="58" t="str">
        <f t="shared" si="102"/>
        <v>30% Bonus</v>
      </c>
      <c r="H1613" s="60" t="str">
        <f t="shared" si="103"/>
        <v>Valid</v>
      </c>
    </row>
    <row r="1614" spans="1:8" x14ac:dyDescent="0.2">
      <c r="A1614" s="26" t="s">
        <v>5558</v>
      </c>
      <c r="B1614" s="26" t="s">
        <v>1803</v>
      </c>
      <c r="C1614" s="26">
        <v>1.59</v>
      </c>
      <c r="D1614" s="27" t="str">
        <f t="shared" si="100"/>
        <v>📈Low Performer</v>
      </c>
      <c r="E1614" s="27" t="str" cm="1">
        <f t="array" ref="E1614">_xlfn.IFS(C1614&gt;= 4.5,"Excellent",C1614 &gt;=3.5,"Good",C1614&gt;=2.5,"Average",C1614&gt;= 1.5,"Below Avg",C1614&lt;1.5,"Poor")</f>
        <v>Below Avg</v>
      </c>
      <c r="F1614" s="27" t="str">
        <f t="shared" si="101"/>
        <v>At Risk</v>
      </c>
      <c r="G1614" s="58" t="str">
        <f t="shared" si="102"/>
        <v>No Bonus</v>
      </c>
      <c r="H1614" s="60" t="str">
        <f t="shared" si="103"/>
        <v>Invalid</v>
      </c>
    </row>
    <row r="1615" spans="1:8" x14ac:dyDescent="0.2">
      <c r="A1615" s="26" t="s">
        <v>5560</v>
      </c>
      <c r="B1615" s="26" t="s">
        <v>2806</v>
      </c>
      <c r="C1615" s="26">
        <v>3.07</v>
      </c>
      <c r="D1615" s="27" t="str">
        <f t="shared" si="100"/>
        <v>✅High Performer</v>
      </c>
      <c r="E1615" s="27" t="str" cm="1">
        <f t="array" ref="E1615">_xlfn.IFS(C1615&gt;= 4.5,"Excellent",C1615 &gt;=3.5,"Good",C1615&gt;=2.5,"Average",C1615&gt;= 1.5,"Below Avg",C1615&lt;1.5,"Poor")</f>
        <v>Average</v>
      </c>
      <c r="F1615" s="27" t="str">
        <f t="shared" si="101"/>
        <v>Developing</v>
      </c>
      <c r="G1615" s="58" t="str">
        <f t="shared" si="102"/>
        <v>30% Bonus</v>
      </c>
      <c r="H1615" s="60" t="str">
        <f t="shared" si="103"/>
        <v>Valid</v>
      </c>
    </row>
    <row r="1616" spans="1:8" x14ac:dyDescent="0.2">
      <c r="A1616" s="26" t="s">
        <v>5562</v>
      </c>
      <c r="B1616" s="26" t="s">
        <v>5563</v>
      </c>
      <c r="C1616" s="26">
        <v>3.97</v>
      </c>
      <c r="D1616" s="27" t="str">
        <f t="shared" si="100"/>
        <v>✅High Performer</v>
      </c>
      <c r="E1616" s="27" t="str" cm="1">
        <f t="array" ref="E1616">_xlfn.IFS(C1616&gt;= 4.5,"Excellent",C1616 &gt;=3.5,"Good",C1616&gt;=2.5,"Average",C1616&gt;= 1.5,"Below Avg",C1616&lt;1.5,"Poor")</f>
        <v>Good</v>
      </c>
      <c r="F1616" s="27" t="str">
        <f t="shared" si="101"/>
        <v>Developing</v>
      </c>
      <c r="G1616" s="58" t="str">
        <f t="shared" si="102"/>
        <v>30% Bonus</v>
      </c>
      <c r="H1616" s="60" t="str">
        <f t="shared" si="103"/>
        <v>Valid</v>
      </c>
    </row>
    <row r="1617" spans="1:8" x14ac:dyDescent="0.2">
      <c r="A1617" s="26" t="s">
        <v>5566</v>
      </c>
      <c r="B1617" s="26" t="s">
        <v>5567</v>
      </c>
      <c r="C1617" s="26">
        <v>4.97</v>
      </c>
      <c r="D1617" s="27" t="str">
        <f t="shared" si="100"/>
        <v>✅High Performer</v>
      </c>
      <c r="E1617" s="27" t="str" cm="1">
        <f t="array" ref="E1617">_xlfn.IFS(C1617&gt;= 4.5,"Excellent",C1617 &gt;=3.5,"Good",C1617&gt;=2.5,"Average",C1617&gt;= 1.5,"Below Avg",C1617&lt;1.5,"Poor")</f>
        <v>Excellent</v>
      </c>
      <c r="F1617" s="27" t="str">
        <f t="shared" si="101"/>
        <v>Top Employee</v>
      </c>
      <c r="G1617" s="58" t="str">
        <f t="shared" si="102"/>
        <v>50% Bonus</v>
      </c>
      <c r="H1617" s="60" t="str">
        <f t="shared" si="103"/>
        <v>Valid</v>
      </c>
    </row>
    <row r="1618" spans="1:8" x14ac:dyDescent="0.2">
      <c r="A1618" s="26" t="s">
        <v>5570</v>
      </c>
      <c r="B1618" s="26" t="s">
        <v>4907</v>
      </c>
      <c r="C1618" s="26">
        <v>2.9</v>
      </c>
      <c r="D1618" s="27" t="str">
        <f t="shared" si="100"/>
        <v>📈Low Performer</v>
      </c>
      <c r="E1618" s="27" t="str" cm="1">
        <f t="array" ref="E1618">_xlfn.IFS(C1618&gt;= 4.5,"Excellent",C1618 &gt;=3.5,"Good",C1618&gt;=2.5,"Average",C1618&gt;= 1.5,"Below Avg",C1618&lt;1.5,"Poor")</f>
        <v>Average</v>
      </c>
      <c r="F1618" s="27" t="str">
        <f t="shared" si="101"/>
        <v>Developing</v>
      </c>
      <c r="G1618" s="58" t="str">
        <f t="shared" si="102"/>
        <v>30% Bonus</v>
      </c>
      <c r="H1618" s="60" t="str">
        <f t="shared" si="103"/>
        <v>Valid</v>
      </c>
    </row>
    <row r="1619" spans="1:8" x14ac:dyDescent="0.2">
      <c r="A1619" s="26" t="s">
        <v>5573</v>
      </c>
      <c r="B1619" s="26" t="s">
        <v>5574</v>
      </c>
      <c r="C1619" s="26">
        <v>4.4000000000000004</v>
      </c>
      <c r="D1619" s="27" t="str">
        <f t="shared" si="100"/>
        <v>✅High Performer</v>
      </c>
      <c r="E1619" s="27" t="str" cm="1">
        <f t="array" ref="E1619">_xlfn.IFS(C1619&gt;= 4.5,"Excellent",C1619 &gt;=3.5,"Good",C1619&gt;=2.5,"Average",C1619&gt;= 1.5,"Below Avg",C1619&lt;1.5,"Poor")</f>
        <v>Good</v>
      </c>
      <c r="F1619" s="27" t="str">
        <f t="shared" si="101"/>
        <v>Developing</v>
      </c>
      <c r="G1619" s="58" t="str">
        <f t="shared" si="102"/>
        <v>30% Bonus</v>
      </c>
      <c r="H1619" s="60" t="str">
        <f t="shared" si="103"/>
        <v>Valid</v>
      </c>
    </row>
    <row r="1620" spans="1:8" x14ac:dyDescent="0.2">
      <c r="A1620" s="26" t="s">
        <v>5577</v>
      </c>
      <c r="B1620" s="26" t="s">
        <v>1920</v>
      </c>
      <c r="C1620" s="26">
        <v>4.4000000000000004</v>
      </c>
      <c r="D1620" s="27" t="str">
        <f t="shared" si="100"/>
        <v>✅High Performer</v>
      </c>
      <c r="E1620" s="27" t="str" cm="1">
        <f t="array" ref="E1620">_xlfn.IFS(C1620&gt;= 4.5,"Excellent",C1620 &gt;=3.5,"Good",C1620&gt;=2.5,"Average",C1620&gt;= 1.5,"Below Avg",C1620&lt;1.5,"Poor")</f>
        <v>Good</v>
      </c>
      <c r="F1620" s="27" t="str">
        <f t="shared" si="101"/>
        <v>Developing</v>
      </c>
      <c r="G1620" s="58" t="str">
        <f t="shared" si="102"/>
        <v>30% Bonus</v>
      </c>
      <c r="H1620" s="60" t="str">
        <f t="shared" si="103"/>
        <v>Valid</v>
      </c>
    </row>
    <row r="1621" spans="1:8" x14ac:dyDescent="0.2">
      <c r="A1621" s="26" t="s">
        <v>5579</v>
      </c>
      <c r="B1621" s="26" t="s">
        <v>5580</v>
      </c>
      <c r="C1621" s="26">
        <v>4.8600000000000003</v>
      </c>
      <c r="D1621" s="27" t="str">
        <f t="shared" si="100"/>
        <v>✅High Performer</v>
      </c>
      <c r="E1621" s="27" t="str" cm="1">
        <f t="array" ref="E1621">_xlfn.IFS(C1621&gt;= 4.5,"Excellent",C1621 &gt;=3.5,"Good",C1621&gt;=2.5,"Average",C1621&gt;= 1.5,"Below Avg",C1621&lt;1.5,"Poor")</f>
        <v>Excellent</v>
      </c>
      <c r="F1621" s="27" t="str">
        <f t="shared" si="101"/>
        <v>Top Employee</v>
      </c>
      <c r="G1621" s="58" t="str">
        <f t="shared" si="102"/>
        <v>50% Bonus</v>
      </c>
      <c r="H1621" s="60" t="str">
        <f t="shared" si="103"/>
        <v>Valid</v>
      </c>
    </row>
    <row r="1622" spans="1:8" x14ac:dyDescent="0.2">
      <c r="A1622" s="26" t="s">
        <v>5583</v>
      </c>
      <c r="B1622" s="26" t="s">
        <v>5584</v>
      </c>
      <c r="C1622" s="26">
        <v>2.19</v>
      </c>
      <c r="D1622" s="27" t="str">
        <f t="shared" si="100"/>
        <v>📈Low Performer</v>
      </c>
      <c r="E1622" s="27" t="str" cm="1">
        <f t="array" ref="E1622">_xlfn.IFS(C1622&gt;= 4.5,"Excellent",C1622 &gt;=3.5,"Good",C1622&gt;=2.5,"Average",C1622&gt;= 1.5,"Below Avg",C1622&lt;1.5,"Poor")</f>
        <v>Below Avg</v>
      </c>
      <c r="F1622" s="27" t="str">
        <f t="shared" si="101"/>
        <v>At Risk</v>
      </c>
      <c r="G1622" s="58" t="str">
        <f t="shared" si="102"/>
        <v>No Bonus</v>
      </c>
      <c r="H1622" s="60" t="str">
        <f t="shared" si="103"/>
        <v>Valid</v>
      </c>
    </row>
    <row r="1623" spans="1:8" x14ac:dyDescent="0.2">
      <c r="A1623" s="26" t="s">
        <v>5586</v>
      </c>
      <c r="B1623" s="26" t="s">
        <v>5587</v>
      </c>
      <c r="C1623" s="26">
        <v>4.46</v>
      </c>
      <c r="D1623" s="27" t="str">
        <f t="shared" si="100"/>
        <v>✅High Performer</v>
      </c>
      <c r="E1623" s="27" t="str" cm="1">
        <f t="array" ref="E1623">_xlfn.IFS(C1623&gt;= 4.5,"Excellent",C1623 &gt;=3.5,"Good",C1623&gt;=2.5,"Average",C1623&gt;= 1.5,"Below Avg",C1623&lt;1.5,"Poor")</f>
        <v>Good</v>
      </c>
      <c r="F1623" s="27" t="str">
        <f t="shared" si="101"/>
        <v>Developing</v>
      </c>
      <c r="G1623" s="58" t="str">
        <f t="shared" si="102"/>
        <v>30% Bonus</v>
      </c>
      <c r="H1623" s="60" t="str">
        <f t="shared" si="103"/>
        <v>Valid</v>
      </c>
    </row>
    <row r="1624" spans="1:8" x14ac:dyDescent="0.2">
      <c r="A1624" s="26" t="s">
        <v>5590</v>
      </c>
      <c r="B1624" s="26" t="s">
        <v>5591</v>
      </c>
      <c r="C1624" s="26">
        <v>1.36</v>
      </c>
      <c r="D1624" s="27" t="str">
        <f t="shared" si="100"/>
        <v>📈Low Performer</v>
      </c>
      <c r="E1624" s="27" t="str" cm="1">
        <f t="array" ref="E1624">_xlfn.IFS(C1624&gt;= 4.5,"Excellent",C1624 &gt;=3.5,"Good",C1624&gt;=2.5,"Average",C1624&gt;= 1.5,"Below Avg",C1624&lt;1.5,"Poor")</f>
        <v>Poor</v>
      </c>
      <c r="F1624" s="27" t="str">
        <f t="shared" si="101"/>
        <v>At Risk</v>
      </c>
      <c r="G1624" s="58" t="str">
        <f t="shared" si="102"/>
        <v>No Bonus</v>
      </c>
      <c r="H1624" s="60" t="str">
        <f t="shared" si="103"/>
        <v>Invalid</v>
      </c>
    </row>
    <row r="1625" spans="1:8" x14ac:dyDescent="0.2">
      <c r="A1625" s="26" t="s">
        <v>5594</v>
      </c>
      <c r="B1625" s="26" t="s">
        <v>1628</v>
      </c>
      <c r="C1625" s="26">
        <v>3.04</v>
      </c>
      <c r="D1625" s="27" t="str">
        <f t="shared" si="100"/>
        <v>✅High Performer</v>
      </c>
      <c r="E1625" s="27" t="str" cm="1">
        <f t="array" ref="E1625">_xlfn.IFS(C1625&gt;= 4.5,"Excellent",C1625 &gt;=3.5,"Good",C1625&gt;=2.5,"Average",C1625&gt;= 1.5,"Below Avg",C1625&lt;1.5,"Poor")</f>
        <v>Average</v>
      </c>
      <c r="F1625" s="27" t="str">
        <f t="shared" si="101"/>
        <v>Developing</v>
      </c>
      <c r="G1625" s="58" t="str">
        <f t="shared" si="102"/>
        <v>30% Bonus</v>
      </c>
      <c r="H1625" s="60" t="str">
        <f t="shared" si="103"/>
        <v>Valid</v>
      </c>
    </row>
    <row r="1626" spans="1:8" x14ac:dyDescent="0.2">
      <c r="A1626" s="26" t="s">
        <v>5597</v>
      </c>
      <c r="B1626" s="26" t="s">
        <v>2583</v>
      </c>
      <c r="C1626" s="26">
        <v>2</v>
      </c>
      <c r="D1626" s="27" t="str">
        <f t="shared" si="100"/>
        <v>📈Low Performer</v>
      </c>
      <c r="E1626" s="27" t="str" cm="1">
        <f t="array" ref="E1626">_xlfn.IFS(C1626&gt;= 4.5,"Excellent",C1626 &gt;=3.5,"Good",C1626&gt;=2.5,"Average",C1626&gt;= 1.5,"Below Avg",C1626&lt;1.5,"Poor")</f>
        <v>Below Avg</v>
      </c>
      <c r="F1626" s="27" t="str">
        <f t="shared" si="101"/>
        <v>At Risk</v>
      </c>
      <c r="G1626" s="58" t="str">
        <f t="shared" si="102"/>
        <v>No Bonus</v>
      </c>
      <c r="H1626" s="60" t="str">
        <f t="shared" si="103"/>
        <v>Invalid</v>
      </c>
    </row>
    <row r="1627" spans="1:8" x14ac:dyDescent="0.2">
      <c r="A1627" s="26" t="s">
        <v>5599</v>
      </c>
      <c r="B1627" s="26" t="s">
        <v>5600</v>
      </c>
      <c r="C1627" s="26">
        <v>2.2799999999999998</v>
      </c>
      <c r="D1627" s="27" t="str">
        <f t="shared" si="100"/>
        <v>📈Low Performer</v>
      </c>
      <c r="E1627" s="27" t="str" cm="1">
        <f t="array" ref="E1627">_xlfn.IFS(C1627&gt;= 4.5,"Excellent",C1627 &gt;=3.5,"Good",C1627&gt;=2.5,"Average",C1627&gt;= 1.5,"Below Avg",C1627&lt;1.5,"Poor")</f>
        <v>Below Avg</v>
      </c>
      <c r="F1627" s="27" t="str">
        <f t="shared" si="101"/>
        <v>At Risk</v>
      </c>
      <c r="G1627" s="58" t="str">
        <f t="shared" si="102"/>
        <v>No Bonus</v>
      </c>
      <c r="H1627" s="60" t="str">
        <f t="shared" si="103"/>
        <v>Valid</v>
      </c>
    </row>
    <row r="1628" spans="1:8" x14ac:dyDescent="0.2">
      <c r="A1628" s="26" t="s">
        <v>5602</v>
      </c>
      <c r="B1628" s="26" t="s">
        <v>805</v>
      </c>
      <c r="C1628" s="26">
        <v>2.57</v>
      </c>
      <c r="D1628" s="27" t="str">
        <f t="shared" si="100"/>
        <v>📈Low Performer</v>
      </c>
      <c r="E1628" s="27" t="str" cm="1">
        <f t="array" ref="E1628">_xlfn.IFS(C1628&gt;= 4.5,"Excellent",C1628 &gt;=3.5,"Good",C1628&gt;=2.5,"Average",C1628&gt;= 1.5,"Below Avg",C1628&lt;1.5,"Poor")</f>
        <v>Average</v>
      </c>
      <c r="F1628" s="27" t="str">
        <f t="shared" si="101"/>
        <v>Developing</v>
      </c>
      <c r="G1628" s="58" t="str">
        <f t="shared" si="102"/>
        <v>30% Bonus</v>
      </c>
      <c r="H1628" s="60" t="str">
        <f t="shared" si="103"/>
        <v>Valid</v>
      </c>
    </row>
    <row r="1629" spans="1:8" x14ac:dyDescent="0.2">
      <c r="A1629" s="26" t="s">
        <v>5605</v>
      </c>
      <c r="B1629" s="26" t="s">
        <v>1142</v>
      </c>
      <c r="C1629" s="26">
        <v>2.29</v>
      </c>
      <c r="D1629" s="27" t="str">
        <f t="shared" si="100"/>
        <v>📈Low Performer</v>
      </c>
      <c r="E1629" s="27" t="str" cm="1">
        <f t="array" ref="E1629">_xlfn.IFS(C1629&gt;= 4.5,"Excellent",C1629 &gt;=3.5,"Good",C1629&gt;=2.5,"Average",C1629&gt;= 1.5,"Below Avg",C1629&lt;1.5,"Poor")</f>
        <v>Below Avg</v>
      </c>
      <c r="F1629" s="27" t="str">
        <f t="shared" si="101"/>
        <v>At Risk</v>
      </c>
      <c r="G1629" s="58" t="str">
        <f t="shared" si="102"/>
        <v>No Bonus</v>
      </c>
      <c r="H1629" s="60" t="str">
        <f t="shared" si="103"/>
        <v>Valid</v>
      </c>
    </row>
    <row r="1630" spans="1:8" x14ac:dyDescent="0.2">
      <c r="A1630" s="26" t="s">
        <v>5607</v>
      </c>
      <c r="B1630" s="26" t="s">
        <v>5608</v>
      </c>
      <c r="C1630" s="26">
        <v>1.22</v>
      </c>
      <c r="D1630" s="27" t="str">
        <f t="shared" si="100"/>
        <v>📈Low Performer</v>
      </c>
      <c r="E1630" s="27" t="str" cm="1">
        <f t="array" ref="E1630">_xlfn.IFS(C1630&gt;= 4.5,"Excellent",C1630 &gt;=3.5,"Good",C1630&gt;=2.5,"Average",C1630&gt;= 1.5,"Below Avg",C1630&lt;1.5,"Poor")</f>
        <v>Poor</v>
      </c>
      <c r="F1630" s="27" t="str">
        <f t="shared" si="101"/>
        <v>At Risk</v>
      </c>
      <c r="G1630" s="58" t="str">
        <f t="shared" si="102"/>
        <v>No Bonus</v>
      </c>
      <c r="H1630" s="60" t="str">
        <f t="shared" si="103"/>
        <v>Invalid</v>
      </c>
    </row>
    <row r="1631" spans="1:8" x14ac:dyDescent="0.2">
      <c r="A1631" s="26" t="s">
        <v>5610</v>
      </c>
      <c r="B1631" s="26" t="s">
        <v>5611</v>
      </c>
      <c r="C1631" s="26">
        <v>4.97</v>
      </c>
      <c r="D1631" s="27" t="str">
        <f t="shared" si="100"/>
        <v>✅High Performer</v>
      </c>
      <c r="E1631" s="27" t="str" cm="1">
        <f t="array" ref="E1631">_xlfn.IFS(C1631&gt;= 4.5,"Excellent",C1631 &gt;=3.5,"Good",C1631&gt;=2.5,"Average",C1631&gt;= 1.5,"Below Avg",C1631&lt;1.5,"Poor")</f>
        <v>Excellent</v>
      </c>
      <c r="F1631" s="27" t="str">
        <f t="shared" si="101"/>
        <v>Top Employee</v>
      </c>
      <c r="G1631" s="58" t="str">
        <f t="shared" si="102"/>
        <v>50% Bonus</v>
      </c>
      <c r="H1631" s="60" t="str">
        <f t="shared" si="103"/>
        <v>Valid</v>
      </c>
    </row>
    <row r="1632" spans="1:8" x14ac:dyDescent="0.2">
      <c r="A1632" s="26" t="s">
        <v>5614</v>
      </c>
      <c r="B1632" s="26" t="s">
        <v>1073</v>
      </c>
      <c r="C1632" s="26">
        <v>3.72</v>
      </c>
      <c r="D1632" s="27" t="str">
        <f t="shared" si="100"/>
        <v>✅High Performer</v>
      </c>
      <c r="E1632" s="27" t="str" cm="1">
        <f t="array" ref="E1632">_xlfn.IFS(C1632&gt;= 4.5,"Excellent",C1632 &gt;=3.5,"Good",C1632&gt;=2.5,"Average",C1632&gt;= 1.5,"Below Avg",C1632&lt;1.5,"Poor")</f>
        <v>Good</v>
      </c>
      <c r="F1632" s="27" t="str">
        <f t="shared" si="101"/>
        <v>Developing</v>
      </c>
      <c r="G1632" s="58" t="str">
        <f t="shared" si="102"/>
        <v>30% Bonus</v>
      </c>
      <c r="H1632" s="60" t="str">
        <f t="shared" si="103"/>
        <v>Valid</v>
      </c>
    </row>
    <row r="1633" spans="1:8" x14ac:dyDescent="0.2">
      <c r="A1633" s="26" t="s">
        <v>5616</v>
      </c>
      <c r="B1633" s="26" t="s">
        <v>5617</v>
      </c>
      <c r="C1633" s="26">
        <v>1.75</v>
      </c>
      <c r="D1633" s="27" t="str">
        <f t="shared" si="100"/>
        <v>📈Low Performer</v>
      </c>
      <c r="E1633" s="27" t="str" cm="1">
        <f t="array" ref="E1633">_xlfn.IFS(C1633&gt;= 4.5,"Excellent",C1633 &gt;=3.5,"Good",C1633&gt;=2.5,"Average",C1633&gt;= 1.5,"Below Avg",C1633&lt;1.5,"Poor")</f>
        <v>Below Avg</v>
      </c>
      <c r="F1633" s="27" t="str">
        <f t="shared" si="101"/>
        <v>At Risk</v>
      </c>
      <c r="G1633" s="58" t="str">
        <f t="shared" si="102"/>
        <v>No Bonus</v>
      </c>
      <c r="H1633" s="60" t="str">
        <f t="shared" si="103"/>
        <v>Invalid</v>
      </c>
    </row>
    <row r="1634" spans="1:8" x14ac:dyDescent="0.2">
      <c r="A1634" s="26" t="s">
        <v>5620</v>
      </c>
      <c r="B1634" s="26" t="s">
        <v>5621</v>
      </c>
      <c r="C1634" s="26">
        <v>2.9</v>
      </c>
      <c r="D1634" s="27" t="str">
        <f t="shared" si="100"/>
        <v>📈Low Performer</v>
      </c>
      <c r="E1634" s="27" t="str" cm="1">
        <f t="array" ref="E1634">_xlfn.IFS(C1634&gt;= 4.5,"Excellent",C1634 &gt;=3.5,"Good",C1634&gt;=2.5,"Average",C1634&gt;= 1.5,"Below Avg",C1634&lt;1.5,"Poor")</f>
        <v>Average</v>
      </c>
      <c r="F1634" s="27" t="str">
        <f t="shared" si="101"/>
        <v>Developing</v>
      </c>
      <c r="G1634" s="58" t="str">
        <f t="shared" si="102"/>
        <v>30% Bonus</v>
      </c>
      <c r="H1634" s="60" t="str">
        <f t="shared" si="103"/>
        <v>Valid</v>
      </c>
    </row>
    <row r="1635" spans="1:8" x14ac:dyDescent="0.2">
      <c r="A1635" s="26" t="s">
        <v>5624</v>
      </c>
      <c r="B1635" s="26" t="s">
        <v>5625</v>
      </c>
      <c r="C1635" s="26">
        <v>4</v>
      </c>
      <c r="D1635" s="27" t="str">
        <f t="shared" si="100"/>
        <v>✅High Performer</v>
      </c>
      <c r="E1635" s="27" t="str" cm="1">
        <f t="array" ref="E1635">_xlfn.IFS(C1635&gt;= 4.5,"Excellent",C1635 &gt;=3.5,"Good",C1635&gt;=2.5,"Average",C1635&gt;= 1.5,"Below Avg",C1635&lt;1.5,"Poor")</f>
        <v>Good</v>
      </c>
      <c r="F1635" s="27" t="str">
        <f t="shared" si="101"/>
        <v>Developing</v>
      </c>
      <c r="G1635" s="58" t="str">
        <f t="shared" si="102"/>
        <v>30% Bonus</v>
      </c>
      <c r="H1635" s="60" t="str">
        <f t="shared" si="103"/>
        <v>Valid</v>
      </c>
    </row>
    <row r="1636" spans="1:8" x14ac:dyDescent="0.2">
      <c r="A1636" s="26" t="s">
        <v>5627</v>
      </c>
      <c r="B1636" s="26" t="s">
        <v>5628</v>
      </c>
      <c r="C1636" s="26">
        <v>1.72</v>
      </c>
      <c r="D1636" s="27" t="str">
        <f t="shared" si="100"/>
        <v>📈Low Performer</v>
      </c>
      <c r="E1636" s="27" t="str" cm="1">
        <f t="array" ref="E1636">_xlfn.IFS(C1636&gt;= 4.5,"Excellent",C1636 &gt;=3.5,"Good",C1636&gt;=2.5,"Average",C1636&gt;= 1.5,"Below Avg",C1636&lt;1.5,"Poor")</f>
        <v>Below Avg</v>
      </c>
      <c r="F1636" s="27" t="str">
        <f t="shared" si="101"/>
        <v>At Risk</v>
      </c>
      <c r="G1636" s="58" t="str">
        <f t="shared" si="102"/>
        <v>No Bonus</v>
      </c>
      <c r="H1636" s="60" t="str">
        <f t="shared" si="103"/>
        <v>Invalid</v>
      </c>
    </row>
    <row r="1637" spans="1:8" x14ac:dyDescent="0.2">
      <c r="A1637" s="26" t="s">
        <v>5630</v>
      </c>
      <c r="B1637" s="26" t="s">
        <v>1941</v>
      </c>
      <c r="C1637" s="26">
        <v>4.25</v>
      </c>
      <c r="D1637" s="27" t="str">
        <f t="shared" si="100"/>
        <v>✅High Performer</v>
      </c>
      <c r="E1637" s="27" t="str" cm="1">
        <f t="array" ref="E1637">_xlfn.IFS(C1637&gt;= 4.5,"Excellent",C1637 &gt;=3.5,"Good",C1637&gt;=2.5,"Average",C1637&gt;= 1.5,"Below Avg",C1637&lt;1.5,"Poor")</f>
        <v>Good</v>
      </c>
      <c r="F1637" s="27" t="str">
        <f t="shared" si="101"/>
        <v>Developing</v>
      </c>
      <c r="G1637" s="58" t="str">
        <f t="shared" si="102"/>
        <v>30% Bonus</v>
      </c>
      <c r="H1637" s="60" t="str">
        <f t="shared" si="103"/>
        <v>Valid</v>
      </c>
    </row>
    <row r="1638" spans="1:8" x14ac:dyDescent="0.2">
      <c r="A1638" s="26" t="s">
        <v>5633</v>
      </c>
      <c r="B1638" s="26" t="s">
        <v>5634</v>
      </c>
      <c r="C1638" s="26">
        <v>4.32</v>
      </c>
      <c r="D1638" s="27" t="str">
        <f t="shared" si="100"/>
        <v>✅High Performer</v>
      </c>
      <c r="E1638" s="27" t="str" cm="1">
        <f t="array" ref="E1638">_xlfn.IFS(C1638&gt;= 4.5,"Excellent",C1638 &gt;=3.5,"Good",C1638&gt;=2.5,"Average",C1638&gt;= 1.5,"Below Avg",C1638&lt;1.5,"Poor")</f>
        <v>Good</v>
      </c>
      <c r="F1638" s="27" t="str">
        <f t="shared" si="101"/>
        <v>Developing</v>
      </c>
      <c r="G1638" s="58" t="str">
        <f t="shared" si="102"/>
        <v>30% Bonus</v>
      </c>
      <c r="H1638" s="60" t="str">
        <f t="shared" si="103"/>
        <v>Valid</v>
      </c>
    </row>
    <row r="1639" spans="1:8" x14ac:dyDescent="0.2">
      <c r="A1639" s="26" t="s">
        <v>5637</v>
      </c>
      <c r="B1639" s="26" t="s">
        <v>5638</v>
      </c>
      <c r="C1639" s="26">
        <v>4.4400000000000004</v>
      </c>
      <c r="D1639" s="27" t="str">
        <f t="shared" si="100"/>
        <v>✅High Performer</v>
      </c>
      <c r="E1639" s="27" t="str" cm="1">
        <f t="array" ref="E1639">_xlfn.IFS(C1639&gt;= 4.5,"Excellent",C1639 &gt;=3.5,"Good",C1639&gt;=2.5,"Average",C1639&gt;= 1.5,"Below Avg",C1639&lt;1.5,"Poor")</f>
        <v>Good</v>
      </c>
      <c r="F1639" s="27" t="str">
        <f t="shared" si="101"/>
        <v>Developing</v>
      </c>
      <c r="G1639" s="58" t="str">
        <f t="shared" si="102"/>
        <v>30% Bonus</v>
      </c>
      <c r="H1639" s="60" t="str">
        <f t="shared" si="103"/>
        <v>Valid</v>
      </c>
    </row>
    <row r="1640" spans="1:8" x14ac:dyDescent="0.2">
      <c r="A1640" s="26" t="s">
        <v>5640</v>
      </c>
      <c r="B1640" s="26" t="s">
        <v>5641</v>
      </c>
      <c r="C1640" s="26">
        <v>1.63</v>
      </c>
      <c r="D1640" s="27" t="str">
        <f t="shared" si="100"/>
        <v>📈Low Performer</v>
      </c>
      <c r="E1640" s="27" t="str" cm="1">
        <f t="array" ref="E1640">_xlfn.IFS(C1640&gt;= 4.5,"Excellent",C1640 &gt;=3.5,"Good",C1640&gt;=2.5,"Average",C1640&gt;= 1.5,"Below Avg",C1640&lt;1.5,"Poor")</f>
        <v>Below Avg</v>
      </c>
      <c r="F1640" s="27" t="str">
        <f t="shared" si="101"/>
        <v>At Risk</v>
      </c>
      <c r="G1640" s="58" t="str">
        <f t="shared" si="102"/>
        <v>No Bonus</v>
      </c>
      <c r="H1640" s="60" t="str">
        <f t="shared" si="103"/>
        <v>Invalid</v>
      </c>
    </row>
    <row r="1641" spans="1:8" x14ac:dyDescent="0.2">
      <c r="A1641" s="26" t="s">
        <v>5644</v>
      </c>
      <c r="B1641" s="26" t="s">
        <v>3665</v>
      </c>
      <c r="C1641" s="26">
        <v>1.2</v>
      </c>
      <c r="D1641" s="27" t="str">
        <f t="shared" si="100"/>
        <v>📈Low Performer</v>
      </c>
      <c r="E1641" s="27" t="str" cm="1">
        <f t="array" ref="E1641">_xlfn.IFS(C1641&gt;= 4.5,"Excellent",C1641 &gt;=3.5,"Good",C1641&gt;=2.5,"Average",C1641&gt;= 1.5,"Below Avg",C1641&lt;1.5,"Poor")</f>
        <v>Poor</v>
      </c>
      <c r="F1641" s="27" t="str">
        <f t="shared" si="101"/>
        <v>At Risk</v>
      </c>
      <c r="G1641" s="58" t="str">
        <f t="shared" si="102"/>
        <v>No Bonus</v>
      </c>
      <c r="H1641" s="60" t="str">
        <f t="shared" si="103"/>
        <v>Invalid</v>
      </c>
    </row>
    <row r="1642" spans="1:8" x14ac:dyDescent="0.2">
      <c r="A1642" s="26" t="s">
        <v>5646</v>
      </c>
      <c r="B1642" s="26" t="s">
        <v>1982</v>
      </c>
      <c r="C1642" s="26">
        <v>2.2799999999999998</v>
      </c>
      <c r="D1642" s="27" t="str">
        <f t="shared" si="100"/>
        <v>📈Low Performer</v>
      </c>
      <c r="E1642" s="27" t="str" cm="1">
        <f t="array" ref="E1642">_xlfn.IFS(C1642&gt;= 4.5,"Excellent",C1642 &gt;=3.5,"Good",C1642&gt;=2.5,"Average",C1642&gt;= 1.5,"Below Avg",C1642&lt;1.5,"Poor")</f>
        <v>Below Avg</v>
      </c>
      <c r="F1642" s="27" t="str">
        <f t="shared" si="101"/>
        <v>At Risk</v>
      </c>
      <c r="G1642" s="58" t="str">
        <f t="shared" si="102"/>
        <v>No Bonus</v>
      </c>
      <c r="H1642" s="60" t="str">
        <f t="shared" si="103"/>
        <v>Valid</v>
      </c>
    </row>
    <row r="1643" spans="1:8" x14ac:dyDescent="0.2">
      <c r="A1643" s="26" t="s">
        <v>5648</v>
      </c>
      <c r="B1643" s="26" t="s">
        <v>252</v>
      </c>
      <c r="C1643" s="26">
        <v>2.39</v>
      </c>
      <c r="D1643" s="27" t="str">
        <f t="shared" si="100"/>
        <v>📈Low Performer</v>
      </c>
      <c r="E1643" s="27" t="str" cm="1">
        <f t="array" ref="E1643">_xlfn.IFS(C1643&gt;= 4.5,"Excellent",C1643 &gt;=3.5,"Good",C1643&gt;=2.5,"Average",C1643&gt;= 1.5,"Below Avg",C1643&lt;1.5,"Poor")</f>
        <v>Below Avg</v>
      </c>
      <c r="F1643" s="27" t="str">
        <f t="shared" si="101"/>
        <v>At Risk</v>
      </c>
      <c r="G1643" s="58" t="str">
        <f t="shared" si="102"/>
        <v>No Bonus</v>
      </c>
      <c r="H1643" s="60" t="str">
        <f t="shared" si="103"/>
        <v>Valid</v>
      </c>
    </row>
    <row r="1644" spans="1:8" x14ac:dyDescent="0.2">
      <c r="A1644" s="26" t="s">
        <v>5651</v>
      </c>
      <c r="B1644" s="26" t="s">
        <v>1967</v>
      </c>
      <c r="C1644" s="26">
        <v>1.21</v>
      </c>
      <c r="D1644" s="27" t="str">
        <f t="shared" si="100"/>
        <v>📈Low Performer</v>
      </c>
      <c r="E1644" s="27" t="str" cm="1">
        <f t="array" ref="E1644">_xlfn.IFS(C1644&gt;= 4.5,"Excellent",C1644 &gt;=3.5,"Good",C1644&gt;=2.5,"Average",C1644&gt;= 1.5,"Below Avg",C1644&lt;1.5,"Poor")</f>
        <v>Poor</v>
      </c>
      <c r="F1644" s="27" t="str">
        <f t="shared" si="101"/>
        <v>At Risk</v>
      </c>
      <c r="G1644" s="58" t="str">
        <f t="shared" si="102"/>
        <v>No Bonus</v>
      </c>
      <c r="H1644" s="60" t="str">
        <f t="shared" si="103"/>
        <v>Invalid</v>
      </c>
    </row>
    <row r="1645" spans="1:8" x14ac:dyDescent="0.2">
      <c r="A1645" s="26" t="s">
        <v>5653</v>
      </c>
      <c r="B1645" s="26" t="s">
        <v>5654</v>
      </c>
      <c r="C1645" s="26">
        <v>4.03</v>
      </c>
      <c r="D1645" s="27" t="str">
        <f t="shared" si="100"/>
        <v>✅High Performer</v>
      </c>
      <c r="E1645" s="27" t="str" cm="1">
        <f t="array" ref="E1645">_xlfn.IFS(C1645&gt;= 4.5,"Excellent",C1645 &gt;=3.5,"Good",C1645&gt;=2.5,"Average",C1645&gt;= 1.5,"Below Avg",C1645&lt;1.5,"Poor")</f>
        <v>Good</v>
      </c>
      <c r="F1645" s="27" t="str">
        <f t="shared" si="101"/>
        <v>Developing</v>
      </c>
      <c r="G1645" s="58" t="str">
        <f t="shared" si="102"/>
        <v>30% Bonus</v>
      </c>
      <c r="H1645" s="60" t="str">
        <f t="shared" si="103"/>
        <v>Valid</v>
      </c>
    </row>
    <row r="1646" spans="1:8" x14ac:dyDescent="0.2">
      <c r="A1646" s="26" t="s">
        <v>5657</v>
      </c>
      <c r="B1646" s="26" t="s">
        <v>4296</v>
      </c>
      <c r="C1646" s="26">
        <v>2.76</v>
      </c>
      <c r="D1646" s="27" t="str">
        <f t="shared" si="100"/>
        <v>📈Low Performer</v>
      </c>
      <c r="E1646" s="27" t="str" cm="1">
        <f t="array" ref="E1646">_xlfn.IFS(C1646&gt;= 4.5,"Excellent",C1646 &gt;=3.5,"Good",C1646&gt;=2.5,"Average",C1646&gt;= 1.5,"Below Avg",C1646&lt;1.5,"Poor")</f>
        <v>Average</v>
      </c>
      <c r="F1646" s="27" t="str">
        <f t="shared" si="101"/>
        <v>Developing</v>
      </c>
      <c r="G1646" s="58" t="str">
        <f t="shared" si="102"/>
        <v>30% Bonus</v>
      </c>
      <c r="H1646" s="60" t="str">
        <f t="shared" si="103"/>
        <v>Valid</v>
      </c>
    </row>
    <row r="1647" spans="1:8" x14ac:dyDescent="0.2">
      <c r="A1647" s="26" t="s">
        <v>5660</v>
      </c>
      <c r="B1647" s="26" t="s">
        <v>5661</v>
      </c>
      <c r="C1647" s="26">
        <v>1.3</v>
      </c>
      <c r="D1647" s="27" t="str">
        <f t="shared" si="100"/>
        <v>📈Low Performer</v>
      </c>
      <c r="E1647" s="27" t="str" cm="1">
        <f t="array" ref="E1647">_xlfn.IFS(C1647&gt;= 4.5,"Excellent",C1647 &gt;=3.5,"Good",C1647&gt;=2.5,"Average",C1647&gt;= 1.5,"Below Avg",C1647&lt;1.5,"Poor")</f>
        <v>Poor</v>
      </c>
      <c r="F1647" s="27" t="str">
        <f t="shared" si="101"/>
        <v>At Risk</v>
      </c>
      <c r="G1647" s="58" t="str">
        <f t="shared" si="102"/>
        <v>No Bonus</v>
      </c>
      <c r="H1647" s="60" t="str">
        <f t="shared" si="103"/>
        <v>Invalid</v>
      </c>
    </row>
    <row r="1648" spans="1:8" x14ac:dyDescent="0.2">
      <c r="A1648" s="26" t="s">
        <v>5663</v>
      </c>
      <c r="B1648" s="26" t="s">
        <v>5664</v>
      </c>
      <c r="C1648" s="26">
        <v>3.33</v>
      </c>
      <c r="D1648" s="27" t="str">
        <f t="shared" si="100"/>
        <v>✅High Performer</v>
      </c>
      <c r="E1648" s="27" t="str" cm="1">
        <f t="array" ref="E1648">_xlfn.IFS(C1648&gt;= 4.5,"Excellent",C1648 &gt;=3.5,"Good",C1648&gt;=2.5,"Average",C1648&gt;= 1.5,"Below Avg",C1648&lt;1.5,"Poor")</f>
        <v>Average</v>
      </c>
      <c r="F1648" s="27" t="str">
        <f t="shared" si="101"/>
        <v>Developing</v>
      </c>
      <c r="G1648" s="58" t="str">
        <f t="shared" si="102"/>
        <v>30% Bonus</v>
      </c>
      <c r="H1648" s="60" t="str">
        <f t="shared" si="103"/>
        <v>Valid</v>
      </c>
    </row>
    <row r="1649" spans="1:8" x14ac:dyDescent="0.2">
      <c r="A1649" s="26" t="s">
        <v>5667</v>
      </c>
      <c r="B1649" s="26" t="s">
        <v>225</v>
      </c>
      <c r="C1649" s="26">
        <v>2.72</v>
      </c>
      <c r="D1649" s="27" t="str">
        <f t="shared" si="100"/>
        <v>📈Low Performer</v>
      </c>
      <c r="E1649" s="27" t="str" cm="1">
        <f t="array" ref="E1649">_xlfn.IFS(C1649&gt;= 4.5,"Excellent",C1649 &gt;=3.5,"Good",C1649&gt;=2.5,"Average",C1649&gt;= 1.5,"Below Avg",C1649&lt;1.5,"Poor")</f>
        <v>Average</v>
      </c>
      <c r="F1649" s="27" t="str">
        <f t="shared" si="101"/>
        <v>Developing</v>
      </c>
      <c r="G1649" s="58" t="str">
        <f t="shared" si="102"/>
        <v>30% Bonus</v>
      </c>
      <c r="H1649" s="60" t="str">
        <f t="shared" si="103"/>
        <v>Valid</v>
      </c>
    </row>
    <row r="1650" spans="1:8" x14ac:dyDescent="0.2">
      <c r="A1650" s="26" t="s">
        <v>5669</v>
      </c>
      <c r="B1650" s="26" t="s">
        <v>2225</v>
      </c>
      <c r="C1650" s="26">
        <v>1.2</v>
      </c>
      <c r="D1650" s="27" t="str">
        <f t="shared" si="100"/>
        <v>📈Low Performer</v>
      </c>
      <c r="E1650" s="27" t="str" cm="1">
        <f t="array" ref="E1650">_xlfn.IFS(C1650&gt;= 4.5,"Excellent",C1650 &gt;=3.5,"Good",C1650&gt;=2.5,"Average",C1650&gt;= 1.5,"Below Avg",C1650&lt;1.5,"Poor")</f>
        <v>Poor</v>
      </c>
      <c r="F1650" s="27" t="str">
        <f t="shared" si="101"/>
        <v>At Risk</v>
      </c>
      <c r="G1650" s="58" t="str">
        <f t="shared" si="102"/>
        <v>No Bonus</v>
      </c>
      <c r="H1650" s="60" t="str">
        <f t="shared" si="103"/>
        <v>Invalid</v>
      </c>
    </row>
    <row r="1651" spans="1:8" x14ac:dyDescent="0.2">
      <c r="A1651" s="26" t="s">
        <v>5671</v>
      </c>
      <c r="B1651" s="26" t="s">
        <v>5672</v>
      </c>
      <c r="C1651" s="26">
        <v>1.66</v>
      </c>
      <c r="D1651" s="27" t="str">
        <f t="shared" si="100"/>
        <v>📈Low Performer</v>
      </c>
      <c r="E1651" s="27" t="str" cm="1">
        <f t="array" ref="E1651">_xlfn.IFS(C1651&gt;= 4.5,"Excellent",C1651 &gt;=3.5,"Good",C1651&gt;=2.5,"Average",C1651&gt;= 1.5,"Below Avg",C1651&lt;1.5,"Poor")</f>
        <v>Below Avg</v>
      </c>
      <c r="F1651" s="27" t="str">
        <f t="shared" si="101"/>
        <v>At Risk</v>
      </c>
      <c r="G1651" s="58" t="str">
        <f t="shared" si="102"/>
        <v>No Bonus</v>
      </c>
      <c r="H1651" s="60" t="str">
        <f t="shared" si="103"/>
        <v>Invalid</v>
      </c>
    </row>
    <row r="1652" spans="1:8" x14ac:dyDescent="0.2">
      <c r="A1652" s="26" t="s">
        <v>5674</v>
      </c>
      <c r="B1652" s="26" t="s">
        <v>3007</v>
      </c>
      <c r="C1652" s="26">
        <v>2.04</v>
      </c>
      <c r="D1652" s="27" t="str">
        <f t="shared" si="100"/>
        <v>📈Low Performer</v>
      </c>
      <c r="E1652" s="27" t="str" cm="1">
        <f t="array" ref="E1652">_xlfn.IFS(C1652&gt;= 4.5,"Excellent",C1652 &gt;=3.5,"Good",C1652&gt;=2.5,"Average",C1652&gt;= 1.5,"Below Avg",C1652&lt;1.5,"Poor")</f>
        <v>Below Avg</v>
      </c>
      <c r="F1652" s="27" t="str">
        <f t="shared" si="101"/>
        <v>At Risk</v>
      </c>
      <c r="G1652" s="58" t="str">
        <f t="shared" si="102"/>
        <v>No Bonus</v>
      </c>
      <c r="H1652" s="60" t="str">
        <f t="shared" si="103"/>
        <v>Valid</v>
      </c>
    </row>
    <row r="1653" spans="1:8" x14ac:dyDescent="0.2">
      <c r="A1653" s="26" t="s">
        <v>5676</v>
      </c>
      <c r="B1653" s="26" t="s">
        <v>533</v>
      </c>
      <c r="C1653" s="26">
        <v>1.9</v>
      </c>
      <c r="D1653" s="27" t="str">
        <f t="shared" si="100"/>
        <v>📈Low Performer</v>
      </c>
      <c r="E1653" s="27" t="str" cm="1">
        <f t="array" ref="E1653">_xlfn.IFS(C1653&gt;= 4.5,"Excellent",C1653 &gt;=3.5,"Good",C1653&gt;=2.5,"Average",C1653&gt;= 1.5,"Below Avg",C1653&lt;1.5,"Poor")</f>
        <v>Below Avg</v>
      </c>
      <c r="F1653" s="27" t="str">
        <f t="shared" si="101"/>
        <v>At Risk</v>
      </c>
      <c r="G1653" s="58" t="str">
        <f t="shared" si="102"/>
        <v>No Bonus</v>
      </c>
      <c r="H1653" s="60" t="str">
        <f t="shared" si="103"/>
        <v>Invalid</v>
      </c>
    </row>
    <row r="1654" spans="1:8" x14ac:dyDescent="0.2">
      <c r="A1654" s="26" t="s">
        <v>5678</v>
      </c>
      <c r="B1654" s="26" t="s">
        <v>3264</v>
      </c>
      <c r="C1654" s="26">
        <v>3.47</v>
      </c>
      <c r="D1654" s="27" t="str">
        <f t="shared" si="100"/>
        <v>✅High Performer</v>
      </c>
      <c r="E1654" s="27" t="str" cm="1">
        <f t="array" ref="E1654">_xlfn.IFS(C1654&gt;= 4.5,"Excellent",C1654 &gt;=3.5,"Good",C1654&gt;=2.5,"Average",C1654&gt;= 1.5,"Below Avg",C1654&lt;1.5,"Poor")</f>
        <v>Average</v>
      </c>
      <c r="F1654" s="27" t="str">
        <f t="shared" si="101"/>
        <v>Developing</v>
      </c>
      <c r="G1654" s="58" t="str">
        <f t="shared" si="102"/>
        <v>30% Bonus</v>
      </c>
      <c r="H1654" s="60" t="str">
        <f t="shared" si="103"/>
        <v>Valid</v>
      </c>
    </row>
    <row r="1655" spans="1:8" x14ac:dyDescent="0.2">
      <c r="A1655" s="26" t="s">
        <v>5680</v>
      </c>
      <c r="B1655" s="26" t="s">
        <v>5681</v>
      </c>
      <c r="C1655" s="26">
        <v>4.2</v>
      </c>
      <c r="D1655" s="27" t="str">
        <f t="shared" si="100"/>
        <v>✅High Performer</v>
      </c>
      <c r="E1655" s="27" t="str" cm="1">
        <f t="array" ref="E1655">_xlfn.IFS(C1655&gt;= 4.5,"Excellent",C1655 &gt;=3.5,"Good",C1655&gt;=2.5,"Average",C1655&gt;= 1.5,"Below Avg",C1655&lt;1.5,"Poor")</f>
        <v>Good</v>
      </c>
      <c r="F1655" s="27" t="str">
        <f t="shared" si="101"/>
        <v>Developing</v>
      </c>
      <c r="G1655" s="58" t="str">
        <f t="shared" si="102"/>
        <v>30% Bonus</v>
      </c>
      <c r="H1655" s="60" t="str">
        <f t="shared" si="103"/>
        <v>Valid</v>
      </c>
    </row>
    <row r="1656" spans="1:8" x14ac:dyDescent="0.2">
      <c r="A1656" s="26" t="s">
        <v>5684</v>
      </c>
      <c r="B1656" s="26" t="s">
        <v>878</v>
      </c>
      <c r="C1656" s="26">
        <v>1.81</v>
      </c>
      <c r="D1656" s="27" t="str">
        <f t="shared" si="100"/>
        <v>📈Low Performer</v>
      </c>
      <c r="E1656" s="27" t="str" cm="1">
        <f t="array" ref="E1656">_xlfn.IFS(C1656&gt;= 4.5,"Excellent",C1656 &gt;=3.5,"Good",C1656&gt;=2.5,"Average",C1656&gt;= 1.5,"Below Avg",C1656&lt;1.5,"Poor")</f>
        <v>Below Avg</v>
      </c>
      <c r="F1656" s="27" t="str">
        <f t="shared" si="101"/>
        <v>At Risk</v>
      </c>
      <c r="G1656" s="58" t="str">
        <f t="shared" si="102"/>
        <v>No Bonus</v>
      </c>
      <c r="H1656" s="60" t="str">
        <f t="shared" si="103"/>
        <v>Invalid</v>
      </c>
    </row>
    <row r="1657" spans="1:8" x14ac:dyDescent="0.2">
      <c r="A1657" s="26" t="s">
        <v>5687</v>
      </c>
      <c r="B1657" s="26" t="s">
        <v>5688</v>
      </c>
      <c r="C1657" s="26">
        <v>2.97</v>
      </c>
      <c r="D1657" s="27" t="str">
        <f t="shared" si="100"/>
        <v>📈Low Performer</v>
      </c>
      <c r="E1657" s="27" t="str" cm="1">
        <f t="array" ref="E1657">_xlfn.IFS(C1657&gt;= 4.5,"Excellent",C1657 &gt;=3.5,"Good",C1657&gt;=2.5,"Average",C1657&gt;= 1.5,"Below Avg",C1657&lt;1.5,"Poor")</f>
        <v>Average</v>
      </c>
      <c r="F1657" s="27" t="str">
        <f t="shared" si="101"/>
        <v>Developing</v>
      </c>
      <c r="G1657" s="58" t="str">
        <f t="shared" si="102"/>
        <v>30% Bonus</v>
      </c>
      <c r="H1657" s="60" t="str">
        <f t="shared" si="103"/>
        <v>Valid</v>
      </c>
    </row>
    <row r="1658" spans="1:8" x14ac:dyDescent="0.2">
      <c r="A1658" s="26" t="s">
        <v>5690</v>
      </c>
      <c r="B1658" s="26" t="s">
        <v>2433</v>
      </c>
      <c r="C1658" s="26">
        <v>4.7</v>
      </c>
      <c r="D1658" s="27" t="str">
        <f t="shared" si="100"/>
        <v>✅High Performer</v>
      </c>
      <c r="E1658" s="27" t="str" cm="1">
        <f t="array" ref="E1658">_xlfn.IFS(C1658&gt;= 4.5,"Excellent",C1658 &gt;=3.5,"Good",C1658&gt;=2.5,"Average",C1658&gt;= 1.5,"Below Avg",C1658&lt;1.5,"Poor")</f>
        <v>Excellent</v>
      </c>
      <c r="F1658" s="27" t="str">
        <f t="shared" si="101"/>
        <v>Top Employee</v>
      </c>
      <c r="G1658" s="58" t="str">
        <f t="shared" si="102"/>
        <v>50% Bonus</v>
      </c>
      <c r="H1658" s="60" t="str">
        <f t="shared" si="103"/>
        <v>Valid</v>
      </c>
    </row>
    <row r="1659" spans="1:8" x14ac:dyDescent="0.2">
      <c r="A1659" s="26" t="s">
        <v>5693</v>
      </c>
      <c r="B1659" s="26" t="s">
        <v>1781</v>
      </c>
      <c r="C1659" s="26">
        <v>1.54</v>
      </c>
      <c r="D1659" s="27" t="str">
        <f t="shared" si="100"/>
        <v>📈Low Performer</v>
      </c>
      <c r="E1659" s="27" t="str" cm="1">
        <f t="array" ref="E1659">_xlfn.IFS(C1659&gt;= 4.5,"Excellent",C1659 &gt;=3.5,"Good",C1659&gt;=2.5,"Average",C1659&gt;= 1.5,"Below Avg",C1659&lt;1.5,"Poor")</f>
        <v>Below Avg</v>
      </c>
      <c r="F1659" s="27" t="str">
        <f t="shared" si="101"/>
        <v>At Risk</v>
      </c>
      <c r="G1659" s="58" t="str">
        <f t="shared" si="102"/>
        <v>No Bonus</v>
      </c>
      <c r="H1659" s="60" t="str">
        <f t="shared" si="103"/>
        <v>Invalid</v>
      </c>
    </row>
    <row r="1660" spans="1:8" x14ac:dyDescent="0.2">
      <c r="A1660" s="26" t="s">
        <v>5695</v>
      </c>
      <c r="B1660" s="26" t="s">
        <v>1690</v>
      </c>
      <c r="C1660" s="26">
        <v>4.13</v>
      </c>
      <c r="D1660" s="27" t="str">
        <f t="shared" si="100"/>
        <v>✅High Performer</v>
      </c>
      <c r="E1660" s="27" t="str" cm="1">
        <f t="array" ref="E1660">_xlfn.IFS(C1660&gt;= 4.5,"Excellent",C1660 &gt;=3.5,"Good",C1660&gt;=2.5,"Average",C1660&gt;= 1.5,"Below Avg",C1660&lt;1.5,"Poor")</f>
        <v>Good</v>
      </c>
      <c r="F1660" s="27" t="str">
        <f t="shared" si="101"/>
        <v>Developing</v>
      </c>
      <c r="G1660" s="58" t="str">
        <f t="shared" si="102"/>
        <v>30% Bonus</v>
      </c>
      <c r="H1660" s="60" t="str">
        <f t="shared" si="103"/>
        <v>Valid</v>
      </c>
    </row>
    <row r="1661" spans="1:8" x14ac:dyDescent="0.2">
      <c r="A1661" s="26" t="s">
        <v>5698</v>
      </c>
      <c r="B1661" s="26" t="s">
        <v>1506</v>
      </c>
      <c r="C1661" s="26">
        <v>1.76</v>
      </c>
      <c r="D1661" s="27" t="str">
        <f t="shared" si="100"/>
        <v>📈Low Performer</v>
      </c>
      <c r="E1661" s="27" t="str" cm="1">
        <f t="array" ref="E1661">_xlfn.IFS(C1661&gt;= 4.5,"Excellent",C1661 &gt;=3.5,"Good",C1661&gt;=2.5,"Average",C1661&gt;= 1.5,"Below Avg",C1661&lt;1.5,"Poor")</f>
        <v>Below Avg</v>
      </c>
      <c r="F1661" s="27" t="str">
        <f t="shared" si="101"/>
        <v>At Risk</v>
      </c>
      <c r="G1661" s="58" t="str">
        <f t="shared" si="102"/>
        <v>No Bonus</v>
      </c>
      <c r="H1661" s="60" t="str">
        <f t="shared" si="103"/>
        <v>Invalid</v>
      </c>
    </row>
    <row r="1662" spans="1:8" x14ac:dyDescent="0.2">
      <c r="A1662" s="26" t="s">
        <v>5700</v>
      </c>
      <c r="B1662" s="26" t="s">
        <v>3433</v>
      </c>
      <c r="C1662" s="26">
        <v>1.42</v>
      </c>
      <c r="D1662" s="27" t="str">
        <f t="shared" si="100"/>
        <v>📈Low Performer</v>
      </c>
      <c r="E1662" s="27" t="str" cm="1">
        <f t="array" ref="E1662">_xlfn.IFS(C1662&gt;= 4.5,"Excellent",C1662 &gt;=3.5,"Good",C1662&gt;=2.5,"Average",C1662&gt;= 1.5,"Below Avg",C1662&lt;1.5,"Poor")</f>
        <v>Poor</v>
      </c>
      <c r="F1662" s="27" t="str">
        <f t="shared" si="101"/>
        <v>At Risk</v>
      </c>
      <c r="G1662" s="58" t="str">
        <f t="shared" si="102"/>
        <v>No Bonus</v>
      </c>
      <c r="H1662" s="60" t="str">
        <f t="shared" si="103"/>
        <v>Invalid</v>
      </c>
    </row>
    <row r="1663" spans="1:8" x14ac:dyDescent="0.2">
      <c r="A1663" s="26" t="s">
        <v>5702</v>
      </c>
      <c r="B1663" s="26" t="s">
        <v>5703</v>
      </c>
      <c r="C1663" s="26">
        <v>1.1399999999999999</v>
      </c>
      <c r="D1663" s="27" t="str">
        <f t="shared" si="100"/>
        <v>📈Low Performer</v>
      </c>
      <c r="E1663" s="27" t="str" cm="1">
        <f t="array" ref="E1663">_xlfn.IFS(C1663&gt;= 4.5,"Excellent",C1663 &gt;=3.5,"Good",C1663&gt;=2.5,"Average",C1663&gt;= 1.5,"Below Avg",C1663&lt;1.5,"Poor")</f>
        <v>Poor</v>
      </c>
      <c r="F1663" s="27" t="str">
        <f t="shared" si="101"/>
        <v>At Risk</v>
      </c>
      <c r="G1663" s="58" t="str">
        <f t="shared" si="102"/>
        <v>No Bonus</v>
      </c>
      <c r="H1663" s="60" t="str">
        <f t="shared" si="103"/>
        <v>Invalid</v>
      </c>
    </row>
    <row r="1664" spans="1:8" x14ac:dyDescent="0.2">
      <c r="A1664" s="26" t="s">
        <v>5706</v>
      </c>
      <c r="B1664" s="26" t="s">
        <v>3467</v>
      </c>
      <c r="C1664" s="26">
        <v>4.9000000000000004</v>
      </c>
      <c r="D1664" s="27" t="str">
        <f t="shared" si="100"/>
        <v>✅High Performer</v>
      </c>
      <c r="E1664" s="27" t="str" cm="1">
        <f t="array" ref="E1664">_xlfn.IFS(C1664&gt;= 4.5,"Excellent",C1664 &gt;=3.5,"Good",C1664&gt;=2.5,"Average",C1664&gt;= 1.5,"Below Avg",C1664&lt;1.5,"Poor")</f>
        <v>Excellent</v>
      </c>
      <c r="F1664" s="27" t="str">
        <f t="shared" si="101"/>
        <v>Top Employee</v>
      </c>
      <c r="G1664" s="58" t="str">
        <f t="shared" si="102"/>
        <v>50% Bonus</v>
      </c>
      <c r="H1664" s="60" t="str">
        <f t="shared" si="103"/>
        <v>Valid</v>
      </c>
    </row>
    <row r="1665" spans="1:8" x14ac:dyDescent="0.2">
      <c r="A1665" s="26" t="s">
        <v>5709</v>
      </c>
      <c r="B1665" s="26" t="s">
        <v>5710</v>
      </c>
      <c r="C1665" s="26">
        <v>1.91</v>
      </c>
      <c r="D1665" s="27" t="str">
        <f t="shared" si="100"/>
        <v>📈Low Performer</v>
      </c>
      <c r="E1665" s="27" t="str" cm="1">
        <f t="array" ref="E1665">_xlfn.IFS(C1665&gt;= 4.5,"Excellent",C1665 &gt;=3.5,"Good",C1665&gt;=2.5,"Average",C1665&gt;= 1.5,"Below Avg",C1665&lt;1.5,"Poor")</f>
        <v>Below Avg</v>
      </c>
      <c r="F1665" s="27" t="str">
        <f t="shared" si="101"/>
        <v>At Risk</v>
      </c>
      <c r="G1665" s="58" t="str">
        <f t="shared" si="102"/>
        <v>No Bonus</v>
      </c>
      <c r="H1665" s="60" t="str">
        <f t="shared" si="103"/>
        <v>Invalid</v>
      </c>
    </row>
    <row r="1666" spans="1:8" x14ac:dyDescent="0.2">
      <c r="A1666" s="26" t="s">
        <v>5712</v>
      </c>
      <c r="B1666" s="26" t="s">
        <v>1893</v>
      </c>
      <c r="C1666" s="26">
        <v>2.2000000000000002</v>
      </c>
      <c r="D1666" s="27" t="str">
        <f t="shared" si="100"/>
        <v>📈Low Performer</v>
      </c>
      <c r="E1666" s="27" t="str" cm="1">
        <f t="array" ref="E1666">_xlfn.IFS(C1666&gt;= 4.5,"Excellent",C1666 &gt;=3.5,"Good",C1666&gt;=2.5,"Average",C1666&gt;= 1.5,"Below Avg",C1666&lt;1.5,"Poor")</f>
        <v>Below Avg</v>
      </c>
      <c r="F1666" s="27" t="str">
        <f t="shared" si="101"/>
        <v>At Risk</v>
      </c>
      <c r="G1666" s="58" t="str">
        <f t="shared" si="102"/>
        <v>No Bonus</v>
      </c>
      <c r="H1666" s="60" t="str">
        <f t="shared" si="103"/>
        <v>Valid</v>
      </c>
    </row>
    <row r="1667" spans="1:8" x14ac:dyDescent="0.2">
      <c r="A1667" s="26" t="s">
        <v>5714</v>
      </c>
      <c r="B1667" s="26" t="s">
        <v>3249</v>
      </c>
      <c r="C1667" s="26">
        <v>3.1</v>
      </c>
      <c r="D1667" s="27" t="str">
        <f t="shared" si="100"/>
        <v>✅High Performer</v>
      </c>
      <c r="E1667" s="27" t="str" cm="1">
        <f t="array" ref="E1667">_xlfn.IFS(C1667&gt;= 4.5,"Excellent",C1667 &gt;=3.5,"Good",C1667&gt;=2.5,"Average",C1667&gt;= 1.5,"Below Avg",C1667&lt;1.5,"Poor")</f>
        <v>Average</v>
      </c>
      <c r="F1667" s="27" t="str">
        <f t="shared" si="101"/>
        <v>Developing</v>
      </c>
      <c r="G1667" s="58" t="str">
        <f t="shared" si="102"/>
        <v>30% Bonus</v>
      </c>
      <c r="H1667" s="60" t="str">
        <f t="shared" si="103"/>
        <v>Valid</v>
      </c>
    </row>
    <row r="1668" spans="1:8" x14ac:dyDescent="0.2">
      <c r="A1668" s="26" t="s">
        <v>5717</v>
      </c>
      <c r="B1668" s="26" t="s">
        <v>1974</v>
      </c>
      <c r="C1668" s="26">
        <v>3.3</v>
      </c>
      <c r="D1668" s="27" t="str">
        <f t="shared" ref="D1668:D1731" si="104">IF($C1668&gt;=3,"✅High Performer","📈Low Performer")</f>
        <v>✅High Performer</v>
      </c>
      <c r="E1668" s="27" t="str" cm="1">
        <f t="array" ref="E1668">_xlfn.IFS(C1668&gt;= 4.5,"Excellent",C1668 &gt;=3.5,"Good",C1668&gt;=2.5,"Average",C1668&gt;= 1.5,"Below Avg",C1668&lt;1.5,"Poor")</f>
        <v>Average</v>
      </c>
      <c r="F1668" s="27" t="str">
        <f t="shared" ref="F1668:F1731" si="105">IF(C1668&gt;=4.5,"Top Employee",IF(C1668&gt;=2.5,"Developing","At Risk"))</f>
        <v>Developing</v>
      </c>
      <c r="G1668" s="58" t="str">
        <f t="shared" ref="G1668:G1731" si="106">IF(AND(C1668&gt;=4.5,C1668&lt;=5),"50% Bonus",IF(AND(C1668&gt;=2.5,C1668&lt;4.5),"30% Bonus","No Bonus"))</f>
        <v>30% Bonus</v>
      </c>
      <c r="H1668" s="60" t="str">
        <f t="shared" ref="H1668:H1731" si="107">IF(OR(C1668&lt;=2,C1668&gt;=5),"Invalid","Valid")</f>
        <v>Valid</v>
      </c>
    </row>
    <row r="1669" spans="1:8" x14ac:dyDescent="0.2">
      <c r="A1669" s="26" t="s">
        <v>5720</v>
      </c>
      <c r="B1669" s="26" t="s">
        <v>373</v>
      </c>
      <c r="C1669" s="26">
        <v>3.27</v>
      </c>
      <c r="D1669" s="27" t="str">
        <f t="shared" si="104"/>
        <v>✅High Performer</v>
      </c>
      <c r="E1669" s="27" t="str" cm="1">
        <f t="array" ref="E1669">_xlfn.IFS(C1669&gt;= 4.5,"Excellent",C1669 &gt;=3.5,"Good",C1669&gt;=2.5,"Average",C1669&gt;= 1.5,"Below Avg",C1669&lt;1.5,"Poor")</f>
        <v>Average</v>
      </c>
      <c r="F1669" s="27" t="str">
        <f t="shared" si="105"/>
        <v>Developing</v>
      </c>
      <c r="G1669" s="58" t="str">
        <f t="shared" si="106"/>
        <v>30% Bonus</v>
      </c>
      <c r="H1669" s="60" t="str">
        <f t="shared" si="107"/>
        <v>Valid</v>
      </c>
    </row>
    <row r="1670" spans="1:8" x14ac:dyDescent="0.2">
      <c r="A1670" s="26" t="s">
        <v>5722</v>
      </c>
      <c r="B1670" s="26" t="s">
        <v>76</v>
      </c>
      <c r="C1670" s="26">
        <v>2.67</v>
      </c>
      <c r="D1670" s="27" t="str">
        <f t="shared" si="104"/>
        <v>📈Low Performer</v>
      </c>
      <c r="E1670" s="27" t="str" cm="1">
        <f t="array" ref="E1670">_xlfn.IFS(C1670&gt;= 4.5,"Excellent",C1670 &gt;=3.5,"Good",C1670&gt;=2.5,"Average",C1670&gt;= 1.5,"Below Avg",C1670&lt;1.5,"Poor")</f>
        <v>Average</v>
      </c>
      <c r="F1670" s="27" t="str">
        <f t="shared" si="105"/>
        <v>Developing</v>
      </c>
      <c r="G1670" s="58" t="str">
        <f t="shared" si="106"/>
        <v>30% Bonus</v>
      </c>
      <c r="H1670" s="60" t="str">
        <f t="shared" si="107"/>
        <v>Valid</v>
      </c>
    </row>
    <row r="1671" spans="1:8" x14ac:dyDescent="0.2">
      <c r="A1671" s="26" t="s">
        <v>5724</v>
      </c>
      <c r="B1671" s="26" t="s">
        <v>5551</v>
      </c>
      <c r="C1671" s="26">
        <v>2.29</v>
      </c>
      <c r="D1671" s="27" t="str">
        <f t="shared" si="104"/>
        <v>📈Low Performer</v>
      </c>
      <c r="E1671" s="27" t="str" cm="1">
        <f t="array" ref="E1671">_xlfn.IFS(C1671&gt;= 4.5,"Excellent",C1671 &gt;=3.5,"Good",C1671&gt;=2.5,"Average",C1671&gt;= 1.5,"Below Avg",C1671&lt;1.5,"Poor")</f>
        <v>Below Avg</v>
      </c>
      <c r="F1671" s="27" t="str">
        <f t="shared" si="105"/>
        <v>At Risk</v>
      </c>
      <c r="G1671" s="58" t="str">
        <f t="shared" si="106"/>
        <v>No Bonus</v>
      </c>
      <c r="H1671" s="60" t="str">
        <f t="shared" si="107"/>
        <v>Valid</v>
      </c>
    </row>
    <row r="1672" spans="1:8" x14ac:dyDescent="0.2">
      <c r="A1672" s="26" t="s">
        <v>5726</v>
      </c>
      <c r="B1672" s="26" t="s">
        <v>5727</v>
      </c>
      <c r="C1672" s="26">
        <v>4.2300000000000004</v>
      </c>
      <c r="D1672" s="27" t="str">
        <f t="shared" si="104"/>
        <v>✅High Performer</v>
      </c>
      <c r="E1672" s="27" t="str" cm="1">
        <f t="array" ref="E1672">_xlfn.IFS(C1672&gt;= 4.5,"Excellent",C1672 &gt;=3.5,"Good",C1672&gt;=2.5,"Average",C1672&gt;= 1.5,"Below Avg",C1672&lt;1.5,"Poor")</f>
        <v>Good</v>
      </c>
      <c r="F1672" s="27" t="str">
        <f t="shared" si="105"/>
        <v>Developing</v>
      </c>
      <c r="G1672" s="58" t="str">
        <f t="shared" si="106"/>
        <v>30% Bonus</v>
      </c>
      <c r="H1672" s="60" t="str">
        <f t="shared" si="107"/>
        <v>Valid</v>
      </c>
    </row>
    <row r="1673" spans="1:8" x14ac:dyDescent="0.2">
      <c r="A1673" s="26" t="s">
        <v>5729</v>
      </c>
      <c r="B1673" s="26" t="s">
        <v>5730</v>
      </c>
      <c r="C1673" s="26">
        <v>1.27</v>
      </c>
      <c r="D1673" s="27" t="str">
        <f t="shared" si="104"/>
        <v>📈Low Performer</v>
      </c>
      <c r="E1673" s="27" t="str" cm="1">
        <f t="array" ref="E1673">_xlfn.IFS(C1673&gt;= 4.5,"Excellent",C1673 &gt;=3.5,"Good",C1673&gt;=2.5,"Average",C1673&gt;= 1.5,"Below Avg",C1673&lt;1.5,"Poor")</f>
        <v>Poor</v>
      </c>
      <c r="F1673" s="27" t="str">
        <f t="shared" si="105"/>
        <v>At Risk</v>
      </c>
      <c r="G1673" s="58" t="str">
        <f t="shared" si="106"/>
        <v>No Bonus</v>
      </c>
      <c r="H1673" s="60" t="str">
        <f t="shared" si="107"/>
        <v>Invalid</v>
      </c>
    </row>
    <row r="1674" spans="1:8" x14ac:dyDescent="0.2">
      <c r="A1674" s="26" t="s">
        <v>5732</v>
      </c>
      <c r="B1674" s="26" t="s">
        <v>5733</v>
      </c>
      <c r="C1674" s="26">
        <v>4.3499999999999996</v>
      </c>
      <c r="D1674" s="27" t="str">
        <f t="shared" si="104"/>
        <v>✅High Performer</v>
      </c>
      <c r="E1674" s="27" t="str" cm="1">
        <f t="array" ref="E1674">_xlfn.IFS(C1674&gt;= 4.5,"Excellent",C1674 &gt;=3.5,"Good",C1674&gt;=2.5,"Average",C1674&gt;= 1.5,"Below Avg",C1674&lt;1.5,"Poor")</f>
        <v>Good</v>
      </c>
      <c r="F1674" s="27" t="str">
        <f t="shared" si="105"/>
        <v>Developing</v>
      </c>
      <c r="G1674" s="58" t="str">
        <f t="shared" si="106"/>
        <v>30% Bonus</v>
      </c>
      <c r="H1674" s="60" t="str">
        <f t="shared" si="107"/>
        <v>Valid</v>
      </c>
    </row>
    <row r="1675" spans="1:8" x14ac:dyDescent="0.2">
      <c r="A1675" s="26" t="s">
        <v>5736</v>
      </c>
      <c r="B1675" s="26" t="s">
        <v>5737</v>
      </c>
      <c r="C1675" s="26">
        <v>3.05</v>
      </c>
      <c r="D1675" s="27" t="str">
        <f t="shared" si="104"/>
        <v>✅High Performer</v>
      </c>
      <c r="E1675" s="27" t="str" cm="1">
        <f t="array" ref="E1675">_xlfn.IFS(C1675&gt;= 4.5,"Excellent",C1675 &gt;=3.5,"Good",C1675&gt;=2.5,"Average",C1675&gt;= 1.5,"Below Avg",C1675&lt;1.5,"Poor")</f>
        <v>Average</v>
      </c>
      <c r="F1675" s="27" t="str">
        <f t="shared" si="105"/>
        <v>Developing</v>
      </c>
      <c r="G1675" s="58" t="str">
        <f t="shared" si="106"/>
        <v>30% Bonus</v>
      </c>
      <c r="H1675" s="60" t="str">
        <f t="shared" si="107"/>
        <v>Valid</v>
      </c>
    </row>
    <row r="1676" spans="1:8" x14ac:dyDescent="0.2">
      <c r="A1676" s="26" t="s">
        <v>5739</v>
      </c>
      <c r="B1676" s="26" t="s">
        <v>5740</v>
      </c>
      <c r="C1676" s="26">
        <v>1.85</v>
      </c>
      <c r="D1676" s="27" t="str">
        <f t="shared" si="104"/>
        <v>📈Low Performer</v>
      </c>
      <c r="E1676" s="27" t="str" cm="1">
        <f t="array" ref="E1676">_xlfn.IFS(C1676&gt;= 4.5,"Excellent",C1676 &gt;=3.5,"Good",C1676&gt;=2.5,"Average",C1676&gt;= 1.5,"Below Avg",C1676&lt;1.5,"Poor")</f>
        <v>Below Avg</v>
      </c>
      <c r="F1676" s="27" t="str">
        <f t="shared" si="105"/>
        <v>At Risk</v>
      </c>
      <c r="G1676" s="58" t="str">
        <f t="shared" si="106"/>
        <v>No Bonus</v>
      </c>
      <c r="H1676" s="60" t="str">
        <f t="shared" si="107"/>
        <v>Invalid</v>
      </c>
    </row>
    <row r="1677" spans="1:8" x14ac:dyDescent="0.2">
      <c r="A1677" s="26" t="s">
        <v>5743</v>
      </c>
      <c r="B1677" s="26" t="s">
        <v>5025</v>
      </c>
      <c r="C1677" s="26">
        <v>3.22</v>
      </c>
      <c r="D1677" s="27" t="str">
        <f t="shared" si="104"/>
        <v>✅High Performer</v>
      </c>
      <c r="E1677" s="27" t="str" cm="1">
        <f t="array" ref="E1677">_xlfn.IFS(C1677&gt;= 4.5,"Excellent",C1677 &gt;=3.5,"Good",C1677&gt;=2.5,"Average",C1677&gt;= 1.5,"Below Avg",C1677&lt;1.5,"Poor")</f>
        <v>Average</v>
      </c>
      <c r="F1677" s="27" t="str">
        <f t="shared" si="105"/>
        <v>Developing</v>
      </c>
      <c r="G1677" s="58" t="str">
        <f t="shared" si="106"/>
        <v>30% Bonus</v>
      </c>
      <c r="H1677" s="60" t="str">
        <f t="shared" si="107"/>
        <v>Valid</v>
      </c>
    </row>
    <row r="1678" spans="1:8" x14ac:dyDescent="0.2">
      <c r="A1678" s="26" t="s">
        <v>5745</v>
      </c>
      <c r="B1678" s="26" t="s">
        <v>514</v>
      </c>
      <c r="C1678" s="26">
        <v>2.2000000000000002</v>
      </c>
      <c r="D1678" s="27" t="str">
        <f t="shared" si="104"/>
        <v>📈Low Performer</v>
      </c>
      <c r="E1678" s="27" t="str" cm="1">
        <f t="array" ref="E1678">_xlfn.IFS(C1678&gt;= 4.5,"Excellent",C1678 &gt;=3.5,"Good",C1678&gt;=2.5,"Average",C1678&gt;= 1.5,"Below Avg",C1678&lt;1.5,"Poor")</f>
        <v>Below Avg</v>
      </c>
      <c r="F1678" s="27" t="str">
        <f t="shared" si="105"/>
        <v>At Risk</v>
      </c>
      <c r="G1678" s="58" t="str">
        <f t="shared" si="106"/>
        <v>No Bonus</v>
      </c>
      <c r="H1678" s="60" t="str">
        <f t="shared" si="107"/>
        <v>Valid</v>
      </c>
    </row>
    <row r="1679" spans="1:8" x14ac:dyDescent="0.2">
      <c r="A1679" s="26" t="s">
        <v>5747</v>
      </c>
      <c r="B1679" s="26" t="s">
        <v>5748</v>
      </c>
      <c r="C1679" s="26">
        <v>1.56</v>
      </c>
      <c r="D1679" s="27" t="str">
        <f t="shared" si="104"/>
        <v>📈Low Performer</v>
      </c>
      <c r="E1679" s="27" t="str" cm="1">
        <f t="array" ref="E1679">_xlfn.IFS(C1679&gt;= 4.5,"Excellent",C1679 &gt;=3.5,"Good",C1679&gt;=2.5,"Average",C1679&gt;= 1.5,"Below Avg",C1679&lt;1.5,"Poor")</f>
        <v>Below Avg</v>
      </c>
      <c r="F1679" s="27" t="str">
        <f t="shared" si="105"/>
        <v>At Risk</v>
      </c>
      <c r="G1679" s="58" t="str">
        <f t="shared" si="106"/>
        <v>No Bonus</v>
      </c>
      <c r="H1679" s="60" t="str">
        <f t="shared" si="107"/>
        <v>Invalid</v>
      </c>
    </row>
    <row r="1680" spans="1:8" x14ac:dyDescent="0.2">
      <c r="A1680" s="26" t="s">
        <v>5750</v>
      </c>
      <c r="B1680" s="26" t="s">
        <v>5751</v>
      </c>
      <c r="C1680" s="26">
        <v>2.33</v>
      </c>
      <c r="D1680" s="27" t="str">
        <f t="shared" si="104"/>
        <v>📈Low Performer</v>
      </c>
      <c r="E1680" s="27" t="str" cm="1">
        <f t="array" ref="E1680">_xlfn.IFS(C1680&gt;= 4.5,"Excellent",C1680 &gt;=3.5,"Good",C1680&gt;=2.5,"Average",C1680&gt;= 1.5,"Below Avg",C1680&lt;1.5,"Poor")</f>
        <v>Below Avg</v>
      </c>
      <c r="F1680" s="27" t="str">
        <f t="shared" si="105"/>
        <v>At Risk</v>
      </c>
      <c r="G1680" s="58" t="str">
        <f t="shared" si="106"/>
        <v>No Bonus</v>
      </c>
      <c r="H1680" s="60" t="str">
        <f t="shared" si="107"/>
        <v>Valid</v>
      </c>
    </row>
    <row r="1681" spans="1:8" x14ac:dyDescent="0.2">
      <c r="A1681" s="26" t="s">
        <v>5754</v>
      </c>
      <c r="B1681" s="26" t="s">
        <v>415</v>
      </c>
      <c r="C1681" s="26">
        <v>2.84</v>
      </c>
      <c r="D1681" s="27" t="str">
        <f t="shared" si="104"/>
        <v>📈Low Performer</v>
      </c>
      <c r="E1681" s="27" t="str" cm="1">
        <f t="array" ref="E1681">_xlfn.IFS(C1681&gt;= 4.5,"Excellent",C1681 &gt;=3.5,"Good",C1681&gt;=2.5,"Average",C1681&gt;= 1.5,"Below Avg",C1681&lt;1.5,"Poor")</f>
        <v>Average</v>
      </c>
      <c r="F1681" s="27" t="str">
        <f t="shared" si="105"/>
        <v>Developing</v>
      </c>
      <c r="G1681" s="58" t="str">
        <f t="shared" si="106"/>
        <v>30% Bonus</v>
      </c>
      <c r="H1681" s="60" t="str">
        <f t="shared" si="107"/>
        <v>Valid</v>
      </c>
    </row>
    <row r="1682" spans="1:8" x14ac:dyDescent="0.2">
      <c r="A1682" s="26" t="s">
        <v>5756</v>
      </c>
      <c r="B1682" s="26" t="s">
        <v>2127</v>
      </c>
      <c r="C1682" s="26">
        <v>4.3600000000000003</v>
      </c>
      <c r="D1682" s="27" t="str">
        <f t="shared" si="104"/>
        <v>✅High Performer</v>
      </c>
      <c r="E1682" s="27" t="str" cm="1">
        <f t="array" ref="E1682">_xlfn.IFS(C1682&gt;= 4.5,"Excellent",C1682 &gt;=3.5,"Good",C1682&gt;=2.5,"Average",C1682&gt;= 1.5,"Below Avg",C1682&lt;1.5,"Poor")</f>
        <v>Good</v>
      </c>
      <c r="F1682" s="27" t="str">
        <f t="shared" si="105"/>
        <v>Developing</v>
      </c>
      <c r="G1682" s="58" t="str">
        <f t="shared" si="106"/>
        <v>30% Bonus</v>
      </c>
      <c r="H1682" s="60" t="str">
        <f t="shared" si="107"/>
        <v>Valid</v>
      </c>
    </row>
    <row r="1683" spans="1:8" x14ac:dyDescent="0.2">
      <c r="A1683" s="26" t="s">
        <v>5758</v>
      </c>
      <c r="B1683" s="26" t="s">
        <v>5759</v>
      </c>
      <c r="C1683" s="26">
        <v>3.95</v>
      </c>
      <c r="D1683" s="27" t="str">
        <f t="shared" si="104"/>
        <v>✅High Performer</v>
      </c>
      <c r="E1683" s="27" t="str" cm="1">
        <f t="array" ref="E1683">_xlfn.IFS(C1683&gt;= 4.5,"Excellent",C1683 &gt;=3.5,"Good",C1683&gt;=2.5,"Average",C1683&gt;= 1.5,"Below Avg",C1683&lt;1.5,"Poor")</f>
        <v>Good</v>
      </c>
      <c r="F1683" s="27" t="str">
        <f t="shared" si="105"/>
        <v>Developing</v>
      </c>
      <c r="G1683" s="58" t="str">
        <f t="shared" si="106"/>
        <v>30% Bonus</v>
      </c>
      <c r="H1683" s="60" t="str">
        <f t="shared" si="107"/>
        <v>Valid</v>
      </c>
    </row>
    <row r="1684" spans="1:8" x14ac:dyDescent="0.2">
      <c r="A1684" s="26" t="s">
        <v>5762</v>
      </c>
      <c r="B1684" s="26" t="s">
        <v>1567</v>
      </c>
      <c r="C1684" s="26">
        <v>3.8</v>
      </c>
      <c r="D1684" s="27" t="str">
        <f t="shared" si="104"/>
        <v>✅High Performer</v>
      </c>
      <c r="E1684" s="27" t="str" cm="1">
        <f t="array" ref="E1684">_xlfn.IFS(C1684&gt;= 4.5,"Excellent",C1684 &gt;=3.5,"Good",C1684&gt;=2.5,"Average",C1684&gt;= 1.5,"Below Avg",C1684&lt;1.5,"Poor")</f>
        <v>Good</v>
      </c>
      <c r="F1684" s="27" t="str">
        <f t="shared" si="105"/>
        <v>Developing</v>
      </c>
      <c r="G1684" s="58" t="str">
        <f t="shared" si="106"/>
        <v>30% Bonus</v>
      </c>
      <c r="H1684" s="60" t="str">
        <f t="shared" si="107"/>
        <v>Valid</v>
      </c>
    </row>
    <row r="1685" spans="1:8" x14ac:dyDescent="0.2">
      <c r="A1685" s="26" t="s">
        <v>5764</v>
      </c>
      <c r="B1685" s="26" t="s">
        <v>1344</v>
      </c>
      <c r="C1685" s="26">
        <v>3.16</v>
      </c>
      <c r="D1685" s="27" t="str">
        <f t="shared" si="104"/>
        <v>✅High Performer</v>
      </c>
      <c r="E1685" s="27" t="str" cm="1">
        <f t="array" ref="E1685">_xlfn.IFS(C1685&gt;= 4.5,"Excellent",C1685 &gt;=3.5,"Good",C1685&gt;=2.5,"Average",C1685&gt;= 1.5,"Below Avg",C1685&lt;1.5,"Poor")</f>
        <v>Average</v>
      </c>
      <c r="F1685" s="27" t="str">
        <f t="shared" si="105"/>
        <v>Developing</v>
      </c>
      <c r="G1685" s="58" t="str">
        <f t="shared" si="106"/>
        <v>30% Bonus</v>
      </c>
      <c r="H1685" s="60" t="str">
        <f t="shared" si="107"/>
        <v>Valid</v>
      </c>
    </row>
    <row r="1686" spans="1:8" x14ac:dyDescent="0.2">
      <c r="A1686" s="26" t="s">
        <v>5766</v>
      </c>
      <c r="B1686" s="26" t="s">
        <v>1785</v>
      </c>
      <c r="C1686" s="26">
        <v>1.94</v>
      </c>
      <c r="D1686" s="27" t="str">
        <f t="shared" si="104"/>
        <v>📈Low Performer</v>
      </c>
      <c r="E1686" s="27" t="str" cm="1">
        <f t="array" ref="E1686">_xlfn.IFS(C1686&gt;= 4.5,"Excellent",C1686 &gt;=3.5,"Good",C1686&gt;=2.5,"Average",C1686&gt;= 1.5,"Below Avg",C1686&lt;1.5,"Poor")</f>
        <v>Below Avg</v>
      </c>
      <c r="F1686" s="27" t="str">
        <f t="shared" si="105"/>
        <v>At Risk</v>
      </c>
      <c r="G1686" s="58" t="str">
        <f t="shared" si="106"/>
        <v>No Bonus</v>
      </c>
      <c r="H1686" s="60" t="str">
        <f t="shared" si="107"/>
        <v>Invalid</v>
      </c>
    </row>
    <row r="1687" spans="1:8" x14ac:dyDescent="0.2">
      <c r="A1687" s="26" t="s">
        <v>5768</v>
      </c>
      <c r="B1687" s="26" t="s">
        <v>4944</v>
      </c>
      <c r="C1687" s="26">
        <v>1.1399999999999999</v>
      </c>
      <c r="D1687" s="27" t="str">
        <f t="shared" si="104"/>
        <v>📈Low Performer</v>
      </c>
      <c r="E1687" s="27" t="str" cm="1">
        <f t="array" ref="E1687">_xlfn.IFS(C1687&gt;= 4.5,"Excellent",C1687 &gt;=3.5,"Good",C1687&gt;=2.5,"Average",C1687&gt;= 1.5,"Below Avg",C1687&lt;1.5,"Poor")</f>
        <v>Poor</v>
      </c>
      <c r="F1687" s="27" t="str">
        <f t="shared" si="105"/>
        <v>At Risk</v>
      </c>
      <c r="G1687" s="58" t="str">
        <f t="shared" si="106"/>
        <v>No Bonus</v>
      </c>
      <c r="H1687" s="60" t="str">
        <f t="shared" si="107"/>
        <v>Invalid</v>
      </c>
    </row>
    <row r="1688" spans="1:8" x14ac:dyDescent="0.2">
      <c r="A1688" s="26" t="s">
        <v>5771</v>
      </c>
      <c r="B1688" s="26" t="s">
        <v>2745</v>
      </c>
      <c r="C1688" s="26">
        <v>3.51</v>
      </c>
      <c r="D1688" s="27" t="str">
        <f t="shared" si="104"/>
        <v>✅High Performer</v>
      </c>
      <c r="E1688" s="27" t="str" cm="1">
        <f t="array" ref="E1688">_xlfn.IFS(C1688&gt;= 4.5,"Excellent",C1688 &gt;=3.5,"Good",C1688&gt;=2.5,"Average",C1688&gt;= 1.5,"Below Avg",C1688&lt;1.5,"Poor")</f>
        <v>Good</v>
      </c>
      <c r="F1688" s="27" t="str">
        <f t="shared" si="105"/>
        <v>Developing</v>
      </c>
      <c r="G1688" s="58" t="str">
        <f t="shared" si="106"/>
        <v>30% Bonus</v>
      </c>
      <c r="H1688" s="60" t="str">
        <f t="shared" si="107"/>
        <v>Valid</v>
      </c>
    </row>
    <row r="1689" spans="1:8" x14ac:dyDescent="0.2">
      <c r="A1689" s="26" t="s">
        <v>5774</v>
      </c>
      <c r="B1689" s="26" t="s">
        <v>5775</v>
      </c>
      <c r="C1689" s="26">
        <v>2.85</v>
      </c>
      <c r="D1689" s="27" t="str">
        <f t="shared" si="104"/>
        <v>📈Low Performer</v>
      </c>
      <c r="E1689" s="27" t="str" cm="1">
        <f t="array" ref="E1689">_xlfn.IFS(C1689&gt;= 4.5,"Excellent",C1689 &gt;=3.5,"Good",C1689&gt;=2.5,"Average",C1689&gt;= 1.5,"Below Avg",C1689&lt;1.5,"Poor")</f>
        <v>Average</v>
      </c>
      <c r="F1689" s="27" t="str">
        <f t="shared" si="105"/>
        <v>Developing</v>
      </c>
      <c r="G1689" s="58" t="str">
        <f t="shared" si="106"/>
        <v>30% Bonus</v>
      </c>
      <c r="H1689" s="60" t="str">
        <f t="shared" si="107"/>
        <v>Valid</v>
      </c>
    </row>
    <row r="1690" spans="1:8" x14ac:dyDescent="0.2">
      <c r="A1690" s="26" t="s">
        <v>5778</v>
      </c>
      <c r="B1690" s="26" t="s">
        <v>642</v>
      </c>
      <c r="C1690" s="26">
        <v>2.62</v>
      </c>
      <c r="D1690" s="27" t="str">
        <f t="shared" si="104"/>
        <v>📈Low Performer</v>
      </c>
      <c r="E1690" s="27" t="str" cm="1">
        <f t="array" ref="E1690">_xlfn.IFS(C1690&gt;= 4.5,"Excellent",C1690 &gt;=3.5,"Good",C1690&gt;=2.5,"Average",C1690&gt;= 1.5,"Below Avg",C1690&lt;1.5,"Poor")</f>
        <v>Average</v>
      </c>
      <c r="F1690" s="27" t="str">
        <f t="shared" si="105"/>
        <v>Developing</v>
      </c>
      <c r="G1690" s="58" t="str">
        <f t="shared" si="106"/>
        <v>30% Bonus</v>
      </c>
      <c r="H1690" s="60" t="str">
        <f t="shared" si="107"/>
        <v>Valid</v>
      </c>
    </row>
    <row r="1691" spans="1:8" x14ac:dyDescent="0.2">
      <c r="A1691" s="26" t="s">
        <v>5781</v>
      </c>
      <c r="B1691" s="26" t="s">
        <v>5782</v>
      </c>
      <c r="C1691" s="26">
        <v>1.32</v>
      </c>
      <c r="D1691" s="27" t="str">
        <f t="shared" si="104"/>
        <v>📈Low Performer</v>
      </c>
      <c r="E1691" s="27" t="str" cm="1">
        <f t="array" ref="E1691">_xlfn.IFS(C1691&gt;= 4.5,"Excellent",C1691 &gt;=3.5,"Good",C1691&gt;=2.5,"Average",C1691&gt;= 1.5,"Below Avg",C1691&lt;1.5,"Poor")</f>
        <v>Poor</v>
      </c>
      <c r="F1691" s="27" t="str">
        <f t="shared" si="105"/>
        <v>At Risk</v>
      </c>
      <c r="G1691" s="58" t="str">
        <f t="shared" si="106"/>
        <v>No Bonus</v>
      </c>
      <c r="H1691" s="60" t="str">
        <f t="shared" si="107"/>
        <v>Invalid</v>
      </c>
    </row>
    <row r="1692" spans="1:8" x14ac:dyDescent="0.2">
      <c r="A1692" s="26" t="s">
        <v>5784</v>
      </c>
      <c r="B1692" s="26" t="s">
        <v>2576</v>
      </c>
      <c r="C1692" s="26">
        <v>1.62</v>
      </c>
      <c r="D1692" s="27" t="str">
        <f t="shared" si="104"/>
        <v>📈Low Performer</v>
      </c>
      <c r="E1692" s="27" t="str" cm="1">
        <f t="array" ref="E1692">_xlfn.IFS(C1692&gt;= 4.5,"Excellent",C1692 &gt;=3.5,"Good",C1692&gt;=2.5,"Average",C1692&gt;= 1.5,"Below Avg",C1692&lt;1.5,"Poor")</f>
        <v>Below Avg</v>
      </c>
      <c r="F1692" s="27" t="str">
        <f t="shared" si="105"/>
        <v>At Risk</v>
      </c>
      <c r="G1692" s="58" t="str">
        <f t="shared" si="106"/>
        <v>No Bonus</v>
      </c>
      <c r="H1692" s="60" t="str">
        <f t="shared" si="107"/>
        <v>Invalid</v>
      </c>
    </row>
    <row r="1693" spans="1:8" x14ac:dyDescent="0.2">
      <c r="A1693" s="26" t="s">
        <v>5786</v>
      </c>
      <c r="B1693" s="26" t="s">
        <v>280</v>
      </c>
      <c r="C1693" s="26">
        <v>4.49</v>
      </c>
      <c r="D1693" s="27" t="str">
        <f t="shared" si="104"/>
        <v>✅High Performer</v>
      </c>
      <c r="E1693" s="27" t="str" cm="1">
        <f t="array" ref="E1693">_xlfn.IFS(C1693&gt;= 4.5,"Excellent",C1693 &gt;=3.5,"Good",C1693&gt;=2.5,"Average",C1693&gt;= 1.5,"Below Avg",C1693&lt;1.5,"Poor")</f>
        <v>Good</v>
      </c>
      <c r="F1693" s="27" t="str">
        <f t="shared" si="105"/>
        <v>Developing</v>
      </c>
      <c r="G1693" s="58" t="str">
        <f t="shared" si="106"/>
        <v>30% Bonus</v>
      </c>
      <c r="H1693" s="60" t="str">
        <f t="shared" si="107"/>
        <v>Valid</v>
      </c>
    </row>
    <row r="1694" spans="1:8" x14ac:dyDescent="0.2">
      <c r="A1694" s="26" t="s">
        <v>5788</v>
      </c>
      <c r="B1694" s="26" t="s">
        <v>5789</v>
      </c>
      <c r="C1694" s="26">
        <v>4.62</v>
      </c>
      <c r="D1694" s="27" t="str">
        <f t="shared" si="104"/>
        <v>✅High Performer</v>
      </c>
      <c r="E1694" s="27" t="str" cm="1">
        <f t="array" ref="E1694">_xlfn.IFS(C1694&gt;= 4.5,"Excellent",C1694 &gt;=3.5,"Good",C1694&gt;=2.5,"Average",C1694&gt;= 1.5,"Below Avg",C1694&lt;1.5,"Poor")</f>
        <v>Excellent</v>
      </c>
      <c r="F1694" s="27" t="str">
        <f t="shared" si="105"/>
        <v>Top Employee</v>
      </c>
      <c r="G1694" s="58" t="str">
        <f t="shared" si="106"/>
        <v>50% Bonus</v>
      </c>
      <c r="H1694" s="60" t="str">
        <f t="shared" si="107"/>
        <v>Valid</v>
      </c>
    </row>
    <row r="1695" spans="1:8" x14ac:dyDescent="0.2">
      <c r="A1695" s="26" t="s">
        <v>5791</v>
      </c>
      <c r="B1695" s="26" t="s">
        <v>5792</v>
      </c>
      <c r="C1695" s="26">
        <v>4.45</v>
      </c>
      <c r="D1695" s="27" t="str">
        <f t="shared" si="104"/>
        <v>✅High Performer</v>
      </c>
      <c r="E1695" s="27" t="str" cm="1">
        <f t="array" ref="E1695">_xlfn.IFS(C1695&gt;= 4.5,"Excellent",C1695 &gt;=3.5,"Good",C1695&gt;=2.5,"Average",C1695&gt;= 1.5,"Below Avg",C1695&lt;1.5,"Poor")</f>
        <v>Good</v>
      </c>
      <c r="F1695" s="27" t="str">
        <f t="shared" si="105"/>
        <v>Developing</v>
      </c>
      <c r="G1695" s="58" t="str">
        <f t="shared" si="106"/>
        <v>30% Bonus</v>
      </c>
      <c r="H1695" s="60" t="str">
        <f t="shared" si="107"/>
        <v>Valid</v>
      </c>
    </row>
    <row r="1696" spans="1:8" x14ac:dyDescent="0.2">
      <c r="A1696" s="26" t="s">
        <v>5794</v>
      </c>
      <c r="B1696" s="26" t="s">
        <v>5795</v>
      </c>
      <c r="C1696" s="26">
        <v>3.73</v>
      </c>
      <c r="D1696" s="27" t="str">
        <f t="shared" si="104"/>
        <v>✅High Performer</v>
      </c>
      <c r="E1696" s="27" t="str" cm="1">
        <f t="array" ref="E1696">_xlfn.IFS(C1696&gt;= 4.5,"Excellent",C1696 &gt;=3.5,"Good",C1696&gt;=2.5,"Average",C1696&gt;= 1.5,"Below Avg",C1696&lt;1.5,"Poor")</f>
        <v>Good</v>
      </c>
      <c r="F1696" s="27" t="str">
        <f t="shared" si="105"/>
        <v>Developing</v>
      </c>
      <c r="G1696" s="58" t="str">
        <f t="shared" si="106"/>
        <v>30% Bonus</v>
      </c>
      <c r="H1696" s="60" t="str">
        <f t="shared" si="107"/>
        <v>Valid</v>
      </c>
    </row>
    <row r="1697" spans="1:8" x14ac:dyDescent="0.2">
      <c r="A1697" s="26" t="s">
        <v>5798</v>
      </c>
      <c r="B1697" s="26" t="s">
        <v>5799</v>
      </c>
      <c r="C1697" s="26">
        <v>3.84</v>
      </c>
      <c r="D1697" s="27" t="str">
        <f t="shared" si="104"/>
        <v>✅High Performer</v>
      </c>
      <c r="E1697" s="27" t="str" cm="1">
        <f t="array" ref="E1697">_xlfn.IFS(C1697&gt;= 4.5,"Excellent",C1697 &gt;=3.5,"Good",C1697&gt;=2.5,"Average",C1697&gt;= 1.5,"Below Avg",C1697&lt;1.5,"Poor")</f>
        <v>Good</v>
      </c>
      <c r="F1697" s="27" t="str">
        <f t="shared" si="105"/>
        <v>Developing</v>
      </c>
      <c r="G1697" s="58" t="str">
        <f t="shared" si="106"/>
        <v>30% Bonus</v>
      </c>
      <c r="H1697" s="60" t="str">
        <f t="shared" si="107"/>
        <v>Valid</v>
      </c>
    </row>
    <row r="1698" spans="1:8" x14ac:dyDescent="0.2">
      <c r="A1698" s="26" t="s">
        <v>5801</v>
      </c>
      <c r="B1698" s="26" t="s">
        <v>3033</v>
      </c>
      <c r="C1698" s="26">
        <v>4.01</v>
      </c>
      <c r="D1698" s="27" t="str">
        <f t="shared" si="104"/>
        <v>✅High Performer</v>
      </c>
      <c r="E1698" s="27" t="str" cm="1">
        <f t="array" ref="E1698">_xlfn.IFS(C1698&gt;= 4.5,"Excellent",C1698 &gt;=3.5,"Good",C1698&gt;=2.5,"Average",C1698&gt;= 1.5,"Below Avg",C1698&lt;1.5,"Poor")</f>
        <v>Good</v>
      </c>
      <c r="F1698" s="27" t="str">
        <f t="shared" si="105"/>
        <v>Developing</v>
      </c>
      <c r="G1698" s="58" t="str">
        <f t="shared" si="106"/>
        <v>30% Bonus</v>
      </c>
      <c r="H1698" s="60" t="str">
        <f t="shared" si="107"/>
        <v>Valid</v>
      </c>
    </row>
    <row r="1699" spans="1:8" x14ac:dyDescent="0.2">
      <c r="A1699" s="26" t="s">
        <v>5803</v>
      </c>
      <c r="B1699" s="26" t="s">
        <v>5804</v>
      </c>
      <c r="C1699" s="26">
        <v>4.51</v>
      </c>
      <c r="D1699" s="27" t="str">
        <f t="shared" si="104"/>
        <v>✅High Performer</v>
      </c>
      <c r="E1699" s="27" t="str" cm="1">
        <f t="array" ref="E1699">_xlfn.IFS(C1699&gt;= 4.5,"Excellent",C1699 &gt;=3.5,"Good",C1699&gt;=2.5,"Average",C1699&gt;= 1.5,"Below Avg",C1699&lt;1.5,"Poor")</f>
        <v>Excellent</v>
      </c>
      <c r="F1699" s="27" t="str">
        <f t="shared" si="105"/>
        <v>Top Employee</v>
      </c>
      <c r="G1699" s="58" t="str">
        <f t="shared" si="106"/>
        <v>50% Bonus</v>
      </c>
      <c r="H1699" s="60" t="str">
        <f t="shared" si="107"/>
        <v>Valid</v>
      </c>
    </row>
    <row r="1700" spans="1:8" x14ac:dyDescent="0.2">
      <c r="A1700" s="26" t="s">
        <v>5806</v>
      </c>
      <c r="B1700" s="26" t="s">
        <v>4767</v>
      </c>
      <c r="C1700" s="26">
        <v>3.3</v>
      </c>
      <c r="D1700" s="27" t="str">
        <f t="shared" si="104"/>
        <v>✅High Performer</v>
      </c>
      <c r="E1700" s="27" t="str" cm="1">
        <f t="array" ref="E1700">_xlfn.IFS(C1700&gt;= 4.5,"Excellent",C1700 &gt;=3.5,"Good",C1700&gt;=2.5,"Average",C1700&gt;= 1.5,"Below Avg",C1700&lt;1.5,"Poor")</f>
        <v>Average</v>
      </c>
      <c r="F1700" s="27" t="str">
        <f t="shared" si="105"/>
        <v>Developing</v>
      </c>
      <c r="G1700" s="58" t="str">
        <f t="shared" si="106"/>
        <v>30% Bonus</v>
      </c>
      <c r="H1700" s="60" t="str">
        <f t="shared" si="107"/>
        <v>Valid</v>
      </c>
    </row>
    <row r="1701" spans="1:8" x14ac:dyDescent="0.2">
      <c r="A1701" s="26" t="s">
        <v>5809</v>
      </c>
      <c r="B1701" s="26" t="s">
        <v>793</v>
      </c>
      <c r="C1701" s="26">
        <v>2.92</v>
      </c>
      <c r="D1701" s="27" t="str">
        <f t="shared" si="104"/>
        <v>📈Low Performer</v>
      </c>
      <c r="E1701" s="27" t="str" cm="1">
        <f t="array" ref="E1701">_xlfn.IFS(C1701&gt;= 4.5,"Excellent",C1701 &gt;=3.5,"Good",C1701&gt;=2.5,"Average",C1701&gt;= 1.5,"Below Avg",C1701&lt;1.5,"Poor")</f>
        <v>Average</v>
      </c>
      <c r="F1701" s="27" t="str">
        <f t="shared" si="105"/>
        <v>Developing</v>
      </c>
      <c r="G1701" s="58" t="str">
        <f t="shared" si="106"/>
        <v>30% Bonus</v>
      </c>
      <c r="H1701" s="60" t="str">
        <f t="shared" si="107"/>
        <v>Valid</v>
      </c>
    </row>
    <row r="1702" spans="1:8" x14ac:dyDescent="0.2">
      <c r="A1702" s="26" t="s">
        <v>5811</v>
      </c>
      <c r="B1702" s="26" t="s">
        <v>5812</v>
      </c>
      <c r="C1702" s="26">
        <v>1.93</v>
      </c>
      <c r="D1702" s="27" t="str">
        <f t="shared" si="104"/>
        <v>📈Low Performer</v>
      </c>
      <c r="E1702" s="27" t="str" cm="1">
        <f t="array" ref="E1702">_xlfn.IFS(C1702&gt;= 4.5,"Excellent",C1702 &gt;=3.5,"Good",C1702&gt;=2.5,"Average",C1702&gt;= 1.5,"Below Avg",C1702&lt;1.5,"Poor")</f>
        <v>Below Avg</v>
      </c>
      <c r="F1702" s="27" t="str">
        <f t="shared" si="105"/>
        <v>At Risk</v>
      </c>
      <c r="G1702" s="58" t="str">
        <f t="shared" si="106"/>
        <v>No Bonus</v>
      </c>
      <c r="H1702" s="60" t="str">
        <f t="shared" si="107"/>
        <v>Invalid</v>
      </c>
    </row>
    <row r="1703" spans="1:8" x14ac:dyDescent="0.2">
      <c r="A1703" s="26" t="s">
        <v>5814</v>
      </c>
      <c r="B1703" s="26" t="s">
        <v>3029</v>
      </c>
      <c r="C1703" s="26">
        <v>4.9800000000000004</v>
      </c>
      <c r="D1703" s="27" t="str">
        <f t="shared" si="104"/>
        <v>✅High Performer</v>
      </c>
      <c r="E1703" s="27" t="str" cm="1">
        <f t="array" ref="E1703">_xlfn.IFS(C1703&gt;= 4.5,"Excellent",C1703 &gt;=3.5,"Good",C1703&gt;=2.5,"Average",C1703&gt;= 1.5,"Below Avg",C1703&lt;1.5,"Poor")</f>
        <v>Excellent</v>
      </c>
      <c r="F1703" s="27" t="str">
        <f t="shared" si="105"/>
        <v>Top Employee</v>
      </c>
      <c r="G1703" s="58" t="str">
        <f t="shared" si="106"/>
        <v>50% Bonus</v>
      </c>
      <c r="H1703" s="60" t="str">
        <f t="shared" si="107"/>
        <v>Valid</v>
      </c>
    </row>
    <row r="1704" spans="1:8" x14ac:dyDescent="0.2">
      <c r="A1704" s="26" t="s">
        <v>5816</v>
      </c>
      <c r="B1704" s="26" t="s">
        <v>5817</v>
      </c>
      <c r="C1704" s="26">
        <v>4.79</v>
      </c>
      <c r="D1704" s="27" t="str">
        <f t="shared" si="104"/>
        <v>✅High Performer</v>
      </c>
      <c r="E1704" s="27" t="str" cm="1">
        <f t="array" ref="E1704">_xlfn.IFS(C1704&gt;= 4.5,"Excellent",C1704 &gt;=3.5,"Good",C1704&gt;=2.5,"Average",C1704&gt;= 1.5,"Below Avg",C1704&lt;1.5,"Poor")</f>
        <v>Excellent</v>
      </c>
      <c r="F1704" s="27" t="str">
        <f t="shared" si="105"/>
        <v>Top Employee</v>
      </c>
      <c r="G1704" s="58" t="str">
        <f t="shared" si="106"/>
        <v>50% Bonus</v>
      </c>
      <c r="H1704" s="60" t="str">
        <f t="shared" si="107"/>
        <v>Valid</v>
      </c>
    </row>
    <row r="1705" spans="1:8" x14ac:dyDescent="0.2">
      <c r="A1705" s="26" t="s">
        <v>5820</v>
      </c>
      <c r="B1705" s="26" t="s">
        <v>5821</v>
      </c>
      <c r="C1705" s="26">
        <v>2.0699999999999998</v>
      </c>
      <c r="D1705" s="27" t="str">
        <f t="shared" si="104"/>
        <v>📈Low Performer</v>
      </c>
      <c r="E1705" s="27" t="str" cm="1">
        <f t="array" ref="E1705">_xlfn.IFS(C1705&gt;= 4.5,"Excellent",C1705 &gt;=3.5,"Good",C1705&gt;=2.5,"Average",C1705&gt;= 1.5,"Below Avg",C1705&lt;1.5,"Poor")</f>
        <v>Below Avg</v>
      </c>
      <c r="F1705" s="27" t="str">
        <f t="shared" si="105"/>
        <v>At Risk</v>
      </c>
      <c r="G1705" s="58" t="str">
        <f t="shared" si="106"/>
        <v>No Bonus</v>
      </c>
      <c r="H1705" s="60" t="str">
        <f t="shared" si="107"/>
        <v>Valid</v>
      </c>
    </row>
    <row r="1706" spans="1:8" x14ac:dyDescent="0.2">
      <c r="A1706" s="26" t="s">
        <v>5823</v>
      </c>
      <c r="B1706" s="26" t="s">
        <v>5824</v>
      </c>
      <c r="C1706" s="26">
        <v>3.58</v>
      </c>
      <c r="D1706" s="27" t="str">
        <f t="shared" si="104"/>
        <v>✅High Performer</v>
      </c>
      <c r="E1706" s="27" t="str" cm="1">
        <f t="array" ref="E1706">_xlfn.IFS(C1706&gt;= 4.5,"Excellent",C1706 &gt;=3.5,"Good",C1706&gt;=2.5,"Average",C1706&gt;= 1.5,"Below Avg",C1706&lt;1.5,"Poor")</f>
        <v>Good</v>
      </c>
      <c r="F1706" s="27" t="str">
        <f t="shared" si="105"/>
        <v>Developing</v>
      </c>
      <c r="G1706" s="58" t="str">
        <f t="shared" si="106"/>
        <v>30% Bonus</v>
      </c>
      <c r="H1706" s="60" t="str">
        <f t="shared" si="107"/>
        <v>Valid</v>
      </c>
    </row>
    <row r="1707" spans="1:8" x14ac:dyDescent="0.2">
      <c r="A1707" s="26" t="s">
        <v>5826</v>
      </c>
      <c r="B1707" s="26" t="s">
        <v>5827</v>
      </c>
      <c r="C1707" s="26">
        <v>2.15</v>
      </c>
      <c r="D1707" s="27" t="str">
        <f t="shared" si="104"/>
        <v>📈Low Performer</v>
      </c>
      <c r="E1707" s="27" t="str" cm="1">
        <f t="array" ref="E1707">_xlfn.IFS(C1707&gt;= 4.5,"Excellent",C1707 &gt;=3.5,"Good",C1707&gt;=2.5,"Average",C1707&gt;= 1.5,"Below Avg",C1707&lt;1.5,"Poor")</f>
        <v>Below Avg</v>
      </c>
      <c r="F1707" s="27" t="str">
        <f t="shared" si="105"/>
        <v>At Risk</v>
      </c>
      <c r="G1707" s="58" t="str">
        <f t="shared" si="106"/>
        <v>No Bonus</v>
      </c>
      <c r="H1707" s="60" t="str">
        <f t="shared" si="107"/>
        <v>Valid</v>
      </c>
    </row>
    <row r="1708" spans="1:8" x14ac:dyDescent="0.2">
      <c r="A1708" s="26" t="s">
        <v>5829</v>
      </c>
      <c r="B1708" s="26" t="s">
        <v>5830</v>
      </c>
      <c r="C1708" s="26">
        <v>3.3</v>
      </c>
      <c r="D1708" s="27" t="str">
        <f t="shared" si="104"/>
        <v>✅High Performer</v>
      </c>
      <c r="E1708" s="27" t="str" cm="1">
        <f t="array" ref="E1708">_xlfn.IFS(C1708&gt;= 4.5,"Excellent",C1708 &gt;=3.5,"Good",C1708&gt;=2.5,"Average",C1708&gt;= 1.5,"Below Avg",C1708&lt;1.5,"Poor")</f>
        <v>Average</v>
      </c>
      <c r="F1708" s="27" t="str">
        <f t="shared" si="105"/>
        <v>Developing</v>
      </c>
      <c r="G1708" s="58" t="str">
        <f t="shared" si="106"/>
        <v>30% Bonus</v>
      </c>
      <c r="H1708" s="60" t="str">
        <f t="shared" si="107"/>
        <v>Valid</v>
      </c>
    </row>
    <row r="1709" spans="1:8" x14ac:dyDescent="0.2">
      <c r="A1709" s="26" t="s">
        <v>5833</v>
      </c>
      <c r="B1709" s="26" t="s">
        <v>5834</v>
      </c>
      <c r="C1709" s="26">
        <v>2.74</v>
      </c>
      <c r="D1709" s="27" t="str">
        <f t="shared" si="104"/>
        <v>📈Low Performer</v>
      </c>
      <c r="E1709" s="27" t="str" cm="1">
        <f t="array" ref="E1709">_xlfn.IFS(C1709&gt;= 4.5,"Excellent",C1709 &gt;=3.5,"Good",C1709&gt;=2.5,"Average",C1709&gt;= 1.5,"Below Avg",C1709&lt;1.5,"Poor")</f>
        <v>Average</v>
      </c>
      <c r="F1709" s="27" t="str">
        <f t="shared" si="105"/>
        <v>Developing</v>
      </c>
      <c r="G1709" s="58" t="str">
        <f t="shared" si="106"/>
        <v>30% Bonus</v>
      </c>
      <c r="H1709" s="60" t="str">
        <f t="shared" si="107"/>
        <v>Valid</v>
      </c>
    </row>
    <row r="1710" spans="1:8" x14ac:dyDescent="0.2">
      <c r="A1710" s="26" t="s">
        <v>5836</v>
      </c>
      <c r="B1710" s="26" t="s">
        <v>533</v>
      </c>
      <c r="C1710" s="26">
        <v>3.45</v>
      </c>
      <c r="D1710" s="27" t="str">
        <f t="shared" si="104"/>
        <v>✅High Performer</v>
      </c>
      <c r="E1710" s="27" t="str" cm="1">
        <f t="array" ref="E1710">_xlfn.IFS(C1710&gt;= 4.5,"Excellent",C1710 &gt;=3.5,"Good",C1710&gt;=2.5,"Average",C1710&gt;= 1.5,"Below Avg",C1710&lt;1.5,"Poor")</f>
        <v>Average</v>
      </c>
      <c r="F1710" s="27" t="str">
        <f t="shared" si="105"/>
        <v>Developing</v>
      </c>
      <c r="G1710" s="58" t="str">
        <f t="shared" si="106"/>
        <v>30% Bonus</v>
      </c>
      <c r="H1710" s="60" t="str">
        <f t="shared" si="107"/>
        <v>Valid</v>
      </c>
    </row>
    <row r="1711" spans="1:8" x14ac:dyDescent="0.2">
      <c r="A1711" s="26" t="s">
        <v>5838</v>
      </c>
      <c r="B1711" s="26" t="s">
        <v>5839</v>
      </c>
      <c r="C1711" s="26">
        <v>3.46</v>
      </c>
      <c r="D1711" s="27" t="str">
        <f t="shared" si="104"/>
        <v>✅High Performer</v>
      </c>
      <c r="E1711" s="27" t="str" cm="1">
        <f t="array" ref="E1711">_xlfn.IFS(C1711&gt;= 4.5,"Excellent",C1711 &gt;=3.5,"Good",C1711&gt;=2.5,"Average",C1711&gt;= 1.5,"Below Avg",C1711&lt;1.5,"Poor")</f>
        <v>Average</v>
      </c>
      <c r="F1711" s="27" t="str">
        <f t="shared" si="105"/>
        <v>Developing</v>
      </c>
      <c r="G1711" s="58" t="str">
        <f t="shared" si="106"/>
        <v>30% Bonus</v>
      </c>
      <c r="H1711" s="60" t="str">
        <f t="shared" si="107"/>
        <v>Valid</v>
      </c>
    </row>
    <row r="1712" spans="1:8" x14ac:dyDescent="0.2">
      <c r="A1712" s="26" t="s">
        <v>5841</v>
      </c>
      <c r="B1712" s="26" t="s">
        <v>431</v>
      </c>
      <c r="C1712" s="26">
        <v>2.83</v>
      </c>
      <c r="D1712" s="27" t="str">
        <f t="shared" si="104"/>
        <v>📈Low Performer</v>
      </c>
      <c r="E1712" s="27" t="str" cm="1">
        <f t="array" ref="E1712">_xlfn.IFS(C1712&gt;= 4.5,"Excellent",C1712 &gt;=3.5,"Good",C1712&gt;=2.5,"Average",C1712&gt;= 1.5,"Below Avg",C1712&lt;1.5,"Poor")</f>
        <v>Average</v>
      </c>
      <c r="F1712" s="27" t="str">
        <f t="shared" si="105"/>
        <v>Developing</v>
      </c>
      <c r="G1712" s="58" t="str">
        <f t="shared" si="106"/>
        <v>30% Bonus</v>
      </c>
      <c r="H1712" s="60" t="str">
        <f t="shared" si="107"/>
        <v>Valid</v>
      </c>
    </row>
    <row r="1713" spans="1:8" x14ac:dyDescent="0.2">
      <c r="A1713" s="26" t="s">
        <v>5843</v>
      </c>
      <c r="B1713" s="26" t="s">
        <v>1479</v>
      </c>
      <c r="C1713" s="26">
        <v>3.27</v>
      </c>
      <c r="D1713" s="27" t="str">
        <f t="shared" si="104"/>
        <v>✅High Performer</v>
      </c>
      <c r="E1713" s="27" t="str" cm="1">
        <f t="array" ref="E1713">_xlfn.IFS(C1713&gt;= 4.5,"Excellent",C1713 &gt;=3.5,"Good",C1713&gt;=2.5,"Average",C1713&gt;= 1.5,"Below Avg",C1713&lt;1.5,"Poor")</f>
        <v>Average</v>
      </c>
      <c r="F1713" s="27" t="str">
        <f t="shared" si="105"/>
        <v>Developing</v>
      </c>
      <c r="G1713" s="58" t="str">
        <f t="shared" si="106"/>
        <v>30% Bonus</v>
      </c>
      <c r="H1713" s="60" t="str">
        <f t="shared" si="107"/>
        <v>Valid</v>
      </c>
    </row>
    <row r="1714" spans="1:8" x14ac:dyDescent="0.2">
      <c r="A1714" s="26" t="s">
        <v>5846</v>
      </c>
      <c r="B1714" s="26" t="s">
        <v>5847</v>
      </c>
      <c r="C1714" s="26">
        <v>2.19</v>
      </c>
      <c r="D1714" s="27" t="str">
        <f t="shared" si="104"/>
        <v>📈Low Performer</v>
      </c>
      <c r="E1714" s="27" t="str" cm="1">
        <f t="array" ref="E1714">_xlfn.IFS(C1714&gt;= 4.5,"Excellent",C1714 &gt;=3.5,"Good",C1714&gt;=2.5,"Average",C1714&gt;= 1.5,"Below Avg",C1714&lt;1.5,"Poor")</f>
        <v>Below Avg</v>
      </c>
      <c r="F1714" s="27" t="str">
        <f t="shared" si="105"/>
        <v>At Risk</v>
      </c>
      <c r="G1714" s="58" t="str">
        <f t="shared" si="106"/>
        <v>No Bonus</v>
      </c>
      <c r="H1714" s="60" t="str">
        <f t="shared" si="107"/>
        <v>Valid</v>
      </c>
    </row>
    <row r="1715" spans="1:8" x14ac:dyDescent="0.2">
      <c r="A1715" s="26" t="s">
        <v>5849</v>
      </c>
      <c r="B1715" s="26" t="s">
        <v>1781</v>
      </c>
      <c r="C1715" s="26">
        <v>4.7</v>
      </c>
      <c r="D1715" s="27" t="str">
        <f t="shared" si="104"/>
        <v>✅High Performer</v>
      </c>
      <c r="E1715" s="27" t="str" cm="1">
        <f t="array" ref="E1715">_xlfn.IFS(C1715&gt;= 4.5,"Excellent",C1715 &gt;=3.5,"Good",C1715&gt;=2.5,"Average",C1715&gt;= 1.5,"Below Avg",C1715&lt;1.5,"Poor")</f>
        <v>Excellent</v>
      </c>
      <c r="F1715" s="27" t="str">
        <f t="shared" si="105"/>
        <v>Top Employee</v>
      </c>
      <c r="G1715" s="58" t="str">
        <f t="shared" si="106"/>
        <v>50% Bonus</v>
      </c>
      <c r="H1715" s="60" t="str">
        <f t="shared" si="107"/>
        <v>Valid</v>
      </c>
    </row>
    <row r="1716" spans="1:8" x14ac:dyDescent="0.2">
      <c r="A1716" s="26" t="s">
        <v>5851</v>
      </c>
      <c r="B1716" s="26" t="s">
        <v>2919</v>
      </c>
      <c r="C1716" s="26">
        <v>4.7</v>
      </c>
      <c r="D1716" s="27" t="str">
        <f t="shared" si="104"/>
        <v>✅High Performer</v>
      </c>
      <c r="E1716" s="27" t="str" cm="1">
        <f t="array" ref="E1716">_xlfn.IFS(C1716&gt;= 4.5,"Excellent",C1716 &gt;=3.5,"Good",C1716&gt;=2.5,"Average",C1716&gt;= 1.5,"Below Avg",C1716&lt;1.5,"Poor")</f>
        <v>Excellent</v>
      </c>
      <c r="F1716" s="27" t="str">
        <f t="shared" si="105"/>
        <v>Top Employee</v>
      </c>
      <c r="G1716" s="58" t="str">
        <f t="shared" si="106"/>
        <v>50% Bonus</v>
      </c>
      <c r="H1716" s="60" t="str">
        <f t="shared" si="107"/>
        <v>Valid</v>
      </c>
    </row>
    <row r="1717" spans="1:8" x14ac:dyDescent="0.2">
      <c r="A1717" s="26" t="s">
        <v>5853</v>
      </c>
      <c r="B1717" s="26" t="s">
        <v>5247</v>
      </c>
      <c r="C1717" s="26">
        <v>3.1</v>
      </c>
      <c r="D1717" s="27" t="str">
        <f t="shared" si="104"/>
        <v>✅High Performer</v>
      </c>
      <c r="E1717" s="27" t="str" cm="1">
        <f t="array" ref="E1717">_xlfn.IFS(C1717&gt;= 4.5,"Excellent",C1717 &gt;=3.5,"Good",C1717&gt;=2.5,"Average",C1717&gt;= 1.5,"Below Avg",C1717&lt;1.5,"Poor")</f>
        <v>Average</v>
      </c>
      <c r="F1717" s="27" t="str">
        <f t="shared" si="105"/>
        <v>Developing</v>
      </c>
      <c r="G1717" s="58" t="str">
        <f t="shared" si="106"/>
        <v>30% Bonus</v>
      </c>
      <c r="H1717" s="60" t="str">
        <f t="shared" si="107"/>
        <v>Valid</v>
      </c>
    </row>
    <row r="1718" spans="1:8" x14ac:dyDescent="0.2">
      <c r="A1718" s="26" t="s">
        <v>5855</v>
      </c>
      <c r="B1718" s="26" t="s">
        <v>5856</v>
      </c>
      <c r="C1718" s="26">
        <v>2.7</v>
      </c>
      <c r="D1718" s="27" t="str">
        <f t="shared" si="104"/>
        <v>📈Low Performer</v>
      </c>
      <c r="E1718" s="27" t="str" cm="1">
        <f t="array" ref="E1718">_xlfn.IFS(C1718&gt;= 4.5,"Excellent",C1718 &gt;=3.5,"Good",C1718&gt;=2.5,"Average",C1718&gt;= 1.5,"Below Avg",C1718&lt;1.5,"Poor")</f>
        <v>Average</v>
      </c>
      <c r="F1718" s="27" t="str">
        <f t="shared" si="105"/>
        <v>Developing</v>
      </c>
      <c r="G1718" s="58" t="str">
        <f t="shared" si="106"/>
        <v>30% Bonus</v>
      </c>
      <c r="H1718" s="60" t="str">
        <f t="shared" si="107"/>
        <v>Valid</v>
      </c>
    </row>
    <row r="1719" spans="1:8" x14ac:dyDescent="0.2">
      <c r="A1719" s="26" t="s">
        <v>5858</v>
      </c>
      <c r="B1719" s="26" t="s">
        <v>5859</v>
      </c>
      <c r="C1719" s="26">
        <v>3.33</v>
      </c>
      <c r="D1719" s="27" t="str">
        <f t="shared" si="104"/>
        <v>✅High Performer</v>
      </c>
      <c r="E1719" s="27" t="str" cm="1">
        <f t="array" ref="E1719">_xlfn.IFS(C1719&gt;= 4.5,"Excellent",C1719 &gt;=3.5,"Good",C1719&gt;=2.5,"Average",C1719&gt;= 1.5,"Below Avg",C1719&lt;1.5,"Poor")</f>
        <v>Average</v>
      </c>
      <c r="F1719" s="27" t="str">
        <f t="shared" si="105"/>
        <v>Developing</v>
      </c>
      <c r="G1719" s="58" t="str">
        <f t="shared" si="106"/>
        <v>30% Bonus</v>
      </c>
      <c r="H1719" s="60" t="str">
        <f t="shared" si="107"/>
        <v>Valid</v>
      </c>
    </row>
    <row r="1720" spans="1:8" x14ac:dyDescent="0.2">
      <c r="A1720" s="26" t="s">
        <v>5861</v>
      </c>
      <c r="B1720" s="26" t="s">
        <v>3400</v>
      </c>
      <c r="C1720" s="26">
        <v>1.39</v>
      </c>
      <c r="D1720" s="27" t="str">
        <f t="shared" si="104"/>
        <v>📈Low Performer</v>
      </c>
      <c r="E1720" s="27" t="str" cm="1">
        <f t="array" ref="E1720">_xlfn.IFS(C1720&gt;= 4.5,"Excellent",C1720 &gt;=3.5,"Good",C1720&gt;=2.5,"Average",C1720&gt;= 1.5,"Below Avg",C1720&lt;1.5,"Poor")</f>
        <v>Poor</v>
      </c>
      <c r="F1720" s="27" t="str">
        <f t="shared" si="105"/>
        <v>At Risk</v>
      </c>
      <c r="G1720" s="58" t="str">
        <f t="shared" si="106"/>
        <v>No Bonus</v>
      </c>
      <c r="H1720" s="60" t="str">
        <f t="shared" si="107"/>
        <v>Invalid</v>
      </c>
    </row>
    <row r="1721" spans="1:8" x14ac:dyDescent="0.2">
      <c r="A1721" s="26" t="s">
        <v>5863</v>
      </c>
      <c r="B1721" s="26" t="s">
        <v>5864</v>
      </c>
      <c r="C1721" s="26">
        <v>4.45</v>
      </c>
      <c r="D1721" s="27" t="str">
        <f t="shared" si="104"/>
        <v>✅High Performer</v>
      </c>
      <c r="E1721" s="27" t="str" cm="1">
        <f t="array" ref="E1721">_xlfn.IFS(C1721&gt;= 4.5,"Excellent",C1721 &gt;=3.5,"Good",C1721&gt;=2.5,"Average",C1721&gt;= 1.5,"Below Avg",C1721&lt;1.5,"Poor")</f>
        <v>Good</v>
      </c>
      <c r="F1721" s="27" t="str">
        <f t="shared" si="105"/>
        <v>Developing</v>
      </c>
      <c r="G1721" s="58" t="str">
        <f t="shared" si="106"/>
        <v>30% Bonus</v>
      </c>
      <c r="H1721" s="60" t="str">
        <f t="shared" si="107"/>
        <v>Valid</v>
      </c>
    </row>
    <row r="1722" spans="1:8" x14ac:dyDescent="0.2">
      <c r="A1722" s="26" t="s">
        <v>5867</v>
      </c>
      <c r="B1722" s="26" t="s">
        <v>5868</v>
      </c>
      <c r="C1722" s="26">
        <v>1.74</v>
      </c>
      <c r="D1722" s="27" t="str">
        <f t="shared" si="104"/>
        <v>📈Low Performer</v>
      </c>
      <c r="E1722" s="27" t="str" cm="1">
        <f t="array" ref="E1722">_xlfn.IFS(C1722&gt;= 4.5,"Excellent",C1722 &gt;=3.5,"Good",C1722&gt;=2.5,"Average",C1722&gt;= 1.5,"Below Avg",C1722&lt;1.5,"Poor")</f>
        <v>Below Avg</v>
      </c>
      <c r="F1722" s="27" t="str">
        <f t="shared" si="105"/>
        <v>At Risk</v>
      </c>
      <c r="G1722" s="58" t="str">
        <f t="shared" si="106"/>
        <v>No Bonus</v>
      </c>
      <c r="H1722" s="60" t="str">
        <f t="shared" si="107"/>
        <v>Invalid</v>
      </c>
    </row>
    <row r="1723" spans="1:8" x14ac:dyDescent="0.2">
      <c r="A1723" s="26" t="s">
        <v>5870</v>
      </c>
      <c r="B1723" s="26" t="s">
        <v>5871</v>
      </c>
      <c r="C1723" s="26">
        <v>1.1100000000000001</v>
      </c>
      <c r="D1723" s="27" t="str">
        <f t="shared" si="104"/>
        <v>📈Low Performer</v>
      </c>
      <c r="E1723" s="27" t="str" cm="1">
        <f t="array" ref="E1723">_xlfn.IFS(C1723&gt;= 4.5,"Excellent",C1723 &gt;=3.5,"Good",C1723&gt;=2.5,"Average",C1723&gt;= 1.5,"Below Avg",C1723&lt;1.5,"Poor")</f>
        <v>Poor</v>
      </c>
      <c r="F1723" s="27" t="str">
        <f t="shared" si="105"/>
        <v>At Risk</v>
      </c>
      <c r="G1723" s="58" t="str">
        <f t="shared" si="106"/>
        <v>No Bonus</v>
      </c>
      <c r="H1723" s="60" t="str">
        <f t="shared" si="107"/>
        <v>Invalid</v>
      </c>
    </row>
    <row r="1724" spans="1:8" x14ac:dyDescent="0.2">
      <c r="A1724" s="26" t="s">
        <v>5873</v>
      </c>
      <c r="B1724" s="26" t="s">
        <v>5874</v>
      </c>
      <c r="C1724" s="26">
        <v>1.82</v>
      </c>
      <c r="D1724" s="27" t="str">
        <f t="shared" si="104"/>
        <v>📈Low Performer</v>
      </c>
      <c r="E1724" s="27" t="str" cm="1">
        <f t="array" ref="E1724">_xlfn.IFS(C1724&gt;= 4.5,"Excellent",C1724 &gt;=3.5,"Good",C1724&gt;=2.5,"Average",C1724&gt;= 1.5,"Below Avg",C1724&lt;1.5,"Poor")</f>
        <v>Below Avg</v>
      </c>
      <c r="F1724" s="27" t="str">
        <f t="shared" si="105"/>
        <v>At Risk</v>
      </c>
      <c r="G1724" s="58" t="str">
        <f t="shared" si="106"/>
        <v>No Bonus</v>
      </c>
      <c r="H1724" s="60" t="str">
        <f t="shared" si="107"/>
        <v>Invalid</v>
      </c>
    </row>
    <row r="1725" spans="1:8" x14ac:dyDescent="0.2">
      <c r="A1725" s="26" t="s">
        <v>5876</v>
      </c>
      <c r="B1725" s="26" t="s">
        <v>5877</v>
      </c>
      <c r="C1725" s="26">
        <v>2.5099999999999998</v>
      </c>
      <c r="D1725" s="27" t="str">
        <f t="shared" si="104"/>
        <v>📈Low Performer</v>
      </c>
      <c r="E1725" s="27" t="str" cm="1">
        <f t="array" ref="E1725">_xlfn.IFS(C1725&gt;= 4.5,"Excellent",C1725 &gt;=3.5,"Good",C1725&gt;=2.5,"Average",C1725&gt;= 1.5,"Below Avg",C1725&lt;1.5,"Poor")</f>
        <v>Average</v>
      </c>
      <c r="F1725" s="27" t="str">
        <f t="shared" si="105"/>
        <v>Developing</v>
      </c>
      <c r="G1725" s="58" t="str">
        <f t="shared" si="106"/>
        <v>30% Bonus</v>
      </c>
      <c r="H1725" s="60" t="str">
        <f t="shared" si="107"/>
        <v>Valid</v>
      </c>
    </row>
    <row r="1726" spans="1:8" x14ac:dyDescent="0.2">
      <c r="A1726" s="26" t="s">
        <v>5880</v>
      </c>
      <c r="B1726" s="26" t="s">
        <v>5881</v>
      </c>
      <c r="C1726" s="26">
        <v>1.77</v>
      </c>
      <c r="D1726" s="27" t="str">
        <f t="shared" si="104"/>
        <v>📈Low Performer</v>
      </c>
      <c r="E1726" s="27" t="str" cm="1">
        <f t="array" ref="E1726">_xlfn.IFS(C1726&gt;= 4.5,"Excellent",C1726 &gt;=3.5,"Good",C1726&gt;=2.5,"Average",C1726&gt;= 1.5,"Below Avg",C1726&lt;1.5,"Poor")</f>
        <v>Below Avg</v>
      </c>
      <c r="F1726" s="27" t="str">
        <f t="shared" si="105"/>
        <v>At Risk</v>
      </c>
      <c r="G1726" s="58" t="str">
        <f t="shared" si="106"/>
        <v>No Bonus</v>
      </c>
      <c r="H1726" s="60" t="str">
        <f t="shared" si="107"/>
        <v>Invalid</v>
      </c>
    </row>
    <row r="1727" spans="1:8" x14ac:dyDescent="0.2">
      <c r="A1727" s="26" t="s">
        <v>5883</v>
      </c>
      <c r="B1727" s="26" t="s">
        <v>5884</v>
      </c>
      <c r="C1727" s="26">
        <v>2.2200000000000002</v>
      </c>
      <c r="D1727" s="27" t="str">
        <f t="shared" si="104"/>
        <v>📈Low Performer</v>
      </c>
      <c r="E1727" s="27" t="str" cm="1">
        <f t="array" ref="E1727">_xlfn.IFS(C1727&gt;= 4.5,"Excellent",C1727 &gt;=3.5,"Good",C1727&gt;=2.5,"Average",C1727&gt;= 1.5,"Below Avg",C1727&lt;1.5,"Poor")</f>
        <v>Below Avg</v>
      </c>
      <c r="F1727" s="27" t="str">
        <f t="shared" si="105"/>
        <v>At Risk</v>
      </c>
      <c r="G1727" s="58" t="str">
        <f t="shared" si="106"/>
        <v>No Bonus</v>
      </c>
      <c r="H1727" s="60" t="str">
        <f t="shared" si="107"/>
        <v>Valid</v>
      </c>
    </row>
    <row r="1728" spans="1:8" x14ac:dyDescent="0.2">
      <c r="A1728" s="26" t="s">
        <v>5886</v>
      </c>
      <c r="B1728" s="26" t="s">
        <v>2323</v>
      </c>
      <c r="C1728" s="26">
        <v>2.0699999999999998</v>
      </c>
      <c r="D1728" s="27" t="str">
        <f t="shared" si="104"/>
        <v>📈Low Performer</v>
      </c>
      <c r="E1728" s="27" t="str" cm="1">
        <f t="array" ref="E1728">_xlfn.IFS(C1728&gt;= 4.5,"Excellent",C1728 &gt;=3.5,"Good",C1728&gt;=2.5,"Average",C1728&gt;= 1.5,"Below Avg",C1728&lt;1.5,"Poor")</f>
        <v>Below Avg</v>
      </c>
      <c r="F1728" s="27" t="str">
        <f t="shared" si="105"/>
        <v>At Risk</v>
      </c>
      <c r="G1728" s="58" t="str">
        <f t="shared" si="106"/>
        <v>No Bonus</v>
      </c>
      <c r="H1728" s="60" t="str">
        <f t="shared" si="107"/>
        <v>Valid</v>
      </c>
    </row>
    <row r="1729" spans="1:8" x14ac:dyDescent="0.2">
      <c r="A1729" s="26" t="s">
        <v>5888</v>
      </c>
      <c r="B1729" s="26" t="s">
        <v>490</v>
      </c>
      <c r="C1729" s="26">
        <v>3.49</v>
      </c>
      <c r="D1729" s="27" t="str">
        <f t="shared" si="104"/>
        <v>✅High Performer</v>
      </c>
      <c r="E1729" s="27" t="str" cm="1">
        <f t="array" ref="E1729">_xlfn.IFS(C1729&gt;= 4.5,"Excellent",C1729 &gt;=3.5,"Good",C1729&gt;=2.5,"Average",C1729&gt;= 1.5,"Below Avg",C1729&lt;1.5,"Poor")</f>
        <v>Average</v>
      </c>
      <c r="F1729" s="27" t="str">
        <f t="shared" si="105"/>
        <v>Developing</v>
      </c>
      <c r="G1729" s="58" t="str">
        <f t="shared" si="106"/>
        <v>30% Bonus</v>
      </c>
      <c r="H1729" s="60" t="str">
        <f t="shared" si="107"/>
        <v>Valid</v>
      </c>
    </row>
    <row r="1730" spans="1:8" x14ac:dyDescent="0.2">
      <c r="A1730" s="26" t="s">
        <v>5890</v>
      </c>
      <c r="B1730" s="26" t="s">
        <v>5891</v>
      </c>
      <c r="C1730" s="26">
        <v>4.0599999999999996</v>
      </c>
      <c r="D1730" s="27" t="str">
        <f t="shared" si="104"/>
        <v>✅High Performer</v>
      </c>
      <c r="E1730" s="27" t="str" cm="1">
        <f t="array" ref="E1730">_xlfn.IFS(C1730&gt;= 4.5,"Excellent",C1730 &gt;=3.5,"Good",C1730&gt;=2.5,"Average",C1730&gt;= 1.5,"Below Avg",C1730&lt;1.5,"Poor")</f>
        <v>Good</v>
      </c>
      <c r="F1730" s="27" t="str">
        <f t="shared" si="105"/>
        <v>Developing</v>
      </c>
      <c r="G1730" s="58" t="str">
        <f t="shared" si="106"/>
        <v>30% Bonus</v>
      </c>
      <c r="H1730" s="60" t="str">
        <f t="shared" si="107"/>
        <v>Valid</v>
      </c>
    </row>
    <row r="1731" spans="1:8" x14ac:dyDescent="0.2">
      <c r="A1731" s="26" t="s">
        <v>5894</v>
      </c>
      <c r="B1731" s="26" t="s">
        <v>2312</v>
      </c>
      <c r="C1731" s="26">
        <v>2</v>
      </c>
      <c r="D1731" s="27" t="str">
        <f t="shared" si="104"/>
        <v>📈Low Performer</v>
      </c>
      <c r="E1731" s="27" t="str" cm="1">
        <f t="array" ref="E1731">_xlfn.IFS(C1731&gt;= 4.5,"Excellent",C1731 &gt;=3.5,"Good",C1731&gt;=2.5,"Average",C1731&gt;= 1.5,"Below Avg",C1731&lt;1.5,"Poor")</f>
        <v>Below Avg</v>
      </c>
      <c r="F1731" s="27" t="str">
        <f t="shared" si="105"/>
        <v>At Risk</v>
      </c>
      <c r="G1731" s="58" t="str">
        <f t="shared" si="106"/>
        <v>No Bonus</v>
      </c>
      <c r="H1731" s="60" t="str">
        <f t="shared" si="107"/>
        <v>Invalid</v>
      </c>
    </row>
    <row r="1732" spans="1:8" x14ac:dyDescent="0.2">
      <c r="A1732" s="26" t="s">
        <v>5897</v>
      </c>
      <c r="B1732" s="26" t="s">
        <v>1589</v>
      </c>
      <c r="C1732" s="26">
        <v>4.05</v>
      </c>
      <c r="D1732" s="27" t="str">
        <f t="shared" ref="D1732:D1795" si="108">IF($C1732&gt;=3,"✅High Performer","📈Low Performer")</f>
        <v>✅High Performer</v>
      </c>
      <c r="E1732" s="27" t="str" cm="1">
        <f t="array" ref="E1732">_xlfn.IFS(C1732&gt;= 4.5,"Excellent",C1732 &gt;=3.5,"Good",C1732&gt;=2.5,"Average",C1732&gt;= 1.5,"Below Avg",C1732&lt;1.5,"Poor")</f>
        <v>Good</v>
      </c>
      <c r="F1732" s="27" t="str">
        <f t="shared" ref="F1732:F1795" si="109">IF(C1732&gt;=4.5,"Top Employee",IF(C1732&gt;=2.5,"Developing","At Risk"))</f>
        <v>Developing</v>
      </c>
      <c r="G1732" s="58" t="str">
        <f t="shared" ref="G1732:G1795" si="110">IF(AND(C1732&gt;=4.5,C1732&lt;=5),"50% Bonus",IF(AND(C1732&gt;=2.5,C1732&lt;4.5),"30% Bonus","No Bonus"))</f>
        <v>30% Bonus</v>
      </c>
      <c r="H1732" s="60" t="str">
        <f t="shared" ref="H1732:H1795" si="111">IF(OR(C1732&lt;=2,C1732&gt;=5),"Invalid","Valid")</f>
        <v>Valid</v>
      </c>
    </row>
    <row r="1733" spans="1:8" x14ac:dyDescent="0.2">
      <c r="A1733" s="26" t="s">
        <v>5900</v>
      </c>
      <c r="B1733" s="26" t="s">
        <v>2412</v>
      </c>
      <c r="C1733" s="26">
        <v>1.33</v>
      </c>
      <c r="D1733" s="27" t="str">
        <f t="shared" si="108"/>
        <v>📈Low Performer</v>
      </c>
      <c r="E1733" s="27" t="str" cm="1">
        <f t="array" ref="E1733">_xlfn.IFS(C1733&gt;= 4.5,"Excellent",C1733 &gt;=3.5,"Good",C1733&gt;=2.5,"Average",C1733&gt;= 1.5,"Below Avg",C1733&lt;1.5,"Poor")</f>
        <v>Poor</v>
      </c>
      <c r="F1733" s="27" t="str">
        <f t="shared" si="109"/>
        <v>At Risk</v>
      </c>
      <c r="G1733" s="58" t="str">
        <f t="shared" si="110"/>
        <v>No Bonus</v>
      </c>
      <c r="H1733" s="60" t="str">
        <f t="shared" si="111"/>
        <v>Invalid</v>
      </c>
    </row>
    <row r="1734" spans="1:8" x14ac:dyDescent="0.2">
      <c r="A1734" s="26" t="s">
        <v>5902</v>
      </c>
      <c r="B1734" s="26" t="s">
        <v>5903</v>
      </c>
      <c r="C1734" s="26">
        <v>3.68</v>
      </c>
      <c r="D1734" s="27" t="str">
        <f t="shared" si="108"/>
        <v>✅High Performer</v>
      </c>
      <c r="E1734" s="27" t="str" cm="1">
        <f t="array" ref="E1734">_xlfn.IFS(C1734&gt;= 4.5,"Excellent",C1734 &gt;=3.5,"Good",C1734&gt;=2.5,"Average",C1734&gt;= 1.5,"Below Avg",C1734&lt;1.5,"Poor")</f>
        <v>Good</v>
      </c>
      <c r="F1734" s="27" t="str">
        <f t="shared" si="109"/>
        <v>Developing</v>
      </c>
      <c r="G1734" s="58" t="str">
        <f t="shared" si="110"/>
        <v>30% Bonus</v>
      </c>
      <c r="H1734" s="60" t="str">
        <f t="shared" si="111"/>
        <v>Valid</v>
      </c>
    </row>
    <row r="1735" spans="1:8" x14ac:dyDescent="0.2">
      <c r="A1735" s="26" t="s">
        <v>5906</v>
      </c>
      <c r="B1735" s="26" t="s">
        <v>4567</v>
      </c>
      <c r="C1735" s="26">
        <v>2.66</v>
      </c>
      <c r="D1735" s="27" t="str">
        <f t="shared" si="108"/>
        <v>📈Low Performer</v>
      </c>
      <c r="E1735" s="27" t="str" cm="1">
        <f t="array" ref="E1735">_xlfn.IFS(C1735&gt;= 4.5,"Excellent",C1735 &gt;=3.5,"Good",C1735&gt;=2.5,"Average",C1735&gt;= 1.5,"Below Avg",C1735&lt;1.5,"Poor")</f>
        <v>Average</v>
      </c>
      <c r="F1735" s="27" t="str">
        <f t="shared" si="109"/>
        <v>Developing</v>
      </c>
      <c r="G1735" s="58" t="str">
        <f t="shared" si="110"/>
        <v>30% Bonus</v>
      </c>
      <c r="H1735" s="60" t="str">
        <f t="shared" si="111"/>
        <v>Valid</v>
      </c>
    </row>
    <row r="1736" spans="1:8" x14ac:dyDescent="0.2">
      <c r="A1736" s="26" t="s">
        <v>5909</v>
      </c>
      <c r="B1736" s="26" t="s">
        <v>2953</v>
      </c>
      <c r="C1736" s="26">
        <v>2.9</v>
      </c>
      <c r="D1736" s="27" t="str">
        <f t="shared" si="108"/>
        <v>📈Low Performer</v>
      </c>
      <c r="E1736" s="27" t="str" cm="1">
        <f t="array" ref="E1736">_xlfn.IFS(C1736&gt;= 4.5,"Excellent",C1736 &gt;=3.5,"Good",C1736&gt;=2.5,"Average",C1736&gt;= 1.5,"Below Avg",C1736&lt;1.5,"Poor")</f>
        <v>Average</v>
      </c>
      <c r="F1736" s="27" t="str">
        <f t="shared" si="109"/>
        <v>Developing</v>
      </c>
      <c r="G1736" s="58" t="str">
        <f t="shared" si="110"/>
        <v>30% Bonus</v>
      </c>
      <c r="H1736" s="60" t="str">
        <f t="shared" si="111"/>
        <v>Valid</v>
      </c>
    </row>
    <row r="1737" spans="1:8" x14ac:dyDescent="0.2">
      <c r="A1737" s="26" t="s">
        <v>5911</v>
      </c>
      <c r="B1737" s="26" t="s">
        <v>5481</v>
      </c>
      <c r="C1737" s="26">
        <v>2.5499999999999998</v>
      </c>
      <c r="D1737" s="27" t="str">
        <f t="shared" si="108"/>
        <v>📈Low Performer</v>
      </c>
      <c r="E1737" s="27" t="str" cm="1">
        <f t="array" ref="E1737">_xlfn.IFS(C1737&gt;= 4.5,"Excellent",C1737 &gt;=3.5,"Good",C1737&gt;=2.5,"Average",C1737&gt;= 1.5,"Below Avg",C1737&lt;1.5,"Poor")</f>
        <v>Average</v>
      </c>
      <c r="F1737" s="27" t="str">
        <f t="shared" si="109"/>
        <v>Developing</v>
      </c>
      <c r="G1737" s="58" t="str">
        <f t="shared" si="110"/>
        <v>30% Bonus</v>
      </c>
      <c r="H1737" s="60" t="str">
        <f t="shared" si="111"/>
        <v>Valid</v>
      </c>
    </row>
    <row r="1738" spans="1:8" x14ac:dyDescent="0.2">
      <c r="A1738" s="26" t="s">
        <v>5913</v>
      </c>
      <c r="B1738" s="26" t="s">
        <v>5914</v>
      </c>
      <c r="C1738" s="26">
        <v>2.29</v>
      </c>
      <c r="D1738" s="27" t="str">
        <f t="shared" si="108"/>
        <v>📈Low Performer</v>
      </c>
      <c r="E1738" s="27" t="str" cm="1">
        <f t="array" ref="E1738">_xlfn.IFS(C1738&gt;= 4.5,"Excellent",C1738 &gt;=3.5,"Good",C1738&gt;=2.5,"Average",C1738&gt;= 1.5,"Below Avg",C1738&lt;1.5,"Poor")</f>
        <v>Below Avg</v>
      </c>
      <c r="F1738" s="27" t="str">
        <f t="shared" si="109"/>
        <v>At Risk</v>
      </c>
      <c r="G1738" s="58" t="str">
        <f t="shared" si="110"/>
        <v>No Bonus</v>
      </c>
      <c r="H1738" s="60" t="str">
        <f t="shared" si="111"/>
        <v>Valid</v>
      </c>
    </row>
    <row r="1739" spans="1:8" x14ac:dyDescent="0.2">
      <c r="A1739" s="26" t="s">
        <v>5916</v>
      </c>
      <c r="B1739" s="26" t="s">
        <v>2848</v>
      </c>
      <c r="C1739" s="26">
        <v>2.84</v>
      </c>
      <c r="D1739" s="27" t="str">
        <f t="shared" si="108"/>
        <v>📈Low Performer</v>
      </c>
      <c r="E1739" s="27" t="str" cm="1">
        <f t="array" ref="E1739">_xlfn.IFS(C1739&gt;= 4.5,"Excellent",C1739 &gt;=3.5,"Good",C1739&gt;=2.5,"Average",C1739&gt;= 1.5,"Below Avg",C1739&lt;1.5,"Poor")</f>
        <v>Average</v>
      </c>
      <c r="F1739" s="27" t="str">
        <f t="shared" si="109"/>
        <v>Developing</v>
      </c>
      <c r="G1739" s="58" t="str">
        <f t="shared" si="110"/>
        <v>30% Bonus</v>
      </c>
      <c r="H1739" s="60" t="str">
        <f t="shared" si="111"/>
        <v>Valid</v>
      </c>
    </row>
    <row r="1740" spans="1:8" x14ac:dyDescent="0.2">
      <c r="A1740" s="26" t="s">
        <v>5918</v>
      </c>
      <c r="B1740" s="26" t="s">
        <v>431</v>
      </c>
      <c r="C1740" s="26">
        <v>3.27</v>
      </c>
      <c r="D1740" s="27" t="str">
        <f t="shared" si="108"/>
        <v>✅High Performer</v>
      </c>
      <c r="E1740" s="27" t="str" cm="1">
        <f t="array" ref="E1740">_xlfn.IFS(C1740&gt;= 4.5,"Excellent",C1740 &gt;=3.5,"Good",C1740&gt;=2.5,"Average",C1740&gt;= 1.5,"Below Avg",C1740&lt;1.5,"Poor")</f>
        <v>Average</v>
      </c>
      <c r="F1740" s="27" t="str">
        <f t="shared" si="109"/>
        <v>Developing</v>
      </c>
      <c r="G1740" s="58" t="str">
        <f t="shared" si="110"/>
        <v>30% Bonus</v>
      </c>
      <c r="H1740" s="60" t="str">
        <f t="shared" si="111"/>
        <v>Valid</v>
      </c>
    </row>
    <row r="1741" spans="1:8" x14ac:dyDescent="0.2">
      <c r="A1741" s="26" t="s">
        <v>5920</v>
      </c>
      <c r="B1741" s="26" t="s">
        <v>1091</v>
      </c>
      <c r="C1741" s="26">
        <v>4.82</v>
      </c>
      <c r="D1741" s="27" t="str">
        <f t="shared" si="108"/>
        <v>✅High Performer</v>
      </c>
      <c r="E1741" s="27" t="str" cm="1">
        <f t="array" ref="E1741">_xlfn.IFS(C1741&gt;= 4.5,"Excellent",C1741 &gt;=3.5,"Good",C1741&gt;=2.5,"Average",C1741&gt;= 1.5,"Below Avg",C1741&lt;1.5,"Poor")</f>
        <v>Excellent</v>
      </c>
      <c r="F1741" s="27" t="str">
        <f t="shared" si="109"/>
        <v>Top Employee</v>
      </c>
      <c r="G1741" s="58" t="str">
        <f t="shared" si="110"/>
        <v>50% Bonus</v>
      </c>
      <c r="H1741" s="60" t="str">
        <f t="shared" si="111"/>
        <v>Valid</v>
      </c>
    </row>
    <row r="1742" spans="1:8" x14ac:dyDescent="0.2">
      <c r="A1742" s="26" t="s">
        <v>5922</v>
      </c>
      <c r="B1742" s="26" t="s">
        <v>3708</v>
      </c>
      <c r="C1742" s="26">
        <v>1.78</v>
      </c>
      <c r="D1742" s="27" t="str">
        <f t="shared" si="108"/>
        <v>📈Low Performer</v>
      </c>
      <c r="E1742" s="27" t="str" cm="1">
        <f t="array" ref="E1742">_xlfn.IFS(C1742&gt;= 4.5,"Excellent",C1742 &gt;=3.5,"Good",C1742&gt;=2.5,"Average",C1742&gt;= 1.5,"Below Avg",C1742&lt;1.5,"Poor")</f>
        <v>Below Avg</v>
      </c>
      <c r="F1742" s="27" t="str">
        <f t="shared" si="109"/>
        <v>At Risk</v>
      </c>
      <c r="G1742" s="58" t="str">
        <f t="shared" si="110"/>
        <v>No Bonus</v>
      </c>
      <c r="H1742" s="60" t="str">
        <f t="shared" si="111"/>
        <v>Invalid</v>
      </c>
    </row>
    <row r="1743" spans="1:8" x14ac:dyDescent="0.2">
      <c r="A1743" s="26" t="s">
        <v>5925</v>
      </c>
      <c r="B1743" s="26" t="s">
        <v>5926</v>
      </c>
      <c r="C1743" s="26">
        <v>1.35</v>
      </c>
      <c r="D1743" s="27" t="str">
        <f t="shared" si="108"/>
        <v>📈Low Performer</v>
      </c>
      <c r="E1743" s="27" t="str" cm="1">
        <f t="array" ref="E1743">_xlfn.IFS(C1743&gt;= 4.5,"Excellent",C1743 &gt;=3.5,"Good",C1743&gt;=2.5,"Average",C1743&gt;= 1.5,"Below Avg",C1743&lt;1.5,"Poor")</f>
        <v>Poor</v>
      </c>
      <c r="F1743" s="27" t="str">
        <f t="shared" si="109"/>
        <v>At Risk</v>
      </c>
      <c r="G1743" s="58" t="str">
        <f t="shared" si="110"/>
        <v>No Bonus</v>
      </c>
      <c r="H1743" s="60" t="str">
        <f t="shared" si="111"/>
        <v>Invalid</v>
      </c>
    </row>
    <row r="1744" spans="1:8" x14ac:dyDescent="0.2">
      <c r="A1744" s="26" t="s">
        <v>5928</v>
      </c>
      <c r="B1744" s="26" t="s">
        <v>3007</v>
      </c>
      <c r="C1744" s="26">
        <v>4.09</v>
      </c>
      <c r="D1744" s="27" t="str">
        <f t="shared" si="108"/>
        <v>✅High Performer</v>
      </c>
      <c r="E1744" s="27" t="str" cm="1">
        <f t="array" ref="E1744">_xlfn.IFS(C1744&gt;= 4.5,"Excellent",C1744 &gt;=3.5,"Good",C1744&gt;=2.5,"Average",C1744&gt;= 1.5,"Below Avg",C1744&lt;1.5,"Poor")</f>
        <v>Good</v>
      </c>
      <c r="F1744" s="27" t="str">
        <f t="shared" si="109"/>
        <v>Developing</v>
      </c>
      <c r="G1744" s="58" t="str">
        <f t="shared" si="110"/>
        <v>30% Bonus</v>
      </c>
      <c r="H1744" s="60" t="str">
        <f t="shared" si="111"/>
        <v>Valid</v>
      </c>
    </row>
    <row r="1745" spans="1:8" x14ac:dyDescent="0.2">
      <c r="A1745" s="26" t="s">
        <v>5931</v>
      </c>
      <c r="B1745" s="26" t="s">
        <v>5932</v>
      </c>
      <c r="C1745" s="26">
        <v>4.5</v>
      </c>
      <c r="D1745" s="27" t="str">
        <f t="shared" si="108"/>
        <v>✅High Performer</v>
      </c>
      <c r="E1745" s="27" t="str" cm="1">
        <f t="array" ref="E1745">_xlfn.IFS(C1745&gt;= 4.5,"Excellent",C1745 &gt;=3.5,"Good",C1745&gt;=2.5,"Average",C1745&gt;= 1.5,"Below Avg",C1745&lt;1.5,"Poor")</f>
        <v>Excellent</v>
      </c>
      <c r="F1745" s="27" t="str">
        <f t="shared" si="109"/>
        <v>Top Employee</v>
      </c>
      <c r="G1745" s="58" t="str">
        <f t="shared" si="110"/>
        <v>50% Bonus</v>
      </c>
      <c r="H1745" s="60" t="str">
        <f t="shared" si="111"/>
        <v>Valid</v>
      </c>
    </row>
    <row r="1746" spans="1:8" x14ac:dyDescent="0.2">
      <c r="A1746" s="26" t="s">
        <v>5935</v>
      </c>
      <c r="B1746" s="26" t="s">
        <v>2629</v>
      </c>
      <c r="C1746" s="26">
        <v>1.84</v>
      </c>
      <c r="D1746" s="27" t="str">
        <f t="shared" si="108"/>
        <v>📈Low Performer</v>
      </c>
      <c r="E1746" s="27" t="str" cm="1">
        <f t="array" ref="E1746">_xlfn.IFS(C1746&gt;= 4.5,"Excellent",C1746 &gt;=3.5,"Good",C1746&gt;=2.5,"Average",C1746&gt;= 1.5,"Below Avg",C1746&lt;1.5,"Poor")</f>
        <v>Below Avg</v>
      </c>
      <c r="F1746" s="27" t="str">
        <f t="shared" si="109"/>
        <v>At Risk</v>
      </c>
      <c r="G1746" s="58" t="str">
        <f t="shared" si="110"/>
        <v>No Bonus</v>
      </c>
      <c r="H1746" s="60" t="str">
        <f t="shared" si="111"/>
        <v>Invalid</v>
      </c>
    </row>
    <row r="1747" spans="1:8" x14ac:dyDescent="0.2">
      <c r="A1747" s="26" t="s">
        <v>5938</v>
      </c>
      <c r="B1747" s="26" t="s">
        <v>3183</v>
      </c>
      <c r="C1747" s="26">
        <v>1.4</v>
      </c>
      <c r="D1747" s="27" t="str">
        <f t="shared" si="108"/>
        <v>📈Low Performer</v>
      </c>
      <c r="E1747" s="27" t="str" cm="1">
        <f t="array" ref="E1747">_xlfn.IFS(C1747&gt;= 4.5,"Excellent",C1747 &gt;=3.5,"Good",C1747&gt;=2.5,"Average",C1747&gt;= 1.5,"Below Avg",C1747&lt;1.5,"Poor")</f>
        <v>Poor</v>
      </c>
      <c r="F1747" s="27" t="str">
        <f t="shared" si="109"/>
        <v>At Risk</v>
      </c>
      <c r="G1747" s="58" t="str">
        <f t="shared" si="110"/>
        <v>No Bonus</v>
      </c>
      <c r="H1747" s="60" t="str">
        <f t="shared" si="111"/>
        <v>Invalid</v>
      </c>
    </row>
    <row r="1748" spans="1:8" x14ac:dyDescent="0.2">
      <c r="A1748" s="26" t="s">
        <v>5940</v>
      </c>
      <c r="B1748" s="26" t="s">
        <v>5941</v>
      </c>
      <c r="C1748" s="26">
        <v>4.88</v>
      </c>
      <c r="D1748" s="27" t="str">
        <f t="shared" si="108"/>
        <v>✅High Performer</v>
      </c>
      <c r="E1748" s="27" t="str" cm="1">
        <f t="array" ref="E1748">_xlfn.IFS(C1748&gt;= 4.5,"Excellent",C1748 &gt;=3.5,"Good",C1748&gt;=2.5,"Average",C1748&gt;= 1.5,"Below Avg",C1748&lt;1.5,"Poor")</f>
        <v>Excellent</v>
      </c>
      <c r="F1748" s="27" t="str">
        <f t="shared" si="109"/>
        <v>Top Employee</v>
      </c>
      <c r="G1748" s="58" t="str">
        <f t="shared" si="110"/>
        <v>50% Bonus</v>
      </c>
      <c r="H1748" s="60" t="str">
        <f t="shared" si="111"/>
        <v>Valid</v>
      </c>
    </row>
    <row r="1749" spans="1:8" x14ac:dyDescent="0.2">
      <c r="A1749" s="26" t="s">
        <v>5944</v>
      </c>
      <c r="B1749" s="26" t="s">
        <v>5945</v>
      </c>
      <c r="C1749" s="26">
        <v>4.88</v>
      </c>
      <c r="D1749" s="27" t="str">
        <f t="shared" si="108"/>
        <v>✅High Performer</v>
      </c>
      <c r="E1749" s="27" t="str" cm="1">
        <f t="array" ref="E1749">_xlfn.IFS(C1749&gt;= 4.5,"Excellent",C1749 &gt;=3.5,"Good",C1749&gt;=2.5,"Average",C1749&gt;= 1.5,"Below Avg",C1749&lt;1.5,"Poor")</f>
        <v>Excellent</v>
      </c>
      <c r="F1749" s="27" t="str">
        <f t="shared" si="109"/>
        <v>Top Employee</v>
      </c>
      <c r="G1749" s="58" t="str">
        <f t="shared" si="110"/>
        <v>50% Bonus</v>
      </c>
      <c r="H1749" s="60" t="str">
        <f t="shared" si="111"/>
        <v>Valid</v>
      </c>
    </row>
    <row r="1750" spans="1:8" x14ac:dyDescent="0.2">
      <c r="A1750" s="26" t="s">
        <v>5947</v>
      </c>
      <c r="B1750" s="26" t="s">
        <v>5948</v>
      </c>
      <c r="C1750" s="26">
        <v>2.21</v>
      </c>
      <c r="D1750" s="27" t="str">
        <f t="shared" si="108"/>
        <v>📈Low Performer</v>
      </c>
      <c r="E1750" s="27" t="str" cm="1">
        <f t="array" ref="E1750">_xlfn.IFS(C1750&gt;= 4.5,"Excellent",C1750 &gt;=3.5,"Good",C1750&gt;=2.5,"Average",C1750&gt;= 1.5,"Below Avg",C1750&lt;1.5,"Poor")</f>
        <v>Below Avg</v>
      </c>
      <c r="F1750" s="27" t="str">
        <f t="shared" si="109"/>
        <v>At Risk</v>
      </c>
      <c r="G1750" s="58" t="str">
        <f t="shared" si="110"/>
        <v>No Bonus</v>
      </c>
      <c r="H1750" s="60" t="str">
        <f t="shared" si="111"/>
        <v>Valid</v>
      </c>
    </row>
    <row r="1751" spans="1:8" x14ac:dyDescent="0.2">
      <c r="A1751" s="26" t="s">
        <v>5950</v>
      </c>
      <c r="B1751" s="26" t="s">
        <v>225</v>
      </c>
      <c r="C1751" s="26">
        <v>4.68</v>
      </c>
      <c r="D1751" s="27" t="str">
        <f t="shared" si="108"/>
        <v>✅High Performer</v>
      </c>
      <c r="E1751" s="27" t="str" cm="1">
        <f t="array" ref="E1751">_xlfn.IFS(C1751&gt;= 4.5,"Excellent",C1751 &gt;=3.5,"Good",C1751&gt;=2.5,"Average",C1751&gt;= 1.5,"Below Avg",C1751&lt;1.5,"Poor")</f>
        <v>Excellent</v>
      </c>
      <c r="F1751" s="27" t="str">
        <f t="shared" si="109"/>
        <v>Top Employee</v>
      </c>
      <c r="G1751" s="58" t="str">
        <f t="shared" si="110"/>
        <v>50% Bonus</v>
      </c>
      <c r="H1751" s="60" t="str">
        <f t="shared" si="111"/>
        <v>Valid</v>
      </c>
    </row>
    <row r="1752" spans="1:8" x14ac:dyDescent="0.2">
      <c r="A1752" s="26" t="s">
        <v>5953</v>
      </c>
      <c r="B1752" s="26" t="s">
        <v>3299</v>
      </c>
      <c r="C1752" s="26">
        <v>1.67</v>
      </c>
      <c r="D1752" s="27" t="str">
        <f t="shared" si="108"/>
        <v>📈Low Performer</v>
      </c>
      <c r="E1752" s="27" t="str" cm="1">
        <f t="array" ref="E1752">_xlfn.IFS(C1752&gt;= 4.5,"Excellent",C1752 &gt;=3.5,"Good",C1752&gt;=2.5,"Average",C1752&gt;= 1.5,"Below Avg",C1752&lt;1.5,"Poor")</f>
        <v>Below Avg</v>
      </c>
      <c r="F1752" s="27" t="str">
        <f t="shared" si="109"/>
        <v>At Risk</v>
      </c>
      <c r="G1752" s="58" t="str">
        <f t="shared" si="110"/>
        <v>No Bonus</v>
      </c>
      <c r="H1752" s="60" t="str">
        <f t="shared" si="111"/>
        <v>Invalid</v>
      </c>
    </row>
    <row r="1753" spans="1:8" x14ac:dyDescent="0.2">
      <c r="A1753" s="26" t="s">
        <v>5956</v>
      </c>
      <c r="B1753" s="26" t="s">
        <v>2964</v>
      </c>
      <c r="C1753" s="26">
        <v>3.33</v>
      </c>
      <c r="D1753" s="27" t="str">
        <f t="shared" si="108"/>
        <v>✅High Performer</v>
      </c>
      <c r="E1753" s="27" t="str" cm="1">
        <f t="array" ref="E1753">_xlfn.IFS(C1753&gt;= 4.5,"Excellent",C1753 &gt;=3.5,"Good",C1753&gt;=2.5,"Average",C1753&gt;= 1.5,"Below Avg",C1753&lt;1.5,"Poor")</f>
        <v>Average</v>
      </c>
      <c r="F1753" s="27" t="str">
        <f t="shared" si="109"/>
        <v>Developing</v>
      </c>
      <c r="G1753" s="58" t="str">
        <f t="shared" si="110"/>
        <v>30% Bonus</v>
      </c>
      <c r="H1753" s="60" t="str">
        <f t="shared" si="111"/>
        <v>Valid</v>
      </c>
    </row>
    <row r="1754" spans="1:8" x14ac:dyDescent="0.2">
      <c r="A1754" s="26" t="s">
        <v>5958</v>
      </c>
      <c r="B1754" s="26" t="s">
        <v>1409</v>
      </c>
      <c r="C1754" s="26">
        <v>1.1200000000000001</v>
      </c>
      <c r="D1754" s="27" t="str">
        <f t="shared" si="108"/>
        <v>📈Low Performer</v>
      </c>
      <c r="E1754" s="27" t="str" cm="1">
        <f t="array" ref="E1754">_xlfn.IFS(C1754&gt;= 4.5,"Excellent",C1754 &gt;=3.5,"Good",C1754&gt;=2.5,"Average",C1754&gt;= 1.5,"Below Avg",C1754&lt;1.5,"Poor")</f>
        <v>Poor</v>
      </c>
      <c r="F1754" s="27" t="str">
        <f t="shared" si="109"/>
        <v>At Risk</v>
      </c>
      <c r="G1754" s="58" t="str">
        <f t="shared" si="110"/>
        <v>No Bonus</v>
      </c>
      <c r="H1754" s="60" t="str">
        <f t="shared" si="111"/>
        <v>Invalid</v>
      </c>
    </row>
    <row r="1755" spans="1:8" x14ac:dyDescent="0.2">
      <c r="A1755" s="26" t="s">
        <v>5960</v>
      </c>
      <c r="B1755" s="26" t="s">
        <v>5961</v>
      </c>
      <c r="C1755" s="26">
        <v>4.41</v>
      </c>
      <c r="D1755" s="27" t="str">
        <f t="shared" si="108"/>
        <v>✅High Performer</v>
      </c>
      <c r="E1755" s="27" t="str" cm="1">
        <f t="array" ref="E1755">_xlfn.IFS(C1755&gt;= 4.5,"Excellent",C1755 &gt;=3.5,"Good",C1755&gt;=2.5,"Average",C1755&gt;= 1.5,"Below Avg",C1755&lt;1.5,"Poor")</f>
        <v>Good</v>
      </c>
      <c r="F1755" s="27" t="str">
        <f t="shared" si="109"/>
        <v>Developing</v>
      </c>
      <c r="G1755" s="58" t="str">
        <f t="shared" si="110"/>
        <v>30% Bonus</v>
      </c>
      <c r="H1755" s="60" t="str">
        <f t="shared" si="111"/>
        <v>Valid</v>
      </c>
    </row>
    <row r="1756" spans="1:8" x14ac:dyDescent="0.2">
      <c r="A1756" s="26" t="s">
        <v>5963</v>
      </c>
      <c r="B1756" s="26" t="s">
        <v>5964</v>
      </c>
      <c r="C1756" s="26">
        <v>2.91</v>
      </c>
      <c r="D1756" s="27" t="str">
        <f t="shared" si="108"/>
        <v>📈Low Performer</v>
      </c>
      <c r="E1756" s="27" t="str" cm="1">
        <f t="array" ref="E1756">_xlfn.IFS(C1756&gt;= 4.5,"Excellent",C1756 &gt;=3.5,"Good",C1756&gt;=2.5,"Average",C1756&gt;= 1.5,"Below Avg",C1756&lt;1.5,"Poor")</f>
        <v>Average</v>
      </c>
      <c r="F1756" s="27" t="str">
        <f t="shared" si="109"/>
        <v>Developing</v>
      </c>
      <c r="G1756" s="58" t="str">
        <f t="shared" si="110"/>
        <v>30% Bonus</v>
      </c>
      <c r="H1756" s="60" t="str">
        <f t="shared" si="111"/>
        <v>Valid</v>
      </c>
    </row>
    <row r="1757" spans="1:8" x14ac:dyDescent="0.2">
      <c r="A1757" s="26" t="s">
        <v>5967</v>
      </c>
      <c r="B1757" s="26" t="s">
        <v>5270</v>
      </c>
      <c r="C1757" s="26">
        <v>4.1100000000000003</v>
      </c>
      <c r="D1757" s="27" t="str">
        <f t="shared" si="108"/>
        <v>✅High Performer</v>
      </c>
      <c r="E1757" s="27" t="str" cm="1">
        <f t="array" ref="E1757">_xlfn.IFS(C1757&gt;= 4.5,"Excellent",C1757 &gt;=3.5,"Good",C1757&gt;=2.5,"Average",C1757&gt;= 1.5,"Below Avg",C1757&lt;1.5,"Poor")</f>
        <v>Good</v>
      </c>
      <c r="F1757" s="27" t="str">
        <f t="shared" si="109"/>
        <v>Developing</v>
      </c>
      <c r="G1757" s="58" t="str">
        <f t="shared" si="110"/>
        <v>30% Bonus</v>
      </c>
      <c r="H1757" s="60" t="str">
        <f t="shared" si="111"/>
        <v>Valid</v>
      </c>
    </row>
    <row r="1758" spans="1:8" x14ac:dyDescent="0.2">
      <c r="A1758" s="26" t="s">
        <v>5969</v>
      </c>
      <c r="B1758" s="26" t="s">
        <v>1169</v>
      </c>
      <c r="C1758" s="26">
        <v>2.63</v>
      </c>
      <c r="D1758" s="27" t="str">
        <f t="shared" si="108"/>
        <v>📈Low Performer</v>
      </c>
      <c r="E1758" s="27" t="str" cm="1">
        <f t="array" ref="E1758">_xlfn.IFS(C1758&gt;= 4.5,"Excellent",C1758 &gt;=3.5,"Good",C1758&gt;=2.5,"Average",C1758&gt;= 1.5,"Below Avg",C1758&lt;1.5,"Poor")</f>
        <v>Average</v>
      </c>
      <c r="F1758" s="27" t="str">
        <f t="shared" si="109"/>
        <v>Developing</v>
      </c>
      <c r="G1758" s="58" t="str">
        <f t="shared" si="110"/>
        <v>30% Bonus</v>
      </c>
      <c r="H1758" s="60" t="str">
        <f t="shared" si="111"/>
        <v>Valid</v>
      </c>
    </row>
    <row r="1759" spans="1:8" x14ac:dyDescent="0.2">
      <c r="A1759" s="26" t="s">
        <v>5971</v>
      </c>
      <c r="B1759" s="26" t="s">
        <v>5972</v>
      </c>
      <c r="C1759" s="26">
        <v>2.14</v>
      </c>
      <c r="D1759" s="27" t="str">
        <f t="shared" si="108"/>
        <v>📈Low Performer</v>
      </c>
      <c r="E1759" s="27" t="str" cm="1">
        <f t="array" ref="E1759">_xlfn.IFS(C1759&gt;= 4.5,"Excellent",C1759 &gt;=3.5,"Good",C1759&gt;=2.5,"Average",C1759&gt;= 1.5,"Below Avg",C1759&lt;1.5,"Poor")</f>
        <v>Below Avg</v>
      </c>
      <c r="F1759" s="27" t="str">
        <f t="shared" si="109"/>
        <v>At Risk</v>
      </c>
      <c r="G1759" s="58" t="str">
        <f t="shared" si="110"/>
        <v>No Bonus</v>
      </c>
      <c r="H1759" s="60" t="str">
        <f t="shared" si="111"/>
        <v>Valid</v>
      </c>
    </row>
    <row r="1760" spans="1:8" x14ac:dyDescent="0.2">
      <c r="A1760" s="26" t="s">
        <v>5974</v>
      </c>
      <c r="B1760" s="26" t="s">
        <v>5975</v>
      </c>
      <c r="C1760" s="26">
        <v>2.81</v>
      </c>
      <c r="D1760" s="27" t="str">
        <f t="shared" si="108"/>
        <v>📈Low Performer</v>
      </c>
      <c r="E1760" s="27" t="str" cm="1">
        <f t="array" ref="E1760">_xlfn.IFS(C1760&gt;= 4.5,"Excellent",C1760 &gt;=3.5,"Good",C1760&gt;=2.5,"Average",C1760&gt;= 1.5,"Below Avg",C1760&lt;1.5,"Poor")</f>
        <v>Average</v>
      </c>
      <c r="F1760" s="27" t="str">
        <f t="shared" si="109"/>
        <v>Developing</v>
      </c>
      <c r="G1760" s="58" t="str">
        <f t="shared" si="110"/>
        <v>30% Bonus</v>
      </c>
      <c r="H1760" s="60" t="str">
        <f t="shared" si="111"/>
        <v>Valid</v>
      </c>
    </row>
    <row r="1761" spans="1:8" x14ac:dyDescent="0.2">
      <c r="A1761" s="26" t="s">
        <v>5978</v>
      </c>
      <c r="B1761" s="26" t="s">
        <v>4022</v>
      </c>
      <c r="C1761" s="26">
        <v>4.0599999999999996</v>
      </c>
      <c r="D1761" s="27" t="str">
        <f t="shared" si="108"/>
        <v>✅High Performer</v>
      </c>
      <c r="E1761" s="27" t="str" cm="1">
        <f t="array" ref="E1761">_xlfn.IFS(C1761&gt;= 4.5,"Excellent",C1761 &gt;=3.5,"Good",C1761&gt;=2.5,"Average",C1761&gt;= 1.5,"Below Avg",C1761&lt;1.5,"Poor")</f>
        <v>Good</v>
      </c>
      <c r="F1761" s="27" t="str">
        <f t="shared" si="109"/>
        <v>Developing</v>
      </c>
      <c r="G1761" s="58" t="str">
        <f t="shared" si="110"/>
        <v>30% Bonus</v>
      </c>
      <c r="H1761" s="60" t="str">
        <f t="shared" si="111"/>
        <v>Valid</v>
      </c>
    </row>
    <row r="1762" spans="1:8" x14ac:dyDescent="0.2">
      <c r="A1762" s="26" t="s">
        <v>5981</v>
      </c>
      <c r="B1762" s="26" t="s">
        <v>5551</v>
      </c>
      <c r="C1762" s="26">
        <v>1.1200000000000001</v>
      </c>
      <c r="D1762" s="27" t="str">
        <f t="shared" si="108"/>
        <v>📈Low Performer</v>
      </c>
      <c r="E1762" s="27" t="str" cm="1">
        <f t="array" ref="E1762">_xlfn.IFS(C1762&gt;= 4.5,"Excellent",C1762 &gt;=3.5,"Good",C1762&gt;=2.5,"Average",C1762&gt;= 1.5,"Below Avg",C1762&lt;1.5,"Poor")</f>
        <v>Poor</v>
      </c>
      <c r="F1762" s="27" t="str">
        <f t="shared" si="109"/>
        <v>At Risk</v>
      </c>
      <c r="G1762" s="58" t="str">
        <f t="shared" si="110"/>
        <v>No Bonus</v>
      </c>
      <c r="H1762" s="60" t="str">
        <f t="shared" si="111"/>
        <v>Invalid</v>
      </c>
    </row>
    <row r="1763" spans="1:8" x14ac:dyDescent="0.2">
      <c r="A1763" s="26" t="s">
        <v>5983</v>
      </c>
      <c r="B1763" s="26" t="s">
        <v>5984</v>
      </c>
      <c r="C1763" s="26">
        <v>4.72</v>
      </c>
      <c r="D1763" s="27" t="str">
        <f t="shared" si="108"/>
        <v>✅High Performer</v>
      </c>
      <c r="E1763" s="27" t="str" cm="1">
        <f t="array" ref="E1763">_xlfn.IFS(C1763&gt;= 4.5,"Excellent",C1763 &gt;=3.5,"Good",C1763&gt;=2.5,"Average",C1763&gt;= 1.5,"Below Avg",C1763&lt;1.5,"Poor")</f>
        <v>Excellent</v>
      </c>
      <c r="F1763" s="27" t="str">
        <f t="shared" si="109"/>
        <v>Top Employee</v>
      </c>
      <c r="G1763" s="58" t="str">
        <f t="shared" si="110"/>
        <v>50% Bonus</v>
      </c>
      <c r="H1763" s="60" t="str">
        <f t="shared" si="111"/>
        <v>Valid</v>
      </c>
    </row>
    <row r="1764" spans="1:8" x14ac:dyDescent="0.2">
      <c r="A1764" s="26" t="s">
        <v>5986</v>
      </c>
      <c r="B1764" s="26" t="s">
        <v>5987</v>
      </c>
      <c r="C1764" s="26">
        <v>1.0900000000000001</v>
      </c>
      <c r="D1764" s="27" t="str">
        <f t="shared" si="108"/>
        <v>📈Low Performer</v>
      </c>
      <c r="E1764" s="27" t="str" cm="1">
        <f t="array" ref="E1764">_xlfn.IFS(C1764&gt;= 4.5,"Excellent",C1764 &gt;=3.5,"Good",C1764&gt;=2.5,"Average",C1764&gt;= 1.5,"Below Avg",C1764&lt;1.5,"Poor")</f>
        <v>Poor</v>
      </c>
      <c r="F1764" s="27" t="str">
        <f t="shared" si="109"/>
        <v>At Risk</v>
      </c>
      <c r="G1764" s="58" t="str">
        <f t="shared" si="110"/>
        <v>No Bonus</v>
      </c>
      <c r="H1764" s="60" t="str">
        <f t="shared" si="111"/>
        <v>Invalid</v>
      </c>
    </row>
    <row r="1765" spans="1:8" x14ac:dyDescent="0.2">
      <c r="A1765" s="26" t="s">
        <v>5990</v>
      </c>
      <c r="B1765" s="26" t="s">
        <v>5991</v>
      </c>
      <c r="C1765" s="26">
        <v>1.89</v>
      </c>
      <c r="D1765" s="27" t="str">
        <f t="shared" si="108"/>
        <v>📈Low Performer</v>
      </c>
      <c r="E1765" s="27" t="str" cm="1">
        <f t="array" ref="E1765">_xlfn.IFS(C1765&gt;= 4.5,"Excellent",C1765 &gt;=3.5,"Good",C1765&gt;=2.5,"Average",C1765&gt;= 1.5,"Below Avg",C1765&lt;1.5,"Poor")</f>
        <v>Below Avg</v>
      </c>
      <c r="F1765" s="27" t="str">
        <f t="shared" si="109"/>
        <v>At Risk</v>
      </c>
      <c r="G1765" s="58" t="str">
        <f t="shared" si="110"/>
        <v>No Bonus</v>
      </c>
      <c r="H1765" s="60" t="str">
        <f t="shared" si="111"/>
        <v>Invalid</v>
      </c>
    </row>
    <row r="1766" spans="1:8" x14ac:dyDescent="0.2">
      <c r="A1766" s="26" t="s">
        <v>5993</v>
      </c>
      <c r="B1766" s="26" t="s">
        <v>2093</v>
      </c>
      <c r="C1766" s="26">
        <v>3.79</v>
      </c>
      <c r="D1766" s="27" t="str">
        <f t="shared" si="108"/>
        <v>✅High Performer</v>
      </c>
      <c r="E1766" s="27" t="str" cm="1">
        <f t="array" ref="E1766">_xlfn.IFS(C1766&gt;= 4.5,"Excellent",C1766 &gt;=3.5,"Good",C1766&gt;=2.5,"Average",C1766&gt;= 1.5,"Below Avg",C1766&lt;1.5,"Poor")</f>
        <v>Good</v>
      </c>
      <c r="F1766" s="27" t="str">
        <f t="shared" si="109"/>
        <v>Developing</v>
      </c>
      <c r="G1766" s="58" t="str">
        <f t="shared" si="110"/>
        <v>30% Bonus</v>
      </c>
      <c r="H1766" s="60" t="str">
        <f t="shared" si="111"/>
        <v>Valid</v>
      </c>
    </row>
    <row r="1767" spans="1:8" x14ac:dyDescent="0.2">
      <c r="A1767" s="26" t="s">
        <v>5995</v>
      </c>
      <c r="B1767" s="26" t="s">
        <v>4516</v>
      </c>
      <c r="C1767" s="26">
        <v>4.58</v>
      </c>
      <c r="D1767" s="27" t="str">
        <f t="shared" si="108"/>
        <v>✅High Performer</v>
      </c>
      <c r="E1767" s="27" t="str" cm="1">
        <f t="array" ref="E1767">_xlfn.IFS(C1767&gt;= 4.5,"Excellent",C1767 &gt;=3.5,"Good",C1767&gt;=2.5,"Average",C1767&gt;= 1.5,"Below Avg",C1767&lt;1.5,"Poor")</f>
        <v>Excellent</v>
      </c>
      <c r="F1767" s="27" t="str">
        <f t="shared" si="109"/>
        <v>Top Employee</v>
      </c>
      <c r="G1767" s="58" t="str">
        <f t="shared" si="110"/>
        <v>50% Bonus</v>
      </c>
      <c r="H1767" s="60" t="str">
        <f t="shared" si="111"/>
        <v>Valid</v>
      </c>
    </row>
    <row r="1768" spans="1:8" x14ac:dyDescent="0.2">
      <c r="A1768" s="26" t="s">
        <v>5997</v>
      </c>
      <c r="B1768" s="26" t="s">
        <v>5998</v>
      </c>
      <c r="C1768" s="26">
        <v>2.4900000000000002</v>
      </c>
      <c r="D1768" s="27" t="str">
        <f t="shared" si="108"/>
        <v>📈Low Performer</v>
      </c>
      <c r="E1768" s="27" t="str" cm="1">
        <f t="array" ref="E1768">_xlfn.IFS(C1768&gt;= 4.5,"Excellent",C1768 &gt;=3.5,"Good",C1768&gt;=2.5,"Average",C1768&gt;= 1.5,"Below Avg",C1768&lt;1.5,"Poor")</f>
        <v>Below Avg</v>
      </c>
      <c r="F1768" s="27" t="str">
        <f t="shared" si="109"/>
        <v>At Risk</v>
      </c>
      <c r="G1768" s="58" t="str">
        <f t="shared" si="110"/>
        <v>No Bonus</v>
      </c>
      <c r="H1768" s="60" t="str">
        <f t="shared" si="111"/>
        <v>Valid</v>
      </c>
    </row>
    <row r="1769" spans="1:8" x14ac:dyDescent="0.2">
      <c r="A1769" s="26" t="s">
        <v>6000</v>
      </c>
      <c r="B1769" s="26" t="s">
        <v>3378</v>
      </c>
      <c r="C1769" s="26">
        <v>2.4300000000000002</v>
      </c>
      <c r="D1769" s="27" t="str">
        <f t="shared" si="108"/>
        <v>📈Low Performer</v>
      </c>
      <c r="E1769" s="27" t="str" cm="1">
        <f t="array" ref="E1769">_xlfn.IFS(C1769&gt;= 4.5,"Excellent",C1769 &gt;=3.5,"Good",C1769&gt;=2.5,"Average",C1769&gt;= 1.5,"Below Avg",C1769&lt;1.5,"Poor")</f>
        <v>Below Avg</v>
      </c>
      <c r="F1769" s="27" t="str">
        <f t="shared" si="109"/>
        <v>At Risk</v>
      </c>
      <c r="G1769" s="58" t="str">
        <f t="shared" si="110"/>
        <v>No Bonus</v>
      </c>
      <c r="H1769" s="60" t="str">
        <f t="shared" si="111"/>
        <v>Valid</v>
      </c>
    </row>
    <row r="1770" spans="1:8" x14ac:dyDescent="0.2">
      <c r="A1770" s="26" t="s">
        <v>6002</v>
      </c>
      <c r="B1770" s="26" t="s">
        <v>6003</v>
      </c>
      <c r="C1770" s="26">
        <v>4.4400000000000004</v>
      </c>
      <c r="D1770" s="27" t="str">
        <f t="shared" si="108"/>
        <v>✅High Performer</v>
      </c>
      <c r="E1770" s="27" t="str" cm="1">
        <f t="array" ref="E1770">_xlfn.IFS(C1770&gt;= 4.5,"Excellent",C1770 &gt;=3.5,"Good",C1770&gt;=2.5,"Average",C1770&gt;= 1.5,"Below Avg",C1770&lt;1.5,"Poor")</f>
        <v>Good</v>
      </c>
      <c r="F1770" s="27" t="str">
        <f t="shared" si="109"/>
        <v>Developing</v>
      </c>
      <c r="G1770" s="58" t="str">
        <f t="shared" si="110"/>
        <v>30% Bonus</v>
      </c>
      <c r="H1770" s="60" t="str">
        <f t="shared" si="111"/>
        <v>Valid</v>
      </c>
    </row>
    <row r="1771" spans="1:8" x14ac:dyDescent="0.2">
      <c r="A1771" s="26" t="s">
        <v>6006</v>
      </c>
      <c r="B1771" s="26" t="s">
        <v>6007</v>
      </c>
      <c r="C1771" s="26">
        <v>2.1</v>
      </c>
      <c r="D1771" s="27" t="str">
        <f t="shared" si="108"/>
        <v>📈Low Performer</v>
      </c>
      <c r="E1771" s="27" t="str" cm="1">
        <f t="array" ref="E1771">_xlfn.IFS(C1771&gt;= 4.5,"Excellent",C1771 &gt;=3.5,"Good",C1771&gt;=2.5,"Average",C1771&gt;= 1.5,"Below Avg",C1771&lt;1.5,"Poor")</f>
        <v>Below Avg</v>
      </c>
      <c r="F1771" s="27" t="str">
        <f t="shared" si="109"/>
        <v>At Risk</v>
      </c>
      <c r="G1771" s="58" t="str">
        <f t="shared" si="110"/>
        <v>No Bonus</v>
      </c>
      <c r="H1771" s="60" t="str">
        <f t="shared" si="111"/>
        <v>Valid</v>
      </c>
    </row>
    <row r="1772" spans="1:8" x14ac:dyDescent="0.2">
      <c r="A1772" s="26" t="s">
        <v>6009</v>
      </c>
      <c r="B1772" s="26" t="s">
        <v>5556</v>
      </c>
      <c r="C1772" s="26">
        <v>2.54</v>
      </c>
      <c r="D1772" s="27" t="str">
        <f t="shared" si="108"/>
        <v>📈Low Performer</v>
      </c>
      <c r="E1772" s="27" t="str" cm="1">
        <f t="array" ref="E1772">_xlfn.IFS(C1772&gt;= 4.5,"Excellent",C1772 &gt;=3.5,"Good",C1772&gt;=2.5,"Average",C1772&gt;= 1.5,"Below Avg",C1772&lt;1.5,"Poor")</f>
        <v>Average</v>
      </c>
      <c r="F1772" s="27" t="str">
        <f t="shared" si="109"/>
        <v>Developing</v>
      </c>
      <c r="G1772" s="58" t="str">
        <f t="shared" si="110"/>
        <v>30% Bonus</v>
      </c>
      <c r="H1772" s="60" t="str">
        <f t="shared" si="111"/>
        <v>Valid</v>
      </c>
    </row>
    <row r="1773" spans="1:8" x14ac:dyDescent="0.2">
      <c r="A1773" s="26" t="s">
        <v>6011</v>
      </c>
      <c r="B1773" s="26" t="s">
        <v>1941</v>
      </c>
      <c r="C1773" s="26">
        <v>3.7</v>
      </c>
      <c r="D1773" s="27" t="str">
        <f t="shared" si="108"/>
        <v>✅High Performer</v>
      </c>
      <c r="E1773" s="27" t="str" cm="1">
        <f t="array" ref="E1773">_xlfn.IFS(C1773&gt;= 4.5,"Excellent",C1773 &gt;=3.5,"Good",C1773&gt;=2.5,"Average",C1773&gt;= 1.5,"Below Avg",C1773&lt;1.5,"Poor")</f>
        <v>Good</v>
      </c>
      <c r="F1773" s="27" t="str">
        <f t="shared" si="109"/>
        <v>Developing</v>
      </c>
      <c r="G1773" s="58" t="str">
        <f t="shared" si="110"/>
        <v>30% Bonus</v>
      </c>
      <c r="H1773" s="60" t="str">
        <f t="shared" si="111"/>
        <v>Valid</v>
      </c>
    </row>
    <row r="1774" spans="1:8" x14ac:dyDescent="0.2">
      <c r="A1774" s="26" t="s">
        <v>6013</v>
      </c>
      <c r="B1774" s="26" t="s">
        <v>3830</v>
      </c>
      <c r="C1774" s="26">
        <v>3.42</v>
      </c>
      <c r="D1774" s="27" t="str">
        <f t="shared" si="108"/>
        <v>✅High Performer</v>
      </c>
      <c r="E1774" s="27" t="str" cm="1">
        <f t="array" ref="E1774">_xlfn.IFS(C1774&gt;= 4.5,"Excellent",C1774 &gt;=3.5,"Good",C1774&gt;=2.5,"Average",C1774&gt;= 1.5,"Below Avg",C1774&lt;1.5,"Poor")</f>
        <v>Average</v>
      </c>
      <c r="F1774" s="27" t="str">
        <f t="shared" si="109"/>
        <v>Developing</v>
      </c>
      <c r="G1774" s="58" t="str">
        <f t="shared" si="110"/>
        <v>30% Bonus</v>
      </c>
      <c r="H1774" s="60" t="str">
        <f t="shared" si="111"/>
        <v>Valid</v>
      </c>
    </row>
    <row r="1775" spans="1:8" x14ac:dyDescent="0.2">
      <c r="A1775" s="26" t="s">
        <v>6015</v>
      </c>
      <c r="B1775" s="26" t="s">
        <v>6016</v>
      </c>
      <c r="C1775" s="26">
        <v>2.21</v>
      </c>
      <c r="D1775" s="27" t="str">
        <f t="shared" si="108"/>
        <v>📈Low Performer</v>
      </c>
      <c r="E1775" s="27" t="str" cm="1">
        <f t="array" ref="E1775">_xlfn.IFS(C1775&gt;= 4.5,"Excellent",C1775 &gt;=3.5,"Good",C1775&gt;=2.5,"Average",C1775&gt;= 1.5,"Below Avg",C1775&lt;1.5,"Poor")</f>
        <v>Below Avg</v>
      </c>
      <c r="F1775" s="27" t="str">
        <f t="shared" si="109"/>
        <v>At Risk</v>
      </c>
      <c r="G1775" s="58" t="str">
        <f t="shared" si="110"/>
        <v>No Bonus</v>
      </c>
      <c r="H1775" s="60" t="str">
        <f t="shared" si="111"/>
        <v>Valid</v>
      </c>
    </row>
    <row r="1776" spans="1:8" x14ac:dyDescent="0.2">
      <c r="A1776" s="26" t="s">
        <v>6019</v>
      </c>
      <c r="B1776" s="26" t="s">
        <v>5322</v>
      </c>
      <c r="C1776" s="26">
        <v>1.89</v>
      </c>
      <c r="D1776" s="27" t="str">
        <f t="shared" si="108"/>
        <v>📈Low Performer</v>
      </c>
      <c r="E1776" s="27" t="str" cm="1">
        <f t="array" ref="E1776">_xlfn.IFS(C1776&gt;= 4.5,"Excellent",C1776 &gt;=3.5,"Good",C1776&gt;=2.5,"Average",C1776&gt;= 1.5,"Below Avg",C1776&lt;1.5,"Poor")</f>
        <v>Below Avg</v>
      </c>
      <c r="F1776" s="27" t="str">
        <f t="shared" si="109"/>
        <v>At Risk</v>
      </c>
      <c r="G1776" s="58" t="str">
        <f t="shared" si="110"/>
        <v>No Bonus</v>
      </c>
      <c r="H1776" s="60" t="str">
        <f t="shared" si="111"/>
        <v>Invalid</v>
      </c>
    </row>
    <row r="1777" spans="1:8" x14ac:dyDescent="0.2">
      <c r="A1777" s="26" t="s">
        <v>6021</v>
      </c>
      <c r="B1777" s="26" t="s">
        <v>4231</v>
      </c>
      <c r="C1777" s="26">
        <v>1.74</v>
      </c>
      <c r="D1777" s="27" t="str">
        <f t="shared" si="108"/>
        <v>📈Low Performer</v>
      </c>
      <c r="E1777" s="27" t="str" cm="1">
        <f t="array" ref="E1777">_xlfn.IFS(C1777&gt;= 4.5,"Excellent",C1777 &gt;=3.5,"Good",C1777&gt;=2.5,"Average",C1777&gt;= 1.5,"Below Avg",C1777&lt;1.5,"Poor")</f>
        <v>Below Avg</v>
      </c>
      <c r="F1777" s="27" t="str">
        <f t="shared" si="109"/>
        <v>At Risk</v>
      </c>
      <c r="G1777" s="58" t="str">
        <f t="shared" si="110"/>
        <v>No Bonus</v>
      </c>
      <c r="H1777" s="60" t="str">
        <f t="shared" si="111"/>
        <v>Invalid</v>
      </c>
    </row>
    <row r="1778" spans="1:8" x14ac:dyDescent="0.2">
      <c r="A1778" s="26" t="s">
        <v>6023</v>
      </c>
      <c r="B1778" s="26" t="s">
        <v>6024</v>
      </c>
      <c r="C1778" s="26">
        <v>1.34</v>
      </c>
      <c r="D1778" s="27" t="str">
        <f t="shared" si="108"/>
        <v>📈Low Performer</v>
      </c>
      <c r="E1778" s="27" t="str" cm="1">
        <f t="array" ref="E1778">_xlfn.IFS(C1778&gt;= 4.5,"Excellent",C1778 &gt;=3.5,"Good",C1778&gt;=2.5,"Average",C1778&gt;= 1.5,"Below Avg",C1778&lt;1.5,"Poor")</f>
        <v>Poor</v>
      </c>
      <c r="F1778" s="27" t="str">
        <f t="shared" si="109"/>
        <v>At Risk</v>
      </c>
      <c r="G1778" s="58" t="str">
        <f t="shared" si="110"/>
        <v>No Bonus</v>
      </c>
      <c r="H1778" s="60" t="str">
        <f t="shared" si="111"/>
        <v>Invalid</v>
      </c>
    </row>
    <row r="1779" spans="1:8" x14ac:dyDescent="0.2">
      <c r="A1779" s="26" t="s">
        <v>6026</v>
      </c>
      <c r="B1779" s="26" t="s">
        <v>5600</v>
      </c>
      <c r="C1779" s="26">
        <v>3.86</v>
      </c>
      <c r="D1779" s="27" t="str">
        <f t="shared" si="108"/>
        <v>✅High Performer</v>
      </c>
      <c r="E1779" s="27" t="str" cm="1">
        <f t="array" ref="E1779">_xlfn.IFS(C1779&gt;= 4.5,"Excellent",C1779 &gt;=3.5,"Good",C1779&gt;=2.5,"Average",C1779&gt;= 1.5,"Below Avg",C1779&lt;1.5,"Poor")</f>
        <v>Good</v>
      </c>
      <c r="F1779" s="27" t="str">
        <f t="shared" si="109"/>
        <v>Developing</v>
      </c>
      <c r="G1779" s="58" t="str">
        <f t="shared" si="110"/>
        <v>30% Bonus</v>
      </c>
      <c r="H1779" s="60" t="str">
        <f t="shared" si="111"/>
        <v>Valid</v>
      </c>
    </row>
    <row r="1780" spans="1:8" x14ac:dyDescent="0.2">
      <c r="A1780" s="26" t="s">
        <v>6028</v>
      </c>
      <c r="B1780" s="26" t="s">
        <v>1822</v>
      </c>
      <c r="C1780" s="26">
        <v>2.14</v>
      </c>
      <c r="D1780" s="27" t="str">
        <f t="shared" si="108"/>
        <v>📈Low Performer</v>
      </c>
      <c r="E1780" s="27" t="str" cm="1">
        <f t="array" ref="E1780">_xlfn.IFS(C1780&gt;= 4.5,"Excellent",C1780 &gt;=3.5,"Good",C1780&gt;=2.5,"Average",C1780&gt;= 1.5,"Below Avg",C1780&lt;1.5,"Poor")</f>
        <v>Below Avg</v>
      </c>
      <c r="F1780" s="27" t="str">
        <f t="shared" si="109"/>
        <v>At Risk</v>
      </c>
      <c r="G1780" s="58" t="str">
        <f t="shared" si="110"/>
        <v>No Bonus</v>
      </c>
      <c r="H1780" s="60" t="str">
        <f t="shared" si="111"/>
        <v>Valid</v>
      </c>
    </row>
    <row r="1781" spans="1:8" x14ac:dyDescent="0.2">
      <c r="A1781" s="26" t="s">
        <v>6030</v>
      </c>
      <c r="B1781" s="26" t="s">
        <v>369</v>
      </c>
      <c r="C1781" s="26">
        <v>2.16</v>
      </c>
      <c r="D1781" s="27" t="str">
        <f t="shared" si="108"/>
        <v>📈Low Performer</v>
      </c>
      <c r="E1781" s="27" t="str" cm="1">
        <f t="array" ref="E1781">_xlfn.IFS(C1781&gt;= 4.5,"Excellent",C1781 &gt;=3.5,"Good",C1781&gt;=2.5,"Average",C1781&gt;= 1.5,"Below Avg",C1781&lt;1.5,"Poor")</f>
        <v>Below Avg</v>
      </c>
      <c r="F1781" s="27" t="str">
        <f t="shared" si="109"/>
        <v>At Risk</v>
      </c>
      <c r="G1781" s="58" t="str">
        <f t="shared" si="110"/>
        <v>No Bonus</v>
      </c>
      <c r="H1781" s="60" t="str">
        <f t="shared" si="111"/>
        <v>Valid</v>
      </c>
    </row>
    <row r="1782" spans="1:8" x14ac:dyDescent="0.2">
      <c r="A1782" s="26" t="s">
        <v>6033</v>
      </c>
      <c r="B1782" s="26" t="s">
        <v>4418</v>
      </c>
      <c r="C1782" s="26">
        <v>2.71</v>
      </c>
      <c r="D1782" s="27" t="str">
        <f t="shared" si="108"/>
        <v>📈Low Performer</v>
      </c>
      <c r="E1782" s="27" t="str" cm="1">
        <f t="array" ref="E1782">_xlfn.IFS(C1782&gt;= 4.5,"Excellent",C1782 &gt;=3.5,"Good",C1782&gt;=2.5,"Average",C1782&gt;= 1.5,"Below Avg",C1782&lt;1.5,"Poor")</f>
        <v>Average</v>
      </c>
      <c r="F1782" s="27" t="str">
        <f t="shared" si="109"/>
        <v>Developing</v>
      </c>
      <c r="G1782" s="58" t="str">
        <f t="shared" si="110"/>
        <v>30% Bonus</v>
      </c>
      <c r="H1782" s="60" t="str">
        <f t="shared" si="111"/>
        <v>Valid</v>
      </c>
    </row>
    <row r="1783" spans="1:8" x14ac:dyDescent="0.2">
      <c r="A1783" s="26" t="s">
        <v>6036</v>
      </c>
      <c r="B1783" s="26" t="s">
        <v>5081</v>
      </c>
      <c r="C1783" s="26">
        <v>4.29</v>
      </c>
      <c r="D1783" s="27" t="str">
        <f t="shared" si="108"/>
        <v>✅High Performer</v>
      </c>
      <c r="E1783" s="27" t="str" cm="1">
        <f t="array" ref="E1783">_xlfn.IFS(C1783&gt;= 4.5,"Excellent",C1783 &gt;=3.5,"Good",C1783&gt;=2.5,"Average",C1783&gt;= 1.5,"Below Avg",C1783&lt;1.5,"Poor")</f>
        <v>Good</v>
      </c>
      <c r="F1783" s="27" t="str">
        <f t="shared" si="109"/>
        <v>Developing</v>
      </c>
      <c r="G1783" s="58" t="str">
        <f t="shared" si="110"/>
        <v>30% Bonus</v>
      </c>
      <c r="H1783" s="60" t="str">
        <f t="shared" si="111"/>
        <v>Valid</v>
      </c>
    </row>
    <row r="1784" spans="1:8" x14ac:dyDescent="0.2">
      <c r="A1784" s="26" t="s">
        <v>6038</v>
      </c>
      <c r="B1784" s="26" t="s">
        <v>6039</v>
      </c>
      <c r="C1784" s="26">
        <v>2.91</v>
      </c>
      <c r="D1784" s="27" t="str">
        <f t="shared" si="108"/>
        <v>📈Low Performer</v>
      </c>
      <c r="E1784" s="27" t="str" cm="1">
        <f t="array" ref="E1784">_xlfn.IFS(C1784&gt;= 4.5,"Excellent",C1784 &gt;=3.5,"Good",C1784&gt;=2.5,"Average",C1784&gt;= 1.5,"Below Avg",C1784&lt;1.5,"Poor")</f>
        <v>Average</v>
      </c>
      <c r="F1784" s="27" t="str">
        <f t="shared" si="109"/>
        <v>Developing</v>
      </c>
      <c r="G1784" s="58" t="str">
        <f t="shared" si="110"/>
        <v>30% Bonus</v>
      </c>
      <c r="H1784" s="60" t="str">
        <f t="shared" si="111"/>
        <v>Valid</v>
      </c>
    </row>
    <row r="1785" spans="1:8" x14ac:dyDescent="0.2">
      <c r="A1785" s="26" t="s">
        <v>6041</v>
      </c>
      <c r="B1785" s="26" t="s">
        <v>6042</v>
      </c>
      <c r="C1785" s="26">
        <v>3.16</v>
      </c>
      <c r="D1785" s="27" t="str">
        <f t="shared" si="108"/>
        <v>✅High Performer</v>
      </c>
      <c r="E1785" s="27" t="str" cm="1">
        <f t="array" ref="E1785">_xlfn.IFS(C1785&gt;= 4.5,"Excellent",C1785 &gt;=3.5,"Good",C1785&gt;=2.5,"Average",C1785&gt;= 1.5,"Below Avg",C1785&lt;1.5,"Poor")</f>
        <v>Average</v>
      </c>
      <c r="F1785" s="27" t="str">
        <f t="shared" si="109"/>
        <v>Developing</v>
      </c>
      <c r="G1785" s="58" t="str">
        <f t="shared" si="110"/>
        <v>30% Bonus</v>
      </c>
      <c r="H1785" s="60" t="str">
        <f t="shared" si="111"/>
        <v>Valid</v>
      </c>
    </row>
    <row r="1786" spans="1:8" x14ac:dyDescent="0.2">
      <c r="A1786" s="26" t="s">
        <v>6044</v>
      </c>
      <c r="B1786" s="26" t="s">
        <v>5092</v>
      </c>
      <c r="C1786" s="26">
        <v>2.14</v>
      </c>
      <c r="D1786" s="27" t="str">
        <f t="shared" si="108"/>
        <v>📈Low Performer</v>
      </c>
      <c r="E1786" s="27" t="str" cm="1">
        <f t="array" ref="E1786">_xlfn.IFS(C1786&gt;= 4.5,"Excellent",C1786 &gt;=3.5,"Good",C1786&gt;=2.5,"Average",C1786&gt;= 1.5,"Below Avg",C1786&lt;1.5,"Poor")</f>
        <v>Below Avg</v>
      </c>
      <c r="F1786" s="27" t="str">
        <f t="shared" si="109"/>
        <v>At Risk</v>
      </c>
      <c r="G1786" s="58" t="str">
        <f t="shared" si="110"/>
        <v>No Bonus</v>
      </c>
      <c r="H1786" s="60" t="str">
        <f t="shared" si="111"/>
        <v>Valid</v>
      </c>
    </row>
    <row r="1787" spans="1:8" x14ac:dyDescent="0.2">
      <c r="A1787" s="26" t="s">
        <v>6046</v>
      </c>
      <c r="B1787" s="26" t="s">
        <v>6047</v>
      </c>
      <c r="C1787" s="26">
        <v>4.49</v>
      </c>
      <c r="D1787" s="27" t="str">
        <f t="shared" si="108"/>
        <v>✅High Performer</v>
      </c>
      <c r="E1787" s="27" t="str" cm="1">
        <f t="array" ref="E1787">_xlfn.IFS(C1787&gt;= 4.5,"Excellent",C1787 &gt;=3.5,"Good",C1787&gt;=2.5,"Average",C1787&gt;= 1.5,"Below Avg",C1787&lt;1.5,"Poor")</f>
        <v>Good</v>
      </c>
      <c r="F1787" s="27" t="str">
        <f t="shared" si="109"/>
        <v>Developing</v>
      </c>
      <c r="G1787" s="58" t="str">
        <f t="shared" si="110"/>
        <v>30% Bonus</v>
      </c>
      <c r="H1787" s="60" t="str">
        <f t="shared" si="111"/>
        <v>Valid</v>
      </c>
    </row>
    <row r="1788" spans="1:8" x14ac:dyDescent="0.2">
      <c r="A1788" s="26" t="s">
        <v>6050</v>
      </c>
      <c r="B1788" s="26" t="s">
        <v>64</v>
      </c>
      <c r="C1788" s="26">
        <v>1.41</v>
      </c>
      <c r="D1788" s="27" t="str">
        <f t="shared" si="108"/>
        <v>📈Low Performer</v>
      </c>
      <c r="E1788" s="27" t="str" cm="1">
        <f t="array" ref="E1788">_xlfn.IFS(C1788&gt;= 4.5,"Excellent",C1788 &gt;=3.5,"Good",C1788&gt;=2.5,"Average",C1788&gt;= 1.5,"Below Avg",C1788&lt;1.5,"Poor")</f>
        <v>Poor</v>
      </c>
      <c r="F1788" s="27" t="str">
        <f t="shared" si="109"/>
        <v>At Risk</v>
      </c>
      <c r="G1788" s="58" t="str">
        <f t="shared" si="110"/>
        <v>No Bonus</v>
      </c>
      <c r="H1788" s="60" t="str">
        <f t="shared" si="111"/>
        <v>Invalid</v>
      </c>
    </row>
    <row r="1789" spans="1:8" x14ac:dyDescent="0.2">
      <c r="A1789" s="26" t="s">
        <v>6053</v>
      </c>
      <c r="B1789" s="26" t="s">
        <v>3732</v>
      </c>
      <c r="C1789" s="26">
        <v>4.26</v>
      </c>
      <c r="D1789" s="27" t="str">
        <f t="shared" si="108"/>
        <v>✅High Performer</v>
      </c>
      <c r="E1789" s="27" t="str" cm="1">
        <f t="array" ref="E1789">_xlfn.IFS(C1789&gt;= 4.5,"Excellent",C1789 &gt;=3.5,"Good",C1789&gt;=2.5,"Average",C1789&gt;= 1.5,"Below Avg",C1789&lt;1.5,"Poor")</f>
        <v>Good</v>
      </c>
      <c r="F1789" s="27" t="str">
        <f t="shared" si="109"/>
        <v>Developing</v>
      </c>
      <c r="G1789" s="58" t="str">
        <f t="shared" si="110"/>
        <v>30% Bonus</v>
      </c>
      <c r="H1789" s="60" t="str">
        <f t="shared" si="111"/>
        <v>Valid</v>
      </c>
    </row>
    <row r="1790" spans="1:8" x14ac:dyDescent="0.2">
      <c r="A1790" s="26" t="s">
        <v>6055</v>
      </c>
      <c r="B1790" s="26" t="s">
        <v>6056</v>
      </c>
      <c r="C1790" s="26">
        <v>2.2599999999999998</v>
      </c>
      <c r="D1790" s="27" t="str">
        <f t="shared" si="108"/>
        <v>📈Low Performer</v>
      </c>
      <c r="E1790" s="27" t="str" cm="1">
        <f t="array" ref="E1790">_xlfn.IFS(C1790&gt;= 4.5,"Excellent",C1790 &gt;=3.5,"Good",C1790&gt;=2.5,"Average",C1790&gt;= 1.5,"Below Avg",C1790&lt;1.5,"Poor")</f>
        <v>Below Avg</v>
      </c>
      <c r="F1790" s="27" t="str">
        <f t="shared" si="109"/>
        <v>At Risk</v>
      </c>
      <c r="G1790" s="58" t="str">
        <f t="shared" si="110"/>
        <v>No Bonus</v>
      </c>
      <c r="H1790" s="60" t="str">
        <f t="shared" si="111"/>
        <v>Valid</v>
      </c>
    </row>
    <row r="1791" spans="1:8" x14ac:dyDescent="0.2">
      <c r="A1791" s="26" t="s">
        <v>6058</v>
      </c>
      <c r="B1791" s="26" t="s">
        <v>2902</v>
      </c>
      <c r="C1791" s="26">
        <v>3.05</v>
      </c>
      <c r="D1791" s="27" t="str">
        <f t="shared" si="108"/>
        <v>✅High Performer</v>
      </c>
      <c r="E1791" s="27" t="str" cm="1">
        <f t="array" ref="E1791">_xlfn.IFS(C1791&gt;= 4.5,"Excellent",C1791 &gt;=3.5,"Good",C1791&gt;=2.5,"Average",C1791&gt;= 1.5,"Below Avg",C1791&lt;1.5,"Poor")</f>
        <v>Average</v>
      </c>
      <c r="F1791" s="27" t="str">
        <f t="shared" si="109"/>
        <v>Developing</v>
      </c>
      <c r="G1791" s="58" t="str">
        <f t="shared" si="110"/>
        <v>30% Bonus</v>
      </c>
      <c r="H1791" s="60" t="str">
        <f t="shared" si="111"/>
        <v>Valid</v>
      </c>
    </row>
    <row r="1792" spans="1:8" x14ac:dyDescent="0.2">
      <c r="A1792" s="26" t="s">
        <v>6060</v>
      </c>
      <c r="B1792" s="26" t="s">
        <v>6061</v>
      </c>
      <c r="C1792" s="26">
        <v>4.83</v>
      </c>
      <c r="D1792" s="27" t="str">
        <f t="shared" si="108"/>
        <v>✅High Performer</v>
      </c>
      <c r="E1792" s="27" t="str" cm="1">
        <f t="array" ref="E1792">_xlfn.IFS(C1792&gt;= 4.5,"Excellent",C1792 &gt;=3.5,"Good",C1792&gt;=2.5,"Average",C1792&gt;= 1.5,"Below Avg",C1792&lt;1.5,"Poor")</f>
        <v>Excellent</v>
      </c>
      <c r="F1792" s="27" t="str">
        <f t="shared" si="109"/>
        <v>Top Employee</v>
      </c>
      <c r="G1792" s="58" t="str">
        <f t="shared" si="110"/>
        <v>50% Bonus</v>
      </c>
      <c r="H1792" s="60" t="str">
        <f t="shared" si="111"/>
        <v>Valid</v>
      </c>
    </row>
    <row r="1793" spans="1:8" x14ac:dyDescent="0.2">
      <c r="A1793" s="26" t="s">
        <v>6063</v>
      </c>
      <c r="B1793" s="26" t="s">
        <v>2145</v>
      </c>
      <c r="C1793" s="26">
        <v>4.5</v>
      </c>
      <c r="D1793" s="27" t="str">
        <f t="shared" si="108"/>
        <v>✅High Performer</v>
      </c>
      <c r="E1793" s="27" t="str" cm="1">
        <f t="array" ref="E1793">_xlfn.IFS(C1793&gt;= 4.5,"Excellent",C1793 &gt;=3.5,"Good",C1793&gt;=2.5,"Average",C1793&gt;= 1.5,"Below Avg",C1793&lt;1.5,"Poor")</f>
        <v>Excellent</v>
      </c>
      <c r="F1793" s="27" t="str">
        <f t="shared" si="109"/>
        <v>Top Employee</v>
      </c>
      <c r="G1793" s="58" t="str">
        <f t="shared" si="110"/>
        <v>50% Bonus</v>
      </c>
      <c r="H1793" s="60" t="str">
        <f t="shared" si="111"/>
        <v>Valid</v>
      </c>
    </row>
    <row r="1794" spans="1:8" x14ac:dyDescent="0.2">
      <c r="A1794" s="26" t="s">
        <v>6066</v>
      </c>
      <c r="B1794" s="26" t="s">
        <v>1491</v>
      </c>
      <c r="C1794" s="26">
        <v>2.2000000000000002</v>
      </c>
      <c r="D1794" s="27" t="str">
        <f t="shared" si="108"/>
        <v>📈Low Performer</v>
      </c>
      <c r="E1794" s="27" t="str" cm="1">
        <f t="array" ref="E1794">_xlfn.IFS(C1794&gt;= 4.5,"Excellent",C1794 &gt;=3.5,"Good",C1794&gt;=2.5,"Average",C1794&gt;= 1.5,"Below Avg",C1794&lt;1.5,"Poor")</f>
        <v>Below Avg</v>
      </c>
      <c r="F1794" s="27" t="str">
        <f t="shared" si="109"/>
        <v>At Risk</v>
      </c>
      <c r="G1794" s="58" t="str">
        <f t="shared" si="110"/>
        <v>No Bonus</v>
      </c>
      <c r="H1794" s="60" t="str">
        <f t="shared" si="111"/>
        <v>Valid</v>
      </c>
    </row>
    <row r="1795" spans="1:8" x14ac:dyDescent="0.2">
      <c r="A1795" s="26" t="s">
        <v>6068</v>
      </c>
      <c r="B1795" s="26" t="s">
        <v>6069</v>
      </c>
      <c r="C1795" s="26">
        <v>4.43</v>
      </c>
      <c r="D1795" s="27" t="str">
        <f t="shared" si="108"/>
        <v>✅High Performer</v>
      </c>
      <c r="E1795" s="27" t="str" cm="1">
        <f t="array" ref="E1795">_xlfn.IFS(C1795&gt;= 4.5,"Excellent",C1795 &gt;=3.5,"Good",C1795&gt;=2.5,"Average",C1795&gt;= 1.5,"Below Avg",C1795&lt;1.5,"Poor")</f>
        <v>Good</v>
      </c>
      <c r="F1795" s="27" t="str">
        <f t="shared" si="109"/>
        <v>Developing</v>
      </c>
      <c r="G1795" s="58" t="str">
        <f t="shared" si="110"/>
        <v>30% Bonus</v>
      </c>
      <c r="H1795" s="60" t="str">
        <f t="shared" si="111"/>
        <v>Valid</v>
      </c>
    </row>
    <row r="1796" spans="1:8" x14ac:dyDescent="0.2">
      <c r="A1796" s="26" t="s">
        <v>6071</v>
      </c>
      <c r="B1796" s="26" t="s">
        <v>6072</v>
      </c>
      <c r="C1796" s="26">
        <v>2.17</v>
      </c>
      <c r="D1796" s="27" t="str">
        <f t="shared" ref="D1796:D1859" si="112">IF($C1796&gt;=3,"✅High Performer","📈Low Performer")</f>
        <v>📈Low Performer</v>
      </c>
      <c r="E1796" s="27" t="str" cm="1">
        <f t="array" ref="E1796">_xlfn.IFS(C1796&gt;= 4.5,"Excellent",C1796 &gt;=3.5,"Good",C1796&gt;=2.5,"Average",C1796&gt;= 1.5,"Below Avg",C1796&lt;1.5,"Poor")</f>
        <v>Below Avg</v>
      </c>
      <c r="F1796" s="27" t="str">
        <f t="shared" ref="F1796:F1859" si="113">IF(C1796&gt;=4.5,"Top Employee",IF(C1796&gt;=2.5,"Developing","At Risk"))</f>
        <v>At Risk</v>
      </c>
      <c r="G1796" s="58" t="str">
        <f t="shared" ref="G1796:G1859" si="114">IF(AND(C1796&gt;=4.5,C1796&lt;=5),"50% Bonus",IF(AND(C1796&gt;=2.5,C1796&lt;4.5),"30% Bonus","No Bonus"))</f>
        <v>No Bonus</v>
      </c>
      <c r="H1796" s="60" t="str">
        <f t="shared" ref="H1796:H1859" si="115">IF(OR(C1796&lt;=2,C1796&gt;=5),"Invalid","Valid")</f>
        <v>Valid</v>
      </c>
    </row>
    <row r="1797" spans="1:8" x14ac:dyDescent="0.2">
      <c r="A1797" s="26" t="s">
        <v>6075</v>
      </c>
      <c r="B1797" s="26" t="s">
        <v>3164</v>
      </c>
      <c r="C1797" s="26">
        <v>2.6</v>
      </c>
      <c r="D1797" s="27" t="str">
        <f t="shared" si="112"/>
        <v>📈Low Performer</v>
      </c>
      <c r="E1797" s="27" t="str" cm="1">
        <f t="array" ref="E1797">_xlfn.IFS(C1797&gt;= 4.5,"Excellent",C1797 &gt;=3.5,"Good",C1797&gt;=2.5,"Average",C1797&gt;= 1.5,"Below Avg",C1797&lt;1.5,"Poor")</f>
        <v>Average</v>
      </c>
      <c r="F1797" s="27" t="str">
        <f t="shared" si="113"/>
        <v>Developing</v>
      </c>
      <c r="G1797" s="58" t="str">
        <f t="shared" si="114"/>
        <v>30% Bonus</v>
      </c>
      <c r="H1797" s="60" t="str">
        <f t="shared" si="115"/>
        <v>Valid</v>
      </c>
    </row>
    <row r="1798" spans="1:8" x14ac:dyDescent="0.2">
      <c r="A1798" s="26" t="s">
        <v>6077</v>
      </c>
      <c r="B1798" s="26" t="s">
        <v>1796</v>
      </c>
      <c r="C1798" s="26">
        <v>1.1100000000000001</v>
      </c>
      <c r="D1798" s="27" t="str">
        <f t="shared" si="112"/>
        <v>📈Low Performer</v>
      </c>
      <c r="E1798" s="27" t="str" cm="1">
        <f t="array" ref="E1798">_xlfn.IFS(C1798&gt;= 4.5,"Excellent",C1798 &gt;=3.5,"Good",C1798&gt;=2.5,"Average",C1798&gt;= 1.5,"Below Avg",C1798&lt;1.5,"Poor")</f>
        <v>Poor</v>
      </c>
      <c r="F1798" s="27" t="str">
        <f t="shared" si="113"/>
        <v>At Risk</v>
      </c>
      <c r="G1798" s="58" t="str">
        <f t="shared" si="114"/>
        <v>No Bonus</v>
      </c>
      <c r="H1798" s="60" t="str">
        <f t="shared" si="115"/>
        <v>Invalid</v>
      </c>
    </row>
    <row r="1799" spans="1:8" x14ac:dyDescent="0.2">
      <c r="A1799" s="26" t="s">
        <v>6080</v>
      </c>
      <c r="B1799" s="26" t="s">
        <v>2827</v>
      </c>
      <c r="C1799" s="26">
        <v>3.7</v>
      </c>
      <c r="D1799" s="27" t="str">
        <f t="shared" si="112"/>
        <v>✅High Performer</v>
      </c>
      <c r="E1799" s="27" t="str" cm="1">
        <f t="array" ref="E1799">_xlfn.IFS(C1799&gt;= 4.5,"Excellent",C1799 &gt;=3.5,"Good",C1799&gt;=2.5,"Average",C1799&gt;= 1.5,"Below Avg",C1799&lt;1.5,"Poor")</f>
        <v>Good</v>
      </c>
      <c r="F1799" s="27" t="str">
        <f t="shared" si="113"/>
        <v>Developing</v>
      </c>
      <c r="G1799" s="58" t="str">
        <f t="shared" si="114"/>
        <v>30% Bonus</v>
      </c>
      <c r="H1799" s="60" t="str">
        <f t="shared" si="115"/>
        <v>Valid</v>
      </c>
    </row>
    <row r="1800" spans="1:8" x14ac:dyDescent="0.2">
      <c r="A1800" s="26" t="s">
        <v>6082</v>
      </c>
      <c r="B1800" s="26" t="s">
        <v>6083</v>
      </c>
      <c r="C1800" s="26">
        <v>4.5599999999999996</v>
      </c>
      <c r="D1800" s="27" t="str">
        <f t="shared" si="112"/>
        <v>✅High Performer</v>
      </c>
      <c r="E1800" s="27" t="str" cm="1">
        <f t="array" ref="E1800">_xlfn.IFS(C1800&gt;= 4.5,"Excellent",C1800 &gt;=3.5,"Good",C1800&gt;=2.5,"Average",C1800&gt;= 1.5,"Below Avg",C1800&lt;1.5,"Poor")</f>
        <v>Excellent</v>
      </c>
      <c r="F1800" s="27" t="str">
        <f t="shared" si="113"/>
        <v>Top Employee</v>
      </c>
      <c r="G1800" s="58" t="str">
        <f t="shared" si="114"/>
        <v>50% Bonus</v>
      </c>
      <c r="H1800" s="60" t="str">
        <f t="shared" si="115"/>
        <v>Valid</v>
      </c>
    </row>
    <row r="1801" spans="1:8" x14ac:dyDescent="0.2">
      <c r="A1801" s="26" t="s">
        <v>6086</v>
      </c>
      <c r="B1801" s="26" t="s">
        <v>6087</v>
      </c>
      <c r="C1801" s="26">
        <v>4.63</v>
      </c>
      <c r="D1801" s="27" t="str">
        <f t="shared" si="112"/>
        <v>✅High Performer</v>
      </c>
      <c r="E1801" s="27" t="str" cm="1">
        <f t="array" ref="E1801">_xlfn.IFS(C1801&gt;= 4.5,"Excellent",C1801 &gt;=3.5,"Good",C1801&gt;=2.5,"Average",C1801&gt;= 1.5,"Below Avg",C1801&lt;1.5,"Poor")</f>
        <v>Excellent</v>
      </c>
      <c r="F1801" s="27" t="str">
        <f t="shared" si="113"/>
        <v>Top Employee</v>
      </c>
      <c r="G1801" s="58" t="str">
        <f t="shared" si="114"/>
        <v>50% Bonus</v>
      </c>
      <c r="H1801" s="60" t="str">
        <f t="shared" si="115"/>
        <v>Valid</v>
      </c>
    </row>
    <row r="1802" spans="1:8" x14ac:dyDescent="0.2">
      <c r="A1802" s="26" t="s">
        <v>6090</v>
      </c>
      <c r="B1802" s="26" t="s">
        <v>5600</v>
      </c>
      <c r="C1802" s="26">
        <v>1.87</v>
      </c>
      <c r="D1802" s="27" t="str">
        <f t="shared" si="112"/>
        <v>📈Low Performer</v>
      </c>
      <c r="E1802" s="27" t="str" cm="1">
        <f t="array" ref="E1802">_xlfn.IFS(C1802&gt;= 4.5,"Excellent",C1802 &gt;=3.5,"Good",C1802&gt;=2.5,"Average",C1802&gt;= 1.5,"Below Avg",C1802&lt;1.5,"Poor")</f>
        <v>Below Avg</v>
      </c>
      <c r="F1802" s="27" t="str">
        <f t="shared" si="113"/>
        <v>At Risk</v>
      </c>
      <c r="G1802" s="58" t="str">
        <f t="shared" si="114"/>
        <v>No Bonus</v>
      </c>
      <c r="H1802" s="60" t="str">
        <f t="shared" si="115"/>
        <v>Invalid</v>
      </c>
    </row>
    <row r="1803" spans="1:8" x14ac:dyDescent="0.2">
      <c r="A1803" s="26" t="s">
        <v>6092</v>
      </c>
      <c r="B1803" s="26" t="s">
        <v>1413</v>
      </c>
      <c r="C1803" s="26">
        <v>2.54</v>
      </c>
      <c r="D1803" s="27" t="str">
        <f t="shared" si="112"/>
        <v>📈Low Performer</v>
      </c>
      <c r="E1803" s="27" t="str" cm="1">
        <f t="array" ref="E1803">_xlfn.IFS(C1803&gt;= 4.5,"Excellent",C1803 &gt;=3.5,"Good",C1803&gt;=2.5,"Average",C1803&gt;= 1.5,"Below Avg",C1803&lt;1.5,"Poor")</f>
        <v>Average</v>
      </c>
      <c r="F1803" s="27" t="str">
        <f t="shared" si="113"/>
        <v>Developing</v>
      </c>
      <c r="G1803" s="58" t="str">
        <f t="shared" si="114"/>
        <v>30% Bonus</v>
      </c>
      <c r="H1803" s="60" t="str">
        <f t="shared" si="115"/>
        <v>Valid</v>
      </c>
    </row>
    <row r="1804" spans="1:8" x14ac:dyDescent="0.2">
      <c r="A1804" s="26" t="s">
        <v>6094</v>
      </c>
      <c r="B1804" s="26" t="s">
        <v>6095</v>
      </c>
      <c r="C1804" s="26">
        <v>2.2799999999999998</v>
      </c>
      <c r="D1804" s="27" t="str">
        <f t="shared" si="112"/>
        <v>📈Low Performer</v>
      </c>
      <c r="E1804" s="27" t="str" cm="1">
        <f t="array" ref="E1804">_xlfn.IFS(C1804&gt;= 4.5,"Excellent",C1804 &gt;=3.5,"Good",C1804&gt;=2.5,"Average",C1804&gt;= 1.5,"Below Avg",C1804&lt;1.5,"Poor")</f>
        <v>Below Avg</v>
      </c>
      <c r="F1804" s="27" t="str">
        <f t="shared" si="113"/>
        <v>At Risk</v>
      </c>
      <c r="G1804" s="58" t="str">
        <f t="shared" si="114"/>
        <v>No Bonus</v>
      </c>
      <c r="H1804" s="60" t="str">
        <f t="shared" si="115"/>
        <v>Valid</v>
      </c>
    </row>
    <row r="1805" spans="1:8" x14ac:dyDescent="0.2">
      <c r="A1805" s="26" t="s">
        <v>6098</v>
      </c>
      <c r="B1805" s="26" t="s">
        <v>6099</v>
      </c>
      <c r="C1805" s="26">
        <v>3.2</v>
      </c>
      <c r="D1805" s="27" t="str">
        <f t="shared" si="112"/>
        <v>✅High Performer</v>
      </c>
      <c r="E1805" s="27" t="str" cm="1">
        <f t="array" ref="E1805">_xlfn.IFS(C1805&gt;= 4.5,"Excellent",C1805 &gt;=3.5,"Good",C1805&gt;=2.5,"Average",C1805&gt;= 1.5,"Below Avg",C1805&lt;1.5,"Poor")</f>
        <v>Average</v>
      </c>
      <c r="F1805" s="27" t="str">
        <f t="shared" si="113"/>
        <v>Developing</v>
      </c>
      <c r="G1805" s="58" t="str">
        <f t="shared" si="114"/>
        <v>30% Bonus</v>
      </c>
      <c r="H1805" s="60" t="str">
        <f t="shared" si="115"/>
        <v>Valid</v>
      </c>
    </row>
    <row r="1806" spans="1:8" x14ac:dyDescent="0.2">
      <c r="A1806" s="26" t="s">
        <v>6101</v>
      </c>
      <c r="B1806" s="26" t="s">
        <v>6102</v>
      </c>
      <c r="C1806" s="26">
        <v>1.43</v>
      </c>
      <c r="D1806" s="27" t="str">
        <f t="shared" si="112"/>
        <v>📈Low Performer</v>
      </c>
      <c r="E1806" s="27" t="str" cm="1">
        <f t="array" ref="E1806">_xlfn.IFS(C1806&gt;= 4.5,"Excellent",C1806 &gt;=3.5,"Good",C1806&gt;=2.5,"Average",C1806&gt;= 1.5,"Below Avg",C1806&lt;1.5,"Poor")</f>
        <v>Poor</v>
      </c>
      <c r="F1806" s="27" t="str">
        <f t="shared" si="113"/>
        <v>At Risk</v>
      </c>
      <c r="G1806" s="58" t="str">
        <f t="shared" si="114"/>
        <v>No Bonus</v>
      </c>
      <c r="H1806" s="60" t="str">
        <f t="shared" si="115"/>
        <v>Invalid</v>
      </c>
    </row>
    <row r="1807" spans="1:8" x14ac:dyDescent="0.2">
      <c r="A1807" s="26" t="s">
        <v>6104</v>
      </c>
      <c r="B1807" s="26" t="s">
        <v>6105</v>
      </c>
      <c r="C1807" s="26">
        <v>3.66</v>
      </c>
      <c r="D1807" s="27" t="str">
        <f t="shared" si="112"/>
        <v>✅High Performer</v>
      </c>
      <c r="E1807" s="27" t="str" cm="1">
        <f t="array" ref="E1807">_xlfn.IFS(C1807&gt;= 4.5,"Excellent",C1807 &gt;=3.5,"Good",C1807&gt;=2.5,"Average",C1807&gt;= 1.5,"Below Avg",C1807&lt;1.5,"Poor")</f>
        <v>Good</v>
      </c>
      <c r="F1807" s="27" t="str">
        <f t="shared" si="113"/>
        <v>Developing</v>
      </c>
      <c r="G1807" s="58" t="str">
        <f t="shared" si="114"/>
        <v>30% Bonus</v>
      </c>
      <c r="H1807" s="60" t="str">
        <f t="shared" si="115"/>
        <v>Valid</v>
      </c>
    </row>
    <row r="1808" spans="1:8" x14ac:dyDescent="0.2">
      <c r="A1808" s="26" t="s">
        <v>6108</v>
      </c>
      <c r="B1808" s="26" t="s">
        <v>6109</v>
      </c>
      <c r="C1808" s="26">
        <v>3.35</v>
      </c>
      <c r="D1808" s="27" t="str">
        <f t="shared" si="112"/>
        <v>✅High Performer</v>
      </c>
      <c r="E1808" s="27" t="str" cm="1">
        <f t="array" ref="E1808">_xlfn.IFS(C1808&gt;= 4.5,"Excellent",C1808 &gt;=3.5,"Good",C1808&gt;=2.5,"Average",C1808&gt;= 1.5,"Below Avg",C1808&lt;1.5,"Poor")</f>
        <v>Average</v>
      </c>
      <c r="F1808" s="27" t="str">
        <f t="shared" si="113"/>
        <v>Developing</v>
      </c>
      <c r="G1808" s="58" t="str">
        <f t="shared" si="114"/>
        <v>30% Bonus</v>
      </c>
      <c r="H1808" s="60" t="str">
        <f t="shared" si="115"/>
        <v>Valid</v>
      </c>
    </row>
    <row r="1809" spans="1:8" x14ac:dyDescent="0.2">
      <c r="A1809" s="26" t="s">
        <v>6111</v>
      </c>
      <c r="B1809" s="26" t="s">
        <v>6112</v>
      </c>
      <c r="C1809" s="26">
        <v>2.13</v>
      </c>
      <c r="D1809" s="27" t="str">
        <f t="shared" si="112"/>
        <v>📈Low Performer</v>
      </c>
      <c r="E1809" s="27" t="str" cm="1">
        <f t="array" ref="E1809">_xlfn.IFS(C1809&gt;= 4.5,"Excellent",C1809 &gt;=3.5,"Good",C1809&gt;=2.5,"Average",C1809&gt;= 1.5,"Below Avg",C1809&lt;1.5,"Poor")</f>
        <v>Below Avg</v>
      </c>
      <c r="F1809" s="27" t="str">
        <f t="shared" si="113"/>
        <v>At Risk</v>
      </c>
      <c r="G1809" s="58" t="str">
        <f t="shared" si="114"/>
        <v>No Bonus</v>
      </c>
      <c r="H1809" s="60" t="str">
        <f t="shared" si="115"/>
        <v>Valid</v>
      </c>
    </row>
    <row r="1810" spans="1:8" x14ac:dyDescent="0.2">
      <c r="A1810" s="26" t="s">
        <v>6114</v>
      </c>
      <c r="B1810" s="26" t="s">
        <v>3154</v>
      </c>
      <c r="C1810" s="26">
        <v>3.19</v>
      </c>
      <c r="D1810" s="27" t="str">
        <f t="shared" si="112"/>
        <v>✅High Performer</v>
      </c>
      <c r="E1810" s="27" t="str" cm="1">
        <f t="array" ref="E1810">_xlfn.IFS(C1810&gt;= 4.5,"Excellent",C1810 &gt;=3.5,"Good",C1810&gt;=2.5,"Average",C1810&gt;= 1.5,"Below Avg",C1810&lt;1.5,"Poor")</f>
        <v>Average</v>
      </c>
      <c r="F1810" s="27" t="str">
        <f t="shared" si="113"/>
        <v>Developing</v>
      </c>
      <c r="G1810" s="58" t="str">
        <f t="shared" si="114"/>
        <v>30% Bonus</v>
      </c>
      <c r="H1810" s="60" t="str">
        <f t="shared" si="115"/>
        <v>Valid</v>
      </c>
    </row>
    <row r="1811" spans="1:8" x14ac:dyDescent="0.2">
      <c r="A1811" s="26" t="s">
        <v>6116</v>
      </c>
      <c r="B1811" s="26" t="s">
        <v>1352</v>
      </c>
      <c r="C1811" s="26">
        <v>3.37</v>
      </c>
      <c r="D1811" s="27" t="str">
        <f t="shared" si="112"/>
        <v>✅High Performer</v>
      </c>
      <c r="E1811" s="27" t="str" cm="1">
        <f t="array" ref="E1811">_xlfn.IFS(C1811&gt;= 4.5,"Excellent",C1811 &gt;=3.5,"Good",C1811&gt;=2.5,"Average",C1811&gt;= 1.5,"Below Avg",C1811&lt;1.5,"Poor")</f>
        <v>Average</v>
      </c>
      <c r="F1811" s="27" t="str">
        <f t="shared" si="113"/>
        <v>Developing</v>
      </c>
      <c r="G1811" s="58" t="str">
        <f t="shared" si="114"/>
        <v>30% Bonus</v>
      </c>
      <c r="H1811" s="60" t="str">
        <f t="shared" si="115"/>
        <v>Valid</v>
      </c>
    </row>
    <row r="1812" spans="1:8" x14ac:dyDescent="0.2">
      <c r="A1812" s="26" t="s">
        <v>6118</v>
      </c>
      <c r="B1812" s="26" t="s">
        <v>3093</v>
      </c>
      <c r="C1812" s="26">
        <v>1.43</v>
      </c>
      <c r="D1812" s="27" t="str">
        <f t="shared" si="112"/>
        <v>📈Low Performer</v>
      </c>
      <c r="E1812" s="27" t="str" cm="1">
        <f t="array" ref="E1812">_xlfn.IFS(C1812&gt;= 4.5,"Excellent",C1812 &gt;=3.5,"Good",C1812&gt;=2.5,"Average",C1812&gt;= 1.5,"Below Avg",C1812&lt;1.5,"Poor")</f>
        <v>Poor</v>
      </c>
      <c r="F1812" s="27" t="str">
        <f t="shared" si="113"/>
        <v>At Risk</v>
      </c>
      <c r="G1812" s="58" t="str">
        <f t="shared" si="114"/>
        <v>No Bonus</v>
      </c>
      <c r="H1812" s="60" t="str">
        <f t="shared" si="115"/>
        <v>Invalid</v>
      </c>
    </row>
    <row r="1813" spans="1:8" x14ac:dyDescent="0.2">
      <c r="A1813" s="26" t="s">
        <v>6120</v>
      </c>
      <c r="B1813" s="26" t="s">
        <v>201</v>
      </c>
      <c r="C1813" s="26">
        <v>4.8</v>
      </c>
      <c r="D1813" s="27" t="str">
        <f t="shared" si="112"/>
        <v>✅High Performer</v>
      </c>
      <c r="E1813" s="27" t="str" cm="1">
        <f t="array" ref="E1813">_xlfn.IFS(C1813&gt;= 4.5,"Excellent",C1813 &gt;=3.5,"Good",C1813&gt;=2.5,"Average",C1813&gt;= 1.5,"Below Avg",C1813&lt;1.5,"Poor")</f>
        <v>Excellent</v>
      </c>
      <c r="F1813" s="27" t="str">
        <f t="shared" si="113"/>
        <v>Top Employee</v>
      </c>
      <c r="G1813" s="58" t="str">
        <f t="shared" si="114"/>
        <v>50% Bonus</v>
      </c>
      <c r="H1813" s="60" t="str">
        <f t="shared" si="115"/>
        <v>Valid</v>
      </c>
    </row>
    <row r="1814" spans="1:8" x14ac:dyDescent="0.2">
      <c r="A1814" s="26" t="s">
        <v>6122</v>
      </c>
      <c r="B1814" s="26" t="s">
        <v>6123</v>
      </c>
      <c r="C1814" s="26">
        <v>1.79</v>
      </c>
      <c r="D1814" s="27" t="str">
        <f t="shared" si="112"/>
        <v>📈Low Performer</v>
      </c>
      <c r="E1814" s="27" t="str" cm="1">
        <f t="array" ref="E1814">_xlfn.IFS(C1814&gt;= 4.5,"Excellent",C1814 &gt;=3.5,"Good",C1814&gt;=2.5,"Average",C1814&gt;= 1.5,"Below Avg",C1814&lt;1.5,"Poor")</f>
        <v>Below Avg</v>
      </c>
      <c r="F1814" s="27" t="str">
        <f t="shared" si="113"/>
        <v>At Risk</v>
      </c>
      <c r="G1814" s="58" t="str">
        <f t="shared" si="114"/>
        <v>No Bonus</v>
      </c>
      <c r="H1814" s="60" t="str">
        <f t="shared" si="115"/>
        <v>Invalid</v>
      </c>
    </row>
    <row r="1815" spans="1:8" x14ac:dyDescent="0.2">
      <c r="A1815" s="26" t="s">
        <v>6125</v>
      </c>
      <c r="B1815" s="26" t="s">
        <v>6126</v>
      </c>
      <c r="C1815" s="26">
        <v>1.87</v>
      </c>
      <c r="D1815" s="27" t="str">
        <f t="shared" si="112"/>
        <v>📈Low Performer</v>
      </c>
      <c r="E1815" s="27" t="str" cm="1">
        <f t="array" ref="E1815">_xlfn.IFS(C1815&gt;= 4.5,"Excellent",C1815 &gt;=3.5,"Good",C1815&gt;=2.5,"Average",C1815&gt;= 1.5,"Below Avg",C1815&lt;1.5,"Poor")</f>
        <v>Below Avg</v>
      </c>
      <c r="F1815" s="27" t="str">
        <f t="shared" si="113"/>
        <v>At Risk</v>
      </c>
      <c r="G1815" s="58" t="str">
        <f t="shared" si="114"/>
        <v>No Bonus</v>
      </c>
      <c r="H1815" s="60" t="str">
        <f t="shared" si="115"/>
        <v>Invalid</v>
      </c>
    </row>
    <row r="1816" spans="1:8" x14ac:dyDescent="0.2">
      <c r="A1816" s="26" t="s">
        <v>6128</v>
      </c>
      <c r="B1816" s="26" t="s">
        <v>6129</v>
      </c>
      <c r="C1816" s="26">
        <v>1.43</v>
      </c>
      <c r="D1816" s="27" t="str">
        <f t="shared" si="112"/>
        <v>📈Low Performer</v>
      </c>
      <c r="E1816" s="27" t="str" cm="1">
        <f t="array" ref="E1816">_xlfn.IFS(C1816&gt;= 4.5,"Excellent",C1816 &gt;=3.5,"Good",C1816&gt;=2.5,"Average",C1816&gt;= 1.5,"Below Avg",C1816&lt;1.5,"Poor")</f>
        <v>Poor</v>
      </c>
      <c r="F1816" s="27" t="str">
        <f t="shared" si="113"/>
        <v>At Risk</v>
      </c>
      <c r="G1816" s="58" t="str">
        <f t="shared" si="114"/>
        <v>No Bonus</v>
      </c>
      <c r="H1816" s="60" t="str">
        <f t="shared" si="115"/>
        <v>Invalid</v>
      </c>
    </row>
    <row r="1817" spans="1:8" x14ac:dyDescent="0.2">
      <c r="A1817" s="26" t="s">
        <v>6131</v>
      </c>
      <c r="B1817" s="26" t="s">
        <v>6132</v>
      </c>
      <c r="C1817" s="26">
        <v>1.78</v>
      </c>
      <c r="D1817" s="27" t="str">
        <f t="shared" si="112"/>
        <v>📈Low Performer</v>
      </c>
      <c r="E1817" s="27" t="str" cm="1">
        <f t="array" ref="E1817">_xlfn.IFS(C1817&gt;= 4.5,"Excellent",C1817 &gt;=3.5,"Good",C1817&gt;=2.5,"Average",C1817&gt;= 1.5,"Below Avg",C1817&lt;1.5,"Poor")</f>
        <v>Below Avg</v>
      </c>
      <c r="F1817" s="27" t="str">
        <f t="shared" si="113"/>
        <v>At Risk</v>
      </c>
      <c r="G1817" s="58" t="str">
        <f t="shared" si="114"/>
        <v>No Bonus</v>
      </c>
      <c r="H1817" s="60" t="str">
        <f t="shared" si="115"/>
        <v>Invalid</v>
      </c>
    </row>
    <row r="1818" spans="1:8" x14ac:dyDescent="0.2">
      <c r="A1818" s="26" t="s">
        <v>6135</v>
      </c>
      <c r="B1818" s="26" t="s">
        <v>2708</v>
      </c>
      <c r="C1818" s="26">
        <v>1.51</v>
      </c>
      <c r="D1818" s="27" t="str">
        <f t="shared" si="112"/>
        <v>📈Low Performer</v>
      </c>
      <c r="E1818" s="27" t="str" cm="1">
        <f t="array" ref="E1818">_xlfn.IFS(C1818&gt;= 4.5,"Excellent",C1818 &gt;=3.5,"Good",C1818&gt;=2.5,"Average",C1818&gt;= 1.5,"Below Avg",C1818&lt;1.5,"Poor")</f>
        <v>Below Avg</v>
      </c>
      <c r="F1818" s="27" t="str">
        <f t="shared" si="113"/>
        <v>At Risk</v>
      </c>
      <c r="G1818" s="58" t="str">
        <f t="shared" si="114"/>
        <v>No Bonus</v>
      </c>
      <c r="H1818" s="60" t="str">
        <f t="shared" si="115"/>
        <v>Invalid</v>
      </c>
    </row>
    <row r="1819" spans="1:8" x14ac:dyDescent="0.2">
      <c r="A1819" s="26" t="s">
        <v>6138</v>
      </c>
      <c r="B1819" s="26" t="s">
        <v>6139</v>
      </c>
      <c r="C1819" s="26">
        <v>1.2</v>
      </c>
      <c r="D1819" s="27" t="str">
        <f t="shared" si="112"/>
        <v>📈Low Performer</v>
      </c>
      <c r="E1819" s="27" t="str" cm="1">
        <f t="array" ref="E1819">_xlfn.IFS(C1819&gt;= 4.5,"Excellent",C1819 &gt;=3.5,"Good",C1819&gt;=2.5,"Average",C1819&gt;= 1.5,"Below Avg",C1819&lt;1.5,"Poor")</f>
        <v>Poor</v>
      </c>
      <c r="F1819" s="27" t="str">
        <f t="shared" si="113"/>
        <v>At Risk</v>
      </c>
      <c r="G1819" s="58" t="str">
        <f t="shared" si="114"/>
        <v>No Bonus</v>
      </c>
      <c r="H1819" s="60" t="str">
        <f t="shared" si="115"/>
        <v>Invalid</v>
      </c>
    </row>
    <row r="1820" spans="1:8" x14ac:dyDescent="0.2">
      <c r="A1820" s="26" t="s">
        <v>6142</v>
      </c>
      <c r="B1820" s="26" t="s">
        <v>6143</v>
      </c>
      <c r="C1820" s="26">
        <v>1.04</v>
      </c>
      <c r="D1820" s="27" t="str">
        <f t="shared" si="112"/>
        <v>📈Low Performer</v>
      </c>
      <c r="E1820" s="27" t="str" cm="1">
        <f t="array" ref="E1820">_xlfn.IFS(C1820&gt;= 4.5,"Excellent",C1820 &gt;=3.5,"Good",C1820&gt;=2.5,"Average",C1820&gt;= 1.5,"Below Avg",C1820&lt;1.5,"Poor")</f>
        <v>Poor</v>
      </c>
      <c r="F1820" s="27" t="str">
        <f t="shared" si="113"/>
        <v>At Risk</v>
      </c>
      <c r="G1820" s="58" t="str">
        <f t="shared" si="114"/>
        <v>No Bonus</v>
      </c>
      <c r="H1820" s="60" t="str">
        <f t="shared" si="115"/>
        <v>Invalid</v>
      </c>
    </row>
    <row r="1821" spans="1:8" x14ac:dyDescent="0.2">
      <c r="A1821" s="26" t="s">
        <v>6145</v>
      </c>
      <c r="B1821" s="26" t="s">
        <v>6146</v>
      </c>
      <c r="C1821" s="26">
        <v>1.88</v>
      </c>
      <c r="D1821" s="27" t="str">
        <f t="shared" si="112"/>
        <v>📈Low Performer</v>
      </c>
      <c r="E1821" s="27" t="str" cm="1">
        <f t="array" ref="E1821">_xlfn.IFS(C1821&gt;= 4.5,"Excellent",C1821 &gt;=3.5,"Good",C1821&gt;=2.5,"Average",C1821&gt;= 1.5,"Below Avg",C1821&lt;1.5,"Poor")</f>
        <v>Below Avg</v>
      </c>
      <c r="F1821" s="27" t="str">
        <f t="shared" si="113"/>
        <v>At Risk</v>
      </c>
      <c r="G1821" s="58" t="str">
        <f t="shared" si="114"/>
        <v>No Bonus</v>
      </c>
      <c r="H1821" s="60" t="str">
        <f t="shared" si="115"/>
        <v>Invalid</v>
      </c>
    </row>
    <row r="1822" spans="1:8" x14ac:dyDescent="0.2">
      <c r="A1822" s="26" t="s">
        <v>6148</v>
      </c>
      <c r="B1822" s="26" t="s">
        <v>6149</v>
      </c>
      <c r="C1822" s="26">
        <v>4.2699999999999996</v>
      </c>
      <c r="D1822" s="27" t="str">
        <f t="shared" si="112"/>
        <v>✅High Performer</v>
      </c>
      <c r="E1822" s="27" t="str" cm="1">
        <f t="array" ref="E1822">_xlfn.IFS(C1822&gt;= 4.5,"Excellent",C1822 &gt;=3.5,"Good",C1822&gt;=2.5,"Average",C1822&gt;= 1.5,"Below Avg",C1822&lt;1.5,"Poor")</f>
        <v>Good</v>
      </c>
      <c r="F1822" s="27" t="str">
        <f t="shared" si="113"/>
        <v>Developing</v>
      </c>
      <c r="G1822" s="58" t="str">
        <f t="shared" si="114"/>
        <v>30% Bonus</v>
      </c>
      <c r="H1822" s="60" t="str">
        <f t="shared" si="115"/>
        <v>Valid</v>
      </c>
    </row>
    <row r="1823" spans="1:8" x14ac:dyDescent="0.2">
      <c r="A1823" s="26" t="s">
        <v>6151</v>
      </c>
      <c r="B1823" s="26" t="s">
        <v>6152</v>
      </c>
      <c r="C1823" s="26">
        <v>4.2699999999999996</v>
      </c>
      <c r="D1823" s="27" t="str">
        <f t="shared" si="112"/>
        <v>✅High Performer</v>
      </c>
      <c r="E1823" s="27" t="str" cm="1">
        <f t="array" ref="E1823">_xlfn.IFS(C1823&gt;= 4.5,"Excellent",C1823 &gt;=3.5,"Good",C1823&gt;=2.5,"Average",C1823&gt;= 1.5,"Below Avg",C1823&lt;1.5,"Poor")</f>
        <v>Good</v>
      </c>
      <c r="F1823" s="27" t="str">
        <f t="shared" si="113"/>
        <v>Developing</v>
      </c>
      <c r="G1823" s="58" t="str">
        <f t="shared" si="114"/>
        <v>30% Bonus</v>
      </c>
      <c r="H1823" s="60" t="str">
        <f t="shared" si="115"/>
        <v>Valid</v>
      </c>
    </row>
    <row r="1824" spans="1:8" x14ac:dyDescent="0.2">
      <c r="A1824" s="26" t="s">
        <v>6155</v>
      </c>
      <c r="B1824" s="26" t="s">
        <v>6156</v>
      </c>
      <c r="C1824" s="26">
        <v>2.16</v>
      </c>
      <c r="D1824" s="27" t="str">
        <f t="shared" si="112"/>
        <v>📈Low Performer</v>
      </c>
      <c r="E1824" s="27" t="str" cm="1">
        <f t="array" ref="E1824">_xlfn.IFS(C1824&gt;= 4.5,"Excellent",C1824 &gt;=3.5,"Good",C1824&gt;=2.5,"Average",C1824&gt;= 1.5,"Below Avg",C1824&lt;1.5,"Poor")</f>
        <v>Below Avg</v>
      </c>
      <c r="F1824" s="27" t="str">
        <f t="shared" si="113"/>
        <v>At Risk</v>
      </c>
      <c r="G1824" s="58" t="str">
        <f t="shared" si="114"/>
        <v>No Bonus</v>
      </c>
      <c r="H1824" s="60" t="str">
        <f t="shared" si="115"/>
        <v>Valid</v>
      </c>
    </row>
    <row r="1825" spans="1:8" x14ac:dyDescent="0.2">
      <c r="A1825" s="26" t="s">
        <v>6159</v>
      </c>
      <c r="B1825" s="26" t="s">
        <v>894</v>
      </c>
      <c r="C1825" s="26">
        <v>2.2799999999999998</v>
      </c>
      <c r="D1825" s="27" t="str">
        <f t="shared" si="112"/>
        <v>📈Low Performer</v>
      </c>
      <c r="E1825" s="27" t="str" cm="1">
        <f t="array" ref="E1825">_xlfn.IFS(C1825&gt;= 4.5,"Excellent",C1825 &gt;=3.5,"Good",C1825&gt;=2.5,"Average",C1825&gt;= 1.5,"Below Avg",C1825&lt;1.5,"Poor")</f>
        <v>Below Avg</v>
      </c>
      <c r="F1825" s="27" t="str">
        <f t="shared" si="113"/>
        <v>At Risk</v>
      </c>
      <c r="G1825" s="58" t="str">
        <f t="shared" si="114"/>
        <v>No Bonus</v>
      </c>
      <c r="H1825" s="60" t="str">
        <f t="shared" si="115"/>
        <v>Valid</v>
      </c>
    </row>
    <row r="1826" spans="1:8" x14ac:dyDescent="0.2">
      <c r="A1826" s="26" t="s">
        <v>6161</v>
      </c>
      <c r="B1826" s="26" t="s">
        <v>3029</v>
      </c>
      <c r="C1826" s="26">
        <v>2.2799999999999998</v>
      </c>
      <c r="D1826" s="27" t="str">
        <f t="shared" si="112"/>
        <v>📈Low Performer</v>
      </c>
      <c r="E1826" s="27" t="str" cm="1">
        <f t="array" ref="E1826">_xlfn.IFS(C1826&gt;= 4.5,"Excellent",C1826 &gt;=3.5,"Good",C1826&gt;=2.5,"Average",C1826&gt;= 1.5,"Below Avg",C1826&lt;1.5,"Poor")</f>
        <v>Below Avg</v>
      </c>
      <c r="F1826" s="27" t="str">
        <f t="shared" si="113"/>
        <v>At Risk</v>
      </c>
      <c r="G1826" s="58" t="str">
        <f t="shared" si="114"/>
        <v>No Bonus</v>
      </c>
      <c r="H1826" s="60" t="str">
        <f t="shared" si="115"/>
        <v>Valid</v>
      </c>
    </row>
    <row r="1827" spans="1:8" x14ac:dyDescent="0.2">
      <c r="A1827" s="26" t="s">
        <v>6164</v>
      </c>
      <c r="B1827" s="26" t="s">
        <v>4527</v>
      </c>
      <c r="C1827" s="26">
        <v>1.26</v>
      </c>
      <c r="D1827" s="27" t="str">
        <f t="shared" si="112"/>
        <v>📈Low Performer</v>
      </c>
      <c r="E1827" s="27" t="str" cm="1">
        <f t="array" ref="E1827">_xlfn.IFS(C1827&gt;= 4.5,"Excellent",C1827 &gt;=3.5,"Good",C1827&gt;=2.5,"Average",C1827&gt;= 1.5,"Below Avg",C1827&lt;1.5,"Poor")</f>
        <v>Poor</v>
      </c>
      <c r="F1827" s="27" t="str">
        <f t="shared" si="113"/>
        <v>At Risk</v>
      </c>
      <c r="G1827" s="58" t="str">
        <f t="shared" si="114"/>
        <v>No Bonus</v>
      </c>
      <c r="H1827" s="60" t="str">
        <f t="shared" si="115"/>
        <v>Invalid</v>
      </c>
    </row>
    <row r="1828" spans="1:8" x14ac:dyDescent="0.2">
      <c r="A1828" s="26" t="s">
        <v>6167</v>
      </c>
      <c r="B1828" s="26" t="s">
        <v>6168</v>
      </c>
      <c r="C1828" s="26">
        <v>3.18</v>
      </c>
      <c r="D1828" s="27" t="str">
        <f t="shared" si="112"/>
        <v>✅High Performer</v>
      </c>
      <c r="E1828" s="27" t="str" cm="1">
        <f t="array" ref="E1828">_xlfn.IFS(C1828&gt;= 4.5,"Excellent",C1828 &gt;=3.5,"Good",C1828&gt;=2.5,"Average",C1828&gt;= 1.5,"Below Avg",C1828&lt;1.5,"Poor")</f>
        <v>Average</v>
      </c>
      <c r="F1828" s="27" t="str">
        <f t="shared" si="113"/>
        <v>Developing</v>
      </c>
      <c r="G1828" s="58" t="str">
        <f t="shared" si="114"/>
        <v>30% Bonus</v>
      </c>
      <c r="H1828" s="60" t="str">
        <f t="shared" si="115"/>
        <v>Valid</v>
      </c>
    </row>
    <row r="1829" spans="1:8" x14ac:dyDescent="0.2">
      <c r="A1829" s="26" t="s">
        <v>6170</v>
      </c>
      <c r="B1829" s="26" t="s">
        <v>323</v>
      </c>
      <c r="C1829" s="26">
        <v>2.58</v>
      </c>
      <c r="D1829" s="27" t="str">
        <f t="shared" si="112"/>
        <v>📈Low Performer</v>
      </c>
      <c r="E1829" s="27" t="str" cm="1">
        <f t="array" ref="E1829">_xlfn.IFS(C1829&gt;= 4.5,"Excellent",C1829 &gt;=3.5,"Good",C1829&gt;=2.5,"Average",C1829&gt;= 1.5,"Below Avg",C1829&lt;1.5,"Poor")</f>
        <v>Average</v>
      </c>
      <c r="F1829" s="27" t="str">
        <f t="shared" si="113"/>
        <v>Developing</v>
      </c>
      <c r="G1829" s="58" t="str">
        <f t="shared" si="114"/>
        <v>30% Bonus</v>
      </c>
      <c r="H1829" s="60" t="str">
        <f t="shared" si="115"/>
        <v>Valid</v>
      </c>
    </row>
    <row r="1830" spans="1:8" x14ac:dyDescent="0.2">
      <c r="A1830" s="26" t="s">
        <v>6173</v>
      </c>
      <c r="B1830" s="26" t="s">
        <v>4747</v>
      </c>
      <c r="C1830" s="26">
        <v>4.12</v>
      </c>
      <c r="D1830" s="27" t="str">
        <f t="shared" si="112"/>
        <v>✅High Performer</v>
      </c>
      <c r="E1830" s="27" t="str" cm="1">
        <f t="array" ref="E1830">_xlfn.IFS(C1830&gt;= 4.5,"Excellent",C1830 &gt;=3.5,"Good",C1830&gt;=2.5,"Average",C1830&gt;= 1.5,"Below Avg",C1830&lt;1.5,"Poor")</f>
        <v>Good</v>
      </c>
      <c r="F1830" s="27" t="str">
        <f t="shared" si="113"/>
        <v>Developing</v>
      </c>
      <c r="G1830" s="58" t="str">
        <f t="shared" si="114"/>
        <v>30% Bonus</v>
      </c>
      <c r="H1830" s="60" t="str">
        <f t="shared" si="115"/>
        <v>Valid</v>
      </c>
    </row>
    <row r="1831" spans="1:8" x14ac:dyDescent="0.2">
      <c r="A1831" s="26" t="s">
        <v>6176</v>
      </c>
      <c r="B1831" s="26" t="s">
        <v>6177</v>
      </c>
      <c r="C1831" s="26">
        <v>4.72</v>
      </c>
      <c r="D1831" s="27" t="str">
        <f t="shared" si="112"/>
        <v>✅High Performer</v>
      </c>
      <c r="E1831" s="27" t="str" cm="1">
        <f t="array" ref="E1831">_xlfn.IFS(C1831&gt;= 4.5,"Excellent",C1831 &gt;=3.5,"Good",C1831&gt;=2.5,"Average",C1831&gt;= 1.5,"Below Avg",C1831&lt;1.5,"Poor")</f>
        <v>Excellent</v>
      </c>
      <c r="F1831" s="27" t="str">
        <f t="shared" si="113"/>
        <v>Top Employee</v>
      </c>
      <c r="G1831" s="58" t="str">
        <f t="shared" si="114"/>
        <v>50% Bonus</v>
      </c>
      <c r="H1831" s="60" t="str">
        <f t="shared" si="115"/>
        <v>Valid</v>
      </c>
    </row>
    <row r="1832" spans="1:8" x14ac:dyDescent="0.2">
      <c r="A1832" s="26" t="s">
        <v>6179</v>
      </c>
      <c r="B1832" s="26" t="s">
        <v>6180</v>
      </c>
      <c r="C1832" s="26">
        <v>4.99</v>
      </c>
      <c r="D1832" s="27" t="str">
        <f t="shared" si="112"/>
        <v>✅High Performer</v>
      </c>
      <c r="E1832" s="27" t="str" cm="1">
        <f t="array" ref="E1832">_xlfn.IFS(C1832&gt;= 4.5,"Excellent",C1832 &gt;=3.5,"Good",C1832&gt;=2.5,"Average",C1832&gt;= 1.5,"Below Avg",C1832&lt;1.5,"Poor")</f>
        <v>Excellent</v>
      </c>
      <c r="F1832" s="27" t="str">
        <f t="shared" si="113"/>
        <v>Top Employee</v>
      </c>
      <c r="G1832" s="58" t="str">
        <f t="shared" si="114"/>
        <v>50% Bonus</v>
      </c>
      <c r="H1832" s="60" t="str">
        <f t="shared" si="115"/>
        <v>Valid</v>
      </c>
    </row>
    <row r="1833" spans="1:8" x14ac:dyDescent="0.2">
      <c r="A1833" s="26" t="s">
        <v>6183</v>
      </c>
      <c r="B1833" s="26" t="s">
        <v>6184</v>
      </c>
      <c r="C1833" s="26">
        <v>2.64</v>
      </c>
      <c r="D1833" s="27" t="str">
        <f t="shared" si="112"/>
        <v>📈Low Performer</v>
      </c>
      <c r="E1833" s="27" t="str" cm="1">
        <f t="array" ref="E1833">_xlfn.IFS(C1833&gt;= 4.5,"Excellent",C1833 &gt;=3.5,"Good",C1833&gt;=2.5,"Average",C1833&gt;= 1.5,"Below Avg",C1833&lt;1.5,"Poor")</f>
        <v>Average</v>
      </c>
      <c r="F1833" s="27" t="str">
        <f t="shared" si="113"/>
        <v>Developing</v>
      </c>
      <c r="G1833" s="58" t="str">
        <f t="shared" si="114"/>
        <v>30% Bonus</v>
      </c>
      <c r="H1833" s="60" t="str">
        <f t="shared" si="115"/>
        <v>Valid</v>
      </c>
    </row>
    <row r="1834" spans="1:8" x14ac:dyDescent="0.2">
      <c r="A1834" s="26" t="s">
        <v>6187</v>
      </c>
      <c r="B1834" s="26" t="s">
        <v>4504</v>
      </c>
      <c r="C1834" s="26">
        <v>1.74</v>
      </c>
      <c r="D1834" s="27" t="str">
        <f t="shared" si="112"/>
        <v>📈Low Performer</v>
      </c>
      <c r="E1834" s="27" t="str" cm="1">
        <f t="array" ref="E1834">_xlfn.IFS(C1834&gt;= 4.5,"Excellent",C1834 &gt;=3.5,"Good",C1834&gt;=2.5,"Average",C1834&gt;= 1.5,"Below Avg",C1834&lt;1.5,"Poor")</f>
        <v>Below Avg</v>
      </c>
      <c r="F1834" s="27" t="str">
        <f t="shared" si="113"/>
        <v>At Risk</v>
      </c>
      <c r="G1834" s="58" t="str">
        <f t="shared" si="114"/>
        <v>No Bonus</v>
      </c>
      <c r="H1834" s="60" t="str">
        <f t="shared" si="115"/>
        <v>Invalid</v>
      </c>
    </row>
    <row r="1835" spans="1:8" x14ac:dyDescent="0.2">
      <c r="A1835" s="26" t="s">
        <v>6189</v>
      </c>
      <c r="B1835" s="26" t="s">
        <v>6190</v>
      </c>
      <c r="C1835" s="26">
        <v>1.75</v>
      </c>
      <c r="D1835" s="27" t="str">
        <f t="shared" si="112"/>
        <v>📈Low Performer</v>
      </c>
      <c r="E1835" s="27" t="str" cm="1">
        <f t="array" ref="E1835">_xlfn.IFS(C1835&gt;= 4.5,"Excellent",C1835 &gt;=3.5,"Good",C1835&gt;=2.5,"Average",C1835&gt;= 1.5,"Below Avg",C1835&lt;1.5,"Poor")</f>
        <v>Below Avg</v>
      </c>
      <c r="F1835" s="27" t="str">
        <f t="shared" si="113"/>
        <v>At Risk</v>
      </c>
      <c r="G1835" s="58" t="str">
        <f t="shared" si="114"/>
        <v>No Bonus</v>
      </c>
      <c r="H1835" s="60" t="str">
        <f t="shared" si="115"/>
        <v>Invalid</v>
      </c>
    </row>
    <row r="1836" spans="1:8" x14ac:dyDescent="0.2">
      <c r="A1836" s="26" t="s">
        <v>6192</v>
      </c>
      <c r="B1836" s="26" t="s">
        <v>1620</v>
      </c>
      <c r="C1836" s="26">
        <v>2.92</v>
      </c>
      <c r="D1836" s="27" t="str">
        <f t="shared" si="112"/>
        <v>📈Low Performer</v>
      </c>
      <c r="E1836" s="27" t="str" cm="1">
        <f t="array" ref="E1836">_xlfn.IFS(C1836&gt;= 4.5,"Excellent",C1836 &gt;=3.5,"Good",C1836&gt;=2.5,"Average",C1836&gt;= 1.5,"Below Avg",C1836&lt;1.5,"Poor")</f>
        <v>Average</v>
      </c>
      <c r="F1836" s="27" t="str">
        <f t="shared" si="113"/>
        <v>Developing</v>
      </c>
      <c r="G1836" s="58" t="str">
        <f t="shared" si="114"/>
        <v>30% Bonus</v>
      </c>
      <c r="H1836" s="60" t="str">
        <f t="shared" si="115"/>
        <v>Valid</v>
      </c>
    </row>
    <row r="1837" spans="1:8" x14ac:dyDescent="0.2">
      <c r="A1837" s="26" t="s">
        <v>6194</v>
      </c>
      <c r="B1837" s="26" t="s">
        <v>6195</v>
      </c>
      <c r="C1837" s="26">
        <v>1.1200000000000001</v>
      </c>
      <c r="D1837" s="27" t="str">
        <f t="shared" si="112"/>
        <v>📈Low Performer</v>
      </c>
      <c r="E1837" s="27" t="str" cm="1">
        <f t="array" ref="E1837">_xlfn.IFS(C1837&gt;= 4.5,"Excellent",C1837 &gt;=3.5,"Good",C1837&gt;=2.5,"Average",C1837&gt;= 1.5,"Below Avg",C1837&lt;1.5,"Poor")</f>
        <v>Poor</v>
      </c>
      <c r="F1837" s="27" t="str">
        <f t="shared" si="113"/>
        <v>At Risk</v>
      </c>
      <c r="G1837" s="58" t="str">
        <f t="shared" si="114"/>
        <v>No Bonus</v>
      </c>
      <c r="H1837" s="60" t="str">
        <f t="shared" si="115"/>
        <v>Invalid</v>
      </c>
    </row>
    <row r="1838" spans="1:8" x14ac:dyDescent="0.2">
      <c r="A1838" s="26" t="s">
        <v>6197</v>
      </c>
      <c r="B1838" s="26" t="s">
        <v>801</v>
      </c>
      <c r="C1838" s="26">
        <v>4.47</v>
      </c>
      <c r="D1838" s="27" t="str">
        <f t="shared" si="112"/>
        <v>✅High Performer</v>
      </c>
      <c r="E1838" s="27" t="str" cm="1">
        <f t="array" ref="E1838">_xlfn.IFS(C1838&gt;= 4.5,"Excellent",C1838 &gt;=3.5,"Good",C1838&gt;=2.5,"Average",C1838&gt;= 1.5,"Below Avg",C1838&lt;1.5,"Poor")</f>
        <v>Good</v>
      </c>
      <c r="F1838" s="27" t="str">
        <f t="shared" si="113"/>
        <v>Developing</v>
      </c>
      <c r="G1838" s="58" t="str">
        <f t="shared" si="114"/>
        <v>30% Bonus</v>
      </c>
      <c r="H1838" s="60" t="str">
        <f t="shared" si="115"/>
        <v>Valid</v>
      </c>
    </row>
    <row r="1839" spans="1:8" x14ac:dyDescent="0.2">
      <c r="A1839" s="26" t="s">
        <v>6200</v>
      </c>
      <c r="B1839" s="26" t="s">
        <v>1158</v>
      </c>
      <c r="C1839" s="26">
        <v>1.02</v>
      </c>
      <c r="D1839" s="27" t="str">
        <f t="shared" si="112"/>
        <v>📈Low Performer</v>
      </c>
      <c r="E1839" s="27" t="str" cm="1">
        <f t="array" ref="E1839">_xlfn.IFS(C1839&gt;= 4.5,"Excellent",C1839 &gt;=3.5,"Good",C1839&gt;=2.5,"Average",C1839&gt;= 1.5,"Below Avg",C1839&lt;1.5,"Poor")</f>
        <v>Poor</v>
      </c>
      <c r="F1839" s="27" t="str">
        <f t="shared" si="113"/>
        <v>At Risk</v>
      </c>
      <c r="G1839" s="58" t="str">
        <f t="shared" si="114"/>
        <v>No Bonus</v>
      </c>
      <c r="H1839" s="60" t="str">
        <f t="shared" si="115"/>
        <v>Invalid</v>
      </c>
    </row>
    <row r="1840" spans="1:8" x14ac:dyDescent="0.2">
      <c r="A1840" s="26" t="s">
        <v>6202</v>
      </c>
      <c r="B1840" s="26" t="s">
        <v>6203</v>
      </c>
      <c r="C1840" s="26">
        <v>3.57</v>
      </c>
      <c r="D1840" s="27" t="str">
        <f t="shared" si="112"/>
        <v>✅High Performer</v>
      </c>
      <c r="E1840" s="27" t="str" cm="1">
        <f t="array" ref="E1840">_xlfn.IFS(C1840&gt;= 4.5,"Excellent",C1840 &gt;=3.5,"Good",C1840&gt;=2.5,"Average",C1840&gt;= 1.5,"Below Avg",C1840&lt;1.5,"Poor")</f>
        <v>Good</v>
      </c>
      <c r="F1840" s="27" t="str">
        <f t="shared" si="113"/>
        <v>Developing</v>
      </c>
      <c r="G1840" s="58" t="str">
        <f t="shared" si="114"/>
        <v>30% Bonus</v>
      </c>
      <c r="H1840" s="60" t="str">
        <f t="shared" si="115"/>
        <v>Valid</v>
      </c>
    </row>
    <row r="1841" spans="1:8" x14ac:dyDescent="0.2">
      <c r="A1841" s="26" t="s">
        <v>6205</v>
      </c>
      <c r="B1841" s="26" t="s">
        <v>6206</v>
      </c>
      <c r="C1841" s="26">
        <v>2.1</v>
      </c>
      <c r="D1841" s="27" t="str">
        <f t="shared" si="112"/>
        <v>📈Low Performer</v>
      </c>
      <c r="E1841" s="27" t="str" cm="1">
        <f t="array" ref="E1841">_xlfn.IFS(C1841&gt;= 4.5,"Excellent",C1841 &gt;=3.5,"Good",C1841&gt;=2.5,"Average",C1841&gt;= 1.5,"Below Avg",C1841&lt;1.5,"Poor")</f>
        <v>Below Avg</v>
      </c>
      <c r="F1841" s="27" t="str">
        <f t="shared" si="113"/>
        <v>At Risk</v>
      </c>
      <c r="G1841" s="58" t="str">
        <f t="shared" si="114"/>
        <v>No Bonus</v>
      </c>
      <c r="H1841" s="60" t="str">
        <f t="shared" si="115"/>
        <v>Valid</v>
      </c>
    </row>
    <row r="1842" spans="1:8" x14ac:dyDescent="0.2">
      <c r="A1842" s="26" t="s">
        <v>6208</v>
      </c>
      <c r="B1842" s="26" t="s">
        <v>5305</v>
      </c>
      <c r="C1842" s="26">
        <v>2.54</v>
      </c>
      <c r="D1842" s="27" t="str">
        <f t="shared" si="112"/>
        <v>📈Low Performer</v>
      </c>
      <c r="E1842" s="27" t="str" cm="1">
        <f t="array" ref="E1842">_xlfn.IFS(C1842&gt;= 4.5,"Excellent",C1842 &gt;=3.5,"Good",C1842&gt;=2.5,"Average",C1842&gt;= 1.5,"Below Avg",C1842&lt;1.5,"Poor")</f>
        <v>Average</v>
      </c>
      <c r="F1842" s="27" t="str">
        <f t="shared" si="113"/>
        <v>Developing</v>
      </c>
      <c r="G1842" s="58" t="str">
        <f t="shared" si="114"/>
        <v>30% Bonus</v>
      </c>
      <c r="H1842" s="60" t="str">
        <f t="shared" si="115"/>
        <v>Valid</v>
      </c>
    </row>
    <row r="1843" spans="1:8" x14ac:dyDescent="0.2">
      <c r="A1843" s="26" t="s">
        <v>6211</v>
      </c>
      <c r="B1843" s="26" t="s">
        <v>6143</v>
      </c>
      <c r="C1843" s="26">
        <v>2.4500000000000002</v>
      </c>
      <c r="D1843" s="27" t="str">
        <f t="shared" si="112"/>
        <v>📈Low Performer</v>
      </c>
      <c r="E1843" s="27" t="str" cm="1">
        <f t="array" ref="E1843">_xlfn.IFS(C1843&gt;= 4.5,"Excellent",C1843 &gt;=3.5,"Good",C1843&gt;=2.5,"Average",C1843&gt;= 1.5,"Below Avg",C1843&lt;1.5,"Poor")</f>
        <v>Below Avg</v>
      </c>
      <c r="F1843" s="27" t="str">
        <f t="shared" si="113"/>
        <v>At Risk</v>
      </c>
      <c r="G1843" s="58" t="str">
        <f t="shared" si="114"/>
        <v>No Bonus</v>
      </c>
      <c r="H1843" s="60" t="str">
        <f t="shared" si="115"/>
        <v>Valid</v>
      </c>
    </row>
    <row r="1844" spans="1:8" x14ac:dyDescent="0.2">
      <c r="A1844" s="26" t="s">
        <v>6214</v>
      </c>
      <c r="B1844" s="26" t="s">
        <v>701</v>
      </c>
      <c r="C1844" s="26">
        <v>3.71</v>
      </c>
      <c r="D1844" s="27" t="str">
        <f t="shared" si="112"/>
        <v>✅High Performer</v>
      </c>
      <c r="E1844" s="27" t="str" cm="1">
        <f t="array" ref="E1844">_xlfn.IFS(C1844&gt;= 4.5,"Excellent",C1844 &gt;=3.5,"Good",C1844&gt;=2.5,"Average",C1844&gt;= 1.5,"Below Avg",C1844&lt;1.5,"Poor")</f>
        <v>Good</v>
      </c>
      <c r="F1844" s="27" t="str">
        <f t="shared" si="113"/>
        <v>Developing</v>
      </c>
      <c r="G1844" s="58" t="str">
        <f t="shared" si="114"/>
        <v>30% Bonus</v>
      </c>
      <c r="H1844" s="60" t="str">
        <f t="shared" si="115"/>
        <v>Valid</v>
      </c>
    </row>
    <row r="1845" spans="1:8" x14ac:dyDescent="0.2">
      <c r="A1845" s="26" t="s">
        <v>6216</v>
      </c>
      <c r="B1845" s="26" t="s">
        <v>4556</v>
      </c>
      <c r="C1845" s="26">
        <v>2.52</v>
      </c>
      <c r="D1845" s="27" t="str">
        <f t="shared" si="112"/>
        <v>📈Low Performer</v>
      </c>
      <c r="E1845" s="27" t="str" cm="1">
        <f t="array" ref="E1845">_xlfn.IFS(C1845&gt;= 4.5,"Excellent",C1845 &gt;=3.5,"Good",C1845&gt;=2.5,"Average",C1845&gt;= 1.5,"Below Avg",C1845&lt;1.5,"Poor")</f>
        <v>Average</v>
      </c>
      <c r="F1845" s="27" t="str">
        <f t="shared" si="113"/>
        <v>Developing</v>
      </c>
      <c r="G1845" s="58" t="str">
        <f t="shared" si="114"/>
        <v>30% Bonus</v>
      </c>
      <c r="H1845" s="60" t="str">
        <f t="shared" si="115"/>
        <v>Valid</v>
      </c>
    </row>
    <row r="1846" spans="1:8" x14ac:dyDescent="0.2">
      <c r="A1846" s="26" t="s">
        <v>6218</v>
      </c>
      <c r="B1846" s="26" t="s">
        <v>3938</v>
      </c>
      <c r="C1846" s="26">
        <v>3.62</v>
      </c>
      <c r="D1846" s="27" t="str">
        <f t="shared" si="112"/>
        <v>✅High Performer</v>
      </c>
      <c r="E1846" s="27" t="str" cm="1">
        <f t="array" ref="E1846">_xlfn.IFS(C1846&gt;= 4.5,"Excellent",C1846 &gt;=3.5,"Good",C1846&gt;=2.5,"Average",C1846&gt;= 1.5,"Below Avg",C1846&lt;1.5,"Poor")</f>
        <v>Good</v>
      </c>
      <c r="F1846" s="27" t="str">
        <f t="shared" si="113"/>
        <v>Developing</v>
      </c>
      <c r="G1846" s="58" t="str">
        <f t="shared" si="114"/>
        <v>30% Bonus</v>
      </c>
      <c r="H1846" s="60" t="str">
        <f t="shared" si="115"/>
        <v>Valid</v>
      </c>
    </row>
    <row r="1847" spans="1:8" x14ac:dyDescent="0.2">
      <c r="A1847" s="26" t="s">
        <v>6220</v>
      </c>
      <c r="B1847" s="26" t="s">
        <v>6221</v>
      </c>
      <c r="C1847" s="26">
        <v>2.46</v>
      </c>
      <c r="D1847" s="27" t="str">
        <f t="shared" si="112"/>
        <v>📈Low Performer</v>
      </c>
      <c r="E1847" s="27" t="str" cm="1">
        <f t="array" ref="E1847">_xlfn.IFS(C1847&gt;= 4.5,"Excellent",C1847 &gt;=3.5,"Good",C1847&gt;=2.5,"Average",C1847&gt;= 1.5,"Below Avg",C1847&lt;1.5,"Poor")</f>
        <v>Below Avg</v>
      </c>
      <c r="F1847" s="27" t="str">
        <f t="shared" si="113"/>
        <v>At Risk</v>
      </c>
      <c r="G1847" s="58" t="str">
        <f t="shared" si="114"/>
        <v>No Bonus</v>
      </c>
      <c r="H1847" s="60" t="str">
        <f t="shared" si="115"/>
        <v>Valid</v>
      </c>
    </row>
    <row r="1848" spans="1:8" x14ac:dyDescent="0.2">
      <c r="A1848" s="26" t="s">
        <v>6223</v>
      </c>
      <c r="B1848" s="26" t="s">
        <v>4425</v>
      </c>
      <c r="C1848" s="26">
        <v>1.98</v>
      </c>
      <c r="D1848" s="27" t="str">
        <f t="shared" si="112"/>
        <v>📈Low Performer</v>
      </c>
      <c r="E1848" s="27" t="str" cm="1">
        <f t="array" ref="E1848">_xlfn.IFS(C1848&gt;= 4.5,"Excellent",C1848 &gt;=3.5,"Good",C1848&gt;=2.5,"Average",C1848&gt;= 1.5,"Below Avg",C1848&lt;1.5,"Poor")</f>
        <v>Below Avg</v>
      </c>
      <c r="F1848" s="27" t="str">
        <f t="shared" si="113"/>
        <v>At Risk</v>
      </c>
      <c r="G1848" s="58" t="str">
        <f t="shared" si="114"/>
        <v>No Bonus</v>
      </c>
      <c r="H1848" s="60" t="str">
        <f t="shared" si="115"/>
        <v>Invalid</v>
      </c>
    </row>
    <row r="1849" spans="1:8" x14ac:dyDescent="0.2">
      <c r="A1849" s="26" t="s">
        <v>6225</v>
      </c>
      <c r="B1849" s="26" t="s">
        <v>1675</v>
      </c>
      <c r="C1849" s="26">
        <v>3.13</v>
      </c>
      <c r="D1849" s="27" t="str">
        <f t="shared" si="112"/>
        <v>✅High Performer</v>
      </c>
      <c r="E1849" s="27" t="str" cm="1">
        <f t="array" ref="E1849">_xlfn.IFS(C1849&gt;= 4.5,"Excellent",C1849 &gt;=3.5,"Good",C1849&gt;=2.5,"Average",C1849&gt;= 1.5,"Below Avg",C1849&lt;1.5,"Poor")</f>
        <v>Average</v>
      </c>
      <c r="F1849" s="27" t="str">
        <f t="shared" si="113"/>
        <v>Developing</v>
      </c>
      <c r="G1849" s="58" t="str">
        <f t="shared" si="114"/>
        <v>30% Bonus</v>
      </c>
      <c r="H1849" s="60" t="str">
        <f t="shared" si="115"/>
        <v>Valid</v>
      </c>
    </row>
    <row r="1850" spans="1:8" x14ac:dyDescent="0.2">
      <c r="A1850" s="26" t="s">
        <v>6228</v>
      </c>
      <c r="B1850" s="26" t="s">
        <v>943</v>
      </c>
      <c r="C1850" s="26">
        <v>1.91</v>
      </c>
      <c r="D1850" s="27" t="str">
        <f t="shared" si="112"/>
        <v>📈Low Performer</v>
      </c>
      <c r="E1850" s="27" t="str" cm="1">
        <f t="array" ref="E1850">_xlfn.IFS(C1850&gt;= 4.5,"Excellent",C1850 &gt;=3.5,"Good",C1850&gt;=2.5,"Average",C1850&gt;= 1.5,"Below Avg",C1850&lt;1.5,"Poor")</f>
        <v>Below Avg</v>
      </c>
      <c r="F1850" s="27" t="str">
        <f t="shared" si="113"/>
        <v>At Risk</v>
      </c>
      <c r="G1850" s="58" t="str">
        <f t="shared" si="114"/>
        <v>No Bonus</v>
      </c>
      <c r="H1850" s="60" t="str">
        <f t="shared" si="115"/>
        <v>Invalid</v>
      </c>
    </row>
    <row r="1851" spans="1:8" x14ac:dyDescent="0.2">
      <c r="A1851" s="26" t="s">
        <v>6231</v>
      </c>
      <c r="B1851" s="26" t="s">
        <v>6232</v>
      </c>
      <c r="C1851" s="26">
        <v>2.34</v>
      </c>
      <c r="D1851" s="27" t="str">
        <f t="shared" si="112"/>
        <v>📈Low Performer</v>
      </c>
      <c r="E1851" s="27" t="str" cm="1">
        <f t="array" ref="E1851">_xlfn.IFS(C1851&gt;= 4.5,"Excellent",C1851 &gt;=3.5,"Good",C1851&gt;=2.5,"Average",C1851&gt;= 1.5,"Below Avg",C1851&lt;1.5,"Poor")</f>
        <v>Below Avg</v>
      </c>
      <c r="F1851" s="27" t="str">
        <f t="shared" si="113"/>
        <v>At Risk</v>
      </c>
      <c r="G1851" s="58" t="str">
        <f t="shared" si="114"/>
        <v>No Bonus</v>
      </c>
      <c r="H1851" s="60" t="str">
        <f t="shared" si="115"/>
        <v>Valid</v>
      </c>
    </row>
    <row r="1852" spans="1:8" x14ac:dyDescent="0.2">
      <c r="A1852" s="26" t="s">
        <v>6234</v>
      </c>
      <c r="B1852" s="26" t="s">
        <v>6235</v>
      </c>
      <c r="C1852" s="26">
        <v>2.25</v>
      </c>
      <c r="D1852" s="27" t="str">
        <f t="shared" si="112"/>
        <v>📈Low Performer</v>
      </c>
      <c r="E1852" s="27" t="str" cm="1">
        <f t="array" ref="E1852">_xlfn.IFS(C1852&gt;= 4.5,"Excellent",C1852 &gt;=3.5,"Good",C1852&gt;=2.5,"Average",C1852&gt;= 1.5,"Below Avg",C1852&lt;1.5,"Poor")</f>
        <v>Below Avg</v>
      </c>
      <c r="F1852" s="27" t="str">
        <f t="shared" si="113"/>
        <v>At Risk</v>
      </c>
      <c r="G1852" s="58" t="str">
        <f t="shared" si="114"/>
        <v>No Bonus</v>
      </c>
      <c r="H1852" s="60" t="str">
        <f t="shared" si="115"/>
        <v>Valid</v>
      </c>
    </row>
    <row r="1853" spans="1:8" x14ac:dyDescent="0.2">
      <c r="A1853" s="26" t="s">
        <v>6237</v>
      </c>
      <c r="B1853" s="26" t="s">
        <v>5092</v>
      </c>
      <c r="C1853" s="26">
        <v>1.31</v>
      </c>
      <c r="D1853" s="27" t="str">
        <f t="shared" si="112"/>
        <v>📈Low Performer</v>
      </c>
      <c r="E1853" s="27" t="str" cm="1">
        <f t="array" ref="E1853">_xlfn.IFS(C1853&gt;= 4.5,"Excellent",C1853 &gt;=3.5,"Good",C1853&gt;=2.5,"Average",C1853&gt;= 1.5,"Below Avg",C1853&lt;1.5,"Poor")</f>
        <v>Poor</v>
      </c>
      <c r="F1853" s="27" t="str">
        <f t="shared" si="113"/>
        <v>At Risk</v>
      </c>
      <c r="G1853" s="58" t="str">
        <f t="shared" si="114"/>
        <v>No Bonus</v>
      </c>
      <c r="H1853" s="60" t="str">
        <f t="shared" si="115"/>
        <v>Invalid</v>
      </c>
    </row>
    <row r="1854" spans="1:8" x14ac:dyDescent="0.2">
      <c r="A1854" s="26" t="s">
        <v>6240</v>
      </c>
      <c r="B1854" s="26" t="s">
        <v>6241</v>
      </c>
      <c r="C1854" s="26">
        <v>3.21</v>
      </c>
      <c r="D1854" s="27" t="str">
        <f t="shared" si="112"/>
        <v>✅High Performer</v>
      </c>
      <c r="E1854" s="27" t="str" cm="1">
        <f t="array" ref="E1854">_xlfn.IFS(C1854&gt;= 4.5,"Excellent",C1854 &gt;=3.5,"Good",C1854&gt;=2.5,"Average",C1854&gt;= 1.5,"Below Avg",C1854&lt;1.5,"Poor")</f>
        <v>Average</v>
      </c>
      <c r="F1854" s="27" t="str">
        <f t="shared" si="113"/>
        <v>Developing</v>
      </c>
      <c r="G1854" s="58" t="str">
        <f t="shared" si="114"/>
        <v>30% Bonus</v>
      </c>
      <c r="H1854" s="60" t="str">
        <f t="shared" si="115"/>
        <v>Valid</v>
      </c>
    </row>
    <row r="1855" spans="1:8" x14ac:dyDescent="0.2">
      <c r="A1855" s="26" t="s">
        <v>6243</v>
      </c>
      <c r="B1855" s="26" t="s">
        <v>1162</v>
      </c>
      <c r="C1855" s="26">
        <v>2.17</v>
      </c>
      <c r="D1855" s="27" t="str">
        <f t="shared" si="112"/>
        <v>📈Low Performer</v>
      </c>
      <c r="E1855" s="27" t="str" cm="1">
        <f t="array" ref="E1855">_xlfn.IFS(C1855&gt;= 4.5,"Excellent",C1855 &gt;=3.5,"Good",C1855&gt;=2.5,"Average",C1855&gt;= 1.5,"Below Avg",C1855&lt;1.5,"Poor")</f>
        <v>Below Avg</v>
      </c>
      <c r="F1855" s="27" t="str">
        <f t="shared" si="113"/>
        <v>At Risk</v>
      </c>
      <c r="G1855" s="58" t="str">
        <f t="shared" si="114"/>
        <v>No Bonus</v>
      </c>
      <c r="H1855" s="60" t="str">
        <f t="shared" si="115"/>
        <v>Valid</v>
      </c>
    </row>
    <row r="1856" spans="1:8" x14ac:dyDescent="0.2">
      <c r="A1856" s="26" t="s">
        <v>6245</v>
      </c>
      <c r="B1856" s="26" t="s">
        <v>6246</v>
      </c>
      <c r="C1856" s="26">
        <v>4.32</v>
      </c>
      <c r="D1856" s="27" t="str">
        <f t="shared" si="112"/>
        <v>✅High Performer</v>
      </c>
      <c r="E1856" s="27" t="str" cm="1">
        <f t="array" ref="E1856">_xlfn.IFS(C1856&gt;= 4.5,"Excellent",C1856 &gt;=3.5,"Good",C1856&gt;=2.5,"Average",C1856&gt;= 1.5,"Below Avg",C1856&lt;1.5,"Poor")</f>
        <v>Good</v>
      </c>
      <c r="F1856" s="27" t="str">
        <f t="shared" si="113"/>
        <v>Developing</v>
      </c>
      <c r="G1856" s="58" t="str">
        <f t="shared" si="114"/>
        <v>30% Bonus</v>
      </c>
      <c r="H1856" s="60" t="str">
        <f t="shared" si="115"/>
        <v>Valid</v>
      </c>
    </row>
    <row r="1857" spans="1:8" x14ac:dyDescent="0.2">
      <c r="A1857" s="26" t="s">
        <v>6248</v>
      </c>
      <c r="B1857" s="26" t="s">
        <v>6249</v>
      </c>
      <c r="C1857" s="26">
        <v>2.54</v>
      </c>
      <c r="D1857" s="27" t="str">
        <f t="shared" si="112"/>
        <v>📈Low Performer</v>
      </c>
      <c r="E1857" s="27" t="str" cm="1">
        <f t="array" ref="E1857">_xlfn.IFS(C1857&gt;= 4.5,"Excellent",C1857 &gt;=3.5,"Good",C1857&gt;=2.5,"Average",C1857&gt;= 1.5,"Below Avg",C1857&lt;1.5,"Poor")</f>
        <v>Average</v>
      </c>
      <c r="F1857" s="27" t="str">
        <f t="shared" si="113"/>
        <v>Developing</v>
      </c>
      <c r="G1857" s="58" t="str">
        <f t="shared" si="114"/>
        <v>30% Bonus</v>
      </c>
      <c r="H1857" s="60" t="str">
        <f t="shared" si="115"/>
        <v>Valid</v>
      </c>
    </row>
    <row r="1858" spans="1:8" x14ac:dyDescent="0.2">
      <c r="A1858" s="26" t="s">
        <v>6251</v>
      </c>
      <c r="B1858" s="26" t="s">
        <v>3590</v>
      </c>
      <c r="C1858" s="26">
        <v>3.05</v>
      </c>
      <c r="D1858" s="27" t="str">
        <f t="shared" si="112"/>
        <v>✅High Performer</v>
      </c>
      <c r="E1858" s="27" t="str" cm="1">
        <f t="array" ref="E1858">_xlfn.IFS(C1858&gt;= 4.5,"Excellent",C1858 &gt;=3.5,"Good",C1858&gt;=2.5,"Average",C1858&gt;= 1.5,"Below Avg",C1858&lt;1.5,"Poor")</f>
        <v>Average</v>
      </c>
      <c r="F1858" s="27" t="str">
        <f t="shared" si="113"/>
        <v>Developing</v>
      </c>
      <c r="G1858" s="58" t="str">
        <f t="shared" si="114"/>
        <v>30% Bonus</v>
      </c>
      <c r="H1858" s="60" t="str">
        <f t="shared" si="115"/>
        <v>Valid</v>
      </c>
    </row>
    <row r="1859" spans="1:8" x14ac:dyDescent="0.2">
      <c r="A1859" s="26" t="s">
        <v>6253</v>
      </c>
      <c r="B1859" s="26" t="s">
        <v>1229</v>
      </c>
      <c r="C1859" s="26">
        <v>1.08</v>
      </c>
      <c r="D1859" s="27" t="str">
        <f t="shared" si="112"/>
        <v>📈Low Performer</v>
      </c>
      <c r="E1859" s="27" t="str" cm="1">
        <f t="array" ref="E1859">_xlfn.IFS(C1859&gt;= 4.5,"Excellent",C1859 &gt;=3.5,"Good",C1859&gt;=2.5,"Average",C1859&gt;= 1.5,"Below Avg",C1859&lt;1.5,"Poor")</f>
        <v>Poor</v>
      </c>
      <c r="F1859" s="27" t="str">
        <f t="shared" si="113"/>
        <v>At Risk</v>
      </c>
      <c r="G1859" s="58" t="str">
        <f t="shared" si="114"/>
        <v>No Bonus</v>
      </c>
      <c r="H1859" s="60" t="str">
        <f t="shared" si="115"/>
        <v>Invalid</v>
      </c>
    </row>
    <row r="1860" spans="1:8" x14ac:dyDescent="0.2">
      <c r="A1860" s="26" t="s">
        <v>6255</v>
      </c>
      <c r="B1860" s="26" t="s">
        <v>6256</v>
      </c>
      <c r="C1860" s="26">
        <v>4.67</v>
      </c>
      <c r="D1860" s="27" t="str">
        <f t="shared" ref="D1860:D1923" si="116">IF($C1860&gt;=3,"✅High Performer","📈Low Performer")</f>
        <v>✅High Performer</v>
      </c>
      <c r="E1860" s="27" t="str" cm="1">
        <f t="array" ref="E1860">_xlfn.IFS(C1860&gt;= 4.5,"Excellent",C1860 &gt;=3.5,"Good",C1860&gt;=2.5,"Average",C1860&gt;= 1.5,"Below Avg",C1860&lt;1.5,"Poor")</f>
        <v>Excellent</v>
      </c>
      <c r="F1860" s="27" t="str">
        <f t="shared" ref="F1860:F1923" si="117">IF(C1860&gt;=4.5,"Top Employee",IF(C1860&gt;=2.5,"Developing","At Risk"))</f>
        <v>Top Employee</v>
      </c>
      <c r="G1860" s="58" t="str">
        <f t="shared" ref="G1860:G1923" si="118">IF(AND(C1860&gt;=4.5,C1860&lt;=5),"50% Bonus",IF(AND(C1860&gt;=2.5,C1860&lt;4.5),"30% Bonus","No Bonus"))</f>
        <v>50% Bonus</v>
      </c>
      <c r="H1860" s="60" t="str">
        <f t="shared" ref="H1860:H1923" si="119">IF(OR(C1860&lt;=2,C1860&gt;=5),"Invalid","Valid")</f>
        <v>Valid</v>
      </c>
    </row>
    <row r="1861" spans="1:8" x14ac:dyDescent="0.2">
      <c r="A1861" s="26" t="s">
        <v>6258</v>
      </c>
      <c r="B1861" s="26" t="s">
        <v>657</v>
      </c>
      <c r="C1861" s="26">
        <v>3.01</v>
      </c>
      <c r="D1861" s="27" t="str">
        <f t="shared" si="116"/>
        <v>✅High Performer</v>
      </c>
      <c r="E1861" s="27" t="str" cm="1">
        <f t="array" ref="E1861">_xlfn.IFS(C1861&gt;= 4.5,"Excellent",C1861 &gt;=3.5,"Good",C1861&gt;=2.5,"Average",C1861&gt;= 1.5,"Below Avg",C1861&lt;1.5,"Poor")</f>
        <v>Average</v>
      </c>
      <c r="F1861" s="27" t="str">
        <f t="shared" si="117"/>
        <v>Developing</v>
      </c>
      <c r="G1861" s="58" t="str">
        <f t="shared" si="118"/>
        <v>30% Bonus</v>
      </c>
      <c r="H1861" s="60" t="str">
        <f t="shared" si="119"/>
        <v>Valid</v>
      </c>
    </row>
    <row r="1862" spans="1:8" x14ac:dyDescent="0.2">
      <c r="A1862" s="26" t="s">
        <v>6260</v>
      </c>
      <c r="B1862" s="26" t="s">
        <v>3264</v>
      </c>
      <c r="C1862" s="26">
        <v>4.1399999999999997</v>
      </c>
      <c r="D1862" s="27" t="str">
        <f t="shared" si="116"/>
        <v>✅High Performer</v>
      </c>
      <c r="E1862" s="27" t="str" cm="1">
        <f t="array" ref="E1862">_xlfn.IFS(C1862&gt;= 4.5,"Excellent",C1862 &gt;=3.5,"Good",C1862&gt;=2.5,"Average",C1862&gt;= 1.5,"Below Avg",C1862&lt;1.5,"Poor")</f>
        <v>Good</v>
      </c>
      <c r="F1862" s="27" t="str">
        <f t="shared" si="117"/>
        <v>Developing</v>
      </c>
      <c r="G1862" s="58" t="str">
        <f t="shared" si="118"/>
        <v>30% Bonus</v>
      </c>
      <c r="H1862" s="60" t="str">
        <f t="shared" si="119"/>
        <v>Valid</v>
      </c>
    </row>
    <row r="1863" spans="1:8" x14ac:dyDescent="0.2">
      <c r="A1863" s="26" t="s">
        <v>6263</v>
      </c>
      <c r="B1863" s="26" t="s">
        <v>6264</v>
      </c>
      <c r="C1863" s="26">
        <v>3.87</v>
      </c>
      <c r="D1863" s="27" t="str">
        <f t="shared" si="116"/>
        <v>✅High Performer</v>
      </c>
      <c r="E1863" s="27" t="str" cm="1">
        <f t="array" ref="E1863">_xlfn.IFS(C1863&gt;= 4.5,"Excellent",C1863 &gt;=3.5,"Good",C1863&gt;=2.5,"Average",C1863&gt;= 1.5,"Below Avg",C1863&lt;1.5,"Poor")</f>
        <v>Good</v>
      </c>
      <c r="F1863" s="27" t="str">
        <f t="shared" si="117"/>
        <v>Developing</v>
      </c>
      <c r="G1863" s="58" t="str">
        <f t="shared" si="118"/>
        <v>30% Bonus</v>
      </c>
      <c r="H1863" s="60" t="str">
        <f t="shared" si="119"/>
        <v>Valid</v>
      </c>
    </row>
    <row r="1864" spans="1:8" x14ac:dyDescent="0.2">
      <c r="A1864" s="26" t="s">
        <v>6266</v>
      </c>
      <c r="B1864" s="26" t="s">
        <v>6267</v>
      </c>
      <c r="C1864" s="26">
        <v>1.9</v>
      </c>
      <c r="D1864" s="27" t="str">
        <f t="shared" si="116"/>
        <v>📈Low Performer</v>
      </c>
      <c r="E1864" s="27" t="str" cm="1">
        <f t="array" ref="E1864">_xlfn.IFS(C1864&gt;= 4.5,"Excellent",C1864 &gt;=3.5,"Good",C1864&gt;=2.5,"Average",C1864&gt;= 1.5,"Below Avg",C1864&lt;1.5,"Poor")</f>
        <v>Below Avg</v>
      </c>
      <c r="F1864" s="27" t="str">
        <f t="shared" si="117"/>
        <v>At Risk</v>
      </c>
      <c r="G1864" s="58" t="str">
        <f t="shared" si="118"/>
        <v>No Bonus</v>
      </c>
      <c r="H1864" s="60" t="str">
        <f t="shared" si="119"/>
        <v>Invalid</v>
      </c>
    </row>
    <row r="1865" spans="1:8" x14ac:dyDescent="0.2">
      <c r="A1865" s="26" t="s">
        <v>6270</v>
      </c>
      <c r="B1865" s="26" t="s">
        <v>106</v>
      </c>
      <c r="C1865" s="26">
        <v>4.79</v>
      </c>
      <c r="D1865" s="27" t="str">
        <f t="shared" si="116"/>
        <v>✅High Performer</v>
      </c>
      <c r="E1865" s="27" t="str" cm="1">
        <f t="array" ref="E1865">_xlfn.IFS(C1865&gt;= 4.5,"Excellent",C1865 &gt;=3.5,"Good",C1865&gt;=2.5,"Average",C1865&gt;= 1.5,"Below Avg",C1865&lt;1.5,"Poor")</f>
        <v>Excellent</v>
      </c>
      <c r="F1865" s="27" t="str">
        <f t="shared" si="117"/>
        <v>Top Employee</v>
      </c>
      <c r="G1865" s="58" t="str">
        <f t="shared" si="118"/>
        <v>50% Bonus</v>
      </c>
      <c r="H1865" s="60" t="str">
        <f t="shared" si="119"/>
        <v>Valid</v>
      </c>
    </row>
    <row r="1866" spans="1:8" x14ac:dyDescent="0.2">
      <c r="A1866" s="26" t="s">
        <v>6273</v>
      </c>
      <c r="B1866" s="26" t="s">
        <v>6274</v>
      </c>
      <c r="C1866" s="26">
        <v>3.97</v>
      </c>
      <c r="D1866" s="27" t="str">
        <f t="shared" si="116"/>
        <v>✅High Performer</v>
      </c>
      <c r="E1866" s="27" t="str" cm="1">
        <f t="array" ref="E1866">_xlfn.IFS(C1866&gt;= 4.5,"Excellent",C1866 &gt;=3.5,"Good",C1866&gt;=2.5,"Average",C1866&gt;= 1.5,"Below Avg",C1866&lt;1.5,"Poor")</f>
        <v>Good</v>
      </c>
      <c r="F1866" s="27" t="str">
        <f t="shared" si="117"/>
        <v>Developing</v>
      </c>
      <c r="G1866" s="58" t="str">
        <f t="shared" si="118"/>
        <v>30% Bonus</v>
      </c>
      <c r="H1866" s="60" t="str">
        <f t="shared" si="119"/>
        <v>Valid</v>
      </c>
    </row>
    <row r="1867" spans="1:8" x14ac:dyDescent="0.2">
      <c r="A1867" s="26" t="s">
        <v>6276</v>
      </c>
      <c r="B1867" s="26" t="s">
        <v>6277</v>
      </c>
      <c r="C1867" s="26">
        <v>1.87</v>
      </c>
      <c r="D1867" s="27" t="str">
        <f t="shared" si="116"/>
        <v>📈Low Performer</v>
      </c>
      <c r="E1867" s="27" t="str" cm="1">
        <f t="array" ref="E1867">_xlfn.IFS(C1867&gt;= 4.5,"Excellent",C1867 &gt;=3.5,"Good",C1867&gt;=2.5,"Average",C1867&gt;= 1.5,"Below Avg",C1867&lt;1.5,"Poor")</f>
        <v>Below Avg</v>
      </c>
      <c r="F1867" s="27" t="str">
        <f t="shared" si="117"/>
        <v>At Risk</v>
      </c>
      <c r="G1867" s="58" t="str">
        <f t="shared" si="118"/>
        <v>No Bonus</v>
      </c>
      <c r="H1867" s="60" t="str">
        <f t="shared" si="119"/>
        <v>Invalid</v>
      </c>
    </row>
    <row r="1868" spans="1:8" x14ac:dyDescent="0.2">
      <c r="A1868" s="26" t="s">
        <v>6280</v>
      </c>
      <c r="B1868" s="26" t="s">
        <v>6281</v>
      </c>
      <c r="C1868" s="26">
        <v>4.4000000000000004</v>
      </c>
      <c r="D1868" s="27" t="str">
        <f t="shared" si="116"/>
        <v>✅High Performer</v>
      </c>
      <c r="E1868" s="27" t="str" cm="1">
        <f t="array" ref="E1868">_xlfn.IFS(C1868&gt;= 4.5,"Excellent",C1868 &gt;=3.5,"Good",C1868&gt;=2.5,"Average",C1868&gt;= 1.5,"Below Avg",C1868&lt;1.5,"Poor")</f>
        <v>Good</v>
      </c>
      <c r="F1868" s="27" t="str">
        <f t="shared" si="117"/>
        <v>Developing</v>
      </c>
      <c r="G1868" s="58" t="str">
        <f t="shared" si="118"/>
        <v>30% Bonus</v>
      </c>
      <c r="H1868" s="60" t="str">
        <f t="shared" si="119"/>
        <v>Valid</v>
      </c>
    </row>
    <row r="1869" spans="1:8" x14ac:dyDescent="0.2">
      <c r="A1869" s="26" t="s">
        <v>6284</v>
      </c>
      <c r="B1869" s="26" t="s">
        <v>1863</v>
      </c>
      <c r="C1869" s="26">
        <v>3.24</v>
      </c>
      <c r="D1869" s="27" t="str">
        <f t="shared" si="116"/>
        <v>✅High Performer</v>
      </c>
      <c r="E1869" s="27" t="str" cm="1">
        <f t="array" ref="E1869">_xlfn.IFS(C1869&gt;= 4.5,"Excellent",C1869 &gt;=3.5,"Good",C1869&gt;=2.5,"Average",C1869&gt;= 1.5,"Below Avg",C1869&lt;1.5,"Poor")</f>
        <v>Average</v>
      </c>
      <c r="F1869" s="27" t="str">
        <f t="shared" si="117"/>
        <v>Developing</v>
      </c>
      <c r="G1869" s="58" t="str">
        <f t="shared" si="118"/>
        <v>30% Bonus</v>
      </c>
      <c r="H1869" s="60" t="str">
        <f t="shared" si="119"/>
        <v>Valid</v>
      </c>
    </row>
    <row r="1870" spans="1:8" x14ac:dyDescent="0.2">
      <c r="A1870" s="26" t="s">
        <v>6286</v>
      </c>
      <c r="B1870" s="26" t="s">
        <v>902</v>
      </c>
      <c r="C1870" s="26">
        <v>3.59</v>
      </c>
      <c r="D1870" s="27" t="str">
        <f t="shared" si="116"/>
        <v>✅High Performer</v>
      </c>
      <c r="E1870" s="27" t="str" cm="1">
        <f t="array" ref="E1870">_xlfn.IFS(C1870&gt;= 4.5,"Excellent",C1870 &gt;=3.5,"Good",C1870&gt;=2.5,"Average",C1870&gt;= 1.5,"Below Avg",C1870&lt;1.5,"Poor")</f>
        <v>Good</v>
      </c>
      <c r="F1870" s="27" t="str">
        <f t="shared" si="117"/>
        <v>Developing</v>
      </c>
      <c r="G1870" s="58" t="str">
        <f t="shared" si="118"/>
        <v>30% Bonus</v>
      </c>
      <c r="H1870" s="60" t="str">
        <f t="shared" si="119"/>
        <v>Valid</v>
      </c>
    </row>
    <row r="1871" spans="1:8" x14ac:dyDescent="0.2">
      <c r="A1871" s="26" t="s">
        <v>6288</v>
      </c>
      <c r="B1871" s="26" t="s">
        <v>6289</v>
      </c>
      <c r="C1871" s="26">
        <v>4.16</v>
      </c>
      <c r="D1871" s="27" t="str">
        <f t="shared" si="116"/>
        <v>✅High Performer</v>
      </c>
      <c r="E1871" s="27" t="str" cm="1">
        <f t="array" ref="E1871">_xlfn.IFS(C1871&gt;= 4.5,"Excellent",C1871 &gt;=3.5,"Good",C1871&gt;=2.5,"Average",C1871&gt;= 1.5,"Below Avg",C1871&lt;1.5,"Poor")</f>
        <v>Good</v>
      </c>
      <c r="F1871" s="27" t="str">
        <f t="shared" si="117"/>
        <v>Developing</v>
      </c>
      <c r="G1871" s="58" t="str">
        <f t="shared" si="118"/>
        <v>30% Bonus</v>
      </c>
      <c r="H1871" s="60" t="str">
        <f t="shared" si="119"/>
        <v>Valid</v>
      </c>
    </row>
    <row r="1872" spans="1:8" x14ac:dyDescent="0.2">
      <c r="A1872" s="26" t="s">
        <v>6291</v>
      </c>
      <c r="B1872" s="26" t="s">
        <v>3110</v>
      </c>
      <c r="C1872" s="26">
        <v>1.97</v>
      </c>
      <c r="D1872" s="27" t="str">
        <f t="shared" si="116"/>
        <v>📈Low Performer</v>
      </c>
      <c r="E1872" s="27" t="str" cm="1">
        <f t="array" ref="E1872">_xlfn.IFS(C1872&gt;= 4.5,"Excellent",C1872 &gt;=3.5,"Good",C1872&gt;=2.5,"Average",C1872&gt;= 1.5,"Below Avg",C1872&lt;1.5,"Poor")</f>
        <v>Below Avg</v>
      </c>
      <c r="F1872" s="27" t="str">
        <f t="shared" si="117"/>
        <v>At Risk</v>
      </c>
      <c r="G1872" s="58" t="str">
        <f t="shared" si="118"/>
        <v>No Bonus</v>
      </c>
      <c r="H1872" s="60" t="str">
        <f t="shared" si="119"/>
        <v>Invalid</v>
      </c>
    </row>
    <row r="1873" spans="1:8" x14ac:dyDescent="0.2">
      <c r="A1873" s="26" t="s">
        <v>6293</v>
      </c>
      <c r="B1873" s="26" t="s">
        <v>5073</v>
      </c>
      <c r="C1873" s="26">
        <v>1.7</v>
      </c>
      <c r="D1873" s="27" t="str">
        <f t="shared" si="116"/>
        <v>📈Low Performer</v>
      </c>
      <c r="E1873" s="27" t="str" cm="1">
        <f t="array" ref="E1873">_xlfn.IFS(C1873&gt;= 4.5,"Excellent",C1873 &gt;=3.5,"Good",C1873&gt;=2.5,"Average",C1873&gt;= 1.5,"Below Avg",C1873&lt;1.5,"Poor")</f>
        <v>Below Avg</v>
      </c>
      <c r="F1873" s="27" t="str">
        <f t="shared" si="117"/>
        <v>At Risk</v>
      </c>
      <c r="G1873" s="58" t="str">
        <f t="shared" si="118"/>
        <v>No Bonus</v>
      </c>
      <c r="H1873" s="60" t="str">
        <f t="shared" si="119"/>
        <v>Invalid</v>
      </c>
    </row>
    <row r="1874" spans="1:8" x14ac:dyDescent="0.2">
      <c r="A1874" s="26" t="s">
        <v>6295</v>
      </c>
      <c r="B1874" s="26" t="s">
        <v>1203</v>
      </c>
      <c r="C1874" s="26">
        <v>3.59</v>
      </c>
      <c r="D1874" s="27" t="str">
        <f t="shared" si="116"/>
        <v>✅High Performer</v>
      </c>
      <c r="E1874" s="27" t="str" cm="1">
        <f t="array" ref="E1874">_xlfn.IFS(C1874&gt;= 4.5,"Excellent",C1874 &gt;=3.5,"Good",C1874&gt;=2.5,"Average",C1874&gt;= 1.5,"Below Avg",C1874&lt;1.5,"Poor")</f>
        <v>Good</v>
      </c>
      <c r="F1874" s="27" t="str">
        <f t="shared" si="117"/>
        <v>Developing</v>
      </c>
      <c r="G1874" s="58" t="str">
        <f t="shared" si="118"/>
        <v>30% Bonus</v>
      </c>
      <c r="H1874" s="60" t="str">
        <f t="shared" si="119"/>
        <v>Valid</v>
      </c>
    </row>
    <row r="1875" spans="1:8" x14ac:dyDescent="0.2">
      <c r="A1875" s="26" t="s">
        <v>6297</v>
      </c>
      <c r="B1875" s="26" t="s">
        <v>6298</v>
      </c>
      <c r="C1875" s="26">
        <v>2.41</v>
      </c>
      <c r="D1875" s="27" t="str">
        <f t="shared" si="116"/>
        <v>📈Low Performer</v>
      </c>
      <c r="E1875" s="27" t="str" cm="1">
        <f t="array" ref="E1875">_xlfn.IFS(C1875&gt;= 4.5,"Excellent",C1875 &gt;=3.5,"Good",C1875&gt;=2.5,"Average",C1875&gt;= 1.5,"Below Avg",C1875&lt;1.5,"Poor")</f>
        <v>Below Avg</v>
      </c>
      <c r="F1875" s="27" t="str">
        <f t="shared" si="117"/>
        <v>At Risk</v>
      </c>
      <c r="G1875" s="58" t="str">
        <f t="shared" si="118"/>
        <v>No Bonus</v>
      </c>
      <c r="H1875" s="60" t="str">
        <f t="shared" si="119"/>
        <v>Valid</v>
      </c>
    </row>
    <row r="1876" spans="1:8" x14ac:dyDescent="0.2">
      <c r="A1876" s="26" t="s">
        <v>6300</v>
      </c>
      <c r="B1876" s="26" t="s">
        <v>6301</v>
      </c>
      <c r="C1876" s="26">
        <v>1.42</v>
      </c>
      <c r="D1876" s="27" t="str">
        <f t="shared" si="116"/>
        <v>📈Low Performer</v>
      </c>
      <c r="E1876" s="27" t="str" cm="1">
        <f t="array" ref="E1876">_xlfn.IFS(C1876&gt;= 4.5,"Excellent",C1876 &gt;=3.5,"Good",C1876&gt;=2.5,"Average",C1876&gt;= 1.5,"Below Avg",C1876&lt;1.5,"Poor")</f>
        <v>Poor</v>
      </c>
      <c r="F1876" s="27" t="str">
        <f t="shared" si="117"/>
        <v>At Risk</v>
      </c>
      <c r="G1876" s="58" t="str">
        <f t="shared" si="118"/>
        <v>No Bonus</v>
      </c>
      <c r="H1876" s="60" t="str">
        <f t="shared" si="119"/>
        <v>Invalid</v>
      </c>
    </row>
    <row r="1877" spans="1:8" x14ac:dyDescent="0.2">
      <c r="A1877" s="26" t="s">
        <v>6304</v>
      </c>
      <c r="B1877" s="26" t="s">
        <v>6305</v>
      </c>
      <c r="C1877" s="26">
        <v>4.74</v>
      </c>
      <c r="D1877" s="27" t="str">
        <f t="shared" si="116"/>
        <v>✅High Performer</v>
      </c>
      <c r="E1877" s="27" t="str" cm="1">
        <f t="array" ref="E1877">_xlfn.IFS(C1877&gt;= 4.5,"Excellent",C1877 &gt;=3.5,"Good",C1877&gt;=2.5,"Average",C1877&gt;= 1.5,"Below Avg",C1877&lt;1.5,"Poor")</f>
        <v>Excellent</v>
      </c>
      <c r="F1877" s="27" t="str">
        <f t="shared" si="117"/>
        <v>Top Employee</v>
      </c>
      <c r="G1877" s="58" t="str">
        <f t="shared" si="118"/>
        <v>50% Bonus</v>
      </c>
      <c r="H1877" s="60" t="str">
        <f t="shared" si="119"/>
        <v>Valid</v>
      </c>
    </row>
    <row r="1878" spans="1:8" x14ac:dyDescent="0.2">
      <c r="A1878" s="26" t="s">
        <v>6307</v>
      </c>
      <c r="B1878" s="26" t="s">
        <v>6308</v>
      </c>
      <c r="C1878" s="26">
        <v>2.76</v>
      </c>
      <c r="D1878" s="27" t="str">
        <f t="shared" si="116"/>
        <v>📈Low Performer</v>
      </c>
      <c r="E1878" s="27" t="str" cm="1">
        <f t="array" ref="E1878">_xlfn.IFS(C1878&gt;= 4.5,"Excellent",C1878 &gt;=3.5,"Good",C1878&gt;=2.5,"Average",C1878&gt;= 1.5,"Below Avg",C1878&lt;1.5,"Poor")</f>
        <v>Average</v>
      </c>
      <c r="F1878" s="27" t="str">
        <f t="shared" si="117"/>
        <v>Developing</v>
      </c>
      <c r="G1878" s="58" t="str">
        <f t="shared" si="118"/>
        <v>30% Bonus</v>
      </c>
      <c r="H1878" s="60" t="str">
        <f t="shared" si="119"/>
        <v>Valid</v>
      </c>
    </row>
    <row r="1879" spans="1:8" x14ac:dyDescent="0.2">
      <c r="A1879" s="26" t="s">
        <v>6310</v>
      </c>
      <c r="B1879" s="26" t="s">
        <v>4277</v>
      </c>
      <c r="C1879" s="26">
        <v>3.18</v>
      </c>
      <c r="D1879" s="27" t="str">
        <f t="shared" si="116"/>
        <v>✅High Performer</v>
      </c>
      <c r="E1879" s="27" t="str" cm="1">
        <f t="array" ref="E1879">_xlfn.IFS(C1879&gt;= 4.5,"Excellent",C1879 &gt;=3.5,"Good",C1879&gt;=2.5,"Average",C1879&gt;= 1.5,"Below Avg",C1879&lt;1.5,"Poor")</f>
        <v>Average</v>
      </c>
      <c r="F1879" s="27" t="str">
        <f t="shared" si="117"/>
        <v>Developing</v>
      </c>
      <c r="G1879" s="58" t="str">
        <f t="shared" si="118"/>
        <v>30% Bonus</v>
      </c>
      <c r="H1879" s="60" t="str">
        <f t="shared" si="119"/>
        <v>Valid</v>
      </c>
    </row>
    <row r="1880" spans="1:8" x14ac:dyDescent="0.2">
      <c r="A1880" s="26" t="s">
        <v>6312</v>
      </c>
      <c r="B1880" s="26" t="s">
        <v>5948</v>
      </c>
      <c r="C1880" s="26">
        <v>1.87</v>
      </c>
      <c r="D1880" s="27" t="str">
        <f t="shared" si="116"/>
        <v>📈Low Performer</v>
      </c>
      <c r="E1880" s="27" t="str" cm="1">
        <f t="array" ref="E1880">_xlfn.IFS(C1880&gt;= 4.5,"Excellent",C1880 &gt;=3.5,"Good",C1880&gt;=2.5,"Average",C1880&gt;= 1.5,"Below Avg",C1880&lt;1.5,"Poor")</f>
        <v>Below Avg</v>
      </c>
      <c r="F1880" s="27" t="str">
        <f t="shared" si="117"/>
        <v>At Risk</v>
      </c>
      <c r="G1880" s="58" t="str">
        <f t="shared" si="118"/>
        <v>No Bonus</v>
      </c>
      <c r="H1880" s="60" t="str">
        <f t="shared" si="119"/>
        <v>Invalid</v>
      </c>
    </row>
    <row r="1881" spans="1:8" x14ac:dyDescent="0.2">
      <c r="A1881" s="26" t="s">
        <v>6315</v>
      </c>
      <c r="B1881" s="26" t="s">
        <v>1005</v>
      </c>
      <c r="C1881" s="26">
        <v>4.22</v>
      </c>
      <c r="D1881" s="27" t="str">
        <f t="shared" si="116"/>
        <v>✅High Performer</v>
      </c>
      <c r="E1881" s="27" t="str" cm="1">
        <f t="array" ref="E1881">_xlfn.IFS(C1881&gt;= 4.5,"Excellent",C1881 &gt;=3.5,"Good",C1881&gt;=2.5,"Average",C1881&gt;= 1.5,"Below Avg",C1881&lt;1.5,"Poor")</f>
        <v>Good</v>
      </c>
      <c r="F1881" s="27" t="str">
        <f t="shared" si="117"/>
        <v>Developing</v>
      </c>
      <c r="G1881" s="58" t="str">
        <f t="shared" si="118"/>
        <v>30% Bonus</v>
      </c>
      <c r="H1881" s="60" t="str">
        <f t="shared" si="119"/>
        <v>Valid</v>
      </c>
    </row>
    <row r="1882" spans="1:8" x14ac:dyDescent="0.2">
      <c r="A1882" s="26" t="s">
        <v>6317</v>
      </c>
      <c r="B1882" s="26" t="s">
        <v>6318</v>
      </c>
      <c r="C1882" s="26">
        <v>1.83</v>
      </c>
      <c r="D1882" s="27" t="str">
        <f t="shared" si="116"/>
        <v>📈Low Performer</v>
      </c>
      <c r="E1882" s="27" t="str" cm="1">
        <f t="array" ref="E1882">_xlfn.IFS(C1882&gt;= 4.5,"Excellent",C1882 &gt;=3.5,"Good",C1882&gt;=2.5,"Average",C1882&gt;= 1.5,"Below Avg",C1882&lt;1.5,"Poor")</f>
        <v>Below Avg</v>
      </c>
      <c r="F1882" s="27" t="str">
        <f t="shared" si="117"/>
        <v>At Risk</v>
      </c>
      <c r="G1882" s="58" t="str">
        <f t="shared" si="118"/>
        <v>No Bonus</v>
      </c>
      <c r="H1882" s="60" t="str">
        <f t="shared" si="119"/>
        <v>Invalid</v>
      </c>
    </row>
    <row r="1883" spans="1:8" x14ac:dyDescent="0.2">
      <c r="A1883" s="26" t="s">
        <v>6320</v>
      </c>
      <c r="B1883" s="26" t="s">
        <v>2039</v>
      </c>
      <c r="C1883" s="26">
        <v>3.2</v>
      </c>
      <c r="D1883" s="27" t="str">
        <f t="shared" si="116"/>
        <v>✅High Performer</v>
      </c>
      <c r="E1883" s="27" t="str" cm="1">
        <f t="array" ref="E1883">_xlfn.IFS(C1883&gt;= 4.5,"Excellent",C1883 &gt;=3.5,"Good",C1883&gt;=2.5,"Average",C1883&gt;= 1.5,"Below Avg",C1883&lt;1.5,"Poor")</f>
        <v>Average</v>
      </c>
      <c r="F1883" s="27" t="str">
        <f t="shared" si="117"/>
        <v>Developing</v>
      </c>
      <c r="G1883" s="58" t="str">
        <f t="shared" si="118"/>
        <v>30% Bonus</v>
      </c>
      <c r="H1883" s="60" t="str">
        <f t="shared" si="119"/>
        <v>Valid</v>
      </c>
    </row>
    <row r="1884" spans="1:8" x14ac:dyDescent="0.2">
      <c r="A1884" s="26" t="s">
        <v>6322</v>
      </c>
      <c r="B1884" s="26" t="s">
        <v>6323</v>
      </c>
      <c r="C1884" s="26">
        <v>3.99</v>
      </c>
      <c r="D1884" s="27" t="str">
        <f t="shared" si="116"/>
        <v>✅High Performer</v>
      </c>
      <c r="E1884" s="27" t="str" cm="1">
        <f t="array" ref="E1884">_xlfn.IFS(C1884&gt;= 4.5,"Excellent",C1884 &gt;=3.5,"Good",C1884&gt;=2.5,"Average",C1884&gt;= 1.5,"Below Avg",C1884&lt;1.5,"Poor")</f>
        <v>Good</v>
      </c>
      <c r="F1884" s="27" t="str">
        <f t="shared" si="117"/>
        <v>Developing</v>
      </c>
      <c r="G1884" s="58" t="str">
        <f t="shared" si="118"/>
        <v>30% Bonus</v>
      </c>
      <c r="H1884" s="60" t="str">
        <f t="shared" si="119"/>
        <v>Valid</v>
      </c>
    </row>
    <row r="1885" spans="1:8" x14ac:dyDescent="0.2">
      <c r="A1885" s="26" t="s">
        <v>6325</v>
      </c>
      <c r="B1885" s="26" t="s">
        <v>2127</v>
      </c>
      <c r="C1885" s="26">
        <v>2.5099999999999998</v>
      </c>
      <c r="D1885" s="27" t="str">
        <f t="shared" si="116"/>
        <v>📈Low Performer</v>
      </c>
      <c r="E1885" s="27" t="str" cm="1">
        <f t="array" ref="E1885">_xlfn.IFS(C1885&gt;= 4.5,"Excellent",C1885 &gt;=3.5,"Good",C1885&gt;=2.5,"Average",C1885&gt;= 1.5,"Below Avg",C1885&lt;1.5,"Poor")</f>
        <v>Average</v>
      </c>
      <c r="F1885" s="27" t="str">
        <f t="shared" si="117"/>
        <v>Developing</v>
      </c>
      <c r="G1885" s="58" t="str">
        <f t="shared" si="118"/>
        <v>30% Bonus</v>
      </c>
      <c r="H1885" s="60" t="str">
        <f t="shared" si="119"/>
        <v>Valid</v>
      </c>
    </row>
    <row r="1886" spans="1:8" x14ac:dyDescent="0.2">
      <c r="A1886" s="26" t="s">
        <v>6328</v>
      </c>
      <c r="B1886" s="26" t="s">
        <v>728</v>
      </c>
      <c r="C1886" s="26">
        <v>3.15</v>
      </c>
      <c r="D1886" s="27" t="str">
        <f t="shared" si="116"/>
        <v>✅High Performer</v>
      </c>
      <c r="E1886" s="27" t="str" cm="1">
        <f t="array" ref="E1886">_xlfn.IFS(C1886&gt;= 4.5,"Excellent",C1886 &gt;=3.5,"Good",C1886&gt;=2.5,"Average",C1886&gt;= 1.5,"Below Avg",C1886&lt;1.5,"Poor")</f>
        <v>Average</v>
      </c>
      <c r="F1886" s="27" t="str">
        <f t="shared" si="117"/>
        <v>Developing</v>
      </c>
      <c r="G1886" s="58" t="str">
        <f t="shared" si="118"/>
        <v>30% Bonus</v>
      </c>
      <c r="H1886" s="60" t="str">
        <f t="shared" si="119"/>
        <v>Valid</v>
      </c>
    </row>
    <row r="1887" spans="1:8" x14ac:dyDescent="0.2">
      <c r="A1887" s="26" t="s">
        <v>6330</v>
      </c>
      <c r="B1887" s="26" t="s">
        <v>1279</v>
      </c>
      <c r="C1887" s="26">
        <v>4.33</v>
      </c>
      <c r="D1887" s="27" t="str">
        <f t="shared" si="116"/>
        <v>✅High Performer</v>
      </c>
      <c r="E1887" s="27" t="str" cm="1">
        <f t="array" ref="E1887">_xlfn.IFS(C1887&gt;= 4.5,"Excellent",C1887 &gt;=3.5,"Good",C1887&gt;=2.5,"Average",C1887&gt;= 1.5,"Below Avg",C1887&lt;1.5,"Poor")</f>
        <v>Good</v>
      </c>
      <c r="F1887" s="27" t="str">
        <f t="shared" si="117"/>
        <v>Developing</v>
      </c>
      <c r="G1887" s="58" t="str">
        <f t="shared" si="118"/>
        <v>30% Bonus</v>
      </c>
      <c r="H1887" s="60" t="str">
        <f t="shared" si="119"/>
        <v>Valid</v>
      </c>
    </row>
    <row r="1888" spans="1:8" x14ac:dyDescent="0.2">
      <c r="A1888" s="26" t="s">
        <v>6333</v>
      </c>
      <c r="B1888" s="26" t="s">
        <v>6334</v>
      </c>
      <c r="C1888" s="26">
        <v>4.16</v>
      </c>
      <c r="D1888" s="27" t="str">
        <f t="shared" si="116"/>
        <v>✅High Performer</v>
      </c>
      <c r="E1888" s="27" t="str" cm="1">
        <f t="array" ref="E1888">_xlfn.IFS(C1888&gt;= 4.5,"Excellent",C1888 &gt;=3.5,"Good",C1888&gt;=2.5,"Average",C1888&gt;= 1.5,"Below Avg",C1888&lt;1.5,"Poor")</f>
        <v>Good</v>
      </c>
      <c r="F1888" s="27" t="str">
        <f t="shared" si="117"/>
        <v>Developing</v>
      </c>
      <c r="G1888" s="58" t="str">
        <f t="shared" si="118"/>
        <v>30% Bonus</v>
      </c>
      <c r="H1888" s="60" t="str">
        <f t="shared" si="119"/>
        <v>Valid</v>
      </c>
    </row>
    <row r="1889" spans="1:8" x14ac:dyDescent="0.2">
      <c r="A1889" s="26" t="s">
        <v>6337</v>
      </c>
      <c r="B1889" s="26" t="s">
        <v>6338</v>
      </c>
      <c r="C1889" s="26">
        <v>4.45</v>
      </c>
      <c r="D1889" s="27" t="str">
        <f t="shared" si="116"/>
        <v>✅High Performer</v>
      </c>
      <c r="E1889" s="27" t="str" cm="1">
        <f t="array" ref="E1889">_xlfn.IFS(C1889&gt;= 4.5,"Excellent",C1889 &gt;=3.5,"Good",C1889&gt;=2.5,"Average",C1889&gt;= 1.5,"Below Avg",C1889&lt;1.5,"Poor")</f>
        <v>Good</v>
      </c>
      <c r="F1889" s="27" t="str">
        <f t="shared" si="117"/>
        <v>Developing</v>
      </c>
      <c r="G1889" s="58" t="str">
        <f t="shared" si="118"/>
        <v>30% Bonus</v>
      </c>
      <c r="H1889" s="60" t="str">
        <f t="shared" si="119"/>
        <v>Valid</v>
      </c>
    </row>
    <row r="1890" spans="1:8" x14ac:dyDescent="0.2">
      <c r="A1890" s="26" t="s">
        <v>6340</v>
      </c>
      <c r="B1890" s="26" t="s">
        <v>6341</v>
      </c>
      <c r="C1890" s="26">
        <v>2.67</v>
      </c>
      <c r="D1890" s="27" t="str">
        <f t="shared" si="116"/>
        <v>📈Low Performer</v>
      </c>
      <c r="E1890" s="27" t="str" cm="1">
        <f t="array" ref="E1890">_xlfn.IFS(C1890&gt;= 4.5,"Excellent",C1890 &gt;=3.5,"Good",C1890&gt;=2.5,"Average",C1890&gt;= 1.5,"Below Avg",C1890&lt;1.5,"Poor")</f>
        <v>Average</v>
      </c>
      <c r="F1890" s="27" t="str">
        <f t="shared" si="117"/>
        <v>Developing</v>
      </c>
      <c r="G1890" s="58" t="str">
        <f t="shared" si="118"/>
        <v>30% Bonus</v>
      </c>
      <c r="H1890" s="60" t="str">
        <f t="shared" si="119"/>
        <v>Valid</v>
      </c>
    </row>
    <row r="1891" spans="1:8" x14ac:dyDescent="0.2">
      <c r="A1891" s="26" t="s">
        <v>6343</v>
      </c>
      <c r="B1891" s="26" t="s">
        <v>3201</v>
      </c>
      <c r="C1891" s="26">
        <v>2.57</v>
      </c>
      <c r="D1891" s="27" t="str">
        <f t="shared" si="116"/>
        <v>📈Low Performer</v>
      </c>
      <c r="E1891" s="27" t="str" cm="1">
        <f t="array" ref="E1891">_xlfn.IFS(C1891&gt;= 4.5,"Excellent",C1891 &gt;=3.5,"Good",C1891&gt;=2.5,"Average",C1891&gt;= 1.5,"Below Avg",C1891&lt;1.5,"Poor")</f>
        <v>Average</v>
      </c>
      <c r="F1891" s="27" t="str">
        <f t="shared" si="117"/>
        <v>Developing</v>
      </c>
      <c r="G1891" s="58" t="str">
        <f t="shared" si="118"/>
        <v>30% Bonus</v>
      </c>
      <c r="H1891" s="60" t="str">
        <f t="shared" si="119"/>
        <v>Valid</v>
      </c>
    </row>
    <row r="1892" spans="1:8" x14ac:dyDescent="0.2">
      <c r="A1892" s="26" t="s">
        <v>6346</v>
      </c>
      <c r="B1892" s="26" t="s">
        <v>6347</v>
      </c>
      <c r="C1892" s="26">
        <v>2.56</v>
      </c>
      <c r="D1892" s="27" t="str">
        <f t="shared" si="116"/>
        <v>📈Low Performer</v>
      </c>
      <c r="E1892" s="27" t="str" cm="1">
        <f t="array" ref="E1892">_xlfn.IFS(C1892&gt;= 4.5,"Excellent",C1892 &gt;=3.5,"Good",C1892&gt;=2.5,"Average",C1892&gt;= 1.5,"Below Avg",C1892&lt;1.5,"Poor")</f>
        <v>Average</v>
      </c>
      <c r="F1892" s="27" t="str">
        <f t="shared" si="117"/>
        <v>Developing</v>
      </c>
      <c r="G1892" s="58" t="str">
        <f t="shared" si="118"/>
        <v>30% Bonus</v>
      </c>
      <c r="H1892" s="60" t="str">
        <f t="shared" si="119"/>
        <v>Valid</v>
      </c>
    </row>
    <row r="1893" spans="1:8" x14ac:dyDescent="0.2">
      <c r="A1893" s="26" t="s">
        <v>6350</v>
      </c>
      <c r="B1893" s="26" t="s">
        <v>6351</v>
      </c>
      <c r="C1893" s="26">
        <v>1.97</v>
      </c>
      <c r="D1893" s="27" t="str">
        <f t="shared" si="116"/>
        <v>📈Low Performer</v>
      </c>
      <c r="E1893" s="27" t="str" cm="1">
        <f t="array" ref="E1893">_xlfn.IFS(C1893&gt;= 4.5,"Excellent",C1893 &gt;=3.5,"Good",C1893&gt;=2.5,"Average",C1893&gt;= 1.5,"Below Avg",C1893&lt;1.5,"Poor")</f>
        <v>Below Avg</v>
      </c>
      <c r="F1893" s="27" t="str">
        <f t="shared" si="117"/>
        <v>At Risk</v>
      </c>
      <c r="G1893" s="58" t="str">
        <f t="shared" si="118"/>
        <v>No Bonus</v>
      </c>
      <c r="H1893" s="60" t="str">
        <f t="shared" si="119"/>
        <v>Invalid</v>
      </c>
    </row>
    <row r="1894" spans="1:8" x14ac:dyDescent="0.2">
      <c r="A1894" s="26" t="s">
        <v>6353</v>
      </c>
      <c r="B1894" s="26" t="s">
        <v>2479</v>
      </c>
      <c r="C1894" s="26">
        <v>1.61</v>
      </c>
      <c r="D1894" s="27" t="str">
        <f t="shared" si="116"/>
        <v>📈Low Performer</v>
      </c>
      <c r="E1894" s="27" t="str" cm="1">
        <f t="array" ref="E1894">_xlfn.IFS(C1894&gt;= 4.5,"Excellent",C1894 &gt;=3.5,"Good",C1894&gt;=2.5,"Average",C1894&gt;= 1.5,"Below Avg",C1894&lt;1.5,"Poor")</f>
        <v>Below Avg</v>
      </c>
      <c r="F1894" s="27" t="str">
        <f t="shared" si="117"/>
        <v>At Risk</v>
      </c>
      <c r="G1894" s="58" t="str">
        <f t="shared" si="118"/>
        <v>No Bonus</v>
      </c>
      <c r="H1894" s="60" t="str">
        <f t="shared" si="119"/>
        <v>Invalid</v>
      </c>
    </row>
    <row r="1895" spans="1:8" x14ac:dyDescent="0.2">
      <c r="A1895" s="26" t="s">
        <v>6356</v>
      </c>
      <c r="B1895" s="26" t="s">
        <v>1661</v>
      </c>
      <c r="C1895" s="26">
        <v>3.23</v>
      </c>
      <c r="D1895" s="27" t="str">
        <f t="shared" si="116"/>
        <v>✅High Performer</v>
      </c>
      <c r="E1895" s="27" t="str" cm="1">
        <f t="array" ref="E1895">_xlfn.IFS(C1895&gt;= 4.5,"Excellent",C1895 &gt;=3.5,"Good",C1895&gt;=2.5,"Average",C1895&gt;= 1.5,"Below Avg",C1895&lt;1.5,"Poor")</f>
        <v>Average</v>
      </c>
      <c r="F1895" s="27" t="str">
        <f t="shared" si="117"/>
        <v>Developing</v>
      </c>
      <c r="G1895" s="58" t="str">
        <f t="shared" si="118"/>
        <v>30% Bonus</v>
      </c>
      <c r="H1895" s="60" t="str">
        <f t="shared" si="119"/>
        <v>Valid</v>
      </c>
    </row>
    <row r="1896" spans="1:8" x14ac:dyDescent="0.2">
      <c r="A1896" s="26" t="s">
        <v>6358</v>
      </c>
      <c r="B1896" s="26" t="s">
        <v>1035</v>
      </c>
      <c r="C1896" s="26">
        <v>1.93</v>
      </c>
      <c r="D1896" s="27" t="str">
        <f t="shared" si="116"/>
        <v>📈Low Performer</v>
      </c>
      <c r="E1896" s="27" t="str" cm="1">
        <f t="array" ref="E1896">_xlfn.IFS(C1896&gt;= 4.5,"Excellent",C1896 &gt;=3.5,"Good",C1896&gt;=2.5,"Average",C1896&gt;= 1.5,"Below Avg",C1896&lt;1.5,"Poor")</f>
        <v>Below Avg</v>
      </c>
      <c r="F1896" s="27" t="str">
        <f t="shared" si="117"/>
        <v>At Risk</v>
      </c>
      <c r="G1896" s="58" t="str">
        <f t="shared" si="118"/>
        <v>No Bonus</v>
      </c>
      <c r="H1896" s="60" t="str">
        <f t="shared" si="119"/>
        <v>Invalid</v>
      </c>
    </row>
    <row r="1897" spans="1:8" x14ac:dyDescent="0.2">
      <c r="A1897" s="26" t="s">
        <v>6360</v>
      </c>
      <c r="B1897" s="26" t="s">
        <v>6361</v>
      </c>
      <c r="C1897" s="26">
        <v>3.41</v>
      </c>
      <c r="D1897" s="27" t="str">
        <f t="shared" si="116"/>
        <v>✅High Performer</v>
      </c>
      <c r="E1897" s="27" t="str" cm="1">
        <f t="array" ref="E1897">_xlfn.IFS(C1897&gt;= 4.5,"Excellent",C1897 &gt;=3.5,"Good",C1897&gt;=2.5,"Average",C1897&gt;= 1.5,"Below Avg",C1897&lt;1.5,"Poor")</f>
        <v>Average</v>
      </c>
      <c r="F1897" s="27" t="str">
        <f t="shared" si="117"/>
        <v>Developing</v>
      </c>
      <c r="G1897" s="58" t="str">
        <f t="shared" si="118"/>
        <v>30% Bonus</v>
      </c>
      <c r="H1897" s="60" t="str">
        <f t="shared" si="119"/>
        <v>Valid</v>
      </c>
    </row>
    <row r="1898" spans="1:8" x14ac:dyDescent="0.2">
      <c r="A1898" s="26" t="s">
        <v>6364</v>
      </c>
      <c r="B1898" s="26" t="s">
        <v>1027</v>
      </c>
      <c r="C1898" s="26">
        <v>1.54</v>
      </c>
      <c r="D1898" s="27" t="str">
        <f t="shared" si="116"/>
        <v>📈Low Performer</v>
      </c>
      <c r="E1898" s="27" t="str" cm="1">
        <f t="array" ref="E1898">_xlfn.IFS(C1898&gt;= 4.5,"Excellent",C1898 &gt;=3.5,"Good",C1898&gt;=2.5,"Average",C1898&gt;= 1.5,"Below Avg",C1898&lt;1.5,"Poor")</f>
        <v>Below Avg</v>
      </c>
      <c r="F1898" s="27" t="str">
        <f t="shared" si="117"/>
        <v>At Risk</v>
      </c>
      <c r="G1898" s="58" t="str">
        <f t="shared" si="118"/>
        <v>No Bonus</v>
      </c>
      <c r="H1898" s="60" t="str">
        <f t="shared" si="119"/>
        <v>Invalid</v>
      </c>
    </row>
    <row r="1899" spans="1:8" x14ac:dyDescent="0.2">
      <c r="A1899" s="26" t="s">
        <v>6367</v>
      </c>
      <c r="B1899" s="26" t="s">
        <v>906</v>
      </c>
      <c r="C1899" s="26">
        <v>2.6</v>
      </c>
      <c r="D1899" s="27" t="str">
        <f t="shared" si="116"/>
        <v>📈Low Performer</v>
      </c>
      <c r="E1899" s="27" t="str" cm="1">
        <f t="array" ref="E1899">_xlfn.IFS(C1899&gt;= 4.5,"Excellent",C1899 &gt;=3.5,"Good",C1899&gt;=2.5,"Average",C1899&gt;= 1.5,"Below Avg",C1899&lt;1.5,"Poor")</f>
        <v>Average</v>
      </c>
      <c r="F1899" s="27" t="str">
        <f t="shared" si="117"/>
        <v>Developing</v>
      </c>
      <c r="G1899" s="58" t="str">
        <f t="shared" si="118"/>
        <v>30% Bonus</v>
      </c>
      <c r="H1899" s="60" t="str">
        <f t="shared" si="119"/>
        <v>Valid</v>
      </c>
    </row>
    <row r="1900" spans="1:8" x14ac:dyDescent="0.2">
      <c r="A1900" s="26" t="s">
        <v>6370</v>
      </c>
      <c r="B1900" s="26" t="s">
        <v>2433</v>
      </c>
      <c r="C1900" s="26">
        <v>4.9000000000000004</v>
      </c>
      <c r="D1900" s="27" t="str">
        <f t="shared" si="116"/>
        <v>✅High Performer</v>
      </c>
      <c r="E1900" s="27" t="str" cm="1">
        <f t="array" ref="E1900">_xlfn.IFS(C1900&gt;= 4.5,"Excellent",C1900 &gt;=3.5,"Good",C1900&gt;=2.5,"Average",C1900&gt;= 1.5,"Below Avg",C1900&lt;1.5,"Poor")</f>
        <v>Excellent</v>
      </c>
      <c r="F1900" s="27" t="str">
        <f t="shared" si="117"/>
        <v>Top Employee</v>
      </c>
      <c r="G1900" s="58" t="str">
        <f t="shared" si="118"/>
        <v>50% Bonus</v>
      </c>
      <c r="H1900" s="60" t="str">
        <f t="shared" si="119"/>
        <v>Valid</v>
      </c>
    </row>
    <row r="1901" spans="1:8" x14ac:dyDescent="0.2">
      <c r="A1901" s="26" t="s">
        <v>6372</v>
      </c>
      <c r="B1901" s="26" t="s">
        <v>1616</v>
      </c>
      <c r="C1901" s="26">
        <v>2.65</v>
      </c>
      <c r="D1901" s="27" t="str">
        <f t="shared" si="116"/>
        <v>📈Low Performer</v>
      </c>
      <c r="E1901" s="27" t="str" cm="1">
        <f t="array" ref="E1901">_xlfn.IFS(C1901&gt;= 4.5,"Excellent",C1901 &gt;=3.5,"Good",C1901&gt;=2.5,"Average",C1901&gt;= 1.5,"Below Avg",C1901&lt;1.5,"Poor")</f>
        <v>Average</v>
      </c>
      <c r="F1901" s="27" t="str">
        <f t="shared" si="117"/>
        <v>Developing</v>
      </c>
      <c r="G1901" s="58" t="str">
        <f t="shared" si="118"/>
        <v>30% Bonus</v>
      </c>
      <c r="H1901" s="60" t="str">
        <f t="shared" si="119"/>
        <v>Valid</v>
      </c>
    </row>
    <row r="1902" spans="1:8" x14ac:dyDescent="0.2">
      <c r="A1902" s="26" t="s">
        <v>6375</v>
      </c>
      <c r="B1902" s="26" t="s">
        <v>6376</v>
      </c>
      <c r="C1902" s="26">
        <v>1.62</v>
      </c>
      <c r="D1902" s="27" t="str">
        <f t="shared" si="116"/>
        <v>📈Low Performer</v>
      </c>
      <c r="E1902" s="27" t="str" cm="1">
        <f t="array" ref="E1902">_xlfn.IFS(C1902&gt;= 4.5,"Excellent",C1902 &gt;=3.5,"Good",C1902&gt;=2.5,"Average",C1902&gt;= 1.5,"Below Avg",C1902&lt;1.5,"Poor")</f>
        <v>Below Avg</v>
      </c>
      <c r="F1902" s="27" t="str">
        <f t="shared" si="117"/>
        <v>At Risk</v>
      </c>
      <c r="G1902" s="58" t="str">
        <f t="shared" si="118"/>
        <v>No Bonus</v>
      </c>
      <c r="H1902" s="60" t="str">
        <f t="shared" si="119"/>
        <v>Invalid</v>
      </c>
    </row>
    <row r="1903" spans="1:8" x14ac:dyDescent="0.2">
      <c r="A1903" s="26" t="s">
        <v>6378</v>
      </c>
      <c r="B1903" s="26" t="s">
        <v>2586</v>
      </c>
      <c r="C1903" s="26">
        <v>3.63</v>
      </c>
      <c r="D1903" s="27" t="str">
        <f t="shared" si="116"/>
        <v>✅High Performer</v>
      </c>
      <c r="E1903" s="27" t="str" cm="1">
        <f t="array" ref="E1903">_xlfn.IFS(C1903&gt;= 4.5,"Excellent",C1903 &gt;=3.5,"Good",C1903&gt;=2.5,"Average",C1903&gt;= 1.5,"Below Avg",C1903&lt;1.5,"Poor")</f>
        <v>Good</v>
      </c>
      <c r="F1903" s="27" t="str">
        <f t="shared" si="117"/>
        <v>Developing</v>
      </c>
      <c r="G1903" s="58" t="str">
        <f t="shared" si="118"/>
        <v>30% Bonus</v>
      </c>
      <c r="H1903" s="60" t="str">
        <f t="shared" si="119"/>
        <v>Valid</v>
      </c>
    </row>
    <row r="1904" spans="1:8" x14ac:dyDescent="0.2">
      <c r="A1904" s="26" t="s">
        <v>6381</v>
      </c>
      <c r="B1904" s="26" t="s">
        <v>6382</v>
      </c>
      <c r="C1904" s="26">
        <v>2.87</v>
      </c>
      <c r="D1904" s="27" t="str">
        <f t="shared" si="116"/>
        <v>📈Low Performer</v>
      </c>
      <c r="E1904" s="27" t="str" cm="1">
        <f t="array" ref="E1904">_xlfn.IFS(C1904&gt;= 4.5,"Excellent",C1904 &gt;=3.5,"Good",C1904&gt;=2.5,"Average",C1904&gt;= 1.5,"Below Avg",C1904&lt;1.5,"Poor")</f>
        <v>Average</v>
      </c>
      <c r="F1904" s="27" t="str">
        <f t="shared" si="117"/>
        <v>Developing</v>
      </c>
      <c r="G1904" s="58" t="str">
        <f t="shared" si="118"/>
        <v>30% Bonus</v>
      </c>
      <c r="H1904" s="60" t="str">
        <f t="shared" si="119"/>
        <v>Valid</v>
      </c>
    </row>
    <row r="1905" spans="1:8" x14ac:dyDescent="0.2">
      <c r="A1905" s="26" t="s">
        <v>6384</v>
      </c>
      <c r="B1905" s="26" t="s">
        <v>1340</v>
      </c>
      <c r="C1905" s="26">
        <v>3.57</v>
      </c>
      <c r="D1905" s="27" t="str">
        <f t="shared" si="116"/>
        <v>✅High Performer</v>
      </c>
      <c r="E1905" s="27" t="str" cm="1">
        <f t="array" ref="E1905">_xlfn.IFS(C1905&gt;= 4.5,"Excellent",C1905 &gt;=3.5,"Good",C1905&gt;=2.5,"Average",C1905&gt;= 1.5,"Below Avg",C1905&lt;1.5,"Poor")</f>
        <v>Good</v>
      </c>
      <c r="F1905" s="27" t="str">
        <f t="shared" si="117"/>
        <v>Developing</v>
      </c>
      <c r="G1905" s="58" t="str">
        <f t="shared" si="118"/>
        <v>30% Bonus</v>
      </c>
      <c r="H1905" s="60" t="str">
        <f t="shared" si="119"/>
        <v>Valid</v>
      </c>
    </row>
    <row r="1906" spans="1:8" x14ac:dyDescent="0.2">
      <c r="A1906" s="26" t="s">
        <v>6386</v>
      </c>
      <c r="B1906" s="26" t="s">
        <v>6387</v>
      </c>
      <c r="C1906" s="26">
        <v>3.33</v>
      </c>
      <c r="D1906" s="27" t="str">
        <f t="shared" si="116"/>
        <v>✅High Performer</v>
      </c>
      <c r="E1906" s="27" t="str" cm="1">
        <f t="array" ref="E1906">_xlfn.IFS(C1906&gt;= 4.5,"Excellent",C1906 &gt;=3.5,"Good",C1906&gt;=2.5,"Average",C1906&gt;= 1.5,"Below Avg",C1906&lt;1.5,"Poor")</f>
        <v>Average</v>
      </c>
      <c r="F1906" s="27" t="str">
        <f t="shared" si="117"/>
        <v>Developing</v>
      </c>
      <c r="G1906" s="58" t="str">
        <f t="shared" si="118"/>
        <v>30% Bonus</v>
      </c>
      <c r="H1906" s="60" t="str">
        <f t="shared" si="119"/>
        <v>Valid</v>
      </c>
    </row>
    <row r="1907" spans="1:8" x14ac:dyDescent="0.2">
      <c r="A1907" s="26" t="s">
        <v>6390</v>
      </c>
      <c r="B1907" s="26" t="s">
        <v>427</v>
      </c>
      <c r="C1907" s="26">
        <v>3.44</v>
      </c>
      <c r="D1907" s="27" t="str">
        <f t="shared" si="116"/>
        <v>✅High Performer</v>
      </c>
      <c r="E1907" s="27" t="str" cm="1">
        <f t="array" ref="E1907">_xlfn.IFS(C1907&gt;= 4.5,"Excellent",C1907 &gt;=3.5,"Good",C1907&gt;=2.5,"Average",C1907&gt;= 1.5,"Below Avg",C1907&lt;1.5,"Poor")</f>
        <v>Average</v>
      </c>
      <c r="F1907" s="27" t="str">
        <f t="shared" si="117"/>
        <v>Developing</v>
      </c>
      <c r="G1907" s="58" t="str">
        <f t="shared" si="118"/>
        <v>30% Bonus</v>
      </c>
      <c r="H1907" s="60" t="str">
        <f t="shared" si="119"/>
        <v>Valid</v>
      </c>
    </row>
    <row r="1908" spans="1:8" x14ac:dyDescent="0.2">
      <c r="A1908" s="26" t="s">
        <v>6393</v>
      </c>
      <c r="B1908" s="26" t="s">
        <v>6394</v>
      </c>
      <c r="C1908" s="26">
        <v>2.08</v>
      </c>
      <c r="D1908" s="27" t="str">
        <f t="shared" si="116"/>
        <v>📈Low Performer</v>
      </c>
      <c r="E1908" s="27" t="str" cm="1">
        <f t="array" ref="E1908">_xlfn.IFS(C1908&gt;= 4.5,"Excellent",C1908 &gt;=3.5,"Good",C1908&gt;=2.5,"Average",C1908&gt;= 1.5,"Below Avg",C1908&lt;1.5,"Poor")</f>
        <v>Below Avg</v>
      </c>
      <c r="F1908" s="27" t="str">
        <f t="shared" si="117"/>
        <v>At Risk</v>
      </c>
      <c r="G1908" s="58" t="str">
        <f t="shared" si="118"/>
        <v>No Bonus</v>
      </c>
      <c r="H1908" s="60" t="str">
        <f t="shared" si="119"/>
        <v>Valid</v>
      </c>
    </row>
    <row r="1909" spans="1:8" x14ac:dyDescent="0.2">
      <c r="A1909" s="26" t="s">
        <v>6397</v>
      </c>
      <c r="B1909" s="26" t="s">
        <v>5007</v>
      </c>
      <c r="C1909" s="26">
        <v>2.74</v>
      </c>
      <c r="D1909" s="27" t="str">
        <f t="shared" si="116"/>
        <v>📈Low Performer</v>
      </c>
      <c r="E1909" s="27" t="str" cm="1">
        <f t="array" ref="E1909">_xlfn.IFS(C1909&gt;= 4.5,"Excellent",C1909 &gt;=3.5,"Good",C1909&gt;=2.5,"Average",C1909&gt;= 1.5,"Below Avg",C1909&lt;1.5,"Poor")</f>
        <v>Average</v>
      </c>
      <c r="F1909" s="27" t="str">
        <f t="shared" si="117"/>
        <v>Developing</v>
      </c>
      <c r="G1909" s="58" t="str">
        <f t="shared" si="118"/>
        <v>30% Bonus</v>
      </c>
      <c r="H1909" s="60" t="str">
        <f t="shared" si="119"/>
        <v>Valid</v>
      </c>
    </row>
    <row r="1910" spans="1:8" x14ac:dyDescent="0.2">
      <c r="A1910" s="26" t="s">
        <v>6399</v>
      </c>
      <c r="B1910" s="26" t="s">
        <v>1690</v>
      </c>
      <c r="C1910" s="26">
        <v>2.37</v>
      </c>
      <c r="D1910" s="27" t="str">
        <f t="shared" si="116"/>
        <v>📈Low Performer</v>
      </c>
      <c r="E1910" s="27" t="str" cm="1">
        <f t="array" ref="E1910">_xlfn.IFS(C1910&gt;= 4.5,"Excellent",C1910 &gt;=3.5,"Good",C1910&gt;=2.5,"Average",C1910&gt;= 1.5,"Below Avg",C1910&lt;1.5,"Poor")</f>
        <v>Below Avg</v>
      </c>
      <c r="F1910" s="27" t="str">
        <f t="shared" si="117"/>
        <v>At Risk</v>
      </c>
      <c r="G1910" s="58" t="str">
        <f t="shared" si="118"/>
        <v>No Bonus</v>
      </c>
      <c r="H1910" s="60" t="str">
        <f t="shared" si="119"/>
        <v>Valid</v>
      </c>
    </row>
    <row r="1911" spans="1:8" x14ac:dyDescent="0.2">
      <c r="A1911" s="26" t="s">
        <v>6401</v>
      </c>
      <c r="B1911" s="26" t="s">
        <v>6402</v>
      </c>
      <c r="C1911" s="26">
        <v>1.99</v>
      </c>
      <c r="D1911" s="27" t="str">
        <f t="shared" si="116"/>
        <v>📈Low Performer</v>
      </c>
      <c r="E1911" s="27" t="str" cm="1">
        <f t="array" ref="E1911">_xlfn.IFS(C1911&gt;= 4.5,"Excellent",C1911 &gt;=3.5,"Good",C1911&gt;=2.5,"Average",C1911&gt;= 1.5,"Below Avg",C1911&lt;1.5,"Poor")</f>
        <v>Below Avg</v>
      </c>
      <c r="F1911" s="27" t="str">
        <f t="shared" si="117"/>
        <v>At Risk</v>
      </c>
      <c r="G1911" s="58" t="str">
        <f t="shared" si="118"/>
        <v>No Bonus</v>
      </c>
      <c r="H1911" s="60" t="str">
        <f t="shared" si="119"/>
        <v>Invalid</v>
      </c>
    </row>
    <row r="1912" spans="1:8" x14ac:dyDescent="0.2">
      <c r="A1912" s="26" t="s">
        <v>6404</v>
      </c>
      <c r="B1912" s="26" t="s">
        <v>6405</v>
      </c>
      <c r="C1912" s="26">
        <v>1.02</v>
      </c>
      <c r="D1912" s="27" t="str">
        <f t="shared" si="116"/>
        <v>📈Low Performer</v>
      </c>
      <c r="E1912" s="27" t="str" cm="1">
        <f t="array" ref="E1912">_xlfn.IFS(C1912&gt;= 4.5,"Excellent",C1912 &gt;=3.5,"Good",C1912&gt;=2.5,"Average",C1912&gt;= 1.5,"Below Avg",C1912&lt;1.5,"Poor")</f>
        <v>Poor</v>
      </c>
      <c r="F1912" s="27" t="str">
        <f t="shared" si="117"/>
        <v>At Risk</v>
      </c>
      <c r="G1912" s="58" t="str">
        <f t="shared" si="118"/>
        <v>No Bonus</v>
      </c>
      <c r="H1912" s="60" t="str">
        <f t="shared" si="119"/>
        <v>Invalid</v>
      </c>
    </row>
    <row r="1913" spans="1:8" x14ac:dyDescent="0.2">
      <c r="A1913" s="26" t="s">
        <v>6408</v>
      </c>
      <c r="B1913" s="26" t="s">
        <v>6409</v>
      </c>
      <c r="C1913" s="26">
        <v>2.72</v>
      </c>
      <c r="D1913" s="27" t="str">
        <f t="shared" si="116"/>
        <v>📈Low Performer</v>
      </c>
      <c r="E1913" s="27" t="str" cm="1">
        <f t="array" ref="E1913">_xlfn.IFS(C1913&gt;= 4.5,"Excellent",C1913 &gt;=3.5,"Good",C1913&gt;=2.5,"Average",C1913&gt;= 1.5,"Below Avg",C1913&lt;1.5,"Poor")</f>
        <v>Average</v>
      </c>
      <c r="F1913" s="27" t="str">
        <f t="shared" si="117"/>
        <v>Developing</v>
      </c>
      <c r="G1913" s="58" t="str">
        <f t="shared" si="118"/>
        <v>30% Bonus</v>
      </c>
      <c r="H1913" s="60" t="str">
        <f t="shared" si="119"/>
        <v>Valid</v>
      </c>
    </row>
    <row r="1914" spans="1:8" x14ac:dyDescent="0.2">
      <c r="A1914" s="26" t="s">
        <v>6411</v>
      </c>
      <c r="B1914" s="26" t="s">
        <v>6412</v>
      </c>
      <c r="C1914" s="26">
        <v>1.34</v>
      </c>
      <c r="D1914" s="27" t="str">
        <f t="shared" si="116"/>
        <v>📈Low Performer</v>
      </c>
      <c r="E1914" s="27" t="str" cm="1">
        <f t="array" ref="E1914">_xlfn.IFS(C1914&gt;= 4.5,"Excellent",C1914 &gt;=3.5,"Good",C1914&gt;=2.5,"Average",C1914&gt;= 1.5,"Below Avg",C1914&lt;1.5,"Poor")</f>
        <v>Poor</v>
      </c>
      <c r="F1914" s="27" t="str">
        <f t="shared" si="117"/>
        <v>At Risk</v>
      </c>
      <c r="G1914" s="58" t="str">
        <f t="shared" si="118"/>
        <v>No Bonus</v>
      </c>
      <c r="H1914" s="60" t="str">
        <f t="shared" si="119"/>
        <v>Invalid</v>
      </c>
    </row>
    <row r="1915" spans="1:8" x14ac:dyDescent="0.2">
      <c r="A1915" s="26" t="s">
        <v>6415</v>
      </c>
      <c r="B1915" s="26" t="s">
        <v>5118</v>
      </c>
      <c r="C1915" s="26">
        <v>2.68</v>
      </c>
      <c r="D1915" s="27" t="str">
        <f t="shared" si="116"/>
        <v>📈Low Performer</v>
      </c>
      <c r="E1915" s="27" t="str" cm="1">
        <f t="array" ref="E1915">_xlfn.IFS(C1915&gt;= 4.5,"Excellent",C1915 &gt;=3.5,"Good",C1915&gt;=2.5,"Average",C1915&gt;= 1.5,"Below Avg",C1915&lt;1.5,"Poor")</f>
        <v>Average</v>
      </c>
      <c r="F1915" s="27" t="str">
        <f t="shared" si="117"/>
        <v>Developing</v>
      </c>
      <c r="G1915" s="58" t="str">
        <f t="shared" si="118"/>
        <v>30% Bonus</v>
      </c>
      <c r="H1915" s="60" t="str">
        <f t="shared" si="119"/>
        <v>Valid</v>
      </c>
    </row>
    <row r="1916" spans="1:8" x14ac:dyDescent="0.2">
      <c r="A1916" s="26" t="s">
        <v>6418</v>
      </c>
      <c r="B1916" s="26" t="s">
        <v>6419</v>
      </c>
      <c r="C1916" s="26">
        <v>1.82</v>
      </c>
      <c r="D1916" s="27" t="str">
        <f t="shared" si="116"/>
        <v>📈Low Performer</v>
      </c>
      <c r="E1916" s="27" t="str" cm="1">
        <f t="array" ref="E1916">_xlfn.IFS(C1916&gt;= 4.5,"Excellent",C1916 &gt;=3.5,"Good",C1916&gt;=2.5,"Average",C1916&gt;= 1.5,"Below Avg",C1916&lt;1.5,"Poor")</f>
        <v>Below Avg</v>
      </c>
      <c r="F1916" s="27" t="str">
        <f t="shared" si="117"/>
        <v>At Risk</v>
      </c>
      <c r="G1916" s="58" t="str">
        <f t="shared" si="118"/>
        <v>No Bonus</v>
      </c>
      <c r="H1916" s="60" t="str">
        <f t="shared" si="119"/>
        <v>Invalid</v>
      </c>
    </row>
    <row r="1917" spans="1:8" x14ac:dyDescent="0.2">
      <c r="A1917" s="26" t="s">
        <v>6421</v>
      </c>
      <c r="B1917" s="26" t="s">
        <v>5847</v>
      </c>
      <c r="C1917" s="26">
        <v>4.43</v>
      </c>
      <c r="D1917" s="27" t="str">
        <f t="shared" si="116"/>
        <v>✅High Performer</v>
      </c>
      <c r="E1917" s="27" t="str" cm="1">
        <f t="array" ref="E1917">_xlfn.IFS(C1917&gt;= 4.5,"Excellent",C1917 &gt;=3.5,"Good",C1917&gt;=2.5,"Average",C1917&gt;= 1.5,"Below Avg",C1917&lt;1.5,"Poor")</f>
        <v>Good</v>
      </c>
      <c r="F1917" s="27" t="str">
        <f t="shared" si="117"/>
        <v>Developing</v>
      </c>
      <c r="G1917" s="58" t="str">
        <f t="shared" si="118"/>
        <v>30% Bonus</v>
      </c>
      <c r="H1917" s="60" t="str">
        <f t="shared" si="119"/>
        <v>Valid</v>
      </c>
    </row>
    <row r="1918" spans="1:8" x14ac:dyDescent="0.2">
      <c r="A1918" s="26" t="s">
        <v>6423</v>
      </c>
      <c r="B1918" s="26" t="s">
        <v>1195</v>
      </c>
      <c r="C1918" s="26">
        <v>4.5999999999999996</v>
      </c>
      <c r="D1918" s="27" t="str">
        <f t="shared" si="116"/>
        <v>✅High Performer</v>
      </c>
      <c r="E1918" s="27" t="str" cm="1">
        <f t="array" ref="E1918">_xlfn.IFS(C1918&gt;= 4.5,"Excellent",C1918 &gt;=3.5,"Good",C1918&gt;=2.5,"Average",C1918&gt;= 1.5,"Below Avg",C1918&lt;1.5,"Poor")</f>
        <v>Excellent</v>
      </c>
      <c r="F1918" s="27" t="str">
        <f t="shared" si="117"/>
        <v>Top Employee</v>
      </c>
      <c r="G1918" s="58" t="str">
        <f t="shared" si="118"/>
        <v>50% Bonus</v>
      </c>
      <c r="H1918" s="60" t="str">
        <f t="shared" si="119"/>
        <v>Valid</v>
      </c>
    </row>
    <row r="1919" spans="1:8" x14ac:dyDescent="0.2">
      <c r="A1919" s="26" t="s">
        <v>6426</v>
      </c>
      <c r="B1919" s="26" t="s">
        <v>6427</v>
      </c>
      <c r="C1919" s="26">
        <v>4.0199999999999996</v>
      </c>
      <c r="D1919" s="27" t="str">
        <f t="shared" si="116"/>
        <v>✅High Performer</v>
      </c>
      <c r="E1919" s="27" t="str" cm="1">
        <f t="array" ref="E1919">_xlfn.IFS(C1919&gt;= 4.5,"Excellent",C1919 &gt;=3.5,"Good",C1919&gt;=2.5,"Average",C1919&gt;= 1.5,"Below Avg",C1919&lt;1.5,"Poor")</f>
        <v>Good</v>
      </c>
      <c r="F1919" s="27" t="str">
        <f t="shared" si="117"/>
        <v>Developing</v>
      </c>
      <c r="G1919" s="58" t="str">
        <f t="shared" si="118"/>
        <v>30% Bonus</v>
      </c>
      <c r="H1919" s="60" t="str">
        <f t="shared" si="119"/>
        <v>Valid</v>
      </c>
    </row>
    <row r="1920" spans="1:8" x14ac:dyDescent="0.2">
      <c r="A1920" s="26" t="s">
        <v>6430</v>
      </c>
      <c r="B1920" s="26" t="s">
        <v>2298</v>
      </c>
      <c r="C1920" s="26">
        <v>2.29</v>
      </c>
      <c r="D1920" s="27" t="str">
        <f t="shared" si="116"/>
        <v>📈Low Performer</v>
      </c>
      <c r="E1920" s="27" t="str" cm="1">
        <f t="array" ref="E1920">_xlfn.IFS(C1920&gt;= 4.5,"Excellent",C1920 &gt;=3.5,"Good",C1920&gt;=2.5,"Average",C1920&gt;= 1.5,"Below Avg",C1920&lt;1.5,"Poor")</f>
        <v>Below Avg</v>
      </c>
      <c r="F1920" s="27" t="str">
        <f t="shared" si="117"/>
        <v>At Risk</v>
      </c>
      <c r="G1920" s="58" t="str">
        <f t="shared" si="118"/>
        <v>No Bonus</v>
      </c>
      <c r="H1920" s="60" t="str">
        <f t="shared" si="119"/>
        <v>Valid</v>
      </c>
    </row>
    <row r="1921" spans="1:8" x14ac:dyDescent="0.2">
      <c r="A1921" s="26" t="s">
        <v>6432</v>
      </c>
      <c r="B1921" s="26" t="s">
        <v>6433</v>
      </c>
      <c r="C1921" s="26">
        <v>4.87</v>
      </c>
      <c r="D1921" s="27" t="str">
        <f t="shared" si="116"/>
        <v>✅High Performer</v>
      </c>
      <c r="E1921" s="27" t="str" cm="1">
        <f t="array" ref="E1921">_xlfn.IFS(C1921&gt;= 4.5,"Excellent",C1921 &gt;=3.5,"Good",C1921&gt;=2.5,"Average",C1921&gt;= 1.5,"Below Avg",C1921&lt;1.5,"Poor")</f>
        <v>Excellent</v>
      </c>
      <c r="F1921" s="27" t="str">
        <f t="shared" si="117"/>
        <v>Top Employee</v>
      </c>
      <c r="G1921" s="58" t="str">
        <f t="shared" si="118"/>
        <v>50% Bonus</v>
      </c>
      <c r="H1921" s="60" t="str">
        <f t="shared" si="119"/>
        <v>Valid</v>
      </c>
    </row>
    <row r="1922" spans="1:8" x14ac:dyDescent="0.2">
      <c r="A1922" s="26" t="s">
        <v>6435</v>
      </c>
      <c r="B1922" s="26" t="s">
        <v>1603</v>
      </c>
      <c r="C1922" s="26">
        <v>4.57</v>
      </c>
      <c r="D1922" s="27" t="str">
        <f t="shared" si="116"/>
        <v>✅High Performer</v>
      </c>
      <c r="E1922" s="27" t="str" cm="1">
        <f t="array" ref="E1922">_xlfn.IFS(C1922&gt;= 4.5,"Excellent",C1922 &gt;=3.5,"Good",C1922&gt;=2.5,"Average",C1922&gt;= 1.5,"Below Avg",C1922&lt;1.5,"Poor")</f>
        <v>Excellent</v>
      </c>
      <c r="F1922" s="27" t="str">
        <f t="shared" si="117"/>
        <v>Top Employee</v>
      </c>
      <c r="G1922" s="58" t="str">
        <f t="shared" si="118"/>
        <v>50% Bonus</v>
      </c>
      <c r="H1922" s="60" t="str">
        <f t="shared" si="119"/>
        <v>Valid</v>
      </c>
    </row>
    <row r="1923" spans="1:8" x14ac:dyDescent="0.2">
      <c r="A1923" s="26" t="s">
        <v>6437</v>
      </c>
      <c r="B1923" s="26" t="s">
        <v>6438</v>
      </c>
      <c r="C1923" s="26">
        <v>3.03</v>
      </c>
      <c r="D1923" s="27" t="str">
        <f t="shared" si="116"/>
        <v>✅High Performer</v>
      </c>
      <c r="E1923" s="27" t="str" cm="1">
        <f t="array" ref="E1923">_xlfn.IFS(C1923&gt;= 4.5,"Excellent",C1923 &gt;=3.5,"Good",C1923&gt;=2.5,"Average",C1923&gt;= 1.5,"Below Avg",C1923&lt;1.5,"Poor")</f>
        <v>Average</v>
      </c>
      <c r="F1923" s="27" t="str">
        <f t="shared" si="117"/>
        <v>Developing</v>
      </c>
      <c r="G1923" s="58" t="str">
        <f t="shared" si="118"/>
        <v>30% Bonus</v>
      </c>
      <c r="H1923" s="60" t="str">
        <f t="shared" si="119"/>
        <v>Valid</v>
      </c>
    </row>
    <row r="1924" spans="1:8" x14ac:dyDescent="0.2">
      <c r="A1924" s="26" t="s">
        <v>6440</v>
      </c>
      <c r="B1924" s="26" t="s">
        <v>205</v>
      </c>
      <c r="C1924" s="26">
        <v>2.91</v>
      </c>
      <c r="D1924" s="27" t="str">
        <f t="shared" ref="D1924:D1987" si="120">IF($C1924&gt;=3,"✅High Performer","📈Low Performer")</f>
        <v>📈Low Performer</v>
      </c>
      <c r="E1924" s="27" t="str" cm="1">
        <f t="array" ref="E1924">_xlfn.IFS(C1924&gt;= 4.5,"Excellent",C1924 &gt;=3.5,"Good",C1924&gt;=2.5,"Average",C1924&gt;= 1.5,"Below Avg",C1924&lt;1.5,"Poor")</f>
        <v>Average</v>
      </c>
      <c r="F1924" s="27" t="str">
        <f t="shared" ref="F1924:F1987" si="121">IF(C1924&gt;=4.5,"Top Employee",IF(C1924&gt;=2.5,"Developing","At Risk"))</f>
        <v>Developing</v>
      </c>
      <c r="G1924" s="58" t="str">
        <f t="shared" ref="G1924:G1987" si="122">IF(AND(C1924&gt;=4.5,C1924&lt;=5),"50% Bonus",IF(AND(C1924&gt;=2.5,C1924&lt;4.5),"30% Bonus","No Bonus"))</f>
        <v>30% Bonus</v>
      </c>
      <c r="H1924" s="60" t="str">
        <f t="shared" ref="H1924:H1987" si="123">IF(OR(C1924&lt;=2,C1924&gt;=5),"Invalid","Valid")</f>
        <v>Valid</v>
      </c>
    </row>
    <row r="1925" spans="1:8" x14ac:dyDescent="0.2">
      <c r="A1925" s="26" t="s">
        <v>6442</v>
      </c>
      <c r="B1925" s="26" t="s">
        <v>6443</v>
      </c>
      <c r="C1925" s="26">
        <v>1.98</v>
      </c>
      <c r="D1925" s="27" t="str">
        <f t="shared" si="120"/>
        <v>📈Low Performer</v>
      </c>
      <c r="E1925" s="27" t="str" cm="1">
        <f t="array" ref="E1925">_xlfn.IFS(C1925&gt;= 4.5,"Excellent",C1925 &gt;=3.5,"Good",C1925&gt;=2.5,"Average",C1925&gt;= 1.5,"Below Avg",C1925&lt;1.5,"Poor")</f>
        <v>Below Avg</v>
      </c>
      <c r="F1925" s="27" t="str">
        <f t="shared" si="121"/>
        <v>At Risk</v>
      </c>
      <c r="G1925" s="58" t="str">
        <f t="shared" si="122"/>
        <v>No Bonus</v>
      </c>
      <c r="H1925" s="60" t="str">
        <f t="shared" si="123"/>
        <v>Invalid</v>
      </c>
    </row>
    <row r="1926" spans="1:8" x14ac:dyDescent="0.2">
      <c r="A1926" s="26" t="s">
        <v>6446</v>
      </c>
      <c r="B1926" s="26" t="s">
        <v>6447</v>
      </c>
      <c r="C1926" s="26">
        <v>3.74</v>
      </c>
      <c r="D1926" s="27" t="str">
        <f t="shared" si="120"/>
        <v>✅High Performer</v>
      </c>
      <c r="E1926" s="27" t="str" cm="1">
        <f t="array" ref="E1926">_xlfn.IFS(C1926&gt;= 4.5,"Excellent",C1926 &gt;=3.5,"Good",C1926&gt;=2.5,"Average",C1926&gt;= 1.5,"Below Avg",C1926&lt;1.5,"Poor")</f>
        <v>Good</v>
      </c>
      <c r="F1926" s="27" t="str">
        <f t="shared" si="121"/>
        <v>Developing</v>
      </c>
      <c r="G1926" s="58" t="str">
        <f t="shared" si="122"/>
        <v>30% Bonus</v>
      </c>
      <c r="H1926" s="60" t="str">
        <f t="shared" si="123"/>
        <v>Valid</v>
      </c>
    </row>
    <row r="1927" spans="1:8" x14ac:dyDescent="0.2">
      <c r="A1927" s="26" t="s">
        <v>6449</v>
      </c>
      <c r="B1927" s="26" t="s">
        <v>6149</v>
      </c>
      <c r="C1927" s="26">
        <v>2.9</v>
      </c>
      <c r="D1927" s="27" t="str">
        <f t="shared" si="120"/>
        <v>📈Low Performer</v>
      </c>
      <c r="E1927" s="27" t="str" cm="1">
        <f t="array" ref="E1927">_xlfn.IFS(C1927&gt;= 4.5,"Excellent",C1927 &gt;=3.5,"Good",C1927&gt;=2.5,"Average",C1927&gt;= 1.5,"Below Avg",C1927&lt;1.5,"Poor")</f>
        <v>Average</v>
      </c>
      <c r="F1927" s="27" t="str">
        <f t="shared" si="121"/>
        <v>Developing</v>
      </c>
      <c r="G1927" s="58" t="str">
        <f t="shared" si="122"/>
        <v>30% Bonus</v>
      </c>
      <c r="H1927" s="60" t="str">
        <f t="shared" si="123"/>
        <v>Valid</v>
      </c>
    </row>
    <row r="1928" spans="1:8" x14ac:dyDescent="0.2">
      <c r="A1928" s="26" t="s">
        <v>6451</v>
      </c>
      <c r="B1928" s="26" t="s">
        <v>6452</v>
      </c>
      <c r="C1928" s="26">
        <v>2.4</v>
      </c>
      <c r="D1928" s="27" t="str">
        <f t="shared" si="120"/>
        <v>📈Low Performer</v>
      </c>
      <c r="E1928" s="27" t="str" cm="1">
        <f t="array" ref="E1928">_xlfn.IFS(C1928&gt;= 4.5,"Excellent",C1928 &gt;=3.5,"Good",C1928&gt;=2.5,"Average",C1928&gt;= 1.5,"Below Avg",C1928&lt;1.5,"Poor")</f>
        <v>Below Avg</v>
      </c>
      <c r="F1928" s="27" t="str">
        <f t="shared" si="121"/>
        <v>At Risk</v>
      </c>
      <c r="G1928" s="58" t="str">
        <f t="shared" si="122"/>
        <v>No Bonus</v>
      </c>
      <c r="H1928" s="60" t="str">
        <f t="shared" si="123"/>
        <v>Valid</v>
      </c>
    </row>
    <row r="1929" spans="1:8" x14ac:dyDescent="0.2">
      <c r="A1929" s="26" t="s">
        <v>6454</v>
      </c>
      <c r="B1929" s="26" t="s">
        <v>6455</v>
      </c>
      <c r="C1929" s="26">
        <v>3.95</v>
      </c>
      <c r="D1929" s="27" t="str">
        <f t="shared" si="120"/>
        <v>✅High Performer</v>
      </c>
      <c r="E1929" s="27" t="str" cm="1">
        <f t="array" ref="E1929">_xlfn.IFS(C1929&gt;= 4.5,"Excellent",C1929 &gt;=3.5,"Good",C1929&gt;=2.5,"Average",C1929&gt;= 1.5,"Below Avg",C1929&lt;1.5,"Poor")</f>
        <v>Good</v>
      </c>
      <c r="F1929" s="27" t="str">
        <f t="shared" si="121"/>
        <v>Developing</v>
      </c>
      <c r="G1929" s="58" t="str">
        <f t="shared" si="122"/>
        <v>30% Bonus</v>
      </c>
      <c r="H1929" s="60" t="str">
        <f t="shared" si="123"/>
        <v>Valid</v>
      </c>
    </row>
    <row r="1930" spans="1:8" x14ac:dyDescent="0.2">
      <c r="A1930" s="26" t="s">
        <v>6457</v>
      </c>
      <c r="B1930" s="26" t="s">
        <v>6458</v>
      </c>
      <c r="C1930" s="26">
        <v>2.46</v>
      </c>
      <c r="D1930" s="27" t="str">
        <f t="shared" si="120"/>
        <v>📈Low Performer</v>
      </c>
      <c r="E1930" s="27" t="str" cm="1">
        <f t="array" ref="E1930">_xlfn.IFS(C1930&gt;= 4.5,"Excellent",C1930 &gt;=3.5,"Good",C1930&gt;=2.5,"Average",C1930&gt;= 1.5,"Below Avg",C1930&lt;1.5,"Poor")</f>
        <v>Below Avg</v>
      </c>
      <c r="F1930" s="27" t="str">
        <f t="shared" si="121"/>
        <v>At Risk</v>
      </c>
      <c r="G1930" s="58" t="str">
        <f t="shared" si="122"/>
        <v>No Bonus</v>
      </c>
      <c r="H1930" s="60" t="str">
        <f t="shared" si="123"/>
        <v>Valid</v>
      </c>
    </row>
    <row r="1931" spans="1:8" x14ac:dyDescent="0.2">
      <c r="A1931" s="26" t="s">
        <v>6460</v>
      </c>
      <c r="B1931" s="26" t="s">
        <v>5530</v>
      </c>
      <c r="C1931" s="26">
        <v>1.28</v>
      </c>
      <c r="D1931" s="27" t="str">
        <f t="shared" si="120"/>
        <v>📈Low Performer</v>
      </c>
      <c r="E1931" s="27" t="str" cm="1">
        <f t="array" ref="E1931">_xlfn.IFS(C1931&gt;= 4.5,"Excellent",C1931 &gt;=3.5,"Good",C1931&gt;=2.5,"Average",C1931&gt;= 1.5,"Below Avg",C1931&lt;1.5,"Poor")</f>
        <v>Poor</v>
      </c>
      <c r="F1931" s="27" t="str">
        <f t="shared" si="121"/>
        <v>At Risk</v>
      </c>
      <c r="G1931" s="58" t="str">
        <f t="shared" si="122"/>
        <v>No Bonus</v>
      </c>
      <c r="H1931" s="60" t="str">
        <f t="shared" si="123"/>
        <v>Invalid</v>
      </c>
    </row>
    <row r="1932" spans="1:8" x14ac:dyDescent="0.2">
      <c r="A1932" s="26" t="s">
        <v>6463</v>
      </c>
      <c r="B1932" s="26" t="s">
        <v>3277</v>
      </c>
      <c r="C1932" s="26">
        <v>1.35</v>
      </c>
      <c r="D1932" s="27" t="str">
        <f t="shared" si="120"/>
        <v>📈Low Performer</v>
      </c>
      <c r="E1932" s="27" t="str" cm="1">
        <f t="array" ref="E1932">_xlfn.IFS(C1932&gt;= 4.5,"Excellent",C1932 &gt;=3.5,"Good",C1932&gt;=2.5,"Average",C1932&gt;= 1.5,"Below Avg",C1932&lt;1.5,"Poor")</f>
        <v>Poor</v>
      </c>
      <c r="F1932" s="27" t="str">
        <f t="shared" si="121"/>
        <v>At Risk</v>
      </c>
      <c r="G1932" s="58" t="str">
        <f t="shared" si="122"/>
        <v>No Bonus</v>
      </c>
      <c r="H1932" s="60" t="str">
        <f t="shared" si="123"/>
        <v>Invalid</v>
      </c>
    </row>
    <row r="1933" spans="1:8" x14ac:dyDescent="0.2">
      <c r="A1933" s="26" t="s">
        <v>6465</v>
      </c>
      <c r="B1933" s="26" t="s">
        <v>856</v>
      </c>
      <c r="C1933" s="26">
        <v>3.04</v>
      </c>
      <c r="D1933" s="27" t="str">
        <f t="shared" si="120"/>
        <v>✅High Performer</v>
      </c>
      <c r="E1933" s="27" t="str" cm="1">
        <f t="array" ref="E1933">_xlfn.IFS(C1933&gt;= 4.5,"Excellent",C1933 &gt;=3.5,"Good",C1933&gt;=2.5,"Average",C1933&gt;= 1.5,"Below Avg",C1933&lt;1.5,"Poor")</f>
        <v>Average</v>
      </c>
      <c r="F1933" s="27" t="str">
        <f t="shared" si="121"/>
        <v>Developing</v>
      </c>
      <c r="G1933" s="58" t="str">
        <f t="shared" si="122"/>
        <v>30% Bonus</v>
      </c>
      <c r="H1933" s="60" t="str">
        <f t="shared" si="123"/>
        <v>Valid</v>
      </c>
    </row>
    <row r="1934" spans="1:8" x14ac:dyDescent="0.2">
      <c r="A1934" s="26" t="s">
        <v>6467</v>
      </c>
      <c r="B1934" s="26" t="s">
        <v>4870</v>
      </c>
      <c r="C1934" s="26">
        <v>2.48</v>
      </c>
      <c r="D1934" s="27" t="str">
        <f t="shared" si="120"/>
        <v>📈Low Performer</v>
      </c>
      <c r="E1934" s="27" t="str" cm="1">
        <f t="array" ref="E1934">_xlfn.IFS(C1934&gt;= 4.5,"Excellent",C1934 &gt;=3.5,"Good",C1934&gt;=2.5,"Average",C1934&gt;= 1.5,"Below Avg",C1934&lt;1.5,"Poor")</f>
        <v>Below Avg</v>
      </c>
      <c r="F1934" s="27" t="str">
        <f t="shared" si="121"/>
        <v>At Risk</v>
      </c>
      <c r="G1934" s="58" t="str">
        <f t="shared" si="122"/>
        <v>No Bonus</v>
      </c>
      <c r="H1934" s="60" t="str">
        <f t="shared" si="123"/>
        <v>Valid</v>
      </c>
    </row>
    <row r="1935" spans="1:8" x14ac:dyDescent="0.2">
      <c r="A1935" s="26" t="s">
        <v>6469</v>
      </c>
      <c r="B1935" s="26" t="s">
        <v>2990</v>
      </c>
      <c r="C1935" s="26">
        <v>2.99</v>
      </c>
      <c r="D1935" s="27" t="str">
        <f t="shared" si="120"/>
        <v>📈Low Performer</v>
      </c>
      <c r="E1935" s="27" t="str" cm="1">
        <f t="array" ref="E1935">_xlfn.IFS(C1935&gt;= 4.5,"Excellent",C1935 &gt;=3.5,"Good",C1935&gt;=2.5,"Average",C1935&gt;= 1.5,"Below Avg",C1935&lt;1.5,"Poor")</f>
        <v>Average</v>
      </c>
      <c r="F1935" s="27" t="str">
        <f t="shared" si="121"/>
        <v>Developing</v>
      </c>
      <c r="G1935" s="58" t="str">
        <f t="shared" si="122"/>
        <v>30% Bonus</v>
      </c>
      <c r="H1935" s="60" t="str">
        <f t="shared" si="123"/>
        <v>Valid</v>
      </c>
    </row>
    <row r="1936" spans="1:8" x14ac:dyDescent="0.2">
      <c r="A1936" s="26" t="s">
        <v>6471</v>
      </c>
      <c r="B1936" s="26" t="s">
        <v>6472</v>
      </c>
      <c r="C1936" s="26">
        <v>1.87</v>
      </c>
      <c r="D1936" s="27" t="str">
        <f t="shared" si="120"/>
        <v>📈Low Performer</v>
      </c>
      <c r="E1936" s="27" t="str" cm="1">
        <f t="array" ref="E1936">_xlfn.IFS(C1936&gt;= 4.5,"Excellent",C1936 &gt;=3.5,"Good",C1936&gt;=2.5,"Average",C1936&gt;= 1.5,"Below Avg",C1936&lt;1.5,"Poor")</f>
        <v>Below Avg</v>
      </c>
      <c r="F1936" s="27" t="str">
        <f t="shared" si="121"/>
        <v>At Risk</v>
      </c>
      <c r="G1936" s="58" t="str">
        <f t="shared" si="122"/>
        <v>No Bonus</v>
      </c>
      <c r="H1936" s="60" t="str">
        <f t="shared" si="123"/>
        <v>Invalid</v>
      </c>
    </row>
    <row r="1937" spans="1:8" x14ac:dyDescent="0.2">
      <c r="A1937" s="26" t="s">
        <v>6475</v>
      </c>
      <c r="B1937" s="26" t="s">
        <v>4447</v>
      </c>
      <c r="C1937" s="26">
        <v>3.93</v>
      </c>
      <c r="D1937" s="27" t="str">
        <f t="shared" si="120"/>
        <v>✅High Performer</v>
      </c>
      <c r="E1937" s="27" t="str" cm="1">
        <f t="array" ref="E1937">_xlfn.IFS(C1937&gt;= 4.5,"Excellent",C1937 &gt;=3.5,"Good",C1937&gt;=2.5,"Average",C1937&gt;= 1.5,"Below Avg",C1937&lt;1.5,"Poor")</f>
        <v>Good</v>
      </c>
      <c r="F1937" s="27" t="str">
        <f t="shared" si="121"/>
        <v>Developing</v>
      </c>
      <c r="G1937" s="58" t="str">
        <f t="shared" si="122"/>
        <v>30% Bonus</v>
      </c>
      <c r="H1937" s="60" t="str">
        <f t="shared" si="123"/>
        <v>Valid</v>
      </c>
    </row>
    <row r="1938" spans="1:8" x14ac:dyDescent="0.2">
      <c r="A1938" s="26" t="s">
        <v>6478</v>
      </c>
      <c r="B1938" s="26" t="s">
        <v>1237</v>
      </c>
      <c r="C1938" s="26">
        <v>4.67</v>
      </c>
      <c r="D1938" s="27" t="str">
        <f t="shared" si="120"/>
        <v>✅High Performer</v>
      </c>
      <c r="E1938" s="27" t="str" cm="1">
        <f t="array" ref="E1938">_xlfn.IFS(C1938&gt;= 4.5,"Excellent",C1938 &gt;=3.5,"Good",C1938&gt;=2.5,"Average",C1938&gt;= 1.5,"Below Avg",C1938&lt;1.5,"Poor")</f>
        <v>Excellent</v>
      </c>
      <c r="F1938" s="27" t="str">
        <f t="shared" si="121"/>
        <v>Top Employee</v>
      </c>
      <c r="G1938" s="58" t="str">
        <f t="shared" si="122"/>
        <v>50% Bonus</v>
      </c>
      <c r="H1938" s="60" t="str">
        <f t="shared" si="123"/>
        <v>Valid</v>
      </c>
    </row>
    <row r="1939" spans="1:8" x14ac:dyDescent="0.2">
      <c r="A1939" s="26" t="s">
        <v>6480</v>
      </c>
      <c r="B1939" s="26" t="s">
        <v>6481</v>
      </c>
      <c r="C1939" s="26">
        <v>2.21</v>
      </c>
      <c r="D1939" s="27" t="str">
        <f t="shared" si="120"/>
        <v>📈Low Performer</v>
      </c>
      <c r="E1939" s="27" t="str" cm="1">
        <f t="array" ref="E1939">_xlfn.IFS(C1939&gt;= 4.5,"Excellent",C1939 &gt;=3.5,"Good",C1939&gt;=2.5,"Average",C1939&gt;= 1.5,"Below Avg",C1939&lt;1.5,"Poor")</f>
        <v>Below Avg</v>
      </c>
      <c r="F1939" s="27" t="str">
        <f t="shared" si="121"/>
        <v>At Risk</v>
      </c>
      <c r="G1939" s="58" t="str">
        <f t="shared" si="122"/>
        <v>No Bonus</v>
      </c>
      <c r="H1939" s="60" t="str">
        <f t="shared" si="123"/>
        <v>Valid</v>
      </c>
    </row>
    <row r="1940" spans="1:8" x14ac:dyDescent="0.2">
      <c r="A1940" s="26" t="s">
        <v>6484</v>
      </c>
      <c r="B1940" s="26" t="s">
        <v>6485</v>
      </c>
      <c r="C1940" s="26">
        <v>3.14</v>
      </c>
      <c r="D1940" s="27" t="str">
        <f t="shared" si="120"/>
        <v>✅High Performer</v>
      </c>
      <c r="E1940" s="27" t="str" cm="1">
        <f t="array" ref="E1940">_xlfn.IFS(C1940&gt;= 4.5,"Excellent",C1940 &gt;=3.5,"Good",C1940&gt;=2.5,"Average",C1940&gt;= 1.5,"Below Avg",C1940&lt;1.5,"Poor")</f>
        <v>Average</v>
      </c>
      <c r="F1940" s="27" t="str">
        <f t="shared" si="121"/>
        <v>Developing</v>
      </c>
      <c r="G1940" s="58" t="str">
        <f t="shared" si="122"/>
        <v>30% Bonus</v>
      </c>
      <c r="H1940" s="60" t="str">
        <f t="shared" si="123"/>
        <v>Valid</v>
      </c>
    </row>
    <row r="1941" spans="1:8" x14ac:dyDescent="0.2">
      <c r="A1941" s="26" t="s">
        <v>6487</v>
      </c>
      <c r="B1941" s="26" t="s">
        <v>6488</v>
      </c>
      <c r="C1941" s="26">
        <v>4.24</v>
      </c>
      <c r="D1941" s="27" t="str">
        <f t="shared" si="120"/>
        <v>✅High Performer</v>
      </c>
      <c r="E1941" s="27" t="str" cm="1">
        <f t="array" ref="E1941">_xlfn.IFS(C1941&gt;= 4.5,"Excellent",C1941 &gt;=3.5,"Good",C1941&gt;=2.5,"Average",C1941&gt;= 1.5,"Below Avg",C1941&lt;1.5,"Poor")</f>
        <v>Good</v>
      </c>
      <c r="F1941" s="27" t="str">
        <f t="shared" si="121"/>
        <v>Developing</v>
      </c>
      <c r="G1941" s="58" t="str">
        <f t="shared" si="122"/>
        <v>30% Bonus</v>
      </c>
      <c r="H1941" s="60" t="str">
        <f t="shared" si="123"/>
        <v>Valid</v>
      </c>
    </row>
    <row r="1942" spans="1:8" x14ac:dyDescent="0.2">
      <c r="A1942" s="26" t="s">
        <v>6490</v>
      </c>
      <c r="B1942" s="26" t="s">
        <v>5392</v>
      </c>
      <c r="C1942" s="26">
        <v>1.86</v>
      </c>
      <c r="D1942" s="27" t="str">
        <f t="shared" si="120"/>
        <v>📈Low Performer</v>
      </c>
      <c r="E1942" s="27" t="str" cm="1">
        <f t="array" ref="E1942">_xlfn.IFS(C1942&gt;= 4.5,"Excellent",C1942 &gt;=3.5,"Good",C1942&gt;=2.5,"Average",C1942&gt;= 1.5,"Below Avg",C1942&lt;1.5,"Poor")</f>
        <v>Below Avg</v>
      </c>
      <c r="F1942" s="27" t="str">
        <f t="shared" si="121"/>
        <v>At Risk</v>
      </c>
      <c r="G1942" s="58" t="str">
        <f t="shared" si="122"/>
        <v>No Bonus</v>
      </c>
      <c r="H1942" s="60" t="str">
        <f t="shared" si="123"/>
        <v>Invalid</v>
      </c>
    </row>
    <row r="1943" spans="1:8" x14ac:dyDescent="0.2">
      <c r="A1943" s="26" t="s">
        <v>6492</v>
      </c>
      <c r="B1943" s="26" t="s">
        <v>4255</v>
      </c>
      <c r="C1943" s="26">
        <v>4.46</v>
      </c>
      <c r="D1943" s="27" t="str">
        <f t="shared" si="120"/>
        <v>✅High Performer</v>
      </c>
      <c r="E1943" s="27" t="str" cm="1">
        <f t="array" ref="E1943">_xlfn.IFS(C1943&gt;= 4.5,"Excellent",C1943 &gt;=3.5,"Good",C1943&gt;=2.5,"Average",C1943&gt;= 1.5,"Below Avg",C1943&lt;1.5,"Poor")</f>
        <v>Good</v>
      </c>
      <c r="F1943" s="27" t="str">
        <f t="shared" si="121"/>
        <v>Developing</v>
      </c>
      <c r="G1943" s="58" t="str">
        <f t="shared" si="122"/>
        <v>30% Bonus</v>
      </c>
      <c r="H1943" s="60" t="str">
        <f t="shared" si="123"/>
        <v>Valid</v>
      </c>
    </row>
    <row r="1944" spans="1:8" x14ac:dyDescent="0.2">
      <c r="A1944" s="26" t="s">
        <v>6494</v>
      </c>
      <c r="B1944" s="26" t="s">
        <v>6495</v>
      </c>
      <c r="C1944" s="26">
        <v>1.69</v>
      </c>
      <c r="D1944" s="27" t="str">
        <f t="shared" si="120"/>
        <v>📈Low Performer</v>
      </c>
      <c r="E1944" s="27" t="str" cm="1">
        <f t="array" ref="E1944">_xlfn.IFS(C1944&gt;= 4.5,"Excellent",C1944 &gt;=3.5,"Good",C1944&gt;=2.5,"Average",C1944&gt;= 1.5,"Below Avg",C1944&lt;1.5,"Poor")</f>
        <v>Below Avg</v>
      </c>
      <c r="F1944" s="27" t="str">
        <f t="shared" si="121"/>
        <v>At Risk</v>
      </c>
      <c r="G1944" s="58" t="str">
        <f t="shared" si="122"/>
        <v>No Bonus</v>
      </c>
      <c r="H1944" s="60" t="str">
        <f t="shared" si="123"/>
        <v>Invalid</v>
      </c>
    </row>
    <row r="1945" spans="1:8" x14ac:dyDescent="0.2">
      <c r="A1945" s="26" t="s">
        <v>6497</v>
      </c>
      <c r="B1945" s="26" t="s">
        <v>2573</v>
      </c>
      <c r="C1945" s="26">
        <v>1.78</v>
      </c>
      <c r="D1945" s="27" t="str">
        <f t="shared" si="120"/>
        <v>📈Low Performer</v>
      </c>
      <c r="E1945" s="27" t="str" cm="1">
        <f t="array" ref="E1945">_xlfn.IFS(C1945&gt;= 4.5,"Excellent",C1945 &gt;=3.5,"Good",C1945&gt;=2.5,"Average",C1945&gt;= 1.5,"Below Avg",C1945&lt;1.5,"Poor")</f>
        <v>Below Avg</v>
      </c>
      <c r="F1945" s="27" t="str">
        <f t="shared" si="121"/>
        <v>At Risk</v>
      </c>
      <c r="G1945" s="58" t="str">
        <f t="shared" si="122"/>
        <v>No Bonus</v>
      </c>
      <c r="H1945" s="60" t="str">
        <f t="shared" si="123"/>
        <v>Invalid</v>
      </c>
    </row>
    <row r="1946" spans="1:8" x14ac:dyDescent="0.2">
      <c r="A1946" s="26" t="s">
        <v>6500</v>
      </c>
      <c r="B1946" s="26" t="s">
        <v>6501</v>
      </c>
      <c r="C1946" s="26">
        <v>3.47</v>
      </c>
      <c r="D1946" s="27" t="str">
        <f t="shared" si="120"/>
        <v>✅High Performer</v>
      </c>
      <c r="E1946" s="27" t="str" cm="1">
        <f t="array" ref="E1946">_xlfn.IFS(C1946&gt;= 4.5,"Excellent",C1946 &gt;=3.5,"Good",C1946&gt;=2.5,"Average",C1946&gt;= 1.5,"Below Avg",C1946&lt;1.5,"Poor")</f>
        <v>Average</v>
      </c>
      <c r="F1946" s="27" t="str">
        <f t="shared" si="121"/>
        <v>Developing</v>
      </c>
      <c r="G1946" s="58" t="str">
        <f t="shared" si="122"/>
        <v>30% Bonus</v>
      </c>
      <c r="H1946" s="60" t="str">
        <f t="shared" si="123"/>
        <v>Valid</v>
      </c>
    </row>
    <row r="1947" spans="1:8" x14ac:dyDescent="0.2">
      <c r="A1947" s="26" t="s">
        <v>6503</v>
      </c>
      <c r="B1947" s="26" t="s">
        <v>6504</v>
      </c>
      <c r="C1947" s="26">
        <v>4.95</v>
      </c>
      <c r="D1947" s="27" t="str">
        <f t="shared" si="120"/>
        <v>✅High Performer</v>
      </c>
      <c r="E1947" s="27" t="str" cm="1">
        <f t="array" ref="E1947">_xlfn.IFS(C1947&gt;= 4.5,"Excellent",C1947 &gt;=3.5,"Good",C1947&gt;=2.5,"Average",C1947&gt;= 1.5,"Below Avg",C1947&lt;1.5,"Poor")</f>
        <v>Excellent</v>
      </c>
      <c r="F1947" s="27" t="str">
        <f t="shared" si="121"/>
        <v>Top Employee</v>
      </c>
      <c r="G1947" s="58" t="str">
        <f t="shared" si="122"/>
        <v>50% Bonus</v>
      </c>
      <c r="H1947" s="60" t="str">
        <f t="shared" si="123"/>
        <v>Valid</v>
      </c>
    </row>
    <row r="1948" spans="1:8" x14ac:dyDescent="0.2">
      <c r="A1948" s="26" t="s">
        <v>6506</v>
      </c>
      <c r="B1948" s="26" t="s">
        <v>906</v>
      </c>
      <c r="C1948" s="26">
        <v>2.23</v>
      </c>
      <c r="D1948" s="27" t="str">
        <f t="shared" si="120"/>
        <v>📈Low Performer</v>
      </c>
      <c r="E1948" s="27" t="str" cm="1">
        <f t="array" ref="E1948">_xlfn.IFS(C1948&gt;= 4.5,"Excellent",C1948 &gt;=3.5,"Good",C1948&gt;=2.5,"Average",C1948&gt;= 1.5,"Below Avg",C1948&lt;1.5,"Poor")</f>
        <v>Below Avg</v>
      </c>
      <c r="F1948" s="27" t="str">
        <f t="shared" si="121"/>
        <v>At Risk</v>
      </c>
      <c r="G1948" s="58" t="str">
        <f t="shared" si="122"/>
        <v>No Bonus</v>
      </c>
      <c r="H1948" s="60" t="str">
        <f t="shared" si="123"/>
        <v>Valid</v>
      </c>
    </row>
    <row r="1949" spans="1:8" x14ac:dyDescent="0.2">
      <c r="A1949" s="26" t="s">
        <v>6508</v>
      </c>
      <c r="B1949" s="26" t="s">
        <v>6509</v>
      </c>
      <c r="C1949" s="26">
        <v>1.64</v>
      </c>
      <c r="D1949" s="27" t="str">
        <f t="shared" si="120"/>
        <v>📈Low Performer</v>
      </c>
      <c r="E1949" s="27" t="str" cm="1">
        <f t="array" ref="E1949">_xlfn.IFS(C1949&gt;= 4.5,"Excellent",C1949 &gt;=3.5,"Good",C1949&gt;=2.5,"Average",C1949&gt;= 1.5,"Below Avg",C1949&lt;1.5,"Poor")</f>
        <v>Below Avg</v>
      </c>
      <c r="F1949" s="27" t="str">
        <f t="shared" si="121"/>
        <v>At Risk</v>
      </c>
      <c r="G1949" s="58" t="str">
        <f t="shared" si="122"/>
        <v>No Bonus</v>
      </c>
      <c r="H1949" s="60" t="str">
        <f t="shared" si="123"/>
        <v>Invalid</v>
      </c>
    </row>
    <row r="1950" spans="1:8" x14ac:dyDescent="0.2">
      <c r="A1950" s="26" t="s">
        <v>6511</v>
      </c>
      <c r="B1950" s="26" t="s">
        <v>6512</v>
      </c>
      <c r="C1950" s="26">
        <v>4.71</v>
      </c>
      <c r="D1950" s="27" t="str">
        <f t="shared" si="120"/>
        <v>✅High Performer</v>
      </c>
      <c r="E1950" s="27" t="str" cm="1">
        <f t="array" ref="E1950">_xlfn.IFS(C1950&gt;= 4.5,"Excellent",C1950 &gt;=3.5,"Good",C1950&gt;=2.5,"Average",C1950&gt;= 1.5,"Below Avg",C1950&lt;1.5,"Poor")</f>
        <v>Excellent</v>
      </c>
      <c r="F1950" s="27" t="str">
        <f t="shared" si="121"/>
        <v>Top Employee</v>
      </c>
      <c r="G1950" s="58" t="str">
        <f t="shared" si="122"/>
        <v>50% Bonus</v>
      </c>
      <c r="H1950" s="60" t="str">
        <f t="shared" si="123"/>
        <v>Valid</v>
      </c>
    </row>
    <row r="1951" spans="1:8" x14ac:dyDescent="0.2">
      <c r="A1951" s="26" t="s">
        <v>6515</v>
      </c>
      <c r="B1951" s="26" t="s">
        <v>2362</v>
      </c>
      <c r="C1951" s="26">
        <v>1.04</v>
      </c>
      <c r="D1951" s="27" t="str">
        <f t="shared" si="120"/>
        <v>📈Low Performer</v>
      </c>
      <c r="E1951" s="27" t="str" cm="1">
        <f t="array" ref="E1951">_xlfn.IFS(C1951&gt;= 4.5,"Excellent",C1951 &gt;=3.5,"Good",C1951&gt;=2.5,"Average",C1951&gt;= 1.5,"Below Avg",C1951&lt;1.5,"Poor")</f>
        <v>Poor</v>
      </c>
      <c r="F1951" s="27" t="str">
        <f t="shared" si="121"/>
        <v>At Risk</v>
      </c>
      <c r="G1951" s="58" t="str">
        <f t="shared" si="122"/>
        <v>No Bonus</v>
      </c>
      <c r="H1951" s="60" t="str">
        <f t="shared" si="123"/>
        <v>Invalid</v>
      </c>
    </row>
    <row r="1952" spans="1:8" x14ac:dyDescent="0.2">
      <c r="A1952" s="26" t="s">
        <v>6517</v>
      </c>
      <c r="B1952" s="26" t="s">
        <v>5047</v>
      </c>
      <c r="C1952" s="26">
        <v>1.58</v>
      </c>
      <c r="D1952" s="27" t="str">
        <f t="shared" si="120"/>
        <v>📈Low Performer</v>
      </c>
      <c r="E1952" s="27" t="str" cm="1">
        <f t="array" ref="E1952">_xlfn.IFS(C1952&gt;= 4.5,"Excellent",C1952 &gt;=3.5,"Good",C1952&gt;=2.5,"Average",C1952&gt;= 1.5,"Below Avg",C1952&lt;1.5,"Poor")</f>
        <v>Below Avg</v>
      </c>
      <c r="F1952" s="27" t="str">
        <f t="shared" si="121"/>
        <v>At Risk</v>
      </c>
      <c r="G1952" s="58" t="str">
        <f t="shared" si="122"/>
        <v>No Bonus</v>
      </c>
      <c r="H1952" s="60" t="str">
        <f t="shared" si="123"/>
        <v>Invalid</v>
      </c>
    </row>
    <row r="1953" spans="1:8" x14ac:dyDescent="0.2">
      <c r="A1953" s="26" t="s">
        <v>6519</v>
      </c>
      <c r="B1953" s="26" t="s">
        <v>6520</v>
      </c>
      <c r="C1953" s="26">
        <v>1.35</v>
      </c>
      <c r="D1953" s="27" t="str">
        <f t="shared" si="120"/>
        <v>📈Low Performer</v>
      </c>
      <c r="E1953" s="27" t="str" cm="1">
        <f t="array" ref="E1953">_xlfn.IFS(C1953&gt;= 4.5,"Excellent",C1953 &gt;=3.5,"Good",C1953&gt;=2.5,"Average",C1953&gt;= 1.5,"Below Avg",C1953&lt;1.5,"Poor")</f>
        <v>Poor</v>
      </c>
      <c r="F1953" s="27" t="str">
        <f t="shared" si="121"/>
        <v>At Risk</v>
      </c>
      <c r="G1953" s="58" t="str">
        <f t="shared" si="122"/>
        <v>No Bonus</v>
      </c>
      <c r="H1953" s="60" t="str">
        <f t="shared" si="123"/>
        <v>Invalid</v>
      </c>
    </row>
    <row r="1954" spans="1:8" x14ac:dyDescent="0.2">
      <c r="A1954" s="26" t="s">
        <v>6523</v>
      </c>
      <c r="B1954" s="26" t="s">
        <v>982</v>
      </c>
      <c r="C1954" s="26">
        <v>3.21</v>
      </c>
      <c r="D1954" s="27" t="str">
        <f t="shared" si="120"/>
        <v>✅High Performer</v>
      </c>
      <c r="E1954" s="27" t="str" cm="1">
        <f t="array" ref="E1954">_xlfn.IFS(C1954&gt;= 4.5,"Excellent",C1954 &gt;=3.5,"Good",C1954&gt;=2.5,"Average",C1954&gt;= 1.5,"Below Avg",C1954&lt;1.5,"Poor")</f>
        <v>Average</v>
      </c>
      <c r="F1954" s="27" t="str">
        <f t="shared" si="121"/>
        <v>Developing</v>
      </c>
      <c r="G1954" s="58" t="str">
        <f t="shared" si="122"/>
        <v>30% Bonus</v>
      </c>
      <c r="H1954" s="60" t="str">
        <f t="shared" si="123"/>
        <v>Valid</v>
      </c>
    </row>
    <row r="1955" spans="1:8" x14ac:dyDescent="0.2">
      <c r="A1955" s="26" t="s">
        <v>6526</v>
      </c>
      <c r="B1955" s="26" t="s">
        <v>6527</v>
      </c>
      <c r="C1955" s="26">
        <v>2.0299999999999998</v>
      </c>
      <c r="D1955" s="27" t="str">
        <f t="shared" si="120"/>
        <v>📈Low Performer</v>
      </c>
      <c r="E1955" s="27" t="str" cm="1">
        <f t="array" ref="E1955">_xlfn.IFS(C1955&gt;= 4.5,"Excellent",C1955 &gt;=3.5,"Good",C1955&gt;=2.5,"Average",C1955&gt;= 1.5,"Below Avg",C1955&lt;1.5,"Poor")</f>
        <v>Below Avg</v>
      </c>
      <c r="F1955" s="27" t="str">
        <f t="shared" si="121"/>
        <v>At Risk</v>
      </c>
      <c r="G1955" s="58" t="str">
        <f t="shared" si="122"/>
        <v>No Bonus</v>
      </c>
      <c r="H1955" s="60" t="str">
        <f t="shared" si="123"/>
        <v>Valid</v>
      </c>
    </row>
    <row r="1956" spans="1:8" x14ac:dyDescent="0.2">
      <c r="A1956" s="26" t="s">
        <v>6529</v>
      </c>
      <c r="B1956" s="26" t="s">
        <v>6530</v>
      </c>
      <c r="C1956" s="26">
        <v>2.73</v>
      </c>
      <c r="D1956" s="27" t="str">
        <f t="shared" si="120"/>
        <v>📈Low Performer</v>
      </c>
      <c r="E1956" s="27" t="str" cm="1">
        <f t="array" ref="E1956">_xlfn.IFS(C1956&gt;= 4.5,"Excellent",C1956 &gt;=3.5,"Good",C1956&gt;=2.5,"Average",C1956&gt;= 1.5,"Below Avg",C1956&lt;1.5,"Poor")</f>
        <v>Average</v>
      </c>
      <c r="F1956" s="27" t="str">
        <f t="shared" si="121"/>
        <v>Developing</v>
      </c>
      <c r="G1956" s="58" t="str">
        <f t="shared" si="122"/>
        <v>30% Bonus</v>
      </c>
      <c r="H1956" s="60" t="str">
        <f t="shared" si="123"/>
        <v>Valid</v>
      </c>
    </row>
    <row r="1957" spans="1:8" x14ac:dyDescent="0.2">
      <c r="A1957" s="26" t="s">
        <v>6533</v>
      </c>
      <c r="B1957" s="26" t="s">
        <v>6534</v>
      </c>
      <c r="C1957" s="26">
        <v>1.3</v>
      </c>
      <c r="D1957" s="27" t="str">
        <f t="shared" si="120"/>
        <v>📈Low Performer</v>
      </c>
      <c r="E1957" s="27" t="str" cm="1">
        <f t="array" ref="E1957">_xlfn.IFS(C1957&gt;= 4.5,"Excellent",C1957 &gt;=3.5,"Good",C1957&gt;=2.5,"Average",C1957&gt;= 1.5,"Below Avg",C1957&lt;1.5,"Poor")</f>
        <v>Poor</v>
      </c>
      <c r="F1957" s="27" t="str">
        <f t="shared" si="121"/>
        <v>At Risk</v>
      </c>
      <c r="G1957" s="58" t="str">
        <f t="shared" si="122"/>
        <v>No Bonus</v>
      </c>
      <c r="H1957" s="60" t="str">
        <f t="shared" si="123"/>
        <v>Invalid</v>
      </c>
    </row>
    <row r="1958" spans="1:8" x14ac:dyDescent="0.2">
      <c r="A1958" s="26" t="s">
        <v>6537</v>
      </c>
      <c r="B1958" s="26" t="s">
        <v>6538</v>
      </c>
      <c r="C1958" s="26">
        <v>3.66</v>
      </c>
      <c r="D1958" s="27" t="str">
        <f t="shared" si="120"/>
        <v>✅High Performer</v>
      </c>
      <c r="E1958" s="27" t="str" cm="1">
        <f t="array" ref="E1958">_xlfn.IFS(C1958&gt;= 4.5,"Excellent",C1958 &gt;=3.5,"Good",C1958&gt;=2.5,"Average",C1958&gt;= 1.5,"Below Avg",C1958&lt;1.5,"Poor")</f>
        <v>Good</v>
      </c>
      <c r="F1958" s="27" t="str">
        <f t="shared" si="121"/>
        <v>Developing</v>
      </c>
      <c r="G1958" s="58" t="str">
        <f t="shared" si="122"/>
        <v>30% Bonus</v>
      </c>
      <c r="H1958" s="60" t="str">
        <f t="shared" si="123"/>
        <v>Valid</v>
      </c>
    </row>
    <row r="1959" spans="1:8" x14ac:dyDescent="0.2">
      <c r="A1959" s="26" t="s">
        <v>6540</v>
      </c>
      <c r="B1959" s="26" t="s">
        <v>3662</v>
      </c>
      <c r="C1959" s="26">
        <v>3.92</v>
      </c>
      <c r="D1959" s="27" t="str">
        <f t="shared" si="120"/>
        <v>✅High Performer</v>
      </c>
      <c r="E1959" s="27" t="str" cm="1">
        <f t="array" ref="E1959">_xlfn.IFS(C1959&gt;= 4.5,"Excellent",C1959 &gt;=3.5,"Good",C1959&gt;=2.5,"Average",C1959&gt;= 1.5,"Below Avg",C1959&lt;1.5,"Poor")</f>
        <v>Good</v>
      </c>
      <c r="F1959" s="27" t="str">
        <f t="shared" si="121"/>
        <v>Developing</v>
      </c>
      <c r="G1959" s="58" t="str">
        <f t="shared" si="122"/>
        <v>30% Bonus</v>
      </c>
      <c r="H1959" s="60" t="str">
        <f t="shared" si="123"/>
        <v>Valid</v>
      </c>
    </row>
    <row r="1960" spans="1:8" x14ac:dyDescent="0.2">
      <c r="A1960" s="26" t="s">
        <v>6542</v>
      </c>
      <c r="B1960" s="26" t="s">
        <v>6543</v>
      </c>
      <c r="C1960" s="26">
        <v>1.93</v>
      </c>
      <c r="D1960" s="27" t="str">
        <f t="shared" si="120"/>
        <v>📈Low Performer</v>
      </c>
      <c r="E1960" s="27" t="str" cm="1">
        <f t="array" ref="E1960">_xlfn.IFS(C1960&gt;= 4.5,"Excellent",C1960 &gt;=3.5,"Good",C1960&gt;=2.5,"Average",C1960&gt;= 1.5,"Below Avg",C1960&lt;1.5,"Poor")</f>
        <v>Below Avg</v>
      </c>
      <c r="F1960" s="27" t="str">
        <f t="shared" si="121"/>
        <v>At Risk</v>
      </c>
      <c r="G1960" s="58" t="str">
        <f t="shared" si="122"/>
        <v>No Bonus</v>
      </c>
      <c r="H1960" s="60" t="str">
        <f t="shared" si="123"/>
        <v>Invalid</v>
      </c>
    </row>
    <row r="1961" spans="1:8" x14ac:dyDescent="0.2">
      <c r="A1961" s="26" t="s">
        <v>6545</v>
      </c>
      <c r="B1961" s="26" t="s">
        <v>2225</v>
      </c>
      <c r="C1961" s="26">
        <v>3.63</v>
      </c>
      <c r="D1961" s="27" t="str">
        <f t="shared" si="120"/>
        <v>✅High Performer</v>
      </c>
      <c r="E1961" s="27" t="str" cm="1">
        <f t="array" ref="E1961">_xlfn.IFS(C1961&gt;= 4.5,"Excellent",C1961 &gt;=3.5,"Good",C1961&gt;=2.5,"Average",C1961&gt;= 1.5,"Below Avg",C1961&lt;1.5,"Poor")</f>
        <v>Good</v>
      </c>
      <c r="F1961" s="27" t="str">
        <f t="shared" si="121"/>
        <v>Developing</v>
      </c>
      <c r="G1961" s="58" t="str">
        <f t="shared" si="122"/>
        <v>30% Bonus</v>
      </c>
      <c r="H1961" s="60" t="str">
        <f t="shared" si="123"/>
        <v>Valid</v>
      </c>
    </row>
    <row r="1962" spans="1:8" x14ac:dyDescent="0.2">
      <c r="A1962" s="26" t="s">
        <v>6547</v>
      </c>
      <c r="B1962" s="26" t="s">
        <v>6548</v>
      </c>
      <c r="C1962" s="26">
        <v>2.4700000000000002</v>
      </c>
      <c r="D1962" s="27" t="str">
        <f t="shared" si="120"/>
        <v>📈Low Performer</v>
      </c>
      <c r="E1962" s="27" t="str" cm="1">
        <f t="array" ref="E1962">_xlfn.IFS(C1962&gt;= 4.5,"Excellent",C1962 &gt;=3.5,"Good",C1962&gt;=2.5,"Average",C1962&gt;= 1.5,"Below Avg",C1962&lt;1.5,"Poor")</f>
        <v>Below Avg</v>
      </c>
      <c r="F1962" s="27" t="str">
        <f t="shared" si="121"/>
        <v>At Risk</v>
      </c>
      <c r="G1962" s="58" t="str">
        <f t="shared" si="122"/>
        <v>No Bonus</v>
      </c>
      <c r="H1962" s="60" t="str">
        <f t="shared" si="123"/>
        <v>Valid</v>
      </c>
    </row>
    <row r="1963" spans="1:8" x14ac:dyDescent="0.2">
      <c r="A1963" s="26" t="s">
        <v>6550</v>
      </c>
      <c r="B1963" s="26" t="s">
        <v>6551</v>
      </c>
      <c r="C1963" s="26">
        <v>2.75</v>
      </c>
      <c r="D1963" s="27" t="str">
        <f t="shared" si="120"/>
        <v>📈Low Performer</v>
      </c>
      <c r="E1963" s="27" t="str" cm="1">
        <f t="array" ref="E1963">_xlfn.IFS(C1963&gt;= 4.5,"Excellent",C1963 &gt;=3.5,"Good",C1963&gt;=2.5,"Average",C1963&gt;= 1.5,"Below Avg",C1963&lt;1.5,"Poor")</f>
        <v>Average</v>
      </c>
      <c r="F1963" s="27" t="str">
        <f t="shared" si="121"/>
        <v>Developing</v>
      </c>
      <c r="G1963" s="58" t="str">
        <f t="shared" si="122"/>
        <v>30% Bonus</v>
      </c>
      <c r="H1963" s="60" t="str">
        <f t="shared" si="123"/>
        <v>Valid</v>
      </c>
    </row>
    <row r="1964" spans="1:8" x14ac:dyDescent="0.2">
      <c r="A1964" s="26" t="s">
        <v>6553</v>
      </c>
      <c r="B1964" s="26" t="s">
        <v>6554</v>
      </c>
      <c r="C1964" s="26">
        <v>2.11</v>
      </c>
      <c r="D1964" s="27" t="str">
        <f t="shared" si="120"/>
        <v>📈Low Performer</v>
      </c>
      <c r="E1964" s="27" t="str" cm="1">
        <f t="array" ref="E1964">_xlfn.IFS(C1964&gt;= 4.5,"Excellent",C1964 &gt;=3.5,"Good",C1964&gt;=2.5,"Average",C1964&gt;= 1.5,"Below Avg",C1964&lt;1.5,"Poor")</f>
        <v>Below Avg</v>
      </c>
      <c r="F1964" s="27" t="str">
        <f t="shared" si="121"/>
        <v>At Risk</v>
      </c>
      <c r="G1964" s="58" t="str">
        <f t="shared" si="122"/>
        <v>No Bonus</v>
      </c>
      <c r="H1964" s="60" t="str">
        <f t="shared" si="123"/>
        <v>Valid</v>
      </c>
    </row>
    <row r="1965" spans="1:8" x14ac:dyDescent="0.2">
      <c r="A1965" s="26" t="s">
        <v>6556</v>
      </c>
      <c r="B1965" s="26" t="s">
        <v>6557</v>
      </c>
      <c r="C1965" s="26">
        <v>4.75</v>
      </c>
      <c r="D1965" s="27" t="str">
        <f t="shared" si="120"/>
        <v>✅High Performer</v>
      </c>
      <c r="E1965" s="27" t="str" cm="1">
        <f t="array" ref="E1965">_xlfn.IFS(C1965&gt;= 4.5,"Excellent",C1965 &gt;=3.5,"Good",C1965&gt;=2.5,"Average",C1965&gt;= 1.5,"Below Avg",C1965&lt;1.5,"Poor")</f>
        <v>Excellent</v>
      </c>
      <c r="F1965" s="27" t="str">
        <f t="shared" si="121"/>
        <v>Top Employee</v>
      </c>
      <c r="G1965" s="58" t="str">
        <f t="shared" si="122"/>
        <v>50% Bonus</v>
      </c>
      <c r="H1965" s="60" t="str">
        <f t="shared" si="123"/>
        <v>Valid</v>
      </c>
    </row>
    <row r="1966" spans="1:8" x14ac:dyDescent="0.2">
      <c r="A1966" s="26" t="s">
        <v>6560</v>
      </c>
      <c r="B1966" s="26" t="s">
        <v>2515</v>
      </c>
      <c r="C1966" s="26">
        <v>3.82</v>
      </c>
      <c r="D1966" s="27" t="str">
        <f t="shared" si="120"/>
        <v>✅High Performer</v>
      </c>
      <c r="E1966" s="27" t="str" cm="1">
        <f t="array" ref="E1966">_xlfn.IFS(C1966&gt;= 4.5,"Excellent",C1966 &gt;=3.5,"Good",C1966&gt;=2.5,"Average",C1966&gt;= 1.5,"Below Avg",C1966&lt;1.5,"Poor")</f>
        <v>Good</v>
      </c>
      <c r="F1966" s="27" t="str">
        <f t="shared" si="121"/>
        <v>Developing</v>
      </c>
      <c r="G1966" s="58" t="str">
        <f t="shared" si="122"/>
        <v>30% Bonus</v>
      </c>
      <c r="H1966" s="60" t="str">
        <f t="shared" si="123"/>
        <v>Valid</v>
      </c>
    </row>
    <row r="1967" spans="1:8" x14ac:dyDescent="0.2">
      <c r="A1967" s="26" t="s">
        <v>6562</v>
      </c>
      <c r="B1967" s="26" t="s">
        <v>3176</v>
      </c>
      <c r="C1967" s="26">
        <v>1.9</v>
      </c>
      <c r="D1967" s="27" t="str">
        <f t="shared" si="120"/>
        <v>📈Low Performer</v>
      </c>
      <c r="E1967" s="27" t="str" cm="1">
        <f t="array" ref="E1967">_xlfn.IFS(C1967&gt;= 4.5,"Excellent",C1967 &gt;=3.5,"Good",C1967&gt;=2.5,"Average",C1967&gt;= 1.5,"Below Avg",C1967&lt;1.5,"Poor")</f>
        <v>Below Avg</v>
      </c>
      <c r="F1967" s="27" t="str">
        <f t="shared" si="121"/>
        <v>At Risk</v>
      </c>
      <c r="G1967" s="58" t="str">
        <f t="shared" si="122"/>
        <v>No Bonus</v>
      </c>
      <c r="H1967" s="60" t="str">
        <f t="shared" si="123"/>
        <v>Invalid</v>
      </c>
    </row>
    <row r="1968" spans="1:8" x14ac:dyDescent="0.2">
      <c r="A1968" s="26" t="s">
        <v>6564</v>
      </c>
      <c r="B1968" s="26" t="s">
        <v>6565</v>
      </c>
      <c r="C1968" s="26">
        <v>4.74</v>
      </c>
      <c r="D1968" s="27" t="str">
        <f t="shared" si="120"/>
        <v>✅High Performer</v>
      </c>
      <c r="E1968" s="27" t="str" cm="1">
        <f t="array" ref="E1968">_xlfn.IFS(C1968&gt;= 4.5,"Excellent",C1968 &gt;=3.5,"Good",C1968&gt;=2.5,"Average",C1968&gt;= 1.5,"Below Avg",C1968&lt;1.5,"Poor")</f>
        <v>Excellent</v>
      </c>
      <c r="F1968" s="27" t="str">
        <f t="shared" si="121"/>
        <v>Top Employee</v>
      </c>
      <c r="G1968" s="58" t="str">
        <f t="shared" si="122"/>
        <v>50% Bonus</v>
      </c>
      <c r="H1968" s="60" t="str">
        <f t="shared" si="123"/>
        <v>Valid</v>
      </c>
    </row>
    <row r="1969" spans="1:8" x14ac:dyDescent="0.2">
      <c r="A1969" s="26" t="s">
        <v>6567</v>
      </c>
      <c r="B1969" s="26" t="s">
        <v>6568</v>
      </c>
      <c r="C1969" s="26">
        <v>3.61</v>
      </c>
      <c r="D1969" s="27" t="str">
        <f t="shared" si="120"/>
        <v>✅High Performer</v>
      </c>
      <c r="E1969" s="27" t="str" cm="1">
        <f t="array" ref="E1969">_xlfn.IFS(C1969&gt;= 4.5,"Excellent",C1969 &gt;=3.5,"Good",C1969&gt;=2.5,"Average",C1969&gt;= 1.5,"Below Avg",C1969&lt;1.5,"Poor")</f>
        <v>Good</v>
      </c>
      <c r="F1969" s="27" t="str">
        <f t="shared" si="121"/>
        <v>Developing</v>
      </c>
      <c r="G1969" s="58" t="str">
        <f t="shared" si="122"/>
        <v>30% Bonus</v>
      </c>
      <c r="H1969" s="60" t="str">
        <f t="shared" si="123"/>
        <v>Valid</v>
      </c>
    </row>
    <row r="1970" spans="1:8" x14ac:dyDescent="0.2">
      <c r="A1970" s="26" t="s">
        <v>6570</v>
      </c>
      <c r="B1970" s="26" t="s">
        <v>365</v>
      </c>
      <c r="C1970" s="26">
        <v>3.27</v>
      </c>
      <c r="D1970" s="27" t="str">
        <f t="shared" si="120"/>
        <v>✅High Performer</v>
      </c>
      <c r="E1970" s="27" t="str" cm="1">
        <f t="array" ref="E1970">_xlfn.IFS(C1970&gt;= 4.5,"Excellent",C1970 &gt;=3.5,"Good",C1970&gt;=2.5,"Average",C1970&gt;= 1.5,"Below Avg",C1970&lt;1.5,"Poor")</f>
        <v>Average</v>
      </c>
      <c r="F1970" s="27" t="str">
        <f t="shared" si="121"/>
        <v>Developing</v>
      </c>
      <c r="G1970" s="58" t="str">
        <f t="shared" si="122"/>
        <v>30% Bonus</v>
      </c>
      <c r="H1970" s="60" t="str">
        <f t="shared" si="123"/>
        <v>Valid</v>
      </c>
    </row>
    <row r="1971" spans="1:8" x14ac:dyDescent="0.2">
      <c r="A1971" s="26" t="s">
        <v>6572</v>
      </c>
      <c r="B1971" s="26" t="s">
        <v>6573</v>
      </c>
      <c r="C1971" s="26">
        <v>1.29</v>
      </c>
      <c r="D1971" s="27" t="str">
        <f t="shared" si="120"/>
        <v>📈Low Performer</v>
      </c>
      <c r="E1971" s="27" t="str" cm="1">
        <f t="array" ref="E1971">_xlfn.IFS(C1971&gt;= 4.5,"Excellent",C1971 &gt;=3.5,"Good",C1971&gt;=2.5,"Average",C1971&gt;= 1.5,"Below Avg",C1971&lt;1.5,"Poor")</f>
        <v>Poor</v>
      </c>
      <c r="F1971" s="27" t="str">
        <f t="shared" si="121"/>
        <v>At Risk</v>
      </c>
      <c r="G1971" s="58" t="str">
        <f t="shared" si="122"/>
        <v>No Bonus</v>
      </c>
      <c r="H1971" s="60" t="str">
        <f t="shared" si="123"/>
        <v>Invalid</v>
      </c>
    </row>
    <row r="1972" spans="1:8" x14ac:dyDescent="0.2">
      <c r="A1972" s="26" t="s">
        <v>6576</v>
      </c>
      <c r="B1972" s="26" t="s">
        <v>2334</v>
      </c>
      <c r="C1972" s="26">
        <v>2.38</v>
      </c>
      <c r="D1972" s="27" t="str">
        <f t="shared" si="120"/>
        <v>📈Low Performer</v>
      </c>
      <c r="E1972" s="27" t="str" cm="1">
        <f t="array" ref="E1972">_xlfn.IFS(C1972&gt;= 4.5,"Excellent",C1972 &gt;=3.5,"Good",C1972&gt;=2.5,"Average",C1972&gt;= 1.5,"Below Avg",C1972&lt;1.5,"Poor")</f>
        <v>Below Avg</v>
      </c>
      <c r="F1972" s="27" t="str">
        <f t="shared" si="121"/>
        <v>At Risk</v>
      </c>
      <c r="G1972" s="58" t="str">
        <f t="shared" si="122"/>
        <v>No Bonus</v>
      </c>
      <c r="H1972" s="60" t="str">
        <f t="shared" si="123"/>
        <v>Valid</v>
      </c>
    </row>
    <row r="1973" spans="1:8" x14ac:dyDescent="0.2">
      <c r="A1973" s="26" t="s">
        <v>6578</v>
      </c>
      <c r="B1973" s="26" t="s">
        <v>6579</v>
      </c>
      <c r="C1973" s="26">
        <v>2.58</v>
      </c>
      <c r="D1973" s="27" t="str">
        <f t="shared" si="120"/>
        <v>📈Low Performer</v>
      </c>
      <c r="E1973" s="27" t="str" cm="1">
        <f t="array" ref="E1973">_xlfn.IFS(C1973&gt;= 4.5,"Excellent",C1973 &gt;=3.5,"Good",C1973&gt;=2.5,"Average",C1973&gt;= 1.5,"Below Avg",C1973&lt;1.5,"Poor")</f>
        <v>Average</v>
      </c>
      <c r="F1973" s="27" t="str">
        <f t="shared" si="121"/>
        <v>Developing</v>
      </c>
      <c r="G1973" s="58" t="str">
        <f t="shared" si="122"/>
        <v>30% Bonus</v>
      </c>
      <c r="H1973" s="60" t="str">
        <f t="shared" si="123"/>
        <v>Valid</v>
      </c>
    </row>
    <row r="1974" spans="1:8" x14ac:dyDescent="0.2">
      <c r="A1974" s="26" t="s">
        <v>6581</v>
      </c>
      <c r="B1974" s="26" t="s">
        <v>4807</v>
      </c>
      <c r="C1974" s="26">
        <v>3.95</v>
      </c>
      <c r="D1974" s="27" t="str">
        <f t="shared" si="120"/>
        <v>✅High Performer</v>
      </c>
      <c r="E1974" s="27" t="str" cm="1">
        <f t="array" ref="E1974">_xlfn.IFS(C1974&gt;= 4.5,"Excellent",C1974 &gt;=3.5,"Good",C1974&gt;=2.5,"Average",C1974&gt;= 1.5,"Below Avg",C1974&lt;1.5,"Poor")</f>
        <v>Good</v>
      </c>
      <c r="F1974" s="27" t="str">
        <f t="shared" si="121"/>
        <v>Developing</v>
      </c>
      <c r="G1974" s="58" t="str">
        <f t="shared" si="122"/>
        <v>30% Bonus</v>
      </c>
      <c r="H1974" s="60" t="str">
        <f t="shared" si="123"/>
        <v>Valid</v>
      </c>
    </row>
    <row r="1975" spans="1:8" x14ac:dyDescent="0.2">
      <c r="A1975" s="26" t="s">
        <v>6583</v>
      </c>
      <c r="B1975" s="26" t="s">
        <v>6565</v>
      </c>
      <c r="C1975" s="26">
        <v>1.36</v>
      </c>
      <c r="D1975" s="27" t="str">
        <f t="shared" si="120"/>
        <v>📈Low Performer</v>
      </c>
      <c r="E1975" s="27" t="str" cm="1">
        <f t="array" ref="E1975">_xlfn.IFS(C1975&gt;= 4.5,"Excellent",C1975 &gt;=3.5,"Good",C1975&gt;=2.5,"Average",C1975&gt;= 1.5,"Below Avg",C1975&lt;1.5,"Poor")</f>
        <v>Poor</v>
      </c>
      <c r="F1975" s="27" t="str">
        <f t="shared" si="121"/>
        <v>At Risk</v>
      </c>
      <c r="G1975" s="58" t="str">
        <f t="shared" si="122"/>
        <v>No Bonus</v>
      </c>
      <c r="H1975" s="60" t="str">
        <f t="shared" si="123"/>
        <v>Invalid</v>
      </c>
    </row>
    <row r="1976" spans="1:8" x14ac:dyDescent="0.2">
      <c r="A1976" s="26" t="s">
        <v>6585</v>
      </c>
      <c r="B1976" s="26" t="s">
        <v>6586</v>
      </c>
      <c r="C1976" s="26">
        <v>3.24</v>
      </c>
      <c r="D1976" s="27" t="str">
        <f t="shared" si="120"/>
        <v>✅High Performer</v>
      </c>
      <c r="E1976" s="27" t="str" cm="1">
        <f t="array" ref="E1976">_xlfn.IFS(C1976&gt;= 4.5,"Excellent",C1976 &gt;=3.5,"Good",C1976&gt;=2.5,"Average",C1976&gt;= 1.5,"Below Avg",C1976&lt;1.5,"Poor")</f>
        <v>Average</v>
      </c>
      <c r="F1976" s="27" t="str">
        <f t="shared" si="121"/>
        <v>Developing</v>
      </c>
      <c r="G1976" s="58" t="str">
        <f t="shared" si="122"/>
        <v>30% Bonus</v>
      </c>
      <c r="H1976" s="60" t="str">
        <f t="shared" si="123"/>
        <v>Valid</v>
      </c>
    </row>
    <row r="1977" spans="1:8" x14ac:dyDescent="0.2">
      <c r="A1977" s="26" t="s">
        <v>6588</v>
      </c>
      <c r="B1977" s="26" t="s">
        <v>447</v>
      </c>
      <c r="C1977" s="26">
        <v>3.29</v>
      </c>
      <c r="D1977" s="27" t="str">
        <f t="shared" si="120"/>
        <v>✅High Performer</v>
      </c>
      <c r="E1977" s="27" t="str" cm="1">
        <f t="array" ref="E1977">_xlfn.IFS(C1977&gt;= 4.5,"Excellent",C1977 &gt;=3.5,"Good",C1977&gt;=2.5,"Average",C1977&gt;= 1.5,"Below Avg",C1977&lt;1.5,"Poor")</f>
        <v>Average</v>
      </c>
      <c r="F1977" s="27" t="str">
        <f t="shared" si="121"/>
        <v>Developing</v>
      </c>
      <c r="G1977" s="58" t="str">
        <f t="shared" si="122"/>
        <v>30% Bonus</v>
      </c>
      <c r="H1977" s="60" t="str">
        <f t="shared" si="123"/>
        <v>Valid</v>
      </c>
    </row>
    <row r="1978" spans="1:8" x14ac:dyDescent="0.2">
      <c r="A1978" s="26" t="s">
        <v>6591</v>
      </c>
      <c r="B1978" s="26" t="s">
        <v>6592</v>
      </c>
      <c r="C1978" s="26">
        <v>3.07</v>
      </c>
      <c r="D1978" s="27" t="str">
        <f t="shared" si="120"/>
        <v>✅High Performer</v>
      </c>
      <c r="E1978" s="27" t="str" cm="1">
        <f t="array" ref="E1978">_xlfn.IFS(C1978&gt;= 4.5,"Excellent",C1978 &gt;=3.5,"Good",C1978&gt;=2.5,"Average",C1978&gt;= 1.5,"Below Avg",C1978&lt;1.5,"Poor")</f>
        <v>Average</v>
      </c>
      <c r="F1978" s="27" t="str">
        <f t="shared" si="121"/>
        <v>Developing</v>
      </c>
      <c r="G1978" s="58" t="str">
        <f t="shared" si="122"/>
        <v>30% Bonus</v>
      </c>
      <c r="H1978" s="60" t="str">
        <f t="shared" si="123"/>
        <v>Valid</v>
      </c>
    </row>
    <row r="1979" spans="1:8" x14ac:dyDescent="0.2">
      <c r="A1979" s="26" t="s">
        <v>6595</v>
      </c>
      <c r="B1979" s="26" t="s">
        <v>6557</v>
      </c>
      <c r="C1979" s="26">
        <v>3.9</v>
      </c>
      <c r="D1979" s="27" t="str">
        <f t="shared" si="120"/>
        <v>✅High Performer</v>
      </c>
      <c r="E1979" s="27" t="str" cm="1">
        <f t="array" ref="E1979">_xlfn.IFS(C1979&gt;= 4.5,"Excellent",C1979 &gt;=3.5,"Good",C1979&gt;=2.5,"Average",C1979&gt;= 1.5,"Below Avg",C1979&lt;1.5,"Poor")</f>
        <v>Good</v>
      </c>
      <c r="F1979" s="27" t="str">
        <f t="shared" si="121"/>
        <v>Developing</v>
      </c>
      <c r="G1979" s="58" t="str">
        <f t="shared" si="122"/>
        <v>30% Bonus</v>
      </c>
      <c r="H1979" s="60" t="str">
        <f t="shared" si="123"/>
        <v>Valid</v>
      </c>
    </row>
    <row r="1980" spans="1:8" x14ac:dyDescent="0.2">
      <c r="A1980" s="26" t="s">
        <v>6597</v>
      </c>
      <c r="B1980" s="26" t="s">
        <v>431</v>
      </c>
      <c r="C1980" s="26">
        <v>4.8</v>
      </c>
      <c r="D1980" s="27" t="str">
        <f t="shared" si="120"/>
        <v>✅High Performer</v>
      </c>
      <c r="E1980" s="27" t="str" cm="1">
        <f t="array" ref="E1980">_xlfn.IFS(C1980&gt;= 4.5,"Excellent",C1980 &gt;=3.5,"Good",C1980&gt;=2.5,"Average",C1980&gt;= 1.5,"Below Avg",C1980&lt;1.5,"Poor")</f>
        <v>Excellent</v>
      </c>
      <c r="F1980" s="27" t="str">
        <f t="shared" si="121"/>
        <v>Top Employee</v>
      </c>
      <c r="G1980" s="58" t="str">
        <f t="shared" si="122"/>
        <v>50% Bonus</v>
      </c>
      <c r="H1980" s="60" t="str">
        <f t="shared" si="123"/>
        <v>Valid</v>
      </c>
    </row>
    <row r="1981" spans="1:8" x14ac:dyDescent="0.2">
      <c r="A1981" s="26" t="s">
        <v>6599</v>
      </c>
      <c r="B1981" s="26" t="s">
        <v>6600</v>
      </c>
      <c r="C1981" s="26">
        <v>2.87</v>
      </c>
      <c r="D1981" s="27" t="str">
        <f t="shared" si="120"/>
        <v>📈Low Performer</v>
      </c>
      <c r="E1981" s="27" t="str" cm="1">
        <f t="array" ref="E1981">_xlfn.IFS(C1981&gt;= 4.5,"Excellent",C1981 &gt;=3.5,"Good",C1981&gt;=2.5,"Average",C1981&gt;= 1.5,"Below Avg",C1981&lt;1.5,"Poor")</f>
        <v>Average</v>
      </c>
      <c r="F1981" s="27" t="str">
        <f t="shared" si="121"/>
        <v>Developing</v>
      </c>
      <c r="G1981" s="58" t="str">
        <f t="shared" si="122"/>
        <v>30% Bonus</v>
      </c>
      <c r="H1981" s="60" t="str">
        <f t="shared" si="123"/>
        <v>Valid</v>
      </c>
    </row>
    <row r="1982" spans="1:8" x14ac:dyDescent="0.2">
      <c r="A1982" s="26" t="s">
        <v>6603</v>
      </c>
      <c r="B1982" s="26" t="s">
        <v>6604</v>
      </c>
      <c r="C1982" s="26">
        <v>3.78</v>
      </c>
      <c r="D1982" s="27" t="str">
        <f t="shared" si="120"/>
        <v>✅High Performer</v>
      </c>
      <c r="E1982" s="27" t="str" cm="1">
        <f t="array" ref="E1982">_xlfn.IFS(C1982&gt;= 4.5,"Excellent",C1982 &gt;=3.5,"Good",C1982&gt;=2.5,"Average",C1982&gt;= 1.5,"Below Avg",C1982&lt;1.5,"Poor")</f>
        <v>Good</v>
      </c>
      <c r="F1982" s="27" t="str">
        <f t="shared" si="121"/>
        <v>Developing</v>
      </c>
      <c r="G1982" s="58" t="str">
        <f t="shared" si="122"/>
        <v>30% Bonus</v>
      </c>
      <c r="H1982" s="60" t="str">
        <f t="shared" si="123"/>
        <v>Valid</v>
      </c>
    </row>
    <row r="1983" spans="1:8" x14ac:dyDescent="0.2">
      <c r="A1983" s="26" t="s">
        <v>6606</v>
      </c>
      <c r="B1983" s="26" t="s">
        <v>5125</v>
      </c>
      <c r="C1983" s="26">
        <v>1.38</v>
      </c>
      <c r="D1983" s="27" t="str">
        <f t="shared" si="120"/>
        <v>📈Low Performer</v>
      </c>
      <c r="E1983" s="27" t="str" cm="1">
        <f t="array" ref="E1983">_xlfn.IFS(C1983&gt;= 4.5,"Excellent",C1983 &gt;=3.5,"Good",C1983&gt;=2.5,"Average",C1983&gt;= 1.5,"Below Avg",C1983&lt;1.5,"Poor")</f>
        <v>Poor</v>
      </c>
      <c r="F1983" s="27" t="str">
        <f t="shared" si="121"/>
        <v>At Risk</v>
      </c>
      <c r="G1983" s="58" t="str">
        <f t="shared" si="122"/>
        <v>No Bonus</v>
      </c>
      <c r="H1983" s="60" t="str">
        <f t="shared" si="123"/>
        <v>Invalid</v>
      </c>
    </row>
    <row r="1984" spans="1:8" x14ac:dyDescent="0.2">
      <c r="A1984" s="26" t="s">
        <v>6608</v>
      </c>
      <c r="B1984" s="26" t="s">
        <v>824</v>
      </c>
      <c r="C1984" s="26">
        <v>4.34</v>
      </c>
      <c r="D1984" s="27" t="str">
        <f t="shared" si="120"/>
        <v>✅High Performer</v>
      </c>
      <c r="E1984" s="27" t="str" cm="1">
        <f t="array" ref="E1984">_xlfn.IFS(C1984&gt;= 4.5,"Excellent",C1984 &gt;=3.5,"Good",C1984&gt;=2.5,"Average",C1984&gt;= 1.5,"Below Avg",C1984&lt;1.5,"Poor")</f>
        <v>Good</v>
      </c>
      <c r="F1984" s="27" t="str">
        <f t="shared" si="121"/>
        <v>Developing</v>
      </c>
      <c r="G1984" s="58" t="str">
        <f t="shared" si="122"/>
        <v>30% Bonus</v>
      </c>
      <c r="H1984" s="60" t="str">
        <f t="shared" si="123"/>
        <v>Valid</v>
      </c>
    </row>
    <row r="1985" spans="1:8" x14ac:dyDescent="0.2">
      <c r="A1985" s="26" t="s">
        <v>6611</v>
      </c>
      <c r="B1985" s="26" t="s">
        <v>412</v>
      </c>
      <c r="C1985" s="26">
        <v>3.51</v>
      </c>
      <c r="D1985" s="27" t="str">
        <f t="shared" si="120"/>
        <v>✅High Performer</v>
      </c>
      <c r="E1985" s="27" t="str" cm="1">
        <f t="array" ref="E1985">_xlfn.IFS(C1985&gt;= 4.5,"Excellent",C1985 &gt;=3.5,"Good",C1985&gt;=2.5,"Average",C1985&gt;= 1.5,"Below Avg",C1985&lt;1.5,"Poor")</f>
        <v>Good</v>
      </c>
      <c r="F1985" s="27" t="str">
        <f t="shared" si="121"/>
        <v>Developing</v>
      </c>
      <c r="G1985" s="58" t="str">
        <f t="shared" si="122"/>
        <v>30% Bonus</v>
      </c>
      <c r="H1985" s="60" t="str">
        <f t="shared" si="123"/>
        <v>Valid</v>
      </c>
    </row>
    <row r="1986" spans="1:8" x14ac:dyDescent="0.2">
      <c r="A1986" s="26" t="s">
        <v>6614</v>
      </c>
      <c r="B1986" s="26" t="s">
        <v>6615</v>
      </c>
      <c r="C1986" s="26">
        <v>2.6</v>
      </c>
      <c r="D1986" s="27" t="str">
        <f t="shared" si="120"/>
        <v>📈Low Performer</v>
      </c>
      <c r="E1986" s="27" t="str" cm="1">
        <f t="array" ref="E1986">_xlfn.IFS(C1986&gt;= 4.5,"Excellent",C1986 &gt;=3.5,"Good",C1986&gt;=2.5,"Average",C1986&gt;= 1.5,"Below Avg",C1986&lt;1.5,"Poor")</f>
        <v>Average</v>
      </c>
      <c r="F1986" s="27" t="str">
        <f t="shared" si="121"/>
        <v>Developing</v>
      </c>
      <c r="G1986" s="58" t="str">
        <f t="shared" si="122"/>
        <v>30% Bonus</v>
      </c>
      <c r="H1986" s="60" t="str">
        <f t="shared" si="123"/>
        <v>Valid</v>
      </c>
    </row>
    <row r="1987" spans="1:8" x14ac:dyDescent="0.2">
      <c r="A1987" s="26" t="s">
        <v>6617</v>
      </c>
      <c r="B1987" s="26" t="s">
        <v>1146</v>
      </c>
      <c r="C1987" s="26">
        <v>4.9800000000000004</v>
      </c>
      <c r="D1987" s="27" t="str">
        <f t="shared" si="120"/>
        <v>✅High Performer</v>
      </c>
      <c r="E1987" s="27" t="str" cm="1">
        <f t="array" ref="E1987">_xlfn.IFS(C1987&gt;= 4.5,"Excellent",C1987 &gt;=3.5,"Good",C1987&gt;=2.5,"Average",C1987&gt;= 1.5,"Below Avg",C1987&lt;1.5,"Poor")</f>
        <v>Excellent</v>
      </c>
      <c r="F1987" s="27" t="str">
        <f t="shared" si="121"/>
        <v>Top Employee</v>
      </c>
      <c r="G1987" s="58" t="str">
        <f t="shared" si="122"/>
        <v>50% Bonus</v>
      </c>
      <c r="H1987" s="60" t="str">
        <f t="shared" si="123"/>
        <v>Valid</v>
      </c>
    </row>
    <row r="1988" spans="1:8" x14ac:dyDescent="0.2">
      <c r="A1988" s="26" t="s">
        <v>6620</v>
      </c>
      <c r="B1988" s="26" t="s">
        <v>6621</v>
      </c>
      <c r="C1988" s="26">
        <v>1.08</v>
      </c>
      <c r="D1988" s="27" t="str">
        <f t="shared" ref="D1988:D2051" si="124">IF($C1988&gt;=3,"✅High Performer","📈Low Performer")</f>
        <v>📈Low Performer</v>
      </c>
      <c r="E1988" s="27" t="str" cm="1">
        <f t="array" ref="E1988">_xlfn.IFS(C1988&gt;= 4.5,"Excellent",C1988 &gt;=3.5,"Good",C1988&gt;=2.5,"Average",C1988&gt;= 1.5,"Below Avg",C1988&lt;1.5,"Poor")</f>
        <v>Poor</v>
      </c>
      <c r="F1988" s="27" t="str">
        <f t="shared" ref="F1988:F2051" si="125">IF(C1988&gt;=4.5,"Top Employee",IF(C1988&gt;=2.5,"Developing","At Risk"))</f>
        <v>At Risk</v>
      </c>
      <c r="G1988" s="58" t="str">
        <f t="shared" ref="G1988:G2051" si="126">IF(AND(C1988&gt;=4.5,C1988&lt;=5),"50% Bonus",IF(AND(C1988&gt;=2.5,C1988&lt;4.5),"30% Bonus","No Bonus"))</f>
        <v>No Bonus</v>
      </c>
      <c r="H1988" s="60" t="str">
        <f t="shared" ref="H1988:H2051" si="127">IF(OR(C1988&lt;=2,C1988&gt;=5),"Invalid","Valid")</f>
        <v>Invalid</v>
      </c>
    </row>
    <row r="1989" spans="1:8" x14ac:dyDescent="0.2">
      <c r="A1989" s="26" t="s">
        <v>6624</v>
      </c>
      <c r="B1989" s="26" t="s">
        <v>323</v>
      </c>
      <c r="C1989" s="26">
        <v>2.96</v>
      </c>
      <c r="D1989" s="27" t="str">
        <f t="shared" si="124"/>
        <v>📈Low Performer</v>
      </c>
      <c r="E1989" s="27" t="str" cm="1">
        <f t="array" ref="E1989">_xlfn.IFS(C1989&gt;= 4.5,"Excellent",C1989 &gt;=3.5,"Good",C1989&gt;=2.5,"Average",C1989&gt;= 1.5,"Below Avg",C1989&lt;1.5,"Poor")</f>
        <v>Average</v>
      </c>
      <c r="F1989" s="27" t="str">
        <f t="shared" si="125"/>
        <v>Developing</v>
      </c>
      <c r="G1989" s="58" t="str">
        <f t="shared" si="126"/>
        <v>30% Bonus</v>
      </c>
      <c r="H1989" s="60" t="str">
        <f t="shared" si="127"/>
        <v>Valid</v>
      </c>
    </row>
    <row r="1990" spans="1:8" x14ac:dyDescent="0.2">
      <c r="A1990" s="26" t="s">
        <v>6626</v>
      </c>
      <c r="B1990" s="26" t="s">
        <v>5884</v>
      </c>
      <c r="C1990" s="26">
        <v>2.78</v>
      </c>
      <c r="D1990" s="27" t="str">
        <f t="shared" si="124"/>
        <v>📈Low Performer</v>
      </c>
      <c r="E1990" s="27" t="str" cm="1">
        <f t="array" ref="E1990">_xlfn.IFS(C1990&gt;= 4.5,"Excellent",C1990 &gt;=3.5,"Good",C1990&gt;=2.5,"Average",C1990&gt;= 1.5,"Below Avg",C1990&lt;1.5,"Poor")</f>
        <v>Average</v>
      </c>
      <c r="F1990" s="27" t="str">
        <f t="shared" si="125"/>
        <v>Developing</v>
      </c>
      <c r="G1990" s="58" t="str">
        <f t="shared" si="126"/>
        <v>30% Bonus</v>
      </c>
      <c r="H1990" s="60" t="str">
        <f t="shared" si="127"/>
        <v>Valid</v>
      </c>
    </row>
    <row r="1991" spans="1:8" x14ac:dyDescent="0.2">
      <c r="A1991" s="26" t="s">
        <v>6629</v>
      </c>
      <c r="B1991" s="26" t="s">
        <v>6630</v>
      </c>
      <c r="C1991" s="26">
        <v>1.51</v>
      </c>
      <c r="D1991" s="27" t="str">
        <f t="shared" si="124"/>
        <v>📈Low Performer</v>
      </c>
      <c r="E1991" s="27" t="str" cm="1">
        <f t="array" ref="E1991">_xlfn.IFS(C1991&gt;= 4.5,"Excellent",C1991 &gt;=3.5,"Good",C1991&gt;=2.5,"Average",C1991&gt;= 1.5,"Below Avg",C1991&lt;1.5,"Poor")</f>
        <v>Below Avg</v>
      </c>
      <c r="F1991" s="27" t="str">
        <f t="shared" si="125"/>
        <v>At Risk</v>
      </c>
      <c r="G1991" s="58" t="str">
        <f t="shared" si="126"/>
        <v>No Bonus</v>
      </c>
      <c r="H1991" s="60" t="str">
        <f t="shared" si="127"/>
        <v>Invalid</v>
      </c>
    </row>
    <row r="1992" spans="1:8" x14ac:dyDescent="0.2">
      <c r="A1992" s="26" t="s">
        <v>6632</v>
      </c>
      <c r="B1992" s="26" t="s">
        <v>4743</v>
      </c>
      <c r="C1992" s="26">
        <v>3.41</v>
      </c>
      <c r="D1992" s="27" t="str">
        <f t="shared" si="124"/>
        <v>✅High Performer</v>
      </c>
      <c r="E1992" s="27" t="str" cm="1">
        <f t="array" ref="E1992">_xlfn.IFS(C1992&gt;= 4.5,"Excellent",C1992 &gt;=3.5,"Good",C1992&gt;=2.5,"Average",C1992&gt;= 1.5,"Below Avg",C1992&lt;1.5,"Poor")</f>
        <v>Average</v>
      </c>
      <c r="F1992" s="27" t="str">
        <f t="shared" si="125"/>
        <v>Developing</v>
      </c>
      <c r="G1992" s="58" t="str">
        <f t="shared" si="126"/>
        <v>30% Bonus</v>
      </c>
      <c r="H1992" s="60" t="str">
        <f t="shared" si="127"/>
        <v>Valid</v>
      </c>
    </row>
    <row r="1993" spans="1:8" x14ac:dyDescent="0.2">
      <c r="A1993" s="26" t="s">
        <v>6634</v>
      </c>
      <c r="B1993" s="26" t="s">
        <v>6143</v>
      </c>
      <c r="C1993" s="26">
        <v>2.77</v>
      </c>
      <c r="D1993" s="27" t="str">
        <f t="shared" si="124"/>
        <v>📈Low Performer</v>
      </c>
      <c r="E1993" s="27" t="str" cm="1">
        <f t="array" ref="E1993">_xlfn.IFS(C1993&gt;= 4.5,"Excellent",C1993 &gt;=3.5,"Good",C1993&gt;=2.5,"Average",C1993&gt;= 1.5,"Below Avg",C1993&lt;1.5,"Poor")</f>
        <v>Average</v>
      </c>
      <c r="F1993" s="27" t="str">
        <f t="shared" si="125"/>
        <v>Developing</v>
      </c>
      <c r="G1993" s="58" t="str">
        <f t="shared" si="126"/>
        <v>30% Bonus</v>
      </c>
      <c r="H1993" s="60" t="str">
        <f t="shared" si="127"/>
        <v>Valid</v>
      </c>
    </row>
    <row r="1994" spans="1:8" x14ac:dyDescent="0.2">
      <c r="A1994" s="26" t="s">
        <v>6637</v>
      </c>
      <c r="B1994" s="26" t="s">
        <v>6638</v>
      </c>
      <c r="C1994" s="26">
        <v>3.24</v>
      </c>
      <c r="D1994" s="27" t="str">
        <f t="shared" si="124"/>
        <v>✅High Performer</v>
      </c>
      <c r="E1994" s="27" t="str" cm="1">
        <f t="array" ref="E1994">_xlfn.IFS(C1994&gt;= 4.5,"Excellent",C1994 &gt;=3.5,"Good",C1994&gt;=2.5,"Average",C1994&gt;= 1.5,"Below Avg",C1994&lt;1.5,"Poor")</f>
        <v>Average</v>
      </c>
      <c r="F1994" s="27" t="str">
        <f t="shared" si="125"/>
        <v>Developing</v>
      </c>
      <c r="G1994" s="58" t="str">
        <f t="shared" si="126"/>
        <v>30% Bonus</v>
      </c>
      <c r="H1994" s="60" t="str">
        <f t="shared" si="127"/>
        <v>Valid</v>
      </c>
    </row>
    <row r="1995" spans="1:8" x14ac:dyDescent="0.2">
      <c r="A1995" s="26" t="s">
        <v>6641</v>
      </c>
      <c r="B1995" s="26" t="s">
        <v>2855</v>
      </c>
      <c r="C1995" s="26">
        <v>4.55</v>
      </c>
      <c r="D1995" s="27" t="str">
        <f t="shared" si="124"/>
        <v>✅High Performer</v>
      </c>
      <c r="E1995" s="27" t="str" cm="1">
        <f t="array" ref="E1995">_xlfn.IFS(C1995&gt;= 4.5,"Excellent",C1995 &gt;=3.5,"Good",C1995&gt;=2.5,"Average",C1995&gt;= 1.5,"Below Avg",C1995&lt;1.5,"Poor")</f>
        <v>Excellent</v>
      </c>
      <c r="F1995" s="27" t="str">
        <f t="shared" si="125"/>
        <v>Top Employee</v>
      </c>
      <c r="G1995" s="58" t="str">
        <f t="shared" si="126"/>
        <v>50% Bonus</v>
      </c>
      <c r="H1995" s="60" t="str">
        <f t="shared" si="127"/>
        <v>Valid</v>
      </c>
    </row>
    <row r="1996" spans="1:8" x14ac:dyDescent="0.2">
      <c r="A1996" s="26" t="s">
        <v>6643</v>
      </c>
      <c r="B1996" s="26" t="s">
        <v>6644</v>
      </c>
      <c r="C1996" s="26">
        <v>4.47</v>
      </c>
      <c r="D1996" s="27" t="str">
        <f t="shared" si="124"/>
        <v>✅High Performer</v>
      </c>
      <c r="E1996" s="27" t="str" cm="1">
        <f t="array" ref="E1996">_xlfn.IFS(C1996&gt;= 4.5,"Excellent",C1996 &gt;=3.5,"Good",C1996&gt;=2.5,"Average",C1996&gt;= 1.5,"Below Avg",C1996&lt;1.5,"Poor")</f>
        <v>Good</v>
      </c>
      <c r="F1996" s="27" t="str">
        <f t="shared" si="125"/>
        <v>Developing</v>
      </c>
      <c r="G1996" s="58" t="str">
        <f t="shared" si="126"/>
        <v>30% Bonus</v>
      </c>
      <c r="H1996" s="60" t="str">
        <f t="shared" si="127"/>
        <v>Valid</v>
      </c>
    </row>
    <row r="1997" spans="1:8" x14ac:dyDescent="0.2">
      <c r="A1997" s="26" t="s">
        <v>6647</v>
      </c>
      <c r="B1997" s="26" t="s">
        <v>2731</v>
      </c>
      <c r="C1997" s="26">
        <v>4.8600000000000003</v>
      </c>
      <c r="D1997" s="27" t="str">
        <f t="shared" si="124"/>
        <v>✅High Performer</v>
      </c>
      <c r="E1997" s="27" t="str" cm="1">
        <f t="array" ref="E1997">_xlfn.IFS(C1997&gt;= 4.5,"Excellent",C1997 &gt;=3.5,"Good",C1997&gt;=2.5,"Average",C1997&gt;= 1.5,"Below Avg",C1997&lt;1.5,"Poor")</f>
        <v>Excellent</v>
      </c>
      <c r="F1997" s="27" t="str">
        <f t="shared" si="125"/>
        <v>Top Employee</v>
      </c>
      <c r="G1997" s="58" t="str">
        <f t="shared" si="126"/>
        <v>50% Bonus</v>
      </c>
      <c r="H1997" s="60" t="str">
        <f t="shared" si="127"/>
        <v>Valid</v>
      </c>
    </row>
    <row r="1998" spans="1:8" x14ac:dyDescent="0.2">
      <c r="A1998" s="26" t="s">
        <v>6649</v>
      </c>
      <c r="B1998" s="26" t="s">
        <v>5032</v>
      </c>
      <c r="C1998" s="26">
        <v>4.1900000000000004</v>
      </c>
      <c r="D1998" s="27" t="str">
        <f t="shared" si="124"/>
        <v>✅High Performer</v>
      </c>
      <c r="E1998" s="27" t="str" cm="1">
        <f t="array" ref="E1998">_xlfn.IFS(C1998&gt;= 4.5,"Excellent",C1998 &gt;=3.5,"Good",C1998&gt;=2.5,"Average",C1998&gt;= 1.5,"Below Avg",C1998&lt;1.5,"Poor")</f>
        <v>Good</v>
      </c>
      <c r="F1998" s="27" t="str">
        <f t="shared" si="125"/>
        <v>Developing</v>
      </c>
      <c r="G1998" s="58" t="str">
        <f t="shared" si="126"/>
        <v>30% Bonus</v>
      </c>
      <c r="H1998" s="60" t="str">
        <f t="shared" si="127"/>
        <v>Valid</v>
      </c>
    </row>
    <row r="1999" spans="1:8" x14ac:dyDescent="0.2">
      <c r="A1999" s="26" t="s">
        <v>6652</v>
      </c>
      <c r="B1999" s="26" t="s">
        <v>4613</v>
      </c>
      <c r="C1999" s="26">
        <v>3.76</v>
      </c>
      <c r="D1999" s="27" t="str">
        <f t="shared" si="124"/>
        <v>✅High Performer</v>
      </c>
      <c r="E1999" s="27" t="str" cm="1">
        <f t="array" ref="E1999">_xlfn.IFS(C1999&gt;= 4.5,"Excellent",C1999 &gt;=3.5,"Good",C1999&gt;=2.5,"Average",C1999&gt;= 1.5,"Below Avg",C1999&lt;1.5,"Poor")</f>
        <v>Good</v>
      </c>
      <c r="F1999" s="27" t="str">
        <f t="shared" si="125"/>
        <v>Developing</v>
      </c>
      <c r="G1999" s="58" t="str">
        <f t="shared" si="126"/>
        <v>30% Bonus</v>
      </c>
      <c r="H1999" s="60" t="str">
        <f t="shared" si="127"/>
        <v>Valid</v>
      </c>
    </row>
    <row r="2000" spans="1:8" x14ac:dyDescent="0.2">
      <c r="A2000" s="26" t="s">
        <v>6655</v>
      </c>
      <c r="B2000" s="26" t="s">
        <v>1736</v>
      </c>
      <c r="C2000" s="26">
        <v>1.1100000000000001</v>
      </c>
      <c r="D2000" s="27" t="str">
        <f t="shared" si="124"/>
        <v>📈Low Performer</v>
      </c>
      <c r="E2000" s="27" t="str" cm="1">
        <f t="array" ref="E2000">_xlfn.IFS(C2000&gt;= 4.5,"Excellent",C2000 &gt;=3.5,"Good",C2000&gt;=2.5,"Average",C2000&gt;= 1.5,"Below Avg",C2000&lt;1.5,"Poor")</f>
        <v>Poor</v>
      </c>
      <c r="F2000" s="27" t="str">
        <f t="shared" si="125"/>
        <v>At Risk</v>
      </c>
      <c r="G2000" s="58" t="str">
        <f t="shared" si="126"/>
        <v>No Bonus</v>
      </c>
      <c r="H2000" s="60" t="str">
        <f t="shared" si="127"/>
        <v>Invalid</v>
      </c>
    </row>
    <row r="2001" spans="1:8" x14ac:dyDescent="0.2">
      <c r="A2001" s="26" t="s">
        <v>6658</v>
      </c>
      <c r="B2001" s="26" t="s">
        <v>6659</v>
      </c>
      <c r="C2001" s="26">
        <v>4.6500000000000004</v>
      </c>
      <c r="D2001" s="27" t="str">
        <f t="shared" si="124"/>
        <v>✅High Performer</v>
      </c>
      <c r="E2001" s="27" t="str" cm="1">
        <f t="array" ref="E2001">_xlfn.IFS(C2001&gt;= 4.5,"Excellent",C2001 &gt;=3.5,"Good",C2001&gt;=2.5,"Average",C2001&gt;= 1.5,"Below Avg",C2001&lt;1.5,"Poor")</f>
        <v>Excellent</v>
      </c>
      <c r="F2001" s="27" t="str">
        <f t="shared" si="125"/>
        <v>Top Employee</v>
      </c>
      <c r="G2001" s="58" t="str">
        <f t="shared" si="126"/>
        <v>50% Bonus</v>
      </c>
      <c r="H2001" s="60" t="str">
        <f t="shared" si="127"/>
        <v>Valid</v>
      </c>
    </row>
    <row r="2002" spans="1:8" x14ac:dyDescent="0.2">
      <c r="A2002" s="26" t="s">
        <v>6661</v>
      </c>
      <c r="B2002" s="26" t="s">
        <v>6662</v>
      </c>
      <c r="C2002" s="26">
        <v>1.43</v>
      </c>
      <c r="D2002" s="27" t="str">
        <f t="shared" si="124"/>
        <v>📈Low Performer</v>
      </c>
      <c r="E2002" s="27" t="str" cm="1">
        <f t="array" ref="E2002">_xlfn.IFS(C2002&gt;= 4.5,"Excellent",C2002 &gt;=3.5,"Good",C2002&gt;=2.5,"Average",C2002&gt;= 1.5,"Below Avg",C2002&lt;1.5,"Poor")</f>
        <v>Poor</v>
      </c>
      <c r="F2002" s="27" t="str">
        <f t="shared" si="125"/>
        <v>At Risk</v>
      </c>
      <c r="G2002" s="58" t="str">
        <f t="shared" si="126"/>
        <v>No Bonus</v>
      </c>
      <c r="H2002" s="60" t="str">
        <f t="shared" si="127"/>
        <v>Invalid</v>
      </c>
    </row>
    <row r="2003" spans="1:8" x14ac:dyDescent="0.2">
      <c r="A2003" s="26" t="s">
        <v>6664</v>
      </c>
      <c r="B2003" s="26" t="s">
        <v>1963</v>
      </c>
      <c r="C2003" s="26">
        <v>1.74</v>
      </c>
      <c r="D2003" s="27" t="str">
        <f t="shared" si="124"/>
        <v>📈Low Performer</v>
      </c>
      <c r="E2003" s="27" t="str" cm="1">
        <f t="array" ref="E2003">_xlfn.IFS(C2003&gt;= 4.5,"Excellent",C2003 &gt;=3.5,"Good",C2003&gt;=2.5,"Average",C2003&gt;= 1.5,"Below Avg",C2003&lt;1.5,"Poor")</f>
        <v>Below Avg</v>
      </c>
      <c r="F2003" s="27" t="str">
        <f t="shared" si="125"/>
        <v>At Risk</v>
      </c>
      <c r="G2003" s="58" t="str">
        <f t="shared" si="126"/>
        <v>No Bonus</v>
      </c>
      <c r="H2003" s="60" t="str">
        <f t="shared" si="127"/>
        <v>Invalid</v>
      </c>
    </row>
    <row r="2004" spans="1:8" x14ac:dyDescent="0.2">
      <c r="A2004" s="26" t="s">
        <v>6666</v>
      </c>
      <c r="B2004" s="26" t="s">
        <v>6667</v>
      </c>
      <c r="C2004" s="26">
        <v>1.18</v>
      </c>
      <c r="D2004" s="27" t="str">
        <f t="shared" si="124"/>
        <v>📈Low Performer</v>
      </c>
      <c r="E2004" s="27" t="str" cm="1">
        <f t="array" ref="E2004">_xlfn.IFS(C2004&gt;= 4.5,"Excellent",C2004 &gt;=3.5,"Good",C2004&gt;=2.5,"Average",C2004&gt;= 1.5,"Below Avg",C2004&lt;1.5,"Poor")</f>
        <v>Poor</v>
      </c>
      <c r="F2004" s="27" t="str">
        <f t="shared" si="125"/>
        <v>At Risk</v>
      </c>
      <c r="G2004" s="58" t="str">
        <f t="shared" si="126"/>
        <v>No Bonus</v>
      </c>
      <c r="H2004" s="60" t="str">
        <f t="shared" si="127"/>
        <v>Invalid</v>
      </c>
    </row>
    <row r="2005" spans="1:8" x14ac:dyDescent="0.2">
      <c r="A2005" s="26" t="s">
        <v>6669</v>
      </c>
      <c r="B2005" s="26" t="s">
        <v>6670</v>
      </c>
      <c r="C2005" s="26">
        <v>2.29</v>
      </c>
      <c r="D2005" s="27" t="str">
        <f t="shared" si="124"/>
        <v>📈Low Performer</v>
      </c>
      <c r="E2005" s="27" t="str" cm="1">
        <f t="array" ref="E2005">_xlfn.IFS(C2005&gt;= 4.5,"Excellent",C2005 &gt;=3.5,"Good",C2005&gt;=2.5,"Average",C2005&gt;= 1.5,"Below Avg",C2005&lt;1.5,"Poor")</f>
        <v>Below Avg</v>
      </c>
      <c r="F2005" s="27" t="str">
        <f t="shared" si="125"/>
        <v>At Risk</v>
      </c>
      <c r="G2005" s="58" t="str">
        <f t="shared" si="126"/>
        <v>No Bonus</v>
      </c>
      <c r="H2005" s="60" t="str">
        <f t="shared" si="127"/>
        <v>Valid</v>
      </c>
    </row>
    <row r="2006" spans="1:8" x14ac:dyDescent="0.2">
      <c r="A2006" s="26" t="s">
        <v>6673</v>
      </c>
      <c r="B2006" s="26" t="s">
        <v>6674</v>
      </c>
      <c r="C2006" s="26">
        <v>3.73</v>
      </c>
      <c r="D2006" s="27" t="str">
        <f t="shared" si="124"/>
        <v>✅High Performer</v>
      </c>
      <c r="E2006" s="27" t="str" cm="1">
        <f t="array" ref="E2006">_xlfn.IFS(C2006&gt;= 4.5,"Excellent",C2006 &gt;=3.5,"Good",C2006&gt;=2.5,"Average",C2006&gt;= 1.5,"Below Avg",C2006&lt;1.5,"Poor")</f>
        <v>Good</v>
      </c>
      <c r="F2006" s="27" t="str">
        <f t="shared" si="125"/>
        <v>Developing</v>
      </c>
      <c r="G2006" s="58" t="str">
        <f t="shared" si="126"/>
        <v>30% Bonus</v>
      </c>
      <c r="H2006" s="60" t="str">
        <f t="shared" si="127"/>
        <v>Valid</v>
      </c>
    </row>
    <row r="2007" spans="1:8" x14ac:dyDescent="0.2">
      <c r="A2007" s="26" t="s">
        <v>6676</v>
      </c>
      <c r="B2007" s="26" t="s">
        <v>6677</v>
      </c>
      <c r="C2007" s="26">
        <v>2.11</v>
      </c>
      <c r="D2007" s="27" t="str">
        <f t="shared" si="124"/>
        <v>📈Low Performer</v>
      </c>
      <c r="E2007" s="27" t="str" cm="1">
        <f t="array" ref="E2007">_xlfn.IFS(C2007&gt;= 4.5,"Excellent",C2007 &gt;=3.5,"Good",C2007&gt;=2.5,"Average",C2007&gt;= 1.5,"Below Avg",C2007&lt;1.5,"Poor")</f>
        <v>Below Avg</v>
      </c>
      <c r="F2007" s="27" t="str">
        <f t="shared" si="125"/>
        <v>At Risk</v>
      </c>
      <c r="G2007" s="58" t="str">
        <f t="shared" si="126"/>
        <v>No Bonus</v>
      </c>
      <c r="H2007" s="60" t="str">
        <f t="shared" si="127"/>
        <v>Valid</v>
      </c>
    </row>
    <row r="2008" spans="1:8" x14ac:dyDescent="0.2">
      <c r="A2008" s="26" t="s">
        <v>6679</v>
      </c>
      <c r="B2008" s="26" t="s">
        <v>110</v>
      </c>
      <c r="C2008" s="26">
        <v>1.45</v>
      </c>
      <c r="D2008" s="27" t="str">
        <f t="shared" si="124"/>
        <v>📈Low Performer</v>
      </c>
      <c r="E2008" s="27" t="str" cm="1">
        <f t="array" ref="E2008">_xlfn.IFS(C2008&gt;= 4.5,"Excellent",C2008 &gt;=3.5,"Good",C2008&gt;=2.5,"Average",C2008&gt;= 1.5,"Below Avg",C2008&lt;1.5,"Poor")</f>
        <v>Poor</v>
      </c>
      <c r="F2008" s="27" t="str">
        <f t="shared" si="125"/>
        <v>At Risk</v>
      </c>
      <c r="G2008" s="58" t="str">
        <f t="shared" si="126"/>
        <v>No Bonus</v>
      </c>
      <c r="H2008" s="60" t="str">
        <f t="shared" si="127"/>
        <v>Invalid</v>
      </c>
    </row>
    <row r="2009" spans="1:8" x14ac:dyDescent="0.2">
      <c r="A2009" s="26" t="s">
        <v>6681</v>
      </c>
      <c r="B2009" s="26" t="s">
        <v>6682</v>
      </c>
      <c r="C2009" s="26">
        <v>4.0199999999999996</v>
      </c>
      <c r="D2009" s="27" t="str">
        <f t="shared" si="124"/>
        <v>✅High Performer</v>
      </c>
      <c r="E2009" s="27" t="str" cm="1">
        <f t="array" ref="E2009">_xlfn.IFS(C2009&gt;= 4.5,"Excellent",C2009 &gt;=3.5,"Good",C2009&gt;=2.5,"Average",C2009&gt;= 1.5,"Below Avg",C2009&lt;1.5,"Poor")</f>
        <v>Good</v>
      </c>
      <c r="F2009" s="27" t="str">
        <f t="shared" si="125"/>
        <v>Developing</v>
      </c>
      <c r="G2009" s="58" t="str">
        <f t="shared" si="126"/>
        <v>30% Bonus</v>
      </c>
      <c r="H2009" s="60" t="str">
        <f t="shared" si="127"/>
        <v>Valid</v>
      </c>
    </row>
    <row r="2010" spans="1:8" x14ac:dyDescent="0.2">
      <c r="A2010" s="26" t="s">
        <v>6684</v>
      </c>
      <c r="B2010" s="26" t="s">
        <v>6685</v>
      </c>
      <c r="C2010" s="26">
        <v>4.67</v>
      </c>
      <c r="D2010" s="27" t="str">
        <f t="shared" si="124"/>
        <v>✅High Performer</v>
      </c>
      <c r="E2010" s="27" t="str" cm="1">
        <f t="array" ref="E2010">_xlfn.IFS(C2010&gt;= 4.5,"Excellent",C2010 &gt;=3.5,"Good",C2010&gt;=2.5,"Average",C2010&gt;= 1.5,"Below Avg",C2010&lt;1.5,"Poor")</f>
        <v>Excellent</v>
      </c>
      <c r="F2010" s="27" t="str">
        <f t="shared" si="125"/>
        <v>Top Employee</v>
      </c>
      <c r="G2010" s="58" t="str">
        <f t="shared" si="126"/>
        <v>50% Bonus</v>
      </c>
      <c r="H2010" s="60" t="str">
        <f t="shared" si="127"/>
        <v>Valid</v>
      </c>
    </row>
    <row r="2011" spans="1:8" x14ac:dyDescent="0.2">
      <c r="A2011" s="26" t="s">
        <v>6687</v>
      </c>
      <c r="B2011" s="26" t="s">
        <v>6688</v>
      </c>
      <c r="C2011" s="26">
        <v>4.6399999999999997</v>
      </c>
      <c r="D2011" s="27" t="str">
        <f t="shared" si="124"/>
        <v>✅High Performer</v>
      </c>
      <c r="E2011" s="27" t="str" cm="1">
        <f t="array" ref="E2011">_xlfn.IFS(C2011&gt;= 4.5,"Excellent",C2011 &gt;=3.5,"Good",C2011&gt;=2.5,"Average",C2011&gt;= 1.5,"Below Avg",C2011&lt;1.5,"Poor")</f>
        <v>Excellent</v>
      </c>
      <c r="F2011" s="27" t="str">
        <f t="shared" si="125"/>
        <v>Top Employee</v>
      </c>
      <c r="G2011" s="58" t="str">
        <f t="shared" si="126"/>
        <v>50% Bonus</v>
      </c>
      <c r="H2011" s="60" t="str">
        <f t="shared" si="127"/>
        <v>Valid</v>
      </c>
    </row>
    <row r="2012" spans="1:8" x14ac:dyDescent="0.2">
      <c r="A2012" s="26" t="s">
        <v>6691</v>
      </c>
      <c r="B2012" s="26" t="s">
        <v>4718</v>
      </c>
      <c r="C2012" s="26">
        <v>1.4</v>
      </c>
      <c r="D2012" s="27" t="str">
        <f t="shared" si="124"/>
        <v>📈Low Performer</v>
      </c>
      <c r="E2012" s="27" t="str" cm="1">
        <f t="array" ref="E2012">_xlfn.IFS(C2012&gt;= 4.5,"Excellent",C2012 &gt;=3.5,"Good",C2012&gt;=2.5,"Average",C2012&gt;= 1.5,"Below Avg",C2012&lt;1.5,"Poor")</f>
        <v>Poor</v>
      </c>
      <c r="F2012" s="27" t="str">
        <f t="shared" si="125"/>
        <v>At Risk</v>
      </c>
      <c r="G2012" s="58" t="str">
        <f t="shared" si="126"/>
        <v>No Bonus</v>
      </c>
      <c r="H2012" s="60" t="str">
        <f t="shared" si="127"/>
        <v>Invalid</v>
      </c>
    </row>
    <row r="2013" spans="1:8" x14ac:dyDescent="0.2">
      <c r="A2013" s="26" t="s">
        <v>6693</v>
      </c>
      <c r="B2013" s="26" t="s">
        <v>1432</v>
      </c>
      <c r="C2013" s="26">
        <v>2.0099999999999998</v>
      </c>
      <c r="D2013" s="27" t="str">
        <f t="shared" si="124"/>
        <v>📈Low Performer</v>
      </c>
      <c r="E2013" s="27" t="str" cm="1">
        <f t="array" ref="E2013">_xlfn.IFS(C2013&gt;= 4.5,"Excellent",C2013 &gt;=3.5,"Good",C2013&gt;=2.5,"Average",C2013&gt;= 1.5,"Below Avg",C2013&lt;1.5,"Poor")</f>
        <v>Below Avg</v>
      </c>
      <c r="F2013" s="27" t="str">
        <f t="shared" si="125"/>
        <v>At Risk</v>
      </c>
      <c r="G2013" s="58" t="str">
        <f t="shared" si="126"/>
        <v>No Bonus</v>
      </c>
      <c r="H2013" s="60" t="str">
        <f t="shared" si="127"/>
        <v>Valid</v>
      </c>
    </row>
    <row r="2014" spans="1:8" x14ac:dyDescent="0.2">
      <c r="A2014" s="26" t="s">
        <v>6696</v>
      </c>
      <c r="B2014" s="26" t="s">
        <v>447</v>
      </c>
      <c r="C2014" s="26">
        <v>4.0199999999999996</v>
      </c>
      <c r="D2014" s="27" t="str">
        <f t="shared" si="124"/>
        <v>✅High Performer</v>
      </c>
      <c r="E2014" s="27" t="str" cm="1">
        <f t="array" ref="E2014">_xlfn.IFS(C2014&gt;= 4.5,"Excellent",C2014 &gt;=3.5,"Good",C2014&gt;=2.5,"Average",C2014&gt;= 1.5,"Below Avg",C2014&lt;1.5,"Poor")</f>
        <v>Good</v>
      </c>
      <c r="F2014" s="27" t="str">
        <f t="shared" si="125"/>
        <v>Developing</v>
      </c>
      <c r="G2014" s="58" t="str">
        <f t="shared" si="126"/>
        <v>30% Bonus</v>
      </c>
      <c r="H2014" s="60" t="str">
        <f t="shared" si="127"/>
        <v>Valid</v>
      </c>
    </row>
    <row r="2015" spans="1:8" x14ac:dyDescent="0.2">
      <c r="A2015" s="26" t="s">
        <v>6698</v>
      </c>
      <c r="B2015" s="26" t="s">
        <v>3617</v>
      </c>
      <c r="C2015" s="26">
        <v>3.71</v>
      </c>
      <c r="D2015" s="27" t="str">
        <f t="shared" si="124"/>
        <v>✅High Performer</v>
      </c>
      <c r="E2015" s="27" t="str" cm="1">
        <f t="array" ref="E2015">_xlfn.IFS(C2015&gt;= 4.5,"Excellent",C2015 &gt;=3.5,"Good",C2015&gt;=2.5,"Average",C2015&gt;= 1.5,"Below Avg",C2015&lt;1.5,"Poor")</f>
        <v>Good</v>
      </c>
      <c r="F2015" s="27" t="str">
        <f t="shared" si="125"/>
        <v>Developing</v>
      </c>
      <c r="G2015" s="58" t="str">
        <f t="shared" si="126"/>
        <v>30% Bonus</v>
      </c>
      <c r="H2015" s="60" t="str">
        <f t="shared" si="127"/>
        <v>Valid</v>
      </c>
    </row>
    <row r="2016" spans="1:8" x14ac:dyDescent="0.2">
      <c r="A2016" s="26" t="s">
        <v>6701</v>
      </c>
      <c r="B2016" s="26" t="s">
        <v>6246</v>
      </c>
      <c r="C2016" s="26">
        <v>4.6500000000000004</v>
      </c>
      <c r="D2016" s="27" t="str">
        <f t="shared" si="124"/>
        <v>✅High Performer</v>
      </c>
      <c r="E2016" s="27" t="str" cm="1">
        <f t="array" ref="E2016">_xlfn.IFS(C2016&gt;= 4.5,"Excellent",C2016 &gt;=3.5,"Good",C2016&gt;=2.5,"Average",C2016&gt;= 1.5,"Below Avg",C2016&lt;1.5,"Poor")</f>
        <v>Excellent</v>
      </c>
      <c r="F2016" s="27" t="str">
        <f t="shared" si="125"/>
        <v>Top Employee</v>
      </c>
      <c r="G2016" s="58" t="str">
        <f t="shared" si="126"/>
        <v>50% Bonus</v>
      </c>
      <c r="H2016" s="60" t="str">
        <f t="shared" si="127"/>
        <v>Valid</v>
      </c>
    </row>
    <row r="2017" spans="1:8" x14ac:dyDescent="0.2">
      <c r="A2017" s="26" t="s">
        <v>6704</v>
      </c>
      <c r="B2017" s="26" t="s">
        <v>1286</v>
      </c>
      <c r="C2017" s="26">
        <v>3.17</v>
      </c>
      <c r="D2017" s="27" t="str">
        <f t="shared" si="124"/>
        <v>✅High Performer</v>
      </c>
      <c r="E2017" s="27" t="str" cm="1">
        <f t="array" ref="E2017">_xlfn.IFS(C2017&gt;= 4.5,"Excellent",C2017 &gt;=3.5,"Good",C2017&gt;=2.5,"Average",C2017&gt;= 1.5,"Below Avg",C2017&lt;1.5,"Poor")</f>
        <v>Average</v>
      </c>
      <c r="F2017" s="27" t="str">
        <f t="shared" si="125"/>
        <v>Developing</v>
      </c>
      <c r="G2017" s="58" t="str">
        <f t="shared" si="126"/>
        <v>30% Bonus</v>
      </c>
      <c r="H2017" s="60" t="str">
        <f t="shared" si="127"/>
        <v>Valid</v>
      </c>
    </row>
    <row r="2018" spans="1:8" x14ac:dyDescent="0.2">
      <c r="A2018" s="26" t="s">
        <v>6707</v>
      </c>
      <c r="B2018" s="26" t="s">
        <v>2131</v>
      </c>
      <c r="C2018" s="26">
        <v>1.43</v>
      </c>
      <c r="D2018" s="27" t="str">
        <f t="shared" si="124"/>
        <v>📈Low Performer</v>
      </c>
      <c r="E2018" s="27" t="str" cm="1">
        <f t="array" ref="E2018">_xlfn.IFS(C2018&gt;= 4.5,"Excellent",C2018 &gt;=3.5,"Good",C2018&gt;=2.5,"Average",C2018&gt;= 1.5,"Below Avg",C2018&lt;1.5,"Poor")</f>
        <v>Poor</v>
      </c>
      <c r="F2018" s="27" t="str">
        <f t="shared" si="125"/>
        <v>At Risk</v>
      </c>
      <c r="G2018" s="58" t="str">
        <f t="shared" si="126"/>
        <v>No Bonus</v>
      </c>
      <c r="H2018" s="60" t="str">
        <f t="shared" si="127"/>
        <v>Invalid</v>
      </c>
    </row>
    <row r="2019" spans="1:8" x14ac:dyDescent="0.2">
      <c r="A2019" s="26" t="s">
        <v>6709</v>
      </c>
      <c r="B2019" s="26" t="s">
        <v>6710</v>
      </c>
      <c r="C2019" s="26">
        <v>1.61</v>
      </c>
      <c r="D2019" s="27" t="str">
        <f t="shared" si="124"/>
        <v>📈Low Performer</v>
      </c>
      <c r="E2019" s="27" t="str" cm="1">
        <f t="array" ref="E2019">_xlfn.IFS(C2019&gt;= 4.5,"Excellent",C2019 &gt;=3.5,"Good",C2019&gt;=2.5,"Average",C2019&gt;= 1.5,"Below Avg",C2019&lt;1.5,"Poor")</f>
        <v>Below Avg</v>
      </c>
      <c r="F2019" s="27" t="str">
        <f t="shared" si="125"/>
        <v>At Risk</v>
      </c>
      <c r="G2019" s="58" t="str">
        <f t="shared" si="126"/>
        <v>No Bonus</v>
      </c>
      <c r="H2019" s="60" t="str">
        <f t="shared" si="127"/>
        <v>Invalid</v>
      </c>
    </row>
    <row r="2020" spans="1:8" x14ac:dyDescent="0.2">
      <c r="A2020" s="26" t="s">
        <v>6713</v>
      </c>
      <c r="B2020" s="26" t="s">
        <v>1967</v>
      </c>
      <c r="C2020" s="26">
        <v>3.97</v>
      </c>
      <c r="D2020" s="27" t="str">
        <f t="shared" si="124"/>
        <v>✅High Performer</v>
      </c>
      <c r="E2020" s="27" t="str" cm="1">
        <f t="array" ref="E2020">_xlfn.IFS(C2020&gt;= 4.5,"Excellent",C2020 &gt;=3.5,"Good",C2020&gt;=2.5,"Average",C2020&gt;= 1.5,"Below Avg",C2020&lt;1.5,"Poor")</f>
        <v>Good</v>
      </c>
      <c r="F2020" s="27" t="str">
        <f t="shared" si="125"/>
        <v>Developing</v>
      </c>
      <c r="G2020" s="58" t="str">
        <f t="shared" si="126"/>
        <v>30% Bonus</v>
      </c>
      <c r="H2020" s="60" t="str">
        <f t="shared" si="127"/>
        <v>Valid</v>
      </c>
    </row>
    <row r="2021" spans="1:8" x14ac:dyDescent="0.2">
      <c r="A2021" s="26" t="s">
        <v>6715</v>
      </c>
      <c r="B2021" s="26" t="s">
        <v>4078</v>
      </c>
      <c r="C2021" s="26">
        <v>1.1399999999999999</v>
      </c>
      <c r="D2021" s="27" t="str">
        <f t="shared" si="124"/>
        <v>📈Low Performer</v>
      </c>
      <c r="E2021" s="27" t="str" cm="1">
        <f t="array" ref="E2021">_xlfn.IFS(C2021&gt;= 4.5,"Excellent",C2021 &gt;=3.5,"Good",C2021&gt;=2.5,"Average",C2021&gt;= 1.5,"Below Avg",C2021&lt;1.5,"Poor")</f>
        <v>Poor</v>
      </c>
      <c r="F2021" s="27" t="str">
        <f t="shared" si="125"/>
        <v>At Risk</v>
      </c>
      <c r="G2021" s="58" t="str">
        <f t="shared" si="126"/>
        <v>No Bonus</v>
      </c>
      <c r="H2021" s="60" t="str">
        <f t="shared" si="127"/>
        <v>Invalid</v>
      </c>
    </row>
    <row r="2022" spans="1:8" x14ac:dyDescent="0.2">
      <c r="A2022" s="26" t="s">
        <v>6718</v>
      </c>
      <c r="B2022" s="26" t="s">
        <v>6719</v>
      </c>
      <c r="C2022" s="26">
        <v>1.89</v>
      </c>
      <c r="D2022" s="27" t="str">
        <f t="shared" si="124"/>
        <v>📈Low Performer</v>
      </c>
      <c r="E2022" s="27" t="str" cm="1">
        <f t="array" ref="E2022">_xlfn.IFS(C2022&gt;= 4.5,"Excellent",C2022 &gt;=3.5,"Good",C2022&gt;=2.5,"Average",C2022&gt;= 1.5,"Below Avg",C2022&lt;1.5,"Poor")</f>
        <v>Below Avg</v>
      </c>
      <c r="F2022" s="27" t="str">
        <f t="shared" si="125"/>
        <v>At Risk</v>
      </c>
      <c r="G2022" s="58" t="str">
        <f t="shared" si="126"/>
        <v>No Bonus</v>
      </c>
      <c r="H2022" s="60" t="str">
        <f t="shared" si="127"/>
        <v>Invalid</v>
      </c>
    </row>
    <row r="2023" spans="1:8" x14ac:dyDescent="0.2">
      <c r="A2023" s="26" t="s">
        <v>6722</v>
      </c>
      <c r="B2023" s="26" t="s">
        <v>6723</v>
      </c>
      <c r="C2023" s="26">
        <v>1.69</v>
      </c>
      <c r="D2023" s="27" t="str">
        <f t="shared" si="124"/>
        <v>📈Low Performer</v>
      </c>
      <c r="E2023" s="27" t="str" cm="1">
        <f t="array" ref="E2023">_xlfn.IFS(C2023&gt;= 4.5,"Excellent",C2023 &gt;=3.5,"Good",C2023&gt;=2.5,"Average",C2023&gt;= 1.5,"Below Avg",C2023&lt;1.5,"Poor")</f>
        <v>Below Avg</v>
      </c>
      <c r="F2023" s="27" t="str">
        <f t="shared" si="125"/>
        <v>At Risk</v>
      </c>
      <c r="G2023" s="58" t="str">
        <f t="shared" si="126"/>
        <v>No Bonus</v>
      </c>
      <c r="H2023" s="60" t="str">
        <f t="shared" si="127"/>
        <v>Invalid</v>
      </c>
    </row>
    <row r="2024" spans="1:8" x14ac:dyDescent="0.2">
      <c r="A2024" s="26" t="s">
        <v>6726</v>
      </c>
      <c r="B2024" s="26" t="s">
        <v>681</v>
      </c>
      <c r="C2024" s="26">
        <v>2.0099999999999998</v>
      </c>
      <c r="D2024" s="27" t="str">
        <f t="shared" si="124"/>
        <v>📈Low Performer</v>
      </c>
      <c r="E2024" s="27" t="str" cm="1">
        <f t="array" ref="E2024">_xlfn.IFS(C2024&gt;= 4.5,"Excellent",C2024 &gt;=3.5,"Good",C2024&gt;=2.5,"Average",C2024&gt;= 1.5,"Below Avg",C2024&lt;1.5,"Poor")</f>
        <v>Below Avg</v>
      </c>
      <c r="F2024" s="27" t="str">
        <f t="shared" si="125"/>
        <v>At Risk</v>
      </c>
      <c r="G2024" s="58" t="str">
        <f t="shared" si="126"/>
        <v>No Bonus</v>
      </c>
      <c r="H2024" s="60" t="str">
        <f t="shared" si="127"/>
        <v>Valid</v>
      </c>
    </row>
    <row r="2025" spans="1:8" x14ac:dyDescent="0.2">
      <c r="A2025" s="26" t="s">
        <v>6729</v>
      </c>
      <c r="B2025" s="26" t="s">
        <v>3249</v>
      </c>
      <c r="C2025" s="26">
        <v>2.36</v>
      </c>
      <c r="D2025" s="27" t="str">
        <f t="shared" si="124"/>
        <v>📈Low Performer</v>
      </c>
      <c r="E2025" s="27" t="str" cm="1">
        <f t="array" ref="E2025">_xlfn.IFS(C2025&gt;= 4.5,"Excellent",C2025 &gt;=3.5,"Good",C2025&gt;=2.5,"Average",C2025&gt;= 1.5,"Below Avg",C2025&lt;1.5,"Poor")</f>
        <v>Below Avg</v>
      </c>
      <c r="F2025" s="27" t="str">
        <f t="shared" si="125"/>
        <v>At Risk</v>
      </c>
      <c r="G2025" s="58" t="str">
        <f t="shared" si="126"/>
        <v>No Bonus</v>
      </c>
      <c r="H2025" s="60" t="str">
        <f t="shared" si="127"/>
        <v>Valid</v>
      </c>
    </row>
    <row r="2026" spans="1:8" x14ac:dyDescent="0.2">
      <c r="A2026" s="26" t="s">
        <v>6731</v>
      </c>
      <c r="B2026" s="26" t="s">
        <v>3768</v>
      </c>
      <c r="C2026" s="26">
        <v>4.1399999999999997</v>
      </c>
      <c r="D2026" s="27" t="str">
        <f t="shared" si="124"/>
        <v>✅High Performer</v>
      </c>
      <c r="E2026" s="27" t="str" cm="1">
        <f t="array" ref="E2026">_xlfn.IFS(C2026&gt;= 4.5,"Excellent",C2026 &gt;=3.5,"Good",C2026&gt;=2.5,"Average",C2026&gt;= 1.5,"Below Avg",C2026&lt;1.5,"Poor")</f>
        <v>Good</v>
      </c>
      <c r="F2026" s="27" t="str">
        <f t="shared" si="125"/>
        <v>Developing</v>
      </c>
      <c r="G2026" s="58" t="str">
        <f t="shared" si="126"/>
        <v>30% Bonus</v>
      </c>
      <c r="H2026" s="60" t="str">
        <f t="shared" si="127"/>
        <v>Valid</v>
      </c>
    </row>
    <row r="2027" spans="1:8" x14ac:dyDescent="0.2">
      <c r="A2027" s="26" t="s">
        <v>6734</v>
      </c>
      <c r="B2027" s="26" t="s">
        <v>6735</v>
      </c>
      <c r="C2027" s="26">
        <v>2.02</v>
      </c>
      <c r="D2027" s="27" t="str">
        <f t="shared" si="124"/>
        <v>📈Low Performer</v>
      </c>
      <c r="E2027" s="27" t="str" cm="1">
        <f t="array" ref="E2027">_xlfn.IFS(C2027&gt;= 4.5,"Excellent",C2027 &gt;=3.5,"Good",C2027&gt;=2.5,"Average",C2027&gt;= 1.5,"Below Avg",C2027&lt;1.5,"Poor")</f>
        <v>Below Avg</v>
      </c>
      <c r="F2027" s="27" t="str">
        <f t="shared" si="125"/>
        <v>At Risk</v>
      </c>
      <c r="G2027" s="58" t="str">
        <f t="shared" si="126"/>
        <v>No Bonus</v>
      </c>
      <c r="H2027" s="60" t="str">
        <f t="shared" si="127"/>
        <v>Valid</v>
      </c>
    </row>
    <row r="2028" spans="1:8" x14ac:dyDescent="0.2">
      <c r="A2028" s="26" t="s">
        <v>6738</v>
      </c>
      <c r="B2028" s="26" t="s">
        <v>661</v>
      </c>
      <c r="C2028" s="26">
        <v>3.23</v>
      </c>
      <c r="D2028" s="27" t="str">
        <f t="shared" si="124"/>
        <v>✅High Performer</v>
      </c>
      <c r="E2028" s="27" t="str" cm="1">
        <f t="array" ref="E2028">_xlfn.IFS(C2028&gt;= 4.5,"Excellent",C2028 &gt;=3.5,"Good",C2028&gt;=2.5,"Average",C2028&gt;= 1.5,"Below Avg",C2028&lt;1.5,"Poor")</f>
        <v>Average</v>
      </c>
      <c r="F2028" s="27" t="str">
        <f t="shared" si="125"/>
        <v>Developing</v>
      </c>
      <c r="G2028" s="58" t="str">
        <f t="shared" si="126"/>
        <v>30% Bonus</v>
      </c>
      <c r="H2028" s="60" t="str">
        <f t="shared" si="127"/>
        <v>Valid</v>
      </c>
    </row>
    <row r="2029" spans="1:8" x14ac:dyDescent="0.2">
      <c r="A2029" s="26" t="s">
        <v>6740</v>
      </c>
      <c r="B2029" s="26" t="s">
        <v>4574</v>
      </c>
      <c r="C2029" s="26">
        <v>2</v>
      </c>
      <c r="D2029" s="27" t="str">
        <f t="shared" si="124"/>
        <v>📈Low Performer</v>
      </c>
      <c r="E2029" s="27" t="str" cm="1">
        <f t="array" ref="E2029">_xlfn.IFS(C2029&gt;= 4.5,"Excellent",C2029 &gt;=3.5,"Good",C2029&gt;=2.5,"Average",C2029&gt;= 1.5,"Below Avg",C2029&lt;1.5,"Poor")</f>
        <v>Below Avg</v>
      </c>
      <c r="F2029" s="27" t="str">
        <f t="shared" si="125"/>
        <v>At Risk</v>
      </c>
      <c r="G2029" s="58" t="str">
        <f t="shared" si="126"/>
        <v>No Bonus</v>
      </c>
      <c r="H2029" s="60" t="str">
        <f t="shared" si="127"/>
        <v>Invalid</v>
      </c>
    </row>
    <row r="2030" spans="1:8" x14ac:dyDescent="0.2">
      <c r="A2030" s="26" t="s">
        <v>6742</v>
      </c>
      <c r="B2030" s="26" t="s">
        <v>935</v>
      </c>
      <c r="C2030" s="26">
        <v>3.26</v>
      </c>
      <c r="D2030" s="27" t="str">
        <f t="shared" si="124"/>
        <v>✅High Performer</v>
      </c>
      <c r="E2030" s="27" t="str" cm="1">
        <f t="array" ref="E2030">_xlfn.IFS(C2030&gt;= 4.5,"Excellent",C2030 &gt;=3.5,"Good",C2030&gt;=2.5,"Average",C2030&gt;= 1.5,"Below Avg",C2030&lt;1.5,"Poor")</f>
        <v>Average</v>
      </c>
      <c r="F2030" s="27" t="str">
        <f t="shared" si="125"/>
        <v>Developing</v>
      </c>
      <c r="G2030" s="58" t="str">
        <f t="shared" si="126"/>
        <v>30% Bonus</v>
      </c>
      <c r="H2030" s="60" t="str">
        <f t="shared" si="127"/>
        <v>Valid</v>
      </c>
    </row>
    <row r="2031" spans="1:8" x14ac:dyDescent="0.2">
      <c r="A2031" s="26" t="s">
        <v>6745</v>
      </c>
      <c r="B2031" s="26" t="s">
        <v>6746</v>
      </c>
      <c r="C2031" s="26">
        <v>2.9</v>
      </c>
      <c r="D2031" s="27" t="str">
        <f t="shared" si="124"/>
        <v>📈Low Performer</v>
      </c>
      <c r="E2031" s="27" t="str" cm="1">
        <f t="array" ref="E2031">_xlfn.IFS(C2031&gt;= 4.5,"Excellent",C2031 &gt;=3.5,"Good",C2031&gt;=2.5,"Average",C2031&gt;= 1.5,"Below Avg",C2031&lt;1.5,"Poor")</f>
        <v>Average</v>
      </c>
      <c r="F2031" s="27" t="str">
        <f t="shared" si="125"/>
        <v>Developing</v>
      </c>
      <c r="G2031" s="58" t="str">
        <f t="shared" si="126"/>
        <v>30% Bonus</v>
      </c>
      <c r="H2031" s="60" t="str">
        <f t="shared" si="127"/>
        <v>Valid</v>
      </c>
    </row>
    <row r="2032" spans="1:8" x14ac:dyDescent="0.2">
      <c r="A2032" s="26" t="s">
        <v>6748</v>
      </c>
      <c r="B2032" s="26" t="s">
        <v>4833</v>
      </c>
      <c r="C2032" s="26">
        <v>2.2999999999999998</v>
      </c>
      <c r="D2032" s="27" t="str">
        <f t="shared" si="124"/>
        <v>📈Low Performer</v>
      </c>
      <c r="E2032" s="27" t="str" cm="1">
        <f t="array" ref="E2032">_xlfn.IFS(C2032&gt;= 4.5,"Excellent",C2032 &gt;=3.5,"Good",C2032&gt;=2.5,"Average",C2032&gt;= 1.5,"Below Avg",C2032&lt;1.5,"Poor")</f>
        <v>Below Avg</v>
      </c>
      <c r="F2032" s="27" t="str">
        <f t="shared" si="125"/>
        <v>At Risk</v>
      </c>
      <c r="G2032" s="58" t="str">
        <f t="shared" si="126"/>
        <v>No Bonus</v>
      </c>
      <c r="H2032" s="60" t="str">
        <f t="shared" si="127"/>
        <v>Valid</v>
      </c>
    </row>
    <row r="2033" spans="1:8" x14ac:dyDescent="0.2">
      <c r="A2033" s="26" t="s">
        <v>6750</v>
      </c>
      <c r="B2033" s="26" t="s">
        <v>6746</v>
      </c>
      <c r="C2033" s="26">
        <v>3.89</v>
      </c>
      <c r="D2033" s="27" t="str">
        <f t="shared" si="124"/>
        <v>✅High Performer</v>
      </c>
      <c r="E2033" s="27" t="str" cm="1">
        <f t="array" ref="E2033">_xlfn.IFS(C2033&gt;= 4.5,"Excellent",C2033 &gt;=3.5,"Good",C2033&gt;=2.5,"Average",C2033&gt;= 1.5,"Below Avg",C2033&lt;1.5,"Poor")</f>
        <v>Good</v>
      </c>
      <c r="F2033" s="27" t="str">
        <f t="shared" si="125"/>
        <v>Developing</v>
      </c>
      <c r="G2033" s="58" t="str">
        <f t="shared" si="126"/>
        <v>30% Bonus</v>
      </c>
      <c r="H2033" s="60" t="str">
        <f t="shared" si="127"/>
        <v>Valid</v>
      </c>
    </row>
    <row r="2034" spans="1:8" x14ac:dyDescent="0.2">
      <c r="A2034" s="26" t="s">
        <v>6752</v>
      </c>
      <c r="B2034" s="26" t="s">
        <v>6753</v>
      </c>
      <c r="C2034" s="26">
        <v>4.47</v>
      </c>
      <c r="D2034" s="27" t="str">
        <f t="shared" si="124"/>
        <v>✅High Performer</v>
      </c>
      <c r="E2034" s="27" t="str" cm="1">
        <f t="array" ref="E2034">_xlfn.IFS(C2034&gt;= 4.5,"Excellent",C2034 &gt;=3.5,"Good",C2034&gt;=2.5,"Average",C2034&gt;= 1.5,"Below Avg",C2034&lt;1.5,"Poor")</f>
        <v>Good</v>
      </c>
      <c r="F2034" s="27" t="str">
        <f t="shared" si="125"/>
        <v>Developing</v>
      </c>
      <c r="G2034" s="58" t="str">
        <f t="shared" si="126"/>
        <v>30% Bonus</v>
      </c>
      <c r="H2034" s="60" t="str">
        <f t="shared" si="127"/>
        <v>Valid</v>
      </c>
    </row>
    <row r="2035" spans="1:8" x14ac:dyDescent="0.2">
      <c r="A2035" s="26" t="s">
        <v>6755</v>
      </c>
      <c r="B2035" s="26" t="s">
        <v>6756</v>
      </c>
      <c r="C2035" s="26">
        <v>2.0099999999999998</v>
      </c>
      <c r="D2035" s="27" t="str">
        <f t="shared" si="124"/>
        <v>📈Low Performer</v>
      </c>
      <c r="E2035" s="27" t="str" cm="1">
        <f t="array" ref="E2035">_xlfn.IFS(C2035&gt;= 4.5,"Excellent",C2035 &gt;=3.5,"Good",C2035&gt;=2.5,"Average",C2035&gt;= 1.5,"Below Avg",C2035&lt;1.5,"Poor")</f>
        <v>Below Avg</v>
      </c>
      <c r="F2035" s="27" t="str">
        <f t="shared" si="125"/>
        <v>At Risk</v>
      </c>
      <c r="G2035" s="58" t="str">
        <f t="shared" si="126"/>
        <v>No Bonus</v>
      </c>
      <c r="H2035" s="60" t="str">
        <f t="shared" si="127"/>
        <v>Valid</v>
      </c>
    </row>
    <row r="2036" spans="1:8" x14ac:dyDescent="0.2">
      <c r="A2036" s="26" t="s">
        <v>6758</v>
      </c>
      <c r="B2036" s="26" t="s">
        <v>6759</v>
      </c>
      <c r="C2036" s="26">
        <v>1.05</v>
      </c>
      <c r="D2036" s="27" t="str">
        <f t="shared" si="124"/>
        <v>📈Low Performer</v>
      </c>
      <c r="E2036" s="27" t="str" cm="1">
        <f t="array" ref="E2036">_xlfn.IFS(C2036&gt;= 4.5,"Excellent",C2036 &gt;=3.5,"Good",C2036&gt;=2.5,"Average",C2036&gt;= 1.5,"Below Avg",C2036&lt;1.5,"Poor")</f>
        <v>Poor</v>
      </c>
      <c r="F2036" s="27" t="str">
        <f t="shared" si="125"/>
        <v>At Risk</v>
      </c>
      <c r="G2036" s="58" t="str">
        <f t="shared" si="126"/>
        <v>No Bonus</v>
      </c>
      <c r="H2036" s="60" t="str">
        <f t="shared" si="127"/>
        <v>Invalid</v>
      </c>
    </row>
    <row r="2037" spans="1:8" x14ac:dyDescent="0.2">
      <c r="A2037" s="26" t="s">
        <v>6761</v>
      </c>
      <c r="B2037" s="26" t="s">
        <v>6762</v>
      </c>
      <c r="C2037" s="26">
        <v>2.78</v>
      </c>
      <c r="D2037" s="27" t="str">
        <f t="shared" si="124"/>
        <v>📈Low Performer</v>
      </c>
      <c r="E2037" s="27" t="str" cm="1">
        <f t="array" ref="E2037">_xlfn.IFS(C2037&gt;= 4.5,"Excellent",C2037 &gt;=3.5,"Good",C2037&gt;=2.5,"Average",C2037&gt;= 1.5,"Below Avg",C2037&lt;1.5,"Poor")</f>
        <v>Average</v>
      </c>
      <c r="F2037" s="27" t="str">
        <f t="shared" si="125"/>
        <v>Developing</v>
      </c>
      <c r="G2037" s="58" t="str">
        <f t="shared" si="126"/>
        <v>30% Bonus</v>
      </c>
      <c r="H2037" s="60" t="str">
        <f t="shared" si="127"/>
        <v>Valid</v>
      </c>
    </row>
    <row r="2038" spans="1:8" x14ac:dyDescent="0.2">
      <c r="A2038" s="26" t="s">
        <v>6765</v>
      </c>
      <c r="B2038" s="26" t="s">
        <v>455</v>
      </c>
      <c r="C2038" s="26">
        <v>1.38</v>
      </c>
      <c r="D2038" s="27" t="str">
        <f t="shared" si="124"/>
        <v>📈Low Performer</v>
      </c>
      <c r="E2038" s="27" t="str" cm="1">
        <f t="array" ref="E2038">_xlfn.IFS(C2038&gt;= 4.5,"Excellent",C2038 &gt;=3.5,"Good",C2038&gt;=2.5,"Average",C2038&gt;= 1.5,"Below Avg",C2038&lt;1.5,"Poor")</f>
        <v>Poor</v>
      </c>
      <c r="F2038" s="27" t="str">
        <f t="shared" si="125"/>
        <v>At Risk</v>
      </c>
      <c r="G2038" s="58" t="str">
        <f t="shared" si="126"/>
        <v>No Bonus</v>
      </c>
      <c r="H2038" s="60" t="str">
        <f t="shared" si="127"/>
        <v>Invalid</v>
      </c>
    </row>
    <row r="2039" spans="1:8" x14ac:dyDescent="0.2">
      <c r="A2039" s="26" t="s">
        <v>6767</v>
      </c>
      <c r="B2039" s="26" t="s">
        <v>4840</v>
      </c>
      <c r="C2039" s="26">
        <v>1.48</v>
      </c>
      <c r="D2039" s="27" t="str">
        <f t="shared" si="124"/>
        <v>📈Low Performer</v>
      </c>
      <c r="E2039" s="27" t="str" cm="1">
        <f t="array" ref="E2039">_xlfn.IFS(C2039&gt;= 4.5,"Excellent",C2039 &gt;=3.5,"Good",C2039&gt;=2.5,"Average",C2039&gt;= 1.5,"Below Avg",C2039&lt;1.5,"Poor")</f>
        <v>Poor</v>
      </c>
      <c r="F2039" s="27" t="str">
        <f t="shared" si="125"/>
        <v>At Risk</v>
      </c>
      <c r="G2039" s="58" t="str">
        <f t="shared" si="126"/>
        <v>No Bonus</v>
      </c>
      <c r="H2039" s="60" t="str">
        <f t="shared" si="127"/>
        <v>Invalid</v>
      </c>
    </row>
    <row r="2040" spans="1:8" x14ac:dyDescent="0.2">
      <c r="A2040" s="26" t="s">
        <v>6770</v>
      </c>
      <c r="B2040" s="26" t="s">
        <v>6771</v>
      </c>
      <c r="C2040" s="26">
        <v>4.0199999999999996</v>
      </c>
      <c r="D2040" s="27" t="str">
        <f t="shared" si="124"/>
        <v>✅High Performer</v>
      </c>
      <c r="E2040" s="27" t="str" cm="1">
        <f t="array" ref="E2040">_xlfn.IFS(C2040&gt;= 4.5,"Excellent",C2040 &gt;=3.5,"Good",C2040&gt;=2.5,"Average",C2040&gt;= 1.5,"Below Avg",C2040&lt;1.5,"Poor")</f>
        <v>Good</v>
      </c>
      <c r="F2040" s="27" t="str">
        <f t="shared" si="125"/>
        <v>Developing</v>
      </c>
      <c r="G2040" s="58" t="str">
        <f t="shared" si="126"/>
        <v>30% Bonus</v>
      </c>
      <c r="H2040" s="60" t="str">
        <f t="shared" si="127"/>
        <v>Valid</v>
      </c>
    </row>
    <row r="2041" spans="1:8" x14ac:dyDescent="0.2">
      <c r="A2041" s="26" t="s">
        <v>6773</v>
      </c>
      <c r="B2041" s="26" t="s">
        <v>6083</v>
      </c>
      <c r="C2041" s="26">
        <v>1.33</v>
      </c>
      <c r="D2041" s="27" t="str">
        <f t="shared" si="124"/>
        <v>📈Low Performer</v>
      </c>
      <c r="E2041" s="27" t="str" cm="1">
        <f t="array" ref="E2041">_xlfn.IFS(C2041&gt;= 4.5,"Excellent",C2041 &gt;=3.5,"Good",C2041&gt;=2.5,"Average",C2041&gt;= 1.5,"Below Avg",C2041&lt;1.5,"Poor")</f>
        <v>Poor</v>
      </c>
      <c r="F2041" s="27" t="str">
        <f t="shared" si="125"/>
        <v>At Risk</v>
      </c>
      <c r="G2041" s="58" t="str">
        <f t="shared" si="126"/>
        <v>No Bonus</v>
      </c>
      <c r="H2041" s="60" t="str">
        <f t="shared" si="127"/>
        <v>Invalid</v>
      </c>
    </row>
    <row r="2042" spans="1:8" x14ac:dyDescent="0.2">
      <c r="A2042" s="26" t="s">
        <v>6775</v>
      </c>
      <c r="B2042" s="26" t="s">
        <v>415</v>
      </c>
      <c r="C2042" s="26">
        <v>3.33</v>
      </c>
      <c r="D2042" s="27" t="str">
        <f t="shared" si="124"/>
        <v>✅High Performer</v>
      </c>
      <c r="E2042" s="27" t="str" cm="1">
        <f t="array" ref="E2042">_xlfn.IFS(C2042&gt;= 4.5,"Excellent",C2042 &gt;=3.5,"Good",C2042&gt;=2.5,"Average",C2042&gt;= 1.5,"Below Avg",C2042&lt;1.5,"Poor")</f>
        <v>Average</v>
      </c>
      <c r="F2042" s="27" t="str">
        <f t="shared" si="125"/>
        <v>Developing</v>
      </c>
      <c r="G2042" s="58" t="str">
        <f t="shared" si="126"/>
        <v>30% Bonus</v>
      </c>
      <c r="H2042" s="60" t="str">
        <f t="shared" si="127"/>
        <v>Valid</v>
      </c>
    </row>
    <row r="2043" spans="1:8" x14ac:dyDescent="0.2">
      <c r="A2043" s="26" t="s">
        <v>6778</v>
      </c>
      <c r="B2043" s="26" t="s">
        <v>6779</v>
      </c>
      <c r="C2043" s="26">
        <v>1.94</v>
      </c>
      <c r="D2043" s="27" t="str">
        <f t="shared" si="124"/>
        <v>📈Low Performer</v>
      </c>
      <c r="E2043" s="27" t="str" cm="1">
        <f t="array" ref="E2043">_xlfn.IFS(C2043&gt;= 4.5,"Excellent",C2043 &gt;=3.5,"Good",C2043&gt;=2.5,"Average",C2043&gt;= 1.5,"Below Avg",C2043&lt;1.5,"Poor")</f>
        <v>Below Avg</v>
      </c>
      <c r="F2043" s="27" t="str">
        <f t="shared" si="125"/>
        <v>At Risk</v>
      </c>
      <c r="G2043" s="58" t="str">
        <f t="shared" si="126"/>
        <v>No Bonus</v>
      </c>
      <c r="H2043" s="60" t="str">
        <f t="shared" si="127"/>
        <v>Invalid</v>
      </c>
    </row>
    <row r="2044" spans="1:8" x14ac:dyDescent="0.2">
      <c r="A2044" s="26" t="s">
        <v>6781</v>
      </c>
      <c r="B2044" s="26" t="s">
        <v>3158</v>
      </c>
      <c r="C2044" s="26">
        <v>1.66</v>
      </c>
      <c r="D2044" s="27" t="str">
        <f t="shared" si="124"/>
        <v>📈Low Performer</v>
      </c>
      <c r="E2044" s="27" t="str" cm="1">
        <f t="array" ref="E2044">_xlfn.IFS(C2044&gt;= 4.5,"Excellent",C2044 &gt;=3.5,"Good",C2044&gt;=2.5,"Average",C2044&gt;= 1.5,"Below Avg",C2044&lt;1.5,"Poor")</f>
        <v>Below Avg</v>
      </c>
      <c r="F2044" s="27" t="str">
        <f t="shared" si="125"/>
        <v>At Risk</v>
      </c>
      <c r="G2044" s="58" t="str">
        <f t="shared" si="126"/>
        <v>No Bonus</v>
      </c>
      <c r="H2044" s="60" t="str">
        <f t="shared" si="127"/>
        <v>Invalid</v>
      </c>
    </row>
    <row r="2045" spans="1:8" x14ac:dyDescent="0.2">
      <c r="A2045" s="26" t="s">
        <v>6784</v>
      </c>
      <c r="B2045" s="26" t="s">
        <v>1290</v>
      </c>
      <c r="C2045" s="26">
        <v>3.45</v>
      </c>
      <c r="D2045" s="27" t="str">
        <f t="shared" si="124"/>
        <v>✅High Performer</v>
      </c>
      <c r="E2045" s="27" t="str" cm="1">
        <f t="array" ref="E2045">_xlfn.IFS(C2045&gt;= 4.5,"Excellent",C2045 &gt;=3.5,"Good",C2045&gt;=2.5,"Average",C2045&gt;= 1.5,"Below Avg",C2045&lt;1.5,"Poor")</f>
        <v>Average</v>
      </c>
      <c r="F2045" s="27" t="str">
        <f t="shared" si="125"/>
        <v>Developing</v>
      </c>
      <c r="G2045" s="58" t="str">
        <f t="shared" si="126"/>
        <v>30% Bonus</v>
      </c>
      <c r="H2045" s="60" t="str">
        <f t="shared" si="127"/>
        <v>Valid</v>
      </c>
    </row>
    <row r="2046" spans="1:8" x14ac:dyDescent="0.2">
      <c r="A2046" s="26" t="s">
        <v>6786</v>
      </c>
      <c r="B2046" s="26" t="s">
        <v>793</v>
      </c>
      <c r="C2046" s="26">
        <v>3.51</v>
      </c>
      <c r="D2046" s="27" t="str">
        <f t="shared" si="124"/>
        <v>✅High Performer</v>
      </c>
      <c r="E2046" s="27" t="str" cm="1">
        <f t="array" ref="E2046">_xlfn.IFS(C2046&gt;= 4.5,"Excellent",C2046 &gt;=3.5,"Good",C2046&gt;=2.5,"Average",C2046&gt;= 1.5,"Below Avg",C2046&lt;1.5,"Poor")</f>
        <v>Good</v>
      </c>
      <c r="F2046" s="27" t="str">
        <f t="shared" si="125"/>
        <v>Developing</v>
      </c>
      <c r="G2046" s="58" t="str">
        <f t="shared" si="126"/>
        <v>30% Bonus</v>
      </c>
      <c r="H2046" s="60" t="str">
        <f t="shared" si="127"/>
        <v>Valid</v>
      </c>
    </row>
    <row r="2047" spans="1:8" x14ac:dyDescent="0.2">
      <c r="A2047" s="26" t="s">
        <v>6788</v>
      </c>
      <c r="B2047" s="26" t="s">
        <v>2823</v>
      </c>
      <c r="C2047" s="26">
        <v>2.5299999999999998</v>
      </c>
      <c r="D2047" s="27" t="str">
        <f t="shared" si="124"/>
        <v>📈Low Performer</v>
      </c>
      <c r="E2047" s="27" t="str" cm="1">
        <f t="array" ref="E2047">_xlfn.IFS(C2047&gt;= 4.5,"Excellent",C2047 &gt;=3.5,"Good",C2047&gt;=2.5,"Average",C2047&gt;= 1.5,"Below Avg",C2047&lt;1.5,"Poor")</f>
        <v>Average</v>
      </c>
      <c r="F2047" s="27" t="str">
        <f t="shared" si="125"/>
        <v>Developing</v>
      </c>
      <c r="G2047" s="58" t="str">
        <f t="shared" si="126"/>
        <v>30% Bonus</v>
      </c>
      <c r="H2047" s="60" t="str">
        <f t="shared" si="127"/>
        <v>Valid</v>
      </c>
    </row>
    <row r="2048" spans="1:8" x14ac:dyDescent="0.2">
      <c r="A2048" s="26" t="s">
        <v>6791</v>
      </c>
      <c r="B2048" s="26" t="s">
        <v>6792</v>
      </c>
      <c r="C2048" s="26">
        <v>4.6500000000000004</v>
      </c>
      <c r="D2048" s="27" t="str">
        <f t="shared" si="124"/>
        <v>✅High Performer</v>
      </c>
      <c r="E2048" s="27" t="str" cm="1">
        <f t="array" ref="E2048">_xlfn.IFS(C2048&gt;= 4.5,"Excellent",C2048 &gt;=3.5,"Good",C2048&gt;=2.5,"Average",C2048&gt;= 1.5,"Below Avg",C2048&lt;1.5,"Poor")</f>
        <v>Excellent</v>
      </c>
      <c r="F2048" s="27" t="str">
        <f t="shared" si="125"/>
        <v>Top Employee</v>
      </c>
      <c r="G2048" s="58" t="str">
        <f t="shared" si="126"/>
        <v>50% Bonus</v>
      </c>
      <c r="H2048" s="60" t="str">
        <f t="shared" si="127"/>
        <v>Valid</v>
      </c>
    </row>
    <row r="2049" spans="1:8" x14ac:dyDescent="0.2">
      <c r="A2049" s="26" t="s">
        <v>6794</v>
      </c>
      <c r="B2049" s="26" t="s">
        <v>2229</v>
      </c>
      <c r="C2049" s="26">
        <v>4.84</v>
      </c>
      <c r="D2049" s="27" t="str">
        <f t="shared" si="124"/>
        <v>✅High Performer</v>
      </c>
      <c r="E2049" s="27" t="str" cm="1">
        <f t="array" ref="E2049">_xlfn.IFS(C2049&gt;= 4.5,"Excellent",C2049 &gt;=3.5,"Good",C2049&gt;=2.5,"Average",C2049&gt;= 1.5,"Below Avg",C2049&lt;1.5,"Poor")</f>
        <v>Excellent</v>
      </c>
      <c r="F2049" s="27" t="str">
        <f t="shared" si="125"/>
        <v>Top Employee</v>
      </c>
      <c r="G2049" s="58" t="str">
        <f t="shared" si="126"/>
        <v>50% Bonus</v>
      </c>
      <c r="H2049" s="60" t="str">
        <f t="shared" si="127"/>
        <v>Valid</v>
      </c>
    </row>
    <row r="2050" spans="1:8" x14ac:dyDescent="0.2">
      <c r="A2050" s="26" t="s">
        <v>6797</v>
      </c>
      <c r="B2050" s="26" t="s">
        <v>4655</v>
      </c>
      <c r="C2050" s="26">
        <v>2.79</v>
      </c>
      <c r="D2050" s="27" t="str">
        <f t="shared" si="124"/>
        <v>📈Low Performer</v>
      </c>
      <c r="E2050" s="27" t="str" cm="1">
        <f t="array" ref="E2050">_xlfn.IFS(C2050&gt;= 4.5,"Excellent",C2050 &gt;=3.5,"Good",C2050&gt;=2.5,"Average",C2050&gt;= 1.5,"Below Avg",C2050&lt;1.5,"Poor")</f>
        <v>Average</v>
      </c>
      <c r="F2050" s="27" t="str">
        <f t="shared" si="125"/>
        <v>Developing</v>
      </c>
      <c r="G2050" s="58" t="str">
        <f t="shared" si="126"/>
        <v>30% Bonus</v>
      </c>
      <c r="H2050" s="60" t="str">
        <f t="shared" si="127"/>
        <v>Valid</v>
      </c>
    </row>
    <row r="2051" spans="1:8" x14ac:dyDescent="0.2">
      <c r="A2051" s="26" t="s">
        <v>6800</v>
      </c>
      <c r="B2051" s="26" t="s">
        <v>2488</v>
      </c>
      <c r="C2051" s="26">
        <v>4.1900000000000004</v>
      </c>
      <c r="D2051" s="27" t="str">
        <f t="shared" si="124"/>
        <v>✅High Performer</v>
      </c>
      <c r="E2051" s="27" t="str" cm="1">
        <f t="array" ref="E2051">_xlfn.IFS(C2051&gt;= 4.5,"Excellent",C2051 &gt;=3.5,"Good",C2051&gt;=2.5,"Average",C2051&gt;= 1.5,"Below Avg",C2051&lt;1.5,"Poor")</f>
        <v>Good</v>
      </c>
      <c r="F2051" s="27" t="str">
        <f t="shared" si="125"/>
        <v>Developing</v>
      </c>
      <c r="G2051" s="58" t="str">
        <f t="shared" si="126"/>
        <v>30% Bonus</v>
      </c>
      <c r="H2051" s="60" t="str">
        <f t="shared" si="127"/>
        <v>Valid</v>
      </c>
    </row>
    <row r="2052" spans="1:8" x14ac:dyDescent="0.2">
      <c r="A2052" s="26" t="s">
        <v>6802</v>
      </c>
      <c r="B2052" s="26" t="s">
        <v>2365</v>
      </c>
      <c r="C2052" s="26">
        <v>1.04</v>
      </c>
      <c r="D2052" s="27" t="str">
        <f t="shared" ref="D2052:D2115" si="128">IF($C2052&gt;=3,"✅High Performer","📈Low Performer")</f>
        <v>📈Low Performer</v>
      </c>
      <c r="E2052" s="27" t="str" cm="1">
        <f t="array" ref="E2052">_xlfn.IFS(C2052&gt;= 4.5,"Excellent",C2052 &gt;=3.5,"Good",C2052&gt;=2.5,"Average",C2052&gt;= 1.5,"Below Avg",C2052&lt;1.5,"Poor")</f>
        <v>Poor</v>
      </c>
      <c r="F2052" s="27" t="str">
        <f t="shared" ref="F2052:F2115" si="129">IF(C2052&gt;=4.5,"Top Employee",IF(C2052&gt;=2.5,"Developing","At Risk"))</f>
        <v>At Risk</v>
      </c>
      <c r="G2052" s="58" t="str">
        <f t="shared" ref="G2052:G2115" si="130">IF(AND(C2052&gt;=4.5,C2052&lt;=5),"50% Bonus",IF(AND(C2052&gt;=2.5,C2052&lt;4.5),"30% Bonus","No Bonus"))</f>
        <v>No Bonus</v>
      </c>
      <c r="H2052" s="60" t="str">
        <f t="shared" ref="H2052:H2115" si="131">IF(OR(C2052&lt;=2,C2052&gt;=5),"Invalid","Valid")</f>
        <v>Invalid</v>
      </c>
    </row>
    <row r="2053" spans="1:8" x14ac:dyDescent="0.2">
      <c r="A2053" s="26" t="s">
        <v>6804</v>
      </c>
      <c r="B2053" s="26" t="s">
        <v>3846</v>
      </c>
      <c r="C2053" s="26">
        <v>2.2000000000000002</v>
      </c>
      <c r="D2053" s="27" t="str">
        <f t="shared" si="128"/>
        <v>📈Low Performer</v>
      </c>
      <c r="E2053" s="27" t="str" cm="1">
        <f t="array" ref="E2053">_xlfn.IFS(C2053&gt;= 4.5,"Excellent",C2053 &gt;=3.5,"Good",C2053&gt;=2.5,"Average",C2053&gt;= 1.5,"Below Avg",C2053&lt;1.5,"Poor")</f>
        <v>Below Avg</v>
      </c>
      <c r="F2053" s="27" t="str">
        <f t="shared" si="129"/>
        <v>At Risk</v>
      </c>
      <c r="G2053" s="58" t="str">
        <f t="shared" si="130"/>
        <v>No Bonus</v>
      </c>
      <c r="H2053" s="60" t="str">
        <f t="shared" si="131"/>
        <v>Valid</v>
      </c>
    </row>
    <row r="2054" spans="1:8" x14ac:dyDescent="0.2">
      <c r="A2054" s="26" t="s">
        <v>6806</v>
      </c>
      <c r="B2054" s="26" t="s">
        <v>6807</v>
      </c>
      <c r="C2054" s="26">
        <v>3.9</v>
      </c>
      <c r="D2054" s="27" t="str">
        <f t="shared" si="128"/>
        <v>✅High Performer</v>
      </c>
      <c r="E2054" s="27" t="str" cm="1">
        <f t="array" ref="E2054">_xlfn.IFS(C2054&gt;= 4.5,"Excellent",C2054 &gt;=3.5,"Good",C2054&gt;=2.5,"Average",C2054&gt;= 1.5,"Below Avg",C2054&lt;1.5,"Poor")</f>
        <v>Good</v>
      </c>
      <c r="F2054" s="27" t="str">
        <f t="shared" si="129"/>
        <v>Developing</v>
      </c>
      <c r="G2054" s="58" t="str">
        <f t="shared" si="130"/>
        <v>30% Bonus</v>
      </c>
      <c r="H2054" s="60" t="str">
        <f t="shared" si="131"/>
        <v>Valid</v>
      </c>
    </row>
    <row r="2055" spans="1:8" x14ac:dyDescent="0.2">
      <c r="A2055" s="26" t="s">
        <v>6809</v>
      </c>
      <c r="B2055" s="26" t="s">
        <v>6810</v>
      </c>
      <c r="C2055" s="26">
        <v>4.41</v>
      </c>
      <c r="D2055" s="27" t="str">
        <f t="shared" si="128"/>
        <v>✅High Performer</v>
      </c>
      <c r="E2055" s="27" t="str" cm="1">
        <f t="array" ref="E2055">_xlfn.IFS(C2055&gt;= 4.5,"Excellent",C2055 &gt;=3.5,"Good",C2055&gt;=2.5,"Average",C2055&gt;= 1.5,"Below Avg",C2055&lt;1.5,"Poor")</f>
        <v>Good</v>
      </c>
      <c r="F2055" s="27" t="str">
        <f t="shared" si="129"/>
        <v>Developing</v>
      </c>
      <c r="G2055" s="58" t="str">
        <f t="shared" si="130"/>
        <v>30% Bonus</v>
      </c>
      <c r="H2055" s="60" t="str">
        <f t="shared" si="131"/>
        <v>Valid</v>
      </c>
    </row>
    <row r="2056" spans="1:8" x14ac:dyDescent="0.2">
      <c r="A2056" s="26" t="s">
        <v>6812</v>
      </c>
      <c r="B2056" s="26" t="s">
        <v>4916</v>
      </c>
      <c r="C2056" s="26">
        <v>4.57</v>
      </c>
      <c r="D2056" s="27" t="str">
        <f t="shared" si="128"/>
        <v>✅High Performer</v>
      </c>
      <c r="E2056" s="27" t="str" cm="1">
        <f t="array" ref="E2056">_xlfn.IFS(C2056&gt;= 4.5,"Excellent",C2056 &gt;=3.5,"Good",C2056&gt;=2.5,"Average",C2056&gt;= 1.5,"Below Avg",C2056&lt;1.5,"Poor")</f>
        <v>Excellent</v>
      </c>
      <c r="F2056" s="27" t="str">
        <f t="shared" si="129"/>
        <v>Top Employee</v>
      </c>
      <c r="G2056" s="58" t="str">
        <f t="shared" si="130"/>
        <v>50% Bonus</v>
      </c>
      <c r="H2056" s="60" t="str">
        <f t="shared" si="131"/>
        <v>Valid</v>
      </c>
    </row>
    <row r="2057" spans="1:8" x14ac:dyDescent="0.2">
      <c r="A2057" s="26" t="s">
        <v>6815</v>
      </c>
      <c r="B2057" s="26" t="s">
        <v>4821</v>
      </c>
      <c r="C2057" s="26">
        <v>4.38</v>
      </c>
      <c r="D2057" s="27" t="str">
        <f t="shared" si="128"/>
        <v>✅High Performer</v>
      </c>
      <c r="E2057" s="27" t="str" cm="1">
        <f t="array" ref="E2057">_xlfn.IFS(C2057&gt;= 4.5,"Excellent",C2057 &gt;=3.5,"Good",C2057&gt;=2.5,"Average",C2057&gt;= 1.5,"Below Avg",C2057&lt;1.5,"Poor")</f>
        <v>Good</v>
      </c>
      <c r="F2057" s="27" t="str">
        <f t="shared" si="129"/>
        <v>Developing</v>
      </c>
      <c r="G2057" s="58" t="str">
        <f t="shared" si="130"/>
        <v>30% Bonus</v>
      </c>
      <c r="H2057" s="60" t="str">
        <f t="shared" si="131"/>
        <v>Valid</v>
      </c>
    </row>
    <row r="2058" spans="1:8" x14ac:dyDescent="0.2">
      <c r="A2058" s="26" t="s">
        <v>6818</v>
      </c>
      <c r="B2058" s="26" t="s">
        <v>6819</v>
      </c>
      <c r="C2058" s="26">
        <v>1.18</v>
      </c>
      <c r="D2058" s="27" t="str">
        <f t="shared" si="128"/>
        <v>📈Low Performer</v>
      </c>
      <c r="E2058" s="27" t="str" cm="1">
        <f t="array" ref="E2058">_xlfn.IFS(C2058&gt;= 4.5,"Excellent",C2058 &gt;=3.5,"Good",C2058&gt;=2.5,"Average",C2058&gt;= 1.5,"Below Avg",C2058&lt;1.5,"Poor")</f>
        <v>Poor</v>
      </c>
      <c r="F2058" s="27" t="str">
        <f t="shared" si="129"/>
        <v>At Risk</v>
      </c>
      <c r="G2058" s="58" t="str">
        <f t="shared" si="130"/>
        <v>No Bonus</v>
      </c>
      <c r="H2058" s="60" t="str">
        <f t="shared" si="131"/>
        <v>Invalid</v>
      </c>
    </row>
    <row r="2059" spans="1:8" x14ac:dyDescent="0.2">
      <c r="A2059" s="26" t="s">
        <v>6821</v>
      </c>
      <c r="B2059" s="26" t="s">
        <v>6822</v>
      </c>
      <c r="C2059" s="26">
        <v>1.22</v>
      </c>
      <c r="D2059" s="27" t="str">
        <f t="shared" si="128"/>
        <v>📈Low Performer</v>
      </c>
      <c r="E2059" s="27" t="str" cm="1">
        <f t="array" ref="E2059">_xlfn.IFS(C2059&gt;= 4.5,"Excellent",C2059 &gt;=3.5,"Good",C2059&gt;=2.5,"Average",C2059&gt;= 1.5,"Below Avg",C2059&lt;1.5,"Poor")</f>
        <v>Poor</v>
      </c>
      <c r="F2059" s="27" t="str">
        <f t="shared" si="129"/>
        <v>At Risk</v>
      </c>
      <c r="G2059" s="58" t="str">
        <f t="shared" si="130"/>
        <v>No Bonus</v>
      </c>
      <c r="H2059" s="60" t="str">
        <f t="shared" si="131"/>
        <v>Invalid</v>
      </c>
    </row>
    <row r="2060" spans="1:8" x14ac:dyDescent="0.2">
      <c r="A2060" s="26" t="s">
        <v>6824</v>
      </c>
      <c r="B2060" s="26" t="s">
        <v>5961</v>
      </c>
      <c r="C2060" s="26">
        <v>2.4900000000000002</v>
      </c>
      <c r="D2060" s="27" t="str">
        <f t="shared" si="128"/>
        <v>📈Low Performer</v>
      </c>
      <c r="E2060" s="27" t="str" cm="1">
        <f t="array" ref="E2060">_xlfn.IFS(C2060&gt;= 4.5,"Excellent",C2060 &gt;=3.5,"Good",C2060&gt;=2.5,"Average",C2060&gt;= 1.5,"Below Avg",C2060&lt;1.5,"Poor")</f>
        <v>Below Avg</v>
      </c>
      <c r="F2060" s="27" t="str">
        <f t="shared" si="129"/>
        <v>At Risk</v>
      </c>
      <c r="G2060" s="58" t="str">
        <f t="shared" si="130"/>
        <v>No Bonus</v>
      </c>
      <c r="H2060" s="60" t="str">
        <f t="shared" si="131"/>
        <v>Valid</v>
      </c>
    </row>
    <row r="2061" spans="1:8" x14ac:dyDescent="0.2">
      <c r="A2061" s="26" t="s">
        <v>6826</v>
      </c>
      <c r="B2061" s="26" t="s">
        <v>533</v>
      </c>
      <c r="C2061" s="26">
        <v>2.4</v>
      </c>
      <c r="D2061" s="27" t="str">
        <f t="shared" si="128"/>
        <v>📈Low Performer</v>
      </c>
      <c r="E2061" s="27" t="str" cm="1">
        <f t="array" ref="E2061">_xlfn.IFS(C2061&gt;= 4.5,"Excellent",C2061 &gt;=3.5,"Good",C2061&gt;=2.5,"Average",C2061&gt;= 1.5,"Below Avg",C2061&lt;1.5,"Poor")</f>
        <v>Below Avg</v>
      </c>
      <c r="F2061" s="27" t="str">
        <f t="shared" si="129"/>
        <v>At Risk</v>
      </c>
      <c r="G2061" s="58" t="str">
        <f t="shared" si="130"/>
        <v>No Bonus</v>
      </c>
      <c r="H2061" s="60" t="str">
        <f t="shared" si="131"/>
        <v>Valid</v>
      </c>
    </row>
    <row r="2062" spans="1:8" x14ac:dyDescent="0.2">
      <c r="A2062" s="26" t="s">
        <v>6828</v>
      </c>
      <c r="B2062" s="26" t="s">
        <v>2178</v>
      </c>
      <c r="C2062" s="26">
        <v>4.1900000000000004</v>
      </c>
      <c r="D2062" s="27" t="str">
        <f t="shared" si="128"/>
        <v>✅High Performer</v>
      </c>
      <c r="E2062" s="27" t="str" cm="1">
        <f t="array" ref="E2062">_xlfn.IFS(C2062&gt;= 4.5,"Excellent",C2062 &gt;=3.5,"Good",C2062&gt;=2.5,"Average",C2062&gt;= 1.5,"Below Avg",C2062&lt;1.5,"Poor")</f>
        <v>Good</v>
      </c>
      <c r="F2062" s="27" t="str">
        <f t="shared" si="129"/>
        <v>Developing</v>
      </c>
      <c r="G2062" s="58" t="str">
        <f t="shared" si="130"/>
        <v>30% Bonus</v>
      </c>
      <c r="H2062" s="60" t="str">
        <f t="shared" si="131"/>
        <v>Valid</v>
      </c>
    </row>
    <row r="2063" spans="1:8" x14ac:dyDescent="0.2">
      <c r="A2063" s="26" t="s">
        <v>6830</v>
      </c>
      <c r="B2063" s="26" t="s">
        <v>6831</v>
      </c>
      <c r="C2063" s="26">
        <v>4.57</v>
      </c>
      <c r="D2063" s="27" t="str">
        <f t="shared" si="128"/>
        <v>✅High Performer</v>
      </c>
      <c r="E2063" s="27" t="str" cm="1">
        <f t="array" ref="E2063">_xlfn.IFS(C2063&gt;= 4.5,"Excellent",C2063 &gt;=3.5,"Good",C2063&gt;=2.5,"Average",C2063&gt;= 1.5,"Below Avg",C2063&lt;1.5,"Poor")</f>
        <v>Excellent</v>
      </c>
      <c r="F2063" s="27" t="str">
        <f t="shared" si="129"/>
        <v>Top Employee</v>
      </c>
      <c r="G2063" s="58" t="str">
        <f t="shared" si="130"/>
        <v>50% Bonus</v>
      </c>
      <c r="H2063" s="60" t="str">
        <f t="shared" si="131"/>
        <v>Valid</v>
      </c>
    </row>
    <row r="2064" spans="1:8" x14ac:dyDescent="0.2">
      <c r="A2064" s="26" t="s">
        <v>6833</v>
      </c>
      <c r="B2064" s="26" t="s">
        <v>3495</v>
      </c>
      <c r="C2064" s="26">
        <v>3</v>
      </c>
      <c r="D2064" s="27" t="str">
        <f t="shared" si="128"/>
        <v>✅High Performer</v>
      </c>
      <c r="E2064" s="27" t="str" cm="1">
        <f t="array" ref="E2064">_xlfn.IFS(C2064&gt;= 4.5,"Excellent",C2064 &gt;=3.5,"Good",C2064&gt;=2.5,"Average",C2064&gt;= 1.5,"Below Avg",C2064&lt;1.5,"Poor")</f>
        <v>Average</v>
      </c>
      <c r="F2064" s="27" t="str">
        <f t="shared" si="129"/>
        <v>Developing</v>
      </c>
      <c r="G2064" s="58" t="str">
        <f t="shared" si="130"/>
        <v>30% Bonus</v>
      </c>
      <c r="H2064" s="60" t="str">
        <f t="shared" si="131"/>
        <v>Valid</v>
      </c>
    </row>
    <row r="2065" spans="1:8" x14ac:dyDescent="0.2">
      <c r="A2065" s="26" t="s">
        <v>6835</v>
      </c>
      <c r="B2065" s="26" t="s">
        <v>6836</v>
      </c>
      <c r="C2065" s="26">
        <v>1.44</v>
      </c>
      <c r="D2065" s="27" t="str">
        <f t="shared" si="128"/>
        <v>📈Low Performer</v>
      </c>
      <c r="E2065" s="27" t="str" cm="1">
        <f t="array" ref="E2065">_xlfn.IFS(C2065&gt;= 4.5,"Excellent",C2065 &gt;=3.5,"Good",C2065&gt;=2.5,"Average",C2065&gt;= 1.5,"Below Avg",C2065&lt;1.5,"Poor")</f>
        <v>Poor</v>
      </c>
      <c r="F2065" s="27" t="str">
        <f t="shared" si="129"/>
        <v>At Risk</v>
      </c>
      <c r="G2065" s="58" t="str">
        <f t="shared" si="130"/>
        <v>No Bonus</v>
      </c>
      <c r="H2065" s="60" t="str">
        <f t="shared" si="131"/>
        <v>Invalid</v>
      </c>
    </row>
    <row r="2066" spans="1:8" x14ac:dyDescent="0.2">
      <c r="A2066" s="26" t="s">
        <v>6839</v>
      </c>
      <c r="B2066" s="26" t="s">
        <v>6840</v>
      </c>
      <c r="C2066" s="26">
        <v>3.15</v>
      </c>
      <c r="D2066" s="27" t="str">
        <f t="shared" si="128"/>
        <v>✅High Performer</v>
      </c>
      <c r="E2066" s="27" t="str" cm="1">
        <f t="array" ref="E2066">_xlfn.IFS(C2066&gt;= 4.5,"Excellent",C2066 &gt;=3.5,"Good",C2066&gt;=2.5,"Average",C2066&gt;= 1.5,"Below Avg",C2066&lt;1.5,"Poor")</f>
        <v>Average</v>
      </c>
      <c r="F2066" s="27" t="str">
        <f t="shared" si="129"/>
        <v>Developing</v>
      </c>
      <c r="G2066" s="58" t="str">
        <f t="shared" si="130"/>
        <v>30% Bonus</v>
      </c>
      <c r="H2066" s="60" t="str">
        <f t="shared" si="131"/>
        <v>Valid</v>
      </c>
    </row>
    <row r="2067" spans="1:8" x14ac:dyDescent="0.2">
      <c r="A2067" s="26" t="s">
        <v>6842</v>
      </c>
      <c r="B2067" s="26" t="s">
        <v>6843</v>
      </c>
      <c r="C2067" s="26">
        <v>1.35</v>
      </c>
      <c r="D2067" s="27" t="str">
        <f t="shared" si="128"/>
        <v>📈Low Performer</v>
      </c>
      <c r="E2067" s="27" t="str" cm="1">
        <f t="array" ref="E2067">_xlfn.IFS(C2067&gt;= 4.5,"Excellent",C2067 &gt;=3.5,"Good",C2067&gt;=2.5,"Average",C2067&gt;= 1.5,"Below Avg",C2067&lt;1.5,"Poor")</f>
        <v>Poor</v>
      </c>
      <c r="F2067" s="27" t="str">
        <f t="shared" si="129"/>
        <v>At Risk</v>
      </c>
      <c r="G2067" s="58" t="str">
        <f t="shared" si="130"/>
        <v>No Bonus</v>
      </c>
      <c r="H2067" s="60" t="str">
        <f t="shared" si="131"/>
        <v>Invalid</v>
      </c>
    </row>
    <row r="2068" spans="1:8" x14ac:dyDescent="0.2">
      <c r="A2068" s="26" t="s">
        <v>6846</v>
      </c>
      <c r="B2068" s="26" t="s">
        <v>6102</v>
      </c>
      <c r="C2068" s="26">
        <v>2.91</v>
      </c>
      <c r="D2068" s="27" t="str">
        <f t="shared" si="128"/>
        <v>📈Low Performer</v>
      </c>
      <c r="E2068" s="27" t="str" cm="1">
        <f t="array" ref="E2068">_xlfn.IFS(C2068&gt;= 4.5,"Excellent",C2068 &gt;=3.5,"Good",C2068&gt;=2.5,"Average",C2068&gt;= 1.5,"Below Avg",C2068&lt;1.5,"Poor")</f>
        <v>Average</v>
      </c>
      <c r="F2068" s="27" t="str">
        <f t="shared" si="129"/>
        <v>Developing</v>
      </c>
      <c r="G2068" s="58" t="str">
        <f t="shared" si="130"/>
        <v>30% Bonus</v>
      </c>
      <c r="H2068" s="60" t="str">
        <f t="shared" si="131"/>
        <v>Valid</v>
      </c>
    </row>
    <row r="2069" spans="1:8" x14ac:dyDescent="0.2">
      <c r="A2069" s="26" t="s">
        <v>6848</v>
      </c>
      <c r="B2069" s="26" t="s">
        <v>6849</v>
      </c>
      <c r="C2069" s="26">
        <v>1.62</v>
      </c>
      <c r="D2069" s="27" t="str">
        <f t="shared" si="128"/>
        <v>📈Low Performer</v>
      </c>
      <c r="E2069" s="27" t="str" cm="1">
        <f t="array" ref="E2069">_xlfn.IFS(C2069&gt;= 4.5,"Excellent",C2069 &gt;=3.5,"Good",C2069&gt;=2.5,"Average",C2069&gt;= 1.5,"Below Avg",C2069&lt;1.5,"Poor")</f>
        <v>Below Avg</v>
      </c>
      <c r="F2069" s="27" t="str">
        <f t="shared" si="129"/>
        <v>At Risk</v>
      </c>
      <c r="G2069" s="58" t="str">
        <f t="shared" si="130"/>
        <v>No Bonus</v>
      </c>
      <c r="H2069" s="60" t="str">
        <f t="shared" si="131"/>
        <v>Invalid</v>
      </c>
    </row>
    <row r="2070" spans="1:8" x14ac:dyDescent="0.2">
      <c r="A2070" s="26" t="s">
        <v>6851</v>
      </c>
      <c r="B2070" s="26" t="s">
        <v>6852</v>
      </c>
      <c r="C2070" s="26">
        <v>4.8099999999999996</v>
      </c>
      <c r="D2070" s="27" t="str">
        <f t="shared" si="128"/>
        <v>✅High Performer</v>
      </c>
      <c r="E2070" s="27" t="str" cm="1">
        <f t="array" ref="E2070">_xlfn.IFS(C2070&gt;= 4.5,"Excellent",C2070 &gt;=3.5,"Good",C2070&gt;=2.5,"Average",C2070&gt;= 1.5,"Below Avg",C2070&lt;1.5,"Poor")</f>
        <v>Excellent</v>
      </c>
      <c r="F2070" s="27" t="str">
        <f t="shared" si="129"/>
        <v>Top Employee</v>
      </c>
      <c r="G2070" s="58" t="str">
        <f t="shared" si="130"/>
        <v>50% Bonus</v>
      </c>
      <c r="H2070" s="60" t="str">
        <f t="shared" si="131"/>
        <v>Valid</v>
      </c>
    </row>
    <row r="2071" spans="1:8" x14ac:dyDescent="0.2">
      <c r="A2071" s="26" t="s">
        <v>6855</v>
      </c>
      <c r="B2071" s="26" t="s">
        <v>6856</v>
      </c>
      <c r="C2071" s="26">
        <v>2.04</v>
      </c>
      <c r="D2071" s="27" t="str">
        <f t="shared" si="128"/>
        <v>📈Low Performer</v>
      </c>
      <c r="E2071" s="27" t="str" cm="1">
        <f t="array" ref="E2071">_xlfn.IFS(C2071&gt;= 4.5,"Excellent",C2071 &gt;=3.5,"Good",C2071&gt;=2.5,"Average",C2071&gt;= 1.5,"Below Avg",C2071&lt;1.5,"Poor")</f>
        <v>Below Avg</v>
      </c>
      <c r="F2071" s="27" t="str">
        <f t="shared" si="129"/>
        <v>At Risk</v>
      </c>
      <c r="G2071" s="58" t="str">
        <f t="shared" si="130"/>
        <v>No Bonus</v>
      </c>
      <c r="H2071" s="60" t="str">
        <f t="shared" si="131"/>
        <v>Valid</v>
      </c>
    </row>
    <row r="2072" spans="1:8" x14ac:dyDescent="0.2">
      <c r="A2072" s="26" t="s">
        <v>6859</v>
      </c>
      <c r="B2072" s="26" t="s">
        <v>6860</v>
      </c>
      <c r="C2072" s="26">
        <v>4.57</v>
      </c>
      <c r="D2072" s="27" t="str">
        <f t="shared" si="128"/>
        <v>✅High Performer</v>
      </c>
      <c r="E2072" s="27" t="str" cm="1">
        <f t="array" ref="E2072">_xlfn.IFS(C2072&gt;= 4.5,"Excellent",C2072 &gt;=3.5,"Good",C2072&gt;=2.5,"Average",C2072&gt;= 1.5,"Below Avg",C2072&lt;1.5,"Poor")</f>
        <v>Excellent</v>
      </c>
      <c r="F2072" s="27" t="str">
        <f t="shared" si="129"/>
        <v>Top Employee</v>
      </c>
      <c r="G2072" s="58" t="str">
        <f t="shared" si="130"/>
        <v>50% Bonus</v>
      </c>
      <c r="H2072" s="60" t="str">
        <f t="shared" si="131"/>
        <v>Valid</v>
      </c>
    </row>
    <row r="2073" spans="1:8" x14ac:dyDescent="0.2">
      <c r="A2073" s="26" t="s">
        <v>6862</v>
      </c>
      <c r="B2073" s="26" t="s">
        <v>6863</v>
      </c>
      <c r="C2073" s="26">
        <v>4.66</v>
      </c>
      <c r="D2073" s="27" t="str">
        <f t="shared" si="128"/>
        <v>✅High Performer</v>
      </c>
      <c r="E2073" s="27" t="str" cm="1">
        <f t="array" ref="E2073">_xlfn.IFS(C2073&gt;= 4.5,"Excellent",C2073 &gt;=3.5,"Good",C2073&gt;=2.5,"Average",C2073&gt;= 1.5,"Below Avg",C2073&lt;1.5,"Poor")</f>
        <v>Excellent</v>
      </c>
      <c r="F2073" s="27" t="str">
        <f t="shared" si="129"/>
        <v>Top Employee</v>
      </c>
      <c r="G2073" s="58" t="str">
        <f t="shared" si="130"/>
        <v>50% Bonus</v>
      </c>
      <c r="H2073" s="60" t="str">
        <f t="shared" si="131"/>
        <v>Valid</v>
      </c>
    </row>
    <row r="2074" spans="1:8" x14ac:dyDescent="0.2">
      <c r="A2074" s="26" t="s">
        <v>6865</v>
      </c>
      <c r="B2074" s="26" t="s">
        <v>3085</v>
      </c>
      <c r="C2074" s="26">
        <v>4.08</v>
      </c>
      <c r="D2074" s="27" t="str">
        <f t="shared" si="128"/>
        <v>✅High Performer</v>
      </c>
      <c r="E2074" s="27" t="str" cm="1">
        <f t="array" ref="E2074">_xlfn.IFS(C2074&gt;= 4.5,"Excellent",C2074 &gt;=3.5,"Good",C2074&gt;=2.5,"Average",C2074&gt;= 1.5,"Below Avg",C2074&lt;1.5,"Poor")</f>
        <v>Good</v>
      </c>
      <c r="F2074" s="27" t="str">
        <f t="shared" si="129"/>
        <v>Developing</v>
      </c>
      <c r="G2074" s="58" t="str">
        <f t="shared" si="130"/>
        <v>30% Bonus</v>
      </c>
      <c r="H2074" s="60" t="str">
        <f t="shared" si="131"/>
        <v>Valid</v>
      </c>
    </row>
    <row r="2075" spans="1:8" x14ac:dyDescent="0.2">
      <c r="A2075" s="26" t="s">
        <v>6867</v>
      </c>
      <c r="B2075" s="26" t="s">
        <v>2782</v>
      </c>
      <c r="C2075" s="26">
        <v>2.48</v>
      </c>
      <c r="D2075" s="27" t="str">
        <f t="shared" si="128"/>
        <v>📈Low Performer</v>
      </c>
      <c r="E2075" s="27" t="str" cm="1">
        <f t="array" ref="E2075">_xlfn.IFS(C2075&gt;= 4.5,"Excellent",C2075 &gt;=3.5,"Good",C2075&gt;=2.5,"Average",C2075&gt;= 1.5,"Below Avg",C2075&lt;1.5,"Poor")</f>
        <v>Below Avg</v>
      </c>
      <c r="F2075" s="27" t="str">
        <f t="shared" si="129"/>
        <v>At Risk</v>
      </c>
      <c r="G2075" s="58" t="str">
        <f t="shared" si="130"/>
        <v>No Bonus</v>
      </c>
      <c r="H2075" s="60" t="str">
        <f t="shared" si="131"/>
        <v>Valid</v>
      </c>
    </row>
    <row r="2076" spans="1:8" x14ac:dyDescent="0.2">
      <c r="A2076" s="26" t="s">
        <v>6870</v>
      </c>
      <c r="B2076" s="26" t="s">
        <v>3482</v>
      </c>
      <c r="C2076" s="26">
        <v>1.1000000000000001</v>
      </c>
      <c r="D2076" s="27" t="str">
        <f t="shared" si="128"/>
        <v>📈Low Performer</v>
      </c>
      <c r="E2076" s="27" t="str" cm="1">
        <f t="array" ref="E2076">_xlfn.IFS(C2076&gt;= 4.5,"Excellent",C2076 &gt;=3.5,"Good",C2076&gt;=2.5,"Average",C2076&gt;= 1.5,"Below Avg",C2076&lt;1.5,"Poor")</f>
        <v>Poor</v>
      </c>
      <c r="F2076" s="27" t="str">
        <f t="shared" si="129"/>
        <v>At Risk</v>
      </c>
      <c r="G2076" s="58" t="str">
        <f t="shared" si="130"/>
        <v>No Bonus</v>
      </c>
      <c r="H2076" s="60" t="str">
        <f t="shared" si="131"/>
        <v>Invalid</v>
      </c>
    </row>
    <row r="2077" spans="1:8" x14ac:dyDescent="0.2">
      <c r="A2077" s="26" t="s">
        <v>6873</v>
      </c>
      <c r="B2077" s="26" t="s">
        <v>6874</v>
      </c>
      <c r="C2077" s="26">
        <v>1.54</v>
      </c>
      <c r="D2077" s="27" t="str">
        <f t="shared" si="128"/>
        <v>📈Low Performer</v>
      </c>
      <c r="E2077" s="27" t="str" cm="1">
        <f t="array" ref="E2077">_xlfn.IFS(C2077&gt;= 4.5,"Excellent",C2077 &gt;=3.5,"Good",C2077&gt;=2.5,"Average",C2077&gt;= 1.5,"Below Avg",C2077&lt;1.5,"Poor")</f>
        <v>Below Avg</v>
      </c>
      <c r="F2077" s="27" t="str">
        <f t="shared" si="129"/>
        <v>At Risk</v>
      </c>
      <c r="G2077" s="58" t="str">
        <f t="shared" si="130"/>
        <v>No Bonus</v>
      </c>
      <c r="H2077" s="60" t="str">
        <f t="shared" si="131"/>
        <v>Invalid</v>
      </c>
    </row>
    <row r="2078" spans="1:8" x14ac:dyDescent="0.2">
      <c r="A2078" s="26" t="s">
        <v>6877</v>
      </c>
      <c r="B2078" s="26" t="s">
        <v>3221</v>
      </c>
      <c r="C2078" s="26">
        <v>1.89</v>
      </c>
      <c r="D2078" s="27" t="str">
        <f t="shared" si="128"/>
        <v>📈Low Performer</v>
      </c>
      <c r="E2078" s="27" t="str" cm="1">
        <f t="array" ref="E2078">_xlfn.IFS(C2078&gt;= 4.5,"Excellent",C2078 &gt;=3.5,"Good",C2078&gt;=2.5,"Average",C2078&gt;= 1.5,"Below Avg",C2078&lt;1.5,"Poor")</f>
        <v>Below Avg</v>
      </c>
      <c r="F2078" s="27" t="str">
        <f t="shared" si="129"/>
        <v>At Risk</v>
      </c>
      <c r="G2078" s="58" t="str">
        <f t="shared" si="130"/>
        <v>No Bonus</v>
      </c>
      <c r="H2078" s="60" t="str">
        <f t="shared" si="131"/>
        <v>Invalid</v>
      </c>
    </row>
    <row r="2079" spans="1:8" x14ac:dyDescent="0.2">
      <c r="A2079" s="26" t="s">
        <v>6879</v>
      </c>
      <c r="B2079" s="26" t="s">
        <v>6880</v>
      </c>
      <c r="C2079" s="26">
        <v>4.96</v>
      </c>
      <c r="D2079" s="27" t="str">
        <f t="shared" si="128"/>
        <v>✅High Performer</v>
      </c>
      <c r="E2079" s="27" t="str" cm="1">
        <f t="array" ref="E2079">_xlfn.IFS(C2079&gt;= 4.5,"Excellent",C2079 &gt;=3.5,"Good",C2079&gt;=2.5,"Average",C2079&gt;= 1.5,"Below Avg",C2079&lt;1.5,"Poor")</f>
        <v>Excellent</v>
      </c>
      <c r="F2079" s="27" t="str">
        <f t="shared" si="129"/>
        <v>Top Employee</v>
      </c>
      <c r="G2079" s="58" t="str">
        <f t="shared" si="130"/>
        <v>50% Bonus</v>
      </c>
      <c r="H2079" s="60" t="str">
        <f t="shared" si="131"/>
        <v>Valid</v>
      </c>
    </row>
    <row r="2080" spans="1:8" x14ac:dyDescent="0.2">
      <c r="A2080" s="26" t="s">
        <v>6882</v>
      </c>
      <c r="B2080" s="26" t="s">
        <v>6883</v>
      </c>
      <c r="C2080" s="26">
        <v>1.62</v>
      </c>
      <c r="D2080" s="27" t="str">
        <f t="shared" si="128"/>
        <v>📈Low Performer</v>
      </c>
      <c r="E2080" s="27" t="str" cm="1">
        <f t="array" ref="E2080">_xlfn.IFS(C2080&gt;= 4.5,"Excellent",C2080 &gt;=3.5,"Good",C2080&gt;=2.5,"Average",C2080&gt;= 1.5,"Below Avg",C2080&lt;1.5,"Poor")</f>
        <v>Below Avg</v>
      </c>
      <c r="F2080" s="27" t="str">
        <f t="shared" si="129"/>
        <v>At Risk</v>
      </c>
      <c r="G2080" s="58" t="str">
        <f t="shared" si="130"/>
        <v>No Bonus</v>
      </c>
      <c r="H2080" s="60" t="str">
        <f t="shared" si="131"/>
        <v>Invalid</v>
      </c>
    </row>
    <row r="2081" spans="1:8" x14ac:dyDescent="0.2">
      <c r="A2081" s="26" t="s">
        <v>6885</v>
      </c>
      <c r="B2081" s="26" t="s">
        <v>114</v>
      </c>
      <c r="C2081" s="26">
        <v>4.41</v>
      </c>
      <c r="D2081" s="27" t="str">
        <f t="shared" si="128"/>
        <v>✅High Performer</v>
      </c>
      <c r="E2081" s="27" t="str" cm="1">
        <f t="array" ref="E2081">_xlfn.IFS(C2081&gt;= 4.5,"Excellent",C2081 &gt;=3.5,"Good",C2081&gt;=2.5,"Average",C2081&gt;= 1.5,"Below Avg",C2081&lt;1.5,"Poor")</f>
        <v>Good</v>
      </c>
      <c r="F2081" s="27" t="str">
        <f t="shared" si="129"/>
        <v>Developing</v>
      </c>
      <c r="G2081" s="58" t="str">
        <f t="shared" si="130"/>
        <v>30% Bonus</v>
      </c>
      <c r="H2081" s="60" t="str">
        <f t="shared" si="131"/>
        <v>Valid</v>
      </c>
    </row>
    <row r="2082" spans="1:8" x14ac:dyDescent="0.2">
      <c r="A2082" s="26" t="s">
        <v>6887</v>
      </c>
      <c r="B2082" s="26" t="s">
        <v>1514</v>
      </c>
      <c r="C2082" s="26">
        <v>2.35</v>
      </c>
      <c r="D2082" s="27" t="str">
        <f t="shared" si="128"/>
        <v>📈Low Performer</v>
      </c>
      <c r="E2082" s="27" t="str" cm="1">
        <f t="array" ref="E2082">_xlfn.IFS(C2082&gt;= 4.5,"Excellent",C2082 &gt;=3.5,"Good",C2082&gt;=2.5,"Average",C2082&gt;= 1.5,"Below Avg",C2082&lt;1.5,"Poor")</f>
        <v>Below Avg</v>
      </c>
      <c r="F2082" s="27" t="str">
        <f t="shared" si="129"/>
        <v>At Risk</v>
      </c>
      <c r="G2082" s="58" t="str">
        <f t="shared" si="130"/>
        <v>No Bonus</v>
      </c>
      <c r="H2082" s="60" t="str">
        <f t="shared" si="131"/>
        <v>Valid</v>
      </c>
    </row>
    <row r="2083" spans="1:8" x14ac:dyDescent="0.2">
      <c r="A2083" s="26" t="s">
        <v>6890</v>
      </c>
      <c r="B2083" s="26" t="s">
        <v>6891</v>
      </c>
      <c r="C2083" s="26">
        <v>3.54</v>
      </c>
      <c r="D2083" s="27" t="str">
        <f t="shared" si="128"/>
        <v>✅High Performer</v>
      </c>
      <c r="E2083" s="27" t="str" cm="1">
        <f t="array" ref="E2083">_xlfn.IFS(C2083&gt;= 4.5,"Excellent",C2083 &gt;=3.5,"Good",C2083&gt;=2.5,"Average",C2083&gt;= 1.5,"Below Avg",C2083&lt;1.5,"Poor")</f>
        <v>Good</v>
      </c>
      <c r="F2083" s="27" t="str">
        <f t="shared" si="129"/>
        <v>Developing</v>
      </c>
      <c r="G2083" s="58" t="str">
        <f t="shared" si="130"/>
        <v>30% Bonus</v>
      </c>
      <c r="H2083" s="60" t="str">
        <f t="shared" si="131"/>
        <v>Valid</v>
      </c>
    </row>
    <row r="2084" spans="1:8" x14ac:dyDescent="0.2">
      <c r="A2084" s="26" t="s">
        <v>6893</v>
      </c>
      <c r="B2084" s="26" t="s">
        <v>6894</v>
      </c>
      <c r="C2084" s="26">
        <v>2.21</v>
      </c>
      <c r="D2084" s="27" t="str">
        <f t="shared" si="128"/>
        <v>📈Low Performer</v>
      </c>
      <c r="E2084" s="27" t="str" cm="1">
        <f t="array" ref="E2084">_xlfn.IFS(C2084&gt;= 4.5,"Excellent",C2084 &gt;=3.5,"Good",C2084&gt;=2.5,"Average",C2084&gt;= 1.5,"Below Avg",C2084&lt;1.5,"Poor")</f>
        <v>Below Avg</v>
      </c>
      <c r="F2084" s="27" t="str">
        <f t="shared" si="129"/>
        <v>At Risk</v>
      </c>
      <c r="G2084" s="58" t="str">
        <f t="shared" si="130"/>
        <v>No Bonus</v>
      </c>
      <c r="H2084" s="60" t="str">
        <f t="shared" si="131"/>
        <v>Valid</v>
      </c>
    </row>
    <row r="2085" spans="1:8" x14ac:dyDescent="0.2">
      <c r="A2085" s="26" t="s">
        <v>6896</v>
      </c>
      <c r="B2085" s="26" t="s">
        <v>1237</v>
      </c>
      <c r="C2085" s="26">
        <v>1.31</v>
      </c>
      <c r="D2085" s="27" t="str">
        <f t="shared" si="128"/>
        <v>📈Low Performer</v>
      </c>
      <c r="E2085" s="27" t="str" cm="1">
        <f t="array" ref="E2085">_xlfn.IFS(C2085&gt;= 4.5,"Excellent",C2085 &gt;=3.5,"Good",C2085&gt;=2.5,"Average",C2085&gt;= 1.5,"Below Avg",C2085&lt;1.5,"Poor")</f>
        <v>Poor</v>
      </c>
      <c r="F2085" s="27" t="str">
        <f t="shared" si="129"/>
        <v>At Risk</v>
      </c>
      <c r="G2085" s="58" t="str">
        <f t="shared" si="130"/>
        <v>No Bonus</v>
      </c>
      <c r="H2085" s="60" t="str">
        <f t="shared" si="131"/>
        <v>Invalid</v>
      </c>
    </row>
    <row r="2086" spans="1:8" x14ac:dyDescent="0.2">
      <c r="A2086" s="26" t="s">
        <v>6899</v>
      </c>
      <c r="B2086" s="26" t="s">
        <v>3205</v>
      </c>
      <c r="C2086" s="26">
        <v>3.68</v>
      </c>
      <c r="D2086" s="27" t="str">
        <f t="shared" si="128"/>
        <v>✅High Performer</v>
      </c>
      <c r="E2086" s="27" t="str" cm="1">
        <f t="array" ref="E2086">_xlfn.IFS(C2086&gt;= 4.5,"Excellent",C2086 &gt;=3.5,"Good",C2086&gt;=2.5,"Average",C2086&gt;= 1.5,"Below Avg",C2086&lt;1.5,"Poor")</f>
        <v>Good</v>
      </c>
      <c r="F2086" s="27" t="str">
        <f t="shared" si="129"/>
        <v>Developing</v>
      </c>
      <c r="G2086" s="58" t="str">
        <f t="shared" si="130"/>
        <v>30% Bonus</v>
      </c>
      <c r="H2086" s="60" t="str">
        <f t="shared" si="131"/>
        <v>Valid</v>
      </c>
    </row>
    <row r="2087" spans="1:8" x14ac:dyDescent="0.2">
      <c r="A2087" s="26" t="s">
        <v>6901</v>
      </c>
      <c r="B2087" s="26" t="s">
        <v>6902</v>
      </c>
      <c r="C2087" s="26">
        <v>3.93</v>
      </c>
      <c r="D2087" s="27" t="str">
        <f t="shared" si="128"/>
        <v>✅High Performer</v>
      </c>
      <c r="E2087" s="27" t="str" cm="1">
        <f t="array" ref="E2087">_xlfn.IFS(C2087&gt;= 4.5,"Excellent",C2087 &gt;=3.5,"Good",C2087&gt;=2.5,"Average",C2087&gt;= 1.5,"Below Avg",C2087&lt;1.5,"Poor")</f>
        <v>Good</v>
      </c>
      <c r="F2087" s="27" t="str">
        <f t="shared" si="129"/>
        <v>Developing</v>
      </c>
      <c r="G2087" s="58" t="str">
        <f t="shared" si="130"/>
        <v>30% Bonus</v>
      </c>
      <c r="H2087" s="60" t="str">
        <f t="shared" si="131"/>
        <v>Valid</v>
      </c>
    </row>
    <row r="2088" spans="1:8" x14ac:dyDescent="0.2">
      <c r="A2088" s="26" t="s">
        <v>6905</v>
      </c>
      <c r="B2088" s="26" t="s">
        <v>6906</v>
      </c>
      <c r="C2088" s="26">
        <v>2.12</v>
      </c>
      <c r="D2088" s="27" t="str">
        <f t="shared" si="128"/>
        <v>📈Low Performer</v>
      </c>
      <c r="E2088" s="27" t="str" cm="1">
        <f t="array" ref="E2088">_xlfn.IFS(C2088&gt;= 4.5,"Excellent",C2088 &gt;=3.5,"Good",C2088&gt;=2.5,"Average",C2088&gt;= 1.5,"Below Avg",C2088&lt;1.5,"Poor")</f>
        <v>Below Avg</v>
      </c>
      <c r="F2088" s="27" t="str">
        <f t="shared" si="129"/>
        <v>At Risk</v>
      </c>
      <c r="G2088" s="58" t="str">
        <f t="shared" si="130"/>
        <v>No Bonus</v>
      </c>
      <c r="H2088" s="60" t="str">
        <f t="shared" si="131"/>
        <v>Valid</v>
      </c>
    </row>
    <row r="2089" spans="1:8" x14ac:dyDescent="0.2">
      <c r="A2089" s="26" t="s">
        <v>6908</v>
      </c>
      <c r="B2089" s="26" t="s">
        <v>6909</v>
      </c>
      <c r="C2089" s="26">
        <v>3.54</v>
      </c>
      <c r="D2089" s="27" t="str">
        <f t="shared" si="128"/>
        <v>✅High Performer</v>
      </c>
      <c r="E2089" s="27" t="str" cm="1">
        <f t="array" ref="E2089">_xlfn.IFS(C2089&gt;= 4.5,"Excellent",C2089 &gt;=3.5,"Good",C2089&gt;=2.5,"Average",C2089&gt;= 1.5,"Below Avg",C2089&lt;1.5,"Poor")</f>
        <v>Good</v>
      </c>
      <c r="F2089" s="27" t="str">
        <f t="shared" si="129"/>
        <v>Developing</v>
      </c>
      <c r="G2089" s="58" t="str">
        <f t="shared" si="130"/>
        <v>30% Bonus</v>
      </c>
      <c r="H2089" s="60" t="str">
        <f t="shared" si="131"/>
        <v>Valid</v>
      </c>
    </row>
    <row r="2090" spans="1:8" x14ac:dyDescent="0.2">
      <c r="A2090" s="26" t="s">
        <v>6911</v>
      </c>
      <c r="B2090" s="26" t="s">
        <v>6912</v>
      </c>
      <c r="C2090" s="26">
        <v>2.81</v>
      </c>
      <c r="D2090" s="27" t="str">
        <f t="shared" si="128"/>
        <v>📈Low Performer</v>
      </c>
      <c r="E2090" s="27" t="str" cm="1">
        <f t="array" ref="E2090">_xlfn.IFS(C2090&gt;= 4.5,"Excellent",C2090 &gt;=3.5,"Good",C2090&gt;=2.5,"Average",C2090&gt;= 1.5,"Below Avg",C2090&lt;1.5,"Poor")</f>
        <v>Average</v>
      </c>
      <c r="F2090" s="27" t="str">
        <f t="shared" si="129"/>
        <v>Developing</v>
      </c>
      <c r="G2090" s="58" t="str">
        <f t="shared" si="130"/>
        <v>30% Bonus</v>
      </c>
      <c r="H2090" s="60" t="str">
        <f t="shared" si="131"/>
        <v>Valid</v>
      </c>
    </row>
    <row r="2091" spans="1:8" x14ac:dyDescent="0.2">
      <c r="A2091" s="26" t="s">
        <v>6914</v>
      </c>
      <c r="B2091" s="26" t="s">
        <v>3329</v>
      </c>
      <c r="C2091" s="26">
        <v>2.83</v>
      </c>
      <c r="D2091" s="27" t="str">
        <f t="shared" si="128"/>
        <v>📈Low Performer</v>
      </c>
      <c r="E2091" s="27" t="str" cm="1">
        <f t="array" ref="E2091">_xlfn.IFS(C2091&gt;= 4.5,"Excellent",C2091 &gt;=3.5,"Good",C2091&gt;=2.5,"Average",C2091&gt;= 1.5,"Below Avg",C2091&lt;1.5,"Poor")</f>
        <v>Average</v>
      </c>
      <c r="F2091" s="27" t="str">
        <f t="shared" si="129"/>
        <v>Developing</v>
      </c>
      <c r="G2091" s="58" t="str">
        <f t="shared" si="130"/>
        <v>30% Bonus</v>
      </c>
      <c r="H2091" s="60" t="str">
        <f t="shared" si="131"/>
        <v>Valid</v>
      </c>
    </row>
    <row r="2092" spans="1:8" x14ac:dyDescent="0.2">
      <c r="A2092" s="26" t="s">
        <v>6916</v>
      </c>
      <c r="B2092" s="26" t="s">
        <v>2563</v>
      </c>
      <c r="C2092" s="26">
        <v>1.01</v>
      </c>
      <c r="D2092" s="27" t="str">
        <f t="shared" si="128"/>
        <v>📈Low Performer</v>
      </c>
      <c r="E2092" s="27" t="str" cm="1">
        <f t="array" ref="E2092">_xlfn.IFS(C2092&gt;= 4.5,"Excellent",C2092 &gt;=3.5,"Good",C2092&gt;=2.5,"Average",C2092&gt;= 1.5,"Below Avg",C2092&lt;1.5,"Poor")</f>
        <v>Poor</v>
      </c>
      <c r="F2092" s="27" t="str">
        <f t="shared" si="129"/>
        <v>At Risk</v>
      </c>
      <c r="G2092" s="58" t="str">
        <f t="shared" si="130"/>
        <v>No Bonus</v>
      </c>
      <c r="H2092" s="60" t="str">
        <f t="shared" si="131"/>
        <v>Invalid</v>
      </c>
    </row>
    <row r="2093" spans="1:8" x14ac:dyDescent="0.2">
      <c r="A2093" s="26" t="s">
        <v>6918</v>
      </c>
      <c r="B2093" s="26" t="s">
        <v>6919</v>
      </c>
      <c r="C2093" s="26">
        <v>1.07</v>
      </c>
      <c r="D2093" s="27" t="str">
        <f t="shared" si="128"/>
        <v>📈Low Performer</v>
      </c>
      <c r="E2093" s="27" t="str" cm="1">
        <f t="array" ref="E2093">_xlfn.IFS(C2093&gt;= 4.5,"Excellent",C2093 &gt;=3.5,"Good",C2093&gt;=2.5,"Average",C2093&gt;= 1.5,"Below Avg",C2093&lt;1.5,"Poor")</f>
        <v>Poor</v>
      </c>
      <c r="F2093" s="27" t="str">
        <f t="shared" si="129"/>
        <v>At Risk</v>
      </c>
      <c r="G2093" s="58" t="str">
        <f t="shared" si="130"/>
        <v>No Bonus</v>
      </c>
      <c r="H2093" s="60" t="str">
        <f t="shared" si="131"/>
        <v>Invalid</v>
      </c>
    </row>
    <row r="2094" spans="1:8" x14ac:dyDescent="0.2">
      <c r="A2094" s="26" t="s">
        <v>6921</v>
      </c>
      <c r="B2094" s="26" t="s">
        <v>4347</v>
      </c>
      <c r="C2094" s="26">
        <v>3.74</v>
      </c>
      <c r="D2094" s="27" t="str">
        <f t="shared" si="128"/>
        <v>✅High Performer</v>
      </c>
      <c r="E2094" s="27" t="str" cm="1">
        <f t="array" ref="E2094">_xlfn.IFS(C2094&gt;= 4.5,"Excellent",C2094 &gt;=3.5,"Good",C2094&gt;=2.5,"Average",C2094&gt;= 1.5,"Below Avg",C2094&lt;1.5,"Poor")</f>
        <v>Good</v>
      </c>
      <c r="F2094" s="27" t="str">
        <f t="shared" si="129"/>
        <v>Developing</v>
      </c>
      <c r="G2094" s="58" t="str">
        <f t="shared" si="130"/>
        <v>30% Bonus</v>
      </c>
      <c r="H2094" s="60" t="str">
        <f t="shared" si="131"/>
        <v>Valid</v>
      </c>
    </row>
    <row r="2095" spans="1:8" x14ac:dyDescent="0.2">
      <c r="A2095" s="26" t="s">
        <v>6923</v>
      </c>
      <c r="B2095" s="26" t="s">
        <v>6924</v>
      </c>
      <c r="C2095" s="26">
        <v>4.72</v>
      </c>
      <c r="D2095" s="27" t="str">
        <f t="shared" si="128"/>
        <v>✅High Performer</v>
      </c>
      <c r="E2095" s="27" t="str" cm="1">
        <f t="array" ref="E2095">_xlfn.IFS(C2095&gt;= 4.5,"Excellent",C2095 &gt;=3.5,"Good",C2095&gt;=2.5,"Average",C2095&gt;= 1.5,"Below Avg",C2095&lt;1.5,"Poor")</f>
        <v>Excellent</v>
      </c>
      <c r="F2095" s="27" t="str">
        <f t="shared" si="129"/>
        <v>Top Employee</v>
      </c>
      <c r="G2095" s="58" t="str">
        <f t="shared" si="130"/>
        <v>50% Bonus</v>
      </c>
      <c r="H2095" s="60" t="str">
        <f t="shared" si="131"/>
        <v>Valid</v>
      </c>
    </row>
    <row r="2096" spans="1:8" x14ac:dyDescent="0.2">
      <c r="A2096" s="26" t="s">
        <v>6927</v>
      </c>
      <c r="B2096" s="26" t="s">
        <v>232</v>
      </c>
      <c r="C2096" s="26">
        <v>3.04</v>
      </c>
      <c r="D2096" s="27" t="str">
        <f t="shared" si="128"/>
        <v>✅High Performer</v>
      </c>
      <c r="E2096" s="27" t="str" cm="1">
        <f t="array" ref="E2096">_xlfn.IFS(C2096&gt;= 4.5,"Excellent",C2096 &gt;=3.5,"Good",C2096&gt;=2.5,"Average",C2096&gt;= 1.5,"Below Avg",C2096&lt;1.5,"Poor")</f>
        <v>Average</v>
      </c>
      <c r="F2096" s="27" t="str">
        <f t="shared" si="129"/>
        <v>Developing</v>
      </c>
      <c r="G2096" s="58" t="str">
        <f t="shared" si="130"/>
        <v>30% Bonus</v>
      </c>
      <c r="H2096" s="60" t="str">
        <f t="shared" si="131"/>
        <v>Valid</v>
      </c>
    </row>
    <row r="2097" spans="1:8" x14ac:dyDescent="0.2">
      <c r="A2097" s="26" t="s">
        <v>6929</v>
      </c>
      <c r="B2097" s="26" t="s">
        <v>2978</v>
      </c>
      <c r="C2097" s="26">
        <v>4.8</v>
      </c>
      <c r="D2097" s="27" t="str">
        <f t="shared" si="128"/>
        <v>✅High Performer</v>
      </c>
      <c r="E2097" s="27" t="str" cm="1">
        <f t="array" ref="E2097">_xlfn.IFS(C2097&gt;= 4.5,"Excellent",C2097 &gt;=3.5,"Good",C2097&gt;=2.5,"Average",C2097&gt;= 1.5,"Below Avg",C2097&lt;1.5,"Poor")</f>
        <v>Excellent</v>
      </c>
      <c r="F2097" s="27" t="str">
        <f t="shared" si="129"/>
        <v>Top Employee</v>
      </c>
      <c r="G2097" s="58" t="str">
        <f t="shared" si="130"/>
        <v>50% Bonus</v>
      </c>
      <c r="H2097" s="60" t="str">
        <f t="shared" si="131"/>
        <v>Valid</v>
      </c>
    </row>
    <row r="2098" spans="1:8" x14ac:dyDescent="0.2">
      <c r="A2098" s="26" t="s">
        <v>6932</v>
      </c>
      <c r="B2098" s="26" t="s">
        <v>6933</v>
      </c>
      <c r="C2098" s="26">
        <v>1.43</v>
      </c>
      <c r="D2098" s="27" t="str">
        <f t="shared" si="128"/>
        <v>📈Low Performer</v>
      </c>
      <c r="E2098" s="27" t="str" cm="1">
        <f t="array" ref="E2098">_xlfn.IFS(C2098&gt;= 4.5,"Excellent",C2098 &gt;=3.5,"Good",C2098&gt;=2.5,"Average",C2098&gt;= 1.5,"Below Avg",C2098&lt;1.5,"Poor")</f>
        <v>Poor</v>
      </c>
      <c r="F2098" s="27" t="str">
        <f t="shared" si="129"/>
        <v>At Risk</v>
      </c>
      <c r="G2098" s="58" t="str">
        <f t="shared" si="130"/>
        <v>No Bonus</v>
      </c>
      <c r="H2098" s="60" t="str">
        <f t="shared" si="131"/>
        <v>Invalid</v>
      </c>
    </row>
    <row r="2099" spans="1:8" x14ac:dyDescent="0.2">
      <c r="A2099" s="26" t="s">
        <v>6935</v>
      </c>
      <c r="B2099" s="26" t="s">
        <v>2930</v>
      </c>
      <c r="C2099" s="26">
        <v>4.4000000000000004</v>
      </c>
      <c r="D2099" s="27" t="str">
        <f t="shared" si="128"/>
        <v>✅High Performer</v>
      </c>
      <c r="E2099" s="27" t="str" cm="1">
        <f t="array" ref="E2099">_xlfn.IFS(C2099&gt;= 4.5,"Excellent",C2099 &gt;=3.5,"Good",C2099&gt;=2.5,"Average",C2099&gt;= 1.5,"Below Avg",C2099&lt;1.5,"Poor")</f>
        <v>Good</v>
      </c>
      <c r="F2099" s="27" t="str">
        <f t="shared" si="129"/>
        <v>Developing</v>
      </c>
      <c r="G2099" s="58" t="str">
        <f t="shared" si="130"/>
        <v>30% Bonus</v>
      </c>
      <c r="H2099" s="60" t="str">
        <f t="shared" si="131"/>
        <v>Valid</v>
      </c>
    </row>
    <row r="2100" spans="1:8" x14ac:dyDescent="0.2">
      <c r="A2100" s="26" t="s">
        <v>6937</v>
      </c>
      <c r="B2100" s="26" t="s">
        <v>6938</v>
      </c>
      <c r="C2100" s="26">
        <v>1.92</v>
      </c>
      <c r="D2100" s="27" t="str">
        <f t="shared" si="128"/>
        <v>📈Low Performer</v>
      </c>
      <c r="E2100" s="27" t="str" cm="1">
        <f t="array" ref="E2100">_xlfn.IFS(C2100&gt;= 4.5,"Excellent",C2100 &gt;=3.5,"Good",C2100&gt;=2.5,"Average",C2100&gt;= 1.5,"Below Avg",C2100&lt;1.5,"Poor")</f>
        <v>Below Avg</v>
      </c>
      <c r="F2100" s="27" t="str">
        <f t="shared" si="129"/>
        <v>At Risk</v>
      </c>
      <c r="G2100" s="58" t="str">
        <f t="shared" si="130"/>
        <v>No Bonus</v>
      </c>
      <c r="H2100" s="60" t="str">
        <f t="shared" si="131"/>
        <v>Invalid</v>
      </c>
    </row>
    <row r="2101" spans="1:8" x14ac:dyDescent="0.2">
      <c r="A2101" s="26" t="s">
        <v>6941</v>
      </c>
      <c r="B2101" s="26" t="s">
        <v>2519</v>
      </c>
      <c r="C2101" s="26">
        <v>2.54</v>
      </c>
      <c r="D2101" s="27" t="str">
        <f t="shared" si="128"/>
        <v>📈Low Performer</v>
      </c>
      <c r="E2101" s="27" t="str" cm="1">
        <f t="array" ref="E2101">_xlfn.IFS(C2101&gt;= 4.5,"Excellent",C2101 &gt;=3.5,"Good",C2101&gt;=2.5,"Average",C2101&gt;= 1.5,"Below Avg",C2101&lt;1.5,"Poor")</f>
        <v>Average</v>
      </c>
      <c r="F2101" s="27" t="str">
        <f t="shared" si="129"/>
        <v>Developing</v>
      </c>
      <c r="G2101" s="58" t="str">
        <f t="shared" si="130"/>
        <v>30% Bonus</v>
      </c>
      <c r="H2101" s="60" t="str">
        <f t="shared" si="131"/>
        <v>Valid</v>
      </c>
    </row>
    <row r="2102" spans="1:8" x14ac:dyDescent="0.2">
      <c r="A2102" s="26" t="s">
        <v>6943</v>
      </c>
      <c r="B2102" s="26" t="s">
        <v>3980</v>
      </c>
      <c r="C2102" s="26">
        <v>4.05</v>
      </c>
      <c r="D2102" s="27" t="str">
        <f t="shared" si="128"/>
        <v>✅High Performer</v>
      </c>
      <c r="E2102" s="27" t="str" cm="1">
        <f t="array" ref="E2102">_xlfn.IFS(C2102&gt;= 4.5,"Excellent",C2102 &gt;=3.5,"Good",C2102&gt;=2.5,"Average",C2102&gt;= 1.5,"Below Avg",C2102&lt;1.5,"Poor")</f>
        <v>Good</v>
      </c>
      <c r="F2102" s="27" t="str">
        <f t="shared" si="129"/>
        <v>Developing</v>
      </c>
      <c r="G2102" s="58" t="str">
        <f t="shared" si="130"/>
        <v>30% Bonus</v>
      </c>
      <c r="H2102" s="60" t="str">
        <f t="shared" si="131"/>
        <v>Valid</v>
      </c>
    </row>
    <row r="2103" spans="1:8" x14ac:dyDescent="0.2">
      <c r="A2103" s="26" t="s">
        <v>6945</v>
      </c>
      <c r="B2103" s="26" t="s">
        <v>4238</v>
      </c>
      <c r="C2103" s="26">
        <v>4.46</v>
      </c>
      <c r="D2103" s="27" t="str">
        <f t="shared" si="128"/>
        <v>✅High Performer</v>
      </c>
      <c r="E2103" s="27" t="str" cm="1">
        <f t="array" ref="E2103">_xlfn.IFS(C2103&gt;= 4.5,"Excellent",C2103 &gt;=3.5,"Good",C2103&gt;=2.5,"Average",C2103&gt;= 1.5,"Below Avg",C2103&lt;1.5,"Poor")</f>
        <v>Good</v>
      </c>
      <c r="F2103" s="27" t="str">
        <f t="shared" si="129"/>
        <v>Developing</v>
      </c>
      <c r="G2103" s="58" t="str">
        <f t="shared" si="130"/>
        <v>30% Bonus</v>
      </c>
      <c r="H2103" s="60" t="str">
        <f t="shared" si="131"/>
        <v>Valid</v>
      </c>
    </row>
    <row r="2104" spans="1:8" x14ac:dyDescent="0.2">
      <c r="A2104" s="26" t="s">
        <v>6947</v>
      </c>
      <c r="B2104" s="26" t="s">
        <v>2022</v>
      </c>
      <c r="C2104" s="26">
        <v>2.76</v>
      </c>
      <c r="D2104" s="27" t="str">
        <f t="shared" si="128"/>
        <v>📈Low Performer</v>
      </c>
      <c r="E2104" s="27" t="str" cm="1">
        <f t="array" ref="E2104">_xlfn.IFS(C2104&gt;= 4.5,"Excellent",C2104 &gt;=3.5,"Good",C2104&gt;=2.5,"Average",C2104&gt;= 1.5,"Below Avg",C2104&lt;1.5,"Poor")</f>
        <v>Average</v>
      </c>
      <c r="F2104" s="27" t="str">
        <f t="shared" si="129"/>
        <v>Developing</v>
      </c>
      <c r="G2104" s="58" t="str">
        <f t="shared" si="130"/>
        <v>30% Bonus</v>
      </c>
      <c r="H2104" s="60" t="str">
        <f t="shared" si="131"/>
        <v>Valid</v>
      </c>
    </row>
    <row r="2105" spans="1:8" x14ac:dyDescent="0.2">
      <c r="A2105" s="26" t="s">
        <v>6949</v>
      </c>
      <c r="B2105" s="26" t="s">
        <v>848</v>
      </c>
      <c r="C2105" s="26">
        <v>1.54</v>
      </c>
      <c r="D2105" s="27" t="str">
        <f t="shared" si="128"/>
        <v>📈Low Performer</v>
      </c>
      <c r="E2105" s="27" t="str" cm="1">
        <f t="array" ref="E2105">_xlfn.IFS(C2105&gt;= 4.5,"Excellent",C2105 &gt;=3.5,"Good",C2105&gt;=2.5,"Average",C2105&gt;= 1.5,"Below Avg",C2105&lt;1.5,"Poor")</f>
        <v>Below Avg</v>
      </c>
      <c r="F2105" s="27" t="str">
        <f t="shared" si="129"/>
        <v>At Risk</v>
      </c>
      <c r="G2105" s="58" t="str">
        <f t="shared" si="130"/>
        <v>No Bonus</v>
      </c>
      <c r="H2105" s="60" t="str">
        <f t="shared" si="131"/>
        <v>Invalid</v>
      </c>
    </row>
    <row r="2106" spans="1:8" x14ac:dyDescent="0.2">
      <c r="A2106" s="26" t="s">
        <v>6951</v>
      </c>
      <c r="B2106" s="26" t="s">
        <v>1199</v>
      </c>
      <c r="C2106" s="26">
        <v>1.06</v>
      </c>
      <c r="D2106" s="27" t="str">
        <f t="shared" si="128"/>
        <v>📈Low Performer</v>
      </c>
      <c r="E2106" s="27" t="str" cm="1">
        <f t="array" ref="E2106">_xlfn.IFS(C2106&gt;= 4.5,"Excellent",C2106 &gt;=3.5,"Good",C2106&gt;=2.5,"Average",C2106&gt;= 1.5,"Below Avg",C2106&lt;1.5,"Poor")</f>
        <v>Poor</v>
      </c>
      <c r="F2106" s="27" t="str">
        <f t="shared" si="129"/>
        <v>At Risk</v>
      </c>
      <c r="G2106" s="58" t="str">
        <f t="shared" si="130"/>
        <v>No Bonus</v>
      </c>
      <c r="H2106" s="60" t="str">
        <f t="shared" si="131"/>
        <v>Invalid</v>
      </c>
    </row>
    <row r="2107" spans="1:8" x14ac:dyDescent="0.2">
      <c r="A2107" s="26" t="s">
        <v>6953</v>
      </c>
      <c r="B2107" s="26" t="s">
        <v>1221</v>
      </c>
      <c r="C2107" s="26">
        <v>2.59</v>
      </c>
      <c r="D2107" s="27" t="str">
        <f t="shared" si="128"/>
        <v>📈Low Performer</v>
      </c>
      <c r="E2107" s="27" t="str" cm="1">
        <f t="array" ref="E2107">_xlfn.IFS(C2107&gt;= 4.5,"Excellent",C2107 &gt;=3.5,"Good",C2107&gt;=2.5,"Average",C2107&gt;= 1.5,"Below Avg",C2107&lt;1.5,"Poor")</f>
        <v>Average</v>
      </c>
      <c r="F2107" s="27" t="str">
        <f t="shared" si="129"/>
        <v>Developing</v>
      </c>
      <c r="G2107" s="58" t="str">
        <f t="shared" si="130"/>
        <v>30% Bonus</v>
      </c>
      <c r="H2107" s="60" t="str">
        <f t="shared" si="131"/>
        <v>Valid</v>
      </c>
    </row>
    <row r="2108" spans="1:8" x14ac:dyDescent="0.2">
      <c r="A2108" s="26" t="s">
        <v>6955</v>
      </c>
      <c r="B2108" s="26" t="s">
        <v>6956</v>
      </c>
      <c r="C2108" s="26">
        <v>3.67</v>
      </c>
      <c r="D2108" s="27" t="str">
        <f t="shared" si="128"/>
        <v>✅High Performer</v>
      </c>
      <c r="E2108" s="27" t="str" cm="1">
        <f t="array" ref="E2108">_xlfn.IFS(C2108&gt;= 4.5,"Excellent",C2108 &gt;=3.5,"Good",C2108&gt;=2.5,"Average",C2108&gt;= 1.5,"Below Avg",C2108&lt;1.5,"Poor")</f>
        <v>Good</v>
      </c>
      <c r="F2108" s="27" t="str">
        <f t="shared" si="129"/>
        <v>Developing</v>
      </c>
      <c r="G2108" s="58" t="str">
        <f t="shared" si="130"/>
        <v>30% Bonus</v>
      </c>
      <c r="H2108" s="60" t="str">
        <f t="shared" si="131"/>
        <v>Valid</v>
      </c>
    </row>
    <row r="2109" spans="1:8" x14ac:dyDescent="0.2">
      <c r="A2109" s="26" t="s">
        <v>6959</v>
      </c>
      <c r="B2109" s="26" t="s">
        <v>1855</v>
      </c>
      <c r="C2109" s="26">
        <v>1.56</v>
      </c>
      <c r="D2109" s="27" t="str">
        <f t="shared" si="128"/>
        <v>📈Low Performer</v>
      </c>
      <c r="E2109" s="27" t="str" cm="1">
        <f t="array" ref="E2109">_xlfn.IFS(C2109&gt;= 4.5,"Excellent",C2109 &gt;=3.5,"Good",C2109&gt;=2.5,"Average",C2109&gt;= 1.5,"Below Avg",C2109&lt;1.5,"Poor")</f>
        <v>Below Avg</v>
      </c>
      <c r="F2109" s="27" t="str">
        <f t="shared" si="129"/>
        <v>At Risk</v>
      </c>
      <c r="G2109" s="58" t="str">
        <f t="shared" si="130"/>
        <v>No Bonus</v>
      </c>
      <c r="H2109" s="60" t="str">
        <f t="shared" si="131"/>
        <v>Invalid</v>
      </c>
    </row>
    <row r="2110" spans="1:8" x14ac:dyDescent="0.2">
      <c r="A2110" s="26" t="s">
        <v>6962</v>
      </c>
      <c r="B2110" s="26" t="s">
        <v>6963</v>
      </c>
      <c r="C2110" s="26">
        <v>4.0599999999999996</v>
      </c>
      <c r="D2110" s="27" t="str">
        <f t="shared" si="128"/>
        <v>✅High Performer</v>
      </c>
      <c r="E2110" s="27" t="str" cm="1">
        <f t="array" ref="E2110">_xlfn.IFS(C2110&gt;= 4.5,"Excellent",C2110 &gt;=3.5,"Good",C2110&gt;=2.5,"Average",C2110&gt;= 1.5,"Below Avg",C2110&lt;1.5,"Poor")</f>
        <v>Good</v>
      </c>
      <c r="F2110" s="27" t="str">
        <f t="shared" si="129"/>
        <v>Developing</v>
      </c>
      <c r="G2110" s="58" t="str">
        <f t="shared" si="130"/>
        <v>30% Bonus</v>
      </c>
      <c r="H2110" s="60" t="str">
        <f t="shared" si="131"/>
        <v>Valid</v>
      </c>
    </row>
    <row r="2111" spans="1:8" x14ac:dyDescent="0.2">
      <c r="A2111" s="26" t="s">
        <v>6966</v>
      </c>
      <c r="B2111" s="26" t="s">
        <v>6967</v>
      </c>
      <c r="C2111" s="26">
        <v>3.51</v>
      </c>
      <c r="D2111" s="27" t="str">
        <f t="shared" si="128"/>
        <v>✅High Performer</v>
      </c>
      <c r="E2111" s="27" t="str" cm="1">
        <f t="array" ref="E2111">_xlfn.IFS(C2111&gt;= 4.5,"Excellent",C2111 &gt;=3.5,"Good",C2111&gt;=2.5,"Average",C2111&gt;= 1.5,"Below Avg",C2111&lt;1.5,"Poor")</f>
        <v>Good</v>
      </c>
      <c r="F2111" s="27" t="str">
        <f t="shared" si="129"/>
        <v>Developing</v>
      </c>
      <c r="G2111" s="58" t="str">
        <f t="shared" si="130"/>
        <v>30% Bonus</v>
      </c>
      <c r="H2111" s="60" t="str">
        <f t="shared" si="131"/>
        <v>Valid</v>
      </c>
    </row>
    <row r="2112" spans="1:8" x14ac:dyDescent="0.2">
      <c r="A2112" s="26" t="s">
        <v>6969</v>
      </c>
      <c r="B2112" s="26" t="s">
        <v>6970</v>
      </c>
      <c r="C2112" s="26">
        <v>1.85</v>
      </c>
      <c r="D2112" s="27" t="str">
        <f t="shared" si="128"/>
        <v>📈Low Performer</v>
      </c>
      <c r="E2112" s="27" t="str" cm="1">
        <f t="array" ref="E2112">_xlfn.IFS(C2112&gt;= 4.5,"Excellent",C2112 &gt;=3.5,"Good",C2112&gt;=2.5,"Average",C2112&gt;= 1.5,"Below Avg",C2112&lt;1.5,"Poor")</f>
        <v>Below Avg</v>
      </c>
      <c r="F2112" s="27" t="str">
        <f t="shared" si="129"/>
        <v>At Risk</v>
      </c>
      <c r="G2112" s="58" t="str">
        <f t="shared" si="130"/>
        <v>No Bonus</v>
      </c>
      <c r="H2112" s="60" t="str">
        <f t="shared" si="131"/>
        <v>Invalid</v>
      </c>
    </row>
    <row r="2113" spans="1:8" x14ac:dyDescent="0.2">
      <c r="A2113" s="26" t="s">
        <v>6972</v>
      </c>
      <c r="B2113" s="26" t="s">
        <v>2426</v>
      </c>
      <c r="C2113" s="26">
        <v>3.43</v>
      </c>
      <c r="D2113" s="27" t="str">
        <f t="shared" si="128"/>
        <v>✅High Performer</v>
      </c>
      <c r="E2113" s="27" t="str" cm="1">
        <f t="array" ref="E2113">_xlfn.IFS(C2113&gt;= 4.5,"Excellent",C2113 &gt;=3.5,"Good",C2113&gt;=2.5,"Average",C2113&gt;= 1.5,"Below Avg",C2113&lt;1.5,"Poor")</f>
        <v>Average</v>
      </c>
      <c r="F2113" s="27" t="str">
        <f t="shared" si="129"/>
        <v>Developing</v>
      </c>
      <c r="G2113" s="58" t="str">
        <f t="shared" si="130"/>
        <v>30% Bonus</v>
      </c>
      <c r="H2113" s="60" t="str">
        <f t="shared" si="131"/>
        <v>Valid</v>
      </c>
    </row>
    <row r="2114" spans="1:8" x14ac:dyDescent="0.2">
      <c r="A2114" s="26" t="s">
        <v>6974</v>
      </c>
      <c r="B2114" s="26" t="s">
        <v>4559</v>
      </c>
      <c r="C2114" s="26">
        <v>4.13</v>
      </c>
      <c r="D2114" s="27" t="str">
        <f t="shared" si="128"/>
        <v>✅High Performer</v>
      </c>
      <c r="E2114" s="27" t="str" cm="1">
        <f t="array" ref="E2114">_xlfn.IFS(C2114&gt;= 4.5,"Excellent",C2114 &gt;=3.5,"Good",C2114&gt;=2.5,"Average",C2114&gt;= 1.5,"Below Avg",C2114&lt;1.5,"Poor")</f>
        <v>Good</v>
      </c>
      <c r="F2114" s="27" t="str">
        <f t="shared" si="129"/>
        <v>Developing</v>
      </c>
      <c r="G2114" s="58" t="str">
        <f t="shared" si="130"/>
        <v>30% Bonus</v>
      </c>
      <c r="H2114" s="60" t="str">
        <f t="shared" si="131"/>
        <v>Valid</v>
      </c>
    </row>
    <row r="2115" spans="1:8" x14ac:dyDescent="0.2">
      <c r="A2115" s="26" t="s">
        <v>6976</v>
      </c>
      <c r="B2115" s="26" t="s">
        <v>6977</v>
      </c>
      <c r="C2115" s="26">
        <v>4.55</v>
      </c>
      <c r="D2115" s="27" t="str">
        <f t="shared" si="128"/>
        <v>✅High Performer</v>
      </c>
      <c r="E2115" s="27" t="str" cm="1">
        <f t="array" ref="E2115">_xlfn.IFS(C2115&gt;= 4.5,"Excellent",C2115 &gt;=3.5,"Good",C2115&gt;=2.5,"Average",C2115&gt;= 1.5,"Below Avg",C2115&lt;1.5,"Poor")</f>
        <v>Excellent</v>
      </c>
      <c r="F2115" s="27" t="str">
        <f t="shared" si="129"/>
        <v>Top Employee</v>
      </c>
      <c r="G2115" s="58" t="str">
        <f t="shared" si="130"/>
        <v>50% Bonus</v>
      </c>
      <c r="H2115" s="60" t="str">
        <f t="shared" si="131"/>
        <v>Valid</v>
      </c>
    </row>
    <row r="2116" spans="1:8" x14ac:dyDescent="0.2">
      <c r="A2116" s="26" t="s">
        <v>6979</v>
      </c>
      <c r="B2116" s="26" t="s">
        <v>6980</v>
      </c>
      <c r="C2116" s="26">
        <v>2.0299999999999998</v>
      </c>
      <c r="D2116" s="27" t="str">
        <f t="shared" ref="D2116:D2179" si="132">IF($C2116&gt;=3,"✅High Performer","📈Low Performer")</f>
        <v>📈Low Performer</v>
      </c>
      <c r="E2116" s="27" t="str" cm="1">
        <f t="array" ref="E2116">_xlfn.IFS(C2116&gt;= 4.5,"Excellent",C2116 &gt;=3.5,"Good",C2116&gt;=2.5,"Average",C2116&gt;= 1.5,"Below Avg",C2116&lt;1.5,"Poor")</f>
        <v>Below Avg</v>
      </c>
      <c r="F2116" s="27" t="str">
        <f t="shared" ref="F2116:F2179" si="133">IF(C2116&gt;=4.5,"Top Employee",IF(C2116&gt;=2.5,"Developing","At Risk"))</f>
        <v>At Risk</v>
      </c>
      <c r="G2116" s="58" t="str">
        <f t="shared" ref="G2116:G2179" si="134">IF(AND(C2116&gt;=4.5,C2116&lt;=5),"50% Bonus",IF(AND(C2116&gt;=2.5,C2116&lt;4.5),"30% Bonus","No Bonus"))</f>
        <v>No Bonus</v>
      </c>
      <c r="H2116" s="60" t="str">
        <f t="shared" ref="H2116:H2179" si="135">IF(OR(C2116&lt;=2,C2116&gt;=5),"Invalid","Valid")</f>
        <v>Valid</v>
      </c>
    </row>
    <row r="2117" spans="1:8" x14ac:dyDescent="0.2">
      <c r="A2117" s="26" t="s">
        <v>6983</v>
      </c>
      <c r="B2117" s="26" t="s">
        <v>6984</v>
      </c>
      <c r="C2117" s="26">
        <v>2.2400000000000002</v>
      </c>
      <c r="D2117" s="27" t="str">
        <f t="shared" si="132"/>
        <v>📈Low Performer</v>
      </c>
      <c r="E2117" s="27" t="str" cm="1">
        <f t="array" ref="E2117">_xlfn.IFS(C2117&gt;= 4.5,"Excellent",C2117 &gt;=3.5,"Good",C2117&gt;=2.5,"Average",C2117&gt;= 1.5,"Below Avg",C2117&lt;1.5,"Poor")</f>
        <v>Below Avg</v>
      </c>
      <c r="F2117" s="27" t="str">
        <f t="shared" si="133"/>
        <v>At Risk</v>
      </c>
      <c r="G2117" s="58" t="str">
        <f t="shared" si="134"/>
        <v>No Bonus</v>
      </c>
      <c r="H2117" s="60" t="str">
        <f t="shared" si="135"/>
        <v>Valid</v>
      </c>
    </row>
    <row r="2118" spans="1:8" x14ac:dyDescent="0.2">
      <c r="A2118" s="26" t="s">
        <v>6986</v>
      </c>
      <c r="B2118" s="26" t="s">
        <v>1740</v>
      </c>
      <c r="C2118" s="26">
        <v>3.81</v>
      </c>
      <c r="D2118" s="27" t="str">
        <f t="shared" si="132"/>
        <v>✅High Performer</v>
      </c>
      <c r="E2118" s="27" t="str" cm="1">
        <f t="array" ref="E2118">_xlfn.IFS(C2118&gt;= 4.5,"Excellent",C2118 &gt;=3.5,"Good",C2118&gt;=2.5,"Average",C2118&gt;= 1.5,"Below Avg",C2118&lt;1.5,"Poor")</f>
        <v>Good</v>
      </c>
      <c r="F2118" s="27" t="str">
        <f t="shared" si="133"/>
        <v>Developing</v>
      </c>
      <c r="G2118" s="58" t="str">
        <f t="shared" si="134"/>
        <v>30% Bonus</v>
      </c>
      <c r="H2118" s="60" t="str">
        <f t="shared" si="135"/>
        <v>Valid</v>
      </c>
    </row>
    <row r="2119" spans="1:8" x14ac:dyDescent="0.2">
      <c r="A2119" s="26" t="s">
        <v>6988</v>
      </c>
      <c r="B2119" s="26" t="s">
        <v>4081</v>
      </c>
      <c r="C2119" s="26">
        <v>3.75</v>
      </c>
      <c r="D2119" s="27" t="str">
        <f t="shared" si="132"/>
        <v>✅High Performer</v>
      </c>
      <c r="E2119" s="27" t="str" cm="1">
        <f t="array" ref="E2119">_xlfn.IFS(C2119&gt;= 4.5,"Excellent",C2119 &gt;=3.5,"Good",C2119&gt;=2.5,"Average",C2119&gt;= 1.5,"Below Avg",C2119&lt;1.5,"Poor")</f>
        <v>Good</v>
      </c>
      <c r="F2119" s="27" t="str">
        <f t="shared" si="133"/>
        <v>Developing</v>
      </c>
      <c r="G2119" s="58" t="str">
        <f t="shared" si="134"/>
        <v>30% Bonus</v>
      </c>
      <c r="H2119" s="60" t="str">
        <f t="shared" si="135"/>
        <v>Valid</v>
      </c>
    </row>
    <row r="2120" spans="1:8" x14ac:dyDescent="0.2">
      <c r="A2120" s="26" t="s">
        <v>6990</v>
      </c>
      <c r="B2120" s="26" t="s">
        <v>6991</v>
      </c>
      <c r="C2120" s="26">
        <v>1.29</v>
      </c>
      <c r="D2120" s="27" t="str">
        <f t="shared" si="132"/>
        <v>📈Low Performer</v>
      </c>
      <c r="E2120" s="27" t="str" cm="1">
        <f t="array" ref="E2120">_xlfn.IFS(C2120&gt;= 4.5,"Excellent",C2120 &gt;=3.5,"Good",C2120&gt;=2.5,"Average",C2120&gt;= 1.5,"Below Avg",C2120&lt;1.5,"Poor")</f>
        <v>Poor</v>
      </c>
      <c r="F2120" s="27" t="str">
        <f t="shared" si="133"/>
        <v>At Risk</v>
      </c>
      <c r="G2120" s="58" t="str">
        <f t="shared" si="134"/>
        <v>No Bonus</v>
      </c>
      <c r="H2120" s="60" t="str">
        <f t="shared" si="135"/>
        <v>Invalid</v>
      </c>
    </row>
    <row r="2121" spans="1:8" x14ac:dyDescent="0.2">
      <c r="A2121" s="26" t="s">
        <v>6993</v>
      </c>
      <c r="B2121" s="26" t="s">
        <v>171</v>
      </c>
      <c r="C2121" s="26">
        <v>3.41</v>
      </c>
      <c r="D2121" s="27" t="str">
        <f t="shared" si="132"/>
        <v>✅High Performer</v>
      </c>
      <c r="E2121" s="27" t="str" cm="1">
        <f t="array" ref="E2121">_xlfn.IFS(C2121&gt;= 4.5,"Excellent",C2121 &gt;=3.5,"Good",C2121&gt;=2.5,"Average",C2121&gt;= 1.5,"Below Avg",C2121&lt;1.5,"Poor")</f>
        <v>Average</v>
      </c>
      <c r="F2121" s="27" t="str">
        <f t="shared" si="133"/>
        <v>Developing</v>
      </c>
      <c r="G2121" s="58" t="str">
        <f t="shared" si="134"/>
        <v>30% Bonus</v>
      </c>
      <c r="H2121" s="60" t="str">
        <f t="shared" si="135"/>
        <v>Valid</v>
      </c>
    </row>
    <row r="2122" spans="1:8" x14ac:dyDescent="0.2">
      <c r="A2122" s="26" t="s">
        <v>6996</v>
      </c>
      <c r="B2122" s="26" t="s">
        <v>6232</v>
      </c>
      <c r="C2122" s="26">
        <v>2.92</v>
      </c>
      <c r="D2122" s="27" t="str">
        <f t="shared" si="132"/>
        <v>📈Low Performer</v>
      </c>
      <c r="E2122" s="27" t="str" cm="1">
        <f t="array" ref="E2122">_xlfn.IFS(C2122&gt;= 4.5,"Excellent",C2122 &gt;=3.5,"Good",C2122&gt;=2.5,"Average",C2122&gt;= 1.5,"Below Avg",C2122&lt;1.5,"Poor")</f>
        <v>Average</v>
      </c>
      <c r="F2122" s="27" t="str">
        <f t="shared" si="133"/>
        <v>Developing</v>
      </c>
      <c r="G2122" s="58" t="str">
        <f t="shared" si="134"/>
        <v>30% Bonus</v>
      </c>
      <c r="H2122" s="60" t="str">
        <f t="shared" si="135"/>
        <v>Valid</v>
      </c>
    </row>
    <row r="2123" spans="1:8" x14ac:dyDescent="0.2">
      <c r="A2123" s="26" t="s">
        <v>6998</v>
      </c>
      <c r="B2123" s="26" t="s">
        <v>2978</v>
      </c>
      <c r="C2123" s="26">
        <v>2.46</v>
      </c>
      <c r="D2123" s="27" t="str">
        <f t="shared" si="132"/>
        <v>📈Low Performer</v>
      </c>
      <c r="E2123" s="27" t="str" cm="1">
        <f t="array" ref="E2123">_xlfn.IFS(C2123&gt;= 4.5,"Excellent",C2123 &gt;=3.5,"Good",C2123&gt;=2.5,"Average",C2123&gt;= 1.5,"Below Avg",C2123&lt;1.5,"Poor")</f>
        <v>Below Avg</v>
      </c>
      <c r="F2123" s="27" t="str">
        <f t="shared" si="133"/>
        <v>At Risk</v>
      </c>
      <c r="G2123" s="58" t="str">
        <f t="shared" si="134"/>
        <v>No Bonus</v>
      </c>
      <c r="H2123" s="60" t="str">
        <f t="shared" si="135"/>
        <v>Valid</v>
      </c>
    </row>
    <row r="2124" spans="1:8" x14ac:dyDescent="0.2">
      <c r="A2124" s="26" t="s">
        <v>7000</v>
      </c>
      <c r="B2124" s="26" t="s">
        <v>4200</v>
      </c>
      <c r="C2124" s="26">
        <v>3.31</v>
      </c>
      <c r="D2124" s="27" t="str">
        <f t="shared" si="132"/>
        <v>✅High Performer</v>
      </c>
      <c r="E2124" s="27" t="str" cm="1">
        <f t="array" ref="E2124">_xlfn.IFS(C2124&gt;= 4.5,"Excellent",C2124 &gt;=3.5,"Good",C2124&gt;=2.5,"Average",C2124&gt;= 1.5,"Below Avg",C2124&lt;1.5,"Poor")</f>
        <v>Average</v>
      </c>
      <c r="F2124" s="27" t="str">
        <f t="shared" si="133"/>
        <v>Developing</v>
      </c>
      <c r="G2124" s="58" t="str">
        <f t="shared" si="134"/>
        <v>30% Bonus</v>
      </c>
      <c r="H2124" s="60" t="str">
        <f t="shared" si="135"/>
        <v>Valid</v>
      </c>
    </row>
    <row r="2125" spans="1:8" x14ac:dyDescent="0.2">
      <c r="A2125" s="26" t="s">
        <v>7003</v>
      </c>
      <c r="B2125" s="26" t="s">
        <v>3416</v>
      </c>
      <c r="C2125" s="26">
        <v>1.33</v>
      </c>
      <c r="D2125" s="27" t="str">
        <f t="shared" si="132"/>
        <v>📈Low Performer</v>
      </c>
      <c r="E2125" s="27" t="str" cm="1">
        <f t="array" ref="E2125">_xlfn.IFS(C2125&gt;= 4.5,"Excellent",C2125 &gt;=3.5,"Good",C2125&gt;=2.5,"Average",C2125&gt;= 1.5,"Below Avg",C2125&lt;1.5,"Poor")</f>
        <v>Poor</v>
      </c>
      <c r="F2125" s="27" t="str">
        <f t="shared" si="133"/>
        <v>At Risk</v>
      </c>
      <c r="G2125" s="58" t="str">
        <f t="shared" si="134"/>
        <v>No Bonus</v>
      </c>
      <c r="H2125" s="60" t="str">
        <f t="shared" si="135"/>
        <v>Invalid</v>
      </c>
    </row>
    <row r="2126" spans="1:8" x14ac:dyDescent="0.2">
      <c r="A2126" s="26" t="s">
        <v>7005</v>
      </c>
      <c r="B2126" s="26" t="s">
        <v>7006</v>
      </c>
      <c r="C2126" s="26">
        <v>4.38</v>
      </c>
      <c r="D2126" s="27" t="str">
        <f t="shared" si="132"/>
        <v>✅High Performer</v>
      </c>
      <c r="E2126" s="27" t="str" cm="1">
        <f t="array" ref="E2126">_xlfn.IFS(C2126&gt;= 4.5,"Excellent",C2126 &gt;=3.5,"Good",C2126&gt;=2.5,"Average",C2126&gt;= 1.5,"Below Avg",C2126&lt;1.5,"Poor")</f>
        <v>Good</v>
      </c>
      <c r="F2126" s="27" t="str">
        <f t="shared" si="133"/>
        <v>Developing</v>
      </c>
      <c r="G2126" s="58" t="str">
        <f t="shared" si="134"/>
        <v>30% Bonus</v>
      </c>
      <c r="H2126" s="60" t="str">
        <f t="shared" si="135"/>
        <v>Valid</v>
      </c>
    </row>
    <row r="2127" spans="1:8" x14ac:dyDescent="0.2">
      <c r="A2127" s="26" t="s">
        <v>7008</v>
      </c>
      <c r="B2127" s="26" t="s">
        <v>7009</v>
      </c>
      <c r="C2127" s="26">
        <v>2.2999999999999998</v>
      </c>
      <c r="D2127" s="27" t="str">
        <f t="shared" si="132"/>
        <v>📈Low Performer</v>
      </c>
      <c r="E2127" s="27" t="str" cm="1">
        <f t="array" ref="E2127">_xlfn.IFS(C2127&gt;= 4.5,"Excellent",C2127 &gt;=3.5,"Good",C2127&gt;=2.5,"Average",C2127&gt;= 1.5,"Below Avg",C2127&lt;1.5,"Poor")</f>
        <v>Below Avg</v>
      </c>
      <c r="F2127" s="27" t="str">
        <f t="shared" si="133"/>
        <v>At Risk</v>
      </c>
      <c r="G2127" s="58" t="str">
        <f t="shared" si="134"/>
        <v>No Bonus</v>
      </c>
      <c r="H2127" s="60" t="str">
        <f t="shared" si="135"/>
        <v>Valid</v>
      </c>
    </row>
    <row r="2128" spans="1:8" x14ac:dyDescent="0.2">
      <c r="A2128" s="26" t="s">
        <v>7011</v>
      </c>
      <c r="B2128" s="26" t="s">
        <v>2089</v>
      </c>
      <c r="C2128" s="26">
        <v>3.47</v>
      </c>
      <c r="D2128" s="27" t="str">
        <f t="shared" si="132"/>
        <v>✅High Performer</v>
      </c>
      <c r="E2128" s="27" t="str" cm="1">
        <f t="array" ref="E2128">_xlfn.IFS(C2128&gt;= 4.5,"Excellent",C2128 &gt;=3.5,"Good",C2128&gt;=2.5,"Average",C2128&gt;= 1.5,"Below Avg",C2128&lt;1.5,"Poor")</f>
        <v>Average</v>
      </c>
      <c r="F2128" s="27" t="str">
        <f t="shared" si="133"/>
        <v>Developing</v>
      </c>
      <c r="G2128" s="58" t="str">
        <f t="shared" si="134"/>
        <v>30% Bonus</v>
      </c>
      <c r="H2128" s="60" t="str">
        <f t="shared" si="135"/>
        <v>Valid</v>
      </c>
    </row>
    <row r="2129" spans="1:8" x14ac:dyDescent="0.2">
      <c r="A2129" s="26" t="s">
        <v>7013</v>
      </c>
      <c r="B2129" s="26" t="s">
        <v>4899</v>
      </c>
      <c r="C2129" s="26">
        <v>1.96</v>
      </c>
      <c r="D2129" s="27" t="str">
        <f t="shared" si="132"/>
        <v>📈Low Performer</v>
      </c>
      <c r="E2129" s="27" t="str" cm="1">
        <f t="array" ref="E2129">_xlfn.IFS(C2129&gt;= 4.5,"Excellent",C2129 &gt;=3.5,"Good",C2129&gt;=2.5,"Average",C2129&gt;= 1.5,"Below Avg",C2129&lt;1.5,"Poor")</f>
        <v>Below Avg</v>
      </c>
      <c r="F2129" s="27" t="str">
        <f t="shared" si="133"/>
        <v>At Risk</v>
      </c>
      <c r="G2129" s="58" t="str">
        <f t="shared" si="134"/>
        <v>No Bonus</v>
      </c>
      <c r="H2129" s="60" t="str">
        <f t="shared" si="135"/>
        <v>Invalid</v>
      </c>
    </row>
    <row r="2130" spans="1:8" x14ac:dyDescent="0.2">
      <c r="A2130" s="26" t="s">
        <v>7016</v>
      </c>
      <c r="B2130" s="26" t="s">
        <v>1770</v>
      </c>
      <c r="C2130" s="26">
        <v>3.3</v>
      </c>
      <c r="D2130" s="27" t="str">
        <f t="shared" si="132"/>
        <v>✅High Performer</v>
      </c>
      <c r="E2130" s="27" t="str" cm="1">
        <f t="array" ref="E2130">_xlfn.IFS(C2130&gt;= 4.5,"Excellent",C2130 &gt;=3.5,"Good",C2130&gt;=2.5,"Average",C2130&gt;= 1.5,"Below Avg",C2130&lt;1.5,"Poor")</f>
        <v>Average</v>
      </c>
      <c r="F2130" s="27" t="str">
        <f t="shared" si="133"/>
        <v>Developing</v>
      </c>
      <c r="G2130" s="58" t="str">
        <f t="shared" si="134"/>
        <v>30% Bonus</v>
      </c>
      <c r="H2130" s="60" t="str">
        <f t="shared" si="135"/>
        <v>Valid</v>
      </c>
    </row>
    <row r="2131" spans="1:8" x14ac:dyDescent="0.2">
      <c r="A2131" s="26" t="s">
        <v>7019</v>
      </c>
      <c r="B2131" s="26" t="s">
        <v>7020</v>
      </c>
      <c r="C2131" s="26">
        <v>4.34</v>
      </c>
      <c r="D2131" s="27" t="str">
        <f t="shared" si="132"/>
        <v>✅High Performer</v>
      </c>
      <c r="E2131" s="27" t="str" cm="1">
        <f t="array" ref="E2131">_xlfn.IFS(C2131&gt;= 4.5,"Excellent",C2131 &gt;=3.5,"Good",C2131&gt;=2.5,"Average",C2131&gt;= 1.5,"Below Avg",C2131&lt;1.5,"Poor")</f>
        <v>Good</v>
      </c>
      <c r="F2131" s="27" t="str">
        <f t="shared" si="133"/>
        <v>Developing</v>
      </c>
      <c r="G2131" s="58" t="str">
        <f t="shared" si="134"/>
        <v>30% Bonus</v>
      </c>
      <c r="H2131" s="60" t="str">
        <f t="shared" si="135"/>
        <v>Valid</v>
      </c>
    </row>
    <row r="2132" spans="1:8" x14ac:dyDescent="0.2">
      <c r="A2132" s="26" t="s">
        <v>7023</v>
      </c>
      <c r="B2132" s="26" t="s">
        <v>5654</v>
      </c>
      <c r="C2132" s="26">
        <v>3.32</v>
      </c>
      <c r="D2132" s="27" t="str">
        <f t="shared" si="132"/>
        <v>✅High Performer</v>
      </c>
      <c r="E2132" s="27" t="str" cm="1">
        <f t="array" ref="E2132">_xlfn.IFS(C2132&gt;= 4.5,"Excellent",C2132 &gt;=3.5,"Good",C2132&gt;=2.5,"Average",C2132&gt;= 1.5,"Below Avg",C2132&lt;1.5,"Poor")</f>
        <v>Average</v>
      </c>
      <c r="F2132" s="27" t="str">
        <f t="shared" si="133"/>
        <v>Developing</v>
      </c>
      <c r="G2132" s="58" t="str">
        <f t="shared" si="134"/>
        <v>30% Bonus</v>
      </c>
      <c r="H2132" s="60" t="str">
        <f t="shared" si="135"/>
        <v>Valid</v>
      </c>
    </row>
    <row r="2133" spans="1:8" x14ac:dyDescent="0.2">
      <c r="A2133" s="26" t="s">
        <v>7025</v>
      </c>
      <c r="B2133" s="26" t="s">
        <v>76</v>
      </c>
      <c r="C2133" s="26">
        <v>2.2000000000000002</v>
      </c>
      <c r="D2133" s="27" t="str">
        <f t="shared" si="132"/>
        <v>📈Low Performer</v>
      </c>
      <c r="E2133" s="27" t="str" cm="1">
        <f t="array" ref="E2133">_xlfn.IFS(C2133&gt;= 4.5,"Excellent",C2133 &gt;=3.5,"Good",C2133&gt;=2.5,"Average",C2133&gt;= 1.5,"Below Avg",C2133&lt;1.5,"Poor")</f>
        <v>Below Avg</v>
      </c>
      <c r="F2133" s="27" t="str">
        <f t="shared" si="133"/>
        <v>At Risk</v>
      </c>
      <c r="G2133" s="58" t="str">
        <f t="shared" si="134"/>
        <v>No Bonus</v>
      </c>
      <c r="H2133" s="60" t="str">
        <f t="shared" si="135"/>
        <v>Valid</v>
      </c>
    </row>
    <row r="2134" spans="1:8" x14ac:dyDescent="0.2">
      <c r="A2134" s="26" t="s">
        <v>7027</v>
      </c>
      <c r="B2134" s="26" t="s">
        <v>4043</v>
      </c>
      <c r="C2134" s="26">
        <v>3.46</v>
      </c>
      <c r="D2134" s="27" t="str">
        <f t="shared" si="132"/>
        <v>✅High Performer</v>
      </c>
      <c r="E2134" s="27" t="str" cm="1">
        <f t="array" ref="E2134">_xlfn.IFS(C2134&gt;= 4.5,"Excellent",C2134 &gt;=3.5,"Good",C2134&gt;=2.5,"Average",C2134&gt;= 1.5,"Below Avg",C2134&lt;1.5,"Poor")</f>
        <v>Average</v>
      </c>
      <c r="F2134" s="27" t="str">
        <f t="shared" si="133"/>
        <v>Developing</v>
      </c>
      <c r="G2134" s="58" t="str">
        <f t="shared" si="134"/>
        <v>30% Bonus</v>
      </c>
      <c r="H2134" s="60" t="str">
        <f t="shared" si="135"/>
        <v>Valid</v>
      </c>
    </row>
    <row r="2135" spans="1:8" x14ac:dyDescent="0.2">
      <c r="A2135" s="26" t="s">
        <v>7029</v>
      </c>
      <c r="B2135" s="26" t="s">
        <v>2089</v>
      </c>
      <c r="C2135" s="26">
        <v>3.64</v>
      </c>
      <c r="D2135" s="27" t="str">
        <f t="shared" si="132"/>
        <v>✅High Performer</v>
      </c>
      <c r="E2135" s="27" t="str" cm="1">
        <f t="array" ref="E2135">_xlfn.IFS(C2135&gt;= 4.5,"Excellent",C2135 &gt;=3.5,"Good",C2135&gt;=2.5,"Average",C2135&gt;= 1.5,"Below Avg",C2135&lt;1.5,"Poor")</f>
        <v>Good</v>
      </c>
      <c r="F2135" s="27" t="str">
        <f t="shared" si="133"/>
        <v>Developing</v>
      </c>
      <c r="G2135" s="58" t="str">
        <f t="shared" si="134"/>
        <v>30% Bonus</v>
      </c>
      <c r="H2135" s="60" t="str">
        <f t="shared" si="135"/>
        <v>Valid</v>
      </c>
    </row>
    <row r="2136" spans="1:8" x14ac:dyDescent="0.2">
      <c r="A2136" s="26" t="s">
        <v>7030</v>
      </c>
      <c r="B2136" s="26" t="s">
        <v>7031</v>
      </c>
      <c r="C2136" s="26">
        <v>2.99</v>
      </c>
      <c r="D2136" s="27" t="str">
        <f t="shared" si="132"/>
        <v>📈Low Performer</v>
      </c>
      <c r="E2136" s="27" t="str" cm="1">
        <f t="array" ref="E2136">_xlfn.IFS(C2136&gt;= 4.5,"Excellent",C2136 &gt;=3.5,"Good",C2136&gt;=2.5,"Average",C2136&gt;= 1.5,"Below Avg",C2136&lt;1.5,"Poor")</f>
        <v>Average</v>
      </c>
      <c r="F2136" s="27" t="str">
        <f t="shared" si="133"/>
        <v>Developing</v>
      </c>
      <c r="G2136" s="58" t="str">
        <f t="shared" si="134"/>
        <v>30% Bonus</v>
      </c>
      <c r="H2136" s="60" t="str">
        <f t="shared" si="135"/>
        <v>Valid</v>
      </c>
    </row>
    <row r="2137" spans="1:8" x14ac:dyDescent="0.2">
      <c r="A2137" s="26" t="s">
        <v>7034</v>
      </c>
      <c r="B2137" s="26" t="s">
        <v>2412</v>
      </c>
      <c r="C2137" s="26">
        <v>2.2799999999999998</v>
      </c>
      <c r="D2137" s="27" t="str">
        <f t="shared" si="132"/>
        <v>📈Low Performer</v>
      </c>
      <c r="E2137" s="27" t="str" cm="1">
        <f t="array" ref="E2137">_xlfn.IFS(C2137&gt;= 4.5,"Excellent",C2137 &gt;=3.5,"Good",C2137&gt;=2.5,"Average",C2137&gt;= 1.5,"Below Avg",C2137&lt;1.5,"Poor")</f>
        <v>Below Avg</v>
      </c>
      <c r="F2137" s="27" t="str">
        <f t="shared" si="133"/>
        <v>At Risk</v>
      </c>
      <c r="G2137" s="58" t="str">
        <f t="shared" si="134"/>
        <v>No Bonus</v>
      </c>
      <c r="H2137" s="60" t="str">
        <f t="shared" si="135"/>
        <v>Valid</v>
      </c>
    </row>
    <row r="2138" spans="1:8" x14ac:dyDescent="0.2">
      <c r="A2138" s="26" t="s">
        <v>7036</v>
      </c>
      <c r="B2138" s="26" t="s">
        <v>6719</v>
      </c>
      <c r="C2138" s="26">
        <v>4.88</v>
      </c>
      <c r="D2138" s="27" t="str">
        <f t="shared" si="132"/>
        <v>✅High Performer</v>
      </c>
      <c r="E2138" s="27" t="str" cm="1">
        <f t="array" ref="E2138">_xlfn.IFS(C2138&gt;= 4.5,"Excellent",C2138 &gt;=3.5,"Good",C2138&gt;=2.5,"Average",C2138&gt;= 1.5,"Below Avg",C2138&lt;1.5,"Poor")</f>
        <v>Excellent</v>
      </c>
      <c r="F2138" s="27" t="str">
        <f t="shared" si="133"/>
        <v>Top Employee</v>
      </c>
      <c r="G2138" s="58" t="str">
        <f t="shared" si="134"/>
        <v>50% Bonus</v>
      </c>
      <c r="H2138" s="60" t="str">
        <f t="shared" si="135"/>
        <v>Valid</v>
      </c>
    </row>
    <row r="2139" spans="1:8" x14ac:dyDescent="0.2">
      <c r="A2139" s="26" t="s">
        <v>7039</v>
      </c>
      <c r="B2139" s="26" t="s">
        <v>3023</v>
      </c>
      <c r="C2139" s="26">
        <v>1.71</v>
      </c>
      <c r="D2139" s="27" t="str">
        <f t="shared" si="132"/>
        <v>📈Low Performer</v>
      </c>
      <c r="E2139" s="27" t="str" cm="1">
        <f t="array" ref="E2139">_xlfn.IFS(C2139&gt;= 4.5,"Excellent",C2139 &gt;=3.5,"Good",C2139&gt;=2.5,"Average",C2139&gt;= 1.5,"Below Avg",C2139&lt;1.5,"Poor")</f>
        <v>Below Avg</v>
      </c>
      <c r="F2139" s="27" t="str">
        <f t="shared" si="133"/>
        <v>At Risk</v>
      </c>
      <c r="G2139" s="58" t="str">
        <f t="shared" si="134"/>
        <v>No Bonus</v>
      </c>
      <c r="H2139" s="60" t="str">
        <f t="shared" si="135"/>
        <v>Invalid</v>
      </c>
    </row>
    <row r="2140" spans="1:8" x14ac:dyDescent="0.2">
      <c r="A2140" s="26" t="s">
        <v>7041</v>
      </c>
      <c r="B2140" s="26" t="s">
        <v>1675</v>
      </c>
      <c r="C2140" s="26">
        <v>2.77</v>
      </c>
      <c r="D2140" s="27" t="str">
        <f t="shared" si="132"/>
        <v>📈Low Performer</v>
      </c>
      <c r="E2140" s="27" t="str" cm="1">
        <f t="array" ref="E2140">_xlfn.IFS(C2140&gt;= 4.5,"Excellent",C2140 &gt;=3.5,"Good",C2140&gt;=2.5,"Average",C2140&gt;= 1.5,"Below Avg",C2140&lt;1.5,"Poor")</f>
        <v>Average</v>
      </c>
      <c r="F2140" s="27" t="str">
        <f t="shared" si="133"/>
        <v>Developing</v>
      </c>
      <c r="G2140" s="58" t="str">
        <f t="shared" si="134"/>
        <v>30% Bonus</v>
      </c>
      <c r="H2140" s="60" t="str">
        <f t="shared" si="135"/>
        <v>Valid</v>
      </c>
    </row>
    <row r="2141" spans="1:8" x14ac:dyDescent="0.2">
      <c r="A2141" s="26" t="s">
        <v>7043</v>
      </c>
      <c r="B2141" s="26" t="s">
        <v>7044</v>
      </c>
      <c r="C2141" s="26">
        <v>2.87</v>
      </c>
      <c r="D2141" s="27" t="str">
        <f t="shared" si="132"/>
        <v>📈Low Performer</v>
      </c>
      <c r="E2141" s="27" t="str" cm="1">
        <f t="array" ref="E2141">_xlfn.IFS(C2141&gt;= 4.5,"Excellent",C2141 &gt;=3.5,"Good",C2141&gt;=2.5,"Average",C2141&gt;= 1.5,"Below Avg",C2141&lt;1.5,"Poor")</f>
        <v>Average</v>
      </c>
      <c r="F2141" s="27" t="str">
        <f t="shared" si="133"/>
        <v>Developing</v>
      </c>
      <c r="G2141" s="58" t="str">
        <f t="shared" si="134"/>
        <v>30% Bonus</v>
      </c>
      <c r="H2141" s="60" t="str">
        <f t="shared" si="135"/>
        <v>Valid</v>
      </c>
    </row>
    <row r="2142" spans="1:8" x14ac:dyDescent="0.2">
      <c r="A2142" s="26" t="s">
        <v>7046</v>
      </c>
      <c r="B2142" s="26" t="s">
        <v>7047</v>
      </c>
      <c r="C2142" s="26">
        <v>3.64</v>
      </c>
      <c r="D2142" s="27" t="str">
        <f t="shared" si="132"/>
        <v>✅High Performer</v>
      </c>
      <c r="E2142" s="27" t="str" cm="1">
        <f t="array" ref="E2142">_xlfn.IFS(C2142&gt;= 4.5,"Excellent",C2142 &gt;=3.5,"Good",C2142&gt;=2.5,"Average",C2142&gt;= 1.5,"Below Avg",C2142&lt;1.5,"Poor")</f>
        <v>Good</v>
      </c>
      <c r="F2142" s="27" t="str">
        <f t="shared" si="133"/>
        <v>Developing</v>
      </c>
      <c r="G2142" s="58" t="str">
        <f t="shared" si="134"/>
        <v>30% Bonus</v>
      </c>
      <c r="H2142" s="60" t="str">
        <f t="shared" si="135"/>
        <v>Valid</v>
      </c>
    </row>
    <row r="2143" spans="1:8" x14ac:dyDescent="0.2">
      <c r="A2143" s="26" t="s">
        <v>7049</v>
      </c>
      <c r="B2143" s="26" t="s">
        <v>801</v>
      </c>
      <c r="C2143" s="26">
        <v>2.73</v>
      </c>
      <c r="D2143" s="27" t="str">
        <f t="shared" si="132"/>
        <v>📈Low Performer</v>
      </c>
      <c r="E2143" s="27" t="str" cm="1">
        <f t="array" ref="E2143">_xlfn.IFS(C2143&gt;= 4.5,"Excellent",C2143 &gt;=3.5,"Good",C2143&gt;=2.5,"Average",C2143&gt;= 1.5,"Below Avg",C2143&lt;1.5,"Poor")</f>
        <v>Average</v>
      </c>
      <c r="F2143" s="27" t="str">
        <f t="shared" si="133"/>
        <v>Developing</v>
      </c>
      <c r="G2143" s="58" t="str">
        <f t="shared" si="134"/>
        <v>30% Bonus</v>
      </c>
      <c r="H2143" s="60" t="str">
        <f t="shared" si="135"/>
        <v>Valid</v>
      </c>
    </row>
    <row r="2144" spans="1:8" x14ac:dyDescent="0.2">
      <c r="A2144" s="26" t="s">
        <v>7051</v>
      </c>
      <c r="B2144" s="26" t="s">
        <v>7052</v>
      </c>
      <c r="C2144" s="26">
        <v>3.92</v>
      </c>
      <c r="D2144" s="27" t="str">
        <f t="shared" si="132"/>
        <v>✅High Performer</v>
      </c>
      <c r="E2144" s="27" t="str" cm="1">
        <f t="array" ref="E2144">_xlfn.IFS(C2144&gt;= 4.5,"Excellent",C2144 &gt;=3.5,"Good",C2144&gt;=2.5,"Average",C2144&gt;= 1.5,"Below Avg",C2144&lt;1.5,"Poor")</f>
        <v>Good</v>
      </c>
      <c r="F2144" s="27" t="str">
        <f t="shared" si="133"/>
        <v>Developing</v>
      </c>
      <c r="G2144" s="58" t="str">
        <f t="shared" si="134"/>
        <v>30% Bonus</v>
      </c>
      <c r="H2144" s="60" t="str">
        <f t="shared" si="135"/>
        <v>Valid</v>
      </c>
    </row>
    <row r="2145" spans="1:8" x14ac:dyDescent="0.2">
      <c r="A2145" s="26" t="s">
        <v>7055</v>
      </c>
      <c r="B2145" s="26" t="s">
        <v>1889</v>
      </c>
      <c r="C2145" s="26">
        <v>3.08</v>
      </c>
      <c r="D2145" s="27" t="str">
        <f t="shared" si="132"/>
        <v>✅High Performer</v>
      </c>
      <c r="E2145" s="27" t="str" cm="1">
        <f t="array" ref="E2145">_xlfn.IFS(C2145&gt;= 4.5,"Excellent",C2145 &gt;=3.5,"Good",C2145&gt;=2.5,"Average",C2145&gt;= 1.5,"Below Avg",C2145&lt;1.5,"Poor")</f>
        <v>Average</v>
      </c>
      <c r="F2145" s="27" t="str">
        <f t="shared" si="133"/>
        <v>Developing</v>
      </c>
      <c r="G2145" s="58" t="str">
        <f t="shared" si="134"/>
        <v>30% Bonus</v>
      </c>
      <c r="H2145" s="60" t="str">
        <f t="shared" si="135"/>
        <v>Valid</v>
      </c>
    </row>
    <row r="2146" spans="1:8" x14ac:dyDescent="0.2">
      <c r="A2146" s="26" t="s">
        <v>7057</v>
      </c>
      <c r="B2146" s="26" t="s">
        <v>7058</v>
      </c>
      <c r="C2146" s="26">
        <v>4.88</v>
      </c>
      <c r="D2146" s="27" t="str">
        <f t="shared" si="132"/>
        <v>✅High Performer</v>
      </c>
      <c r="E2146" s="27" t="str" cm="1">
        <f t="array" ref="E2146">_xlfn.IFS(C2146&gt;= 4.5,"Excellent",C2146 &gt;=3.5,"Good",C2146&gt;=2.5,"Average",C2146&gt;= 1.5,"Below Avg",C2146&lt;1.5,"Poor")</f>
        <v>Excellent</v>
      </c>
      <c r="F2146" s="27" t="str">
        <f t="shared" si="133"/>
        <v>Top Employee</v>
      </c>
      <c r="G2146" s="58" t="str">
        <f t="shared" si="134"/>
        <v>50% Bonus</v>
      </c>
      <c r="H2146" s="60" t="str">
        <f t="shared" si="135"/>
        <v>Valid</v>
      </c>
    </row>
    <row r="2147" spans="1:8" x14ac:dyDescent="0.2">
      <c r="A2147" s="26" t="s">
        <v>7061</v>
      </c>
      <c r="B2147" s="26" t="s">
        <v>3454</v>
      </c>
      <c r="C2147" s="26">
        <v>4.13</v>
      </c>
      <c r="D2147" s="27" t="str">
        <f t="shared" si="132"/>
        <v>✅High Performer</v>
      </c>
      <c r="E2147" s="27" t="str" cm="1">
        <f t="array" ref="E2147">_xlfn.IFS(C2147&gt;= 4.5,"Excellent",C2147 &gt;=3.5,"Good",C2147&gt;=2.5,"Average",C2147&gt;= 1.5,"Below Avg",C2147&lt;1.5,"Poor")</f>
        <v>Good</v>
      </c>
      <c r="F2147" s="27" t="str">
        <f t="shared" si="133"/>
        <v>Developing</v>
      </c>
      <c r="G2147" s="58" t="str">
        <f t="shared" si="134"/>
        <v>30% Bonus</v>
      </c>
      <c r="H2147" s="60" t="str">
        <f t="shared" si="135"/>
        <v>Valid</v>
      </c>
    </row>
    <row r="2148" spans="1:8" x14ac:dyDescent="0.2">
      <c r="A2148" s="26" t="s">
        <v>7063</v>
      </c>
      <c r="B2148" s="26" t="s">
        <v>106</v>
      </c>
      <c r="C2148" s="26">
        <v>1.54</v>
      </c>
      <c r="D2148" s="27" t="str">
        <f t="shared" si="132"/>
        <v>📈Low Performer</v>
      </c>
      <c r="E2148" s="27" t="str" cm="1">
        <f t="array" ref="E2148">_xlfn.IFS(C2148&gt;= 4.5,"Excellent",C2148 &gt;=3.5,"Good",C2148&gt;=2.5,"Average",C2148&gt;= 1.5,"Below Avg",C2148&lt;1.5,"Poor")</f>
        <v>Below Avg</v>
      </c>
      <c r="F2148" s="27" t="str">
        <f t="shared" si="133"/>
        <v>At Risk</v>
      </c>
      <c r="G2148" s="58" t="str">
        <f t="shared" si="134"/>
        <v>No Bonus</v>
      </c>
      <c r="H2148" s="60" t="str">
        <f t="shared" si="135"/>
        <v>Invalid</v>
      </c>
    </row>
    <row r="2149" spans="1:8" x14ac:dyDescent="0.2">
      <c r="A2149" s="26" t="s">
        <v>7065</v>
      </c>
      <c r="B2149" s="26" t="s">
        <v>7066</v>
      </c>
      <c r="C2149" s="26">
        <v>4.68</v>
      </c>
      <c r="D2149" s="27" t="str">
        <f t="shared" si="132"/>
        <v>✅High Performer</v>
      </c>
      <c r="E2149" s="27" t="str" cm="1">
        <f t="array" ref="E2149">_xlfn.IFS(C2149&gt;= 4.5,"Excellent",C2149 &gt;=3.5,"Good",C2149&gt;=2.5,"Average",C2149&gt;= 1.5,"Below Avg",C2149&lt;1.5,"Poor")</f>
        <v>Excellent</v>
      </c>
      <c r="F2149" s="27" t="str">
        <f t="shared" si="133"/>
        <v>Top Employee</v>
      </c>
      <c r="G2149" s="58" t="str">
        <f t="shared" si="134"/>
        <v>50% Bonus</v>
      </c>
      <c r="H2149" s="60" t="str">
        <f t="shared" si="135"/>
        <v>Valid</v>
      </c>
    </row>
    <row r="2150" spans="1:8" x14ac:dyDescent="0.2">
      <c r="A2150" s="26" t="s">
        <v>7068</v>
      </c>
      <c r="B2150" s="26" t="s">
        <v>2569</v>
      </c>
      <c r="C2150" s="26">
        <v>4.6900000000000004</v>
      </c>
      <c r="D2150" s="27" t="str">
        <f t="shared" si="132"/>
        <v>✅High Performer</v>
      </c>
      <c r="E2150" s="27" t="str" cm="1">
        <f t="array" ref="E2150">_xlfn.IFS(C2150&gt;= 4.5,"Excellent",C2150 &gt;=3.5,"Good",C2150&gt;=2.5,"Average",C2150&gt;= 1.5,"Below Avg",C2150&lt;1.5,"Poor")</f>
        <v>Excellent</v>
      </c>
      <c r="F2150" s="27" t="str">
        <f t="shared" si="133"/>
        <v>Top Employee</v>
      </c>
      <c r="G2150" s="58" t="str">
        <f t="shared" si="134"/>
        <v>50% Bonus</v>
      </c>
      <c r="H2150" s="60" t="str">
        <f t="shared" si="135"/>
        <v>Valid</v>
      </c>
    </row>
    <row r="2151" spans="1:8" x14ac:dyDescent="0.2">
      <c r="A2151" s="26" t="s">
        <v>7070</v>
      </c>
      <c r="B2151" s="26" t="s">
        <v>7071</v>
      </c>
      <c r="C2151" s="26">
        <v>4.9800000000000004</v>
      </c>
      <c r="D2151" s="27" t="str">
        <f t="shared" si="132"/>
        <v>✅High Performer</v>
      </c>
      <c r="E2151" s="27" t="str" cm="1">
        <f t="array" ref="E2151">_xlfn.IFS(C2151&gt;= 4.5,"Excellent",C2151 &gt;=3.5,"Good",C2151&gt;=2.5,"Average",C2151&gt;= 1.5,"Below Avg",C2151&lt;1.5,"Poor")</f>
        <v>Excellent</v>
      </c>
      <c r="F2151" s="27" t="str">
        <f t="shared" si="133"/>
        <v>Top Employee</v>
      </c>
      <c r="G2151" s="58" t="str">
        <f t="shared" si="134"/>
        <v>50% Bonus</v>
      </c>
      <c r="H2151" s="60" t="str">
        <f t="shared" si="135"/>
        <v>Valid</v>
      </c>
    </row>
    <row r="2152" spans="1:8" x14ac:dyDescent="0.2">
      <c r="A2152" s="26" t="s">
        <v>7073</v>
      </c>
      <c r="B2152" s="26" t="s">
        <v>2290</v>
      </c>
      <c r="C2152" s="26">
        <v>1.59</v>
      </c>
      <c r="D2152" s="27" t="str">
        <f t="shared" si="132"/>
        <v>📈Low Performer</v>
      </c>
      <c r="E2152" s="27" t="str" cm="1">
        <f t="array" ref="E2152">_xlfn.IFS(C2152&gt;= 4.5,"Excellent",C2152 &gt;=3.5,"Good",C2152&gt;=2.5,"Average",C2152&gt;= 1.5,"Below Avg",C2152&lt;1.5,"Poor")</f>
        <v>Below Avg</v>
      </c>
      <c r="F2152" s="27" t="str">
        <f t="shared" si="133"/>
        <v>At Risk</v>
      </c>
      <c r="G2152" s="58" t="str">
        <f t="shared" si="134"/>
        <v>No Bonus</v>
      </c>
      <c r="H2152" s="60" t="str">
        <f t="shared" si="135"/>
        <v>Invalid</v>
      </c>
    </row>
    <row r="2153" spans="1:8" x14ac:dyDescent="0.2">
      <c r="A2153" s="26" t="s">
        <v>7075</v>
      </c>
      <c r="B2153" s="26" t="s">
        <v>7076</v>
      </c>
      <c r="C2153" s="26">
        <v>1.9</v>
      </c>
      <c r="D2153" s="27" t="str">
        <f t="shared" si="132"/>
        <v>📈Low Performer</v>
      </c>
      <c r="E2153" s="27" t="str" cm="1">
        <f t="array" ref="E2153">_xlfn.IFS(C2153&gt;= 4.5,"Excellent",C2153 &gt;=3.5,"Good",C2153&gt;=2.5,"Average",C2153&gt;= 1.5,"Below Avg",C2153&lt;1.5,"Poor")</f>
        <v>Below Avg</v>
      </c>
      <c r="F2153" s="27" t="str">
        <f t="shared" si="133"/>
        <v>At Risk</v>
      </c>
      <c r="G2153" s="58" t="str">
        <f t="shared" si="134"/>
        <v>No Bonus</v>
      </c>
      <c r="H2153" s="60" t="str">
        <f t="shared" si="135"/>
        <v>Invalid</v>
      </c>
    </row>
    <row r="2154" spans="1:8" x14ac:dyDescent="0.2">
      <c r="A2154" s="26" t="s">
        <v>7078</v>
      </c>
      <c r="B2154" s="26" t="s">
        <v>7079</v>
      </c>
      <c r="C2154" s="26">
        <v>1.75</v>
      </c>
      <c r="D2154" s="27" t="str">
        <f t="shared" si="132"/>
        <v>📈Low Performer</v>
      </c>
      <c r="E2154" s="27" t="str" cm="1">
        <f t="array" ref="E2154">_xlfn.IFS(C2154&gt;= 4.5,"Excellent",C2154 &gt;=3.5,"Good",C2154&gt;=2.5,"Average",C2154&gt;= 1.5,"Below Avg",C2154&lt;1.5,"Poor")</f>
        <v>Below Avg</v>
      </c>
      <c r="F2154" s="27" t="str">
        <f t="shared" si="133"/>
        <v>At Risk</v>
      </c>
      <c r="G2154" s="58" t="str">
        <f t="shared" si="134"/>
        <v>No Bonus</v>
      </c>
      <c r="H2154" s="60" t="str">
        <f t="shared" si="135"/>
        <v>Invalid</v>
      </c>
    </row>
    <row r="2155" spans="1:8" x14ac:dyDescent="0.2">
      <c r="A2155" s="26" t="s">
        <v>7081</v>
      </c>
      <c r="B2155" s="26" t="s">
        <v>7082</v>
      </c>
      <c r="C2155" s="26">
        <v>2.38</v>
      </c>
      <c r="D2155" s="27" t="str">
        <f t="shared" si="132"/>
        <v>📈Low Performer</v>
      </c>
      <c r="E2155" s="27" t="str" cm="1">
        <f t="array" ref="E2155">_xlfn.IFS(C2155&gt;= 4.5,"Excellent",C2155 &gt;=3.5,"Good",C2155&gt;=2.5,"Average",C2155&gt;= 1.5,"Below Avg",C2155&lt;1.5,"Poor")</f>
        <v>Below Avg</v>
      </c>
      <c r="F2155" s="27" t="str">
        <f t="shared" si="133"/>
        <v>At Risk</v>
      </c>
      <c r="G2155" s="58" t="str">
        <f t="shared" si="134"/>
        <v>No Bonus</v>
      </c>
      <c r="H2155" s="60" t="str">
        <f t="shared" si="135"/>
        <v>Valid</v>
      </c>
    </row>
    <row r="2156" spans="1:8" x14ac:dyDescent="0.2">
      <c r="A2156" s="26" t="s">
        <v>7085</v>
      </c>
      <c r="B2156" s="26" t="s">
        <v>6667</v>
      </c>
      <c r="C2156" s="26">
        <v>4.2</v>
      </c>
      <c r="D2156" s="27" t="str">
        <f t="shared" si="132"/>
        <v>✅High Performer</v>
      </c>
      <c r="E2156" s="27" t="str" cm="1">
        <f t="array" ref="E2156">_xlfn.IFS(C2156&gt;= 4.5,"Excellent",C2156 &gt;=3.5,"Good",C2156&gt;=2.5,"Average",C2156&gt;= 1.5,"Below Avg",C2156&lt;1.5,"Poor")</f>
        <v>Good</v>
      </c>
      <c r="F2156" s="27" t="str">
        <f t="shared" si="133"/>
        <v>Developing</v>
      </c>
      <c r="G2156" s="58" t="str">
        <f t="shared" si="134"/>
        <v>30% Bonus</v>
      </c>
      <c r="H2156" s="60" t="str">
        <f t="shared" si="135"/>
        <v>Valid</v>
      </c>
    </row>
    <row r="2157" spans="1:8" x14ac:dyDescent="0.2">
      <c r="A2157" s="26" t="s">
        <v>7087</v>
      </c>
      <c r="B2157" s="26" t="s">
        <v>221</v>
      </c>
      <c r="C2157" s="26">
        <v>2.2999999999999998</v>
      </c>
      <c r="D2157" s="27" t="str">
        <f t="shared" si="132"/>
        <v>📈Low Performer</v>
      </c>
      <c r="E2157" s="27" t="str" cm="1">
        <f t="array" ref="E2157">_xlfn.IFS(C2157&gt;= 4.5,"Excellent",C2157 &gt;=3.5,"Good",C2157&gt;=2.5,"Average",C2157&gt;= 1.5,"Below Avg",C2157&lt;1.5,"Poor")</f>
        <v>Below Avg</v>
      </c>
      <c r="F2157" s="27" t="str">
        <f t="shared" si="133"/>
        <v>At Risk</v>
      </c>
      <c r="G2157" s="58" t="str">
        <f t="shared" si="134"/>
        <v>No Bonus</v>
      </c>
      <c r="H2157" s="60" t="str">
        <f t="shared" si="135"/>
        <v>Valid</v>
      </c>
    </row>
    <row r="2158" spans="1:8" x14ac:dyDescent="0.2">
      <c r="A2158" s="26" t="s">
        <v>7089</v>
      </c>
      <c r="B2158" s="26" t="s">
        <v>4384</v>
      </c>
      <c r="C2158" s="26">
        <v>1.99</v>
      </c>
      <c r="D2158" s="27" t="str">
        <f t="shared" si="132"/>
        <v>📈Low Performer</v>
      </c>
      <c r="E2158" s="27" t="str" cm="1">
        <f t="array" ref="E2158">_xlfn.IFS(C2158&gt;= 4.5,"Excellent",C2158 &gt;=3.5,"Good",C2158&gt;=2.5,"Average",C2158&gt;= 1.5,"Below Avg",C2158&lt;1.5,"Poor")</f>
        <v>Below Avg</v>
      </c>
      <c r="F2158" s="27" t="str">
        <f t="shared" si="133"/>
        <v>At Risk</v>
      </c>
      <c r="G2158" s="58" t="str">
        <f t="shared" si="134"/>
        <v>No Bonus</v>
      </c>
      <c r="H2158" s="60" t="str">
        <f t="shared" si="135"/>
        <v>Invalid</v>
      </c>
    </row>
    <row r="2159" spans="1:8" x14ac:dyDescent="0.2">
      <c r="A2159" s="26" t="s">
        <v>7091</v>
      </c>
      <c r="B2159" s="26" t="s">
        <v>7092</v>
      </c>
      <c r="C2159" s="26">
        <v>2.99</v>
      </c>
      <c r="D2159" s="27" t="str">
        <f t="shared" si="132"/>
        <v>📈Low Performer</v>
      </c>
      <c r="E2159" s="27" t="str" cm="1">
        <f t="array" ref="E2159">_xlfn.IFS(C2159&gt;= 4.5,"Excellent",C2159 &gt;=3.5,"Good",C2159&gt;=2.5,"Average",C2159&gt;= 1.5,"Below Avg",C2159&lt;1.5,"Poor")</f>
        <v>Average</v>
      </c>
      <c r="F2159" s="27" t="str">
        <f t="shared" si="133"/>
        <v>Developing</v>
      </c>
      <c r="G2159" s="58" t="str">
        <f t="shared" si="134"/>
        <v>30% Bonus</v>
      </c>
      <c r="H2159" s="60" t="str">
        <f t="shared" si="135"/>
        <v>Valid</v>
      </c>
    </row>
    <row r="2160" spans="1:8" x14ac:dyDescent="0.2">
      <c r="A2160" s="26" t="s">
        <v>7094</v>
      </c>
      <c r="B2160" s="26" t="s">
        <v>6318</v>
      </c>
      <c r="C2160" s="26">
        <v>1.1399999999999999</v>
      </c>
      <c r="D2160" s="27" t="str">
        <f t="shared" si="132"/>
        <v>📈Low Performer</v>
      </c>
      <c r="E2160" s="27" t="str" cm="1">
        <f t="array" ref="E2160">_xlfn.IFS(C2160&gt;= 4.5,"Excellent",C2160 &gt;=3.5,"Good",C2160&gt;=2.5,"Average",C2160&gt;= 1.5,"Below Avg",C2160&lt;1.5,"Poor")</f>
        <v>Poor</v>
      </c>
      <c r="F2160" s="27" t="str">
        <f t="shared" si="133"/>
        <v>At Risk</v>
      </c>
      <c r="G2160" s="58" t="str">
        <f t="shared" si="134"/>
        <v>No Bonus</v>
      </c>
      <c r="H2160" s="60" t="str">
        <f t="shared" si="135"/>
        <v>Invalid</v>
      </c>
    </row>
    <row r="2161" spans="1:8" x14ac:dyDescent="0.2">
      <c r="A2161" s="26" t="s">
        <v>7096</v>
      </c>
      <c r="B2161" s="26" t="s">
        <v>894</v>
      </c>
      <c r="C2161" s="26">
        <v>1.25</v>
      </c>
      <c r="D2161" s="27" t="str">
        <f t="shared" si="132"/>
        <v>📈Low Performer</v>
      </c>
      <c r="E2161" s="27" t="str" cm="1">
        <f t="array" ref="E2161">_xlfn.IFS(C2161&gt;= 4.5,"Excellent",C2161 &gt;=3.5,"Good",C2161&gt;=2.5,"Average",C2161&gt;= 1.5,"Below Avg",C2161&lt;1.5,"Poor")</f>
        <v>Poor</v>
      </c>
      <c r="F2161" s="27" t="str">
        <f t="shared" si="133"/>
        <v>At Risk</v>
      </c>
      <c r="G2161" s="58" t="str">
        <f t="shared" si="134"/>
        <v>No Bonus</v>
      </c>
      <c r="H2161" s="60" t="str">
        <f t="shared" si="135"/>
        <v>Invalid</v>
      </c>
    </row>
    <row r="2162" spans="1:8" x14ac:dyDescent="0.2">
      <c r="A2162" s="26" t="s">
        <v>7098</v>
      </c>
      <c r="B2162" s="26" t="s">
        <v>7099</v>
      </c>
      <c r="C2162" s="26">
        <v>3.71</v>
      </c>
      <c r="D2162" s="27" t="str">
        <f t="shared" si="132"/>
        <v>✅High Performer</v>
      </c>
      <c r="E2162" s="27" t="str" cm="1">
        <f t="array" ref="E2162">_xlfn.IFS(C2162&gt;= 4.5,"Excellent",C2162 &gt;=3.5,"Good",C2162&gt;=2.5,"Average",C2162&gt;= 1.5,"Below Avg",C2162&lt;1.5,"Poor")</f>
        <v>Good</v>
      </c>
      <c r="F2162" s="27" t="str">
        <f t="shared" si="133"/>
        <v>Developing</v>
      </c>
      <c r="G2162" s="58" t="str">
        <f t="shared" si="134"/>
        <v>30% Bonus</v>
      </c>
      <c r="H2162" s="60" t="str">
        <f t="shared" si="135"/>
        <v>Valid</v>
      </c>
    </row>
    <row r="2163" spans="1:8" x14ac:dyDescent="0.2">
      <c r="A2163" s="26" t="s">
        <v>7101</v>
      </c>
      <c r="B2163" s="26" t="s">
        <v>7102</v>
      </c>
      <c r="C2163" s="26">
        <v>1.73</v>
      </c>
      <c r="D2163" s="27" t="str">
        <f t="shared" si="132"/>
        <v>📈Low Performer</v>
      </c>
      <c r="E2163" s="27" t="str" cm="1">
        <f t="array" ref="E2163">_xlfn.IFS(C2163&gt;= 4.5,"Excellent",C2163 &gt;=3.5,"Good",C2163&gt;=2.5,"Average",C2163&gt;= 1.5,"Below Avg",C2163&lt;1.5,"Poor")</f>
        <v>Below Avg</v>
      </c>
      <c r="F2163" s="27" t="str">
        <f t="shared" si="133"/>
        <v>At Risk</v>
      </c>
      <c r="G2163" s="58" t="str">
        <f t="shared" si="134"/>
        <v>No Bonus</v>
      </c>
      <c r="H2163" s="60" t="str">
        <f t="shared" si="135"/>
        <v>Invalid</v>
      </c>
    </row>
    <row r="2164" spans="1:8" x14ac:dyDescent="0.2">
      <c r="A2164" s="26" t="s">
        <v>7104</v>
      </c>
      <c r="B2164" s="26" t="s">
        <v>606</v>
      </c>
      <c r="C2164" s="26">
        <v>4.13</v>
      </c>
      <c r="D2164" s="27" t="str">
        <f t="shared" si="132"/>
        <v>✅High Performer</v>
      </c>
      <c r="E2164" s="27" t="str" cm="1">
        <f t="array" ref="E2164">_xlfn.IFS(C2164&gt;= 4.5,"Excellent",C2164 &gt;=3.5,"Good",C2164&gt;=2.5,"Average",C2164&gt;= 1.5,"Below Avg",C2164&lt;1.5,"Poor")</f>
        <v>Good</v>
      </c>
      <c r="F2164" s="27" t="str">
        <f t="shared" si="133"/>
        <v>Developing</v>
      </c>
      <c r="G2164" s="58" t="str">
        <f t="shared" si="134"/>
        <v>30% Bonus</v>
      </c>
      <c r="H2164" s="60" t="str">
        <f t="shared" si="135"/>
        <v>Valid</v>
      </c>
    </row>
    <row r="2165" spans="1:8" x14ac:dyDescent="0.2">
      <c r="A2165" s="26" t="s">
        <v>7106</v>
      </c>
      <c r="B2165" s="26" t="s">
        <v>7107</v>
      </c>
      <c r="C2165" s="26">
        <v>4.54</v>
      </c>
      <c r="D2165" s="27" t="str">
        <f t="shared" si="132"/>
        <v>✅High Performer</v>
      </c>
      <c r="E2165" s="27" t="str" cm="1">
        <f t="array" ref="E2165">_xlfn.IFS(C2165&gt;= 4.5,"Excellent",C2165 &gt;=3.5,"Good",C2165&gt;=2.5,"Average",C2165&gt;= 1.5,"Below Avg",C2165&lt;1.5,"Poor")</f>
        <v>Excellent</v>
      </c>
      <c r="F2165" s="27" t="str">
        <f t="shared" si="133"/>
        <v>Top Employee</v>
      </c>
      <c r="G2165" s="58" t="str">
        <f t="shared" si="134"/>
        <v>50% Bonus</v>
      </c>
      <c r="H2165" s="60" t="str">
        <f t="shared" si="135"/>
        <v>Valid</v>
      </c>
    </row>
    <row r="2166" spans="1:8" x14ac:dyDescent="0.2">
      <c r="A2166" s="26" t="s">
        <v>7110</v>
      </c>
      <c r="B2166" s="26" t="s">
        <v>3712</v>
      </c>
      <c r="C2166" s="26">
        <v>4.16</v>
      </c>
      <c r="D2166" s="27" t="str">
        <f t="shared" si="132"/>
        <v>✅High Performer</v>
      </c>
      <c r="E2166" s="27" t="str" cm="1">
        <f t="array" ref="E2166">_xlfn.IFS(C2166&gt;= 4.5,"Excellent",C2166 &gt;=3.5,"Good",C2166&gt;=2.5,"Average",C2166&gt;= 1.5,"Below Avg",C2166&lt;1.5,"Poor")</f>
        <v>Good</v>
      </c>
      <c r="F2166" s="27" t="str">
        <f t="shared" si="133"/>
        <v>Developing</v>
      </c>
      <c r="G2166" s="58" t="str">
        <f t="shared" si="134"/>
        <v>30% Bonus</v>
      </c>
      <c r="H2166" s="60" t="str">
        <f t="shared" si="135"/>
        <v>Valid</v>
      </c>
    </row>
    <row r="2167" spans="1:8" x14ac:dyDescent="0.2">
      <c r="A2167" s="26" t="s">
        <v>7113</v>
      </c>
      <c r="B2167" s="26" t="s">
        <v>7114</v>
      </c>
      <c r="C2167" s="26">
        <v>4.6100000000000003</v>
      </c>
      <c r="D2167" s="27" t="str">
        <f t="shared" si="132"/>
        <v>✅High Performer</v>
      </c>
      <c r="E2167" s="27" t="str" cm="1">
        <f t="array" ref="E2167">_xlfn.IFS(C2167&gt;= 4.5,"Excellent",C2167 &gt;=3.5,"Good",C2167&gt;=2.5,"Average",C2167&gt;= 1.5,"Below Avg",C2167&lt;1.5,"Poor")</f>
        <v>Excellent</v>
      </c>
      <c r="F2167" s="27" t="str">
        <f t="shared" si="133"/>
        <v>Top Employee</v>
      </c>
      <c r="G2167" s="58" t="str">
        <f t="shared" si="134"/>
        <v>50% Bonus</v>
      </c>
      <c r="H2167" s="60" t="str">
        <f t="shared" si="135"/>
        <v>Valid</v>
      </c>
    </row>
    <row r="2168" spans="1:8" x14ac:dyDescent="0.2">
      <c r="A2168" s="26" t="s">
        <v>7116</v>
      </c>
      <c r="B2168" s="26" t="s">
        <v>2533</v>
      </c>
      <c r="C2168" s="26">
        <v>3.59</v>
      </c>
      <c r="D2168" s="27" t="str">
        <f t="shared" si="132"/>
        <v>✅High Performer</v>
      </c>
      <c r="E2168" s="27" t="str" cm="1">
        <f t="array" ref="E2168">_xlfn.IFS(C2168&gt;= 4.5,"Excellent",C2168 &gt;=3.5,"Good",C2168&gt;=2.5,"Average",C2168&gt;= 1.5,"Below Avg",C2168&lt;1.5,"Poor")</f>
        <v>Good</v>
      </c>
      <c r="F2168" s="27" t="str">
        <f t="shared" si="133"/>
        <v>Developing</v>
      </c>
      <c r="G2168" s="58" t="str">
        <f t="shared" si="134"/>
        <v>30% Bonus</v>
      </c>
      <c r="H2168" s="60" t="str">
        <f t="shared" si="135"/>
        <v>Valid</v>
      </c>
    </row>
    <row r="2169" spans="1:8" x14ac:dyDescent="0.2">
      <c r="A2169" s="26" t="s">
        <v>7119</v>
      </c>
      <c r="B2169" s="26" t="s">
        <v>2066</v>
      </c>
      <c r="C2169" s="26">
        <v>2.98</v>
      </c>
      <c r="D2169" s="27" t="str">
        <f t="shared" si="132"/>
        <v>📈Low Performer</v>
      </c>
      <c r="E2169" s="27" t="str" cm="1">
        <f t="array" ref="E2169">_xlfn.IFS(C2169&gt;= 4.5,"Excellent",C2169 &gt;=3.5,"Good",C2169&gt;=2.5,"Average",C2169&gt;= 1.5,"Below Avg",C2169&lt;1.5,"Poor")</f>
        <v>Average</v>
      </c>
      <c r="F2169" s="27" t="str">
        <f t="shared" si="133"/>
        <v>Developing</v>
      </c>
      <c r="G2169" s="58" t="str">
        <f t="shared" si="134"/>
        <v>30% Bonus</v>
      </c>
      <c r="H2169" s="60" t="str">
        <f t="shared" si="135"/>
        <v>Valid</v>
      </c>
    </row>
    <row r="2170" spans="1:8" x14ac:dyDescent="0.2">
      <c r="A2170" s="26" t="s">
        <v>7121</v>
      </c>
      <c r="B2170" s="26" t="s">
        <v>6126</v>
      </c>
      <c r="C2170" s="26">
        <v>1.35</v>
      </c>
      <c r="D2170" s="27" t="str">
        <f t="shared" si="132"/>
        <v>📈Low Performer</v>
      </c>
      <c r="E2170" s="27" t="str" cm="1">
        <f t="array" ref="E2170">_xlfn.IFS(C2170&gt;= 4.5,"Excellent",C2170 &gt;=3.5,"Good",C2170&gt;=2.5,"Average",C2170&gt;= 1.5,"Below Avg",C2170&lt;1.5,"Poor")</f>
        <v>Poor</v>
      </c>
      <c r="F2170" s="27" t="str">
        <f t="shared" si="133"/>
        <v>At Risk</v>
      </c>
      <c r="G2170" s="58" t="str">
        <f t="shared" si="134"/>
        <v>No Bonus</v>
      </c>
      <c r="H2170" s="60" t="str">
        <f t="shared" si="135"/>
        <v>Invalid</v>
      </c>
    </row>
    <row r="2171" spans="1:8" x14ac:dyDescent="0.2">
      <c r="A2171" s="26" t="s">
        <v>7123</v>
      </c>
      <c r="B2171" s="26" t="s">
        <v>4425</v>
      </c>
      <c r="C2171" s="26">
        <v>4.57</v>
      </c>
      <c r="D2171" s="27" t="str">
        <f t="shared" si="132"/>
        <v>✅High Performer</v>
      </c>
      <c r="E2171" s="27" t="str" cm="1">
        <f t="array" ref="E2171">_xlfn.IFS(C2171&gt;= 4.5,"Excellent",C2171 &gt;=3.5,"Good",C2171&gt;=2.5,"Average",C2171&gt;= 1.5,"Below Avg",C2171&lt;1.5,"Poor")</f>
        <v>Excellent</v>
      </c>
      <c r="F2171" s="27" t="str">
        <f t="shared" si="133"/>
        <v>Top Employee</v>
      </c>
      <c r="G2171" s="58" t="str">
        <f t="shared" si="134"/>
        <v>50% Bonus</v>
      </c>
      <c r="H2171" s="60" t="str">
        <f t="shared" si="135"/>
        <v>Valid</v>
      </c>
    </row>
    <row r="2172" spans="1:8" x14ac:dyDescent="0.2">
      <c r="A2172" s="26" t="s">
        <v>7125</v>
      </c>
      <c r="B2172" s="26" t="s">
        <v>7126</v>
      </c>
      <c r="C2172" s="26">
        <v>3.91</v>
      </c>
      <c r="D2172" s="27" t="str">
        <f t="shared" si="132"/>
        <v>✅High Performer</v>
      </c>
      <c r="E2172" s="27" t="str" cm="1">
        <f t="array" ref="E2172">_xlfn.IFS(C2172&gt;= 4.5,"Excellent",C2172 &gt;=3.5,"Good",C2172&gt;=2.5,"Average",C2172&gt;= 1.5,"Below Avg",C2172&lt;1.5,"Poor")</f>
        <v>Good</v>
      </c>
      <c r="F2172" s="27" t="str">
        <f t="shared" si="133"/>
        <v>Developing</v>
      </c>
      <c r="G2172" s="58" t="str">
        <f t="shared" si="134"/>
        <v>30% Bonus</v>
      </c>
      <c r="H2172" s="60" t="str">
        <f t="shared" si="135"/>
        <v>Valid</v>
      </c>
    </row>
    <row r="2173" spans="1:8" x14ac:dyDescent="0.2">
      <c r="A2173" s="26" t="s">
        <v>7129</v>
      </c>
      <c r="B2173" s="26" t="s">
        <v>7130</v>
      </c>
      <c r="C2173" s="26">
        <v>1.58</v>
      </c>
      <c r="D2173" s="27" t="str">
        <f t="shared" si="132"/>
        <v>📈Low Performer</v>
      </c>
      <c r="E2173" s="27" t="str" cm="1">
        <f t="array" ref="E2173">_xlfn.IFS(C2173&gt;= 4.5,"Excellent",C2173 &gt;=3.5,"Good",C2173&gt;=2.5,"Average",C2173&gt;= 1.5,"Below Avg",C2173&lt;1.5,"Poor")</f>
        <v>Below Avg</v>
      </c>
      <c r="F2173" s="27" t="str">
        <f t="shared" si="133"/>
        <v>At Risk</v>
      </c>
      <c r="G2173" s="58" t="str">
        <f t="shared" si="134"/>
        <v>No Bonus</v>
      </c>
      <c r="H2173" s="60" t="str">
        <f t="shared" si="135"/>
        <v>Invalid</v>
      </c>
    </row>
    <row r="2174" spans="1:8" x14ac:dyDescent="0.2">
      <c r="A2174" s="26" t="s">
        <v>7132</v>
      </c>
      <c r="B2174" s="26" t="s">
        <v>7133</v>
      </c>
      <c r="C2174" s="26">
        <v>4.17</v>
      </c>
      <c r="D2174" s="27" t="str">
        <f t="shared" si="132"/>
        <v>✅High Performer</v>
      </c>
      <c r="E2174" s="27" t="str" cm="1">
        <f t="array" ref="E2174">_xlfn.IFS(C2174&gt;= 4.5,"Excellent",C2174 &gt;=3.5,"Good",C2174&gt;=2.5,"Average",C2174&gt;= 1.5,"Below Avg",C2174&lt;1.5,"Poor")</f>
        <v>Good</v>
      </c>
      <c r="F2174" s="27" t="str">
        <f t="shared" si="133"/>
        <v>Developing</v>
      </c>
      <c r="G2174" s="58" t="str">
        <f t="shared" si="134"/>
        <v>30% Bonus</v>
      </c>
      <c r="H2174" s="60" t="str">
        <f t="shared" si="135"/>
        <v>Valid</v>
      </c>
    </row>
    <row r="2175" spans="1:8" x14ac:dyDescent="0.2">
      <c r="A2175" s="26" t="s">
        <v>7136</v>
      </c>
      <c r="B2175" s="26" t="s">
        <v>7137</v>
      </c>
      <c r="C2175" s="26">
        <v>1</v>
      </c>
      <c r="D2175" s="27" t="str">
        <f t="shared" si="132"/>
        <v>📈Low Performer</v>
      </c>
      <c r="E2175" s="27" t="str" cm="1">
        <f t="array" ref="E2175">_xlfn.IFS(C2175&gt;= 4.5,"Excellent",C2175 &gt;=3.5,"Good",C2175&gt;=2.5,"Average",C2175&gt;= 1.5,"Below Avg",C2175&lt;1.5,"Poor")</f>
        <v>Poor</v>
      </c>
      <c r="F2175" s="27" t="str">
        <f t="shared" si="133"/>
        <v>At Risk</v>
      </c>
      <c r="G2175" s="58" t="str">
        <f t="shared" si="134"/>
        <v>No Bonus</v>
      </c>
      <c r="H2175" s="60" t="str">
        <f t="shared" si="135"/>
        <v>Invalid</v>
      </c>
    </row>
    <row r="2176" spans="1:8" x14ac:dyDescent="0.2">
      <c r="A2176" s="26" t="s">
        <v>7139</v>
      </c>
      <c r="B2176" s="26" t="s">
        <v>5661</v>
      </c>
      <c r="C2176" s="26">
        <v>1.9</v>
      </c>
      <c r="D2176" s="27" t="str">
        <f t="shared" si="132"/>
        <v>📈Low Performer</v>
      </c>
      <c r="E2176" s="27" t="str" cm="1">
        <f t="array" ref="E2176">_xlfn.IFS(C2176&gt;= 4.5,"Excellent",C2176 &gt;=3.5,"Good",C2176&gt;=2.5,"Average",C2176&gt;= 1.5,"Below Avg",C2176&lt;1.5,"Poor")</f>
        <v>Below Avg</v>
      </c>
      <c r="F2176" s="27" t="str">
        <f t="shared" si="133"/>
        <v>At Risk</v>
      </c>
      <c r="G2176" s="58" t="str">
        <f t="shared" si="134"/>
        <v>No Bonus</v>
      </c>
      <c r="H2176" s="60" t="str">
        <f t="shared" si="135"/>
        <v>Invalid</v>
      </c>
    </row>
    <row r="2177" spans="1:8" x14ac:dyDescent="0.2">
      <c r="A2177" s="26" t="s">
        <v>7142</v>
      </c>
      <c r="B2177" s="26" t="s">
        <v>7143</v>
      </c>
      <c r="C2177" s="26">
        <v>1.37</v>
      </c>
      <c r="D2177" s="27" t="str">
        <f t="shared" si="132"/>
        <v>📈Low Performer</v>
      </c>
      <c r="E2177" s="27" t="str" cm="1">
        <f t="array" ref="E2177">_xlfn.IFS(C2177&gt;= 4.5,"Excellent",C2177 &gt;=3.5,"Good",C2177&gt;=2.5,"Average",C2177&gt;= 1.5,"Below Avg",C2177&lt;1.5,"Poor")</f>
        <v>Poor</v>
      </c>
      <c r="F2177" s="27" t="str">
        <f t="shared" si="133"/>
        <v>At Risk</v>
      </c>
      <c r="G2177" s="58" t="str">
        <f t="shared" si="134"/>
        <v>No Bonus</v>
      </c>
      <c r="H2177" s="60" t="str">
        <f t="shared" si="135"/>
        <v>Invalid</v>
      </c>
    </row>
    <row r="2178" spans="1:8" x14ac:dyDescent="0.2">
      <c r="A2178" s="26" t="s">
        <v>7145</v>
      </c>
      <c r="B2178" s="26" t="s">
        <v>1439</v>
      </c>
      <c r="C2178" s="26">
        <v>3.66</v>
      </c>
      <c r="D2178" s="27" t="str">
        <f t="shared" si="132"/>
        <v>✅High Performer</v>
      </c>
      <c r="E2178" s="27" t="str" cm="1">
        <f t="array" ref="E2178">_xlfn.IFS(C2178&gt;= 4.5,"Excellent",C2178 &gt;=3.5,"Good",C2178&gt;=2.5,"Average",C2178&gt;= 1.5,"Below Avg",C2178&lt;1.5,"Poor")</f>
        <v>Good</v>
      </c>
      <c r="F2178" s="27" t="str">
        <f t="shared" si="133"/>
        <v>Developing</v>
      </c>
      <c r="G2178" s="58" t="str">
        <f t="shared" si="134"/>
        <v>30% Bonus</v>
      </c>
      <c r="H2178" s="60" t="str">
        <f t="shared" si="135"/>
        <v>Valid</v>
      </c>
    </row>
    <row r="2179" spans="1:8" x14ac:dyDescent="0.2">
      <c r="A2179" s="26" t="s">
        <v>7148</v>
      </c>
      <c r="B2179" s="26" t="s">
        <v>7149</v>
      </c>
      <c r="C2179" s="26">
        <v>2.46</v>
      </c>
      <c r="D2179" s="27" t="str">
        <f t="shared" si="132"/>
        <v>📈Low Performer</v>
      </c>
      <c r="E2179" s="27" t="str" cm="1">
        <f t="array" ref="E2179">_xlfn.IFS(C2179&gt;= 4.5,"Excellent",C2179 &gt;=3.5,"Good",C2179&gt;=2.5,"Average",C2179&gt;= 1.5,"Below Avg",C2179&lt;1.5,"Poor")</f>
        <v>Below Avg</v>
      </c>
      <c r="F2179" s="27" t="str">
        <f t="shared" si="133"/>
        <v>At Risk</v>
      </c>
      <c r="G2179" s="58" t="str">
        <f t="shared" si="134"/>
        <v>No Bonus</v>
      </c>
      <c r="H2179" s="60" t="str">
        <f t="shared" si="135"/>
        <v>Valid</v>
      </c>
    </row>
    <row r="2180" spans="1:8" x14ac:dyDescent="0.2">
      <c r="A2180" s="26" t="s">
        <v>7151</v>
      </c>
      <c r="B2180" s="26" t="s">
        <v>6557</v>
      </c>
      <c r="C2180" s="26">
        <v>2.02</v>
      </c>
      <c r="D2180" s="27" t="str">
        <f t="shared" ref="D2180:D2243" si="136">IF($C2180&gt;=3,"✅High Performer","📈Low Performer")</f>
        <v>📈Low Performer</v>
      </c>
      <c r="E2180" s="27" t="str" cm="1">
        <f t="array" ref="E2180">_xlfn.IFS(C2180&gt;= 4.5,"Excellent",C2180 &gt;=3.5,"Good",C2180&gt;=2.5,"Average",C2180&gt;= 1.5,"Below Avg",C2180&lt;1.5,"Poor")</f>
        <v>Below Avg</v>
      </c>
      <c r="F2180" s="27" t="str">
        <f t="shared" ref="F2180:F2243" si="137">IF(C2180&gt;=4.5,"Top Employee",IF(C2180&gt;=2.5,"Developing","At Risk"))</f>
        <v>At Risk</v>
      </c>
      <c r="G2180" s="58" t="str">
        <f t="shared" ref="G2180:G2243" si="138">IF(AND(C2180&gt;=4.5,C2180&lt;=5),"50% Bonus",IF(AND(C2180&gt;=2.5,C2180&lt;4.5),"30% Bonus","No Bonus"))</f>
        <v>No Bonus</v>
      </c>
      <c r="H2180" s="60" t="str">
        <f t="shared" ref="H2180:H2243" si="139">IF(OR(C2180&lt;=2,C2180&gt;=5),"Invalid","Valid")</f>
        <v>Valid</v>
      </c>
    </row>
    <row r="2181" spans="1:8" x14ac:dyDescent="0.2">
      <c r="A2181" s="26" t="s">
        <v>7153</v>
      </c>
      <c r="B2181" s="26" t="s">
        <v>7154</v>
      </c>
      <c r="C2181" s="26">
        <v>2.4</v>
      </c>
      <c r="D2181" s="27" t="str">
        <f t="shared" si="136"/>
        <v>📈Low Performer</v>
      </c>
      <c r="E2181" s="27" t="str" cm="1">
        <f t="array" ref="E2181">_xlfn.IFS(C2181&gt;= 4.5,"Excellent",C2181 &gt;=3.5,"Good",C2181&gt;=2.5,"Average",C2181&gt;= 1.5,"Below Avg",C2181&lt;1.5,"Poor")</f>
        <v>Below Avg</v>
      </c>
      <c r="F2181" s="27" t="str">
        <f t="shared" si="137"/>
        <v>At Risk</v>
      </c>
      <c r="G2181" s="58" t="str">
        <f t="shared" si="138"/>
        <v>No Bonus</v>
      </c>
      <c r="H2181" s="60" t="str">
        <f t="shared" si="139"/>
        <v>Valid</v>
      </c>
    </row>
    <row r="2182" spans="1:8" x14ac:dyDescent="0.2">
      <c r="A2182" s="26" t="s">
        <v>7156</v>
      </c>
      <c r="B2182" s="26" t="s">
        <v>7157</v>
      </c>
      <c r="C2182" s="26">
        <v>3.97</v>
      </c>
      <c r="D2182" s="27" t="str">
        <f t="shared" si="136"/>
        <v>✅High Performer</v>
      </c>
      <c r="E2182" s="27" t="str" cm="1">
        <f t="array" ref="E2182">_xlfn.IFS(C2182&gt;= 4.5,"Excellent",C2182 &gt;=3.5,"Good",C2182&gt;=2.5,"Average",C2182&gt;= 1.5,"Below Avg",C2182&lt;1.5,"Poor")</f>
        <v>Good</v>
      </c>
      <c r="F2182" s="27" t="str">
        <f t="shared" si="137"/>
        <v>Developing</v>
      </c>
      <c r="G2182" s="58" t="str">
        <f t="shared" si="138"/>
        <v>30% Bonus</v>
      </c>
      <c r="H2182" s="60" t="str">
        <f t="shared" si="139"/>
        <v>Valid</v>
      </c>
    </row>
    <row r="2183" spans="1:8" x14ac:dyDescent="0.2">
      <c r="A2183" s="26" t="s">
        <v>7160</v>
      </c>
      <c r="B2183" s="26" t="s">
        <v>7161</v>
      </c>
      <c r="C2183" s="26">
        <v>2.2000000000000002</v>
      </c>
      <c r="D2183" s="27" t="str">
        <f t="shared" si="136"/>
        <v>📈Low Performer</v>
      </c>
      <c r="E2183" s="27" t="str" cm="1">
        <f t="array" ref="E2183">_xlfn.IFS(C2183&gt;= 4.5,"Excellent",C2183 &gt;=3.5,"Good",C2183&gt;=2.5,"Average",C2183&gt;= 1.5,"Below Avg",C2183&lt;1.5,"Poor")</f>
        <v>Below Avg</v>
      </c>
      <c r="F2183" s="27" t="str">
        <f t="shared" si="137"/>
        <v>At Risk</v>
      </c>
      <c r="G2183" s="58" t="str">
        <f t="shared" si="138"/>
        <v>No Bonus</v>
      </c>
      <c r="H2183" s="60" t="str">
        <f t="shared" si="139"/>
        <v>Valid</v>
      </c>
    </row>
    <row r="2184" spans="1:8" x14ac:dyDescent="0.2">
      <c r="A2184" s="26" t="s">
        <v>7163</v>
      </c>
      <c r="B2184" s="26" t="s">
        <v>1551</v>
      </c>
      <c r="C2184" s="26">
        <v>1.85</v>
      </c>
      <c r="D2184" s="27" t="str">
        <f t="shared" si="136"/>
        <v>📈Low Performer</v>
      </c>
      <c r="E2184" s="27" t="str" cm="1">
        <f t="array" ref="E2184">_xlfn.IFS(C2184&gt;= 4.5,"Excellent",C2184 &gt;=3.5,"Good",C2184&gt;=2.5,"Average",C2184&gt;= 1.5,"Below Avg",C2184&lt;1.5,"Poor")</f>
        <v>Below Avg</v>
      </c>
      <c r="F2184" s="27" t="str">
        <f t="shared" si="137"/>
        <v>At Risk</v>
      </c>
      <c r="G2184" s="58" t="str">
        <f t="shared" si="138"/>
        <v>No Bonus</v>
      </c>
      <c r="H2184" s="60" t="str">
        <f t="shared" si="139"/>
        <v>Invalid</v>
      </c>
    </row>
    <row r="2185" spans="1:8" x14ac:dyDescent="0.2">
      <c r="A2185" s="26" t="s">
        <v>7166</v>
      </c>
      <c r="B2185" s="26" t="s">
        <v>3625</v>
      </c>
      <c r="C2185" s="26">
        <v>1.84</v>
      </c>
      <c r="D2185" s="27" t="str">
        <f t="shared" si="136"/>
        <v>📈Low Performer</v>
      </c>
      <c r="E2185" s="27" t="str" cm="1">
        <f t="array" ref="E2185">_xlfn.IFS(C2185&gt;= 4.5,"Excellent",C2185 &gt;=3.5,"Good",C2185&gt;=2.5,"Average",C2185&gt;= 1.5,"Below Avg",C2185&lt;1.5,"Poor")</f>
        <v>Below Avg</v>
      </c>
      <c r="F2185" s="27" t="str">
        <f t="shared" si="137"/>
        <v>At Risk</v>
      </c>
      <c r="G2185" s="58" t="str">
        <f t="shared" si="138"/>
        <v>No Bonus</v>
      </c>
      <c r="H2185" s="60" t="str">
        <f t="shared" si="139"/>
        <v>Invalid</v>
      </c>
    </row>
    <row r="2186" spans="1:8" x14ac:dyDescent="0.2">
      <c r="A2186" s="26" t="s">
        <v>7169</v>
      </c>
      <c r="B2186" s="26" t="s">
        <v>6984</v>
      </c>
      <c r="C2186" s="26">
        <v>4.2</v>
      </c>
      <c r="D2186" s="27" t="str">
        <f t="shared" si="136"/>
        <v>✅High Performer</v>
      </c>
      <c r="E2186" s="27" t="str" cm="1">
        <f t="array" ref="E2186">_xlfn.IFS(C2186&gt;= 4.5,"Excellent",C2186 &gt;=3.5,"Good",C2186&gt;=2.5,"Average",C2186&gt;= 1.5,"Below Avg",C2186&lt;1.5,"Poor")</f>
        <v>Good</v>
      </c>
      <c r="F2186" s="27" t="str">
        <f t="shared" si="137"/>
        <v>Developing</v>
      </c>
      <c r="G2186" s="58" t="str">
        <f t="shared" si="138"/>
        <v>30% Bonus</v>
      </c>
      <c r="H2186" s="60" t="str">
        <f t="shared" si="139"/>
        <v>Valid</v>
      </c>
    </row>
    <row r="2187" spans="1:8" x14ac:dyDescent="0.2">
      <c r="A2187" s="26" t="s">
        <v>7171</v>
      </c>
      <c r="B2187" s="26" t="s">
        <v>7172</v>
      </c>
      <c r="C2187" s="26">
        <v>4.3099999999999996</v>
      </c>
      <c r="D2187" s="27" t="str">
        <f t="shared" si="136"/>
        <v>✅High Performer</v>
      </c>
      <c r="E2187" s="27" t="str" cm="1">
        <f t="array" ref="E2187">_xlfn.IFS(C2187&gt;= 4.5,"Excellent",C2187 &gt;=3.5,"Good",C2187&gt;=2.5,"Average",C2187&gt;= 1.5,"Below Avg",C2187&lt;1.5,"Poor")</f>
        <v>Good</v>
      </c>
      <c r="F2187" s="27" t="str">
        <f t="shared" si="137"/>
        <v>Developing</v>
      </c>
      <c r="G2187" s="58" t="str">
        <f t="shared" si="138"/>
        <v>30% Bonus</v>
      </c>
      <c r="H2187" s="60" t="str">
        <f t="shared" si="139"/>
        <v>Valid</v>
      </c>
    </row>
    <row r="2188" spans="1:8" x14ac:dyDescent="0.2">
      <c r="A2188" s="26" t="s">
        <v>7174</v>
      </c>
      <c r="B2188" s="26" t="s">
        <v>7175</v>
      </c>
      <c r="C2188" s="26">
        <v>1.59</v>
      </c>
      <c r="D2188" s="27" t="str">
        <f t="shared" si="136"/>
        <v>📈Low Performer</v>
      </c>
      <c r="E2188" s="27" t="str" cm="1">
        <f t="array" ref="E2188">_xlfn.IFS(C2188&gt;= 4.5,"Excellent",C2188 &gt;=3.5,"Good",C2188&gt;=2.5,"Average",C2188&gt;= 1.5,"Below Avg",C2188&lt;1.5,"Poor")</f>
        <v>Below Avg</v>
      </c>
      <c r="F2188" s="27" t="str">
        <f t="shared" si="137"/>
        <v>At Risk</v>
      </c>
      <c r="G2188" s="58" t="str">
        <f t="shared" si="138"/>
        <v>No Bonus</v>
      </c>
      <c r="H2188" s="60" t="str">
        <f t="shared" si="139"/>
        <v>Invalid</v>
      </c>
    </row>
    <row r="2189" spans="1:8" x14ac:dyDescent="0.2">
      <c r="A2189" s="26" t="s">
        <v>7177</v>
      </c>
      <c r="B2189" s="26" t="s">
        <v>762</v>
      </c>
      <c r="C2189" s="26">
        <v>4.6900000000000004</v>
      </c>
      <c r="D2189" s="27" t="str">
        <f t="shared" si="136"/>
        <v>✅High Performer</v>
      </c>
      <c r="E2189" s="27" t="str" cm="1">
        <f t="array" ref="E2189">_xlfn.IFS(C2189&gt;= 4.5,"Excellent",C2189 &gt;=3.5,"Good",C2189&gt;=2.5,"Average",C2189&gt;= 1.5,"Below Avg",C2189&lt;1.5,"Poor")</f>
        <v>Excellent</v>
      </c>
      <c r="F2189" s="27" t="str">
        <f t="shared" si="137"/>
        <v>Top Employee</v>
      </c>
      <c r="G2189" s="58" t="str">
        <f t="shared" si="138"/>
        <v>50% Bonus</v>
      </c>
      <c r="H2189" s="60" t="str">
        <f t="shared" si="139"/>
        <v>Valid</v>
      </c>
    </row>
    <row r="2190" spans="1:8" x14ac:dyDescent="0.2">
      <c r="A2190" s="26" t="s">
        <v>7179</v>
      </c>
      <c r="B2190" s="26" t="s">
        <v>7180</v>
      </c>
      <c r="C2190" s="26">
        <v>2.1800000000000002</v>
      </c>
      <c r="D2190" s="27" t="str">
        <f t="shared" si="136"/>
        <v>📈Low Performer</v>
      </c>
      <c r="E2190" s="27" t="str" cm="1">
        <f t="array" ref="E2190">_xlfn.IFS(C2190&gt;= 4.5,"Excellent",C2190 &gt;=3.5,"Good",C2190&gt;=2.5,"Average",C2190&gt;= 1.5,"Below Avg",C2190&lt;1.5,"Poor")</f>
        <v>Below Avg</v>
      </c>
      <c r="F2190" s="27" t="str">
        <f t="shared" si="137"/>
        <v>At Risk</v>
      </c>
      <c r="G2190" s="58" t="str">
        <f t="shared" si="138"/>
        <v>No Bonus</v>
      </c>
      <c r="H2190" s="60" t="str">
        <f t="shared" si="139"/>
        <v>Valid</v>
      </c>
    </row>
    <row r="2191" spans="1:8" x14ac:dyDescent="0.2">
      <c r="A2191" s="26" t="s">
        <v>7182</v>
      </c>
      <c r="B2191" s="26" t="s">
        <v>7183</v>
      </c>
      <c r="C2191" s="26">
        <v>3</v>
      </c>
      <c r="D2191" s="27" t="str">
        <f t="shared" si="136"/>
        <v>✅High Performer</v>
      </c>
      <c r="E2191" s="27" t="str" cm="1">
        <f t="array" ref="E2191">_xlfn.IFS(C2191&gt;= 4.5,"Excellent",C2191 &gt;=3.5,"Good",C2191&gt;=2.5,"Average",C2191&gt;= 1.5,"Below Avg",C2191&lt;1.5,"Poor")</f>
        <v>Average</v>
      </c>
      <c r="F2191" s="27" t="str">
        <f t="shared" si="137"/>
        <v>Developing</v>
      </c>
      <c r="G2191" s="58" t="str">
        <f t="shared" si="138"/>
        <v>30% Bonus</v>
      </c>
      <c r="H2191" s="60" t="str">
        <f t="shared" si="139"/>
        <v>Valid</v>
      </c>
    </row>
    <row r="2192" spans="1:8" x14ac:dyDescent="0.2">
      <c r="A2192" s="26" t="s">
        <v>7185</v>
      </c>
      <c r="B2192" s="26" t="s">
        <v>7186</v>
      </c>
      <c r="C2192" s="26">
        <v>4.76</v>
      </c>
      <c r="D2192" s="27" t="str">
        <f t="shared" si="136"/>
        <v>✅High Performer</v>
      </c>
      <c r="E2192" s="27" t="str" cm="1">
        <f t="array" ref="E2192">_xlfn.IFS(C2192&gt;= 4.5,"Excellent",C2192 &gt;=3.5,"Good",C2192&gt;=2.5,"Average",C2192&gt;= 1.5,"Below Avg",C2192&lt;1.5,"Poor")</f>
        <v>Excellent</v>
      </c>
      <c r="F2192" s="27" t="str">
        <f t="shared" si="137"/>
        <v>Top Employee</v>
      </c>
      <c r="G2192" s="58" t="str">
        <f t="shared" si="138"/>
        <v>50% Bonus</v>
      </c>
      <c r="H2192" s="60" t="str">
        <f t="shared" si="139"/>
        <v>Valid</v>
      </c>
    </row>
    <row r="2193" spans="1:8" x14ac:dyDescent="0.2">
      <c r="A2193" s="26" t="s">
        <v>7188</v>
      </c>
      <c r="B2193" s="26" t="s">
        <v>7189</v>
      </c>
      <c r="C2193" s="26">
        <v>2.66</v>
      </c>
      <c r="D2193" s="27" t="str">
        <f t="shared" si="136"/>
        <v>📈Low Performer</v>
      </c>
      <c r="E2193" s="27" t="str" cm="1">
        <f t="array" ref="E2193">_xlfn.IFS(C2193&gt;= 4.5,"Excellent",C2193 &gt;=3.5,"Good",C2193&gt;=2.5,"Average",C2193&gt;= 1.5,"Below Avg",C2193&lt;1.5,"Poor")</f>
        <v>Average</v>
      </c>
      <c r="F2193" s="27" t="str">
        <f t="shared" si="137"/>
        <v>Developing</v>
      </c>
      <c r="G2193" s="58" t="str">
        <f t="shared" si="138"/>
        <v>30% Bonus</v>
      </c>
      <c r="H2193" s="60" t="str">
        <f t="shared" si="139"/>
        <v>Valid</v>
      </c>
    </row>
    <row r="2194" spans="1:8" x14ac:dyDescent="0.2">
      <c r="A2194" s="26" t="s">
        <v>7191</v>
      </c>
      <c r="B2194" s="26" t="s">
        <v>2232</v>
      </c>
      <c r="C2194" s="26">
        <v>1.44</v>
      </c>
      <c r="D2194" s="27" t="str">
        <f t="shared" si="136"/>
        <v>📈Low Performer</v>
      </c>
      <c r="E2194" s="27" t="str" cm="1">
        <f t="array" ref="E2194">_xlfn.IFS(C2194&gt;= 4.5,"Excellent",C2194 &gt;=3.5,"Good",C2194&gt;=2.5,"Average",C2194&gt;= 1.5,"Below Avg",C2194&lt;1.5,"Poor")</f>
        <v>Poor</v>
      </c>
      <c r="F2194" s="27" t="str">
        <f t="shared" si="137"/>
        <v>At Risk</v>
      </c>
      <c r="G2194" s="58" t="str">
        <f t="shared" si="138"/>
        <v>No Bonus</v>
      </c>
      <c r="H2194" s="60" t="str">
        <f t="shared" si="139"/>
        <v>Invalid</v>
      </c>
    </row>
    <row r="2195" spans="1:8" x14ac:dyDescent="0.2">
      <c r="A2195" s="26" t="s">
        <v>7193</v>
      </c>
      <c r="B2195" s="26" t="s">
        <v>4146</v>
      </c>
      <c r="C2195" s="26">
        <v>3.22</v>
      </c>
      <c r="D2195" s="27" t="str">
        <f t="shared" si="136"/>
        <v>✅High Performer</v>
      </c>
      <c r="E2195" s="27" t="str" cm="1">
        <f t="array" ref="E2195">_xlfn.IFS(C2195&gt;= 4.5,"Excellent",C2195 &gt;=3.5,"Good",C2195&gt;=2.5,"Average",C2195&gt;= 1.5,"Below Avg",C2195&lt;1.5,"Poor")</f>
        <v>Average</v>
      </c>
      <c r="F2195" s="27" t="str">
        <f t="shared" si="137"/>
        <v>Developing</v>
      </c>
      <c r="G2195" s="58" t="str">
        <f t="shared" si="138"/>
        <v>30% Bonus</v>
      </c>
      <c r="H2195" s="60" t="str">
        <f t="shared" si="139"/>
        <v>Valid</v>
      </c>
    </row>
    <row r="2196" spans="1:8" x14ac:dyDescent="0.2">
      <c r="A2196" s="26" t="s">
        <v>7196</v>
      </c>
      <c r="B2196" s="26" t="s">
        <v>4899</v>
      </c>
      <c r="C2196" s="26">
        <v>1.41</v>
      </c>
      <c r="D2196" s="27" t="str">
        <f t="shared" si="136"/>
        <v>📈Low Performer</v>
      </c>
      <c r="E2196" s="27" t="str" cm="1">
        <f t="array" ref="E2196">_xlfn.IFS(C2196&gt;= 4.5,"Excellent",C2196 &gt;=3.5,"Good",C2196&gt;=2.5,"Average",C2196&gt;= 1.5,"Below Avg",C2196&lt;1.5,"Poor")</f>
        <v>Poor</v>
      </c>
      <c r="F2196" s="27" t="str">
        <f t="shared" si="137"/>
        <v>At Risk</v>
      </c>
      <c r="G2196" s="58" t="str">
        <f t="shared" si="138"/>
        <v>No Bonus</v>
      </c>
      <c r="H2196" s="60" t="str">
        <f t="shared" si="139"/>
        <v>Invalid</v>
      </c>
    </row>
    <row r="2197" spans="1:8" x14ac:dyDescent="0.2">
      <c r="A2197" s="26" t="s">
        <v>7198</v>
      </c>
      <c r="B2197" s="26" t="s">
        <v>4899</v>
      </c>
      <c r="C2197" s="26">
        <v>3.15</v>
      </c>
      <c r="D2197" s="27" t="str">
        <f t="shared" si="136"/>
        <v>✅High Performer</v>
      </c>
      <c r="E2197" s="27" t="str" cm="1">
        <f t="array" ref="E2197">_xlfn.IFS(C2197&gt;= 4.5,"Excellent",C2197 &gt;=3.5,"Good",C2197&gt;=2.5,"Average",C2197&gt;= 1.5,"Below Avg",C2197&lt;1.5,"Poor")</f>
        <v>Average</v>
      </c>
      <c r="F2197" s="27" t="str">
        <f t="shared" si="137"/>
        <v>Developing</v>
      </c>
      <c r="G2197" s="58" t="str">
        <f t="shared" si="138"/>
        <v>30% Bonus</v>
      </c>
      <c r="H2197" s="60" t="str">
        <f t="shared" si="139"/>
        <v>Valid</v>
      </c>
    </row>
    <row r="2198" spans="1:8" x14ac:dyDescent="0.2">
      <c r="A2198" s="26" t="s">
        <v>7200</v>
      </c>
      <c r="B2198" s="26" t="s">
        <v>373</v>
      </c>
      <c r="C2198" s="26">
        <v>3.18</v>
      </c>
      <c r="D2198" s="27" t="str">
        <f t="shared" si="136"/>
        <v>✅High Performer</v>
      </c>
      <c r="E2198" s="27" t="str" cm="1">
        <f t="array" ref="E2198">_xlfn.IFS(C2198&gt;= 4.5,"Excellent",C2198 &gt;=3.5,"Good",C2198&gt;=2.5,"Average",C2198&gt;= 1.5,"Below Avg",C2198&lt;1.5,"Poor")</f>
        <v>Average</v>
      </c>
      <c r="F2198" s="27" t="str">
        <f t="shared" si="137"/>
        <v>Developing</v>
      </c>
      <c r="G2198" s="58" t="str">
        <f t="shared" si="138"/>
        <v>30% Bonus</v>
      </c>
      <c r="H2198" s="60" t="str">
        <f t="shared" si="139"/>
        <v>Valid</v>
      </c>
    </row>
    <row r="2199" spans="1:8" x14ac:dyDescent="0.2">
      <c r="A2199" s="26" t="s">
        <v>7202</v>
      </c>
      <c r="B2199" s="26" t="s">
        <v>1934</v>
      </c>
      <c r="C2199" s="26">
        <v>2.5099999999999998</v>
      </c>
      <c r="D2199" s="27" t="str">
        <f t="shared" si="136"/>
        <v>📈Low Performer</v>
      </c>
      <c r="E2199" s="27" t="str" cm="1">
        <f t="array" ref="E2199">_xlfn.IFS(C2199&gt;= 4.5,"Excellent",C2199 &gt;=3.5,"Good",C2199&gt;=2.5,"Average",C2199&gt;= 1.5,"Below Avg",C2199&lt;1.5,"Poor")</f>
        <v>Average</v>
      </c>
      <c r="F2199" s="27" t="str">
        <f t="shared" si="137"/>
        <v>Developing</v>
      </c>
      <c r="G2199" s="58" t="str">
        <f t="shared" si="138"/>
        <v>30% Bonus</v>
      </c>
      <c r="H2199" s="60" t="str">
        <f t="shared" si="139"/>
        <v>Valid</v>
      </c>
    </row>
    <row r="2200" spans="1:8" x14ac:dyDescent="0.2">
      <c r="A2200" s="26" t="s">
        <v>7204</v>
      </c>
      <c r="B2200" s="26" t="s">
        <v>2240</v>
      </c>
      <c r="C2200" s="26">
        <v>2.73</v>
      </c>
      <c r="D2200" s="27" t="str">
        <f t="shared" si="136"/>
        <v>📈Low Performer</v>
      </c>
      <c r="E2200" s="27" t="str" cm="1">
        <f t="array" ref="E2200">_xlfn.IFS(C2200&gt;= 4.5,"Excellent",C2200 &gt;=3.5,"Good",C2200&gt;=2.5,"Average",C2200&gt;= 1.5,"Below Avg",C2200&lt;1.5,"Poor")</f>
        <v>Average</v>
      </c>
      <c r="F2200" s="27" t="str">
        <f t="shared" si="137"/>
        <v>Developing</v>
      </c>
      <c r="G2200" s="58" t="str">
        <f t="shared" si="138"/>
        <v>30% Bonus</v>
      </c>
      <c r="H2200" s="60" t="str">
        <f t="shared" si="139"/>
        <v>Valid</v>
      </c>
    </row>
    <row r="2201" spans="1:8" x14ac:dyDescent="0.2">
      <c r="A2201" s="26" t="s">
        <v>7206</v>
      </c>
      <c r="B2201" s="26" t="s">
        <v>7207</v>
      </c>
      <c r="C2201" s="26">
        <v>2.8</v>
      </c>
      <c r="D2201" s="27" t="str">
        <f t="shared" si="136"/>
        <v>📈Low Performer</v>
      </c>
      <c r="E2201" s="27" t="str" cm="1">
        <f t="array" ref="E2201">_xlfn.IFS(C2201&gt;= 4.5,"Excellent",C2201 &gt;=3.5,"Good",C2201&gt;=2.5,"Average",C2201&gt;= 1.5,"Below Avg",C2201&lt;1.5,"Poor")</f>
        <v>Average</v>
      </c>
      <c r="F2201" s="27" t="str">
        <f t="shared" si="137"/>
        <v>Developing</v>
      </c>
      <c r="G2201" s="58" t="str">
        <f t="shared" si="138"/>
        <v>30% Bonus</v>
      </c>
      <c r="H2201" s="60" t="str">
        <f t="shared" si="139"/>
        <v>Valid</v>
      </c>
    </row>
    <row r="2202" spans="1:8" x14ac:dyDescent="0.2">
      <c r="A2202" s="26" t="s">
        <v>7210</v>
      </c>
      <c r="B2202" s="26" t="s">
        <v>6667</v>
      </c>
      <c r="C2202" s="26">
        <v>1.84</v>
      </c>
      <c r="D2202" s="27" t="str">
        <f t="shared" si="136"/>
        <v>📈Low Performer</v>
      </c>
      <c r="E2202" s="27" t="str" cm="1">
        <f t="array" ref="E2202">_xlfn.IFS(C2202&gt;= 4.5,"Excellent",C2202 &gt;=3.5,"Good",C2202&gt;=2.5,"Average",C2202&gt;= 1.5,"Below Avg",C2202&lt;1.5,"Poor")</f>
        <v>Below Avg</v>
      </c>
      <c r="F2202" s="27" t="str">
        <f t="shared" si="137"/>
        <v>At Risk</v>
      </c>
      <c r="G2202" s="58" t="str">
        <f t="shared" si="138"/>
        <v>No Bonus</v>
      </c>
      <c r="H2202" s="60" t="str">
        <f t="shared" si="139"/>
        <v>Invalid</v>
      </c>
    </row>
    <row r="2203" spans="1:8" x14ac:dyDescent="0.2">
      <c r="A2203" s="26" t="s">
        <v>7212</v>
      </c>
      <c r="B2203" s="26" t="s">
        <v>7213</v>
      </c>
      <c r="C2203" s="26">
        <v>1.74</v>
      </c>
      <c r="D2203" s="27" t="str">
        <f t="shared" si="136"/>
        <v>📈Low Performer</v>
      </c>
      <c r="E2203" s="27" t="str" cm="1">
        <f t="array" ref="E2203">_xlfn.IFS(C2203&gt;= 4.5,"Excellent",C2203 &gt;=3.5,"Good",C2203&gt;=2.5,"Average",C2203&gt;= 1.5,"Below Avg",C2203&lt;1.5,"Poor")</f>
        <v>Below Avg</v>
      </c>
      <c r="F2203" s="27" t="str">
        <f t="shared" si="137"/>
        <v>At Risk</v>
      </c>
      <c r="G2203" s="58" t="str">
        <f t="shared" si="138"/>
        <v>No Bonus</v>
      </c>
      <c r="H2203" s="60" t="str">
        <f t="shared" si="139"/>
        <v>Invalid</v>
      </c>
    </row>
    <row r="2204" spans="1:8" x14ac:dyDescent="0.2">
      <c r="A2204" s="26" t="s">
        <v>7216</v>
      </c>
      <c r="B2204" s="26" t="s">
        <v>6123</v>
      </c>
      <c r="C2204" s="26">
        <v>4.88</v>
      </c>
      <c r="D2204" s="27" t="str">
        <f t="shared" si="136"/>
        <v>✅High Performer</v>
      </c>
      <c r="E2204" s="27" t="str" cm="1">
        <f t="array" ref="E2204">_xlfn.IFS(C2204&gt;= 4.5,"Excellent",C2204 &gt;=3.5,"Good",C2204&gt;=2.5,"Average",C2204&gt;= 1.5,"Below Avg",C2204&lt;1.5,"Poor")</f>
        <v>Excellent</v>
      </c>
      <c r="F2204" s="27" t="str">
        <f t="shared" si="137"/>
        <v>Top Employee</v>
      </c>
      <c r="G2204" s="58" t="str">
        <f t="shared" si="138"/>
        <v>50% Bonus</v>
      </c>
      <c r="H2204" s="60" t="str">
        <f t="shared" si="139"/>
        <v>Valid</v>
      </c>
    </row>
    <row r="2205" spans="1:8" x14ac:dyDescent="0.2">
      <c r="A2205" s="26" t="s">
        <v>7219</v>
      </c>
      <c r="B2205" s="26" t="s">
        <v>7220</v>
      </c>
      <c r="C2205" s="26">
        <v>1.77</v>
      </c>
      <c r="D2205" s="27" t="str">
        <f t="shared" si="136"/>
        <v>📈Low Performer</v>
      </c>
      <c r="E2205" s="27" t="str" cm="1">
        <f t="array" ref="E2205">_xlfn.IFS(C2205&gt;= 4.5,"Excellent",C2205 &gt;=3.5,"Good",C2205&gt;=2.5,"Average",C2205&gt;= 1.5,"Below Avg",C2205&lt;1.5,"Poor")</f>
        <v>Below Avg</v>
      </c>
      <c r="F2205" s="27" t="str">
        <f t="shared" si="137"/>
        <v>At Risk</v>
      </c>
      <c r="G2205" s="58" t="str">
        <f t="shared" si="138"/>
        <v>No Bonus</v>
      </c>
      <c r="H2205" s="60" t="str">
        <f t="shared" si="139"/>
        <v>Invalid</v>
      </c>
    </row>
    <row r="2206" spans="1:8" x14ac:dyDescent="0.2">
      <c r="A2206" s="26" t="s">
        <v>7223</v>
      </c>
      <c r="B2206" s="26" t="s">
        <v>2443</v>
      </c>
      <c r="C2206" s="26">
        <v>4.7699999999999996</v>
      </c>
      <c r="D2206" s="27" t="str">
        <f t="shared" si="136"/>
        <v>✅High Performer</v>
      </c>
      <c r="E2206" s="27" t="str" cm="1">
        <f t="array" ref="E2206">_xlfn.IFS(C2206&gt;= 4.5,"Excellent",C2206 &gt;=3.5,"Good",C2206&gt;=2.5,"Average",C2206&gt;= 1.5,"Below Avg",C2206&lt;1.5,"Poor")</f>
        <v>Excellent</v>
      </c>
      <c r="F2206" s="27" t="str">
        <f t="shared" si="137"/>
        <v>Top Employee</v>
      </c>
      <c r="G2206" s="58" t="str">
        <f t="shared" si="138"/>
        <v>50% Bonus</v>
      </c>
      <c r="H2206" s="60" t="str">
        <f t="shared" si="139"/>
        <v>Valid</v>
      </c>
    </row>
    <row r="2207" spans="1:8" x14ac:dyDescent="0.2">
      <c r="A2207" s="26" t="s">
        <v>7225</v>
      </c>
      <c r="B2207" s="26" t="s">
        <v>7226</v>
      </c>
      <c r="C2207" s="26">
        <v>4.05</v>
      </c>
      <c r="D2207" s="27" t="str">
        <f t="shared" si="136"/>
        <v>✅High Performer</v>
      </c>
      <c r="E2207" s="27" t="str" cm="1">
        <f t="array" ref="E2207">_xlfn.IFS(C2207&gt;= 4.5,"Excellent",C2207 &gt;=3.5,"Good",C2207&gt;=2.5,"Average",C2207&gt;= 1.5,"Below Avg",C2207&lt;1.5,"Poor")</f>
        <v>Good</v>
      </c>
      <c r="F2207" s="27" t="str">
        <f t="shared" si="137"/>
        <v>Developing</v>
      </c>
      <c r="G2207" s="58" t="str">
        <f t="shared" si="138"/>
        <v>30% Bonus</v>
      </c>
      <c r="H2207" s="60" t="str">
        <f t="shared" si="139"/>
        <v>Valid</v>
      </c>
    </row>
    <row r="2208" spans="1:8" x14ac:dyDescent="0.2">
      <c r="A2208" s="26" t="s">
        <v>7229</v>
      </c>
      <c r="B2208" s="26" t="s">
        <v>3209</v>
      </c>
      <c r="C2208" s="26">
        <v>1.42</v>
      </c>
      <c r="D2208" s="27" t="str">
        <f t="shared" si="136"/>
        <v>📈Low Performer</v>
      </c>
      <c r="E2208" s="27" t="str" cm="1">
        <f t="array" ref="E2208">_xlfn.IFS(C2208&gt;= 4.5,"Excellent",C2208 &gt;=3.5,"Good",C2208&gt;=2.5,"Average",C2208&gt;= 1.5,"Below Avg",C2208&lt;1.5,"Poor")</f>
        <v>Poor</v>
      </c>
      <c r="F2208" s="27" t="str">
        <f t="shared" si="137"/>
        <v>At Risk</v>
      </c>
      <c r="G2208" s="58" t="str">
        <f t="shared" si="138"/>
        <v>No Bonus</v>
      </c>
      <c r="H2208" s="60" t="str">
        <f t="shared" si="139"/>
        <v>Invalid</v>
      </c>
    </row>
    <row r="2209" spans="1:8" x14ac:dyDescent="0.2">
      <c r="A2209" s="26" t="s">
        <v>7231</v>
      </c>
      <c r="B2209" s="26" t="s">
        <v>7232</v>
      </c>
      <c r="C2209" s="26">
        <v>3.43</v>
      </c>
      <c r="D2209" s="27" t="str">
        <f t="shared" si="136"/>
        <v>✅High Performer</v>
      </c>
      <c r="E2209" s="27" t="str" cm="1">
        <f t="array" ref="E2209">_xlfn.IFS(C2209&gt;= 4.5,"Excellent",C2209 &gt;=3.5,"Good",C2209&gt;=2.5,"Average",C2209&gt;= 1.5,"Below Avg",C2209&lt;1.5,"Poor")</f>
        <v>Average</v>
      </c>
      <c r="F2209" s="27" t="str">
        <f t="shared" si="137"/>
        <v>Developing</v>
      </c>
      <c r="G2209" s="58" t="str">
        <f t="shared" si="138"/>
        <v>30% Bonus</v>
      </c>
      <c r="H2209" s="60" t="str">
        <f t="shared" si="139"/>
        <v>Valid</v>
      </c>
    </row>
    <row r="2210" spans="1:8" x14ac:dyDescent="0.2">
      <c r="A2210" s="26" t="s">
        <v>7234</v>
      </c>
      <c r="B2210" s="26" t="s">
        <v>7175</v>
      </c>
      <c r="C2210" s="26">
        <v>2.13</v>
      </c>
      <c r="D2210" s="27" t="str">
        <f t="shared" si="136"/>
        <v>📈Low Performer</v>
      </c>
      <c r="E2210" s="27" t="str" cm="1">
        <f t="array" ref="E2210">_xlfn.IFS(C2210&gt;= 4.5,"Excellent",C2210 &gt;=3.5,"Good",C2210&gt;=2.5,"Average",C2210&gt;= 1.5,"Below Avg",C2210&lt;1.5,"Poor")</f>
        <v>Below Avg</v>
      </c>
      <c r="F2210" s="27" t="str">
        <f t="shared" si="137"/>
        <v>At Risk</v>
      </c>
      <c r="G2210" s="58" t="str">
        <f t="shared" si="138"/>
        <v>No Bonus</v>
      </c>
      <c r="H2210" s="60" t="str">
        <f t="shared" si="139"/>
        <v>Valid</v>
      </c>
    </row>
    <row r="2211" spans="1:8" x14ac:dyDescent="0.2">
      <c r="A2211" s="26" t="s">
        <v>7236</v>
      </c>
      <c r="B2211" s="26" t="s">
        <v>3023</v>
      </c>
      <c r="C2211" s="26">
        <v>4.84</v>
      </c>
      <c r="D2211" s="27" t="str">
        <f t="shared" si="136"/>
        <v>✅High Performer</v>
      </c>
      <c r="E2211" s="27" t="str" cm="1">
        <f t="array" ref="E2211">_xlfn.IFS(C2211&gt;= 4.5,"Excellent",C2211 &gt;=3.5,"Good",C2211&gt;=2.5,"Average",C2211&gt;= 1.5,"Below Avg",C2211&lt;1.5,"Poor")</f>
        <v>Excellent</v>
      </c>
      <c r="F2211" s="27" t="str">
        <f t="shared" si="137"/>
        <v>Top Employee</v>
      </c>
      <c r="G2211" s="58" t="str">
        <f t="shared" si="138"/>
        <v>50% Bonus</v>
      </c>
      <c r="H2211" s="60" t="str">
        <f t="shared" si="139"/>
        <v>Valid</v>
      </c>
    </row>
    <row r="2212" spans="1:8" x14ac:dyDescent="0.2">
      <c r="A2212" s="26" t="s">
        <v>7238</v>
      </c>
      <c r="B2212" s="26" t="s">
        <v>7239</v>
      </c>
      <c r="C2212" s="26">
        <v>4.4400000000000004</v>
      </c>
      <c r="D2212" s="27" t="str">
        <f t="shared" si="136"/>
        <v>✅High Performer</v>
      </c>
      <c r="E2212" s="27" t="str" cm="1">
        <f t="array" ref="E2212">_xlfn.IFS(C2212&gt;= 4.5,"Excellent",C2212 &gt;=3.5,"Good",C2212&gt;=2.5,"Average",C2212&gt;= 1.5,"Below Avg",C2212&lt;1.5,"Poor")</f>
        <v>Good</v>
      </c>
      <c r="F2212" s="27" t="str">
        <f t="shared" si="137"/>
        <v>Developing</v>
      </c>
      <c r="G2212" s="58" t="str">
        <f t="shared" si="138"/>
        <v>30% Bonus</v>
      </c>
      <c r="H2212" s="60" t="str">
        <f t="shared" si="139"/>
        <v>Valid</v>
      </c>
    </row>
    <row r="2213" spans="1:8" x14ac:dyDescent="0.2">
      <c r="A2213" s="26" t="s">
        <v>7241</v>
      </c>
      <c r="B2213" s="26" t="s">
        <v>7242</v>
      </c>
      <c r="C2213" s="26">
        <v>3.2</v>
      </c>
      <c r="D2213" s="27" t="str">
        <f t="shared" si="136"/>
        <v>✅High Performer</v>
      </c>
      <c r="E2213" s="27" t="str" cm="1">
        <f t="array" ref="E2213">_xlfn.IFS(C2213&gt;= 4.5,"Excellent",C2213 &gt;=3.5,"Good",C2213&gt;=2.5,"Average",C2213&gt;= 1.5,"Below Avg",C2213&lt;1.5,"Poor")</f>
        <v>Average</v>
      </c>
      <c r="F2213" s="27" t="str">
        <f t="shared" si="137"/>
        <v>Developing</v>
      </c>
      <c r="G2213" s="58" t="str">
        <f t="shared" si="138"/>
        <v>30% Bonus</v>
      </c>
      <c r="H2213" s="60" t="str">
        <f t="shared" si="139"/>
        <v>Valid</v>
      </c>
    </row>
    <row r="2214" spans="1:8" x14ac:dyDescent="0.2">
      <c r="A2214" s="26" t="s">
        <v>7244</v>
      </c>
      <c r="B2214" s="26" t="s">
        <v>3029</v>
      </c>
      <c r="C2214" s="26">
        <v>2.61</v>
      </c>
      <c r="D2214" s="27" t="str">
        <f t="shared" si="136"/>
        <v>📈Low Performer</v>
      </c>
      <c r="E2214" s="27" t="str" cm="1">
        <f t="array" ref="E2214">_xlfn.IFS(C2214&gt;= 4.5,"Excellent",C2214 &gt;=3.5,"Good",C2214&gt;=2.5,"Average",C2214&gt;= 1.5,"Below Avg",C2214&lt;1.5,"Poor")</f>
        <v>Average</v>
      </c>
      <c r="F2214" s="27" t="str">
        <f t="shared" si="137"/>
        <v>Developing</v>
      </c>
      <c r="G2214" s="58" t="str">
        <f t="shared" si="138"/>
        <v>30% Bonus</v>
      </c>
      <c r="H2214" s="60" t="str">
        <f t="shared" si="139"/>
        <v>Valid</v>
      </c>
    </row>
    <row r="2215" spans="1:8" x14ac:dyDescent="0.2">
      <c r="A2215" s="26" t="s">
        <v>7246</v>
      </c>
      <c r="B2215" s="26" t="s">
        <v>6831</v>
      </c>
      <c r="C2215" s="26">
        <v>3.64</v>
      </c>
      <c r="D2215" s="27" t="str">
        <f t="shared" si="136"/>
        <v>✅High Performer</v>
      </c>
      <c r="E2215" s="27" t="str" cm="1">
        <f t="array" ref="E2215">_xlfn.IFS(C2215&gt;= 4.5,"Excellent",C2215 &gt;=3.5,"Good",C2215&gt;=2.5,"Average",C2215&gt;= 1.5,"Below Avg",C2215&lt;1.5,"Poor")</f>
        <v>Good</v>
      </c>
      <c r="F2215" s="27" t="str">
        <f t="shared" si="137"/>
        <v>Developing</v>
      </c>
      <c r="G2215" s="58" t="str">
        <f t="shared" si="138"/>
        <v>30% Bonus</v>
      </c>
      <c r="H2215" s="60" t="str">
        <f t="shared" si="139"/>
        <v>Valid</v>
      </c>
    </row>
    <row r="2216" spans="1:8" x14ac:dyDescent="0.2">
      <c r="A2216" s="26" t="s">
        <v>7249</v>
      </c>
      <c r="B2216" s="26" t="s">
        <v>1199</v>
      </c>
      <c r="C2216" s="26">
        <v>2.2999999999999998</v>
      </c>
      <c r="D2216" s="27" t="str">
        <f t="shared" si="136"/>
        <v>📈Low Performer</v>
      </c>
      <c r="E2216" s="27" t="str" cm="1">
        <f t="array" ref="E2216">_xlfn.IFS(C2216&gt;= 4.5,"Excellent",C2216 &gt;=3.5,"Good",C2216&gt;=2.5,"Average",C2216&gt;= 1.5,"Below Avg",C2216&lt;1.5,"Poor")</f>
        <v>Below Avg</v>
      </c>
      <c r="F2216" s="27" t="str">
        <f t="shared" si="137"/>
        <v>At Risk</v>
      </c>
      <c r="G2216" s="58" t="str">
        <f t="shared" si="138"/>
        <v>No Bonus</v>
      </c>
      <c r="H2216" s="60" t="str">
        <f t="shared" si="139"/>
        <v>Valid</v>
      </c>
    </row>
    <row r="2217" spans="1:8" x14ac:dyDescent="0.2">
      <c r="A2217" s="26" t="s">
        <v>7251</v>
      </c>
      <c r="B2217" s="26" t="s">
        <v>3842</v>
      </c>
      <c r="C2217" s="26">
        <v>3.24</v>
      </c>
      <c r="D2217" s="27" t="str">
        <f t="shared" si="136"/>
        <v>✅High Performer</v>
      </c>
      <c r="E2217" s="27" t="str" cm="1">
        <f t="array" ref="E2217">_xlfn.IFS(C2217&gt;= 4.5,"Excellent",C2217 &gt;=3.5,"Good",C2217&gt;=2.5,"Average",C2217&gt;= 1.5,"Below Avg",C2217&lt;1.5,"Poor")</f>
        <v>Average</v>
      </c>
      <c r="F2217" s="27" t="str">
        <f t="shared" si="137"/>
        <v>Developing</v>
      </c>
      <c r="G2217" s="58" t="str">
        <f t="shared" si="138"/>
        <v>30% Bonus</v>
      </c>
      <c r="H2217" s="60" t="str">
        <f t="shared" si="139"/>
        <v>Valid</v>
      </c>
    </row>
    <row r="2218" spans="1:8" x14ac:dyDescent="0.2">
      <c r="A2218" s="26" t="s">
        <v>7253</v>
      </c>
      <c r="B2218" s="26" t="s">
        <v>7254</v>
      </c>
      <c r="C2218" s="26">
        <v>4.0999999999999996</v>
      </c>
      <c r="D2218" s="27" t="str">
        <f t="shared" si="136"/>
        <v>✅High Performer</v>
      </c>
      <c r="E2218" s="27" t="str" cm="1">
        <f t="array" ref="E2218">_xlfn.IFS(C2218&gt;= 4.5,"Excellent",C2218 &gt;=3.5,"Good",C2218&gt;=2.5,"Average",C2218&gt;= 1.5,"Below Avg",C2218&lt;1.5,"Poor")</f>
        <v>Good</v>
      </c>
      <c r="F2218" s="27" t="str">
        <f t="shared" si="137"/>
        <v>Developing</v>
      </c>
      <c r="G2218" s="58" t="str">
        <f t="shared" si="138"/>
        <v>30% Bonus</v>
      </c>
      <c r="H2218" s="60" t="str">
        <f t="shared" si="139"/>
        <v>Valid</v>
      </c>
    </row>
    <row r="2219" spans="1:8" x14ac:dyDescent="0.2">
      <c r="A2219" s="26" t="s">
        <v>7256</v>
      </c>
      <c r="B2219" s="26" t="s">
        <v>1221</v>
      </c>
      <c r="C2219" s="26">
        <v>3.84</v>
      </c>
      <c r="D2219" s="27" t="str">
        <f t="shared" si="136"/>
        <v>✅High Performer</v>
      </c>
      <c r="E2219" s="27" t="str" cm="1">
        <f t="array" ref="E2219">_xlfn.IFS(C2219&gt;= 4.5,"Excellent",C2219 &gt;=3.5,"Good",C2219&gt;=2.5,"Average",C2219&gt;= 1.5,"Below Avg",C2219&lt;1.5,"Poor")</f>
        <v>Good</v>
      </c>
      <c r="F2219" s="27" t="str">
        <f t="shared" si="137"/>
        <v>Developing</v>
      </c>
      <c r="G2219" s="58" t="str">
        <f t="shared" si="138"/>
        <v>30% Bonus</v>
      </c>
      <c r="H2219" s="60" t="str">
        <f t="shared" si="139"/>
        <v>Valid</v>
      </c>
    </row>
    <row r="2220" spans="1:8" x14ac:dyDescent="0.2">
      <c r="A2220" s="26" t="s">
        <v>7259</v>
      </c>
      <c r="B2220" s="26" t="s">
        <v>7102</v>
      </c>
      <c r="C2220" s="26">
        <v>2.2000000000000002</v>
      </c>
      <c r="D2220" s="27" t="str">
        <f t="shared" si="136"/>
        <v>📈Low Performer</v>
      </c>
      <c r="E2220" s="27" t="str" cm="1">
        <f t="array" ref="E2220">_xlfn.IFS(C2220&gt;= 4.5,"Excellent",C2220 &gt;=3.5,"Good",C2220&gt;=2.5,"Average",C2220&gt;= 1.5,"Below Avg",C2220&lt;1.5,"Poor")</f>
        <v>Below Avg</v>
      </c>
      <c r="F2220" s="27" t="str">
        <f t="shared" si="137"/>
        <v>At Risk</v>
      </c>
      <c r="G2220" s="58" t="str">
        <f t="shared" si="138"/>
        <v>No Bonus</v>
      </c>
      <c r="H2220" s="60" t="str">
        <f t="shared" si="139"/>
        <v>Valid</v>
      </c>
    </row>
    <row r="2221" spans="1:8" x14ac:dyDescent="0.2">
      <c r="A2221" s="26" t="s">
        <v>7261</v>
      </c>
      <c r="B2221" s="26" t="s">
        <v>4617</v>
      </c>
      <c r="C2221" s="26">
        <v>4.99</v>
      </c>
      <c r="D2221" s="27" t="str">
        <f t="shared" si="136"/>
        <v>✅High Performer</v>
      </c>
      <c r="E2221" s="27" t="str" cm="1">
        <f t="array" ref="E2221">_xlfn.IFS(C2221&gt;= 4.5,"Excellent",C2221 &gt;=3.5,"Good",C2221&gt;=2.5,"Average",C2221&gt;= 1.5,"Below Avg",C2221&lt;1.5,"Poor")</f>
        <v>Excellent</v>
      </c>
      <c r="F2221" s="27" t="str">
        <f t="shared" si="137"/>
        <v>Top Employee</v>
      </c>
      <c r="G2221" s="58" t="str">
        <f t="shared" si="138"/>
        <v>50% Bonus</v>
      </c>
      <c r="H2221" s="60" t="str">
        <f t="shared" si="139"/>
        <v>Valid</v>
      </c>
    </row>
    <row r="2222" spans="1:8" x14ac:dyDescent="0.2">
      <c r="A2222" s="26" t="s">
        <v>7263</v>
      </c>
      <c r="B2222" s="26" t="s">
        <v>5270</v>
      </c>
      <c r="C2222" s="26">
        <v>2.91</v>
      </c>
      <c r="D2222" s="27" t="str">
        <f t="shared" si="136"/>
        <v>📈Low Performer</v>
      </c>
      <c r="E2222" s="27" t="str" cm="1">
        <f t="array" ref="E2222">_xlfn.IFS(C2222&gt;= 4.5,"Excellent",C2222 &gt;=3.5,"Good",C2222&gt;=2.5,"Average",C2222&gt;= 1.5,"Below Avg",C2222&lt;1.5,"Poor")</f>
        <v>Average</v>
      </c>
      <c r="F2222" s="27" t="str">
        <f t="shared" si="137"/>
        <v>Developing</v>
      </c>
      <c r="G2222" s="58" t="str">
        <f t="shared" si="138"/>
        <v>30% Bonus</v>
      </c>
      <c r="H2222" s="60" t="str">
        <f t="shared" si="139"/>
        <v>Valid</v>
      </c>
    </row>
    <row r="2223" spans="1:8" x14ac:dyDescent="0.2">
      <c r="A2223" s="26" t="s">
        <v>7266</v>
      </c>
      <c r="B2223" s="26" t="s">
        <v>2082</v>
      </c>
      <c r="C2223" s="26">
        <v>1.03</v>
      </c>
      <c r="D2223" s="27" t="str">
        <f t="shared" si="136"/>
        <v>📈Low Performer</v>
      </c>
      <c r="E2223" s="27" t="str" cm="1">
        <f t="array" ref="E2223">_xlfn.IFS(C2223&gt;= 4.5,"Excellent",C2223 &gt;=3.5,"Good",C2223&gt;=2.5,"Average",C2223&gt;= 1.5,"Below Avg",C2223&lt;1.5,"Poor")</f>
        <v>Poor</v>
      </c>
      <c r="F2223" s="27" t="str">
        <f t="shared" si="137"/>
        <v>At Risk</v>
      </c>
      <c r="G2223" s="58" t="str">
        <f t="shared" si="138"/>
        <v>No Bonus</v>
      </c>
      <c r="H2223" s="60" t="str">
        <f t="shared" si="139"/>
        <v>Invalid</v>
      </c>
    </row>
    <row r="2224" spans="1:8" x14ac:dyDescent="0.2">
      <c r="A2224" s="26" t="s">
        <v>7268</v>
      </c>
      <c r="B2224" s="26" t="s">
        <v>7269</v>
      </c>
      <c r="C2224" s="26">
        <v>3.77</v>
      </c>
      <c r="D2224" s="27" t="str">
        <f t="shared" si="136"/>
        <v>✅High Performer</v>
      </c>
      <c r="E2224" s="27" t="str" cm="1">
        <f t="array" ref="E2224">_xlfn.IFS(C2224&gt;= 4.5,"Excellent",C2224 &gt;=3.5,"Good",C2224&gt;=2.5,"Average",C2224&gt;= 1.5,"Below Avg",C2224&lt;1.5,"Poor")</f>
        <v>Good</v>
      </c>
      <c r="F2224" s="27" t="str">
        <f t="shared" si="137"/>
        <v>Developing</v>
      </c>
      <c r="G2224" s="58" t="str">
        <f t="shared" si="138"/>
        <v>30% Bonus</v>
      </c>
      <c r="H2224" s="60" t="str">
        <f t="shared" si="139"/>
        <v>Valid</v>
      </c>
    </row>
    <row r="2225" spans="1:8" x14ac:dyDescent="0.2">
      <c r="A2225" s="26" t="s">
        <v>7272</v>
      </c>
      <c r="B2225" s="26" t="s">
        <v>2278</v>
      </c>
      <c r="C2225" s="26">
        <v>4.53</v>
      </c>
      <c r="D2225" s="27" t="str">
        <f t="shared" si="136"/>
        <v>✅High Performer</v>
      </c>
      <c r="E2225" s="27" t="str" cm="1">
        <f t="array" ref="E2225">_xlfn.IFS(C2225&gt;= 4.5,"Excellent",C2225 &gt;=3.5,"Good",C2225&gt;=2.5,"Average",C2225&gt;= 1.5,"Below Avg",C2225&lt;1.5,"Poor")</f>
        <v>Excellent</v>
      </c>
      <c r="F2225" s="27" t="str">
        <f t="shared" si="137"/>
        <v>Top Employee</v>
      </c>
      <c r="G2225" s="58" t="str">
        <f t="shared" si="138"/>
        <v>50% Bonus</v>
      </c>
      <c r="H2225" s="60" t="str">
        <f t="shared" si="139"/>
        <v>Valid</v>
      </c>
    </row>
    <row r="2226" spans="1:8" x14ac:dyDescent="0.2">
      <c r="A2226" s="26" t="s">
        <v>7274</v>
      </c>
      <c r="B2226" s="26" t="s">
        <v>7275</v>
      </c>
      <c r="C2226" s="26">
        <v>3.22</v>
      </c>
      <c r="D2226" s="27" t="str">
        <f t="shared" si="136"/>
        <v>✅High Performer</v>
      </c>
      <c r="E2226" s="27" t="str" cm="1">
        <f t="array" ref="E2226">_xlfn.IFS(C2226&gt;= 4.5,"Excellent",C2226 &gt;=3.5,"Good",C2226&gt;=2.5,"Average",C2226&gt;= 1.5,"Below Avg",C2226&lt;1.5,"Poor")</f>
        <v>Average</v>
      </c>
      <c r="F2226" s="27" t="str">
        <f t="shared" si="137"/>
        <v>Developing</v>
      </c>
      <c r="G2226" s="58" t="str">
        <f t="shared" si="138"/>
        <v>30% Bonus</v>
      </c>
      <c r="H2226" s="60" t="str">
        <f t="shared" si="139"/>
        <v>Valid</v>
      </c>
    </row>
    <row r="2227" spans="1:8" x14ac:dyDescent="0.2">
      <c r="A2227" s="26" t="s">
        <v>7278</v>
      </c>
      <c r="B2227" s="26" t="s">
        <v>2540</v>
      </c>
      <c r="C2227" s="26">
        <v>3.05</v>
      </c>
      <c r="D2227" s="27" t="str">
        <f t="shared" si="136"/>
        <v>✅High Performer</v>
      </c>
      <c r="E2227" s="27" t="str" cm="1">
        <f t="array" ref="E2227">_xlfn.IFS(C2227&gt;= 4.5,"Excellent",C2227 &gt;=3.5,"Good",C2227&gt;=2.5,"Average",C2227&gt;= 1.5,"Below Avg",C2227&lt;1.5,"Poor")</f>
        <v>Average</v>
      </c>
      <c r="F2227" s="27" t="str">
        <f t="shared" si="137"/>
        <v>Developing</v>
      </c>
      <c r="G2227" s="58" t="str">
        <f t="shared" si="138"/>
        <v>30% Bonus</v>
      </c>
      <c r="H2227" s="60" t="str">
        <f t="shared" si="139"/>
        <v>Valid</v>
      </c>
    </row>
    <row r="2228" spans="1:8" x14ac:dyDescent="0.2">
      <c r="A2228" s="26" t="s">
        <v>7280</v>
      </c>
      <c r="B2228" s="26" t="s">
        <v>4559</v>
      </c>
      <c r="C2228" s="26">
        <v>1.22</v>
      </c>
      <c r="D2228" s="27" t="str">
        <f t="shared" si="136"/>
        <v>📈Low Performer</v>
      </c>
      <c r="E2228" s="27" t="str" cm="1">
        <f t="array" ref="E2228">_xlfn.IFS(C2228&gt;= 4.5,"Excellent",C2228 &gt;=3.5,"Good",C2228&gt;=2.5,"Average",C2228&gt;= 1.5,"Below Avg",C2228&lt;1.5,"Poor")</f>
        <v>Poor</v>
      </c>
      <c r="F2228" s="27" t="str">
        <f t="shared" si="137"/>
        <v>At Risk</v>
      </c>
      <c r="G2228" s="58" t="str">
        <f t="shared" si="138"/>
        <v>No Bonus</v>
      </c>
      <c r="H2228" s="60" t="str">
        <f t="shared" si="139"/>
        <v>Invalid</v>
      </c>
    </row>
    <row r="2229" spans="1:8" x14ac:dyDescent="0.2">
      <c r="A2229" s="26" t="s">
        <v>7282</v>
      </c>
      <c r="B2229" s="26" t="s">
        <v>7283</v>
      </c>
      <c r="C2229" s="26">
        <v>1.1399999999999999</v>
      </c>
      <c r="D2229" s="27" t="str">
        <f t="shared" si="136"/>
        <v>📈Low Performer</v>
      </c>
      <c r="E2229" s="27" t="str" cm="1">
        <f t="array" ref="E2229">_xlfn.IFS(C2229&gt;= 4.5,"Excellent",C2229 &gt;=3.5,"Good",C2229&gt;=2.5,"Average",C2229&gt;= 1.5,"Below Avg",C2229&lt;1.5,"Poor")</f>
        <v>Poor</v>
      </c>
      <c r="F2229" s="27" t="str">
        <f t="shared" si="137"/>
        <v>At Risk</v>
      </c>
      <c r="G2229" s="58" t="str">
        <f t="shared" si="138"/>
        <v>No Bonus</v>
      </c>
      <c r="H2229" s="60" t="str">
        <f t="shared" si="139"/>
        <v>Invalid</v>
      </c>
    </row>
    <row r="2230" spans="1:8" x14ac:dyDescent="0.2">
      <c r="A2230" s="26" t="s">
        <v>7285</v>
      </c>
      <c r="B2230" s="26" t="s">
        <v>5868</v>
      </c>
      <c r="C2230" s="26">
        <v>2.02</v>
      </c>
      <c r="D2230" s="27" t="str">
        <f t="shared" si="136"/>
        <v>📈Low Performer</v>
      </c>
      <c r="E2230" s="27" t="str" cm="1">
        <f t="array" ref="E2230">_xlfn.IFS(C2230&gt;= 4.5,"Excellent",C2230 &gt;=3.5,"Good",C2230&gt;=2.5,"Average",C2230&gt;= 1.5,"Below Avg",C2230&lt;1.5,"Poor")</f>
        <v>Below Avg</v>
      </c>
      <c r="F2230" s="27" t="str">
        <f t="shared" si="137"/>
        <v>At Risk</v>
      </c>
      <c r="G2230" s="58" t="str">
        <f t="shared" si="138"/>
        <v>No Bonus</v>
      </c>
      <c r="H2230" s="60" t="str">
        <f t="shared" si="139"/>
        <v>Valid</v>
      </c>
    </row>
    <row r="2231" spans="1:8" x14ac:dyDescent="0.2">
      <c r="A2231" s="26" t="s">
        <v>7287</v>
      </c>
      <c r="B2231" s="26" t="s">
        <v>1279</v>
      </c>
      <c r="C2231" s="26">
        <v>1.9</v>
      </c>
      <c r="D2231" s="27" t="str">
        <f t="shared" si="136"/>
        <v>📈Low Performer</v>
      </c>
      <c r="E2231" s="27" t="str" cm="1">
        <f t="array" ref="E2231">_xlfn.IFS(C2231&gt;= 4.5,"Excellent",C2231 &gt;=3.5,"Good",C2231&gt;=2.5,"Average",C2231&gt;= 1.5,"Below Avg",C2231&lt;1.5,"Poor")</f>
        <v>Below Avg</v>
      </c>
      <c r="F2231" s="27" t="str">
        <f t="shared" si="137"/>
        <v>At Risk</v>
      </c>
      <c r="G2231" s="58" t="str">
        <f t="shared" si="138"/>
        <v>No Bonus</v>
      </c>
      <c r="H2231" s="60" t="str">
        <f t="shared" si="139"/>
        <v>Invalid</v>
      </c>
    </row>
    <row r="2232" spans="1:8" x14ac:dyDescent="0.2">
      <c r="A2232" s="26" t="s">
        <v>7289</v>
      </c>
      <c r="B2232" s="26" t="s">
        <v>7290</v>
      </c>
      <c r="C2232" s="26">
        <v>4.08</v>
      </c>
      <c r="D2232" s="27" t="str">
        <f t="shared" si="136"/>
        <v>✅High Performer</v>
      </c>
      <c r="E2232" s="27" t="str" cm="1">
        <f t="array" ref="E2232">_xlfn.IFS(C2232&gt;= 4.5,"Excellent",C2232 &gt;=3.5,"Good",C2232&gt;=2.5,"Average",C2232&gt;= 1.5,"Below Avg",C2232&lt;1.5,"Poor")</f>
        <v>Good</v>
      </c>
      <c r="F2232" s="27" t="str">
        <f t="shared" si="137"/>
        <v>Developing</v>
      </c>
      <c r="G2232" s="58" t="str">
        <f t="shared" si="138"/>
        <v>30% Bonus</v>
      </c>
      <c r="H2232" s="60" t="str">
        <f t="shared" si="139"/>
        <v>Valid</v>
      </c>
    </row>
    <row r="2233" spans="1:8" x14ac:dyDescent="0.2">
      <c r="A2233" s="26" t="s">
        <v>7292</v>
      </c>
      <c r="B2233" s="26" t="s">
        <v>7293</v>
      </c>
      <c r="C2233" s="26">
        <v>3.38</v>
      </c>
      <c r="D2233" s="27" t="str">
        <f t="shared" si="136"/>
        <v>✅High Performer</v>
      </c>
      <c r="E2233" s="27" t="str" cm="1">
        <f t="array" ref="E2233">_xlfn.IFS(C2233&gt;= 4.5,"Excellent",C2233 &gt;=3.5,"Good",C2233&gt;=2.5,"Average",C2233&gt;= 1.5,"Below Avg",C2233&lt;1.5,"Poor")</f>
        <v>Average</v>
      </c>
      <c r="F2233" s="27" t="str">
        <f t="shared" si="137"/>
        <v>Developing</v>
      </c>
      <c r="G2233" s="58" t="str">
        <f t="shared" si="138"/>
        <v>30% Bonus</v>
      </c>
      <c r="H2233" s="60" t="str">
        <f t="shared" si="139"/>
        <v>Valid</v>
      </c>
    </row>
    <row r="2234" spans="1:8" x14ac:dyDescent="0.2">
      <c r="A2234" s="26" t="s">
        <v>7295</v>
      </c>
      <c r="B2234" s="26" t="s">
        <v>1027</v>
      </c>
      <c r="C2234" s="26">
        <v>1.43</v>
      </c>
      <c r="D2234" s="27" t="str">
        <f t="shared" si="136"/>
        <v>📈Low Performer</v>
      </c>
      <c r="E2234" s="27" t="str" cm="1">
        <f t="array" ref="E2234">_xlfn.IFS(C2234&gt;= 4.5,"Excellent",C2234 &gt;=3.5,"Good",C2234&gt;=2.5,"Average",C2234&gt;= 1.5,"Below Avg",C2234&lt;1.5,"Poor")</f>
        <v>Poor</v>
      </c>
      <c r="F2234" s="27" t="str">
        <f t="shared" si="137"/>
        <v>At Risk</v>
      </c>
      <c r="G2234" s="58" t="str">
        <f t="shared" si="138"/>
        <v>No Bonus</v>
      </c>
      <c r="H2234" s="60" t="str">
        <f t="shared" si="139"/>
        <v>Invalid</v>
      </c>
    </row>
    <row r="2235" spans="1:8" x14ac:dyDescent="0.2">
      <c r="A2235" s="26" t="s">
        <v>7297</v>
      </c>
      <c r="B2235" s="26" t="s">
        <v>5103</v>
      </c>
      <c r="C2235" s="26">
        <v>1.86</v>
      </c>
      <c r="D2235" s="27" t="str">
        <f t="shared" si="136"/>
        <v>📈Low Performer</v>
      </c>
      <c r="E2235" s="27" t="str" cm="1">
        <f t="array" ref="E2235">_xlfn.IFS(C2235&gt;= 4.5,"Excellent",C2235 &gt;=3.5,"Good",C2235&gt;=2.5,"Average",C2235&gt;= 1.5,"Below Avg",C2235&lt;1.5,"Poor")</f>
        <v>Below Avg</v>
      </c>
      <c r="F2235" s="27" t="str">
        <f t="shared" si="137"/>
        <v>At Risk</v>
      </c>
      <c r="G2235" s="58" t="str">
        <f t="shared" si="138"/>
        <v>No Bonus</v>
      </c>
      <c r="H2235" s="60" t="str">
        <f t="shared" si="139"/>
        <v>Invalid</v>
      </c>
    </row>
    <row r="2236" spans="1:8" x14ac:dyDescent="0.2">
      <c r="A2236" s="26" t="s">
        <v>7299</v>
      </c>
      <c r="B2236" s="26" t="s">
        <v>1596</v>
      </c>
      <c r="C2236" s="26">
        <v>2.87</v>
      </c>
      <c r="D2236" s="27" t="str">
        <f t="shared" si="136"/>
        <v>📈Low Performer</v>
      </c>
      <c r="E2236" s="27" t="str" cm="1">
        <f t="array" ref="E2236">_xlfn.IFS(C2236&gt;= 4.5,"Excellent",C2236 &gt;=3.5,"Good",C2236&gt;=2.5,"Average",C2236&gt;= 1.5,"Below Avg",C2236&lt;1.5,"Poor")</f>
        <v>Average</v>
      </c>
      <c r="F2236" s="27" t="str">
        <f t="shared" si="137"/>
        <v>Developing</v>
      </c>
      <c r="G2236" s="58" t="str">
        <f t="shared" si="138"/>
        <v>30% Bonus</v>
      </c>
      <c r="H2236" s="60" t="str">
        <f t="shared" si="139"/>
        <v>Valid</v>
      </c>
    </row>
    <row r="2237" spans="1:8" x14ac:dyDescent="0.2">
      <c r="A2237" s="26" t="s">
        <v>7302</v>
      </c>
      <c r="B2237" s="26" t="s">
        <v>7303</v>
      </c>
      <c r="C2237" s="26">
        <v>2.27</v>
      </c>
      <c r="D2237" s="27" t="str">
        <f t="shared" si="136"/>
        <v>📈Low Performer</v>
      </c>
      <c r="E2237" s="27" t="str" cm="1">
        <f t="array" ref="E2237">_xlfn.IFS(C2237&gt;= 4.5,"Excellent",C2237 &gt;=3.5,"Good",C2237&gt;=2.5,"Average",C2237&gt;= 1.5,"Below Avg",C2237&lt;1.5,"Poor")</f>
        <v>Below Avg</v>
      </c>
      <c r="F2237" s="27" t="str">
        <f t="shared" si="137"/>
        <v>At Risk</v>
      </c>
      <c r="G2237" s="58" t="str">
        <f t="shared" si="138"/>
        <v>No Bonus</v>
      </c>
      <c r="H2237" s="60" t="str">
        <f t="shared" si="139"/>
        <v>Valid</v>
      </c>
    </row>
    <row r="2238" spans="1:8" x14ac:dyDescent="0.2">
      <c r="A2238" s="26" t="s">
        <v>7305</v>
      </c>
      <c r="B2238" s="26" t="s">
        <v>184</v>
      </c>
      <c r="C2238" s="26">
        <v>3.17</v>
      </c>
      <c r="D2238" s="27" t="str">
        <f t="shared" si="136"/>
        <v>✅High Performer</v>
      </c>
      <c r="E2238" s="27" t="str" cm="1">
        <f t="array" ref="E2238">_xlfn.IFS(C2238&gt;= 4.5,"Excellent",C2238 &gt;=3.5,"Good",C2238&gt;=2.5,"Average",C2238&gt;= 1.5,"Below Avg",C2238&lt;1.5,"Poor")</f>
        <v>Average</v>
      </c>
      <c r="F2238" s="27" t="str">
        <f t="shared" si="137"/>
        <v>Developing</v>
      </c>
      <c r="G2238" s="58" t="str">
        <f t="shared" si="138"/>
        <v>30% Bonus</v>
      </c>
      <c r="H2238" s="60" t="str">
        <f t="shared" si="139"/>
        <v>Valid</v>
      </c>
    </row>
    <row r="2239" spans="1:8" x14ac:dyDescent="0.2">
      <c r="A2239" s="26" t="s">
        <v>7306</v>
      </c>
      <c r="B2239" s="26" t="s">
        <v>7307</v>
      </c>
      <c r="C2239" s="26">
        <v>2.02</v>
      </c>
      <c r="D2239" s="27" t="str">
        <f t="shared" si="136"/>
        <v>📈Low Performer</v>
      </c>
      <c r="E2239" s="27" t="str" cm="1">
        <f t="array" ref="E2239">_xlfn.IFS(C2239&gt;= 4.5,"Excellent",C2239 &gt;=3.5,"Good",C2239&gt;=2.5,"Average",C2239&gt;= 1.5,"Below Avg",C2239&lt;1.5,"Poor")</f>
        <v>Below Avg</v>
      </c>
      <c r="F2239" s="27" t="str">
        <f t="shared" si="137"/>
        <v>At Risk</v>
      </c>
      <c r="G2239" s="58" t="str">
        <f t="shared" si="138"/>
        <v>No Bonus</v>
      </c>
      <c r="H2239" s="60" t="str">
        <f t="shared" si="139"/>
        <v>Valid</v>
      </c>
    </row>
    <row r="2240" spans="1:8" x14ac:dyDescent="0.2">
      <c r="A2240" s="26" t="s">
        <v>7309</v>
      </c>
      <c r="B2240" s="26" t="s">
        <v>7310</v>
      </c>
      <c r="C2240" s="26">
        <v>1.1499999999999999</v>
      </c>
      <c r="D2240" s="27" t="str">
        <f t="shared" si="136"/>
        <v>📈Low Performer</v>
      </c>
      <c r="E2240" s="27" t="str" cm="1">
        <f t="array" ref="E2240">_xlfn.IFS(C2240&gt;= 4.5,"Excellent",C2240 &gt;=3.5,"Good",C2240&gt;=2.5,"Average",C2240&gt;= 1.5,"Below Avg",C2240&lt;1.5,"Poor")</f>
        <v>Poor</v>
      </c>
      <c r="F2240" s="27" t="str">
        <f t="shared" si="137"/>
        <v>At Risk</v>
      </c>
      <c r="G2240" s="58" t="str">
        <f t="shared" si="138"/>
        <v>No Bonus</v>
      </c>
      <c r="H2240" s="60" t="str">
        <f t="shared" si="139"/>
        <v>Invalid</v>
      </c>
    </row>
    <row r="2241" spans="1:8" x14ac:dyDescent="0.2">
      <c r="A2241" s="26" t="s">
        <v>7312</v>
      </c>
      <c r="B2241" s="26" t="s">
        <v>7313</v>
      </c>
      <c r="C2241" s="26">
        <v>3.05</v>
      </c>
      <c r="D2241" s="27" t="str">
        <f t="shared" si="136"/>
        <v>✅High Performer</v>
      </c>
      <c r="E2241" s="27" t="str" cm="1">
        <f t="array" ref="E2241">_xlfn.IFS(C2241&gt;= 4.5,"Excellent",C2241 &gt;=3.5,"Good",C2241&gt;=2.5,"Average",C2241&gt;= 1.5,"Below Avg",C2241&lt;1.5,"Poor")</f>
        <v>Average</v>
      </c>
      <c r="F2241" s="27" t="str">
        <f t="shared" si="137"/>
        <v>Developing</v>
      </c>
      <c r="G2241" s="58" t="str">
        <f t="shared" si="138"/>
        <v>30% Bonus</v>
      </c>
      <c r="H2241" s="60" t="str">
        <f t="shared" si="139"/>
        <v>Valid</v>
      </c>
    </row>
    <row r="2242" spans="1:8" x14ac:dyDescent="0.2">
      <c r="A2242" s="26" t="s">
        <v>7315</v>
      </c>
      <c r="B2242" s="26" t="s">
        <v>7316</v>
      </c>
      <c r="C2242" s="26">
        <v>1.47</v>
      </c>
      <c r="D2242" s="27" t="str">
        <f t="shared" si="136"/>
        <v>📈Low Performer</v>
      </c>
      <c r="E2242" s="27" t="str" cm="1">
        <f t="array" ref="E2242">_xlfn.IFS(C2242&gt;= 4.5,"Excellent",C2242 &gt;=3.5,"Good",C2242&gt;=2.5,"Average",C2242&gt;= 1.5,"Below Avg",C2242&lt;1.5,"Poor")</f>
        <v>Poor</v>
      </c>
      <c r="F2242" s="27" t="str">
        <f t="shared" si="137"/>
        <v>At Risk</v>
      </c>
      <c r="G2242" s="58" t="str">
        <f t="shared" si="138"/>
        <v>No Bonus</v>
      </c>
      <c r="H2242" s="60" t="str">
        <f t="shared" si="139"/>
        <v>Invalid</v>
      </c>
    </row>
    <row r="2243" spans="1:8" x14ac:dyDescent="0.2">
      <c r="A2243" s="26" t="s">
        <v>7319</v>
      </c>
      <c r="B2243" s="26" t="s">
        <v>7320</v>
      </c>
      <c r="C2243" s="26">
        <v>2.52</v>
      </c>
      <c r="D2243" s="27" t="str">
        <f t="shared" si="136"/>
        <v>📈Low Performer</v>
      </c>
      <c r="E2243" s="27" t="str" cm="1">
        <f t="array" ref="E2243">_xlfn.IFS(C2243&gt;= 4.5,"Excellent",C2243 &gt;=3.5,"Good",C2243&gt;=2.5,"Average",C2243&gt;= 1.5,"Below Avg",C2243&lt;1.5,"Poor")</f>
        <v>Average</v>
      </c>
      <c r="F2243" s="27" t="str">
        <f t="shared" si="137"/>
        <v>Developing</v>
      </c>
      <c r="G2243" s="58" t="str">
        <f t="shared" si="138"/>
        <v>30% Bonus</v>
      </c>
      <c r="H2243" s="60" t="str">
        <f t="shared" si="139"/>
        <v>Valid</v>
      </c>
    </row>
    <row r="2244" spans="1:8" x14ac:dyDescent="0.2">
      <c r="A2244" s="26" t="s">
        <v>7322</v>
      </c>
      <c r="B2244" s="26" t="s">
        <v>6723</v>
      </c>
      <c r="C2244" s="26">
        <v>2.16</v>
      </c>
      <c r="D2244" s="27" t="str">
        <f t="shared" ref="D2244:D2307" si="140">IF($C2244&gt;=3,"✅High Performer","📈Low Performer")</f>
        <v>📈Low Performer</v>
      </c>
      <c r="E2244" s="27" t="str" cm="1">
        <f t="array" ref="E2244">_xlfn.IFS(C2244&gt;= 4.5,"Excellent",C2244 &gt;=3.5,"Good",C2244&gt;=2.5,"Average",C2244&gt;= 1.5,"Below Avg",C2244&lt;1.5,"Poor")</f>
        <v>Below Avg</v>
      </c>
      <c r="F2244" s="27" t="str">
        <f t="shared" ref="F2244:F2307" si="141">IF(C2244&gt;=4.5,"Top Employee",IF(C2244&gt;=2.5,"Developing","At Risk"))</f>
        <v>At Risk</v>
      </c>
      <c r="G2244" s="58" t="str">
        <f t="shared" ref="G2244:G2307" si="142">IF(AND(C2244&gt;=4.5,C2244&lt;=5),"50% Bonus",IF(AND(C2244&gt;=2.5,C2244&lt;4.5),"30% Bonus","No Bonus"))</f>
        <v>No Bonus</v>
      </c>
      <c r="H2244" s="60" t="str">
        <f t="shared" ref="H2244:H2307" si="143">IF(OR(C2244&lt;=2,C2244&gt;=5),"Invalid","Valid")</f>
        <v>Valid</v>
      </c>
    </row>
    <row r="2245" spans="1:8" x14ac:dyDescent="0.2">
      <c r="A2245" s="26" t="s">
        <v>7325</v>
      </c>
      <c r="B2245" s="26" t="s">
        <v>59</v>
      </c>
      <c r="C2245" s="26">
        <v>3.4</v>
      </c>
      <c r="D2245" s="27" t="str">
        <f t="shared" si="140"/>
        <v>✅High Performer</v>
      </c>
      <c r="E2245" s="27" t="str" cm="1">
        <f t="array" ref="E2245">_xlfn.IFS(C2245&gt;= 4.5,"Excellent",C2245 &gt;=3.5,"Good",C2245&gt;=2.5,"Average",C2245&gt;= 1.5,"Below Avg",C2245&lt;1.5,"Poor")</f>
        <v>Average</v>
      </c>
      <c r="F2245" s="27" t="str">
        <f t="shared" si="141"/>
        <v>Developing</v>
      </c>
      <c r="G2245" s="58" t="str">
        <f t="shared" si="142"/>
        <v>30% Bonus</v>
      </c>
      <c r="H2245" s="60" t="str">
        <f t="shared" si="143"/>
        <v>Valid</v>
      </c>
    </row>
    <row r="2246" spans="1:8" x14ac:dyDescent="0.2">
      <c r="A2246" s="26" t="s">
        <v>7327</v>
      </c>
      <c r="B2246" s="26" t="s">
        <v>7328</v>
      </c>
      <c r="C2246" s="26">
        <v>2.56</v>
      </c>
      <c r="D2246" s="27" t="str">
        <f t="shared" si="140"/>
        <v>📈Low Performer</v>
      </c>
      <c r="E2246" s="27" t="str" cm="1">
        <f t="array" ref="E2246">_xlfn.IFS(C2246&gt;= 4.5,"Excellent",C2246 &gt;=3.5,"Good",C2246&gt;=2.5,"Average",C2246&gt;= 1.5,"Below Avg",C2246&lt;1.5,"Poor")</f>
        <v>Average</v>
      </c>
      <c r="F2246" s="27" t="str">
        <f t="shared" si="141"/>
        <v>Developing</v>
      </c>
      <c r="G2246" s="58" t="str">
        <f t="shared" si="142"/>
        <v>30% Bonus</v>
      </c>
      <c r="H2246" s="60" t="str">
        <f t="shared" si="143"/>
        <v>Valid</v>
      </c>
    </row>
    <row r="2247" spans="1:8" x14ac:dyDescent="0.2">
      <c r="A2247" s="26" t="s">
        <v>7330</v>
      </c>
      <c r="B2247" s="26" t="s">
        <v>3179</v>
      </c>
      <c r="C2247" s="26">
        <v>2.63</v>
      </c>
      <c r="D2247" s="27" t="str">
        <f t="shared" si="140"/>
        <v>📈Low Performer</v>
      </c>
      <c r="E2247" s="27" t="str" cm="1">
        <f t="array" ref="E2247">_xlfn.IFS(C2247&gt;= 4.5,"Excellent",C2247 &gt;=3.5,"Good",C2247&gt;=2.5,"Average",C2247&gt;= 1.5,"Below Avg",C2247&lt;1.5,"Poor")</f>
        <v>Average</v>
      </c>
      <c r="F2247" s="27" t="str">
        <f t="shared" si="141"/>
        <v>Developing</v>
      </c>
      <c r="G2247" s="58" t="str">
        <f t="shared" si="142"/>
        <v>30% Bonus</v>
      </c>
      <c r="H2247" s="60" t="str">
        <f t="shared" si="143"/>
        <v>Valid</v>
      </c>
    </row>
    <row r="2248" spans="1:8" x14ac:dyDescent="0.2">
      <c r="A2248" s="26" t="s">
        <v>7332</v>
      </c>
      <c r="B2248" s="26" t="s">
        <v>7333</v>
      </c>
      <c r="C2248" s="26">
        <v>1.76</v>
      </c>
      <c r="D2248" s="27" t="str">
        <f t="shared" si="140"/>
        <v>📈Low Performer</v>
      </c>
      <c r="E2248" s="27" t="str" cm="1">
        <f t="array" ref="E2248">_xlfn.IFS(C2248&gt;= 4.5,"Excellent",C2248 &gt;=3.5,"Good",C2248&gt;=2.5,"Average",C2248&gt;= 1.5,"Below Avg",C2248&lt;1.5,"Poor")</f>
        <v>Below Avg</v>
      </c>
      <c r="F2248" s="27" t="str">
        <f t="shared" si="141"/>
        <v>At Risk</v>
      </c>
      <c r="G2248" s="58" t="str">
        <f t="shared" si="142"/>
        <v>No Bonus</v>
      </c>
      <c r="H2248" s="60" t="str">
        <f t="shared" si="143"/>
        <v>Invalid</v>
      </c>
    </row>
    <row r="2249" spans="1:8" x14ac:dyDescent="0.2">
      <c r="A2249" s="26" t="s">
        <v>7336</v>
      </c>
      <c r="B2249" s="26" t="s">
        <v>871</v>
      </c>
      <c r="C2249" s="26">
        <v>2.14</v>
      </c>
      <c r="D2249" s="27" t="str">
        <f t="shared" si="140"/>
        <v>📈Low Performer</v>
      </c>
      <c r="E2249" s="27" t="str" cm="1">
        <f t="array" ref="E2249">_xlfn.IFS(C2249&gt;= 4.5,"Excellent",C2249 &gt;=3.5,"Good",C2249&gt;=2.5,"Average",C2249&gt;= 1.5,"Below Avg",C2249&lt;1.5,"Poor")</f>
        <v>Below Avg</v>
      </c>
      <c r="F2249" s="27" t="str">
        <f t="shared" si="141"/>
        <v>At Risk</v>
      </c>
      <c r="G2249" s="58" t="str">
        <f t="shared" si="142"/>
        <v>No Bonus</v>
      </c>
      <c r="H2249" s="60" t="str">
        <f t="shared" si="143"/>
        <v>Valid</v>
      </c>
    </row>
    <row r="2250" spans="1:8" x14ac:dyDescent="0.2">
      <c r="A2250" s="26" t="s">
        <v>7338</v>
      </c>
      <c r="B2250" s="26" t="s">
        <v>7339</v>
      </c>
      <c r="C2250" s="26">
        <v>4.87</v>
      </c>
      <c r="D2250" s="27" t="str">
        <f t="shared" si="140"/>
        <v>✅High Performer</v>
      </c>
      <c r="E2250" s="27" t="str" cm="1">
        <f t="array" ref="E2250">_xlfn.IFS(C2250&gt;= 4.5,"Excellent",C2250 &gt;=3.5,"Good",C2250&gt;=2.5,"Average",C2250&gt;= 1.5,"Below Avg",C2250&lt;1.5,"Poor")</f>
        <v>Excellent</v>
      </c>
      <c r="F2250" s="27" t="str">
        <f t="shared" si="141"/>
        <v>Top Employee</v>
      </c>
      <c r="G2250" s="58" t="str">
        <f t="shared" si="142"/>
        <v>50% Bonus</v>
      </c>
      <c r="H2250" s="60" t="str">
        <f t="shared" si="143"/>
        <v>Valid</v>
      </c>
    </row>
    <row r="2251" spans="1:8" x14ac:dyDescent="0.2">
      <c r="A2251" s="26" t="s">
        <v>7341</v>
      </c>
      <c r="B2251" s="26" t="s">
        <v>7342</v>
      </c>
      <c r="C2251" s="26">
        <v>1.94</v>
      </c>
      <c r="D2251" s="27" t="str">
        <f t="shared" si="140"/>
        <v>📈Low Performer</v>
      </c>
      <c r="E2251" s="27" t="str" cm="1">
        <f t="array" ref="E2251">_xlfn.IFS(C2251&gt;= 4.5,"Excellent",C2251 &gt;=3.5,"Good",C2251&gt;=2.5,"Average",C2251&gt;= 1.5,"Below Avg",C2251&lt;1.5,"Poor")</f>
        <v>Below Avg</v>
      </c>
      <c r="F2251" s="27" t="str">
        <f t="shared" si="141"/>
        <v>At Risk</v>
      </c>
      <c r="G2251" s="58" t="str">
        <f t="shared" si="142"/>
        <v>No Bonus</v>
      </c>
      <c r="H2251" s="60" t="str">
        <f t="shared" si="143"/>
        <v>Invalid</v>
      </c>
    </row>
    <row r="2252" spans="1:8" x14ac:dyDescent="0.2">
      <c r="A2252" s="26" t="s">
        <v>7344</v>
      </c>
      <c r="B2252" s="26" t="s">
        <v>7345</v>
      </c>
      <c r="C2252" s="26">
        <v>1.36</v>
      </c>
      <c r="D2252" s="27" t="str">
        <f t="shared" si="140"/>
        <v>📈Low Performer</v>
      </c>
      <c r="E2252" s="27" t="str" cm="1">
        <f t="array" ref="E2252">_xlfn.IFS(C2252&gt;= 4.5,"Excellent",C2252 &gt;=3.5,"Good",C2252&gt;=2.5,"Average",C2252&gt;= 1.5,"Below Avg",C2252&lt;1.5,"Poor")</f>
        <v>Poor</v>
      </c>
      <c r="F2252" s="27" t="str">
        <f t="shared" si="141"/>
        <v>At Risk</v>
      </c>
      <c r="G2252" s="58" t="str">
        <f t="shared" si="142"/>
        <v>No Bonus</v>
      </c>
      <c r="H2252" s="60" t="str">
        <f t="shared" si="143"/>
        <v>Invalid</v>
      </c>
    </row>
    <row r="2253" spans="1:8" x14ac:dyDescent="0.2">
      <c r="A2253" s="26" t="s">
        <v>7347</v>
      </c>
      <c r="B2253" s="26" t="s">
        <v>7348</v>
      </c>
      <c r="C2253" s="26">
        <v>4.43</v>
      </c>
      <c r="D2253" s="27" t="str">
        <f t="shared" si="140"/>
        <v>✅High Performer</v>
      </c>
      <c r="E2253" s="27" t="str" cm="1">
        <f t="array" ref="E2253">_xlfn.IFS(C2253&gt;= 4.5,"Excellent",C2253 &gt;=3.5,"Good",C2253&gt;=2.5,"Average",C2253&gt;= 1.5,"Below Avg",C2253&lt;1.5,"Poor")</f>
        <v>Good</v>
      </c>
      <c r="F2253" s="27" t="str">
        <f t="shared" si="141"/>
        <v>Developing</v>
      </c>
      <c r="G2253" s="58" t="str">
        <f t="shared" si="142"/>
        <v>30% Bonus</v>
      </c>
      <c r="H2253" s="60" t="str">
        <f t="shared" si="143"/>
        <v>Valid</v>
      </c>
    </row>
    <row r="2254" spans="1:8" x14ac:dyDescent="0.2">
      <c r="A2254" s="26" t="s">
        <v>7350</v>
      </c>
      <c r="B2254" s="26" t="s">
        <v>43</v>
      </c>
      <c r="C2254" s="26">
        <v>3.56</v>
      </c>
      <c r="D2254" s="27" t="str">
        <f t="shared" si="140"/>
        <v>✅High Performer</v>
      </c>
      <c r="E2254" s="27" t="str" cm="1">
        <f t="array" ref="E2254">_xlfn.IFS(C2254&gt;= 4.5,"Excellent",C2254 &gt;=3.5,"Good",C2254&gt;=2.5,"Average",C2254&gt;= 1.5,"Below Avg",C2254&lt;1.5,"Poor")</f>
        <v>Good</v>
      </c>
      <c r="F2254" s="27" t="str">
        <f t="shared" si="141"/>
        <v>Developing</v>
      </c>
      <c r="G2254" s="58" t="str">
        <f t="shared" si="142"/>
        <v>30% Bonus</v>
      </c>
      <c r="H2254" s="60" t="str">
        <f t="shared" si="143"/>
        <v>Valid</v>
      </c>
    </row>
    <row r="2255" spans="1:8" x14ac:dyDescent="0.2">
      <c r="A2255" s="26" t="s">
        <v>7352</v>
      </c>
      <c r="B2255" s="26" t="s">
        <v>76</v>
      </c>
      <c r="C2255" s="26">
        <v>2.66</v>
      </c>
      <c r="D2255" s="27" t="str">
        <f t="shared" si="140"/>
        <v>📈Low Performer</v>
      </c>
      <c r="E2255" s="27" t="str" cm="1">
        <f t="array" ref="E2255">_xlfn.IFS(C2255&gt;= 4.5,"Excellent",C2255 &gt;=3.5,"Good",C2255&gt;=2.5,"Average",C2255&gt;= 1.5,"Below Avg",C2255&lt;1.5,"Poor")</f>
        <v>Average</v>
      </c>
      <c r="F2255" s="27" t="str">
        <f t="shared" si="141"/>
        <v>Developing</v>
      </c>
      <c r="G2255" s="58" t="str">
        <f t="shared" si="142"/>
        <v>30% Bonus</v>
      </c>
      <c r="H2255" s="60" t="str">
        <f t="shared" si="143"/>
        <v>Valid</v>
      </c>
    </row>
    <row r="2256" spans="1:8" x14ac:dyDescent="0.2">
      <c r="A2256" s="26" t="s">
        <v>7354</v>
      </c>
      <c r="B2256" s="26" t="s">
        <v>1913</v>
      </c>
      <c r="C2256" s="26">
        <v>4.84</v>
      </c>
      <c r="D2256" s="27" t="str">
        <f t="shared" si="140"/>
        <v>✅High Performer</v>
      </c>
      <c r="E2256" s="27" t="str" cm="1">
        <f t="array" ref="E2256">_xlfn.IFS(C2256&gt;= 4.5,"Excellent",C2256 &gt;=3.5,"Good",C2256&gt;=2.5,"Average",C2256&gt;= 1.5,"Below Avg",C2256&lt;1.5,"Poor")</f>
        <v>Excellent</v>
      </c>
      <c r="F2256" s="27" t="str">
        <f t="shared" si="141"/>
        <v>Top Employee</v>
      </c>
      <c r="G2256" s="58" t="str">
        <f t="shared" si="142"/>
        <v>50% Bonus</v>
      </c>
      <c r="H2256" s="60" t="str">
        <f t="shared" si="143"/>
        <v>Valid</v>
      </c>
    </row>
    <row r="2257" spans="1:8" x14ac:dyDescent="0.2">
      <c r="A2257" s="26" t="s">
        <v>7356</v>
      </c>
      <c r="B2257" s="26" t="s">
        <v>874</v>
      </c>
      <c r="C2257" s="26">
        <v>2.5299999999999998</v>
      </c>
      <c r="D2257" s="27" t="str">
        <f t="shared" si="140"/>
        <v>📈Low Performer</v>
      </c>
      <c r="E2257" s="27" t="str" cm="1">
        <f t="array" ref="E2257">_xlfn.IFS(C2257&gt;= 4.5,"Excellent",C2257 &gt;=3.5,"Good",C2257&gt;=2.5,"Average",C2257&gt;= 1.5,"Below Avg",C2257&lt;1.5,"Poor")</f>
        <v>Average</v>
      </c>
      <c r="F2257" s="27" t="str">
        <f t="shared" si="141"/>
        <v>Developing</v>
      </c>
      <c r="G2257" s="58" t="str">
        <f t="shared" si="142"/>
        <v>30% Bonus</v>
      </c>
      <c r="H2257" s="60" t="str">
        <f t="shared" si="143"/>
        <v>Valid</v>
      </c>
    </row>
    <row r="2258" spans="1:8" x14ac:dyDescent="0.2">
      <c r="A2258" s="26" t="s">
        <v>7358</v>
      </c>
      <c r="B2258" s="26" t="s">
        <v>5225</v>
      </c>
      <c r="C2258" s="26">
        <v>4.84</v>
      </c>
      <c r="D2258" s="27" t="str">
        <f t="shared" si="140"/>
        <v>✅High Performer</v>
      </c>
      <c r="E2258" s="27" t="str" cm="1">
        <f t="array" ref="E2258">_xlfn.IFS(C2258&gt;= 4.5,"Excellent",C2258 &gt;=3.5,"Good",C2258&gt;=2.5,"Average",C2258&gt;= 1.5,"Below Avg",C2258&lt;1.5,"Poor")</f>
        <v>Excellent</v>
      </c>
      <c r="F2258" s="27" t="str">
        <f t="shared" si="141"/>
        <v>Top Employee</v>
      </c>
      <c r="G2258" s="58" t="str">
        <f t="shared" si="142"/>
        <v>50% Bonus</v>
      </c>
      <c r="H2258" s="60" t="str">
        <f t="shared" si="143"/>
        <v>Valid</v>
      </c>
    </row>
    <row r="2259" spans="1:8" x14ac:dyDescent="0.2">
      <c r="A2259" s="26" t="s">
        <v>7360</v>
      </c>
      <c r="B2259" s="26" t="s">
        <v>3772</v>
      </c>
      <c r="C2259" s="26">
        <v>1.02</v>
      </c>
      <c r="D2259" s="27" t="str">
        <f t="shared" si="140"/>
        <v>📈Low Performer</v>
      </c>
      <c r="E2259" s="27" t="str" cm="1">
        <f t="array" ref="E2259">_xlfn.IFS(C2259&gt;= 4.5,"Excellent",C2259 &gt;=3.5,"Good",C2259&gt;=2.5,"Average",C2259&gt;= 1.5,"Below Avg",C2259&lt;1.5,"Poor")</f>
        <v>Poor</v>
      </c>
      <c r="F2259" s="27" t="str">
        <f t="shared" si="141"/>
        <v>At Risk</v>
      </c>
      <c r="G2259" s="58" t="str">
        <f t="shared" si="142"/>
        <v>No Bonus</v>
      </c>
      <c r="H2259" s="60" t="str">
        <f t="shared" si="143"/>
        <v>Invalid</v>
      </c>
    </row>
    <row r="2260" spans="1:8" x14ac:dyDescent="0.2">
      <c r="A2260" s="26" t="s">
        <v>7362</v>
      </c>
      <c r="B2260" s="26" t="s">
        <v>2221</v>
      </c>
      <c r="C2260" s="26">
        <v>3.2</v>
      </c>
      <c r="D2260" s="27" t="str">
        <f t="shared" si="140"/>
        <v>✅High Performer</v>
      </c>
      <c r="E2260" s="27" t="str" cm="1">
        <f t="array" ref="E2260">_xlfn.IFS(C2260&gt;= 4.5,"Excellent",C2260 &gt;=3.5,"Good",C2260&gt;=2.5,"Average",C2260&gt;= 1.5,"Below Avg",C2260&lt;1.5,"Poor")</f>
        <v>Average</v>
      </c>
      <c r="F2260" s="27" t="str">
        <f t="shared" si="141"/>
        <v>Developing</v>
      </c>
      <c r="G2260" s="58" t="str">
        <f t="shared" si="142"/>
        <v>30% Bonus</v>
      </c>
      <c r="H2260" s="60" t="str">
        <f t="shared" si="143"/>
        <v>Valid</v>
      </c>
    </row>
    <row r="2261" spans="1:8" x14ac:dyDescent="0.2">
      <c r="A2261" s="26" t="s">
        <v>7364</v>
      </c>
      <c r="B2261" s="26" t="s">
        <v>2919</v>
      </c>
      <c r="C2261" s="26">
        <v>3.2</v>
      </c>
      <c r="D2261" s="27" t="str">
        <f t="shared" si="140"/>
        <v>✅High Performer</v>
      </c>
      <c r="E2261" s="27" t="str" cm="1">
        <f t="array" ref="E2261">_xlfn.IFS(C2261&gt;= 4.5,"Excellent",C2261 &gt;=3.5,"Good",C2261&gt;=2.5,"Average",C2261&gt;= 1.5,"Below Avg",C2261&lt;1.5,"Poor")</f>
        <v>Average</v>
      </c>
      <c r="F2261" s="27" t="str">
        <f t="shared" si="141"/>
        <v>Developing</v>
      </c>
      <c r="G2261" s="58" t="str">
        <f t="shared" si="142"/>
        <v>30% Bonus</v>
      </c>
      <c r="H2261" s="60" t="str">
        <f t="shared" si="143"/>
        <v>Valid</v>
      </c>
    </row>
    <row r="2262" spans="1:8" x14ac:dyDescent="0.2">
      <c r="A2262" s="26" t="s">
        <v>7366</v>
      </c>
      <c r="B2262" s="26" t="s">
        <v>824</v>
      </c>
      <c r="C2262" s="26">
        <v>3.73</v>
      </c>
      <c r="D2262" s="27" t="str">
        <f t="shared" si="140"/>
        <v>✅High Performer</v>
      </c>
      <c r="E2262" s="27" t="str" cm="1">
        <f t="array" ref="E2262">_xlfn.IFS(C2262&gt;= 4.5,"Excellent",C2262 &gt;=3.5,"Good",C2262&gt;=2.5,"Average",C2262&gt;= 1.5,"Below Avg",C2262&lt;1.5,"Poor")</f>
        <v>Good</v>
      </c>
      <c r="F2262" s="27" t="str">
        <f t="shared" si="141"/>
        <v>Developing</v>
      </c>
      <c r="G2262" s="58" t="str">
        <f t="shared" si="142"/>
        <v>30% Bonus</v>
      </c>
      <c r="H2262" s="60" t="str">
        <f t="shared" si="143"/>
        <v>Valid</v>
      </c>
    </row>
    <row r="2263" spans="1:8" x14ac:dyDescent="0.2">
      <c r="A2263" s="26" t="s">
        <v>7368</v>
      </c>
      <c r="B2263" s="26" t="s">
        <v>7369</v>
      </c>
      <c r="C2263" s="26">
        <v>4.68</v>
      </c>
      <c r="D2263" s="27" t="str">
        <f t="shared" si="140"/>
        <v>✅High Performer</v>
      </c>
      <c r="E2263" s="27" t="str" cm="1">
        <f t="array" ref="E2263">_xlfn.IFS(C2263&gt;= 4.5,"Excellent",C2263 &gt;=3.5,"Good",C2263&gt;=2.5,"Average",C2263&gt;= 1.5,"Below Avg",C2263&lt;1.5,"Poor")</f>
        <v>Excellent</v>
      </c>
      <c r="F2263" s="27" t="str">
        <f t="shared" si="141"/>
        <v>Top Employee</v>
      </c>
      <c r="G2263" s="58" t="str">
        <f t="shared" si="142"/>
        <v>50% Bonus</v>
      </c>
      <c r="H2263" s="60" t="str">
        <f t="shared" si="143"/>
        <v>Valid</v>
      </c>
    </row>
    <row r="2264" spans="1:8" x14ac:dyDescent="0.2">
      <c r="A2264" s="26" t="s">
        <v>7371</v>
      </c>
      <c r="B2264" s="26" t="s">
        <v>7372</v>
      </c>
      <c r="C2264" s="26">
        <v>2.97</v>
      </c>
      <c r="D2264" s="27" t="str">
        <f t="shared" si="140"/>
        <v>📈Low Performer</v>
      </c>
      <c r="E2264" s="27" t="str" cm="1">
        <f t="array" ref="E2264">_xlfn.IFS(C2264&gt;= 4.5,"Excellent",C2264 &gt;=3.5,"Good",C2264&gt;=2.5,"Average",C2264&gt;= 1.5,"Below Avg",C2264&lt;1.5,"Poor")</f>
        <v>Average</v>
      </c>
      <c r="F2264" s="27" t="str">
        <f t="shared" si="141"/>
        <v>Developing</v>
      </c>
      <c r="G2264" s="58" t="str">
        <f t="shared" si="142"/>
        <v>30% Bonus</v>
      </c>
      <c r="H2264" s="60" t="str">
        <f t="shared" si="143"/>
        <v>Valid</v>
      </c>
    </row>
    <row r="2265" spans="1:8" x14ac:dyDescent="0.2">
      <c r="A2265" s="26" t="s">
        <v>7374</v>
      </c>
      <c r="B2265" s="26" t="s">
        <v>7375</v>
      </c>
      <c r="C2265" s="26">
        <v>2.27</v>
      </c>
      <c r="D2265" s="27" t="str">
        <f t="shared" si="140"/>
        <v>📈Low Performer</v>
      </c>
      <c r="E2265" s="27" t="str" cm="1">
        <f t="array" ref="E2265">_xlfn.IFS(C2265&gt;= 4.5,"Excellent",C2265 &gt;=3.5,"Good",C2265&gt;=2.5,"Average",C2265&gt;= 1.5,"Below Avg",C2265&lt;1.5,"Poor")</f>
        <v>Below Avg</v>
      </c>
      <c r="F2265" s="27" t="str">
        <f t="shared" si="141"/>
        <v>At Risk</v>
      </c>
      <c r="G2265" s="58" t="str">
        <f t="shared" si="142"/>
        <v>No Bonus</v>
      </c>
      <c r="H2265" s="60" t="str">
        <f t="shared" si="143"/>
        <v>Valid</v>
      </c>
    </row>
    <row r="2266" spans="1:8" x14ac:dyDescent="0.2">
      <c r="A2266" s="26" t="s">
        <v>7378</v>
      </c>
      <c r="B2266" s="26" t="s">
        <v>6710</v>
      </c>
      <c r="C2266" s="26">
        <v>2.91</v>
      </c>
      <c r="D2266" s="27" t="str">
        <f t="shared" si="140"/>
        <v>📈Low Performer</v>
      </c>
      <c r="E2266" s="27" t="str" cm="1">
        <f t="array" ref="E2266">_xlfn.IFS(C2266&gt;= 4.5,"Excellent",C2266 &gt;=3.5,"Good",C2266&gt;=2.5,"Average",C2266&gt;= 1.5,"Below Avg",C2266&lt;1.5,"Poor")</f>
        <v>Average</v>
      </c>
      <c r="F2266" s="27" t="str">
        <f t="shared" si="141"/>
        <v>Developing</v>
      </c>
      <c r="G2266" s="58" t="str">
        <f t="shared" si="142"/>
        <v>30% Bonus</v>
      </c>
      <c r="H2266" s="60" t="str">
        <f t="shared" si="143"/>
        <v>Valid</v>
      </c>
    </row>
    <row r="2267" spans="1:8" x14ac:dyDescent="0.2">
      <c r="A2267" s="26" t="s">
        <v>7380</v>
      </c>
      <c r="B2267" s="26" t="s">
        <v>2461</v>
      </c>
      <c r="C2267" s="26">
        <v>1.23</v>
      </c>
      <c r="D2267" s="27" t="str">
        <f t="shared" si="140"/>
        <v>📈Low Performer</v>
      </c>
      <c r="E2267" s="27" t="str" cm="1">
        <f t="array" ref="E2267">_xlfn.IFS(C2267&gt;= 4.5,"Excellent",C2267 &gt;=3.5,"Good",C2267&gt;=2.5,"Average",C2267&gt;= 1.5,"Below Avg",C2267&lt;1.5,"Poor")</f>
        <v>Poor</v>
      </c>
      <c r="F2267" s="27" t="str">
        <f t="shared" si="141"/>
        <v>At Risk</v>
      </c>
      <c r="G2267" s="58" t="str">
        <f t="shared" si="142"/>
        <v>No Bonus</v>
      </c>
      <c r="H2267" s="60" t="str">
        <f t="shared" si="143"/>
        <v>Invalid</v>
      </c>
    </row>
    <row r="2268" spans="1:8" x14ac:dyDescent="0.2">
      <c r="A2268" s="26" t="s">
        <v>7382</v>
      </c>
      <c r="B2268" s="26" t="s">
        <v>7383</v>
      </c>
      <c r="C2268" s="26">
        <v>4.01</v>
      </c>
      <c r="D2268" s="27" t="str">
        <f t="shared" si="140"/>
        <v>✅High Performer</v>
      </c>
      <c r="E2268" s="27" t="str" cm="1">
        <f t="array" ref="E2268">_xlfn.IFS(C2268&gt;= 4.5,"Excellent",C2268 &gt;=3.5,"Good",C2268&gt;=2.5,"Average",C2268&gt;= 1.5,"Below Avg",C2268&lt;1.5,"Poor")</f>
        <v>Good</v>
      </c>
      <c r="F2268" s="27" t="str">
        <f t="shared" si="141"/>
        <v>Developing</v>
      </c>
      <c r="G2268" s="58" t="str">
        <f t="shared" si="142"/>
        <v>30% Bonus</v>
      </c>
      <c r="H2268" s="60" t="str">
        <f t="shared" si="143"/>
        <v>Valid</v>
      </c>
    </row>
    <row r="2269" spans="1:8" x14ac:dyDescent="0.2">
      <c r="A2269" s="26" t="s">
        <v>7385</v>
      </c>
      <c r="B2269" s="26" t="s">
        <v>2398</v>
      </c>
      <c r="C2269" s="26">
        <v>1.49</v>
      </c>
      <c r="D2269" s="27" t="str">
        <f t="shared" si="140"/>
        <v>📈Low Performer</v>
      </c>
      <c r="E2269" s="27" t="str" cm="1">
        <f t="array" ref="E2269">_xlfn.IFS(C2269&gt;= 4.5,"Excellent",C2269 &gt;=3.5,"Good",C2269&gt;=2.5,"Average",C2269&gt;= 1.5,"Below Avg",C2269&lt;1.5,"Poor")</f>
        <v>Poor</v>
      </c>
      <c r="F2269" s="27" t="str">
        <f t="shared" si="141"/>
        <v>At Risk</v>
      </c>
      <c r="G2269" s="58" t="str">
        <f t="shared" si="142"/>
        <v>No Bonus</v>
      </c>
      <c r="H2269" s="60" t="str">
        <f t="shared" si="143"/>
        <v>Invalid</v>
      </c>
    </row>
    <row r="2270" spans="1:8" x14ac:dyDescent="0.2">
      <c r="A2270" s="26" t="s">
        <v>7388</v>
      </c>
      <c r="B2270" s="26" t="s">
        <v>4339</v>
      </c>
      <c r="C2270" s="26">
        <v>1.78</v>
      </c>
      <c r="D2270" s="27" t="str">
        <f t="shared" si="140"/>
        <v>📈Low Performer</v>
      </c>
      <c r="E2270" s="27" t="str" cm="1">
        <f t="array" ref="E2270">_xlfn.IFS(C2270&gt;= 4.5,"Excellent",C2270 &gt;=3.5,"Good",C2270&gt;=2.5,"Average",C2270&gt;= 1.5,"Below Avg",C2270&lt;1.5,"Poor")</f>
        <v>Below Avg</v>
      </c>
      <c r="F2270" s="27" t="str">
        <f t="shared" si="141"/>
        <v>At Risk</v>
      </c>
      <c r="G2270" s="58" t="str">
        <f t="shared" si="142"/>
        <v>No Bonus</v>
      </c>
      <c r="H2270" s="60" t="str">
        <f t="shared" si="143"/>
        <v>Invalid</v>
      </c>
    </row>
    <row r="2271" spans="1:8" x14ac:dyDescent="0.2">
      <c r="A2271" s="26" t="s">
        <v>7390</v>
      </c>
      <c r="B2271" s="26" t="s">
        <v>7391</v>
      </c>
      <c r="C2271" s="26">
        <v>3.7</v>
      </c>
      <c r="D2271" s="27" t="str">
        <f t="shared" si="140"/>
        <v>✅High Performer</v>
      </c>
      <c r="E2271" s="27" t="str" cm="1">
        <f t="array" ref="E2271">_xlfn.IFS(C2271&gt;= 4.5,"Excellent",C2271 &gt;=3.5,"Good",C2271&gt;=2.5,"Average",C2271&gt;= 1.5,"Below Avg",C2271&lt;1.5,"Poor")</f>
        <v>Good</v>
      </c>
      <c r="F2271" s="27" t="str">
        <f t="shared" si="141"/>
        <v>Developing</v>
      </c>
      <c r="G2271" s="58" t="str">
        <f t="shared" si="142"/>
        <v>30% Bonus</v>
      </c>
      <c r="H2271" s="60" t="str">
        <f t="shared" si="143"/>
        <v>Valid</v>
      </c>
    </row>
    <row r="2272" spans="1:8" x14ac:dyDescent="0.2">
      <c r="A2272" s="26" t="s">
        <v>7393</v>
      </c>
      <c r="B2272" s="26" t="s">
        <v>978</v>
      </c>
      <c r="C2272" s="26">
        <v>1.57</v>
      </c>
      <c r="D2272" s="27" t="str">
        <f t="shared" si="140"/>
        <v>📈Low Performer</v>
      </c>
      <c r="E2272" s="27" t="str" cm="1">
        <f t="array" ref="E2272">_xlfn.IFS(C2272&gt;= 4.5,"Excellent",C2272 &gt;=3.5,"Good",C2272&gt;=2.5,"Average",C2272&gt;= 1.5,"Below Avg",C2272&lt;1.5,"Poor")</f>
        <v>Below Avg</v>
      </c>
      <c r="F2272" s="27" t="str">
        <f t="shared" si="141"/>
        <v>At Risk</v>
      </c>
      <c r="G2272" s="58" t="str">
        <f t="shared" si="142"/>
        <v>No Bonus</v>
      </c>
      <c r="H2272" s="60" t="str">
        <f t="shared" si="143"/>
        <v>Invalid</v>
      </c>
    </row>
    <row r="2273" spans="1:8" x14ac:dyDescent="0.2">
      <c r="A2273" s="26" t="s">
        <v>7395</v>
      </c>
      <c r="B2273" s="26" t="s">
        <v>902</v>
      </c>
      <c r="C2273" s="26">
        <v>3.13</v>
      </c>
      <c r="D2273" s="27" t="str">
        <f t="shared" si="140"/>
        <v>✅High Performer</v>
      </c>
      <c r="E2273" s="27" t="str" cm="1">
        <f t="array" ref="E2273">_xlfn.IFS(C2273&gt;= 4.5,"Excellent",C2273 &gt;=3.5,"Good",C2273&gt;=2.5,"Average",C2273&gt;= 1.5,"Below Avg",C2273&lt;1.5,"Poor")</f>
        <v>Average</v>
      </c>
      <c r="F2273" s="27" t="str">
        <f t="shared" si="141"/>
        <v>Developing</v>
      </c>
      <c r="G2273" s="58" t="str">
        <f t="shared" si="142"/>
        <v>30% Bonus</v>
      </c>
      <c r="H2273" s="60" t="str">
        <f t="shared" si="143"/>
        <v>Valid</v>
      </c>
    </row>
    <row r="2274" spans="1:8" x14ac:dyDescent="0.2">
      <c r="A2274" s="26" t="s">
        <v>7397</v>
      </c>
      <c r="B2274" s="26" t="s">
        <v>4125</v>
      </c>
      <c r="C2274" s="26">
        <v>4.01</v>
      </c>
      <c r="D2274" s="27" t="str">
        <f t="shared" si="140"/>
        <v>✅High Performer</v>
      </c>
      <c r="E2274" s="27" t="str" cm="1">
        <f t="array" ref="E2274">_xlfn.IFS(C2274&gt;= 4.5,"Excellent",C2274 &gt;=3.5,"Good",C2274&gt;=2.5,"Average",C2274&gt;= 1.5,"Below Avg",C2274&lt;1.5,"Poor")</f>
        <v>Good</v>
      </c>
      <c r="F2274" s="27" t="str">
        <f t="shared" si="141"/>
        <v>Developing</v>
      </c>
      <c r="G2274" s="58" t="str">
        <f t="shared" si="142"/>
        <v>30% Bonus</v>
      </c>
      <c r="H2274" s="60" t="str">
        <f t="shared" si="143"/>
        <v>Valid</v>
      </c>
    </row>
    <row r="2275" spans="1:8" x14ac:dyDescent="0.2">
      <c r="A2275" s="26" t="s">
        <v>7399</v>
      </c>
      <c r="B2275" s="26" t="s">
        <v>7400</v>
      </c>
      <c r="C2275" s="26">
        <v>3.91</v>
      </c>
      <c r="D2275" s="27" t="str">
        <f t="shared" si="140"/>
        <v>✅High Performer</v>
      </c>
      <c r="E2275" s="27" t="str" cm="1">
        <f t="array" ref="E2275">_xlfn.IFS(C2275&gt;= 4.5,"Excellent",C2275 &gt;=3.5,"Good",C2275&gt;=2.5,"Average",C2275&gt;= 1.5,"Below Avg",C2275&lt;1.5,"Poor")</f>
        <v>Good</v>
      </c>
      <c r="F2275" s="27" t="str">
        <f t="shared" si="141"/>
        <v>Developing</v>
      </c>
      <c r="G2275" s="58" t="str">
        <f t="shared" si="142"/>
        <v>30% Bonus</v>
      </c>
      <c r="H2275" s="60" t="str">
        <f t="shared" si="143"/>
        <v>Valid</v>
      </c>
    </row>
    <row r="2276" spans="1:8" x14ac:dyDescent="0.2">
      <c r="A2276" s="26" t="s">
        <v>7402</v>
      </c>
      <c r="B2276" s="26" t="s">
        <v>5948</v>
      </c>
      <c r="C2276" s="26">
        <v>1.79</v>
      </c>
      <c r="D2276" s="27" t="str">
        <f t="shared" si="140"/>
        <v>📈Low Performer</v>
      </c>
      <c r="E2276" s="27" t="str" cm="1">
        <f t="array" ref="E2276">_xlfn.IFS(C2276&gt;= 4.5,"Excellent",C2276 &gt;=3.5,"Good",C2276&gt;=2.5,"Average",C2276&gt;= 1.5,"Below Avg",C2276&lt;1.5,"Poor")</f>
        <v>Below Avg</v>
      </c>
      <c r="F2276" s="27" t="str">
        <f t="shared" si="141"/>
        <v>At Risk</v>
      </c>
      <c r="G2276" s="58" t="str">
        <f t="shared" si="142"/>
        <v>No Bonus</v>
      </c>
      <c r="H2276" s="60" t="str">
        <f t="shared" si="143"/>
        <v>Invalid</v>
      </c>
    </row>
    <row r="2277" spans="1:8" x14ac:dyDescent="0.2">
      <c r="A2277" s="26" t="s">
        <v>7405</v>
      </c>
      <c r="B2277" s="26" t="s">
        <v>7406</v>
      </c>
      <c r="C2277" s="26">
        <v>1.88</v>
      </c>
      <c r="D2277" s="27" t="str">
        <f t="shared" si="140"/>
        <v>📈Low Performer</v>
      </c>
      <c r="E2277" s="27" t="str" cm="1">
        <f t="array" ref="E2277">_xlfn.IFS(C2277&gt;= 4.5,"Excellent",C2277 &gt;=3.5,"Good",C2277&gt;=2.5,"Average",C2277&gt;= 1.5,"Below Avg",C2277&lt;1.5,"Poor")</f>
        <v>Below Avg</v>
      </c>
      <c r="F2277" s="27" t="str">
        <f t="shared" si="141"/>
        <v>At Risk</v>
      </c>
      <c r="G2277" s="58" t="str">
        <f t="shared" si="142"/>
        <v>No Bonus</v>
      </c>
      <c r="H2277" s="60" t="str">
        <f t="shared" si="143"/>
        <v>Invalid</v>
      </c>
    </row>
    <row r="2278" spans="1:8" x14ac:dyDescent="0.2">
      <c r="A2278" s="26" t="s">
        <v>7409</v>
      </c>
      <c r="B2278" s="26" t="s">
        <v>7410</v>
      </c>
      <c r="C2278" s="26">
        <v>4.03</v>
      </c>
      <c r="D2278" s="27" t="str">
        <f t="shared" si="140"/>
        <v>✅High Performer</v>
      </c>
      <c r="E2278" s="27" t="str" cm="1">
        <f t="array" ref="E2278">_xlfn.IFS(C2278&gt;= 4.5,"Excellent",C2278 &gt;=3.5,"Good",C2278&gt;=2.5,"Average",C2278&gt;= 1.5,"Below Avg",C2278&lt;1.5,"Poor")</f>
        <v>Good</v>
      </c>
      <c r="F2278" s="27" t="str">
        <f t="shared" si="141"/>
        <v>Developing</v>
      </c>
      <c r="G2278" s="58" t="str">
        <f t="shared" si="142"/>
        <v>30% Bonus</v>
      </c>
      <c r="H2278" s="60" t="str">
        <f t="shared" si="143"/>
        <v>Valid</v>
      </c>
    </row>
    <row r="2279" spans="1:8" x14ac:dyDescent="0.2">
      <c r="A2279" s="26" t="s">
        <v>7412</v>
      </c>
      <c r="B2279" s="26" t="s">
        <v>3315</v>
      </c>
      <c r="C2279" s="26">
        <v>3.55</v>
      </c>
      <c r="D2279" s="27" t="str">
        <f t="shared" si="140"/>
        <v>✅High Performer</v>
      </c>
      <c r="E2279" s="27" t="str" cm="1">
        <f t="array" ref="E2279">_xlfn.IFS(C2279&gt;= 4.5,"Excellent",C2279 &gt;=3.5,"Good",C2279&gt;=2.5,"Average",C2279&gt;= 1.5,"Below Avg",C2279&lt;1.5,"Poor")</f>
        <v>Good</v>
      </c>
      <c r="F2279" s="27" t="str">
        <f t="shared" si="141"/>
        <v>Developing</v>
      </c>
      <c r="G2279" s="58" t="str">
        <f t="shared" si="142"/>
        <v>30% Bonus</v>
      </c>
      <c r="H2279" s="60" t="str">
        <f t="shared" si="143"/>
        <v>Valid</v>
      </c>
    </row>
    <row r="2280" spans="1:8" x14ac:dyDescent="0.2">
      <c r="A2280" s="26" t="s">
        <v>7415</v>
      </c>
      <c r="B2280" s="26" t="s">
        <v>3712</v>
      </c>
      <c r="C2280" s="26">
        <v>1.57</v>
      </c>
      <c r="D2280" s="27" t="str">
        <f t="shared" si="140"/>
        <v>📈Low Performer</v>
      </c>
      <c r="E2280" s="27" t="str" cm="1">
        <f t="array" ref="E2280">_xlfn.IFS(C2280&gt;= 4.5,"Excellent",C2280 &gt;=3.5,"Good",C2280&gt;=2.5,"Average",C2280&gt;= 1.5,"Below Avg",C2280&lt;1.5,"Poor")</f>
        <v>Below Avg</v>
      </c>
      <c r="F2280" s="27" t="str">
        <f t="shared" si="141"/>
        <v>At Risk</v>
      </c>
      <c r="G2280" s="58" t="str">
        <f t="shared" si="142"/>
        <v>No Bonus</v>
      </c>
      <c r="H2280" s="60" t="str">
        <f t="shared" si="143"/>
        <v>Invalid</v>
      </c>
    </row>
    <row r="2281" spans="1:8" x14ac:dyDescent="0.2">
      <c r="A2281" s="26" t="s">
        <v>7417</v>
      </c>
      <c r="B2281" s="26" t="s">
        <v>1069</v>
      </c>
      <c r="C2281" s="26">
        <v>1.61</v>
      </c>
      <c r="D2281" s="27" t="str">
        <f t="shared" si="140"/>
        <v>📈Low Performer</v>
      </c>
      <c r="E2281" s="27" t="str" cm="1">
        <f t="array" ref="E2281">_xlfn.IFS(C2281&gt;= 4.5,"Excellent",C2281 &gt;=3.5,"Good",C2281&gt;=2.5,"Average",C2281&gt;= 1.5,"Below Avg",C2281&lt;1.5,"Poor")</f>
        <v>Below Avg</v>
      </c>
      <c r="F2281" s="27" t="str">
        <f t="shared" si="141"/>
        <v>At Risk</v>
      </c>
      <c r="G2281" s="58" t="str">
        <f t="shared" si="142"/>
        <v>No Bonus</v>
      </c>
      <c r="H2281" s="60" t="str">
        <f t="shared" si="143"/>
        <v>Invalid</v>
      </c>
    </row>
    <row r="2282" spans="1:8" x14ac:dyDescent="0.2">
      <c r="A2282" s="26" t="s">
        <v>7419</v>
      </c>
      <c r="B2282" s="26" t="s">
        <v>7420</v>
      </c>
      <c r="C2282" s="26">
        <v>4.67</v>
      </c>
      <c r="D2282" s="27" t="str">
        <f t="shared" si="140"/>
        <v>✅High Performer</v>
      </c>
      <c r="E2282" s="27" t="str" cm="1">
        <f t="array" ref="E2282">_xlfn.IFS(C2282&gt;= 4.5,"Excellent",C2282 &gt;=3.5,"Good",C2282&gt;=2.5,"Average",C2282&gt;= 1.5,"Below Avg",C2282&lt;1.5,"Poor")</f>
        <v>Excellent</v>
      </c>
      <c r="F2282" s="27" t="str">
        <f t="shared" si="141"/>
        <v>Top Employee</v>
      </c>
      <c r="G2282" s="58" t="str">
        <f t="shared" si="142"/>
        <v>50% Bonus</v>
      </c>
      <c r="H2282" s="60" t="str">
        <f t="shared" si="143"/>
        <v>Valid</v>
      </c>
    </row>
    <row r="2283" spans="1:8" x14ac:dyDescent="0.2">
      <c r="A2283" s="26" t="s">
        <v>7422</v>
      </c>
      <c r="B2283" s="26" t="s">
        <v>7423</v>
      </c>
      <c r="C2283" s="26">
        <v>1.3</v>
      </c>
      <c r="D2283" s="27" t="str">
        <f t="shared" si="140"/>
        <v>📈Low Performer</v>
      </c>
      <c r="E2283" s="27" t="str" cm="1">
        <f t="array" ref="E2283">_xlfn.IFS(C2283&gt;= 4.5,"Excellent",C2283 &gt;=3.5,"Good",C2283&gt;=2.5,"Average",C2283&gt;= 1.5,"Below Avg",C2283&lt;1.5,"Poor")</f>
        <v>Poor</v>
      </c>
      <c r="F2283" s="27" t="str">
        <f t="shared" si="141"/>
        <v>At Risk</v>
      </c>
      <c r="G2283" s="58" t="str">
        <f t="shared" si="142"/>
        <v>No Bonus</v>
      </c>
      <c r="H2283" s="60" t="str">
        <f t="shared" si="143"/>
        <v>Invalid</v>
      </c>
    </row>
    <row r="2284" spans="1:8" x14ac:dyDescent="0.2">
      <c r="A2284" s="26" t="s">
        <v>7425</v>
      </c>
      <c r="B2284" s="26" t="s">
        <v>7426</v>
      </c>
      <c r="C2284" s="26">
        <v>3.69</v>
      </c>
      <c r="D2284" s="27" t="str">
        <f t="shared" si="140"/>
        <v>✅High Performer</v>
      </c>
      <c r="E2284" s="27" t="str" cm="1">
        <f t="array" ref="E2284">_xlfn.IFS(C2284&gt;= 4.5,"Excellent",C2284 &gt;=3.5,"Good",C2284&gt;=2.5,"Average",C2284&gt;= 1.5,"Below Avg",C2284&lt;1.5,"Poor")</f>
        <v>Good</v>
      </c>
      <c r="F2284" s="27" t="str">
        <f t="shared" si="141"/>
        <v>Developing</v>
      </c>
      <c r="G2284" s="58" t="str">
        <f t="shared" si="142"/>
        <v>30% Bonus</v>
      </c>
      <c r="H2284" s="60" t="str">
        <f t="shared" si="143"/>
        <v>Valid</v>
      </c>
    </row>
    <row r="2285" spans="1:8" x14ac:dyDescent="0.2">
      <c r="A2285" s="26" t="s">
        <v>7429</v>
      </c>
      <c r="B2285" s="26" t="s">
        <v>2479</v>
      </c>
      <c r="C2285" s="26">
        <v>3.26</v>
      </c>
      <c r="D2285" s="27" t="str">
        <f t="shared" si="140"/>
        <v>✅High Performer</v>
      </c>
      <c r="E2285" s="27" t="str" cm="1">
        <f t="array" ref="E2285">_xlfn.IFS(C2285&gt;= 4.5,"Excellent",C2285 &gt;=3.5,"Good",C2285&gt;=2.5,"Average",C2285&gt;= 1.5,"Below Avg",C2285&lt;1.5,"Poor")</f>
        <v>Average</v>
      </c>
      <c r="F2285" s="27" t="str">
        <f t="shared" si="141"/>
        <v>Developing</v>
      </c>
      <c r="G2285" s="58" t="str">
        <f t="shared" si="142"/>
        <v>30% Bonus</v>
      </c>
      <c r="H2285" s="60" t="str">
        <f t="shared" si="143"/>
        <v>Valid</v>
      </c>
    </row>
    <row r="2286" spans="1:8" x14ac:dyDescent="0.2">
      <c r="A2286" s="26" t="s">
        <v>7431</v>
      </c>
      <c r="B2286" s="26" t="s">
        <v>3419</v>
      </c>
      <c r="C2286" s="26">
        <v>3.88</v>
      </c>
      <c r="D2286" s="27" t="str">
        <f t="shared" si="140"/>
        <v>✅High Performer</v>
      </c>
      <c r="E2286" s="27" t="str" cm="1">
        <f t="array" ref="E2286">_xlfn.IFS(C2286&gt;= 4.5,"Excellent",C2286 &gt;=3.5,"Good",C2286&gt;=2.5,"Average",C2286&gt;= 1.5,"Below Avg",C2286&lt;1.5,"Poor")</f>
        <v>Good</v>
      </c>
      <c r="F2286" s="27" t="str">
        <f t="shared" si="141"/>
        <v>Developing</v>
      </c>
      <c r="G2286" s="58" t="str">
        <f t="shared" si="142"/>
        <v>30% Bonus</v>
      </c>
      <c r="H2286" s="60" t="str">
        <f t="shared" si="143"/>
        <v>Valid</v>
      </c>
    </row>
    <row r="2287" spans="1:8" x14ac:dyDescent="0.2">
      <c r="A2287" s="26" t="s">
        <v>7434</v>
      </c>
      <c r="B2287" s="26" t="s">
        <v>7435</v>
      </c>
      <c r="C2287" s="26">
        <v>3.46</v>
      </c>
      <c r="D2287" s="27" t="str">
        <f t="shared" si="140"/>
        <v>✅High Performer</v>
      </c>
      <c r="E2287" s="27" t="str" cm="1">
        <f t="array" ref="E2287">_xlfn.IFS(C2287&gt;= 4.5,"Excellent",C2287 &gt;=3.5,"Good",C2287&gt;=2.5,"Average",C2287&gt;= 1.5,"Below Avg",C2287&lt;1.5,"Poor")</f>
        <v>Average</v>
      </c>
      <c r="F2287" s="27" t="str">
        <f t="shared" si="141"/>
        <v>Developing</v>
      </c>
      <c r="G2287" s="58" t="str">
        <f t="shared" si="142"/>
        <v>30% Bonus</v>
      </c>
      <c r="H2287" s="60" t="str">
        <f t="shared" si="143"/>
        <v>Valid</v>
      </c>
    </row>
    <row r="2288" spans="1:8" x14ac:dyDescent="0.2">
      <c r="A2288" s="26" t="s">
        <v>7438</v>
      </c>
      <c r="B2288" s="26" t="s">
        <v>7439</v>
      </c>
      <c r="C2288" s="26">
        <v>1.06</v>
      </c>
      <c r="D2288" s="27" t="str">
        <f t="shared" si="140"/>
        <v>📈Low Performer</v>
      </c>
      <c r="E2288" s="27" t="str" cm="1">
        <f t="array" ref="E2288">_xlfn.IFS(C2288&gt;= 4.5,"Excellent",C2288 &gt;=3.5,"Good",C2288&gt;=2.5,"Average",C2288&gt;= 1.5,"Below Avg",C2288&lt;1.5,"Poor")</f>
        <v>Poor</v>
      </c>
      <c r="F2288" s="27" t="str">
        <f t="shared" si="141"/>
        <v>At Risk</v>
      </c>
      <c r="G2288" s="58" t="str">
        <f t="shared" si="142"/>
        <v>No Bonus</v>
      </c>
      <c r="H2288" s="60" t="str">
        <f t="shared" si="143"/>
        <v>Invalid</v>
      </c>
    </row>
    <row r="2289" spans="1:8" x14ac:dyDescent="0.2">
      <c r="A2289" s="26" t="s">
        <v>7441</v>
      </c>
      <c r="B2289" s="26" t="s">
        <v>7442</v>
      </c>
      <c r="C2289" s="26">
        <v>4.07</v>
      </c>
      <c r="D2289" s="27" t="str">
        <f t="shared" si="140"/>
        <v>✅High Performer</v>
      </c>
      <c r="E2289" s="27" t="str" cm="1">
        <f t="array" ref="E2289">_xlfn.IFS(C2289&gt;= 4.5,"Excellent",C2289 &gt;=3.5,"Good",C2289&gt;=2.5,"Average",C2289&gt;= 1.5,"Below Avg",C2289&lt;1.5,"Poor")</f>
        <v>Good</v>
      </c>
      <c r="F2289" s="27" t="str">
        <f t="shared" si="141"/>
        <v>Developing</v>
      </c>
      <c r="G2289" s="58" t="str">
        <f t="shared" si="142"/>
        <v>30% Bonus</v>
      </c>
      <c r="H2289" s="60" t="str">
        <f t="shared" si="143"/>
        <v>Valid</v>
      </c>
    </row>
    <row r="2290" spans="1:8" x14ac:dyDescent="0.2">
      <c r="A2290" s="26" t="s">
        <v>7444</v>
      </c>
      <c r="B2290" s="26" t="s">
        <v>7445</v>
      </c>
      <c r="C2290" s="26">
        <v>3.96</v>
      </c>
      <c r="D2290" s="27" t="str">
        <f t="shared" si="140"/>
        <v>✅High Performer</v>
      </c>
      <c r="E2290" s="27" t="str" cm="1">
        <f t="array" ref="E2290">_xlfn.IFS(C2290&gt;= 4.5,"Excellent",C2290 &gt;=3.5,"Good",C2290&gt;=2.5,"Average",C2290&gt;= 1.5,"Below Avg",C2290&lt;1.5,"Poor")</f>
        <v>Good</v>
      </c>
      <c r="F2290" s="27" t="str">
        <f t="shared" si="141"/>
        <v>Developing</v>
      </c>
      <c r="G2290" s="58" t="str">
        <f t="shared" si="142"/>
        <v>30% Bonus</v>
      </c>
      <c r="H2290" s="60" t="str">
        <f t="shared" si="143"/>
        <v>Valid</v>
      </c>
    </row>
    <row r="2291" spans="1:8" x14ac:dyDescent="0.2">
      <c r="A2291" s="26" t="s">
        <v>7448</v>
      </c>
      <c r="B2291" s="26" t="s">
        <v>7449</v>
      </c>
      <c r="C2291" s="26">
        <v>3.48</v>
      </c>
      <c r="D2291" s="27" t="str">
        <f t="shared" si="140"/>
        <v>✅High Performer</v>
      </c>
      <c r="E2291" s="27" t="str" cm="1">
        <f t="array" ref="E2291">_xlfn.IFS(C2291&gt;= 4.5,"Excellent",C2291 &gt;=3.5,"Good",C2291&gt;=2.5,"Average",C2291&gt;= 1.5,"Below Avg",C2291&lt;1.5,"Poor")</f>
        <v>Average</v>
      </c>
      <c r="F2291" s="27" t="str">
        <f t="shared" si="141"/>
        <v>Developing</v>
      </c>
      <c r="G2291" s="58" t="str">
        <f t="shared" si="142"/>
        <v>30% Bonus</v>
      </c>
      <c r="H2291" s="60" t="str">
        <f t="shared" si="143"/>
        <v>Valid</v>
      </c>
    </row>
    <row r="2292" spans="1:8" x14ac:dyDescent="0.2">
      <c r="A2292" s="26" t="s">
        <v>7451</v>
      </c>
      <c r="B2292" s="26" t="s">
        <v>3625</v>
      </c>
      <c r="C2292" s="26">
        <v>4.21</v>
      </c>
      <c r="D2292" s="27" t="str">
        <f t="shared" si="140"/>
        <v>✅High Performer</v>
      </c>
      <c r="E2292" s="27" t="str" cm="1">
        <f t="array" ref="E2292">_xlfn.IFS(C2292&gt;= 4.5,"Excellent",C2292 &gt;=3.5,"Good",C2292&gt;=2.5,"Average",C2292&gt;= 1.5,"Below Avg",C2292&lt;1.5,"Poor")</f>
        <v>Good</v>
      </c>
      <c r="F2292" s="27" t="str">
        <f t="shared" si="141"/>
        <v>Developing</v>
      </c>
      <c r="G2292" s="58" t="str">
        <f t="shared" si="142"/>
        <v>30% Bonus</v>
      </c>
      <c r="H2292" s="60" t="str">
        <f t="shared" si="143"/>
        <v>Valid</v>
      </c>
    </row>
    <row r="2293" spans="1:8" x14ac:dyDescent="0.2">
      <c r="A2293" s="26" t="s">
        <v>7453</v>
      </c>
      <c r="B2293" s="26" t="s">
        <v>6394</v>
      </c>
      <c r="C2293" s="26">
        <v>1.1299999999999999</v>
      </c>
      <c r="D2293" s="27" t="str">
        <f t="shared" si="140"/>
        <v>📈Low Performer</v>
      </c>
      <c r="E2293" s="27" t="str" cm="1">
        <f t="array" ref="E2293">_xlfn.IFS(C2293&gt;= 4.5,"Excellent",C2293 &gt;=3.5,"Good",C2293&gt;=2.5,"Average",C2293&gt;= 1.5,"Below Avg",C2293&lt;1.5,"Poor")</f>
        <v>Poor</v>
      </c>
      <c r="F2293" s="27" t="str">
        <f t="shared" si="141"/>
        <v>At Risk</v>
      </c>
      <c r="G2293" s="58" t="str">
        <f t="shared" si="142"/>
        <v>No Bonus</v>
      </c>
      <c r="H2293" s="60" t="str">
        <f t="shared" si="143"/>
        <v>Invalid</v>
      </c>
    </row>
    <row r="2294" spans="1:8" x14ac:dyDescent="0.2">
      <c r="A2294" s="26" t="s">
        <v>7455</v>
      </c>
      <c r="B2294" s="26" t="s">
        <v>4322</v>
      </c>
      <c r="C2294" s="26">
        <v>4.62</v>
      </c>
      <c r="D2294" s="27" t="str">
        <f t="shared" si="140"/>
        <v>✅High Performer</v>
      </c>
      <c r="E2294" s="27" t="str" cm="1">
        <f t="array" ref="E2294">_xlfn.IFS(C2294&gt;= 4.5,"Excellent",C2294 &gt;=3.5,"Good",C2294&gt;=2.5,"Average",C2294&gt;= 1.5,"Below Avg",C2294&lt;1.5,"Poor")</f>
        <v>Excellent</v>
      </c>
      <c r="F2294" s="27" t="str">
        <f t="shared" si="141"/>
        <v>Top Employee</v>
      </c>
      <c r="G2294" s="58" t="str">
        <f t="shared" si="142"/>
        <v>50% Bonus</v>
      </c>
      <c r="H2294" s="60" t="str">
        <f t="shared" si="143"/>
        <v>Valid</v>
      </c>
    </row>
    <row r="2295" spans="1:8" x14ac:dyDescent="0.2">
      <c r="A2295" s="26" t="s">
        <v>7457</v>
      </c>
      <c r="B2295" s="26" t="s">
        <v>828</v>
      </c>
      <c r="C2295" s="26">
        <v>1.32</v>
      </c>
      <c r="D2295" s="27" t="str">
        <f t="shared" si="140"/>
        <v>📈Low Performer</v>
      </c>
      <c r="E2295" s="27" t="str" cm="1">
        <f t="array" ref="E2295">_xlfn.IFS(C2295&gt;= 4.5,"Excellent",C2295 &gt;=3.5,"Good",C2295&gt;=2.5,"Average",C2295&gt;= 1.5,"Below Avg",C2295&lt;1.5,"Poor")</f>
        <v>Poor</v>
      </c>
      <c r="F2295" s="27" t="str">
        <f t="shared" si="141"/>
        <v>At Risk</v>
      </c>
      <c r="G2295" s="58" t="str">
        <f t="shared" si="142"/>
        <v>No Bonus</v>
      </c>
      <c r="H2295" s="60" t="str">
        <f t="shared" si="143"/>
        <v>Invalid</v>
      </c>
    </row>
    <row r="2296" spans="1:8" x14ac:dyDescent="0.2">
      <c r="A2296" s="26" t="s">
        <v>7459</v>
      </c>
      <c r="B2296" s="26" t="s">
        <v>7460</v>
      </c>
      <c r="C2296" s="26">
        <v>3.55</v>
      </c>
      <c r="D2296" s="27" t="str">
        <f t="shared" si="140"/>
        <v>✅High Performer</v>
      </c>
      <c r="E2296" s="27" t="str" cm="1">
        <f t="array" ref="E2296">_xlfn.IFS(C2296&gt;= 4.5,"Excellent",C2296 &gt;=3.5,"Good",C2296&gt;=2.5,"Average",C2296&gt;= 1.5,"Below Avg",C2296&lt;1.5,"Poor")</f>
        <v>Good</v>
      </c>
      <c r="F2296" s="27" t="str">
        <f t="shared" si="141"/>
        <v>Developing</v>
      </c>
      <c r="G2296" s="58" t="str">
        <f t="shared" si="142"/>
        <v>30% Bonus</v>
      </c>
      <c r="H2296" s="60" t="str">
        <f t="shared" si="143"/>
        <v>Valid</v>
      </c>
    </row>
    <row r="2297" spans="1:8" x14ac:dyDescent="0.2">
      <c r="A2297" s="26" t="s">
        <v>7462</v>
      </c>
      <c r="B2297" s="26" t="s">
        <v>5556</v>
      </c>
      <c r="C2297" s="26">
        <v>1.4</v>
      </c>
      <c r="D2297" s="27" t="str">
        <f t="shared" si="140"/>
        <v>📈Low Performer</v>
      </c>
      <c r="E2297" s="27" t="str" cm="1">
        <f t="array" ref="E2297">_xlfn.IFS(C2297&gt;= 4.5,"Excellent",C2297 &gt;=3.5,"Good",C2297&gt;=2.5,"Average",C2297&gt;= 1.5,"Below Avg",C2297&lt;1.5,"Poor")</f>
        <v>Poor</v>
      </c>
      <c r="F2297" s="27" t="str">
        <f t="shared" si="141"/>
        <v>At Risk</v>
      </c>
      <c r="G2297" s="58" t="str">
        <f t="shared" si="142"/>
        <v>No Bonus</v>
      </c>
      <c r="H2297" s="60" t="str">
        <f t="shared" si="143"/>
        <v>Invalid</v>
      </c>
    </row>
    <row r="2298" spans="1:8" x14ac:dyDescent="0.2">
      <c r="A2298" s="26" t="s">
        <v>7464</v>
      </c>
      <c r="B2298" s="26" t="s">
        <v>7465</v>
      </c>
      <c r="C2298" s="26">
        <v>1.74</v>
      </c>
      <c r="D2298" s="27" t="str">
        <f t="shared" si="140"/>
        <v>📈Low Performer</v>
      </c>
      <c r="E2298" s="27" t="str" cm="1">
        <f t="array" ref="E2298">_xlfn.IFS(C2298&gt;= 4.5,"Excellent",C2298 &gt;=3.5,"Good",C2298&gt;=2.5,"Average",C2298&gt;= 1.5,"Below Avg",C2298&lt;1.5,"Poor")</f>
        <v>Below Avg</v>
      </c>
      <c r="F2298" s="27" t="str">
        <f t="shared" si="141"/>
        <v>At Risk</v>
      </c>
      <c r="G2298" s="58" t="str">
        <f t="shared" si="142"/>
        <v>No Bonus</v>
      </c>
      <c r="H2298" s="60" t="str">
        <f t="shared" si="143"/>
        <v>Invalid</v>
      </c>
    </row>
    <row r="2299" spans="1:8" x14ac:dyDescent="0.2">
      <c r="A2299" s="26" t="s">
        <v>7467</v>
      </c>
      <c r="B2299" s="26" t="s">
        <v>7183</v>
      </c>
      <c r="C2299" s="26">
        <v>1.76</v>
      </c>
      <c r="D2299" s="27" t="str">
        <f t="shared" si="140"/>
        <v>📈Low Performer</v>
      </c>
      <c r="E2299" s="27" t="str" cm="1">
        <f t="array" ref="E2299">_xlfn.IFS(C2299&gt;= 4.5,"Excellent",C2299 &gt;=3.5,"Good",C2299&gt;=2.5,"Average",C2299&gt;= 1.5,"Below Avg",C2299&lt;1.5,"Poor")</f>
        <v>Below Avg</v>
      </c>
      <c r="F2299" s="27" t="str">
        <f t="shared" si="141"/>
        <v>At Risk</v>
      </c>
      <c r="G2299" s="58" t="str">
        <f t="shared" si="142"/>
        <v>No Bonus</v>
      </c>
      <c r="H2299" s="60" t="str">
        <f t="shared" si="143"/>
        <v>Invalid</v>
      </c>
    </row>
    <row r="2300" spans="1:8" x14ac:dyDescent="0.2">
      <c r="A2300" s="26" t="s">
        <v>7469</v>
      </c>
      <c r="B2300" s="26" t="s">
        <v>4617</v>
      </c>
      <c r="C2300" s="26">
        <v>1.33</v>
      </c>
      <c r="D2300" s="27" t="str">
        <f t="shared" si="140"/>
        <v>📈Low Performer</v>
      </c>
      <c r="E2300" s="27" t="str" cm="1">
        <f t="array" ref="E2300">_xlfn.IFS(C2300&gt;= 4.5,"Excellent",C2300 &gt;=3.5,"Good",C2300&gt;=2.5,"Average",C2300&gt;= 1.5,"Below Avg",C2300&lt;1.5,"Poor")</f>
        <v>Poor</v>
      </c>
      <c r="F2300" s="27" t="str">
        <f t="shared" si="141"/>
        <v>At Risk</v>
      </c>
      <c r="G2300" s="58" t="str">
        <f t="shared" si="142"/>
        <v>No Bonus</v>
      </c>
      <c r="H2300" s="60" t="str">
        <f t="shared" si="143"/>
        <v>Invalid</v>
      </c>
    </row>
    <row r="2301" spans="1:8" x14ac:dyDescent="0.2">
      <c r="A2301" s="26" t="s">
        <v>7471</v>
      </c>
      <c r="B2301" s="26" t="s">
        <v>6109</v>
      </c>
      <c r="C2301" s="26">
        <v>1.07</v>
      </c>
      <c r="D2301" s="27" t="str">
        <f t="shared" si="140"/>
        <v>📈Low Performer</v>
      </c>
      <c r="E2301" s="27" t="str" cm="1">
        <f t="array" ref="E2301">_xlfn.IFS(C2301&gt;= 4.5,"Excellent",C2301 &gt;=3.5,"Good",C2301&gt;=2.5,"Average",C2301&gt;= 1.5,"Below Avg",C2301&lt;1.5,"Poor")</f>
        <v>Poor</v>
      </c>
      <c r="F2301" s="27" t="str">
        <f t="shared" si="141"/>
        <v>At Risk</v>
      </c>
      <c r="G2301" s="58" t="str">
        <f t="shared" si="142"/>
        <v>No Bonus</v>
      </c>
      <c r="H2301" s="60" t="str">
        <f t="shared" si="143"/>
        <v>Invalid</v>
      </c>
    </row>
    <row r="2302" spans="1:8" x14ac:dyDescent="0.2">
      <c r="A2302" s="26" t="s">
        <v>7473</v>
      </c>
      <c r="B2302" s="26" t="s">
        <v>7474</v>
      </c>
      <c r="C2302" s="26">
        <v>1.17</v>
      </c>
      <c r="D2302" s="27" t="str">
        <f t="shared" si="140"/>
        <v>📈Low Performer</v>
      </c>
      <c r="E2302" s="27" t="str" cm="1">
        <f t="array" ref="E2302">_xlfn.IFS(C2302&gt;= 4.5,"Excellent",C2302 &gt;=3.5,"Good",C2302&gt;=2.5,"Average",C2302&gt;= 1.5,"Below Avg",C2302&lt;1.5,"Poor")</f>
        <v>Poor</v>
      </c>
      <c r="F2302" s="27" t="str">
        <f t="shared" si="141"/>
        <v>At Risk</v>
      </c>
      <c r="G2302" s="58" t="str">
        <f t="shared" si="142"/>
        <v>No Bonus</v>
      </c>
      <c r="H2302" s="60" t="str">
        <f t="shared" si="143"/>
        <v>Invalid</v>
      </c>
    </row>
    <row r="2303" spans="1:8" x14ac:dyDescent="0.2">
      <c r="A2303" s="26" t="s">
        <v>7476</v>
      </c>
      <c r="B2303" s="26" t="s">
        <v>4804</v>
      </c>
      <c r="C2303" s="26">
        <v>2.02</v>
      </c>
      <c r="D2303" s="27" t="str">
        <f t="shared" si="140"/>
        <v>📈Low Performer</v>
      </c>
      <c r="E2303" s="27" t="str" cm="1">
        <f t="array" ref="E2303">_xlfn.IFS(C2303&gt;= 4.5,"Excellent",C2303 &gt;=3.5,"Good",C2303&gt;=2.5,"Average",C2303&gt;= 1.5,"Below Avg",C2303&lt;1.5,"Poor")</f>
        <v>Below Avg</v>
      </c>
      <c r="F2303" s="27" t="str">
        <f t="shared" si="141"/>
        <v>At Risk</v>
      </c>
      <c r="G2303" s="58" t="str">
        <f t="shared" si="142"/>
        <v>No Bonus</v>
      </c>
      <c r="H2303" s="60" t="str">
        <f t="shared" si="143"/>
        <v>Valid</v>
      </c>
    </row>
    <row r="2304" spans="1:8" x14ac:dyDescent="0.2">
      <c r="A2304" s="26" t="s">
        <v>7479</v>
      </c>
      <c r="B2304" s="26" t="s">
        <v>7480</v>
      </c>
      <c r="C2304" s="26">
        <v>4.7699999999999996</v>
      </c>
      <c r="D2304" s="27" t="str">
        <f t="shared" si="140"/>
        <v>✅High Performer</v>
      </c>
      <c r="E2304" s="27" t="str" cm="1">
        <f t="array" ref="E2304">_xlfn.IFS(C2304&gt;= 4.5,"Excellent",C2304 &gt;=3.5,"Good",C2304&gt;=2.5,"Average",C2304&gt;= 1.5,"Below Avg",C2304&lt;1.5,"Poor")</f>
        <v>Excellent</v>
      </c>
      <c r="F2304" s="27" t="str">
        <f t="shared" si="141"/>
        <v>Top Employee</v>
      </c>
      <c r="G2304" s="58" t="str">
        <f t="shared" si="142"/>
        <v>50% Bonus</v>
      </c>
      <c r="H2304" s="60" t="str">
        <f t="shared" si="143"/>
        <v>Valid</v>
      </c>
    </row>
    <row r="2305" spans="1:8" x14ac:dyDescent="0.2">
      <c r="A2305" s="26" t="s">
        <v>7482</v>
      </c>
      <c r="B2305" s="26" t="s">
        <v>2419</v>
      </c>
      <c r="C2305" s="26">
        <v>4.5</v>
      </c>
      <c r="D2305" s="27" t="str">
        <f t="shared" si="140"/>
        <v>✅High Performer</v>
      </c>
      <c r="E2305" s="27" t="str" cm="1">
        <f t="array" ref="E2305">_xlfn.IFS(C2305&gt;= 4.5,"Excellent",C2305 &gt;=3.5,"Good",C2305&gt;=2.5,"Average",C2305&gt;= 1.5,"Below Avg",C2305&lt;1.5,"Poor")</f>
        <v>Excellent</v>
      </c>
      <c r="F2305" s="27" t="str">
        <f t="shared" si="141"/>
        <v>Top Employee</v>
      </c>
      <c r="G2305" s="58" t="str">
        <f t="shared" si="142"/>
        <v>50% Bonus</v>
      </c>
      <c r="H2305" s="60" t="str">
        <f t="shared" si="143"/>
        <v>Valid</v>
      </c>
    </row>
    <row r="2306" spans="1:8" x14ac:dyDescent="0.2">
      <c r="A2306" s="26" t="s">
        <v>7484</v>
      </c>
      <c r="B2306" s="26" t="s">
        <v>7485</v>
      </c>
      <c r="C2306" s="26">
        <v>4.1500000000000004</v>
      </c>
      <c r="D2306" s="27" t="str">
        <f t="shared" si="140"/>
        <v>✅High Performer</v>
      </c>
      <c r="E2306" s="27" t="str" cm="1">
        <f t="array" ref="E2306">_xlfn.IFS(C2306&gt;= 4.5,"Excellent",C2306 &gt;=3.5,"Good",C2306&gt;=2.5,"Average",C2306&gt;= 1.5,"Below Avg",C2306&lt;1.5,"Poor")</f>
        <v>Good</v>
      </c>
      <c r="F2306" s="27" t="str">
        <f t="shared" si="141"/>
        <v>Developing</v>
      </c>
      <c r="G2306" s="58" t="str">
        <f t="shared" si="142"/>
        <v>30% Bonus</v>
      </c>
      <c r="H2306" s="60" t="str">
        <f t="shared" si="143"/>
        <v>Valid</v>
      </c>
    </row>
    <row r="2307" spans="1:8" x14ac:dyDescent="0.2">
      <c r="A2307" s="26" t="s">
        <v>7488</v>
      </c>
      <c r="B2307" s="26" t="s">
        <v>7489</v>
      </c>
      <c r="C2307" s="26">
        <v>3.53</v>
      </c>
      <c r="D2307" s="27" t="str">
        <f t="shared" si="140"/>
        <v>✅High Performer</v>
      </c>
      <c r="E2307" s="27" t="str" cm="1">
        <f t="array" ref="E2307">_xlfn.IFS(C2307&gt;= 4.5,"Excellent",C2307 &gt;=3.5,"Good",C2307&gt;=2.5,"Average",C2307&gt;= 1.5,"Below Avg",C2307&lt;1.5,"Poor")</f>
        <v>Good</v>
      </c>
      <c r="F2307" s="27" t="str">
        <f t="shared" si="141"/>
        <v>Developing</v>
      </c>
      <c r="G2307" s="58" t="str">
        <f t="shared" si="142"/>
        <v>30% Bonus</v>
      </c>
      <c r="H2307" s="60" t="str">
        <f t="shared" si="143"/>
        <v>Valid</v>
      </c>
    </row>
    <row r="2308" spans="1:8" x14ac:dyDescent="0.2">
      <c r="A2308" s="26" t="s">
        <v>7492</v>
      </c>
      <c r="B2308" s="26" t="s">
        <v>6039</v>
      </c>
      <c r="C2308" s="26">
        <v>1.02</v>
      </c>
      <c r="D2308" s="27" t="str">
        <f t="shared" ref="D2308:D2371" si="144">IF($C2308&gt;=3,"✅High Performer","📈Low Performer")</f>
        <v>📈Low Performer</v>
      </c>
      <c r="E2308" s="27" t="str" cm="1">
        <f t="array" ref="E2308">_xlfn.IFS(C2308&gt;= 4.5,"Excellent",C2308 &gt;=3.5,"Good",C2308&gt;=2.5,"Average",C2308&gt;= 1.5,"Below Avg",C2308&lt;1.5,"Poor")</f>
        <v>Poor</v>
      </c>
      <c r="F2308" s="27" t="str">
        <f t="shared" ref="F2308:F2371" si="145">IF(C2308&gt;=4.5,"Top Employee",IF(C2308&gt;=2.5,"Developing","At Risk"))</f>
        <v>At Risk</v>
      </c>
      <c r="G2308" s="58" t="str">
        <f t="shared" ref="G2308:G2371" si="146">IF(AND(C2308&gt;=4.5,C2308&lt;=5),"50% Bonus",IF(AND(C2308&gt;=2.5,C2308&lt;4.5),"30% Bonus","No Bonus"))</f>
        <v>No Bonus</v>
      </c>
      <c r="H2308" s="60" t="str">
        <f t="shared" ref="H2308:H2371" si="147">IF(OR(C2308&lt;=2,C2308&gt;=5),"Invalid","Valid")</f>
        <v>Invalid</v>
      </c>
    </row>
    <row r="2309" spans="1:8" x14ac:dyDescent="0.2">
      <c r="A2309" s="26" t="s">
        <v>7494</v>
      </c>
      <c r="B2309" s="26" t="s">
        <v>6600</v>
      </c>
      <c r="C2309" s="26">
        <v>3.77</v>
      </c>
      <c r="D2309" s="27" t="str">
        <f t="shared" si="144"/>
        <v>✅High Performer</v>
      </c>
      <c r="E2309" s="27" t="str" cm="1">
        <f t="array" ref="E2309">_xlfn.IFS(C2309&gt;= 4.5,"Excellent",C2309 &gt;=3.5,"Good",C2309&gt;=2.5,"Average",C2309&gt;= 1.5,"Below Avg",C2309&lt;1.5,"Poor")</f>
        <v>Good</v>
      </c>
      <c r="F2309" s="27" t="str">
        <f t="shared" si="145"/>
        <v>Developing</v>
      </c>
      <c r="G2309" s="58" t="str">
        <f t="shared" si="146"/>
        <v>30% Bonus</v>
      </c>
      <c r="H2309" s="60" t="str">
        <f t="shared" si="147"/>
        <v>Valid</v>
      </c>
    </row>
    <row r="2310" spans="1:8" x14ac:dyDescent="0.2">
      <c r="A2310" s="26" t="s">
        <v>7496</v>
      </c>
      <c r="B2310" s="26" t="s">
        <v>498</v>
      </c>
      <c r="C2310" s="26">
        <v>1.05</v>
      </c>
      <c r="D2310" s="27" t="str">
        <f t="shared" si="144"/>
        <v>📈Low Performer</v>
      </c>
      <c r="E2310" s="27" t="str" cm="1">
        <f t="array" ref="E2310">_xlfn.IFS(C2310&gt;= 4.5,"Excellent",C2310 &gt;=3.5,"Good",C2310&gt;=2.5,"Average",C2310&gt;= 1.5,"Below Avg",C2310&lt;1.5,"Poor")</f>
        <v>Poor</v>
      </c>
      <c r="F2310" s="27" t="str">
        <f t="shared" si="145"/>
        <v>At Risk</v>
      </c>
      <c r="G2310" s="58" t="str">
        <f t="shared" si="146"/>
        <v>No Bonus</v>
      </c>
      <c r="H2310" s="60" t="str">
        <f t="shared" si="147"/>
        <v>Invalid</v>
      </c>
    </row>
    <row r="2311" spans="1:8" x14ac:dyDescent="0.2">
      <c r="A2311" s="26" t="s">
        <v>7499</v>
      </c>
      <c r="B2311" s="26" t="s">
        <v>2316</v>
      </c>
      <c r="C2311" s="26">
        <v>3.29</v>
      </c>
      <c r="D2311" s="27" t="str">
        <f t="shared" si="144"/>
        <v>✅High Performer</v>
      </c>
      <c r="E2311" s="27" t="str" cm="1">
        <f t="array" ref="E2311">_xlfn.IFS(C2311&gt;= 4.5,"Excellent",C2311 &gt;=3.5,"Good",C2311&gt;=2.5,"Average",C2311&gt;= 1.5,"Below Avg",C2311&lt;1.5,"Poor")</f>
        <v>Average</v>
      </c>
      <c r="F2311" s="27" t="str">
        <f t="shared" si="145"/>
        <v>Developing</v>
      </c>
      <c r="G2311" s="58" t="str">
        <f t="shared" si="146"/>
        <v>30% Bonus</v>
      </c>
      <c r="H2311" s="60" t="str">
        <f t="shared" si="147"/>
        <v>Valid</v>
      </c>
    </row>
    <row r="2312" spans="1:8" x14ac:dyDescent="0.2">
      <c r="A2312" s="26" t="s">
        <v>7502</v>
      </c>
      <c r="B2312" s="26" t="s">
        <v>5325</v>
      </c>
      <c r="C2312" s="26">
        <v>1.72</v>
      </c>
      <c r="D2312" s="27" t="str">
        <f t="shared" si="144"/>
        <v>📈Low Performer</v>
      </c>
      <c r="E2312" s="27" t="str" cm="1">
        <f t="array" ref="E2312">_xlfn.IFS(C2312&gt;= 4.5,"Excellent",C2312 &gt;=3.5,"Good",C2312&gt;=2.5,"Average",C2312&gt;= 1.5,"Below Avg",C2312&lt;1.5,"Poor")</f>
        <v>Below Avg</v>
      </c>
      <c r="F2312" s="27" t="str">
        <f t="shared" si="145"/>
        <v>At Risk</v>
      </c>
      <c r="G2312" s="58" t="str">
        <f t="shared" si="146"/>
        <v>No Bonus</v>
      </c>
      <c r="H2312" s="60" t="str">
        <f t="shared" si="147"/>
        <v>Invalid</v>
      </c>
    </row>
    <row r="2313" spans="1:8" x14ac:dyDescent="0.2">
      <c r="A2313" s="26" t="s">
        <v>7504</v>
      </c>
      <c r="B2313" s="26" t="s">
        <v>525</v>
      </c>
      <c r="C2313" s="26">
        <v>2.98</v>
      </c>
      <c r="D2313" s="27" t="str">
        <f t="shared" si="144"/>
        <v>📈Low Performer</v>
      </c>
      <c r="E2313" s="27" t="str" cm="1">
        <f t="array" ref="E2313">_xlfn.IFS(C2313&gt;= 4.5,"Excellent",C2313 &gt;=3.5,"Good",C2313&gt;=2.5,"Average",C2313&gt;= 1.5,"Below Avg",C2313&lt;1.5,"Poor")</f>
        <v>Average</v>
      </c>
      <c r="F2313" s="27" t="str">
        <f t="shared" si="145"/>
        <v>Developing</v>
      </c>
      <c r="G2313" s="58" t="str">
        <f t="shared" si="146"/>
        <v>30% Bonus</v>
      </c>
      <c r="H2313" s="60" t="str">
        <f t="shared" si="147"/>
        <v>Valid</v>
      </c>
    </row>
    <row r="2314" spans="1:8" x14ac:dyDescent="0.2">
      <c r="A2314" s="26" t="s">
        <v>7506</v>
      </c>
      <c r="B2314" s="26" t="s">
        <v>3679</v>
      </c>
      <c r="C2314" s="26">
        <v>3.44</v>
      </c>
      <c r="D2314" s="27" t="str">
        <f t="shared" si="144"/>
        <v>✅High Performer</v>
      </c>
      <c r="E2314" s="27" t="str" cm="1">
        <f t="array" ref="E2314">_xlfn.IFS(C2314&gt;= 4.5,"Excellent",C2314 &gt;=3.5,"Good",C2314&gt;=2.5,"Average",C2314&gt;= 1.5,"Below Avg",C2314&lt;1.5,"Poor")</f>
        <v>Average</v>
      </c>
      <c r="F2314" s="27" t="str">
        <f t="shared" si="145"/>
        <v>Developing</v>
      </c>
      <c r="G2314" s="58" t="str">
        <f t="shared" si="146"/>
        <v>30% Bonus</v>
      </c>
      <c r="H2314" s="60" t="str">
        <f t="shared" si="147"/>
        <v>Valid</v>
      </c>
    </row>
    <row r="2315" spans="1:8" x14ac:dyDescent="0.2">
      <c r="A2315" s="26" t="s">
        <v>7508</v>
      </c>
      <c r="B2315" s="26" t="s">
        <v>7269</v>
      </c>
      <c r="C2315" s="26">
        <v>2.08</v>
      </c>
      <c r="D2315" s="27" t="str">
        <f t="shared" si="144"/>
        <v>📈Low Performer</v>
      </c>
      <c r="E2315" s="27" t="str" cm="1">
        <f t="array" ref="E2315">_xlfn.IFS(C2315&gt;= 4.5,"Excellent",C2315 &gt;=3.5,"Good",C2315&gt;=2.5,"Average",C2315&gt;= 1.5,"Below Avg",C2315&lt;1.5,"Poor")</f>
        <v>Below Avg</v>
      </c>
      <c r="F2315" s="27" t="str">
        <f t="shared" si="145"/>
        <v>At Risk</v>
      </c>
      <c r="G2315" s="58" t="str">
        <f t="shared" si="146"/>
        <v>No Bonus</v>
      </c>
      <c r="H2315" s="60" t="str">
        <f t="shared" si="147"/>
        <v>Valid</v>
      </c>
    </row>
    <row r="2316" spans="1:8" x14ac:dyDescent="0.2">
      <c r="A2316" s="26" t="s">
        <v>7510</v>
      </c>
      <c r="B2316" s="26" t="s">
        <v>1661</v>
      </c>
      <c r="C2316" s="26">
        <v>4.29</v>
      </c>
      <c r="D2316" s="27" t="str">
        <f t="shared" si="144"/>
        <v>✅High Performer</v>
      </c>
      <c r="E2316" s="27" t="str" cm="1">
        <f t="array" ref="E2316">_xlfn.IFS(C2316&gt;= 4.5,"Excellent",C2316 &gt;=3.5,"Good",C2316&gt;=2.5,"Average",C2316&gt;= 1.5,"Below Avg",C2316&lt;1.5,"Poor")</f>
        <v>Good</v>
      </c>
      <c r="F2316" s="27" t="str">
        <f t="shared" si="145"/>
        <v>Developing</v>
      </c>
      <c r="G2316" s="58" t="str">
        <f t="shared" si="146"/>
        <v>30% Bonus</v>
      </c>
      <c r="H2316" s="60" t="str">
        <f t="shared" si="147"/>
        <v>Valid</v>
      </c>
    </row>
    <row r="2317" spans="1:8" x14ac:dyDescent="0.2">
      <c r="A2317" s="26" t="s">
        <v>7512</v>
      </c>
      <c r="B2317" s="26" t="s">
        <v>7513</v>
      </c>
      <c r="C2317" s="26">
        <v>2.37</v>
      </c>
      <c r="D2317" s="27" t="str">
        <f t="shared" si="144"/>
        <v>📈Low Performer</v>
      </c>
      <c r="E2317" s="27" t="str" cm="1">
        <f t="array" ref="E2317">_xlfn.IFS(C2317&gt;= 4.5,"Excellent",C2317 &gt;=3.5,"Good",C2317&gt;=2.5,"Average",C2317&gt;= 1.5,"Below Avg",C2317&lt;1.5,"Poor")</f>
        <v>Below Avg</v>
      </c>
      <c r="F2317" s="27" t="str">
        <f t="shared" si="145"/>
        <v>At Risk</v>
      </c>
      <c r="G2317" s="58" t="str">
        <f t="shared" si="146"/>
        <v>No Bonus</v>
      </c>
      <c r="H2317" s="60" t="str">
        <f t="shared" si="147"/>
        <v>Valid</v>
      </c>
    </row>
    <row r="2318" spans="1:8" x14ac:dyDescent="0.2">
      <c r="A2318" s="26" t="s">
        <v>7516</v>
      </c>
      <c r="B2318" s="26" t="s">
        <v>6305</v>
      </c>
      <c r="C2318" s="26">
        <v>4.09</v>
      </c>
      <c r="D2318" s="27" t="str">
        <f t="shared" si="144"/>
        <v>✅High Performer</v>
      </c>
      <c r="E2318" s="27" t="str" cm="1">
        <f t="array" ref="E2318">_xlfn.IFS(C2318&gt;= 4.5,"Excellent",C2318 &gt;=3.5,"Good",C2318&gt;=2.5,"Average",C2318&gt;= 1.5,"Below Avg",C2318&lt;1.5,"Poor")</f>
        <v>Good</v>
      </c>
      <c r="F2318" s="27" t="str">
        <f t="shared" si="145"/>
        <v>Developing</v>
      </c>
      <c r="G2318" s="58" t="str">
        <f t="shared" si="146"/>
        <v>30% Bonus</v>
      </c>
      <c r="H2318" s="60" t="str">
        <f t="shared" si="147"/>
        <v>Valid</v>
      </c>
    </row>
    <row r="2319" spans="1:8" x14ac:dyDescent="0.2">
      <c r="A2319" s="26" t="s">
        <v>7519</v>
      </c>
      <c r="B2319" s="26" t="s">
        <v>7143</v>
      </c>
      <c r="C2319" s="26">
        <v>3.45</v>
      </c>
      <c r="D2319" s="27" t="str">
        <f t="shared" si="144"/>
        <v>✅High Performer</v>
      </c>
      <c r="E2319" s="27" t="str" cm="1">
        <f t="array" ref="E2319">_xlfn.IFS(C2319&gt;= 4.5,"Excellent",C2319 &gt;=3.5,"Good",C2319&gt;=2.5,"Average",C2319&gt;= 1.5,"Below Avg",C2319&lt;1.5,"Poor")</f>
        <v>Average</v>
      </c>
      <c r="F2319" s="27" t="str">
        <f t="shared" si="145"/>
        <v>Developing</v>
      </c>
      <c r="G2319" s="58" t="str">
        <f t="shared" si="146"/>
        <v>30% Bonus</v>
      </c>
      <c r="H2319" s="60" t="str">
        <f t="shared" si="147"/>
        <v>Valid</v>
      </c>
    </row>
    <row r="2320" spans="1:8" x14ac:dyDescent="0.2">
      <c r="A2320" s="26" t="s">
        <v>7521</v>
      </c>
      <c r="B2320" s="26" t="s">
        <v>7489</v>
      </c>
      <c r="C2320" s="26">
        <v>4.67</v>
      </c>
      <c r="D2320" s="27" t="str">
        <f t="shared" si="144"/>
        <v>✅High Performer</v>
      </c>
      <c r="E2320" s="27" t="str" cm="1">
        <f t="array" ref="E2320">_xlfn.IFS(C2320&gt;= 4.5,"Excellent",C2320 &gt;=3.5,"Good",C2320&gt;=2.5,"Average",C2320&gt;= 1.5,"Below Avg",C2320&lt;1.5,"Poor")</f>
        <v>Excellent</v>
      </c>
      <c r="F2320" s="27" t="str">
        <f t="shared" si="145"/>
        <v>Top Employee</v>
      </c>
      <c r="G2320" s="58" t="str">
        <f t="shared" si="146"/>
        <v>50% Bonus</v>
      </c>
      <c r="H2320" s="60" t="str">
        <f t="shared" si="147"/>
        <v>Valid</v>
      </c>
    </row>
    <row r="2321" spans="1:8" x14ac:dyDescent="0.2">
      <c r="A2321" s="26" t="s">
        <v>7523</v>
      </c>
      <c r="B2321" s="26" t="s">
        <v>5464</v>
      </c>
      <c r="C2321" s="26">
        <v>4.5</v>
      </c>
      <c r="D2321" s="27" t="str">
        <f t="shared" si="144"/>
        <v>✅High Performer</v>
      </c>
      <c r="E2321" s="27" t="str" cm="1">
        <f t="array" ref="E2321">_xlfn.IFS(C2321&gt;= 4.5,"Excellent",C2321 &gt;=3.5,"Good",C2321&gt;=2.5,"Average",C2321&gt;= 1.5,"Below Avg",C2321&lt;1.5,"Poor")</f>
        <v>Excellent</v>
      </c>
      <c r="F2321" s="27" t="str">
        <f t="shared" si="145"/>
        <v>Top Employee</v>
      </c>
      <c r="G2321" s="58" t="str">
        <f t="shared" si="146"/>
        <v>50% Bonus</v>
      </c>
      <c r="H2321" s="60" t="str">
        <f t="shared" si="147"/>
        <v>Valid</v>
      </c>
    </row>
    <row r="2322" spans="1:8" x14ac:dyDescent="0.2">
      <c r="A2322" s="26" t="s">
        <v>7525</v>
      </c>
      <c r="B2322" s="26" t="s">
        <v>7526</v>
      </c>
      <c r="C2322" s="26">
        <v>1.37</v>
      </c>
      <c r="D2322" s="27" t="str">
        <f t="shared" si="144"/>
        <v>📈Low Performer</v>
      </c>
      <c r="E2322" s="27" t="str" cm="1">
        <f t="array" ref="E2322">_xlfn.IFS(C2322&gt;= 4.5,"Excellent",C2322 &gt;=3.5,"Good",C2322&gt;=2.5,"Average",C2322&gt;= 1.5,"Below Avg",C2322&lt;1.5,"Poor")</f>
        <v>Poor</v>
      </c>
      <c r="F2322" s="27" t="str">
        <f t="shared" si="145"/>
        <v>At Risk</v>
      </c>
      <c r="G2322" s="58" t="str">
        <f t="shared" si="146"/>
        <v>No Bonus</v>
      </c>
      <c r="H2322" s="60" t="str">
        <f t="shared" si="147"/>
        <v>Invalid</v>
      </c>
    </row>
    <row r="2323" spans="1:8" x14ac:dyDescent="0.2">
      <c r="A2323" s="26" t="s">
        <v>7528</v>
      </c>
      <c r="B2323" s="26" t="s">
        <v>618</v>
      </c>
      <c r="C2323" s="26">
        <v>4.8899999999999997</v>
      </c>
      <c r="D2323" s="27" t="str">
        <f t="shared" si="144"/>
        <v>✅High Performer</v>
      </c>
      <c r="E2323" s="27" t="str" cm="1">
        <f t="array" ref="E2323">_xlfn.IFS(C2323&gt;= 4.5,"Excellent",C2323 &gt;=3.5,"Good",C2323&gt;=2.5,"Average",C2323&gt;= 1.5,"Below Avg",C2323&lt;1.5,"Poor")</f>
        <v>Excellent</v>
      </c>
      <c r="F2323" s="27" t="str">
        <f t="shared" si="145"/>
        <v>Top Employee</v>
      </c>
      <c r="G2323" s="58" t="str">
        <f t="shared" si="146"/>
        <v>50% Bonus</v>
      </c>
      <c r="H2323" s="60" t="str">
        <f t="shared" si="147"/>
        <v>Valid</v>
      </c>
    </row>
    <row r="2324" spans="1:8" x14ac:dyDescent="0.2">
      <c r="A2324" s="26" t="s">
        <v>7531</v>
      </c>
      <c r="B2324" s="26" t="s">
        <v>1166</v>
      </c>
      <c r="C2324" s="26">
        <v>2.67</v>
      </c>
      <c r="D2324" s="27" t="str">
        <f t="shared" si="144"/>
        <v>📈Low Performer</v>
      </c>
      <c r="E2324" s="27" t="str" cm="1">
        <f t="array" ref="E2324">_xlfn.IFS(C2324&gt;= 4.5,"Excellent",C2324 &gt;=3.5,"Good",C2324&gt;=2.5,"Average",C2324&gt;= 1.5,"Below Avg",C2324&lt;1.5,"Poor")</f>
        <v>Average</v>
      </c>
      <c r="F2324" s="27" t="str">
        <f t="shared" si="145"/>
        <v>Developing</v>
      </c>
      <c r="G2324" s="58" t="str">
        <f t="shared" si="146"/>
        <v>30% Bonus</v>
      </c>
      <c r="H2324" s="60" t="str">
        <f t="shared" si="147"/>
        <v>Valid</v>
      </c>
    </row>
    <row r="2325" spans="1:8" x14ac:dyDescent="0.2">
      <c r="A2325" s="26" t="s">
        <v>7533</v>
      </c>
      <c r="B2325" s="26" t="s">
        <v>3534</v>
      </c>
      <c r="C2325" s="26">
        <v>1.81</v>
      </c>
      <c r="D2325" s="27" t="str">
        <f t="shared" si="144"/>
        <v>📈Low Performer</v>
      </c>
      <c r="E2325" s="27" t="str" cm="1">
        <f t="array" ref="E2325">_xlfn.IFS(C2325&gt;= 4.5,"Excellent",C2325 &gt;=3.5,"Good",C2325&gt;=2.5,"Average",C2325&gt;= 1.5,"Below Avg",C2325&lt;1.5,"Poor")</f>
        <v>Below Avg</v>
      </c>
      <c r="F2325" s="27" t="str">
        <f t="shared" si="145"/>
        <v>At Risk</v>
      </c>
      <c r="G2325" s="58" t="str">
        <f t="shared" si="146"/>
        <v>No Bonus</v>
      </c>
      <c r="H2325" s="60" t="str">
        <f t="shared" si="147"/>
        <v>Invalid</v>
      </c>
    </row>
    <row r="2326" spans="1:8" x14ac:dyDescent="0.2">
      <c r="A2326" s="26" t="s">
        <v>7536</v>
      </c>
      <c r="B2326" s="26" t="s">
        <v>3329</v>
      </c>
      <c r="C2326" s="26">
        <v>1.92</v>
      </c>
      <c r="D2326" s="27" t="str">
        <f t="shared" si="144"/>
        <v>📈Low Performer</v>
      </c>
      <c r="E2326" s="27" t="str" cm="1">
        <f t="array" ref="E2326">_xlfn.IFS(C2326&gt;= 4.5,"Excellent",C2326 &gt;=3.5,"Good",C2326&gt;=2.5,"Average",C2326&gt;= 1.5,"Below Avg",C2326&lt;1.5,"Poor")</f>
        <v>Below Avg</v>
      </c>
      <c r="F2326" s="27" t="str">
        <f t="shared" si="145"/>
        <v>At Risk</v>
      </c>
      <c r="G2326" s="58" t="str">
        <f t="shared" si="146"/>
        <v>No Bonus</v>
      </c>
      <c r="H2326" s="60" t="str">
        <f t="shared" si="147"/>
        <v>Invalid</v>
      </c>
    </row>
    <row r="2327" spans="1:8" x14ac:dyDescent="0.2">
      <c r="A2327" s="26" t="s">
        <v>7539</v>
      </c>
      <c r="B2327" s="26" t="s">
        <v>7540</v>
      </c>
      <c r="C2327" s="26">
        <v>3.16</v>
      </c>
      <c r="D2327" s="27" t="str">
        <f t="shared" si="144"/>
        <v>✅High Performer</v>
      </c>
      <c r="E2327" s="27" t="str" cm="1">
        <f t="array" ref="E2327">_xlfn.IFS(C2327&gt;= 4.5,"Excellent",C2327 &gt;=3.5,"Good",C2327&gt;=2.5,"Average",C2327&gt;= 1.5,"Below Avg",C2327&lt;1.5,"Poor")</f>
        <v>Average</v>
      </c>
      <c r="F2327" s="27" t="str">
        <f t="shared" si="145"/>
        <v>Developing</v>
      </c>
      <c r="G2327" s="58" t="str">
        <f t="shared" si="146"/>
        <v>30% Bonus</v>
      </c>
      <c r="H2327" s="60" t="str">
        <f t="shared" si="147"/>
        <v>Valid</v>
      </c>
    </row>
    <row r="2328" spans="1:8" x14ac:dyDescent="0.2">
      <c r="A2328" s="26" t="s">
        <v>7542</v>
      </c>
      <c r="B2328" s="26" t="s">
        <v>2240</v>
      </c>
      <c r="C2328" s="26">
        <v>3.22</v>
      </c>
      <c r="D2328" s="27" t="str">
        <f t="shared" si="144"/>
        <v>✅High Performer</v>
      </c>
      <c r="E2328" s="27" t="str" cm="1">
        <f t="array" ref="E2328">_xlfn.IFS(C2328&gt;= 4.5,"Excellent",C2328 &gt;=3.5,"Good",C2328&gt;=2.5,"Average",C2328&gt;= 1.5,"Below Avg",C2328&lt;1.5,"Poor")</f>
        <v>Average</v>
      </c>
      <c r="F2328" s="27" t="str">
        <f t="shared" si="145"/>
        <v>Developing</v>
      </c>
      <c r="G2328" s="58" t="str">
        <f t="shared" si="146"/>
        <v>30% Bonus</v>
      </c>
      <c r="H2328" s="60" t="str">
        <f t="shared" si="147"/>
        <v>Valid</v>
      </c>
    </row>
    <row r="2329" spans="1:8" x14ac:dyDescent="0.2">
      <c r="A2329" s="26" t="s">
        <v>7544</v>
      </c>
      <c r="B2329" s="26" t="s">
        <v>7545</v>
      </c>
      <c r="C2329" s="26">
        <v>1.88</v>
      </c>
      <c r="D2329" s="27" t="str">
        <f t="shared" si="144"/>
        <v>📈Low Performer</v>
      </c>
      <c r="E2329" s="27" t="str" cm="1">
        <f t="array" ref="E2329">_xlfn.IFS(C2329&gt;= 4.5,"Excellent",C2329 &gt;=3.5,"Good",C2329&gt;=2.5,"Average",C2329&gt;= 1.5,"Below Avg",C2329&lt;1.5,"Poor")</f>
        <v>Below Avg</v>
      </c>
      <c r="F2329" s="27" t="str">
        <f t="shared" si="145"/>
        <v>At Risk</v>
      </c>
      <c r="G2329" s="58" t="str">
        <f t="shared" si="146"/>
        <v>No Bonus</v>
      </c>
      <c r="H2329" s="60" t="str">
        <f t="shared" si="147"/>
        <v>Invalid</v>
      </c>
    </row>
    <row r="2330" spans="1:8" x14ac:dyDescent="0.2">
      <c r="A2330" s="26" t="s">
        <v>7547</v>
      </c>
      <c r="B2330" s="26" t="s">
        <v>6902</v>
      </c>
      <c r="C2330" s="26">
        <v>1.85</v>
      </c>
      <c r="D2330" s="27" t="str">
        <f t="shared" si="144"/>
        <v>📈Low Performer</v>
      </c>
      <c r="E2330" s="27" t="str" cm="1">
        <f t="array" ref="E2330">_xlfn.IFS(C2330&gt;= 4.5,"Excellent",C2330 &gt;=3.5,"Good",C2330&gt;=2.5,"Average",C2330&gt;= 1.5,"Below Avg",C2330&lt;1.5,"Poor")</f>
        <v>Below Avg</v>
      </c>
      <c r="F2330" s="27" t="str">
        <f t="shared" si="145"/>
        <v>At Risk</v>
      </c>
      <c r="G2330" s="58" t="str">
        <f t="shared" si="146"/>
        <v>No Bonus</v>
      </c>
      <c r="H2330" s="60" t="str">
        <f t="shared" si="147"/>
        <v>Invalid</v>
      </c>
    </row>
    <row r="2331" spans="1:8" x14ac:dyDescent="0.2">
      <c r="A2331" s="26" t="s">
        <v>7549</v>
      </c>
      <c r="B2331" s="26" t="s">
        <v>7550</v>
      </c>
      <c r="C2331" s="26">
        <v>4.37</v>
      </c>
      <c r="D2331" s="27" t="str">
        <f t="shared" si="144"/>
        <v>✅High Performer</v>
      </c>
      <c r="E2331" s="27" t="str" cm="1">
        <f t="array" ref="E2331">_xlfn.IFS(C2331&gt;= 4.5,"Excellent",C2331 &gt;=3.5,"Good",C2331&gt;=2.5,"Average",C2331&gt;= 1.5,"Below Avg",C2331&lt;1.5,"Poor")</f>
        <v>Good</v>
      </c>
      <c r="F2331" s="27" t="str">
        <f t="shared" si="145"/>
        <v>Developing</v>
      </c>
      <c r="G2331" s="58" t="str">
        <f t="shared" si="146"/>
        <v>30% Bonus</v>
      </c>
      <c r="H2331" s="60" t="str">
        <f t="shared" si="147"/>
        <v>Valid</v>
      </c>
    </row>
    <row r="2332" spans="1:8" x14ac:dyDescent="0.2">
      <c r="A2332" s="26" t="s">
        <v>7552</v>
      </c>
      <c r="B2332" s="26" t="s">
        <v>7553</v>
      </c>
      <c r="C2332" s="26">
        <v>4.25</v>
      </c>
      <c r="D2332" s="27" t="str">
        <f t="shared" si="144"/>
        <v>✅High Performer</v>
      </c>
      <c r="E2332" s="27" t="str" cm="1">
        <f t="array" ref="E2332">_xlfn.IFS(C2332&gt;= 4.5,"Excellent",C2332 &gt;=3.5,"Good",C2332&gt;=2.5,"Average",C2332&gt;= 1.5,"Below Avg",C2332&lt;1.5,"Poor")</f>
        <v>Good</v>
      </c>
      <c r="F2332" s="27" t="str">
        <f t="shared" si="145"/>
        <v>Developing</v>
      </c>
      <c r="G2332" s="58" t="str">
        <f t="shared" si="146"/>
        <v>30% Bonus</v>
      </c>
      <c r="H2332" s="60" t="str">
        <f t="shared" si="147"/>
        <v>Valid</v>
      </c>
    </row>
    <row r="2333" spans="1:8" x14ac:dyDescent="0.2">
      <c r="A2333" s="26" t="s">
        <v>7556</v>
      </c>
      <c r="B2333" s="26" t="s">
        <v>1077</v>
      </c>
      <c r="C2333" s="26">
        <v>2.4700000000000002</v>
      </c>
      <c r="D2333" s="27" t="str">
        <f t="shared" si="144"/>
        <v>📈Low Performer</v>
      </c>
      <c r="E2333" s="27" t="str" cm="1">
        <f t="array" ref="E2333">_xlfn.IFS(C2333&gt;= 4.5,"Excellent",C2333 &gt;=3.5,"Good",C2333&gt;=2.5,"Average",C2333&gt;= 1.5,"Below Avg",C2333&lt;1.5,"Poor")</f>
        <v>Below Avg</v>
      </c>
      <c r="F2333" s="27" t="str">
        <f t="shared" si="145"/>
        <v>At Risk</v>
      </c>
      <c r="G2333" s="58" t="str">
        <f t="shared" si="146"/>
        <v>No Bonus</v>
      </c>
      <c r="H2333" s="60" t="str">
        <f t="shared" si="147"/>
        <v>Valid</v>
      </c>
    </row>
    <row r="2334" spans="1:8" x14ac:dyDescent="0.2">
      <c r="A2334" s="26" t="s">
        <v>7559</v>
      </c>
      <c r="B2334" s="26" t="s">
        <v>739</v>
      </c>
      <c r="C2334" s="26">
        <v>1.86</v>
      </c>
      <c r="D2334" s="27" t="str">
        <f t="shared" si="144"/>
        <v>📈Low Performer</v>
      </c>
      <c r="E2334" s="27" t="str" cm="1">
        <f t="array" ref="E2334">_xlfn.IFS(C2334&gt;= 4.5,"Excellent",C2334 &gt;=3.5,"Good",C2334&gt;=2.5,"Average",C2334&gt;= 1.5,"Below Avg",C2334&lt;1.5,"Poor")</f>
        <v>Below Avg</v>
      </c>
      <c r="F2334" s="27" t="str">
        <f t="shared" si="145"/>
        <v>At Risk</v>
      </c>
      <c r="G2334" s="58" t="str">
        <f t="shared" si="146"/>
        <v>No Bonus</v>
      </c>
      <c r="H2334" s="60" t="str">
        <f t="shared" si="147"/>
        <v>Invalid</v>
      </c>
    </row>
    <row r="2335" spans="1:8" x14ac:dyDescent="0.2">
      <c r="A2335" s="26" t="s">
        <v>7560</v>
      </c>
      <c r="B2335" s="26" t="s">
        <v>3830</v>
      </c>
      <c r="C2335" s="26">
        <v>3.93</v>
      </c>
      <c r="D2335" s="27" t="str">
        <f t="shared" si="144"/>
        <v>✅High Performer</v>
      </c>
      <c r="E2335" s="27" t="str" cm="1">
        <f t="array" ref="E2335">_xlfn.IFS(C2335&gt;= 4.5,"Excellent",C2335 &gt;=3.5,"Good",C2335&gt;=2.5,"Average",C2335&gt;= 1.5,"Below Avg",C2335&lt;1.5,"Poor")</f>
        <v>Good</v>
      </c>
      <c r="F2335" s="27" t="str">
        <f t="shared" si="145"/>
        <v>Developing</v>
      </c>
      <c r="G2335" s="58" t="str">
        <f t="shared" si="146"/>
        <v>30% Bonus</v>
      </c>
      <c r="H2335" s="60" t="str">
        <f t="shared" si="147"/>
        <v>Valid</v>
      </c>
    </row>
    <row r="2336" spans="1:8" x14ac:dyDescent="0.2">
      <c r="A2336" s="26" t="s">
        <v>7562</v>
      </c>
      <c r="B2336" s="26" t="s">
        <v>5477</v>
      </c>
      <c r="C2336" s="26">
        <v>2.64</v>
      </c>
      <c r="D2336" s="27" t="str">
        <f t="shared" si="144"/>
        <v>📈Low Performer</v>
      </c>
      <c r="E2336" s="27" t="str" cm="1">
        <f t="array" ref="E2336">_xlfn.IFS(C2336&gt;= 4.5,"Excellent",C2336 &gt;=3.5,"Good",C2336&gt;=2.5,"Average",C2336&gt;= 1.5,"Below Avg",C2336&lt;1.5,"Poor")</f>
        <v>Average</v>
      </c>
      <c r="F2336" s="27" t="str">
        <f t="shared" si="145"/>
        <v>Developing</v>
      </c>
      <c r="G2336" s="58" t="str">
        <f t="shared" si="146"/>
        <v>30% Bonus</v>
      </c>
      <c r="H2336" s="60" t="str">
        <f t="shared" si="147"/>
        <v>Valid</v>
      </c>
    </row>
    <row r="2337" spans="1:8" x14ac:dyDescent="0.2">
      <c r="A2337" s="26" t="s">
        <v>7564</v>
      </c>
      <c r="B2337" s="26" t="s">
        <v>7565</v>
      </c>
      <c r="C2337" s="26">
        <v>1.48</v>
      </c>
      <c r="D2337" s="27" t="str">
        <f t="shared" si="144"/>
        <v>📈Low Performer</v>
      </c>
      <c r="E2337" s="27" t="str" cm="1">
        <f t="array" ref="E2337">_xlfn.IFS(C2337&gt;= 4.5,"Excellent",C2337 &gt;=3.5,"Good",C2337&gt;=2.5,"Average",C2337&gt;= 1.5,"Below Avg",C2337&lt;1.5,"Poor")</f>
        <v>Poor</v>
      </c>
      <c r="F2337" s="27" t="str">
        <f t="shared" si="145"/>
        <v>At Risk</v>
      </c>
      <c r="G2337" s="58" t="str">
        <f t="shared" si="146"/>
        <v>No Bonus</v>
      </c>
      <c r="H2337" s="60" t="str">
        <f t="shared" si="147"/>
        <v>Invalid</v>
      </c>
    </row>
    <row r="2338" spans="1:8" x14ac:dyDescent="0.2">
      <c r="A2338" s="26" t="s">
        <v>7567</v>
      </c>
      <c r="B2338" s="26" t="s">
        <v>7568</v>
      </c>
      <c r="C2338" s="26">
        <v>1.79</v>
      </c>
      <c r="D2338" s="27" t="str">
        <f t="shared" si="144"/>
        <v>📈Low Performer</v>
      </c>
      <c r="E2338" s="27" t="str" cm="1">
        <f t="array" ref="E2338">_xlfn.IFS(C2338&gt;= 4.5,"Excellent",C2338 &gt;=3.5,"Good",C2338&gt;=2.5,"Average",C2338&gt;= 1.5,"Below Avg",C2338&lt;1.5,"Poor")</f>
        <v>Below Avg</v>
      </c>
      <c r="F2338" s="27" t="str">
        <f t="shared" si="145"/>
        <v>At Risk</v>
      </c>
      <c r="G2338" s="58" t="str">
        <f t="shared" si="146"/>
        <v>No Bonus</v>
      </c>
      <c r="H2338" s="60" t="str">
        <f t="shared" si="147"/>
        <v>Invalid</v>
      </c>
    </row>
    <row r="2339" spans="1:8" x14ac:dyDescent="0.2">
      <c r="A2339" s="26" t="s">
        <v>7571</v>
      </c>
      <c r="B2339" s="26" t="s">
        <v>7572</v>
      </c>
      <c r="C2339" s="26">
        <v>3.17</v>
      </c>
      <c r="D2339" s="27" t="str">
        <f t="shared" si="144"/>
        <v>✅High Performer</v>
      </c>
      <c r="E2339" s="27" t="str" cm="1">
        <f t="array" ref="E2339">_xlfn.IFS(C2339&gt;= 4.5,"Excellent",C2339 &gt;=3.5,"Good",C2339&gt;=2.5,"Average",C2339&gt;= 1.5,"Below Avg",C2339&lt;1.5,"Poor")</f>
        <v>Average</v>
      </c>
      <c r="F2339" s="27" t="str">
        <f t="shared" si="145"/>
        <v>Developing</v>
      </c>
      <c r="G2339" s="58" t="str">
        <f t="shared" si="146"/>
        <v>30% Bonus</v>
      </c>
      <c r="H2339" s="60" t="str">
        <f t="shared" si="147"/>
        <v>Valid</v>
      </c>
    </row>
    <row r="2340" spans="1:8" x14ac:dyDescent="0.2">
      <c r="A2340" s="26" t="s">
        <v>7574</v>
      </c>
      <c r="B2340" s="26" t="s">
        <v>7575</v>
      </c>
      <c r="C2340" s="26">
        <v>4.87</v>
      </c>
      <c r="D2340" s="27" t="str">
        <f t="shared" si="144"/>
        <v>✅High Performer</v>
      </c>
      <c r="E2340" s="27" t="str" cm="1">
        <f t="array" ref="E2340">_xlfn.IFS(C2340&gt;= 4.5,"Excellent",C2340 &gt;=3.5,"Good",C2340&gt;=2.5,"Average",C2340&gt;= 1.5,"Below Avg",C2340&lt;1.5,"Poor")</f>
        <v>Excellent</v>
      </c>
      <c r="F2340" s="27" t="str">
        <f t="shared" si="145"/>
        <v>Top Employee</v>
      </c>
      <c r="G2340" s="58" t="str">
        <f t="shared" si="146"/>
        <v>50% Bonus</v>
      </c>
      <c r="H2340" s="60" t="str">
        <f t="shared" si="147"/>
        <v>Valid</v>
      </c>
    </row>
    <row r="2341" spans="1:8" x14ac:dyDescent="0.2">
      <c r="A2341" s="26" t="s">
        <v>7578</v>
      </c>
      <c r="B2341" s="26" t="s">
        <v>5727</v>
      </c>
      <c r="C2341" s="26">
        <v>2.23</v>
      </c>
      <c r="D2341" s="27" t="str">
        <f t="shared" si="144"/>
        <v>📈Low Performer</v>
      </c>
      <c r="E2341" s="27" t="str" cm="1">
        <f t="array" ref="E2341">_xlfn.IFS(C2341&gt;= 4.5,"Excellent",C2341 &gt;=3.5,"Good",C2341&gt;=2.5,"Average",C2341&gt;= 1.5,"Below Avg",C2341&lt;1.5,"Poor")</f>
        <v>Below Avg</v>
      </c>
      <c r="F2341" s="27" t="str">
        <f t="shared" si="145"/>
        <v>At Risk</v>
      </c>
      <c r="G2341" s="58" t="str">
        <f t="shared" si="146"/>
        <v>No Bonus</v>
      </c>
      <c r="H2341" s="60" t="str">
        <f t="shared" si="147"/>
        <v>Valid</v>
      </c>
    </row>
    <row r="2342" spans="1:8" x14ac:dyDescent="0.2">
      <c r="A2342" s="26" t="s">
        <v>7580</v>
      </c>
      <c r="B2342" s="26" t="s">
        <v>3416</v>
      </c>
      <c r="C2342" s="26">
        <v>3.29</v>
      </c>
      <c r="D2342" s="27" t="str">
        <f t="shared" si="144"/>
        <v>✅High Performer</v>
      </c>
      <c r="E2342" s="27" t="str" cm="1">
        <f t="array" ref="E2342">_xlfn.IFS(C2342&gt;= 4.5,"Excellent",C2342 &gt;=3.5,"Good",C2342&gt;=2.5,"Average",C2342&gt;= 1.5,"Below Avg",C2342&lt;1.5,"Poor")</f>
        <v>Average</v>
      </c>
      <c r="F2342" s="27" t="str">
        <f t="shared" si="145"/>
        <v>Developing</v>
      </c>
      <c r="G2342" s="58" t="str">
        <f t="shared" si="146"/>
        <v>30% Bonus</v>
      </c>
      <c r="H2342" s="60" t="str">
        <f t="shared" si="147"/>
        <v>Valid</v>
      </c>
    </row>
    <row r="2343" spans="1:8" x14ac:dyDescent="0.2">
      <c r="A2343" s="26" t="s">
        <v>7582</v>
      </c>
      <c r="B2343" s="26" t="s">
        <v>2593</v>
      </c>
      <c r="C2343" s="26">
        <v>3.3</v>
      </c>
      <c r="D2343" s="27" t="str">
        <f t="shared" si="144"/>
        <v>✅High Performer</v>
      </c>
      <c r="E2343" s="27" t="str" cm="1">
        <f t="array" ref="E2343">_xlfn.IFS(C2343&gt;= 4.5,"Excellent",C2343 &gt;=3.5,"Good",C2343&gt;=2.5,"Average",C2343&gt;= 1.5,"Below Avg",C2343&lt;1.5,"Poor")</f>
        <v>Average</v>
      </c>
      <c r="F2343" s="27" t="str">
        <f t="shared" si="145"/>
        <v>Developing</v>
      </c>
      <c r="G2343" s="58" t="str">
        <f t="shared" si="146"/>
        <v>30% Bonus</v>
      </c>
      <c r="H2343" s="60" t="str">
        <f t="shared" si="147"/>
        <v>Valid</v>
      </c>
    </row>
    <row r="2344" spans="1:8" x14ac:dyDescent="0.2">
      <c r="A2344" s="26" t="s">
        <v>7584</v>
      </c>
      <c r="B2344" s="26" t="s">
        <v>7585</v>
      </c>
      <c r="C2344" s="26">
        <v>1.83</v>
      </c>
      <c r="D2344" s="27" t="str">
        <f t="shared" si="144"/>
        <v>📈Low Performer</v>
      </c>
      <c r="E2344" s="27" t="str" cm="1">
        <f t="array" ref="E2344">_xlfn.IFS(C2344&gt;= 4.5,"Excellent",C2344 &gt;=3.5,"Good",C2344&gt;=2.5,"Average",C2344&gt;= 1.5,"Below Avg",C2344&lt;1.5,"Poor")</f>
        <v>Below Avg</v>
      </c>
      <c r="F2344" s="27" t="str">
        <f t="shared" si="145"/>
        <v>At Risk</v>
      </c>
      <c r="G2344" s="58" t="str">
        <f t="shared" si="146"/>
        <v>No Bonus</v>
      </c>
      <c r="H2344" s="60" t="str">
        <f t="shared" si="147"/>
        <v>Invalid</v>
      </c>
    </row>
    <row r="2345" spans="1:8" x14ac:dyDescent="0.2">
      <c r="A2345" s="26" t="s">
        <v>7587</v>
      </c>
      <c r="B2345" s="26" t="s">
        <v>7588</v>
      </c>
      <c r="C2345" s="26">
        <v>4.42</v>
      </c>
      <c r="D2345" s="27" t="str">
        <f t="shared" si="144"/>
        <v>✅High Performer</v>
      </c>
      <c r="E2345" s="27" t="str" cm="1">
        <f t="array" ref="E2345">_xlfn.IFS(C2345&gt;= 4.5,"Excellent",C2345 &gt;=3.5,"Good",C2345&gt;=2.5,"Average",C2345&gt;= 1.5,"Below Avg",C2345&lt;1.5,"Poor")</f>
        <v>Good</v>
      </c>
      <c r="F2345" s="27" t="str">
        <f t="shared" si="145"/>
        <v>Developing</v>
      </c>
      <c r="G2345" s="58" t="str">
        <f t="shared" si="146"/>
        <v>30% Bonus</v>
      </c>
      <c r="H2345" s="60" t="str">
        <f t="shared" si="147"/>
        <v>Valid</v>
      </c>
    </row>
    <row r="2346" spans="1:8" x14ac:dyDescent="0.2">
      <c r="A2346" s="26" t="s">
        <v>7591</v>
      </c>
      <c r="B2346" s="26" t="s">
        <v>7044</v>
      </c>
      <c r="C2346" s="26">
        <v>2.34</v>
      </c>
      <c r="D2346" s="27" t="str">
        <f t="shared" si="144"/>
        <v>📈Low Performer</v>
      </c>
      <c r="E2346" s="27" t="str" cm="1">
        <f t="array" ref="E2346">_xlfn.IFS(C2346&gt;= 4.5,"Excellent",C2346 &gt;=3.5,"Good",C2346&gt;=2.5,"Average",C2346&gt;= 1.5,"Below Avg",C2346&lt;1.5,"Poor")</f>
        <v>Below Avg</v>
      </c>
      <c r="F2346" s="27" t="str">
        <f t="shared" si="145"/>
        <v>At Risk</v>
      </c>
      <c r="G2346" s="58" t="str">
        <f t="shared" si="146"/>
        <v>No Bonus</v>
      </c>
      <c r="H2346" s="60" t="str">
        <f t="shared" si="147"/>
        <v>Valid</v>
      </c>
    </row>
    <row r="2347" spans="1:8" x14ac:dyDescent="0.2">
      <c r="A2347" s="26" t="s">
        <v>7594</v>
      </c>
      <c r="B2347" s="26" t="s">
        <v>3906</v>
      </c>
      <c r="C2347" s="26">
        <v>1.35</v>
      </c>
      <c r="D2347" s="27" t="str">
        <f t="shared" si="144"/>
        <v>📈Low Performer</v>
      </c>
      <c r="E2347" s="27" t="str" cm="1">
        <f t="array" ref="E2347">_xlfn.IFS(C2347&gt;= 4.5,"Excellent",C2347 &gt;=3.5,"Good",C2347&gt;=2.5,"Average",C2347&gt;= 1.5,"Below Avg",C2347&lt;1.5,"Poor")</f>
        <v>Poor</v>
      </c>
      <c r="F2347" s="27" t="str">
        <f t="shared" si="145"/>
        <v>At Risk</v>
      </c>
      <c r="G2347" s="58" t="str">
        <f t="shared" si="146"/>
        <v>No Bonus</v>
      </c>
      <c r="H2347" s="60" t="str">
        <f t="shared" si="147"/>
        <v>Invalid</v>
      </c>
    </row>
    <row r="2348" spans="1:8" x14ac:dyDescent="0.2">
      <c r="A2348" s="26" t="s">
        <v>7597</v>
      </c>
      <c r="B2348" s="26" t="s">
        <v>1122</v>
      </c>
      <c r="C2348" s="26">
        <v>3.12</v>
      </c>
      <c r="D2348" s="27" t="str">
        <f t="shared" si="144"/>
        <v>✅High Performer</v>
      </c>
      <c r="E2348" s="27" t="str" cm="1">
        <f t="array" ref="E2348">_xlfn.IFS(C2348&gt;= 4.5,"Excellent",C2348 &gt;=3.5,"Good",C2348&gt;=2.5,"Average",C2348&gt;= 1.5,"Below Avg",C2348&lt;1.5,"Poor")</f>
        <v>Average</v>
      </c>
      <c r="F2348" s="27" t="str">
        <f t="shared" si="145"/>
        <v>Developing</v>
      </c>
      <c r="G2348" s="58" t="str">
        <f t="shared" si="146"/>
        <v>30% Bonus</v>
      </c>
      <c r="H2348" s="60" t="str">
        <f t="shared" si="147"/>
        <v>Valid</v>
      </c>
    </row>
    <row r="2349" spans="1:8" x14ac:dyDescent="0.2">
      <c r="A2349" s="26" t="s">
        <v>7599</v>
      </c>
      <c r="B2349" s="26" t="s">
        <v>133</v>
      </c>
      <c r="C2349" s="26">
        <v>1.18</v>
      </c>
      <c r="D2349" s="27" t="str">
        <f t="shared" si="144"/>
        <v>📈Low Performer</v>
      </c>
      <c r="E2349" s="27" t="str" cm="1">
        <f t="array" ref="E2349">_xlfn.IFS(C2349&gt;= 4.5,"Excellent",C2349 &gt;=3.5,"Good",C2349&gt;=2.5,"Average",C2349&gt;= 1.5,"Below Avg",C2349&lt;1.5,"Poor")</f>
        <v>Poor</v>
      </c>
      <c r="F2349" s="27" t="str">
        <f t="shared" si="145"/>
        <v>At Risk</v>
      </c>
      <c r="G2349" s="58" t="str">
        <f t="shared" si="146"/>
        <v>No Bonus</v>
      </c>
      <c r="H2349" s="60" t="str">
        <f t="shared" si="147"/>
        <v>Invalid</v>
      </c>
    </row>
    <row r="2350" spans="1:8" x14ac:dyDescent="0.2">
      <c r="A2350" s="26" t="s">
        <v>7601</v>
      </c>
      <c r="B2350" s="26" t="s">
        <v>7602</v>
      </c>
      <c r="C2350" s="26">
        <v>4.92</v>
      </c>
      <c r="D2350" s="27" t="str">
        <f t="shared" si="144"/>
        <v>✅High Performer</v>
      </c>
      <c r="E2350" s="27" t="str" cm="1">
        <f t="array" ref="E2350">_xlfn.IFS(C2350&gt;= 4.5,"Excellent",C2350 &gt;=3.5,"Good",C2350&gt;=2.5,"Average",C2350&gt;= 1.5,"Below Avg",C2350&lt;1.5,"Poor")</f>
        <v>Excellent</v>
      </c>
      <c r="F2350" s="27" t="str">
        <f t="shared" si="145"/>
        <v>Top Employee</v>
      </c>
      <c r="G2350" s="58" t="str">
        <f t="shared" si="146"/>
        <v>50% Bonus</v>
      </c>
      <c r="H2350" s="60" t="str">
        <f t="shared" si="147"/>
        <v>Valid</v>
      </c>
    </row>
    <row r="2351" spans="1:8" x14ac:dyDescent="0.2">
      <c r="A2351" s="26" t="s">
        <v>7604</v>
      </c>
      <c r="B2351" s="26" t="s">
        <v>5733</v>
      </c>
      <c r="C2351" s="26">
        <v>1.03</v>
      </c>
      <c r="D2351" s="27" t="str">
        <f t="shared" si="144"/>
        <v>📈Low Performer</v>
      </c>
      <c r="E2351" s="27" t="str" cm="1">
        <f t="array" ref="E2351">_xlfn.IFS(C2351&gt;= 4.5,"Excellent",C2351 &gt;=3.5,"Good",C2351&gt;=2.5,"Average",C2351&gt;= 1.5,"Below Avg",C2351&lt;1.5,"Poor")</f>
        <v>Poor</v>
      </c>
      <c r="F2351" s="27" t="str">
        <f t="shared" si="145"/>
        <v>At Risk</v>
      </c>
      <c r="G2351" s="58" t="str">
        <f t="shared" si="146"/>
        <v>No Bonus</v>
      </c>
      <c r="H2351" s="60" t="str">
        <f t="shared" si="147"/>
        <v>Invalid</v>
      </c>
    </row>
    <row r="2352" spans="1:8" x14ac:dyDescent="0.2">
      <c r="A2352" s="26" t="s">
        <v>7607</v>
      </c>
      <c r="B2352" s="26" t="s">
        <v>5007</v>
      </c>
      <c r="C2352" s="26">
        <v>2.63</v>
      </c>
      <c r="D2352" s="27" t="str">
        <f t="shared" si="144"/>
        <v>📈Low Performer</v>
      </c>
      <c r="E2352" s="27" t="str" cm="1">
        <f t="array" ref="E2352">_xlfn.IFS(C2352&gt;= 4.5,"Excellent",C2352 &gt;=3.5,"Good",C2352&gt;=2.5,"Average",C2352&gt;= 1.5,"Below Avg",C2352&lt;1.5,"Poor")</f>
        <v>Average</v>
      </c>
      <c r="F2352" s="27" t="str">
        <f t="shared" si="145"/>
        <v>Developing</v>
      </c>
      <c r="G2352" s="58" t="str">
        <f t="shared" si="146"/>
        <v>30% Bonus</v>
      </c>
      <c r="H2352" s="60" t="str">
        <f t="shared" si="147"/>
        <v>Valid</v>
      </c>
    </row>
    <row r="2353" spans="1:8" x14ac:dyDescent="0.2">
      <c r="A2353" s="26" t="s">
        <v>7609</v>
      </c>
      <c r="B2353" s="26" t="s">
        <v>7610</v>
      </c>
      <c r="C2353" s="26">
        <v>4.95</v>
      </c>
      <c r="D2353" s="27" t="str">
        <f t="shared" si="144"/>
        <v>✅High Performer</v>
      </c>
      <c r="E2353" s="27" t="str" cm="1">
        <f t="array" ref="E2353">_xlfn.IFS(C2353&gt;= 4.5,"Excellent",C2353 &gt;=3.5,"Good",C2353&gt;=2.5,"Average",C2353&gt;= 1.5,"Below Avg",C2353&lt;1.5,"Poor")</f>
        <v>Excellent</v>
      </c>
      <c r="F2353" s="27" t="str">
        <f t="shared" si="145"/>
        <v>Top Employee</v>
      </c>
      <c r="G2353" s="58" t="str">
        <f t="shared" si="146"/>
        <v>50% Bonus</v>
      </c>
      <c r="H2353" s="60" t="str">
        <f t="shared" si="147"/>
        <v>Valid</v>
      </c>
    </row>
    <row r="2354" spans="1:8" x14ac:dyDescent="0.2">
      <c r="A2354" s="26" t="s">
        <v>7612</v>
      </c>
      <c r="B2354" s="26" t="s">
        <v>3608</v>
      </c>
      <c r="C2354" s="26">
        <v>3.63</v>
      </c>
      <c r="D2354" s="27" t="str">
        <f t="shared" si="144"/>
        <v>✅High Performer</v>
      </c>
      <c r="E2354" s="27" t="str" cm="1">
        <f t="array" ref="E2354">_xlfn.IFS(C2354&gt;= 4.5,"Excellent",C2354 &gt;=3.5,"Good",C2354&gt;=2.5,"Average",C2354&gt;= 1.5,"Below Avg",C2354&lt;1.5,"Poor")</f>
        <v>Good</v>
      </c>
      <c r="F2354" s="27" t="str">
        <f t="shared" si="145"/>
        <v>Developing</v>
      </c>
      <c r="G2354" s="58" t="str">
        <f t="shared" si="146"/>
        <v>30% Bonus</v>
      </c>
      <c r="H2354" s="60" t="str">
        <f t="shared" si="147"/>
        <v>Valid</v>
      </c>
    </row>
    <row r="2355" spans="1:8" x14ac:dyDescent="0.2">
      <c r="A2355" s="26" t="s">
        <v>7615</v>
      </c>
      <c r="B2355" s="26" t="s">
        <v>7616</v>
      </c>
      <c r="C2355" s="26">
        <v>3.98</v>
      </c>
      <c r="D2355" s="27" t="str">
        <f t="shared" si="144"/>
        <v>✅High Performer</v>
      </c>
      <c r="E2355" s="27" t="str" cm="1">
        <f t="array" ref="E2355">_xlfn.IFS(C2355&gt;= 4.5,"Excellent",C2355 &gt;=3.5,"Good",C2355&gt;=2.5,"Average",C2355&gt;= 1.5,"Below Avg",C2355&lt;1.5,"Poor")</f>
        <v>Good</v>
      </c>
      <c r="F2355" s="27" t="str">
        <f t="shared" si="145"/>
        <v>Developing</v>
      </c>
      <c r="G2355" s="58" t="str">
        <f t="shared" si="146"/>
        <v>30% Bonus</v>
      </c>
      <c r="H2355" s="60" t="str">
        <f t="shared" si="147"/>
        <v>Valid</v>
      </c>
    </row>
    <row r="2356" spans="1:8" x14ac:dyDescent="0.2">
      <c r="A2356" s="26" t="s">
        <v>7618</v>
      </c>
      <c r="B2356" s="26" t="s">
        <v>3122</v>
      </c>
      <c r="C2356" s="26">
        <v>2.77</v>
      </c>
      <c r="D2356" s="27" t="str">
        <f t="shared" si="144"/>
        <v>📈Low Performer</v>
      </c>
      <c r="E2356" s="27" t="str" cm="1">
        <f t="array" ref="E2356">_xlfn.IFS(C2356&gt;= 4.5,"Excellent",C2356 &gt;=3.5,"Good",C2356&gt;=2.5,"Average",C2356&gt;= 1.5,"Below Avg",C2356&lt;1.5,"Poor")</f>
        <v>Average</v>
      </c>
      <c r="F2356" s="27" t="str">
        <f t="shared" si="145"/>
        <v>Developing</v>
      </c>
      <c r="G2356" s="58" t="str">
        <f t="shared" si="146"/>
        <v>30% Bonus</v>
      </c>
      <c r="H2356" s="60" t="str">
        <f t="shared" si="147"/>
        <v>Valid</v>
      </c>
    </row>
    <row r="2357" spans="1:8" x14ac:dyDescent="0.2">
      <c r="A2357" s="26" t="s">
        <v>7621</v>
      </c>
      <c r="B2357" s="26" t="s">
        <v>7622</v>
      </c>
      <c r="C2357" s="26">
        <v>2.33</v>
      </c>
      <c r="D2357" s="27" t="str">
        <f t="shared" si="144"/>
        <v>📈Low Performer</v>
      </c>
      <c r="E2357" s="27" t="str" cm="1">
        <f t="array" ref="E2357">_xlfn.IFS(C2357&gt;= 4.5,"Excellent",C2357 &gt;=3.5,"Good",C2357&gt;=2.5,"Average",C2357&gt;= 1.5,"Below Avg",C2357&lt;1.5,"Poor")</f>
        <v>Below Avg</v>
      </c>
      <c r="F2357" s="27" t="str">
        <f t="shared" si="145"/>
        <v>At Risk</v>
      </c>
      <c r="G2357" s="58" t="str">
        <f t="shared" si="146"/>
        <v>No Bonus</v>
      </c>
      <c r="H2357" s="60" t="str">
        <f t="shared" si="147"/>
        <v>Valid</v>
      </c>
    </row>
    <row r="2358" spans="1:8" x14ac:dyDescent="0.2">
      <c r="A2358" s="26" t="s">
        <v>7625</v>
      </c>
      <c r="B2358" s="26" t="s">
        <v>327</v>
      </c>
      <c r="C2358" s="26">
        <v>4.7</v>
      </c>
      <c r="D2358" s="27" t="str">
        <f t="shared" si="144"/>
        <v>✅High Performer</v>
      </c>
      <c r="E2358" s="27" t="str" cm="1">
        <f t="array" ref="E2358">_xlfn.IFS(C2358&gt;= 4.5,"Excellent",C2358 &gt;=3.5,"Good",C2358&gt;=2.5,"Average",C2358&gt;= 1.5,"Below Avg",C2358&lt;1.5,"Poor")</f>
        <v>Excellent</v>
      </c>
      <c r="F2358" s="27" t="str">
        <f t="shared" si="145"/>
        <v>Top Employee</v>
      </c>
      <c r="G2358" s="58" t="str">
        <f t="shared" si="146"/>
        <v>50% Bonus</v>
      </c>
      <c r="H2358" s="60" t="str">
        <f t="shared" si="147"/>
        <v>Valid</v>
      </c>
    </row>
    <row r="2359" spans="1:8" x14ac:dyDescent="0.2">
      <c r="A2359" s="26" t="s">
        <v>7627</v>
      </c>
      <c r="B2359" s="26" t="s">
        <v>947</v>
      </c>
      <c r="C2359" s="26">
        <v>1.89</v>
      </c>
      <c r="D2359" s="27" t="str">
        <f t="shared" si="144"/>
        <v>📈Low Performer</v>
      </c>
      <c r="E2359" s="27" t="str" cm="1">
        <f t="array" ref="E2359">_xlfn.IFS(C2359&gt;= 4.5,"Excellent",C2359 &gt;=3.5,"Good",C2359&gt;=2.5,"Average",C2359&gt;= 1.5,"Below Avg",C2359&lt;1.5,"Poor")</f>
        <v>Below Avg</v>
      </c>
      <c r="F2359" s="27" t="str">
        <f t="shared" si="145"/>
        <v>At Risk</v>
      </c>
      <c r="G2359" s="58" t="str">
        <f t="shared" si="146"/>
        <v>No Bonus</v>
      </c>
      <c r="H2359" s="60" t="str">
        <f t="shared" si="147"/>
        <v>Invalid</v>
      </c>
    </row>
    <row r="2360" spans="1:8" x14ac:dyDescent="0.2">
      <c r="A2360" s="26" t="s">
        <v>7629</v>
      </c>
      <c r="B2360" s="26" t="s">
        <v>1945</v>
      </c>
      <c r="C2360" s="26">
        <v>2.44</v>
      </c>
      <c r="D2360" s="27" t="str">
        <f t="shared" si="144"/>
        <v>📈Low Performer</v>
      </c>
      <c r="E2360" s="27" t="str" cm="1">
        <f t="array" ref="E2360">_xlfn.IFS(C2360&gt;= 4.5,"Excellent",C2360 &gt;=3.5,"Good",C2360&gt;=2.5,"Average",C2360&gt;= 1.5,"Below Avg",C2360&lt;1.5,"Poor")</f>
        <v>Below Avg</v>
      </c>
      <c r="F2360" s="27" t="str">
        <f t="shared" si="145"/>
        <v>At Risk</v>
      </c>
      <c r="G2360" s="58" t="str">
        <f t="shared" si="146"/>
        <v>No Bonus</v>
      </c>
      <c r="H2360" s="60" t="str">
        <f t="shared" si="147"/>
        <v>Valid</v>
      </c>
    </row>
    <row r="2361" spans="1:8" x14ac:dyDescent="0.2">
      <c r="A2361" s="26" t="s">
        <v>7632</v>
      </c>
      <c r="B2361" s="26" t="s">
        <v>7633</v>
      </c>
      <c r="C2361" s="26">
        <v>3.98</v>
      </c>
      <c r="D2361" s="27" t="str">
        <f t="shared" si="144"/>
        <v>✅High Performer</v>
      </c>
      <c r="E2361" s="27" t="str" cm="1">
        <f t="array" ref="E2361">_xlfn.IFS(C2361&gt;= 4.5,"Excellent",C2361 &gt;=3.5,"Good",C2361&gt;=2.5,"Average",C2361&gt;= 1.5,"Below Avg",C2361&lt;1.5,"Poor")</f>
        <v>Good</v>
      </c>
      <c r="F2361" s="27" t="str">
        <f t="shared" si="145"/>
        <v>Developing</v>
      </c>
      <c r="G2361" s="58" t="str">
        <f t="shared" si="146"/>
        <v>30% Bonus</v>
      </c>
      <c r="H2361" s="60" t="str">
        <f t="shared" si="147"/>
        <v>Valid</v>
      </c>
    </row>
    <row r="2362" spans="1:8" x14ac:dyDescent="0.2">
      <c r="A2362" s="26" t="s">
        <v>7636</v>
      </c>
      <c r="B2362" s="26" t="s">
        <v>7637</v>
      </c>
      <c r="C2362" s="26">
        <v>4.2699999999999996</v>
      </c>
      <c r="D2362" s="27" t="str">
        <f t="shared" si="144"/>
        <v>✅High Performer</v>
      </c>
      <c r="E2362" s="27" t="str" cm="1">
        <f t="array" ref="E2362">_xlfn.IFS(C2362&gt;= 4.5,"Excellent",C2362 &gt;=3.5,"Good",C2362&gt;=2.5,"Average",C2362&gt;= 1.5,"Below Avg",C2362&lt;1.5,"Poor")</f>
        <v>Good</v>
      </c>
      <c r="F2362" s="27" t="str">
        <f t="shared" si="145"/>
        <v>Developing</v>
      </c>
      <c r="G2362" s="58" t="str">
        <f t="shared" si="146"/>
        <v>30% Bonus</v>
      </c>
      <c r="H2362" s="60" t="str">
        <f t="shared" si="147"/>
        <v>Valid</v>
      </c>
    </row>
    <row r="2363" spans="1:8" x14ac:dyDescent="0.2">
      <c r="A2363" s="26" t="s">
        <v>7639</v>
      </c>
      <c r="B2363" s="26" t="s">
        <v>7553</v>
      </c>
      <c r="C2363" s="26">
        <v>2.57</v>
      </c>
      <c r="D2363" s="27" t="str">
        <f t="shared" si="144"/>
        <v>📈Low Performer</v>
      </c>
      <c r="E2363" s="27" t="str" cm="1">
        <f t="array" ref="E2363">_xlfn.IFS(C2363&gt;= 4.5,"Excellent",C2363 &gt;=3.5,"Good",C2363&gt;=2.5,"Average",C2363&gt;= 1.5,"Below Avg",C2363&lt;1.5,"Poor")</f>
        <v>Average</v>
      </c>
      <c r="F2363" s="27" t="str">
        <f t="shared" si="145"/>
        <v>Developing</v>
      </c>
      <c r="G2363" s="58" t="str">
        <f t="shared" si="146"/>
        <v>30% Bonus</v>
      </c>
      <c r="H2363" s="60" t="str">
        <f t="shared" si="147"/>
        <v>Valid</v>
      </c>
    </row>
    <row r="2364" spans="1:8" x14ac:dyDescent="0.2">
      <c r="A2364" s="26" t="s">
        <v>7641</v>
      </c>
      <c r="B2364" s="26" t="s">
        <v>4844</v>
      </c>
      <c r="C2364" s="26">
        <v>2.0499999999999998</v>
      </c>
      <c r="D2364" s="27" t="str">
        <f t="shared" si="144"/>
        <v>📈Low Performer</v>
      </c>
      <c r="E2364" s="27" t="str" cm="1">
        <f t="array" ref="E2364">_xlfn.IFS(C2364&gt;= 4.5,"Excellent",C2364 &gt;=3.5,"Good",C2364&gt;=2.5,"Average",C2364&gt;= 1.5,"Below Avg",C2364&lt;1.5,"Poor")</f>
        <v>Below Avg</v>
      </c>
      <c r="F2364" s="27" t="str">
        <f t="shared" si="145"/>
        <v>At Risk</v>
      </c>
      <c r="G2364" s="58" t="str">
        <f t="shared" si="146"/>
        <v>No Bonus</v>
      </c>
      <c r="H2364" s="60" t="str">
        <f t="shared" si="147"/>
        <v>Valid</v>
      </c>
    </row>
    <row r="2365" spans="1:8" x14ac:dyDescent="0.2">
      <c r="A2365" s="26" t="s">
        <v>7643</v>
      </c>
      <c r="B2365" s="26" t="s">
        <v>7644</v>
      </c>
      <c r="C2365" s="26">
        <v>1.1299999999999999</v>
      </c>
      <c r="D2365" s="27" t="str">
        <f t="shared" si="144"/>
        <v>📈Low Performer</v>
      </c>
      <c r="E2365" s="27" t="str" cm="1">
        <f t="array" ref="E2365">_xlfn.IFS(C2365&gt;= 4.5,"Excellent",C2365 &gt;=3.5,"Good",C2365&gt;=2.5,"Average",C2365&gt;= 1.5,"Below Avg",C2365&lt;1.5,"Poor")</f>
        <v>Poor</v>
      </c>
      <c r="F2365" s="27" t="str">
        <f t="shared" si="145"/>
        <v>At Risk</v>
      </c>
      <c r="G2365" s="58" t="str">
        <f t="shared" si="146"/>
        <v>No Bonus</v>
      </c>
      <c r="H2365" s="60" t="str">
        <f t="shared" si="147"/>
        <v>Invalid</v>
      </c>
    </row>
    <row r="2366" spans="1:8" x14ac:dyDescent="0.2">
      <c r="A2366" s="26" t="s">
        <v>7646</v>
      </c>
      <c r="B2366" s="26" t="s">
        <v>2426</v>
      </c>
      <c r="C2366" s="26">
        <v>4.7699999999999996</v>
      </c>
      <c r="D2366" s="27" t="str">
        <f t="shared" si="144"/>
        <v>✅High Performer</v>
      </c>
      <c r="E2366" s="27" t="str" cm="1">
        <f t="array" ref="E2366">_xlfn.IFS(C2366&gt;= 4.5,"Excellent",C2366 &gt;=3.5,"Good",C2366&gt;=2.5,"Average",C2366&gt;= 1.5,"Below Avg",C2366&lt;1.5,"Poor")</f>
        <v>Excellent</v>
      </c>
      <c r="F2366" s="27" t="str">
        <f t="shared" si="145"/>
        <v>Top Employee</v>
      </c>
      <c r="G2366" s="58" t="str">
        <f t="shared" si="146"/>
        <v>50% Bonus</v>
      </c>
      <c r="H2366" s="60" t="str">
        <f t="shared" si="147"/>
        <v>Valid</v>
      </c>
    </row>
    <row r="2367" spans="1:8" x14ac:dyDescent="0.2">
      <c r="A2367" s="26" t="s">
        <v>7648</v>
      </c>
      <c r="B2367" s="26" t="s">
        <v>5868</v>
      </c>
      <c r="C2367" s="26">
        <v>4.84</v>
      </c>
      <c r="D2367" s="27" t="str">
        <f t="shared" si="144"/>
        <v>✅High Performer</v>
      </c>
      <c r="E2367" s="27" t="str" cm="1">
        <f t="array" ref="E2367">_xlfn.IFS(C2367&gt;= 4.5,"Excellent",C2367 &gt;=3.5,"Good",C2367&gt;=2.5,"Average",C2367&gt;= 1.5,"Below Avg",C2367&lt;1.5,"Poor")</f>
        <v>Excellent</v>
      </c>
      <c r="F2367" s="27" t="str">
        <f t="shared" si="145"/>
        <v>Top Employee</v>
      </c>
      <c r="G2367" s="58" t="str">
        <f t="shared" si="146"/>
        <v>50% Bonus</v>
      </c>
      <c r="H2367" s="60" t="str">
        <f t="shared" si="147"/>
        <v>Valid</v>
      </c>
    </row>
    <row r="2368" spans="1:8" x14ac:dyDescent="0.2">
      <c r="A2368" s="26" t="s">
        <v>7651</v>
      </c>
      <c r="B2368" s="26" t="s">
        <v>2902</v>
      </c>
      <c r="C2368" s="26">
        <v>4.38</v>
      </c>
      <c r="D2368" s="27" t="str">
        <f t="shared" si="144"/>
        <v>✅High Performer</v>
      </c>
      <c r="E2368" s="27" t="str" cm="1">
        <f t="array" ref="E2368">_xlfn.IFS(C2368&gt;= 4.5,"Excellent",C2368 &gt;=3.5,"Good",C2368&gt;=2.5,"Average",C2368&gt;= 1.5,"Below Avg",C2368&lt;1.5,"Poor")</f>
        <v>Good</v>
      </c>
      <c r="F2368" s="27" t="str">
        <f t="shared" si="145"/>
        <v>Developing</v>
      </c>
      <c r="G2368" s="58" t="str">
        <f t="shared" si="146"/>
        <v>30% Bonus</v>
      </c>
      <c r="H2368" s="60" t="str">
        <f t="shared" si="147"/>
        <v>Valid</v>
      </c>
    </row>
    <row r="2369" spans="1:8" x14ac:dyDescent="0.2">
      <c r="A2369" s="26" t="s">
        <v>7653</v>
      </c>
      <c r="B2369" s="26" t="s">
        <v>7654</v>
      </c>
      <c r="C2369" s="26">
        <v>3.05</v>
      </c>
      <c r="D2369" s="27" t="str">
        <f t="shared" si="144"/>
        <v>✅High Performer</v>
      </c>
      <c r="E2369" s="27" t="str" cm="1">
        <f t="array" ref="E2369">_xlfn.IFS(C2369&gt;= 4.5,"Excellent",C2369 &gt;=3.5,"Good",C2369&gt;=2.5,"Average",C2369&gt;= 1.5,"Below Avg",C2369&lt;1.5,"Poor")</f>
        <v>Average</v>
      </c>
      <c r="F2369" s="27" t="str">
        <f t="shared" si="145"/>
        <v>Developing</v>
      </c>
      <c r="G2369" s="58" t="str">
        <f t="shared" si="146"/>
        <v>30% Bonus</v>
      </c>
      <c r="H2369" s="60" t="str">
        <f t="shared" si="147"/>
        <v>Valid</v>
      </c>
    </row>
    <row r="2370" spans="1:8" x14ac:dyDescent="0.2">
      <c r="A2370" s="26" t="s">
        <v>7656</v>
      </c>
      <c r="B2370" s="26" t="s">
        <v>3296</v>
      </c>
      <c r="C2370" s="26">
        <v>2.92</v>
      </c>
      <c r="D2370" s="27" t="str">
        <f t="shared" si="144"/>
        <v>📈Low Performer</v>
      </c>
      <c r="E2370" s="27" t="str" cm="1">
        <f t="array" ref="E2370">_xlfn.IFS(C2370&gt;= 4.5,"Excellent",C2370 &gt;=3.5,"Good",C2370&gt;=2.5,"Average",C2370&gt;= 1.5,"Below Avg",C2370&lt;1.5,"Poor")</f>
        <v>Average</v>
      </c>
      <c r="F2370" s="27" t="str">
        <f t="shared" si="145"/>
        <v>Developing</v>
      </c>
      <c r="G2370" s="58" t="str">
        <f t="shared" si="146"/>
        <v>30% Bonus</v>
      </c>
      <c r="H2370" s="60" t="str">
        <f t="shared" si="147"/>
        <v>Valid</v>
      </c>
    </row>
    <row r="2371" spans="1:8" x14ac:dyDescent="0.2">
      <c r="A2371" s="26" t="s">
        <v>7659</v>
      </c>
      <c r="B2371" s="26" t="s">
        <v>1302</v>
      </c>
      <c r="C2371" s="26">
        <v>2.71</v>
      </c>
      <c r="D2371" s="27" t="str">
        <f t="shared" si="144"/>
        <v>📈Low Performer</v>
      </c>
      <c r="E2371" s="27" t="str" cm="1">
        <f t="array" ref="E2371">_xlfn.IFS(C2371&gt;= 4.5,"Excellent",C2371 &gt;=3.5,"Good",C2371&gt;=2.5,"Average",C2371&gt;= 1.5,"Below Avg",C2371&lt;1.5,"Poor")</f>
        <v>Average</v>
      </c>
      <c r="F2371" s="27" t="str">
        <f t="shared" si="145"/>
        <v>Developing</v>
      </c>
      <c r="G2371" s="58" t="str">
        <f t="shared" si="146"/>
        <v>30% Bonus</v>
      </c>
      <c r="H2371" s="60" t="str">
        <f t="shared" si="147"/>
        <v>Valid</v>
      </c>
    </row>
    <row r="2372" spans="1:8" x14ac:dyDescent="0.2">
      <c r="A2372" s="26" t="s">
        <v>7662</v>
      </c>
      <c r="B2372" s="26" t="s">
        <v>7663</v>
      </c>
      <c r="C2372" s="26">
        <v>3.51</v>
      </c>
      <c r="D2372" s="27" t="str">
        <f t="shared" ref="D2372:D2435" si="148">IF($C2372&gt;=3,"✅High Performer","📈Low Performer")</f>
        <v>✅High Performer</v>
      </c>
      <c r="E2372" s="27" t="str" cm="1">
        <f t="array" ref="E2372">_xlfn.IFS(C2372&gt;= 4.5,"Excellent",C2372 &gt;=3.5,"Good",C2372&gt;=2.5,"Average",C2372&gt;= 1.5,"Below Avg",C2372&lt;1.5,"Poor")</f>
        <v>Good</v>
      </c>
      <c r="F2372" s="27" t="str">
        <f t="shared" ref="F2372:F2435" si="149">IF(C2372&gt;=4.5,"Top Employee",IF(C2372&gt;=2.5,"Developing","At Risk"))</f>
        <v>Developing</v>
      </c>
      <c r="G2372" s="58" t="str">
        <f t="shared" ref="G2372:G2435" si="150">IF(AND(C2372&gt;=4.5,C2372&lt;=5),"50% Bonus",IF(AND(C2372&gt;=2.5,C2372&lt;4.5),"30% Bonus","No Bonus"))</f>
        <v>30% Bonus</v>
      </c>
      <c r="H2372" s="60" t="str">
        <f t="shared" ref="H2372:H2435" si="151">IF(OR(C2372&lt;=2,C2372&gt;=5),"Invalid","Valid")</f>
        <v>Valid</v>
      </c>
    </row>
    <row r="2373" spans="1:8" x14ac:dyDescent="0.2">
      <c r="A2373" s="26" t="s">
        <v>7665</v>
      </c>
      <c r="B2373" s="26" t="s">
        <v>773</v>
      </c>
      <c r="C2373" s="26">
        <v>3.43</v>
      </c>
      <c r="D2373" s="27" t="str">
        <f t="shared" si="148"/>
        <v>✅High Performer</v>
      </c>
      <c r="E2373" s="27" t="str" cm="1">
        <f t="array" ref="E2373">_xlfn.IFS(C2373&gt;= 4.5,"Excellent",C2373 &gt;=3.5,"Good",C2373&gt;=2.5,"Average",C2373&gt;= 1.5,"Below Avg",C2373&lt;1.5,"Poor")</f>
        <v>Average</v>
      </c>
      <c r="F2373" s="27" t="str">
        <f t="shared" si="149"/>
        <v>Developing</v>
      </c>
      <c r="G2373" s="58" t="str">
        <f t="shared" si="150"/>
        <v>30% Bonus</v>
      </c>
      <c r="H2373" s="60" t="str">
        <f t="shared" si="151"/>
        <v>Valid</v>
      </c>
    </row>
    <row r="2374" spans="1:8" x14ac:dyDescent="0.2">
      <c r="A2374" s="26" t="s">
        <v>7667</v>
      </c>
      <c r="B2374" s="26" t="s">
        <v>7668</v>
      </c>
      <c r="C2374" s="26">
        <v>4.88</v>
      </c>
      <c r="D2374" s="27" t="str">
        <f t="shared" si="148"/>
        <v>✅High Performer</v>
      </c>
      <c r="E2374" s="27" t="str" cm="1">
        <f t="array" ref="E2374">_xlfn.IFS(C2374&gt;= 4.5,"Excellent",C2374 &gt;=3.5,"Good",C2374&gt;=2.5,"Average",C2374&gt;= 1.5,"Below Avg",C2374&lt;1.5,"Poor")</f>
        <v>Excellent</v>
      </c>
      <c r="F2374" s="27" t="str">
        <f t="shared" si="149"/>
        <v>Top Employee</v>
      </c>
      <c r="G2374" s="58" t="str">
        <f t="shared" si="150"/>
        <v>50% Bonus</v>
      </c>
      <c r="H2374" s="60" t="str">
        <f t="shared" si="151"/>
        <v>Valid</v>
      </c>
    </row>
    <row r="2375" spans="1:8" x14ac:dyDescent="0.2">
      <c r="A2375" s="26" t="s">
        <v>7670</v>
      </c>
      <c r="B2375" s="26" t="s">
        <v>7671</v>
      </c>
      <c r="C2375" s="26">
        <v>1.58</v>
      </c>
      <c r="D2375" s="27" t="str">
        <f t="shared" si="148"/>
        <v>📈Low Performer</v>
      </c>
      <c r="E2375" s="27" t="str" cm="1">
        <f t="array" ref="E2375">_xlfn.IFS(C2375&gt;= 4.5,"Excellent",C2375 &gt;=3.5,"Good",C2375&gt;=2.5,"Average",C2375&gt;= 1.5,"Below Avg",C2375&lt;1.5,"Poor")</f>
        <v>Below Avg</v>
      </c>
      <c r="F2375" s="27" t="str">
        <f t="shared" si="149"/>
        <v>At Risk</v>
      </c>
      <c r="G2375" s="58" t="str">
        <f t="shared" si="150"/>
        <v>No Bonus</v>
      </c>
      <c r="H2375" s="60" t="str">
        <f t="shared" si="151"/>
        <v>Invalid</v>
      </c>
    </row>
    <row r="2376" spans="1:8" x14ac:dyDescent="0.2">
      <c r="A2376" s="26" t="s">
        <v>7673</v>
      </c>
      <c r="B2376" s="26" t="s">
        <v>7674</v>
      </c>
      <c r="C2376" s="26">
        <v>4.03</v>
      </c>
      <c r="D2376" s="27" t="str">
        <f t="shared" si="148"/>
        <v>✅High Performer</v>
      </c>
      <c r="E2376" s="27" t="str" cm="1">
        <f t="array" ref="E2376">_xlfn.IFS(C2376&gt;= 4.5,"Excellent",C2376 &gt;=3.5,"Good",C2376&gt;=2.5,"Average",C2376&gt;= 1.5,"Below Avg",C2376&lt;1.5,"Poor")</f>
        <v>Good</v>
      </c>
      <c r="F2376" s="27" t="str">
        <f t="shared" si="149"/>
        <v>Developing</v>
      </c>
      <c r="G2376" s="58" t="str">
        <f t="shared" si="150"/>
        <v>30% Bonus</v>
      </c>
      <c r="H2376" s="60" t="str">
        <f t="shared" si="151"/>
        <v>Valid</v>
      </c>
    </row>
    <row r="2377" spans="1:8" x14ac:dyDescent="0.2">
      <c r="A2377" s="26" t="s">
        <v>7677</v>
      </c>
      <c r="B2377" s="26" t="s">
        <v>7678</v>
      </c>
      <c r="C2377" s="26">
        <v>4.66</v>
      </c>
      <c r="D2377" s="27" t="str">
        <f t="shared" si="148"/>
        <v>✅High Performer</v>
      </c>
      <c r="E2377" s="27" t="str" cm="1">
        <f t="array" ref="E2377">_xlfn.IFS(C2377&gt;= 4.5,"Excellent",C2377 &gt;=3.5,"Good",C2377&gt;=2.5,"Average",C2377&gt;= 1.5,"Below Avg",C2377&lt;1.5,"Poor")</f>
        <v>Excellent</v>
      </c>
      <c r="F2377" s="27" t="str">
        <f t="shared" si="149"/>
        <v>Top Employee</v>
      </c>
      <c r="G2377" s="58" t="str">
        <f t="shared" si="150"/>
        <v>50% Bonus</v>
      </c>
      <c r="H2377" s="60" t="str">
        <f t="shared" si="151"/>
        <v>Valid</v>
      </c>
    </row>
    <row r="2378" spans="1:8" x14ac:dyDescent="0.2">
      <c r="A2378" s="26" t="s">
        <v>7680</v>
      </c>
      <c r="B2378" s="26" t="s">
        <v>1217</v>
      </c>
      <c r="C2378" s="26">
        <v>3.11</v>
      </c>
      <c r="D2378" s="27" t="str">
        <f t="shared" si="148"/>
        <v>✅High Performer</v>
      </c>
      <c r="E2378" s="27" t="str" cm="1">
        <f t="array" ref="E2378">_xlfn.IFS(C2378&gt;= 4.5,"Excellent",C2378 &gt;=3.5,"Good",C2378&gt;=2.5,"Average",C2378&gt;= 1.5,"Below Avg",C2378&lt;1.5,"Poor")</f>
        <v>Average</v>
      </c>
      <c r="F2378" s="27" t="str">
        <f t="shared" si="149"/>
        <v>Developing</v>
      </c>
      <c r="G2378" s="58" t="str">
        <f t="shared" si="150"/>
        <v>30% Bonus</v>
      </c>
      <c r="H2378" s="60" t="str">
        <f t="shared" si="151"/>
        <v>Valid</v>
      </c>
    </row>
    <row r="2379" spans="1:8" x14ac:dyDescent="0.2">
      <c r="A2379" s="26" t="s">
        <v>7682</v>
      </c>
      <c r="B2379" s="26" t="s">
        <v>7683</v>
      </c>
      <c r="C2379" s="26">
        <v>4.47</v>
      </c>
      <c r="D2379" s="27" t="str">
        <f t="shared" si="148"/>
        <v>✅High Performer</v>
      </c>
      <c r="E2379" s="27" t="str" cm="1">
        <f t="array" ref="E2379">_xlfn.IFS(C2379&gt;= 4.5,"Excellent",C2379 &gt;=3.5,"Good",C2379&gt;=2.5,"Average",C2379&gt;= 1.5,"Below Avg",C2379&lt;1.5,"Poor")</f>
        <v>Good</v>
      </c>
      <c r="F2379" s="27" t="str">
        <f t="shared" si="149"/>
        <v>Developing</v>
      </c>
      <c r="G2379" s="58" t="str">
        <f t="shared" si="150"/>
        <v>30% Bonus</v>
      </c>
      <c r="H2379" s="60" t="str">
        <f t="shared" si="151"/>
        <v>Valid</v>
      </c>
    </row>
    <row r="2380" spans="1:8" x14ac:dyDescent="0.2">
      <c r="A2380" s="26" t="s">
        <v>7685</v>
      </c>
      <c r="B2380" s="26" t="s">
        <v>1083</v>
      </c>
      <c r="C2380" s="26">
        <v>3.37</v>
      </c>
      <c r="D2380" s="27" t="str">
        <f t="shared" si="148"/>
        <v>✅High Performer</v>
      </c>
      <c r="E2380" s="27" t="str" cm="1">
        <f t="array" ref="E2380">_xlfn.IFS(C2380&gt;= 4.5,"Excellent",C2380 &gt;=3.5,"Good",C2380&gt;=2.5,"Average",C2380&gt;= 1.5,"Below Avg",C2380&lt;1.5,"Poor")</f>
        <v>Average</v>
      </c>
      <c r="F2380" s="27" t="str">
        <f t="shared" si="149"/>
        <v>Developing</v>
      </c>
      <c r="G2380" s="58" t="str">
        <f t="shared" si="150"/>
        <v>30% Bonus</v>
      </c>
      <c r="H2380" s="60" t="str">
        <f t="shared" si="151"/>
        <v>Valid</v>
      </c>
    </row>
    <row r="2381" spans="1:8" x14ac:dyDescent="0.2">
      <c r="A2381" s="26" t="s">
        <v>7687</v>
      </c>
      <c r="B2381" s="26" t="s">
        <v>7688</v>
      </c>
      <c r="C2381" s="26">
        <v>3.7</v>
      </c>
      <c r="D2381" s="27" t="str">
        <f t="shared" si="148"/>
        <v>✅High Performer</v>
      </c>
      <c r="E2381" s="27" t="str" cm="1">
        <f t="array" ref="E2381">_xlfn.IFS(C2381&gt;= 4.5,"Excellent",C2381 &gt;=3.5,"Good",C2381&gt;=2.5,"Average",C2381&gt;= 1.5,"Below Avg",C2381&lt;1.5,"Poor")</f>
        <v>Good</v>
      </c>
      <c r="F2381" s="27" t="str">
        <f t="shared" si="149"/>
        <v>Developing</v>
      </c>
      <c r="G2381" s="58" t="str">
        <f t="shared" si="150"/>
        <v>30% Bonus</v>
      </c>
      <c r="H2381" s="60" t="str">
        <f t="shared" si="151"/>
        <v>Valid</v>
      </c>
    </row>
    <row r="2382" spans="1:8" x14ac:dyDescent="0.2">
      <c r="A2382" s="26" t="s">
        <v>7690</v>
      </c>
      <c r="B2382" s="26" t="s">
        <v>7691</v>
      </c>
      <c r="C2382" s="26">
        <v>2.63</v>
      </c>
      <c r="D2382" s="27" t="str">
        <f t="shared" si="148"/>
        <v>📈Low Performer</v>
      </c>
      <c r="E2382" s="27" t="str" cm="1">
        <f t="array" ref="E2382">_xlfn.IFS(C2382&gt;= 4.5,"Excellent",C2382 &gt;=3.5,"Good",C2382&gt;=2.5,"Average",C2382&gt;= 1.5,"Below Avg",C2382&lt;1.5,"Poor")</f>
        <v>Average</v>
      </c>
      <c r="F2382" s="27" t="str">
        <f t="shared" si="149"/>
        <v>Developing</v>
      </c>
      <c r="G2382" s="58" t="str">
        <f t="shared" si="150"/>
        <v>30% Bonus</v>
      </c>
      <c r="H2382" s="60" t="str">
        <f t="shared" si="151"/>
        <v>Valid</v>
      </c>
    </row>
    <row r="2383" spans="1:8" x14ac:dyDescent="0.2">
      <c r="A2383" s="26" t="s">
        <v>7693</v>
      </c>
      <c r="B2383" s="26" t="s">
        <v>1099</v>
      </c>
      <c r="C2383" s="26">
        <v>4.4400000000000004</v>
      </c>
      <c r="D2383" s="27" t="str">
        <f t="shared" si="148"/>
        <v>✅High Performer</v>
      </c>
      <c r="E2383" s="27" t="str" cm="1">
        <f t="array" ref="E2383">_xlfn.IFS(C2383&gt;= 4.5,"Excellent",C2383 &gt;=3.5,"Good",C2383&gt;=2.5,"Average",C2383&gt;= 1.5,"Below Avg",C2383&lt;1.5,"Poor")</f>
        <v>Good</v>
      </c>
      <c r="F2383" s="27" t="str">
        <f t="shared" si="149"/>
        <v>Developing</v>
      </c>
      <c r="G2383" s="58" t="str">
        <f t="shared" si="150"/>
        <v>30% Bonus</v>
      </c>
      <c r="H2383" s="60" t="str">
        <f t="shared" si="151"/>
        <v>Valid</v>
      </c>
    </row>
    <row r="2384" spans="1:8" x14ac:dyDescent="0.2">
      <c r="A2384" s="26" t="s">
        <v>7695</v>
      </c>
      <c r="B2384" s="26" t="s">
        <v>7696</v>
      </c>
      <c r="C2384" s="26">
        <v>4.74</v>
      </c>
      <c r="D2384" s="27" t="str">
        <f t="shared" si="148"/>
        <v>✅High Performer</v>
      </c>
      <c r="E2384" s="27" t="str" cm="1">
        <f t="array" ref="E2384">_xlfn.IFS(C2384&gt;= 4.5,"Excellent",C2384 &gt;=3.5,"Good",C2384&gt;=2.5,"Average",C2384&gt;= 1.5,"Below Avg",C2384&lt;1.5,"Poor")</f>
        <v>Excellent</v>
      </c>
      <c r="F2384" s="27" t="str">
        <f t="shared" si="149"/>
        <v>Top Employee</v>
      </c>
      <c r="G2384" s="58" t="str">
        <f t="shared" si="150"/>
        <v>50% Bonus</v>
      </c>
      <c r="H2384" s="60" t="str">
        <f t="shared" si="151"/>
        <v>Valid</v>
      </c>
    </row>
    <row r="2385" spans="1:8" x14ac:dyDescent="0.2">
      <c r="A2385" s="26" t="s">
        <v>7699</v>
      </c>
      <c r="B2385" s="26" t="s">
        <v>2175</v>
      </c>
      <c r="C2385" s="26">
        <v>2.93</v>
      </c>
      <c r="D2385" s="27" t="str">
        <f t="shared" si="148"/>
        <v>📈Low Performer</v>
      </c>
      <c r="E2385" s="27" t="str" cm="1">
        <f t="array" ref="E2385">_xlfn.IFS(C2385&gt;= 4.5,"Excellent",C2385 &gt;=3.5,"Good",C2385&gt;=2.5,"Average",C2385&gt;= 1.5,"Below Avg",C2385&lt;1.5,"Poor")</f>
        <v>Average</v>
      </c>
      <c r="F2385" s="27" t="str">
        <f t="shared" si="149"/>
        <v>Developing</v>
      </c>
      <c r="G2385" s="58" t="str">
        <f t="shared" si="150"/>
        <v>30% Bonus</v>
      </c>
      <c r="H2385" s="60" t="str">
        <f t="shared" si="151"/>
        <v>Valid</v>
      </c>
    </row>
    <row r="2386" spans="1:8" x14ac:dyDescent="0.2">
      <c r="A2386" s="26" t="s">
        <v>7701</v>
      </c>
      <c r="B2386" s="26" t="s">
        <v>7702</v>
      </c>
      <c r="C2386" s="26">
        <v>2.85</v>
      </c>
      <c r="D2386" s="27" t="str">
        <f t="shared" si="148"/>
        <v>📈Low Performer</v>
      </c>
      <c r="E2386" s="27" t="str" cm="1">
        <f t="array" ref="E2386">_xlfn.IFS(C2386&gt;= 4.5,"Excellent",C2386 &gt;=3.5,"Good",C2386&gt;=2.5,"Average",C2386&gt;= 1.5,"Below Avg",C2386&lt;1.5,"Poor")</f>
        <v>Average</v>
      </c>
      <c r="F2386" s="27" t="str">
        <f t="shared" si="149"/>
        <v>Developing</v>
      </c>
      <c r="G2386" s="58" t="str">
        <f t="shared" si="150"/>
        <v>30% Bonus</v>
      </c>
      <c r="H2386" s="60" t="str">
        <f t="shared" si="151"/>
        <v>Valid</v>
      </c>
    </row>
    <row r="2387" spans="1:8" x14ac:dyDescent="0.2">
      <c r="A2387" s="26" t="s">
        <v>7704</v>
      </c>
      <c r="B2387" s="26" t="s">
        <v>7705</v>
      </c>
      <c r="C2387" s="26">
        <v>2.37</v>
      </c>
      <c r="D2387" s="27" t="str">
        <f t="shared" si="148"/>
        <v>📈Low Performer</v>
      </c>
      <c r="E2387" s="27" t="str" cm="1">
        <f t="array" ref="E2387">_xlfn.IFS(C2387&gt;= 4.5,"Excellent",C2387 &gt;=3.5,"Good",C2387&gt;=2.5,"Average",C2387&gt;= 1.5,"Below Avg",C2387&lt;1.5,"Poor")</f>
        <v>Below Avg</v>
      </c>
      <c r="F2387" s="27" t="str">
        <f t="shared" si="149"/>
        <v>At Risk</v>
      </c>
      <c r="G2387" s="58" t="str">
        <f t="shared" si="150"/>
        <v>No Bonus</v>
      </c>
      <c r="H2387" s="60" t="str">
        <f t="shared" si="151"/>
        <v>Valid</v>
      </c>
    </row>
    <row r="2388" spans="1:8" x14ac:dyDescent="0.2">
      <c r="A2388" s="26" t="s">
        <v>7707</v>
      </c>
      <c r="B2388" s="26" t="s">
        <v>7708</v>
      </c>
      <c r="C2388" s="26">
        <v>1.59</v>
      </c>
      <c r="D2388" s="27" t="str">
        <f t="shared" si="148"/>
        <v>📈Low Performer</v>
      </c>
      <c r="E2388" s="27" t="str" cm="1">
        <f t="array" ref="E2388">_xlfn.IFS(C2388&gt;= 4.5,"Excellent",C2388 &gt;=3.5,"Good",C2388&gt;=2.5,"Average",C2388&gt;= 1.5,"Below Avg",C2388&lt;1.5,"Poor")</f>
        <v>Below Avg</v>
      </c>
      <c r="F2388" s="27" t="str">
        <f t="shared" si="149"/>
        <v>At Risk</v>
      </c>
      <c r="G2388" s="58" t="str">
        <f t="shared" si="150"/>
        <v>No Bonus</v>
      </c>
      <c r="H2388" s="60" t="str">
        <f t="shared" si="151"/>
        <v>Invalid</v>
      </c>
    </row>
    <row r="2389" spans="1:8" x14ac:dyDescent="0.2">
      <c r="A2389" s="26" t="s">
        <v>7710</v>
      </c>
      <c r="B2389" s="26" t="s">
        <v>1863</v>
      </c>
      <c r="C2389" s="26">
        <v>2.36</v>
      </c>
      <c r="D2389" s="27" t="str">
        <f t="shared" si="148"/>
        <v>📈Low Performer</v>
      </c>
      <c r="E2389" s="27" t="str" cm="1">
        <f t="array" ref="E2389">_xlfn.IFS(C2389&gt;= 4.5,"Excellent",C2389 &gt;=3.5,"Good",C2389&gt;=2.5,"Average",C2389&gt;= 1.5,"Below Avg",C2389&lt;1.5,"Poor")</f>
        <v>Below Avg</v>
      </c>
      <c r="F2389" s="27" t="str">
        <f t="shared" si="149"/>
        <v>At Risk</v>
      </c>
      <c r="G2389" s="58" t="str">
        <f t="shared" si="150"/>
        <v>No Bonus</v>
      </c>
      <c r="H2389" s="60" t="str">
        <f t="shared" si="151"/>
        <v>Valid</v>
      </c>
    </row>
    <row r="2390" spans="1:8" x14ac:dyDescent="0.2">
      <c r="A2390" s="26" t="s">
        <v>7713</v>
      </c>
      <c r="B2390" s="26" t="s">
        <v>2225</v>
      </c>
      <c r="C2390" s="26">
        <v>1.81</v>
      </c>
      <c r="D2390" s="27" t="str">
        <f t="shared" si="148"/>
        <v>📈Low Performer</v>
      </c>
      <c r="E2390" s="27" t="str" cm="1">
        <f t="array" ref="E2390">_xlfn.IFS(C2390&gt;= 4.5,"Excellent",C2390 &gt;=3.5,"Good",C2390&gt;=2.5,"Average",C2390&gt;= 1.5,"Below Avg",C2390&lt;1.5,"Poor")</f>
        <v>Below Avg</v>
      </c>
      <c r="F2390" s="27" t="str">
        <f t="shared" si="149"/>
        <v>At Risk</v>
      </c>
      <c r="G2390" s="58" t="str">
        <f t="shared" si="150"/>
        <v>No Bonus</v>
      </c>
      <c r="H2390" s="60" t="str">
        <f t="shared" si="151"/>
        <v>Invalid</v>
      </c>
    </row>
    <row r="2391" spans="1:8" x14ac:dyDescent="0.2">
      <c r="A2391" s="26" t="s">
        <v>7716</v>
      </c>
      <c r="B2391" s="26" t="s">
        <v>7717</v>
      </c>
      <c r="C2391" s="26">
        <v>2.17</v>
      </c>
      <c r="D2391" s="27" t="str">
        <f t="shared" si="148"/>
        <v>📈Low Performer</v>
      </c>
      <c r="E2391" s="27" t="str" cm="1">
        <f t="array" ref="E2391">_xlfn.IFS(C2391&gt;= 4.5,"Excellent",C2391 &gt;=3.5,"Good",C2391&gt;=2.5,"Average",C2391&gt;= 1.5,"Below Avg",C2391&lt;1.5,"Poor")</f>
        <v>Below Avg</v>
      </c>
      <c r="F2391" s="27" t="str">
        <f t="shared" si="149"/>
        <v>At Risk</v>
      </c>
      <c r="G2391" s="58" t="str">
        <f t="shared" si="150"/>
        <v>No Bonus</v>
      </c>
      <c r="H2391" s="60" t="str">
        <f t="shared" si="151"/>
        <v>Valid</v>
      </c>
    </row>
    <row r="2392" spans="1:8" x14ac:dyDescent="0.2">
      <c r="A2392" s="26" t="s">
        <v>7720</v>
      </c>
      <c r="B2392" s="26" t="s">
        <v>705</v>
      </c>
      <c r="C2392" s="26">
        <v>3.22</v>
      </c>
      <c r="D2392" s="27" t="str">
        <f t="shared" si="148"/>
        <v>✅High Performer</v>
      </c>
      <c r="E2392" s="27" t="str" cm="1">
        <f t="array" ref="E2392">_xlfn.IFS(C2392&gt;= 4.5,"Excellent",C2392 &gt;=3.5,"Good",C2392&gt;=2.5,"Average",C2392&gt;= 1.5,"Below Avg",C2392&lt;1.5,"Poor")</f>
        <v>Average</v>
      </c>
      <c r="F2392" s="27" t="str">
        <f t="shared" si="149"/>
        <v>Developing</v>
      </c>
      <c r="G2392" s="58" t="str">
        <f t="shared" si="150"/>
        <v>30% Bonus</v>
      </c>
      <c r="H2392" s="60" t="str">
        <f t="shared" si="151"/>
        <v>Valid</v>
      </c>
    </row>
    <row r="2393" spans="1:8" x14ac:dyDescent="0.2">
      <c r="A2393" s="26" t="s">
        <v>7722</v>
      </c>
      <c r="B2393" s="26" t="s">
        <v>7723</v>
      </c>
      <c r="C2393" s="26">
        <v>4.92</v>
      </c>
      <c r="D2393" s="27" t="str">
        <f t="shared" si="148"/>
        <v>✅High Performer</v>
      </c>
      <c r="E2393" s="27" t="str" cm="1">
        <f t="array" ref="E2393">_xlfn.IFS(C2393&gt;= 4.5,"Excellent",C2393 &gt;=3.5,"Good",C2393&gt;=2.5,"Average",C2393&gt;= 1.5,"Below Avg",C2393&lt;1.5,"Poor")</f>
        <v>Excellent</v>
      </c>
      <c r="F2393" s="27" t="str">
        <f t="shared" si="149"/>
        <v>Top Employee</v>
      </c>
      <c r="G2393" s="58" t="str">
        <f t="shared" si="150"/>
        <v>50% Bonus</v>
      </c>
      <c r="H2393" s="60" t="str">
        <f t="shared" si="151"/>
        <v>Valid</v>
      </c>
    </row>
    <row r="2394" spans="1:8" x14ac:dyDescent="0.2">
      <c r="A2394" s="26" t="s">
        <v>7725</v>
      </c>
      <c r="B2394" s="26" t="s">
        <v>3800</v>
      </c>
      <c r="C2394" s="26">
        <v>1.19</v>
      </c>
      <c r="D2394" s="27" t="str">
        <f t="shared" si="148"/>
        <v>📈Low Performer</v>
      </c>
      <c r="E2394" s="27" t="str" cm="1">
        <f t="array" ref="E2394">_xlfn.IFS(C2394&gt;= 4.5,"Excellent",C2394 &gt;=3.5,"Good",C2394&gt;=2.5,"Average",C2394&gt;= 1.5,"Below Avg",C2394&lt;1.5,"Poor")</f>
        <v>Poor</v>
      </c>
      <c r="F2394" s="27" t="str">
        <f t="shared" si="149"/>
        <v>At Risk</v>
      </c>
      <c r="G2394" s="58" t="str">
        <f t="shared" si="150"/>
        <v>No Bonus</v>
      </c>
      <c r="H2394" s="60" t="str">
        <f t="shared" si="151"/>
        <v>Invalid</v>
      </c>
    </row>
    <row r="2395" spans="1:8" x14ac:dyDescent="0.2">
      <c r="A2395" s="26" t="s">
        <v>7727</v>
      </c>
      <c r="B2395" s="26" t="s">
        <v>7728</v>
      </c>
      <c r="C2395" s="26">
        <v>3.08</v>
      </c>
      <c r="D2395" s="27" t="str">
        <f t="shared" si="148"/>
        <v>✅High Performer</v>
      </c>
      <c r="E2395" s="27" t="str" cm="1">
        <f t="array" ref="E2395">_xlfn.IFS(C2395&gt;= 4.5,"Excellent",C2395 &gt;=3.5,"Good",C2395&gt;=2.5,"Average",C2395&gt;= 1.5,"Below Avg",C2395&lt;1.5,"Poor")</f>
        <v>Average</v>
      </c>
      <c r="F2395" s="27" t="str">
        <f t="shared" si="149"/>
        <v>Developing</v>
      </c>
      <c r="G2395" s="58" t="str">
        <f t="shared" si="150"/>
        <v>30% Bonus</v>
      </c>
      <c r="H2395" s="60" t="str">
        <f t="shared" si="151"/>
        <v>Valid</v>
      </c>
    </row>
    <row r="2396" spans="1:8" x14ac:dyDescent="0.2">
      <c r="A2396" s="26" t="s">
        <v>7730</v>
      </c>
      <c r="B2396" s="26" t="s">
        <v>2544</v>
      </c>
      <c r="C2396" s="26">
        <v>3.99</v>
      </c>
      <c r="D2396" s="27" t="str">
        <f t="shared" si="148"/>
        <v>✅High Performer</v>
      </c>
      <c r="E2396" s="27" t="str" cm="1">
        <f t="array" ref="E2396">_xlfn.IFS(C2396&gt;= 4.5,"Excellent",C2396 &gt;=3.5,"Good",C2396&gt;=2.5,"Average",C2396&gt;= 1.5,"Below Avg",C2396&lt;1.5,"Poor")</f>
        <v>Good</v>
      </c>
      <c r="F2396" s="27" t="str">
        <f t="shared" si="149"/>
        <v>Developing</v>
      </c>
      <c r="G2396" s="58" t="str">
        <f t="shared" si="150"/>
        <v>30% Bonus</v>
      </c>
      <c r="H2396" s="60" t="str">
        <f t="shared" si="151"/>
        <v>Valid</v>
      </c>
    </row>
    <row r="2397" spans="1:8" x14ac:dyDescent="0.2">
      <c r="A2397" s="26" t="s">
        <v>7732</v>
      </c>
      <c r="B2397" s="26" t="s">
        <v>7733</v>
      </c>
      <c r="C2397" s="26">
        <v>2.17</v>
      </c>
      <c r="D2397" s="27" t="str">
        <f t="shared" si="148"/>
        <v>📈Low Performer</v>
      </c>
      <c r="E2397" s="27" t="str" cm="1">
        <f t="array" ref="E2397">_xlfn.IFS(C2397&gt;= 4.5,"Excellent",C2397 &gt;=3.5,"Good",C2397&gt;=2.5,"Average",C2397&gt;= 1.5,"Below Avg",C2397&lt;1.5,"Poor")</f>
        <v>Below Avg</v>
      </c>
      <c r="F2397" s="27" t="str">
        <f t="shared" si="149"/>
        <v>At Risk</v>
      </c>
      <c r="G2397" s="58" t="str">
        <f t="shared" si="150"/>
        <v>No Bonus</v>
      </c>
      <c r="H2397" s="60" t="str">
        <f t="shared" si="151"/>
        <v>Valid</v>
      </c>
    </row>
    <row r="2398" spans="1:8" x14ac:dyDescent="0.2">
      <c r="A2398" s="26" t="s">
        <v>7735</v>
      </c>
      <c r="B2398" s="26" t="s">
        <v>2107</v>
      </c>
      <c r="C2398" s="26">
        <v>2.77</v>
      </c>
      <c r="D2398" s="27" t="str">
        <f t="shared" si="148"/>
        <v>📈Low Performer</v>
      </c>
      <c r="E2398" s="27" t="str" cm="1">
        <f t="array" ref="E2398">_xlfn.IFS(C2398&gt;= 4.5,"Excellent",C2398 &gt;=3.5,"Good",C2398&gt;=2.5,"Average",C2398&gt;= 1.5,"Below Avg",C2398&lt;1.5,"Poor")</f>
        <v>Average</v>
      </c>
      <c r="F2398" s="27" t="str">
        <f t="shared" si="149"/>
        <v>Developing</v>
      </c>
      <c r="G2398" s="58" t="str">
        <f t="shared" si="150"/>
        <v>30% Bonus</v>
      </c>
      <c r="H2398" s="60" t="str">
        <f t="shared" si="151"/>
        <v>Valid</v>
      </c>
    </row>
    <row r="2399" spans="1:8" x14ac:dyDescent="0.2">
      <c r="A2399" s="26" t="s">
        <v>7737</v>
      </c>
      <c r="B2399" s="26" t="s">
        <v>4251</v>
      </c>
      <c r="C2399" s="26">
        <v>4.7300000000000004</v>
      </c>
      <c r="D2399" s="27" t="str">
        <f t="shared" si="148"/>
        <v>✅High Performer</v>
      </c>
      <c r="E2399" s="27" t="str" cm="1">
        <f t="array" ref="E2399">_xlfn.IFS(C2399&gt;= 4.5,"Excellent",C2399 &gt;=3.5,"Good",C2399&gt;=2.5,"Average",C2399&gt;= 1.5,"Below Avg",C2399&lt;1.5,"Poor")</f>
        <v>Excellent</v>
      </c>
      <c r="F2399" s="27" t="str">
        <f t="shared" si="149"/>
        <v>Top Employee</v>
      </c>
      <c r="G2399" s="58" t="str">
        <f t="shared" si="150"/>
        <v>50% Bonus</v>
      </c>
      <c r="H2399" s="60" t="str">
        <f t="shared" si="151"/>
        <v>Valid</v>
      </c>
    </row>
    <row r="2400" spans="1:8" x14ac:dyDescent="0.2">
      <c r="A2400" s="26" t="s">
        <v>7740</v>
      </c>
      <c r="B2400" s="26" t="s">
        <v>7741</v>
      </c>
      <c r="C2400" s="26">
        <v>1.78</v>
      </c>
      <c r="D2400" s="27" t="str">
        <f t="shared" si="148"/>
        <v>📈Low Performer</v>
      </c>
      <c r="E2400" s="27" t="str" cm="1">
        <f t="array" ref="E2400">_xlfn.IFS(C2400&gt;= 4.5,"Excellent",C2400 &gt;=3.5,"Good",C2400&gt;=2.5,"Average",C2400&gt;= 1.5,"Below Avg",C2400&lt;1.5,"Poor")</f>
        <v>Below Avg</v>
      </c>
      <c r="F2400" s="27" t="str">
        <f t="shared" si="149"/>
        <v>At Risk</v>
      </c>
      <c r="G2400" s="58" t="str">
        <f t="shared" si="150"/>
        <v>No Bonus</v>
      </c>
      <c r="H2400" s="60" t="str">
        <f t="shared" si="151"/>
        <v>Invalid</v>
      </c>
    </row>
    <row r="2401" spans="1:8" x14ac:dyDescent="0.2">
      <c r="A2401" s="26" t="s">
        <v>7744</v>
      </c>
      <c r="B2401" s="26" t="s">
        <v>3857</v>
      </c>
      <c r="C2401" s="26">
        <v>4.83</v>
      </c>
      <c r="D2401" s="27" t="str">
        <f t="shared" si="148"/>
        <v>✅High Performer</v>
      </c>
      <c r="E2401" s="27" t="str" cm="1">
        <f t="array" ref="E2401">_xlfn.IFS(C2401&gt;= 4.5,"Excellent",C2401 &gt;=3.5,"Good",C2401&gt;=2.5,"Average",C2401&gt;= 1.5,"Below Avg",C2401&lt;1.5,"Poor")</f>
        <v>Excellent</v>
      </c>
      <c r="F2401" s="27" t="str">
        <f t="shared" si="149"/>
        <v>Top Employee</v>
      </c>
      <c r="G2401" s="58" t="str">
        <f t="shared" si="150"/>
        <v>50% Bonus</v>
      </c>
      <c r="H2401" s="60" t="str">
        <f t="shared" si="151"/>
        <v>Valid</v>
      </c>
    </row>
    <row r="2402" spans="1:8" x14ac:dyDescent="0.2">
      <c r="A2402" s="26" t="s">
        <v>7747</v>
      </c>
      <c r="B2402" s="26" t="s">
        <v>494</v>
      </c>
      <c r="C2402" s="26">
        <v>1.91</v>
      </c>
      <c r="D2402" s="27" t="str">
        <f t="shared" si="148"/>
        <v>📈Low Performer</v>
      </c>
      <c r="E2402" s="27" t="str" cm="1">
        <f t="array" ref="E2402">_xlfn.IFS(C2402&gt;= 4.5,"Excellent",C2402 &gt;=3.5,"Good",C2402&gt;=2.5,"Average",C2402&gt;= 1.5,"Below Avg",C2402&lt;1.5,"Poor")</f>
        <v>Below Avg</v>
      </c>
      <c r="F2402" s="27" t="str">
        <f t="shared" si="149"/>
        <v>At Risk</v>
      </c>
      <c r="G2402" s="58" t="str">
        <f t="shared" si="150"/>
        <v>No Bonus</v>
      </c>
      <c r="H2402" s="60" t="str">
        <f t="shared" si="151"/>
        <v>Invalid</v>
      </c>
    </row>
    <row r="2403" spans="1:8" x14ac:dyDescent="0.2">
      <c r="A2403" s="26" t="s">
        <v>7749</v>
      </c>
      <c r="B2403" s="26" t="s">
        <v>7750</v>
      </c>
      <c r="C2403" s="26">
        <v>2.98</v>
      </c>
      <c r="D2403" s="27" t="str">
        <f t="shared" si="148"/>
        <v>📈Low Performer</v>
      </c>
      <c r="E2403" s="27" t="str" cm="1">
        <f t="array" ref="E2403">_xlfn.IFS(C2403&gt;= 4.5,"Excellent",C2403 &gt;=3.5,"Good",C2403&gt;=2.5,"Average",C2403&gt;= 1.5,"Below Avg",C2403&lt;1.5,"Poor")</f>
        <v>Average</v>
      </c>
      <c r="F2403" s="27" t="str">
        <f t="shared" si="149"/>
        <v>Developing</v>
      </c>
      <c r="G2403" s="58" t="str">
        <f t="shared" si="150"/>
        <v>30% Bonus</v>
      </c>
      <c r="H2403" s="60" t="str">
        <f t="shared" si="151"/>
        <v>Valid</v>
      </c>
    </row>
    <row r="2404" spans="1:8" x14ac:dyDescent="0.2">
      <c r="A2404" s="26" t="s">
        <v>7753</v>
      </c>
      <c r="B2404" s="26" t="s">
        <v>7754</v>
      </c>
      <c r="C2404" s="26">
        <v>3.01</v>
      </c>
      <c r="D2404" s="27" t="str">
        <f t="shared" si="148"/>
        <v>✅High Performer</v>
      </c>
      <c r="E2404" s="27" t="str" cm="1">
        <f t="array" ref="E2404">_xlfn.IFS(C2404&gt;= 4.5,"Excellent",C2404 &gt;=3.5,"Good",C2404&gt;=2.5,"Average",C2404&gt;= 1.5,"Below Avg",C2404&lt;1.5,"Poor")</f>
        <v>Average</v>
      </c>
      <c r="F2404" s="27" t="str">
        <f t="shared" si="149"/>
        <v>Developing</v>
      </c>
      <c r="G2404" s="58" t="str">
        <f t="shared" si="150"/>
        <v>30% Bonus</v>
      </c>
      <c r="H2404" s="60" t="str">
        <f t="shared" si="151"/>
        <v>Valid</v>
      </c>
    </row>
    <row r="2405" spans="1:8" x14ac:dyDescent="0.2">
      <c r="A2405" s="26" t="s">
        <v>7757</v>
      </c>
      <c r="B2405" s="26" t="s">
        <v>2502</v>
      </c>
      <c r="C2405" s="26">
        <v>4.87</v>
      </c>
      <c r="D2405" s="27" t="str">
        <f t="shared" si="148"/>
        <v>✅High Performer</v>
      </c>
      <c r="E2405" s="27" t="str" cm="1">
        <f t="array" ref="E2405">_xlfn.IFS(C2405&gt;= 4.5,"Excellent",C2405 &gt;=3.5,"Good",C2405&gt;=2.5,"Average",C2405&gt;= 1.5,"Below Avg",C2405&lt;1.5,"Poor")</f>
        <v>Excellent</v>
      </c>
      <c r="F2405" s="27" t="str">
        <f t="shared" si="149"/>
        <v>Top Employee</v>
      </c>
      <c r="G2405" s="58" t="str">
        <f t="shared" si="150"/>
        <v>50% Bonus</v>
      </c>
      <c r="H2405" s="60" t="str">
        <f t="shared" si="151"/>
        <v>Valid</v>
      </c>
    </row>
    <row r="2406" spans="1:8" x14ac:dyDescent="0.2">
      <c r="A2406" s="26" t="s">
        <v>7759</v>
      </c>
      <c r="B2406" s="26" t="s">
        <v>3193</v>
      </c>
      <c r="C2406" s="26">
        <v>2.17</v>
      </c>
      <c r="D2406" s="27" t="str">
        <f t="shared" si="148"/>
        <v>📈Low Performer</v>
      </c>
      <c r="E2406" s="27" t="str" cm="1">
        <f t="array" ref="E2406">_xlfn.IFS(C2406&gt;= 4.5,"Excellent",C2406 &gt;=3.5,"Good",C2406&gt;=2.5,"Average",C2406&gt;= 1.5,"Below Avg",C2406&lt;1.5,"Poor")</f>
        <v>Below Avg</v>
      </c>
      <c r="F2406" s="27" t="str">
        <f t="shared" si="149"/>
        <v>At Risk</v>
      </c>
      <c r="G2406" s="58" t="str">
        <f t="shared" si="150"/>
        <v>No Bonus</v>
      </c>
      <c r="H2406" s="60" t="str">
        <f t="shared" si="151"/>
        <v>Valid</v>
      </c>
    </row>
    <row r="2407" spans="1:8" x14ac:dyDescent="0.2">
      <c r="A2407" s="26" t="s">
        <v>7762</v>
      </c>
      <c r="B2407" s="26" t="s">
        <v>5029</v>
      </c>
      <c r="C2407" s="26">
        <v>3.29</v>
      </c>
      <c r="D2407" s="27" t="str">
        <f t="shared" si="148"/>
        <v>✅High Performer</v>
      </c>
      <c r="E2407" s="27" t="str" cm="1">
        <f t="array" ref="E2407">_xlfn.IFS(C2407&gt;= 4.5,"Excellent",C2407 &gt;=3.5,"Good",C2407&gt;=2.5,"Average",C2407&gt;= 1.5,"Below Avg",C2407&lt;1.5,"Poor")</f>
        <v>Average</v>
      </c>
      <c r="F2407" s="27" t="str">
        <f t="shared" si="149"/>
        <v>Developing</v>
      </c>
      <c r="G2407" s="58" t="str">
        <f t="shared" si="150"/>
        <v>30% Bonus</v>
      </c>
      <c r="H2407" s="60" t="str">
        <f t="shared" si="151"/>
        <v>Valid</v>
      </c>
    </row>
    <row r="2408" spans="1:8" x14ac:dyDescent="0.2">
      <c r="A2408" s="26" t="s">
        <v>7764</v>
      </c>
      <c r="B2408" s="26" t="s">
        <v>3118</v>
      </c>
      <c r="C2408" s="26">
        <v>1.2</v>
      </c>
      <c r="D2408" s="27" t="str">
        <f t="shared" si="148"/>
        <v>📈Low Performer</v>
      </c>
      <c r="E2408" s="27" t="str" cm="1">
        <f t="array" ref="E2408">_xlfn.IFS(C2408&gt;= 4.5,"Excellent",C2408 &gt;=3.5,"Good",C2408&gt;=2.5,"Average",C2408&gt;= 1.5,"Below Avg",C2408&lt;1.5,"Poor")</f>
        <v>Poor</v>
      </c>
      <c r="F2408" s="27" t="str">
        <f t="shared" si="149"/>
        <v>At Risk</v>
      </c>
      <c r="G2408" s="58" t="str">
        <f t="shared" si="150"/>
        <v>No Bonus</v>
      </c>
      <c r="H2408" s="60" t="str">
        <f t="shared" si="151"/>
        <v>Invalid</v>
      </c>
    </row>
    <row r="2409" spans="1:8" x14ac:dyDescent="0.2">
      <c r="A2409" s="26" t="s">
        <v>7766</v>
      </c>
      <c r="B2409" s="26" t="s">
        <v>1191</v>
      </c>
      <c r="C2409" s="26">
        <v>3.69</v>
      </c>
      <c r="D2409" s="27" t="str">
        <f t="shared" si="148"/>
        <v>✅High Performer</v>
      </c>
      <c r="E2409" s="27" t="str" cm="1">
        <f t="array" ref="E2409">_xlfn.IFS(C2409&gt;= 4.5,"Excellent",C2409 &gt;=3.5,"Good",C2409&gt;=2.5,"Average",C2409&gt;= 1.5,"Below Avg",C2409&lt;1.5,"Poor")</f>
        <v>Good</v>
      </c>
      <c r="F2409" s="27" t="str">
        <f t="shared" si="149"/>
        <v>Developing</v>
      </c>
      <c r="G2409" s="58" t="str">
        <f t="shared" si="150"/>
        <v>30% Bonus</v>
      </c>
      <c r="H2409" s="60" t="str">
        <f t="shared" si="151"/>
        <v>Valid</v>
      </c>
    </row>
    <row r="2410" spans="1:8" x14ac:dyDescent="0.2">
      <c r="A2410" s="26" t="s">
        <v>7769</v>
      </c>
      <c r="B2410" s="26" t="s">
        <v>7770</v>
      </c>
      <c r="C2410" s="26">
        <v>1.1499999999999999</v>
      </c>
      <c r="D2410" s="27" t="str">
        <f t="shared" si="148"/>
        <v>📈Low Performer</v>
      </c>
      <c r="E2410" s="27" t="str" cm="1">
        <f t="array" ref="E2410">_xlfn.IFS(C2410&gt;= 4.5,"Excellent",C2410 &gt;=3.5,"Good",C2410&gt;=2.5,"Average",C2410&gt;= 1.5,"Below Avg",C2410&lt;1.5,"Poor")</f>
        <v>Poor</v>
      </c>
      <c r="F2410" s="27" t="str">
        <f t="shared" si="149"/>
        <v>At Risk</v>
      </c>
      <c r="G2410" s="58" t="str">
        <f t="shared" si="150"/>
        <v>No Bonus</v>
      </c>
      <c r="H2410" s="60" t="str">
        <f t="shared" si="151"/>
        <v>Invalid</v>
      </c>
    </row>
    <row r="2411" spans="1:8" x14ac:dyDescent="0.2">
      <c r="A2411" s="26" t="s">
        <v>7772</v>
      </c>
      <c r="B2411" s="26" t="s">
        <v>7137</v>
      </c>
      <c r="C2411" s="26">
        <v>4.3899999999999997</v>
      </c>
      <c r="D2411" s="27" t="str">
        <f t="shared" si="148"/>
        <v>✅High Performer</v>
      </c>
      <c r="E2411" s="27" t="str" cm="1">
        <f t="array" ref="E2411">_xlfn.IFS(C2411&gt;= 4.5,"Excellent",C2411 &gt;=3.5,"Good",C2411&gt;=2.5,"Average",C2411&gt;= 1.5,"Below Avg",C2411&lt;1.5,"Poor")</f>
        <v>Good</v>
      </c>
      <c r="F2411" s="27" t="str">
        <f t="shared" si="149"/>
        <v>Developing</v>
      </c>
      <c r="G2411" s="58" t="str">
        <f t="shared" si="150"/>
        <v>30% Bonus</v>
      </c>
      <c r="H2411" s="60" t="str">
        <f t="shared" si="151"/>
        <v>Valid</v>
      </c>
    </row>
    <row r="2412" spans="1:8" x14ac:dyDescent="0.2">
      <c r="A2412" s="26" t="s">
        <v>7774</v>
      </c>
      <c r="B2412" s="26" t="s">
        <v>5834</v>
      </c>
      <c r="C2412" s="26">
        <v>2.25</v>
      </c>
      <c r="D2412" s="27" t="str">
        <f t="shared" si="148"/>
        <v>📈Low Performer</v>
      </c>
      <c r="E2412" s="27" t="str" cm="1">
        <f t="array" ref="E2412">_xlfn.IFS(C2412&gt;= 4.5,"Excellent",C2412 &gt;=3.5,"Good",C2412&gt;=2.5,"Average",C2412&gt;= 1.5,"Below Avg",C2412&lt;1.5,"Poor")</f>
        <v>Below Avg</v>
      </c>
      <c r="F2412" s="27" t="str">
        <f t="shared" si="149"/>
        <v>At Risk</v>
      </c>
      <c r="G2412" s="58" t="str">
        <f t="shared" si="150"/>
        <v>No Bonus</v>
      </c>
      <c r="H2412" s="60" t="str">
        <f t="shared" si="151"/>
        <v>Valid</v>
      </c>
    </row>
    <row r="2413" spans="1:8" x14ac:dyDescent="0.2">
      <c r="A2413" s="26" t="s">
        <v>7776</v>
      </c>
      <c r="B2413" s="26" t="s">
        <v>7777</v>
      </c>
      <c r="C2413" s="26">
        <v>2.61</v>
      </c>
      <c r="D2413" s="27" t="str">
        <f t="shared" si="148"/>
        <v>📈Low Performer</v>
      </c>
      <c r="E2413" s="27" t="str" cm="1">
        <f t="array" ref="E2413">_xlfn.IFS(C2413&gt;= 4.5,"Excellent",C2413 &gt;=3.5,"Good",C2413&gt;=2.5,"Average",C2413&gt;= 1.5,"Below Avg",C2413&lt;1.5,"Poor")</f>
        <v>Average</v>
      </c>
      <c r="F2413" s="27" t="str">
        <f t="shared" si="149"/>
        <v>Developing</v>
      </c>
      <c r="G2413" s="58" t="str">
        <f t="shared" si="150"/>
        <v>30% Bonus</v>
      </c>
      <c r="H2413" s="60" t="str">
        <f t="shared" si="151"/>
        <v>Valid</v>
      </c>
    </row>
    <row r="2414" spans="1:8" x14ac:dyDescent="0.2">
      <c r="A2414" s="26" t="s">
        <v>7779</v>
      </c>
      <c r="B2414" s="26" t="s">
        <v>3928</v>
      </c>
      <c r="C2414" s="26">
        <v>2.77</v>
      </c>
      <c r="D2414" s="27" t="str">
        <f t="shared" si="148"/>
        <v>📈Low Performer</v>
      </c>
      <c r="E2414" s="27" t="str" cm="1">
        <f t="array" ref="E2414">_xlfn.IFS(C2414&gt;= 4.5,"Excellent",C2414 &gt;=3.5,"Good",C2414&gt;=2.5,"Average",C2414&gt;= 1.5,"Below Avg",C2414&lt;1.5,"Poor")</f>
        <v>Average</v>
      </c>
      <c r="F2414" s="27" t="str">
        <f t="shared" si="149"/>
        <v>Developing</v>
      </c>
      <c r="G2414" s="58" t="str">
        <f t="shared" si="150"/>
        <v>30% Bonus</v>
      </c>
      <c r="H2414" s="60" t="str">
        <f t="shared" si="151"/>
        <v>Valid</v>
      </c>
    </row>
    <row r="2415" spans="1:8" x14ac:dyDescent="0.2">
      <c r="A2415" s="26" t="s">
        <v>7781</v>
      </c>
      <c r="B2415" s="26" t="s">
        <v>6586</v>
      </c>
      <c r="C2415" s="26">
        <v>2.36</v>
      </c>
      <c r="D2415" s="27" t="str">
        <f t="shared" si="148"/>
        <v>📈Low Performer</v>
      </c>
      <c r="E2415" s="27" t="str" cm="1">
        <f t="array" ref="E2415">_xlfn.IFS(C2415&gt;= 4.5,"Excellent",C2415 &gt;=3.5,"Good",C2415&gt;=2.5,"Average",C2415&gt;= 1.5,"Below Avg",C2415&lt;1.5,"Poor")</f>
        <v>Below Avg</v>
      </c>
      <c r="F2415" s="27" t="str">
        <f t="shared" si="149"/>
        <v>At Risk</v>
      </c>
      <c r="G2415" s="58" t="str">
        <f t="shared" si="150"/>
        <v>No Bonus</v>
      </c>
      <c r="H2415" s="60" t="str">
        <f t="shared" si="151"/>
        <v>Valid</v>
      </c>
    </row>
    <row r="2416" spans="1:8" x14ac:dyDescent="0.2">
      <c r="A2416" s="26" t="s">
        <v>7783</v>
      </c>
      <c r="B2416" s="26" t="s">
        <v>7784</v>
      </c>
      <c r="C2416" s="26">
        <v>3.52</v>
      </c>
      <c r="D2416" s="27" t="str">
        <f t="shared" si="148"/>
        <v>✅High Performer</v>
      </c>
      <c r="E2416" s="27" t="str" cm="1">
        <f t="array" ref="E2416">_xlfn.IFS(C2416&gt;= 4.5,"Excellent",C2416 &gt;=3.5,"Good",C2416&gt;=2.5,"Average",C2416&gt;= 1.5,"Below Avg",C2416&lt;1.5,"Poor")</f>
        <v>Good</v>
      </c>
      <c r="F2416" s="27" t="str">
        <f t="shared" si="149"/>
        <v>Developing</v>
      </c>
      <c r="G2416" s="58" t="str">
        <f t="shared" si="150"/>
        <v>30% Bonus</v>
      </c>
      <c r="H2416" s="60" t="str">
        <f t="shared" si="151"/>
        <v>Valid</v>
      </c>
    </row>
    <row r="2417" spans="1:8" x14ac:dyDescent="0.2">
      <c r="A2417" s="26" t="s">
        <v>7786</v>
      </c>
      <c r="B2417" s="26" t="s">
        <v>630</v>
      </c>
      <c r="C2417" s="26">
        <v>2.85</v>
      </c>
      <c r="D2417" s="27" t="str">
        <f t="shared" si="148"/>
        <v>📈Low Performer</v>
      </c>
      <c r="E2417" s="27" t="str" cm="1">
        <f t="array" ref="E2417">_xlfn.IFS(C2417&gt;= 4.5,"Excellent",C2417 &gt;=3.5,"Good",C2417&gt;=2.5,"Average",C2417&gt;= 1.5,"Below Avg",C2417&lt;1.5,"Poor")</f>
        <v>Average</v>
      </c>
      <c r="F2417" s="27" t="str">
        <f t="shared" si="149"/>
        <v>Developing</v>
      </c>
      <c r="G2417" s="58" t="str">
        <f t="shared" si="150"/>
        <v>30% Bonus</v>
      </c>
      <c r="H2417" s="60" t="str">
        <f t="shared" si="151"/>
        <v>Valid</v>
      </c>
    </row>
    <row r="2418" spans="1:8" x14ac:dyDescent="0.2">
      <c r="A2418" s="26" t="s">
        <v>7788</v>
      </c>
      <c r="B2418" s="26" t="s">
        <v>7789</v>
      </c>
      <c r="C2418" s="26">
        <v>4.04</v>
      </c>
      <c r="D2418" s="27" t="str">
        <f t="shared" si="148"/>
        <v>✅High Performer</v>
      </c>
      <c r="E2418" s="27" t="str" cm="1">
        <f t="array" ref="E2418">_xlfn.IFS(C2418&gt;= 4.5,"Excellent",C2418 &gt;=3.5,"Good",C2418&gt;=2.5,"Average",C2418&gt;= 1.5,"Below Avg",C2418&lt;1.5,"Poor")</f>
        <v>Good</v>
      </c>
      <c r="F2418" s="27" t="str">
        <f t="shared" si="149"/>
        <v>Developing</v>
      </c>
      <c r="G2418" s="58" t="str">
        <f t="shared" si="150"/>
        <v>30% Bonus</v>
      </c>
      <c r="H2418" s="60" t="str">
        <f t="shared" si="151"/>
        <v>Valid</v>
      </c>
    </row>
    <row r="2419" spans="1:8" x14ac:dyDescent="0.2">
      <c r="A2419" s="26" t="s">
        <v>7791</v>
      </c>
      <c r="B2419" s="26" t="s">
        <v>7792</v>
      </c>
      <c r="C2419" s="26">
        <v>3.33</v>
      </c>
      <c r="D2419" s="27" t="str">
        <f t="shared" si="148"/>
        <v>✅High Performer</v>
      </c>
      <c r="E2419" s="27" t="str" cm="1">
        <f t="array" ref="E2419">_xlfn.IFS(C2419&gt;= 4.5,"Excellent",C2419 &gt;=3.5,"Good",C2419&gt;=2.5,"Average",C2419&gt;= 1.5,"Below Avg",C2419&lt;1.5,"Poor")</f>
        <v>Average</v>
      </c>
      <c r="F2419" s="27" t="str">
        <f t="shared" si="149"/>
        <v>Developing</v>
      </c>
      <c r="G2419" s="58" t="str">
        <f t="shared" si="150"/>
        <v>30% Bonus</v>
      </c>
      <c r="H2419" s="60" t="str">
        <f t="shared" si="151"/>
        <v>Valid</v>
      </c>
    </row>
    <row r="2420" spans="1:8" x14ac:dyDescent="0.2">
      <c r="A2420" s="26" t="s">
        <v>7794</v>
      </c>
      <c r="B2420" s="26" t="s">
        <v>7795</v>
      </c>
      <c r="C2420" s="26">
        <v>3.96</v>
      </c>
      <c r="D2420" s="27" t="str">
        <f t="shared" si="148"/>
        <v>✅High Performer</v>
      </c>
      <c r="E2420" s="27" t="str" cm="1">
        <f t="array" ref="E2420">_xlfn.IFS(C2420&gt;= 4.5,"Excellent",C2420 &gt;=3.5,"Good",C2420&gt;=2.5,"Average",C2420&gt;= 1.5,"Below Avg",C2420&lt;1.5,"Poor")</f>
        <v>Good</v>
      </c>
      <c r="F2420" s="27" t="str">
        <f t="shared" si="149"/>
        <v>Developing</v>
      </c>
      <c r="G2420" s="58" t="str">
        <f t="shared" si="150"/>
        <v>30% Bonus</v>
      </c>
      <c r="H2420" s="60" t="str">
        <f t="shared" si="151"/>
        <v>Valid</v>
      </c>
    </row>
    <row r="2421" spans="1:8" x14ac:dyDescent="0.2">
      <c r="A2421" s="26" t="s">
        <v>7798</v>
      </c>
      <c r="B2421" s="26" t="s">
        <v>4511</v>
      </c>
      <c r="C2421" s="26">
        <v>1.2</v>
      </c>
      <c r="D2421" s="27" t="str">
        <f t="shared" si="148"/>
        <v>📈Low Performer</v>
      </c>
      <c r="E2421" s="27" t="str" cm="1">
        <f t="array" ref="E2421">_xlfn.IFS(C2421&gt;= 4.5,"Excellent",C2421 &gt;=3.5,"Good",C2421&gt;=2.5,"Average",C2421&gt;= 1.5,"Below Avg",C2421&lt;1.5,"Poor")</f>
        <v>Poor</v>
      </c>
      <c r="F2421" s="27" t="str">
        <f t="shared" si="149"/>
        <v>At Risk</v>
      </c>
      <c r="G2421" s="58" t="str">
        <f t="shared" si="150"/>
        <v>No Bonus</v>
      </c>
      <c r="H2421" s="60" t="str">
        <f t="shared" si="151"/>
        <v>Invalid</v>
      </c>
    </row>
    <row r="2422" spans="1:8" x14ac:dyDescent="0.2">
      <c r="A2422" s="26" t="s">
        <v>7801</v>
      </c>
      <c r="B2422" s="26" t="s">
        <v>7802</v>
      </c>
      <c r="C2422" s="26">
        <v>1.77</v>
      </c>
      <c r="D2422" s="27" t="str">
        <f t="shared" si="148"/>
        <v>📈Low Performer</v>
      </c>
      <c r="E2422" s="27" t="str" cm="1">
        <f t="array" ref="E2422">_xlfn.IFS(C2422&gt;= 4.5,"Excellent",C2422 &gt;=3.5,"Good",C2422&gt;=2.5,"Average",C2422&gt;= 1.5,"Below Avg",C2422&lt;1.5,"Poor")</f>
        <v>Below Avg</v>
      </c>
      <c r="F2422" s="27" t="str">
        <f t="shared" si="149"/>
        <v>At Risk</v>
      </c>
      <c r="G2422" s="58" t="str">
        <f t="shared" si="150"/>
        <v>No Bonus</v>
      </c>
      <c r="H2422" s="60" t="str">
        <f t="shared" si="151"/>
        <v>Invalid</v>
      </c>
    </row>
    <row r="2423" spans="1:8" x14ac:dyDescent="0.2">
      <c r="A2423" s="26" t="s">
        <v>7804</v>
      </c>
      <c r="B2423" s="26" t="s">
        <v>1679</v>
      </c>
      <c r="C2423" s="26">
        <v>4.1500000000000004</v>
      </c>
      <c r="D2423" s="27" t="str">
        <f t="shared" si="148"/>
        <v>✅High Performer</v>
      </c>
      <c r="E2423" s="27" t="str" cm="1">
        <f t="array" ref="E2423">_xlfn.IFS(C2423&gt;= 4.5,"Excellent",C2423 &gt;=3.5,"Good",C2423&gt;=2.5,"Average",C2423&gt;= 1.5,"Below Avg",C2423&lt;1.5,"Poor")</f>
        <v>Good</v>
      </c>
      <c r="F2423" s="27" t="str">
        <f t="shared" si="149"/>
        <v>Developing</v>
      </c>
      <c r="G2423" s="58" t="str">
        <f t="shared" si="150"/>
        <v>30% Bonus</v>
      </c>
      <c r="H2423" s="60" t="str">
        <f t="shared" si="151"/>
        <v>Valid</v>
      </c>
    </row>
    <row r="2424" spans="1:8" x14ac:dyDescent="0.2">
      <c r="A2424" s="26" t="s">
        <v>7807</v>
      </c>
      <c r="B2424" s="26" t="s">
        <v>1578</v>
      </c>
      <c r="C2424" s="26">
        <v>1.37</v>
      </c>
      <c r="D2424" s="27" t="str">
        <f t="shared" si="148"/>
        <v>📈Low Performer</v>
      </c>
      <c r="E2424" s="27" t="str" cm="1">
        <f t="array" ref="E2424">_xlfn.IFS(C2424&gt;= 4.5,"Excellent",C2424 &gt;=3.5,"Good",C2424&gt;=2.5,"Average",C2424&gt;= 1.5,"Below Avg",C2424&lt;1.5,"Poor")</f>
        <v>Poor</v>
      </c>
      <c r="F2424" s="27" t="str">
        <f t="shared" si="149"/>
        <v>At Risk</v>
      </c>
      <c r="G2424" s="58" t="str">
        <f t="shared" si="150"/>
        <v>No Bonus</v>
      </c>
      <c r="H2424" s="60" t="str">
        <f t="shared" si="151"/>
        <v>Invalid</v>
      </c>
    </row>
    <row r="2425" spans="1:8" x14ac:dyDescent="0.2">
      <c r="A2425" s="26" t="s">
        <v>7810</v>
      </c>
      <c r="B2425" s="26" t="s">
        <v>7811</v>
      </c>
      <c r="C2425" s="26">
        <v>1.1200000000000001</v>
      </c>
      <c r="D2425" s="27" t="str">
        <f t="shared" si="148"/>
        <v>📈Low Performer</v>
      </c>
      <c r="E2425" s="27" t="str" cm="1">
        <f t="array" ref="E2425">_xlfn.IFS(C2425&gt;= 4.5,"Excellent",C2425 &gt;=3.5,"Good",C2425&gt;=2.5,"Average",C2425&gt;= 1.5,"Below Avg",C2425&lt;1.5,"Poor")</f>
        <v>Poor</v>
      </c>
      <c r="F2425" s="27" t="str">
        <f t="shared" si="149"/>
        <v>At Risk</v>
      </c>
      <c r="G2425" s="58" t="str">
        <f t="shared" si="150"/>
        <v>No Bonus</v>
      </c>
      <c r="H2425" s="60" t="str">
        <f t="shared" si="151"/>
        <v>Invalid</v>
      </c>
    </row>
    <row r="2426" spans="1:8" x14ac:dyDescent="0.2">
      <c r="A2426" s="26" t="s">
        <v>7813</v>
      </c>
      <c r="B2426" s="26" t="s">
        <v>1130</v>
      </c>
      <c r="C2426" s="26">
        <v>4.9800000000000004</v>
      </c>
      <c r="D2426" s="27" t="str">
        <f t="shared" si="148"/>
        <v>✅High Performer</v>
      </c>
      <c r="E2426" s="27" t="str" cm="1">
        <f t="array" ref="E2426">_xlfn.IFS(C2426&gt;= 4.5,"Excellent",C2426 &gt;=3.5,"Good",C2426&gt;=2.5,"Average",C2426&gt;= 1.5,"Below Avg",C2426&lt;1.5,"Poor")</f>
        <v>Excellent</v>
      </c>
      <c r="F2426" s="27" t="str">
        <f t="shared" si="149"/>
        <v>Top Employee</v>
      </c>
      <c r="G2426" s="58" t="str">
        <f t="shared" si="150"/>
        <v>50% Bonus</v>
      </c>
      <c r="H2426" s="60" t="str">
        <f t="shared" si="151"/>
        <v>Valid</v>
      </c>
    </row>
    <row r="2427" spans="1:8" x14ac:dyDescent="0.2">
      <c r="A2427" s="26" t="s">
        <v>7815</v>
      </c>
      <c r="B2427" s="26" t="s">
        <v>7816</v>
      </c>
      <c r="C2427" s="26">
        <v>4.3099999999999996</v>
      </c>
      <c r="D2427" s="27" t="str">
        <f t="shared" si="148"/>
        <v>✅High Performer</v>
      </c>
      <c r="E2427" s="27" t="str" cm="1">
        <f t="array" ref="E2427">_xlfn.IFS(C2427&gt;= 4.5,"Excellent",C2427 &gt;=3.5,"Good",C2427&gt;=2.5,"Average",C2427&gt;= 1.5,"Below Avg",C2427&lt;1.5,"Poor")</f>
        <v>Good</v>
      </c>
      <c r="F2427" s="27" t="str">
        <f t="shared" si="149"/>
        <v>Developing</v>
      </c>
      <c r="G2427" s="58" t="str">
        <f t="shared" si="150"/>
        <v>30% Bonus</v>
      </c>
      <c r="H2427" s="60" t="str">
        <f t="shared" si="151"/>
        <v>Valid</v>
      </c>
    </row>
    <row r="2428" spans="1:8" x14ac:dyDescent="0.2">
      <c r="A2428" s="26" t="s">
        <v>7819</v>
      </c>
      <c r="B2428" s="26" t="s">
        <v>7820</v>
      </c>
      <c r="C2428" s="26">
        <v>2.88</v>
      </c>
      <c r="D2428" s="27" t="str">
        <f t="shared" si="148"/>
        <v>📈Low Performer</v>
      </c>
      <c r="E2428" s="27" t="str" cm="1">
        <f t="array" ref="E2428">_xlfn.IFS(C2428&gt;= 4.5,"Excellent",C2428 &gt;=3.5,"Good",C2428&gt;=2.5,"Average",C2428&gt;= 1.5,"Below Avg",C2428&lt;1.5,"Poor")</f>
        <v>Average</v>
      </c>
      <c r="F2428" s="27" t="str">
        <f t="shared" si="149"/>
        <v>Developing</v>
      </c>
      <c r="G2428" s="58" t="str">
        <f t="shared" si="150"/>
        <v>30% Bonus</v>
      </c>
      <c r="H2428" s="60" t="str">
        <f t="shared" si="151"/>
        <v>Valid</v>
      </c>
    </row>
    <row r="2429" spans="1:8" x14ac:dyDescent="0.2">
      <c r="A2429" s="26" t="s">
        <v>7822</v>
      </c>
      <c r="B2429" s="26" t="s">
        <v>7823</v>
      </c>
      <c r="C2429" s="26">
        <v>1.49</v>
      </c>
      <c r="D2429" s="27" t="str">
        <f t="shared" si="148"/>
        <v>📈Low Performer</v>
      </c>
      <c r="E2429" s="27" t="str" cm="1">
        <f t="array" ref="E2429">_xlfn.IFS(C2429&gt;= 4.5,"Excellent",C2429 &gt;=3.5,"Good",C2429&gt;=2.5,"Average",C2429&gt;= 1.5,"Below Avg",C2429&lt;1.5,"Poor")</f>
        <v>Poor</v>
      </c>
      <c r="F2429" s="27" t="str">
        <f t="shared" si="149"/>
        <v>At Risk</v>
      </c>
      <c r="G2429" s="58" t="str">
        <f t="shared" si="150"/>
        <v>No Bonus</v>
      </c>
      <c r="H2429" s="60" t="str">
        <f t="shared" si="151"/>
        <v>Invalid</v>
      </c>
    </row>
    <row r="2430" spans="1:8" x14ac:dyDescent="0.2">
      <c r="A2430" s="26" t="s">
        <v>7825</v>
      </c>
      <c r="B2430" s="26" t="s">
        <v>6267</v>
      </c>
      <c r="C2430" s="26">
        <v>4.26</v>
      </c>
      <c r="D2430" s="27" t="str">
        <f t="shared" si="148"/>
        <v>✅High Performer</v>
      </c>
      <c r="E2430" s="27" t="str" cm="1">
        <f t="array" ref="E2430">_xlfn.IFS(C2430&gt;= 4.5,"Excellent",C2430 &gt;=3.5,"Good",C2430&gt;=2.5,"Average",C2430&gt;= 1.5,"Below Avg",C2430&lt;1.5,"Poor")</f>
        <v>Good</v>
      </c>
      <c r="F2430" s="27" t="str">
        <f t="shared" si="149"/>
        <v>Developing</v>
      </c>
      <c r="G2430" s="58" t="str">
        <f t="shared" si="150"/>
        <v>30% Bonus</v>
      </c>
      <c r="H2430" s="60" t="str">
        <f t="shared" si="151"/>
        <v>Valid</v>
      </c>
    </row>
    <row r="2431" spans="1:8" x14ac:dyDescent="0.2">
      <c r="A2431" s="26" t="s">
        <v>7827</v>
      </c>
      <c r="B2431" s="26" t="s">
        <v>7828</v>
      </c>
      <c r="C2431" s="26">
        <v>2.86</v>
      </c>
      <c r="D2431" s="27" t="str">
        <f t="shared" si="148"/>
        <v>📈Low Performer</v>
      </c>
      <c r="E2431" s="27" t="str" cm="1">
        <f t="array" ref="E2431">_xlfn.IFS(C2431&gt;= 4.5,"Excellent",C2431 &gt;=3.5,"Good",C2431&gt;=2.5,"Average",C2431&gt;= 1.5,"Below Avg",C2431&lt;1.5,"Poor")</f>
        <v>Average</v>
      </c>
      <c r="F2431" s="27" t="str">
        <f t="shared" si="149"/>
        <v>Developing</v>
      </c>
      <c r="G2431" s="58" t="str">
        <f t="shared" si="150"/>
        <v>30% Bonus</v>
      </c>
      <c r="H2431" s="60" t="str">
        <f t="shared" si="151"/>
        <v>Valid</v>
      </c>
    </row>
    <row r="2432" spans="1:8" x14ac:dyDescent="0.2">
      <c r="A2432" s="26" t="s">
        <v>7831</v>
      </c>
      <c r="B2432" s="26" t="s">
        <v>7832</v>
      </c>
      <c r="C2432" s="26">
        <v>2.71</v>
      </c>
      <c r="D2432" s="27" t="str">
        <f t="shared" si="148"/>
        <v>📈Low Performer</v>
      </c>
      <c r="E2432" s="27" t="str" cm="1">
        <f t="array" ref="E2432">_xlfn.IFS(C2432&gt;= 4.5,"Excellent",C2432 &gt;=3.5,"Good",C2432&gt;=2.5,"Average",C2432&gt;= 1.5,"Below Avg",C2432&lt;1.5,"Poor")</f>
        <v>Average</v>
      </c>
      <c r="F2432" s="27" t="str">
        <f t="shared" si="149"/>
        <v>Developing</v>
      </c>
      <c r="G2432" s="58" t="str">
        <f t="shared" si="150"/>
        <v>30% Bonus</v>
      </c>
      <c r="H2432" s="60" t="str">
        <f t="shared" si="151"/>
        <v>Valid</v>
      </c>
    </row>
    <row r="2433" spans="1:8" x14ac:dyDescent="0.2">
      <c r="A2433" s="26" t="s">
        <v>7834</v>
      </c>
      <c r="B2433" s="26" t="s">
        <v>3168</v>
      </c>
      <c r="C2433" s="26">
        <v>4.96</v>
      </c>
      <c r="D2433" s="27" t="str">
        <f t="shared" si="148"/>
        <v>✅High Performer</v>
      </c>
      <c r="E2433" s="27" t="str" cm="1">
        <f t="array" ref="E2433">_xlfn.IFS(C2433&gt;= 4.5,"Excellent",C2433 &gt;=3.5,"Good",C2433&gt;=2.5,"Average",C2433&gt;= 1.5,"Below Avg",C2433&lt;1.5,"Poor")</f>
        <v>Excellent</v>
      </c>
      <c r="F2433" s="27" t="str">
        <f t="shared" si="149"/>
        <v>Top Employee</v>
      </c>
      <c r="G2433" s="58" t="str">
        <f t="shared" si="150"/>
        <v>50% Bonus</v>
      </c>
      <c r="H2433" s="60" t="str">
        <f t="shared" si="151"/>
        <v>Valid</v>
      </c>
    </row>
    <row r="2434" spans="1:8" x14ac:dyDescent="0.2">
      <c r="A2434" s="26" t="s">
        <v>7836</v>
      </c>
      <c r="B2434" s="26" t="s">
        <v>7837</v>
      </c>
      <c r="C2434" s="26">
        <v>1.18</v>
      </c>
      <c r="D2434" s="27" t="str">
        <f t="shared" si="148"/>
        <v>📈Low Performer</v>
      </c>
      <c r="E2434" s="27" t="str" cm="1">
        <f t="array" ref="E2434">_xlfn.IFS(C2434&gt;= 4.5,"Excellent",C2434 &gt;=3.5,"Good",C2434&gt;=2.5,"Average",C2434&gt;= 1.5,"Below Avg",C2434&lt;1.5,"Poor")</f>
        <v>Poor</v>
      </c>
      <c r="F2434" s="27" t="str">
        <f t="shared" si="149"/>
        <v>At Risk</v>
      </c>
      <c r="G2434" s="58" t="str">
        <f t="shared" si="150"/>
        <v>No Bonus</v>
      </c>
      <c r="H2434" s="60" t="str">
        <f t="shared" si="151"/>
        <v>Invalid</v>
      </c>
    </row>
    <row r="2435" spans="1:8" x14ac:dyDescent="0.2">
      <c r="A2435" s="26" t="s">
        <v>7839</v>
      </c>
      <c r="B2435" s="26" t="s">
        <v>7840</v>
      </c>
      <c r="C2435" s="26">
        <v>3.92</v>
      </c>
      <c r="D2435" s="27" t="str">
        <f t="shared" si="148"/>
        <v>✅High Performer</v>
      </c>
      <c r="E2435" s="27" t="str" cm="1">
        <f t="array" ref="E2435">_xlfn.IFS(C2435&gt;= 4.5,"Excellent",C2435 &gt;=3.5,"Good",C2435&gt;=2.5,"Average",C2435&gt;= 1.5,"Below Avg",C2435&lt;1.5,"Poor")</f>
        <v>Good</v>
      </c>
      <c r="F2435" s="27" t="str">
        <f t="shared" si="149"/>
        <v>Developing</v>
      </c>
      <c r="G2435" s="58" t="str">
        <f t="shared" si="150"/>
        <v>30% Bonus</v>
      </c>
      <c r="H2435" s="60" t="str">
        <f t="shared" si="151"/>
        <v>Valid</v>
      </c>
    </row>
    <row r="2436" spans="1:8" x14ac:dyDescent="0.2">
      <c r="A2436" s="26" t="s">
        <v>7842</v>
      </c>
      <c r="B2436" s="26" t="s">
        <v>7843</v>
      </c>
      <c r="C2436" s="26">
        <v>1.86</v>
      </c>
      <c r="D2436" s="27" t="str">
        <f t="shared" ref="D2436:D2499" si="152">IF($C2436&gt;=3,"✅High Performer","📈Low Performer")</f>
        <v>📈Low Performer</v>
      </c>
      <c r="E2436" s="27" t="str" cm="1">
        <f t="array" ref="E2436">_xlfn.IFS(C2436&gt;= 4.5,"Excellent",C2436 &gt;=3.5,"Good",C2436&gt;=2.5,"Average",C2436&gt;= 1.5,"Below Avg",C2436&lt;1.5,"Poor")</f>
        <v>Below Avg</v>
      </c>
      <c r="F2436" s="27" t="str">
        <f t="shared" ref="F2436:F2499" si="153">IF(C2436&gt;=4.5,"Top Employee",IF(C2436&gt;=2.5,"Developing","At Risk"))</f>
        <v>At Risk</v>
      </c>
      <c r="G2436" s="58" t="str">
        <f t="shared" ref="G2436:G2499" si="154">IF(AND(C2436&gt;=4.5,C2436&lt;=5),"50% Bonus",IF(AND(C2436&gt;=2.5,C2436&lt;4.5),"30% Bonus","No Bonus"))</f>
        <v>No Bonus</v>
      </c>
      <c r="H2436" s="60" t="str">
        <f t="shared" ref="H2436:H2499" si="155">IF(OR(C2436&lt;=2,C2436&gt;=5),"Invalid","Valid")</f>
        <v>Invalid</v>
      </c>
    </row>
    <row r="2437" spans="1:8" x14ac:dyDescent="0.2">
      <c r="A2437" s="26" t="s">
        <v>7845</v>
      </c>
      <c r="B2437" s="26" t="s">
        <v>4527</v>
      </c>
      <c r="C2437" s="26">
        <v>1.25</v>
      </c>
      <c r="D2437" s="27" t="str">
        <f t="shared" si="152"/>
        <v>📈Low Performer</v>
      </c>
      <c r="E2437" s="27" t="str" cm="1">
        <f t="array" ref="E2437">_xlfn.IFS(C2437&gt;= 4.5,"Excellent",C2437 &gt;=3.5,"Good",C2437&gt;=2.5,"Average",C2437&gt;= 1.5,"Below Avg",C2437&lt;1.5,"Poor")</f>
        <v>Poor</v>
      </c>
      <c r="F2437" s="27" t="str">
        <f t="shared" si="153"/>
        <v>At Risk</v>
      </c>
      <c r="G2437" s="58" t="str">
        <f t="shared" si="154"/>
        <v>No Bonus</v>
      </c>
      <c r="H2437" s="60" t="str">
        <f t="shared" si="155"/>
        <v>Invalid</v>
      </c>
    </row>
    <row r="2438" spans="1:8" x14ac:dyDescent="0.2">
      <c r="A2438" s="26" t="s">
        <v>7847</v>
      </c>
      <c r="B2438" s="26" t="s">
        <v>2036</v>
      </c>
      <c r="C2438" s="26">
        <v>1.84</v>
      </c>
      <c r="D2438" s="27" t="str">
        <f t="shared" si="152"/>
        <v>📈Low Performer</v>
      </c>
      <c r="E2438" s="27" t="str" cm="1">
        <f t="array" ref="E2438">_xlfn.IFS(C2438&gt;= 4.5,"Excellent",C2438 &gt;=3.5,"Good",C2438&gt;=2.5,"Average",C2438&gt;= 1.5,"Below Avg",C2438&lt;1.5,"Poor")</f>
        <v>Below Avg</v>
      </c>
      <c r="F2438" s="27" t="str">
        <f t="shared" si="153"/>
        <v>At Risk</v>
      </c>
      <c r="G2438" s="58" t="str">
        <f t="shared" si="154"/>
        <v>No Bonus</v>
      </c>
      <c r="H2438" s="60" t="str">
        <f t="shared" si="155"/>
        <v>Invalid</v>
      </c>
    </row>
    <row r="2439" spans="1:8" x14ac:dyDescent="0.2">
      <c r="A2439" s="26" t="s">
        <v>7850</v>
      </c>
      <c r="B2439" s="26" t="s">
        <v>7851</v>
      </c>
      <c r="C2439" s="26">
        <v>2.5</v>
      </c>
      <c r="D2439" s="27" t="str">
        <f t="shared" si="152"/>
        <v>📈Low Performer</v>
      </c>
      <c r="E2439" s="27" t="str" cm="1">
        <f t="array" ref="E2439">_xlfn.IFS(C2439&gt;= 4.5,"Excellent",C2439 &gt;=3.5,"Good",C2439&gt;=2.5,"Average",C2439&gt;= 1.5,"Below Avg",C2439&lt;1.5,"Poor")</f>
        <v>Average</v>
      </c>
      <c r="F2439" s="27" t="str">
        <f t="shared" si="153"/>
        <v>Developing</v>
      </c>
      <c r="G2439" s="58" t="str">
        <f t="shared" si="154"/>
        <v>30% Bonus</v>
      </c>
      <c r="H2439" s="60" t="str">
        <f t="shared" si="155"/>
        <v>Valid</v>
      </c>
    </row>
    <row r="2440" spans="1:8" x14ac:dyDescent="0.2">
      <c r="A2440" s="26" t="s">
        <v>7853</v>
      </c>
      <c r="B2440" s="26" t="s">
        <v>1083</v>
      </c>
      <c r="C2440" s="26">
        <v>1.75</v>
      </c>
      <c r="D2440" s="27" t="str">
        <f t="shared" si="152"/>
        <v>📈Low Performer</v>
      </c>
      <c r="E2440" s="27" t="str" cm="1">
        <f t="array" ref="E2440">_xlfn.IFS(C2440&gt;= 4.5,"Excellent",C2440 &gt;=3.5,"Good",C2440&gt;=2.5,"Average",C2440&gt;= 1.5,"Below Avg",C2440&lt;1.5,"Poor")</f>
        <v>Below Avg</v>
      </c>
      <c r="F2440" s="27" t="str">
        <f t="shared" si="153"/>
        <v>At Risk</v>
      </c>
      <c r="G2440" s="58" t="str">
        <f t="shared" si="154"/>
        <v>No Bonus</v>
      </c>
      <c r="H2440" s="60" t="str">
        <f t="shared" si="155"/>
        <v>Invalid</v>
      </c>
    </row>
    <row r="2441" spans="1:8" x14ac:dyDescent="0.2">
      <c r="A2441" s="26" t="s">
        <v>7856</v>
      </c>
      <c r="B2441" s="26" t="s">
        <v>7857</v>
      </c>
      <c r="C2441" s="26">
        <v>3.32</v>
      </c>
      <c r="D2441" s="27" t="str">
        <f t="shared" si="152"/>
        <v>✅High Performer</v>
      </c>
      <c r="E2441" s="27" t="str" cm="1">
        <f t="array" ref="E2441">_xlfn.IFS(C2441&gt;= 4.5,"Excellent",C2441 &gt;=3.5,"Good",C2441&gt;=2.5,"Average",C2441&gt;= 1.5,"Below Avg",C2441&lt;1.5,"Poor")</f>
        <v>Average</v>
      </c>
      <c r="F2441" s="27" t="str">
        <f t="shared" si="153"/>
        <v>Developing</v>
      </c>
      <c r="G2441" s="58" t="str">
        <f t="shared" si="154"/>
        <v>30% Bonus</v>
      </c>
      <c r="H2441" s="60" t="str">
        <f t="shared" si="155"/>
        <v>Valid</v>
      </c>
    </row>
    <row r="2442" spans="1:8" x14ac:dyDescent="0.2">
      <c r="A2442" s="26" t="s">
        <v>7860</v>
      </c>
      <c r="B2442" s="26" t="s">
        <v>3712</v>
      </c>
      <c r="C2442" s="26">
        <v>4.3499999999999996</v>
      </c>
      <c r="D2442" s="27" t="str">
        <f t="shared" si="152"/>
        <v>✅High Performer</v>
      </c>
      <c r="E2442" s="27" t="str" cm="1">
        <f t="array" ref="E2442">_xlfn.IFS(C2442&gt;= 4.5,"Excellent",C2442 &gt;=3.5,"Good",C2442&gt;=2.5,"Average",C2442&gt;= 1.5,"Below Avg",C2442&lt;1.5,"Poor")</f>
        <v>Good</v>
      </c>
      <c r="F2442" s="27" t="str">
        <f t="shared" si="153"/>
        <v>Developing</v>
      </c>
      <c r="G2442" s="58" t="str">
        <f t="shared" si="154"/>
        <v>30% Bonus</v>
      </c>
      <c r="H2442" s="60" t="str">
        <f t="shared" si="155"/>
        <v>Valid</v>
      </c>
    </row>
    <row r="2443" spans="1:8" x14ac:dyDescent="0.2">
      <c r="A2443" s="26" t="s">
        <v>7863</v>
      </c>
      <c r="B2443" s="26" t="s">
        <v>5468</v>
      </c>
      <c r="C2443" s="26">
        <v>2.21</v>
      </c>
      <c r="D2443" s="27" t="str">
        <f t="shared" si="152"/>
        <v>📈Low Performer</v>
      </c>
      <c r="E2443" s="27" t="str" cm="1">
        <f t="array" ref="E2443">_xlfn.IFS(C2443&gt;= 4.5,"Excellent",C2443 &gt;=3.5,"Good",C2443&gt;=2.5,"Average",C2443&gt;= 1.5,"Below Avg",C2443&lt;1.5,"Poor")</f>
        <v>Below Avg</v>
      </c>
      <c r="F2443" s="27" t="str">
        <f t="shared" si="153"/>
        <v>At Risk</v>
      </c>
      <c r="G2443" s="58" t="str">
        <f t="shared" si="154"/>
        <v>No Bonus</v>
      </c>
      <c r="H2443" s="60" t="str">
        <f t="shared" si="155"/>
        <v>Valid</v>
      </c>
    </row>
    <row r="2444" spans="1:8" x14ac:dyDescent="0.2">
      <c r="A2444" s="26" t="s">
        <v>7865</v>
      </c>
      <c r="B2444" s="26" t="s">
        <v>490</v>
      </c>
      <c r="C2444" s="26">
        <v>1.63</v>
      </c>
      <c r="D2444" s="27" t="str">
        <f t="shared" si="152"/>
        <v>📈Low Performer</v>
      </c>
      <c r="E2444" s="27" t="str" cm="1">
        <f t="array" ref="E2444">_xlfn.IFS(C2444&gt;= 4.5,"Excellent",C2444 &gt;=3.5,"Good",C2444&gt;=2.5,"Average",C2444&gt;= 1.5,"Below Avg",C2444&lt;1.5,"Poor")</f>
        <v>Below Avg</v>
      </c>
      <c r="F2444" s="27" t="str">
        <f t="shared" si="153"/>
        <v>At Risk</v>
      </c>
      <c r="G2444" s="58" t="str">
        <f t="shared" si="154"/>
        <v>No Bonus</v>
      </c>
      <c r="H2444" s="60" t="str">
        <f t="shared" si="155"/>
        <v>Invalid</v>
      </c>
    </row>
    <row r="2445" spans="1:8" x14ac:dyDescent="0.2">
      <c r="A2445" s="26" t="s">
        <v>7867</v>
      </c>
      <c r="B2445" s="26" t="s">
        <v>7868</v>
      </c>
      <c r="C2445" s="26">
        <v>1.79</v>
      </c>
      <c r="D2445" s="27" t="str">
        <f t="shared" si="152"/>
        <v>📈Low Performer</v>
      </c>
      <c r="E2445" s="27" t="str" cm="1">
        <f t="array" ref="E2445">_xlfn.IFS(C2445&gt;= 4.5,"Excellent",C2445 &gt;=3.5,"Good",C2445&gt;=2.5,"Average",C2445&gt;= 1.5,"Below Avg",C2445&lt;1.5,"Poor")</f>
        <v>Below Avg</v>
      </c>
      <c r="F2445" s="27" t="str">
        <f t="shared" si="153"/>
        <v>At Risk</v>
      </c>
      <c r="G2445" s="58" t="str">
        <f t="shared" si="154"/>
        <v>No Bonus</v>
      </c>
      <c r="H2445" s="60" t="str">
        <f t="shared" si="155"/>
        <v>Invalid</v>
      </c>
    </row>
    <row r="2446" spans="1:8" x14ac:dyDescent="0.2">
      <c r="A2446" s="26" t="s">
        <v>7870</v>
      </c>
      <c r="B2446" s="26" t="s">
        <v>7568</v>
      </c>
      <c r="C2446" s="26">
        <v>4.0999999999999996</v>
      </c>
      <c r="D2446" s="27" t="str">
        <f t="shared" si="152"/>
        <v>✅High Performer</v>
      </c>
      <c r="E2446" s="27" t="str" cm="1">
        <f t="array" ref="E2446">_xlfn.IFS(C2446&gt;= 4.5,"Excellent",C2446 &gt;=3.5,"Good",C2446&gt;=2.5,"Average",C2446&gt;= 1.5,"Below Avg",C2446&lt;1.5,"Poor")</f>
        <v>Good</v>
      </c>
      <c r="F2446" s="27" t="str">
        <f t="shared" si="153"/>
        <v>Developing</v>
      </c>
      <c r="G2446" s="58" t="str">
        <f t="shared" si="154"/>
        <v>30% Bonus</v>
      </c>
      <c r="H2446" s="60" t="str">
        <f t="shared" si="155"/>
        <v>Valid</v>
      </c>
    </row>
    <row r="2447" spans="1:8" x14ac:dyDescent="0.2">
      <c r="A2447" s="26" t="s">
        <v>7872</v>
      </c>
      <c r="B2447" s="26" t="s">
        <v>7873</v>
      </c>
      <c r="C2447" s="26">
        <v>2.11</v>
      </c>
      <c r="D2447" s="27" t="str">
        <f t="shared" si="152"/>
        <v>📈Low Performer</v>
      </c>
      <c r="E2447" s="27" t="str" cm="1">
        <f t="array" ref="E2447">_xlfn.IFS(C2447&gt;= 4.5,"Excellent",C2447 &gt;=3.5,"Good",C2447&gt;=2.5,"Average",C2447&gt;= 1.5,"Below Avg",C2447&lt;1.5,"Poor")</f>
        <v>Below Avg</v>
      </c>
      <c r="F2447" s="27" t="str">
        <f t="shared" si="153"/>
        <v>At Risk</v>
      </c>
      <c r="G2447" s="58" t="str">
        <f t="shared" si="154"/>
        <v>No Bonus</v>
      </c>
      <c r="H2447" s="60" t="str">
        <f t="shared" si="155"/>
        <v>Valid</v>
      </c>
    </row>
    <row r="2448" spans="1:8" x14ac:dyDescent="0.2">
      <c r="A2448" s="26" t="s">
        <v>7876</v>
      </c>
      <c r="B2448" s="26" t="s">
        <v>7107</v>
      </c>
      <c r="C2448" s="26">
        <v>2.48</v>
      </c>
      <c r="D2448" s="27" t="str">
        <f t="shared" si="152"/>
        <v>📈Low Performer</v>
      </c>
      <c r="E2448" s="27" t="str" cm="1">
        <f t="array" ref="E2448">_xlfn.IFS(C2448&gt;= 4.5,"Excellent",C2448 &gt;=3.5,"Good",C2448&gt;=2.5,"Average",C2448&gt;= 1.5,"Below Avg",C2448&lt;1.5,"Poor")</f>
        <v>Below Avg</v>
      </c>
      <c r="F2448" s="27" t="str">
        <f t="shared" si="153"/>
        <v>At Risk</v>
      </c>
      <c r="G2448" s="58" t="str">
        <f t="shared" si="154"/>
        <v>No Bonus</v>
      </c>
      <c r="H2448" s="60" t="str">
        <f t="shared" si="155"/>
        <v>Valid</v>
      </c>
    </row>
    <row r="2449" spans="1:8" x14ac:dyDescent="0.2">
      <c r="A2449" s="26" t="s">
        <v>7878</v>
      </c>
      <c r="B2449" s="26" t="s">
        <v>1551</v>
      </c>
      <c r="C2449" s="26">
        <v>2.58</v>
      </c>
      <c r="D2449" s="27" t="str">
        <f t="shared" si="152"/>
        <v>📈Low Performer</v>
      </c>
      <c r="E2449" s="27" t="str" cm="1">
        <f t="array" ref="E2449">_xlfn.IFS(C2449&gt;= 4.5,"Excellent",C2449 &gt;=3.5,"Good",C2449&gt;=2.5,"Average",C2449&gt;= 1.5,"Below Avg",C2449&lt;1.5,"Poor")</f>
        <v>Average</v>
      </c>
      <c r="F2449" s="27" t="str">
        <f t="shared" si="153"/>
        <v>Developing</v>
      </c>
      <c r="G2449" s="58" t="str">
        <f t="shared" si="154"/>
        <v>30% Bonus</v>
      </c>
      <c r="H2449" s="60" t="str">
        <f t="shared" si="155"/>
        <v>Valid</v>
      </c>
    </row>
    <row r="2450" spans="1:8" x14ac:dyDescent="0.2">
      <c r="A2450" s="26" t="s">
        <v>7880</v>
      </c>
      <c r="B2450" s="26" t="s">
        <v>7881</v>
      </c>
      <c r="C2450" s="26">
        <v>4.8499999999999996</v>
      </c>
      <c r="D2450" s="27" t="str">
        <f t="shared" si="152"/>
        <v>✅High Performer</v>
      </c>
      <c r="E2450" s="27" t="str" cm="1">
        <f t="array" ref="E2450">_xlfn.IFS(C2450&gt;= 4.5,"Excellent",C2450 &gt;=3.5,"Good",C2450&gt;=2.5,"Average",C2450&gt;= 1.5,"Below Avg",C2450&lt;1.5,"Poor")</f>
        <v>Excellent</v>
      </c>
      <c r="F2450" s="27" t="str">
        <f t="shared" si="153"/>
        <v>Top Employee</v>
      </c>
      <c r="G2450" s="58" t="str">
        <f t="shared" si="154"/>
        <v>50% Bonus</v>
      </c>
      <c r="H2450" s="60" t="str">
        <f t="shared" si="155"/>
        <v>Valid</v>
      </c>
    </row>
    <row r="2451" spans="1:8" x14ac:dyDescent="0.2">
      <c r="A2451" s="26" t="s">
        <v>7883</v>
      </c>
      <c r="B2451" s="26" t="s">
        <v>1671</v>
      </c>
      <c r="C2451" s="26">
        <v>1.98</v>
      </c>
      <c r="D2451" s="27" t="str">
        <f t="shared" si="152"/>
        <v>📈Low Performer</v>
      </c>
      <c r="E2451" s="27" t="str" cm="1">
        <f t="array" ref="E2451">_xlfn.IFS(C2451&gt;= 4.5,"Excellent",C2451 &gt;=3.5,"Good",C2451&gt;=2.5,"Average",C2451&gt;= 1.5,"Below Avg",C2451&lt;1.5,"Poor")</f>
        <v>Below Avg</v>
      </c>
      <c r="F2451" s="27" t="str">
        <f t="shared" si="153"/>
        <v>At Risk</v>
      </c>
      <c r="G2451" s="58" t="str">
        <f t="shared" si="154"/>
        <v>No Bonus</v>
      </c>
      <c r="H2451" s="60" t="str">
        <f t="shared" si="155"/>
        <v>Invalid</v>
      </c>
    </row>
    <row r="2452" spans="1:8" x14ac:dyDescent="0.2">
      <c r="A2452" s="26" t="s">
        <v>7885</v>
      </c>
      <c r="B2452" s="26" t="s">
        <v>4235</v>
      </c>
      <c r="C2452" s="26">
        <v>4.18</v>
      </c>
      <c r="D2452" s="27" t="str">
        <f t="shared" si="152"/>
        <v>✅High Performer</v>
      </c>
      <c r="E2452" s="27" t="str" cm="1">
        <f t="array" ref="E2452">_xlfn.IFS(C2452&gt;= 4.5,"Excellent",C2452 &gt;=3.5,"Good",C2452&gt;=2.5,"Average",C2452&gt;= 1.5,"Below Avg",C2452&lt;1.5,"Poor")</f>
        <v>Good</v>
      </c>
      <c r="F2452" s="27" t="str">
        <f t="shared" si="153"/>
        <v>Developing</v>
      </c>
      <c r="G2452" s="58" t="str">
        <f t="shared" si="154"/>
        <v>30% Bonus</v>
      </c>
      <c r="H2452" s="60" t="str">
        <f t="shared" si="155"/>
        <v>Valid</v>
      </c>
    </row>
    <row r="2453" spans="1:8" x14ac:dyDescent="0.2">
      <c r="A2453" s="26" t="s">
        <v>7887</v>
      </c>
      <c r="B2453" s="26" t="s">
        <v>7888</v>
      </c>
      <c r="C2453" s="26">
        <v>3.96</v>
      </c>
      <c r="D2453" s="27" t="str">
        <f t="shared" si="152"/>
        <v>✅High Performer</v>
      </c>
      <c r="E2453" s="27" t="str" cm="1">
        <f t="array" ref="E2453">_xlfn.IFS(C2453&gt;= 4.5,"Excellent",C2453 &gt;=3.5,"Good",C2453&gt;=2.5,"Average",C2453&gt;= 1.5,"Below Avg",C2453&lt;1.5,"Poor")</f>
        <v>Good</v>
      </c>
      <c r="F2453" s="27" t="str">
        <f t="shared" si="153"/>
        <v>Developing</v>
      </c>
      <c r="G2453" s="58" t="str">
        <f t="shared" si="154"/>
        <v>30% Bonus</v>
      </c>
      <c r="H2453" s="60" t="str">
        <f t="shared" si="155"/>
        <v>Valid</v>
      </c>
    </row>
    <row r="2454" spans="1:8" x14ac:dyDescent="0.2">
      <c r="A2454" s="26" t="s">
        <v>7891</v>
      </c>
      <c r="B2454" s="26" t="s">
        <v>1589</v>
      </c>
      <c r="C2454" s="26">
        <v>2.0099999999999998</v>
      </c>
      <c r="D2454" s="27" t="str">
        <f t="shared" si="152"/>
        <v>📈Low Performer</v>
      </c>
      <c r="E2454" s="27" t="str" cm="1">
        <f t="array" ref="E2454">_xlfn.IFS(C2454&gt;= 4.5,"Excellent",C2454 &gt;=3.5,"Good",C2454&gt;=2.5,"Average",C2454&gt;= 1.5,"Below Avg",C2454&lt;1.5,"Poor")</f>
        <v>Below Avg</v>
      </c>
      <c r="F2454" s="27" t="str">
        <f t="shared" si="153"/>
        <v>At Risk</v>
      </c>
      <c r="G2454" s="58" t="str">
        <f t="shared" si="154"/>
        <v>No Bonus</v>
      </c>
      <c r="H2454" s="60" t="str">
        <f t="shared" si="155"/>
        <v>Valid</v>
      </c>
    </row>
    <row r="2455" spans="1:8" x14ac:dyDescent="0.2">
      <c r="A2455" s="26" t="s">
        <v>7894</v>
      </c>
      <c r="B2455" s="26" t="s">
        <v>7895</v>
      </c>
      <c r="C2455" s="26">
        <v>3.07</v>
      </c>
      <c r="D2455" s="27" t="str">
        <f t="shared" si="152"/>
        <v>✅High Performer</v>
      </c>
      <c r="E2455" s="27" t="str" cm="1">
        <f t="array" ref="E2455">_xlfn.IFS(C2455&gt;= 4.5,"Excellent",C2455 &gt;=3.5,"Good",C2455&gt;=2.5,"Average",C2455&gt;= 1.5,"Below Avg",C2455&lt;1.5,"Poor")</f>
        <v>Average</v>
      </c>
      <c r="F2455" s="27" t="str">
        <f t="shared" si="153"/>
        <v>Developing</v>
      </c>
      <c r="G2455" s="58" t="str">
        <f t="shared" si="154"/>
        <v>30% Bonus</v>
      </c>
      <c r="H2455" s="60" t="str">
        <f t="shared" si="155"/>
        <v>Valid</v>
      </c>
    </row>
    <row r="2456" spans="1:8" x14ac:dyDescent="0.2">
      <c r="A2456" s="26" t="s">
        <v>7897</v>
      </c>
      <c r="B2456" s="26" t="s">
        <v>6554</v>
      </c>
      <c r="C2456" s="26">
        <v>1.71</v>
      </c>
      <c r="D2456" s="27" t="str">
        <f t="shared" si="152"/>
        <v>📈Low Performer</v>
      </c>
      <c r="E2456" s="27" t="str" cm="1">
        <f t="array" ref="E2456">_xlfn.IFS(C2456&gt;= 4.5,"Excellent",C2456 &gt;=3.5,"Good",C2456&gt;=2.5,"Average",C2456&gt;= 1.5,"Below Avg",C2456&lt;1.5,"Poor")</f>
        <v>Below Avg</v>
      </c>
      <c r="F2456" s="27" t="str">
        <f t="shared" si="153"/>
        <v>At Risk</v>
      </c>
      <c r="G2456" s="58" t="str">
        <f t="shared" si="154"/>
        <v>No Bonus</v>
      </c>
      <c r="H2456" s="60" t="str">
        <f t="shared" si="155"/>
        <v>Invalid</v>
      </c>
    </row>
    <row r="2457" spans="1:8" x14ac:dyDescent="0.2">
      <c r="A2457" s="26" t="s">
        <v>7899</v>
      </c>
      <c r="B2457" s="26" t="s">
        <v>1994</v>
      </c>
      <c r="C2457" s="26">
        <v>2.16</v>
      </c>
      <c r="D2457" s="27" t="str">
        <f t="shared" si="152"/>
        <v>📈Low Performer</v>
      </c>
      <c r="E2457" s="27" t="str" cm="1">
        <f t="array" ref="E2457">_xlfn.IFS(C2457&gt;= 4.5,"Excellent",C2457 &gt;=3.5,"Good",C2457&gt;=2.5,"Average",C2457&gt;= 1.5,"Below Avg",C2457&lt;1.5,"Poor")</f>
        <v>Below Avg</v>
      </c>
      <c r="F2457" s="27" t="str">
        <f t="shared" si="153"/>
        <v>At Risk</v>
      </c>
      <c r="G2457" s="58" t="str">
        <f t="shared" si="154"/>
        <v>No Bonus</v>
      </c>
      <c r="H2457" s="60" t="str">
        <f t="shared" si="155"/>
        <v>Valid</v>
      </c>
    </row>
    <row r="2458" spans="1:8" x14ac:dyDescent="0.2">
      <c r="A2458" s="26" t="s">
        <v>7901</v>
      </c>
      <c r="B2458" s="26" t="s">
        <v>7902</v>
      </c>
      <c r="C2458" s="26">
        <v>2.65</v>
      </c>
      <c r="D2458" s="27" t="str">
        <f t="shared" si="152"/>
        <v>📈Low Performer</v>
      </c>
      <c r="E2458" s="27" t="str" cm="1">
        <f t="array" ref="E2458">_xlfn.IFS(C2458&gt;= 4.5,"Excellent",C2458 &gt;=3.5,"Good",C2458&gt;=2.5,"Average",C2458&gt;= 1.5,"Below Avg",C2458&lt;1.5,"Poor")</f>
        <v>Average</v>
      </c>
      <c r="F2458" s="27" t="str">
        <f t="shared" si="153"/>
        <v>Developing</v>
      </c>
      <c r="G2458" s="58" t="str">
        <f t="shared" si="154"/>
        <v>30% Bonus</v>
      </c>
      <c r="H2458" s="60" t="str">
        <f t="shared" si="155"/>
        <v>Valid</v>
      </c>
    </row>
    <row r="2459" spans="1:8" x14ac:dyDescent="0.2">
      <c r="A2459" s="26" t="s">
        <v>7904</v>
      </c>
      <c r="B2459" s="26" t="s">
        <v>7905</v>
      </c>
      <c r="C2459" s="26">
        <v>2.74</v>
      </c>
      <c r="D2459" s="27" t="str">
        <f t="shared" si="152"/>
        <v>📈Low Performer</v>
      </c>
      <c r="E2459" s="27" t="str" cm="1">
        <f t="array" ref="E2459">_xlfn.IFS(C2459&gt;= 4.5,"Excellent",C2459 &gt;=3.5,"Good",C2459&gt;=2.5,"Average",C2459&gt;= 1.5,"Below Avg",C2459&lt;1.5,"Poor")</f>
        <v>Average</v>
      </c>
      <c r="F2459" s="27" t="str">
        <f t="shared" si="153"/>
        <v>Developing</v>
      </c>
      <c r="G2459" s="58" t="str">
        <f t="shared" si="154"/>
        <v>30% Bonus</v>
      </c>
      <c r="H2459" s="60" t="str">
        <f t="shared" si="155"/>
        <v>Valid</v>
      </c>
    </row>
    <row r="2460" spans="1:8" x14ac:dyDescent="0.2">
      <c r="A2460" s="26" t="s">
        <v>7907</v>
      </c>
      <c r="B2460" s="26" t="s">
        <v>7908</v>
      </c>
      <c r="C2460" s="26">
        <v>1.99</v>
      </c>
      <c r="D2460" s="27" t="str">
        <f t="shared" si="152"/>
        <v>📈Low Performer</v>
      </c>
      <c r="E2460" s="27" t="str" cm="1">
        <f t="array" ref="E2460">_xlfn.IFS(C2460&gt;= 4.5,"Excellent",C2460 &gt;=3.5,"Good",C2460&gt;=2.5,"Average",C2460&gt;= 1.5,"Below Avg",C2460&lt;1.5,"Poor")</f>
        <v>Below Avg</v>
      </c>
      <c r="F2460" s="27" t="str">
        <f t="shared" si="153"/>
        <v>At Risk</v>
      </c>
      <c r="G2460" s="58" t="str">
        <f t="shared" si="154"/>
        <v>No Bonus</v>
      </c>
      <c r="H2460" s="60" t="str">
        <f t="shared" si="155"/>
        <v>Invalid</v>
      </c>
    </row>
    <row r="2461" spans="1:8" x14ac:dyDescent="0.2">
      <c r="A2461" s="26" t="s">
        <v>7910</v>
      </c>
      <c r="B2461" s="26" t="s">
        <v>3590</v>
      </c>
      <c r="C2461" s="26">
        <v>4.57</v>
      </c>
      <c r="D2461" s="27" t="str">
        <f t="shared" si="152"/>
        <v>✅High Performer</v>
      </c>
      <c r="E2461" s="27" t="str" cm="1">
        <f t="array" ref="E2461">_xlfn.IFS(C2461&gt;= 4.5,"Excellent",C2461 &gt;=3.5,"Good",C2461&gt;=2.5,"Average",C2461&gt;= 1.5,"Below Avg",C2461&lt;1.5,"Poor")</f>
        <v>Excellent</v>
      </c>
      <c r="F2461" s="27" t="str">
        <f t="shared" si="153"/>
        <v>Top Employee</v>
      </c>
      <c r="G2461" s="58" t="str">
        <f t="shared" si="154"/>
        <v>50% Bonus</v>
      </c>
      <c r="H2461" s="60" t="str">
        <f t="shared" si="155"/>
        <v>Valid</v>
      </c>
    </row>
    <row r="2462" spans="1:8" x14ac:dyDescent="0.2">
      <c r="A2462" s="26" t="s">
        <v>7913</v>
      </c>
      <c r="B2462" s="26" t="s">
        <v>1306</v>
      </c>
      <c r="C2462" s="26">
        <v>3.17</v>
      </c>
      <c r="D2462" s="27" t="str">
        <f t="shared" si="152"/>
        <v>✅High Performer</v>
      </c>
      <c r="E2462" s="27" t="str" cm="1">
        <f t="array" ref="E2462">_xlfn.IFS(C2462&gt;= 4.5,"Excellent",C2462 &gt;=3.5,"Good",C2462&gt;=2.5,"Average",C2462&gt;= 1.5,"Below Avg",C2462&lt;1.5,"Poor")</f>
        <v>Average</v>
      </c>
      <c r="F2462" s="27" t="str">
        <f t="shared" si="153"/>
        <v>Developing</v>
      </c>
      <c r="G2462" s="58" t="str">
        <f t="shared" si="154"/>
        <v>30% Bonus</v>
      </c>
      <c r="H2462" s="60" t="str">
        <f t="shared" si="155"/>
        <v>Valid</v>
      </c>
    </row>
    <row r="2463" spans="1:8" x14ac:dyDescent="0.2">
      <c r="A2463" s="26" t="s">
        <v>7915</v>
      </c>
      <c r="B2463" s="26" t="s">
        <v>4511</v>
      </c>
      <c r="C2463" s="26">
        <v>4.75</v>
      </c>
      <c r="D2463" s="27" t="str">
        <f t="shared" si="152"/>
        <v>✅High Performer</v>
      </c>
      <c r="E2463" s="27" t="str" cm="1">
        <f t="array" ref="E2463">_xlfn.IFS(C2463&gt;= 4.5,"Excellent",C2463 &gt;=3.5,"Good",C2463&gt;=2.5,"Average",C2463&gt;= 1.5,"Below Avg",C2463&lt;1.5,"Poor")</f>
        <v>Excellent</v>
      </c>
      <c r="F2463" s="27" t="str">
        <f t="shared" si="153"/>
        <v>Top Employee</v>
      </c>
      <c r="G2463" s="58" t="str">
        <f t="shared" si="154"/>
        <v>50% Bonus</v>
      </c>
      <c r="H2463" s="60" t="str">
        <f t="shared" si="155"/>
        <v>Valid</v>
      </c>
    </row>
    <row r="2464" spans="1:8" x14ac:dyDescent="0.2">
      <c r="A2464" s="26" t="s">
        <v>7917</v>
      </c>
      <c r="B2464" s="26" t="s">
        <v>7918</v>
      </c>
      <c r="C2464" s="26">
        <v>3.56</v>
      </c>
      <c r="D2464" s="27" t="str">
        <f t="shared" si="152"/>
        <v>✅High Performer</v>
      </c>
      <c r="E2464" s="27" t="str" cm="1">
        <f t="array" ref="E2464">_xlfn.IFS(C2464&gt;= 4.5,"Excellent",C2464 &gt;=3.5,"Good",C2464&gt;=2.5,"Average",C2464&gt;= 1.5,"Below Avg",C2464&lt;1.5,"Poor")</f>
        <v>Good</v>
      </c>
      <c r="F2464" s="27" t="str">
        <f t="shared" si="153"/>
        <v>Developing</v>
      </c>
      <c r="G2464" s="58" t="str">
        <f t="shared" si="154"/>
        <v>30% Bonus</v>
      </c>
      <c r="H2464" s="60" t="str">
        <f t="shared" si="155"/>
        <v>Valid</v>
      </c>
    </row>
    <row r="2465" spans="1:8" x14ac:dyDescent="0.2">
      <c r="A2465" s="26" t="s">
        <v>7920</v>
      </c>
      <c r="B2465" s="26" t="s">
        <v>7921</v>
      </c>
      <c r="C2465" s="26">
        <v>4.37</v>
      </c>
      <c r="D2465" s="27" t="str">
        <f t="shared" si="152"/>
        <v>✅High Performer</v>
      </c>
      <c r="E2465" s="27" t="str" cm="1">
        <f t="array" ref="E2465">_xlfn.IFS(C2465&gt;= 4.5,"Excellent",C2465 &gt;=3.5,"Good",C2465&gt;=2.5,"Average",C2465&gt;= 1.5,"Below Avg",C2465&lt;1.5,"Poor")</f>
        <v>Good</v>
      </c>
      <c r="F2465" s="27" t="str">
        <f t="shared" si="153"/>
        <v>Developing</v>
      </c>
      <c r="G2465" s="58" t="str">
        <f t="shared" si="154"/>
        <v>30% Bonus</v>
      </c>
      <c r="H2465" s="60" t="str">
        <f t="shared" si="155"/>
        <v>Valid</v>
      </c>
    </row>
    <row r="2466" spans="1:8" x14ac:dyDescent="0.2">
      <c r="A2466" s="26" t="s">
        <v>7924</v>
      </c>
      <c r="B2466" s="26" t="s">
        <v>2337</v>
      </c>
      <c r="C2466" s="26">
        <v>2.11</v>
      </c>
      <c r="D2466" s="27" t="str">
        <f t="shared" si="152"/>
        <v>📈Low Performer</v>
      </c>
      <c r="E2466" s="27" t="str" cm="1">
        <f t="array" ref="E2466">_xlfn.IFS(C2466&gt;= 4.5,"Excellent",C2466 &gt;=3.5,"Good",C2466&gt;=2.5,"Average",C2466&gt;= 1.5,"Below Avg",C2466&lt;1.5,"Poor")</f>
        <v>Below Avg</v>
      </c>
      <c r="F2466" s="27" t="str">
        <f t="shared" si="153"/>
        <v>At Risk</v>
      </c>
      <c r="G2466" s="58" t="str">
        <f t="shared" si="154"/>
        <v>No Bonus</v>
      </c>
      <c r="H2466" s="60" t="str">
        <f t="shared" si="155"/>
        <v>Valid</v>
      </c>
    </row>
    <row r="2467" spans="1:8" x14ac:dyDescent="0.2">
      <c r="A2467" s="26" t="s">
        <v>7926</v>
      </c>
      <c r="B2467" s="26" t="s">
        <v>7927</v>
      </c>
      <c r="C2467" s="26">
        <v>3.32</v>
      </c>
      <c r="D2467" s="27" t="str">
        <f t="shared" si="152"/>
        <v>✅High Performer</v>
      </c>
      <c r="E2467" s="27" t="str" cm="1">
        <f t="array" ref="E2467">_xlfn.IFS(C2467&gt;= 4.5,"Excellent",C2467 &gt;=3.5,"Good",C2467&gt;=2.5,"Average",C2467&gt;= 1.5,"Below Avg",C2467&lt;1.5,"Poor")</f>
        <v>Average</v>
      </c>
      <c r="F2467" s="27" t="str">
        <f t="shared" si="153"/>
        <v>Developing</v>
      </c>
      <c r="G2467" s="58" t="str">
        <f t="shared" si="154"/>
        <v>30% Bonus</v>
      </c>
      <c r="H2467" s="60" t="str">
        <f t="shared" si="155"/>
        <v>Valid</v>
      </c>
    </row>
    <row r="2468" spans="1:8" x14ac:dyDescent="0.2">
      <c r="A2468" s="26" t="s">
        <v>7929</v>
      </c>
      <c r="B2468" s="26" t="s">
        <v>7930</v>
      </c>
      <c r="C2468" s="26">
        <v>4.1100000000000003</v>
      </c>
      <c r="D2468" s="27" t="str">
        <f t="shared" si="152"/>
        <v>✅High Performer</v>
      </c>
      <c r="E2468" s="27" t="str" cm="1">
        <f t="array" ref="E2468">_xlfn.IFS(C2468&gt;= 4.5,"Excellent",C2468 &gt;=3.5,"Good",C2468&gt;=2.5,"Average",C2468&gt;= 1.5,"Below Avg",C2468&lt;1.5,"Poor")</f>
        <v>Good</v>
      </c>
      <c r="F2468" s="27" t="str">
        <f t="shared" si="153"/>
        <v>Developing</v>
      </c>
      <c r="G2468" s="58" t="str">
        <f t="shared" si="154"/>
        <v>30% Bonus</v>
      </c>
      <c r="H2468" s="60" t="str">
        <f t="shared" si="155"/>
        <v>Valid</v>
      </c>
    </row>
    <row r="2469" spans="1:8" x14ac:dyDescent="0.2">
      <c r="A2469" s="26" t="s">
        <v>7932</v>
      </c>
      <c r="B2469" s="26" t="s">
        <v>7933</v>
      </c>
      <c r="C2469" s="26">
        <v>3.08</v>
      </c>
      <c r="D2469" s="27" t="str">
        <f t="shared" si="152"/>
        <v>✅High Performer</v>
      </c>
      <c r="E2469" s="27" t="str" cm="1">
        <f t="array" ref="E2469">_xlfn.IFS(C2469&gt;= 4.5,"Excellent",C2469 &gt;=3.5,"Good",C2469&gt;=2.5,"Average",C2469&gt;= 1.5,"Below Avg",C2469&lt;1.5,"Poor")</f>
        <v>Average</v>
      </c>
      <c r="F2469" s="27" t="str">
        <f t="shared" si="153"/>
        <v>Developing</v>
      </c>
      <c r="G2469" s="58" t="str">
        <f t="shared" si="154"/>
        <v>30% Bonus</v>
      </c>
      <c r="H2469" s="60" t="str">
        <f t="shared" si="155"/>
        <v>Valid</v>
      </c>
    </row>
    <row r="2470" spans="1:8" x14ac:dyDescent="0.2">
      <c r="A2470" s="26" t="s">
        <v>7935</v>
      </c>
      <c r="B2470" s="26" t="s">
        <v>7936</v>
      </c>
      <c r="C2470" s="26">
        <v>2.38</v>
      </c>
      <c r="D2470" s="27" t="str">
        <f t="shared" si="152"/>
        <v>📈Low Performer</v>
      </c>
      <c r="E2470" s="27" t="str" cm="1">
        <f t="array" ref="E2470">_xlfn.IFS(C2470&gt;= 4.5,"Excellent",C2470 &gt;=3.5,"Good",C2470&gt;=2.5,"Average",C2470&gt;= 1.5,"Below Avg",C2470&lt;1.5,"Poor")</f>
        <v>Below Avg</v>
      </c>
      <c r="F2470" s="27" t="str">
        <f t="shared" si="153"/>
        <v>At Risk</v>
      </c>
      <c r="G2470" s="58" t="str">
        <f t="shared" si="154"/>
        <v>No Bonus</v>
      </c>
      <c r="H2470" s="60" t="str">
        <f t="shared" si="155"/>
        <v>Valid</v>
      </c>
    </row>
    <row r="2471" spans="1:8" x14ac:dyDescent="0.2">
      <c r="A2471" s="26" t="s">
        <v>7938</v>
      </c>
      <c r="B2471" s="26" t="s">
        <v>7939</v>
      </c>
      <c r="C2471" s="26">
        <v>1.79</v>
      </c>
      <c r="D2471" s="27" t="str">
        <f t="shared" si="152"/>
        <v>📈Low Performer</v>
      </c>
      <c r="E2471" s="27" t="str" cm="1">
        <f t="array" ref="E2471">_xlfn.IFS(C2471&gt;= 4.5,"Excellent",C2471 &gt;=3.5,"Good",C2471&gt;=2.5,"Average",C2471&gt;= 1.5,"Below Avg",C2471&lt;1.5,"Poor")</f>
        <v>Below Avg</v>
      </c>
      <c r="F2471" s="27" t="str">
        <f t="shared" si="153"/>
        <v>At Risk</v>
      </c>
      <c r="G2471" s="58" t="str">
        <f t="shared" si="154"/>
        <v>No Bonus</v>
      </c>
      <c r="H2471" s="60" t="str">
        <f t="shared" si="155"/>
        <v>Invalid</v>
      </c>
    </row>
    <row r="2472" spans="1:8" x14ac:dyDescent="0.2">
      <c r="A2472" s="26" t="s">
        <v>7941</v>
      </c>
      <c r="B2472" s="26" t="s">
        <v>7942</v>
      </c>
      <c r="C2472" s="26">
        <v>1.29</v>
      </c>
      <c r="D2472" s="27" t="str">
        <f t="shared" si="152"/>
        <v>📈Low Performer</v>
      </c>
      <c r="E2472" s="27" t="str" cm="1">
        <f t="array" ref="E2472">_xlfn.IFS(C2472&gt;= 4.5,"Excellent",C2472 &gt;=3.5,"Good",C2472&gt;=2.5,"Average",C2472&gt;= 1.5,"Below Avg",C2472&lt;1.5,"Poor")</f>
        <v>Poor</v>
      </c>
      <c r="F2472" s="27" t="str">
        <f t="shared" si="153"/>
        <v>At Risk</v>
      </c>
      <c r="G2472" s="58" t="str">
        <f t="shared" si="154"/>
        <v>No Bonus</v>
      </c>
      <c r="H2472" s="60" t="str">
        <f t="shared" si="155"/>
        <v>Invalid</v>
      </c>
    </row>
    <row r="2473" spans="1:8" x14ac:dyDescent="0.2">
      <c r="A2473" s="26" t="s">
        <v>7945</v>
      </c>
      <c r="B2473" s="26" t="s">
        <v>3089</v>
      </c>
      <c r="C2473" s="26">
        <v>3.97</v>
      </c>
      <c r="D2473" s="27" t="str">
        <f t="shared" si="152"/>
        <v>✅High Performer</v>
      </c>
      <c r="E2473" s="27" t="str" cm="1">
        <f t="array" ref="E2473">_xlfn.IFS(C2473&gt;= 4.5,"Excellent",C2473 &gt;=3.5,"Good",C2473&gt;=2.5,"Average",C2473&gt;= 1.5,"Below Avg",C2473&lt;1.5,"Poor")</f>
        <v>Good</v>
      </c>
      <c r="F2473" s="27" t="str">
        <f t="shared" si="153"/>
        <v>Developing</v>
      </c>
      <c r="G2473" s="58" t="str">
        <f t="shared" si="154"/>
        <v>30% Bonus</v>
      </c>
      <c r="H2473" s="60" t="str">
        <f t="shared" si="155"/>
        <v>Valid</v>
      </c>
    </row>
    <row r="2474" spans="1:8" x14ac:dyDescent="0.2">
      <c r="A2474" s="26" t="s">
        <v>7947</v>
      </c>
      <c r="B2474" s="26" t="s">
        <v>2819</v>
      </c>
      <c r="C2474" s="26">
        <v>2.37</v>
      </c>
      <c r="D2474" s="27" t="str">
        <f t="shared" si="152"/>
        <v>📈Low Performer</v>
      </c>
      <c r="E2474" s="27" t="str" cm="1">
        <f t="array" ref="E2474">_xlfn.IFS(C2474&gt;= 4.5,"Excellent",C2474 &gt;=3.5,"Good",C2474&gt;=2.5,"Average",C2474&gt;= 1.5,"Below Avg",C2474&lt;1.5,"Poor")</f>
        <v>Below Avg</v>
      </c>
      <c r="F2474" s="27" t="str">
        <f t="shared" si="153"/>
        <v>At Risk</v>
      </c>
      <c r="G2474" s="58" t="str">
        <f t="shared" si="154"/>
        <v>No Bonus</v>
      </c>
      <c r="H2474" s="60" t="str">
        <f t="shared" si="155"/>
        <v>Valid</v>
      </c>
    </row>
    <row r="2475" spans="1:8" x14ac:dyDescent="0.2">
      <c r="A2475" s="26" t="s">
        <v>7949</v>
      </c>
      <c r="B2475" s="26" t="s">
        <v>7950</v>
      </c>
      <c r="C2475" s="26">
        <v>1.56</v>
      </c>
      <c r="D2475" s="27" t="str">
        <f t="shared" si="152"/>
        <v>📈Low Performer</v>
      </c>
      <c r="E2475" s="27" t="str" cm="1">
        <f t="array" ref="E2475">_xlfn.IFS(C2475&gt;= 4.5,"Excellent",C2475 &gt;=3.5,"Good",C2475&gt;=2.5,"Average",C2475&gt;= 1.5,"Below Avg",C2475&lt;1.5,"Poor")</f>
        <v>Below Avg</v>
      </c>
      <c r="F2475" s="27" t="str">
        <f t="shared" si="153"/>
        <v>At Risk</v>
      </c>
      <c r="G2475" s="58" t="str">
        <f t="shared" si="154"/>
        <v>No Bonus</v>
      </c>
      <c r="H2475" s="60" t="str">
        <f t="shared" si="155"/>
        <v>Invalid</v>
      </c>
    </row>
    <row r="2476" spans="1:8" x14ac:dyDescent="0.2">
      <c r="A2476" s="26" t="s">
        <v>7952</v>
      </c>
      <c r="B2476" s="26" t="s">
        <v>1709</v>
      </c>
      <c r="C2476" s="26">
        <v>3.06</v>
      </c>
      <c r="D2476" s="27" t="str">
        <f t="shared" si="152"/>
        <v>✅High Performer</v>
      </c>
      <c r="E2476" s="27" t="str" cm="1">
        <f t="array" ref="E2476">_xlfn.IFS(C2476&gt;= 4.5,"Excellent",C2476 &gt;=3.5,"Good",C2476&gt;=2.5,"Average",C2476&gt;= 1.5,"Below Avg",C2476&lt;1.5,"Poor")</f>
        <v>Average</v>
      </c>
      <c r="F2476" s="27" t="str">
        <f t="shared" si="153"/>
        <v>Developing</v>
      </c>
      <c r="G2476" s="58" t="str">
        <f t="shared" si="154"/>
        <v>30% Bonus</v>
      </c>
      <c r="H2476" s="60" t="str">
        <f t="shared" si="155"/>
        <v>Valid</v>
      </c>
    </row>
    <row r="2477" spans="1:8" x14ac:dyDescent="0.2">
      <c r="A2477" s="26" t="s">
        <v>7954</v>
      </c>
      <c r="B2477" s="26" t="s">
        <v>7955</v>
      </c>
      <c r="C2477" s="26">
        <v>4.82</v>
      </c>
      <c r="D2477" s="27" t="str">
        <f t="shared" si="152"/>
        <v>✅High Performer</v>
      </c>
      <c r="E2477" s="27" t="str" cm="1">
        <f t="array" ref="E2477">_xlfn.IFS(C2477&gt;= 4.5,"Excellent",C2477 &gt;=3.5,"Good",C2477&gt;=2.5,"Average",C2477&gt;= 1.5,"Below Avg",C2477&lt;1.5,"Poor")</f>
        <v>Excellent</v>
      </c>
      <c r="F2477" s="27" t="str">
        <f t="shared" si="153"/>
        <v>Top Employee</v>
      </c>
      <c r="G2477" s="58" t="str">
        <f t="shared" si="154"/>
        <v>50% Bonus</v>
      </c>
      <c r="H2477" s="60" t="str">
        <f t="shared" si="155"/>
        <v>Valid</v>
      </c>
    </row>
    <row r="2478" spans="1:8" x14ac:dyDescent="0.2">
      <c r="A2478" s="26" t="s">
        <v>7957</v>
      </c>
      <c r="B2478" s="26" t="s">
        <v>2402</v>
      </c>
      <c r="C2478" s="26">
        <v>4.96</v>
      </c>
      <c r="D2478" s="27" t="str">
        <f t="shared" si="152"/>
        <v>✅High Performer</v>
      </c>
      <c r="E2478" s="27" t="str" cm="1">
        <f t="array" ref="E2478">_xlfn.IFS(C2478&gt;= 4.5,"Excellent",C2478 &gt;=3.5,"Good",C2478&gt;=2.5,"Average",C2478&gt;= 1.5,"Below Avg",C2478&lt;1.5,"Poor")</f>
        <v>Excellent</v>
      </c>
      <c r="F2478" s="27" t="str">
        <f t="shared" si="153"/>
        <v>Top Employee</v>
      </c>
      <c r="G2478" s="58" t="str">
        <f t="shared" si="154"/>
        <v>50% Bonus</v>
      </c>
      <c r="H2478" s="60" t="str">
        <f t="shared" si="155"/>
        <v>Valid</v>
      </c>
    </row>
    <row r="2479" spans="1:8" x14ac:dyDescent="0.2">
      <c r="A2479" s="26" t="s">
        <v>7959</v>
      </c>
      <c r="B2479" s="26" t="s">
        <v>7960</v>
      </c>
      <c r="C2479" s="26">
        <v>1.94</v>
      </c>
      <c r="D2479" s="27" t="str">
        <f t="shared" si="152"/>
        <v>📈Low Performer</v>
      </c>
      <c r="E2479" s="27" t="str" cm="1">
        <f t="array" ref="E2479">_xlfn.IFS(C2479&gt;= 4.5,"Excellent",C2479 &gt;=3.5,"Good",C2479&gt;=2.5,"Average",C2479&gt;= 1.5,"Below Avg",C2479&lt;1.5,"Poor")</f>
        <v>Below Avg</v>
      </c>
      <c r="F2479" s="27" t="str">
        <f t="shared" si="153"/>
        <v>At Risk</v>
      </c>
      <c r="G2479" s="58" t="str">
        <f t="shared" si="154"/>
        <v>No Bonus</v>
      </c>
      <c r="H2479" s="60" t="str">
        <f t="shared" si="155"/>
        <v>Invalid</v>
      </c>
    </row>
    <row r="2480" spans="1:8" x14ac:dyDescent="0.2">
      <c r="A2480" s="26" t="s">
        <v>7962</v>
      </c>
      <c r="B2480" s="26" t="s">
        <v>7242</v>
      </c>
      <c r="C2480" s="26">
        <v>2.2200000000000002</v>
      </c>
      <c r="D2480" s="27" t="str">
        <f t="shared" si="152"/>
        <v>📈Low Performer</v>
      </c>
      <c r="E2480" s="27" t="str" cm="1">
        <f t="array" ref="E2480">_xlfn.IFS(C2480&gt;= 4.5,"Excellent",C2480 &gt;=3.5,"Good",C2480&gt;=2.5,"Average",C2480&gt;= 1.5,"Below Avg",C2480&lt;1.5,"Poor")</f>
        <v>Below Avg</v>
      </c>
      <c r="F2480" s="27" t="str">
        <f t="shared" si="153"/>
        <v>At Risk</v>
      </c>
      <c r="G2480" s="58" t="str">
        <f t="shared" si="154"/>
        <v>No Bonus</v>
      </c>
      <c r="H2480" s="60" t="str">
        <f t="shared" si="155"/>
        <v>Valid</v>
      </c>
    </row>
    <row r="2481" spans="1:8" x14ac:dyDescent="0.2">
      <c r="A2481" s="26" t="s">
        <v>7965</v>
      </c>
      <c r="B2481" s="26" t="s">
        <v>7966</v>
      </c>
      <c r="C2481" s="26">
        <v>3.57</v>
      </c>
      <c r="D2481" s="27" t="str">
        <f t="shared" si="152"/>
        <v>✅High Performer</v>
      </c>
      <c r="E2481" s="27" t="str" cm="1">
        <f t="array" ref="E2481">_xlfn.IFS(C2481&gt;= 4.5,"Excellent",C2481 &gt;=3.5,"Good",C2481&gt;=2.5,"Average",C2481&gt;= 1.5,"Below Avg",C2481&lt;1.5,"Poor")</f>
        <v>Good</v>
      </c>
      <c r="F2481" s="27" t="str">
        <f t="shared" si="153"/>
        <v>Developing</v>
      </c>
      <c r="G2481" s="58" t="str">
        <f t="shared" si="154"/>
        <v>30% Bonus</v>
      </c>
      <c r="H2481" s="60" t="str">
        <f t="shared" si="155"/>
        <v>Valid</v>
      </c>
    </row>
    <row r="2482" spans="1:8" x14ac:dyDescent="0.2">
      <c r="A2482" s="26" t="s">
        <v>7969</v>
      </c>
      <c r="B2482" s="26" t="s">
        <v>3764</v>
      </c>
      <c r="C2482" s="26">
        <v>3.66</v>
      </c>
      <c r="D2482" s="27" t="str">
        <f t="shared" si="152"/>
        <v>✅High Performer</v>
      </c>
      <c r="E2482" s="27" t="str" cm="1">
        <f t="array" ref="E2482">_xlfn.IFS(C2482&gt;= 4.5,"Excellent",C2482 &gt;=3.5,"Good",C2482&gt;=2.5,"Average",C2482&gt;= 1.5,"Below Avg",C2482&lt;1.5,"Poor")</f>
        <v>Good</v>
      </c>
      <c r="F2482" s="27" t="str">
        <f t="shared" si="153"/>
        <v>Developing</v>
      </c>
      <c r="G2482" s="58" t="str">
        <f t="shared" si="154"/>
        <v>30% Bonus</v>
      </c>
      <c r="H2482" s="60" t="str">
        <f t="shared" si="155"/>
        <v>Valid</v>
      </c>
    </row>
    <row r="2483" spans="1:8" x14ac:dyDescent="0.2">
      <c r="A2483" s="26" t="s">
        <v>7971</v>
      </c>
      <c r="B2483" s="26" t="s">
        <v>381</v>
      </c>
      <c r="C2483" s="26">
        <v>4.37</v>
      </c>
      <c r="D2483" s="27" t="str">
        <f t="shared" si="152"/>
        <v>✅High Performer</v>
      </c>
      <c r="E2483" s="27" t="str" cm="1">
        <f t="array" ref="E2483">_xlfn.IFS(C2483&gt;= 4.5,"Excellent",C2483 &gt;=3.5,"Good",C2483&gt;=2.5,"Average",C2483&gt;= 1.5,"Below Avg",C2483&lt;1.5,"Poor")</f>
        <v>Good</v>
      </c>
      <c r="F2483" s="27" t="str">
        <f t="shared" si="153"/>
        <v>Developing</v>
      </c>
      <c r="G2483" s="58" t="str">
        <f t="shared" si="154"/>
        <v>30% Bonus</v>
      </c>
      <c r="H2483" s="60" t="str">
        <f t="shared" si="155"/>
        <v>Valid</v>
      </c>
    </row>
    <row r="2484" spans="1:8" x14ac:dyDescent="0.2">
      <c r="A2484" s="26" t="s">
        <v>7973</v>
      </c>
      <c r="B2484" s="26" t="s">
        <v>1169</v>
      </c>
      <c r="C2484" s="26">
        <v>1.53</v>
      </c>
      <c r="D2484" s="27" t="str">
        <f t="shared" si="152"/>
        <v>📈Low Performer</v>
      </c>
      <c r="E2484" s="27" t="str" cm="1">
        <f t="array" ref="E2484">_xlfn.IFS(C2484&gt;= 4.5,"Excellent",C2484 &gt;=3.5,"Good",C2484&gt;=2.5,"Average",C2484&gt;= 1.5,"Below Avg",C2484&lt;1.5,"Poor")</f>
        <v>Below Avg</v>
      </c>
      <c r="F2484" s="27" t="str">
        <f t="shared" si="153"/>
        <v>At Risk</v>
      </c>
      <c r="G2484" s="58" t="str">
        <f t="shared" si="154"/>
        <v>No Bonus</v>
      </c>
      <c r="H2484" s="60" t="str">
        <f t="shared" si="155"/>
        <v>Invalid</v>
      </c>
    </row>
    <row r="2485" spans="1:8" x14ac:dyDescent="0.2">
      <c r="A2485" s="26" t="s">
        <v>7976</v>
      </c>
      <c r="B2485" s="26" t="s">
        <v>7728</v>
      </c>
      <c r="C2485" s="26">
        <v>3.84</v>
      </c>
      <c r="D2485" s="27" t="str">
        <f t="shared" si="152"/>
        <v>✅High Performer</v>
      </c>
      <c r="E2485" s="27" t="str" cm="1">
        <f t="array" ref="E2485">_xlfn.IFS(C2485&gt;= 4.5,"Excellent",C2485 &gt;=3.5,"Good",C2485&gt;=2.5,"Average",C2485&gt;= 1.5,"Below Avg",C2485&lt;1.5,"Poor")</f>
        <v>Good</v>
      </c>
      <c r="F2485" s="27" t="str">
        <f t="shared" si="153"/>
        <v>Developing</v>
      </c>
      <c r="G2485" s="58" t="str">
        <f t="shared" si="154"/>
        <v>30% Bonus</v>
      </c>
      <c r="H2485" s="60" t="str">
        <f t="shared" si="155"/>
        <v>Valid</v>
      </c>
    </row>
    <row r="2486" spans="1:8" x14ac:dyDescent="0.2">
      <c r="A2486" s="26" t="s">
        <v>7978</v>
      </c>
      <c r="B2486" s="26" t="s">
        <v>7979</v>
      </c>
      <c r="C2486" s="26">
        <v>3</v>
      </c>
      <c r="D2486" s="27" t="str">
        <f t="shared" si="152"/>
        <v>✅High Performer</v>
      </c>
      <c r="E2486" s="27" t="str" cm="1">
        <f t="array" ref="E2486">_xlfn.IFS(C2486&gt;= 4.5,"Excellent",C2486 &gt;=3.5,"Good",C2486&gt;=2.5,"Average",C2486&gt;= 1.5,"Below Avg",C2486&lt;1.5,"Poor")</f>
        <v>Average</v>
      </c>
      <c r="F2486" s="27" t="str">
        <f t="shared" si="153"/>
        <v>Developing</v>
      </c>
      <c r="G2486" s="58" t="str">
        <f t="shared" si="154"/>
        <v>30% Bonus</v>
      </c>
      <c r="H2486" s="60" t="str">
        <f t="shared" si="155"/>
        <v>Valid</v>
      </c>
    </row>
    <row r="2487" spans="1:8" x14ac:dyDescent="0.2">
      <c r="A2487" s="26" t="s">
        <v>7981</v>
      </c>
      <c r="B2487" s="26" t="s">
        <v>7770</v>
      </c>
      <c r="C2487" s="26">
        <v>2.11</v>
      </c>
      <c r="D2487" s="27" t="str">
        <f t="shared" si="152"/>
        <v>📈Low Performer</v>
      </c>
      <c r="E2487" s="27" t="str" cm="1">
        <f t="array" ref="E2487">_xlfn.IFS(C2487&gt;= 4.5,"Excellent",C2487 &gt;=3.5,"Good",C2487&gt;=2.5,"Average",C2487&gt;= 1.5,"Below Avg",C2487&lt;1.5,"Poor")</f>
        <v>Below Avg</v>
      </c>
      <c r="F2487" s="27" t="str">
        <f t="shared" si="153"/>
        <v>At Risk</v>
      </c>
      <c r="G2487" s="58" t="str">
        <f t="shared" si="154"/>
        <v>No Bonus</v>
      </c>
      <c r="H2487" s="60" t="str">
        <f t="shared" si="155"/>
        <v>Valid</v>
      </c>
    </row>
    <row r="2488" spans="1:8" x14ac:dyDescent="0.2">
      <c r="A2488" s="26" t="s">
        <v>7983</v>
      </c>
      <c r="B2488" s="26" t="s">
        <v>2930</v>
      </c>
      <c r="C2488" s="26">
        <v>4.3099999999999996</v>
      </c>
      <c r="D2488" s="27" t="str">
        <f t="shared" si="152"/>
        <v>✅High Performer</v>
      </c>
      <c r="E2488" s="27" t="str" cm="1">
        <f t="array" ref="E2488">_xlfn.IFS(C2488&gt;= 4.5,"Excellent",C2488 &gt;=3.5,"Good",C2488&gt;=2.5,"Average",C2488&gt;= 1.5,"Below Avg",C2488&lt;1.5,"Poor")</f>
        <v>Good</v>
      </c>
      <c r="F2488" s="27" t="str">
        <f t="shared" si="153"/>
        <v>Developing</v>
      </c>
      <c r="G2488" s="58" t="str">
        <f t="shared" si="154"/>
        <v>30% Bonus</v>
      </c>
      <c r="H2488" s="60" t="str">
        <f t="shared" si="155"/>
        <v>Valid</v>
      </c>
    </row>
    <row r="2489" spans="1:8" x14ac:dyDescent="0.2">
      <c r="A2489" s="26" t="s">
        <v>7985</v>
      </c>
      <c r="B2489" s="26" t="s">
        <v>7986</v>
      </c>
      <c r="C2489" s="26">
        <v>4.51</v>
      </c>
      <c r="D2489" s="27" t="str">
        <f t="shared" si="152"/>
        <v>✅High Performer</v>
      </c>
      <c r="E2489" s="27" t="str" cm="1">
        <f t="array" ref="E2489">_xlfn.IFS(C2489&gt;= 4.5,"Excellent",C2489 &gt;=3.5,"Good",C2489&gt;=2.5,"Average",C2489&gt;= 1.5,"Below Avg",C2489&lt;1.5,"Poor")</f>
        <v>Excellent</v>
      </c>
      <c r="F2489" s="27" t="str">
        <f t="shared" si="153"/>
        <v>Top Employee</v>
      </c>
      <c r="G2489" s="58" t="str">
        <f t="shared" si="154"/>
        <v>50% Bonus</v>
      </c>
      <c r="H2489" s="60" t="str">
        <f t="shared" si="155"/>
        <v>Valid</v>
      </c>
    </row>
    <row r="2490" spans="1:8" x14ac:dyDescent="0.2">
      <c r="A2490" s="26" t="s">
        <v>7988</v>
      </c>
      <c r="B2490" s="26" t="s">
        <v>7989</v>
      </c>
      <c r="C2490" s="26">
        <v>4.3099999999999996</v>
      </c>
      <c r="D2490" s="27" t="str">
        <f t="shared" si="152"/>
        <v>✅High Performer</v>
      </c>
      <c r="E2490" s="27" t="str" cm="1">
        <f t="array" ref="E2490">_xlfn.IFS(C2490&gt;= 4.5,"Excellent",C2490 &gt;=3.5,"Good",C2490&gt;=2.5,"Average",C2490&gt;= 1.5,"Below Avg",C2490&lt;1.5,"Poor")</f>
        <v>Good</v>
      </c>
      <c r="F2490" s="27" t="str">
        <f t="shared" si="153"/>
        <v>Developing</v>
      </c>
      <c r="G2490" s="58" t="str">
        <f t="shared" si="154"/>
        <v>30% Bonus</v>
      </c>
      <c r="H2490" s="60" t="str">
        <f t="shared" si="155"/>
        <v>Valid</v>
      </c>
    </row>
    <row r="2491" spans="1:8" x14ac:dyDescent="0.2">
      <c r="A2491" s="26" t="s">
        <v>7991</v>
      </c>
      <c r="B2491" s="26" t="s">
        <v>3164</v>
      </c>
      <c r="C2491" s="26">
        <v>4.3899999999999997</v>
      </c>
      <c r="D2491" s="27" t="str">
        <f t="shared" si="152"/>
        <v>✅High Performer</v>
      </c>
      <c r="E2491" s="27" t="str" cm="1">
        <f t="array" ref="E2491">_xlfn.IFS(C2491&gt;= 4.5,"Excellent",C2491 &gt;=3.5,"Good",C2491&gt;=2.5,"Average",C2491&gt;= 1.5,"Below Avg",C2491&lt;1.5,"Poor")</f>
        <v>Good</v>
      </c>
      <c r="F2491" s="27" t="str">
        <f t="shared" si="153"/>
        <v>Developing</v>
      </c>
      <c r="G2491" s="58" t="str">
        <f t="shared" si="154"/>
        <v>30% Bonus</v>
      </c>
      <c r="H2491" s="60" t="str">
        <f t="shared" si="155"/>
        <v>Valid</v>
      </c>
    </row>
    <row r="2492" spans="1:8" x14ac:dyDescent="0.2">
      <c r="A2492" s="26" t="s">
        <v>7993</v>
      </c>
      <c r="B2492" s="26" t="s">
        <v>7678</v>
      </c>
      <c r="C2492" s="26">
        <v>2.44</v>
      </c>
      <c r="D2492" s="27" t="str">
        <f t="shared" si="152"/>
        <v>📈Low Performer</v>
      </c>
      <c r="E2492" s="27" t="str" cm="1">
        <f t="array" ref="E2492">_xlfn.IFS(C2492&gt;= 4.5,"Excellent",C2492 &gt;=3.5,"Good",C2492&gt;=2.5,"Average",C2492&gt;= 1.5,"Below Avg",C2492&lt;1.5,"Poor")</f>
        <v>Below Avg</v>
      </c>
      <c r="F2492" s="27" t="str">
        <f t="shared" si="153"/>
        <v>At Risk</v>
      </c>
      <c r="G2492" s="58" t="str">
        <f t="shared" si="154"/>
        <v>No Bonus</v>
      </c>
      <c r="H2492" s="60" t="str">
        <f t="shared" si="155"/>
        <v>Valid</v>
      </c>
    </row>
    <row r="2493" spans="1:8" x14ac:dyDescent="0.2">
      <c r="A2493" s="26" t="s">
        <v>7995</v>
      </c>
      <c r="B2493" s="26" t="s">
        <v>793</v>
      </c>
      <c r="C2493" s="26">
        <v>2.87</v>
      </c>
      <c r="D2493" s="27" t="str">
        <f t="shared" si="152"/>
        <v>📈Low Performer</v>
      </c>
      <c r="E2493" s="27" t="str" cm="1">
        <f t="array" ref="E2493">_xlfn.IFS(C2493&gt;= 4.5,"Excellent",C2493 &gt;=3.5,"Good",C2493&gt;=2.5,"Average",C2493&gt;= 1.5,"Below Avg",C2493&lt;1.5,"Poor")</f>
        <v>Average</v>
      </c>
      <c r="F2493" s="27" t="str">
        <f t="shared" si="153"/>
        <v>Developing</v>
      </c>
      <c r="G2493" s="58" t="str">
        <f t="shared" si="154"/>
        <v>30% Bonus</v>
      </c>
      <c r="H2493" s="60" t="str">
        <f t="shared" si="155"/>
        <v>Valid</v>
      </c>
    </row>
    <row r="2494" spans="1:8" x14ac:dyDescent="0.2">
      <c r="A2494" s="26" t="s">
        <v>7997</v>
      </c>
      <c r="B2494" s="26" t="s">
        <v>1628</v>
      </c>
      <c r="C2494" s="26">
        <v>1.0900000000000001</v>
      </c>
      <c r="D2494" s="27" t="str">
        <f t="shared" si="152"/>
        <v>📈Low Performer</v>
      </c>
      <c r="E2494" s="27" t="str" cm="1">
        <f t="array" ref="E2494">_xlfn.IFS(C2494&gt;= 4.5,"Excellent",C2494 &gt;=3.5,"Good",C2494&gt;=2.5,"Average",C2494&gt;= 1.5,"Below Avg",C2494&lt;1.5,"Poor")</f>
        <v>Poor</v>
      </c>
      <c r="F2494" s="27" t="str">
        <f t="shared" si="153"/>
        <v>At Risk</v>
      </c>
      <c r="G2494" s="58" t="str">
        <f t="shared" si="154"/>
        <v>No Bonus</v>
      </c>
      <c r="H2494" s="60" t="str">
        <f t="shared" si="155"/>
        <v>Invalid</v>
      </c>
    </row>
    <row r="2495" spans="1:8" x14ac:dyDescent="0.2">
      <c r="A2495" s="26" t="s">
        <v>7999</v>
      </c>
      <c r="B2495" s="26" t="s">
        <v>8000</v>
      </c>
      <c r="C2495" s="26">
        <v>1.38</v>
      </c>
      <c r="D2495" s="27" t="str">
        <f t="shared" si="152"/>
        <v>📈Low Performer</v>
      </c>
      <c r="E2495" s="27" t="str" cm="1">
        <f t="array" ref="E2495">_xlfn.IFS(C2495&gt;= 4.5,"Excellent",C2495 &gt;=3.5,"Good",C2495&gt;=2.5,"Average",C2495&gt;= 1.5,"Below Avg",C2495&lt;1.5,"Poor")</f>
        <v>Poor</v>
      </c>
      <c r="F2495" s="27" t="str">
        <f t="shared" si="153"/>
        <v>At Risk</v>
      </c>
      <c r="G2495" s="58" t="str">
        <f t="shared" si="154"/>
        <v>No Bonus</v>
      </c>
      <c r="H2495" s="60" t="str">
        <f t="shared" si="155"/>
        <v>Invalid</v>
      </c>
    </row>
    <row r="2496" spans="1:8" x14ac:dyDescent="0.2">
      <c r="A2496" s="26" t="s">
        <v>8002</v>
      </c>
      <c r="B2496" s="26" t="s">
        <v>3099</v>
      </c>
      <c r="C2496" s="26">
        <v>4.29</v>
      </c>
      <c r="D2496" s="27" t="str">
        <f t="shared" si="152"/>
        <v>✅High Performer</v>
      </c>
      <c r="E2496" s="27" t="str" cm="1">
        <f t="array" ref="E2496">_xlfn.IFS(C2496&gt;= 4.5,"Excellent",C2496 &gt;=3.5,"Good",C2496&gt;=2.5,"Average",C2496&gt;= 1.5,"Below Avg",C2496&lt;1.5,"Poor")</f>
        <v>Good</v>
      </c>
      <c r="F2496" s="27" t="str">
        <f t="shared" si="153"/>
        <v>Developing</v>
      </c>
      <c r="G2496" s="58" t="str">
        <f t="shared" si="154"/>
        <v>30% Bonus</v>
      </c>
      <c r="H2496" s="60" t="str">
        <f t="shared" si="155"/>
        <v>Valid</v>
      </c>
    </row>
    <row r="2497" spans="1:8" x14ac:dyDescent="0.2">
      <c r="A2497" s="26" t="s">
        <v>8004</v>
      </c>
      <c r="B2497" s="26" t="s">
        <v>8005</v>
      </c>
      <c r="C2497" s="26">
        <v>1.97</v>
      </c>
      <c r="D2497" s="27" t="str">
        <f t="shared" si="152"/>
        <v>📈Low Performer</v>
      </c>
      <c r="E2497" s="27" t="str" cm="1">
        <f t="array" ref="E2497">_xlfn.IFS(C2497&gt;= 4.5,"Excellent",C2497 &gt;=3.5,"Good",C2497&gt;=2.5,"Average",C2497&gt;= 1.5,"Below Avg",C2497&lt;1.5,"Poor")</f>
        <v>Below Avg</v>
      </c>
      <c r="F2497" s="27" t="str">
        <f t="shared" si="153"/>
        <v>At Risk</v>
      </c>
      <c r="G2497" s="58" t="str">
        <f t="shared" si="154"/>
        <v>No Bonus</v>
      </c>
      <c r="H2497" s="60" t="str">
        <f t="shared" si="155"/>
        <v>Invalid</v>
      </c>
    </row>
    <row r="2498" spans="1:8" x14ac:dyDescent="0.2">
      <c r="A2498" s="26" t="s">
        <v>8008</v>
      </c>
      <c r="B2498" s="26" t="s">
        <v>8009</v>
      </c>
      <c r="C2498" s="26">
        <v>4.09</v>
      </c>
      <c r="D2498" s="27" t="str">
        <f t="shared" si="152"/>
        <v>✅High Performer</v>
      </c>
      <c r="E2498" s="27" t="str" cm="1">
        <f t="array" ref="E2498">_xlfn.IFS(C2498&gt;= 4.5,"Excellent",C2498 &gt;=3.5,"Good",C2498&gt;=2.5,"Average",C2498&gt;= 1.5,"Below Avg",C2498&lt;1.5,"Poor")</f>
        <v>Good</v>
      </c>
      <c r="F2498" s="27" t="str">
        <f t="shared" si="153"/>
        <v>Developing</v>
      </c>
      <c r="G2498" s="58" t="str">
        <f t="shared" si="154"/>
        <v>30% Bonus</v>
      </c>
      <c r="H2498" s="60" t="str">
        <f t="shared" si="155"/>
        <v>Valid</v>
      </c>
    </row>
    <row r="2499" spans="1:8" x14ac:dyDescent="0.2">
      <c r="A2499" s="26" t="s">
        <v>8011</v>
      </c>
      <c r="B2499" s="26" t="s">
        <v>1867</v>
      </c>
      <c r="C2499" s="26">
        <v>4.21</v>
      </c>
      <c r="D2499" s="27" t="str">
        <f t="shared" si="152"/>
        <v>✅High Performer</v>
      </c>
      <c r="E2499" s="27" t="str" cm="1">
        <f t="array" ref="E2499">_xlfn.IFS(C2499&gt;= 4.5,"Excellent",C2499 &gt;=3.5,"Good",C2499&gt;=2.5,"Average",C2499&gt;= 1.5,"Below Avg",C2499&lt;1.5,"Poor")</f>
        <v>Good</v>
      </c>
      <c r="F2499" s="27" t="str">
        <f t="shared" si="153"/>
        <v>Developing</v>
      </c>
      <c r="G2499" s="58" t="str">
        <f t="shared" si="154"/>
        <v>30% Bonus</v>
      </c>
      <c r="H2499" s="60" t="str">
        <f t="shared" si="155"/>
        <v>Valid</v>
      </c>
    </row>
    <row r="2500" spans="1:8" x14ac:dyDescent="0.2">
      <c r="A2500" s="26" t="s">
        <v>8013</v>
      </c>
      <c r="B2500" s="26" t="s">
        <v>4934</v>
      </c>
      <c r="C2500" s="26">
        <v>1.42</v>
      </c>
      <c r="D2500" s="27" t="str">
        <f t="shared" ref="D2500:D2563" si="156">IF($C2500&gt;=3,"✅High Performer","📈Low Performer")</f>
        <v>📈Low Performer</v>
      </c>
      <c r="E2500" s="27" t="str" cm="1">
        <f t="array" ref="E2500">_xlfn.IFS(C2500&gt;= 4.5,"Excellent",C2500 &gt;=3.5,"Good",C2500&gt;=2.5,"Average",C2500&gt;= 1.5,"Below Avg",C2500&lt;1.5,"Poor")</f>
        <v>Poor</v>
      </c>
      <c r="F2500" s="27" t="str">
        <f t="shared" ref="F2500:F2563" si="157">IF(C2500&gt;=4.5,"Top Employee",IF(C2500&gt;=2.5,"Developing","At Risk"))</f>
        <v>At Risk</v>
      </c>
      <c r="G2500" s="58" t="str">
        <f t="shared" ref="G2500:G2563" si="158">IF(AND(C2500&gt;=4.5,C2500&lt;=5),"50% Bonus",IF(AND(C2500&gt;=2.5,C2500&lt;4.5),"30% Bonus","No Bonus"))</f>
        <v>No Bonus</v>
      </c>
      <c r="H2500" s="60" t="str">
        <f t="shared" ref="H2500:H2563" si="159">IF(OR(C2500&lt;=2,C2500&gt;=5),"Invalid","Valid")</f>
        <v>Invalid</v>
      </c>
    </row>
    <row r="2501" spans="1:8" x14ac:dyDescent="0.2">
      <c r="A2501" s="26" t="s">
        <v>8015</v>
      </c>
      <c r="B2501" s="26" t="s">
        <v>638</v>
      </c>
      <c r="C2501" s="26">
        <v>3.04</v>
      </c>
      <c r="D2501" s="27" t="str">
        <f t="shared" si="156"/>
        <v>✅High Performer</v>
      </c>
      <c r="E2501" s="27" t="str" cm="1">
        <f t="array" ref="E2501">_xlfn.IFS(C2501&gt;= 4.5,"Excellent",C2501 &gt;=3.5,"Good",C2501&gt;=2.5,"Average",C2501&gt;= 1.5,"Below Avg",C2501&lt;1.5,"Poor")</f>
        <v>Average</v>
      </c>
      <c r="F2501" s="27" t="str">
        <f t="shared" si="157"/>
        <v>Developing</v>
      </c>
      <c r="G2501" s="58" t="str">
        <f t="shared" si="158"/>
        <v>30% Bonus</v>
      </c>
      <c r="H2501" s="60" t="str">
        <f t="shared" si="159"/>
        <v>Valid</v>
      </c>
    </row>
    <row r="2502" spans="1:8" x14ac:dyDescent="0.2">
      <c r="A2502" s="26" t="s">
        <v>8018</v>
      </c>
      <c r="B2502" s="26" t="s">
        <v>354</v>
      </c>
      <c r="C2502" s="26">
        <v>3.92</v>
      </c>
      <c r="D2502" s="27" t="str">
        <f t="shared" si="156"/>
        <v>✅High Performer</v>
      </c>
      <c r="E2502" s="27" t="str" cm="1">
        <f t="array" ref="E2502">_xlfn.IFS(C2502&gt;= 4.5,"Excellent",C2502 &gt;=3.5,"Good",C2502&gt;=2.5,"Average",C2502&gt;= 1.5,"Below Avg",C2502&lt;1.5,"Poor")</f>
        <v>Good</v>
      </c>
      <c r="F2502" s="27" t="str">
        <f t="shared" si="157"/>
        <v>Developing</v>
      </c>
      <c r="G2502" s="58" t="str">
        <f t="shared" si="158"/>
        <v>30% Bonus</v>
      </c>
      <c r="H2502" s="60" t="str">
        <f t="shared" si="159"/>
        <v>Valid</v>
      </c>
    </row>
    <row r="2503" spans="1:8" x14ac:dyDescent="0.2">
      <c r="A2503" s="26" t="s">
        <v>8020</v>
      </c>
      <c r="B2503" s="26" t="s">
        <v>3176</v>
      </c>
      <c r="C2503" s="26">
        <v>1.49</v>
      </c>
      <c r="D2503" s="27" t="str">
        <f t="shared" si="156"/>
        <v>📈Low Performer</v>
      </c>
      <c r="E2503" s="27" t="str" cm="1">
        <f t="array" ref="E2503">_xlfn.IFS(C2503&gt;= 4.5,"Excellent",C2503 &gt;=3.5,"Good",C2503&gt;=2.5,"Average",C2503&gt;= 1.5,"Below Avg",C2503&lt;1.5,"Poor")</f>
        <v>Poor</v>
      </c>
      <c r="F2503" s="27" t="str">
        <f t="shared" si="157"/>
        <v>At Risk</v>
      </c>
      <c r="G2503" s="58" t="str">
        <f t="shared" si="158"/>
        <v>No Bonus</v>
      </c>
      <c r="H2503" s="60" t="str">
        <f t="shared" si="159"/>
        <v>Invalid</v>
      </c>
    </row>
    <row r="2504" spans="1:8" x14ac:dyDescent="0.2">
      <c r="A2504" s="26" t="s">
        <v>8022</v>
      </c>
      <c r="B2504" s="26" t="s">
        <v>820</v>
      </c>
      <c r="C2504" s="26">
        <v>3.6</v>
      </c>
      <c r="D2504" s="27" t="str">
        <f t="shared" si="156"/>
        <v>✅High Performer</v>
      </c>
      <c r="E2504" s="27" t="str" cm="1">
        <f t="array" ref="E2504">_xlfn.IFS(C2504&gt;= 4.5,"Excellent",C2504 &gt;=3.5,"Good",C2504&gt;=2.5,"Average",C2504&gt;= 1.5,"Below Avg",C2504&lt;1.5,"Poor")</f>
        <v>Good</v>
      </c>
      <c r="F2504" s="27" t="str">
        <f t="shared" si="157"/>
        <v>Developing</v>
      </c>
      <c r="G2504" s="58" t="str">
        <f t="shared" si="158"/>
        <v>30% Bonus</v>
      </c>
      <c r="H2504" s="60" t="str">
        <f t="shared" si="159"/>
        <v>Valid</v>
      </c>
    </row>
    <row r="2505" spans="1:8" x14ac:dyDescent="0.2">
      <c r="A2505" s="26" t="s">
        <v>8024</v>
      </c>
      <c r="B2505" s="26" t="s">
        <v>754</v>
      </c>
      <c r="C2505" s="26">
        <v>4.2699999999999996</v>
      </c>
      <c r="D2505" s="27" t="str">
        <f t="shared" si="156"/>
        <v>✅High Performer</v>
      </c>
      <c r="E2505" s="27" t="str" cm="1">
        <f t="array" ref="E2505">_xlfn.IFS(C2505&gt;= 4.5,"Excellent",C2505 &gt;=3.5,"Good",C2505&gt;=2.5,"Average",C2505&gt;= 1.5,"Below Avg",C2505&lt;1.5,"Poor")</f>
        <v>Good</v>
      </c>
      <c r="F2505" s="27" t="str">
        <f t="shared" si="157"/>
        <v>Developing</v>
      </c>
      <c r="G2505" s="58" t="str">
        <f t="shared" si="158"/>
        <v>30% Bonus</v>
      </c>
      <c r="H2505" s="60" t="str">
        <f t="shared" si="159"/>
        <v>Valid</v>
      </c>
    </row>
    <row r="2506" spans="1:8" x14ac:dyDescent="0.2">
      <c r="A2506" s="26" t="s">
        <v>8026</v>
      </c>
      <c r="B2506" s="26" t="s">
        <v>3964</v>
      </c>
      <c r="C2506" s="26">
        <v>2.08</v>
      </c>
      <c r="D2506" s="27" t="str">
        <f t="shared" si="156"/>
        <v>📈Low Performer</v>
      </c>
      <c r="E2506" s="27" t="str" cm="1">
        <f t="array" ref="E2506">_xlfn.IFS(C2506&gt;= 4.5,"Excellent",C2506 &gt;=3.5,"Good",C2506&gt;=2.5,"Average",C2506&gt;= 1.5,"Below Avg",C2506&lt;1.5,"Poor")</f>
        <v>Below Avg</v>
      </c>
      <c r="F2506" s="27" t="str">
        <f t="shared" si="157"/>
        <v>At Risk</v>
      </c>
      <c r="G2506" s="58" t="str">
        <f t="shared" si="158"/>
        <v>No Bonus</v>
      </c>
      <c r="H2506" s="60" t="str">
        <f t="shared" si="159"/>
        <v>Valid</v>
      </c>
    </row>
    <row r="2507" spans="1:8" x14ac:dyDescent="0.2">
      <c r="A2507" s="26" t="s">
        <v>8028</v>
      </c>
      <c r="B2507" s="26" t="s">
        <v>4774</v>
      </c>
      <c r="C2507" s="26">
        <v>3.88</v>
      </c>
      <c r="D2507" s="27" t="str">
        <f t="shared" si="156"/>
        <v>✅High Performer</v>
      </c>
      <c r="E2507" s="27" t="str" cm="1">
        <f t="array" ref="E2507">_xlfn.IFS(C2507&gt;= 4.5,"Excellent",C2507 &gt;=3.5,"Good",C2507&gt;=2.5,"Average",C2507&gt;= 1.5,"Below Avg",C2507&lt;1.5,"Poor")</f>
        <v>Good</v>
      </c>
      <c r="F2507" s="27" t="str">
        <f t="shared" si="157"/>
        <v>Developing</v>
      </c>
      <c r="G2507" s="58" t="str">
        <f t="shared" si="158"/>
        <v>30% Bonus</v>
      </c>
      <c r="H2507" s="60" t="str">
        <f t="shared" si="159"/>
        <v>Valid</v>
      </c>
    </row>
    <row r="2508" spans="1:8" x14ac:dyDescent="0.2">
      <c r="A2508" s="26" t="s">
        <v>8030</v>
      </c>
      <c r="B2508" s="26" t="s">
        <v>3393</v>
      </c>
      <c r="C2508" s="26">
        <v>3.22</v>
      </c>
      <c r="D2508" s="27" t="str">
        <f t="shared" si="156"/>
        <v>✅High Performer</v>
      </c>
      <c r="E2508" s="27" t="str" cm="1">
        <f t="array" ref="E2508">_xlfn.IFS(C2508&gt;= 4.5,"Excellent",C2508 &gt;=3.5,"Good",C2508&gt;=2.5,"Average",C2508&gt;= 1.5,"Below Avg",C2508&lt;1.5,"Poor")</f>
        <v>Average</v>
      </c>
      <c r="F2508" s="27" t="str">
        <f t="shared" si="157"/>
        <v>Developing</v>
      </c>
      <c r="G2508" s="58" t="str">
        <f t="shared" si="158"/>
        <v>30% Bonus</v>
      </c>
      <c r="H2508" s="60" t="str">
        <f t="shared" si="159"/>
        <v>Valid</v>
      </c>
    </row>
    <row r="2509" spans="1:8" x14ac:dyDescent="0.2">
      <c r="A2509" s="26" t="s">
        <v>8032</v>
      </c>
      <c r="B2509" s="26" t="s">
        <v>8033</v>
      </c>
      <c r="C2509" s="26">
        <v>2.2599999999999998</v>
      </c>
      <c r="D2509" s="27" t="str">
        <f t="shared" si="156"/>
        <v>📈Low Performer</v>
      </c>
      <c r="E2509" s="27" t="str" cm="1">
        <f t="array" ref="E2509">_xlfn.IFS(C2509&gt;= 4.5,"Excellent",C2509 &gt;=3.5,"Good",C2509&gt;=2.5,"Average",C2509&gt;= 1.5,"Below Avg",C2509&lt;1.5,"Poor")</f>
        <v>Below Avg</v>
      </c>
      <c r="F2509" s="27" t="str">
        <f t="shared" si="157"/>
        <v>At Risk</v>
      </c>
      <c r="G2509" s="58" t="str">
        <f t="shared" si="158"/>
        <v>No Bonus</v>
      </c>
      <c r="H2509" s="60" t="str">
        <f t="shared" si="159"/>
        <v>Valid</v>
      </c>
    </row>
    <row r="2510" spans="1:8" x14ac:dyDescent="0.2">
      <c r="A2510" s="26" t="s">
        <v>8035</v>
      </c>
      <c r="B2510" s="26" t="s">
        <v>8036</v>
      </c>
      <c r="C2510" s="26">
        <v>2.95</v>
      </c>
      <c r="D2510" s="27" t="str">
        <f t="shared" si="156"/>
        <v>📈Low Performer</v>
      </c>
      <c r="E2510" s="27" t="str" cm="1">
        <f t="array" ref="E2510">_xlfn.IFS(C2510&gt;= 4.5,"Excellent",C2510 &gt;=3.5,"Good",C2510&gt;=2.5,"Average",C2510&gt;= 1.5,"Below Avg",C2510&lt;1.5,"Poor")</f>
        <v>Average</v>
      </c>
      <c r="F2510" s="27" t="str">
        <f t="shared" si="157"/>
        <v>Developing</v>
      </c>
      <c r="G2510" s="58" t="str">
        <f t="shared" si="158"/>
        <v>30% Bonus</v>
      </c>
      <c r="H2510" s="60" t="str">
        <f t="shared" si="159"/>
        <v>Valid</v>
      </c>
    </row>
    <row r="2511" spans="1:8" x14ac:dyDescent="0.2">
      <c r="A2511" s="26" t="s">
        <v>8038</v>
      </c>
      <c r="B2511" s="26" t="s">
        <v>5328</v>
      </c>
      <c r="C2511" s="26">
        <v>1.03</v>
      </c>
      <c r="D2511" s="27" t="str">
        <f t="shared" si="156"/>
        <v>📈Low Performer</v>
      </c>
      <c r="E2511" s="27" t="str" cm="1">
        <f t="array" ref="E2511">_xlfn.IFS(C2511&gt;= 4.5,"Excellent",C2511 &gt;=3.5,"Good",C2511&gt;=2.5,"Average",C2511&gt;= 1.5,"Below Avg",C2511&lt;1.5,"Poor")</f>
        <v>Poor</v>
      </c>
      <c r="F2511" s="27" t="str">
        <f t="shared" si="157"/>
        <v>At Risk</v>
      </c>
      <c r="G2511" s="58" t="str">
        <f t="shared" si="158"/>
        <v>No Bonus</v>
      </c>
      <c r="H2511" s="60" t="str">
        <f t="shared" si="159"/>
        <v>Invalid</v>
      </c>
    </row>
    <row r="2512" spans="1:8" x14ac:dyDescent="0.2">
      <c r="A2512" s="26" t="s">
        <v>8041</v>
      </c>
      <c r="B2512" s="26" t="s">
        <v>8042</v>
      </c>
      <c r="C2512" s="26">
        <v>4.1399999999999997</v>
      </c>
      <c r="D2512" s="27" t="str">
        <f t="shared" si="156"/>
        <v>✅High Performer</v>
      </c>
      <c r="E2512" s="27" t="str" cm="1">
        <f t="array" ref="E2512">_xlfn.IFS(C2512&gt;= 4.5,"Excellent",C2512 &gt;=3.5,"Good",C2512&gt;=2.5,"Average",C2512&gt;= 1.5,"Below Avg",C2512&lt;1.5,"Poor")</f>
        <v>Good</v>
      </c>
      <c r="F2512" s="27" t="str">
        <f t="shared" si="157"/>
        <v>Developing</v>
      </c>
      <c r="G2512" s="58" t="str">
        <f t="shared" si="158"/>
        <v>30% Bonus</v>
      </c>
      <c r="H2512" s="60" t="str">
        <f t="shared" si="159"/>
        <v>Valid</v>
      </c>
    </row>
    <row r="2513" spans="1:8" x14ac:dyDescent="0.2">
      <c r="A2513" s="26" t="s">
        <v>8044</v>
      </c>
      <c r="B2513" s="26" t="s">
        <v>8045</v>
      </c>
      <c r="C2513" s="26">
        <v>1.63</v>
      </c>
      <c r="D2513" s="27" t="str">
        <f t="shared" si="156"/>
        <v>📈Low Performer</v>
      </c>
      <c r="E2513" s="27" t="str" cm="1">
        <f t="array" ref="E2513">_xlfn.IFS(C2513&gt;= 4.5,"Excellent",C2513 &gt;=3.5,"Good",C2513&gt;=2.5,"Average",C2513&gt;= 1.5,"Below Avg",C2513&lt;1.5,"Poor")</f>
        <v>Below Avg</v>
      </c>
      <c r="F2513" s="27" t="str">
        <f t="shared" si="157"/>
        <v>At Risk</v>
      </c>
      <c r="G2513" s="58" t="str">
        <f t="shared" si="158"/>
        <v>No Bonus</v>
      </c>
      <c r="H2513" s="60" t="str">
        <f t="shared" si="159"/>
        <v>Invalid</v>
      </c>
    </row>
    <row r="2514" spans="1:8" x14ac:dyDescent="0.2">
      <c r="A2514" s="26" t="s">
        <v>8048</v>
      </c>
      <c r="B2514" s="26" t="s">
        <v>8049</v>
      </c>
      <c r="C2514" s="26">
        <v>4.37</v>
      </c>
      <c r="D2514" s="27" t="str">
        <f t="shared" si="156"/>
        <v>✅High Performer</v>
      </c>
      <c r="E2514" s="27" t="str" cm="1">
        <f t="array" ref="E2514">_xlfn.IFS(C2514&gt;= 4.5,"Excellent",C2514 &gt;=3.5,"Good",C2514&gt;=2.5,"Average",C2514&gt;= 1.5,"Below Avg",C2514&lt;1.5,"Poor")</f>
        <v>Good</v>
      </c>
      <c r="F2514" s="27" t="str">
        <f t="shared" si="157"/>
        <v>Developing</v>
      </c>
      <c r="G2514" s="58" t="str">
        <f t="shared" si="158"/>
        <v>30% Bonus</v>
      </c>
      <c r="H2514" s="60" t="str">
        <f t="shared" si="159"/>
        <v>Valid</v>
      </c>
    </row>
    <row r="2515" spans="1:8" x14ac:dyDescent="0.2">
      <c r="A2515" s="26" t="s">
        <v>8052</v>
      </c>
      <c r="B2515" s="26" t="s">
        <v>3636</v>
      </c>
      <c r="C2515" s="26">
        <v>1.87</v>
      </c>
      <c r="D2515" s="27" t="str">
        <f t="shared" si="156"/>
        <v>📈Low Performer</v>
      </c>
      <c r="E2515" s="27" t="str" cm="1">
        <f t="array" ref="E2515">_xlfn.IFS(C2515&gt;= 4.5,"Excellent",C2515 &gt;=3.5,"Good",C2515&gt;=2.5,"Average",C2515&gt;= 1.5,"Below Avg",C2515&lt;1.5,"Poor")</f>
        <v>Below Avg</v>
      </c>
      <c r="F2515" s="27" t="str">
        <f t="shared" si="157"/>
        <v>At Risk</v>
      </c>
      <c r="G2515" s="58" t="str">
        <f t="shared" si="158"/>
        <v>No Bonus</v>
      </c>
      <c r="H2515" s="60" t="str">
        <f t="shared" si="159"/>
        <v>Invalid</v>
      </c>
    </row>
    <row r="2516" spans="1:8" x14ac:dyDescent="0.2">
      <c r="A2516" s="26" t="s">
        <v>8054</v>
      </c>
      <c r="B2516" s="26" t="s">
        <v>7066</v>
      </c>
      <c r="C2516" s="26">
        <v>1.62</v>
      </c>
      <c r="D2516" s="27" t="str">
        <f t="shared" si="156"/>
        <v>📈Low Performer</v>
      </c>
      <c r="E2516" s="27" t="str" cm="1">
        <f t="array" ref="E2516">_xlfn.IFS(C2516&gt;= 4.5,"Excellent",C2516 &gt;=3.5,"Good",C2516&gt;=2.5,"Average",C2516&gt;= 1.5,"Below Avg",C2516&lt;1.5,"Poor")</f>
        <v>Below Avg</v>
      </c>
      <c r="F2516" s="27" t="str">
        <f t="shared" si="157"/>
        <v>At Risk</v>
      </c>
      <c r="G2516" s="58" t="str">
        <f t="shared" si="158"/>
        <v>No Bonus</v>
      </c>
      <c r="H2516" s="60" t="str">
        <f t="shared" si="159"/>
        <v>Invalid</v>
      </c>
    </row>
    <row r="2517" spans="1:8" x14ac:dyDescent="0.2">
      <c r="A2517" s="26" t="s">
        <v>8056</v>
      </c>
      <c r="B2517" s="26" t="s">
        <v>1559</v>
      </c>
      <c r="C2517" s="26">
        <v>4.37</v>
      </c>
      <c r="D2517" s="27" t="str">
        <f t="shared" si="156"/>
        <v>✅High Performer</v>
      </c>
      <c r="E2517" s="27" t="str" cm="1">
        <f t="array" ref="E2517">_xlfn.IFS(C2517&gt;= 4.5,"Excellent",C2517 &gt;=3.5,"Good",C2517&gt;=2.5,"Average",C2517&gt;= 1.5,"Below Avg",C2517&lt;1.5,"Poor")</f>
        <v>Good</v>
      </c>
      <c r="F2517" s="27" t="str">
        <f t="shared" si="157"/>
        <v>Developing</v>
      </c>
      <c r="G2517" s="58" t="str">
        <f t="shared" si="158"/>
        <v>30% Bonus</v>
      </c>
      <c r="H2517" s="60" t="str">
        <f t="shared" si="159"/>
        <v>Valid</v>
      </c>
    </row>
    <row r="2518" spans="1:8" x14ac:dyDescent="0.2">
      <c r="A2518" s="26" t="s">
        <v>8058</v>
      </c>
      <c r="B2518" s="26" t="s">
        <v>974</v>
      </c>
      <c r="C2518" s="26">
        <v>4.4000000000000004</v>
      </c>
      <c r="D2518" s="27" t="str">
        <f t="shared" si="156"/>
        <v>✅High Performer</v>
      </c>
      <c r="E2518" s="27" t="str" cm="1">
        <f t="array" ref="E2518">_xlfn.IFS(C2518&gt;= 4.5,"Excellent",C2518 &gt;=3.5,"Good",C2518&gt;=2.5,"Average",C2518&gt;= 1.5,"Below Avg",C2518&lt;1.5,"Poor")</f>
        <v>Good</v>
      </c>
      <c r="F2518" s="27" t="str">
        <f t="shared" si="157"/>
        <v>Developing</v>
      </c>
      <c r="G2518" s="58" t="str">
        <f t="shared" si="158"/>
        <v>30% Bonus</v>
      </c>
      <c r="H2518" s="60" t="str">
        <f t="shared" si="159"/>
        <v>Valid</v>
      </c>
    </row>
    <row r="2519" spans="1:8" x14ac:dyDescent="0.2">
      <c r="A2519" s="26" t="s">
        <v>8060</v>
      </c>
      <c r="B2519" s="26" t="s">
        <v>8061</v>
      </c>
      <c r="C2519" s="26">
        <v>4.07</v>
      </c>
      <c r="D2519" s="27" t="str">
        <f t="shared" si="156"/>
        <v>✅High Performer</v>
      </c>
      <c r="E2519" s="27" t="str" cm="1">
        <f t="array" ref="E2519">_xlfn.IFS(C2519&gt;= 4.5,"Excellent",C2519 &gt;=3.5,"Good",C2519&gt;=2.5,"Average",C2519&gt;= 1.5,"Below Avg",C2519&lt;1.5,"Poor")</f>
        <v>Good</v>
      </c>
      <c r="F2519" s="27" t="str">
        <f t="shared" si="157"/>
        <v>Developing</v>
      </c>
      <c r="G2519" s="58" t="str">
        <f t="shared" si="158"/>
        <v>30% Bonus</v>
      </c>
      <c r="H2519" s="60" t="str">
        <f t="shared" si="159"/>
        <v>Valid</v>
      </c>
    </row>
    <row r="2520" spans="1:8" x14ac:dyDescent="0.2">
      <c r="A2520" s="26" t="s">
        <v>8063</v>
      </c>
      <c r="B2520" s="26" t="s">
        <v>1001</v>
      </c>
      <c r="C2520" s="26">
        <v>4.8600000000000003</v>
      </c>
      <c r="D2520" s="27" t="str">
        <f t="shared" si="156"/>
        <v>✅High Performer</v>
      </c>
      <c r="E2520" s="27" t="str" cm="1">
        <f t="array" ref="E2520">_xlfn.IFS(C2520&gt;= 4.5,"Excellent",C2520 &gt;=3.5,"Good",C2520&gt;=2.5,"Average",C2520&gt;= 1.5,"Below Avg",C2520&lt;1.5,"Poor")</f>
        <v>Excellent</v>
      </c>
      <c r="F2520" s="27" t="str">
        <f t="shared" si="157"/>
        <v>Top Employee</v>
      </c>
      <c r="G2520" s="58" t="str">
        <f t="shared" si="158"/>
        <v>50% Bonus</v>
      </c>
      <c r="H2520" s="60" t="str">
        <f t="shared" si="159"/>
        <v>Valid</v>
      </c>
    </row>
    <row r="2521" spans="1:8" x14ac:dyDescent="0.2">
      <c r="A2521" s="26" t="s">
        <v>8065</v>
      </c>
      <c r="B2521" s="26" t="s">
        <v>6495</v>
      </c>
      <c r="C2521" s="26">
        <v>1.68</v>
      </c>
      <c r="D2521" s="27" t="str">
        <f t="shared" si="156"/>
        <v>📈Low Performer</v>
      </c>
      <c r="E2521" s="27" t="str" cm="1">
        <f t="array" ref="E2521">_xlfn.IFS(C2521&gt;= 4.5,"Excellent",C2521 &gt;=3.5,"Good",C2521&gt;=2.5,"Average",C2521&gt;= 1.5,"Below Avg",C2521&lt;1.5,"Poor")</f>
        <v>Below Avg</v>
      </c>
      <c r="F2521" s="27" t="str">
        <f t="shared" si="157"/>
        <v>At Risk</v>
      </c>
      <c r="G2521" s="58" t="str">
        <f t="shared" si="158"/>
        <v>No Bonus</v>
      </c>
      <c r="H2521" s="60" t="str">
        <f t="shared" si="159"/>
        <v>Invalid</v>
      </c>
    </row>
    <row r="2522" spans="1:8" x14ac:dyDescent="0.2">
      <c r="A2522" s="26" t="s">
        <v>8067</v>
      </c>
      <c r="B2522" s="26" t="s">
        <v>8068</v>
      </c>
      <c r="C2522" s="26">
        <v>4.28</v>
      </c>
      <c r="D2522" s="27" t="str">
        <f t="shared" si="156"/>
        <v>✅High Performer</v>
      </c>
      <c r="E2522" s="27" t="str" cm="1">
        <f t="array" ref="E2522">_xlfn.IFS(C2522&gt;= 4.5,"Excellent",C2522 &gt;=3.5,"Good",C2522&gt;=2.5,"Average",C2522&gt;= 1.5,"Below Avg",C2522&lt;1.5,"Poor")</f>
        <v>Good</v>
      </c>
      <c r="F2522" s="27" t="str">
        <f t="shared" si="157"/>
        <v>Developing</v>
      </c>
      <c r="G2522" s="58" t="str">
        <f t="shared" si="158"/>
        <v>30% Bonus</v>
      </c>
      <c r="H2522" s="60" t="str">
        <f t="shared" si="159"/>
        <v>Valid</v>
      </c>
    </row>
    <row r="2523" spans="1:8" x14ac:dyDescent="0.2">
      <c r="A2523" s="26" t="s">
        <v>8070</v>
      </c>
      <c r="B2523" s="26" t="s">
        <v>5830</v>
      </c>
      <c r="C2523" s="26">
        <v>1.01</v>
      </c>
      <c r="D2523" s="27" t="str">
        <f t="shared" si="156"/>
        <v>📈Low Performer</v>
      </c>
      <c r="E2523" s="27" t="str" cm="1">
        <f t="array" ref="E2523">_xlfn.IFS(C2523&gt;= 4.5,"Excellent",C2523 &gt;=3.5,"Good",C2523&gt;=2.5,"Average",C2523&gt;= 1.5,"Below Avg",C2523&lt;1.5,"Poor")</f>
        <v>Poor</v>
      </c>
      <c r="F2523" s="27" t="str">
        <f t="shared" si="157"/>
        <v>At Risk</v>
      </c>
      <c r="G2523" s="58" t="str">
        <f t="shared" si="158"/>
        <v>No Bonus</v>
      </c>
      <c r="H2523" s="60" t="str">
        <f t="shared" si="159"/>
        <v>Invalid</v>
      </c>
    </row>
    <row r="2524" spans="1:8" x14ac:dyDescent="0.2">
      <c r="A2524" s="26" t="s">
        <v>8072</v>
      </c>
      <c r="B2524" s="26" t="s">
        <v>3400</v>
      </c>
      <c r="C2524" s="26">
        <v>4.5</v>
      </c>
      <c r="D2524" s="27" t="str">
        <f t="shared" si="156"/>
        <v>✅High Performer</v>
      </c>
      <c r="E2524" s="27" t="str" cm="1">
        <f t="array" ref="E2524">_xlfn.IFS(C2524&gt;= 4.5,"Excellent",C2524 &gt;=3.5,"Good",C2524&gt;=2.5,"Average",C2524&gt;= 1.5,"Below Avg",C2524&lt;1.5,"Poor")</f>
        <v>Excellent</v>
      </c>
      <c r="F2524" s="27" t="str">
        <f t="shared" si="157"/>
        <v>Top Employee</v>
      </c>
      <c r="G2524" s="58" t="str">
        <f t="shared" si="158"/>
        <v>50% Bonus</v>
      </c>
      <c r="H2524" s="60" t="str">
        <f t="shared" si="159"/>
        <v>Valid</v>
      </c>
    </row>
    <row r="2525" spans="1:8" x14ac:dyDescent="0.2">
      <c r="A2525" s="26" t="s">
        <v>8075</v>
      </c>
      <c r="B2525" s="26" t="s">
        <v>2803</v>
      </c>
      <c r="C2525" s="26">
        <v>1.89</v>
      </c>
      <c r="D2525" s="27" t="str">
        <f t="shared" si="156"/>
        <v>📈Low Performer</v>
      </c>
      <c r="E2525" s="27" t="str" cm="1">
        <f t="array" ref="E2525">_xlfn.IFS(C2525&gt;= 4.5,"Excellent",C2525 &gt;=3.5,"Good",C2525&gt;=2.5,"Average",C2525&gt;= 1.5,"Below Avg",C2525&lt;1.5,"Poor")</f>
        <v>Below Avg</v>
      </c>
      <c r="F2525" s="27" t="str">
        <f t="shared" si="157"/>
        <v>At Risk</v>
      </c>
      <c r="G2525" s="58" t="str">
        <f t="shared" si="158"/>
        <v>No Bonus</v>
      </c>
      <c r="H2525" s="60" t="str">
        <f t="shared" si="159"/>
        <v>Invalid</v>
      </c>
    </row>
    <row r="2526" spans="1:8" x14ac:dyDescent="0.2">
      <c r="A2526" s="26" t="s">
        <v>8077</v>
      </c>
      <c r="B2526" s="26" t="s">
        <v>8078</v>
      </c>
      <c r="C2526" s="26">
        <v>3.97</v>
      </c>
      <c r="D2526" s="27" t="str">
        <f t="shared" si="156"/>
        <v>✅High Performer</v>
      </c>
      <c r="E2526" s="27" t="str" cm="1">
        <f t="array" ref="E2526">_xlfn.IFS(C2526&gt;= 4.5,"Excellent",C2526 &gt;=3.5,"Good",C2526&gt;=2.5,"Average",C2526&gt;= 1.5,"Below Avg",C2526&lt;1.5,"Poor")</f>
        <v>Good</v>
      </c>
      <c r="F2526" s="27" t="str">
        <f t="shared" si="157"/>
        <v>Developing</v>
      </c>
      <c r="G2526" s="58" t="str">
        <f t="shared" si="158"/>
        <v>30% Bonus</v>
      </c>
      <c r="H2526" s="60" t="str">
        <f t="shared" si="159"/>
        <v>Valid</v>
      </c>
    </row>
    <row r="2527" spans="1:8" x14ac:dyDescent="0.2">
      <c r="A2527" s="26" t="s">
        <v>8080</v>
      </c>
      <c r="B2527" s="26" t="s">
        <v>1154</v>
      </c>
      <c r="C2527" s="26">
        <v>1</v>
      </c>
      <c r="D2527" s="27" t="str">
        <f t="shared" si="156"/>
        <v>📈Low Performer</v>
      </c>
      <c r="E2527" s="27" t="str" cm="1">
        <f t="array" ref="E2527">_xlfn.IFS(C2527&gt;= 4.5,"Excellent",C2527 &gt;=3.5,"Good",C2527&gt;=2.5,"Average",C2527&gt;= 1.5,"Below Avg",C2527&lt;1.5,"Poor")</f>
        <v>Poor</v>
      </c>
      <c r="F2527" s="27" t="str">
        <f t="shared" si="157"/>
        <v>At Risk</v>
      </c>
      <c r="G2527" s="58" t="str">
        <f t="shared" si="158"/>
        <v>No Bonus</v>
      </c>
      <c r="H2527" s="60" t="str">
        <f t="shared" si="159"/>
        <v>Invalid</v>
      </c>
    </row>
    <row r="2528" spans="1:8" x14ac:dyDescent="0.2">
      <c r="A2528" s="26" t="s">
        <v>8082</v>
      </c>
      <c r="B2528" s="26" t="s">
        <v>8083</v>
      </c>
      <c r="C2528" s="26">
        <v>1.72</v>
      </c>
      <c r="D2528" s="27" t="str">
        <f t="shared" si="156"/>
        <v>📈Low Performer</v>
      </c>
      <c r="E2528" s="27" t="str" cm="1">
        <f t="array" ref="E2528">_xlfn.IFS(C2528&gt;= 4.5,"Excellent",C2528 &gt;=3.5,"Good",C2528&gt;=2.5,"Average",C2528&gt;= 1.5,"Below Avg",C2528&lt;1.5,"Poor")</f>
        <v>Below Avg</v>
      </c>
      <c r="F2528" s="27" t="str">
        <f t="shared" si="157"/>
        <v>At Risk</v>
      </c>
      <c r="G2528" s="58" t="str">
        <f t="shared" si="158"/>
        <v>No Bonus</v>
      </c>
      <c r="H2528" s="60" t="str">
        <f t="shared" si="159"/>
        <v>Invalid</v>
      </c>
    </row>
    <row r="2529" spans="1:8" x14ac:dyDescent="0.2">
      <c r="A2529" s="26" t="s">
        <v>8085</v>
      </c>
      <c r="B2529" s="26" t="s">
        <v>2145</v>
      </c>
      <c r="C2529" s="26">
        <v>2.84</v>
      </c>
      <c r="D2529" s="27" t="str">
        <f t="shared" si="156"/>
        <v>📈Low Performer</v>
      </c>
      <c r="E2529" s="27" t="str" cm="1">
        <f t="array" ref="E2529">_xlfn.IFS(C2529&gt;= 4.5,"Excellent",C2529 &gt;=3.5,"Good",C2529&gt;=2.5,"Average",C2529&gt;= 1.5,"Below Avg",C2529&lt;1.5,"Poor")</f>
        <v>Average</v>
      </c>
      <c r="F2529" s="27" t="str">
        <f t="shared" si="157"/>
        <v>Developing</v>
      </c>
      <c r="G2529" s="58" t="str">
        <f t="shared" si="158"/>
        <v>30% Bonus</v>
      </c>
      <c r="H2529" s="60" t="str">
        <f t="shared" si="159"/>
        <v>Valid</v>
      </c>
    </row>
    <row r="2530" spans="1:8" x14ac:dyDescent="0.2">
      <c r="A2530" s="26" t="s">
        <v>8087</v>
      </c>
      <c r="B2530" s="26" t="s">
        <v>7320</v>
      </c>
      <c r="C2530" s="26">
        <v>4.76</v>
      </c>
      <c r="D2530" s="27" t="str">
        <f t="shared" si="156"/>
        <v>✅High Performer</v>
      </c>
      <c r="E2530" s="27" t="str" cm="1">
        <f t="array" ref="E2530">_xlfn.IFS(C2530&gt;= 4.5,"Excellent",C2530 &gt;=3.5,"Good",C2530&gt;=2.5,"Average",C2530&gt;= 1.5,"Below Avg",C2530&lt;1.5,"Poor")</f>
        <v>Excellent</v>
      </c>
      <c r="F2530" s="27" t="str">
        <f t="shared" si="157"/>
        <v>Top Employee</v>
      </c>
      <c r="G2530" s="58" t="str">
        <f t="shared" si="158"/>
        <v>50% Bonus</v>
      </c>
      <c r="H2530" s="60" t="str">
        <f t="shared" si="159"/>
        <v>Valid</v>
      </c>
    </row>
    <row r="2531" spans="1:8" x14ac:dyDescent="0.2">
      <c r="A2531" s="26" t="s">
        <v>8089</v>
      </c>
      <c r="B2531" s="26" t="s">
        <v>3918</v>
      </c>
      <c r="C2531" s="26">
        <v>2.2999999999999998</v>
      </c>
      <c r="D2531" s="27" t="str">
        <f t="shared" si="156"/>
        <v>📈Low Performer</v>
      </c>
      <c r="E2531" s="27" t="str" cm="1">
        <f t="array" ref="E2531">_xlfn.IFS(C2531&gt;= 4.5,"Excellent",C2531 &gt;=3.5,"Good",C2531&gt;=2.5,"Average",C2531&gt;= 1.5,"Below Avg",C2531&lt;1.5,"Poor")</f>
        <v>Below Avg</v>
      </c>
      <c r="F2531" s="27" t="str">
        <f t="shared" si="157"/>
        <v>At Risk</v>
      </c>
      <c r="G2531" s="58" t="str">
        <f t="shared" si="158"/>
        <v>No Bonus</v>
      </c>
      <c r="H2531" s="60" t="str">
        <f t="shared" si="159"/>
        <v>Valid</v>
      </c>
    </row>
    <row r="2532" spans="1:8" x14ac:dyDescent="0.2">
      <c r="A2532" s="26" t="s">
        <v>8091</v>
      </c>
      <c r="B2532" s="26" t="s">
        <v>2866</v>
      </c>
      <c r="C2532" s="26">
        <v>2.56</v>
      </c>
      <c r="D2532" s="27" t="str">
        <f t="shared" si="156"/>
        <v>📈Low Performer</v>
      </c>
      <c r="E2532" s="27" t="str" cm="1">
        <f t="array" ref="E2532">_xlfn.IFS(C2532&gt;= 4.5,"Excellent",C2532 &gt;=3.5,"Good",C2532&gt;=2.5,"Average",C2532&gt;= 1.5,"Below Avg",C2532&lt;1.5,"Poor")</f>
        <v>Average</v>
      </c>
      <c r="F2532" s="27" t="str">
        <f t="shared" si="157"/>
        <v>Developing</v>
      </c>
      <c r="G2532" s="58" t="str">
        <f t="shared" si="158"/>
        <v>30% Bonus</v>
      </c>
      <c r="H2532" s="60" t="str">
        <f t="shared" si="159"/>
        <v>Valid</v>
      </c>
    </row>
    <row r="2533" spans="1:8" x14ac:dyDescent="0.2">
      <c r="A2533" s="26" t="s">
        <v>8093</v>
      </c>
      <c r="B2533" s="26" t="s">
        <v>8094</v>
      </c>
      <c r="C2533" s="26">
        <v>2.23</v>
      </c>
      <c r="D2533" s="27" t="str">
        <f t="shared" si="156"/>
        <v>📈Low Performer</v>
      </c>
      <c r="E2533" s="27" t="str" cm="1">
        <f t="array" ref="E2533">_xlfn.IFS(C2533&gt;= 4.5,"Excellent",C2533 &gt;=3.5,"Good",C2533&gt;=2.5,"Average",C2533&gt;= 1.5,"Below Avg",C2533&lt;1.5,"Poor")</f>
        <v>Below Avg</v>
      </c>
      <c r="F2533" s="27" t="str">
        <f t="shared" si="157"/>
        <v>At Risk</v>
      </c>
      <c r="G2533" s="58" t="str">
        <f t="shared" si="158"/>
        <v>No Bonus</v>
      </c>
      <c r="H2533" s="60" t="str">
        <f t="shared" si="159"/>
        <v>Valid</v>
      </c>
    </row>
    <row r="2534" spans="1:8" x14ac:dyDescent="0.2">
      <c r="A2534" s="26" t="s">
        <v>8096</v>
      </c>
      <c r="B2534" s="26" t="s">
        <v>8097</v>
      </c>
      <c r="C2534" s="26">
        <v>3.65</v>
      </c>
      <c r="D2534" s="27" t="str">
        <f t="shared" si="156"/>
        <v>✅High Performer</v>
      </c>
      <c r="E2534" s="27" t="str" cm="1">
        <f t="array" ref="E2534">_xlfn.IFS(C2534&gt;= 4.5,"Excellent",C2534 &gt;=3.5,"Good",C2534&gt;=2.5,"Average",C2534&gt;= 1.5,"Below Avg",C2534&lt;1.5,"Poor")</f>
        <v>Good</v>
      </c>
      <c r="F2534" s="27" t="str">
        <f t="shared" si="157"/>
        <v>Developing</v>
      </c>
      <c r="G2534" s="58" t="str">
        <f t="shared" si="158"/>
        <v>30% Bonus</v>
      </c>
      <c r="H2534" s="60" t="str">
        <f t="shared" si="159"/>
        <v>Valid</v>
      </c>
    </row>
    <row r="2535" spans="1:8" x14ac:dyDescent="0.2">
      <c r="A2535" s="26" t="s">
        <v>8100</v>
      </c>
      <c r="B2535" s="26" t="s">
        <v>1390</v>
      </c>
      <c r="C2535" s="26">
        <v>3.25</v>
      </c>
      <c r="D2535" s="27" t="str">
        <f t="shared" si="156"/>
        <v>✅High Performer</v>
      </c>
      <c r="E2535" s="27" t="str" cm="1">
        <f t="array" ref="E2535">_xlfn.IFS(C2535&gt;= 4.5,"Excellent",C2535 &gt;=3.5,"Good",C2535&gt;=2.5,"Average",C2535&gt;= 1.5,"Below Avg",C2535&lt;1.5,"Poor")</f>
        <v>Average</v>
      </c>
      <c r="F2535" s="27" t="str">
        <f t="shared" si="157"/>
        <v>Developing</v>
      </c>
      <c r="G2535" s="58" t="str">
        <f t="shared" si="158"/>
        <v>30% Bonus</v>
      </c>
      <c r="H2535" s="60" t="str">
        <f t="shared" si="159"/>
        <v>Valid</v>
      </c>
    </row>
    <row r="2536" spans="1:8" x14ac:dyDescent="0.2">
      <c r="A2536" s="26" t="s">
        <v>8103</v>
      </c>
      <c r="B2536" s="26" t="s">
        <v>8104</v>
      </c>
      <c r="C2536" s="26">
        <v>4.8</v>
      </c>
      <c r="D2536" s="27" t="str">
        <f t="shared" si="156"/>
        <v>✅High Performer</v>
      </c>
      <c r="E2536" s="27" t="str" cm="1">
        <f t="array" ref="E2536">_xlfn.IFS(C2536&gt;= 4.5,"Excellent",C2536 &gt;=3.5,"Good",C2536&gt;=2.5,"Average",C2536&gt;= 1.5,"Below Avg",C2536&lt;1.5,"Poor")</f>
        <v>Excellent</v>
      </c>
      <c r="F2536" s="27" t="str">
        <f t="shared" si="157"/>
        <v>Top Employee</v>
      </c>
      <c r="G2536" s="58" t="str">
        <f t="shared" si="158"/>
        <v>50% Bonus</v>
      </c>
      <c r="H2536" s="60" t="str">
        <f t="shared" si="159"/>
        <v>Valid</v>
      </c>
    </row>
    <row r="2537" spans="1:8" x14ac:dyDescent="0.2">
      <c r="A2537" s="26" t="s">
        <v>8107</v>
      </c>
      <c r="B2537" s="26" t="s">
        <v>8108</v>
      </c>
      <c r="C2537" s="26">
        <v>3.3</v>
      </c>
      <c r="D2537" s="27" t="str">
        <f t="shared" si="156"/>
        <v>✅High Performer</v>
      </c>
      <c r="E2537" s="27" t="str" cm="1">
        <f t="array" ref="E2537">_xlfn.IFS(C2537&gt;= 4.5,"Excellent",C2537 &gt;=3.5,"Good",C2537&gt;=2.5,"Average",C2537&gt;= 1.5,"Below Avg",C2537&lt;1.5,"Poor")</f>
        <v>Average</v>
      </c>
      <c r="F2537" s="27" t="str">
        <f t="shared" si="157"/>
        <v>Developing</v>
      </c>
      <c r="G2537" s="58" t="str">
        <f t="shared" si="158"/>
        <v>30% Bonus</v>
      </c>
      <c r="H2537" s="60" t="str">
        <f t="shared" si="159"/>
        <v>Valid</v>
      </c>
    </row>
    <row r="2538" spans="1:8" x14ac:dyDescent="0.2">
      <c r="A2538" s="26" t="s">
        <v>8110</v>
      </c>
      <c r="B2538" s="26" t="s">
        <v>8111</v>
      </c>
      <c r="C2538" s="26">
        <v>2.08</v>
      </c>
      <c r="D2538" s="27" t="str">
        <f t="shared" si="156"/>
        <v>📈Low Performer</v>
      </c>
      <c r="E2538" s="27" t="str" cm="1">
        <f t="array" ref="E2538">_xlfn.IFS(C2538&gt;= 4.5,"Excellent",C2538 &gt;=3.5,"Good",C2538&gt;=2.5,"Average",C2538&gt;= 1.5,"Below Avg",C2538&lt;1.5,"Poor")</f>
        <v>Below Avg</v>
      </c>
      <c r="F2538" s="27" t="str">
        <f t="shared" si="157"/>
        <v>At Risk</v>
      </c>
      <c r="G2538" s="58" t="str">
        <f t="shared" si="158"/>
        <v>No Bonus</v>
      </c>
      <c r="H2538" s="60" t="str">
        <f t="shared" si="159"/>
        <v>Valid</v>
      </c>
    </row>
    <row r="2539" spans="1:8" x14ac:dyDescent="0.2">
      <c r="A2539" s="26" t="s">
        <v>8113</v>
      </c>
      <c r="B2539" s="26" t="s">
        <v>159</v>
      </c>
      <c r="C2539" s="26">
        <v>4.9400000000000004</v>
      </c>
      <c r="D2539" s="27" t="str">
        <f t="shared" si="156"/>
        <v>✅High Performer</v>
      </c>
      <c r="E2539" s="27" t="str" cm="1">
        <f t="array" ref="E2539">_xlfn.IFS(C2539&gt;= 4.5,"Excellent",C2539 &gt;=3.5,"Good",C2539&gt;=2.5,"Average",C2539&gt;= 1.5,"Below Avg",C2539&lt;1.5,"Poor")</f>
        <v>Excellent</v>
      </c>
      <c r="F2539" s="27" t="str">
        <f t="shared" si="157"/>
        <v>Top Employee</v>
      </c>
      <c r="G2539" s="58" t="str">
        <f t="shared" si="158"/>
        <v>50% Bonus</v>
      </c>
      <c r="H2539" s="60" t="str">
        <f t="shared" si="159"/>
        <v>Valid</v>
      </c>
    </row>
    <row r="2540" spans="1:8" x14ac:dyDescent="0.2">
      <c r="A2540" s="26" t="s">
        <v>8115</v>
      </c>
      <c r="B2540" s="26" t="s">
        <v>8116</v>
      </c>
      <c r="C2540" s="26">
        <v>4.96</v>
      </c>
      <c r="D2540" s="27" t="str">
        <f t="shared" si="156"/>
        <v>✅High Performer</v>
      </c>
      <c r="E2540" s="27" t="str" cm="1">
        <f t="array" ref="E2540">_xlfn.IFS(C2540&gt;= 4.5,"Excellent",C2540 &gt;=3.5,"Good",C2540&gt;=2.5,"Average",C2540&gt;= 1.5,"Below Avg",C2540&lt;1.5,"Poor")</f>
        <v>Excellent</v>
      </c>
      <c r="F2540" s="27" t="str">
        <f t="shared" si="157"/>
        <v>Top Employee</v>
      </c>
      <c r="G2540" s="58" t="str">
        <f t="shared" si="158"/>
        <v>50% Bonus</v>
      </c>
      <c r="H2540" s="60" t="str">
        <f t="shared" si="159"/>
        <v>Valid</v>
      </c>
    </row>
    <row r="2541" spans="1:8" x14ac:dyDescent="0.2">
      <c r="A2541" s="26" t="s">
        <v>8118</v>
      </c>
      <c r="B2541" s="26" t="s">
        <v>622</v>
      </c>
      <c r="C2541" s="26">
        <v>1.57</v>
      </c>
      <c r="D2541" s="27" t="str">
        <f t="shared" si="156"/>
        <v>📈Low Performer</v>
      </c>
      <c r="E2541" s="27" t="str" cm="1">
        <f t="array" ref="E2541">_xlfn.IFS(C2541&gt;= 4.5,"Excellent",C2541 &gt;=3.5,"Good",C2541&gt;=2.5,"Average",C2541&gt;= 1.5,"Below Avg",C2541&lt;1.5,"Poor")</f>
        <v>Below Avg</v>
      </c>
      <c r="F2541" s="27" t="str">
        <f t="shared" si="157"/>
        <v>At Risk</v>
      </c>
      <c r="G2541" s="58" t="str">
        <f t="shared" si="158"/>
        <v>No Bonus</v>
      </c>
      <c r="H2541" s="60" t="str">
        <f t="shared" si="159"/>
        <v>Invalid</v>
      </c>
    </row>
    <row r="2542" spans="1:8" x14ac:dyDescent="0.2">
      <c r="A2542" s="26" t="s">
        <v>8121</v>
      </c>
      <c r="B2542" s="26" t="s">
        <v>8122</v>
      </c>
      <c r="C2542" s="26">
        <v>2.63</v>
      </c>
      <c r="D2542" s="27" t="str">
        <f t="shared" si="156"/>
        <v>📈Low Performer</v>
      </c>
      <c r="E2542" s="27" t="str" cm="1">
        <f t="array" ref="E2542">_xlfn.IFS(C2542&gt;= 4.5,"Excellent",C2542 &gt;=3.5,"Good",C2542&gt;=2.5,"Average",C2542&gt;= 1.5,"Below Avg",C2542&lt;1.5,"Poor")</f>
        <v>Average</v>
      </c>
      <c r="F2542" s="27" t="str">
        <f t="shared" si="157"/>
        <v>Developing</v>
      </c>
      <c r="G2542" s="58" t="str">
        <f t="shared" si="158"/>
        <v>30% Bonus</v>
      </c>
      <c r="H2542" s="60" t="str">
        <f t="shared" si="159"/>
        <v>Valid</v>
      </c>
    </row>
    <row r="2543" spans="1:8" x14ac:dyDescent="0.2">
      <c r="A2543" s="26" t="s">
        <v>8124</v>
      </c>
      <c r="B2543" s="26" t="s">
        <v>8125</v>
      </c>
      <c r="C2543" s="26">
        <v>2.73</v>
      </c>
      <c r="D2543" s="27" t="str">
        <f t="shared" si="156"/>
        <v>📈Low Performer</v>
      </c>
      <c r="E2543" s="27" t="str" cm="1">
        <f t="array" ref="E2543">_xlfn.IFS(C2543&gt;= 4.5,"Excellent",C2543 &gt;=3.5,"Good",C2543&gt;=2.5,"Average",C2543&gt;= 1.5,"Below Avg",C2543&lt;1.5,"Poor")</f>
        <v>Average</v>
      </c>
      <c r="F2543" s="27" t="str">
        <f t="shared" si="157"/>
        <v>Developing</v>
      </c>
      <c r="G2543" s="58" t="str">
        <f t="shared" si="158"/>
        <v>30% Bonus</v>
      </c>
      <c r="H2543" s="60" t="str">
        <f t="shared" si="159"/>
        <v>Valid</v>
      </c>
    </row>
    <row r="2544" spans="1:8" x14ac:dyDescent="0.2">
      <c r="A2544" s="26" t="s">
        <v>8127</v>
      </c>
      <c r="B2544" s="26" t="s">
        <v>323</v>
      </c>
      <c r="C2544" s="26">
        <v>4.75</v>
      </c>
      <c r="D2544" s="27" t="str">
        <f t="shared" si="156"/>
        <v>✅High Performer</v>
      </c>
      <c r="E2544" s="27" t="str" cm="1">
        <f t="array" ref="E2544">_xlfn.IFS(C2544&gt;= 4.5,"Excellent",C2544 &gt;=3.5,"Good",C2544&gt;=2.5,"Average",C2544&gt;= 1.5,"Below Avg",C2544&lt;1.5,"Poor")</f>
        <v>Excellent</v>
      </c>
      <c r="F2544" s="27" t="str">
        <f t="shared" si="157"/>
        <v>Top Employee</v>
      </c>
      <c r="G2544" s="58" t="str">
        <f t="shared" si="158"/>
        <v>50% Bonus</v>
      </c>
      <c r="H2544" s="60" t="str">
        <f t="shared" si="159"/>
        <v>Valid</v>
      </c>
    </row>
    <row r="2545" spans="1:8" x14ac:dyDescent="0.2">
      <c r="A2545" s="26" t="s">
        <v>8129</v>
      </c>
      <c r="B2545" s="26" t="s">
        <v>4546</v>
      </c>
      <c r="C2545" s="26">
        <v>3.24</v>
      </c>
      <c r="D2545" s="27" t="str">
        <f t="shared" si="156"/>
        <v>✅High Performer</v>
      </c>
      <c r="E2545" s="27" t="str" cm="1">
        <f t="array" ref="E2545">_xlfn.IFS(C2545&gt;= 4.5,"Excellent",C2545 &gt;=3.5,"Good",C2545&gt;=2.5,"Average",C2545&gt;= 1.5,"Below Avg",C2545&lt;1.5,"Poor")</f>
        <v>Average</v>
      </c>
      <c r="F2545" s="27" t="str">
        <f t="shared" si="157"/>
        <v>Developing</v>
      </c>
      <c r="G2545" s="58" t="str">
        <f t="shared" si="158"/>
        <v>30% Bonus</v>
      </c>
      <c r="H2545" s="60" t="str">
        <f t="shared" si="159"/>
        <v>Valid</v>
      </c>
    </row>
    <row r="2546" spans="1:8" x14ac:dyDescent="0.2">
      <c r="A2546" s="26" t="s">
        <v>8131</v>
      </c>
      <c r="B2546" s="26" t="s">
        <v>6991</v>
      </c>
      <c r="C2546" s="26">
        <v>3.96</v>
      </c>
      <c r="D2546" s="27" t="str">
        <f t="shared" si="156"/>
        <v>✅High Performer</v>
      </c>
      <c r="E2546" s="27" t="str" cm="1">
        <f t="array" ref="E2546">_xlfn.IFS(C2546&gt;= 4.5,"Excellent",C2546 &gt;=3.5,"Good",C2546&gt;=2.5,"Average",C2546&gt;= 1.5,"Below Avg",C2546&lt;1.5,"Poor")</f>
        <v>Good</v>
      </c>
      <c r="F2546" s="27" t="str">
        <f t="shared" si="157"/>
        <v>Developing</v>
      </c>
      <c r="G2546" s="58" t="str">
        <f t="shared" si="158"/>
        <v>30% Bonus</v>
      </c>
      <c r="H2546" s="60" t="str">
        <f t="shared" si="159"/>
        <v>Valid</v>
      </c>
    </row>
    <row r="2547" spans="1:8" x14ac:dyDescent="0.2">
      <c r="A2547" s="26" t="s">
        <v>8133</v>
      </c>
      <c r="B2547" s="26" t="s">
        <v>2785</v>
      </c>
      <c r="C2547" s="26">
        <v>4.53</v>
      </c>
      <c r="D2547" s="27" t="str">
        <f t="shared" si="156"/>
        <v>✅High Performer</v>
      </c>
      <c r="E2547" s="27" t="str" cm="1">
        <f t="array" ref="E2547">_xlfn.IFS(C2547&gt;= 4.5,"Excellent",C2547 &gt;=3.5,"Good",C2547&gt;=2.5,"Average",C2547&gt;= 1.5,"Below Avg",C2547&lt;1.5,"Poor")</f>
        <v>Excellent</v>
      </c>
      <c r="F2547" s="27" t="str">
        <f t="shared" si="157"/>
        <v>Top Employee</v>
      </c>
      <c r="G2547" s="58" t="str">
        <f t="shared" si="158"/>
        <v>50% Bonus</v>
      </c>
      <c r="H2547" s="60" t="str">
        <f t="shared" si="159"/>
        <v>Valid</v>
      </c>
    </row>
    <row r="2548" spans="1:8" x14ac:dyDescent="0.2">
      <c r="A2548" s="26" t="s">
        <v>8135</v>
      </c>
      <c r="B2548" s="26" t="s">
        <v>8136</v>
      </c>
      <c r="C2548" s="26">
        <v>1.55</v>
      </c>
      <c r="D2548" s="27" t="str">
        <f t="shared" si="156"/>
        <v>📈Low Performer</v>
      </c>
      <c r="E2548" s="27" t="str" cm="1">
        <f t="array" ref="E2548">_xlfn.IFS(C2548&gt;= 4.5,"Excellent",C2548 &gt;=3.5,"Good",C2548&gt;=2.5,"Average",C2548&gt;= 1.5,"Below Avg",C2548&lt;1.5,"Poor")</f>
        <v>Below Avg</v>
      </c>
      <c r="F2548" s="27" t="str">
        <f t="shared" si="157"/>
        <v>At Risk</v>
      </c>
      <c r="G2548" s="58" t="str">
        <f t="shared" si="158"/>
        <v>No Bonus</v>
      </c>
      <c r="H2548" s="60" t="str">
        <f t="shared" si="159"/>
        <v>Invalid</v>
      </c>
    </row>
    <row r="2549" spans="1:8" x14ac:dyDescent="0.2">
      <c r="A2549" s="26" t="s">
        <v>8138</v>
      </c>
      <c r="B2549" s="26" t="s">
        <v>7449</v>
      </c>
      <c r="C2549" s="26">
        <v>3.65</v>
      </c>
      <c r="D2549" s="27" t="str">
        <f t="shared" si="156"/>
        <v>✅High Performer</v>
      </c>
      <c r="E2549" s="27" t="str" cm="1">
        <f t="array" ref="E2549">_xlfn.IFS(C2549&gt;= 4.5,"Excellent",C2549 &gt;=3.5,"Good",C2549&gt;=2.5,"Average",C2549&gt;= 1.5,"Below Avg",C2549&lt;1.5,"Poor")</f>
        <v>Good</v>
      </c>
      <c r="F2549" s="27" t="str">
        <f t="shared" si="157"/>
        <v>Developing</v>
      </c>
      <c r="G2549" s="58" t="str">
        <f t="shared" si="158"/>
        <v>30% Bonus</v>
      </c>
      <c r="H2549" s="60" t="str">
        <f t="shared" si="159"/>
        <v>Valid</v>
      </c>
    </row>
    <row r="2550" spans="1:8" x14ac:dyDescent="0.2">
      <c r="A2550" s="26" t="s">
        <v>8140</v>
      </c>
      <c r="B2550" s="26" t="s">
        <v>5625</v>
      </c>
      <c r="C2550" s="26">
        <v>3.94</v>
      </c>
      <c r="D2550" s="27" t="str">
        <f t="shared" si="156"/>
        <v>✅High Performer</v>
      </c>
      <c r="E2550" s="27" t="str" cm="1">
        <f t="array" ref="E2550">_xlfn.IFS(C2550&gt;= 4.5,"Excellent",C2550 &gt;=3.5,"Good",C2550&gt;=2.5,"Average",C2550&gt;= 1.5,"Below Avg",C2550&lt;1.5,"Poor")</f>
        <v>Good</v>
      </c>
      <c r="F2550" s="27" t="str">
        <f t="shared" si="157"/>
        <v>Developing</v>
      </c>
      <c r="G2550" s="58" t="str">
        <f t="shared" si="158"/>
        <v>30% Bonus</v>
      </c>
      <c r="H2550" s="60" t="str">
        <f t="shared" si="159"/>
        <v>Valid</v>
      </c>
    </row>
    <row r="2551" spans="1:8" x14ac:dyDescent="0.2">
      <c r="A2551" s="26" t="s">
        <v>8142</v>
      </c>
      <c r="B2551" s="26" t="s">
        <v>1941</v>
      </c>
      <c r="C2551" s="26">
        <v>2.76</v>
      </c>
      <c r="D2551" s="27" t="str">
        <f t="shared" si="156"/>
        <v>📈Low Performer</v>
      </c>
      <c r="E2551" s="27" t="str" cm="1">
        <f t="array" ref="E2551">_xlfn.IFS(C2551&gt;= 4.5,"Excellent",C2551 &gt;=3.5,"Good",C2551&gt;=2.5,"Average",C2551&gt;= 1.5,"Below Avg",C2551&lt;1.5,"Poor")</f>
        <v>Average</v>
      </c>
      <c r="F2551" s="27" t="str">
        <f t="shared" si="157"/>
        <v>Developing</v>
      </c>
      <c r="G2551" s="58" t="str">
        <f t="shared" si="158"/>
        <v>30% Bonus</v>
      </c>
      <c r="H2551" s="60" t="str">
        <f t="shared" si="159"/>
        <v>Valid</v>
      </c>
    </row>
    <row r="2552" spans="1:8" x14ac:dyDescent="0.2">
      <c r="A2552" s="26" t="s">
        <v>8145</v>
      </c>
      <c r="B2552" s="26" t="s">
        <v>4036</v>
      </c>
      <c r="C2552" s="26">
        <v>1.5</v>
      </c>
      <c r="D2552" s="27" t="str">
        <f t="shared" si="156"/>
        <v>📈Low Performer</v>
      </c>
      <c r="E2552" s="27" t="str" cm="1">
        <f t="array" ref="E2552">_xlfn.IFS(C2552&gt;= 4.5,"Excellent",C2552 &gt;=3.5,"Good",C2552&gt;=2.5,"Average",C2552&gt;= 1.5,"Below Avg",C2552&lt;1.5,"Poor")</f>
        <v>Below Avg</v>
      </c>
      <c r="F2552" s="27" t="str">
        <f t="shared" si="157"/>
        <v>At Risk</v>
      </c>
      <c r="G2552" s="58" t="str">
        <f t="shared" si="158"/>
        <v>No Bonus</v>
      </c>
      <c r="H2552" s="60" t="str">
        <f t="shared" si="159"/>
        <v>Invalid</v>
      </c>
    </row>
    <row r="2553" spans="1:8" x14ac:dyDescent="0.2">
      <c r="A2553" s="26" t="s">
        <v>8147</v>
      </c>
      <c r="B2553" s="26" t="s">
        <v>8148</v>
      </c>
      <c r="C2553" s="26">
        <v>3.12</v>
      </c>
      <c r="D2553" s="27" t="str">
        <f t="shared" si="156"/>
        <v>✅High Performer</v>
      </c>
      <c r="E2553" s="27" t="str" cm="1">
        <f t="array" ref="E2553">_xlfn.IFS(C2553&gt;= 4.5,"Excellent",C2553 &gt;=3.5,"Good",C2553&gt;=2.5,"Average",C2553&gt;= 1.5,"Below Avg",C2553&lt;1.5,"Poor")</f>
        <v>Average</v>
      </c>
      <c r="F2553" s="27" t="str">
        <f t="shared" si="157"/>
        <v>Developing</v>
      </c>
      <c r="G2553" s="58" t="str">
        <f t="shared" si="158"/>
        <v>30% Bonus</v>
      </c>
      <c r="H2553" s="60" t="str">
        <f t="shared" si="159"/>
        <v>Valid</v>
      </c>
    </row>
    <row r="2554" spans="1:8" x14ac:dyDescent="0.2">
      <c r="A2554" s="26" t="s">
        <v>8150</v>
      </c>
      <c r="B2554" s="26" t="s">
        <v>4238</v>
      </c>
      <c r="C2554" s="26">
        <v>3.77</v>
      </c>
      <c r="D2554" s="27" t="str">
        <f t="shared" si="156"/>
        <v>✅High Performer</v>
      </c>
      <c r="E2554" s="27" t="str" cm="1">
        <f t="array" ref="E2554">_xlfn.IFS(C2554&gt;= 4.5,"Excellent",C2554 &gt;=3.5,"Good",C2554&gt;=2.5,"Average",C2554&gt;= 1.5,"Below Avg",C2554&lt;1.5,"Poor")</f>
        <v>Good</v>
      </c>
      <c r="F2554" s="27" t="str">
        <f t="shared" si="157"/>
        <v>Developing</v>
      </c>
      <c r="G2554" s="58" t="str">
        <f t="shared" si="158"/>
        <v>30% Bonus</v>
      </c>
      <c r="H2554" s="60" t="str">
        <f t="shared" si="159"/>
        <v>Valid</v>
      </c>
    </row>
    <row r="2555" spans="1:8" x14ac:dyDescent="0.2">
      <c r="A2555" s="26" t="s">
        <v>8152</v>
      </c>
      <c r="B2555" s="26" t="s">
        <v>5521</v>
      </c>
      <c r="C2555" s="26">
        <v>2.2200000000000002</v>
      </c>
      <c r="D2555" s="27" t="str">
        <f t="shared" si="156"/>
        <v>📈Low Performer</v>
      </c>
      <c r="E2555" s="27" t="str" cm="1">
        <f t="array" ref="E2555">_xlfn.IFS(C2555&gt;= 4.5,"Excellent",C2555 &gt;=3.5,"Good",C2555&gt;=2.5,"Average",C2555&gt;= 1.5,"Below Avg",C2555&lt;1.5,"Poor")</f>
        <v>Below Avg</v>
      </c>
      <c r="F2555" s="27" t="str">
        <f t="shared" si="157"/>
        <v>At Risk</v>
      </c>
      <c r="G2555" s="58" t="str">
        <f t="shared" si="158"/>
        <v>No Bonus</v>
      </c>
      <c r="H2555" s="60" t="str">
        <f t="shared" si="159"/>
        <v>Valid</v>
      </c>
    </row>
    <row r="2556" spans="1:8" x14ac:dyDescent="0.2">
      <c r="A2556" s="26" t="s">
        <v>8154</v>
      </c>
      <c r="B2556" s="26" t="s">
        <v>1705</v>
      </c>
      <c r="C2556" s="26">
        <v>1.97</v>
      </c>
      <c r="D2556" s="27" t="str">
        <f t="shared" si="156"/>
        <v>📈Low Performer</v>
      </c>
      <c r="E2556" s="27" t="str" cm="1">
        <f t="array" ref="E2556">_xlfn.IFS(C2556&gt;= 4.5,"Excellent",C2556 &gt;=3.5,"Good",C2556&gt;=2.5,"Average",C2556&gt;= 1.5,"Below Avg",C2556&lt;1.5,"Poor")</f>
        <v>Below Avg</v>
      </c>
      <c r="F2556" s="27" t="str">
        <f t="shared" si="157"/>
        <v>At Risk</v>
      </c>
      <c r="G2556" s="58" t="str">
        <f t="shared" si="158"/>
        <v>No Bonus</v>
      </c>
      <c r="H2556" s="60" t="str">
        <f t="shared" si="159"/>
        <v>Invalid</v>
      </c>
    </row>
    <row r="2557" spans="1:8" x14ac:dyDescent="0.2">
      <c r="A2557" s="26" t="s">
        <v>8156</v>
      </c>
      <c r="B2557" s="26" t="s">
        <v>1698</v>
      </c>
      <c r="C2557" s="26">
        <v>2.2799999999999998</v>
      </c>
      <c r="D2557" s="27" t="str">
        <f t="shared" si="156"/>
        <v>📈Low Performer</v>
      </c>
      <c r="E2557" s="27" t="str" cm="1">
        <f t="array" ref="E2557">_xlfn.IFS(C2557&gt;= 4.5,"Excellent",C2557 &gt;=3.5,"Good",C2557&gt;=2.5,"Average",C2557&gt;= 1.5,"Below Avg",C2557&lt;1.5,"Poor")</f>
        <v>Below Avg</v>
      </c>
      <c r="F2557" s="27" t="str">
        <f t="shared" si="157"/>
        <v>At Risk</v>
      </c>
      <c r="G2557" s="58" t="str">
        <f t="shared" si="158"/>
        <v>No Bonus</v>
      </c>
      <c r="H2557" s="60" t="str">
        <f t="shared" si="159"/>
        <v>Valid</v>
      </c>
    </row>
    <row r="2558" spans="1:8" x14ac:dyDescent="0.2">
      <c r="A2558" s="26" t="s">
        <v>8158</v>
      </c>
      <c r="B2558" s="26" t="s">
        <v>8159</v>
      </c>
      <c r="C2558" s="26">
        <v>3.83</v>
      </c>
      <c r="D2558" s="27" t="str">
        <f t="shared" si="156"/>
        <v>✅High Performer</v>
      </c>
      <c r="E2558" s="27" t="str" cm="1">
        <f t="array" ref="E2558">_xlfn.IFS(C2558&gt;= 4.5,"Excellent",C2558 &gt;=3.5,"Good",C2558&gt;=2.5,"Average",C2558&gt;= 1.5,"Below Avg",C2558&lt;1.5,"Poor")</f>
        <v>Good</v>
      </c>
      <c r="F2558" s="27" t="str">
        <f t="shared" si="157"/>
        <v>Developing</v>
      </c>
      <c r="G2558" s="58" t="str">
        <f t="shared" si="158"/>
        <v>30% Bonus</v>
      </c>
      <c r="H2558" s="60" t="str">
        <f t="shared" si="159"/>
        <v>Valid</v>
      </c>
    </row>
    <row r="2559" spans="1:8" x14ac:dyDescent="0.2">
      <c r="A2559" s="26" t="s">
        <v>8161</v>
      </c>
      <c r="B2559" s="26" t="s">
        <v>3093</v>
      </c>
      <c r="C2559" s="26">
        <v>4.82</v>
      </c>
      <c r="D2559" s="27" t="str">
        <f t="shared" si="156"/>
        <v>✅High Performer</v>
      </c>
      <c r="E2559" s="27" t="str" cm="1">
        <f t="array" ref="E2559">_xlfn.IFS(C2559&gt;= 4.5,"Excellent",C2559 &gt;=3.5,"Good",C2559&gt;=2.5,"Average",C2559&gt;= 1.5,"Below Avg",C2559&lt;1.5,"Poor")</f>
        <v>Excellent</v>
      </c>
      <c r="F2559" s="27" t="str">
        <f t="shared" si="157"/>
        <v>Top Employee</v>
      </c>
      <c r="G2559" s="58" t="str">
        <f t="shared" si="158"/>
        <v>50% Bonus</v>
      </c>
      <c r="H2559" s="60" t="str">
        <f t="shared" si="159"/>
        <v>Valid</v>
      </c>
    </row>
    <row r="2560" spans="1:8" x14ac:dyDescent="0.2">
      <c r="A2560" s="26" t="s">
        <v>8163</v>
      </c>
      <c r="B2560" s="26" t="s">
        <v>4521</v>
      </c>
      <c r="C2560" s="26">
        <v>2.31</v>
      </c>
      <c r="D2560" s="27" t="str">
        <f t="shared" si="156"/>
        <v>📈Low Performer</v>
      </c>
      <c r="E2560" s="27" t="str" cm="1">
        <f t="array" ref="E2560">_xlfn.IFS(C2560&gt;= 4.5,"Excellent",C2560 &gt;=3.5,"Good",C2560&gt;=2.5,"Average",C2560&gt;= 1.5,"Below Avg",C2560&lt;1.5,"Poor")</f>
        <v>Below Avg</v>
      </c>
      <c r="F2560" s="27" t="str">
        <f t="shared" si="157"/>
        <v>At Risk</v>
      </c>
      <c r="G2560" s="58" t="str">
        <f t="shared" si="158"/>
        <v>No Bonus</v>
      </c>
      <c r="H2560" s="60" t="str">
        <f t="shared" si="159"/>
        <v>Valid</v>
      </c>
    </row>
    <row r="2561" spans="1:8" x14ac:dyDescent="0.2">
      <c r="A2561" s="26" t="s">
        <v>8166</v>
      </c>
      <c r="B2561" s="26" t="s">
        <v>2898</v>
      </c>
      <c r="C2561" s="26">
        <v>2.68</v>
      </c>
      <c r="D2561" s="27" t="str">
        <f t="shared" si="156"/>
        <v>📈Low Performer</v>
      </c>
      <c r="E2561" s="27" t="str" cm="1">
        <f t="array" ref="E2561">_xlfn.IFS(C2561&gt;= 4.5,"Excellent",C2561 &gt;=3.5,"Good",C2561&gt;=2.5,"Average",C2561&gt;= 1.5,"Below Avg",C2561&lt;1.5,"Poor")</f>
        <v>Average</v>
      </c>
      <c r="F2561" s="27" t="str">
        <f t="shared" si="157"/>
        <v>Developing</v>
      </c>
      <c r="G2561" s="58" t="str">
        <f t="shared" si="158"/>
        <v>30% Bonus</v>
      </c>
      <c r="H2561" s="60" t="str">
        <f t="shared" si="159"/>
        <v>Valid</v>
      </c>
    </row>
    <row r="2562" spans="1:8" x14ac:dyDescent="0.2">
      <c r="A2562" s="26" t="s">
        <v>8169</v>
      </c>
      <c r="B2562" s="26" t="s">
        <v>8170</v>
      </c>
      <c r="C2562" s="26">
        <v>2.74</v>
      </c>
      <c r="D2562" s="27" t="str">
        <f t="shared" si="156"/>
        <v>📈Low Performer</v>
      </c>
      <c r="E2562" s="27" t="str" cm="1">
        <f t="array" ref="E2562">_xlfn.IFS(C2562&gt;= 4.5,"Excellent",C2562 &gt;=3.5,"Good",C2562&gt;=2.5,"Average",C2562&gt;= 1.5,"Below Avg",C2562&lt;1.5,"Poor")</f>
        <v>Average</v>
      </c>
      <c r="F2562" s="27" t="str">
        <f t="shared" si="157"/>
        <v>Developing</v>
      </c>
      <c r="G2562" s="58" t="str">
        <f t="shared" si="158"/>
        <v>30% Bonus</v>
      </c>
      <c r="H2562" s="60" t="str">
        <f t="shared" si="159"/>
        <v>Valid</v>
      </c>
    </row>
    <row r="2563" spans="1:8" x14ac:dyDescent="0.2">
      <c r="A2563" s="26" t="s">
        <v>8172</v>
      </c>
      <c r="B2563" s="26" t="s">
        <v>7832</v>
      </c>
      <c r="C2563" s="26">
        <v>4.3499999999999996</v>
      </c>
      <c r="D2563" s="27" t="str">
        <f t="shared" si="156"/>
        <v>✅High Performer</v>
      </c>
      <c r="E2563" s="27" t="str" cm="1">
        <f t="array" ref="E2563">_xlfn.IFS(C2563&gt;= 4.5,"Excellent",C2563 &gt;=3.5,"Good",C2563&gt;=2.5,"Average",C2563&gt;= 1.5,"Below Avg",C2563&lt;1.5,"Poor")</f>
        <v>Good</v>
      </c>
      <c r="F2563" s="27" t="str">
        <f t="shared" si="157"/>
        <v>Developing</v>
      </c>
      <c r="G2563" s="58" t="str">
        <f t="shared" si="158"/>
        <v>30% Bonus</v>
      </c>
      <c r="H2563" s="60" t="str">
        <f t="shared" si="159"/>
        <v>Valid</v>
      </c>
    </row>
    <row r="2564" spans="1:8" x14ac:dyDescent="0.2">
      <c r="A2564" s="26" t="s">
        <v>8174</v>
      </c>
      <c r="B2564" s="26" t="s">
        <v>8175</v>
      </c>
      <c r="C2564" s="26">
        <v>1.69</v>
      </c>
      <c r="D2564" s="27" t="str">
        <f t="shared" ref="D2564:D2627" si="160">IF($C2564&gt;=3,"✅High Performer","📈Low Performer")</f>
        <v>📈Low Performer</v>
      </c>
      <c r="E2564" s="27" t="str" cm="1">
        <f t="array" ref="E2564">_xlfn.IFS(C2564&gt;= 4.5,"Excellent",C2564 &gt;=3.5,"Good",C2564&gt;=2.5,"Average",C2564&gt;= 1.5,"Below Avg",C2564&lt;1.5,"Poor")</f>
        <v>Below Avg</v>
      </c>
      <c r="F2564" s="27" t="str">
        <f t="shared" ref="F2564:F2627" si="161">IF(C2564&gt;=4.5,"Top Employee",IF(C2564&gt;=2.5,"Developing","At Risk"))</f>
        <v>At Risk</v>
      </c>
      <c r="G2564" s="58" t="str">
        <f t="shared" ref="G2564:G2627" si="162">IF(AND(C2564&gt;=4.5,C2564&lt;=5),"50% Bonus",IF(AND(C2564&gt;=2.5,C2564&lt;4.5),"30% Bonus","No Bonus"))</f>
        <v>No Bonus</v>
      </c>
      <c r="H2564" s="60" t="str">
        <f t="shared" ref="H2564:H2627" si="163">IF(OR(C2564&lt;=2,C2564&gt;=5),"Invalid","Valid")</f>
        <v>Invalid</v>
      </c>
    </row>
    <row r="2565" spans="1:8" x14ac:dyDescent="0.2">
      <c r="A2565" s="26" t="s">
        <v>8177</v>
      </c>
      <c r="B2565" s="26" t="s">
        <v>1709</v>
      </c>
      <c r="C2565" s="26">
        <v>4.9400000000000004</v>
      </c>
      <c r="D2565" s="27" t="str">
        <f t="shared" si="160"/>
        <v>✅High Performer</v>
      </c>
      <c r="E2565" s="27" t="str" cm="1">
        <f t="array" ref="E2565">_xlfn.IFS(C2565&gt;= 4.5,"Excellent",C2565 &gt;=3.5,"Good",C2565&gt;=2.5,"Average",C2565&gt;= 1.5,"Below Avg",C2565&lt;1.5,"Poor")</f>
        <v>Excellent</v>
      </c>
      <c r="F2565" s="27" t="str">
        <f t="shared" si="161"/>
        <v>Top Employee</v>
      </c>
      <c r="G2565" s="58" t="str">
        <f t="shared" si="162"/>
        <v>50% Bonus</v>
      </c>
      <c r="H2565" s="60" t="str">
        <f t="shared" si="163"/>
        <v>Valid</v>
      </c>
    </row>
    <row r="2566" spans="1:8" x14ac:dyDescent="0.2">
      <c r="A2566" s="26" t="s">
        <v>8179</v>
      </c>
      <c r="B2566" s="26" t="s">
        <v>8180</v>
      </c>
      <c r="C2566" s="26">
        <v>1.94</v>
      </c>
      <c r="D2566" s="27" t="str">
        <f t="shared" si="160"/>
        <v>📈Low Performer</v>
      </c>
      <c r="E2566" s="27" t="str" cm="1">
        <f t="array" ref="E2566">_xlfn.IFS(C2566&gt;= 4.5,"Excellent",C2566 &gt;=3.5,"Good",C2566&gt;=2.5,"Average",C2566&gt;= 1.5,"Below Avg",C2566&lt;1.5,"Poor")</f>
        <v>Below Avg</v>
      </c>
      <c r="F2566" s="27" t="str">
        <f t="shared" si="161"/>
        <v>At Risk</v>
      </c>
      <c r="G2566" s="58" t="str">
        <f t="shared" si="162"/>
        <v>No Bonus</v>
      </c>
      <c r="H2566" s="60" t="str">
        <f t="shared" si="163"/>
        <v>Invalid</v>
      </c>
    </row>
    <row r="2567" spans="1:8" x14ac:dyDescent="0.2">
      <c r="A2567" s="26" t="s">
        <v>8182</v>
      </c>
      <c r="B2567" s="26" t="s">
        <v>6195</v>
      </c>
      <c r="C2567" s="26">
        <v>4.01</v>
      </c>
      <c r="D2567" s="27" t="str">
        <f t="shared" si="160"/>
        <v>✅High Performer</v>
      </c>
      <c r="E2567" s="27" t="str" cm="1">
        <f t="array" ref="E2567">_xlfn.IFS(C2567&gt;= 4.5,"Excellent",C2567 &gt;=3.5,"Good",C2567&gt;=2.5,"Average",C2567&gt;= 1.5,"Below Avg",C2567&lt;1.5,"Poor")</f>
        <v>Good</v>
      </c>
      <c r="F2567" s="27" t="str">
        <f t="shared" si="161"/>
        <v>Developing</v>
      </c>
      <c r="G2567" s="58" t="str">
        <f t="shared" si="162"/>
        <v>30% Bonus</v>
      </c>
      <c r="H2567" s="60" t="str">
        <f t="shared" si="163"/>
        <v>Valid</v>
      </c>
    </row>
    <row r="2568" spans="1:8" x14ac:dyDescent="0.2">
      <c r="A2568" s="26" t="s">
        <v>8184</v>
      </c>
      <c r="B2568" s="26" t="s">
        <v>8185</v>
      </c>
      <c r="C2568" s="26">
        <v>1.1000000000000001</v>
      </c>
      <c r="D2568" s="27" t="str">
        <f t="shared" si="160"/>
        <v>📈Low Performer</v>
      </c>
      <c r="E2568" s="27" t="str" cm="1">
        <f t="array" ref="E2568">_xlfn.IFS(C2568&gt;= 4.5,"Excellent",C2568 &gt;=3.5,"Good",C2568&gt;=2.5,"Average",C2568&gt;= 1.5,"Below Avg",C2568&lt;1.5,"Poor")</f>
        <v>Poor</v>
      </c>
      <c r="F2568" s="27" t="str">
        <f t="shared" si="161"/>
        <v>At Risk</v>
      </c>
      <c r="G2568" s="58" t="str">
        <f t="shared" si="162"/>
        <v>No Bonus</v>
      </c>
      <c r="H2568" s="60" t="str">
        <f t="shared" si="163"/>
        <v>Invalid</v>
      </c>
    </row>
    <row r="2569" spans="1:8" x14ac:dyDescent="0.2">
      <c r="A2569" s="26" t="s">
        <v>8188</v>
      </c>
      <c r="B2569" s="26" t="s">
        <v>8189</v>
      </c>
      <c r="C2569" s="26">
        <v>3.81</v>
      </c>
      <c r="D2569" s="27" t="str">
        <f t="shared" si="160"/>
        <v>✅High Performer</v>
      </c>
      <c r="E2569" s="27" t="str" cm="1">
        <f t="array" ref="E2569">_xlfn.IFS(C2569&gt;= 4.5,"Excellent",C2569 &gt;=3.5,"Good",C2569&gt;=2.5,"Average",C2569&gt;= 1.5,"Below Avg",C2569&lt;1.5,"Poor")</f>
        <v>Good</v>
      </c>
      <c r="F2569" s="27" t="str">
        <f t="shared" si="161"/>
        <v>Developing</v>
      </c>
      <c r="G2569" s="58" t="str">
        <f t="shared" si="162"/>
        <v>30% Bonus</v>
      </c>
      <c r="H2569" s="60" t="str">
        <f t="shared" si="163"/>
        <v>Valid</v>
      </c>
    </row>
    <row r="2570" spans="1:8" x14ac:dyDescent="0.2">
      <c r="A2570" s="26" t="s">
        <v>8191</v>
      </c>
      <c r="B2570" s="26" t="s">
        <v>1217</v>
      </c>
      <c r="C2570" s="26">
        <v>1.51</v>
      </c>
      <c r="D2570" s="27" t="str">
        <f t="shared" si="160"/>
        <v>📈Low Performer</v>
      </c>
      <c r="E2570" s="27" t="str" cm="1">
        <f t="array" ref="E2570">_xlfn.IFS(C2570&gt;= 4.5,"Excellent",C2570 &gt;=3.5,"Good",C2570&gt;=2.5,"Average",C2570&gt;= 1.5,"Below Avg",C2570&lt;1.5,"Poor")</f>
        <v>Below Avg</v>
      </c>
      <c r="F2570" s="27" t="str">
        <f t="shared" si="161"/>
        <v>At Risk</v>
      </c>
      <c r="G2570" s="58" t="str">
        <f t="shared" si="162"/>
        <v>No Bonus</v>
      </c>
      <c r="H2570" s="60" t="str">
        <f t="shared" si="163"/>
        <v>Invalid</v>
      </c>
    </row>
    <row r="2571" spans="1:8" x14ac:dyDescent="0.2">
      <c r="A2571" s="26" t="s">
        <v>8193</v>
      </c>
      <c r="B2571" s="26" t="s">
        <v>8194</v>
      </c>
      <c r="C2571" s="26">
        <v>2.36</v>
      </c>
      <c r="D2571" s="27" t="str">
        <f t="shared" si="160"/>
        <v>📈Low Performer</v>
      </c>
      <c r="E2571" s="27" t="str" cm="1">
        <f t="array" ref="E2571">_xlfn.IFS(C2571&gt;= 4.5,"Excellent",C2571 &gt;=3.5,"Good",C2571&gt;=2.5,"Average",C2571&gt;= 1.5,"Below Avg",C2571&lt;1.5,"Poor")</f>
        <v>Below Avg</v>
      </c>
      <c r="F2571" s="27" t="str">
        <f t="shared" si="161"/>
        <v>At Risk</v>
      </c>
      <c r="G2571" s="58" t="str">
        <f t="shared" si="162"/>
        <v>No Bonus</v>
      </c>
      <c r="H2571" s="60" t="str">
        <f t="shared" si="163"/>
        <v>Valid</v>
      </c>
    </row>
    <row r="2572" spans="1:8" x14ac:dyDescent="0.2">
      <c r="A2572" s="26" t="s">
        <v>8196</v>
      </c>
      <c r="B2572" s="26" t="s">
        <v>6688</v>
      </c>
      <c r="C2572" s="26">
        <v>4.7300000000000004</v>
      </c>
      <c r="D2572" s="27" t="str">
        <f t="shared" si="160"/>
        <v>✅High Performer</v>
      </c>
      <c r="E2572" s="27" t="str" cm="1">
        <f t="array" ref="E2572">_xlfn.IFS(C2572&gt;= 4.5,"Excellent",C2572 &gt;=3.5,"Good",C2572&gt;=2.5,"Average",C2572&gt;= 1.5,"Below Avg",C2572&lt;1.5,"Poor")</f>
        <v>Excellent</v>
      </c>
      <c r="F2572" s="27" t="str">
        <f t="shared" si="161"/>
        <v>Top Employee</v>
      </c>
      <c r="G2572" s="58" t="str">
        <f t="shared" si="162"/>
        <v>50% Bonus</v>
      </c>
      <c r="H2572" s="60" t="str">
        <f t="shared" si="163"/>
        <v>Valid</v>
      </c>
    </row>
    <row r="2573" spans="1:8" x14ac:dyDescent="0.2">
      <c r="A2573" s="26" t="s">
        <v>8198</v>
      </c>
      <c r="B2573" s="26" t="s">
        <v>8199</v>
      </c>
      <c r="C2573" s="26">
        <v>3.02</v>
      </c>
      <c r="D2573" s="27" t="str">
        <f t="shared" si="160"/>
        <v>✅High Performer</v>
      </c>
      <c r="E2573" s="27" t="str" cm="1">
        <f t="array" ref="E2573">_xlfn.IFS(C2573&gt;= 4.5,"Excellent",C2573 &gt;=3.5,"Good",C2573&gt;=2.5,"Average",C2573&gt;= 1.5,"Below Avg",C2573&lt;1.5,"Poor")</f>
        <v>Average</v>
      </c>
      <c r="F2573" s="27" t="str">
        <f t="shared" si="161"/>
        <v>Developing</v>
      </c>
      <c r="G2573" s="58" t="str">
        <f t="shared" si="162"/>
        <v>30% Bonus</v>
      </c>
      <c r="H2573" s="60" t="str">
        <f t="shared" si="163"/>
        <v>Valid</v>
      </c>
    </row>
    <row r="2574" spans="1:8" x14ac:dyDescent="0.2">
      <c r="A2574" s="26" t="s">
        <v>8202</v>
      </c>
      <c r="B2574" s="26" t="s">
        <v>463</v>
      </c>
      <c r="C2574" s="26">
        <v>3.75</v>
      </c>
      <c r="D2574" s="27" t="str">
        <f t="shared" si="160"/>
        <v>✅High Performer</v>
      </c>
      <c r="E2574" s="27" t="str" cm="1">
        <f t="array" ref="E2574">_xlfn.IFS(C2574&gt;= 4.5,"Excellent",C2574 &gt;=3.5,"Good",C2574&gt;=2.5,"Average",C2574&gt;= 1.5,"Below Avg",C2574&lt;1.5,"Poor")</f>
        <v>Good</v>
      </c>
      <c r="F2574" s="27" t="str">
        <f t="shared" si="161"/>
        <v>Developing</v>
      </c>
      <c r="G2574" s="58" t="str">
        <f t="shared" si="162"/>
        <v>30% Bonus</v>
      </c>
      <c r="H2574" s="60" t="str">
        <f t="shared" si="163"/>
        <v>Valid</v>
      </c>
    </row>
    <row r="2575" spans="1:8" x14ac:dyDescent="0.2">
      <c r="A2575" s="26" t="s">
        <v>8204</v>
      </c>
      <c r="B2575" s="26" t="s">
        <v>327</v>
      </c>
      <c r="C2575" s="26">
        <v>1.34</v>
      </c>
      <c r="D2575" s="27" t="str">
        <f t="shared" si="160"/>
        <v>📈Low Performer</v>
      </c>
      <c r="E2575" s="27" t="str" cm="1">
        <f t="array" ref="E2575">_xlfn.IFS(C2575&gt;= 4.5,"Excellent",C2575 &gt;=3.5,"Good",C2575&gt;=2.5,"Average",C2575&gt;= 1.5,"Below Avg",C2575&lt;1.5,"Poor")</f>
        <v>Poor</v>
      </c>
      <c r="F2575" s="27" t="str">
        <f t="shared" si="161"/>
        <v>At Risk</v>
      </c>
      <c r="G2575" s="58" t="str">
        <f t="shared" si="162"/>
        <v>No Bonus</v>
      </c>
      <c r="H2575" s="60" t="str">
        <f t="shared" si="163"/>
        <v>Invalid</v>
      </c>
    </row>
    <row r="2576" spans="1:8" x14ac:dyDescent="0.2">
      <c r="A2576" s="26" t="s">
        <v>8207</v>
      </c>
      <c r="B2576" s="26" t="s">
        <v>8208</v>
      </c>
      <c r="C2576" s="26">
        <v>1.76</v>
      </c>
      <c r="D2576" s="27" t="str">
        <f t="shared" si="160"/>
        <v>📈Low Performer</v>
      </c>
      <c r="E2576" s="27" t="str" cm="1">
        <f t="array" ref="E2576">_xlfn.IFS(C2576&gt;= 4.5,"Excellent",C2576 &gt;=3.5,"Good",C2576&gt;=2.5,"Average",C2576&gt;= 1.5,"Below Avg",C2576&lt;1.5,"Poor")</f>
        <v>Below Avg</v>
      </c>
      <c r="F2576" s="27" t="str">
        <f t="shared" si="161"/>
        <v>At Risk</v>
      </c>
      <c r="G2576" s="58" t="str">
        <f t="shared" si="162"/>
        <v>No Bonus</v>
      </c>
      <c r="H2576" s="60" t="str">
        <f t="shared" si="163"/>
        <v>Invalid</v>
      </c>
    </row>
    <row r="2577" spans="1:8" x14ac:dyDescent="0.2">
      <c r="A2577" s="26" t="s">
        <v>8210</v>
      </c>
      <c r="B2577" s="26" t="s">
        <v>8211</v>
      </c>
      <c r="C2577" s="26">
        <v>2.85</v>
      </c>
      <c r="D2577" s="27" t="str">
        <f t="shared" si="160"/>
        <v>📈Low Performer</v>
      </c>
      <c r="E2577" s="27" t="str" cm="1">
        <f t="array" ref="E2577">_xlfn.IFS(C2577&gt;= 4.5,"Excellent",C2577 &gt;=3.5,"Good",C2577&gt;=2.5,"Average",C2577&gt;= 1.5,"Below Avg",C2577&lt;1.5,"Poor")</f>
        <v>Average</v>
      </c>
      <c r="F2577" s="27" t="str">
        <f t="shared" si="161"/>
        <v>Developing</v>
      </c>
      <c r="G2577" s="58" t="str">
        <f t="shared" si="162"/>
        <v>30% Bonus</v>
      </c>
      <c r="H2577" s="60" t="str">
        <f t="shared" si="163"/>
        <v>Valid</v>
      </c>
    </row>
    <row r="2578" spans="1:8" x14ac:dyDescent="0.2">
      <c r="A2578" s="26" t="s">
        <v>8213</v>
      </c>
      <c r="B2578" s="26" t="s">
        <v>3864</v>
      </c>
      <c r="C2578" s="26">
        <v>3.67</v>
      </c>
      <c r="D2578" s="27" t="str">
        <f t="shared" si="160"/>
        <v>✅High Performer</v>
      </c>
      <c r="E2578" s="27" t="str" cm="1">
        <f t="array" ref="E2578">_xlfn.IFS(C2578&gt;= 4.5,"Excellent",C2578 &gt;=3.5,"Good",C2578&gt;=2.5,"Average",C2578&gt;= 1.5,"Below Avg",C2578&lt;1.5,"Poor")</f>
        <v>Good</v>
      </c>
      <c r="F2578" s="27" t="str">
        <f t="shared" si="161"/>
        <v>Developing</v>
      </c>
      <c r="G2578" s="58" t="str">
        <f t="shared" si="162"/>
        <v>30% Bonus</v>
      </c>
      <c r="H2578" s="60" t="str">
        <f t="shared" si="163"/>
        <v>Valid</v>
      </c>
    </row>
    <row r="2579" spans="1:8" x14ac:dyDescent="0.2">
      <c r="A2579" s="26" t="s">
        <v>8216</v>
      </c>
      <c r="B2579" s="26" t="s">
        <v>8217</v>
      </c>
      <c r="C2579" s="26">
        <v>3.54</v>
      </c>
      <c r="D2579" s="27" t="str">
        <f t="shared" si="160"/>
        <v>✅High Performer</v>
      </c>
      <c r="E2579" s="27" t="str" cm="1">
        <f t="array" ref="E2579">_xlfn.IFS(C2579&gt;= 4.5,"Excellent",C2579 &gt;=3.5,"Good",C2579&gt;=2.5,"Average",C2579&gt;= 1.5,"Below Avg",C2579&lt;1.5,"Poor")</f>
        <v>Good</v>
      </c>
      <c r="F2579" s="27" t="str">
        <f t="shared" si="161"/>
        <v>Developing</v>
      </c>
      <c r="G2579" s="58" t="str">
        <f t="shared" si="162"/>
        <v>30% Bonus</v>
      </c>
      <c r="H2579" s="60" t="str">
        <f t="shared" si="163"/>
        <v>Valid</v>
      </c>
    </row>
    <row r="2580" spans="1:8" x14ac:dyDescent="0.2">
      <c r="A2580" s="26" t="s">
        <v>8220</v>
      </c>
      <c r="B2580" s="26" t="s">
        <v>6530</v>
      </c>
      <c r="C2580" s="26">
        <v>3.21</v>
      </c>
      <c r="D2580" s="27" t="str">
        <f t="shared" si="160"/>
        <v>✅High Performer</v>
      </c>
      <c r="E2580" s="27" t="str" cm="1">
        <f t="array" ref="E2580">_xlfn.IFS(C2580&gt;= 4.5,"Excellent",C2580 &gt;=3.5,"Good",C2580&gt;=2.5,"Average",C2580&gt;= 1.5,"Below Avg",C2580&lt;1.5,"Poor")</f>
        <v>Average</v>
      </c>
      <c r="F2580" s="27" t="str">
        <f t="shared" si="161"/>
        <v>Developing</v>
      </c>
      <c r="G2580" s="58" t="str">
        <f t="shared" si="162"/>
        <v>30% Bonus</v>
      </c>
      <c r="H2580" s="60" t="str">
        <f t="shared" si="163"/>
        <v>Valid</v>
      </c>
    </row>
    <row r="2581" spans="1:8" x14ac:dyDescent="0.2">
      <c r="A2581" s="26" t="s">
        <v>8222</v>
      </c>
      <c r="B2581" s="26" t="s">
        <v>1694</v>
      </c>
      <c r="C2581" s="26">
        <v>3.59</v>
      </c>
      <c r="D2581" s="27" t="str">
        <f t="shared" si="160"/>
        <v>✅High Performer</v>
      </c>
      <c r="E2581" s="27" t="str" cm="1">
        <f t="array" ref="E2581">_xlfn.IFS(C2581&gt;= 4.5,"Excellent",C2581 &gt;=3.5,"Good",C2581&gt;=2.5,"Average",C2581&gt;= 1.5,"Below Avg",C2581&lt;1.5,"Poor")</f>
        <v>Good</v>
      </c>
      <c r="F2581" s="27" t="str">
        <f t="shared" si="161"/>
        <v>Developing</v>
      </c>
      <c r="G2581" s="58" t="str">
        <f t="shared" si="162"/>
        <v>30% Bonus</v>
      </c>
      <c r="H2581" s="60" t="str">
        <f t="shared" si="163"/>
        <v>Valid</v>
      </c>
    </row>
    <row r="2582" spans="1:8" x14ac:dyDescent="0.2">
      <c r="A2582" s="26" t="s">
        <v>8224</v>
      </c>
      <c r="B2582" s="26" t="s">
        <v>8225</v>
      </c>
      <c r="C2582" s="26">
        <v>4.8899999999999997</v>
      </c>
      <c r="D2582" s="27" t="str">
        <f t="shared" si="160"/>
        <v>✅High Performer</v>
      </c>
      <c r="E2582" s="27" t="str" cm="1">
        <f t="array" ref="E2582">_xlfn.IFS(C2582&gt;= 4.5,"Excellent",C2582 &gt;=3.5,"Good",C2582&gt;=2.5,"Average",C2582&gt;= 1.5,"Below Avg",C2582&lt;1.5,"Poor")</f>
        <v>Excellent</v>
      </c>
      <c r="F2582" s="27" t="str">
        <f t="shared" si="161"/>
        <v>Top Employee</v>
      </c>
      <c r="G2582" s="58" t="str">
        <f t="shared" si="162"/>
        <v>50% Bonus</v>
      </c>
      <c r="H2582" s="60" t="str">
        <f t="shared" si="163"/>
        <v>Valid</v>
      </c>
    </row>
    <row r="2583" spans="1:8" x14ac:dyDescent="0.2">
      <c r="A2583" s="26" t="s">
        <v>8227</v>
      </c>
      <c r="B2583" s="26" t="s">
        <v>4022</v>
      </c>
      <c r="C2583" s="26">
        <v>1.05</v>
      </c>
      <c r="D2583" s="27" t="str">
        <f t="shared" si="160"/>
        <v>📈Low Performer</v>
      </c>
      <c r="E2583" s="27" t="str" cm="1">
        <f t="array" ref="E2583">_xlfn.IFS(C2583&gt;= 4.5,"Excellent",C2583 &gt;=3.5,"Good",C2583&gt;=2.5,"Average",C2583&gt;= 1.5,"Below Avg",C2583&lt;1.5,"Poor")</f>
        <v>Poor</v>
      </c>
      <c r="F2583" s="27" t="str">
        <f t="shared" si="161"/>
        <v>At Risk</v>
      </c>
      <c r="G2583" s="58" t="str">
        <f t="shared" si="162"/>
        <v>No Bonus</v>
      </c>
      <c r="H2583" s="60" t="str">
        <f t="shared" si="163"/>
        <v>Invalid</v>
      </c>
    </row>
    <row r="2584" spans="1:8" x14ac:dyDescent="0.2">
      <c r="A2584" s="26" t="s">
        <v>8229</v>
      </c>
      <c r="B2584" s="26" t="s">
        <v>2334</v>
      </c>
      <c r="C2584" s="26">
        <v>3.26</v>
      </c>
      <c r="D2584" s="27" t="str">
        <f t="shared" si="160"/>
        <v>✅High Performer</v>
      </c>
      <c r="E2584" s="27" t="str" cm="1">
        <f t="array" ref="E2584">_xlfn.IFS(C2584&gt;= 4.5,"Excellent",C2584 &gt;=3.5,"Good",C2584&gt;=2.5,"Average",C2584&gt;= 1.5,"Below Avg",C2584&lt;1.5,"Poor")</f>
        <v>Average</v>
      </c>
      <c r="F2584" s="27" t="str">
        <f t="shared" si="161"/>
        <v>Developing</v>
      </c>
      <c r="G2584" s="58" t="str">
        <f t="shared" si="162"/>
        <v>30% Bonus</v>
      </c>
      <c r="H2584" s="60" t="str">
        <f t="shared" si="163"/>
        <v>Valid</v>
      </c>
    </row>
    <row r="2585" spans="1:8" x14ac:dyDescent="0.2">
      <c r="A2585" s="26" t="s">
        <v>8231</v>
      </c>
      <c r="B2585" s="26" t="s">
        <v>878</v>
      </c>
      <c r="C2585" s="26">
        <v>2.65</v>
      </c>
      <c r="D2585" s="27" t="str">
        <f t="shared" si="160"/>
        <v>📈Low Performer</v>
      </c>
      <c r="E2585" s="27" t="str" cm="1">
        <f t="array" ref="E2585">_xlfn.IFS(C2585&gt;= 4.5,"Excellent",C2585 &gt;=3.5,"Good",C2585&gt;=2.5,"Average",C2585&gt;= 1.5,"Below Avg",C2585&lt;1.5,"Poor")</f>
        <v>Average</v>
      </c>
      <c r="F2585" s="27" t="str">
        <f t="shared" si="161"/>
        <v>Developing</v>
      </c>
      <c r="G2585" s="58" t="str">
        <f t="shared" si="162"/>
        <v>30% Bonus</v>
      </c>
      <c r="H2585" s="60" t="str">
        <f t="shared" si="163"/>
        <v>Valid</v>
      </c>
    </row>
    <row r="2586" spans="1:8" x14ac:dyDescent="0.2">
      <c r="A2586" s="26" t="s">
        <v>8233</v>
      </c>
      <c r="B2586" s="26" t="s">
        <v>8234</v>
      </c>
      <c r="C2586" s="26">
        <v>1.72</v>
      </c>
      <c r="D2586" s="27" t="str">
        <f t="shared" si="160"/>
        <v>📈Low Performer</v>
      </c>
      <c r="E2586" s="27" t="str" cm="1">
        <f t="array" ref="E2586">_xlfn.IFS(C2586&gt;= 4.5,"Excellent",C2586 &gt;=3.5,"Good",C2586&gt;=2.5,"Average",C2586&gt;= 1.5,"Below Avg",C2586&lt;1.5,"Poor")</f>
        <v>Below Avg</v>
      </c>
      <c r="F2586" s="27" t="str">
        <f t="shared" si="161"/>
        <v>At Risk</v>
      </c>
      <c r="G2586" s="58" t="str">
        <f t="shared" si="162"/>
        <v>No Bonus</v>
      </c>
      <c r="H2586" s="60" t="str">
        <f t="shared" si="163"/>
        <v>Invalid</v>
      </c>
    </row>
    <row r="2587" spans="1:8" x14ac:dyDescent="0.2">
      <c r="A2587" s="26" t="s">
        <v>8236</v>
      </c>
      <c r="B2587" s="26" t="s">
        <v>8237</v>
      </c>
      <c r="C2587" s="26">
        <v>1.1299999999999999</v>
      </c>
      <c r="D2587" s="27" t="str">
        <f t="shared" si="160"/>
        <v>📈Low Performer</v>
      </c>
      <c r="E2587" s="27" t="str" cm="1">
        <f t="array" ref="E2587">_xlfn.IFS(C2587&gt;= 4.5,"Excellent",C2587 &gt;=3.5,"Good",C2587&gt;=2.5,"Average",C2587&gt;= 1.5,"Below Avg",C2587&lt;1.5,"Poor")</f>
        <v>Poor</v>
      </c>
      <c r="F2587" s="27" t="str">
        <f t="shared" si="161"/>
        <v>At Risk</v>
      </c>
      <c r="G2587" s="58" t="str">
        <f t="shared" si="162"/>
        <v>No Bonus</v>
      </c>
      <c r="H2587" s="60" t="str">
        <f t="shared" si="163"/>
        <v>Invalid</v>
      </c>
    </row>
    <row r="2588" spans="1:8" x14ac:dyDescent="0.2">
      <c r="A2588" s="26" t="s">
        <v>8240</v>
      </c>
      <c r="B2588" s="26" t="s">
        <v>8241</v>
      </c>
      <c r="C2588" s="26">
        <v>3.15</v>
      </c>
      <c r="D2588" s="27" t="str">
        <f t="shared" si="160"/>
        <v>✅High Performer</v>
      </c>
      <c r="E2588" s="27" t="str" cm="1">
        <f t="array" ref="E2588">_xlfn.IFS(C2588&gt;= 4.5,"Excellent",C2588 &gt;=3.5,"Good",C2588&gt;=2.5,"Average",C2588&gt;= 1.5,"Below Avg",C2588&lt;1.5,"Poor")</f>
        <v>Average</v>
      </c>
      <c r="F2588" s="27" t="str">
        <f t="shared" si="161"/>
        <v>Developing</v>
      </c>
      <c r="G2588" s="58" t="str">
        <f t="shared" si="162"/>
        <v>30% Bonus</v>
      </c>
      <c r="H2588" s="60" t="str">
        <f t="shared" si="163"/>
        <v>Valid</v>
      </c>
    </row>
    <row r="2589" spans="1:8" x14ac:dyDescent="0.2">
      <c r="A2589" s="26" t="s">
        <v>8243</v>
      </c>
      <c r="B2589" s="26" t="s">
        <v>1217</v>
      </c>
      <c r="C2589" s="26">
        <v>4.92</v>
      </c>
      <c r="D2589" s="27" t="str">
        <f t="shared" si="160"/>
        <v>✅High Performer</v>
      </c>
      <c r="E2589" s="27" t="str" cm="1">
        <f t="array" ref="E2589">_xlfn.IFS(C2589&gt;= 4.5,"Excellent",C2589 &gt;=3.5,"Good",C2589&gt;=2.5,"Average",C2589&gt;= 1.5,"Below Avg",C2589&lt;1.5,"Poor")</f>
        <v>Excellent</v>
      </c>
      <c r="F2589" s="27" t="str">
        <f t="shared" si="161"/>
        <v>Top Employee</v>
      </c>
      <c r="G2589" s="58" t="str">
        <f t="shared" si="162"/>
        <v>50% Bonus</v>
      </c>
      <c r="H2589" s="60" t="str">
        <f t="shared" si="163"/>
        <v>Valid</v>
      </c>
    </row>
    <row r="2590" spans="1:8" x14ac:dyDescent="0.2">
      <c r="A2590" s="26" t="s">
        <v>8245</v>
      </c>
      <c r="B2590" s="26" t="s">
        <v>4476</v>
      </c>
      <c r="C2590" s="26">
        <v>4.5199999999999996</v>
      </c>
      <c r="D2590" s="27" t="str">
        <f t="shared" si="160"/>
        <v>✅High Performer</v>
      </c>
      <c r="E2590" s="27" t="str" cm="1">
        <f t="array" ref="E2590">_xlfn.IFS(C2590&gt;= 4.5,"Excellent",C2590 &gt;=3.5,"Good",C2590&gt;=2.5,"Average",C2590&gt;= 1.5,"Below Avg",C2590&lt;1.5,"Poor")</f>
        <v>Excellent</v>
      </c>
      <c r="F2590" s="27" t="str">
        <f t="shared" si="161"/>
        <v>Top Employee</v>
      </c>
      <c r="G2590" s="58" t="str">
        <f t="shared" si="162"/>
        <v>50% Bonus</v>
      </c>
      <c r="H2590" s="60" t="str">
        <f t="shared" si="163"/>
        <v>Valid</v>
      </c>
    </row>
    <row r="2591" spans="1:8" x14ac:dyDescent="0.2">
      <c r="A2591" s="26" t="s">
        <v>8247</v>
      </c>
      <c r="B2591" s="26" t="s">
        <v>129</v>
      </c>
      <c r="C2591" s="26">
        <v>3.26</v>
      </c>
      <c r="D2591" s="27" t="str">
        <f t="shared" si="160"/>
        <v>✅High Performer</v>
      </c>
      <c r="E2591" s="27" t="str" cm="1">
        <f t="array" ref="E2591">_xlfn.IFS(C2591&gt;= 4.5,"Excellent",C2591 &gt;=3.5,"Good",C2591&gt;=2.5,"Average",C2591&gt;= 1.5,"Below Avg",C2591&lt;1.5,"Poor")</f>
        <v>Average</v>
      </c>
      <c r="F2591" s="27" t="str">
        <f t="shared" si="161"/>
        <v>Developing</v>
      </c>
      <c r="G2591" s="58" t="str">
        <f t="shared" si="162"/>
        <v>30% Bonus</v>
      </c>
      <c r="H2591" s="60" t="str">
        <f t="shared" si="163"/>
        <v>Valid</v>
      </c>
    </row>
    <row r="2592" spans="1:8" x14ac:dyDescent="0.2">
      <c r="A2592" s="26" t="s">
        <v>8249</v>
      </c>
      <c r="B2592" s="26" t="s">
        <v>1785</v>
      </c>
      <c r="C2592" s="26">
        <v>2.89</v>
      </c>
      <c r="D2592" s="27" t="str">
        <f t="shared" si="160"/>
        <v>📈Low Performer</v>
      </c>
      <c r="E2592" s="27" t="str" cm="1">
        <f t="array" ref="E2592">_xlfn.IFS(C2592&gt;= 4.5,"Excellent",C2592 &gt;=3.5,"Good",C2592&gt;=2.5,"Average",C2592&gt;= 1.5,"Below Avg",C2592&lt;1.5,"Poor")</f>
        <v>Average</v>
      </c>
      <c r="F2592" s="27" t="str">
        <f t="shared" si="161"/>
        <v>Developing</v>
      </c>
      <c r="G2592" s="58" t="str">
        <f t="shared" si="162"/>
        <v>30% Bonus</v>
      </c>
      <c r="H2592" s="60" t="str">
        <f t="shared" si="163"/>
        <v>Valid</v>
      </c>
    </row>
    <row r="2593" spans="1:8" x14ac:dyDescent="0.2">
      <c r="A2593" s="26" t="s">
        <v>8251</v>
      </c>
      <c r="B2593" s="26" t="s">
        <v>7602</v>
      </c>
      <c r="C2593" s="26">
        <v>4.75</v>
      </c>
      <c r="D2593" s="27" t="str">
        <f t="shared" si="160"/>
        <v>✅High Performer</v>
      </c>
      <c r="E2593" s="27" t="str" cm="1">
        <f t="array" ref="E2593">_xlfn.IFS(C2593&gt;= 4.5,"Excellent",C2593 &gt;=3.5,"Good",C2593&gt;=2.5,"Average",C2593&gt;= 1.5,"Below Avg",C2593&lt;1.5,"Poor")</f>
        <v>Excellent</v>
      </c>
      <c r="F2593" s="27" t="str">
        <f t="shared" si="161"/>
        <v>Top Employee</v>
      </c>
      <c r="G2593" s="58" t="str">
        <f t="shared" si="162"/>
        <v>50% Bonus</v>
      </c>
      <c r="H2593" s="60" t="str">
        <f t="shared" si="163"/>
        <v>Valid</v>
      </c>
    </row>
    <row r="2594" spans="1:8" x14ac:dyDescent="0.2">
      <c r="A2594" s="26" t="s">
        <v>8253</v>
      </c>
      <c r="B2594" s="26" t="s">
        <v>5247</v>
      </c>
      <c r="C2594" s="26">
        <v>4.7699999999999996</v>
      </c>
      <c r="D2594" s="27" t="str">
        <f t="shared" si="160"/>
        <v>✅High Performer</v>
      </c>
      <c r="E2594" s="27" t="str" cm="1">
        <f t="array" ref="E2594">_xlfn.IFS(C2594&gt;= 4.5,"Excellent",C2594 &gt;=3.5,"Good",C2594&gt;=2.5,"Average",C2594&gt;= 1.5,"Below Avg",C2594&lt;1.5,"Poor")</f>
        <v>Excellent</v>
      </c>
      <c r="F2594" s="27" t="str">
        <f t="shared" si="161"/>
        <v>Top Employee</v>
      </c>
      <c r="G2594" s="58" t="str">
        <f t="shared" si="162"/>
        <v>50% Bonus</v>
      </c>
      <c r="H2594" s="60" t="str">
        <f t="shared" si="163"/>
        <v>Valid</v>
      </c>
    </row>
    <row r="2595" spans="1:8" x14ac:dyDescent="0.2">
      <c r="A2595" s="26" t="s">
        <v>8255</v>
      </c>
      <c r="B2595" s="26" t="s">
        <v>8256</v>
      </c>
      <c r="C2595" s="26">
        <v>4.2</v>
      </c>
      <c r="D2595" s="27" t="str">
        <f t="shared" si="160"/>
        <v>✅High Performer</v>
      </c>
      <c r="E2595" s="27" t="str" cm="1">
        <f t="array" ref="E2595">_xlfn.IFS(C2595&gt;= 4.5,"Excellent",C2595 &gt;=3.5,"Good",C2595&gt;=2.5,"Average",C2595&gt;= 1.5,"Below Avg",C2595&lt;1.5,"Poor")</f>
        <v>Good</v>
      </c>
      <c r="F2595" s="27" t="str">
        <f t="shared" si="161"/>
        <v>Developing</v>
      </c>
      <c r="G2595" s="58" t="str">
        <f t="shared" si="162"/>
        <v>30% Bonus</v>
      </c>
      <c r="H2595" s="60" t="str">
        <f t="shared" si="163"/>
        <v>Valid</v>
      </c>
    </row>
    <row r="2596" spans="1:8" x14ac:dyDescent="0.2">
      <c r="A2596" s="26" t="s">
        <v>8258</v>
      </c>
      <c r="B2596" s="26" t="s">
        <v>2563</v>
      </c>
      <c r="C2596" s="26">
        <v>3.32</v>
      </c>
      <c r="D2596" s="27" t="str">
        <f t="shared" si="160"/>
        <v>✅High Performer</v>
      </c>
      <c r="E2596" s="27" t="str" cm="1">
        <f t="array" ref="E2596">_xlfn.IFS(C2596&gt;= 4.5,"Excellent",C2596 &gt;=3.5,"Good",C2596&gt;=2.5,"Average",C2596&gt;= 1.5,"Below Avg",C2596&lt;1.5,"Poor")</f>
        <v>Average</v>
      </c>
      <c r="F2596" s="27" t="str">
        <f t="shared" si="161"/>
        <v>Developing</v>
      </c>
      <c r="G2596" s="58" t="str">
        <f t="shared" si="162"/>
        <v>30% Bonus</v>
      </c>
      <c r="H2596" s="60" t="str">
        <f t="shared" si="163"/>
        <v>Valid</v>
      </c>
    </row>
    <row r="2597" spans="1:8" x14ac:dyDescent="0.2">
      <c r="A2597" s="26" t="s">
        <v>8260</v>
      </c>
      <c r="B2597" s="26" t="s">
        <v>8261</v>
      </c>
      <c r="C2597" s="26">
        <v>1.36</v>
      </c>
      <c r="D2597" s="27" t="str">
        <f t="shared" si="160"/>
        <v>📈Low Performer</v>
      </c>
      <c r="E2597" s="27" t="str" cm="1">
        <f t="array" ref="E2597">_xlfn.IFS(C2597&gt;= 4.5,"Excellent",C2597 &gt;=3.5,"Good",C2597&gt;=2.5,"Average",C2597&gt;= 1.5,"Below Avg",C2597&lt;1.5,"Poor")</f>
        <v>Poor</v>
      </c>
      <c r="F2597" s="27" t="str">
        <f t="shared" si="161"/>
        <v>At Risk</v>
      </c>
      <c r="G2597" s="58" t="str">
        <f t="shared" si="162"/>
        <v>No Bonus</v>
      </c>
      <c r="H2597" s="60" t="str">
        <f t="shared" si="163"/>
        <v>Invalid</v>
      </c>
    </row>
    <row r="2598" spans="1:8" x14ac:dyDescent="0.2">
      <c r="A2598" s="26" t="s">
        <v>8263</v>
      </c>
      <c r="B2598" s="26" t="s">
        <v>8264</v>
      </c>
      <c r="C2598" s="26">
        <v>2.46</v>
      </c>
      <c r="D2598" s="27" t="str">
        <f t="shared" si="160"/>
        <v>📈Low Performer</v>
      </c>
      <c r="E2598" s="27" t="str" cm="1">
        <f t="array" ref="E2598">_xlfn.IFS(C2598&gt;= 4.5,"Excellent",C2598 &gt;=3.5,"Good",C2598&gt;=2.5,"Average",C2598&gt;= 1.5,"Below Avg",C2598&lt;1.5,"Poor")</f>
        <v>Below Avg</v>
      </c>
      <c r="F2598" s="27" t="str">
        <f t="shared" si="161"/>
        <v>At Risk</v>
      </c>
      <c r="G2598" s="58" t="str">
        <f t="shared" si="162"/>
        <v>No Bonus</v>
      </c>
      <c r="H2598" s="60" t="str">
        <f t="shared" si="163"/>
        <v>Valid</v>
      </c>
    </row>
    <row r="2599" spans="1:8" x14ac:dyDescent="0.2">
      <c r="A2599" s="26" t="s">
        <v>8266</v>
      </c>
      <c r="B2599" s="26" t="s">
        <v>4015</v>
      </c>
      <c r="C2599" s="26">
        <v>2.94</v>
      </c>
      <c r="D2599" s="27" t="str">
        <f t="shared" si="160"/>
        <v>📈Low Performer</v>
      </c>
      <c r="E2599" s="27" t="str" cm="1">
        <f t="array" ref="E2599">_xlfn.IFS(C2599&gt;= 4.5,"Excellent",C2599 &gt;=3.5,"Good",C2599&gt;=2.5,"Average",C2599&gt;= 1.5,"Below Avg",C2599&lt;1.5,"Poor")</f>
        <v>Average</v>
      </c>
      <c r="F2599" s="27" t="str">
        <f t="shared" si="161"/>
        <v>Developing</v>
      </c>
      <c r="G2599" s="58" t="str">
        <f t="shared" si="162"/>
        <v>30% Bonus</v>
      </c>
      <c r="H2599" s="60" t="str">
        <f t="shared" si="163"/>
        <v>Valid</v>
      </c>
    </row>
    <row r="2600" spans="1:8" x14ac:dyDescent="0.2">
      <c r="A2600" s="26" t="s">
        <v>8268</v>
      </c>
      <c r="B2600" s="26" t="s">
        <v>4118</v>
      </c>
      <c r="C2600" s="26">
        <v>3.65</v>
      </c>
      <c r="D2600" s="27" t="str">
        <f t="shared" si="160"/>
        <v>✅High Performer</v>
      </c>
      <c r="E2600" s="27" t="str" cm="1">
        <f t="array" ref="E2600">_xlfn.IFS(C2600&gt;= 4.5,"Excellent",C2600 &gt;=3.5,"Good",C2600&gt;=2.5,"Average",C2600&gt;= 1.5,"Below Avg",C2600&lt;1.5,"Poor")</f>
        <v>Good</v>
      </c>
      <c r="F2600" s="27" t="str">
        <f t="shared" si="161"/>
        <v>Developing</v>
      </c>
      <c r="G2600" s="58" t="str">
        <f t="shared" si="162"/>
        <v>30% Bonus</v>
      </c>
      <c r="H2600" s="60" t="str">
        <f t="shared" si="163"/>
        <v>Valid</v>
      </c>
    </row>
    <row r="2601" spans="1:8" x14ac:dyDescent="0.2">
      <c r="A2601" s="26" t="s">
        <v>8271</v>
      </c>
      <c r="B2601" s="26" t="s">
        <v>8272</v>
      </c>
      <c r="C2601" s="26">
        <v>2.5</v>
      </c>
      <c r="D2601" s="27" t="str">
        <f t="shared" si="160"/>
        <v>📈Low Performer</v>
      </c>
      <c r="E2601" s="27" t="str" cm="1">
        <f t="array" ref="E2601">_xlfn.IFS(C2601&gt;= 4.5,"Excellent",C2601 &gt;=3.5,"Good",C2601&gt;=2.5,"Average",C2601&gt;= 1.5,"Below Avg",C2601&lt;1.5,"Poor")</f>
        <v>Average</v>
      </c>
      <c r="F2601" s="27" t="str">
        <f t="shared" si="161"/>
        <v>Developing</v>
      </c>
      <c r="G2601" s="58" t="str">
        <f t="shared" si="162"/>
        <v>30% Bonus</v>
      </c>
      <c r="H2601" s="60" t="str">
        <f t="shared" si="163"/>
        <v>Valid</v>
      </c>
    </row>
    <row r="2602" spans="1:8" x14ac:dyDescent="0.2">
      <c r="A2602" s="26" t="s">
        <v>8275</v>
      </c>
      <c r="B2602" s="26" t="s">
        <v>2616</v>
      </c>
      <c r="C2602" s="26">
        <v>3.88</v>
      </c>
      <c r="D2602" s="27" t="str">
        <f t="shared" si="160"/>
        <v>✅High Performer</v>
      </c>
      <c r="E2602" s="27" t="str" cm="1">
        <f t="array" ref="E2602">_xlfn.IFS(C2602&gt;= 4.5,"Excellent",C2602 &gt;=3.5,"Good",C2602&gt;=2.5,"Average",C2602&gt;= 1.5,"Below Avg",C2602&lt;1.5,"Poor")</f>
        <v>Good</v>
      </c>
      <c r="F2602" s="27" t="str">
        <f t="shared" si="161"/>
        <v>Developing</v>
      </c>
      <c r="G2602" s="58" t="str">
        <f t="shared" si="162"/>
        <v>30% Bonus</v>
      </c>
      <c r="H2602" s="60" t="str">
        <f t="shared" si="163"/>
        <v>Valid</v>
      </c>
    </row>
    <row r="2603" spans="1:8" x14ac:dyDescent="0.2">
      <c r="A2603" s="26" t="s">
        <v>8277</v>
      </c>
      <c r="B2603" s="26" t="s">
        <v>8278</v>
      </c>
      <c r="C2603" s="26">
        <v>4.38</v>
      </c>
      <c r="D2603" s="27" t="str">
        <f t="shared" si="160"/>
        <v>✅High Performer</v>
      </c>
      <c r="E2603" s="27" t="str" cm="1">
        <f t="array" ref="E2603">_xlfn.IFS(C2603&gt;= 4.5,"Excellent",C2603 &gt;=3.5,"Good",C2603&gt;=2.5,"Average",C2603&gt;= 1.5,"Below Avg",C2603&lt;1.5,"Poor")</f>
        <v>Good</v>
      </c>
      <c r="F2603" s="27" t="str">
        <f t="shared" si="161"/>
        <v>Developing</v>
      </c>
      <c r="G2603" s="58" t="str">
        <f t="shared" si="162"/>
        <v>30% Bonus</v>
      </c>
      <c r="H2603" s="60" t="str">
        <f t="shared" si="163"/>
        <v>Valid</v>
      </c>
    </row>
    <row r="2604" spans="1:8" x14ac:dyDescent="0.2">
      <c r="A2604" s="26" t="s">
        <v>8280</v>
      </c>
      <c r="B2604" s="26" t="s">
        <v>8108</v>
      </c>
      <c r="C2604" s="26">
        <v>4.3499999999999996</v>
      </c>
      <c r="D2604" s="27" t="str">
        <f t="shared" si="160"/>
        <v>✅High Performer</v>
      </c>
      <c r="E2604" s="27" t="str" cm="1">
        <f t="array" ref="E2604">_xlfn.IFS(C2604&gt;= 4.5,"Excellent",C2604 &gt;=3.5,"Good",C2604&gt;=2.5,"Average",C2604&gt;= 1.5,"Below Avg",C2604&lt;1.5,"Poor")</f>
        <v>Good</v>
      </c>
      <c r="F2604" s="27" t="str">
        <f t="shared" si="161"/>
        <v>Developing</v>
      </c>
      <c r="G2604" s="58" t="str">
        <f t="shared" si="162"/>
        <v>30% Bonus</v>
      </c>
      <c r="H2604" s="60" t="str">
        <f t="shared" si="163"/>
        <v>Valid</v>
      </c>
    </row>
    <row r="2605" spans="1:8" x14ac:dyDescent="0.2">
      <c r="A2605" s="26" t="s">
        <v>8282</v>
      </c>
      <c r="B2605" s="26" t="s">
        <v>307</v>
      </c>
      <c r="C2605" s="26">
        <v>3.73</v>
      </c>
      <c r="D2605" s="27" t="str">
        <f t="shared" si="160"/>
        <v>✅High Performer</v>
      </c>
      <c r="E2605" s="27" t="str" cm="1">
        <f t="array" ref="E2605">_xlfn.IFS(C2605&gt;= 4.5,"Excellent",C2605 &gt;=3.5,"Good",C2605&gt;=2.5,"Average",C2605&gt;= 1.5,"Below Avg",C2605&lt;1.5,"Poor")</f>
        <v>Good</v>
      </c>
      <c r="F2605" s="27" t="str">
        <f t="shared" si="161"/>
        <v>Developing</v>
      </c>
      <c r="G2605" s="58" t="str">
        <f t="shared" si="162"/>
        <v>30% Bonus</v>
      </c>
      <c r="H2605" s="60" t="str">
        <f t="shared" si="163"/>
        <v>Valid</v>
      </c>
    </row>
    <row r="2606" spans="1:8" x14ac:dyDescent="0.2">
      <c r="A2606" s="26" t="s">
        <v>8284</v>
      </c>
      <c r="B2606" s="26" t="s">
        <v>4700</v>
      </c>
      <c r="C2606" s="26">
        <v>3.26</v>
      </c>
      <c r="D2606" s="27" t="str">
        <f t="shared" si="160"/>
        <v>✅High Performer</v>
      </c>
      <c r="E2606" s="27" t="str" cm="1">
        <f t="array" ref="E2606">_xlfn.IFS(C2606&gt;= 4.5,"Excellent",C2606 &gt;=3.5,"Good",C2606&gt;=2.5,"Average",C2606&gt;= 1.5,"Below Avg",C2606&lt;1.5,"Poor")</f>
        <v>Average</v>
      </c>
      <c r="F2606" s="27" t="str">
        <f t="shared" si="161"/>
        <v>Developing</v>
      </c>
      <c r="G2606" s="58" t="str">
        <f t="shared" si="162"/>
        <v>30% Bonus</v>
      </c>
      <c r="H2606" s="60" t="str">
        <f t="shared" si="163"/>
        <v>Valid</v>
      </c>
    </row>
    <row r="2607" spans="1:8" x14ac:dyDescent="0.2">
      <c r="A2607" s="26" t="s">
        <v>8287</v>
      </c>
      <c r="B2607" s="26" t="s">
        <v>6338</v>
      </c>
      <c r="C2607" s="26">
        <v>4.21</v>
      </c>
      <c r="D2607" s="27" t="str">
        <f t="shared" si="160"/>
        <v>✅High Performer</v>
      </c>
      <c r="E2607" s="27" t="str" cm="1">
        <f t="array" ref="E2607">_xlfn.IFS(C2607&gt;= 4.5,"Excellent",C2607 &gt;=3.5,"Good",C2607&gt;=2.5,"Average",C2607&gt;= 1.5,"Below Avg",C2607&lt;1.5,"Poor")</f>
        <v>Good</v>
      </c>
      <c r="F2607" s="27" t="str">
        <f t="shared" si="161"/>
        <v>Developing</v>
      </c>
      <c r="G2607" s="58" t="str">
        <f t="shared" si="162"/>
        <v>30% Bonus</v>
      </c>
      <c r="H2607" s="60" t="str">
        <f t="shared" si="163"/>
        <v>Valid</v>
      </c>
    </row>
    <row r="2608" spans="1:8" x14ac:dyDescent="0.2">
      <c r="A2608" s="26" t="s">
        <v>8289</v>
      </c>
      <c r="B2608" s="26" t="s">
        <v>3958</v>
      </c>
      <c r="C2608" s="26">
        <v>2.73</v>
      </c>
      <c r="D2608" s="27" t="str">
        <f t="shared" si="160"/>
        <v>📈Low Performer</v>
      </c>
      <c r="E2608" s="27" t="str" cm="1">
        <f t="array" ref="E2608">_xlfn.IFS(C2608&gt;= 4.5,"Excellent",C2608 &gt;=3.5,"Good",C2608&gt;=2.5,"Average",C2608&gt;= 1.5,"Below Avg",C2608&lt;1.5,"Poor")</f>
        <v>Average</v>
      </c>
      <c r="F2608" s="27" t="str">
        <f t="shared" si="161"/>
        <v>Developing</v>
      </c>
      <c r="G2608" s="58" t="str">
        <f t="shared" si="162"/>
        <v>30% Bonus</v>
      </c>
      <c r="H2608" s="60" t="str">
        <f t="shared" si="163"/>
        <v>Valid</v>
      </c>
    </row>
    <row r="2609" spans="1:8" x14ac:dyDescent="0.2">
      <c r="A2609" s="26" t="s">
        <v>8292</v>
      </c>
      <c r="B2609" s="26" t="s">
        <v>6061</v>
      </c>
      <c r="C2609" s="26">
        <v>2.44</v>
      </c>
      <c r="D2609" s="27" t="str">
        <f t="shared" si="160"/>
        <v>📈Low Performer</v>
      </c>
      <c r="E2609" s="27" t="str" cm="1">
        <f t="array" ref="E2609">_xlfn.IFS(C2609&gt;= 4.5,"Excellent",C2609 &gt;=3.5,"Good",C2609&gt;=2.5,"Average",C2609&gt;= 1.5,"Below Avg",C2609&lt;1.5,"Poor")</f>
        <v>Below Avg</v>
      </c>
      <c r="F2609" s="27" t="str">
        <f t="shared" si="161"/>
        <v>At Risk</v>
      </c>
      <c r="G2609" s="58" t="str">
        <f t="shared" si="162"/>
        <v>No Bonus</v>
      </c>
      <c r="H2609" s="60" t="str">
        <f t="shared" si="163"/>
        <v>Valid</v>
      </c>
    </row>
    <row r="2610" spans="1:8" x14ac:dyDescent="0.2">
      <c r="A2610" s="26" t="s">
        <v>8294</v>
      </c>
      <c r="B2610" s="26" t="s">
        <v>8295</v>
      </c>
      <c r="C2610" s="26">
        <v>3.01</v>
      </c>
      <c r="D2610" s="27" t="str">
        <f t="shared" si="160"/>
        <v>✅High Performer</v>
      </c>
      <c r="E2610" s="27" t="str" cm="1">
        <f t="array" ref="E2610">_xlfn.IFS(C2610&gt;= 4.5,"Excellent",C2610 &gt;=3.5,"Good",C2610&gt;=2.5,"Average",C2610&gt;= 1.5,"Below Avg",C2610&lt;1.5,"Poor")</f>
        <v>Average</v>
      </c>
      <c r="F2610" s="27" t="str">
        <f t="shared" si="161"/>
        <v>Developing</v>
      </c>
      <c r="G2610" s="58" t="str">
        <f t="shared" si="162"/>
        <v>30% Bonus</v>
      </c>
      <c r="H2610" s="60" t="str">
        <f t="shared" si="163"/>
        <v>Valid</v>
      </c>
    </row>
    <row r="2611" spans="1:8" x14ac:dyDescent="0.2">
      <c r="A2611" s="26" t="s">
        <v>8297</v>
      </c>
      <c r="B2611" s="26" t="s">
        <v>8298</v>
      </c>
      <c r="C2611" s="26">
        <v>3.94</v>
      </c>
      <c r="D2611" s="27" t="str">
        <f t="shared" si="160"/>
        <v>✅High Performer</v>
      </c>
      <c r="E2611" s="27" t="str" cm="1">
        <f t="array" ref="E2611">_xlfn.IFS(C2611&gt;= 4.5,"Excellent",C2611 &gt;=3.5,"Good",C2611&gt;=2.5,"Average",C2611&gt;= 1.5,"Below Avg",C2611&lt;1.5,"Poor")</f>
        <v>Good</v>
      </c>
      <c r="F2611" s="27" t="str">
        <f t="shared" si="161"/>
        <v>Developing</v>
      </c>
      <c r="G2611" s="58" t="str">
        <f t="shared" si="162"/>
        <v>30% Bonus</v>
      </c>
      <c r="H2611" s="60" t="str">
        <f t="shared" si="163"/>
        <v>Valid</v>
      </c>
    </row>
    <row r="2612" spans="1:8" x14ac:dyDescent="0.2">
      <c r="A2612" s="26" t="s">
        <v>8301</v>
      </c>
      <c r="B2612" s="26" t="s">
        <v>1937</v>
      </c>
      <c r="C2612" s="26">
        <v>2.99</v>
      </c>
      <c r="D2612" s="27" t="str">
        <f t="shared" si="160"/>
        <v>📈Low Performer</v>
      </c>
      <c r="E2612" s="27" t="str" cm="1">
        <f t="array" ref="E2612">_xlfn.IFS(C2612&gt;= 4.5,"Excellent",C2612 &gt;=3.5,"Good",C2612&gt;=2.5,"Average",C2612&gt;= 1.5,"Below Avg",C2612&lt;1.5,"Poor")</f>
        <v>Average</v>
      </c>
      <c r="F2612" s="27" t="str">
        <f t="shared" si="161"/>
        <v>Developing</v>
      </c>
      <c r="G2612" s="58" t="str">
        <f t="shared" si="162"/>
        <v>30% Bonus</v>
      </c>
      <c r="H2612" s="60" t="str">
        <f t="shared" si="163"/>
        <v>Valid</v>
      </c>
    </row>
    <row r="2613" spans="1:8" x14ac:dyDescent="0.2">
      <c r="A2613" s="26" t="s">
        <v>8303</v>
      </c>
      <c r="B2613" s="26" t="s">
        <v>1645</v>
      </c>
      <c r="C2613" s="26">
        <v>1.52</v>
      </c>
      <c r="D2613" s="27" t="str">
        <f t="shared" si="160"/>
        <v>📈Low Performer</v>
      </c>
      <c r="E2613" s="27" t="str" cm="1">
        <f t="array" ref="E2613">_xlfn.IFS(C2613&gt;= 4.5,"Excellent",C2613 &gt;=3.5,"Good",C2613&gt;=2.5,"Average",C2613&gt;= 1.5,"Below Avg",C2613&lt;1.5,"Poor")</f>
        <v>Below Avg</v>
      </c>
      <c r="F2613" s="27" t="str">
        <f t="shared" si="161"/>
        <v>At Risk</v>
      </c>
      <c r="G2613" s="58" t="str">
        <f t="shared" si="162"/>
        <v>No Bonus</v>
      </c>
      <c r="H2613" s="60" t="str">
        <f t="shared" si="163"/>
        <v>Invalid</v>
      </c>
    </row>
    <row r="2614" spans="1:8" x14ac:dyDescent="0.2">
      <c r="A2614" s="26" t="s">
        <v>8305</v>
      </c>
      <c r="B2614" s="26" t="s">
        <v>4135</v>
      </c>
      <c r="C2614" s="26">
        <v>2.46</v>
      </c>
      <c r="D2614" s="27" t="str">
        <f t="shared" si="160"/>
        <v>📈Low Performer</v>
      </c>
      <c r="E2614" s="27" t="str" cm="1">
        <f t="array" ref="E2614">_xlfn.IFS(C2614&gt;= 4.5,"Excellent",C2614 &gt;=3.5,"Good",C2614&gt;=2.5,"Average",C2614&gt;= 1.5,"Below Avg",C2614&lt;1.5,"Poor")</f>
        <v>Below Avg</v>
      </c>
      <c r="F2614" s="27" t="str">
        <f t="shared" si="161"/>
        <v>At Risk</v>
      </c>
      <c r="G2614" s="58" t="str">
        <f t="shared" si="162"/>
        <v>No Bonus</v>
      </c>
      <c r="H2614" s="60" t="str">
        <f t="shared" si="163"/>
        <v>Valid</v>
      </c>
    </row>
    <row r="2615" spans="1:8" x14ac:dyDescent="0.2">
      <c r="A2615" s="26" t="s">
        <v>8307</v>
      </c>
      <c r="B2615" s="26" t="s">
        <v>8308</v>
      </c>
      <c r="C2615" s="26">
        <v>2.09</v>
      </c>
      <c r="D2615" s="27" t="str">
        <f t="shared" si="160"/>
        <v>📈Low Performer</v>
      </c>
      <c r="E2615" s="27" t="str" cm="1">
        <f t="array" ref="E2615">_xlfn.IFS(C2615&gt;= 4.5,"Excellent",C2615 &gt;=3.5,"Good",C2615&gt;=2.5,"Average",C2615&gt;= 1.5,"Below Avg",C2615&lt;1.5,"Poor")</f>
        <v>Below Avg</v>
      </c>
      <c r="F2615" s="27" t="str">
        <f t="shared" si="161"/>
        <v>At Risk</v>
      </c>
      <c r="G2615" s="58" t="str">
        <f t="shared" si="162"/>
        <v>No Bonus</v>
      </c>
      <c r="H2615" s="60" t="str">
        <f t="shared" si="163"/>
        <v>Valid</v>
      </c>
    </row>
    <row r="2616" spans="1:8" x14ac:dyDescent="0.2">
      <c r="A2616" s="26" t="s">
        <v>8310</v>
      </c>
      <c r="B2616" s="26" t="s">
        <v>4840</v>
      </c>
      <c r="C2616" s="26">
        <v>2.23</v>
      </c>
      <c r="D2616" s="27" t="str">
        <f t="shared" si="160"/>
        <v>📈Low Performer</v>
      </c>
      <c r="E2616" s="27" t="str" cm="1">
        <f t="array" ref="E2616">_xlfn.IFS(C2616&gt;= 4.5,"Excellent",C2616 &gt;=3.5,"Good",C2616&gt;=2.5,"Average",C2616&gt;= 1.5,"Below Avg",C2616&lt;1.5,"Poor")</f>
        <v>Below Avg</v>
      </c>
      <c r="F2616" s="27" t="str">
        <f t="shared" si="161"/>
        <v>At Risk</v>
      </c>
      <c r="G2616" s="58" t="str">
        <f t="shared" si="162"/>
        <v>No Bonus</v>
      </c>
      <c r="H2616" s="60" t="str">
        <f t="shared" si="163"/>
        <v>Valid</v>
      </c>
    </row>
    <row r="2617" spans="1:8" x14ac:dyDescent="0.2">
      <c r="A2617" s="26" t="s">
        <v>8313</v>
      </c>
      <c r="B2617" s="26" t="s">
        <v>8314</v>
      </c>
      <c r="C2617" s="26">
        <v>3.79</v>
      </c>
      <c r="D2617" s="27" t="str">
        <f t="shared" si="160"/>
        <v>✅High Performer</v>
      </c>
      <c r="E2617" s="27" t="str" cm="1">
        <f t="array" ref="E2617">_xlfn.IFS(C2617&gt;= 4.5,"Excellent",C2617 &gt;=3.5,"Good",C2617&gt;=2.5,"Average",C2617&gt;= 1.5,"Below Avg",C2617&lt;1.5,"Poor")</f>
        <v>Good</v>
      </c>
      <c r="F2617" s="27" t="str">
        <f t="shared" si="161"/>
        <v>Developing</v>
      </c>
      <c r="G2617" s="58" t="str">
        <f t="shared" si="162"/>
        <v>30% Bonus</v>
      </c>
      <c r="H2617" s="60" t="str">
        <f t="shared" si="163"/>
        <v>Valid</v>
      </c>
    </row>
    <row r="2618" spans="1:8" x14ac:dyDescent="0.2">
      <c r="A2618" s="26" t="s">
        <v>8316</v>
      </c>
      <c r="B2618" s="26" t="s">
        <v>6719</v>
      </c>
      <c r="C2618" s="26">
        <v>3.27</v>
      </c>
      <c r="D2618" s="27" t="str">
        <f t="shared" si="160"/>
        <v>✅High Performer</v>
      </c>
      <c r="E2618" s="27" t="str" cm="1">
        <f t="array" ref="E2618">_xlfn.IFS(C2618&gt;= 4.5,"Excellent",C2618 &gt;=3.5,"Good",C2618&gt;=2.5,"Average",C2618&gt;= 1.5,"Below Avg",C2618&lt;1.5,"Poor")</f>
        <v>Average</v>
      </c>
      <c r="F2618" s="27" t="str">
        <f t="shared" si="161"/>
        <v>Developing</v>
      </c>
      <c r="G2618" s="58" t="str">
        <f t="shared" si="162"/>
        <v>30% Bonus</v>
      </c>
      <c r="H2618" s="60" t="str">
        <f t="shared" si="163"/>
        <v>Valid</v>
      </c>
    </row>
    <row r="2619" spans="1:8" x14ac:dyDescent="0.2">
      <c r="A2619" s="26" t="s">
        <v>8318</v>
      </c>
      <c r="B2619" s="26" t="s">
        <v>1479</v>
      </c>
      <c r="C2619" s="26">
        <v>3.82</v>
      </c>
      <c r="D2619" s="27" t="str">
        <f t="shared" si="160"/>
        <v>✅High Performer</v>
      </c>
      <c r="E2619" s="27" t="str" cm="1">
        <f t="array" ref="E2619">_xlfn.IFS(C2619&gt;= 4.5,"Excellent",C2619 &gt;=3.5,"Good",C2619&gt;=2.5,"Average",C2619&gt;= 1.5,"Below Avg",C2619&lt;1.5,"Poor")</f>
        <v>Good</v>
      </c>
      <c r="F2619" s="27" t="str">
        <f t="shared" si="161"/>
        <v>Developing</v>
      </c>
      <c r="G2619" s="58" t="str">
        <f t="shared" si="162"/>
        <v>30% Bonus</v>
      </c>
      <c r="H2619" s="60" t="str">
        <f t="shared" si="163"/>
        <v>Valid</v>
      </c>
    </row>
    <row r="2620" spans="1:8" x14ac:dyDescent="0.2">
      <c r="A2620" s="26" t="s">
        <v>8320</v>
      </c>
      <c r="B2620" s="26" t="s">
        <v>8321</v>
      </c>
      <c r="C2620" s="26">
        <v>3.54</v>
      </c>
      <c r="D2620" s="27" t="str">
        <f t="shared" si="160"/>
        <v>✅High Performer</v>
      </c>
      <c r="E2620" s="27" t="str" cm="1">
        <f t="array" ref="E2620">_xlfn.IFS(C2620&gt;= 4.5,"Excellent",C2620 &gt;=3.5,"Good",C2620&gt;=2.5,"Average",C2620&gt;= 1.5,"Below Avg",C2620&lt;1.5,"Poor")</f>
        <v>Good</v>
      </c>
      <c r="F2620" s="27" t="str">
        <f t="shared" si="161"/>
        <v>Developing</v>
      </c>
      <c r="G2620" s="58" t="str">
        <f t="shared" si="162"/>
        <v>30% Bonus</v>
      </c>
      <c r="H2620" s="60" t="str">
        <f t="shared" si="163"/>
        <v>Valid</v>
      </c>
    </row>
    <row r="2621" spans="1:8" x14ac:dyDescent="0.2">
      <c r="A2621" s="26" t="s">
        <v>8323</v>
      </c>
      <c r="B2621" s="26" t="s">
        <v>1409</v>
      </c>
      <c r="C2621" s="26">
        <v>1.86</v>
      </c>
      <c r="D2621" s="27" t="str">
        <f t="shared" si="160"/>
        <v>📈Low Performer</v>
      </c>
      <c r="E2621" s="27" t="str" cm="1">
        <f t="array" ref="E2621">_xlfn.IFS(C2621&gt;= 4.5,"Excellent",C2621 &gt;=3.5,"Good",C2621&gt;=2.5,"Average",C2621&gt;= 1.5,"Below Avg",C2621&lt;1.5,"Poor")</f>
        <v>Below Avg</v>
      </c>
      <c r="F2621" s="27" t="str">
        <f t="shared" si="161"/>
        <v>At Risk</v>
      </c>
      <c r="G2621" s="58" t="str">
        <f t="shared" si="162"/>
        <v>No Bonus</v>
      </c>
      <c r="H2621" s="60" t="str">
        <f t="shared" si="163"/>
        <v>Invalid</v>
      </c>
    </row>
    <row r="2622" spans="1:8" x14ac:dyDescent="0.2">
      <c r="A2622" s="26" t="s">
        <v>8326</v>
      </c>
      <c r="B2622" s="26" t="s">
        <v>910</v>
      </c>
      <c r="C2622" s="26">
        <v>4.0599999999999996</v>
      </c>
      <c r="D2622" s="27" t="str">
        <f t="shared" si="160"/>
        <v>✅High Performer</v>
      </c>
      <c r="E2622" s="27" t="str" cm="1">
        <f t="array" ref="E2622">_xlfn.IFS(C2622&gt;= 4.5,"Excellent",C2622 &gt;=3.5,"Good",C2622&gt;=2.5,"Average",C2622&gt;= 1.5,"Below Avg",C2622&lt;1.5,"Poor")</f>
        <v>Good</v>
      </c>
      <c r="F2622" s="27" t="str">
        <f t="shared" si="161"/>
        <v>Developing</v>
      </c>
      <c r="G2622" s="58" t="str">
        <f t="shared" si="162"/>
        <v>30% Bonus</v>
      </c>
      <c r="H2622" s="60" t="str">
        <f t="shared" si="163"/>
        <v>Valid</v>
      </c>
    </row>
    <row r="2623" spans="1:8" x14ac:dyDescent="0.2">
      <c r="A2623" s="26" t="s">
        <v>8328</v>
      </c>
      <c r="B2623" s="26" t="s">
        <v>8329</v>
      </c>
      <c r="C2623" s="26">
        <v>3.41</v>
      </c>
      <c r="D2623" s="27" t="str">
        <f t="shared" si="160"/>
        <v>✅High Performer</v>
      </c>
      <c r="E2623" s="27" t="str" cm="1">
        <f t="array" ref="E2623">_xlfn.IFS(C2623&gt;= 4.5,"Excellent",C2623 &gt;=3.5,"Good",C2623&gt;=2.5,"Average",C2623&gt;= 1.5,"Below Avg",C2623&lt;1.5,"Poor")</f>
        <v>Average</v>
      </c>
      <c r="F2623" s="27" t="str">
        <f t="shared" si="161"/>
        <v>Developing</v>
      </c>
      <c r="G2623" s="58" t="str">
        <f t="shared" si="162"/>
        <v>30% Bonus</v>
      </c>
      <c r="H2623" s="60" t="str">
        <f t="shared" si="163"/>
        <v>Valid</v>
      </c>
    </row>
    <row r="2624" spans="1:8" x14ac:dyDescent="0.2">
      <c r="A2624" s="26" t="s">
        <v>8331</v>
      </c>
      <c r="B2624" s="26" t="s">
        <v>7071</v>
      </c>
      <c r="C2624" s="26">
        <v>4.76</v>
      </c>
      <c r="D2624" s="27" t="str">
        <f t="shared" si="160"/>
        <v>✅High Performer</v>
      </c>
      <c r="E2624" s="27" t="str" cm="1">
        <f t="array" ref="E2624">_xlfn.IFS(C2624&gt;= 4.5,"Excellent",C2624 &gt;=3.5,"Good",C2624&gt;=2.5,"Average",C2624&gt;= 1.5,"Below Avg",C2624&lt;1.5,"Poor")</f>
        <v>Excellent</v>
      </c>
      <c r="F2624" s="27" t="str">
        <f t="shared" si="161"/>
        <v>Top Employee</v>
      </c>
      <c r="G2624" s="58" t="str">
        <f t="shared" si="162"/>
        <v>50% Bonus</v>
      </c>
      <c r="H2624" s="60" t="str">
        <f t="shared" si="163"/>
        <v>Valid</v>
      </c>
    </row>
    <row r="2625" spans="1:8" x14ac:dyDescent="0.2">
      <c r="A2625" s="26" t="s">
        <v>8333</v>
      </c>
      <c r="B2625" s="26" t="s">
        <v>1087</v>
      </c>
      <c r="C2625" s="26">
        <v>2.59</v>
      </c>
      <c r="D2625" s="27" t="str">
        <f t="shared" si="160"/>
        <v>📈Low Performer</v>
      </c>
      <c r="E2625" s="27" t="str" cm="1">
        <f t="array" ref="E2625">_xlfn.IFS(C2625&gt;= 4.5,"Excellent",C2625 &gt;=3.5,"Good",C2625&gt;=2.5,"Average",C2625&gt;= 1.5,"Below Avg",C2625&lt;1.5,"Poor")</f>
        <v>Average</v>
      </c>
      <c r="F2625" s="27" t="str">
        <f t="shared" si="161"/>
        <v>Developing</v>
      </c>
      <c r="G2625" s="58" t="str">
        <f t="shared" si="162"/>
        <v>30% Bonus</v>
      </c>
      <c r="H2625" s="60" t="str">
        <f t="shared" si="163"/>
        <v>Valid</v>
      </c>
    </row>
    <row r="2626" spans="1:8" x14ac:dyDescent="0.2">
      <c r="A2626" s="26" t="s">
        <v>8336</v>
      </c>
      <c r="B2626" s="26" t="s">
        <v>1675</v>
      </c>
      <c r="C2626" s="26">
        <v>2.84</v>
      </c>
      <c r="D2626" s="27" t="str">
        <f t="shared" si="160"/>
        <v>📈Low Performer</v>
      </c>
      <c r="E2626" s="27" t="str" cm="1">
        <f t="array" ref="E2626">_xlfn.IFS(C2626&gt;= 4.5,"Excellent",C2626 &gt;=3.5,"Good",C2626&gt;=2.5,"Average",C2626&gt;= 1.5,"Below Avg",C2626&lt;1.5,"Poor")</f>
        <v>Average</v>
      </c>
      <c r="F2626" s="27" t="str">
        <f t="shared" si="161"/>
        <v>Developing</v>
      </c>
      <c r="G2626" s="58" t="str">
        <f t="shared" si="162"/>
        <v>30% Bonus</v>
      </c>
      <c r="H2626" s="60" t="str">
        <f t="shared" si="163"/>
        <v>Valid</v>
      </c>
    </row>
    <row r="2627" spans="1:8" x14ac:dyDescent="0.2">
      <c r="A2627" s="26" t="s">
        <v>8338</v>
      </c>
      <c r="B2627" s="26" t="s">
        <v>8339</v>
      </c>
      <c r="C2627" s="26">
        <v>1.42</v>
      </c>
      <c r="D2627" s="27" t="str">
        <f t="shared" si="160"/>
        <v>📈Low Performer</v>
      </c>
      <c r="E2627" s="27" t="str" cm="1">
        <f t="array" ref="E2627">_xlfn.IFS(C2627&gt;= 4.5,"Excellent",C2627 &gt;=3.5,"Good",C2627&gt;=2.5,"Average",C2627&gt;= 1.5,"Below Avg",C2627&lt;1.5,"Poor")</f>
        <v>Poor</v>
      </c>
      <c r="F2627" s="27" t="str">
        <f t="shared" si="161"/>
        <v>At Risk</v>
      </c>
      <c r="G2627" s="58" t="str">
        <f t="shared" si="162"/>
        <v>No Bonus</v>
      </c>
      <c r="H2627" s="60" t="str">
        <f t="shared" si="163"/>
        <v>Invalid</v>
      </c>
    </row>
    <row r="2628" spans="1:8" x14ac:dyDescent="0.2">
      <c r="A2628" s="26" t="s">
        <v>8341</v>
      </c>
      <c r="B2628" s="26" t="s">
        <v>5461</v>
      </c>
      <c r="C2628" s="26">
        <v>4.43</v>
      </c>
      <c r="D2628" s="27" t="str">
        <f t="shared" ref="D2628:D2691" si="164">IF($C2628&gt;=3,"✅High Performer","📈Low Performer")</f>
        <v>✅High Performer</v>
      </c>
      <c r="E2628" s="27" t="str" cm="1">
        <f t="array" ref="E2628">_xlfn.IFS(C2628&gt;= 4.5,"Excellent",C2628 &gt;=3.5,"Good",C2628&gt;=2.5,"Average",C2628&gt;= 1.5,"Below Avg",C2628&lt;1.5,"Poor")</f>
        <v>Good</v>
      </c>
      <c r="F2628" s="27" t="str">
        <f t="shared" ref="F2628:F2691" si="165">IF(C2628&gt;=4.5,"Top Employee",IF(C2628&gt;=2.5,"Developing","At Risk"))</f>
        <v>Developing</v>
      </c>
      <c r="G2628" s="58" t="str">
        <f t="shared" ref="G2628:G2691" si="166">IF(AND(C2628&gt;=4.5,C2628&lt;=5),"50% Bonus",IF(AND(C2628&gt;=2.5,C2628&lt;4.5),"30% Bonus","No Bonus"))</f>
        <v>30% Bonus</v>
      </c>
      <c r="H2628" s="60" t="str">
        <f t="shared" ref="H2628:H2691" si="167">IF(OR(C2628&lt;=2,C2628&gt;=5),"Invalid","Valid")</f>
        <v>Valid</v>
      </c>
    </row>
    <row r="2629" spans="1:8" x14ac:dyDescent="0.2">
      <c r="A2629" s="26" t="s">
        <v>8343</v>
      </c>
      <c r="B2629" s="26" t="s">
        <v>1142</v>
      </c>
      <c r="C2629" s="26">
        <v>4.6100000000000003</v>
      </c>
      <c r="D2629" s="27" t="str">
        <f t="shared" si="164"/>
        <v>✅High Performer</v>
      </c>
      <c r="E2629" s="27" t="str" cm="1">
        <f t="array" ref="E2629">_xlfn.IFS(C2629&gt;= 4.5,"Excellent",C2629 &gt;=3.5,"Good",C2629&gt;=2.5,"Average",C2629&gt;= 1.5,"Below Avg",C2629&lt;1.5,"Poor")</f>
        <v>Excellent</v>
      </c>
      <c r="F2629" s="27" t="str">
        <f t="shared" si="165"/>
        <v>Top Employee</v>
      </c>
      <c r="G2629" s="58" t="str">
        <f t="shared" si="166"/>
        <v>50% Bonus</v>
      </c>
      <c r="H2629" s="60" t="str">
        <f t="shared" si="167"/>
        <v>Valid</v>
      </c>
    </row>
    <row r="2630" spans="1:8" x14ac:dyDescent="0.2">
      <c r="A2630" s="26" t="s">
        <v>8345</v>
      </c>
      <c r="B2630" s="26" t="s">
        <v>1344</v>
      </c>
      <c r="C2630" s="26">
        <v>2.5</v>
      </c>
      <c r="D2630" s="27" t="str">
        <f t="shared" si="164"/>
        <v>📈Low Performer</v>
      </c>
      <c r="E2630" s="27" t="str" cm="1">
        <f t="array" ref="E2630">_xlfn.IFS(C2630&gt;= 4.5,"Excellent",C2630 &gt;=3.5,"Good",C2630&gt;=2.5,"Average",C2630&gt;= 1.5,"Below Avg",C2630&lt;1.5,"Poor")</f>
        <v>Average</v>
      </c>
      <c r="F2630" s="27" t="str">
        <f t="shared" si="165"/>
        <v>Developing</v>
      </c>
      <c r="G2630" s="58" t="str">
        <f t="shared" si="166"/>
        <v>30% Bonus</v>
      </c>
      <c r="H2630" s="60" t="str">
        <f t="shared" si="167"/>
        <v>Valid</v>
      </c>
    </row>
    <row r="2631" spans="1:8" x14ac:dyDescent="0.2">
      <c r="A2631" s="26" t="s">
        <v>8347</v>
      </c>
      <c r="B2631" s="26" t="s">
        <v>2312</v>
      </c>
      <c r="C2631" s="26">
        <v>4.43</v>
      </c>
      <c r="D2631" s="27" t="str">
        <f t="shared" si="164"/>
        <v>✅High Performer</v>
      </c>
      <c r="E2631" s="27" t="str" cm="1">
        <f t="array" ref="E2631">_xlfn.IFS(C2631&gt;= 4.5,"Excellent",C2631 &gt;=3.5,"Good",C2631&gt;=2.5,"Average",C2631&gt;= 1.5,"Below Avg",C2631&lt;1.5,"Poor")</f>
        <v>Good</v>
      </c>
      <c r="F2631" s="27" t="str">
        <f t="shared" si="165"/>
        <v>Developing</v>
      </c>
      <c r="G2631" s="58" t="str">
        <f t="shared" si="166"/>
        <v>30% Bonus</v>
      </c>
      <c r="H2631" s="60" t="str">
        <f t="shared" si="167"/>
        <v>Valid</v>
      </c>
    </row>
    <row r="2632" spans="1:8" x14ac:dyDescent="0.2">
      <c r="A2632" s="26" t="s">
        <v>8349</v>
      </c>
      <c r="B2632" s="26" t="s">
        <v>724</v>
      </c>
      <c r="C2632" s="26">
        <v>1.56</v>
      </c>
      <c r="D2632" s="27" t="str">
        <f t="shared" si="164"/>
        <v>📈Low Performer</v>
      </c>
      <c r="E2632" s="27" t="str" cm="1">
        <f t="array" ref="E2632">_xlfn.IFS(C2632&gt;= 4.5,"Excellent",C2632 &gt;=3.5,"Good",C2632&gt;=2.5,"Average",C2632&gt;= 1.5,"Below Avg",C2632&lt;1.5,"Poor")</f>
        <v>Below Avg</v>
      </c>
      <c r="F2632" s="27" t="str">
        <f t="shared" si="165"/>
        <v>At Risk</v>
      </c>
      <c r="G2632" s="58" t="str">
        <f t="shared" si="166"/>
        <v>No Bonus</v>
      </c>
      <c r="H2632" s="60" t="str">
        <f t="shared" si="167"/>
        <v>Invalid</v>
      </c>
    </row>
    <row r="2633" spans="1:8" x14ac:dyDescent="0.2">
      <c r="A2633" s="26" t="s">
        <v>8351</v>
      </c>
      <c r="B2633" s="26" t="s">
        <v>2330</v>
      </c>
      <c r="C2633" s="26">
        <v>3.53</v>
      </c>
      <c r="D2633" s="27" t="str">
        <f t="shared" si="164"/>
        <v>✅High Performer</v>
      </c>
      <c r="E2633" s="27" t="str" cm="1">
        <f t="array" ref="E2633">_xlfn.IFS(C2633&gt;= 4.5,"Excellent",C2633 &gt;=3.5,"Good",C2633&gt;=2.5,"Average",C2633&gt;= 1.5,"Below Avg",C2633&lt;1.5,"Poor")</f>
        <v>Good</v>
      </c>
      <c r="F2633" s="27" t="str">
        <f t="shared" si="165"/>
        <v>Developing</v>
      </c>
      <c r="G2633" s="58" t="str">
        <f t="shared" si="166"/>
        <v>30% Bonus</v>
      </c>
      <c r="H2633" s="60" t="str">
        <f t="shared" si="167"/>
        <v>Valid</v>
      </c>
    </row>
    <row r="2634" spans="1:8" x14ac:dyDescent="0.2">
      <c r="A2634" s="26" t="s">
        <v>8353</v>
      </c>
      <c r="B2634" s="26" t="s">
        <v>3958</v>
      </c>
      <c r="C2634" s="26">
        <v>4.5199999999999996</v>
      </c>
      <c r="D2634" s="27" t="str">
        <f t="shared" si="164"/>
        <v>✅High Performer</v>
      </c>
      <c r="E2634" s="27" t="str" cm="1">
        <f t="array" ref="E2634">_xlfn.IFS(C2634&gt;= 4.5,"Excellent",C2634 &gt;=3.5,"Good",C2634&gt;=2.5,"Average",C2634&gt;= 1.5,"Below Avg",C2634&lt;1.5,"Poor")</f>
        <v>Excellent</v>
      </c>
      <c r="F2634" s="27" t="str">
        <f t="shared" si="165"/>
        <v>Top Employee</v>
      </c>
      <c r="G2634" s="58" t="str">
        <f t="shared" si="166"/>
        <v>50% Bonus</v>
      </c>
      <c r="H2634" s="60" t="str">
        <f t="shared" si="167"/>
        <v>Valid</v>
      </c>
    </row>
    <row r="2635" spans="1:8" x14ac:dyDescent="0.2">
      <c r="A2635" s="26" t="s">
        <v>8355</v>
      </c>
      <c r="B2635" s="26" t="s">
        <v>6746</v>
      </c>
      <c r="C2635" s="26">
        <v>1.33</v>
      </c>
      <c r="D2635" s="27" t="str">
        <f t="shared" si="164"/>
        <v>📈Low Performer</v>
      </c>
      <c r="E2635" s="27" t="str" cm="1">
        <f t="array" ref="E2635">_xlfn.IFS(C2635&gt;= 4.5,"Excellent",C2635 &gt;=3.5,"Good",C2635&gt;=2.5,"Average",C2635&gt;= 1.5,"Below Avg",C2635&lt;1.5,"Poor")</f>
        <v>Poor</v>
      </c>
      <c r="F2635" s="27" t="str">
        <f t="shared" si="165"/>
        <v>At Risk</v>
      </c>
      <c r="G2635" s="58" t="str">
        <f t="shared" si="166"/>
        <v>No Bonus</v>
      </c>
      <c r="H2635" s="60" t="str">
        <f t="shared" si="167"/>
        <v>Invalid</v>
      </c>
    </row>
    <row r="2636" spans="1:8" x14ac:dyDescent="0.2">
      <c r="A2636" s="26" t="s">
        <v>8357</v>
      </c>
      <c r="B2636" s="26" t="s">
        <v>8358</v>
      </c>
      <c r="C2636" s="26">
        <v>4.6399999999999997</v>
      </c>
      <c r="D2636" s="27" t="str">
        <f t="shared" si="164"/>
        <v>✅High Performer</v>
      </c>
      <c r="E2636" s="27" t="str" cm="1">
        <f t="array" ref="E2636">_xlfn.IFS(C2636&gt;= 4.5,"Excellent",C2636 &gt;=3.5,"Good",C2636&gt;=2.5,"Average",C2636&gt;= 1.5,"Below Avg",C2636&lt;1.5,"Poor")</f>
        <v>Excellent</v>
      </c>
      <c r="F2636" s="27" t="str">
        <f t="shared" si="165"/>
        <v>Top Employee</v>
      </c>
      <c r="G2636" s="58" t="str">
        <f t="shared" si="166"/>
        <v>50% Bonus</v>
      </c>
      <c r="H2636" s="60" t="str">
        <f t="shared" si="167"/>
        <v>Valid</v>
      </c>
    </row>
    <row r="2637" spans="1:8" x14ac:dyDescent="0.2">
      <c r="A2637" s="26" t="s">
        <v>8360</v>
      </c>
      <c r="B2637" s="26" t="s">
        <v>1828</v>
      </c>
      <c r="C2637" s="26">
        <v>3.99</v>
      </c>
      <c r="D2637" s="27" t="str">
        <f t="shared" si="164"/>
        <v>✅High Performer</v>
      </c>
      <c r="E2637" s="27" t="str" cm="1">
        <f t="array" ref="E2637">_xlfn.IFS(C2637&gt;= 4.5,"Excellent",C2637 &gt;=3.5,"Good",C2637&gt;=2.5,"Average",C2637&gt;= 1.5,"Below Avg",C2637&lt;1.5,"Poor")</f>
        <v>Good</v>
      </c>
      <c r="F2637" s="27" t="str">
        <f t="shared" si="165"/>
        <v>Developing</v>
      </c>
      <c r="G2637" s="58" t="str">
        <f t="shared" si="166"/>
        <v>30% Bonus</v>
      </c>
      <c r="H2637" s="60" t="str">
        <f t="shared" si="167"/>
        <v>Valid</v>
      </c>
    </row>
    <row r="2638" spans="1:8" x14ac:dyDescent="0.2">
      <c r="A2638" s="26" t="s">
        <v>8362</v>
      </c>
      <c r="B2638" s="26" t="s">
        <v>8234</v>
      </c>
      <c r="C2638" s="26">
        <v>1.66</v>
      </c>
      <c r="D2638" s="27" t="str">
        <f t="shared" si="164"/>
        <v>📈Low Performer</v>
      </c>
      <c r="E2638" s="27" t="str" cm="1">
        <f t="array" ref="E2638">_xlfn.IFS(C2638&gt;= 4.5,"Excellent",C2638 &gt;=3.5,"Good",C2638&gt;=2.5,"Average",C2638&gt;= 1.5,"Below Avg",C2638&lt;1.5,"Poor")</f>
        <v>Below Avg</v>
      </c>
      <c r="F2638" s="27" t="str">
        <f t="shared" si="165"/>
        <v>At Risk</v>
      </c>
      <c r="G2638" s="58" t="str">
        <f t="shared" si="166"/>
        <v>No Bonus</v>
      </c>
      <c r="H2638" s="60" t="str">
        <f t="shared" si="167"/>
        <v>Invalid</v>
      </c>
    </row>
    <row r="2639" spans="1:8" x14ac:dyDescent="0.2">
      <c r="A2639" s="26" t="s">
        <v>8364</v>
      </c>
      <c r="B2639" s="26" t="s">
        <v>1294</v>
      </c>
      <c r="C2639" s="26">
        <v>1.27</v>
      </c>
      <c r="D2639" s="27" t="str">
        <f t="shared" si="164"/>
        <v>📈Low Performer</v>
      </c>
      <c r="E2639" s="27" t="str" cm="1">
        <f t="array" ref="E2639">_xlfn.IFS(C2639&gt;= 4.5,"Excellent",C2639 &gt;=3.5,"Good",C2639&gt;=2.5,"Average",C2639&gt;= 1.5,"Below Avg",C2639&lt;1.5,"Poor")</f>
        <v>Poor</v>
      </c>
      <c r="F2639" s="27" t="str">
        <f t="shared" si="165"/>
        <v>At Risk</v>
      </c>
      <c r="G2639" s="58" t="str">
        <f t="shared" si="166"/>
        <v>No Bonus</v>
      </c>
      <c r="H2639" s="60" t="str">
        <f t="shared" si="167"/>
        <v>Invalid</v>
      </c>
    </row>
    <row r="2640" spans="1:8" x14ac:dyDescent="0.2">
      <c r="A2640" s="26" t="s">
        <v>8366</v>
      </c>
      <c r="B2640" s="26" t="s">
        <v>49</v>
      </c>
      <c r="C2640" s="26">
        <v>4.58</v>
      </c>
      <c r="D2640" s="27" t="str">
        <f t="shared" si="164"/>
        <v>✅High Performer</v>
      </c>
      <c r="E2640" s="27" t="str" cm="1">
        <f t="array" ref="E2640">_xlfn.IFS(C2640&gt;= 4.5,"Excellent",C2640 &gt;=3.5,"Good",C2640&gt;=2.5,"Average",C2640&gt;= 1.5,"Below Avg",C2640&lt;1.5,"Poor")</f>
        <v>Excellent</v>
      </c>
      <c r="F2640" s="27" t="str">
        <f t="shared" si="165"/>
        <v>Top Employee</v>
      </c>
      <c r="G2640" s="58" t="str">
        <f t="shared" si="166"/>
        <v>50% Bonus</v>
      </c>
      <c r="H2640" s="60" t="str">
        <f t="shared" si="167"/>
        <v>Valid</v>
      </c>
    </row>
    <row r="2641" spans="1:8" x14ac:dyDescent="0.2">
      <c r="A2641" s="26" t="s">
        <v>8368</v>
      </c>
      <c r="B2641" s="26" t="s">
        <v>6083</v>
      </c>
      <c r="C2641" s="26">
        <v>2.56</v>
      </c>
      <c r="D2641" s="27" t="str">
        <f t="shared" si="164"/>
        <v>📈Low Performer</v>
      </c>
      <c r="E2641" s="27" t="str" cm="1">
        <f t="array" ref="E2641">_xlfn.IFS(C2641&gt;= 4.5,"Excellent",C2641 &gt;=3.5,"Good",C2641&gt;=2.5,"Average",C2641&gt;= 1.5,"Below Avg",C2641&lt;1.5,"Poor")</f>
        <v>Average</v>
      </c>
      <c r="F2641" s="27" t="str">
        <f t="shared" si="165"/>
        <v>Developing</v>
      </c>
      <c r="G2641" s="58" t="str">
        <f t="shared" si="166"/>
        <v>30% Bonus</v>
      </c>
      <c r="H2641" s="60" t="str">
        <f t="shared" si="167"/>
        <v>Valid</v>
      </c>
    </row>
    <row r="2642" spans="1:8" x14ac:dyDescent="0.2">
      <c r="A2642" s="26" t="s">
        <v>8370</v>
      </c>
      <c r="B2642" s="26" t="s">
        <v>7921</v>
      </c>
      <c r="C2642" s="26">
        <v>1.02</v>
      </c>
      <c r="D2642" s="27" t="str">
        <f t="shared" si="164"/>
        <v>📈Low Performer</v>
      </c>
      <c r="E2642" s="27" t="str" cm="1">
        <f t="array" ref="E2642">_xlfn.IFS(C2642&gt;= 4.5,"Excellent",C2642 &gt;=3.5,"Good",C2642&gt;=2.5,"Average",C2642&gt;= 1.5,"Below Avg",C2642&lt;1.5,"Poor")</f>
        <v>Poor</v>
      </c>
      <c r="F2642" s="27" t="str">
        <f t="shared" si="165"/>
        <v>At Risk</v>
      </c>
      <c r="G2642" s="58" t="str">
        <f t="shared" si="166"/>
        <v>No Bonus</v>
      </c>
      <c r="H2642" s="60" t="str">
        <f t="shared" si="167"/>
        <v>Invalid</v>
      </c>
    </row>
    <row r="2643" spans="1:8" x14ac:dyDescent="0.2">
      <c r="A2643" s="26" t="s">
        <v>8372</v>
      </c>
      <c r="B2643" s="26" t="s">
        <v>2082</v>
      </c>
      <c r="C2643" s="26">
        <v>2.7</v>
      </c>
      <c r="D2643" s="27" t="str">
        <f t="shared" si="164"/>
        <v>📈Low Performer</v>
      </c>
      <c r="E2643" s="27" t="str" cm="1">
        <f t="array" ref="E2643">_xlfn.IFS(C2643&gt;= 4.5,"Excellent",C2643 &gt;=3.5,"Good",C2643&gt;=2.5,"Average",C2643&gt;= 1.5,"Below Avg",C2643&lt;1.5,"Poor")</f>
        <v>Average</v>
      </c>
      <c r="F2643" s="27" t="str">
        <f t="shared" si="165"/>
        <v>Developing</v>
      </c>
      <c r="G2643" s="58" t="str">
        <f t="shared" si="166"/>
        <v>30% Bonus</v>
      </c>
      <c r="H2643" s="60" t="str">
        <f t="shared" si="167"/>
        <v>Valid</v>
      </c>
    </row>
    <row r="2644" spans="1:8" x14ac:dyDescent="0.2">
      <c r="A2644" s="26" t="s">
        <v>8375</v>
      </c>
      <c r="B2644" s="26" t="s">
        <v>3201</v>
      </c>
      <c r="C2644" s="26">
        <v>1.23</v>
      </c>
      <c r="D2644" s="27" t="str">
        <f t="shared" si="164"/>
        <v>📈Low Performer</v>
      </c>
      <c r="E2644" s="27" t="str" cm="1">
        <f t="array" ref="E2644">_xlfn.IFS(C2644&gt;= 4.5,"Excellent",C2644 &gt;=3.5,"Good",C2644&gt;=2.5,"Average",C2644&gt;= 1.5,"Below Avg",C2644&lt;1.5,"Poor")</f>
        <v>Poor</v>
      </c>
      <c r="F2644" s="27" t="str">
        <f t="shared" si="165"/>
        <v>At Risk</v>
      </c>
      <c r="G2644" s="58" t="str">
        <f t="shared" si="166"/>
        <v>No Bonus</v>
      </c>
      <c r="H2644" s="60" t="str">
        <f t="shared" si="167"/>
        <v>Invalid</v>
      </c>
    </row>
    <row r="2645" spans="1:8" x14ac:dyDescent="0.2">
      <c r="A2645" s="26" t="s">
        <v>8377</v>
      </c>
      <c r="B2645" s="26" t="s">
        <v>6274</v>
      </c>
      <c r="C2645" s="26">
        <v>2.38</v>
      </c>
      <c r="D2645" s="27" t="str">
        <f t="shared" si="164"/>
        <v>📈Low Performer</v>
      </c>
      <c r="E2645" s="27" t="str" cm="1">
        <f t="array" ref="E2645">_xlfn.IFS(C2645&gt;= 4.5,"Excellent",C2645 &gt;=3.5,"Good",C2645&gt;=2.5,"Average",C2645&gt;= 1.5,"Below Avg",C2645&lt;1.5,"Poor")</f>
        <v>Below Avg</v>
      </c>
      <c r="F2645" s="27" t="str">
        <f t="shared" si="165"/>
        <v>At Risk</v>
      </c>
      <c r="G2645" s="58" t="str">
        <f t="shared" si="166"/>
        <v>No Bonus</v>
      </c>
      <c r="H2645" s="60" t="str">
        <f t="shared" si="167"/>
        <v>Valid</v>
      </c>
    </row>
    <row r="2646" spans="1:8" x14ac:dyDescent="0.2">
      <c r="A2646" s="26" t="s">
        <v>8379</v>
      </c>
      <c r="B2646" s="26" t="s">
        <v>8380</v>
      </c>
      <c r="C2646" s="26">
        <v>4.09</v>
      </c>
      <c r="D2646" s="27" t="str">
        <f t="shared" si="164"/>
        <v>✅High Performer</v>
      </c>
      <c r="E2646" s="27" t="str" cm="1">
        <f t="array" ref="E2646">_xlfn.IFS(C2646&gt;= 4.5,"Excellent",C2646 &gt;=3.5,"Good",C2646&gt;=2.5,"Average",C2646&gt;= 1.5,"Below Avg",C2646&lt;1.5,"Poor")</f>
        <v>Good</v>
      </c>
      <c r="F2646" s="27" t="str">
        <f t="shared" si="165"/>
        <v>Developing</v>
      </c>
      <c r="G2646" s="58" t="str">
        <f t="shared" si="166"/>
        <v>30% Bonus</v>
      </c>
      <c r="H2646" s="60" t="str">
        <f t="shared" si="167"/>
        <v>Valid</v>
      </c>
    </row>
    <row r="2647" spans="1:8" x14ac:dyDescent="0.2">
      <c r="A2647" s="26" t="s">
        <v>8382</v>
      </c>
      <c r="B2647" s="26" t="s">
        <v>8383</v>
      </c>
      <c r="C2647" s="26">
        <v>3.91</v>
      </c>
      <c r="D2647" s="27" t="str">
        <f t="shared" si="164"/>
        <v>✅High Performer</v>
      </c>
      <c r="E2647" s="27" t="str" cm="1">
        <f t="array" ref="E2647">_xlfn.IFS(C2647&gt;= 4.5,"Excellent",C2647 &gt;=3.5,"Good",C2647&gt;=2.5,"Average",C2647&gt;= 1.5,"Below Avg",C2647&lt;1.5,"Poor")</f>
        <v>Good</v>
      </c>
      <c r="F2647" s="27" t="str">
        <f t="shared" si="165"/>
        <v>Developing</v>
      </c>
      <c r="G2647" s="58" t="str">
        <f t="shared" si="166"/>
        <v>30% Bonus</v>
      </c>
      <c r="H2647" s="60" t="str">
        <f t="shared" si="167"/>
        <v>Valid</v>
      </c>
    </row>
    <row r="2648" spans="1:8" x14ac:dyDescent="0.2">
      <c r="A2648" s="26" t="s">
        <v>8385</v>
      </c>
      <c r="B2648" s="26" t="s">
        <v>8386</v>
      </c>
      <c r="C2648" s="26">
        <v>3.64</v>
      </c>
      <c r="D2648" s="27" t="str">
        <f t="shared" si="164"/>
        <v>✅High Performer</v>
      </c>
      <c r="E2648" s="27" t="str" cm="1">
        <f t="array" ref="E2648">_xlfn.IFS(C2648&gt;= 4.5,"Excellent",C2648 &gt;=3.5,"Good",C2648&gt;=2.5,"Average",C2648&gt;= 1.5,"Below Avg",C2648&lt;1.5,"Poor")</f>
        <v>Good</v>
      </c>
      <c r="F2648" s="27" t="str">
        <f t="shared" si="165"/>
        <v>Developing</v>
      </c>
      <c r="G2648" s="58" t="str">
        <f t="shared" si="166"/>
        <v>30% Bonus</v>
      </c>
      <c r="H2648" s="60" t="str">
        <f t="shared" si="167"/>
        <v>Valid</v>
      </c>
    </row>
    <row r="2649" spans="1:8" x14ac:dyDescent="0.2">
      <c r="A2649" s="26" t="s">
        <v>8388</v>
      </c>
      <c r="B2649" s="26" t="s">
        <v>5527</v>
      </c>
      <c r="C2649" s="26">
        <v>2.02</v>
      </c>
      <c r="D2649" s="27" t="str">
        <f t="shared" si="164"/>
        <v>📈Low Performer</v>
      </c>
      <c r="E2649" s="27" t="str" cm="1">
        <f t="array" ref="E2649">_xlfn.IFS(C2649&gt;= 4.5,"Excellent",C2649 &gt;=3.5,"Good",C2649&gt;=2.5,"Average",C2649&gt;= 1.5,"Below Avg",C2649&lt;1.5,"Poor")</f>
        <v>Below Avg</v>
      </c>
      <c r="F2649" s="27" t="str">
        <f t="shared" si="165"/>
        <v>At Risk</v>
      </c>
      <c r="G2649" s="58" t="str">
        <f t="shared" si="166"/>
        <v>No Bonus</v>
      </c>
      <c r="H2649" s="60" t="str">
        <f t="shared" si="167"/>
        <v>Valid</v>
      </c>
    </row>
    <row r="2650" spans="1:8" x14ac:dyDescent="0.2">
      <c r="A2650" s="26" t="s">
        <v>8390</v>
      </c>
      <c r="B2650" s="26" t="s">
        <v>4367</v>
      </c>
      <c r="C2650" s="26">
        <v>4.04</v>
      </c>
      <c r="D2650" s="27" t="str">
        <f t="shared" si="164"/>
        <v>✅High Performer</v>
      </c>
      <c r="E2650" s="27" t="str" cm="1">
        <f t="array" ref="E2650">_xlfn.IFS(C2650&gt;= 4.5,"Excellent",C2650 &gt;=3.5,"Good",C2650&gt;=2.5,"Average",C2650&gt;= 1.5,"Below Avg",C2650&lt;1.5,"Poor")</f>
        <v>Good</v>
      </c>
      <c r="F2650" s="27" t="str">
        <f t="shared" si="165"/>
        <v>Developing</v>
      </c>
      <c r="G2650" s="58" t="str">
        <f t="shared" si="166"/>
        <v>30% Bonus</v>
      </c>
      <c r="H2650" s="60" t="str">
        <f t="shared" si="167"/>
        <v>Valid</v>
      </c>
    </row>
    <row r="2651" spans="1:8" x14ac:dyDescent="0.2">
      <c r="A2651" s="26" t="s">
        <v>8392</v>
      </c>
      <c r="B2651" s="26" t="s">
        <v>2771</v>
      </c>
      <c r="C2651" s="26">
        <v>1.28</v>
      </c>
      <c r="D2651" s="27" t="str">
        <f t="shared" si="164"/>
        <v>📈Low Performer</v>
      </c>
      <c r="E2651" s="27" t="str" cm="1">
        <f t="array" ref="E2651">_xlfn.IFS(C2651&gt;= 4.5,"Excellent",C2651 &gt;=3.5,"Good",C2651&gt;=2.5,"Average",C2651&gt;= 1.5,"Below Avg",C2651&lt;1.5,"Poor")</f>
        <v>Poor</v>
      </c>
      <c r="F2651" s="27" t="str">
        <f t="shared" si="165"/>
        <v>At Risk</v>
      </c>
      <c r="G2651" s="58" t="str">
        <f t="shared" si="166"/>
        <v>No Bonus</v>
      </c>
      <c r="H2651" s="60" t="str">
        <f t="shared" si="167"/>
        <v>Invalid</v>
      </c>
    </row>
    <row r="2652" spans="1:8" x14ac:dyDescent="0.2">
      <c r="A2652" s="26" t="s">
        <v>8394</v>
      </c>
      <c r="B2652" s="26" t="s">
        <v>8395</v>
      </c>
      <c r="C2652" s="26">
        <v>2.08</v>
      </c>
      <c r="D2652" s="27" t="str">
        <f t="shared" si="164"/>
        <v>📈Low Performer</v>
      </c>
      <c r="E2652" s="27" t="str" cm="1">
        <f t="array" ref="E2652">_xlfn.IFS(C2652&gt;= 4.5,"Excellent",C2652 &gt;=3.5,"Good",C2652&gt;=2.5,"Average",C2652&gt;= 1.5,"Below Avg",C2652&lt;1.5,"Poor")</f>
        <v>Below Avg</v>
      </c>
      <c r="F2652" s="27" t="str">
        <f t="shared" si="165"/>
        <v>At Risk</v>
      </c>
      <c r="G2652" s="58" t="str">
        <f t="shared" si="166"/>
        <v>No Bonus</v>
      </c>
      <c r="H2652" s="60" t="str">
        <f t="shared" si="167"/>
        <v>Valid</v>
      </c>
    </row>
    <row r="2653" spans="1:8" x14ac:dyDescent="0.2">
      <c r="A2653" s="26" t="s">
        <v>8397</v>
      </c>
      <c r="B2653" s="26" t="s">
        <v>3807</v>
      </c>
      <c r="C2653" s="26">
        <v>2.8</v>
      </c>
      <c r="D2653" s="27" t="str">
        <f t="shared" si="164"/>
        <v>📈Low Performer</v>
      </c>
      <c r="E2653" s="27" t="str" cm="1">
        <f t="array" ref="E2653">_xlfn.IFS(C2653&gt;= 4.5,"Excellent",C2653 &gt;=3.5,"Good",C2653&gt;=2.5,"Average",C2653&gt;= 1.5,"Below Avg",C2653&lt;1.5,"Poor")</f>
        <v>Average</v>
      </c>
      <c r="F2653" s="27" t="str">
        <f t="shared" si="165"/>
        <v>Developing</v>
      </c>
      <c r="G2653" s="58" t="str">
        <f t="shared" si="166"/>
        <v>30% Bonus</v>
      </c>
      <c r="H2653" s="60" t="str">
        <f t="shared" si="167"/>
        <v>Valid</v>
      </c>
    </row>
    <row r="2654" spans="1:8" x14ac:dyDescent="0.2">
      <c r="A2654" s="26" t="s">
        <v>8399</v>
      </c>
      <c r="B2654" s="26" t="s">
        <v>2362</v>
      </c>
      <c r="C2654" s="26">
        <v>1.34</v>
      </c>
      <c r="D2654" s="27" t="str">
        <f t="shared" si="164"/>
        <v>📈Low Performer</v>
      </c>
      <c r="E2654" s="27" t="str" cm="1">
        <f t="array" ref="E2654">_xlfn.IFS(C2654&gt;= 4.5,"Excellent",C2654 &gt;=3.5,"Good",C2654&gt;=2.5,"Average",C2654&gt;= 1.5,"Below Avg",C2654&lt;1.5,"Poor")</f>
        <v>Poor</v>
      </c>
      <c r="F2654" s="27" t="str">
        <f t="shared" si="165"/>
        <v>At Risk</v>
      </c>
      <c r="G2654" s="58" t="str">
        <f t="shared" si="166"/>
        <v>No Bonus</v>
      </c>
      <c r="H2654" s="60" t="str">
        <f t="shared" si="167"/>
        <v>Invalid</v>
      </c>
    </row>
    <row r="2655" spans="1:8" x14ac:dyDescent="0.2">
      <c r="A2655" s="26" t="s">
        <v>8401</v>
      </c>
      <c r="B2655" s="26" t="s">
        <v>217</v>
      </c>
      <c r="C2655" s="26">
        <v>2.68</v>
      </c>
      <c r="D2655" s="27" t="str">
        <f t="shared" si="164"/>
        <v>📈Low Performer</v>
      </c>
      <c r="E2655" s="27" t="str" cm="1">
        <f t="array" ref="E2655">_xlfn.IFS(C2655&gt;= 4.5,"Excellent",C2655 &gt;=3.5,"Good",C2655&gt;=2.5,"Average",C2655&gt;= 1.5,"Below Avg",C2655&lt;1.5,"Poor")</f>
        <v>Average</v>
      </c>
      <c r="F2655" s="27" t="str">
        <f t="shared" si="165"/>
        <v>Developing</v>
      </c>
      <c r="G2655" s="58" t="str">
        <f t="shared" si="166"/>
        <v>30% Bonus</v>
      </c>
      <c r="H2655" s="60" t="str">
        <f t="shared" si="167"/>
        <v>Valid</v>
      </c>
    </row>
    <row r="2656" spans="1:8" x14ac:dyDescent="0.2">
      <c r="A2656" s="26" t="s">
        <v>8404</v>
      </c>
      <c r="B2656" s="26" t="s">
        <v>8405</v>
      </c>
      <c r="C2656" s="26">
        <v>3.74</v>
      </c>
      <c r="D2656" s="27" t="str">
        <f t="shared" si="164"/>
        <v>✅High Performer</v>
      </c>
      <c r="E2656" s="27" t="str" cm="1">
        <f t="array" ref="E2656">_xlfn.IFS(C2656&gt;= 4.5,"Excellent",C2656 &gt;=3.5,"Good",C2656&gt;=2.5,"Average",C2656&gt;= 1.5,"Below Avg",C2656&lt;1.5,"Poor")</f>
        <v>Good</v>
      </c>
      <c r="F2656" s="27" t="str">
        <f t="shared" si="165"/>
        <v>Developing</v>
      </c>
      <c r="G2656" s="58" t="str">
        <f t="shared" si="166"/>
        <v>30% Bonus</v>
      </c>
      <c r="H2656" s="60" t="str">
        <f t="shared" si="167"/>
        <v>Valid</v>
      </c>
    </row>
    <row r="2657" spans="1:8" x14ac:dyDescent="0.2">
      <c r="A2657" s="26" t="s">
        <v>8407</v>
      </c>
      <c r="B2657" s="26" t="s">
        <v>7936</v>
      </c>
      <c r="C2657" s="26">
        <v>4.0599999999999996</v>
      </c>
      <c r="D2657" s="27" t="str">
        <f t="shared" si="164"/>
        <v>✅High Performer</v>
      </c>
      <c r="E2657" s="27" t="str" cm="1">
        <f t="array" ref="E2657">_xlfn.IFS(C2657&gt;= 4.5,"Excellent",C2657 &gt;=3.5,"Good",C2657&gt;=2.5,"Average",C2657&gt;= 1.5,"Below Avg",C2657&lt;1.5,"Poor")</f>
        <v>Good</v>
      </c>
      <c r="F2657" s="27" t="str">
        <f t="shared" si="165"/>
        <v>Developing</v>
      </c>
      <c r="G2657" s="58" t="str">
        <f t="shared" si="166"/>
        <v>30% Bonus</v>
      </c>
      <c r="H2657" s="60" t="str">
        <f t="shared" si="167"/>
        <v>Valid</v>
      </c>
    </row>
    <row r="2658" spans="1:8" x14ac:dyDescent="0.2">
      <c r="A2658" s="26" t="s">
        <v>8409</v>
      </c>
      <c r="B2658" s="26" t="s">
        <v>6863</v>
      </c>
      <c r="C2658" s="26">
        <v>2.4300000000000002</v>
      </c>
      <c r="D2658" s="27" t="str">
        <f t="shared" si="164"/>
        <v>📈Low Performer</v>
      </c>
      <c r="E2658" s="27" t="str" cm="1">
        <f t="array" ref="E2658">_xlfn.IFS(C2658&gt;= 4.5,"Excellent",C2658 &gt;=3.5,"Good",C2658&gt;=2.5,"Average",C2658&gt;= 1.5,"Below Avg",C2658&lt;1.5,"Poor")</f>
        <v>Below Avg</v>
      </c>
      <c r="F2658" s="27" t="str">
        <f t="shared" si="165"/>
        <v>At Risk</v>
      </c>
      <c r="G2658" s="58" t="str">
        <f t="shared" si="166"/>
        <v>No Bonus</v>
      </c>
      <c r="H2658" s="60" t="str">
        <f t="shared" si="167"/>
        <v>Valid</v>
      </c>
    </row>
    <row r="2659" spans="1:8" x14ac:dyDescent="0.2">
      <c r="A2659" s="26" t="s">
        <v>8411</v>
      </c>
      <c r="B2659" s="26" t="s">
        <v>6822</v>
      </c>
      <c r="C2659" s="26">
        <v>1.77</v>
      </c>
      <c r="D2659" s="27" t="str">
        <f t="shared" si="164"/>
        <v>📈Low Performer</v>
      </c>
      <c r="E2659" s="27" t="str" cm="1">
        <f t="array" ref="E2659">_xlfn.IFS(C2659&gt;= 4.5,"Excellent",C2659 &gt;=3.5,"Good",C2659&gt;=2.5,"Average",C2659&gt;= 1.5,"Below Avg",C2659&lt;1.5,"Poor")</f>
        <v>Below Avg</v>
      </c>
      <c r="F2659" s="27" t="str">
        <f t="shared" si="165"/>
        <v>At Risk</v>
      </c>
      <c r="G2659" s="58" t="str">
        <f t="shared" si="166"/>
        <v>No Bonus</v>
      </c>
      <c r="H2659" s="60" t="str">
        <f t="shared" si="167"/>
        <v>Invalid</v>
      </c>
    </row>
    <row r="2660" spans="1:8" x14ac:dyDescent="0.2">
      <c r="A2660" s="26" t="s">
        <v>8413</v>
      </c>
      <c r="B2660" s="26" t="s">
        <v>5945</v>
      </c>
      <c r="C2660" s="26">
        <v>1.0900000000000001</v>
      </c>
      <c r="D2660" s="27" t="str">
        <f t="shared" si="164"/>
        <v>📈Low Performer</v>
      </c>
      <c r="E2660" s="27" t="str" cm="1">
        <f t="array" ref="E2660">_xlfn.IFS(C2660&gt;= 4.5,"Excellent",C2660 &gt;=3.5,"Good",C2660&gt;=2.5,"Average",C2660&gt;= 1.5,"Below Avg",C2660&lt;1.5,"Poor")</f>
        <v>Poor</v>
      </c>
      <c r="F2660" s="27" t="str">
        <f t="shared" si="165"/>
        <v>At Risk</v>
      </c>
      <c r="G2660" s="58" t="str">
        <f t="shared" si="166"/>
        <v>No Bonus</v>
      </c>
      <c r="H2660" s="60" t="str">
        <f t="shared" si="167"/>
        <v>Invalid</v>
      </c>
    </row>
    <row r="2661" spans="1:8" x14ac:dyDescent="0.2">
      <c r="A2661" s="26" t="s">
        <v>8416</v>
      </c>
      <c r="B2661" s="26" t="s">
        <v>7654</v>
      </c>
      <c r="C2661" s="26">
        <v>4.26</v>
      </c>
      <c r="D2661" s="27" t="str">
        <f t="shared" si="164"/>
        <v>✅High Performer</v>
      </c>
      <c r="E2661" s="27" t="str" cm="1">
        <f t="array" ref="E2661">_xlfn.IFS(C2661&gt;= 4.5,"Excellent",C2661 &gt;=3.5,"Good",C2661&gt;=2.5,"Average",C2661&gt;= 1.5,"Below Avg",C2661&lt;1.5,"Poor")</f>
        <v>Good</v>
      </c>
      <c r="F2661" s="27" t="str">
        <f t="shared" si="165"/>
        <v>Developing</v>
      </c>
      <c r="G2661" s="58" t="str">
        <f t="shared" si="166"/>
        <v>30% Bonus</v>
      </c>
      <c r="H2661" s="60" t="str">
        <f t="shared" si="167"/>
        <v>Valid</v>
      </c>
    </row>
    <row r="2662" spans="1:8" x14ac:dyDescent="0.2">
      <c r="A2662" s="26" t="s">
        <v>8419</v>
      </c>
      <c r="B2662" s="26" t="s">
        <v>8420</v>
      </c>
      <c r="C2662" s="26">
        <v>2</v>
      </c>
      <c r="D2662" s="27" t="str">
        <f t="shared" si="164"/>
        <v>📈Low Performer</v>
      </c>
      <c r="E2662" s="27" t="str" cm="1">
        <f t="array" ref="E2662">_xlfn.IFS(C2662&gt;= 4.5,"Excellent",C2662 &gt;=3.5,"Good",C2662&gt;=2.5,"Average",C2662&gt;= 1.5,"Below Avg",C2662&lt;1.5,"Poor")</f>
        <v>Below Avg</v>
      </c>
      <c r="F2662" s="27" t="str">
        <f t="shared" si="165"/>
        <v>At Risk</v>
      </c>
      <c r="G2662" s="58" t="str">
        <f t="shared" si="166"/>
        <v>No Bonus</v>
      </c>
      <c r="H2662" s="60" t="str">
        <f t="shared" si="167"/>
        <v>Invalid</v>
      </c>
    </row>
    <row r="2663" spans="1:8" x14ac:dyDescent="0.2">
      <c r="A2663" s="26" t="s">
        <v>8422</v>
      </c>
      <c r="B2663" s="26" t="s">
        <v>8423</v>
      </c>
      <c r="C2663" s="26">
        <v>2.82</v>
      </c>
      <c r="D2663" s="27" t="str">
        <f t="shared" si="164"/>
        <v>📈Low Performer</v>
      </c>
      <c r="E2663" s="27" t="str" cm="1">
        <f t="array" ref="E2663">_xlfn.IFS(C2663&gt;= 4.5,"Excellent",C2663 &gt;=3.5,"Good",C2663&gt;=2.5,"Average",C2663&gt;= 1.5,"Below Avg",C2663&lt;1.5,"Poor")</f>
        <v>Average</v>
      </c>
      <c r="F2663" s="27" t="str">
        <f t="shared" si="165"/>
        <v>Developing</v>
      </c>
      <c r="G2663" s="58" t="str">
        <f t="shared" si="166"/>
        <v>30% Bonus</v>
      </c>
      <c r="H2663" s="60" t="str">
        <f t="shared" si="167"/>
        <v>Valid</v>
      </c>
    </row>
    <row r="2664" spans="1:8" x14ac:dyDescent="0.2">
      <c r="A2664" s="26" t="s">
        <v>8425</v>
      </c>
      <c r="B2664" s="26" t="s">
        <v>797</v>
      </c>
      <c r="C2664" s="26">
        <v>4.8099999999999996</v>
      </c>
      <c r="D2664" s="27" t="str">
        <f t="shared" si="164"/>
        <v>✅High Performer</v>
      </c>
      <c r="E2664" s="27" t="str" cm="1">
        <f t="array" ref="E2664">_xlfn.IFS(C2664&gt;= 4.5,"Excellent",C2664 &gt;=3.5,"Good",C2664&gt;=2.5,"Average",C2664&gt;= 1.5,"Below Avg",C2664&lt;1.5,"Poor")</f>
        <v>Excellent</v>
      </c>
      <c r="F2664" s="27" t="str">
        <f t="shared" si="165"/>
        <v>Top Employee</v>
      </c>
      <c r="G2664" s="58" t="str">
        <f t="shared" si="166"/>
        <v>50% Bonus</v>
      </c>
      <c r="H2664" s="60" t="str">
        <f t="shared" si="167"/>
        <v>Valid</v>
      </c>
    </row>
    <row r="2665" spans="1:8" x14ac:dyDescent="0.2">
      <c r="A2665" s="26" t="s">
        <v>8427</v>
      </c>
      <c r="B2665" s="26" t="s">
        <v>6412</v>
      </c>
      <c r="C2665" s="26">
        <v>2.0099999999999998</v>
      </c>
      <c r="D2665" s="27" t="str">
        <f t="shared" si="164"/>
        <v>📈Low Performer</v>
      </c>
      <c r="E2665" s="27" t="str" cm="1">
        <f t="array" ref="E2665">_xlfn.IFS(C2665&gt;= 4.5,"Excellent",C2665 &gt;=3.5,"Good",C2665&gt;=2.5,"Average",C2665&gt;= 1.5,"Below Avg",C2665&lt;1.5,"Poor")</f>
        <v>Below Avg</v>
      </c>
      <c r="F2665" s="27" t="str">
        <f t="shared" si="165"/>
        <v>At Risk</v>
      </c>
      <c r="G2665" s="58" t="str">
        <f t="shared" si="166"/>
        <v>No Bonus</v>
      </c>
      <c r="H2665" s="60" t="str">
        <f t="shared" si="167"/>
        <v>Valid</v>
      </c>
    </row>
    <row r="2666" spans="1:8" x14ac:dyDescent="0.2">
      <c r="A2666" s="26" t="s">
        <v>8430</v>
      </c>
      <c r="B2666" s="26" t="s">
        <v>931</v>
      </c>
      <c r="C2666" s="26">
        <v>2.98</v>
      </c>
      <c r="D2666" s="27" t="str">
        <f t="shared" si="164"/>
        <v>📈Low Performer</v>
      </c>
      <c r="E2666" s="27" t="str" cm="1">
        <f t="array" ref="E2666">_xlfn.IFS(C2666&gt;= 4.5,"Excellent",C2666 &gt;=3.5,"Good",C2666&gt;=2.5,"Average",C2666&gt;= 1.5,"Below Avg",C2666&lt;1.5,"Poor")</f>
        <v>Average</v>
      </c>
      <c r="F2666" s="27" t="str">
        <f t="shared" si="165"/>
        <v>Developing</v>
      </c>
      <c r="G2666" s="58" t="str">
        <f t="shared" si="166"/>
        <v>30% Bonus</v>
      </c>
      <c r="H2666" s="60" t="str">
        <f t="shared" si="167"/>
        <v>Valid</v>
      </c>
    </row>
    <row r="2667" spans="1:8" x14ac:dyDescent="0.2">
      <c r="A2667" s="26" t="s">
        <v>8433</v>
      </c>
      <c r="B2667" s="26" t="s">
        <v>8434</v>
      </c>
      <c r="C2667" s="26">
        <v>2.81</v>
      </c>
      <c r="D2667" s="27" t="str">
        <f t="shared" si="164"/>
        <v>📈Low Performer</v>
      </c>
      <c r="E2667" s="27" t="str" cm="1">
        <f t="array" ref="E2667">_xlfn.IFS(C2667&gt;= 4.5,"Excellent",C2667 &gt;=3.5,"Good",C2667&gt;=2.5,"Average",C2667&gt;= 1.5,"Below Avg",C2667&lt;1.5,"Poor")</f>
        <v>Average</v>
      </c>
      <c r="F2667" s="27" t="str">
        <f t="shared" si="165"/>
        <v>Developing</v>
      </c>
      <c r="G2667" s="58" t="str">
        <f t="shared" si="166"/>
        <v>30% Bonus</v>
      </c>
      <c r="H2667" s="60" t="str">
        <f t="shared" si="167"/>
        <v>Valid</v>
      </c>
    </row>
    <row r="2668" spans="1:8" x14ac:dyDescent="0.2">
      <c r="A2668" s="26" t="s">
        <v>8436</v>
      </c>
      <c r="B2668" s="26" t="s">
        <v>8437</v>
      </c>
      <c r="C2668" s="26">
        <v>4.1900000000000004</v>
      </c>
      <c r="D2668" s="27" t="str">
        <f t="shared" si="164"/>
        <v>✅High Performer</v>
      </c>
      <c r="E2668" s="27" t="str" cm="1">
        <f t="array" ref="E2668">_xlfn.IFS(C2668&gt;= 4.5,"Excellent",C2668 &gt;=3.5,"Good",C2668&gt;=2.5,"Average",C2668&gt;= 1.5,"Below Avg",C2668&lt;1.5,"Poor")</f>
        <v>Good</v>
      </c>
      <c r="F2668" s="27" t="str">
        <f t="shared" si="165"/>
        <v>Developing</v>
      </c>
      <c r="G2668" s="58" t="str">
        <f t="shared" si="166"/>
        <v>30% Bonus</v>
      </c>
      <c r="H2668" s="60" t="str">
        <f t="shared" si="167"/>
        <v>Valid</v>
      </c>
    </row>
    <row r="2669" spans="1:8" x14ac:dyDescent="0.2">
      <c r="A2669" s="26" t="s">
        <v>8439</v>
      </c>
      <c r="B2669" s="26" t="s">
        <v>3705</v>
      </c>
      <c r="C2669" s="26">
        <v>1.05</v>
      </c>
      <c r="D2669" s="27" t="str">
        <f t="shared" si="164"/>
        <v>📈Low Performer</v>
      </c>
      <c r="E2669" s="27" t="str" cm="1">
        <f t="array" ref="E2669">_xlfn.IFS(C2669&gt;= 4.5,"Excellent",C2669 &gt;=3.5,"Good",C2669&gt;=2.5,"Average",C2669&gt;= 1.5,"Below Avg",C2669&lt;1.5,"Poor")</f>
        <v>Poor</v>
      </c>
      <c r="F2669" s="27" t="str">
        <f t="shared" si="165"/>
        <v>At Risk</v>
      </c>
      <c r="G2669" s="58" t="str">
        <f t="shared" si="166"/>
        <v>No Bonus</v>
      </c>
      <c r="H2669" s="60" t="str">
        <f t="shared" si="167"/>
        <v>Invalid</v>
      </c>
    </row>
    <row r="2670" spans="1:8" x14ac:dyDescent="0.2">
      <c r="A2670" s="26" t="s">
        <v>8442</v>
      </c>
      <c r="B2670" s="26" t="s">
        <v>8443</v>
      </c>
      <c r="C2670" s="26">
        <v>3.59</v>
      </c>
      <c r="D2670" s="27" t="str">
        <f t="shared" si="164"/>
        <v>✅High Performer</v>
      </c>
      <c r="E2670" s="27" t="str" cm="1">
        <f t="array" ref="E2670">_xlfn.IFS(C2670&gt;= 4.5,"Excellent",C2670 &gt;=3.5,"Good",C2670&gt;=2.5,"Average",C2670&gt;= 1.5,"Below Avg",C2670&lt;1.5,"Poor")</f>
        <v>Good</v>
      </c>
      <c r="F2670" s="27" t="str">
        <f t="shared" si="165"/>
        <v>Developing</v>
      </c>
      <c r="G2670" s="58" t="str">
        <f t="shared" si="166"/>
        <v>30% Bonus</v>
      </c>
      <c r="H2670" s="60" t="str">
        <f t="shared" si="167"/>
        <v>Valid</v>
      </c>
    </row>
    <row r="2671" spans="1:8" x14ac:dyDescent="0.2">
      <c r="A2671" s="26" t="s">
        <v>8445</v>
      </c>
      <c r="B2671" s="26" t="s">
        <v>8446</v>
      </c>
      <c r="C2671" s="26">
        <v>2.39</v>
      </c>
      <c r="D2671" s="27" t="str">
        <f t="shared" si="164"/>
        <v>📈Low Performer</v>
      </c>
      <c r="E2671" s="27" t="str" cm="1">
        <f t="array" ref="E2671">_xlfn.IFS(C2671&gt;= 4.5,"Excellent",C2671 &gt;=3.5,"Good",C2671&gt;=2.5,"Average",C2671&gt;= 1.5,"Below Avg",C2671&lt;1.5,"Poor")</f>
        <v>Below Avg</v>
      </c>
      <c r="F2671" s="27" t="str">
        <f t="shared" si="165"/>
        <v>At Risk</v>
      </c>
      <c r="G2671" s="58" t="str">
        <f t="shared" si="166"/>
        <v>No Bonus</v>
      </c>
      <c r="H2671" s="60" t="str">
        <f t="shared" si="167"/>
        <v>Valid</v>
      </c>
    </row>
    <row r="2672" spans="1:8" x14ac:dyDescent="0.2">
      <c r="A2672" s="26" t="s">
        <v>8448</v>
      </c>
      <c r="B2672" s="26" t="s">
        <v>8449</v>
      </c>
      <c r="C2672" s="26">
        <v>3.26</v>
      </c>
      <c r="D2672" s="27" t="str">
        <f t="shared" si="164"/>
        <v>✅High Performer</v>
      </c>
      <c r="E2672" s="27" t="str" cm="1">
        <f t="array" ref="E2672">_xlfn.IFS(C2672&gt;= 4.5,"Excellent",C2672 &gt;=3.5,"Good",C2672&gt;=2.5,"Average",C2672&gt;= 1.5,"Below Avg",C2672&lt;1.5,"Poor")</f>
        <v>Average</v>
      </c>
      <c r="F2672" s="27" t="str">
        <f t="shared" si="165"/>
        <v>Developing</v>
      </c>
      <c r="G2672" s="58" t="str">
        <f t="shared" si="166"/>
        <v>30% Bonus</v>
      </c>
      <c r="H2672" s="60" t="str">
        <f t="shared" si="167"/>
        <v>Valid</v>
      </c>
    </row>
    <row r="2673" spans="1:8" x14ac:dyDescent="0.2">
      <c r="A2673" s="26" t="s">
        <v>8451</v>
      </c>
      <c r="B2673" s="26" t="s">
        <v>4472</v>
      </c>
      <c r="C2673" s="26">
        <v>1.83</v>
      </c>
      <c r="D2673" s="27" t="str">
        <f t="shared" si="164"/>
        <v>📈Low Performer</v>
      </c>
      <c r="E2673" s="27" t="str" cm="1">
        <f t="array" ref="E2673">_xlfn.IFS(C2673&gt;= 4.5,"Excellent",C2673 &gt;=3.5,"Good",C2673&gt;=2.5,"Average",C2673&gt;= 1.5,"Below Avg",C2673&lt;1.5,"Poor")</f>
        <v>Below Avg</v>
      </c>
      <c r="F2673" s="27" t="str">
        <f t="shared" si="165"/>
        <v>At Risk</v>
      </c>
      <c r="G2673" s="58" t="str">
        <f t="shared" si="166"/>
        <v>No Bonus</v>
      </c>
      <c r="H2673" s="60" t="str">
        <f t="shared" si="167"/>
        <v>Invalid</v>
      </c>
    </row>
    <row r="2674" spans="1:8" x14ac:dyDescent="0.2">
      <c r="A2674" s="26" t="s">
        <v>8453</v>
      </c>
      <c r="B2674" s="26" t="s">
        <v>4011</v>
      </c>
      <c r="C2674" s="26">
        <v>1.33</v>
      </c>
      <c r="D2674" s="27" t="str">
        <f t="shared" si="164"/>
        <v>📈Low Performer</v>
      </c>
      <c r="E2674" s="27" t="str" cm="1">
        <f t="array" ref="E2674">_xlfn.IFS(C2674&gt;= 4.5,"Excellent",C2674 &gt;=3.5,"Good",C2674&gt;=2.5,"Average",C2674&gt;= 1.5,"Below Avg",C2674&lt;1.5,"Poor")</f>
        <v>Poor</v>
      </c>
      <c r="F2674" s="27" t="str">
        <f t="shared" si="165"/>
        <v>At Risk</v>
      </c>
      <c r="G2674" s="58" t="str">
        <f t="shared" si="166"/>
        <v>No Bonus</v>
      </c>
      <c r="H2674" s="60" t="str">
        <f t="shared" si="167"/>
        <v>Invalid</v>
      </c>
    </row>
    <row r="2675" spans="1:8" x14ac:dyDescent="0.2">
      <c r="A2675" s="26" t="s">
        <v>8455</v>
      </c>
      <c r="B2675" s="26" t="s">
        <v>2270</v>
      </c>
      <c r="C2675" s="26">
        <v>3.96</v>
      </c>
      <c r="D2675" s="27" t="str">
        <f t="shared" si="164"/>
        <v>✅High Performer</v>
      </c>
      <c r="E2675" s="27" t="str" cm="1">
        <f t="array" ref="E2675">_xlfn.IFS(C2675&gt;= 4.5,"Excellent",C2675 &gt;=3.5,"Good",C2675&gt;=2.5,"Average",C2675&gt;= 1.5,"Below Avg",C2675&lt;1.5,"Poor")</f>
        <v>Good</v>
      </c>
      <c r="F2675" s="27" t="str">
        <f t="shared" si="165"/>
        <v>Developing</v>
      </c>
      <c r="G2675" s="58" t="str">
        <f t="shared" si="166"/>
        <v>30% Bonus</v>
      </c>
      <c r="H2675" s="60" t="str">
        <f t="shared" si="167"/>
        <v>Valid</v>
      </c>
    </row>
    <row r="2676" spans="1:8" x14ac:dyDescent="0.2">
      <c r="A2676" s="26" t="s">
        <v>8457</v>
      </c>
      <c r="B2676" s="26" t="s">
        <v>8458</v>
      </c>
      <c r="C2676" s="26">
        <v>4.05</v>
      </c>
      <c r="D2676" s="27" t="str">
        <f t="shared" si="164"/>
        <v>✅High Performer</v>
      </c>
      <c r="E2676" s="27" t="str" cm="1">
        <f t="array" ref="E2676">_xlfn.IFS(C2676&gt;= 4.5,"Excellent",C2676 &gt;=3.5,"Good",C2676&gt;=2.5,"Average",C2676&gt;= 1.5,"Below Avg",C2676&lt;1.5,"Poor")</f>
        <v>Good</v>
      </c>
      <c r="F2676" s="27" t="str">
        <f t="shared" si="165"/>
        <v>Developing</v>
      </c>
      <c r="G2676" s="58" t="str">
        <f t="shared" si="166"/>
        <v>30% Bonus</v>
      </c>
      <c r="H2676" s="60" t="str">
        <f t="shared" si="167"/>
        <v>Valid</v>
      </c>
    </row>
    <row r="2677" spans="1:8" x14ac:dyDescent="0.2">
      <c r="A2677" s="26" t="s">
        <v>8460</v>
      </c>
      <c r="B2677" s="26" t="s">
        <v>8461</v>
      </c>
      <c r="C2677" s="26">
        <v>2.95</v>
      </c>
      <c r="D2677" s="27" t="str">
        <f t="shared" si="164"/>
        <v>📈Low Performer</v>
      </c>
      <c r="E2677" s="27" t="str" cm="1">
        <f t="array" ref="E2677">_xlfn.IFS(C2677&gt;= 4.5,"Excellent",C2677 &gt;=3.5,"Good",C2677&gt;=2.5,"Average",C2677&gt;= 1.5,"Below Avg",C2677&lt;1.5,"Poor")</f>
        <v>Average</v>
      </c>
      <c r="F2677" s="27" t="str">
        <f t="shared" si="165"/>
        <v>Developing</v>
      </c>
      <c r="G2677" s="58" t="str">
        <f t="shared" si="166"/>
        <v>30% Bonus</v>
      </c>
      <c r="H2677" s="60" t="str">
        <f t="shared" si="167"/>
        <v>Valid</v>
      </c>
    </row>
    <row r="2678" spans="1:8" x14ac:dyDescent="0.2">
      <c r="A2678" s="26" t="s">
        <v>8463</v>
      </c>
      <c r="B2678" s="26" t="s">
        <v>8464</v>
      </c>
      <c r="C2678" s="26">
        <v>1.02</v>
      </c>
      <c r="D2678" s="27" t="str">
        <f t="shared" si="164"/>
        <v>📈Low Performer</v>
      </c>
      <c r="E2678" s="27" t="str" cm="1">
        <f t="array" ref="E2678">_xlfn.IFS(C2678&gt;= 4.5,"Excellent",C2678 &gt;=3.5,"Good",C2678&gt;=2.5,"Average",C2678&gt;= 1.5,"Below Avg",C2678&lt;1.5,"Poor")</f>
        <v>Poor</v>
      </c>
      <c r="F2678" s="27" t="str">
        <f t="shared" si="165"/>
        <v>At Risk</v>
      </c>
      <c r="G2678" s="58" t="str">
        <f t="shared" si="166"/>
        <v>No Bonus</v>
      </c>
      <c r="H2678" s="60" t="str">
        <f t="shared" si="167"/>
        <v>Invalid</v>
      </c>
    </row>
    <row r="2679" spans="1:8" x14ac:dyDescent="0.2">
      <c r="A2679" s="26" t="s">
        <v>8467</v>
      </c>
      <c r="B2679" s="26" t="s">
        <v>3004</v>
      </c>
      <c r="C2679" s="26">
        <v>1.66</v>
      </c>
      <c r="D2679" s="27" t="str">
        <f t="shared" si="164"/>
        <v>📈Low Performer</v>
      </c>
      <c r="E2679" s="27" t="str" cm="1">
        <f t="array" ref="E2679">_xlfn.IFS(C2679&gt;= 4.5,"Excellent",C2679 &gt;=3.5,"Good",C2679&gt;=2.5,"Average",C2679&gt;= 1.5,"Below Avg",C2679&lt;1.5,"Poor")</f>
        <v>Below Avg</v>
      </c>
      <c r="F2679" s="27" t="str">
        <f t="shared" si="165"/>
        <v>At Risk</v>
      </c>
      <c r="G2679" s="58" t="str">
        <f t="shared" si="166"/>
        <v>No Bonus</v>
      </c>
      <c r="H2679" s="60" t="str">
        <f t="shared" si="167"/>
        <v>Invalid</v>
      </c>
    </row>
    <row r="2680" spans="1:8" x14ac:dyDescent="0.2">
      <c r="A2680" s="26" t="s">
        <v>8470</v>
      </c>
      <c r="B2680" s="26" t="s">
        <v>8471</v>
      </c>
      <c r="C2680" s="26">
        <v>4.07</v>
      </c>
      <c r="D2680" s="27" t="str">
        <f t="shared" si="164"/>
        <v>✅High Performer</v>
      </c>
      <c r="E2680" s="27" t="str" cm="1">
        <f t="array" ref="E2680">_xlfn.IFS(C2680&gt;= 4.5,"Excellent",C2680 &gt;=3.5,"Good",C2680&gt;=2.5,"Average",C2680&gt;= 1.5,"Below Avg",C2680&lt;1.5,"Poor")</f>
        <v>Good</v>
      </c>
      <c r="F2680" s="27" t="str">
        <f t="shared" si="165"/>
        <v>Developing</v>
      </c>
      <c r="G2680" s="58" t="str">
        <f t="shared" si="166"/>
        <v>30% Bonus</v>
      </c>
      <c r="H2680" s="60" t="str">
        <f t="shared" si="167"/>
        <v>Valid</v>
      </c>
    </row>
    <row r="2681" spans="1:8" x14ac:dyDescent="0.2">
      <c r="A2681" s="26" t="s">
        <v>8473</v>
      </c>
      <c r="B2681" s="26" t="s">
        <v>4476</v>
      </c>
      <c r="C2681" s="26">
        <v>1.05</v>
      </c>
      <c r="D2681" s="27" t="str">
        <f t="shared" si="164"/>
        <v>📈Low Performer</v>
      </c>
      <c r="E2681" s="27" t="str" cm="1">
        <f t="array" ref="E2681">_xlfn.IFS(C2681&gt;= 4.5,"Excellent",C2681 &gt;=3.5,"Good",C2681&gt;=2.5,"Average",C2681&gt;= 1.5,"Below Avg",C2681&lt;1.5,"Poor")</f>
        <v>Poor</v>
      </c>
      <c r="F2681" s="27" t="str">
        <f t="shared" si="165"/>
        <v>At Risk</v>
      </c>
      <c r="G2681" s="58" t="str">
        <f t="shared" si="166"/>
        <v>No Bonus</v>
      </c>
      <c r="H2681" s="60" t="str">
        <f t="shared" si="167"/>
        <v>Invalid</v>
      </c>
    </row>
    <row r="2682" spans="1:8" x14ac:dyDescent="0.2">
      <c r="A2682" s="26" t="s">
        <v>8476</v>
      </c>
      <c r="B2682" s="26" t="s">
        <v>8477</v>
      </c>
      <c r="C2682" s="26">
        <v>1.8</v>
      </c>
      <c r="D2682" s="27" t="str">
        <f t="shared" si="164"/>
        <v>📈Low Performer</v>
      </c>
      <c r="E2682" s="27" t="str" cm="1">
        <f t="array" ref="E2682">_xlfn.IFS(C2682&gt;= 4.5,"Excellent",C2682 &gt;=3.5,"Good",C2682&gt;=2.5,"Average",C2682&gt;= 1.5,"Below Avg",C2682&lt;1.5,"Poor")</f>
        <v>Below Avg</v>
      </c>
      <c r="F2682" s="27" t="str">
        <f t="shared" si="165"/>
        <v>At Risk</v>
      </c>
      <c r="G2682" s="58" t="str">
        <f t="shared" si="166"/>
        <v>No Bonus</v>
      </c>
      <c r="H2682" s="60" t="str">
        <f t="shared" si="167"/>
        <v>Invalid</v>
      </c>
    </row>
    <row r="2683" spans="1:8" x14ac:dyDescent="0.2">
      <c r="A2683" s="26" t="s">
        <v>8479</v>
      </c>
      <c r="B2683" s="26" t="s">
        <v>8480</v>
      </c>
      <c r="C2683" s="26">
        <v>2.54</v>
      </c>
      <c r="D2683" s="27" t="str">
        <f t="shared" si="164"/>
        <v>📈Low Performer</v>
      </c>
      <c r="E2683" s="27" t="str" cm="1">
        <f t="array" ref="E2683">_xlfn.IFS(C2683&gt;= 4.5,"Excellent",C2683 &gt;=3.5,"Good",C2683&gt;=2.5,"Average",C2683&gt;= 1.5,"Below Avg",C2683&lt;1.5,"Poor")</f>
        <v>Average</v>
      </c>
      <c r="F2683" s="27" t="str">
        <f t="shared" si="165"/>
        <v>Developing</v>
      </c>
      <c r="G2683" s="58" t="str">
        <f t="shared" si="166"/>
        <v>30% Bonus</v>
      </c>
      <c r="H2683" s="60" t="str">
        <f t="shared" si="167"/>
        <v>Valid</v>
      </c>
    </row>
    <row r="2684" spans="1:8" x14ac:dyDescent="0.2">
      <c r="A2684" s="26" t="s">
        <v>8482</v>
      </c>
      <c r="B2684" s="26" t="s">
        <v>8483</v>
      </c>
      <c r="C2684" s="26">
        <v>2.35</v>
      </c>
      <c r="D2684" s="27" t="str">
        <f t="shared" si="164"/>
        <v>📈Low Performer</v>
      </c>
      <c r="E2684" s="27" t="str" cm="1">
        <f t="array" ref="E2684">_xlfn.IFS(C2684&gt;= 4.5,"Excellent",C2684 &gt;=3.5,"Good",C2684&gt;=2.5,"Average",C2684&gt;= 1.5,"Below Avg",C2684&lt;1.5,"Poor")</f>
        <v>Below Avg</v>
      </c>
      <c r="F2684" s="27" t="str">
        <f t="shared" si="165"/>
        <v>At Risk</v>
      </c>
      <c r="G2684" s="58" t="str">
        <f t="shared" si="166"/>
        <v>No Bonus</v>
      </c>
      <c r="H2684" s="60" t="str">
        <f t="shared" si="167"/>
        <v>Valid</v>
      </c>
    </row>
    <row r="2685" spans="1:8" x14ac:dyDescent="0.2">
      <c r="A2685" s="26" t="s">
        <v>8485</v>
      </c>
      <c r="B2685" s="26" t="s">
        <v>3732</v>
      </c>
      <c r="C2685" s="26">
        <v>3.67</v>
      </c>
      <c r="D2685" s="27" t="str">
        <f t="shared" si="164"/>
        <v>✅High Performer</v>
      </c>
      <c r="E2685" s="27" t="str" cm="1">
        <f t="array" ref="E2685">_xlfn.IFS(C2685&gt;= 4.5,"Excellent",C2685 &gt;=3.5,"Good",C2685&gt;=2.5,"Average",C2685&gt;= 1.5,"Below Avg",C2685&lt;1.5,"Poor")</f>
        <v>Good</v>
      </c>
      <c r="F2685" s="27" t="str">
        <f t="shared" si="165"/>
        <v>Developing</v>
      </c>
      <c r="G2685" s="58" t="str">
        <f t="shared" si="166"/>
        <v>30% Bonus</v>
      </c>
      <c r="H2685" s="60" t="str">
        <f t="shared" si="167"/>
        <v>Valid</v>
      </c>
    </row>
    <row r="2686" spans="1:8" x14ac:dyDescent="0.2">
      <c r="A2686" s="26" t="s">
        <v>8488</v>
      </c>
      <c r="B2686" s="26" t="s">
        <v>8489</v>
      </c>
      <c r="C2686" s="26">
        <v>1.19</v>
      </c>
      <c r="D2686" s="27" t="str">
        <f t="shared" si="164"/>
        <v>📈Low Performer</v>
      </c>
      <c r="E2686" s="27" t="str" cm="1">
        <f t="array" ref="E2686">_xlfn.IFS(C2686&gt;= 4.5,"Excellent",C2686 &gt;=3.5,"Good",C2686&gt;=2.5,"Average",C2686&gt;= 1.5,"Below Avg",C2686&lt;1.5,"Poor")</f>
        <v>Poor</v>
      </c>
      <c r="F2686" s="27" t="str">
        <f t="shared" si="165"/>
        <v>At Risk</v>
      </c>
      <c r="G2686" s="58" t="str">
        <f t="shared" si="166"/>
        <v>No Bonus</v>
      </c>
      <c r="H2686" s="60" t="str">
        <f t="shared" si="167"/>
        <v>Invalid</v>
      </c>
    </row>
    <row r="2687" spans="1:8" x14ac:dyDescent="0.2">
      <c r="A2687" s="26" t="s">
        <v>8491</v>
      </c>
      <c r="B2687" s="26" t="s">
        <v>2348</v>
      </c>
      <c r="C2687" s="26">
        <v>4.18</v>
      </c>
      <c r="D2687" s="27" t="str">
        <f t="shared" si="164"/>
        <v>✅High Performer</v>
      </c>
      <c r="E2687" s="27" t="str" cm="1">
        <f t="array" ref="E2687">_xlfn.IFS(C2687&gt;= 4.5,"Excellent",C2687 &gt;=3.5,"Good",C2687&gt;=2.5,"Average",C2687&gt;= 1.5,"Below Avg",C2687&lt;1.5,"Poor")</f>
        <v>Good</v>
      </c>
      <c r="F2687" s="27" t="str">
        <f t="shared" si="165"/>
        <v>Developing</v>
      </c>
      <c r="G2687" s="58" t="str">
        <f t="shared" si="166"/>
        <v>30% Bonus</v>
      </c>
      <c r="H2687" s="60" t="str">
        <f t="shared" si="167"/>
        <v>Valid</v>
      </c>
    </row>
    <row r="2688" spans="1:8" x14ac:dyDescent="0.2">
      <c r="A2688" s="26" t="s">
        <v>8493</v>
      </c>
      <c r="B2688" s="26" t="s">
        <v>8380</v>
      </c>
      <c r="C2688" s="26">
        <v>1.48</v>
      </c>
      <c r="D2688" s="27" t="str">
        <f t="shared" si="164"/>
        <v>📈Low Performer</v>
      </c>
      <c r="E2688" s="27" t="str" cm="1">
        <f t="array" ref="E2688">_xlfn.IFS(C2688&gt;= 4.5,"Excellent",C2688 &gt;=3.5,"Good",C2688&gt;=2.5,"Average",C2688&gt;= 1.5,"Below Avg",C2688&lt;1.5,"Poor")</f>
        <v>Poor</v>
      </c>
      <c r="F2688" s="27" t="str">
        <f t="shared" si="165"/>
        <v>At Risk</v>
      </c>
      <c r="G2688" s="58" t="str">
        <f t="shared" si="166"/>
        <v>No Bonus</v>
      </c>
      <c r="H2688" s="60" t="str">
        <f t="shared" si="167"/>
        <v>Invalid</v>
      </c>
    </row>
    <row r="2689" spans="1:8" x14ac:dyDescent="0.2">
      <c r="A2689" s="26" t="s">
        <v>8495</v>
      </c>
      <c r="B2689" s="26" t="s">
        <v>8496</v>
      </c>
      <c r="C2689" s="26">
        <v>1.55</v>
      </c>
      <c r="D2689" s="27" t="str">
        <f t="shared" si="164"/>
        <v>📈Low Performer</v>
      </c>
      <c r="E2689" s="27" t="str" cm="1">
        <f t="array" ref="E2689">_xlfn.IFS(C2689&gt;= 4.5,"Excellent",C2689 &gt;=3.5,"Good",C2689&gt;=2.5,"Average",C2689&gt;= 1.5,"Below Avg",C2689&lt;1.5,"Poor")</f>
        <v>Below Avg</v>
      </c>
      <c r="F2689" s="27" t="str">
        <f t="shared" si="165"/>
        <v>At Risk</v>
      </c>
      <c r="G2689" s="58" t="str">
        <f t="shared" si="166"/>
        <v>No Bonus</v>
      </c>
      <c r="H2689" s="60" t="str">
        <f t="shared" si="167"/>
        <v>Invalid</v>
      </c>
    </row>
    <row r="2690" spans="1:8" x14ac:dyDescent="0.2">
      <c r="A2690" s="26" t="s">
        <v>8498</v>
      </c>
      <c r="B2690" s="26" t="s">
        <v>7691</v>
      </c>
      <c r="C2690" s="26">
        <v>3.25</v>
      </c>
      <c r="D2690" s="27" t="str">
        <f t="shared" si="164"/>
        <v>✅High Performer</v>
      </c>
      <c r="E2690" s="27" t="str" cm="1">
        <f t="array" ref="E2690">_xlfn.IFS(C2690&gt;= 4.5,"Excellent",C2690 &gt;=3.5,"Good",C2690&gt;=2.5,"Average",C2690&gt;= 1.5,"Below Avg",C2690&lt;1.5,"Poor")</f>
        <v>Average</v>
      </c>
      <c r="F2690" s="27" t="str">
        <f t="shared" si="165"/>
        <v>Developing</v>
      </c>
      <c r="G2690" s="58" t="str">
        <f t="shared" si="166"/>
        <v>30% Bonus</v>
      </c>
      <c r="H2690" s="60" t="str">
        <f t="shared" si="167"/>
        <v>Valid</v>
      </c>
    </row>
    <row r="2691" spans="1:8" x14ac:dyDescent="0.2">
      <c r="A2691" s="26" t="s">
        <v>8501</v>
      </c>
      <c r="B2691" s="26" t="s">
        <v>8502</v>
      </c>
      <c r="C2691" s="26">
        <v>3.89</v>
      </c>
      <c r="D2691" s="27" t="str">
        <f t="shared" si="164"/>
        <v>✅High Performer</v>
      </c>
      <c r="E2691" s="27" t="str" cm="1">
        <f t="array" ref="E2691">_xlfn.IFS(C2691&gt;= 4.5,"Excellent",C2691 &gt;=3.5,"Good",C2691&gt;=2.5,"Average",C2691&gt;= 1.5,"Below Avg",C2691&lt;1.5,"Poor")</f>
        <v>Good</v>
      </c>
      <c r="F2691" s="27" t="str">
        <f t="shared" si="165"/>
        <v>Developing</v>
      </c>
      <c r="G2691" s="58" t="str">
        <f t="shared" si="166"/>
        <v>30% Bonus</v>
      </c>
      <c r="H2691" s="60" t="str">
        <f t="shared" si="167"/>
        <v>Valid</v>
      </c>
    </row>
    <row r="2692" spans="1:8" x14ac:dyDescent="0.2">
      <c r="A2692" s="26" t="s">
        <v>8504</v>
      </c>
      <c r="B2692" s="26" t="s">
        <v>5998</v>
      </c>
      <c r="C2692" s="26">
        <v>3.98</v>
      </c>
      <c r="D2692" s="27" t="str">
        <f t="shared" ref="D2692:D2755" si="168">IF($C2692&gt;=3,"✅High Performer","📈Low Performer")</f>
        <v>✅High Performer</v>
      </c>
      <c r="E2692" s="27" t="str" cm="1">
        <f t="array" ref="E2692">_xlfn.IFS(C2692&gt;= 4.5,"Excellent",C2692 &gt;=3.5,"Good",C2692&gt;=2.5,"Average",C2692&gt;= 1.5,"Below Avg",C2692&lt;1.5,"Poor")</f>
        <v>Good</v>
      </c>
      <c r="F2692" s="27" t="str">
        <f t="shared" ref="F2692:F2755" si="169">IF(C2692&gt;=4.5,"Top Employee",IF(C2692&gt;=2.5,"Developing","At Risk"))</f>
        <v>Developing</v>
      </c>
      <c r="G2692" s="58" t="str">
        <f t="shared" ref="G2692:G2755" si="170">IF(AND(C2692&gt;=4.5,C2692&lt;=5),"50% Bonus",IF(AND(C2692&gt;=2.5,C2692&lt;4.5),"30% Bonus","No Bonus"))</f>
        <v>30% Bonus</v>
      </c>
      <c r="H2692" s="60" t="str">
        <f t="shared" ref="H2692:H2755" si="171">IF(OR(C2692&lt;=2,C2692&gt;=5),"Invalid","Valid")</f>
        <v>Valid</v>
      </c>
    </row>
    <row r="2693" spans="1:8" x14ac:dyDescent="0.2">
      <c r="A2693" s="26" t="s">
        <v>8506</v>
      </c>
      <c r="B2693" s="26" t="s">
        <v>35</v>
      </c>
      <c r="C2693" s="26">
        <v>1.35</v>
      </c>
      <c r="D2693" s="27" t="str">
        <f t="shared" si="168"/>
        <v>📈Low Performer</v>
      </c>
      <c r="E2693" s="27" t="str" cm="1">
        <f t="array" ref="E2693">_xlfn.IFS(C2693&gt;= 4.5,"Excellent",C2693 &gt;=3.5,"Good",C2693&gt;=2.5,"Average",C2693&gt;= 1.5,"Below Avg",C2693&lt;1.5,"Poor")</f>
        <v>Poor</v>
      </c>
      <c r="F2693" s="27" t="str">
        <f t="shared" si="169"/>
        <v>At Risk</v>
      </c>
      <c r="G2693" s="58" t="str">
        <f t="shared" si="170"/>
        <v>No Bonus</v>
      </c>
      <c r="H2693" s="60" t="str">
        <f t="shared" si="171"/>
        <v>Invalid</v>
      </c>
    </row>
    <row r="2694" spans="1:8" x14ac:dyDescent="0.2">
      <c r="A2694" s="26" t="s">
        <v>8509</v>
      </c>
      <c r="B2694" s="26" t="s">
        <v>3850</v>
      </c>
      <c r="C2694" s="26">
        <v>1</v>
      </c>
      <c r="D2694" s="27" t="str">
        <f t="shared" si="168"/>
        <v>📈Low Performer</v>
      </c>
      <c r="E2694" s="27" t="str" cm="1">
        <f t="array" ref="E2694">_xlfn.IFS(C2694&gt;= 4.5,"Excellent",C2694 &gt;=3.5,"Good",C2694&gt;=2.5,"Average",C2694&gt;= 1.5,"Below Avg",C2694&lt;1.5,"Poor")</f>
        <v>Poor</v>
      </c>
      <c r="F2694" s="27" t="str">
        <f t="shared" si="169"/>
        <v>At Risk</v>
      </c>
      <c r="G2694" s="58" t="str">
        <f t="shared" si="170"/>
        <v>No Bonus</v>
      </c>
      <c r="H2694" s="60" t="str">
        <f t="shared" si="171"/>
        <v>Invalid</v>
      </c>
    </row>
    <row r="2695" spans="1:8" x14ac:dyDescent="0.2">
      <c r="A2695" s="26" t="s">
        <v>8511</v>
      </c>
      <c r="B2695" s="26" t="s">
        <v>8512</v>
      </c>
      <c r="C2695" s="26">
        <v>4.91</v>
      </c>
      <c r="D2695" s="27" t="str">
        <f t="shared" si="168"/>
        <v>✅High Performer</v>
      </c>
      <c r="E2695" s="27" t="str" cm="1">
        <f t="array" ref="E2695">_xlfn.IFS(C2695&gt;= 4.5,"Excellent",C2695 &gt;=3.5,"Good",C2695&gt;=2.5,"Average",C2695&gt;= 1.5,"Below Avg",C2695&lt;1.5,"Poor")</f>
        <v>Excellent</v>
      </c>
      <c r="F2695" s="27" t="str">
        <f t="shared" si="169"/>
        <v>Top Employee</v>
      </c>
      <c r="G2695" s="58" t="str">
        <f t="shared" si="170"/>
        <v>50% Bonus</v>
      </c>
      <c r="H2695" s="60" t="str">
        <f t="shared" si="171"/>
        <v>Valid</v>
      </c>
    </row>
    <row r="2696" spans="1:8" x14ac:dyDescent="0.2">
      <c r="A2696" s="26" t="s">
        <v>8514</v>
      </c>
      <c r="B2696" s="26" t="s">
        <v>7320</v>
      </c>
      <c r="C2696" s="26">
        <v>2.93</v>
      </c>
      <c r="D2696" s="27" t="str">
        <f t="shared" si="168"/>
        <v>📈Low Performer</v>
      </c>
      <c r="E2696" s="27" t="str" cm="1">
        <f t="array" ref="E2696">_xlfn.IFS(C2696&gt;= 4.5,"Excellent",C2696 &gt;=3.5,"Good",C2696&gt;=2.5,"Average",C2696&gt;= 1.5,"Below Avg",C2696&lt;1.5,"Poor")</f>
        <v>Average</v>
      </c>
      <c r="F2696" s="27" t="str">
        <f t="shared" si="169"/>
        <v>Developing</v>
      </c>
      <c r="G2696" s="58" t="str">
        <f t="shared" si="170"/>
        <v>30% Bonus</v>
      </c>
      <c r="H2696" s="60" t="str">
        <f t="shared" si="171"/>
        <v>Valid</v>
      </c>
    </row>
    <row r="2697" spans="1:8" x14ac:dyDescent="0.2">
      <c r="A2697" s="26" t="s">
        <v>8516</v>
      </c>
      <c r="B2697" s="26" t="s">
        <v>2731</v>
      </c>
      <c r="C2697" s="26">
        <v>2.96</v>
      </c>
      <c r="D2697" s="27" t="str">
        <f t="shared" si="168"/>
        <v>📈Low Performer</v>
      </c>
      <c r="E2697" s="27" t="str" cm="1">
        <f t="array" ref="E2697">_xlfn.IFS(C2697&gt;= 4.5,"Excellent",C2697 &gt;=3.5,"Good",C2697&gt;=2.5,"Average",C2697&gt;= 1.5,"Below Avg",C2697&lt;1.5,"Poor")</f>
        <v>Average</v>
      </c>
      <c r="F2697" s="27" t="str">
        <f t="shared" si="169"/>
        <v>Developing</v>
      </c>
      <c r="G2697" s="58" t="str">
        <f t="shared" si="170"/>
        <v>30% Bonus</v>
      </c>
      <c r="H2697" s="60" t="str">
        <f t="shared" si="171"/>
        <v>Valid</v>
      </c>
    </row>
    <row r="2698" spans="1:8" x14ac:dyDescent="0.2">
      <c r="A2698" s="26" t="s">
        <v>8518</v>
      </c>
      <c r="B2698" s="26" t="s">
        <v>4495</v>
      </c>
      <c r="C2698" s="26">
        <v>4.95</v>
      </c>
      <c r="D2698" s="27" t="str">
        <f t="shared" si="168"/>
        <v>✅High Performer</v>
      </c>
      <c r="E2698" s="27" t="str" cm="1">
        <f t="array" ref="E2698">_xlfn.IFS(C2698&gt;= 4.5,"Excellent",C2698 &gt;=3.5,"Good",C2698&gt;=2.5,"Average",C2698&gt;= 1.5,"Below Avg",C2698&lt;1.5,"Poor")</f>
        <v>Excellent</v>
      </c>
      <c r="F2698" s="27" t="str">
        <f t="shared" si="169"/>
        <v>Top Employee</v>
      </c>
      <c r="G2698" s="58" t="str">
        <f t="shared" si="170"/>
        <v>50% Bonus</v>
      </c>
      <c r="H2698" s="60" t="str">
        <f t="shared" si="171"/>
        <v>Valid</v>
      </c>
    </row>
    <row r="2699" spans="1:8" x14ac:dyDescent="0.2">
      <c r="A2699" s="26" t="s">
        <v>8520</v>
      </c>
      <c r="B2699" s="26" t="s">
        <v>412</v>
      </c>
      <c r="C2699" s="26">
        <v>2.3199999999999998</v>
      </c>
      <c r="D2699" s="27" t="str">
        <f t="shared" si="168"/>
        <v>📈Low Performer</v>
      </c>
      <c r="E2699" s="27" t="str" cm="1">
        <f t="array" ref="E2699">_xlfn.IFS(C2699&gt;= 4.5,"Excellent",C2699 &gt;=3.5,"Good",C2699&gt;=2.5,"Average",C2699&gt;= 1.5,"Below Avg",C2699&lt;1.5,"Poor")</f>
        <v>Below Avg</v>
      </c>
      <c r="F2699" s="27" t="str">
        <f t="shared" si="169"/>
        <v>At Risk</v>
      </c>
      <c r="G2699" s="58" t="str">
        <f t="shared" si="170"/>
        <v>No Bonus</v>
      </c>
      <c r="H2699" s="60" t="str">
        <f t="shared" si="171"/>
        <v>Valid</v>
      </c>
    </row>
    <row r="2700" spans="1:8" x14ac:dyDescent="0.2">
      <c r="A2700" s="26" t="s">
        <v>8522</v>
      </c>
      <c r="B2700" s="26" t="s">
        <v>8523</v>
      </c>
      <c r="C2700" s="26">
        <v>2.2200000000000002</v>
      </c>
      <c r="D2700" s="27" t="str">
        <f t="shared" si="168"/>
        <v>📈Low Performer</v>
      </c>
      <c r="E2700" s="27" t="str" cm="1">
        <f t="array" ref="E2700">_xlfn.IFS(C2700&gt;= 4.5,"Excellent",C2700 &gt;=3.5,"Good",C2700&gt;=2.5,"Average",C2700&gt;= 1.5,"Below Avg",C2700&lt;1.5,"Poor")</f>
        <v>Below Avg</v>
      </c>
      <c r="F2700" s="27" t="str">
        <f t="shared" si="169"/>
        <v>At Risk</v>
      </c>
      <c r="G2700" s="58" t="str">
        <f t="shared" si="170"/>
        <v>No Bonus</v>
      </c>
      <c r="H2700" s="60" t="str">
        <f t="shared" si="171"/>
        <v>Valid</v>
      </c>
    </row>
    <row r="2701" spans="1:8" x14ac:dyDescent="0.2">
      <c r="A2701" s="26" t="s">
        <v>8526</v>
      </c>
      <c r="B2701" s="26" t="s">
        <v>8527</v>
      </c>
      <c r="C2701" s="26">
        <v>2.8</v>
      </c>
      <c r="D2701" s="27" t="str">
        <f t="shared" si="168"/>
        <v>📈Low Performer</v>
      </c>
      <c r="E2701" s="27" t="str" cm="1">
        <f t="array" ref="E2701">_xlfn.IFS(C2701&gt;= 4.5,"Excellent",C2701 &gt;=3.5,"Good",C2701&gt;=2.5,"Average",C2701&gt;= 1.5,"Below Avg",C2701&lt;1.5,"Poor")</f>
        <v>Average</v>
      </c>
      <c r="F2701" s="27" t="str">
        <f t="shared" si="169"/>
        <v>Developing</v>
      </c>
      <c r="G2701" s="58" t="str">
        <f t="shared" si="170"/>
        <v>30% Bonus</v>
      </c>
      <c r="H2701" s="60" t="str">
        <f t="shared" si="171"/>
        <v>Valid</v>
      </c>
    </row>
    <row r="2702" spans="1:8" x14ac:dyDescent="0.2">
      <c r="A2702" s="26" t="s">
        <v>8529</v>
      </c>
      <c r="B2702" s="26" t="s">
        <v>4371</v>
      </c>
      <c r="C2702" s="26">
        <v>4.28</v>
      </c>
      <c r="D2702" s="27" t="str">
        <f t="shared" si="168"/>
        <v>✅High Performer</v>
      </c>
      <c r="E2702" s="27" t="str" cm="1">
        <f t="array" ref="E2702">_xlfn.IFS(C2702&gt;= 4.5,"Excellent",C2702 &gt;=3.5,"Good",C2702&gt;=2.5,"Average",C2702&gt;= 1.5,"Below Avg",C2702&lt;1.5,"Poor")</f>
        <v>Good</v>
      </c>
      <c r="F2702" s="27" t="str">
        <f t="shared" si="169"/>
        <v>Developing</v>
      </c>
      <c r="G2702" s="58" t="str">
        <f t="shared" si="170"/>
        <v>30% Bonus</v>
      </c>
      <c r="H2702" s="60" t="str">
        <f t="shared" si="171"/>
        <v>Valid</v>
      </c>
    </row>
    <row r="2703" spans="1:8" x14ac:dyDescent="0.2">
      <c r="A2703" s="26" t="s">
        <v>8531</v>
      </c>
      <c r="B2703" s="26" t="s">
        <v>2789</v>
      </c>
      <c r="C2703" s="26">
        <v>1.44</v>
      </c>
      <c r="D2703" s="27" t="str">
        <f t="shared" si="168"/>
        <v>📈Low Performer</v>
      </c>
      <c r="E2703" s="27" t="str" cm="1">
        <f t="array" ref="E2703">_xlfn.IFS(C2703&gt;= 4.5,"Excellent",C2703 &gt;=3.5,"Good",C2703&gt;=2.5,"Average",C2703&gt;= 1.5,"Below Avg",C2703&lt;1.5,"Poor")</f>
        <v>Poor</v>
      </c>
      <c r="F2703" s="27" t="str">
        <f t="shared" si="169"/>
        <v>At Risk</v>
      </c>
      <c r="G2703" s="58" t="str">
        <f t="shared" si="170"/>
        <v>No Bonus</v>
      </c>
      <c r="H2703" s="60" t="str">
        <f t="shared" si="171"/>
        <v>Invalid</v>
      </c>
    </row>
    <row r="2704" spans="1:8" x14ac:dyDescent="0.2">
      <c r="A2704" s="26" t="s">
        <v>8534</v>
      </c>
      <c r="B2704" s="26" t="s">
        <v>8535</v>
      </c>
      <c r="C2704" s="26">
        <v>4.0199999999999996</v>
      </c>
      <c r="D2704" s="27" t="str">
        <f t="shared" si="168"/>
        <v>✅High Performer</v>
      </c>
      <c r="E2704" s="27" t="str" cm="1">
        <f t="array" ref="E2704">_xlfn.IFS(C2704&gt;= 4.5,"Excellent",C2704 &gt;=3.5,"Good",C2704&gt;=2.5,"Average",C2704&gt;= 1.5,"Below Avg",C2704&lt;1.5,"Poor")</f>
        <v>Good</v>
      </c>
      <c r="F2704" s="27" t="str">
        <f t="shared" si="169"/>
        <v>Developing</v>
      </c>
      <c r="G2704" s="58" t="str">
        <f t="shared" si="170"/>
        <v>30% Bonus</v>
      </c>
      <c r="H2704" s="60" t="str">
        <f t="shared" si="171"/>
        <v>Valid</v>
      </c>
    </row>
    <row r="2705" spans="1:8" x14ac:dyDescent="0.2">
      <c r="A2705" s="26" t="s">
        <v>8537</v>
      </c>
      <c r="B2705" s="26" t="s">
        <v>7733</v>
      </c>
      <c r="C2705" s="26">
        <v>3.91</v>
      </c>
      <c r="D2705" s="27" t="str">
        <f t="shared" si="168"/>
        <v>✅High Performer</v>
      </c>
      <c r="E2705" s="27" t="str" cm="1">
        <f t="array" ref="E2705">_xlfn.IFS(C2705&gt;= 4.5,"Excellent",C2705 &gt;=3.5,"Good",C2705&gt;=2.5,"Average",C2705&gt;= 1.5,"Below Avg",C2705&lt;1.5,"Poor")</f>
        <v>Good</v>
      </c>
      <c r="F2705" s="27" t="str">
        <f t="shared" si="169"/>
        <v>Developing</v>
      </c>
      <c r="G2705" s="58" t="str">
        <f t="shared" si="170"/>
        <v>30% Bonus</v>
      </c>
      <c r="H2705" s="60" t="str">
        <f t="shared" si="171"/>
        <v>Valid</v>
      </c>
    </row>
    <row r="2706" spans="1:8" x14ac:dyDescent="0.2">
      <c r="A2706" s="26" t="s">
        <v>8540</v>
      </c>
      <c r="B2706" s="26" t="s">
        <v>1525</v>
      </c>
      <c r="C2706" s="26">
        <v>4.37</v>
      </c>
      <c r="D2706" s="27" t="str">
        <f t="shared" si="168"/>
        <v>✅High Performer</v>
      </c>
      <c r="E2706" s="27" t="str" cm="1">
        <f t="array" ref="E2706">_xlfn.IFS(C2706&gt;= 4.5,"Excellent",C2706 &gt;=3.5,"Good",C2706&gt;=2.5,"Average",C2706&gt;= 1.5,"Below Avg",C2706&lt;1.5,"Poor")</f>
        <v>Good</v>
      </c>
      <c r="F2706" s="27" t="str">
        <f t="shared" si="169"/>
        <v>Developing</v>
      </c>
      <c r="G2706" s="58" t="str">
        <f t="shared" si="170"/>
        <v>30% Bonus</v>
      </c>
      <c r="H2706" s="60" t="str">
        <f t="shared" si="171"/>
        <v>Valid</v>
      </c>
    </row>
    <row r="2707" spans="1:8" x14ac:dyDescent="0.2">
      <c r="A2707" s="26" t="s">
        <v>8542</v>
      </c>
      <c r="B2707" s="26" t="s">
        <v>3093</v>
      </c>
      <c r="C2707" s="26">
        <v>1.0900000000000001</v>
      </c>
      <c r="D2707" s="27" t="str">
        <f t="shared" si="168"/>
        <v>📈Low Performer</v>
      </c>
      <c r="E2707" s="27" t="str" cm="1">
        <f t="array" ref="E2707">_xlfn.IFS(C2707&gt;= 4.5,"Excellent",C2707 &gt;=3.5,"Good",C2707&gt;=2.5,"Average",C2707&gt;= 1.5,"Below Avg",C2707&lt;1.5,"Poor")</f>
        <v>Poor</v>
      </c>
      <c r="F2707" s="27" t="str">
        <f t="shared" si="169"/>
        <v>At Risk</v>
      </c>
      <c r="G2707" s="58" t="str">
        <f t="shared" si="170"/>
        <v>No Bonus</v>
      </c>
      <c r="H2707" s="60" t="str">
        <f t="shared" si="171"/>
        <v>Invalid</v>
      </c>
    </row>
    <row r="2708" spans="1:8" x14ac:dyDescent="0.2">
      <c r="A2708" s="26" t="s">
        <v>8545</v>
      </c>
      <c r="B2708" s="26" t="s">
        <v>5238</v>
      </c>
      <c r="C2708" s="26">
        <v>1.97</v>
      </c>
      <c r="D2708" s="27" t="str">
        <f t="shared" si="168"/>
        <v>📈Low Performer</v>
      </c>
      <c r="E2708" s="27" t="str" cm="1">
        <f t="array" ref="E2708">_xlfn.IFS(C2708&gt;= 4.5,"Excellent",C2708 &gt;=3.5,"Good",C2708&gt;=2.5,"Average",C2708&gt;= 1.5,"Below Avg",C2708&lt;1.5,"Poor")</f>
        <v>Below Avg</v>
      </c>
      <c r="F2708" s="27" t="str">
        <f t="shared" si="169"/>
        <v>At Risk</v>
      </c>
      <c r="G2708" s="58" t="str">
        <f t="shared" si="170"/>
        <v>No Bonus</v>
      </c>
      <c r="H2708" s="60" t="str">
        <f t="shared" si="171"/>
        <v>Invalid</v>
      </c>
    </row>
    <row r="2709" spans="1:8" x14ac:dyDescent="0.2">
      <c r="A2709" s="26" t="s">
        <v>8548</v>
      </c>
      <c r="B2709" s="26" t="s">
        <v>1290</v>
      </c>
      <c r="C2709" s="26">
        <v>4.25</v>
      </c>
      <c r="D2709" s="27" t="str">
        <f t="shared" si="168"/>
        <v>✅High Performer</v>
      </c>
      <c r="E2709" s="27" t="str" cm="1">
        <f t="array" ref="E2709">_xlfn.IFS(C2709&gt;= 4.5,"Excellent",C2709 &gt;=3.5,"Good",C2709&gt;=2.5,"Average",C2709&gt;= 1.5,"Below Avg",C2709&lt;1.5,"Poor")</f>
        <v>Good</v>
      </c>
      <c r="F2709" s="27" t="str">
        <f t="shared" si="169"/>
        <v>Developing</v>
      </c>
      <c r="G2709" s="58" t="str">
        <f t="shared" si="170"/>
        <v>30% Bonus</v>
      </c>
      <c r="H2709" s="60" t="str">
        <f t="shared" si="171"/>
        <v>Valid</v>
      </c>
    </row>
    <row r="2710" spans="1:8" x14ac:dyDescent="0.2">
      <c r="A2710" s="26" t="s">
        <v>8550</v>
      </c>
      <c r="B2710" s="26" t="s">
        <v>1974</v>
      </c>
      <c r="C2710" s="26">
        <v>4.05</v>
      </c>
      <c r="D2710" s="27" t="str">
        <f t="shared" si="168"/>
        <v>✅High Performer</v>
      </c>
      <c r="E2710" s="27" t="str" cm="1">
        <f t="array" ref="E2710">_xlfn.IFS(C2710&gt;= 4.5,"Excellent",C2710 &gt;=3.5,"Good",C2710&gt;=2.5,"Average",C2710&gt;= 1.5,"Below Avg",C2710&lt;1.5,"Poor")</f>
        <v>Good</v>
      </c>
      <c r="F2710" s="27" t="str">
        <f t="shared" si="169"/>
        <v>Developing</v>
      </c>
      <c r="G2710" s="58" t="str">
        <f t="shared" si="170"/>
        <v>30% Bonus</v>
      </c>
      <c r="H2710" s="60" t="str">
        <f t="shared" si="171"/>
        <v>Valid</v>
      </c>
    </row>
    <row r="2711" spans="1:8" x14ac:dyDescent="0.2">
      <c r="A2711" s="26" t="s">
        <v>8552</v>
      </c>
      <c r="B2711" s="26" t="s">
        <v>8553</v>
      </c>
      <c r="C2711" s="26">
        <v>1.84</v>
      </c>
      <c r="D2711" s="27" t="str">
        <f t="shared" si="168"/>
        <v>📈Low Performer</v>
      </c>
      <c r="E2711" s="27" t="str" cm="1">
        <f t="array" ref="E2711">_xlfn.IFS(C2711&gt;= 4.5,"Excellent",C2711 &gt;=3.5,"Good",C2711&gt;=2.5,"Average",C2711&gt;= 1.5,"Below Avg",C2711&lt;1.5,"Poor")</f>
        <v>Below Avg</v>
      </c>
      <c r="F2711" s="27" t="str">
        <f t="shared" si="169"/>
        <v>At Risk</v>
      </c>
      <c r="G2711" s="58" t="str">
        <f t="shared" si="170"/>
        <v>No Bonus</v>
      </c>
      <c r="H2711" s="60" t="str">
        <f t="shared" si="171"/>
        <v>Invalid</v>
      </c>
    </row>
    <row r="2712" spans="1:8" x14ac:dyDescent="0.2">
      <c r="A2712" s="26" t="s">
        <v>8555</v>
      </c>
      <c r="B2712" s="26" t="s">
        <v>8496</v>
      </c>
      <c r="C2712" s="26">
        <v>2.37</v>
      </c>
      <c r="D2712" s="27" t="str">
        <f t="shared" si="168"/>
        <v>📈Low Performer</v>
      </c>
      <c r="E2712" s="27" t="str" cm="1">
        <f t="array" ref="E2712">_xlfn.IFS(C2712&gt;= 4.5,"Excellent",C2712 &gt;=3.5,"Good",C2712&gt;=2.5,"Average",C2712&gt;= 1.5,"Below Avg",C2712&lt;1.5,"Poor")</f>
        <v>Below Avg</v>
      </c>
      <c r="F2712" s="27" t="str">
        <f t="shared" si="169"/>
        <v>At Risk</v>
      </c>
      <c r="G2712" s="58" t="str">
        <f t="shared" si="170"/>
        <v>No Bonus</v>
      </c>
      <c r="H2712" s="60" t="str">
        <f t="shared" si="171"/>
        <v>Valid</v>
      </c>
    </row>
    <row r="2713" spans="1:8" x14ac:dyDescent="0.2">
      <c r="A2713" s="26" t="s">
        <v>8557</v>
      </c>
      <c r="B2713" s="26" t="s">
        <v>8170</v>
      </c>
      <c r="C2713" s="26">
        <v>2.42</v>
      </c>
      <c r="D2713" s="27" t="str">
        <f t="shared" si="168"/>
        <v>📈Low Performer</v>
      </c>
      <c r="E2713" s="27" t="str" cm="1">
        <f t="array" ref="E2713">_xlfn.IFS(C2713&gt;= 4.5,"Excellent",C2713 &gt;=3.5,"Good",C2713&gt;=2.5,"Average",C2713&gt;= 1.5,"Below Avg",C2713&lt;1.5,"Poor")</f>
        <v>Below Avg</v>
      </c>
      <c r="F2713" s="27" t="str">
        <f t="shared" si="169"/>
        <v>At Risk</v>
      </c>
      <c r="G2713" s="58" t="str">
        <f t="shared" si="170"/>
        <v>No Bonus</v>
      </c>
      <c r="H2713" s="60" t="str">
        <f t="shared" si="171"/>
        <v>Valid</v>
      </c>
    </row>
    <row r="2714" spans="1:8" x14ac:dyDescent="0.2">
      <c r="A2714" s="26" t="s">
        <v>8560</v>
      </c>
      <c r="B2714" s="26" t="s">
        <v>8561</v>
      </c>
      <c r="C2714" s="26">
        <v>4.79</v>
      </c>
      <c r="D2714" s="27" t="str">
        <f t="shared" si="168"/>
        <v>✅High Performer</v>
      </c>
      <c r="E2714" s="27" t="str" cm="1">
        <f t="array" ref="E2714">_xlfn.IFS(C2714&gt;= 4.5,"Excellent",C2714 &gt;=3.5,"Good",C2714&gt;=2.5,"Average",C2714&gt;= 1.5,"Below Avg",C2714&lt;1.5,"Poor")</f>
        <v>Excellent</v>
      </c>
      <c r="F2714" s="27" t="str">
        <f t="shared" si="169"/>
        <v>Top Employee</v>
      </c>
      <c r="G2714" s="58" t="str">
        <f t="shared" si="170"/>
        <v>50% Bonus</v>
      </c>
      <c r="H2714" s="60" t="str">
        <f t="shared" si="171"/>
        <v>Valid</v>
      </c>
    </row>
    <row r="2715" spans="1:8" x14ac:dyDescent="0.2">
      <c r="A2715" s="26" t="s">
        <v>8564</v>
      </c>
      <c r="B2715" s="26" t="s">
        <v>338</v>
      </c>
      <c r="C2715" s="26">
        <v>4.97</v>
      </c>
      <c r="D2715" s="27" t="str">
        <f t="shared" si="168"/>
        <v>✅High Performer</v>
      </c>
      <c r="E2715" s="27" t="str" cm="1">
        <f t="array" ref="E2715">_xlfn.IFS(C2715&gt;= 4.5,"Excellent",C2715 &gt;=3.5,"Good",C2715&gt;=2.5,"Average",C2715&gt;= 1.5,"Below Avg",C2715&lt;1.5,"Poor")</f>
        <v>Excellent</v>
      </c>
      <c r="F2715" s="27" t="str">
        <f t="shared" si="169"/>
        <v>Top Employee</v>
      </c>
      <c r="G2715" s="58" t="str">
        <f t="shared" si="170"/>
        <v>50% Bonus</v>
      </c>
      <c r="H2715" s="60" t="str">
        <f t="shared" si="171"/>
        <v>Valid</v>
      </c>
    </row>
    <row r="2716" spans="1:8" x14ac:dyDescent="0.2">
      <c r="A2716" s="26" t="s">
        <v>8566</v>
      </c>
      <c r="B2716" s="26" t="s">
        <v>8567</v>
      </c>
      <c r="C2716" s="26">
        <v>2.29</v>
      </c>
      <c r="D2716" s="27" t="str">
        <f t="shared" si="168"/>
        <v>📈Low Performer</v>
      </c>
      <c r="E2716" s="27" t="str" cm="1">
        <f t="array" ref="E2716">_xlfn.IFS(C2716&gt;= 4.5,"Excellent",C2716 &gt;=3.5,"Good",C2716&gt;=2.5,"Average",C2716&gt;= 1.5,"Below Avg",C2716&lt;1.5,"Poor")</f>
        <v>Below Avg</v>
      </c>
      <c r="F2716" s="27" t="str">
        <f t="shared" si="169"/>
        <v>At Risk</v>
      </c>
      <c r="G2716" s="58" t="str">
        <f t="shared" si="170"/>
        <v>No Bonus</v>
      </c>
      <c r="H2716" s="60" t="str">
        <f t="shared" si="171"/>
        <v>Valid</v>
      </c>
    </row>
    <row r="2717" spans="1:8" x14ac:dyDescent="0.2">
      <c r="A2717" s="26" t="s">
        <v>8569</v>
      </c>
      <c r="B2717" s="26" t="s">
        <v>1217</v>
      </c>
      <c r="C2717" s="26">
        <v>1.98</v>
      </c>
      <c r="D2717" s="27" t="str">
        <f t="shared" si="168"/>
        <v>📈Low Performer</v>
      </c>
      <c r="E2717" s="27" t="str" cm="1">
        <f t="array" ref="E2717">_xlfn.IFS(C2717&gt;= 4.5,"Excellent",C2717 &gt;=3.5,"Good",C2717&gt;=2.5,"Average",C2717&gt;= 1.5,"Below Avg",C2717&lt;1.5,"Poor")</f>
        <v>Below Avg</v>
      </c>
      <c r="F2717" s="27" t="str">
        <f t="shared" si="169"/>
        <v>At Risk</v>
      </c>
      <c r="G2717" s="58" t="str">
        <f t="shared" si="170"/>
        <v>No Bonus</v>
      </c>
      <c r="H2717" s="60" t="str">
        <f t="shared" si="171"/>
        <v>Invalid</v>
      </c>
    </row>
    <row r="2718" spans="1:8" x14ac:dyDescent="0.2">
      <c r="A2718" s="26" t="s">
        <v>8571</v>
      </c>
      <c r="B2718" s="26" t="s">
        <v>377</v>
      </c>
      <c r="C2718" s="26">
        <v>1.77</v>
      </c>
      <c r="D2718" s="27" t="str">
        <f t="shared" si="168"/>
        <v>📈Low Performer</v>
      </c>
      <c r="E2718" s="27" t="str" cm="1">
        <f t="array" ref="E2718">_xlfn.IFS(C2718&gt;= 4.5,"Excellent",C2718 &gt;=3.5,"Good",C2718&gt;=2.5,"Average",C2718&gt;= 1.5,"Below Avg",C2718&lt;1.5,"Poor")</f>
        <v>Below Avg</v>
      </c>
      <c r="F2718" s="27" t="str">
        <f t="shared" si="169"/>
        <v>At Risk</v>
      </c>
      <c r="G2718" s="58" t="str">
        <f t="shared" si="170"/>
        <v>No Bonus</v>
      </c>
      <c r="H2718" s="60" t="str">
        <f t="shared" si="171"/>
        <v>Invalid</v>
      </c>
    </row>
    <row r="2719" spans="1:8" x14ac:dyDescent="0.2">
      <c r="A2719" s="26" t="s">
        <v>8573</v>
      </c>
      <c r="B2719" s="26" t="s">
        <v>1545</v>
      </c>
      <c r="C2719" s="26">
        <v>4.09</v>
      </c>
      <c r="D2719" s="27" t="str">
        <f t="shared" si="168"/>
        <v>✅High Performer</v>
      </c>
      <c r="E2719" s="27" t="str" cm="1">
        <f t="array" ref="E2719">_xlfn.IFS(C2719&gt;= 4.5,"Excellent",C2719 &gt;=3.5,"Good",C2719&gt;=2.5,"Average",C2719&gt;= 1.5,"Below Avg",C2719&lt;1.5,"Poor")</f>
        <v>Good</v>
      </c>
      <c r="F2719" s="27" t="str">
        <f t="shared" si="169"/>
        <v>Developing</v>
      </c>
      <c r="G2719" s="58" t="str">
        <f t="shared" si="170"/>
        <v>30% Bonus</v>
      </c>
      <c r="H2719" s="60" t="str">
        <f t="shared" si="171"/>
        <v>Valid</v>
      </c>
    </row>
    <row r="2720" spans="1:8" x14ac:dyDescent="0.2">
      <c r="A2720" s="26" t="s">
        <v>8575</v>
      </c>
      <c r="B2720" s="26" t="s">
        <v>1462</v>
      </c>
      <c r="C2720" s="26">
        <v>3.61</v>
      </c>
      <c r="D2720" s="27" t="str">
        <f t="shared" si="168"/>
        <v>✅High Performer</v>
      </c>
      <c r="E2720" s="27" t="str" cm="1">
        <f t="array" ref="E2720">_xlfn.IFS(C2720&gt;= 4.5,"Excellent",C2720 &gt;=3.5,"Good",C2720&gt;=2.5,"Average",C2720&gt;= 1.5,"Below Avg",C2720&lt;1.5,"Poor")</f>
        <v>Good</v>
      </c>
      <c r="F2720" s="27" t="str">
        <f t="shared" si="169"/>
        <v>Developing</v>
      </c>
      <c r="G2720" s="58" t="str">
        <f t="shared" si="170"/>
        <v>30% Bonus</v>
      </c>
      <c r="H2720" s="60" t="str">
        <f t="shared" si="171"/>
        <v>Valid</v>
      </c>
    </row>
    <row r="2721" spans="1:8" x14ac:dyDescent="0.2">
      <c r="A2721" s="26" t="s">
        <v>8577</v>
      </c>
      <c r="B2721" s="26" t="s">
        <v>2259</v>
      </c>
      <c r="C2721" s="26">
        <v>1.72</v>
      </c>
      <c r="D2721" s="27" t="str">
        <f t="shared" si="168"/>
        <v>📈Low Performer</v>
      </c>
      <c r="E2721" s="27" t="str" cm="1">
        <f t="array" ref="E2721">_xlfn.IFS(C2721&gt;= 4.5,"Excellent",C2721 &gt;=3.5,"Good",C2721&gt;=2.5,"Average",C2721&gt;= 1.5,"Below Avg",C2721&lt;1.5,"Poor")</f>
        <v>Below Avg</v>
      </c>
      <c r="F2721" s="27" t="str">
        <f t="shared" si="169"/>
        <v>At Risk</v>
      </c>
      <c r="G2721" s="58" t="str">
        <f t="shared" si="170"/>
        <v>No Bonus</v>
      </c>
      <c r="H2721" s="60" t="str">
        <f t="shared" si="171"/>
        <v>Invalid</v>
      </c>
    </row>
    <row r="2722" spans="1:8" x14ac:dyDescent="0.2">
      <c r="A2722" s="26" t="s">
        <v>8579</v>
      </c>
      <c r="B2722" s="26" t="s">
        <v>8580</v>
      </c>
      <c r="C2722" s="26">
        <v>4.47</v>
      </c>
      <c r="D2722" s="27" t="str">
        <f t="shared" si="168"/>
        <v>✅High Performer</v>
      </c>
      <c r="E2722" s="27" t="str" cm="1">
        <f t="array" ref="E2722">_xlfn.IFS(C2722&gt;= 4.5,"Excellent",C2722 &gt;=3.5,"Good",C2722&gt;=2.5,"Average",C2722&gt;= 1.5,"Below Avg",C2722&lt;1.5,"Poor")</f>
        <v>Good</v>
      </c>
      <c r="F2722" s="27" t="str">
        <f t="shared" si="169"/>
        <v>Developing</v>
      </c>
      <c r="G2722" s="58" t="str">
        <f t="shared" si="170"/>
        <v>30% Bonus</v>
      </c>
      <c r="H2722" s="60" t="str">
        <f t="shared" si="171"/>
        <v>Valid</v>
      </c>
    </row>
    <row r="2723" spans="1:8" x14ac:dyDescent="0.2">
      <c r="A2723" s="26" t="s">
        <v>8582</v>
      </c>
      <c r="B2723" s="26" t="s">
        <v>3776</v>
      </c>
      <c r="C2723" s="26">
        <v>2.0499999999999998</v>
      </c>
      <c r="D2723" s="27" t="str">
        <f t="shared" si="168"/>
        <v>📈Low Performer</v>
      </c>
      <c r="E2723" s="27" t="str" cm="1">
        <f t="array" ref="E2723">_xlfn.IFS(C2723&gt;= 4.5,"Excellent",C2723 &gt;=3.5,"Good",C2723&gt;=2.5,"Average",C2723&gt;= 1.5,"Below Avg",C2723&lt;1.5,"Poor")</f>
        <v>Below Avg</v>
      </c>
      <c r="F2723" s="27" t="str">
        <f t="shared" si="169"/>
        <v>At Risk</v>
      </c>
      <c r="G2723" s="58" t="str">
        <f t="shared" si="170"/>
        <v>No Bonus</v>
      </c>
      <c r="H2723" s="60" t="str">
        <f t="shared" si="171"/>
        <v>Valid</v>
      </c>
    </row>
    <row r="2724" spans="1:8" x14ac:dyDescent="0.2">
      <c r="A2724" s="26" t="s">
        <v>8585</v>
      </c>
      <c r="B2724" s="26" t="s">
        <v>8586</v>
      </c>
      <c r="C2724" s="26">
        <v>2.23</v>
      </c>
      <c r="D2724" s="27" t="str">
        <f t="shared" si="168"/>
        <v>📈Low Performer</v>
      </c>
      <c r="E2724" s="27" t="str" cm="1">
        <f t="array" ref="E2724">_xlfn.IFS(C2724&gt;= 4.5,"Excellent",C2724 &gt;=3.5,"Good",C2724&gt;=2.5,"Average",C2724&gt;= 1.5,"Below Avg",C2724&lt;1.5,"Poor")</f>
        <v>Below Avg</v>
      </c>
      <c r="F2724" s="27" t="str">
        <f t="shared" si="169"/>
        <v>At Risk</v>
      </c>
      <c r="G2724" s="58" t="str">
        <f t="shared" si="170"/>
        <v>No Bonus</v>
      </c>
      <c r="H2724" s="60" t="str">
        <f t="shared" si="171"/>
        <v>Valid</v>
      </c>
    </row>
    <row r="2725" spans="1:8" x14ac:dyDescent="0.2">
      <c r="A2725" s="26" t="s">
        <v>8588</v>
      </c>
      <c r="B2725" s="26" t="s">
        <v>7526</v>
      </c>
      <c r="C2725" s="26">
        <v>4.12</v>
      </c>
      <c r="D2725" s="27" t="str">
        <f t="shared" si="168"/>
        <v>✅High Performer</v>
      </c>
      <c r="E2725" s="27" t="str" cm="1">
        <f t="array" ref="E2725">_xlfn.IFS(C2725&gt;= 4.5,"Excellent",C2725 &gt;=3.5,"Good",C2725&gt;=2.5,"Average",C2725&gt;= 1.5,"Below Avg",C2725&lt;1.5,"Poor")</f>
        <v>Good</v>
      </c>
      <c r="F2725" s="27" t="str">
        <f t="shared" si="169"/>
        <v>Developing</v>
      </c>
      <c r="G2725" s="58" t="str">
        <f t="shared" si="170"/>
        <v>30% Bonus</v>
      </c>
      <c r="H2725" s="60" t="str">
        <f t="shared" si="171"/>
        <v>Valid</v>
      </c>
    </row>
    <row r="2726" spans="1:8" x14ac:dyDescent="0.2">
      <c r="A2726" s="26" t="s">
        <v>8590</v>
      </c>
      <c r="B2726" s="26" t="s">
        <v>1535</v>
      </c>
      <c r="C2726" s="26">
        <v>1.84</v>
      </c>
      <c r="D2726" s="27" t="str">
        <f t="shared" si="168"/>
        <v>📈Low Performer</v>
      </c>
      <c r="E2726" s="27" t="str" cm="1">
        <f t="array" ref="E2726">_xlfn.IFS(C2726&gt;= 4.5,"Excellent",C2726 &gt;=3.5,"Good",C2726&gt;=2.5,"Average",C2726&gt;= 1.5,"Below Avg",C2726&lt;1.5,"Poor")</f>
        <v>Below Avg</v>
      </c>
      <c r="F2726" s="27" t="str">
        <f t="shared" si="169"/>
        <v>At Risk</v>
      </c>
      <c r="G2726" s="58" t="str">
        <f t="shared" si="170"/>
        <v>No Bonus</v>
      </c>
      <c r="H2726" s="60" t="str">
        <f t="shared" si="171"/>
        <v>Invalid</v>
      </c>
    </row>
    <row r="2727" spans="1:8" x14ac:dyDescent="0.2">
      <c r="A2727" s="26" t="s">
        <v>8593</v>
      </c>
      <c r="B2727" s="26" t="s">
        <v>797</v>
      </c>
      <c r="C2727" s="26">
        <v>1.84</v>
      </c>
      <c r="D2727" s="27" t="str">
        <f t="shared" si="168"/>
        <v>📈Low Performer</v>
      </c>
      <c r="E2727" s="27" t="str" cm="1">
        <f t="array" ref="E2727">_xlfn.IFS(C2727&gt;= 4.5,"Excellent",C2727 &gt;=3.5,"Good",C2727&gt;=2.5,"Average",C2727&gt;= 1.5,"Below Avg",C2727&lt;1.5,"Poor")</f>
        <v>Below Avg</v>
      </c>
      <c r="F2727" s="27" t="str">
        <f t="shared" si="169"/>
        <v>At Risk</v>
      </c>
      <c r="G2727" s="58" t="str">
        <f t="shared" si="170"/>
        <v>No Bonus</v>
      </c>
      <c r="H2727" s="60" t="str">
        <f t="shared" si="171"/>
        <v>Invalid</v>
      </c>
    </row>
    <row r="2728" spans="1:8" x14ac:dyDescent="0.2">
      <c r="A2728" s="26" t="s">
        <v>8596</v>
      </c>
      <c r="B2728" s="26" t="s">
        <v>2782</v>
      </c>
      <c r="C2728" s="26">
        <v>1.94</v>
      </c>
      <c r="D2728" s="27" t="str">
        <f t="shared" si="168"/>
        <v>📈Low Performer</v>
      </c>
      <c r="E2728" s="27" t="str" cm="1">
        <f t="array" ref="E2728">_xlfn.IFS(C2728&gt;= 4.5,"Excellent",C2728 &gt;=3.5,"Good",C2728&gt;=2.5,"Average",C2728&gt;= 1.5,"Below Avg",C2728&lt;1.5,"Poor")</f>
        <v>Below Avg</v>
      </c>
      <c r="F2728" s="27" t="str">
        <f t="shared" si="169"/>
        <v>At Risk</v>
      </c>
      <c r="G2728" s="58" t="str">
        <f t="shared" si="170"/>
        <v>No Bonus</v>
      </c>
      <c r="H2728" s="60" t="str">
        <f t="shared" si="171"/>
        <v>Invalid</v>
      </c>
    </row>
    <row r="2729" spans="1:8" x14ac:dyDescent="0.2">
      <c r="A2729" s="26" t="s">
        <v>8598</v>
      </c>
      <c r="B2729" s="26" t="s">
        <v>8599</v>
      </c>
      <c r="C2729" s="26">
        <v>4.41</v>
      </c>
      <c r="D2729" s="27" t="str">
        <f t="shared" si="168"/>
        <v>✅High Performer</v>
      </c>
      <c r="E2729" s="27" t="str" cm="1">
        <f t="array" ref="E2729">_xlfn.IFS(C2729&gt;= 4.5,"Excellent",C2729 &gt;=3.5,"Good",C2729&gt;=2.5,"Average",C2729&gt;= 1.5,"Below Avg",C2729&lt;1.5,"Poor")</f>
        <v>Good</v>
      </c>
      <c r="F2729" s="27" t="str">
        <f t="shared" si="169"/>
        <v>Developing</v>
      </c>
      <c r="G2729" s="58" t="str">
        <f t="shared" si="170"/>
        <v>30% Bonus</v>
      </c>
      <c r="H2729" s="60" t="str">
        <f t="shared" si="171"/>
        <v>Valid</v>
      </c>
    </row>
    <row r="2730" spans="1:8" x14ac:dyDescent="0.2">
      <c r="A2730" s="26" t="s">
        <v>8602</v>
      </c>
      <c r="B2730" s="26" t="s">
        <v>8603</v>
      </c>
      <c r="C2730" s="26">
        <v>2.4500000000000002</v>
      </c>
      <c r="D2730" s="27" t="str">
        <f t="shared" si="168"/>
        <v>📈Low Performer</v>
      </c>
      <c r="E2730" s="27" t="str" cm="1">
        <f t="array" ref="E2730">_xlfn.IFS(C2730&gt;= 4.5,"Excellent",C2730 &gt;=3.5,"Good",C2730&gt;=2.5,"Average",C2730&gt;= 1.5,"Below Avg",C2730&lt;1.5,"Poor")</f>
        <v>Below Avg</v>
      </c>
      <c r="F2730" s="27" t="str">
        <f t="shared" si="169"/>
        <v>At Risk</v>
      </c>
      <c r="G2730" s="58" t="str">
        <f t="shared" si="170"/>
        <v>No Bonus</v>
      </c>
      <c r="H2730" s="60" t="str">
        <f t="shared" si="171"/>
        <v>Valid</v>
      </c>
    </row>
    <row r="2731" spans="1:8" x14ac:dyDescent="0.2">
      <c r="A2731" s="26" t="s">
        <v>8605</v>
      </c>
      <c r="B2731" s="26" t="s">
        <v>8606</v>
      </c>
      <c r="C2731" s="26">
        <v>3.54</v>
      </c>
      <c r="D2731" s="27" t="str">
        <f t="shared" si="168"/>
        <v>✅High Performer</v>
      </c>
      <c r="E2731" s="27" t="str" cm="1">
        <f t="array" ref="E2731">_xlfn.IFS(C2731&gt;= 4.5,"Excellent",C2731 &gt;=3.5,"Good",C2731&gt;=2.5,"Average",C2731&gt;= 1.5,"Below Avg",C2731&lt;1.5,"Poor")</f>
        <v>Good</v>
      </c>
      <c r="F2731" s="27" t="str">
        <f t="shared" si="169"/>
        <v>Developing</v>
      </c>
      <c r="G2731" s="58" t="str">
        <f t="shared" si="170"/>
        <v>30% Bonus</v>
      </c>
      <c r="H2731" s="60" t="str">
        <f t="shared" si="171"/>
        <v>Valid</v>
      </c>
    </row>
    <row r="2732" spans="1:8" x14ac:dyDescent="0.2">
      <c r="A2732" s="26" t="s">
        <v>8608</v>
      </c>
      <c r="B2732" s="26" t="s">
        <v>8609</v>
      </c>
      <c r="C2732" s="26">
        <v>2.68</v>
      </c>
      <c r="D2732" s="27" t="str">
        <f t="shared" si="168"/>
        <v>📈Low Performer</v>
      </c>
      <c r="E2732" s="27" t="str" cm="1">
        <f t="array" ref="E2732">_xlfn.IFS(C2732&gt;= 4.5,"Excellent",C2732 &gt;=3.5,"Good",C2732&gt;=2.5,"Average",C2732&gt;= 1.5,"Below Avg",C2732&lt;1.5,"Poor")</f>
        <v>Average</v>
      </c>
      <c r="F2732" s="27" t="str">
        <f t="shared" si="169"/>
        <v>Developing</v>
      </c>
      <c r="G2732" s="58" t="str">
        <f t="shared" si="170"/>
        <v>30% Bonus</v>
      </c>
      <c r="H2732" s="60" t="str">
        <f t="shared" si="171"/>
        <v>Valid</v>
      </c>
    </row>
    <row r="2733" spans="1:8" x14ac:dyDescent="0.2">
      <c r="A2733" s="26" t="s">
        <v>8611</v>
      </c>
      <c r="B2733" s="26" t="s">
        <v>766</v>
      </c>
      <c r="C2733" s="26">
        <v>4.6100000000000003</v>
      </c>
      <c r="D2733" s="27" t="str">
        <f t="shared" si="168"/>
        <v>✅High Performer</v>
      </c>
      <c r="E2733" s="27" t="str" cm="1">
        <f t="array" ref="E2733">_xlfn.IFS(C2733&gt;= 4.5,"Excellent",C2733 &gt;=3.5,"Good",C2733&gt;=2.5,"Average",C2733&gt;= 1.5,"Below Avg",C2733&lt;1.5,"Poor")</f>
        <v>Excellent</v>
      </c>
      <c r="F2733" s="27" t="str">
        <f t="shared" si="169"/>
        <v>Top Employee</v>
      </c>
      <c r="G2733" s="58" t="str">
        <f t="shared" si="170"/>
        <v>50% Bonus</v>
      </c>
      <c r="H2733" s="60" t="str">
        <f t="shared" si="171"/>
        <v>Valid</v>
      </c>
    </row>
    <row r="2734" spans="1:8" x14ac:dyDescent="0.2">
      <c r="A2734" s="26" t="s">
        <v>8613</v>
      </c>
      <c r="B2734" s="26" t="s">
        <v>8614</v>
      </c>
      <c r="C2734" s="26">
        <v>2.72</v>
      </c>
      <c r="D2734" s="27" t="str">
        <f t="shared" si="168"/>
        <v>📈Low Performer</v>
      </c>
      <c r="E2734" s="27" t="str" cm="1">
        <f t="array" ref="E2734">_xlfn.IFS(C2734&gt;= 4.5,"Excellent",C2734 &gt;=3.5,"Good",C2734&gt;=2.5,"Average",C2734&gt;= 1.5,"Below Avg",C2734&lt;1.5,"Poor")</f>
        <v>Average</v>
      </c>
      <c r="F2734" s="27" t="str">
        <f t="shared" si="169"/>
        <v>Developing</v>
      </c>
      <c r="G2734" s="58" t="str">
        <f t="shared" si="170"/>
        <v>30% Bonus</v>
      </c>
      <c r="H2734" s="60" t="str">
        <f t="shared" si="171"/>
        <v>Valid</v>
      </c>
    </row>
    <row r="2735" spans="1:8" x14ac:dyDescent="0.2">
      <c r="A2735" s="26" t="s">
        <v>8616</v>
      </c>
      <c r="B2735" s="26" t="s">
        <v>3881</v>
      </c>
      <c r="C2735" s="26">
        <v>4.2</v>
      </c>
      <c r="D2735" s="27" t="str">
        <f t="shared" si="168"/>
        <v>✅High Performer</v>
      </c>
      <c r="E2735" s="27" t="str" cm="1">
        <f t="array" ref="E2735">_xlfn.IFS(C2735&gt;= 4.5,"Excellent",C2735 &gt;=3.5,"Good",C2735&gt;=2.5,"Average",C2735&gt;= 1.5,"Below Avg",C2735&lt;1.5,"Poor")</f>
        <v>Good</v>
      </c>
      <c r="F2735" s="27" t="str">
        <f t="shared" si="169"/>
        <v>Developing</v>
      </c>
      <c r="G2735" s="58" t="str">
        <f t="shared" si="170"/>
        <v>30% Bonus</v>
      </c>
      <c r="H2735" s="60" t="str">
        <f t="shared" si="171"/>
        <v>Valid</v>
      </c>
    </row>
    <row r="2736" spans="1:8" x14ac:dyDescent="0.2">
      <c r="A2736" s="26" t="s">
        <v>8619</v>
      </c>
      <c r="B2736" s="26" t="s">
        <v>8620</v>
      </c>
      <c r="C2736" s="26">
        <v>2.73</v>
      </c>
      <c r="D2736" s="27" t="str">
        <f t="shared" si="168"/>
        <v>📈Low Performer</v>
      </c>
      <c r="E2736" s="27" t="str" cm="1">
        <f t="array" ref="E2736">_xlfn.IFS(C2736&gt;= 4.5,"Excellent",C2736 &gt;=3.5,"Good",C2736&gt;=2.5,"Average",C2736&gt;= 1.5,"Below Avg",C2736&lt;1.5,"Poor")</f>
        <v>Average</v>
      </c>
      <c r="F2736" s="27" t="str">
        <f t="shared" si="169"/>
        <v>Developing</v>
      </c>
      <c r="G2736" s="58" t="str">
        <f t="shared" si="170"/>
        <v>30% Bonus</v>
      </c>
      <c r="H2736" s="60" t="str">
        <f t="shared" si="171"/>
        <v>Valid</v>
      </c>
    </row>
    <row r="2737" spans="1:8" x14ac:dyDescent="0.2">
      <c r="A2737" s="26" t="s">
        <v>8622</v>
      </c>
      <c r="B2737" s="26" t="s">
        <v>8623</v>
      </c>
      <c r="C2737" s="26">
        <v>2.02</v>
      </c>
      <c r="D2737" s="27" t="str">
        <f t="shared" si="168"/>
        <v>📈Low Performer</v>
      </c>
      <c r="E2737" s="27" t="str" cm="1">
        <f t="array" ref="E2737">_xlfn.IFS(C2737&gt;= 4.5,"Excellent",C2737 &gt;=3.5,"Good",C2737&gt;=2.5,"Average",C2737&gt;= 1.5,"Below Avg",C2737&lt;1.5,"Poor")</f>
        <v>Below Avg</v>
      </c>
      <c r="F2737" s="27" t="str">
        <f t="shared" si="169"/>
        <v>At Risk</v>
      </c>
      <c r="G2737" s="58" t="str">
        <f t="shared" si="170"/>
        <v>No Bonus</v>
      </c>
      <c r="H2737" s="60" t="str">
        <f t="shared" si="171"/>
        <v>Valid</v>
      </c>
    </row>
    <row r="2738" spans="1:8" x14ac:dyDescent="0.2">
      <c r="A2738" s="26" t="s">
        <v>8625</v>
      </c>
      <c r="B2738" s="26" t="s">
        <v>5361</v>
      </c>
      <c r="C2738" s="26">
        <v>2.4300000000000002</v>
      </c>
      <c r="D2738" s="27" t="str">
        <f t="shared" si="168"/>
        <v>📈Low Performer</v>
      </c>
      <c r="E2738" s="27" t="str" cm="1">
        <f t="array" ref="E2738">_xlfn.IFS(C2738&gt;= 4.5,"Excellent",C2738 &gt;=3.5,"Good",C2738&gt;=2.5,"Average",C2738&gt;= 1.5,"Below Avg",C2738&lt;1.5,"Poor")</f>
        <v>Below Avg</v>
      </c>
      <c r="F2738" s="27" t="str">
        <f t="shared" si="169"/>
        <v>At Risk</v>
      </c>
      <c r="G2738" s="58" t="str">
        <f t="shared" si="170"/>
        <v>No Bonus</v>
      </c>
      <c r="H2738" s="60" t="str">
        <f t="shared" si="171"/>
        <v>Valid</v>
      </c>
    </row>
    <row r="2739" spans="1:8" x14ac:dyDescent="0.2">
      <c r="A2739" s="26" t="s">
        <v>8628</v>
      </c>
      <c r="B2739" s="26" t="s">
        <v>2236</v>
      </c>
      <c r="C2739" s="26">
        <v>3.43</v>
      </c>
      <c r="D2739" s="27" t="str">
        <f t="shared" si="168"/>
        <v>✅High Performer</v>
      </c>
      <c r="E2739" s="27" t="str" cm="1">
        <f t="array" ref="E2739">_xlfn.IFS(C2739&gt;= 4.5,"Excellent",C2739 &gt;=3.5,"Good",C2739&gt;=2.5,"Average",C2739&gt;= 1.5,"Below Avg",C2739&lt;1.5,"Poor")</f>
        <v>Average</v>
      </c>
      <c r="F2739" s="27" t="str">
        <f t="shared" si="169"/>
        <v>Developing</v>
      </c>
      <c r="G2739" s="58" t="str">
        <f t="shared" si="170"/>
        <v>30% Bonus</v>
      </c>
      <c r="H2739" s="60" t="str">
        <f t="shared" si="171"/>
        <v>Valid</v>
      </c>
    </row>
    <row r="2740" spans="1:8" x14ac:dyDescent="0.2">
      <c r="A2740" s="26" t="s">
        <v>8630</v>
      </c>
      <c r="B2740" s="26" t="s">
        <v>319</v>
      </c>
      <c r="C2740" s="26">
        <v>1.95</v>
      </c>
      <c r="D2740" s="27" t="str">
        <f t="shared" si="168"/>
        <v>📈Low Performer</v>
      </c>
      <c r="E2740" s="27" t="str" cm="1">
        <f t="array" ref="E2740">_xlfn.IFS(C2740&gt;= 4.5,"Excellent",C2740 &gt;=3.5,"Good",C2740&gt;=2.5,"Average",C2740&gt;= 1.5,"Below Avg",C2740&lt;1.5,"Poor")</f>
        <v>Below Avg</v>
      </c>
      <c r="F2740" s="27" t="str">
        <f t="shared" si="169"/>
        <v>At Risk</v>
      </c>
      <c r="G2740" s="58" t="str">
        <f t="shared" si="170"/>
        <v>No Bonus</v>
      </c>
      <c r="H2740" s="60" t="str">
        <f t="shared" si="171"/>
        <v>Invalid</v>
      </c>
    </row>
    <row r="2741" spans="1:8" x14ac:dyDescent="0.2">
      <c r="A2741" s="26" t="s">
        <v>8632</v>
      </c>
      <c r="B2741" s="26" t="s">
        <v>8633</v>
      </c>
      <c r="C2741" s="26">
        <v>4.03</v>
      </c>
      <c r="D2741" s="27" t="str">
        <f t="shared" si="168"/>
        <v>✅High Performer</v>
      </c>
      <c r="E2741" s="27" t="str" cm="1">
        <f t="array" ref="E2741">_xlfn.IFS(C2741&gt;= 4.5,"Excellent",C2741 &gt;=3.5,"Good",C2741&gt;=2.5,"Average",C2741&gt;= 1.5,"Below Avg",C2741&lt;1.5,"Poor")</f>
        <v>Good</v>
      </c>
      <c r="F2741" s="27" t="str">
        <f t="shared" si="169"/>
        <v>Developing</v>
      </c>
      <c r="G2741" s="58" t="str">
        <f t="shared" si="170"/>
        <v>30% Bonus</v>
      </c>
      <c r="H2741" s="60" t="str">
        <f t="shared" si="171"/>
        <v>Valid</v>
      </c>
    </row>
    <row r="2742" spans="1:8" x14ac:dyDescent="0.2">
      <c r="A2742" s="26" t="s">
        <v>8635</v>
      </c>
      <c r="B2742" s="26" t="s">
        <v>8636</v>
      </c>
      <c r="C2742" s="26">
        <v>1.76</v>
      </c>
      <c r="D2742" s="27" t="str">
        <f t="shared" si="168"/>
        <v>📈Low Performer</v>
      </c>
      <c r="E2742" s="27" t="str" cm="1">
        <f t="array" ref="E2742">_xlfn.IFS(C2742&gt;= 4.5,"Excellent",C2742 &gt;=3.5,"Good",C2742&gt;=2.5,"Average",C2742&gt;= 1.5,"Below Avg",C2742&lt;1.5,"Poor")</f>
        <v>Below Avg</v>
      </c>
      <c r="F2742" s="27" t="str">
        <f t="shared" si="169"/>
        <v>At Risk</v>
      </c>
      <c r="G2742" s="58" t="str">
        <f t="shared" si="170"/>
        <v>No Bonus</v>
      </c>
      <c r="H2742" s="60" t="str">
        <f t="shared" si="171"/>
        <v>Invalid</v>
      </c>
    </row>
    <row r="2743" spans="1:8" x14ac:dyDescent="0.2">
      <c r="A2743" s="26" t="s">
        <v>8638</v>
      </c>
      <c r="B2743" s="26" t="s">
        <v>2767</v>
      </c>
      <c r="C2743" s="26">
        <v>2.33</v>
      </c>
      <c r="D2743" s="27" t="str">
        <f t="shared" si="168"/>
        <v>📈Low Performer</v>
      </c>
      <c r="E2743" s="27" t="str" cm="1">
        <f t="array" ref="E2743">_xlfn.IFS(C2743&gt;= 4.5,"Excellent",C2743 &gt;=3.5,"Good",C2743&gt;=2.5,"Average",C2743&gt;= 1.5,"Below Avg",C2743&lt;1.5,"Poor")</f>
        <v>Below Avg</v>
      </c>
      <c r="F2743" s="27" t="str">
        <f t="shared" si="169"/>
        <v>At Risk</v>
      </c>
      <c r="G2743" s="58" t="str">
        <f t="shared" si="170"/>
        <v>No Bonus</v>
      </c>
      <c r="H2743" s="60" t="str">
        <f t="shared" si="171"/>
        <v>Valid</v>
      </c>
    </row>
    <row r="2744" spans="1:8" x14ac:dyDescent="0.2">
      <c r="A2744" s="26" t="s">
        <v>8640</v>
      </c>
      <c r="B2744" s="26" t="s">
        <v>7052</v>
      </c>
      <c r="C2744" s="26">
        <v>1.68</v>
      </c>
      <c r="D2744" s="27" t="str">
        <f t="shared" si="168"/>
        <v>📈Low Performer</v>
      </c>
      <c r="E2744" s="27" t="str" cm="1">
        <f t="array" ref="E2744">_xlfn.IFS(C2744&gt;= 4.5,"Excellent",C2744 &gt;=3.5,"Good",C2744&gt;=2.5,"Average",C2744&gt;= 1.5,"Below Avg",C2744&lt;1.5,"Poor")</f>
        <v>Below Avg</v>
      </c>
      <c r="F2744" s="27" t="str">
        <f t="shared" si="169"/>
        <v>At Risk</v>
      </c>
      <c r="G2744" s="58" t="str">
        <f t="shared" si="170"/>
        <v>No Bonus</v>
      </c>
      <c r="H2744" s="60" t="str">
        <f t="shared" si="171"/>
        <v>Invalid</v>
      </c>
    </row>
    <row r="2745" spans="1:8" x14ac:dyDescent="0.2">
      <c r="A2745" s="26" t="s">
        <v>8642</v>
      </c>
      <c r="B2745" s="26" t="s">
        <v>8078</v>
      </c>
      <c r="C2745" s="26">
        <v>4.76</v>
      </c>
      <c r="D2745" s="27" t="str">
        <f t="shared" si="168"/>
        <v>✅High Performer</v>
      </c>
      <c r="E2745" s="27" t="str" cm="1">
        <f t="array" ref="E2745">_xlfn.IFS(C2745&gt;= 4.5,"Excellent",C2745 &gt;=3.5,"Good",C2745&gt;=2.5,"Average",C2745&gt;= 1.5,"Below Avg",C2745&lt;1.5,"Poor")</f>
        <v>Excellent</v>
      </c>
      <c r="F2745" s="27" t="str">
        <f t="shared" si="169"/>
        <v>Top Employee</v>
      </c>
      <c r="G2745" s="58" t="str">
        <f t="shared" si="170"/>
        <v>50% Bonus</v>
      </c>
      <c r="H2745" s="60" t="str">
        <f t="shared" si="171"/>
        <v>Valid</v>
      </c>
    </row>
    <row r="2746" spans="1:8" x14ac:dyDescent="0.2">
      <c r="A2746" s="26" t="s">
        <v>8644</v>
      </c>
      <c r="B2746" s="26" t="s">
        <v>1582</v>
      </c>
      <c r="C2746" s="26">
        <v>2.92</v>
      </c>
      <c r="D2746" s="27" t="str">
        <f t="shared" si="168"/>
        <v>📈Low Performer</v>
      </c>
      <c r="E2746" s="27" t="str" cm="1">
        <f t="array" ref="E2746">_xlfn.IFS(C2746&gt;= 4.5,"Excellent",C2746 &gt;=3.5,"Good",C2746&gt;=2.5,"Average",C2746&gt;= 1.5,"Below Avg",C2746&lt;1.5,"Poor")</f>
        <v>Average</v>
      </c>
      <c r="F2746" s="27" t="str">
        <f t="shared" si="169"/>
        <v>Developing</v>
      </c>
      <c r="G2746" s="58" t="str">
        <f t="shared" si="170"/>
        <v>30% Bonus</v>
      </c>
      <c r="H2746" s="60" t="str">
        <f t="shared" si="171"/>
        <v>Valid</v>
      </c>
    </row>
    <row r="2747" spans="1:8" x14ac:dyDescent="0.2">
      <c r="A2747" s="26" t="s">
        <v>8647</v>
      </c>
      <c r="B2747" s="26" t="s">
        <v>8648</v>
      </c>
      <c r="C2747" s="26">
        <v>1.41</v>
      </c>
      <c r="D2747" s="27" t="str">
        <f t="shared" si="168"/>
        <v>📈Low Performer</v>
      </c>
      <c r="E2747" s="27" t="str" cm="1">
        <f t="array" ref="E2747">_xlfn.IFS(C2747&gt;= 4.5,"Excellent",C2747 &gt;=3.5,"Good",C2747&gt;=2.5,"Average",C2747&gt;= 1.5,"Below Avg",C2747&lt;1.5,"Poor")</f>
        <v>Poor</v>
      </c>
      <c r="F2747" s="27" t="str">
        <f t="shared" si="169"/>
        <v>At Risk</v>
      </c>
      <c r="G2747" s="58" t="str">
        <f t="shared" si="170"/>
        <v>No Bonus</v>
      </c>
      <c r="H2747" s="60" t="str">
        <f t="shared" si="171"/>
        <v>Invalid</v>
      </c>
    </row>
    <row r="2748" spans="1:8" x14ac:dyDescent="0.2">
      <c r="A2748" s="26" t="s">
        <v>8650</v>
      </c>
      <c r="B2748" s="26" t="s">
        <v>3114</v>
      </c>
      <c r="C2748" s="26">
        <v>1.02</v>
      </c>
      <c r="D2748" s="27" t="str">
        <f t="shared" si="168"/>
        <v>📈Low Performer</v>
      </c>
      <c r="E2748" s="27" t="str" cm="1">
        <f t="array" ref="E2748">_xlfn.IFS(C2748&gt;= 4.5,"Excellent",C2748 &gt;=3.5,"Good",C2748&gt;=2.5,"Average",C2748&gt;= 1.5,"Below Avg",C2748&lt;1.5,"Poor")</f>
        <v>Poor</v>
      </c>
      <c r="F2748" s="27" t="str">
        <f t="shared" si="169"/>
        <v>At Risk</v>
      </c>
      <c r="G2748" s="58" t="str">
        <f t="shared" si="170"/>
        <v>No Bonus</v>
      </c>
      <c r="H2748" s="60" t="str">
        <f t="shared" si="171"/>
        <v>Invalid</v>
      </c>
    </row>
    <row r="2749" spans="1:8" x14ac:dyDescent="0.2">
      <c r="A2749" s="26" t="s">
        <v>8653</v>
      </c>
      <c r="B2749" s="26" t="s">
        <v>8654</v>
      </c>
      <c r="C2749" s="26">
        <v>3.76</v>
      </c>
      <c r="D2749" s="27" t="str">
        <f t="shared" si="168"/>
        <v>✅High Performer</v>
      </c>
      <c r="E2749" s="27" t="str" cm="1">
        <f t="array" ref="E2749">_xlfn.IFS(C2749&gt;= 4.5,"Excellent",C2749 &gt;=3.5,"Good",C2749&gt;=2.5,"Average",C2749&gt;= 1.5,"Below Avg",C2749&lt;1.5,"Poor")</f>
        <v>Good</v>
      </c>
      <c r="F2749" s="27" t="str">
        <f t="shared" si="169"/>
        <v>Developing</v>
      </c>
      <c r="G2749" s="58" t="str">
        <f t="shared" si="170"/>
        <v>30% Bonus</v>
      </c>
      <c r="H2749" s="60" t="str">
        <f t="shared" si="171"/>
        <v>Valid</v>
      </c>
    </row>
    <row r="2750" spans="1:8" x14ac:dyDescent="0.2">
      <c r="A2750" s="26" t="s">
        <v>8657</v>
      </c>
      <c r="B2750" s="26" t="s">
        <v>43</v>
      </c>
      <c r="C2750" s="26">
        <v>2.2599999999999998</v>
      </c>
      <c r="D2750" s="27" t="str">
        <f t="shared" si="168"/>
        <v>📈Low Performer</v>
      </c>
      <c r="E2750" s="27" t="str" cm="1">
        <f t="array" ref="E2750">_xlfn.IFS(C2750&gt;= 4.5,"Excellent",C2750 &gt;=3.5,"Good",C2750&gt;=2.5,"Average",C2750&gt;= 1.5,"Below Avg",C2750&lt;1.5,"Poor")</f>
        <v>Below Avg</v>
      </c>
      <c r="F2750" s="27" t="str">
        <f t="shared" si="169"/>
        <v>At Risk</v>
      </c>
      <c r="G2750" s="58" t="str">
        <f t="shared" si="170"/>
        <v>No Bonus</v>
      </c>
      <c r="H2750" s="60" t="str">
        <f t="shared" si="171"/>
        <v>Valid</v>
      </c>
    </row>
    <row r="2751" spans="1:8" x14ac:dyDescent="0.2">
      <c r="A2751" s="26" t="s">
        <v>8659</v>
      </c>
      <c r="B2751" s="26" t="s">
        <v>8660</v>
      </c>
      <c r="C2751" s="26">
        <v>1.84</v>
      </c>
      <c r="D2751" s="27" t="str">
        <f t="shared" si="168"/>
        <v>📈Low Performer</v>
      </c>
      <c r="E2751" s="27" t="str" cm="1">
        <f t="array" ref="E2751">_xlfn.IFS(C2751&gt;= 4.5,"Excellent",C2751 &gt;=3.5,"Good",C2751&gt;=2.5,"Average",C2751&gt;= 1.5,"Below Avg",C2751&lt;1.5,"Poor")</f>
        <v>Below Avg</v>
      </c>
      <c r="F2751" s="27" t="str">
        <f t="shared" si="169"/>
        <v>At Risk</v>
      </c>
      <c r="G2751" s="58" t="str">
        <f t="shared" si="170"/>
        <v>No Bonus</v>
      </c>
      <c r="H2751" s="60" t="str">
        <f t="shared" si="171"/>
        <v>Invalid</v>
      </c>
    </row>
    <row r="2752" spans="1:8" x14ac:dyDescent="0.2">
      <c r="A2752" s="26" t="s">
        <v>8662</v>
      </c>
      <c r="B2752" s="26" t="s">
        <v>2365</v>
      </c>
      <c r="C2752" s="26">
        <v>3.4</v>
      </c>
      <c r="D2752" s="27" t="str">
        <f t="shared" si="168"/>
        <v>✅High Performer</v>
      </c>
      <c r="E2752" s="27" t="str" cm="1">
        <f t="array" ref="E2752">_xlfn.IFS(C2752&gt;= 4.5,"Excellent",C2752 &gt;=3.5,"Good",C2752&gt;=2.5,"Average",C2752&gt;= 1.5,"Below Avg",C2752&lt;1.5,"Poor")</f>
        <v>Average</v>
      </c>
      <c r="F2752" s="27" t="str">
        <f t="shared" si="169"/>
        <v>Developing</v>
      </c>
      <c r="G2752" s="58" t="str">
        <f t="shared" si="170"/>
        <v>30% Bonus</v>
      </c>
      <c r="H2752" s="60" t="str">
        <f t="shared" si="171"/>
        <v>Valid</v>
      </c>
    </row>
    <row r="2753" spans="1:8" x14ac:dyDescent="0.2">
      <c r="A2753" s="26" t="s">
        <v>8664</v>
      </c>
      <c r="B2753" s="26" t="s">
        <v>2629</v>
      </c>
      <c r="C2753" s="26">
        <v>3.69</v>
      </c>
      <c r="D2753" s="27" t="str">
        <f t="shared" si="168"/>
        <v>✅High Performer</v>
      </c>
      <c r="E2753" s="27" t="str" cm="1">
        <f t="array" ref="E2753">_xlfn.IFS(C2753&gt;= 4.5,"Excellent",C2753 &gt;=3.5,"Good",C2753&gt;=2.5,"Average",C2753&gt;= 1.5,"Below Avg",C2753&lt;1.5,"Poor")</f>
        <v>Good</v>
      </c>
      <c r="F2753" s="27" t="str">
        <f t="shared" si="169"/>
        <v>Developing</v>
      </c>
      <c r="G2753" s="58" t="str">
        <f t="shared" si="170"/>
        <v>30% Bonus</v>
      </c>
      <c r="H2753" s="60" t="str">
        <f t="shared" si="171"/>
        <v>Valid</v>
      </c>
    </row>
    <row r="2754" spans="1:8" x14ac:dyDescent="0.2">
      <c r="A2754" s="26" t="s">
        <v>8666</v>
      </c>
      <c r="B2754" s="26" t="s">
        <v>2930</v>
      </c>
      <c r="C2754" s="26">
        <v>3.3</v>
      </c>
      <c r="D2754" s="27" t="str">
        <f t="shared" si="168"/>
        <v>✅High Performer</v>
      </c>
      <c r="E2754" s="27" t="str" cm="1">
        <f t="array" ref="E2754">_xlfn.IFS(C2754&gt;= 4.5,"Excellent",C2754 &gt;=3.5,"Good",C2754&gt;=2.5,"Average",C2754&gt;= 1.5,"Below Avg",C2754&lt;1.5,"Poor")</f>
        <v>Average</v>
      </c>
      <c r="F2754" s="27" t="str">
        <f t="shared" si="169"/>
        <v>Developing</v>
      </c>
      <c r="G2754" s="58" t="str">
        <f t="shared" si="170"/>
        <v>30% Bonus</v>
      </c>
      <c r="H2754" s="60" t="str">
        <f t="shared" si="171"/>
        <v>Valid</v>
      </c>
    </row>
    <row r="2755" spans="1:8" x14ac:dyDescent="0.2">
      <c r="A2755" s="26" t="s">
        <v>8669</v>
      </c>
      <c r="B2755" s="26" t="s">
        <v>4290</v>
      </c>
      <c r="C2755" s="26">
        <v>4.6900000000000004</v>
      </c>
      <c r="D2755" s="27" t="str">
        <f t="shared" si="168"/>
        <v>✅High Performer</v>
      </c>
      <c r="E2755" s="27" t="str" cm="1">
        <f t="array" ref="E2755">_xlfn.IFS(C2755&gt;= 4.5,"Excellent",C2755 &gt;=3.5,"Good",C2755&gt;=2.5,"Average",C2755&gt;= 1.5,"Below Avg",C2755&lt;1.5,"Poor")</f>
        <v>Excellent</v>
      </c>
      <c r="F2755" s="27" t="str">
        <f t="shared" si="169"/>
        <v>Top Employee</v>
      </c>
      <c r="G2755" s="58" t="str">
        <f t="shared" si="170"/>
        <v>50% Bonus</v>
      </c>
      <c r="H2755" s="60" t="str">
        <f t="shared" si="171"/>
        <v>Valid</v>
      </c>
    </row>
    <row r="2756" spans="1:8" x14ac:dyDescent="0.2">
      <c r="A2756" s="26" t="s">
        <v>8671</v>
      </c>
      <c r="B2756" s="26" t="s">
        <v>8672</v>
      </c>
      <c r="C2756" s="26">
        <v>4.59</v>
      </c>
      <c r="D2756" s="27" t="str">
        <f t="shared" ref="D2756:D2819" si="172">IF($C2756&gt;=3,"✅High Performer","📈Low Performer")</f>
        <v>✅High Performer</v>
      </c>
      <c r="E2756" s="27" t="str" cm="1">
        <f t="array" ref="E2756">_xlfn.IFS(C2756&gt;= 4.5,"Excellent",C2756 &gt;=3.5,"Good",C2756&gt;=2.5,"Average",C2756&gt;= 1.5,"Below Avg",C2756&lt;1.5,"Poor")</f>
        <v>Excellent</v>
      </c>
      <c r="F2756" s="27" t="str">
        <f t="shared" ref="F2756:F2819" si="173">IF(C2756&gt;=4.5,"Top Employee",IF(C2756&gt;=2.5,"Developing","At Risk"))</f>
        <v>Top Employee</v>
      </c>
      <c r="G2756" s="58" t="str">
        <f t="shared" ref="G2756:G2819" si="174">IF(AND(C2756&gt;=4.5,C2756&lt;=5),"50% Bonus",IF(AND(C2756&gt;=2.5,C2756&lt;4.5),"30% Bonus","No Bonus"))</f>
        <v>50% Bonus</v>
      </c>
      <c r="H2756" s="60" t="str">
        <f t="shared" ref="H2756:H2819" si="175">IF(OR(C2756&lt;=2,C2756&gt;=5),"Invalid","Valid")</f>
        <v>Valid</v>
      </c>
    </row>
    <row r="2757" spans="1:8" x14ac:dyDescent="0.2">
      <c r="A2757" s="26" t="s">
        <v>8674</v>
      </c>
      <c r="B2757" s="26" t="s">
        <v>2022</v>
      </c>
      <c r="C2757" s="26">
        <v>1.99</v>
      </c>
      <c r="D2757" s="27" t="str">
        <f t="shared" si="172"/>
        <v>📈Low Performer</v>
      </c>
      <c r="E2757" s="27" t="str" cm="1">
        <f t="array" ref="E2757">_xlfn.IFS(C2757&gt;= 4.5,"Excellent",C2757 &gt;=3.5,"Good",C2757&gt;=2.5,"Average",C2757&gt;= 1.5,"Below Avg",C2757&lt;1.5,"Poor")</f>
        <v>Below Avg</v>
      </c>
      <c r="F2757" s="27" t="str">
        <f t="shared" si="173"/>
        <v>At Risk</v>
      </c>
      <c r="G2757" s="58" t="str">
        <f t="shared" si="174"/>
        <v>No Bonus</v>
      </c>
      <c r="H2757" s="60" t="str">
        <f t="shared" si="175"/>
        <v>Invalid</v>
      </c>
    </row>
    <row r="2758" spans="1:8" x14ac:dyDescent="0.2">
      <c r="A2758" s="26" t="s">
        <v>8676</v>
      </c>
      <c r="B2758" s="26" t="s">
        <v>8677</v>
      </c>
      <c r="C2758" s="26">
        <v>3.78</v>
      </c>
      <c r="D2758" s="27" t="str">
        <f t="shared" si="172"/>
        <v>✅High Performer</v>
      </c>
      <c r="E2758" s="27" t="str" cm="1">
        <f t="array" ref="E2758">_xlfn.IFS(C2758&gt;= 4.5,"Excellent",C2758 &gt;=3.5,"Good",C2758&gt;=2.5,"Average",C2758&gt;= 1.5,"Below Avg",C2758&lt;1.5,"Poor")</f>
        <v>Good</v>
      </c>
      <c r="F2758" s="27" t="str">
        <f t="shared" si="173"/>
        <v>Developing</v>
      </c>
      <c r="G2758" s="58" t="str">
        <f t="shared" si="174"/>
        <v>30% Bonus</v>
      </c>
      <c r="H2758" s="60" t="str">
        <f t="shared" si="175"/>
        <v>Valid</v>
      </c>
    </row>
    <row r="2759" spans="1:8" x14ac:dyDescent="0.2">
      <c r="A2759" s="26" t="s">
        <v>8679</v>
      </c>
      <c r="B2759" s="26" t="s">
        <v>8680</v>
      </c>
      <c r="C2759" s="26">
        <v>3.5</v>
      </c>
      <c r="D2759" s="27" t="str">
        <f t="shared" si="172"/>
        <v>✅High Performer</v>
      </c>
      <c r="E2759" s="27" t="str" cm="1">
        <f t="array" ref="E2759">_xlfn.IFS(C2759&gt;= 4.5,"Excellent",C2759 &gt;=3.5,"Good",C2759&gt;=2.5,"Average",C2759&gt;= 1.5,"Below Avg",C2759&lt;1.5,"Poor")</f>
        <v>Good</v>
      </c>
      <c r="F2759" s="27" t="str">
        <f t="shared" si="173"/>
        <v>Developing</v>
      </c>
      <c r="G2759" s="58" t="str">
        <f t="shared" si="174"/>
        <v>30% Bonus</v>
      </c>
      <c r="H2759" s="60" t="str">
        <f t="shared" si="175"/>
        <v>Valid</v>
      </c>
    </row>
    <row r="2760" spans="1:8" x14ac:dyDescent="0.2">
      <c r="A2760" s="26" t="s">
        <v>8682</v>
      </c>
      <c r="B2760" s="26" t="s">
        <v>5864</v>
      </c>
      <c r="C2760" s="26">
        <v>1.86</v>
      </c>
      <c r="D2760" s="27" t="str">
        <f t="shared" si="172"/>
        <v>📈Low Performer</v>
      </c>
      <c r="E2760" s="27" t="str" cm="1">
        <f t="array" ref="E2760">_xlfn.IFS(C2760&gt;= 4.5,"Excellent",C2760 &gt;=3.5,"Good",C2760&gt;=2.5,"Average",C2760&gt;= 1.5,"Below Avg",C2760&lt;1.5,"Poor")</f>
        <v>Below Avg</v>
      </c>
      <c r="F2760" s="27" t="str">
        <f t="shared" si="173"/>
        <v>At Risk</v>
      </c>
      <c r="G2760" s="58" t="str">
        <f t="shared" si="174"/>
        <v>No Bonus</v>
      </c>
      <c r="H2760" s="60" t="str">
        <f t="shared" si="175"/>
        <v>Invalid</v>
      </c>
    </row>
    <row r="2761" spans="1:8" x14ac:dyDescent="0.2">
      <c r="A2761" s="26" t="s">
        <v>8684</v>
      </c>
      <c r="B2761" s="26" t="s">
        <v>6072</v>
      </c>
      <c r="C2761" s="26">
        <v>3.19</v>
      </c>
      <c r="D2761" s="27" t="str">
        <f t="shared" si="172"/>
        <v>✅High Performer</v>
      </c>
      <c r="E2761" s="27" t="str" cm="1">
        <f t="array" ref="E2761">_xlfn.IFS(C2761&gt;= 4.5,"Excellent",C2761 &gt;=3.5,"Good",C2761&gt;=2.5,"Average",C2761&gt;= 1.5,"Below Avg",C2761&lt;1.5,"Poor")</f>
        <v>Average</v>
      </c>
      <c r="F2761" s="27" t="str">
        <f t="shared" si="173"/>
        <v>Developing</v>
      </c>
      <c r="G2761" s="58" t="str">
        <f t="shared" si="174"/>
        <v>30% Bonus</v>
      </c>
      <c r="H2761" s="60" t="str">
        <f t="shared" si="175"/>
        <v>Valid</v>
      </c>
    </row>
    <row r="2762" spans="1:8" x14ac:dyDescent="0.2">
      <c r="A2762" s="26" t="s">
        <v>8686</v>
      </c>
      <c r="B2762" s="26" t="s">
        <v>8687</v>
      </c>
      <c r="C2762" s="26">
        <v>4.0999999999999996</v>
      </c>
      <c r="D2762" s="27" t="str">
        <f t="shared" si="172"/>
        <v>✅High Performer</v>
      </c>
      <c r="E2762" s="27" t="str" cm="1">
        <f t="array" ref="E2762">_xlfn.IFS(C2762&gt;= 4.5,"Excellent",C2762 &gt;=3.5,"Good",C2762&gt;=2.5,"Average",C2762&gt;= 1.5,"Below Avg",C2762&lt;1.5,"Poor")</f>
        <v>Good</v>
      </c>
      <c r="F2762" s="27" t="str">
        <f t="shared" si="173"/>
        <v>Developing</v>
      </c>
      <c r="G2762" s="58" t="str">
        <f t="shared" si="174"/>
        <v>30% Bonus</v>
      </c>
      <c r="H2762" s="60" t="str">
        <f t="shared" si="175"/>
        <v>Valid</v>
      </c>
    </row>
    <row r="2763" spans="1:8" x14ac:dyDescent="0.2">
      <c r="A2763" s="26" t="s">
        <v>8689</v>
      </c>
      <c r="B2763" s="26" t="s">
        <v>1736</v>
      </c>
      <c r="C2763" s="26">
        <v>3.93</v>
      </c>
      <c r="D2763" s="27" t="str">
        <f t="shared" si="172"/>
        <v>✅High Performer</v>
      </c>
      <c r="E2763" s="27" t="str" cm="1">
        <f t="array" ref="E2763">_xlfn.IFS(C2763&gt;= 4.5,"Excellent",C2763 &gt;=3.5,"Good",C2763&gt;=2.5,"Average",C2763&gt;= 1.5,"Below Avg",C2763&lt;1.5,"Poor")</f>
        <v>Good</v>
      </c>
      <c r="F2763" s="27" t="str">
        <f t="shared" si="173"/>
        <v>Developing</v>
      </c>
      <c r="G2763" s="58" t="str">
        <f t="shared" si="174"/>
        <v>30% Bonus</v>
      </c>
      <c r="H2763" s="60" t="str">
        <f t="shared" si="175"/>
        <v>Valid</v>
      </c>
    </row>
    <row r="2764" spans="1:8" x14ac:dyDescent="0.2">
      <c r="A2764" s="26" t="s">
        <v>8691</v>
      </c>
      <c r="B2764" s="26" t="s">
        <v>8687</v>
      </c>
      <c r="C2764" s="26">
        <v>4.58</v>
      </c>
      <c r="D2764" s="27" t="str">
        <f t="shared" si="172"/>
        <v>✅High Performer</v>
      </c>
      <c r="E2764" s="27" t="str" cm="1">
        <f t="array" ref="E2764">_xlfn.IFS(C2764&gt;= 4.5,"Excellent",C2764 &gt;=3.5,"Good",C2764&gt;=2.5,"Average",C2764&gt;= 1.5,"Below Avg",C2764&lt;1.5,"Poor")</f>
        <v>Excellent</v>
      </c>
      <c r="F2764" s="27" t="str">
        <f t="shared" si="173"/>
        <v>Top Employee</v>
      </c>
      <c r="G2764" s="58" t="str">
        <f t="shared" si="174"/>
        <v>50% Bonus</v>
      </c>
      <c r="H2764" s="60" t="str">
        <f t="shared" si="175"/>
        <v>Valid</v>
      </c>
    </row>
    <row r="2765" spans="1:8" x14ac:dyDescent="0.2">
      <c r="A2765" s="26" t="s">
        <v>8693</v>
      </c>
      <c r="B2765" s="26" t="s">
        <v>4536</v>
      </c>
      <c r="C2765" s="26">
        <v>4.3499999999999996</v>
      </c>
      <c r="D2765" s="27" t="str">
        <f t="shared" si="172"/>
        <v>✅High Performer</v>
      </c>
      <c r="E2765" s="27" t="str" cm="1">
        <f t="array" ref="E2765">_xlfn.IFS(C2765&gt;= 4.5,"Excellent",C2765 &gt;=3.5,"Good",C2765&gt;=2.5,"Average",C2765&gt;= 1.5,"Below Avg",C2765&lt;1.5,"Poor")</f>
        <v>Good</v>
      </c>
      <c r="F2765" s="27" t="str">
        <f t="shared" si="173"/>
        <v>Developing</v>
      </c>
      <c r="G2765" s="58" t="str">
        <f t="shared" si="174"/>
        <v>30% Bonus</v>
      </c>
      <c r="H2765" s="60" t="str">
        <f t="shared" si="175"/>
        <v>Valid</v>
      </c>
    </row>
    <row r="2766" spans="1:8" x14ac:dyDescent="0.2">
      <c r="A2766" s="26" t="s">
        <v>8696</v>
      </c>
      <c r="B2766" s="26" t="s">
        <v>7696</v>
      </c>
      <c r="C2766" s="26">
        <v>1.48</v>
      </c>
      <c r="D2766" s="27" t="str">
        <f t="shared" si="172"/>
        <v>📈Low Performer</v>
      </c>
      <c r="E2766" s="27" t="str" cm="1">
        <f t="array" ref="E2766">_xlfn.IFS(C2766&gt;= 4.5,"Excellent",C2766 &gt;=3.5,"Good",C2766&gt;=2.5,"Average",C2766&gt;= 1.5,"Below Avg",C2766&lt;1.5,"Poor")</f>
        <v>Poor</v>
      </c>
      <c r="F2766" s="27" t="str">
        <f t="shared" si="173"/>
        <v>At Risk</v>
      </c>
      <c r="G2766" s="58" t="str">
        <f t="shared" si="174"/>
        <v>No Bonus</v>
      </c>
      <c r="H2766" s="60" t="str">
        <f t="shared" si="175"/>
        <v>Invalid</v>
      </c>
    </row>
    <row r="2767" spans="1:8" x14ac:dyDescent="0.2">
      <c r="A2767" s="26" t="s">
        <v>8698</v>
      </c>
      <c r="B2767" s="26" t="s">
        <v>1748</v>
      </c>
      <c r="C2767" s="26">
        <v>4.82</v>
      </c>
      <c r="D2767" s="27" t="str">
        <f t="shared" si="172"/>
        <v>✅High Performer</v>
      </c>
      <c r="E2767" s="27" t="str" cm="1">
        <f t="array" ref="E2767">_xlfn.IFS(C2767&gt;= 4.5,"Excellent",C2767 &gt;=3.5,"Good",C2767&gt;=2.5,"Average",C2767&gt;= 1.5,"Below Avg",C2767&lt;1.5,"Poor")</f>
        <v>Excellent</v>
      </c>
      <c r="F2767" s="27" t="str">
        <f t="shared" si="173"/>
        <v>Top Employee</v>
      </c>
      <c r="G2767" s="58" t="str">
        <f t="shared" si="174"/>
        <v>50% Bonus</v>
      </c>
      <c r="H2767" s="60" t="str">
        <f t="shared" si="175"/>
        <v>Valid</v>
      </c>
    </row>
    <row r="2768" spans="1:8" x14ac:dyDescent="0.2">
      <c r="A2768" s="26" t="s">
        <v>8700</v>
      </c>
      <c r="B2768" s="26" t="s">
        <v>8672</v>
      </c>
      <c r="C2768" s="26">
        <v>1.44</v>
      </c>
      <c r="D2768" s="27" t="str">
        <f t="shared" si="172"/>
        <v>📈Low Performer</v>
      </c>
      <c r="E2768" s="27" t="str" cm="1">
        <f t="array" ref="E2768">_xlfn.IFS(C2768&gt;= 4.5,"Excellent",C2768 &gt;=3.5,"Good",C2768&gt;=2.5,"Average",C2768&gt;= 1.5,"Below Avg",C2768&lt;1.5,"Poor")</f>
        <v>Poor</v>
      </c>
      <c r="F2768" s="27" t="str">
        <f t="shared" si="173"/>
        <v>At Risk</v>
      </c>
      <c r="G2768" s="58" t="str">
        <f t="shared" si="174"/>
        <v>No Bonus</v>
      </c>
      <c r="H2768" s="60" t="str">
        <f t="shared" si="175"/>
        <v>Invalid</v>
      </c>
    </row>
    <row r="2769" spans="1:8" x14ac:dyDescent="0.2">
      <c r="A2769" s="26" t="s">
        <v>8703</v>
      </c>
      <c r="B2769" s="26" t="s">
        <v>8704</v>
      </c>
      <c r="C2769" s="26">
        <v>5</v>
      </c>
      <c r="D2769" s="27" t="str">
        <f t="shared" si="172"/>
        <v>✅High Performer</v>
      </c>
      <c r="E2769" s="27" t="str" cm="1">
        <f t="array" ref="E2769">_xlfn.IFS(C2769&gt;= 4.5,"Excellent",C2769 &gt;=3.5,"Good",C2769&gt;=2.5,"Average",C2769&gt;= 1.5,"Below Avg",C2769&lt;1.5,"Poor")</f>
        <v>Excellent</v>
      </c>
      <c r="F2769" s="27" t="str">
        <f t="shared" si="173"/>
        <v>Top Employee</v>
      </c>
      <c r="G2769" s="58" t="str">
        <f t="shared" si="174"/>
        <v>50% Bonus</v>
      </c>
      <c r="H2769" s="60" t="str">
        <f t="shared" si="175"/>
        <v>Invalid</v>
      </c>
    </row>
    <row r="2770" spans="1:8" x14ac:dyDescent="0.2">
      <c r="A2770" s="26" t="s">
        <v>8706</v>
      </c>
      <c r="B2770" s="26" t="s">
        <v>1788</v>
      </c>
      <c r="C2770" s="26">
        <v>2.59</v>
      </c>
      <c r="D2770" s="27" t="str">
        <f t="shared" si="172"/>
        <v>📈Low Performer</v>
      </c>
      <c r="E2770" s="27" t="str" cm="1">
        <f t="array" ref="E2770">_xlfn.IFS(C2770&gt;= 4.5,"Excellent",C2770 &gt;=3.5,"Good",C2770&gt;=2.5,"Average",C2770&gt;= 1.5,"Below Avg",C2770&lt;1.5,"Poor")</f>
        <v>Average</v>
      </c>
      <c r="F2770" s="27" t="str">
        <f t="shared" si="173"/>
        <v>Developing</v>
      </c>
      <c r="G2770" s="58" t="str">
        <f t="shared" si="174"/>
        <v>30% Bonus</v>
      </c>
      <c r="H2770" s="60" t="str">
        <f t="shared" si="175"/>
        <v>Valid</v>
      </c>
    </row>
    <row r="2771" spans="1:8" x14ac:dyDescent="0.2">
      <c r="A2771" s="26" t="s">
        <v>8707</v>
      </c>
      <c r="B2771" s="26" t="s">
        <v>8708</v>
      </c>
      <c r="C2771" s="26">
        <v>4.54</v>
      </c>
      <c r="D2771" s="27" t="str">
        <f t="shared" si="172"/>
        <v>✅High Performer</v>
      </c>
      <c r="E2771" s="27" t="str" cm="1">
        <f t="array" ref="E2771">_xlfn.IFS(C2771&gt;= 4.5,"Excellent",C2771 &gt;=3.5,"Good",C2771&gt;=2.5,"Average",C2771&gt;= 1.5,"Below Avg",C2771&lt;1.5,"Poor")</f>
        <v>Excellent</v>
      </c>
      <c r="F2771" s="27" t="str">
        <f t="shared" si="173"/>
        <v>Top Employee</v>
      </c>
      <c r="G2771" s="58" t="str">
        <f t="shared" si="174"/>
        <v>50% Bonus</v>
      </c>
      <c r="H2771" s="60" t="str">
        <f t="shared" si="175"/>
        <v>Valid</v>
      </c>
    </row>
    <row r="2772" spans="1:8" x14ac:dyDescent="0.2">
      <c r="A2772" s="26" t="s">
        <v>8710</v>
      </c>
      <c r="B2772" s="26" t="s">
        <v>5188</v>
      </c>
      <c r="C2772" s="26">
        <v>3.84</v>
      </c>
      <c r="D2772" s="27" t="str">
        <f t="shared" si="172"/>
        <v>✅High Performer</v>
      </c>
      <c r="E2772" s="27" t="str" cm="1">
        <f t="array" ref="E2772">_xlfn.IFS(C2772&gt;= 4.5,"Excellent",C2772 &gt;=3.5,"Good",C2772&gt;=2.5,"Average",C2772&gt;= 1.5,"Below Avg",C2772&lt;1.5,"Poor")</f>
        <v>Good</v>
      </c>
      <c r="F2772" s="27" t="str">
        <f t="shared" si="173"/>
        <v>Developing</v>
      </c>
      <c r="G2772" s="58" t="str">
        <f t="shared" si="174"/>
        <v>30% Bonus</v>
      </c>
      <c r="H2772" s="60" t="str">
        <f t="shared" si="175"/>
        <v>Valid</v>
      </c>
    </row>
    <row r="2773" spans="1:8" x14ac:dyDescent="0.2">
      <c r="A2773" s="26" t="s">
        <v>8712</v>
      </c>
      <c r="B2773" s="26" t="s">
        <v>8405</v>
      </c>
      <c r="C2773" s="26">
        <v>2.54</v>
      </c>
      <c r="D2773" s="27" t="str">
        <f t="shared" si="172"/>
        <v>📈Low Performer</v>
      </c>
      <c r="E2773" s="27" t="str" cm="1">
        <f t="array" ref="E2773">_xlfn.IFS(C2773&gt;= 4.5,"Excellent",C2773 &gt;=3.5,"Good",C2773&gt;=2.5,"Average",C2773&gt;= 1.5,"Below Avg",C2773&lt;1.5,"Poor")</f>
        <v>Average</v>
      </c>
      <c r="F2773" s="27" t="str">
        <f t="shared" si="173"/>
        <v>Developing</v>
      </c>
      <c r="G2773" s="58" t="str">
        <f t="shared" si="174"/>
        <v>30% Bonus</v>
      </c>
      <c r="H2773" s="60" t="str">
        <f t="shared" si="175"/>
        <v>Valid</v>
      </c>
    </row>
    <row r="2774" spans="1:8" x14ac:dyDescent="0.2">
      <c r="A2774" s="26" t="s">
        <v>8714</v>
      </c>
      <c r="B2774" s="26" t="s">
        <v>7076</v>
      </c>
      <c r="C2774" s="26">
        <v>4.91</v>
      </c>
      <c r="D2774" s="27" t="str">
        <f t="shared" si="172"/>
        <v>✅High Performer</v>
      </c>
      <c r="E2774" s="27" t="str" cm="1">
        <f t="array" ref="E2774">_xlfn.IFS(C2774&gt;= 4.5,"Excellent",C2774 &gt;=3.5,"Good",C2774&gt;=2.5,"Average",C2774&gt;= 1.5,"Below Avg",C2774&lt;1.5,"Poor")</f>
        <v>Excellent</v>
      </c>
      <c r="F2774" s="27" t="str">
        <f t="shared" si="173"/>
        <v>Top Employee</v>
      </c>
      <c r="G2774" s="58" t="str">
        <f t="shared" si="174"/>
        <v>50% Bonus</v>
      </c>
      <c r="H2774" s="60" t="str">
        <f t="shared" si="175"/>
        <v>Valid</v>
      </c>
    </row>
    <row r="2775" spans="1:8" x14ac:dyDescent="0.2">
      <c r="A2775" s="26" t="s">
        <v>8716</v>
      </c>
      <c r="B2775" s="26" t="s">
        <v>3268</v>
      </c>
      <c r="C2775" s="26">
        <v>4.9000000000000004</v>
      </c>
      <c r="D2775" s="27" t="str">
        <f t="shared" si="172"/>
        <v>✅High Performer</v>
      </c>
      <c r="E2775" s="27" t="str" cm="1">
        <f t="array" ref="E2775">_xlfn.IFS(C2775&gt;= 4.5,"Excellent",C2775 &gt;=3.5,"Good",C2775&gt;=2.5,"Average",C2775&gt;= 1.5,"Below Avg",C2775&lt;1.5,"Poor")</f>
        <v>Excellent</v>
      </c>
      <c r="F2775" s="27" t="str">
        <f t="shared" si="173"/>
        <v>Top Employee</v>
      </c>
      <c r="G2775" s="58" t="str">
        <f t="shared" si="174"/>
        <v>50% Bonus</v>
      </c>
      <c r="H2775" s="60" t="str">
        <f t="shared" si="175"/>
        <v>Valid</v>
      </c>
    </row>
    <row r="2776" spans="1:8" x14ac:dyDescent="0.2">
      <c r="A2776" s="26" t="s">
        <v>8718</v>
      </c>
      <c r="B2776" s="26" t="s">
        <v>8719</v>
      </c>
      <c r="C2776" s="26">
        <v>1.53</v>
      </c>
      <c r="D2776" s="27" t="str">
        <f t="shared" si="172"/>
        <v>📈Low Performer</v>
      </c>
      <c r="E2776" s="27" t="str" cm="1">
        <f t="array" ref="E2776">_xlfn.IFS(C2776&gt;= 4.5,"Excellent",C2776 &gt;=3.5,"Good",C2776&gt;=2.5,"Average",C2776&gt;= 1.5,"Below Avg",C2776&lt;1.5,"Poor")</f>
        <v>Below Avg</v>
      </c>
      <c r="F2776" s="27" t="str">
        <f t="shared" si="173"/>
        <v>At Risk</v>
      </c>
      <c r="G2776" s="58" t="str">
        <f t="shared" si="174"/>
        <v>No Bonus</v>
      </c>
      <c r="H2776" s="60" t="str">
        <f t="shared" si="175"/>
        <v>Invalid</v>
      </c>
    </row>
    <row r="2777" spans="1:8" x14ac:dyDescent="0.2">
      <c r="A2777" s="26" t="s">
        <v>8721</v>
      </c>
      <c r="B2777" s="26" t="s">
        <v>8237</v>
      </c>
      <c r="C2777" s="26">
        <v>1.1399999999999999</v>
      </c>
      <c r="D2777" s="27" t="str">
        <f t="shared" si="172"/>
        <v>📈Low Performer</v>
      </c>
      <c r="E2777" s="27" t="str" cm="1">
        <f t="array" ref="E2777">_xlfn.IFS(C2777&gt;= 4.5,"Excellent",C2777 &gt;=3.5,"Good",C2777&gt;=2.5,"Average",C2777&gt;= 1.5,"Below Avg",C2777&lt;1.5,"Poor")</f>
        <v>Poor</v>
      </c>
      <c r="F2777" s="27" t="str">
        <f t="shared" si="173"/>
        <v>At Risk</v>
      </c>
      <c r="G2777" s="58" t="str">
        <f t="shared" si="174"/>
        <v>No Bonus</v>
      </c>
      <c r="H2777" s="60" t="str">
        <f t="shared" si="175"/>
        <v>Invalid</v>
      </c>
    </row>
    <row r="2778" spans="1:8" x14ac:dyDescent="0.2">
      <c r="A2778" s="26" t="s">
        <v>8723</v>
      </c>
      <c r="B2778" s="26" t="s">
        <v>8185</v>
      </c>
      <c r="C2778" s="26">
        <v>3.62</v>
      </c>
      <c r="D2778" s="27" t="str">
        <f t="shared" si="172"/>
        <v>✅High Performer</v>
      </c>
      <c r="E2778" s="27" t="str" cm="1">
        <f t="array" ref="E2778">_xlfn.IFS(C2778&gt;= 4.5,"Excellent",C2778 &gt;=3.5,"Good",C2778&gt;=2.5,"Average",C2778&gt;= 1.5,"Below Avg",C2778&lt;1.5,"Poor")</f>
        <v>Good</v>
      </c>
      <c r="F2778" s="27" t="str">
        <f t="shared" si="173"/>
        <v>Developing</v>
      </c>
      <c r="G2778" s="58" t="str">
        <f t="shared" si="174"/>
        <v>30% Bonus</v>
      </c>
      <c r="H2778" s="60" t="str">
        <f t="shared" si="175"/>
        <v>Valid</v>
      </c>
    </row>
    <row r="2779" spans="1:8" x14ac:dyDescent="0.2">
      <c r="A2779" s="26" t="s">
        <v>8725</v>
      </c>
      <c r="B2779" s="26" t="s">
        <v>8726</v>
      </c>
      <c r="C2779" s="26">
        <v>2.46</v>
      </c>
      <c r="D2779" s="27" t="str">
        <f t="shared" si="172"/>
        <v>📈Low Performer</v>
      </c>
      <c r="E2779" s="27" t="str" cm="1">
        <f t="array" ref="E2779">_xlfn.IFS(C2779&gt;= 4.5,"Excellent",C2779 &gt;=3.5,"Good",C2779&gt;=2.5,"Average",C2779&gt;= 1.5,"Below Avg",C2779&lt;1.5,"Poor")</f>
        <v>Below Avg</v>
      </c>
      <c r="F2779" s="27" t="str">
        <f t="shared" si="173"/>
        <v>At Risk</v>
      </c>
      <c r="G2779" s="58" t="str">
        <f t="shared" si="174"/>
        <v>No Bonus</v>
      </c>
      <c r="H2779" s="60" t="str">
        <f t="shared" si="175"/>
        <v>Valid</v>
      </c>
    </row>
    <row r="2780" spans="1:8" x14ac:dyDescent="0.2">
      <c r="A2780" s="26" t="s">
        <v>8728</v>
      </c>
      <c r="B2780" s="26" t="s">
        <v>4347</v>
      </c>
      <c r="C2780" s="26">
        <v>4.21</v>
      </c>
      <c r="D2780" s="27" t="str">
        <f t="shared" si="172"/>
        <v>✅High Performer</v>
      </c>
      <c r="E2780" s="27" t="str" cm="1">
        <f t="array" ref="E2780">_xlfn.IFS(C2780&gt;= 4.5,"Excellent",C2780 &gt;=3.5,"Good",C2780&gt;=2.5,"Average",C2780&gt;= 1.5,"Below Avg",C2780&lt;1.5,"Poor")</f>
        <v>Good</v>
      </c>
      <c r="F2780" s="27" t="str">
        <f t="shared" si="173"/>
        <v>Developing</v>
      </c>
      <c r="G2780" s="58" t="str">
        <f t="shared" si="174"/>
        <v>30% Bonus</v>
      </c>
      <c r="H2780" s="60" t="str">
        <f t="shared" si="175"/>
        <v>Valid</v>
      </c>
    </row>
    <row r="2781" spans="1:8" x14ac:dyDescent="0.2">
      <c r="A2781" s="26" t="s">
        <v>8730</v>
      </c>
      <c r="B2781" s="26" t="s">
        <v>8731</v>
      </c>
      <c r="C2781" s="26">
        <v>2.59</v>
      </c>
      <c r="D2781" s="27" t="str">
        <f t="shared" si="172"/>
        <v>📈Low Performer</v>
      </c>
      <c r="E2781" s="27" t="str" cm="1">
        <f t="array" ref="E2781">_xlfn.IFS(C2781&gt;= 4.5,"Excellent",C2781 &gt;=3.5,"Good",C2781&gt;=2.5,"Average",C2781&gt;= 1.5,"Below Avg",C2781&lt;1.5,"Poor")</f>
        <v>Average</v>
      </c>
      <c r="F2781" s="27" t="str">
        <f t="shared" si="173"/>
        <v>Developing</v>
      </c>
      <c r="G2781" s="58" t="str">
        <f t="shared" si="174"/>
        <v>30% Bonus</v>
      </c>
      <c r="H2781" s="60" t="str">
        <f t="shared" si="175"/>
        <v>Valid</v>
      </c>
    </row>
    <row r="2782" spans="1:8" x14ac:dyDescent="0.2">
      <c r="A2782" s="26" t="s">
        <v>8733</v>
      </c>
      <c r="B2782" s="26" t="s">
        <v>5563</v>
      </c>
      <c r="C2782" s="26">
        <v>3.97</v>
      </c>
      <c r="D2782" s="27" t="str">
        <f t="shared" si="172"/>
        <v>✅High Performer</v>
      </c>
      <c r="E2782" s="27" t="str" cm="1">
        <f t="array" ref="E2782">_xlfn.IFS(C2782&gt;= 4.5,"Excellent",C2782 &gt;=3.5,"Good",C2782&gt;=2.5,"Average",C2782&gt;= 1.5,"Below Avg",C2782&lt;1.5,"Poor")</f>
        <v>Good</v>
      </c>
      <c r="F2782" s="27" t="str">
        <f t="shared" si="173"/>
        <v>Developing</v>
      </c>
      <c r="G2782" s="58" t="str">
        <f t="shared" si="174"/>
        <v>30% Bonus</v>
      </c>
      <c r="H2782" s="60" t="str">
        <f t="shared" si="175"/>
        <v>Valid</v>
      </c>
    </row>
    <row r="2783" spans="1:8" x14ac:dyDescent="0.2">
      <c r="A2783" s="26" t="s">
        <v>8735</v>
      </c>
      <c r="B2783" s="26" t="s">
        <v>8736</v>
      </c>
      <c r="C2783" s="26">
        <v>1.99</v>
      </c>
      <c r="D2783" s="27" t="str">
        <f t="shared" si="172"/>
        <v>📈Low Performer</v>
      </c>
      <c r="E2783" s="27" t="str" cm="1">
        <f t="array" ref="E2783">_xlfn.IFS(C2783&gt;= 4.5,"Excellent",C2783 &gt;=3.5,"Good",C2783&gt;=2.5,"Average",C2783&gt;= 1.5,"Below Avg",C2783&lt;1.5,"Poor")</f>
        <v>Below Avg</v>
      </c>
      <c r="F2783" s="27" t="str">
        <f t="shared" si="173"/>
        <v>At Risk</v>
      </c>
      <c r="G2783" s="58" t="str">
        <f t="shared" si="174"/>
        <v>No Bonus</v>
      </c>
      <c r="H2783" s="60" t="str">
        <f t="shared" si="175"/>
        <v>Invalid</v>
      </c>
    </row>
    <row r="2784" spans="1:8" x14ac:dyDescent="0.2">
      <c r="A2784" s="26" t="s">
        <v>8738</v>
      </c>
      <c r="B2784" s="26" t="s">
        <v>389</v>
      </c>
      <c r="C2784" s="26">
        <v>1.03</v>
      </c>
      <c r="D2784" s="27" t="str">
        <f t="shared" si="172"/>
        <v>📈Low Performer</v>
      </c>
      <c r="E2784" s="27" t="str" cm="1">
        <f t="array" ref="E2784">_xlfn.IFS(C2784&gt;= 4.5,"Excellent",C2784 &gt;=3.5,"Good",C2784&gt;=2.5,"Average",C2784&gt;= 1.5,"Below Avg",C2784&lt;1.5,"Poor")</f>
        <v>Poor</v>
      </c>
      <c r="F2784" s="27" t="str">
        <f t="shared" si="173"/>
        <v>At Risk</v>
      </c>
      <c r="G2784" s="58" t="str">
        <f t="shared" si="174"/>
        <v>No Bonus</v>
      </c>
      <c r="H2784" s="60" t="str">
        <f t="shared" si="175"/>
        <v>Invalid</v>
      </c>
    </row>
    <row r="2785" spans="1:8" x14ac:dyDescent="0.2">
      <c r="A2785" s="26" t="s">
        <v>8740</v>
      </c>
      <c r="B2785" s="26" t="s">
        <v>1897</v>
      </c>
      <c r="C2785" s="26">
        <v>1.77</v>
      </c>
      <c r="D2785" s="27" t="str">
        <f t="shared" si="172"/>
        <v>📈Low Performer</v>
      </c>
      <c r="E2785" s="27" t="str" cm="1">
        <f t="array" ref="E2785">_xlfn.IFS(C2785&gt;= 4.5,"Excellent",C2785 &gt;=3.5,"Good",C2785&gt;=2.5,"Average",C2785&gt;= 1.5,"Below Avg",C2785&lt;1.5,"Poor")</f>
        <v>Below Avg</v>
      </c>
      <c r="F2785" s="27" t="str">
        <f t="shared" si="173"/>
        <v>At Risk</v>
      </c>
      <c r="G2785" s="58" t="str">
        <f t="shared" si="174"/>
        <v>No Bonus</v>
      </c>
      <c r="H2785" s="60" t="str">
        <f t="shared" si="175"/>
        <v>Invalid</v>
      </c>
    </row>
    <row r="2786" spans="1:8" x14ac:dyDescent="0.2">
      <c r="A2786" s="26" t="s">
        <v>8742</v>
      </c>
      <c r="B2786" s="26" t="s">
        <v>7460</v>
      </c>
      <c r="C2786" s="26">
        <v>4.83</v>
      </c>
      <c r="D2786" s="27" t="str">
        <f t="shared" si="172"/>
        <v>✅High Performer</v>
      </c>
      <c r="E2786" s="27" t="str" cm="1">
        <f t="array" ref="E2786">_xlfn.IFS(C2786&gt;= 4.5,"Excellent",C2786 &gt;=3.5,"Good",C2786&gt;=2.5,"Average",C2786&gt;= 1.5,"Below Avg",C2786&lt;1.5,"Poor")</f>
        <v>Excellent</v>
      </c>
      <c r="F2786" s="27" t="str">
        <f t="shared" si="173"/>
        <v>Top Employee</v>
      </c>
      <c r="G2786" s="58" t="str">
        <f t="shared" si="174"/>
        <v>50% Bonus</v>
      </c>
      <c r="H2786" s="60" t="str">
        <f t="shared" si="175"/>
        <v>Valid</v>
      </c>
    </row>
    <row r="2787" spans="1:8" x14ac:dyDescent="0.2">
      <c r="A2787" s="26" t="s">
        <v>8744</v>
      </c>
      <c r="B2787" s="26" t="s">
        <v>8745</v>
      </c>
      <c r="C2787" s="26">
        <v>2.67</v>
      </c>
      <c r="D2787" s="27" t="str">
        <f t="shared" si="172"/>
        <v>📈Low Performer</v>
      </c>
      <c r="E2787" s="27" t="str" cm="1">
        <f t="array" ref="E2787">_xlfn.IFS(C2787&gt;= 4.5,"Excellent",C2787 &gt;=3.5,"Good",C2787&gt;=2.5,"Average",C2787&gt;= 1.5,"Below Avg",C2787&lt;1.5,"Poor")</f>
        <v>Average</v>
      </c>
      <c r="F2787" s="27" t="str">
        <f t="shared" si="173"/>
        <v>Developing</v>
      </c>
      <c r="G2787" s="58" t="str">
        <f t="shared" si="174"/>
        <v>30% Bonus</v>
      </c>
      <c r="H2787" s="60" t="str">
        <f t="shared" si="175"/>
        <v>Valid</v>
      </c>
    </row>
    <row r="2788" spans="1:8" x14ac:dyDescent="0.2">
      <c r="A2788" s="26" t="s">
        <v>8747</v>
      </c>
      <c r="B2788" s="26" t="s">
        <v>8386</v>
      </c>
      <c r="C2788" s="26">
        <v>2.59</v>
      </c>
      <c r="D2788" s="27" t="str">
        <f t="shared" si="172"/>
        <v>📈Low Performer</v>
      </c>
      <c r="E2788" s="27" t="str" cm="1">
        <f t="array" ref="E2788">_xlfn.IFS(C2788&gt;= 4.5,"Excellent",C2788 &gt;=3.5,"Good",C2788&gt;=2.5,"Average",C2788&gt;= 1.5,"Below Avg",C2788&lt;1.5,"Poor")</f>
        <v>Average</v>
      </c>
      <c r="F2788" s="27" t="str">
        <f t="shared" si="173"/>
        <v>Developing</v>
      </c>
      <c r="G2788" s="58" t="str">
        <f t="shared" si="174"/>
        <v>30% Bonus</v>
      </c>
      <c r="H2788" s="60" t="str">
        <f t="shared" si="175"/>
        <v>Valid</v>
      </c>
    </row>
    <row r="2789" spans="1:8" x14ac:dyDescent="0.2">
      <c r="A2789" s="26" t="s">
        <v>8750</v>
      </c>
      <c r="B2789" s="26" t="s">
        <v>3458</v>
      </c>
      <c r="C2789" s="26">
        <v>1</v>
      </c>
      <c r="D2789" s="27" t="str">
        <f t="shared" si="172"/>
        <v>📈Low Performer</v>
      </c>
      <c r="E2789" s="27" t="str" cm="1">
        <f t="array" ref="E2789">_xlfn.IFS(C2789&gt;= 4.5,"Excellent",C2789 &gt;=3.5,"Good",C2789&gt;=2.5,"Average",C2789&gt;= 1.5,"Below Avg",C2789&lt;1.5,"Poor")</f>
        <v>Poor</v>
      </c>
      <c r="F2789" s="27" t="str">
        <f t="shared" si="173"/>
        <v>At Risk</v>
      </c>
      <c r="G2789" s="58" t="str">
        <f t="shared" si="174"/>
        <v>No Bonus</v>
      </c>
      <c r="H2789" s="60" t="str">
        <f t="shared" si="175"/>
        <v>Invalid</v>
      </c>
    </row>
    <row r="2790" spans="1:8" x14ac:dyDescent="0.2">
      <c r="A2790" s="26" t="s">
        <v>8752</v>
      </c>
      <c r="B2790" s="26" t="s">
        <v>8753</v>
      </c>
      <c r="C2790" s="26">
        <v>1.84</v>
      </c>
      <c r="D2790" s="27" t="str">
        <f t="shared" si="172"/>
        <v>📈Low Performer</v>
      </c>
      <c r="E2790" s="27" t="str" cm="1">
        <f t="array" ref="E2790">_xlfn.IFS(C2790&gt;= 4.5,"Excellent",C2790 &gt;=3.5,"Good",C2790&gt;=2.5,"Average",C2790&gt;= 1.5,"Below Avg",C2790&lt;1.5,"Poor")</f>
        <v>Below Avg</v>
      </c>
      <c r="F2790" s="27" t="str">
        <f t="shared" si="173"/>
        <v>At Risk</v>
      </c>
      <c r="G2790" s="58" t="str">
        <f t="shared" si="174"/>
        <v>No Bonus</v>
      </c>
      <c r="H2790" s="60" t="str">
        <f t="shared" si="175"/>
        <v>Invalid</v>
      </c>
    </row>
    <row r="2791" spans="1:8" x14ac:dyDescent="0.2">
      <c r="A2791" s="26" t="s">
        <v>8755</v>
      </c>
      <c r="B2791" s="26" t="s">
        <v>8756</v>
      </c>
      <c r="C2791" s="26">
        <v>1.58</v>
      </c>
      <c r="D2791" s="27" t="str">
        <f t="shared" si="172"/>
        <v>📈Low Performer</v>
      </c>
      <c r="E2791" s="27" t="str" cm="1">
        <f t="array" ref="E2791">_xlfn.IFS(C2791&gt;= 4.5,"Excellent",C2791 &gt;=3.5,"Good",C2791&gt;=2.5,"Average",C2791&gt;= 1.5,"Below Avg",C2791&lt;1.5,"Poor")</f>
        <v>Below Avg</v>
      </c>
      <c r="F2791" s="27" t="str">
        <f t="shared" si="173"/>
        <v>At Risk</v>
      </c>
      <c r="G2791" s="58" t="str">
        <f t="shared" si="174"/>
        <v>No Bonus</v>
      </c>
      <c r="H2791" s="60" t="str">
        <f t="shared" si="175"/>
        <v>Invalid</v>
      </c>
    </row>
    <row r="2792" spans="1:8" x14ac:dyDescent="0.2">
      <c r="A2792" s="26" t="s">
        <v>8758</v>
      </c>
      <c r="B2792" s="26" t="s">
        <v>8759</v>
      </c>
      <c r="C2792" s="26">
        <v>1.39</v>
      </c>
      <c r="D2792" s="27" t="str">
        <f t="shared" si="172"/>
        <v>📈Low Performer</v>
      </c>
      <c r="E2792" s="27" t="str" cm="1">
        <f t="array" ref="E2792">_xlfn.IFS(C2792&gt;= 4.5,"Excellent",C2792 &gt;=3.5,"Good",C2792&gt;=2.5,"Average",C2792&gt;= 1.5,"Below Avg",C2792&lt;1.5,"Poor")</f>
        <v>Poor</v>
      </c>
      <c r="F2792" s="27" t="str">
        <f t="shared" si="173"/>
        <v>At Risk</v>
      </c>
      <c r="G2792" s="58" t="str">
        <f t="shared" si="174"/>
        <v>No Bonus</v>
      </c>
      <c r="H2792" s="60" t="str">
        <f t="shared" si="175"/>
        <v>Invalid</v>
      </c>
    </row>
    <row r="2793" spans="1:8" x14ac:dyDescent="0.2">
      <c r="A2793" s="26" t="s">
        <v>8761</v>
      </c>
      <c r="B2793" s="26" t="s">
        <v>3315</v>
      </c>
      <c r="C2793" s="26">
        <v>3.31</v>
      </c>
      <c r="D2793" s="27" t="str">
        <f t="shared" si="172"/>
        <v>✅High Performer</v>
      </c>
      <c r="E2793" s="27" t="str" cm="1">
        <f t="array" ref="E2793">_xlfn.IFS(C2793&gt;= 4.5,"Excellent",C2793 &gt;=3.5,"Good",C2793&gt;=2.5,"Average",C2793&gt;= 1.5,"Below Avg",C2793&lt;1.5,"Poor")</f>
        <v>Average</v>
      </c>
      <c r="F2793" s="27" t="str">
        <f t="shared" si="173"/>
        <v>Developing</v>
      </c>
      <c r="G2793" s="58" t="str">
        <f t="shared" si="174"/>
        <v>30% Bonus</v>
      </c>
      <c r="H2793" s="60" t="str">
        <f t="shared" si="175"/>
        <v>Valid</v>
      </c>
    </row>
    <row r="2794" spans="1:8" x14ac:dyDescent="0.2">
      <c r="A2794" s="26" t="s">
        <v>8763</v>
      </c>
      <c r="B2794" s="26" t="s">
        <v>2927</v>
      </c>
      <c r="C2794" s="26">
        <v>3.36</v>
      </c>
      <c r="D2794" s="27" t="str">
        <f t="shared" si="172"/>
        <v>✅High Performer</v>
      </c>
      <c r="E2794" s="27" t="str" cm="1">
        <f t="array" ref="E2794">_xlfn.IFS(C2794&gt;= 4.5,"Excellent",C2794 &gt;=3.5,"Good",C2794&gt;=2.5,"Average",C2794&gt;= 1.5,"Below Avg",C2794&lt;1.5,"Poor")</f>
        <v>Average</v>
      </c>
      <c r="F2794" s="27" t="str">
        <f t="shared" si="173"/>
        <v>Developing</v>
      </c>
      <c r="G2794" s="58" t="str">
        <f t="shared" si="174"/>
        <v>30% Bonus</v>
      </c>
      <c r="H2794" s="60" t="str">
        <f t="shared" si="175"/>
        <v>Valid</v>
      </c>
    </row>
    <row r="2795" spans="1:8" x14ac:dyDescent="0.2">
      <c r="A2795" s="26" t="s">
        <v>8765</v>
      </c>
      <c r="B2795" s="26" t="s">
        <v>4290</v>
      </c>
      <c r="C2795" s="26">
        <v>1.56</v>
      </c>
      <c r="D2795" s="27" t="str">
        <f t="shared" si="172"/>
        <v>📈Low Performer</v>
      </c>
      <c r="E2795" s="27" t="str" cm="1">
        <f t="array" ref="E2795">_xlfn.IFS(C2795&gt;= 4.5,"Excellent",C2795 &gt;=3.5,"Good",C2795&gt;=2.5,"Average",C2795&gt;= 1.5,"Below Avg",C2795&lt;1.5,"Poor")</f>
        <v>Below Avg</v>
      </c>
      <c r="F2795" s="27" t="str">
        <f t="shared" si="173"/>
        <v>At Risk</v>
      </c>
      <c r="G2795" s="58" t="str">
        <f t="shared" si="174"/>
        <v>No Bonus</v>
      </c>
      <c r="H2795" s="60" t="str">
        <f t="shared" si="175"/>
        <v>Invalid</v>
      </c>
    </row>
    <row r="2796" spans="1:8" x14ac:dyDescent="0.2">
      <c r="A2796" s="26" t="s">
        <v>8767</v>
      </c>
      <c r="B2796" s="26" t="s">
        <v>4598</v>
      </c>
      <c r="C2796" s="26">
        <v>3.54</v>
      </c>
      <c r="D2796" s="27" t="str">
        <f t="shared" si="172"/>
        <v>✅High Performer</v>
      </c>
      <c r="E2796" s="27" t="str" cm="1">
        <f t="array" ref="E2796">_xlfn.IFS(C2796&gt;= 4.5,"Excellent",C2796 &gt;=3.5,"Good",C2796&gt;=2.5,"Average",C2796&gt;= 1.5,"Below Avg",C2796&lt;1.5,"Poor")</f>
        <v>Good</v>
      </c>
      <c r="F2796" s="27" t="str">
        <f t="shared" si="173"/>
        <v>Developing</v>
      </c>
      <c r="G2796" s="58" t="str">
        <f t="shared" si="174"/>
        <v>30% Bonus</v>
      </c>
      <c r="H2796" s="60" t="str">
        <f t="shared" si="175"/>
        <v>Valid</v>
      </c>
    </row>
    <row r="2797" spans="1:8" x14ac:dyDescent="0.2">
      <c r="A2797" s="26" t="s">
        <v>8769</v>
      </c>
      <c r="B2797" s="26" t="s">
        <v>4364</v>
      </c>
      <c r="C2797" s="26">
        <v>3.26</v>
      </c>
      <c r="D2797" s="27" t="str">
        <f t="shared" si="172"/>
        <v>✅High Performer</v>
      </c>
      <c r="E2797" s="27" t="str" cm="1">
        <f t="array" ref="E2797">_xlfn.IFS(C2797&gt;= 4.5,"Excellent",C2797 &gt;=3.5,"Good",C2797&gt;=2.5,"Average",C2797&gt;= 1.5,"Below Avg",C2797&lt;1.5,"Poor")</f>
        <v>Average</v>
      </c>
      <c r="F2797" s="27" t="str">
        <f t="shared" si="173"/>
        <v>Developing</v>
      </c>
      <c r="G2797" s="58" t="str">
        <f t="shared" si="174"/>
        <v>30% Bonus</v>
      </c>
      <c r="H2797" s="60" t="str">
        <f t="shared" si="175"/>
        <v>Valid</v>
      </c>
    </row>
    <row r="2798" spans="1:8" x14ac:dyDescent="0.2">
      <c r="A2798" s="26" t="s">
        <v>8772</v>
      </c>
      <c r="B2798" s="26" t="s">
        <v>369</v>
      </c>
      <c r="C2798" s="26">
        <v>1.38</v>
      </c>
      <c r="D2798" s="27" t="str">
        <f t="shared" si="172"/>
        <v>📈Low Performer</v>
      </c>
      <c r="E2798" s="27" t="str" cm="1">
        <f t="array" ref="E2798">_xlfn.IFS(C2798&gt;= 4.5,"Excellent",C2798 &gt;=3.5,"Good",C2798&gt;=2.5,"Average",C2798&gt;= 1.5,"Below Avg",C2798&lt;1.5,"Poor")</f>
        <v>Poor</v>
      </c>
      <c r="F2798" s="27" t="str">
        <f t="shared" si="173"/>
        <v>At Risk</v>
      </c>
      <c r="G2798" s="58" t="str">
        <f t="shared" si="174"/>
        <v>No Bonus</v>
      </c>
      <c r="H2798" s="60" t="str">
        <f t="shared" si="175"/>
        <v>Invalid</v>
      </c>
    </row>
    <row r="2799" spans="1:8" x14ac:dyDescent="0.2">
      <c r="A2799" s="26" t="s">
        <v>8774</v>
      </c>
      <c r="B2799" s="26" t="s">
        <v>8775</v>
      </c>
      <c r="C2799" s="26">
        <v>4.43</v>
      </c>
      <c r="D2799" s="27" t="str">
        <f t="shared" si="172"/>
        <v>✅High Performer</v>
      </c>
      <c r="E2799" s="27" t="str" cm="1">
        <f t="array" ref="E2799">_xlfn.IFS(C2799&gt;= 4.5,"Excellent",C2799 &gt;=3.5,"Good",C2799&gt;=2.5,"Average",C2799&gt;= 1.5,"Below Avg",C2799&lt;1.5,"Poor")</f>
        <v>Good</v>
      </c>
      <c r="F2799" s="27" t="str">
        <f t="shared" si="173"/>
        <v>Developing</v>
      </c>
      <c r="G2799" s="58" t="str">
        <f t="shared" si="174"/>
        <v>30% Bonus</v>
      </c>
      <c r="H2799" s="60" t="str">
        <f t="shared" si="175"/>
        <v>Valid</v>
      </c>
    </row>
    <row r="2800" spans="1:8" x14ac:dyDescent="0.2">
      <c r="A2800" s="26" t="s">
        <v>8777</v>
      </c>
      <c r="B2800" s="26" t="s">
        <v>2036</v>
      </c>
      <c r="C2800" s="26">
        <v>1.01</v>
      </c>
      <c r="D2800" s="27" t="str">
        <f t="shared" si="172"/>
        <v>📈Low Performer</v>
      </c>
      <c r="E2800" s="27" t="str" cm="1">
        <f t="array" ref="E2800">_xlfn.IFS(C2800&gt;= 4.5,"Excellent",C2800 &gt;=3.5,"Good",C2800&gt;=2.5,"Average",C2800&gt;= 1.5,"Below Avg",C2800&lt;1.5,"Poor")</f>
        <v>Poor</v>
      </c>
      <c r="F2800" s="27" t="str">
        <f t="shared" si="173"/>
        <v>At Risk</v>
      </c>
      <c r="G2800" s="58" t="str">
        <f t="shared" si="174"/>
        <v>No Bonus</v>
      </c>
      <c r="H2800" s="60" t="str">
        <f t="shared" si="175"/>
        <v>Invalid</v>
      </c>
    </row>
    <row r="2801" spans="1:8" x14ac:dyDescent="0.2">
      <c r="A2801" s="26" t="s">
        <v>8779</v>
      </c>
      <c r="B2801" s="26" t="s">
        <v>2093</v>
      </c>
      <c r="C2801" s="26">
        <v>3.58</v>
      </c>
      <c r="D2801" s="27" t="str">
        <f t="shared" si="172"/>
        <v>✅High Performer</v>
      </c>
      <c r="E2801" s="27" t="str" cm="1">
        <f t="array" ref="E2801">_xlfn.IFS(C2801&gt;= 4.5,"Excellent",C2801 &gt;=3.5,"Good",C2801&gt;=2.5,"Average",C2801&gt;= 1.5,"Below Avg",C2801&lt;1.5,"Poor")</f>
        <v>Good</v>
      </c>
      <c r="F2801" s="27" t="str">
        <f t="shared" si="173"/>
        <v>Developing</v>
      </c>
      <c r="G2801" s="58" t="str">
        <f t="shared" si="174"/>
        <v>30% Bonus</v>
      </c>
      <c r="H2801" s="60" t="str">
        <f t="shared" si="175"/>
        <v>Valid</v>
      </c>
    </row>
    <row r="2802" spans="1:8" x14ac:dyDescent="0.2">
      <c r="A2802" s="26" t="s">
        <v>8782</v>
      </c>
      <c r="B2802" s="26" t="s">
        <v>1428</v>
      </c>
      <c r="C2802" s="26">
        <v>2.8</v>
      </c>
      <c r="D2802" s="27" t="str">
        <f t="shared" si="172"/>
        <v>📈Low Performer</v>
      </c>
      <c r="E2802" s="27" t="str" cm="1">
        <f t="array" ref="E2802">_xlfn.IFS(C2802&gt;= 4.5,"Excellent",C2802 &gt;=3.5,"Good",C2802&gt;=2.5,"Average",C2802&gt;= 1.5,"Below Avg",C2802&lt;1.5,"Poor")</f>
        <v>Average</v>
      </c>
      <c r="F2802" s="27" t="str">
        <f t="shared" si="173"/>
        <v>Developing</v>
      </c>
      <c r="G2802" s="58" t="str">
        <f t="shared" si="174"/>
        <v>30% Bonus</v>
      </c>
      <c r="H2802" s="60" t="str">
        <f t="shared" si="175"/>
        <v>Valid</v>
      </c>
    </row>
    <row r="2803" spans="1:8" x14ac:dyDescent="0.2">
      <c r="A2803" s="26" t="s">
        <v>8784</v>
      </c>
      <c r="B2803" s="26" t="s">
        <v>8785</v>
      </c>
      <c r="C2803" s="26">
        <v>1.4</v>
      </c>
      <c r="D2803" s="27" t="str">
        <f t="shared" si="172"/>
        <v>📈Low Performer</v>
      </c>
      <c r="E2803" s="27" t="str" cm="1">
        <f t="array" ref="E2803">_xlfn.IFS(C2803&gt;= 4.5,"Excellent",C2803 &gt;=3.5,"Good",C2803&gt;=2.5,"Average",C2803&gt;= 1.5,"Below Avg",C2803&lt;1.5,"Poor")</f>
        <v>Poor</v>
      </c>
      <c r="F2803" s="27" t="str">
        <f t="shared" si="173"/>
        <v>At Risk</v>
      </c>
      <c r="G2803" s="58" t="str">
        <f t="shared" si="174"/>
        <v>No Bonus</v>
      </c>
      <c r="H2803" s="60" t="str">
        <f t="shared" si="175"/>
        <v>Invalid</v>
      </c>
    </row>
    <row r="2804" spans="1:8" x14ac:dyDescent="0.2">
      <c r="A2804" s="26" t="s">
        <v>8788</v>
      </c>
      <c r="B2804" s="26" t="s">
        <v>3168</v>
      </c>
      <c r="C2804" s="26">
        <v>3.17</v>
      </c>
      <c r="D2804" s="27" t="str">
        <f t="shared" si="172"/>
        <v>✅High Performer</v>
      </c>
      <c r="E2804" s="27" t="str" cm="1">
        <f t="array" ref="E2804">_xlfn.IFS(C2804&gt;= 4.5,"Excellent",C2804 &gt;=3.5,"Good",C2804&gt;=2.5,"Average",C2804&gt;= 1.5,"Below Avg",C2804&lt;1.5,"Poor")</f>
        <v>Average</v>
      </c>
      <c r="F2804" s="27" t="str">
        <f t="shared" si="173"/>
        <v>Developing</v>
      </c>
      <c r="G2804" s="58" t="str">
        <f t="shared" si="174"/>
        <v>30% Bonus</v>
      </c>
      <c r="H2804" s="60" t="str">
        <f t="shared" si="175"/>
        <v>Valid</v>
      </c>
    </row>
    <row r="2805" spans="1:8" x14ac:dyDescent="0.2">
      <c r="A2805" s="26" t="s">
        <v>8790</v>
      </c>
      <c r="B2805" s="26" t="s">
        <v>3470</v>
      </c>
      <c r="C2805" s="26">
        <v>1.22</v>
      </c>
      <c r="D2805" s="27" t="str">
        <f t="shared" si="172"/>
        <v>📈Low Performer</v>
      </c>
      <c r="E2805" s="27" t="str" cm="1">
        <f t="array" ref="E2805">_xlfn.IFS(C2805&gt;= 4.5,"Excellent",C2805 &gt;=3.5,"Good",C2805&gt;=2.5,"Average",C2805&gt;= 1.5,"Below Avg",C2805&lt;1.5,"Poor")</f>
        <v>Poor</v>
      </c>
      <c r="F2805" s="27" t="str">
        <f t="shared" si="173"/>
        <v>At Risk</v>
      </c>
      <c r="G2805" s="58" t="str">
        <f t="shared" si="174"/>
        <v>No Bonus</v>
      </c>
      <c r="H2805" s="60" t="str">
        <f t="shared" si="175"/>
        <v>Invalid</v>
      </c>
    </row>
    <row r="2806" spans="1:8" x14ac:dyDescent="0.2">
      <c r="A2806" s="26" t="s">
        <v>8793</v>
      </c>
      <c r="B2806" s="26" t="s">
        <v>8794</v>
      </c>
      <c r="C2806" s="26">
        <v>2.2400000000000002</v>
      </c>
      <c r="D2806" s="27" t="str">
        <f t="shared" si="172"/>
        <v>📈Low Performer</v>
      </c>
      <c r="E2806" s="27" t="str" cm="1">
        <f t="array" ref="E2806">_xlfn.IFS(C2806&gt;= 4.5,"Excellent",C2806 &gt;=3.5,"Good",C2806&gt;=2.5,"Average",C2806&gt;= 1.5,"Below Avg",C2806&lt;1.5,"Poor")</f>
        <v>Below Avg</v>
      </c>
      <c r="F2806" s="27" t="str">
        <f t="shared" si="173"/>
        <v>At Risk</v>
      </c>
      <c r="G2806" s="58" t="str">
        <f t="shared" si="174"/>
        <v>No Bonus</v>
      </c>
      <c r="H2806" s="60" t="str">
        <f t="shared" si="175"/>
        <v>Valid</v>
      </c>
    </row>
    <row r="2807" spans="1:8" x14ac:dyDescent="0.2">
      <c r="A2807" s="26" t="s">
        <v>8796</v>
      </c>
      <c r="B2807" s="26" t="s">
        <v>8797</v>
      </c>
      <c r="C2807" s="26">
        <v>1.86</v>
      </c>
      <c r="D2807" s="27" t="str">
        <f t="shared" si="172"/>
        <v>📈Low Performer</v>
      </c>
      <c r="E2807" s="27" t="str" cm="1">
        <f t="array" ref="E2807">_xlfn.IFS(C2807&gt;= 4.5,"Excellent",C2807 &gt;=3.5,"Good",C2807&gt;=2.5,"Average",C2807&gt;= 1.5,"Below Avg",C2807&lt;1.5,"Poor")</f>
        <v>Below Avg</v>
      </c>
      <c r="F2807" s="27" t="str">
        <f t="shared" si="173"/>
        <v>At Risk</v>
      </c>
      <c r="G2807" s="58" t="str">
        <f t="shared" si="174"/>
        <v>No Bonus</v>
      </c>
      <c r="H2807" s="60" t="str">
        <f t="shared" si="175"/>
        <v>Invalid</v>
      </c>
    </row>
    <row r="2808" spans="1:8" x14ac:dyDescent="0.2">
      <c r="A2808" s="26" t="s">
        <v>8800</v>
      </c>
      <c r="B2808" s="26" t="s">
        <v>3057</v>
      </c>
      <c r="C2808" s="26">
        <v>3.99</v>
      </c>
      <c r="D2808" s="27" t="str">
        <f t="shared" si="172"/>
        <v>✅High Performer</v>
      </c>
      <c r="E2808" s="27" t="str" cm="1">
        <f t="array" ref="E2808">_xlfn.IFS(C2808&gt;= 4.5,"Excellent",C2808 &gt;=3.5,"Good",C2808&gt;=2.5,"Average",C2808&gt;= 1.5,"Below Avg",C2808&lt;1.5,"Poor")</f>
        <v>Good</v>
      </c>
      <c r="F2808" s="27" t="str">
        <f t="shared" si="173"/>
        <v>Developing</v>
      </c>
      <c r="G2808" s="58" t="str">
        <f t="shared" si="174"/>
        <v>30% Bonus</v>
      </c>
      <c r="H2808" s="60" t="str">
        <f t="shared" si="175"/>
        <v>Valid</v>
      </c>
    </row>
    <row r="2809" spans="1:8" x14ac:dyDescent="0.2">
      <c r="A2809" s="26" t="s">
        <v>8803</v>
      </c>
      <c r="B2809" s="26" t="s">
        <v>2187</v>
      </c>
      <c r="C2809" s="26">
        <v>3.7</v>
      </c>
      <c r="D2809" s="27" t="str">
        <f t="shared" si="172"/>
        <v>✅High Performer</v>
      </c>
      <c r="E2809" s="27" t="str" cm="1">
        <f t="array" ref="E2809">_xlfn.IFS(C2809&gt;= 4.5,"Excellent",C2809 &gt;=3.5,"Good",C2809&gt;=2.5,"Average",C2809&gt;= 1.5,"Below Avg",C2809&lt;1.5,"Poor")</f>
        <v>Good</v>
      </c>
      <c r="F2809" s="27" t="str">
        <f t="shared" si="173"/>
        <v>Developing</v>
      </c>
      <c r="G2809" s="58" t="str">
        <f t="shared" si="174"/>
        <v>30% Bonus</v>
      </c>
      <c r="H2809" s="60" t="str">
        <f t="shared" si="175"/>
        <v>Valid</v>
      </c>
    </row>
    <row r="2810" spans="1:8" x14ac:dyDescent="0.2">
      <c r="A2810" s="26" t="s">
        <v>8806</v>
      </c>
      <c r="B2810" s="26" t="s">
        <v>8807</v>
      </c>
      <c r="C2810" s="26">
        <v>1.08</v>
      </c>
      <c r="D2810" s="27" t="str">
        <f t="shared" si="172"/>
        <v>📈Low Performer</v>
      </c>
      <c r="E2810" s="27" t="str" cm="1">
        <f t="array" ref="E2810">_xlfn.IFS(C2810&gt;= 4.5,"Excellent",C2810 &gt;=3.5,"Good",C2810&gt;=2.5,"Average",C2810&gt;= 1.5,"Below Avg",C2810&lt;1.5,"Poor")</f>
        <v>Poor</v>
      </c>
      <c r="F2810" s="27" t="str">
        <f t="shared" si="173"/>
        <v>At Risk</v>
      </c>
      <c r="G2810" s="58" t="str">
        <f t="shared" si="174"/>
        <v>No Bonus</v>
      </c>
      <c r="H2810" s="60" t="str">
        <f t="shared" si="175"/>
        <v>Invalid</v>
      </c>
    </row>
    <row r="2811" spans="1:8" x14ac:dyDescent="0.2">
      <c r="A2811" s="26" t="s">
        <v>8809</v>
      </c>
      <c r="B2811" s="26" t="s">
        <v>8810</v>
      </c>
      <c r="C2811" s="26">
        <v>2.29</v>
      </c>
      <c r="D2811" s="27" t="str">
        <f t="shared" si="172"/>
        <v>📈Low Performer</v>
      </c>
      <c r="E2811" s="27" t="str" cm="1">
        <f t="array" ref="E2811">_xlfn.IFS(C2811&gt;= 4.5,"Excellent",C2811 &gt;=3.5,"Good",C2811&gt;=2.5,"Average",C2811&gt;= 1.5,"Below Avg",C2811&lt;1.5,"Poor")</f>
        <v>Below Avg</v>
      </c>
      <c r="F2811" s="27" t="str">
        <f t="shared" si="173"/>
        <v>At Risk</v>
      </c>
      <c r="G2811" s="58" t="str">
        <f t="shared" si="174"/>
        <v>No Bonus</v>
      </c>
      <c r="H2811" s="60" t="str">
        <f t="shared" si="175"/>
        <v>Valid</v>
      </c>
    </row>
    <row r="2812" spans="1:8" x14ac:dyDescent="0.2">
      <c r="A2812" s="26" t="s">
        <v>8812</v>
      </c>
      <c r="B2812" s="26" t="s">
        <v>4451</v>
      </c>
      <c r="C2812" s="26">
        <v>1.01</v>
      </c>
      <c r="D2812" s="27" t="str">
        <f t="shared" si="172"/>
        <v>📈Low Performer</v>
      </c>
      <c r="E2812" s="27" t="str" cm="1">
        <f t="array" ref="E2812">_xlfn.IFS(C2812&gt;= 4.5,"Excellent",C2812 &gt;=3.5,"Good",C2812&gt;=2.5,"Average",C2812&gt;= 1.5,"Below Avg",C2812&lt;1.5,"Poor")</f>
        <v>Poor</v>
      </c>
      <c r="F2812" s="27" t="str">
        <f t="shared" si="173"/>
        <v>At Risk</v>
      </c>
      <c r="G2812" s="58" t="str">
        <f t="shared" si="174"/>
        <v>No Bonus</v>
      </c>
      <c r="H2812" s="60" t="str">
        <f t="shared" si="175"/>
        <v>Invalid</v>
      </c>
    </row>
    <row r="2813" spans="1:8" x14ac:dyDescent="0.2">
      <c r="A2813" s="26" t="s">
        <v>8814</v>
      </c>
      <c r="B2813" s="26" t="s">
        <v>8033</v>
      </c>
      <c r="C2813" s="26">
        <v>2.69</v>
      </c>
      <c r="D2813" s="27" t="str">
        <f t="shared" si="172"/>
        <v>📈Low Performer</v>
      </c>
      <c r="E2813" s="27" t="str" cm="1">
        <f t="array" ref="E2813">_xlfn.IFS(C2813&gt;= 4.5,"Excellent",C2813 &gt;=3.5,"Good",C2813&gt;=2.5,"Average",C2813&gt;= 1.5,"Below Avg",C2813&lt;1.5,"Poor")</f>
        <v>Average</v>
      </c>
      <c r="F2813" s="27" t="str">
        <f t="shared" si="173"/>
        <v>Developing</v>
      </c>
      <c r="G2813" s="58" t="str">
        <f t="shared" si="174"/>
        <v>30% Bonus</v>
      </c>
      <c r="H2813" s="60" t="str">
        <f t="shared" si="175"/>
        <v>Valid</v>
      </c>
    </row>
    <row r="2814" spans="1:8" x14ac:dyDescent="0.2">
      <c r="A2814" s="26" t="s">
        <v>8816</v>
      </c>
      <c r="B2814" s="26" t="s">
        <v>8817</v>
      </c>
      <c r="C2814" s="26">
        <v>3.61</v>
      </c>
      <c r="D2814" s="27" t="str">
        <f t="shared" si="172"/>
        <v>✅High Performer</v>
      </c>
      <c r="E2814" s="27" t="str" cm="1">
        <f t="array" ref="E2814">_xlfn.IFS(C2814&gt;= 4.5,"Excellent",C2814 &gt;=3.5,"Good",C2814&gt;=2.5,"Average",C2814&gt;= 1.5,"Below Avg",C2814&lt;1.5,"Poor")</f>
        <v>Good</v>
      </c>
      <c r="F2814" s="27" t="str">
        <f t="shared" si="173"/>
        <v>Developing</v>
      </c>
      <c r="G2814" s="58" t="str">
        <f t="shared" si="174"/>
        <v>30% Bonus</v>
      </c>
      <c r="H2814" s="60" t="str">
        <f t="shared" si="175"/>
        <v>Valid</v>
      </c>
    </row>
    <row r="2815" spans="1:8" x14ac:dyDescent="0.2">
      <c r="A2815" s="26" t="s">
        <v>8819</v>
      </c>
      <c r="B2815" s="26" t="s">
        <v>6984</v>
      </c>
      <c r="C2815" s="26">
        <v>4.2</v>
      </c>
      <c r="D2815" s="27" t="str">
        <f t="shared" si="172"/>
        <v>✅High Performer</v>
      </c>
      <c r="E2815" s="27" t="str" cm="1">
        <f t="array" ref="E2815">_xlfn.IFS(C2815&gt;= 4.5,"Excellent",C2815 &gt;=3.5,"Good",C2815&gt;=2.5,"Average",C2815&gt;= 1.5,"Below Avg",C2815&lt;1.5,"Poor")</f>
        <v>Good</v>
      </c>
      <c r="F2815" s="27" t="str">
        <f t="shared" si="173"/>
        <v>Developing</v>
      </c>
      <c r="G2815" s="58" t="str">
        <f t="shared" si="174"/>
        <v>30% Bonus</v>
      </c>
      <c r="H2815" s="60" t="str">
        <f t="shared" si="175"/>
        <v>Valid</v>
      </c>
    </row>
    <row r="2816" spans="1:8" x14ac:dyDescent="0.2">
      <c r="A2816" s="26" t="s">
        <v>8821</v>
      </c>
      <c r="B2816" s="26" t="s">
        <v>5975</v>
      </c>
      <c r="C2816" s="26">
        <v>4.6500000000000004</v>
      </c>
      <c r="D2816" s="27" t="str">
        <f t="shared" si="172"/>
        <v>✅High Performer</v>
      </c>
      <c r="E2816" s="27" t="str" cm="1">
        <f t="array" ref="E2816">_xlfn.IFS(C2816&gt;= 4.5,"Excellent",C2816 &gt;=3.5,"Good",C2816&gt;=2.5,"Average",C2816&gt;= 1.5,"Below Avg",C2816&lt;1.5,"Poor")</f>
        <v>Excellent</v>
      </c>
      <c r="F2816" s="27" t="str">
        <f t="shared" si="173"/>
        <v>Top Employee</v>
      </c>
      <c r="G2816" s="58" t="str">
        <f t="shared" si="174"/>
        <v>50% Bonus</v>
      </c>
      <c r="H2816" s="60" t="str">
        <f t="shared" si="175"/>
        <v>Valid</v>
      </c>
    </row>
    <row r="2817" spans="1:8" x14ac:dyDescent="0.2">
      <c r="A2817" s="26" t="s">
        <v>8823</v>
      </c>
      <c r="B2817" s="26" t="s">
        <v>910</v>
      </c>
      <c r="C2817" s="26">
        <v>4.33</v>
      </c>
      <c r="D2817" s="27" t="str">
        <f t="shared" si="172"/>
        <v>✅High Performer</v>
      </c>
      <c r="E2817" s="27" t="str" cm="1">
        <f t="array" ref="E2817">_xlfn.IFS(C2817&gt;= 4.5,"Excellent",C2817 &gt;=3.5,"Good",C2817&gt;=2.5,"Average",C2817&gt;= 1.5,"Below Avg",C2817&lt;1.5,"Poor")</f>
        <v>Good</v>
      </c>
      <c r="F2817" s="27" t="str">
        <f t="shared" si="173"/>
        <v>Developing</v>
      </c>
      <c r="G2817" s="58" t="str">
        <f t="shared" si="174"/>
        <v>30% Bonus</v>
      </c>
      <c r="H2817" s="60" t="str">
        <f t="shared" si="175"/>
        <v>Valid</v>
      </c>
    </row>
    <row r="2818" spans="1:8" x14ac:dyDescent="0.2">
      <c r="A2818" s="26" t="s">
        <v>8826</v>
      </c>
      <c r="B2818" s="26" t="s">
        <v>5166</v>
      </c>
      <c r="C2818" s="26">
        <v>1.87</v>
      </c>
      <c r="D2818" s="27" t="str">
        <f t="shared" si="172"/>
        <v>📈Low Performer</v>
      </c>
      <c r="E2818" s="27" t="str" cm="1">
        <f t="array" ref="E2818">_xlfn.IFS(C2818&gt;= 4.5,"Excellent",C2818 &gt;=3.5,"Good",C2818&gt;=2.5,"Average",C2818&gt;= 1.5,"Below Avg",C2818&lt;1.5,"Poor")</f>
        <v>Below Avg</v>
      </c>
      <c r="F2818" s="27" t="str">
        <f t="shared" si="173"/>
        <v>At Risk</v>
      </c>
      <c r="G2818" s="58" t="str">
        <f t="shared" si="174"/>
        <v>No Bonus</v>
      </c>
      <c r="H2818" s="60" t="str">
        <f t="shared" si="175"/>
        <v>Invalid</v>
      </c>
    </row>
    <row r="2819" spans="1:8" x14ac:dyDescent="0.2">
      <c r="A2819" s="26" t="s">
        <v>8828</v>
      </c>
      <c r="B2819" s="26" t="s">
        <v>4434</v>
      </c>
      <c r="C2819" s="26">
        <v>4.88</v>
      </c>
      <c r="D2819" s="27" t="str">
        <f t="shared" si="172"/>
        <v>✅High Performer</v>
      </c>
      <c r="E2819" s="27" t="str" cm="1">
        <f t="array" ref="E2819">_xlfn.IFS(C2819&gt;= 4.5,"Excellent",C2819 &gt;=3.5,"Good",C2819&gt;=2.5,"Average",C2819&gt;= 1.5,"Below Avg",C2819&lt;1.5,"Poor")</f>
        <v>Excellent</v>
      </c>
      <c r="F2819" s="27" t="str">
        <f t="shared" si="173"/>
        <v>Top Employee</v>
      </c>
      <c r="G2819" s="58" t="str">
        <f t="shared" si="174"/>
        <v>50% Bonus</v>
      </c>
      <c r="H2819" s="60" t="str">
        <f t="shared" si="175"/>
        <v>Valid</v>
      </c>
    </row>
    <row r="2820" spans="1:8" x14ac:dyDescent="0.2">
      <c r="A2820" s="26" t="s">
        <v>8830</v>
      </c>
      <c r="B2820" s="26" t="s">
        <v>8831</v>
      </c>
      <c r="C2820" s="26">
        <v>1.73</v>
      </c>
      <c r="D2820" s="27" t="str">
        <f t="shared" ref="D2820:D2883" si="176">IF($C2820&gt;=3,"✅High Performer","📈Low Performer")</f>
        <v>📈Low Performer</v>
      </c>
      <c r="E2820" s="27" t="str" cm="1">
        <f t="array" ref="E2820">_xlfn.IFS(C2820&gt;= 4.5,"Excellent",C2820 &gt;=3.5,"Good",C2820&gt;=2.5,"Average",C2820&gt;= 1.5,"Below Avg",C2820&lt;1.5,"Poor")</f>
        <v>Below Avg</v>
      </c>
      <c r="F2820" s="27" t="str">
        <f t="shared" ref="F2820:F2883" si="177">IF(C2820&gt;=4.5,"Top Employee",IF(C2820&gt;=2.5,"Developing","At Risk"))</f>
        <v>At Risk</v>
      </c>
      <c r="G2820" s="58" t="str">
        <f t="shared" ref="G2820:G2883" si="178">IF(AND(C2820&gt;=4.5,C2820&lt;=5),"50% Bonus",IF(AND(C2820&gt;=2.5,C2820&lt;4.5),"30% Bonus","No Bonus"))</f>
        <v>No Bonus</v>
      </c>
      <c r="H2820" s="60" t="str">
        <f t="shared" ref="H2820:H2883" si="179">IF(OR(C2820&lt;=2,C2820&gt;=5),"Invalid","Valid")</f>
        <v>Invalid</v>
      </c>
    </row>
    <row r="2821" spans="1:8" x14ac:dyDescent="0.2">
      <c r="A2821" s="26" t="s">
        <v>8833</v>
      </c>
      <c r="B2821" s="26" t="s">
        <v>1114</v>
      </c>
      <c r="C2821" s="26">
        <v>2.58</v>
      </c>
      <c r="D2821" s="27" t="str">
        <f t="shared" si="176"/>
        <v>📈Low Performer</v>
      </c>
      <c r="E2821" s="27" t="str" cm="1">
        <f t="array" ref="E2821">_xlfn.IFS(C2821&gt;= 4.5,"Excellent",C2821 &gt;=3.5,"Good",C2821&gt;=2.5,"Average",C2821&gt;= 1.5,"Below Avg",C2821&lt;1.5,"Poor")</f>
        <v>Average</v>
      </c>
      <c r="F2821" s="27" t="str">
        <f t="shared" si="177"/>
        <v>Developing</v>
      </c>
      <c r="G2821" s="58" t="str">
        <f t="shared" si="178"/>
        <v>30% Bonus</v>
      </c>
      <c r="H2821" s="60" t="str">
        <f t="shared" si="179"/>
        <v>Valid</v>
      </c>
    </row>
    <row r="2822" spans="1:8" x14ac:dyDescent="0.2">
      <c r="A2822" s="26" t="s">
        <v>8835</v>
      </c>
      <c r="B2822" s="26" t="s">
        <v>97</v>
      </c>
      <c r="C2822" s="26">
        <v>1.8</v>
      </c>
      <c r="D2822" s="27" t="str">
        <f t="shared" si="176"/>
        <v>📈Low Performer</v>
      </c>
      <c r="E2822" s="27" t="str" cm="1">
        <f t="array" ref="E2822">_xlfn.IFS(C2822&gt;= 4.5,"Excellent",C2822 &gt;=3.5,"Good",C2822&gt;=2.5,"Average",C2822&gt;= 1.5,"Below Avg",C2822&lt;1.5,"Poor")</f>
        <v>Below Avg</v>
      </c>
      <c r="F2822" s="27" t="str">
        <f t="shared" si="177"/>
        <v>At Risk</v>
      </c>
      <c r="G2822" s="58" t="str">
        <f t="shared" si="178"/>
        <v>No Bonus</v>
      </c>
      <c r="H2822" s="60" t="str">
        <f t="shared" si="179"/>
        <v>Invalid</v>
      </c>
    </row>
    <row r="2823" spans="1:8" x14ac:dyDescent="0.2">
      <c r="A2823" s="26" t="s">
        <v>8837</v>
      </c>
      <c r="B2823" s="26" t="s">
        <v>2502</v>
      </c>
      <c r="C2823" s="26">
        <v>4.3600000000000003</v>
      </c>
      <c r="D2823" s="27" t="str">
        <f t="shared" si="176"/>
        <v>✅High Performer</v>
      </c>
      <c r="E2823" s="27" t="str" cm="1">
        <f t="array" ref="E2823">_xlfn.IFS(C2823&gt;= 4.5,"Excellent",C2823 &gt;=3.5,"Good",C2823&gt;=2.5,"Average",C2823&gt;= 1.5,"Below Avg",C2823&lt;1.5,"Poor")</f>
        <v>Good</v>
      </c>
      <c r="F2823" s="27" t="str">
        <f t="shared" si="177"/>
        <v>Developing</v>
      </c>
      <c r="G2823" s="58" t="str">
        <f t="shared" si="178"/>
        <v>30% Bonus</v>
      </c>
      <c r="H2823" s="60" t="str">
        <f t="shared" si="179"/>
        <v>Valid</v>
      </c>
    </row>
    <row r="2824" spans="1:8" x14ac:dyDescent="0.2">
      <c r="A2824" s="26" t="s">
        <v>8839</v>
      </c>
      <c r="B2824" s="26" t="s">
        <v>4613</v>
      </c>
      <c r="C2824" s="26">
        <v>4.0599999999999996</v>
      </c>
      <c r="D2824" s="27" t="str">
        <f t="shared" si="176"/>
        <v>✅High Performer</v>
      </c>
      <c r="E2824" s="27" t="str" cm="1">
        <f t="array" ref="E2824">_xlfn.IFS(C2824&gt;= 4.5,"Excellent",C2824 &gt;=3.5,"Good",C2824&gt;=2.5,"Average",C2824&gt;= 1.5,"Below Avg",C2824&lt;1.5,"Poor")</f>
        <v>Good</v>
      </c>
      <c r="F2824" s="27" t="str">
        <f t="shared" si="177"/>
        <v>Developing</v>
      </c>
      <c r="G2824" s="58" t="str">
        <f t="shared" si="178"/>
        <v>30% Bonus</v>
      </c>
      <c r="H2824" s="60" t="str">
        <f t="shared" si="179"/>
        <v>Valid</v>
      </c>
    </row>
    <row r="2825" spans="1:8" x14ac:dyDescent="0.2">
      <c r="A2825" s="26" t="s">
        <v>8841</v>
      </c>
      <c r="B2825" s="26" t="s">
        <v>1637</v>
      </c>
      <c r="C2825" s="26">
        <v>2.9</v>
      </c>
      <c r="D2825" s="27" t="str">
        <f t="shared" si="176"/>
        <v>📈Low Performer</v>
      </c>
      <c r="E2825" s="27" t="str" cm="1">
        <f t="array" ref="E2825">_xlfn.IFS(C2825&gt;= 4.5,"Excellent",C2825 &gt;=3.5,"Good",C2825&gt;=2.5,"Average",C2825&gt;= 1.5,"Below Avg",C2825&lt;1.5,"Poor")</f>
        <v>Average</v>
      </c>
      <c r="F2825" s="27" t="str">
        <f t="shared" si="177"/>
        <v>Developing</v>
      </c>
      <c r="G2825" s="58" t="str">
        <f t="shared" si="178"/>
        <v>30% Bonus</v>
      </c>
      <c r="H2825" s="60" t="str">
        <f t="shared" si="179"/>
        <v>Valid</v>
      </c>
    </row>
    <row r="2826" spans="1:8" x14ac:dyDescent="0.2">
      <c r="A2826" s="26" t="s">
        <v>8844</v>
      </c>
      <c r="B2826" s="26" t="s">
        <v>8845</v>
      </c>
      <c r="C2826" s="26">
        <v>1.87</v>
      </c>
      <c r="D2826" s="27" t="str">
        <f t="shared" si="176"/>
        <v>📈Low Performer</v>
      </c>
      <c r="E2826" s="27" t="str" cm="1">
        <f t="array" ref="E2826">_xlfn.IFS(C2826&gt;= 4.5,"Excellent",C2826 &gt;=3.5,"Good",C2826&gt;=2.5,"Average",C2826&gt;= 1.5,"Below Avg",C2826&lt;1.5,"Poor")</f>
        <v>Below Avg</v>
      </c>
      <c r="F2826" s="27" t="str">
        <f t="shared" si="177"/>
        <v>At Risk</v>
      </c>
      <c r="G2826" s="58" t="str">
        <f t="shared" si="178"/>
        <v>No Bonus</v>
      </c>
      <c r="H2826" s="60" t="str">
        <f t="shared" si="179"/>
        <v>Invalid</v>
      </c>
    </row>
    <row r="2827" spans="1:8" x14ac:dyDescent="0.2">
      <c r="A2827" s="26" t="s">
        <v>8847</v>
      </c>
      <c r="B2827" s="26" t="s">
        <v>6146</v>
      </c>
      <c r="C2827" s="26">
        <v>1.3</v>
      </c>
      <c r="D2827" s="27" t="str">
        <f t="shared" si="176"/>
        <v>📈Low Performer</v>
      </c>
      <c r="E2827" s="27" t="str" cm="1">
        <f t="array" ref="E2827">_xlfn.IFS(C2827&gt;= 4.5,"Excellent",C2827 &gt;=3.5,"Good",C2827&gt;=2.5,"Average",C2827&gt;= 1.5,"Below Avg",C2827&lt;1.5,"Poor")</f>
        <v>Poor</v>
      </c>
      <c r="F2827" s="27" t="str">
        <f t="shared" si="177"/>
        <v>At Risk</v>
      </c>
      <c r="G2827" s="58" t="str">
        <f t="shared" si="178"/>
        <v>No Bonus</v>
      </c>
      <c r="H2827" s="60" t="str">
        <f t="shared" si="179"/>
        <v>Invalid</v>
      </c>
    </row>
    <row r="2828" spans="1:8" x14ac:dyDescent="0.2">
      <c r="A2828" s="26" t="s">
        <v>8850</v>
      </c>
      <c r="B2828" s="26" t="s">
        <v>8851</v>
      </c>
      <c r="C2828" s="26">
        <v>4.01</v>
      </c>
      <c r="D2828" s="27" t="str">
        <f t="shared" si="176"/>
        <v>✅High Performer</v>
      </c>
      <c r="E2828" s="27" t="str" cm="1">
        <f t="array" ref="E2828">_xlfn.IFS(C2828&gt;= 4.5,"Excellent",C2828 &gt;=3.5,"Good",C2828&gt;=2.5,"Average",C2828&gt;= 1.5,"Below Avg",C2828&lt;1.5,"Poor")</f>
        <v>Good</v>
      </c>
      <c r="F2828" s="27" t="str">
        <f t="shared" si="177"/>
        <v>Developing</v>
      </c>
      <c r="G2828" s="58" t="str">
        <f t="shared" si="178"/>
        <v>30% Bonus</v>
      </c>
      <c r="H2828" s="60" t="str">
        <f t="shared" si="179"/>
        <v>Valid</v>
      </c>
    </row>
    <row r="2829" spans="1:8" x14ac:dyDescent="0.2">
      <c r="A2829" s="26" t="s">
        <v>8853</v>
      </c>
      <c r="B2829" s="26" t="s">
        <v>8854</v>
      </c>
      <c r="C2829" s="26">
        <v>3.23</v>
      </c>
      <c r="D2829" s="27" t="str">
        <f t="shared" si="176"/>
        <v>✅High Performer</v>
      </c>
      <c r="E2829" s="27" t="str" cm="1">
        <f t="array" ref="E2829">_xlfn.IFS(C2829&gt;= 4.5,"Excellent",C2829 &gt;=3.5,"Good",C2829&gt;=2.5,"Average",C2829&gt;= 1.5,"Below Avg",C2829&lt;1.5,"Poor")</f>
        <v>Average</v>
      </c>
      <c r="F2829" s="27" t="str">
        <f t="shared" si="177"/>
        <v>Developing</v>
      </c>
      <c r="G2829" s="58" t="str">
        <f t="shared" si="178"/>
        <v>30% Bonus</v>
      </c>
      <c r="H2829" s="60" t="str">
        <f t="shared" si="179"/>
        <v>Valid</v>
      </c>
    </row>
    <row r="2830" spans="1:8" x14ac:dyDescent="0.2">
      <c r="A2830" s="26" t="s">
        <v>8856</v>
      </c>
      <c r="B2830" s="26" t="s">
        <v>3004</v>
      </c>
      <c r="C2830" s="26">
        <v>3.11</v>
      </c>
      <c r="D2830" s="27" t="str">
        <f t="shared" si="176"/>
        <v>✅High Performer</v>
      </c>
      <c r="E2830" s="27" t="str" cm="1">
        <f t="array" ref="E2830">_xlfn.IFS(C2830&gt;= 4.5,"Excellent",C2830 &gt;=3.5,"Good",C2830&gt;=2.5,"Average",C2830&gt;= 1.5,"Below Avg",C2830&lt;1.5,"Poor")</f>
        <v>Average</v>
      </c>
      <c r="F2830" s="27" t="str">
        <f t="shared" si="177"/>
        <v>Developing</v>
      </c>
      <c r="G2830" s="58" t="str">
        <f t="shared" si="178"/>
        <v>30% Bonus</v>
      </c>
      <c r="H2830" s="60" t="str">
        <f t="shared" si="179"/>
        <v>Valid</v>
      </c>
    </row>
    <row r="2831" spans="1:8" x14ac:dyDescent="0.2">
      <c r="A2831" s="26" t="s">
        <v>8858</v>
      </c>
      <c r="B2831" s="26" t="s">
        <v>7143</v>
      </c>
      <c r="C2831" s="26">
        <v>2.06</v>
      </c>
      <c r="D2831" s="27" t="str">
        <f t="shared" si="176"/>
        <v>📈Low Performer</v>
      </c>
      <c r="E2831" s="27" t="str" cm="1">
        <f t="array" ref="E2831">_xlfn.IFS(C2831&gt;= 4.5,"Excellent",C2831 &gt;=3.5,"Good",C2831&gt;=2.5,"Average",C2831&gt;= 1.5,"Below Avg",C2831&lt;1.5,"Poor")</f>
        <v>Below Avg</v>
      </c>
      <c r="F2831" s="27" t="str">
        <f t="shared" si="177"/>
        <v>At Risk</v>
      </c>
      <c r="G2831" s="58" t="str">
        <f t="shared" si="178"/>
        <v>No Bonus</v>
      </c>
      <c r="H2831" s="60" t="str">
        <f t="shared" si="179"/>
        <v>Valid</v>
      </c>
    </row>
    <row r="2832" spans="1:8" x14ac:dyDescent="0.2">
      <c r="A2832" s="26" t="s">
        <v>8860</v>
      </c>
      <c r="B2832" s="26" t="s">
        <v>8861</v>
      </c>
      <c r="C2832" s="26">
        <v>4.74</v>
      </c>
      <c r="D2832" s="27" t="str">
        <f t="shared" si="176"/>
        <v>✅High Performer</v>
      </c>
      <c r="E2832" s="27" t="str" cm="1">
        <f t="array" ref="E2832">_xlfn.IFS(C2832&gt;= 4.5,"Excellent",C2832 &gt;=3.5,"Good",C2832&gt;=2.5,"Average",C2832&gt;= 1.5,"Below Avg",C2832&lt;1.5,"Poor")</f>
        <v>Excellent</v>
      </c>
      <c r="F2832" s="27" t="str">
        <f t="shared" si="177"/>
        <v>Top Employee</v>
      </c>
      <c r="G2832" s="58" t="str">
        <f t="shared" si="178"/>
        <v>50% Bonus</v>
      </c>
      <c r="H2832" s="60" t="str">
        <f t="shared" si="179"/>
        <v>Valid</v>
      </c>
    </row>
    <row r="2833" spans="1:8" x14ac:dyDescent="0.2">
      <c r="A2833" s="26" t="s">
        <v>8863</v>
      </c>
      <c r="B2833" s="26" t="s">
        <v>8864</v>
      </c>
      <c r="C2833" s="26">
        <v>1.44</v>
      </c>
      <c r="D2833" s="27" t="str">
        <f t="shared" si="176"/>
        <v>📈Low Performer</v>
      </c>
      <c r="E2833" s="27" t="str" cm="1">
        <f t="array" ref="E2833">_xlfn.IFS(C2833&gt;= 4.5,"Excellent",C2833 &gt;=3.5,"Good",C2833&gt;=2.5,"Average",C2833&gt;= 1.5,"Below Avg",C2833&lt;1.5,"Poor")</f>
        <v>Poor</v>
      </c>
      <c r="F2833" s="27" t="str">
        <f t="shared" si="177"/>
        <v>At Risk</v>
      </c>
      <c r="G2833" s="58" t="str">
        <f t="shared" si="178"/>
        <v>No Bonus</v>
      </c>
      <c r="H2833" s="60" t="str">
        <f t="shared" si="179"/>
        <v>Invalid</v>
      </c>
    </row>
    <row r="2834" spans="1:8" x14ac:dyDescent="0.2">
      <c r="A2834" s="26" t="s">
        <v>8866</v>
      </c>
      <c r="B2834" s="26" t="s">
        <v>8867</v>
      </c>
      <c r="C2834" s="26">
        <v>2.5099999999999998</v>
      </c>
      <c r="D2834" s="27" t="str">
        <f t="shared" si="176"/>
        <v>📈Low Performer</v>
      </c>
      <c r="E2834" s="27" t="str" cm="1">
        <f t="array" ref="E2834">_xlfn.IFS(C2834&gt;= 4.5,"Excellent",C2834 &gt;=3.5,"Good",C2834&gt;=2.5,"Average",C2834&gt;= 1.5,"Below Avg",C2834&lt;1.5,"Poor")</f>
        <v>Average</v>
      </c>
      <c r="F2834" s="27" t="str">
        <f t="shared" si="177"/>
        <v>Developing</v>
      </c>
      <c r="G2834" s="58" t="str">
        <f t="shared" si="178"/>
        <v>30% Bonus</v>
      </c>
      <c r="H2834" s="60" t="str">
        <f t="shared" si="179"/>
        <v>Valid</v>
      </c>
    </row>
    <row r="2835" spans="1:8" x14ac:dyDescent="0.2">
      <c r="A2835" s="26" t="s">
        <v>8869</v>
      </c>
      <c r="B2835" s="26" t="s">
        <v>5821</v>
      </c>
      <c r="C2835" s="26">
        <v>4.8099999999999996</v>
      </c>
      <c r="D2835" s="27" t="str">
        <f t="shared" si="176"/>
        <v>✅High Performer</v>
      </c>
      <c r="E2835" s="27" t="str" cm="1">
        <f t="array" ref="E2835">_xlfn.IFS(C2835&gt;= 4.5,"Excellent",C2835 &gt;=3.5,"Good",C2835&gt;=2.5,"Average",C2835&gt;= 1.5,"Below Avg",C2835&lt;1.5,"Poor")</f>
        <v>Excellent</v>
      </c>
      <c r="F2835" s="27" t="str">
        <f t="shared" si="177"/>
        <v>Top Employee</v>
      </c>
      <c r="G2835" s="58" t="str">
        <f t="shared" si="178"/>
        <v>50% Bonus</v>
      </c>
      <c r="H2835" s="60" t="str">
        <f t="shared" si="179"/>
        <v>Valid</v>
      </c>
    </row>
    <row r="2836" spans="1:8" x14ac:dyDescent="0.2">
      <c r="A2836" s="26" t="s">
        <v>8871</v>
      </c>
      <c r="B2836" s="26" t="s">
        <v>2066</v>
      </c>
      <c r="C2836" s="26">
        <v>3.2</v>
      </c>
      <c r="D2836" s="27" t="str">
        <f t="shared" si="176"/>
        <v>✅High Performer</v>
      </c>
      <c r="E2836" s="27" t="str" cm="1">
        <f t="array" ref="E2836">_xlfn.IFS(C2836&gt;= 4.5,"Excellent",C2836 &gt;=3.5,"Good",C2836&gt;=2.5,"Average",C2836&gt;= 1.5,"Below Avg",C2836&lt;1.5,"Poor")</f>
        <v>Average</v>
      </c>
      <c r="F2836" s="27" t="str">
        <f t="shared" si="177"/>
        <v>Developing</v>
      </c>
      <c r="G2836" s="58" t="str">
        <f t="shared" si="178"/>
        <v>30% Bonus</v>
      </c>
      <c r="H2836" s="60" t="str">
        <f t="shared" si="179"/>
        <v>Valid</v>
      </c>
    </row>
    <row r="2837" spans="1:8" x14ac:dyDescent="0.2">
      <c r="A2837" s="26" t="s">
        <v>8874</v>
      </c>
      <c r="B2837" s="26" t="s">
        <v>2566</v>
      </c>
      <c r="C2837" s="26">
        <v>1.52</v>
      </c>
      <c r="D2837" s="27" t="str">
        <f t="shared" si="176"/>
        <v>📈Low Performer</v>
      </c>
      <c r="E2837" s="27" t="str" cm="1">
        <f t="array" ref="E2837">_xlfn.IFS(C2837&gt;= 4.5,"Excellent",C2837 &gt;=3.5,"Good",C2837&gt;=2.5,"Average",C2837&gt;= 1.5,"Below Avg",C2837&lt;1.5,"Poor")</f>
        <v>Below Avg</v>
      </c>
      <c r="F2837" s="27" t="str">
        <f t="shared" si="177"/>
        <v>At Risk</v>
      </c>
      <c r="G2837" s="58" t="str">
        <f t="shared" si="178"/>
        <v>No Bonus</v>
      </c>
      <c r="H2837" s="60" t="str">
        <f t="shared" si="179"/>
        <v>Invalid</v>
      </c>
    </row>
    <row r="2838" spans="1:8" x14ac:dyDescent="0.2">
      <c r="A2838" s="26" t="s">
        <v>8876</v>
      </c>
      <c r="B2838" s="26" t="s">
        <v>5733</v>
      </c>
      <c r="C2838" s="26">
        <v>4.91</v>
      </c>
      <c r="D2838" s="27" t="str">
        <f t="shared" si="176"/>
        <v>✅High Performer</v>
      </c>
      <c r="E2838" s="27" t="str" cm="1">
        <f t="array" ref="E2838">_xlfn.IFS(C2838&gt;= 4.5,"Excellent",C2838 &gt;=3.5,"Good",C2838&gt;=2.5,"Average",C2838&gt;= 1.5,"Below Avg",C2838&lt;1.5,"Poor")</f>
        <v>Excellent</v>
      </c>
      <c r="F2838" s="27" t="str">
        <f t="shared" si="177"/>
        <v>Top Employee</v>
      </c>
      <c r="G2838" s="58" t="str">
        <f t="shared" si="178"/>
        <v>50% Bonus</v>
      </c>
      <c r="H2838" s="60" t="str">
        <f t="shared" si="179"/>
        <v>Valid</v>
      </c>
    </row>
    <row r="2839" spans="1:8" x14ac:dyDescent="0.2">
      <c r="A2839" s="26" t="s">
        <v>8878</v>
      </c>
      <c r="B2839" s="26" t="s">
        <v>4391</v>
      </c>
      <c r="C2839" s="26">
        <v>2.74</v>
      </c>
      <c r="D2839" s="27" t="str">
        <f t="shared" si="176"/>
        <v>📈Low Performer</v>
      </c>
      <c r="E2839" s="27" t="str" cm="1">
        <f t="array" ref="E2839">_xlfn.IFS(C2839&gt;= 4.5,"Excellent",C2839 &gt;=3.5,"Good",C2839&gt;=2.5,"Average",C2839&gt;= 1.5,"Below Avg",C2839&lt;1.5,"Poor")</f>
        <v>Average</v>
      </c>
      <c r="F2839" s="27" t="str">
        <f t="shared" si="177"/>
        <v>Developing</v>
      </c>
      <c r="G2839" s="58" t="str">
        <f t="shared" si="178"/>
        <v>30% Bonus</v>
      </c>
      <c r="H2839" s="60" t="str">
        <f t="shared" si="179"/>
        <v>Valid</v>
      </c>
    </row>
    <row r="2840" spans="1:8" x14ac:dyDescent="0.2">
      <c r="A2840" s="26" t="s">
        <v>8880</v>
      </c>
      <c r="B2840" s="26" t="s">
        <v>7644</v>
      </c>
      <c r="C2840" s="26">
        <v>1.47</v>
      </c>
      <c r="D2840" s="27" t="str">
        <f t="shared" si="176"/>
        <v>📈Low Performer</v>
      </c>
      <c r="E2840" s="27" t="str" cm="1">
        <f t="array" ref="E2840">_xlfn.IFS(C2840&gt;= 4.5,"Excellent",C2840 &gt;=3.5,"Good",C2840&gt;=2.5,"Average",C2840&gt;= 1.5,"Below Avg",C2840&lt;1.5,"Poor")</f>
        <v>Poor</v>
      </c>
      <c r="F2840" s="27" t="str">
        <f t="shared" si="177"/>
        <v>At Risk</v>
      </c>
      <c r="G2840" s="58" t="str">
        <f t="shared" si="178"/>
        <v>No Bonus</v>
      </c>
      <c r="H2840" s="60" t="str">
        <f t="shared" si="179"/>
        <v>Invalid</v>
      </c>
    </row>
    <row r="2841" spans="1:8" x14ac:dyDescent="0.2">
      <c r="A2841" s="26" t="s">
        <v>8882</v>
      </c>
      <c r="B2841" s="26" t="s">
        <v>8883</v>
      </c>
      <c r="C2841" s="26">
        <v>2.36</v>
      </c>
      <c r="D2841" s="27" t="str">
        <f t="shared" si="176"/>
        <v>📈Low Performer</v>
      </c>
      <c r="E2841" s="27" t="str" cm="1">
        <f t="array" ref="E2841">_xlfn.IFS(C2841&gt;= 4.5,"Excellent",C2841 &gt;=3.5,"Good",C2841&gt;=2.5,"Average",C2841&gt;= 1.5,"Below Avg",C2841&lt;1.5,"Poor")</f>
        <v>Below Avg</v>
      </c>
      <c r="F2841" s="27" t="str">
        <f t="shared" si="177"/>
        <v>At Risk</v>
      </c>
      <c r="G2841" s="58" t="str">
        <f t="shared" si="178"/>
        <v>No Bonus</v>
      </c>
      <c r="H2841" s="60" t="str">
        <f t="shared" si="179"/>
        <v>Valid</v>
      </c>
    </row>
    <row r="2842" spans="1:8" x14ac:dyDescent="0.2">
      <c r="A2842" s="26" t="s">
        <v>8885</v>
      </c>
      <c r="B2842" s="26" t="s">
        <v>7777</v>
      </c>
      <c r="C2842" s="26">
        <v>2.48</v>
      </c>
      <c r="D2842" s="27" t="str">
        <f t="shared" si="176"/>
        <v>📈Low Performer</v>
      </c>
      <c r="E2842" s="27" t="str" cm="1">
        <f t="array" ref="E2842">_xlfn.IFS(C2842&gt;= 4.5,"Excellent",C2842 &gt;=3.5,"Good",C2842&gt;=2.5,"Average",C2842&gt;= 1.5,"Below Avg",C2842&lt;1.5,"Poor")</f>
        <v>Below Avg</v>
      </c>
      <c r="F2842" s="27" t="str">
        <f t="shared" si="177"/>
        <v>At Risk</v>
      </c>
      <c r="G2842" s="58" t="str">
        <f t="shared" si="178"/>
        <v>No Bonus</v>
      </c>
      <c r="H2842" s="60" t="str">
        <f t="shared" si="179"/>
        <v>Valid</v>
      </c>
    </row>
    <row r="2843" spans="1:8" x14ac:dyDescent="0.2">
      <c r="A2843" s="26" t="s">
        <v>8887</v>
      </c>
      <c r="B2843" s="26" t="s">
        <v>2455</v>
      </c>
      <c r="C2843" s="26">
        <v>4.26</v>
      </c>
      <c r="D2843" s="27" t="str">
        <f t="shared" si="176"/>
        <v>✅High Performer</v>
      </c>
      <c r="E2843" s="27" t="str" cm="1">
        <f t="array" ref="E2843">_xlfn.IFS(C2843&gt;= 4.5,"Excellent",C2843 &gt;=3.5,"Good",C2843&gt;=2.5,"Average",C2843&gt;= 1.5,"Below Avg",C2843&lt;1.5,"Poor")</f>
        <v>Good</v>
      </c>
      <c r="F2843" s="27" t="str">
        <f t="shared" si="177"/>
        <v>Developing</v>
      </c>
      <c r="G2843" s="58" t="str">
        <f t="shared" si="178"/>
        <v>30% Bonus</v>
      </c>
      <c r="H2843" s="60" t="str">
        <f t="shared" si="179"/>
        <v>Valid</v>
      </c>
    </row>
    <row r="2844" spans="1:8" x14ac:dyDescent="0.2">
      <c r="A2844" s="26" t="s">
        <v>8889</v>
      </c>
      <c r="B2844" s="26" t="s">
        <v>8890</v>
      </c>
      <c r="C2844" s="26">
        <v>2.14</v>
      </c>
      <c r="D2844" s="27" t="str">
        <f t="shared" si="176"/>
        <v>📈Low Performer</v>
      </c>
      <c r="E2844" s="27" t="str" cm="1">
        <f t="array" ref="E2844">_xlfn.IFS(C2844&gt;= 4.5,"Excellent",C2844 &gt;=3.5,"Good",C2844&gt;=2.5,"Average",C2844&gt;= 1.5,"Below Avg",C2844&lt;1.5,"Poor")</f>
        <v>Below Avg</v>
      </c>
      <c r="F2844" s="27" t="str">
        <f t="shared" si="177"/>
        <v>At Risk</v>
      </c>
      <c r="G2844" s="58" t="str">
        <f t="shared" si="178"/>
        <v>No Bonus</v>
      </c>
      <c r="H2844" s="60" t="str">
        <f t="shared" si="179"/>
        <v>Valid</v>
      </c>
    </row>
    <row r="2845" spans="1:8" x14ac:dyDescent="0.2">
      <c r="A2845" s="26" t="s">
        <v>8892</v>
      </c>
      <c r="B2845" s="26" t="s">
        <v>634</v>
      </c>
      <c r="C2845" s="26">
        <v>1.99</v>
      </c>
      <c r="D2845" s="27" t="str">
        <f t="shared" si="176"/>
        <v>📈Low Performer</v>
      </c>
      <c r="E2845" s="27" t="str" cm="1">
        <f t="array" ref="E2845">_xlfn.IFS(C2845&gt;= 4.5,"Excellent",C2845 &gt;=3.5,"Good",C2845&gt;=2.5,"Average",C2845&gt;= 1.5,"Below Avg",C2845&lt;1.5,"Poor")</f>
        <v>Below Avg</v>
      </c>
      <c r="F2845" s="27" t="str">
        <f t="shared" si="177"/>
        <v>At Risk</v>
      </c>
      <c r="G2845" s="58" t="str">
        <f t="shared" si="178"/>
        <v>No Bonus</v>
      </c>
      <c r="H2845" s="60" t="str">
        <f t="shared" si="179"/>
        <v>Invalid</v>
      </c>
    </row>
    <row r="2846" spans="1:8" x14ac:dyDescent="0.2">
      <c r="A2846" s="26" t="s">
        <v>8894</v>
      </c>
      <c r="B2846" s="26" t="s">
        <v>8895</v>
      </c>
      <c r="C2846" s="26">
        <v>4.99</v>
      </c>
      <c r="D2846" s="27" t="str">
        <f t="shared" si="176"/>
        <v>✅High Performer</v>
      </c>
      <c r="E2846" s="27" t="str" cm="1">
        <f t="array" ref="E2846">_xlfn.IFS(C2846&gt;= 4.5,"Excellent",C2846 &gt;=3.5,"Good",C2846&gt;=2.5,"Average",C2846&gt;= 1.5,"Below Avg",C2846&lt;1.5,"Poor")</f>
        <v>Excellent</v>
      </c>
      <c r="F2846" s="27" t="str">
        <f t="shared" si="177"/>
        <v>Top Employee</v>
      </c>
      <c r="G2846" s="58" t="str">
        <f t="shared" si="178"/>
        <v>50% Bonus</v>
      </c>
      <c r="H2846" s="60" t="str">
        <f t="shared" si="179"/>
        <v>Valid</v>
      </c>
    </row>
    <row r="2847" spans="1:8" x14ac:dyDescent="0.2">
      <c r="A2847" s="26" t="s">
        <v>8898</v>
      </c>
      <c r="B2847" s="26" t="s">
        <v>947</v>
      </c>
      <c r="C2847" s="26">
        <v>4.1100000000000003</v>
      </c>
      <c r="D2847" s="27" t="str">
        <f t="shared" si="176"/>
        <v>✅High Performer</v>
      </c>
      <c r="E2847" s="27" t="str" cm="1">
        <f t="array" ref="E2847">_xlfn.IFS(C2847&gt;= 4.5,"Excellent",C2847 &gt;=3.5,"Good",C2847&gt;=2.5,"Average",C2847&gt;= 1.5,"Below Avg",C2847&lt;1.5,"Poor")</f>
        <v>Good</v>
      </c>
      <c r="F2847" s="27" t="str">
        <f t="shared" si="177"/>
        <v>Developing</v>
      </c>
      <c r="G2847" s="58" t="str">
        <f t="shared" si="178"/>
        <v>30% Bonus</v>
      </c>
      <c r="H2847" s="60" t="str">
        <f t="shared" si="179"/>
        <v>Valid</v>
      </c>
    </row>
    <row r="2848" spans="1:8" x14ac:dyDescent="0.2">
      <c r="A2848" s="26" t="s">
        <v>8900</v>
      </c>
      <c r="B2848" s="26" t="s">
        <v>4553</v>
      </c>
      <c r="C2848" s="26">
        <v>2.65</v>
      </c>
      <c r="D2848" s="27" t="str">
        <f t="shared" si="176"/>
        <v>📈Low Performer</v>
      </c>
      <c r="E2848" s="27" t="str" cm="1">
        <f t="array" ref="E2848">_xlfn.IFS(C2848&gt;= 4.5,"Excellent",C2848 &gt;=3.5,"Good",C2848&gt;=2.5,"Average",C2848&gt;= 1.5,"Below Avg",C2848&lt;1.5,"Poor")</f>
        <v>Average</v>
      </c>
      <c r="F2848" s="27" t="str">
        <f t="shared" si="177"/>
        <v>Developing</v>
      </c>
      <c r="G2848" s="58" t="str">
        <f t="shared" si="178"/>
        <v>30% Bonus</v>
      </c>
      <c r="H2848" s="60" t="str">
        <f t="shared" si="179"/>
        <v>Valid</v>
      </c>
    </row>
    <row r="2849" spans="1:8" x14ac:dyDescent="0.2">
      <c r="A2849" s="26" t="s">
        <v>8902</v>
      </c>
      <c r="B2849" s="26" t="s">
        <v>4047</v>
      </c>
      <c r="C2849" s="26">
        <v>3.82</v>
      </c>
      <c r="D2849" s="27" t="str">
        <f t="shared" si="176"/>
        <v>✅High Performer</v>
      </c>
      <c r="E2849" s="27" t="str" cm="1">
        <f t="array" ref="E2849">_xlfn.IFS(C2849&gt;= 4.5,"Excellent",C2849 &gt;=3.5,"Good",C2849&gt;=2.5,"Average",C2849&gt;= 1.5,"Below Avg",C2849&lt;1.5,"Poor")</f>
        <v>Good</v>
      </c>
      <c r="F2849" s="27" t="str">
        <f t="shared" si="177"/>
        <v>Developing</v>
      </c>
      <c r="G2849" s="58" t="str">
        <f t="shared" si="178"/>
        <v>30% Bonus</v>
      </c>
      <c r="H2849" s="60" t="str">
        <f t="shared" si="179"/>
        <v>Valid</v>
      </c>
    </row>
    <row r="2850" spans="1:8" x14ac:dyDescent="0.2">
      <c r="A2850" s="26" t="s">
        <v>8904</v>
      </c>
      <c r="B2850" s="26" t="s">
        <v>3217</v>
      </c>
      <c r="C2850" s="26">
        <v>2.38</v>
      </c>
      <c r="D2850" s="27" t="str">
        <f t="shared" si="176"/>
        <v>📈Low Performer</v>
      </c>
      <c r="E2850" s="27" t="str" cm="1">
        <f t="array" ref="E2850">_xlfn.IFS(C2850&gt;= 4.5,"Excellent",C2850 &gt;=3.5,"Good",C2850&gt;=2.5,"Average",C2850&gt;= 1.5,"Below Avg",C2850&lt;1.5,"Poor")</f>
        <v>Below Avg</v>
      </c>
      <c r="F2850" s="27" t="str">
        <f t="shared" si="177"/>
        <v>At Risk</v>
      </c>
      <c r="G2850" s="58" t="str">
        <f t="shared" si="178"/>
        <v>No Bonus</v>
      </c>
      <c r="H2850" s="60" t="str">
        <f t="shared" si="179"/>
        <v>Valid</v>
      </c>
    </row>
    <row r="2851" spans="1:8" x14ac:dyDescent="0.2">
      <c r="A2851" s="26" t="s">
        <v>8906</v>
      </c>
      <c r="B2851" s="26" t="s">
        <v>2131</v>
      </c>
      <c r="C2851" s="26">
        <v>1.81</v>
      </c>
      <c r="D2851" s="27" t="str">
        <f t="shared" si="176"/>
        <v>📈Low Performer</v>
      </c>
      <c r="E2851" s="27" t="str" cm="1">
        <f t="array" ref="E2851">_xlfn.IFS(C2851&gt;= 4.5,"Excellent",C2851 &gt;=3.5,"Good",C2851&gt;=2.5,"Average",C2851&gt;= 1.5,"Below Avg",C2851&lt;1.5,"Poor")</f>
        <v>Below Avg</v>
      </c>
      <c r="F2851" s="27" t="str">
        <f t="shared" si="177"/>
        <v>At Risk</v>
      </c>
      <c r="G2851" s="58" t="str">
        <f t="shared" si="178"/>
        <v>No Bonus</v>
      </c>
      <c r="H2851" s="60" t="str">
        <f t="shared" si="179"/>
        <v>Invalid</v>
      </c>
    </row>
    <row r="2852" spans="1:8" x14ac:dyDescent="0.2">
      <c r="A2852" s="26" t="s">
        <v>8908</v>
      </c>
      <c r="B2852" s="26" t="s">
        <v>1766</v>
      </c>
      <c r="C2852" s="26">
        <v>2.3199999999999998</v>
      </c>
      <c r="D2852" s="27" t="str">
        <f t="shared" si="176"/>
        <v>📈Low Performer</v>
      </c>
      <c r="E2852" s="27" t="str" cm="1">
        <f t="array" ref="E2852">_xlfn.IFS(C2852&gt;= 4.5,"Excellent",C2852 &gt;=3.5,"Good",C2852&gt;=2.5,"Average",C2852&gt;= 1.5,"Below Avg",C2852&lt;1.5,"Poor")</f>
        <v>Below Avg</v>
      </c>
      <c r="F2852" s="27" t="str">
        <f t="shared" si="177"/>
        <v>At Risk</v>
      </c>
      <c r="G2852" s="58" t="str">
        <f t="shared" si="178"/>
        <v>No Bonus</v>
      </c>
      <c r="H2852" s="60" t="str">
        <f t="shared" si="179"/>
        <v>Valid</v>
      </c>
    </row>
    <row r="2853" spans="1:8" x14ac:dyDescent="0.2">
      <c r="A2853" s="26" t="s">
        <v>8910</v>
      </c>
      <c r="B2853" s="26" t="s">
        <v>8911</v>
      </c>
      <c r="C2853" s="26">
        <v>1.1299999999999999</v>
      </c>
      <c r="D2853" s="27" t="str">
        <f t="shared" si="176"/>
        <v>📈Low Performer</v>
      </c>
      <c r="E2853" s="27" t="str" cm="1">
        <f t="array" ref="E2853">_xlfn.IFS(C2853&gt;= 4.5,"Excellent",C2853 &gt;=3.5,"Good",C2853&gt;=2.5,"Average",C2853&gt;= 1.5,"Below Avg",C2853&lt;1.5,"Poor")</f>
        <v>Poor</v>
      </c>
      <c r="F2853" s="27" t="str">
        <f t="shared" si="177"/>
        <v>At Risk</v>
      </c>
      <c r="G2853" s="58" t="str">
        <f t="shared" si="178"/>
        <v>No Bonus</v>
      </c>
      <c r="H2853" s="60" t="str">
        <f t="shared" si="179"/>
        <v>Invalid</v>
      </c>
    </row>
    <row r="2854" spans="1:8" x14ac:dyDescent="0.2">
      <c r="A2854" s="26" t="s">
        <v>8913</v>
      </c>
      <c r="B2854" s="26" t="s">
        <v>1792</v>
      </c>
      <c r="C2854" s="26">
        <v>2.5499999999999998</v>
      </c>
      <c r="D2854" s="27" t="str">
        <f t="shared" si="176"/>
        <v>📈Low Performer</v>
      </c>
      <c r="E2854" s="27" t="str" cm="1">
        <f t="array" ref="E2854">_xlfn.IFS(C2854&gt;= 4.5,"Excellent",C2854 &gt;=3.5,"Good",C2854&gt;=2.5,"Average",C2854&gt;= 1.5,"Below Avg",C2854&lt;1.5,"Poor")</f>
        <v>Average</v>
      </c>
      <c r="F2854" s="27" t="str">
        <f t="shared" si="177"/>
        <v>Developing</v>
      </c>
      <c r="G2854" s="58" t="str">
        <f t="shared" si="178"/>
        <v>30% Bonus</v>
      </c>
      <c r="H2854" s="60" t="str">
        <f t="shared" si="179"/>
        <v>Valid</v>
      </c>
    </row>
    <row r="2855" spans="1:8" x14ac:dyDescent="0.2">
      <c r="A2855" s="26" t="s">
        <v>8915</v>
      </c>
      <c r="B2855" s="26" t="s">
        <v>3557</v>
      </c>
      <c r="C2855" s="26">
        <v>2.2400000000000002</v>
      </c>
      <c r="D2855" s="27" t="str">
        <f t="shared" si="176"/>
        <v>📈Low Performer</v>
      </c>
      <c r="E2855" s="27" t="str" cm="1">
        <f t="array" ref="E2855">_xlfn.IFS(C2855&gt;= 4.5,"Excellent",C2855 &gt;=3.5,"Good",C2855&gt;=2.5,"Average",C2855&gt;= 1.5,"Below Avg",C2855&lt;1.5,"Poor")</f>
        <v>Below Avg</v>
      </c>
      <c r="F2855" s="27" t="str">
        <f t="shared" si="177"/>
        <v>At Risk</v>
      </c>
      <c r="G2855" s="58" t="str">
        <f t="shared" si="178"/>
        <v>No Bonus</v>
      </c>
      <c r="H2855" s="60" t="str">
        <f t="shared" si="179"/>
        <v>Valid</v>
      </c>
    </row>
    <row r="2856" spans="1:8" x14ac:dyDescent="0.2">
      <c r="A2856" s="26" t="s">
        <v>8916</v>
      </c>
      <c r="B2856" s="26" t="s">
        <v>8917</v>
      </c>
      <c r="C2856" s="26">
        <v>3.73</v>
      </c>
      <c r="D2856" s="27" t="str">
        <f t="shared" si="176"/>
        <v>✅High Performer</v>
      </c>
      <c r="E2856" s="27" t="str" cm="1">
        <f t="array" ref="E2856">_xlfn.IFS(C2856&gt;= 4.5,"Excellent",C2856 &gt;=3.5,"Good",C2856&gt;=2.5,"Average",C2856&gt;= 1.5,"Below Avg",C2856&lt;1.5,"Poor")</f>
        <v>Good</v>
      </c>
      <c r="F2856" s="27" t="str">
        <f t="shared" si="177"/>
        <v>Developing</v>
      </c>
      <c r="G2856" s="58" t="str">
        <f t="shared" si="178"/>
        <v>30% Bonus</v>
      </c>
      <c r="H2856" s="60" t="str">
        <f t="shared" si="179"/>
        <v>Valid</v>
      </c>
    </row>
    <row r="2857" spans="1:8" x14ac:dyDescent="0.2">
      <c r="A2857" s="26" t="s">
        <v>8919</v>
      </c>
      <c r="B2857" s="26" t="s">
        <v>1483</v>
      </c>
      <c r="C2857" s="26">
        <v>4.74</v>
      </c>
      <c r="D2857" s="27" t="str">
        <f t="shared" si="176"/>
        <v>✅High Performer</v>
      </c>
      <c r="E2857" s="27" t="str" cm="1">
        <f t="array" ref="E2857">_xlfn.IFS(C2857&gt;= 4.5,"Excellent",C2857 &gt;=3.5,"Good",C2857&gt;=2.5,"Average",C2857&gt;= 1.5,"Below Avg",C2857&lt;1.5,"Poor")</f>
        <v>Excellent</v>
      </c>
      <c r="F2857" s="27" t="str">
        <f t="shared" si="177"/>
        <v>Top Employee</v>
      </c>
      <c r="G2857" s="58" t="str">
        <f t="shared" si="178"/>
        <v>50% Bonus</v>
      </c>
      <c r="H2857" s="60" t="str">
        <f t="shared" si="179"/>
        <v>Valid</v>
      </c>
    </row>
    <row r="2858" spans="1:8" x14ac:dyDescent="0.2">
      <c r="A2858" s="26" t="s">
        <v>8921</v>
      </c>
      <c r="B2858" s="26" t="s">
        <v>1450</v>
      </c>
      <c r="C2858" s="26">
        <v>4.5999999999999996</v>
      </c>
      <c r="D2858" s="27" t="str">
        <f t="shared" si="176"/>
        <v>✅High Performer</v>
      </c>
      <c r="E2858" s="27" t="str" cm="1">
        <f t="array" ref="E2858">_xlfn.IFS(C2858&gt;= 4.5,"Excellent",C2858 &gt;=3.5,"Good",C2858&gt;=2.5,"Average",C2858&gt;= 1.5,"Below Avg",C2858&lt;1.5,"Poor")</f>
        <v>Excellent</v>
      </c>
      <c r="F2858" s="27" t="str">
        <f t="shared" si="177"/>
        <v>Top Employee</v>
      </c>
      <c r="G2858" s="58" t="str">
        <f t="shared" si="178"/>
        <v>50% Bonus</v>
      </c>
      <c r="H2858" s="60" t="str">
        <f t="shared" si="179"/>
        <v>Valid</v>
      </c>
    </row>
    <row r="2859" spans="1:8" x14ac:dyDescent="0.2">
      <c r="A2859" s="26" t="s">
        <v>8923</v>
      </c>
      <c r="B2859" s="26" t="s">
        <v>8924</v>
      </c>
      <c r="C2859" s="26">
        <v>4.22</v>
      </c>
      <c r="D2859" s="27" t="str">
        <f t="shared" si="176"/>
        <v>✅High Performer</v>
      </c>
      <c r="E2859" s="27" t="str" cm="1">
        <f t="array" ref="E2859">_xlfn.IFS(C2859&gt;= 4.5,"Excellent",C2859 &gt;=3.5,"Good",C2859&gt;=2.5,"Average",C2859&gt;= 1.5,"Below Avg",C2859&lt;1.5,"Poor")</f>
        <v>Good</v>
      </c>
      <c r="F2859" s="27" t="str">
        <f t="shared" si="177"/>
        <v>Developing</v>
      </c>
      <c r="G2859" s="58" t="str">
        <f t="shared" si="178"/>
        <v>30% Bonus</v>
      </c>
      <c r="H2859" s="60" t="str">
        <f t="shared" si="179"/>
        <v>Valid</v>
      </c>
    </row>
    <row r="2860" spans="1:8" x14ac:dyDescent="0.2">
      <c r="A2860" s="26" t="s">
        <v>8926</v>
      </c>
      <c r="B2860" s="26" t="s">
        <v>35</v>
      </c>
      <c r="C2860" s="26">
        <v>4.76</v>
      </c>
      <c r="D2860" s="27" t="str">
        <f t="shared" si="176"/>
        <v>✅High Performer</v>
      </c>
      <c r="E2860" s="27" t="str" cm="1">
        <f t="array" ref="E2860">_xlfn.IFS(C2860&gt;= 4.5,"Excellent",C2860 &gt;=3.5,"Good",C2860&gt;=2.5,"Average",C2860&gt;= 1.5,"Below Avg",C2860&lt;1.5,"Poor")</f>
        <v>Excellent</v>
      </c>
      <c r="F2860" s="27" t="str">
        <f t="shared" si="177"/>
        <v>Top Employee</v>
      </c>
      <c r="G2860" s="58" t="str">
        <f t="shared" si="178"/>
        <v>50% Bonus</v>
      </c>
      <c r="H2860" s="60" t="str">
        <f t="shared" si="179"/>
        <v>Valid</v>
      </c>
    </row>
    <row r="2861" spans="1:8" x14ac:dyDescent="0.2">
      <c r="A2861" s="26" t="s">
        <v>8928</v>
      </c>
      <c r="B2861" s="26" t="s">
        <v>705</v>
      </c>
      <c r="C2861" s="26">
        <v>4.07</v>
      </c>
      <c r="D2861" s="27" t="str">
        <f t="shared" si="176"/>
        <v>✅High Performer</v>
      </c>
      <c r="E2861" s="27" t="str" cm="1">
        <f t="array" ref="E2861">_xlfn.IFS(C2861&gt;= 4.5,"Excellent",C2861 &gt;=3.5,"Good",C2861&gt;=2.5,"Average",C2861&gt;= 1.5,"Below Avg",C2861&lt;1.5,"Poor")</f>
        <v>Good</v>
      </c>
      <c r="F2861" s="27" t="str">
        <f t="shared" si="177"/>
        <v>Developing</v>
      </c>
      <c r="G2861" s="58" t="str">
        <f t="shared" si="178"/>
        <v>30% Bonus</v>
      </c>
      <c r="H2861" s="60" t="str">
        <f t="shared" si="179"/>
        <v>Valid</v>
      </c>
    </row>
    <row r="2862" spans="1:8" x14ac:dyDescent="0.2">
      <c r="A2862" s="26" t="s">
        <v>8930</v>
      </c>
      <c r="B2862" s="26" t="s">
        <v>2472</v>
      </c>
      <c r="C2862" s="26">
        <v>1.17</v>
      </c>
      <c r="D2862" s="27" t="str">
        <f t="shared" si="176"/>
        <v>📈Low Performer</v>
      </c>
      <c r="E2862" s="27" t="str" cm="1">
        <f t="array" ref="E2862">_xlfn.IFS(C2862&gt;= 4.5,"Excellent",C2862 &gt;=3.5,"Good",C2862&gt;=2.5,"Average",C2862&gt;= 1.5,"Below Avg",C2862&lt;1.5,"Poor")</f>
        <v>Poor</v>
      </c>
      <c r="F2862" s="27" t="str">
        <f t="shared" si="177"/>
        <v>At Risk</v>
      </c>
      <c r="G2862" s="58" t="str">
        <f t="shared" si="178"/>
        <v>No Bonus</v>
      </c>
      <c r="H2862" s="60" t="str">
        <f t="shared" si="179"/>
        <v>Invalid</v>
      </c>
    </row>
    <row r="2863" spans="1:8" x14ac:dyDescent="0.2">
      <c r="A2863" s="26" t="s">
        <v>8932</v>
      </c>
      <c r="B2863" s="26" t="s">
        <v>8933</v>
      </c>
      <c r="C2863" s="26">
        <v>4.71</v>
      </c>
      <c r="D2863" s="27" t="str">
        <f t="shared" si="176"/>
        <v>✅High Performer</v>
      </c>
      <c r="E2863" s="27" t="str" cm="1">
        <f t="array" ref="E2863">_xlfn.IFS(C2863&gt;= 4.5,"Excellent",C2863 &gt;=3.5,"Good",C2863&gt;=2.5,"Average",C2863&gt;= 1.5,"Below Avg",C2863&lt;1.5,"Poor")</f>
        <v>Excellent</v>
      </c>
      <c r="F2863" s="27" t="str">
        <f t="shared" si="177"/>
        <v>Top Employee</v>
      </c>
      <c r="G2863" s="58" t="str">
        <f t="shared" si="178"/>
        <v>50% Bonus</v>
      </c>
      <c r="H2863" s="60" t="str">
        <f t="shared" si="179"/>
        <v>Valid</v>
      </c>
    </row>
    <row r="2864" spans="1:8" x14ac:dyDescent="0.2">
      <c r="A2864" s="26" t="s">
        <v>8935</v>
      </c>
      <c r="B2864" s="26" t="s">
        <v>1529</v>
      </c>
      <c r="C2864" s="26">
        <v>3.25</v>
      </c>
      <c r="D2864" s="27" t="str">
        <f t="shared" si="176"/>
        <v>✅High Performer</v>
      </c>
      <c r="E2864" s="27" t="str" cm="1">
        <f t="array" ref="E2864">_xlfn.IFS(C2864&gt;= 4.5,"Excellent",C2864 &gt;=3.5,"Good",C2864&gt;=2.5,"Average",C2864&gt;= 1.5,"Below Avg",C2864&lt;1.5,"Poor")</f>
        <v>Average</v>
      </c>
      <c r="F2864" s="27" t="str">
        <f t="shared" si="177"/>
        <v>Developing</v>
      </c>
      <c r="G2864" s="58" t="str">
        <f t="shared" si="178"/>
        <v>30% Bonus</v>
      </c>
      <c r="H2864" s="60" t="str">
        <f t="shared" si="179"/>
        <v>Valid</v>
      </c>
    </row>
    <row r="2865" spans="1:8" x14ac:dyDescent="0.2">
      <c r="A2865" s="26" t="s">
        <v>8937</v>
      </c>
      <c r="B2865" s="26" t="s">
        <v>614</v>
      </c>
      <c r="C2865" s="26">
        <v>2.4</v>
      </c>
      <c r="D2865" s="27" t="str">
        <f t="shared" si="176"/>
        <v>📈Low Performer</v>
      </c>
      <c r="E2865" s="27" t="str" cm="1">
        <f t="array" ref="E2865">_xlfn.IFS(C2865&gt;= 4.5,"Excellent",C2865 &gt;=3.5,"Good",C2865&gt;=2.5,"Average",C2865&gt;= 1.5,"Below Avg",C2865&lt;1.5,"Poor")</f>
        <v>Below Avg</v>
      </c>
      <c r="F2865" s="27" t="str">
        <f t="shared" si="177"/>
        <v>At Risk</v>
      </c>
      <c r="G2865" s="58" t="str">
        <f t="shared" si="178"/>
        <v>No Bonus</v>
      </c>
      <c r="H2865" s="60" t="str">
        <f t="shared" si="179"/>
        <v>Valid</v>
      </c>
    </row>
    <row r="2866" spans="1:8" x14ac:dyDescent="0.2">
      <c r="A2866" s="26" t="s">
        <v>8940</v>
      </c>
      <c r="B2866" s="26" t="s">
        <v>6203</v>
      </c>
      <c r="C2866" s="26">
        <v>2.04</v>
      </c>
      <c r="D2866" s="27" t="str">
        <f t="shared" si="176"/>
        <v>📈Low Performer</v>
      </c>
      <c r="E2866" s="27" t="str" cm="1">
        <f t="array" ref="E2866">_xlfn.IFS(C2866&gt;= 4.5,"Excellent",C2866 &gt;=3.5,"Good",C2866&gt;=2.5,"Average",C2866&gt;= 1.5,"Below Avg",C2866&lt;1.5,"Poor")</f>
        <v>Below Avg</v>
      </c>
      <c r="F2866" s="27" t="str">
        <f t="shared" si="177"/>
        <v>At Risk</v>
      </c>
      <c r="G2866" s="58" t="str">
        <f t="shared" si="178"/>
        <v>No Bonus</v>
      </c>
      <c r="H2866" s="60" t="str">
        <f t="shared" si="179"/>
        <v>Valid</v>
      </c>
    </row>
    <row r="2867" spans="1:8" x14ac:dyDescent="0.2">
      <c r="A2867" s="26" t="s">
        <v>8943</v>
      </c>
      <c r="B2867" s="26" t="s">
        <v>8944</v>
      </c>
      <c r="C2867" s="26">
        <v>2.21</v>
      </c>
      <c r="D2867" s="27" t="str">
        <f t="shared" si="176"/>
        <v>📈Low Performer</v>
      </c>
      <c r="E2867" s="27" t="str" cm="1">
        <f t="array" ref="E2867">_xlfn.IFS(C2867&gt;= 4.5,"Excellent",C2867 &gt;=3.5,"Good",C2867&gt;=2.5,"Average",C2867&gt;= 1.5,"Below Avg",C2867&lt;1.5,"Poor")</f>
        <v>Below Avg</v>
      </c>
      <c r="F2867" s="27" t="str">
        <f t="shared" si="177"/>
        <v>At Risk</v>
      </c>
      <c r="G2867" s="58" t="str">
        <f t="shared" si="178"/>
        <v>No Bonus</v>
      </c>
      <c r="H2867" s="60" t="str">
        <f t="shared" si="179"/>
        <v>Valid</v>
      </c>
    </row>
    <row r="2868" spans="1:8" x14ac:dyDescent="0.2">
      <c r="A2868" s="26" t="s">
        <v>8946</v>
      </c>
      <c r="B2868" s="26" t="s">
        <v>8947</v>
      </c>
      <c r="C2868" s="26">
        <v>4.55</v>
      </c>
      <c r="D2868" s="27" t="str">
        <f t="shared" si="176"/>
        <v>✅High Performer</v>
      </c>
      <c r="E2868" s="27" t="str" cm="1">
        <f t="array" ref="E2868">_xlfn.IFS(C2868&gt;= 4.5,"Excellent",C2868 &gt;=3.5,"Good",C2868&gt;=2.5,"Average",C2868&gt;= 1.5,"Below Avg",C2868&lt;1.5,"Poor")</f>
        <v>Excellent</v>
      </c>
      <c r="F2868" s="27" t="str">
        <f t="shared" si="177"/>
        <v>Top Employee</v>
      </c>
      <c r="G2868" s="58" t="str">
        <f t="shared" si="178"/>
        <v>50% Bonus</v>
      </c>
      <c r="H2868" s="60" t="str">
        <f t="shared" si="179"/>
        <v>Valid</v>
      </c>
    </row>
    <row r="2869" spans="1:8" x14ac:dyDescent="0.2">
      <c r="A2869" s="26" t="s">
        <v>8949</v>
      </c>
      <c r="B2869" s="26" t="s">
        <v>7348</v>
      </c>
      <c r="C2869" s="26">
        <v>2.46</v>
      </c>
      <c r="D2869" s="27" t="str">
        <f t="shared" si="176"/>
        <v>📈Low Performer</v>
      </c>
      <c r="E2869" s="27" t="str" cm="1">
        <f t="array" ref="E2869">_xlfn.IFS(C2869&gt;= 4.5,"Excellent",C2869 &gt;=3.5,"Good",C2869&gt;=2.5,"Average",C2869&gt;= 1.5,"Below Avg",C2869&lt;1.5,"Poor")</f>
        <v>Below Avg</v>
      </c>
      <c r="F2869" s="27" t="str">
        <f t="shared" si="177"/>
        <v>At Risk</v>
      </c>
      <c r="G2869" s="58" t="str">
        <f t="shared" si="178"/>
        <v>No Bonus</v>
      </c>
      <c r="H2869" s="60" t="str">
        <f t="shared" si="179"/>
        <v>Valid</v>
      </c>
    </row>
    <row r="2870" spans="1:8" x14ac:dyDescent="0.2">
      <c r="A2870" s="26" t="s">
        <v>8951</v>
      </c>
      <c r="B2870" s="26" t="s">
        <v>7047</v>
      </c>
      <c r="C2870" s="26">
        <v>1.43</v>
      </c>
      <c r="D2870" s="27" t="str">
        <f t="shared" si="176"/>
        <v>📈Low Performer</v>
      </c>
      <c r="E2870" s="27" t="str" cm="1">
        <f t="array" ref="E2870">_xlfn.IFS(C2870&gt;= 4.5,"Excellent",C2870 &gt;=3.5,"Good",C2870&gt;=2.5,"Average",C2870&gt;= 1.5,"Below Avg",C2870&lt;1.5,"Poor")</f>
        <v>Poor</v>
      </c>
      <c r="F2870" s="27" t="str">
        <f t="shared" si="177"/>
        <v>At Risk</v>
      </c>
      <c r="G2870" s="58" t="str">
        <f t="shared" si="178"/>
        <v>No Bonus</v>
      </c>
      <c r="H2870" s="60" t="str">
        <f t="shared" si="179"/>
        <v>Invalid</v>
      </c>
    </row>
    <row r="2871" spans="1:8" x14ac:dyDescent="0.2">
      <c r="A2871" s="26" t="s">
        <v>8953</v>
      </c>
      <c r="B2871" s="26" t="s">
        <v>5225</v>
      </c>
      <c r="C2871" s="26">
        <v>2.95</v>
      </c>
      <c r="D2871" s="27" t="str">
        <f t="shared" si="176"/>
        <v>📈Low Performer</v>
      </c>
      <c r="E2871" s="27" t="str" cm="1">
        <f t="array" ref="E2871">_xlfn.IFS(C2871&gt;= 4.5,"Excellent",C2871 &gt;=3.5,"Good",C2871&gt;=2.5,"Average",C2871&gt;= 1.5,"Below Avg",C2871&lt;1.5,"Poor")</f>
        <v>Average</v>
      </c>
      <c r="F2871" s="27" t="str">
        <f t="shared" si="177"/>
        <v>Developing</v>
      </c>
      <c r="G2871" s="58" t="str">
        <f t="shared" si="178"/>
        <v>30% Bonus</v>
      </c>
      <c r="H2871" s="60" t="str">
        <f t="shared" si="179"/>
        <v>Valid</v>
      </c>
    </row>
    <row r="2872" spans="1:8" x14ac:dyDescent="0.2">
      <c r="A2872" s="26" t="s">
        <v>8955</v>
      </c>
      <c r="B2872" s="26" t="s">
        <v>6039</v>
      </c>
      <c r="C2872" s="26">
        <v>4.03</v>
      </c>
      <c r="D2872" s="27" t="str">
        <f t="shared" si="176"/>
        <v>✅High Performer</v>
      </c>
      <c r="E2872" s="27" t="str" cm="1">
        <f t="array" ref="E2872">_xlfn.IFS(C2872&gt;= 4.5,"Excellent",C2872 &gt;=3.5,"Good",C2872&gt;=2.5,"Average",C2872&gt;= 1.5,"Below Avg",C2872&lt;1.5,"Poor")</f>
        <v>Good</v>
      </c>
      <c r="F2872" s="27" t="str">
        <f t="shared" si="177"/>
        <v>Developing</v>
      </c>
      <c r="G2872" s="58" t="str">
        <f t="shared" si="178"/>
        <v>30% Bonus</v>
      </c>
      <c r="H2872" s="60" t="str">
        <f t="shared" si="179"/>
        <v>Valid</v>
      </c>
    </row>
    <row r="2873" spans="1:8" x14ac:dyDescent="0.2">
      <c r="A2873" s="26" t="s">
        <v>8957</v>
      </c>
      <c r="B2873" s="26" t="s">
        <v>6891</v>
      </c>
      <c r="C2873" s="26">
        <v>2.0499999999999998</v>
      </c>
      <c r="D2873" s="27" t="str">
        <f t="shared" si="176"/>
        <v>📈Low Performer</v>
      </c>
      <c r="E2873" s="27" t="str" cm="1">
        <f t="array" ref="E2873">_xlfn.IFS(C2873&gt;= 4.5,"Excellent",C2873 &gt;=3.5,"Good",C2873&gt;=2.5,"Average",C2873&gt;= 1.5,"Below Avg",C2873&lt;1.5,"Poor")</f>
        <v>Below Avg</v>
      </c>
      <c r="F2873" s="27" t="str">
        <f t="shared" si="177"/>
        <v>At Risk</v>
      </c>
      <c r="G2873" s="58" t="str">
        <f t="shared" si="178"/>
        <v>No Bonus</v>
      </c>
      <c r="H2873" s="60" t="str">
        <f t="shared" si="179"/>
        <v>Valid</v>
      </c>
    </row>
    <row r="2874" spans="1:8" x14ac:dyDescent="0.2">
      <c r="A2874" s="26" t="s">
        <v>8959</v>
      </c>
      <c r="B2874" s="26" t="s">
        <v>5067</v>
      </c>
      <c r="C2874" s="26">
        <v>3.91</v>
      </c>
      <c r="D2874" s="27" t="str">
        <f t="shared" si="176"/>
        <v>✅High Performer</v>
      </c>
      <c r="E2874" s="27" t="str" cm="1">
        <f t="array" ref="E2874">_xlfn.IFS(C2874&gt;= 4.5,"Excellent",C2874 &gt;=3.5,"Good",C2874&gt;=2.5,"Average",C2874&gt;= 1.5,"Below Avg",C2874&lt;1.5,"Poor")</f>
        <v>Good</v>
      </c>
      <c r="F2874" s="27" t="str">
        <f t="shared" si="177"/>
        <v>Developing</v>
      </c>
      <c r="G2874" s="58" t="str">
        <f t="shared" si="178"/>
        <v>30% Bonus</v>
      </c>
      <c r="H2874" s="60" t="str">
        <f t="shared" si="179"/>
        <v>Valid</v>
      </c>
    </row>
    <row r="2875" spans="1:8" x14ac:dyDescent="0.2">
      <c r="A2875" s="26" t="s">
        <v>8961</v>
      </c>
      <c r="B2875" s="26" t="s">
        <v>8962</v>
      </c>
      <c r="C2875" s="26">
        <v>1.54</v>
      </c>
      <c r="D2875" s="27" t="str">
        <f t="shared" si="176"/>
        <v>📈Low Performer</v>
      </c>
      <c r="E2875" s="27" t="str" cm="1">
        <f t="array" ref="E2875">_xlfn.IFS(C2875&gt;= 4.5,"Excellent",C2875 &gt;=3.5,"Good",C2875&gt;=2.5,"Average",C2875&gt;= 1.5,"Below Avg",C2875&lt;1.5,"Poor")</f>
        <v>Below Avg</v>
      </c>
      <c r="F2875" s="27" t="str">
        <f t="shared" si="177"/>
        <v>At Risk</v>
      </c>
      <c r="G2875" s="58" t="str">
        <f t="shared" si="178"/>
        <v>No Bonus</v>
      </c>
      <c r="H2875" s="60" t="str">
        <f t="shared" si="179"/>
        <v>Invalid</v>
      </c>
    </row>
    <row r="2876" spans="1:8" x14ac:dyDescent="0.2">
      <c r="A2876" s="26" t="s">
        <v>8964</v>
      </c>
      <c r="B2876" s="26" t="s">
        <v>8965</v>
      </c>
      <c r="C2876" s="26">
        <v>3.82</v>
      </c>
      <c r="D2876" s="27" t="str">
        <f t="shared" si="176"/>
        <v>✅High Performer</v>
      </c>
      <c r="E2876" s="27" t="str" cm="1">
        <f t="array" ref="E2876">_xlfn.IFS(C2876&gt;= 4.5,"Excellent",C2876 &gt;=3.5,"Good",C2876&gt;=2.5,"Average",C2876&gt;= 1.5,"Below Avg",C2876&lt;1.5,"Poor")</f>
        <v>Good</v>
      </c>
      <c r="F2876" s="27" t="str">
        <f t="shared" si="177"/>
        <v>Developing</v>
      </c>
      <c r="G2876" s="58" t="str">
        <f t="shared" si="178"/>
        <v>30% Bonus</v>
      </c>
      <c r="H2876" s="60" t="str">
        <f t="shared" si="179"/>
        <v>Valid</v>
      </c>
    </row>
    <row r="2877" spans="1:8" x14ac:dyDescent="0.2">
      <c r="A2877" s="26" t="s">
        <v>8967</v>
      </c>
      <c r="B2877" s="26" t="s">
        <v>2209</v>
      </c>
      <c r="C2877" s="26">
        <v>1.77</v>
      </c>
      <c r="D2877" s="27" t="str">
        <f t="shared" si="176"/>
        <v>📈Low Performer</v>
      </c>
      <c r="E2877" s="27" t="str" cm="1">
        <f t="array" ref="E2877">_xlfn.IFS(C2877&gt;= 4.5,"Excellent",C2877 &gt;=3.5,"Good",C2877&gt;=2.5,"Average",C2877&gt;= 1.5,"Below Avg",C2877&lt;1.5,"Poor")</f>
        <v>Below Avg</v>
      </c>
      <c r="F2877" s="27" t="str">
        <f t="shared" si="177"/>
        <v>At Risk</v>
      </c>
      <c r="G2877" s="58" t="str">
        <f t="shared" si="178"/>
        <v>No Bonus</v>
      </c>
      <c r="H2877" s="60" t="str">
        <f t="shared" si="179"/>
        <v>Invalid</v>
      </c>
    </row>
    <row r="2878" spans="1:8" x14ac:dyDescent="0.2">
      <c r="A2878" s="26" t="s">
        <v>8970</v>
      </c>
      <c r="B2878" s="26" t="s">
        <v>3861</v>
      </c>
      <c r="C2878" s="26">
        <v>2.38</v>
      </c>
      <c r="D2878" s="27" t="str">
        <f t="shared" si="176"/>
        <v>📈Low Performer</v>
      </c>
      <c r="E2878" s="27" t="str" cm="1">
        <f t="array" ref="E2878">_xlfn.IFS(C2878&gt;= 4.5,"Excellent",C2878 &gt;=3.5,"Good",C2878&gt;=2.5,"Average",C2878&gt;= 1.5,"Below Avg",C2878&lt;1.5,"Poor")</f>
        <v>Below Avg</v>
      </c>
      <c r="F2878" s="27" t="str">
        <f t="shared" si="177"/>
        <v>At Risk</v>
      </c>
      <c r="G2878" s="58" t="str">
        <f t="shared" si="178"/>
        <v>No Bonus</v>
      </c>
      <c r="H2878" s="60" t="str">
        <f t="shared" si="179"/>
        <v>Valid</v>
      </c>
    </row>
    <row r="2879" spans="1:8" x14ac:dyDescent="0.2">
      <c r="A2879" s="26" t="s">
        <v>8973</v>
      </c>
      <c r="B2879" s="26" t="s">
        <v>1162</v>
      </c>
      <c r="C2879" s="26">
        <v>3.04</v>
      </c>
      <c r="D2879" s="27" t="str">
        <f t="shared" si="176"/>
        <v>✅High Performer</v>
      </c>
      <c r="E2879" s="27" t="str" cm="1">
        <f t="array" ref="E2879">_xlfn.IFS(C2879&gt;= 4.5,"Excellent",C2879 &gt;=3.5,"Good",C2879&gt;=2.5,"Average",C2879&gt;= 1.5,"Below Avg",C2879&lt;1.5,"Poor")</f>
        <v>Average</v>
      </c>
      <c r="F2879" s="27" t="str">
        <f t="shared" si="177"/>
        <v>Developing</v>
      </c>
      <c r="G2879" s="58" t="str">
        <f t="shared" si="178"/>
        <v>30% Bonus</v>
      </c>
      <c r="H2879" s="60" t="str">
        <f t="shared" si="179"/>
        <v>Valid</v>
      </c>
    </row>
    <row r="2880" spans="1:8" x14ac:dyDescent="0.2">
      <c r="A2880" s="26" t="s">
        <v>8975</v>
      </c>
      <c r="B2880" s="26" t="s">
        <v>459</v>
      </c>
      <c r="C2880" s="26">
        <v>2.95</v>
      </c>
      <c r="D2880" s="27" t="str">
        <f t="shared" si="176"/>
        <v>📈Low Performer</v>
      </c>
      <c r="E2880" s="27" t="str" cm="1">
        <f t="array" ref="E2880">_xlfn.IFS(C2880&gt;= 4.5,"Excellent",C2880 &gt;=3.5,"Good",C2880&gt;=2.5,"Average",C2880&gt;= 1.5,"Below Avg",C2880&lt;1.5,"Poor")</f>
        <v>Average</v>
      </c>
      <c r="F2880" s="27" t="str">
        <f t="shared" si="177"/>
        <v>Developing</v>
      </c>
      <c r="G2880" s="58" t="str">
        <f t="shared" si="178"/>
        <v>30% Bonus</v>
      </c>
      <c r="H2880" s="60" t="str">
        <f t="shared" si="179"/>
        <v>Valid</v>
      </c>
    </row>
    <row r="2881" spans="1:8" x14ac:dyDescent="0.2">
      <c r="A2881" s="26" t="s">
        <v>8977</v>
      </c>
      <c r="B2881" s="26" t="s">
        <v>8978</v>
      </c>
      <c r="C2881" s="26">
        <v>2.17</v>
      </c>
      <c r="D2881" s="27" t="str">
        <f t="shared" si="176"/>
        <v>📈Low Performer</v>
      </c>
      <c r="E2881" s="27" t="str" cm="1">
        <f t="array" ref="E2881">_xlfn.IFS(C2881&gt;= 4.5,"Excellent",C2881 &gt;=3.5,"Good",C2881&gt;=2.5,"Average",C2881&gt;= 1.5,"Below Avg",C2881&lt;1.5,"Poor")</f>
        <v>Below Avg</v>
      </c>
      <c r="F2881" s="27" t="str">
        <f t="shared" si="177"/>
        <v>At Risk</v>
      </c>
      <c r="G2881" s="58" t="str">
        <f t="shared" si="178"/>
        <v>No Bonus</v>
      </c>
      <c r="H2881" s="60" t="str">
        <f t="shared" si="179"/>
        <v>Valid</v>
      </c>
    </row>
    <row r="2882" spans="1:8" x14ac:dyDescent="0.2">
      <c r="A2882" s="26" t="s">
        <v>8980</v>
      </c>
      <c r="B2882" s="26" t="s">
        <v>2870</v>
      </c>
      <c r="C2882" s="26">
        <v>4.9000000000000004</v>
      </c>
      <c r="D2882" s="27" t="str">
        <f t="shared" si="176"/>
        <v>✅High Performer</v>
      </c>
      <c r="E2882" s="27" t="str" cm="1">
        <f t="array" ref="E2882">_xlfn.IFS(C2882&gt;= 4.5,"Excellent",C2882 &gt;=3.5,"Good",C2882&gt;=2.5,"Average",C2882&gt;= 1.5,"Below Avg",C2882&lt;1.5,"Poor")</f>
        <v>Excellent</v>
      </c>
      <c r="F2882" s="27" t="str">
        <f t="shared" si="177"/>
        <v>Top Employee</v>
      </c>
      <c r="G2882" s="58" t="str">
        <f t="shared" si="178"/>
        <v>50% Bonus</v>
      </c>
      <c r="H2882" s="60" t="str">
        <f t="shared" si="179"/>
        <v>Valid</v>
      </c>
    </row>
    <row r="2883" spans="1:8" x14ac:dyDescent="0.2">
      <c r="A2883" s="26" t="s">
        <v>8982</v>
      </c>
      <c r="B2883" s="26" t="s">
        <v>260</v>
      </c>
      <c r="C2883" s="26">
        <v>3.02</v>
      </c>
      <c r="D2883" s="27" t="str">
        <f t="shared" si="176"/>
        <v>✅High Performer</v>
      </c>
      <c r="E2883" s="27" t="str" cm="1">
        <f t="array" ref="E2883">_xlfn.IFS(C2883&gt;= 4.5,"Excellent",C2883 &gt;=3.5,"Good",C2883&gt;=2.5,"Average",C2883&gt;= 1.5,"Below Avg",C2883&lt;1.5,"Poor")</f>
        <v>Average</v>
      </c>
      <c r="F2883" s="27" t="str">
        <f t="shared" si="177"/>
        <v>Developing</v>
      </c>
      <c r="G2883" s="58" t="str">
        <f t="shared" si="178"/>
        <v>30% Bonus</v>
      </c>
      <c r="H2883" s="60" t="str">
        <f t="shared" si="179"/>
        <v>Valid</v>
      </c>
    </row>
    <row r="2884" spans="1:8" x14ac:dyDescent="0.2">
      <c r="A2884" s="26" t="s">
        <v>8984</v>
      </c>
      <c r="B2884" s="26" t="s">
        <v>8985</v>
      </c>
      <c r="C2884" s="26">
        <v>4.6100000000000003</v>
      </c>
      <c r="D2884" s="27" t="str">
        <f t="shared" ref="D2884:D2947" si="180">IF($C2884&gt;=3,"✅High Performer","📈Low Performer")</f>
        <v>✅High Performer</v>
      </c>
      <c r="E2884" s="27" t="str" cm="1">
        <f t="array" ref="E2884">_xlfn.IFS(C2884&gt;= 4.5,"Excellent",C2884 &gt;=3.5,"Good",C2884&gt;=2.5,"Average",C2884&gt;= 1.5,"Below Avg",C2884&lt;1.5,"Poor")</f>
        <v>Excellent</v>
      </c>
      <c r="F2884" s="27" t="str">
        <f t="shared" ref="F2884:F2947" si="181">IF(C2884&gt;=4.5,"Top Employee",IF(C2884&gt;=2.5,"Developing","At Risk"))</f>
        <v>Top Employee</v>
      </c>
      <c r="G2884" s="58" t="str">
        <f t="shared" ref="G2884:G2947" si="182">IF(AND(C2884&gt;=4.5,C2884&lt;=5),"50% Bonus",IF(AND(C2884&gt;=2.5,C2884&lt;4.5),"30% Bonus","No Bonus"))</f>
        <v>50% Bonus</v>
      </c>
      <c r="H2884" s="60" t="str">
        <f t="shared" ref="H2884:H2947" si="183">IF(OR(C2884&lt;=2,C2884&gt;=5),"Invalid","Valid")</f>
        <v>Valid</v>
      </c>
    </row>
    <row r="2885" spans="1:8" x14ac:dyDescent="0.2">
      <c r="A2885" s="26" t="s">
        <v>8988</v>
      </c>
      <c r="B2885" s="26" t="s">
        <v>5151</v>
      </c>
      <c r="C2885" s="26">
        <v>1.41</v>
      </c>
      <c r="D2885" s="27" t="str">
        <f t="shared" si="180"/>
        <v>📈Low Performer</v>
      </c>
      <c r="E2885" s="27" t="str" cm="1">
        <f t="array" ref="E2885">_xlfn.IFS(C2885&gt;= 4.5,"Excellent",C2885 &gt;=3.5,"Good",C2885&gt;=2.5,"Average",C2885&gt;= 1.5,"Below Avg",C2885&lt;1.5,"Poor")</f>
        <v>Poor</v>
      </c>
      <c r="F2885" s="27" t="str">
        <f t="shared" si="181"/>
        <v>At Risk</v>
      </c>
      <c r="G2885" s="58" t="str">
        <f t="shared" si="182"/>
        <v>No Bonus</v>
      </c>
      <c r="H2885" s="60" t="str">
        <f t="shared" si="183"/>
        <v>Invalid</v>
      </c>
    </row>
    <row r="2886" spans="1:8" x14ac:dyDescent="0.2">
      <c r="A2886" s="26" t="s">
        <v>8991</v>
      </c>
      <c r="B2886" s="26" t="s">
        <v>7242</v>
      </c>
      <c r="C2886" s="26">
        <v>4.49</v>
      </c>
      <c r="D2886" s="27" t="str">
        <f t="shared" si="180"/>
        <v>✅High Performer</v>
      </c>
      <c r="E2886" s="27" t="str" cm="1">
        <f t="array" ref="E2886">_xlfn.IFS(C2886&gt;= 4.5,"Excellent",C2886 &gt;=3.5,"Good",C2886&gt;=2.5,"Average",C2886&gt;= 1.5,"Below Avg",C2886&lt;1.5,"Poor")</f>
        <v>Good</v>
      </c>
      <c r="F2886" s="27" t="str">
        <f t="shared" si="181"/>
        <v>Developing</v>
      </c>
      <c r="G2886" s="58" t="str">
        <f t="shared" si="182"/>
        <v>30% Bonus</v>
      </c>
      <c r="H2886" s="60" t="str">
        <f t="shared" si="183"/>
        <v>Valid</v>
      </c>
    </row>
    <row r="2887" spans="1:8" x14ac:dyDescent="0.2">
      <c r="A2887" s="26" t="s">
        <v>8993</v>
      </c>
      <c r="B2887" s="26" t="s">
        <v>8994</v>
      </c>
      <c r="C2887" s="26">
        <v>3.18</v>
      </c>
      <c r="D2887" s="27" t="str">
        <f t="shared" si="180"/>
        <v>✅High Performer</v>
      </c>
      <c r="E2887" s="27" t="str" cm="1">
        <f t="array" ref="E2887">_xlfn.IFS(C2887&gt;= 4.5,"Excellent",C2887 &gt;=3.5,"Good",C2887&gt;=2.5,"Average",C2887&gt;= 1.5,"Below Avg",C2887&lt;1.5,"Poor")</f>
        <v>Average</v>
      </c>
      <c r="F2887" s="27" t="str">
        <f t="shared" si="181"/>
        <v>Developing</v>
      </c>
      <c r="G2887" s="58" t="str">
        <f t="shared" si="182"/>
        <v>30% Bonus</v>
      </c>
      <c r="H2887" s="60" t="str">
        <f t="shared" si="183"/>
        <v>Valid</v>
      </c>
    </row>
    <row r="2888" spans="1:8" x14ac:dyDescent="0.2">
      <c r="A2888" s="26" t="s">
        <v>8996</v>
      </c>
      <c r="B2888" s="26" t="s">
        <v>6807</v>
      </c>
      <c r="C2888" s="26">
        <v>4.38</v>
      </c>
      <c r="D2888" s="27" t="str">
        <f t="shared" si="180"/>
        <v>✅High Performer</v>
      </c>
      <c r="E2888" s="27" t="str" cm="1">
        <f t="array" ref="E2888">_xlfn.IFS(C2888&gt;= 4.5,"Excellent",C2888 &gt;=3.5,"Good",C2888&gt;=2.5,"Average",C2888&gt;= 1.5,"Below Avg",C2888&lt;1.5,"Poor")</f>
        <v>Good</v>
      </c>
      <c r="F2888" s="27" t="str">
        <f t="shared" si="181"/>
        <v>Developing</v>
      </c>
      <c r="G2888" s="58" t="str">
        <f t="shared" si="182"/>
        <v>30% Bonus</v>
      </c>
      <c r="H2888" s="60" t="str">
        <f t="shared" si="183"/>
        <v>Valid</v>
      </c>
    </row>
    <row r="2889" spans="1:8" x14ac:dyDescent="0.2">
      <c r="A2889" s="26" t="s">
        <v>8998</v>
      </c>
      <c r="B2889" s="26" t="s">
        <v>8999</v>
      </c>
      <c r="C2889" s="26">
        <v>1.58</v>
      </c>
      <c r="D2889" s="27" t="str">
        <f t="shared" si="180"/>
        <v>📈Low Performer</v>
      </c>
      <c r="E2889" s="27" t="str" cm="1">
        <f t="array" ref="E2889">_xlfn.IFS(C2889&gt;= 4.5,"Excellent",C2889 &gt;=3.5,"Good",C2889&gt;=2.5,"Average",C2889&gt;= 1.5,"Below Avg",C2889&lt;1.5,"Poor")</f>
        <v>Below Avg</v>
      </c>
      <c r="F2889" s="27" t="str">
        <f t="shared" si="181"/>
        <v>At Risk</v>
      </c>
      <c r="G2889" s="58" t="str">
        <f t="shared" si="182"/>
        <v>No Bonus</v>
      </c>
      <c r="H2889" s="60" t="str">
        <f t="shared" si="183"/>
        <v>Invalid</v>
      </c>
    </row>
    <row r="2890" spans="1:8" x14ac:dyDescent="0.2">
      <c r="A2890" s="26" t="s">
        <v>9001</v>
      </c>
      <c r="B2890" s="26" t="s">
        <v>9002</v>
      </c>
      <c r="C2890" s="26">
        <v>3.12</v>
      </c>
      <c r="D2890" s="27" t="str">
        <f t="shared" si="180"/>
        <v>✅High Performer</v>
      </c>
      <c r="E2890" s="27" t="str" cm="1">
        <f t="array" ref="E2890">_xlfn.IFS(C2890&gt;= 4.5,"Excellent",C2890 &gt;=3.5,"Good",C2890&gt;=2.5,"Average",C2890&gt;= 1.5,"Below Avg",C2890&lt;1.5,"Poor")</f>
        <v>Average</v>
      </c>
      <c r="F2890" s="27" t="str">
        <f t="shared" si="181"/>
        <v>Developing</v>
      </c>
      <c r="G2890" s="58" t="str">
        <f t="shared" si="182"/>
        <v>30% Bonus</v>
      </c>
      <c r="H2890" s="60" t="str">
        <f t="shared" si="183"/>
        <v>Valid</v>
      </c>
    </row>
    <row r="2891" spans="1:8" x14ac:dyDescent="0.2">
      <c r="A2891" s="26" t="s">
        <v>9004</v>
      </c>
      <c r="B2891" s="26" t="s">
        <v>5468</v>
      </c>
      <c r="C2891" s="26">
        <v>3.57</v>
      </c>
      <c r="D2891" s="27" t="str">
        <f t="shared" si="180"/>
        <v>✅High Performer</v>
      </c>
      <c r="E2891" s="27" t="str" cm="1">
        <f t="array" ref="E2891">_xlfn.IFS(C2891&gt;= 4.5,"Excellent",C2891 &gt;=3.5,"Good",C2891&gt;=2.5,"Average",C2891&gt;= 1.5,"Below Avg",C2891&lt;1.5,"Poor")</f>
        <v>Good</v>
      </c>
      <c r="F2891" s="27" t="str">
        <f t="shared" si="181"/>
        <v>Developing</v>
      </c>
      <c r="G2891" s="58" t="str">
        <f t="shared" si="182"/>
        <v>30% Bonus</v>
      </c>
      <c r="H2891" s="60" t="str">
        <f t="shared" si="183"/>
        <v>Valid</v>
      </c>
    </row>
    <row r="2892" spans="1:8" x14ac:dyDescent="0.2">
      <c r="A2892" s="26" t="s">
        <v>9006</v>
      </c>
      <c r="B2892" s="26" t="s">
        <v>7908</v>
      </c>
      <c r="C2892" s="26">
        <v>2.16</v>
      </c>
      <c r="D2892" s="27" t="str">
        <f t="shared" si="180"/>
        <v>📈Low Performer</v>
      </c>
      <c r="E2892" s="27" t="str" cm="1">
        <f t="array" ref="E2892">_xlfn.IFS(C2892&gt;= 4.5,"Excellent",C2892 &gt;=3.5,"Good",C2892&gt;=2.5,"Average",C2892&gt;= 1.5,"Below Avg",C2892&lt;1.5,"Poor")</f>
        <v>Below Avg</v>
      </c>
      <c r="F2892" s="27" t="str">
        <f t="shared" si="181"/>
        <v>At Risk</v>
      </c>
      <c r="G2892" s="58" t="str">
        <f t="shared" si="182"/>
        <v>No Bonus</v>
      </c>
      <c r="H2892" s="60" t="str">
        <f t="shared" si="183"/>
        <v>Valid</v>
      </c>
    </row>
    <row r="2893" spans="1:8" x14ac:dyDescent="0.2">
      <c r="A2893" s="26" t="s">
        <v>9008</v>
      </c>
      <c r="B2893" s="26" t="s">
        <v>463</v>
      </c>
      <c r="C2893" s="26">
        <v>1.1000000000000001</v>
      </c>
      <c r="D2893" s="27" t="str">
        <f t="shared" si="180"/>
        <v>📈Low Performer</v>
      </c>
      <c r="E2893" s="27" t="str" cm="1">
        <f t="array" ref="E2893">_xlfn.IFS(C2893&gt;= 4.5,"Excellent",C2893 &gt;=3.5,"Good",C2893&gt;=2.5,"Average",C2893&gt;= 1.5,"Below Avg",C2893&lt;1.5,"Poor")</f>
        <v>Poor</v>
      </c>
      <c r="F2893" s="27" t="str">
        <f t="shared" si="181"/>
        <v>At Risk</v>
      </c>
      <c r="G2893" s="58" t="str">
        <f t="shared" si="182"/>
        <v>No Bonus</v>
      </c>
      <c r="H2893" s="60" t="str">
        <f t="shared" si="183"/>
        <v>Invalid</v>
      </c>
    </row>
    <row r="2894" spans="1:8" x14ac:dyDescent="0.2">
      <c r="A2894" s="26" t="s">
        <v>9010</v>
      </c>
      <c r="B2894" s="26" t="s">
        <v>6129</v>
      </c>
      <c r="C2894" s="26">
        <v>3.49</v>
      </c>
      <c r="D2894" s="27" t="str">
        <f t="shared" si="180"/>
        <v>✅High Performer</v>
      </c>
      <c r="E2894" s="27" t="str" cm="1">
        <f t="array" ref="E2894">_xlfn.IFS(C2894&gt;= 4.5,"Excellent",C2894 &gt;=3.5,"Good",C2894&gt;=2.5,"Average",C2894&gt;= 1.5,"Below Avg",C2894&lt;1.5,"Poor")</f>
        <v>Average</v>
      </c>
      <c r="F2894" s="27" t="str">
        <f t="shared" si="181"/>
        <v>Developing</v>
      </c>
      <c r="G2894" s="58" t="str">
        <f t="shared" si="182"/>
        <v>30% Bonus</v>
      </c>
      <c r="H2894" s="60" t="str">
        <f t="shared" si="183"/>
        <v>Valid</v>
      </c>
    </row>
    <row r="2895" spans="1:8" x14ac:dyDescent="0.2">
      <c r="A2895" s="26" t="s">
        <v>9012</v>
      </c>
      <c r="B2895" s="26" t="s">
        <v>1777</v>
      </c>
      <c r="C2895" s="26">
        <v>1.69</v>
      </c>
      <c r="D2895" s="27" t="str">
        <f t="shared" si="180"/>
        <v>📈Low Performer</v>
      </c>
      <c r="E2895" s="27" t="str" cm="1">
        <f t="array" ref="E2895">_xlfn.IFS(C2895&gt;= 4.5,"Excellent",C2895 &gt;=3.5,"Good",C2895&gt;=2.5,"Average",C2895&gt;= 1.5,"Below Avg",C2895&lt;1.5,"Poor")</f>
        <v>Below Avg</v>
      </c>
      <c r="F2895" s="27" t="str">
        <f t="shared" si="181"/>
        <v>At Risk</v>
      </c>
      <c r="G2895" s="58" t="str">
        <f t="shared" si="182"/>
        <v>No Bonus</v>
      </c>
      <c r="H2895" s="60" t="str">
        <f t="shared" si="183"/>
        <v>Invalid</v>
      </c>
    </row>
    <row r="2896" spans="1:8" x14ac:dyDescent="0.2">
      <c r="A2896" s="26" t="s">
        <v>9014</v>
      </c>
      <c r="B2896" s="26" t="s">
        <v>2209</v>
      </c>
      <c r="C2896" s="26">
        <v>4.08</v>
      </c>
      <c r="D2896" s="27" t="str">
        <f t="shared" si="180"/>
        <v>✅High Performer</v>
      </c>
      <c r="E2896" s="27" t="str" cm="1">
        <f t="array" ref="E2896">_xlfn.IFS(C2896&gt;= 4.5,"Excellent",C2896 &gt;=3.5,"Good",C2896&gt;=2.5,"Average",C2896&gt;= 1.5,"Below Avg",C2896&lt;1.5,"Poor")</f>
        <v>Good</v>
      </c>
      <c r="F2896" s="27" t="str">
        <f t="shared" si="181"/>
        <v>Developing</v>
      </c>
      <c r="G2896" s="58" t="str">
        <f t="shared" si="182"/>
        <v>30% Bonus</v>
      </c>
      <c r="H2896" s="60" t="str">
        <f t="shared" si="183"/>
        <v>Valid</v>
      </c>
    </row>
    <row r="2897" spans="1:8" x14ac:dyDescent="0.2">
      <c r="A2897" s="26" t="s">
        <v>9016</v>
      </c>
      <c r="B2897" s="26" t="s">
        <v>9017</v>
      </c>
      <c r="C2897" s="26">
        <v>2.9</v>
      </c>
      <c r="D2897" s="27" t="str">
        <f t="shared" si="180"/>
        <v>📈Low Performer</v>
      </c>
      <c r="E2897" s="27" t="str" cm="1">
        <f t="array" ref="E2897">_xlfn.IFS(C2897&gt;= 4.5,"Excellent",C2897 &gt;=3.5,"Good",C2897&gt;=2.5,"Average",C2897&gt;= 1.5,"Below Avg",C2897&lt;1.5,"Poor")</f>
        <v>Average</v>
      </c>
      <c r="F2897" s="27" t="str">
        <f t="shared" si="181"/>
        <v>Developing</v>
      </c>
      <c r="G2897" s="58" t="str">
        <f t="shared" si="182"/>
        <v>30% Bonus</v>
      </c>
      <c r="H2897" s="60" t="str">
        <f t="shared" si="183"/>
        <v>Valid</v>
      </c>
    </row>
    <row r="2898" spans="1:8" x14ac:dyDescent="0.2">
      <c r="A2898" s="26" t="s">
        <v>9019</v>
      </c>
      <c r="B2898" s="26" t="s">
        <v>8111</v>
      </c>
      <c r="C2898" s="26">
        <v>2.12</v>
      </c>
      <c r="D2898" s="27" t="str">
        <f t="shared" si="180"/>
        <v>📈Low Performer</v>
      </c>
      <c r="E2898" s="27" t="str" cm="1">
        <f t="array" ref="E2898">_xlfn.IFS(C2898&gt;= 4.5,"Excellent",C2898 &gt;=3.5,"Good",C2898&gt;=2.5,"Average",C2898&gt;= 1.5,"Below Avg",C2898&lt;1.5,"Poor")</f>
        <v>Below Avg</v>
      </c>
      <c r="F2898" s="27" t="str">
        <f t="shared" si="181"/>
        <v>At Risk</v>
      </c>
      <c r="G2898" s="58" t="str">
        <f t="shared" si="182"/>
        <v>No Bonus</v>
      </c>
      <c r="H2898" s="60" t="str">
        <f t="shared" si="183"/>
        <v>Valid</v>
      </c>
    </row>
    <row r="2899" spans="1:8" x14ac:dyDescent="0.2">
      <c r="A2899" s="26" t="s">
        <v>9021</v>
      </c>
      <c r="B2899" s="26" t="s">
        <v>7918</v>
      </c>
      <c r="C2899" s="26">
        <v>2.78</v>
      </c>
      <c r="D2899" s="27" t="str">
        <f t="shared" si="180"/>
        <v>📈Low Performer</v>
      </c>
      <c r="E2899" s="27" t="str" cm="1">
        <f t="array" ref="E2899">_xlfn.IFS(C2899&gt;= 4.5,"Excellent",C2899 &gt;=3.5,"Good",C2899&gt;=2.5,"Average",C2899&gt;= 1.5,"Below Avg",C2899&lt;1.5,"Poor")</f>
        <v>Average</v>
      </c>
      <c r="F2899" s="27" t="str">
        <f t="shared" si="181"/>
        <v>Developing</v>
      </c>
      <c r="G2899" s="58" t="str">
        <f t="shared" si="182"/>
        <v>30% Bonus</v>
      </c>
      <c r="H2899" s="60" t="str">
        <f t="shared" si="183"/>
        <v>Valid</v>
      </c>
    </row>
    <row r="2900" spans="1:8" x14ac:dyDescent="0.2">
      <c r="A2900" s="26" t="s">
        <v>9023</v>
      </c>
      <c r="B2900" s="26" t="s">
        <v>4168</v>
      </c>
      <c r="C2900" s="26">
        <v>3.32</v>
      </c>
      <c r="D2900" s="27" t="str">
        <f t="shared" si="180"/>
        <v>✅High Performer</v>
      </c>
      <c r="E2900" s="27" t="str" cm="1">
        <f t="array" ref="E2900">_xlfn.IFS(C2900&gt;= 4.5,"Excellent",C2900 &gt;=3.5,"Good",C2900&gt;=2.5,"Average",C2900&gt;= 1.5,"Below Avg",C2900&lt;1.5,"Poor")</f>
        <v>Average</v>
      </c>
      <c r="F2900" s="27" t="str">
        <f t="shared" si="181"/>
        <v>Developing</v>
      </c>
      <c r="G2900" s="58" t="str">
        <f t="shared" si="182"/>
        <v>30% Bonus</v>
      </c>
      <c r="H2900" s="60" t="str">
        <f t="shared" si="183"/>
        <v>Valid</v>
      </c>
    </row>
    <row r="2901" spans="1:8" x14ac:dyDescent="0.2">
      <c r="A2901" s="26" t="s">
        <v>9025</v>
      </c>
      <c r="B2901" s="26" t="s">
        <v>9026</v>
      </c>
      <c r="C2901" s="26">
        <v>4.9400000000000004</v>
      </c>
      <c r="D2901" s="27" t="str">
        <f t="shared" si="180"/>
        <v>✅High Performer</v>
      </c>
      <c r="E2901" s="27" t="str" cm="1">
        <f t="array" ref="E2901">_xlfn.IFS(C2901&gt;= 4.5,"Excellent",C2901 &gt;=3.5,"Good",C2901&gt;=2.5,"Average",C2901&gt;= 1.5,"Below Avg",C2901&lt;1.5,"Poor")</f>
        <v>Excellent</v>
      </c>
      <c r="F2901" s="27" t="str">
        <f t="shared" si="181"/>
        <v>Top Employee</v>
      </c>
      <c r="G2901" s="58" t="str">
        <f t="shared" si="182"/>
        <v>50% Bonus</v>
      </c>
      <c r="H2901" s="60" t="str">
        <f t="shared" si="183"/>
        <v>Valid</v>
      </c>
    </row>
    <row r="2902" spans="1:8" x14ac:dyDescent="0.2">
      <c r="A2902" s="26" t="s">
        <v>9028</v>
      </c>
      <c r="B2902" s="26" t="s">
        <v>3513</v>
      </c>
      <c r="C2902" s="26">
        <v>2.52</v>
      </c>
      <c r="D2902" s="27" t="str">
        <f t="shared" si="180"/>
        <v>📈Low Performer</v>
      </c>
      <c r="E2902" s="27" t="str" cm="1">
        <f t="array" ref="E2902">_xlfn.IFS(C2902&gt;= 4.5,"Excellent",C2902 &gt;=3.5,"Good",C2902&gt;=2.5,"Average",C2902&gt;= 1.5,"Below Avg",C2902&lt;1.5,"Poor")</f>
        <v>Average</v>
      </c>
      <c r="F2902" s="27" t="str">
        <f t="shared" si="181"/>
        <v>Developing</v>
      </c>
      <c r="G2902" s="58" t="str">
        <f t="shared" si="182"/>
        <v>30% Bonus</v>
      </c>
      <c r="H2902" s="60" t="str">
        <f t="shared" si="183"/>
        <v>Valid</v>
      </c>
    </row>
    <row r="2903" spans="1:8" x14ac:dyDescent="0.2">
      <c r="A2903" s="26" t="s">
        <v>9030</v>
      </c>
      <c r="B2903" s="26" t="s">
        <v>8680</v>
      </c>
      <c r="C2903" s="26">
        <v>2.86</v>
      </c>
      <c r="D2903" s="27" t="str">
        <f t="shared" si="180"/>
        <v>📈Low Performer</v>
      </c>
      <c r="E2903" s="27" t="str" cm="1">
        <f t="array" ref="E2903">_xlfn.IFS(C2903&gt;= 4.5,"Excellent",C2903 &gt;=3.5,"Good",C2903&gt;=2.5,"Average",C2903&gt;= 1.5,"Below Avg",C2903&lt;1.5,"Poor")</f>
        <v>Average</v>
      </c>
      <c r="F2903" s="27" t="str">
        <f t="shared" si="181"/>
        <v>Developing</v>
      </c>
      <c r="G2903" s="58" t="str">
        <f t="shared" si="182"/>
        <v>30% Bonus</v>
      </c>
      <c r="H2903" s="60" t="str">
        <f t="shared" si="183"/>
        <v>Valid</v>
      </c>
    </row>
    <row r="2904" spans="1:8" x14ac:dyDescent="0.2">
      <c r="A2904" s="26" t="s">
        <v>9033</v>
      </c>
      <c r="B2904" s="26" t="s">
        <v>9034</v>
      </c>
      <c r="C2904" s="26">
        <v>4.37</v>
      </c>
      <c r="D2904" s="27" t="str">
        <f t="shared" si="180"/>
        <v>✅High Performer</v>
      </c>
      <c r="E2904" s="27" t="str" cm="1">
        <f t="array" ref="E2904">_xlfn.IFS(C2904&gt;= 4.5,"Excellent",C2904 &gt;=3.5,"Good",C2904&gt;=2.5,"Average",C2904&gt;= 1.5,"Below Avg",C2904&lt;1.5,"Poor")</f>
        <v>Good</v>
      </c>
      <c r="F2904" s="27" t="str">
        <f t="shared" si="181"/>
        <v>Developing</v>
      </c>
      <c r="G2904" s="58" t="str">
        <f t="shared" si="182"/>
        <v>30% Bonus</v>
      </c>
      <c r="H2904" s="60" t="str">
        <f t="shared" si="183"/>
        <v>Valid</v>
      </c>
    </row>
    <row r="2905" spans="1:8" x14ac:dyDescent="0.2">
      <c r="A2905" s="26" t="s">
        <v>9037</v>
      </c>
      <c r="B2905" s="26" t="s">
        <v>7708</v>
      </c>
      <c r="C2905" s="26">
        <v>1.95</v>
      </c>
      <c r="D2905" s="27" t="str">
        <f t="shared" si="180"/>
        <v>📈Low Performer</v>
      </c>
      <c r="E2905" s="27" t="str" cm="1">
        <f t="array" ref="E2905">_xlfn.IFS(C2905&gt;= 4.5,"Excellent",C2905 &gt;=3.5,"Good",C2905&gt;=2.5,"Average",C2905&gt;= 1.5,"Below Avg",C2905&lt;1.5,"Poor")</f>
        <v>Below Avg</v>
      </c>
      <c r="F2905" s="27" t="str">
        <f t="shared" si="181"/>
        <v>At Risk</v>
      </c>
      <c r="G2905" s="58" t="str">
        <f t="shared" si="182"/>
        <v>No Bonus</v>
      </c>
      <c r="H2905" s="60" t="str">
        <f t="shared" si="183"/>
        <v>Invalid</v>
      </c>
    </row>
    <row r="2906" spans="1:8" x14ac:dyDescent="0.2">
      <c r="A2906" s="26" t="s">
        <v>9040</v>
      </c>
      <c r="B2906" s="26" t="s">
        <v>6351</v>
      </c>
      <c r="C2906" s="26">
        <v>2.31</v>
      </c>
      <c r="D2906" s="27" t="str">
        <f t="shared" si="180"/>
        <v>📈Low Performer</v>
      </c>
      <c r="E2906" s="27" t="str" cm="1">
        <f t="array" ref="E2906">_xlfn.IFS(C2906&gt;= 4.5,"Excellent",C2906 &gt;=3.5,"Good",C2906&gt;=2.5,"Average",C2906&gt;= 1.5,"Below Avg",C2906&lt;1.5,"Poor")</f>
        <v>Below Avg</v>
      </c>
      <c r="F2906" s="27" t="str">
        <f t="shared" si="181"/>
        <v>At Risk</v>
      </c>
      <c r="G2906" s="58" t="str">
        <f t="shared" si="182"/>
        <v>No Bonus</v>
      </c>
      <c r="H2906" s="60" t="str">
        <f t="shared" si="183"/>
        <v>Valid</v>
      </c>
    </row>
    <row r="2907" spans="1:8" x14ac:dyDescent="0.2">
      <c r="A2907" s="26" t="s">
        <v>9042</v>
      </c>
      <c r="B2907" s="26" t="s">
        <v>1589</v>
      </c>
      <c r="C2907" s="26">
        <v>2.4700000000000002</v>
      </c>
      <c r="D2907" s="27" t="str">
        <f t="shared" si="180"/>
        <v>📈Low Performer</v>
      </c>
      <c r="E2907" s="27" t="str" cm="1">
        <f t="array" ref="E2907">_xlfn.IFS(C2907&gt;= 4.5,"Excellent",C2907 &gt;=3.5,"Good",C2907&gt;=2.5,"Average",C2907&gt;= 1.5,"Below Avg",C2907&lt;1.5,"Poor")</f>
        <v>Below Avg</v>
      </c>
      <c r="F2907" s="27" t="str">
        <f t="shared" si="181"/>
        <v>At Risk</v>
      </c>
      <c r="G2907" s="58" t="str">
        <f t="shared" si="182"/>
        <v>No Bonus</v>
      </c>
      <c r="H2907" s="60" t="str">
        <f t="shared" si="183"/>
        <v>Valid</v>
      </c>
    </row>
    <row r="2908" spans="1:8" x14ac:dyDescent="0.2">
      <c r="A2908" s="26" t="s">
        <v>9044</v>
      </c>
      <c r="B2908" s="26" t="s">
        <v>4740</v>
      </c>
      <c r="C2908" s="26">
        <v>4.78</v>
      </c>
      <c r="D2908" s="27" t="str">
        <f t="shared" si="180"/>
        <v>✅High Performer</v>
      </c>
      <c r="E2908" s="27" t="str" cm="1">
        <f t="array" ref="E2908">_xlfn.IFS(C2908&gt;= 4.5,"Excellent",C2908 &gt;=3.5,"Good",C2908&gt;=2.5,"Average",C2908&gt;= 1.5,"Below Avg",C2908&lt;1.5,"Poor")</f>
        <v>Excellent</v>
      </c>
      <c r="F2908" s="27" t="str">
        <f t="shared" si="181"/>
        <v>Top Employee</v>
      </c>
      <c r="G2908" s="58" t="str">
        <f t="shared" si="182"/>
        <v>50% Bonus</v>
      </c>
      <c r="H2908" s="60" t="str">
        <f t="shared" si="183"/>
        <v>Valid</v>
      </c>
    </row>
    <row r="2909" spans="1:8" x14ac:dyDescent="0.2">
      <c r="A2909" s="26" t="s">
        <v>9047</v>
      </c>
      <c r="B2909" s="26" t="s">
        <v>9048</v>
      </c>
      <c r="C2909" s="26">
        <v>1.27</v>
      </c>
      <c r="D2909" s="27" t="str">
        <f t="shared" si="180"/>
        <v>📈Low Performer</v>
      </c>
      <c r="E2909" s="27" t="str" cm="1">
        <f t="array" ref="E2909">_xlfn.IFS(C2909&gt;= 4.5,"Excellent",C2909 &gt;=3.5,"Good",C2909&gt;=2.5,"Average",C2909&gt;= 1.5,"Below Avg",C2909&lt;1.5,"Poor")</f>
        <v>Poor</v>
      </c>
      <c r="F2909" s="27" t="str">
        <f t="shared" si="181"/>
        <v>At Risk</v>
      </c>
      <c r="G2909" s="58" t="str">
        <f t="shared" si="182"/>
        <v>No Bonus</v>
      </c>
      <c r="H2909" s="60" t="str">
        <f t="shared" si="183"/>
        <v>Invalid</v>
      </c>
    </row>
    <row r="2910" spans="1:8" x14ac:dyDescent="0.2">
      <c r="A2910" s="26" t="s">
        <v>9050</v>
      </c>
      <c r="B2910" s="26" t="s">
        <v>7905</v>
      </c>
      <c r="C2910" s="26">
        <v>1.3</v>
      </c>
      <c r="D2910" s="27" t="str">
        <f t="shared" si="180"/>
        <v>📈Low Performer</v>
      </c>
      <c r="E2910" s="27" t="str" cm="1">
        <f t="array" ref="E2910">_xlfn.IFS(C2910&gt;= 4.5,"Excellent",C2910 &gt;=3.5,"Good",C2910&gt;=2.5,"Average",C2910&gt;= 1.5,"Below Avg",C2910&lt;1.5,"Poor")</f>
        <v>Poor</v>
      </c>
      <c r="F2910" s="27" t="str">
        <f t="shared" si="181"/>
        <v>At Risk</v>
      </c>
      <c r="G2910" s="58" t="str">
        <f t="shared" si="182"/>
        <v>No Bonus</v>
      </c>
      <c r="H2910" s="60" t="str">
        <f t="shared" si="183"/>
        <v>Invalid</v>
      </c>
    </row>
    <row r="2911" spans="1:8" x14ac:dyDescent="0.2">
      <c r="A2911" s="26" t="s">
        <v>9053</v>
      </c>
      <c r="B2911" s="26" t="s">
        <v>4718</v>
      </c>
      <c r="C2911" s="26">
        <v>3.96</v>
      </c>
      <c r="D2911" s="27" t="str">
        <f t="shared" si="180"/>
        <v>✅High Performer</v>
      </c>
      <c r="E2911" s="27" t="str" cm="1">
        <f t="array" ref="E2911">_xlfn.IFS(C2911&gt;= 4.5,"Excellent",C2911 &gt;=3.5,"Good",C2911&gt;=2.5,"Average",C2911&gt;= 1.5,"Below Avg",C2911&lt;1.5,"Poor")</f>
        <v>Good</v>
      </c>
      <c r="F2911" s="27" t="str">
        <f t="shared" si="181"/>
        <v>Developing</v>
      </c>
      <c r="G2911" s="58" t="str">
        <f t="shared" si="182"/>
        <v>30% Bonus</v>
      </c>
      <c r="H2911" s="60" t="str">
        <f t="shared" si="183"/>
        <v>Valid</v>
      </c>
    </row>
    <row r="2912" spans="1:8" x14ac:dyDescent="0.2">
      <c r="A2912" s="26" t="s">
        <v>9056</v>
      </c>
      <c r="B2912" s="26" t="s">
        <v>6527</v>
      </c>
      <c r="C2912" s="26">
        <v>1.41</v>
      </c>
      <c r="D2912" s="27" t="str">
        <f t="shared" si="180"/>
        <v>📈Low Performer</v>
      </c>
      <c r="E2912" s="27" t="str" cm="1">
        <f t="array" ref="E2912">_xlfn.IFS(C2912&gt;= 4.5,"Excellent",C2912 &gt;=3.5,"Good",C2912&gt;=2.5,"Average",C2912&gt;= 1.5,"Below Avg",C2912&lt;1.5,"Poor")</f>
        <v>Poor</v>
      </c>
      <c r="F2912" s="27" t="str">
        <f t="shared" si="181"/>
        <v>At Risk</v>
      </c>
      <c r="G2912" s="58" t="str">
        <f t="shared" si="182"/>
        <v>No Bonus</v>
      </c>
      <c r="H2912" s="60" t="str">
        <f t="shared" si="183"/>
        <v>Invalid</v>
      </c>
    </row>
    <row r="2913" spans="1:8" x14ac:dyDescent="0.2">
      <c r="A2913" s="26" t="s">
        <v>9058</v>
      </c>
      <c r="B2913" s="26" t="s">
        <v>92</v>
      </c>
      <c r="C2913" s="26">
        <v>3.35</v>
      </c>
      <c r="D2913" s="27" t="str">
        <f t="shared" si="180"/>
        <v>✅High Performer</v>
      </c>
      <c r="E2913" s="27" t="str" cm="1">
        <f t="array" ref="E2913">_xlfn.IFS(C2913&gt;= 4.5,"Excellent",C2913 &gt;=3.5,"Good",C2913&gt;=2.5,"Average",C2913&gt;= 1.5,"Below Avg",C2913&lt;1.5,"Poor")</f>
        <v>Average</v>
      </c>
      <c r="F2913" s="27" t="str">
        <f t="shared" si="181"/>
        <v>Developing</v>
      </c>
      <c r="G2913" s="58" t="str">
        <f t="shared" si="182"/>
        <v>30% Bonus</v>
      </c>
      <c r="H2913" s="60" t="str">
        <f t="shared" si="183"/>
        <v>Valid</v>
      </c>
    </row>
    <row r="2914" spans="1:8" x14ac:dyDescent="0.2">
      <c r="A2914" s="26" t="s">
        <v>9060</v>
      </c>
      <c r="B2914" s="26" t="s">
        <v>6527</v>
      </c>
      <c r="C2914" s="26">
        <v>3.21</v>
      </c>
      <c r="D2914" s="27" t="str">
        <f t="shared" si="180"/>
        <v>✅High Performer</v>
      </c>
      <c r="E2914" s="27" t="str" cm="1">
        <f t="array" ref="E2914">_xlfn.IFS(C2914&gt;= 4.5,"Excellent",C2914 &gt;=3.5,"Good",C2914&gt;=2.5,"Average",C2914&gt;= 1.5,"Below Avg",C2914&lt;1.5,"Poor")</f>
        <v>Average</v>
      </c>
      <c r="F2914" s="27" t="str">
        <f t="shared" si="181"/>
        <v>Developing</v>
      </c>
      <c r="G2914" s="58" t="str">
        <f t="shared" si="182"/>
        <v>30% Bonus</v>
      </c>
      <c r="H2914" s="60" t="str">
        <f t="shared" si="183"/>
        <v>Valid</v>
      </c>
    </row>
    <row r="2915" spans="1:8" x14ac:dyDescent="0.2">
      <c r="A2915" s="26" t="s">
        <v>9062</v>
      </c>
      <c r="B2915" s="26" t="s">
        <v>2599</v>
      </c>
      <c r="C2915" s="26">
        <v>4.51</v>
      </c>
      <c r="D2915" s="27" t="str">
        <f t="shared" si="180"/>
        <v>✅High Performer</v>
      </c>
      <c r="E2915" s="27" t="str" cm="1">
        <f t="array" ref="E2915">_xlfn.IFS(C2915&gt;= 4.5,"Excellent",C2915 &gt;=3.5,"Good",C2915&gt;=2.5,"Average",C2915&gt;= 1.5,"Below Avg",C2915&lt;1.5,"Poor")</f>
        <v>Excellent</v>
      </c>
      <c r="F2915" s="27" t="str">
        <f t="shared" si="181"/>
        <v>Top Employee</v>
      </c>
      <c r="G2915" s="58" t="str">
        <f t="shared" si="182"/>
        <v>50% Bonus</v>
      </c>
      <c r="H2915" s="60" t="str">
        <f t="shared" si="183"/>
        <v>Valid</v>
      </c>
    </row>
    <row r="2916" spans="1:8" x14ac:dyDescent="0.2">
      <c r="A2916" s="26" t="s">
        <v>9064</v>
      </c>
      <c r="B2916" s="26" t="s">
        <v>9065</v>
      </c>
      <c r="C2916" s="26">
        <v>4.68</v>
      </c>
      <c r="D2916" s="27" t="str">
        <f t="shared" si="180"/>
        <v>✅High Performer</v>
      </c>
      <c r="E2916" s="27" t="str" cm="1">
        <f t="array" ref="E2916">_xlfn.IFS(C2916&gt;= 4.5,"Excellent",C2916 &gt;=3.5,"Good",C2916&gt;=2.5,"Average",C2916&gt;= 1.5,"Below Avg",C2916&lt;1.5,"Poor")</f>
        <v>Excellent</v>
      </c>
      <c r="F2916" s="27" t="str">
        <f t="shared" si="181"/>
        <v>Top Employee</v>
      </c>
      <c r="G2916" s="58" t="str">
        <f t="shared" si="182"/>
        <v>50% Bonus</v>
      </c>
      <c r="H2916" s="60" t="str">
        <f t="shared" si="183"/>
        <v>Valid</v>
      </c>
    </row>
    <row r="2917" spans="1:8" x14ac:dyDescent="0.2">
      <c r="A2917" s="26" t="s">
        <v>9067</v>
      </c>
      <c r="B2917" s="26" t="s">
        <v>4968</v>
      </c>
      <c r="C2917" s="26">
        <v>2.27</v>
      </c>
      <c r="D2917" s="27" t="str">
        <f t="shared" si="180"/>
        <v>📈Low Performer</v>
      </c>
      <c r="E2917" s="27" t="str" cm="1">
        <f t="array" ref="E2917">_xlfn.IFS(C2917&gt;= 4.5,"Excellent",C2917 &gt;=3.5,"Good",C2917&gt;=2.5,"Average",C2917&gt;= 1.5,"Below Avg",C2917&lt;1.5,"Poor")</f>
        <v>Below Avg</v>
      </c>
      <c r="F2917" s="27" t="str">
        <f t="shared" si="181"/>
        <v>At Risk</v>
      </c>
      <c r="G2917" s="58" t="str">
        <f t="shared" si="182"/>
        <v>No Bonus</v>
      </c>
      <c r="H2917" s="60" t="str">
        <f t="shared" si="183"/>
        <v>Valid</v>
      </c>
    </row>
    <row r="2918" spans="1:8" x14ac:dyDescent="0.2">
      <c r="A2918" s="26" t="s">
        <v>9069</v>
      </c>
      <c r="B2918" s="26" t="s">
        <v>1134</v>
      </c>
      <c r="C2918" s="26">
        <v>1.1299999999999999</v>
      </c>
      <c r="D2918" s="27" t="str">
        <f t="shared" si="180"/>
        <v>📈Low Performer</v>
      </c>
      <c r="E2918" s="27" t="str" cm="1">
        <f t="array" ref="E2918">_xlfn.IFS(C2918&gt;= 4.5,"Excellent",C2918 &gt;=3.5,"Good",C2918&gt;=2.5,"Average",C2918&gt;= 1.5,"Below Avg",C2918&lt;1.5,"Poor")</f>
        <v>Poor</v>
      </c>
      <c r="F2918" s="27" t="str">
        <f t="shared" si="181"/>
        <v>At Risk</v>
      </c>
      <c r="G2918" s="58" t="str">
        <f t="shared" si="182"/>
        <v>No Bonus</v>
      </c>
      <c r="H2918" s="60" t="str">
        <f t="shared" si="183"/>
        <v>Invalid</v>
      </c>
    </row>
    <row r="2919" spans="1:8" x14ac:dyDescent="0.2">
      <c r="A2919" s="26" t="s">
        <v>9071</v>
      </c>
      <c r="B2919" s="26" t="s">
        <v>8358</v>
      </c>
      <c r="C2919" s="26">
        <v>3.17</v>
      </c>
      <c r="D2919" s="27" t="str">
        <f t="shared" si="180"/>
        <v>✅High Performer</v>
      </c>
      <c r="E2919" s="27" t="str" cm="1">
        <f t="array" ref="E2919">_xlfn.IFS(C2919&gt;= 4.5,"Excellent",C2919 &gt;=3.5,"Good",C2919&gt;=2.5,"Average",C2919&gt;= 1.5,"Below Avg",C2919&lt;1.5,"Poor")</f>
        <v>Average</v>
      </c>
      <c r="F2919" s="27" t="str">
        <f t="shared" si="181"/>
        <v>Developing</v>
      </c>
      <c r="G2919" s="58" t="str">
        <f t="shared" si="182"/>
        <v>30% Bonus</v>
      </c>
      <c r="H2919" s="60" t="str">
        <f t="shared" si="183"/>
        <v>Valid</v>
      </c>
    </row>
    <row r="2920" spans="1:8" x14ac:dyDescent="0.2">
      <c r="A2920" s="26" t="s">
        <v>9074</v>
      </c>
      <c r="B2920" s="26" t="s">
        <v>4687</v>
      </c>
      <c r="C2920" s="26">
        <v>4.9400000000000004</v>
      </c>
      <c r="D2920" s="27" t="str">
        <f t="shared" si="180"/>
        <v>✅High Performer</v>
      </c>
      <c r="E2920" s="27" t="str" cm="1">
        <f t="array" ref="E2920">_xlfn.IFS(C2920&gt;= 4.5,"Excellent",C2920 &gt;=3.5,"Good",C2920&gt;=2.5,"Average",C2920&gt;= 1.5,"Below Avg",C2920&lt;1.5,"Poor")</f>
        <v>Excellent</v>
      </c>
      <c r="F2920" s="27" t="str">
        <f t="shared" si="181"/>
        <v>Top Employee</v>
      </c>
      <c r="G2920" s="58" t="str">
        <f t="shared" si="182"/>
        <v>50% Bonus</v>
      </c>
      <c r="H2920" s="60" t="str">
        <f t="shared" si="183"/>
        <v>Valid</v>
      </c>
    </row>
    <row r="2921" spans="1:8" x14ac:dyDescent="0.2">
      <c r="A2921" s="26" t="s">
        <v>9076</v>
      </c>
      <c r="B2921" s="26" t="s">
        <v>2032</v>
      </c>
      <c r="C2921" s="26">
        <v>4.9400000000000004</v>
      </c>
      <c r="D2921" s="27" t="str">
        <f t="shared" si="180"/>
        <v>✅High Performer</v>
      </c>
      <c r="E2921" s="27" t="str" cm="1">
        <f t="array" ref="E2921">_xlfn.IFS(C2921&gt;= 4.5,"Excellent",C2921 &gt;=3.5,"Good",C2921&gt;=2.5,"Average",C2921&gt;= 1.5,"Below Avg",C2921&lt;1.5,"Poor")</f>
        <v>Excellent</v>
      </c>
      <c r="F2921" s="27" t="str">
        <f t="shared" si="181"/>
        <v>Top Employee</v>
      </c>
      <c r="G2921" s="58" t="str">
        <f t="shared" si="182"/>
        <v>50% Bonus</v>
      </c>
      <c r="H2921" s="60" t="str">
        <f t="shared" si="183"/>
        <v>Valid</v>
      </c>
    </row>
    <row r="2922" spans="1:8" x14ac:dyDescent="0.2">
      <c r="A2922" s="26" t="s">
        <v>9078</v>
      </c>
      <c r="B2922" s="26" t="s">
        <v>9079</v>
      </c>
      <c r="C2922" s="26">
        <v>3.66</v>
      </c>
      <c r="D2922" s="27" t="str">
        <f t="shared" si="180"/>
        <v>✅High Performer</v>
      </c>
      <c r="E2922" s="27" t="str" cm="1">
        <f t="array" ref="E2922">_xlfn.IFS(C2922&gt;= 4.5,"Excellent",C2922 &gt;=3.5,"Good",C2922&gt;=2.5,"Average",C2922&gt;= 1.5,"Below Avg",C2922&lt;1.5,"Poor")</f>
        <v>Good</v>
      </c>
      <c r="F2922" s="27" t="str">
        <f t="shared" si="181"/>
        <v>Developing</v>
      </c>
      <c r="G2922" s="58" t="str">
        <f t="shared" si="182"/>
        <v>30% Bonus</v>
      </c>
      <c r="H2922" s="60" t="str">
        <f t="shared" si="183"/>
        <v>Valid</v>
      </c>
    </row>
    <row r="2923" spans="1:8" x14ac:dyDescent="0.2">
      <c r="A2923" s="26" t="s">
        <v>9082</v>
      </c>
      <c r="B2923" s="26" t="s">
        <v>9083</v>
      </c>
      <c r="C2923" s="26">
        <v>2.0699999999999998</v>
      </c>
      <c r="D2923" s="27" t="str">
        <f t="shared" si="180"/>
        <v>📈Low Performer</v>
      </c>
      <c r="E2923" s="27" t="str" cm="1">
        <f t="array" ref="E2923">_xlfn.IFS(C2923&gt;= 4.5,"Excellent",C2923 &gt;=3.5,"Good",C2923&gt;=2.5,"Average",C2923&gt;= 1.5,"Below Avg",C2923&lt;1.5,"Poor")</f>
        <v>Below Avg</v>
      </c>
      <c r="F2923" s="27" t="str">
        <f t="shared" si="181"/>
        <v>At Risk</v>
      </c>
      <c r="G2923" s="58" t="str">
        <f t="shared" si="182"/>
        <v>No Bonus</v>
      </c>
      <c r="H2923" s="60" t="str">
        <f t="shared" si="183"/>
        <v>Valid</v>
      </c>
    </row>
    <row r="2924" spans="1:8" x14ac:dyDescent="0.2">
      <c r="A2924" s="26" t="s">
        <v>9085</v>
      </c>
      <c r="B2924" s="26" t="s">
        <v>9086</v>
      </c>
      <c r="C2924" s="26">
        <v>3.12</v>
      </c>
      <c r="D2924" s="27" t="str">
        <f t="shared" si="180"/>
        <v>✅High Performer</v>
      </c>
      <c r="E2924" s="27" t="str" cm="1">
        <f t="array" ref="E2924">_xlfn.IFS(C2924&gt;= 4.5,"Excellent",C2924 &gt;=3.5,"Good",C2924&gt;=2.5,"Average",C2924&gt;= 1.5,"Below Avg",C2924&lt;1.5,"Poor")</f>
        <v>Average</v>
      </c>
      <c r="F2924" s="27" t="str">
        <f t="shared" si="181"/>
        <v>Developing</v>
      </c>
      <c r="G2924" s="58" t="str">
        <f t="shared" si="182"/>
        <v>30% Bonus</v>
      </c>
      <c r="H2924" s="60" t="str">
        <f t="shared" si="183"/>
        <v>Valid</v>
      </c>
    </row>
    <row r="2925" spans="1:8" x14ac:dyDescent="0.2">
      <c r="A2925" s="26" t="s">
        <v>9088</v>
      </c>
      <c r="B2925" s="26" t="s">
        <v>8648</v>
      </c>
      <c r="C2925" s="26">
        <v>3.39</v>
      </c>
      <c r="D2925" s="27" t="str">
        <f t="shared" si="180"/>
        <v>✅High Performer</v>
      </c>
      <c r="E2925" s="27" t="str" cm="1">
        <f t="array" ref="E2925">_xlfn.IFS(C2925&gt;= 4.5,"Excellent",C2925 &gt;=3.5,"Good",C2925&gt;=2.5,"Average",C2925&gt;= 1.5,"Below Avg",C2925&lt;1.5,"Poor")</f>
        <v>Average</v>
      </c>
      <c r="F2925" s="27" t="str">
        <f t="shared" si="181"/>
        <v>Developing</v>
      </c>
      <c r="G2925" s="58" t="str">
        <f t="shared" si="182"/>
        <v>30% Bonus</v>
      </c>
      <c r="H2925" s="60" t="str">
        <f t="shared" si="183"/>
        <v>Valid</v>
      </c>
    </row>
    <row r="2926" spans="1:8" x14ac:dyDescent="0.2">
      <c r="A2926" s="26" t="s">
        <v>9090</v>
      </c>
      <c r="B2926" s="26" t="s">
        <v>8794</v>
      </c>
      <c r="C2926" s="26">
        <v>3.01</v>
      </c>
      <c r="D2926" s="27" t="str">
        <f t="shared" si="180"/>
        <v>✅High Performer</v>
      </c>
      <c r="E2926" s="27" t="str" cm="1">
        <f t="array" ref="E2926">_xlfn.IFS(C2926&gt;= 4.5,"Excellent",C2926 &gt;=3.5,"Good",C2926&gt;=2.5,"Average",C2926&gt;= 1.5,"Below Avg",C2926&lt;1.5,"Poor")</f>
        <v>Average</v>
      </c>
      <c r="F2926" s="27" t="str">
        <f t="shared" si="181"/>
        <v>Developing</v>
      </c>
      <c r="G2926" s="58" t="str">
        <f t="shared" si="182"/>
        <v>30% Bonus</v>
      </c>
      <c r="H2926" s="60" t="str">
        <f t="shared" si="183"/>
        <v>Valid</v>
      </c>
    </row>
    <row r="2927" spans="1:8" x14ac:dyDescent="0.2">
      <c r="A2927" s="26" t="s">
        <v>9092</v>
      </c>
      <c r="B2927" s="26" t="s">
        <v>9093</v>
      </c>
      <c r="C2927" s="26">
        <v>1.97</v>
      </c>
      <c r="D2927" s="27" t="str">
        <f t="shared" si="180"/>
        <v>📈Low Performer</v>
      </c>
      <c r="E2927" s="27" t="str" cm="1">
        <f t="array" ref="E2927">_xlfn.IFS(C2927&gt;= 4.5,"Excellent",C2927 &gt;=3.5,"Good",C2927&gt;=2.5,"Average",C2927&gt;= 1.5,"Below Avg",C2927&lt;1.5,"Poor")</f>
        <v>Below Avg</v>
      </c>
      <c r="F2927" s="27" t="str">
        <f t="shared" si="181"/>
        <v>At Risk</v>
      </c>
      <c r="G2927" s="58" t="str">
        <f t="shared" si="182"/>
        <v>No Bonus</v>
      </c>
      <c r="H2927" s="60" t="str">
        <f t="shared" si="183"/>
        <v>Invalid</v>
      </c>
    </row>
    <row r="2928" spans="1:8" x14ac:dyDescent="0.2">
      <c r="A2928" s="26" t="s">
        <v>9095</v>
      </c>
      <c r="B2928" s="26" t="s">
        <v>1555</v>
      </c>
      <c r="C2928" s="26">
        <v>1.7</v>
      </c>
      <c r="D2928" s="27" t="str">
        <f t="shared" si="180"/>
        <v>📈Low Performer</v>
      </c>
      <c r="E2928" s="27" t="str" cm="1">
        <f t="array" ref="E2928">_xlfn.IFS(C2928&gt;= 4.5,"Excellent",C2928 &gt;=3.5,"Good",C2928&gt;=2.5,"Average",C2928&gt;= 1.5,"Below Avg",C2928&lt;1.5,"Poor")</f>
        <v>Below Avg</v>
      </c>
      <c r="F2928" s="27" t="str">
        <f t="shared" si="181"/>
        <v>At Risk</v>
      </c>
      <c r="G2928" s="58" t="str">
        <f t="shared" si="182"/>
        <v>No Bonus</v>
      </c>
      <c r="H2928" s="60" t="str">
        <f t="shared" si="183"/>
        <v>Invalid</v>
      </c>
    </row>
    <row r="2929" spans="1:8" x14ac:dyDescent="0.2">
      <c r="A2929" s="26" t="s">
        <v>9098</v>
      </c>
      <c r="B2929" s="26" t="s">
        <v>7316</v>
      </c>
      <c r="C2929" s="26">
        <v>3.8</v>
      </c>
      <c r="D2929" s="27" t="str">
        <f t="shared" si="180"/>
        <v>✅High Performer</v>
      </c>
      <c r="E2929" s="27" t="str" cm="1">
        <f t="array" ref="E2929">_xlfn.IFS(C2929&gt;= 4.5,"Excellent",C2929 &gt;=3.5,"Good",C2929&gt;=2.5,"Average",C2929&gt;= 1.5,"Below Avg",C2929&lt;1.5,"Poor")</f>
        <v>Good</v>
      </c>
      <c r="F2929" s="27" t="str">
        <f t="shared" si="181"/>
        <v>Developing</v>
      </c>
      <c r="G2929" s="58" t="str">
        <f t="shared" si="182"/>
        <v>30% Bonus</v>
      </c>
      <c r="H2929" s="60" t="str">
        <f t="shared" si="183"/>
        <v>Valid</v>
      </c>
    </row>
    <row r="2930" spans="1:8" x14ac:dyDescent="0.2">
      <c r="A2930" s="26" t="s">
        <v>9100</v>
      </c>
      <c r="B2930" s="26" t="s">
        <v>2195</v>
      </c>
      <c r="C2930" s="26">
        <v>1.45</v>
      </c>
      <c r="D2930" s="27" t="str">
        <f t="shared" si="180"/>
        <v>📈Low Performer</v>
      </c>
      <c r="E2930" s="27" t="str" cm="1">
        <f t="array" ref="E2930">_xlfn.IFS(C2930&gt;= 4.5,"Excellent",C2930 &gt;=3.5,"Good",C2930&gt;=2.5,"Average",C2930&gt;= 1.5,"Below Avg",C2930&lt;1.5,"Poor")</f>
        <v>Poor</v>
      </c>
      <c r="F2930" s="27" t="str">
        <f t="shared" si="181"/>
        <v>At Risk</v>
      </c>
      <c r="G2930" s="58" t="str">
        <f t="shared" si="182"/>
        <v>No Bonus</v>
      </c>
      <c r="H2930" s="60" t="str">
        <f t="shared" si="183"/>
        <v>Invalid</v>
      </c>
    </row>
    <row r="2931" spans="1:8" x14ac:dyDescent="0.2">
      <c r="A2931" s="26" t="s">
        <v>9103</v>
      </c>
      <c r="B2931" s="26" t="s">
        <v>2593</v>
      </c>
      <c r="C2931" s="26">
        <v>4.8099999999999996</v>
      </c>
      <c r="D2931" s="27" t="str">
        <f t="shared" si="180"/>
        <v>✅High Performer</v>
      </c>
      <c r="E2931" s="27" t="str" cm="1">
        <f t="array" ref="E2931">_xlfn.IFS(C2931&gt;= 4.5,"Excellent",C2931 &gt;=3.5,"Good",C2931&gt;=2.5,"Average",C2931&gt;= 1.5,"Below Avg",C2931&lt;1.5,"Poor")</f>
        <v>Excellent</v>
      </c>
      <c r="F2931" s="27" t="str">
        <f t="shared" si="181"/>
        <v>Top Employee</v>
      </c>
      <c r="G2931" s="58" t="str">
        <f t="shared" si="182"/>
        <v>50% Bonus</v>
      </c>
      <c r="H2931" s="60" t="str">
        <f t="shared" si="183"/>
        <v>Valid</v>
      </c>
    </row>
    <row r="2932" spans="1:8" x14ac:dyDescent="0.2">
      <c r="A2932" s="26" t="s">
        <v>9106</v>
      </c>
      <c r="B2932" s="26" t="s">
        <v>1450</v>
      </c>
      <c r="C2932" s="26">
        <v>2.84</v>
      </c>
      <c r="D2932" s="27" t="str">
        <f t="shared" si="180"/>
        <v>📈Low Performer</v>
      </c>
      <c r="E2932" s="27" t="str" cm="1">
        <f t="array" ref="E2932">_xlfn.IFS(C2932&gt;= 4.5,"Excellent",C2932 &gt;=3.5,"Good",C2932&gt;=2.5,"Average",C2932&gt;= 1.5,"Below Avg",C2932&lt;1.5,"Poor")</f>
        <v>Average</v>
      </c>
      <c r="F2932" s="27" t="str">
        <f t="shared" si="181"/>
        <v>Developing</v>
      </c>
      <c r="G2932" s="58" t="str">
        <f t="shared" si="182"/>
        <v>30% Bonus</v>
      </c>
      <c r="H2932" s="60" t="str">
        <f t="shared" si="183"/>
        <v>Valid</v>
      </c>
    </row>
    <row r="2933" spans="1:8" x14ac:dyDescent="0.2">
      <c r="A2933" s="26" t="s">
        <v>9108</v>
      </c>
      <c r="B2933" s="26" t="s">
        <v>9109</v>
      </c>
      <c r="C2933" s="26">
        <v>1.41</v>
      </c>
      <c r="D2933" s="27" t="str">
        <f t="shared" si="180"/>
        <v>📈Low Performer</v>
      </c>
      <c r="E2933" s="27" t="str" cm="1">
        <f t="array" ref="E2933">_xlfn.IFS(C2933&gt;= 4.5,"Excellent",C2933 &gt;=3.5,"Good",C2933&gt;=2.5,"Average",C2933&gt;= 1.5,"Below Avg",C2933&lt;1.5,"Poor")</f>
        <v>Poor</v>
      </c>
      <c r="F2933" s="27" t="str">
        <f t="shared" si="181"/>
        <v>At Risk</v>
      </c>
      <c r="G2933" s="58" t="str">
        <f t="shared" si="182"/>
        <v>No Bonus</v>
      </c>
      <c r="H2933" s="60" t="str">
        <f t="shared" si="183"/>
        <v>Invalid</v>
      </c>
    </row>
    <row r="2934" spans="1:8" x14ac:dyDescent="0.2">
      <c r="A2934" s="26" t="s">
        <v>9111</v>
      </c>
      <c r="B2934" s="26" t="s">
        <v>9112</v>
      </c>
      <c r="C2934" s="26">
        <v>4.82</v>
      </c>
      <c r="D2934" s="27" t="str">
        <f t="shared" si="180"/>
        <v>✅High Performer</v>
      </c>
      <c r="E2934" s="27" t="str" cm="1">
        <f t="array" ref="E2934">_xlfn.IFS(C2934&gt;= 4.5,"Excellent",C2934 &gt;=3.5,"Good",C2934&gt;=2.5,"Average",C2934&gt;= 1.5,"Below Avg",C2934&lt;1.5,"Poor")</f>
        <v>Excellent</v>
      </c>
      <c r="F2934" s="27" t="str">
        <f t="shared" si="181"/>
        <v>Top Employee</v>
      </c>
      <c r="G2934" s="58" t="str">
        <f t="shared" si="182"/>
        <v>50% Bonus</v>
      </c>
      <c r="H2934" s="60" t="str">
        <f t="shared" si="183"/>
        <v>Valid</v>
      </c>
    </row>
    <row r="2935" spans="1:8" x14ac:dyDescent="0.2">
      <c r="A2935" s="26" t="s">
        <v>9114</v>
      </c>
      <c r="B2935" s="26" t="s">
        <v>8061</v>
      </c>
      <c r="C2935" s="26">
        <v>4.55</v>
      </c>
      <c r="D2935" s="27" t="str">
        <f t="shared" si="180"/>
        <v>✅High Performer</v>
      </c>
      <c r="E2935" s="27" t="str" cm="1">
        <f t="array" ref="E2935">_xlfn.IFS(C2935&gt;= 4.5,"Excellent",C2935 &gt;=3.5,"Good",C2935&gt;=2.5,"Average",C2935&gt;= 1.5,"Below Avg",C2935&lt;1.5,"Poor")</f>
        <v>Excellent</v>
      </c>
      <c r="F2935" s="27" t="str">
        <f t="shared" si="181"/>
        <v>Top Employee</v>
      </c>
      <c r="G2935" s="58" t="str">
        <f t="shared" si="182"/>
        <v>50% Bonus</v>
      </c>
      <c r="H2935" s="60" t="str">
        <f t="shared" si="183"/>
        <v>Valid</v>
      </c>
    </row>
    <row r="2936" spans="1:8" x14ac:dyDescent="0.2">
      <c r="A2936" s="26" t="s">
        <v>9116</v>
      </c>
      <c r="B2936" s="26" t="s">
        <v>9117</v>
      </c>
      <c r="C2936" s="26">
        <v>4.84</v>
      </c>
      <c r="D2936" s="27" t="str">
        <f t="shared" si="180"/>
        <v>✅High Performer</v>
      </c>
      <c r="E2936" s="27" t="str" cm="1">
        <f t="array" ref="E2936">_xlfn.IFS(C2936&gt;= 4.5,"Excellent",C2936 &gt;=3.5,"Good",C2936&gt;=2.5,"Average",C2936&gt;= 1.5,"Below Avg",C2936&lt;1.5,"Poor")</f>
        <v>Excellent</v>
      </c>
      <c r="F2936" s="27" t="str">
        <f t="shared" si="181"/>
        <v>Top Employee</v>
      </c>
      <c r="G2936" s="58" t="str">
        <f t="shared" si="182"/>
        <v>50% Bonus</v>
      </c>
      <c r="H2936" s="60" t="str">
        <f t="shared" si="183"/>
        <v>Valid</v>
      </c>
    </row>
    <row r="2937" spans="1:8" x14ac:dyDescent="0.2">
      <c r="A2937" s="26" t="s">
        <v>9120</v>
      </c>
      <c r="B2937" s="26" t="s">
        <v>1777</v>
      </c>
      <c r="C2937" s="26">
        <v>2.79</v>
      </c>
      <c r="D2937" s="27" t="str">
        <f t="shared" si="180"/>
        <v>📈Low Performer</v>
      </c>
      <c r="E2937" s="27" t="str" cm="1">
        <f t="array" ref="E2937">_xlfn.IFS(C2937&gt;= 4.5,"Excellent",C2937 &gt;=3.5,"Good",C2937&gt;=2.5,"Average",C2937&gt;= 1.5,"Below Avg",C2937&lt;1.5,"Poor")</f>
        <v>Average</v>
      </c>
      <c r="F2937" s="27" t="str">
        <f t="shared" si="181"/>
        <v>Developing</v>
      </c>
      <c r="G2937" s="58" t="str">
        <f t="shared" si="182"/>
        <v>30% Bonus</v>
      </c>
      <c r="H2937" s="60" t="str">
        <f t="shared" si="183"/>
        <v>Valid</v>
      </c>
    </row>
    <row r="2938" spans="1:8" x14ac:dyDescent="0.2">
      <c r="A2938" s="26" t="s">
        <v>9123</v>
      </c>
      <c r="B2938" s="26" t="s">
        <v>9124</v>
      </c>
      <c r="C2938" s="26">
        <v>4.9400000000000004</v>
      </c>
      <c r="D2938" s="27" t="str">
        <f t="shared" si="180"/>
        <v>✅High Performer</v>
      </c>
      <c r="E2938" s="27" t="str" cm="1">
        <f t="array" ref="E2938">_xlfn.IFS(C2938&gt;= 4.5,"Excellent",C2938 &gt;=3.5,"Good",C2938&gt;=2.5,"Average",C2938&gt;= 1.5,"Below Avg",C2938&lt;1.5,"Poor")</f>
        <v>Excellent</v>
      </c>
      <c r="F2938" s="27" t="str">
        <f t="shared" si="181"/>
        <v>Top Employee</v>
      </c>
      <c r="G2938" s="58" t="str">
        <f t="shared" si="182"/>
        <v>50% Bonus</v>
      </c>
      <c r="H2938" s="60" t="str">
        <f t="shared" si="183"/>
        <v>Valid</v>
      </c>
    </row>
    <row r="2939" spans="1:8" x14ac:dyDescent="0.2">
      <c r="A2939" s="26" t="s">
        <v>9126</v>
      </c>
      <c r="B2939" s="26" t="s">
        <v>7333</v>
      </c>
      <c r="C2939" s="26">
        <v>2.23</v>
      </c>
      <c r="D2939" s="27" t="str">
        <f t="shared" si="180"/>
        <v>📈Low Performer</v>
      </c>
      <c r="E2939" s="27" t="str" cm="1">
        <f t="array" ref="E2939">_xlfn.IFS(C2939&gt;= 4.5,"Excellent",C2939 &gt;=3.5,"Good",C2939&gt;=2.5,"Average",C2939&gt;= 1.5,"Below Avg",C2939&lt;1.5,"Poor")</f>
        <v>Below Avg</v>
      </c>
      <c r="F2939" s="27" t="str">
        <f t="shared" si="181"/>
        <v>At Risk</v>
      </c>
      <c r="G2939" s="58" t="str">
        <f t="shared" si="182"/>
        <v>No Bonus</v>
      </c>
      <c r="H2939" s="60" t="str">
        <f t="shared" si="183"/>
        <v>Valid</v>
      </c>
    </row>
    <row r="2940" spans="1:8" x14ac:dyDescent="0.2">
      <c r="A2940" s="26" t="s">
        <v>9129</v>
      </c>
      <c r="B2940" s="26" t="s">
        <v>7565</v>
      </c>
      <c r="C2940" s="26">
        <v>3.67</v>
      </c>
      <c r="D2940" s="27" t="str">
        <f t="shared" si="180"/>
        <v>✅High Performer</v>
      </c>
      <c r="E2940" s="27" t="str" cm="1">
        <f t="array" ref="E2940">_xlfn.IFS(C2940&gt;= 4.5,"Excellent",C2940 &gt;=3.5,"Good",C2940&gt;=2.5,"Average",C2940&gt;= 1.5,"Below Avg",C2940&lt;1.5,"Poor")</f>
        <v>Good</v>
      </c>
      <c r="F2940" s="27" t="str">
        <f t="shared" si="181"/>
        <v>Developing</v>
      </c>
      <c r="G2940" s="58" t="str">
        <f t="shared" si="182"/>
        <v>30% Bonus</v>
      </c>
      <c r="H2940" s="60" t="str">
        <f t="shared" si="183"/>
        <v>Valid</v>
      </c>
    </row>
    <row r="2941" spans="1:8" x14ac:dyDescent="0.2">
      <c r="A2941" s="26" t="s">
        <v>9131</v>
      </c>
      <c r="B2941" s="26" t="s">
        <v>5206</v>
      </c>
      <c r="C2941" s="26">
        <v>2.97</v>
      </c>
      <c r="D2941" s="27" t="str">
        <f t="shared" si="180"/>
        <v>📈Low Performer</v>
      </c>
      <c r="E2941" s="27" t="str" cm="1">
        <f t="array" ref="E2941">_xlfn.IFS(C2941&gt;= 4.5,"Excellent",C2941 &gt;=3.5,"Good",C2941&gt;=2.5,"Average",C2941&gt;= 1.5,"Below Avg",C2941&lt;1.5,"Poor")</f>
        <v>Average</v>
      </c>
      <c r="F2941" s="27" t="str">
        <f t="shared" si="181"/>
        <v>Developing</v>
      </c>
      <c r="G2941" s="58" t="str">
        <f t="shared" si="182"/>
        <v>30% Bonus</v>
      </c>
      <c r="H2941" s="60" t="str">
        <f t="shared" si="183"/>
        <v>Valid</v>
      </c>
    </row>
    <row r="2942" spans="1:8" x14ac:dyDescent="0.2">
      <c r="A2942" s="26" t="s">
        <v>9133</v>
      </c>
      <c r="B2942" s="26" t="s">
        <v>8620</v>
      </c>
      <c r="C2942" s="26">
        <v>2.2799999999999998</v>
      </c>
      <c r="D2942" s="27" t="str">
        <f t="shared" si="180"/>
        <v>📈Low Performer</v>
      </c>
      <c r="E2942" s="27" t="str" cm="1">
        <f t="array" ref="E2942">_xlfn.IFS(C2942&gt;= 4.5,"Excellent",C2942 &gt;=3.5,"Good",C2942&gt;=2.5,"Average",C2942&gt;= 1.5,"Below Avg",C2942&lt;1.5,"Poor")</f>
        <v>Below Avg</v>
      </c>
      <c r="F2942" s="27" t="str">
        <f t="shared" si="181"/>
        <v>At Risk</v>
      </c>
      <c r="G2942" s="58" t="str">
        <f t="shared" si="182"/>
        <v>No Bonus</v>
      </c>
      <c r="H2942" s="60" t="str">
        <f t="shared" si="183"/>
        <v>Valid</v>
      </c>
    </row>
    <row r="2943" spans="1:8" x14ac:dyDescent="0.2">
      <c r="A2943" s="26" t="s">
        <v>9135</v>
      </c>
      <c r="B2943" s="26" t="s">
        <v>4132</v>
      </c>
      <c r="C2943" s="26">
        <v>3.29</v>
      </c>
      <c r="D2943" s="27" t="str">
        <f t="shared" si="180"/>
        <v>✅High Performer</v>
      </c>
      <c r="E2943" s="27" t="str" cm="1">
        <f t="array" ref="E2943">_xlfn.IFS(C2943&gt;= 4.5,"Excellent",C2943 &gt;=3.5,"Good",C2943&gt;=2.5,"Average",C2943&gt;= 1.5,"Below Avg",C2943&lt;1.5,"Poor")</f>
        <v>Average</v>
      </c>
      <c r="F2943" s="27" t="str">
        <f t="shared" si="181"/>
        <v>Developing</v>
      </c>
      <c r="G2943" s="58" t="str">
        <f t="shared" si="182"/>
        <v>30% Bonus</v>
      </c>
      <c r="H2943" s="60" t="str">
        <f t="shared" si="183"/>
        <v>Valid</v>
      </c>
    </row>
    <row r="2944" spans="1:8" x14ac:dyDescent="0.2">
      <c r="A2944" s="26" t="s">
        <v>9138</v>
      </c>
      <c r="B2944" s="26" t="s">
        <v>4774</v>
      </c>
      <c r="C2944" s="26">
        <v>2.02</v>
      </c>
      <c r="D2944" s="27" t="str">
        <f t="shared" si="180"/>
        <v>📈Low Performer</v>
      </c>
      <c r="E2944" s="27" t="str" cm="1">
        <f t="array" ref="E2944">_xlfn.IFS(C2944&gt;= 4.5,"Excellent",C2944 &gt;=3.5,"Good",C2944&gt;=2.5,"Average",C2944&gt;= 1.5,"Below Avg",C2944&lt;1.5,"Poor")</f>
        <v>Below Avg</v>
      </c>
      <c r="F2944" s="27" t="str">
        <f t="shared" si="181"/>
        <v>At Risk</v>
      </c>
      <c r="G2944" s="58" t="str">
        <f t="shared" si="182"/>
        <v>No Bonus</v>
      </c>
      <c r="H2944" s="60" t="str">
        <f t="shared" si="183"/>
        <v>Valid</v>
      </c>
    </row>
    <row r="2945" spans="1:8" x14ac:dyDescent="0.2">
      <c r="A2945" s="26" t="s">
        <v>9140</v>
      </c>
      <c r="B2945" s="26" t="s">
        <v>9141</v>
      </c>
      <c r="C2945" s="26">
        <v>1.39</v>
      </c>
      <c r="D2945" s="27" t="str">
        <f t="shared" si="180"/>
        <v>📈Low Performer</v>
      </c>
      <c r="E2945" s="27" t="str" cm="1">
        <f t="array" ref="E2945">_xlfn.IFS(C2945&gt;= 4.5,"Excellent",C2945 &gt;=3.5,"Good",C2945&gt;=2.5,"Average",C2945&gt;= 1.5,"Below Avg",C2945&lt;1.5,"Poor")</f>
        <v>Poor</v>
      </c>
      <c r="F2945" s="27" t="str">
        <f t="shared" si="181"/>
        <v>At Risk</v>
      </c>
      <c r="G2945" s="58" t="str">
        <f t="shared" si="182"/>
        <v>No Bonus</v>
      </c>
      <c r="H2945" s="60" t="str">
        <f t="shared" si="183"/>
        <v>Invalid</v>
      </c>
    </row>
    <row r="2946" spans="1:8" x14ac:dyDescent="0.2">
      <c r="A2946" s="26" t="s">
        <v>9143</v>
      </c>
      <c r="B2946" s="26" t="s">
        <v>7678</v>
      </c>
      <c r="C2946" s="26">
        <v>2.8</v>
      </c>
      <c r="D2946" s="27" t="str">
        <f t="shared" si="180"/>
        <v>📈Low Performer</v>
      </c>
      <c r="E2946" s="27" t="str" cm="1">
        <f t="array" ref="E2946">_xlfn.IFS(C2946&gt;= 4.5,"Excellent",C2946 &gt;=3.5,"Good",C2946&gt;=2.5,"Average",C2946&gt;= 1.5,"Below Avg",C2946&lt;1.5,"Poor")</f>
        <v>Average</v>
      </c>
      <c r="F2946" s="27" t="str">
        <f t="shared" si="181"/>
        <v>Developing</v>
      </c>
      <c r="G2946" s="58" t="str">
        <f t="shared" si="182"/>
        <v>30% Bonus</v>
      </c>
      <c r="H2946" s="60" t="str">
        <f t="shared" si="183"/>
        <v>Valid</v>
      </c>
    </row>
    <row r="2947" spans="1:8" x14ac:dyDescent="0.2">
      <c r="A2947" s="26" t="s">
        <v>9145</v>
      </c>
      <c r="B2947" s="26" t="s">
        <v>3168</v>
      </c>
      <c r="C2947" s="26">
        <v>2.34</v>
      </c>
      <c r="D2947" s="27" t="str">
        <f t="shared" si="180"/>
        <v>📈Low Performer</v>
      </c>
      <c r="E2947" s="27" t="str" cm="1">
        <f t="array" ref="E2947">_xlfn.IFS(C2947&gt;= 4.5,"Excellent",C2947 &gt;=3.5,"Good",C2947&gt;=2.5,"Average",C2947&gt;= 1.5,"Below Avg",C2947&lt;1.5,"Poor")</f>
        <v>Below Avg</v>
      </c>
      <c r="F2947" s="27" t="str">
        <f t="shared" si="181"/>
        <v>At Risk</v>
      </c>
      <c r="G2947" s="58" t="str">
        <f t="shared" si="182"/>
        <v>No Bonus</v>
      </c>
      <c r="H2947" s="60" t="str">
        <f t="shared" si="183"/>
        <v>Valid</v>
      </c>
    </row>
    <row r="2948" spans="1:8" x14ac:dyDescent="0.2">
      <c r="A2948" s="26" t="s">
        <v>9147</v>
      </c>
      <c r="B2948" s="26" t="s">
        <v>9148</v>
      </c>
      <c r="C2948" s="26">
        <v>4.3899999999999997</v>
      </c>
      <c r="D2948" s="27" t="str">
        <f t="shared" ref="D2948:D3011" si="184">IF($C2948&gt;=3,"✅High Performer","📈Low Performer")</f>
        <v>✅High Performer</v>
      </c>
      <c r="E2948" s="27" t="str" cm="1">
        <f t="array" ref="E2948">_xlfn.IFS(C2948&gt;= 4.5,"Excellent",C2948 &gt;=3.5,"Good",C2948&gt;=2.5,"Average",C2948&gt;= 1.5,"Below Avg",C2948&lt;1.5,"Poor")</f>
        <v>Good</v>
      </c>
      <c r="F2948" s="27" t="str">
        <f t="shared" ref="F2948:F3011" si="185">IF(C2948&gt;=4.5,"Top Employee",IF(C2948&gt;=2.5,"Developing","At Risk"))</f>
        <v>Developing</v>
      </c>
      <c r="G2948" s="58" t="str">
        <f t="shared" ref="G2948:G3011" si="186">IF(AND(C2948&gt;=4.5,C2948&lt;=5),"50% Bonus",IF(AND(C2948&gt;=2.5,C2948&lt;4.5),"30% Bonus","No Bonus"))</f>
        <v>30% Bonus</v>
      </c>
      <c r="H2948" s="60" t="str">
        <f t="shared" ref="H2948:H3011" si="187">IF(OR(C2948&lt;=2,C2948&gt;=5),"Invalid","Valid")</f>
        <v>Valid</v>
      </c>
    </row>
    <row r="2949" spans="1:8" x14ac:dyDescent="0.2">
      <c r="A2949" s="26" t="s">
        <v>9151</v>
      </c>
      <c r="B2949" s="26" t="s">
        <v>6007</v>
      </c>
      <c r="C2949" s="26">
        <v>5</v>
      </c>
      <c r="D2949" s="27" t="str">
        <f t="shared" si="184"/>
        <v>✅High Performer</v>
      </c>
      <c r="E2949" s="27" t="str" cm="1">
        <f t="array" ref="E2949">_xlfn.IFS(C2949&gt;= 4.5,"Excellent",C2949 &gt;=3.5,"Good",C2949&gt;=2.5,"Average",C2949&gt;= 1.5,"Below Avg",C2949&lt;1.5,"Poor")</f>
        <v>Excellent</v>
      </c>
      <c r="F2949" s="27" t="str">
        <f t="shared" si="185"/>
        <v>Top Employee</v>
      </c>
      <c r="G2949" s="58" t="str">
        <f t="shared" si="186"/>
        <v>50% Bonus</v>
      </c>
      <c r="H2949" s="60" t="str">
        <f t="shared" si="187"/>
        <v>Invalid</v>
      </c>
    </row>
    <row r="2950" spans="1:8" x14ac:dyDescent="0.2">
      <c r="A2950" s="26" t="s">
        <v>9154</v>
      </c>
      <c r="B2950" s="26" t="s">
        <v>9155</v>
      </c>
      <c r="C2950" s="26">
        <v>2.94</v>
      </c>
      <c r="D2950" s="27" t="str">
        <f t="shared" si="184"/>
        <v>📈Low Performer</v>
      </c>
      <c r="E2950" s="27" t="str" cm="1">
        <f t="array" ref="E2950">_xlfn.IFS(C2950&gt;= 4.5,"Excellent",C2950 &gt;=3.5,"Good",C2950&gt;=2.5,"Average",C2950&gt;= 1.5,"Below Avg",C2950&lt;1.5,"Poor")</f>
        <v>Average</v>
      </c>
      <c r="F2950" s="27" t="str">
        <f t="shared" si="185"/>
        <v>Developing</v>
      </c>
      <c r="G2950" s="58" t="str">
        <f t="shared" si="186"/>
        <v>30% Bonus</v>
      </c>
      <c r="H2950" s="60" t="str">
        <f t="shared" si="187"/>
        <v>Valid</v>
      </c>
    </row>
    <row r="2951" spans="1:8" x14ac:dyDescent="0.2">
      <c r="A2951" s="26" t="s">
        <v>9158</v>
      </c>
      <c r="B2951" s="26" t="s">
        <v>2175</v>
      </c>
      <c r="C2951" s="26">
        <v>4.7</v>
      </c>
      <c r="D2951" s="27" t="str">
        <f t="shared" si="184"/>
        <v>✅High Performer</v>
      </c>
      <c r="E2951" s="27" t="str" cm="1">
        <f t="array" ref="E2951">_xlfn.IFS(C2951&gt;= 4.5,"Excellent",C2951 &gt;=3.5,"Good",C2951&gt;=2.5,"Average",C2951&gt;= 1.5,"Below Avg",C2951&lt;1.5,"Poor")</f>
        <v>Excellent</v>
      </c>
      <c r="F2951" s="27" t="str">
        <f t="shared" si="185"/>
        <v>Top Employee</v>
      </c>
      <c r="G2951" s="58" t="str">
        <f t="shared" si="186"/>
        <v>50% Bonus</v>
      </c>
      <c r="H2951" s="60" t="str">
        <f t="shared" si="187"/>
        <v>Valid</v>
      </c>
    </row>
    <row r="2952" spans="1:8" x14ac:dyDescent="0.2">
      <c r="A2952" s="26" t="s">
        <v>9160</v>
      </c>
      <c r="B2952" s="26" t="s">
        <v>3296</v>
      </c>
      <c r="C2952" s="26">
        <v>4.37</v>
      </c>
      <c r="D2952" s="27" t="str">
        <f t="shared" si="184"/>
        <v>✅High Performer</v>
      </c>
      <c r="E2952" s="27" t="str" cm="1">
        <f t="array" ref="E2952">_xlfn.IFS(C2952&gt;= 4.5,"Excellent",C2952 &gt;=3.5,"Good",C2952&gt;=2.5,"Average",C2952&gt;= 1.5,"Below Avg",C2952&lt;1.5,"Poor")</f>
        <v>Good</v>
      </c>
      <c r="F2952" s="27" t="str">
        <f t="shared" si="185"/>
        <v>Developing</v>
      </c>
      <c r="G2952" s="58" t="str">
        <f t="shared" si="186"/>
        <v>30% Bonus</v>
      </c>
      <c r="H2952" s="60" t="str">
        <f t="shared" si="187"/>
        <v>Valid</v>
      </c>
    </row>
    <row r="2953" spans="1:8" x14ac:dyDescent="0.2">
      <c r="A2953" s="26" t="s">
        <v>9162</v>
      </c>
      <c r="B2953" s="26" t="s">
        <v>3096</v>
      </c>
      <c r="C2953" s="26">
        <v>4.4000000000000004</v>
      </c>
      <c r="D2953" s="27" t="str">
        <f t="shared" si="184"/>
        <v>✅High Performer</v>
      </c>
      <c r="E2953" s="27" t="str" cm="1">
        <f t="array" ref="E2953">_xlfn.IFS(C2953&gt;= 4.5,"Excellent",C2953 &gt;=3.5,"Good",C2953&gt;=2.5,"Average",C2953&gt;= 1.5,"Below Avg",C2953&lt;1.5,"Poor")</f>
        <v>Good</v>
      </c>
      <c r="F2953" s="27" t="str">
        <f t="shared" si="185"/>
        <v>Developing</v>
      </c>
      <c r="G2953" s="58" t="str">
        <f t="shared" si="186"/>
        <v>30% Bonus</v>
      </c>
      <c r="H2953" s="60" t="str">
        <f t="shared" si="187"/>
        <v>Valid</v>
      </c>
    </row>
    <row r="2954" spans="1:8" x14ac:dyDescent="0.2">
      <c r="A2954" s="26" t="s">
        <v>9164</v>
      </c>
      <c r="B2954" s="26" t="s">
        <v>2290</v>
      </c>
      <c r="C2954" s="26">
        <v>4.4400000000000004</v>
      </c>
      <c r="D2954" s="27" t="str">
        <f t="shared" si="184"/>
        <v>✅High Performer</v>
      </c>
      <c r="E2954" s="27" t="str" cm="1">
        <f t="array" ref="E2954">_xlfn.IFS(C2954&gt;= 4.5,"Excellent",C2954 &gt;=3.5,"Good",C2954&gt;=2.5,"Average",C2954&gt;= 1.5,"Below Avg",C2954&lt;1.5,"Poor")</f>
        <v>Good</v>
      </c>
      <c r="F2954" s="27" t="str">
        <f t="shared" si="185"/>
        <v>Developing</v>
      </c>
      <c r="G2954" s="58" t="str">
        <f t="shared" si="186"/>
        <v>30% Bonus</v>
      </c>
      <c r="H2954" s="60" t="str">
        <f t="shared" si="187"/>
        <v>Valid</v>
      </c>
    </row>
    <row r="2955" spans="1:8" x14ac:dyDescent="0.2">
      <c r="A2955" s="26" t="s">
        <v>9166</v>
      </c>
      <c r="B2955" s="26" t="s">
        <v>533</v>
      </c>
      <c r="C2955" s="26">
        <v>4.95</v>
      </c>
      <c r="D2955" s="27" t="str">
        <f t="shared" si="184"/>
        <v>✅High Performer</v>
      </c>
      <c r="E2955" s="27" t="str" cm="1">
        <f t="array" ref="E2955">_xlfn.IFS(C2955&gt;= 4.5,"Excellent",C2955 &gt;=3.5,"Good",C2955&gt;=2.5,"Average",C2955&gt;= 1.5,"Below Avg",C2955&lt;1.5,"Poor")</f>
        <v>Excellent</v>
      </c>
      <c r="F2955" s="27" t="str">
        <f t="shared" si="185"/>
        <v>Top Employee</v>
      </c>
      <c r="G2955" s="58" t="str">
        <f t="shared" si="186"/>
        <v>50% Bonus</v>
      </c>
      <c r="H2955" s="60" t="str">
        <f t="shared" si="187"/>
        <v>Valid</v>
      </c>
    </row>
    <row r="2956" spans="1:8" x14ac:dyDescent="0.2">
      <c r="A2956" s="26" t="s">
        <v>9168</v>
      </c>
      <c r="B2956" s="26" t="s">
        <v>4691</v>
      </c>
      <c r="C2956" s="26">
        <v>3.41</v>
      </c>
      <c r="D2956" s="27" t="str">
        <f t="shared" si="184"/>
        <v>✅High Performer</v>
      </c>
      <c r="E2956" s="27" t="str" cm="1">
        <f t="array" ref="E2956">_xlfn.IFS(C2956&gt;= 4.5,"Excellent",C2956 &gt;=3.5,"Good",C2956&gt;=2.5,"Average",C2956&gt;= 1.5,"Below Avg",C2956&lt;1.5,"Poor")</f>
        <v>Average</v>
      </c>
      <c r="F2956" s="27" t="str">
        <f t="shared" si="185"/>
        <v>Developing</v>
      </c>
      <c r="G2956" s="58" t="str">
        <f t="shared" si="186"/>
        <v>30% Bonus</v>
      </c>
      <c r="H2956" s="60" t="str">
        <f t="shared" si="187"/>
        <v>Valid</v>
      </c>
    </row>
    <row r="2957" spans="1:8" x14ac:dyDescent="0.2">
      <c r="A2957" s="26" t="s">
        <v>9170</v>
      </c>
      <c r="B2957" s="26" t="s">
        <v>439</v>
      </c>
      <c r="C2957" s="26">
        <v>4.51</v>
      </c>
      <c r="D2957" s="27" t="str">
        <f t="shared" si="184"/>
        <v>✅High Performer</v>
      </c>
      <c r="E2957" s="27" t="str" cm="1">
        <f t="array" ref="E2957">_xlfn.IFS(C2957&gt;= 4.5,"Excellent",C2957 &gt;=3.5,"Good",C2957&gt;=2.5,"Average",C2957&gt;= 1.5,"Below Avg",C2957&lt;1.5,"Poor")</f>
        <v>Excellent</v>
      </c>
      <c r="F2957" s="27" t="str">
        <f t="shared" si="185"/>
        <v>Top Employee</v>
      </c>
      <c r="G2957" s="58" t="str">
        <f t="shared" si="186"/>
        <v>50% Bonus</v>
      </c>
      <c r="H2957" s="60" t="str">
        <f t="shared" si="187"/>
        <v>Valid</v>
      </c>
    </row>
    <row r="2958" spans="1:8" x14ac:dyDescent="0.2">
      <c r="A2958" s="26" t="s">
        <v>9173</v>
      </c>
      <c r="B2958" s="26" t="s">
        <v>9174</v>
      </c>
      <c r="C2958" s="26">
        <v>1.4</v>
      </c>
      <c r="D2958" s="27" t="str">
        <f t="shared" si="184"/>
        <v>📈Low Performer</v>
      </c>
      <c r="E2958" s="27" t="str" cm="1">
        <f t="array" ref="E2958">_xlfn.IFS(C2958&gt;= 4.5,"Excellent",C2958 &gt;=3.5,"Good",C2958&gt;=2.5,"Average",C2958&gt;= 1.5,"Below Avg",C2958&lt;1.5,"Poor")</f>
        <v>Poor</v>
      </c>
      <c r="F2958" s="27" t="str">
        <f t="shared" si="185"/>
        <v>At Risk</v>
      </c>
      <c r="G2958" s="58" t="str">
        <f t="shared" si="186"/>
        <v>No Bonus</v>
      </c>
      <c r="H2958" s="60" t="str">
        <f t="shared" si="187"/>
        <v>Invalid</v>
      </c>
    </row>
    <row r="2959" spans="1:8" x14ac:dyDescent="0.2">
      <c r="A2959" s="26" t="s">
        <v>9176</v>
      </c>
      <c r="B2959" s="26" t="s">
        <v>8329</v>
      </c>
      <c r="C2959" s="26">
        <v>1.74</v>
      </c>
      <c r="D2959" s="27" t="str">
        <f t="shared" si="184"/>
        <v>📈Low Performer</v>
      </c>
      <c r="E2959" s="27" t="str" cm="1">
        <f t="array" ref="E2959">_xlfn.IFS(C2959&gt;= 4.5,"Excellent",C2959 &gt;=3.5,"Good",C2959&gt;=2.5,"Average",C2959&gt;= 1.5,"Below Avg",C2959&lt;1.5,"Poor")</f>
        <v>Below Avg</v>
      </c>
      <c r="F2959" s="27" t="str">
        <f t="shared" si="185"/>
        <v>At Risk</v>
      </c>
      <c r="G2959" s="58" t="str">
        <f t="shared" si="186"/>
        <v>No Bonus</v>
      </c>
      <c r="H2959" s="60" t="str">
        <f t="shared" si="187"/>
        <v>Invalid</v>
      </c>
    </row>
    <row r="2960" spans="1:8" x14ac:dyDescent="0.2">
      <c r="A2960" s="26" t="s">
        <v>9178</v>
      </c>
      <c r="B2960" s="26" t="s">
        <v>9179</v>
      </c>
      <c r="C2960" s="26">
        <v>3.99</v>
      </c>
      <c r="D2960" s="27" t="str">
        <f t="shared" si="184"/>
        <v>✅High Performer</v>
      </c>
      <c r="E2960" s="27" t="str" cm="1">
        <f t="array" ref="E2960">_xlfn.IFS(C2960&gt;= 4.5,"Excellent",C2960 &gt;=3.5,"Good",C2960&gt;=2.5,"Average",C2960&gt;= 1.5,"Below Avg",C2960&lt;1.5,"Poor")</f>
        <v>Good</v>
      </c>
      <c r="F2960" s="27" t="str">
        <f t="shared" si="185"/>
        <v>Developing</v>
      </c>
      <c r="G2960" s="58" t="str">
        <f t="shared" si="186"/>
        <v>30% Bonus</v>
      </c>
      <c r="H2960" s="60" t="str">
        <f t="shared" si="187"/>
        <v>Valid</v>
      </c>
    </row>
    <row r="2961" spans="1:8" x14ac:dyDescent="0.2">
      <c r="A2961" s="26" t="s">
        <v>9181</v>
      </c>
      <c r="B2961" s="26" t="s">
        <v>3598</v>
      </c>
      <c r="C2961" s="26">
        <v>4.59</v>
      </c>
      <c r="D2961" s="27" t="str">
        <f t="shared" si="184"/>
        <v>✅High Performer</v>
      </c>
      <c r="E2961" s="27" t="str" cm="1">
        <f t="array" ref="E2961">_xlfn.IFS(C2961&gt;= 4.5,"Excellent",C2961 &gt;=3.5,"Good",C2961&gt;=2.5,"Average",C2961&gt;= 1.5,"Below Avg",C2961&lt;1.5,"Poor")</f>
        <v>Excellent</v>
      </c>
      <c r="F2961" s="27" t="str">
        <f t="shared" si="185"/>
        <v>Top Employee</v>
      </c>
      <c r="G2961" s="58" t="str">
        <f t="shared" si="186"/>
        <v>50% Bonus</v>
      </c>
      <c r="H2961" s="60" t="str">
        <f t="shared" si="187"/>
        <v>Valid</v>
      </c>
    </row>
    <row r="2962" spans="1:8" x14ac:dyDescent="0.2">
      <c r="A2962" s="26" t="s">
        <v>9183</v>
      </c>
      <c r="B2962" s="26" t="s">
        <v>7823</v>
      </c>
      <c r="C2962" s="26">
        <v>4.21</v>
      </c>
      <c r="D2962" s="27" t="str">
        <f t="shared" si="184"/>
        <v>✅High Performer</v>
      </c>
      <c r="E2962" s="27" t="str" cm="1">
        <f t="array" ref="E2962">_xlfn.IFS(C2962&gt;= 4.5,"Excellent",C2962 &gt;=3.5,"Good",C2962&gt;=2.5,"Average",C2962&gt;= 1.5,"Below Avg",C2962&lt;1.5,"Poor")</f>
        <v>Good</v>
      </c>
      <c r="F2962" s="27" t="str">
        <f t="shared" si="185"/>
        <v>Developing</v>
      </c>
      <c r="G2962" s="58" t="str">
        <f t="shared" si="186"/>
        <v>30% Bonus</v>
      </c>
      <c r="H2962" s="60" t="str">
        <f t="shared" si="187"/>
        <v>Valid</v>
      </c>
    </row>
    <row r="2963" spans="1:8" x14ac:dyDescent="0.2">
      <c r="A2963" s="26" t="s">
        <v>9185</v>
      </c>
      <c r="B2963" s="26" t="s">
        <v>3668</v>
      </c>
      <c r="C2963" s="26">
        <v>1.49</v>
      </c>
      <c r="D2963" s="27" t="str">
        <f t="shared" si="184"/>
        <v>📈Low Performer</v>
      </c>
      <c r="E2963" s="27" t="str" cm="1">
        <f t="array" ref="E2963">_xlfn.IFS(C2963&gt;= 4.5,"Excellent",C2963 &gt;=3.5,"Good",C2963&gt;=2.5,"Average",C2963&gt;= 1.5,"Below Avg",C2963&lt;1.5,"Poor")</f>
        <v>Poor</v>
      </c>
      <c r="F2963" s="27" t="str">
        <f t="shared" si="185"/>
        <v>At Risk</v>
      </c>
      <c r="G2963" s="58" t="str">
        <f t="shared" si="186"/>
        <v>No Bonus</v>
      </c>
      <c r="H2963" s="60" t="str">
        <f t="shared" si="187"/>
        <v>Invalid</v>
      </c>
    </row>
    <row r="2964" spans="1:8" x14ac:dyDescent="0.2">
      <c r="A2964" s="26" t="s">
        <v>9187</v>
      </c>
      <c r="B2964" s="26" t="s">
        <v>2270</v>
      </c>
      <c r="C2964" s="26">
        <v>3.41</v>
      </c>
      <c r="D2964" s="27" t="str">
        <f t="shared" si="184"/>
        <v>✅High Performer</v>
      </c>
      <c r="E2964" s="27" t="str" cm="1">
        <f t="array" ref="E2964">_xlfn.IFS(C2964&gt;= 4.5,"Excellent",C2964 &gt;=3.5,"Good",C2964&gt;=2.5,"Average",C2964&gt;= 1.5,"Below Avg",C2964&lt;1.5,"Poor")</f>
        <v>Average</v>
      </c>
      <c r="F2964" s="27" t="str">
        <f t="shared" si="185"/>
        <v>Developing</v>
      </c>
      <c r="G2964" s="58" t="str">
        <f t="shared" si="186"/>
        <v>30% Bonus</v>
      </c>
      <c r="H2964" s="60" t="str">
        <f t="shared" si="187"/>
        <v>Valid</v>
      </c>
    </row>
    <row r="2965" spans="1:8" x14ac:dyDescent="0.2">
      <c r="A2965" s="26" t="s">
        <v>9189</v>
      </c>
      <c r="B2965" s="26" t="s">
        <v>4472</v>
      </c>
      <c r="C2965" s="26">
        <v>3.12</v>
      </c>
      <c r="D2965" s="27" t="str">
        <f t="shared" si="184"/>
        <v>✅High Performer</v>
      </c>
      <c r="E2965" s="27" t="str" cm="1">
        <f t="array" ref="E2965">_xlfn.IFS(C2965&gt;= 4.5,"Excellent",C2965 &gt;=3.5,"Good",C2965&gt;=2.5,"Average",C2965&gt;= 1.5,"Below Avg",C2965&lt;1.5,"Poor")</f>
        <v>Average</v>
      </c>
      <c r="F2965" s="27" t="str">
        <f t="shared" si="185"/>
        <v>Developing</v>
      </c>
      <c r="G2965" s="58" t="str">
        <f t="shared" si="186"/>
        <v>30% Bonus</v>
      </c>
      <c r="H2965" s="60" t="str">
        <f t="shared" si="187"/>
        <v>Valid</v>
      </c>
    </row>
    <row r="2966" spans="1:8" x14ac:dyDescent="0.2">
      <c r="A2966" s="26" t="s">
        <v>9191</v>
      </c>
      <c r="B2966" s="26" t="s">
        <v>4347</v>
      </c>
      <c r="C2966" s="26">
        <v>2.94</v>
      </c>
      <c r="D2966" s="27" t="str">
        <f t="shared" si="184"/>
        <v>📈Low Performer</v>
      </c>
      <c r="E2966" s="27" t="str" cm="1">
        <f t="array" ref="E2966">_xlfn.IFS(C2966&gt;= 4.5,"Excellent",C2966 &gt;=3.5,"Good",C2966&gt;=2.5,"Average",C2966&gt;= 1.5,"Below Avg",C2966&lt;1.5,"Poor")</f>
        <v>Average</v>
      </c>
      <c r="F2966" s="27" t="str">
        <f t="shared" si="185"/>
        <v>Developing</v>
      </c>
      <c r="G2966" s="58" t="str">
        <f t="shared" si="186"/>
        <v>30% Bonus</v>
      </c>
      <c r="H2966" s="60" t="str">
        <f t="shared" si="187"/>
        <v>Valid</v>
      </c>
    </row>
    <row r="2967" spans="1:8" x14ac:dyDescent="0.2">
      <c r="A2967" s="26" t="s">
        <v>9193</v>
      </c>
      <c r="B2967" s="26" t="s">
        <v>1458</v>
      </c>
      <c r="C2967" s="26">
        <v>2.44</v>
      </c>
      <c r="D2967" s="27" t="str">
        <f t="shared" si="184"/>
        <v>📈Low Performer</v>
      </c>
      <c r="E2967" s="27" t="str" cm="1">
        <f t="array" ref="E2967">_xlfn.IFS(C2967&gt;= 4.5,"Excellent",C2967 &gt;=3.5,"Good",C2967&gt;=2.5,"Average",C2967&gt;= 1.5,"Below Avg",C2967&lt;1.5,"Poor")</f>
        <v>Below Avg</v>
      </c>
      <c r="F2967" s="27" t="str">
        <f t="shared" si="185"/>
        <v>At Risk</v>
      </c>
      <c r="G2967" s="58" t="str">
        <f t="shared" si="186"/>
        <v>No Bonus</v>
      </c>
      <c r="H2967" s="60" t="str">
        <f t="shared" si="187"/>
        <v>Valid</v>
      </c>
    </row>
    <row r="2968" spans="1:8" x14ac:dyDescent="0.2">
      <c r="A2968" s="26" t="s">
        <v>9195</v>
      </c>
      <c r="B2968" s="26" t="s">
        <v>4847</v>
      </c>
      <c r="C2968" s="26">
        <v>4.97</v>
      </c>
      <c r="D2968" s="27" t="str">
        <f t="shared" si="184"/>
        <v>✅High Performer</v>
      </c>
      <c r="E2968" s="27" t="str" cm="1">
        <f t="array" ref="E2968">_xlfn.IFS(C2968&gt;= 4.5,"Excellent",C2968 &gt;=3.5,"Good",C2968&gt;=2.5,"Average",C2968&gt;= 1.5,"Below Avg",C2968&lt;1.5,"Poor")</f>
        <v>Excellent</v>
      </c>
      <c r="F2968" s="27" t="str">
        <f t="shared" si="185"/>
        <v>Top Employee</v>
      </c>
      <c r="G2968" s="58" t="str">
        <f t="shared" si="186"/>
        <v>50% Bonus</v>
      </c>
      <c r="H2968" s="60" t="str">
        <f t="shared" si="187"/>
        <v>Valid</v>
      </c>
    </row>
    <row r="2969" spans="1:8" x14ac:dyDescent="0.2">
      <c r="A2969" s="26" t="s">
        <v>9198</v>
      </c>
      <c r="B2969" s="26" t="s">
        <v>6203</v>
      </c>
      <c r="C2969" s="26">
        <v>1.97</v>
      </c>
      <c r="D2969" s="27" t="str">
        <f t="shared" si="184"/>
        <v>📈Low Performer</v>
      </c>
      <c r="E2969" s="27" t="str" cm="1">
        <f t="array" ref="E2969">_xlfn.IFS(C2969&gt;= 4.5,"Excellent",C2969 &gt;=3.5,"Good",C2969&gt;=2.5,"Average",C2969&gt;= 1.5,"Below Avg",C2969&lt;1.5,"Poor")</f>
        <v>Below Avg</v>
      </c>
      <c r="F2969" s="27" t="str">
        <f t="shared" si="185"/>
        <v>At Risk</v>
      </c>
      <c r="G2969" s="58" t="str">
        <f t="shared" si="186"/>
        <v>No Bonus</v>
      </c>
      <c r="H2969" s="60" t="str">
        <f t="shared" si="187"/>
        <v>Invalid</v>
      </c>
    </row>
    <row r="2970" spans="1:8" x14ac:dyDescent="0.2">
      <c r="A2970" s="26" t="s">
        <v>9200</v>
      </c>
      <c r="B2970" s="26" t="s">
        <v>1859</v>
      </c>
      <c r="C2970" s="26">
        <v>3.11</v>
      </c>
      <c r="D2970" s="27" t="str">
        <f t="shared" si="184"/>
        <v>✅High Performer</v>
      </c>
      <c r="E2970" s="27" t="str" cm="1">
        <f t="array" ref="E2970">_xlfn.IFS(C2970&gt;= 4.5,"Excellent",C2970 &gt;=3.5,"Good",C2970&gt;=2.5,"Average",C2970&gt;= 1.5,"Below Avg",C2970&lt;1.5,"Poor")</f>
        <v>Average</v>
      </c>
      <c r="F2970" s="27" t="str">
        <f t="shared" si="185"/>
        <v>Developing</v>
      </c>
      <c r="G2970" s="58" t="str">
        <f t="shared" si="186"/>
        <v>30% Bonus</v>
      </c>
      <c r="H2970" s="60" t="str">
        <f t="shared" si="187"/>
        <v>Valid</v>
      </c>
    </row>
    <row r="2971" spans="1:8" x14ac:dyDescent="0.2">
      <c r="A2971" s="26" t="s">
        <v>9202</v>
      </c>
      <c r="B2971" s="26" t="s">
        <v>4434</v>
      </c>
      <c r="C2971" s="26">
        <v>4.2699999999999996</v>
      </c>
      <c r="D2971" s="27" t="str">
        <f t="shared" si="184"/>
        <v>✅High Performer</v>
      </c>
      <c r="E2971" s="27" t="str" cm="1">
        <f t="array" ref="E2971">_xlfn.IFS(C2971&gt;= 4.5,"Excellent",C2971 &gt;=3.5,"Good",C2971&gt;=2.5,"Average",C2971&gt;= 1.5,"Below Avg",C2971&lt;1.5,"Poor")</f>
        <v>Good</v>
      </c>
      <c r="F2971" s="27" t="str">
        <f t="shared" si="185"/>
        <v>Developing</v>
      </c>
      <c r="G2971" s="58" t="str">
        <f t="shared" si="186"/>
        <v>30% Bonus</v>
      </c>
      <c r="H2971" s="60" t="str">
        <f t="shared" si="187"/>
        <v>Valid</v>
      </c>
    </row>
    <row r="2972" spans="1:8" x14ac:dyDescent="0.2">
      <c r="A2972" s="26" t="s">
        <v>9204</v>
      </c>
      <c r="B2972" s="26" t="s">
        <v>9205</v>
      </c>
      <c r="C2972" s="26">
        <v>1.79</v>
      </c>
      <c r="D2972" s="27" t="str">
        <f t="shared" si="184"/>
        <v>📈Low Performer</v>
      </c>
      <c r="E2972" s="27" t="str" cm="1">
        <f t="array" ref="E2972">_xlfn.IFS(C2972&gt;= 4.5,"Excellent",C2972 &gt;=3.5,"Good",C2972&gt;=2.5,"Average",C2972&gt;= 1.5,"Below Avg",C2972&lt;1.5,"Poor")</f>
        <v>Below Avg</v>
      </c>
      <c r="F2972" s="27" t="str">
        <f t="shared" si="185"/>
        <v>At Risk</v>
      </c>
      <c r="G2972" s="58" t="str">
        <f t="shared" si="186"/>
        <v>No Bonus</v>
      </c>
      <c r="H2972" s="60" t="str">
        <f t="shared" si="187"/>
        <v>Invalid</v>
      </c>
    </row>
    <row r="2973" spans="1:8" x14ac:dyDescent="0.2">
      <c r="A2973" s="26" t="s">
        <v>9207</v>
      </c>
      <c r="B2973" s="26" t="s">
        <v>8078</v>
      </c>
      <c r="C2973" s="26">
        <v>1.56</v>
      </c>
      <c r="D2973" s="27" t="str">
        <f t="shared" si="184"/>
        <v>📈Low Performer</v>
      </c>
      <c r="E2973" s="27" t="str" cm="1">
        <f t="array" ref="E2973">_xlfn.IFS(C2973&gt;= 4.5,"Excellent",C2973 &gt;=3.5,"Good",C2973&gt;=2.5,"Average",C2973&gt;= 1.5,"Below Avg",C2973&lt;1.5,"Poor")</f>
        <v>Below Avg</v>
      </c>
      <c r="F2973" s="27" t="str">
        <f t="shared" si="185"/>
        <v>At Risk</v>
      </c>
      <c r="G2973" s="58" t="str">
        <f t="shared" si="186"/>
        <v>No Bonus</v>
      </c>
      <c r="H2973" s="60" t="str">
        <f t="shared" si="187"/>
        <v>Invalid</v>
      </c>
    </row>
    <row r="2974" spans="1:8" x14ac:dyDescent="0.2">
      <c r="A2974" s="26" t="s">
        <v>9210</v>
      </c>
      <c r="B2974" s="26" t="s">
        <v>9211</v>
      </c>
      <c r="C2974" s="26">
        <v>2.37</v>
      </c>
      <c r="D2974" s="27" t="str">
        <f t="shared" si="184"/>
        <v>📈Low Performer</v>
      </c>
      <c r="E2974" s="27" t="str" cm="1">
        <f t="array" ref="E2974">_xlfn.IFS(C2974&gt;= 4.5,"Excellent",C2974 &gt;=3.5,"Good",C2974&gt;=2.5,"Average",C2974&gt;= 1.5,"Below Avg",C2974&lt;1.5,"Poor")</f>
        <v>Below Avg</v>
      </c>
      <c r="F2974" s="27" t="str">
        <f t="shared" si="185"/>
        <v>At Risk</v>
      </c>
      <c r="G2974" s="58" t="str">
        <f t="shared" si="186"/>
        <v>No Bonus</v>
      </c>
      <c r="H2974" s="60" t="str">
        <f t="shared" si="187"/>
        <v>Valid</v>
      </c>
    </row>
    <row r="2975" spans="1:8" x14ac:dyDescent="0.2">
      <c r="A2975" s="26" t="s">
        <v>9213</v>
      </c>
      <c r="B2975" s="26" t="s">
        <v>5874</v>
      </c>
      <c r="C2975" s="26">
        <v>1.21</v>
      </c>
      <c r="D2975" s="27" t="str">
        <f t="shared" si="184"/>
        <v>📈Low Performer</v>
      </c>
      <c r="E2975" s="27" t="str" cm="1">
        <f t="array" ref="E2975">_xlfn.IFS(C2975&gt;= 4.5,"Excellent",C2975 &gt;=3.5,"Good",C2975&gt;=2.5,"Average",C2975&gt;= 1.5,"Below Avg",C2975&lt;1.5,"Poor")</f>
        <v>Poor</v>
      </c>
      <c r="F2975" s="27" t="str">
        <f t="shared" si="185"/>
        <v>At Risk</v>
      </c>
      <c r="G2975" s="58" t="str">
        <f t="shared" si="186"/>
        <v>No Bonus</v>
      </c>
      <c r="H2975" s="60" t="str">
        <f t="shared" si="187"/>
        <v>Invalid</v>
      </c>
    </row>
    <row r="2976" spans="1:8" x14ac:dyDescent="0.2">
      <c r="A2976" s="26" t="s">
        <v>9216</v>
      </c>
      <c r="B2976" s="26" t="s">
        <v>7888</v>
      </c>
      <c r="C2976" s="26">
        <v>1.71</v>
      </c>
      <c r="D2976" s="27" t="str">
        <f t="shared" si="184"/>
        <v>📈Low Performer</v>
      </c>
      <c r="E2976" s="27" t="str" cm="1">
        <f t="array" ref="E2976">_xlfn.IFS(C2976&gt;= 4.5,"Excellent",C2976 &gt;=3.5,"Good",C2976&gt;=2.5,"Average",C2976&gt;= 1.5,"Below Avg",C2976&lt;1.5,"Poor")</f>
        <v>Below Avg</v>
      </c>
      <c r="F2976" s="27" t="str">
        <f t="shared" si="185"/>
        <v>At Risk</v>
      </c>
      <c r="G2976" s="58" t="str">
        <f t="shared" si="186"/>
        <v>No Bonus</v>
      </c>
      <c r="H2976" s="60" t="str">
        <f t="shared" si="187"/>
        <v>Invalid</v>
      </c>
    </row>
    <row r="2977" spans="1:8" x14ac:dyDescent="0.2">
      <c r="A2977" s="26" t="s">
        <v>9218</v>
      </c>
      <c r="B2977" s="26" t="s">
        <v>5834</v>
      </c>
      <c r="C2977" s="26">
        <v>1.47</v>
      </c>
      <c r="D2977" s="27" t="str">
        <f t="shared" si="184"/>
        <v>📈Low Performer</v>
      </c>
      <c r="E2977" s="27" t="str" cm="1">
        <f t="array" ref="E2977">_xlfn.IFS(C2977&gt;= 4.5,"Excellent",C2977 &gt;=3.5,"Good",C2977&gt;=2.5,"Average",C2977&gt;= 1.5,"Below Avg",C2977&lt;1.5,"Poor")</f>
        <v>Poor</v>
      </c>
      <c r="F2977" s="27" t="str">
        <f t="shared" si="185"/>
        <v>At Risk</v>
      </c>
      <c r="G2977" s="58" t="str">
        <f t="shared" si="186"/>
        <v>No Bonus</v>
      </c>
      <c r="H2977" s="60" t="str">
        <f t="shared" si="187"/>
        <v>Invalid</v>
      </c>
    </row>
    <row r="2978" spans="1:8" x14ac:dyDescent="0.2">
      <c r="A2978" s="26" t="s">
        <v>9220</v>
      </c>
      <c r="B2978" s="26" t="s">
        <v>7310</v>
      </c>
      <c r="C2978" s="26">
        <v>2.74</v>
      </c>
      <c r="D2978" s="27" t="str">
        <f t="shared" si="184"/>
        <v>📈Low Performer</v>
      </c>
      <c r="E2978" s="27" t="str" cm="1">
        <f t="array" ref="E2978">_xlfn.IFS(C2978&gt;= 4.5,"Excellent",C2978 &gt;=3.5,"Good",C2978&gt;=2.5,"Average",C2978&gt;= 1.5,"Below Avg",C2978&lt;1.5,"Poor")</f>
        <v>Average</v>
      </c>
      <c r="F2978" s="27" t="str">
        <f t="shared" si="185"/>
        <v>Developing</v>
      </c>
      <c r="G2978" s="58" t="str">
        <f t="shared" si="186"/>
        <v>30% Bonus</v>
      </c>
      <c r="H2978" s="60" t="str">
        <f t="shared" si="187"/>
        <v>Valid</v>
      </c>
    </row>
    <row r="2979" spans="1:8" x14ac:dyDescent="0.2">
      <c r="A2979" s="26" t="s">
        <v>9222</v>
      </c>
      <c r="B2979" s="26" t="s">
        <v>5727</v>
      </c>
      <c r="C2979" s="26">
        <v>3.41</v>
      </c>
      <c r="D2979" s="27" t="str">
        <f t="shared" si="184"/>
        <v>✅High Performer</v>
      </c>
      <c r="E2979" s="27" t="str" cm="1">
        <f t="array" ref="E2979">_xlfn.IFS(C2979&gt;= 4.5,"Excellent",C2979 &gt;=3.5,"Good",C2979&gt;=2.5,"Average",C2979&gt;= 1.5,"Below Avg",C2979&lt;1.5,"Poor")</f>
        <v>Average</v>
      </c>
      <c r="F2979" s="27" t="str">
        <f t="shared" si="185"/>
        <v>Developing</v>
      </c>
      <c r="G2979" s="58" t="str">
        <f t="shared" si="186"/>
        <v>30% Bonus</v>
      </c>
      <c r="H2979" s="60" t="str">
        <f t="shared" si="187"/>
        <v>Valid</v>
      </c>
    </row>
    <row r="2980" spans="1:8" x14ac:dyDescent="0.2">
      <c r="A2980" s="26" t="s">
        <v>9224</v>
      </c>
      <c r="B2980" s="26" t="s">
        <v>986</v>
      </c>
      <c r="C2980" s="26">
        <v>4.5199999999999996</v>
      </c>
      <c r="D2980" s="27" t="str">
        <f t="shared" si="184"/>
        <v>✅High Performer</v>
      </c>
      <c r="E2980" s="27" t="str" cm="1">
        <f t="array" ref="E2980">_xlfn.IFS(C2980&gt;= 4.5,"Excellent",C2980 &gt;=3.5,"Good",C2980&gt;=2.5,"Average",C2980&gt;= 1.5,"Below Avg",C2980&lt;1.5,"Poor")</f>
        <v>Excellent</v>
      </c>
      <c r="F2980" s="27" t="str">
        <f t="shared" si="185"/>
        <v>Top Employee</v>
      </c>
      <c r="G2980" s="58" t="str">
        <f t="shared" si="186"/>
        <v>50% Bonus</v>
      </c>
      <c r="H2980" s="60" t="str">
        <f t="shared" si="187"/>
        <v>Valid</v>
      </c>
    </row>
    <row r="2981" spans="1:8" x14ac:dyDescent="0.2">
      <c r="A2981" s="26" t="s">
        <v>9226</v>
      </c>
      <c r="B2981" s="26" t="s">
        <v>5099</v>
      </c>
      <c r="C2981" s="26">
        <v>3.94</v>
      </c>
      <c r="D2981" s="27" t="str">
        <f t="shared" si="184"/>
        <v>✅High Performer</v>
      </c>
      <c r="E2981" s="27" t="str" cm="1">
        <f t="array" ref="E2981">_xlfn.IFS(C2981&gt;= 4.5,"Excellent",C2981 &gt;=3.5,"Good",C2981&gt;=2.5,"Average",C2981&gt;= 1.5,"Below Avg",C2981&lt;1.5,"Poor")</f>
        <v>Good</v>
      </c>
      <c r="F2981" s="27" t="str">
        <f t="shared" si="185"/>
        <v>Developing</v>
      </c>
      <c r="G2981" s="58" t="str">
        <f t="shared" si="186"/>
        <v>30% Bonus</v>
      </c>
      <c r="H2981" s="60" t="str">
        <f t="shared" si="187"/>
        <v>Valid</v>
      </c>
    </row>
    <row r="2982" spans="1:8" x14ac:dyDescent="0.2">
      <c r="A2982" s="26" t="s">
        <v>9228</v>
      </c>
      <c r="B2982" s="26" t="s">
        <v>1458</v>
      </c>
      <c r="C2982" s="26">
        <v>1.79</v>
      </c>
      <c r="D2982" s="27" t="str">
        <f t="shared" si="184"/>
        <v>📈Low Performer</v>
      </c>
      <c r="E2982" s="27" t="str" cm="1">
        <f t="array" ref="E2982">_xlfn.IFS(C2982&gt;= 4.5,"Excellent",C2982 &gt;=3.5,"Good",C2982&gt;=2.5,"Average",C2982&gt;= 1.5,"Below Avg",C2982&lt;1.5,"Poor")</f>
        <v>Below Avg</v>
      </c>
      <c r="F2982" s="27" t="str">
        <f t="shared" si="185"/>
        <v>At Risk</v>
      </c>
      <c r="G2982" s="58" t="str">
        <f t="shared" si="186"/>
        <v>No Bonus</v>
      </c>
      <c r="H2982" s="60" t="str">
        <f t="shared" si="187"/>
        <v>Invalid</v>
      </c>
    </row>
    <row r="2983" spans="1:8" x14ac:dyDescent="0.2">
      <c r="A2983" s="26" t="s">
        <v>9230</v>
      </c>
      <c r="B2983" s="26" t="s">
        <v>4407</v>
      </c>
      <c r="C2983" s="26">
        <v>3.36</v>
      </c>
      <c r="D2983" s="27" t="str">
        <f t="shared" si="184"/>
        <v>✅High Performer</v>
      </c>
      <c r="E2983" s="27" t="str" cm="1">
        <f t="array" ref="E2983">_xlfn.IFS(C2983&gt;= 4.5,"Excellent",C2983 &gt;=3.5,"Good",C2983&gt;=2.5,"Average",C2983&gt;= 1.5,"Below Avg",C2983&lt;1.5,"Poor")</f>
        <v>Average</v>
      </c>
      <c r="F2983" s="27" t="str">
        <f t="shared" si="185"/>
        <v>Developing</v>
      </c>
      <c r="G2983" s="58" t="str">
        <f t="shared" si="186"/>
        <v>30% Bonus</v>
      </c>
      <c r="H2983" s="60" t="str">
        <f t="shared" si="187"/>
        <v>Valid</v>
      </c>
    </row>
    <row r="2984" spans="1:8" x14ac:dyDescent="0.2">
      <c r="A2984" s="26" t="s">
        <v>9232</v>
      </c>
      <c r="B2984" s="26" t="s">
        <v>6659</v>
      </c>
      <c r="C2984" s="26">
        <v>2.0299999999999998</v>
      </c>
      <c r="D2984" s="27" t="str">
        <f t="shared" si="184"/>
        <v>📈Low Performer</v>
      </c>
      <c r="E2984" s="27" t="str" cm="1">
        <f t="array" ref="E2984">_xlfn.IFS(C2984&gt;= 4.5,"Excellent",C2984 &gt;=3.5,"Good",C2984&gt;=2.5,"Average",C2984&gt;= 1.5,"Below Avg",C2984&lt;1.5,"Poor")</f>
        <v>Below Avg</v>
      </c>
      <c r="F2984" s="27" t="str">
        <f t="shared" si="185"/>
        <v>At Risk</v>
      </c>
      <c r="G2984" s="58" t="str">
        <f t="shared" si="186"/>
        <v>No Bonus</v>
      </c>
      <c r="H2984" s="60" t="str">
        <f t="shared" si="187"/>
        <v>Valid</v>
      </c>
    </row>
    <row r="2985" spans="1:8" x14ac:dyDescent="0.2">
      <c r="A2985" s="26" t="s">
        <v>9235</v>
      </c>
      <c r="B2985" s="26" t="s">
        <v>9236</v>
      </c>
      <c r="C2985" s="26">
        <v>1.73</v>
      </c>
      <c r="D2985" s="27" t="str">
        <f t="shared" si="184"/>
        <v>📈Low Performer</v>
      </c>
      <c r="E2985" s="27" t="str" cm="1">
        <f t="array" ref="E2985">_xlfn.IFS(C2985&gt;= 4.5,"Excellent",C2985 &gt;=3.5,"Good",C2985&gt;=2.5,"Average",C2985&gt;= 1.5,"Below Avg",C2985&lt;1.5,"Poor")</f>
        <v>Below Avg</v>
      </c>
      <c r="F2985" s="27" t="str">
        <f t="shared" si="185"/>
        <v>At Risk</v>
      </c>
      <c r="G2985" s="58" t="str">
        <f t="shared" si="186"/>
        <v>No Bonus</v>
      </c>
      <c r="H2985" s="60" t="str">
        <f t="shared" si="187"/>
        <v>Invalid</v>
      </c>
    </row>
    <row r="2986" spans="1:8" x14ac:dyDescent="0.2">
      <c r="A2986" s="26" t="s">
        <v>9239</v>
      </c>
      <c r="B2986" s="26" t="s">
        <v>1949</v>
      </c>
      <c r="C2986" s="26">
        <v>2.84</v>
      </c>
      <c r="D2986" s="27" t="str">
        <f t="shared" si="184"/>
        <v>📈Low Performer</v>
      </c>
      <c r="E2986" s="27" t="str" cm="1">
        <f t="array" ref="E2986">_xlfn.IFS(C2986&gt;= 4.5,"Excellent",C2986 &gt;=3.5,"Good",C2986&gt;=2.5,"Average",C2986&gt;= 1.5,"Below Avg",C2986&lt;1.5,"Poor")</f>
        <v>Average</v>
      </c>
      <c r="F2986" s="27" t="str">
        <f t="shared" si="185"/>
        <v>Developing</v>
      </c>
      <c r="G2986" s="58" t="str">
        <f t="shared" si="186"/>
        <v>30% Bonus</v>
      </c>
      <c r="H2986" s="60" t="str">
        <f t="shared" si="187"/>
        <v>Valid</v>
      </c>
    </row>
    <row r="2987" spans="1:8" x14ac:dyDescent="0.2">
      <c r="A2987" s="26" t="s">
        <v>9241</v>
      </c>
      <c r="B2987" s="26" t="s">
        <v>5092</v>
      </c>
      <c r="C2987" s="26">
        <v>2.16</v>
      </c>
      <c r="D2987" s="27" t="str">
        <f t="shared" si="184"/>
        <v>📈Low Performer</v>
      </c>
      <c r="E2987" s="27" t="str" cm="1">
        <f t="array" ref="E2987">_xlfn.IFS(C2987&gt;= 4.5,"Excellent",C2987 &gt;=3.5,"Good",C2987&gt;=2.5,"Average",C2987&gt;= 1.5,"Below Avg",C2987&lt;1.5,"Poor")</f>
        <v>Below Avg</v>
      </c>
      <c r="F2987" s="27" t="str">
        <f t="shared" si="185"/>
        <v>At Risk</v>
      </c>
      <c r="G2987" s="58" t="str">
        <f t="shared" si="186"/>
        <v>No Bonus</v>
      </c>
      <c r="H2987" s="60" t="str">
        <f t="shared" si="187"/>
        <v>Valid</v>
      </c>
    </row>
    <row r="2988" spans="1:8" x14ac:dyDescent="0.2">
      <c r="A2988" s="26" t="s">
        <v>9243</v>
      </c>
      <c r="B2988" s="26" t="s">
        <v>6565</v>
      </c>
      <c r="C2988" s="26">
        <v>2.48</v>
      </c>
      <c r="D2988" s="27" t="str">
        <f t="shared" si="184"/>
        <v>📈Low Performer</v>
      </c>
      <c r="E2988" s="27" t="str" cm="1">
        <f t="array" ref="E2988">_xlfn.IFS(C2988&gt;= 4.5,"Excellent",C2988 &gt;=3.5,"Good",C2988&gt;=2.5,"Average",C2988&gt;= 1.5,"Below Avg",C2988&lt;1.5,"Poor")</f>
        <v>Below Avg</v>
      </c>
      <c r="F2988" s="27" t="str">
        <f t="shared" si="185"/>
        <v>At Risk</v>
      </c>
      <c r="G2988" s="58" t="str">
        <f t="shared" si="186"/>
        <v>No Bonus</v>
      </c>
      <c r="H2988" s="60" t="str">
        <f t="shared" si="187"/>
        <v>Valid</v>
      </c>
    </row>
    <row r="2989" spans="1:8" x14ac:dyDescent="0.2">
      <c r="A2989" s="26" t="s">
        <v>9245</v>
      </c>
      <c r="B2989" s="26" t="s">
        <v>7275</v>
      </c>
      <c r="C2989" s="26">
        <v>2.66</v>
      </c>
      <c r="D2989" s="27" t="str">
        <f t="shared" si="184"/>
        <v>📈Low Performer</v>
      </c>
      <c r="E2989" s="27" t="str" cm="1">
        <f t="array" ref="E2989">_xlfn.IFS(C2989&gt;= 4.5,"Excellent",C2989 &gt;=3.5,"Good",C2989&gt;=2.5,"Average",C2989&gt;= 1.5,"Below Avg",C2989&lt;1.5,"Poor")</f>
        <v>Average</v>
      </c>
      <c r="F2989" s="27" t="str">
        <f t="shared" si="185"/>
        <v>Developing</v>
      </c>
      <c r="G2989" s="58" t="str">
        <f t="shared" si="186"/>
        <v>30% Bonus</v>
      </c>
      <c r="H2989" s="60" t="str">
        <f t="shared" si="187"/>
        <v>Valid</v>
      </c>
    </row>
    <row r="2990" spans="1:8" x14ac:dyDescent="0.2">
      <c r="A2990" s="26" t="s">
        <v>9247</v>
      </c>
      <c r="B2990" s="26" t="s">
        <v>9248</v>
      </c>
      <c r="C2990" s="26">
        <v>4.25</v>
      </c>
      <c r="D2990" s="27" t="str">
        <f t="shared" si="184"/>
        <v>✅High Performer</v>
      </c>
      <c r="E2990" s="27" t="str" cm="1">
        <f t="array" ref="E2990">_xlfn.IFS(C2990&gt;= 4.5,"Excellent",C2990 &gt;=3.5,"Good",C2990&gt;=2.5,"Average",C2990&gt;= 1.5,"Below Avg",C2990&lt;1.5,"Poor")</f>
        <v>Good</v>
      </c>
      <c r="F2990" s="27" t="str">
        <f t="shared" si="185"/>
        <v>Developing</v>
      </c>
      <c r="G2990" s="58" t="str">
        <f t="shared" si="186"/>
        <v>30% Bonus</v>
      </c>
      <c r="H2990" s="60" t="str">
        <f t="shared" si="187"/>
        <v>Valid</v>
      </c>
    </row>
    <row r="2991" spans="1:8" x14ac:dyDescent="0.2">
      <c r="A2991" s="26" t="s">
        <v>9250</v>
      </c>
      <c r="B2991" s="26" t="s">
        <v>8736</v>
      </c>
      <c r="C2991" s="26">
        <v>1.06</v>
      </c>
      <c r="D2991" s="27" t="str">
        <f t="shared" si="184"/>
        <v>📈Low Performer</v>
      </c>
      <c r="E2991" s="27" t="str" cm="1">
        <f t="array" ref="E2991">_xlfn.IFS(C2991&gt;= 4.5,"Excellent",C2991 &gt;=3.5,"Good",C2991&gt;=2.5,"Average",C2991&gt;= 1.5,"Below Avg",C2991&lt;1.5,"Poor")</f>
        <v>Poor</v>
      </c>
      <c r="F2991" s="27" t="str">
        <f t="shared" si="185"/>
        <v>At Risk</v>
      </c>
      <c r="G2991" s="58" t="str">
        <f t="shared" si="186"/>
        <v>No Bonus</v>
      </c>
      <c r="H2991" s="60" t="str">
        <f t="shared" si="187"/>
        <v>Invalid</v>
      </c>
    </row>
    <row r="2992" spans="1:8" x14ac:dyDescent="0.2">
      <c r="A2992" s="26" t="s">
        <v>9252</v>
      </c>
      <c r="B2992" s="26" t="s">
        <v>5839</v>
      </c>
      <c r="C2992" s="26">
        <v>4.9000000000000004</v>
      </c>
      <c r="D2992" s="27" t="str">
        <f t="shared" si="184"/>
        <v>✅High Performer</v>
      </c>
      <c r="E2992" s="27" t="str" cm="1">
        <f t="array" ref="E2992">_xlfn.IFS(C2992&gt;= 4.5,"Excellent",C2992 &gt;=3.5,"Good",C2992&gt;=2.5,"Average",C2992&gt;= 1.5,"Below Avg",C2992&lt;1.5,"Poor")</f>
        <v>Excellent</v>
      </c>
      <c r="F2992" s="27" t="str">
        <f t="shared" si="185"/>
        <v>Top Employee</v>
      </c>
      <c r="G2992" s="58" t="str">
        <f t="shared" si="186"/>
        <v>50% Bonus</v>
      </c>
      <c r="H2992" s="60" t="str">
        <f t="shared" si="187"/>
        <v>Valid</v>
      </c>
    </row>
    <row r="2993" spans="1:8" x14ac:dyDescent="0.2">
      <c r="A2993" s="26" t="s">
        <v>9254</v>
      </c>
      <c r="B2993" s="26" t="s">
        <v>1596</v>
      </c>
      <c r="C2993" s="26">
        <v>4.6900000000000004</v>
      </c>
      <c r="D2993" s="27" t="str">
        <f t="shared" si="184"/>
        <v>✅High Performer</v>
      </c>
      <c r="E2993" s="27" t="str" cm="1">
        <f t="array" ref="E2993">_xlfn.IFS(C2993&gt;= 4.5,"Excellent",C2993 &gt;=3.5,"Good",C2993&gt;=2.5,"Average",C2993&gt;= 1.5,"Below Avg",C2993&lt;1.5,"Poor")</f>
        <v>Excellent</v>
      </c>
      <c r="F2993" s="27" t="str">
        <f t="shared" si="185"/>
        <v>Top Employee</v>
      </c>
      <c r="G2993" s="58" t="str">
        <f t="shared" si="186"/>
        <v>50% Bonus</v>
      </c>
      <c r="H2993" s="60" t="str">
        <f t="shared" si="187"/>
        <v>Valid</v>
      </c>
    </row>
    <row r="2994" spans="1:8" x14ac:dyDescent="0.2">
      <c r="A2994" s="26" t="s">
        <v>9256</v>
      </c>
      <c r="B2994" s="26" t="s">
        <v>6387</v>
      </c>
      <c r="C2994" s="26">
        <v>4.99</v>
      </c>
      <c r="D2994" s="27" t="str">
        <f t="shared" si="184"/>
        <v>✅High Performer</v>
      </c>
      <c r="E2994" s="27" t="str" cm="1">
        <f t="array" ref="E2994">_xlfn.IFS(C2994&gt;= 4.5,"Excellent",C2994 &gt;=3.5,"Good",C2994&gt;=2.5,"Average",C2994&gt;= 1.5,"Below Avg",C2994&lt;1.5,"Poor")</f>
        <v>Excellent</v>
      </c>
      <c r="F2994" s="27" t="str">
        <f t="shared" si="185"/>
        <v>Top Employee</v>
      </c>
      <c r="G2994" s="58" t="str">
        <f t="shared" si="186"/>
        <v>50% Bonus</v>
      </c>
      <c r="H2994" s="60" t="str">
        <f t="shared" si="187"/>
        <v>Valid</v>
      </c>
    </row>
    <row r="2995" spans="1:8" x14ac:dyDescent="0.2">
      <c r="A2995" s="26" t="s">
        <v>9258</v>
      </c>
      <c r="B2995" s="26" t="s">
        <v>5188</v>
      </c>
      <c r="C2995" s="26">
        <v>1.72</v>
      </c>
      <c r="D2995" s="27" t="str">
        <f t="shared" si="184"/>
        <v>📈Low Performer</v>
      </c>
      <c r="E2995" s="27" t="str" cm="1">
        <f t="array" ref="E2995">_xlfn.IFS(C2995&gt;= 4.5,"Excellent",C2995 &gt;=3.5,"Good",C2995&gt;=2.5,"Average",C2995&gt;= 1.5,"Below Avg",C2995&lt;1.5,"Poor")</f>
        <v>Below Avg</v>
      </c>
      <c r="F2995" s="27" t="str">
        <f t="shared" si="185"/>
        <v>At Risk</v>
      </c>
      <c r="G2995" s="58" t="str">
        <f t="shared" si="186"/>
        <v>No Bonus</v>
      </c>
      <c r="H2995" s="60" t="str">
        <f t="shared" si="187"/>
        <v>Invalid</v>
      </c>
    </row>
    <row r="2996" spans="1:8" x14ac:dyDescent="0.2">
      <c r="A2996" s="26" t="s">
        <v>9260</v>
      </c>
      <c r="B2996" s="26" t="s">
        <v>8116</v>
      </c>
      <c r="C2996" s="26">
        <v>4.41</v>
      </c>
      <c r="D2996" s="27" t="str">
        <f t="shared" si="184"/>
        <v>✅High Performer</v>
      </c>
      <c r="E2996" s="27" t="str" cm="1">
        <f t="array" ref="E2996">_xlfn.IFS(C2996&gt;= 4.5,"Excellent",C2996 &gt;=3.5,"Good",C2996&gt;=2.5,"Average",C2996&gt;= 1.5,"Below Avg",C2996&lt;1.5,"Poor")</f>
        <v>Good</v>
      </c>
      <c r="F2996" s="27" t="str">
        <f t="shared" si="185"/>
        <v>Developing</v>
      </c>
      <c r="G2996" s="58" t="str">
        <f t="shared" si="186"/>
        <v>30% Bonus</v>
      </c>
      <c r="H2996" s="60" t="str">
        <f t="shared" si="187"/>
        <v>Valid</v>
      </c>
    </row>
    <row r="2997" spans="1:8" x14ac:dyDescent="0.2">
      <c r="A2997" s="26" t="s">
        <v>9263</v>
      </c>
      <c r="B2997" s="26" t="s">
        <v>1383</v>
      </c>
      <c r="C2997" s="26">
        <v>3.27</v>
      </c>
      <c r="D2997" s="27" t="str">
        <f t="shared" si="184"/>
        <v>✅High Performer</v>
      </c>
      <c r="E2997" s="27" t="str" cm="1">
        <f t="array" ref="E2997">_xlfn.IFS(C2997&gt;= 4.5,"Excellent",C2997 &gt;=3.5,"Good",C2997&gt;=2.5,"Average",C2997&gt;= 1.5,"Below Avg",C2997&lt;1.5,"Poor")</f>
        <v>Average</v>
      </c>
      <c r="F2997" s="27" t="str">
        <f t="shared" si="185"/>
        <v>Developing</v>
      </c>
      <c r="G2997" s="58" t="str">
        <f t="shared" si="186"/>
        <v>30% Bonus</v>
      </c>
      <c r="H2997" s="60" t="str">
        <f t="shared" si="187"/>
        <v>Valid</v>
      </c>
    </row>
    <row r="2998" spans="1:8" x14ac:dyDescent="0.2">
      <c r="A2998" s="26" t="s">
        <v>9266</v>
      </c>
      <c r="B2998" s="26" t="s">
        <v>9267</v>
      </c>
      <c r="C2998" s="26">
        <v>1.37</v>
      </c>
      <c r="D2998" s="27" t="str">
        <f t="shared" si="184"/>
        <v>📈Low Performer</v>
      </c>
      <c r="E2998" s="27" t="str" cm="1">
        <f t="array" ref="E2998">_xlfn.IFS(C2998&gt;= 4.5,"Excellent",C2998 &gt;=3.5,"Good",C2998&gt;=2.5,"Average",C2998&gt;= 1.5,"Below Avg",C2998&lt;1.5,"Poor")</f>
        <v>Poor</v>
      </c>
      <c r="F2998" s="27" t="str">
        <f t="shared" si="185"/>
        <v>At Risk</v>
      </c>
      <c r="G2998" s="58" t="str">
        <f t="shared" si="186"/>
        <v>No Bonus</v>
      </c>
      <c r="H2998" s="60" t="str">
        <f t="shared" si="187"/>
        <v>Invalid</v>
      </c>
    </row>
    <row r="2999" spans="1:8" x14ac:dyDescent="0.2">
      <c r="A2999" s="26" t="s">
        <v>9270</v>
      </c>
      <c r="B2999" s="26" t="s">
        <v>3561</v>
      </c>
      <c r="C2999" s="26">
        <v>1.26</v>
      </c>
      <c r="D2999" s="27" t="str">
        <f t="shared" si="184"/>
        <v>📈Low Performer</v>
      </c>
      <c r="E2999" s="27" t="str" cm="1">
        <f t="array" ref="E2999">_xlfn.IFS(C2999&gt;= 4.5,"Excellent",C2999 &gt;=3.5,"Good",C2999&gt;=2.5,"Average",C2999&gt;= 1.5,"Below Avg",C2999&lt;1.5,"Poor")</f>
        <v>Poor</v>
      </c>
      <c r="F2999" s="27" t="str">
        <f t="shared" si="185"/>
        <v>At Risk</v>
      </c>
      <c r="G2999" s="58" t="str">
        <f t="shared" si="186"/>
        <v>No Bonus</v>
      </c>
      <c r="H2999" s="60" t="str">
        <f t="shared" si="187"/>
        <v>Invalid</v>
      </c>
    </row>
    <row r="3000" spans="1:8" x14ac:dyDescent="0.2">
      <c r="A3000" s="26" t="s">
        <v>9272</v>
      </c>
      <c r="B3000" s="26" t="s">
        <v>9273</v>
      </c>
      <c r="C3000" s="26">
        <v>1.57</v>
      </c>
      <c r="D3000" s="27" t="str">
        <f t="shared" si="184"/>
        <v>📈Low Performer</v>
      </c>
      <c r="E3000" s="27" t="str" cm="1">
        <f t="array" ref="E3000">_xlfn.IFS(C3000&gt;= 4.5,"Excellent",C3000 &gt;=3.5,"Good",C3000&gt;=2.5,"Average",C3000&gt;= 1.5,"Below Avg",C3000&lt;1.5,"Poor")</f>
        <v>Below Avg</v>
      </c>
      <c r="F3000" s="27" t="str">
        <f t="shared" si="185"/>
        <v>At Risk</v>
      </c>
      <c r="G3000" s="58" t="str">
        <f t="shared" si="186"/>
        <v>No Bonus</v>
      </c>
      <c r="H3000" s="60" t="str">
        <f t="shared" si="187"/>
        <v>Invalid</v>
      </c>
    </row>
    <row r="3001" spans="1:8" x14ac:dyDescent="0.2">
      <c r="A3001" s="26" t="s">
        <v>9275</v>
      </c>
      <c r="B3001" s="26" t="s">
        <v>9276</v>
      </c>
      <c r="C3001" s="26">
        <v>1.18</v>
      </c>
      <c r="D3001" s="27" t="str">
        <f t="shared" si="184"/>
        <v>📈Low Performer</v>
      </c>
      <c r="E3001" s="27" t="str" cm="1">
        <f t="array" ref="E3001">_xlfn.IFS(C3001&gt;= 4.5,"Excellent",C3001 &gt;=3.5,"Good",C3001&gt;=2.5,"Average",C3001&gt;= 1.5,"Below Avg",C3001&lt;1.5,"Poor")</f>
        <v>Poor</v>
      </c>
      <c r="F3001" s="27" t="str">
        <f t="shared" si="185"/>
        <v>At Risk</v>
      </c>
      <c r="G3001" s="58" t="str">
        <f t="shared" si="186"/>
        <v>No Bonus</v>
      </c>
      <c r="H3001" s="60" t="str">
        <f t="shared" si="187"/>
        <v>Invalid</v>
      </c>
    </row>
    <row r="3002" spans="1:8" x14ac:dyDescent="0.2">
      <c r="A3002" s="26" t="s">
        <v>9278</v>
      </c>
      <c r="B3002" s="26" t="s">
        <v>8199</v>
      </c>
      <c r="C3002" s="26">
        <v>2.25</v>
      </c>
      <c r="D3002" s="27" t="str">
        <f t="shared" si="184"/>
        <v>📈Low Performer</v>
      </c>
      <c r="E3002" s="27" t="str" cm="1">
        <f t="array" ref="E3002">_xlfn.IFS(C3002&gt;= 4.5,"Excellent",C3002 &gt;=3.5,"Good",C3002&gt;=2.5,"Average",C3002&gt;= 1.5,"Below Avg",C3002&lt;1.5,"Poor")</f>
        <v>Below Avg</v>
      </c>
      <c r="F3002" s="27" t="str">
        <f t="shared" si="185"/>
        <v>At Risk</v>
      </c>
      <c r="G3002" s="58" t="str">
        <f t="shared" si="186"/>
        <v>No Bonus</v>
      </c>
      <c r="H3002" s="60" t="str">
        <f t="shared" si="187"/>
        <v>Valid</v>
      </c>
    </row>
    <row r="3003" spans="1:8" x14ac:dyDescent="0.2">
      <c r="A3003" s="26" t="s">
        <v>9281</v>
      </c>
      <c r="B3003" s="26" t="s">
        <v>1855</v>
      </c>
      <c r="C3003" s="26">
        <v>1.02</v>
      </c>
      <c r="D3003" s="27" t="str">
        <f t="shared" si="184"/>
        <v>📈Low Performer</v>
      </c>
      <c r="E3003" s="27" t="str" cm="1">
        <f t="array" ref="E3003">_xlfn.IFS(C3003&gt;= 4.5,"Excellent",C3003 &gt;=3.5,"Good",C3003&gt;=2.5,"Average",C3003&gt;= 1.5,"Below Avg",C3003&lt;1.5,"Poor")</f>
        <v>Poor</v>
      </c>
      <c r="F3003" s="27" t="str">
        <f t="shared" si="185"/>
        <v>At Risk</v>
      </c>
      <c r="G3003" s="58" t="str">
        <f t="shared" si="186"/>
        <v>No Bonus</v>
      </c>
      <c r="H3003" s="60" t="str">
        <f t="shared" si="187"/>
        <v>Invalid</v>
      </c>
    </row>
    <row r="3004" spans="1:8" x14ac:dyDescent="0.2">
      <c r="A3004" s="26" t="s">
        <v>9283</v>
      </c>
      <c r="B3004" s="26" t="s">
        <v>9284</v>
      </c>
      <c r="C3004" s="26">
        <v>4.2</v>
      </c>
      <c r="D3004" s="27" t="str">
        <f t="shared" si="184"/>
        <v>✅High Performer</v>
      </c>
      <c r="E3004" s="27" t="str" cm="1">
        <f t="array" ref="E3004">_xlfn.IFS(C3004&gt;= 4.5,"Excellent",C3004 &gt;=3.5,"Good",C3004&gt;=2.5,"Average",C3004&gt;= 1.5,"Below Avg",C3004&lt;1.5,"Poor")</f>
        <v>Good</v>
      </c>
      <c r="F3004" s="27" t="str">
        <f t="shared" si="185"/>
        <v>Developing</v>
      </c>
      <c r="G3004" s="58" t="str">
        <f t="shared" si="186"/>
        <v>30% Bonus</v>
      </c>
      <c r="H3004" s="60" t="str">
        <f t="shared" si="187"/>
        <v>Valid</v>
      </c>
    </row>
    <row r="3005" spans="1:8" x14ac:dyDescent="0.2">
      <c r="A3005" s="26" t="s">
        <v>9287</v>
      </c>
      <c r="B3005" s="26" t="s">
        <v>614</v>
      </c>
      <c r="C3005" s="26">
        <v>1.82</v>
      </c>
      <c r="D3005" s="27" t="str">
        <f t="shared" si="184"/>
        <v>📈Low Performer</v>
      </c>
      <c r="E3005" s="27" t="str" cm="1">
        <f t="array" ref="E3005">_xlfn.IFS(C3005&gt;= 4.5,"Excellent",C3005 &gt;=3.5,"Good",C3005&gt;=2.5,"Average",C3005&gt;= 1.5,"Below Avg",C3005&lt;1.5,"Poor")</f>
        <v>Below Avg</v>
      </c>
      <c r="F3005" s="27" t="str">
        <f t="shared" si="185"/>
        <v>At Risk</v>
      </c>
      <c r="G3005" s="58" t="str">
        <f t="shared" si="186"/>
        <v>No Bonus</v>
      </c>
      <c r="H3005" s="60" t="str">
        <f t="shared" si="187"/>
        <v>Invalid</v>
      </c>
    </row>
    <row r="3006" spans="1:8" x14ac:dyDescent="0.2">
      <c r="A3006" s="26" t="s">
        <v>9289</v>
      </c>
      <c r="B3006" s="26" t="s">
        <v>9290</v>
      </c>
      <c r="C3006" s="26">
        <v>4.1399999999999997</v>
      </c>
      <c r="D3006" s="27" t="str">
        <f t="shared" si="184"/>
        <v>✅High Performer</v>
      </c>
      <c r="E3006" s="27" t="str" cm="1">
        <f t="array" ref="E3006">_xlfn.IFS(C3006&gt;= 4.5,"Excellent",C3006 &gt;=3.5,"Good",C3006&gt;=2.5,"Average",C3006&gt;= 1.5,"Below Avg",C3006&lt;1.5,"Poor")</f>
        <v>Good</v>
      </c>
      <c r="F3006" s="27" t="str">
        <f t="shared" si="185"/>
        <v>Developing</v>
      </c>
      <c r="G3006" s="58" t="str">
        <f t="shared" si="186"/>
        <v>30% Bonus</v>
      </c>
      <c r="H3006" s="60" t="str">
        <f t="shared" si="187"/>
        <v>Valid</v>
      </c>
    </row>
    <row r="3007" spans="1:8" x14ac:dyDescent="0.2">
      <c r="A3007" s="26" t="s">
        <v>9292</v>
      </c>
      <c r="B3007" s="26" t="s">
        <v>3513</v>
      </c>
      <c r="C3007" s="26">
        <v>3.51</v>
      </c>
      <c r="D3007" s="27" t="str">
        <f t="shared" si="184"/>
        <v>✅High Performer</v>
      </c>
      <c r="E3007" s="27" t="str" cm="1">
        <f t="array" ref="E3007">_xlfn.IFS(C3007&gt;= 4.5,"Excellent",C3007 &gt;=3.5,"Good",C3007&gt;=2.5,"Average",C3007&gt;= 1.5,"Below Avg",C3007&lt;1.5,"Poor")</f>
        <v>Good</v>
      </c>
      <c r="F3007" s="27" t="str">
        <f t="shared" si="185"/>
        <v>Developing</v>
      </c>
      <c r="G3007" s="58" t="str">
        <f t="shared" si="186"/>
        <v>30% Bonus</v>
      </c>
      <c r="H3007" s="60" t="str">
        <f t="shared" si="187"/>
        <v>Valid</v>
      </c>
    </row>
    <row r="3008" spans="1:8" x14ac:dyDescent="0.2">
      <c r="A3008" s="26" t="s">
        <v>9294</v>
      </c>
      <c r="B3008" s="26" t="s">
        <v>9295</v>
      </c>
      <c r="C3008" s="26">
        <v>2.66</v>
      </c>
      <c r="D3008" s="27" t="str">
        <f t="shared" si="184"/>
        <v>📈Low Performer</v>
      </c>
      <c r="E3008" s="27" t="str" cm="1">
        <f t="array" ref="E3008">_xlfn.IFS(C3008&gt;= 4.5,"Excellent",C3008 &gt;=3.5,"Good",C3008&gt;=2.5,"Average",C3008&gt;= 1.5,"Below Avg",C3008&lt;1.5,"Poor")</f>
        <v>Average</v>
      </c>
      <c r="F3008" s="27" t="str">
        <f t="shared" si="185"/>
        <v>Developing</v>
      </c>
      <c r="G3008" s="58" t="str">
        <f t="shared" si="186"/>
        <v>30% Bonus</v>
      </c>
      <c r="H3008" s="60" t="str">
        <f t="shared" si="187"/>
        <v>Valid</v>
      </c>
    </row>
    <row r="3009" spans="1:8" x14ac:dyDescent="0.2">
      <c r="A3009" s="26" t="s">
        <v>9297</v>
      </c>
      <c r="B3009" s="26" t="s">
        <v>9298</v>
      </c>
      <c r="C3009" s="26">
        <v>2.83</v>
      </c>
      <c r="D3009" s="27" t="str">
        <f t="shared" si="184"/>
        <v>📈Low Performer</v>
      </c>
      <c r="E3009" s="27" t="str" cm="1">
        <f t="array" ref="E3009">_xlfn.IFS(C3009&gt;= 4.5,"Excellent",C3009 &gt;=3.5,"Good",C3009&gt;=2.5,"Average",C3009&gt;= 1.5,"Below Avg",C3009&lt;1.5,"Poor")</f>
        <v>Average</v>
      </c>
      <c r="F3009" s="27" t="str">
        <f t="shared" si="185"/>
        <v>Developing</v>
      </c>
      <c r="G3009" s="58" t="str">
        <f t="shared" si="186"/>
        <v>30% Bonus</v>
      </c>
      <c r="H3009" s="60" t="str">
        <f t="shared" si="187"/>
        <v>Valid</v>
      </c>
    </row>
    <row r="3010" spans="1:8" x14ac:dyDescent="0.2">
      <c r="A3010" s="26" t="s">
        <v>9300</v>
      </c>
      <c r="B3010" s="26" t="s">
        <v>7989</v>
      </c>
      <c r="C3010" s="26">
        <v>4.93</v>
      </c>
      <c r="D3010" s="27" t="str">
        <f t="shared" si="184"/>
        <v>✅High Performer</v>
      </c>
      <c r="E3010" s="27" t="str" cm="1">
        <f t="array" ref="E3010">_xlfn.IFS(C3010&gt;= 4.5,"Excellent",C3010 &gt;=3.5,"Good",C3010&gt;=2.5,"Average",C3010&gt;= 1.5,"Below Avg",C3010&lt;1.5,"Poor")</f>
        <v>Excellent</v>
      </c>
      <c r="F3010" s="27" t="str">
        <f t="shared" si="185"/>
        <v>Top Employee</v>
      </c>
      <c r="G3010" s="58" t="str">
        <f t="shared" si="186"/>
        <v>50% Bonus</v>
      </c>
      <c r="H3010" s="60" t="str">
        <f t="shared" si="187"/>
        <v>Valid</v>
      </c>
    </row>
    <row r="3011" spans="1:8" x14ac:dyDescent="0.2">
      <c r="A3011" s="26" t="s">
        <v>9301</v>
      </c>
      <c r="B3011" s="26" t="s">
        <v>816</v>
      </c>
      <c r="C3011" s="26">
        <v>3.48</v>
      </c>
      <c r="D3011" s="27" t="str">
        <f t="shared" si="184"/>
        <v>✅High Performer</v>
      </c>
      <c r="E3011" s="27" t="str" cm="1">
        <f t="array" ref="E3011">_xlfn.IFS(C3011&gt;= 4.5,"Excellent",C3011 &gt;=3.5,"Good",C3011&gt;=2.5,"Average",C3011&gt;= 1.5,"Below Avg",C3011&lt;1.5,"Poor")</f>
        <v>Average</v>
      </c>
      <c r="F3011" s="27" t="str">
        <f t="shared" si="185"/>
        <v>Developing</v>
      </c>
      <c r="G3011" s="58" t="str">
        <f t="shared" si="186"/>
        <v>30% Bonus</v>
      </c>
      <c r="H3011" s="60" t="str">
        <f t="shared" si="187"/>
        <v>Valid</v>
      </c>
    </row>
    <row r="3012" spans="1:8" x14ac:dyDescent="0.2">
      <c r="A3012" s="26" t="s">
        <v>9304</v>
      </c>
      <c r="B3012" s="26" t="s">
        <v>8339</v>
      </c>
      <c r="C3012" s="26">
        <v>4.29</v>
      </c>
      <c r="D3012" s="27" t="str">
        <f t="shared" ref="D3012:D3075" si="188">IF($C3012&gt;=3,"✅High Performer","📈Low Performer")</f>
        <v>✅High Performer</v>
      </c>
      <c r="E3012" s="27" t="str" cm="1">
        <f t="array" ref="E3012">_xlfn.IFS(C3012&gt;= 4.5,"Excellent",C3012 &gt;=3.5,"Good",C3012&gt;=2.5,"Average",C3012&gt;= 1.5,"Below Avg",C3012&lt;1.5,"Poor")</f>
        <v>Good</v>
      </c>
      <c r="F3012" s="27" t="str">
        <f t="shared" ref="F3012:F3075" si="189">IF(C3012&gt;=4.5,"Top Employee",IF(C3012&gt;=2.5,"Developing","At Risk"))</f>
        <v>Developing</v>
      </c>
      <c r="G3012" s="58" t="str">
        <f t="shared" ref="G3012:G3075" si="190">IF(AND(C3012&gt;=4.5,C3012&lt;=5),"50% Bonus",IF(AND(C3012&gt;=2.5,C3012&lt;4.5),"30% Bonus","No Bonus"))</f>
        <v>30% Bonus</v>
      </c>
      <c r="H3012" s="60" t="str">
        <f t="shared" ref="H3012:H3075" si="191">IF(OR(C3012&lt;=2,C3012&gt;=5),"Invalid","Valid")</f>
        <v>Valid</v>
      </c>
    </row>
    <row r="3013" spans="1:8" x14ac:dyDescent="0.2">
      <c r="A3013" s="26" t="s">
        <v>9306</v>
      </c>
      <c r="B3013" s="26" t="s">
        <v>3114</v>
      </c>
      <c r="C3013" s="26">
        <v>3.06</v>
      </c>
      <c r="D3013" s="27" t="str">
        <f t="shared" si="188"/>
        <v>✅High Performer</v>
      </c>
      <c r="E3013" s="27" t="str" cm="1">
        <f t="array" ref="E3013">_xlfn.IFS(C3013&gt;= 4.5,"Excellent",C3013 &gt;=3.5,"Good",C3013&gt;=2.5,"Average",C3013&gt;= 1.5,"Below Avg",C3013&lt;1.5,"Poor")</f>
        <v>Average</v>
      </c>
      <c r="F3013" s="27" t="str">
        <f t="shared" si="189"/>
        <v>Developing</v>
      </c>
      <c r="G3013" s="58" t="str">
        <f t="shared" si="190"/>
        <v>30% Bonus</v>
      </c>
      <c r="H3013" s="60" t="str">
        <f t="shared" si="191"/>
        <v>Valid</v>
      </c>
    </row>
    <row r="3014" spans="1:8" x14ac:dyDescent="0.2">
      <c r="A3014" s="26" t="s">
        <v>9309</v>
      </c>
      <c r="B3014" s="26" t="s">
        <v>9310</v>
      </c>
      <c r="C3014" s="26">
        <v>2.54</v>
      </c>
      <c r="D3014" s="27" t="str">
        <f t="shared" si="188"/>
        <v>📈Low Performer</v>
      </c>
      <c r="E3014" s="27" t="str" cm="1">
        <f t="array" ref="E3014">_xlfn.IFS(C3014&gt;= 4.5,"Excellent",C3014 &gt;=3.5,"Good",C3014&gt;=2.5,"Average",C3014&gt;= 1.5,"Below Avg",C3014&lt;1.5,"Poor")</f>
        <v>Average</v>
      </c>
      <c r="F3014" s="27" t="str">
        <f t="shared" si="189"/>
        <v>Developing</v>
      </c>
      <c r="G3014" s="58" t="str">
        <f t="shared" si="190"/>
        <v>30% Bonus</v>
      </c>
      <c r="H3014" s="60" t="str">
        <f t="shared" si="191"/>
        <v>Valid</v>
      </c>
    </row>
    <row r="3015" spans="1:8" x14ac:dyDescent="0.2">
      <c r="A3015" s="26" t="s">
        <v>9313</v>
      </c>
      <c r="B3015" s="26" t="s">
        <v>3658</v>
      </c>
      <c r="C3015" s="26">
        <v>1.06</v>
      </c>
      <c r="D3015" s="27" t="str">
        <f t="shared" si="188"/>
        <v>📈Low Performer</v>
      </c>
      <c r="E3015" s="27" t="str" cm="1">
        <f t="array" ref="E3015">_xlfn.IFS(C3015&gt;= 4.5,"Excellent",C3015 &gt;=3.5,"Good",C3015&gt;=2.5,"Average",C3015&gt;= 1.5,"Below Avg",C3015&lt;1.5,"Poor")</f>
        <v>Poor</v>
      </c>
      <c r="F3015" s="27" t="str">
        <f t="shared" si="189"/>
        <v>At Risk</v>
      </c>
      <c r="G3015" s="58" t="str">
        <f t="shared" si="190"/>
        <v>No Bonus</v>
      </c>
      <c r="H3015" s="60" t="str">
        <f t="shared" si="191"/>
        <v>Invalid</v>
      </c>
    </row>
    <row r="3016" spans="1:8" x14ac:dyDescent="0.2">
      <c r="A3016" s="26" t="s">
        <v>9315</v>
      </c>
      <c r="B3016" s="26" t="s">
        <v>4032</v>
      </c>
      <c r="C3016" s="26">
        <v>4.68</v>
      </c>
      <c r="D3016" s="27" t="str">
        <f t="shared" si="188"/>
        <v>✅High Performer</v>
      </c>
      <c r="E3016" s="27" t="str" cm="1">
        <f t="array" ref="E3016">_xlfn.IFS(C3016&gt;= 4.5,"Excellent",C3016 &gt;=3.5,"Good",C3016&gt;=2.5,"Average",C3016&gt;= 1.5,"Below Avg",C3016&lt;1.5,"Poor")</f>
        <v>Excellent</v>
      </c>
      <c r="F3016" s="27" t="str">
        <f t="shared" si="189"/>
        <v>Top Employee</v>
      </c>
      <c r="G3016" s="58" t="str">
        <f t="shared" si="190"/>
        <v>50% Bonus</v>
      </c>
      <c r="H3016" s="60" t="str">
        <f t="shared" si="191"/>
        <v>Valid</v>
      </c>
    </row>
    <row r="3017" spans="1:8" x14ac:dyDescent="0.2">
      <c r="A3017" s="26" t="s">
        <v>9317</v>
      </c>
      <c r="B3017" s="26" t="s">
        <v>8883</v>
      </c>
      <c r="C3017" s="26">
        <v>2.94</v>
      </c>
      <c r="D3017" s="27" t="str">
        <f t="shared" si="188"/>
        <v>📈Low Performer</v>
      </c>
      <c r="E3017" s="27" t="str" cm="1">
        <f t="array" ref="E3017">_xlfn.IFS(C3017&gt;= 4.5,"Excellent",C3017 &gt;=3.5,"Good",C3017&gt;=2.5,"Average",C3017&gt;= 1.5,"Below Avg",C3017&lt;1.5,"Poor")</f>
        <v>Average</v>
      </c>
      <c r="F3017" s="27" t="str">
        <f t="shared" si="189"/>
        <v>Developing</v>
      </c>
      <c r="G3017" s="58" t="str">
        <f t="shared" si="190"/>
        <v>30% Bonus</v>
      </c>
      <c r="H3017" s="60" t="str">
        <f t="shared" si="191"/>
        <v>Valid</v>
      </c>
    </row>
    <row r="3018" spans="1:8" x14ac:dyDescent="0.2">
      <c r="A3018" s="26" t="s">
        <v>9319</v>
      </c>
      <c r="B3018" s="26" t="s">
        <v>9320</v>
      </c>
      <c r="C3018" s="26">
        <v>4.8499999999999996</v>
      </c>
      <c r="D3018" s="27" t="str">
        <f t="shared" si="188"/>
        <v>✅High Performer</v>
      </c>
      <c r="E3018" s="27" t="str" cm="1">
        <f t="array" ref="E3018">_xlfn.IFS(C3018&gt;= 4.5,"Excellent",C3018 &gt;=3.5,"Good",C3018&gt;=2.5,"Average",C3018&gt;= 1.5,"Below Avg",C3018&lt;1.5,"Poor")</f>
        <v>Excellent</v>
      </c>
      <c r="F3018" s="27" t="str">
        <f t="shared" si="189"/>
        <v>Top Employee</v>
      </c>
      <c r="G3018" s="58" t="str">
        <f t="shared" si="190"/>
        <v>50% Bonus</v>
      </c>
      <c r="H3018" s="60" t="str">
        <f t="shared" si="191"/>
        <v>Valid</v>
      </c>
    </row>
    <row r="3019" spans="1:8" x14ac:dyDescent="0.2">
      <c r="A3019" s="26" t="s">
        <v>9323</v>
      </c>
      <c r="B3019" s="26" t="s">
        <v>9324</v>
      </c>
      <c r="C3019" s="26">
        <v>3.69</v>
      </c>
      <c r="D3019" s="27" t="str">
        <f t="shared" si="188"/>
        <v>✅High Performer</v>
      </c>
      <c r="E3019" s="27" t="str" cm="1">
        <f t="array" ref="E3019">_xlfn.IFS(C3019&gt;= 4.5,"Excellent",C3019 &gt;=3.5,"Good",C3019&gt;=2.5,"Average",C3019&gt;= 1.5,"Below Avg",C3019&lt;1.5,"Poor")</f>
        <v>Good</v>
      </c>
      <c r="F3019" s="27" t="str">
        <f t="shared" si="189"/>
        <v>Developing</v>
      </c>
      <c r="G3019" s="58" t="str">
        <f t="shared" si="190"/>
        <v>30% Bonus</v>
      </c>
      <c r="H3019" s="60" t="str">
        <f t="shared" si="191"/>
        <v>Valid</v>
      </c>
    </row>
    <row r="3020" spans="1:8" x14ac:dyDescent="0.2">
      <c r="A3020" s="26" t="s">
        <v>9326</v>
      </c>
      <c r="B3020" s="26" t="s">
        <v>4617</v>
      </c>
      <c r="C3020" s="26">
        <v>4.29</v>
      </c>
      <c r="D3020" s="27" t="str">
        <f t="shared" si="188"/>
        <v>✅High Performer</v>
      </c>
      <c r="E3020" s="27" t="str" cm="1">
        <f t="array" ref="E3020">_xlfn.IFS(C3020&gt;= 4.5,"Excellent",C3020 &gt;=3.5,"Good",C3020&gt;=2.5,"Average",C3020&gt;= 1.5,"Below Avg",C3020&lt;1.5,"Poor")</f>
        <v>Good</v>
      </c>
      <c r="F3020" s="27" t="str">
        <f t="shared" si="189"/>
        <v>Developing</v>
      </c>
      <c r="G3020" s="58" t="str">
        <f t="shared" si="190"/>
        <v>30% Bonus</v>
      </c>
      <c r="H3020" s="60" t="str">
        <f t="shared" si="191"/>
        <v>Valid</v>
      </c>
    </row>
    <row r="3021" spans="1:8" x14ac:dyDescent="0.2">
      <c r="A3021" s="26" t="s">
        <v>9328</v>
      </c>
      <c r="B3021" s="26" t="s">
        <v>9329</v>
      </c>
      <c r="C3021" s="26">
        <v>1.87</v>
      </c>
      <c r="D3021" s="27" t="str">
        <f t="shared" si="188"/>
        <v>📈Low Performer</v>
      </c>
      <c r="E3021" s="27" t="str" cm="1">
        <f t="array" ref="E3021">_xlfn.IFS(C3021&gt;= 4.5,"Excellent",C3021 &gt;=3.5,"Good",C3021&gt;=2.5,"Average",C3021&gt;= 1.5,"Below Avg",C3021&lt;1.5,"Poor")</f>
        <v>Below Avg</v>
      </c>
      <c r="F3021" s="27" t="str">
        <f t="shared" si="189"/>
        <v>At Risk</v>
      </c>
      <c r="G3021" s="58" t="str">
        <f t="shared" si="190"/>
        <v>No Bonus</v>
      </c>
      <c r="H3021" s="60" t="str">
        <f t="shared" si="191"/>
        <v>Invalid</v>
      </c>
    </row>
    <row r="3022" spans="1:8" x14ac:dyDescent="0.2">
      <c r="A3022" s="26" t="s">
        <v>9331</v>
      </c>
      <c r="B3022" s="26" t="s">
        <v>1709</v>
      </c>
      <c r="C3022" s="26">
        <v>1.17</v>
      </c>
      <c r="D3022" s="27" t="str">
        <f t="shared" si="188"/>
        <v>📈Low Performer</v>
      </c>
      <c r="E3022" s="27" t="str" cm="1">
        <f t="array" ref="E3022">_xlfn.IFS(C3022&gt;= 4.5,"Excellent",C3022 &gt;=3.5,"Good",C3022&gt;=2.5,"Average",C3022&gt;= 1.5,"Below Avg",C3022&lt;1.5,"Poor")</f>
        <v>Poor</v>
      </c>
      <c r="F3022" s="27" t="str">
        <f t="shared" si="189"/>
        <v>At Risk</v>
      </c>
      <c r="G3022" s="58" t="str">
        <f t="shared" si="190"/>
        <v>No Bonus</v>
      </c>
      <c r="H3022" s="60" t="str">
        <f t="shared" si="191"/>
        <v>Invalid</v>
      </c>
    </row>
    <row r="3023" spans="1:8" x14ac:dyDescent="0.2">
      <c r="A3023" s="26" t="s">
        <v>9333</v>
      </c>
      <c r="B3023" s="26" t="s">
        <v>9334</v>
      </c>
      <c r="C3023" s="26">
        <v>2.21</v>
      </c>
      <c r="D3023" s="27" t="str">
        <f t="shared" si="188"/>
        <v>📈Low Performer</v>
      </c>
      <c r="E3023" s="27" t="str" cm="1">
        <f t="array" ref="E3023">_xlfn.IFS(C3023&gt;= 4.5,"Excellent",C3023 &gt;=3.5,"Good",C3023&gt;=2.5,"Average",C3023&gt;= 1.5,"Below Avg",C3023&lt;1.5,"Poor")</f>
        <v>Below Avg</v>
      </c>
      <c r="F3023" s="27" t="str">
        <f t="shared" si="189"/>
        <v>At Risk</v>
      </c>
      <c r="G3023" s="58" t="str">
        <f t="shared" si="190"/>
        <v>No Bonus</v>
      </c>
      <c r="H3023" s="60" t="str">
        <f t="shared" si="191"/>
        <v>Valid</v>
      </c>
    </row>
    <row r="3024" spans="1:8" x14ac:dyDescent="0.2">
      <c r="A3024" s="26" t="s">
        <v>9336</v>
      </c>
      <c r="B3024" s="26" t="s">
        <v>2104</v>
      </c>
      <c r="C3024" s="26">
        <v>4.4800000000000004</v>
      </c>
      <c r="D3024" s="27" t="str">
        <f t="shared" si="188"/>
        <v>✅High Performer</v>
      </c>
      <c r="E3024" s="27" t="str" cm="1">
        <f t="array" ref="E3024">_xlfn.IFS(C3024&gt;= 4.5,"Excellent",C3024 &gt;=3.5,"Good",C3024&gt;=2.5,"Average",C3024&gt;= 1.5,"Below Avg",C3024&lt;1.5,"Poor")</f>
        <v>Good</v>
      </c>
      <c r="F3024" s="27" t="str">
        <f t="shared" si="189"/>
        <v>Developing</v>
      </c>
      <c r="G3024" s="58" t="str">
        <f t="shared" si="190"/>
        <v>30% Bonus</v>
      </c>
      <c r="H3024" s="60" t="str">
        <f t="shared" si="191"/>
        <v>Valid</v>
      </c>
    </row>
    <row r="3025" spans="1:8" x14ac:dyDescent="0.2">
      <c r="A3025" s="26" t="s">
        <v>9338</v>
      </c>
      <c r="B3025" s="26" t="s">
        <v>7213</v>
      </c>
      <c r="C3025" s="26">
        <v>3.21</v>
      </c>
      <c r="D3025" s="27" t="str">
        <f t="shared" si="188"/>
        <v>✅High Performer</v>
      </c>
      <c r="E3025" s="27" t="str" cm="1">
        <f t="array" ref="E3025">_xlfn.IFS(C3025&gt;= 4.5,"Excellent",C3025 &gt;=3.5,"Good",C3025&gt;=2.5,"Average",C3025&gt;= 1.5,"Below Avg",C3025&lt;1.5,"Poor")</f>
        <v>Average</v>
      </c>
      <c r="F3025" s="27" t="str">
        <f t="shared" si="189"/>
        <v>Developing</v>
      </c>
      <c r="G3025" s="58" t="str">
        <f t="shared" si="190"/>
        <v>30% Bonus</v>
      </c>
      <c r="H3025" s="60" t="str">
        <f t="shared" si="191"/>
        <v>Valid</v>
      </c>
    </row>
    <row r="3026" spans="1:8" x14ac:dyDescent="0.2">
      <c r="A3026" s="26" t="s">
        <v>9340</v>
      </c>
      <c r="B3026" s="26" t="s">
        <v>9341</v>
      </c>
      <c r="C3026" s="26">
        <v>4.51</v>
      </c>
      <c r="D3026" s="27" t="str">
        <f t="shared" si="188"/>
        <v>✅High Performer</v>
      </c>
      <c r="E3026" s="27" t="str" cm="1">
        <f t="array" ref="E3026">_xlfn.IFS(C3026&gt;= 4.5,"Excellent",C3026 &gt;=3.5,"Good",C3026&gt;=2.5,"Average",C3026&gt;= 1.5,"Below Avg",C3026&lt;1.5,"Poor")</f>
        <v>Excellent</v>
      </c>
      <c r="F3026" s="27" t="str">
        <f t="shared" si="189"/>
        <v>Top Employee</v>
      </c>
      <c r="G3026" s="58" t="str">
        <f t="shared" si="190"/>
        <v>50% Bonus</v>
      </c>
      <c r="H3026" s="60" t="str">
        <f t="shared" si="191"/>
        <v>Valid</v>
      </c>
    </row>
    <row r="3027" spans="1:8" x14ac:dyDescent="0.2">
      <c r="A3027" s="26" t="s">
        <v>9344</v>
      </c>
      <c r="B3027" s="26" t="s">
        <v>8437</v>
      </c>
      <c r="C3027" s="26">
        <v>1.41</v>
      </c>
      <c r="D3027" s="27" t="str">
        <f t="shared" si="188"/>
        <v>📈Low Performer</v>
      </c>
      <c r="E3027" s="27" t="str" cm="1">
        <f t="array" ref="E3027">_xlfn.IFS(C3027&gt;= 4.5,"Excellent",C3027 &gt;=3.5,"Good",C3027&gt;=2.5,"Average",C3027&gt;= 1.5,"Below Avg",C3027&lt;1.5,"Poor")</f>
        <v>Poor</v>
      </c>
      <c r="F3027" s="27" t="str">
        <f t="shared" si="189"/>
        <v>At Risk</v>
      </c>
      <c r="G3027" s="58" t="str">
        <f t="shared" si="190"/>
        <v>No Bonus</v>
      </c>
      <c r="H3027" s="60" t="str">
        <f t="shared" si="191"/>
        <v>Invalid</v>
      </c>
    </row>
    <row r="3028" spans="1:8" x14ac:dyDescent="0.2">
      <c r="A3028" s="26" t="s">
        <v>9346</v>
      </c>
      <c r="B3028" s="26" t="s">
        <v>1352</v>
      </c>
      <c r="C3028" s="26">
        <v>4.0999999999999996</v>
      </c>
      <c r="D3028" s="27" t="str">
        <f t="shared" si="188"/>
        <v>✅High Performer</v>
      </c>
      <c r="E3028" s="27" t="str" cm="1">
        <f t="array" ref="E3028">_xlfn.IFS(C3028&gt;= 4.5,"Excellent",C3028 &gt;=3.5,"Good",C3028&gt;=2.5,"Average",C3028&gt;= 1.5,"Below Avg",C3028&lt;1.5,"Poor")</f>
        <v>Good</v>
      </c>
      <c r="F3028" s="27" t="str">
        <f t="shared" si="189"/>
        <v>Developing</v>
      </c>
      <c r="G3028" s="58" t="str">
        <f t="shared" si="190"/>
        <v>30% Bonus</v>
      </c>
      <c r="H3028" s="60" t="str">
        <f t="shared" si="191"/>
        <v>Valid</v>
      </c>
    </row>
    <row r="3029" spans="1:8" x14ac:dyDescent="0.2">
      <c r="A3029" s="26" t="s">
        <v>9348</v>
      </c>
      <c r="B3029" s="26" t="s">
        <v>785</v>
      </c>
      <c r="C3029" s="26">
        <v>2.91</v>
      </c>
      <c r="D3029" s="27" t="str">
        <f t="shared" si="188"/>
        <v>📈Low Performer</v>
      </c>
      <c r="E3029" s="27" t="str" cm="1">
        <f t="array" ref="E3029">_xlfn.IFS(C3029&gt;= 4.5,"Excellent",C3029 &gt;=3.5,"Good",C3029&gt;=2.5,"Average",C3029&gt;= 1.5,"Below Avg",C3029&lt;1.5,"Poor")</f>
        <v>Average</v>
      </c>
      <c r="F3029" s="27" t="str">
        <f t="shared" si="189"/>
        <v>Developing</v>
      </c>
      <c r="G3029" s="58" t="str">
        <f t="shared" si="190"/>
        <v>30% Bonus</v>
      </c>
      <c r="H3029" s="60" t="str">
        <f t="shared" si="191"/>
        <v>Valid</v>
      </c>
    </row>
    <row r="3030" spans="1:8" x14ac:dyDescent="0.2">
      <c r="A3030" s="26" t="s">
        <v>9350</v>
      </c>
      <c r="B3030" s="26" t="s">
        <v>9205</v>
      </c>
      <c r="C3030" s="26">
        <v>1.8</v>
      </c>
      <c r="D3030" s="27" t="str">
        <f t="shared" si="188"/>
        <v>📈Low Performer</v>
      </c>
      <c r="E3030" s="27" t="str" cm="1">
        <f t="array" ref="E3030">_xlfn.IFS(C3030&gt;= 4.5,"Excellent",C3030 &gt;=3.5,"Good",C3030&gt;=2.5,"Average",C3030&gt;= 1.5,"Below Avg",C3030&lt;1.5,"Poor")</f>
        <v>Below Avg</v>
      </c>
      <c r="F3030" s="27" t="str">
        <f t="shared" si="189"/>
        <v>At Risk</v>
      </c>
      <c r="G3030" s="58" t="str">
        <f t="shared" si="190"/>
        <v>No Bonus</v>
      </c>
      <c r="H3030" s="60" t="str">
        <f t="shared" si="191"/>
        <v>Invalid</v>
      </c>
    </row>
    <row r="3031" spans="1:8" x14ac:dyDescent="0.2">
      <c r="A3031" s="26" t="s">
        <v>9352</v>
      </c>
      <c r="B3031" s="26" t="s">
        <v>2946</v>
      </c>
      <c r="C3031" s="26">
        <v>1.4</v>
      </c>
      <c r="D3031" s="27" t="str">
        <f t="shared" si="188"/>
        <v>📈Low Performer</v>
      </c>
      <c r="E3031" s="27" t="str" cm="1">
        <f t="array" ref="E3031">_xlfn.IFS(C3031&gt;= 4.5,"Excellent",C3031 &gt;=3.5,"Good",C3031&gt;=2.5,"Average",C3031&gt;= 1.5,"Below Avg",C3031&lt;1.5,"Poor")</f>
        <v>Poor</v>
      </c>
      <c r="F3031" s="27" t="str">
        <f t="shared" si="189"/>
        <v>At Risk</v>
      </c>
      <c r="G3031" s="58" t="str">
        <f t="shared" si="190"/>
        <v>No Bonus</v>
      </c>
      <c r="H3031" s="60" t="str">
        <f t="shared" si="191"/>
        <v>Invalid</v>
      </c>
    </row>
    <row r="3032" spans="1:8" x14ac:dyDescent="0.2">
      <c r="A3032" s="26" t="s">
        <v>9355</v>
      </c>
      <c r="B3032" s="26" t="s">
        <v>758</v>
      </c>
      <c r="C3032" s="26">
        <v>4.5199999999999996</v>
      </c>
      <c r="D3032" s="27" t="str">
        <f t="shared" si="188"/>
        <v>✅High Performer</v>
      </c>
      <c r="E3032" s="27" t="str" cm="1">
        <f t="array" ref="E3032">_xlfn.IFS(C3032&gt;= 4.5,"Excellent",C3032 &gt;=3.5,"Good",C3032&gt;=2.5,"Average",C3032&gt;= 1.5,"Below Avg",C3032&lt;1.5,"Poor")</f>
        <v>Excellent</v>
      </c>
      <c r="F3032" s="27" t="str">
        <f t="shared" si="189"/>
        <v>Top Employee</v>
      </c>
      <c r="G3032" s="58" t="str">
        <f t="shared" si="190"/>
        <v>50% Bonus</v>
      </c>
      <c r="H3032" s="60" t="str">
        <f t="shared" si="191"/>
        <v>Valid</v>
      </c>
    </row>
    <row r="3033" spans="1:8" x14ac:dyDescent="0.2">
      <c r="A3033" s="26" t="s">
        <v>9357</v>
      </c>
      <c r="B3033" s="26" t="s">
        <v>1941</v>
      </c>
      <c r="C3033" s="26">
        <v>2.48</v>
      </c>
      <c r="D3033" s="27" t="str">
        <f t="shared" si="188"/>
        <v>📈Low Performer</v>
      </c>
      <c r="E3033" s="27" t="str" cm="1">
        <f t="array" ref="E3033">_xlfn.IFS(C3033&gt;= 4.5,"Excellent",C3033 &gt;=3.5,"Good",C3033&gt;=2.5,"Average",C3033&gt;= 1.5,"Below Avg",C3033&lt;1.5,"Poor")</f>
        <v>Below Avg</v>
      </c>
      <c r="F3033" s="27" t="str">
        <f t="shared" si="189"/>
        <v>At Risk</v>
      </c>
      <c r="G3033" s="58" t="str">
        <f t="shared" si="190"/>
        <v>No Bonus</v>
      </c>
      <c r="H3033" s="60" t="str">
        <f t="shared" si="191"/>
        <v>Valid</v>
      </c>
    </row>
    <row r="3034" spans="1:8" x14ac:dyDescent="0.2">
      <c r="A3034" s="26" t="s">
        <v>9359</v>
      </c>
      <c r="B3034" s="26" t="s">
        <v>5539</v>
      </c>
      <c r="C3034" s="26">
        <v>3.66</v>
      </c>
      <c r="D3034" s="27" t="str">
        <f t="shared" si="188"/>
        <v>✅High Performer</v>
      </c>
      <c r="E3034" s="27" t="str" cm="1">
        <f t="array" ref="E3034">_xlfn.IFS(C3034&gt;= 4.5,"Excellent",C3034 &gt;=3.5,"Good",C3034&gt;=2.5,"Average",C3034&gt;= 1.5,"Below Avg",C3034&lt;1.5,"Poor")</f>
        <v>Good</v>
      </c>
      <c r="F3034" s="27" t="str">
        <f t="shared" si="189"/>
        <v>Developing</v>
      </c>
      <c r="G3034" s="58" t="str">
        <f t="shared" si="190"/>
        <v>30% Bonus</v>
      </c>
      <c r="H3034" s="60" t="str">
        <f t="shared" si="191"/>
        <v>Valid</v>
      </c>
    </row>
    <row r="3035" spans="1:8" x14ac:dyDescent="0.2">
      <c r="A3035" s="26" t="s">
        <v>9361</v>
      </c>
      <c r="B3035" s="26" t="s">
        <v>6836</v>
      </c>
      <c r="C3035" s="26">
        <v>4.54</v>
      </c>
      <c r="D3035" s="27" t="str">
        <f t="shared" si="188"/>
        <v>✅High Performer</v>
      </c>
      <c r="E3035" s="27" t="str" cm="1">
        <f t="array" ref="E3035">_xlfn.IFS(C3035&gt;= 4.5,"Excellent",C3035 &gt;=3.5,"Good",C3035&gt;=2.5,"Average",C3035&gt;= 1.5,"Below Avg",C3035&lt;1.5,"Poor")</f>
        <v>Excellent</v>
      </c>
      <c r="F3035" s="27" t="str">
        <f t="shared" si="189"/>
        <v>Top Employee</v>
      </c>
      <c r="G3035" s="58" t="str">
        <f t="shared" si="190"/>
        <v>50% Bonus</v>
      </c>
      <c r="H3035" s="60" t="str">
        <f t="shared" si="191"/>
        <v>Valid</v>
      </c>
    </row>
    <row r="3036" spans="1:8" x14ac:dyDescent="0.2">
      <c r="A3036" s="26" t="s">
        <v>9363</v>
      </c>
      <c r="B3036" s="26" t="s">
        <v>9364</v>
      </c>
      <c r="C3036" s="26">
        <v>4.67</v>
      </c>
      <c r="D3036" s="27" t="str">
        <f t="shared" si="188"/>
        <v>✅High Performer</v>
      </c>
      <c r="E3036" s="27" t="str" cm="1">
        <f t="array" ref="E3036">_xlfn.IFS(C3036&gt;= 4.5,"Excellent",C3036 &gt;=3.5,"Good",C3036&gt;=2.5,"Average",C3036&gt;= 1.5,"Below Avg",C3036&lt;1.5,"Poor")</f>
        <v>Excellent</v>
      </c>
      <c r="F3036" s="27" t="str">
        <f t="shared" si="189"/>
        <v>Top Employee</v>
      </c>
      <c r="G3036" s="58" t="str">
        <f t="shared" si="190"/>
        <v>50% Bonus</v>
      </c>
      <c r="H3036" s="60" t="str">
        <f t="shared" si="191"/>
        <v>Valid</v>
      </c>
    </row>
    <row r="3037" spans="1:8" x14ac:dyDescent="0.2">
      <c r="A3037" s="26" t="s">
        <v>9366</v>
      </c>
      <c r="B3037" s="26" t="s">
        <v>6274</v>
      </c>
      <c r="C3037" s="26">
        <v>1.22</v>
      </c>
      <c r="D3037" s="27" t="str">
        <f t="shared" si="188"/>
        <v>📈Low Performer</v>
      </c>
      <c r="E3037" s="27" t="str" cm="1">
        <f t="array" ref="E3037">_xlfn.IFS(C3037&gt;= 4.5,"Excellent",C3037 &gt;=3.5,"Good",C3037&gt;=2.5,"Average",C3037&gt;= 1.5,"Below Avg",C3037&lt;1.5,"Poor")</f>
        <v>Poor</v>
      </c>
      <c r="F3037" s="27" t="str">
        <f t="shared" si="189"/>
        <v>At Risk</v>
      </c>
      <c r="G3037" s="58" t="str">
        <f t="shared" si="190"/>
        <v>No Bonus</v>
      </c>
      <c r="H3037" s="60" t="str">
        <f t="shared" si="191"/>
        <v>Invalid</v>
      </c>
    </row>
    <row r="3038" spans="1:8" x14ac:dyDescent="0.2">
      <c r="A3038" s="26" t="s">
        <v>9369</v>
      </c>
      <c r="B3038" s="26" t="s">
        <v>9370</v>
      </c>
      <c r="C3038" s="26">
        <v>3.1</v>
      </c>
      <c r="D3038" s="27" t="str">
        <f t="shared" si="188"/>
        <v>✅High Performer</v>
      </c>
      <c r="E3038" s="27" t="str" cm="1">
        <f t="array" ref="E3038">_xlfn.IFS(C3038&gt;= 4.5,"Excellent",C3038 &gt;=3.5,"Good",C3038&gt;=2.5,"Average",C3038&gt;= 1.5,"Below Avg",C3038&lt;1.5,"Poor")</f>
        <v>Average</v>
      </c>
      <c r="F3038" s="27" t="str">
        <f t="shared" si="189"/>
        <v>Developing</v>
      </c>
      <c r="G3038" s="58" t="str">
        <f t="shared" si="190"/>
        <v>30% Bonus</v>
      </c>
      <c r="H3038" s="60" t="str">
        <f t="shared" si="191"/>
        <v>Valid</v>
      </c>
    </row>
    <row r="3039" spans="1:8" x14ac:dyDescent="0.2">
      <c r="A3039" s="26" t="s">
        <v>9372</v>
      </c>
      <c r="B3039" s="26" t="s">
        <v>9373</v>
      </c>
      <c r="C3039" s="26">
        <v>2.95</v>
      </c>
      <c r="D3039" s="27" t="str">
        <f t="shared" si="188"/>
        <v>📈Low Performer</v>
      </c>
      <c r="E3039" s="27" t="str" cm="1">
        <f t="array" ref="E3039">_xlfn.IFS(C3039&gt;= 4.5,"Excellent",C3039 &gt;=3.5,"Good",C3039&gt;=2.5,"Average",C3039&gt;= 1.5,"Below Avg",C3039&lt;1.5,"Poor")</f>
        <v>Average</v>
      </c>
      <c r="F3039" s="27" t="str">
        <f t="shared" si="189"/>
        <v>Developing</v>
      </c>
      <c r="G3039" s="58" t="str">
        <f t="shared" si="190"/>
        <v>30% Bonus</v>
      </c>
      <c r="H3039" s="60" t="str">
        <f t="shared" si="191"/>
        <v>Valid</v>
      </c>
    </row>
    <row r="3040" spans="1:8" x14ac:dyDescent="0.2">
      <c r="A3040" s="26" t="s">
        <v>9375</v>
      </c>
      <c r="B3040" s="26" t="s">
        <v>5964</v>
      </c>
      <c r="C3040" s="26">
        <v>2.92</v>
      </c>
      <c r="D3040" s="27" t="str">
        <f t="shared" si="188"/>
        <v>📈Low Performer</v>
      </c>
      <c r="E3040" s="27" t="str" cm="1">
        <f t="array" ref="E3040">_xlfn.IFS(C3040&gt;= 4.5,"Excellent",C3040 &gt;=3.5,"Good",C3040&gt;=2.5,"Average",C3040&gt;= 1.5,"Below Avg",C3040&lt;1.5,"Poor")</f>
        <v>Average</v>
      </c>
      <c r="F3040" s="27" t="str">
        <f t="shared" si="189"/>
        <v>Developing</v>
      </c>
      <c r="G3040" s="58" t="str">
        <f t="shared" si="190"/>
        <v>30% Bonus</v>
      </c>
      <c r="H3040" s="60" t="str">
        <f t="shared" si="191"/>
        <v>Valid</v>
      </c>
    </row>
    <row r="3041" spans="1:8" x14ac:dyDescent="0.2">
      <c r="A3041" s="26" t="s">
        <v>9377</v>
      </c>
      <c r="B3041" s="26" t="s">
        <v>8753</v>
      </c>
      <c r="C3041" s="26">
        <v>2.63</v>
      </c>
      <c r="D3041" s="27" t="str">
        <f t="shared" si="188"/>
        <v>📈Low Performer</v>
      </c>
      <c r="E3041" s="27" t="str" cm="1">
        <f t="array" ref="E3041">_xlfn.IFS(C3041&gt;= 4.5,"Excellent",C3041 &gt;=3.5,"Good",C3041&gt;=2.5,"Average",C3041&gt;= 1.5,"Below Avg",C3041&lt;1.5,"Poor")</f>
        <v>Average</v>
      </c>
      <c r="F3041" s="27" t="str">
        <f t="shared" si="189"/>
        <v>Developing</v>
      </c>
      <c r="G3041" s="58" t="str">
        <f t="shared" si="190"/>
        <v>30% Bonus</v>
      </c>
      <c r="H3041" s="60" t="str">
        <f t="shared" si="191"/>
        <v>Valid</v>
      </c>
    </row>
    <row r="3042" spans="1:8" x14ac:dyDescent="0.2">
      <c r="A3042" s="26" t="s">
        <v>9379</v>
      </c>
      <c r="B3042" s="26" t="s">
        <v>1551</v>
      </c>
      <c r="C3042" s="26">
        <v>2.1800000000000002</v>
      </c>
      <c r="D3042" s="27" t="str">
        <f t="shared" si="188"/>
        <v>📈Low Performer</v>
      </c>
      <c r="E3042" s="27" t="str" cm="1">
        <f t="array" ref="E3042">_xlfn.IFS(C3042&gt;= 4.5,"Excellent",C3042 &gt;=3.5,"Good",C3042&gt;=2.5,"Average",C3042&gt;= 1.5,"Below Avg",C3042&lt;1.5,"Poor")</f>
        <v>Below Avg</v>
      </c>
      <c r="F3042" s="27" t="str">
        <f t="shared" si="189"/>
        <v>At Risk</v>
      </c>
      <c r="G3042" s="58" t="str">
        <f t="shared" si="190"/>
        <v>No Bonus</v>
      </c>
      <c r="H3042" s="60" t="str">
        <f t="shared" si="191"/>
        <v>Valid</v>
      </c>
    </row>
    <row r="3043" spans="1:8" x14ac:dyDescent="0.2">
      <c r="A3043" s="26" t="s">
        <v>9381</v>
      </c>
      <c r="B3043" s="26" t="s">
        <v>4344</v>
      </c>
      <c r="C3043" s="26">
        <v>1.6</v>
      </c>
      <c r="D3043" s="27" t="str">
        <f t="shared" si="188"/>
        <v>📈Low Performer</v>
      </c>
      <c r="E3043" s="27" t="str" cm="1">
        <f t="array" ref="E3043">_xlfn.IFS(C3043&gt;= 4.5,"Excellent",C3043 &gt;=3.5,"Good",C3043&gt;=2.5,"Average",C3043&gt;= 1.5,"Below Avg",C3043&lt;1.5,"Poor")</f>
        <v>Below Avg</v>
      </c>
      <c r="F3043" s="27" t="str">
        <f t="shared" si="189"/>
        <v>At Risk</v>
      </c>
      <c r="G3043" s="58" t="str">
        <f t="shared" si="190"/>
        <v>No Bonus</v>
      </c>
      <c r="H3043" s="60" t="str">
        <f t="shared" si="191"/>
        <v>Invalid</v>
      </c>
    </row>
    <row r="3044" spans="1:8" x14ac:dyDescent="0.2">
      <c r="A3044" s="26" t="s">
        <v>9384</v>
      </c>
      <c r="B3044" s="26" t="s">
        <v>9385</v>
      </c>
      <c r="C3044" s="26">
        <v>3.46</v>
      </c>
      <c r="D3044" s="27" t="str">
        <f t="shared" si="188"/>
        <v>✅High Performer</v>
      </c>
      <c r="E3044" s="27" t="str" cm="1">
        <f t="array" ref="E3044">_xlfn.IFS(C3044&gt;= 4.5,"Excellent",C3044 &gt;=3.5,"Good",C3044&gt;=2.5,"Average",C3044&gt;= 1.5,"Below Avg",C3044&lt;1.5,"Poor")</f>
        <v>Average</v>
      </c>
      <c r="F3044" s="27" t="str">
        <f t="shared" si="189"/>
        <v>Developing</v>
      </c>
      <c r="G3044" s="58" t="str">
        <f t="shared" si="190"/>
        <v>30% Bonus</v>
      </c>
      <c r="H3044" s="60" t="str">
        <f t="shared" si="191"/>
        <v>Valid</v>
      </c>
    </row>
    <row r="3045" spans="1:8" x14ac:dyDescent="0.2">
      <c r="A3045" s="26" t="s">
        <v>9387</v>
      </c>
      <c r="B3045" s="26" t="s">
        <v>9388</v>
      </c>
      <c r="C3045" s="26">
        <v>3.68</v>
      </c>
      <c r="D3045" s="27" t="str">
        <f t="shared" si="188"/>
        <v>✅High Performer</v>
      </c>
      <c r="E3045" s="27" t="str" cm="1">
        <f t="array" ref="E3045">_xlfn.IFS(C3045&gt;= 4.5,"Excellent",C3045 &gt;=3.5,"Good",C3045&gt;=2.5,"Average",C3045&gt;= 1.5,"Below Avg",C3045&lt;1.5,"Poor")</f>
        <v>Good</v>
      </c>
      <c r="F3045" s="27" t="str">
        <f t="shared" si="189"/>
        <v>Developing</v>
      </c>
      <c r="G3045" s="58" t="str">
        <f t="shared" si="190"/>
        <v>30% Bonus</v>
      </c>
      <c r="H3045" s="60" t="str">
        <f t="shared" si="191"/>
        <v>Valid</v>
      </c>
    </row>
    <row r="3046" spans="1:8" x14ac:dyDescent="0.2">
      <c r="A3046" s="26" t="s">
        <v>9390</v>
      </c>
      <c r="B3046" s="26" t="s">
        <v>9391</v>
      </c>
      <c r="C3046" s="26">
        <v>3.6</v>
      </c>
      <c r="D3046" s="27" t="str">
        <f t="shared" si="188"/>
        <v>✅High Performer</v>
      </c>
      <c r="E3046" s="27" t="str" cm="1">
        <f t="array" ref="E3046">_xlfn.IFS(C3046&gt;= 4.5,"Excellent",C3046 &gt;=3.5,"Good",C3046&gt;=2.5,"Average",C3046&gt;= 1.5,"Below Avg",C3046&lt;1.5,"Poor")</f>
        <v>Good</v>
      </c>
      <c r="F3046" s="27" t="str">
        <f t="shared" si="189"/>
        <v>Developing</v>
      </c>
      <c r="G3046" s="58" t="str">
        <f t="shared" si="190"/>
        <v>30% Bonus</v>
      </c>
      <c r="H3046" s="60" t="str">
        <f t="shared" si="191"/>
        <v>Valid</v>
      </c>
    </row>
    <row r="3047" spans="1:8" x14ac:dyDescent="0.2">
      <c r="A3047" s="26" t="s">
        <v>9393</v>
      </c>
      <c r="B3047" s="26" t="s">
        <v>2145</v>
      </c>
      <c r="C3047" s="26">
        <v>1.8</v>
      </c>
      <c r="D3047" s="27" t="str">
        <f t="shared" si="188"/>
        <v>📈Low Performer</v>
      </c>
      <c r="E3047" s="27" t="str" cm="1">
        <f t="array" ref="E3047">_xlfn.IFS(C3047&gt;= 4.5,"Excellent",C3047 &gt;=3.5,"Good",C3047&gt;=2.5,"Average",C3047&gt;= 1.5,"Below Avg",C3047&lt;1.5,"Poor")</f>
        <v>Below Avg</v>
      </c>
      <c r="F3047" s="27" t="str">
        <f t="shared" si="189"/>
        <v>At Risk</v>
      </c>
      <c r="G3047" s="58" t="str">
        <f t="shared" si="190"/>
        <v>No Bonus</v>
      </c>
      <c r="H3047" s="60" t="str">
        <f t="shared" si="191"/>
        <v>Invalid</v>
      </c>
    </row>
    <row r="3048" spans="1:8" x14ac:dyDescent="0.2">
      <c r="A3048" s="26" t="s">
        <v>9395</v>
      </c>
      <c r="B3048" s="26" t="s">
        <v>9396</v>
      </c>
      <c r="C3048" s="26">
        <v>4.29</v>
      </c>
      <c r="D3048" s="27" t="str">
        <f t="shared" si="188"/>
        <v>✅High Performer</v>
      </c>
      <c r="E3048" s="27" t="str" cm="1">
        <f t="array" ref="E3048">_xlfn.IFS(C3048&gt;= 4.5,"Excellent",C3048 &gt;=3.5,"Good",C3048&gt;=2.5,"Average",C3048&gt;= 1.5,"Below Avg",C3048&lt;1.5,"Poor")</f>
        <v>Good</v>
      </c>
      <c r="F3048" s="27" t="str">
        <f t="shared" si="189"/>
        <v>Developing</v>
      </c>
      <c r="G3048" s="58" t="str">
        <f t="shared" si="190"/>
        <v>30% Bonus</v>
      </c>
      <c r="H3048" s="60" t="str">
        <f t="shared" si="191"/>
        <v>Valid</v>
      </c>
    </row>
    <row r="3049" spans="1:8" x14ac:dyDescent="0.2">
      <c r="A3049" s="26" t="s">
        <v>9398</v>
      </c>
      <c r="B3049" s="26" t="s">
        <v>3020</v>
      </c>
      <c r="C3049" s="26">
        <v>2.57</v>
      </c>
      <c r="D3049" s="27" t="str">
        <f t="shared" si="188"/>
        <v>📈Low Performer</v>
      </c>
      <c r="E3049" s="27" t="str" cm="1">
        <f t="array" ref="E3049">_xlfn.IFS(C3049&gt;= 4.5,"Excellent",C3049 &gt;=3.5,"Good",C3049&gt;=2.5,"Average",C3049&gt;= 1.5,"Below Avg",C3049&lt;1.5,"Poor")</f>
        <v>Average</v>
      </c>
      <c r="F3049" s="27" t="str">
        <f t="shared" si="189"/>
        <v>Developing</v>
      </c>
      <c r="G3049" s="58" t="str">
        <f t="shared" si="190"/>
        <v>30% Bonus</v>
      </c>
      <c r="H3049" s="60" t="str">
        <f t="shared" si="191"/>
        <v>Valid</v>
      </c>
    </row>
    <row r="3050" spans="1:8" x14ac:dyDescent="0.2">
      <c r="A3050" s="26" t="s">
        <v>9400</v>
      </c>
      <c r="B3050" s="26" t="s">
        <v>9401</v>
      </c>
      <c r="C3050" s="26">
        <v>3.62</v>
      </c>
      <c r="D3050" s="27" t="str">
        <f t="shared" si="188"/>
        <v>✅High Performer</v>
      </c>
      <c r="E3050" s="27" t="str" cm="1">
        <f t="array" ref="E3050">_xlfn.IFS(C3050&gt;= 4.5,"Excellent",C3050 &gt;=3.5,"Good",C3050&gt;=2.5,"Average",C3050&gt;= 1.5,"Below Avg",C3050&lt;1.5,"Poor")</f>
        <v>Good</v>
      </c>
      <c r="F3050" s="27" t="str">
        <f t="shared" si="189"/>
        <v>Developing</v>
      </c>
      <c r="G3050" s="58" t="str">
        <f t="shared" si="190"/>
        <v>30% Bonus</v>
      </c>
      <c r="H3050" s="60" t="str">
        <f t="shared" si="191"/>
        <v>Valid</v>
      </c>
    </row>
    <row r="3051" spans="1:8" x14ac:dyDescent="0.2">
      <c r="A3051" s="26" t="s">
        <v>9403</v>
      </c>
      <c r="B3051" s="26" t="s">
        <v>2964</v>
      </c>
      <c r="C3051" s="26">
        <v>3</v>
      </c>
      <c r="D3051" s="27" t="str">
        <f t="shared" si="188"/>
        <v>✅High Performer</v>
      </c>
      <c r="E3051" s="27" t="str" cm="1">
        <f t="array" ref="E3051">_xlfn.IFS(C3051&gt;= 4.5,"Excellent",C3051 &gt;=3.5,"Good",C3051&gt;=2.5,"Average",C3051&gt;= 1.5,"Below Avg",C3051&lt;1.5,"Poor")</f>
        <v>Average</v>
      </c>
      <c r="F3051" s="27" t="str">
        <f t="shared" si="189"/>
        <v>Developing</v>
      </c>
      <c r="G3051" s="58" t="str">
        <f t="shared" si="190"/>
        <v>30% Bonus</v>
      </c>
      <c r="H3051" s="60" t="str">
        <f t="shared" si="191"/>
        <v>Valid</v>
      </c>
    </row>
    <row r="3052" spans="1:8" x14ac:dyDescent="0.2">
      <c r="A3052" s="26" t="s">
        <v>9405</v>
      </c>
      <c r="B3052" s="26" t="s">
        <v>1087</v>
      </c>
      <c r="C3052" s="26">
        <v>4.46</v>
      </c>
      <c r="D3052" s="27" t="str">
        <f t="shared" si="188"/>
        <v>✅High Performer</v>
      </c>
      <c r="E3052" s="27" t="str" cm="1">
        <f t="array" ref="E3052">_xlfn.IFS(C3052&gt;= 4.5,"Excellent",C3052 &gt;=3.5,"Good",C3052&gt;=2.5,"Average",C3052&gt;= 1.5,"Below Avg",C3052&lt;1.5,"Poor")</f>
        <v>Good</v>
      </c>
      <c r="F3052" s="27" t="str">
        <f t="shared" si="189"/>
        <v>Developing</v>
      </c>
      <c r="G3052" s="58" t="str">
        <f t="shared" si="190"/>
        <v>30% Bonus</v>
      </c>
      <c r="H3052" s="60" t="str">
        <f t="shared" si="191"/>
        <v>Valid</v>
      </c>
    </row>
    <row r="3053" spans="1:8" x14ac:dyDescent="0.2">
      <c r="A3053" s="26" t="s">
        <v>9407</v>
      </c>
      <c r="B3053" s="26" t="s">
        <v>3463</v>
      </c>
      <c r="C3053" s="26">
        <v>4.63</v>
      </c>
      <c r="D3053" s="27" t="str">
        <f t="shared" si="188"/>
        <v>✅High Performer</v>
      </c>
      <c r="E3053" s="27" t="str" cm="1">
        <f t="array" ref="E3053">_xlfn.IFS(C3053&gt;= 4.5,"Excellent",C3053 &gt;=3.5,"Good",C3053&gt;=2.5,"Average",C3053&gt;= 1.5,"Below Avg",C3053&lt;1.5,"Poor")</f>
        <v>Excellent</v>
      </c>
      <c r="F3053" s="27" t="str">
        <f t="shared" si="189"/>
        <v>Top Employee</v>
      </c>
      <c r="G3053" s="58" t="str">
        <f t="shared" si="190"/>
        <v>50% Bonus</v>
      </c>
      <c r="H3053" s="60" t="str">
        <f t="shared" si="191"/>
        <v>Valid</v>
      </c>
    </row>
    <row r="3054" spans="1:8" x14ac:dyDescent="0.2">
      <c r="A3054" s="26" t="s">
        <v>9409</v>
      </c>
      <c r="B3054" s="26" t="s">
        <v>1264</v>
      </c>
      <c r="C3054" s="26">
        <v>4.8899999999999997</v>
      </c>
      <c r="D3054" s="27" t="str">
        <f t="shared" si="188"/>
        <v>✅High Performer</v>
      </c>
      <c r="E3054" s="27" t="str" cm="1">
        <f t="array" ref="E3054">_xlfn.IFS(C3054&gt;= 4.5,"Excellent",C3054 &gt;=3.5,"Good",C3054&gt;=2.5,"Average",C3054&gt;= 1.5,"Below Avg",C3054&lt;1.5,"Poor")</f>
        <v>Excellent</v>
      </c>
      <c r="F3054" s="27" t="str">
        <f t="shared" si="189"/>
        <v>Top Employee</v>
      </c>
      <c r="G3054" s="58" t="str">
        <f t="shared" si="190"/>
        <v>50% Bonus</v>
      </c>
      <c r="H3054" s="60" t="str">
        <f t="shared" si="191"/>
        <v>Valid</v>
      </c>
    </row>
    <row r="3055" spans="1:8" x14ac:dyDescent="0.2">
      <c r="A3055" s="26" t="s">
        <v>9411</v>
      </c>
      <c r="B3055" s="26" t="s">
        <v>2419</v>
      </c>
      <c r="C3055" s="26">
        <v>3.87</v>
      </c>
      <c r="D3055" s="27" t="str">
        <f t="shared" si="188"/>
        <v>✅High Performer</v>
      </c>
      <c r="E3055" s="27" t="str" cm="1">
        <f t="array" ref="E3055">_xlfn.IFS(C3055&gt;= 4.5,"Excellent",C3055 &gt;=3.5,"Good",C3055&gt;=2.5,"Average",C3055&gt;= 1.5,"Below Avg",C3055&lt;1.5,"Poor")</f>
        <v>Good</v>
      </c>
      <c r="F3055" s="27" t="str">
        <f t="shared" si="189"/>
        <v>Developing</v>
      </c>
      <c r="G3055" s="58" t="str">
        <f t="shared" si="190"/>
        <v>30% Bonus</v>
      </c>
      <c r="H3055" s="60" t="str">
        <f t="shared" si="191"/>
        <v>Valid</v>
      </c>
    </row>
    <row r="3056" spans="1:8" x14ac:dyDescent="0.2">
      <c r="A3056" s="26" t="s">
        <v>9413</v>
      </c>
      <c r="B3056" s="26" t="s">
        <v>1924</v>
      </c>
      <c r="C3056" s="26">
        <v>3.89</v>
      </c>
      <c r="D3056" s="27" t="str">
        <f t="shared" si="188"/>
        <v>✅High Performer</v>
      </c>
      <c r="E3056" s="27" t="str" cm="1">
        <f t="array" ref="E3056">_xlfn.IFS(C3056&gt;= 4.5,"Excellent",C3056 &gt;=3.5,"Good",C3056&gt;=2.5,"Average",C3056&gt;= 1.5,"Below Avg",C3056&lt;1.5,"Poor")</f>
        <v>Good</v>
      </c>
      <c r="F3056" s="27" t="str">
        <f t="shared" si="189"/>
        <v>Developing</v>
      </c>
      <c r="G3056" s="58" t="str">
        <f t="shared" si="190"/>
        <v>30% Bonus</v>
      </c>
      <c r="H3056" s="60" t="str">
        <f t="shared" si="191"/>
        <v>Valid</v>
      </c>
    </row>
    <row r="3057" spans="1:8" x14ac:dyDescent="0.2">
      <c r="A3057" s="26" t="s">
        <v>9416</v>
      </c>
      <c r="B3057" s="26" t="s">
        <v>6551</v>
      </c>
      <c r="C3057" s="26">
        <v>2.83</v>
      </c>
      <c r="D3057" s="27" t="str">
        <f t="shared" si="188"/>
        <v>📈Low Performer</v>
      </c>
      <c r="E3057" s="27" t="str" cm="1">
        <f t="array" ref="E3057">_xlfn.IFS(C3057&gt;= 4.5,"Excellent",C3057 &gt;=3.5,"Good",C3057&gt;=2.5,"Average",C3057&gt;= 1.5,"Below Avg",C3057&lt;1.5,"Poor")</f>
        <v>Average</v>
      </c>
      <c r="F3057" s="27" t="str">
        <f t="shared" si="189"/>
        <v>Developing</v>
      </c>
      <c r="G3057" s="58" t="str">
        <f t="shared" si="190"/>
        <v>30% Bonus</v>
      </c>
      <c r="H3057" s="60" t="str">
        <f t="shared" si="191"/>
        <v>Valid</v>
      </c>
    </row>
    <row r="3058" spans="1:8" x14ac:dyDescent="0.2">
      <c r="A3058" s="26" t="s">
        <v>9418</v>
      </c>
      <c r="B3058" s="26" t="s">
        <v>3382</v>
      </c>
      <c r="C3058" s="26">
        <v>4.79</v>
      </c>
      <c r="D3058" s="27" t="str">
        <f t="shared" si="188"/>
        <v>✅High Performer</v>
      </c>
      <c r="E3058" s="27" t="str" cm="1">
        <f t="array" ref="E3058">_xlfn.IFS(C3058&gt;= 4.5,"Excellent",C3058 &gt;=3.5,"Good",C3058&gt;=2.5,"Average",C3058&gt;= 1.5,"Below Avg",C3058&lt;1.5,"Poor")</f>
        <v>Excellent</v>
      </c>
      <c r="F3058" s="27" t="str">
        <f t="shared" si="189"/>
        <v>Top Employee</v>
      </c>
      <c r="G3058" s="58" t="str">
        <f t="shared" si="190"/>
        <v>50% Bonus</v>
      </c>
      <c r="H3058" s="60" t="str">
        <f t="shared" si="191"/>
        <v>Valid</v>
      </c>
    </row>
    <row r="3059" spans="1:8" x14ac:dyDescent="0.2">
      <c r="A3059" s="26" t="s">
        <v>9420</v>
      </c>
      <c r="B3059" s="26" t="s">
        <v>9421</v>
      </c>
      <c r="C3059" s="26">
        <v>3.65</v>
      </c>
      <c r="D3059" s="27" t="str">
        <f t="shared" si="188"/>
        <v>✅High Performer</v>
      </c>
      <c r="E3059" s="27" t="str" cm="1">
        <f t="array" ref="E3059">_xlfn.IFS(C3059&gt;= 4.5,"Excellent",C3059 &gt;=3.5,"Good",C3059&gt;=2.5,"Average",C3059&gt;= 1.5,"Below Avg",C3059&lt;1.5,"Poor")</f>
        <v>Good</v>
      </c>
      <c r="F3059" s="27" t="str">
        <f t="shared" si="189"/>
        <v>Developing</v>
      </c>
      <c r="G3059" s="58" t="str">
        <f t="shared" si="190"/>
        <v>30% Bonus</v>
      </c>
      <c r="H3059" s="60" t="str">
        <f t="shared" si="191"/>
        <v>Valid</v>
      </c>
    </row>
    <row r="3060" spans="1:8" x14ac:dyDescent="0.2">
      <c r="A3060" s="26" t="s">
        <v>9423</v>
      </c>
      <c r="B3060" s="26" t="s">
        <v>4655</v>
      </c>
      <c r="C3060" s="26">
        <v>2.17</v>
      </c>
      <c r="D3060" s="27" t="str">
        <f t="shared" si="188"/>
        <v>📈Low Performer</v>
      </c>
      <c r="E3060" s="27" t="str" cm="1">
        <f t="array" ref="E3060">_xlfn.IFS(C3060&gt;= 4.5,"Excellent",C3060 &gt;=3.5,"Good",C3060&gt;=2.5,"Average",C3060&gt;= 1.5,"Below Avg",C3060&lt;1.5,"Poor")</f>
        <v>Below Avg</v>
      </c>
      <c r="F3060" s="27" t="str">
        <f t="shared" si="189"/>
        <v>At Risk</v>
      </c>
      <c r="G3060" s="58" t="str">
        <f t="shared" si="190"/>
        <v>No Bonus</v>
      </c>
      <c r="H3060" s="60" t="str">
        <f t="shared" si="191"/>
        <v>Valid</v>
      </c>
    </row>
    <row r="3061" spans="1:8" x14ac:dyDescent="0.2">
      <c r="A3061" s="26" t="s">
        <v>9425</v>
      </c>
      <c r="B3061" s="26" t="s">
        <v>6083</v>
      </c>
      <c r="C3061" s="26">
        <v>3.02</v>
      </c>
      <c r="D3061" s="27" t="str">
        <f t="shared" si="188"/>
        <v>✅High Performer</v>
      </c>
      <c r="E3061" s="27" t="str" cm="1">
        <f t="array" ref="E3061">_xlfn.IFS(C3061&gt;= 4.5,"Excellent",C3061 &gt;=3.5,"Good",C3061&gt;=2.5,"Average",C3061&gt;= 1.5,"Below Avg",C3061&lt;1.5,"Poor")</f>
        <v>Average</v>
      </c>
      <c r="F3061" s="27" t="str">
        <f t="shared" si="189"/>
        <v>Developing</v>
      </c>
      <c r="G3061" s="58" t="str">
        <f t="shared" si="190"/>
        <v>30% Bonus</v>
      </c>
      <c r="H3061" s="60" t="str">
        <f t="shared" si="191"/>
        <v>Valid</v>
      </c>
    </row>
    <row r="3062" spans="1:8" x14ac:dyDescent="0.2">
      <c r="A3062" s="26" t="s">
        <v>9427</v>
      </c>
      <c r="B3062" s="26" t="s">
        <v>8009</v>
      </c>
      <c r="C3062" s="26">
        <v>2.4500000000000002</v>
      </c>
      <c r="D3062" s="27" t="str">
        <f t="shared" si="188"/>
        <v>📈Low Performer</v>
      </c>
      <c r="E3062" s="27" t="str" cm="1">
        <f t="array" ref="E3062">_xlfn.IFS(C3062&gt;= 4.5,"Excellent",C3062 &gt;=3.5,"Good",C3062&gt;=2.5,"Average",C3062&gt;= 1.5,"Below Avg",C3062&lt;1.5,"Poor")</f>
        <v>Below Avg</v>
      </c>
      <c r="F3062" s="27" t="str">
        <f t="shared" si="189"/>
        <v>At Risk</v>
      </c>
      <c r="G3062" s="58" t="str">
        <f t="shared" si="190"/>
        <v>No Bonus</v>
      </c>
      <c r="H3062" s="60" t="str">
        <f t="shared" si="191"/>
        <v>Valid</v>
      </c>
    </row>
    <row r="3063" spans="1:8" x14ac:dyDescent="0.2">
      <c r="A3063" s="26" t="s">
        <v>9429</v>
      </c>
      <c r="B3063" s="26" t="s">
        <v>3296</v>
      </c>
      <c r="C3063" s="26">
        <v>3.87</v>
      </c>
      <c r="D3063" s="27" t="str">
        <f t="shared" si="188"/>
        <v>✅High Performer</v>
      </c>
      <c r="E3063" s="27" t="str" cm="1">
        <f t="array" ref="E3063">_xlfn.IFS(C3063&gt;= 4.5,"Excellent",C3063 &gt;=3.5,"Good",C3063&gt;=2.5,"Average",C3063&gt;= 1.5,"Below Avg",C3063&lt;1.5,"Poor")</f>
        <v>Good</v>
      </c>
      <c r="F3063" s="27" t="str">
        <f t="shared" si="189"/>
        <v>Developing</v>
      </c>
      <c r="G3063" s="58" t="str">
        <f t="shared" si="190"/>
        <v>30% Bonus</v>
      </c>
      <c r="H3063" s="60" t="str">
        <f t="shared" si="191"/>
        <v>Valid</v>
      </c>
    </row>
    <row r="3064" spans="1:8" x14ac:dyDescent="0.2">
      <c r="A3064" s="26" t="s">
        <v>9431</v>
      </c>
      <c r="B3064" s="26" t="s">
        <v>4306</v>
      </c>
      <c r="C3064" s="26">
        <v>4.7300000000000004</v>
      </c>
      <c r="D3064" s="27" t="str">
        <f t="shared" si="188"/>
        <v>✅High Performer</v>
      </c>
      <c r="E3064" s="27" t="str" cm="1">
        <f t="array" ref="E3064">_xlfn.IFS(C3064&gt;= 4.5,"Excellent",C3064 &gt;=3.5,"Good",C3064&gt;=2.5,"Average",C3064&gt;= 1.5,"Below Avg",C3064&lt;1.5,"Poor")</f>
        <v>Excellent</v>
      </c>
      <c r="F3064" s="27" t="str">
        <f t="shared" si="189"/>
        <v>Top Employee</v>
      </c>
      <c r="G3064" s="58" t="str">
        <f t="shared" si="190"/>
        <v>50% Bonus</v>
      </c>
      <c r="H3064" s="60" t="str">
        <f t="shared" si="191"/>
        <v>Valid</v>
      </c>
    </row>
    <row r="3065" spans="1:8" x14ac:dyDescent="0.2">
      <c r="A3065" s="26" t="s">
        <v>9434</v>
      </c>
      <c r="B3065" s="26" t="s">
        <v>6387</v>
      </c>
      <c r="C3065" s="26">
        <v>1.73</v>
      </c>
      <c r="D3065" s="27" t="str">
        <f t="shared" si="188"/>
        <v>📈Low Performer</v>
      </c>
      <c r="E3065" s="27" t="str" cm="1">
        <f t="array" ref="E3065">_xlfn.IFS(C3065&gt;= 4.5,"Excellent",C3065 &gt;=3.5,"Good",C3065&gt;=2.5,"Average",C3065&gt;= 1.5,"Below Avg",C3065&lt;1.5,"Poor")</f>
        <v>Below Avg</v>
      </c>
      <c r="F3065" s="27" t="str">
        <f t="shared" si="189"/>
        <v>At Risk</v>
      </c>
      <c r="G3065" s="58" t="str">
        <f t="shared" si="190"/>
        <v>No Bonus</v>
      </c>
      <c r="H3065" s="60" t="str">
        <f t="shared" si="191"/>
        <v>Invalid</v>
      </c>
    </row>
    <row r="3066" spans="1:8" x14ac:dyDescent="0.2">
      <c r="A3066" s="26" t="s">
        <v>9436</v>
      </c>
      <c r="B3066" s="26" t="s">
        <v>4985</v>
      </c>
      <c r="C3066" s="26">
        <v>1.21</v>
      </c>
      <c r="D3066" s="27" t="str">
        <f t="shared" si="188"/>
        <v>📈Low Performer</v>
      </c>
      <c r="E3066" s="27" t="str" cm="1">
        <f t="array" ref="E3066">_xlfn.IFS(C3066&gt;= 4.5,"Excellent",C3066 &gt;=3.5,"Good",C3066&gt;=2.5,"Average",C3066&gt;= 1.5,"Below Avg",C3066&lt;1.5,"Poor")</f>
        <v>Poor</v>
      </c>
      <c r="F3066" s="27" t="str">
        <f t="shared" si="189"/>
        <v>At Risk</v>
      </c>
      <c r="G3066" s="58" t="str">
        <f t="shared" si="190"/>
        <v>No Bonus</v>
      </c>
      <c r="H3066" s="60" t="str">
        <f t="shared" si="191"/>
        <v>Invalid</v>
      </c>
    </row>
    <row r="3067" spans="1:8" x14ac:dyDescent="0.2">
      <c r="A3067" s="26" t="s">
        <v>9438</v>
      </c>
      <c r="B3067" s="26" t="s">
        <v>3636</v>
      </c>
      <c r="C3067" s="26">
        <v>2.62</v>
      </c>
      <c r="D3067" s="27" t="str">
        <f t="shared" si="188"/>
        <v>📈Low Performer</v>
      </c>
      <c r="E3067" s="27" t="str" cm="1">
        <f t="array" ref="E3067">_xlfn.IFS(C3067&gt;= 4.5,"Excellent",C3067 &gt;=3.5,"Good",C3067&gt;=2.5,"Average",C3067&gt;= 1.5,"Below Avg",C3067&lt;1.5,"Poor")</f>
        <v>Average</v>
      </c>
      <c r="F3067" s="27" t="str">
        <f t="shared" si="189"/>
        <v>Developing</v>
      </c>
      <c r="G3067" s="58" t="str">
        <f t="shared" si="190"/>
        <v>30% Bonus</v>
      </c>
      <c r="H3067" s="60" t="str">
        <f t="shared" si="191"/>
        <v>Valid</v>
      </c>
    </row>
    <row r="3068" spans="1:8" x14ac:dyDescent="0.2">
      <c r="A3068" s="26" t="s">
        <v>9440</v>
      </c>
      <c r="B3068" s="26" t="s">
        <v>9441</v>
      </c>
      <c r="C3068" s="26">
        <v>2.93</v>
      </c>
      <c r="D3068" s="27" t="str">
        <f t="shared" si="188"/>
        <v>📈Low Performer</v>
      </c>
      <c r="E3068" s="27" t="str" cm="1">
        <f t="array" ref="E3068">_xlfn.IFS(C3068&gt;= 4.5,"Excellent",C3068 &gt;=3.5,"Good",C3068&gt;=2.5,"Average",C3068&gt;= 1.5,"Below Avg",C3068&lt;1.5,"Poor")</f>
        <v>Average</v>
      </c>
      <c r="F3068" s="27" t="str">
        <f t="shared" si="189"/>
        <v>Developing</v>
      </c>
      <c r="G3068" s="58" t="str">
        <f t="shared" si="190"/>
        <v>30% Bonus</v>
      </c>
      <c r="H3068" s="60" t="str">
        <f t="shared" si="191"/>
        <v>Valid</v>
      </c>
    </row>
    <row r="3069" spans="1:8" x14ac:dyDescent="0.2">
      <c r="A3069" s="26" t="s">
        <v>9443</v>
      </c>
      <c r="B3069" s="26" t="s">
        <v>7671</v>
      </c>
      <c r="C3069" s="26">
        <v>3.26</v>
      </c>
      <c r="D3069" s="27" t="str">
        <f t="shared" si="188"/>
        <v>✅High Performer</v>
      </c>
      <c r="E3069" s="27" t="str" cm="1">
        <f t="array" ref="E3069">_xlfn.IFS(C3069&gt;= 4.5,"Excellent",C3069 &gt;=3.5,"Good",C3069&gt;=2.5,"Average",C3069&gt;= 1.5,"Below Avg",C3069&lt;1.5,"Poor")</f>
        <v>Average</v>
      </c>
      <c r="F3069" s="27" t="str">
        <f t="shared" si="189"/>
        <v>Developing</v>
      </c>
      <c r="G3069" s="58" t="str">
        <f t="shared" si="190"/>
        <v>30% Bonus</v>
      </c>
      <c r="H3069" s="60" t="str">
        <f t="shared" si="191"/>
        <v>Valid</v>
      </c>
    </row>
    <row r="3070" spans="1:8" x14ac:dyDescent="0.2">
      <c r="A3070" s="26" t="s">
        <v>9445</v>
      </c>
      <c r="B3070" s="26" t="s">
        <v>6753</v>
      </c>
      <c r="C3070" s="26">
        <v>3.11</v>
      </c>
      <c r="D3070" s="27" t="str">
        <f t="shared" si="188"/>
        <v>✅High Performer</v>
      </c>
      <c r="E3070" s="27" t="str" cm="1">
        <f t="array" ref="E3070">_xlfn.IFS(C3070&gt;= 4.5,"Excellent",C3070 &gt;=3.5,"Good",C3070&gt;=2.5,"Average",C3070&gt;= 1.5,"Below Avg",C3070&lt;1.5,"Poor")</f>
        <v>Average</v>
      </c>
      <c r="F3070" s="27" t="str">
        <f t="shared" si="189"/>
        <v>Developing</v>
      </c>
      <c r="G3070" s="58" t="str">
        <f t="shared" si="190"/>
        <v>30% Bonus</v>
      </c>
      <c r="H3070" s="60" t="str">
        <f t="shared" si="191"/>
        <v>Valid</v>
      </c>
    </row>
    <row r="3071" spans="1:8" x14ac:dyDescent="0.2">
      <c r="A3071" s="26" t="s">
        <v>9447</v>
      </c>
      <c r="B3071" s="26" t="s">
        <v>5374</v>
      </c>
      <c r="C3071" s="26">
        <v>4.41</v>
      </c>
      <c r="D3071" s="27" t="str">
        <f t="shared" si="188"/>
        <v>✅High Performer</v>
      </c>
      <c r="E3071" s="27" t="str" cm="1">
        <f t="array" ref="E3071">_xlfn.IFS(C3071&gt;= 4.5,"Excellent",C3071 &gt;=3.5,"Good",C3071&gt;=2.5,"Average",C3071&gt;= 1.5,"Below Avg",C3071&lt;1.5,"Poor")</f>
        <v>Good</v>
      </c>
      <c r="F3071" s="27" t="str">
        <f t="shared" si="189"/>
        <v>Developing</v>
      </c>
      <c r="G3071" s="58" t="str">
        <f t="shared" si="190"/>
        <v>30% Bonus</v>
      </c>
      <c r="H3071" s="60" t="str">
        <f t="shared" si="191"/>
        <v>Valid</v>
      </c>
    </row>
    <row r="3072" spans="1:8" x14ac:dyDescent="0.2">
      <c r="A3072" s="26" t="s">
        <v>9450</v>
      </c>
      <c r="B3072" s="26" t="s">
        <v>7545</v>
      </c>
      <c r="C3072" s="26">
        <v>4.17</v>
      </c>
      <c r="D3072" s="27" t="str">
        <f t="shared" si="188"/>
        <v>✅High Performer</v>
      </c>
      <c r="E3072" s="27" t="str" cm="1">
        <f t="array" ref="E3072">_xlfn.IFS(C3072&gt;= 4.5,"Excellent",C3072 &gt;=3.5,"Good",C3072&gt;=2.5,"Average",C3072&gt;= 1.5,"Below Avg",C3072&lt;1.5,"Poor")</f>
        <v>Good</v>
      </c>
      <c r="F3072" s="27" t="str">
        <f t="shared" si="189"/>
        <v>Developing</v>
      </c>
      <c r="G3072" s="58" t="str">
        <f t="shared" si="190"/>
        <v>30% Bonus</v>
      </c>
      <c r="H3072" s="60" t="str">
        <f t="shared" si="191"/>
        <v>Valid</v>
      </c>
    </row>
    <row r="3073" spans="1:8" x14ac:dyDescent="0.2">
      <c r="A3073" s="26" t="s">
        <v>9452</v>
      </c>
      <c r="B3073" s="26" t="s">
        <v>1195</v>
      </c>
      <c r="C3073" s="26">
        <v>4.21</v>
      </c>
      <c r="D3073" s="27" t="str">
        <f t="shared" si="188"/>
        <v>✅High Performer</v>
      </c>
      <c r="E3073" s="27" t="str" cm="1">
        <f t="array" ref="E3073">_xlfn.IFS(C3073&gt;= 4.5,"Excellent",C3073 &gt;=3.5,"Good",C3073&gt;=2.5,"Average",C3073&gt;= 1.5,"Below Avg",C3073&lt;1.5,"Poor")</f>
        <v>Good</v>
      </c>
      <c r="F3073" s="27" t="str">
        <f t="shared" si="189"/>
        <v>Developing</v>
      </c>
      <c r="G3073" s="58" t="str">
        <f t="shared" si="190"/>
        <v>30% Bonus</v>
      </c>
      <c r="H3073" s="60" t="str">
        <f t="shared" si="191"/>
        <v>Valid</v>
      </c>
    </row>
    <row r="3074" spans="1:8" x14ac:dyDescent="0.2">
      <c r="A3074" s="26" t="s">
        <v>9454</v>
      </c>
      <c r="B3074" s="26" t="s">
        <v>1383</v>
      </c>
      <c r="C3074" s="26">
        <v>3.55</v>
      </c>
      <c r="D3074" s="27" t="str">
        <f t="shared" si="188"/>
        <v>✅High Performer</v>
      </c>
      <c r="E3074" s="27" t="str" cm="1">
        <f t="array" ref="E3074">_xlfn.IFS(C3074&gt;= 4.5,"Excellent",C3074 &gt;=3.5,"Good",C3074&gt;=2.5,"Average",C3074&gt;= 1.5,"Below Avg",C3074&lt;1.5,"Poor")</f>
        <v>Good</v>
      </c>
      <c r="F3074" s="27" t="str">
        <f t="shared" si="189"/>
        <v>Developing</v>
      </c>
      <c r="G3074" s="58" t="str">
        <f t="shared" si="190"/>
        <v>30% Bonus</v>
      </c>
      <c r="H3074" s="60" t="str">
        <f t="shared" si="191"/>
        <v>Valid</v>
      </c>
    </row>
    <row r="3075" spans="1:8" x14ac:dyDescent="0.2">
      <c r="A3075" s="26" t="s">
        <v>9456</v>
      </c>
      <c r="B3075" s="26" t="s">
        <v>1229</v>
      </c>
      <c r="C3075" s="26">
        <v>1.68</v>
      </c>
      <c r="D3075" s="27" t="str">
        <f t="shared" si="188"/>
        <v>📈Low Performer</v>
      </c>
      <c r="E3075" s="27" t="str" cm="1">
        <f t="array" ref="E3075">_xlfn.IFS(C3075&gt;= 4.5,"Excellent",C3075 &gt;=3.5,"Good",C3075&gt;=2.5,"Average",C3075&gt;= 1.5,"Below Avg",C3075&lt;1.5,"Poor")</f>
        <v>Below Avg</v>
      </c>
      <c r="F3075" s="27" t="str">
        <f t="shared" si="189"/>
        <v>At Risk</v>
      </c>
      <c r="G3075" s="58" t="str">
        <f t="shared" si="190"/>
        <v>No Bonus</v>
      </c>
      <c r="H3075" s="60" t="str">
        <f t="shared" si="191"/>
        <v>Invalid</v>
      </c>
    </row>
    <row r="3076" spans="1:8" x14ac:dyDescent="0.2">
      <c r="A3076" s="26" t="s">
        <v>9458</v>
      </c>
      <c r="B3076" s="26" t="s">
        <v>3640</v>
      </c>
      <c r="C3076" s="26">
        <v>2.27</v>
      </c>
      <c r="D3076" s="27" t="str">
        <f t="shared" ref="D3076:D3139" si="192">IF($C3076&gt;=3,"✅High Performer","📈Low Performer")</f>
        <v>📈Low Performer</v>
      </c>
      <c r="E3076" s="27" t="str" cm="1">
        <f t="array" ref="E3076">_xlfn.IFS(C3076&gt;= 4.5,"Excellent",C3076 &gt;=3.5,"Good",C3076&gt;=2.5,"Average",C3076&gt;= 1.5,"Below Avg",C3076&lt;1.5,"Poor")</f>
        <v>Below Avg</v>
      </c>
      <c r="F3076" s="27" t="str">
        <f t="shared" ref="F3076:F3139" si="193">IF(C3076&gt;=4.5,"Top Employee",IF(C3076&gt;=2.5,"Developing","At Risk"))</f>
        <v>At Risk</v>
      </c>
      <c r="G3076" s="58" t="str">
        <f t="shared" ref="G3076:G3139" si="194">IF(AND(C3076&gt;=4.5,C3076&lt;=5),"50% Bonus",IF(AND(C3076&gt;=2.5,C3076&lt;4.5),"30% Bonus","No Bonus"))</f>
        <v>No Bonus</v>
      </c>
      <c r="H3076" s="60" t="str">
        <f t="shared" ref="H3076:H3139" si="195">IF(OR(C3076&lt;=2,C3076&gt;=5),"Invalid","Valid")</f>
        <v>Valid</v>
      </c>
    </row>
    <row r="3077" spans="1:8" x14ac:dyDescent="0.2">
      <c r="A3077" s="26" t="s">
        <v>9460</v>
      </c>
      <c r="B3077" s="26" t="s">
        <v>2986</v>
      </c>
      <c r="C3077" s="26">
        <v>2.2999999999999998</v>
      </c>
      <c r="D3077" s="27" t="str">
        <f t="shared" si="192"/>
        <v>📈Low Performer</v>
      </c>
      <c r="E3077" s="27" t="str" cm="1">
        <f t="array" ref="E3077">_xlfn.IFS(C3077&gt;= 4.5,"Excellent",C3077 &gt;=3.5,"Good",C3077&gt;=2.5,"Average",C3077&gt;= 1.5,"Below Avg",C3077&lt;1.5,"Poor")</f>
        <v>Below Avg</v>
      </c>
      <c r="F3077" s="27" t="str">
        <f t="shared" si="193"/>
        <v>At Risk</v>
      </c>
      <c r="G3077" s="58" t="str">
        <f t="shared" si="194"/>
        <v>No Bonus</v>
      </c>
      <c r="H3077" s="60" t="str">
        <f t="shared" si="195"/>
        <v>Valid</v>
      </c>
    </row>
    <row r="3078" spans="1:8" x14ac:dyDescent="0.2">
      <c r="A3078" s="26" t="s">
        <v>9462</v>
      </c>
      <c r="B3078" s="26" t="s">
        <v>6509</v>
      </c>
      <c r="C3078" s="26">
        <v>4.88</v>
      </c>
      <c r="D3078" s="27" t="str">
        <f t="shared" si="192"/>
        <v>✅High Performer</v>
      </c>
      <c r="E3078" s="27" t="str" cm="1">
        <f t="array" ref="E3078">_xlfn.IFS(C3078&gt;= 4.5,"Excellent",C3078 &gt;=3.5,"Good",C3078&gt;=2.5,"Average",C3078&gt;= 1.5,"Below Avg",C3078&lt;1.5,"Poor")</f>
        <v>Excellent</v>
      </c>
      <c r="F3078" s="27" t="str">
        <f t="shared" si="193"/>
        <v>Top Employee</v>
      </c>
      <c r="G3078" s="58" t="str">
        <f t="shared" si="194"/>
        <v>50% Bonus</v>
      </c>
      <c r="H3078" s="60" t="str">
        <f t="shared" si="195"/>
        <v>Valid</v>
      </c>
    </row>
    <row r="3079" spans="1:8" x14ac:dyDescent="0.2">
      <c r="A3079" s="26" t="s">
        <v>9464</v>
      </c>
      <c r="B3079" s="26" t="s">
        <v>4248</v>
      </c>
      <c r="C3079" s="26">
        <v>2.8</v>
      </c>
      <c r="D3079" s="27" t="str">
        <f t="shared" si="192"/>
        <v>📈Low Performer</v>
      </c>
      <c r="E3079" s="27" t="str" cm="1">
        <f t="array" ref="E3079">_xlfn.IFS(C3079&gt;= 4.5,"Excellent",C3079 &gt;=3.5,"Good",C3079&gt;=2.5,"Average",C3079&gt;= 1.5,"Below Avg",C3079&lt;1.5,"Poor")</f>
        <v>Average</v>
      </c>
      <c r="F3079" s="27" t="str">
        <f t="shared" si="193"/>
        <v>Developing</v>
      </c>
      <c r="G3079" s="58" t="str">
        <f t="shared" si="194"/>
        <v>30% Bonus</v>
      </c>
      <c r="H3079" s="60" t="str">
        <f t="shared" si="195"/>
        <v>Valid</v>
      </c>
    </row>
    <row r="3080" spans="1:8" x14ac:dyDescent="0.2">
      <c r="A3080" s="26" t="s">
        <v>9466</v>
      </c>
      <c r="B3080" s="26" t="s">
        <v>9467</v>
      </c>
      <c r="C3080" s="26">
        <v>4.75</v>
      </c>
      <c r="D3080" s="27" t="str">
        <f t="shared" si="192"/>
        <v>✅High Performer</v>
      </c>
      <c r="E3080" s="27" t="str" cm="1">
        <f t="array" ref="E3080">_xlfn.IFS(C3080&gt;= 4.5,"Excellent",C3080 &gt;=3.5,"Good",C3080&gt;=2.5,"Average",C3080&gt;= 1.5,"Below Avg",C3080&lt;1.5,"Poor")</f>
        <v>Excellent</v>
      </c>
      <c r="F3080" s="27" t="str">
        <f t="shared" si="193"/>
        <v>Top Employee</v>
      </c>
      <c r="G3080" s="58" t="str">
        <f t="shared" si="194"/>
        <v>50% Bonus</v>
      </c>
      <c r="H3080" s="60" t="str">
        <f t="shared" si="195"/>
        <v>Valid</v>
      </c>
    </row>
    <row r="3081" spans="1:8" x14ac:dyDescent="0.2">
      <c r="A3081" s="26" t="s">
        <v>9469</v>
      </c>
      <c r="B3081" s="26" t="s">
        <v>5029</v>
      </c>
      <c r="C3081" s="26">
        <v>4.8099999999999996</v>
      </c>
      <c r="D3081" s="27" t="str">
        <f t="shared" si="192"/>
        <v>✅High Performer</v>
      </c>
      <c r="E3081" s="27" t="str" cm="1">
        <f t="array" ref="E3081">_xlfn.IFS(C3081&gt;= 4.5,"Excellent",C3081 &gt;=3.5,"Good",C3081&gt;=2.5,"Average",C3081&gt;= 1.5,"Below Avg",C3081&lt;1.5,"Poor")</f>
        <v>Excellent</v>
      </c>
      <c r="F3081" s="27" t="str">
        <f t="shared" si="193"/>
        <v>Top Employee</v>
      </c>
      <c r="G3081" s="58" t="str">
        <f t="shared" si="194"/>
        <v>50% Bonus</v>
      </c>
      <c r="H3081" s="60" t="str">
        <f t="shared" si="195"/>
        <v>Valid</v>
      </c>
    </row>
    <row r="3082" spans="1:8" x14ac:dyDescent="0.2">
      <c r="A3082" s="26" t="s">
        <v>9471</v>
      </c>
      <c r="B3082" s="26" t="s">
        <v>9472</v>
      </c>
      <c r="C3082" s="26">
        <v>4.95</v>
      </c>
      <c r="D3082" s="27" t="str">
        <f t="shared" si="192"/>
        <v>✅High Performer</v>
      </c>
      <c r="E3082" s="27" t="str" cm="1">
        <f t="array" ref="E3082">_xlfn.IFS(C3082&gt;= 4.5,"Excellent",C3082 &gt;=3.5,"Good",C3082&gt;=2.5,"Average",C3082&gt;= 1.5,"Below Avg",C3082&lt;1.5,"Poor")</f>
        <v>Excellent</v>
      </c>
      <c r="F3082" s="27" t="str">
        <f t="shared" si="193"/>
        <v>Top Employee</v>
      </c>
      <c r="G3082" s="58" t="str">
        <f t="shared" si="194"/>
        <v>50% Bonus</v>
      </c>
      <c r="H3082" s="60" t="str">
        <f t="shared" si="195"/>
        <v>Valid</v>
      </c>
    </row>
    <row r="3083" spans="1:8" x14ac:dyDescent="0.2">
      <c r="A3083" s="26" t="s">
        <v>9475</v>
      </c>
      <c r="B3083" s="26" t="s">
        <v>9476</v>
      </c>
      <c r="C3083" s="26">
        <v>3.35</v>
      </c>
      <c r="D3083" s="27" t="str">
        <f t="shared" si="192"/>
        <v>✅High Performer</v>
      </c>
      <c r="E3083" s="27" t="str" cm="1">
        <f t="array" ref="E3083">_xlfn.IFS(C3083&gt;= 4.5,"Excellent",C3083 &gt;=3.5,"Good",C3083&gt;=2.5,"Average",C3083&gt;= 1.5,"Below Avg",C3083&lt;1.5,"Poor")</f>
        <v>Average</v>
      </c>
      <c r="F3083" s="27" t="str">
        <f t="shared" si="193"/>
        <v>Developing</v>
      </c>
      <c r="G3083" s="58" t="str">
        <f t="shared" si="194"/>
        <v>30% Bonus</v>
      </c>
      <c r="H3083" s="60" t="str">
        <f t="shared" si="195"/>
        <v>Valid</v>
      </c>
    </row>
    <row r="3084" spans="1:8" x14ac:dyDescent="0.2">
      <c r="A3084" s="26" t="s">
        <v>9478</v>
      </c>
      <c r="B3084" s="26" t="s">
        <v>9479</v>
      </c>
      <c r="C3084" s="26">
        <v>1.97</v>
      </c>
      <c r="D3084" s="27" t="str">
        <f t="shared" si="192"/>
        <v>📈Low Performer</v>
      </c>
      <c r="E3084" s="27" t="str" cm="1">
        <f t="array" ref="E3084">_xlfn.IFS(C3084&gt;= 4.5,"Excellent",C3084 &gt;=3.5,"Good",C3084&gt;=2.5,"Average",C3084&gt;= 1.5,"Below Avg",C3084&lt;1.5,"Poor")</f>
        <v>Below Avg</v>
      </c>
      <c r="F3084" s="27" t="str">
        <f t="shared" si="193"/>
        <v>At Risk</v>
      </c>
      <c r="G3084" s="58" t="str">
        <f t="shared" si="194"/>
        <v>No Bonus</v>
      </c>
      <c r="H3084" s="60" t="str">
        <f t="shared" si="195"/>
        <v>Invalid</v>
      </c>
    </row>
    <row r="3085" spans="1:8" x14ac:dyDescent="0.2">
      <c r="A3085" s="26" t="s">
        <v>9482</v>
      </c>
      <c r="B3085" s="26" t="s">
        <v>9483</v>
      </c>
      <c r="C3085" s="26">
        <v>4.4000000000000004</v>
      </c>
      <c r="D3085" s="27" t="str">
        <f t="shared" si="192"/>
        <v>✅High Performer</v>
      </c>
      <c r="E3085" s="27" t="str" cm="1">
        <f t="array" ref="E3085">_xlfn.IFS(C3085&gt;= 4.5,"Excellent",C3085 &gt;=3.5,"Good",C3085&gt;=2.5,"Average",C3085&gt;= 1.5,"Below Avg",C3085&lt;1.5,"Poor")</f>
        <v>Good</v>
      </c>
      <c r="F3085" s="27" t="str">
        <f t="shared" si="193"/>
        <v>Developing</v>
      </c>
      <c r="G3085" s="58" t="str">
        <f t="shared" si="194"/>
        <v>30% Bonus</v>
      </c>
      <c r="H3085" s="60" t="str">
        <f t="shared" si="195"/>
        <v>Valid</v>
      </c>
    </row>
    <row r="3086" spans="1:8" x14ac:dyDescent="0.2">
      <c r="A3086" s="26" t="s">
        <v>9485</v>
      </c>
      <c r="B3086" s="26" t="s">
        <v>2741</v>
      </c>
      <c r="C3086" s="26">
        <v>3.32</v>
      </c>
      <c r="D3086" s="27" t="str">
        <f t="shared" si="192"/>
        <v>✅High Performer</v>
      </c>
      <c r="E3086" s="27" t="str" cm="1">
        <f t="array" ref="E3086">_xlfn.IFS(C3086&gt;= 4.5,"Excellent",C3086 &gt;=3.5,"Good",C3086&gt;=2.5,"Average",C3086&gt;= 1.5,"Below Avg",C3086&lt;1.5,"Poor")</f>
        <v>Average</v>
      </c>
      <c r="F3086" s="27" t="str">
        <f t="shared" si="193"/>
        <v>Developing</v>
      </c>
      <c r="G3086" s="58" t="str">
        <f t="shared" si="194"/>
        <v>30% Bonus</v>
      </c>
      <c r="H3086" s="60" t="str">
        <f t="shared" si="195"/>
        <v>Valid</v>
      </c>
    </row>
    <row r="3087" spans="1:8" x14ac:dyDescent="0.2">
      <c r="A3087" s="26" t="s">
        <v>9487</v>
      </c>
      <c r="B3087" s="26" t="s">
        <v>2362</v>
      </c>
      <c r="C3087" s="26">
        <v>2.73</v>
      </c>
      <c r="D3087" s="27" t="str">
        <f t="shared" si="192"/>
        <v>📈Low Performer</v>
      </c>
      <c r="E3087" s="27" t="str" cm="1">
        <f t="array" ref="E3087">_xlfn.IFS(C3087&gt;= 4.5,"Excellent",C3087 &gt;=3.5,"Good",C3087&gt;=2.5,"Average",C3087&gt;= 1.5,"Below Avg",C3087&lt;1.5,"Poor")</f>
        <v>Average</v>
      </c>
      <c r="F3087" s="27" t="str">
        <f t="shared" si="193"/>
        <v>Developing</v>
      </c>
      <c r="G3087" s="58" t="str">
        <f t="shared" si="194"/>
        <v>30% Bonus</v>
      </c>
      <c r="H3087" s="60" t="str">
        <f t="shared" si="195"/>
        <v>Valid</v>
      </c>
    </row>
    <row r="3088" spans="1:8" x14ac:dyDescent="0.2">
      <c r="A3088" s="26" t="s">
        <v>9489</v>
      </c>
      <c r="B3088" s="26" t="s">
        <v>2942</v>
      </c>
      <c r="C3088" s="26">
        <v>2.65</v>
      </c>
      <c r="D3088" s="27" t="str">
        <f t="shared" si="192"/>
        <v>📈Low Performer</v>
      </c>
      <c r="E3088" s="27" t="str" cm="1">
        <f t="array" ref="E3088">_xlfn.IFS(C3088&gt;= 4.5,"Excellent",C3088 &gt;=3.5,"Good",C3088&gt;=2.5,"Average",C3088&gt;= 1.5,"Below Avg",C3088&lt;1.5,"Poor")</f>
        <v>Average</v>
      </c>
      <c r="F3088" s="27" t="str">
        <f t="shared" si="193"/>
        <v>Developing</v>
      </c>
      <c r="G3088" s="58" t="str">
        <f t="shared" si="194"/>
        <v>30% Bonus</v>
      </c>
      <c r="H3088" s="60" t="str">
        <f t="shared" si="195"/>
        <v>Valid</v>
      </c>
    </row>
    <row r="3089" spans="1:8" x14ac:dyDescent="0.2">
      <c r="A3089" s="26" t="s">
        <v>9491</v>
      </c>
      <c r="B3089" s="26" t="s">
        <v>4290</v>
      </c>
      <c r="C3089" s="26">
        <v>1.07</v>
      </c>
      <c r="D3089" s="27" t="str">
        <f t="shared" si="192"/>
        <v>📈Low Performer</v>
      </c>
      <c r="E3089" s="27" t="str" cm="1">
        <f t="array" ref="E3089">_xlfn.IFS(C3089&gt;= 4.5,"Excellent",C3089 &gt;=3.5,"Good",C3089&gt;=2.5,"Average",C3089&gt;= 1.5,"Below Avg",C3089&lt;1.5,"Poor")</f>
        <v>Poor</v>
      </c>
      <c r="F3089" s="27" t="str">
        <f t="shared" si="193"/>
        <v>At Risk</v>
      </c>
      <c r="G3089" s="58" t="str">
        <f t="shared" si="194"/>
        <v>No Bonus</v>
      </c>
      <c r="H3089" s="60" t="str">
        <f t="shared" si="195"/>
        <v>Invalid</v>
      </c>
    </row>
    <row r="3090" spans="1:8" x14ac:dyDescent="0.2">
      <c r="A3090" s="26" t="s">
        <v>9493</v>
      </c>
      <c r="B3090" s="26" t="s">
        <v>1551</v>
      </c>
      <c r="C3090" s="26">
        <v>4.9400000000000004</v>
      </c>
      <c r="D3090" s="27" t="str">
        <f t="shared" si="192"/>
        <v>✅High Performer</v>
      </c>
      <c r="E3090" s="27" t="str" cm="1">
        <f t="array" ref="E3090">_xlfn.IFS(C3090&gt;= 4.5,"Excellent",C3090 &gt;=3.5,"Good",C3090&gt;=2.5,"Average",C3090&gt;= 1.5,"Below Avg",C3090&lt;1.5,"Poor")</f>
        <v>Excellent</v>
      </c>
      <c r="F3090" s="27" t="str">
        <f t="shared" si="193"/>
        <v>Top Employee</v>
      </c>
      <c r="G3090" s="58" t="str">
        <f t="shared" si="194"/>
        <v>50% Bonus</v>
      </c>
      <c r="H3090" s="60" t="str">
        <f t="shared" si="195"/>
        <v>Valid</v>
      </c>
    </row>
    <row r="3091" spans="1:8" x14ac:dyDescent="0.2">
      <c r="A3091" s="26" t="s">
        <v>9495</v>
      </c>
      <c r="B3091" s="26" t="s">
        <v>986</v>
      </c>
      <c r="C3091" s="26">
        <v>2.0299999999999998</v>
      </c>
      <c r="D3091" s="27" t="str">
        <f t="shared" si="192"/>
        <v>📈Low Performer</v>
      </c>
      <c r="E3091" s="27" t="str" cm="1">
        <f t="array" ref="E3091">_xlfn.IFS(C3091&gt;= 4.5,"Excellent",C3091 &gt;=3.5,"Good",C3091&gt;=2.5,"Average",C3091&gt;= 1.5,"Below Avg",C3091&lt;1.5,"Poor")</f>
        <v>Below Avg</v>
      </c>
      <c r="F3091" s="27" t="str">
        <f t="shared" si="193"/>
        <v>At Risk</v>
      </c>
      <c r="G3091" s="58" t="str">
        <f t="shared" si="194"/>
        <v>No Bonus</v>
      </c>
      <c r="H3091" s="60" t="str">
        <f t="shared" si="195"/>
        <v>Valid</v>
      </c>
    </row>
    <row r="3092" spans="1:8" x14ac:dyDescent="0.2">
      <c r="A3092" s="26" t="s">
        <v>9497</v>
      </c>
      <c r="B3092" s="26" t="s">
        <v>471</v>
      </c>
      <c r="C3092" s="26">
        <v>4.0599999999999996</v>
      </c>
      <c r="D3092" s="27" t="str">
        <f t="shared" si="192"/>
        <v>✅High Performer</v>
      </c>
      <c r="E3092" s="27" t="str" cm="1">
        <f t="array" ref="E3092">_xlfn.IFS(C3092&gt;= 4.5,"Excellent",C3092 &gt;=3.5,"Good",C3092&gt;=2.5,"Average",C3092&gt;= 1.5,"Below Avg",C3092&lt;1.5,"Poor")</f>
        <v>Good</v>
      </c>
      <c r="F3092" s="27" t="str">
        <f t="shared" si="193"/>
        <v>Developing</v>
      </c>
      <c r="G3092" s="58" t="str">
        <f t="shared" si="194"/>
        <v>30% Bonus</v>
      </c>
      <c r="H3092" s="60" t="str">
        <f t="shared" si="195"/>
        <v>Valid</v>
      </c>
    </row>
    <row r="3093" spans="1:8" x14ac:dyDescent="0.2">
      <c r="A3093" s="26" t="s">
        <v>9500</v>
      </c>
      <c r="B3093" s="26" t="s">
        <v>9501</v>
      </c>
      <c r="C3093" s="26">
        <v>2.8</v>
      </c>
      <c r="D3093" s="27" t="str">
        <f t="shared" si="192"/>
        <v>📈Low Performer</v>
      </c>
      <c r="E3093" s="27" t="str" cm="1">
        <f t="array" ref="E3093">_xlfn.IFS(C3093&gt;= 4.5,"Excellent",C3093 &gt;=3.5,"Good",C3093&gt;=2.5,"Average",C3093&gt;= 1.5,"Below Avg",C3093&lt;1.5,"Poor")</f>
        <v>Average</v>
      </c>
      <c r="F3093" s="27" t="str">
        <f t="shared" si="193"/>
        <v>Developing</v>
      </c>
      <c r="G3093" s="58" t="str">
        <f t="shared" si="194"/>
        <v>30% Bonus</v>
      </c>
      <c r="H3093" s="60" t="str">
        <f t="shared" si="195"/>
        <v>Valid</v>
      </c>
    </row>
    <row r="3094" spans="1:8" x14ac:dyDescent="0.2">
      <c r="A3094" s="26" t="s">
        <v>9504</v>
      </c>
      <c r="B3094" s="26" t="s">
        <v>9505</v>
      </c>
      <c r="C3094" s="26">
        <v>4.93</v>
      </c>
      <c r="D3094" s="27" t="str">
        <f t="shared" si="192"/>
        <v>✅High Performer</v>
      </c>
      <c r="E3094" s="27" t="str" cm="1">
        <f t="array" ref="E3094">_xlfn.IFS(C3094&gt;= 4.5,"Excellent",C3094 &gt;=3.5,"Good",C3094&gt;=2.5,"Average",C3094&gt;= 1.5,"Below Avg",C3094&lt;1.5,"Poor")</f>
        <v>Excellent</v>
      </c>
      <c r="F3094" s="27" t="str">
        <f t="shared" si="193"/>
        <v>Top Employee</v>
      </c>
      <c r="G3094" s="58" t="str">
        <f t="shared" si="194"/>
        <v>50% Bonus</v>
      </c>
      <c r="H3094" s="60" t="str">
        <f t="shared" si="195"/>
        <v>Valid</v>
      </c>
    </row>
    <row r="3095" spans="1:8" x14ac:dyDescent="0.2">
      <c r="A3095" s="26" t="s">
        <v>9507</v>
      </c>
      <c r="B3095" s="26" t="s">
        <v>3319</v>
      </c>
      <c r="C3095" s="26">
        <v>2.1</v>
      </c>
      <c r="D3095" s="27" t="str">
        <f t="shared" si="192"/>
        <v>📈Low Performer</v>
      </c>
      <c r="E3095" s="27" t="str" cm="1">
        <f t="array" ref="E3095">_xlfn.IFS(C3095&gt;= 4.5,"Excellent",C3095 &gt;=3.5,"Good",C3095&gt;=2.5,"Average",C3095&gt;= 1.5,"Below Avg",C3095&lt;1.5,"Poor")</f>
        <v>Below Avg</v>
      </c>
      <c r="F3095" s="27" t="str">
        <f t="shared" si="193"/>
        <v>At Risk</v>
      </c>
      <c r="G3095" s="58" t="str">
        <f t="shared" si="194"/>
        <v>No Bonus</v>
      </c>
      <c r="H3095" s="60" t="str">
        <f t="shared" si="195"/>
        <v>Valid</v>
      </c>
    </row>
    <row r="3096" spans="1:8" x14ac:dyDescent="0.2">
      <c r="A3096" s="26" t="s">
        <v>9509</v>
      </c>
      <c r="B3096" s="26" t="s">
        <v>9510</v>
      </c>
      <c r="C3096" s="26">
        <v>1.39</v>
      </c>
      <c r="D3096" s="27" t="str">
        <f t="shared" si="192"/>
        <v>📈Low Performer</v>
      </c>
      <c r="E3096" s="27" t="str" cm="1">
        <f t="array" ref="E3096">_xlfn.IFS(C3096&gt;= 4.5,"Excellent",C3096 &gt;=3.5,"Good",C3096&gt;=2.5,"Average",C3096&gt;= 1.5,"Below Avg",C3096&lt;1.5,"Poor")</f>
        <v>Poor</v>
      </c>
      <c r="F3096" s="27" t="str">
        <f t="shared" si="193"/>
        <v>At Risk</v>
      </c>
      <c r="G3096" s="58" t="str">
        <f t="shared" si="194"/>
        <v>No Bonus</v>
      </c>
      <c r="H3096" s="60" t="str">
        <f t="shared" si="195"/>
        <v>Invalid</v>
      </c>
    </row>
    <row r="3097" spans="1:8" x14ac:dyDescent="0.2">
      <c r="A3097" s="26" t="s">
        <v>9512</v>
      </c>
      <c r="B3097" s="26" t="s">
        <v>5325</v>
      </c>
      <c r="C3097" s="26">
        <v>1.08</v>
      </c>
      <c r="D3097" s="27" t="str">
        <f t="shared" si="192"/>
        <v>📈Low Performer</v>
      </c>
      <c r="E3097" s="27" t="str" cm="1">
        <f t="array" ref="E3097">_xlfn.IFS(C3097&gt;= 4.5,"Excellent",C3097 &gt;=3.5,"Good",C3097&gt;=2.5,"Average",C3097&gt;= 1.5,"Below Avg",C3097&lt;1.5,"Poor")</f>
        <v>Poor</v>
      </c>
      <c r="F3097" s="27" t="str">
        <f t="shared" si="193"/>
        <v>At Risk</v>
      </c>
      <c r="G3097" s="58" t="str">
        <f t="shared" si="194"/>
        <v>No Bonus</v>
      </c>
      <c r="H3097" s="60" t="str">
        <f t="shared" si="195"/>
        <v>Invalid</v>
      </c>
    </row>
    <row r="3098" spans="1:8" x14ac:dyDescent="0.2">
      <c r="A3098" s="26" t="s">
        <v>9514</v>
      </c>
      <c r="B3098" s="26" t="s">
        <v>5730</v>
      </c>
      <c r="C3098" s="26">
        <v>1.38</v>
      </c>
      <c r="D3098" s="27" t="str">
        <f t="shared" si="192"/>
        <v>📈Low Performer</v>
      </c>
      <c r="E3098" s="27" t="str" cm="1">
        <f t="array" ref="E3098">_xlfn.IFS(C3098&gt;= 4.5,"Excellent",C3098 &gt;=3.5,"Good",C3098&gt;=2.5,"Average",C3098&gt;= 1.5,"Below Avg",C3098&lt;1.5,"Poor")</f>
        <v>Poor</v>
      </c>
      <c r="F3098" s="27" t="str">
        <f t="shared" si="193"/>
        <v>At Risk</v>
      </c>
      <c r="G3098" s="58" t="str">
        <f t="shared" si="194"/>
        <v>No Bonus</v>
      </c>
      <c r="H3098" s="60" t="str">
        <f t="shared" si="195"/>
        <v>Invalid</v>
      </c>
    </row>
    <row r="3099" spans="1:8" x14ac:dyDescent="0.2">
      <c r="A3099" s="26" t="s">
        <v>9516</v>
      </c>
      <c r="B3099" s="26" t="s">
        <v>3482</v>
      </c>
      <c r="C3099" s="26">
        <v>3.22</v>
      </c>
      <c r="D3099" s="27" t="str">
        <f t="shared" si="192"/>
        <v>✅High Performer</v>
      </c>
      <c r="E3099" s="27" t="str" cm="1">
        <f t="array" ref="E3099">_xlfn.IFS(C3099&gt;= 4.5,"Excellent",C3099 &gt;=3.5,"Good",C3099&gt;=2.5,"Average",C3099&gt;= 1.5,"Below Avg",C3099&lt;1.5,"Poor")</f>
        <v>Average</v>
      </c>
      <c r="F3099" s="27" t="str">
        <f t="shared" si="193"/>
        <v>Developing</v>
      </c>
      <c r="G3099" s="58" t="str">
        <f t="shared" si="194"/>
        <v>30% Bonus</v>
      </c>
      <c r="H3099" s="60" t="str">
        <f t="shared" si="195"/>
        <v>Valid</v>
      </c>
    </row>
    <row r="3100" spans="1:8" x14ac:dyDescent="0.2">
      <c r="A3100" s="26" t="s">
        <v>9518</v>
      </c>
      <c r="B3100" s="26" t="s">
        <v>1114</v>
      </c>
      <c r="C3100" s="26">
        <v>1.23</v>
      </c>
      <c r="D3100" s="27" t="str">
        <f t="shared" si="192"/>
        <v>📈Low Performer</v>
      </c>
      <c r="E3100" s="27" t="str" cm="1">
        <f t="array" ref="E3100">_xlfn.IFS(C3100&gt;= 4.5,"Excellent",C3100 &gt;=3.5,"Good",C3100&gt;=2.5,"Average",C3100&gt;= 1.5,"Below Avg",C3100&lt;1.5,"Poor")</f>
        <v>Poor</v>
      </c>
      <c r="F3100" s="27" t="str">
        <f t="shared" si="193"/>
        <v>At Risk</v>
      </c>
      <c r="G3100" s="58" t="str">
        <f t="shared" si="194"/>
        <v>No Bonus</v>
      </c>
      <c r="H3100" s="60" t="str">
        <f t="shared" si="195"/>
        <v>Invalid</v>
      </c>
    </row>
    <row r="3101" spans="1:8" x14ac:dyDescent="0.2">
      <c r="A3101" s="26" t="s">
        <v>9520</v>
      </c>
      <c r="B3101" s="26" t="s">
        <v>6677</v>
      </c>
      <c r="C3101" s="26">
        <v>2.68</v>
      </c>
      <c r="D3101" s="27" t="str">
        <f t="shared" si="192"/>
        <v>📈Low Performer</v>
      </c>
      <c r="E3101" s="27" t="str" cm="1">
        <f t="array" ref="E3101">_xlfn.IFS(C3101&gt;= 4.5,"Excellent",C3101 &gt;=3.5,"Good",C3101&gt;=2.5,"Average",C3101&gt;= 1.5,"Below Avg",C3101&lt;1.5,"Poor")</f>
        <v>Average</v>
      </c>
      <c r="F3101" s="27" t="str">
        <f t="shared" si="193"/>
        <v>Developing</v>
      </c>
      <c r="G3101" s="58" t="str">
        <f t="shared" si="194"/>
        <v>30% Bonus</v>
      </c>
      <c r="H3101" s="60" t="str">
        <f t="shared" si="195"/>
        <v>Valid</v>
      </c>
    </row>
    <row r="3102" spans="1:8" x14ac:dyDescent="0.2">
      <c r="A3102" s="26" t="s">
        <v>9522</v>
      </c>
      <c r="B3102" s="26" t="s">
        <v>4854</v>
      </c>
      <c r="C3102" s="26">
        <v>1.93</v>
      </c>
      <c r="D3102" s="27" t="str">
        <f t="shared" si="192"/>
        <v>📈Low Performer</v>
      </c>
      <c r="E3102" s="27" t="str" cm="1">
        <f t="array" ref="E3102">_xlfn.IFS(C3102&gt;= 4.5,"Excellent",C3102 &gt;=3.5,"Good",C3102&gt;=2.5,"Average",C3102&gt;= 1.5,"Below Avg",C3102&lt;1.5,"Poor")</f>
        <v>Below Avg</v>
      </c>
      <c r="F3102" s="27" t="str">
        <f t="shared" si="193"/>
        <v>At Risk</v>
      </c>
      <c r="G3102" s="58" t="str">
        <f t="shared" si="194"/>
        <v>No Bonus</v>
      </c>
      <c r="H3102" s="60" t="str">
        <f t="shared" si="195"/>
        <v>Invalid</v>
      </c>
    </row>
    <row r="3103" spans="1:8" x14ac:dyDescent="0.2">
      <c r="A3103" s="26" t="s">
        <v>9525</v>
      </c>
      <c r="B3103" s="26" t="s">
        <v>4792</v>
      </c>
      <c r="C3103" s="26">
        <v>3.02</v>
      </c>
      <c r="D3103" s="27" t="str">
        <f t="shared" si="192"/>
        <v>✅High Performer</v>
      </c>
      <c r="E3103" s="27" t="str" cm="1">
        <f t="array" ref="E3103">_xlfn.IFS(C3103&gt;= 4.5,"Excellent",C3103 &gt;=3.5,"Good",C3103&gt;=2.5,"Average",C3103&gt;= 1.5,"Below Avg",C3103&lt;1.5,"Poor")</f>
        <v>Average</v>
      </c>
      <c r="F3103" s="27" t="str">
        <f t="shared" si="193"/>
        <v>Developing</v>
      </c>
      <c r="G3103" s="58" t="str">
        <f t="shared" si="194"/>
        <v>30% Bonus</v>
      </c>
      <c r="H3103" s="60" t="str">
        <f t="shared" si="195"/>
        <v>Valid</v>
      </c>
    </row>
    <row r="3104" spans="1:8" x14ac:dyDescent="0.2">
      <c r="A3104" s="26" t="s">
        <v>9527</v>
      </c>
      <c r="B3104" s="26" t="s">
        <v>5881</v>
      </c>
      <c r="C3104" s="26">
        <v>1.47</v>
      </c>
      <c r="D3104" s="27" t="str">
        <f t="shared" si="192"/>
        <v>📈Low Performer</v>
      </c>
      <c r="E3104" s="27" t="str" cm="1">
        <f t="array" ref="E3104">_xlfn.IFS(C3104&gt;= 4.5,"Excellent",C3104 &gt;=3.5,"Good",C3104&gt;=2.5,"Average",C3104&gt;= 1.5,"Below Avg",C3104&lt;1.5,"Poor")</f>
        <v>Poor</v>
      </c>
      <c r="F3104" s="27" t="str">
        <f t="shared" si="193"/>
        <v>At Risk</v>
      </c>
      <c r="G3104" s="58" t="str">
        <f t="shared" si="194"/>
        <v>No Bonus</v>
      </c>
      <c r="H3104" s="60" t="str">
        <f t="shared" si="195"/>
        <v>Invalid</v>
      </c>
    </row>
    <row r="3105" spans="1:8" x14ac:dyDescent="0.2">
      <c r="A3105" s="26" t="s">
        <v>9529</v>
      </c>
      <c r="B3105" s="26" t="s">
        <v>6710</v>
      </c>
      <c r="C3105" s="26">
        <v>1.63</v>
      </c>
      <c r="D3105" s="27" t="str">
        <f t="shared" si="192"/>
        <v>📈Low Performer</v>
      </c>
      <c r="E3105" s="27" t="str" cm="1">
        <f t="array" ref="E3105">_xlfn.IFS(C3105&gt;= 4.5,"Excellent",C3105 &gt;=3.5,"Good",C3105&gt;=2.5,"Average",C3105&gt;= 1.5,"Below Avg",C3105&lt;1.5,"Poor")</f>
        <v>Below Avg</v>
      </c>
      <c r="F3105" s="27" t="str">
        <f t="shared" si="193"/>
        <v>At Risk</v>
      </c>
      <c r="G3105" s="58" t="str">
        <f t="shared" si="194"/>
        <v>No Bonus</v>
      </c>
      <c r="H3105" s="60" t="str">
        <f t="shared" si="195"/>
        <v>Invalid</v>
      </c>
    </row>
    <row r="3106" spans="1:8" x14ac:dyDescent="0.2">
      <c r="A3106" s="26" t="s">
        <v>9532</v>
      </c>
      <c r="B3106" s="26" t="s">
        <v>3621</v>
      </c>
      <c r="C3106" s="26">
        <v>3.73</v>
      </c>
      <c r="D3106" s="27" t="str">
        <f t="shared" si="192"/>
        <v>✅High Performer</v>
      </c>
      <c r="E3106" s="27" t="str" cm="1">
        <f t="array" ref="E3106">_xlfn.IFS(C3106&gt;= 4.5,"Excellent",C3106 &gt;=3.5,"Good",C3106&gt;=2.5,"Average",C3106&gt;= 1.5,"Below Avg",C3106&lt;1.5,"Poor")</f>
        <v>Good</v>
      </c>
      <c r="F3106" s="27" t="str">
        <f t="shared" si="193"/>
        <v>Developing</v>
      </c>
      <c r="G3106" s="58" t="str">
        <f t="shared" si="194"/>
        <v>30% Bonus</v>
      </c>
      <c r="H3106" s="60" t="str">
        <f t="shared" si="195"/>
        <v>Valid</v>
      </c>
    </row>
    <row r="3107" spans="1:8" x14ac:dyDescent="0.2">
      <c r="A3107" s="26" t="s">
        <v>9534</v>
      </c>
      <c r="B3107" s="26" t="s">
        <v>9535</v>
      </c>
      <c r="C3107" s="26">
        <v>2.2999999999999998</v>
      </c>
      <c r="D3107" s="27" t="str">
        <f t="shared" si="192"/>
        <v>📈Low Performer</v>
      </c>
      <c r="E3107" s="27" t="str" cm="1">
        <f t="array" ref="E3107">_xlfn.IFS(C3107&gt;= 4.5,"Excellent",C3107 &gt;=3.5,"Good",C3107&gt;=2.5,"Average",C3107&gt;= 1.5,"Below Avg",C3107&lt;1.5,"Poor")</f>
        <v>Below Avg</v>
      </c>
      <c r="F3107" s="27" t="str">
        <f t="shared" si="193"/>
        <v>At Risk</v>
      </c>
      <c r="G3107" s="58" t="str">
        <f t="shared" si="194"/>
        <v>No Bonus</v>
      </c>
      <c r="H3107" s="60" t="str">
        <f t="shared" si="195"/>
        <v>Valid</v>
      </c>
    </row>
    <row r="3108" spans="1:8" x14ac:dyDescent="0.2">
      <c r="A3108" s="26" t="s">
        <v>9537</v>
      </c>
      <c r="B3108" s="26" t="s">
        <v>4394</v>
      </c>
      <c r="C3108" s="26">
        <v>5</v>
      </c>
      <c r="D3108" s="27" t="str">
        <f t="shared" si="192"/>
        <v>✅High Performer</v>
      </c>
      <c r="E3108" s="27" t="str" cm="1">
        <f t="array" ref="E3108">_xlfn.IFS(C3108&gt;= 4.5,"Excellent",C3108 &gt;=3.5,"Good",C3108&gt;=2.5,"Average",C3108&gt;= 1.5,"Below Avg",C3108&lt;1.5,"Poor")</f>
        <v>Excellent</v>
      </c>
      <c r="F3108" s="27" t="str">
        <f t="shared" si="193"/>
        <v>Top Employee</v>
      </c>
      <c r="G3108" s="58" t="str">
        <f t="shared" si="194"/>
        <v>50% Bonus</v>
      </c>
      <c r="H3108" s="60" t="str">
        <f t="shared" si="195"/>
        <v>Invalid</v>
      </c>
    </row>
    <row r="3109" spans="1:8" x14ac:dyDescent="0.2">
      <c r="A3109" s="26" t="s">
        <v>9539</v>
      </c>
      <c r="B3109" s="26" t="s">
        <v>3217</v>
      </c>
      <c r="C3109" s="26">
        <v>3.99</v>
      </c>
      <c r="D3109" s="27" t="str">
        <f t="shared" si="192"/>
        <v>✅High Performer</v>
      </c>
      <c r="E3109" s="27" t="str" cm="1">
        <f t="array" ref="E3109">_xlfn.IFS(C3109&gt;= 4.5,"Excellent",C3109 &gt;=3.5,"Good",C3109&gt;=2.5,"Average",C3109&gt;= 1.5,"Below Avg",C3109&lt;1.5,"Poor")</f>
        <v>Good</v>
      </c>
      <c r="F3109" s="27" t="str">
        <f t="shared" si="193"/>
        <v>Developing</v>
      </c>
      <c r="G3109" s="58" t="str">
        <f t="shared" si="194"/>
        <v>30% Bonus</v>
      </c>
      <c r="H3109" s="60" t="str">
        <f t="shared" si="195"/>
        <v>Valid</v>
      </c>
    </row>
    <row r="3110" spans="1:8" x14ac:dyDescent="0.2">
      <c r="A3110" s="26" t="s">
        <v>9542</v>
      </c>
      <c r="B3110" s="26" t="s">
        <v>5247</v>
      </c>
      <c r="C3110" s="26">
        <v>1.08</v>
      </c>
      <c r="D3110" s="27" t="str">
        <f t="shared" si="192"/>
        <v>📈Low Performer</v>
      </c>
      <c r="E3110" s="27" t="str" cm="1">
        <f t="array" ref="E3110">_xlfn.IFS(C3110&gt;= 4.5,"Excellent",C3110 &gt;=3.5,"Good",C3110&gt;=2.5,"Average",C3110&gt;= 1.5,"Below Avg",C3110&lt;1.5,"Poor")</f>
        <v>Poor</v>
      </c>
      <c r="F3110" s="27" t="str">
        <f t="shared" si="193"/>
        <v>At Risk</v>
      </c>
      <c r="G3110" s="58" t="str">
        <f t="shared" si="194"/>
        <v>No Bonus</v>
      </c>
      <c r="H3110" s="60" t="str">
        <f t="shared" si="195"/>
        <v>Invalid</v>
      </c>
    </row>
    <row r="3111" spans="1:8" x14ac:dyDescent="0.2">
      <c r="A3111" s="26" t="s">
        <v>9545</v>
      </c>
      <c r="B3111" s="26" t="s">
        <v>3023</v>
      </c>
      <c r="C3111" s="26">
        <v>1.34</v>
      </c>
      <c r="D3111" s="27" t="str">
        <f t="shared" si="192"/>
        <v>📈Low Performer</v>
      </c>
      <c r="E3111" s="27" t="str" cm="1">
        <f t="array" ref="E3111">_xlfn.IFS(C3111&gt;= 4.5,"Excellent",C3111 &gt;=3.5,"Good",C3111&gt;=2.5,"Average",C3111&gt;= 1.5,"Below Avg",C3111&lt;1.5,"Poor")</f>
        <v>Poor</v>
      </c>
      <c r="F3111" s="27" t="str">
        <f t="shared" si="193"/>
        <v>At Risk</v>
      </c>
      <c r="G3111" s="58" t="str">
        <f t="shared" si="194"/>
        <v>No Bonus</v>
      </c>
      <c r="H3111" s="60" t="str">
        <f t="shared" si="195"/>
        <v>Invalid</v>
      </c>
    </row>
    <row r="3112" spans="1:8" x14ac:dyDescent="0.2">
      <c r="A3112" s="26" t="s">
        <v>9547</v>
      </c>
      <c r="B3112" s="26" t="s">
        <v>2719</v>
      </c>
      <c r="C3112" s="26">
        <v>1.85</v>
      </c>
      <c r="D3112" s="27" t="str">
        <f t="shared" si="192"/>
        <v>📈Low Performer</v>
      </c>
      <c r="E3112" s="27" t="str" cm="1">
        <f t="array" ref="E3112">_xlfn.IFS(C3112&gt;= 4.5,"Excellent",C3112 &gt;=3.5,"Good",C3112&gt;=2.5,"Average",C3112&gt;= 1.5,"Below Avg",C3112&lt;1.5,"Poor")</f>
        <v>Below Avg</v>
      </c>
      <c r="F3112" s="27" t="str">
        <f t="shared" si="193"/>
        <v>At Risk</v>
      </c>
      <c r="G3112" s="58" t="str">
        <f t="shared" si="194"/>
        <v>No Bonus</v>
      </c>
      <c r="H3112" s="60" t="str">
        <f t="shared" si="195"/>
        <v>Invalid</v>
      </c>
    </row>
    <row r="3113" spans="1:8" x14ac:dyDescent="0.2">
      <c r="A3113" s="26" t="s">
        <v>9548</v>
      </c>
      <c r="B3113" s="26" t="s">
        <v>9179</v>
      </c>
      <c r="C3113" s="26">
        <v>4.1900000000000004</v>
      </c>
      <c r="D3113" s="27" t="str">
        <f t="shared" si="192"/>
        <v>✅High Performer</v>
      </c>
      <c r="E3113" s="27" t="str" cm="1">
        <f t="array" ref="E3113">_xlfn.IFS(C3113&gt;= 4.5,"Excellent",C3113 &gt;=3.5,"Good",C3113&gt;=2.5,"Average",C3113&gt;= 1.5,"Below Avg",C3113&lt;1.5,"Poor")</f>
        <v>Good</v>
      </c>
      <c r="F3113" s="27" t="str">
        <f t="shared" si="193"/>
        <v>Developing</v>
      </c>
      <c r="G3113" s="58" t="str">
        <f t="shared" si="194"/>
        <v>30% Bonus</v>
      </c>
      <c r="H3113" s="60" t="str">
        <f t="shared" si="195"/>
        <v>Valid</v>
      </c>
    </row>
    <row r="3114" spans="1:8" x14ac:dyDescent="0.2">
      <c r="A3114" s="26" t="s">
        <v>9550</v>
      </c>
      <c r="B3114" s="26" t="s">
        <v>9551</v>
      </c>
      <c r="C3114" s="26">
        <v>2.33</v>
      </c>
      <c r="D3114" s="27" t="str">
        <f t="shared" si="192"/>
        <v>📈Low Performer</v>
      </c>
      <c r="E3114" s="27" t="str" cm="1">
        <f t="array" ref="E3114">_xlfn.IFS(C3114&gt;= 4.5,"Excellent",C3114 &gt;=3.5,"Good",C3114&gt;=2.5,"Average",C3114&gt;= 1.5,"Below Avg",C3114&lt;1.5,"Poor")</f>
        <v>Below Avg</v>
      </c>
      <c r="F3114" s="27" t="str">
        <f t="shared" si="193"/>
        <v>At Risk</v>
      </c>
      <c r="G3114" s="58" t="str">
        <f t="shared" si="194"/>
        <v>No Bonus</v>
      </c>
      <c r="H3114" s="60" t="str">
        <f t="shared" si="195"/>
        <v>Valid</v>
      </c>
    </row>
    <row r="3115" spans="1:8" x14ac:dyDescent="0.2">
      <c r="A3115" s="26" t="s">
        <v>9553</v>
      </c>
      <c r="B3115" s="26" t="s">
        <v>924</v>
      </c>
      <c r="C3115" s="26">
        <v>3.35</v>
      </c>
      <c r="D3115" s="27" t="str">
        <f t="shared" si="192"/>
        <v>✅High Performer</v>
      </c>
      <c r="E3115" s="27" t="str" cm="1">
        <f t="array" ref="E3115">_xlfn.IFS(C3115&gt;= 4.5,"Excellent",C3115 &gt;=3.5,"Good",C3115&gt;=2.5,"Average",C3115&gt;= 1.5,"Below Avg",C3115&lt;1.5,"Poor")</f>
        <v>Average</v>
      </c>
      <c r="F3115" s="27" t="str">
        <f t="shared" si="193"/>
        <v>Developing</v>
      </c>
      <c r="G3115" s="58" t="str">
        <f t="shared" si="194"/>
        <v>30% Bonus</v>
      </c>
      <c r="H3115" s="60" t="str">
        <f t="shared" si="195"/>
        <v>Valid</v>
      </c>
    </row>
    <row r="3116" spans="1:8" x14ac:dyDescent="0.2">
      <c r="A3116" s="26" t="s">
        <v>9556</v>
      </c>
      <c r="B3116" s="26" t="s">
        <v>844</v>
      </c>
      <c r="C3116" s="26">
        <v>2.36</v>
      </c>
      <c r="D3116" s="27" t="str">
        <f t="shared" si="192"/>
        <v>📈Low Performer</v>
      </c>
      <c r="E3116" s="27" t="str" cm="1">
        <f t="array" ref="E3116">_xlfn.IFS(C3116&gt;= 4.5,"Excellent",C3116 &gt;=3.5,"Good",C3116&gt;=2.5,"Average",C3116&gt;= 1.5,"Below Avg",C3116&lt;1.5,"Poor")</f>
        <v>Below Avg</v>
      </c>
      <c r="F3116" s="27" t="str">
        <f t="shared" si="193"/>
        <v>At Risk</v>
      </c>
      <c r="G3116" s="58" t="str">
        <f t="shared" si="194"/>
        <v>No Bonus</v>
      </c>
      <c r="H3116" s="60" t="str">
        <f t="shared" si="195"/>
        <v>Valid</v>
      </c>
    </row>
    <row r="3117" spans="1:8" x14ac:dyDescent="0.2">
      <c r="A3117" s="26" t="s">
        <v>9558</v>
      </c>
      <c r="B3117" s="26" t="s">
        <v>6659</v>
      </c>
      <c r="C3117" s="26">
        <v>1.06</v>
      </c>
      <c r="D3117" s="27" t="str">
        <f t="shared" si="192"/>
        <v>📈Low Performer</v>
      </c>
      <c r="E3117" s="27" t="str" cm="1">
        <f t="array" ref="E3117">_xlfn.IFS(C3117&gt;= 4.5,"Excellent",C3117 &gt;=3.5,"Good",C3117&gt;=2.5,"Average",C3117&gt;= 1.5,"Below Avg",C3117&lt;1.5,"Poor")</f>
        <v>Poor</v>
      </c>
      <c r="F3117" s="27" t="str">
        <f t="shared" si="193"/>
        <v>At Risk</v>
      </c>
      <c r="G3117" s="58" t="str">
        <f t="shared" si="194"/>
        <v>No Bonus</v>
      </c>
      <c r="H3117" s="60" t="str">
        <f t="shared" si="195"/>
        <v>Invalid</v>
      </c>
    </row>
    <row r="3118" spans="1:8" x14ac:dyDescent="0.2">
      <c r="A3118" s="26" t="s">
        <v>9560</v>
      </c>
      <c r="B3118" s="26" t="s">
        <v>9561</v>
      </c>
      <c r="C3118" s="26">
        <v>4.6500000000000004</v>
      </c>
      <c r="D3118" s="27" t="str">
        <f t="shared" si="192"/>
        <v>✅High Performer</v>
      </c>
      <c r="E3118" s="27" t="str" cm="1">
        <f t="array" ref="E3118">_xlfn.IFS(C3118&gt;= 4.5,"Excellent",C3118 &gt;=3.5,"Good",C3118&gt;=2.5,"Average",C3118&gt;= 1.5,"Below Avg",C3118&lt;1.5,"Poor")</f>
        <v>Excellent</v>
      </c>
      <c r="F3118" s="27" t="str">
        <f t="shared" si="193"/>
        <v>Top Employee</v>
      </c>
      <c r="G3118" s="58" t="str">
        <f t="shared" si="194"/>
        <v>50% Bonus</v>
      </c>
      <c r="H3118" s="60" t="str">
        <f t="shared" si="195"/>
        <v>Valid</v>
      </c>
    </row>
    <row r="3119" spans="1:8" x14ac:dyDescent="0.2">
      <c r="A3119" s="26" t="s">
        <v>9563</v>
      </c>
      <c r="B3119" s="26" t="s">
        <v>9564</v>
      </c>
      <c r="C3119" s="26">
        <v>3.71</v>
      </c>
      <c r="D3119" s="27" t="str">
        <f t="shared" si="192"/>
        <v>✅High Performer</v>
      </c>
      <c r="E3119" s="27" t="str" cm="1">
        <f t="array" ref="E3119">_xlfn.IFS(C3119&gt;= 4.5,"Excellent",C3119 &gt;=3.5,"Good",C3119&gt;=2.5,"Average",C3119&gt;= 1.5,"Below Avg",C3119&lt;1.5,"Poor")</f>
        <v>Good</v>
      </c>
      <c r="F3119" s="27" t="str">
        <f t="shared" si="193"/>
        <v>Developing</v>
      </c>
      <c r="G3119" s="58" t="str">
        <f t="shared" si="194"/>
        <v>30% Bonus</v>
      </c>
      <c r="H3119" s="60" t="str">
        <f t="shared" si="195"/>
        <v>Valid</v>
      </c>
    </row>
    <row r="3120" spans="1:8" x14ac:dyDescent="0.2">
      <c r="A3120" s="26" t="s">
        <v>9566</v>
      </c>
      <c r="B3120" s="26" t="s">
        <v>6840</v>
      </c>
      <c r="C3120" s="26">
        <v>4.66</v>
      </c>
      <c r="D3120" s="27" t="str">
        <f t="shared" si="192"/>
        <v>✅High Performer</v>
      </c>
      <c r="E3120" s="27" t="str" cm="1">
        <f t="array" ref="E3120">_xlfn.IFS(C3120&gt;= 4.5,"Excellent",C3120 &gt;=3.5,"Good",C3120&gt;=2.5,"Average",C3120&gt;= 1.5,"Below Avg",C3120&lt;1.5,"Poor")</f>
        <v>Excellent</v>
      </c>
      <c r="F3120" s="27" t="str">
        <f t="shared" si="193"/>
        <v>Top Employee</v>
      </c>
      <c r="G3120" s="58" t="str">
        <f t="shared" si="194"/>
        <v>50% Bonus</v>
      </c>
      <c r="H3120" s="60" t="str">
        <f t="shared" si="195"/>
        <v>Valid</v>
      </c>
    </row>
    <row r="3121" spans="1:8" x14ac:dyDescent="0.2">
      <c r="A3121" s="26" t="s">
        <v>9568</v>
      </c>
      <c r="B3121" s="26" t="s">
        <v>9569</v>
      </c>
      <c r="C3121" s="26">
        <v>4.21</v>
      </c>
      <c r="D3121" s="27" t="str">
        <f t="shared" si="192"/>
        <v>✅High Performer</v>
      </c>
      <c r="E3121" s="27" t="str" cm="1">
        <f t="array" ref="E3121">_xlfn.IFS(C3121&gt;= 4.5,"Excellent",C3121 &gt;=3.5,"Good",C3121&gt;=2.5,"Average",C3121&gt;= 1.5,"Below Avg",C3121&lt;1.5,"Poor")</f>
        <v>Good</v>
      </c>
      <c r="F3121" s="27" t="str">
        <f t="shared" si="193"/>
        <v>Developing</v>
      </c>
      <c r="G3121" s="58" t="str">
        <f t="shared" si="194"/>
        <v>30% Bonus</v>
      </c>
      <c r="H3121" s="60" t="str">
        <f t="shared" si="195"/>
        <v>Valid</v>
      </c>
    </row>
    <row r="3122" spans="1:8" x14ac:dyDescent="0.2">
      <c r="A3122" s="26" t="s">
        <v>9571</v>
      </c>
      <c r="B3122" s="26" t="s">
        <v>2498</v>
      </c>
      <c r="C3122" s="26">
        <v>3.86</v>
      </c>
      <c r="D3122" s="27" t="str">
        <f t="shared" si="192"/>
        <v>✅High Performer</v>
      </c>
      <c r="E3122" s="27" t="str" cm="1">
        <f t="array" ref="E3122">_xlfn.IFS(C3122&gt;= 4.5,"Excellent",C3122 &gt;=3.5,"Good",C3122&gt;=2.5,"Average",C3122&gt;= 1.5,"Below Avg",C3122&lt;1.5,"Poor")</f>
        <v>Good</v>
      </c>
      <c r="F3122" s="27" t="str">
        <f t="shared" si="193"/>
        <v>Developing</v>
      </c>
      <c r="G3122" s="58" t="str">
        <f t="shared" si="194"/>
        <v>30% Bonus</v>
      </c>
      <c r="H3122" s="60" t="str">
        <f t="shared" si="195"/>
        <v>Valid</v>
      </c>
    </row>
    <row r="3123" spans="1:8" x14ac:dyDescent="0.2">
      <c r="A3123" s="26" t="s">
        <v>9573</v>
      </c>
      <c r="B3123" s="26" t="s">
        <v>9510</v>
      </c>
      <c r="C3123" s="26">
        <v>3.05</v>
      </c>
      <c r="D3123" s="27" t="str">
        <f t="shared" si="192"/>
        <v>✅High Performer</v>
      </c>
      <c r="E3123" s="27" t="str" cm="1">
        <f t="array" ref="E3123">_xlfn.IFS(C3123&gt;= 4.5,"Excellent",C3123 &gt;=3.5,"Good",C3123&gt;=2.5,"Average",C3123&gt;= 1.5,"Below Avg",C3123&lt;1.5,"Poor")</f>
        <v>Average</v>
      </c>
      <c r="F3123" s="27" t="str">
        <f t="shared" si="193"/>
        <v>Developing</v>
      </c>
      <c r="G3123" s="58" t="str">
        <f t="shared" si="194"/>
        <v>30% Bonus</v>
      </c>
      <c r="H3123" s="60" t="str">
        <f t="shared" si="195"/>
        <v>Valid</v>
      </c>
    </row>
    <row r="3124" spans="1:8" x14ac:dyDescent="0.2">
      <c r="A3124" s="26" t="s">
        <v>9575</v>
      </c>
      <c r="B3124" s="26" t="s">
        <v>4118</v>
      </c>
      <c r="C3124" s="26">
        <v>1.42</v>
      </c>
      <c r="D3124" s="27" t="str">
        <f t="shared" si="192"/>
        <v>📈Low Performer</v>
      </c>
      <c r="E3124" s="27" t="str" cm="1">
        <f t="array" ref="E3124">_xlfn.IFS(C3124&gt;= 4.5,"Excellent",C3124 &gt;=3.5,"Good",C3124&gt;=2.5,"Average",C3124&gt;= 1.5,"Below Avg",C3124&lt;1.5,"Poor")</f>
        <v>Poor</v>
      </c>
      <c r="F3124" s="27" t="str">
        <f t="shared" si="193"/>
        <v>At Risk</v>
      </c>
      <c r="G3124" s="58" t="str">
        <f t="shared" si="194"/>
        <v>No Bonus</v>
      </c>
      <c r="H3124" s="60" t="str">
        <f t="shared" si="195"/>
        <v>Invalid</v>
      </c>
    </row>
    <row r="3125" spans="1:8" x14ac:dyDescent="0.2">
      <c r="A3125" s="26" t="s">
        <v>9577</v>
      </c>
      <c r="B3125" s="26" t="s">
        <v>9578</v>
      </c>
      <c r="C3125" s="26">
        <v>2.79</v>
      </c>
      <c r="D3125" s="27" t="str">
        <f t="shared" si="192"/>
        <v>📈Low Performer</v>
      </c>
      <c r="E3125" s="27" t="str" cm="1">
        <f t="array" ref="E3125">_xlfn.IFS(C3125&gt;= 4.5,"Excellent",C3125 &gt;=3.5,"Good",C3125&gt;=2.5,"Average",C3125&gt;= 1.5,"Below Avg",C3125&lt;1.5,"Poor")</f>
        <v>Average</v>
      </c>
      <c r="F3125" s="27" t="str">
        <f t="shared" si="193"/>
        <v>Developing</v>
      </c>
      <c r="G3125" s="58" t="str">
        <f t="shared" si="194"/>
        <v>30% Bonus</v>
      </c>
      <c r="H3125" s="60" t="str">
        <f t="shared" si="195"/>
        <v>Valid</v>
      </c>
    </row>
    <row r="3126" spans="1:8" x14ac:dyDescent="0.2">
      <c r="A3126" s="26" t="s">
        <v>9580</v>
      </c>
      <c r="B3126" s="26" t="s">
        <v>9581</v>
      </c>
      <c r="C3126" s="26">
        <v>1.1000000000000001</v>
      </c>
      <c r="D3126" s="27" t="str">
        <f t="shared" si="192"/>
        <v>📈Low Performer</v>
      </c>
      <c r="E3126" s="27" t="str" cm="1">
        <f t="array" ref="E3126">_xlfn.IFS(C3126&gt;= 4.5,"Excellent",C3126 &gt;=3.5,"Good",C3126&gt;=2.5,"Average",C3126&gt;= 1.5,"Below Avg",C3126&lt;1.5,"Poor")</f>
        <v>Poor</v>
      </c>
      <c r="F3126" s="27" t="str">
        <f t="shared" si="193"/>
        <v>At Risk</v>
      </c>
      <c r="G3126" s="58" t="str">
        <f t="shared" si="194"/>
        <v>No Bonus</v>
      </c>
      <c r="H3126" s="60" t="str">
        <f t="shared" si="195"/>
        <v>Invalid</v>
      </c>
    </row>
    <row r="3127" spans="1:8" x14ac:dyDescent="0.2">
      <c r="A3127" s="26" t="s">
        <v>9583</v>
      </c>
      <c r="B3127" s="26" t="s">
        <v>7126</v>
      </c>
      <c r="C3127" s="26">
        <v>1.9</v>
      </c>
      <c r="D3127" s="27" t="str">
        <f t="shared" si="192"/>
        <v>📈Low Performer</v>
      </c>
      <c r="E3127" s="27" t="str" cm="1">
        <f t="array" ref="E3127">_xlfn.IFS(C3127&gt;= 4.5,"Excellent",C3127 &gt;=3.5,"Good",C3127&gt;=2.5,"Average",C3127&gt;= 1.5,"Below Avg",C3127&lt;1.5,"Poor")</f>
        <v>Below Avg</v>
      </c>
      <c r="F3127" s="27" t="str">
        <f t="shared" si="193"/>
        <v>At Risk</v>
      </c>
      <c r="G3127" s="58" t="str">
        <f t="shared" si="194"/>
        <v>No Bonus</v>
      </c>
      <c r="H3127" s="60" t="str">
        <f t="shared" si="195"/>
        <v>Invalid</v>
      </c>
    </row>
    <row r="3128" spans="1:8" x14ac:dyDescent="0.2">
      <c r="A3128" s="26" t="s">
        <v>9585</v>
      </c>
      <c r="B3128" s="26" t="s">
        <v>4309</v>
      </c>
      <c r="C3128" s="26">
        <v>3.17</v>
      </c>
      <c r="D3128" s="27" t="str">
        <f t="shared" si="192"/>
        <v>✅High Performer</v>
      </c>
      <c r="E3128" s="27" t="str" cm="1">
        <f t="array" ref="E3128">_xlfn.IFS(C3128&gt;= 4.5,"Excellent",C3128 &gt;=3.5,"Good",C3128&gt;=2.5,"Average",C3128&gt;= 1.5,"Below Avg",C3128&lt;1.5,"Poor")</f>
        <v>Average</v>
      </c>
      <c r="F3128" s="27" t="str">
        <f t="shared" si="193"/>
        <v>Developing</v>
      </c>
      <c r="G3128" s="58" t="str">
        <f t="shared" si="194"/>
        <v>30% Bonus</v>
      </c>
      <c r="H3128" s="60" t="str">
        <f t="shared" si="195"/>
        <v>Valid</v>
      </c>
    </row>
    <row r="3129" spans="1:8" x14ac:dyDescent="0.2">
      <c r="A3129" s="26" t="s">
        <v>9587</v>
      </c>
      <c r="B3129" s="26" t="s">
        <v>3463</v>
      </c>
      <c r="C3129" s="26">
        <v>3.46</v>
      </c>
      <c r="D3129" s="27" t="str">
        <f t="shared" si="192"/>
        <v>✅High Performer</v>
      </c>
      <c r="E3129" s="27" t="str" cm="1">
        <f t="array" ref="E3129">_xlfn.IFS(C3129&gt;= 4.5,"Excellent",C3129 &gt;=3.5,"Good",C3129&gt;=2.5,"Average",C3129&gt;= 1.5,"Below Avg",C3129&lt;1.5,"Poor")</f>
        <v>Average</v>
      </c>
      <c r="F3129" s="27" t="str">
        <f t="shared" si="193"/>
        <v>Developing</v>
      </c>
      <c r="G3129" s="58" t="str">
        <f t="shared" si="194"/>
        <v>30% Bonus</v>
      </c>
      <c r="H3129" s="60" t="str">
        <f t="shared" si="195"/>
        <v>Valid</v>
      </c>
    </row>
    <row r="3130" spans="1:8" x14ac:dyDescent="0.2">
      <c r="A3130" s="26" t="s">
        <v>9590</v>
      </c>
      <c r="B3130" s="26" t="s">
        <v>6579</v>
      </c>
      <c r="C3130" s="26">
        <v>2.74</v>
      </c>
      <c r="D3130" s="27" t="str">
        <f t="shared" si="192"/>
        <v>📈Low Performer</v>
      </c>
      <c r="E3130" s="27" t="str" cm="1">
        <f t="array" ref="E3130">_xlfn.IFS(C3130&gt;= 4.5,"Excellent",C3130 &gt;=3.5,"Good",C3130&gt;=2.5,"Average",C3130&gt;= 1.5,"Below Avg",C3130&lt;1.5,"Poor")</f>
        <v>Average</v>
      </c>
      <c r="F3130" s="27" t="str">
        <f t="shared" si="193"/>
        <v>Developing</v>
      </c>
      <c r="G3130" s="58" t="str">
        <f t="shared" si="194"/>
        <v>30% Bonus</v>
      </c>
      <c r="H3130" s="60" t="str">
        <f t="shared" si="195"/>
        <v>Valid</v>
      </c>
    </row>
    <row r="3131" spans="1:8" x14ac:dyDescent="0.2">
      <c r="A3131" s="26" t="s">
        <v>9592</v>
      </c>
      <c r="B3131" s="26" t="s">
        <v>5438</v>
      </c>
      <c r="C3131" s="26">
        <v>4.37</v>
      </c>
      <c r="D3131" s="27" t="str">
        <f t="shared" si="192"/>
        <v>✅High Performer</v>
      </c>
      <c r="E3131" s="27" t="str" cm="1">
        <f t="array" ref="E3131">_xlfn.IFS(C3131&gt;= 4.5,"Excellent",C3131 &gt;=3.5,"Good",C3131&gt;=2.5,"Average",C3131&gt;= 1.5,"Below Avg",C3131&lt;1.5,"Poor")</f>
        <v>Good</v>
      </c>
      <c r="F3131" s="27" t="str">
        <f t="shared" si="193"/>
        <v>Developing</v>
      </c>
      <c r="G3131" s="58" t="str">
        <f t="shared" si="194"/>
        <v>30% Bonus</v>
      </c>
      <c r="H3131" s="60" t="str">
        <f t="shared" si="195"/>
        <v>Valid</v>
      </c>
    </row>
    <row r="3132" spans="1:8" x14ac:dyDescent="0.2">
      <c r="A3132" s="26" t="s">
        <v>9594</v>
      </c>
      <c r="B3132" s="26" t="s">
        <v>8527</v>
      </c>
      <c r="C3132" s="26">
        <v>3.37</v>
      </c>
      <c r="D3132" s="27" t="str">
        <f t="shared" si="192"/>
        <v>✅High Performer</v>
      </c>
      <c r="E3132" s="27" t="str" cm="1">
        <f t="array" ref="E3132">_xlfn.IFS(C3132&gt;= 4.5,"Excellent",C3132 &gt;=3.5,"Good",C3132&gt;=2.5,"Average",C3132&gt;= 1.5,"Below Avg",C3132&lt;1.5,"Poor")</f>
        <v>Average</v>
      </c>
      <c r="F3132" s="27" t="str">
        <f t="shared" si="193"/>
        <v>Developing</v>
      </c>
      <c r="G3132" s="58" t="str">
        <f t="shared" si="194"/>
        <v>30% Bonus</v>
      </c>
      <c r="H3132" s="60" t="str">
        <f t="shared" si="195"/>
        <v>Valid</v>
      </c>
    </row>
    <row r="3133" spans="1:8" x14ac:dyDescent="0.2">
      <c r="A3133" s="26" t="s">
        <v>9596</v>
      </c>
      <c r="B3133" s="26" t="s">
        <v>120</v>
      </c>
      <c r="C3133" s="26">
        <v>2.35</v>
      </c>
      <c r="D3133" s="27" t="str">
        <f t="shared" si="192"/>
        <v>📈Low Performer</v>
      </c>
      <c r="E3133" s="27" t="str" cm="1">
        <f t="array" ref="E3133">_xlfn.IFS(C3133&gt;= 4.5,"Excellent",C3133 &gt;=3.5,"Good",C3133&gt;=2.5,"Average",C3133&gt;= 1.5,"Below Avg",C3133&lt;1.5,"Poor")</f>
        <v>Below Avg</v>
      </c>
      <c r="F3133" s="27" t="str">
        <f t="shared" si="193"/>
        <v>At Risk</v>
      </c>
      <c r="G3133" s="58" t="str">
        <f t="shared" si="194"/>
        <v>No Bonus</v>
      </c>
      <c r="H3133" s="60" t="str">
        <f t="shared" si="195"/>
        <v>Valid</v>
      </c>
    </row>
    <row r="3134" spans="1:8" x14ac:dyDescent="0.2">
      <c r="A3134" s="26" t="s">
        <v>9598</v>
      </c>
      <c r="B3134" s="26" t="s">
        <v>4968</v>
      </c>
      <c r="C3134" s="26">
        <v>4.49</v>
      </c>
      <c r="D3134" s="27" t="str">
        <f t="shared" si="192"/>
        <v>✅High Performer</v>
      </c>
      <c r="E3134" s="27" t="str" cm="1">
        <f t="array" ref="E3134">_xlfn.IFS(C3134&gt;= 4.5,"Excellent",C3134 &gt;=3.5,"Good",C3134&gt;=2.5,"Average",C3134&gt;= 1.5,"Below Avg",C3134&lt;1.5,"Poor")</f>
        <v>Good</v>
      </c>
      <c r="F3134" s="27" t="str">
        <f t="shared" si="193"/>
        <v>Developing</v>
      </c>
      <c r="G3134" s="58" t="str">
        <f t="shared" si="194"/>
        <v>30% Bonus</v>
      </c>
      <c r="H3134" s="60" t="str">
        <f t="shared" si="195"/>
        <v>Valid</v>
      </c>
    </row>
    <row r="3135" spans="1:8" x14ac:dyDescent="0.2">
      <c r="A3135" s="26" t="s">
        <v>9600</v>
      </c>
      <c r="B3135" s="26" t="s">
        <v>6087</v>
      </c>
      <c r="C3135" s="26">
        <v>3.08</v>
      </c>
      <c r="D3135" s="27" t="str">
        <f t="shared" si="192"/>
        <v>✅High Performer</v>
      </c>
      <c r="E3135" s="27" t="str" cm="1">
        <f t="array" ref="E3135">_xlfn.IFS(C3135&gt;= 4.5,"Excellent",C3135 &gt;=3.5,"Good",C3135&gt;=2.5,"Average",C3135&gt;= 1.5,"Below Avg",C3135&lt;1.5,"Poor")</f>
        <v>Average</v>
      </c>
      <c r="F3135" s="27" t="str">
        <f t="shared" si="193"/>
        <v>Developing</v>
      </c>
      <c r="G3135" s="58" t="str">
        <f t="shared" si="194"/>
        <v>30% Bonus</v>
      </c>
      <c r="H3135" s="60" t="str">
        <f t="shared" si="195"/>
        <v>Valid</v>
      </c>
    </row>
    <row r="3136" spans="1:8" x14ac:dyDescent="0.2">
      <c r="A3136" s="26" t="s">
        <v>9602</v>
      </c>
      <c r="B3136" s="26" t="s">
        <v>9603</v>
      </c>
      <c r="C3136" s="26">
        <v>4.4400000000000004</v>
      </c>
      <c r="D3136" s="27" t="str">
        <f t="shared" si="192"/>
        <v>✅High Performer</v>
      </c>
      <c r="E3136" s="27" t="str" cm="1">
        <f t="array" ref="E3136">_xlfn.IFS(C3136&gt;= 4.5,"Excellent",C3136 &gt;=3.5,"Good",C3136&gt;=2.5,"Average",C3136&gt;= 1.5,"Below Avg",C3136&lt;1.5,"Poor")</f>
        <v>Good</v>
      </c>
      <c r="F3136" s="27" t="str">
        <f t="shared" si="193"/>
        <v>Developing</v>
      </c>
      <c r="G3136" s="58" t="str">
        <f t="shared" si="194"/>
        <v>30% Bonus</v>
      </c>
      <c r="H3136" s="60" t="str">
        <f t="shared" si="195"/>
        <v>Valid</v>
      </c>
    </row>
    <row r="3137" spans="1:8" x14ac:dyDescent="0.2">
      <c r="A3137" s="26" t="s">
        <v>9605</v>
      </c>
      <c r="B3137" s="26" t="s">
        <v>5073</v>
      </c>
      <c r="C3137" s="26">
        <v>1.42</v>
      </c>
      <c r="D3137" s="27" t="str">
        <f t="shared" si="192"/>
        <v>📈Low Performer</v>
      </c>
      <c r="E3137" s="27" t="str" cm="1">
        <f t="array" ref="E3137">_xlfn.IFS(C3137&gt;= 4.5,"Excellent",C3137 &gt;=3.5,"Good",C3137&gt;=2.5,"Average",C3137&gt;= 1.5,"Below Avg",C3137&lt;1.5,"Poor")</f>
        <v>Poor</v>
      </c>
      <c r="F3137" s="27" t="str">
        <f t="shared" si="193"/>
        <v>At Risk</v>
      </c>
      <c r="G3137" s="58" t="str">
        <f t="shared" si="194"/>
        <v>No Bonus</v>
      </c>
      <c r="H3137" s="60" t="str">
        <f t="shared" si="195"/>
        <v>Invalid</v>
      </c>
    </row>
    <row r="3138" spans="1:8" x14ac:dyDescent="0.2">
      <c r="A3138" s="26" t="s">
        <v>9607</v>
      </c>
      <c r="B3138" s="26" t="s">
        <v>1620</v>
      </c>
      <c r="C3138" s="26">
        <v>2.56</v>
      </c>
      <c r="D3138" s="27" t="str">
        <f t="shared" si="192"/>
        <v>📈Low Performer</v>
      </c>
      <c r="E3138" s="27" t="str" cm="1">
        <f t="array" ref="E3138">_xlfn.IFS(C3138&gt;= 4.5,"Excellent",C3138 &gt;=3.5,"Good",C3138&gt;=2.5,"Average",C3138&gt;= 1.5,"Below Avg",C3138&lt;1.5,"Poor")</f>
        <v>Average</v>
      </c>
      <c r="F3138" s="27" t="str">
        <f t="shared" si="193"/>
        <v>Developing</v>
      </c>
      <c r="G3138" s="58" t="str">
        <f t="shared" si="194"/>
        <v>30% Bonus</v>
      </c>
      <c r="H3138" s="60" t="str">
        <f t="shared" si="195"/>
        <v>Valid</v>
      </c>
    </row>
    <row r="3139" spans="1:8" x14ac:dyDescent="0.2">
      <c r="A3139" s="26" t="s">
        <v>9609</v>
      </c>
      <c r="B3139" s="26" t="s">
        <v>9610</v>
      </c>
      <c r="C3139" s="26">
        <v>2.38</v>
      </c>
      <c r="D3139" s="27" t="str">
        <f t="shared" si="192"/>
        <v>📈Low Performer</v>
      </c>
      <c r="E3139" s="27" t="str" cm="1">
        <f t="array" ref="E3139">_xlfn.IFS(C3139&gt;= 4.5,"Excellent",C3139 &gt;=3.5,"Good",C3139&gt;=2.5,"Average",C3139&gt;= 1.5,"Below Avg",C3139&lt;1.5,"Poor")</f>
        <v>Below Avg</v>
      </c>
      <c r="F3139" s="27" t="str">
        <f t="shared" si="193"/>
        <v>At Risk</v>
      </c>
      <c r="G3139" s="58" t="str">
        <f t="shared" si="194"/>
        <v>No Bonus</v>
      </c>
      <c r="H3139" s="60" t="str">
        <f t="shared" si="195"/>
        <v>Valid</v>
      </c>
    </row>
    <row r="3140" spans="1:8" x14ac:dyDescent="0.2">
      <c r="A3140" s="26" t="s">
        <v>9612</v>
      </c>
      <c r="B3140" s="26" t="s">
        <v>2259</v>
      </c>
      <c r="C3140" s="26">
        <v>2.5299999999999998</v>
      </c>
      <c r="D3140" s="27" t="str">
        <f t="shared" ref="D3140:D3203" si="196">IF($C3140&gt;=3,"✅High Performer","📈Low Performer")</f>
        <v>📈Low Performer</v>
      </c>
      <c r="E3140" s="27" t="str" cm="1">
        <f t="array" ref="E3140">_xlfn.IFS(C3140&gt;= 4.5,"Excellent",C3140 &gt;=3.5,"Good",C3140&gt;=2.5,"Average",C3140&gt;= 1.5,"Below Avg",C3140&lt;1.5,"Poor")</f>
        <v>Average</v>
      </c>
      <c r="F3140" s="27" t="str">
        <f t="shared" ref="F3140:F3203" si="197">IF(C3140&gt;=4.5,"Top Employee",IF(C3140&gt;=2.5,"Developing","At Risk"))</f>
        <v>Developing</v>
      </c>
      <c r="G3140" s="58" t="str">
        <f t="shared" ref="G3140:G3203" si="198">IF(AND(C3140&gt;=4.5,C3140&lt;=5),"50% Bonus",IF(AND(C3140&gt;=2.5,C3140&lt;4.5),"30% Bonus","No Bonus"))</f>
        <v>30% Bonus</v>
      </c>
      <c r="H3140" s="60" t="str">
        <f t="shared" ref="H3140:H3203" si="199">IF(OR(C3140&lt;=2,C3140&gt;=5),"Invalid","Valid")</f>
        <v>Valid</v>
      </c>
    </row>
    <row r="3141" spans="1:8" x14ac:dyDescent="0.2">
      <c r="A3141" s="26" t="s">
        <v>9614</v>
      </c>
      <c r="B3141" s="26" t="s">
        <v>1633</v>
      </c>
      <c r="C3141" s="26">
        <v>2.35</v>
      </c>
      <c r="D3141" s="27" t="str">
        <f t="shared" si="196"/>
        <v>📈Low Performer</v>
      </c>
      <c r="E3141" s="27" t="str" cm="1">
        <f t="array" ref="E3141">_xlfn.IFS(C3141&gt;= 4.5,"Excellent",C3141 &gt;=3.5,"Good",C3141&gt;=2.5,"Average",C3141&gt;= 1.5,"Below Avg",C3141&lt;1.5,"Poor")</f>
        <v>Below Avg</v>
      </c>
      <c r="F3141" s="27" t="str">
        <f t="shared" si="197"/>
        <v>At Risk</v>
      </c>
      <c r="G3141" s="58" t="str">
        <f t="shared" si="198"/>
        <v>No Bonus</v>
      </c>
      <c r="H3141" s="60" t="str">
        <f t="shared" si="199"/>
        <v>Valid</v>
      </c>
    </row>
    <row r="3142" spans="1:8" x14ac:dyDescent="0.2">
      <c r="A3142" s="26" t="s">
        <v>9616</v>
      </c>
      <c r="B3142" s="26" t="s">
        <v>9617</v>
      </c>
      <c r="C3142" s="26">
        <v>2.2200000000000002</v>
      </c>
      <c r="D3142" s="27" t="str">
        <f t="shared" si="196"/>
        <v>📈Low Performer</v>
      </c>
      <c r="E3142" s="27" t="str" cm="1">
        <f t="array" ref="E3142">_xlfn.IFS(C3142&gt;= 4.5,"Excellent",C3142 &gt;=3.5,"Good",C3142&gt;=2.5,"Average",C3142&gt;= 1.5,"Below Avg",C3142&lt;1.5,"Poor")</f>
        <v>Below Avg</v>
      </c>
      <c r="F3142" s="27" t="str">
        <f t="shared" si="197"/>
        <v>At Risk</v>
      </c>
      <c r="G3142" s="58" t="str">
        <f t="shared" si="198"/>
        <v>No Bonus</v>
      </c>
      <c r="H3142" s="60" t="str">
        <f t="shared" si="199"/>
        <v>Valid</v>
      </c>
    </row>
    <row r="3143" spans="1:8" x14ac:dyDescent="0.2">
      <c r="A3143" s="26" t="s">
        <v>9619</v>
      </c>
      <c r="B3143" s="26" t="s">
        <v>8461</v>
      </c>
      <c r="C3143" s="26">
        <v>3.26</v>
      </c>
      <c r="D3143" s="27" t="str">
        <f t="shared" si="196"/>
        <v>✅High Performer</v>
      </c>
      <c r="E3143" s="27" t="str" cm="1">
        <f t="array" ref="E3143">_xlfn.IFS(C3143&gt;= 4.5,"Excellent",C3143 &gt;=3.5,"Good",C3143&gt;=2.5,"Average",C3143&gt;= 1.5,"Below Avg",C3143&lt;1.5,"Poor")</f>
        <v>Average</v>
      </c>
      <c r="F3143" s="27" t="str">
        <f t="shared" si="197"/>
        <v>Developing</v>
      </c>
      <c r="G3143" s="58" t="str">
        <f t="shared" si="198"/>
        <v>30% Bonus</v>
      </c>
      <c r="H3143" s="60" t="str">
        <f t="shared" si="199"/>
        <v>Valid</v>
      </c>
    </row>
    <row r="3144" spans="1:8" x14ac:dyDescent="0.2">
      <c r="A3144" s="26" t="s">
        <v>9622</v>
      </c>
      <c r="B3144" s="26" t="s">
        <v>2004</v>
      </c>
      <c r="C3144" s="26">
        <v>1.02</v>
      </c>
      <c r="D3144" s="27" t="str">
        <f t="shared" si="196"/>
        <v>📈Low Performer</v>
      </c>
      <c r="E3144" s="27" t="str" cm="1">
        <f t="array" ref="E3144">_xlfn.IFS(C3144&gt;= 4.5,"Excellent",C3144 &gt;=3.5,"Good",C3144&gt;=2.5,"Average",C3144&gt;= 1.5,"Below Avg",C3144&lt;1.5,"Poor")</f>
        <v>Poor</v>
      </c>
      <c r="F3144" s="27" t="str">
        <f t="shared" si="197"/>
        <v>At Risk</v>
      </c>
      <c r="G3144" s="58" t="str">
        <f t="shared" si="198"/>
        <v>No Bonus</v>
      </c>
      <c r="H3144" s="60" t="str">
        <f t="shared" si="199"/>
        <v>Invalid</v>
      </c>
    </row>
    <row r="3145" spans="1:8" x14ac:dyDescent="0.2">
      <c r="A3145" s="26" t="s">
        <v>9624</v>
      </c>
      <c r="B3145" s="26" t="s">
        <v>9625</v>
      </c>
      <c r="C3145" s="26">
        <v>2.02</v>
      </c>
      <c r="D3145" s="27" t="str">
        <f t="shared" si="196"/>
        <v>📈Low Performer</v>
      </c>
      <c r="E3145" s="27" t="str" cm="1">
        <f t="array" ref="E3145">_xlfn.IFS(C3145&gt;= 4.5,"Excellent",C3145 &gt;=3.5,"Good",C3145&gt;=2.5,"Average",C3145&gt;= 1.5,"Below Avg",C3145&lt;1.5,"Poor")</f>
        <v>Below Avg</v>
      </c>
      <c r="F3145" s="27" t="str">
        <f t="shared" si="197"/>
        <v>At Risk</v>
      </c>
      <c r="G3145" s="58" t="str">
        <f t="shared" si="198"/>
        <v>No Bonus</v>
      </c>
      <c r="H3145" s="60" t="str">
        <f t="shared" si="199"/>
        <v>Valid</v>
      </c>
    </row>
    <row r="3146" spans="1:8" x14ac:dyDescent="0.2">
      <c r="A3146" s="26" t="s">
        <v>9627</v>
      </c>
      <c r="B3146" s="26" t="s">
        <v>9628</v>
      </c>
      <c r="C3146" s="26">
        <v>2.5499999999999998</v>
      </c>
      <c r="D3146" s="27" t="str">
        <f t="shared" si="196"/>
        <v>📈Low Performer</v>
      </c>
      <c r="E3146" s="27" t="str" cm="1">
        <f t="array" ref="E3146">_xlfn.IFS(C3146&gt;= 4.5,"Excellent",C3146 &gt;=3.5,"Good",C3146&gt;=2.5,"Average",C3146&gt;= 1.5,"Below Avg",C3146&lt;1.5,"Poor")</f>
        <v>Average</v>
      </c>
      <c r="F3146" s="27" t="str">
        <f t="shared" si="197"/>
        <v>Developing</v>
      </c>
      <c r="G3146" s="58" t="str">
        <f t="shared" si="198"/>
        <v>30% Bonus</v>
      </c>
      <c r="H3146" s="60" t="str">
        <f t="shared" si="199"/>
        <v>Valid</v>
      </c>
    </row>
    <row r="3147" spans="1:8" x14ac:dyDescent="0.2">
      <c r="A3147" s="26" t="s">
        <v>9630</v>
      </c>
      <c r="B3147" s="26" t="s">
        <v>7837</v>
      </c>
      <c r="C3147" s="26">
        <v>3.47</v>
      </c>
      <c r="D3147" s="27" t="str">
        <f t="shared" si="196"/>
        <v>✅High Performer</v>
      </c>
      <c r="E3147" s="27" t="str" cm="1">
        <f t="array" ref="E3147">_xlfn.IFS(C3147&gt;= 4.5,"Excellent",C3147 &gt;=3.5,"Good",C3147&gt;=2.5,"Average",C3147&gt;= 1.5,"Below Avg",C3147&lt;1.5,"Poor")</f>
        <v>Average</v>
      </c>
      <c r="F3147" s="27" t="str">
        <f t="shared" si="197"/>
        <v>Developing</v>
      </c>
      <c r="G3147" s="58" t="str">
        <f t="shared" si="198"/>
        <v>30% Bonus</v>
      </c>
      <c r="H3147" s="60" t="str">
        <f t="shared" si="199"/>
        <v>Valid</v>
      </c>
    </row>
    <row r="3148" spans="1:8" x14ac:dyDescent="0.2">
      <c r="A3148" s="26" t="s">
        <v>9632</v>
      </c>
      <c r="B3148" s="26" t="s">
        <v>6840</v>
      </c>
      <c r="C3148" s="26">
        <v>2.5499999999999998</v>
      </c>
      <c r="D3148" s="27" t="str">
        <f t="shared" si="196"/>
        <v>📈Low Performer</v>
      </c>
      <c r="E3148" s="27" t="str" cm="1">
        <f t="array" ref="E3148">_xlfn.IFS(C3148&gt;= 4.5,"Excellent",C3148 &gt;=3.5,"Good",C3148&gt;=2.5,"Average",C3148&gt;= 1.5,"Below Avg",C3148&lt;1.5,"Poor")</f>
        <v>Average</v>
      </c>
      <c r="F3148" s="27" t="str">
        <f t="shared" si="197"/>
        <v>Developing</v>
      </c>
      <c r="G3148" s="58" t="str">
        <f t="shared" si="198"/>
        <v>30% Bonus</v>
      </c>
      <c r="H3148" s="60" t="str">
        <f t="shared" si="199"/>
        <v>Valid</v>
      </c>
    </row>
    <row r="3149" spans="1:8" x14ac:dyDescent="0.2">
      <c r="A3149" s="26" t="s">
        <v>9634</v>
      </c>
      <c r="B3149" s="26" t="s">
        <v>4472</v>
      </c>
      <c r="C3149" s="26">
        <v>3.6</v>
      </c>
      <c r="D3149" s="27" t="str">
        <f t="shared" si="196"/>
        <v>✅High Performer</v>
      </c>
      <c r="E3149" s="27" t="str" cm="1">
        <f t="array" ref="E3149">_xlfn.IFS(C3149&gt;= 4.5,"Excellent",C3149 &gt;=3.5,"Good",C3149&gt;=2.5,"Average",C3149&gt;= 1.5,"Below Avg",C3149&lt;1.5,"Poor")</f>
        <v>Good</v>
      </c>
      <c r="F3149" s="27" t="str">
        <f t="shared" si="197"/>
        <v>Developing</v>
      </c>
      <c r="G3149" s="58" t="str">
        <f t="shared" si="198"/>
        <v>30% Bonus</v>
      </c>
      <c r="H3149" s="60" t="str">
        <f t="shared" si="199"/>
        <v>Valid</v>
      </c>
    </row>
    <row r="3150" spans="1:8" x14ac:dyDescent="0.2">
      <c r="A3150" s="26" t="s">
        <v>9636</v>
      </c>
      <c r="B3150" s="26" t="s">
        <v>9637</v>
      </c>
      <c r="C3150" s="26">
        <v>3.51</v>
      </c>
      <c r="D3150" s="27" t="str">
        <f t="shared" si="196"/>
        <v>✅High Performer</v>
      </c>
      <c r="E3150" s="27" t="str" cm="1">
        <f t="array" ref="E3150">_xlfn.IFS(C3150&gt;= 4.5,"Excellent",C3150 &gt;=3.5,"Good",C3150&gt;=2.5,"Average",C3150&gt;= 1.5,"Below Avg",C3150&lt;1.5,"Poor")</f>
        <v>Good</v>
      </c>
      <c r="F3150" s="27" t="str">
        <f t="shared" si="197"/>
        <v>Developing</v>
      </c>
      <c r="G3150" s="58" t="str">
        <f t="shared" si="198"/>
        <v>30% Bonus</v>
      </c>
      <c r="H3150" s="60" t="str">
        <f t="shared" si="199"/>
        <v>Valid</v>
      </c>
    </row>
    <row r="3151" spans="1:8" x14ac:dyDescent="0.2">
      <c r="A3151" s="26" t="s">
        <v>9639</v>
      </c>
      <c r="B3151" s="26" t="s">
        <v>1952</v>
      </c>
      <c r="C3151" s="26">
        <v>2.35</v>
      </c>
      <c r="D3151" s="27" t="str">
        <f t="shared" si="196"/>
        <v>📈Low Performer</v>
      </c>
      <c r="E3151" s="27" t="str" cm="1">
        <f t="array" ref="E3151">_xlfn.IFS(C3151&gt;= 4.5,"Excellent",C3151 &gt;=3.5,"Good",C3151&gt;=2.5,"Average",C3151&gt;= 1.5,"Below Avg",C3151&lt;1.5,"Poor")</f>
        <v>Below Avg</v>
      </c>
      <c r="F3151" s="27" t="str">
        <f t="shared" si="197"/>
        <v>At Risk</v>
      </c>
      <c r="G3151" s="58" t="str">
        <f t="shared" si="198"/>
        <v>No Bonus</v>
      </c>
      <c r="H3151" s="60" t="str">
        <f t="shared" si="199"/>
        <v>Valid</v>
      </c>
    </row>
    <row r="3152" spans="1:8" x14ac:dyDescent="0.2">
      <c r="A3152" s="26" t="s">
        <v>9641</v>
      </c>
      <c r="B3152" s="26" t="s">
        <v>9642</v>
      </c>
      <c r="C3152" s="26">
        <v>4.4000000000000004</v>
      </c>
      <c r="D3152" s="27" t="str">
        <f t="shared" si="196"/>
        <v>✅High Performer</v>
      </c>
      <c r="E3152" s="27" t="str" cm="1">
        <f t="array" ref="E3152">_xlfn.IFS(C3152&gt;= 4.5,"Excellent",C3152 &gt;=3.5,"Good",C3152&gt;=2.5,"Average",C3152&gt;= 1.5,"Below Avg",C3152&lt;1.5,"Poor")</f>
        <v>Good</v>
      </c>
      <c r="F3152" s="27" t="str">
        <f t="shared" si="197"/>
        <v>Developing</v>
      </c>
      <c r="G3152" s="58" t="str">
        <f t="shared" si="198"/>
        <v>30% Bonus</v>
      </c>
      <c r="H3152" s="60" t="str">
        <f t="shared" si="199"/>
        <v>Valid</v>
      </c>
    </row>
    <row r="3153" spans="1:8" x14ac:dyDescent="0.2">
      <c r="A3153" s="26" t="s">
        <v>9645</v>
      </c>
      <c r="B3153" s="26" t="s">
        <v>9646</v>
      </c>
      <c r="C3153" s="26">
        <v>1.42</v>
      </c>
      <c r="D3153" s="27" t="str">
        <f t="shared" si="196"/>
        <v>📈Low Performer</v>
      </c>
      <c r="E3153" s="27" t="str" cm="1">
        <f t="array" ref="E3153">_xlfn.IFS(C3153&gt;= 4.5,"Excellent",C3153 &gt;=3.5,"Good",C3153&gt;=2.5,"Average",C3153&gt;= 1.5,"Below Avg",C3153&lt;1.5,"Poor")</f>
        <v>Poor</v>
      </c>
      <c r="F3153" s="27" t="str">
        <f t="shared" si="197"/>
        <v>At Risk</v>
      </c>
      <c r="G3153" s="58" t="str">
        <f t="shared" si="198"/>
        <v>No Bonus</v>
      </c>
      <c r="H3153" s="60" t="str">
        <f t="shared" si="199"/>
        <v>Invalid</v>
      </c>
    </row>
    <row r="3154" spans="1:8" x14ac:dyDescent="0.2">
      <c r="A3154" s="26" t="s">
        <v>9649</v>
      </c>
      <c r="B3154" s="26" t="s">
        <v>3363</v>
      </c>
      <c r="C3154" s="26">
        <v>4.5199999999999996</v>
      </c>
      <c r="D3154" s="27" t="str">
        <f t="shared" si="196"/>
        <v>✅High Performer</v>
      </c>
      <c r="E3154" s="27" t="str" cm="1">
        <f t="array" ref="E3154">_xlfn.IFS(C3154&gt;= 4.5,"Excellent",C3154 &gt;=3.5,"Good",C3154&gt;=2.5,"Average",C3154&gt;= 1.5,"Below Avg",C3154&lt;1.5,"Poor")</f>
        <v>Excellent</v>
      </c>
      <c r="F3154" s="27" t="str">
        <f t="shared" si="197"/>
        <v>Top Employee</v>
      </c>
      <c r="G3154" s="58" t="str">
        <f t="shared" si="198"/>
        <v>50% Bonus</v>
      </c>
      <c r="H3154" s="60" t="str">
        <f t="shared" si="199"/>
        <v>Valid</v>
      </c>
    </row>
    <row r="3155" spans="1:8" x14ac:dyDescent="0.2">
      <c r="A3155" s="26" t="s">
        <v>9651</v>
      </c>
      <c r="B3155" s="26" t="s">
        <v>2667</v>
      </c>
      <c r="C3155" s="26">
        <v>1.99</v>
      </c>
      <c r="D3155" s="27" t="str">
        <f t="shared" si="196"/>
        <v>📈Low Performer</v>
      </c>
      <c r="E3155" s="27" t="str" cm="1">
        <f t="array" ref="E3155">_xlfn.IFS(C3155&gt;= 4.5,"Excellent",C3155 &gt;=3.5,"Good",C3155&gt;=2.5,"Average",C3155&gt;= 1.5,"Below Avg",C3155&lt;1.5,"Poor")</f>
        <v>Below Avg</v>
      </c>
      <c r="F3155" s="27" t="str">
        <f t="shared" si="197"/>
        <v>At Risk</v>
      </c>
      <c r="G3155" s="58" t="str">
        <f t="shared" si="198"/>
        <v>No Bonus</v>
      </c>
      <c r="H3155" s="60" t="str">
        <f t="shared" si="199"/>
        <v>Invalid</v>
      </c>
    </row>
    <row r="3156" spans="1:8" x14ac:dyDescent="0.2">
      <c r="A3156" s="26" t="s">
        <v>9654</v>
      </c>
      <c r="B3156" s="26" t="s">
        <v>2104</v>
      </c>
      <c r="C3156" s="26">
        <v>3.5</v>
      </c>
      <c r="D3156" s="27" t="str">
        <f t="shared" si="196"/>
        <v>✅High Performer</v>
      </c>
      <c r="E3156" s="27" t="str" cm="1">
        <f t="array" ref="E3156">_xlfn.IFS(C3156&gt;= 4.5,"Excellent",C3156 &gt;=3.5,"Good",C3156&gt;=2.5,"Average",C3156&gt;= 1.5,"Below Avg",C3156&lt;1.5,"Poor")</f>
        <v>Good</v>
      </c>
      <c r="F3156" s="27" t="str">
        <f t="shared" si="197"/>
        <v>Developing</v>
      </c>
      <c r="G3156" s="58" t="str">
        <f t="shared" si="198"/>
        <v>30% Bonus</v>
      </c>
      <c r="H3156" s="60" t="str">
        <f t="shared" si="199"/>
        <v>Valid</v>
      </c>
    </row>
    <row r="3157" spans="1:8" x14ac:dyDescent="0.2">
      <c r="A3157" s="26" t="s">
        <v>9656</v>
      </c>
      <c r="B3157" s="26" t="s">
        <v>6723</v>
      </c>
      <c r="C3157" s="26">
        <v>3.71</v>
      </c>
      <c r="D3157" s="27" t="str">
        <f t="shared" si="196"/>
        <v>✅High Performer</v>
      </c>
      <c r="E3157" s="27" t="str" cm="1">
        <f t="array" ref="E3157">_xlfn.IFS(C3157&gt;= 4.5,"Excellent",C3157 &gt;=3.5,"Good",C3157&gt;=2.5,"Average",C3157&gt;= 1.5,"Below Avg",C3157&lt;1.5,"Poor")</f>
        <v>Good</v>
      </c>
      <c r="F3157" s="27" t="str">
        <f t="shared" si="197"/>
        <v>Developing</v>
      </c>
      <c r="G3157" s="58" t="str">
        <f t="shared" si="198"/>
        <v>30% Bonus</v>
      </c>
      <c r="H3157" s="60" t="str">
        <f t="shared" si="199"/>
        <v>Valid</v>
      </c>
    </row>
    <row r="3158" spans="1:8" x14ac:dyDescent="0.2">
      <c r="A3158" s="26" t="s">
        <v>9658</v>
      </c>
      <c r="B3158" s="26" t="s">
        <v>9659</v>
      </c>
      <c r="C3158" s="26">
        <v>1.08</v>
      </c>
      <c r="D3158" s="27" t="str">
        <f t="shared" si="196"/>
        <v>📈Low Performer</v>
      </c>
      <c r="E3158" s="27" t="str" cm="1">
        <f t="array" ref="E3158">_xlfn.IFS(C3158&gt;= 4.5,"Excellent",C3158 &gt;=3.5,"Good",C3158&gt;=2.5,"Average",C3158&gt;= 1.5,"Below Avg",C3158&lt;1.5,"Poor")</f>
        <v>Poor</v>
      </c>
      <c r="F3158" s="27" t="str">
        <f t="shared" si="197"/>
        <v>At Risk</v>
      </c>
      <c r="G3158" s="58" t="str">
        <f t="shared" si="198"/>
        <v>No Bonus</v>
      </c>
      <c r="H3158" s="60" t="str">
        <f t="shared" si="199"/>
        <v>Invalid</v>
      </c>
    </row>
    <row r="3159" spans="1:8" x14ac:dyDescent="0.2">
      <c r="A3159" s="26" t="s">
        <v>9661</v>
      </c>
      <c r="B3159" s="26" t="s">
        <v>280</v>
      </c>
      <c r="C3159" s="26">
        <v>4.7300000000000004</v>
      </c>
      <c r="D3159" s="27" t="str">
        <f t="shared" si="196"/>
        <v>✅High Performer</v>
      </c>
      <c r="E3159" s="27" t="str" cm="1">
        <f t="array" ref="E3159">_xlfn.IFS(C3159&gt;= 4.5,"Excellent",C3159 &gt;=3.5,"Good",C3159&gt;=2.5,"Average",C3159&gt;= 1.5,"Below Avg",C3159&lt;1.5,"Poor")</f>
        <v>Excellent</v>
      </c>
      <c r="F3159" s="27" t="str">
        <f t="shared" si="197"/>
        <v>Top Employee</v>
      </c>
      <c r="G3159" s="58" t="str">
        <f t="shared" si="198"/>
        <v>50% Bonus</v>
      </c>
      <c r="H3159" s="60" t="str">
        <f t="shared" si="199"/>
        <v>Valid</v>
      </c>
    </row>
    <row r="3160" spans="1:8" x14ac:dyDescent="0.2">
      <c r="A3160" s="26" t="s">
        <v>9663</v>
      </c>
      <c r="B3160" s="26" t="s">
        <v>8917</v>
      </c>
      <c r="C3160" s="26">
        <v>2</v>
      </c>
      <c r="D3160" s="27" t="str">
        <f t="shared" si="196"/>
        <v>📈Low Performer</v>
      </c>
      <c r="E3160" s="27" t="str" cm="1">
        <f t="array" ref="E3160">_xlfn.IFS(C3160&gt;= 4.5,"Excellent",C3160 &gt;=3.5,"Good",C3160&gt;=2.5,"Average",C3160&gt;= 1.5,"Below Avg",C3160&lt;1.5,"Poor")</f>
        <v>Below Avg</v>
      </c>
      <c r="F3160" s="27" t="str">
        <f t="shared" si="197"/>
        <v>At Risk</v>
      </c>
      <c r="G3160" s="58" t="str">
        <f t="shared" si="198"/>
        <v>No Bonus</v>
      </c>
      <c r="H3160" s="60" t="str">
        <f t="shared" si="199"/>
        <v>Invalid</v>
      </c>
    </row>
    <row r="3161" spans="1:8" x14ac:dyDescent="0.2">
      <c r="A3161" s="26" t="s">
        <v>9665</v>
      </c>
      <c r="B3161" s="26" t="s">
        <v>9666</v>
      </c>
      <c r="C3161" s="26">
        <v>2.66</v>
      </c>
      <c r="D3161" s="27" t="str">
        <f t="shared" si="196"/>
        <v>📈Low Performer</v>
      </c>
      <c r="E3161" s="27" t="str" cm="1">
        <f t="array" ref="E3161">_xlfn.IFS(C3161&gt;= 4.5,"Excellent",C3161 &gt;=3.5,"Good",C3161&gt;=2.5,"Average",C3161&gt;= 1.5,"Below Avg",C3161&lt;1.5,"Poor")</f>
        <v>Average</v>
      </c>
      <c r="F3161" s="27" t="str">
        <f t="shared" si="197"/>
        <v>Developing</v>
      </c>
      <c r="G3161" s="58" t="str">
        <f t="shared" si="198"/>
        <v>30% Bonus</v>
      </c>
      <c r="H3161" s="60" t="str">
        <f t="shared" si="199"/>
        <v>Valid</v>
      </c>
    </row>
    <row r="3162" spans="1:8" x14ac:dyDescent="0.2">
      <c r="A3162" s="26" t="s">
        <v>9668</v>
      </c>
      <c r="B3162" s="26" t="s">
        <v>9669</v>
      </c>
      <c r="C3162" s="26">
        <v>2.25</v>
      </c>
      <c r="D3162" s="27" t="str">
        <f t="shared" si="196"/>
        <v>📈Low Performer</v>
      </c>
      <c r="E3162" s="27" t="str" cm="1">
        <f t="array" ref="E3162">_xlfn.IFS(C3162&gt;= 4.5,"Excellent",C3162 &gt;=3.5,"Good",C3162&gt;=2.5,"Average",C3162&gt;= 1.5,"Below Avg",C3162&lt;1.5,"Poor")</f>
        <v>Below Avg</v>
      </c>
      <c r="F3162" s="27" t="str">
        <f t="shared" si="197"/>
        <v>At Risk</v>
      </c>
      <c r="G3162" s="58" t="str">
        <f t="shared" si="198"/>
        <v>No Bonus</v>
      </c>
      <c r="H3162" s="60" t="str">
        <f t="shared" si="199"/>
        <v>Valid</v>
      </c>
    </row>
    <row r="3163" spans="1:8" x14ac:dyDescent="0.2">
      <c r="A3163" s="26" t="s">
        <v>9671</v>
      </c>
      <c r="B3163" s="26" t="s">
        <v>5022</v>
      </c>
      <c r="C3163" s="26">
        <v>2.61</v>
      </c>
      <c r="D3163" s="27" t="str">
        <f t="shared" si="196"/>
        <v>📈Low Performer</v>
      </c>
      <c r="E3163" s="27" t="str" cm="1">
        <f t="array" ref="E3163">_xlfn.IFS(C3163&gt;= 4.5,"Excellent",C3163 &gt;=3.5,"Good",C3163&gt;=2.5,"Average",C3163&gt;= 1.5,"Below Avg",C3163&lt;1.5,"Poor")</f>
        <v>Average</v>
      </c>
      <c r="F3163" s="27" t="str">
        <f t="shared" si="197"/>
        <v>Developing</v>
      </c>
      <c r="G3163" s="58" t="str">
        <f t="shared" si="198"/>
        <v>30% Bonus</v>
      </c>
      <c r="H3163" s="60" t="str">
        <f t="shared" si="199"/>
        <v>Valid</v>
      </c>
    </row>
    <row r="3164" spans="1:8" x14ac:dyDescent="0.2">
      <c r="A3164" s="26" t="s">
        <v>9673</v>
      </c>
      <c r="B3164" s="26" t="s">
        <v>3036</v>
      </c>
      <c r="C3164" s="26">
        <v>2.9</v>
      </c>
      <c r="D3164" s="27" t="str">
        <f t="shared" si="196"/>
        <v>📈Low Performer</v>
      </c>
      <c r="E3164" s="27" t="str" cm="1">
        <f t="array" ref="E3164">_xlfn.IFS(C3164&gt;= 4.5,"Excellent",C3164 &gt;=3.5,"Good",C3164&gt;=2.5,"Average",C3164&gt;= 1.5,"Below Avg",C3164&lt;1.5,"Poor")</f>
        <v>Average</v>
      </c>
      <c r="F3164" s="27" t="str">
        <f t="shared" si="197"/>
        <v>Developing</v>
      </c>
      <c r="G3164" s="58" t="str">
        <f t="shared" si="198"/>
        <v>30% Bonus</v>
      </c>
      <c r="H3164" s="60" t="str">
        <f t="shared" si="199"/>
        <v>Valid</v>
      </c>
    </row>
    <row r="3165" spans="1:8" x14ac:dyDescent="0.2">
      <c r="A3165" s="26" t="s">
        <v>9675</v>
      </c>
      <c r="B3165" s="26" t="s">
        <v>2509</v>
      </c>
      <c r="C3165" s="26">
        <v>2.14</v>
      </c>
      <c r="D3165" s="27" t="str">
        <f t="shared" si="196"/>
        <v>📈Low Performer</v>
      </c>
      <c r="E3165" s="27" t="str" cm="1">
        <f t="array" ref="E3165">_xlfn.IFS(C3165&gt;= 4.5,"Excellent",C3165 &gt;=3.5,"Good",C3165&gt;=2.5,"Average",C3165&gt;= 1.5,"Below Avg",C3165&lt;1.5,"Poor")</f>
        <v>Below Avg</v>
      </c>
      <c r="F3165" s="27" t="str">
        <f t="shared" si="197"/>
        <v>At Risk</v>
      </c>
      <c r="G3165" s="58" t="str">
        <f t="shared" si="198"/>
        <v>No Bonus</v>
      </c>
      <c r="H3165" s="60" t="str">
        <f t="shared" si="199"/>
        <v>Valid</v>
      </c>
    </row>
    <row r="3166" spans="1:8" x14ac:dyDescent="0.2">
      <c r="A3166" s="26" t="s">
        <v>9677</v>
      </c>
      <c r="B3166" s="26" t="s">
        <v>9678</v>
      </c>
      <c r="C3166" s="26">
        <v>1.87</v>
      </c>
      <c r="D3166" s="27" t="str">
        <f t="shared" si="196"/>
        <v>📈Low Performer</v>
      </c>
      <c r="E3166" s="27" t="str" cm="1">
        <f t="array" ref="E3166">_xlfn.IFS(C3166&gt;= 4.5,"Excellent",C3166 &gt;=3.5,"Good",C3166&gt;=2.5,"Average",C3166&gt;= 1.5,"Below Avg",C3166&lt;1.5,"Poor")</f>
        <v>Below Avg</v>
      </c>
      <c r="F3166" s="27" t="str">
        <f t="shared" si="197"/>
        <v>At Risk</v>
      </c>
      <c r="G3166" s="58" t="str">
        <f t="shared" si="198"/>
        <v>No Bonus</v>
      </c>
      <c r="H3166" s="60" t="str">
        <f t="shared" si="199"/>
        <v>Invalid</v>
      </c>
    </row>
    <row r="3167" spans="1:8" x14ac:dyDescent="0.2">
      <c r="A3167" s="26" t="s">
        <v>9680</v>
      </c>
      <c r="B3167" s="26" t="s">
        <v>4026</v>
      </c>
      <c r="C3167" s="26">
        <v>3.08</v>
      </c>
      <c r="D3167" s="27" t="str">
        <f t="shared" si="196"/>
        <v>✅High Performer</v>
      </c>
      <c r="E3167" s="27" t="str" cm="1">
        <f t="array" ref="E3167">_xlfn.IFS(C3167&gt;= 4.5,"Excellent",C3167 &gt;=3.5,"Good",C3167&gt;=2.5,"Average",C3167&gt;= 1.5,"Below Avg",C3167&lt;1.5,"Poor")</f>
        <v>Average</v>
      </c>
      <c r="F3167" s="27" t="str">
        <f t="shared" si="197"/>
        <v>Developing</v>
      </c>
      <c r="G3167" s="58" t="str">
        <f t="shared" si="198"/>
        <v>30% Bonus</v>
      </c>
      <c r="H3167" s="60" t="str">
        <f t="shared" si="199"/>
        <v>Valid</v>
      </c>
    </row>
    <row r="3168" spans="1:8" x14ac:dyDescent="0.2">
      <c r="A3168" s="26" t="s">
        <v>9682</v>
      </c>
      <c r="B3168" s="26" t="s">
        <v>9683</v>
      </c>
      <c r="C3168" s="26">
        <v>2.14</v>
      </c>
      <c r="D3168" s="27" t="str">
        <f t="shared" si="196"/>
        <v>📈Low Performer</v>
      </c>
      <c r="E3168" s="27" t="str" cm="1">
        <f t="array" ref="E3168">_xlfn.IFS(C3168&gt;= 4.5,"Excellent",C3168 &gt;=3.5,"Good",C3168&gt;=2.5,"Average",C3168&gt;= 1.5,"Below Avg",C3168&lt;1.5,"Poor")</f>
        <v>Below Avg</v>
      </c>
      <c r="F3168" s="27" t="str">
        <f t="shared" si="197"/>
        <v>At Risk</v>
      </c>
      <c r="G3168" s="58" t="str">
        <f t="shared" si="198"/>
        <v>No Bonus</v>
      </c>
      <c r="H3168" s="60" t="str">
        <f t="shared" si="199"/>
        <v>Valid</v>
      </c>
    </row>
    <row r="3169" spans="1:8" x14ac:dyDescent="0.2">
      <c r="A3169" s="26" t="s">
        <v>9685</v>
      </c>
      <c r="B3169" s="26" t="s">
        <v>8523</v>
      </c>
      <c r="C3169" s="26">
        <v>3.54</v>
      </c>
      <c r="D3169" s="27" t="str">
        <f t="shared" si="196"/>
        <v>✅High Performer</v>
      </c>
      <c r="E3169" s="27" t="str" cm="1">
        <f t="array" ref="E3169">_xlfn.IFS(C3169&gt;= 4.5,"Excellent",C3169 &gt;=3.5,"Good",C3169&gt;=2.5,"Average",C3169&gt;= 1.5,"Below Avg",C3169&lt;1.5,"Poor")</f>
        <v>Good</v>
      </c>
      <c r="F3169" s="27" t="str">
        <f t="shared" si="197"/>
        <v>Developing</v>
      </c>
      <c r="G3169" s="58" t="str">
        <f t="shared" si="198"/>
        <v>30% Bonus</v>
      </c>
      <c r="H3169" s="60" t="str">
        <f t="shared" si="199"/>
        <v>Valid</v>
      </c>
    </row>
    <row r="3170" spans="1:8" x14ac:dyDescent="0.2">
      <c r="A3170" s="26" t="s">
        <v>9687</v>
      </c>
      <c r="B3170" s="26" t="s">
        <v>9688</v>
      </c>
      <c r="C3170" s="26">
        <v>1.8</v>
      </c>
      <c r="D3170" s="27" t="str">
        <f t="shared" si="196"/>
        <v>📈Low Performer</v>
      </c>
      <c r="E3170" s="27" t="str" cm="1">
        <f t="array" ref="E3170">_xlfn.IFS(C3170&gt;= 4.5,"Excellent",C3170 &gt;=3.5,"Good",C3170&gt;=2.5,"Average",C3170&gt;= 1.5,"Below Avg",C3170&lt;1.5,"Poor")</f>
        <v>Below Avg</v>
      </c>
      <c r="F3170" s="27" t="str">
        <f t="shared" si="197"/>
        <v>At Risk</v>
      </c>
      <c r="G3170" s="58" t="str">
        <f t="shared" si="198"/>
        <v>No Bonus</v>
      </c>
      <c r="H3170" s="60" t="str">
        <f t="shared" si="199"/>
        <v>Invalid</v>
      </c>
    </row>
    <row r="3171" spans="1:8" x14ac:dyDescent="0.2">
      <c r="A3171" s="26" t="s">
        <v>9690</v>
      </c>
      <c r="B3171" s="26" t="s">
        <v>5188</v>
      </c>
      <c r="C3171" s="26">
        <v>2.2400000000000002</v>
      </c>
      <c r="D3171" s="27" t="str">
        <f t="shared" si="196"/>
        <v>📈Low Performer</v>
      </c>
      <c r="E3171" s="27" t="str" cm="1">
        <f t="array" ref="E3171">_xlfn.IFS(C3171&gt;= 4.5,"Excellent",C3171 &gt;=3.5,"Good",C3171&gt;=2.5,"Average",C3171&gt;= 1.5,"Below Avg",C3171&lt;1.5,"Poor")</f>
        <v>Below Avg</v>
      </c>
      <c r="F3171" s="27" t="str">
        <f t="shared" si="197"/>
        <v>At Risk</v>
      </c>
      <c r="G3171" s="58" t="str">
        <f t="shared" si="198"/>
        <v>No Bonus</v>
      </c>
      <c r="H3171" s="60" t="str">
        <f t="shared" si="199"/>
        <v>Valid</v>
      </c>
    </row>
    <row r="3172" spans="1:8" x14ac:dyDescent="0.2">
      <c r="A3172" s="26" t="s">
        <v>9692</v>
      </c>
      <c r="B3172" s="26" t="s">
        <v>6221</v>
      </c>
      <c r="C3172" s="26">
        <v>3.15</v>
      </c>
      <c r="D3172" s="27" t="str">
        <f t="shared" si="196"/>
        <v>✅High Performer</v>
      </c>
      <c r="E3172" s="27" t="str" cm="1">
        <f t="array" ref="E3172">_xlfn.IFS(C3172&gt;= 4.5,"Excellent",C3172 &gt;=3.5,"Good",C3172&gt;=2.5,"Average",C3172&gt;= 1.5,"Below Avg",C3172&lt;1.5,"Poor")</f>
        <v>Average</v>
      </c>
      <c r="F3172" s="27" t="str">
        <f t="shared" si="197"/>
        <v>Developing</v>
      </c>
      <c r="G3172" s="58" t="str">
        <f t="shared" si="198"/>
        <v>30% Bonus</v>
      </c>
      <c r="H3172" s="60" t="str">
        <f t="shared" si="199"/>
        <v>Valid</v>
      </c>
    </row>
    <row r="3173" spans="1:8" x14ac:dyDescent="0.2">
      <c r="A3173" s="26" t="s">
        <v>9694</v>
      </c>
      <c r="B3173" s="26" t="s">
        <v>7175</v>
      </c>
      <c r="C3173" s="26">
        <v>4.8600000000000003</v>
      </c>
      <c r="D3173" s="27" t="str">
        <f t="shared" si="196"/>
        <v>✅High Performer</v>
      </c>
      <c r="E3173" s="27" t="str" cm="1">
        <f t="array" ref="E3173">_xlfn.IFS(C3173&gt;= 4.5,"Excellent",C3173 &gt;=3.5,"Good",C3173&gt;=2.5,"Average",C3173&gt;= 1.5,"Below Avg",C3173&lt;1.5,"Poor")</f>
        <v>Excellent</v>
      </c>
      <c r="F3173" s="27" t="str">
        <f t="shared" si="197"/>
        <v>Top Employee</v>
      </c>
      <c r="G3173" s="58" t="str">
        <f t="shared" si="198"/>
        <v>50% Bonus</v>
      </c>
      <c r="H3173" s="60" t="str">
        <f t="shared" si="199"/>
        <v>Valid</v>
      </c>
    </row>
    <row r="3174" spans="1:8" x14ac:dyDescent="0.2">
      <c r="A3174" s="26" t="s">
        <v>9697</v>
      </c>
      <c r="B3174" s="26" t="s">
        <v>9698</v>
      </c>
      <c r="C3174" s="26">
        <v>1.97</v>
      </c>
      <c r="D3174" s="27" t="str">
        <f t="shared" si="196"/>
        <v>📈Low Performer</v>
      </c>
      <c r="E3174" s="27" t="str" cm="1">
        <f t="array" ref="E3174">_xlfn.IFS(C3174&gt;= 4.5,"Excellent",C3174 &gt;=3.5,"Good",C3174&gt;=2.5,"Average",C3174&gt;= 1.5,"Below Avg",C3174&lt;1.5,"Poor")</f>
        <v>Below Avg</v>
      </c>
      <c r="F3174" s="27" t="str">
        <f t="shared" si="197"/>
        <v>At Risk</v>
      </c>
      <c r="G3174" s="58" t="str">
        <f t="shared" si="198"/>
        <v>No Bonus</v>
      </c>
      <c r="H3174" s="60" t="str">
        <f t="shared" si="199"/>
        <v>Invalid</v>
      </c>
    </row>
    <row r="3175" spans="1:8" x14ac:dyDescent="0.2">
      <c r="A3175" s="26" t="s">
        <v>9700</v>
      </c>
      <c r="B3175" s="26" t="s">
        <v>9701</v>
      </c>
      <c r="C3175" s="26">
        <v>4.97</v>
      </c>
      <c r="D3175" s="27" t="str">
        <f t="shared" si="196"/>
        <v>✅High Performer</v>
      </c>
      <c r="E3175" s="27" t="str" cm="1">
        <f t="array" ref="E3175">_xlfn.IFS(C3175&gt;= 4.5,"Excellent",C3175 &gt;=3.5,"Good",C3175&gt;=2.5,"Average",C3175&gt;= 1.5,"Below Avg",C3175&lt;1.5,"Poor")</f>
        <v>Excellent</v>
      </c>
      <c r="F3175" s="27" t="str">
        <f t="shared" si="197"/>
        <v>Top Employee</v>
      </c>
      <c r="G3175" s="58" t="str">
        <f t="shared" si="198"/>
        <v>50% Bonus</v>
      </c>
      <c r="H3175" s="60" t="str">
        <f t="shared" si="199"/>
        <v>Valid</v>
      </c>
    </row>
    <row r="3176" spans="1:8" x14ac:dyDescent="0.2">
      <c r="A3176" s="26" t="s">
        <v>9704</v>
      </c>
      <c r="B3176" s="26" t="s">
        <v>9705</v>
      </c>
      <c r="C3176" s="26">
        <v>2.02</v>
      </c>
      <c r="D3176" s="27" t="str">
        <f t="shared" si="196"/>
        <v>📈Low Performer</v>
      </c>
      <c r="E3176" s="27" t="str" cm="1">
        <f t="array" ref="E3176">_xlfn.IFS(C3176&gt;= 4.5,"Excellent",C3176 &gt;=3.5,"Good",C3176&gt;=2.5,"Average",C3176&gt;= 1.5,"Below Avg",C3176&lt;1.5,"Poor")</f>
        <v>Below Avg</v>
      </c>
      <c r="F3176" s="27" t="str">
        <f t="shared" si="197"/>
        <v>At Risk</v>
      </c>
      <c r="G3176" s="58" t="str">
        <f t="shared" si="198"/>
        <v>No Bonus</v>
      </c>
      <c r="H3176" s="60" t="str">
        <f t="shared" si="199"/>
        <v>Valid</v>
      </c>
    </row>
    <row r="3177" spans="1:8" x14ac:dyDescent="0.2">
      <c r="A3177" s="26" t="s">
        <v>9707</v>
      </c>
      <c r="B3177" s="26" t="s">
        <v>1073</v>
      </c>
      <c r="C3177" s="26">
        <v>1.86</v>
      </c>
      <c r="D3177" s="27" t="str">
        <f t="shared" si="196"/>
        <v>📈Low Performer</v>
      </c>
      <c r="E3177" s="27" t="str" cm="1">
        <f t="array" ref="E3177">_xlfn.IFS(C3177&gt;= 4.5,"Excellent",C3177 &gt;=3.5,"Good",C3177&gt;=2.5,"Average",C3177&gt;= 1.5,"Below Avg",C3177&lt;1.5,"Poor")</f>
        <v>Below Avg</v>
      </c>
      <c r="F3177" s="27" t="str">
        <f t="shared" si="197"/>
        <v>At Risk</v>
      </c>
      <c r="G3177" s="58" t="str">
        <f t="shared" si="198"/>
        <v>No Bonus</v>
      </c>
      <c r="H3177" s="60" t="str">
        <f t="shared" si="199"/>
        <v>Invalid</v>
      </c>
    </row>
    <row r="3178" spans="1:8" x14ac:dyDescent="0.2">
      <c r="A3178" s="26" t="s">
        <v>9709</v>
      </c>
      <c r="B3178" s="26" t="s">
        <v>9710</v>
      </c>
      <c r="C3178" s="26">
        <v>3.44</v>
      </c>
      <c r="D3178" s="27" t="str">
        <f t="shared" si="196"/>
        <v>✅High Performer</v>
      </c>
      <c r="E3178" s="27" t="str" cm="1">
        <f t="array" ref="E3178">_xlfn.IFS(C3178&gt;= 4.5,"Excellent",C3178 &gt;=3.5,"Good",C3178&gt;=2.5,"Average",C3178&gt;= 1.5,"Below Avg",C3178&lt;1.5,"Poor")</f>
        <v>Average</v>
      </c>
      <c r="F3178" s="27" t="str">
        <f t="shared" si="197"/>
        <v>Developing</v>
      </c>
      <c r="G3178" s="58" t="str">
        <f t="shared" si="198"/>
        <v>30% Bonus</v>
      </c>
      <c r="H3178" s="60" t="str">
        <f t="shared" si="199"/>
        <v>Valid</v>
      </c>
    </row>
    <row r="3179" spans="1:8" x14ac:dyDescent="0.2">
      <c r="A3179" s="26" t="s">
        <v>9713</v>
      </c>
      <c r="B3179" s="26" t="s">
        <v>197</v>
      </c>
      <c r="C3179" s="26">
        <v>3.37</v>
      </c>
      <c r="D3179" s="27" t="str">
        <f t="shared" si="196"/>
        <v>✅High Performer</v>
      </c>
      <c r="E3179" s="27" t="str" cm="1">
        <f t="array" ref="E3179">_xlfn.IFS(C3179&gt;= 4.5,"Excellent",C3179 &gt;=3.5,"Good",C3179&gt;=2.5,"Average",C3179&gt;= 1.5,"Below Avg",C3179&lt;1.5,"Poor")</f>
        <v>Average</v>
      </c>
      <c r="F3179" s="27" t="str">
        <f t="shared" si="197"/>
        <v>Developing</v>
      </c>
      <c r="G3179" s="58" t="str">
        <f t="shared" si="198"/>
        <v>30% Bonus</v>
      </c>
      <c r="H3179" s="60" t="str">
        <f t="shared" si="199"/>
        <v>Valid</v>
      </c>
    </row>
    <row r="3180" spans="1:8" x14ac:dyDescent="0.2">
      <c r="A3180" s="26" t="s">
        <v>9715</v>
      </c>
      <c r="B3180" s="26" t="s">
        <v>9472</v>
      </c>
      <c r="C3180" s="26">
        <v>1.89</v>
      </c>
      <c r="D3180" s="27" t="str">
        <f t="shared" si="196"/>
        <v>📈Low Performer</v>
      </c>
      <c r="E3180" s="27" t="str" cm="1">
        <f t="array" ref="E3180">_xlfn.IFS(C3180&gt;= 4.5,"Excellent",C3180 &gt;=3.5,"Good",C3180&gt;=2.5,"Average",C3180&gt;= 1.5,"Below Avg",C3180&lt;1.5,"Poor")</f>
        <v>Below Avg</v>
      </c>
      <c r="F3180" s="27" t="str">
        <f t="shared" si="197"/>
        <v>At Risk</v>
      </c>
      <c r="G3180" s="58" t="str">
        <f t="shared" si="198"/>
        <v>No Bonus</v>
      </c>
      <c r="H3180" s="60" t="str">
        <f t="shared" si="199"/>
        <v>Invalid</v>
      </c>
    </row>
    <row r="3181" spans="1:8" x14ac:dyDescent="0.2">
      <c r="A3181" s="26" t="s">
        <v>9718</v>
      </c>
      <c r="B3181" s="26" t="s">
        <v>3241</v>
      </c>
      <c r="C3181" s="26">
        <v>2.76</v>
      </c>
      <c r="D3181" s="27" t="str">
        <f t="shared" si="196"/>
        <v>📈Low Performer</v>
      </c>
      <c r="E3181" s="27" t="str" cm="1">
        <f t="array" ref="E3181">_xlfn.IFS(C3181&gt;= 4.5,"Excellent",C3181 &gt;=3.5,"Good",C3181&gt;=2.5,"Average",C3181&gt;= 1.5,"Below Avg",C3181&lt;1.5,"Poor")</f>
        <v>Average</v>
      </c>
      <c r="F3181" s="27" t="str">
        <f t="shared" si="197"/>
        <v>Developing</v>
      </c>
      <c r="G3181" s="58" t="str">
        <f t="shared" si="198"/>
        <v>30% Bonus</v>
      </c>
      <c r="H3181" s="60" t="str">
        <f t="shared" si="199"/>
        <v>Valid</v>
      </c>
    </row>
    <row r="3182" spans="1:8" x14ac:dyDescent="0.2">
      <c r="A3182" s="26" t="s">
        <v>9720</v>
      </c>
      <c r="B3182" s="26" t="s">
        <v>9721</v>
      </c>
      <c r="C3182" s="26">
        <v>2.99</v>
      </c>
      <c r="D3182" s="27" t="str">
        <f t="shared" si="196"/>
        <v>📈Low Performer</v>
      </c>
      <c r="E3182" s="27" t="str" cm="1">
        <f t="array" ref="E3182">_xlfn.IFS(C3182&gt;= 4.5,"Excellent",C3182 &gt;=3.5,"Good",C3182&gt;=2.5,"Average",C3182&gt;= 1.5,"Below Avg",C3182&lt;1.5,"Poor")</f>
        <v>Average</v>
      </c>
      <c r="F3182" s="27" t="str">
        <f t="shared" si="197"/>
        <v>Developing</v>
      </c>
      <c r="G3182" s="58" t="str">
        <f t="shared" si="198"/>
        <v>30% Bonus</v>
      </c>
      <c r="H3182" s="60" t="str">
        <f t="shared" si="199"/>
        <v>Valid</v>
      </c>
    </row>
    <row r="3183" spans="1:8" x14ac:dyDescent="0.2">
      <c r="A3183" s="26" t="s">
        <v>9723</v>
      </c>
      <c r="B3183" s="26" t="s">
        <v>9724</v>
      </c>
      <c r="C3183" s="26">
        <v>2.75</v>
      </c>
      <c r="D3183" s="27" t="str">
        <f t="shared" si="196"/>
        <v>📈Low Performer</v>
      </c>
      <c r="E3183" s="27" t="str" cm="1">
        <f t="array" ref="E3183">_xlfn.IFS(C3183&gt;= 4.5,"Excellent",C3183 &gt;=3.5,"Good",C3183&gt;=2.5,"Average",C3183&gt;= 1.5,"Below Avg",C3183&lt;1.5,"Poor")</f>
        <v>Average</v>
      </c>
      <c r="F3183" s="27" t="str">
        <f t="shared" si="197"/>
        <v>Developing</v>
      </c>
      <c r="G3183" s="58" t="str">
        <f t="shared" si="198"/>
        <v>30% Bonus</v>
      </c>
      <c r="H3183" s="60" t="str">
        <f t="shared" si="199"/>
        <v>Valid</v>
      </c>
    </row>
    <row r="3184" spans="1:8" x14ac:dyDescent="0.2">
      <c r="A3184" s="26" t="s">
        <v>9727</v>
      </c>
      <c r="B3184" s="26" t="s">
        <v>8620</v>
      </c>
      <c r="C3184" s="26">
        <v>2.75</v>
      </c>
      <c r="D3184" s="27" t="str">
        <f t="shared" si="196"/>
        <v>📈Low Performer</v>
      </c>
      <c r="E3184" s="27" t="str" cm="1">
        <f t="array" ref="E3184">_xlfn.IFS(C3184&gt;= 4.5,"Excellent",C3184 &gt;=3.5,"Good",C3184&gt;=2.5,"Average",C3184&gt;= 1.5,"Below Avg",C3184&lt;1.5,"Poor")</f>
        <v>Average</v>
      </c>
      <c r="F3184" s="27" t="str">
        <f t="shared" si="197"/>
        <v>Developing</v>
      </c>
      <c r="G3184" s="58" t="str">
        <f t="shared" si="198"/>
        <v>30% Bonus</v>
      </c>
      <c r="H3184" s="60" t="str">
        <f t="shared" si="199"/>
        <v>Valid</v>
      </c>
    </row>
    <row r="3185" spans="1:8" x14ac:dyDescent="0.2">
      <c r="A3185" s="26" t="s">
        <v>9729</v>
      </c>
      <c r="B3185" s="26" t="s">
        <v>6530</v>
      </c>
      <c r="C3185" s="26">
        <v>4.47</v>
      </c>
      <c r="D3185" s="27" t="str">
        <f t="shared" si="196"/>
        <v>✅High Performer</v>
      </c>
      <c r="E3185" s="27" t="str" cm="1">
        <f t="array" ref="E3185">_xlfn.IFS(C3185&gt;= 4.5,"Excellent",C3185 &gt;=3.5,"Good",C3185&gt;=2.5,"Average",C3185&gt;= 1.5,"Below Avg",C3185&lt;1.5,"Poor")</f>
        <v>Good</v>
      </c>
      <c r="F3185" s="27" t="str">
        <f t="shared" si="197"/>
        <v>Developing</v>
      </c>
      <c r="G3185" s="58" t="str">
        <f t="shared" si="198"/>
        <v>30% Bonus</v>
      </c>
      <c r="H3185" s="60" t="str">
        <f t="shared" si="199"/>
        <v>Valid</v>
      </c>
    </row>
    <row r="3186" spans="1:8" x14ac:dyDescent="0.2">
      <c r="A3186" s="26" t="s">
        <v>9731</v>
      </c>
      <c r="B3186" s="26" t="s">
        <v>7741</v>
      </c>
      <c r="C3186" s="26">
        <v>1.73</v>
      </c>
      <c r="D3186" s="27" t="str">
        <f t="shared" si="196"/>
        <v>📈Low Performer</v>
      </c>
      <c r="E3186" s="27" t="str" cm="1">
        <f t="array" ref="E3186">_xlfn.IFS(C3186&gt;= 4.5,"Excellent",C3186 &gt;=3.5,"Good",C3186&gt;=2.5,"Average",C3186&gt;= 1.5,"Below Avg",C3186&lt;1.5,"Poor")</f>
        <v>Below Avg</v>
      </c>
      <c r="F3186" s="27" t="str">
        <f t="shared" si="197"/>
        <v>At Risk</v>
      </c>
      <c r="G3186" s="58" t="str">
        <f t="shared" si="198"/>
        <v>No Bonus</v>
      </c>
      <c r="H3186" s="60" t="str">
        <f t="shared" si="199"/>
        <v>Invalid</v>
      </c>
    </row>
    <row r="3187" spans="1:8" x14ac:dyDescent="0.2">
      <c r="A3187" s="26" t="s">
        <v>9733</v>
      </c>
      <c r="B3187" s="26" t="s">
        <v>9603</v>
      </c>
      <c r="C3187" s="26">
        <v>4.8899999999999997</v>
      </c>
      <c r="D3187" s="27" t="str">
        <f t="shared" si="196"/>
        <v>✅High Performer</v>
      </c>
      <c r="E3187" s="27" t="str" cm="1">
        <f t="array" ref="E3187">_xlfn.IFS(C3187&gt;= 4.5,"Excellent",C3187 &gt;=3.5,"Good",C3187&gt;=2.5,"Average",C3187&gt;= 1.5,"Below Avg",C3187&lt;1.5,"Poor")</f>
        <v>Excellent</v>
      </c>
      <c r="F3187" s="27" t="str">
        <f t="shared" si="197"/>
        <v>Top Employee</v>
      </c>
      <c r="G3187" s="58" t="str">
        <f t="shared" si="198"/>
        <v>50% Bonus</v>
      </c>
      <c r="H3187" s="60" t="str">
        <f t="shared" si="199"/>
        <v>Valid</v>
      </c>
    </row>
    <row r="3188" spans="1:8" x14ac:dyDescent="0.2">
      <c r="A3188" s="26" t="s">
        <v>9735</v>
      </c>
      <c r="B3188" s="26" t="s">
        <v>4891</v>
      </c>
      <c r="C3188" s="26">
        <v>3.99</v>
      </c>
      <c r="D3188" s="27" t="str">
        <f t="shared" si="196"/>
        <v>✅High Performer</v>
      </c>
      <c r="E3188" s="27" t="str" cm="1">
        <f t="array" ref="E3188">_xlfn.IFS(C3188&gt;= 4.5,"Excellent",C3188 &gt;=3.5,"Good",C3188&gt;=2.5,"Average",C3188&gt;= 1.5,"Below Avg",C3188&lt;1.5,"Poor")</f>
        <v>Good</v>
      </c>
      <c r="F3188" s="27" t="str">
        <f t="shared" si="197"/>
        <v>Developing</v>
      </c>
      <c r="G3188" s="58" t="str">
        <f t="shared" si="198"/>
        <v>30% Bonus</v>
      </c>
      <c r="H3188" s="60" t="str">
        <f t="shared" si="199"/>
        <v>Valid</v>
      </c>
    </row>
    <row r="3189" spans="1:8" x14ac:dyDescent="0.2">
      <c r="A3189" s="26" t="s">
        <v>9737</v>
      </c>
      <c r="B3189" s="26" t="s">
        <v>2055</v>
      </c>
      <c r="C3189" s="26">
        <v>2.17</v>
      </c>
      <c r="D3189" s="27" t="str">
        <f t="shared" si="196"/>
        <v>📈Low Performer</v>
      </c>
      <c r="E3189" s="27" t="str" cm="1">
        <f t="array" ref="E3189">_xlfn.IFS(C3189&gt;= 4.5,"Excellent",C3189 &gt;=3.5,"Good",C3189&gt;=2.5,"Average",C3189&gt;= 1.5,"Below Avg",C3189&lt;1.5,"Poor")</f>
        <v>Below Avg</v>
      </c>
      <c r="F3189" s="27" t="str">
        <f t="shared" si="197"/>
        <v>At Risk</v>
      </c>
      <c r="G3189" s="58" t="str">
        <f t="shared" si="198"/>
        <v>No Bonus</v>
      </c>
      <c r="H3189" s="60" t="str">
        <f t="shared" si="199"/>
        <v>Valid</v>
      </c>
    </row>
    <row r="3190" spans="1:8" x14ac:dyDescent="0.2">
      <c r="A3190" s="26" t="s">
        <v>9739</v>
      </c>
      <c r="B3190" s="26" t="s">
        <v>7410</v>
      </c>
      <c r="C3190" s="26">
        <v>2.33</v>
      </c>
      <c r="D3190" s="27" t="str">
        <f t="shared" si="196"/>
        <v>📈Low Performer</v>
      </c>
      <c r="E3190" s="27" t="str" cm="1">
        <f t="array" ref="E3190">_xlfn.IFS(C3190&gt;= 4.5,"Excellent",C3190 &gt;=3.5,"Good",C3190&gt;=2.5,"Average",C3190&gt;= 1.5,"Below Avg",C3190&lt;1.5,"Poor")</f>
        <v>Below Avg</v>
      </c>
      <c r="F3190" s="27" t="str">
        <f t="shared" si="197"/>
        <v>At Risk</v>
      </c>
      <c r="G3190" s="58" t="str">
        <f t="shared" si="198"/>
        <v>No Bonus</v>
      </c>
      <c r="H3190" s="60" t="str">
        <f t="shared" si="199"/>
        <v>Valid</v>
      </c>
    </row>
    <row r="3191" spans="1:8" x14ac:dyDescent="0.2">
      <c r="A3191" s="26" t="s">
        <v>9742</v>
      </c>
      <c r="B3191" s="26" t="s">
        <v>2737</v>
      </c>
      <c r="C3191" s="26">
        <v>4.25</v>
      </c>
      <c r="D3191" s="27" t="str">
        <f t="shared" si="196"/>
        <v>✅High Performer</v>
      </c>
      <c r="E3191" s="27" t="str" cm="1">
        <f t="array" ref="E3191">_xlfn.IFS(C3191&gt;= 4.5,"Excellent",C3191 &gt;=3.5,"Good",C3191&gt;=2.5,"Average",C3191&gt;= 1.5,"Below Avg",C3191&lt;1.5,"Poor")</f>
        <v>Good</v>
      </c>
      <c r="F3191" s="27" t="str">
        <f t="shared" si="197"/>
        <v>Developing</v>
      </c>
      <c r="G3191" s="58" t="str">
        <f t="shared" si="198"/>
        <v>30% Bonus</v>
      </c>
      <c r="H3191" s="60" t="str">
        <f t="shared" si="199"/>
        <v>Valid</v>
      </c>
    </row>
    <row r="3192" spans="1:8" x14ac:dyDescent="0.2">
      <c r="A3192" s="26" t="s">
        <v>9744</v>
      </c>
      <c r="B3192" s="26" t="s">
        <v>1905</v>
      </c>
      <c r="C3192" s="26">
        <v>2.15</v>
      </c>
      <c r="D3192" s="27" t="str">
        <f t="shared" si="196"/>
        <v>📈Low Performer</v>
      </c>
      <c r="E3192" s="27" t="str" cm="1">
        <f t="array" ref="E3192">_xlfn.IFS(C3192&gt;= 4.5,"Excellent",C3192 &gt;=3.5,"Good",C3192&gt;=2.5,"Average",C3192&gt;= 1.5,"Below Avg",C3192&lt;1.5,"Poor")</f>
        <v>Below Avg</v>
      </c>
      <c r="F3192" s="27" t="str">
        <f t="shared" si="197"/>
        <v>At Risk</v>
      </c>
      <c r="G3192" s="58" t="str">
        <f t="shared" si="198"/>
        <v>No Bonus</v>
      </c>
      <c r="H3192" s="60" t="str">
        <f t="shared" si="199"/>
        <v>Valid</v>
      </c>
    </row>
    <row r="3193" spans="1:8" x14ac:dyDescent="0.2">
      <c r="A3193" s="26" t="s">
        <v>9746</v>
      </c>
      <c r="B3193" s="26" t="s">
        <v>7320</v>
      </c>
      <c r="C3193" s="26">
        <v>4.63</v>
      </c>
      <c r="D3193" s="27" t="str">
        <f t="shared" si="196"/>
        <v>✅High Performer</v>
      </c>
      <c r="E3193" s="27" t="str" cm="1">
        <f t="array" ref="E3193">_xlfn.IFS(C3193&gt;= 4.5,"Excellent",C3193 &gt;=3.5,"Good",C3193&gt;=2.5,"Average",C3193&gt;= 1.5,"Below Avg",C3193&lt;1.5,"Poor")</f>
        <v>Excellent</v>
      </c>
      <c r="F3193" s="27" t="str">
        <f t="shared" si="197"/>
        <v>Top Employee</v>
      </c>
      <c r="G3193" s="58" t="str">
        <f t="shared" si="198"/>
        <v>50% Bonus</v>
      </c>
      <c r="H3193" s="60" t="str">
        <f t="shared" si="199"/>
        <v>Valid</v>
      </c>
    </row>
    <row r="3194" spans="1:8" x14ac:dyDescent="0.2">
      <c r="A3194" s="26" t="s">
        <v>9748</v>
      </c>
      <c r="B3194" s="26" t="s">
        <v>4367</v>
      </c>
      <c r="C3194" s="26">
        <v>4.78</v>
      </c>
      <c r="D3194" s="27" t="str">
        <f t="shared" si="196"/>
        <v>✅High Performer</v>
      </c>
      <c r="E3194" s="27" t="str" cm="1">
        <f t="array" ref="E3194">_xlfn.IFS(C3194&gt;= 4.5,"Excellent",C3194 &gt;=3.5,"Good",C3194&gt;=2.5,"Average",C3194&gt;= 1.5,"Below Avg",C3194&lt;1.5,"Poor")</f>
        <v>Excellent</v>
      </c>
      <c r="F3194" s="27" t="str">
        <f t="shared" si="197"/>
        <v>Top Employee</v>
      </c>
      <c r="G3194" s="58" t="str">
        <f t="shared" si="198"/>
        <v>50% Bonus</v>
      </c>
      <c r="H3194" s="60" t="str">
        <f t="shared" si="199"/>
        <v>Valid</v>
      </c>
    </row>
    <row r="3195" spans="1:8" x14ac:dyDescent="0.2">
      <c r="A3195" s="26" t="s">
        <v>9750</v>
      </c>
      <c r="B3195" s="26" t="s">
        <v>9751</v>
      </c>
      <c r="C3195" s="26">
        <v>2.37</v>
      </c>
      <c r="D3195" s="27" t="str">
        <f t="shared" si="196"/>
        <v>📈Low Performer</v>
      </c>
      <c r="E3195" s="27" t="str" cm="1">
        <f t="array" ref="E3195">_xlfn.IFS(C3195&gt;= 4.5,"Excellent",C3195 &gt;=3.5,"Good",C3195&gt;=2.5,"Average",C3195&gt;= 1.5,"Below Avg",C3195&lt;1.5,"Poor")</f>
        <v>Below Avg</v>
      </c>
      <c r="F3195" s="27" t="str">
        <f t="shared" si="197"/>
        <v>At Risk</v>
      </c>
      <c r="G3195" s="58" t="str">
        <f t="shared" si="198"/>
        <v>No Bonus</v>
      </c>
      <c r="H3195" s="60" t="str">
        <f t="shared" si="199"/>
        <v>Valid</v>
      </c>
    </row>
    <row r="3196" spans="1:8" x14ac:dyDescent="0.2">
      <c r="A3196" s="26" t="s">
        <v>9753</v>
      </c>
      <c r="B3196" s="26" t="s">
        <v>614</v>
      </c>
      <c r="C3196" s="26">
        <v>3.59</v>
      </c>
      <c r="D3196" s="27" t="str">
        <f t="shared" si="196"/>
        <v>✅High Performer</v>
      </c>
      <c r="E3196" s="27" t="str" cm="1">
        <f t="array" ref="E3196">_xlfn.IFS(C3196&gt;= 4.5,"Excellent",C3196 &gt;=3.5,"Good",C3196&gt;=2.5,"Average",C3196&gt;= 1.5,"Below Avg",C3196&lt;1.5,"Poor")</f>
        <v>Good</v>
      </c>
      <c r="F3196" s="27" t="str">
        <f t="shared" si="197"/>
        <v>Developing</v>
      </c>
      <c r="G3196" s="58" t="str">
        <f t="shared" si="198"/>
        <v>30% Bonus</v>
      </c>
      <c r="H3196" s="60" t="str">
        <f t="shared" si="199"/>
        <v>Valid</v>
      </c>
    </row>
    <row r="3197" spans="1:8" x14ac:dyDescent="0.2">
      <c r="A3197" s="26" t="s">
        <v>9755</v>
      </c>
      <c r="B3197" s="26" t="s">
        <v>9756</v>
      </c>
      <c r="C3197" s="26">
        <v>3.97</v>
      </c>
      <c r="D3197" s="27" t="str">
        <f t="shared" si="196"/>
        <v>✅High Performer</v>
      </c>
      <c r="E3197" s="27" t="str" cm="1">
        <f t="array" ref="E3197">_xlfn.IFS(C3197&gt;= 4.5,"Excellent",C3197 &gt;=3.5,"Good",C3197&gt;=2.5,"Average",C3197&gt;= 1.5,"Below Avg",C3197&lt;1.5,"Poor")</f>
        <v>Good</v>
      </c>
      <c r="F3197" s="27" t="str">
        <f t="shared" si="197"/>
        <v>Developing</v>
      </c>
      <c r="G3197" s="58" t="str">
        <f t="shared" si="198"/>
        <v>30% Bonus</v>
      </c>
      <c r="H3197" s="60" t="str">
        <f t="shared" si="199"/>
        <v>Valid</v>
      </c>
    </row>
    <row r="3198" spans="1:8" x14ac:dyDescent="0.2">
      <c r="A3198" s="26" t="s">
        <v>9758</v>
      </c>
      <c r="B3198" s="26" t="s">
        <v>8845</v>
      </c>
      <c r="C3198" s="26">
        <v>4.24</v>
      </c>
      <c r="D3198" s="27" t="str">
        <f t="shared" si="196"/>
        <v>✅High Performer</v>
      </c>
      <c r="E3198" s="27" t="str" cm="1">
        <f t="array" ref="E3198">_xlfn.IFS(C3198&gt;= 4.5,"Excellent",C3198 &gt;=3.5,"Good",C3198&gt;=2.5,"Average",C3198&gt;= 1.5,"Below Avg",C3198&lt;1.5,"Poor")</f>
        <v>Good</v>
      </c>
      <c r="F3198" s="27" t="str">
        <f t="shared" si="197"/>
        <v>Developing</v>
      </c>
      <c r="G3198" s="58" t="str">
        <f t="shared" si="198"/>
        <v>30% Bonus</v>
      </c>
      <c r="H3198" s="60" t="str">
        <f t="shared" si="199"/>
        <v>Valid</v>
      </c>
    </row>
    <row r="3199" spans="1:8" x14ac:dyDescent="0.2">
      <c r="A3199" s="26" t="s">
        <v>9760</v>
      </c>
      <c r="B3199" s="26" t="s">
        <v>9401</v>
      </c>
      <c r="C3199" s="26">
        <v>2.5099999999999998</v>
      </c>
      <c r="D3199" s="27" t="str">
        <f t="shared" si="196"/>
        <v>📈Low Performer</v>
      </c>
      <c r="E3199" s="27" t="str" cm="1">
        <f t="array" ref="E3199">_xlfn.IFS(C3199&gt;= 4.5,"Excellent",C3199 &gt;=3.5,"Good",C3199&gt;=2.5,"Average",C3199&gt;= 1.5,"Below Avg",C3199&lt;1.5,"Poor")</f>
        <v>Average</v>
      </c>
      <c r="F3199" s="27" t="str">
        <f t="shared" si="197"/>
        <v>Developing</v>
      </c>
      <c r="G3199" s="58" t="str">
        <f t="shared" si="198"/>
        <v>30% Bonus</v>
      </c>
      <c r="H3199" s="60" t="str">
        <f t="shared" si="199"/>
        <v>Valid</v>
      </c>
    </row>
    <row r="3200" spans="1:8" x14ac:dyDescent="0.2">
      <c r="A3200" s="26" t="s">
        <v>9762</v>
      </c>
      <c r="B3200" s="26" t="s">
        <v>9763</v>
      </c>
      <c r="C3200" s="26">
        <v>3.41</v>
      </c>
      <c r="D3200" s="27" t="str">
        <f t="shared" si="196"/>
        <v>✅High Performer</v>
      </c>
      <c r="E3200" s="27" t="str" cm="1">
        <f t="array" ref="E3200">_xlfn.IFS(C3200&gt;= 4.5,"Excellent",C3200 &gt;=3.5,"Good",C3200&gt;=2.5,"Average",C3200&gt;= 1.5,"Below Avg",C3200&lt;1.5,"Poor")</f>
        <v>Average</v>
      </c>
      <c r="F3200" s="27" t="str">
        <f t="shared" si="197"/>
        <v>Developing</v>
      </c>
      <c r="G3200" s="58" t="str">
        <f t="shared" si="198"/>
        <v>30% Bonus</v>
      </c>
      <c r="H3200" s="60" t="str">
        <f t="shared" si="199"/>
        <v>Valid</v>
      </c>
    </row>
    <row r="3201" spans="1:8" x14ac:dyDescent="0.2">
      <c r="A3201" s="26" t="s">
        <v>9766</v>
      </c>
      <c r="B3201" s="26" t="s">
        <v>6281</v>
      </c>
      <c r="C3201" s="26">
        <v>3.98</v>
      </c>
      <c r="D3201" s="27" t="str">
        <f t="shared" si="196"/>
        <v>✅High Performer</v>
      </c>
      <c r="E3201" s="27" t="str" cm="1">
        <f t="array" ref="E3201">_xlfn.IFS(C3201&gt;= 4.5,"Excellent",C3201 &gt;=3.5,"Good",C3201&gt;=2.5,"Average",C3201&gt;= 1.5,"Below Avg",C3201&lt;1.5,"Poor")</f>
        <v>Good</v>
      </c>
      <c r="F3201" s="27" t="str">
        <f t="shared" si="197"/>
        <v>Developing</v>
      </c>
      <c r="G3201" s="58" t="str">
        <f t="shared" si="198"/>
        <v>30% Bonus</v>
      </c>
      <c r="H3201" s="60" t="str">
        <f t="shared" si="199"/>
        <v>Valid</v>
      </c>
    </row>
    <row r="3202" spans="1:8" x14ac:dyDescent="0.2">
      <c r="A3202" s="26" t="s">
        <v>9768</v>
      </c>
      <c r="B3202" s="26" t="s">
        <v>4367</v>
      </c>
      <c r="C3202" s="26">
        <v>2.09</v>
      </c>
      <c r="D3202" s="27" t="str">
        <f t="shared" si="196"/>
        <v>📈Low Performer</v>
      </c>
      <c r="E3202" s="27" t="str" cm="1">
        <f t="array" ref="E3202">_xlfn.IFS(C3202&gt;= 4.5,"Excellent",C3202 &gt;=3.5,"Good",C3202&gt;=2.5,"Average",C3202&gt;= 1.5,"Below Avg",C3202&lt;1.5,"Poor")</f>
        <v>Below Avg</v>
      </c>
      <c r="F3202" s="27" t="str">
        <f t="shared" si="197"/>
        <v>At Risk</v>
      </c>
      <c r="G3202" s="58" t="str">
        <f t="shared" si="198"/>
        <v>No Bonus</v>
      </c>
      <c r="H3202" s="60" t="str">
        <f t="shared" si="199"/>
        <v>Valid</v>
      </c>
    </row>
    <row r="3203" spans="1:8" x14ac:dyDescent="0.2">
      <c r="A3203" s="26" t="s">
        <v>9770</v>
      </c>
      <c r="B3203" s="26" t="s">
        <v>9771</v>
      </c>
      <c r="C3203" s="26">
        <v>4.92</v>
      </c>
      <c r="D3203" s="27" t="str">
        <f t="shared" si="196"/>
        <v>✅High Performer</v>
      </c>
      <c r="E3203" s="27" t="str" cm="1">
        <f t="array" ref="E3203">_xlfn.IFS(C3203&gt;= 4.5,"Excellent",C3203 &gt;=3.5,"Good",C3203&gt;=2.5,"Average",C3203&gt;= 1.5,"Below Avg",C3203&lt;1.5,"Poor")</f>
        <v>Excellent</v>
      </c>
      <c r="F3203" s="27" t="str">
        <f t="shared" si="197"/>
        <v>Top Employee</v>
      </c>
      <c r="G3203" s="58" t="str">
        <f t="shared" si="198"/>
        <v>50% Bonus</v>
      </c>
      <c r="H3203" s="60" t="str">
        <f t="shared" si="199"/>
        <v>Valid</v>
      </c>
    </row>
    <row r="3204" spans="1:8" x14ac:dyDescent="0.2">
      <c r="A3204" s="26" t="s">
        <v>9773</v>
      </c>
      <c r="B3204" s="26" t="s">
        <v>8278</v>
      </c>
      <c r="C3204" s="26">
        <v>2.66</v>
      </c>
      <c r="D3204" s="27" t="str">
        <f t="shared" ref="D3204:D3267" si="200">IF($C3204&gt;=3,"✅High Performer","📈Low Performer")</f>
        <v>📈Low Performer</v>
      </c>
      <c r="E3204" s="27" t="str" cm="1">
        <f t="array" ref="E3204">_xlfn.IFS(C3204&gt;= 4.5,"Excellent",C3204 &gt;=3.5,"Good",C3204&gt;=2.5,"Average",C3204&gt;= 1.5,"Below Avg",C3204&lt;1.5,"Poor")</f>
        <v>Average</v>
      </c>
      <c r="F3204" s="27" t="str">
        <f t="shared" ref="F3204:F3267" si="201">IF(C3204&gt;=4.5,"Top Employee",IF(C3204&gt;=2.5,"Developing","At Risk"))</f>
        <v>Developing</v>
      </c>
      <c r="G3204" s="58" t="str">
        <f t="shared" ref="G3204:G3267" si="202">IF(AND(C3204&gt;=4.5,C3204&lt;=5),"50% Bonus",IF(AND(C3204&gt;=2.5,C3204&lt;4.5),"30% Bonus","No Bonus"))</f>
        <v>30% Bonus</v>
      </c>
      <c r="H3204" s="60" t="str">
        <f t="shared" ref="H3204:H3267" si="203">IF(OR(C3204&lt;=2,C3204&gt;=5),"Invalid","Valid")</f>
        <v>Valid</v>
      </c>
    </row>
    <row r="3205" spans="1:8" x14ac:dyDescent="0.2">
      <c r="A3205" s="26" t="s">
        <v>9775</v>
      </c>
      <c r="B3205" s="26" t="s">
        <v>2898</v>
      </c>
      <c r="C3205" s="26">
        <v>1.1200000000000001</v>
      </c>
      <c r="D3205" s="27" t="str">
        <f t="shared" si="200"/>
        <v>📈Low Performer</v>
      </c>
      <c r="E3205" s="27" t="str" cm="1">
        <f t="array" ref="E3205">_xlfn.IFS(C3205&gt;= 4.5,"Excellent",C3205 &gt;=3.5,"Good",C3205&gt;=2.5,"Average",C3205&gt;= 1.5,"Below Avg",C3205&lt;1.5,"Poor")</f>
        <v>Poor</v>
      </c>
      <c r="F3205" s="27" t="str">
        <f t="shared" si="201"/>
        <v>At Risk</v>
      </c>
      <c r="G3205" s="58" t="str">
        <f t="shared" si="202"/>
        <v>No Bonus</v>
      </c>
      <c r="H3205" s="60" t="str">
        <f t="shared" si="203"/>
        <v>Invalid</v>
      </c>
    </row>
    <row r="3206" spans="1:8" x14ac:dyDescent="0.2">
      <c r="A3206" s="26" t="s">
        <v>9777</v>
      </c>
      <c r="B3206" s="26" t="s">
        <v>7610</v>
      </c>
      <c r="C3206" s="26">
        <v>4.26</v>
      </c>
      <c r="D3206" s="27" t="str">
        <f t="shared" si="200"/>
        <v>✅High Performer</v>
      </c>
      <c r="E3206" s="27" t="str" cm="1">
        <f t="array" ref="E3206">_xlfn.IFS(C3206&gt;= 4.5,"Excellent",C3206 &gt;=3.5,"Good",C3206&gt;=2.5,"Average",C3206&gt;= 1.5,"Below Avg",C3206&lt;1.5,"Poor")</f>
        <v>Good</v>
      </c>
      <c r="F3206" s="27" t="str">
        <f t="shared" si="201"/>
        <v>Developing</v>
      </c>
      <c r="G3206" s="58" t="str">
        <f t="shared" si="202"/>
        <v>30% Bonus</v>
      </c>
      <c r="H3206" s="60" t="str">
        <f t="shared" si="203"/>
        <v>Valid</v>
      </c>
    </row>
    <row r="3207" spans="1:8" x14ac:dyDescent="0.2">
      <c r="A3207" s="26" t="s">
        <v>9779</v>
      </c>
      <c r="B3207" s="26" t="s">
        <v>6281</v>
      </c>
      <c r="C3207" s="26">
        <v>4.0599999999999996</v>
      </c>
      <c r="D3207" s="27" t="str">
        <f t="shared" si="200"/>
        <v>✅High Performer</v>
      </c>
      <c r="E3207" s="27" t="str" cm="1">
        <f t="array" ref="E3207">_xlfn.IFS(C3207&gt;= 4.5,"Excellent",C3207 &gt;=3.5,"Good",C3207&gt;=2.5,"Average",C3207&gt;= 1.5,"Below Avg",C3207&lt;1.5,"Poor")</f>
        <v>Good</v>
      </c>
      <c r="F3207" s="27" t="str">
        <f t="shared" si="201"/>
        <v>Developing</v>
      </c>
      <c r="G3207" s="58" t="str">
        <f t="shared" si="202"/>
        <v>30% Bonus</v>
      </c>
      <c r="H3207" s="60" t="str">
        <f t="shared" si="203"/>
        <v>Valid</v>
      </c>
    </row>
    <row r="3208" spans="1:8" x14ac:dyDescent="0.2">
      <c r="A3208" s="26" t="s">
        <v>9781</v>
      </c>
      <c r="B3208" s="26" t="s">
        <v>7333</v>
      </c>
      <c r="C3208" s="26">
        <v>2.21</v>
      </c>
      <c r="D3208" s="27" t="str">
        <f t="shared" si="200"/>
        <v>📈Low Performer</v>
      </c>
      <c r="E3208" s="27" t="str" cm="1">
        <f t="array" ref="E3208">_xlfn.IFS(C3208&gt;= 4.5,"Excellent",C3208 &gt;=3.5,"Good",C3208&gt;=2.5,"Average",C3208&gt;= 1.5,"Below Avg",C3208&lt;1.5,"Poor")</f>
        <v>Below Avg</v>
      </c>
      <c r="F3208" s="27" t="str">
        <f t="shared" si="201"/>
        <v>At Risk</v>
      </c>
      <c r="G3208" s="58" t="str">
        <f t="shared" si="202"/>
        <v>No Bonus</v>
      </c>
      <c r="H3208" s="60" t="str">
        <f t="shared" si="203"/>
        <v>Valid</v>
      </c>
    </row>
    <row r="3209" spans="1:8" x14ac:dyDescent="0.2">
      <c r="A3209" s="26" t="s">
        <v>9783</v>
      </c>
      <c r="B3209" s="26" t="s">
        <v>5016</v>
      </c>
      <c r="C3209" s="26">
        <v>4.8600000000000003</v>
      </c>
      <c r="D3209" s="27" t="str">
        <f t="shared" si="200"/>
        <v>✅High Performer</v>
      </c>
      <c r="E3209" s="27" t="str" cm="1">
        <f t="array" ref="E3209">_xlfn.IFS(C3209&gt;= 4.5,"Excellent",C3209 &gt;=3.5,"Good",C3209&gt;=2.5,"Average",C3209&gt;= 1.5,"Below Avg",C3209&lt;1.5,"Poor")</f>
        <v>Excellent</v>
      </c>
      <c r="F3209" s="27" t="str">
        <f t="shared" si="201"/>
        <v>Top Employee</v>
      </c>
      <c r="G3209" s="58" t="str">
        <f t="shared" si="202"/>
        <v>50% Bonus</v>
      </c>
      <c r="H3209" s="60" t="str">
        <f t="shared" si="203"/>
        <v>Valid</v>
      </c>
    </row>
    <row r="3210" spans="1:8" x14ac:dyDescent="0.2">
      <c r="A3210" s="26" t="s">
        <v>9785</v>
      </c>
      <c r="B3210" s="26" t="s">
        <v>5710</v>
      </c>
      <c r="C3210" s="26">
        <v>4.59</v>
      </c>
      <c r="D3210" s="27" t="str">
        <f t="shared" si="200"/>
        <v>✅High Performer</v>
      </c>
      <c r="E3210" s="27" t="str" cm="1">
        <f t="array" ref="E3210">_xlfn.IFS(C3210&gt;= 4.5,"Excellent",C3210 &gt;=3.5,"Good",C3210&gt;=2.5,"Average",C3210&gt;= 1.5,"Below Avg",C3210&lt;1.5,"Poor")</f>
        <v>Excellent</v>
      </c>
      <c r="F3210" s="27" t="str">
        <f t="shared" si="201"/>
        <v>Top Employee</v>
      </c>
      <c r="G3210" s="58" t="str">
        <f t="shared" si="202"/>
        <v>50% Bonus</v>
      </c>
      <c r="H3210" s="60" t="str">
        <f t="shared" si="203"/>
        <v>Valid</v>
      </c>
    </row>
    <row r="3211" spans="1:8" x14ac:dyDescent="0.2">
      <c r="A3211" s="26" t="s">
        <v>9788</v>
      </c>
      <c r="B3211" s="26" t="s">
        <v>1248</v>
      </c>
      <c r="C3211" s="26">
        <v>3.53</v>
      </c>
      <c r="D3211" s="27" t="str">
        <f t="shared" si="200"/>
        <v>✅High Performer</v>
      </c>
      <c r="E3211" s="27" t="str" cm="1">
        <f t="array" ref="E3211">_xlfn.IFS(C3211&gt;= 4.5,"Excellent",C3211 &gt;=3.5,"Good",C3211&gt;=2.5,"Average",C3211&gt;= 1.5,"Below Avg",C3211&lt;1.5,"Poor")</f>
        <v>Good</v>
      </c>
      <c r="F3211" s="27" t="str">
        <f t="shared" si="201"/>
        <v>Developing</v>
      </c>
      <c r="G3211" s="58" t="str">
        <f t="shared" si="202"/>
        <v>30% Bonus</v>
      </c>
      <c r="H3211" s="60" t="str">
        <f t="shared" si="203"/>
        <v>Valid</v>
      </c>
    </row>
    <row r="3212" spans="1:8" x14ac:dyDescent="0.2">
      <c r="A3212" s="26" t="s">
        <v>9790</v>
      </c>
      <c r="B3212" s="26" t="s">
        <v>3525</v>
      </c>
      <c r="C3212" s="26">
        <v>1.06</v>
      </c>
      <c r="D3212" s="27" t="str">
        <f t="shared" si="200"/>
        <v>📈Low Performer</v>
      </c>
      <c r="E3212" s="27" t="str" cm="1">
        <f t="array" ref="E3212">_xlfn.IFS(C3212&gt;= 4.5,"Excellent",C3212 &gt;=3.5,"Good",C3212&gt;=2.5,"Average",C3212&gt;= 1.5,"Below Avg",C3212&lt;1.5,"Poor")</f>
        <v>Poor</v>
      </c>
      <c r="F3212" s="27" t="str">
        <f t="shared" si="201"/>
        <v>At Risk</v>
      </c>
      <c r="G3212" s="58" t="str">
        <f t="shared" si="202"/>
        <v>No Bonus</v>
      </c>
      <c r="H3212" s="60" t="str">
        <f t="shared" si="203"/>
        <v>Invalid</v>
      </c>
    </row>
    <row r="3213" spans="1:8" x14ac:dyDescent="0.2">
      <c r="A3213" s="26" t="s">
        <v>9792</v>
      </c>
      <c r="B3213" s="26" t="s">
        <v>315</v>
      </c>
      <c r="C3213" s="26">
        <v>2.92</v>
      </c>
      <c r="D3213" s="27" t="str">
        <f t="shared" si="200"/>
        <v>📈Low Performer</v>
      </c>
      <c r="E3213" s="27" t="str" cm="1">
        <f t="array" ref="E3213">_xlfn.IFS(C3213&gt;= 4.5,"Excellent",C3213 &gt;=3.5,"Good",C3213&gt;=2.5,"Average",C3213&gt;= 1.5,"Below Avg",C3213&lt;1.5,"Poor")</f>
        <v>Average</v>
      </c>
      <c r="F3213" s="27" t="str">
        <f t="shared" si="201"/>
        <v>Developing</v>
      </c>
      <c r="G3213" s="58" t="str">
        <f t="shared" si="202"/>
        <v>30% Bonus</v>
      </c>
      <c r="H3213" s="60" t="str">
        <f t="shared" si="203"/>
        <v>Valid</v>
      </c>
    </row>
    <row r="3214" spans="1:8" x14ac:dyDescent="0.2">
      <c r="A3214" s="26" t="s">
        <v>9794</v>
      </c>
      <c r="B3214" s="26" t="s">
        <v>3646</v>
      </c>
      <c r="C3214" s="26">
        <v>2.57</v>
      </c>
      <c r="D3214" s="27" t="str">
        <f t="shared" si="200"/>
        <v>📈Low Performer</v>
      </c>
      <c r="E3214" s="27" t="str" cm="1">
        <f t="array" ref="E3214">_xlfn.IFS(C3214&gt;= 4.5,"Excellent",C3214 &gt;=3.5,"Good",C3214&gt;=2.5,"Average",C3214&gt;= 1.5,"Below Avg",C3214&lt;1.5,"Poor")</f>
        <v>Average</v>
      </c>
      <c r="F3214" s="27" t="str">
        <f t="shared" si="201"/>
        <v>Developing</v>
      </c>
      <c r="G3214" s="58" t="str">
        <f t="shared" si="202"/>
        <v>30% Bonus</v>
      </c>
      <c r="H3214" s="60" t="str">
        <f t="shared" si="203"/>
        <v>Valid</v>
      </c>
    </row>
    <row r="3215" spans="1:8" x14ac:dyDescent="0.2">
      <c r="A3215" s="26" t="s">
        <v>9796</v>
      </c>
      <c r="B3215" s="26" t="s">
        <v>9797</v>
      </c>
      <c r="C3215" s="26">
        <v>3.14</v>
      </c>
      <c r="D3215" s="27" t="str">
        <f t="shared" si="200"/>
        <v>✅High Performer</v>
      </c>
      <c r="E3215" s="27" t="str" cm="1">
        <f t="array" ref="E3215">_xlfn.IFS(C3215&gt;= 4.5,"Excellent",C3215 &gt;=3.5,"Good",C3215&gt;=2.5,"Average",C3215&gt;= 1.5,"Below Avg",C3215&lt;1.5,"Poor")</f>
        <v>Average</v>
      </c>
      <c r="F3215" s="27" t="str">
        <f t="shared" si="201"/>
        <v>Developing</v>
      </c>
      <c r="G3215" s="58" t="str">
        <f t="shared" si="202"/>
        <v>30% Bonus</v>
      </c>
      <c r="H3215" s="60" t="str">
        <f t="shared" si="203"/>
        <v>Valid</v>
      </c>
    </row>
    <row r="3216" spans="1:8" x14ac:dyDescent="0.2">
      <c r="A3216" s="26" t="s">
        <v>9799</v>
      </c>
      <c r="B3216" s="26" t="s">
        <v>7816</v>
      </c>
      <c r="C3216" s="26">
        <v>2.13</v>
      </c>
      <c r="D3216" s="27" t="str">
        <f t="shared" si="200"/>
        <v>📈Low Performer</v>
      </c>
      <c r="E3216" s="27" t="str" cm="1">
        <f t="array" ref="E3216">_xlfn.IFS(C3216&gt;= 4.5,"Excellent",C3216 &gt;=3.5,"Good",C3216&gt;=2.5,"Average",C3216&gt;= 1.5,"Below Avg",C3216&lt;1.5,"Poor")</f>
        <v>Below Avg</v>
      </c>
      <c r="F3216" s="27" t="str">
        <f t="shared" si="201"/>
        <v>At Risk</v>
      </c>
      <c r="G3216" s="58" t="str">
        <f t="shared" si="202"/>
        <v>No Bonus</v>
      </c>
      <c r="H3216" s="60" t="str">
        <f t="shared" si="203"/>
        <v>Valid</v>
      </c>
    </row>
    <row r="3217" spans="1:8" x14ac:dyDescent="0.2">
      <c r="A3217" s="26" t="s">
        <v>9801</v>
      </c>
      <c r="B3217" s="26" t="s">
        <v>4804</v>
      </c>
      <c r="C3217" s="26">
        <v>4.49</v>
      </c>
      <c r="D3217" s="27" t="str">
        <f t="shared" si="200"/>
        <v>✅High Performer</v>
      </c>
      <c r="E3217" s="27" t="str" cm="1">
        <f t="array" ref="E3217">_xlfn.IFS(C3217&gt;= 4.5,"Excellent",C3217 &gt;=3.5,"Good",C3217&gt;=2.5,"Average",C3217&gt;= 1.5,"Below Avg",C3217&lt;1.5,"Poor")</f>
        <v>Good</v>
      </c>
      <c r="F3217" s="27" t="str">
        <f t="shared" si="201"/>
        <v>Developing</v>
      </c>
      <c r="G3217" s="58" t="str">
        <f t="shared" si="202"/>
        <v>30% Bonus</v>
      </c>
      <c r="H3217" s="60" t="str">
        <f t="shared" si="203"/>
        <v>Valid</v>
      </c>
    </row>
    <row r="3218" spans="1:8" x14ac:dyDescent="0.2">
      <c r="A3218" s="26" t="s">
        <v>9803</v>
      </c>
      <c r="B3218" s="26" t="s">
        <v>9581</v>
      </c>
      <c r="C3218" s="26">
        <v>2.37</v>
      </c>
      <c r="D3218" s="27" t="str">
        <f t="shared" si="200"/>
        <v>📈Low Performer</v>
      </c>
      <c r="E3218" s="27" t="str" cm="1">
        <f t="array" ref="E3218">_xlfn.IFS(C3218&gt;= 4.5,"Excellent",C3218 &gt;=3.5,"Good",C3218&gt;=2.5,"Average",C3218&gt;= 1.5,"Below Avg",C3218&lt;1.5,"Poor")</f>
        <v>Below Avg</v>
      </c>
      <c r="F3218" s="27" t="str">
        <f t="shared" si="201"/>
        <v>At Risk</v>
      </c>
      <c r="G3218" s="58" t="str">
        <f t="shared" si="202"/>
        <v>No Bonus</v>
      </c>
      <c r="H3218" s="60" t="str">
        <f t="shared" si="203"/>
        <v>Valid</v>
      </c>
    </row>
    <row r="3219" spans="1:8" x14ac:dyDescent="0.2">
      <c r="A3219" s="26" t="s">
        <v>9805</v>
      </c>
      <c r="B3219" s="26" t="s">
        <v>3938</v>
      </c>
      <c r="C3219" s="26">
        <v>4.18</v>
      </c>
      <c r="D3219" s="27" t="str">
        <f t="shared" si="200"/>
        <v>✅High Performer</v>
      </c>
      <c r="E3219" s="27" t="str" cm="1">
        <f t="array" ref="E3219">_xlfn.IFS(C3219&gt;= 4.5,"Excellent",C3219 &gt;=3.5,"Good",C3219&gt;=2.5,"Average",C3219&gt;= 1.5,"Below Avg",C3219&lt;1.5,"Poor")</f>
        <v>Good</v>
      </c>
      <c r="F3219" s="27" t="str">
        <f t="shared" si="201"/>
        <v>Developing</v>
      </c>
      <c r="G3219" s="58" t="str">
        <f t="shared" si="202"/>
        <v>30% Bonus</v>
      </c>
      <c r="H3219" s="60" t="str">
        <f t="shared" si="203"/>
        <v>Valid</v>
      </c>
    </row>
    <row r="3220" spans="1:8" x14ac:dyDescent="0.2">
      <c r="A3220" s="26" t="s">
        <v>9807</v>
      </c>
      <c r="B3220" s="26" t="s">
        <v>4058</v>
      </c>
      <c r="C3220" s="26">
        <v>3.68</v>
      </c>
      <c r="D3220" s="27" t="str">
        <f t="shared" si="200"/>
        <v>✅High Performer</v>
      </c>
      <c r="E3220" s="27" t="str" cm="1">
        <f t="array" ref="E3220">_xlfn.IFS(C3220&gt;= 4.5,"Excellent",C3220 &gt;=3.5,"Good",C3220&gt;=2.5,"Average",C3220&gt;= 1.5,"Below Avg",C3220&lt;1.5,"Poor")</f>
        <v>Good</v>
      </c>
      <c r="F3220" s="27" t="str">
        <f t="shared" si="201"/>
        <v>Developing</v>
      </c>
      <c r="G3220" s="58" t="str">
        <f t="shared" si="202"/>
        <v>30% Bonus</v>
      </c>
      <c r="H3220" s="60" t="str">
        <f t="shared" si="203"/>
        <v>Valid</v>
      </c>
    </row>
    <row r="3221" spans="1:8" x14ac:dyDescent="0.2">
      <c r="A3221" s="26" t="s">
        <v>9809</v>
      </c>
      <c r="B3221" s="26" t="s">
        <v>3590</v>
      </c>
      <c r="C3221" s="26">
        <v>1.38</v>
      </c>
      <c r="D3221" s="27" t="str">
        <f t="shared" si="200"/>
        <v>📈Low Performer</v>
      </c>
      <c r="E3221" s="27" t="str" cm="1">
        <f t="array" ref="E3221">_xlfn.IFS(C3221&gt;= 4.5,"Excellent",C3221 &gt;=3.5,"Good",C3221&gt;=2.5,"Average",C3221&gt;= 1.5,"Below Avg",C3221&lt;1.5,"Poor")</f>
        <v>Poor</v>
      </c>
      <c r="F3221" s="27" t="str">
        <f t="shared" si="201"/>
        <v>At Risk</v>
      </c>
      <c r="G3221" s="58" t="str">
        <f t="shared" si="202"/>
        <v>No Bonus</v>
      </c>
      <c r="H3221" s="60" t="str">
        <f t="shared" si="203"/>
        <v>Invalid</v>
      </c>
    </row>
    <row r="3222" spans="1:8" x14ac:dyDescent="0.2">
      <c r="A3222" s="26" t="s">
        <v>9811</v>
      </c>
      <c r="B3222" s="26" t="s">
        <v>3075</v>
      </c>
      <c r="C3222" s="26">
        <v>1.91</v>
      </c>
      <c r="D3222" s="27" t="str">
        <f t="shared" si="200"/>
        <v>📈Low Performer</v>
      </c>
      <c r="E3222" s="27" t="str" cm="1">
        <f t="array" ref="E3222">_xlfn.IFS(C3222&gt;= 4.5,"Excellent",C3222 &gt;=3.5,"Good",C3222&gt;=2.5,"Average",C3222&gt;= 1.5,"Below Avg",C3222&lt;1.5,"Poor")</f>
        <v>Below Avg</v>
      </c>
      <c r="F3222" s="27" t="str">
        <f t="shared" si="201"/>
        <v>At Risk</v>
      </c>
      <c r="G3222" s="58" t="str">
        <f t="shared" si="202"/>
        <v>No Bonus</v>
      </c>
      <c r="H3222" s="60" t="str">
        <f t="shared" si="203"/>
        <v>Invalid</v>
      </c>
    </row>
    <row r="3223" spans="1:8" x14ac:dyDescent="0.2">
      <c r="A3223" s="26" t="s">
        <v>9813</v>
      </c>
      <c r="B3223" s="26" t="s">
        <v>8097</v>
      </c>
      <c r="C3223" s="26">
        <v>3.3</v>
      </c>
      <c r="D3223" s="27" t="str">
        <f t="shared" si="200"/>
        <v>✅High Performer</v>
      </c>
      <c r="E3223" s="27" t="str" cm="1">
        <f t="array" ref="E3223">_xlfn.IFS(C3223&gt;= 4.5,"Excellent",C3223 &gt;=3.5,"Good",C3223&gt;=2.5,"Average",C3223&gt;= 1.5,"Below Avg",C3223&lt;1.5,"Poor")</f>
        <v>Average</v>
      </c>
      <c r="F3223" s="27" t="str">
        <f t="shared" si="201"/>
        <v>Developing</v>
      </c>
      <c r="G3223" s="58" t="str">
        <f t="shared" si="202"/>
        <v>30% Bonus</v>
      </c>
      <c r="H3223" s="60" t="str">
        <f t="shared" si="203"/>
        <v>Valid</v>
      </c>
    </row>
    <row r="3224" spans="1:8" x14ac:dyDescent="0.2">
      <c r="A3224" s="26" t="s">
        <v>9815</v>
      </c>
      <c r="B3224" s="26" t="s">
        <v>9816</v>
      </c>
      <c r="C3224" s="26">
        <v>3.98</v>
      </c>
      <c r="D3224" s="27" t="str">
        <f t="shared" si="200"/>
        <v>✅High Performer</v>
      </c>
      <c r="E3224" s="27" t="str" cm="1">
        <f t="array" ref="E3224">_xlfn.IFS(C3224&gt;= 4.5,"Excellent",C3224 &gt;=3.5,"Good",C3224&gt;=2.5,"Average",C3224&gt;= 1.5,"Below Avg",C3224&lt;1.5,"Poor")</f>
        <v>Good</v>
      </c>
      <c r="F3224" s="27" t="str">
        <f t="shared" si="201"/>
        <v>Developing</v>
      </c>
      <c r="G3224" s="58" t="str">
        <f t="shared" si="202"/>
        <v>30% Bonus</v>
      </c>
      <c r="H3224" s="60" t="str">
        <f t="shared" si="203"/>
        <v>Valid</v>
      </c>
    </row>
    <row r="3225" spans="1:8" x14ac:dyDescent="0.2">
      <c r="A3225" s="26" t="s">
        <v>9819</v>
      </c>
      <c r="B3225" s="26" t="s">
        <v>3807</v>
      </c>
      <c r="C3225" s="26">
        <v>3.43</v>
      </c>
      <c r="D3225" s="27" t="str">
        <f t="shared" si="200"/>
        <v>✅High Performer</v>
      </c>
      <c r="E3225" s="27" t="str" cm="1">
        <f t="array" ref="E3225">_xlfn.IFS(C3225&gt;= 4.5,"Excellent",C3225 &gt;=3.5,"Good",C3225&gt;=2.5,"Average",C3225&gt;= 1.5,"Below Avg",C3225&lt;1.5,"Poor")</f>
        <v>Average</v>
      </c>
      <c r="F3225" s="27" t="str">
        <f t="shared" si="201"/>
        <v>Developing</v>
      </c>
      <c r="G3225" s="58" t="str">
        <f t="shared" si="202"/>
        <v>30% Bonus</v>
      </c>
      <c r="H3225" s="60" t="str">
        <f t="shared" si="203"/>
        <v>Valid</v>
      </c>
    </row>
    <row r="3226" spans="1:8" x14ac:dyDescent="0.2">
      <c r="A3226" s="26" t="s">
        <v>9821</v>
      </c>
      <c r="B3226" s="26" t="s">
        <v>8049</v>
      </c>
      <c r="C3226" s="26">
        <v>1.29</v>
      </c>
      <c r="D3226" s="27" t="str">
        <f t="shared" si="200"/>
        <v>📈Low Performer</v>
      </c>
      <c r="E3226" s="27" t="str" cm="1">
        <f t="array" ref="E3226">_xlfn.IFS(C3226&gt;= 4.5,"Excellent",C3226 &gt;=3.5,"Good",C3226&gt;=2.5,"Average",C3226&gt;= 1.5,"Below Avg",C3226&lt;1.5,"Poor")</f>
        <v>Poor</v>
      </c>
      <c r="F3226" s="27" t="str">
        <f t="shared" si="201"/>
        <v>At Risk</v>
      </c>
      <c r="G3226" s="58" t="str">
        <f t="shared" si="202"/>
        <v>No Bonus</v>
      </c>
      <c r="H3226" s="60" t="str">
        <f t="shared" si="203"/>
        <v>Invalid</v>
      </c>
    </row>
    <row r="3227" spans="1:8" x14ac:dyDescent="0.2">
      <c r="A3227" s="26" t="s">
        <v>9823</v>
      </c>
      <c r="B3227" s="26" t="s">
        <v>7683</v>
      </c>
      <c r="C3227" s="26">
        <v>3.72</v>
      </c>
      <c r="D3227" s="27" t="str">
        <f t="shared" si="200"/>
        <v>✅High Performer</v>
      </c>
      <c r="E3227" s="27" t="str" cm="1">
        <f t="array" ref="E3227">_xlfn.IFS(C3227&gt;= 4.5,"Excellent",C3227 &gt;=3.5,"Good",C3227&gt;=2.5,"Average",C3227&gt;= 1.5,"Below Avg",C3227&lt;1.5,"Poor")</f>
        <v>Good</v>
      </c>
      <c r="F3227" s="27" t="str">
        <f t="shared" si="201"/>
        <v>Developing</v>
      </c>
      <c r="G3227" s="58" t="str">
        <f t="shared" si="202"/>
        <v>30% Bonus</v>
      </c>
      <c r="H3227" s="60" t="str">
        <f t="shared" si="203"/>
        <v>Valid</v>
      </c>
    </row>
    <row r="3228" spans="1:8" x14ac:dyDescent="0.2">
      <c r="A3228" s="26" t="s">
        <v>9825</v>
      </c>
      <c r="B3228" s="26" t="s">
        <v>9826</v>
      </c>
      <c r="C3228" s="26">
        <v>3.52</v>
      </c>
      <c r="D3228" s="27" t="str">
        <f t="shared" si="200"/>
        <v>✅High Performer</v>
      </c>
      <c r="E3228" s="27" t="str" cm="1">
        <f t="array" ref="E3228">_xlfn.IFS(C3228&gt;= 4.5,"Excellent",C3228 &gt;=3.5,"Good",C3228&gt;=2.5,"Average",C3228&gt;= 1.5,"Below Avg",C3228&lt;1.5,"Poor")</f>
        <v>Good</v>
      </c>
      <c r="F3228" s="27" t="str">
        <f t="shared" si="201"/>
        <v>Developing</v>
      </c>
      <c r="G3228" s="58" t="str">
        <f t="shared" si="202"/>
        <v>30% Bonus</v>
      </c>
      <c r="H3228" s="60" t="str">
        <f t="shared" si="203"/>
        <v>Valid</v>
      </c>
    </row>
    <row r="3229" spans="1:8" x14ac:dyDescent="0.2">
      <c r="A3229" s="26" t="s">
        <v>9828</v>
      </c>
      <c r="B3229" s="26" t="s">
        <v>7802</v>
      </c>
      <c r="C3229" s="26">
        <v>3.56</v>
      </c>
      <c r="D3229" s="27" t="str">
        <f t="shared" si="200"/>
        <v>✅High Performer</v>
      </c>
      <c r="E3229" s="27" t="str" cm="1">
        <f t="array" ref="E3229">_xlfn.IFS(C3229&gt;= 4.5,"Excellent",C3229 &gt;=3.5,"Good",C3229&gt;=2.5,"Average",C3229&gt;= 1.5,"Below Avg",C3229&lt;1.5,"Poor")</f>
        <v>Good</v>
      </c>
      <c r="F3229" s="27" t="str">
        <f t="shared" si="201"/>
        <v>Developing</v>
      </c>
      <c r="G3229" s="58" t="str">
        <f t="shared" si="202"/>
        <v>30% Bonus</v>
      </c>
      <c r="H3229" s="60" t="str">
        <f t="shared" si="203"/>
        <v>Valid</v>
      </c>
    </row>
    <row r="3230" spans="1:8" x14ac:dyDescent="0.2">
      <c r="A3230" s="26" t="s">
        <v>9830</v>
      </c>
      <c r="B3230" s="26" t="s">
        <v>2402</v>
      </c>
      <c r="C3230" s="26">
        <v>3.66</v>
      </c>
      <c r="D3230" s="27" t="str">
        <f t="shared" si="200"/>
        <v>✅High Performer</v>
      </c>
      <c r="E3230" s="27" t="str" cm="1">
        <f t="array" ref="E3230">_xlfn.IFS(C3230&gt;= 4.5,"Excellent",C3230 &gt;=3.5,"Good",C3230&gt;=2.5,"Average",C3230&gt;= 1.5,"Below Avg",C3230&lt;1.5,"Poor")</f>
        <v>Good</v>
      </c>
      <c r="F3230" s="27" t="str">
        <f t="shared" si="201"/>
        <v>Developing</v>
      </c>
      <c r="G3230" s="58" t="str">
        <f t="shared" si="202"/>
        <v>30% Bonus</v>
      </c>
      <c r="H3230" s="60" t="str">
        <f t="shared" si="203"/>
        <v>Valid</v>
      </c>
    </row>
    <row r="3231" spans="1:8" x14ac:dyDescent="0.2">
      <c r="A3231" s="26" t="s">
        <v>9832</v>
      </c>
      <c r="B3231" s="26" t="s">
        <v>9833</v>
      </c>
      <c r="C3231" s="26">
        <v>4.68</v>
      </c>
      <c r="D3231" s="27" t="str">
        <f t="shared" si="200"/>
        <v>✅High Performer</v>
      </c>
      <c r="E3231" s="27" t="str" cm="1">
        <f t="array" ref="E3231">_xlfn.IFS(C3231&gt;= 4.5,"Excellent",C3231 &gt;=3.5,"Good",C3231&gt;=2.5,"Average",C3231&gt;= 1.5,"Below Avg",C3231&lt;1.5,"Poor")</f>
        <v>Excellent</v>
      </c>
      <c r="F3231" s="27" t="str">
        <f t="shared" si="201"/>
        <v>Top Employee</v>
      </c>
      <c r="G3231" s="58" t="str">
        <f t="shared" si="202"/>
        <v>50% Bonus</v>
      </c>
      <c r="H3231" s="60" t="str">
        <f t="shared" si="203"/>
        <v>Valid</v>
      </c>
    </row>
    <row r="3232" spans="1:8" x14ac:dyDescent="0.2">
      <c r="A3232" s="26" t="s">
        <v>9835</v>
      </c>
      <c r="B3232" s="26" t="s">
        <v>2505</v>
      </c>
      <c r="C3232" s="26">
        <v>1.32</v>
      </c>
      <c r="D3232" s="27" t="str">
        <f t="shared" si="200"/>
        <v>📈Low Performer</v>
      </c>
      <c r="E3232" s="27" t="str" cm="1">
        <f t="array" ref="E3232">_xlfn.IFS(C3232&gt;= 4.5,"Excellent",C3232 &gt;=3.5,"Good",C3232&gt;=2.5,"Average",C3232&gt;= 1.5,"Below Avg",C3232&lt;1.5,"Poor")</f>
        <v>Poor</v>
      </c>
      <c r="F3232" s="27" t="str">
        <f t="shared" si="201"/>
        <v>At Risk</v>
      </c>
      <c r="G3232" s="58" t="str">
        <f t="shared" si="202"/>
        <v>No Bonus</v>
      </c>
      <c r="H3232" s="60" t="str">
        <f t="shared" si="203"/>
        <v>Invalid</v>
      </c>
    </row>
    <row r="3233" spans="1:8" x14ac:dyDescent="0.2">
      <c r="A3233" s="26" t="s">
        <v>9837</v>
      </c>
      <c r="B3233" s="26" t="s">
        <v>9838</v>
      </c>
      <c r="C3233" s="26">
        <v>3.47</v>
      </c>
      <c r="D3233" s="27" t="str">
        <f t="shared" si="200"/>
        <v>✅High Performer</v>
      </c>
      <c r="E3233" s="27" t="str" cm="1">
        <f t="array" ref="E3233">_xlfn.IFS(C3233&gt;= 4.5,"Excellent",C3233 &gt;=3.5,"Good",C3233&gt;=2.5,"Average",C3233&gt;= 1.5,"Below Avg",C3233&lt;1.5,"Poor")</f>
        <v>Average</v>
      </c>
      <c r="F3233" s="27" t="str">
        <f t="shared" si="201"/>
        <v>Developing</v>
      </c>
      <c r="G3233" s="58" t="str">
        <f t="shared" si="202"/>
        <v>30% Bonus</v>
      </c>
      <c r="H3233" s="60" t="str">
        <f t="shared" si="203"/>
        <v>Valid</v>
      </c>
    </row>
    <row r="3234" spans="1:8" x14ac:dyDescent="0.2">
      <c r="A3234" s="26" t="s">
        <v>9840</v>
      </c>
      <c r="B3234" s="26" t="s">
        <v>7474</v>
      </c>
      <c r="C3234" s="26">
        <v>2.39</v>
      </c>
      <c r="D3234" s="27" t="str">
        <f t="shared" si="200"/>
        <v>📈Low Performer</v>
      </c>
      <c r="E3234" s="27" t="str" cm="1">
        <f t="array" ref="E3234">_xlfn.IFS(C3234&gt;= 4.5,"Excellent",C3234 &gt;=3.5,"Good",C3234&gt;=2.5,"Average",C3234&gt;= 1.5,"Below Avg",C3234&lt;1.5,"Poor")</f>
        <v>Below Avg</v>
      </c>
      <c r="F3234" s="27" t="str">
        <f t="shared" si="201"/>
        <v>At Risk</v>
      </c>
      <c r="G3234" s="58" t="str">
        <f t="shared" si="202"/>
        <v>No Bonus</v>
      </c>
      <c r="H3234" s="60" t="str">
        <f t="shared" si="203"/>
        <v>Valid</v>
      </c>
    </row>
    <row r="3235" spans="1:8" x14ac:dyDescent="0.2">
      <c r="A3235" s="26" t="s">
        <v>9843</v>
      </c>
      <c r="B3235" s="26" t="s">
        <v>9844</v>
      </c>
      <c r="C3235" s="26">
        <v>1.32</v>
      </c>
      <c r="D3235" s="27" t="str">
        <f t="shared" si="200"/>
        <v>📈Low Performer</v>
      </c>
      <c r="E3235" s="27" t="str" cm="1">
        <f t="array" ref="E3235">_xlfn.IFS(C3235&gt;= 4.5,"Excellent",C3235 &gt;=3.5,"Good",C3235&gt;=2.5,"Average",C3235&gt;= 1.5,"Below Avg",C3235&lt;1.5,"Poor")</f>
        <v>Poor</v>
      </c>
      <c r="F3235" s="27" t="str">
        <f t="shared" si="201"/>
        <v>At Risk</v>
      </c>
      <c r="G3235" s="58" t="str">
        <f t="shared" si="202"/>
        <v>No Bonus</v>
      </c>
      <c r="H3235" s="60" t="str">
        <f t="shared" si="203"/>
        <v>Invalid</v>
      </c>
    </row>
    <row r="3236" spans="1:8" x14ac:dyDescent="0.2">
      <c r="A3236" s="26" t="s">
        <v>9846</v>
      </c>
      <c r="B3236" s="26" t="s">
        <v>7789</v>
      </c>
      <c r="C3236" s="26">
        <v>1.84</v>
      </c>
      <c r="D3236" s="27" t="str">
        <f t="shared" si="200"/>
        <v>📈Low Performer</v>
      </c>
      <c r="E3236" s="27" t="str" cm="1">
        <f t="array" ref="E3236">_xlfn.IFS(C3236&gt;= 4.5,"Excellent",C3236 &gt;=3.5,"Good",C3236&gt;=2.5,"Average",C3236&gt;= 1.5,"Below Avg",C3236&lt;1.5,"Poor")</f>
        <v>Below Avg</v>
      </c>
      <c r="F3236" s="27" t="str">
        <f t="shared" si="201"/>
        <v>At Risk</v>
      </c>
      <c r="G3236" s="58" t="str">
        <f t="shared" si="202"/>
        <v>No Bonus</v>
      </c>
      <c r="H3236" s="60" t="str">
        <f t="shared" si="203"/>
        <v>Invalid</v>
      </c>
    </row>
    <row r="3237" spans="1:8" x14ac:dyDescent="0.2">
      <c r="A3237" s="26" t="s">
        <v>9848</v>
      </c>
      <c r="B3237" s="26" t="s">
        <v>9849</v>
      </c>
      <c r="C3237" s="26">
        <v>4.3499999999999996</v>
      </c>
      <c r="D3237" s="27" t="str">
        <f t="shared" si="200"/>
        <v>✅High Performer</v>
      </c>
      <c r="E3237" s="27" t="str" cm="1">
        <f t="array" ref="E3237">_xlfn.IFS(C3237&gt;= 4.5,"Excellent",C3237 &gt;=3.5,"Good",C3237&gt;=2.5,"Average",C3237&gt;= 1.5,"Below Avg",C3237&lt;1.5,"Poor")</f>
        <v>Good</v>
      </c>
      <c r="F3237" s="27" t="str">
        <f t="shared" si="201"/>
        <v>Developing</v>
      </c>
      <c r="G3237" s="58" t="str">
        <f t="shared" si="202"/>
        <v>30% Bonus</v>
      </c>
      <c r="H3237" s="60" t="str">
        <f t="shared" si="203"/>
        <v>Valid</v>
      </c>
    </row>
    <row r="3238" spans="1:8" x14ac:dyDescent="0.2">
      <c r="A3238" s="26" t="s">
        <v>9851</v>
      </c>
      <c r="B3238" s="26" t="s">
        <v>1290</v>
      </c>
      <c r="C3238" s="26">
        <v>1.29</v>
      </c>
      <c r="D3238" s="27" t="str">
        <f t="shared" si="200"/>
        <v>📈Low Performer</v>
      </c>
      <c r="E3238" s="27" t="str" cm="1">
        <f t="array" ref="E3238">_xlfn.IFS(C3238&gt;= 4.5,"Excellent",C3238 &gt;=3.5,"Good",C3238&gt;=2.5,"Average",C3238&gt;= 1.5,"Below Avg",C3238&lt;1.5,"Poor")</f>
        <v>Poor</v>
      </c>
      <c r="F3238" s="27" t="str">
        <f t="shared" si="201"/>
        <v>At Risk</v>
      </c>
      <c r="G3238" s="58" t="str">
        <f t="shared" si="202"/>
        <v>No Bonus</v>
      </c>
      <c r="H3238" s="60" t="str">
        <f t="shared" si="203"/>
        <v>Invalid</v>
      </c>
    </row>
    <row r="3239" spans="1:8" x14ac:dyDescent="0.2">
      <c r="A3239" s="26" t="s">
        <v>9853</v>
      </c>
      <c r="B3239" s="26" t="s">
        <v>5136</v>
      </c>
      <c r="C3239" s="26">
        <v>3.91</v>
      </c>
      <c r="D3239" s="27" t="str">
        <f t="shared" si="200"/>
        <v>✅High Performer</v>
      </c>
      <c r="E3239" s="27" t="str" cm="1">
        <f t="array" ref="E3239">_xlfn.IFS(C3239&gt;= 4.5,"Excellent",C3239 &gt;=3.5,"Good",C3239&gt;=2.5,"Average",C3239&gt;= 1.5,"Below Avg",C3239&lt;1.5,"Poor")</f>
        <v>Good</v>
      </c>
      <c r="F3239" s="27" t="str">
        <f t="shared" si="201"/>
        <v>Developing</v>
      </c>
      <c r="G3239" s="58" t="str">
        <f t="shared" si="202"/>
        <v>30% Bonus</v>
      </c>
      <c r="H3239" s="60" t="str">
        <f t="shared" si="203"/>
        <v>Valid</v>
      </c>
    </row>
    <row r="3240" spans="1:8" x14ac:dyDescent="0.2">
      <c r="A3240" s="26" t="s">
        <v>9855</v>
      </c>
      <c r="B3240" s="26" t="s">
        <v>998</v>
      </c>
      <c r="C3240" s="26">
        <v>3.37</v>
      </c>
      <c r="D3240" s="27" t="str">
        <f t="shared" si="200"/>
        <v>✅High Performer</v>
      </c>
      <c r="E3240" s="27" t="str" cm="1">
        <f t="array" ref="E3240">_xlfn.IFS(C3240&gt;= 4.5,"Excellent",C3240 &gt;=3.5,"Good",C3240&gt;=2.5,"Average",C3240&gt;= 1.5,"Below Avg",C3240&lt;1.5,"Poor")</f>
        <v>Average</v>
      </c>
      <c r="F3240" s="27" t="str">
        <f t="shared" si="201"/>
        <v>Developing</v>
      </c>
      <c r="G3240" s="58" t="str">
        <f t="shared" si="202"/>
        <v>30% Bonus</v>
      </c>
      <c r="H3240" s="60" t="str">
        <f t="shared" si="203"/>
        <v>Valid</v>
      </c>
    </row>
    <row r="3241" spans="1:8" x14ac:dyDescent="0.2">
      <c r="A3241" s="26" t="s">
        <v>9857</v>
      </c>
      <c r="B3241" s="26" t="s">
        <v>3272</v>
      </c>
      <c r="C3241" s="26">
        <v>3.97</v>
      </c>
      <c r="D3241" s="27" t="str">
        <f t="shared" si="200"/>
        <v>✅High Performer</v>
      </c>
      <c r="E3241" s="27" t="str" cm="1">
        <f t="array" ref="E3241">_xlfn.IFS(C3241&gt;= 4.5,"Excellent",C3241 &gt;=3.5,"Good",C3241&gt;=2.5,"Average",C3241&gt;= 1.5,"Below Avg",C3241&lt;1.5,"Poor")</f>
        <v>Good</v>
      </c>
      <c r="F3241" s="27" t="str">
        <f t="shared" si="201"/>
        <v>Developing</v>
      </c>
      <c r="G3241" s="58" t="str">
        <f t="shared" si="202"/>
        <v>30% Bonus</v>
      </c>
      <c r="H3241" s="60" t="str">
        <f t="shared" si="203"/>
        <v>Valid</v>
      </c>
    </row>
    <row r="3242" spans="1:8" x14ac:dyDescent="0.2">
      <c r="A3242" s="26" t="s">
        <v>9859</v>
      </c>
      <c r="B3242" s="26" t="s">
        <v>9860</v>
      </c>
      <c r="C3242" s="26">
        <v>2.06</v>
      </c>
      <c r="D3242" s="27" t="str">
        <f t="shared" si="200"/>
        <v>📈Low Performer</v>
      </c>
      <c r="E3242" s="27" t="str" cm="1">
        <f t="array" ref="E3242">_xlfn.IFS(C3242&gt;= 4.5,"Excellent",C3242 &gt;=3.5,"Good",C3242&gt;=2.5,"Average",C3242&gt;= 1.5,"Below Avg",C3242&lt;1.5,"Poor")</f>
        <v>Below Avg</v>
      </c>
      <c r="F3242" s="27" t="str">
        <f t="shared" si="201"/>
        <v>At Risk</v>
      </c>
      <c r="G3242" s="58" t="str">
        <f t="shared" si="202"/>
        <v>No Bonus</v>
      </c>
      <c r="H3242" s="60" t="str">
        <f t="shared" si="203"/>
        <v>Valid</v>
      </c>
    </row>
    <row r="3243" spans="1:8" x14ac:dyDescent="0.2">
      <c r="A3243" s="26" t="s">
        <v>9862</v>
      </c>
      <c r="B3243" s="26" t="s">
        <v>1114</v>
      </c>
      <c r="C3243" s="26">
        <v>2.35</v>
      </c>
      <c r="D3243" s="27" t="str">
        <f t="shared" si="200"/>
        <v>📈Low Performer</v>
      </c>
      <c r="E3243" s="27" t="str" cm="1">
        <f t="array" ref="E3243">_xlfn.IFS(C3243&gt;= 4.5,"Excellent",C3243 &gt;=3.5,"Good",C3243&gt;=2.5,"Average",C3243&gt;= 1.5,"Below Avg",C3243&lt;1.5,"Poor")</f>
        <v>Below Avg</v>
      </c>
      <c r="F3243" s="27" t="str">
        <f t="shared" si="201"/>
        <v>At Risk</v>
      </c>
      <c r="G3243" s="58" t="str">
        <f t="shared" si="202"/>
        <v>No Bonus</v>
      </c>
      <c r="H3243" s="60" t="str">
        <f t="shared" si="203"/>
        <v>Valid</v>
      </c>
    </row>
    <row r="3244" spans="1:8" x14ac:dyDescent="0.2">
      <c r="A3244" s="26" t="s">
        <v>9864</v>
      </c>
      <c r="B3244" s="26" t="s">
        <v>1582</v>
      </c>
      <c r="C3244" s="26">
        <v>4.42</v>
      </c>
      <c r="D3244" s="27" t="str">
        <f t="shared" si="200"/>
        <v>✅High Performer</v>
      </c>
      <c r="E3244" s="27" t="str" cm="1">
        <f t="array" ref="E3244">_xlfn.IFS(C3244&gt;= 4.5,"Excellent",C3244 &gt;=3.5,"Good",C3244&gt;=2.5,"Average",C3244&gt;= 1.5,"Below Avg",C3244&lt;1.5,"Poor")</f>
        <v>Good</v>
      </c>
      <c r="F3244" s="27" t="str">
        <f t="shared" si="201"/>
        <v>Developing</v>
      </c>
      <c r="G3244" s="58" t="str">
        <f t="shared" si="202"/>
        <v>30% Bonus</v>
      </c>
      <c r="H3244" s="60" t="str">
        <f t="shared" si="203"/>
        <v>Valid</v>
      </c>
    </row>
    <row r="3245" spans="1:8" x14ac:dyDescent="0.2">
      <c r="A3245" s="26" t="s">
        <v>9866</v>
      </c>
      <c r="B3245" s="26" t="s">
        <v>2341</v>
      </c>
      <c r="C3245" s="26">
        <v>3.18</v>
      </c>
      <c r="D3245" s="27" t="str">
        <f t="shared" si="200"/>
        <v>✅High Performer</v>
      </c>
      <c r="E3245" s="27" t="str" cm="1">
        <f t="array" ref="E3245">_xlfn.IFS(C3245&gt;= 4.5,"Excellent",C3245 &gt;=3.5,"Good",C3245&gt;=2.5,"Average",C3245&gt;= 1.5,"Below Avg",C3245&lt;1.5,"Poor")</f>
        <v>Average</v>
      </c>
      <c r="F3245" s="27" t="str">
        <f t="shared" si="201"/>
        <v>Developing</v>
      </c>
      <c r="G3245" s="58" t="str">
        <f t="shared" si="202"/>
        <v>30% Bonus</v>
      </c>
      <c r="H3245" s="60" t="str">
        <f t="shared" si="203"/>
        <v>Valid</v>
      </c>
    </row>
    <row r="3246" spans="1:8" x14ac:dyDescent="0.2">
      <c r="A3246" s="26" t="s">
        <v>9868</v>
      </c>
      <c r="B3246" s="26" t="s">
        <v>9869</v>
      </c>
      <c r="C3246" s="26">
        <v>2.21</v>
      </c>
      <c r="D3246" s="27" t="str">
        <f t="shared" si="200"/>
        <v>📈Low Performer</v>
      </c>
      <c r="E3246" s="27" t="str" cm="1">
        <f t="array" ref="E3246">_xlfn.IFS(C3246&gt;= 4.5,"Excellent",C3246 &gt;=3.5,"Good",C3246&gt;=2.5,"Average",C3246&gt;= 1.5,"Below Avg",C3246&lt;1.5,"Poor")</f>
        <v>Below Avg</v>
      </c>
      <c r="F3246" s="27" t="str">
        <f t="shared" si="201"/>
        <v>At Risk</v>
      </c>
      <c r="G3246" s="58" t="str">
        <f t="shared" si="202"/>
        <v>No Bonus</v>
      </c>
      <c r="H3246" s="60" t="str">
        <f t="shared" si="203"/>
        <v>Valid</v>
      </c>
    </row>
    <row r="3247" spans="1:8" x14ac:dyDescent="0.2">
      <c r="A3247" s="26" t="s">
        <v>9871</v>
      </c>
      <c r="B3247" s="26" t="s">
        <v>3378</v>
      </c>
      <c r="C3247" s="26">
        <v>1</v>
      </c>
      <c r="D3247" s="27" t="str">
        <f t="shared" si="200"/>
        <v>📈Low Performer</v>
      </c>
      <c r="E3247" s="27" t="str" cm="1">
        <f t="array" ref="E3247">_xlfn.IFS(C3247&gt;= 4.5,"Excellent",C3247 &gt;=3.5,"Good",C3247&gt;=2.5,"Average",C3247&gt;= 1.5,"Below Avg",C3247&lt;1.5,"Poor")</f>
        <v>Poor</v>
      </c>
      <c r="F3247" s="27" t="str">
        <f t="shared" si="201"/>
        <v>At Risk</v>
      </c>
      <c r="G3247" s="58" t="str">
        <f t="shared" si="202"/>
        <v>No Bonus</v>
      </c>
      <c r="H3247" s="60" t="str">
        <f t="shared" si="203"/>
        <v>Invalid</v>
      </c>
    </row>
    <row r="3248" spans="1:8" x14ac:dyDescent="0.2">
      <c r="A3248" s="26" t="s">
        <v>9872</v>
      </c>
      <c r="B3248" s="26" t="s">
        <v>8175</v>
      </c>
      <c r="C3248" s="26">
        <v>1.46</v>
      </c>
      <c r="D3248" s="27" t="str">
        <f t="shared" si="200"/>
        <v>📈Low Performer</v>
      </c>
      <c r="E3248" s="27" t="str" cm="1">
        <f t="array" ref="E3248">_xlfn.IFS(C3248&gt;= 4.5,"Excellent",C3248 &gt;=3.5,"Good",C3248&gt;=2.5,"Average",C3248&gt;= 1.5,"Below Avg",C3248&lt;1.5,"Poor")</f>
        <v>Poor</v>
      </c>
      <c r="F3248" s="27" t="str">
        <f t="shared" si="201"/>
        <v>At Risk</v>
      </c>
      <c r="G3248" s="58" t="str">
        <f t="shared" si="202"/>
        <v>No Bonus</v>
      </c>
      <c r="H3248" s="60" t="str">
        <f t="shared" si="203"/>
        <v>Invalid</v>
      </c>
    </row>
    <row r="3249" spans="1:8" x14ac:dyDescent="0.2">
      <c r="A3249" s="26" t="s">
        <v>9874</v>
      </c>
      <c r="B3249" s="26" t="s">
        <v>9875</v>
      </c>
      <c r="C3249" s="26">
        <v>2.16</v>
      </c>
      <c r="D3249" s="27" t="str">
        <f t="shared" si="200"/>
        <v>📈Low Performer</v>
      </c>
      <c r="E3249" s="27" t="str" cm="1">
        <f t="array" ref="E3249">_xlfn.IFS(C3249&gt;= 4.5,"Excellent",C3249 &gt;=3.5,"Good",C3249&gt;=2.5,"Average",C3249&gt;= 1.5,"Below Avg",C3249&lt;1.5,"Poor")</f>
        <v>Below Avg</v>
      </c>
      <c r="F3249" s="27" t="str">
        <f t="shared" si="201"/>
        <v>At Risk</v>
      </c>
      <c r="G3249" s="58" t="str">
        <f t="shared" si="202"/>
        <v>No Bonus</v>
      </c>
      <c r="H3249" s="60" t="str">
        <f t="shared" si="203"/>
        <v>Valid</v>
      </c>
    </row>
    <row r="3250" spans="1:8" x14ac:dyDescent="0.2">
      <c r="A3250" s="26" t="s">
        <v>9877</v>
      </c>
      <c r="B3250" s="26" t="s">
        <v>1529</v>
      </c>
      <c r="C3250" s="26">
        <v>4.7</v>
      </c>
      <c r="D3250" s="27" t="str">
        <f t="shared" si="200"/>
        <v>✅High Performer</v>
      </c>
      <c r="E3250" s="27" t="str" cm="1">
        <f t="array" ref="E3250">_xlfn.IFS(C3250&gt;= 4.5,"Excellent",C3250 &gt;=3.5,"Good",C3250&gt;=2.5,"Average",C3250&gt;= 1.5,"Below Avg",C3250&lt;1.5,"Poor")</f>
        <v>Excellent</v>
      </c>
      <c r="F3250" s="27" t="str">
        <f t="shared" si="201"/>
        <v>Top Employee</v>
      </c>
      <c r="G3250" s="58" t="str">
        <f t="shared" si="202"/>
        <v>50% Bonus</v>
      </c>
      <c r="H3250" s="60" t="str">
        <f t="shared" si="203"/>
        <v>Valid</v>
      </c>
    </row>
    <row r="3251" spans="1:8" x14ac:dyDescent="0.2">
      <c r="A3251" s="26" t="s">
        <v>9880</v>
      </c>
      <c r="B3251" s="26" t="s">
        <v>1413</v>
      </c>
      <c r="C3251" s="26">
        <v>3.9</v>
      </c>
      <c r="D3251" s="27" t="str">
        <f t="shared" si="200"/>
        <v>✅High Performer</v>
      </c>
      <c r="E3251" s="27" t="str" cm="1">
        <f t="array" ref="E3251">_xlfn.IFS(C3251&gt;= 4.5,"Excellent",C3251 &gt;=3.5,"Good",C3251&gt;=2.5,"Average",C3251&gt;= 1.5,"Below Avg",C3251&lt;1.5,"Poor")</f>
        <v>Good</v>
      </c>
      <c r="F3251" s="27" t="str">
        <f t="shared" si="201"/>
        <v>Developing</v>
      </c>
      <c r="G3251" s="58" t="str">
        <f t="shared" si="202"/>
        <v>30% Bonus</v>
      </c>
      <c r="H3251" s="60" t="str">
        <f t="shared" si="203"/>
        <v>Valid</v>
      </c>
    </row>
    <row r="3252" spans="1:8" x14ac:dyDescent="0.2">
      <c r="A3252" s="26" t="s">
        <v>9883</v>
      </c>
      <c r="B3252" s="26" t="s">
        <v>4212</v>
      </c>
      <c r="C3252" s="26">
        <v>3.58</v>
      </c>
      <c r="D3252" s="27" t="str">
        <f t="shared" si="200"/>
        <v>✅High Performer</v>
      </c>
      <c r="E3252" s="27" t="str" cm="1">
        <f t="array" ref="E3252">_xlfn.IFS(C3252&gt;= 4.5,"Excellent",C3252 &gt;=3.5,"Good",C3252&gt;=2.5,"Average",C3252&gt;= 1.5,"Below Avg",C3252&lt;1.5,"Poor")</f>
        <v>Good</v>
      </c>
      <c r="F3252" s="27" t="str">
        <f t="shared" si="201"/>
        <v>Developing</v>
      </c>
      <c r="G3252" s="58" t="str">
        <f t="shared" si="202"/>
        <v>30% Bonus</v>
      </c>
      <c r="H3252" s="60" t="str">
        <f t="shared" si="203"/>
        <v>Valid</v>
      </c>
    </row>
    <row r="3253" spans="1:8" x14ac:dyDescent="0.2">
      <c r="A3253" s="26" t="s">
        <v>9885</v>
      </c>
      <c r="B3253" s="26" t="s">
        <v>4290</v>
      </c>
      <c r="C3253" s="26">
        <v>3.87</v>
      </c>
      <c r="D3253" s="27" t="str">
        <f t="shared" si="200"/>
        <v>✅High Performer</v>
      </c>
      <c r="E3253" s="27" t="str" cm="1">
        <f t="array" ref="E3253">_xlfn.IFS(C3253&gt;= 4.5,"Excellent",C3253 &gt;=3.5,"Good",C3253&gt;=2.5,"Average",C3253&gt;= 1.5,"Below Avg",C3253&lt;1.5,"Poor")</f>
        <v>Good</v>
      </c>
      <c r="F3253" s="27" t="str">
        <f t="shared" si="201"/>
        <v>Developing</v>
      </c>
      <c r="G3253" s="58" t="str">
        <f t="shared" si="202"/>
        <v>30% Bonus</v>
      </c>
      <c r="H3253" s="60" t="str">
        <f t="shared" si="203"/>
        <v>Valid</v>
      </c>
    </row>
    <row r="3254" spans="1:8" x14ac:dyDescent="0.2">
      <c r="A3254" s="26" t="s">
        <v>9887</v>
      </c>
      <c r="B3254" s="26" t="s">
        <v>4774</v>
      </c>
      <c r="C3254" s="26">
        <v>2.57</v>
      </c>
      <c r="D3254" s="27" t="str">
        <f t="shared" si="200"/>
        <v>📈Low Performer</v>
      </c>
      <c r="E3254" s="27" t="str" cm="1">
        <f t="array" ref="E3254">_xlfn.IFS(C3254&gt;= 4.5,"Excellent",C3254 &gt;=3.5,"Good",C3254&gt;=2.5,"Average",C3254&gt;= 1.5,"Below Avg",C3254&lt;1.5,"Poor")</f>
        <v>Average</v>
      </c>
      <c r="F3254" s="27" t="str">
        <f t="shared" si="201"/>
        <v>Developing</v>
      </c>
      <c r="G3254" s="58" t="str">
        <f t="shared" si="202"/>
        <v>30% Bonus</v>
      </c>
      <c r="H3254" s="60" t="str">
        <f t="shared" si="203"/>
        <v>Valid</v>
      </c>
    </row>
    <row r="3255" spans="1:8" x14ac:dyDescent="0.2">
      <c r="A3255" s="26" t="s">
        <v>9889</v>
      </c>
      <c r="B3255" s="26" t="s">
        <v>5070</v>
      </c>
      <c r="C3255" s="26">
        <v>4.88</v>
      </c>
      <c r="D3255" s="27" t="str">
        <f t="shared" si="200"/>
        <v>✅High Performer</v>
      </c>
      <c r="E3255" s="27" t="str" cm="1">
        <f t="array" ref="E3255">_xlfn.IFS(C3255&gt;= 4.5,"Excellent",C3255 &gt;=3.5,"Good",C3255&gt;=2.5,"Average",C3255&gt;= 1.5,"Below Avg",C3255&lt;1.5,"Poor")</f>
        <v>Excellent</v>
      </c>
      <c r="F3255" s="27" t="str">
        <f t="shared" si="201"/>
        <v>Top Employee</v>
      </c>
      <c r="G3255" s="58" t="str">
        <f t="shared" si="202"/>
        <v>50% Bonus</v>
      </c>
      <c r="H3255" s="60" t="str">
        <f t="shared" si="203"/>
        <v>Valid</v>
      </c>
    </row>
    <row r="3256" spans="1:8" x14ac:dyDescent="0.2">
      <c r="A3256" s="26" t="s">
        <v>9891</v>
      </c>
      <c r="B3256" s="26" t="s">
        <v>2502</v>
      </c>
      <c r="C3256" s="26">
        <v>3.11</v>
      </c>
      <c r="D3256" s="27" t="str">
        <f t="shared" si="200"/>
        <v>✅High Performer</v>
      </c>
      <c r="E3256" s="27" t="str" cm="1">
        <f t="array" ref="E3256">_xlfn.IFS(C3256&gt;= 4.5,"Excellent",C3256 &gt;=3.5,"Good",C3256&gt;=2.5,"Average",C3256&gt;= 1.5,"Below Avg",C3256&lt;1.5,"Poor")</f>
        <v>Average</v>
      </c>
      <c r="F3256" s="27" t="str">
        <f t="shared" si="201"/>
        <v>Developing</v>
      </c>
      <c r="G3256" s="58" t="str">
        <f t="shared" si="202"/>
        <v>30% Bonus</v>
      </c>
      <c r="H3256" s="60" t="str">
        <f t="shared" si="203"/>
        <v>Valid</v>
      </c>
    </row>
    <row r="3257" spans="1:8" x14ac:dyDescent="0.2">
      <c r="A3257" s="26" t="s">
        <v>9893</v>
      </c>
      <c r="B3257" s="26" t="s">
        <v>9148</v>
      </c>
      <c r="C3257" s="26">
        <v>1.38</v>
      </c>
      <c r="D3257" s="27" t="str">
        <f t="shared" si="200"/>
        <v>📈Low Performer</v>
      </c>
      <c r="E3257" s="27" t="str" cm="1">
        <f t="array" ref="E3257">_xlfn.IFS(C3257&gt;= 4.5,"Excellent",C3257 &gt;=3.5,"Good",C3257&gt;=2.5,"Average",C3257&gt;= 1.5,"Below Avg",C3257&lt;1.5,"Poor")</f>
        <v>Poor</v>
      </c>
      <c r="F3257" s="27" t="str">
        <f t="shared" si="201"/>
        <v>At Risk</v>
      </c>
      <c r="G3257" s="58" t="str">
        <f t="shared" si="202"/>
        <v>No Bonus</v>
      </c>
      <c r="H3257" s="60" t="str">
        <f t="shared" si="203"/>
        <v>Invalid</v>
      </c>
    </row>
    <row r="3258" spans="1:8" x14ac:dyDescent="0.2">
      <c r="A3258" s="26" t="s">
        <v>9896</v>
      </c>
      <c r="B3258" s="26" t="s">
        <v>9669</v>
      </c>
      <c r="C3258" s="26">
        <v>3.11</v>
      </c>
      <c r="D3258" s="27" t="str">
        <f t="shared" si="200"/>
        <v>✅High Performer</v>
      </c>
      <c r="E3258" s="27" t="str" cm="1">
        <f t="array" ref="E3258">_xlfn.IFS(C3258&gt;= 4.5,"Excellent",C3258 &gt;=3.5,"Good",C3258&gt;=2.5,"Average",C3258&gt;= 1.5,"Below Avg",C3258&lt;1.5,"Poor")</f>
        <v>Average</v>
      </c>
      <c r="F3258" s="27" t="str">
        <f t="shared" si="201"/>
        <v>Developing</v>
      </c>
      <c r="G3258" s="58" t="str">
        <f t="shared" si="202"/>
        <v>30% Bonus</v>
      </c>
      <c r="H3258" s="60" t="str">
        <f t="shared" si="203"/>
        <v>Valid</v>
      </c>
    </row>
    <row r="3259" spans="1:8" x14ac:dyDescent="0.2">
      <c r="A3259" s="26" t="s">
        <v>9898</v>
      </c>
      <c r="B3259" s="26" t="s">
        <v>2039</v>
      </c>
      <c r="C3259" s="26">
        <v>3.23</v>
      </c>
      <c r="D3259" s="27" t="str">
        <f t="shared" si="200"/>
        <v>✅High Performer</v>
      </c>
      <c r="E3259" s="27" t="str" cm="1">
        <f t="array" ref="E3259">_xlfn.IFS(C3259&gt;= 4.5,"Excellent",C3259 &gt;=3.5,"Good",C3259&gt;=2.5,"Average",C3259&gt;= 1.5,"Below Avg",C3259&lt;1.5,"Poor")</f>
        <v>Average</v>
      </c>
      <c r="F3259" s="27" t="str">
        <f t="shared" si="201"/>
        <v>Developing</v>
      </c>
      <c r="G3259" s="58" t="str">
        <f t="shared" si="202"/>
        <v>30% Bonus</v>
      </c>
      <c r="H3259" s="60" t="str">
        <f t="shared" si="203"/>
        <v>Valid</v>
      </c>
    </row>
    <row r="3260" spans="1:8" x14ac:dyDescent="0.2">
      <c r="A3260" s="26" t="s">
        <v>9901</v>
      </c>
      <c r="B3260" s="26" t="s">
        <v>8180</v>
      </c>
      <c r="C3260" s="26">
        <v>2.57</v>
      </c>
      <c r="D3260" s="27" t="str">
        <f t="shared" si="200"/>
        <v>📈Low Performer</v>
      </c>
      <c r="E3260" s="27" t="str" cm="1">
        <f t="array" ref="E3260">_xlfn.IFS(C3260&gt;= 4.5,"Excellent",C3260 &gt;=3.5,"Good",C3260&gt;=2.5,"Average",C3260&gt;= 1.5,"Below Avg",C3260&lt;1.5,"Poor")</f>
        <v>Average</v>
      </c>
      <c r="F3260" s="27" t="str">
        <f t="shared" si="201"/>
        <v>Developing</v>
      </c>
      <c r="G3260" s="58" t="str">
        <f t="shared" si="202"/>
        <v>30% Bonus</v>
      </c>
      <c r="H3260" s="60" t="str">
        <f t="shared" si="203"/>
        <v>Valid</v>
      </c>
    </row>
    <row r="3261" spans="1:8" x14ac:dyDescent="0.2">
      <c r="A3261" s="26" t="s">
        <v>9903</v>
      </c>
      <c r="B3261" s="26" t="s">
        <v>6382</v>
      </c>
      <c r="C3261" s="26">
        <v>2.21</v>
      </c>
      <c r="D3261" s="27" t="str">
        <f t="shared" si="200"/>
        <v>📈Low Performer</v>
      </c>
      <c r="E3261" s="27" t="str" cm="1">
        <f t="array" ref="E3261">_xlfn.IFS(C3261&gt;= 4.5,"Excellent",C3261 &gt;=3.5,"Good",C3261&gt;=2.5,"Average",C3261&gt;= 1.5,"Below Avg",C3261&lt;1.5,"Poor")</f>
        <v>Below Avg</v>
      </c>
      <c r="F3261" s="27" t="str">
        <f t="shared" si="201"/>
        <v>At Risk</v>
      </c>
      <c r="G3261" s="58" t="str">
        <f t="shared" si="202"/>
        <v>No Bonus</v>
      </c>
      <c r="H3261" s="60" t="str">
        <f t="shared" si="203"/>
        <v>Valid</v>
      </c>
    </row>
    <row r="3262" spans="1:8" x14ac:dyDescent="0.2">
      <c r="A3262" s="26" t="s">
        <v>9905</v>
      </c>
      <c r="B3262" s="26" t="s">
        <v>9906</v>
      </c>
      <c r="C3262" s="26">
        <v>3.52</v>
      </c>
      <c r="D3262" s="27" t="str">
        <f t="shared" si="200"/>
        <v>✅High Performer</v>
      </c>
      <c r="E3262" s="27" t="str" cm="1">
        <f t="array" ref="E3262">_xlfn.IFS(C3262&gt;= 4.5,"Excellent",C3262 &gt;=3.5,"Good",C3262&gt;=2.5,"Average",C3262&gt;= 1.5,"Below Avg",C3262&lt;1.5,"Poor")</f>
        <v>Good</v>
      </c>
      <c r="F3262" s="27" t="str">
        <f t="shared" si="201"/>
        <v>Developing</v>
      </c>
      <c r="G3262" s="58" t="str">
        <f t="shared" si="202"/>
        <v>30% Bonus</v>
      </c>
      <c r="H3262" s="60" t="str">
        <f t="shared" si="203"/>
        <v>Valid</v>
      </c>
    </row>
    <row r="3263" spans="1:8" x14ac:dyDescent="0.2">
      <c r="A3263" s="26" t="s">
        <v>9908</v>
      </c>
      <c r="B3263" s="26" t="s">
        <v>1653</v>
      </c>
      <c r="C3263" s="26">
        <v>3.73</v>
      </c>
      <c r="D3263" s="27" t="str">
        <f t="shared" si="200"/>
        <v>✅High Performer</v>
      </c>
      <c r="E3263" s="27" t="str" cm="1">
        <f t="array" ref="E3263">_xlfn.IFS(C3263&gt;= 4.5,"Excellent",C3263 &gt;=3.5,"Good",C3263&gt;=2.5,"Average",C3263&gt;= 1.5,"Below Avg",C3263&lt;1.5,"Poor")</f>
        <v>Good</v>
      </c>
      <c r="F3263" s="27" t="str">
        <f t="shared" si="201"/>
        <v>Developing</v>
      </c>
      <c r="G3263" s="58" t="str">
        <f t="shared" si="202"/>
        <v>30% Bonus</v>
      </c>
      <c r="H3263" s="60" t="str">
        <f t="shared" si="203"/>
        <v>Valid</v>
      </c>
    </row>
    <row r="3264" spans="1:8" x14ac:dyDescent="0.2">
      <c r="A3264" s="26" t="s">
        <v>9910</v>
      </c>
      <c r="B3264" s="26" t="s">
        <v>2294</v>
      </c>
      <c r="C3264" s="26">
        <v>2.82</v>
      </c>
      <c r="D3264" s="27" t="str">
        <f t="shared" si="200"/>
        <v>📈Low Performer</v>
      </c>
      <c r="E3264" s="27" t="str" cm="1">
        <f t="array" ref="E3264">_xlfn.IFS(C3264&gt;= 4.5,"Excellent",C3264 &gt;=3.5,"Good",C3264&gt;=2.5,"Average",C3264&gt;= 1.5,"Below Avg",C3264&lt;1.5,"Poor")</f>
        <v>Average</v>
      </c>
      <c r="F3264" s="27" t="str">
        <f t="shared" si="201"/>
        <v>Developing</v>
      </c>
      <c r="G3264" s="58" t="str">
        <f t="shared" si="202"/>
        <v>30% Bonus</v>
      </c>
      <c r="H3264" s="60" t="str">
        <f t="shared" si="203"/>
        <v>Valid</v>
      </c>
    </row>
    <row r="3265" spans="1:8" x14ac:dyDescent="0.2">
      <c r="A3265" s="26" t="s">
        <v>9912</v>
      </c>
      <c r="B3265" s="26" t="s">
        <v>5322</v>
      </c>
      <c r="C3265" s="26">
        <v>4.3</v>
      </c>
      <c r="D3265" s="27" t="str">
        <f t="shared" si="200"/>
        <v>✅High Performer</v>
      </c>
      <c r="E3265" s="27" t="str" cm="1">
        <f t="array" ref="E3265">_xlfn.IFS(C3265&gt;= 4.5,"Excellent",C3265 &gt;=3.5,"Good",C3265&gt;=2.5,"Average",C3265&gt;= 1.5,"Below Avg",C3265&lt;1.5,"Poor")</f>
        <v>Good</v>
      </c>
      <c r="F3265" s="27" t="str">
        <f t="shared" si="201"/>
        <v>Developing</v>
      </c>
      <c r="G3265" s="58" t="str">
        <f t="shared" si="202"/>
        <v>30% Bonus</v>
      </c>
      <c r="H3265" s="60" t="str">
        <f t="shared" si="203"/>
        <v>Valid</v>
      </c>
    </row>
    <row r="3266" spans="1:8" x14ac:dyDescent="0.2">
      <c r="A3266" s="26" t="s">
        <v>9914</v>
      </c>
      <c r="B3266" s="26" t="s">
        <v>1878</v>
      </c>
      <c r="C3266" s="26">
        <v>2.63</v>
      </c>
      <c r="D3266" s="27" t="str">
        <f t="shared" si="200"/>
        <v>📈Low Performer</v>
      </c>
      <c r="E3266" s="27" t="str" cm="1">
        <f t="array" ref="E3266">_xlfn.IFS(C3266&gt;= 4.5,"Excellent",C3266 &gt;=3.5,"Good",C3266&gt;=2.5,"Average",C3266&gt;= 1.5,"Below Avg",C3266&lt;1.5,"Poor")</f>
        <v>Average</v>
      </c>
      <c r="F3266" s="27" t="str">
        <f t="shared" si="201"/>
        <v>Developing</v>
      </c>
      <c r="G3266" s="58" t="str">
        <f t="shared" si="202"/>
        <v>30% Bonus</v>
      </c>
      <c r="H3266" s="60" t="str">
        <f t="shared" si="203"/>
        <v>Valid</v>
      </c>
    </row>
    <row r="3267" spans="1:8" x14ac:dyDescent="0.2">
      <c r="A3267" s="26" t="s">
        <v>9916</v>
      </c>
      <c r="B3267" s="26" t="s">
        <v>8480</v>
      </c>
      <c r="C3267" s="26">
        <v>4.3099999999999996</v>
      </c>
      <c r="D3267" s="27" t="str">
        <f t="shared" si="200"/>
        <v>✅High Performer</v>
      </c>
      <c r="E3267" s="27" t="str" cm="1">
        <f t="array" ref="E3267">_xlfn.IFS(C3267&gt;= 4.5,"Excellent",C3267 &gt;=3.5,"Good",C3267&gt;=2.5,"Average",C3267&gt;= 1.5,"Below Avg",C3267&lt;1.5,"Poor")</f>
        <v>Good</v>
      </c>
      <c r="F3267" s="27" t="str">
        <f t="shared" si="201"/>
        <v>Developing</v>
      </c>
      <c r="G3267" s="58" t="str">
        <f t="shared" si="202"/>
        <v>30% Bonus</v>
      </c>
      <c r="H3267" s="60" t="str">
        <f t="shared" si="203"/>
        <v>Valid</v>
      </c>
    </row>
    <row r="3268" spans="1:8" x14ac:dyDescent="0.2">
      <c r="A3268" s="26" t="s">
        <v>9918</v>
      </c>
      <c r="B3268" s="26" t="s">
        <v>9919</v>
      </c>
      <c r="C3268" s="26">
        <v>3.79</v>
      </c>
      <c r="D3268" s="27" t="str">
        <f t="shared" ref="D3268:D3331" si="204">IF($C3268&gt;=3,"✅High Performer","📈Low Performer")</f>
        <v>✅High Performer</v>
      </c>
      <c r="E3268" s="27" t="str" cm="1">
        <f t="array" ref="E3268">_xlfn.IFS(C3268&gt;= 4.5,"Excellent",C3268 &gt;=3.5,"Good",C3268&gt;=2.5,"Average",C3268&gt;= 1.5,"Below Avg",C3268&lt;1.5,"Poor")</f>
        <v>Good</v>
      </c>
      <c r="F3268" s="27" t="str">
        <f t="shared" ref="F3268:F3331" si="205">IF(C3268&gt;=4.5,"Top Employee",IF(C3268&gt;=2.5,"Developing","At Risk"))</f>
        <v>Developing</v>
      </c>
      <c r="G3268" s="58" t="str">
        <f t="shared" ref="G3268:G3331" si="206">IF(AND(C3268&gt;=4.5,C3268&lt;=5),"50% Bonus",IF(AND(C3268&gt;=2.5,C3268&lt;4.5),"30% Bonus","No Bonus"))</f>
        <v>30% Bonus</v>
      </c>
      <c r="H3268" s="60" t="str">
        <f t="shared" ref="H3268:H3331" si="207">IF(OR(C3268&lt;=2,C3268&gt;=5),"Invalid","Valid")</f>
        <v>Valid</v>
      </c>
    </row>
    <row r="3269" spans="1:8" x14ac:dyDescent="0.2">
      <c r="A3269" s="26" t="s">
        <v>9921</v>
      </c>
      <c r="B3269" s="26" t="s">
        <v>163</v>
      </c>
      <c r="C3269" s="26">
        <v>4.6500000000000004</v>
      </c>
      <c r="D3269" s="27" t="str">
        <f t="shared" si="204"/>
        <v>✅High Performer</v>
      </c>
      <c r="E3269" s="27" t="str" cm="1">
        <f t="array" ref="E3269">_xlfn.IFS(C3269&gt;= 4.5,"Excellent",C3269 &gt;=3.5,"Good",C3269&gt;=2.5,"Average",C3269&gt;= 1.5,"Below Avg",C3269&lt;1.5,"Poor")</f>
        <v>Excellent</v>
      </c>
      <c r="F3269" s="27" t="str">
        <f t="shared" si="205"/>
        <v>Top Employee</v>
      </c>
      <c r="G3269" s="58" t="str">
        <f t="shared" si="206"/>
        <v>50% Bonus</v>
      </c>
      <c r="H3269" s="60" t="str">
        <f t="shared" si="207"/>
        <v>Valid</v>
      </c>
    </row>
    <row r="3270" spans="1:8" x14ac:dyDescent="0.2">
      <c r="A3270" s="26" t="s">
        <v>9924</v>
      </c>
      <c r="B3270" s="26" t="s">
        <v>9925</v>
      </c>
      <c r="C3270" s="26">
        <v>2.2999999999999998</v>
      </c>
      <c r="D3270" s="27" t="str">
        <f t="shared" si="204"/>
        <v>📈Low Performer</v>
      </c>
      <c r="E3270" s="27" t="str" cm="1">
        <f t="array" ref="E3270">_xlfn.IFS(C3270&gt;= 4.5,"Excellent",C3270 &gt;=3.5,"Good",C3270&gt;=2.5,"Average",C3270&gt;= 1.5,"Below Avg",C3270&lt;1.5,"Poor")</f>
        <v>Below Avg</v>
      </c>
      <c r="F3270" s="27" t="str">
        <f t="shared" si="205"/>
        <v>At Risk</v>
      </c>
      <c r="G3270" s="58" t="str">
        <f t="shared" si="206"/>
        <v>No Bonus</v>
      </c>
      <c r="H3270" s="60" t="str">
        <f t="shared" si="207"/>
        <v>Valid</v>
      </c>
    </row>
    <row r="3271" spans="1:8" x14ac:dyDescent="0.2">
      <c r="A3271" s="26" t="s">
        <v>9927</v>
      </c>
      <c r="B3271" s="26" t="s">
        <v>2066</v>
      </c>
      <c r="C3271" s="26">
        <v>3.1</v>
      </c>
      <c r="D3271" s="27" t="str">
        <f t="shared" si="204"/>
        <v>✅High Performer</v>
      </c>
      <c r="E3271" s="27" t="str" cm="1">
        <f t="array" ref="E3271">_xlfn.IFS(C3271&gt;= 4.5,"Excellent",C3271 &gt;=3.5,"Good",C3271&gt;=2.5,"Average",C3271&gt;= 1.5,"Below Avg",C3271&lt;1.5,"Poor")</f>
        <v>Average</v>
      </c>
      <c r="F3271" s="27" t="str">
        <f t="shared" si="205"/>
        <v>Developing</v>
      </c>
      <c r="G3271" s="58" t="str">
        <f t="shared" si="206"/>
        <v>30% Bonus</v>
      </c>
      <c r="H3271" s="60" t="str">
        <f t="shared" si="207"/>
        <v>Valid</v>
      </c>
    </row>
    <row r="3272" spans="1:8" x14ac:dyDescent="0.2">
      <c r="A3272" s="26" t="s">
        <v>9929</v>
      </c>
      <c r="B3272" s="26" t="s">
        <v>6894</v>
      </c>
      <c r="C3272" s="26">
        <v>4.45</v>
      </c>
      <c r="D3272" s="27" t="str">
        <f t="shared" si="204"/>
        <v>✅High Performer</v>
      </c>
      <c r="E3272" s="27" t="str" cm="1">
        <f t="array" ref="E3272">_xlfn.IFS(C3272&gt;= 4.5,"Excellent",C3272 &gt;=3.5,"Good",C3272&gt;=2.5,"Average",C3272&gt;= 1.5,"Below Avg",C3272&lt;1.5,"Poor")</f>
        <v>Good</v>
      </c>
      <c r="F3272" s="27" t="str">
        <f t="shared" si="205"/>
        <v>Developing</v>
      </c>
      <c r="G3272" s="58" t="str">
        <f t="shared" si="206"/>
        <v>30% Bonus</v>
      </c>
      <c r="H3272" s="60" t="str">
        <f t="shared" si="207"/>
        <v>Valid</v>
      </c>
    </row>
    <row r="3273" spans="1:8" x14ac:dyDescent="0.2">
      <c r="A3273" s="26" t="s">
        <v>9932</v>
      </c>
      <c r="B3273" s="26" t="s">
        <v>7565</v>
      </c>
      <c r="C3273" s="26">
        <v>3.52</v>
      </c>
      <c r="D3273" s="27" t="str">
        <f t="shared" si="204"/>
        <v>✅High Performer</v>
      </c>
      <c r="E3273" s="27" t="str" cm="1">
        <f t="array" ref="E3273">_xlfn.IFS(C3273&gt;= 4.5,"Excellent",C3273 &gt;=3.5,"Good",C3273&gt;=2.5,"Average",C3273&gt;= 1.5,"Below Avg",C3273&lt;1.5,"Poor")</f>
        <v>Good</v>
      </c>
      <c r="F3273" s="27" t="str">
        <f t="shared" si="205"/>
        <v>Developing</v>
      </c>
      <c r="G3273" s="58" t="str">
        <f t="shared" si="206"/>
        <v>30% Bonus</v>
      </c>
      <c r="H3273" s="60" t="str">
        <f t="shared" si="207"/>
        <v>Valid</v>
      </c>
    </row>
    <row r="3274" spans="1:8" x14ac:dyDescent="0.2">
      <c r="A3274" s="26" t="s">
        <v>9934</v>
      </c>
      <c r="B3274" s="26" t="s">
        <v>9935</v>
      </c>
      <c r="C3274" s="26">
        <v>4.49</v>
      </c>
      <c r="D3274" s="27" t="str">
        <f t="shared" si="204"/>
        <v>✅High Performer</v>
      </c>
      <c r="E3274" s="27" t="str" cm="1">
        <f t="array" ref="E3274">_xlfn.IFS(C3274&gt;= 4.5,"Excellent",C3274 &gt;=3.5,"Good",C3274&gt;=2.5,"Average",C3274&gt;= 1.5,"Below Avg",C3274&lt;1.5,"Poor")</f>
        <v>Good</v>
      </c>
      <c r="F3274" s="27" t="str">
        <f t="shared" si="205"/>
        <v>Developing</v>
      </c>
      <c r="G3274" s="58" t="str">
        <f t="shared" si="206"/>
        <v>30% Bonus</v>
      </c>
      <c r="H3274" s="60" t="str">
        <f t="shared" si="207"/>
        <v>Valid</v>
      </c>
    </row>
    <row r="3275" spans="1:8" x14ac:dyDescent="0.2">
      <c r="A3275" s="26" t="s">
        <v>9937</v>
      </c>
      <c r="B3275" s="26" t="s">
        <v>2465</v>
      </c>
      <c r="C3275" s="26">
        <v>1.01</v>
      </c>
      <c r="D3275" s="27" t="str">
        <f t="shared" si="204"/>
        <v>📈Low Performer</v>
      </c>
      <c r="E3275" s="27" t="str" cm="1">
        <f t="array" ref="E3275">_xlfn.IFS(C3275&gt;= 4.5,"Excellent",C3275 &gt;=3.5,"Good",C3275&gt;=2.5,"Average",C3275&gt;= 1.5,"Below Avg",C3275&lt;1.5,"Poor")</f>
        <v>Poor</v>
      </c>
      <c r="F3275" s="27" t="str">
        <f t="shared" si="205"/>
        <v>At Risk</v>
      </c>
      <c r="G3275" s="58" t="str">
        <f t="shared" si="206"/>
        <v>No Bonus</v>
      </c>
      <c r="H3275" s="60" t="str">
        <f t="shared" si="207"/>
        <v>Invalid</v>
      </c>
    </row>
    <row r="3276" spans="1:8" x14ac:dyDescent="0.2">
      <c r="A3276" s="26" t="s">
        <v>9939</v>
      </c>
      <c r="B3276" s="26" t="s">
        <v>5830</v>
      </c>
      <c r="C3276" s="26">
        <v>2.23</v>
      </c>
      <c r="D3276" s="27" t="str">
        <f t="shared" si="204"/>
        <v>📈Low Performer</v>
      </c>
      <c r="E3276" s="27" t="str" cm="1">
        <f t="array" ref="E3276">_xlfn.IFS(C3276&gt;= 4.5,"Excellent",C3276 &gt;=3.5,"Good",C3276&gt;=2.5,"Average",C3276&gt;= 1.5,"Below Avg",C3276&lt;1.5,"Poor")</f>
        <v>Below Avg</v>
      </c>
      <c r="F3276" s="27" t="str">
        <f t="shared" si="205"/>
        <v>At Risk</v>
      </c>
      <c r="G3276" s="58" t="str">
        <f t="shared" si="206"/>
        <v>No Bonus</v>
      </c>
      <c r="H3276" s="60" t="str">
        <f t="shared" si="207"/>
        <v>Valid</v>
      </c>
    </row>
    <row r="3277" spans="1:8" x14ac:dyDescent="0.2">
      <c r="A3277" s="26" t="s">
        <v>9941</v>
      </c>
      <c r="B3277" s="26" t="s">
        <v>7423</v>
      </c>
      <c r="C3277" s="26">
        <v>4.08</v>
      </c>
      <c r="D3277" s="27" t="str">
        <f t="shared" si="204"/>
        <v>✅High Performer</v>
      </c>
      <c r="E3277" s="27" t="str" cm="1">
        <f t="array" ref="E3277">_xlfn.IFS(C3277&gt;= 4.5,"Excellent",C3277 &gt;=3.5,"Good",C3277&gt;=2.5,"Average",C3277&gt;= 1.5,"Below Avg",C3277&lt;1.5,"Poor")</f>
        <v>Good</v>
      </c>
      <c r="F3277" s="27" t="str">
        <f t="shared" si="205"/>
        <v>Developing</v>
      </c>
      <c r="G3277" s="58" t="str">
        <f t="shared" si="206"/>
        <v>30% Bonus</v>
      </c>
      <c r="H3277" s="60" t="str">
        <f t="shared" si="207"/>
        <v>Valid</v>
      </c>
    </row>
    <row r="3278" spans="1:8" x14ac:dyDescent="0.2">
      <c r="A3278" s="26" t="s">
        <v>9943</v>
      </c>
      <c r="B3278" s="26" t="s">
        <v>7092</v>
      </c>
      <c r="C3278" s="26">
        <v>4.55</v>
      </c>
      <c r="D3278" s="27" t="str">
        <f t="shared" si="204"/>
        <v>✅High Performer</v>
      </c>
      <c r="E3278" s="27" t="str" cm="1">
        <f t="array" ref="E3278">_xlfn.IFS(C3278&gt;= 4.5,"Excellent",C3278 &gt;=3.5,"Good",C3278&gt;=2.5,"Average",C3278&gt;= 1.5,"Below Avg",C3278&lt;1.5,"Poor")</f>
        <v>Excellent</v>
      </c>
      <c r="F3278" s="27" t="str">
        <f t="shared" si="205"/>
        <v>Top Employee</v>
      </c>
      <c r="G3278" s="58" t="str">
        <f t="shared" si="206"/>
        <v>50% Bonus</v>
      </c>
      <c r="H3278" s="60" t="str">
        <f t="shared" si="207"/>
        <v>Valid</v>
      </c>
    </row>
    <row r="3279" spans="1:8" x14ac:dyDescent="0.2">
      <c r="A3279" s="26" t="s">
        <v>9946</v>
      </c>
      <c r="B3279" s="26" t="s">
        <v>9947</v>
      </c>
      <c r="C3279" s="26">
        <v>4.92</v>
      </c>
      <c r="D3279" s="27" t="str">
        <f t="shared" si="204"/>
        <v>✅High Performer</v>
      </c>
      <c r="E3279" s="27" t="str" cm="1">
        <f t="array" ref="E3279">_xlfn.IFS(C3279&gt;= 4.5,"Excellent",C3279 &gt;=3.5,"Good",C3279&gt;=2.5,"Average",C3279&gt;= 1.5,"Below Avg",C3279&lt;1.5,"Poor")</f>
        <v>Excellent</v>
      </c>
      <c r="F3279" s="27" t="str">
        <f t="shared" si="205"/>
        <v>Top Employee</v>
      </c>
      <c r="G3279" s="58" t="str">
        <f t="shared" si="206"/>
        <v>50% Bonus</v>
      </c>
      <c r="H3279" s="60" t="str">
        <f t="shared" si="207"/>
        <v>Valid</v>
      </c>
    </row>
    <row r="3280" spans="1:8" x14ac:dyDescent="0.2">
      <c r="A3280" s="26" t="s">
        <v>9950</v>
      </c>
      <c r="B3280" s="26" t="s">
        <v>9951</v>
      </c>
      <c r="C3280" s="26">
        <v>2.1</v>
      </c>
      <c r="D3280" s="27" t="str">
        <f t="shared" si="204"/>
        <v>📈Low Performer</v>
      </c>
      <c r="E3280" s="27" t="str" cm="1">
        <f t="array" ref="E3280">_xlfn.IFS(C3280&gt;= 4.5,"Excellent",C3280 &gt;=3.5,"Good",C3280&gt;=2.5,"Average",C3280&gt;= 1.5,"Below Avg",C3280&lt;1.5,"Poor")</f>
        <v>Below Avg</v>
      </c>
      <c r="F3280" s="27" t="str">
        <f t="shared" si="205"/>
        <v>At Risk</v>
      </c>
      <c r="G3280" s="58" t="str">
        <f t="shared" si="206"/>
        <v>No Bonus</v>
      </c>
      <c r="H3280" s="60" t="str">
        <f t="shared" si="207"/>
        <v>Valid</v>
      </c>
    </row>
    <row r="3281" spans="1:8" x14ac:dyDescent="0.2">
      <c r="A3281" s="26" t="s">
        <v>9953</v>
      </c>
      <c r="B3281" s="26" t="s">
        <v>2715</v>
      </c>
      <c r="C3281" s="26">
        <v>2.08</v>
      </c>
      <c r="D3281" s="27" t="str">
        <f t="shared" si="204"/>
        <v>📈Low Performer</v>
      </c>
      <c r="E3281" s="27" t="str" cm="1">
        <f t="array" ref="E3281">_xlfn.IFS(C3281&gt;= 4.5,"Excellent",C3281 &gt;=3.5,"Good",C3281&gt;=2.5,"Average",C3281&gt;= 1.5,"Below Avg",C3281&lt;1.5,"Poor")</f>
        <v>Below Avg</v>
      </c>
      <c r="F3281" s="27" t="str">
        <f t="shared" si="205"/>
        <v>At Risk</v>
      </c>
      <c r="G3281" s="58" t="str">
        <f t="shared" si="206"/>
        <v>No Bonus</v>
      </c>
      <c r="H3281" s="60" t="str">
        <f t="shared" si="207"/>
        <v>Valid</v>
      </c>
    </row>
    <row r="3282" spans="1:8" x14ac:dyDescent="0.2">
      <c r="A3282" s="26" t="s">
        <v>9955</v>
      </c>
      <c r="B3282" s="26" t="s">
        <v>2552</v>
      </c>
      <c r="C3282" s="26">
        <v>3.63</v>
      </c>
      <c r="D3282" s="27" t="str">
        <f t="shared" si="204"/>
        <v>✅High Performer</v>
      </c>
      <c r="E3282" s="27" t="str" cm="1">
        <f t="array" ref="E3282">_xlfn.IFS(C3282&gt;= 4.5,"Excellent",C3282 &gt;=3.5,"Good",C3282&gt;=2.5,"Average",C3282&gt;= 1.5,"Below Avg",C3282&lt;1.5,"Poor")</f>
        <v>Good</v>
      </c>
      <c r="F3282" s="27" t="str">
        <f t="shared" si="205"/>
        <v>Developing</v>
      </c>
      <c r="G3282" s="58" t="str">
        <f t="shared" si="206"/>
        <v>30% Bonus</v>
      </c>
      <c r="H3282" s="60" t="str">
        <f t="shared" si="207"/>
        <v>Valid</v>
      </c>
    </row>
    <row r="3283" spans="1:8" x14ac:dyDescent="0.2">
      <c r="A3283" s="26" t="s">
        <v>9957</v>
      </c>
      <c r="B3283" s="26" t="s">
        <v>9869</v>
      </c>
      <c r="C3283" s="26">
        <v>2.79</v>
      </c>
      <c r="D3283" s="27" t="str">
        <f t="shared" si="204"/>
        <v>📈Low Performer</v>
      </c>
      <c r="E3283" s="27" t="str" cm="1">
        <f t="array" ref="E3283">_xlfn.IFS(C3283&gt;= 4.5,"Excellent",C3283 &gt;=3.5,"Good",C3283&gt;=2.5,"Average",C3283&gt;= 1.5,"Below Avg",C3283&lt;1.5,"Poor")</f>
        <v>Average</v>
      </c>
      <c r="F3283" s="27" t="str">
        <f t="shared" si="205"/>
        <v>Developing</v>
      </c>
      <c r="G3283" s="58" t="str">
        <f t="shared" si="206"/>
        <v>30% Bonus</v>
      </c>
      <c r="H3283" s="60" t="str">
        <f t="shared" si="207"/>
        <v>Valid</v>
      </c>
    </row>
    <row r="3284" spans="1:8" x14ac:dyDescent="0.2">
      <c r="A3284" s="26" t="s">
        <v>9960</v>
      </c>
      <c r="B3284" s="26" t="s">
        <v>9961</v>
      </c>
      <c r="C3284" s="26">
        <v>4.2699999999999996</v>
      </c>
      <c r="D3284" s="27" t="str">
        <f t="shared" si="204"/>
        <v>✅High Performer</v>
      </c>
      <c r="E3284" s="27" t="str" cm="1">
        <f t="array" ref="E3284">_xlfn.IFS(C3284&gt;= 4.5,"Excellent",C3284 &gt;=3.5,"Good",C3284&gt;=2.5,"Average",C3284&gt;= 1.5,"Below Avg",C3284&lt;1.5,"Poor")</f>
        <v>Good</v>
      </c>
      <c r="F3284" s="27" t="str">
        <f t="shared" si="205"/>
        <v>Developing</v>
      </c>
      <c r="G3284" s="58" t="str">
        <f t="shared" si="206"/>
        <v>30% Bonus</v>
      </c>
      <c r="H3284" s="60" t="str">
        <f t="shared" si="207"/>
        <v>Valid</v>
      </c>
    </row>
    <row r="3285" spans="1:8" x14ac:dyDescent="0.2">
      <c r="A3285" s="26" t="s">
        <v>9963</v>
      </c>
      <c r="B3285" s="26" t="s">
        <v>439</v>
      </c>
      <c r="C3285" s="26">
        <v>4.1399999999999997</v>
      </c>
      <c r="D3285" s="27" t="str">
        <f t="shared" si="204"/>
        <v>✅High Performer</v>
      </c>
      <c r="E3285" s="27" t="str" cm="1">
        <f t="array" ref="E3285">_xlfn.IFS(C3285&gt;= 4.5,"Excellent",C3285 &gt;=3.5,"Good",C3285&gt;=2.5,"Average",C3285&gt;= 1.5,"Below Avg",C3285&lt;1.5,"Poor")</f>
        <v>Good</v>
      </c>
      <c r="F3285" s="27" t="str">
        <f t="shared" si="205"/>
        <v>Developing</v>
      </c>
      <c r="G3285" s="58" t="str">
        <f t="shared" si="206"/>
        <v>30% Bonus</v>
      </c>
      <c r="H3285" s="60" t="str">
        <f t="shared" si="207"/>
        <v>Valid</v>
      </c>
    </row>
    <row r="3286" spans="1:8" x14ac:dyDescent="0.2">
      <c r="A3286" s="26" t="s">
        <v>9965</v>
      </c>
      <c r="B3286" s="26" t="s">
        <v>6779</v>
      </c>
      <c r="C3286" s="26">
        <v>3.49</v>
      </c>
      <c r="D3286" s="27" t="str">
        <f t="shared" si="204"/>
        <v>✅High Performer</v>
      </c>
      <c r="E3286" s="27" t="str" cm="1">
        <f t="array" ref="E3286">_xlfn.IFS(C3286&gt;= 4.5,"Excellent",C3286 &gt;=3.5,"Good",C3286&gt;=2.5,"Average",C3286&gt;= 1.5,"Below Avg",C3286&lt;1.5,"Poor")</f>
        <v>Average</v>
      </c>
      <c r="F3286" s="27" t="str">
        <f t="shared" si="205"/>
        <v>Developing</v>
      </c>
      <c r="G3286" s="58" t="str">
        <f t="shared" si="206"/>
        <v>30% Bonus</v>
      </c>
      <c r="H3286" s="60" t="str">
        <f t="shared" si="207"/>
        <v>Valid</v>
      </c>
    </row>
    <row r="3287" spans="1:8" x14ac:dyDescent="0.2">
      <c r="A3287" s="26" t="s">
        <v>9967</v>
      </c>
      <c r="B3287" s="26" t="s">
        <v>284</v>
      </c>
      <c r="C3287" s="26">
        <v>2.33</v>
      </c>
      <c r="D3287" s="27" t="str">
        <f t="shared" si="204"/>
        <v>📈Low Performer</v>
      </c>
      <c r="E3287" s="27" t="str" cm="1">
        <f t="array" ref="E3287">_xlfn.IFS(C3287&gt;= 4.5,"Excellent",C3287 &gt;=3.5,"Good",C3287&gt;=2.5,"Average",C3287&gt;= 1.5,"Below Avg",C3287&lt;1.5,"Poor")</f>
        <v>Below Avg</v>
      </c>
      <c r="F3287" s="27" t="str">
        <f t="shared" si="205"/>
        <v>At Risk</v>
      </c>
      <c r="G3287" s="58" t="str">
        <f t="shared" si="206"/>
        <v>No Bonus</v>
      </c>
      <c r="H3287" s="60" t="str">
        <f t="shared" si="207"/>
        <v>Valid</v>
      </c>
    </row>
    <row r="3288" spans="1:8" x14ac:dyDescent="0.2">
      <c r="A3288" s="26" t="s">
        <v>9969</v>
      </c>
      <c r="B3288" s="26" t="s">
        <v>26</v>
      </c>
      <c r="C3288" s="26">
        <v>4.28</v>
      </c>
      <c r="D3288" s="27" t="str">
        <f t="shared" si="204"/>
        <v>✅High Performer</v>
      </c>
      <c r="E3288" s="27" t="str" cm="1">
        <f t="array" ref="E3288">_xlfn.IFS(C3288&gt;= 4.5,"Excellent",C3288 &gt;=3.5,"Good",C3288&gt;=2.5,"Average",C3288&gt;= 1.5,"Below Avg",C3288&lt;1.5,"Poor")</f>
        <v>Good</v>
      </c>
      <c r="F3288" s="27" t="str">
        <f t="shared" si="205"/>
        <v>Developing</v>
      </c>
      <c r="G3288" s="58" t="str">
        <f t="shared" si="206"/>
        <v>30% Bonus</v>
      </c>
      <c r="H3288" s="60" t="str">
        <f t="shared" si="207"/>
        <v>Valid</v>
      </c>
    </row>
    <row r="3289" spans="1:8" x14ac:dyDescent="0.2">
      <c r="A3289" s="26" t="s">
        <v>9971</v>
      </c>
      <c r="B3289" s="26" t="s">
        <v>3482</v>
      </c>
      <c r="C3289" s="26">
        <v>4.72</v>
      </c>
      <c r="D3289" s="27" t="str">
        <f t="shared" si="204"/>
        <v>✅High Performer</v>
      </c>
      <c r="E3289" s="27" t="str" cm="1">
        <f t="array" ref="E3289">_xlfn.IFS(C3289&gt;= 4.5,"Excellent",C3289 &gt;=3.5,"Good",C3289&gt;=2.5,"Average",C3289&gt;= 1.5,"Below Avg",C3289&lt;1.5,"Poor")</f>
        <v>Excellent</v>
      </c>
      <c r="F3289" s="27" t="str">
        <f t="shared" si="205"/>
        <v>Top Employee</v>
      </c>
      <c r="G3289" s="58" t="str">
        <f t="shared" si="206"/>
        <v>50% Bonus</v>
      </c>
      <c r="H3289" s="60" t="str">
        <f t="shared" si="207"/>
        <v>Valid</v>
      </c>
    </row>
    <row r="3290" spans="1:8" x14ac:dyDescent="0.2">
      <c r="A3290" s="26" t="s">
        <v>9973</v>
      </c>
      <c r="B3290" s="26" t="s">
        <v>9974</v>
      </c>
      <c r="C3290" s="26">
        <v>1.1000000000000001</v>
      </c>
      <c r="D3290" s="27" t="str">
        <f t="shared" si="204"/>
        <v>📈Low Performer</v>
      </c>
      <c r="E3290" s="27" t="str" cm="1">
        <f t="array" ref="E3290">_xlfn.IFS(C3290&gt;= 4.5,"Excellent",C3290 &gt;=3.5,"Good",C3290&gt;=2.5,"Average",C3290&gt;= 1.5,"Below Avg",C3290&lt;1.5,"Poor")</f>
        <v>Poor</v>
      </c>
      <c r="F3290" s="27" t="str">
        <f t="shared" si="205"/>
        <v>At Risk</v>
      </c>
      <c r="G3290" s="58" t="str">
        <f t="shared" si="206"/>
        <v>No Bonus</v>
      </c>
      <c r="H3290" s="60" t="str">
        <f t="shared" si="207"/>
        <v>Invalid</v>
      </c>
    </row>
    <row r="3291" spans="1:8" x14ac:dyDescent="0.2">
      <c r="A3291" s="26" t="s">
        <v>9976</v>
      </c>
      <c r="B3291" s="26" t="s">
        <v>3796</v>
      </c>
      <c r="C3291" s="26">
        <v>1.7</v>
      </c>
      <c r="D3291" s="27" t="str">
        <f t="shared" si="204"/>
        <v>📈Low Performer</v>
      </c>
      <c r="E3291" s="27" t="str" cm="1">
        <f t="array" ref="E3291">_xlfn.IFS(C3291&gt;= 4.5,"Excellent",C3291 &gt;=3.5,"Good",C3291&gt;=2.5,"Average",C3291&gt;= 1.5,"Below Avg",C3291&lt;1.5,"Poor")</f>
        <v>Below Avg</v>
      </c>
      <c r="F3291" s="27" t="str">
        <f t="shared" si="205"/>
        <v>At Risk</v>
      </c>
      <c r="G3291" s="58" t="str">
        <f t="shared" si="206"/>
        <v>No Bonus</v>
      </c>
      <c r="H3291" s="60" t="str">
        <f t="shared" si="207"/>
        <v>Invalid</v>
      </c>
    </row>
    <row r="3292" spans="1:8" x14ac:dyDescent="0.2">
      <c r="A3292" s="26" t="s">
        <v>9978</v>
      </c>
      <c r="B3292" s="26" t="s">
        <v>9979</v>
      </c>
      <c r="C3292" s="26">
        <v>2.15</v>
      </c>
      <c r="D3292" s="27" t="str">
        <f t="shared" si="204"/>
        <v>📈Low Performer</v>
      </c>
      <c r="E3292" s="27" t="str" cm="1">
        <f t="array" ref="E3292">_xlfn.IFS(C3292&gt;= 4.5,"Excellent",C3292 &gt;=3.5,"Good",C3292&gt;=2.5,"Average",C3292&gt;= 1.5,"Below Avg",C3292&lt;1.5,"Poor")</f>
        <v>Below Avg</v>
      </c>
      <c r="F3292" s="27" t="str">
        <f t="shared" si="205"/>
        <v>At Risk</v>
      </c>
      <c r="G3292" s="58" t="str">
        <f t="shared" si="206"/>
        <v>No Bonus</v>
      </c>
      <c r="H3292" s="60" t="str">
        <f t="shared" si="207"/>
        <v>Valid</v>
      </c>
    </row>
    <row r="3293" spans="1:8" x14ac:dyDescent="0.2">
      <c r="A3293" s="26" t="s">
        <v>9981</v>
      </c>
      <c r="B3293" s="26" t="s">
        <v>9982</v>
      </c>
      <c r="C3293" s="26">
        <v>3.6</v>
      </c>
      <c r="D3293" s="27" t="str">
        <f t="shared" si="204"/>
        <v>✅High Performer</v>
      </c>
      <c r="E3293" s="27" t="str" cm="1">
        <f t="array" ref="E3293">_xlfn.IFS(C3293&gt;= 4.5,"Excellent",C3293 &gt;=3.5,"Good",C3293&gt;=2.5,"Average",C3293&gt;= 1.5,"Below Avg",C3293&lt;1.5,"Poor")</f>
        <v>Good</v>
      </c>
      <c r="F3293" s="27" t="str">
        <f t="shared" si="205"/>
        <v>Developing</v>
      </c>
      <c r="G3293" s="58" t="str">
        <f t="shared" si="206"/>
        <v>30% Bonus</v>
      </c>
      <c r="H3293" s="60" t="str">
        <f t="shared" si="207"/>
        <v>Valid</v>
      </c>
    </row>
    <row r="3294" spans="1:8" x14ac:dyDescent="0.2">
      <c r="A3294" s="26" t="s">
        <v>9984</v>
      </c>
      <c r="B3294" s="26" t="s">
        <v>2731</v>
      </c>
      <c r="C3294" s="26">
        <v>1.71</v>
      </c>
      <c r="D3294" s="27" t="str">
        <f t="shared" si="204"/>
        <v>📈Low Performer</v>
      </c>
      <c r="E3294" s="27" t="str" cm="1">
        <f t="array" ref="E3294">_xlfn.IFS(C3294&gt;= 4.5,"Excellent",C3294 &gt;=3.5,"Good",C3294&gt;=2.5,"Average",C3294&gt;= 1.5,"Below Avg",C3294&lt;1.5,"Poor")</f>
        <v>Below Avg</v>
      </c>
      <c r="F3294" s="27" t="str">
        <f t="shared" si="205"/>
        <v>At Risk</v>
      </c>
      <c r="G3294" s="58" t="str">
        <f t="shared" si="206"/>
        <v>No Bonus</v>
      </c>
      <c r="H3294" s="60" t="str">
        <f t="shared" si="207"/>
        <v>Invalid</v>
      </c>
    </row>
    <row r="3295" spans="1:8" x14ac:dyDescent="0.2">
      <c r="A3295" s="26" t="s">
        <v>9986</v>
      </c>
      <c r="B3295" s="26" t="s">
        <v>3576</v>
      </c>
      <c r="C3295" s="26">
        <v>2.77</v>
      </c>
      <c r="D3295" s="27" t="str">
        <f t="shared" si="204"/>
        <v>📈Low Performer</v>
      </c>
      <c r="E3295" s="27" t="str" cm="1">
        <f t="array" ref="E3295">_xlfn.IFS(C3295&gt;= 4.5,"Excellent",C3295 &gt;=3.5,"Good",C3295&gt;=2.5,"Average",C3295&gt;= 1.5,"Below Avg",C3295&lt;1.5,"Poor")</f>
        <v>Average</v>
      </c>
      <c r="F3295" s="27" t="str">
        <f t="shared" si="205"/>
        <v>Developing</v>
      </c>
      <c r="G3295" s="58" t="str">
        <f t="shared" si="206"/>
        <v>30% Bonus</v>
      </c>
      <c r="H3295" s="60" t="str">
        <f t="shared" si="207"/>
        <v>Valid</v>
      </c>
    </row>
    <row r="3296" spans="1:8" x14ac:dyDescent="0.2">
      <c r="A3296" s="26" t="s">
        <v>9989</v>
      </c>
      <c r="B3296" s="26" t="s">
        <v>9990</v>
      </c>
      <c r="C3296" s="26">
        <v>3.74</v>
      </c>
      <c r="D3296" s="27" t="str">
        <f t="shared" si="204"/>
        <v>✅High Performer</v>
      </c>
      <c r="E3296" s="27" t="str" cm="1">
        <f t="array" ref="E3296">_xlfn.IFS(C3296&gt;= 4.5,"Excellent",C3296 &gt;=3.5,"Good",C3296&gt;=2.5,"Average",C3296&gt;= 1.5,"Below Avg",C3296&lt;1.5,"Poor")</f>
        <v>Good</v>
      </c>
      <c r="F3296" s="27" t="str">
        <f t="shared" si="205"/>
        <v>Developing</v>
      </c>
      <c r="G3296" s="58" t="str">
        <f t="shared" si="206"/>
        <v>30% Bonus</v>
      </c>
      <c r="H3296" s="60" t="str">
        <f t="shared" si="207"/>
        <v>Valid</v>
      </c>
    </row>
    <row r="3297" spans="1:8" x14ac:dyDescent="0.2">
      <c r="A3297" s="26" t="s">
        <v>9992</v>
      </c>
      <c r="B3297" s="26" t="s">
        <v>9993</v>
      </c>
      <c r="C3297" s="26">
        <v>1.33</v>
      </c>
      <c r="D3297" s="27" t="str">
        <f t="shared" si="204"/>
        <v>📈Low Performer</v>
      </c>
      <c r="E3297" s="27" t="str" cm="1">
        <f t="array" ref="E3297">_xlfn.IFS(C3297&gt;= 4.5,"Excellent",C3297 &gt;=3.5,"Good",C3297&gt;=2.5,"Average",C3297&gt;= 1.5,"Below Avg",C3297&lt;1.5,"Poor")</f>
        <v>Poor</v>
      </c>
      <c r="F3297" s="27" t="str">
        <f t="shared" si="205"/>
        <v>At Risk</v>
      </c>
      <c r="G3297" s="58" t="str">
        <f t="shared" si="206"/>
        <v>No Bonus</v>
      </c>
      <c r="H3297" s="60" t="str">
        <f t="shared" si="207"/>
        <v>Invalid</v>
      </c>
    </row>
    <row r="3298" spans="1:8" x14ac:dyDescent="0.2">
      <c r="A3298" s="26" t="s">
        <v>9996</v>
      </c>
      <c r="B3298" s="26" t="s">
        <v>9997</v>
      </c>
      <c r="C3298" s="26">
        <v>3.54</v>
      </c>
      <c r="D3298" s="27" t="str">
        <f t="shared" si="204"/>
        <v>✅High Performer</v>
      </c>
      <c r="E3298" s="27" t="str" cm="1">
        <f t="array" ref="E3298">_xlfn.IFS(C3298&gt;= 4.5,"Excellent",C3298 &gt;=3.5,"Good",C3298&gt;=2.5,"Average",C3298&gt;= 1.5,"Below Avg",C3298&lt;1.5,"Poor")</f>
        <v>Good</v>
      </c>
      <c r="F3298" s="27" t="str">
        <f t="shared" si="205"/>
        <v>Developing</v>
      </c>
      <c r="G3298" s="58" t="str">
        <f t="shared" si="206"/>
        <v>30% Bonus</v>
      </c>
      <c r="H3298" s="60" t="str">
        <f t="shared" si="207"/>
        <v>Valid</v>
      </c>
    </row>
    <row r="3299" spans="1:8" x14ac:dyDescent="0.2">
      <c r="A3299" s="26" t="s">
        <v>10000</v>
      </c>
      <c r="B3299" s="26" t="s">
        <v>3256</v>
      </c>
      <c r="C3299" s="26">
        <v>2.48</v>
      </c>
      <c r="D3299" s="27" t="str">
        <f t="shared" si="204"/>
        <v>📈Low Performer</v>
      </c>
      <c r="E3299" s="27" t="str" cm="1">
        <f t="array" ref="E3299">_xlfn.IFS(C3299&gt;= 4.5,"Excellent",C3299 &gt;=3.5,"Good",C3299&gt;=2.5,"Average",C3299&gt;= 1.5,"Below Avg",C3299&lt;1.5,"Poor")</f>
        <v>Below Avg</v>
      </c>
      <c r="F3299" s="27" t="str">
        <f t="shared" si="205"/>
        <v>At Risk</v>
      </c>
      <c r="G3299" s="58" t="str">
        <f t="shared" si="206"/>
        <v>No Bonus</v>
      </c>
      <c r="H3299" s="60" t="str">
        <f t="shared" si="207"/>
        <v>Valid</v>
      </c>
    </row>
    <row r="3300" spans="1:8" x14ac:dyDescent="0.2">
      <c r="A3300" s="26" t="s">
        <v>10002</v>
      </c>
      <c r="B3300" s="26" t="s">
        <v>6822</v>
      </c>
      <c r="C3300" s="26">
        <v>3.56</v>
      </c>
      <c r="D3300" s="27" t="str">
        <f t="shared" si="204"/>
        <v>✅High Performer</v>
      </c>
      <c r="E3300" s="27" t="str" cm="1">
        <f t="array" ref="E3300">_xlfn.IFS(C3300&gt;= 4.5,"Excellent",C3300 &gt;=3.5,"Good",C3300&gt;=2.5,"Average",C3300&gt;= 1.5,"Below Avg",C3300&lt;1.5,"Poor")</f>
        <v>Good</v>
      </c>
      <c r="F3300" s="27" t="str">
        <f t="shared" si="205"/>
        <v>Developing</v>
      </c>
      <c r="G3300" s="58" t="str">
        <f t="shared" si="206"/>
        <v>30% Bonus</v>
      </c>
      <c r="H3300" s="60" t="str">
        <f t="shared" si="207"/>
        <v>Valid</v>
      </c>
    </row>
    <row r="3301" spans="1:8" x14ac:dyDescent="0.2">
      <c r="A3301" s="26" t="s">
        <v>10005</v>
      </c>
      <c r="B3301" s="26" t="s">
        <v>7275</v>
      </c>
      <c r="C3301" s="26">
        <v>1.44</v>
      </c>
      <c r="D3301" s="27" t="str">
        <f t="shared" si="204"/>
        <v>📈Low Performer</v>
      </c>
      <c r="E3301" s="27" t="str" cm="1">
        <f t="array" ref="E3301">_xlfn.IFS(C3301&gt;= 4.5,"Excellent",C3301 &gt;=3.5,"Good",C3301&gt;=2.5,"Average",C3301&gt;= 1.5,"Below Avg",C3301&lt;1.5,"Poor")</f>
        <v>Poor</v>
      </c>
      <c r="F3301" s="27" t="str">
        <f t="shared" si="205"/>
        <v>At Risk</v>
      </c>
      <c r="G3301" s="58" t="str">
        <f t="shared" si="206"/>
        <v>No Bonus</v>
      </c>
      <c r="H3301" s="60" t="str">
        <f t="shared" si="207"/>
        <v>Invalid</v>
      </c>
    </row>
    <row r="3302" spans="1:8" x14ac:dyDescent="0.2">
      <c r="A3302" s="26" t="s">
        <v>10007</v>
      </c>
      <c r="B3302" s="26" t="s">
        <v>10008</v>
      </c>
      <c r="C3302" s="26">
        <v>4.67</v>
      </c>
      <c r="D3302" s="27" t="str">
        <f t="shared" si="204"/>
        <v>✅High Performer</v>
      </c>
      <c r="E3302" s="27" t="str" cm="1">
        <f t="array" ref="E3302">_xlfn.IFS(C3302&gt;= 4.5,"Excellent",C3302 &gt;=3.5,"Good",C3302&gt;=2.5,"Average",C3302&gt;= 1.5,"Below Avg",C3302&lt;1.5,"Poor")</f>
        <v>Excellent</v>
      </c>
      <c r="F3302" s="27" t="str">
        <f t="shared" si="205"/>
        <v>Top Employee</v>
      </c>
      <c r="G3302" s="58" t="str">
        <f t="shared" si="206"/>
        <v>50% Bonus</v>
      </c>
      <c r="H3302" s="60" t="str">
        <f t="shared" si="207"/>
        <v>Valid</v>
      </c>
    </row>
    <row r="3303" spans="1:8" x14ac:dyDescent="0.2">
      <c r="A3303" s="26" t="s">
        <v>10010</v>
      </c>
      <c r="B3303" s="26" t="s">
        <v>6249</v>
      </c>
      <c r="C3303" s="26">
        <v>2.98</v>
      </c>
      <c r="D3303" s="27" t="str">
        <f t="shared" si="204"/>
        <v>📈Low Performer</v>
      </c>
      <c r="E3303" s="27" t="str" cm="1">
        <f t="array" ref="E3303">_xlfn.IFS(C3303&gt;= 4.5,"Excellent",C3303 &gt;=3.5,"Good",C3303&gt;=2.5,"Average",C3303&gt;= 1.5,"Below Avg",C3303&lt;1.5,"Poor")</f>
        <v>Average</v>
      </c>
      <c r="F3303" s="27" t="str">
        <f t="shared" si="205"/>
        <v>Developing</v>
      </c>
      <c r="G3303" s="58" t="str">
        <f t="shared" si="206"/>
        <v>30% Bonus</v>
      </c>
      <c r="H3303" s="60" t="str">
        <f t="shared" si="207"/>
        <v>Valid</v>
      </c>
    </row>
    <row r="3304" spans="1:8" x14ac:dyDescent="0.2">
      <c r="A3304" s="26" t="s">
        <v>10012</v>
      </c>
      <c r="B3304" s="26" t="s">
        <v>10013</v>
      </c>
      <c r="C3304" s="26">
        <v>1.93</v>
      </c>
      <c r="D3304" s="27" t="str">
        <f t="shared" si="204"/>
        <v>📈Low Performer</v>
      </c>
      <c r="E3304" s="27" t="str" cm="1">
        <f t="array" ref="E3304">_xlfn.IFS(C3304&gt;= 4.5,"Excellent",C3304 &gt;=3.5,"Good",C3304&gt;=2.5,"Average",C3304&gt;= 1.5,"Below Avg",C3304&lt;1.5,"Poor")</f>
        <v>Below Avg</v>
      </c>
      <c r="F3304" s="27" t="str">
        <f t="shared" si="205"/>
        <v>At Risk</v>
      </c>
      <c r="G3304" s="58" t="str">
        <f t="shared" si="206"/>
        <v>No Bonus</v>
      </c>
      <c r="H3304" s="60" t="str">
        <f t="shared" si="207"/>
        <v>Invalid</v>
      </c>
    </row>
    <row r="3305" spans="1:8" x14ac:dyDescent="0.2">
      <c r="A3305" s="26" t="s">
        <v>10015</v>
      </c>
      <c r="B3305" s="26" t="s">
        <v>2433</v>
      </c>
      <c r="C3305" s="26">
        <v>3.84</v>
      </c>
      <c r="D3305" s="27" t="str">
        <f t="shared" si="204"/>
        <v>✅High Performer</v>
      </c>
      <c r="E3305" s="27" t="str" cm="1">
        <f t="array" ref="E3305">_xlfn.IFS(C3305&gt;= 4.5,"Excellent",C3305 &gt;=3.5,"Good",C3305&gt;=2.5,"Average",C3305&gt;= 1.5,"Below Avg",C3305&lt;1.5,"Poor")</f>
        <v>Good</v>
      </c>
      <c r="F3305" s="27" t="str">
        <f t="shared" si="205"/>
        <v>Developing</v>
      </c>
      <c r="G3305" s="58" t="str">
        <f t="shared" si="206"/>
        <v>30% Bonus</v>
      </c>
      <c r="H3305" s="60" t="str">
        <f t="shared" si="207"/>
        <v>Valid</v>
      </c>
    </row>
    <row r="3306" spans="1:8" x14ac:dyDescent="0.2">
      <c r="A3306" s="26" t="s">
        <v>10017</v>
      </c>
      <c r="B3306" s="26" t="s">
        <v>4795</v>
      </c>
      <c r="C3306" s="26">
        <v>4.42</v>
      </c>
      <c r="D3306" s="27" t="str">
        <f t="shared" si="204"/>
        <v>✅High Performer</v>
      </c>
      <c r="E3306" s="27" t="str" cm="1">
        <f t="array" ref="E3306">_xlfn.IFS(C3306&gt;= 4.5,"Excellent",C3306 &gt;=3.5,"Good",C3306&gt;=2.5,"Average",C3306&gt;= 1.5,"Below Avg",C3306&lt;1.5,"Poor")</f>
        <v>Good</v>
      </c>
      <c r="F3306" s="27" t="str">
        <f t="shared" si="205"/>
        <v>Developing</v>
      </c>
      <c r="G3306" s="58" t="str">
        <f t="shared" si="206"/>
        <v>30% Bonus</v>
      </c>
      <c r="H3306" s="60" t="str">
        <f t="shared" si="207"/>
        <v>Valid</v>
      </c>
    </row>
    <row r="3307" spans="1:8" x14ac:dyDescent="0.2">
      <c r="A3307" s="26" t="s">
        <v>10020</v>
      </c>
      <c r="B3307" s="26" t="s">
        <v>1616</v>
      </c>
      <c r="C3307" s="26">
        <v>3.53</v>
      </c>
      <c r="D3307" s="27" t="str">
        <f t="shared" si="204"/>
        <v>✅High Performer</v>
      </c>
      <c r="E3307" s="27" t="str" cm="1">
        <f t="array" ref="E3307">_xlfn.IFS(C3307&gt;= 4.5,"Excellent",C3307 &gt;=3.5,"Good",C3307&gt;=2.5,"Average",C3307&gt;= 1.5,"Below Avg",C3307&lt;1.5,"Poor")</f>
        <v>Good</v>
      </c>
      <c r="F3307" s="27" t="str">
        <f t="shared" si="205"/>
        <v>Developing</v>
      </c>
      <c r="G3307" s="58" t="str">
        <f t="shared" si="206"/>
        <v>30% Bonus</v>
      </c>
      <c r="H3307" s="60" t="str">
        <f t="shared" si="207"/>
        <v>Valid</v>
      </c>
    </row>
    <row r="3308" spans="1:8" x14ac:dyDescent="0.2">
      <c r="A3308" s="26" t="s">
        <v>10022</v>
      </c>
      <c r="B3308" s="26" t="s">
        <v>10023</v>
      </c>
      <c r="C3308" s="26">
        <v>4.58</v>
      </c>
      <c r="D3308" s="27" t="str">
        <f t="shared" si="204"/>
        <v>✅High Performer</v>
      </c>
      <c r="E3308" s="27" t="str" cm="1">
        <f t="array" ref="E3308">_xlfn.IFS(C3308&gt;= 4.5,"Excellent",C3308 &gt;=3.5,"Good",C3308&gt;=2.5,"Average",C3308&gt;= 1.5,"Below Avg",C3308&lt;1.5,"Poor")</f>
        <v>Excellent</v>
      </c>
      <c r="F3308" s="27" t="str">
        <f t="shared" si="205"/>
        <v>Top Employee</v>
      </c>
      <c r="G3308" s="58" t="str">
        <f t="shared" si="206"/>
        <v>50% Bonus</v>
      </c>
      <c r="H3308" s="60" t="str">
        <f t="shared" si="207"/>
        <v>Valid</v>
      </c>
    </row>
    <row r="3309" spans="1:8" x14ac:dyDescent="0.2">
      <c r="A3309" s="26" t="s">
        <v>10026</v>
      </c>
      <c r="B3309" s="26" t="s">
        <v>10027</v>
      </c>
      <c r="C3309" s="26">
        <v>1.21</v>
      </c>
      <c r="D3309" s="27" t="str">
        <f t="shared" si="204"/>
        <v>📈Low Performer</v>
      </c>
      <c r="E3309" s="27" t="str" cm="1">
        <f t="array" ref="E3309">_xlfn.IFS(C3309&gt;= 4.5,"Excellent",C3309 &gt;=3.5,"Good",C3309&gt;=2.5,"Average",C3309&gt;= 1.5,"Below Avg",C3309&lt;1.5,"Poor")</f>
        <v>Poor</v>
      </c>
      <c r="F3309" s="27" t="str">
        <f t="shared" si="205"/>
        <v>At Risk</v>
      </c>
      <c r="G3309" s="58" t="str">
        <f t="shared" si="206"/>
        <v>No Bonus</v>
      </c>
      <c r="H3309" s="60" t="str">
        <f t="shared" si="207"/>
        <v>Invalid</v>
      </c>
    </row>
    <row r="3310" spans="1:8" x14ac:dyDescent="0.2">
      <c r="A3310" s="26" t="s">
        <v>10029</v>
      </c>
      <c r="B3310" s="26" t="s">
        <v>3665</v>
      </c>
      <c r="C3310" s="26">
        <v>3.1</v>
      </c>
      <c r="D3310" s="27" t="str">
        <f t="shared" si="204"/>
        <v>✅High Performer</v>
      </c>
      <c r="E3310" s="27" t="str" cm="1">
        <f t="array" ref="E3310">_xlfn.IFS(C3310&gt;= 4.5,"Excellent",C3310 &gt;=3.5,"Good",C3310&gt;=2.5,"Average",C3310&gt;= 1.5,"Below Avg",C3310&lt;1.5,"Poor")</f>
        <v>Average</v>
      </c>
      <c r="F3310" s="27" t="str">
        <f t="shared" si="205"/>
        <v>Developing</v>
      </c>
      <c r="G3310" s="58" t="str">
        <f t="shared" si="206"/>
        <v>30% Bonus</v>
      </c>
      <c r="H3310" s="60" t="str">
        <f t="shared" si="207"/>
        <v>Valid</v>
      </c>
    </row>
    <row r="3311" spans="1:8" x14ac:dyDescent="0.2">
      <c r="A3311" s="26" t="s">
        <v>10031</v>
      </c>
      <c r="B3311" s="26" t="s">
        <v>3653</v>
      </c>
      <c r="C3311" s="26">
        <v>2.95</v>
      </c>
      <c r="D3311" s="27" t="str">
        <f t="shared" si="204"/>
        <v>📈Low Performer</v>
      </c>
      <c r="E3311" s="27" t="str" cm="1">
        <f t="array" ref="E3311">_xlfn.IFS(C3311&gt;= 4.5,"Excellent",C3311 &gt;=3.5,"Good",C3311&gt;=2.5,"Average",C3311&gt;= 1.5,"Below Avg",C3311&lt;1.5,"Poor")</f>
        <v>Average</v>
      </c>
      <c r="F3311" s="27" t="str">
        <f t="shared" si="205"/>
        <v>Developing</v>
      </c>
      <c r="G3311" s="58" t="str">
        <f t="shared" si="206"/>
        <v>30% Bonus</v>
      </c>
      <c r="H3311" s="60" t="str">
        <f t="shared" si="207"/>
        <v>Valid</v>
      </c>
    </row>
    <row r="3312" spans="1:8" x14ac:dyDescent="0.2">
      <c r="A3312" s="26" t="s">
        <v>10033</v>
      </c>
      <c r="B3312" s="26" t="s">
        <v>10034</v>
      </c>
      <c r="C3312" s="26">
        <v>2.82</v>
      </c>
      <c r="D3312" s="27" t="str">
        <f t="shared" si="204"/>
        <v>📈Low Performer</v>
      </c>
      <c r="E3312" s="27" t="str" cm="1">
        <f t="array" ref="E3312">_xlfn.IFS(C3312&gt;= 4.5,"Excellent",C3312 &gt;=3.5,"Good",C3312&gt;=2.5,"Average",C3312&gt;= 1.5,"Below Avg",C3312&lt;1.5,"Poor")</f>
        <v>Average</v>
      </c>
      <c r="F3312" s="27" t="str">
        <f t="shared" si="205"/>
        <v>Developing</v>
      </c>
      <c r="G3312" s="58" t="str">
        <f t="shared" si="206"/>
        <v>30% Bonus</v>
      </c>
      <c r="H3312" s="60" t="str">
        <f t="shared" si="207"/>
        <v>Valid</v>
      </c>
    </row>
    <row r="3313" spans="1:8" x14ac:dyDescent="0.2">
      <c r="A3313" s="26" t="s">
        <v>10036</v>
      </c>
      <c r="B3313" s="26" t="s">
        <v>3506</v>
      </c>
      <c r="C3313" s="26">
        <v>3.58</v>
      </c>
      <c r="D3313" s="27" t="str">
        <f t="shared" si="204"/>
        <v>✅High Performer</v>
      </c>
      <c r="E3313" s="27" t="str" cm="1">
        <f t="array" ref="E3313">_xlfn.IFS(C3313&gt;= 4.5,"Excellent",C3313 &gt;=3.5,"Good",C3313&gt;=2.5,"Average",C3313&gt;= 1.5,"Below Avg",C3313&lt;1.5,"Poor")</f>
        <v>Good</v>
      </c>
      <c r="F3313" s="27" t="str">
        <f t="shared" si="205"/>
        <v>Developing</v>
      </c>
      <c r="G3313" s="58" t="str">
        <f t="shared" si="206"/>
        <v>30% Bonus</v>
      </c>
      <c r="H3313" s="60" t="str">
        <f t="shared" si="207"/>
        <v>Valid</v>
      </c>
    </row>
    <row r="3314" spans="1:8" x14ac:dyDescent="0.2">
      <c r="A3314" s="26" t="s">
        <v>10038</v>
      </c>
      <c r="B3314" s="26" t="s">
        <v>3404</v>
      </c>
      <c r="C3314" s="26">
        <v>1.07</v>
      </c>
      <c r="D3314" s="27" t="str">
        <f t="shared" si="204"/>
        <v>📈Low Performer</v>
      </c>
      <c r="E3314" s="27" t="str" cm="1">
        <f t="array" ref="E3314">_xlfn.IFS(C3314&gt;= 4.5,"Excellent",C3314 &gt;=3.5,"Good",C3314&gt;=2.5,"Average",C3314&gt;= 1.5,"Below Avg",C3314&lt;1.5,"Poor")</f>
        <v>Poor</v>
      </c>
      <c r="F3314" s="27" t="str">
        <f t="shared" si="205"/>
        <v>At Risk</v>
      </c>
      <c r="G3314" s="58" t="str">
        <f t="shared" si="206"/>
        <v>No Bonus</v>
      </c>
      <c r="H3314" s="60" t="str">
        <f t="shared" si="207"/>
        <v>Invalid</v>
      </c>
    </row>
    <row r="3315" spans="1:8" x14ac:dyDescent="0.2">
      <c r="A3315" s="26" t="s">
        <v>10040</v>
      </c>
      <c r="B3315" s="26" t="s">
        <v>1893</v>
      </c>
      <c r="C3315" s="26">
        <v>4.05</v>
      </c>
      <c r="D3315" s="27" t="str">
        <f t="shared" si="204"/>
        <v>✅High Performer</v>
      </c>
      <c r="E3315" s="27" t="str" cm="1">
        <f t="array" ref="E3315">_xlfn.IFS(C3315&gt;= 4.5,"Excellent",C3315 &gt;=3.5,"Good",C3315&gt;=2.5,"Average",C3315&gt;= 1.5,"Below Avg",C3315&lt;1.5,"Poor")</f>
        <v>Good</v>
      </c>
      <c r="F3315" s="27" t="str">
        <f t="shared" si="205"/>
        <v>Developing</v>
      </c>
      <c r="G3315" s="58" t="str">
        <f t="shared" si="206"/>
        <v>30% Bonus</v>
      </c>
      <c r="H3315" s="60" t="str">
        <f t="shared" si="207"/>
        <v>Valid</v>
      </c>
    </row>
    <row r="3316" spans="1:8" x14ac:dyDescent="0.2">
      <c r="A3316" s="26" t="s">
        <v>10042</v>
      </c>
      <c r="B3316" s="26" t="s">
        <v>669</v>
      </c>
      <c r="C3316" s="26">
        <v>1.01</v>
      </c>
      <c r="D3316" s="27" t="str">
        <f t="shared" si="204"/>
        <v>📈Low Performer</v>
      </c>
      <c r="E3316" s="27" t="str" cm="1">
        <f t="array" ref="E3316">_xlfn.IFS(C3316&gt;= 4.5,"Excellent",C3316 &gt;=3.5,"Good",C3316&gt;=2.5,"Average",C3316&gt;= 1.5,"Below Avg",C3316&lt;1.5,"Poor")</f>
        <v>Poor</v>
      </c>
      <c r="F3316" s="27" t="str">
        <f t="shared" si="205"/>
        <v>At Risk</v>
      </c>
      <c r="G3316" s="58" t="str">
        <f t="shared" si="206"/>
        <v>No Bonus</v>
      </c>
      <c r="H3316" s="60" t="str">
        <f t="shared" si="207"/>
        <v>Invalid</v>
      </c>
    </row>
    <row r="3317" spans="1:8" x14ac:dyDescent="0.2">
      <c r="A3317" s="26" t="s">
        <v>10045</v>
      </c>
      <c r="B3317" s="26" t="s">
        <v>3928</v>
      </c>
      <c r="C3317" s="26">
        <v>4.0999999999999996</v>
      </c>
      <c r="D3317" s="27" t="str">
        <f t="shared" si="204"/>
        <v>✅High Performer</v>
      </c>
      <c r="E3317" s="27" t="str" cm="1">
        <f t="array" ref="E3317">_xlfn.IFS(C3317&gt;= 4.5,"Excellent",C3317 &gt;=3.5,"Good",C3317&gt;=2.5,"Average",C3317&gt;= 1.5,"Below Avg",C3317&lt;1.5,"Poor")</f>
        <v>Good</v>
      </c>
      <c r="F3317" s="27" t="str">
        <f t="shared" si="205"/>
        <v>Developing</v>
      </c>
      <c r="G3317" s="58" t="str">
        <f t="shared" si="206"/>
        <v>30% Bonus</v>
      </c>
      <c r="H3317" s="60" t="str">
        <f t="shared" si="207"/>
        <v>Valid</v>
      </c>
    </row>
    <row r="3318" spans="1:8" x14ac:dyDescent="0.2">
      <c r="A3318" s="26" t="s">
        <v>10047</v>
      </c>
      <c r="B3318" s="26" t="s">
        <v>2960</v>
      </c>
      <c r="C3318" s="26">
        <v>3.56</v>
      </c>
      <c r="D3318" s="27" t="str">
        <f t="shared" si="204"/>
        <v>✅High Performer</v>
      </c>
      <c r="E3318" s="27" t="str" cm="1">
        <f t="array" ref="E3318">_xlfn.IFS(C3318&gt;= 4.5,"Excellent",C3318 &gt;=3.5,"Good",C3318&gt;=2.5,"Average",C3318&gt;= 1.5,"Below Avg",C3318&lt;1.5,"Poor")</f>
        <v>Good</v>
      </c>
      <c r="F3318" s="27" t="str">
        <f t="shared" si="205"/>
        <v>Developing</v>
      </c>
      <c r="G3318" s="58" t="str">
        <f t="shared" si="206"/>
        <v>30% Bonus</v>
      </c>
      <c r="H3318" s="60" t="str">
        <f t="shared" si="207"/>
        <v>Valid</v>
      </c>
    </row>
    <row r="3319" spans="1:8" x14ac:dyDescent="0.2">
      <c r="A3319" s="26" t="s">
        <v>10049</v>
      </c>
      <c r="B3319" s="26" t="s">
        <v>7795</v>
      </c>
      <c r="C3319" s="26">
        <v>3.35</v>
      </c>
      <c r="D3319" s="27" t="str">
        <f t="shared" si="204"/>
        <v>✅High Performer</v>
      </c>
      <c r="E3319" s="27" t="str" cm="1">
        <f t="array" ref="E3319">_xlfn.IFS(C3319&gt;= 4.5,"Excellent",C3319 &gt;=3.5,"Good",C3319&gt;=2.5,"Average",C3319&gt;= 1.5,"Below Avg",C3319&lt;1.5,"Poor")</f>
        <v>Average</v>
      </c>
      <c r="F3319" s="27" t="str">
        <f t="shared" si="205"/>
        <v>Developing</v>
      </c>
      <c r="G3319" s="58" t="str">
        <f t="shared" si="206"/>
        <v>30% Bonus</v>
      </c>
      <c r="H3319" s="60" t="str">
        <f t="shared" si="207"/>
        <v>Valid</v>
      </c>
    </row>
    <row r="3320" spans="1:8" x14ac:dyDescent="0.2">
      <c r="A3320" s="26" t="s">
        <v>10051</v>
      </c>
      <c r="B3320" s="26" t="s">
        <v>3958</v>
      </c>
      <c r="C3320" s="26">
        <v>1.28</v>
      </c>
      <c r="D3320" s="27" t="str">
        <f t="shared" si="204"/>
        <v>📈Low Performer</v>
      </c>
      <c r="E3320" s="27" t="str" cm="1">
        <f t="array" ref="E3320">_xlfn.IFS(C3320&gt;= 4.5,"Excellent",C3320 &gt;=3.5,"Good",C3320&gt;=2.5,"Average",C3320&gt;= 1.5,"Below Avg",C3320&lt;1.5,"Poor")</f>
        <v>Poor</v>
      </c>
      <c r="F3320" s="27" t="str">
        <f t="shared" si="205"/>
        <v>At Risk</v>
      </c>
      <c r="G3320" s="58" t="str">
        <f t="shared" si="206"/>
        <v>No Bonus</v>
      </c>
      <c r="H3320" s="60" t="str">
        <f t="shared" si="207"/>
        <v>Invalid</v>
      </c>
    </row>
    <row r="3321" spans="1:8" x14ac:dyDescent="0.2">
      <c r="A3321" s="26" t="s">
        <v>10053</v>
      </c>
      <c r="B3321" s="26" t="s">
        <v>8965</v>
      </c>
      <c r="C3321" s="26">
        <v>1.52</v>
      </c>
      <c r="D3321" s="27" t="str">
        <f t="shared" si="204"/>
        <v>📈Low Performer</v>
      </c>
      <c r="E3321" s="27" t="str" cm="1">
        <f t="array" ref="E3321">_xlfn.IFS(C3321&gt;= 4.5,"Excellent",C3321 &gt;=3.5,"Good",C3321&gt;=2.5,"Average",C3321&gt;= 1.5,"Below Avg",C3321&lt;1.5,"Poor")</f>
        <v>Below Avg</v>
      </c>
      <c r="F3321" s="27" t="str">
        <f t="shared" si="205"/>
        <v>At Risk</v>
      </c>
      <c r="G3321" s="58" t="str">
        <f t="shared" si="206"/>
        <v>No Bonus</v>
      </c>
      <c r="H3321" s="60" t="str">
        <f t="shared" si="207"/>
        <v>Invalid</v>
      </c>
    </row>
    <row r="3322" spans="1:8" x14ac:dyDescent="0.2">
      <c r="A3322" s="26" t="s">
        <v>10055</v>
      </c>
      <c r="B3322" s="26" t="s">
        <v>7895</v>
      </c>
      <c r="C3322" s="26">
        <v>2.29</v>
      </c>
      <c r="D3322" s="27" t="str">
        <f t="shared" si="204"/>
        <v>📈Low Performer</v>
      </c>
      <c r="E3322" s="27" t="str" cm="1">
        <f t="array" ref="E3322">_xlfn.IFS(C3322&gt;= 4.5,"Excellent",C3322 &gt;=3.5,"Good",C3322&gt;=2.5,"Average",C3322&gt;= 1.5,"Below Avg",C3322&lt;1.5,"Poor")</f>
        <v>Below Avg</v>
      </c>
      <c r="F3322" s="27" t="str">
        <f t="shared" si="205"/>
        <v>At Risk</v>
      </c>
      <c r="G3322" s="58" t="str">
        <f t="shared" si="206"/>
        <v>No Bonus</v>
      </c>
      <c r="H3322" s="60" t="str">
        <f t="shared" si="207"/>
        <v>Valid</v>
      </c>
    </row>
    <row r="3323" spans="1:8" x14ac:dyDescent="0.2">
      <c r="A3323" s="26" t="s">
        <v>10057</v>
      </c>
      <c r="B3323" s="26" t="s">
        <v>3198</v>
      </c>
      <c r="C3323" s="26">
        <v>2.73</v>
      </c>
      <c r="D3323" s="27" t="str">
        <f t="shared" si="204"/>
        <v>📈Low Performer</v>
      </c>
      <c r="E3323" s="27" t="str" cm="1">
        <f t="array" ref="E3323">_xlfn.IFS(C3323&gt;= 4.5,"Excellent",C3323 &gt;=3.5,"Good",C3323&gt;=2.5,"Average",C3323&gt;= 1.5,"Below Avg",C3323&lt;1.5,"Poor")</f>
        <v>Average</v>
      </c>
      <c r="F3323" s="27" t="str">
        <f t="shared" si="205"/>
        <v>Developing</v>
      </c>
      <c r="G3323" s="58" t="str">
        <f t="shared" si="206"/>
        <v>30% Bonus</v>
      </c>
      <c r="H3323" s="60" t="str">
        <f t="shared" si="207"/>
        <v>Valid</v>
      </c>
    </row>
    <row r="3324" spans="1:8" x14ac:dyDescent="0.2">
      <c r="A3324" s="26" t="s">
        <v>10059</v>
      </c>
      <c r="B3324" s="26" t="s">
        <v>3229</v>
      </c>
      <c r="C3324" s="26">
        <v>1.87</v>
      </c>
      <c r="D3324" s="27" t="str">
        <f t="shared" si="204"/>
        <v>📈Low Performer</v>
      </c>
      <c r="E3324" s="27" t="str" cm="1">
        <f t="array" ref="E3324">_xlfn.IFS(C3324&gt;= 4.5,"Excellent",C3324 &gt;=3.5,"Good",C3324&gt;=2.5,"Average",C3324&gt;= 1.5,"Below Avg",C3324&lt;1.5,"Poor")</f>
        <v>Below Avg</v>
      </c>
      <c r="F3324" s="27" t="str">
        <f t="shared" si="205"/>
        <v>At Risk</v>
      </c>
      <c r="G3324" s="58" t="str">
        <f t="shared" si="206"/>
        <v>No Bonus</v>
      </c>
      <c r="H3324" s="60" t="str">
        <f t="shared" si="207"/>
        <v>Invalid</v>
      </c>
    </row>
    <row r="3325" spans="1:8" x14ac:dyDescent="0.2">
      <c r="A3325" s="26" t="s">
        <v>10061</v>
      </c>
      <c r="B3325" s="26" t="s">
        <v>10062</v>
      </c>
      <c r="C3325" s="26">
        <v>2.25</v>
      </c>
      <c r="D3325" s="27" t="str">
        <f t="shared" si="204"/>
        <v>📈Low Performer</v>
      </c>
      <c r="E3325" s="27" t="str" cm="1">
        <f t="array" ref="E3325">_xlfn.IFS(C3325&gt;= 4.5,"Excellent",C3325 &gt;=3.5,"Good",C3325&gt;=2.5,"Average",C3325&gt;= 1.5,"Below Avg",C3325&lt;1.5,"Poor")</f>
        <v>Below Avg</v>
      </c>
      <c r="F3325" s="27" t="str">
        <f t="shared" si="205"/>
        <v>At Risk</v>
      </c>
      <c r="G3325" s="58" t="str">
        <f t="shared" si="206"/>
        <v>No Bonus</v>
      </c>
      <c r="H3325" s="60" t="str">
        <f t="shared" si="207"/>
        <v>Valid</v>
      </c>
    </row>
    <row r="3326" spans="1:8" x14ac:dyDescent="0.2">
      <c r="A3326" s="26" t="s">
        <v>10064</v>
      </c>
      <c r="B3326" s="26" t="s">
        <v>3085</v>
      </c>
      <c r="C3326" s="26">
        <v>1.1399999999999999</v>
      </c>
      <c r="D3326" s="27" t="str">
        <f t="shared" si="204"/>
        <v>📈Low Performer</v>
      </c>
      <c r="E3326" s="27" t="str" cm="1">
        <f t="array" ref="E3326">_xlfn.IFS(C3326&gt;= 4.5,"Excellent",C3326 &gt;=3.5,"Good",C3326&gt;=2.5,"Average",C3326&gt;= 1.5,"Below Avg",C3326&lt;1.5,"Poor")</f>
        <v>Poor</v>
      </c>
      <c r="F3326" s="27" t="str">
        <f t="shared" si="205"/>
        <v>At Risk</v>
      </c>
      <c r="G3326" s="58" t="str">
        <f t="shared" si="206"/>
        <v>No Bonus</v>
      </c>
      <c r="H3326" s="60" t="str">
        <f t="shared" si="207"/>
        <v>Invalid</v>
      </c>
    </row>
    <row r="3327" spans="1:8" x14ac:dyDescent="0.2">
      <c r="A3327" s="26" t="s">
        <v>10067</v>
      </c>
      <c r="B3327" s="26" t="s">
        <v>6016</v>
      </c>
      <c r="C3327" s="26">
        <v>3.86</v>
      </c>
      <c r="D3327" s="27" t="str">
        <f t="shared" si="204"/>
        <v>✅High Performer</v>
      </c>
      <c r="E3327" s="27" t="str" cm="1">
        <f t="array" ref="E3327">_xlfn.IFS(C3327&gt;= 4.5,"Excellent",C3327 &gt;=3.5,"Good",C3327&gt;=2.5,"Average",C3327&gt;= 1.5,"Below Avg",C3327&lt;1.5,"Poor")</f>
        <v>Good</v>
      </c>
      <c r="F3327" s="27" t="str">
        <f t="shared" si="205"/>
        <v>Developing</v>
      </c>
      <c r="G3327" s="58" t="str">
        <f t="shared" si="206"/>
        <v>30% Bonus</v>
      </c>
      <c r="H3327" s="60" t="str">
        <f t="shared" si="207"/>
        <v>Valid</v>
      </c>
    </row>
    <row r="3328" spans="1:8" x14ac:dyDescent="0.2">
      <c r="A3328" s="26" t="s">
        <v>10069</v>
      </c>
      <c r="B3328" s="26" t="s">
        <v>10070</v>
      </c>
      <c r="C3328" s="26">
        <v>3.25</v>
      </c>
      <c r="D3328" s="27" t="str">
        <f t="shared" si="204"/>
        <v>✅High Performer</v>
      </c>
      <c r="E3328" s="27" t="str" cm="1">
        <f t="array" ref="E3328">_xlfn.IFS(C3328&gt;= 4.5,"Excellent",C3328 &gt;=3.5,"Good",C3328&gt;=2.5,"Average",C3328&gt;= 1.5,"Below Avg",C3328&lt;1.5,"Poor")</f>
        <v>Average</v>
      </c>
      <c r="F3328" s="27" t="str">
        <f t="shared" si="205"/>
        <v>Developing</v>
      </c>
      <c r="G3328" s="58" t="str">
        <f t="shared" si="206"/>
        <v>30% Bonus</v>
      </c>
      <c r="H3328" s="60" t="str">
        <f t="shared" si="207"/>
        <v>Valid</v>
      </c>
    </row>
    <row r="3329" spans="1:8" x14ac:dyDescent="0.2">
      <c r="A3329" s="26" t="s">
        <v>10072</v>
      </c>
      <c r="B3329" s="26" t="s">
        <v>8999</v>
      </c>
      <c r="C3329" s="26">
        <v>1.02</v>
      </c>
      <c r="D3329" s="27" t="str">
        <f t="shared" si="204"/>
        <v>📈Low Performer</v>
      </c>
      <c r="E3329" s="27" t="str" cm="1">
        <f t="array" ref="E3329">_xlfn.IFS(C3329&gt;= 4.5,"Excellent",C3329 &gt;=3.5,"Good",C3329&gt;=2.5,"Average",C3329&gt;= 1.5,"Below Avg",C3329&lt;1.5,"Poor")</f>
        <v>Poor</v>
      </c>
      <c r="F3329" s="27" t="str">
        <f t="shared" si="205"/>
        <v>At Risk</v>
      </c>
      <c r="G3329" s="58" t="str">
        <f t="shared" si="206"/>
        <v>No Bonus</v>
      </c>
      <c r="H3329" s="60" t="str">
        <f t="shared" si="207"/>
        <v>Invalid</v>
      </c>
    </row>
    <row r="3330" spans="1:8" x14ac:dyDescent="0.2">
      <c r="A3330" s="26" t="s">
        <v>10074</v>
      </c>
      <c r="B3330" s="26" t="s">
        <v>10075</v>
      </c>
      <c r="C3330" s="26">
        <v>3.97</v>
      </c>
      <c r="D3330" s="27" t="str">
        <f t="shared" si="204"/>
        <v>✅High Performer</v>
      </c>
      <c r="E3330" s="27" t="str" cm="1">
        <f t="array" ref="E3330">_xlfn.IFS(C3330&gt;= 4.5,"Excellent",C3330 &gt;=3.5,"Good",C3330&gt;=2.5,"Average",C3330&gt;= 1.5,"Below Avg",C3330&lt;1.5,"Poor")</f>
        <v>Good</v>
      </c>
      <c r="F3330" s="27" t="str">
        <f t="shared" si="205"/>
        <v>Developing</v>
      </c>
      <c r="G3330" s="58" t="str">
        <f t="shared" si="206"/>
        <v>30% Bonus</v>
      </c>
      <c r="H3330" s="60" t="str">
        <f t="shared" si="207"/>
        <v>Valid</v>
      </c>
    </row>
    <row r="3331" spans="1:8" x14ac:dyDescent="0.2">
      <c r="A3331" s="26" t="s">
        <v>10077</v>
      </c>
      <c r="B3331" s="26" t="s">
        <v>2225</v>
      </c>
      <c r="C3331" s="26">
        <v>3.99</v>
      </c>
      <c r="D3331" s="27" t="str">
        <f t="shared" si="204"/>
        <v>✅High Performer</v>
      </c>
      <c r="E3331" s="27" t="str" cm="1">
        <f t="array" ref="E3331">_xlfn.IFS(C3331&gt;= 4.5,"Excellent",C3331 &gt;=3.5,"Good",C3331&gt;=2.5,"Average",C3331&gt;= 1.5,"Below Avg",C3331&lt;1.5,"Poor")</f>
        <v>Good</v>
      </c>
      <c r="F3331" s="27" t="str">
        <f t="shared" si="205"/>
        <v>Developing</v>
      </c>
      <c r="G3331" s="58" t="str">
        <f t="shared" si="206"/>
        <v>30% Bonus</v>
      </c>
      <c r="H3331" s="60" t="str">
        <f t="shared" si="207"/>
        <v>Valid</v>
      </c>
    </row>
    <row r="3332" spans="1:8" x14ac:dyDescent="0.2">
      <c r="A3332" s="26" t="s">
        <v>10079</v>
      </c>
      <c r="B3332" s="26" t="s">
        <v>7728</v>
      </c>
      <c r="C3332" s="26">
        <v>3.96</v>
      </c>
      <c r="D3332" s="27" t="str">
        <f t="shared" ref="D3332:D3395" si="208">IF($C3332&gt;=3,"✅High Performer","📈Low Performer")</f>
        <v>✅High Performer</v>
      </c>
      <c r="E3332" s="27" t="str" cm="1">
        <f t="array" ref="E3332">_xlfn.IFS(C3332&gt;= 4.5,"Excellent",C3332 &gt;=3.5,"Good",C3332&gt;=2.5,"Average",C3332&gt;= 1.5,"Below Avg",C3332&lt;1.5,"Poor")</f>
        <v>Good</v>
      </c>
      <c r="F3332" s="27" t="str">
        <f t="shared" ref="F3332:F3395" si="209">IF(C3332&gt;=4.5,"Top Employee",IF(C3332&gt;=2.5,"Developing","At Risk"))</f>
        <v>Developing</v>
      </c>
      <c r="G3332" s="58" t="str">
        <f t="shared" ref="G3332:G3395" si="210">IF(AND(C3332&gt;=4.5,C3332&lt;=5),"50% Bonus",IF(AND(C3332&gt;=2.5,C3332&lt;4.5),"30% Bonus","No Bonus"))</f>
        <v>30% Bonus</v>
      </c>
      <c r="H3332" s="60" t="str">
        <f t="shared" ref="H3332:H3395" si="211">IF(OR(C3332&lt;=2,C3332&gt;=5),"Invalid","Valid")</f>
        <v>Valid</v>
      </c>
    </row>
    <row r="3333" spans="1:8" x14ac:dyDescent="0.2">
      <c r="A3333" s="26" t="s">
        <v>10081</v>
      </c>
      <c r="B3333" s="26" t="s">
        <v>10082</v>
      </c>
      <c r="C3333" s="26">
        <v>2.21</v>
      </c>
      <c r="D3333" s="27" t="str">
        <f t="shared" si="208"/>
        <v>📈Low Performer</v>
      </c>
      <c r="E3333" s="27" t="str" cm="1">
        <f t="array" ref="E3333">_xlfn.IFS(C3333&gt;= 4.5,"Excellent",C3333 &gt;=3.5,"Good",C3333&gt;=2.5,"Average",C3333&gt;= 1.5,"Below Avg",C3333&lt;1.5,"Poor")</f>
        <v>Below Avg</v>
      </c>
      <c r="F3333" s="27" t="str">
        <f t="shared" si="209"/>
        <v>At Risk</v>
      </c>
      <c r="G3333" s="58" t="str">
        <f t="shared" si="210"/>
        <v>No Bonus</v>
      </c>
      <c r="H3333" s="60" t="str">
        <f t="shared" si="211"/>
        <v>Valid</v>
      </c>
    </row>
    <row r="3334" spans="1:8" x14ac:dyDescent="0.2">
      <c r="A3334" s="26" t="s">
        <v>10085</v>
      </c>
      <c r="B3334" s="26" t="s">
        <v>6630</v>
      </c>
      <c r="C3334" s="26">
        <v>4.91</v>
      </c>
      <c r="D3334" s="27" t="str">
        <f t="shared" si="208"/>
        <v>✅High Performer</v>
      </c>
      <c r="E3334" s="27" t="str" cm="1">
        <f t="array" ref="E3334">_xlfn.IFS(C3334&gt;= 4.5,"Excellent",C3334 &gt;=3.5,"Good",C3334&gt;=2.5,"Average",C3334&gt;= 1.5,"Below Avg",C3334&lt;1.5,"Poor")</f>
        <v>Excellent</v>
      </c>
      <c r="F3334" s="27" t="str">
        <f t="shared" si="209"/>
        <v>Top Employee</v>
      </c>
      <c r="G3334" s="58" t="str">
        <f t="shared" si="210"/>
        <v>50% Bonus</v>
      </c>
      <c r="H3334" s="60" t="str">
        <f t="shared" si="211"/>
        <v>Valid</v>
      </c>
    </row>
    <row r="3335" spans="1:8" x14ac:dyDescent="0.2">
      <c r="A3335" s="26" t="s">
        <v>10088</v>
      </c>
      <c r="B3335" s="26" t="s">
        <v>6394</v>
      </c>
      <c r="C3335" s="26">
        <v>4.18</v>
      </c>
      <c r="D3335" s="27" t="str">
        <f t="shared" si="208"/>
        <v>✅High Performer</v>
      </c>
      <c r="E3335" s="27" t="str" cm="1">
        <f t="array" ref="E3335">_xlfn.IFS(C3335&gt;= 4.5,"Excellent",C3335 &gt;=3.5,"Good",C3335&gt;=2.5,"Average",C3335&gt;= 1.5,"Below Avg",C3335&lt;1.5,"Poor")</f>
        <v>Good</v>
      </c>
      <c r="F3335" s="27" t="str">
        <f t="shared" si="209"/>
        <v>Developing</v>
      </c>
      <c r="G3335" s="58" t="str">
        <f t="shared" si="210"/>
        <v>30% Bonus</v>
      </c>
      <c r="H3335" s="60" t="str">
        <f t="shared" si="211"/>
        <v>Valid</v>
      </c>
    </row>
    <row r="3336" spans="1:8" x14ac:dyDescent="0.2">
      <c r="A3336" s="26" t="s">
        <v>10090</v>
      </c>
      <c r="B3336" s="26" t="s">
        <v>720</v>
      </c>
      <c r="C3336" s="26">
        <v>4.97</v>
      </c>
      <c r="D3336" s="27" t="str">
        <f t="shared" si="208"/>
        <v>✅High Performer</v>
      </c>
      <c r="E3336" s="27" t="str" cm="1">
        <f t="array" ref="E3336">_xlfn.IFS(C3336&gt;= 4.5,"Excellent",C3336 &gt;=3.5,"Good",C3336&gt;=2.5,"Average",C3336&gt;= 1.5,"Below Avg",C3336&lt;1.5,"Poor")</f>
        <v>Excellent</v>
      </c>
      <c r="F3336" s="27" t="str">
        <f t="shared" si="209"/>
        <v>Top Employee</v>
      </c>
      <c r="G3336" s="58" t="str">
        <f t="shared" si="210"/>
        <v>50% Bonus</v>
      </c>
      <c r="H3336" s="60" t="str">
        <f t="shared" si="211"/>
        <v>Valid</v>
      </c>
    </row>
    <row r="3337" spans="1:8" x14ac:dyDescent="0.2">
      <c r="A3337" s="26" t="s">
        <v>10093</v>
      </c>
      <c r="B3337" s="26" t="s">
        <v>4854</v>
      </c>
      <c r="C3337" s="26">
        <v>2.13</v>
      </c>
      <c r="D3337" s="27" t="str">
        <f t="shared" si="208"/>
        <v>📈Low Performer</v>
      </c>
      <c r="E3337" s="27" t="str" cm="1">
        <f t="array" ref="E3337">_xlfn.IFS(C3337&gt;= 4.5,"Excellent",C3337 &gt;=3.5,"Good",C3337&gt;=2.5,"Average",C3337&gt;= 1.5,"Below Avg",C3337&lt;1.5,"Poor")</f>
        <v>Below Avg</v>
      </c>
      <c r="F3337" s="27" t="str">
        <f t="shared" si="209"/>
        <v>At Risk</v>
      </c>
      <c r="G3337" s="58" t="str">
        <f t="shared" si="210"/>
        <v>No Bonus</v>
      </c>
      <c r="H3337" s="60" t="str">
        <f t="shared" si="211"/>
        <v>Valid</v>
      </c>
    </row>
    <row r="3338" spans="1:8" x14ac:dyDescent="0.2">
      <c r="A3338" s="26" t="s">
        <v>10095</v>
      </c>
      <c r="B3338" s="26" t="s">
        <v>602</v>
      </c>
      <c r="C3338" s="26">
        <v>1.44</v>
      </c>
      <c r="D3338" s="27" t="str">
        <f t="shared" si="208"/>
        <v>📈Low Performer</v>
      </c>
      <c r="E3338" s="27" t="str" cm="1">
        <f t="array" ref="E3338">_xlfn.IFS(C3338&gt;= 4.5,"Excellent",C3338 &gt;=3.5,"Good",C3338&gt;=2.5,"Average",C3338&gt;= 1.5,"Below Avg",C3338&lt;1.5,"Poor")</f>
        <v>Poor</v>
      </c>
      <c r="F3338" s="27" t="str">
        <f t="shared" si="209"/>
        <v>At Risk</v>
      </c>
      <c r="G3338" s="58" t="str">
        <f t="shared" si="210"/>
        <v>No Bonus</v>
      </c>
      <c r="H3338" s="60" t="str">
        <f t="shared" si="211"/>
        <v>Invalid</v>
      </c>
    </row>
    <row r="3339" spans="1:8" x14ac:dyDescent="0.2">
      <c r="A3339" s="26" t="s">
        <v>10097</v>
      </c>
      <c r="B3339" s="26" t="s">
        <v>1166</v>
      </c>
      <c r="C3339" s="26">
        <v>3.87</v>
      </c>
      <c r="D3339" s="27" t="str">
        <f t="shared" si="208"/>
        <v>✅High Performer</v>
      </c>
      <c r="E3339" s="27" t="str" cm="1">
        <f t="array" ref="E3339">_xlfn.IFS(C3339&gt;= 4.5,"Excellent",C3339 &gt;=3.5,"Good",C3339&gt;=2.5,"Average",C3339&gt;= 1.5,"Below Avg",C3339&lt;1.5,"Poor")</f>
        <v>Good</v>
      </c>
      <c r="F3339" s="27" t="str">
        <f t="shared" si="209"/>
        <v>Developing</v>
      </c>
      <c r="G3339" s="58" t="str">
        <f t="shared" si="210"/>
        <v>30% Bonus</v>
      </c>
      <c r="H3339" s="60" t="str">
        <f t="shared" si="211"/>
        <v>Valid</v>
      </c>
    </row>
    <row r="3340" spans="1:8" x14ac:dyDescent="0.2">
      <c r="A3340" s="26" t="s">
        <v>10099</v>
      </c>
      <c r="B3340" s="26" t="s">
        <v>8256</v>
      </c>
      <c r="C3340" s="26">
        <v>4.67</v>
      </c>
      <c r="D3340" s="27" t="str">
        <f t="shared" si="208"/>
        <v>✅High Performer</v>
      </c>
      <c r="E3340" s="27" t="str" cm="1">
        <f t="array" ref="E3340">_xlfn.IFS(C3340&gt;= 4.5,"Excellent",C3340 &gt;=3.5,"Good",C3340&gt;=2.5,"Average",C3340&gt;= 1.5,"Below Avg",C3340&lt;1.5,"Poor")</f>
        <v>Excellent</v>
      </c>
      <c r="F3340" s="27" t="str">
        <f t="shared" si="209"/>
        <v>Top Employee</v>
      </c>
      <c r="G3340" s="58" t="str">
        <f t="shared" si="210"/>
        <v>50% Bonus</v>
      </c>
      <c r="H3340" s="60" t="str">
        <f t="shared" si="211"/>
        <v>Valid</v>
      </c>
    </row>
    <row r="3341" spans="1:8" x14ac:dyDescent="0.2">
      <c r="A3341" s="26" t="s">
        <v>10101</v>
      </c>
      <c r="B3341" s="26" t="s">
        <v>10102</v>
      </c>
      <c r="C3341" s="26">
        <v>1.1599999999999999</v>
      </c>
      <c r="D3341" s="27" t="str">
        <f t="shared" si="208"/>
        <v>📈Low Performer</v>
      </c>
      <c r="E3341" s="27" t="str" cm="1">
        <f t="array" ref="E3341">_xlfn.IFS(C3341&gt;= 4.5,"Excellent",C3341 &gt;=3.5,"Good",C3341&gt;=2.5,"Average",C3341&gt;= 1.5,"Below Avg",C3341&lt;1.5,"Poor")</f>
        <v>Poor</v>
      </c>
      <c r="F3341" s="27" t="str">
        <f t="shared" si="209"/>
        <v>At Risk</v>
      </c>
      <c r="G3341" s="58" t="str">
        <f t="shared" si="210"/>
        <v>No Bonus</v>
      </c>
      <c r="H3341" s="60" t="str">
        <f t="shared" si="211"/>
        <v>Invalid</v>
      </c>
    </row>
    <row r="3342" spans="1:8" x14ac:dyDescent="0.2">
      <c r="A3342" s="26" t="s">
        <v>10104</v>
      </c>
      <c r="B3342" s="26" t="s">
        <v>5984</v>
      </c>
      <c r="C3342" s="26">
        <v>2.66</v>
      </c>
      <c r="D3342" s="27" t="str">
        <f t="shared" si="208"/>
        <v>📈Low Performer</v>
      </c>
      <c r="E3342" s="27" t="str" cm="1">
        <f t="array" ref="E3342">_xlfn.IFS(C3342&gt;= 4.5,"Excellent",C3342 &gt;=3.5,"Good",C3342&gt;=2.5,"Average",C3342&gt;= 1.5,"Below Avg",C3342&lt;1.5,"Poor")</f>
        <v>Average</v>
      </c>
      <c r="F3342" s="27" t="str">
        <f t="shared" si="209"/>
        <v>Developing</v>
      </c>
      <c r="G3342" s="58" t="str">
        <f t="shared" si="210"/>
        <v>30% Bonus</v>
      </c>
      <c r="H3342" s="60" t="str">
        <f t="shared" si="211"/>
        <v>Valid</v>
      </c>
    </row>
    <row r="3343" spans="1:8" x14ac:dyDescent="0.2">
      <c r="A3343" s="26" t="s">
        <v>10106</v>
      </c>
      <c r="B3343" s="26" t="s">
        <v>10107</v>
      </c>
      <c r="C3343" s="26">
        <v>1.48</v>
      </c>
      <c r="D3343" s="27" t="str">
        <f t="shared" si="208"/>
        <v>📈Low Performer</v>
      </c>
      <c r="E3343" s="27" t="str" cm="1">
        <f t="array" ref="E3343">_xlfn.IFS(C3343&gt;= 4.5,"Excellent",C3343 &gt;=3.5,"Good",C3343&gt;=2.5,"Average",C3343&gt;= 1.5,"Below Avg",C3343&lt;1.5,"Poor")</f>
        <v>Poor</v>
      </c>
      <c r="F3343" s="27" t="str">
        <f t="shared" si="209"/>
        <v>At Risk</v>
      </c>
      <c r="G3343" s="58" t="str">
        <f t="shared" si="210"/>
        <v>No Bonus</v>
      </c>
      <c r="H3343" s="60" t="str">
        <f t="shared" si="211"/>
        <v>Invalid</v>
      </c>
    </row>
    <row r="3344" spans="1:8" x14ac:dyDescent="0.2">
      <c r="A3344" s="26" t="s">
        <v>10109</v>
      </c>
      <c r="B3344" s="26" t="s">
        <v>709</v>
      </c>
      <c r="C3344" s="26">
        <v>1.32</v>
      </c>
      <c r="D3344" s="27" t="str">
        <f t="shared" si="208"/>
        <v>📈Low Performer</v>
      </c>
      <c r="E3344" s="27" t="str" cm="1">
        <f t="array" ref="E3344">_xlfn.IFS(C3344&gt;= 4.5,"Excellent",C3344 &gt;=3.5,"Good",C3344&gt;=2.5,"Average",C3344&gt;= 1.5,"Below Avg",C3344&lt;1.5,"Poor")</f>
        <v>Poor</v>
      </c>
      <c r="F3344" s="27" t="str">
        <f t="shared" si="209"/>
        <v>At Risk</v>
      </c>
      <c r="G3344" s="58" t="str">
        <f t="shared" si="210"/>
        <v>No Bonus</v>
      </c>
      <c r="H3344" s="60" t="str">
        <f t="shared" si="211"/>
        <v>Invalid</v>
      </c>
    </row>
    <row r="3345" spans="1:8" x14ac:dyDescent="0.2">
      <c r="A3345" s="26" t="s">
        <v>10111</v>
      </c>
      <c r="B3345" s="26" t="s">
        <v>10112</v>
      </c>
      <c r="C3345" s="26">
        <v>1.04</v>
      </c>
      <c r="D3345" s="27" t="str">
        <f t="shared" si="208"/>
        <v>📈Low Performer</v>
      </c>
      <c r="E3345" s="27" t="str" cm="1">
        <f t="array" ref="E3345">_xlfn.IFS(C3345&gt;= 4.5,"Excellent",C3345 &gt;=3.5,"Good",C3345&gt;=2.5,"Average",C3345&gt;= 1.5,"Below Avg",C3345&lt;1.5,"Poor")</f>
        <v>Poor</v>
      </c>
      <c r="F3345" s="27" t="str">
        <f t="shared" si="209"/>
        <v>At Risk</v>
      </c>
      <c r="G3345" s="58" t="str">
        <f t="shared" si="210"/>
        <v>No Bonus</v>
      </c>
      <c r="H3345" s="60" t="str">
        <f t="shared" si="211"/>
        <v>Invalid</v>
      </c>
    </row>
    <row r="3346" spans="1:8" x14ac:dyDescent="0.2">
      <c r="A3346" s="26" t="s">
        <v>10115</v>
      </c>
      <c r="B3346" s="26" t="s">
        <v>4771</v>
      </c>
      <c r="C3346" s="26">
        <v>2.75</v>
      </c>
      <c r="D3346" s="27" t="str">
        <f t="shared" si="208"/>
        <v>📈Low Performer</v>
      </c>
      <c r="E3346" s="27" t="str" cm="1">
        <f t="array" ref="E3346">_xlfn.IFS(C3346&gt;= 4.5,"Excellent",C3346 &gt;=3.5,"Good",C3346&gt;=2.5,"Average",C3346&gt;= 1.5,"Below Avg",C3346&lt;1.5,"Poor")</f>
        <v>Average</v>
      </c>
      <c r="F3346" s="27" t="str">
        <f t="shared" si="209"/>
        <v>Developing</v>
      </c>
      <c r="G3346" s="58" t="str">
        <f t="shared" si="210"/>
        <v>30% Bonus</v>
      </c>
      <c r="H3346" s="60" t="str">
        <f t="shared" si="211"/>
        <v>Valid</v>
      </c>
    </row>
    <row r="3347" spans="1:8" x14ac:dyDescent="0.2">
      <c r="A3347" s="26" t="s">
        <v>10117</v>
      </c>
      <c r="B3347" s="26" t="s">
        <v>681</v>
      </c>
      <c r="C3347" s="26">
        <v>3.7</v>
      </c>
      <c r="D3347" s="27" t="str">
        <f t="shared" si="208"/>
        <v>✅High Performer</v>
      </c>
      <c r="E3347" s="27" t="str" cm="1">
        <f t="array" ref="E3347">_xlfn.IFS(C3347&gt;= 4.5,"Excellent",C3347 &gt;=3.5,"Good",C3347&gt;=2.5,"Average",C3347&gt;= 1.5,"Below Avg",C3347&lt;1.5,"Poor")</f>
        <v>Good</v>
      </c>
      <c r="F3347" s="27" t="str">
        <f t="shared" si="209"/>
        <v>Developing</v>
      </c>
      <c r="G3347" s="58" t="str">
        <f t="shared" si="210"/>
        <v>30% Bonus</v>
      </c>
      <c r="H3347" s="60" t="str">
        <f t="shared" si="211"/>
        <v>Valid</v>
      </c>
    </row>
    <row r="3348" spans="1:8" x14ac:dyDescent="0.2">
      <c r="A3348" s="26" t="s">
        <v>10119</v>
      </c>
      <c r="B3348" s="26" t="s">
        <v>4154</v>
      </c>
      <c r="C3348" s="26">
        <v>4.78</v>
      </c>
      <c r="D3348" s="27" t="str">
        <f t="shared" si="208"/>
        <v>✅High Performer</v>
      </c>
      <c r="E3348" s="27" t="str" cm="1">
        <f t="array" ref="E3348">_xlfn.IFS(C3348&gt;= 4.5,"Excellent",C3348 &gt;=3.5,"Good",C3348&gt;=2.5,"Average",C3348&gt;= 1.5,"Below Avg",C3348&lt;1.5,"Poor")</f>
        <v>Excellent</v>
      </c>
      <c r="F3348" s="27" t="str">
        <f t="shared" si="209"/>
        <v>Top Employee</v>
      </c>
      <c r="G3348" s="58" t="str">
        <f t="shared" si="210"/>
        <v>50% Bonus</v>
      </c>
      <c r="H3348" s="60" t="str">
        <f t="shared" si="211"/>
        <v>Valid</v>
      </c>
    </row>
    <row r="3349" spans="1:8" x14ac:dyDescent="0.2">
      <c r="A3349" s="26" t="s">
        <v>10121</v>
      </c>
      <c r="B3349" s="26" t="s">
        <v>4485</v>
      </c>
      <c r="C3349" s="26">
        <v>4.43</v>
      </c>
      <c r="D3349" s="27" t="str">
        <f t="shared" si="208"/>
        <v>✅High Performer</v>
      </c>
      <c r="E3349" s="27" t="str" cm="1">
        <f t="array" ref="E3349">_xlfn.IFS(C3349&gt;= 4.5,"Excellent",C3349 &gt;=3.5,"Good",C3349&gt;=2.5,"Average",C3349&gt;= 1.5,"Below Avg",C3349&lt;1.5,"Poor")</f>
        <v>Good</v>
      </c>
      <c r="F3349" s="27" t="str">
        <f t="shared" si="209"/>
        <v>Developing</v>
      </c>
      <c r="G3349" s="58" t="str">
        <f t="shared" si="210"/>
        <v>30% Bonus</v>
      </c>
      <c r="H3349" s="60" t="str">
        <f t="shared" si="211"/>
        <v>Valid</v>
      </c>
    </row>
    <row r="3350" spans="1:8" x14ac:dyDescent="0.2">
      <c r="A3350" s="26" t="s">
        <v>10124</v>
      </c>
      <c r="B3350" s="26" t="s">
        <v>10125</v>
      </c>
      <c r="C3350" s="26">
        <v>2.62</v>
      </c>
      <c r="D3350" s="27" t="str">
        <f t="shared" si="208"/>
        <v>📈Low Performer</v>
      </c>
      <c r="E3350" s="27" t="str" cm="1">
        <f t="array" ref="E3350">_xlfn.IFS(C3350&gt;= 4.5,"Excellent",C3350 &gt;=3.5,"Good",C3350&gt;=2.5,"Average",C3350&gt;= 1.5,"Below Avg",C3350&lt;1.5,"Poor")</f>
        <v>Average</v>
      </c>
      <c r="F3350" s="27" t="str">
        <f t="shared" si="209"/>
        <v>Developing</v>
      </c>
      <c r="G3350" s="58" t="str">
        <f t="shared" si="210"/>
        <v>30% Bonus</v>
      </c>
      <c r="H3350" s="60" t="str">
        <f t="shared" si="211"/>
        <v>Valid</v>
      </c>
    </row>
    <row r="3351" spans="1:8" x14ac:dyDescent="0.2">
      <c r="A3351" s="26" t="s">
        <v>10127</v>
      </c>
      <c r="B3351" s="26" t="s">
        <v>10128</v>
      </c>
      <c r="C3351" s="26">
        <v>2.34</v>
      </c>
      <c r="D3351" s="27" t="str">
        <f t="shared" si="208"/>
        <v>📈Low Performer</v>
      </c>
      <c r="E3351" s="27" t="str" cm="1">
        <f t="array" ref="E3351">_xlfn.IFS(C3351&gt;= 4.5,"Excellent",C3351 &gt;=3.5,"Good",C3351&gt;=2.5,"Average",C3351&gt;= 1.5,"Below Avg",C3351&lt;1.5,"Poor")</f>
        <v>Below Avg</v>
      </c>
      <c r="F3351" s="27" t="str">
        <f t="shared" si="209"/>
        <v>At Risk</v>
      </c>
      <c r="G3351" s="58" t="str">
        <f t="shared" si="210"/>
        <v>No Bonus</v>
      </c>
      <c r="H3351" s="60" t="str">
        <f t="shared" si="211"/>
        <v>Valid</v>
      </c>
    </row>
    <row r="3352" spans="1:8" x14ac:dyDescent="0.2">
      <c r="A3352" s="26" t="s">
        <v>10130</v>
      </c>
      <c r="B3352" s="26" t="s">
        <v>5964</v>
      </c>
      <c r="C3352" s="26">
        <v>3.47</v>
      </c>
      <c r="D3352" s="27" t="str">
        <f t="shared" si="208"/>
        <v>✅High Performer</v>
      </c>
      <c r="E3352" s="27" t="str" cm="1">
        <f t="array" ref="E3352">_xlfn.IFS(C3352&gt;= 4.5,"Excellent",C3352 &gt;=3.5,"Good",C3352&gt;=2.5,"Average",C3352&gt;= 1.5,"Below Avg",C3352&lt;1.5,"Poor")</f>
        <v>Average</v>
      </c>
      <c r="F3352" s="27" t="str">
        <f t="shared" si="209"/>
        <v>Developing</v>
      </c>
      <c r="G3352" s="58" t="str">
        <f t="shared" si="210"/>
        <v>30% Bonus</v>
      </c>
      <c r="H3352" s="60" t="str">
        <f t="shared" si="211"/>
        <v>Valid</v>
      </c>
    </row>
    <row r="3353" spans="1:8" x14ac:dyDescent="0.2">
      <c r="A3353" s="26" t="s">
        <v>10132</v>
      </c>
      <c r="B3353" s="26" t="s">
        <v>3617</v>
      </c>
      <c r="C3353" s="26">
        <v>3.53</v>
      </c>
      <c r="D3353" s="27" t="str">
        <f t="shared" si="208"/>
        <v>✅High Performer</v>
      </c>
      <c r="E3353" s="27" t="str" cm="1">
        <f t="array" ref="E3353">_xlfn.IFS(C3353&gt;= 4.5,"Excellent",C3353 &gt;=3.5,"Good",C3353&gt;=2.5,"Average",C3353&gt;= 1.5,"Below Avg",C3353&lt;1.5,"Poor")</f>
        <v>Good</v>
      </c>
      <c r="F3353" s="27" t="str">
        <f t="shared" si="209"/>
        <v>Developing</v>
      </c>
      <c r="G3353" s="58" t="str">
        <f t="shared" si="210"/>
        <v>30% Bonus</v>
      </c>
      <c r="H3353" s="60" t="str">
        <f t="shared" si="211"/>
        <v>Valid</v>
      </c>
    </row>
    <row r="3354" spans="1:8" x14ac:dyDescent="0.2">
      <c r="A3354" s="26" t="s">
        <v>10134</v>
      </c>
      <c r="B3354" s="26" t="s">
        <v>5903</v>
      </c>
      <c r="C3354" s="26">
        <v>1.34</v>
      </c>
      <c r="D3354" s="27" t="str">
        <f t="shared" si="208"/>
        <v>📈Low Performer</v>
      </c>
      <c r="E3354" s="27" t="str" cm="1">
        <f t="array" ref="E3354">_xlfn.IFS(C3354&gt;= 4.5,"Excellent",C3354 &gt;=3.5,"Good",C3354&gt;=2.5,"Average",C3354&gt;= 1.5,"Below Avg",C3354&lt;1.5,"Poor")</f>
        <v>Poor</v>
      </c>
      <c r="F3354" s="27" t="str">
        <f t="shared" si="209"/>
        <v>At Risk</v>
      </c>
      <c r="G3354" s="58" t="str">
        <f t="shared" si="210"/>
        <v>No Bonus</v>
      </c>
      <c r="H3354" s="60" t="str">
        <f t="shared" si="211"/>
        <v>Invalid</v>
      </c>
    </row>
    <row r="3355" spans="1:8" x14ac:dyDescent="0.2">
      <c r="A3355" s="26" t="s">
        <v>10137</v>
      </c>
      <c r="B3355" s="26" t="s">
        <v>240</v>
      </c>
      <c r="C3355" s="26">
        <v>4.53</v>
      </c>
      <c r="D3355" s="27" t="str">
        <f t="shared" si="208"/>
        <v>✅High Performer</v>
      </c>
      <c r="E3355" s="27" t="str" cm="1">
        <f t="array" ref="E3355">_xlfn.IFS(C3355&gt;= 4.5,"Excellent",C3355 &gt;=3.5,"Good",C3355&gt;=2.5,"Average",C3355&gt;= 1.5,"Below Avg",C3355&lt;1.5,"Poor")</f>
        <v>Excellent</v>
      </c>
      <c r="F3355" s="27" t="str">
        <f t="shared" si="209"/>
        <v>Top Employee</v>
      </c>
      <c r="G3355" s="58" t="str">
        <f t="shared" si="210"/>
        <v>50% Bonus</v>
      </c>
      <c r="H3355" s="60" t="str">
        <f t="shared" si="211"/>
        <v>Valid</v>
      </c>
    </row>
    <row r="3356" spans="1:8" x14ac:dyDescent="0.2">
      <c r="A3356" s="26" t="s">
        <v>10139</v>
      </c>
      <c r="B3356" s="26" t="s">
        <v>10140</v>
      </c>
      <c r="C3356" s="26">
        <v>2.56</v>
      </c>
      <c r="D3356" s="27" t="str">
        <f t="shared" si="208"/>
        <v>📈Low Performer</v>
      </c>
      <c r="E3356" s="27" t="str" cm="1">
        <f t="array" ref="E3356">_xlfn.IFS(C3356&gt;= 4.5,"Excellent",C3356 &gt;=3.5,"Good",C3356&gt;=2.5,"Average",C3356&gt;= 1.5,"Below Avg",C3356&lt;1.5,"Poor")</f>
        <v>Average</v>
      </c>
      <c r="F3356" s="27" t="str">
        <f t="shared" si="209"/>
        <v>Developing</v>
      </c>
      <c r="G3356" s="58" t="str">
        <f t="shared" si="210"/>
        <v>30% Bonus</v>
      </c>
      <c r="H3356" s="60" t="str">
        <f t="shared" si="211"/>
        <v>Valid</v>
      </c>
    </row>
    <row r="3357" spans="1:8" x14ac:dyDescent="0.2">
      <c r="A3357" s="26" t="s">
        <v>10142</v>
      </c>
      <c r="B3357" s="26" t="s">
        <v>4158</v>
      </c>
      <c r="C3357" s="26">
        <v>2.56</v>
      </c>
      <c r="D3357" s="27" t="str">
        <f t="shared" si="208"/>
        <v>📈Low Performer</v>
      </c>
      <c r="E3357" s="27" t="str" cm="1">
        <f t="array" ref="E3357">_xlfn.IFS(C3357&gt;= 4.5,"Excellent",C3357 &gt;=3.5,"Good",C3357&gt;=2.5,"Average",C3357&gt;= 1.5,"Below Avg",C3357&lt;1.5,"Poor")</f>
        <v>Average</v>
      </c>
      <c r="F3357" s="27" t="str">
        <f t="shared" si="209"/>
        <v>Developing</v>
      </c>
      <c r="G3357" s="58" t="str">
        <f t="shared" si="210"/>
        <v>30% Bonus</v>
      </c>
      <c r="H3357" s="60" t="str">
        <f t="shared" si="211"/>
        <v>Valid</v>
      </c>
    </row>
    <row r="3358" spans="1:8" x14ac:dyDescent="0.2">
      <c r="A3358" s="26" t="s">
        <v>10144</v>
      </c>
      <c r="B3358" s="26" t="s">
        <v>10145</v>
      </c>
      <c r="C3358" s="26">
        <v>3.19</v>
      </c>
      <c r="D3358" s="27" t="str">
        <f t="shared" si="208"/>
        <v>✅High Performer</v>
      </c>
      <c r="E3358" s="27" t="str" cm="1">
        <f t="array" ref="E3358">_xlfn.IFS(C3358&gt;= 4.5,"Excellent",C3358 &gt;=3.5,"Good",C3358&gt;=2.5,"Average",C3358&gt;= 1.5,"Below Avg",C3358&lt;1.5,"Poor")</f>
        <v>Average</v>
      </c>
      <c r="F3358" s="27" t="str">
        <f t="shared" si="209"/>
        <v>Developing</v>
      </c>
      <c r="G3358" s="58" t="str">
        <f t="shared" si="210"/>
        <v>30% Bonus</v>
      </c>
      <c r="H3358" s="60" t="str">
        <f t="shared" si="211"/>
        <v>Valid</v>
      </c>
    </row>
    <row r="3359" spans="1:8" x14ac:dyDescent="0.2">
      <c r="A3359" s="26" t="s">
        <v>10148</v>
      </c>
      <c r="B3359" s="26" t="s">
        <v>2379</v>
      </c>
      <c r="C3359" s="26">
        <v>2.25</v>
      </c>
      <c r="D3359" s="27" t="str">
        <f t="shared" si="208"/>
        <v>📈Low Performer</v>
      </c>
      <c r="E3359" s="27" t="str" cm="1">
        <f t="array" ref="E3359">_xlfn.IFS(C3359&gt;= 4.5,"Excellent",C3359 &gt;=3.5,"Good",C3359&gt;=2.5,"Average",C3359&gt;= 1.5,"Below Avg",C3359&lt;1.5,"Poor")</f>
        <v>Below Avg</v>
      </c>
      <c r="F3359" s="27" t="str">
        <f t="shared" si="209"/>
        <v>At Risk</v>
      </c>
      <c r="G3359" s="58" t="str">
        <f t="shared" si="210"/>
        <v>No Bonus</v>
      </c>
      <c r="H3359" s="60" t="str">
        <f t="shared" si="211"/>
        <v>Valid</v>
      </c>
    </row>
    <row r="3360" spans="1:8" x14ac:dyDescent="0.2">
      <c r="A3360" s="26" t="s">
        <v>10150</v>
      </c>
      <c r="B3360" s="26" t="s">
        <v>1443</v>
      </c>
      <c r="C3360" s="26">
        <v>2.76</v>
      </c>
      <c r="D3360" s="27" t="str">
        <f t="shared" si="208"/>
        <v>📈Low Performer</v>
      </c>
      <c r="E3360" s="27" t="str" cm="1">
        <f t="array" ref="E3360">_xlfn.IFS(C3360&gt;= 4.5,"Excellent",C3360 &gt;=3.5,"Good",C3360&gt;=2.5,"Average",C3360&gt;= 1.5,"Below Avg",C3360&lt;1.5,"Poor")</f>
        <v>Average</v>
      </c>
      <c r="F3360" s="27" t="str">
        <f t="shared" si="209"/>
        <v>Developing</v>
      </c>
      <c r="G3360" s="58" t="str">
        <f t="shared" si="210"/>
        <v>30% Bonus</v>
      </c>
      <c r="H3360" s="60" t="str">
        <f t="shared" si="211"/>
        <v>Valid</v>
      </c>
    </row>
    <row r="3361" spans="1:8" x14ac:dyDescent="0.2">
      <c r="A3361" s="26" t="s">
        <v>10152</v>
      </c>
      <c r="B3361" s="26" t="s">
        <v>6347</v>
      </c>
      <c r="C3361" s="26">
        <v>1.95</v>
      </c>
      <c r="D3361" s="27" t="str">
        <f t="shared" si="208"/>
        <v>📈Low Performer</v>
      </c>
      <c r="E3361" s="27" t="str" cm="1">
        <f t="array" ref="E3361">_xlfn.IFS(C3361&gt;= 4.5,"Excellent",C3361 &gt;=3.5,"Good",C3361&gt;=2.5,"Average",C3361&gt;= 1.5,"Below Avg",C3361&lt;1.5,"Poor")</f>
        <v>Below Avg</v>
      </c>
      <c r="F3361" s="27" t="str">
        <f t="shared" si="209"/>
        <v>At Risk</v>
      </c>
      <c r="G3361" s="58" t="str">
        <f t="shared" si="210"/>
        <v>No Bonus</v>
      </c>
      <c r="H3361" s="60" t="str">
        <f t="shared" si="211"/>
        <v>Invalid</v>
      </c>
    </row>
    <row r="3362" spans="1:8" x14ac:dyDescent="0.2">
      <c r="A3362" s="26" t="s">
        <v>10154</v>
      </c>
      <c r="B3362" s="26" t="s">
        <v>10155</v>
      </c>
      <c r="C3362" s="26">
        <v>1.75</v>
      </c>
      <c r="D3362" s="27" t="str">
        <f t="shared" si="208"/>
        <v>📈Low Performer</v>
      </c>
      <c r="E3362" s="27" t="str" cm="1">
        <f t="array" ref="E3362">_xlfn.IFS(C3362&gt;= 4.5,"Excellent",C3362 &gt;=3.5,"Good",C3362&gt;=2.5,"Average",C3362&gt;= 1.5,"Below Avg",C3362&lt;1.5,"Poor")</f>
        <v>Below Avg</v>
      </c>
      <c r="F3362" s="27" t="str">
        <f t="shared" si="209"/>
        <v>At Risk</v>
      </c>
      <c r="G3362" s="58" t="str">
        <f t="shared" si="210"/>
        <v>No Bonus</v>
      </c>
      <c r="H3362" s="60" t="str">
        <f t="shared" si="211"/>
        <v>Invalid</v>
      </c>
    </row>
    <row r="3363" spans="1:8" x14ac:dyDescent="0.2">
      <c r="A3363" s="26" t="s">
        <v>10157</v>
      </c>
      <c r="B3363" s="26" t="s">
        <v>606</v>
      </c>
      <c r="C3363" s="26">
        <v>4.29</v>
      </c>
      <c r="D3363" s="27" t="str">
        <f t="shared" si="208"/>
        <v>✅High Performer</v>
      </c>
      <c r="E3363" s="27" t="str" cm="1">
        <f t="array" ref="E3363">_xlfn.IFS(C3363&gt;= 4.5,"Excellent",C3363 &gt;=3.5,"Good",C3363&gt;=2.5,"Average",C3363&gt;= 1.5,"Below Avg",C3363&lt;1.5,"Poor")</f>
        <v>Good</v>
      </c>
      <c r="F3363" s="27" t="str">
        <f t="shared" si="209"/>
        <v>Developing</v>
      </c>
      <c r="G3363" s="58" t="str">
        <f t="shared" si="210"/>
        <v>30% Bonus</v>
      </c>
      <c r="H3363" s="60" t="str">
        <f t="shared" si="211"/>
        <v>Valid</v>
      </c>
    </row>
    <row r="3364" spans="1:8" x14ac:dyDescent="0.2">
      <c r="A3364" s="26" t="s">
        <v>10160</v>
      </c>
      <c r="B3364" s="26" t="s">
        <v>10161</v>
      </c>
      <c r="C3364" s="26">
        <v>4.09</v>
      </c>
      <c r="D3364" s="27" t="str">
        <f t="shared" si="208"/>
        <v>✅High Performer</v>
      </c>
      <c r="E3364" s="27" t="str" cm="1">
        <f t="array" ref="E3364">_xlfn.IFS(C3364&gt;= 4.5,"Excellent",C3364 &gt;=3.5,"Good",C3364&gt;=2.5,"Average",C3364&gt;= 1.5,"Below Avg",C3364&lt;1.5,"Poor")</f>
        <v>Good</v>
      </c>
      <c r="F3364" s="27" t="str">
        <f t="shared" si="209"/>
        <v>Developing</v>
      </c>
      <c r="G3364" s="58" t="str">
        <f t="shared" si="210"/>
        <v>30% Bonus</v>
      </c>
      <c r="H3364" s="60" t="str">
        <f t="shared" si="211"/>
        <v>Valid</v>
      </c>
    </row>
    <row r="3365" spans="1:8" x14ac:dyDescent="0.2">
      <c r="A3365" s="26" t="s">
        <v>10163</v>
      </c>
      <c r="B3365" s="26" t="s">
        <v>10164</v>
      </c>
      <c r="C3365" s="26">
        <v>1.23</v>
      </c>
      <c r="D3365" s="27" t="str">
        <f t="shared" si="208"/>
        <v>📈Low Performer</v>
      </c>
      <c r="E3365" s="27" t="str" cm="1">
        <f t="array" ref="E3365">_xlfn.IFS(C3365&gt;= 4.5,"Excellent",C3365 &gt;=3.5,"Good",C3365&gt;=2.5,"Average",C3365&gt;= 1.5,"Below Avg",C3365&lt;1.5,"Poor")</f>
        <v>Poor</v>
      </c>
      <c r="F3365" s="27" t="str">
        <f t="shared" si="209"/>
        <v>At Risk</v>
      </c>
      <c r="G3365" s="58" t="str">
        <f t="shared" si="210"/>
        <v>No Bonus</v>
      </c>
      <c r="H3365" s="60" t="str">
        <f t="shared" si="211"/>
        <v>Invalid</v>
      </c>
    </row>
    <row r="3366" spans="1:8" x14ac:dyDescent="0.2">
      <c r="A3366" s="26" t="s">
        <v>10167</v>
      </c>
      <c r="B3366" s="26" t="s">
        <v>10168</v>
      </c>
      <c r="C3366" s="26">
        <v>4.3899999999999997</v>
      </c>
      <c r="D3366" s="27" t="str">
        <f t="shared" si="208"/>
        <v>✅High Performer</v>
      </c>
      <c r="E3366" s="27" t="str" cm="1">
        <f t="array" ref="E3366">_xlfn.IFS(C3366&gt;= 4.5,"Excellent",C3366 &gt;=3.5,"Good",C3366&gt;=2.5,"Average",C3366&gt;= 1.5,"Below Avg",C3366&lt;1.5,"Poor")</f>
        <v>Good</v>
      </c>
      <c r="F3366" s="27" t="str">
        <f t="shared" si="209"/>
        <v>Developing</v>
      </c>
      <c r="G3366" s="58" t="str">
        <f t="shared" si="210"/>
        <v>30% Bonus</v>
      </c>
      <c r="H3366" s="60" t="str">
        <f t="shared" si="211"/>
        <v>Valid</v>
      </c>
    </row>
    <row r="3367" spans="1:8" x14ac:dyDescent="0.2">
      <c r="A3367" s="26" t="s">
        <v>10170</v>
      </c>
      <c r="B3367" s="26" t="s">
        <v>1279</v>
      </c>
      <c r="C3367" s="26">
        <v>4.55</v>
      </c>
      <c r="D3367" s="27" t="str">
        <f t="shared" si="208"/>
        <v>✅High Performer</v>
      </c>
      <c r="E3367" s="27" t="str" cm="1">
        <f t="array" ref="E3367">_xlfn.IFS(C3367&gt;= 4.5,"Excellent",C3367 &gt;=3.5,"Good",C3367&gt;=2.5,"Average",C3367&gt;= 1.5,"Below Avg",C3367&lt;1.5,"Poor")</f>
        <v>Excellent</v>
      </c>
      <c r="F3367" s="27" t="str">
        <f t="shared" si="209"/>
        <v>Top Employee</v>
      </c>
      <c r="G3367" s="58" t="str">
        <f t="shared" si="210"/>
        <v>50% Bonus</v>
      </c>
      <c r="H3367" s="60" t="str">
        <f t="shared" si="211"/>
        <v>Valid</v>
      </c>
    </row>
    <row r="3368" spans="1:8" x14ac:dyDescent="0.2">
      <c r="A3368" s="26" t="s">
        <v>10172</v>
      </c>
      <c r="B3368" s="26" t="s">
        <v>4032</v>
      </c>
      <c r="C3368" s="26">
        <v>2.74</v>
      </c>
      <c r="D3368" s="27" t="str">
        <f t="shared" si="208"/>
        <v>📈Low Performer</v>
      </c>
      <c r="E3368" s="27" t="str" cm="1">
        <f t="array" ref="E3368">_xlfn.IFS(C3368&gt;= 4.5,"Excellent",C3368 &gt;=3.5,"Good",C3368&gt;=2.5,"Average",C3368&gt;= 1.5,"Below Avg",C3368&lt;1.5,"Poor")</f>
        <v>Average</v>
      </c>
      <c r="F3368" s="27" t="str">
        <f t="shared" si="209"/>
        <v>Developing</v>
      </c>
      <c r="G3368" s="58" t="str">
        <f t="shared" si="210"/>
        <v>30% Bonus</v>
      </c>
      <c r="H3368" s="60" t="str">
        <f t="shared" si="211"/>
        <v>Valid</v>
      </c>
    </row>
    <row r="3369" spans="1:8" x14ac:dyDescent="0.2">
      <c r="A3369" s="26" t="s">
        <v>10175</v>
      </c>
      <c r="B3369" s="26" t="s">
        <v>4043</v>
      </c>
      <c r="C3369" s="26">
        <v>3.9</v>
      </c>
      <c r="D3369" s="27" t="str">
        <f t="shared" si="208"/>
        <v>✅High Performer</v>
      </c>
      <c r="E3369" s="27" t="str" cm="1">
        <f t="array" ref="E3369">_xlfn.IFS(C3369&gt;= 4.5,"Excellent",C3369 &gt;=3.5,"Good",C3369&gt;=2.5,"Average",C3369&gt;= 1.5,"Below Avg",C3369&lt;1.5,"Poor")</f>
        <v>Good</v>
      </c>
      <c r="F3369" s="27" t="str">
        <f t="shared" si="209"/>
        <v>Developing</v>
      </c>
      <c r="G3369" s="58" t="str">
        <f t="shared" si="210"/>
        <v>30% Bonus</v>
      </c>
      <c r="H3369" s="60" t="str">
        <f t="shared" si="211"/>
        <v>Valid</v>
      </c>
    </row>
    <row r="3370" spans="1:8" x14ac:dyDescent="0.2">
      <c r="A3370" s="26" t="s">
        <v>10177</v>
      </c>
      <c r="B3370" s="26" t="s">
        <v>280</v>
      </c>
      <c r="C3370" s="26">
        <v>4.6100000000000003</v>
      </c>
      <c r="D3370" s="27" t="str">
        <f t="shared" si="208"/>
        <v>✅High Performer</v>
      </c>
      <c r="E3370" s="27" t="str" cm="1">
        <f t="array" ref="E3370">_xlfn.IFS(C3370&gt;= 4.5,"Excellent",C3370 &gt;=3.5,"Good",C3370&gt;=2.5,"Average",C3370&gt;= 1.5,"Below Avg",C3370&lt;1.5,"Poor")</f>
        <v>Excellent</v>
      </c>
      <c r="F3370" s="27" t="str">
        <f t="shared" si="209"/>
        <v>Top Employee</v>
      </c>
      <c r="G3370" s="58" t="str">
        <f t="shared" si="210"/>
        <v>50% Bonus</v>
      </c>
      <c r="H3370" s="60" t="str">
        <f t="shared" si="211"/>
        <v>Valid</v>
      </c>
    </row>
    <row r="3371" spans="1:8" x14ac:dyDescent="0.2">
      <c r="A3371" s="26" t="s">
        <v>10179</v>
      </c>
      <c r="B3371" s="26" t="s">
        <v>598</v>
      </c>
      <c r="C3371" s="26">
        <v>3.23</v>
      </c>
      <c r="D3371" s="27" t="str">
        <f t="shared" si="208"/>
        <v>✅High Performer</v>
      </c>
      <c r="E3371" s="27" t="str" cm="1">
        <f t="array" ref="E3371">_xlfn.IFS(C3371&gt;= 4.5,"Excellent",C3371 &gt;=3.5,"Good",C3371&gt;=2.5,"Average",C3371&gt;= 1.5,"Below Avg",C3371&lt;1.5,"Poor")</f>
        <v>Average</v>
      </c>
      <c r="F3371" s="27" t="str">
        <f t="shared" si="209"/>
        <v>Developing</v>
      </c>
      <c r="G3371" s="58" t="str">
        <f t="shared" si="210"/>
        <v>30% Bonus</v>
      </c>
      <c r="H3371" s="60" t="str">
        <f t="shared" si="211"/>
        <v>Valid</v>
      </c>
    </row>
    <row r="3372" spans="1:8" x14ac:dyDescent="0.2">
      <c r="A3372" s="26" t="s">
        <v>10181</v>
      </c>
      <c r="B3372" s="26" t="s">
        <v>431</v>
      </c>
      <c r="C3372" s="26">
        <v>3.05</v>
      </c>
      <c r="D3372" s="27" t="str">
        <f t="shared" si="208"/>
        <v>✅High Performer</v>
      </c>
      <c r="E3372" s="27" t="str" cm="1">
        <f t="array" ref="E3372">_xlfn.IFS(C3372&gt;= 4.5,"Excellent",C3372 &gt;=3.5,"Good",C3372&gt;=2.5,"Average",C3372&gt;= 1.5,"Below Avg",C3372&lt;1.5,"Poor")</f>
        <v>Average</v>
      </c>
      <c r="F3372" s="27" t="str">
        <f t="shared" si="209"/>
        <v>Developing</v>
      </c>
      <c r="G3372" s="58" t="str">
        <f t="shared" si="210"/>
        <v>30% Bonus</v>
      </c>
      <c r="H3372" s="60" t="str">
        <f t="shared" si="211"/>
        <v>Valid</v>
      </c>
    </row>
    <row r="3373" spans="1:8" x14ac:dyDescent="0.2">
      <c r="A3373" s="26" t="s">
        <v>10183</v>
      </c>
      <c r="B3373" s="26" t="s">
        <v>10184</v>
      </c>
      <c r="C3373" s="26">
        <v>3.84</v>
      </c>
      <c r="D3373" s="27" t="str">
        <f t="shared" si="208"/>
        <v>✅High Performer</v>
      </c>
      <c r="E3373" s="27" t="str" cm="1">
        <f t="array" ref="E3373">_xlfn.IFS(C3373&gt;= 4.5,"Excellent",C3373 &gt;=3.5,"Good",C3373&gt;=2.5,"Average",C3373&gt;= 1.5,"Below Avg",C3373&lt;1.5,"Poor")</f>
        <v>Good</v>
      </c>
      <c r="F3373" s="27" t="str">
        <f t="shared" si="209"/>
        <v>Developing</v>
      </c>
      <c r="G3373" s="58" t="str">
        <f t="shared" si="210"/>
        <v>30% Bonus</v>
      </c>
      <c r="H3373" s="60" t="str">
        <f t="shared" si="211"/>
        <v>Valid</v>
      </c>
    </row>
    <row r="3374" spans="1:8" x14ac:dyDescent="0.2">
      <c r="A3374" s="26" t="s">
        <v>10187</v>
      </c>
      <c r="B3374" s="26" t="s">
        <v>1589</v>
      </c>
      <c r="C3374" s="26">
        <v>1.28</v>
      </c>
      <c r="D3374" s="27" t="str">
        <f t="shared" si="208"/>
        <v>📈Low Performer</v>
      </c>
      <c r="E3374" s="27" t="str" cm="1">
        <f t="array" ref="E3374">_xlfn.IFS(C3374&gt;= 4.5,"Excellent",C3374 &gt;=3.5,"Good",C3374&gt;=2.5,"Average",C3374&gt;= 1.5,"Below Avg",C3374&lt;1.5,"Poor")</f>
        <v>Poor</v>
      </c>
      <c r="F3374" s="27" t="str">
        <f t="shared" si="209"/>
        <v>At Risk</v>
      </c>
      <c r="G3374" s="58" t="str">
        <f t="shared" si="210"/>
        <v>No Bonus</v>
      </c>
      <c r="H3374" s="60" t="str">
        <f t="shared" si="211"/>
        <v>Invalid</v>
      </c>
    </row>
    <row r="3375" spans="1:8" x14ac:dyDescent="0.2">
      <c r="A3375" s="26" t="s">
        <v>10189</v>
      </c>
      <c r="B3375" s="26" t="s">
        <v>10190</v>
      </c>
      <c r="C3375" s="26">
        <v>4.49</v>
      </c>
      <c r="D3375" s="27" t="str">
        <f t="shared" si="208"/>
        <v>✅High Performer</v>
      </c>
      <c r="E3375" s="27" t="str" cm="1">
        <f t="array" ref="E3375">_xlfn.IFS(C3375&gt;= 4.5,"Excellent",C3375 &gt;=3.5,"Good",C3375&gt;=2.5,"Average",C3375&gt;= 1.5,"Below Avg",C3375&lt;1.5,"Poor")</f>
        <v>Good</v>
      </c>
      <c r="F3375" s="27" t="str">
        <f t="shared" si="209"/>
        <v>Developing</v>
      </c>
      <c r="G3375" s="58" t="str">
        <f t="shared" si="210"/>
        <v>30% Bonus</v>
      </c>
      <c r="H3375" s="60" t="str">
        <f t="shared" si="211"/>
        <v>Valid</v>
      </c>
    </row>
    <row r="3376" spans="1:8" x14ac:dyDescent="0.2">
      <c r="A3376" s="26" t="s">
        <v>10192</v>
      </c>
      <c r="B3376" s="26" t="s">
        <v>6190</v>
      </c>
      <c r="C3376" s="26">
        <v>3.23</v>
      </c>
      <c r="D3376" s="27" t="str">
        <f t="shared" si="208"/>
        <v>✅High Performer</v>
      </c>
      <c r="E3376" s="27" t="str" cm="1">
        <f t="array" ref="E3376">_xlfn.IFS(C3376&gt;= 4.5,"Excellent",C3376 &gt;=3.5,"Good",C3376&gt;=2.5,"Average",C3376&gt;= 1.5,"Below Avg",C3376&lt;1.5,"Poor")</f>
        <v>Average</v>
      </c>
      <c r="F3376" s="27" t="str">
        <f t="shared" si="209"/>
        <v>Developing</v>
      </c>
      <c r="G3376" s="58" t="str">
        <f t="shared" si="210"/>
        <v>30% Bonus</v>
      </c>
      <c r="H3376" s="60" t="str">
        <f t="shared" si="211"/>
        <v>Valid</v>
      </c>
    </row>
    <row r="3377" spans="1:8" x14ac:dyDescent="0.2">
      <c r="A3377" s="26" t="s">
        <v>10194</v>
      </c>
      <c r="B3377" s="26" t="s">
        <v>10195</v>
      </c>
      <c r="C3377" s="26">
        <v>1.77</v>
      </c>
      <c r="D3377" s="27" t="str">
        <f t="shared" si="208"/>
        <v>📈Low Performer</v>
      </c>
      <c r="E3377" s="27" t="str" cm="1">
        <f t="array" ref="E3377">_xlfn.IFS(C3377&gt;= 4.5,"Excellent",C3377 &gt;=3.5,"Good",C3377&gt;=2.5,"Average",C3377&gt;= 1.5,"Below Avg",C3377&lt;1.5,"Poor")</f>
        <v>Below Avg</v>
      </c>
      <c r="F3377" s="27" t="str">
        <f t="shared" si="209"/>
        <v>At Risk</v>
      </c>
      <c r="G3377" s="58" t="str">
        <f t="shared" si="210"/>
        <v>No Bonus</v>
      </c>
      <c r="H3377" s="60" t="str">
        <f t="shared" si="211"/>
        <v>Invalid</v>
      </c>
    </row>
    <row r="3378" spans="1:8" x14ac:dyDescent="0.2">
      <c r="A3378" s="26" t="s">
        <v>10197</v>
      </c>
      <c r="B3378" s="26" t="s">
        <v>4447</v>
      </c>
      <c r="C3378" s="26">
        <v>4.17</v>
      </c>
      <c r="D3378" s="27" t="str">
        <f t="shared" si="208"/>
        <v>✅High Performer</v>
      </c>
      <c r="E3378" s="27" t="str" cm="1">
        <f t="array" ref="E3378">_xlfn.IFS(C3378&gt;= 4.5,"Excellent",C3378 &gt;=3.5,"Good",C3378&gt;=2.5,"Average",C3378&gt;= 1.5,"Below Avg",C3378&lt;1.5,"Poor")</f>
        <v>Good</v>
      </c>
      <c r="F3378" s="27" t="str">
        <f t="shared" si="209"/>
        <v>Developing</v>
      </c>
      <c r="G3378" s="58" t="str">
        <f t="shared" si="210"/>
        <v>30% Bonus</v>
      </c>
      <c r="H3378" s="60" t="str">
        <f t="shared" si="211"/>
        <v>Valid</v>
      </c>
    </row>
    <row r="3379" spans="1:8" x14ac:dyDescent="0.2">
      <c r="A3379" s="26" t="s">
        <v>10199</v>
      </c>
      <c r="B3379" s="26" t="s">
        <v>10200</v>
      </c>
      <c r="C3379" s="26">
        <v>4.18</v>
      </c>
      <c r="D3379" s="27" t="str">
        <f t="shared" si="208"/>
        <v>✅High Performer</v>
      </c>
      <c r="E3379" s="27" t="str" cm="1">
        <f t="array" ref="E3379">_xlfn.IFS(C3379&gt;= 4.5,"Excellent",C3379 &gt;=3.5,"Good",C3379&gt;=2.5,"Average",C3379&gt;= 1.5,"Below Avg",C3379&lt;1.5,"Poor")</f>
        <v>Good</v>
      </c>
      <c r="F3379" s="27" t="str">
        <f t="shared" si="209"/>
        <v>Developing</v>
      </c>
      <c r="G3379" s="58" t="str">
        <f t="shared" si="210"/>
        <v>30% Bonus</v>
      </c>
      <c r="H3379" s="60" t="str">
        <f t="shared" si="211"/>
        <v>Valid</v>
      </c>
    </row>
    <row r="3380" spans="1:8" x14ac:dyDescent="0.2">
      <c r="A3380" s="26" t="s">
        <v>10202</v>
      </c>
      <c r="B3380" s="26" t="s">
        <v>8609</v>
      </c>
      <c r="C3380" s="26">
        <v>3.41</v>
      </c>
      <c r="D3380" s="27" t="str">
        <f t="shared" si="208"/>
        <v>✅High Performer</v>
      </c>
      <c r="E3380" s="27" t="str" cm="1">
        <f t="array" ref="E3380">_xlfn.IFS(C3380&gt;= 4.5,"Excellent",C3380 &gt;=3.5,"Good",C3380&gt;=2.5,"Average",C3380&gt;= 1.5,"Below Avg",C3380&lt;1.5,"Poor")</f>
        <v>Average</v>
      </c>
      <c r="F3380" s="27" t="str">
        <f t="shared" si="209"/>
        <v>Developing</v>
      </c>
      <c r="G3380" s="58" t="str">
        <f t="shared" si="210"/>
        <v>30% Bonus</v>
      </c>
      <c r="H3380" s="60" t="str">
        <f t="shared" si="211"/>
        <v>Valid</v>
      </c>
    </row>
    <row r="3381" spans="1:8" x14ac:dyDescent="0.2">
      <c r="A3381" s="26" t="s">
        <v>10204</v>
      </c>
      <c r="B3381" s="26" t="s">
        <v>8097</v>
      </c>
      <c r="C3381" s="26">
        <v>1.58</v>
      </c>
      <c r="D3381" s="27" t="str">
        <f t="shared" si="208"/>
        <v>📈Low Performer</v>
      </c>
      <c r="E3381" s="27" t="str" cm="1">
        <f t="array" ref="E3381">_xlfn.IFS(C3381&gt;= 4.5,"Excellent",C3381 &gt;=3.5,"Good",C3381&gt;=2.5,"Average",C3381&gt;= 1.5,"Below Avg",C3381&lt;1.5,"Poor")</f>
        <v>Below Avg</v>
      </c>
      <c r="F3381" s="27" t="str">
        <f t="shared" si="209"/>
        <v>At Risk</v>
      </c>
      <c r="G3381" s="58" t="str">
        <f t="shared" si="210"/>
        <v>No Bonus</v>
      </c>
      <c r="H3381" s="60" t="str">
        <f t="shared" si="211"/>
        <v>Invalid</v>
      </c>
    </row>
    <row r="3382" spans="1:8" x14ac:dyDescent="0.2">
      <c r="A3382" s="26" t="s">
        <v>10206</v>
      </c>
      <c r="B3382" s="26" t="s">
        <v>5611</v>
      </c>
      <c r="C3382" s="26">
        <v>3.03</v>
      </c>
      <c r="D3382" s="27" t="str">
        <f t="shared" si="208"/>
        <v>✅High Performer</v>
      </c>
      <c r="E3382" s="27" t="str" cm="1">
        <f t="array" ref="E3382">_xlfn.IFS(C3382&gt;= 4.5,"Excellent",C3382 &gt;=3.5,"Good",C3382&gt;=2.5,"Average",C3382&gt;= 1.5,"Below Avg",C3382&lt;1.5,"Poor")</f>
        <v>Average</v>
      </c>
      <c r="F3382" s="27" t="str">
        <f t="shared" si="209"/>
        <v>Developing</v>
      </c>
      <c r="G3382" s="58" t="str">
        <f t="shared" si="210"/>
        <v>30% Bonus</v>
      </c>
      <c r="H3382" s="60" t="str">
        <f t="shared" si="211"/>
        <v>Valid</v>
      </c>
    </row>
    <row r="3383" spans="1:8" x14ac:dyDescent="0.2">
      <c r="A3383" s="26" t="s">
        <v>10208</v>
      </c>
      <c r="B3383" s="26" t="s">
        <v>3209</v>
      </c>
      <c r="C3383" s="26">
        <v>4.43</v>
      </c>
      <c r="D3383" s="27" t="str">
        <f t="shared" si="208"/>
        <v>✅High Performer</v>
      </c>
      <c r="E3383" s="27" t="str" cm="1">
        <f t="array" ref="E3383">_xlfn.IFS(C3383&gt;= 4.5,"Excellent",C3383 &gt;=3.5,"Good",C3383&gt;=2.5,"Average",C3383&gt;= 1.5,"Below Avg",C3383&lt;1.5,"Poor")</f>
        <v>Good</v>
      </c>
      <c r="F3383" s="27" t="str">
        <f t="shared" si="209"/>
        <v>Developing</v>
      </c>
      <c r="G3383" s="58" t="str">
        <f t="shared" si="210"/>
        <v>30% Bonus</v>
      </c>
      <c r="H3383" s="60" t="str">
        <f t="shared" si="211"/>
        <v>Valid</v>
      </c>
    </row>
    <row r="3384" spans="1:8" x14ac:dyDescent="0.2">
      <c r="A3384" s="26" t="s">
        <v>10210</v>
      </c>
      <c r="B3384" s="26" t="s">
        <v>10211</v>
      </c>
      <c r="C3384" s="26">
        <v>3.46</v>
      </c>
      <c r="D3384" s="27" t="str">
        <f t="shared" si="208"/>
        <v>✅High Performer</v>
      </c>
      <c r="E3384" s="27" t="str" cm="1">
        <f t="array" ref="E3384">_xlfn.IFS(C3384&gt;= 4.5,"Excellent",C3384 &gt;=3.5,"Good",C3384&gt;=2.5,"Average",C3384&gt;= 1.5,"Below Avg",C3384&lt;1.5,"Poor")</f>
        <v>Average</v>
      </c>
      <c r="F3384" s="27" t="str">
        <f t="shared" si="209"/>
        <v>Developing</v>
      </c>
      <c r="G3384" s="58" t="str">
        <f t="shared" si="210"/>
        <v>30% Bonus</v>
      </c>
      <c r="H3384" s="60" t="str">
        <f t="shared" si="211"/>
        <v>Valid</v>
      </c>
    </row>
    <row r="3385" spans="1:8" x14ac:dyDescent="0.2">
      <c r="A3385" s="26" t="s">
        <v>10213</v>
      </c>
      <c r="B3385" s="26" t="s">
        <v>1405</v>
      </c>
      <c r="C3385" s="26">
        <v>2.77</v>
      </c>
      <c r="D3385" s="27" t="str">
        <f t="shared" si="208"/>
        <v>📈Low Performer</v>
      </c>
      <c r="E3385" s="27" t="str" cm="1">
        <f t="array" ref="E3385">_xlfn.IFS(C3385&gt;= 4.5,"Excellent",C3385 &gt;=3.5,"Good",C3385&gt;=2.5,"Average",C3385&gt;= 1.5,"Below Avg",C3385&lt;1.5,"Poor")</f>
        <v>Average</v>
      </c>
      <c r="F3385" s="27" t="str">
        <f t="shared" si="209"/>
        <v>Developing</v>
      </c>
      <c r="G3385" s="58" t="str">
        <f t="shared" si="210"/>
        <v>30% Bonus</v>
      </c>
      <c r="H3385" s="60" t="str">
        <f t="shared" si="211"/>
        <v>Valid</v>
      </c>
    </row>
    <row r="3386" spans="1:8" x14ac:dyDescent="0.2">
      <c r="A3386" s="26" t="s">
        <v>10216</v>
      </c>
      <c r="B3386" s="26" t="s">
        <v>1454</v>
      </c>
      <c r="C3386" s="26">
        <v>2.97</v>
      </c>
      <c r="D3386" s="27" t="str">
        <f t="shared" si="208"/>
        <v>📈Low Performer</v>
      </c>
      <c r="E3386" s="27" t="str" cm="1">
        <f t="array" ref="E3386">_xlfn.IFS(C3386&gt;= 4.5,"Excellent",C3386 &gt;=3.5,"Good",C3386&gt;=2.5,"Average",C3386&gt;= 1.5,"Below Avg",C3386&lt;1.5,"Poor")</f>
        <v>Average</v>
      </c>
      <c r="F3386" s="27" t="str">
        <f t="shared" si="209"/>
        <v>Developing</v>
      </c>
      <c r="G3386" s="58" t="str">
        <f t="shared" si="210"/>
        <v>30% Bonus</v>
      </c>
      <c r="H3386" s="60" t="str">
        <f t="shared" si="211"/>
        <v>Valid</v>
      </c>
    </row>
    <row r="3387" spans="1:8" x14ac:dyDescent="0.2">
      <c r="A3387" s="26" t="s">
        <v>10218</v>
      </c>
      <c r="B3387" s="26" t="s">
        <v>8845</v>
      </c>
      <c r="C3387" s="26">
        <v>4.71</v>
      </c>
      <c r="D3387" s="27" t="str">
        <f t="shared" si="208"/>
        <v>✅High Performer</v>
      </c>
      <c r="E3387" s="27" t="str" cm="1">
        <f t="array" ref="E3387">_xlfn.IFS(C3387&gt;= 4.5,"Excellent",C3387 &gt;=3.5,"Good",C3387&gt;=2.5,"Average",C3387&gt;= 1.5,"Below Avg",C3387&lt;1.5,"Poor")</f>
        <v>Excellent</v>
      </c>
      <c r="F3387" s="27" t="str">
        <f t="shared" si="209"/>
        <v>Top Employee</v>
      </c>
      <c r="G3387" s="58" t="str">
        <f t="shared" si="210"/>
        <v>50% Bonus</v>
      </c>
      <c r="H3387" s="60" t="str">
        <f t="shared" si="211"/>
        <v>Valid</v>
      </c>
    </row>
    <row r="3388" spans="1:8" x14ac:dyDescent="0.2">
      <c r="A3388" s="26" t="s">
        <v>10220</v>
      </c>
      <c r="B3388" s="26" t="s">
        <v>5061</v>
      </c>
      <c r="C3388" s="26">
        <v>4.76</v>
      </c>
      <c r="D3388" s="27" t="str">
        <f t="shared" si="208"/>
        <v>✅High Performer</v>
      </c>
      <c r="E3388" s="27" t="str" cm="1">
        <f t="array" ref="E3388">_xlfn.IFS(C3388&gt;= 4.5,"Excellent",C3388 &gt;=3.5,"Good",C3388&gt;=2.5,"Average",C3388&gt;= 1.5,"Below Avg",C3388&lt;1.5,"Poor")</f>
        <v>Excellent</v>
      </c>
      <c r="F3388" s="27" t="str">
        <f t="shared" si="209"/>
        <v>Top Employee</v>
      </c>
      <c r="G3388" s="58" t="str">
        <f t="shared" si="210"/>
        <v>50% Bonus</v>
      </c>
      <c r="H3388" s="60" t="str">
        <f t="shared" si="211"/>
        <v>Valid</v>
      </c>
    </row>
    <row r="3389" spans="1:8" x14ac:dyDescent="0.2">
      <c r="A3389" s="26" t="s">
        <v>10222</v>
      </c>
      <c r="B3389" s="26" t="s">
        <v>2596</v>
      </c>
      <c r="C3389" s="26">
        <v>4.1900000000000004</v>
      </c>
      <c r="D3389" s="27" t="str">
        <f t="shared" si="208"/>
        <v>✅High Performer</v>
      </c>
      <c r="E3389" s="27" t="str" cm="1">
        <f t="array" ref="E3389">_xlfn.IFS(C3389&gt;= 4.5,"Excellent",C3389 &gt;=3.5,"Good",C3389&gt;=2.5,"Average",C3389&gt;= 1.5,"Below Avg",C3389&lt;1.5,"Poor")</f>
        <v>Good</v>
      </c>
      <c r="F3389" s="27" t="str">
        <f t="shared" si="209"/>
        <v>Developing</v>
      </c>
      <c r="G3389" s="58" t="str">
        <f t="shared" si="210"/>
        <v>30% Bonus</v>
      </c>
      <c r="H3389" s="60" t="str">
        <f t="shared" si="211"/>
        <v>Valid</v>
      </c>
    </row>
    <row r="3390" spans="1:8" x14ac:dyDescent="0.2">
      <c r="A3390" s="26" t="s">
        <v>10224</v>
      </c>
      <c r="B3390" s="26" t="s">
        <v>10225</v>
      </c>
      <c r="C3390" s="26">
        <v>1.06</v>
      </c>
      <c r="D3390" s="27" t="str">
        <f t="shared" si="208"/>
        <v>📈Low Performer</v>
      </c>
      <c r="E3390" s="27" t="str" cm="1">
        <f t="array" ref="E3390">_xlfn.IFS(C3390&gt;= 4.5,"Excellent",C3390 &gt;=3.5,"Good",C3390&gt;=2.5,"Average",C3390&gt;= 1.5,"Below Avg",C3390&lt;1.5,"Poor")</f>
        <v>Poor</v>
      </c>
      <c r="F3390" s="27" t="str">
        <f t="shared" si="209"/>
        <v>At Risk</v>
      </c>
      <c r="G3390" s="58" t="str">
        <f t="shared" si="210"/>
        <v>No Bonus</v>
      </c>
      <c r="H3390" s="60" t="str">
        <f t="shared" si="211"/>
        <v>Invalid</v>
      </c>
    </row>
    <row r="3391" spans="1:8" x14ac:dyDescent="0.2">
      <c r="A3391" s="26" t="s">
        <v>10227</v>
      </c>
      <c r="B3391" s="26" t="s">
        <v>10228</v>
      </c>
      <c r="C3391" s="26">
        <v>3.74</v>
      </c>
      <c r="D3391" s="27" t="str">
        <f t="shared" si="208"/>
        <v>✅High Performer</v>
      </c>
      <c r="E3391" s="27" t="str" cm="1">
        <f t="array" ref="E3391">_xlfn.IFS(C3391&gt;= 4.5,"Excellent",C3391 &gt;=3.5,"Good",C3391&gt;=2.5,"Average",C3391&gt;= 1.5,"Below Avg",C3391&lt;1.5,"Poor")</f>
        <v>Good</v>
      </c>
      <c r="F3391" s="27" t="str">
        <f t="shared" si="209"/>
        <v>Developing</v>
      </c>
      <c r="G3391" s="58" t="str">
        <f t="shared" si="210"/>
        <v>30% Bonus</v>
      </c>
      <c r="H3391" s="60" t="str">
        <f t="shared" si="211"/>
        <v>Valid</v>
      </c>
    </row>
    <row r="3392" spans="1:8" x14ac:dyDescent="0.2">
      <c r="A3392" s="26" t="s">
        <v>10231</v>
      </c>
      <c r="B3392" s="26" t="s">
        <v>10232</v>
      </c>
      <c r="C3392" s="26">
        <v>1.27</v>
      </c>
      <c r="D3392" s="27" t="str">
        <f t="shared" si="208"/>
        <v>📈Low Performer</v>
      </c>
      <c r="E3392" s="27" t="str" cm="1">
        <f t="array" ref="E3392">_xlfn.IFS(C3392&gt;= 4.5,"Excellent",C3392 &gt;=3.5,"Good",C3392&gt;=2.5,"Average",C3392&gt;= 1.5,"Below Avg",C3392&lt;1.5,"Poor")</f>
        <v>Poor</v>
      </c>
      <c r="F3392" s="27" t="str">
        <f t="shared" si="209"/>
        <v>At Risk</v>
      </c>
      <c r="G3392" s="58" t="str">
        <f t="shared" si="210"/>
        <v>No Bonus</v>
      </c>
      <c r="H3392" s="60" t="str">
        <f t="shared" si="211"/>
        <v>Invalid</v>
      </c>
    </row>
    <row r="3393" spans="1:8" x14ac:dyDescent="0.2">
      <c r="A3393" s="26" t="s">
        <v>10234</v>
      </c>
      <c r="B3393" s="26" t="s">
        <v>2008</v>
      </c>
      <c r="C3393" s="26">
        <v>1.25</v>
      </c>
      <c r="D3393" s="27" t="str">
        <f t="shared" si="208"/>
        <v>📈Low Performer</v>
      </c>
      <c r="E3393" s="27" t="str" cm="1">
        <f t="array" ref="E3393">_xlfn.IFS(C3393&gt;= 4.5,"Excellent",C3393 &gt;=3.5,"Good",C3393&gt;=2.5,"Average",C3393&gt;= 1.5,"Below Avg",C3393&lt;1.5,"Poor")</f>
        <v>Poor</v>
      </c>
      <c r="F3393" s="27" t="str">
        <f t="shared" si="209"/>
        <v>At Risk</v>
      </c>
      <c r="G3393" s="58" t="str">
        <f t="shared" si="210"/>
        <v>No Bonus</v>
      </c>
      <c r="H3393" s="60" t="str">
        <f t="shared" si="211"/>
        <v>Invalid</v>
      </c>
    </row>
    <row r="3394" spans="1:8" x14ac:dyDescent="0.2">
      <c r="A3394" s="26" t="s">
        <v>10236</v>
      </c>
      <c r="B3394" s="26" t="s">
        <v>10237</v>
      </c>
      <c r="C3394" s="26">
        <v>2.2400000000000002</v>
      </c>
      <c r="D3394" s="27" t="str">
        <f t="shared" si="208"/>
        <v>📈Low Performer</v>
      </c>
      <c r="E3394" s="27" t="str" cm="1">
        <f t="array" ref="E3394">_xlfn.IFS(C3394&gt;= 4.5,"Excellent",C3394 &gt;=3.5,"Good",C3394&gt;=2.5,"Average",C3394&gt;= 1.5,"Below Avg",C3394&lt;1.5,"Poor")</f>
        <v>Below Avg</v>
      </c>
      <c r="F3394" s="27" t="str">
        <f t="shared" si="209"/>
        <v>At Risk</v>
      </c>
      <c r="G3394" s="58" t="str">
        <f t="shared" si="210"/>
        <v>No Bonus</v>
      </c>
      <c r="H3394" s="60" t="str">
        <f t="shared" si="211"/>
        <v>Valid</v>
      </c>
    </row>
    <row r="3395" spans="1:8" x14ac:dyDescent="0.2">
      <c r="A3395" s="26" t="s">
        <v>10239</v>
      </c>
      <c r="B3395" s="26" t="s">
        <v>1818</v>
      </c>
      <c r="C3395" s="26">
        <v>3.16</v>
      </c>
      <c r="D3395" s="27" t="str">
        <f t="shared" si="208"/>
        <v>✅High Performer</v>
      </c>
      <c r="E3395" s="27" t="str" cm="1">
        <f t="array" ref="E3395">_xlfn.IFS(C3395&gt;= 4.5,"Excellent",C3395 &gt;=3.5,"Good",C3395&gt;=2.5,"Average",C3395&gt;= 1.5,"Below Avg",C3395&lt;1.5,"Poor")</f>
        <v>Average</v>
      </c>
      <c r="F3395" s="27" t="str">
        <f t="shared" si="209"/>
        <v>Developing</v>
      </c>
      <c r="G3395" s="58" t="str">
        <f t="shared" si="210"/>
        <v>30% Bonus</v>
      </c>
      <c r="H3395" s="60" t="str">
        <f t="shared" si="211"/>
        <v>Valid</v>
      </c>
    </row>
    <row r="3396" spans="1:8" x14ac:dyDescent="0.2">
      <c r="A3396" s="26" t="s">
        <v>10241</v>
      </c>
      <c r="B3396" s="26" t="s">
        <v>1206</v>
      </c>
      <c r="C3396" s="26">
        <v>1.77</v>
      </c>
      <c r="D3396" s="27" t="str">
        <f t="shared" ref="D3396:D3459" si="212">IF($C3396&gt;=3,"✅High Performer","📈Low Performer")</f>
        <v>📈Low Performer</v>
      </c>
      <c r="E3396" s="27" t="str" cm="1">
        <f t="array" ref="E3396">_xlfn.IFS(C3396&gt;= 4.5,"Excellent",C3396 &gt;=3.5,"Good",C3396&gt;=2.5,"Average",C3396&gt;= 1.5,"Below Avg",C3396&lt;1.5,"Poor")</f>
        <v>Below Avg</v>
      </c>
      <c r="F3396" s="27" t="str">
        <f t="shared" ref="F3396:F3459" si="213">IF(C3396&gt;=4.5,"Top Employee",IF(C3396&gt;=2.5,"Developing","At Risk"))</f>
        <v>At Risk</v>
      </c>
      <c r="G3396" s="58" t="str">
        <f t="shared" ref="G3396:G3459" si="214">IF(AND(C3396&gt;=4.5,C3396&lt;=5),"50% Bonus",IF(AND(C3396&gt;=2.5,C3396&lt;4.5),"30% Bonus","No Bonus"))</f>
        <v>No Bonus</v>
      </c>
      <c r="H3396" s="60" t="str">
        <f t="shared" ref="H3396:H3459" si="215">IF(OR(C3396&lt;=2,C3396&gt;=5),"Invalid","Valid")</f>
        <v>Invalid</v>
      </c>
    </row>
    <row r="3397" spans="1:8" x14ac:dyDescent="0.2">
      <c r="A3397" s="26" t="s">
        <v>10244</v>
      </c>
      <c r="B3397" s="26" t="s">
        <v>10245</v>
      </c>
      <c r="C3397" s="26">
        <v>3.97</v>
      </c>
      <c r="D3397" s="27" t="str">
        <f t="shared" si="212"/>
        <v>✅High Performer</v>
      </c>
      <c r="E3397" s="27" t="str" cm="1">
        <f t="array" ref="E3397">_xlfn.IFS(C3397&gt;= 4.5,"Excellent",C3397 &gt;=3.5,"Good",C3397&gt;=2.5,"Average",C3397&gt;= 1.5,"Below Avg",C3397&lt;1.5,"Poor")</f>
        <v>Good</v>
      </c>
      <c r="F3397" s="27" t="str">
        <f t="shared" si="213"/>
        <v>Developing</v>
      </c>
      <c r="G3397" s="58" t="str">
        <f t="shared" si="214"/>
        <v>30% Bonus</v>
      </c>
      <c r="H3397" s="60" t="str">
        <f t="shared" si="215"/>
        <v>Valid</v>
      </c>
    </row>
    <row r="3398" spans="1:8" x14ac:dyDescent="0.2">
      <c r="A3398" s="26" t="s">
        <v>10247</v>
      </c>
      <c r="B3398" s="26" t="s">
        <v>8606</v>
      </c>
      <c r="C3398" s="26">
        <v>1.68</v>
      </c>
      <c r="D3398" s="27" t="str">
        <f t="shared" si="212"/>
        <v>📈Low Performer</v>
      </c>
      <c r="E3398" s="27" t="str" cm="1">
        <f t="array" ref="E3398">_xlfn.IFS(C3398&gt;= 4.5,"Excellent",C3398 &gt;=3.5,"Good",C3398&gt;=2.5,"Average",C3398&gt;= 1.5,"Below Avg",C3398&lt;1.5,"Poor")</f>
        <v>Below Avg</v>
      </c>
      <c r="F3398" s="27" t="str">
        <f t="shared" si="213"/>
        <v>At Risk</v>
      </c>
      <c r="G3398" s="58" t="str">
        <f t="shared" si="214"/>
        <v>No Bonus</v>
      </c>
      <c r="H3398" s="60" t="str">
        <f t="shared" si="215"/>
        <v>Invalid</v>
      </c>
    </row>
    <row r="3399" spans="1:8" x14ac:dyDescent="0.2">
      <c r="A3399" s="26" t="s">
        <v>10248</v>
      </c>
      <c r="B3399" s="26" t="s">
        <v>882</v>
      </c>
      <c r="C3399" s="26">
        <v>1.72</v>
      </c>
      <c r="D3399" s="27" t="str">
        <f t="shared" si="212"/>
        <v>📈Low Performer</v>
      </c>
      <c r="E3399" s="27" t="str" cm="1">
        <f t="array" ref="E3399">_xlfn.IFS(C3399&gt;= 4.5,"Excellent",C3399 &gt;=3.5,"Good",C3399&gt;=2.5,"Average",C3399&gt;= 1.5,"Below Avg",C3399&lt;1.5,"Poor")</f>
        <v>Below Avg</v>
      </c>
      <c r="F3399" s="27" t="str">
        <f t="shared" si="213"/>
        <v>At Risk</v>
      </c>
      <c r="G3399" s="58" t="str">
        <f t="shared" si="214"/>
        <v>No Bonus</v>
      </c>
      <c r="H3399" s="60" t="str">
        <f t="shared" si="215"/>
        <v>Invalid</v>
      </c>
    </row>
    <row r="3400" spans="1:8" x14ac:dyDescent="0.2">
      <c r="A3400" s="26" t="s">
        <v>10250</v>
      </c>
      <c r="B3400" s="26" t="s">
        <v>2569</v>
      </c>
      <c r="C3400" s="26">
        <v>4.37</v>
      </c>
      <c r="D3400" s="27" t="str">
        <f t="shared" si="212"/>
        <v>✅High Performer</v>
      </c>
      <c r="E3400" s="27" t="str" cm="1">
        <f t="array" ref="E3400">_xlfn.IFS(C3400&gt;= 4.5,"Excellent",C3400 &gt;=3.5,"Good",C3400&gt;=2.5,"Average",C3400&gt;= 1.5,"Below Avg",C3400&lt;1.5,"Poor")</f>
        <v>Good</v>
      </c>
      <c r="F3400" s="27" t="str">
        <f t="shared" si="213"/>
        <v>Developing</v>
      </c>
      <c r="G3400" s="58" t="str">
        <f t="shared" si="214"/>
        <v>30% Bonus</v>
      </c>
      <c r="H3400" s="60" t="str">
        <f t="shared" si="215"/>
        <v>Valid</v>
      </c>
    </row>
    <row r="3401" spans="1:8" x14ac:dyDescent="0.2">
      <c r="A3401" s="26" t="s">
        <v>10252</v>
      </c>
      <c r="B3401" s="26" t="s">
        <v>1409</v>
      </c>
      <c r="C3401" s="26">
        <v>4.83</v>
      </c>
      <c r="D3401" s="27" t="str">
        <f t="shared" si="212"/>
        <v>✅High Performer</v>
      </c>
      <c r="E3401" s="27" t="str" cm="1">
        <f t="array" ref="E3401">_xlfn.IFS(C3401&gt;= 4.5,"Excellent",C3401 &gt;=3.5,"Good",C3401&gt;=2.5,"Average",C3401&gt;= 1.5,"Below Avg",C3401&lt;1.5,"Poor")</f>
        <v>Excellent</v>
      </c>
      <c r="F3401" s="27" t="str">
        <f t="shared" si="213"/>
        <v>Top Employee</v>
      </c>
      <c r="G3401" s="58" t="str">
        <f t="shared" si="214"/>
        <v>50% Bonus</v>
      </c>
      <c r="H3401" s="60" t="str">
        <f t="shared" si="215"/>
        <v>Valid</v>
      </c>
    </row>
    <row r="3402" spans="1:8" x14ac:dyDescent="0.2">
      <c r="A3402" s="26" t="s">
        <v>10254</v>
      </c>
      <c r="B3402" s="26" t="s">
        <v>537</v>
      </c>
      <c r="C3402" s="26">
        <v>4.9800000000000004</v>
      </c>
      <c r="D3402" s="27" t="str">
        <f t="shared" si="212"/>
        <v>✅High Performer</v>
      </c>
      <c r="E3402" s="27" t="str" cm="1">
        <f t="array" ref="E3402">_xlfn.IFS(C3402&gt;= 4.5,"Excellent",C3402 &gt;=3.5,"Good",C3402&gt;=2.5,"Average",C3402&gt;= 1.5,"Below Avg",C3402&lt;1.5,"Poor")</f>
        <v>Excellent</v>
      </c>
      <c r="F3402" s="27" t="str">
        <f t="shared" si="213"/>
        <v>Top Employee</v>
      </c>
      <c r="G3402" s="58" t="str">
        <f t="shared" si="214"/>
        <v>50% Bonus</v>
      </c>
      <c r="H3402" s="60" t="str">
        <f t="shared" si="215"/>
        <v>Valid</v>
      </c>
    </row>
    <row r="3403" spans="1:8" x14ac:dyDescent="0.2">
      <c r="A3403" s="26" t="s">
        <v>10256</v>
      </c>
      <c r="B3403" s="26" t="s">
        <v>10257</v>
      </c>
      <c r="C3403" s="26">
        <v>2.8</v>
      </c>
      <c r="D3403" s="27" t="str">
        <f t="shared" si="212"/>
        <v>📈Low Performer</v>
      </c>
      <c r="E3403" s="27" t="str" cm="1">
        <f t="array" ref="E3403">_xlfn.IFS(C3403&gt;= 4.5,"Excellent",C3403 &gt;=3.5,"Good",C3403&gt;=2.5,"Average",C3403&gt;= 1.5,"Below Avg",C3403&lt;1.5,"Poor")</f>
        <v>Average</v>
      </c>
      <c r="F3403" s="27" t="str">
        <f t="shared" si="213"/>
        <v>Developing</v>
      </c>
      <c r="G3403" s="58" t="str">
        <f t="shared" si="214"/>
        <v>30% Bonus</v>
      </c>
      <c r="H3403" s="60" t="str">
        <f t="shared" si="215"/>
        <v>Valid</v>
      </c>
    </row>
    <row r="3404" spans="1:8" x14ac:dyDescent="0.2">
      <c r="A3404" s="26" t="s">
        <v>10259</v>
      </c>
      <c r="B3404" s="26" t="s">
        <v>3705</v>
      </c>
      <c r="C3404" s="26">
        <v>1.98</v>
      </c>
      <c r="D3404" s="27" t="str">
        <f t="shared" si="212"/>
        <v>📈Low Performer</v>
      </c>
      <c r="E3404" s="27" t="str" cm="1">
        <f t="array" ref="E3404">_xlfn.IFS(C3404&gt;= 4.5,"Excellent",C3404 &gt;=3.5,"Good",C3404&gt;=2.5,"Average",C3404&gt;= 1.5,"Below Avg",C3404&lt;1.5,"Poor")</f>
        <v>Below Avg</v>
      </c>
      <c r="F3404" s="27" t="str">
        <f t="shared" si="213"/>
        <v>At Risk</v>
      </c>
      <c r="G3404" s="58" t="str">
        <f t="shared" si="214"/>
        <v>No Bonus</v>
      </c>
      <c r="H3404" s="60" t="str">
        <f t="shared" si="215"/>
        <v>Invalid</v>
      </c>
    </row>
    <row r="3405" spans="1:8" x14ac:dyDescent="0.2">
      <c r="A3405" s="26" t="s">
        <v>10261</v>
      </c>
      <c r="B3405" s="26" t="s">
        <v>5444</v>
      </c>
      <c r="C3405" s="26">
        <v>1.1299999999999999</v>
      </c>
      <c r="D3405" s="27" t="str">
        <f t="shared" si="212"/>
        <v>📈Low Performer</v>
      </c>
      <c r="E3405" s="27" t="str" cm="1">
        <f t="array" ref="E3405">_xlfn.IFS(C3405&gt;= 4.5,"Excellent",C3405 &gt;=3.5,"Good",C3405&gt;=2.5,"Average",C3405&gt;= 1.5,"Below Avg",C3405&lt;1.5,"Poor")</f>
        <v>Poor</v>
      </c>
      <c r="F3405" s="27" t="str">
        <f t="shared" si="213"/>
        <v>At Risk</v>
      </c>
      <c r="G3405" s="58" t="str">
        <f t="shared" si="214"/>
        <v>No Bonus</v>
      </c>
      <c r="H3405" s="60" t="str">
        <f t="shared" si="215"/>
        <v>Invalid</v>
      </c>
    </row>
    <row r="3406" spans="1:8" x14ac:dyDescent="0.2">
      <c r="A3406" s="26" t="s">
        <v>10263</v>
      </c>
      <c r="B3406" s="26" t="s">
        <v>4476</v>
      </c>
      <c r="C3406" s="26">
        <v>2.88</v>
      </c>
      <c r="D3406" s="27" t="str">
        <f t="shared" si="212"/>
        <v>📈Low Performer</v>
      </c>
      <c r="E3406" s="27" t="str" cm="1">
        <f t="array" ref="E3406">_xlfn.IFS(C3406&gt;= 4.5,"Excellent",C3406 &gt;=3.5,"Good",C3406&gt;=2.5,"Average",C3406&gt;= 1.5,"Below Avg",C3406&lt;1.5,"Poor")</f>
        <v>Average</v>
      </c>
      <c r="F3406" s="27" t="str">
        <f t="shared" si="213"/>
        <v>Developing</v>
      </c>
      <c r="G3406" s="58" t="str">
        <f t="shared" si="214"/>
        <v>30% Bonus</v>
      </c>
      <c r="H3406" s="60" t="str">
        <f t="shared" si="215"/>
        <v>Valid</v>
      </c>
    </row>
    <row r="3407" spans="1:8" x14ac:dyDescent="0.2">
      <c r="A3407" s="26" t="s">
        <v>10265</v>
      </c>
      <c r="B3407" s="26" t="s">
        <v>10266</v>
      </c>
      <c r="C3407" s="26">
        <v>4.21</v>
      </c>
      <c r="D3407" s="27" t="str">
        <f t="shared" si="212"/>
        <v>✅High Performer</v>
      </c>
      <c r="E3407" s="27" t="str" cm="1">
        <f t="array" ref="E3407">_xlfn.IFS(C3407&gt;= 4.5,"Excellent",C3407 &gt;=3.5,"Good",C3407&gt;=2.5,"Average",C3407&gt;= 1.5,"Below Avg",C3407&lt;1.5,"Poor")</f>
        <v>Good</v>
      </c>
      <c r="F3407" s="27" t="str">
        <f t="shared" si="213"/>
        <v>Developing</v>
      </c>
      <c r="G3407" s="58" t="str">
        <f t="shared" si="214"/>
        <v>30% Bonus</v>
      </c>
      <c r="H3407" s="60" t="str">
        <f t="shared" si="215"/>
        <v>Valid</v>
      </c>
    </row>
    <row r="3408" spans="1:8" x14ac:dyDescent="0.2">
      <c r="A3408" s="26" t="s">
        <v>10268</v>
      </c>
      <c r="B3408" s="26" t="s">
        <v>6753</v>
      </c>
      <c r="C3408" s="26">
        <v>3.53</v>
      </c>
      <c r="D3408" s="27" t="str">
        <f t="shared" si="212"/>
        <v>✅High Performer</v>
      </c>
      <c r="E3408" s="27" t="str" cm="1">
        <f t="array" ref="E3408">_xlfn.IFS(C3408&gt;= 4.5,"Excellent",C3408 &gt;=3.5,"Good",C3408&gt;=2.5,"Average",C3408&gt;= 1.5,"Below Avg",C3408&lt;1.5,"Poor")</f>
        <v>Good</v>
      </c>
      <c r="F3408" s="27" t="str">
        <f t="shared" si="213"/>
        <v>Developing</v>
      </c>
      <c r="G3408" s="58" t="str">
        <f t="shared" si="214"/>
        <v>30% Bonus</v>
      </c>
      <c r="H3408" s="60" t="str">
        <f t="shared" si="215"/>
        <v>Valid</v>
      </c>
    </row>
    <row r="3409" spans="1:8" x14ac:dyDescent="0.2">
      <c r="A3409" s="26" t="s">
        <v>10269</v>
      </c>
      <c r="B3409" s="26" t="s">
        <v>10270</v>
      </c>
      <c r="C3409" s="26">
        <v>3.26</v>
      </c>
      <c r="D3409" s="27" t="str">
        <f t="shared" si="212"/>
        <v>✅High Performer</v>
      </c>
      <c r="E3409" s="27" t="str" cm="1">
        <f t="array" ref="E3409">_xlfn.IFS(C3409&gt;= 4.5,"Excellent",C3409 &gt;=3.5,"Good",C3409&gt;=2.5,"Average",C3409&gt;= 1.5,"Below Avg",C3409&lt;1.5,"Poor")</f>
        <v>Average</v>
      </c>
      <c r="F3409" s="27" t="str">
        <f t="shared" si="213"/>
        <v>Developing</v>
      </c>
      <c r="G3409" s="58" t="str">
        <f t="shared" si="214"/>
        <v>30% Bonus</v>
      </c>
      <c r="H3409" s="60" t="str">
        <f t="shared" si="215"/>
        <v>Valid</v>
      </c>
    </row>
    <row r="3410" spans="1:8" x14ac:dyDescent="0.2">
      <c r="A3410" s="26" t="s">
        <v>10272</v>
      </c>
      <c r="B3410" s="26" t="s">
        <v>962</v>
      </c>
      <c r="C3410" s="26">
        <v>2.0499999999999998</v>
      </c>
      <c r="D3410" s="27" t="str">
        <f t="shared" si="212"/>
        <v>📈Low Performer</v>
      </c>
      <c r="E3410" s="27" t="str" cm="1">
        <f t="array" ref="E3410">_xlfn.IFS(C3410&gt;= 4.5,"Excellent",C3410 &gt;=3.5,"Good",C3410&gt;=2.5,"Average",C3410&gt;= 1.5,"Below Avg",C3410&lt;1.5,"Poor")</f>
        <v>Below Avg</v>
      </c>
      <c r="F3410" s="27" t="str">
        <f t="shared" si="213"/>
        <v>At Risk</v>
      </c>
      <c r="G3410" s="58" t="str">
        <f t="shared" si="214"/>
        <v>No Bonus</v>
      </c>
      <c r="H3410" s="60" t="str">
        <f t="shared" si="215"/>
        <v>Valid</v>
      </c>
    </row>
    <row r="3411" spans="1:8" x14ac:dyDescent="0.2">
      <c r="A3411" s="26" t="s">
        <v>10274</v>
      </c>
      <c r="B3411" s="26" t="s">
        <v>5081</v>
      </c>
      <c r="C3411" s="26">
        <v>1.54</v>
      </c>
      <c r="D3411" s="27" t="str">
        <f t="shared" si="212"/>
        <v>📈Low Performer</v>
      </c>
      <c r="E3411" s="27" t="str" cm="1">
        <f t="array" ref="E3411">_xlfn.IFS(C3411&gt;= 4.5,"Excellent",C3411 &gt;=3.5,"Good",C3411&gt;=2.5,"Average",C3411&gt;= 1.5,"Below Avg",C3411&lt;1.5,"Poor")</f>
        <v>Below Avg</v>
      </c>
      <c r="F3411" s="27" t="str">
        <f t="shared" si="213"/>
        <v>At Risk</v>
      </c>
      <c r="G3411" s="58" t="str">
        <f t="shared" si="214"/>
        <v>No Bonus</v>
      </c>
      <c r="H3411" s="60" t="str">
        <f t="shared" si="215"/>
        <v>Invalid</v>
      </c>
    </row>
    <row r="3412" spans="1:8" x14ac:dyDescent="0.2">
      <c r="A3412" s="26" t="s">
        <v>10275</v>
      </c>
      <c r="B3412" s="26" t="s">
        <v>10276</v>
      </c>
      <c r="C3412" s="26">
        <v>2.48</v>
      </c>
      <c r="D3412" s="27" t="str">
        <f t="shared" si="212"/>
        <v>📈Low Performer</v>
      </c>
      <c r="E3412" s="27" t="str" cm="1">
        <f t="array" ref="E3412">_xlfn.IFS(C3412&gt;= 4.5,"Excellent",C3412 &gt;=3.5,"Good",C3412&gt;=2.5,"Average",C3412&gt;= 1.5,"Below Avg",C3412&lt;1.5,"Poor")</f>
        <v>Below Avg</v>
      </c>
      <c r="F3412" s="27" t="str">
        <f t="shared" si="213"/>
        <v>At Risk</v>
      </c>
      <c r="G3412" s="58" t="str">
        <f t="shared" si="214"/>
        <v>No Bonus</v>
      </c>
      <c r="H3412" s="60" t="str">
        <f t="shared" si="215"/>
        <v>Valid</v>
      </c>
    </row>
    <row r="3413" spans="1:8" x14ac:dyDescent="0.2">
      <c r="A3413" s="26" t="s">
        <v>10278</v>
      </c>
      <c r="B3413" s="26" t="s">
        <v>8756</v>
      </c>
      <c r="C3413" s="26">
        <v>3.91</v>
      </c>
      <c r="D3413" s="27" t="str">
        <f t="shared" si="212"/>
        <v>✅High Performer</v>
      </c>
      <c r="E3413" s="27" t="str" cm="1">
        <f t="array" ref="E3413">_xlfn.IFS(C3413&gt;= 4.5,"Excellent",C3413 &gt;=3.5,"Good",C3413&gt;=2.5,"Average",C3413&gt;= 1.5,"Below Avg",C3413&lt;1.5,"Poor")</f>
        <v>Good</v>
      </c>
      <c r="F3413" s="27" t="str">
        <f t="shared" si="213"/>
        <v>Developing</v>
      </c>
      <c r="G3413" s="58" t="str">
        <f t="shared" si="214"/>
        <v>30% Bonus</v>
      </c>
      <c r="H3413" s="60" t="str">
        <f t="shared" si="215"/>
        <v>Valid</v>
      </c>
    </row>
    <row r="3414" spans="1:8" x14ac:dyDescent="0.2">
      <c r="A3414" s="26" t="s">
        <v>10280</v>
      </c>
      <c r="B3414" s="26" t="s">
        <v>1327</v>
      </c>
      <c r="C3414" s="26">
        <v>4.66</v>
      </c>
      <c r="D3414" s="27" t="str">
        <f t="shared" si="212"/>
        <v>✅High Performer</v>
      </c>
      <c r="E3414" s="27" t="str" cm="1">
        <f t="array" ref="E3414">_xlfn.IFS(C3414&gt;= 4.5,"Excellent",C3414 &gt;=3.5,"Good",C3414&gt;=2.5,"Average",C3414&gt;= 1.5,"Below Avg",C3414&lt;1.5,"Poor")</f>
        <v>Excellent</v>
      </c>
      <c r="F3414" s="27" t="str">
        <f t="shared" si="213"/>
        <v>Top Employee</v>
      </c>
      <c r="G3414" s="58" t="str">
        <f t="shared" si="214"/>
        <v>50% Bonus</v>
      </c>
      <c r="H3414" s="60" t="str">
        <f t="shared" si="215"/>
        <v>Valid</v>
      </c>
    </row>
    <row r="3415" spans="1:8" x14ac:dyDescent="0.2">
      <c r="A3415" s="26" t="s">
        <v>10282</v>
      </c>
      <c r="B3415" s="26" t="s">
        <v>4011</v>
      </c>
      <c r="C3415" s="26">
        <v>3.31</v>
      </c>
      <c r="D3415" s="27" t="str">
        <f t="shared" si="212"/>
        <v>✅High Performer</v>
      </c>
      <c r="E3415" s="27" t="str" cm="1">
        <f t="array" ref="E3415">_xlfn.IFS(C3415&gt;= 4.5,"Excellent",C3415 &gt;=3.5,"Good",C3415&gt;=2.5,"Average",C3415&gt;= 1.5,"Below Avg",C3415&lt;1.5,"Poor")</f>
        <v>Average</v>
      </c>
      <c r="F3415" s="27" t="str">
        <f t="shared" si="213"/>
        <v>Developing</v>
      </c>
      <c r="G3415" s="58" t="str">
        <f t="shared" si="214"/>
        <v>30% Bonus</v>
      </c>
      <c r="H3415" s="60" t="str">
        <f t="shared" si="215"/>
        <v>Valid</v>
      </c>
    </row>
    <row r="3416" spans="1:8" x14ac:dyDescent="0.2">
      <c r="A3416" s="26" t="s">
        <v>10284</v>
      </c>
      <c r="B3416" s="26" t="s">
        <v>10285</v>
      </c>
      <c r="C3416" s="26">
        <v>4.82</v>
      </c>
      <c r="D3416" s="27" t="str">
        <f t="shared" si="212"/>
        <v>✅High Performer</v>
      </c>
      <c r="E3416" s="27" t="str" cm="1">
        <f t="array" ref="E3416">_xlfn.IFS(C3416&gt;= 4.5,"Excellent",C3416 &gt;=3.5,"Good",C3416&gt;=2.5,"Average",C3416&gt;= 1.5,"Below Avg",C3416&lt;1.5,"Poor")</f>
        <v>Excellent</v>
      </c>
      <c r="F3416" s="27" t="str">
        <f t="shared" si="213"/>
        <v>Top Employee</v>
      </c>
      <c r="G3416" s="58" t="str">
        <f t="shared" si="214"/>
        <v>50% Bonus</v>
      </c>
      <c r="H3416" s="60" t="str">
        <f t="shared" si="215"/>
        <v>Valid</v>
      </c>
    </row>
    <row r="3417" spans="1:8" x14ac:dyDescent="0.2">
      <c r="A3417" s="26" t="s">
        <v>10287</v>
      </c>
      <c r="B3417" s="26" t="s">
        <v>10288</v>
      </c>
      <c r="C3417" s="26">
        <v>4.3</v>
      </c>
      <c r="D3417" s="27" t="str">
        <f t="shared" si="212"/>
        <v>✅High Performer</v>
      </c>
      <c r="E3417" s="27" t="str" cm="1">
        <f t="array" ref="E3417">_xlfn.IFS(C3417&gt;= 4.5,"Excellent",C3417 &gt;=3.5,"Good",C3417&gt;=2.5,"Average",C3417&gt;= 1.5,"Below Avg",C3417&lt;1.5,"Poor")</f>
        <v>Good</v>
      </c>
      <c r="F3417" s="27" t="str">
        <f t="shared" si="213"/>
        <v>Developing</v>
      </c>
      <c r="G3417" s="58" t="str">
        <f t="shared" si="214"/>
        <v>30% Bonus</v>
      </c>
      <c r="H3417" s="60" t="str">
        <f t="shared" si="215"/>
        <v>Valid</v>
      </c>
    </row>
    <row r="3418" spans="1:8" x14ac:dyDescent="0.2">
      <c r="A3418" s="26" t="s">
        <v>10290</v>
      </c>
      <c r="B3418" s="26" t="s">
        <v>7902</v>
      </c>
      <c r="C3418" s="26">
        <v>3.53</v>
      </c>
      <c r="D3418" s="27" t="str">
        <f t="shared" si="212"/>
        <v>✅High Performer</v>
      </c>
      <c r="E3418" s="27" t="str" cm="1">
        <f t="array" ref="E3418">_xlfn.IFS(C3418&gt;= 4.5,"Excellent",C3418 &gt;=3.5,"Good",C3418&gt;=2.5,"Average",C3418&gt;= 1.5,"Below Avg",C3418&lt;1.5,"Poor")</f>
        <v>Good</v>
      </c>
      <c r="F3418" s="27" t="str">
        <f t="shared" si="213"/>
        <v>Developing</v>
      </c>
      <c r="G3418" s="58" t="str">
        <f t="shared" si="214"/>
        <v>30% Bonus</v>
      </c>
      <c r="H3418" s="60" t="str">
        <f t="shared" si="215"/>
        <v>Valid</v>
      </c>
    </row>
    <row r="3419" spans="1:8" x14ac:dyDescent="0.2">
      <c r="A3419" s="26" t="s">
        <v>10293</v>
      </c>
      <c r="B3419" s="26" t="s">
        <v>2059</v>
      </c>
      <c r="C3419" s="26">
        <v>2.44</v>
      </c>
      <c r="D3419" s="27" t="str">
        <f t="shared" si="212"/>
        <v>📈Low Performer</v>
      </c>
      <c r="E3419" s="27" t="str" cm="1">
        <f t="array" ref="E3419">_xlfn.IFS(C3419&gt;= 4.5,"Excellent",C3419 &gt;=3.5,"Good",C3419&gt;=2.5,"Average",C3419&gt;= 1.5,"Below Avg",C3419&lt;1.5,"Poor")</f>
        <v>Below Avg</v>
      </c>
      <c r="F3419" s="27" t="str">
        <f t="shared" si="213"/>
        <v>At Risk</v>
      </c>
      <c r="G3419" s="58" t="str">
        <f t="shared" si="214"/>
        <v>No Bonus</v>
      </c>
      <c r="H3419" s="60" t="str">
        <f t="shared" si="215"/>
        <v>Valid</v>
      </c>
    </row>
    <row r="3420" spans="1:8" x14ac:dyDescent="0.2">
      <c r="A3420" s="26" t="s">
        <v>10295</v>
      </c>
      <c r="B3420" s="26" t="s">
        <v>276</v>
      </c>
      <c r="C3420" s="26">
        <v>2.65</v>
      </c>
      <c r="D3420" s="27" t="str">
        <f t="shared" si="212"/>
        <v>📈Low Performer</v>
      </c>
      <c r="E3420" s="27" t="str" cm="1">
        <f t="array" ref="E3420">_xlfn.IFS(C3420&gt;= 4.5,"Excellent",C3420 &gt;=3.5,"Good",C3420&gt;=2.5,"Average",C3420&gt;= 1.5,"Below Avg",C3420&lt;1.5,"Poor")</f>
        <v>Average</v>
      </c>
      <c r="F3420" s="27" t="str">
        <f t="shared" si="213"/>
        <v>Developing</v>
      </c>
      <c r="G3420" s="58" t="str">
        <f t="shared" si="214"/>
        <v>30% Bonus</v>
      </c>
      <c r="H3420" s="60" t="str">
        <f t="shared" si="215"/>
        <v>Valid</v>
      </c>
    </row>
    <row r="3421" spans="1:8" x14ac:dyDescent="0.2">
      <c r="A3421" s="26" t="s">
        <v>10297</v>
      </c>
      <c r="B3421" s="26" t="s">
        <v>10298</v>
      </c>
      <c r="C3421" s="26">
        <v>1.4</v>
      </c>
      <c r="D3421" s="27" t="str">
        <f t="shared" si="212"/>
        <v>📈Low Performer</v>
      </c>
      <c r="E3421" s="27" t="str" cm="1">
        <f t="array" ref="E3421">_xlfn.IFS(C3421&gt;= 4.5,"Excellent",C3421 &gt;=3.5,"Good",C3421&gt;=2.5,"Average",C3421&gt;= 1.5,"Below Avg",C3421&lt;1.5,"Poor")</f>
        <v>Poor</v>
      </c>
      <c r="F3421" s="27" t="str">
        <f t="shared" si="213"/>
        <v>At Risk</v>
      </c>
      <c r="G3421" s="58" t="str">
        <f t="shared" si="214"/>
        <v>No Bonus</v>
      </c>
      <c r="H3421" s="60" t="str">
        <f t="shared" si="215"/>
        <v>Invalid</v>
      </c>
    </row>
    <row r="3422" spans="1:8" x14ac:dyDescent="0.2">
      <c r="A3422" s="26" t="s">
        <v>10300</v>
      </c>
      <c r="B3422" s="26" t="s">
        <v>1863</v>
      </c>
      <c r="C3422" s="26">
        <v>2.76</v>
      </c>
      <c r="D3422" s="27" t="str">
        <f t="shared" si="212"/>
        <v>📈Low Performer</v>
      </c>
      <c r="E3422" s="27" t="str" cm="1">
        <f t="array" ref="E3422">_xlfn.IFS(C3422&gt;= 4.5,"Excellent",C3422 &gt;=3.5,"Good",C3422&gt;=2.5,"Average",C3422&gt;= 1.5,"Below Avg",C3422&lt;1.5,"Poor")</f>
        <v>Average</v>
      </c>
      <c r="F3422" s="27" t="str">
        <f t="shared" si="213"/>
        <v>Developing</v>
      </c>
      <c r="G3422" s="58" t="str">
        <f t="shared" si="214"/>
        <v>30% Bonus</v>
      </c>
      <c r="H3422" s="60" t="str">
        <f t="shared" si="215"/>
        <v>Valid</v>
      </c>
    </row>
    <row r="3423" spans="1:8" x14ac:dyDescent="0.2">
      <c r="A3423" s="26" t="s">
        <v>10302</v>
      </c>
      <c r="B3423" s="26" t="s">
        <v>1454</v>
      </c>
      <c r="C3423" s="26">
        <v>3.42</v>
      </c>
      <c r="D3423" s="27" t="str">
        <f t="shared" si="212"/>
        <v>✅High Performer</v>
      </c>
      <c r="E3423" s="27" t="str" cm="1">
        <f t="array" ref="E3423">_xlfn.IFS(C3423&gt;= 4.5,"Excellent",C3423 &gt;=3.5,"Good",C3423&gt;=2.5,"Average",C3423&gt;= 1.5,"Below Avg",C3423&lt;1.5,"Poor")</f>
        <v>Average</v>
      </c>
      <c r="F3423" s="27" t="str">
        <f t="shared" si="213"/>
        <v>Developing</v>
      </c>
      <c r="G3423" s="58" t="str">
        <f t="shared" si="214"/>
        <v>30% Bonus</v>
      </c>
      <c r="H3423" s="60" t="str">
        <f t="shared" si="215"/>
        <v>Valid</v>
      </c>
    </row>
    <row r="3424" spans="1:8" x14ac:dyDescent="0.2">
      <c r="A3424" s="26" t="s">
        <v>10304</v>
      </c>
      <c r="B3424" s="26" t="s">
        <v>4284</v>
      </c>
      <c r="C3424" s="26">
        <v>3.43</v>
      </c>
      <c r="D3424" s="27" t="str">
        <f t="shared" si="212"/>
        <v>✅High Performer</v>
      </c>
      <c r="E3424" s="27" t="str" cm="1">
        <f t="array" ref="E3424">_xlfn.IFS(C3424&gt;= 4.5,"Excellent",C3424 &gt;=3.5,"Good",C3424&gt;=2.5,"Average",C3424&gt;= 1.5,"Below Avg",C3424&lt;1.5,"Poor")</f>
        <v>Average</v>
      </c>
      <c r="F3424" s="27" t="str">
        <f t="shared" si="213"/>
        <v>Developing</v>
      </c>
      <c r="G3424" s="58" t="str">
        <f t="shared" si="214"/>
        <v>30% Bonus</v>
      </c>
      <c r="H3424" s="60" t="str">
        <f t="shared" si="215"/>
        <v>Valid</v>
      </c>
    </row>
    <row r="3425" spans="1:8" x14ac:dyDescent="0.2">
      <c r="A3425" s="26" t="s">
        <v>10306</v>
      </c>
      <c r="B3425" s="26" t="s">
        <v>4339</v>
      </c>
      <c r="C3425" s="26">
        <v>3.27</v>
      </c>
      <c r="D3425" s="27" t="str">
        <f t="shared" si="212"/>
        <v>✅High Performer</v>
      </c>
      <c r="E3425" s="27" t="str" cm="1">
        <f t="array" ref="E3425">_xlfn.IFS(C3425&gt;= 4.5,"Excellent",C3425 &gt;=3.5,"Good",C3425&gt;=2.5,"Average",C3425&gt;= 1.5,"Below Avg",C3425&lt;1.5,"Poor")</f>
        <v>Average</v>
      </c>
      <c r="F3425" s="27" t="str">
        <f t="shared" si="213"/>
        <v>Developing</v>
      </c>
      <c r="G3425" s="58" t="str">
        <f t="shared" si="214"/>
        <v>30% Bonus</v>
      </c>
      <c r="H3425" s="60" t="str">
        <f t="shared" si="215"/>
        <v>Valid</v>
      </c>
    </row>
    <row r="3426" spans="1:8" x14ac:dyDescent="0.2">
      <c r="A3426" s="26" t="s">
        <v>10308</v>
      </c>
      <c r="B3426" s="26" t="s">
        <v>3548</v>
      </c>
      <c r="C3426" s="26">
        <v>3.77</v>
      </c>
      <c r="D3426" s="27" t="str">
        <f t="shared" si="212"/>
        <v>✅High Performer</v>
      </c>
      <c r="E3426" s="27" t="str" cm="1">
        <f t="array" ref="E3426">_xlfn.IFS(C3426&gt;= 4.5,"Excellent",C3426 &gt;=3.5,"Good",C3426&gt;=2.5,"Average",C3426&gt;= 1.5,"Below Avg",C3426&lt;1.5,"Poor")</f>
        <v>Good</v>
      </c>
      <c r="F3426" s="27" t="str">
        <f t="shared" si="213"/>
        <v>Developing</v>
      </c>
      <c r="G3426" s="58" t="str">
        <f t="shared" si="214"/>
        <v>30% Bonus</v>
      </c>
      <c r="H3426" s="60" t="str">
        <f t="shared" si="215"/>
        <v>Valid</v>
      </c>
    </row>
    <row r="3427" spans="1:8" x14ac:dyDescent="0.2">
      <c r="A3427" s="26" t="s">
        <v>10310</v>
      </c>
      <c r="B3427" s="26" t="s">
        <v>2741</v>
      </c>
      <c r="C3427" s="26">
        <v>4.87</v>
      </c>
      <c r="D3427" s="27" t="str">
        <f t="shared" si="212"/>
        <v>✅High Performer</v>
      </c>
      <c r="E3427" s="27" t="str" cm="1">
        <f t="array" ref="E3427">_xlfn.IFS(C3427&gt;= 4.5,"Excellent",C3427 &gt;=3.5,"Good",C3427&gt;=2.5,"Average",C3427&gt;= 1.5,"Below Avg",C3427&lt;1.5,"Poor")</f>
        <v>Excellent</v>
      </c>
      <c r="F3427" s="27" t="str">
        <f t="shared" si="213"/>
        <v>Top Employee</v>
      </c>
      <c r="G3427" s="58" t="str">
        <f t="shared" si="214"/>
        <v>50% Bonus</v>
      </c>
      <c r="H3427" s="60" t="str">
        <f t="shared" si="215"/>
        <v>Valid</v>
      </c>
    </row>
    <row r="3428" spans="1:8" x14ac:dyDescent="0.2">
      <c r="A3428" s="26" t="s">
        <v>10312</v>
      </c>
      <c r="B3428" s="26" t="s">
        <v>5197</v>
      </c>
      <c r="C3428" s="26">
        <v>3.71</v>
      </c>
      <c r="D3428" s="27" t="str">
        <f t="shared" si="212"/>
        <v>✅High Performer</v>
      </c>
      <c r="E3428" s="27" t="str" cm="1">
        <f t="array" ref="E3428">_xlfn.IFS(C3428&gt;= 4.5,"Excellent",C3428 &gt;=3.5,"Good",C3428&gt;=2.5,"Average",C3428&gt;= 1.5,"Below Avg",C3428&lt;1.5,"Poor")</f>
        <v>Good</v>
      </c>
      <c r="F3428" s="27" t="str">
        <f t="shared" si="213"/>
        <v>Developing</v>
      </c>
      <c r="G3428" s="58" t="str">
        <f t="shared" si="214"/>
        <v>30% Bonus</v>
      </c>
      <c r="H3428" s="60" t="str">
        <f t="shared" si="215"/>
        <v>Valid</v>
      </c>
    </row>
    <row r="3429" spans="1:8" x14ac:dyDescent="0.2">
      <c r="A3429" s="26" t="s">
        <v>10314</v>
      </c>
      <c r="B3429" s="26" t="s">
        <v>10164</v>
      </c>
      <c r="C3429" s="26">
        <v>1.24</v>
      </c>
      <c r="D3429" s="27" t="str">
        <f t="shared" si="212"/>
        <v>📈Low Performer</v>
      </c>
      <c r="E3429" s="27" t="str" cm="1">
        <f t="array" ref="E3429">_xlfn.IFS(C3429&gt;= 4.5,"Excellent",C3429 &gt;=3.5,"Good",C3429&gt;=2.5,"Average",C3429&gt;= 1.5,"Below Avg",C3429&lt;1.5,"Poor")</f>
        <v>Poor</v>
      </c>
      <c r="F3429" s="27" t="str">
        <f t="shared" si="213"/>
        <v>At Risk</v>
      </c>
      <c r="G3429" s="58" t="str">
        <f t="shared" si="214"/>
        <v>No Bonus</v>
      </c>
      <c r="H3429" s="60" t="str">
        <f t="shared" si="215"/>
        <v>Invalid</v>
      </c>
    </row>
    <row r="3430" spans="1:8" x14ac:dyDescent="0.2">
      <c r="A3430" s="26" t="s">
        <v>10316</v>
      </c>
      <c r="B3430" s="26" t="s">
        <v>3760</v>
      </c>
      <c r="C3430" s="26">
        <v>4.54</v>
      </c>
      <c r="D3430" s="27" t="str">
        <f t="shared" si="212"/>
        <v>✅High Performer</v>
      </c>
      <c r="E3430" s="27" t="str" cm="1">
        <f t="array" ref="E3430">_xlfn.IFS(C3430&gt;= 4.5,"Excellent",C3430 &gt;=3.5,"Good",C3430&gt;=2.5,"Average",C3430&gt;= 1.5,"Below Avg",C3430&lt;1.5,"Poor")</f>
        <v>Excellent</v>
      </c>
      <c r="F3430" s="27" t="str">
        <f t="shared" si="213"/>
        <v>Top Employee</v>
      </c>
      <c r="G3430" s="58" t="str">
        <f t="shared" si="214"/>
        <v>50% Bonus</v>
      </c>
      <c r="H3430" s="60" t="str">
        <f t="shared" si="215"/>
        <v>Valid</v>
      </c>
    </row>
    <row r="3431" spans="1:8" x14ac:dyDescent="0.2">
      <c r="A3431" s="26" t="s">
        <v>10318</v>
      </c>
      <c r="B3431" s="26" t="s">
        <v>7372</v>
      </c>
      <c r="C3431" s="26">
        <v>4.2699999999999996</v>
      </c>
      <c r="D3431" s="27" t="str">
        <f t="shared" si="212"/>
        <v>✅High Performer</v>
      </c>
      <c r="E3431" s="27" t="str" cm="1">
        <f t="array" ref="E3431">_xlfn.IFS(C3431&gt;= 4.5,"Excellent",C3431 &gt;=3.5,"Good",C3431&gt;=2.5,"Average",C3431&gt;= 1.5,"Below Avg",C3431&lt;1.5,"Poor")</f>
        <v>Good</v>
      </c>
      <c r="F3431" s="27" t="str">
        <f t="shared" si="213"/>
        <v>Developing</v>
      </c>
      <c r="G3431" s="58" t="str">
        <f t="shared" si="214"/>
        <v>30% Bonus</v>
      </c>
      <c r="H3431" s="60" t="str">
        <f t="shared" si="215"/>
        <v>Valid</v>
      </c>
    </row>
    <row r="3432" spans="1:8" x14ac:dyDescent="0.2">
      <c r="A3432" s="26" t="s">
        <v>10320</v>
      </c>
      <c r="B3432" s="26" t="s">
        <v>8817</v>
      </c>
      <c r="C3432" s="26">
        <v>2.68</v>
      </c>
      <c r="D3432" s="27" t="str">
        <f t="shared" si="212"/>
        <v>📈Low Performer</v>
      </c>
      <c r="E3432" s="27" t="str" cm="1">
        <f t="array" ref="E3432">_xlfn.IFS(C3432&gt;= 4.5,"Excellent",C3432 &gt;=3.5,"Good",C3432&gt;=2.5,"Average",C3432&gt;= 1.5,"Below Avg",C3432&lt;1.5,"Poor")</f>
        <v>Average</v>
      </c>
      <c r="F3432" s="27" t="str">
        <f t="shared" si="213"/>
        <v>Developing</v>
      </c>
      <c r="G3432" s="58" t="str">
        <f t="shared" si="214"/>
        <v>30% Bonus</v>
      </c>
      <c r="H3432" s="60" t="str">
        <f t="shared" si="215"/>
        <v>Valid</v>
      </c>
    </row>
    <row r="3433" spans="1:8" x14ac:dyDescent="0.2">
      <c r="A3433" s="26" t="s">
        <v>10322</v>
      </c>
      <c r="B3433" s="26" t="s">
        <v>3587</v>
      </c>
      <c r="C3433" s="26">
        <v>3.02</v>
      </c>
      <c r="D3433" s="27" t="str">
        <f t="shared" si="212"/>
        <v>✅High Performer</v>
      </c>
      <c r="E3433" s="27" t="str" cm="1">
        <f t="array" ref="E3433">_xlfn.IFS(C3433&gt;= 4.5,"Excellent",C3433 &gt;=3.5,"Good",C3433&gt;=2.5,"Average",C3433&gt;= 1.5,"Below Avg",C3433&lt;1.5,"Poor")</f>
        <v>Average</v>
      </c>
      <c r="F3433" s="27" t="str">
        <f t="shared" si="213"/>
        <v>Developing</v>
      </c>
      <c r="G3433" s="58" t="str">
        <f t="shared" si="214"/>
        <v>30% Bonus</v>
      </c>
      <c r="H3433" s="60" t="str">
        <f t="shared" si="215"/>
        <v>Valid</v>
      </c>
    </row>
    <row r="3434" spans="1:8" x14ac:dyDescent="0.2">
      <c r="A3434" s="26" t="s">
        <v>10325</v>
      </c>
      <c r="B3434" s="26" t="s">
        <v>1920</v>
      </c>
      <c r="C3434" s="26">
        <v>4.93</v>
      </c>
      <c r="D3434" s="27" t="str">
        <f t="shared" si="212"/>
        <v>✅High Performer</v>
      </c>
      <c r="E3434" s="27" t="str" cm="1">
        <f t="array" ref="E3434">_xlfn.IFS(C3434&gt;= 4.5,"Excellent",C3434 &gt;=3.5,"Good",C3434&gt;=2.5,"Average",C3434&gt;= 1.5,"Below Avg",C3434&lt;1.5,"Poor")</f>
        <v>Excellent</v>
      </c>
      <c r="F3434" s="27" t="str">
        <f t="shared" si="213"/>
        <v>Top Employee</v>
      </c>
      <c r="G3434" s="58" t="str">
        <f t="shared" si="214"/>
        <v>50% Bonus</v>
      </c>
      <c r="H3434" s="60" t="str">
        <f t="shared" si="215"/>
        <v>Valid</v>
      </c>
    </row>
    <row r="3435" spans="1:8" x14ac:dyDescent="0.2">
      <c r="A3435" s="26" t="s">
        <v>10327</v>
      </c>
      <c r="B3435" s="26" t="s">
        <v>10328</v>
      </c>
      <c r="C3435" s="26">
        <v>3.17</v>
      </c>
      <c r="D3435" s="27" t="str">
        <f t="shared" si="212"/>
        <v>✅High Performer</v>
      </c>
      <c r="E3435" s="27" t="str" cm="1">
        <f t="array" ref="E3435">_xlfn.IFS(C3435&gt;= 4.5,"Excellent",C3435 &gt;=3.5,"Good",C3435&gt;=2.5,"Average",C3435&gt;= 1.5,"Below Avg",C3435&lt;1.5,"Poor")</f>
        <v>Average</v>
      </c>
      <c r="F3435" s="27" t="str">
        <f t="shared" si="213"/>
        <v>Developing</v>
      </c>
      <c r="G3435" s="58" t="str">
        <f t="shared" si="214"/>
        <v>30% Bonus</v>
      </c>
      <c r="H3435" s="60" t="str">
        <f t="shared" si="215"/>
        <v>Valid</v>
      </c>
    </row>
    <row r="3436" spans="1:8" x14ac:dyDescent="0.2">
      <c r="A3436" s="26" t="s">
        <v>10330</v>
      </c>
      <c r="B3436" s="26" t="s">
        <v>8719</v>
      </c>
      <c r="C3436" s="26">
        <v>3.33</v>
      </c>
      <c r="D3436" s="27" t="str">
        <f t="shared" si="212"/>
        <v>✅High Performer</v>
      </c>
      <c r="E3436" s="27" t="str" cm="1">
        <f t="array" ref="E3436">_xlfn.IFS(C3436&gt;= 4.5,"Excellent",C3436 &gt;=3.5,"Good",C3436&gt;=2.5,"Average",C3436&gt;= 1.5,"Below Avg",C3436&lt;1.5,"Poor")</f>
        <v>Average</v>
      </c>
      <c r="F3436" s="27" t="str">
        <f t="shared" si="213"/>
        <v>Developing</v>
      </c>
      <c r="G3436" s="58" t="str">
        <f t="shared" si="214"/>
        <v>30% Bonus</v>
      </c>
      <c r="H3436" s="60" t="str">
        <f t="shared" si="215"/>
        <v>Valid</v>
      </c>
    </row>
    <row r="3437" spans="1:8" x14ac:dyDescent="0.2">
      <c r="A3437" s="26" t="s">
        <v>10332</v>
      </c>
      <c r="B3437" s="26" t="s">
        <v>4955</v>
      </c>
      <c r="C3437" s="26">
        <v>3.49</v>
      </c>
      <c r="D3437" s="27" t="str">
        <f t="shared" si="212"/>
        <v>✅High Performer</v>
      </c>
      <c r="E3437" s="27" t="str" cm="1">
        <f t="array" ref="E3437">_xlfn.IFS(C3437&gt;= 4.5,"Excellent",C3437 &gt;=3.5,"Good",C3437&gt;=2.5,"Average",C3437&gt;= 1.5,"Below Avg",C3437&lt;1.5,"Poor")</f>
        <v>Average</v>
      </c>
      <c r="F3437" s="27" t="str">
        <f t="shared" si="213"/>
        <v>Developing</v>
      </c>
      <c r="G3437" s="58" t="str">
        <f t="shared" si="214"/>
        <v>30% Bonus</v>
      </c>
      <c r="H3437" s="60" t="str">
        <f t="shared" si="215"/>
        <v>Valid</v>
      </c>
    </row>
    <row r="3438" spans="1:8" x14ac:dyDescent="0.2">
      <c r="A3438" s="26" t="s">
        <v>10334</v>
      </c>
      <c r="B3438" s="26" t="s">
        <v>8272</v>
      </c>
      <c r="C3438" s="26">
        <v>4.7</v>
      </c>
      <c r="D3438" s="27" t="str">
        <f t="shared" si="212"/>
        <v>✅High Performer</v>
      </c>
      <c r="E3438" s="27" t="str" cm="1">
        <f t="array" ref="E3438">_xlfn.IFS(C3438&gt;= 4.5,"Excellent",C3438 &gt;=3.5,"Good",C3438&gt;=2.5,"Average",C3438&gt;= 1.5,"Below Avg",C3438&lt;1.5,"Poor")</f>
        <v>Excellent</v>
      </c>
      <c r="F3438" s="27" t="str">
        <f t="shared" si="213"/>
        <v>Top Employee</v>
      </c>
      <c r="G3438" s="58" t="str">
        <f t="shared" si="214"/>
        <v>50% Bonus</v>
      </c>
      <c r="H3438" s="60" t="str">
        <f t="shared" si="215"/>
        <v>Valid</v>
      </c>
    </row>
    <row r="3439" spans="1:8" x14ac:dyDescent="0.2">
      <c r="A3439" s="26" t="s">
        <v>10336</v>
      </c>
      <c r="B3439" s="26" t="s">
        <v>10337</v>
      </c>
      <c r="C3439" s="26">
        <v>3.88</v>
      </c>
      <c r="D3439" s="27" t="str">
        <f t="shared" si="212"/>
        <v>✅High Performer</v>
      </c>
      <c r="E3439" s="27" t="str" cm="1">
        <f t="array" ref="E3439">_xlfn.IFS(C3439&gt;= 4.5,"Excellent",C3439 &gt;=3.5,"Good",C3439&gt;=2.5,"Average",C3439&gt;= 1.5,"Below Avg",C3439&lt;1.5,"Poor")</f>
        <v>Good</v>
      </c>
      <c r="F3439" s="27" t="str">
        <f t="shared" si="213"/>
        <v>Developing</v>
      </c>
      <c r="G3439" s="58" t="str">
        <f t="shared" si="214"/>
        <v>30% Bonus</v>
      </c>
      <c r="H3439" s="60" t="str">
        <f t="shared" si="215"/>
        <v>Valid</v>
      </c>
    </row>
    <row r="3440" spans="1:8" x14ac:dyDescent="0.2">
      <c r="A3440" s="26" t="s">
        <v>10339</v>
      </c>
      <c r="B3440" s="26" t="s">
        <v>83</v>
      </c>
      <c r="C3440" s="26">
        <v>3.89</v>
      </c>
      <c r="D3440" s="27" t="str">
        <f t="shared" si="212"/>
        <v>✅High Performer</v>
      </c>
      <c r="E3440" s="27" t="str" cm="1">
        <f t="array" ref="E3440">_xlfn.IFS(C3440&gt;= 4.5,"Excellent",C3440 &gt;=3.5,"Good",C3440&gt;=2.5,"Average",C3440&gt;= 1.5,"Below Avg",C3440&lt;1.5,"Poor")</f>
        <v>Good</v>
      </c>
      <c r="F3440" s="27" t="str">
        <f t="shared" si="213"/>
        <v>Developing</v>
      </c>
      <c r="G3440" s="58" t="str">
        <f t="shared" si="214"/>
        <v>30% Bonus</v>
      </c>
      <c r="H3440" s="60" t="str">
        <f t="shared" si="215"/>
        <v>Valid</v>
      </c>
    </row>
    <row r="3441" spans="1:8" x14ac:dyDescent="0.2">
      <c r="A3441" s="26" t="s">
        <v>10341</v>
      </c>
      <c r="B3441" s="26" t="s">
        <v>5173</v>
      </c>
      <c r="C3441" s="26">
        <v>4.33</v>
      </c>
      <c r="D3441" s="27" t="str">
        <f t="shared" si="212"/>
        <v>✅High Performer</v>
      </c>
      <c r="E3441" s="27" t="str" cm="1">
        <f t="array" ref="E3441">_xlfn.IFS(C3441&gt;= 4.5,"Excellent",C3441 &gt;=3.5,"Good",C3441&gt;=2.5,"Average",C3441&gt;= 1.5,"Below Avg",C3441&lt;1.5,"Poor")</f>
        <v>Good</v>
      </c>
      <c r="F3441" s="27" t="str">
        <f t="shared" si="213"/>
        <v>Developing</v>
      </c>
      <c r="G3441" s="58" t="str">
        <f t="shared" si="214"/>
        <v>30% Bonus</v>
      </c>
      <c r="H3441" s="60" t="str">
        <f t="shared" si="215"/>
        <v>Valid</v>
      </c>
    </row>
    <row r="3442" spans="1:8" x14ac:dyDescent="0.2">
      <c r="A3442" s="26" t="s">
        <v>10343</v>
      </c>
      <c r="B3442" s="26" t="s">
        <v>1744</v>
      </c>
      <c r="C3442" s="26">
        <v>4.57</v>
      </c>
      <c r="D3442" s="27" t="str">
        <f t="shared" si="212"/>
        <v>✅High Performer</v>
      </c>
      <c r="E3442" s="27" t="str" cm="1">
        <f t="array" ref="E3442">_xlfn.IFS(C3442&gt;= 4.5,"Excellent",C3442 &gt;=3.5,"Good",C3442&gt;=2.5,"Average",C3442&gt;= 1.5,"Below Avg",C3442&lt;1.5,"Poor")</f>
        <v>Excellent</v>
      </c>
      <c r="F3442" s="27" t="str">
        <f t="shared" si="213"/>
        <v>Top Employee</v>
      </c>
      <c r="G3442" s="58" t="str">
        <f t="shared" si="214"/>
        <v>50% Bonus</v>
      </c>
      <c r="H3442" s="60" t="str">
        <f t="shared" si="215"/>
        <v>Valid</v>
      </c>
    </row>
    <row r="3443" spans="1:8" x14ac:dyDescent="0.2">
      <c r="A3443" s="26" t="s">
        <v>10346</v>
      </c>
      <c r="B3443" s="26" t="s">
        <v>3964</v>
      </c>
      <c r="C3443" s="26">
        <v>3.78</v>
      </c>
      <c r="D3443" s="27" t="str">
        <f t="shared" si="212"/>
        <v>✅High Performer</v>
      </c>
      <c r="E3443" s="27" t="str" cm="1">
        <f t="array" ref="E3443">_xlfn.IFS(C3443&gt;= 4.5,"Excellent",C3443 &gt;=3.5,"Good",C3443&gt;=2.5,"Average",C3443&gt;= 1.5,"Below Avg",C3443&lt;1.5,"Poor")</f>
        <v>Good</v>
      </c>
      <c r="F3443" s="27" t="str">
        <f t="shared" si="213"/>
        <v>Developing</v>
      </c>
      <c r="G3443" s="58" t="str">
        <f t="shared" si="214"/>
        <v>30% Bonus</v>
      </c>
      <c r="H3443" s="60" t="str">
        <f t="shared" si="215"/>
        <v>Valid</v>
      </c>
    </row>
    <row r="3444" spans="1:8" x14ac:dyDescent="0.2">
      <c r="A3444" s="26" t="s">
        <v>10348</v>
      </c>
      <c r="B3444" s="26" t="s">
        <v>1118</v>
      </c>
      <c r="C3444" s="26">
        <v>3.47</v>
      </c>
      <c r="D3444" s="27" t="str">
        <f t="shared" si="212"/>
        <v>✅High Performer</v>
      </c>
      <c r="E3444" s="27" t="str" cm="1">
        <f t="array" ref="E3444">_xlfn.IFS(C3444&gt;= 4.5,"Excellent",C3444 &gt;=3.5,"Good",C3444&gt;=2.5,"Average",C3444&gt;= 1.5,"Below Avg",C3444&lt;1.5,"Poor")</f>
        <v>Average</v>
      </c>
      <c r="F3444" s="27" t="str">
        <f t="shared" si="213"/>
        <v>Developing</v>
      </c>
      <c r="G3444" s="58" t="str">
        <f t="shared" si="214"/>
        <v>30% Bonus</v>
      </c>
      <c r="H3444" s="60" t="str">
        <f t="shared" si="215"/>
        <v>Valid</v>
      </c>
    </row>
    <row r="3445" spans="1:8" x14ac:dyDescent="0.2">
      <c r="A3445" s="26" t="s">
        <v>10350</v>
      </c>
      <c r="B3445" s="26" t="s">
        <v>7254</v>
      </c>
      <c r="C3445" s="26">
        <v>3.46</v>
      </c>
      <c r="D3445" s="27" t="str">
        <f t="shared" si="212"/>
        <v>✅High Performer</v>
      </c>
      <c r="E3445" s="27" t="str" cm="1">
        <f t="array" ref="E3445">_xlfn.IFS(C3445&gt;= 4.5,"Excellent",C3445 &gt;=3.5,"Good",C3445&gt;=2.5,"Average",C3445&gt;= 1.5,"Below Avg",C3445&lt;1.5,"Poor")</f>
        <v>Average</v>
      </c>
      <c r="F3445" s="27" t="str">
        <f t="shared" si="213"/>
        <v>Developing</v>
      </c>
      <c r="G3445" s="58" t="str">
        <f t="shared" si="214"/>
        <v>30% Bonus</v>
      </c>
      <c r="H3445" s="60" t="str">
        <f t="shared" si="215"/>
        <v>Valid</v>
      </c>
    </row>
    <row r="3446" spans="1:8" x14ac:dyDescent="0.2">
      <c r="A3446" s="26" t="s">
        <v>10352</v>
      </c>
      <c r="B3446" s="26" t="s">
        <v>2004</v>
      </c>
      <c r="C3446" s="26">
        <v>3.93</v>
      </c>
      <c r="D3446" s="27" t="str">
        <f t="shared" si="212"/>
        <v>✅High Performer</v>
      </c>
      <c r="E3446" s="27" t="str" cm="1">
        <f t="array" ref="E3446">_xlfn.IFS(C3446&gt;= 4.5,"Excellent",C3446 &gt;=3.5,"Good",C3446&gt;=2.5,"Average",C3446&gt;= 1.5,"Below Avg",C3446&lt;1.5,"Poor")</f>
        <v>Good</v>
      </c>
      <c r="F3446" s="27" t="str">
        <f t="shared" si="213"/>
        <v>Developing</v>
      </c>
      <c r="G3446" s="58" t="str">
        <f t="shared" si="214"/>
        <v>30% Bonus</v>
      </c>
      <c r="H3446" s="60" t="str">
        <f t="shared" si="215"/>
        <v>Valid</v>
      </c>
    </row>
    <row r="3447" spans="1:8" x14ac:dyDescent="0.2">
      <c r="A3447" s="26" t="s">
        <v>10355</v>
      </c>
      <c r="B3447" s="26" t="s">
        <v>419</v>
      </c>
      <c r="C3447" s="26">
        <v>1.45</v>
      </c>
      <c r="D3447" s="27" t="str">
        <f t="shared" si="212"/>
        <v>📈Low Performer</v>
      </c>
      <c r="E3447" s="27" t="str" cm="1">
        <f t="array" ref="E3447">_xlfn.IFS(C3447&gt;= 4.5,"Excellent",C3447 &gt;=3.5,"Good",C3447&gt;=2.5,"Average",C3447&gt;= 1.5,"Below Avg",C3447&lt;1.5,"Poor")</f>
        <v>Poor</v>
      </c>
      <c r="F3447" s="27" t="str">
        <f t="shared" si="213"/>
        <v>At Risk</v>
      </c>
      <c r="G3447" s="58" t="str">
        <f t="shared" si="214"/>
        <v>No Bonus</v>
      </c>
      <c r="H3447" s="60" t="str">
        <f t="shared" si="215"/>
        <v>Invalid</v>
      </c>
    </row>
    <row r="3448" spans="1:8" x14ac:dyDescent="0.2">
      <c r="A3448" s="26" t="s">
        <v>10358</v>
      </c>
      <c r="B3448" s="26" t="s">
        <v>8864</v>
      </c>
      <c r="C3448" s="26">
        <v>3.41</v>
      </c>
      <c r="D3448" s="27" t="str">
        <f t="shared" si="212"/>
        <v>✅High Performer</v>
      </c>
      <c r="E3448" s="27" t="str" cm="1">
        <f t="array" ref="E3448">_xlfn.IFS(C3448&gt;= 4.5,"Excellent",C3448 &gt;=3.5,"Good",C3448&gt;=2.5,"Average",C3448&gt;= 1.5,"Below Avg",C3448&lt;1.5,"Poor")</f>
        <v>Average</v>
      </c>
      <c r="F3448" s="27" t="str">
        <f t="shared" si="213"/>
        <v>Developing</v>
      </c>
      <c r="G3448" s="58" t="str">
        <f t="shared" si="214"/>
        <v>30% Bonus</v>
      </c>
      <c r="H3448" s="60" t="str">
        <f t="shared" si="215"/>
        <v>Valid</v>
      </c>
    </row>
    <row r="3449" spans="1:8" x14ac:dyDescent="0.2">
      <c r="A3449" s="26" t="s">
        <v>10361</v>
      </c>
      <c r="B3449" s="26" t="s">
        <v>10362</v>
      </c>
      <c r="C3449" s="26">
        <v>2.29</v>
      </c>
      <c r="D3449" s="27" t="str">
        <f t="shared" si="212"/>
        <v>📈Low Performer</v>
      </c>
      <c r="E3449" s="27" t="str" cm="1">
        <f t="array" ref="E3449">_xlfn.IFS(C3449&gt;= 4.5,"Excellent",C3449 &gt;=3.5,"Good",C3449&gt;=2.5,"Average",C3449&gt;= 1.5,"Below Avg",C3449&lt;1.5,"Poor")</f>
        <v>Below Avg</v>
      </c>
      <c r="F3449" s="27" t="str">
        <f t="shared" si="213"/>
        <v>At Risk</v>
      </c>
      <c r="G3449" s="58" t="str">
        <f t="shared" si="214"/>
        <v>No Bonus</v>
      </c>
      <c r="H3449" s="60" t="str">
        <f t="shared" si="215"/>
        <v>Valid</v>
      </c>
    </row>
    <row r="3450" spans="1:8" x14ac:dyDescent="0.2">
      <c r="A3450" s="26" t="s">
        <v>10365</v>
      </c>
      <c r="B3450" s="26" t="s">
        <v>2491</v>
      </c>
      <c r="C3450" s="26">
        <v>3.85</v>
      </c>
      <c r="D3450" s="27" t="str">
        <f t="shared" si="212"/>
        <v>✅High Performer</v>
      </c>
      <c r="E3450" s="27" t="str" cm="1">
        <f t="array" ref="E3450">_xlfn.IFS(C3450&gt;= 4.5,"Excellent",C3450 &gt;=3.5,"Good",C3450&gt;=2.5,"Average",C3450&gt;= 1.5,"Below Avg",C3450&lt;1.5,"Poor")</f>
        <v>Good</v>
      </c>
      <c r="F3450" s="27" t="str">
        <f t="shared" si="213"/>
        <v>Developing</v>
      </c>
      <c r="G3450" s="58" t="str">
        <f t="shared" si="214"/>
        <v>30% Bonus</v>
      </c>
      <c r="H3450" s="60" t="str">
        <f t="shared" si="215"/>
        <v>Valid</v>
      </c>
    </row>
    <row r="3451" spans="1:8" x14ac:dyDescent="0.2">
      <c r="A3451" s="26" t="s">
        <v>10367</v>
      </c>
      <c r="B3451" s="26" t="s">
        <v>4322</v>
      </c>
      <c r="C3451" s="26">
        <v>1.27</v>
      </c>
      <c r="D3451" s="27" t="str">
        <f t="shared" si="212"/>
        <v>📈Low Performer</v>
      </c>
      <c r="E3451" s="27" t="str" cm="1">
        <f t="array" ref="E3451">_xlfn.IFS(C3451&gt;= 4.5,"Excellent",C3451 &gt;=3.5,"Good",C3451&gt;=2.5,"Average",C3451&gt;= 1.5,"Below Avg",C3451&lt;1.5,"Poor")</f>
        <v>Poor</v>
      </c>
      <c r="F3451" s="27" t="str">
        <f t="shared" si="213"/>
        <v>At Risk</v>
      </c>
      <c r="G3451" s="58" t="str">
        <f t="shared" si="214"/>
        <v>No Bonus</v>
      </c>
      <c r="H3451" s="60" t="str">
        <f t="shared" si="215"/>
        <v>Invalid</v>
      </c>
    </row>
    <row r="3452" spans="1:8" x14ac:dyDescent="0.2">
      <c r="A3452" s="26" t="s">
        <v>10369</v>
      </c>
      <c r="B3452" s="26" t="s">
        <v>3416</v>
      </c>
      <c r="C3452" s="26">
        <v>4.75</v>
      </c>
      <c r="D3452" s="27" t="str">
        <f t="shared" si="212"/>
        <v>✅High Performer</v>
      </c>
      <c r="E3452" s="27" t="str" cm="1">
        <f t="array" ref="E3452">_xlfn.IFS(C3452&gt;= 4.5,"Excellent",C3452 &gt;=3.5,"Good",C3452&gt;=2.5,"Average",C3452&gt;= 1.5,"Below Avg",C3452&lt;1.5,"Poor")</f>
        <v>Excellent</v>
      </c>
      <c r="F3452" s="27" t="str">
        <f t="shared" si="213"/>
        <v>Top Employee</v>
      </c>
      <c r="G3452" s="58" t="str">
        <f t="shared" si="214"/>
        <v>50% Bonus</v>
      </c>
      <c r="H3452" s="60" t="str">
        <f t="shared" si="215"/>
        <v>Valid</v>
      </c>
    </row>
    <row r="3453" spans="1:8" x14ac:dyDescent="0.2">
      <c r="A3453" s="26" t="s">
        <v>10371</v>
      </c>
      <c r="B3453" s="26" t="s">
        <v>10372</v>
      </c>
      <c r="C3453" s="26">
        <v>2.63</v>
      </c>
      <c r="D3453" s="27" t="str">
        <f t="shared" si="212"/>
        <v>📈Low Performer</v>
      </c>
      <c r="E3453" s="27" t="str" cm="1">
        <f t="array" ref="E3453">_xlfn.IFS(C3453&gt;= 4.5,"Excellent",C3453 &gt;=3.5,"Good",C3453&gt;=2.5,"Average",C3453&gt;= 1.5,"Below Avg",C3453&lt;1.5,"Poor")</f>
        <v>Average</v>
      </c>
      <c r="F3453" s="27" t="str">
        <f t="shared" si="213"/>
        <v>Developing</v>
      </c>
      <c r="G3453" s="58" t="str">
        <f t="shared" si="214"/>
        <v>30% Bonus</v>
      </c>
      <c r="H3453" s="60" t="str">
        <f t="shared" si="215"/>
        <v>Valid</v>
      </c>
    </row>
    <row r="3454" spans="1:8" x14ac:dyDescent="0.2">
      <c r="A3454" s="26" t="s">
        <v>10374</v>
      </c>
      <c r="B3454" s="26" t="s">
        <v>1986</v>
      </c>
      <c r="C3454" s="26">
        <v>2.5</v>
      </c>
      <c r="D3454" s="27" t="str">
        <f t="shared" si="212"/>
        <v>📈Low Performer</v>
      </c>
      <c r="E3454" s="27" t="str" cm="1">
        <f t="array" ref="E3454">_xlfn.IFS(C3454&gt;= 4.5,"Excellent",C3454 &gt;=3.5,"Good",C3454&gt;=2.5,"Average",C3454&gt;= 1.5,"Below Avg",C3454&lt;1.5,"Poor")</f>
        <v>Average</v>
      </c>
      <c r="F3454" s="27" t="str">
        <f t="shared" si="213"/>
        <v>Developing</v>
      </c>
      <c r="G3454" s="58" t="str">
        <f t="shared" si="214"/>
        <v>30% Bonus</v>
      </c>
      <c r="H3454" s="60" t="str">
        <f t="shared" si="215"/>
        <v>Valid</v>
      </c>
    </row>
    <row r="3455" spans="1:8" x14ac:dyDescent="0.2">
      <c r="A3455" s="26" t="s">
        <v>10376</v>
      </c>
      <c r="B3455" s="26" t="s">
        <v>4479</v>
      </c>
      <c r="C3455" s="26">
        <v>1.48</v>
      </c>
      <c r="D3455" s="27" t="str">
        <f t="shared" si="212"/>
        <v>📈Low Performer</v>
      </c>
      <c r="E3455" s="27" t="str" cm="1">
        <f t="array" ref="E3455">_xlfn.IFS(C3455&gt;= 4.5,"Excellent",C3455 &gt;=3.5,"Good",C3455&gt;=2.5,"Average",C3455&gt;= 1.5,"Below Avg",C3455&lt;1.5,"Poor")</f>
        <v>Poor</v>
      </c>
      <c r="F3455" s="27" t="str">
        <f t="shared" si="213"/>
        <v>At Risk</v>
      </c>
      <c r="G3455" s="58" t="str">
        <f t="shared" si="214"/>
        <v>No Bonus</v>
      </c>
      <c r="H3455" s="60" t="str">
        <f t="shared" si="215"/>
        <v>Invalid</v>
      </c>
    </row>
    <row r="3456" spans="1:8" x14ac:dyDescent="0.2">
      <c r="A3456" s="26" t="s">
        <v>10378</v>
      </c>
      <c r="B3456" s="26" t="s">
        <v>1913</v>
      </c>
      <c r="C3456" s="26">
        <v>4.57</v>
      </c>
      <c r="D3456" s="27" t="str">
        <f t="shared" si="212"/>
        <v>✅High Performer</v>
      </c>
      <c r="E3456" s="27" t="str" cm="1">
        <f t="array" ref="E3456">_xlfn.IFS(C3456&gt;= 4.5,"Excellent",C3456 &gt;=3.5,"Good",C3456&gt;=2.5,"Average",C3456&gt;= 1.5,"Below Avg",C3456&lt;1.5,"Poor")</f>
        <v>Excellent</v>
      </c>
      <c r="F3456" s="27" t="str">
        <f t="shared" si="213"/>
        <v>Top Employee</v>
      </c>
      <c r="G3456" s="58" t="str">
        <f t="shared" si="214"/>
        <v>50% Bonus</v>
      </c>
      <c r="H3456" s="60" t="str">
        <f t="shared" si="215"/>
        <v>Valid</v>
      </c>
    </row>
    <row r="3457" spans="1:8" x14ac:dyDescent="0.2">
      <c r="A3457" s="26" t="s">
        <v>10380</v>
      </c>
      <c r="B3457" s="26" t="s">
        <v>2569</v>
      </c>
      <c r="C3457" s="26">
        <v>2.88</v>
      </c>
      <c r="D3457" s="27" t="str">
        <f t="shared" si="212"/>
        <v>📈Low Performer</v>
      </c>
      <c r="E3457" s="27" t="str" cm="1">
        <f t="array" ref="E3457">_xlfn.IFS(C3457&gt;= 4.5,"Excellent",C3457 &gt;=3.5,"Good",C3457&gt;=2.5,"Average",C3457&gt;= 1.5,"Below Avg",C3457&lt;1.5,"Poor")</f>
        <v>Average</v>
      </c>
      <c r="F3457" s="27" t="str">
        <f t="shared" si="213"/>
        <v>Developing</v>
      </c>
      <c r="G3457" s="58" t="str">
        <f t="shared" si="214"/>
        <v>30% Bonus</v>
      </c>
      <c r="H3457" s="60" t="str">
        <f t="shared" si="215"/>
        <v>Valid</v>
      </c>
    </row>
    <row r="3458" spans="1:8" x14ac:dyDescent="0.2">
      <c r="A3458" s="26" t="s">
        <v>10381</v>
      </c>
      <c r="B3458" s="26" t="s">
        <v>10382</v>
      </c>
      <c r="C3458" s="26">
        <v>2.46</v>
      </c>
      <c r="D3458" s="27" t="str">
        <f t="shared" si="212"/>
        <v>📈Low Performer</v>
      </c>
      <c r="E3458" s="27" t="str" cm="1">
        <f t="array" ref="E3458">_xlfn.IFS(C3458&gt;= 4.5,"Excellent",C3458 &gt;=3.5,"Good",C3458&gt;=2.5,"Average",C3458&gt;= 1.5,"Below Avg",C3458&lt;1.5,"Poor")</f>
        <v>Below Avg</v>
      </c>
      <c r="F3458" s="27" t="str">
        <f t="shared" si="213"/>
        <v>At Risk</v>
      </c>
      <c r="G3458" s="58" t="str">
        <f t="shared" si="214"/>
        <v>No Bonus</v>
      </c>
      <c r="H3458" s="60" t="str">
        <f t="shared" si="215"/>
        <v>Valid</v>
      </c>
    </row>
    <row r="3459" spans="1:8" x14ac:dyDescent="0.2">
      <c r="A3459" s="26" t="s">
        <v>10384</v>
      </c>
      <c r="B3459" s="26" t="s">
        <v>5179</v>
      </c>
      <c r="C3459" s="26">
        <v>4.04</v>
      </c>
      <c r="D3459" s="27" t="str">
        <f t="shared" si="212"/>
        <v>✅High Performer</v>
      </c>
      <c r="E3459" s="27" t="str" cm="1">
        <f t="array" ref="E3459">_xlfn.IFS(C3459&gt;= 4.5,"Excellent",C3459 &gt;=3.5,"Good",C3459&gt;=2.5,"Average",C3459&gt;= 1.5,"Below Avg",C3459&lt;1.5,"Poor")</f>
        <v>Good</v>
      </c>
      <c r="F3459" s="27" t="str">
        <f t="shared" si="213"/>
        <v>Developing</v>
      </c>
      <c r="G3459" s="58" t="str">
        <f t="shared" si="214"/>
        <v>30% Bonus</v>
      </c>
      <c r="H3459" s="60" t="str">
        <f t="shared" si="215"/>
        <v>Valid</v>
      </c>
    </row>
    <row r="3460" spans="1:8" x14ac:dyDescent="0.2">
      <c r="A3460" s="26" t="s">
        <v>10386</v>
      </c>
      <c r="B3460" s="26" t="s">
        <v>10387</v>
      </c>
      <c r="C3460" s="26">
        <v>2.67</v>
      </c>
      <c r="D3460" s="27" t="str">
        <f t="shared" ref="D3460:D3523" si="216">IF($C3460&gt;=3,"✅High Performer","📈Low Performer")</f>
        <v>📈Low Performer</v>
      </c>
      <c r="E3460" s="27" t="str" cm="1">
        <f t="array" ref="E3460">_xlfn.IFS(C3460&gt;= 4.5,"Excellent",C3460 &gt;=3.5,"Good",C3460&gt;=2.5,"Average",C3460&gt;= 1.5,"Below Avg",C3460&lt;1.5,"Poor")</f>
        <v>Average</v>
      </c>
      <c r="F3460" s="27" t="str">
        <f t="shared" ref="F3460:F3523" si="217">IF(C3460&gt;=4.5,"Top Employee",IF(C3460&gt;=2.5,"Developing","At Risk"))</f>
        <v>Developing</v>
      </c>
      <c r="G3460" s="58" t="str">
        <f t="shared" ref="G3460:G3523" si="218">IF(AND(C3460&gt;=4.5,C3460&lt;=5),"50% Bonus",IF(AND(C3460&gt;=2.5,C3460&lt;4.5),"30% Bonus","No Bonus"))</f>
        <v>30% Bonus</v>
      </c>
      <c r="H3460" s="60" t="str">
        <f t="shared" ref="H3460:H3523" si="219">IF(OR(C3460&lt;=2,C3460&gt;=5),"Invalid","Valid")</f>
        <v>Valid</v>
      </c>
    </row>
    <row r="3461" spans="1:8" x14ac:dyDescent="0.2">
      <c r="A3461" s="26" t="s">
        <v>10389</v>
      </c>
      <c r="B3461" s="26" t="s">
        <v>914</v>
      </c>
      <c r="C3461" s="26">
        <v>2.81</v>
      </c>
      <c r="D3461" s="27" t="str">
        <f t="shared" si="216"/>
        <v>📈Low Performer</v>
      </c>
      <c r="E3461" s="27" t="str" cm="1">
        <f t="array" ref="E3461">_xlfn.IFS(C3461&gt;= 4.5,"Excellent",C3461 &gt;=3.5,"Good",C3461&gt;=2.5,"Average",C3461&gt;= 1.5,"Below Avg",C3461&lt;1.5,"Poor")</f>
        <v>Average</v>
      </c>
      <c r="F3461" s="27" t="str">
        <f t="shared" si="217"/>
        <v>Developing</v>
      </c>
      <c r="G3461" s="58" t="str">
        <f t="shared" si="218"/>
        <v>30% Bonus</v>
      </c>
      <c r="H3461" s="60" t="str">
        <f t="shared" si="219"/>
        <v>Valid</v>
      </c>
    </row>
    <row r="3462" spans="1:8" x14ac:dyDescent="0.2">
      <c r="A3462" s="26" t="s">
        <v>10391</v>
      </c>
      <c r="B3462" s="26" t="s">
        <v>10392</v>
      </c>
      <c r="C3462" s="26">
        <v>4.16</v>
      </c>
      <c r="D3462" s="27" t="str">
        <f t="shared" si="216"/>
        <v>✅High Performer</v>
      </c>
      <c r="E3462" s="27" t="str" cm="1">
        <f t="array" ref="E3462">_xlfn.IFS(C3462&gt;= 4.5,"Excellent",C3462 &gt;=3.5,"Good",C3462&gt;=2.5,"Average",C3462&gt;= 1.5,"Below Avg",C3462&lt;1.5,"Poor")</f>
        <v>Good</v>
      </c>
      <c r="F3462" s="27" t="str">
        <f t="shared" si="217"/>
        <v>Developing</v>
      </c>
      <c r="G3462" s="58" t="str">
        <f t="shared" si="218"/>
        <v>30% Bonus</v>
      </c>
      <c r="H3462" s="60" t="str">
        <f t="shared" si="219"/>
        <v>Valid</v>
      </c>
    </row>
    <row r="3463" spans="1:8" x14ac:dyDescent="0.2">
      <c r="A3463" s="26" t="s">
        <v>10394</v>
      </c>
      <c r="B3463" s="26" t="s">
        <v>3594</v>
      </c>
      <c r="C3463" s="26">
        <v>3.68</v>
      </c>
      <c r="D3463" s="27" t="str">
        <f t="shared" si="216"/>
        <v>✅High Performer</v>
      </c>
      <c r="E3463" s="27" t="str" cm="1">
        <f t="array" ref="E3463">_xlfn.IFS(C3463&gt;= 4.5,"Excellent",C3463 &gt;=3.5,"Good",C3463&gt;=2.5,"Average",C3463&gt;= 1.5,"Below Avg",C3463&lt;1.5,"Poor")</f>
        <v>Good</v>
      </c>
      <c r="F3463" s="27" t="str">
        <f t="shared" si="217"/>
        <v>Developing</v>
      </c>
      <c r="G3463" s="58" t="str">
        <f t="shared" si="218"/>
        <v>30% Bonus</v>
      </c>
      <c r="H3463" s="60" t="str">
        <f t="shared" si="219"/>
        <v>Valid</v>
      </c>
    </row>
    <row r="3464" spans="1:8" x14ac:dyDescent="0.2">
      <c r="A3464" s="26" t="s">
        <v>10396</v>
      </c>
      <c r="B3464" s="26" t="s">
        <v>7616</v>
      </c>
      <c r="C3464" s="26">
        <v>2.62</v>
      </c>
      <c r="D3464" s="27" t="str">
        <f t="shared" si="216"/>
        <v>📈Low Performer</v>
      </c>
      <c r="E3464" s="27" t="str" cm="1">
        <f t="array" ref="E3464">_xlfn.IFS(C3464&gt;= 4.5,"Excellent",C3464 &gt;=3.5,"Good",C3464&gt;=2.5,"Average",C3464&gt;= 1.5,"Below Avg",C3464&lt;1.5,"Poor")</f>
        <v>Average</v>
      </c>
      <c r="F3464" s="27" t="str">
        <f t="shared" si="217"/>
        <v>Developing</v>
      </c>
      <c r="G3464" s="58" t="str">
        <f t="shared" si="218"/>
        <v>30% Bonus</v>
      </c>
      <c r="H3464" s="60" t="str">
        <f t="shared" si="219"/>
        <v>Valid</v>
      </c>
    </row>
    <row r="3465" spans="1:8" x14ac:dyDescent="0.2">
      <c r="A3465" s="26" t="s">
        <v>10398</v>
      </c>
      <c r="B3465" s="26" t="s">
        <v>3299</v>
      </c>
      <c r="C3465" s="26">
        <v>3.36</v>
      </c>
      <c r="D3465" s="27" t="str">
        <f t="shared" si="216"/>
        <v>✅High Performer</v>
      </c>
      <c r="E3465" s="27" t="str" cm="1">
        <f t="array" ref="E3465">_xlfn.IFS(C3465&gt;= 4.5,"Excellent",C3465 &gt;=3.5,"Good",C3465&gt;=2.5,"Average",C3465&gt;= 1.5,"Below Avg",C3465&lt;1.5,"Poor")</f>
        <v>Average</v>
      </c>
      <c r="F3465" s="27" t="str">
        <f t="shared" si="217"/>
        <v>Developing</v>
      </c>
      <c r="G3465" s="58" t="str">
        <f t="shared" si="218"/>
        <v>30% Bonus</v>
      </c>
      <c r="H3465" s="60" t="str">
        <f t="shared" si="219"/>
        <v>Valid</v>
      </c>
    </row>
    <row r="3466" spans="1:8" x14ac:dyDescent="0.2">
      <c r="A3466" s="26" t="s">
        <v>10401</v>
      </c>
      <c r="B3466" s="26" t="s">
        <v>5441</v>
      </c>
      <c r="C3466" s="26">
        <v>2.98</v>
      </c>
      <c r="D3466" s="27" t="str">
        <f t="shared" si="216"/>
        <v>📈Low Performer</v>
      </c>
      <c r="E3466" s="27" t="str" cm="1">
        <f t="array" ref="E3466">_xlfn.IFS(C3466&gt;= 4.5,"Excellent",C3466 &gt;=3.5,"Good",C3466&gt;=2.5,"Average",C3466&gt;= 1.5,"Below Avg",C3466&lt;1.5,"Poor")</f>
        <v>Average</v>
      </c>
      <c r="F3466" s="27" t="str">
        <f t="shared" si="217"/>
        <v>Developing</v>
      </c>
      <c r="G3466" s="58" t="str">
        <f t="shared" si="218"/>
        <v>30% Bonus</v>
      </c>
      <c r="H3466" s="60" t="str">
        <f t="shared" si="219"/>
        <v>Valid</v>
      </c>
    </row>
    <row r="3467" spans="1:8" x14ac:dyDescent="0.2">
      <c r="A3467" s="26" t="s">
        <v>10403</v>
      </c>
      <c r="B3467" s="26" t="s">
        <v>7674</v>
      </c>
      <c r="C3467" s="26">
        <v>4.6500000000000004</v>
      </c>
      <c r="D3467" s="27" t="str">
        <f t="shared" si="216"/>
        <v>✅High Performer</v>
      </c>
      <c r="E3467" s="27" t="str" cm="1">
        <f t="array" ref="E3467">_xlfn.IFS(C3467&gt;= 4.5,"Excellent",C3467 &gt;=3.5,"Good",C3467&gt;=2.5,"Average",C3467&gt;= 1.5,"Below Avg",C3467&lt;1.5,"Poor")</f>
        <v>Excellent</v>
      </c>
      <c r="F3467" s="27" t="str">
        <f t="shared" si="217"/>
        <v>Top Employee</v>
      </c>
      <c r="G3467" s="58" t="str">
        <f t="shared" si="218"/>
        <v>50% Bonus</v>
      </c>
      <c r="H3467" s="60" t="str">
        <f t="shared" si="219"/>
        <v>Valid</v>
      </c>
    </row>
    <row r="3468" spans="1:8" x14ac:dyDescent="0.2">
      <c r="A3468" s="26" t="s">
        <v>10405</v>
      </c>
      <c r="B3468" s="26" t="s">
        <v>2426</v>
      </c>
      <c r="C3468" s="26">
        <v>4.82</v>
      </c>
      <c r="D3468" s="27" t="str">
        <f t="shared" si="216"/>
        <v>✅High Performer</v>
      </c>
      <c r="E3468" s="27" t="str" cm="1">
        <f t="array" ref="E3468">_xlfn.IFS(C3468&gt;= 4.5,"Excellent",C3468 &gt;=3.5,"Good",C3468&gt;=2.5,"Average",C3468&gt;= 1.5,"Below Avg",C3468&lt;1.5,"Poor")</f>
        <v>Excellent</v>
      </c>
      <c r="F3468" s="27" t="str">
        <f t="shared" si="217"/>
        <v>Top Employee</v>
      </c>
      <c r="G3468" s="58" t="str">
        <f t="shared" si="218"/>
        <v>50% Bonus</v>
      </c>
      <c r="H3468" s="60" t="str">
        <f t="shared" si="219"/>
        <v>Valid</v>
      </c>
    </row>
    <row r="3469" spans="1:8" x14ac:dyDescent="0.2">
      <c r="A3469" s="26" t="s">
        <v>10407</v>
      </c>
      <c r="B3469" s="26" t="s">
        <v>2437</v>
      </c>
      <c r="C3469" s="26">
        <v>2.46</v>
      </c>
      <c r="D3469" s="27" t="str">
        <f t="shared" si="216"/>
        <v>📈Low Performer</v>
      </c>
      <c r="E3469" s="27" t="str" cm="1">
        <f t="array" ref="E3469">_xlfn.IFS(C3469&gt;= 4.5,"Excellent",C3469 &gt;=3.5,"Good",C3469&gt;=2.5,"Average",C3469&gt;= 1.5,"Below Avg",C3469&lt;1.5,"Poor")</f>
        <v>Below Avg</v>
      </c>
      <c r="F3469" s="27" t="str">
        <f t="shared" si="217"/>
        <v>At Risk</v>
      </c>
      <c r="G3469" s="58" t="str">
        <f t="shared" si="218"/>
        <v>No Bonus</v>
      </c>
      <c r="H3469" s="60" t="str">
        <f t="shared" si="219"/>
        <v>Valid</v>
      </c>
    </row>
    <row r="3470" spans="1:8" x14ac:dyDescent="0.2">
      <c r="A3470" s="26" t="s">
        <v>10410</v>
      </c>
      <c r="B3470" s="26" t="s">
        <v>3137</v>
      </c>
      <c r="C3470" s="26">
        <v>2.11</v>
      </c>
      <c r="D3470" s="27" t="str">
        <f t="shared" si="216"/>
        <v>📈Low Performer</v>
      </c>
      <c r="E3470" s="27" t="str" cm="1">
        <f t="array" ref="E3470">_xlfn.IFS(C3470&gt;= 4.5,"Excellent",C3470 &gt;=3.5,"Good",C3470&gt;=2.5,"Average",C3470&gt;= 1.5,"Below Avg",C3470&lt;1.5,"Poor")</f>
        <v>Below Avg</v>
      </c>
      <c r="F3470" s="27" t="str">
        <f t="shared" si="217"/>
        <v>At Risk</v>
      </c>
      <c r="G3470" s="58" t="str">
        <f t="shared" si="218"/>
        <v>No Bonus</v>
      </c>
      <c r="H3470" s="60" t="str">
        <f t="shared" si="219"/>
        <v>Valid</v>
      </c>
    </row>
    <row r="3471" spans="1:8" x14ac:dyDescent="0.2">
      <c r="A3471" s="26" t="s">
        <v>10412</v>
      </c>
      <c r="B3471" s="26" t="s">
        <v>9284</v>
      </c>
      <c r="C3471" s="26">
        <v>3.52</v>
      </c>
      <c r="D3471" s="27" t="str">
        <f t="shared" si="216"/>
        <v>✅High Performer</v>
      </c>
      <c r="E3471" s="27" t="str" cm="1">
        <f t="array" ref="E3471">_xlfn.IFS(C3471&gt;= 4.5,"Excellent",C3471 &gt;=3.5,"Good",C3471&gt;=2.5,"Average",C3471&gt;= 1.5,"Below Avg",C3471&lt;1.5,"Poor")</f>
        <v>Good</v>
      </c>
      <c r="F3471" s="27" t="str">
        <f t="shared" si="217"/>
        <v>Developing</v>
      </c>
      <c r="G3471" s="58" t="str">
        <f t="shared" si="218"/>
        <v>30% Bonus</v>
      </c>
      <c r="H3471" s="60" t="str">
        <f t="shared" si="219"/>
        <v>Valid</v>
      </c>
    </row>
    <row r="3472" spans="1:8" x14ac:dyDescent="0.2">
      <c r="A3472" s="26" t="s">
        <v>10414</v>
      </c>
      <c r="B3472" s="26" t="s">
        <v>7936</v>
      </c>
      <c r="C3472" s="26">
        <v>3.97</v>
      </c>
      <c r="D3472" s="27" t="str">
        <f t="shared" si="216"/>
        <v>✅High Performer</v>
      </c>
      <c r="E3472" s="27" t="str" cm="1">
        <f t="array" ref="E3472">_xlfn.IFS(C3472&gt;= 4.5,"Excellent",C3472 &gt;=3.5,"Good",C3472&gt;=2.5,"Average",C3472&gt;= 1.5,"Below Avg",C3472&lt;1.5,"Poor")</f>
        <v>Good</v>
      </c>
      <c r="F3472" s="27" t="str">
        <f t="shared" si="217"/>
        <v>Developing</v>
      </c>
      <c r="G3472" s="58" t="str">
        <f t="shared" si="218"/>
        <v>30% Bonus</v>
      </c>
      <c r="H3472" s="60" t="str">
        <f t="shared" si="219"/>
        <v>Valid</v>
      </c>
    </row>
    <row r="3473" spans="1:8" x14ac:dyDescent="0.2">
      <c r="A3473" s="26" t="s">
        <v>10417</v>
      </c>
      <c r="B3473" s="26" t="s">
        <v>5041</v>
      </c>
      <c r="C3473" s="26">
        <v>1.79</v>
      </c>
      <c r="D3473" s="27" t="str">
        <f t="shared" si="216"/>
        <v>📈Low Performer</v>
      </c>
      <c r="E3473" s="27" t="str" cm="1">
        <f t="array" ref="E3473">_xlfn.IFS(C3473&gt;= 4.5,"Excellent",C3473 &gt;=3.5,"Good",C3473&gt;=2.5,"Average",C3473&gt;= 1.5,"Below Avg",C3473&lt;1.5,"Poor")</f>
        <v>Below Avg</v>
      </c>
      <c r="F3473" s="27" t="str">
        <f t="shared" si="217"/>
        <v>At Risk</v>
      </c>
      <c r="G3473" s="58" t="str">
        <f t="shared" si="218"/>
        <v>No Bonus</v>
      </c>
      <c r="H3473" s="60" t="str">
        <f t="shared" si="219"/>
        <v>Invalid</v>
      </c>
    </row>
    <row r="3474" spans="1:8" x14ac:dyDescent="0.2">
      <c r="A3474" s="26" t="s">
        <v>10419</v>
      </c>
      <c r="B3474" s="26" t="s">
        <v>3217</v>
      </c>
      <c r="C3474" s="26">
        <v>4.8</v>
      </c>
      <c r="D3474" s="27" t="str">
        <f t="shared" si="216"/>
        <v>✅High Performer</v>
      </c>
      <c r="E3474" s="27" t="str" cm="1">
        <f t="array" ref="E3474">_xlfn.IFS(C3474&gt;= 4.5,"Excellent",C3474 &gt;=3.5,"Good",C3474&gt;=2.5,"Average",C3474&gt;= 1.5,"Below Avg",C3474&lt;1.5,"Poor")</f>
        <v>Excellent</v>
      </c>
      <c r="F3474" s="27" t="str">
        <f t="shared" si="217"/>
        <v>Top Employee</v>
      </c>
      <c r="G3474" s="58" t="str">
        <f t="shared" si="218"/>
        <v>50% Bonus</v>
      </c>
      <c r="H3474" s="60" t="str">
        <f t="shared" si="219"/>
        <v>Valid</v>
      </c>
    </row>
    <row r="3475" spans="1:8" x14ac:dyDescent="0.2">
      <c r="A3475" s="26" t="s">
        <v>10421</v>
      </c>
      <c r="B3475" s="26" t="s">
        <v>5305</v>
      </c>
      <c r="C3475" s="26">
        <v>2.2799999999999998</v>
      </c>
      <c r="D3475" s="27" t="str">
        <f t="shared" si="216"/>
        <v>📈Low Performer</v>
      </c>
      <c r="E3475" s="27" t="str" cm="1">
        <f t="array" ref="E3475">_xlfn.IFS(C3475&gt;= 4.5,"Excellent",C3475 &gt;=3.5,"Good",C3475&gt;=2.5,"Average",C3475&gt;= 1.5,"Below Avg",C3475&lt;1.5,"Poor")</f>
        <v>Below Avg</v>
      </c>
      <c r="F3475" s="27" t="str">
        <f t="shared" si="217"/>
        <v>At Risk</v>
      </c>
      <c r="G3475" s="58" t="str">
        <f t="shared" si="218"/>
        <v>No Bonus</v>
      </c>
      <c r="H3475" s="60" t="str">
        <f t="shared" si="219"/>
        <v>Valid</v>
      </c>
    </row>
    <row r="3476" spans="1:8" x14ac:dyDescent="0.2">
      <c r="A3476" s="26" t="s">
        <v>10424</v>
      </c>
      <c r="B3476" s="26" t="s">
        <v>10425</v>
      </c>
      <c r="C3476" s="26">
        <v>3.41</v>
      </c>
      <c r="D3476" s="27" t="str">
        <f t="shared" si="216"/>
        <v>✅High Performer</v>
      </c>
      <c r="E3476" s="27" t="str" cm="1">
        <f t="array" ref="E3476">_xlfn.IFS(C3476&gt;= 4.5,"Excellent",C3476 &gt;=3.5,"Good",C3476&gt;=2.5,"Average",C3476&gt;= 1.5,"Below Avg",C3476&lt;1.5,"Poor")</f>
        <v>Average</v>
      </c>
      <c r="F3476" s="27" t="str">
        <f t="shared" si="217"/>
        <v>Developing</v>
      </c>
      <c r="G3476" s="58" t="str">
        <f t="shared" si="218"/>
        <v>30% Bonus</v>
      </c>
      <c r="H3476" s="60" t="str">
        <f t="shared" si="219"/>
        <v>Valid</v>
      </c>
    </row>
    <row r="3477" spans="1:8" x14ac:dyDescent="0.2">
      <c r="A3477" s="26" t="s">
        <v>10427</v>
      </c>
      <c r="B3477" s="26" t="s">
        <v>1344</v>
      </c>
      <c r="C3477" s="26">
        <v>1.28</v>
      </c>
      <c r="D3477" s="27" t="str">
        <f t="shared" si="216"/>
        <v>📈Low Performer</v>
      </c>
      <c r="E3477" s="27" t="str" cm="1">
        <f t="array" ref="E3477">_xlfn.IFS(C3477&gt;= 4.5,"Excellent",C3477 &gt;=3.5,"Good",C3477&gt;=2.5,"Average",C3477&gt;= 1.5,"Below Avg",C3477&lt;1.5,"Poor")</f>
        <v>Poor</v>
      </c>
      <c r="F3477" s="27" t="str">
        <f t="shared" si="217"/>
        <v>At Risk</v>
      </c>
      <c r="G3477" s="58" t="str">
        <f t="shared" si="218"/>
        <v>No Bonus</v>
      </c>
      <c r="H3477" s="60" t="str">
        <f t="shared" si="219"/>
        <v>Invalid</v>
      </c>
    </row>
    <row r="3478" spans="1:8" x14ac:dyDescent="0.2">
      <c r="A3478" s="26" t="s">
        <v>10429</v>
      </c>
      <c r="B3478" s="26" t="s">
        <v>8395</v>
      </c>
      <c r="C3478" s="26">
        <v>2.74</v>
      </c>
      <c r="D3478" s="27" t="str">
        <f t="shared" si="216"/>
        <v>📈Low Performer</v>
      </c>
      <c r="E3478" s="27" t="str" cm="1">
        <f t="array" ref="E3478">_xlfn.IFS(C3478&gt;= 4.5,"Excellent",C3478 &gt;=3.5,"Good",C3478&gt;=2.5,"Average",C3478&gt;= 1.5,"Below Avg",C3478&lt;1.5,"Poor")</f>
        <v>Average</v>
      </c>
      <c r="F3478" s="27" t="str">
        <f t="shared" si="217"/>
        <v>Developing</v>
      </c>
      <c r="G3478" s="58" t="str">
        <f t="shared" si="218"/>
        <v>30% Bonus</v>
      </c>
      <c r="H3478" s="60" t="str">
        <f t="shared" si="219"/>
        <v>Valid</v>
      </c>
    </row>
    <row r="3479" spans="1:8" x14ac:dyDescent="0.2">
      <c r="A3479" s="26" t="s">
        <v>10431</v>
      </c>
      <c r="B3479" s="26" t="s">
        <v>7979</v>
      </c>
      <c r="C3479" s="26">
        <v>2.41</v>
      </c>
      <c r="D3479" s="27" t="str">
        <f t="shared" si="216"/>
        <v>📈Low Performer</v>
      </c>
      <c r="E3479" s="27" t="str" cm="1">
        <f t="array" ref="E3479">_xlfn.IFS(C3479&gt;= 4.5,"Excellent",C3479 &gt;=3.5,"Good",C3479&gt;=2.5,"Average",C3479&gt;= 1.5,"Below Avg",C3479&lt;1.5,"Poor")</f>
        <v>Below Avg</v>
      </c>
      <c r="F3479" s="27" t="str">
        <f t="shared" si="217"/>
        <v>At Risk</v>
      </c>
      <c r="G3479" s="58" t="str">
        <f t="shared" si="218"/>
        <v>No Bonus</v>
      </c>
      <c r="H3479" s="60" t="str">
        <f t="shared" si="219"/>
        <v>Valid</v>
      </c>
    </row>
    <row r="3480" spans="1:8" x14ac:dyDescent="0.2">
      <c r="A3480" s="26" t="s">
        <v>10433</v>
      </c>
      <c r="B3480" s="26" t="s">
        <v>10434</v>
      </c>
      <c r="C3480" s="26">
        <v>1.95</v>
      </c>
      <c r="D3480" s="27" t="str">
        <f t="shared" si="216"/>
        <v>📈Low Performer</v>
      </c>
      <c r="E3480" s="27" t="str" cm="1">
        <f t="array" ref="E3480">_xlfn.IFS(C3480&gt;= 4.5,"Excellent",C3480 &gt;=3.5,"Good",C3480&gt;=2.5,"Average",C3480&gt;= 1.5,"Below Avg",C3480&lt;1.5,"Poor")</f>
        <v>Below Avg</v>
      </c>
      <c r="F3480" s="27" t="str">
        <f t="shared" si="217"/>
        <v>At Risk</v>
      </c>
      <c r="G3480" s="58" t="str">
        <f t="shared" si="218"/>
        <v>No Bonus</v>
      </c>
      <c r="H3480" s="60" t="str">
        <f t="shared" si="219"/>
        <v>Invalid</v>
      </c>
    </row>
    <row r="3481" spans="1:8" x14ac:dyDescent="0.2">
      <c r="A3481" s="26" t="s">
        <v>10437</v>
      </c>
      <c r="B3481" s="26" t="s">
        <v>6069</v>
      </c>
      <c r="C3481" s="26">
        <v>3.24</v>
      </c>
      <c r="D3481" s="27" t="str">
        <f t="shared" si="216"/>
        <v>✅High Performer</v>
      </c>
      <c r="E3481" s="27" t="str" cm="1">
        <f t="array" ref="E3481">_xlfn.IFS(C3481&gt;= 4.5,"Excellent",C3481 &gt;=3.5,"Good",C3481&gt;=2.5,"Average",C3481&gt;= 1.5,"Below Avg",C3481&lt;1.5,"Poor")</f>
        <v>Average</v>
      </c>
      <c r="F3481" s="27" t="str">
        <f t="shared" si="217"/>
        <v>Developing</v>
      </c>
      <c r="G3481" s="58" t="str">
        <f t="shared" si="218"/>
        <v>30% Bonus</v>
      </c>
      <c r="H3481" s="60" t="str">
        <f t="shared" si="219"/>
        <v>Valid</v>
      </c>
    </row>
    <row r="3482" spans="1:8" x14ac:dyDescent="0.2">
      <c r="A3482" s="26" t="s">
        <v>10439</v>
      </c>
      <c r="B3482" s="26" t="s">
        <v>5118</v>
      </c>
      <c r="C3482" s="26">
        <v>3.32</v>
      </c>
      <c r="D3482" s="27" t="str">
        <f t="shared" si="216"/>
        <v>✅High Performer</v>
      </c>
      <c r="E3482" s="27" t="str" cm="1">
        <f t="array" ref="E3482">_xlfn.IFS(C3482&gt;= 4.5,"Excellent",C3482 &gt;=3.5,"Good",C3482&gt;=2.5,"Average",C3482&gt;= 1.5,"Below Avg",C3482&lt;1.5,"Poor")</f>
        <v>Average</v>
      </c>
      <c r="F3482" s="27" t="str">
        <f t="shared" si="217"/>
        <v>Developing</v>
      </c>
      <c r="G3482" s="58" t="str">
        <f t="shared" si="218"/>
        <v>30% Bonus</v>
      </c>
      <c r="H3482" s="60" t="str">
        <f t="shared" si="219"/>
        <v>Valid</v>
      </c>
    </row>
    <row r="3483" spans="1:8" x14ac:dyDescent="0.2">
      <c r="A3483" s="26" t="s">
        <v>10442</v>
      </c>
      <c r="B3483" s="26" t="s">
        <v>10443</v>
      </c>
      <c r="C3483" s="26">
        <v>3.92</v>
      </c>
      <c r="D3483" s="27" t="str">
        <f t="shared" si="216"/>
        <v>✅High Performer</v>
      </c>
      <c r="E3483" s="27" t="str" cm="1">
        <f t="array" ref="E3483">_xlfn.IFS(C3483&gt;= 4.5,"Excellent",C3483 &gt;=3.5,"Good",C3483&gt;=2.5,"Average",C3483&gt;= 1.5,"Below Avg",C3483&lt;1.5,"Poor")</f>
        <v>Good</v>
      </c>
      <c r="F3483" s="27" t="str">
        <f t="shared" si="217"/>
        <v>Developing</v>
      </c>
      <c r="G3483" s="58" t="str">
        <f t="shared" si="218"/>
        <v>30% Bonus</v>
      </c>
      <c r="H3483" s="60" t="str">
        <f t="shared" si="219"/>
        <v>Valid</v>
      </c>
    </row>
    <row r="3484" spans="1:8" x14ac:dyDescent="0.2">
      <c r="A3484" s="26" t="s">
        <v>10446</v>
      </c>
      <c r="B3484" s="26" t="s">
        <v>9276</v>
      </c>
      <c r="C3484" s="26">
        <v>3.45</v>
      </c>
      <c r="D3484" s="27" t="str">
        <f t="shared" si="216"/>
        <v>✅High Performer</v>
      </c>
      <c r="E3484" s="27" t="str" cm="1">
        <f t="array" ref="E3484">_xlfn.IFS(C3484&gt;= 4.5,"Excellent",C3484 &gt;=3.5,"Good",C3484&gt;=2.5,"Average",C3484&gt;= 1.5,"Below Avg",C3484&lt;1.5,"Poor")</f>
        <v>Average</v>
      </c>
      <c r="F3484" s="27" t="str">
        <f t="shared" si="217"/>
        <v>Developing</v>
      </c>
      <c r="G3484" s="58" t="str">
        <f t="shared" si="218"/>
        <v>30% Bonus</v>
      </c>
      <c r="H3484" s="60" t="str">
        <f t="shared" si="219"/>
        <v>Valid</v>
      </c>
    </row>
    <row r="3485" spans="1:8" x14ac:dyDescent="0.2">
      <c r="A3485" s="26" t="s">
        <v>10448</v>
      </c>
      <c r="B3485" s="26" t="s">
        <v>8567</v>
      </c>
      <c r="C3485" s="26">
        <v>1.08</v>
      </c>
      <c r="D3485" s="27" t="str">
        <f t="shared" si="216"/>
        <v>📈Low Performer</v>
      </c>
      <c r="E3485" s="27" t="str" cm="1">
        <f t="array" ref="E3485">_xlfn.IFS(C3485&gt;= 4.5,"Excellent",C3485 &gt;=3.5,"Good",C3485&gt;=2.5,"Average",C3485&gt;= 1.5,"Below Avg",C3485&lt;1.5,"Poor")</f>
        <v>Poor</v>
      </c>
      <c r="F3485" s="27" t="str">
        <f t="shared" si="217"/>
        <v>At Risk</v>
      </c>
      <c r="G3485" s="58" t="str">
        <f t="shared" si="218"/>
        <v>No Bonus</v>
      </c>
      <c r="H3485" s="60" t="str">
        <f t="shared" si="219"/>
        <v>Invalid</v>
      </c>
    </row>
    <row r="3486" spans="1:8" x14ac:dyDescent="0.2">
      <c r="A3486" s="26" t="s">
        <v>10450</v>
      </c>
      <c r="B3486" s="26" t="s">
        <v>5474</v>
      </c>
      <c r="C3486" s="26">
        <v>1.54</v>
      </c>
      <c r="D3486" s="27" t="str">
        <f t="shared" si="216"/>
        <v>📈Low Performer</v>
      </c>
      <c r="E3486" s="27" t="str" cm="1">
        <f t="array" ref="E3486">_xlfn.IFS(C3486&gt;= 4.5,"Excellent",C3486 &gt;=3.5,"Good",C3486&gt;=2.5,"Average",C3486&gt;= 1.5,"Below Avg",C3486&lt;1.5,"Poor")</f>
        <v>Below Avg</v>
      </c>
      <c r="F3486" s="27" t="str">
        <f t="shared" si="217"/>
        <v>At Risk</v>
      </c>
      <c r="G3486" s="58" t="str">
        <f t="shared" si="218"/>
        <v>No Bonus</v>
      </c>
      <c r="H3486" s="60" t="str">
        <f t="shared" si="219"/>
        <v>Invalid</v>
      </c>
    </row>
    <row r="3487" spans="1:8" x14ac:dyDescent="0.2">
      <c r="A3487" s="26" t="s">
        <v>10452</v>
      </c>
      <c r="B3487" s="26" t="s">
        <v>2636</v>
      </c>
      <c r="C3487" s="26">
        <v>3.47</v>
      </c>
      <c r="D3487" s="27" t="str">
        <f t="shared" si="216"/>
        <v>✅High Performer</v>
      </c>
      <c r="E3487" s="27" t="str" cm="1">
        <f t="array" ref="E3487">_xlfn.IFS(C3487&gt;= 4.5,"Excellent",C3487 &gt;=3.5,"Good",C3487&gt;=2.5,"Average",C3487&gt;= 1.5,"Below Avg",C3487&lt;1.5,"Poor")</f>
        <v>Average</v>
      </c>
      <c r="F3487" s="27" t="str">
        <f t="shared" si="217"/>
        <v>Developing</v>
      </c>
      <c r="G3487" s="58" t="str">
        <f t="shared" si="218"/>
        <v>30% Bonus</v>
      </c>
      <c r="H3487" s="60" t="str">
        <f t="shared" si="219"/>
        <v>Valid</v>
      </c>
    </row>
    <row r="3488" spans="1:8" x14ac:dyDescent="0.2">
      <c r="A3488" s="26" t="s">
        <v>10455</v>
      </c>
      <c r="B3488" s="26" t="s">
        <v>5335</v>
      </c>
      <c r="C3488" s="26">
        <v>1.02</v>
      </c>
      <c r="D3488" s="27" t="str">
        <f t="shared" si="216"/>
        <v>📈Low Performer</v>
      </c>
      <c r="E3488" s="27" t="str" cm="1">
        <f t="array" ref="E3488">_xlfn.IFS(C3488&gt;= 4.5,"Excellent",C3488 &gt;=3.5,"Good",C3488&gt;=2.5,"Average",C3488&gt;= 1.5,"Below Avg",C3488&lt;1.5,"Poor")</f>
        <v>Poor</v>
      </c>
      <c r="F3488" s="27" t="str">
        <f t="shared" si="217"/>
        <v>At Risk</v>
      </c>
      <c r="G3488" s="58" t="str">
        <f t="shared" si="218"/>
        <v>No Bonus</v>
      </c>
      <c r="H3488" s="60" t="str">
        <f t="shared" si="219"/>
        <v>Invalid</v>
      </c>
    </row>
    <row r="3489" spans="1:8" x14ac:dyDescent="0.2">
      <c r="A3489" s="26" t="s">
        <v>10457</v>
      </c>
      <c r="B3489" s="26" t="s">
        <v>8502</v>
      </c>
      <c r="C3489" s="26">
        <v>4.38</v>
      </c>
      <c r="D3489" s="27" t="str">
        <f t="shared" si="216"/>
        <v>✅High Performer</v>
      </c>
      <c r="E3489" s="27" t="str" cm="1">
        <f t="array" ref="E3489">_xlfn.IFS(C3489&gt;= 4.5,"Excellent",C3489 &gt;=3.5,"Good",C3489&gt;=2.5,"Average",C3489&gt;= 1.5,"Below Avg",C3489&lt;1.5,"Poor")</f>
        <v>Good</v>
      </c>
      <c r="F3489" s="27" t="str">
        <f t="shared" si="217"/>
        <v>Developing</v>
      </c>
      <c r="G3489" s="58" t="str">
        <f t="shared" si="218"/>
        <v>30% Bonus</v>
      </c>
      <c r="H3489" s="60" t="str">
        <f t="shared" si="219"/>
        <v>Valid</v>
      </c>
    </row>
    <row r="3490" spans="1:8" x14ac:dyDescent="0.2">
      <c r="A3490" s="26" t="s">
        <v>10459</v>
      </c>
      <c r="B3490" s="26" t="s">
        <v>8864</v>
      </c>
      <c r="C3490" s="26">
        <v>1.62</v>
      </c>
      <c r="D3490" s="27" t="str">
        <f t="shared" si="216"/>
        <v>📈Low Performer</v>
      </c>
      <c r="E3490" s="27" t="str" cm="1">
        <f t="array" ref="E3490">_xlfn.IFS(C3490&gt;= 4.5,"Excellent",C3490 &gt;=3.5,"Good",C3490&gt;=2.5,"Average",C3490&gt;= 1.5,"Below Avg",C3490&lt;1.5,"Poor")</f>
        <v>Below Avg</v>
      </c>
      <c r="F3490" s="27" t="str">
        <f t="shared" si="217"/>
        <v>At Risk</v>
      </c>
      <c r="G3490" s="58" t="str">
        <f t="shared" si="218"/>
        <v>No Bonus</v>
      </c>
      <c r="H3490" s="60" t="str">
        <f t="shared" si="219"/>
        <v>Invalid</v>
      </c>
    </row>
    <row r="3491" spans="1:8" x14ac:dyDescent="0.2">
      <c r="A3491" s="26" t="s">
        <v>10461</v>
      </c>
      <c r="B3491" s="26" t="s">
        <v>10462</v>
      </c>
      <c r="C3491" s="26">
        <v>4.99</v>
      </c>
      <c r="D3491" s="27" t="str">
        <f t="shared" si="216"/>
        <v>✅High Performer</v>
      </c>
      <c r="E3491" s="27" t="str" cm="1">
        <f t="array" ref="E3491">_xlfn.IFS(C3491&gt;= 4.5,"Excellent",C3491 &gt;=3.5,"Good",C3491&gt;=2.5,"Average",C3491&gt;= 1.5,"Below Avg",C3491&lt;1.5,"Poor")</f>
        <v>Excellent</v>
      </c>
      <c r="F3491" s="27" t="str">
        <f t="shared" si="217"/>
        <v>Top Employee</v>
      </c>
      <c r="G3491" s="58" t="str">
        <f t="shared" si="218"/>
        <v>50% Bonus</v>
      </c>
      <c r="H3491" s="60" t="str">
        <f t="shared" si="219"/>
        <v>Valid</v>
      </c>
    </row>
    <row r="3492" spans="1:8" x14ac:dyDescent="0.2">
      <c r="A3492" s="26" t="s">
        <v>10464</v>
      </c>
      <c r="B3492" s="26" t="s">
        <v>6123</v>
      </c>
      <c r="C3492" s="26">
        <v>2.62</v>
      </c>
      <c r="D3492" s="27" t="str">
        <f t="shared" si="216"/>
        <v>📈Low Performer</v>
      </c>
      <c r="E3492" s="27" t="str" cm="1">
        <f t="array" ref="E3492">_xlfn.IFS(C3492&gt;= 4.5,"Excellent",C3492 &gt;=3.5,"Good",C3492&gt;=2.5,"Average",C3492&gt;= 1.5,"Below Avg",C3492&lt;1.5,"Poor")</f>
        <v>Average</v>
      </c>
      <c r="F3492" s="27" t="str">
        <f t="shared" si="217"/>
        <v>Developing</v>
      </c>
      <c r="G3492" s="58" t="str">
        <f t="shared" si="218"/>
        <v>30% Bonus</v>
      </c>
      <c r="H3492" s="60" t="str">
        <f t="shared" si="219"/>
        <v>Valid</v>
      </c>
    </row>
    <row r="3493" spans="1:8" x14ac:dyDescent="0.2">
      <c r="A3493" s="26" t="s">
        <v>10466</v>
      </c>
      <c r="B3493" s="26" t="s">
        <v>9990</v>
      </c>
      <c r="C3493" s="26">
        <v>1.79</v>
      </c>
      <c r="D3493" s="27" t="str">
        <f t="shared" si="216"/>
        <v>📈Low Performer</v>
      </c>
      <c r="E3493" s="27" t="str" cm="1">
        <f t="array" ref="E3493">_xlfn.IFS(C3493&gt;= 4.5,"Excellent",C3493 &gt;=3.5,"Good",C3493&gt;=2.5,"Average",C3493&gt;= 1.5,"Below Avg",C3493&lt;1.5,"Poor")</f>
        <v>Below Avg</v>
      </c>
      <c r="F3493" s="27" t="str">
        <f t="shared" si="217"/>
        <v>At Risk</v>
      </c>
      <c r="G3493" s="58" t="str">
        <f t="shared" si="218"/>
        <v>No Bonus</v>
      </c>
      <c r="H3493" s="60" t="str">
        <f t="shared" si="219"/>
        <v>Invalid</v>
      </c>
    </row>
    <row r="3494" spans="1:8" x14ac:dyDescent="0.2">
      <c r="A3494" s="26" t="s">
        <v>10468</v>
      </c>
      <c r="B3494" s="26" t="s">
        <v>3783</v>
      </c>
      <c r="C3494" s="26">
        <v>1.72</v>
      </c>
      <c r="D3494" s="27" t="str">
        <f t="shared" si="216"/>
        <v>📈Low Performer</v>
      </c>
      <c r="E3494" s="27" t="str" cm="1">
        <f t="array" ref="E3494">_xlfn.IFS(C3494&gt;= 4.5,"Excellent",C3494 &gt;=3.5,"Good",C3494&gt;=2.5,"Average",C3494&gt;= 1.5,"Below Avg",C3494&lt;1.5,"Poor")</f>
        <v>Below Avg</v>
      </c>
      <c r="F3494" s="27" t="str">
        <f t="shared" si="217"/>
        <v>At Risk</v>
      </c>
      <c r="G3494" s="58" t="str">
        <f t="shared" si="218"/>
        <v>No Bonus</v>
      </c>
      <c r="H3494" s="60" t="str">
        <f t="shared" si="219"/>
        <v>Invalid</v>
      </c>
    </row>
    <row r="3495" spans="1:8" x14ac:dyDescent="0.2">
      <c r="A3495" s="26" t="s">
        <v>10470</v>
      </c>
      <c r="B3495" s="26" t="s">
        <v>6318</v>
      </c>
      <c r="C3495" s="26">
        <v>4.67</v>
      </c>
      <c r="D3495" s="27" t="str">
        <f t="shared" si="216"/>
        <v>✅High Performer</v>
      </c>
      <c r="E3495" s="27" t="str" cm="1">
        <f t="array" ref="E3495">_xlfn.IFS(C3495&gt;= 4.5,"Excellent",C3495 &gt;=3.5,"Good",C3495&gt;=2.5,"Average",C3495&gt;= 1.5,"Below Avg",C3495&lt;1.5,"Poor")</f>
        <v>Excellent</v>
      </c>
      <c r="F3495" s="27" t="str">
        <f t="shared" si="217"/>
        <v>Top Employee</v>
      </c>
      <c r="G3495" s="58" t="str">
        <f t="shared" si="218"/>
        <v>50% Bonus</v>
      </c>
      <c r="H3495" s="60" t="str">
        <f t="shared" si="219"/>
        <v>Valid</v>
      </c>
    </row>
    <row r="3496" spans="1:8" x14ac:dyDescent="0.2">
      <c r="A3496" s="26" t="s">
        <v>10472</v>
      </c>
      <c r="B3496" s="26" t="s">
        <v>10013</v>
      </c>
      <c r="C3496" s="26">
        <v>1.06</v>
      </c>
      <c r="D3496" s="27" t="str">
        <f t="shared" si="216"/>
        <v>📈Low Performer</v>
      </c>
      <c r="E3496" s="27" t="str" cm="1">
        <f t="array" ref="E3496">_xlfn.IFS(C3496&gt;= 4.5,"Excellent",C3496 &gt;=3.5,"Good",C3496&gt;=2.5,"Average",C3496&gt;= 1.5,"Below Avg",C3496&lt;1.5,"Poor")</f>
        <v>Poor</v>
      </c>
      <c r="F3496" s="27" t="str">
        <f t="shared" si="217"/>
        <v>At Risk</v>
      </c>
      <c r="G3496" s="58" t="str">
        <f t="shared" si="218"/>
        <v>No Bonus</v>
      </c>
      <c r="H3496" s="60" t="str">
        <f t="shared" si="219"/>
        <v>Invalid</v>
      </c>
    </row>
    <row r="3497" spans="1:8" x14ac:dyDescent="0.2">
      <c r="A3497" s="26" t="s">
        <v>10474</v>
      </c>
      <c r="B3497" s="26" t="s">
        <v>5527</v>
      </c>
      <c r="C3497" s="26">
        <v>4.9800000000000004</v>
      </c>
      <c r="D3497" s="27" t="str">
        <f t="shared" si="216"/>
        <v>✅High Performer</v>
      </c>
      <c r="E3497" s="27" t="str" cm="1">
        <f t="array" ref="E3497">_xlfn.IFS(C3497&gt;= 4.5,"Excellent",C3497 &gt;=3.5,"Good",C3497&gt;=2.5,"Average",C3497&gt;= 1.5,"Below Avg",C3497&lt;1.5,"Poor")</f>
        <v>Excellent</v>
      </c>
      <c r="F3497" s="27" t="str">
        <f t="shared" si="217"/>
        <v>Top Employee</v>
      </c>
      <c r="G3497" s="58" t="str">
        <f t="shared" si="218"/>
        <v>50% Bonus</v>
      </c>
      <c r="H3497" s="60" t="str">
        <f t="shared" si="219"/>
        <v>Valid</v>
      </c>
    </row>
    <row r="3498" spans="1:8" x14ac:dyDescent="0.2">
      <c r="A3498" s="26" t="s">
        <v>10476</v>
      </c>
      <c r="B3498" s="26" t="s">
        <v>1814</v>
      </c>
      <c r="C3498" s="26">
        <v>4.46</v>
      </c>
      <c r="D3498" s="27" t="str">
        <f t="shared" si="216"/>
        <v>✅High Performer</v>
      </c>
      <c r="E3498" s="27" t="str" cm="1">
        <f t="array" ref="E3498">_xlfn.IFS(C3498&gt;= 4.5,"Excellent",C3498 &gt;=3.5,"Good",C3498&gt;=2.5,"Average",C3498&gt;= 1.5,"Below Avg",C3498&lt;1.5,"Poor")</f>
        <v>Good</v>
      </c>
      <c r="F3498" s="27" t="str">
        <f t="shared" si="217"/>
        <v>Developing</v>
      </c>
      <c r="G3498" s="58" t="str">
        <f t="shared" si="218"/>
        <v>30% Bonus</v>
      </c>
      <c r="H3498" s="60" t="str">
        <f t="shared" si="219"/>
        <v>Valid</v>
      </c>
    </row>
    <row r="3499" spans="1:8" x14ac:dyDescent="0.2">
      <c r="A3499" s="26" t="s">
        <v>10478</v>
      </c>
      <c r="B3499" s="26" t="s">
        <v>2569</v>
      </c>
      <c r="C3499" s="26">
        <v>2.59</v>
      </c>
      <c r="D3499" s="27" t="str">
        <f t="shared" si="216"/>
        <v>📈Low Performer</v>
      </c>
      <c r="E3499" s="27" t="str" cm="1">
        <f t="array" ref="E3499">_xlfn.IFS(C3499&gt;= 4.5,"Excellent",C3499 &gt;=3.5,"Good",C3499&gt;=2.5,"Average",C3499&gt;= 1.5,"Below Avg",C3499&lt;1.5,"Poor")</f>
        <v>Average</v>
      </c>
      <c r="F3499" s="27" t="str">
        <f t="shared" si="217"/>
        <v>Developing</v>
      </c>
      <c r="G3499" s="58" t="str">
        <f t="shared" si="218"/>
        <v>30% Bonus</v>
      </c>
      <c r="H3499" s="60" t="str">
        <f t="shared" si="219"/>
        <v>Valid</v>
      </c>
    </row>
    <row r="3500" spans="1:8" x14ac:dyDescent="0.2">
      <c r="A3500" s="26" t="s">
        <v>10480</v>
      </c>
      <c r="B3500" s="26" t="s">
        <v>10481</v>
      </c>
      <c r="C3500" s="26">
        <v>3.7</v>
      </c>
      <c r="D3500" s="27" t="str">
        <f t="shared" si="216"/>
        <v>✅High Performer</v>
      </c>
      <c r="E3500" s="27" t="str" cm="1">
        <f t="array" ref="E3500">_xlfn.IFS(C3500&gt;= 4.5,"Excellent",C3500 &gt;=3.5,"Good",C3500&gt;=2.5,"Average",C3500&gt;= 1.5,"Below Avg",C3500&lt;1.5,"Poor")</f>
        <v>Good</v>
      </c>
      <c r="F3500" s="27" t="str">
        <f t="shared" si="217"/>
        <v>Developing</v>
      </c>
      <c r="G3500" s="58" t="str">
        <f t="shared" si="218"/>
        <v>30% Bonus</v>
      </c>
      <c r="H3500" s="60" t="str">
        <f t="shared" si="219"/>
        <v>Valid</v>
      </c>
    </row>
    <row r="3501" spans="1:8" x14ac:dyDescent="0.2">
      <c r="A3501" s="26" t="s">
        <v>10483</v>
      </c>
      <c r="B3501" s="26" t="s">
        <v>1998</v>
      </c>
      <c r="C3501" s="26">
        <v>1.43</v>
      </c>
      <c r="D3501" s="27" t="str">
        <f t="shared" si="216"/>
        <v>📈Low Performer</v>
      </c>
      <c r="E3501" s="27" t="str" cm="1">
        <f t="array" ref="E3501">_xlfn.IFS(C3501&gt;= 4.5,"Excellent",C3501 &gt;=3.5,"Good",C3501&gt;=2.5,"Average",C3501&gt;= 1.5,"Below Avg",C3501&lt;1.5,"Poor")</f>
        <v>Poor</v>
      </c>
      <c r="F3501" s="27" t="str">
        <f t="shared" si="217"/>
        <v>At Risk</v>
      </c>
      <c r="G3501" s="58" t="str">
        <f t="shared" si="218"/>
        <v>No Bonus</v>
      </c>
      <c r="H3501" s="60" t="str">
        <f t="shared" si="219"/>
        <v>Invalid</v>
      </c>
    </row>
    <row r="3502" spans="1:8" x14ac:dyDescent="0.2">
      <c r="A3502" s="26" t="s">
        <v>10486</v>
      </c>
      <c r="B3502" s="26" t="s">
        <v>5868</v>
      </c>
      <c r="C3502" s="26">
        <v>4.3899999999999997</v>
      </c>
      <c r="D3502" s="27" t="str">
        <f t="shared" si="216"/>
        <v>✅High Performer</v>
      </c>
      <c r="E3502" s="27" t="str" cm="1">
        <f t="array" ref="E3502">_xlfn.IFS(C3502&gt;= 4.5,"Excellent",C3502 &gt;=3.5,"Good",C3502&gt;=2.5,"Average",C3502&gt;= 1.5,"Below Avg",C3502&lt;1.5,"Poor")</f>
        <v>Good</v>
      </c>
      <c r="F3502" s="27" t="str">
        <f t="shared" si="217"/>
        <v>Developing</v>
      </c>
      <c r="G3502" s="58" t="str">
        <f t="shared" si="218"/>
        <v>30% Bonus</v>
      </c>
      <c r="H3502" s="60" t="str">
        <f t="shared" si="219"/>
        <v>Valid</v>
      </c>
    </row>
    <row r="3503" spans="1:8" x14ac:dyDescent="0.2">
      <c r="A3503" s="26" t="s">
        <v>10488</v>
      </c>
      <c r="B3503" s="26" t="s">
        <v>7840</v>
      </c>
      <c r="C3503" s="26">
        <v>2.88</v>
      </c>
      <c r="D3503" s="27" t="str">
        <f t="shared" si="216"/>
        <v>📈Low Performer</v>
      </c>
      <c r="E3503" s="27" t="str" cm="1">
        <f t="array" ref="E3503">_xlfn.IFS(C3503&gt;= 4.5,"Excellent",C3503 &gt;=3.5,"Good",C3503&gt;=2.5,"Average",C3503&gt;= 1.5,"Below Avg",C3503&lt;1.5,"Poor")</f>
        <v>Average</v>
      </c>
      <c r="F3503" s="27" t="str">
        <f t="shared" si="217"/>
        <v>Developing</v>
      </c>
      <c r="G3503" s="58" t="str">
        <f t="shared" si="218"/>
        <v>30% Bonus</v>
      </c>
      <c r="H3503" s="60" t="str">
        <f t="shared" si="219"/>
        <v>Valid</v>
      </c>
    </row>
    <row r="3504" spans="1:8" x14ac:dyDescent="0.2">
      <c r="A3504" s="26" t="s">
        <v>10489</v>
      </c>
      <c r="B3504" s="26" t="s">
        <v>8005</v>
      </c>
      <c r="C3504" s="26">
        <v>4.43</v>
      </c>
      <c r="D3504" s="27" t="str">
        <f t="shared" si="216"/>
        <v>✅High Performer</v>
      </c>
      <c r="E3504" s="27" t="str" cm="1">
        <f t="array" ref="E3504">_xlfn.IFS(C3504&gt;= 4.5,"Excellent",C3504 &gt;=3.5,"Good",C3504&gt;=2.5,"Average",C3504&gt;= 1.5,"Below Avg",C3504&lt;1.5,"Poor")</f>
        <v>Good</v>
      </c>
      <c r="F3504" s="27" t="str">
        <f t="shared" si="217"/>
        <v>Developing</v>
      </c>
      <c r="G3504" s="58" t="str">
        <f t="shared" si="218"/>
        <v>30% Bonus</v>
      </c>
      <c r="H3504" s="60" t="str">
        <f t="shared" si="219"/>
        <v>Valid</v>
      </c>
    </row>
    <row r="3505" spans="1:8" x14ac:dyDescent="0.2">
      <c r="A3505" s="26" t="s">
        <v>10490</v>
      </c>
      <c r="B3505" s="26" t="s">
        <v>7708</v>
      </c>
      <c r="C3505" s="26">
        <v>1.26</v>
      </c>
      <c r="D3505" s="27" t="str">
        <f t="shared" si="216"/>
        <v>📈Low Performer</v>
      </c>
      <c r="E3505" s="27" t="str" cm="1">
        <f t="array" ref="E3505">_xlfn.IFS(C3505&gt;= 4.5,"Excellent",C3505 &gt;=3.5,"Good",C3505&gt;=2.5,"Average",C3505&gt;= 1.5,"Below Avg",C3505&lt;1.5,"Poor")</f>
        <v>Poor</v>
      </c>
      <c r="F3505" s="27" t="str">
        <f t="shared" si="217"/>
        <v>At Risk</v>
      </c>
      <c r="G3505" s="58" t="str">
        <f t="shared" si="218"/>
        <v>No Bonus</v>
      </c>
      <c r="H3505" s="60" t="str">
        <f t="shared" si="219"/>
        <v>Invalid</v>
      </c>
    </row>
    <row r="3506" spans="1:8" x14ac:dyDescent="0.2">
      <c r="A3506" s="26" t="s">
        <v>10492</v>
      </c>
      <c r="B3506" s="26" t="s">
        <v>10493</v>
      </c>
      <c r="C3506" s="26">
        <v>3.55</v>
      </c>
      <c r="D3506" s="27" t="str">
        <f t="shared" si="216"/>
        <v>✅High Performer</v>
      </c>
      <c r="E3506" s="27" t="str" cm="1">
        <f t="array" ref="E3506">_xlfn.IFS(C3506&gt;= 4.5,"Excellent",C3506 &gt;=3.5,"Good",C3506&gt;=2.5,"Average",C3506&gt;= 1.5,"Below Avg",C3506&lt;1.5,"Poor")</f>
        <v>Good</v>
      </c>
      <c r="F3506" s="27" t="str">
        <f t="shared" si="217"/>
        <v>Developing</v>
      </c>
      <c r="G3506" s="58" t="str">
        <f t="shared" si="218"/>
        <v>30% Bonus</v>
      </c>
      <c r="H3506" s="60" t="str">
        <f t="shared" si="219"/>
        <v>Valid</v>
      </c>
    </row>
    <row r="3507" spans="1:8" x14ac:dyDescent="0.2">
      <c r="A3507" s="26" t="s">
        <v>10495</v>
      </c>
      <c r="B3507" s="26" t="s">
        <v>2912</v>
      </c>
      <c r="C3507" s="26">
        <v>1.2</v>
      </c>
      <c r="D3507" s="27" t="str">
        <f t="shared" si="216"/>
        <v>📈Low Performer</v>
      </c>
      <c r="E3507" s="27" t="str" cm="1">
        <f t="array" ref="E3507">_xlfn.IFS(C3507&gt;= 4.5,"Excellent",C3507 &gt;=3.5,"Good",C3507&gt;=2.5,"Average",C3507&gt;= 1.5,"Below Avg",C3507&lt;1.5,"Poor")</f>
        <v>Poor</v>
      </c>
      <c r="F3507" s="27" t="str">
        <f t="shared" si="217"/>
        <v>At Risk</v>
      </c>
      <c r="G3507" s="58" t="str">
        <f t="shared" si="218"/>
        <v>No Bonus</v>
      </c>
      <c r="H3507" s="60" t="str">
        <f t="shared" si="219"/>
        <v>Invalid</v>
      </c>
    </row>
    <row r="3508" spans="1:8" x14ac:dyDescent="0.2">
      <c r="A3508" s="26" t="s">
        <v>10498</v>
      </c>
      <c r="B3508" s="26" t="s">
        <v>6274</v>
      </c>
      <c r="C3508" s="26">
        <v>2.42</v>
      </c>
      <c r="D3508" s="27" t="str">
        <f t="shared" si="216"/>
        <v>📈Low Performer</v>
      </c>
      <c r="E3508" s="27" t="str" cm="1">
        <f t="array" ref="E3508">_xlfn.IFS(C3508&gt;= 4.5,"Excellent",C3508 &gt;=3.5,"Good",C3508&gt;=2.5,"Average",C3508&gt;= 1.5,"Below Avg",C3508&lt;1.5,"Poor")</f>
        <v>Below Avg</v>
      </c>
      <c r="F3508" s="27" t="str">
        <f t="shared" si="217"/>
        <v>At Risk</v>
      </c>
      <c r="G3508" s="58" t="str">
        <f t="shared" si="218"/>
        <v>No Bonus</v>
      </c>
      <c r="H3508" s="60" t="str">
        <f t="shared" si="219"/>
        <v>Valid</v>
      </c>
    </row>
    <row r="3509" spans="1:8" x14ac:dyDescent="0.2">
      <c r="A3509" s="26" t="s">
        <v>10500</v>
      </c>
      <c r="B3509" s="26" t="s">
        <v>2255</v>
      </c>
      <c r="C3509" s="26">
        <v>1.76</v>
      </c>
      <c r="D3509" s="27" t="str">
        <f t="shared" si="216"/>
        <v>📈Low Performer</v>
      </c>
      <c r="E3509" s="27" t="str" cm="1">
        <f t="array" ref="E3509">_xlfn.IFS(C3509&gt;= 4.5,"Excellent",C3509 &gt;=3.5,"Good",C3509&gt;=2.5,"Average",C3509&gt;= 1.5,"Below Avg",C3509&lt;1.5,"Poor")</f>
        <v>Below Avg</v>
      </c>
      <c r="F3509" s="27" t="str">
        <f t="shared" si="217"/>
        <v>At Risk</v>
      </c>
      <c r="G3509" s="58" t="str">
        <f t="shared" si="218"/>
        <v>No Bonus</v>
      </c>
      <c r="H3509" s="60" t="str">
        <f t="shared" si="219"/>
        <v>Invalid</v>
      </c>
    </row>
    <row r="3510" spans="1:8" x14ac:dyDescent="0.2">
      <c r="A3510" s="26" t="s">
        <v>10502</v>
      </c>
      <c r="B3510" s="26" t="s">
        <v>2199</v>
      </c>
      <c r="C3510" s="26">
        <v>4.49</v>
      </c>
      <c r="D3510" s="27" t="str">
        <f t="shared" si="216"/>
        <v>✅High Performer</v>
      </c>
      <c r="E3510" s="27" t="str" cm="1">
        <f t="array" ref="E3510">_xlfn.IFS(C3510&gt;= 4.5,"Excellent",C3510 &gt;=3.5,"Good",C3510&gt;=2.5,"Average",C3510&gt;= 1.5,"Below Avg",C3510&lt;1.5,"Poor")</f>
        <v>Good</v>
      </c>
      <c r="F3510" s="27" t="str">
        <f t="shared" si="217"/>
        <v>Developing</v>
      </c>
      <c r="G3510" s="58" t="str">
        <f t="shared" si="218"/>
        <v>30% Bonus</v>
      </c>
      <c r="H3510" s="60" t="str">
        <f t="shared" si="219"/>
        <v>Valid</v>
      </c>
    </row>
    <row r="3511" spans="1:8" x14ac:dyDescent="0.2">
      <c r="A3511" s="26" t="s">
        <v>10504</v>
      </c>
      <c r="B3511" s="26" t="s">
        <v>1592</v>
      </c>
      <c r="C3511" s="26">
        <v>2.95</v>
      </c>
      <c r="D3511" s="27" t="str">
        <f t="shared" si="216"/>
        <v>📈Low Performer</v>
      </c>
      <c r="E3511" s="27" t="str" cm="1">
        <f t="array" ref="E3511">_xlfn.IFS(C3511&gt;= 4.5,"Excellent",C3511 &gt;=3.5,"Good",C3511&gt;=2.5,"Average",C3511&gt;= 1.5,"Below Avg",C3511&lt;1.5,"Poor")</f>
        <v>Average</v>
      </c>
      <c r="F3511" s="27" t="str">
        <f t="shared" si="217"/>
        <v>Developing</v>
      </c>
      <c r="G3511" s="58" t="str">
        <f t="shared" si="218"/>
        <v>30% Bonus</v>
      </c>
      <c r="H3511" s="60" t="str">
        <f t="shared" si="219"/>
        <v>Valid</v>
      </c>
    </row>
    <row r="3512" spans="1:8" x14ac:dyDescent="0.2">
      <c r="A3512" s="26" t="s">
        <v>10506</v>
      </c>
      <c r="B3512" s="26" t="s">
        <v>9472</v>
      </c>
      <c r="C3512" s="26">
        <v>2.39</v>
      </c>
      <c r="D3512" s="27" t="str">
        <f t="shared" si="216"/>
        <v>📈Low Performer</v>
      </c>
      <c r="E3512" s="27" t="str" cm="1">
        <f t="array" ref="E3512">_xlfn.IFS(C3512&gt;= 4.5,"Excellent",C3512 &gt;=3.5,"Good",C3512&gt;=2.5,"Average",C3512&gt;= 1.5,"Below Avg",C3512&lt;1.5,"Poor")</f>
        <v>Below Avg</v>
      </c>
      <c r="F3512" s="27" t="str">
        <f t="shared" si="217"/>
        <v>At Risk</v>
      </c>
      <c r="G3512" s="58" t="str">
        <f t="shared" si="218"/>
        <v>No Bonus</v>
      </c>
      <c r="H3512" s="60" t="str">
        <f t="shared" si="219"/>
        <v>Valid</v>
      </c>
    </row>
    <row r="3513" spans="1:8" x14ac:dyDescent="0.2">
      <c r="A3513" s="26" t="s">
        <v>10508</v>
      </c>
      <c r="B3513" s="26" t="s">
        <v>8339</v>
      </c>
      <c r="C3513" s="26">
        <v>4.13</v>
      </c>
      <c r="D3513" s="27" t="str">
        <f t="shared" si="216"/>
        <v>✅High Performer</v>
      </c>
      <c r="E3513" s="27" t="str" cm="1">
        <f t="array" ref="E3513">_xlfn.IFS(C3513&gt;= 4.5,"Excellent",C3513 &gt;=3.5,"Good",C3513&gt;=2.5,"Average",C3513&gt;= 1.5,"Below Avg",C3513&lt;1.5,"Poor")</f>
        <v>Good</v>
      </c>
      <c r="F3513" s="27" t="str">
        <f t="shared" si="217"/>
        <v>Developing</v>
      </c>
      <c r="G3513" s="58" t="str">
        <f t="shared" si="218"/>
        <v>30% Bonus</v>
      </c>
      <c r="H3513" s="60" t="str">
        <f t="shared" si="219"/>
        <v>Valid</v>
      </c>
    </row>
    <row r="3514" spans="1:8" x14ac:dyDescent="0.2">
      <c r="A3514" s="26" t="s">
        <v>10510</v>
      </c>
      <c r="B3514" s="26" t="s">
        <v>1788</v>
      </c>
      <c r="C3514" s="26">
        <v>4.6500000000000004</v>
      </c>
      <c r="D3514" s="27" t="str">
        <f t="shared" si="216"/>
        <v>✅High Performer</v>
      </c>
      <c r="E3514" s="27" t="str" cm="1">
        <f t="array" ref="E3514">_xlfn.IFS(C3514&gt;= 4.5,"Excellent",C3514 &gt;=3.5,"Good",C3514&gt;=2.5,"Average",C3514&gt;= 1.5,"Below Avg",C3514&lt;1.5,"Poor")</f>
        <v>Excellent</v>
      </c>
      <c r="F3514" s="27" t="str">
        <f t="shared" si="217"/>
        <v>Top Employee</v>
      </c>
      <c r="G3514" s="58" t="str">
        <f t="shared" si="218"/>
        <v>50% Bonus</v>
      </c>
      <c r="H3514" s="60" t="str">
        <f t="shared" si="219"/>
        <v>Valid</v>
      </c>
    </row>
    <row r="3515" spans="1:8" x14ac:dyDescent="0.2">
      <c r="A3515" s="26" t="s">
        <v>10512</v>
      </c>
      <c r="B3515" s="26" t="s">
        <v>8704</v>
      </c>
      <c r="C3515" s="26">
        <v>2.25</v>
      </c>
      <c r="D3515" s="27" t="str">
        <f t="shared" si="216"/>
        <v>📈Low Performer</v>
      </c>
      <c r="E3515" s="27" t="str" cm="1">
        <f t="array" ref="E3515">_xlfn.IFS(C3515&gt;= 4.5,"Excellent",C3515 &gt;=3.5,"Good",C3515&gt;=2.5,"Average",C3515&gt;= 1.5,"Below Avg",C3515&lt;1.5,"Poor")</f>
        <v>Below Avg</v>
      </c>
      <c r="F3515" s="27" t="str">
        <f t="shared" si="217"/>
        <v>At Risk</v>
      </c>
      <c r="G3515" s="58" t="str">
        <f t="shared" si="218"/>
        <v>No Bonus</v>
      </c>
      <c r="H3515" s="60" t="str">
        <f t="shared" si="219"/>
        <v>Valid</v>
      </c>
    </row>
    <row r="3516" spans="1:8" x14ac:dyDescent="0.2">
      <c r="A3516" s="26" t="s">
        <v>10514</v>
      </c>
      <c r="B3516" s="26" t="s">
        <v>5948</v>
      </c>
      <c r="C3516" s="26">
        <v>2.4700000000000002</v>
      </c>
      <c r="D3516" s="27" t="str">
        <f t="shared" si="216"/>
        <v>📈Low Performer</v>
      </c>
      <c r="E3516" s="27" t="str" cm="1">
        <f t="array" ref="E3516">_xlfn.IFS(C3516&gt;= 4.5,"Excellent",C3516 &gt;=3.5,"Good",C3516&gt;=2.5,"Average",C3516&gt;= 1.5,"Below Avg",C3516&lt;1.5,"Poor")</f>
        <v>Below Avg</v>
      </c>
      <c r="F3516" s="27" t="str">
        <f t="shared" si="217"/>
        <v>At Risk</v>
      </c>
      <c r="G3516" s="58" t="str">
        <f t="shared" si="218"/>
        <v>No Bonus</v>
      </c>
      <c r="H3516" s="60" t="str">
        <f t="shared" si="219"/>
        <v>Valid</v>
      </c>
    </row>
    <row r="3517" spans="1:8" x14ac:dyDescent="0.2">
      <c r="A3517" s="26" t="s">
        <v>10516</v>
      </c>
      <c r="B3517" s="26" t="s">
        <v>1356</v>
      </c>
      <c r="C3517" s="26">
        <v>2.58</v>
      </c>
      <c r="D3517" s="27" t="str">
        <f t="shared" si="216"/>
        <v>📈Low Performer</v>
      </c>
      <c r="E3517" s="27" t="str" cm="1">
        <f t="array" ref="E3517">_xlfn.IFS(C3517&gt;= 4.5,"Excellent",C3517 &gt;=3.5,"Good",C3517&gt;=2.5,"Average",C3517&gt;= 1.5,"Below Avg",C3517&lt;1.5,"Poor")</f>
        <v>Average</v>
      </c>
      <c r="F3517" s="27" t="str">
        <f t="shared" si="217"/>
        <v>Developing</v>
      </c>
      <c r="G3517" s="58" t="str">
        <f t="shared" si="218"/>
        <v>30% Bonus</v>
      </c>
      <c r="H3517" s="60" t="str">
        <f t="shared" si="219"/>
        <v>Valid</v>
      </c>
    </row>
    <row r="3518" spans="1:8" x14ac:dyDescent="0.2">
      <c r="A3518" s="26" t="s">
        <v>10518</v>
      </c>
      <c r="B3518" s="26" t="s">
        <v>4847</v>
      </c>
      <c r="C3518" s="26">
        <v>3</v>
      </c>
      <c r="D3518" s="27" t="str">
        <f t="shared" si="216"/>
        <v>✅High Performer</v>
      </c>
      <c r="E3518" s="27" t="str" cm="1">
        <f t="array" ref="E3518">_xlfn.IFS(C3518&gt;= 4.5,"Excellent",C3518 &gt;=3.5,"Good",C3518&gt;=2.5,"Average",C3518&gt;= 1.5,"Below Avg",C3518&lt;1.5,"Poor")</f>
        <v>Average</v>
      </c>
      <c r="F3518" s="27" t="str">
        <f t="shared" si="217"/>
        <v>Developing</v>
      </c>
      <c r="G3518" s="58" t="str">
        <f t="shared" si="218"/>
        <v>30% Bonus</v>
      </c>
      <c r="H3518" s="60" t="str">
        <f t="shared" si="219"/>
        <v>Valid</v>
      </c>
    </row>
    <row r="3519" spans="1:8" x14ac:dyDescent="0.2">
      <c r="A3519" s="26" t="s">
        <v>10520</v>
      </c>
      <c r="B3519" s="26" t="s">
        <v>10521</v>
      </c>
      <c r="C3519" s="26">
        <v>1.18</v>
      </c>
      <c r="D3519" s="27" t="str">
        <f t="shared" si="216"/>
        <v>📈Low Performer</v>
      </c>
      <c r="E3519" s="27" t="str" cm="1">
        <f t="array" ref="E3519">_xlfn.IFS(C3519&gt;= 4.5,"Excellent",C3519 &gt;=3.5,"Good",C3519&gt;=2.5,"Average",C3519&gt;= 1.5,"Below Avg",C3519&lt;1.5,"Poor")</f>
        <v>Poor</v>
      </c>
      <c r="F3519" s="27" t="str">
        <f t="shared" si="217"/>
        <v>At Risk</v>
      </c>
      <c r="G3519" s="58" t="str">
        <f t="shared" si="218"/>
        <v>No Bonus</v>
      </c>
      <c r="H3519" s="60" t="str">
        <f t="shared" si="219"/>
        <v>Invalid</v>
      </c>
    </row>
    <row r="3520" spans="1:8" x14ac:dyDescent="0.2">
      <c r="A3520" s="26" t="s">
        <v>10524</v>
      </c>
      <c r="B3520" s="26" t="s">
        <v>3932</v>
      </c>
      <c r="C3520" s="26">
        <v>3.78</v>
      </c>
      <c r="D3520" s="27" t="str">
        <f t="shared" si="216"/>
        <v>✅High Performer</v>
      </c>
      <c r="E3520" s="27" t="str" cm="1">
        <f t="array" ref="E3520">_xlfn.IFS(C3520&gt;= 4.5,"Excellent",C3520 &gt;=3.5,"Good",C3520&gt;=2.5,"Average",C3520&gt;= 1.5,"Below Avg",C3520&lt;1.5,"Poor")</f>
        <v>Good</v>
      </c>
      <c r="F3520" s="27" t="str">
        <f t="shared" si="217"/>
        <v>Developing</v>
      </c>
      <c r="G3520" s="58" t="str">
        <f t="shared" si="218"/>
        <v>30% Bonus</v>
      </c>
      <c r="H3520" s="60" t="str">
        <f t="shared" si="219"/>
        <v>Valid</v>
      </c>
    </row>
    <row r="3521" spans="1:8" x14ac:dyDescent="0.2">
      <c r="A3521" s="26" t="s">
        <v>10526</v>
      </c>
      <c r="B3521" s="26" t="s">
        <v>10527</v>
      </c>
      <c r="C3521" s="26">
        <v>1.78</v>
      </c>
      <c r="D3521" s="27" t="str">
        <f t="shared" si="216"/>
        <v>📈Low Performer</v>
      </c>
      <c r="E3521" s="27" t="str" cm="1">
        <f t="array" ref="E3521">_xlfn.IFS(C3521&gt;= 4.5,"Excellent",C3521 &gt;=3.5,"Good",C3521&gt;=2.5,"Average",C3521&gt;= 1.5,"Below Avg",C3521&lt;1.5,"Poor")</f>
        <v>Below Avg</v>
      </c>
      <c r="F3521" s="27" t="str">
        <f t="shared" si="217"/>
        <v>At Risk</v>
      </c>
      <c r="G3521" s="58" t="str">
        <f t="shared" si="218"/>
        <v>No Bonus</v>
      </c>
      <c r="H3521" s="60" t="str">
        <f t="shared" si="219"/>
        <v>Invalid</v>
      </c>
    </row>
    <row r="3522" spans="1:8" x14ac:dyDescent="0.2">
      <c r="A3522" s="26" t="s">
        <v>10529</v>
      </c>
      <c r="B3522" s="26" t="s">
        <v>7232</v>
      </c>
      <c r="C3522" s="26">
        <v>2.1800000000000002</v>
      </c>
      <c r="D3522" s="27" t="str">
        <f t="shared" si="216"/>
        <v>📈Low Performer</v>
      </c>
      <c r="E3522" s="27" t="str" cm="1">
        <f t="array" ref="E3522">_xlfn.IFS(C3522&gt;= 4.5,"Excellent",C3522 &gt;=3.5,"Good",C3522&gt;=2.5,"Average",C3522&gt;= 1.5,"Below Avg",C3522&lt;1.5,"Poor")</f>
        <v>Below Avg</v>
      </c>
      <c r="F3522" s="27" t="str">
        <f t="shared" si="217"/>
        <v>At Risk</v>
      </c>
      <c r="G3522" s="58" t="str">
        <f t="shared" si="218"/>
        <v>No Bonus</v>
      </c>
      <c r="H3522" s="60" t="str">
        <f t="shared" si="219"/>
        <v>Valid</v>
      </c>
    </row>
    <row r="3523" spans="1:8" x14ac:dyDescent="0.2">
      <c r="A3523" s="26" t="s">
        <v>10531</v>
      </c>
      <c r="B3523" s="26" t="s">
        <v>2858</v>
      </c>
      <c r="C3523" s="26">
        <v>4.5</v>
      </c>
      <c r="D3523" s="27" t="str">
        <f t="shared" si="216"/>
        <v>✅High Performer</v>
      </c>
      <c r="E3523" s="27" t="str" cm="1">
        <f t="array" ref="E3523">_xlfn.IFS(C3523&gt;= 4.5,"Excellent",C3523 &gt;=3.5,"Good",C3523&gt;=2.5,"Average",C3523&gt;= 1.5,"Below Avg",C3523&lt;1.5,"Poor")</f>
        <v>Excellent</v>
      </c>
      <c r="F3523" s="27" t="str">
        <f t="shared" si="217"/>
        <v>Top Employee</v>
      </c>
      <c r="G3523" s="58" t="str">
        <f t="shared" si="218"/>
        <v>50% Bonus</v>
      </c>
      <c r="H3523" s="60" t="str">
        <f t="shared" si="219"/>
        <v>Valid</v>
      </c>
    </row>
    <row r="3524" spans="1:8" x14ac:dyDescent="0.2">
      <c r="A3524" s="26" t="s">
        <v>10533</v>
      </c>
      <c r="B3524" s="26" t="s">
        <v>2419</v>
      </c>
      <c r="C3524" s="26">
        <v>3.19</v>
      </c>
      <c r="D3524" s="27" t="str">
        <f t="shared" ref="D3524:D3587" si="220">IF($C3524&gt;=3,"✅High Performer","📈Low Performer")</f>
        <v>✅High Performer</v>
      </c>
      <c r="E3524" s="27" t="str" cm="1">
        <f t="array" ref="E3524">_xlfn.IFS(C3524&gt;= 4.5,"Excellent",C3524 &gt;=3.5,"Good",C3524&gt;=2.5,"Average",C3524&gt;= 1.5,"Below Avg",C3524&lt;1.5,"Poor")</f>
        <v>Average</v>
      </c>
      <c r="F3524" s="27" t="str">
        <f t="shared" ref="F3524:F3587" si="221">IF(C3524&gt;=4.5,"Top Employee",IF(C3524&gt;=2.5,"Developing","At Risk"))</f>
        <v>Developing</v>
      </c>
      <c r="G3524" s="58" t="str">
        <f t="shared" ref="G3524:G3587" si="222">IF(AND(C3524&gt;=4.5,C3524&lt;=5),"50% Bonus",IF(AND(C3524&gt;=2.5,C3524&lt;4.5),"30% Bonus","No Bonus"))</f>
        <v>30% Bonus</v>
      </c>
      <c r="H3524" s="60" t="str">
        <f t="shared" ref="H3524:H3587" si="223">IF(OR(C3524&lt;=2,C3524&gt;=5),"Invalid","Valid")</f>
        <v>Valid</v>
      </c>
    </row>
    <row r="3525" spans="1:8" x14ac:dyDescent="0.2">
      <c r="A3525" s="26" t="s">
        <v>10535</v>
      </c>
      <c r="B3525" s="26" t="s">
        <v>10536</v>
      </c>
      <c r="C3525" s="26">
        <v>2.85</v>
      </c>
      <c r="D3525" s="27" t="str">
        <f t="shared" si="220"/>
        <v>📈Low Performer</v>
      </c>
      <c r="E3525" s="27" t="str" cm="1">
        <f t="array" ref="E3525">_xlfn.IFS(C3525&gt;= 4.5,"Excellent",C3525 &gt;=3.5,"Good",C3525&gt;=2.5,"Average",C3525&gt;= 1.5,"Below Avg",C3525&lt;1.5,"Poor")</f>
        <v>Average</v>
      </c>
      <c r="F3525" s="27" t="str">
        <f t="shared" si="221"/>
        <v>Developing</v>
      </c>
      <c r="G3525" s="58" t="str">
        <f t="shared" si="222"/>
        <v>30% Bonus</v>
      </c>
      <c r="H3525" s="60" t="str">
        <f t="shared" si="223"/>
        <v>Valid</v>
      </c>
    </row>
    <row r="3526" spans="1:8" x14ac:dyDescent="0.2">
      <c r="A3526" s="26" t="s">
        <v>10539</v>
      </c>
      <c r="B3526" s="26" t="s">
        <v>8314</v>
      </c>
      <c r="C3526" s="26">
        <v>4.6399999999999997</v>
      </c>
      <c r="D3526" s="27" t="str">
        <f t="shared" si="220"/>
        <v>✅High Performer</v>
      </c>
      <c r="E3526" s="27" t="str" cm="1">
        <f t="array" ref="E3526">_xlfn.IFS(C3526&gt;= 4.5,"Excellent",C3526 &gt;=3.5,"Good",C3526&gt;=2.5,"Average",C3526&gt;= 1.5,"Below Avg",C3526&lt;1.5,"Poor")</f>
        <v>Excellent</v>
      </c>
      <c r="F3526" s="27" t="str">
        <f t="shared" si="221"/>
        <v>Top Employee</v>
      </c>
      <c r="G3526" s="58" t="str">
        <f t="shared" si="222"/>
        <v>50% Bonus</v>
      </c>
      <c r="H3526" s="60" t="str">
        <f t="shared" si="223"/>
        <v>Valid</v>
      </c>
    </row>
    <row r="3527" spans="1:8" x14ac:dyDescent="0.2">
      <c r="A3527" s="26" t="s">
        <v>10541</v>
      </c>
      <c r="B3527" s="26" t="s">
        <v>7671</v>
      </c>
      <c r="C3527" s="26">
        <v>2.17</v>
      </c>
      <c r="D3527" s="27" t="str">
        <f t="shared" si="220"/>
        <v>📈Low Performer</v>
      </c>
      <c r="E3527" s="27" t="str" cm="1">
        <f t="array" ref="E3527">_xlfn.IFS(C3527&gt;= 4.5,"Excellent",C3527 &gt;=3.5,"Good",C3527&gt;=2.5,"Average",C3527&gt;= 1.5,"Below Avg",C3527&lt;1.5,"Poor")</f>
        <v>Below Avg</v>
      </c>
      <c r="F3527" s="27" t="str">
        <f t="shared" si="221"/>
        <v>At Risk</v>
      </c>
      <c r="G3527" s="58" t="str">
        <f t="shared" si="222"/>
        <v>No Bonus</v>
      </c>
      <c r="H3527" s="60" t="str">
        <f t="shared" si="223"/>
        <v>Valid</v>
      </c>
    </row>
    <row r="3528" spans="1:8" x14ac:dyDescent="0.2">
      <c r="A3528" s="26" t="s">
        <v>10543</v>
      </c>
      <c r="B3528" s="26" t="s">
        <v>7908</v>
      </c>
      <c r="C3528" s="26">
        <v>4.87</v>
      </c>
      <c r="D3528" s="27" t="str">
        <f t="shared" si="220"/>
        <v>✅High Performer</v>
      </c>
      <c r="E3528" s="27" t="str" cm="1">
        <f t="array" ref="E3528">_xlfn.IFS(C3528&gt;= 4.5,"Excellent",C3528 &gt;=3.5,"Good",C3528&gt;=2.5,"Average",C3528&gt;= 1.5,"Below Avg",C3528&lt;1.5,"Poor")</f>
        <v>Excellent</v>
      </c>
      <c r="F3528" s="27" t="str">
        <f t="shared" si="221"/>
        <v>Top Employee</v>
      </c>
      <c r="G3528" s="58" t="str">
        <f t="shared" si="222"/>
        <v>50% Bonus</v>
      </c>
      <c r="H3528" s="60" t="str">
        <f t="shared" si="223"/>
        <v>Valid</v>
      </c>
    </row>
    <row r="3529" spans="1:8" x14ac:dyDescent="0.2">
      <c r="A3529" s="26" t="s">
        <v>10545</v>
      </c>
      <c r="B3529" s="26" t="s">
        <v>3205</v>
      </c>
      <c r="C3529" s="26">
        <v>3.49</v>
      </c>
      <c r="D3529" s="27" t="str">
        <f t="shared" si="220"/>
        <v>✅High Performer</v>
      </c>
      <c r="E3529" s="27" t="str" cm="1">
        <f t="array" ref="E3529">_xlfn.IFS(C3529&gt;= 4.5,"Excellent",C3529 &gt;=3.5,"Good",C3529&gt;=2.5,"Average",C3529&gt;= 1.5,"Below Avg",C3529&lt;1.5,"Poor")</f>
        <v>Average</v>
      </c>
      <c r="F3529" s="27" t="str">
        <f t="shared" si="221"/>
        <v>Developing</v>
      </c>
      <c r="G3529" s="58" t="str">
        <f t="shared" si="222"/>
        <v>30% Bonus</v>
      </c>
      <c r="H3529" s="60" t="str">
        <f t="shared" si="223"/>
        <v>Valid</v>
      </c>
    </row>
    <row r="3530" spans="1:8" x14ac:dyDescent="0.2">
      <c r="A3530" s="26" t="s">
        <v>10547</v>
      </c>
      <c r="B3530" s="26" t="s">
        <v>10548</v>
      </c>
      <c r="C3530" s="26">
        <v>1.88</v>
      </c>
      <c r="D3530" s="27" t="str">
        <f t="shared" si="220"/>
        <v>📈Low Performer</v>
      </c>
      <c r="E3530" s="27" t="str" cm="1">
        <f t="array" ref="E3530">_xlfn.IFS(C3530&gt;= 4.5,"Excellent",C3530 &gt;=3.5,"Good",C3530&gt;=2.5,"Average",C3530&gt;= 1.5,"Below Avg",C3530&lt;1.5,"Poor")</f>
        <v>Below Avg</v>
      </c>
      <c r="F3530" s="27" t="str">
        <f t="shared" si="221"/>
        <v>At Risk</v>
      </c>
      <c r="G3530" s="58" t="str">
        <f t="shared" si="222"/>
        <v>No Bonus</v>
      </c>
      <c r="H3530" s="60" t="str">
        <f t="shared" si="223"/>
        <v>Invalid</v>
      </c>
    </row>
    <row r="3531" spans="1:8" x14ac:dyDescent="0.2">
      <c r="A3531" s="26" t="s">
        <v>10550</v>
      </c>
      <c r="B3531" s="26" t="s">
        <v>10551</v>
      </c>
      <c r="C3531" s="26">
        <v>1.94</v>
      </c>
      <c r="D3531" s="27" t="str">
        <f t="shared" si="220"/>
        <v>📈Low Performer</v>
      </c>
      <c r="E3531" s="27" t="str" cm="1">
        <f t="array" ref="E3531">_xlfn.IFS(C3531&gt;= 4.5,"Excellent",C3531 &gt;=3.5,"Good",C3531&gt;=2.5,"Average",C3531&gt;= 1.5,"Below Avg",C3531&lt;1.5,"Poor")</f>
        <v>Below Avg</v>
      </c>
      <c r="F3531" s="27" t="str">
        <f t="shared" si="221"/>
        <v>At Risk</v>
      </c>
      <c r="G3531" s="58" t="str">
        <f t="shared" si="222"/>
        <v>No Bonus</v>
      </c>
      <c r="H3531" s="60" t="str">
        <f t="shared" si="223"/>
        <v>Invalid</v>
      </c>
    </row>
    <row r="3532" spans="1:8" x14ac:dyDescent="0.2">
      <c r="A3532" s="26" t="s">
        <v>10553</v>
      </c>
      <c r="B3532" s="26" t="s">
        <v>1012</v>
      </c>
      <c r="C3532" s="26">
        <v>2.97</v>
      </c>
      <c r="D3532" s="27" t="str">
        <f t="shared" si="220"/>
        <v>📈Low Performer</v>
      </c>
      <c r="E3532" s="27" t="str" cm="1">
        <f t="array" ref="E3532">_xlfn.IFS(C3532&gt;= 4.5,"Excellent",C3532 &gt;=3.5,"Good",C3532&gt;=2.5,"Average",C3532&gt;= 1.5,"Below Avg",C3532&lt;1.5,"Poor")</f>
        <v>Average</v>
      </c>
      <c r="F3532" s="27" t="str">
        <f t="shared" si="221"/>
        <v>Developing</v>
      </c>
      <c r="G3532" s="58" t="str">
        <f t="shared" si="222"/>
        <v>30% Bonus</v>
      </c>
      <c r="H3532" s="60" t="str">
        <f t="shared" si="223"/>
        <v>Valid</v>
      </c>
    </row>
    <row r="3533" spans="1:8" x14ac:dyDescent="0.2">
      <c r="A3533" s="26" t="s">
        <v>10555</v>
      </c>
      <c r="B3533" s="26" t="s">
        <v>10155</v>
      </c>
      <c r="C3533" s="26">
        <v>2.83</v>
      </c>
      <c r="D3533" s="27" t="str">
        <f t="shared" si="220"/>
        <v>📈Low Performer</v>
      </c>
      <c r="E3533" s="27" t="str" cm="1">
        <f t="array" ref="E3533">_xlfn.IFS(C3533&gt;= 4.5,"Excellent",C3533 &gt;=3.5,"Good",C3533&gt;=2.5,"Average",C3533&gt;= 1.5,"Below Avg",C3533&lt;1.5,"Poor")</f>
        <v>Average</v>
      </c>
      <c r="F3533" s="27" t="str">
        <f t="shared" si="221"/>
        <v>Developing</v>
      </c>
      <c r="G3533" s="58" t="str">
        <f t="shared" si="222"/>
        <v>30% Bonus</v>
      </c>
      <c r="H3533" s="60" t="str">
        <f t="shared" si="223"/>
        <v>Valid</v>
      </c>
    </row>
    <row r="3534" spans="1:8" x14ac:dyDescent="0.2">
      <c r="A3534" s="26" t="s">
        <v>10557</v>
      </c>
      <c r="B3534" s="26" t="s">
        <v>6822</v>
      </c>
      <c r="C3534" s="26">
        <v>3.76</v>
      </c>
      <c r="D3534" s="27" t="str">
        <f t="shared" si="220"/>
        <v>✅High Performer</v>
      </c>
      <c r="E3534" s="27" t="str" cm="1">
        <f t="array" ref="E3534">_xlfn.IFS(C3534&gt;= 4.5,"Excellent",C3534 &gt;=3.5,"Good",C3534&gt;=2.5,"Average",C3534&gt;= 1.5,"Below Avg",C3534&lt;1.5,"Poor")</f>
        <v>Good</v>
      </c>
      <c r="F3534" s="27" t="str">
        <f t="shared" si="221"/>
        <v>Developing</v>
      </c>
      <c r="G3534" s="58" t="str">
        <f t="shared" si="222"/>
        <v>30% Bonus</v>
      </c>
      <c r="H3534" s="60" t="str">
        <f t="shared" si="223"/>
        <v>Valid</v>
      </c>
    </row>
    <row r="3535" spans="1:8" x14ac:dyDescent="0.2">
      <c r="A3535" s="26" t="s">
        <v>10559</v>
      </c>
      <c r="B3535" s="26" t="s">
        <v>8512</v>
      </c>
      <c r="C3535" s="26">
        <v>2.31</v>
      </c>
      <c r="D3535" s="27" t="str">
        <f t="shared" si="220"/>
        <v>📈Low Performer</v>
      </c>
      <c r="E3535" s="27" t="str" cm="1">
        <f t="array" ref="E3535">_xlfn.IFS(C3535&gt;= 4.5,"Excellent",C3535 &gt;=3.5,"Good",C3535&gt;=2.5,"Average",C3535&gt;= 1.5,"Below Avg",C3535&lt;1.5,"Poor")</f>
        <v>Below Avg</v>
      </c>
      <c r="F3535" s="27" t="str">
        <f t="shared" si="221"/>
        <v>At Risk</v>
      </c>
      <c r="G3535" s="58" t="str">
        <f t="shared" si="222"/>
        <v>No Bonus</v>
      </c>
      <c r="H3535" s="60" t="str">
        <f t="shared" si="223"/>
        <v>Valid</v>
      </c>
    </row>
    <row r="3536" spans="1:8" x14ac:dyDescent="0.2">
      <c r="A3536" s="26" t="s">
        <v>10561</v>
      </c>
      <c r="B3536" s="26" t="s">
        <v>151</v>
      </c>
      <c r="C3536" s="26">
        <v>3.81</v>
      </c>
      <c r="D3536" s="27" t="str">
        <f t="shared" si="220"/>
        <v>✅High Performer</v>
      </c>
      <c r="E3536" s="27" t="str" cm="1">
        <f t="array" ref="E3536">_xlfn.IFS(C3536&gt;= 4.5,"Excellent",C3536 &gt;=3.5,"Good",C3536&gt;=2.5,"Average",C3536&gt;= 1.5,"Below Avg",C3536&lt;1.5,"Poor")</f>
        <v>Good</v>
      </c>
      <c r="F3536" s="27" t="str">
        <f t="shared" si="221"/>
        <v>Developing</v>
      </c>
      <c r="G3536" s="58" t="str">
        <f t="shared" si="222"/>
        <v>30% Bonus</v>
      </c>
      <c r="H3536" s="60" t="str">
        <f t="shared" si="223"/>
        <v>Valid</v>
      </c>
    </row>
    <row r="3537" spans="1:8" x14ac:dyDescent="0.2">
      <c r="A3537" s="26" t="s">
        <v>10563</v>
      </c>
      <c r="B3537" s="26" t="s">
        <v>5727</v>
      </c>
      <c r="C3537" s="26">
        <v>2.67</v>
      </c>
      <c r="D3537" s="27" t="str">
        <f t="shared" si="220"/>
        <v>📈Low Performer</v>
      </c>
      <c r="E3537" s="27" t="str" cm="1">
        <f t="array" ref="E3537">_xlfn.IFS(C3537&gt;= 4.5,"Excellent",C3537 &gt;=3.5,"Good",C3537&gt;=2.5,"Average",C3537&gt;= 1.5,"Below Avg",C3537&lt;1.5,"Poor")</f>
        <v>Average</v>
      </c>
      <c r="F3537" s="27" t="str">
        <f t="shared" si="221"/>
        <v>Developing</v>
      </c>
      <c r="G3537" s="58" t="str">
        <f t="shared" si="222"/>
        <v>30% Bonus</v>
      </c>
      <c r="H3537" s="60" t="str">
        <f t="shared" si="223"/>
        <v>Valid</v>
      </c>
    </row>
    <row r="3538" spans="1:8" x14ac:dyDescent="0.2">
      <c r="A3538" s="26" t="s">
        <v>10565</v>
      </c>
      <c r="B3538" s="26" t="s">
        <v>10566</v>
      </c>
      <c r="C3538" s="26">
        <v>1.26</v>
      </c>
      <c r="D3538" s="27" t="str">
        <f t="shared" si="220"/>
        <v>📈Low Performer</v>
      </c>
      <c r="E3538" s="27" t="str" cm="1">
        <f t="array" ref="E3538">_xlfn.IFS(C3538&gt;= 4.5,"Excellent",C3538 &gt;=3.5,"Good",C3538&gt;=2.5,"Average",C3538&gt;= 1.5,"Below Avg",C3538&lt;1.5,"Poor")</f>
        <v>Poor</v>
      </c>
      <c r="F3538" s="27" t="str">
        <f t="shared" si="221"/>
        <v>At Risk</v>
      </c>
      <c r="G3538" s="58" t="str">
        <f t="shared" si="222"/>
        <v>No Bonus</v>
      </c>
      <c r="H3538" s="60" t="str">
        <f t="shared" si="223"/>
        <v>Invalid</v>
      </c>
    </row>
    <row r="3539" spans="1:8" x14ac:dyDescent="0.2">
      <c r="A3539" s="26" t="s">
        <v>10569</v>
      </c>
      <c r="B3539" s="26" t="s">
        <v>10570</v>
      </c>
      <c r="C3539" s="26">
        <v>4.04</v>
      </c>
      <c r="D3539" s="27" t="str">
        <f t="shared" si="220"/>
        <v>✅High Performer</v>
      </c>
      <c r="E3539" s="27" t="str" cm="1">
        <f t="array" ref="E3539">_xlfn.IFS(C3539&gt;= 4.5,"Excellent",C3539 &gt;=3.5,"Good",C3539&gt;=2.5,"Average",C3539&gt;= 1.5,"Below Avg",C3539&lt;1.5,"Poor")</f>
        <v>Good</v>
      </c>
      <c r="F3539" s="27" t="str">
        <f t="shared" si="221"/>
        <v>Developing</v>
      </c>
      <c r="G3539" s="58" t="str">
        <f t="shared" si="222"/>
        <v>30% Bonus</v>
      </c>
      <c r="H3539" s="60" t="str">
        <f t="shared" si="223"/>
        <v>Valid</v>
      </c>
    </row>
    <row r="3540" spans="1:8" x14ac:dyDescent="0.2">
      <c r="A3540" s="26" t="s">
        <v>10572</v>
      </c>
      <c r="B3540" s="26" t="s">
        <v>4347</v>
      </c>
      <c r="C3540" s="26">
        <v>2.67</v>
      </c>
      <c r="D3540" s="27" t="str">
        <f t="shared" si="220"/>
        <v>📈Low Performer</v>
      </c>
      <c r="E3540" s="27" t="str" cm="1">
        <f t="array" ref="E3540">_xlfn.IFS(C3540&gt;= 4.5,"Excellent",C3540 &gt;=3.5,"Good",C3540&gt;=2.5,"Average",C3540&gt;= 1.5,"Below Avg",C3540&lt;1.5,"Poor")</f>
        <v>Average</v>
      </c>
      <c r="F3540" s="27" t="str">
        <f t="shared" si="221"/>
        <v>Developing</v>
      </c>
      <c r="G3540" s="58" t="str">
        <f t="shared" si="222"/>
        <v>30% Bonus</v>
      </c>
      <c r="H3540" s="60" t="str">
        <f t="shared" si="223"/>
        <v>Valid</v>
      </c>
    </row>
    <row r="3541" spans="1:8" x14ac:dyDescent="0.2">
      <c r="A3541" s="26" t="s">
        <v>10574</v>
      </c>
      <c r="B3541" s="26" t="s">
        <v>3732</v>
      </c>
      <c r="C3541" s="26">
        <v>4.6900000000000004</v>
      </c>
      <c r="D3541" s="27" t="str">
        <f t="shared" si="220"/>
        <v>✅High Performer</v>
      </c>
      <c r="E3541" s="27" t="str" cm="1">
        <f t="array" ref="E3541">_xlfn.IFS(C3541&gt;= 4.5,"Excellent",C3541 &gt;=3.5,"Good",C3541&gt;=2.5,"Average",C3541&gt;= 1.5,"Below Avg",C3541&lt;1.5,"Poor")</f>
        <v>Excellent</v>
      </c>
      <c r="F3541" s="27" t="str">
        <f t="shared" si="221"/>
        <v>Top Employee</v>
      </c>
      <c r="G3541" s="58" t="str">
        <f t="shared" si="222"/>
        <v>50% Bonus</v>
      </c>
      <c r="H3541" s="60" t="str">
        <f t="shared" si="223"/>
        <v>Valid</v>
      </c>
    </row>
    <row r="3542" spans="1:8" x14ac:dyDescent="0.2">
      <c r="A3542" s="26" t="s">
        <v>10576</v>
      </c>
      <c r="B3542" s="26" t="s">
        <v>7545</v>
      </c>
      <c r="C3542" s="26">
        <v>2.7</v>
      </c>
      <c r="D3542" s="27" t="str">
        <f t="shared" si="220"/>
        <v>📈Low Performer</v>
      </c>
      <c r="E3542" s="27" t="str" cm="1">
        <f t="array" ref="E3542">_xlfn.IFS(C3542&gt;= 4.5,"Excellent",C3542 &gt;=3.5,"Good",C3542&gt;=2.5,"Average",C3542&gt;= 1.5,"Below Avg",C3542&lt;1.5,"Poor")</f>
        <v>Average</v>
      </c>
      <c r="F3542" s="27" t="str">
        <f t="shared" si="221"/>
        <v>Developing</v>
      </c>
      <c r="G3542" s="58" t="str">
        <f t="shared" si="222"/>
        <v>30% Bonus</v>
      </c>
      <c r="H3542" s="60" t="str">
        <f t="shared" si="223"/>
        <v>Valid</v>
      </c>
    </row>
    <row r="3543" spans="1:8" x14ac:dyDescent="0.2">
      <c r="A3543" s="26" t="s">
        <v>10578</v>
      </c>
      <c r="B3543" s="26" t="s">
        <v>10579</v>
      </c>
      <c r="C3543" s="26">
        <v>3.03</v>
      </c>
      <c r="D3543" s="27" t="str">
        <f t="shared" si="220"/>
        <v>✅High Performer</v>
      </c>
      <c r="E3543" s="27" t="str" cm="1">
        <f t="array" ref="E3543">_xlfn.IFS(C3543&gt;= 4.5,"Excellent",C3543 &gt;=3.5,"Good",C3543&gt;=2.5,"Average",C3543&gt;= 1.5,"Below Avg",C3543&lt;1.5,"Poor")</f>
        <v>Average</v>
      </c>
      <c r="F3543" s="27" t="str">
        <f t="shared" si="221"/>
        <v>Developing</v>
      </c>
      <c r="G3543" s="58" t="str">
        <f t="shared" si="222"/>
        <v>30% Bonus</v>
      </c>
      <c r="H3543" s="60" t="str">
        <f t="shared" si="223"/>
        <v>Valid</v>
      </c>
    </row>
    <row r="3544" spans="1:8" x14ac:dyDescent="0.2">
      <c r="A3544" s="26" t="s">
        <v>10582</v>
      </c>
      <c r="B3544" s="26" t="s">
        <v>8633</v>
      </c>
      <c r="C3544" s="26">
        <v>3.56</v>
      </c>
      <c r="D3544" s="27" t="str">
        <f t="shared" si="220"/>
        <v>✅High Performer</v>
      </c>
      <c r="E3544" s="27" t="str" cm="1">
        <f t="array" ref="E3544">_xlfn.IFS(C3544&gt;= 4.5,"Excellent",C3544 &gt;=3.5,"Good",C3544&gt;=2.5,"Average",C3544&gt;= 1.5,"Below Avg",C3544&lt;1.5,"Poor")</f>
        <v>Good</v>
      </c>
      <c r="F3544" s="27" t="str">
        <f t="shared" si="221"/>
        <v>Developing</v>
      </c>
      <c r="G3544" s="58" t="str">
        <f t="shared" si="222"/>
        <v>30% Bonus</v>
      </c>
      <c r="H3544" s="60" t="str">
        <f t="shared" si="223"/>
        <v>Valid</v>
      </c>
    </row>
    <row r="3545" spans="1:8" x14ac:dyDescent="0.2">
      <c r="A3545" s="26" t="s">
        <v>10584</v>
      </c>
      <c r="B3545" s="26" t="s">
        <v>1083</v>
      </c>
      <c r="C3545" s="26">
        <v>3.8</v>
      </c>
      <c r="D3545" s="27" t="str">
        <f t="shared" si="220"/>
        <v>✅High Performer</v>
      </c>
      <c r="E3545" s="27" t="str" cm="1">
        <f t="array" ref="E3545">_xlfn.IFS(C3545&gt;= 4.5,"Excellent",C3545 &gt;=3.5,"Good",C3545&gt;=2.5,"Average",C3545&gt;= 1.5,"Below Avg",C3545&lt;1.5,"Poor")</f>
        <v>Good</v>
      </c>
      <c r="F3545" s="27" t="str">
        <f t="shared" si="221"/>
        <v>Developing</v>
      </c>
      <c r="G3545" s="58" t="str">
        <f t="shared" si="222"/>
        <v>30% Bonus</v>
      </c>
      <c r="H3545" s="60" t="str">
        <f t="shared" si="223"/>
        <v>Valid</v>
      </c>
    </row>
    <row r="3546" spans="1:8" x14ac:dyDescent="0.2">
      <c r="A3546" s="26" t="s">
        <v>10586</v>
      </c>
      <c r="B3546" s="26" t="s">
        <v>4923</v>
      </c>
      <c r="C3546" s="26">
        <v>2.2599999999999998</v>
      </c>
      <c r="D3546" s="27" t="str">
        <f t="shared" si="220"/>
        <v>📈Low Performer</v>
      </c>
      <c r="E3546" s="27" t="str" cm="1">
        <f t="array" ref="E3546">_xlfn.IFS(C3546&gt;= 4.5,"Excellent",C3546 &gt;=3.5,"Good",C3546&gt;=2.5,"Average",C3546&gt;= 1.5,"Below Avg",C3546&lt;1.5,"Poor")</f>
        <v>Below Avg</v>
      </c>
      <c r="F3546" s="27" t="str">
        <f t="shared" si="221"/>
        <v>At Risk</v>
      </c>
      <c r="G3546" s="58" t="str">
        <f t="shared" si="222"/>
        <v>No Bonus</v>
      </c>
      <c r="H3546" s="60" t="str">
        <f t="shared" si="223"/>
        <v>Valid</v>
      </c>
    </row>
    <row r="3547" spans="1:8" x14ac:dyDescent="0.2">
      <c r="A3547" s="26" t="s">
        <v>10588</v>
      </c>
      <c r="B3547" s="26" t="s">
        <v>3780</v>
      </c>
      <c r="C3547" s="26">
        <v>3</v>
      </c>
      <c r="D3547" s="27" t="str">
        <f t="shared" si="220"/>
        <v>✅High Performer</v>
      </c>
      <c r="E3547" s="27" t="str" cm="1">
        <f t="array" ref="E3547">_xlfn.IFS(C3547&gt;= 4.5,"Excellent",C3547 &gt;=3.5,"Good",C3547&gt;=2.5,"Average",C3547&gt;= 1.5,"Below Avg",C3547&lt;1.5,"Poor")</f>
        <v>Average</v>
      </c>
      <c r="F3547" s="27" t="str">
        <f t="shared" si="221"/>
        <v>Developing</v>
      </c>
      <c r="G3547" s="58" t="str">
        <f t="shared" si="222"/>
        <v>30% Bonus</v>
      </c>
      <c r="H3547" s="60" t="str">
        <f t="shared" si="223"/>
        <v>Valid</v>
      </c>
    </row>
    <row r="3548" spans="1:8" x14ac:dyDescent="0.2">
      <c r="A3548" s="26" t="s">
        <v>10591</v>
      </c>
      <c r="B3548" s="26" t="s">
        <v>1661</v>
      </c>
      <c r="C3548" s="26">
        <v>1.57</v>
      </c>
      <c r="D3548" s="27" t="str">
        <f t="shared" si="220"/>
        <v>📈Low Performer</v>
      </c>
      <c r="E3548" s="27" t="str" cm="1">
        <f t="array" ref="E3548">_xlfn.IFS(C3548&gt;= 4.5,"Excellent",C3548 &gt;=3.5,"Good",C3548&gt;=2.5,"Average",C3548&gt;= 1.5,"Below Avg",C3548&lt;1.5,"Poor")</f>
        <v>Below Avg</v>
      </c>
      <c r="F3548" s="27" t="str">
        <f t="shared" si="221"/>
        <v>At Risk</v>
      </c>
      <c r="G3548" s="58" t="str">
        <f t="shared" si="222"/>
        <v>No Bonus</v>
      </c>
      <c r="H3548" s="60" t="str">
        <f t="shared" si="223"/>
        <v>Invalid</v>
      </c>
    </row>
    <row r="3549" spans="1:8" x14ac:dyDescent="0.2">
      <c r="A3549" s="26" t="s">
        <v>10593</v>
      </c>
      <c r="B3549" s="26" t="s">
        <v>7610</v>
      </c>
      <c r="C3549" s="26">
        <v>2</v>
      </c>
      <c r="D3549" s="27" t="str">
        <f t="shared" si="220"/>
        <v>📈Low Performer</v>
      </c>
      <c r="E3549" s="27" t="str" cm="1">
        <f t="array" ref="E3549">_xlfn.IFS(C3549&gt;= 4.5,"Excellent",C3549 &gt;=3.5,"Good",C3549&gt;=2.5,"Average",C3549&gt;= 1.5,"Below Avg",C3549&lt;1.5,"Poor")</f>
        <v>Below Avg</v>
      </c>
      <c r="F3549" s="27" t="str">
        <f t="shared" si="221"/>
        <v>At Risk</v>
      </c>
      <c r="G3549" s="58" t="str">
        <f t="shared" si="222"/>
        <v>No Bonus</v>
      </c>
      <c r="H3549" s="60" t="str">
        <f t="shared" si="223"/>
        <v>Invalid</v>
      </c>
    </row>
    <row r="3550" spans="1:8" x14ac:dyDescent="0.2">
      <c r="A3550" s="26" t="s">
        <v>10596</v>
      </c>
      <c r="B3550" s="26" t="s">
        <v>10597</v>
      </c>
      <c r="C3550" s="26">
        <v>3.68</v>
      </c>
      <c r="D3550" s="27" t="str">
        <f t="shared" si="220"/>
        <v>✅High Performer</v>
      </c>
      <c r="E3550" s="27" t="str" cm="1">
        <f t="array" ref="E3550">_xlfn.IFS(C3550&gt;= 4.5,"Excellent",C3550 &gt;=3.5,"Good",C3550&gt;=2.5,"Average",C3550&gt;= 1.5,"Below Avg",C3550&lt;1.5,"Poor")</f>
        <v>Good</v>
      </c>
      <c r="F3550" s="27" t="str">
        <f t="shared" si="221"/>
        <v>Developing</v>
      </c>
      <c r="G3550" s="58" t="str">
        <f t="shared" si="222"/>
        <v>30% Bonus</v>
      </c>
      <c r="H3550" s="60" t="str">
        <f t="shared" si="223"/>
        <v>Valid</v>
      </c>
    </row>
    <row r="3551" spans="1:8" x14ac:dyDescent="0.2">
      <c r="A3551" s="26" t="s">
        <v>10599</v>
      </c>
      <c r="B3551" s="26" t="s">
        <v>2619</v>
      </c>
      <c r="C3551" s="26">
        <v>2.4700000000000002</v>
      </c>
      <c r="D3551" s="27" t="str">
        <f t="shared" si="220"/>
        <v>📈Low Performer</v>
      </c>
      <c r="E3551" s="27" t="str" cm="1">
        <f t="array" ref="E3551">_xlfn.IFS(C3551&gt;= 4.5,"Excellent",C3551 &gt;=3.5,"Good",C3551&gt;=2.5,"Average",C3551&gt;= 1.5,"Below Avg",C3551&lt;1.5,"Poor")</f>
        <v>Below Avg</v>
      </c>
      <c r="F3551" s="27" t="str">
        <f t="shared" si="221"/>
        <v>At Risk</v>
      </c>
      <c r="G3551" s="58" t="str">
        <f t="shared" si="222"/>
        <v>No Bonus</v>
      </c>
      <c r="H3551" s="60" t="str">
        <f t="shared" si="223"/>
        <v>Valid</v>
      </c>
    </row>
    <row r="3552" spans="1:8" x14ac:dyDescent="0.2">
      <c r="A3552" s="26" t="s">
        <v>10602</v>
      </c>
      <c r="B3552" s="26" t="s">
        <v>2816</v>
      </c>
      <c r="C3552" s="26">
        <v>4.25</v>
      </c>
      <c r="D3552" s="27" t="str">
        <f t="shared" si="220"/>
        <v>✅High Performer</v>
      </c>
      <c r="E3552" s="27" t="str" cm="1">
        <f t="array" ref="E3552">_xlfn.IFS(C3552&gt;= 4.5,"Excellent",C3552 &gt;=3.5,"Good",C3552&gt;=2.5,"Average",C3552&gt;= 1.5,"Below Avg",C3552&lt;1.5,"Poor")</f>
        <v>Good</v>
      </c>
      <c r="F3552" s="27" t="str">
        <f t="shared" si="221"/>
        <v>Developing</v>
      </c>
      <c r="G3552" s="58" t="str">
        <f t="shared" si="222"/>
        <v>30% Bonus</v>
      </c>
      <c r="H3552" s="60" t="str">
        <f t="shared" si="223"/>
        <v>Valid</v>
      </c>
    </row>
    <row r="3553" spans="1:8" x14ac:dyDescent="0.2">
      <c r="A3553" s="26" t="s">
        <v>10604</v>
      </c>
      <c r="B3553" s="26" t="s">
        <v>3725</v>
      </c>
      <c r="C3553" s="26">
        <v>2.2400000000000002</v>
      </c>
      <c r="D3553" s="27" t="str">
        <f t="shared" si="220"/>
        <v>📈Low Performer</v>
      </c>
      <c r="E3553" s="27" t="str" cm="1">
        <f t="array" ref="E3553">_xlfn.IFS(C3553&gt;= 4.5,"Excellent",C3553 &gt;=3.5,"Good",C3553&gt;=2.5,"Average",C3553&gt;= 1.5,"Below Avg",C3553&lt;1.5,"Poor")</f>
        <v>Below Avg</v>
      </c>
      <c r="F3553" s="27" t="str">
        <f t="shared" si="221"/>
        <v>At Risk</v>
      </c>
      <c r="G3553" s="58" t="str">
        <f t="shared" si="222"/>
        <v>No Bonus</v>
      </c>
      <c r="H3553" s="60" t="str">
        <f t="shared" si="223"/>
        <v>Valid</v>
      </c>
    </row>
    <row r="3554" spans="1:8" x14ac:dyDescent="0.2">
      <c r="A3554" s="26" t="s">
        <v>10606</v>
      </c>
      <c r="B3554" s="26" t="s">
        <v>5283</v>
      </c>
      <c r="C3554" s="26">
        <v>3.63</v>
      </c>
      <c r="D3554" s="27" t="str">
        <f t="shared" si="220"/>
        <v>✅High Performer</v>
      </c>
      <c r="E3554" s="27" t="str" cm="1">
        <f t="array" ref="E3554">_xlfn.IFS(C3554&gt;= 4.5,"Excellent",C3554 &gt;=3.5,"Good",C3554&gt;=2.5,"Average",C3554&gt;= 1.5,"Below Avg",C3554&lt;1.5,"Poor")</f>
        <v>Good</v>
      </c>
      <c r="F3554" s="27" t="str">
        <f t="shared" si="221"/>
        <v>Developing</v>
      </c>
      <c r="G3554" s="58" t="str">
        <f t="shared" si="222"/>
        <v>30% Bonus</v>
      </c>
      <c r="H3554" s="60" t="str">
        <f t="shared" si="223"/>
        <v>Valid</v>
      </c>
    </row>
    <row r="3555" spans="1:8" x14ac:dyDescent="0.2">
      <c r="A3555" s="26" t="s">
        <v>10608</v>
      </c>
      <c r="B3555" s="26" t="s">
        <v>8962</v>
      </c>
      <c r="C3555" s="26">
        <v>2.52</v>
      </c>
      <c r="D3555" s="27" t="str">
        <f t="shared" si="220"/>
        <v>📈Low Performer</v>
      </c>
      <c r="E3555" s="27" t="str" cm="1">
        <f t="array" ref="E3555">_xlfn.IFS(C3555&gt;= 4.5,"Excellent",C3555 &gt;=3.5,"Good",C3555&gt;=2.5,"Average",C3555&gt;= 1.5,"Below Avg",C3555&lt;1.5,"Poor")</f>
        <v>Average</v>
      </c>
      <c r="F3555" s="27" t="str">
        <f t="shared" si="221"/>
        <v>Developing</v>
      </c>
      <c r="G3555" s="58" t="str">
        <f t="shared" si="222"/>
        <v>30% Bonus</v>
      </c>
      <c r="H3555" s="60" t="str">
        <f t="shared" si="223"/>
        <v>Valid</v>
      </c>
    </row>
    <row r="3556" spans="1:8" x14ac:dyDescent="0.2">
      <c r="A3556" s="26" t="s">
        <v>10610</v>
      </c>
      <c r="B3556" s="26" t="s">
        <v>3225</v>
      </c>
      <c r="C3556" s="26">
        <v>2.66</v>
      </c>
      <c r="D3556" s="27" t="str">
        <f t="shared" si="220"/>
        <v>📈Low Performer</v>
      </c>
      <c r="E3556" s="27" t="str" cm="1">
        <f t="array" ref="E3556">_xlfn.IFS(C3556&gt;= 4.5,"Excellent",C3556 &gt;=3.5,"Good",C3556&gt;=2.5,"Average",C3556&gt;= 1.5,"Below Avg",C3556&lt;1.5,"Poor")</f>
        <v>Average</v>
      </c>
      <c r="F3556" s="27" t="str">
        <f t="shared" si="221"/>
        <v>Developing</v>
      </c>
      <c r="G3556" s="58" t="str">
        <f t="shared" si="222"/>
        <v>30% Bonus</v>
      </c>
      <c r="H3556" s="60" t="str">
        <f t="shared" si="223"/>
        <v>Valid</v>
      </c>
    </row>
    <row r="3557" spans="1:8" x14ac:dyDescent="0.2">
      <c r="A3557" s="26" t="s">
        <v>10612</v>
      </c>
      <c r="B3557" s="26" t="s">
        <v>4434</v>
      </c>
      <c r="C3557" s="26">
        <v>1.08</v>
      </c>
      <c r="D3557" s="27" t="str">
        <f t="shared" si="220"/>
        <v>📈Low Performer</v>
      </c>
      <c r="E3557" s="27" t="str" cm="1">
        <f t="array" ref="E3557">_xlfn.IFS(C3557&gt;= 4.5,"Excellent",C3557 &gt;=3.5,"Good",C3557&gt;=2.5,"Average",C3557&gt;= 1.5,"Below Avg",C3557&lt;1.5,"Poor")</f>
        <v>Poor</v>
      </c>
      <c r="F3557" s="27" t="str">
        <f t="shared" si="221"/>
        <v>At Risk</v>
      </c>
      <c r="G3557" s="58" t="str">
        <f t="shared" si="222"/>
        <v>No Bonus</v>
      </c>
      <c r="H3557" s="60" t="str">
        <f t="shared" si="223"/>
        <v>Invalid</v>
      </c>
    </row>
    <row r="3558" spans="1:8" x14ac:dyDescent="0.2">
      <c r="A3558" s="26" t="s">
        <v>10614</v>
      </c>
      <c r="B3558" s="26" t="s">
        <v>10615</v>
      </c>
      <c r="C3558" s="26">
        <v>2.34</v>
      </c>
      <c r="D3558" s="27" t="str">
        <f t="shared" si="220"/>
        <v>📈Low Performer</v>
      </c>
      <c r="E3558" s="27" t="str" cm="1">
        <f t="array" ref="E3558">_xlfn.IFS(C3558&gt;= 4.5,"Excellent",C3558 &gt;=3.5,"Good",C3558&gt;=2.5,"Average",C3558&gt;= 1.5,"Below Avg",C3558&lt;1.5,"Poor")</f>
        <v>Below Avg</v>
      </c>
      <c r="F3558" s="27" t="str">
        <f t="shared" si="221"/>
        <v>At Risk</v>
      </c>
      <c r="G3558" s="58" t="str">
        <f t="shared" si="222"/>
        <v>No Bonus</v>
      </c>
      <c r="H3558" s="60" t="str">
        <f t="shared" si="223"/>
        <v>Valid</v>
      </c>
    </row>
    <row r="3559" spans="1:8" x14ac:dyDescent="0.2">
      <c r="A3559" s="26" t="s">
        <v>10617</v>
      </c>
      <c r="B3559" s="26" t="s">
        <v>1671</v>
      </c>
      <c r="C3559" s="26">
        <v>3.37</v>
      </c>
      <c r="D3559" s="27" t="str">
        <f t="shared" si="220"/>
        <v>✅High Performer</v>
      </c>
      <c r="E3559" s="27" t="str" cm="1">
        <f t="array" ref="E3559">_xlfn.IFS(C3559&gt;= 4.5,"Excellent",C3559 &gt;=3.5,"Good",C3559&gt;=2.5,"Average",C3559&gt;= 1.5,"Below Avg",C3559&lt;1.5,"Poor")</f>
        <v>Average</v>
      </c>
      <c r="F3559" s="27" t="str">
        <f t="shared" si="221"/>
        <v>Developing</v>
      </c>
      <c r="G3559" s="58" t="str">
        <f t="shared" si="222"/>
        <v>30% Bonus</v>
      </c>
      <c r="H3559" s="60" t="str">
        <f t="shared" si="223"/>
        <v>Valid</v>
      </c>
    </row>
    <row r="3560" spans="1:8" x14ac:dyDescent="0.2">
      <c r="A3560" s="26" t="s">
        <v>10619</v>
      </c>
      <c r="B3560" s="26" t="s">
        <v>882</v>
      </c>
      <c r="C3560" s="26">
        <v>3.88</v>
      </c>
      <c r="D3560" s="27" t="str">
        <f t="shared" si="220"/>
        <v>✅High Performer</v>
      </c>
      <c r="E3560" s="27" t="str" cm="1">
        <f t="array" ref="E3560">_xlfn.IFS(C3560&gt;= 4.5,"Excellent",C3560 &gt;=3.5,"Good",C3560&gt;=2.5,"Average",C3560&gt;= 1.5,"Below Avg",C3560&lt;1.5,"Poor")</f>
        <v>Good</v>
      </c>
      <c r="F3560" s="27" t="str">
        <f t="shared" si="221"/>
        <v>Developing</v>
      </c>
      <c r="G3560" s="58" t="str">
        <f t="shared" si="222"/>
        <v>30% Bonus</v>
      </c>
      <c r="H3560" s="60" t="str">
        <f t="shared" si="223"/>
        <v>Valid</v>
      </c>
    </row>
    <row r="3561" spans="1:8" x14ac:dyDescent="0.2">
      <c r="A3561" s="26" t="s">
        <v>10621</v>
      </c>
      <c r="B3561" s="26" t="s">
        <v>171</v>
      </c>
      <c r="C3561" s="26">
        <v>3.68</v>
      </c>
      <c r="D3561" s="27" t="str">
        <f t="shared" si="220"/>
        <v>✅High Performer</v>
      </c>
      <c r="E3561" s="27" t="str" cm="1">
        <f t="array" ref="E3561">_xlfn.IFS(C3561&gt;= 4.5,"Excellent",C3561 &gt;=3.5,"Good",C3561&gt;=2.5,"Average",C3561&gt;= 1.5,"Below Avg",C3561&lt;1.5,"Poor")</f>
        <v>Good</v>
      </c>
      <c r="F3561" s="27" t="str">
        <f t="shared" si="221"/>
        <v>Developing</v>
      </c>
      <c r="G3561" s="58" t="str">
        <f t="shared" si="222"/>
        <v>30% Bonus</v>
      </c>
      <c r="H3561" s="60" t="str">
        <f t="shared" si="223"/>
        <v>Valid</v>
      </c>
    </row>
    <row r="3562" spans="1:8" x14ac:dyDescent="0.2">
      <c r="A3562" s="26" t="s">
        <v>10623</v>
      </c>
      <c r="B3562" s="26" t="s">
        <v>10624</v>
      </c>
      <c r="C3562" s="26">
        <v>1.77</v>
      </c>
      <c r="D3562" s="27" t="str">
        <f t="shared" si="220"/>
        <v>📈Low Performer</v>
      </c>
      <c r="E3562" s="27" t="str" cm="1">
        <f t="array" ref="E3562">_xlfn.IFS(C3562&gt;= 4.5,"Excellent",C3562 &gt;=3.5,"Good",C3562&gt;=2.5,"Average",C3562&gt;= 1.5,"Below Avg",C3562&lt;1.5,"Poor")</f>
        <v>Below Avg</v>
      </c>
      <c r="F3562" s="27" t="str">
        <f t="shared" si="221"/>
        <v>At Risk</v>
      </c>
      <c r="G3562" s="58" t="str">
        <f t="shared" si="222"/>
        <v>No Bonus</v>
      </c>
      <c r="H3562" s="60" t="str">
        <f t="shared" si="223"/>
        <v>Invalid</v>
      </c>
    </row>
    <row r="3563" spans="1:8" x14ac:dyDescent="0.2">
      <c r="A3563" s="26" t="s">
        <v>10626</v>
      </c>
      <c r="B3563" s="26" t="s">
        <v>10627</v>
      </c>
      <c r="C3563" s="26">
        <v>1.45</v>
      </c>
      <c r="D3563" s="27" t="str">
        <f t="shared" si="220"/>
        <v>📈Low Performer</v>
      </c>
      <c r="E3563" s="27" t="str" cm="1">
        <f t="array" ref="E3563">_xlfn.IFS(C3563&gt;= 4.5,"Excellent",C3563 &gt;=3.5,"Good",C3563&gt;=2.5,"Average",C3563&gt;= 1.5,"Below Avg",C3563&lt;1.5,"Poor")</f>
        <v>Poor</v>
      </c>
      <c r="F3563" s="27" t="str">
        <f t="shared" si="221"/>
        <v>At Risk</v>
      </c>
      <c r="G3563" s="58" t="str">
        <f t="shared" si="222"/>
        <v>No Bonus</v>
      </c>
      <c r="H3563" s="60" t="str">
        <f t="shared" si="223"/>
        <v>Invalid</v>
      </c>
    </row>
    <row r="3564" spans="1:8" x14ac:dyDescent="0.2">
      <c r="A3564" s="26" t="s">
        <v>10629</v>
      </c>
      <c r="B3564" s="26" t="s">
        <v>10630</v>
      </c>
      <c r="C3564" s="26">
        <v>3.67</v>
      </c>
      <c r="D3564" s="27" t="str">
        <f t="shared" si="220"/>
        <v>✅High Performer</v>
      </c>
      <c r="E3564" s="27" t="str" cm="1">
        <f t="array" ref="E3564">_xlfn.IFS(C3564&gt;= 4.5,"Excellent",C3564 &gt;=3.5,"Good",C3564&gt;=2.5,"Average",C3564&gt;= 1.5,"Below Avg",C3564&lt;1.5,"Poor")</f>
        <v>Good</v>
      </c>
      <c r="F3564" s="27" t="str">
        <f t="shared" si="221"/>
        <v>Developing</v>
      </c>
      <c r="G3564" s="58" t="str">
        <f t="shared" si="222"/>
        <v>30% Bonus</v>
      </c>
      <c r="H3564" s="60" t="str">
        <f t="shared" si="223"/>
        <v>Valid</v>
      </c>
    </row>
    <row r="3565" spans="1:8" x14ac:dyDescent="0.2">
      <c r="A3565" s="26" t="s">
        <v>10633</v>
      </c>
      <c r="B3565" s="26" t="s">
        <v>10634</v>
      </c>
      <c r="C3565" s="26">
        <v>3.83</v>
      </c>
      <c r="D3565" s="27" t="str">
        <f t="shared" si="220"/>
        <v>✅High Performer</v>
      </c>
      <c r="E3565" s="27" t="str" cm="1">
        <f t="array" ref="E3565">_xlfn.IFS(C3565&gt;= 4.5,"Excellent",C3565 &gt;=3.5,"Good",C3565&gt;=2.5,"Average",C3565&gt;= 1.5,"Below Avg",C3565&lt;1.5,"Poor")</f>
        <v>Good</v>
      </c>
      <c r="F3565" s="27" t="str">
        <f t="shared" si="221"/>
        <v>Developing</v>
      </c>
      <c r="G3565" s="58" t="str">
        <f t="shared" si="222"/>
        <v>30% Bonus</v>
      </c>
      <c r="H3565" s="60" t="str">
        <f t="shared" si="223"/>
        <v>Valid</v>
      </c>
    </row>
    <row r="3566" spans="1:8" x14ac:dyDescent="0.2">
      <c r="A3566" s="26" t="s">
        <v>10637</v>
      </c>
      <c r="B3566" s="26" t="s">
        <v>10638</v>
      </c>
      <c r="C3566" s="26">
        <v>3.96</v>
      </c>
      <c r="D3566" s="27" t="str">
        <f t="shared" si="220"/>
        <v>✅High Performer</v>
      </c>
      <c r="E3566" s="27" t="str" cm="1">
        <f t="array" ref="E3566">_xlfn.IFS(C3566&gt;= 4.5,"Excellent",C3566 &gt;=3.5,"Good",C3566&gt;=2.5,"Average",C3566&gt;= 1.5,"Below Avg",C3566&lt;1.5,"Poor")</f>
        <v>Good</v>
      </c>
      <c r="F3566" s="27" t="str">
        <f t="shared" si="221"/>
        <v>Developing</v>
      </c>
      <c r="G3566" s="58" t="str">
        <f t="shared" si="222"/>
        <v>30% Bonus</v>
      </c>
      <c r="H3566" s="60" t="str">
        <f t="shared" si="223"/>
        <v>Valid</v>
      </c>
    </row>
    <row r="3567" spans="1:8" x14ac:dyDescent="0.2">
      <c r="A3567" s="26" t="s">
        <v>10640</v>
      </c>
      <c r="B3567" s="26" t="s">
        <v>3632</v>
      </c>
      <c r="C3567" s="26">
        <v>4.04</v>
      </c>
      <c r="D3567" s="27" t="str">
        <f t="shared" si="220"/>
        <v>✅High Performer</v>
      </c>
      <c r="E3567" s="27" t="str" cm="1">
        <f t="array" ref="E3567">_xlfn.IFS(C3567&gt;= 4.5,"Excellent",C3567 &gt;=3.5,"Good",C3567&gt;=2.5,"Average",C3567&gt;= 1.5,"Below Avg",C3567&lt;1.5,"Poor")</f>
        <v>Good</v>
      </c>
      <c r="F3567" s="27" t="str">
        <f t="shared" si="221"/>
        <v>Developing</v>
      </c>
      <c r="G3567" s="58" t="str">
        <f t="shared" si="222"/>
        <v>30% Bonus</v>
      </c>
      <c r="H3567" s="60" t="str">
        <f t="shared" si="223"/>
        <v>Valid</v>
      </c>
    </row>
    <row r="3568" spans="1:8" x14ac:dyDescent="0.2">
      <c r="A3568" s="26" t="s">
        <v>10642</v>
      </c>
      <c r="B3568" s="26" t="s">
        <v>2187</v>
      </c>
      <c r="C3568" s="26">
        <v>1.37</v>
      </c>
      <c r="D3568" s="27" t="str">
        <f t="shared" si="220"/>
        <v>📈Low Performer</v>
      </c>
      <c r="E3568" s="27" t="str" cm="1">
        <f t="array" ref="E3568">_xlfn.IFS(C3568&gt;= 4.5,"Excellent",C3568 &gt;=3.5,"Good",C3568&gt;=2.5,"Average",C3568&gt;= 1.5,"Below Avg",C3568&lt;1.5,"Poor")</f>
        <v>Poor</v>
      </c>
      <c r="F3568" s="27" t="str">
        <f t="shared" si="221"/>
        <v>At Risk</v>
      </c>
      <c r="G3568" s="58" t="str">
        <f t="shared" si="222"/>
        <v>No Bonus</v>
      </c>
      <c r="H3568" s="60" t="str">
        <f t="shared" si="223"/>
        <v>Invalid</v>
      </c>
    </row>
    <row r="3569" spans="1:8" x14ac:dyDescent="0.2">
      <c r="A3569" s="26" t="s">
        <v>10644</v>
      </c>
      <c r="B3569" s="26" t="s">
        <v>10645</v>
      </c>
      <c r="C3569" s="26">
        <v>2.14</v>
      </c>
      <c r="D3569" s="27" t="str">
        <f t="shared" si="220"/>
        <v>📈Low Performer</v>
      </c>
      <c r="E3569" s="27" t="str" cm="1">
        <f t="array" ref="E3569">_xlfn.IFS(C3569&gt;= 4.5,"Excellent",C3569 &gt;=3.5,"Good",C3569&gt;=2.5,"Average",C3569&gt;= 1.5,"Below Avg",C3569&lt;1.5,"Poor")</f>
        <v>Below Avg</v>
      </c>
      <c r="F3569" s="27" t="str">
        <f t="shared" si="221"/>
        <v>At Risk</v>
      </c>
      <c r="G3569" s="58" t="str">
        <f t="shared" si="222"/>
        <v>No Bonus</v>
      </c>
      <c r="H3569" s="60" t="str">
        <f t="shared" si="223"/>
        <v>Valid</v>
      </c>
    </row>
    <row r="3570" spans="1:8" x14ac:dyDescent="0.2">
      <c r="A3570" s="26" t="s">
        <v>10647</v>
      </c>
      <c r="B3570" s="26" t="s">
        <v>10062</v>
      </c>
      <c r="C3570" s="26">
        <v>2.08</v>
      </c>
      <c r="D3570" s="27" t="str">
        <f t="shared" si="220"/>
        <v>📈Low Performer</v>
      </c>
      <c r="E3570" s="27" t="str" cm="1">
        <f t="array" ref="E3570">_xlfn.IFS(C3570&gt;= 4.5,"Excellent",C3570 &gt;=3.5,"Good",C3570&gt;=2.5,"Average",C3570&gt;= 1.5,"Below Avg",C3570&lt;1.5,"Poor")</f>
        <v>Below Avg</v>
      </c>
      <c r="F3570" s="27" t="str">
        <f t="shared" si="221"/>
        <v>At Risk</v>
      </c>
      <c r="G3570" s="58" t="str">
        <f t="shared" si="222"/>
        <v>No Bonus</v>
      </c>
      <c r="H3570" s="60" t="str">
        <f t="shared" si="223"/>
        <v>Valid</v>
      </c>
    </row>
    <row r="3571" spans="1:8" x14ac:dyDescent="0.2">
      <c r="A3571" s="26" t="s">
        <v>10649</v>
      </c>
      <c r="B3571" s="26" t="s">
        <v>3944</v>
      </c>
      <c r="C3571" s="26">
        <v>2.42</v>
      </c>
      <c r="D3571" s="27" t="str">
        <f t="shared" si="220"/>
        <v>📈Low Performer</v>
      </c>
      <c r="E3571" s="27" t="str" cm="1">
        <f t="array" ref="E3571">_xlfn.IFS(C3571&gt;= 4.5,"Excellent",C3571 &gt;=3.5,"Good",C3571&gt;=2.5,"Average",C3571&gt;= 1.5,"Below Avg",C3571&lt;1.5,"Poor")</f>
        <v>Below Avg</v>
      </c>
      <c r="F3571" s="27" t="str">
        <f t="shared" si="221"/>
        <v>At Risk</v>
      </c>
      <c r="G3571" s="58" t="str">
        <f t="shared" si="222"/>
        <v>No Bonus</v>
      </c>
      <c r="H3571" s="60" t="str">
        <f t="shared" si="223"/>
        <v>Valid</v>
      </c>
    </row>
    <row r="3572" spans="1:8" x14ac:dyDescent="0.2">
      <c r="A3572" s="26" t="s">
        <v>10651</v>
      </c>
      <c r="B3572" s="26" t="s">
        <v>5374</v>
      </c>
      <c r="C3572" s="26">
        <v>3.72</v>
      </c>
      <c r="D3572" s="27" t="str">
        <f t="shared" si="220"/>
        <v>✅High Performer</v>
      </c>
      <c r="E3572" s="27" t="str" cm="1">
        <f t="array" ref="E3572">_xlfn.IFS(C3572&gt;= 4.5,"Excellent",C3572 &gt;=3.5,"Good",C3572&gt;=2.5,"Average",C3572&gt;= 1.5,"Below Avg",C3572&lt;1.5,"Poor")</f>
        <v>Good</v>
      </c>
      <c r="F3572" s="27" t="str">
        <f t="shared" si="221"/>
        <v>Developing</v>
      </c>
      <c r="G3572" s="58" t="str">
        <f t="shared" si="222"/>
        <v>30% Bonus</v>
      </c>
      <c r="H3572" s="60" t="str">
        <f t="shared" si="223"/>
        <v>Valid</v>
      </c>
    </row>
    <row r="3573" spans="1:8" x14ac:dyDescent="0.2">
      <c r="A3573" s="26" t="s">
        <v>10653</v>
      </c>
      <c r="B3573" s="26" t="s">
        <v>10654</v>
      </c>
      <c r="C3573" s="26">
        <v>2.68</v>
      </c>
      <c r="D3573" s="27" t="str">
        <f t="shared" si="220"/>
        <v>📈Low Performer</v>
      </c>
      <c r="E3573" s="27" t="str" cm="1">
        <f t="array" ref="E3573">_xlfn.IFS(C3573&gt;= 4.5,"Excellent",C3573 &gt;=3.5,"Good",C3573&gt;=2.5,"Average",C3573&gt;= 1.5,"Below Avg",C3573&lt;1.5,"Poor")</f>
        <v>Average</v>
      </c>
      <c r="F3573" s="27" t="str">
        <f t="shared" si="221"/>
        <v>Developing</v>
      </c>
      <c r="G3573" s="58" t="str">
        <f t="shared" si="222"/>
        <v>30% Bonus</v>
      </c>
      <c r="H3573" s="60" t="str">
        <f t="shared" si="223"/>
        <v>Valid</v>
      </c>
    </row>
    <row r="3574" spans="1:8" x14ac:dyDescent="0.2">
      <c r="A3574" s="26" t="s">
        <v>10656</v>
      </c>
      <c r="B3574" s="26" t="s">
        <v>8817</v>
      </c>
      <c r="C3574" s="26">
        <v>2.52</v>
      </c>
      <c r="D3574" s="27" t="str">
        <f t="shared" si="220"/>
        <v>📈Low Performer</v>
      </c>
      <c r="E3574" s="27" t="str" cm="1">
        <f t="array" ref="E3574">_xlfn.IFS(C3574&gt;= 4.5,"Excellent",C3574 &gt;=3.5,"Good",C3574&gt;=2.5,"Average",C3574&gt;= 1.5,"Below Avg",C3574&lt;1.5,"Poor")</f>
        <v>Average</v>
      </c>
      <c r="F3574" s="27" t="str">
        <f t="shared" si="221"/>
        <v>Developing</v>
      </c>
      <c r="G3574" s="58" t="str">
        <f t="shared" si="222"/>
        <v>30% Bonus</v>
      </c>
      <c r="H3574" s="60" t="str">
        <f t="shared" si="223"/>
        <v>Valid</v>
      </c>
    </row>
    <row r="3575" spans="1:8" x14ac:dyDescent="0.2">
      <c r="A3575" s="26" t="s">
        <v>10659</v>
      </c>
      <c r="B3575" s="26" t="s">
        <v>9124</v>
      </c>
      <c r="C3575" s="26">
        <v>4.1100000000000003</v>
      </c>
      <c r="D3575" s="27" t="str">
        <f t="shared" si="220"/>
        <v>✅High Performer</v>
      </c>
      <c r="E3575" s="27" t="str" cm="1">
        <f t="array" ref="E3575">_xlfn.IFS(C3575&gt;= 4.5,"Excellent",C3575 &gt;=3.5,"Good",C3575&gt;=2.5,"Average",C3575&gt;= 1.5,"Below Avg",C3575&lt;1.5,"Poor")</f>
        <v>Good</v>
      </c>
      <c r="F3575" s="27" t="str">
        <f t="shared" si="221"/>
        <v>Developing</v>
      </c>
      <c r="G3575" s="58" t="str">
        <f t="shared" si="222"/>
        <v>30% Bonus</v>
      </c>
      <c r="H3575" s="60" t="str">
        <f t="shared" si="223"/>
        <v>Valid</v>
      </c>
    </row>
    <row r="3576" spans="1:8" x14ac:dyDescent="0.2">
      <c r="A3576" s="26" t="s">
        <v>10661</v>
      </c>
      <c r="B3576" s="26" t="s">
        <v>1195</v>
      </c>
      <c r="C3576" s="26">
        <v>4.99</v>
      </c>
      <c r="D3576" s="27" t="str">
        <f t="shared" si="220"/>
        <v>✅High Performer</v>
      </c>
      <c r="E3576" s="27" t="str" cm="1">
        <f t="array" ref="E3576">_xlfn.IFS(C3576&gt;= 4.5,"Excellent",C3576 &gt;=3.5,"Good",C3576&gt;=2.5,"Average",C3576&gt;= 1.5,"Below Avg",C3576&lt;1.5,"Poor")</f>
        <v>Excellent</v>
      </c>
      <c r="F3576" s="27" t="str">
        <f t="shared" si="221"/>
        <v>Top Employee</v>
      </c>
      <c r="G3576" s="58" t="str">
        <f t="shared" si="222"/>
        <v>50% Bonus</v>
      </c>
      <c r="H3576" s="60" t="str">
        <f t="shared" si="223"/>
        <v>Valid</v>
      </c>
    </row>
    <row r="3577" spans="1:8" x14ac:dyDescent="0.2">
      <c r="A3577" s="26" t="s">
        <v>10664</v>
      </c>
      <c r="B3577" s="26" t="s">
        <v>1237</v>
      </c>
      <c r="C3577" s="26">
        <v>2.15</v>
      </c>
      <c r="D3577" s="27" t="str">
        <f t="shared" si="220"/>
        <v>📈Low Performer</v>
      </c>
      <c r="E3577" s="27" t="str" cm="1">
        <f t="array" ref="E3577">_xlfn.IFS(C3577&gt;= 4.5,"Excellent",C3577 &gt;=3.5,"Good",C3577&gt;=2.5,"Average",C3577&gt;= 1.5,"Below Avg",C3577&lt;1.5,"Poor")</f>
        <v>Below Avg</v>
      </c>
      <c r="F3577" s="27" t="str">
        <f t="shared" si="221"/>
        <v>At Risk</v>
      </c>
      <c r="G3577" s="58" t="str">
        <f t="shared" si="222"/>
        <v>No Bonus</v>
      </c>
      <c r="H3577" s="60" t="str">
        <f t="shared" si="223"/>
        <v>Valid</v>
      </c>
    </row>
    <row r="3578" spans="1:8" x14ac:dyDescent="0.2">
      <c r="A3578" s="26" t="s">
        <v>10666</v>
      </c>
      <c r="B3578" s="26" t="s">
        <v>1717</v>
      </c>
      <c r="C3578" s="26">
        <v>1.94</v>
      </c>
      <c r="D3578" s="27" t="str">
        <f t="shared" si="220"/>
        <v>📈Low Performer</v>
      </c>
      <c r="E3578" s="27" t="str" cm="1">
        <f t="array" ref="E3578">_xlfn.IFS(C3578&gt;= 4.5,"Excellent",C3578 &gt;=3.5,"Good",C3578&gt;=2.5,"Average",C3578&gt;= 1.5,"Below Avg",C3578&lt;1.5,"Poor")</f>
        <v>Below Avg</v>
      </c>
      <c r="F3578" s="27" t="str">
        <f t="shared" si="221"/>
        <v>At Risk</v>
      </c>
      <c r="G3578" s="58" t="str">
        <f t="shared" si="222"/>
        <v>No Bonus</v>
      </c>
      <c r="H3578" s="60" t="str">
        <f t="shared" si="223"/>
        <v>Invalid</v>
      </c>
    </row>
    <row r="3579" spans="1:8" x14ac:dyDescent="0.2">
      <c r="A3579" s="26" t="s">
        <v>10668</v>
      </c>
      <c r="B3579" s="26" t="s">
        <v>10669</v>
      </c>
      <c r="C3579" s="26">
        <v>4.66</v>
      </c>
      <c r="D3579" s="27" t="str">
        <f t="shared" si="220"/>
        <v>✅High Performer</v>
      </c>
      <c r="E3579" s="27" t="str" cm="1">
        <f t="array" ref="E3579">_xlfn.IFS(C3579&gt;= 4.5,"Excellent",C3579 &gt;=3.5,"Good",C3579&gt;=2.5,"Average",C3579&gt;= 1.5,"Below Avg",C3579&lt;1.5,"Poor")</f>
        <v>Excellent</v>
      </c>
      <c r="F3579" s="27" t="str">
        <f t="shared" si="221"/>
        <v>Top Employee</v>
      </c>
      <c r="G3579" s="58" t="str">
        <f t="shared" si="222"/>
        <v>50% Bonus</v>
      </c>
      <c r="H3579" s="60" t="str">
        <f t="shared" si="223"/>
        <v>Valid</v>
      </c>
    </row>
    <row r="3580" spans="1:8" x14ac:dyDescent="0.2">
      <c r="A3580" s="26" t="s">
        <v>10672</v>
      </c>
      <c r="B3580" s="26" t="s">
        <v>354</v>
      </c>
      <c r="C3580" s="26">
        <v>3.91</v>
      </c>
      <c r="D3580" s="27" t="str">
        <f t="shared" si="220"/>
        <v>✅High Performer</v>
      </c>
      <c r="E3580" s="27" t="str" cm="1">
        <f t="array" ref="E3580">_xlfn.IFS(C3580&gt;= 4.5,"Excellent",C3580 &gt;=3.5,"Good",C3580&gt;=2.5,"Average",C3580&gt;= 1.5,"Below Avg",C3580&lt;1.5,"Poor")</f>
        <v>Good</v>
      </c>
      <c r="F3580" s="27" t="str">
        <f t="shared" si="221"/>
        <v>Developing</v>
      </c>
      <c r="G3580" s="58" t="str">
        <f t="shared" si="222"/>
        <v>30% Bonus</v>
      </c>
      <c r="H3580" s="60" t="str">
        <f t="shared" si="223"/>
        <v>Valid</v>
      </c>
    </row>
    <row r="3581" spans="1:8" x14ac:dyDescent="0.2">
      <c r="A3581" s="26" t="s">
        <v>10675</v>
      </c>
      <c r="B3581" s="26" t="s">
        <v>10676</v>
      </c>
      <c r="C3581" s="26">
        <v>1.73</v>
      </c>
      <c r="D3581" s="27" t="str">
        <f t="shared" si="220"/>
        <v>📈Low Performer</v>
      </c>
      <c r="E3581" s="27" t="str" cm="1">
        <f t="array" ref="E3581">_xlfn.IFS(C3581&gt;= 4.5,"Excellent",C3581 &gt;=3.5,"Good",C3581&gt;=2.5,"Average",C3581&gt;= 1.5,"Below Avg",C3581&lt;1.5,"Poor")</f>
        <v>Below Avg</v>
      </c>
      <c r="F3581" s="27" t="str">
        <f t="shared" si="221"/>
        <v>At Risk</v>
      </c>
      <c r="G3581" s="58" t="str">
        <f t="shared" si="222"/>
        <v>No Bonus</v>
      </c>
      <c r="H3581" s="60" t="str">
        <f t="shared" si="223"/>
        <v>Invalid</v>
      </c>
    </row>
    <row r="3582" spans="1:8" x14ac:dyDescent="0.2">
      <c r="A3582" s="26" t="s">
        <v>10678</v>
      </c>
      <c r="B3582" s="26" t="s">
        <v>8944</v>
      </c>
      <c r="C3582" s="26">
        <v>2.36</v>
      </c>
      <c r="D3582" s="27" t="str">
        <f t="shared" si="220"/>
        <v>📈Low Performer</v>
      </c>
      <c r="E3582" s="27" t="str" cm="1">
        <f t="array" ref="E3582">_xlfn.IFS(C3582&gt;= 4.5,"Excellent",C3582 &gt;=3.5,"Good",C3582&gt;=2.5,"Average",C3582&gt;= 1.5,"Below Avg",C3582&lt;1.5,"Poor")</f>
        <v>Below Avg</v>
      </c>
      <c r="F3582" s="27" t="str">
        <f t="shared" si="221"/>
        <v>At Risk</v>
      </c>
      <c r="G3582" s="58" t="str">
        <f t="shared" si="222"/>
        <v>No Bonus</v>
      </c>
      <c r="H3582" s="60" t="str">
        <f t="shared" si="223"/>
        <v>Valid</v>
      </c>
    </row>
    <row r="3583" spans="1:8" x14ac:dyDescent="0.2">
      <c r="A3583" s="26" t="s">
        <v>10680</v>
      </c>
      <c r="B3583" s="26" t="s">
        <v>2512</v>
      </c>
      <c r="C3583" s="26">
        <v>1.74</v>
      </c>
      <c r="D3583" s="27" t="str">
        <f t="shared" si="220"/>
        <v>📈Low Performer</v>
      </c>
      <c r="E3583" s="27" t="str" cm="1">
        <f t="array" ref="E3583">_xlfn.IFS(C3583&gt;= 4.5,"Excellent",C3583 &gt;=3.5,"Good",C3583&gt;=2.5,"Average",C3583&gt;= 1.5,"Below Avg",C3583&lt;1.5,"Poor")</f>
        <v>Below Avg</v>
      </c>
      <c r="F3583" s="27" t="str">
        <f t="shared" si="221"/>
        <v>At Risk</v>
      </c>
      <c r="G3583" s="58" t="str">
        <f t="shared" si="222"/>
        <v>No Bonus</v>
      </c>
      <c r="H3583" s="60" t="str">
        <f t="shared" si="223"/>
        <v>Invalid</v>
      </c>
    </row>
    <row r="3584" spans="1:8" x14ac:dyDescent="0.2">
      <c r="A3584" s="26" t="s">
        <v>10682</v>
      </c>
      <c r="B3584" s="26" t="s">
        <v>10683</v>
      </c>
      <c r="C3584" s="26">
        <v>2.17</v>
      </c>
      <c r="D3584" s="27" t="str">
        <f t="shared" si="220"/>
        <v>📈Low Performer</v>
      </c>
      <c r="E3584" s="27" t="str" cm="1">
        <f t="array" ref="E3584">_xlfn.IFS(C3584&gt;= 4.5,"Excellent",C3584 &gt;=3.5,"Good",C3584&gt;=2.5,"Average",C3584&gt;= 1.5,"Below Avg",C3584&lt;1.5,"Poor")</f>
        <v>Below Avg</v>
      </c>
      <c r="F3584" s="27" t="str">
        <f t="shared" si="221"/>
        <v>At Risk</v>
      </c>
      <c r="G3584" s="58" t="str">
        <f t="shared" si="222"/>
        <v>No Bonus</v>
      </c>
      <c r="H3584" s="60" t="str">
        <f t="shared" si="223"/>
        <v>Valid</v>
      </c>
    </row>
    <row r="3585" spans="1:8" x14ac:dyDescent="0.2">
      <c r="A3585" s="26" t="s">
        <v>10685</v>
      </c>
      <c r="B3585" s="26" t="s">
        <v>6659</v>
      </c>
      <c r="C3585" s="26">
        <v>4.6900000000000004</v>
      </c>
      <c r="D3585" s="27" t="str">
        <f t="shared" si="220"/>
        <v>✅High Performer</v>
      </c>
      <c r="E3585" s="27" t="str" cm="1">
        <f t="array" ref="E3585">_xlfn.IFS(C3585&gt;= 4.5,"Excellent",C3585 &gt;=3.5,"Good",C3585&gt;=2.5,"Average",C3585&gt;= 1.5,"Below Avg",C3585&lt;1.5,"Poor")</f>
        <v>Excellent</v>
      </c>
      <c r="F3585" s="27" t="str">
        <f t="shared" si="221"/>
        <v>Top Employee</v>
      </c>
      <c r="G3585" s="58" t="str">
        <f t="shared" si="222"/>
        <v>50% Bonus</v>
      </c>
      <c r="H3585" s="60" t="str">
        <f t="shared" si="223"/>
        <v>Valid</v>
      </c>
    </row>
    <row r="3586" spans="1:8" x14ac:dyDescent="0.2">
      <c r="A3586" s="26" t="s">
        <v>10687</v>
      </c>
      <c r="B3586" s="26" t="s">
        <v>5399</v>
      </c>
      <c r="C3586" s="26">
        <v>2.88</v>
      </c>
      <c r="D3586" s="27" t="str">
        <f t="shared" si="220"/>
        <v>📈Low Performer</v>
      </c>
      <c r="E3586" s="27" t="str" cm="1">
        <f t="array" ref="E3586">_xlfn.IFS(C3586&gt;= 4.5,"Excellent",C3586 &gt;=3.5,"Good",C3586&gt;=2.5,"Average",C3586&gt;= 1.5,"Below Avg",C3586&lt;1.5,"Poor")</f>
        <v>Average</v>
      </c>
      <c r="F3586" s="27" t="str">
        <f t="shared" si="221"/>
        <v>Developing</v>
      </c>
      <c r="G3586" s="58" t="str">
        <f t="shared" si="222"/>
        <v>30% Bonus</v>
      </c>
      <c r="H3586" s="60" t="str">
        <f t="shared" si="223"/>
        <v>Valid</v>
      </c>
    </row>
    <row r="3587" spans="1:8" x14ac:dyDescent="0.2">
      <c r="A3587" s="26" t="s">
        <v>10689</v>
      </c>
      <c r="B3587" s="26" t="s">
        <v>5270</v>
      </c>
      <c r="C3587" s="26">
        <v>4.26</v>
      </c>
      <c r="D3587" s="27" t="str">
        <f t="shared" si="220"/>
        <v>✅High Performer</v>
      </c>
      <c r="E3587" s="27" t="str" cm="1">
        <f t="array" ref="E3587">_xlfn.IFS(C3587&gt;= 4.5,"Excellent",C3587 &gt;=3.5,"Good",C3587&gt;=2.5,"Average",C3587&gt;= 1.5,"Below Avg",C3587&lt;1.5,"Poor")</f>
        <v>Good</v>
      </c>
      <c r="F3587" s="27" t="str">
        <f t="shared" si="221"/>
        <v>Developing</v>
      </c>
      <c r="G3587" s="58" t="str">
        <f t="shared" si="222"/>
        <v>30% Bonus</v>
      </c>
      <c r="H3587" s="60" t="str">
        <f t="shared" si="223"/>
        <v>Valid</v>
      </c>
    </row>
    <row r="3588" spans="1:8" x14ac:dyDescent="0.2">
      <c r="A3588" s="26" t="s">
        <v>10691</v>
      </c>
      <c r="B3588" s="26" t="s">
        <v>3441</v>
      </c>
      <c r="C3588" s="26">
        <v>4.5199999999999996</v>
      </c>
      <c r="D3588" s="27" t="str">
        <f t="shared" ref="D3588:D3651" si="224">IF($C3588&gt;=3,"✅High Performer","📈Low Performer")</f>
        <v>✅High Performer</v>
      </c>
      <c r="E3588" s="27" t="str" cm="1">
        <f t="array" ref="E3588">_xlfn.IFS(C3588&gt;= 4.5,"Excellent",C3588 &gt;=3.5,"Good",C3588&gt;=2.5,"Average",C3588&gt;= 1.5,"Below Avg",C3588&lt;1.5,"Poor")</f>
        <v>Excellent</v>
      </c>
      <c r="F3588" s="27" t="str">
        <f t="shared" ref="F3588:F3651" si="225">IF(C3588&gt;=4.5,"Top Employee",IF(C3588&gt;=2.5,"Developing","At Risk"))</f>
        <v>Top Employee</v>
      </c>
      <c r="G3588" s="58" t="str">
        <f t="shared" ref="G3588:G3651" si="226">IF(AND(C3588&gt;=4.5,C3588&lt;=5),"50% Bonus",IF(AND(C3588&gt;=2.5,C3588&lt;4.5),"30% Bonus","No Bonus"))</f>
        <v>50% Bonus</v>
      </c>
      <c r="H3588" s="60" t="str">
        <f t="shared" ref="H3588:H3651" si="227">IF(OR(C3588&lt;=2,C3588&gt;=5),"Invalid","Valid")</f>
        <v>Valid</v>
      </c>
    </row>
    <row r="3589" spans="1:8" x14ac:dyDescent="0.2">
      <c r="A3589" s="26" t="s">
        <v>10693</v>
      </c>
      <c r="B3589" s="26" t="s">
        <v>3776</v>
      </c>
      <c r="C3589" s="26">
        <v>1.39</v>
      </c>
      <c r="D3589" s="27" t="str">
        <f t="shared" si="224"/>
        <v>📈Low Performer</v>
      </c>
      <c r="E3589" s="27" t="str" cm="1">
        <f t="array" ref="E3589">_xlfn.IFS(C3589&gt;= 4.5,"Excellent",C3589 &gt;=3.5,"Good",C3589&gt;=2.5,"Average",C3589&gt;= 1.5,"Below Avg",C3589&lt;1.5,"Poor")</f>
        <v>Poor</v>
      </c>
      <c r="F3589" s="27" t="str">
        <f t="shared" si="225"/>
        <v>At Risk</v>
      </c>
      <c r="G3589" s="58" t="str">
        <f t="shared" si="226"/>
        <v>No Bonus</v>
      </c>
      <c r="H3589" s="60" t="str">
        <f t="shared" si="227"/>
        <v>Invalid</v>
      </c>
    </row>
    <row r="3590" spans="1:8" x14ac:dyDescent="0.2">
      <c r="A3590" s="26" t="s">
        <v>10695</v>
      </c>
      <c r="B3590" s="26" t="s">
        <v>3658</v>
      </c>
      <c r="C3590" s="26">
        <v>3.34</v>
      </c>
      <c r="D3590" s="27" t="str">
        <f t="shared" si="224"/>
        <v>✅High Performer</v>
      </c>
      <c r="E3590" s="27" t="str" cm="1">
        <f t="array" ref="E3590">_xlfn.IFS(C3590&gt;= 4.5,"Excellent",C3590 &gt;=3.5,"Good",C3590&gt;=2.5,"Average",C3590&gt;= 1.5,"Below Avg",C3590&lt;1.5,"Poor")</f>
        <v>Average</v>
      </c>
      <c r="F3590" s="27" t="str">
        <f t="shared" si="225"/>
        <v>Developing</v>
      </c>
      <c r="G3590" s="58" t="str">
        <f t="shared" si="226"/>
        <v>30% Bonus</v>
      </c>
      <c r="H3590" s="60" t="str">
        <f t="shared" si="227"/>
        <v>Valid</v>
      </c>
    </row>
    <row r="3591" spans="1:8" x14ac:dyDescent="0.2">
      <c r="A3591" s="26" t="s">
        <v>10698</v>
      </c>
      <c r="B3591" s="26" t="s">
        <v>1476</v>
      </c>
      <c r="C3591" s="26">
        <v>4.4400000000000004</v>
      </c>
      <c r="D3591" s="27" t="str">
        <f t="shared" si="224"/>
        <v>✅High Performer</v>
      </c>
      <c r="E3591" s="27" t="str" cm="1">
        <f t="array" ref="E3591">_xlfn.IFS(C3591&gt;= 4.5,"Excellent",C3591 &gt;=3.5,"Good",C3591&gt;=2.5,"Average",C3591&gt;= 1.5,"Below Avg",C3591&lt;1.5,"Poor")</f>
        <v>Good</v>
      </c>
      <c r="F3591" s="27" t="str">
        <f t="shared" si="225"/>
        <v>Developing</v>
      </c>
      <c r="G3591" s="58" t="str">
        <f t="shared" si="226"/>
        <v>30% Bonus</v>
      </c>
      <c r="H3591" s="60" t="str">
        <f t="shared" si="227"/>
        <v>Valid</v>
      </c>
    </row>
    <row r="3592" spans="1:8" x14ac:dyDescent="0.2">
      <c r="A3592" s="26" t="s">
        <v>10700</v>
      </c>
      <c r="B3592" s="26" t="s">
        <v>1344</v>
      </c>
      <c r="C3592" s="26">
        <v>3.38</v>
      </c>
      <c r="D3592" s="27" t="str">
        <f t="shared" si="224"/>
        <v>✅High Performer</v>
      </c>
      <c r="E3592" s="27" t="str" cm="1">
        <f t="array" ref="E3592">_xlfn.IFS(C3592&gt;= 4.5,"Excellent",C3592 &gt;=3.5,"Good",C3592&gt;=2.5,"Average",C3592&gt;= 1.5,"Below Avg",C3592&lt;1.5,"Poor")</f>
        <v>Average</v>
      </c>
      <c r="F3592" s="27" t="str">
        <f t="shared" si="225"/>
        <v>Developing</v>
      </c>
      <c r="G3592" s="58" t="str">
        <f t="shared" si="226"/>
        <v>30% Bonus</v>
      </c>
      <c r="H3592" s="60" t="str">
        <f t="shared" si="227"/>
        <v>Valid</v>
      </c>
    </row>
    <row r="3593" spans="1:8" x14ac:dyDescent="0.2">
      <c r="A3593" s="26" t="s">
        <v>10702</v>
      </c>
      <c r="B3593" s="26" t="s">
        <v>10703</v>
      </c>
      <c r="C3593" s="26">
        <v>3.23</v>
      </c>
      <c r="D3593" s="27" t="str">
        <f t="shared" si="224"/>
        <v>✅High Performer</v>
      </c>
      <c r="E3593" s="27" t="str" cm="1">
        <f t="array" ref="E3593">_xlfn.IFS(C3593&gt;= 4.5,"Excellent",C3593 &gt;=3.5,"Good",C3593&gt;=2.5,"Average",C3593&gt;= 1.5,"Below Avg",C3593&lt;1.5,"Poor")</f>
        <v>Average</v>
      </c>
      <c r="F3593" s="27" t="str">
        <f t="shared" si="225"/>
        <v>Developing</v>
      </c>
      <c r="G3593" s="58" t="str">
        <f t="shared" si="226"/>
        <v>30% Bonus</v>
      </c>
      <c r="H3593" s="60" t="str">
        <f t="shared" si="227"/>
        <v>Valid</v>
      </c>
    </row>
    <row r="3594" spans="1:8" x14ac:dyDescent="0.2">
      <c r="A3594" s="26" t="s">
        <v>10705</v>
      </c>
      <c r="B3594" s="26" t="s">
        <v>1518</v>
      </c>
      <c r="C3594" s="26">
        <v>3.41</v>
      </c>
      <c r="D3594" s="27" t="str">
        <f t="shared" si="224"/>
        <v>✅High Performer</v>
      </c>
      <c r="E3594" s="27" t="str" cm="1">
        <f t="array" ref="E3594">_xlfn.IFS(C3594&gt;= 4.5,"Excellent",C3594 &gt;=3.5,"Good",C3594&gt;=2.5,"Average",C3594&gt;= 1.5,"Below Avg",C3594&lt;1.5,"Poor")</f>
        <v>Average</v>
      </c>
      <c r="F3594" s="27" t="str">
        <f t="shared" si="225"/>
        <v>Developing</v>
      </c>
      <c r="G3594" s="58" t="str">
        <f t="shared" si="226"/>
        <v>30% Bonus</v>
      </c>
      <c r="H3594" s="60" t="str">
        <f t="shared" si="227"/>
        <v>Valid</v>
      </c>
    </row>
    <row r="3595" spans="1:8" x14ac:dyDescent="0.2">
      <c r="A3595" s="26" t="s">
        <v>10707</v>
      </c>
      <c r="B3595" s="26" t="s">
        <v>10708</v>
      </c>
      <c r="C3595" s="26">
        <v>4.95</v>
      </c>
      <c r="D3595" s="27" t="str">
        <f t="shared" si="224"/>
        <v>✅High Performer</v>
      </c>
      <c r="E3595" s="27" t="str" cm="1">
        <f t="array" ref="E3595">_xlfn.IFS(C3595&gt;= 4.5,"Excellent",C3595 &gt;=3.5,"Good",C3595&gt;=2.5,"Average",C3595&gt;= 1.5,"Below Avg",C3595&lt;1.5,"Poor")</f>
        <v>Excellent</v>
      </c>
      <c r="F3595" s="27" t="str">
        <f t="shared" si="225"/>
        <v>Top Employee</v>
      </c>
      <c r="G3595" s="58" t="str">
        <f t="shared" si="226"/>
        <v>50% Bonus</v>
      </c>
      <c r="H3595" s="60" t="str">
        <f t="shared" si="227"/>
        <v>Valid</v>
      </c>
    </row>
    <row r="3596" spans="1:8" x14ac:dyDescent="0.2">
      <c r="A3596" s="26" t="s">
        <v>10711</v>
      </c>
      <c r="B3596" s="26" t="s">
        <v>5029</v>
      </c>
      <c r="C3596" s="26">
        <v>2.11</v>
      </c>
      <c r="D3596" s="27" t="str">
        <f t="shared" si="224"/>
        <v>📈Low Performer</v>
      </c>
      <c r="E3596" s="27" t="str" cm="1">
        <f t="array" ref="E3596">_xlfn.IFS(C3596&gt;= 4.5,"Excellent",C3596 &gt;=3.5,"Good",C3596&gt;=2.5,"Average",C3596&gt;= 1.5,"Below Avg",C3596&lt;1.5,"Poor")</f>
        <v>Below Avg</v>
      </c>
      <c r="F3596" s="27" t="str">
        <f t="shared" si="225"/>
        <v>At Risk</v>
      </c>
      <c r="G3596" s="58" t="str">
        <f t="shared" si="226"/>
        <v>No Bonus</v>
      </c>
      <c r="H3596" s="60" t="str">
        <f t="shared" si="227"/>
        <v>Valid</v>
      </c>
    </row>
    <row r="3597" spans="1:8" x14ac:dyDescent="0.2">
      <c r="A3597" s="26" t="s">
        <v>10713</v>
      </c>
      <c r="B3597" s="26" t="s">
        <v>1847</v>
      </c>
      <c r="C3597" s="26">
        <v>2.16</v>
      </c>
      <c r="D3597" s="27" t="str">
        <f t="shared" si="224"/>
        <v>📈Low Performer</v>
      </c>
      <c r="E3597" s="27" t="str" cm="1">
        <f t="array" ref="E3597">_xlfn.IFS(C3597&gt;= 4.5,"Excellent",C3597 &gt;=3.5,"Good",C3597&gt;=2.5,"Average",C3597&gt;= 1.5,"Below Avg",C3597&lt;1.5,"Poor")</f>
        <v>Below Avg</v>
      </c>
      <c r="F3597" s="27" t="str">
        <f t="shared" si="225"/>
        <v>At Risk</v>
      </c>
      <c r="G3597" s="58" t="str">
        <f t="shared" si="226"/>
        <v>No Bonus</v>
      </c>
      <c r="H3597" s="60" t="str">
        <f t="shared" si="227"/>
        <v>Valid</v>
      </c>
    </row>
    <row r="3598" spans="1:8" x14ac:dyDescent="0.2">
      <c r="A3598" s="26" t="s">
        <v>10714</v>
      </c>
      <c r="B3598" s="26" t="s">
        <v>955</v>
      </c>
      <c r="C3598" s="26">
        <v>4.6500000000000004</v>
      </c>
      <c r="D3598" s="27" t="str">
        <f t="shared" si="224"/>
        <v>✅High Performer</v>
      </c>
      <c r="E3598" s="27" t="str" cm="1">
        <f t="array" ref="E3598">_xlfn.IFS(C3598&gt;= 4.5,"Excellent",C3598 &gt;=3.5,"Good",C3598&gt;=2.5,"Average",C3598&gt;= 1.5,"Below Avg",C3598&lt;1.5,"Poor")</f>
        <v>Excellent</v>
      </c>
      <c r="F3598" s="27" t="str">
        <f t="shared" si="225"/>
        <v>Top Employee</v>
      </c>
      <c r="G3598" s="58" t="str">
        <f t="shared" si="226"/>
        <v>50% Bonus</v>
      </c>
      <c r="H3598" s="60" t="str">
        <f t="shared" si="227"/>
        <v>Valid</v>
      </c>
    </row>
    <row r="3599" spans="1:8" x14ac:dyDescent="0.2">
      <c r="A3599" s="26" t="s">
        <v>10717</v>
      </c>
      <c r="B3599" s="26" t="s">
        <v>7840</v>
      </c>
      <c r="C3599" s="26">
        <v>4.09</v>
      </c>
      <c r="D3599" s="27" t="str">
        <f t="shared" si="224"/>
        <v>✅High Performer</v>
      </c>
      <c r="E3599" s="27" t="str" cm="1">
        <f t="array" ref="E3599">_xlfn.IFS(C3599&gt;= 4.5,"Excellent",C3599 &gt;=3.5,"Good",C3599&gt;=2.5,"Average",C3599&gt;= 1.5,"Below Avg",C3599&lt;1.5,"Poor")</f>
        <v>Good</v>
      </c>
      <c r="F3599" s="27" t="str">
        <f t="shared" si="225"/>
        <v>Developing</v>
      </c>
      <c r="G3599" s="58" t="str">
        <f t="shared" si="226"/>
        <v>30% Bonus</v>
      </c>
      <c r="H3599" s="60" t="str">
        <f t="shared" si="227"/>
        <v>Valid</v>
      </c>
    </row>
    <row r="3600" spans="1:8" x14ac:dyDescent="0.2">
      <c r="A3600" s="26" t="s">
        <v>10719</v>
      </c>
      <c r="B3600" s="26" t="s">
        <v>5369</v>
      </c>
      <c r="C3600" s="26">
        <v>4.3499999999999996</v>
      </c>
      <c r="D3600" s="27" t="str">
        <f t="shared" si="224"/>
        <v>✅High Performer</v>
      </c>
      <c r="E3600" s="27" t="str" cm="1">
        <f t="array" ref="E3600">_xlfn.IFS(C3600&gt;= 4.5,"Excellent",C3600 &gt;=3.5,"Good",C3600&gt;=2.5,"Average",C3600&gt;= 1.5,"Below Avg",C3600&lt;1.5,"Poor")</f>
        <v>Good</v>
      </c>
      <c r="F3600" s="27" t="str">
        <f t="shared" si="225"/>
        <v>Developing</v>
      </c>
      <c r="G3600" s="58" t="str">
        <f t="shared" si="226"/>
        <v>30% Bonus</v>
      </c>
      <c r="H3600" s="60" t="str">
        <f t="shared" si="227"/>
        <v>Valid</v>
      </c>
    </row>
    <row r="3601" spans="1:8" x14ac:dyDescent="0.2">
      <c r="A3601" s="26" t="s">
        <v>10721</v>
      </c>
      <c r="B3601" s="26" t="s">
        <v>10722</v>
      </c>
      <c r="C3601" s="26">
        <v>2.4900000000000002</v>
      </c>
      <c r="D3601" s="27" t="str">
        <f t="shared" si="224"/>
        <v>📈Low Performer</v>
      </c>
      <c r="E3601" s="27" t="str" cm="1">
        <f t="array" ref="E3601">_xlfn.IFS(C3601&gt;= 4.5,"Excellent",C3601 &gt;=3.5,"Good",C3601&gt;=2.5,"Average",C3601&gt;= 1.5,"Below Avg",C3601&lt;1.5,"Poor")</f>
        <v>Below Avg</v>
      </c>
      <c r="F3601" s="27" t="str">
        <f t="shared" si="225"/>
        <v>At Risk</v>
      </c>
      <c r="G3601" s="58" t="str">
        <f t="shared" si="226"/>
        <v>No Bonus</v>
      </c>
      <c r="H3601" s="60" t="str">
        <f t="shared" si="227"/>
        <v>Valid</v>
      </c>
    </row>
    <row r="3602" spans="1:8" x14ac:dyDescent="0.2">
      <c r="A3602" s="26" t="s">
        <v>10725</v>
      </c>
      <c r="B3602" s="26" t="s">
        <v>5433</v>
      </c>
      <c r="C3602" s="26">
        <v>2.54</v>
      </c>
      <c r="D3602" s="27" t="str">
        <f t="shared" si="224"/>
        <v>📈Low Performer</v>
      </c>
      <c r="E3602" s="27" t="str" cm="1">
        <f t="array" ref="E3602">_xlfn.IFS(C3602&gt;= 4.5,"Excellent",C3602 &gt;=3.5,"Good",C3602&gt;=2.5,"Average",C3602&gt;= 1.5,"Below Avg",C3602&lt;1.5,"Poor")</f>
        <v>Average</v>
      </c>
      <c r="F3602" s="27" t="str">
        <f t="shared" si="225"/>
        <v>Developing</v>
      </c>
      <c r="G3602" s="58" t="str">
        <f t="shared" si="226"/>
        <v>30% Bonus</v>
      </c>
      <c r="H3602" s="60" t="str">
        <f t="shared" si="227"/>
        <v>Valid</v>
      </c>
    </row>
    <row r="3603" spans="1:8" x14ac:dyDescent="0.2">
      <c r="A3603" s="26" t="s">
        <v>10727</v>
      </c>
      <c r="B3603" s="26" t="s">
        <v>10728</v>
      </c>
      <c r="C3603" s="26">
        <v>4.63</v>
      </c>
      <c r="D3603" s="27" t="str">
        <f t="shared" si="224"/>
        <v>✅High Performer</v>
      </c>
      <c r="E3603" s="27" t="str" cm="1">
        <f t="array" ref="E3603">_xlfn.IFS(C3603&gt;= 4.5,"Excellent",C3603 &gt;=3.5,"Good",C3603&gt;=2.5,"Average",C3603&gt;= 1.5,"Below Avg",C3603&lt;1.5,"Poor")</f>
        <v>Excellent</v>
      </c>
      <c r="F3603" s="27" t="str">
        <f t="shared" si="225"/>
        <v>Top Employee</v>
      </c>
      <c r="G3603" s="58" t="str">
        <f t="shared" si="226"/>
        <v>50% Bonus</v>
      </c>
      <c r="H3603" s="60" t="str">
        <f t="shared" si="227"/>
        <v>Valid</v>
      </c>
    </row>
    <row r="3604" spans="1:8" x14ac:dyDescent="0.2">
      <c r="A3604" s="26" t="s">
        <v>10730</v>
      </c>
      <c r="B3604" s="26" t="s">
        <v>1487</v>
      </c>
      <c r="C3604" s="26">
        <v>2.4900000000000002</v>
      </c>
      <c r="D3604" s="27" t="str">
        <f t="shared" si="224"/>
        <v>📈Low Performer</v>
      </c>
      <c r="E3604" s="27" t="str" cm="1">
        <f t="array" ref="E3604">_xlfn.IFS(C3604&gt;= 4.5,"Excellent",C3604 &gt;=3.5,"Good",C3604&gt;=2.5,"Average",C3604&gt;= 1.5,"Below Avg",C3604&lt;1.5,"Poor")</f>
        <v>Below Avg</v>
      </c>
      <c r="F3604" s="27" t="str">
        <f t="shared" si="225"/>
        <v>At Risk</v>
      </c>
      <c r="G3604" s="58" t="str">
        <f t="shared" si="226"/>
        <v>No Bonus</v>
      </c>
      <c r="H3604" s="60" t="str">
        <f t="shared" si="227"/>
        <v>Valid</v>
      </c>
    </row>
    <row r="3605" spans="1:8" x14ac:dyDescent="0.2">
      <c r="A3605" s="26" t="s">
        <v>10732</v>
      </c>
      <c r="B3605" s="26" t="s">
        <v>10733</v>
      </c>
      <c r="C3605" s="26">
        <v>4.51</v>
      </c>
      <c r="D3605" s="27" t="str">
        <f t="shared" si="224"/>
        <v>✅High Performer</v>
      </c>
      <c r="E3605" s="27" t="str" cm="1">
        <f t="array" ref="E3605">_xlfn.IFS(C3605&gt;= 4.5,"Excellent",C3605 &gt;=3.5,"Good",C3605&gt;=2.5,"Average",C3605&gt;= 1.5,"Below Avg",C3605&lt;1.5,"Poor")</f>
        <v>Excellent</v>
      </c>
      <c r="F3605" s="27" t="str">
        <f t="shared" si="225"/>
        <v>Top Employee</v>
      </c>
      <c r="G3605" s="58" t="str">
        <f t="shared" si="226"/>
        <v>50% Bonus</v>
      </c>
      <c r="H3605" s="60" t="str">
        <f t="shared" si="227"/>
        <v>Valid</v>
      </c>
    </row>
    <row r="3606" spans="1:8" x14ac:dyDescent="0.2">
      <c r="A3606" s="26" t="s">
        <v>10736</v>
      </c>
      <c r="B3606" s="26" t="s">
        <v>10737</v>
      </c>
      <c r="C3606" s="26">
        <v>3.25</v>
      </c>
      <c r="D3606" s="27" t="str">
        <f t="shared" si="224"/>
        <v>✅High Performer</v>
      </c>
      <c r="E3606" s="27" t="str" cm="1">
        <f t="array" ref="E3606">_xlfn.IFS(C3606&gt;= 4.5,"Excellent",C3606 &gt;=3.5,"Good",C3606&gt;=2.5,"Average",C3606&gt;= 1.5,"Below Avg",C3606&lt;1.5,"Poor")</f>
        <v>Average</v>
      </c>
      <c r="F3606" s="27" t="str">
        <f t="shared" si="225"/>
        <v>Developing</v>
      </c>
      <c r="G3606" s="58" t="str">
        <f t="shared" si="226"/>
        <v>30% Bonus</v>
      </c>
      <c r="H3606" s="60" t="str">
        <f t="shared" si="227"/>
        <v>Valid</v>
      </c>
    </row>
    <row r="3607" spans="1:8" x14ac:dyDescent="0.2">
      <c r="A3607" s="26" t="s">
        <v>10739</v>
      </c>
      <c r="B3607" s="26" t="s">
        <v>10740</v>
      </c>
      <c r="C3607" s="26">
        <v>1.63</v>
      </c>
      <c r="D3607" s="27" t="str">
        <f t="shared" si="224"/>
        <v>📈Low Performer</v>
      </c>
      <c r="E3607" s="27" t="str" cm="1">
        <f t="array" ref="E3607">_xlfn.IFS(C3607&gt;= 4.5,"Excellent",C3607 &gt;=3.5,"Good",C3607&gt;=2.5,"Average",C3607&gt;= 1.5,"Below Avg",C3607&lt;1.5,"Poor")</f>
        <v>Below Avg</v>
      </c>
      <c r="F3607" s="27" t="str">
        <f t="shared" si="225"/>
        <v>At Risk</v>
      </c>
      <c r="G3607" s="58" t="str">
        <f t="shared" si="226"/>
        <v>No Bonus</v>
      </c>
      <c r="H3607" s="60" t="str">
        <f t="shared" si="227"/>
        <v>Invalid</v>
      </c>
    </row>
    <row r="3608" spans="1:8" x14ac:dyDescent="0.2">
      <c r="A3608" s="26" t="s">
        <v>10743</v>
      </c>
      <c r="B3608" s="26" t="s">
        <v>10744</v>
      </c>
      <c r="C3608" s="26">
        <v>3.84</v>
      </c>
      <c r="D3608" s="27" t="str">
        <f t="shared" si="224"/>
        <v>✅High Performer</v>
      </c>
      <c r="E3608" s="27" t="str" cm="1">
        <f t="array" ref="E3608">_xlfn.IFS(C3608&gt;= 4.5,"Excellent",C3608 &gt;=3.5,"Good",C3608&gt;=2.5,"Average",C3608&gt;= 1.5,"Below Avg",C3608&lt;1.5,"Poor")</f>
        <v>Good</v>
      </c>
      <c r="F3608" s="27" t="str">
        <f t="shared" si="225"/>
        <v>Developing</v>
      </c>
      <c r="G3608" s="58" t="str">
        <f t="shared" si="226"/>
        <v>30% Bonus</v>
      </c>
      <c r="H3608" s="60" t="str">
        <f t="shared" si="227"/>
        <v>Valid</v>
      </c>
    </row>
    <row r="3609" spans="1:8" x14ac:dyDescent="0.2">
      <c r="A3609" s="26" t="s">
        <v>10746</v>
      </c>
      <c r="B3609" s="26" t="s">
        <v>712</v>
      </c>
      <c r="C3609" s="26">
        <v>1.41</v>
      </c>
      <c r="D3609" s="27" t="str">
        <f t="shared" si="224"/>
        <v>📈Low Performer</v>
      </c>
      <c r="E3609" s="27" t="str" cm="1">
        <f t="array" ref="E3609">_xlfn.IFS(C3609&gt;= 4.5,"Excellent",C3609 &gt;=3.5,"Good",C3609&gt;=2.5,"Average",C3609&gt;= 1.5,"Below Avg",C3609&lt;1.5,"Poor")</f>
        <v>Poor</v>
      </c>
      <c r="F3609" s="27" t="str">
        <f t="shared" si="225"/>
        <v>At Risk</v>
      </c>
      <c r="G3609" s="58" t="str">
        <f t="shared" si="226"/>
        <v>No Bonus</v>
      </c>
      <c r="H3609" s="60" t="str">
        <f t="shared" si="227"/>
        <v>Invalid</v>
      </c>
    </row>
    <row r="3610" spans="1:8" x14ac:dyDescent="0.2">
      <c r="A3610" s="26" t="s">
        <v>10748</v>
      </c>
      <c r="B3610" s="26" t="s">
        <v>10749</v>
      </c>
      <c r="C3610" s="26">
        <v>2.79</v>
      </c>
      <c r="D3610" s="27" t="str">
        <f t="shared" si="224"/>
        <v>📈Low Performer</v>
      </c>
      <c r="E3610" s="27" t="str" cm="1">
        <f t="array" ref="E3610">_xlfn.IFS(C3610&gt;= 4.5,"Excellent",C3610 &gt;=3.5,"Good",C3610&gt;=2.5,"Average",C3610&gt;= 1.5,"Below Avg",C3610&lt;1.5,"Poor")</f>
        <v>Average</v>
      </c>
      <c r="F3610" s="27" t="str">
        <f t="shared" si="225"/>
        <v>Developing</v>
      </c>
      <c r="G3610" s="58" t="str">
        <f t="shared" si="226"/>
        <v>30% Bonus</v>
      </c>
      <c r="H3610" s="60" t="str">
        <f t="shared" si="227"/>
        <v>Valid</v>
      </c>
    </row>
    <row r="3611" spans="1:8" x14ac:dyDescent="0.2">
      <c r="A3611" s="26" t="s">
        <v>10751</v>
      </c>
      <c r="B3611" s="26" t="s">
        <v>10752</v>
      </c>
      <c r="C3611" s="26">
        <v>1.22</v>
      </c>
      <c r="D3611" s="27" t="str">
        <f t="shared" si="224"/>
        <v>📈Low Performer</v>
      </c>
      <c r="E3611" s="27" t="str" cm="1">
        <f t="array" ref="E3611">_xlfn.IFS(C3611&gt;= 4.5,"Excellent",C3611 &gt;=3.5,"Good",C3611&gt;=2.5,"Average",C3611&gt;= 1.5,"Below Avg",C3611&lt;1.5,"Poor")</f>
        <v>Poor</v>
      </c>
      <c r="F3611" s="27" t="str">
        <f t="shared" si="225"/>
        <v>At Risk</v>
      </c>
      <c r="G3611" s="58" t="str">
        <f t="shared" si="226"/>
        <v>No Bonus</v>
      </c>
      <c r="H3611" s="60" t="str">
        <f t="shared" si="227"/>
        <v>Invalid</v>
      </c>
    </row>
    <row r="3612" spans="1:8" x14ac:dyDescent="0.2">
      <c r="A3612" s="26" t="s">
        <v>10754</v>
      </c>
      <c r="B3612" s="26" t="s">
        <v>4293</v>
      </c>
      <c r="C3612" s="26">
        <v>4.1500000000000004</v>
      </c>
      <c r="D3612" s="27" t="str">
        <f t="shared" si="224"/>
        <v>✅High Performer</v>
      </c>
      <c r="E3612" s="27" t="str" cm="1">
        <f t="array" ref="E3612">_xlfn.IFS(C3612&gt;= 4.5,"Excellent",C3612 &gt;=3.5,"Good",C3612&gt;=2.5,"Average",C3612&gt;= 1.5,"Below Avg",C3612&lt;1.5,"Poor")</f>
        <v>Good</v>
      </c>
      <c r="F3612" s="27" t="str">
        <f t="shared" si="225"/>
        <v>Developing</v>
      </c>
      <c r="G3612" s="58" t="str">
        <f t="shared" si="226"/>
        <v>30% Bonus</v>
      </c>
      <c r="H3612" s="60" t="str">
        <f t="shared" si="227"/>
        <v>Valid</v>
      </c>
    </row>
    <row r="3613" spans="1:8" x14ac:dyDescent="0.2">
      <c r="A3613" s="26" t="s">
        <v>10756</v>
      </c>
      <c r="B3613" s="26" t="s">
        <v>10757</v>
      </c>
      <c r="C3613" s="26">
        <v>4.5</v>
      </c>
      <c r="D3613" s="27" t="str">
        <f t="shared" si="224"/>
        <v>✅High Performer</v>
      </c>
      <c r="E3613" s="27" t="str" cm="1">
        <f t="array" ref="E3613">_xlfn.IFS(C3613&gt;= 4.5,"Excellent",C3613 &gt;=3.5,"Good",C3613&gt;=2.5,"Average",C3613&gt;= 1.5,"Below Avg",C3613&lt;1.5,"Poor")</f>
        <v>Excellent</v>
      </c>
      <c r="F3613" s="27" t="str">
        <f t="shared" si="225"/>
        <v>Top Employee</v>
      </c>
      <c r="G3613" s="58" t="str">
        <f t="shared" si="226"/>
        <v>50% Bonus</v>
      </c>
      <c r="H3613" s="60" t="str">
        <f t="shared" si="227"/>
        <v>Valid</v>
      </c>
    </row>
    <row r="3614" spans="1:8" x14ac:dyDescent="0.2">
      <c r="A3614" s="26" t="s">
        <v>10759</v>
      </c>
      <c r="B3614" s="26" t="s">
        <v>2881</v>
      </c>
      <c r="C3614" s="26">
        <v>1.02</v>
      </c>
      <c r="D3614" s="27" t="str">
        <f t="shared" si="224"/>
        <v>📈Low Performer</v>
      </c>
      <c r="E3614" s="27" t="str" cm="1">
        <f t="array" ref="E3614">_xlfn.IFS(C3614&gt;= 4.5,"Excellent",C3614 &gt;=3.5,"Good",C3614&gt;=2.5,"Average",C3614&gt;= 1.5,"Below Avg",C3614&lt;1.5,"Poor")</f>
        <v>Poor</v>
      </c>
      <c r="F3614" s="27" t="str">
        <f t="shared" si="225"/>
        <v>At Risk</v>
      </c>
      <c r="G3614" s="58" t="str">
        <f t="shared" si="226"/>
        <v>No Bonus</v>
      </c>
      <c r="H3614" s="60" t="str">
        <f t="shared" si="227"/>
        <v>Invalid</v>
      </c>
    </row>
    <row r="3615" spans="1:8" x14ac:dyDescent="0.2">
      <c r="A3615" s="26" t="s">
        <v>10761</v>
      </c>
      <c r="B3615" s="26" t="s">
        <v>3525</v>
      </c>
      <c r="C3615" s="26">
        <v>4.34</v>
      </c>
      <c r="D3615" s="27" t="str">
        <f t="shared" si="224"/>
        <v>✅High Performer</v>
      </c>
      <c r="E3615" s="27" t="str" cm="1">
        <f t="array" ref="E3615">_xlfn.IFS(C3615&gt;= 4.5,"Excellent",C3615 &gt;=3.5,"Good",C3615&gt;=2.5,"Average",C3615&gt;= 1.5,"Below Avg",C3615&lt;1.5,"Poor")</f>
        <v>Good</v>
      </c>
      <c r="F3615" s="27" t="str">
        <f t="shared" si="225"/>
        <v>Developing</v>
      </c>
      <c r="G3615" s="58" t="str">
        <f t="shared" si="226"/>
        <v>30% Bonus</v>
      </c>
      <c r="H3615" s="60" t="str">
        <f t="shared" si="227"/>
        <v>Valid</v>
      </c>
    </row>
    <row r="3616" spans="1:8" x14ac:dyDescent="0.2">
      <c r="A3616" s="26" t="s">
        <v>10763</v>
      </c>
      <c r="B3616" s="26" t="s">
        <v>155</v>
      </c>
      <c r="C3616" s="26">
        <v>2.78</v>
      </c>
      <c r="D3616" s="27" t="str">
        <f t="shared" si="224"/>
        <v>📈Low Performer</v>
      </c>
      <c r="E3616" s="27" t="str" cm="1">
        <f t="array" ref="E3616">_xlfn.IFS(C3616&gt;= 4.5,"Excellent",C3616 &gt;=3.5,"Good",C3616&gt;=2.5,"Average",C3616&gt;= 1.5,"Below Avg",C3616&lt;1.5,"Poor")</f>
        <v>Average</v>
      </c>
      <c r="F3616" s="27" t="str">
        <f t="shared" si="225"/>
        <v>Developing</v>
      </c>
      <c r="G3616" s="58" t="str">
        <f t="shared" si="226"/>
        <v>30% Bonus</v>
      </c>
      <c r="H3616" s="60" t="str">
        <f t="shared" si="227"/>
        <v>Valid</v>
      </c>
    </row>
    <row r="3617" spans="1:8" x14ac:dyDescent="0.2">
      <c r="A3617" s="26" t="s">
        <v>10765</v>
      </c>
      <c r="B3617" s="26" t="s">
        <v>10766</v>
      </c>
      <c r="C3617" s="26">
        <v>4.5999999999999996</v>
      </c>
      <c r="D3617" s="27" t="str">
        <f t="shared" si="224"/>
        <v>✅High Performer</v>
      </c>
      <c r="E3617" s="27" t="str" cm="1">
        <f t="array" ref="E3617">_xlfn.IFS(C3617&gt;= 4.5,"Excellent",C3617 &gt;=3.5,"Good",C3617&gt;=2.5,"Average",C3617&gt;= 1.5,"Below Avg",C3617&lt;1.5,"Poor")</f>
        <v>Excellent</v>
      </c>
      <c r="F3617" s="27" t="str">
        <f t="shared" si="225"/>
        <v>Top Employee</v>
      </c>
      <c r="G3617" s="58" t="str">
        <f t="shared" si="226"/>
        <v>50% Bonus</v>
      </c>
      <c r="H3617" s="60" t="str">
        <f t="shared" si="227"/>
        <v>Valid</v>
      </c>
    </row>
    <row r="3618" spans="1:8" x14ac:dyDescent="0.2">
      <c r="A3618" s="26" t="s">
        <v>10768</v>
      </c>
      <c r="B3618" s="26" t="s">
        <v>3154</v>
      </c>
      <c r="C3618" s="26">
        <v>2.1800000000000002</v>
      </c>
      <c r="D3618" s="27" t="str">
        <f t="shared" si="224"/>
        <v>📈Low Performer</v>
      </c>
      <c r="E3618" s="27" t="str" cm="1">
        <f t="array" ref="E3618">_xlfn.IFS(C3618&gt;= 4.5,"Excellent",C3618 &gt;=3.5,"Good",C3618&gt;=2.5,"Average",C3618&gt;= 1.5,"Below Avg",C3618&lt;1.5,"Poor")</f>
        <v>Below Avg</v>
      </c>
      <c r="F3618" s="27" t="str">
        <f t="shared" si="225"/>
        <v>At Risk</v>
      </c>
      <c r="G3618" s="58" t="str">
        <f t="shared" si="226"/>
        <v>No Bonus</v>
      </c>
      <c r="H3618" s="60" t="str">
        <f t="shared" si="227"/>
        <v>Valid</v>
      </c>
    </row>
    <row r="3619" spans="1:8" x14ac:dyDescent="0.2">
      <c r="A3619" s="26" t="s">
        <v>10770</v>
      </c>
      <c r="B3619" s="26" t="s">
        <v>3201</v>
      </c>
      <c r="C3619" s="26">
        <v>1.61</v>
      </c>
      <c r="D3619" s="27" t="str">
        <f t="shared" si="224"/>
        <v>📈Low Performer</v>
      </c>
      <c r="E3619" s="27" t="str" cm="1">
        <f t="array" ref="E3619">_xlfn.IFS(C3619&gt;= 4.5,"Excellent",C3619 &gt;=3.5,"Good",C3619&gt;=2.5,"Average",C3619&gt;= 1.5,"Below Avg",C3619&lt;1.5,"Poor")</f>
        <v>Below Avg</v>
      </c>
      <c r="F3619" s="27" t="str">
        <f t="shared" si="225"/>
        <v>At Risk</v>
      </c>
      <c r="G3619" s="58" t="str">
        <f t="shared" si="226"/>
        <v>No Bonus</v>
      </c>
      <c r="H3619" s="60" t="str">
        <f t="shared" si="227"/>
        <v>Invalid</v>
      </c>
    </row>
    <row r="3620" spans="1:8" x14ac:dyDescent="0.2">
      <c r="A3620" s="26" t="s">
        <v>10772</v>
      </c>
      <c r="B3620" s="26" t="s">
        <v>10773</v>
      </c>
      <c r="C3620" s="26">
        <v>2.23</v>
      </c>
      <c r="D3620" s="27" t="str">
        <f t="shared" si="224"/>
        <v>📈Low Performer</v>
      </c>
      <c r="E3620" s="27" t="str" cm="1">
        <f t="array" ref="E3620">_xlfn.IFS(C3620&gt;= 4.5,"Excellent",C3620 &gt;=3.5,"Good",C3620&gt;=2.5,"Average",C3620&gt;= 1.5,"Below Avg",C3620&lt;1.5,"Poor")</f>
        <v>Below Avg</v>
      </c>
      <c r="F3620" s="27" t="str">
        <f t="shared" si="225"/>
        <v>At Risk</v>
      </c>
      <c r="G3620" s="58" t="str">
        <f t="shared" si="226"/>
        <v>No Bonus</v>
      </c>
      <c r="H3620" s="60" t="str">
        <f t="shared" si="227"/>
        <v>Valid</v>
      </c>
    </row>
    <row r="3621" spans="1:8" x14ac:dyDescent="0.2">
      <c r="A3621" s="26" t="s">
        <v>10775</v>
      </c>
      <c r="B3621" s="26" t="s">
        <v>10776</v>
      </c>
      <c r="C3621" s="26">
        <v>2.67</v>
      </c>
      <c r="D3621" s="27" t="str">
        <f t="shared" si="224"/>
        <v>📈Low Performer</v>
      </c>
      <c r="E3621" s="27" t="str" cm="1">
        <f t="array" ref="E3621">_xlfn.IFS(C3621&gt;= 4.5,"Excellent",C3621 &gt;=3.5,"Good",C3621&gt;=2.5,"Average",C3621&gt;= 1.5,"Below Avg",C3621&lt;1.5,"Poor")</f>
        <v>Average</v>
      </c>
      <c r="F3621" s="27" t="str">
        <f t="shared" si="225"/>
        <v>Developing</v>
      </c>
      <c r="G3621" s="58" t="str">
        <f t="shared" si="226"/>
        <v>30% Bonus</v>
      </c>
      <c r="H3621" s="60" t="str">
        <f t="shared" si="227"/>
        <v>Valid</v>
      </c>
    </row>
    <row r="3622" spans="1:8" x14ac:dyDescent="0.2">
      <c r="A3622" s="26" t="s">
        <v>10778</v>
      </c>
      <c r="B3622" s="26" t="s">
        <v>10225</v>
      </c>
      <c r="C3622" s="26">
        <v>4.17</v>
      </c>
      <c r="D3622" s="27" t="str">
        <f t="shared" si="224"/>
        <v>✅High Performer</v>
      </c>
      <c r="E3622" s="27" t="str" cm="1">
        <f t="array" ref="E3622">_xlfn.IFS(C3622&gt;= 4.5,"Excellent",C3622 &gt;=3.5,"Good",C3622&gt;=2.5,"Average",C3622&gt;= 1.5,"Below Avg",C3622&lt;1.5,"Poor")</f>
        <v>Good</v>
      </c>
      <c r="F3622" s="27" t="str">
        <f t="shared" si="225"/>
        <v>Developing</v>
      </c>
      <c r="G3622" s="58" t="str">
        <f t="shared" si="226"/>
        <v>30% Bonus</v>
      </c>
      <c r="H3622" s="60" t="str">
        <f t="shared" si="227"/>
        <v>Valid</v>
      </c>
    </row>
    <row r="3623" spans="1:8" x14ac:dyDescent="0.2">
      <c r="A3623" s="26" t="s">
        <v>10780</v>
      </c>
      <c r="B3623" s="26" t="s">
        <v>3065</v>
      </c>
      <c r="C3623" s="26">
        <v>3.87</v>
      </c>
      <c r="D3623" s="27" t="str">
        <f t="shared" si="224"/>
        <v>✅High Performer</v>
      </c>
      <c r="E3623" s="27" t="str" cm="1">
        <f t="array" ref="E3623">_xlfn.IFS(C3623&gt;= 4.5,"Excellent",C3623 &gt;=3.5,"Good",C3623&gt;=2.5,"Average",C3623&gt;= 1.5,"Below Avg",C3623&lt;1.5,"Poor")</f>
        <v>Good</v>
      </c>
      <c r="F3623" s="27" t="str">
        <f t="shared" si="225"/>
        <v>Developing</v>
      </c>
      <c r="G3623" s="58" t="str">
        <f t="shared" si="226"/>
        <v>30% Bonus</v>
      </c>
      <c r="H3623" s="60" t="str">
        <f t="shared" si="227"/>
        <v>Valid</v>
      </c>
    </row>
    <row r="3624" spans="1:8" x14ac:dyDescent="0.2">
      <c r="A3624" s="26" t="s">
        <v>10782</v>
      </c>
      <c r="B3624" s="26" t="s">
        <v>10195</v>
      </c>
      <c r="C3624" s="26">
        <v>4.08</v>
      </c>
      <c r="D3624" s="27" t="str">
        <f t="shared" si="224"/>
        <v>✅High Performer</v>
      </c>
      <c r="E3624" s="27" t="str" cm="1">
        <f t="array" ref="E3624">_xlfn.IFS(C3624&gt;= 4.5,"Excellent",C3624 &gt;=3.5,"Good",C3624&gt;=2.5,"Average",C3624&gt;= 1.5,"Below Avg",C3624&lt;1.5,"Poor")</f>
        <v>Good</v>
      </c>
      <c r="F3624" s="27" t="str">
        <f t="shared" si="225"/>
        <v>Developing</v>
      </c>
      <c r="G3624" s="58" t="str">
        <f t="shared" si="226"/>
        <v>30% Bonus</v>
      </c>
      <c r="H3624" s="60" t="str">
        <f t="shared" si="227"/>
        <v>Valid</v>
      </c>
    </row>
    <row r="3625" spans="1:8" x14ac:dyDescent="0.2">
      <c r="A3625" s="26" t="s">
        <v>10784</v>
      </c>
      <c r="B3625" s="26" t="s">
        <v>10785</v>
      </c>
      <c r="C3625" s="26">
        <v>4.92</v>
      </c>
      <c r="D3625" s="27" t="str">
        <f t="shared" si="224"/>
        <v>✅High Performer</v>
      </c>
      <c r="E3625" s="27" t="str" cm="1">
        <f t="array" ref="E3625">_xlfn.IFS(C3625&gt;= 4.5,"Excellent",C3625 &gt;=3.5,"Good",C3625&gt;=2.5,"Average",C3625&gt;= 1.5,"Below Avg",C3625&lt;1.5,"Poor")</f>
        <v>Excellent</v>
      </c>
      <c r="F3625" s="27" t="str">
        <f t="shared" si="225"/>
        <v>Top Employee</v>
      </c>
      <c r="G3625" s="58" t="str">
        <f t="shared" si="226"/>
        <v>50% Bonus</v>
      </c>
      <c r="H3625" s="60" t="str">
        <f t="shared" si="227"/>
        <v>Valid</v>
      </c>
    </row>
    <row r="3626" spans="1:8" x14ac:dyDescent="0.2">
      <c r="A3626" s="26" t="s">
        <v>10787</v>
      </c>
      <c r="B3626" s="26" t="s">
        <v>10788</v>
      </c>
      <c r="C3626" s="26">
        <v>2.31</v>
      </c>
      <c r="D3626" s="27" t="str">
        <f t="shared" si="224"/>
        <v>📈Low Performer</v>
      </c>
      <c r="E3626" s="27" t="str" cm="1">
        <f t="array" ref="E3626">_xlfn.IFS(C3626&gt;= 4.5,"Excellent",C3626 &gt;=3.5,"Good",C3626&gt;=2.5,"Average",C3626&gt;= 1.5,"Below Avg",C3626&lt;1.5,"Poor")</f>
        <v>Below Avg</v>
      </c>
      <c r="F3626" s="27" t="str">
        <f t="shared" si="225"/>
        <v>At Risk</v>
      </c>
      <c r="G3626" s="58" t="str">
        <f t="shared" si="226"/>
        <v>No Bonus</v>
      </c>
      <c r="H3626" s="60" t="str">
        <f t="shared" si="227"/>
        <v>Valid</v>
      </c>
    </row>
    <row r="3627" spans="1:8" x14ac:dyDescent="0.2">
      <c r="A3627" s="26" t="s">
        <v>10790</v>
      </c>
      <c r="B3627" s="26" t="s">
        <v>10791</v>
      </c>
      <c r="C3627" s="26">
        <v>2.67</v>
      </c>
      <c r="D3627" s="27" t="str">
        <f t="shared" si="224"/>
        <v>📈Low Performer</v>
      </c>
      <c r="E3627" s="27" t="str" cm="1">
        <f t="array" ref="E3627">_xlfn.IFS(C3627&gt;= 4.5,"Excellent",C3627 &gt;=3.5,"Good",C3627&gt;=2.5,"Average",C3627&gt;= 1.5,"Below Avg",C3627&lt;1.5,"Poor")</f>
        <v>Average</v>
      </c>
      <c r="F3627" s="27" t="str">
        <f t="shared" si="225"/>
        <v>Developing</v>
      </c>
      <c r="G3627" s="58" t="str">
        <f t="shared" si="226"/>
        <v>30% Bonus</v>
      </c>
      <c r="H3627" s="60" t="str">
        <f t="shared" si="227"/>
        <v>Valid</v>
      </c>
    </row>
    <row r="3628" spans="1:8" x14ac:dyDescent="0.2">
      <c r="A3628" s="26" t="s">
        <v>10793</v>
      </c>
      <c r="B3628" s="26" t="s">
        <v>9117</v>
      </c>
      <c r="C3628" s="26">
        <v>4.8899999999999997</v>
      </c>
      <c r="D3628" s="27" t="str">
        <f t="shared" si="224"/>
        <v>✅High Performer</v>
      </c>
      <c r="E3628" s="27" t="str" cm="1">
        <f t="array" ref="E3628">_xlfn.IFS(C3628&gt;= 4.5,"Excellent",C3628 &gt;=3.5,"Good",C3628&gt;=2.5,"Average",C3628&gt;= 1.5,"Below Avg",C3628&lt;1.5,"Poor")</f>
        <v>Excellent</v>
      </c>
      <c r="F3628" s="27" t="str">
        <f t="shared" si="225"/>
        <v>Top Employee</v>
      </c>
      <c r="G3628" s="58" t="str">
        <f t="shared" si="226"/>
        <v>50% Bonus</v>
      </c>
      <c r="H3628" s="60" t="str">
        <f t="shared" si="227"/>
        <v>Valid</v>
      </c>
    </row>
    <row r="3629" spans="1:8" x14ac:dyDescent="0.2">
      <c r="A3629" s="26" t="s">
        <v>10796</v>
      </c>
      <c r="B3629" s="26" t="s">
        <v>4394</v>
      </c>
      <c r="C3629" s="26">
        <v>4.88</v>
      </c>
      <c r="D3629" s="27" t="str">
        <f t="shared" si="224"/>
        <v>✅High Performer</v>
      </c>
      <c r="E3629" s="27" t="str" cm="1">
        <f t="array" ref="E3629">_xlfn.IFS(C3629&gt;= 4.5,"Excellent",C3629 &gt;=3.5,"Good",C3629&gt;=2.5,"Average",C3629&gt;= 1.5,"Below Avg",C3629&lt;1.5,"Poor")</f>
        <v>Excellent</v>
      </c>
      <c r="F3629" s="27" t="str">
        <f t="shared" si="225"/>
        <v>Top Employee</v>
      </c>
      <c r="G3629" s="58" t="str">
        <f t="shared" si="226"/>
        <v>50% Bonus</v>
      </c>
      <c r="H3629" s="60" t="str">
        <f t="shared" si="227"/>
        <v>Valid</v>
      </c>
    </row>
    <row r="3630" spans="1:8" x14ac:dyDescent="0.2">
      <c r="A3630" s="26" t="s">
        <v>10798</v>
      </c>
      <c r="B3630" s="26" t="s">
        <v>7269</v>
      </c>
      <c r="C3630" s="26">
        <v>1.64</v>
      </c>
      <c r="D3630" s="27" t="str">
        <f t="shared" si="224"/>
        <v>📈Low Performer</v>
      </c>
      <c r="E3630" s="27" t="str" cm="1">
        <f t="array" ref="E3630">_xlfn.IFS(C3630&gt;= 4.5,"Excellent",C3630 &gt;=3.5,"Good",C3630&gt;=2.5,"Average",C3630&gt;= 1.5,"Below Avg",C3630&lt;1.5,"Poor")</f>
        <v>Below Avg</v>
      </c>
      <c r="F3630" s="27" t="str">
        <f t="shared" si="225"/>
        <v>At Risk</v>
      </c>
      <c r="G3630" s="58" t="str">
        <f t="shared" si="226"/>
        <v>No Bonus</v>
      </c>
      <c r="H3630" s="60" t="str">
        <f t="shared" si="227"/>
        <v>Invalid</v>
      </c>
    </row>
    <row r="3631" spans="1:8" x14ac:dyDescent="0.2">
      <c r="A3631" s="26" t="s">
        <v>10800</v>
      </c>
      <c r="B3631" s="26" t="s">
        <v>3023</v>
      </c>
      <c r="C3631" s="26">
        <v>2.48</v>
      </c>
      <c r="D3631" s="27" t="str">
        <f t="shared" si="224"/>
        <v>📈Low Performer</v>
      </c>
      <c r="E3631" s="27" t="str" cm="1">
        <f t="array" ref="E3631">_xlfn.IFS(C3631&gt;= 4.5,"Excellent",C3631 &gt;=3.5,"Good",C3631&gt;=2.5,"Average",C3631&gt;= 1.5,"Below Avg",C3631&lt;1.5,"Poor")</f>
        <v>Below Avg</v>
      </c>
      <c r="F3631" s="27" t="str">
        <f t="shared" si="225"/>
        <v>At Risk</v>
      </c>
      <c r="G3631" s="58" t="str">
        <f t="shared" si="226"/>
        <v>No Bonus</v>
      </c>
      <c r="H3631" s="60" t="str">
        <f t="shared" si="227"/>
        <v>Valid</v>
      </c>
    </row>
    <row r="3632" spans="1:8" x14ac:dyDescent="0.2">
      <c r="A3632" s="26" t="s">
        <v>10802</v>
      </c>
      <c r="B3632" s="26" t="s">
        <v>6840</v>
      </c>
      <c r="C3632" s="26">
        <v>1.88</v>
      </c>
      <c r="D3632" s="27" t="str">
        <f t="shared" si="224"/>
        <v>📈Low Performer</v>
      </c>
      <c r="E3632" s="27" t="str" cm="1">
        <f t="array" ref="E3632">_xlfn.IFS(C3632&gt;= 4.5,"Excellent",C3632 &gt;=3.5,"Good",C3632&gt;=2.5,"Average",C3632&gt;= 1.5,"Below Avg",C3632&lt;1.5,"Poor")</f>
        <v>Below Avg</v>
      </c>
      <c r="F3632" s="27" t="str">
        <f t="shared" si="225"/>
        <v>At Risk</v>
      </c>
      <c r="G3632" s="58" t="str">
        <f t="shared" si="226"/>
        <v>No Bonus</v>
      </c>
      <c r="H3632" s="60" t="str">
        <f t="shared" si="227"/>
        <v>Invalid</v>
      </c>
    </row>
    <row r="3633" spans="1:8" x14ac:dyDescent="0.2">
      <c r="A3633" s="26" t="s">
        <v>10804</v>
      </c>
      <c r="B3633" s="26" t="s">
        <v>1522</v>
      </c>
      <c r="C3633" s="26">
        <v>3.51</v>
      </c>
      <c r="D3633" s="27" t="str">
        <f t="shared" si="224"/>
        <v>✅High Performer</v>
      </c>
      <c r="E3633" s="27" t="str" cm="1">
        <f t="array" ref="E3633">_xlfn.IFS(C3633&gt;= 4.5,"Excellent",C3633 &gt;=3.5,"Good",C3633&gt;=2.5,"Average",C3633&gt;= 1.5,"Below Avg",C3633&lt;1.5,"Poor")</f>
        <v>Good</v>
      </c>
      <c r="F3633" s="27" t="str">
        <f t="shared" si="225"/>
        <v>Developing</v>
      </c>
      <c r="G3633" s="58" t="str">
        <f t="shared" si="226"/>
        <v>30% Bonus</v>
      </c>
      <c r="H3633" s="60" t="str">
        <f t="shared" si="227"/>
        <v>Valid</v>
      </c>
    </row>
    <row r="3634" spans="1:8" x14ac:dyDescent="0.2">
      <c r="A3634" s="26" t="s">
        <v>10806</v>
      </c>
      <c r="B3634" s="26" t="s">
        <v>5864</v>
      </c>
      <c r="C3634" s="26">
        <v>2.2400000000000002</v>
      </c>
      <c r="D3634" s="27" t="str">
        <f t="shared" si="224"/>
        <v>📈Low Performer</v>
      </c>
      <c r="E3634" s="27" t="str" cm="1">
        <f t="array" ref="E3634">_xlfn.IFS(C3634&gt;= 4.5,"Excellent",C3634 &gt;=3.5,"Good",C3634&gt;=2.5,"Average",C3634&gt;= 1.5,"Below Avg",C3634&lt;1.5,"Poor")</f>
        <v>Below Avg</v>
      </c>
      <c r="F3634" s="27" t="str">
        <f t="shared" si="225"/>
        <v>At Risk</v>
      </c>
      <c r="G3634" s="58" t="str">
        <f t="shared" si="226"/>
        <v>No Bonus</v>
      </c>
      <c r="H3634" s="60" t="str">
        <f t="shared" si="227"/>
        <v>Valid</v>
      </c>
    </row>
    <row r="3635" spans="1:8" x14ac:dyDescent="0.2">
      <c r="A3635" s="26" t="s">
        <v>10808</v>
      </c>
      <c r="B3635" s="26" t="s">
        <v>7313</v>
      </c>
      <c r="C3635" s="26">
        <v>1.54</v>
      </c>
      <c r="D3635" s="27" t="str">
        <f t="shared" si="224"/>
        <v>📈Low Performer</v>
      </c>
      <c r="E3635" s="27" t="str" cm="1">
        <f t="array" ref="E3635">_xlfn.IFS(C3635&gt;= 4.5,"Excellent",C3635 &gt;=3.5,"Good",C3635&gt;=2.5,"Average",C3635&gt;= 1.5,"Below Avg",C3635&lt;1.5,"Poor")</f>
        <v>Below Avg</v>
      </c>
      <c r="F3635" s="27" t="str">
        <f t="shared" si="225"/>
        <v>At Risk</v>
      </c>
      <c r="G3635" s="58" t="str">
        <f t="shared" si="226"/>
        <v>No Bonus</v>
      </c>
      <c r="H3635" s="60" t="str">
        <f t="shared" si="227"/>
        <v>Invalid</v>
      </c>
    </row>
    <row r="3636" spans="1:8" x14ac:dyDescent="0.2">
      <c r="A3636" s="26" t="s">
        <v>10810</v>
      </c>
      <c r="B3636" s="26" t="s">
        <v>307</v>
      </c>
      <c r="C3636" s="26">
        <v>2.65</v>
      </c>
      <c r="D3636" s="27" t="str">
        <f t="shared" si="224"/>
        <v>📈Low Performer</v>
      </c>
      <c r="E3636" s="27" t="str" cm="1">
        <f t="array" ref="E3636">_xlfn.IFS(C3636&gt;= 4.5,"Excellent",C3636 &gt;=3.5,"Good",C3636&gt;=2.5,"Average",C3636&gt;= 1.5,"Below Avg",C3636&lt;1.5,"Poor")</f>
        <v>Average</v>
      </c>
      <c r="F3636" s="27" t="str">
        <f t="shared" si="225"/>
        <v>Developing</v>
      </c>
      <c r="G3636" s="58" t="str">
        <f t="shared" si="226"/>
        <v>30% Bonus</v>
      </c>
      <c r="H3636" s="60" t="str">
        <f t="shared" si="227"/>
        <v>Valid</v>
      </c>
    </row>
    <row r="3637" spans="1:8" x14ac:dyDescent="0.2">
      <c r="A3637" s="26" t="s">
        <v>10812</v>
      </c>
      <c r="B3637" s="26" t="s">
        <v>10813</v>
      </c>
      <c r="C3637" s="26">
        <v>2.95</v>
      </c>
      <c r="D3637" s="27" t="str">
        <f t="shared" si="224"/>
        <v>📈Low Performer</v>
      </c>
      <c r="E3637" s="27" t="str" cm="1">
        <f t="array" ref="E3637">_xlfn.IFS(C3637&gt;= 4.5,"Excellent",C3637 &gt;=3.5,"Good",C3637&gt;=2.5,"Average",C3637&gt;= 1.5,"Below Avg",C3637&lt;1.5,"Poor")</f>
        <v>Average</v>
      </c>
      <c r="F3637" s="27" t="str">
        <f t="shared" si="225"/>
        <v>Developing</v>
      </c>
      <c r="G3637" s="58" t="str">
        <f t="shared" si="226"/>
        <v>30% Bonus</v>
      </c>
      <c r="H3637" s="60" t="str">
        <f t="shared" si="227"/>
        <v>Valid</v>
      </c>
    </row>
    <row r="3638" spans="1:8" x14ac:dyDescent="0.2">
      <c r="A3638" s="26" t="s">
        <v>10815</v>
      </c>
      <c r="B3638" s="26" t="s">
        <v>2236</v>
      </c>
      <c r="C3638" s="26">
        <v>4.7</v>
      </c>
      <c r="D3638" s="27" t="str">
        <f t="shared" si="224"/>
        <v>✅High Performer</v>
      </c>
      <c r="E3638" s="27" t="str" cm="1">
        <f t="array" ref="E3638">_xlfn.IFS(C3638&gt;= 4.5,"Excellent",C3638 &gt;=3.5,"Good",C3638&gt;=2.5,"Average",C3638&gt;= 1.5,"Below Avg",C3638&lt;1.5,"Poor")</f>
        <v>Excellent</v>
      </c>
      <c r="F3638" s="27" t="str">
        <f t="shared" si="225"/>
        <v>Top Employee</v>
      </c>
      <c r="G3638" s="58" t="str">
        <f t="shared" si="226"/>
        <v>50% Bonus</v>
      </c>
      <c r="H3638" s="60" t="str">
        <f t="shared" si="227"/>
        <v>Valid</v>
      </c>
    </row>
    <row r="3639" spans="1:8" x14ac:dyDescent="0.2">
      <c r="A3639" s="26" t="s">
        <v>10817</v>
      </c>
      <c r="B3639" s="26" t="s">
        <v>244</v>
      </c>
      <c r="C3639" s="26">
        <v>1.47</v>
      </c>
      <c r="D3639" s="27" t="str">
        <f t="shared" si="224"/>
        <v>📈Low Performer</v>
      </c>
      <c r="E3639" s="27" t="str" cm="1">
        <f t="array" ref="E3639">_xlfn.IFS(C3639&gt;= 4.5,"Excellent",C3639 &gt;=3.5,"Good",C3639&gt;=2.5,"Average",C3639&gt;= 1.5,"Below Avg",C3639&lt;1.5,"Poor")</f>
        <v>Poor</v>
      </c>
      <c r="F3639" s="27" t="str">
        <f t="shared" si="225"/>
        <v>At Risk</v>
      </c>
      <c r="G3639" s="58" t="str">
        <f t="shared" si="226"/>
        <v>No Bonus</v>
      </c>
      <c r="H3639" s="60" t="str">
        <f t="shared" si="227"/>
        <v>Invalid</v>
      </c>
    </row>
    <row r="3640" spans="1:8" x14ac:dyDescent="0.2">
      <c r="A3640" s="26" t="s">
        <v>10819</v>
      </c>
      <c r="B3640" s="26" t="s">
        <v>129</v>
      </c>
      <c r="C3640" s="26">
        <v>4.7300000000000004</v>
      </c>
      <c r="D3640" s="27" t="str">
        <f t="shared" si="224"/>
        <v>✅High Performer</v>
      </c>
      <c r="E3640" s="27" t="str" cm="1">
        <f t="array" ref="E3640">_xlfn.IFS(C3640&gt;= 4.5,"Excellent",C3640 &gt;=3.5,"Good",C3640&gt;=2.5,"Average",C3640&gt;= 1.5,"Below Avg",C3640&lt;1.5,"Poor")</f>
        <v>Excellent</v>
      </c>
      <c r="F3640" s="27" t="str">
        <f t="shared" si="225"/>
        <v>Top Employee</v>
      </c>
      <c r="G3640" s="58" t="str">
        <f t="shared" si="226"/>
        <v>50% Bonus</v>
      </c>
      <c r="H3640" s="60" t="str">
        <f t="shared" si="227"/>
        <v>Valid</v>
      </c>
    </row>
    <row r="3641" spans="1:8" x14ac:dyDescent="0.2">
      <c r="A3641" s="26" t="s">
        <v>10821</v>
      </c>
      <c r="B3641" s="26" t="s">
        <v>9334</v>
      </c>
      <c r="C3641" s="26">
        <v>3.38</v>
      </c>
      <c r="D3641" s="27" t="str">
        <f t="shared" si="224"/>
        <v>✅High Performer</v>
      </c>
      <c r="E3641" s="27" t="str" cm="1">
        <f t="array" ref="E3641">_xlfn.IFS(C3641&gt;= 4.5,"Excellent",C3641 &gt;=3.5,"Good",C3641&gt;=2.5,"Average",C3641&gt;= 1.5,"Below Avg",C3641&lt;1.5,"Poor")</f>
        <v>Average</v>
      </c>
      <c r="F3641" s="27" t="str">
        <f t="shared" si="225"/>
        <v>Developing</v>
      </c>
      <c r="G3641" s="58" t="str">
        <f t="shared" si="226"/>
        <v>30% Bonus</v>
      </c>
      <c r="H3641" s="60" t="str">
        <f t="shared" si="227"/>
        <v>Valid</v>
      </c>
    </row>
    <row r="3642" spans="1:8" x14ac:dyDescent="0.2">
      <c r="A3642" s="26" t="s">
        <v>10823</v>
      </c>
      <c r="B3642" s="26" t="s">
        <v>2348</v>
      </c>
      <c r="C3642" s="26">
        <v>3.12</v>
      </c>
      <c r="D3642" s="27" t="str">
        <f t="shared" si="224"/>
        <v>✅High Performer</v>
      </c>
      <c r="E3642" s="27" t="str" cm="1">
        <f t="array" ref="E3642">_xlfn.IFS(C3642&gt;= 4.5,"Excellent",C3642 &gt;=3.5,"Good",C3642&gt;=2.5,"Average",C3642&gt;= 1.5,"Below Avg",C3642&lt;1.5,"Poor")</f>
        <v>Average</v>
      </c>
      <c r="F3642" s="27" t="str">
        <f t="shared" si="225"/>
        <v>Developing</v>
      </c>
      <c r="G3642" s="58" t="str">
        <f t="shared" si="226"/>
        <v>30% Bonus</v>
      </c>
      <c r="H3642" s="60" t="str">
        <f t="shared" si="227"/>
        <v>Valid</v>
      </c>
    </row>
    <row r="3643" spans="1:8" x14ac:dyDescent="0.2">
      <c r="A3643" s="26" t="s">
        <v>10825</v>
      </c>
      <c r="B3643" s="26" t="s">
        <v>10826</v>
      </c>
      <c r="C3643" s="26">
        <v>2.65</v>
      </c>
      <c r="D3643" s="27" t="str">
        <f t="shared" si="224"/>
        <v>📈Low Performer</v>
      </c>
      <c r="E3643" s="27" t="str" cm="1">
        <f t="array" ref="E3643">_xlfn.IFS(C3643&gt;= 4.5,"Excellent",C3643 &gt;=3.5,"Good",C3643&gt;=2.5,"Average",C3643&gt;= 1.5,"Below Avg",C3643&lt;1.5,"Poor")</f>
        <v>Average</v>
      </c>
      <c r="F3643" s="27" t="str">
        <f t="shared" si="225"/>
        <v>Developing</v>
      </c>
      <c r="G3643" s="58" t="str">
        <f t="shared" si="226"/>
        <v>30% Bonus</v>
      </c>
      <c r="H3643" s="60" t="str">
        <f t="shared" si="227"/>
        <v>Valid</v>
      </c>
    </row>
    <row r="3644" spans="1:8" x14ac:dyDescent="0.2">
      <c r="A3644" s="26" t="s">
        <v>10828</v>
      </c>
      <c r="B3644" s="26" t="s">
        <v>10829</v>
      </c>
      <c r="C3644" s="26">
        <v>1.28</v>
      </c>
      <c r="D3644" s="27" t="str">
        <f t="shared" si="224"/>
        <v>📈Low Performer</v>
      </c>
      <c r="E3644" s="27" t="str" cm="1">
        <f t="array" ref="E3644">_xlfn.IFS(C3644&gt;= 4.5,"Excellent",C3644 &gt;=3.5,"Good",C3644&gt;=2.5,"Average",C3644&gt;= 1.5,"Below Avg",C3644&lt;1.5,"Poor")</f>
        <v>Poor</v>
      </c>
      <c r="F3644" s="27" t="str">
        <f t="shared" si="225"/>
        <v>At Risk</v>
      </c>
      <c r="G3644" s="58" t="str">
        <f t="shared" si="226"/>
        <v>No Bonus</v>
      </c>
      <c r="H3644" s="60" t="str">
        <f t="shared" si="227"/>
        <v>Invalid</v>
      </c>
    </row>
    <row r="3645" spans="1:8" x14ac:dyDescent="0.2">
      <c r="A3645" s="26" t="s">
        <v>10831</v>
      </c>
      <c r="B3645" s="26" t="s">
        <v>1327</v>
      </c>
      <c r="C3645" s="26">
        <v>2.3199999999999998</v>
      </c>
      <c r="D3645" s="27" t="str">
        <f t="shared" si="224"/>
        <v>📈Low Performer</v>
      </c>
      <c r="E3645" s="27" t="str" cm="1">
        <f t="array" ref="E3645">_xlfn.IFS(C3645&gt;= 4.5,"Excellent",C3645 &gt;=3.5,"Good",C3645&gt;=2.5,"Average",C3645&gt;= 1.5,"Below Avg",C3645&lt;1.5,"Poor")</f>
        <v>Below Avg</v>
      </c>
      <c r="F3645" s="27" t="str">
        <f t="shared" si="225"/>
        <v>At Risk</v>
      </c>
      <c r="G3645" s="58" t="str">
        <f t="shared" si="226"/>
        <v>No Bonus</v>
      </c>
      <c r="H3645" s="60" t="str">
        <f t="shared" si="227"/>
        <v>Valid</v>
      </c>
    </row>
    <row r="3646" spans="1:8" x14ac:dyDescent="0.2">
      <c r="A3646" s="26" t="s">
        <v>10833</v>
      </c>
      <c r="B3646" s="26" t="s">
        <v>6488</v>
      </c>
      <c r="C3646" s="26">
        <v>4.7300000000000004</v>
      </c>
      <c r="D3646" s="27" t="str">
        <f t="shared" si="224"/>
        <v>✅High Performer</v>
      </c>
      <c r="E3646" s="27" t="str" cm="1">
        <f t="array" ref="E3646">_xlfn.IFS(C3646&gt;= 4.5,"Excellent",C3646 &gt;=3.5,"Good",C3646&gt;=2.5,"Average",C3646&gt;= 1.5,"Below Avg",C3646&lt;1.5,"Poor")</f>
        <v>Excellent</v>
      </c>
      <c r="F3646" s="27" t="str">
        <f t="shared" si="225"/>
        <v>Top Employee</v>
      </c>
      <c r="G3646" s="58" t="str">
        <f t="shared" si="226"/>
        <v>50% Bonus</v>
      </c>
      <c r="H3646" s="60" t="str">
        <f t="shared" si="227"/>
        <v>Valid</v>
      </c>
    </row>
    <row r="3647" spans="1:8" x14ac:dyDescent="0.2">
      <c r="A3647" s="26" t="s">
        <v>10835</v>
      </c>
      <c r="B3647" s="26" t="s">
        <v>3531</v>
      </c>
      <c r="C3647" s="26">
        <v>4.16</v>
      </c>
      <c r="D3647" s="27" t="str">
        <f t="shared" si="224"/>
        <v>✅High Performer</v>
      </c>
      <c r="E3647" s="27" t="str" cm="1">
        <f t="array" ref="E3647">_xlfn.IFS(C3647&gt;= 4.5,"Excellent",C3647 &gt;=3.5,"Good",C3647&gt;=2.5,"Average",C3647&gt;= 1.5,"Below Avg",C3647&lt;1.5,"Poor")</f>
        <v>Good</v>
      </c>
      <c r="F3647" s="27" t="str">
        <f t="shared" si="225"/>
        <v>Developing</v>
      </c>
      <c r="G3647" s="58" t="str">
        <f t="shared" si="226"/>
        <v>30% Bonus</v>
      </c>
      <c r="H3647" s="60" t="str">
        <f t="shared" si="227"/>
        <v>Valid</v>
      </c>
    </row>
    <row r="3648" spans="1:8" x14ac:dyDescent="0.2">
      <c r="A3648" s="26" t="s">
        <v>10837</v>
      </c>
      <c r="B3648" s="26" t="s">
        <v>2334</v>
      </c>
      <c r="C3648" s="26">
        <v>3.26</v>
      </c>
      <c r="D3648" s="27" t="str">
        <f t="shared" si="224"/>
        <v>✅High Performer</v>
      </c>
      <c r="E3648" s="27" t="str" cm="1">
        <f t="array" ref="E3648">_xlfn.IFS(C3648&gt;= 4.5,"Excellent",C3648 &gt;=3.5,"Good",C3648&gt;=2.5,"Average",C3648&gt;= 1.5,"Below Avg",C3648&lt;1.5,"Poor")</f>
        <v>Average</v>
      </c>
      <c r="F3648" s="27" t="str">
        <f t="shared" si="225"/>
        <v>Developing</v>
      </c>
      <c r="G3648" s="58" t="str">
        <f t="shared" si="226"/>
        <v>30% Bonus</v>
      </c>
      <c r="H3648" s="60" t="str">
        <f t="shared" si="227"/>
        <v>Valid</v>
      </c>
    </row>
    <row r="3649" spans="1:8" x14ac:dyDescent="0.2">
      <c r="A3649" s="26" t="s">
        <v>10839</v>
      </c>
      <c r="B3649" s="26" t="s">
        <v>2026</v>
      </c>
      <c r="C3649" s="26">
        <v>2.25</v>
      </c>
      <c r="D3649" s="27" t="str">
        <f t="shared" si="224"/>
        <v>📈Low Performer</v>
      </c>
      <c r="E3649" s="27" t="str" cm="1">
        <f t="array" ref="E3649">_xlfn.IFS(C3649&gt;= 4.5,"Excellent",C3649 &gt;=3.5,"Good",C3649&gt;=2.5,"Average",C3649&gt;= 1.5,"Below Avg",C3649&lt;1.5,"Poor")</f>
        <v>Below Avg</v>
      </c>
      <c r="F3649" s="27" t="str">
        <f t="shared" si="225"/>
        <v>At Risk</v>
      </c>
      <c r="G3649" s="58" t="str">
        <f t="shared" si="226"/>
        <v>No Bonus</v>
      </c>
      <c r="H3649" s="60" t="str">
        <f t="shared" si="227"/>
        <v>Valid</v>
      </c>
    </row>
    <row r="3650" spans="1:8" x14ac:dyDescent="0.2">
      <c r="A3650" s="26" t="s">
        <v>10841</v>
      </c>
      <c r="B3650" s="26" t="s">
        <v>10842</v>
      </c>
      <c r="C3650" s="26">
        <v>3.2</v>
      </c>
      <c r="D3650" s="27" t="str">
        <f t="shared" si="224"/>
        <v>✅High Performer</v>
      </c>
      <c r="E3650" s="27" t="str" cm="1">
        <f t="array" ref="E3650">_xlfn.IFS(C3650&gt;= 4.5,"Excellent",C3650 &gt;=3.5,"Good",C3650&gt;=2.5,"Average",C3650&gt;= 1.5,"Below Avg",C3650&lt;1.5,"Poor")</f>
        <v>Average</v>
      </c>
      <c r="F3650" s="27" t="str">
        <f t="shared" si="225"/>
        <v>Developing</v>
      </c>
      <c r="G3650" s="58" t="str">
        <f t="shared" si="226"/>
        <v>30% Bonus</v>
      </c>
      <c r="H3650" s="60" t="str">
        <f t="shared" si="227"/>
        <v>Valid</v>
      </c>
    </row>
    <row r="3651" spans="1:8" x14ac:dyDescent="0.2">
      <c r="A3651" s="26" t="s">
        <v>10844</v>
      </c>
      <c r="B3651" s="26" t="s">
        <v>10845</v>
      </c>
      <c r="C3651" s="26">
        <v>1.31</v>
      </c>
      <c r="D3651" s="27" t="str">
        <f t="shared" si="224"/>
        <v>📈Low Performer</v>
      </c>
      <c r="E3651" s="27" t="str" cm="1">
        <f t="array" ref="E3651">_xlfn.IFS(C3651&gt;= 4.5,"Excellent",C3651 &gt;=3.5,"Good",C3651&gt;=2.5,"Average",C3651&gt;= 1.5,"Below Avg",C3651&lt;1.5,"Poor")</f>
        <v>Poor</v>
      </c>
      <c r="F3651" s="27" t="str">
        <f t="shared" si="225"/>
        <v>At Risk</v>
      </c>
      <c r="G3651" s="58" t="str">
        <f t="shared" si="226"/>
        <v>No Bonus</v>
      </c>
      <c r="H3651" s="60" t="str">
        <f t="shared" si="227"/>
        <v>Invalid</v>
      </c>
    </row>
    <row r="3652" spans="1:8" x14ac:dyDescent="0.2">
      <c r="A3652" s="26" t="s">
        <v>10847</v>
      </c>
      <c r="B3652" s="26" t="s">
        <v>7881</v>
      </c>
      <c r="C3652" s="26">
        <v>2.88</v>
      </c>
      <c r="D3652" s="27" t="str">
        <f t="shared" ref="D3652:D3715" si="228">IF($C3652&gt;=3,"✅High Performer","📈Low Performer")</f>
        <v>📈Low Performer</v>
      </c>
      <c r="E3652" s="27" t="str" cm="1">
        <f t="array" ref="E3652">_xlfn.IFS(C3652&gt;= 4.5,"Excellent",C3652 &gt;=3.5,"Good",C3652&gt;=2.5,"Average",C3652&gt;= 1.5,"Below Avg",C3652&lt;1.5,"Poor")</f>
        <v>Average</v>
      </c>
      <c r="F3652" s="27" t="str">
        <f t="shared" ref="F3652:F3715" si="229">IF(C3652&gt;=4.5,"Top Employee",IF(C3652&gt;=2.5,"Developing","At Risk"))</f>
        <v>Developing</v>
      </c>
      <c r="G3652" s="58" t="str">
        <f t="shared" ref="G3652:G3715" si="230">IF(AND(C3652&gt;=4.5,C3652&lt;=5),"50% Bonus",IF(AND(C3652&gt;=2.5,C3652&lt;4.5),"30% Bonus","No Bonus"))</f>
        <v>30% Bonus</v>
      </c>
      <c r="H3652" s="60" t="str">
        <f t="shared" ref="H3652:H3715" si="231">IF(OR(C3652&lt;=2,C3652&gt;=5),"Invalid","Valid")</f>
        <v>Valid</v>
      </c>
    </row>
    <row r="3653" spans="1:8" x14ac:dyDescent="0.2">
      <c r="A3653" s="26" t="s">
        <v>10849</v>
      </c>
      <c r="B3653" s="26" t="s">
        <v>8045</v>
      </c>
      <c r="C3653" s="26">
        <v>1.89</v>
      </c>
      <c r="D3653" s="27" t="str">
        <f t="shared" si="228"/>
        <v>📈Low Performer</v>
      </c>
      <c r="E3653" s="27" t="str" cm="1">
        <f t="array" ref="E3653">_xlfn.IFS(C3653&gt;= 4.5,"Excellent",C3653 &gt;=3.5,"Good",C3653&gt;=2.5,"Average",C3653&gt;= 1.5,"Below Avg",C3653&lt;1.5,"Poor")</f>
        <v>Below Avg</v>
      </c>
      <c r="F3653" s="27" t="str">
        <f t="shared" si="229"/>
        <v>At Risk</v>
      </c>
      <c r="G3653" s="58" t="str">
        <f t="shared" si="230"/>
        <v>No Bonus</v>
      </c>
      <c r="H3653" s="60" t="str">
        <f t="shared" si="231"/>
        <v>Invalid</v>
      </c>
    </row>
    <row r="3654" spans="1:8" x14ac:dyDescent="0.2">
      <c r="A3654" s="26" t="s">
        <v>10851</v>
      </c>
      <c r="B3654" s="26" t="s">
        <v>6099</v>
      </c>
      <c r="C3654" s="26">
        <v>4.3099999999999996</v>
      </c>
      <c r="D3654" s="27" t="str">
        <f t="shared" si="228"/>
        <v>✅High Performer</v>
      </c>
      <c r="E3654" s="27" t="str" cm="1">
        <f t="array" ref="E3654">_xlfn.IFS(C3654&gt;= 4.5,"Excellent",C3654 &gt;=3.5,"Good",C3654&gt;=2.5,"Average",C3654&gt;= 1.5,"Below Avg",C3654&lt;1.5,"Poor")</f>
        <v>Good</v>
      </c>
      <c r="F3654" s="27" t="str">
        <f t="shared" si="229"/>
        <v>Developing</v>
      </c>
      <c r="G3654" s="58" t="str">
        <f t="shared" si="230"/>
        <v>30% Bonus</v>
      </c>
      <c r="H3654" s="60" t="str">
        <f t="shared" si="231"/>
        <v>Valid</v>
      </c>
    </row>
    <row r="3655" spans="1:8" x14ac:dyDescent="0.2">
      <c r="A3655" s="26" t="s">
        <v>10853</v>
      </c>
      <c r="B3655" s="26" t="s">
        <v>5354</v>
      </c>
      <c r="C3655" s="26">
        <v>1.33</v>
      </c>
      <c r="D3655" s="27" t="str">
        <f t="shared" si="228"/>
        <v>📈Low Performer</v>
      </c>
      <c r="E3655" s="27" t="str" cm="1">
        <f t="array" ref="E3655">_xlfn.IFS(C3655&gt;= 4.5,"Excellent",C3655 &gt;=3.5,"Good",C3655&gt;=2.5,"Average",C3655&gt;= 1.5,"Below Avg",C3655&lt;1.5,"Poor")</f>
        <v>Poor</v>
      </c>
      <c r="F3655" s="27" t="str">
        <f t="shared" si="229"/>
        <v>At Risk</v>
      </c>
      <c r="G3655" s="58" t="str">
        <f t="shared" si="230"/>
        <v>No Bonus</v>
      </c>
      <c r="H3655" s="60" t="str">
        <f t="shared" si="231"/>
        <v>Invalid</v>
      </c>
    </row>
    <row r="3656" spans="1:8" x14ac:dyDescent="0.2">
      <c r="A3656" s="26" t="s">
        <v>10855</v>
      </c>
      <c r="B3656" s="26" t="s">
        <v>10856</v>
      </c>
      <c r="C3656" s="26">
        <v>1.26</v>
      </c>
      <c r="D3656" s="27" t="str">
        <f t="shared" si="228"/>
        <v>📈Low Performer</v>
      </c>
      <c r="E3656" s="27" t="str" cm="1">
        <f t="array" ref="E3656">_xlfn.IFS(C3656&gt;= 4.5,"Excellent",C3656 &gt;=3.5,"Good",C3656&gt;=2.5,"Average",C3656&gt;= 1.5,"Below Avg",C3656&lt;1.5,"Poor")</f>
        <v>Poor</v>
      </c>
      <c r="F3656" s="27" t="str">
        <f t="shared" si="229"/>
        <v>At Risk</v>
      </c>
      <c r="G3656" s="58" t="str">
        <f t="shared" si="230"/>
        <v>No Bonus</v>
      </c>
      <c r="H3656" s="60" t="str">
        <f t="shared" si="231"/>
        <v>Invalid</v>
      </c>
    </row>
    <row r="3657" spans="1:8" x14ac:dyDescent="0.2">
      <c r="A3657" s="26" t="s">
        <v>10858</v>
      </c>
      <c r="B3657" s="26" t="s">
        <v>8437</v>
      </c>
      <c r="C3657" s="26">
        <v>1.03</v>
      </c>
      <c r="D3657" s="27" t="str">
        <f t="shared" si="228"/>
        <v>📈Low Performer</v>
      </c>
      <c r="E3657" s="27" t="str" cm="1">
        <f t="array" ref="E3657">_xlfn.IFS(C3657&gt;= 4.5,"Excellent",C3657 &gt;=3.5,"Good",C3657&gt;=2.5,"Average",C3657&gt;= 1.5,"Below Avg",C3657&lt;1.5,"Poor")</f>
        <v>Poor</v>
      </c>
      <c r="F3657" s="27" t="str">
        <f t="shared" si="229"/>
        <v>At Risk</v>
      </c>
      <c r="G3657" s="58" t="str">
        <f t="shared" si="230"/>
        <v>No Bonus</v>
      </c>
      <c r="H3657" s="60" t="str">
        <f t="shared" si="231"/>
        <v>Invalid</v>
      </c>
    </row>
    <row r="3658" spans="1:8" x14ac:dyDescent="0.2">
      <c r="A3658" s="26" t="s">
        <v>10860</v>
      </c>
      <c r="B3658" s="26" t="s">
        <v>2209</v>
      </c>
      <c r="C3658" s="26">
        <v>3.84</v>
      </c>
      <c r="D3658" s="27" t="str">
        <f t="shared" si="228"/>
        <v>✅High Performer</v>
      </c>
      <c r="E3658" s="27" t="str" cm="1">
        <f t="array" ref="E3658">_xlfn.IFS(C3658&gt;= 4.5,"Excellent",C3658 &gt;=3.5,"Good",C3658&gt;=2.5,"Average",C3658&gt;= 1.5,"Below Avg",C3658&lt;1.5,"Poor")</f>
        <v>Good</v>
      </c>
      <c r="F3658" s="27" t="str">
        <f t="shared" si="229"/>
        <v>Developing</v>
      </c>
      <c r="G3658" s="58" t="str">
        <f t="shared" si="230"/>
        <v>30% Bonus</v>
      </c>
      <c r="H3658" s="60" t="str">
        <f t="shared" si="231"/>
        <v>Valid</v>
      </c>
    </row>
    <row r="3659" spans="1:8" x14ac:dyDescent="0.2">
      <c r="A3659" s="26" t="s">
        <v>10862</v>
      </c>
      <c r="B3659" s="26" t="s">
        <v>3264</v>
      </c>
      <c r="C3659" s="26">
        <v>1.39</v>
      </c>
      <c r="D3659" s="27" t="str">
        <f t="shared" si="228"/>
        <v>📈Low Performer</v>
      </c>
      <c r="E3659" s="27" t="str" cm="1">
        <f t="array" ref="E3659">_xlfn.IFS(C3659&gt;= 4.5,"Excellent",C3659 &gt;=3.5,"Good",C3659&gt;=2.5,"Average",C3659&gt;= 1.5,"Below Avg",C3659&lt;1.5,"Poor")</f>
        <v>Poor</v>
      </c>
      <c r="F3659" s="27" t="str">
        <f t="shared" si="229"/>
        <v>At Risk</v>
      </c>
      <c r="G3659" s="58" t="str">
        <f t="shared" si="230"/>
        <v>No Bonus</v>
      </c>
      <c r="H3659" s="60" t="str">
        <f t="shared" si="231"/>
        <v>Invalid</v>
      </c>
    </row>
    <row r="3660" spans="1:8" x14ac:dyDescent="0.2">
      <c r="A3660" s="26" t="s">
        <v>10865</v>
      </c>
      <c r="B3660" s="26" t="s">
        <v>10866</v>
      </c>
      <c r="C3660" s="26">
        <v>3.73</v>
      </c>
      <c r="D3660" s="27" t="str">
        <f t="shared" si="228"/>
        <v>✅High Performer</v>
      </c>
      <c r="E3660" s="27" t="str" cm="1">
        <f t="array" ref="E3660">_xlfn.IFS(C3660&gt;= 4.5,"Excellent",C3660 &gt;=3.5,"Good",C3660&gt;=2.5,"Average",C3660&gt;= 1.5,"Below Avg",C3660&lt;1.5,"Poor")</f>
        <v>Good</v>
      </c>
      <c r="F3660" s="27" t="str">
        <f t="shared" si="229"/>
        <v>Developing</v>
      </c>
      <c r="G3660" s="58" t="str">
        <f t="shared" si="230"/>
        <v>30% Bonus</v>
      </c>
      <c r="H3660" s="60" t="str">
        <f t="shared" si="231"/>
        <v>Valid</v>
      </c>
    </row>
    <row r="3661" spans="1:8" x14ac:dyDescent="0.2">
      <c r="A3661" s="26" t="s">
        <v>10868</v>
      </c>
      <c r="B3661" s="26" t="s">
        <v>2834</v>
      </c>
      <c r="C3661" s="26">
        <v>4.49</v>
      </c>
      <c r="D3661" s="27" t="str">
        <f t="shared" si="228"/>
        <v>✅High Performer</v>
      </c>
      <c r="E3661" s="27" t="str" cm="1">
        <f t="array" ref="E3661">_xlfn.IFS(C3661&gt;= 4.5,"Excellent",C3661 &gt;=3.5,"Good",C3661&gt;=2.5,"Average",C3661&gt;= 1.5,"Below Avg",C3661&lt;1.5,"Poor")</f>
        <v>Good</v>
      </c>
      <c r="F3661" s="27" t="str">
        <f t="shared" si="229"/>
        <v>Developing</v>
      </c>
      <c r="G3661" s="58" t="str">
        <f t="shared" si="230"/>
        <v>30% Bonus</v>
      </c>
      <c r="H3661" s="60" t="str">
        <f t="shared" si="231"/>
        <v>Valid</v>
      </c>
    </row>
    <row r="3662" spans="1:8" x14ac:dyDescent="0.2">
      <c r="A3662" s="26" t="s">
        <v>10870</v>
      </c>
      <c r="B3662" s="26" t="s">
        <v>9141</v>
      </c>
      <c r="C3662" s="26">
        <v>3.85</v>
      </c>
      <c r="D3662" s="27" t="str">
        <f t="shared" si="228"/>
        <v>✅High Performer</v>
      </c>
      <c r="E3662" s="27" t="str" cm="1">
        <f t="array" ref="E3662">_xlfn.IFS(C3662&gt;= 4.5,"Excellent",C3662 &gt;=3.5,"Good",C3662&gt;=2.5,"Average",C3662&gt;= 1.5,"Below Avg",C3662&lt;1.5,"Poor")</f>
        <v>Good</v>
      </c>
      <c r="F3662" s="27" t="str">
        <f t="shared" si="229"/>
        <v>Developing</v>
      </c>
      <c r="G3662" s="58" t="str">
        <f t="shared" si="230"/>
        <v>30% Bonus</v>
      </c>
      <c r="H3662" s="60" t="str">
        <f t="shared" si="231"/>
        <v>Valid</v>
      </c>
    </row>
    <row r="3663" spans="1:8" x14ac:dyDescent="0.2">
      <c r="A3663" s="26" t="s">
        <v>10872</v>
      </c>
      <c r="B3663" s="26" t="s">
        <v>5125</v>
      </c>
      <c r="C3663" s="26">
        <v>2.75</v>
      </c>
      <c r="D3663" s="27" t="str">
        <f t="shared" si="228"/>
        <v>📈Low Performer</v>
      </c>
      <c r="E3663" s="27" t="str" cm="1">
        <f t="array" ref="E3663">_xlfn.IFS(C3663&gt;= 4.5,"Excellent",C3663 &gt;=3.5,"Good",C3663&gt;=2.5,"Average",C3663&gt;= 1.5,"Below Avg",C3663&lt;1.5,"Poor")</f>
        <v>Average</v>
      </c>
      <c r="F3663" s="27" t="str">
        <f t="shared" si="229"/>
        <v>Developing</v>
      </c>
      <c r="G3663" s="58" t="str">
        <f t="shared" si="230"/>
        <v>30% Bonus</v>
      </c>
      <c r="H3663" s="60" t="str">
        <f t="shared" si="231"/>
        <v>Valid</v>
      </c>
    </row>
    <row r="3664" spans="1:8" x14ac:dyDescent="0.2">
      <c r="A3664" s="26" t="s">
        <v>10874</v>
      </c>
      <c r="B3664" s="26" t="s">
        <v>10875</v>
      </c>
      <c r="C3664" s="26">
        <v>2.65</v>
      </c>
      <c r="D3664" s="27" t="str">
        <f t="shared" si="228"/>
        <v>📈Low Performer</v>
      </c>
      <c r="E3664" s="27" t="str" cm="1">
        <f t="array" ref="E3664">_xlfn.IFS(C3664&gt;= 4.5,"Excellent",C3664 &gt;=3.5,"Good",C3664&gt;=2.5,"Average",C3664&gt;= 1.5,"Below Avg",C3664&lt;1.5,"Poor")</f>
        <v>Average</v>
      </c>
      <c r="F3664" s="27" t="str">
        <f t="shared" si="229"/>
        <v>Developing</v>
      </c>
      <c r="G3664" s="58" t="str">
        <f t="shared" si="230"/>
        <v>30% Bonus</v>
      </c>
      <c r="H3664" s="60" t="str">
        <f t="shared" si="231"/>
        <v>Valid</v>
      </c>
    </row>
    <row r="3665" spans="1:8" x14ac:dyDescent="0.2">
      <c r="A3665" s="26" t="s">
        <v>10877</v>
      </c>
      <c r="B3665" s="26" t="s">
        <v>1298</v>
      </c>
      <c r="C3665" s="26">
        <v>4.97</v>
      </c>
      <c r="D3665" s="27" t="str">
        <f t="shared" si="228"/>
        <v>✅High Performer</v>
      </c>
      <c r="E3665" s="27" t="str" cm="1">
        <f t="array" ref="E3665">_xlfn.IFS(C3665&gt;= 4.5,"Excellent",C3665 &gt;=3.5,"Good",C3665&gt;=2.5,"Average",C3665&gt;= 1.5,"Below Avg",C3665&lt;1.5,"Poor")</f>
        <v>Excellent</v>
      </c>
      <c r="F3665" s="27" t="str">
        <f t="shared" si="229"/>
        <v>Top Employee</v>
      </c>
      <c r="G3665" s="58" t="str">
        <f t="shared" si="230"/>
        <v>50% Bonus</v>
      </c>
      <c r="H3665" s="60" t="str">
        <f t="shared" si="231"/>
        <v>Valid</v>
      </c>
    </row>
    <row r="3666" spans="1:8" x14ac:dyDescent="0.2">
      <c r="A3666" s="26" t="s">
        <v>10879</v>
      </c>
      <c r="B3666" s="26" t="s">
        <v>10880</v>
      </c>
      <c r="C3666" s="26">
        <v>1.46</v>
      </c>
      <c r="D3666" s="27" t="str">
        <f t="shared" si="228"/>
        <v>📈Low Performer</v>
      </c>
      <c r="E3666" s="27" t="str" cm="1">
        <f t="array" ref="E3666">_xlfn.IFS(C3666&gt;= 4.5,"Excellent",C3666 &gt;=3.5,"Good",C3666&gt;=2.5,"Average",C3666&gt;= 1.5,"Below Avg",C3666&lt;1.5,"Poor")</f>
        <v>Poor</v>
      </c>
      <c r="F3666" s="27" t="str">
        <f t="shared" si="229"/>
        <v>At Risk</v>
      </c>
      <c r="G3666" s="58" t="str">
        <f t="shared" si="230"/>
        <v>No Bonus</v>
      </c>
      <c r="H3666" s="60" t="str">
        <f t="shared" si="231"/>
        <v>Invalid</v>
      </c>
    </row>
    <row r="3667" spans="1:8" x14ac:dyDescent="0.2">
      <c r="A3667" s="26" t="s">
        <v>10882</v>
      </c>
      <c r="B3667" s="26" t="s">
        <v>6504</v>
      </c>
      <c r="C3667" s="26">
        <v>4.29</v>
      </c>
      <c r="D3667" s="27" t="str">
        <f t="shared" si="228"/>
        <v>✅High Performer</v>
      </c>
      <c r="E3667" s="27" t="str" cm="1">
        <f t="array" ref="E3667">_xlfn.IFS(C3667&gt;= 4.5,"Excellent",C3667 &gt;=3.5,"Good",C3667&gt;=2.5,"Average",C3667&gt;= 1.5,"Below Avg",C3667&lt;1.5,"Poor")</f>
        <v>Good</v>
      </c>
      <c r="F3667" s="27" t="str">
        <f t="shared" si="229"/>
        <v>Developing</v>
      </c>
      <c r="G3667" s="58" t="str">
        <f t="shared" si="230"/>
        <v>30% Bonus</v>
      </c>
      <c r="H3667" s="60" t="str">
        <f t="shared" si="231"/>
        <v>Valid</v>
      </c>
    </row>
    <row r="3668" spans="1:8" x14ac:dyDescent="0.2">
      <c r="A3668" s="26" t="s">
        <v>10884</v>
      </c>
      <c r="B3668" s="26" t="s">
        <v>6688</v>
      </c>
      <c r="C3668" s="26">
        <v>3.77</v>
      </c>
      <c r="D3668" s="27" t="str">
        <f t="shared" si="228"/>
        <v>✅High Performer</v>
      </c>
      <c r="E3668" s="27" t="str" cm="1">
        <f t="array" ref="E3668">_xlfn.IFS(C3668&gt;= 4.5,"Excellent",C3668 &gt;=3.5,"Good",C3668&gt;=2.5,"Average",C3668&gt;= 1.5,"Below Avg",C3668&lt;1.5,"Poor")</f>
        <v>Good</v>
      </c>
      <c r="F3668" s="27" t="str">
        <f t="shared" si="229"/>
        <v>Developing</v>
      </c>
      <c r="G3668" s="58" t="str">
        <f t="shared" si="230"/>
        <v>30% Bonus</v>
      </c>
      <c r="H3668" s="60" t="str">
        <f t="shared" si="231"/>
        <v>Valid</v>
      </c>
    </row>
    <row r="3669" spans="1:8" x14ac:dyDescent="0.2">
      <c r="A3669" s="26" t="s">
        <v>10887</v>
      </c>
      <c r="B3669" s="26" t="s">
        <v>10888</v>
      </c>
      <c r="C3669" s="26">
        <v>3.98</v>
      </c>
      <c r="D3669" s="27" t="str">
        <f t="shared" si="228"/>
        <v>✅High Performer</v>
      </c>
      <c r="E3669" s="27" t="str" cm="1">
        <f t="array" ref="E3669">_xlfn.IFS(C3669&gt;= 4.5,"Excellent",C3669 &gt;=3.5,"Good",C3669&gt;=2.5,"Average",C3669&gt;= 1.5,"Below Avg",C3669&lt;1.5,"Poor")</f>
        <v>Good</v>
      </c>
      <c r="F3669" s="27" t="str">
        <f t="shared" si="229"/>
        <v>Developing</v>
      </c>
      <c r="G3669" s="58" t="str">
        <f t="shared" si="230"/>
        <v>30% Bonus</v>
      </c>
      <c r="H3669" s="60" t="str">
        <f t="shared" si="231"/>
        <v>Valid</v>
      </c>
    </row>
    <row r="3670" spans="1:8" x14ac:dyDescent="0.2">
      <c r="A3670" s="26" t="s">
        <v>10890</v>
      </c>
      <c r="B3670" s="26" t="s">
        <v>6264</v>
      </c>
      <c r="C3670" s="26">
        <v>4.3600000000000003</v>
      </c>
      <c r="D3670" s="27" t="str">
        <f t="shared" si="228"/>
        <v>✅High Performer</v>
      </c>
      <c r="E3670" s="27" t="str" cm="1">
        <f t="array" ref="E3670">_xlfn.IFS(C3670&gt;= 4.5,"Excellent",C3670 &gt;=3.5,"Good",C3670&gt;=2.5,"Average",C3670&gt;= 1.5,"Below Avg",C3670&lt;1.5,"Poor")</f>
        <v>Good</v>
      </c>
      <c r="F3670" s="27" t="str">
        <f t="shared" si="229"/>
        <v>Developing</v>
      </c>
      <c r="G3670" s="58" t="str">
        <f t="shared" si="230"/>
        <v>30% Bonus</v>
      </c>
      <c r="H3670" s="60" t="str">
        <f t="shared" si="231"/>
        <v>Valid</v>
      </c>
    </row>
    <row r="3671" spans="1:8" x14ac:dyDescent="0.2">
      <c r="A3671" s="26" t="s">
        <v>10892</v>
      </c>
      <c r="B3671" s="26" t="s">
        <v>8620</v>
      </c>
      <c r="C3671" s="26">
        <v>2.82</v>
      </c>
      <c r="D3671" s="27" t="str">
        <f t="shared" si="228"/>
        <v>📈Low Performer</v>
      </c>
      <c r="E3671" s="27" t="str" cm="1">
        <f t="array" ref="E3671">_xlfn.IFS(C3671&gt;= 4.5,"Excellent",C3671 &gt;=3.5,"Good",C3671&gt;=2.5,"Average",C3671&gt;= 1.5,"Below Avg",C3671&lt;1.5,"Poor")</f>
        <v>Average</v>
      </c>
      <c r="F3671" s="27" t="str">
        <f t="shared" si="229"/>
        <v>Developing</v>
      </c>
      <c r="G3671" s="58" t="str">
        <f t="shared" si="230"/>
        <v>30% Bonus</v>
      </c>
      <c r="H3671" s="60" t="str">
        <f t="shared" si="231"/>
        <v>Valid</v>
      </c>
    </row>
    <row r="3672" spans="1:8" x14ac:dyDescent="0.2">
      <c r="A3672" s="26" t="s">
        <v>10894</v>
      </c>
      <c r="B3672" s="26" t="s">
        <v>10895</v>
      </c>
      <c r="C3672" s="26">
        <v>1.87</v>
      </c>
      <c r="D3672" s="27" t="str">
        <f t="shared" si="228"/>
        <v>📈Low Performer</v>
      </c>
      <c r="E3672" s="27" t="str" cm="1">
        <f t="array" ref="E3672">_xlfn.IFS(C3672&gt;= 4.5,"Excellent",C3672 &gt;=3.5,"Good",C3672&gt;=2.5,"Average",C3672&gt;= 1.5,"Below Avg",C3672&lt;1.5,"Poor")</f>
        <v>Below Avg</v>
      </c>
      <c r="F3672" s="27" t="str">
        <f t="shared" si="229"/>
        <v>At Risk</v>
      </c>
      <c r="G3672" s="58" t="str">
        <f t="shared" si="230"/>
        <v>No Bonus</v>
      </c>
      <c r="H3672" s="60" t="str">
        <f t="shared" si="231"/>
        <v>Invalid</v>
      </c>
    </row>
    <row r="3673" spans="1:8" x14ac:dyDescent="0.2">
      <c r="A3673" s="26" t="s">
        <v>10897</v>
      </c>
      <c r="B3673" s="26" t="s">
        <v>5584</v>
      </c>
      <c r="C3673" s="26">
        <v>4.26</v>
      </c>
      <c r="D3673" s="27" t="str">
        <f t="shared" si="228"/>
        <v>✅High Performer</v>
      </c>
      <c r="E3673" s="27" t="str" cm="1">
        <f t="array" ref="E3673">_xlfn.IFS(C3673&gt;= 4.5,"Excellent",C3673 &gt;=3.5,"Good",C3673&gt;=2.5,"Average",C3673&gt;= 1.5,"Below Avg",C3673&lt;1.5,"Poor")</f>
        <v>Good</v>
      </c>
      <c r="F3673" s="27" t="str">
        <f t="shared" si="229"/>
        <v>Developing</v>
      </c>
      <c r="G3673" s="58" t="str">
        <f t="shared" si="230"/>
        <v>30% Bonus</v>
      </c>
      <c r="H3673" s="60" t="str">
        <f t="shared" si="231"/>
        <v>Valid</v>
      </c>
    </row>
    <row r="3674" spans="1:8" x14ac:dyDescent="0.2">
      <c r="A3674" s="26" t="s">
        <v>10899</v>
      </c>
      <c r="B3674" s="26" t="s">
        <v>8962</v>
      </c>
      <c r="C3674" s="26">
        <v>3.04</v>
      </c>
      <c r="D3674" s="27" t="str">
        <f t="shared" si="228"/>
        <v>✅High Performer</v>
      </c>
      <c r="E3674" s="27" t="str" cm="1">
        <f t="array" ref="E3674">_xlfn.IFS(C3674&gt;= 4.5,"Excellent",C3674 &gt;=3.5,"Good",C3674&gt;=2.5,"Average",C3674&gt;= 1.5,"Below Avg",C3674&lt;1.5,"Poor")</f>
        <v>Average</v>
      </c>
      <c r="F3674" s="27" t="str">
        <f t="shared" si="229"/>
        <v>Developing</v>
      </c>
      <c r="G3674" s="58" t="str">
        <f t="shared" si="230"/>
        <v>30% Bonus</v>
      </c>
      <c r="H3674" s="60" t="str">
        <f t="shared" si="231"/>
        <v>Valid</v>
      </c>
    </row>
    <row r="3675" spans="1:8" x14ac:dyDescent="0.2">
      <c r="A3675" s="26" t="s">
        <v>10902</v>
      </c>
      <c r="B3675" s="26" t="s">
        <v>2451</v>
      </c>
      <c r="C3675" s="26">
        <v>2.86</v>
      </c>
      <c r="D3675" s="27" t="str">
        <f t="shared" si="228"/>
        <v>📈Low Performer</v>
      </c>
      <c r="E3675" s="27" t="str" cm="1">
        <f t="array" ref="E3675">_xlfn.IFS(C3675&gt;= 4.5,"Excellent",C3675 &gt;=3.5,"Good",C3675&gt;=2.5,"Average",C3675&gt;= 1.5,"Below Avg",C3675&lt;1.5,"Poor")</f>
        <v>Average</v>
      </c>
      <c r="F3675" s="27" t="str">
        <f t="shared" si="229"/>
        <v>Developing</v>
      </c>
      <c r="G3675" s="58" t="str">
        <f t="shared" si="230"/>
        <v>30% Bonus</v>
      </c>
      <c r="H3675" s="60" t="str">
        <f t="shared" si="231"/>
        <v>Valid</v>
      </c>
    </row>
    <row r="3676" spans="1:8" x14ac:dyDescent="0.2">
      <c r="A3676" s="26" t="s">
        <v>10905</v>
      </c>
      <c r="B3676" s="26" t="s">
        <v>4108</v>
      </c>
      <c r="C3676" s="26">
        <v>3.36</v>
      </c>
      <c r="D3676" s="27" t="str">
        <f t="shared" si="228"/>
        <v>✅High Performer</v>
      </c>
      <c r="E3676" s="27" t="str" cm="1">
        <f t="array" ref="E3676">_xlfn.IFS(C3676&gt;= 4.5,"Excellent",C3676 &gt;=3.5,"Good",C3676&gt;=2.5,"Average",C3676&gt;= 1.5,"Below Avg",C3676&lt;1.5,"Poor")</f>
        <v>Average</v>
      </c>
      <c r="F3676" s="27" t="str">
        <f t="shared" si="229"/>
        <v>Developing</v>
      </c>
      <c r="G3676" s="58" t="str">
        <f t="shared" si="230"/>
        <v>30% Bonus</v>
      </c>
      <c r="H3676" s="60" t="str">
        <f t="shared" si="231"/>
        <v>Valid</v>
      </c>
    </row>
    <row r="3677" spans="1:8" x14ac:dyDescent="0.2">
      <c r="A3677" s="26" t="s">
        <v>10908</v>
      </c>
      <c r="B3677" s="26" t="s">
        <v>1146</v>
      </c>
      <c r="C3677" s="26">
        <v>3.17</v>
      </c>
      <c r="D3677" s="27" t="str">
        <f t="shared" si="228"/>
        <v>✅High Performer</v>
      </c>
      <c r="E3677" s="27" t="str" cm="1">
        <f t="array" ref="E3677">_xlfn.IFS(C3677&gt;= 4.5,"Excellent",C3677 &gt;=3.5,"Good",C3677&gt;=2.5,"Average",C3677&gt;= 1.5,"Below Avg",C3677&lt;1.5,"Poor")</f>
        <v>Average</v>
      </c>
      <c r="F3677" s="27" t="str">
        <f t="shared" si="229"/>
        <v>Developing</v>
      </c>
      <c r="G3677" s="58" t="str">
        <f t="shared" si="230"/>
        <v>30% Bonus</v>
      </c>
      <c r="H3677" s="60" t="str">
        <f t="shared" si="231"/>
        <v>Valid</v>
      </c>
    </row>
    <row r="3678" spans="1:8" x14ac:dyDescent="0.2">
      <c r="A3678" s="26" t="s">
        <v>10910</v>
      </c>
      <c r="B3678" s="26" t="s">
        <v>1551</v>
      </c>
      <c r="C3678" s="26">
        <v>2.0499999999999998</v>
      </c>
      <c r="D3678" s="27" t="str">
        <f t="shared" si="228"/>
        <v>📈Low Performer</v>
      </c>
      <c r="E3678" s="27" t="str" cm="1">
        <f t="array" ref="E3678">_xlfn.IFS(C3678&gt;= 4.5,"Excellent",C3678 &gt;=3.5,"Good",C3678&gt;=2.5,"Average",C3678&gt;= 1.5,"Below Avg",C3678&lt;1.5,"Poor")</f>
        <v>Below Avg</v>
      </c>
      <c r="F3678" s="27" t="str">
        <f t="shared" si="229"/>
        <v>At Risk</v>
      </c>
      <c r="G3678" s="58" t="str">
        <f t="shared" si="230"/>
        <v>No Bonus</v>
      </c>
      <c r="H3678" s="60" t="str">
        <f t="shared" si="231"/>
        <v>Valid</v>
      </c>
    </row>
    <row r="3679" spans="1:8" x14ac:dyDescent="0.2">
      <c r="A3679" s="26" t="s">
        <v>10912</v>
      </c>
      <c r="B3679" s="26" t="s">
        <v>8620</v>
      </c>
      <c r="C3679" s="26">
        <v>3.4</v>
      </c>
      <c r="D3679" s="27" t="str">
        <f t="shared" si="228"/>
        <v>✅High Performer</v>
      </c>
      <c r="E3679" s="27" t="str" cm="1">
        <f t="array" ref="E3679">_xlfn.IFS(C3679&gt;= 4.5,"Excellent",C3679 &gt;=3.5,"Good",C3679&gt;=2.5,"Average",C3679&gt;= 1.5,"Below Avg",C3679&lt;1.5,"Poor")</f>
        <v>Average</v>
      </c>
      <c r="F3679" s="27" t="str">
        <f t="shared" si="229"/>
        <v>Developing</v>
      </c>
      <c r="G3679" s="58" t="str">
        <f t="shared" si="230"/>
        <v>30% Bonus</v>
      </c>
      <c r="H3679" s="60" t="str">
        <f t="shared" si="231"/>
        <v>Valid</v>
      </c>
    </row>
    <row r="3680" spans="1:8" x14ac:dyDescent="0.2">
      <c r="A3680" s="26" t="s">
        <v>10914</v>
      </c>
      <c r="B3680" s="26" t="s">
        <v>10915</v>
      </c>
      <c r="C3680" s="26">
        <v>4.0199999999999996</v>
      </c>
      <c r="D3680" s="27" t="str">
        <f t="shared" si="228"/>
        <v>✅High Performer</v>
      </c>
      <c r="E3680" s="27" t="str" cm="1">
        <f t="array" ref="E3680">_xlfn.IFS(C3680&gt;= 4.5,"Excellent",C3680 &gt;=3.5,"Good",C3680&gt;=2.5,"Average",C3680&gt;= 1.5,"Below Avg",C3680&lt;1.5,"Poor")</f>
        <v>Good</v>
      </c>
      <c r="F3680" s="27" t="str">
        <f t="shared" si="229"/>
        <v>Developing</v>
      </c>
      <c r="G3680" s="58" t="str">
        <f t="shared" si="230"/>
        <v>30% Bonus</v>
      </c>
      <c r="H3680" s="60" t="str">
        <f t="shared" si="231"/>
        <v>Valid</v>
      </c>
    </row>
    <row r="3681" spans="1:8" x14ac:dyDescent="0.2">
      <c r="A3681" s="26" t="s">
        <v>10917</v>
      </c>
      <c r="B3681" s="26" t="s">
        <v>9510</v>
      </c>
      <c r="C3681" s="26">
        <v>2.64</v>
      </c>
      <c r="D3681" s="27" t="str">
        <f t="shared" si="228"/>
        <v>📈Low Performer</v>
      </c>
      <c r="E3681" s="27" t="str" cm="1">
        <f t="array" ref="E3681">_xlfn.IFS(C3681&gt;= 4.5,"Excellent",C3681 &gt;=3.5,"Good",C3681&gt;=2.5,"Average",C3681&gt;= 1.5,"Below Avg",C3681&lt;1.5,"Poor")</f>
        <v>Average</v>
      </c>
      <c r="F3681" s="27" t="str">
        <f t="shared" si="229"/>
        <v>Developing</v>
      </c>
      <c r="G3681" s="58" t="str">
        <f t="shared" si="230"/>
        <v>30% Bonus</v>
      </c>
      <c r="H3681" s="60" t="str">
        <f t="shared" si="231"/>
        <v>Valid</v>
      </c>
    </row>
    <row r="3682" spans="1:8" x14ac:dyDescent="0.2">
      <c r="A3682" s="26" t="s">
        <v>10919</v>
      </c>
      <c r="B3682" s="26" t="s">
        <v>2704</v>
      </c>
      <c r="C3682" s="26">
        <v>3.96</v>
      </c>
      <c r="D3682" s="27" t="str">
        <f t="shared" si="228"/>
        <v>✅High Performer</v>
      </c>
      <c r="E3682" s="27" t="str" cm="1">
        <f t="array" ref="E3682">_xlfn.IFS(C3682&gt;= 4.5,"Excellent",C3682 &gt;=3.5,"Good",C3682&gt;=2.5,"Average",C3682&gt;= 1.5,"Below Avg",C3682&lt;1.5,"Poor")</f>
        <v>Good</v>
      </c>
      <c r="F3682" s="27" t="str">
        <f t="shared" si="229"/>
        <v>Developing</v>
      </c>
      <c r="G3682" s="58" t="str">
        <f t="shared" si="230"/>
        <v>30% Bonus</v>
      </c>
      <c r="H3682" s="60" t="str">
        <f t="shared" si="231"/>
        <v>Valid</v>
      </c>
    </row>
    <row r="3683" spans="1:8" x14ac:dyDescent="0.2">
      <c r="A3683" s="26" t="s">
        <v>10921</v>
      </c>
      <c r="B3683" s="26" t="s">
        <v>5530</v>
      </c>
      <c r="C3683" s="26">
        <v>3.31</v>
      </c>
      <c r="D3683" s="27" t="str">
        <f t="shared" si="228"/>
        <v>✅High Performer</v>
      </c>
      <c r="E3683" s="27" t="str" cm="1">
        <f t="array" ref="E3683">_xlfn.IFS(C3683&gt;= 4.5,"Excellent",C3683 &gt;=3.5,"Good",C3683&gt;=2.5,"Average",C3683&gt;= 1.5,"Below Avg",C3683&lt;1.5,"Poor")</f>
        <v>Average</v>
      </c>
      <c r="F3683" s="27" t="str">
        <f t="shared" si="229"/>
        <v>Developing</v>
      </c>
      <c r="G3683" s="58" t="str">
        <f t="shared" si="230"/>
        <v>30% Bonus</v>
      </c>
      <c r="H3683" s="60" t="str">
        <f t="shared" si="231"/>
        <v>Valid</v>
      </c>
    </row>
    <row r="3684" spans="1:8" x14ac:dyDescent="0.2">
      <c r="A3684" s="26" t="s">
        <v>10923</v>
      </c>
      <c r="B3684" s="26" t="s">
        <v>1154</v>
      </c>
      <c r="C3684" s="26">
        <v>4.1900000000000004</v>
      </c>
      <c r="D3684" s="27" t="str">
        <f t="shared" si="228"/>
        <v>✅High Performer</v>
      </c>
      <c r="E3684" s="27" t="str" cm="1">
        <f t="array" ref="E3684">_xlfn.IFS(C3684&gt;= 4.5,"Excellent",C3684 &gt;=3.5,"Good",C3684&gt;=2.5,"Average",C3684&gt;= 1.5,"Below Avg",C3684&lt;1.5,"Poor")</f>
        <v>Good</v>
      </c>
      <c r="F3684" s="27" t="str">
        <f t="shared" si="229"/>
        <v>Developing</v>
      </c>
      <c r="G3684" s="58" t="str">
        <f t="shared" si="230"/>
        <v>30% Bonus</v>
      </c>
      <c r="H3684" s="60" t="str">
        <f t="shared" si="231"/>
        <v>Valid</v>
      </c>
    </row>
    <row r="3685" spans="1:8" x14ac:dyDescent="0.2">
      <c r="A3685" s="26" t="s">
        <v>10925</v>
      </c>
      <c r="B3685" s="26" t="s">
        <v>5839</v>
      </c>
      <c r="C3685" s="26">
        <v>1.65</v>
      </c>
      <c r="D3685" s="27" t="str">
        <f t="shared" si="228"/>
        <v>📈Low Performer</v>
      </c>
      <c r="E3685" s="27" t="str" cm="1">
        <f t="array" ref="E3685">_xlfn.IFS(C3685&gt;= 4.5,"Excellent",C3685 &gt;=3.5,"Good",C3685&gt;=2.5,"Average",C3685&gt;= 1.5,"Below Avg",C3685&lt;1.5,"Poor")</f>
        <v>Below Avg</v>
      </c>
      <c r="F3685" s="27" t="str">
        <f t="shared" si="229"/>
        <v>At Risk</v>
      </c>
      <c r="G3685" s="58" t="str">
        <f t="shared" si="230"/>
        <v>No Bonus</v>
      </c>
      <c r="H3685" s="60" t="str">
        <f t="shared" si="231"/>
        <v>Invalid</v>
      </c>
    </row>
    <row r="3686" spans="1:8" x14ac:dyDescent="0.2">
      <c r="A3686" s="26" t="s">
        <v>10927</v>
      </c>
      <c r="B3686" s="26" t="s">
        <v>10928</v>
      </c>
      <c r="C3686" s="26">
        <v>1.54</v>
      </c>
      <c r="D3686" s="27" t="str">
        <f t="shared" si="228"/>
        <v>📈Low Performer</v>
      </c>
      <c r="E3686" s="27" t="str" cm="1">
        <f t="array" ref="E3686">_xlfn.IFS(C3686&gt;= 4.5,"Excellent",C3686 &gt;=3.5,"Good",C3686&gt;=2.5,"Average",C3686&gt;= 1.5,"Below Avg",C3686&lt;1.5,"Poor")</f>
        <v>Below Avg</v>
      </c>
      <c r="F3686" s="27" t="str">
        <f t="shared" si="229"/>
        <v>At Risk</v>
      </c>
      <c r="G3686" s="58" t="str">
        <f t="shared" si="230"/>
        <v>No Bonus</v>
      </c>
      <c r="H3686" s="60" t="str">
        <f t="shared" si="231"/>
        <v>Invalid</v>
      </c>
    </row>
    <row r="3687" spans="1:8" x14ac:dyDescent="0.2">
      <c r="A3687" s="26" t="s">
        <v>10930</v>
      </c>
      <c r="B3687" s="26" t="s">
        <v>2609</v>
      </c>
      <c r="C3687" s="26">
        <v>1.9</v>
      </c>
      <c r="D3687" s="27" t="str">
        <f t="shared" si="228"/>
        <v>📈Low Performer</v>
      </c>
      <c r="E3687" s="27" t="str" cm="1">
        <f t="array" ref="E3687">_xlfn.IFS(C3687&gt;= 4.5,"Excellent",C3687 &gt;=3.5,"Good",C3687&gt;=2.5,"Average",C3687&gt;= 1.5,"Below Avg",C3687&lt;1.5,"Poor")</f>
        <v>Below Avg</v>
      </c>
      <c r="F3687" s="27" t="str">
        <f t="shared" si="229"/>
        <v>At Risk</v>
      </c>
      <c r="G3687" s="58" t="str">
        <f t="shared" si="230"/>
        <v>No Bonus</v>
      </c>
      <c r="H3687" s="60" t="str">
        <f t="shared" si="231"/>
        <v>Invalid</v>
      </c>
    </row>
    <row r="3688" spans="1:8" x14ac:dyDescent="0.2">
      <c r="A3688" s="26" t="s">
        <v>10933</v>
      </c>
      <c r="B3688" s="26" t="s">
        <v>3531</v>
      </c>
      <c r="C3688" s="26">
        <v>1.37</v>
      </c>
      <c r="D3688" s="27" t="str">
        <f t="shared" si="228"/>
        <v>📈Low Performer</v>
      </c>
      <c r="E3688" s="27" t="str" cm="1">
        <f t="array" ref="E3688">_xlfn.IFS(C3688&gt;= 4.5,"Excellent",C3688 &gt;=3.5,"Good",C3688&gt;=2.5,"Average",C3688&gt;= 1.5,"Below Avg",C3688&lt;1.5,"Poor")</f>
        <v>Poor</v>
      </c>
      <c r="F3688" s="27" t="str">
        <f t="shared" si="229"/>
        <v>At Risk</v>
      </c>
      <c r="G3688" s="58" t="str">
        <f t="shared" si="230"/>
        <v>No Bonus</v>
      </c>
      <c r="H3688" s="60" t="str">
        <f t="shared" si="231"/>
        <v>Invalid</v>
      </c>
    </row>
    <row r="3689" spans="1:8" x14ac:dyDescent="0.2">
      <c r="A3689" s="26" t="s">
        <v>10935</v>
      </c>
      <c r="B3689" s="26" t="s">
        <v>10936</v>
      </c>
      <c r="C3689" s="26">
        <v>3.05</v>
      </c>
      <c r="D3689" s="27" t="str">
        <f t="shared" si="228"/>
        <v>✅High Performer</v>
      </c>
      <c r="E3689" s="27" t="str" cm="1">
        <f t="array" ref="E3689">_xlfn.IFS(C3689&gt;= 4.5,"Excellent",C3689 &gt;=3.5,"Good",C3689&gt;=2.5,"Average",C3689&gt;= 1.5,"Below Avg",C3689&lt;1.5,"Poor")</f>
        <v>Average</v>
      </c>
      <c r="F3689" s="27" t="str">
        <f t="shared" si="229"/>
        <v>Developing</v>
      </c>
      <c r="G3689" s="58" t="str">
        <f t="shared" si="230"/>
        <v>30% Bonus</v>
      </c>
      <c r="H3689" s="60" t="str">
        <f t="shared" si="231"/>
        <v>Valid</v>
      </c>
    </row>
    <row r="3690" spans="1:8" x14ac:dyDescent="0.2">
      <c r="A3690" s="26" t="s">
        <v>10938</v>
      </c>
      <c r="B3690" s="26" t="s">
        <v>2195</v>
      </c>
      <c r="C3690" s="26">
        <v>3.66</v>
      </c>
      <c r="D3690" s="27" t="str">
        <f t="shared" si="228"/>
        <v>✅High Performer</v>
      </c>
      <c r="E3690" s="27" t="str" cm="1">
        <f t="array" ref="E3690">_xlfn.IFS(C3690&gt;= 4.5,"Excellent",C3690 &gt;=3.5,"Good",C3690&gt;=2.5,"Average",C3690&gt;= 1.5,"Below Avg",C3690&lt;1.5,"Poor")</f>
        <v>Good</v>
      </c>
      <c r="F3690" s="27" t="str">
        <f t="shared" si="229"/>
        <v>Developing</v>
      </c>
      <c r="G3690" s="58" t="str">
        <f t="shared" si="230"/>
        <v>30% Bonus</v>
      </c>
      <c r="H3690" s="60" t="str">
        <f t="shared" si="231"/>
        <v>Valid</v>
      </c>
    </row>
    <row r="3691" spans="1:8" x14ac:dyDescent="0.2">
      <c r="A3691" s="26" t="s">
        <v>10940</v>
      </c>
      <c r="B3691" s="26" t="s">
        <v>7565</v>
      </c>
      <c r="C3691" s="26">
        <v>4.8</v>
      </c>
      <c r="D3691" s="27" t="str">
        <f t="shared" si="228"/>
        <v>✅High Performer</v>
      </c>
      <c r="E3691" s="27" t="str" cm="1">
        <f t="array" ref="E3691">_xlfn.IFS(C3691&gt;= 4.5,"Excellent",C3691 &gt;=3.5,"Good",C3691&gt;=2.5,"Average",C3691&gt;= 1.5,"Below Avg",C3691&lt;1.5,"Poor")</f>
        <v>Excellent</v>
      </c>
      <c r="F3691" s="27" t="str">
        <f t="shared" si="229"/>
        <v>Top Employee</v>
      </c>
      <c r="G3691" s="58" t="str">
        <f t="shared" si="230"/>
        <v>50% Bonus</v>
      </c>
      <c r="H3691" s="60" t="str">
        <f t="shared" si="231"/>
        <v>Valid</v>
      </c>
    </row>
    <row r="3692" spans="1:8" x14ac:dyDescent="0.2">
      <c r="A3692" s="26" t="s">
        <v>10942</v>
      </c>
      <c r="B3692" s="26" t="s">
        <v>10943</v>
      </c>
      <c r="C3692" s="26">
        <v>3.95</v>
      </c>
      <c r="D3692" s="27" t="str">
        <f t="shared" si="228"/>
        <v>✅High Performer</v>
      </c>
      <c r="E3692" s="27" t="str" cm="1">
        <f t="array" ref="E3692">_xlfn.IFS(C3692&gt;= 4.5,"Excellent",C3692 &gt;=3.5,"Good",C3692&gt;=2.5,"Average",C3692&gt;= 1.5,"Below Avg",C3692&lt;1.5,"Poor")</f>
        <v>Good</v>
      </c>
      <c r="F3692" s="27" t="str">
        <f t="shared" si="229"/>
        <v>Developing</v>
      </c>
      <c r="G3692" s="58" t="str">
        <f t="shared" si="230"/>
        <v>30% Bonus</v>
      </c>
      <c r="H3692" s="60" t="str">
        <f t="shared" si="231"/>
        <v>Valid</v>
      </c>
    </row>
    <row r="3693" spans="1:8" x14ac:dyDescent="0.2">
      <c r="A3693" s="26" t="s">
        <v>10945</v>
      </c>
      <c r="B3693" s="26" t="s">
        <v>7568</v>
      </c>
      <c r="C3693" s="26">
        <v>1.84</v>
      </c>
      <c r="D3693" s="27" t="str">
        <f t="shared" si="228"/>
        <v>📈Low Performer</v>
      </c>
      <c r="E3693" s="27" t="str" cm="1">
        <f t="array" ref="E3693">_xlfn.IFS(C3693&gt;= 4.5,"Excellent",C3693 &gt;=3.5,"Good",C3693&gt;=2.5,"Average",C3693&gt;= 1.5,"Below Avg",C3693&lt;1.5,"Poor")</f>
        <v>Below Avg</v>
      </c>
      <c r="F3693" s="27" t="str">
        <f t="shared" si="229"/>
        <v>At Risk</v>
      </c>
      <c r="G3693" s="58" t="str">
        <f t="shared" si="230"/>
        <v>No Bonus</v>
      </c>
      <c r="H3693" s="60" t="str">
        <f t="shared" si="231"/>
        <v>Invalid</v>
      </c>
    </row>
    <row r="3694" spans="1:8" x14ac:dyDescent="0.2">
      <c r="A3694" s="26" t="s">
        <v>10947</v>
      </c>
      <c r="B3694" s="26" t="s">
        <v>4723</v>
      </c>
      <c r="C3694" s="26">
        <v>4.1399999999999997</v>
      </c>
      <c r="D3694" s="27" t="str">
        <f t="shared" si="228"/>
        <v>✅High Performer</v>
      </c>
      <c r="E3694" s="27" t="str" cm="1">
        <f t="array" ref="E3694">_xlfn.IFS(C3694&gt;= 4.5,"Excellent",C3694 &gt;=3.5,"Good",C3694&gt;=2.5,"Average",C3694&gt;= 1.5,"Below Avg",C3694&lt;1.5,"Poor")</f>
        <v>Good</v>
      </c>
      <c r="F3694" s="27" t="str">
        <f t="shared" si="229"/>
        <v>Developing</v>
      </c>
      <c r="G3694" s="58" t="str">
        <f t="shared" si="230"/>
        <v>30% Bonus</v>
      </c>
      <c r="H3694" s="60" t="str">
        <f t="shared" si="231"/>
        <v>Valid</v>
      </c>
    </row>
    <row r="3695" spans="1:8" x14ac:dyDescent="0.2">
      <c r="A3695" s="26" t="s">
        <v>10949</v>
      </c>
      <c r="B3695" s="26" t="s">
        <v>3241</v>
      </c>
      <c r="C3695" s="26">
        <v>1.89</v>
      </c>
      <c r="D3695" s="27" t="str">
        <f t="shared" si="228"/>
        <v>📈Low Performer</v>
      </c>
      <c r="E3695" s="27" t="str" cm="1">
        <f t="array" ref="E3695">_xlfn.IFS(C3695&gt;= 4.5,"Excellent",C3695 &gt;=3.5,"Good",C3695&gt;=2.5,"Average",C3695&gt;= 1.5,"Below Avg",C3695&lt;1.5,"Poor")</f>
        <v>Below Avg</v>
      </c>
      <c r="F3695" s="27" t="str">
        <f t="shared" si="229"/>
        <v>At Risk</v>
      </c>
      <c r="G3695" s="58" t="str">
        <f t="shared" si="230"/>
        <v>No Bonus</v>
      </c>
      <c r="H3695" s="60" t="str">
        <f t="shared" si="231"/>
        <v>Invalid</v>
      </c>
    </row>
    <row r="3696" spans="1:8" x14ac:dyDescent="0.2">
      <c r="A3696" s="26" t="s">
        <v>10952</v>
      </c>
      <c r="B3696" s="26" t="s">
        <v>2660</v>
      </c>
      <c r="C3696" s="26">
        <v>3.29</v>
      </c>
      <c r="D3696" s="27" t="str">
        <f t="shared" si="228"/>
        <v>✅High Performer</v>
      </c>
      <c r="E3696" s="27" t="str" cm="1">
        <f t="array" ref="E3696">_xlfn.IFS(C3696&gt;= 4.5,"Excellent",C3696 &gt;=3.5,"Good",C3696&gt;=2.5,"Average",C3696&gt;= 1.5,"Below Avg",C3696&lt;1.5,"Poor")</f>
        <v>Average</v>
      </c>
      <c r="F3696" s="27" t="str">
        <f t="shared" si="229"/>
        <v>Developing</v>
      </c>
      <c r="G3696" s="58" t="str">
        <f t="shared" si="230"/>
        <v>30% Bonus</v>
      </c>
      <c r="H3696" s="60" t="str">
        <f t="shared" si="231"/>
        <v>Valid</v>
      </c>
    </row>
    <row r="3697" spans="1:8" x14ac:dyDescent="0.2">
      <c r="A3697" s="26" t="s">
        <v>10954</v>
      </c>
      <c r="B3697" s="26" t="s">
        <v>1770</v>
      </c>
      <c r="C3697" s="26">
        <v>2.75</v>
      </c>
      <c r="D3697" s="27" t="str">
        <f t="shared" si="228"/>
        <v>📈Low Performer</v>
      </c>
      <c r="E3697" s="27" t="str" cm="1">
        <f t="array" ref="E3697">_xlfn.IFS(C3697&gt;= 4.5,"Excellent",C3697 &gt;=3.5,"Good",C3697&gt;=2.5,"Average",C3697&gt;= 1.5,"Below Avg",C3697&lt;1.5,"Poor")</f>
        <v>Average</v>
      </c>
      <c r="F3697" s="27" t="str">
        <f t="shared" si="229"/>
        <v>Developing</v>
      </c>
      <c r="G3697" s="58" t="str">
        <f t="shared" si="230"/>
        <v>30% Bonus</v>
      </c>
      <c r="H3697" s="60" t="str">
        <f t="shared" si="231"/>
        <v>Valid</v>
      </c>
    </row>
    <row r="3698" spans="1:8" x14ac:dyDescent="0.2">
      <c r="A3698" s="26" t="s">
        <v>10956</v>
      </c>
      <c r="B3698" s="26" t="s">
        <v>8680</v>
      </c>
      <c r="C3698" s="26">
        <v>2.09</v>
      </c>
      <c r="D3698" s="27" t="str">
        <f t="shared" si="228"/>
        <v>📈Low Performer</v>
      </c>
      <c r="E3698" s="27" t="str" cm="1">
        <f t="array" ref="E3698">_xlfn.IFS(C3698&gt;= 4.5,"Excellent",C3698 &gt;=3.5,"Good",C3698&gt;=2.5,"Average",C3698&gt;= 1.5,"Below Avg",C3698&lt;1.5,"Poor")</f>
        <v>Below Avg</v>
      </c>
      <c r="F3698" s="27" t="str">
        <f t="shared" si="229"/>
        <v>At Risk</v>
      </c>
      <c r="G3698" s="58" t="str">
        <f t="shared" si="230"/>
        <v>No Bonus</v>
      </c>
      <c r="H3698" s="60" t="str">
        <f t="shared" si="231"/>
        <v>Valid</v>
      </c>
    </row>
    <row r="3699" spans="1:8" x14ac:dyDescent="0.2">
      <c r="A3699" s="26" t="s">
        <v>10958</v>
      </c>
      <c r="B3699" s="26" t="s">
        <v>2365</v>
      </c>
      <c r="C3699" s="26">
        <v>3.9</v>
      </c>
      <c r="D3699" s="27" t="str">
        <f t="shared" si="228"/>
        <v>✅High Performer</v>
      </c>
      <c r="E3699" s="27" t="str" cm="1">
        <f t="array" ref="E3699">_xlfn.IFS(C3699&gt;= 4.5,"Excellent",C3699 &gt;=3.5,"Good",C3699&gt;=2.5,"Average",C3699&gt;= 1.5,"Below Avg",C3699&lt;1.5,"Poor")</f>
        <v>Good</v>
      </c>
      <c r="F3699" s="27" t="str">
        <f t="shared" si="229"/>
        <v>Developing</v>
      </c>
      <c r="G3699" s="58" t="str">
        <f t="shared" si="230"/>
        <v>30% Bonus</v>
      </c>
      <c r="H3699" s="60" t="str">
        <f t="shared" si="231"/>
        <v>Valid</v>
      </c>
    </row>
    <row r="3700" spans="1:8" x14ac:dyDescent="0.2">
      <c r="A3700" s="26" t="s">
        <v>10961</v>
      </c>
      <c r="B3700" s="26" t="s">
        <v>10962</v>
      </c>
      <c r="C3700" s="26">
        <v>4.84</v>
      </c>
      <c r="D3700" s="27" t="str">
        <f t="shared" si="228"/>
        <v>✅High Performer</v>
      </c>
      <c r="E3700" s="27" t="str" cm="1">
        <f t="array" ref="E3700">_xlfn.IFS(C3700&gt;= 4.5,"Excellent",C3700 &gt;=3.5,"Good",C3700&gt;=2.5,"Average",C3700&gt;= 1.5,"Below Avg",C3700&lt;1.5,"Poor")</f>
        <v>Excellent</v>
      </c>
      <c r="F3700" s="27" t="str">
        <f t="shared" si="229"/>
        <v>Top Employee</v>
      </c>
      <c r="G3700" s="58" t="str">
        <f t="shared" si="230"/>
        <v>50% Bonus</v>
      </c>
      <c r="H3700" s="60" t="str">
        <f t="shared" si="231"/>
        <v>Valid</v>
      </c>
    </row>
    <row r="3701" spans="1:8" x14ac:dyDescent="0.2">
      <c r="A3701" s="26" t="s">
        <v>10964</v>
      </c>
      <c r="B3701" s="26" t="s">
        <v>1736</v>
      </c>
      <c r="C3701" s="26">
        <v>2.92</v>
      </c>
      <c r="D3701" s="27" t="str">
        <f t="shared" si="228"/>
        <v>📈Low Performer</v>
      </c>
      <c r="E3701" s="27" t="str" cm="1">
        <f t="array" ref="E3701">_xlfn.IFS(C3701&gt;= 4.5,"Excellent",C3701 &gt;=3.5,"Good",C3701&gt;=2.5,"Average",C3701&gt;= 1.5,"Below Avg",C3701&lt;1.5,"Poor")</f>
        <v>Average</v>
      </c>
      <c r="F3701" s="27" t="str">
        <f t="shared" si="229"/>
        <v>Developing</v>
      </c>
      <c r="G3701" s="58" t="str">
        <f t="shared" si="230"/>
        <v>30% Bonus</v>
      </c>
      <c r="H3701" s="60" t="str">
        <f t="shared" si="231"/>
        <v>Valid</v>
      </c>
    </row>
    <row r="3702" spans="1:8" x14ac:dyDescent="0.2">
      <c r="A3702" s="26" t="s">
        <v>10966</v>
      </c>
      <c r="B3702" s="26" t="s">
        <v>4189</v>
      </c>
      <c r="C3702" s="26">
        <v>1.1200000000000001</v>
      </c>
      <c r="D3702" s="27" t="str">
        <f t="shared" si="228"/>
        <v>📈Low Performer</v>
      </c>
      <c r="E3702" s="27" t="str" cm="1">
        <f t="array" ref="E3702">_xlfn.IFS(C3702&gt;= 4.5,"Excellent",C3702 &gt;=3.5,"Good",C3702&gt;=2.5,"Average",C3702&gt;= 1.5,"Below Avg",C3702&lt;1.5,"Poor")</f>
        <v>Poor</v>
      </c>
      <c r="F3702" s="27" t="str">
        <f t="shared" si="229"/>
        <v>At Risk</v>
      </c>
      <c r="G3702" s="58" t="str">
        <f t="shared" si="230"/>
        <v>No Bonus</v>
      </c>
      <c r="H3702" s="60" t="str">
        <f t="shared" si="231"/>
        <v>Invalid</v>
      </c>
    </row>
    <row r="3703" spans="1:8" x14ac:dyDescent="0.2">
      <c r="A3703" s="26" t="s">
        <v>10968</v>
      </c>
      <c r="B3703" s="26" t="s">
        <v>10969</v>
      </c>
      <c r="C3703" s="26">
        <v>3.65</v>
      </c>
      <c r="D3703" s="27" t="str">
        <f t="shared" si="228"/>
        <v>✅High Performer</v>
      </c>
      <c r="E3703" s="27" t="str" cm="1">
        <f t="array" ref="E3703">_xlfn.IFS(C3703&gt;= 4.5,"Excellent",C3703 &gt;=3.5,"Good",C3703&gt;=2.5,"Average",C3703&gt;= 1.5,"Below Avg",C3703&lt;1.5,"Poor")</f>
        <v>Good</v>
      </c>
      <c r="F3703" s="27" t="str">
        <f t="shared" si="229"/>
        <v>Developing</v>
      </c>
      <c r="G3703" s="58" t="str">
        <f t="shared" si="230"/>
        <v>30% Bonus</v>
      </c>
      <c r="H3703" s="60" t="str">
        <f t="shared" si="231"/>
        <v>Valid</v>
      </c>
    </row>
    <row r="3704" spans="1:8" x14ac:dyDescent="0.2">
      <c r="A3704" s="26" t="s">
        <v>10971</v>
      </c>
      <c r="B3704" s="26" t="s">
        <v>7966</v>
      </c>
      <c r="C3704" s="26">
        <v>1.3</v>
      </c>
      <c r="D3704" s="27" t="str">
        <f t="shared" si="228"/>
        <v>📈Low Performer</v>
      </c>
      <c r="E3704" s="27" t="str" cm="1">
        <f t="array" ref="E3704">_xlfn.IFS(C3704&gt;= 4.5,"Excellent",C3704 &gt;=3.5,"Good",C3704&gt;=2.5,"Average",C3704&gt;= 1.5,"Below Avg",C3704&lt;1.5,"Poor")</f>
        <v>Poor</v>
      </c>
      <c r="F3704" s="27" t="str">
        <f t="shared" si="229"/>
        <v>At Risk</v>
      </c>
      <c r="G3704" s="58" t="str">
        <f t="shared" si="230"/>
        <v>No Bonus</v>
      </c>
      <c r="H3704" s="60" t="str">
        <f t="shared" si="231"/>
        <v>Invalid</v>
      </c>
    </row>
    <row r="3705" spans="1:8" x14ac:dyDescent="0.2">
      <c r="A3705" s="26" t="s">
        <v>10973</v>
      </c>
      <c r="B3705" s="26" t="s">
        <v>7837</v>
      </c>
      <c r="C3705" s="26">
        <v>3.77</v>
      </c>
      <c r="D3705" s="27" t="str">
        <f t="shared" si="228"/>
        <v>✅High Performer</v>
      </c>
      <c r="E3705" s="27" t="str" cm="1">
        <f t="array" ref="E3705">_xlfn.IFS(C3705&gt;= 4.5,"Excellent",C3705 &gt;=3.5,"Good",C3705&gt;=2.5,"Average",C3705&gt;= 1.5,"Below Avg",C3705&lt;1.5,"Poor")</f>
        <v>Good</v>
      </c>
      <c r="F3705" s="27" t="str">
        <f t="shared" si="229"/>
        <v>Developing</v>
      </c>
      <c r="G3705" s="58" t="str">
        <f t="shared" si="230"/>
        <v>30% Bonus</v>
      </c>
      <c r="H3705" s="60" t="str">
        <f t="shared" si="231"/>
        <v>Valid</v>
      </c>
    </row>
    <row r="3706" spans="1:8" x14ac:dyDescent="0.2">
      <c r="A3706" s="26" t="s">
        <v>10975</v>
      </c>
      <c r="B3706" s="26" t="s">
        <v>10976</v>
      </c>
      <c r="C3706" s="26">
        <v>1.75</v>
      </c>
      <c r="D3706" s="27" t="str">
        <f t="shared" si="228"/>
        <v>📈Low Performer</v>
      </c>
      <c r="E3706" s="27" t="str" cm="1">
        <f t="array" ref="E3706">_xlfn.IFS(C3706&gt;= 4.5,"Excellent",C3706 &gt;=3.5,"Good",C3706&gt;=2.5,"Average",C3706&gt;= 1.5,"Below Avg",C3706&lt;1.5,"Poor")</f>
        <v>Below Avg</v>
      </c>
      <c r="F3706" s="27" t="str">
        <f t="shared" si="229"/>
        <v>At Risk</v>
      </c>
      <c r="G3706" s="58" t="str">
        <f t="shared" si="230"/>
        <v>No Bonus</v>
      </c>
      <c r="H3706" s="60" t="str">
        <f t="shared" si="231"/>
        <v>Invalid</v>
      </c>
    </row>
    <row r="3707" spans="1:8" x14ac:dyDescent="0.2">
      <c r="A3707" s="26" t="s">
        <v>10979</v>
      </c>
      <c r="B3707" s="26" t="s">
        <v>3534</v>
      </c>
      <c r="C3707" s="26">
        <v>2.6</v>
      </c>
      <c r="D3707" s="27" t="str">
        <f t="shared" si="228"/>
        <v>📈Low Performer</v>
      </c>
      <c r="E3707" s="27" t="str" cm="1">
        <f t="array" ref="E3707">_xlfn.IFS(C3707&gt;= 4.5,"Excellent",C3707 &gt;=3.5,"Good",C3707&gt;=2.5,"Average",C3707&gt;= 1.5,"Below Avg",C3707&lt;1.5,"Poor")</f>
        <v>Average</v>
      </c>
      <c r="F3707" s="27" t="str">
        <f t="shared" si="229"/>
        <v>Developing</v>
      </c>
      <c r="G3707" s="58" t="str">
        <f t="shared" si="230"/>
        <v>30% Bonus</v>
      </c>
      <c r="H3707" s="60" t="str">
        <f t="shared" si="231"/>
        <v>Valid</v>
      </c>
    </row>
    <row r="3708" spans="1:8" x14ac:dyDescent="0.2">
      <c r="A3708" s="26" t="s">
        <v>10981</v>
      </c>
      <c r="B3708" s="26" t="s">
        <v>5369</v>
      </c>
      <c r="C3708" s="26">
        <v>1.1399999999999999</v>
      </c>
      <c r="D3708" s="27" t="str">
        <f t="shared" si="228"/>
        <v>📈Low Performer</v>
      </c>
      <c r="E3708" s="27" t="str" cm="1">
        <f t="array" ref="E3708">_xlfn.IFS(C3708&gt;= 4.5,"Excellent",C3708 &gt;=3.5,"Good",C3708&gt;=2.5,"Average",C3708&gt;= 1.5,"Below Avg",C3708&lt;1.5,"Poor")</f>
        <v>Poor</v>
      </c>
      <c r="F3708" s="27" t="str">
        <f t="shared" si="229"/>
        <v>At Risk</v>
      </c>
      <c r="G3708" s="58" t="str">
        <f t="shared" si="230"/>
        <v>No Bonus</v>
      </c>
      <c r="H3708" s="60" t="str">
        <f t="shared" si="231"/>
        <v>Invalid</v>
      </c>
    </row>
    <row r="3709" spans="1:8" x14ac:dyDescent="0.2">
      <c r="A3709" s="26" t="s">
        <v>10983</v>
      </c>
      <c r="B3709" s="26" t="s">
        <v>4789</v>
      </c>
      <c r="C3709" s="26">
        <v>2.73</v>
      </c>
      <c r="D3709" s="27" t="str">
        <f t="shared" si="228"/>
        <v>📈Low Performer</v>
      </c>
      <c r="E3709" s="27" t="str" cm="1">
        <f t="array" ref="E3709">_xlfn.IFS(C3709&gt;= 4.5,"Excellent",C3709 &gt;=3.5,"Good",C3709&gt;=2.5,"Average",C3709&gt;= 1.5,"Below Avg",C3709&lt;1.5,"Poor")</f>
        <v>Average</v>
      </c>
      <c r="F3709" s="27" t="str">
        <f t="shared" si="229"/>
        <v>Developing</v>
      </c>
      <c r="G3709" s="58" t="str">
        <f t="shared" si="230"/>
        <v>30% Bonus</v>
      </c>
      <c r="H3709" s="60" t="str">
        <f t="shared" si="231"/>
        <v>Valid</v>
      </c>
    </row>
    <row r="3710" spans="1:8" x14ac:dyDescent="0.2">
      <c r="A3710" s="26" t="s">
        <v>10985</v>
      </c>
      <c r="B3710" s="26" t="s">
        <v>2586</v>
      </c>
      <c r="C3710" s="26">
        <v>2.38</v>
      </c>
      <c r="D3710" s="27" t="str">
        <f t="shared" si="228"/>
        <v>📈Low Performer</v>
      </c>
      <c r="E3710" s="27" t="str" cm="1">
        <f t="array" ref="E3710">_xlfn.IFS(C3710&gt;= 4.5,"Excellent",C3710 &gt;=3.5,"Good",C3710&gt;=2.5,"Average",C3710&gt;= 1.5,"Below Avg",C3710&lt;1.5,"Poor")</f>
        <v>Below Avg</v>
      </c>
      <c r="F3710" s="27" t="str">
        <f t="shared" si="229"/>
        <v>At Risk</v>
      </c>
      <c r="G3710" s="58" t="str">
        <f t="shared" si="230"/>
        <v>No Bonus</v>
      </c>
      <c r="H3710" s="60" t="str">
        <f t="shared" si="231"/>
        <v>Valid</v>
      </c>
    </row>
    <row r="3711" spans="1:8" x14ac:dyDescent="0.2">
      <c r="A3711" s="26" t="s">
        <v>10987</v>
      </c>
      <c r="B3711" s="26" t="s">
        <v>3776</v>
      </c>
      <c r="C3711" s="26">
        <v>3</v>
      </c>
      <c r="D3711" s="27" t="str">
        <f t="shared" si="228"/>
        <v>✅High Performer</v>
      </c>
      <c r="E3711" s="27" t="str" cm="1">
        <f t="array" ref="E3711">_xlfn.IFS(C3711&gt;= 4.5,"Excellent",C3711 &gt;=3.5,"Good",C3711&gt;=2.5,"Average",C3711&gt;= 1.5,"Below Avg",C3711&lt;1.5,"Poor")</f>
        <v>Average</v>
      </c>
      <c r="F3711" s="27" t="str">
        <f t="shared" si="229"/>
        <v>Developing</v>
      </c>
      <c r="G3711" s="58" t="str">
        <f t="shared" si="230"/>
        <v>30% Bonus</v>
      </c>
      <c r="H3711" s="60" t="str">
        <f t="shared" si="231"/>
        <v>Valid</v>
      </c>
    </row>
    <row r="3712" spans="1:8" x14ac:dyDescent="0.2">
      <c r="A3712" s="26" t="s">
        <v>10989</v>
      </c>
      <c r="B3712" s="26" t="s">
        <v>2719</v>
      </c>
      <c r="C3712" s="26">
        <v>1.95</v>
      </c>
      <c r="D3712" s="27" t="str">
        <f t="shared" si="228"/>
        <v>📈Low Performer</v>
      </c>
      <c r="E3712" s="27" t="str" cm="1">
        <f t="array" ref="E3712">_xlfn.IFS(C3712&gt;= 4.5,"Excellent",C3712 &gt;=3.5,"Good",C3712&gt;=2.5,"Average",C3712&gt;= 1.5,"Below Avg",C3712&lt;1.5,"Poor")</f>
        <v>Below Avg</v>
      </c>
      <c r="F3712" s="27" t="str">
        <f t="shared" si="229"/>
        <v>At Risk</v>
      </c>
      <c r="G3712" s="58" t="str">
        <f t="shared" si="230"/>
        <v>No Bonus</v>
      </c>
      <c r="H3712" s="60" t="str">
        <f t="shared" si="231"/>
        <v>Invalid</v>
      </c>
    </row>
    <row r="3713" spans="1:8" x14ac:dyDescent="0.2">
      <c r="A3713" s="26" t="s">
        <v>10991</v>
      </c>
      <c r="B3713" s="26" t="s">
        <v>7328</v>
      </c>
      <c r="C3713" s="26">
        <v>3.78</v>
      </c>
      <c r="D3713" s="27" t="str">
        <f t="shared" si="228"/>
        <v>✅High Performer</v>
      </c>
      <c r="E3713" s="27" t="str" cm="1">
        <f t="array" ref="E3713">_xlfn.IFS(C3713&gt;= 4.5,"Excellent",C3713 &gt;=3.5,"Good",C3713&gt;=2.5,"Average",C3713&gt;= 1.5,"Below Avg",C3713&lt;1.5,"Poor")</f>
        <v>Good</v>
      </c>
      <c r="F3713" s="27" t="str">
        <f t="shared" si="229"/>
        <v>Developing</v>
      </c>
      <c r="G3713" s="58" t="str">
        <f t="shared" si="230"/>
        <v>30% Bonus</v>
      </c>
      <c r="H3713" s="60" t="str">
        <f t="shared" si="231"/>
        <v>Valid</v>
      </c>
    </row>
    <row r="3714" spans="1:8" x14ac:dyDescent="0.2">
      <c r="A3714" s="26" t="s">
        <v>10993</v>
      </c>
      <c r="B3714" s="26" t="s">
        <v>10994</v>
      </c>
      <c r="C3714" s="26">
        <v>1.62</v>
      </c>
      <c r="D3714" s="27" t="str">
        <f t="shared" si="228"/>
        <v>📈Low Performer</v>
      </c>
      <c r="E3714" s="27" t="str" cm="1">
        <f t="array" ref="E3714">_xlfn.IFS(C3714&gt;= 4.5,"Excellent",C3714 &gt;=3.5,"Good",C3714&gt;=2.5,"Average",C3714&gt;= 1.5,"Below Avg",C3714&lt;1.5,"Poor")</f>
        <v>Below Avg</v>
      </c>
      <c r="F3714" s="27" t="str">
        <f t="shared" si="229"/>
        <v>At Risk</v>
      </c>
      <c r="G3714" s="58" t="str">
        <f t="shared" si="230"/>
        <v>No Bonus</v>
      </c>
      <c r="H3714" s="60" t="str">
        <f t="shared" si="231"/>
        <v>Invalid</v>
      </c>
    </row>
    <row r="3715" spans="1:8" x14ac:dyDescent="0.2">
      <c r="A3715" s="26" t="s">
        <v>10996</v>
      </c>
      <c r="B3715" s="26" t="s">
        <v>9683</v>
      </c>
      <c r="C3715" s="26">
        <v>4.47</v>
      </c>
      <c r="D3715" s="27" t="str">
        <f t="shared" si="228"/>
        <v>✅High Performer</v>
      </c>
      <c r="E3715" s="27" t="str" cm="1">
        <f t="array" ref="E3715">_xlfn.IFS(C3715&gt;= 4.5,"Excellent",C3715 &gt;=3.5,"Good",C3715&gt;=2.5,"Average",C3715&gt;= 1.5,"Below Avg",C3715&lt;1.5,"Poor")</f>
        <v>Good</v>
      </c>
      <c r="F3715" s="27" t="str">
        <f t="shared" si="229"/>
        <v>Developing</v>
      </c>
      <c r="G3715" s="58" t="str">
        <f t="shared" si="230"/>
        <v>30% Bonus</v>
      </c>
      <c r="H3715" s="60" t="str">
        <f t="shared" si="231"/>
        <v>Valid</v>
      </c>
    </row>
    <row r="3716" spans="1:8" x14ac:dyDescent="0.2">
      <c r="A3716" s="26" t="s">
        <v>10998</v>
      </c>
      <c r="B3716" s="26" t="s">
        <v>10999</v>
      </c>
      <c r="C3716" s="26">
        <v>2.12</v>
      </c>
      <c r="D3716" s="27" t="str">
        <f t="shared" ref="D3716:D3779" si="232">IF($C3716&gt;=3,"✅High Performer","📈Low Performer")</f>
        <v>📈Low Performer</v>
      </c>
      <c r="E3716" s="27" t="str" cm="1">
        <f t="array" ref="E3716">_xlfn.IFS(C3716&gt;= 4.5,"Excellent",C3716 &gt;=3.5,"Good",C3716&gt;=2.5,"Average",C3716&gt;= 1.5,"Below Avg",C3716&lt;1.5,"Poor")</f>
        <v>Below Avg</v>
      </c>
      <c r="F3716" s="27" t="str">
        <f t="shared" ref="F3716:F3779" si="233">IF(C3716&gt;=4.5,"Top Employee",IF(C3716&gt;=2.5,"Developing","At Risk"))</f>
        <v>At Risk</v>
      </c>
      <c r="G3716" s="58" t="str">
        <f t="shared" ref="G3716:G3779" si="234">IF(AND(C3716&gt;=4.5,C3716&lt;=5),"50% Bonus",IF(AND(C3716&gt;=2.5,C3716&lt;4.5),"30% Bonus","No Bonus"))</f>
        <v>No Bonus</v>
      </c>
      <c r="H3716" s="60" t="str">
        <f t="shared" ref="H3716:H3779" si="235">IF(OR(C3716&lt;=2,C3716&gt;=5),"Invalid","Valid")</f>
        <v>Valid</v>
      </c>
    </row>
    <row r="3717" spans="1:8" x14ac:dyDescent="0.2">
      <c r="A3717" s="26" t="s">
        <v>11001</v>
      </c>
      <c r="B3717" s="26" t="s">
        <v>184</v>
      </c>
      <c r="C3717" s="26">
        <v>3.21</v>
      </c>
      <c r="D3717" s="27" t="str">
        <f t="shared" si="232"/>
        <v>✅High Performer</v>
      </c>
      <c r="E3717" s="27" t="str" cm="1">
        <f t="array" ref="E3717">_xlfn.IFS(C3717&gt;= 4.5,"Excellent",C3717 &gt;=3.5,"Good",C3717&gt;=2.5,"Average",C3717&gt;= 1.5,"Below Avg",C3717&lt;1.5,"Poor")</f>
        <v>Average</v>
      </c>
      <c r="F3717" s="27" t="str">
        <f t="shared" si="233"/>
        <v>Developing</v>
      </c>
      <c r="G3717" s="58" t="str">
        <f t="shared" si="234"/>
        <v>30% Bonus</v>
      </c>
      <c r="H3717" s="60" t="str">
        <f t="shared" si="235"/>
        <v>Valid</v>
      </c>
    </row>
    <row r="3718" spans="1:8" x14ac:dyDescent="0.2">
      <c r="A3718" s="26" t="s">
        <v>11003</v>
      </c>
      <c r="B3718" s="26" t="s">
        <v>6232</v>
      </c>
      <c r="C3718" s="26">
        <v>2.64</v>
      </c>
      <c r="D3718" s="27" t="str">
        <f t="shared" si="232"/>
        <v>📈Low Performer</v>
      </c>
      <c r="E3718" s="27" t="str" cm="1">
        <f t="array" ref="E3718">_xlfn.IFS(C3718&gt;= 4.5,"Excellent",C3718 &gt;=3.5,"Good",C3718&gt;=2.5,"Average",C3718&gt;= 1.5,"Below Avg",C3718&lt;1.5,"Poor")</f>
        <v>Average</v>
      </c>
      <c r="F3718" s="27" t="str">
        <f t="shared" si="233"/>
        <v>Developing</v>
      </c>
      <c r="G3718" s="58" t="str">
        <f t="shared" si="234"/>
        <v>30% Bonus</v>
      </c>
      <c r="H3718" s="60" t="str">
        <f t="shared" si="235"/>
        <v>Valid</v>
      </c>
    </row>
    <row r="3719" spans="1:8" x14ac:dyDescent="0.2">
      <c r="A3719" s="26" t="s">
        <v>11005</v>
      </c>
      <c r="B3719" s="26" t="s">
        <v>10548</v>
      </c>
      <c r="C3719" s="26">
        <v>3.31</v>
      </c>
      <c r="D3719" s="27" t="str">
        <f t="shared" si="232"/>
        <v>✅High Performer</v>
      </c>
      <c r="E3719" s="27" t="str" cm="1">
        <f t="array" ref="E3719">_xlfn.IFS(C3719&gt;= 4.5,"Excellent",C3719 &gt;=3.5,"Good",C3719&gt;=2.5,"Average",C3719&gt;= 1.5,"Below Avg",C3719&lt;1.5,"Poor")</f>
        <v>Average</v>
      </c>
      <c r="F3719" s="27" t="str">
        <f t="shared" si="233"/>
        <v>Developing</v>
      </c>
      <c r="G3719" s="58" t="str">
        <f t="shared" si="234"/>
        <v>30% Bonus</v>
      </c>
      <c r="H3719" s="60" t="str">
        <f t="shared" si="235"/>
        <v>Valid</v>
      </c>
    </row>
    <row r="3720" spans="1:8" x14ac:dyDescent="0.2">
      <c r="A3720" s="26" t="s">
        <v>11008</v>
      </c>
      <c r="B3720" s="26" t="s">
        <v>8180</v>
      </c>
      <c r="C3720" s="26">
        <v>1.54</v>
      </c>
      <c r="D3720" s="27" t="str">
        <f t="shared" si="232"/>
        <v>📈Low Performer</v>
      </c>
      <c r="E3720" s="27" t="str" cm="1">
        <f t="array" ref="E3720">_xlfn.IFS(C3720&gt;= 4.5,"Excellent",C3720 &gt;=3.5,"Good",C3720&gt;=2.5,"Average",C3720&gt;= 1.5,"Below Avg",C3720&lt;1.5,"Poor")</f>
        <v>Below Avg</v>
      </c>
      <c r="F3720" s="27" t="str">
        <f t="shared" si="233"/>
        <v>At Risk</v>
      </c>
      <c r="G3720" s="58" t="str">
        <f t="shared" si="234"/>
        <v>No Bonus</v>
      </c>
      <c r="H3720" s="60" t="str">
        <f t="shared" si="235"/>
        <v>Invalid</v>
      </c>
    </row>
    <row r="3721" spans="1:8" x14ac:dyDescent="0.2">
      <c r="A3721" s="26" t="s">
        <v>11010</v>
      </c>
      <c r="B3721" s="26" t="s">
        <v>1352</v>
      </c>
      <c r="C3721" s="26">
        <v>4.46</v>
      </c>
      <c r="D3721" s="27" t="str">
        <f t="shared" si="232"/>
        <v>✅High Performer</v>
      </c>
      <c r="E3721" s="27" t="str" cm="1">
        <f t="array" ref="E3721">_xlfn.IFS(C3721&gt;= 4.5,"Excellent",C3721 &gt;=3.5,"Good",C3721&gt;=2.5,"Average",C3721&gt;= 1.5,"Below Avg",C3721&lt;1.5,"Poor")</f>
        <v>Good</v>
      </c>
      <c r="F3721" s="27" t="str">
        <f t="shared" si="233"/>
        <v>Developing</v>
      </c>
      <c r="G3721" s="58" t="str">
        <f t="shared" si="234"/>
        <v>30% Bonus</v>
      </c>
      <c r="H3721" s="60" t="str">
        <f t="shared" si="235"/>
        <v>Valid</v>
      </c>
    </row>
    <row r="3722" spans="1:8" x14ac:dyDescent="0.2">
      <c r="A3722" s="26" t="s">
        <v>11012</v>
      </c>
      <c r="B3722" s="26" t="s">
        <v>10285</v>
      </c>
      <c r="C3722" s="26">
        <v>2.2999999999999998</v>
      </c>
      <c r="D3722" s="27" t="str">
        <f t="shared" si="232"/>
        <v>📈Low Performer</v>
      </c>
      <c r="E3722" s="27" t="str" cm="1">
        <f t="array" ref="E3722">_xlfn.IFS(C3722&gt;= 4.5,"Excellent",C3722 &gt;=3.5,"Good",C3722&gt;=2.5,"Average",C3722&gt;= 1.5,"Below Avg",C3722&lt;1.5,"Poor")</f>
        <v>Below Avg</v>
      </c>
      <c r="F3722" s="27" t="str">
        <f t="shared" si="233"/>
        <v>At Risk</v>
      </c>
      <c r="G3722" s="58" t="str">
        <f t="shared" si="234"/>
        <v>No Bonus</v>
      </c>
      <c r="H3722" s="60" t="str">
        <f t="shared" si="235"/>
        <v>Valid</v>
      </c>
    </row>
    <row r="3723" spans="1:8" x14ac:dyDescent="0.2">
      <c r="A3723" s="26" t="s">
        <v>11014</v>
      </c>
      <c r="B3723" s="26" t="s">
        <v>11015</v>
      </c>
      <c r="C3723" s="26">
        <v>3.49</v>
      </c>
      <c r="D3723" s="27" t="str">
        <f t="shared" si="232"/>
        <v>✅High Performer</v>
      </c>
      <c r="E3723" s="27" t="str" cm="1">
        <f t="array" ref="E3723">_xlfn.IFS(C3723&gt;= 4.5,"Excellent",C3723 &gt;=3.5,"Good",C3723&gt;=2.5,"Average",C3723&gt;= 1.5,"Below Avg",C3723&lt;1.5,"Poor")</f>
        <v>Average</v>
      </c>
      <c r="F3723" s="27" t="str">
        <f t="shared" si="233"/>
        <v>Developing</v>
      </c>
      <c r="G3723" s="58" t="str">
        <f t="shared" si="234"/>
        <v>30% Bonus</v>
      </c>
      <c r="H3723" s="60" t="str">
        <f t="shared" si="235"/>
        <v>Valid</v>
      </c>
    </row>
    <row r="3724" spans="1:8" x14ac:dyDescent="0.2">
      <c r="A3724" s="26" t="s">
        <v>11017</v>
      </c>
      <c r="B3724" s="26" t="s">
        <v>2657</v>
      </c>
      <c r="C3724" s="26">
        <v>1.9</v>
      </c>
      <c r="D3724" s="27" t="str">
        <f t="shared" si="232"/>
        <v>📈Low Performer</v>
      </c>
      <c r="E3724" s="27" t="str" cm="1">
        <f t="array" ref="E3724">_xlfn.IFS(C3724&gt;= 4.5,"Excellent",C3724 &gt;=3.5,"Good",C3724&gt;=2.5,"Average",C3724&gt;= 1.5,"Below Avg",C3724&lt;1.5,"Poor")</f>
        <v>Below Avg</v>
      </c>
      <c r="F3724" s="27" t="str">
        <f t="shared" si="233"/>
        <v>At Risk</v>
      </c>
      <c r="G3724" s="58" t="str">
        <f t="shared" si="234"/>
        <v>No Bonus</v>
      </c>
      <c r="H3724" s="60" t="str">
        <f t="shared" si="235"/>
        <v>Invalid</v>
      </c>
    </row>
    <row r="3725" spans="1:8" x14ac:dyDescent="0.2">
      <c r="A3725" s="26" t="s">
        <v>11019</v>
      </c>
      <c r="B3725" s="26" t="s">
        <v>2491</v>
      </c>
      <c r="C3725" s="26">
        <v>4.67</v>
      </c>
      <c r="D3725" s="27" t="str">
        <f t="shared" si="232"/>
        <v>✅High Performer</v>
      </c>
      <c r="E3725" s="27" t="str" cm="1">
        <f t="array" ref="E3725">_xlfn.IFS(C3725&gt;= 4.5,"Excellent",C3725 &gt;=3.5,"Good",C3725&gt;=2.5,"Average",C3725&gt;= 1.5,"Below Avg",C3725&lt;1.5,"Poor")</f>
        <v>Excellent</v>
      </c>
      <c r="F3725" s="27" t="str">
        <f t="shared" si="233"/>
        <v>Top Employee</v>
      </c>
      <c r="G3725" s="58" t="str">
        <f t="shared" si="234"/>
        <v>50% Bonus</v>
      </c>
      <c r="H3725" s="60" t="str">
        <f t="shared" si="235"/>
        <v>Valid</v>
      </c>
    </row>
    <row r="3726" spans="1:8" x14ac:dyDescent="0.2">
      <c r="A3726" s="26" t="s">
        <v>11021</v>
      </c>
      <c r="B3726" s="26" t="s">
        <v>3272</v>
      </c>
      <c r="C3726" s="26">
        <v>3.58</v>
      </c>
      <c r="D3726" s="27" t="str">
        <f t="shared" si="232"/>
        <v>✅High Performer</v>
      </c>
      <c r="E3726" s="27" t="str" cm="1">
        <f t="array" ref="E3726">_xlfn.IFS(C3726&gt;= 4.5,"Excellent",C3726 &gt;=3.5,"Good",C3726&gt;=2.5,"Average",C3726&gt;= 1.5,"Below Avg",C3726&lt;1.5,"Poor")</f>
        <v>Good</v>
      </c>
      <c r="F3726" s="27" t="str">
        <f t="shared" si="233"/>
        <v>Developing</v>
      </c>
      <c r="G3726" s="58" t="str">
        <f t="shared" si="234"/>
        <v>30% Bonus</v>
      </c>
      <c r="H3726" s="60" t="str">
        <f t="shared" si="235"/>
        <v>Valid</v>
      </c>
    </row>
    <row r="3727" spans="1:8" x14ac:dyDescent="0.2">
      <c r="A3727" s="26" t="s">
        <v>11023</v>
      </c>
      <c r="B3727" s="26" t="s">
        <v>11024</v>
      </c>
      <c r="C3727" s="26">
        <v>1.9</v>
      </c>
      <c r="D3727" s="27" t="str">
        <f t="shared" si="232"/>
        <v>📈Low Performer</v>
      </c>
      <c r="E3727" s="27" t="str" cm="1">
        <f t="array" ref="E3727">_xlfn.IFS(C3727&gt;= 4.5,"Excellent",C3727 &gt;=3.5,"Good",C3727&gt;=2.5,"Average",C3727&gt;= 1.5,"Below Avg",C3727&lt;1.5,"Poor")</f>
        <v>Below Avg</v>
      </c>
      <c r="F3727" s="27" t="str">
        <f t="shared" si="233"/>
        <v>At Risk</v>
      </c>
      <c r="G3727" s="58" t="str">
        <f t="shared" si="234"/>
        <v>No Bonus</v>
      </c>
      <c r="H3727" s="60" t="str">
        <f t="shared" si="235"/>
        <v>Invalid</v>
      </c>
    </row>
    <row r="3728" spans="1:8" x14ac:dyDescent="0.2">
      <c r="A3728" s="26" t="s">
        <v>11026</v>
      </c>
      <c r="B3728" s="26" t="s">
        <v>1705</v>
      </c>
      <c r="C3728" s="26">
        <v>4.63</v>
      </c>
      <c r="D3728" s="27" t="str">
        <f t="shared" si="232"/>
        <v>✅High Performer</v>
      </c>
      <c r="E3728" s="27" t="str" cm="1">
        <f t="array" ref="E3728">_xlfn.IFS(C3728&gt;= 4.5,"Excellent",C3728 &gt;=3.5,"Good",C3728&gt;=2.5,"Average",C3728&gt;= 1.5,"Below Avg",C3728&lt;1.5,"Poor")</f>
        <v>Excellent</v>
      </c>
      <c r="F3728" s="27" t="str">
        <f t="shared" si="233"/>
        <v>Top Employee</v>
      </c>
      <c r="G3728" s="58" t="str">
        <f t="shared" si="234"/>
        <v>50% Bonus</v>
      </c>
      <c r="H3728" s="60" t="str">
        <f t="shared" si="235"/>
        <v>Valid</v>
      </c>
    </row>
    <row r="3729" spans="1:8" x14ac:dyDescent="0.2">
      <c r="A3729" s="26" t="s">
        <v>11028</v>
      </c>
      <c r="B3729" s="26" t="s">
        <v>6139</v>
      </c>
      <c r="C3729" s="26">
        <v>1.52</v>
      </c>
      <c r="D3729" s="27" t="str">
        <f t="shared" si="232"/>
        <v>📈Low Performer</v>
      </c>
      <c r="E3729" s="27" t="str" cm="1">
        <f t="array" ref="E3729">_xlfn.IFS(C3729&gt;= 4.5,"Excellent",C3729 &gt;=3.5,"Good",C3729&gt;=2.5,"Average",C3729&gt;= 1.5,"Below Avg",C3729&lt;1.5,"Poor")</f>
        <v>Below Avg</v>
      </c>
      <c r="F3729" s="27" t="str">
        <f t="shared" si="233"/>
        <v>At Risk</v>
      </c>
      <c r="G3729" s="58" t="str">
        <f t="shared" si="234"/>
        <v>No Bonus</v>
      </c>
      <c r="H3729" s="60" t="str">
        <f t="shared" si="235"/>
        <v>Invalid</v>
      </c>
    </row>
    <row r="3730" spans="1:8" x14ac:dyDescent="0.2">
      <c r="A3730" s="26" t="s">
        <v>11030</v>
      </c>
      <c r="B3730" s="26" t="s">
        <v>2902</v>
      </c>
      <c r="C3730" s="26">
        <v>4.99</v>
      </c>
      <c r="D3730" s="27" t="str">
        <f t="shared" si="232"/>
        <v>✅High Performer</v>
      </c>
      <c r="E3730" s="27" t="str" cm="1">
        <f t="array" ref="E3730">_xlfn.IFS(C3730&gt;= 4.5,"Excellent",C3730 &gt;=3.5,"Good",C3730&gt;=2.5,"Average",C3730&gt;= 1.5,"Below Avg",C3730&lt;1.5,"Poor")</f>
        <v>Excellent</v>
      </c>
      <c r="F3730" s="27" t="str">
        <f t="shared" si="233"/>
        <v>Top Employee</v>
      </c>
      <c r="G3730" s="58" t="str">
        <f t="shared" si="234"/>
        <v>50% Bonus</v>
      </c>
      <c r="H3730" s="60" t="str">
        <f t="shared" si="235"/>
        <v>Valid</v>
      </c>
    </row>
    <row r="3731" spans="1:8" x14ac:dyDescent="0.2">
      <c r="A3731" s="26" t="s">
        <v>11032</v>
      </c>
      <c r="B3731" s="26" t="s">
        <v>2902</v>
      </c>
      <c r="C3731" s="26">
        <v>2.67</v>
      </c>
      <c r="D3731" s="27" t="str">
        <f t="shared" si="232"/>
        <v>📈Low Performer</v>
      </c>
      <c r="E3731" s="27" t="str" cm="1">
        <f t="array" ref="E3731">_xlfn.IFS(C3731&gt;= 4.5,"Excellent",C3731 &gt;=3.5,"Good",C3731&gt;=2.5,"Average",C3731&gt;= 1.5,"Below Avg",C3731&lt;1.5,"Poor")</f>
        <v>Average</v>
      </c>
      <c r="F3731" s="27" t="str">
        <f t="shared" si="233"/>
        <v>Developing</v>
      </c>
      <c r="G3731" s="58" t="str">
        <f t="shared" si="234"/>
        <v>30% Bonus</v>
      </c>
      <c r="H3731" s="60" t="str">
        <f t="shared" si="235"/>
        <v>Valid</v>
      </c>
    </row>
    <row r="3732" spans="1:8" x14ac:dyDescent="0.2">
      <c r="A3732" s="26" t="s">
        <v>11034</v>
      </c>
      <c r="B3732" s="26" t="s">
        <v>1510</v>
      </c>
      <c r="C3732" s="26">
        <v>4.68</v>
      </c>
      <c r="D3732" s="27" t="str">
        <f t="shared" si="232"/>
        <v>✅High Performer</v>
      </c>
      <c r="E3732" s="27" t="str" cm="1">
        <f t="array" ref="E3732">_xlfn.IFS(C3732&gt;= 4.5,"Excellent",C3732 &gt;=3.5,"Good",C3732&gt;=2.5,"Average",C3732&gt;= 1.5,"Below Avg",C3732&lt;1.5,"Poor")</f>
        <v>Excellent</v>
      </c>
      <c r="F3732" s="27" t="str">
        <f t="shared" si="233"/>
        <v>Top Employee</v>
      </c>
      <c r="G3732" s="58" t="str">
        <f t="shared" si="234"/>
        <v>50% Bonus</v>
      </c>
      <c r="H3732" s="60" t="str">
        <f t="shared" si="235"/>
        <v>Valid</v>
      </c>
    </row>
    <row r="3733" spans="1:8" x14ac:dyDescent="0.2">
      <c r="A3733" s="26" t="s">
        <v>11036</v>
      </c>
      <c r="B3733" s="26" t="s">
        <v>3718</v>
      </c>
      <c r="C3733" s="26">
        <v>3.16</v>
      </c>
      <c r="D3733" s="27" t="str">
        <f t="shared" si="232"/>
        <v>✅High Performer</v>
      </c>
      <c r="E3733" s="27" t="str" cm="1">
        <f t="array" ref="E3733">_xlfn.IFS(C3733&gt;= 4.5,"Excellent",C3733 &gt;=3.5,"Good",C3733&gt;=2.5,"Average",C3733&gt;= 1.5,"Below Avg",C3733&lt;1.5,"Poor")</f>
        <v>Average</v>
      </c>
      <c r="F3733" s="27" t="str">
        <f t="shared" si="233"/>
        <v>Developing</v>
      </c>
      <c r="G3733" s="58" t="str">
        <f t="shared" si="234"/>
        <v>30% Bonus</v>
      </c>
      <c r="H3733" s="60" t="str">
        <f t="shared" si="235"/>
        <v>Valid</v>
      </c>
    </row>
    <row r="3734" spans="1:8" x14ac:dyDescent="0.2">
      <c r="A3734" s="26" t="s">
        <v>11038</v>
      </c>
      <c r="B3734" s="26" t="s">
        <v>8078</v>
      </c>
      <c r="C3734" s="26">
        <v>3.68</v>
      </c>
      <c r="D3734" s="27" t="str">
        <f t="shared" si="232"/>
        <v>✅High Performer</v>
      </c>
      <c r="E3734" s="27" t="str" cm="1">
        <f t="array" ref="E3734">_xlfn.IFS(C3734&gt;= 4.5,"Excellent",C3734 &gt;=3.5,"Good",C3734&gt;=2.5,"Average",C3734&gt;= 1.5,"Below Avg",C3734&lt;1.5,"Poor")</f>
        <v>Good</v>
      </c>
      <c r="F3734" s="27" t="str">
        <f t="shared" si="233"/>
        <v>Developing</v>
      </c>
      <c r="G3734" s="58" t="str">
        <f t="shared" si="234"/>
        <v>30% Bonus</v>
      </c>
      <c r="H3734" s="60" t="str">
        <f t="shared" si="235"/>
        <v>Valid</v>
      </c>
    </row>
    <row r="3735" spans="1:8" x14ac:dyDescent="0.2">
      <c r="A3735" s="26" t="s">
        <v>11040</v>
      </c>
      <c r="B3735" s="26" t="s">
        <v>2484</v>
      </c>
      <c r="C3735" s="26">
        <v>4.67</v>
      </c>
      <c r="D3735" s="27" t="str">
        <f t="shared" si="232"/>
        <v>✅High Performer</v>
      </c>
      <c r="E3735" s="27" t="str" cm="1">
        <f t="array" ref="E3735">_xlfn.IFS(C3735&gt;= 4.5,"Excellent",C3735 &gt;=3.5,"Good",C3735&gt;=2.5,"Average",C3735&gt;= 1.5,"Below Avg",C3735&lt;1.5,"Poor")</f>
        <v>Excellent</v>
      </c>
      <c r="F3735" s="27" t="str">
        <f t="shared" si="233"/>
        <v>Top Employee</v>
      </c>
      <c r="G3735" s="58" t="str">
        <f t="shared" si="234"/>
        <v>50% Bonus</v>
      </c>
      <c r="H3735" s="60" t="str">
        <f t="shared" si="235"/>
        <v>Valid</v>
      </c>
    </row>
    <row r="3736" spans="1:8" x14ac:dyDescent="0.2">
      <c r="A3736" s="26" t="s">
        <v>11042</v>
      </c>
      <c r="B3736" s="26" t="s">
        <v>5016</v>
      </c>
      <c r="C3736" s="26">
        <v>2.99</v>
      </c>
      <c r="D3736" s="27" t="str">
        <f t="shared" si="232"/>
        <v>📈Low Performer</v>
      </c>
      <c r="E3736" s="27" t="str" cm="1">
        <f t="array" ref="E3736">_xlfn.IFS(C3736&gt;= 4.5,"Excellent",C3736 &gt;=3.5,"Good",C3736&gt;=2.5,"Average",C3736&gt;= 1.5,"Below Avg",C3736&lt;1.5,"Poor")</f>
        <v>Average</v>
      </c>
      <c r="F3736" s="27" t="str">
        <f t="shared" si="233"/>
        <v>Developing</v>
      </c>
      <c r="G3736" s="58" t="str">
        <f t="shared" si="234"/>
        <v>30% Bonus</v>
      </c>
      <c r="H3736" s="60" t="str">
        <f t="shared" si="235"/>
        <v>Valid</v>
      </c>
    </row>
    <row r="3737" spans="1:8" x14ac:dyDescent="0.2">
      <c r="A3737" s="26" t="s">
        <v>11044</v>
      </c>
      <c r="B3737" s="26" t="s">
        <v>3374</v>
      </c>
      <c r="C3737" s="26">
        <v>4.58</v>
      </c>
      <c r="D3737" s="27" t="str">
        <f t="shared" si="232"/>
        <v>✅High Performer</v>
      </c>
      <c r="E3737" s="27" t="str" cm="1">
        <f t="array" ref="E3737">_xlfn.IFS(C3737&gt;= 4.5,"Excellent",C3737 &gt;=3.5,"Good",C3737&gt;=2.5,"Average",C3737&gt;= 1.5,"Below Avg",C3737&lt;1.5,"Poor")</f>
        <v>Excellent</v>
      </c>
      <c r="F3737" s="27" t="str">
        <f t="shared" si="233"/>
        <v>Top Employee</v>
      </c>
      <c r="G3737" s="58" t="str">
        <f t="shared" si="234"/>
        <v>50% Bonus</v>
      </c>
      <c r="H3737" s="60" t="str">
        <f t="shared" si="235"/>
        <v>Valid</v>
      </c>
    </row>
    <row r="3738" spans="1:8" x14ac:dyDescent="0.2">
      <c r="A3738" s="26" t="s">
        <v>11046</v>
      </c>
      <c r="B3738" s="26" t="s">
        <v>5070</v>
      </c>
      <c r="C3738" s="26">
        <v>2.54</v>
      </c>
      <c r="D3738" s="27" t="str">
        <f t="shared" si="232"/>
        <v>📈Low Performer</v>
      </c>
      <c r="E3738" s="27" t="str" cm="1">
        <f t="array" ref="E3738">_xlfn.IFS(C3738&gt;= 4.5,"Excellent",C3738 &gt;=3.5,"Good",C3738&gt;=2.5,"Average",C3738&gt;= 1.5,"Below Avg",C3738&lt;1.5,"Poor")</f>
        <v>Average</v>
      </c>
      <c r="F3738" s="27" t="str">
        <f t="shared" si="233"/>
        <v>Developing</v>
      </c>
      <c r="G3738" s="58" t="str">
        <f t="shared" si="234"/>
        <v>30% Bonus</v>
      </c>
      <c r="H3738" s="60" t="str">
        <f t="shared" si="235"/>
        <v>Valid</v>
      </c>
    </row>
    <row r="3739" spans="1:8" x14ac:dyDescent="0.2">
      <c r="A3739" s="26" t="s">
        <v>11048</v>
      </c>
      <c r="B3739" s="26" t="s">
        <v>2927</v>
      </c>
      <c r="C3739" s="26">
        <v>3.52</v>
      </c>
      <c r="D3739" s="27" t="str">
        <f t="shared" si="232"/>
        <v>✅High Performer</v>
      </c>
      <c r="E3739" s="27" t="str" cm="1">
        <f t="array" ref="E3739">_xlfn.IFS(C3739&gt;= 4.5,"Excellent",C3739 &gt;=3.5,"Good",C3739&gt;=2.5,"Average",C3739&gt;= 1.5,"Below Avg",C3739&lt;1.5,"Poor")</f>
        <v>Good</v>
      </c>
      <c r="F3739" s="27" t="str">
        <f t="shared" si="233"/>
        <v>Developing</v>
      </c>
      <c r="G3739" s="58" t="str">
        <f t="shared" si="234"/>
        <v>30% Bonus</v>
      </c>
      <c r="H3739" s="60" t="str">
        <f t="shared" si="235"/>
        <v>Valid</v>
      </c>
    </row>
    <row r="3740" spans="1:8" x14ac:dyDescent="0.2">
      <c r="A3740" s="26" t="s">
        <v>11050</v>
      </c>
      <c r="B3740" s="26" t="s">
        <v>4837</v>
      </c>
      <c r="C3740" s="26">
        <v>4.91</v>
      </c>
      <c r="D3740" s="27" t="str">
        <f t="shared" si="232"/>
        <v>✅High Performer</v>
      </c>
      <c r="E3740" s="27" t="str" cm="1">
        <f t="array" ref="E3740">_xlfn.IFS(C3740&gt;= 4.5,"Excellent",C3740 &gt;=3.5,"Good",C3740&gt;=2.5,"Average",C3740&gt;= 1.5,"Below Avg",C3740&lt;1.5,"Poor")</f>
        <v>Excellent</v>
      </c>
      <c r="F3740" s="27" t="str">
        <f t="shared" si="233"/>
        <v>Top Employee</v>
      </c>
      <c r="G3740" s="58" t="str">
        <f t="shared" si="234"/>
        <v>50% Bonus</v>
      </c>
      <c r="H3740" s="60" t="str">
        <f t="shared" si="235"/>
        <v>Valid</v>
      </c>
    </row>
    <row r="3741" spans="1:8" x14ac:dyDescent="0.2">
      <c r="A3741" s="26" t="s">
        <v>11053</v>
      </c>
      <c r="B3741" s="26" t="s">
        <v>9701</v>
      </c>
      <c r="C3741" s="26">
        <v>4.5199999999999996</v>
      </c>
      <c r="D3741" s="27" t="str">
        <f t="shared" si="232"/>
        <v>✅High Performer</v>
      </c>
      <c r="E3741" s="27" t="str" cm="1">
        <f t="array" ref="E3741">_xlfn.IFS(C3741&gt;= 4.5,"Excellent",C3741 &gt;=3.5,"Good",C3741&gt;=2.5,"Average",C3741&gt;= 1.5,"Below Avg",C3741&lt;1.5,"Poor")</f>
        <v>Excellent</v>
      </c>
      <c r="F3741" s="27" t="str">
        <f t="shared" si="233"/>
        <v>Top Employee</v>
      </c>
      <c r="G3741" s="58" t="str">
        <f t="shared" si="234"/>
        <v>50% Bonus</v>
      </c>
      <c r="H3741" s="60" t="str">
        <f t="shared" si="235"/>
        <v>Valid</v>
      </c>
    </row>
    <row r="3742" spans="1:8" x14ac:dyDescent="0.2">
      <c r="A3742" s="26" t="s">
        <v>11055</v>
      </c>
      <c r="B3742" s="26" t="s">
        <v>8623</v>
      </c>
      <c r="C3742" s="26">
        <v>1.06</v>
      </c>
      <c r="D3742" s="27" t="str">
        <f t="shared" si="232"/>
        <v>📈Low Performer</v>
      </c>
      <c r="E3742" s="27" t="str" cm="1">
        <f t="array" ref="E3742">_xlfn.IFS(C3742&gt;= 4.5,"Excellent",C3742 &gt;=3.5,"Good",C3742&gt;=2.5,"Average",C3742&gt;= 1.5,"Below Avg",C3742&lt;1.5,"Poor")</f>
        <v>Poor</v>
      </c>
      <c r="F3742" s="27" t="str">
        <f t="shared" si="233"/>
        <v>At Risk</v>
      </c>
      <c r="G3742" s="58" t="str">
        <f t="shared" si="234"/>
        <v>No Bonus</v>
      </c>
      <c r="H3742" s="60" t="str">
        <f t="shared" si="235"/>
        <v>Invalid</v>
      </c>
    </row>
    <row r="3743" spans="1:8" x14ac:dyDescent="0.2">
      <c r="A3743" s="26" t="s">
        <v>11057</v>
      </c>
      <c r="B3743" s="26" t="s">
        <v>10155</v>
      </c>
      <c r="C3743" s="26">
        <v>2.37</v>
      </c>
      <c r="D3743" s="27" t="str">
        <f t="shared" si="232"/>
        <v>📈Low Performer</v>
      </c>
      <c r="E3743" s="27" t="str" cm="1">
        <f t="array" ref="E3743">_xlfn.IFS(C3743&gt;= 4.5,"Excellent",C3743 &gt;=3.5,"Good",C3743&gt;=2.5,"Average",C3743&gt;= 1.5,"Below Avg",C3743&lt;1.5,"Poor")</f>
        <v>Below Avg</v>
      </c>
      <c r="F3743" s="27" t="str">
        <f t="shared" si="233"/>
        <v>At Risk</v>
      </c>
      <c r="G3743" s="58" t="str">
        <f t="shared" si="234"/>
        <v>No Bonus</v>
      </c>
      <c r="H3743" s="60" t="str">
        <f t="shared" si="235"/>
        <v>Valid</v>
      </c>
    </row>
    <row r="3744" spans="1:8" x14ac:dyDescent="0.2">
      <c r="A3744" s="26" t="s">
        <v>11060</v>
      </c>
      <c r="B3744" s="26" t="s">
        <v>2082</v>
      </c>
      <c r="C3744" s="26">
        <v>3.39</v>
      </c>
      <c r="D3744" s="27" t="str">
        <f t="shared" si="232"/>
        <v>✅High Performer</v>
      </c>
      <c r="E3744" s="27" t="str" cm="1">
        <f t="array" ref="E3744">_xlfn.IFS(C3744&gt;= 4.5,"Excellent",C3744 &gt;=3.5,"Good",C3744&gt;=2.5,"Average",C3744&gt;= 1.5,"Below Avg",C3744&lt;1.5,"Poor")</f>
        <v>Average</v>
      </c>
      <c r="F3744" s="27" t="str">
        <f t="shared" si="233"/>
        <v>Developing</v>
      </c>
      <c r="G3744" s="58" t="str">
        <f t="shared" si="234"/>
        <v>30% Bonus</v>
      </c>
      <c r="H3744" s="60" t="str">
        <f t="shared" si="235"/>
        <v>Valid</v>
      </c>
    </row>
    <row r="3745" spans="1:8" x14ac:dyDescent="0.2">
      <c r="A3745" s="26" t="s">
        <v>11062</v>
      </c>
      <c r="B3745" s="26" t="s">
        <v>3093</v>
      </c>
      <c r="C3745" s="26">
        <v>1.02</v>
      </c>
      <c r="D3745" s="27" t="str">
        <f t="shared" si="232"/>
        <v>📈Low Performer</v>
      </c>
      <c r="E3745" s="27" t="str" cm="1">
        <f t="array" ref="E3745">_xlfn.IFS(C3745&gt;= 4.5,"Excellent",C3745 &gt;=3.5,"Good",C3745&gt;=2.5,"Average",C3745&gt;= 1.5,"Below Avg",C3745&lt;1.5,"Poor")</f>
        <v>Poor</v>
      </c>
      <c r="F3745" s="27" t="str">
        <f t="shared" si="233"/>
        <v>At Risk</v>
      </c>
      <c r="G3745" s="58" t="str">
        <f t="shared" si="234"/>
        <v>No Bonus</v>
      </c>
      <c r="H3745" s="60" t="str">
        <f t="shared" si="235"/>
        <v>Invalid</v>
      </c>
    </row>
    <row r="3746" spans="1:8" x14ac:dyDescent="0.2">
      <c r="A3746" s="26" t="s">
        <v>11064</v>
      </c>
      <c r="B3746" s="26" t="s">
        <v>4036</v>
      </c>
      <c r="C3746" s="26">
        <v>4.37</v>
      </c>
      <c r="D3746" s="27" t="str">
        <f t="shared" si="232"/>
        <v>✅High Performer</v>
      </c>
      <c r="E3746" s="27" t="str" cm="1">
        <f t="array" ref="E3746">_xlfn.IFS(C3746&gt;= 4.5,"Excellent",C3746 &gt;=3.5,"Good",C3746&gt;=2.5,"Average",C3746&gt;= 1.5,"Below Avg",C3746&lt;1.5,"Poor")</f>
        <v>Good</v>
      </c>
      <c r="F3746" s="27" t="str">
        <f t="shared" si="233"/>
        <v>Developing</v>
      </c>
      <c r="G3746" s="58" t="str">
        <f t="shared" si="234"/>
        <v>30% Bonus</v>
      </c>
      <c r="H3746" s="60" t="str">
        <f t="shared" si="235"/>
        <v>Valid</v>
      </c>
    </row>
    <row r="3747" spans="1:8" x14ac:dyDescent="0.2">
      <c r="A3747" s="26" t="s">
        <v>11067</v>
      </c>
      <c r="B3747" s="26" t="s">
        <v>514</v>
      </c>
      <c r="C3747" s="26">
        <v>1.75</v>
      </c>
      <c r="D3747" s="27" t="str">
        <f t="shared" si="232"/>
        <v>📈Low Performer</v>
      </c>
      <c r="E3747" s="27" t="str" cm="1">
        <f t="array" ref="E3747">_xlfn.IFS(C3747&gt;= 4.5,"Excellent",C3747 &gt;=3.5,"Good",C3747&gt;=2.5,"Average",C3747&gt;= 1.5,"Below Avg",C3747&lt;1.5,"Poor")</f>
        <v>Below Avg</v>
      </c>
      <c r="F3747" s="27" t="str">
        <f t="shared" si="233"/>
        <v>At Risk</v>
      </c>
      <c r="G3747" s="58" t="str">
        <f t="shared" si="234"/>
        <v>No Bonus</v>
      </c>
      <c r="H3747" s="60" t="str">
        <f t="shared" si="235"/>
        <v>Invalid</v>
      </c>
    </row>
    <row r="3748" spans="1:8" x14ac:dyDescent="0.2">
      <c r="A3748" s="26" t="s">
        <v>11070</v>
      </c>
      <c r="B3748" s="26" t="s">
        <v>6382</v>
      </c>
      <c r="C3748" s="26">
        <v>3.3</v>
      </c>
      <c r="D3748" s="27" t="str">
        <f t="shared" si="232"/>
        <v>✅High Performer</v>
      </c>
      <c r="E3748" s="27" t="str" cm="1">
        <f t="array" ref="E3748">_xlfn.IFS(C3748&gt;= 4.5,"Excellent",C3748 &gt;=3.5,"Good",C3748&gt;=2.5,"Average",C3748&gt;= 1.5,"Below Avg",C3748&lt;1.5,"Poor")</f>
        <v>Average</v>
      </c>
      <c r="F3748" s="27" t="str">
        <f t="shared" si="233"/>
        <v>Developing</v>
      </c>
      <c r="G3748" s="58" t="str">
        <f t="shared" si="234"/>
        <v>30% Bonus</v>
      </c>
      <c r="H3748" s="60" t="str">
        <f t="shared" si="235"/>
        <v>Valid</v>
      </c>
    </row>
    <row r="3749" spans="1:8" x14ac:dyDescent="0.2">
      <c r="A3749" s="26" t="s">
        <v>11072</v>
      </c>
      <c r="B3749" s="26" t="s">
        <v>5792</v>
      </c>
      <c r="C3749" s="26">
        <v>3.13</v>
      </c>
      <c r="D3749" s="27" t="str">
        <f t="shared" si="232"/>
        <v>✅High Performer</v>
      </c>
      <c r="E3749" s="27" t="str" cm="1">
        <f t="array" ref="E3749">_xlfn.IFS(C3749&gt;= 4.5,"Excellent",C3749 &gt;=3.5,"Good",C3749&gt;=2.5,"Average",C3749&gt;= 1.5,"Below Avg",C3749&lt;1.5,"Poor")</f>
        <v>Average</v>
      </c>
      <c r="F3749" s="27" t="str">
        <f t="shared" si="233"/>
        <v>Developing</v>
      </c>
      <c r="G3749" s="58" t="str">
        <f t="shared" si="234"/>
        <v>30% Bonus</v>
      </c>
      <c r="H3749" s="60" t="str">
        <f t="shared" si="235"/>
        <v>Valid</v>
      </c>
    </row>
    <row r="3750" spans="1:8" x14ac:dyDescent="0.2">
      <c r="A3750" s="26" t="s">
        <v>11074</v>
      </c>
      <c r="B3750" s="26" t="s">
        <v>7426</v>
      </c>
      <c r="C3750" s="26">
        <v>1.96</v>
      </c>
      <c r="D3750" s="27" t="str">
        <f t="shared" si="232"/>
        <v>📈Low Performer</v>
      </c>
      <c r="E3750" s="27" t="str" cm="1">
        <f t="array" ref="E3750">_xlfn.IFS(C3750&gt;= 4.5,"Excellent",C3750 &gt;=3.5,"Good",C3750&gt;=2.5,"Average",C3750&gt;= 1.5,"Below Avg",C3750&lt;1.5,"Poor")</f>
        <v>Below Avg</v>
      </c>
      <c r="F3750" s="27" t="str">
        <f t="shared" si="233"/>
        <v>At Risk</v>
      </c>
      <c r="G3750" s="58" t="str">
        <f t="shared" si="234"/>
        <v>No Bonus</v>
      </c>
      <c r="H3750" s="60" t="str">
        <f t="shared" si="235"/>
        <v>Invalid</v>
      </c>
    </row>
    <row r="3751" spans="1:8" x14ac:dyDescent="0.2">
      <c r="A3751" s="26" t="s">
        <v>11076</v>
      </c>
      <c r="B3751" s="26" t="s">
        <v>11077</v>
      </c>
      <c r="C3751" s="26">
        <v>2.82</v>
      </c>
      <c r="D3751" s="27" t="str">
        <f t="shared" si="232"/>
        <v>📈Low Performer</v>
      </c>
      <c r="E3751" s="27" t="str" cm="1">
        <f t="array" ref="E3751">_xlfn.IFS(C3751&gt;= 4.5,"Excellent",C3751 &gt;=3.5,"Good",C3751&gt;=2.5,"Average",C3751&gt;= 1.5,"Below Avg",C3751&lt;1.5,"Poor")</f>
        <v>Average</v>
      </c>
      <c r="F3751" s="27" t="str">
        <f t="shared" si="233"/>
        <v>Developing</v>
      </c>
      <c r="G3751" s="58" t="str">
        <f t="shared" si="234"/>
        <v>30% Bonus</v>
      </c>
      <c r="H3751" s="60" t="str">
        <f t="shared" si="235"/>
        <v>Valid</v>
      </c>
    </row>
    <row r="3752" spans="1:8" x14ac:dyDescent="0.2">
      <c r="A3752" s="26" t="s">
        <v>11079</v>
      </c>
      <c r="B3752" s="26" t="s">
        <v>2398</v>
      </c>
      <c r="C3752" s="26">
        <v>3.7</v>
      </c>
      <c r="D3752" s="27" t="str">
        <f t="shared" si="232"/>
        <v>✅High Performer</v>
      </c>
      <c r="E3752" s="27" t="str" cm="1">
        <f t="array" ref="E3752">_xlfn.IFS(C3752&gt;= 4.5,"Excellent",C3752 &gt;=3.5,"Good",C3752&gt;=2.5,"Average",C3752&gt;= 1.5,"Below Avg",C3752&lt;1.5,"Poor")</f>
        <v>Good</v>
      </c>
      <c r="F3752" s="27" t="str">
        <f t="shared" si="233"/>
        <v>Developing</v>
      </c>
      <c r="G3752" s="58" t="str">
        <f t="shared" si="234"/>
        <v>30% Bonus</v>
      </c>
      <c r="H3752" s="60" t="str">
        <f t="shared" si="235"/>
        <v>Valid</v>
      </c>
    </row>
    <row r="3753" spans="1:8" x14ac:dyDescent="0.2">
      <c r="A3753" s="26" t="s">
        <v>11081</v>
      </c>
      <c r="B3753" s="26" t="s">
        <v>4747</v>
      </c>
      <c r="C3753" s="26">
        <v>4.2300000000000004</v>
      </c>
      <c r="D3753" s="27" t="str">
        <f t="shared" si="232"/>
        <v>✅High Performer</v>
      </c>
      <c r="E3753" s="27" t="str" cm="1">
        <f t="array" ref="E3753">_xlfn.IFS(C3753&gt;= 4.5,"Excellent",C3753 &gt;=3.5,"Good",C3753&gt;=2.5,"Average",C3753&gt;= 1.5,"Below Avg",C3753&lt;1.5,"Poor")</f>
        <v>Good</v>
      </c>
      <c r="F3753" s="27" t="str">
        <f t="shared" si="233"/>
        <v>Developing</v>
      </c>
      <c r="G3753" s="58" t="str">
        <f t="shared" si="234"/>
        <v>30% Bonus</v>
      </c>
      <c r="H3753" s="60" t="str">
        <f t="shared" si="235"/>
        <v>Valid</v>
      </c>
    </row>
    <row r="3754" spans="1:8" x14ac:dyDescent="0.2">
      <c r="A3754" s="26" t="s">
        <v>11083</v>
      </c>
      <c r="B3754" s="26" t="s">
        <v>8061</v>
      </c>
      <c r="C3754" s="26">
        <v>2.33</v>
      </c>
      <c r="D3754" s="27" t="str">
        <f t="shared" si="232"/>
        <v>📈Low Performer</v>
      </c>
      <c r="E3754" s="27" t="str" cm="1">
        <f t="array" ref="E3754">_xlfn.IFS(C3754&gt;= 4.5,"Excellent",C3754 &gt;=3.5,"Good",C3754&gt;=2.5,"Average",C3754&gt;= 1.5,"Below Avg",C3754&lt;1.5,"Poor")</f>
        <v>Below Avg</v>
      </c>
      <c r="F3754" s="27" t="str">
        <f t="shared" si="233"/>
        <v>At Risk</v>
      </c>
      <c r="G3754" s="58" t="str">
        <f t="shared" si="234"/>
        <v>No Bonus</v>
      </c>
      <c r="H3754" s="60" t="str">
        <f t="shared" si="235"/>
        <v>Valid</v>
      </c>
    </row>
    <row r="3755" spans="1:8" x14ac:dyDescent="0.2">
      <c r="A3755" s="26" t="s">
        <v>11085</v>
      </c>
      <c r="B3755" s="26" t="s">
        <v>11086</v>
      </c>
      <c r="C3755" s="26">
        <v>4.8499999999999996</v>
      </c>
      <c r="D3755" s="27" t="str">
        <f t="shared" si="232"/>
        <v>✅High Performer</v>
      </c>
      <c r="E3755" s="27" t="str" cm="1">
        <f t="array" ref="E3755">_xlfn.IFS(C3755&gt;= 4.5,"Excellent",C3755 &gt;=3.5,"Good",C3755&gt;=2.5,"Average",C3755&gt;= 1.5,"Below Avg",C3755&lt;1.5,"Poor")</f>
        <v>Excellent</v>
      </c>
      <c r="F3755" s="27" t="str">
        <f t="shared" si="233"/>
        <v>Top Employee</v>
      </c>
      <c r="G3755" s="58" t="str">
        <f t="shared" si="234"/>
        <v>50% Bonus</v>
      </c>
      <c r="H3755" s="60" t="str">
        <f t="shared" si="235"/>
        <v>Valid</v>
      </c>
    </row>
    <row r="3756" spans="1:8" x14ac:dyDescent="0.2">
      <c r="A3756" s="26" t="s">
        <v>11088</v>
      </c>
      <c r="B3756" s="26" t="s">
        <v>4171</v>
      </c>
      <c r="C3756" s="26">
        <v>3.53</v>
      </c>
      <c r="D3756" s="27" t="str">
        <f t="shared" si="232"/>
        <v>✅High Performer</v>
      </c>
      <c r="E3756" s="27" t="str" cm="1">
        <f t="array" ref="E3756">_xlfn.IFS(C3756&gt;= 4.5,"Excellent",C3756 &gt;=3.5,"Good",C3756&gt;=2.5,"Average",C3756&gt;= 1.5,"Below Avg",C3756&lt;1.5,"Poor")</f>
        <v>Good</v>
      </c>
      <c r="F3756" s="27" t="str">
        <f t="shared" si="233"/>
        <v>Developing</v>
      </c>
      <c r="G3756" s="58" t="str">
        <f t="shared" si="234"/>
        <v>30% Bonus</v>
      </c>
      <c r="H3756" s="60" t="str">
        <f t="shared" si="235"/>
        <v>Valid</v>
      </c>
    </row>
    <row r="3757" spans="1:8" x14ac:dyDescent="0.2">
      <c r="A3757" s="26" t="s">
        <v>11091</v>
      </c>
      <c r="B3757" s="26" t="s">
        <v>6504</v>
      </c>
      <c r="C3757" s="26">
        <v>4.67</v>
      </c>
      <c r="D3757" s="27" t="str">
        <f t="shared" si="232"/>
        <v>✅High Performer</v>
      </c>
      <c r="E3757" s="27" t="str" cm="1">
        <f t="array" ref="E3757">_xlfn.IFS(C3757&gt;= 4.5,"Excellent",C3757 &gt;=3.5,"Good",C3757&gt;=2.5,"Average",C3757&gt;= 1.5,"Below Avg",C3757&lt;1.5,"Poor")</f>
        <v>Excellent</v>
      </c>
      <c r="F3757" s="27" t="str">
        <f t="shared" si="233"/>
        <v>Top Employee</v>
      </c>
      <c r="G3757" s="58" t="str">
        <f t="shared" si="234"/>
        <v>50% Bonus</v>
      </c>
      <c r="H3757" s="60" t="str">
        <f t="shared" si="235"/>
        <v>Valid</v>
      </c>
    </row>
    <row r="3758" spans="1:8" x14ac:dyDescent="0.2">
      <c r="A3758" s="26" t="s">
        <v>11093</v>
      </c>
      <c r="B3758" s="26" t="s">
        <v>2715</v>
      </c>
      <c r="C3758" s="26">
        <v>4.7</v>
      </c>
      <c r="D3758" s="27" t="str">
        <f t="shared" si="232"/>
        <v>✅High Performer</v>
      </c>
      <c r="E3758" s="27" t="str" cm="1">
        <f t="array" ref="E3758">_xlfn.IFS(C3758&gt;= 4.5,"Excellent",C3758 &gt;=3.5,"Good",C3758&gt;=2.5,"Average",C3758&gt;= 1.5,"Below Avg",C3758&lt;1.5,"Poor")</f>
        <v>Excellent</v>
      </c>
      <c r="F3758" s="27" t="str">
        <f t="shared" si="233"/>
        <v>Top Employee</v>
      </c>
      <c r="G3758" s="58" t="str">
        <f t="shared" si="234"/>
        <v>50% Bonus</v>
      </c>
      <c r="H3758" s="60" t="str">
        <f t="shared" si="235"/>
        <v>Valid</v>
      </c>
    </row>
    <row r="3759" spans="1:8" x14ac:dyDescent="0.2">
      <c r="A3759" s="26" t="s">
        <v>11095</v>
      </c>
      <c r="B3759" s="26" t="s">
        <v>572</v>
      </c>
      <c r="C3759" s="26">
        <v>3.44</v>
      </c>
      <c r="D3759" s="27" t="str">
        <f t="shared" si="232"/>
        <v>✅High Performer</v>
      </c>
      <c r="E3759" s="27" t="str" cm="1">
        <f t="array" ref="E3759">_xlfn.IFS(C3759&gt;= 4.5,"Excellent",C3759 &gt;=3.5,"Good",C3759&gt;=2.5,"Average",C3759&gt;= 1.5,"Below Avg",C3759&lt;1.5,"Poor")</f>
        <v>Average</v>
      </c>
      <c r="F3759" s="27" t="str">
        <f t="shared" si="233"/>
        <v>Developing</v>
      </c>
      <c r="G3759" s="58" t="str">
        <f t="shared" si="234"/>
        <v>30% Bonus</v>
      </c>
      <c r="H3759" s="60" t="str">
        <f t="shared" si="235"/>
        <v>Valid</v>
      </c>
    </row>
    <row r="3760" spans="1:8" x14ac:dyDescent="0.2">
      <c r="A3760" s="26" t="s">
        <v>11097</v>
      </c>
      <c r="B3760" s="26" t="s">
        <v>681</v>
      </c>
      <c r="C3760" s="26">
        <v>2.29</v>
      </c>
      <c r="D3760" s="27" t="str">
        <f t="shared" si="232"/>
        <v>📈Low Performer</v>
      </c>
      <c r="E3760" s="27" t="str" cm="1">
        <f t="array" ref="E3760">_xlfn.IFS(C3760&gt;= 4.5,"Excellent",C3760 &gt;=3.5,"Good",C3760&gt;=2.5,"Average",C3760&gt;= 1.5,"Below Avg",C3760&lt;1.5,"Poor")</f>
        <v>Below Avg</v>
      </c>
      <c r="F3760" s="27" t="str">
        <f t="shared" si="233"/>
        <v>At Risk</v>
      </c>
      <c r="G3760" s="58" t="str">
        <f t="shared" si="234"/>
        <v>No Bonus</v>
      </c>
      <c r="H3760" s="60" t="str">
        <f t="shared" si="235"/>
        <v>Valid</v>
      </c>
    </row>
    <row r="3761" spans="1:8" x14ac:dyDescent="0.2">
      <c r="A3761" s="26" t="s">
        <v>11099</v>
      </c>
      <c r="B3761" s="26" t="s">
        <v>11100</v>
      </c>
      <c r="C3761" s="26">
        <v>4.9800000000000004</v>
      </c>
      <c r="D3761" s="27" t="str">
        <f t="shared" si="232"/>
        <v>✅High Performer</v>
      </c>
      <c r="E3761" s="27" t="str" cm="1">
        <f t="array" ref="E3761">_xlfn.IFS(C3761&gt;= 4.5,"Excellent",C3761 &gt;=3.5,"Good",C3761&gt;=2.5,"Average",C3761&gt;= 1.5,"Below Avg",C3761&lt;1.5,"Poor")</f>
        <v>Excellent</v>
      </c>
      <c r="F3761" s="27" t="str">
        <f t="shared" si="233"/>
        <v>Top Employee</v>
      </c>
      <c r="G3761" s="58" t="str">
        <f t="shared" si="234"/>
        <v>50% Bonus</v>
      </c>
      <c r="H3761" s="60" t="str">
        <f t="shared" si="235"/>
        <v>Valid</v>
      </c>
    </row>
    <row r="3762" spans="1:8" x14ac:dyDescent="0.2">
      <c r="A3762" s="26" t="s">
        <v>11102</v>
      </c>
      <c r="B3762" s="26" t="s">
        <v>6630</v>
      </c>
      <c r="C3762" s="26">
        <v>1.51</v>
      </c>
      <c r="D3762" s="27" t="str">
        <f t="shared" si="232"/>
        <v>📈Low Performer</v>
      </c>
      <c r="E3762" s="27" t="str" cm="1">
        <f t="array" ref="E3762">_xlfn.IFS(C3762&gt;= 4.5,"Excellent",C3762 &gt;=3.5,"Good",C3762&gt;=2.5,"Average",C3762&gt;= 1.5,"Below Avg",C3762&lt;1.5,"Poor")</f>
        <v>Below Avg</v>
      </c>
      <c r="F3762" s="27" t="str">
        <f t="shared" si="233"/>
        <v>At Risk</v>
      </c>
      <c r="G3762" s="58" t="str">
        <f t="shared" si="234"/>
        <v>No Bonus</v>
      </c>
      <c r="H3762" s="60" t="str">
        <f t="shared" si="235"/>
        <v>Invalid</v>
      </c>
    </row>
    <row r="3763" spans="1:8" x14ac:dyDescent="0.2">
      <c r="A3763" s="26" t="s">
        <v>11104</v>
      </c>
      <c r="B3763" s="26" t="s">
        <v>4944</v>
      </c>
      <c r="C3763" s="26">
        <v>4.3</v>
      </c>
      <c r="D3763" s="27" t="str">
        <f t="shared" si="232"/>
        <v>✅High Performer</v>
      </c>
      <c r="E3763" s="27" t="str" cm="1">
        <f t="array" ref="E3763">_xlfn.IFS(C3763&gt;= 4.5,"Excellent",C3763 &gt;=3.5,"Good",C3763&gt;=2.5,"Average",C3763&gt;= 1.5,"Below Avg",C3763&lt;1.5,"Poor")</f>
        <v>Good</v>
      </c>
      <c r="F3763" s="27" t="str">
        <f t="shared" si="233"/>
        <v>Developing</v>
      </c>
      <c r="G3763" s="58" t="str">
        <f t="shared" si="234"/>
        <v>30% Bonus</v>
      </c>
      <c r="H3763" s="60" t="str">
        <f t="shared" si="235"/>
        <v>Valid</v>
      </c>
    </row>
    <row r="3764" spans="1:8" x14ac:dyDescent="0.2">
      <c r="A3764" s="26" t="s">
        <v>11106</v>
      </c>
      <c r="B3764" s="26" t="s">
        <v>3332</v>
      </c>
      <c r="C3764" s="26">
        <v>2.4500000000000002</v>
      </c>
      <c r="D3764" s="27" t="str">
        <f t="shared" si="232"/>
        <v>📈Low Performer</v>
      </c>
      <c r="E3764" s="27" t="str" cm="1">
        <f t="array" ref="E3764">_xlfn.IFS(C3764&gt;= 4.5,"Excellent",C3764 &gt;=3.5,"Good",C3764&gt;=2.5,"Average",C3764&gt;= 1.5,"Below Avg",C3764&lt;1.5,"Poor")</f>
        <v>Below Avg</v>
      </c>
      <c r="F3764" s="27" t="str">
        <f t="shared" si="233"/>
        <v>At Risk</v>
      </c>
      <c r="G3764" s="58" t="str">
        <f t="shared" si="234"/>
        <v>No Bonus</v>
      </c>
      <c r="H3764" s="60" t="str">
        <f t="shared" si="235"/>
        <v>Valid</v>
      </c>
    </row>
    <row r="3765" spans="1:8" x14ac:dyDescent="0.2">
      <c r="A3765" s="26" t="s">
        <v>11108</v>
      </c>
      <c r="B3765" s="26" t="s">
        <v>852</v>
      </c>
      <c r="C3765" s="26">
        <v>4.16</v>
      </c>
      <c r="D3765" s="27" t="str">
        <f t="shared" si="232"/>
        <v>✅High Performer</v>
      </c>
      <c r="E3765" s="27" t="str" cm="1">
        <f t="array" ref="E3765">_xlfn.IFS(C3765&gt;= 4.5,"Excellent",C3765 &gt;=3.5,"Good",C3765&gt;=2.5,"Average",C3765&gt;= 1.5,"Below Avg",C3765&lt;1.5,"Poor")</f>
        <v>Good</v>
      </c>
      <c r="F3765" s="27" t="str">
        <f t="shared" si="233"/>
        <v>Developing</v>
      </c>
      <c r="G3765" s="58" t="str">
        <f t="shared" si="234"/>
        <v>30% Bonus</v>
      </c>
      <c r="H3765" s="60" t="str">
        <f t="shared" si="235"/>
        <v>Valid</v>
      </c>
    </row>
    <row r="3766" spans="1:8" x14ac:dyDescent="0.2">
      <c r="A3766" s="26" t="s">
        <v>11110</v>
      </c>
      <c r="B3766" s="26" t="s">
        <v>11111</v>
      </c>
      <c r="C3766" s="26">
        <v>2.66</v>
      </c>
      <c r="D3766" s="27" t="str">
        <f t="shared" si="232"/>
        <v>📈Low Performer</v>
      </c>
      <c r="E3766" s="27" t="str" cm="1">
        <f t="array" ref="E3766">_xlfn.IFS(C3766&gt;= 4.5,"Excellent",C3766 &gt;=3.5,"Good",C3766&gt;=2.5,"Average",C3766&gt;= 1.5,"Below Avg",C3766&lt;1.5,"Poor")</f>
        <v>Average</v>
      </c>
      <c r="F3766" s="27" t="str">
        <f t="shared" si="233"/>
        <v>Developing</v>
      </c>
      <c r="G3766" s="58" t="str">
        <f t="shared" si="234"/>
        <v>30% Bonus</v>
      </c>
      <c r="H3766" s="60" t="str">
        <f t="shared" si="235"/>
        <v>Valid</v>
      </c>
    </row>
    <row r="3767" spans="1:8" x14ac:dyDescent="0.2">
      <c r="A3767" s="26" t="s">
        <v>11113</v>
      </c>
      <c r="B3767" s="26" t="s">
        <v>9298</v>
      </c>
      <c r="C3767" s="26">
        <v>3.33</v>
      </c>
      <c r="D3767" s="27" t="str">
        <f t="shared" si="232"/>
        <v>✅High Performer</v>
      </c>
      <c r="E3767" s="27" t="str" cm="1">
        <f t="array" ref="E3767">_xlfn.IFS(C3767&gt;= 4.5,"Excellent",C3767 &gt;=3.5,"Good",C3767&gt;=2.5,"Average",C3767&gt;= 1.5,"Below Avg",C3767&lt;1.5,"Poor")</f>
        <v>Average</v>
      </c>
      <c r="F3767" s="27" t="str">
        <f t="shared" si="233"/>
        <v>Developing</v>
      </c>
      <c r="G3767" s="58" t="str">
        <f t="shared" si="234"/>
        <v>30% Bonus</v>
      </c>
      <c r="H3767" s="60" t="str">
        <f t="shared" si="235"/>
        <v>Valid</v>
      </c>
    </row>
    <row r="3768" spans="1:8" x14ac:dyDescent="0.2">
      <c r="A3768" s="26" t="s">
        <v>11115</v>
      </c>
      <c r="B3768" s="26" t="s">
        <v>10382</v>
      </c>
      <c r="C3768" s="26">
        <v>4.9000000000000004</v>
      </c>
      <c r="D3768" s="27" t="str">
        <f t="shared" si="232"/>
        <v>✅High Performer</v>
      </c>
      <c r="E3768" s="27" t="str" cm="1">
        <f t="array" ref="E3768">_xlfn.IFS(C3768&gt;= 4.5,"Excellent",C3768 &gt;=3.5,"Good",C3768&gt;=2.5,"Average",C3768&gt;= 1.5,"Below Avg",C3768&lt;1.5,"Poor")</f>
        <v>Excellent</v>
      </c>
      <c r="F3768" s="27" t="str">
        <f t="shared" si="233"/>
        <v>Top Employee</v>
      </c>
      <c r="G3768" s="58" t="str">
        <f t="shared" si="234"/>
        <v>50% Bonus</v>
      </c>
      <c r="H3768" s="60" t="str">
        <f t="shared" si="235"/>
        <v>Valid</v>
      </c>
    </row>
    <row r="3769" spans="1:8" x14ac:dyDescent="0.2">
      <c r="A3769" s="26" t="s">
        <v>11117</v>
      </c>
      <c r="B3769" s="26" t="s">
        <v>8512</v>
      </c>
      <c r="C3769" s="26">
        <v>3.58</v>
      </c>
      <c r="D3769" s="27" t="str">
        <f t="shared" si="232"/>
        <v>✅High Performer</v>
      </c>
      <c r="E3769" s="27" t="str" cm="1">
        <f t="array" ref="E3769">_xlfn.IFS(C3769&gt;= 4.5,"Excellent",C3769 &gt;=3.5,"Good",C3769&gt;=2.5,"Average",C3769&gt;= 1.5,"Below Avg",C3769&lt;1.5,"Poor")</f>
        <v>Good</v>
      </c>
      <c r="F3769" s="27" t="str">
        <f t="shared" si="233"/>
        <v>Developing</v>
      </c>
      <c r="G3769" s="58" t="str">
        <f t="shared" si="234"/>
        <v>30% Bonus</v>
      </c>
      <c r="H3769" s="60" t="str">
        <f t="shared" si="235"/>
        <v>Valid</v>
      </c>
    </row>
    <row r="3770" spans="1:8" x14ac:dyDescent="0.2">
      <c r="A3770" s="26" t="s">
        <v>11119</v>
      </c>
      <c r="B3770" s="26" t="s">
        <v>11120</v>
      </c>
      <c r="C3770" s="26">
        <v>1.83</v>
      </c>
      <c r="D3770" s="27" t="str">
        <f t="shared" si="232"/>
        <v>📈Low Performer</v>
      </c>
      <c r="E3770" s="27" t="str" cm="1">
        <f t="array" ref="E3770">_xlfn.IFS(C3770&gt;= 4.5,"Excellent",C3770 &gt;=3.5,"Good",C3770&gt;=2.5,"Average",C3770&gt;= 1.5,"Below Avg",C3770&lt;1.5,"Poor")</f>
        <v>Below Avg</v>
      </c>
      <c r="F3770" s="27" t="str">
        <f t="shared" si="233"/>
        <v>At Risk</v>
      </c>
      <c r="G3770" s="58" t="str">
        <f t="shared" si="234"/>
        <v>No Bonus</v>
      </c>
      <c r="H3770" s="60" t="str">
        <f t="shared" si="235"/>
        <v>Invalid</v>
      </c>
    </row>
    <row r="3771" spans="1:8" x14ac:dyDescent="0.2">
      <c r="A3771" s="26" t="s">
        <v>11122</v>
      </c>
      <c r="B3771" s="26" t="s">
        <v>3336</v>
      </c>
      <c r="C3771" s="26">
        <v>1.83</v>
      </c>
      <c r="D3771" s="27" t="str">
        <f t="shared" si="232"/>
        <v>📈Low Performer</v>
      </c>
      <c r="E3771" s="27" t="str" cm="1">
        <f t="array" ref="E3771">_xlfn.IFS(C3771&gt;= 4.5,"Excellent",C3771 &gt;=3.5,"Good",C3771&gt;=2.5,"Average",C3771&gt;= 1.5,"Below Avg",C3771&lt;1.5,"Poor")</f>
        <v>Below Avg</v>
      </c>
      <c r="F3771" s="27" t="str">
        <f t="shared" si="233"/>
        <v>At Risk</v>
      </c>
      <c r="G3771" s="58" t="str">
        <f t="shared" si="234"/>
        <v>No Bonus</v>
      </c>
      <c r="H3771" s="60" t="str">
        <f t="shared" si="235"/>
        <v>Invalid</v>
      </c>
    </row>
    <row r="3772" spans="1:8" x14ac:dyDescent="0.2">
      <c r="A3772" s="26" t="s">
        <v>11124</v>
      </c>
      <c r="B3772" s="26" t="s">
        <v>11125</v>
      </c>
      <c r="C3772" s="26">
        <v>2.17</v>
      </c>
      <c r="D3772" s="27" t="str">
        <f t="shared" si="232"/>
        <v>📈Low Performer</v>
      </c>
      <c r="E3772" s="27" t="str" cm="1">
        <f t="array" ref="E3772">_xlfn.IFS(C3772&gt;= 4.5,"Excellent",C3772 &gt;=3.5,"Good",C3772&gt;=2.5,"Average",C3772&gt;= 1.5,"Below Avg",C3772&lt;1.5,"Poor")</f>
        <v>Below Avg</v>
      </c>
      <c r="F3772" s="27" t="str">
        <f t="shared" si="233"/>
        <v>At Risk</v>
      </c>
      <c r="G3772" s="58" t="str">
        <f t="shared" si="234"/>
        <v>No Bonus</v>
      </c>
      <c r="H3772" s="60" t="str">
        <f t="shared" si="235"/>
        <v>Valid</v>
      </c>
    </row>
    <row r="3773" spans="1:8" x14ac:dyDescent="0.2">
      <c r="A3773" s="26" t="s">
        <v>11127</v>
      </c>
      <c r="B3773" s="26" t="s">
        <v>4469</v>
      </c>
      <c r="C3773" s="26">
        <v>1.0900000000000001</v>
      </c>
      <c r="D3773" s="27" t="str">
        <f t="shared" si="232"/>
        <v>📈Low Performer</v>
      </c>
      <c r="E3773" s="27" t="str" cm="1">
        <f t="array" ref="E3773">_xlfn.IFS(C3773&gt;= 4.5,"Excellent",C3773 &gt;=3.5,"Good",C3773&gt;=2.5,"Average",C3773&gt;= 1.5,"Below Avg",C3773&lt;1.5,"Poor")</f>
        <v>Poor</v>
      </c>
      <c r="F3773" s="27" t="str">
        <f t="shared" si="233"/>
        <v>At Risk</v>
      </c>
      <c r="G3773" s="58" t="str">
        <f t="shared" si="234"/>
        <v>No Bonus</v>
      </c>
      <c r="H3773" s="60" t="str">
        <f t="shared" si="235"/>
        <v>Invalid</v>
      </c>
    </row>
    <row r="3774" spans="1:8" x14ac:dyDescent="0.2">
      <c r="A3774" s="26" t="s">
        <v>11129</v>
      </c>
      <c r="B3774" s="26" t="s">
        <v>4601</v>
      </c>
      <c r="C3774" s="26">
        <v>2.98</v>
      </c>
      <c r="D3774" s="27" t="str">
        <f t="shared" si="232"/>
        <v>📈Low Performer</v>
      </c>
      <c r="E3774" s="27" t="str" cm="1">
        <f t="array" ref="E3774">_xlfn.IFS(C3774&gt;= 4.5,"Excellent",C3774 &gt;=3.5,"Good",C3774&gt;=2.5,"Average",C3774&gt;= 1.5,"Below Avg",C3774&lt;1.5,"Poor")</f>
        <v>Average</v>
      </c>
      <c r="F3774" s="27" t="str">
        <f t="shared" si="233"/>
        <v>Developing</v>
      </c>
      <c r="G3774" s="58" t="str">
        <f t="shared" si="234"/>
        <v>30% Bonus</v>
      </c>
      <c r="H3774" s="60" t="str">
        <f t="shared" si="235"/>
        <v>Valid</v>
      </c>
    </row>
    <row r="3775" spans="1:8" x14ac:dyDescent="0.2">
      <c r="A3775" s="26" t="s">
        <v>11131</v>
      </c>
      <c r="B3775" s="26" t="s">
        <v>5433</v>
      </c>
      <c r="C3775" s="26">
        <v>3.25</v>
      </c>
      <c r="D3775" s="27" t="str">
        <f t="shared" si="232"/>
        <v>✅High Performer</v>
      </c>
      <c r="E3775" s="27" t="str" cm="1">
        <f t="array" ref="E3775">_xlfn.IFS(C3775&gt;= 4.5,"Excellent",C3775 &gt;=3.5,"Good",C3775&gt;=2.5,"Average",C3775&gt;= 1.5,"Below Avg",C3775&lt;1.5,"Poor")</f>
        <v>Average</v>
      </c>
      <c r="F3775" s="27" t="str">
        <f t="shared" si="233"/>
        <v>Developing</v>
      </c>
      <c r="G3775" s="58" t="str">
        <f t="shared" si="234"/>
        <v>30% Bonus</v>
      </c>
      <c r="H3775" s="60" t="str">
        <f t="shared" si="235"/>
        <v>Valid</v>
      </c>
    </row>
    <row r="3776" spans="1:8" x14ac:dyDescent="0.2">
      <c r="A3776" s="26" t="s">
        <v>11133</v>
      </c>
      <c r="B3776" s="26" t="s">
        <v>8527</v>
      </c>
      <c r="C3776" s="26">
        <v>2.98</v>
      </c>
      <c r="D3776" s="27" t="str">
        <f t="shared" si="232"/>
        <v>📈Low Performer</v>
      </c>
      <c r="E3776" s="27" t="str" cm="1">
        <f t="array" ref="E3776">_xlfn.IFS(C3776&gt;= 4.5,"Excellent",C3776 &gt;=3.5,"Good",C3776&gt;=2.5,"Average",C3776&gt;= 1.5,"Below Avg",C3776&lt;1.5,"Poor")</f>
        <v>Average</v>
      </c>
      <c r="F3776" s="27" t="str">
        <f t="shared" si="233"/>
        <v>Developing</v>
      </c>
      <c r="G3776" s="58" t="str">
        <f t="shared" si="234"/>
        <v>30% Bonus</v>
      </c>
      <c r="H3776" s="60" t="str">
        <f t="shared" si="235"/>
        <v>Valid</v>
      </c>
    </row>
    <row r="3777" spans="1:8" x14ac:dyDescent="0.2">
      <c r="A3777" s="26" t="s">
        <v>11135</v>
      </c>
      <c r="B3777" s="26" t="s">
        <v>11136</v>
      </c>
      <c r="C3777" s="26">
        <v>2.63</v>
      </c>
      <c r="D3777" s="27" t="str">
        <f t="shared" si="232"/>
        <v>📈Low Performer</v>
      </c>
      <c r="E3777" s="27" t="str" cm="1">
        <f t="array" ref="E3777">_xlfn.IFS(C3777&gt;= 4.5,"Excellent",C3777 &gt;=3.5,"Good",C3777&gt;=2.5,"Average",C3777&gt;= 1.5,"Below Avg",C3777&lt;1.5,"Poor")</f>
        <v>Average</v>
      </c>
      <c r="F3777" s="27" t="str">
        <f t="shared" si="233"/>
        <v>Developing</v>
      </c>
      <c r="G3777" s="58" t="str">
        <f t="shared" si="234"/>
        <v>30% Bonus</v>
      </c>
      <c r="H3777" s="60" t="str">
        <f t="shared" si="235"/>
        <v>Valid</v>
      </c>
    </row>
    <row r="3778" spans="1:8" x14ac:dyDescent="0.2">
      <c r="A3778" s="26" t="s">
        <v>11138</v>
      </c>
      <c r="B3778" s="26" t="s">
        <v>11111</v>
      </c>
      <c r="C3778" s="26">
        <v>2.42</v>
      </c>
      <c r="D3778" s="27" t="str">
        <f t="shared" si="232"/>
        <v>📈Low Performer</v>
      </c>
      <c r="E3778" s="27" t="str" cm="1">
        <f t="array" ref="E3778">_xlfn.IFS(C3778&gt;= 4.5,"Excellent",C3778 &gt;=3.5,"Good",C3778&gt;=2.5,"Average",C3778&gt;= 1.5,"Below Avg",C3778&lt;1.5,"Poor")</f>
        <v>Below Avg</v>
      </c>
      <c r="F3778" s="27" t="str">
        <f t="shared" si="233"/>
        <v>At Risk</v>
      </c>
      <c r="G3778" s="58" t="str">
        <f t="shared" si="234"/>
        <v>No Bonus</v>
      </c>
      <c r="H3778" s="60" t="str">
        <f t="shared" si="235"/>
        <v>Valid</v>
      </c>
    </row>
    <row r="3779" spans="1:8" x14ac:dyDescent="0.2">
      <c r="A3779" s="26" t="s">
        <v>11140</v>
      </c>
      <c r="B3779" s="26" t="s">
        <v>6016</v>
      </c>
      <c r="C3779" s="26">
        <v>2.98</v>
      </c>
      <c r="D3779" s="27" t="str">
        <f t="shared" si="232"/>
        <v>📈Low Performer</v>
      </c>
      <c r="E3779" s="27" t="str" cm="1">
        <f t="array" ref="E3779">_xlfn.IFS(C3779&gt;= 4.5,"Excellent",C3779 &gt;=3.5,"Good",C3779&gt;=2.5,"Average",C3779&gt;= 1.5,"Below Avg",C3779&lt;1.5,"Poor")</f>
        <v>Average</v>
      </c>
      <c r="F3779" s="27" t="str">
        <f t="shared" si="233"/>
        <v>Developing</v>
      </c>
      <c r="G3779" s="58" t="str">
        <f t="shared" si="234"/>
        <v>30% Bonus</v>
      </c>
      <c r="H3779" s="60" t="str">
        <f t="shared" si="235"/>
        <v>Valid</v>
      </c>
    </row>
    <row r="3780" spans="1:8" x14ac:dyDescent="0.2">
      <c r="A3780" s="26" t="s">
        <v>11142</v>
      </c>
      <c r="B3780" s="26" t="s">
        <v>5730</v>
      </c>
      <c r="C3780" s="26">
        <v>3.19</v>
      </c>
      <c r="D3780" s="27" t="str">
        <f t="shared" ref="D3780:D3843" si="236">IF($C3780&gt;=3,"✅High Performer","📈Low Performer")</f>
        <v>✅High Performer</v>
      </c>
      <c r="E3780" s="27" t="str" cm="1">
        <f t="array" ref="E3780">_xlfn.IFS(C3780&gt;= 4.5,"Excellent",C3780 &gt;=3.5,"Good",C3780&gt;=2.5,"Average",C3780&gt;= 1.5,"Below Avg",C3780&lt;1.5,"Poor")</f>
        <v>Average</v>
      </c>
      <c r="F3780" s="27" t="str">
        <f t="shared" ref="F3780:F3843" si="237">IF(C3780&gt;=4.5,"Top Employee",IF(C3780&gt;=2.5,"Developing","At Risk"))</f>
        <v>Developing</v>
      </c>
      <c r="G3780" s="58" t="str">
        <f t="shared" ref="G3780:G3843" si="238">IF(AND(C3780&gt;=4.5,C3780&lt;=5),"50% Bonus",IF(AND(C3780&gt;=2.5,C3780&lt;4.5),"30% Bonus","No Bonus"))</f>
        <v>30% Bonus</v>
      </c>
      <c r="H3780" s="60" t="str">
        <f t="shared" ref="H3780:H3843" si="239">IF(OR(C3780&lt;=2,C3780&gt;=5),"Invalid","Valid")</f>
        <v>Valid</v>
      </c>
    </row>
    <row r="3781" spans="1:8" x14ac:dyDescent="0.2">
      <c r="A3781" s="26" t="s">
        <v>11144</v>
      </c>
      <c r="B3781" s="26" t="s">
        <v>11145</v>
      </c>
      <c r="C3781" s="26">
        <v>3.97</v>
      </c>
      <c r="D3781" s="27" t="str">
        <f t="shared" si="236"/>
        <v>✅High Performer</v>
      </c>
      <c r="E3781" s="27" t="str" cm="1">
        <f t="array" ref="E3781">_xlfn.IFS(C3781&gt;= 4.5,"Excellent",C3781 &gt;=3.5,"Good",C3781&gt;=2.5,"Average",C3781&gt;= 1.5,"Below Avg",C3781&lt;1.5,"Poor")</f>
        <v>Good</v>
      </c>
      <c r="F3781" s="27" t="str">
        <f t="shared" si="237"/>
        <v>Developing</v>
      </c>
      <c r="G3781" s="58" t="str">
        <f t="shared" si="238"/>
        <v>30% Bonus</v>
      </c>
      <c r="H3781" s="60" t="str">
        <f t="shared" si="239"/>
        <v>Valid</v>
      </c>
    </row>
    <row r="3782" spans="1:8" x14ac:dyDescent="0.2">
      <c r="A3782" s="26" t="s">
        <v>11147</v>
      </c>
      <c r="B3782" s="26" t="s">
        <v>8944</v>
      </c>
      <c r="C3782" s="26">
        <v>3.61</v>
      </c>
      <c r="D3782" s="27" t="str">
        <f t="shared" si="236"/>
        <v>✅High Performer</v>
      </c>
      <c r="E3782" s="27" t="str" cm="1">
        <f t="array" ref="E3782">_xlfn.IFS(C3782&gt;= 4.5,"Excellent",C3782 &gt;=3.5,"Good",C3782&gt;=2.5,"Average",C3782&gt;= 1.5,"Below Avg",C3782&lt;1.5,"Poor")</f>
        <v>Good</v>
      </c>
      <c r="F3782" s="27" t="str">
        <f t="shared" si="237"/>
        <v>Developing</v>
      </c>
      <c r="G3782" s="58" t="str">
        <f t="shared" si="238"/>
        <v>30% Bonus</v>
      </c>
      <c r="H3782" s="60" t="str">
        <f t="shared" si="239"/>
        <v>Valid</v>
      </c>
    </row>
    <row r="3783" spans="1:8" x14ac:dyDescent="0.2">
      <c r="A3783" s="26" t="s">
        <v>11149</v>
      </c>
      <c r="B3783" s="26" t="s">
        <v>3718</v>
      </c>
      <c r="C3783" s="26">
        <v>3.7</v>
      </c>
      <c r="D3783" s="27" t="str">
        <f t="shared" si="236"/>
        <v>✅High Performer</v>
      </c>
      <c r="E3783" s="27" t="str" cm="1">
        <f t="array" ref="E3783">_xlfn.IFS(C3783&gt;= 4.5,"Excellent",C3783 &gt;=3.5,"Good",C3783&gt;=2.5,"Average",C3783&gt;= 1.5,"Below Avg",C3783&lt;1.5,"Poor")</f>
        <v>Good</v>
      </c>
      <c r="F3783" s="27" t="str">
        <f t="shared" si="237"/>
        <v>Developing</v>
      </c>
      <c r="G3783" s="58" t="str">
        <f t="shared" si="238"/>
        <v>30% Bonus</v>
      </c>
      <c r="H3783" s="60" t="str">
        <f t="shared" si="239"/>
        <v>Valid</v>
      </c>
    </row>
    <row r="3784" spans="1:8" x14ac:dyDescent="0.2">
      <c r="A3784" s="26" t="s">
        <v>11151</v>
      </c>
      <c r="B3784" s="26" t="s">
        <v>2745</v>
      </c>
      <c r="C3784" s="26">
        <v>2.81</v>
      </c>
      <c r="D3784" s="27" t="str">
        <f t="shared" si="236"/>
        <v>📈Low Performer</v>
      </c>
      <c r="E3784" s="27" t="str" cm="1">
        <f t="array" ref="E3784">_xlfn.IFS(C3784&gt;= 4.5,"Excellent",C3784 &gt;=3.5,"Good",C3784&gt;=2.5,"Average",C3784&gt;= 1.5,"Below Avg",C3784&lt;1.5,"Poor")</f>
        <v>Average</v>
      </c>
      <c r="F3784" s="27" t="str">
        <f t="shared" si="237"/>
        <v>Developing</v>
      </c>
      <c r="G3784" s="58" t="str">
        <f t="shared" si="238"/>
        <v>30% Bonus</v>
      </c>
      <c r="H3784" s="60" t="str">
        <f t="shared" si="239"/>
        <v>Valid</v>
      </c>
    </row>
    <row r="3785" spans="1:8" x14ac:dyDescent="0.2">
      <c r="A3785" s="26" t="s">
        <v>11153</v>
      </c>
      <c r="B3785" s="26" t="s">
        <v>11154</v>
      </c>
      <c r="C3785" s="26">
        <v>1.1000000000000001</v>
      </c>
      <c r="D3785" s="27" t="str">
        <f t="shared" si="236"/>
        <v>📈Low Performer</v>
      </c>
      <c r="E3785" s="27" t="str" cm="1">
        <f t="array" ref="E3785">_xlfn.IFS(C3785&gt;= 4.5,"Excellent",C3785 &gt;=3.5,"Good",C3785&gt;=2.5,"Average",C3785&gt;= 1.5,"Below Avg",C3785&lt;1.5,"Poor")</f>
        <v>Poor</v>
      </c>
      <c r="F3785" s="27" t="str">
        <f t="shared" si="237"/>
        <v>At Risk</v>
      </c>
      <c r="G3785" s="58" t="str">
        <f t="shared" si="238"/>
        <v>No Bonus</v>
      </c>
      <c r="H3785" s="60" t="str">
        <f t="shared" si="239"/>
        <v>Invalid</v>
      </c>
    </row>
    <row r="3786" spans="1:8" x14ac:dyDescent="0.2">
      <c r="A3786" s="26" t="s">
        <v>11156</v>
      </c>
      <c r="B3786" s="26" t="s">
        <v>11157</v>
      </c>
      <c r="C3786" s="26">
        <v>4.17</v>
      </c>
      <c r="D3786" s="27" t="str">
        <f t="shared" si="236"/>
        <v>✅High Performer</v>
      </c>
      <c r="E3786" s="27" t="str" cm="1">
        <f t="array" ref="E3786">_xlfn.IFS(C3786&gt;= 4.5,"Excellent",C3786 &gt;=3.5,"Good",C3786&gt;=2.5,"Average",C3786&gt;= 1.5,"Below Avg",C3786&lt;1.5,"Poor")</f>
        <v>Good</v>
      </c>
      <c r="F3786" s="27" t="str">
        <f t="shared" si="237"/>
        <v>Developing</v>
      </c>
      <c r="G3786" s="58" t="str">
        <f t="shared" si="238"/>
        <v>30% Bonus</v>
      </c>
      <c r="H3786" s="60" t="str">
        <f t="shared" si="239"/>
        <v>Valid</v>
      </c>
    </row>
    <row r="3787" spans="1:8" x14ac:dyDescent="0.2">
      <c r="A3787" s="26" t="s">
        <v>11159</v>
      </c>
      <c r="B3787" s="26" t="s">
        <v>3470</v>
      </c>
      <c r="C3787" s="26">
        <v>1.49</v>
      </c>
      <c r="D3787" s="27" t="str">
        <f t="shared" si="236"/>
        <v>📈Low Performer</v>
      </c>
      <c r="E3787" s="27" t="str" cm="1">
        <f t="array" ref="E3787">_xlfn.IFS(C3787&gt;= 4.5,"Excellent",C3787 &gt;=3.5,"Good",C3787&gt;=2.5,"Average",C3787&gt;= 1.5,"Below Avg",C3787&lt;1.5,"Poor")</f>
        <v>Poor</v>
      </c>
      <c r="F3787" s="27" t="str">
        <f t="shared" si="237"/>
        <v>At Risk</v>
      </c>
      <c r="G3787" s="58" t="str">
        <f t="shared" si="238"/>
        <v>No Bonus</v>
      </c>
      <c r="H3787" s="60" t="str">
        <f t="shared" si="239"/>
        <v>Invalid</v>
      </c>
    </row>
    <row r="3788" spans="1:8" x14ac:dyDescent="0.2">
      <c r="A3788" s="26" t="s">
        <v>11161</v>
      </c>
      <c r="B3788" s="26" t="s">
        <v>10630</v>
      </c>
      <c r="C3788" s="26">
        <v>3.43</v>
      </c>
      <c r="D3788" s="27" t="str">
        <f t="shared" si="236"/>
        <v>✅High Performer</v>
      </c>
      <c r="E3788" s="27" t="str" cm="1">
        <f t="array" ref="E3788">_xlfn.IFS(C3788&gt;= 4.5,"Excellent",C3788 &gt;=3.5,"Good",C3788&gt;=2.5,"Average",C3788&gt;= 1.5,"Below Avg",C3788&lt;1.5,"Poor")</f>
        <v>Average</v>
      </c>
      <c r="F3788" s="27" t="str">
        <f t="shared" si="237"/>
        <v>Developing</v>
      </c>
      <c r="G3788" s="58" t="str">
        <f t="shared" si="238"/>
        <v>30% Bonus</v>
      </c>
      <c r="H3788" s="60" t="str">
        <f t="shared" si="239"/>
        <v>Valid</v>
      </c>
    </row>
    <row r="3789" spans="1:8" x14ac:dyDescent="0.2">
      <c r="A3789" s="26" t="s">
        <v>11163</v>
      </c>
      <c r="B3789" s="26" t="s">
        <v>2195</v>
      </c>
      <c r="C3789" s="26">
        <v>4.58</v>
      </c>
      <c r="D3789" s="27" t="str">
        <f t="shared" si="236"/>
        <v>✅High Performer</v>
      </c>
      <c r="E3789" s="27" t="str" cm="1">
        <f t="array" ref="E3789">_xlfn.IFS(C3789&gt;= 4.5,"Excellent",C3789 &gt;=3.5,"Good",C3789&gt;=2.5,"Average",C3789&gt;= 1.5,"Below Avg",C3789&lt;1.5,"Poor")</f>
        <v>Excellent</v>
      </c>
      <c r="F3789" s="27" t="str">
        <f t="shared" si="237"/>
        <v>Top Employee</v>
      </c>
      <c r="G3789" s="58" t="str">
        <f t="shared" si="238"/>
        <v>50% Bonus</v>
      </c>
      <c r="H3789" s="60" t="str">
        <f t="shared" si="239"/>
        <v>Valid</v>
      </c>
    </row>
    <row r="3790" spans="1:8" x14ac:dyDescent="0.2">
      <c r="A3790" s="26" t="s">
        <v>11165</v>
      </c>
      <c r="B3790" s="26" t="s">
        <v>3739</v>
      </c>
      <c r="C3790" s="26">
        <v>4.07</v>
      </c>
      <c r="D3790" s="27" t="str">
        <f t="shared" si="236"/>
        <v>✅High Performer</v>
      </c>
      <c r="E3790" s="27" t="str" cm="1">
        <f t="array" ref="E3790">_xlfn.IFS(C3790&gt;= 4.5,"Excellent",C3790 &gt;=3.5,"Good",C3790&gt;=2.5,"Average",C3790&gt;= 1.5,"Below Avg",C3790&lt;1.5,"Poor")</f>
        <v>Good</v>
      </c>
      <c r="F3790" s="27" t="str">
        <f t="shared" si="237"/>
        <v>Developing</v>
      </c>
      <c r="G3790" s="58" t="str">
        <f t="shared" si="238"/>
        <v>30% Bonus</v>
      </c>
      <c r="H3790" s="60" t="str">
        <f t="shared" si="239"/>
        <v>Valid</v>
      </c>
    </row>
    <row r="3791" spans="1:8" x14ac:dyDescent="0.2">
      <c r="A3791" s="26" t="s">
        <v>11167</v>
      </c>
      <c r="B3791" s="26" t="s">
        <v>1559</v>
      </c>
      <c r="C3791" s="26">
        <v>4.8</v>
      </c>
      <c r="D3791" s="27" t="str">
        <f t="shared" si="236"/>
        <v>✅High Performer</v>
      </c>
      <c r="E3791" s="27" t="str" cm="1">
        <f t="array" ref="E3791">_xlfn.IFS(C3791&gt;= 4.5,"Excellent",C3791 &gt;=3.5,"Good",C3791&gt;=2.5,"Average",C3791&gt;= 1.5,"Below Avg",C3791&lt;1.5,"Poor")</f>
        <v>Excellent</v>
      </c>
      <c r="F3791" s="27" t="str">
        <f t="shared" si="237"/>
        <v>Top Employee</v>
      </c>
      <c r="G3791" s="58" t="str">
        <f t="shared" si="238"/>
        <v>50% Bonus</v>
      </c>
      <c r="H3791" s="60" t="str">
        <f t="shared" si="239"/>
        <v>Valid</v>
      </c>
    </row>
    <row r="3792" spans="1:8" x14ac:dyDescent="0.2">
      <c r="A3792" s="26" t="s">
        <v>11169</v>
      </c>
      <c r="B3792" s="26" t="s">
        <v>232</v>
      </c>
      <c r="C3792" s="26">
        <v>4.95</v>
      </c>
      <c r="D3792" s="27" t="str">
        <f t="shared" si="236"/>
        <v>✅High Performer</v>
      </c>
      <c r="E3792" s="27" t="str" cm="1">
        <f t="array" ref="E3792">_xlfn.IFS(C3792&gt;= 4.5,"Excellent",C3792 &gt;=3.5,"Good",C3792&gt;=2.5,"Average",C3792&gt;= 1.5,"Below Avg",C3792&lt;1.5,"Poor")</f>
        <v>Excellent</v>
      </c>
      <c r="F3792" s="27" t="str">
        <f t="shared" si="237"/>
        <v>Top Employee</v>
      </c>
      <c r="G3792" s="58" t="str">
        <f t="shared" si="238"/>
        <v>50% Bonus</v>
      </c>
      <c r="H3792" s="60" t="str">
        <f t="shared" si="239"/>
        <v>Valid</v>
      </c>
    </row>
    <row r="3793" spans="1:8" x14ac:dyDescent="0.2">
      <c r="A3793" s="26" t="s">
        <v>11171</v>
      </c>
      <c r="B3793" s="26" t="s">
        <v>8978</v>
      </c>
      <c r="C3793" s="26">
        <v>4.99</v>
      </c>
      <c r="D3793" s="27" t="str">
        <f t="shared" si="236"/>
        <v>✅High Performer</v>
      </c>
      <c r="E3793" s="27" t="str" cm="1">
        <f t="array" ref="E3793">_xlfn.IFS(C3793&gt;= 4.5,"Excellent",C3793 &gt;=3.5,"Good",C3793&gt;=2.5,"Average",C3793&gt;= 1.5,"Below Avg",C3793&lt;1.5,"Poor")</f>
        <v>Excellent</v>
      </c>
      <c r="F3793" s="27" t="str">
        <f t="shared" si="237"/>
        <v>Top Employee</v>
      </c>
      <c r="G3793" s="58" t="str">
        <f t="shared" si="238"/>
        <v>50% Bonus</v>
      </c>
      <c r="H3793" s="60" t="str">
        <f t="shared" si="239"/>
        <v>Valid</v>
      </c>
    </row>
    <row r="3794" spans="1:8" x14ac:dyDescent="0.2">
      <c r="A3794" s="26" t="s">
        <v>11173</v>
      </c>
      <c r="B3794" s="26" t="s">
        <v>6351</v>
      </c>
      <c r="C3794" s="26">
        <v>2.67</v>
      </c>
      <c r="D3794" s="27" t="str">
        <f t="shared" si="236"/>
        <v>📈Low Performer</v>
      </c>
      <c r="E3794" s="27" t="str" cm="1">
        <f t="array" ref="E3794">_xlfn.IFS(C3794&gt;= 4.5,"Excellent",C3794 &gt;=3.5,"Good",C3794&gt;=2.5,"Average",C3794&gt;= 1.5,"Below Avg",C3794&lt;1.5,"Poor")</f>
        <v>Average</v>
      </c>
      <c r="F3794" s="27" t="str">
        <f t="shared" si="237"/>
        <v>Developing</v>
      </c>
      <c r="G3794" s="58" t="str">
        <f t="shared" si="238"/>
        <v>30% Bonus</v>
      </c>
      <c r="H3794" s="60" t="str">
        <f t="shared" si="239"/>
        <v>Valid</v>
      </c>
    </row>
    <row r="3795" spans="1:8" x14ac:dyDescent="0.2">
      <c r="A3795" s="26" t="s">
        <v>11175</v>
      </c>
      <c r="B3795" s="26" t="s">
        <v>11176</v>
      </c>
      <c r="C3795" s="26">
        <v>3.05</v>
      </c>
      <c r="D3795" s="27" t="str">
        <f t="shared" si="236"/>
        <v>✅High Performer</v>
      </c>
      <c r="E3795" s="27" t="str" cm="1">
        <f t="array" ref="E3795">_xlfn.IFS(C3795&gt;= 4.5,"Excellent",C3795 &gt;=3.5,"Good",C3795&gt;=2.5,"Average",C3795&gt;= 1.5,"Below Avg",C3795&lt;1.5,"Poor")</f>
        <v>Average</v>
      </c>
      <c r="F3795" s="27" t="str">
        <f t="shared" si="237"/>
        <v>Developing</v>
      </c>
      <c r="G3795" s="58" t="str">
        <f t="shared" si="238"/>
        <v>30% Bonus</v>
      </c>
      <c r="H3795" s="60" t="str">
        <f t="shared" si="239"/>
        <v>Valid</v>
      </c>
    </row>
    <row r="3796" spans="1:8" x14ac:dyDescent="0.2">
      <c r="A3796" s="26" t="s">
        <v>11178</v>
      </c>
      <c r="B3796" s="26" t="s">
        <v>11179</v>
      </c>
      <c r="C3796" s="26">
        <v>3.2</v>
      </c>
      <c r="D3796" s="27" t="str">
        <f t="shared" si="236"/>
        <v>✅High Performer</v>
      </c>
      <c r="E3796" s="27" t="str" cm="1">
        <f t="array" ref="E3796">_xlfn.IFS(C3796&gt;= 4.5,"Excellent",C3796 &gt;=3.5,"Good",C3796&gt;=2.5,"Average",C3796&gt;= 1.5,"Below Avg",C3796&lt;1.5,"Poor")</f>
        <v>Average</v>
      </c>
      <c r="F3796" s="27" t="str">
        <f t="shared" si="237"/>
        <v>Developing</v>
      </c>
      <c r="G3796" s="58" t="str">
        <f t="shared" si="238"/>
        <v>30% Bonus</v>
      </c>
      <c r="H3796" s="60" t="str">
        <f t="shared" si="239"/>
        <v>Valid</v>
      </c>
    </row>
    <row r="3797" spans="1:8" x14ac:dyDescent="0.2">
      <c r="A3797" s="26" t="s">
        <v>11181</v>
      </c>
      <c r="B3797" s="26" t="s">
        <v>3789</v>
      </c>
      <c r="C3797" s="26">
        <v>1.79</v>
      </c>
      <c r="D3797" s="27" t="str">
        <f t="shared" si="236"/>
        <v>📈Low Performer</v>
      </c>
      <c r="E3797" s="27" t="str" cm="1">
        <f t="array" ref="E3797">_xlfn.IFS(C3797&gt;= 4.5,"Excellent",C3797 &gt;=3.5,"Good",C3797&gt;=2.5,"Average",C3797&gt;= 1.5,"Below Avg",C3797&lt;1.5,"Poor")</f>
        <v>Below Avg</v>
      </c>
      <c r="F3797" s="27" t="str">
        <f t="shared" si="237"/>
        <v>At Risk</v>
      </c>
      <c r="G3797" s="58" t="str">
        <f t="shared" si="238"/>
        <v>No Bonus</v>
      </c>
      <c r="H3797" s="60" t="str">
        <f t="shared" si="239"/>
        <v>Invalid</v>
      </c>
    </row>
    <row r="3798" spans="1:8" x14ac:dyDescent="0.2">
      <c r="A3798" s="26" t="s">
        <v>11183</v>
      </c>
      <c r="B3798" s="26" t="s">
        <v>712</v>
      </c>
      <c r="C3798" s="26">
        <v>1.79</v>
      </c>
      <c r="D3798" s="27" t="str">
        <f t="shared" si="236"/>
        <v>📈Low Performer</v>
      </c>
      <c r="E3798" s="27" t="str" cm="1">
        <f t="array" ref="E3798">_xlfn.IFS(C3798&gt;= 4.5,"Excellent",C3798 &gt;=3.5,"Good",C3798&gt;=2.5,"Average",C3798&gt;= 1.5,"Below Avg",C3798&lt;1.5,"Poor")</f>
        <v>Below Avg</v>
      </c>
      <c r="F3798" s="27" t="str">
        <f t="shared" si="237"/>
        <v>At Risk</v>
      </c>
      <c r="G3798" s="58" t="str">
        <f t="shared" si="238"/>
        <v>No Bonus</v>
      </c>
      <c r="H3798" s="60" t="str">
        <f t="shared" si="239"/>
        <v>Invalid</v>
      </c>
    </row>
    <row r="3799" spans="1:8" x14ac:dyDescent="0.2">
      <c r="A3799" s="26" t="s">
        <v>11185</v>
      </c>
      <c r="B3799" s="26" t="s">
        <v>7320</v>
      </c>
      <c r="C3799" s="26">
        <v>4.28</v>
      </c>
      <c r="D3799" s="27" t="str">
        <f t="shared" si="236"/>
        <v>✅High Performer</v>
      </c>
      <c r="E3799" s="27" t="str" cm="1">
        <f t="array" ref="E3799">_xlfn.IFS(C3799&gt;= 4.5,"Excellent",C3799 &gt;=3.5,"Good",C3799&gt;=2.5,"Average",C3799&gt;= 1.5,"Below Avg",C3799&lt;1.5,"Poor")</f>
        <v>Good</v>
      </c>
      <c r="F3799" s="27" t="str">
        <f t="shared" si="237"/>
        <v>Developing</v>
      </c>
      <c r="G3799" s="58" t="str">
        <f t="shared" si="238"/>
        <v>30% Bonus</v>
      </c>
      <c r="H3799" s="60" t="str">
        <f t="shared" si="239"/>
        <v>Valid</v>
      </c>
    </row>
    <row r="3800" spans="1:8" x14ac:dyDescent="0.2">
      <c r="A3800" s="26" t="s">
        <v>11187</v>
      </c>
      <c r="B3800" s="26" t="s">
        <v>1645</v>
      </c>
      <c r="C3800" s="26">
        <v>2.67</v>
      </c>
      <c r="D3800" s="27" t="str">
        <f t="shared" si="236"/>
        <v>📈Low Performer</v>
      </c>
      <c r="E3800" s="27" t="str" cm="1">
        <f t="array" ref="E3800">_xlfn.IFS(C3800&gt;= 4.5,"Excellent",C3800 &gt;=3.5,"Good",C3800&gt;=2.5,"Average",C3800&gt;= 1.5,"Below Avg",C3800&lt;1.5,"Poor")</f>
        <v>Average</v>
      </c>
      <c r="F3800" s="27" t="str">
        <f t="shared" si="237"/>
        <v>Developing</v>
      </c>
      <c r="G3800" s="58" t="str">
        <f t="shared" si="238"/>
        <v>30% Bonus</v>
      </c>
      <c r="H3800" s="60" t="str">
        <f t="shared" si="239"/>
        <v>Valid</v>
      </c>
    </row>
    <row r="3801" spans="1:8" x14ac:dyDescent="0.2">
      <c r="A3801" s="26" t="s">
        <v>11189</v>
      </c>
      <c r="B3801" s="26" t="s">
        <v>11190</v>
      </c>
      <c r="C3801" s="26">
        <v>4.57</v>
      </c>
      <c r="D3801" s="27" t="str">
        <f t="shared" si="236"/>
        <v>✅High Performer</v>
      </c>
      <c r="E3801" s="27" t="str" cm="1">
        <f t="array" ref="E3801">_xlfn.IFS(C3801&gt;= 4.5,"Excellent",C3801 &gt;=3.5,"Good",C3801&gt;=2.5,"Average",C3801&gt;= 1.5,"Below Avg",C3801&lt;1.5,"Poor")</f>
        <v>Excellent</v>
      </c>
      <c r="F3801" s="27" t="str">
        <f t="shared" si="237"/>
        <v>Top Employee</v>
      </c>
      <c r="G3801" s="58" t="str">
        <f t="shared" si="238"/>
        <v>50% Bonus</v>
      </c>
      <c r="H3801" s="60" t="str">
        <f t="shared" si="239"/>
        <v>Valid</v>
      </c>
    </row>
    <row r="3802" spans="1:8" x14ac:dyDescent="0.2">
      <c r="A3802" s="26" t="s">
        <v>11192</v>
      </c>
      <c r="B3802" s="26" t="s">
        <v>2274</v>
      </c>
      <c r="C3802" s="26">
        <v>1.48</v>
      </c>
      <c r="D3802" s="27" t="str">
        <f t="shared" si="236"/>
        <v>📈Low Performer</v>
      </c>
      <c r="E3802" s="27" t="str" cm="1">
        <f t="array" ref="E3802">_xlfn.IFS(C3802&gt;= 4.5,"Excellent",C3802 &gt;=3.5,"Good",C3802&gt;=2.5,"Average",C3802&gt;= 1.5,"Below Avg",C3802&lt;1.5,"Poor")</f>
        <v>Poor</v>
      </c>
      <c r="F3802" s="27" t="str">
        <f t="shared" si="237"/>
        <v>At Risk</v>
      </c>
      <c r="G3802" s="58" t="str">
        <f t="shared" si="238"/>
        <v>No Bonus</v>
      </c>
      <c r="H3802" s="60" t="str">
        <f t="shared" si="239"/>
        <v>Invalid</v>
      </c>
    </row>
    <row r="3803" spans="1:8" x14ac:dyDescent="0.2">
      <c r="A3803" s="26" t="s">
        <v>11194</v>
      </c>
      <c r="B3803" s="26" t="s">
        <v>8606</v>
      </c>
      <c r="C3803" s="26">
        <v>4.8</v>
      </c>
      <c r="D3803" s="27" t="str">
        <f t="shared" si="236"/>
        <v>✅High Performer</v>
      </c>
      <c r="E3803" s="27" t="str" cm="1">
        <f t="array" ref="E3803">_xlfn.IFS(C3803&gt;= 4.5,"Excellent",C3803 &gt;=3.5,"Good",C3803&gt;=2.5,"Average",C3803&gt;= 1.5,"Below Avg",C3803&lt;1.5,"Poor")</f>
        <v>Excellent</v>
      </c>
      <c r="F3803" s="27" t="str">
        <f t="shared" si="237"/>
        <v>Top Employee</v>
      </c>
      <c r="G3803" s="58" t="str">
        <f t="shared" si="238"/>
        <v>50% Bonus</v>
      </c>
      <c r="H3803" s="60" t="str">
        <f t="shared" si="239"/>
        <v>Valid</v>
      </c>
    </row>
    <row r="3804" spans="1:8" x14ac:dyDescent="0.2">
      <c r="A3804" s="26" t="s">
        <v>11196</v>
      </c>
      <c r="B3804" s="26" t="s">
        <v>92</v>
      </c>
      <c r="C3804" s="26">
        <v>3.27</v>
      </c>
      <c r="D3804" s="27" t="str">
        <f t="shared" si="236"/>
        <v>✅High Performer</v>
      </c>
      <c r="E3804" s="27" t="str" cm="1">
        <f t="array" ref="E3804">_xlfn.IFS(C3804&gt;= 4.5,"Excellent",C3804 &gt;=3.5,"Good",C3804&gt;=2.5,"Average",C3804&gt;= 1.5,"Below Avg",C3804&lt;1.5,"Poor")</f>
        <v>Average</v>
      </c>
      <c r="F3804" s="27" t="str">
        <f t="shared" si="237"/>
        <v>Developing</v>
      </c>
      <c r="G3804" s="58" t="str">
        <f t="shared" si="238"/>
        <v>30% Bonus</v>
      </c>
      <c r="H3804" s="60" t="str">
        <f t="shared" si="239"/>
        <v>Valid</v>
      </c>
    </row>
    <row r="3805" spans="1:8" x14ac:dyDescent="0.2">
      <c r="A3805" s="26" t="s">
        <v>11198</v>
      </c>
      <c r="B3805" s="26" t="s">
        <v>2323</v>
      </c>
      <c r="C3805" s="26">
        <v>3.93</v>
      </c>
      <c r="D3805" s="27" t="str">
        <f t="shared" si="236"/>
        <v>✅High Performer</v>
      </c>
      <c r="E3805" s="27" t="str" cm="1">
        <f t="array" ref="E3805">_xlfn.IFS(C3805&gt;= 4.5,"Excellent",C3805 &gt;=3.5,"Good",C3805&gt;=2.5,"Average",C3805&gt;= 1.5,"Below Avg",C3805&lt;1.5,"Poor")</f>
        <v>Good</v>
      </c>
      <c r="F3805" s="27" t="str">
        <f t="shared" si="237"/>
        <v>Developing</v>
      </c>
      <c r="G3805" s="58" t="str">
        <f t="shared" si="238"/>
        <v>30% Bonus</v>
      </c>
      <c r="H3805" s="60" t="str">
        <f t="shared" si="239"/>
        <v>Valid</v>
      </c>
    </row>
    <row r="3806" spans="1:8" x14ac:dyDescent="0.2">
      <c r="A3806" s="26" t="s">
        <v>11200</v>
      </c>
      <c r="B3806" s="26" t="s">
        <v>6102</v>
      </c>
      <c r="C3806" s="26">
        <v>3.94</v>
      </c>
      <c r="D3806" s="27" t="str">
        <f t="shared" si="236"/>
        <v>✅High Performer</v>
      </c>
      <c r="E3806" s="27" t="str" cm="1">
        <f t="array" ref="E3806">_xlfn.IFS(C3806&gt;= 4.5,"Excellent",C3806 &gt;=3.5,"Good",C3806&gt;=2.5,"Average",C3806&gt;= 1.5,"Below Avg",C3806&lt;1.5,"Poor")</f>
        <v>Good</v>
      </c>
      <c r="F3806" s="27" t="str">
        <f t="shared" si="237"/>
        <v>Developing</v>
      </c>
      <c r="G3806" s="58" t="str">
        <f t="shared" si="238"/>
        <v>30% Bonus</v>
      </c>
      <c r="H3806" s="60" t="str">
        <f t="shared" si="239"/>
        <v>Valid</v>
      </c>
    </row>
    <row r="3807" spans="1:8" x14ac:dyDescent="0.2">
      <c r="A3807" s="26" t="s">
        <v>11202</v>
      </c>
      <c r="B3807" s="26" t="s">
        <v>11203</v>
      </c>
      <c r="C3807" s="26">
        <v>3.81</v>
      </c>
      <c r="D3807" s="27" t="str">
        <f t="shared" si="236"/>
        <v>✅High Performer</v>
      </c>
      <c r="E3807" s="27" t="str" cm="1">
        <f t="array" ref="E3807">_xlfn.IFS(C3807&gt;= 4.5,"Excellent",C3807 &gt;=3.5,"Good",C3807&gt;=2.5,"Average",C3807&gt;= 1.5,"Below Avg",C3807&lt;1.5,"Poor")</f>
        <v>Good</v>
      </c>
      <c r="F3807" s="27" t="str">
        <f t="shared" si="237"/>
        <v>Developing</v>
      </c>
      <c r="G3807" s="58" t="str">
        <f t="shared" si="238"/>
        <v>30% Bonus</v>
      </c>
      <c r="H3807" s="60" t="str">
        <f t="shared" si="239"/>
        <v>Valid</v>
      </c>
    </row>
    <row r="3808" spans="1:8" x14ac:dyDescent="0.2">
      <c r="A3808" s="26" t="s">
        <v>11205</v>
      </c>
      <c r="B3808" s="26" t="s">
        <v>6856</v>
      </c>
      <c r="C3808" s="26">
        <v>1.89</v>
      </c>
      <c r="D3808" s="27" t="str">
        <f t="shared" si="236"/>
        <v>📈Low Performer</v>
      </c>
      <c r="E3808" s="27" t="str" cm="1">
        <f t="array" ref="E3808">_xlfn.IFS(C3808&gt;= 4.5,"Excellent",C3808 &gt;=3.5,"Good",C3808&gt;=2.5,"Average",C3808&gt;= 1.5,"Below Avg",C3808&lt;1.5,"Poor")</f>
        <v>Below Avg</v>
      </c>
      <c r="F3808" s="27" t="str">
        <f t="shared" si="237"/>
        <v>At Risk</v>
      </c>
      <c r="G3808" s="58" t="str">
        <f t="shared" si="238"/>
        <v>No Bonus</v>
      </c>
      <c r="H3808" s="60" t="str">
        <f t="shared" si="239"/>
        <v>Invalid</v>
      </c>
    </row>
    <row r="3809" spans="1:8" x14ac:dyDescent="0.2">
      <c r="A3809" s="26" t="s">
        <v>11207</v>
      </c>
      <c r="B3809" s="26" t="s">
        <v>323</v>
      </c>
      <c r="C3809" s="26">
        <v>3.16</v>
      </c>
      <c r="D3809" s="27" t="str">
        <f t="shared" si="236"/>
        <v>✅High Performer</v>
      </c>
      <c r="E3809" s="27" t="str" cm="1">
        <f t="array" ref="E3809">_xlfn.IFS(C3809&gt;= 4.5,"Excellent",C3809 &gt;=3.5,"Good",C3809&gt;=2.5,"Average",C3809&gt;= 1.5,"Below Avg",C3809&lt;1.5,"Poor")</f>
        <v>Average</v>
      </c>
      <c r="F3809" s="27" t="str">
        <f t="shared" si="237"/>
        <v>Developing</v>
      </c>
      <c r="G3809" s="58" t="str">
        <f t="shared" si="238"/>
        <v>30% Bonus</v>
      </c>
      <c r="H3809" s="60" t="str">
        <f t="shared" si="239"/>
        <v>Valid</v>
      </c>
    </row>
    <row r="3810" spans="1:8" x14ac:dyDescent="0.2">
      <c r="A3810" s="26" t="s">
        <v>11209</v>
      </c>
      <c r="B3810" s="26" t="s">
        <v>2402</v>
      </c>
      <c r="C3810" s="26">
        <v>1.52</v>
      </c>
      <c r="D3810" s="27" t="str">
        <f t="shared" si="236"/>
        <v>📈Low Performer</v>
      </c>
      <c r="E3810" s="27" t="str" cm="1">
        <f t="array" ref="E3810">_xlfn.IFS(C3810&gt;= 4.5,"Excellent",C3810 &gt;=3.5,"Good",C3810&gt;=2.5,"Average",C3810&gt;= 1.5,"Below Avg",C3810&lt;1.5,"Poor")</f>
        <v>Below Avg</v>
      </c>
      <c r="F3810" s="27" t="str">
        <f t="shared" si="237"/>
        <v>At Risk</v>
      </c>
      <c r="G3810" s="58" t="str">
        <f t="shared" si="238"/>
        <v>No Bonus</v>
      </c>
      <c r="H3810" s="60" t="str">
        <f t="shared" si="239"/>
        <v>Invalid</v>
      </c>
    </row>
    <row r="3811" spans="1:8" x14ac:dyDescent="0.2">
      <c r="A3811" s="26" t="s">
        <v>11211</v>
      </c>
      <c r="B3811" s="26" t="s">
        <v>4451</v>
      </c>
      <c r="C3811" s="26">
        <v>1.62</v>
      </c>
      <c r="D3811" s="27" t="str">
        <f t="shared" si="236"/>
        <v>📈Low Performer</v>
      </c>
      <c r="E3811" s="27" t="str" cm="1">
        <f t="array" ref="E3811">_xlfn.IFS(C3811&gt;= 4.5,"Excellent",C3811 &gt;=3.5,"Good",C3811&gt;=2.5,"Average",C3811&gt;= 1.5,"Below Avg",C3811&lt;1.5,"Poor")</f>
        <v>Below Avg</v>
      </c>
      <c r="F3811" s="27" t="str">
        <f t="shared" si="237"/>
        <v>At Risk</v>
      </c>
      <c r="G3811" s="58" t="str">
        <f t="shared" si="238"/>
        <v>No Bonus</v>
      </c>
      <c r="H3811" s="60" t="str">
        <f t="shared" si="239"/>
        <v>Invalid</v>
      </c>
    </row>
    <row r="3812" spans="1:8" x14ac:dyDescent="0.2">
      <c r="A3812" s="26" t="s">
        <v>11213</v>
      </c>
      <c r="B3812" s="26" t="s">
        <v>7888</v>
      </c>
      <c r="C3812" s="26">
        <v>1.56</v>
      </c>
      <c r="D3812" s="27" t="str">
        <f t="shared" si="236"/>
        <v>📈Low Performer</v>
      </c>
      <c r="E3812" s="27" t="str" cm="1">
        <f t="array" ref="E3812">_xlfn.IFS(C3812&gt;= 4.5,"Excellent",C3812 &gt;=3.5,"Good",C3812&gt;=2.5,"Average",C3812&gt;= 1.5,"Below Avg",C3812&lt;1.5,"Poor")</f>
        <v>Below Avg</v>
      </c>
      <c r="F3812" s="27" t="str">
        <f t="shared" si="237"/>
        <v>At Risk</v>
      </c>
      <c r="G3812" s="58" t="str">
        <f t="shared" si="238"/>
        <v>No Bonus</v>
      </c>
      <c r="H3812" s="60" t="str">
        <f t="shared" si="239"/>
        <v>Invalid</v>
      </c>
    </row>
    <row r="3813" spans="1:8" x14ac:dyDescent="0.2">
      <c r="A3813" s="26" t="s">
        <v>11215</v>
      </c>
      <c r="B3813" s="26" t="s">
        <v>4747</v>
      </c>
      <c r="C3813" s="26">
        <v>5</v>
      </c>
      <c r="D3813" s="27" t="str">
        <f t="shared" si="236"/>
        <v>✅High Performer</v>
      </c>
      <c r="E3813" s="27" t="str" cm="1">
        <f t="array" ref="E3813">_xlfn.IFS(C3813&gt;= 4.5,"Excellent",C3813 &gt;=3.5,"Good",C3813&gt;=2.5,"Average",C3813&gt;= 1.5,"Below Avg",C3813&lt;1.5,"Poor")</f>
        <v>Excellent</v>
      </c>
      <c r="F3813" s="27" t="str">
        <f t="shared" si="237"/>
        <v>Top Employee</v>
      </c>
      <c r="G3813" s="58" t="str">
        <f t="shared" si="238"/>
        <v>50% Bonus</v>
      </c>
      <c r="H3813" s="60" t="str">
        <f t="shared" si="239"/>
        <v>Invalid</v>
      </c>
    </row>
    <row r="3814" spans="1:8" x14ac:dyDescent="0.2">
      <c r="A3814" s="26" t="s">
        <v>11217</v>
      </c>
      <c r="B3814" s="26" t="s">
        <v>8944</v>
      </c>
      <c r="C3814" s="26">
        <v>4.01</v>
      </c>
      <c r="D3814" s="27" t="str">
        <f t="shared" si="236"/>
        <v>✅High Performer</v>
      </c>
      <c r="E3814" s="27" t="str" cm="1">
        <f t="array" ref="E3814">_xlfn.IFS(C3814&gt;= 4.5,"Excellent",C3814 &gt;=3.5,"Good",C3814&gt;=2.5,"Average",C3814&gt;= 1.5,"Below Avg",C3814&lt;1.5,"Poor")</f>
        <v>Good</v>
      </c>
      <c r="F3814" s="27" t="str">
        <f t="shared" si="237"/>
        <v>Developing</v>
      </c>
      <c r="G3814" s="58" t="str">
        <f t="shared" si="238"/>
        <v>30% Bonus</v>
      </c>
      <c r="H3814" s="60" t="str">
        <f t="shared" si="239"/>
        <v>Valid</v>
      </c>
    </row>
    <row r="3815" spans="1:8" x14ac:dyDescent="0.2">
      <c r="A3815" s="26" t="s">
        <v>11218</v>
      </c>
      <c r="B3815" s="26" t="s">
        <v>5081</v>
      </c>
      <c r="C3815" s="26">
        <v>3.82</v>
      </c>
      <c r="D3815" s="27" t="str">
        <f t="shared" si="236"/>
        <v>✅High Performer</v>
      </c>
      <c r="E3815" s="27" t="str" cm="1">
        <f t="array" ref="E3815">_xlfn.IFS(C3815&gt;= 4.5,"Excellent",C3815 &gt;=3.5,"Good",C3815&gt;=2.5,"Average",C3815&gt;= 1.5,"Below Avg",C3815&lt;1.5,"Poor")</f>
        <v>Good</v>
      </c>
      <c r="F3815" s="27" t="str">
        <f t="shared" si="237"/>
        <v>Developing</v>
      </c>
      <c r="G3815" s="58" t="str">
        <f t="shared" si="238"/>
        <v>30% Bonus</v>
      </c>
      <c r="H3815" s="60" t="str">
        <f t="shared" si="239"/>
        <v>Valid</v>
      </c>
    </row>
    <row r="3816" spans="1:8" x14ac:dyDescent="0.2">
      <c r="A3816" s="26" t="s">
        <v>11220</v>
      </c>
      <c r="B3816" s="26" t="s">
        <v>9093</v>
      </c>
      <c r="C3816" s="26">
        <v>4.93</v>
      </c>
      <c r="D3816" s="27" t="str">
        <f t="shared" si="236"/>
        <v>✅High Performer</v>
      </c>
      <c r="E3816" s="27" t="str" cm="1">
        <f t="array" ref="E3816">_xlfn.IFS(C3816&gt;= 4.5,"Excellent",C3816 &gt;=3.5,"Good",C3816&gt;=2.5,"Average",C3816&gt;= 1.5,"Below Avg",C3816&lt;1.5,"Poor")</f>
        <v>Excellent</v>
      </c>
      <c r="F3816" s="27" t="str">
        <f t="shared" si="237"/>
        <v>Top Employee</v>
      </c>
      <c r="G3816" s="58" t="str">
        <f t="shared" si="238"/>
        <v>50% Bonus</v>
      </c>
      <c r="H3816" s="60" t="str">
        <f t="shared" si="239"/>
        <v>Valid</v>
      </c>
    </row>
    <row r="3817" spans="1:8" x14ac:dyDescent="0.2">
      <c r="A3817" s="26" t="s">
        <v>11222</v>
      </c>
      <c r="B3817" s="26" t="s">
        <v>455</v>
      </c>
      <c r="C3817" s="26">
        <v>1.97</v>
      </c>
      <c r="D3817" s="27" t="str">
        <f t="shared" si="236"/>
        <v>📈Low Performer</v>
      </c>
      <c r="E3817" s="27" t="str" cm="1">
        <f t="array" ref="E3817">_xlfn.IFS(C3817&gt;= 4.5,"Excellent",C3817 &gt;=3.5,"Good",C3817&gt;=2.5,"Average",C3817&gt;= 1.5,"Below Avg",C3817&lt;1.5,"Poor")</f>
        <v>Below Avg</v>
      </c>
      <c r="F3817" s="27" t="str">
        <f t="shared" si="237"/>
        <v>At Risk</v>
      </c>
      <c r="G3817" s="58" t="str">
        <f t="shared" si="238"/>
        <v>No Bonus</v>
      </c>
      <c r="H3817" s="60" t="str">
        <f t="shared" si="239"/>
        <v>Invalid</v>
      </c>
    </row>
    <row r="3818" spans="1:8" x14ac:dyDescent="0.2">
      <c r="A3818" s="26" t="s">
        <v>11224</v>
      </c>
      <c r="B3818" s="26" t="s">
        <v>6586</v>
      </c>
      <c r="C3818" s="26">
        <v>3.11</v>
      </c>
      <c r="D3818" s="27" t="str">
        <f t="shared" si="236"/>
        <v>✅High Performer</v>
      </c>
      <c r="E3818" s="27" t="str" cm="1">
        <f t="array" ref="E3818">_xlfn.IFS(C3818&gt;= 4.5,"Excellent",C3818 &gt;=3.5,"Good",C3818&gt;=2.5,"Average",C3818&gt;= 1.5,"Below Avg",C3818&lt;1.5,"Poor")</f>
        <v>Average</v>
      </c>
      <c r="F3818" s="27" t="str">
        <f t="shared" si="237"/>
        <v>Developing</v>
      </c>
      <c r="G3818" s="58" t="str">
        <f t="shared" si="238"/>
        <v>30% Bonus</v>
      </c>
      <c r="H3818" s="60" t="str">
        <f t="shared" si="239"/>
        <v>Valid</v>
      </c>
    </row>
    <row r="3819" spans="1:8" x14ac:dyDescent="0.2">
      <c r="A3819" s="26" t="s">
        <v>11226</v>
      </c>
      <c r="B3819" s="26" t="s">
        <v>5044</v>
      </c>
      <c r="C3819" s="26">
        <v>1.43</v>
      </c>
      <c r="D3819" s="27" t="str">
        <f t="shared" si="236"/>
        <v>📈Low Performer</v>
      </c>
      <c r="E3819" s="27" t="str" cm="1">
        <f t="array" ref="E3819">_xlfn.IFS(C3819&gt;= 4.5,"Excellent",C3819 &gt;=3.5,"Good",C3819&gt;=2.5,"Average",C3819&gt;= 1.5,"Below Avg",C3819&lt;1.5,"Poor")</f>
        <v>Poor</v>
      </c>
      <c r="F3819" s="27" t="str">
        <f t="shared" si="237"/>
        <v>At Risk</v>
      </c>
      <c r="G3819" s="58" t="str">
        <f t="shared" si="238"/>
        <v>No Bonus</v>
      </c>
      <c r="H3819" s="60" t="str">
        <f t="shared" si="239"/>
        <v>Invalid</v>
      </c>
    </row>
    <row r="3820" spans="1:8" x14ac:dyDescent="0.2">
      <c r="A3820" s="26" t="s">
        <v>11228</v>
      </c>
      <c r="B3820" s="26" t="s">
        <v>6685</v>
      </c>
      <c r="C3820" s="26">
        <v>4.3600000000000003</v>
      </c>
      <c r="D3820" s="27" t="str">
        <f t="shared" si="236"/>
        <v>✅High Performer</v>
      </c>
      <c r="E3820" s="27" t="str" cm="1">
        <f t="array" ref="E3820">_xlfn.IFS(C3820&gt;= 4.5,"Excellent",C3820 &gt;=3.5,"Good",C3820&gt;=2.5,"Average",C3820&gt;= 1.5,"Below Avg",C3820&lt;1.5,"Poor")</f>
        <v>Good</v>
      </c>
      <c r="F3820" s="27" t="str">
        <f t="shared" si="237"/>
        <v>Developing</v>
      </c>
      <c r="G3820" s="58" t="str">
        <f t="shared" si="238"/>
        <v>30% Bonus</v>
      </c>
      <c r="H3820" s="60" t="str">
        <f t="shared" si="239"/>
        <v>Valid</v>
      </c>
    </row>
    <row r="3821" spans="1:8" x14ac:dyDescent="0.2">
      <c r="A3821" s="26" t="s">
        <v>11231</v>
      </c>
      <c r="B3821" s="26" t="s">
        <v>11232</v>
      </c>
      <c r="C3821" s="26">
        <v>3.54</v>
      </c>
      <c r="D3821" s="27" t="str">
        <f t="shared" si="236"/>
        <v>✅High Performer</v>
      </c>
      <c r="E3821" s="27" t="str" cm="1">
        <f t="array" ref="E3821">_xlfn.IFS(C3821&gt;= 4.5,"Excellent",C3821 &gt;=3.5,"Good",C3821&gt;=2.5,"Average",C3821&gt;= 1.5,"Below Avg",C3821&lt;1.5,"Poor")</f>
        <v>Good</v>
      </c>
      <c r="F3821" s="27" t="str">
        <f t="shared" si="237"/>
        <v>Developing</v>
      </c>
      <c r="G3821" s="58" t="str">
        <f t="shared" si="238"/>
        <v>30% Bonus</v>
      </c>
      <c r="H3821" s="60" t="str">
        <f t="shared" si="239"/>
        <v>Valid</v>
      </c>
    </row>
    <row r="3822" spans="1:8" x14ac:dyDescent="0.2">
      <c r="A3822" s="26" t="s">
        <v>11234</v>
      </c>
      <c r="B3822" s="26" t="s">
        <v>6083</v>
      </c>
      <c r="C3822" s="26">
        <v>2.72</v>
      </c>
      <c r="D3822" s="27" t="str">
        <f t="shared" si="236"/>
        <v>📈Low Performer</v>
      </c>
      <c r="E3822" s="27" t="str" cm="1">
        <f t="array" ref="E3822">_xlfn.IFS(C3822&gt;= 4.5,"Excellent",C3822 &gt;=3.5,"Good",C3822&gt;=2.5,"Average",C3822&gt;= 1.5,"Below Avg",C3822&lt;1.5,"Poor")</f>
        <v>Average</v>
      </c>
      <c r="F3822" s="27" t="str">
        <f t="shared" si="237"/>
        <v>Developing</v>
      </c>
      <c r="G3822" s="58" t="str">
        <f t="shared" si="238"/>
        <v>30% Bonus</v>
      </c>
      <c r="H3822" s="60" t="str">
        <f t="shared" si="239"/>
        <v>Valid</v>
      </c>
    </row>
    <row r="3823" spans="1:8" x14ac:dyDescent="0.2">
      <c r="A3823" s="26" t="s">
        <v>11236</v>
      </c>
      <c r="B3823" s="26" t="s">
        <v>4923</v>
      </c>
      <c r="C3823" s="26">
        <v>4.4800000000000004</v>
      </c>
      <c r="D3823" s="27" t="str">
        <f t="shared" si="236"/>
        <v>✅High Performer</v>
      </c>
      <c r="E3823" s="27" t="str" cm="1">
        <f t="array" ref="E3823">_xlfn.IFS(C3823&gt;= 4.5,"Excellent",C3823 &gt;=3.5,"Good",C3823&gt;=2.5,"Average",C3823&gt;= 1.5,"Below Avg",C3823&lt;1.5,"Poor")</f>
        <v>Good</v>
      </c>
      <c r="F3823" s="27" t="str">
        <f t="shared" si="237"/>
        <v>Developing</v>
      </c>
      <c r="G3823" s="58" t="str">
        <f t="shared" si="238"/>
        <v>30% Bonus</v>
      </c>
      <c r="H3823" s="60" t="str">
        <f t="shared" si="239"/>
        <v>Valid</v>
      </c>
    </row>
    <row r="3824" spans="1:8" x14ac:dyDescent="0.2">
      <c r="A3824" s="26" t="s">
        <v>11238</v>
      </c>
      <c r="B3824" s="26" t="s">
        <v>7683</v>
      </c>
      <c r="C3824" s="26">
        <v>3.59</v>
      </c>
      <c r="D3824" s="27" t="str">
        <f t="shared" si="236"/>
        <v>✅High Performer</v>
      </c>
      <c r="E3824" s="27" t="str" cm="1">
        <f t="array" ref="E3824">_xlfn.IFS(C3824&gt;= 4.5,"Excellent",C3824 &gt;=3.5,"Good",C3824&gt;=2.5,"Average",C3824&gt;= 1.5,"Below Avg",C3824&lt;1.5,"Poor")</f>
        <v>Good</v>
      </c>
      <c r="F3824" s="27" t="str">
        <f t="shared" si="237"/>
        <v>Developing</v>
      </c>
      <c r="G3824" s="58" t="str">
        <f t="shared" si="238"/>
        <v>30% Bonus</v>
      </c>
      <c r="H3824" s="60" t="str">
        <f t="shared" si="239"/>
        <v>Valid</v>
      </c>
    </row>
    <row r="3825" spans="1:8" x14ac:dyDescent="0.2">
      <c r="A3825" s="26" t="s">
        <v>11240</v>
      </c>
      <c r="B3825" s="26" t="s">
        <v>9248</v>
      </c>
      <c r="C3825" s="26">
        <v>2.2400000000000002</v>
      </c>
      <c r="D3825" s="27" t="str">
        <f t="shared" si="236"/>
        <v>📈Low Performer</v>
      </c>
      <c r="E3825" s="27" t="str" cm="1">
        <f t="array" ref="E3825">_xlfn.IFS(C3825&gt;= 4.5,"Excellent",C3825 &gt;=3.5,"Good",C3825&gt;=2.5,"Average",C3825&gt;= 1.5,"Below Avg",C3825&lt;1.5,"Poor")</f>
        <v>Below Avg</v>
      </c>
      <c r="F3825" s="27" t="str">
        <f t="shared" si="237"/>
        <v>At Risk</v>
      </c>
      <c r="G3825" s="58" t="str">
        <f t="shared" si="238"/>
        <v>No Bonus</v>
      </c>
      <c r="H3825" s="60" t="str">
        <f t="shared" si="239"/>
        <v>Valid</v>
      </c>
    </row>
    <row r="3826" spans="1:8" x14ac:dyDescent="0.2">
      <c r="A3826" s="26" t="s">
        <v>11242</v>
      </c>
      <c r="B3826" s="26" t="s">
        <v>2184</v>
      </c>
      <c r="C3826" s="26">
        <v>4.1900000000000004</v>
      </c>
      <c r="D3826" s="27" t="str">
        <f t="shared" si="236"/>
        <v>✅High Performer</v>
      </c>
      <c r="E3826" s="27" t="str" cm="1">
        <f t="array" ref="E3826">_xlfn.IFS(C3826&gt;= 4.5,"Excellent",C3826 &gt;=3.5,"Good",C3826&gt;=2.5,"Average",C3826&gt;= 1.5,"Below Avg",C3826&lt;1.5,"Poor")</f>
        <v>Good</v>
      </c>
      <c r="F3826" s="27" t="str">
        <f t="shared" si="237"/>
        <v>Developing</v>
      </c>
      <c r="G3826" s="58" t="str">
        <f t="shared" si="238"/>
        <v>30% Bonus</v>
      </c>
      <c r="H3826" s="60" t="str">
        <f t="shared" si="239"/>
        <v>Valid</v>
      </c>
    </row>
    <row r="3827" spans="1:8" x14ac:dyDescent="0.2">
      <c r="A3827" s="26" t="s">
        <v>11245</v>
      </c>
      <c r="B3827" s="26" t="s">
        <v>6394</v>
      </c>
      <c r="C3827" s="26">
        <v>2.11</v>
      </c>
      <c r="D3827" s="27" t="str">
        <f t="shared" si="236"/>
        <v>📈Low Performer</v>
      </c>
      <c r="E3827" s="27" t="str" cm="1">
        <f t="array" ref="E3827">_xlfn.IFS(C3827&gt;= 4.5,"Excellent",C3827 &gt;=3.5,"Good",C3827&gt;=2.5,"Average",C3827&gt;= 1.5,"Below Avg",C3827&lt;1.5,"Poor")</f>
        <v>Below Avg</v>
      </c>
      <c r="F3827" s="27" t="str">
        <f t="shared" si="237"/>
        <v>At Risk</v>
      </c>
      <c r="G3827" s="58" t="str">
        <f t="shared" si="238"/>
        <v>No Bonus</v>
      </c>
      <c r="H3827" s="60" t="str">
        <f t="shared" si="239"/>
        <v>Valid</v>
      </c>
    </row>
    <row r="3828" spans="1:8" x14ac:dyDescent="0.2">
      <c r="A3828" s="26" t="s">
        <v>11247</v>
      </c>
      <c r="B3828" s="26" t="s">
        <v>3885</v>
      </c>
      <c r="C3828" s="26">
        <v>1.28</v>
      </c>
      <c r="D3828" s="27" t="str">
        <f t="shared" si="236"/>
        <v>📈Low Performer</v>
      </c>
      <c r="E3828" s="27" t="str" cm="1">
        <f t="array" ref="E3828">_xlfn.IFS(C3828&gt;= 4.5,"Excellent",C3828 &gt;=3.5,"Good",C3828&gt;=2.5,"Average",C3828&gt;= 1.5,"Below Avg",C3828&lt;1.5,"Poor")</f>
        <v>Poor</v>
      </c>
      <c r="F3828" s="27" t="str">
        <f t="shared" si="237"/>
        <v>At Risk</v>
      </c>
      <c r="G3828" s="58" t="str">
        <f t="shared" si="238"/>
        <v>No Bonus</v>
      </c>
      <c r="H3828" s="60" t="str">
        <f t="shared" si="239"/>
        <v>Invalid</v>
      </c>
    </row>
    <row r="3829" spans="1:8" x14ac:dyDescent="0.2">
      <c r="A3829" s="26" t="s">
        <v>11249</v>
      </c>
      <c r="B3829" s="26" t="s">
        <v>3141</v>
      </c>
      <c r="C3829" s="26">
        <v>4.72</v>
      </c>
      <c r="D3829" s="27" t="str">
        <f t="shared" si="236"/>
        <v>✅High Performer</v>
      </c>
      <c r="E3829" s="27" t="str" cm="1">
        <f t="array" ref="E3829">_xlfn.IFS(C3829&gt;= 4.5,"Excellent",C3829 &gt;=3.5,"Good",C3829&gt;=2.5,"Average",C3829&gt;= 1.5,"Below Avg",C3829&lt;1.5,"Poor")</f>
        <v>Excellent</v>
      </c>
      <c r="F3829" s="27" t="str">
        <f t="shared" si="237"/>
        <v>Top Employee</v>
      </c>
      <c r="G3829" s="58" t="str">
        <f t="shared" si="238"/>
        <v>50% Bonus</v>
      </c>
      <c r="H3829" s="60" t="str">
        <f t="shared" si="239"/>
        <v>Valid</v>
      </c>
    </row>
    <row r="3830" spans="1:8" x14ac:dyDescent="0.2">
      <c r="A3830" s="26" t="s">
        <v>11251</v>
      </c>
      <c r="B3830" s="26" t="s">
        <v>10548</v>
      </c>
      <c r="C3830" s="26">
        <v>2.02</v>
      </c>
      <c r="D3830" s="27" t="str">
        <f t="shared" si="236"/>
        <v>📈Low Performer</v>
      </c>
      <c r="E3830" s="27" t="str" cm="1">
        <f t="array" ref="E3830">_xlfn.IFS(C3830&gt;= 4.5,"Excellent",C3830 &gt;=3.5,"Good",C3830&gt;=2.5,"Average",C3830&gt;= 1.5,"Below Avg",C3830&lt;1.5,"Poor")</f>
        <v>Below Avg</v>
      </c>
      <c r="F3830" s="27" t="str">
        <f t="shared" si="237"/>
        <v>At Risk</v>
      </c>
      <c r="G3830" s="58" t="str">
        <f t="shared" si="238"/>
        <v>No Bonus</v>
      </c>
      <c r="H3830" s="60" t="str">
        <f t="shared" si="239"/>
        <v>Valid</v>
      </c>
    </row>
    <row r="3831" spans="1:8" x14ac:dyDescent="0.2">
      <c r="A3831" s="26" t="s">
        <v>11253</v>
      </c>
      <c r="B3831" s="26" t="s">
        <v>9324</v>
      </c>
      <c r="C3831" s="26">
        <v>4.41</v>
      </c>
      <c r="D3831" s="27" t="str">
        <f t="shared" si="236"/>
        <v>✅High Performer</v>
      </c>
      <c r="E3831" s="27" t="str" cm="1">
        <f t="array" ref="E3831">_xlfn.IFS(C3831&gt;= 4.5,"Excellent",C3831 &gt;=3.5,"Good",C3831&gt;=2.5,"Average",C3831&gt;= 1.5,"Below Avg",C3831&lt;1.5,"Poor")</f>
        <v>Good</v>
      </c>
      <c r="F3831" s="27" t="str">
        <f t="shared" si="237"/>
        <v>Developing</v>
      </c>
      <c r="G3831" s="58" t="str">
        <f t="shared" si="238"/>
        <v>30% Bonus</v>
      </c>
      <c r="H3831" s="60" t="str">
        <f t="shared" si="239"/>
        <v>Valid</v>
      </c>
    </row>
    <row r="3832" spans="1:8" x14ac:dyDescent="0.2">
      <c r="A3832" s="26" t="s">
        <v>11255</v>
      </c>
      <c r="B3832" s="26" t="s">
        <v>9329</v>
      </c>
      <c r="C3832" s="26">
        <v>1.27</v>
      </c>
      <c r="D3832" s="27" t="str">
        <f t="shared" si="236"/>
        <v>📈Low Performer</v>
      </c>
      <c r="E3832" s="27" t="str" cm="1">
        <f t="array" ref="E3832">_xlfn.IFS(C3832&gt;= 4.5,"Excellent",C3832 &gt;=3.5,"Good",C3832&gt;=2.5,"Average",C3832&gt;= 1.5,"Below Avg",C3832&lt;1.5,"Poor")</f>
        <v>Poor</v>
      </c>
      <c r="F3832" s="27" t="str">
        <f t="shared" si="237"/>
        <v>At Risk</v>
      </c>
      <c r="G3832" s="58" t="str">
        <f t="shared" si="238"/>
        <v>No Bonus</v>
      </c>
      <c r="H3832" s="60" t="str">
        <f t="shared" si="239"/>
        <v>Invalid</v>
      </c>
    </row>
    <row r="3833" spans="1:8" x14ac:dyDescent="0.2">
      <c r="A3833" s="26" t="s">
        <v>11257</v>
      </c>
      <c r="B3833" s="26" t="s">
        <v>2949</v>
      </c>
      <c r="C3833" s="26">
        <v>4.1500000000000004</v>
      </c>
      <c r="D3833" s="27" t="str">
        <f t="shared" si="236"/>
        <v>✅High Performer</v>
      </c>
      <c r="E3833" s="27" t="str" cm="1">
        <f t="array" ref="E3833">_xlfn.IFS(C3833&gt;= 4.5,"Excellent",C3833 &gt;=3.5,"Good",C3833&gt;=2.5,"Average",C3833&gt;= 1.5,"Below Avg",C3833&lt;1.5,"Poor")</f>
        <v>Good</v>
      </c>
      <c r="F3833" s="27" t="str">
        <f t="shared" si="237"/>
        <v>Developing</v>
      </c>
      <c r="G3833" s="58" t="str">
        <f t="shared" si="238"/>
        <v>30% Bonus</v>
      </c>
      <c r="H3833" s="60" t="str">
        <f t="shared" si="239"/>
        <v>Valid</v>
      </c>
    </row>
    <row r="3834" spans="1:8" x14ac:dyDescent="0.2">
      <c r="A3834" s="26" t="s">
        <v>11259</v>
      </c>
      <c r="B3834" s="26" t="s">
        <v>8033</v>
      </c>
      <c r="C3834" s="26">
        <v>1.35</v>
      </c>
      <c r="D3834" s="27" t="str">
        <f t="shared" si="236"/>
        <v>📈Low Performer</v>
      </c>
      <c r="E3834" s="27" t="str" cm="1">
        <f t="array" ref="E3834">_xlfn.IFS(C3834&gt;= 4.5,"Excellent",C3834 &gt;=3.5,"Good",C3834&gt;=2.5,"Average",C3834&gt;= 1.5,"Below Avg",C3834&lt;1.5,"Poor")</f>
        <v>Poor</v>
      </c>
      <c r="F3834" s="27" t="str">
        <f t="shared" si="237"/>
        <v>At Risk</v>
      </c>
      <c r="G3834" s="58" t="str">
        <f t="shared" si="238"/>
        <v>No Bonus</v>
      </c>
      <c r="H3834" s="60" t="str">
        <f t="shared" si="239"/>
        <v>Invalid</v>
      </c>
    </row>
    <row r="3835" spans="1:8" x14ac:dyDescent="0.2">
      <c r="A3835" s="26" t="s">
        <v>11261</v>
      </c>
      <c r="B3835" s="26" t="s">
        <v>924</v>
      </c>
      <c r="C3835" s="26">
        <v>2.83</v>
      </c>
      <c r="D3835" s="27" t="str">
        <f t="shared" si="236"/>
        <v>📈Low Performer</v>
      </c>
      <c r="E3835" s="27" t="str" cm="1">
        <f t="array" ref="E3835">_xlfn.IFS(C3835&gt;= 4.5,"Excellent",C3835 &gt;=3.5,"Good",C3835&gt;=2.5,"Average",C3835&gt;= 1.5,"Below Avg",C3835&lt;1.5,"Poor")</f>
        <v>Average</v>
      </c>
      <c r="F3835" s="27" t="str">
        <f t="shared" si="237"/>
        <v>Developing</v>
      </c>
      <c r="G3835" s="58" t="str">
        <f t="shared" si="238"/>
        <v>30% Bonus</v>
      </c>
      <c r="H3835" s="60" t="str">
        <f t="shared" si="239"/>
        <v>Valid</v>
      </c>
    </row>
    <row r="3836" spans="1:8" x14ac:dyDescent="0.2">
      <c r="A3836" s="26" t="s">
        <v>11263</v>
      </c>
      <c r="B3836" s="26" t="s">
        <v>11264</v>
      </c>
      <c r="C3836" s="26">
        <v>2.96</v>
      </c>
      <c r="D3836" s="27" t="str">
        <f t="shared" si="236"/>
        <v>📈Low Performer</v>
      </c>
      <c r="E3836" s="27" t="str" cm="1">
        <f t="array" ref="E3836">_xlfn.IFS(C3836&gt;= 4.5,"Excellent",C3836 &gt;=3.5,"Good",C3836&gt;=2.5,"Average",C3836&gt;= 1.5,"Below Avg",C3836&lt;1.5,"Poor")</f>
        <v>Average</v>
      </c>
      <c r="F3836" s="27" t="str">
        <f t="shared" si="237"/>
        <v>Developing</v>
      </c>
      <c r="G3836" s="58" t="str">
        <f t="shared" si="238"/>
        <v>30% Bonus</v>
      </c>
      <c r="H3836" s="60" t="str">
        <f t="shared" si="239"/>
        <v>Valid</v>
      </c>
    </row>
    <row r="3837" spans="1:8" x14ac:dyDescent="0.2">
      <c r="A3837" s="26" t="s">
        <v>11266</v>
      </c>
      <c r="B3837" s="26" t="s">
        <v>9628</v>
      </c>
      <c r="C3837" s="26">
        <v>2.39</v>
      </c>
      <c r="D3837" s="27" t="str">
        <f t="shared" si="236"/>
        <v>📈Low Performer</v>
      </c>
      <c r="E3837" s="27" t="str" cm="1">
        <f t="array" ref="E3837">_xlfn.IFS(C3837&gt;= 4.5,"Excellent",C3837 &gt;=3.5,"Good",C3837&gt;=2.5,"Average",C3837&gt;= 1.5,"Below Avg",C3837&lt;1.5,"Poor")</f>
        <v>Below Avg</v>
      </c>
      <c r="F3837" s="27" t="str">
        <f t="shared" si="237"/>
        <v>At Risk</v>
      </c>
      <c r="G3837" s="58" t="str">
        <f t="shared" si="238"/>
        <v>No Bonus</v>
      </c>
      <c r="H3837" s="60" t="str">
        <f t="shared" si="239"/>
        <v>Valid</v>
      </c>
    </row>
    <row r="3838" spans="1:8" x14ac:dyDescent="0.2">
      <c r="A3838" s="26" t="s">
        <v>11268</v>
      </c>
      <c r="B3838" s="26" t="s">
        <v>1229</v>
      </c>
      <c r="C3838" s="26">
        <v>4.01</v>
      </c>
      <c r="D3838" s="27" t="str">
        <f t="shared" si="236"/>
        <v>✅High Performer</v>
      </c>
      <c r="E3838" s="27" t="str" cm="1">
        <f t="array" ref="E3838">_xlfn.IFS(C3838&gt;= 4.5,"Excellent",C3838 &gt;=3.5,"Good",C3838&gt;=2.5,"Average",C3838&gt;= 1.5,"Below Avg",C3838&lt;1.5,"Poor")</f>
        <v>Good</v>
      </c>
      <c r="F3838" s="27" t="str">
        <f t="shared" si="237"/>
        <v>Developing</v>
      </c>
      <c r="G3838" s="58" t="str">
        <f t="shared" si="238"/>
        <v>30% Bonus</v>
      </c>
      <c r="H3838" s="60" t="str">
        <f t="shared" si="239"/>
        <v>Valid</v>
      </c>
    </row>
    <row r="3839" spans="1:8" x14ac:dyDescent="0.2">
      <c r="A3839" s="26" t="s">
        <v>11270</v>
      </c>
      <c r="B3839" s="26" t="s">
        <v>365</v>
      </c>
      <c r="C3839" s="26">
        <v>1.26</v>
      </c>
      <c r="D3839" s="27" t="str">
        <f t="shared" si="236"/>
        <v>📈Low Performer</v>
      </c>
      <c r="E3839" s="27" t="str" cm="1">
        <f t="array" ref="E3839">_xlfn.IFS(C3839&gt;= 4.5,"Excellent",C3839 &gt;=3.5,"Good",C3839&gt;=2.5,"Average",C3839&gt;= 1.5,"Below Avg",C3839&lt;1.5,"Poor")</f>
        <v>Poor</v>
      </c>
      <c r="F3839" s="27" t="str">
        <f t="shared" si="237"/>
        <v>At Risk</v>
      </c>
      <c r="G3839" s="58" t="str">
        <f t="shared" si="238"/>
        <v>No Bonus</v>
      </c>
      <c r="H3839" s="60" t="str">
        <f t="shared" si="239"/>
        <v>Invalid</v>
      </c>
    </row>
    <row r="3840" spans="1:8" x14ac:dyDescent="0.2">
      <c r="A3840" s="26" t="s">
        <v>11273</v>
      </c>
      <c r="B3840" s="26" t="s">
        <v>11274</v>
      </c>
      <c r="C3840" s="26">
        <v>3.22</v>
      </c>
      <c r="D3840" s="27" t="str">
        <f t="shared" si="236"/>
        <v>✅High Performer</v>
      </c>
      <c r="E3840" s="27" t="str" cm="1">
        <f t="array" ref="E3840">_xlfn.IFS(C3840&gt;= 4.5,"Excellent",C3840 &gt;=3.5,"Good",C3840&gt;=2.5,"Average",C3840&gt;= 1.5,"Below Avg",C3840&lt;1.5,"Poor")</f>
        <v>Average</v>
      </c>
      <c r="F3840" s="27" t="str">
        <f t="shared" si="237"/>
        <v>Developing</v>
      </c>
      <c r="G3840" s="58" t="str">
        <f t="shared" si="238"/>
        <v>30% Bonus</v>
      </c>
      <c r="H3840" s="60" t="str">
        <f t="shared" si="239"/>
        <v>Valid</v>
      </c>
    </row>
    <row r="3841" spans="1:8" x14ac:dyDescent="0.2">
      <c r="A3841" s="26" t="s">
        <v>11276</v>
      </c>
      <c r="B3841" s="26" t="s">
        <v>6592</v>
      </c>
      <c r="C3841" s="26">
        <v>3.44</v>
      </c>
      <c r="D3841" s="27" t="str">
        <f t="shared" si="236"/>
        <v>✅High Performer</v>
      </c>
      <c r="E3841" s="27" t="str" cm="1">
        <f t="array" ref="E3841">_xlfn.IFS(C3841&gt;= 4.5,"Excellent",C3841 &gt;=3.5,"Good",C3841&gt;=2.5,"Average",C3841&gt;= 1.5,"Below Avg",C3841&lt;1.5,"Poor")</f>
        <v>Average</v>
      </c>
      <c r="F3841" s="27" t="str">
        <f t="shared" si="237"/>
        <v>Developing</v>
      </c>
      <c r="G3841" s="58" t="str">
        <f t="shared" si="238"/>
        <v>30% Bonus</v>
      </c>
      <c r="H3841" s="60" t="str">
        <f t="shared" si="239"/>
        <v>Valid</v>
      </c>
    </row>
    <row r="3842" spans="1:8" x14ac:dyDescent="0.2">
      <c r="A3842" s="26" t="s">
        <v>11278</v>
      </c>
      <c r="B3842" s="26" t="s">
        <v>11279</v>
      </c>
      <c r="C3842" s="26">
        <v>3.07</v>
      </c>
      <c r="D3842" s="27" t="str">
        <f t="shared" si="236"/>
        <v>✅High Performer</v>
      </c>
      <c r="E3842" s="27" t="str" cm="1">
        <f t="array" ref="E3842">_xlfn.IFS(C3842&gt;= 4.5,"Excellent",C3842 &gt;=3.5,"Good",C3842&gt;=2.5,"Average",C3842&gt;= 1.5,"Below Avg",C3842&lt;1.5,"Poor")</f>
        <v>Average</v>
      </c>
      <c r="F3842" s="27" t="str">
        <f t="shared" si="237"/>
        <v>Developing</v>
      </c>
      <c r="G3842" s="58" t="str">
        <f t="shared" si="238"/>
        <v>30% Bonus</v>
      </c>
      <c r="H3842" s="60" t="str">
        <f t="shared" si="239"/>
        <v>Valid</v>
      </c>
    </row>
    <row r="3843" spans="1:8" x14ac:dyDescent="0.2">
      <c r="A3843" s="26" t="s">
        <v>11282</v>
      </c>
      <c r="B3843" s="26" t="s">
        <v>11283</v>
      </c>
      <c r="C3843" s="26">
        <v>4.8099999999999996</v>
      </c>
      <c r="D3843" s="27" t="str">
        <f t="shared" si="236"/>
        <v>✅High Performer</v>
      </c>
      <c r="E3843" s="27" t="str" cm="1">
        <f t="array" ref="E3843">_xlfn.IFS(C3843&gt;= 4.5,"Excellent",C3843 &gt;=3.5,"Good",C3843&gt;=2.5,"Average",C3843&gt;= 1.5,"Below Avg",C3843&lt;1.5,"Poor")</f>
        <v>Excellent</v>
      </c>
      <c r="F3843" s="27" t="str">
        <f t="shared" si="237"/>
        <v>Top Employee</v>
      </c>
      <c r="G3843" s="58" t="str">
        <f t="shared" si="238"/>
        <v>50% Bonus</v>
      </c>
      <c r="H3843" s="60" t="str">
        <f t="shared" si="239"/>
        <v>Valid</v>
      </c>
    </row>
    <row r="3844" spans="1:8" x14ac:dyDescent="0.2">
      <c r="A3844" s="26" t="s">
        <v>11285</v>
      </c>
      <c r="B3844" s="26" t="s">
        <v>229</v>
      </c>
      <c r="C3844" s="26">
        <v>4.7</v>
      </c>
      <c r="D3844" s="27" t="str">
        <f t="shared" ref="D3844:D3907" si="240">IF($C3844&gt;=3,"✅High Performer","📈Low Performer")</f>
        <v>✅High Performer</v>
      </c>
      <c r="E3844" s="27" t="str" cm="1">
        <f t="array" ref="E3844">_xlfn.IFS(C3844&gt;= 4.5,"Excellent",C3844 &gt;=3.5,"Good",C3844&gt;=2.5,"Average",C3844&gt;= 1.5,"Below Avg",C3844&lt;1.5,"Poor")</f>
        <v>Excellent</v>
      </c>
      <c r="F3844" s="27" t="str">
        <f t="shared" ref="F3844:F3907" si="241">IF(C3844&gt;=4.5,"Top Employee",IF(C3844&gt;=2.5,"Developing","At Risk"))</f>
        <v>Top Employee</v>
      </c>
      <c r="G3844" s="58" t="str">
        <f t="shared" ref="G3844:G3907" si="242">IF(AND(C3844&gt;=4.5,C3844&lt;=5),"50% Bonus",IF(AND(C3844&gt;=2.5,C3844&lt;4.5),"30% Bonus","No Bonus"))</f>
        <v>50% Bonus</v>
      </c>
      <c r="H3844" s="60" t="str">
        <f t="shared" ref="H3844:H3907" si="243">IF(OR(C3844&lt;=2,C3844&gt;=5),"Invalid","Valid")</f>
        <v>Valid</v>
      </c>
    </row>
    <row r="3845" spans="1:8" x14ac:dyDescent="0.2">
      <c r="A3845" s="26" t="s">
        <v>11288</v>
      </c>
      <c r="B3845" s="26" t="s">
        <v>510</v>
      </c>
      <c r="C3845" s="26">
        <v>1.1499999999999999</v>
      </c>
      <c r="D3845" s="27" t="str">
        <f t="shared" si="240"/>
        <v>📈Low Performer</v>
      </c>
      <c r="E3845" s="27" t="str" cm="1">
        <f t="array" ref="E3845">_xlfn.IFS(C3845&gt;= 4.5,"Excellent",C3845 &gt;=3.5,"Good",C3845&gt;=2.5,"Average",C3845&gt;= 1.5,"Below Avg",C3845&lt;1.5,"Poor")</f>
        <v>Poor</v>
      </c>
      <c r="F3845" s="27" t="str">
        <f t="shared" si="241"/>
        <v>At Risk</v>
      </c>
      <c r="G3845" s="58" t="str">
        <f t="shared" si="242"/>
        <v>No Bonus</v>
      </c>
      <c r="H3845" s="60" t="str">
        <f t="shared" si="243"/>
        <v>Invalid</v>
      </c>
    </row>
    <row r="3846" spans="1:8" x14ac:dyDescent="0.2">
      <c r="A3846" s="26" t="s">
        <v>11290</v>
      </c>
      <c r="B3846" s="26" t="s">
        <v>3209</v>
      </c>
      <c r="C3846" s="26">
        <v>2.77</v>
      </c>
      <c r="D3846" s="27" t="str">
        <f t="shared" si="240"/>
        <v>📈Low Performer</v>
      </c>
      <c r="E3846" s="27" t="str" cm="1">
        <f t="array" ref="E3846">_xlfn.IFS(C3846&gt;= 4.5,"Excellent",C3846 &gt;=3.5,"Good",C3846&gt;=2.5,"Average",C3846&gt;= 1.5,"Below Avg",C3846&lt;1.5,"Poor")</f>
        <v>Average</v>
      </c>
      <c r="F3846" s="27" t="str">
        <f t="shared" si="241"/>
        <v>Developing</v>
      </c>
      <c r="G3846" s="58" t="str">
        <f t="shared" si="242"/>
        <v>30% Bonus</v>
      </c>
      <c r="H3846" s="60" t="str">
        <f t="shared" si="243"/>
        <v>Valid</v>
      </c>
    </row>
    <row r="3847" spans="1:8" x14ac:dyDescent="0.2">
      <c r="A3847" s="26" t="s">
        <v>11292</v>
      </c>
      <c r="B3847" s="26" t="s">
        <v>2960</v>
      </c>
      <c r="C3847" s="26">
        <v>4.5</v>
      </c>
      <c r="D3847" s="27" t="str">
        <f t="shared" si="240"/>
        <v>✅High Performer</v>
      </c>
      <c r="E3847" s="27" t="str" cm="1">
        <f t="array" ref="E3847">_xlfn.IFS(C3847&gt;= 4.5,"Excellent",C3847 &gt;=3.5,"Good",C3847&gt;=2.5,"Average",C3847&gt;= 1.5,"Below Avg",C3847&lt;1.5,"Poor")</f>
        <v>Excellent</v>
      </c>
      <c r="F3847" s="27" t="str">
        <f t="shared" si="241"/>
        <v>Top Employee</v>
      </c>
      <c r="G3847" s="58" t="str">
        <f t="shared" si="242"/>
        <v>50% Bonus</v>
      </c>
      <c r="H3847" s="60" t="str">
        <f t="shared" si="243"/>
        <v>Valid</v>
      </c>
    </row>
    <row r="3848" spans="1:8" x14ac:dyDescent="0.2">
      <c r="A3848" s="26" t="s">
        <v>11294</v>
      </c>
      <c r="B3848" s="26" t="s">
        <v>11295</v>
      </c>
      <c r="C3848" s="26">
        <v>2.56</v>
      </c>
      <c r="D3848" s="27" t="str">
        <f t="shared" si="240"/>
        <v>📈Low Performer</v>
      </c>
      <c r="E3848" s="27" t="str" cm="1">
        <f t="array" ref="E3848">_xlfn.IFS(C3848&gt;= 4.5,"Excellent",C3848 &gt;=3.5,"Good",C3848&gt;=2.5,"Average",C3848&gt;= 1.5,"Below Avg",C3848&lt;1.5,"Poor")</f>
        <v>Average</v>
      </c>
      <c r="F3848" s="27" t="str">
        <f t="shared" si="241"/>
        <v>Developing</v>
      </c>
      <c r="G3848" s="58" t="str">
        <f t="shared" si="242"/>
        <v>30% Bonus</v>
      </c>
      <c r="H3848" s="60" t="str">
        <f t="shared" si="243"/>
        <v>Valid</v>
      </c>
    </row>
    <row r="3849" spans="1:8" x14ac:dyDescent="0.2">
      <c r="A3849" s="26" t="s">
        <v>11297</v>
      </c>
      <c r="B3849" s="26" t="s">
        <v>5998</v>
      </c>
      <c r="C3849" s="26">
        <v>1.93</v>
      </c>
      <c r="D3849" s="27" t="str">
        <f t="shared" si="240"/>
        <v>📈Low Performer</v>
      </c>
      <c r="E3849" s="27" t="str" cm="1">
        <f t="array" ref="E3849">_xlfn.IFS(C3849&gt;= 4.5,"Excellent",C3849 &gt;=3.5,"Good",C3849&gt;=2.5,"Average",C3849&gt;= 1.5,"Below Avg",C3849&lt;1.5,"Poor")</f>
        <v>Below Avg</v>
      </c>
      <c r="F3849" s="27" t="str">
        <f t="shared" si="241"/>
        <v>At Risk</v>
      </c>
      <c r="G3849" s="58" t="str">
        <f t="shared" si="242"/>
        <v>No Bonus</v>
      </c>
      <c r="H3849" s="60" t="str">
        <f t="shared" si="243"/>
        <v>Invalid</v>
      </c>
    </row>
    <row r="3850" spans="1:8" x14ac:dyDescent="0.2">
      <c r="A3850" s="26" t="s">
        <v>11300</v>
      </c>
      <c r="B3850" s="26" t="s">
        <v>5654</v>
      </c>
      <c r="C3850" s="26">
        <v>4.46</v>
      </c>
      <c r="D3850" s="27" t="str">
        <f t="shared" si="240"/>
        <v>✅High Performer</v>
      </c>
      <c r="E3850" s="27" t="str" cm="1">
        <f t="array" ref="E3850">_xlfn.IFS(C3850&gt;= 4.5,"Excellent",C3850 &gt;=3.5,"Good",C3850&gt;=2.5,"Average",C3850&gt;= 1.5,"Below Avg",C3850&lt;1.5,"Poor")</f>
        <v>Good</v>
      </c>
      <c r="F3850" s="27" t="str">
        <f t="shared" si="241"/>
        <v>Developing</v>
      </c>
      <c r="G3850" s="58" t="str">
        <f t="shared" si="242"/>
        <v>30% Bonus</v>
      </c>
      <c r="H3850" s="60" t="str">
        <f t="shared" si="243"/>
        <v>Valid</v>
      </c>
    </row>
    <row r="3851" spans="1:8" x14ac:dyDescent="0.2">
      <c r="A3851" s="26" t="s">
        <v>11302</v>
      </c>
      <c r="B3851" s="26" t="s">
        <v>3783</v>
      </c>
      <c r="C3851" s="26">
        <v>3.29</v>
      </c>
      <c r="D3851" s="27" t="str">
        <f t="shared" si="240"/>
        <v>✅High Performer</v>
      </c>
      <c r="E3851" s="27" t="str" cm="1">
        <f t="array" ref="E3851">_xlfn.IFS(C3851&gt;= 4.5,"Excellent",C3851 &gt;=3.5,"Good",C3851&gt;=2.5,"Average",C3851&gt;= 1.5,"Below Avg",C3851&lt;1.5,"Poor")</f>
        <v>Average</v>
      </c>
      <c r="F3851" s="27" t="str">
        <f t="shared" si="241"/>
        <v>Developing</v>
      </c>
      <c r="G3851" s="58" t="str">
        <f t="shared" si="242"/>
        <v>30% Bonus</v>
      </c>
      <c r="H3851" s="60" t="str">
        <f t="shared" si="243"/>
        <v>Valid</v>
      </c>
    </row>
    <row r="3852" spans="1:8" x14ac:dyDescent="0.2">
      <c r="A3852" s="26" t="s">
        <v>11304</v>
      </c>
      <c r="B3852" s="26" t="s">
        <v>836</v>
      </c>
      <c r="C3852" s="26">
        <v>1.47</v>
      </c>
      <c r="D3852" s="27" t="str">
        <f t="shared" si="240"/>
        <v>📈Low Performer</v>
      </c>
      <c r="E3852" s="27" t="str" cm="1">
        <f t="array" ref="E3852">_xlfn.IFS(C3852&gt;= 4.5,"Excellent",C3852 &gt;=3.5,"Good",C3852&gt;=2.5,"Average",C3852&gt;= 1.5,"Below Avg",C3852&lt;1.5,"Poor")</f>
        <v>Poor</v>
      </c>
      <c r="F3852" s="27" t="str">
        <f t="shared" si="241"/>
        <v>At Risk</v>
      </c>
      <c r="G3852" s="58" t="str">
        <f t="shared" si="242"/>
        <v>No Bonus</v>
      </c>
      <c r="H3852" s="60" t="str">
        <f t="shared" si="243"/>
        <v>Invalid</v>
      </c>
    </row>
    <row r="3853" spans="1:8" x14ac:dyDescent="0.2">
      <c r="A3853" s="26" t="s">
        <v>11306</v>
      </c>
      <c r="B3853" s="26" t="s">
        <v>1607</v>
      </c>
      <c r="C3853" s="26">
        <v>1.57</v>
      </c>
      <c r="D3853" s="27" t="str">
        <f t="shared" si="240"/>
        <v>📈Low Performer</v>
      </c>
      <c r="E3853" s="27" t="str" cm="1">
        <f t="array" ref="E3853">_xlfn.IFS(C3853&gt;= 4.5,"Excellent",C3853 &gt;=3.5,"Good",C3853&gt;=2.5,"Average",C3853&gt;= 1.5,"Below Avg",C3853&lt;1.5,"Poor")</f>
        <v>Below Avg</v>
      </c>
      <c r="F3853" s="27" t="str">
        <f t="shared" si="241"/>
        <v>At Risk</v>
      </c>
      <c r="G3853" s="58" t="str">
        <f t="shared" si="242"/>
        <v>No Bonus</v>
      </c>
      <c r="H3853" s="60" t="str">
        <f t="shared" si="243"/>
        <v>Invalid</v>
      </c>
    </row>
    <row r="3854" spans="1:8" x14ac:dyDescent="0.2">
      <c r="A3854" s="26" t="s">
        <v>11308</v>
      </c>
      <c r="B3854" s="26" t="s">
        <v>11309</v>
      </c>
      <c r="C3854" s="26">
        <v>4.41</v>
      </c>
      <c r="D3854" s="27" t="str">
        <f t="shared" si="240"/>
        <v>✅High Performer</v>
      </c>
      <c r="E3854" s="27" t="str" cm="1">
        <f t="array" ref="E3854">_xlfn.IFS(C3854&gt;= 4.5,"Excellent",C3854 &gt;=3.5,"Good",C3854&gt;=2.5,"Average",C3854&gt;= 1.5,"Below Avg",C3854&lt;1.5,"Poor")</f>
        <v>Good</v>
      </c>
      <c r="F3854" s="27" t="str">
        <f t="shared" si="241"/>
        <v>Developing</v>
      </c>
      <c r="G3854" s="58" t="str">
        <f t="shared" si="242"/>
        <v>30% Bonus</v>
      </c>
      <c r="H3854" s="60" t="str">
        <f t="shared" si="243"/>
        <v>Valid</v>
      </c>
    </row>
    <row r="3855" spans="1:8" x14ac:dyDescent="0.2">
      <c r="A3855" s="26" t="s">
        <v>11311</v>
      </c>
      <c r="B3855" s="26" t="s">
        <v>754</v>
      </c>
      <c r="C3855" s="26">
        <v>4.29</v>
      </c>
      <c r="D3855" s="27" t="str">
        <f t="shared" si="240"/>
        <v>✅High Performer</v>
      </c>
      <c r="E3855" s="27" t="str" cm="1">
        <f t="array" ref="E3855">_xlfn.IFS(C3855&gt;= 4.5,"Excellent",C3855 &gt;=3.5,"Good",C3855&gt;=2.5,"Average",C3855&gt;= 1.5,"Below Avg",C3855&lt;1.5,"Poor")</f>
        <v>Good</v>
      </c>
      <c r="F3855" s="27" t="str">
        <f t="shared" si="241"/>
        <v>Developing</v>
      </c>
      <c r="G3855" s="58" t="str">
        <f t="shared" si="242"/>
        <v>30% Bonus</v>
      </c>
      <c r="H3855" s="60" t="str">
        <f t="shared" si="243"/>
        <v>Valid</v>
      </c>
    </row>
    <row r="3856" spans="1:8" x14ac:dyDescent="0.2">
      <c r="A3856" s="26" t="s">
        <v>11314</v>
      </c>
      <c r="B3856" s="26" t="s">
        <v>584</v>
      </c>
      <c r="C3856" s="26">
        <v>1.74</v>
      </c>
      <c r="D3856" s="27" t="str">
        <f t="shared" si="240"/>
        <v>📈Low Performer</v>
      </c>
      <c r="E3856" s="27" t="str" cm="1">
        <f t="array" ref="E3856">_xlfn.IFS(C3856&gt;= 4.5,"Excellent",C3856 &gt;=3.5,"Good",C3856&gt;=2.5,"Average",C3856&gt;= 1.5,"Below Avg",C3856&lt;1.5,"Poor")</f>
        <v>Below Avg</v>
      </c>
      <c r="F3856" s="27" t="str">
        <f t="shared" si="241"/>
        <v>At Risk</v>
      </c>
      <c r="G3856" s="58" t="str">
        <f t="shared" si="242"/>
        <v>No Bonus</v>
      </c>
      <c r="H3856" s="60" t="str">
        <f t="shared" si="243"/>
        <v>Invalid</v>
      </c>
    </row>
    <row r="3857" spans="1:8" x14ac:dyDescent="0.2">
      <c r="A3857" s="26" t="s">
        <v>11316</v>
      </c>
      <c r="B3857" s="26" t="s">
        <v>11317</v>
      </c>
      <c r="C3857" s="26">
        <v>3.45</v>
      </c>
      <c r="D3857" s="27" t="str">
        <f t="shared" si="240"/>
        <v>✅High Performer</v>
      </c>
      <c r="E3857" s="27" t="str" cm="1">
        <f t="array" ref="E3857">_xlfn.IFS(C3857&gt;= 4.5,"Excellent",C3857 &gt;=3.5,"Good",C3857&gt;=2.5,"Average",C3857&gt;= 1.5,"Below Avg",C3857&lt;1.5,"Poor")</f>
        <v>Average</v>
      </c>
      <c r="F3857" s="27" t="str">
        <f t="shared" si="241"/>
        <v>Developing</v>
      </c>
      <c r="G3857" s="58" t="str">
        <f t="shared" si="242"/>
        <v>30% Bonus</v>
      </c>
      <c r="H3857" s="60" t="str">
        <f t="shared" si="243"/>
        <v>Valid</v>
      </c>
    </row>
    <row r="3858" spans="1:8" x14ac:dyDescent="0.2">
      <c r="A3858" s="26" t="s">
        <v>11320</v>
      </c>
      <c r="B3858" s="26" t="s">
        <v>7161</v>
      </c>
      <c r="C3858" s="26">
        <v>4.55</v>
      </c>
      <c r="D3858" s="27" t="str">
        <f t="shared" si="240"/>
        <v>✅High Performer</v>
      </c>
      <c r="E3858" s="27" t="str" cm="1">
        <f t="array" ref="E3858">_xlfn.IFS(C3858&gt;= 4.5,"Excellent",C3858 &gt;=3.5,"Good",C3858&gt;=2.5,"Average",C3858&gt;= 1.5,"Below Avg",C3858&lt;1.5,"Poor")</f>
        <v>Excellent</v>
      </c>
      <c r="F3858" s="27" t="str">
        <f t="shared" si="241"/>
        <v>Top Employee</v>
      </c>
      <c r="G3858" s="58" t="str">
        <f t="shared" si="242"/>
        <v>50% Bonus</v>
      </c>
      <c r="H3858" s="60" t="str">
        <f t="shared" si="243"/>
        <v>Valid</v>
      </c>
    </row>
    <row r="3859" spans="1:8" x14ac:dyDescent="0.2">
      <c r="A3859" s="26" t="s">
        <v>11322</v>
      </c>
      <c r="B3859" s="26" t="s">
        <v>9370</v>
      </c>
      <c r="C3859" s="26">
        <v>4.0999999999999996</v>
      </c>
      <c r="D3859" s="27" t="str">
        <f t="shared" si="240"/>
        <v>✅High Performer</v>
      </c>
      <c r="E3859" s="27" t="str" cm="1">
        <f t="array" ref="E3859">_xlfn.IFS(C3859&gt;= 4.5,"Excellent",C3859 &gt;=3.5,"Good",C3859&gt;=2.5,"Average",C3859&gt;= 1.5,"Below Avg",C3859&lt;1.5,"Poor")</f>
        <v>Good</v>
      </c>
      <c r="F3859" s="27" t="str">
        <f t="shared" si="241"/>
        <v>Developing</v>
      </c>
      <c r="G3859" s="58" t="str">
        <f t="shared" si="242"/>
        <v>30% Bonus</v>
      </c>
      <c r="H3859" s="60" t="str">
        <f t="shared" si="243"/>
        <v>Valid</v>
      </c>
    </row>
    <row r="3860" spans="1:8" x14ac:dyDescent="0.2">
      <c r="A3860" s="26" t="s">
        <v>11324</v>
      </c>
      <c r="B3860" s="26" t="s">
        <v>11325</v>
      </c>
      <c r="C3860" s="26">
        <v>2.38</v>
      </c>
      <c r="D3860" s="27" t="str">
        <f t="shared" si="240"/>
        <v>📈Low Performer</v>
      </c>
      <c r="E3860" s="27" t="str" cm="1">
        <f t="array" ref="E3860">_xlfn.IFS(C3860&gt;= 4.5,"Excellent",C3860 &gt;=3.5,"Good",C3860&gt;=2.5,"Average",C3860&gt;= 1.5,"Below Avg",C3860&lt;1.5,"Poor")</f>
        <v>Below Avg</v>
      </c>
      <c r="F3860" s="27" t="str">
        <f t="shared" si="241"/>
        <v>At Risk</v>
      </c>
      <c r="G3860" s="58" t="str">
        <f t="shared" si="242"/>
        <v>No Bonus</v>
      </c>
      <c r="H3860" s="60" t="str">
        <f t="shared" si="243"/>
        <v>Valid</v>
      </c>
    </row>
    <row r="3861" spans="1:8" x14ac:dyDescent="0.2">
      <c r="A3861" s="26" t="s">
        <v>11327</v>
      </c>
      <c r="B3861" s="26" t="s">
        <v>7426</v>
      </c>
      <c r="C3861" s="26">
        <v>2.14</v>
      </c>
      <c r="D3861" s="27" t="str">
        <f t="shared" si="240"/>
        <v>📈Low Performer</v>
      </c>
      <c r="E3861" s="27" t="str" cm="1">
        <f t="array" ref="E3861">_xlfn.IFS(C3861&gt;= 4.5,"Excellent",C3861 &gt;=3.5,"Good",C3861&gt;=2.5,"Average",C3861&gt;= 1.5,"Below Avg",C3861&lt;1.5,"Poor")</f>
        <v>Below Avg</v>
      </c>
      <c r="F3861" s="27" t="str">
        <f t="shared" si="241"/>
        <v>At Risk</v>
      </c>
      <c r="G3861" s="58" t="str">
        <f t="shared" si="242"/>
        <v>No Bonus</v>
      </c>
      <c r="H3861" s="60" t="str">
        <f t="shared" si="243"/>
        <v>Valid</v>
      </c>
    </row>
    <row r="3862" spans="1:8" x14ac:dyDescent="0.2">
      <c r="A3862" s="26" t="s">
        <v>11329</v>
      </c>
      <c r="B3862" s="26" t="s">
        <v>10387</v>
      </c>
      <c r="C3862" s="26">
        <v>2.99</v>
      </c>
      <c r="D3862" s="27" t="str">
        <f t="shared" si="240"/>
        <v>📈Low Performer</v>
      </c>
      <c r="E3862" s="27" t="str" cm="1">
        <f t="array" ref="E3862">_xlfn.IFS(C3862&gt;= 4.5,"Excellent",C3862 &gt;=3.5,"Good",C3862&gt;=2.5,"Average",C3862&gt;= 1.5,"Below Avg",C3862&lt;1.5,"Poor")</f>
        <v>Average</v>
      </c>
      <c r="F3862" s="27" t="str">
        <f t="shared" si="241"/>
        <v>Developing</v>
      </c>
      <c r="G3862" s="58" t="str">
        <f t="shared" si="242"/>
        <v>30% Bonus</v>
      </c>
      <c r="H3862" s="60" t="str">
        <f t="shared" si="243"/>
        <v>Valid</v>
      </c>
    </row>
    <row r="3863" spans="1:8" x14ac:dyDescent="0.2">
      <c r="A3863" s="26" t="s">
        <v>11331</v>
      </c>
      <c r="B3863" s="26" t="s">
        <v>3299</v>
      </c>
      <c r="C3863" s="26">
        <v>3.74</v>
      </c>
      <c r="D3863" s="27" t="str">
        <f t="shared" si="240"/>
        <v>✅High Performer</v>
      </c>
      <c r="E3863" s="27" t="str" cm="1">
        <f t="array" ref="E3863">_xlfn.IFS(C3863&gt;= 4.5,"Excellent",C3863 &gt;=3.5,"Good",C3863&gt;=2.5,"Average",C3863&gt;= 1.5,"Below Avg",C3863&lt;1.5,"Poor")</f>
        <v>Good</v>
      </c>
      <c r="F3863" s="27" t="str">
        <f t="shared" si="241"/>
        <v>Developing</v>
      </c>
      <c r="G3863" s="58" t="str">
        <f t="shared" si="242"/>
        <v>30% Bonus</v>
      </c>
      <c r="H3863" s="60" t="str">
        <f t="shared" si="243"/>
        <v>Valid</v>
      </c>
    </row>
    <row r="3864" spans="1:8" x14ac:dyDescent="0.2">
      <c r="A3864" s="26" t="s">
        <v>11333</v>
      </c>
      <c r="B3864" s="26" t="s">
        <v>4687</v>
      </c>
      <c r="C3864" s="26">
        <v>3.13</v>
      </c>
      <c r="D3864" s="27" t="str">
        <f t="shared" si="240"/>
        <v>✅High Performer</v>
      </c>
      <c r="E3864" s="27" t="str" cm="1">
        <f t="array" ref="E3864">_xlfn.IFS(C3864&gt;= 4.5,"Excellent",C3864 &gt;=3.5,"Good",C3864&gt;=2.5,"Average",C3864&gt;= 1.5,"Below Avg",C3864&lt;1.5,"Poor")</f>
        <v>Average</v>
      </c>
      <c r="F3864" s="27" t="str">
        <f t="shared" si="241"/>
        <v>Developing</v>
      </c>
      <c r="G3864" s="58" t="str">
        <f t="shared" si="242"/>
        <v>30% Bonus</v>
      </c>
      <c r="H3864" s="60" t="str">
        <f t="shared" si="243"/>
        <v>Valid</v>
      </c>
    </row>
    <row r="3865" spans="1:8" x14ac:dyDescent="0.2">
      <c r="A3865" s="26" t="s">
        <v>11335</v>
      </c>
      <c r="B3865" s="26" t="s">
        <v>2498</v>
      </c>
      <c r="C3865" s="26">
        <v>3.49</v>
      </c>
      <c r="D3865" s="27" t="str">
        <f t="shared" si="240"/>
        <v>✅High Performer</v>
      </c>
      <c r="E3865" s="27" t="str" cm="1">
        <f t="array" ref="E3865">_xlfn.IFS(C3865&gt;= 4.5,"Excellent",C3865 &gt;=3.5,"Good",C3865&gt;=2.5,"Average",C3865&gt;= 1.5,"Below Avg",C3865&lt;1.5,"Poor")</f>
        <v>Average</v>
      </c>
      <c r="F3865" s="27" t="str">
        <f t="shared" si="241"/>
        <v>Developing</v>
      </c>
      <c r="G3865" s="58" t="str">
        <f t="shared" si="242"/>
        <v>30% Bonus</v>
      </c>
      <c r="H3865" s="60" t="str">
        <f t="shared" si="243"/>
        <v>Valid</v>
      </c>
    </row>
    <row r="3866" spans="1:8" x14ac:dyDescent="0.2">
      <c r="A3866" s="26" t="s">
        <v>11337</v>
      </c>
      <c r="B3866" s="26" t="s">
        <v>7052</v>
      </c>
      <c r="C3866" s="26">
        <v>4.2</v>
      </c>
      <c r="D3866" s="27" t="str">
        <f t="shared" si="240"/>
        <v>✅High Performer</v>
      </c>
      <c r="E3866" s="27" t="str" cm="1">
        <f t="array" ref="E3866">_xlfn.IFS(C3866&gt;= 4.5,"Excellent",C3866 &gt;=3.5,"Good",C3866&gt;=2.5,"Average",C3866&gt;= 1.5,"Below Avg",C3866&lt;1.5,"Poor")</f>
        <v>Good</v>
      </c>
      <c r="F3866" s="27" t="str">
        <f t="shared" si="241"/>
        <v>Developing</v>
      </c>
      <c r="G3866" s="58" t="str">
        <f t="shared" si="242"/>
        <v>30% Bonus</v>
      </c>
      <c r="H3866" s="60" t="str">
        <f t="shared" si="243"/>
        <v>Valid</v>
      </c>
    </row>
    <row r="3867" spans="1:8" x14ac:dyDescent="0.2">
      <c r="A3867" s="26" t="s">
        <v>11338</v>
      </c>
      <c r="B3867" s="26" t="s">
        <v>9391</v>
      </c>
      <c r="C3867" s="26">
        <v>2.0499999999999998</v>
      </c>
      <c r="D3867" s="27" t="str">
        <f t="shared" si="240"/>
        <v>📈Low Performer</v>
      </c>
      <c r="E3867" s="27" t="str" cm="1">
        <f t="array" ref="E3867">_xlfn.IFS(C3867&gt;= 4.5,"Excellent",C3867 &gt;=3.5,"Good",C3867&gt;=2.5,"Average",C3867&gt;= 1.5,"Below Avg",C3867&lt;1.5,"Poor")</f>
        <v>Below Avg</v>
      </c>
      <c r="F3867" s="27" t="str">
        <f t="shared" si="241"/>
        <v>At Risk</v>
      </c>
      <c r="G3867" s="58" t="str">
        <f t="shared" si="242"/>
        <v>No Bonus</v>
      </c>
      <c r="H3867" s="60" t="str">
        <f t="shared" si="243"/>
        <v>Valid</v>
      </c>
    </row>
    <row r="3868" spans="1:8" x14ac:dyDescent="0.2">
      <c r="A3868" s="26" t="s">
        <v>11340</v>
      </c>
      <c r="B3868" s="26" t="s">
        <v>3792</v>
      </c>
      <c r="C3868" s="26">
        <v>2.52</v>
      </c>
      <c r="D3868" s="27" t="str">
        <f t="shared" si="240"/>
        <v>📈Low Performer</v>
      </c>
      <c r="E3868" s="27" t="str" cm="1">
        <f t="array" ref="E3868">_xlfn.IFS(C3868&gt;= 4.5,"Excellent",C3868 &gt;=3.5,"Good",C3868&gt;=2.5,"Average",C3868&gt;= 1.5,"Below Avg",C3868&lt;1.5,"Poor")</f>
        <v>Average</v>
      </c>
      <c r="F3868" s="27" t="str">
        <f t="shared" si="241"/>
        <v>Developing</v>
      </c>
      <c r="G3868" s="58" t="str">
        <f t="shared" si="242"/>
        <v>30% Bonus</v>
      </c>
      <c r="H3868" s="60" t="str">
        <f t="shared" si="243"/>
        <v>Valid</v>
      </c>
    </row>
    <row r="3869" spans="1:8" x14ac:dyDescent="0.2">
      <c r="A3869" s="26" t="s">
        <v>11342</v>
      </c>
      <c r="B3869" s="26" t="s">
        <v>11343</v>
      </c>
      <c r="C3869" s="26">
        <v>3.4</v>
      </c>
      <c r="D3869" s="27" t="str">
        <f t="shared" si="240"/>
        <v>✅High Performer</v>
      </c>
      <c r="E3869" s="27" t="str" cm="1">
        <f t="array" ref="E3869">_xlfn.IFS(C3869&gt;= 4.5,"Excellent",C3869 &gt;=3.5,"Good",C3869&gt;=2.5,"Average",C3869&gt;= 1.5,"Below Avg",C3869&lt;1.5,"Poor")</f>
        <v>Average</v>
      </c>
      <c r="F3869" s="27" t="str">
        <f t="shared" si="241"/>
        <v>Developing</v>
      </c>
      <c r="G3869" s="58" t="str">
        <f t="shared" si="242"/>
        <v>30% Bonus</v>
      </c>
      <c r="H3869" s="60" t="str">
        <f t="shared" si="243"/>
        <v>Valid</v>
      </c>
    </row>
    <row r="3870" spans="1:8" x14ac:dyDescent="0.2">
      <c r="A3870" s="26" t="s">
        <v>11345</v>
      </c>
      <c r="B3870" s="26" t="s">
        <v>3961</v>
      </c>
      <c r="C3870" s="26">
        <v>1.6</v>
      </c>
      <c r="D3870" s="27" t="str">
        <f t="shared" si="240"/>
        <v>📈Low Performer</v>
      </c>
      <c r="E3870" s="27" t="str" cm="1">
        <f t="array" ref="E3870">_xlfn.IFS(C3870&gt;= 4.5,"Excellent",C3870 &gt;=3.5,"Good",C3870&gt;=2.5,"Average",C3870&gt;= 1.5,"Below Avg",C3870&lt;1.5,"Poor")</f>
        <v>Below Avg</v>
      </c>
      <c r="F3870" s="27" t="str">
        <f t="shared" si="241"/>
        <v>At Risk</v>
      </c>
      <c r="G3870" s="58" t="str">
        <f t="shared" si="242"/>
        <v>No Bonus</v>
      </c>
      <c r="H3870" s="60" t="str">
        <f t="shared" si="243"/>
        <v>Invalid</v>
      </c>
    </row>
    <row r="3871" spans="1:8" x14ac:dyDescent="0.2">
      <c r="A3871" s="26" t="s">
        <v>11348</v>
      </c>
      <c r="B3871" s="26" t="s">
        <v>11349</v>
      </c>
      <c r="C3871" s="26">
        <v>2.4300000000000002</v>
      </c>
      <c r="D3871" s="27" t="str">
        <f t="shared" si="240"/>
        <v>📈Low Performer</v>
      </c>
      <c r="E3871" s="27" t="str" cm="1">
        <f t="array" ref="E3871">_xlfn.IFS(C3871&gt;= 4.5,"Excellent",C3871 &gt;=3.5,"Good",C3871&gt;=2.5,"Average",C3871&gt;= 1.5,"Below Avg",C3871&lt;1.5,"Poor")</f>
        <v>Below Avg</v>
      </c>
      <c r="F3871" s="27" t="str">
        <f t="shared" si="241"/>
        <v>At Risk</v>
      </c>
      <c r="G3871" s="58" t="str">
        <f t="shared" si="242"/>
        <v>No Bonus</v>
      </c>
      <c r="H3871" s="60" t="str">
        <f t="shared" si="243"/>
        <v>Valid</v>
      </c>
    </row>
    <row r="3872" spans="1:8" x14ac:dyDescent="0.2">
      <c r="A3872" s="26" t="s">
        <v>11351</v>
      </c>
      <c r="B3872" s="26" t="s">
        <v>5681</v>
      </c>
      <c r="C3872" s="26">
        <v>4.03</v>
      </c>
      <c r="D3872" s="27" t="str">
        <f t="shared" si="240"/>
        <v>✅High Performer</v>
      </c>
      <c r="E3872" s="27" t="str" cm="1">
        <f t="array" ref="E3872">_xlfn.IFS(C3872&gt;= 4.5,"Excellent",C3872 &gt;=3.5,"Good",C3872&gt;=2.5,"Average",C3872&gt;= 1.5,"Below Avg",C3872&lt;1.5,"Poor")</f>
        <v>Good</v>
      </c>
      <c r="F3872" s="27" t="str">
        <f t="shared" si="241"/>
        <v>Developing</v>
      </c>
      <c r="G3872" s="58" t="str">
        <f t="shared" si="242"/>
        <v>30% Bonus</v>
      </c>
      <c r="H3872" s="60" t="str">
        <f t="shared" si="243"/>
        <v>Valid</v>
      </c>
    </row>
    <row r="3873" spans="1:8" x14ac:dyDescent="0.2">
      <c r="A3873" s="26" t="s">
        <v>11353</v>
      </c>
      <c r="B3873" s="26" t="s">
        <v>7550</v>
      </c>
      <c r="C3873" s="26">
        <v>2.39</v>
      </c>
      <c r="D3873" s="27" t="str">
        <f t="shared" si="240"/>
        <v>📈Low Performer</v>
      </c>
      <c r="E3873" s="27" t="str" cm="1">
        <f t="array" ref="E3873">_xlfn.IFS(C3873&gt;= 4.5,"Excellent",C3873 &gt;=3.5,"Good",C3873&gt;=2.5,"Average",C3873&gt;= 1.5,"Below Avg",C3873&lt;1.5,"Poor")</f>
        <v>Below Avg</v>
      </c>
      <c r="F3873" s="27" t="str">
        <f t="shared" si="241"/>
        <v>At Risk</v>
      </c>
      <c r="G3873" s="58" t="str">
        <f t="shared" si="242"/>
        <v>No Bonus</v>
      </c>
      <c r="H3873" s="60" t="str">
        <f t="shared" si="243"/>
        <v>Valid</v>
      </c>
    </row>
    <row r="3874" spans="1:8" x14ac:dyDescent="0.2">
      <c r="A3874" s="26" t="s">
        <v>11355</v>
      </c>
      <c r="B3874" s="26" t="s">
        <v>3036</v>
      </c>
      <c r="C3874" s="26">
        <v>1.59</v>
      </c>
      <c r="D3874" s="27" t="str">
        <f t="shared" si="240"/>
        <v>📈Low Performer</v>
      </c>
      <c r="E3874" s="27" t="str" cm="1">
        <f t="array" ref="E3874">_xlfn.IFS(C3874&gt;= 4.5,"Excellent",C3874 &gt;=3.5,"Good",C3874&gt;=2.5,"Average",C3874&gt;= 1.5,"Below Avg",C3874&lt;1.5,"Poor")</f>
        <v>Below Avg</v>
      </c>
      <c r="F3874" s="27" t="str">
        <f t="shared" si="241"/>
        <v>At Risk</v>
      </c>
      <c r="G3874" s="58" t="str">
        <f t="shared" si="242"/>
        <v>No Bonus</v>
      </c>
      <c r="H3874" s="60" t="str">
        <f t="shared" si="243"/>
        <v>Invalid</v>
      </c>
    </row>
    <row r="3875" spans="1:8" x14ac:dyDescent="0.2">
      <c r="A3875" s="26" t="s">
        <v>11357</v>
      </c>
      <c r="B3875" s="26" t="s">
        <v>5474</v>
      </c>
      <c r="C3875" s="26">
        <v>1.33</v>
      </c>
      <c r="D3875" s="27" t="str">
        <f t="shared" si="240"/>
        <v>📈Low Performer</v>
      </c>
      <c r="E3875" s="27" t="str" cm="1">
        <f t="array" ref="E3875">_xlfn.IFS(C3875&gt;= 4.5,"Excellent",C3875 &gt;=3.5,"Good",C3875&gt;=2.5,"Average",C3875&gt;= 1.5,"Below Avg",C3875&lt;1.5,"Poor")</f>
        <v>Poor</v>
      </c>
      <c r="F3875" s="27" t="str">
        <f t="shared" si="241"/>
        <v>At Risk</v>
      </c>
      <c r="G3875" s="58" t="str">
        <f t="shared" si="242"/>
        <v>No Bonus</v>
      </c>
      <c r="H3875" s="60" t="str">
        <f t="shared" si="243"/>
        <v>Invalid</v>
      </c>
    </row>
    <row r="3876" spans="1:8" x14ac:dyDescent="0.2">
      <c r="A3876" s="26" t="s">
        <v>11359</v>
      </c>
      <c r="B3876" s="26" t="s">
        <v>5108</v>
      </c>
      <c r="C3876" s="26">
        <v>1.55</v>
      </c>
      <c r="D3876" s="27" t="str">
        <f t="shared" si="240"/>
        <v>📈Low Performer</v>
      </c>
      <c r="E3876" s="27" t="str" cm="1">
        <f t="array" ref="E3876">_xlfn.IFS(C3876&gt;= 4.5,"Excellent",C3876 &gt;=3.5,"Good",C3876&gt;=2.5,"Average",C3876&gt;= 1.5,"Below Avg",C3876&lt;1.5,"Poor")</f>
        <v>Below Avg</v>
      </c>
      <c r="F3876" s="27" t="str">
        <f t="shared" si="241"/>
        <v>At Risk</v>
      </c>
      <c r="G3876" s="58" t="str">
        <f t="shared" si="242"/>
        <v>No Bonus</v>
      </c>
      <c r="H3876" s="60" t="str">
        <f t="shared" si="243"/>
        <v>Invalid</v>
      </c>
    </row>
    <row r="3877" spans="1:8" x14ac:dyDescent="0.2">
      <c r="A3877" s="26" t="s">
        <v>11361</v>
      </c>
      <c r="B3877" s="26" t="s">
        <v>5871</v>
      </c>
      <c r="C3877" s="26">
        <v>2.16</v>
      </c>
      <c r="D3877" s="27" t="str">
        <f t="shared" si="240"/>
        <v>📈Low Performer</v>
      </c>
      <c r="E3877" s="27" t="str" cm="1">
        <f t="array" ref="E3877">_xlfn.IFS(C3877&gt;= 4.5,"Excellent",C3877 &gt;=3.5,"Good",C3877&gt;=2.5,"Average",C3877&gt;= 1.5,"Below Avg",C3877&lt;1.5,"Poor")</f>
        <v>Below Avg</v>
      </c>
      <c r="F3877" s="27" t="str">
        <f t="shared" si="241"/>
        <v>At Risk</v>
      </c>
      <c r="G3877" s="58" t="str">
        <f t="shared" si="242"/>
        <v>No Bonus</v>
      </c>
      <c r="H3877" s="60" t="str">
        <f t="shared" si="243"/>
        <v>Valid</v>
      </c>
    </row>
    <row r="3878" spans="1:8" x14ac:dyDescent="0.2">
      <c r="A3878" s="26" t="s">
        <v>11364</v>
      </c>
      <c r="B3878" s="26" t="s">
        <v>3252</v>
      </c>
      <c r="C3878" s="26">
        <v>4</v>
      </c>
      <c r="D3878" s="27" t="str">
        <f t="shared" si="240"/>
        <v>✅High Performer</v>
      </c>
      <c r="E3878" s="27" t="str" cm="1">
        <f t="array" ref="E3878">_xlfn.IFS(C3878&gt;= 4.5,"Excellent",C3878 &gt;=3.5,"Good",C3878&gt;=2.5,"Average",C3878&gt;= 1.5,"Below Avg",C3878&lt;1.5,"Poor")</f>
        <v>Good</v>
      </c>
      <c r="F3878" s="27" t="str">
        <f t="shared" si="241"/>
        <v>Developing</v>
      </c>
      <c r="G3878" s="58" t="str">
        <f t="shared" si="242"/>
        <v>30% Bonus</v>
      </c>
      <c r="H3878" s="60" t="str">
        <f t="shared" si="243"/>
        <v>Valid</v>
      </c>
    </row>
    <row r="3879" spans="1:8" x14ac:dyDescent="0.2">
      <c r="A3879" s="26" t="s">
        <v>11366</v>
      </c>
      <c r="B3879" s="26" t="s">
        <v>943</v>
      </c>
      <c r="C3879" s="26">
        <v>4.5199999999999996</v>
      </c>
      <c r="D3879" s="27" t="str">
        <f t="shared" si="240"/>
        <v>✅High Performer</v>
      </c>
      <c r="E3879" s="27" t="str" cm="1">
        <f t="array" ref="E3879">_xlfn.IFS(C3879&gt;= 4.5,"Excellent",C3879 &gt;=3.5,"Good",C3879&gt;=2.5,"Average",C3879&gt;= 1.5,"Below Avg",C3879&lt;1.5,"Poor")</f>
        <v>Excellent</v>
      </c>
      <c r="F3879" s="27" t="str">
        <f t="shared" si="241"/>
        <v>Top Employee</v>
      </c>
      <c r="G3879" s="58" t="str">
        <f t="shared" si="242"/>
        <v>50% Bonus</v>
      </c>
      <c r="H3879" s="60" t="str">
        <f t="shared" si="243"/>
        <v>Valid</v>
      </c>
    </row>
    <row r="3880" spans="1:8" x14ac:dyDescent="0.2">
      <c r="A3880" s="26" t="s">
        <v>11368</v>
      </c>
      <c r="B3880" s="26" t="s">
        <v>1913</v>
      </c>
      <c r="C3880" s="26">
        <v>1.97</v>
      </c>
      <c r="D3880" s="27" t="str">
        <f t="shared" si="240"/>
        <v>📈Low Performer</v>
      </c>
      <c r="E3880" s="27" t="str" cm="1">
        <f t="array" ref="E3880">_xlfn.IFS(C3880&gt;= 4.5,"Excellent",C3880 &gt;=3.5,"Good",C3880&gt;=2.5,"Average",C3880&gt;= 1.5,"Below Avg",C3880&lt;1.5,"Poor")</f>
        <v>Below Avg</v>
      </c>
      <c r="F3880" s="27" t="str">
        <f t="shared" si="241"/>
        <v>At Risk</v>
      </c>
      <c r="G3880" s="58" t="str">
        <f t="shared" si="242"/>
        <v>No Bonus</v>
      </c>
      <c r="H3880" s="60" t="str">
        <f t="shared" si="243"/>
        <v>Invalid</v>
      </c>
    </row>
    <row r="3881" spans="1:8" x14ac:dyDescent="0.2">
      <c r="A3881" s="26" t="s">
        <v>11370</v>
      </c>
      <c r="B3881" s="26" t="s">
        <v>88</v>
      </c>
      <c r="C3881" s="26">
        <v>3.18</v>
      </c>
      <c r="D3881" s="27" t="str">
        <f t="shared" si="240"/>
        <v>✅High Performer</v>
      </c>
      <c r="E3881" s="27" t="str" cm="1">
        <f t="array" ref="E3881">_xlfn.IFS(C3881&gt;= 4.5,"Excellent",C3881 &gt;=3.5,"Good",C3881&gt;=2.5,"Average",C3881&gt;= 1.5,"Below Avg",C3881&lt;1.5,"Poor")</f>
        <v>Average</v>
      </c>
      <c r="F3881" s="27" t="str">
        <f t="shared" si="241"/>
        <v>Developing</v>
      </c>
      <c r="G3881" s="58" t="str">
        <f t="shared" si="242"/>
        <v>30% Bonus</v>
      </c>
      <c r="H3881" s="60" t="str">
        <f t="shared" si="243"/>
        <v>Valid</v>
      </c>
    </row>
    <row r="3882" spans="1:8" x14ac:dyDescent="0.2">
      <c r="A3882" s="26" t="s">
        <v>11372</v>
      </c>
      <c r="B3882" s="26" t="s">
        <v>7674</v>
      </c>
      <c r="C3882" s="26">
        <v>3.76</v>
      </c>
      <c r="D3882" s="27" t="str">
        <f t="shared" si="240"/>
        <v>✅High Performer</v>
      </c>
      <c r="E3882" s="27" t="str" cm="1">
        <f t="array" ref="E3882">_xlfn.IFS(C3882&gt;= 4.5,"Excellent",C3882 &gt;=3.5,"Good",C3882&gt;=2.5,"Average",C3882&gt;= 1.5,"Below Avg",C3882&lt;1.5,"Poor")</f>
        <v>Good</v>
      </c>
      <c r="F3882" s="27" t="str">
        <f t="shared" si="241"/>
        <v>Developing</v>
      </c>
      <c r="G3882" s="58" t="str">
        <f t="shared" si="242"/>
        <v>30% Bonus</v>
      </c>
      <c r="H3882" s="60" t="str">
        <f t="shared" si="243"/>
        <v>Valid</v>
      </c>
    </row>
    <row r="3883" spans="1:8" x14ac:dyDescent="0.2">
      <c r="A3883" s="26" t="s">
        <v>11374</v>
      </c>
      <c r="B3883" s="26" t="s">
        <v>7333</v>
      </c>
      <c r="C3883" s="26">
        <v>2.99</v>
      </c>
      <c r="D3883" s="27" t="str">
        <f t="shared" si="240"/>
        <v>📈Low Performer</v>
      </c>
      <c r="E3883" s="27" t="str" cm="1">
        <f t="array" ref="E3883">_xlfn.IFS(C3883&gt;= 4.5,"Excellent",C3883 &gt;=3.5,"Good",C3883&gt;=2.5,"Average",C3883&gt;= 1.5,"Below Avg",C3883&lt;1.5,"Poor")</f>
        <v>Average</v>
      </c>
      <c r="F3883" s="27" t="str">
        <f t="shared" si="241"/>
        <v>Developing</v>
      </c>
      <c r="G3883" s="58" t="str">
        <f t="shared" si="242"/>
        <v>30% Bonus</v>
      </c>
      <c r="H3883" s="60" t="str">
        <f t="shared" si="243"/>
        <v>Valid</v>
      </c>
    </row>
    <row r="3884" spans="1:8" x14ac:dyDescent="0.2">
      <c r="A3884" s="26" t="s">
        <v>11376</v>
      </c>
      <c r="B3884" s="26" t="s">
        <v>11377</v>
      </c>
      <c r="C3884" s="26">
        <v>4.2</v>
      </c>
      <c r="D3884" s="27" t="str">
        <f t="shared" si="240"/>
        <v>✅High Performer</v>
      </c>
      <c r="E3884" s="27" t="str" cm="1">
        <f t="array" ref="E3884">_xlfn.IFS(C3884&gt;= 4.5,"Excellent",C3884 &gt;=3.5,"Good",C3884&gt;=2.5,"Average",C3884&gt;= 1.5,"Below Avg",C3884&lt;1.5,"Poor")</f>
        <v>Good</v>
      </c>
      <c r="F3884" s="27" t="str">
        <f t="shared" si="241"/>
        <v>Developing</v>
      </c>
      <c r="G3884" s="58" t="str">
        <f t="shared" si="242"/>
        <v>30% Bonus</v>
      </c>
      <c r="H3884" s="60" t="str">
        <f t="shared" si="243"/>
        <v>Valid</v>
      </c>
    </row>
    <row r="3885" spans="1:8" x14ac:dyDescent="0.2">
      <c r="A3885" s="26" t="s">
        <v>11379</v>
      </c>
      <c r="B3885" s="26" t="s">
        <v>11380</v>
      </c>
      <c r="C3885" s="26">
        <v>4.87</v>
      </c>
      <c r="D3885" s="27" t="str">
        <f t="shared" si="240"/>
        <v>✅High Performer</v>
      </c>
      <c r="E3885" s="27" t="str" cm="1">
        <f t="array" ref="E3885">_xlfn.IFS(C3885&gt;= 4.5,"Excellent",C3885 &gt;=3.5,"Good",C3885&gt;=2.5,"Average",C3885&gt;= 1.5,"Below Avg",C3885&lt;1.5,"Poor")</f>
        <v>Excellent</v>
      </c>
      <c r="F3885" s="27" t="str">
        <f t="shared" si="241"/>
        <v>Top Employee</v>
      </c>
      <c r="G3885" s="58" t="str">
        <f t="shared" si="242"/>
        <v>50% Bonus</v>
      </c>
      <c r="H3885" s="60" t="str">
        <f t="shared" si="243"/>
        <v>Valid</v>
      </c>
    </row>
    <row r="3886" spans="1:8" x14ac:dyDescent="0.2">
      <c r="A3886" s="26" t="s">
        <v>11382</v>
      </c>
      <c r="B3886" s="26" t="s">
        <v>11383</v>
      </c>
      <c r="C3886" s="26">
        <v>1.54</v>
      </c>
      <c r="D3886" s="27" t="str">
        <f t="shared" si="240"/>
        <v>📈Low Performer</v>
      </c>
      <c r="E3886" s="27" t="str" cm="1">
        <f t="array" ref="E3886">_xlfn.IFS(C3886&gt;= 4.5,"Excellent",C3886 &gt;=3.5,"Good",C3886&gt;=2.5,"Average",C3886&gt;= 1.5,"Below Avg",C3886&lt;1.5,"Poor")</f>
        <v>Below Avg</v>
      </c>
      <c r="F3886" s="27" t="str">
        <f t="shared" si="241"/>
        <v>At Risk</v>
      </c>
      <c r="G3886" s="58" t="str">
        <f t="shared" si="242"/>
        <v>No Bonus</v>
      </c>
      <c r="H3886" s="60" t="str">
        <f t="shared" si="243"/>
        <v>Invalid</v>
      </c>
    </row>
    <row r="3887" spans="1:8" x14ac:dyDescent="0.2">
      <c r="A3887" s="26" t="s">
        <v>11385</v>
      </c>
      <c r="B3887" s="26" t="s">
        <v>10266</v>
      </c>
      <c r="C3887" s="26">
        <v>1.69</v>
      </c>
      <c r="D3887" s="27" t="str">
        <f t="shared" si="240"/>
        <v>📈Low Performer</v>
      </c>
      <c r="E3887" s="27" t="str" cm="1">
        <f t="array" ref="E3887">_xlfn.IFS(C3887&gt;= 4.5,"Excellent",C3887 &gt;=3.5,"Good",C3887&gt;=2.5,"Average",C3887&gt;= 1.5,"Below Avg",C3887&lt;1.5,"Poor")</f>
        <v>Below Avg</v>
      </c>
      <c r="F3887" s="27" t="str">
        <f t="shared" si="241"/>
        <v>At Risk</v>
      </c>
      <c r="G3887" s="58" t="str">
        <f t="shared" si="242"/>
        <v>No Bonus</v>
      </c>
      <c r="H3887" s="60" t="str">
        <f t="shared" si="243"/>
        <v>Invalid</v>
      </c>
    </row>
    <row r="3888" spans="1:8" x14ac:dyDescent="0.2">
      <c r="A3888" s="26" t="s">
        <v>11387</v>
      </c>
      <c r="B3888" s="26" t="s">
        <v>6551</v>
      </c>
      <c r="C3888" s="26">
        <v>3.32</v>
      </c>
      <c r="D3888" s="27" t="str">
        <f t="shared" si="240"/>
        <v>✅High Performer</v>
      </c>
      <c r="E3888" s="27" t="str" cm="1">
        <f t="array" ref="E3888">_xlfn.IFS(C3888&gt;= 4.5,"Excellent",C3888 &gt;=3.5,"Good",C3888&gt;=2.5,"Average",C3888&gt;= 1.5,"Below Avg",C3888&lt;1.5,"Poor")</f>
        <v>Average</v>
      </c>
      <c r="F3888" s="27" t="str">
        <f t="shared" si="241"/>
        <v>Developing</v>
      </c>
      <c r="G3888" s="58" t="str">
        <f t="shared" si="242"/>
        <v>30% Bonus</v>
      </c>
      <c r="H3888" s="60" t="str">
        <f t="shared" si="243"/>
        <v>Valid</v>
      </c>
    </row>
    <row r="3889" spans="1:8" x14ac:dyDescent="0.2">
      <c r="A3889" s="26" t="s">
        <v>11389</v>
      </c>
      <c r="B3889" s="26" t="s">
        <v>2089</v>
      </c>
      <c r="C3889" s="26">
        <v>2.66</v>
      </c>
      <c r="D3889" s="27" t="str">
        <f t="shared" si="240"/>
        <v>📈Low Performer</v>
      </c>
      <c r="E3889" s="27" t="str" cm="1">
        <f t="array" ref="E3889">_xlfn.IFS(C3889&gt;= 4.5,"Excellent",C3889 &gt;=3.5,"Good",C3889&gt;=2.5,"Average",C3889&gt;= 1.5,"Below Avg",C3889&lt;1.5,"Poor")</f>
        <v>Average</v>
      </c>
      <c r="F3889" s="27" t="str">
        <f t="shared" si="241"/>
        <v>Developing</v>
      </c>
      <c r="G3889" s="58" t="str">
        <f t="shared" si="242"/>
        <v>30% Bonus</v>
      </c>
      <c r="H3889" s="60" t="str">
        <f t="shared" si="243"/>
        <v>Valid</v>
      </c>
    </row>
    <row r="3890" spans="1:8" x14ac:dyDescent="0.2">
      <c r="A3890" s="26" t="s">
        <v>11391</v>
      </c>
      <c r="B3890" s="26" t="s">
        <v>4179</v>
      </c>
      <c r="C3890" s="26">
        <v>1.72</v>
      </c>
      <c r="D3890" s="27" t="str">
        <f t="shared" si="240"/>
        <v>📈Low Performer</v>
      </c>
      <c r="E3890" s="27" t="str" cm="1">
        <f t="array" ref="E3890">_xlfn.IFS(C3890&gt;= 4.5,"Excellent",C3890 &gt;=3.5,"Good",C3890&gt;=2.5,"Average",C3890&gt;= 1.5,"Below Avg",C3890&lt;1.5,"Poor")</f>
        <v>Below Avg</v>
      </c>
      <c r="F3890" s="27" t="str">
        <f t="shared" si="241"/>
        <v>At Risk</v>
      </c>
      <c r="G3890" s="58" t="str">
        <f t="shared" si="242"/>
        <v>No Bonus</v>
      </c>
      <c r="H3890" s="60" t="str">
        <f t="shared" si="243"/>
        <v>Invalid</v>
      </c>
    </row>
    <row r="3891" spans="1:8" x14ac:dyDescent="0.2">
      <c r="A3891" s="26" t="s">
        <v>11394</v>
      </c>
      <c r="B3891" s="26" t="s">
        <v>4325</v>
      </c>
      <c r="C3891" s="26">
        <v>2.7</v>
      </c>
      <c r="D3891" s="27" t="str">
        <f t="shared" si="240"/>
        <v>📈Low Performer</v>
      </c>
      <c r="E3891" s="27" t="str" cm="1">
        <f t="array" ref="E3891">_xlfn.IFS(C3891&gt;= 4.5,"Excellent",C3891 &gt;=3.5,"Good",C3891&gt;=2.5,"Average",C3891&gt;= 1.5,"Below Avg",C3891&lt;1.5,"Poor")</f>
        <v>Average</v>
      </c>
      <c r="F3891" s="27" t="str">
        <f t="shared" si="241"/>
        <v>Developing</v>
      </c>
      <c r="G3891" s="58" t="str">
        <f t="shared" si="242"/>
        <v>30% Bonus</v>
      </c>
      <c r="H3891" s="60" t="str">
        <f t="shared" si="243"/>
        <v>Valid</v>
      </c>
    </row>
    <row r="3892" spans="1:8" x14ac:dyDescent="0.2">
      <c r="A3892" s="26" t="s">
        <v>11396</v>
      </c>
      <c r="B3892" s="26" t="s">
        <v>7107</v>
      </c>
      <c r="C3892" s="26">
        <v>4.62</v>
      </c>
      <c r="D3892" s="27" t="str">
        <f t="shared" si="240"/>
        <v>✅High Performer</v>
      </c>
      <c r="E3892" s="27" t="str" cm="1">
        <f t="array" ref="E3892">_xlfn.IFS(C3892&gt;= 4.5,"Excellent",C3892 &gt;=3.5,"Good",C3892&gt;=2.5,"Average",C3892&gt;= 1.5,"Below Avg",C3892&lt;1.5,"Poor")</f>
        <v>Excellent</v>
      </c>
      <c r="F3892" s="27" t="str">
        <f t="shared" si="241"/>
        <v>Top Employee</v>
      </c>
      <c r="G3892" s="58" t="str">
        <f t="shared" si="242"/>
        <v>50% Bonus</v>
      </c>
      <c r="H3892" s="60" t="str">
        <f t="shared" si="243"/>
        <v>Valid</v>
      </c>
    </row>
    <row r="3893" spans="1:8" x14ac:dyDescent="0.2">
      <c r="A3893" s="26" t="s">
        <v>11398</v>
      </c>
      <c r="B3893" s="26" t="s">
        <v>8308</v>
      </c>
      <c r="C3893" s="26">
        <v>1.73</v>
      </c>
      <c r="D3893" s="27" t="str">
        <f t="shared" si="240"/>
        <v>📈Low Performer</v>
      </c>
      <c r="E3893" s="27" t="str" cm="1">
        <f t="array" ref="E3893">_xlfn.IFS(C3893&gt;= 4.5,"Excellent",C3893 &gt;=3.5,"Good",C3893&gt;=2.5,"Average",C3893&gt;= 1.5,"Below Avg",C3893&lt;1.5,"Poor")</f>
        <v>Below Avg</v>
      </c>
      <c r="F3893" s="27" t="str">
        <f t="shared" si="241"/>
        <v>At Risk</v>
      </c>
      <c r="G3893" s="58" t="str">
        <f t="shared" si="242"/>
        <v>No Bonus</v>
      </c>
      <c r="H3893" s="60" t="str">
        <f t="shared" si="243"/>
        <v>Invalid</v>
      </c>
    </row>
    <row r="3894" spans="1:8" x14ac:dyDescent="0.2">
      <c r="A3894" s="26" t="s">
        <v>11400</v>
      </c>
      <c r="B3894" s="26" t="s">
        <v>11401</v>
      </c>
      <c r="C3894" s="26">
        <v>4.1399999999999997</v>
      </c>
      <c r="D3894" s="27" t="str">
        <f t="shared" si="240"/>
        <v>✅High Performer</v>
      </c>
      <c r="E3894" s="27" t="str" cm="1">
        <f t="array" ref="E3894">_xlfn.IFS(C3894&gt;= 4.5,"Excellent",C3894 &gt;=3.5,"Good",C3894&gt;=2.5,"Average",C3894&gt;= 1.5,"Below Avg",C3894&lt;1.5,"Poor")</f>
        <v>Good</v>
      </c>
      <c r="F3894" s="27" t="str">
        <f t="shared" si="241"/>
        <v>Developing</v>
      </c>
      <c r="G3894" s="58" t="str">
        <f t="shared" si="242"/>
        <v>30% Bonus</v>
      </c>
      <c r="H3894" s="60" t="str">
        <f t="shared" si="243"/>
        <v>Valid</v>
      </c>
    </row>
    <row r="3895" spans="1:8" x14ac:dyDescent="0.2">
      <c r="A3895" s="26" t="s">
        <v>11403</v>
      </c>
      <c r="B3895" s="26" t="s">
        <v>9065</v>
      </c>
      <c r="C3895" s="26">
        <v>2.52</v>
      </c>
      <c r="D3895" s="27" t="str">
        <f t="shared" si="240"/>
        <v>📈Low Performer</v>
      </c>
      <c r="E3895" s="27" t="str" cm="1">
        <f t="array" ref="E3895">_xlfn.IFS(C3895&gt;= 4.5,"Excellent",C3895 &gt;=3.5,"Good",C3895&gt;=2.5,"Average",C3895&gt;= 1.5,"Below Avg",C3895&lt;1.5,"Poor")</f>
        <v>Average</v>
      </c>
      <c r="F3895" s="27" t="str">
        <f t="shared" si="241"/>
        <v>Developing</v>
      </c>
      <c r="G3895" s="58" t="str">
        <f t="shared" si="242"/>
        <v>30% Bonus</v>
      </c>
      <c r="H3895" s="60" t="str">
        <f t="shared" si="243"/>
        <v>Valid</v>
      </c>
    </row>
    <row r="3896" spans="1:8" x14ac:dyDescent="0.2">
      <c r="A3896" s="26" t="s">
        <v>11405</v>
      </c>
      <c r="B3896" s="26" t="s">
        <v>3531</v>
      </c>
      <c r="C3896" s="26">
        <v>1.85</v>
      </c>
      <c r="D3896" s="27" t="str">
        <f t="shared" si="240"/>
        <v>📈Low Performer</v>
      </c>
      <c r="E3896" s="27" t="str" cm="1">
        <f t="array" ref="E3896">_xlfn.IFS(C3896&gt;= 4.5,"Excellent",C3896 &gt;=3.5,"Good",C3896&gt;=2.5,"Average",C3896&gt;= 1.5,"Below Avg",C3896&lt;1.5,"Poor")</f>
        <v>Below Avg</v>
      </c>
      <c r="F3896" s="27" t="str">
        <f t="shared" si="241"/>
        <v>At Risk</v>
      </c>
      <c r="G3896" s="58" t="str">
        <f t="shared" si="242"/>
        <v>No Bonus</v>
      </c>
      <c r="H3896" s="60" t="str">
        <f t="shared" si="243"/>
        <v>Invalid</v>
      </c>
    </row>
    <row r="3897" spans="1:8" x14ac:dyDescent="0.2">
      <c r="A3897" s="26" t="s">
        <v>11407</v>
      </c>
      <c r="B3897" s="26" t="s">
        <v>3070</v>
      </c>
      <c r="C3897" s="26">
        <v>1.59</v>
      </c>
      <c r="D3897" s="27" t="str">
        <f t="shared" si="240"/>
        <v>📈Low Performer</v>
      </c>
      <c r="E3897" s="27" t="str" cm="1">
        <f t="array" ref="E3897">_xlfn.IFS(C3897&gt;= 4.5,"Excellent",C3897 &gt;=3.5,"Good",C3897&gt;=2.5,"Average",C3897&gt;= 1.5,"Below Avg",C3897&lt;1.5,"Poor")</f>
        <v>Below Avg</v>
      </c>
      <c r="F3897" s="27" t="str">
        <f t="shared" si="241"/>
        <v>At Risk</v>
      </c>
      <c r="G3897" s="58" t="str">
        <f t="shared" si="242"/>
        <v>No Bonus</v>
      </c>
      <c r="H3897" s="60" t="str">
        <f t="shared" si="243"/>
        <v>Invalid</v>
      </c>
    </row>
    <row r="3898" spans="1:8" x14ac:dyDescent="0.2">
      <c r="A3898" s="26" t="s">
        <v>11409</v>
      </c>
      <c r="B3898" s="26" t="s">
        <v>11410</v>
      </c>
      <c r="C3898" s="26">
        <v>1.47</v>
      </c>
      <c r="D3898" s="27" t="str">
        <f t="shared" si="240"/>
        <v>📈Low Performer</v>
      </c>
      <c r="E3898" s="27" t="str" cm="1">
        <f t="array" ref="E3898">_xlfn.IFS(C3898&gt;= 4.5,"Excellent",C3898 &gt;=3.5,"Good",C3898&gt;=2.5,"Average",C3898&gt;= 1.5,"Below Avg",C3898&lt;1.5,"Poor")</f>
        <v>Poor</v>
      </c>
      <c r="F3898" s="27" t="str">
        <f t="shared" si="241"/>
        <v>At Risk</v>
      </c>
      <c r="G3898" s="58" t="str">
        <f t="shared" si="242"/>
        <v>No Bonus</v>
      </c>
      <c r="H3898" s="60" t="str">
        <f t="shared" si="243"/>
        <v>Invalid</v>
      </c>
    </row>
    <row r="3899" spans="1:8" x14ac:dyDescent="0.2">
      <c r="A3899" s="26" t="s">
        <v>11413</v>
      </c>
      <c r="B3899" s="26" t="s">
        <v>11414</v>
      </c>
      <c r="C3899" s="26">
        <v>3.12</v>
      </c>
      <c r="D3899" s="27" t="str">
        <f t="shared" si="240"/>
        <v>✅High Performer</v>
      </c>
      <c r="E3899" s="27" t="str" cm="1">
        <f t="array" ref="E3899">_xlfn.IFS(C3899&gt;= 4.5,"Excellent",C3899 &gt;=3.5,"Good",C3899&gt;=2.5,"Average",C3899&gt;= 1.5,"Below Avg",C3899&lt;1.5,"Poor")</f>
        <v>Average</v>
      </c>
      <c r="F3899" s="27" t="str">
        <f t="shared" si="241"/>
        <v>Developing</v>
      </c>
      <c r="G3899" s="58" t="str">
        <f t="shared" si="242"/>
        <v>30% Bonus</v>
      </c>
      <c r="H3899" s="60" t="str">
        <f t="shared" si="243"/>
        <v>Valid</v>
      </c>
    </row>
    <row r="3900" spans="1:8" x14ac:dyDescent="0.2">
      <c r="A3900" s="26" t="s">
        <v>11416</v>
      </c>
      <c r="B3900" s="26" t="s">
        <v>8483</v>
      </c>
      <c r="C3900" s="26">
        <v>1.22</v>
      </c>
      <c r="D3900" s="27" t="str">
        <f t="shared" si="240"/>
        <v>📈Low Performer</v>
      </c>
      <c r="E3900" s="27" t="str" cm="1">
        <f t="array" ref="E3900">_xlfn.IFS(C3900&gt;= 4.5,"Excellent",C3900 &gt;=3.5,"Good",C3900&gt;=2.5,"Average",C3900&gt;= 1.5,"Below Avg",C3900&lt;1.5,"Poor")</f>
        <v>Poor</v>
      </c>
      <c r="F3900" s="27" t="str">
        <f t="shared" si="241"/>
        <v>At Risk</v>
      </c>
      <c r="G3900" s="58" t="str">
        <f t="shared" si="242"/>
        <v>No Bonus</v>
      </c>
      <c r="H3900" s="60" t="str">
        <f t="shared" si="243"/>
        <v>Invalid</v>
      </c>
    </row>
    <row r="3901" spans="1:8" x14ac:dyDescent="0.2">
      <c r="A3901" s="26" t="s">
        <v>11418</v>
      </c>
      <c r="B3901" s="26" t="s">
        <v>7610</v>
      </c>
      <c r="C3901" s="26">
        <v>2.48</v>
      </c>
      <c r="D3901" s="27" t="str">
        <f t="shared" si="240"/>
        <v>📈Low Performer</v>
      </c>
      <c r="E3901" s="27" t="str" cm="1">
        <f t="array" ref="E3901">_xlfn.IFS(C3901&gt;= 4.5,"Excellent",C3901 &gt;=3.5,"Good",C3901&gt;=2.5,"Average",C3901&gt;= 1.5,"Below Avg",C3901&lt;1.5,"Poor")</f>
        <v>Below Avg</v>
      </c>
      <c r="F3901" s="27" t="str">
        <f t="shared" si="241"/>
        <v>At Risk</v>
      </c>
      <c r="G3901" s="58" t="str">
        <f t="shared" si="242"/>
        <v>No Bonus</v>
      </c>
      <c r="H3901" s="60" t="str">
        <f t="shared" si="243"/>
        <v>Valid</v>
      </c>
    </row>
    <row r="3902" spans="1:8" x14ac:dyDescent="0.2">
      <c r="A3902" s="26" t="s">
        <v>11420</v>
      </c>
      <c r="B3902" s="26" t="s">
        <v>4451</v>
      </c>
      <c r="C3902" s="26">
        <v>2.1</v>
      </c>
      <c r="D3902" s="27" t="str">
        <f t="shared" si="240"/>
        <v>📈Low Performer</v>
      </c>
      <c r="E3902" s="27" t="str" cm="1">
        <f t="array" ref="E3902">_xlfn.IFS(C3902&gt;= 4.5,"Excellent",C3902 &gt;=3.5,"Good",C3902&gt;=2.5,"Average",C3902&gt;= 1.5,"Below Avg",C3902&lt;1.5,"Poor")</f>
        <v>Below Avg</v>
      </c>
      <c r="F3902" s="27" t="str">
        <f t="shared" si="241"/>
        <v>At Risk</v>
      </c>
      <c r="G3902" s="58" t="str">
        <f t="shared" si="242"/>
        <v>No Bonus</v>
      </c>
      <c r="H3902" s="60" t="str">
        <f t="shared" si="243"/>
        <v>Valid</v>
      </c>
    </row>
    <row r="3903" spans="1:8" x14ac:dyDescent="0.2">
      <c r="A3903" s="26" t="s">
        <v>11423</v>
      </c>
      <c r="B3903" s="26" t="s">
        <v>8272</v>
      </c>
      <c r="C3903" s="26">
        <v>3.2</v>
      </c>
      <c r="D3903" s="27" t="str">
        <f t="shared" si="240"/>
        <v>✅High Performer</v>
      </c>
      <c r="E3903" s="27" t="str" cm="1">
        <f t="array" ref="E3903">_xlfn.IFS(C3903&gt;= 4.5,"Excellent",C3903 &gt;=3.5,"Good",C3903&gt;=2.5,"Average",C3903&gt;= 1.5,"Below Avg",C3903&lt;1.5,"Poor")</f>
        <v>Average</v>
      </c>
      <c r="F3903" s="27" t="str">
        <f t="shared" si="241"/>
        <v>Developing</v>
      </c>
      <c r="G3903" s="58" t="str">
        <f t="shared" si="242"/>
        <v>30% Bonus</v>
      </c>
      <c r="H3903" s="60" t="str">
        <f t="shared" si="243"/>
        <v>Valid</v>
      </c>
    </row>
    <row r="3904" spans="1:8" x14ac:dyDescent="0.2">
      <c r="A3904" s="26" t="s">
        <v>11425</v>
      </c>
      <c r="B3904" s="26" t="s">
        <v>9124</v>
      </c>
      <c r="C3904" s="26">
        <v>1.91</v>
      </c>
      <c r="D3904" s="27" t="str">
        <f t="shared" si="240"/>
        <v>📈Low Performer</v>
      </c>
      <c r="E3904" s="27" t="str" cm="1">
        <f t="array" ref="E3904">_xlfn.IFS(C3904&gt;= 4.5,"Excellent",C3904 &gt;=3.5,"Good",C3904&gt;=2.5,"Average",C3904&gt;= 1.5,"Below Avg",C3904&lt;1.5,"Poor")</f>
        <v>Below Avg</v>
      </c>
      <c r="F3904" s="27" t="str">
        <f t="shared" si="241"/>
        <v>At Risk</v>
      </c>
      <c r="G3904" s="58" t="str">
        <f t="shared" si="242"/>
        <v>No Bonus</v>
      </c>
      <c r="H3904" s="60" t="str">
        <f t="shared" si="243"/>
        <v>Invalid</v>
      </c>
    </row>
    <row r="3905" spans="1:8" x14ac:dyDescent="0.2">
      <c r="A3905" s="26" t="s">
        <v>11427</v>
      </c>
      <c r="B3905" s="26" t="s">
        <v>7696</v>
      </c>
      <c r="C3905" s="26">
        <v>1.32</v>
      </c>
      <c r="D3905" s="27" t="str">
        <f t="shared" si="240"/>
        <v>📈Low Performer</v>
      </c>
      <c r="E3905" s="27" t="str" cm="1">
        <f t="array" ref="E3905">_xlfn.IFS(C3905&gt;= 4.5,"Excellent",C3905 &gt;=3.5,"Good",C3905&gt;=2.5,"Average",C3905&gt;= 1.5,"Below Avg",C3905&lt;1.5,"Poor")</f>
        <v>Poor</v>
      </c>
      <c r="F3905" s="27" t="str">
        <f t="shared" si="241"/>
        <v>At Risk</v>
      </c>
      <c r="G3905" s="58" t="str">
        <f t="shared" si="242"/>
        <v>No Bonus</v>
      </c>
      <c r="H3905" s="60" t="str">
        <f t="shared" si="243"/>
        <v>Invalid</v>
      </c>
    </row>
    <row r="3906" spans="1:8" x14ac:dyDescent="0.2">
      <c r="A3906" s="26" t="s">
        <v>11429</v>
      </c>
      <c r="B3906" s="26" t="s">
        <v>7154</v>
      </c>
      <c r="C3906" s="26">
        <v>3.78</v>
      </c>
      <c r="D3906" s="27" t="str">
        <f t="shared" si="240"/>
        <v>✅High Performer</v>
      </c>
      <c r="E3906" s="27" t="str" cm="1">
        <f t="array" ref="E3906">_xlfn.IFS(C3906&gt;= 4.5,"Excellent",C3906 &gt;=3.5,"Good",C3906&gt;=2.5,"Average",C3906&gt;= 1.5,"Below Avg",C3906&lt;1.5,"Poor")</f>
        <v>Good</v>
      </c>
      <c r="F3906" s="27" t="str">
        <f t="shared" si="241"/>
        <v>Developing</v>
      </c>
      <c r="G3906" s="58" t="str">
        <f t="shared" si="242"/>
        <v>30% Bonus</v>
      </c>
      <c r="H3906" s="60" t="str">
        <f t="shared" si="243"/>
        <v>Valid</v>
      </c>
    </row>
    <row r="3907" spans="1:8" x14ac:dyDescent="0.2">
      <c r="A3907" s="26" t="s">
        <v>11431</v>
      </c>
      <c r="B3907" s="26" t="s">
        <v>2785</v>
      </c>
      <c r="C3907" s="26">
        <v>3.2</v>
      </c>
      <c r="D3907" s="27" t="str">
        <f t="shared" si="240"/>
        <v>✅High Performer</v>
      </c>
      <c r="E3907" s="27" t="str" cm="1">
        <f t="array" ref="E3907">_xlfn.IFS(C3907&gt;= 4.5,"Excellent",C3907 &gt;=3.5,"Good",C3907&gt;=2.5,"Average",C3907&gt;= 1.5,"Below Avg",C3907&lt;1.5,"Poor")</f>
        <v>Average</v>
      </c>
      <c r="F3907" s="27" t="str">
        <f t="shared" si="241"/>
        <v>Developing</v>
      </c>
      <c r="G3907" s="58" t="str">
        <f t="shared" si="242"/>
        <v>30% Bonus</v>
      </c>
      <c r="H3907" s="60" t="str">
        <f t="shared" si="243"/>
        <v>Valid</v>
      </c>
    </row>
    <row r="3908" spans="1:8" x14ac:dyDescent="0.2">
      <c r="A3908" s="26" t="s">
        <v>11433</v>
      </c>
      <c r="B3908" s="26" t="s">
        <v>962</v>
      </c>
      <c r="C3908" s="26">
        <v>2.29</v>
      </c>
      <c r="D3908" s="27" t="str">
        <f t="shared" ref="D3908:D3971" si="244">IF($C3908&gt;=3,"✅High Performer","📈Low Performer")</f>
        <v>📈Low Performer</v>
      </c>
      <c r="E3908" s="27" t="str" cm="1">
        <f t="array" ref="E3908">_xlfn.IFS(C3908&gt;= 4.5,"Excellent",C3908 &gt;=3.5,"Good",C3908&gt;=2.5,"Average",C3908&gt;= 1.5,"Below Avg",C3908&lt;1.5,"Poor")</f>
        <v>Below Avg</v>
      </c>
      <c r="F3908" s="27" t="str">
        <f t="shared" ref="F3908:F3971" si="245">IF(C3908&gt;=4.5,"Top Employee",IF(C3908&gt;=2.5,"Developing","At Risk"))</f>
        <v>At Risk</v>
      </c>
      <c r="G3908" s="58" t="str">
        <f t="shared" ref="G3908:G3971" si="246">IF(AND(C3908&gt;=4.5,C3908&lt;=5),"50% Bonus",IF(AND(C3908&gt;=2.5,C3908&lt;4.5),"30% Bonus","No Bonus"))</f>
        <v>No Bonus</v>
      </c>
      <c r="H3908" s="60" t="str">
        <f t="shared" ref="H3908:H3971" si="247">IF(OR(C3908&lt;=2,C3908&gt;=5),"Invalid","Valid")</f>
        <v>Valid</v>
      </c>
    </row>
    <row r="3909" spans="1:8" x14ac:dyDescent="0.2">
      <c r="A3909" s="26" t="s">
        <v>11435</v>
      </c>
      <c r="B3909" s="26" t="s">
        <v>7133</v>
      </c>
      <c r="C3909" s="26">
        <v>2.2799999999999998</v>
      </c>
      <c r="D3909" s="27" t="str">
        <f t="shared" si="244"/>
        <v>📈Low Performer</v>
      </c>
      <c r="E3909" s="27" t="str" cm="1">
        <f t="array" ref="E3909">_xlfn.IFS(C3909&gt;= 4.5,"Excellent",C3909 &gt;=3.5,"Good",C3909&gt;=2.5,"Average",C3909&gt;= 1.5,"Below Avg",C3909&lt;1.5,"Poor")</f>
        <v>Below Avg</v>
      </c>
      <c r="F3909" s="27" t="str">
        <f t="shared" si="245"/>
        <v>At Risk</v>
      </c>
      <c r="G3909" s="58" t="str">
        <f t="shared" si="246"/>
        <v>No Bonus</v>
      </c>
      <c r="H3909" s="60" t="str">
        <f t="shared" si="247"/>
        <v>Valid</v>
      </c>
    </row>
    <row r="3910" spans="1:8" x14ac:dyDescent="0.2">
      <c r="A3910" s="26" t="s">
        <v>11436</v>
      </c>
      <c r="B3910" s="26" t="s">
        <v>1851</v>
      </c>
      <c r="C3910" s="26">
        <v>2.35</v>
      </c>
      <c r="D3910" s="27" t="str">
        <f t="shared" si="244"/>
        <v>📈Low Performer</v>
      </c>
      <c r="E3910" s="27" t="str" cm="1">
        <f t="array" ref="E3910">_xlfn.IFS(C3910&gt;= 4.5,"Excellent",C3910 &gt;=3.5,"Good",C3910&gt;=2.5,"Average",C3910&gt;= 1.5,"Below Avg",C3910&lt;1.5,"Poor")</f>
        <v>Below Avg</v>
      </c>
      <c r="F3910" s="27" t="str">
        <f t="shared" si="245"/>
        <v>At Risk</v>
      </c>
      <c r="G3910" s="58" t="str">
        <f t="shared" si="246"/>
        <v>No Bonus</v>
      </c>
      <c r="H3910" s="60" t="str">
        <f t="shared" si="247"/>
        <v>Valid</v>
      </c>
    </row>
    <row r="3911" spans="1:8" x14ac:dyDescent="0.2">
      <c r="A3911" s="26" t="s">
        <v>11439</v>
      </c>
      <c r="B3911" s="26" t="s">
        <v>3164</v>
      </c>
      <c r="C3911" s="26">
        <v>3.98</v>
      </c>
      <c r="D3911" s="27" t="str">
        <f t="shared" si="244"/>
        <v>✅High Performer</v>
      </c>
      <c r="E3911" s="27" t="str" cm="1">
        <f t="array" ref="E3911">_xlfn.IFS(C3911&gt;= 4.5,"Excellent",C3911 &gt;=3.5,"Good",C3911&gt;=2.5,"Average",C3911&gt;= 1.5,"Below Avg",C3911&lt;1.5,"Poor")</f>
        <v>Good</v>
      </c>
      <c r="F3911" s="27" t="str">
        <f t="shared" si="245"/>
        <v>Developing</v>
      </c>
      <c r="G3911" s="58" t="str">
        <f t="shared" si="246"/>
        <v>30% Bonus</v>
      </c>
      <c r="H3911" s="60" t="str">
        <f t="shared" si="247"/>
        <v>Valid</v>
      </c>
    </row>
    <row r="3912" spans="1:8" x14ac:dyDescent="0.2">
      <c r="A3912" s="26" t="s">
        <v>11441</v>
      </c>
      <c r="B3912" s="26" t="s">
        <v>1690</v>
      </c>
      <c r="C3912" s="26">
        <v>3.9</v>
      </c>
      <c r="D3912" s="27" t="str">
        <f t="shared" si="244"/>
        <v>✅High Performer</v>
      </c>
      <c r="E3912" s="27" t="str" cm="1">
        <f t="array" ref="E3912">_xlfn.IFS(C3912&gt;= 4.5,"Excellent",C3912 &gt;=3.5,"Good",C3912&gt;=2.5,"Average",C3912&gt;= 1.5,"Below Avg",C3912&lt;1.5,"Poor")</f>
        <v>Good</v>
      </c>
      <c r="F3912" s="27" t="str">
        <f t="shared" si="245"/>
        <v>Developing</v>
      </c>
      <c r="G3912" s="58" t="str">
        <f t="shared" si="246"/>
        <v>30% Bonus</v>
      </c>
      <c r="H3912" s="60" t="str">
        <f t="shared" si="247"/>
        <v>Valid</v>
      </c>
    </row>
    <row r="3913" spans="1:8" x14ac:dyDescent="0.2">
      <c r="A3913" s="26" t="s">
        <v>11443</v>
      </c>
      <c r="B3913" s="26" t="s">
        <v>6190</v>
      </c>
      <c r="C3913" s="26">
        <v>3.65</v>
      </c>
      <c r="D3913" s="27" t="str">
        <f t="shared" si="244"/>
        <v>✅High Performer</v>
      </c>
      <c r="E3913" s="27" t="str" cm="1">
        <f t="array" ref="E3913">_xlfn.IFS(C3913&gt;= 4.5,"Excellent",C3913 &gt;=3.5,"Good",C3913&gt;=2.5,"Average",C3913&gt;= 1.5,"Below Avg",C3913&lt;1.5,"Poor")</f>
        <v>Good</v>
      </c>
      <c r="F3913" s="27" t="str">
        <f t="shared" si="245"/>
        <v>Developing</v>
      </c>
      <c r="G3913" s="58" t="str">
        <f t="shared" si="246"/>
        <v>30% Bonus</v>
      </c>
      <c r="H3913" s="60" t="str">
        <f t="shared" si="247"/>
        <v>Valid</v>
      </c>
    </row>
    <row r="3914" spans="1:8" x14ac:dyDescent="0.2">
      <c r="A3914" s="26" t="s">
        <v>11445</v>
      </c>
      <c r="B3914" s="26" t="s">
        <v>9273</v>
      </c>
      <c r="C3914" s="26">
        <v>1.26</v>
      </c>
      <c r="D3914" s="27" t="str">
        <f t="shared" si="244"/>
        <v>📈Low Performer</v>
      </c>
      <c r="E3914" s="27" t="str" cm="1">
        <f t="array" ref="E3914">_xlfn.IFS(C3914&gt;= 4.5,"Excellent",C3914 &gt;=3.5,"Good",C3914&gt;=2.5,"Average",C3914&gt;= 1.5,"Below Avg",C3914&lt;1.5,"Poor")</f>
        <v>Poor</v>
      </c>
      <c r="F3914" s="27" t="str">
        <f t="shared" si="245"/>
        <v>At Risk</v>
      </c>
      <c r="G3914" s="58" t="str">
        <f t="shared" si="246"/>
        <v>No Bonus</v>
      </c>
      <c r="H3914" s="60" t="str">
        <f t="shared" si="247"/>
        <v>Invalid</v>
      </c>
    </row>
    <row r="3915" spans="1:8" x14ac:dyDescent="0.2">
      <c r="A3915" s="26" t="s">
        <v>11447</v>
      </c>
      <c r="B3915" s="26" t="s">
        <v>11309</v>
      </c>
      <c r="C3915" s="26">
        <v>1.1100000000000001</v>
      </c>
      <c r="D3915" s="27" t="str">
        <f t="shared" si="244"/>
        <v>📈Low Performer</v>
      </c>
      <c r="E3915" s="27" t="str" cm="1">
        <f t="array" ref="E3915">_xlfn.IFS(C3915&gt;= 4.5,"Excellent",C3915 &gt;=3.5,"Good",C3915&gt;=2.5,"Average",C3915&gt;= 1.5,"Below Avg",C3915&lt;1.5,"Poor")</f>
        <v>Poor</v>
      </c>
      <c r="F3915" s="27" t="str">
        <f t="shared" si="245"/>
        <v>At Risk</v>
      </c>
      <c r="G3915" s="58" t="str">
        <f t="shared" si="246"/>
        <v>No Bonus</v>
      </c>
      <c r="H3915" s="60" t="str">
        <f t="shared" si="247"/>
        <v>Invalid</v>
      </c>
    </row>
    <row r="3916" spans="1:8" x14ac:dyDescent="0.2">
      <c r="A3916" s="26" t="s">
        <v>11449</v>
      </c>
      <c r="B3916" s="26" t="s">
        <v>5438</v>
      </c>
      <c r="C3916" s="26">
        <v>1.37</v>
      </c>
      <c r="D3916" s="27" t="str">
        <f t="shared" si="244"/>
        <v>📈Low Performer</v>
      </c>
      <c r="E3916" s="27" t="str" cm="1">
        <f t="array" ref="E3916">_xlfn.IFS(C3916&gt;= 4.5,"Excellent",C3916 &gt;=3.5,"Good",C3916&gt;=2.5,"Average",C3916&gt;= 1.5,"Below Avg",C3916&lt;1.5,"Poor")</f>
        <v>Poor</v>
      </c>
      <c r="F3916" s="27" t="str">
        <f t="shared" si="245"/>
        <v>At Risk</v>
      </c>
      <c r="G3916" s="58" t="str">
        <f t="shared" si="246"/>
        <v>No Bonus</v>
      </c>
      <c r="H3916" s="60" t="str">
        <f t="shared" si="247"/>
        <v>Invalid</v>
      </c>
    </row>
    <row r="3917" spans="1:8" x14ac:dyDescent="0.2">
      <c r="A3917" s="26" t="s">
        <v>11451</v>
      </c>
      <c r="B3917" s="26" t="s">
        <v>8420</v>
      </c>
      <c r="C3917" s="26">
        <v>2.15</v>
      </c>
      <c r="D3917" s="27" t="str">
        <f t="shared" si="244"/>
        <v>📈Low Performer</v>
      </c>
      <c r="E3917" s="27" t="str" cm="1">
        <f t="array" ref="E3917">_xlfn.IFS(C3917&gt;= 4.5,"Excellent",C3917 &gt;=3.5,"Good",C3917&gt;=2.5,"Average",C3917&gt;= 1.5,"Below Avg",C3917&lt;1.5,"Poor")</f>
        <v>Below Avg</v>
      </c>
      <c r="F3917" s="27" t="str">
        <f t="shared" si="245"/>
        <v>At Risk</v>
      </c>
      <c r="G3917" s="58" t="str">
        <f t="shared" si="246"/>
        <v>No Bonus</v>
      </c>
      <c r="H3917" s="60" t="str">
        <f t="shared" si="247"/>
        <v>Valid</v>
      </c>
    </row>
    <row r="3918" spans="1:8" x14ac:dyDescent="0.2">
      <c r="A3918" s="26" t="s">
        <v>11454</v>
      </c>
      <c r="B3918" s="26" t="s">
        <v>2566</v>
      </c>
      <c r="C3918" s="26">
        <v>1.83</v>
      </c>
      <c r="D3918" s="27" t="str">
        <f t="shared" si="244"/>
        <v>📈Low Performer</v>
      </c>
      <c r="E3918" s="27" t="str" cm="1">
        <f t="array" ref="E3918">_xlfn.IFS(C3918&gt;= 4.5,"Excellent",C3918 &gt;=3.5,"Good",C3918&gt;=2.5,"Average",C3918&gt;= 1.5,"Below Avg",C3918&lt;1.5,"Poor")</f>
        <v>Below Avg</v>
      </c>
      <c r="F3918" s="27" t="str">
        <f t="shared" si="245"/>
        <v>At Risk</v>
      </c>
      <c r="G3918" s="58" t="str">
        <f t="shared" si="246"/>
        <v>No Bonus</v>
      </c>
      <c r="H3918" s="60" t="str">
        <f t="shared" si="247"/>
        <v>Invalid</v>
      </c>
    </row>
    <row r="3919" spans="1:8" x14ac:dyDescent="0.2">
      <c r="A3919" s="26" t="s">
        <v>11456</v>
      </c>
      <c r="B3919" s="26" t="s">
        <v>3611</v>
      </c>
      <c r="C3919" s="26">
        <v>3.79</v>
      </c>
      <c r="D3919" s="27" t="str">
        <f t="shared" si="244"/>
        <v>✅High Performer</v>
      </c>
      <c r="E3919" s="27" t="str" cm="1">
        <f t="array" ref="E3919">_xlfn.IFS(C3919&gt;= 4.5,"Excellent",C3919 &gt;=3.5,"Good",C3919&gt;=2.5,"Average",C3919&gt;= 1.5,"Below Avg",C3919&lt;1.5,"Poor")</f>
        <v>Good</v>
      </c>
      <c r="F3919" s="27" t="str">
        <f t="shared" si="245"/>
        <v>Developing</v>
      </c>
      <c r="G3919" s="58" t="str">
        <f t="shared" si="246"/>
        <v>30% Bonus</v>
      </c>
      <c r="H3919" s="60" t="str">
        <f t="shared" si="247"/>
        <v>Valid</v>
      </c>
    </row>
    <row r="3920" spans="1:8" x14ac:dyDescent="0.2">
      <c r="A3920" s="26" t="s">
        <v>11458</v>
      </c>
      <c r="B3920" s="26" t="s">
        <v>11459</v>
      </c>
      <c r="C3920" s="26">
        <v>3.17</v>
      </c>
      <c r="D3920" s="27" t="str">
        <f t="shared" si="244"/>
        <v>✅High Performer</v>
      </c>
      <c r="E3920" s="27" t="str" cm="1">
        <f t="array" ref="E3920">_xlfn.IFS(C3920&gt;= 4.5,"Excellent",C3920 &gt;=3.5,"Good",C3920&gt;=2.5,"Average",C3920&gt;= 1.5,"Below Avg",C3920&lt;1.5,"Poor")</f>
        <v>Average</v>
      </c>
      <c r="F3920" s="27" t="str">
        <f t="shared" si="245"/>
        <v>Developing</v>
      </c>
      <c r="G3920" s="58" t="str">
        <f t="shared" si="246"/>
        <v>30% Bonus</v>
      </c>
      <c r="H3920" s="60" t="str">
        <f t="shared" si="247"/>
        <v>Valid</v>
      </c>
    </row>
    <row r="3921" spans="1:8" x14ac:dyDescent="0.2">
      <c r="A3921" s="26" t="s">
        <v>11461</v>
      </c>
      <c r="B3921" s="26" t="s">
        <v>8648</v>
      </c>
      <c r="C3921" s="26">
        <v>3.7</v>
      </c>
      <c r="D3921" s="27" t="str">
        <f t="shared" si="244"/>
        <v>✅High Performer</v>
      </c>
      <c r="E3921" s="27" t="str" cm="1">
        <f t="array" ref="E3921">_xlfn.IFS(C3921&gt;= 4.5,"Excellent",C3921 &gt;=3.5,"Good",C3921&gt;=2.5,"Average",C3921&gt;= 1.5,"Below Avg",C3921&lt;1.5,"Poor")</f>
        <v>Good</v>
      </c>
      <c r="F3921" s="27" t="str">
        <f t="shared" si="245"/>
        <v>Developing</v>
      </c>
      <c r="G3921" s="58" t="str">
        <f t="shared" si="246"/>
        <v>30% Bonus</v>
      </c>
      <c r="H3921" s="60" t="str">
        <f t="shared" si="247"/>
        <v>Valid</v>
      </c>
    </row>
    <row r="3922" spans="1:8" x14ac:dyDescent="0.2">
      <c r="A3922" s="26" t="s">
        <v>11463</v>
      </c>
      <c r="B3922" s="26" t="s">
        <v>10888</v>
      </c>
      <c r="C3922" s="26">
        <v>2.96</v>
      </c>
      <c r="D3922" s="27" t="str">
        <f t="shared" si="244"/>
        <v>📈Low Performer</v>
      </c>
      <c r="E3922" s="27" t="str" cm="1">
        <f t="array" ref="E3922">_xlfn.IFS(C3922&gt;= 4.5,"Excellent",C3922 &gt;=3.5,"Good",C3922&gt;=2.5,"Average",C3922&gt;= 1.5,"Below Avg",C3922&lt;1.5,"Poor")</f>
        <v>Average</v>
      </c>
      <c r="F3922" s="27" t="str">
        <f t="shared" si="245"/>
        <v>Developing</v>
      </c>
      <c r="G3922" s="58" t="str">
        <f t="shared" si="246"/>
        <v>30% Bonus</v>
      </c>
      <c r="H3922" s="60" t="str">
        <f t="shared" si="247"/>
        <v>Valid</v>
      </c>
    </row>
    <row r="3923" spans="1:8" x14ac:dyDescent="0.2">
      <c r="A3923" s="26" t="s">
        <v>11465</v>
      </c>
      <c r="B3923" s="26" t="s">
        <v>11466</v>
      </c>
      <c r="C3923" s="26">
        <v>1.94</v>
      </c>
      <c r="D3923" s="27" t="str">
        <f t="shared" si="244"/>
        <v>📈Low Performer</v>
      </c>
      <c r="E3923" s="27" t="str" cm="1">
        <f t="array" ref="E3923">_xlfn.IFS(C3923&gt;= 4.5,"Excellent",C3923 &gt;=3.5,"Good",C3923&gt;=2.5,"Average",C3923&gt;= 1.5,"Below Avg",C3923&lt;1.5,"Poor")</f>
        <v>Below Avg</v>
      </c>
      <c r="F3923" s="27" t="str">
        <f t="shared" si="245"/>
        <v>At Risk</v>
      </c>
      <c r="G3923" s="58" t="str">
        <f t="shared" si="246"/>
        <v>No Bonus</v>
      </c>
      <c r="H3923" s="60" t="str">
        <f t="shared" si="247"/>
        <v>Invalid</v>
      </c>
    </row>
    <row r="3924" spans="1:8" x14ac:dyDescent="0.2">
      <c r="A3924" s="26" t="s">
        <v>11468</v>
      </c>
      <c r="B3924" s="26" t="s">
        <v>11295</v>
      </c>
      <c r="C3924" s="26">
        <v>1.21</v>
      </c>
      <c r="D3924" s="27" t="str">
        <f t="shared" si="244"/>
        <v>📈Low Performer</v>
      </c>
      <c r="E3924" s="27" t="str" cm="1">
        <f t="array" ref="E3924">_xlfn.IFS(C3924&gt;= 4.5,"Excellent",C3924 &gt;=3.5,"Good",C3924&gt;=2.5,"Average",C3924&gt;= 1.5,"Below Avg",C3924&lt;1.5,"Poor")</f>
        <v>Poor</v>
      </c>
      <c r="F3924" s="27" t="str">
        <f t="shared" si="245"/>
        <v>At Risk</v>
      </c>
      <c r="G3924" s="58" t="str">
        <f t="shared" si="246"/>
        <v>No Bonus</v>
      </c>
      <c r="H3924" s="60" t="str">
        <f t="shared" si="247"/>
        <v>Invalid</v>
      </c>
    </row>
    <row r="3925" spans="1:8" x14ac:dyDescent="0.2">
      <c r="A3925" s="26" t="s">
        <v>11470</v>
      </c>
      <c r="B3925" s="26" t="s">
        <v>6792</v>
      </c>
      <c r="C3925" s="26">
        <v>1.27</v>
      </c>
      <c r="D3925" s="27" t="str">
        <f t="shared" si="244"/>
        <v>📈Low Performer</v>
      </c>
      <c r="E3925" s="27" t="str" cm="1">
        <f t="array" ref="E3925">_xlfn.IFS(C3925&gt;= 4.5,"Excellent",C3925 &gt;=3.5,"Good",C3925&gt;=2.5,"Average",C3925&gt;= 1.5,"Below Avg",C3925&lt;1.5,"Poor")</f>
        <v>Poor</v>
      </c>
      <c r="F3925" s="27" t="str">
        <f t="shared" si="245"/>
        <v>At Risk</v>
      </c>
      <c r="G3925" s="58" t="str">
        <f t="shared" si="246"/>
        <v>No Bonus</v>
      </c>
      <c r="H3925" s="60" t="str">
        <f t="shared" si="247"/>
        <v>Invalid</v>
      </c>
    </row>
    <row r="3926" spans="1:8" x14ac:dyDescent="0.2">
      <c r="A3926" s="26" t="s">
        <v>11472</v>
      </c>
      <c r="B3926" s="26" t="s">
        <v>2187</v>
      </c>
      <c r="C3926" s="26">
        <v>2.33</v>
      </c>
      <c r="D3926" s="27" t="str">
        <f t="shared" si="244"/>
        <v>📈Low Performer</v>
      </c>
      <c r="E3926" s="27" t="str" cm="1">
        <f t="array" ref="E3926">_xlfn.IFS(C3926&gt;= 4.5,"Excellent",C3926 &gt;=3.5,"Good",C3926&gt;=2.5,"Average",C3926&gt;= 1.5,"Below Avg",C3926&lt;1.5,"Poor")</f>
        <v>Below Avg</v>
      </c>
      <c r="F3926" s="27" t="str">
        <f t="shared" si="245"/>
        <v>At Risk</v>
      </c>
      <c r="G3926" s="58" t="str">
        <f t="shared" si="246"/>
        <v>No Bonus</v>
      </c>
      <c r="H3926" s="60" t="str">
        <f t="shared" si="247"/>
        <v>Valid</v>
      </c>
    </row>
    <row r="3927" spans="1:8" x14ac:dyDescent="0.2">
      <c r="A3927" s="26" t="s">
        <v>11474</v>
      </c>
      <c r="B3927" s="26" t="s">
        <v>3611</v>
      </c>
      <c r="C3927" s="26">
        <v>4.33</v>
      </c>
      <c r="D3927" s="27" t="str">
        <f t="shared" si="244"/>
        <v>✅High Performer</v>
      </c>
      <c r="E3927" s="27" t="str" cm="1">
        <f t="array" ref="E3927">_xlfn.IFS(C3927&gt;= 4.5,"Excellent",C3927 &gt;=3.5,"Good",C3927&gt;=2.5,"Average",C3927&gt;= 1.5,"Below Avg",C3927&lt;1.5,"Poor")</f>
        <v>Good</v>
      </c>
      <c r="F3927" s="27" t="str">
        <f t="shared" si="245"/>
        <v>Developing</v>
      </c>
      <c r="G3927" s="58" t="str">
        <f t="shared" si="246"/>
        <v>30% Bonus</v>
      </c>
      <c r="H3927" s="60" t="str">
        <f t="shared" si="247"/>
        <v>Valid</v>
      </c>
    </row>
    <row r="3928" spans="1:8" x14ac:dyDescent="0.2">
      <c r="A3928" s="26" t="s">
        <v>11476</v>
      </c>
      <c r="B3928" s="26" t="s">
        <v>6756</v>
      </c>
      <c r="C3928" s="26">
        <v>3.25</v>
      </c>
      <c r="D3928" s="27" t="str">
        <f t="shared" si="244"/>
        <v>✅High Performer</v>
      </c>
      <c r="E3928" s="27" t="str" cm="1">
        <f t="array" ref="E3928">_xlfn.IFS(C3928&gt;= 4.5,"Excellent",C3928 &gt;=3.5,"Good",C3928&gt;=2.5,"Average",C3928&gt;= 1.5,"Below Avg",C3928&lt;1.5,"Poor")</f>
        <v>Average</v>
      </c>
      <c r="F3928" s="27" t="str">
        <f t="shared" si="245"/>
        <v>Developing</v>
      </c>
      <c r="G3928" s="58" t="str">
        <f t="shared" si="246"/>
        <v>30% Bonus</v>
      </c>
      <c r="H3928" s="60" t="str">
        <f t="shared" si="247"/>
        <v>Valid</v>
      </c>
    </row>
    <row r="3929" spans="1:8" x14ac:dyDescent="0.2">
      <c r="A3929" s="26" t="s">
        <v>11478</v>
      </c>
      <c r="B3929" s="26" t="s">
        <v>2978</v>
      </c>
      <c r="C3929" s="26">
        <v>3.44</v>
      </c>
      <c r="D3929" s="27" t="str">
        <f t="shared" si="244"/>
        <v>✅High Performer</v>
      </c>
      <c r="E3929" s="27" t="str" cm="1">
        <f t="array" ref="E3929">_xlfn.IFS(C3929&gt;= 4.5,"Excellent",C3929 &gt;=3.5,"Good",C3929&gt;=2.5,"Average",C3929&gt;= 1.5,"Below Avg",C3929&lt;1.5,"Poor")</f>
        <v>Average</v>
      </c>
      <c r="F3929" s="27" t="str">
        <f t="shared" si="245"/>
        <v>Developing</v>
      </c>
      <c r="G3929" s="58" t="str">
        <f t="shared" si="246"/>
        <v>30% Bonus</v>
      </c>
      <c r="H3929" s="60" t="str">
        <f t="shared" si="247"/>
        <v>Valid</v>
      </c>
    </row>
    <row r="3930" spans="1:8" x14ac:dyDescent="0.2">
      <c r="A3930" s="26" t="s">
        <v>11480</v>
      </c>
      <c r="B3930" s="26" t="s">
        <v>6991</v>
      </c>
      <c r="C3930" s="26">
        <v>1.71</v>
      </c>
      <c r="D3930" s="27" t="str">
        <f t="shared" si="244"/>
        <v>📈Low Performer</v>
      </c>
      <c r="E3930" s="27" t="str" cm="1">
        <f t="array" ref="E3930">_xlfn.IFS(C3930&gt;= 4.5,"Excellent",C3930 &gt;=3.5,"Good",C3930&gt;=2.5,"Average",C3930&gt;= 1.5,"Below Avg",C3930&lt;1.5,"Poor")</f>
        <v>Below Avg</v>
      </c>
      <c r="F3930" s="27" t="str">
        <f t="shared" si="245"/>
        <v>At Risk</v>
      </c>
      <c r="G3930" s="58" t="str">
        <f t="shared" si="246"/>
        <v>No Bonus</v>
      </c>
      <c r="H3930" s="60" t="str">
        <f t="shared" si="247"/>
        <v>Invalid</v>
      </c>
    </row>
    <row r="3931" spans="1:8" x14ac:dyDescent="0.2">
      <c r="A3931" s="26" t="s">
        <v>11482</v>
      </c>
      <c r="B3931" s="26" t="s">
        <v>8845</v>
      </c>
      <c r="C3931" s="26">
        <v>2.8</v>
      </c>
      <c r="D3931" s="27" t="str">
        <f t="shared" si="244"/>
        <v>📈Low Performer</v>
      </c>
      <c r="E3931" s="27" t="str" cm="1">
        <f t="array" ref="E3931">_xlfn.IFS(C3931&gt;= 4.5,"Excellent",C3931 &gt;=3.5,"Good",C3931&gt;=2.5,"Average",C3931&gt;= 1.5,"Below Avg",C3931&lt;1.5,"Poor")</f>
        <v>Average</v>
      </c>
      <c r="F3931" s="27" t="str">
        <f t="shared" si="245"/>
        <v>Developing</v>
      </c>
      <c r="G3931" s="58" t="str">
        <f t="shared" si="246"/>
        <v>30% Bonus</v>
      </c>
      <c r="H3931" s="60" t="str">
        <f t="shared" si="247"/>
        <v>Valid</v>
      </c>
    </row>
    <row r="3932" spans="1:8" x14ac:dyDescent="0.2">
      <c r="A3932" s="26" t="s">
        <v>11485</v>
      </c>
      <c r="B3932" s="26" t="s">
        <v>1822</v>
      </c>
      <c r="C3932" s="26">
        <v>2.91</v>
      </c>
      <c r="D3932" s="27" t="str">
        <f t="shared" si="244"/>
        <v>📈Low Performer</v>
      </c>
      <c r="E3932" s="27" t="str" cm="1">
        <f t="array" ref="E3932">_xlfn.IFS(C3932&gt;= 4.5,"Excellent",C3932 &gt;=3.5,"Good",C3932&gt;=2.5,"Average",C3932&gt;= 1.5,"Below Avg",C3932&lt;1.5,"Poor")</f>
        <v>Average</v>
      </c>
      <c r="F3932" s="27" t="str">
        <f t="shared" si="245"/>
        <v>Developing</v>
      </c>
      <c r="G3932" s="58" t="str">
        <f t="shared" si="246"/>
        <v>30% Bonus</v>
      </c>
      <c r="H3932" s="60" t="str">
        <f t="shared" si="247"/>
        <v>Valid</v>
      </c>
    </row>
    <row r="3933" spans="1:8" x14ac:dyDescent="0.2">
      <c r="A3933" s="26" t="s">
        <v>11487</v>
      </c>
      <c r="B3933" s="26" t="s">
        <v>10669</v>
      </c>
      <c r="C3933" s="26">
        <v>1.1399999999999999</v>
      </c>
      <c r="D3933" s="27" t="str">
        <f t="shared" si="244"/>
        <v>📈Low Performer</v>
      </c>
      <c r="E3933" s="27" t="str" cm="1">
        <f t="array" ref="E3933">_xlfn.IFS(C3933&gt;= 4.5,"Excellent",C3933 &gt;=3.5,"Good",C3933&gt;=2.5,"Average",C3933&gt;= 1.5,"Below Avg",C3933&lt;1.5,"Poor")</f>
        <v>Poor</v>
      </c>
      <c r="F3933" s="27" t="str">
        <f t="shared" si="245"/>
        <v>At Risk</v>
      </c>
      <c r="G3933" s="58" t="str">
        <f t="shared" si="246"/>
        <v>No Bonus</v>
      </c>
      <c r="H3933" s="60" t="str">
        <f t="shared" si="247"/>
        <v>Invalid</v>
      </c>
    </row>
    <row r="3934" spans="1:8" x14ac:dyDescent="0.2">
      <c r="A3934" s="26" t="s">
        <v>11489</v>
      </c>
      <c r="B3934" s="26" t="s">
        <v>820</v>
      </c>
      <c r="C3934" s="26">
        <v>2.2000000000000002</v>
      </c>
      <c r="D3934" s="27" t="str">
        <f t="shared" si="244"/>
        <v>📈Low Performer</v>
      </c>
      <c r="E3934" s="27" t="str" cm="1">
        <f t="array" ref="E3934">_xlfn.IFS(C3934&gt;= 4.5,"Excellent",C3934 &gt;=3.5,"Good",C3934&gt;=2.5,"Average",C3934&gt;= 1.5,"Below Avg",C3934&lt;1.5,"Poor")</f>
        <v>Below Avg</v>
      </c>
      <c r="F3934" s="27" t="str">
        <f t="shared" si="245"/>
        <v>At Risk</v>
      </c>
      <c r="G3934" s="58" t="str">
        <f t="shared" si="246"/>
        <v>No Bonus</v>
      </c>
      <c r="H3934" s="60" t="str">
        <f t="shared" si="247"/>
        <v>Valid</v>
      </c>
    </row>
    <row r="3935" spans="1:8" x14ac:dyDescent="0.2">
      <c r="A3935" s="26" t="s">
        <v>11491</v>
      </c>
      <c r="B3935" s="26" t="s">
        <v>2337</v>
      </c>
      <c r="C3935" s="26">
        <v>1.0900000000000001</v>
      </c>
      <c r="D3935" s="27" t="str">
        <f t="shared" si="244"/>
        <v>📈Low Performer</v>
      </c>
      <c r="E3935" s="27" t="str" cm="1">
        <f t="array" ref="E3935">_xlfn.IFS(C3935&gt;= 4.5,"Excellent",C3935 &gt;=3.5,"Good",C3935&gt;=2.5,"Average",C3935&gt;= 1.5,"Below Avg",C3935&lt;1.5,"Poor")</f>
        <v>Poor</v>
      </c>
      <c r="F3935" s="27" t="str">
        <f t="shared" si="245"/>
        <v>At Risk</v>
      </c>
      <c r="G3935" s="58" t="str">
        <f t="shared" si="246"/>
        <v>No Bonus</v>
      </c>
      <c r="H3935" s="60" t="str">
        <f t="shared" si="247"/>
        <v>Invalid</v>
      </c>
    </row>
    <row r="3936" spans="1:8" x14ac:dyDescent="0.2">
      <c r="A3936" s="26" t="s">
        <v>11493</v>
      </c>
      <c r="B3936" s="26" t="s">
        <v>11494</v>
      </c>
      <c r="C3936" s="26">
        <v>2.2999999999999998</v>
      </c>
      <c r="D3936" s="27" t="str">
        <f t="shared" si="244"/>
        <v>📈Low Performer</v>
      </c>
      <c r="E3936" s="27" t="str" cm="1">
        <f t="array" ref="E3936">_xlfn.IFS(C3936&gt;= 4.5,"Excellent",C3936 &gt;=3.5,"Good",C3936&gt;=2.5,"Average",C3936&gt;= 1.5,"Below Avg",C3936&lt;1.5,"Poor")</f>
        <v>Below Avg</v>
      </c>
      <c r="F3936" s="27" t="str">
        <f t="shared" si="245"/>
        <v>At Risk</v>
      </c>
      <c r="G3936" s="58" t="str">
        <f t="shared" si="246"/>
        <v>No Bonus</v>
      </c>
      <c r="H3936" s="60" t="str">
        <f t="shared" si="247"/>
        <v>Valid</v>
      </c>
    </row>
    <row r="3937" spans="1:8" x14ac:dyDescent="0.2">
      <c r="A3937" s="26" t="s">
        <v>11496</v>
      </c>
      <c r="B3937" s="26" t="s">
        <v>634</v>
      </c>
      <c r="C3937" s="26">
        <v>4.38</v>
      </c>
      <c r="D3937" s="27" t="str">
        <f t="shared" si="244"/>
        <v>✅High Performer</v>
      </c>
      <c r="E3937" s="27" t="str" cm="1">
        <f t="array" ref="E3937">_xlfn.IFS(C3937&gt;= 4.5,"Excellent",C3937 &gt;=3.5,"Good",C3937&gt;=2.5,"Average",C3937&gt;= 1.5,"Below Avg",C3937&lt;1.5,"Poor")</f>
        <v>Good</v>
      </c>
      <c r="F3937" s="27" t="str">
        <f t="shared" si="245"/>
        <v>Developing</v>
      </c>
      <c r="G3937" s="58" t="str">
        <f t="shared" si="246"/>
        <v>30% Bonus</v>
      </c>
      <c r="H3937" s="60" t="str">
        <f t="shared" si="247"/>
        <v>Valid</v>
      </c>
    </row>
    <row r="3938" spans="1:8" x14ac:dyDescent="0.2">
      <c r="A3938" s="26" t="s">
        <v>11498</v>
      </c>
      <c r="B3938" s="26" t="s">
        <v>423</v>
      </c>
      <c r="C3938" s="26">
        <v>2.1</v>
      </c>
      <c r="D3938" s="27" t="str">
        <f t="shared" si="244"/>
        <v>📈Low Performer</v>
      </c>
      <c r="E3938" s="27" t="str" cm="1">
        <f t="array" ref="E3938">_xlfn.IFS(C3938&gt;= 4.5,"Excellent",C3938 &gt;=3.5,"Good",C3938&gt;=2.5,"Average",C3938&gt;= 1.5,"Below Avg",C3938&lt;1.5,"Poor")</f>
        <v>Below Avg</v>
      </c>
      <c r="F3938" s="27" t="str">
        <f t="shared" si="245"/>
        <v>At Risk</v>
      </c>
      <c r="G3938" s="58" t="str">
        <f t="shared" si="246"/>
        <v>No Bonus</v>
      </c>
      <c r="H3938" s="60" t="str">
        <f t="shared" si="247"/>
        <v>Valid</v>
      </c>
    </row>
    <row r="3939" spans="1:8" x14ac:dyDescent="0.2">
      <c r="A3939" s="26" t="s">
        <v>11500</v>
      </c>
      <c r="B3939" s="26" t="s">
        <v>59</v>
      </c>
      <c r="C3939" s="26">
        <v>1.1599999999999999</v>
      </c>
      <c r="D3939" s="27" t="str">
        <f t="shared" si="244"/>
        <v>📈Low Performer</v>
      </c>
      <c r="E3939" s="27" t="str" cm="1">
        <f t="array" ref="E3939">_xlfn.IFS(C3939&gt;= 4.5,"Excellent",C3939 &gt;=3.5,"Good",C3939&gt;=2.5,"Average",C3939&gt;= 1.5,"Below Avg",C3939&lt;1.5,"Poor")</f>
        <v>Poor</v>
      </c>
      <c r="F3939" s="27" t="str">
        <f t="shared" si="245"/>
        <v>At Risk</v>
      </c>
      <c r="G3939" s="58" t="str">
        <f t="shared" si="246"/>
        <v>No Bonus</v>
      </c>
      <c r="H3939" s="60" t="str">
        <f t="shared" si="247"/>
        <v>Invalid</v>
      </c>
    </row>
    <row r="3940" spans="1:8" x14ac:dyDescent="0.2">
      <c r="A3940" s="26" t="s">
        <v>11502</v>
      </c>
      <c r="B3940" s="26" t="s">
        <v>1641</v>
      </c>
      <c r="C3940" s="26">
        <v>1.34</v>
      </c>
      <c r="D3940" s="27" t="str">
        <f t="shared" si="244"/>
        <v>📈Low Performer</v>
      </c>
      <c r="E3940" s="27" t="str" cm="1">
        <f t="array" ref="E3940">_xlfn.IFS(C3940&gt;= 4.5,"Excellent",C3940 &gt;=3.5,"Good",C3940&gt;=2.5,"Average",C3940&gt;= 1.5,"Below Avg",C3940&lt;1.5,"Poor")</f>
        <v>Poor</v>
      </c>
      <c r="F3940" s="27" t="str">
        <f t="shared" si="245"/>
        <v>At Risk</v>
      </c>
      <c r="G3940" s="58" t="str">
        <f t="shared" si="246"/>
        <v>No Bonus</v>
      </c>
      <c r="H3940" s="60" t="str">
        <f t="shared" si="247"/>
        <v>Invalid</v>
      </c>
    </row>
    <row r="3941" spans="1:8" x14ac:dyDescent="0.2">
      <c r="A3941" s="26" t="s">
        <v>11504</v>
      </c>
      <c r="B3941" s="26" t="s">
        <v>836</v>
      </c>
      <c r="C3941" s="26">
        <v>3.3</v>
      </c>
      <c r="D3941" s="27" t="str">
        <f t="shared" si="244"/>
        <v>✅High Performer</v>
      </c>
      <c r="E3941" s="27" t="str" cm="1">
        <f t="array" ref="E3941">_xlfn.IFS(C3941&gt;= 4.5,"Excellent",C3941 &gt;=3.5,"Good",C3941&gt;=2.5,"Average",C3941&gt;= 1.5,"Below Avg",C3941&lt;1.5,"Poor")</f>
        <v>Average</v>
      </c>
      <c r="F3941" s="27" t="str">
        <f t="shared" si="245"/>
        <v>Developing</v>
      </c>
      <c r="G3941" s="58" t="str">
        <f t="shared" si="246"/>
        <v>30% Bonus</v>
      </c>
      <c r="H3941" s="60" t="str">
        <f t="shared" si="247"/>
        <v>Valid</v>
      </c>
    </row>
    <row r="3942" spans="1:8" x14ac:dyDescent="0.2">
      <c r="A3942" s="26" t="s">
        <v>11506</v>
      </c>
      <c r="B3942" s="26" t="s">
        <v>2612</v>
      </c>
      <c r="C3942" s="26">
        <v>4.4800000000000004</v>
      </c>
      <c r="D3942" s="27" t="str">
        <f t="shared" si="244"/>
        <v>✅High Performer</v>
      </c>
      <c r="E3942" s="27" t="str" cm="1">
        <f t="array" ref="E3942">_xlfn.IFS(C3942&gt;= 4.5,"Excellent",C3942 &gt;=3.5,"Good",C3942&gt;=2.5,"Average",C3942&gt;= 1.5,"Below Avg",C3942&lt;1.5,"Poor")</f>
        <v>Good</v>
      </c>
      <c r="F3942" s="27" t="str">
        <f t="shared" si="245"/>
        <v>Developing</v>
      </c>
      <c r="G3942" s="58" t="str">
        <f t="shared" si="246"/>
        <v>30% Bonus</v>
      </c>
      <c r="H3942" s="60" t="str">
        <f t="shared" si="247"/>
        <v>Valid</v>
      </c>
    </row>
    <row r="3943" spans="1:8" x14ac:dyDescent="0.2">
      <c r="A3943" s="26" t="s">
        <v>11508</v>
      </c>
      <c r="B3943" s="26" t="s">
        <v>412</v>
      </c>
      <c r="C3943" s="26">
        <v>4.54</v>
      </c>
      <c r="D3943" s="27" t="str">
        <f t="shared" si="244"/>
        <v>✅High Performer</v>
      </c>
      <c r="E3943" s="27" t="str" cm="1">
        <f t="array" ref="E3943">_xlfn.IFS(C3943&gt;= 4.5,"Excellent",C3943 &gt;=3.5,"Good",C3943&gt;=2.5,"Average",C3943&gt;= 1.5,"Below Avg",C3943&lt;1.5,"Poor")</f>
        <v>Excellent</v>
      </c>
      <c r="F3943" s="27" t="str">
        <f t="shared" si="245"/>
        <v>Top Employee</v>
      </c>
      <c r="G3943" s="58" t="str">
        <f t="shared" si="246"/>
        <v>50% Bonus</v>
      </c>
      <c r="H3943" s="60" t="str">
        <f t="shared" si="247"/>
        <v>Valid</v>
      </c>
    </row>
    <row r="3944" spans="1:8" x14ac:dyDescent="0.2">
      <c r="A3944" s="26" t="s">
        <v>11510</v>
      </c>
      <c r="B3944" s="26" t="s">
        <v>4818</v>
      </c>
      <c r="C3944" s="26">
        <v>2.97</v>
      </c>
      <c r="D3944" s="27" t="str">
        <f t="shared" si="244"/>
        <v>📈Low Performer</v>
      </c>
      <c r="E3944" s="27" t="str" cm="1">
        <f t="array" ref="E3944">_xlfn.IFS(C3944&gt;= 4.5,"Excellent",C3944 &gt;=3.5,"Good",C3944&gt;=2.5,"Average",C3944&gt;= 1.5,"Below Avg",C3944&lt;1.5,"Poor")</f>
        <v>Average</v>
      </c>
      <c r="F3944" s="27" t="str">
        <f t="shared" si="245"/>
        <v>Developing</v>
      </c>
      <c r="G3944" s="58" t="str">
        <f t="shared" si="246"/>
        <v>30% Bonus</v>
      </c>
      <c r="H3944" s="60" t="str">
        <f t="shared" si="247"/>
        <v>Valid</v>
      </c>
    </row>
    <row r="3945" spans="1:8" x14ac:dyDescent="0.2">
      <c r="A3945" s="26" t="s">
        <v>11512</v>
      </c>
      <c r="B3945" s="26" t="s">
        <v>2515</v>
      </c>
      <c r="C3945" s="26">
        <v>1.91</v>
      </c>
      <c r="D3945" s="27" t="str">
        <f t="shared" si="244"/>
        <v>📈Low Performer</v>
      </c>
      <c r="E3945" s="27" t="str" cm="1">
        <f t="array" ref="E3945">_xlfn.IFS(C3945&gt;= 4.5,"Excellent",C3945 &gt;=3.5,"Good",C3945&gt;=2.5,"Average",C3945&gt;= 1.5,"Below Avg",C3945&lt;1.5,"Poor")</f>
        <v>Below Avg</v>
      </c>
      <c r="F3945" s="27" t="str">
        <f t="shared" si="245"/>
        <v>At Risk</v>
      </c>
      <c r="G3945" s="58" t="str">
        <f t="shared" si="246"/>
        <v>No Bonus</v>
      </c>
      <c r="H3945" s="60" t="str">
        <f t="shared" si="247"/>
        <v>Invalid</v>
      </c>
    </row>
    <row r="3946" spans="1:8" x14ac:dyDescent="0.2">
      <c r="A3946" s="26" t="s">
        <v>11514</v>
      </c>
      <c r="B3946" s="26" t="s">
        <v>6351</v>
      </c>
      <c r="C3946" s="26">
        <v>3.88</v>
      </c>
      <c r="D3946" s="27" t="str">
        <f t="shared" si="244"/>
        <v>✅High Performer</v>
      </c>
      <c r="E3946" s="27" t="str" cm="1">
        <f t="array" ref="E3946">_xlfn.IFS(C3946&gt;= 4.5,"Excellent",C3946 &gt;=3.5,"Good",C3946&gt;=2.5,"Average",C3946&gt;= 1.5,"Below Avg",C3946&lt;1.5,"Poor")</f>
        <v>Good</v>
      </c>
      <c r="F3946" s="27" t="str">
        <f t="shared" si="245"/>
        <v>Developing</v>
      </c>
      <c r="G3946" s="58" t="str">
        <f t="shared" si="246"/>
        <v>30% Bonus</v>
      </c>
      <c r="H3946" s="60" t="str">
        <f t="shared" si="247"/>
        <v>Valid</v>
      </c>
    </row>
    <row r="3947" spans="1:8" x14ac:dyDescent="0.2">
      <c r="A3947" s="26" t="s">
        <v>11516</v>
      </c>
      <c r="B3947" s="26" t="s">
        <v>10195</v>
      </c>
      <c r="C3947" s="26">
        <v>4.0199999999999996</v>
      </c>
      <c r="D3947" s="27" t="str">
        <f t="shared" si="244"/>
        <v>✅High Performer</v>
      </c>
      <c r="E3947" s="27" t="str" cm="1">
        <f t="array" ref="E3947">_xlfn.IFS(C3947&gt;= 4.5,"Excellent",C3947 &gt;=3.5,"Good",C3947&gt;=2.5,"Average",C3947&gt;= 1.5,"Below Avg",C3947&lt;1.5,"Poor")</f>
        <v>Good</v>
      </c>
      <c r="F3947" s="27" t="str">
        <f t="shared" si="245"/>
        <v>Developing</v>
      </c>
      <c r="G3947" s="58" t="str">
        <f t="shared" si="246"/>
        <v>30% Bonus</v>
      </c>
      <c r="H3947" s="60" t="str">
        <f t="shared" si="247"/>
        <v>Valid</v>
      </c>
    </row>
    <row r="3948" spans="1:8" x14ac:dyDescent="0.2">
      <c r="A3948" s="26" t="s">
        <v>11518</v>
      </c>
      <c r="B3948" s="26" t="s">
        <v>11519</v>
      </c>
      <c r="C3948" s="26">
        <v>2.6</v>
      </c>
      <c r="D3948" s="27" t="str">
        <f t="shared" si="244"/>
        <v>📈Low Performer</v>
      </c>
      <c r="E3948" s="27" t="str" cm="1">
        <f t="array" ref="E3948">_xlfn.IFS(C3948&gt;= 4.5,"Excellent",C3948 &gt;=3.5,"Good",C3948&gt;=2.5,"Average",C3948&gt;= 1.5,"Below Avg",C3948&lt;1.5,"Poor")</f>
        <v>Average</v>
      </c>
      <c r="F3948" s="27" t="str">
        <f t="shared" si="245"/>
        <v>Developing</v>
      </c>
      <c r="G3948" s="58" t="str">
        <f t="shared" si="246"/>
        <v>30% Bonus</v>
      </c>
      <c r="H3948" s="60" t="str">
        <f t="shared" si="247"/>
        <v>Valid</v>
      </c>
    </row>
    <row r="3949" spans="1:8" x14ac:dyDescent="0.2">
      <c r="A3949" s="26" t="s">
        <v>11521</v>
      </c>
      <c r="B3949" s="26" t="s">
        <v>2059</v>
      </c>
      <c r="C3949" s="26">
        <v>4.62</v>
      </c>
      <c r="D3949" s="27" t="str">
        <f t="shared" si="244"/>
        <v>✅High Performer</v>
      </c>
      <c r="E3949" s="27" t="str" cm="1">
        <f t="array" ref="E3949">_xlfn.IFS(C3949&gt;= 4.5,"Excellent",C3949 &gt;=3.5,"Good",C3949&gt;=2.5,"Average",C3949&gt;= 1.5,"Below Avg",C3949&lt;1.5,"Poor")</f>
        <v>Excellent</v>
      </c>
      <c r="F3949" s="27" t="str">
        <f t="shared" si="245"/>
        <v>Top Employee</v>
      </c>
      <c r="G3949" s="58" t="str">
        <f t="shared" si="246"/>
        <v>50% Bonus</v>
      </c>
      <c r="H3949" s="60" t="str">
        <f t="shared" si="247"/>
        <v>Valid</v>
      </c>
    </row>
    <row r="3950" spans="1:8" x14ac:dyDescent="0.2">
      <c r="A3950" s="26" t="s">
        <v>11523</v>
      </c>
      <c r="B3950" s="26" t="s">
        <v>1506</v>
      </c>
      <c r="C3950" s="26">
        <v>2.37</v>
      </c>
      <c r="D3950" s="27" t="str">
        <f t="shared" si="244"/>
        <v>📈Low Performer</v>
      </c>
      <c r="E3950" s="27" t="str" cm="1">
        <f t="array" ref="E3950">_xlfn.IFS(C3950&gt;= 4.5,"Excellent",C3950 &gt;=3.5,"Good",C3950&gt;=2.5,"Average",C3950&gt;= 1.5,"Below Avg",C3950&lt;1.5,"Poor")</f>
        <v>Below Avg</v>
      </c>
      <c r="F3950" s="27" t="str">
        <f t="shared" si="245"/>
        <v>At Risk</v>
      </c>
      <c r="G3950" s="58" t="str">
        <f t="shared" si="246"/>
        <v>No Bonus</v>
      </c>
      <c r="H3950" s="60" t="str">
        <f t="shared" si="247"/>
        <v>Valid</v>
      </c>
    </row>
    <row r="3951" spans="1:8" x14ac:dyDescent="0.2">
      <c r="A3951" s="26" t="s">
        <v>11526</v>
      </c>
      <c r="B3951" s="26" t="s">
        <v>11527</v>
      </c>
      <c r="C3951" s="26">
        <v>2.7</v>
      </c>
      <c r="D3951" s="27" t="str">
        <f t="shared" si="244"/>
        <v>📈Low Performer</v>
      </c>
      <c r="E3951" s="27" t="str" cm="1">
        <f t="array" ref="E3951">_xlfn.IFS(C3951&gt;= 4.5,"Excellent",C3951 &gt;=3.5,"Good",C3951&gt;=2.5,"Average",C3951&gt;= 1.5,"Below Avg",C3951&lt;1.5,"Poor")</f>
        <v>Average</v>
      </c>
      <c r="F3951" s="27" t="str">
        <f t="shared" si="245"/>
        <v>Developing</v>
      </c>
      <c r="G3951" s="58" t="str">
        <f t="shared" si="246"/>
        <v>30% Bonus</v>
      </c>
      <c r="H3951" s="60" t="str">
        <f t="shared" si="247"/>
        <v>Valid</v>
      </c>
    </row>
    <row r="3952" spans="1:8" x14ac:dyDescent="0.2">
      <c r="A3952" s="26" t="s">
        <v>11529</v>
      </c>
      <c r="B3952" s="26" t="s">
        <v>874</v>
      </c>
      <c r="C3952" s="26">
        <v>3.32</v>
      </c>
      <c r="D3952" s="27" t="str">
        <f t="shared" si="244"/>
        <v>✅High Performer</v>
      </c>
      <c r="E3952" s="27" t="str" cm="1">
        <f t="array" ref="E3952">_xlfn.IFS(C3952&gt;= 4.5,"Excellent",C3952 &gt;=3.5,"Good",C3952&gt;=2.5,"Average",C3952&gt;= 1.5,"Below Avg",C3952&lt;1.5,"Poor")</f>
        <v>Average</v>
      </c>
      <c r="F3952" s="27" t="str">
        <f t="shared" si="245"/>
        <v>Developing</v>
      </c>
      <c r="G3952" s="58" t="str">
        <f t="shared" si="246"/>
        <v>30% Bonus</v>
      </c>
      <c r="H3952" s="60" t="str">
        <f t="shared" si="247"/>
        <v>Valid</v>
      </c>
    </row>
    <row r="3953" spans="1:8" x14ac:dyDescent="0.2">
      <c r="A3953" s="26" t="s">
        <v>11531</v>
      </c>
      <c r="B3953" s="26" t="s">
        <v>5587</v>
      </c>
      <c r="C3953" s="26">
        <v>4.01</v>
      </c>
      <c r="D3953" s="27" t="str">
        <f t="shared" si="244"/>
        <v>✅High Performer</v>
      </c>
      <c r="E3953" s="27" t="str" cm="1">
        <f t="array" ref="E3953">_xlfn.IFS(C3953&gt;= 4.5,"Excellent",C3953 &gt;=3.5,"Good",C3953&gt;=2.5,"Average",C3953&gt;= 1.5,"Below Avg",C3953&lt;1.5,"Poor")</f>
        <v>Good</v>
      </c>
      <c r="F3953" s="27" t="str">
        <f t="shared" si="245"/>
        <v>Developing</v>
      </c>
      <c r="G3953" s="58" t="str">
        <f t="shared" si="246"/>
        <v>30% Bonus</v>
      </c>
      <c r="H3953" s="60" t="str">
        <f t="shared" si="247"/>
        <v>Valid</v>
      </c>
    </row>
    <row r="3954" spans="1:8" x14ac:dyDescent="0.2">
      <c r="A3954" s="26" t="s">
        <v>11534</v>
      </c>
      <c r="B3954" s="26" t="s">
        <v>5975</v>
      </c>
      <c r="C3954" s="26">
        <v>2.39</v>
      </c>
      <c r="D3954" s="27" t="str">
        <f t="shared" si="244"/>
        <v>📈Low Performer</v>
      </c>
      <c r="E3954" s="27" t="str" cm="1">
        <f t="array" ref="E3954">_xlfn.IFS(C3954&gt;= 4.5,"Excellent",C3954 &gt;=3.5,"Good",C3954&gt;=2.5,"Average",C3954&gt;= 1.5,"Below Avg",C3954&lt;1.5,"Poor")</f>
        <v>Below Avg</v>
      </c>
      <c r="F3954" s="27" t="str">
        <f t="shared" si="245"/>
        <v>At Risk</v>
      </c>
      <c r="G3954" s="58" t="str">
        <f t="shared" si="246"/>
        <v>No Bonus</v>
      </c>
      <c r="H3954" s="60" t="str">
        <f t="shared" si="247"/>
        <v>Valid</v>
      </c>
    </row>
    <row r="3955" spans="1:8" x14ac:dyDescent="0.2">
      <c r="A3955" s="26" t="s">
        <v>11536</v>
      </c>
      <c r="B3955" s="26" t="s">
        <v>7006</v>
      </c>
      <c r="C3955" s="26">
        <v>1.66</v>
      </c>
      <c r="D3955" s="27" t="str">
        <f t="shared" si="244"/>
        <v>📈Low Performer</v>
      </c>
      <c r="E3955" s="27" t="str" cm="1">
        <f t="array" ref="E3955">_xlfn.IFS(C3955&gt;= 4.5,"Excellent",C3955 &gt;=3.5,"Good",C3955&gt;=2.5,"Average",C3955&gt;= 1.5,"Below Avg",C3955&lt;1.5,"Poor")</f>
        <v>Below Avg</v>
      </c>
      <c r="F3955" s="27" t="str">
        <f t="shared" si="245"/>
        <v>At Risk</v>
      </c>
      <c r="G3955" s="58" t="str">
        <f t="shared" si="246"/>
        <v>No Bonus</v>
      </c>
      <c r="H3955" s="60" t="str">
        <f t="shared" si="247"/>
        <v>Invalid</v>
      </c>
    </row>
    <row r="3956" spans="1:8" x14ac:dyDescent="0.2">
      <c r="A3956" s="26" t="s">
        <v>11538</v>
      </c>
      <c r="B3956" s="26" t="s">
        <v>5789</v>
      </c>
      <c r="C3956" s="26">
        <v>4.4400000000000004</v>
      </c>
      <c r="D3956" s="27" t="str">
        <f t="shared" si="244"/>
        <v>✅High Performer</v>
      </c>
      <c r="E3956" s="27" t="str" cm="1">
        <f t="array" ref="E3956">_xlfn.IFS(C3956&gt;= 4.5,"Excellent",C3956 &gt;=3.5,"Good",C3956&gt;=2.5,"Average",C3956&gt;= 1.5,"Below Avg",C3956&lt;1.5,"Poor")</f>
        <v>Good</v>
      </c>
      <c r="F3956" s="27" t="str">
        <f t="shared" si="245"/>
        <v>Developing</v>
      </c>
      <c r="G3956" s="58" t="str">
        <f t="shared" si="246"/>
        <v>30% Bonus</v>
      </c>
      <c r="H3956" s="60" t="str">
        <f t="shared" si="247"/>
        <v>Valid</v>
      </c>
    </row>
    <row r="3957" spans="1:8" x14ac:dyDescent="0.2">
      <c r="A3957" s="26" t="s">
        <v>11540</v>
      </c>
      <c r="B3957" s="26" t="s">
        <v>3389</v>
      </c>
      <c r="C3957" s="26">
        <v>3.32</v>
      </c>
      <c r="D3957" s="27" t="str">
        <f t="shared" si="244"/>
        <v>✅High Performer</v>
      </c>
      <c r="E3957" s="27" t="str" cm="1">
        <f t="array" ref="E3957">_xlfn.IFS(C3957&gt;= 4.5,"Excellent",C3957 &gt;=3.5,"Good",C3957&gt;=2.5,"Average",C3957&gt;= 1.5,"Below Avg",C3957&lt;1.5,"Poor")</f>
        <v>Average</v>
      </c>
      <c r="F3957" s="27" t="str">
        <f t="shared" si="245"/>
        <v>Developing</v>
      </c>
      <c r="G3957" s="58" t="str">
        <f t="shared" si="246"/>
        <v>30% Bonus</v>
      </c>
      <c r="H3957" s="60" t="str">
        <f t="shared" si="247"/>
        <v>Valid</v>
      </c>
    </row>
    <row r="3958" spans="1:8" x14ac:dyDescent="0.2">
      <c r="A3958" s="26" t="s">
        <v>11542</v>
      </c>
      <c r="B3958" s="26" t="s">
        <v>4248</v>
      </c>
      <c r="C3958" s="26">
        <v>3.26</v>
      </c>
      <c r="D3958" s="27" t="str">
        <f t="shared" si="244"/>
        <v>✅High Performer</v>
      </c>
      <c r="E3958" s="27" t="str" cm="1">
        <f t="array" ref="E3958">_xlfn.IFS(C3958&gt;= 4.5,"Excellent",C3958 &gt;=3.5,"Good",C3958&gt;=2.5,"Average",C3958&gt;= 1.5,"Below Avg",C3958&lt;1.5,"Poor")</f>
        <v>Average</v>
      </c>
      <c r="F3958" s="27" t="str">
        <f t="shared" si="245"/>
        <v>Developing</v>
      </c>
      <c r="G3958" s="58" t="str">
        <f t="shared" si="246"/>
        <v>30% Bonus</v>
      </c>
      <c r="H3958" s="60" t="str">
        <f t="shared" si="247"/>
        <v>Valid</v>
      </c>
    </row>
    <row r="3959" spans="1:8" x14ac:dyDescent="0.2">
      <c r="A3959" s="26" t="s">
        <v>11544</v>
      </c>
      <c r="B3959" s="26" t="s">
        <v>4200</v>
      </c>
      <c r="C3959" s="26">
        <v>2.92</v>
      </c>
      <c r="D3959" s="27" t="str">
        <f t="shared" si="244"/>
        <v>📈Low Performer</v>
      </c>
      <c r="E3959" s="27" t="str" cm="1">
        <f t="array" ref="E3959">_xlfn.IFS(C3959&gt;= 4.5,"Excellent",C3959 &gt;=3.5,"Good",C3959&gt;=2.5,"Average",C3959&gt;= 1.5,"Below Avg",C3959&lt;1.5,"Poor")</f>
        <v>Average</v>
      </c>
      <c r="F3959" s="27" t="str">
        <f t="shared" si="245"/>
        <v>Developing</v>
      </c>
      <c r="G3959" s="58" t="str">
        <f t="shared" si="246"/>
        <v>30% Bonus</v>
      </c>
      <c r="H3959" s="60" t="str">
        <f t="shared" si="247"/>
        <v>Valid</v>
      </c>
    </row>
    <row r="3960" spans="1:8" x14ac:dyDescent="0.2">
      <c r="A3960" s="26" t="s">
        <v>11546</v>
      </c>
      <c r="B3960" s="26" t="s">
        <v>11414</v>
      </c>
      <c r="C3960" s="26">
        <v>1.93</v>
      </c>
      <c r="D3960" s="27" t="str">
        <f t="shared" si="244"/>
        <v>📈Low Performer</v>
      </c>
      <c r="E3960" s="27" t="str" cm="1">
        <f t="array" ref="E3960">_xlfn.IFS(C3960&gt;= 4.5,"Excellent",C3960 &gt;=3.5,"Good",C3960&gt;=2.5,"Average",C3960&gt;= 1.5,"Below Avg",C3960&lt;1.5,"Poor")</f>
        <v>Below Avg</v>
      </c>
      <c r="F3960" s="27" t="str">
        <f t="shared" si="245"/>
        <v>At Risk</v>
      </c>
      <c r="G3960" s="58" t="str">
        <f t="shared" si="246"/>
        <v>No Bonus</v>
      </c>
      <c r="H3960" s="60" t="str">
        <f t="shared" si="247"/>
        <v>Invalid</v>
      </c>
    </row>
    <row r="3961" spans="1:8" x14ac:dyDescent="0.2">
      <c r="A3961" s="26" t="s">
        <v>11549</v>
      </c>
      <c r="B3961" s="26" t="s">
        <v>5233</v>
      </c>
      <c r="C3961" s="26">
        <v>1.42</v>
      </c>
      <c r="D3961" s="27" t="str">
        <f t="shared" si="244"/>
        <v>📈Low Performer</v>
      </c>
      <c r="E3961" s="27" t="str" cm="1">
        <f t="array" ref="E3961">_xlfn.IFS(C3961&gt;= 4.5,"Excellent",C3961 &gt;=3.5,"Good",C3961&gt;=2.5,"Average",C3961&gt;= 1.5,"Below Avg",C3961&lt;1.5,"Poor")</f>
        <v>Poor</v>
      </c>
      <c r="F3961" s="27" t="str">
        <f t="shared" si="245"/>
        <v>At Risk</v>
      </c>
      <c r="G3961" s="58" t="str">
        <f t="shared" si="246"/>
        <v>No Bonus</v>
      </c>
      <c r="H3961" s="60" t="str">
        <f t="shared" si="247"/>
        <v>Invalid</v>
      </c>
    </row>
    <row r="3962" spans="1:8" x14ac:dyDescent="0.2">
      <c r="A3962" s="26" t="s">
        <v>11551</v>
      </c>
      <c r="B3962" s="26" t="s">
        <v>7161</v>
      </c>
      <c r="C3962" s="26">
        <v>4.82</v>
      </c>
      <c r="D3962" s="27" t="str">
        <f t="shared" si="244"/>
        <v>✅High Performer</v>
      </c>
      <c r="E3962" s="27" t="str" cm="1">
        <f t="array" ref="E3962">_xlfn.IFS(C3962&gt;= 4.5,"Excellent",C3962 &gt;=3.5,"Good",C3962&gt;=2.5,"Average",C3962&gt;= 1.5,"Below Avg",C3962&lt;1.5,"Poor")</f>
        <v>Excellent</v>
      </c>
      <c r="F3962" s="27" t="str">
        <f t="shared" si="245"/>
        <v>Top Employee</v>
      </c>
      <c r="G3962" s="58" t="str">
        <f t="shared" si="246"/>
        <v>50% Bonus</v>
      </c>
      <c r="H3962" s="60" t="str">
        <f t="shared" si="247"/>
        <v>Valid</v>
      </c>
    </row>
    <row r="3963" spans="1:8" x14ac:dyDescent="0.2">
      <c r="A3963" s="26" t="s">
        <v>11553</v>
      </c>
      <c r="B3963" s="26" t="s">
        <v>1103</v>
      </c>
      <c r="C3963" s="26">
        <v>4.87</v>
      </c>
      <c r="D3963" s="27" t="str">
        <f t="shared" si="244"/>
        <v>✅High Performer</v>
      </c>
      <c r="E3963" s="27" t="str" cm="1">
        <f t="array" ref="E3963">_xlfn.IFS(C3963&gt;= 4.5,"Excellent",C3963 &gt;=3.5,"Good",C3963&gt;=2.5,"Average",C3963&gt;= 1.5,"Below Avg",C3963&lt;1.5,"Poor")</f>
        <v>Excellent</v>
      </c>
      <c r="F3963" s="27" t="str">
        <f t="shared" si="245"/>
        <v>Top Employee</v>
      </c>
      <c r="G3963" s="58" t="str">
        <f t="shared" si="246"/>
        <v>50% Bonus</v>
      </c>
      <c r="H3963" s="60" t="str">
        <f t="shared" si="247"/>
        <v>Valid</v>
      </c>
    </row>
    <row r="3964" spans="1:8" x14ac:dyDescent="0.2">
      <c r="A3964" s="26" t="s">
        <v>11555</v>
      </c>
      <c r="B3964" s="26" t="s">
        <v>11556</v>
      </c>
      <c r="C3964" s="26">
        <v>2.88</v>
      </c>
      <c r="D3964" s="27" t="str">
        <f t="shared" si="244"/>
        <v>📈Low Performer</v>
      </c>
      <c r="E3964" s="27" t="str" cm="1">
        <f t="array" ref="E3964">_xlfn.IFS(C3964&gt;= 4.5,"Excellent",C3964 &gt;=3.5,"Good",C3964&gt;=2.5,"Average",C3964&gt;= 1.5,"Below Avg",C3964&lt;1.5,"Poor")</f>
        <v>Average</v>
      </c>
      <c r="F3964" s="27" t="str">
        <f t="shared" si="245"/>
        <v>Developing</v>
      </c>
      <c r="G3964" s="58" t="str">
        <f t="shared" si="246"/>
        <v>30% Bonus</v>
      </c>
      <c r="H3964" s="60" t="str">
        <f t="shared" si="247"/>
        <v>Valid</v>
      </c>
    </row>
    <row r="3965" spans="1:8" x14ac:dyDescent="0.2">
      <c r="A3965" s="26" t="s">
        <v>11558</v>
      </c>
      <c r="B3965" s="26" t="s">
        <v>5504</v>
      </c>
      <c r="C3965" s="26">
        <v>3.79</v>
      </c>
      <c r="D3965" s="27" t="str">
        <f t="shared" si="244"/>
        <v>✅High Performer</v>
      </c>
      <c r="E3965" s="27" t="str" cm="1">
        <f t="array" ref="E3965">_xlfn.IFS(C3965&gt;= 4.5,"Excellent",C3965 &gt;=3.5,"Good",C3965&gt;=2.5,"Average",C3965&gt;= 1.5,"Below Avg",C3965&lt;1.5,"Poor")</f>
        <v>Good</v>
      </c>
      <c r="F3965" s="27" t="str">
        <f t="shared" si="245"/>
        <v>Developing</v>
      </c>
      <c r="G3965" s="58" t="str">
        <f t="shared" si="246"/>
        <v>30% Bonus</v>
      </c>
      <c r="H3965" s="60" t="str">
        <f t="shared" si="247"/>
        <v>Valid</v>
      </c>
    </row>
    <row r="3966" spans="1:8" x14ac:dyDescent="0.2">
      <c r="A3966" s="26" t="s">
        <v>11560</v>
      </c>
      <c r="B3966" s="26" t="s">
        <v>3938</v>
      </c>
      <c r="C3966" s="26">
        <v>4.21</v>
      </c>
      <c r="D3966" s="27" t="str">
        <f t="shared" si="244"/>
        <v>✅High Performer</v>
      </c>
      <c r="E3966" s="27" t="str" cm="1">
        <f t="array" ref="E3966">_xlfn.IFS(C3966&gt;= 4.5,"Excellent",C3966 &gt;=3.5,"Good",C3966&gt;=2.5,"Average",C3966&gt;= 1.5,"Below Avg",C3966&lt;1.5,"Poor")</f>
        <v>Good</v>
      </c>
      <c r="F3966" s="27" t="str">
        <f t="shared" si="245"/>
        <v>Developing</v>
      </c>
      <c r="G3966" s="58" t="str">
        <f t="shared" si="246"/>
        <v>30% Bonus</v>
      </c>
      <c r="H3966" s="60" t="str">
        <f t="shared" si="247"/>
        <v>Valid</v>
      </c>
    </row>
    <row r="3967" spans="1:8" x14ac:dyDescent="0.2">
      <c r="A3967" s="26" t="s">
        <v>11563</v>
      </c>
      <c r="B3967" s="26" t="s">
        <v>8321</v>
      </c>
      <c r="C3967" s="26">
        <v>2.4700000000000002</v>
      </c>
      <c r="D3967" s="27" t="str">
        <f t="shared" si="244"/>
        <v>📈Low Performer</v>
      </c>
      <c r="E3967" s="27" t="str" cm="1">
        <f t="array" ref="E3967">_xlfn.IFS(C3967&gt;= 4.5,"Excellent",C3967 &gt;=3.5,"Good",C3967&gt;=2.5,"Average",C3967&gt;= 1.5,"Below Avg",C3967&lt;1.5,"Poor")</f>
        <v>Below Avg</v>
      </c>
      <c r="F3967" s="27" t="str">
        <f t="shared" si="245"/>
        <v>At Risk</v>
      </c>
      <c r="G3967" s="58" t="str">
        <f t="shared" si="246"/>
        <v>No Bonus</v>
      </c>
      <c r="H3967" s="60" t="str">
        <f t="shared" si="247"/>
        <v>Valid</v>
      </c>
    </row>
    <row r="3968" spans="1:8" x14ac:dyDescent="0.2">
      <c r="A3968" s="26" t="s">
        <v>11565</v>
      </c>
      <c r="B3968" s="26" t="s">
        <v>8586</v>
      </c>
      <c r="C3968" s="26">
        <v>2.2799999999999998</v>
      </c>
      <c r="D3968" s="27" t="str">
        <f t="shared" si="244"/>
        <v>📈Low Performer</v>
      </c>
      <c r="E3968" s="27" t="str" cm="1">
        <f t="array" ref="E3968">_xlfn.IFS(C3968&gt;= 4.5,"Excellent",C3968 &gt;=3.5,"Good",C3968&gt;=2.5,"Average",C3968&gt;= 1.5,"Below Avg",C3968&lt;1.5,"Poor")</f>
        <v>Below Avg</v>
      </c>
      <c r="F3968" s="27" t="str">
        <f t="shared" si="245"/>
        <v>At Risk</v>
      </c>
      <c r="G3968" s="58" t="str">
        <f t="shared" si="246"/>
        <v>No Bonus</v>
      </c>
      <c r="H3968" s="60" t="str">
        <f t="shared" si="247"/>
        <v>Valid</v>
      </c>
    </row>
    <row r="3969" spans="1:8" x14ac:dyDescent="0.2">
      <c r="A3969" s="26" t="s">
        <v>11567</v>
      </c>
      <c r="B3969" s="26" t="s">
        <v>1592</v>
      </c>
      <c r="C3969" s="26">
        <v>2.2200000000000002</v>
      </c>
      <c r="D3969" s="27" t="str">
        <f t="shared" si="244"/>
        <v>📈Low Performer</v>
      </c>
      <c r="E3969" s="27" t="str" cm="1">
        <f t="array" ref="E3969">_xlfn.IFS(C3969&gt;= 4.5,"Excellent",C3969 &gt;=3.5,"Good",C3969&gt;=2.5,"Average",C3969&gt;= 1.5,"Below Avg",C3969&lt;1.5,"Poor")</f>
        <v>Below Avg</v>
      </c>
      <c r="F3969" s="27" t="str">
        <f t="shared" si="245"/>
        <v>At Risk</v>
      </c>
      <c r="G3969" s="58" t="str">
        <f t="shared" si="246"/>
        <v>No Bonus</v>
      </c>
      <c r="H3969" s="60" t="str">
        <f t="shared" si="247"/>
        <v>Valid</v>
      </c>
    </row>
    <row r="3970" spans="1:8" x14ac:dyDescent="0.2">
      <c r="A3970" s="26" t="s">
        <v>11569</v>
      </c>
      <c r="B3970" s="26" t="s">
        <v>188</v>
      </c>
      <c r="C3970" s="26">
        <v>1.47</v>
      </c>
      <c r="D3970" s="27" t="str">
        <f t="shared" si="244"/>
        <v>📈Low Performer</v>
      </c>
      <c r="E3970" s="27" t="str" cm="1">
        <f t="array" ref="E3970">_xlfn.IFS(C3970&gt;= 4.5,"Excellent",C3970 &gt;=3.5,"Good",C3970&gt;=2.5,"Average",C3970&gt;= 1.5,"Below Avg",C3970&lt;1.5,"Poor")</f>
        <v>Poor</v>
      </c>
      <c r="F3970" s="27" t="str">
        <f t="shared" si="245"/>
        <v>At Risk</v>
      </c>
      <c r="G3970" s="58" t="str">
        <f t="shared" si="246"/>
        <v>No Bonus</v>
      </c>
      <c r="H3970" s="60" t="str">
        <f t="shared" si="247"/>
        <v>Invalid</v>
      </c>
    </row>
    <row r="3971" spans="1:8" x14ac:dyDescent="0.2">
      <c r="A3971" s="26" t="s">
        <v>11571</v>
      </c>
      <c r="B3971" s="26" t="s">
        <v>9979</v>
      </c>
      <c r="C3971" s="26">
        <v>4.96</v>
      </c>
      <c r="D3971" s="27" t="str">
        <f t="shared" si="244"/>
        <v>✅High Performer</v>
      </c>
      <c r="E3971" s="27" t="str" cm="1">
        <f t="array" ref="E3971">_xlfn.IFS(C3971&gt;= 4.5,"Excellent",C3971 &gt;=3.5,"Good",C3971&gt;=2.5,"Average",C3971&gt;= 1.5,"Below Avg",C3971&lt;1.5,"Poor")</f>
        <v>Excellent</v>
      </c>
      <c r="F3971" s="27" t="str">
        <f t="shared" si="245"/>
        <v>Top Employee</v>
      </c>
      <c r="G3971" s="58" t="str">
        <f t="shared" si="246"/>
        <v>50% Bonus</v>
      </c>
      <c r="H3971" s="60" t="str">
        <f t="shared" si="247"/>
        <v>Valid</v>
      </c>
    </row>
    <row r="3972" spans="1:8" x14ac:dyDescent="0.2">
      <c r="A3972" s="26" t="s">
        <v>11573</v>
      </c>
      <c r="B3972" s="26" t="s">
        <v>1679</v>
      </c>
      <c r="C3972" s="26">
        <v>1.64</v>
      </c>
      <c r="D3972" s="27" t="str">
        <f t="shared" ref="D3972:D4035" si="248">IF($C3972&gt;=3,"✅High Performer","📈Low Performer")</f>
        <v>📈Low Performer</v>
      </c>
      <c r="E3972" s="27" t="str" cm="1">
        <f t="array" ref="E3972">_xlfn.IFS(C3972&gt;= 4.5,"Excellent",C3972 &gt;=3.5,"Good",C3972&gt;=2.5,"Average",C3972&gt;= 1.5,"Below Avg",C3972&lt;1.5,"Poor")</f>
        <v>Below Avg</v>
      </c>
      <c r="F3972" s="27" t="str">
        <f t="shared" ref="F3972:F4035" si="249">IF(C3972&gt;=4.5,"Top Employee",IF(C3972&gt;=2.5,"Developing","At Risk"))</f>
        <v>At Risk</v>
      </c>
      <c r="G3972" s="58" t="str">
        <f t="shared" ref="G3972:G4035" si="250">IF(AND(C3972&gt;=4.5,C3972&lt;=5),"50% Bonus",IF(AND(C3972&gt;=2.5,C3972&lt;4.5),"30% Bonus","No Bonus"))</f>
        <v>No Bonus</v>
      </c>
      <c r="H3972" s="60" t="str">
        <f t="shared" ref="H3972:H4035" si="251">IF(OR(C3972&lt;=2,C3972&gt;=5),"Invalid","Valid")</f>
        <v>Invalid</v>
      </c>
    </row>
    <row r="3973" spans="1:8" x14ac:dyDescent="0.2">
      <c r="A3973" s="26" t="s">
        <v>11575</v>
      </c>
      <c r="B3973" s="26" t="s">
        <v>1788</v>
      </c>
      <c r="C3973" s="26">
        <v>1.26</v>
      </c>
      <c r="D3973" s="27" t="str">
        <f t="shared" si="248"/>
        <v>📈Low Performer</v>
      </c>
      <c r="E3973" s="27" t="str" cm="1">
        <f t="array" ref="E3973">_xlfn.IFS(C3973&gt;= 4.5,"Excellent",C3973 &gt;=3.5,"Good",C3973&gt;=2.5,"Average",C3973&gt;= 1.5,"Below Avg",C3973&lt;1.5,"Poor")</f>
        <v>Poor</v>
      </c>
      <c r="F3973" s="27" t="str">
        <f t="shared" si="249"/>
        <v>At Risk</v>
      </c>
      <c r="G3973" s="58" t="str">
        <f t="shared" si="250"/>
        <v>No Bonus</v>
      </c>
      <c r="H3973" s="60" t="str">
        <f t="shared" si="251"/>
        <v>Invalid</v>
      </c>
    </row>
    <row r="3974" spans="1:8" x14ac:dyDescent="0.2">
      <c r="A3974" s="26" t="s">
        <v>11577</v>
      </c>
      <c r="B3974" s="26" t="s">
        <v>11578</v>
      </c>
      <c r="C3974" s="26">
        <v>1.1100000000000001</v>
      </c>
      <c r="D3974" s="27" t="str">
        <f t="shared" si="248"/>
        <v>📈Low Performer</v>
      </c>
      <c r="E3974" s="27" t="str" cm="1">
        <f t="array" ref="E3974">_xlfn.IFS(C3974&gt;= 4.5,"Excellent",C3974 &gt;=3.5,"Good",C3974&gt;=2.5,"Average",C3974&gt;= 1.5,"Below Avg",C3974&lt;1.5,"Poor")</f>
        <v>Poor</v>
      </c>
      <c r="F3974" s="27" t="str">
        <f t="shared" si="249"/>
        <v>At Risk</v>
      </c>
      <c r="G3974" s="58" t="str">
        <f t="shared" si="250"/>
        <v>No Bonus</v>
      </c>
      <c r="H3974" s="60" t="str">
        <f t="shared" si="251"/>
        <v>Invalid</v>
      </c>
    </row>
    <row r="3975" spans="1:8" x14ac:dyDescent="0.2">
      <c r="A3975" s="26" t="s">
        <v>11580</v>
      </c>
      <c r="B3975" s="26" t="s">
        <v>2563</v>
      </c>
      <c r="C3975" s="26">
        <v>3.41</v>
      </c>
      <c r="D3975" s="27" t="str">
        <f t="shared" si="248"/>
        <v>✅High Performer</v>
      </c>
      <c r="E3975" s="27" t="str" cm="1">
        <f t="array" ref="E3975">_xlfn.IFS(C3975&gt;= 4.5,"Excellent",C3975 &gt;=3.5,"Good",C3975&gt;=2.5,"Average",C3975&gt;= 1.5,"Below Avg",C3975&lt;1.5,"Poor")</f>
        <v>Average</v>
      </c>
      <c r="F3975" s="27" t="str">
        <f t="shared" si="249"/>
        <v>Developing</v>
      </c>
      <c r="G3975" s="58" t="str">
        <f t="shared" si="250"/>
        <v>30% Bonus</v>
      </c>
      <c r="H3975" s="60" t="str">
        <f t="shared" si="251"/>
        <v>Valid</v>
      </c>
    </row>
    <row r="3976" spans="1:8" x14ac:dyDescent="0.2">
      <c r="A3976" s="26" t="s">
        <v>11582</v>
      </c>
      <c r="B3976" s="26" t="s">
        <v>1956</v>
      </c>
      <c r="C3976" s="26">
        <v>2.79</v>
      </c>
      <c r="D3976" s="27" t="str">
        <f t="shared" si="248"/>
        <v>📈Low Performer</v>
      </c>
      <c r="E3976" s="27" t="str" cm="1">
        <f t="array" ref="E3976">_xlfn.IFS(C3976&gt;= 4.5,"Excellent",C3976 &gt;=3.5,"Good",C3976&gt;=2.5,"Average",C3976&gt;= 1.5,"Below Avg",C3976&lt;1.5,"Poor")</f>
        <v>Average</v>
      </c>
      <c r="F3976" s="27" t="str">
        <f t="shared" si="249"/>
        <v>Developing</v>
      </c>
      <c r="G3976" s="58" t="str">
        <f t="shared" si="250"/>
        <v>30% Bonus</v>
      </c>
      <c r="H3976" s="60" t="str">
        <f t="shared" si="251"/>
        <v>Valid</v>
      </c>
    </row>
    <row r="3977" spans="1:8" x14ac:dyDescent="0.2">
      <c r="A3977" s="26" t="s">
        <v>11584</v>
      </c>
      <c r="B3977" s="26" t="s">
        <v>5433</v>
      </c>
      <c r="C3977" s="26">
        <v>3.3</v>
      </c>
      <c r="D3977" s="27" t="str">
        <f t="shared" si="248"/>
        <v>✅High Performer</v>
      </c>
      <c r="E3977" s="27" t="str" cm="1">
        <f t="array" ref="E3977">_xlfn.IFS(C3977&gt;= 4.5,"Excellent",C3977 &gt;=3.5,"Good",C3977&gt;=2.5,"Average",C3977&gt;= 1.5,"Below Avg",C3977&lt;1.5,"Poor")</f>
        <v>Average</v>
      </c>
      <c r="F3977" s="27" t="str">
        <f t="shared" si="249"/>
        <v>Developing</v>
      </c>
      <c r="G3977" s="58" t="str">
        <f t="shared" si="250"/>
        <v>30% Bonus</v>
      </c>
      <c r="H3977" s="60" t="str">
        <f t="shared" si="251"/>
        <v>Valid</v>
      </c>
    </row>
    <row r="3978" spans="1:8" x14ac:dyDescent="0.2">
      <c r="A3978" s="26" t="s">
        <v>11587</v>
      </c>
      <c r="B3978" s="26" t="s">
        <v>1613</v>
      </c>
      <c r="C3978" s="26">
        <v>3.32</v>
      </c>
      <c r="D3978" s="27" t="str">
        <f t="shared" si="248"/>
        <v>✅High Performer</v>
      </c>
      <c r="E3978" s="27" t="str" cm="1">
        <f t="array" ref="E3978">_xlfn.IFS(C3978&gt;= 4.5,"Excellent",C3978 &gt;=3.5,"Good",C3978&gt;=2.5,"Average",C3978&gt;= 1.5,"Below Avg",C3978&lt;1.5,"Poor")</f>
        <v>Average</v>
      </c>
      <c r="F3978" s="27" t="str">
        <f t="shared" si="249"/>
        <v>Developing</v>
      </c>
      <c r="G3978" s="58" t="str">
        <f t="shared" si="250"/>
        <v>30% Bonus</v>
      </c>
      <c r="H3978" s="60" t="str">
        <f t="shared" si="251"/>
        <v>Valid</v>
      </c>
    </row>
    <row r="3979" spans="1:8" x14ac:dyDescent="0.2">
      <c r="A3979" s="26" t="s">
        <v>11589</v>
      </c>
      <c r="B3979" s="26" t="s">
        <v>11590</v>
      </c>
      <c r="C3979" s="26">
        <v>2.02</v>
      </c>
      <c r="D3979" s="27" t="str">
        <f t="shared" si="248"/>
        <v>📈Low Performer</v>
      </c>
      <c r="E3979" s="27" t="str" cm="1">
        <f t="array" ref="E3979">_xlfn.IFS(C3979&gt;= 4.5,"Excellent",C3979 &gt;=3.5,"Good",C3979&gt;=2.5,"Average",C3979&gt;= 1.5,"Below Avg",C3979&lt;1.5,"Poor")</f>
        <v>Below Avg</v>
      </c>
      <c r="F3979" s="27" t="str">
        <f t="shared" si="249"/>
        <v>At Risk</v>
      </c>
      <c r="G3979" s="58" t="str">
        <f t="shared" si="250"/>
        <v>No Bonus</v>
      </c>
      <c r="H3979" s="60" t="str">
        <f t="shared" si="251"/>
        <v>Valid</v>
      </c>
    </row>
    <row r="3980" spans="1:8" x14ac:dyDescent="0.2">
      <c r="A3980" s="26" t="s">
        <v>11592</v>
      </c>
      <c r="B3980" s="26" t="s">
        <v>4384</v>
      </c>
      <c r="C3980" s="26">
        <v>4.97</v>
      </c>
      <c r="D3980" s="27" t="str">
        <f t="shared" si="248"/>
        <v>✅High Performer</v>
      </c>
      <c r="E3980" s="27" t="str" cm="1">
        <f t="array" ref="E3980">_xlfn.IFS(C3980&gt;= 4.5,"Excellent",C3980 &gt;=3.5,"Good",C3980&gt;=2.5,"Average",C3980&gt;= 1.5,"Below Avg",C3980&lt;1.5,"Poor")</f>
        <v>Excellent</v>
      </c>
      <c r="F3980" s="27" t="str">
        <f t="shared" si="249"/>
        <v>Top Employee</v>
      </c>
      <c r="G3980" s="58" t="str">
        <f t="shared" si="250"/>
        <v>50% Bonus</v>
      </c>
      <c r="H3980" s="60" t="str">
        <f t="shared" si="251"/>
        <v>Valid</v>
      </c>
    </row>
    <row r="3981" spans="1:8" x14ac:dyDescent="0.2">
      <c r="A3981" s="26" t="s">
        <v>11594</v>
      </c>
      <c r="B3981" s="26" t="s">
        <v>7832</v>
      </c>
      <c r="C3981" s="26">
        <v>3.95</v>
      </c>
      <c r="D3981" s="27" t="str">
        <f t="shared" si="248"/>
        <v>✅High Performer</v>
      </c>
      <c r="E3981" s="27" t="str" cm="1">
        <f t="array" ref="E3981">_xlfn.IFS(C3981&gt;= 4.5,"Excellent",C3981 &gt;=3.5,"Good",C3981&gt;=2.5,"Average",C3981&gt;= 1.5,"Below Avg",C3981&lt;1.5,"Poor")</f>
        <v>Good</v>
      </c>
      <c r="F3981" s="27" t="str">
        <f t="shared" si="249"/>
        <v>Developing</v>
      </c>
      <c r="G3981" s="58" t="str">
        <f t="shared" si="250"/>
        <v>30% Bonus</v>
      </c>
      <c r="H3981" s="60" t="str">
        <f t="shared" si="251"/>
        <v>Valid</v>
      </c>
    </row>
    <row r="3982" spans="1:8" x14ac:dyDescent="0.2">
      <c r="A3982" s="26" t="s">
        <v>11597</v>
      </c>
      <c r="B3982" s="26" t="s">
        <v>5834</v>
      </c>
      <c r="C3982" s="26">
        <v>1.39</v>
      </c>
      <c r="D3982" s="27" t="str">
        <f t="shared" si="248"/>
        <v>📈Low Performer</v>
      </c>
      <c r="E3982" s="27" t="str" cm="1">
        <f t="array" ref="E3982">_xlfn.IFS(C3982&gt;= 4.5,"Excellent",C3982 &gt;=3.5,"Good",C3982&gt;=2.5,"Average",C3982&gt;= 1.5,"Below Avg",C3982&lt;1.5,"Poor")</f>
        <v>Poor</v>
      </c>
      <c r="F3982" s="27" t="str">
        <f t="shared" si="249"/>
        <v>At Risk</v>
      </c>
      <c r="G3982" s="58" t="str">
        <f t="shared" si="250"/>
        <v>No Bonus</v>
      </c>
      <c r="H3982" s="60" t="str">
        <f t="shared" si="251"/>
        <v>Invalid</v>
      </c>
    </row>
    <row r="3983" spans="1:8" x14ac:dyDescent="0.2">
      <c r="A3983" s="26" t="s">
        <v>11599</v>
      </c>
      <c r="B3983" s="26" t="s">
        <v>209</v>
      </c>
      <c r="C3983" s="26">
        <v>2.02</v>
      </c>
      <c r="D3983" s="27" t="str">
        <f t="shared" si="248"/>
        <v>📈Low Performer</v>
      </c>
      <c r="E3983" s="27" t="str" cm="1">
        <f t="array" ref="E3983">_xlfn.IFS(C3983&gt;= 4.5,"Excellent",C3983 &gt;=3.5,"Good",C3983&gt;=2.5,"Average",C3983&gt;= 1.5,"Below Avg",C3983&lt;1.5,"Poor")</f>
        <v>Below Avg</v>
      </c>
      <c r="F3983" s="27" t="str">
        <f t="shared" si="249"/>
        <v>At Risk</v>
      </c>
      <c r="G3983" s="58" t="str">
        <f t="shared" si="250"/>
        <v>No Bonus</v>
      </c>
      <c r="H3983" s="60" t="str">
        <f t="shared" si="251"/>
        <v>Valid</v>
      </c>
    </row>
    <row r="3984" spans="1:8" x14ac:dyDescent="0.2">
      <c r="A3984" s="26" t="s">
        <v>11601</v>
      </c>
      <c r="B3984" s="26" t="s">
        <v>6836</v>
      </c>
      <c r="C3984" s="26">
        <v>3.27</v>
      </c>
      <c r="D3984" s="27" t="str">
        <f t="shared" si="248"/>
        <v>✅High Performer</v>
      </c>
      <c r="E3984" s="27" t="str" cm="1">
        <f t="array" ref="E3984">_xlfn.IFS(C3984&gt;= 4.5,"Excellent",C3984 &gt;=3.5,"Good",C3984&gt;=2.5,"Average",C3984&gt;= 1.5,"Below Avg",C3984&lt;1.5,"Poor")</f>
        <v>Average</v>
      </c>
      <c r="F3984" s="27" t="str">
        <f t="shared" si="249"/>
        <v>Developing</v>
      </c>
      <c r="G3984" s="58" t="str">
        <f t="shared" si="250"/>
        <v>30% Bonus</v>
      </c>
      <c r="H3984" s="60" t="str">
        <f t="shared" si="251"/>
        <v>Valid</v>
      </c>
    </row>
    <row r="3985" spans="1:8" x14ac:dyDescent="0.2">
      <c r="A3985" s="26" t="s">
        <v>11603</v>
      </c>
      <c r="B3985" s="26" t="s">
        <v>1027</v>
      </c>
      <c r="C3985" s="26">
        <v>2.21</v>
      </c>
      <c r="D3985" s="27" t="str">
        <f t="shared" si="248"/>
        <v>📈Low Performer</v>
      </c>
      <c r="E3985" s="27" t="str" cm="1">
        <f t="array" ref="E3985">_xlfn.IFS(C3985&gt;= 4.5,"Excellent",C3985 &gt;=3.5,"Good",C3985&gt;=2.5,"Average",C3985&gt;= 1.5,"Below Avg",C3985&lt;1.5,"Poor")</f>
        <v>Below Avg</v>
      </c>
      <c r="F3985" s="27" t="str">
        <f t="shared" si="249"/>
        <v>At Risk</v>
      </c>
      <c r="G3985" s="58" t="str">
        <f t="shared" si="250"/>
        <v>No Bonus</v>
      </c>
      <c r="H3985" s="60" t="str">
        <f t="shared" si="251"/>
        <v>Valid</v>
      </c>
    </row>
    <row r="3986" spans="1:8" x14ac:dyDescent="0.2">
      <c r="A3986" s="26" t="s">
        <v>11605</v>
      </c>
      <c r="B3986" s="26" t="s">
        <v>4840</v>
      </c>
      <c r="C3986" s="26">
        <v>4.2699999999999996</v>
      </c>
      <c r="D3986" s="27" t="str">
        <f t="shared" si="248"/>
        <v>✅High Performer</v>
      </c>
      <c r="E3986" s="27" t="str" cm="1">
        <f t="array" ref="E3986">_xlfn.IFS(C3986&gt;= 4.5,"Excellent",C3986 &gt;=3.5,"Good",C3986&gt;=2.5,"Average",C3986&gt;= 1.5,"Below Avg",C3986&lt;1.5,"Poor")</f>
        <v>Good</v>
      </c>
      <c r="F3986" s="27" t="str">
        <f t="shared" si="249"/>
        <v>Developing</v>
      </c>
      <c r="G3986" s="58" t="str">
        <f t="shared" si="250"/>
        <v>30% Bonus</v>
      </c>
      <c r="H3986" s="60" t="str">
        <f t="shared" si="251"/>
        <v>Valid</v>
      </c>
    </row>
    <row r="3987" spans="1:8" x14ac:dyDescent="0.2">
      <c r="A3987" s="26" t="s">
        <v>11607</v>
      </c>
      <c r="B3987" s="26" t="s">
        <v>5730</v>
      </c>
      <c r="C3987" s="26">
        <v>1.06</v>
      </c>
      <c r="D3987" s="27" t="str">
        <f t="shared" si="248"/>
        <v>📈Low Performer</v>
      </c>
      <c r="E3987" s="27" t="str" cm="1">
        <f t="array" ref="E3987">_xlfn.IFS(C3987&gt;= 4.5,"Excellent",C3987 &gt;=3.5,"Good",C3987&gt;=2.5,"Average",C3987&gt;= 1.5,"Below Avg",C3987&lt;1.5,"Poor")</f>
        <v>Poor</v>
      </c>
      <c r="F3987" s="27" t="str">
        <f t="shared" si="249"/>
        <v>At Risk</v>
      </c>
      <c r="G3987" s="58" t="str">
        <f t="shared" si="250"/>
        <v>No Bonus</v>
      </c>
      <c r="H3987" s="60" t="str">
        <f t="shared" si="251"/>
        <v>Invalid</v>
      </c>
    </row>
    <row r="3988" spans="1:8" x14ac:dyDescent="0.2">
      <c r="A3988" s="26" t="s">
        <v>11609</v>
      </c>
      <c r="B3988" s="26" t="s">
        <v>11610</v>
      </c>
      <c r="C3988" s="26">
        <v>4.03</v>
      </c>
      <c r="D3988" s="27" t="str">
        <f t="shared" si="248"/>
        <v>✅High Performer</v>
      </c>
      <c r="E3988" s="27" t="str" cm="1">
        <f t="array" ref="E3988">_xlfn.IFS(C3988&gt;= 4.5,"Excellent",C3988 &gt;=3.5,"Good",C3988&gt;=2.5,"Average",C3988&gt;= 1.5,"Below Avg",C3988&lt;1.5,"Poor")</f>
        <v>Good</v>
      </c>
      <c r="F3988" s="27" t="str">
        <f t="shared" si="249"/>
        <v>Developing</v>
      </c>
      <c r="G3988" s="58" t="str">
        <f t="shared" si="250"/>
        <v>30% Bonus</v>
      </c>
      <c r="H3988" s="60" t="str">
        <f t="shared" si="251"/>
        <v>Valid</v>
      </c>
    </row>
    <row r="3989" spans="1:8" x14ac:dyDescent="0.2">
      <c r="A3989" s="26" t="s">
        <v>11612</v>
      </c>
      <c r="B3989" s="26" t="s">
        <v>4380</v>
      </c>
      <c r="C3989" s="26">
        <v>2.84</v>
      </c>
      <c r="D3989" s="27" t="str">
        <f t="shared" si="248"/>
        <v>📈Low Performer</v>
      </c>
      <c r="E3989" s="27" t="str" cm="1">
        <f t="array" ref="E3989">_xlfn.IFS(C3989&gt;= 4.5,"Excellent",C3989 &gt;=3.5,"Good",C3989&gt;=2.5,"Average",C3989&gt;= 1.5,"Below Avg",C3989&lt;1.5,"Poor")</f>
        <v>Average</v>
      </c>
      <c r="F3989" s="27" t="str">
        <f t="shared" si="249"/>
        <v>Developing</v>
      </c>
      <c r="G3989" s="58" t="str">
        <f t="shared" si="250"/>
        <v>30% Bonus</v>
      </c>
      <c r="H3989" s="60" t="str">
        <f t="shared" si="251"/>
        <v>Valid</v>
      </c>
    </row>
    <row r="3990" spans="1:8" x14ac:dyDescent="0.2">
      <c r="A3990" s="26" t="s">
        <v>11614</v>
      </c>
      <c r="B3990" s="26" t="s">
        <v>8061</v>
      </c>
      <c r="C3990" s="26">
        <v>4.4400000000000004</v>
      </c>
      <c r="D3990" s="27" t="str">
        <f t="shared" si="248"/>
        <v>✅High Performer</v>
      </c>
      <c r="E3990" s="27" t="str" cm="1">
        <f t="array" ref="E3990">_xlfn.IFS(C3990&gt;= 4.5,"Excellent",C3990 &gt;=3.5,"Good",C3990&gt;=2.5,"Average",C3990&gt;= 1.5,"Below Avg",C3990&lt;1.5,"Poor")</f>
        <v>Good</v>
      </c>
      <c r="F3990" s="27" t="str">
        <f t="shared" si="249"/>
        <v>Developing</v>
      </c>
      <c r="G3990" s="58" t="str">
        <f t="shared" si="250"/>
        <v>30% Bonus</v>
      </c>
      <c r="H3990" s="60" t="str">
        <f t="shared" si="251"/>
        <v>Valid</v>
      </c>
    </row>
    <row r="3991" spans="1:8" x14ac:dyDescent="0.2">
      <c r="A3991" s="26" t="s">
        <v>11616</v>
      </c>
      <c r="B3991" s="26" t="s">
        <v>11617</v>
      </c>
      <c r="C3991" s="26">
        <v>3.69</v>
      </c>
      <c r="D3991" s="27" t="str">
        <f t="shared" si="248"/>
        <v>✅High Performer</v>
      </c>
      <c r="E3991" s="27" t="str" cm="1">
        <f t="array" ref="E3991">_xlfn.IFS(C3991&gt;= 4.5,"Excellent",C3991 &gt;=3.5,"Good",C3991&gt;=2.5,"Average",C3991&gt;= 1.5,"Below Avg",C3991&lt;1.5,"Poor")</f>
        <v>Good</v>
      </c>
      <c r="F3991" s="27" t="str">
        <f t="shared" si="249"/>
        <v>Developing</v>
      </c>
      <c r="G3991" s="58" t="str">
        <f t="shared" si="250"/>
        <v>30% Bonus</v>
      </c>
      <c r="H3991" s="60" t="str">
        <f t="shared" si="251"/>
        <v>Valid</v>
      </c>
    </row>
    <row r="3992" spans="1:8" x14ac:dyDescent="0.2">
      <c r="A3992" s="26" t="s">
        <v>11619</v>
      </c>
      <c r="B3992" s="26" t="s">
        <v>598</v>
      </c>
      <c r="C3992" s="26">
        <v>2.1</v>
      </c>
      <c r="D3992" s="27" t="str">
        <f t="shared" si="248"/>
        <v>📈Low Performer</v>
      </c>
      <c r="E3992" s="27" t="str" cm="1">
        <f t="array" ref="E3992">_xlfn.IFS(C3992&gt;= 4.5,"Excellent",C3992 &gt;=3.5,"Good",C3992&gt;=2.5,"Average",C3992&gt;= 1.5,"Below Avg",C3992&lt;1.5,"Poor")</f>
        <v>Below Avg</v>
      </c>
      <c r="F3992" s="27" t="str">
        <f t="shared" si="249"/>
        <v>At Risk</v>
      </c>
      <c r="G3992" s="58" t="str">
        <f t="shared" si="250"/>
        <v>No Bonus</v>
      </c>
      <c r="H3992" s="60" t="str">
        <f t="shared" si="251"/>
        <v>Valid</v>
      </c>
    </row>
    <row r="3993" spans="1:8" x14ac:dyDescent="0.2">
      <c r="A3993" s="26" t="s">
        <v>11621</v>
      </c>
      <c r="B3993" s="26" t="s">
        <v>10270</v>
      </c>
      <c r="C3993" s="26">
        <v>2.1800000000000002</v>
      </c>
      <c r="D3993" s="27" t="str">
        <f t="shared" si="248"/>
        <v>📈Low Performer</v>
      </c>
      <c r="E3993" s="27" t="str" cm="1">
        <f t="array" ref="E3993">_xlfn.IFS(C3993&gt;= 4.5,"Excellent",C3993 &gt;=3.5,"Good",C3993&gt;=2.5,"Average",C3993&gt;= 1.5,"Below Avg",C3993&lt;1.5,"Poor")</f>
        <v>Below Avg</v>
      </c>
      <c r="F3993" s="27" t="str">
        <f t="shared" si="249"/>
        <v>At Risk</v>
      </c>
      <c r="G3993" s="58" t="str">
        <f t="shared" si="250"/>
        <v>No Bonus</v>
      </c>
      <c r="H3993" s="60" t="str">
        <f t="shared" si="251"/>
        <v>Valid</v>
      </c>
    </row>
    <row r="3994" spans="1:8" x14ac:dyDescent="0.2">
      <c r="A3994" s="26" t="s">
        <v>11623</v>
      </c>
      <c r="B3994" s="26" t="s">
        <v>898</v>
      </c>
      <c r="C3994" s="26">
        <v>2.5099999999999998</v>
      </c>
      <c r="D3994" s="27" t="str">
        <f t="shared" si="248"/>
        <v>📈Low Performer</v>
      </c>
      <c r="E3994" s="27" t="str" cm="1">
        <f t="array" ref="E3994">_xlfn.IFS(C3994&gt;= 4.5,"Excellent",C3994 &gt;=3.5,"Good",C3994&gt;=2.5,"Average",C3994&gt;= 1.5,"Below Avg",C3994&lt;1.5,"Poor")</f>
        <v>Average</v>
      </c>
      <c r="F3994" s="27" t="str">
        <f t="shared" si="249"/>
        <v>Developing</v>
      </c>
      <c r="G3994" s="58" t="str">
        <f t="shared" si="250"/>
        <v>30% Bonus</v>
      </c>
      <c r="H3994" s="60" t="str">
        <f t="shared" si="251"/>
        <v>Valid</v>
      </c>
    </row>
    <row r="3995" spans="1:8" x14ac:dyDescent="0.2">
      <c r="A3995" s="26" t="s">
        <v>11626</v>
      </c>
      <c r="B3995" s="26" t="s">
        <v>11578</v>
      </c>
      <c r="C3995" s="26">
        <v>3.6</v>
      </c>
      <c r="D3995" s="27" t="str">
        <f t="shared" si="248"/>
        <v>✅High Performer</v>
      </c>
      <c r="E3995" s="27" t="str" cm="1">
        <f t="array" ref="E3995">_xlfn.IFS(C3995&gt;= 4.5,"Excellent",C3995 &gt;=3.5,"Good",C3995&gt;=2.5,"Average",C3995&gt;= 1.5,"Below Avg",C3995&lt;1.5,"Poor")</f>
        <v>Good</v>
      </c>
      <c r="F3995" s="27" t="str">
        <f t="shared" si="249"/>
        <v>Developing</v>
      </c>
      <c r="G3995" s="58" t="str">
        <f t="shared" si="250"/>
        <v>30% Bonus</v>
      </c>
      <c r="H3995" s="60" t="str">
        <f t="shared" si="251"/>
        <v>Valid</v>
      </c>
    </row>
    <row r="3996" spans="1:8" x14ac:dyDescent="0.2">
      <c r="A3996" s="26" t="s">
        <v>11628</v>
      </c>
      <c r="B3996" s="26" t="s">
        <v>4112</v>
      </c>
      <c r="C3996" s="26">
        <v>4.33</v>
      </c>
      <c r="D3996" s="27" t="str">
        <f t="shared" si="248"/>
        <v>✅High Performer</v>
      </c>
      <c r="E3996" s="27" t="str" cm="1">
        <f t="array" ref="E3996">_xlfn.IFS(C3996&gt;= 4.5,"Excellent",C3996 &gt;=3.5,"Good",C3996&gt;=2.5,"Average",C3996&gt;= 1.5,"Below Avg",C3996&lt;1.5,"Poor")</f>
        <v>Good</v>
      </c>
      <c r="F3996" s="27" t="str">
        <f t="shared" si="249"/>
        <v>Developing</v>
      </c>
      <c r="G3996" s="58" t="str">
        <f t="shared" si="250"/>
        <v>30% Bonus</v>
      </c>
      <c r="H3996" s="60" t="str">
        <f t="shared" si="251"/>
        <v>Valid</v>
      </c>
    </row>
    <row r="3997" spans="1:8" x14ac:dyDescent="0.2">
      <c r="A3997" s="26" t="s">
        <v>11630</v>
      </c>
      <c r="B3997" s="26" t="s">
        <v>7588</v>
      </c>
      <c r="C3997" s="26">
        <v>1.06</v>
      </c>
      <c r="D3997" s="27" t="str">
        <f t="shared" si="248"/>
        <v>📈Low Performer</v>
      </c>
      <c r="E3997" s="27" t="str" cm="1">
        <f t="array" ref="E3997">_xlfn.IFS(C3997&gt;= 4.5,"Excellent",C3997 &gt;=3.5,"Good",C3997&gt;=2.5,"Average",C3997&gt;= 1.5,"Below Avg",C3997&lt;1.5,"Poor")</f>
        <v>Poor</v>
      </c>
      <c r="F3997" s="27" t="str">
        <f t="shared" si="249"/>
        <v>At Risk</v>
      </c>
      <c r="G3997" s="58" t="str">
        <f t="shared" si="250"/>
        <v>No Bonus</v>
      </c>
      <c r="H3997" s="60" t="str">
        <f t="shared" si="251"/>
        <v>Invalid</v>
      </c>
    </row>
    <row r="3998" spans="1:8" x14ac:dyDescent="0.2">
      <c r="A3998" s="26" t="s">
        <v>11632</v>
      </c>
      <c r="B3998" s="26" t="s">
        <v>8704</v>
      </c>
      <c r="C3998" s="26">
        <v>1.6</v>
      </c>
      <c r="D3998" s="27" t="str">
        <f t="shared" si="248"/>
        <v>📈Low Performer</v>
      </c>
      <c r="E3998" s="27" t="str" cm="1">
        <f t="array" ref="E3998">_xlfn.IFS(C3998&gt;= 4.5,"Excellent",C3998 &gt;=3.5,"Good",C3998&gt;=2.5,"Average",C3998&gt;= 1.5,"Below Avg",C3998&lt;1.5,"Poor")</f>
        <v>Below Avg</v>
      </c>
      <c r="F3998" s="27" t="str">
        <f t="shared" si="249"/>
        <v>At Risk</v>
      </c>
      <c r="G3998" s="58" t="str">
        <f t="shared" si="250"/>
        <v>No Bonus</v>
      </c>
      <c r="H3998" s="60" t="str">
        <f t="shared" si="251"/>
        <v>Invalid</v>
      </c>
    </row>
    <row r="3999" spans="1:8" x14ac:dyDescent="0.2">
      <c r="A3999" s="26" t="s">
        <v>11634</v>
      </c>
      <c r="B3999" s="26" t="s">
        <v>9373</v>
      </c>
      <c r="C3999" s="26">
        <v>1.49</v>
      </c>
      <c r="D3999" s="27" t="str">
        <f t="shared" si="248"/>
        <v>📈Low Performer</v>
      </c>
      <c r="E3999" s="27" t="str" cm="1">
        <f t="array" ref="E3999">_xlfn.IFS(C3999&gt;= 4.5,"Excellent",C3999 &gt;=3.5,"Good",C3999&gt;=2.5,"Average",C3999&gt;= 1.5,"Below Avg",C3999&lt;1.5,"Poor")</f>
        <v>Poor</v>
      </c>
      <c r="F3999" s="27" t="str">
        <f t="shared" si="249"/>
        <v>At Risk</v>
      </c>
      <c r="G3999" s="58" t="str">
        <f t="shared" si="250"/>
        <v>No Bonus</v>
      </c>
      <c r="H3999" s="60" t="str">
        <f t="shared" si="251"/>
        <v>Invalid</v>
      </c>
    </row>
    <row r="4000" spans="1:8" x14ac:dyDescent="0.2">
      <c r="A4000" s="26" t="s">
        <v>11637</v>
      </c>
      <c r="B4000" s="26" t="s">
        <v>8807</v>
      </c>
      <c r="C4000" s="26">
        <v>4.87</v>
      </c>
      <c r="D4000" s="27" t="str">
        <f t="shared" si="248"/>
        <v>✅High Performer</v>
      </c>
      <c r="E4000" s="27" t="str" cm="1">
        <f t="array" ref="E4000">_xlfn.IFS(C4000&gt;= 4.5,"Excellent",C4000 &gt;=3.5,"Good",C4000&gt;=2.5,"Average",C4000&gt;= 1.5,"Below Avg",C4000&lt;1.5,"Poor")</f>
        <v>Excellent</v>
      </c>
      <c r="F4000" s="27" t="str">
        <f t="shared" si="249"/>
        <v>Top Employee</v>
      </c>
      <c r="G4000" s="58" t="str">
        <f t="shared" si="250"/>
        <v>50% Bonus</v>
      </c>
      <c r="H4000" s="60" t="str">
        <f t="shared" si="251"/>
        <v>Valid</v>
      </c>
    </row>
    <row r="4001" spans="1:8" x14ac:dyDescent="0.2">
      <c r="A4001" s="26" t="s">
        <v>11639</v>
      </c>
      <c r="B4001" s="26" t="s">
        <v>7668</v>
      </c>
      <c r="C4001" s="26">
        <v>3.51</v>
      </c>
      <c r="D4001" s="27" t="str">
        <f t="shared" si="248"/>
        <v>✅High Performer</v>
      </c>
      <c r="E4001" s="27" t="str" cm="1">
        <f t="array" ref="E4001">_xlfn.IFS(C4001&gt;= 4.5,"Excellent",C4001 &gt;=3.5,"Good",C4001&gt;=2.5,"Average",C4001&gt;= 1.5,"Below Avg",C4001&lt;1.5,"Poor")</f>
        <v>Good</v>
      </c>
      <c r="F4001" s="27" t="str">
        <f t="shared" si="249"/>
        <v>Developing</v>
      </c>
      <c r="G4001" s="58" t="str">
        <f t="shared" si="250"/>
        <v>30% Bonus</v>
      </c>
      <c r="H4001" s="60" t="str">
        <f t="shared" si="251"/>
        <v>Valid</v>
      </c>
    </row>
    <row r="4002" spans="1:8" x14ac:dyDescent="0.2">
      <c r="A4002" s="26" t="s">
        <v>11642</v>
      </c>
      <c r="B4002" s="26" t="s">
        <v>3046</v>
      </c>
      <c r="C4002" s="26">
        <v>2.72</v>
      </c>
      <c r="D4002" s="27" t="str">
        <f t="shared" si="248"/>
        <v>📈Low Performer</v>
      </c>
      <c r="E4002" s="27" t="str" cm="1">
        <f t="array" ref="E4002">_xlfn.IFS(C4002&gt;= 4.5,"Excellent",C4002 &gt;=3.5,"Good",C4002&gt;=2.5,"Average",C4002&gt;= 1.5,"Below Avg",C4002&lt;1.5,"Poor")</f>
        <v>Average</v>
      </c>
      <c r="F4002" s="27" t="str">
        <f t="shared" si="249"/>
        <v>Developing</v>
      </c>
      <c r="G4002" s="58" t="str">
        <f t="shared" si="250"/>
        <v>30% Bonus</v>
      </c>
      <c r="H4002" s="60" t="str">
        <f t="shared" si="251"/>
        <v>Valid</v>
      </c>
    </row>
    <row r="4003" spans="1:8" x14ac:dyDescent="0.2">
      <c r="A4003" s="26" t="s">
        <v>11644</v>
      </c>
      <c r="B4003" s="26" t="s">
        <v>11645</v>
      </c>
      <c r="C4003" s="26">
        <v>4.82</v>
      </c>
      <c r="D4003" s="27" t="str">
        <f t="shared" si="248"/>
        <v>✅High Performer</v>
      </c>
      <c r="E4003" s="27" t="str" cm="1">
        <f t="array" ref="E4003">_xlfn.IFS(C4003&gt;= 4.5,"Excellent",C4003 &gt;=3.5,"Good",C4003&gt;=2.5,"Average",C4003&gt;= 1.5,"Below Avg",C4003&lt;1.5,"Poor")</f>
        <v>Excellent</v>
      </c>
      <c r="F4003" s="27" t="str">
        <f t="shared" si="249"/>
        <v>Top Employee</v>
      </c>
      <c r="G4003" s="58" t="str">
        <f t="shared" si="250"/>
        <v>50% Bonus</v>
      </c>
      <c r="H4003" s="60" t="str">
        <f t="shared" si="251"/>
        <v>Valid</v>
      </c>
    </row>
    <row r="4004" spans="1:8" x14ac:dyDescent="0.2">
      <c r="A4004" s="26" t="s">
        <v>11648</v>
      </c>
      <c r="B4004" s="26" t="s">
        <v>11649</v>
      </c>
      <c r="C4004" s="26">
        <v>1.08</v>
      </c>
      <c r="D4004" s="27" t="str">
        <f t="shared" si="248"/>
        <v>📈Low Performer</v>
      </c>
      <c r="E4004" s="27" t="str" cm="1">
        <f t="array" ref="E4004">_xlfn.IFS(C4004&gt;= 4.5,"Excellent",C4004 &gt;=3.5,"Good",C4004&gt;=2.5,"Average",C4004&gt;= 1.5,"Below Avg",C4004&lt;1.5,"Poor")</f>
        <v>Poor</v>
      </c>
      <c r="F4004" s="27" t="str">
        <f t="shared" si="249"/>
        <v>At Risk</v>
      </c>
      <c r="G4004" s="58" t="str">
        <f t="shared" si="250"/>
        <v>No Bonus</v>
      </c>
      <c r="H4004" s="60" t="str">
        <f t="shared" si="251"/>
        <v>Invalid</v>
      </c>
    </row>
    <row r="4005" spans="1:8" x14ac:dyDescent="0.2">
      <c r="A4005" s="26" t="s">
        <v>11652</v>
      </c>
      <c r="B4005" s="26" t="s">
        <v>3548</v>
      </c>
      <c r="C4005" s="26">
        <v>1.67</v>
      </c>
      <c r="D4005" s="27" t="str">
        <f t="shared" si="248"/>
        <v>📈Low Performer</v>
      </c>
      <c r="E4005" s="27" t="str" cm="1">
        <f t="array" ref="E4005">_xlfn.IFS(C4005&gt;= 4.5,"Excellent",C4005 &gt;=3.5,"Good",C4005&gt;=2.5,"Average",C4005&gt;= 1.5,"Below Avg",C4005&lt;1.5,"Poor")</f>
        <v>Below Avg</v>
      </c>
      <c r="F4005" s="27" t="str">
        <f t="shared" si="249"/>
        <v>At Risk</v>
      </c>
      <c r="G4005" s="58" t="str">
        <f t="shared" si="250"/>
        <v>No Bonus</v>
      </c>
      <c r="H4005" s="60" t="str">
        <f t="shared" si="251"/>
        <v>Invalid</v>
      </c>
    </row>
    <row r="4006" spans="1:8" x14ac:dyDescent="0.2">
      <c r="A4006" s="26" t="s">
        <v>11654</v>
      </c>
      <c r="B4006" s="26" t="s">
        <v>5587</v>
      </c>
      <c r="C4006" s="26">
        <v>2.25</v>
      </c>
      <c r="D4006" s="27" t="str">
        <f t="shared" si="248"/>
        <v>📈Low Performer</v>
      </c>
      <c r="E4006" s="27" t="str" cm="1">
        <f t="array" ref="E4006">_xlfn.IFS(C4006&gt;= 4.5,"Excellent",C4006 &gt;=3.5,"Good",C4006&gt;=2.5,"Average",C4006&gt;= 1.5,"Below Avg",C4006&lt;1.5,"Poor")</f>
        <v>Below Avg</v>
      </c>
      <c r="F4006" s="27" t="str">
        <f t="shared" si="249"/>
        <v>At Risk</v>
      </c>
      <c r="G4006" s="58" t="str">
        <f t="shared" si="250"/>
        <v>No Bonus</v>
      </c>
      <c r="H4006" s="60" t="str">
        <f t="shared" si="251"/>
        <v>Valid</v>
      </c>
    </row>
    <row r="4007" spans="1:8" x14ac:dyDescent="0.2">
      <c r="A4007" s="26" t="s">
        <v>11656</v>
      </c>
      <c r="B4007" s="26" t="s">
        <v>2468</v>
      </c>
      <c r="C4007" s="26">
        <v>3.73</v>
      </c>
      <c r="D4007" s="27" t="str">
        <f t="shared" si="248"/>
        <v>✅High Performer</v>
      </c>
      <c r="E4007" s="27" t="str" cm="1">
        <f t="array" ref="E4007">_xlfn.IFS(C4007&gt;= 4.5,"Excellent",C4007 &gt;=3.5,"Good",C4007&gt;=2.5,"Average",C4007&gt;= 1.5,"Below Avg",C4007&lt;1.5,"Poor")</f>
        <v>Good</v>
      </c>
      <c r="F4007" s="27" t="str">
        <f t="shared" si="249"/>
        <v>Developing</v>
      </c>
      <c r="G4007" s="58" t="str">
        <f t="shared" si="250"/>
        <v>30% Bonus</v>
      </c>
      <c r="H4007" s="60" t="str">
        <f t="shared" si="251"/>
        <v>Valid</v>
      </c>
    </row>
    <row r="4008" spans="1:8" x14ac:dyDescent="0.2">
      <c r="A4008" s="26" t="s">
        <v>11658</v>
      </c>
      <c r="B4008" s="26" t="s">
        <v>1039</v>
      </c>
      <c r="C4008" s="26">
        <v>1.58</v>
      </c>
      <c r="D4008" s="27" t="str">
        <f t="shared" si="248"/>
        <v>📈Low Performer</v>
      </c>
      <c r="E4008" s="27" t="str" cm="1">
        <f t="array" ref="E4008">_xlfn.IFS(C4008&gt;= 4.5,"Excellent",C4008 &gt;=3.5,"Good",C4008&gt;=2.5,"Average",C4008&gt;= 1.5,"Below Avg",C4008&lt;1.5,"Poor")</f>
        <v>Below Avg</v>
      </c>
      <c r="F4008" s="27" t="str">
        <f t="shared" si="249"/>
        <v>At Risk</v>
      </c>
      <c r="G4008" s="58" t="str">
        <f t="shared" si="250"/>
        <v>No Bonus</v>
      </c>
      <c r="H4008" s="60" t="str">
        <f t="shared" si="251"/>
        <v>Invalid</v>
      </c>
    </row>
    <row r="4009" spans="1:8" x14ac:dyDescent="0.2">
      <c r="A4009" s="26" t="s">
        <v>11660</v>
      </c>
      <c r="B4009" s="26" t="s">
        <v>3881</v>
      </c>
      <c r="C4009" s="26">
        <v>2.2000000000000002</v>
      </c>
      <c r="D4009" s="27" t="str">
        <f t="shared" si="248"/>
        <v>📈Low Performer</v>
      </c>
      <c r="E4009" s="27" t="str" cm="1">
        <f t="array" ref="E4009">_xlfn.IFS(C4009&gt;= 4.5,"Excellent",C4009 &gt;=3.5,"Good",C4009&gt;=2.5,"Average",C4009&gt;= 1.5,"Below Avg",C4009&lt;1.5,"Poor")</f>
        <v>Below Avg</v>
      </c>
      <c r="F4009" s="27" t="str">
        <f t="shared" si="249"/>
        <v>At Risk</v>
      </c>
      <c r="G4009" s="58" t="str">
        <f t="shared" si="250"/>
        <v>No Bonus</v>
      </c>
      <c r="H4009" s="60" t="str">
        <f t="shared" si="251"/>
        <v>Valid</v>
      </c>
    </row>
    <row r="4010" spans="1:8" x14ac:dyDescent="0.2">
      <c r="A4010" s="26" t="s">
        <v>11662</v>
      </c>
      <c r="B4010" s="26" t="s">
        <v>8005</v>
      </c>
      <c r="C4010" s="26">
        <v>2.92</v>
      </c>
      <c r="D4010" s="27" t="str">
        <f t="shared" si="248"/>
        <v>📈Low Performer</v>
      </c>
      <c r="E4010" s="27" t="str" cm="1">
        <f t="array" ref="E4010">_xlfn.IFS(C4010&gt;= 4.5,"Excellent",C4010 &gt;=3.5,"Good",C4010&gt;=2.5,"Average",C4010&gt;= 1.5,"Below Avg",C4010&lt;1.5,"Poor")</f>
        <v>Average</v>
      </c>
      <c r="F4010" s="27" t="str">
        <f t="shared" si="249"/>
        <v>Developing</v>
      </c>
      <c r="G4010" s="58" t="str">
        <f t="shared" si="250"/>
        <v>30% Bonus</v>
      </c>
      <c r="H4010" s="60" t="str">
        <f t="shared" si="251"/>
        <v>Valid</v>
      </c>
    </row>
    <row r="4011" spans="1:8" x14ac:dyDescent="0.2">
      <c r="A4011" s="26" t="s">
        <v>11664</v>
      </c>
      <c r="B4011" s="26" t="s">
        <v>781</v>
      </c>
      <c r="C4011" s="26">
        <v>3.93</v>
      </c>
      <c r="D4011" s="27" t="str">
        <f t="shared" si="248"/>
        <v>✅High Performer</v>
      </c>
      <c r="E4011" s="27" t="str" cm="1">
        <f t="array" ref="E4011">_xlfn.IFS(C4011&gt;= 4.5,"Excellent",C4011 &gt;=3.5,"Good",C4011&gt;=2.5,"Average",C4011&gt;= 1.5,"Below Avg",C4011&lt;1.5,"Poor")</f>
        <v>Good</v>
      </c>
      <c r="F4011" s="27" t="str">
        <f t="shared" si="249"/>
        <v>Developing</v>
      </c>
      <c r="G4011" s="58" t="str">
        <f t="shared" si="250"/>
        <v>30% Bonus</v>
      </c>
      <c r="H4011" s="60" t="str">
        <f t="shared" si="251"/>
        <v>Valid</v>
      </c>
    </row>
    <row r="4012" spans="1:8" x14ac:dyDescent="0.2">
      <c r="A4012" s="26" t="s">
        <v>11666</v>
      </c>
      <c r="B4012" s="26" t="s">
        <v>11667</v>
      </c>
      <c r="C4012" s="26">
        <v>2.77</v>
      </c>
      <c r="D4012" s="27" t="str">
        <f t="shared" si="248"/>
        <v>📈Low Performer</v>
      </c>
      <c r="E4012" s="27" t="str" cm="1">
        <f t="array" ref="E4012">_xlfn.IFS(C4012&gt;= 4.5,"Excellent",C4012 &gt;=3.5,"Good",C4012&gt;=2.5,"Average",C4012&gt;= 1.5,"Below Avg",C4012&lt;1.5,"Poor")</f>
        <v>Average</v>
      </c>
      <c r="F4012" s="27" t="str">
        <f t="shared" si="249"/>
        <v>Developing</v>
      </c>
      <c r="G4012" s="58" t="str">
        <f t="shared" si="250"/>
        <v>30% Bonus</v>
      </c>
      <c r="H4012" s="60" t="str">
        <f t="shared" si="251"/>
        <v>Valid</v>
      </c>
    </row>
    <row r="4013" spans="1:8" x14ac:dyDescent="0.2">
      <c r="A4013" s="26" t="s">
        <v>11669</v>
      </c>
      <c r="B4013" s="26" t="s">
        <v>323</v>
      </c>
      <c r="C4013" s="26">
        <v>2.37</v>
      </c>
      <c r="D4013" s="27" t="str">
        <f t="shared" si="248"/>
        <v>📈Low Performer</v>
      </c>
      <c r="E4013" s="27" t="str" cm="1">
        <f t="array" ref="E4013">_xlfn.IFS(C4013&gt;= 4.5,"Excellent",C4013 &gt;=3.5,"Good",C4013&gt;=2.5,"Average",C4013&gt;= 1.5,"Below Avg",C4013&lt;1.5,"Poor")</f>
        <v>Below Avg</v>
      </c>
      <c r="F4013" s="27" t="str">
        <f t="shared" si="249"/>
        <v>At Risk</v>
      </c>
      <c r="G4013" s="58" t="str">
        <f t="shared" si="250"/>
        <v>No Bonus</v>
      </c>
      <c r="H4013" s="60" t="str">
        <f t="shared" si="251"/>
        <v>Valid</v>
      </c>
    </row>
    <row r="4014" spans="1:8" x14ac:dyDescent="0.2">
      <c r="A4014" s="26" t="s">
        <v>11671</v>
      </c>
      <c r="B4014" s="26" t="s">
        <v>4344</v>
      </c>
      <c r="C4014" s="26">
        <v>4.53</v>
      </c>
      <c r="D4014" s="27" t="str">
        <f t="shared" si="248"/>
        <v>✅High Performer</v>
      </c>
      <c r="E4014" s="27" t="str" cm="1">
        <f t="array" ref="E4014">_xlfn.IFS(C4014&gt;= 4.5,"Excellent",C4014 &gt;=3.5,"Good",C4014&gt;=2.5,"Average",C4014&gt;= 1.5,"Below Avg",C4014&lt;1.5,"Poor")</f>
        <v>Excellent</v>
      </c>
      <c r="F4014" s="27" t="str">
        <f t="shared" si="249"/>
        <v>Top Employee</v>
      </c>
      <c r="G4014" s="58" t="str">
        <f t="shared" si="250"/>
        <v>50% Bonus</v>
      </c>
      <c r="H4014" s="60" t="str">
        <f t="shared" si="251"/>
        <v>Valid</v>
      </c>
    </row>
    <row r="4015" spans="1:8" x14ac:dyDescent="0.2">
      <c r="A4015" s="26" t="s">
        <v>11674</v>
      </c>
      <c r="B4015" s="26" t="s">
        <v>3311</v>
      </c>
      <c r="C4015" s="26">
        <v>2.38</v>
      </c>
      <c r="D4015" s="27" t="str">
        <f t="shared" si="248"/>
        <v>📈Low Performer</v>
      </c>
      <c r="E4015" s="27" t="str" cm="1">
        <f t="array" ref="E4015">_xlfn.IFS(C4015&gt;= 4.5,"Excellent",C4015 &gt;=3.5,"Good",C4015&gt;=2.5,"Average",C4015&gt;= 1.5,"Below Avg",C4015&lt;1.5,"Poor")</f>
        <v>Below Avg</v>
      </c>
      <c r="F4015" s="27" t="str">
        <f t="shared" si="249"/>
        <v>At Risk</v>
      </c>
      <c r="G4015" s="58" t="str">
        <f t="shared" si="250"/>
        <v>No Bonus</v>
      </c>
      <c r="H4015" s="60" t="str">
        <f t="shared" si="251"/>
        <v>Valid</v>
      </c>
    </row>
    <row r="4016" spans="1:8" x14ac:dyDescent="0.2">
      <c r="A4016" s="26" t="s">
        <v>11676</v>
      </c>
      <c r="B4016" s="26" t="s">
        <v>6756</v>
      </c>
      <c r="C4016" s="26">
        <v>3.7</v>
      </c>
      <c r="D4016" s="27" t="str">
        <f t="shared" si="248"/>
        <v>✅High Performer</v>
      </c>
      <c r="E4016" s="27" t="str" cm="1">
        <f t="array" ref="E4016">_xlfn.IFS(C4016&gt;= 4.5,"Excellent",C4016 &gt;=3.5,"Good",C4016&gt;=2.5,"Average",C4016&gt;= 1.5,"Below Avg",C4016&lt;1.5,"Poor")</f>
        <v>Good</v>
      </c>
      <c r="F4016" s="27" t="str">
        <f t="shared" si="249"/>
        <v>Developing</v>
      </c>
      <c r="G4016" s="58" t="str">
        <f t="shared" si="250"/>
        <v>30% Bonus</v>
      </c>
      <c r="H4016" s="60" t="str">
        <f t="shared" si="251"/>
        <v>Valid</v>
      </c>
    </row>
    <row r="4017" spans="1:8" x14ac:dyDescent="0.2">
      <c r="A4017" s="26" t="s">
        <v>11678</v>
      </c>
      <c r="B4017" s="26" t="s">
        <v>11679</v>
      </c>
      <c r="C4017" s="26">
        <v>3.6</v>
      </c>
      <c r="D4017" s="27" t="str">
        <f t="shared" si="248"/>
        <v>✅High Performer</v>
      </c>
      <c r="E4017" s="27" t="str" cm="1">
        <f t="array" ref="E4017">_xlfn.IFS(C4017&gt;= 4.5,"Excellent",C4017 &gt;=3.5,"Good",C4017&gt;=2.5,"Average",C4017&gt;= 1.5,"Below Avg",C4017&lt;1.5,"Poor")</f>
        <v>Good</v>
      </c>
      <c r="F4017" s="27" t="str">
        <f t="shared" si="249"/>
        <v>Developing</v>
      </c>
      <c r="G4017" s="58" t="str">
        <f t="shared" si="250"/>
        <v>30% Bonus</v>
      </c>
      <c r="H4017" s="60" t="str">
        <f t="shared" si="251"/>
        <v>Valid</v>
      </c>
    </row>
    <row r="4018" spans="1:8" x14ac:dyDescent="0.2">
      <c r="A4018" s="26" t="s">
        <v>11681</v>
      </c>
      <c r="B4018" s="26" t="s">
        <v>1225</v>
      </c>
      <c r="C4018" s="26">
        <v>1.56</v>
      </c>
      <c r="D4018" s="27" t="str">
        <f t="shared" si="248"/>
        <v>📈Low Performer</v>
      </c>
      <c r="E4018" s="27" t="str" cm="1">
        <f t="array" ref="E4018">_xlfn.IFS(C4018&gt;= 4.5,"Excellent",C4018 &gt;=3.5,"Good",C4018&gt;=2.5,"Average",C4018&gt;= 1.5,"Below Avg",C4018&lt;1.5,"Poor")</f>
        <v>Below Avg</v>
      </c>
      <c r="F4018" s="27" t="str">
        <f t="shared" si="249"/>
        <v>At Risk</v>
      </c>
      <c r="G4018" s="58" t="str">
        <f t="shared" si="250"/>
        <v>No Bonus</v>
      </c>
      <c r="H4018" s="60" t="str">
        <f t="shared" si="251"/>
        <v>Invalid</v>
      </c>
    </row>
    <row r="4019" spans="1:8" x14ac:dyDescent="0.2">
      <c r="A4019" s="26" t="s">
        <v>11683</v>
      </c>
      <c r="B4019" s="26" t="s">
        <v>163</v>
      </c>
      <c r="C4019" s="26">
        <v>1.1000000000000001</v>
      </c>
      <c r="D4019" s="27" t="str">
        <f t="shared" si="248"/>
        <v>📈Low Performer</v>
      </c>
      <c r="E4019" s="27" t="str" cm="1">
        <f t="array" ref="E4019">_xlfn.IFS(C4019&gt;= 4.5,"Excellent",C4019 &gt;=3.5,"Good",C4019&gt;=2.5,"Average",C4019&gt;= 1.5,"Below Avg",C4019&lt;1.5,"Poor")</f>
        <v>Poor</v>
      </c>
      <c r="F4019" s="27" t="str">
        <f t="shared" si="249"/>
        <v>At Risk</v>
      </c>
      <c r="G4019" s="58" t="str">
        <f t="shared" si="250"/>
        <v>No Bonus</v>
      </c>
      <c r="H4019" s="60" t="str">
        <f t="shared" si="251"/>
        <v>Invalid</v>
      </c>
    </row>
    <row r="4020" spans="1:8" x14ac:dyDescent="0.2">
      <c r="A4020" s="26" t="s">
        <v>11685</v>
      </c>
      <c r="B4020" s="26" t="s">
        <v>4777</v>
      </c>
      <c r="C4020" s="26">
        <v>1.18</v>
      </c>
      <c r="D4020" s="27" t="str">
        <f t="shared" si="248"/>
        <v>📈Low Performer</v>
      </c>
      <c r="E4020" s="27" t="str" cm="1">
        <f t="array" ref="E4020">_xlfn.IFS(C4020&gt;= 4.5,"Excellent",C4020 &gt;=3.5,"Good",C4020&gt;=2.5,"Average",C4020&gt;= 1.5,"Below Avg",C4020&lt;1.5,"Poor")</f>
        <v>Poor</v>
      </c>
      <c r="F4020" s="27" t="str">
        <f t="shared" si="249"/>
        <v>At Risk</v>
      </c>
      <c r="G4020" s="58" t="str">
        <f t="shared" si="250"/>
        <v>No Bonus</v>
      </c>
      <c r="H4020" s="60" t="str">
        <f t="shared" si="251"/>
        <v>Invalid</v>
      </c>
    </row>
    <row r="4021" spans="1:8" x14ac:dyDescent="0.2">
      <c r="A4021" s="26" t="s">
        <v>11687</v>
      </c>
      <c r="B4021" s="26" t="s">
        <v>3605</v>
      </c>
      <c r="C4021" s="26">
        <v>2.95</v>
      </c>
      <c r="D4021" s="27" t="str">
        <f t="shared" si="248"/>
        <v>📈Low Performer</v>
      </c>
      <c r="E4021" s="27" t="str" cm="1">
        <f t="array" ref="E4021">_xlfn.IFS(C4021&gt;= 4.5,"Excellent",C4021 &gt;=3.5,"Good",C4021&gt;=2.5,"Average",C4021&gt;= 1.5,"Below Avg",C4021&lt;1.5,"Poor")</f>
        <v>Average</v>
      </c>
      <c r="F4021" s="27" t="str">
        <f t="shared" si="249"/>
        <v>Developing</v>
      </c>
      <c r="G4021" s="58" t="str">
        <f t="shared" si="250"/>
        <v>30% Bonus</v>
      </c>
      <c r="H4021" s="60" t="str">
        <f t="shared" si="251"/>
        <v>Valid</v>
      </c>
    </row>
    <row r="4022" spans="1:8" x14ac:dyDescent="0.2">
      <c r="A4022" s="26" t="s">
        <v>11689</v>
      </c>
      <c r="B4022" s="26" t="s">
        <v>7857</v>
      </c>
      <c r="C4022" s="26">
        <v>2.46</v>
      </c>
      <c r="D4022" s="27" t="str">
        <f t="shared" si="248"/>
        <v>📈Low Performer</v>
      </c>
      <c r="E4022" s="27" t="str" cm="1">
        <f t="array" ref="E4022">_xlfn.IFS(C4022&gt;= 4.5,"Excellent",C4022 &gt;=3.5,"Good",C4022&gt;=2.5,"Average",C4022&gt;= 1.5,"Below Avg",C4022&lt;1.5,"Poor")</f>
        <v>Below Avg</v>
      </c>
      <c r="F4022" s="27" t="str">
        <f t="shared" si="249"/>
        <v>At Risk</v>
      </c>
      <c r="G4022" s="58" t="str">
        <f t="shared" si="250"/>
        <v>No Bonus</v>
      </c>
      <c r="H4022" s="60" t="str">
        <f t="shared" si="251"/>
        <v>Valid</v>
      </c>
    </row>
    <row r="4023" spans="1:8" x14ac:dyDescent="0.2">
      <c r="A4023" s="26" t="s">
        <v>11691</v>
      </c>
      <c r="B4023" s="26" t="s">
        <v>7905</v>
      </c>
      <c r="C4023" s="26">
        <v>2.7</v>
      </c>
      <c r="D4023" s="27" t="str">
        <f t="shared" si="248"/>
        <v>📈Low Performer</v>
      </c>
      <c r="E4023" s="27" t="str" cm="1">
        <f t="array" ref="E4023">_xlfn.IFS(C4023&gt;= 4.5,"Excellent",C4023 &gt;=3.5,"Good",C4023&gt;=2.5,"Average",C4023&gt;= 1.5,"Below Avg",C4023&lt;1.5,"Poor")</f>
        <v>Average</v>
      </c>
      <c r="F4023" s="27" t="str">
        <f t="shared" si="249"/>
        <v>Developing</v>
      </c>
      <c r="G4023" s="58" t="str">
        <f t="shared" si="250"/>
        <v>30% Bonus</v>
      </c>
      <c r="H4023" s="60" t="str">
        <f t="shared" si="251"/>
        <v>Valid</v>
      </c>
    </row>
    <row r="4024" spans="1:8" x14ac:dyDescent="0.2">
      <c r="A4024" s="26" t="s">
        <v>11693</v>
      </c>
      <c r="B4024" s="26" t="s">
        <v>3906</v>
      </c>
      <c r="C4024" s="26">
        <v>4.8099999999999996</v>
      </c>
      <c r="D4024" s="27" t="str">
        <f t="shared" si="248"/>
        <v>✅High Performer</v>
      </c>
      <c r="E4024" s="27" t="str" cm="1">
        <f t="array" ref="E4024">_xlfn.IFS(C4024&gt;= 4.5,"Excellent",C4024 &gt;=3.5,"Good",C4024&gt;=2.5,"Average",C4024&gt;= 1.5,"Below Avg",C4024&lt;1.5,"Poor")</f>
        <v>Excellent</v>
      </c>
      <c r="F4024" s="27" t="str">
        <f t="shared" si="249"/>
        <v>Top Employee</v>
      </c>
      <c r="G4024" s="58" t="str">
        <f t="shared" si="250"/>
        <v>50% Bonus</v>
      </c>
      <c r="H4024" s="60" t="str">
        <f t="shared" si="251"/>
        <v>Valid</v>
      </c>
    </row>
    <row r="4025" spans="1:8" x14ac:dyDescent="0.2">
      <c r="A4025" s="26" t="s">
        <v>11695</v>
      </c>
      <c r="B4025" s="26" t="s">
        <v>9947</v>
      </c>
      <c r="C4025" s="26">
        <v>1.62</v>
      </c>
      <c r="D4025" s="27" t="str">
        <f t="shared" si="248"/>
        <v>📈Low Performer</v>
      </c>
      <c r="E4025" s="27" t="str" cm="1">
        <f t="array" ref="E4025">_xlfn.IFS(C4025&gt;= 4.5,"Excellent",C4025 &gt;=3.5,"Good",C4025&gt;=2.5,"Average",C4025&gt;= 1.5,"Below Avg",C4025&lt;1.5,"Poor")</f>
        <v>Below Avg</v>
      </c>
      <c r="F4025" s="27" t="str">
        <f t="shared" si="249"/>
        <v>At Risk</v>
      </c>
      <c r="G4025" s="58" t="str">
        <f t="shared" si="250"/>
        <v>No Bonus</v>
      </c>
      <c r="H4025" s="60" t="str">
        <f t="shared" si="251"/>
        <v>Invalid</v>
      </c>
    </row>
    <row r="4026" spans="1:8" x14ac:dyDescent="0.2">
      <c r="A4026" s="26" t="s">
        <v>11697</v>
      </c>
      <c r="B4026" s="26" t="s">
        <v>3621</v>
      </c>
      <c r="C4026" s="26">
        <v>4.13</v>
      </c>
      <c r="D4026" s="27" t="str">
        <f t="shared" si="248"/>
        <v>✅High Performer</v>
      </c>
      <c r="E4026" s="27" t="str" cm="1">
        <f t="array" ref="E4026">_xlfn.IFS(C4026&gt;= 4.5,"Excellent",C4026 &gt;=3.5,"Good",C4026&gt;=2.5,"Average",C4026&gt;= 1.5,"Below Avg",C4026&lt;1.5,"Poor")</f>
        <v>Good</v>
      </c>
      <c r="F4026" s="27" t="str">
        <f t="shared" si="249"/>
        <v>Developing</v>
      </c>
      <c r="G4026" s="58" t="str">
        <f t="shared" si="250"/>
        <v>30% Bonus</v>
      </c>
      <c r="H4026" s="60" t="str">
        <f t="shared" si="251"/>
        <v>Valid</v>
      </c>
    </row>
    <row r="4027" spans="1:8" x14ac:dyDescent="0.2">
      <c r="A4027" s="26" t="s">
        <v>11699</v>
      </c>
      <c r="B4027" s="26" t="s">
        <v>3085</v>
      </c>
      <c r="C4027" s="26">
        <v>2.6</v>
      </c>
      <c r="D4027" s="27" t="str">
        <f t="shared" si="248"/>
        <v>📈Low Performer</v>
      </c>
      <c r="E4027" s="27" t="str" cm="1">
        <f t="array" ref="E4027">_xlfn.IFS(C4027&gt;= 4.5,"Excellent",C4027 &gt;=3.5,"Good",C4027&gt;=2.5,"Average",C4027&gt;= 1.5,"Below Avg",C4027&lt;1.5,"Poor")</f>
        <v>Average</v>
      </c>
      <c r="F4027" s="27" t="str">
        <f t="shared" si="249"/>
        <v>Developing</v>
      </c>
      <c r="G4027" s="58" t="str">
        <f t="shared" si="250"/>
        <v>30% Bonus</v>
      </c>
      <c r="H4027" s="60" t="str">
        <f t="shared" si="251"/>
        <v>Valid</v>
      </c>
    </row>
    <row r="4028" spans="1:8" x14ac:dyDescent="0.2">
      <c r="A4028" s="26" t="s">
        <v>11701</v>
      </c>
      <c r="B4028" s="26" t="s">
        <v>11702</v>
      </c>
      <c r="C4028" s="26">
        <v>4.47</v>
      </c>
      <c r="D4028" s="27" t="str">
        <f t="shared" si="248"/>
        <v>✅High Performer</v>
      </c>
      <c r="E4028" s="27" t="str" cm="1">
        <f t="array" ref="E4028">_xlfn.IFS(C4028&gt;= 4.5,"Excellent",C4028 &gt;=3.5,"Good",C4028&gt;=2.5,"Average",C4028&gt;= 1.5,"Below Avg",C4028&lt;1.5,"Poor")</f>
        <v>Good</v>
      </c>
      <c r="F4028" s="27" t="str">
        <f t="shared" si="249"/>
        <v>Developing</v>
      </c>
      <c r="G4028" s="58" t="str">
        <f t="shared" si="250"/>
        <v>30% Bonus</v>
      </c>
      <c r="H4028" s="60" t="str">
        <f t="shared" si="251"/>
        <v>Valid</v>
      </c>
    </row>
    <row r="4029" spans="1:8" x14ac:dyDescent="0.2">
      <c r="A4029" s="26" t="s">
        <v>11705</v>
      </c>
      <c r="B4029" s="26" t="s">
        <v>4944</v>
      </c>
      <c r="C4029" s="26">
        <v>1.73</v>
      </c>
      <c r="D4029" s="27" t="str">
        <f t="shared" si="248"/>
        <v>📈Low Performer</v>
      </c>
      <c r="E4029" s="27" t="str" cm="1">
        <f t="array" ref="E4029">_xlfn.IFS(C4029&gt;= 4.5,"Excellent",C4029 &gt;=3.5,"Good",C4029&gt;=2.5,"Average",C4029&gt;= 1.5,"Below Avg",C4029&lt;1.5,"Poor")</f>
        <v>Below Avg</v>
      </c>
      <c r="F4029" s="27" t="str">
        <f t="shared" si="249"/>
        <v>At Risk</v>
      </c>
      <c r="G4029" s="58" t="str">
        <f t="shared" si="250"/>
        <v>No Bonus</v>
      </c>
      <c r="H4029" s="60" t="str">
        <f t="shared" si="251"/>
        <v>Invalid</v>
      </c>
    </row>
    <row r="4030" spans="1:8" x14ac:dyDescent="0.2">
      <c r="A4030" s="26" t="s">
        <v>11707</v>
      </c>
      <c r="B4030" s="26" t="s">
        <v>6126</v>
      </c>
      <c r="C4030" s="26">
        <v>3.34</v>
      </c>
      <c r="D4030" s="27" t="str">
        <f t="shared" si="248"/>
        <v>✅High Performer</v>
      </c>
      <c r="E4030" s="27" t="str" cm="1">
        <f t="array" ref="E4030">_xlfn.IFS(C4030&gt;= 4.5,"Excellent",C4030 &gt;=3.5,"Good",C4030&gt;=2.5,"Average",C4030&gt;= 1.5,"Below Avg",C4030&lt;1.5,"Poor")</f>
        <v>Average</v>
      </c>
      <c r="F4030" s="27" t="str">
        <f t="shared" si="249"/>
        <v>Developing</v>
      </c>
      <c r="G4030" s="58" t="str">
        <f t="shared" si="250"/>
        <v>30% Bonus</v>
      </c>
      <c r="H4030" s="60" t="str">
        <f t="shared" si="251"/>
        <v>Valid</v>
      </c>
    </row>
    <row r="4031" spans="1:8" x14ac:dyDescent="0.2">
      <c r="A4031" s="26" t="s">
        <v>11709</v>
      </c>
      <c r="B4031" s="26" t="s">
        <v>6267</v>
      </c>
      <c r="C4031" s="26">
        <v>3</v>
      </c>
      <c r="D4031" s="27" t="str">
        <f t="shared" si="248"/>
        <v>✅High Performer</v>
      </c>
      <c r="E4031" s="27" t="str" cm="1">
        <f t="array" ref="E4031">_xlfn.IFS(C4031&gt;= 4.5,"Excellent",C4031 &gt;=3.5,"Good",C4031&gt;=2.5,"Average",C4031&gt;= 1.5,"Below Avg",C4031&lt;1.5,"Poor")</f>
        <v>Average</v>
      </c>
      <c r="F4031" s="27" t="str">
        <f t="shared" si="249"/>
        <v>Developing</v>
      </c>
      <c r="G4031" s="58" t="str">
        <f t="shared" si="250"/>
        <v>30% Bonus</v>
      </c>
      <c r="H4031" s="60" t="str">
        <f t="shared" si="251"/>
        <v>Valid</v>
      </c>
    </row>
    <row r="4032" spans="1:8" x14ac:dyDescent="0.2">
      <c r="A4032" s="26" t="s">
        <v>11711</v>
      </c>
      <c r="B4032" s="26" t="s">
        <v>8477</v>
      </c>
      <c r="C4032" s="26">
        <v>1.54</v>
      </c>
      <c r="D4032" s="27" t="str">
        <f t="shared" si="248"/>
        <v>📈Low Performer</v>
      </c>
      <c r="E4032" s="27" t="str" cm="1">
        <f t="array" ref="E4032">_xlfn.IFS(C4032&gt;= 4.5,"Excellent",C4032 &gt;=3.5,"Good",C4032&gt;=2.5,"Average",C4032&gt;= 1.5,"Below Avg",C4032&lt;1.5,"Poor")</f>
        <v>Below Avg</v>
      </c>
      <c r="F4032" s="27" t="str">
        <f t="shared" si="249"/>
        <v>At Risk</v>
      </c>
      <c r="G4032" s="58" t="str">
        <f t="shared" si="250"/>
        <v>No Bonus</v>
      </c>
      <c r="H4032" s="60" t="str">
        <f t="shared" si="251"/>
        <v>Invalid</v>
      </c>
    </row>
    <row r="4033" spans="1:8" x14ac:dyDescent="0.2">
      <c r="A4033" s="26" t="s">
        <v>11713</v>
      </c>
      <c r="B4033" s="26" t="s">
        <v>2001</v>
      </c>
      <c r="C4033" s="26">
        <v>1.92</v>
      </c>
      <c r="D4033" s="27" t="str">
        <f t="shared" si="248"/>
        <v>📈Low Performer</v>
      </c>
      <c r="E4033" s="27" t="str" cm="1">
        <f t="array" ref="E4033">_xlfn.IFS(C4033&gt;= 4.5,"Excellent",C4033 &gt;=3.5,"Good",C4033&gt;=2.5,"Average",C4033&gt;= 1.5,"Below Avg",C4033&lt;1.5,"Poor")</f>
        <v>Below Avg</v>
      </c>
      <c r="F4033" s="27" t="str">
        <f t="shared" si="249"/>
        <v>At Risk</v>
      </c>
      <c r="G4033" s="58" t="str">
        <f t="shared" si="250"/>
        <v>No Bonus</v>
      </c>
      <c r="H4033" s="60" t="str">
        <f t="shared" si="251"/>
        <v>Invalid</v>
      </c>
    </row>
    <row r="4034" spans="1:8" x14ac:dyDescent="0.2">
      <c r="A4034" s="26" t="s">
        <v>11715</v>
      </c>
      <c r="B4034" s="26" t="s">
        <v>5041</v>
      </c>
      <c r="C4034" s="26">
        <v>1.55</v>
      </c>
      <c r="D4034" s="27" t="str">
        <f t="shared" si="248"/>
        <v>📈Low Performer</v>
      </c>
      <c r="E4034" s="27" t="str" cm="1">
        <f t="array" ref="E4034">_xlfn.IFS(C4034&gt;= 4.5,"Excellent",C4034 &gt;=3.5,"Good",C4034&gt;=2.5,"Average",C4034&gt;= 1.5,"Below Avg",C4034&lt;1.5,"Poor")</f>
        <v>Below Avg</v>
      </c>
      <c r="F4034" s="27" t="str">
        <f t="shared" si="249"/>
        <v>At Risk</v>
      </c>
      <c r="G4034" s="58" t="str">
        <f t="shared" si="250"/>
        <v>No Bonus</v>
      </c>
      <c r="H4034" s="60" t="str">
        <f t="shared" si="251"/>
        <v>Invalid</v>
      </c>
    </row>
    <row r="4035" spans="1:8" x14ac:dyDescent="0.2">
      <c r="A4035" s="26" t="s">
        <v>11717</v>
      </c>
      <c r="B4035" s="26" t="s">
        <v>3458</v>
      </c>
      <c r="C4035" s="26">
        <v>4.3099999999999996</v>
      </c>
      <c r="D4035" s="27" t="str">
        <f t="shared" si="248"/>
        <v>✅High Performer</v>
      </c>
      <c r="E4035" s="27" t="str" cm="1">
        <f t="array" ref="E4035">_xlfn.IFS(C4035&gt;= 4.5,"Excellent",C4035 &gt;=3.5,"Good",C4035&gt;=2.5,"Average",C4035&gt;= 1.5,"Below Avg",C4035&lt;1.5,"Poor")</f>
        <v>Good</v>
      </c>
      <c r="F4035" s="27" t="str">
        <f t="shared" si="249"/>
        <v>Developing</v>
      </c>
      <c r="G4035" s="58" t="str">
        <f t="shared" si="250"/>
        <v>30% Bonus</v>
      </c>
      <c r="H4035" s="60" t="str">
        <f t="shared" si="251"/>
        <v>Valid</v>
      </c>
    </row>
    <row r="4036" spans="1:8" x14ac:dyDescent="0.2">
      <c r="A4036" s="26" t="s">
        <v>11719</v>
      </c>
      <c r="B4036" s="26" t="s">
        <v>1122</v>
      </c>
      <c r="C4036" s="26">
        <v>4.96</v>
      </c>
      <c r="D4036" s="27" t="str">
        <f t="shared" ref="D4036:D4099" si="252">IF($C4036&gt;=3,"✅High Performer","📈Low Performer")</f>
        <v>✅High Performer</v>
      </c>
      <c r="E4036" s="27" t="str" cm="1">
        <f t="array" ref="E4036">_xlfn.IFS(C4036&gt;= 4.5,"Excellent",C4036 &gt;=3.5,"Good",C4036&gt;=2.5,"Average",C4036&gt;= 1.5,"Below Avg",C4036&lt;1.5,"Poor")</f>
        <v>Excellent</v>
      </c>
      <c r="F4036" s="27" t="str">
        <f t="shared" ref="F4036:F4099" si="253">IF(C4036&gt;=4.5,"Top Employee",IF(C4036&gt;=2.5,"Developing","At Risk"))</f>
        <v>Top Employee</v>
      </c>
      <c r="G4036" s="58" t="str">
        <f t="shared" ref="G4036:G4099" si="254">IF(AND(C4036&gt;=4.5,C4036&lt;=5),"50% Bonus",IF(AND(C4036&gt;=2.5,C4036&lt;4.5),"30% Bonus","No Bonus"))</f>
        <v>50% Bonus</v>
      </c>
      <c r="H4036" s="60" t="str">
        <f t="shared" ref="H4036:H4099" si="255">IF(OR(C4036&lt;=2,C4036&gt;=5),"Invalid","Valid")</f>
        <v>Valid</v>
      </c>
    </row>
    <row r="4037" spans="1:8" x14ac:dyDescent="0.2">
      <c r="A4037" s="26" t="s">
        <v>11721</v>
      </c>
      <c r="B4037" s="26" t="s">
        <v>867</v>
      </c>
      <c r="C4037" s="26">
        <v>3.93</v>
      </c>
      <c r="D4037" s="27" t="str">
        <f t="shared" si="252"/>
        <v>✅High Performer</v>
      </c>
      <c r="E4037" s="27" t="str" cm="1">
        <f t="array" ref="E4037">_xlfn.IFS(C4037&gt;= 4.5,"Excellent",C4037 &gt;=3.5,"Good",C4037&gt;=2.5,"Average",C4037&gt;= 1.5,"Below Avg",C4037&lt;1.5,"Poor")</f>
        <v>Good</v>
      </c>
      <c r="F4037" s="27" t="str">
        <f t="shared" si="253"/>
        <v>Developing</v>
      </c>
      <c r="G4037" s="58" t="str">
        <f t="shared" si="254"/>
        <v>30% Bonus</v>
      </c>
      <c r="H4037" s="60" t="str">
        <f t="shared" si="255"/>
        <v>Valid</v>
      </c>
    </row>
    <row r="4038" spans="1:8" x14ac:dyDescent="0.2">
      <c r="A4038" s="26" t="s">
        <v>11723</v>
      </c>
      <c r="B4038" s="26" t="s">
        <v>878</v>
      </c>
      <c r="C4038" s="26">
        <v>1.31</v>
      </c>
      <c r="D4038" s="27" t="str">
        <f t="shared" si="252"/>
        <v>📈Low Performer</v>
      </c>
      <c r="E4038" s="27" t="str" cm="1">
        <f t="array" ref="E4038">_xlfn.IFS(C4038&gt;= 4.5,"Excellent",C4038 &gt;=3.5,"Good",C4038&gt;=2.5,"Average",C4038&gt;= 1.5,"Below Avg",C4038&lt;1.5,"Poor")</f>
        <v>Poor</v>
      </c>
      <c r="F4038" s="27" t="str">
        <f t="shared" si="253"/>
        <v>At Risk</v>
      </c>
      <c r="G4038" s="58" t="str">
        <f t="shared" si="254"/>
        <v>No Bonus</v>
      </c>
      <c r="H4038" s="60" t="str">
        <f t="shared" si="255"/>
        <v>Invalid</v>
      </c>
    </row>
    <row r="4039" spans="1:8" x14ac:dyDescent="0.2">
      <c r="A4039" s="26" t="s">
        <v>11725</v>
      </c>
      <c r="B4039" s="26" t="s">
        <v>3561</v>
      </c>
      <c r="C4039" s="26">
        <v>3.27</v>
      </c>
      <c r="D4039" s="27" t="str">
        <f t="shared" si="252"/>
        <v>✅High Performer</v>
      </c>
      <c r="E4039" s="27" t="str" cm="1">
        <f t="array" ref="E4039">_xlfn.IFS(C4039&gt;= 4.5,"Excellent",C4039 &gt;=3.5,"Good",C4039&gt;=2.5,"Average",C4039&gt;= 1.5,"Below Avg",C4039&lt;1.5,"Poor")</f>
        <v>Average</v>
      </c>
      <c r="F4039" s="27" t="str">
        <f t="shared" si="253"/>
        <v>Developing</v>
      </c>
      <c r="G4039" s="58" t="str">
        <f t="shared" si="254"/>
        <v>30% Bonus</v>
      </c>
      <c r="H4039" s="60" t="str">
        <f t="shared" si="255"/>
        <v>Valid</v>
      </c>
    </row>
    <row r="4040" spans="1:8" x14ac:dyDescent="0.2">
      <c r="A4040" s="26" t="s">
        <v>11727</v>
      </c>
      <c r="B4040" s="26" t="s">
        <v>11325</v>
      </c>
      <c r="C4040" s="26">
        <v>2.0499999999999998</v>
      </c>
      <c r="D4040" s="27" t="str">
        <f t="shared" si="252"/>
        <v>📈Low Performer</v>
      </c>
      <c r="E4040" s="27" t="str" cm="1">
        <f t="array" ref="E4040">_xlfn.IFS(C4040&gt;= 4.5,"Excellent",C4040 &gt;=3.5,"Good",C4040&gt;=2.5,"Average",C4040&gt;= 1.5,"Below Avg",C4040&lt;1.5,"Poor")</f>
        <v>Below Avg</v>
      </c>
      <c r="F4040" s="27" t="str">
        <f t="shared" si="253"/>
        <v>At Risk</v>
      </c>
      <c r="G4040" s="58" t="str">
        <f t="shared" si="254"/>
        <v>No Bonus</v>
      </c>
      <c r="H4040" s="60" t="str">
        <f t="shared" si="255"/>
        <v>Valid</v>
      </c>
    </row>
    <row r="4041" spans="1:8" x14ac:dyDescent="0.2">
      <c r="A4041" s="26" t="s">
        <v>11729</v>
      </c>
      <c r="B4041" s="26" t="s">
        <v>7242</v>
      </c>
      <c r="C4041" s="26">
        <v>1.65</v>
      </c>
      <c r="D4041" s="27" t="str">
        <f t="shared" si="252"/>
        <v>📈Low Performer</v>
      </c>
      <c r="E4041" s="27" t="str" cm="1">
        <f t="array" ref="E4041">_xlfn.IFS(C4041&gt;= 4.5,"Excellent",C4041 &gt;=3.5,"Good",C4041&gt;=2.5,"Average",C4041&gt;= 1.5,"Below Avg",C4041&lt;1.5,"Poor")</f>
        <v>Below Avg</v>
      </c>
      <c r="F4041" s="27" t="str">
        <f t="shared" si="253"/>
        <v>At Risk</v>
      </c>
      <c r="G4041" s="58" t="str">
        <f t="shared" si="254"/>
        <v>No Bonus</v>
      </c>
      <c r="H4041" s="60" t="str">
        <f t="shared" si="255"/>
        <v>Invalid</v>
      </c>
    </row>
    <row r="4042" spans="1:8" x14ac:dyDescent="0.2">
      <c r="A4042" s="26" t="s">
        <v>11731</v>
      </c>
      <c r="B4042" s="26" t="s">
        <v>6318</v>
      </c>
      <c r="C4042" s="26">
        <v>4.6900000000000004</v>
      </c>
      <c r="D4042" s="27" t="str">
        <f t="shared" si="252"/>
        <v>✅High Performer</v>
      </c>
      <c r="E4042" s="27" t="str" cm="1">
        <f t="array" ref="E4042">_xlfn.IFS(C4042&gt;= 4.5,"Excellent",C4042 &gt;=3.5,"Good",C4042&gt;=2.5,"Average",C4042&gt;= 1.5,"Below Avg",C4042&lt;1.5,"Poor")</f>
        <v>Excellent</v>
      </c>
      <c r="F4042" s="27" t="str">
        <f t="shared" si="253"/>
        <v>Top Employee</v>
      </c>
      <c r="G4042" s="58" t="str">
        <f t="shared" si="254"/>
        <v>50% Bonus</v>
      </c>
      <c r="H4042" s="60" t="str">
        <f t="shared" si="255"/>
        <v>Valid</v>
      </c>
    </row>
    <row r="4043" spans="1:8" x14ac:dyDescent="0.2">
      <c r="A4043" s="26" t="s">
        <v>11734</v>
      </c>
      <c r="B4043" s="26" t="s">
        <v>11735</v>
      </c>
      <c r="C4043" s="26">
        <v>4.7699999999999996</v>
      </c>
      <c r="D4043" s="27" t="str">
        <f t="shared" si="252"/>
        <v>✅High Performer</v>
      </c>
      <c r="E4043" s="27" t="str" cm="1">
        <f t="array" ref="E4043">_xlfn.IFS(C4043&gt;= 4.5,"Excellent",C4043 &gt;=3.5,"Good",C4043&gt;=2.5,"Average",C4043&gt;= 1.5,"Below Avg",C4043&lt;1.5,"Poor")</f>
        <v>Excellent</v>
      </c>
      <c r="F4043" s="27" t="str">
        <f t="shared" si="253"/>
        <v>Top Employee</v>
      </c>
      <c r="G4043" s="58" t="str">
        <f t="shared" si="254"/>
        <v>50% Bonus</v>
      </c>
      <c r="H4043" s="60" t="str">
        <f t="shared" si="255"/>
        <v>Valid</v>
      </c>
    </row>
    <row r="4044" spans="1:8" x14ac:dyDescent="0.2">
      <c r="A4044" s="26" t="s">
        <v>11737</v>
      </c>
      <c r="B4044" s="26" t="s">
        <v>11738</v>
      </c>
      <c r="C4044" s="26">
        <v>4.82</v>
      </c>
      <c r="D4044" s="27" t="str">
        <f t="shared" si="252"/>
        <v>✅High Performer</v>
      </c>
      <c r="E4044" s="27" t="str" cm="1">
        <f t="array" ref="E4044">_xlfn.IFS(C4044&gt;= 4.5,"Excellent",C4044 &gt;=3.5,"Good",C4044&gt;=2.5,"Average",C4044&gt;= 1.5,"Below Avg",C4044&lt;1.5,"Poor")</f>
        <v>Excellent</v>
      </c>
      <c r="F4044" s="27" t="str">
        <f t="shared" si="253"/>
        <v>Top Employee</v>
      </c>
      <c r="G4044" s="58" t="str">
        <f t="shared" si="254"/>
        <v>50% Bonus</v>
      </c>
      <c r="H4044" s="60" t="str">
        <f t="shared" si="255"/>
        <v>Valid</v>
      </c>
    </row>
    <row r="4045" spans="1:8" x14ac:dyDescent="0.2">
      <c r="A4045" s="26" t="s">
        <v>11740</v>
      </c>
      <c r="B4045" s="26" t="s">
        <v>11741</v>
      </c>
      <c r="C4045" s="26">
        <v>3.64</v>
      </c>
      <c r="D4045" s="27" t="str">
        <f t="shared" si="252"/>
        <v>✅High Performer</v>
      </c>
      <c r="E4045" s="27" t="str" cm="1">
        <f t="array" ref="E4045">_xlfn.IFS(C4045&gt;= 4.5,"Excellent",C4045 &gt;=3.5,"Good",C4045&gt;=2.5,"Average",C4045&gt;= 1.5,"Below Avg",C4045&lt;1.5,"Poor")</f>
        <v>Good</v>
      </c>
      <c r="F4045" s="27" t="str">
        <f t="shared" si="253"/>
        <v>Developing</v>
      </c>
      <c r="G4045" s="58" t="str">
        <f t="shared" si="254"/>
        <v>30% Bonus</v>
      </c>
      <c r="H4045" s="60" t="str">
        <f t="shared" si="255"/>
        <v>Valid</v>
      </c>
    </row>
    <row r="4046" spans="1:8" x14ac:dyDescent="0.2">
      <c r="A4046" s="26" t="s">
        <v>11743</v>
      </c>
      <c r="B4046" s="26" t="s">
        <v>4847</v>
      </c>
      <c r="C4046" s="26">
        <v>2.38</v>
      </c>
      <c r="D4046" s="27" t="str">
        <f t="shared" si="252"/>
        <v>📈Low Performer</v>
      </c>
      <c r="E4046" s="27" t="str" cm="1">
        <f t="array" ref="E4046">_xlfn.IFS(C4046&gt;= 4.5,"Excellent",C4046 &gt;=3.5,"Good",C4046&gt;=2.5,"Average",C4046&gt;= 1.5,"Below Avg",C4046&lt;1.5,"Poor")</f>
        <v>Below Avg</v>
      </c>
      <c r="F4046" s="27" t="str">
        <f t="shared" si="253"/>
        <v>At Risk</v>
      </c>
      <c r="G4046" s="58" t="str">
        <f t="shared" si="254"/>
        <v>No Bonus</v>
      </c>
      <c r="H4046" s="60" t="str">
        <f t="shared" si="255"/>
        <v>Valid</v>
      </c>
    </row>
    <row r="4047" spans="1:8" x14ac:dyDescent="0.2">
      <c r="A4047" s="26" t="s">
        <v>11745</v>
      </c>
      <c r="B4047" s="26" t="s">
        <v>2468</v>
      </c>
      <c r="C4047" s="26">
        <v>4.83</v>
      </c>
      <c r="D4047" s="27" t="str">
        <f t="shared" si="252"/>
        <v>✅High Performer</v>
      </c>
      <c r="E4047" s="27" t="str" cm="1">
        <f t="array" ref="E4047">_xlfn.IFS(C4047&gt;= 4.5,"Excellent",C4047 &gt;=3.5,"Good",C4047&gt;=2.5,"Average",C4047&gt;= 1.5,"Below Avg",C4047&lt;1.5,"Poor")</f>
        <v>Excellent</v>
      </c>
      <c r="F4047" s="27" t="str">
        <f t="shared" si="253"/>
        <v>Top Employee</v>
      </c>
      <c r="G4047" s="58" t="str">
        <f t="shared" si="254"/>
        <v>50% Bonus</v>
      </c>
      <c r="H4047" s="60" t="str">
        <f t="shared" si="255"/>
        <v>Valid</v>
      </c>
    </row>
    <row r="4048" spans="1:8" x14ac:dyDescent="0.2">
      <c r="A4048" s="26" t="s">
        <v>11747</v>
      </c>
      <c r="B4048" s="26" t="s">
        <v>910</v>
      </c>
      <c r="C4048" s="26">
        <v>3.53</v>
      </c>
      <c r="D4048" s="27" t="str">
        <f t="shared" si="252"/>
        <v>✅High Performer</v>
      </c>
      <c r="E4048" s="27" t="str" cm="1">
        <f t="array" ref="E4048">_xlfn.IFS(C4048&gt;= 4.5,"Excellent",C4048 &gt;=3.5,"Good",C4048&gt;=2.5,"Average",C4048&gt;= 1.5,"Below Avg",C4048&lt;1.5,"Poor")</f>
        <v>Good</v>
      </c>
      <c r="F4048" s="27" t="str">
        <f t="shared" si="253"/>
        <v>Developing</v>
      </c>
      <c r="G4048" s="58" t="str">
        <f t="shared" si="254"/>
        <v>30% Bonus</v>
      </c>
      <c r="H4048" s="60" t="str">
        <f t="shared" si="255"/>
        <v>Valid</v>
      </c>
    </row>
    <row r="4049" spans="1:8" x14ac:dyDescent="0.2">
      <c r="A4049" s="26" t="s">
        <v>11750</v>
      </c>
      <c r="B4049" s="26" t="s">
        <v>2086</v>
      </c>
      <c r="C4049" s="26">
        <v>4.28</v>
      </c>
      <c r="D4049" s="27" t="str">
        <f t="shared" si="252"/>
        <v>✅High Performer</v>
      </c>
      <c r="E4049" s="27" t="str" cm="1">
        <f t="array" ref="E4049">_xlfn.IFS(C4049&gt;= 4.5,"Excellent",C4049 &gt;=3.5,"Good",C4049&gt;=2.5,"Average",C4049&gt;= 1.5,"Below Avg",C4049&lt;1.5,"Poor")</f>
        <v>Good</v>
      </c>
      <c r="F4049" s="27" t="str">
        <f t="shared" si="253"/>
        <v>Developing</v>
      </c>
      <c r="G4049" s="58" t="str">
        <f t="shared" si="254"/>
        <v>30% Bonus</v>
      </c>
      <c r="H4049" s="60" t="str">
        <f t="shared" si="255"/>
        <v>Valid</v>
      </c>
    </row>
    <row r="4050" spans="1:8" x14ac:dyDescent="0.2">
      <c r="A4050" s="26" t="s">
        <v>11752</v>
      </c>
      <c r="B4050" s="26" t="s">
        <v>669</v>
      </c>
      <c r="C4050" s="26">
        <v>3.06</v>
      </c>
      <c r="D4050" s="27" t="str">
        <f t="shared" si="252"/>
        <v>✅High Performer</v>
      </c>
      <c r="E4050" s="27" t="str" cm="1">
        <f t="array" ref="E4050">_xlfn.IFS(C4050&gt;= 4.5,"Excellent",C4050 &gt;=3.5,"Good",C4050&gt;=2.5,"Average",C4050&gt;= 1.5,"Below Avg",C4050&lt;1.5,"Poor")</f>
        <v>Average</v>
      </c>
      <c r="F4050" s="27" t="str">
        <f t="shared" si="253"/>
        <v>Developing</v>
      </c>
      <c r="G4050" s="58" t="str">
        <f t="shared" si="254"/>
        <v>30% Bonus</v>
      </c>
      <c r="H4050" s="60" t="str">
        <f t="shared" si="255"/>
        <v>Valid</v>
      </c>
    </row>
    <row r="4051" spans="1:8" x14ac:dyDescent="0.2">
      <c r="A4051" s="26" t="s">
        <v>11754</v>
      </c>
      <c r="B4051" s="26" t="s">
        <v>665</v>
      </c>
      <c r="C4051" s="26">
        <v>1.51</v>
      </c>
      <c r="D4051" s="27" t="str">
        <f t="shared" si="252"/>
        <v>📈Low Performer</v>
      </c>
      <c r="E4051" s="27" t="str" cm="1">
        <f t="array" ref="E4051">_xlfn.IFS(C4051&gt;= 4.5,"Excellent",C4051 &gt;=3.5,"Good",C4051&gt;=2.5,"Average",C4051&gt;= 1.5,"Below Avg",C4051&lt;1.5,"Poor")</f>
        <v>Below Avg</v>
      </c>
      <c r="F4051" s="27" t="str">
        <f t="shared" si="253"/>
        <v>At Risk</v>
      </c>
      <c r="G4051" s="58" t="str">
        <f t="shared" si="254"/>
        <v>No Bonus</v>
      </c>
      <c r="H4051" s="60" t="str">
        <f t="shared" si="255"/>
        <v>Invalid</v>
      </c>
    </row>
    <row r="4052" spans="1:8" x14ac:dyDescent="0.2">
      <c r="A4052" s="26" t="s">
        <v>11756</v>
      </c>
      <c r="B4052" s="26" t="s">
        <v>9483</v>
      </c>
      <c r="C4052" s="26">
        <v>1.79</v>
      </c>
      <c r="D4052" s="27" t="str">
        <f t="shared" si="252"/>
        <v>📈Low Performer</v>
      </c>
      <c r="E4052" s="27" t="str" cm="1">
        <f t="array" ref="E4052">_xlfn.IFS(C4052&gt;= 4.5,"Excellent",C4052 &gt;=3.5,"Good",C4052&gt;=2.5,"Average",C4052&gt;= 1.5,"Below Avg",C4052&lt;1.5,"Poor")</f>
        <v>Below Avg</v>
      </c>
      <c r="F4052" s="27" t="str">
        <f t="shared" si="253"/>
        <v>At Risk</v>
      </c>
      <c r="G4052" s="58" t="str">
        <f t="shared" si="254"/>
        <v>No Bonus</v>
      </c>
      <c r="H4052" s="60" t="str">
        <f t="shared" si="255"/>
        <v>Invalid</v>
      </c>
    </row>
    <row r="4053" spans="1:8" x14ac:dyDescent="0.2">
      <c r="A4053" s="26" t="s">
        <v>11758</v>
      </c>
      <c r="B4053" s="26" t="s">
        <v>7066</v>
      </c>
      <c r="C4053" s="26">
        <v>2.79</v>
      </c>
      <c r="D4053" s="27" t="str">
        <f t="shared" si="252"/>
        <v>📈Low Performer</v>
      </c>
      <c r="E4053" s="27" t="str" cm="1">
        <f t="array" ref="E4053">_xlfn.IFS(C4053&gt;= 4.5,"Excellent",C4053 &gt;=3.5,"Good",C4053&gt;=2.5,"Average",C4053&gt;= 1.5,"Below Avg",C4053&lt;1.5,"Poor")</f>
        <v>Average</v>
      </c>
      <c r="F4053" s="27" t="str">
        <f t="shared" si="253"/>
        <v>Developing</v>
      </c>
      <c r="G4053" s="58" t="str">
        <f t="shared" si="254"/>
        <v>30% Bonus</v>
      </c>
      <c r="H4053" s="60" t="str">
        <f t="shared" si="255"/>
        <v>Valid</v>
      </c>
    </row>
    <row r="4054" spans="1:8" x14ac:dyDescent="0.2">
      <c r="A4054" s="26" t="s">
        <v>11760</v>
      </c>
      <c r="B4054" s="26" t="s">
        <v>9329</v>
      </c>
      <c r="C4054" s="26">
        <v>1.8</v>
      </c>
      <c r="D4054" s="27" t="str">
        <f t="shared" si="252"/>
        <v>📈Low Performer</v>
      </c>
      <c r="E4054" s="27" t="str" cm="1">
        <f t="array" ref="E4054">_xlfn.IFS(C4054&gt;= 4.5,"Excellent",C4054 &gt;=3.5,"Good",C4054&gt;=2.5,"Average",C4054&gt;= 1.5,"Below Avg",C4054&lt;1.5,"Poor")</f>
        <v>Below Avg</v>
      </c>
      <c r="F4054" s="27" t="str">
        <f t="shared" si="253"/>
        <v>At Risk</v>
      </c>
      <c r="G4054" s="58" t="str">
        <f t="shared" si="254"/>
        <v>No Bonus</v>
      </c>
      <c r="H4054" s="60" t="str">
        <f t="shared" si="255"/>
        <v>Invalid</v>
      </c>
    </row>
    <row r="4055" spans="1:8" x14ac:dyDescent="0.2">
      <c r="A4055" s="26" t="s">
        <v>11762</v>
      </c>
      <c r="B4055" s="26" t="s">
        <v>7843</v>
      </c>
      <c r="C4055" s="26">
        <v>3.63</v>
      </c>
      <c r="D4055" s="27" t="str">
        <f t="shared" si="252"/>
        <v>✅High Performer</v>
      </c>
      <c r="E4055" s="27" t="str" cm="1">
        <f t="array" ref="E4055">_xlfn.IFS(C4055&gt;= 4.5,"Excellent",C4055 &gt;=3.5,"Good",C4055&gt;=2.5,"Average",C4055&gt;= 1.5,"Below Avg",C4055&lt;1.5,"Poor")</f>
        <v>Good</v>
      </c>
      <c r="F4055" s="27" t="str">
        <f t="shared" si="253"/>
        <v>Developing</v>
      </c>
      <c r="G4055" s="58" t="str">
        <f t="shared" si="254"/>
        <v>30% Bonus</v>
      </c>
      <c r="H4055" s="60" t="str">
        <f t="shared" si="255"/>
        <v>Valid</v>
      </c>
    </row>
    <row r="4056" spans="1:8" x14ac:dyDescent="0.2">
      <c r="A4056" s="26" t="s">
        <v>11764</v>
      </c>
      <c r="B4056" s="26" t="s">
        <v>1169</v>
      </c>
      <c r="C4056" s="26">
        <v>4.62</v>
      </c>
      <c r="D4056" s="27" t="str">
        <f t="shared" si="252"/>
        <v>✅High Performer</v>
      </c>
      <c r="E4056" s="27" t="str" cm="1">
        <f t="array" ref="E4056">_xlfn.IFS(C4056&gt;= 4.5,"Excellent",C4056 &gt;=3.5,"Good",C4056&gt;=2.5,"Average",C4056&gt;= 1.5,"Below Avg",C4056&lt;1.5,"Poor")</f>
        <v>Excellent</v>
      </c>
      <c r="F4056" s="27" t="str">
        <f t="shared" si="253"/>
        <v>Top Employee</v>
      </c>
      <c r="G4056" s="58" t="str">
        <f t="shared" si="254"/>
        <v>50% Bonus</v>
      </c>
      <c r="H4056" s="60" t="str">
        <f t="shared" si="255"/>
        <v>Valid</v>
      </c>
    </row>
    <row r="4057" spans="1:8" x14ac:dyDescent="0.2">
      <c r="A4057" s="26" t="s">
        <v>11767</v>
      </c>
      <c r="B4057" s="26" t="s">
        <v>11086</v>
      </c>
      <c r="C4057" s="26">
        <v>4.13</v>
      </c>
      <c r="D4057" s="27" t="str">
        <f t="shared" si="252"/>
        <v>✅High Performer</v>
      </c>
      <c r="E4057" s="27" t="str" cm="1">
        <f t="array" ref="E4057">_xlfn.IFS(C4057&gt;= 4.5,"Excellent",C4057 &gt;=3.5,"Good",C4057&gt;=2.5,"Average",C4057&gt;= 1.5,"Below Avg",C4057&lt;1.5,"Poor")</f>
        <v>Good</v>
      </c>
      <c r="F4057" s="27" t="str">
        <f t="shared" si="253"/>
        <v>Developing</v>
      </c>
      <c r="G4057" s="58" t="str">
        <f t="shared" si="254"/>
        <v>30% Bonus</v>
      </c>
      <c r="H4057" s="60" t="str">
        <f t="shared" si="255"/>
        <v>Valid</v>
      </c>
    </row>
    <row r="4058" spans="1:8" x14ac:dyDescent="0.2">
      <c r="A4058" s="26" t="s">
        <v>11769</v>
      </c>
      <c r="B4058" s="26" t="s">
        <v>167</v>
      </c>
      <c r="C4058" s="26">
        <v>1.61</v>
      </c>
      <c r="D4058" s="27" t="str">
        <f t="shared" si="252"/>
        <v>📈Low Performer</v>
      </c>
      <c r="E4058" s="27" t="str" cm="1">
        <f t="array" ref="E4058">_xlfn.IFS(C4058&gt;= 4.5,"Excellent",C4058 &gt;=3.5,"Good",C4058&gt;=2.5,"Average",C4058&gt;= 1.5,"Below Avg",C4058&lt;1.5,"Poor")</f>
        <v>Below Avg</v>
      </c>
      <c r="F4058" s="27" t="str">
        <f t="shared" si="253"/>
        <v>At Risk</v>
      </c>
      <c r="G4058" s="58" t="str">
        <f t="shared" si="254"/>
        <v>No Bonus</v>
      </c>
      <c r="H4058" s="60" t="str">
        <f t="shared" si="255"/>
        <v>Invalid</v>
      </c>
    </row>
    <row r="4059" spans="1:8" x14ac:dyDescent="0.2">
      <c r="A4059" s="26" t="s">
        <v>11771</v>
      </c>
      <c r="B4059" s="26" t="s">
        <v>1661</v>
      </c>
      <c r="C4059" s="26">
        <v>2.71</v>
      </c>
      <c r="D4059" s="27" t="str">
        <f t="shared" si="252"/>
        <v>📈Low Performer</v>
      </c>
      <c r="E4059" s="27" t="str" cm="1">
        <f t="array" ref="E4059">_xlfn.IFS(C4059&gt;= 4.5,"Excellent",C4059 &gt;=3.5,"Good",C4059&gt;=2.5,"Average",C4059&gt;= 1.5,"Below Avg",C4059&lt;1.5,"Poor")</f>
        <v>Average</v>
      </c>
      <c r="F4059" s="27" t="str">
        <f t="shared" si="253"/>
        <v>Developing</v>
      </c>
      <c r="G4059" s="58" t="str">
        <f t="shared" si="254"/>
        <v>30% Bonus</v>
      </c>
      <c r="H4059" s="60" t="str">
        <f t="shared" si="255"/>
        <v>Valid</v>
      </c>
    </row>
    <row r="4060" spans="1:8" x14ac:dyDescent="0.2">
      <c r="A4060" s="26" t="s">
        <v>11773</v>
      </c>
      <c r="B4060" s="26" t="s">
        <v>11774</v>
      </c>
      <c r="C4060" s="26">
        <v>3.77</v>
      </c>
      <c r="D4060" s="27" t="str">
        <f t="shared" si="252"/>
        <v>✅High Performer</v>
      </c>
      <c r="E4060" s="27" t="str" cm="1">
        <f t="array" ref="E4060">_xlfn.IFS(C4060&gt;= 4.5,"Excellent",C4060 &gt;=3.5,"Good",C4060&gt;=2.5,"Average",C4060&gt;= 1.5,"Below Avg",C4060&lt;1.5,"Poor")</f>
        <v>Good</v>
      </c>
      <c r="F4060" s="27" t="str">
        <f t="shared" si="253"/>
        <v>Developing</v>
      </c>
      <c r="G4060" s="58" t="str">
        <f t="shared" si="254"/>
        <v>30% Bonus</v>
      </c>
      <c r="H4060" s="60" t="str">
        <f t="shared" si="255"/>
        <v>Valid</v>
      </c>
    </row>
    <row r="4061" spans="1:8" x14ac:dyDescent="0.2">
      <c r="A4061" s="26" t="s">
        <v>11776</v>
      </c>
      <c r="B4061" s="26" t="s">
        <v>11777</v>
      </c>
      <c r="C4061" s="26">
        <v>4.1399999999999997</v>
      </c>
      <c r="D4061" s="27" t="str">
        <f t="shared" si="252"/>
        <v>✅High Performer</v>
      </c>
      <c r="E4061" s="27" t="str" cm="1">
        <f t="array" ref="E4061">_xlfn.IFS(C4061&gt;= 4.5,"Excellent",C4061 &gt;=3.5,"Good",C4061&gt;=2.5,"Average",C4061&gt;= 1.5,"Below Avg",C4061&lt;1.5,"Poor")</f>
        <v>Good</v>
      </c>
      <c r="F4061" s="27" t="str">
        <f t="shared" si="253"/>
        <v>Developing</v>
      </c>
      <c r="G4061" s="58" t="str">
        <f t="shared" si="254"/>
        <v>30% Bonus</v>
      </c>
      <c r="H4061" s="60" t="str">
        <f t="shared" si="255"/>
        <v>Valid</v>
      </c>
    </row>
    <row r="4062" spans="1:8" x14ac:dyDescent="0.2">
      <c r="A4062" s="26" t="s">
        <v>11779</v>
      </c>
      <c r="B4062" s="26" t="s">
        <v>2390</v>
      </c>
      <c r="C4062" s="26">
        <v>1.88</v>
      </c>
      <c r="D4062" s="27" t="str">
        <f t="shared" si="252"/>
        <v>📈Low Performer</v>
      </c>
      <c r="E4062" s="27" t="str" cm="1">
        <f t="array" ref="E4062">_xlfn.IFS(C4062&gt;= 4.5,"Excellent",C4062 &gt;=3.5,"Good",C4062&gt;=2.5,"Average",C4062&gt;= 1.5,"Below Avg",C4062&lt;1.5,"Poor")</f>
        <v>Below Avg</v>
      </c>
      <c r="F4062" s="27" t="str">
        <f t="shared" si="253"/>
        <v>At Risk</v>
      </c>
      <c r="G4062" s="58" t="str">
        <f t="shared" si="254"/>
        <v>No Bonus</v>
      </c>
      <c r="H4062" s="60" t="str">
        <f t="shared" si="255"/>
        <v>Invalid</v>
      </c>
    </row>
    <row r="4063" spans="1:8" x14ac:dyDescent="0.2">
      <c r="A4063" s="26" t="s">
        <v>11781</v>
      </c>
      <c r="B4063" s="26" t="s">
        <v>11782</v>
      </c>
      <c r="C4063" s="26">
        <v>1.22</v>
      </c>
      <c r="D4063" s="27" t="str">
        <f t="shared" si="252"/>
        <v>📈Low Performer</v>
      </c>
      <c r="E4063" s="27" t="str" cm="1">
        <f t="array" ref="E4063">_xlfn.IFS(C4063&gt;= 4.5,"Excellent",C4063 &gt;=3.5,"Good",C4063&gt;=2.5,"Average",C4063&gt;= 1.5,"Below Avg",C4063&lt;1.5,"Poor")</f>
        <v>Poor</v>
      </c>
      <c r="F4063" s="27" t="str">
        <f t="shared" si="253"/>
        <v>At Risk</v>
      </c>
      <c r="G4063" s="58" t="str">
        <f t="shared" si="254"/>
        <v>No Bonus</v>
      </c>
      <c r="H4063" s="60" t="str">
        <f t="shared" si="255"/>
        <v>Invalid</v>
      </c>
    </row>
    <row r="4064" spans="1:8" x14ac:dyDescent="0.2">
      <c r="A4064" s="26" t="s">
        <v>11784</v>
      </c>
      <c r="B4064" s="26" t="s">
        <v>11785</v>
      </c>
      <c r="C4064" s="26">
        <v>4.18</v>
      </c>
      <c r="D4064" s="27" t="str">
        <f t="shared" si="252"/>
        <v>✅High Performer</v>
      </c>
      <c r="E4064" s="27" t="str" cm="1">
        <f t="array" ref="E4064">_xlfn.IFS(C4064&gt;= 4.5,"Excellent",C4064 &gt;=3.5,"Good",C4064&gt;=2.5,"Average",C4064&gt;= 1.5,"Below Avg",C4064&lt;1.5,"Poor")</f>
        <v>Good</v>
      </c>
      <c r="F4064" s="27" t="str">
        <f t="shared" si="253"/>
        <v>Developing</v>
      </c>
      <c r="G4064" s="58" t="str">
        <f t="shared" si="254"/>
        <v>30% Bonus</v>
      </c>
      <c r="H4064" s="60" t="str">
        <f t="shared" si="255"/>
        <v>Valid</v>
      </c>
    </row>
    <row r="4065" spans="1:8" x14ac:dyDescent="0.2">
      <c r="A4065" s="26" t="s">
        <v>11787</v>
      </c>
      <c r="B4065" s="26" t="s">
        <v>4438</v>
      </c>
      <c r="C4065" s="26">
        <v>1.55</v>
      </c>
      <c r="D4065" s="27" t="str">
        <f t="shared" si="252"/>
        <v>📈Low Performer</v>
      </c>
      <c r="E4065" s="27" t="str" cm="1">
        <f t="array" ref="E4065">_xlfn.IFS(C4065&gt;= 4.5,"Excellent",C4065 &gt;=3.5,"Good",C4065&gt;=2.5,"Average",C4065&gt;= 1.5,"Below Avg",C4065&lt;1.5,"Poor")</f>
        <v>Below Avg</v>
      </c>
      <c r="F4065" s="27" t="str">
        <f t="shared" si="253"/>
        <v>At Risk</v>
      </c>
      <c r="G4065" s="58" t="str">
        <f t="shared" si="254"/>
        <v>No Bonus</v>
      </c>
      <c r="H4065" s="60" t="str">
        <f t="shared" si="255"/>
        <v>Invalid</v>
      </c>
    </row>
    <row r="4066" spans="1:8" x14ac:dyDescent="0.2">
      <c r="A4066" s="26" t="s">
        <v>11789</v>
      </c>
      <c r="B4066" s="26" t="s">
        <v>11790</v>
      </c>
      <c r="C4066" s="26">
        <v>3.52</v>
      </c>
      <c r="D4066" s="27" t="str">
        <f t="shared" si="252"/>
        <v>✅High Performer</v>
      </c>
      <c r="E4066" s="27" t="str" cm="1">
        <f t="array" ref="E4066">_xlfn.IFS(C4066&gt;= 4.5,"Excellent",C4066 &gt;=3.5,"Good",C4066&gt;=2.5,"Average",C4066&gt;= 1.5,"Below Avg",C4066&lt;1.5,"Poor")</f>
        <v>Good</v>
      </c>
      <c r="F4066" s="27" t="str">
        <f t="shared" si="253"/>
        <v>Developing</v>
      </c>
      <c r="G4066" s="58" t="str">
        <f t="shared" si="254"/>
        <v>30% Bonus</v>
      </c>
      <c r="H4066" s="60" t="str">
        <f t="shared" si="255"/>
        <v>Valid</v>
      </c>
    </row>
    <row r="4067" spans="1:8" x14ac:dyDescent="0.2">
      <c r="A4067" s="26" t="s">
        <v>11792</v>
      </c>
      <c r="B4067" s="26" t="s">
        <v>6323</v>
      </c>
      <c r="C4067" s="26">
        <v>4.6500000000000004</v>
      </c>
      <c r="D4067" s="27" t="str">
        <f t="shared" si="252"/>
        <v>✅High Performer</v>
      </c>
      <c r="E4067" s="27" t="str" cm="1">
        <f t="array" ref="E4067">_xlfn.IFS(C4067&gt;= 4.5,"Excellent",C4067 &gt;=3.5,"Good",C4067&gt;=2.5,"Average",C4067&gt;= 1.5,"Below Avg",C4067&lt;1.5,"Poor")</f>
        <v>Excellent</v>
      </c>
      <c r="F4067" s="27" t="str">
        <f t="shared" si="253"/>
        <v>Top Employee</v>
      </c>
      <c r="G4067" s="58" t="str">
        <f t="shared" si="254"/>
        <v>50% Bonus</v>
      </c>
      <c r="H4067" s="60" t="str">
        <f t="shared" si="255"/>
        <v>Valid</v>
      </c>
    </row>
    <row r="4068" spans="1:8" x14ac:dyDescent="0.2">
      <c r="A4068" s="26" t="s">
        <v>11795</v>
      </c>
      <c r="B4068" s="26" t="s">
        <v>2919</v>
      </c>
      <c r="C4068" s="26">
        <v>1.48</v>
      </c>
      <c r="D4068" s="27" t="str">
        <f t="shared" si="252"/>
        <v>📈Low Performer</v>
      </c>
      <c r="E4068" s="27" t="str" cm="1">
        <f t="array" ref="E4068">_xlfn.IFS(C4068&gt;= 4.5,"Excellent",C4068 &gt;=3.5,"Good",C4068&gt;=2.5,"Average",C4068&gt;= 1.5,"Below Avg",C4068&lt;1.5,"Poor")</f>
        <v>Poor</v>
      </c>
      <c r="F4068" s="27" t="str">
        <f t="shared" si="253"/>
        <v>At Risk</v>
      </c>
      <c r="G4068" s="58" t="str">
        <f t="shared" si="254"/>
        <v>No Bonus</v>
      </c>
      <c r="H4068" s="60" t="str">
        <f t="shared" si="255"/>
        <v>Invalid</v>
      </c>
    </row>
    <row r="4069" spans="1:8" x14ac:dyDescent="0.2">
      <c r="A4069" s="26" t="s">
        <v>11797</v>
      </c>
      <c r="B4069" s="26" t="s">
        <v>5874</v>
      </c>
      <c r="C4069" s="26">
        <v>4.97</v>
      </c>
      <c r="D4069" s="27" t="str">
        <f t="shared" si="252"/>
        <v>✅High Performer</v>
      </c>
      <c r="E4069" s="27" t="str" cm="1">
        <f t="array" ref="E4069">_xlfn.IFS(C4069&gt;= 4.5,"Excellent",C4069 &gt;=3.5,"Good",C4069&gt;=2.5,"Average",C4069&gt;= 1.5,"Below Avg",C4069&lt;1.5,"Poor")</f>
        <v>Excellent</v>
      </c>
      <c r="F4069" s="27" t="str">
        <f t="shared" si="253"/>
        <v>Top Employee</v>
      </c>
      <c r="G4069" s="58" t="str">
        <f t="shared" si="254"/>
        <v>50% Bonus</v>
      </c>
      <c r="H4069" s="60" t="str">
        <f t="shared" si="255"/>
        <v>Valid</v>
      </c>
    </row>
    <row r="4070" spans="1:8" x14ac:dyDescent="0.2">
      <c r="A4070" s="26" t="s">
        <v>11799</v>
      </c>
      <c r="B4070" s="26" t="s">
        <v>614</v>
      </c>
      <c r="C4070" s="26">
        <v>2.94</v>
      </c>
      <c r="D4070" s="27" t="str">
        <f t="shared" si="252"/>
        <v>📈Low Performer</v>
      </c>
      <c r="E4070" s="27" t="str" cm="1">
        <f t="array" ref="E4070">_xlfn.IFS(C4070&gt;= 4.5,"Excellent",C4070 &gt;=3.5,"Good",C4070&gt;=2.5,"Average",C4070&gt;= 1.5,"Below Avg",C4070&lt;1.5,"Poor")</f>
        <v>Average</v>
      </c>
      <c r="F4070" s="27" t="str">
        <f t="shared" si="253"/>
        <v>Developing</v>
      </c>
      <c r="G4070" s="58" t="str">
        <f t="shared" si="254"/>
        <v>30% Bonus</v>
      </c>
      <c r="H4070" s="60" t="str">
        <f t="shared" si="255"/>
        <v>Valid</v>
      </c>
    </row>
    <row r="4071" spans="1:8" x14ac:dyDescent="0.2">
      <c r="A4071" s="26" t="s">
        <v>11801</v>
      </c>
      <c r="B4071" s="26" t="s">
        <v>11380</v>
      </c>
      <c r="C4071" s="26">
        <v>2.15</v>
      </c>
      <c r="D4071" s="27" t="str">
        <f t="shared" si="252"/>
        <v>📈Low Performer</v>
      </c>
      <c r="E4071" s="27" t="str" cm="1">
        <f t="array" ref="E4071">_xlfn.IFS(C4071&gt;= 4.5,"Excellent",C4071 &gt;=3.5,"Good",C4071&gt;=2.5,"Average",C4071&gt;= 1.5,"Below Avg",C4071&lt;1.5,"Poor")</f>
        <v>Below Avg</v>
      </c>
      <c r="F4071" s="27" t="str">
        <f t="shared" si="253"/>
        <v>At Risk</v>
      </c>
      <c r="G4071" s="58" t="str">
        <f t="shared" si="254"/>
        <v>No Bonus</v>
      </c>
      <c r="H4071" s="60" t="str">
        <f t="shared" si="255"/>
        <v>Valid</v>
      </c>
    </row>
    <row r="4072" spans="1:8" x14ac:dyDescent="0.2">
      <c r="A4072" s="26" t="s">
        <v>11803</v>
      </c>
      <c r="B4072" s="26" t="s">
        <v>11804</v>
      </c>
      <c r="C4072" s="26">
        <v>3.61</v>
      </c>
      <c r="D4072" s="27" t="str">
        <f t="shared" si="252"/>
        <v>✅High Performer</v>
      </c>
      <c r="E4072" s="27" t="str" cm="1">
        <f t="array" ref="E4072">_xlfn.IFS(C4072&gt;= 4.5,"Excellent",C4072 &gt;=3.5,"Good",C4072&gt;=2.5,"Average",C4072&gt;= 1.5,"Below Avg",C4072&lt;1.5,"Poor")</f>
        <v>Good</v>
      </c>
      <c r="F4072" s="27" t="str">
        <f t="shared" si="253"/>
        <v>Developing</v>
      </c>
      <c r="G4072" s="58" t="str">
        <f t="shared" si="254"/>
        <v>30% Bonus</v>
      </c>
      <c r="H4072" s="60" t="str">
        <f t="shared" si="255"/>
        <v>Valid</v>
      </c>
    </row>
    <row r="4073" spans="1:8" x14ac:dyDescent="0.2">
      <c r="A4073" s="26" t="s">
        <v>11806</v>
      </c>
      <c r="B4073" s="26" t="s">
        <v>5441</v>
      </c>
      <c r="C4073" s="26">
        <v>4.17</v>
      </c>
      <c r="D4073" s="27" t="str">
        <f t="shared" si="252"/>
        <v>✅High Performer</v>
      </c>
      <c r="E4073" s="27" t="str" cm="1">
        <f t="array" ref="E4073">_xlfn.IFS(C4073&gt;= 4.5,"Excellent",C4073 &gt;=3.5,"Good",C4073&gt;=2.5,"Average",C4073&gt;= 1.5,"Below Avg",C4073&lt;1.5,"Poor")</f>
        <v>Good</v>
      </c>
      <c r="F4073" s="27" t="str">
        <f t="shared" si="253"/>
        <v>Developing</v>
      </c>
      <c r="G4073" s="58" t="str">
        <f t="shared" si="254"/>
        <v>30% Bonus</v>
      </c>
      <c r="H4073" s="60" t="str">
        <f t="shared" si="255"/>
        <v>Valid</v>
      </c>
    </row>
    <row r="4074" spans="1:8" x14ac:dyDescent="0.2">
      <c r="A4074" s="26" t="s">
        <v>11808</v>
      </c>
      <c r="B4074" s="26" t="s">
        <v>5170</v>
      </c>
      <c r="C4074" s="26">
        <v>3.46</v>
      </c>
      <c r="D4074" s="27" t="str">
        <f t="shared" si="252"/>
        <v>✅High Performer</v>
      </c>
      <c r="E4074" s="27" t="str" cm="1">
        <f t="array" ref="E4074">_xlfn.IFS(C4074&gt;= 4.5,"Excellent",C4074 &gt;=3.5,"Good",C4074&gt;=2.5,"Average",C4074&gt;= 1.5,"Below Avg",C4074&lt;1.5,"Poor")</f>
        <v>Average</v>
      </c>
      <c r="F4074" s="27" t="str">
        <f t="shared" si="253"/>
        <v>Developing</v>
      </c>
      <c r="G4074" s="58" t="str">
        <f t="shared" si="254"/>
        <v>30% Bonus</v>
      </c>
      <c r="H4074" s="60" t="str">
        <f t="shared" si="255"/>
        <v>Valid</v>
      </c>
    </row>
    <row r="4075" spans="1:8" x14ac:dyDescent="0.2">
      <c r="A4075" s="26" t="s">
        <v>11810</v>
      </c>
      <c r="B4075" s="26" t="s">
        <v>1217</v>
      </c>
      <c r="C4075" s="26">
        <v>4.13</v>
      </c>
      <c r="D4075" s="27" t="str">
        <f t="shared" si="252"/>
        <v>✅High Performer</v>
      </c>
      <c r="E4075" s="27" t="str" cm="1">
        <f t="array" ref="E4075">_xlfn.IFS(C4075&gt;= 4.5,"Excellent",C4075 &gt;=3.5,"Good",C4075&gt;=2.5,"Average",C4075&gt;= 1.5,"Below Avg",C4075&lt;1.5,"Poor")</f>
        <v>Good</v>
      </c>
      <c r="F4075" s="27" t="str">
        <f t="shared" si="253"/>
        <v>Developing</v>
      </c>
      <c r="G4075" s="58" t="str">
        <f t="shared" si="254"/>
        <v>30% Bonus</v>
      </c>
      <c r="H4075" s="60" t="str">
        <f t="shared" si="255"/>
        <v>Valid</v>
      </c>
    </row>
    <row r="4076" spans="1:8" x14ac:dyDescent="0.2">
      <c r="A4076" s="26" t="s">
        <v>11812</v>
      </c>
      <c r="B4076" s="26" t="s">
        <v>5481</v>
      </c>
      <c r="C4076" s="26">
        <v>3.35</v>
      </c>
      <c r="D4076" s="27" t="str">
        <f t="shared" si="252"/>
        <v>✅High Performer</v>
      </c>
      <c r="E4076" s="27" t="str" cm="1">
        <f t="array" ref="E4076">_xlfn.IFS(C4076&gt;= 4.5,"Excellent",C4076 &gt;=3.5,"Good",C4076&gt;=2.5,"Average",C4076&gt;= 1.5,"Below Avg",C4076&lt;1.5,"Poor")</f>
        <v>Average</v>
      </c>
      <c r="F4076" s="27" t="str">
        <f t="shared" si="253"/>
        <v>Developing</v>
      </c>
      <c r="G4076" s="58" t="str">
        <f t="shared" si="254"/>
        <v>30% Bonus</v>
      </c>
      <c r="H4076" s="60" t="str">
        <f t="shared" si="255"/>
        <v>Valid</v>
      </c>
    </row>
    <row r="4077" spans="1:8" x14ac:dyDescent="0.2">
      <c r="A4077" s="26" t="s">
        <v>11815</v>
      </c>
      <c r="B4077" s="26" t="s">
        <v>11816</v>
      </c>
      <c r="C4077" s="26">
        <v>2.9</v>
      </c>
      <c r="D4077" s="27" t="str">
        <f t="shared" si="252"/>
        <v>📈Low Performer</v>
      </c>
      <c r="E4077" s="27" t="str" cm="1">
        <f t="array" ref="E4077">_xlfn.IFS(C4077&gt;= 4.5,"Excellent",C4077 &gt;=3.5,"Good",C4077&gt;=2.5,"Average",C4077&gt;= 1.5,"Below Avg",C4077&lt;1.5,"Poor")</f>
        <v>Average</v>
      </c>
      <c r="F4077" s="27" t="str">
        <f t="shared" si="253"/>
        <v>Developing</v>
      </c>
      <c r="G4077" s="58" t="str">
        <f t="shared" si="254"/>
        <v>30% Bonus</v>
      </c>
      <c r="H4077" s="60" t="str">
        <f t="shared" si="255"/>
        <v>Valid</v>
      </c>
    </row>
    <row r="4078" spans="1:8" x14ac:dyDescent="0.2">
      <c r="A4078" s="26" t="s">
        <v>11818</v>
      </c>
      <c r="B4078" s="26" t="s">
        <v>6792</v>
      </c>
      <c r="C4078" s="26">
        <v>2.16</v>
      </c>
      <c r="D4078" s="27" t="str">
        <f t="shared" si="252"/>
        <v>📈Low Performer</v>
      </c>
      <c r="E4078" s="27" t="str" cm="1">
        <f t="array" ref="E4078">_xlfn.IFS(C4078&gt;= 4.5,"Excellent",C4078 &gt;=3.5,"Good",C4078&gt;=2.5,"Average",C4078&gt;= 1.5,"Below Avg",C4078&lt;1.5,"Poor")</f>
        <v>Below Avg</v>
      </c>
      <c r="F4078" s="27" t="str">
        <f t="shared" si="253"/>
        <v>At Risk</v>
      </c>
      <c r="G4078" s="58" t="str">
        <f t="shared" si="254"/>
        <v>No Bonus</v>
      </c>
      <c r="H4078" s="60" t="str">
        <f t="shared" si="255"/>
        <v>Valid</v>
      </c>
    </row>
    <row r="4079" spans="1:8" x14ac:dyDescent="0.2">
      <c r="A4079" s="26" t="s">
        <v>11820</v>
      </c>
      <c r="B4079" s="26" t="s">
        <v>4309</v>
      </c>
      <c r="C4079" s="26">
        <v>4.47</v>
      </c>
      <c r="D4079" s="27" t="str">
        <f t="shared" si="252"/>
        <v>✅High Performer</v>
      </c>
      <c r="E4079" s="27" t="str" cm="1">
        <f t="array" ref="E4079">_xlfn.IFS(C4079&gt;= 4.5,"Excellent",C4079 &gt;=3.5,"Good",C4079&gt;=2.5,"Average",C4079&gt;= 1.5,"Below Avg",C4079&lt;1.5,"Poor")</f>
        <v>Good</v>
      </c>
      <c r="F4079" s="27" t="str">
        <f t="shared" si="253"/>
        <v>Developing</v>
      </c>
      <c r="G4079" s="58" t="str">
        <f t="shared" si="254"/>
        <v>30% Bonus</v>
      </c>
      <c r="H4079" s="60" t="str">
        <f t="shared" si="255"/>
        <v>Valid</v>
      </c>
    </row>
    <row r="4080" spans="1:8" x14ac:dyDescent="0.2">
      <c r="A4080" s="26" t="s">
        <v>11822</v>
      </c>
      <c r="B4080" s="26" t="s">
        <v>828</v>
      </c>
      <c r="C4080" s="26">
        <v>4.6500000000000004</v>
      </c>
      <c r="D4080" s="27" t="str">
        <f t="shared" si="252"/>
        <v>✅High Performer</v>
      </c>
      <c r="E4080" s="27" t="str" cm="1">
        <f t="array" ref="E4080">_xlfn.IFS(C4080&gt;= 4.5,"Excellent",C4080 &gt;=3.5,"Good",C4080&gt;=2.5,"Average",C4080&gt;= 1.5,"Below Avg",C4080&lt;1.5,"Poor")</f>
        <v>Excellent</v>
      </c>
      <c r="F4080" s="27" t="str">
        <f t="shared" si="253"/>
        <v>Top Employee</v>
      </c>
      <c r="G4080" s="58" t="str">
        <f t="shared" si="254"/>
        <v>50% Bonus</v>
      </c>
      <c r="H4080" s="60" t="str">
        <f t="shared" si="255"/>
        <v>Valid</v>
      </c>
    </row>
    <row r="4081" spans="1:8" x14ac:dyDescent="0.2">
      <c r="A4081" s="26" t="s">
        <v>11824</v>
      </c>
      <c r="B4081" s="26" t="s">
        <v>1166</v>
      </c>
      <c r="C4081" s="26">
        <v>1.87</v>
      </c>
      <c r="D4081" s="27" t="str">
        <f t="shared" si="252"/>
        <v>📈Low Performer</v>
      </c>
      <c r="E4081" s="27" t="str" cm="1">
        <f t="array" ref="E4081">_xlfn.IFS(C4081&gt;= 4.5,"Excellent",C4081 &gt;=3.5,"Good",C4081&gt;=2.5,"Average",C4081&gt;= 1.5,"Below Avg",C4081&lt;1.5,"Poor")</f>
        <v>Below Avg</v>
      </c>
      <c r="F4081" s="27" t="str">
        <f t="shared" si="253"/>
        <v>At Risk</v>
      </c>
      <c r="G4081" s="58" t="str">
        <f t="shared" si="254"/>
        <v>No Bonus</v>
      </c>
      <c r="H4081" s="60" t="str">
        <f t="shared" si="255"/>
        <v>Invalid</v>
      </c>
    </row>
    <row r="4082" spans="1:8" x14ac:dyDescent="0.2">
      <c r="A4082" s="26" t="s">
        <v>11826</v>
      </c>
      <c r="B4082" s="26" t="s">
        <v>2509</v>
      </c>
      <c r="C4082" s="26">
        <v>1.77</v>
      </c>
      <c r="D4082" s="27" t="str">
        <f t="shared" si="252"/>
        <v>📈Low Performer</v>
      </c>
      <c r="E4082" s="27" t="str" cm="1">
        <f t="array" ref="E4082">_xlfn.IFS(C4082&gt;= 4.5,"Excellent",C4082 &gt;=3.5,"Good",C4082&gt;=2.5,"Average",C4082&gt;= 1.5,"Below Avg",C4082&lt;1.5,"Poor")</f>
        <v>Below Avg</v>
      </c>
      <c r="F4082" s="27" t="str">
        <f t="shared" si="253"/>
        <v>At Risk</v>
      </c>
      <c r="G4082" s="58" t="str">
        <f t="shared" si="254"/>
        <v>No Bonus</v>
      </c>
      <c r="H4082" s="60" t="str">
        <f t="shared" si="255"/>
        <v>Invalid</v>
      </c>
    </row>
    <row r="4083" spans="1:8" x14ac:dyDescent="0.2">
      <c r="A4083" s="26" t="s">
        <v>11828</v>
      </c>
      <c r="B4083" s="26" t="s">
        <v>4931</v>
      </c>
      <c r="C4083" s="26">
        <v>3.9</v>
      </c>
      <c r="D4083" s="27" t="str">
        <f t="shared" si="252"/>
        <v>✅High Performer</v>
      </c>
      <c r="E4083" s="27" t="str" cm="1">
        <f t="array" ref="E4083">_xlfn.IFS(C4083&gt;= 4.5,"Excellent",C4083 &gt;=3.5,"Good",C4083&gt;=2.5,"Average",C4083&gt;= 1.5,"Below Avg",C4083&lt;1.5,"Poor")</f>
        <v>Good</v>
      </c>
      <c r="F4083" s="27" t="str">
        <f t="shared" si="253"/>
        <v>Developing</v>
      </c>
      <c r="G4083" s="58" t="str">
        <f t="shared" si="254"/>
        <v>30% Bonus</v>
      </c>
      <c r="H4083" s="60" t="str">
        <f t="shared" si="255"/>
        <v>Valid</v>
      </c>
    </row>
    <row r="4084" spans="1:8" x14ac:dyDescent="0.2">
      <c r="A4084" s="26" t="s">
        <v>11830</v>
      </c>
      <c r="B4084" s="26" t="s">
        <v>244</v>
      </c>
      <c r="C4084" s="26">
        <v>1.61</v>
      </c>
      <c r="D4084" s="27" t="str">
        <f t="shared" si="252"/>
        <v>📈Low Performer</v>
      </c>
      <c r="E4084" s="27" t="str" cm="1">
        <f t="array" ref="E4084">_xlfn.IFS(C4084&gt;= 4.5,"Excellent",C4084 &gt;=3.5,"Good",C4084&gt;=2.5,"Average",C4084&gt;= 1.5,"Below Avg",C4084&lt;1.5,"Poor")</f>
        <v>Below Avg</v>
      </c>
      <c r="F4084" s="27" t="str">
        <f t="shared" si="253"/>
        <v>At Risk</v>
      </c>
      <c r="G4084" s="58" t="str">
        <f t="shared" si="254"/>
        <v>No Bonus</v>
      </c>
      <c r="H4084" s="60" t="str">
        <f t="shared" si="255"/>
        <v>Invalid</v>
      </c>
    </row>
    <row r="4085" spans="1:8" x14ac:dyDescent="0.2">
      <c r="A4085" s="26" t="s">
        <v>11832</v>
      </c>
      <c r="B4085" s="26" t="s">
        <v>5305</v>
      </c>
      <c r="C4085" s="26">
        <v>1.2</v>
      </c>
      <c r="D4085" s="27" t="str">
        <f t="shared" si="252"/>
        <v>📈Low Performer</v>
      </c>
      <c r="E4085" s="27" t="str" cm="1">
        <f t="array" ref="E4085">_xlfn.IFS(C4085&gt;= 4.5,"Excellent",C4085 &gt;=3.5,"Good",C4085&gt;=2.5,"Average",C4085&gt;= 1.5,"Below Avg",C4085&lt;1.5,"Poor")</f>
        <v>Poor</v>
      </c>
      <c r="F4085" s="27" t="str">
        <f t="shared" si="253"/>
        <v>At Risk</v>
      </c>
      <c r="G4085" s="58" t="str">
        <f t="shared" si="254"/>
        <v>No Bonus</v>
      </c>
      <c r="H4085" s="60" t="str">
        <f t="shared" si="255"/>
        <v>Invalid</v>
      </c>
    </row>
    <row r="4086" spans="1:8" x14ac:dyDescent="0.2">
      <c r="A4086" s="26" t="s">
        <v>11834</v>
      </c>
      <c r="B4086" s="26" t="s">
        <v>11835</v>
      </c>
      <c r="C4086" s="26">
        <v>2.98</v>
      </c>
      <c r="D4086" s="27" t="str">
        <f t="shared" si="252"/>
        <v>📈Low Performer</v>
      </c>
      <c r="E4086" s="27" t="str" cm="1">
        <f t="array" ref="E4086">_xlfn.IFS(C4086&gt;= 4.5,"Excellent",C4086 &gt;=3.5,"Good",C4086&gt;=2.5,"Average",C4086&gt;= 1.5,"Below Avg",C4086&lt;1.5,"Poor")</f>
        <v>Average</v>
      </c>
      <c r="F4086" s="27" t="str">
        <f t="shared" si="253"/>
        <v>Developing</v>
      </c>
      <c r="G4086" s="58" t="str">
        <f t="shared" si="254"/>
        <v>30% Bonus</v>
      </c>
      <c r="H4086" s="60" t="str">
        <f t="shared" si="255"/>
        <v>Valid</v>
      </c>
    </row>
    <row r="4087" spans="1:8" x14ac:dyDescent="0.2">
      <c r="A4087" s="26" t="s">
        <v>11837</v>
      </c>
      <c r="B4087" s="26" t="s">
        <v>43</v>
      </c>
      <c r="C4087" s="26">
        <v>1.36</v>
      </c>
      <c r="D4087" s="27" t="str">
        <f t="shared" si="252"/>
        <v>📈Low Performer</v>
      </c>
      <c r="E4087" s="27" t="str" cm="1">
        <f t="array" ref="E4087">_xlfn.IFS(C4087&gt;= 4.5,"Excellent",C4087 &gt;=3.5,"Good",C4087&gt;=2.5,"Average",C4087&gt;= 1.5,"Below Avg",C4087&lt;1.5,"Poor")</f>
        <v>Poor</v>
      </c>
      <c r="F4087" s="27" t="str">
        <f t="shared" si="253"/>
        <v>At Risk</v>
      </c>
      <c r="G4087" s="58" t="str">
        <f t="shared" si="254"/>
        <v>No Bonus</v>
      </c>
      <c r="H4087" s="60" t="str">
        <f t="shared" si="255"/>
        <v>Invalid</v>
      </c>
    </row>
    <row r="4088" spans="1:8" x14ac:dyDescent="0.2">
      <c r="A4088" s="26" t="s">
        <v>11839</v>
      </c>
      <c r="B4088" s="26" t="s">
        <v>754</v>
      </c>
      <c r="C4088" s="26">
        <v>4.34</v>
      </c>
      <c r="D4088" s="27" t="str">
        <f t="shared" si="252"/>
        <v>✅High Performer</v>
      </c>
      <c r="E4088" s="27" t="str" cm="1">
        <f t="array" ref="E4088">_xlfn.IFS(C4088&gt;= 4.5,"Excellent",C4088 &gt;=3.5,"Good",C4088&gt;=2.5,"Average",C4088&gt;= 1.5,"Below Avg",C4088&lt;1.5,"Poor")</f>
        <v>Good</v>
      </c>
      <c r="F4088" s="27" t="str">
        <f t="shared" si="253"/>
        <v>Developing</v>
      </c>
      <c r="G4088" s="58" t="str">
        <f t="shared" si="254"/>
        <v>30% Bonus</v>
      </c>
      <c r="H4088" s="60" t="str">
        <f t="shared" si="255"/>
        <v>Valid</v>
      </c>
    </row>
    <row r="4089" spans="1:8" x14ac:dyDescent="0.2">
      <c r="A4089" s="26" t="s">
        <v>11841</v>
      </c>
      <c r="B4089" s="26" t="s">
        <v>11842</v>
      </c>
      <c r="C4089" s="26">
        <v>4.58</v>
      </c>
      <c r="D4089" s="27" t="str">
        <f t="shared" si="252"/>
        <v>✅High Performer</v>
      </c>
      <c r="E4089" s="27" t="str" cm="1">
        <f t="array" ref="E4089">_xlfn.IFS(C4089&gt;= 4.5,"Excellent",C4089 &gt;=3.5,"Good",C4089&gt;=2.5,"Average",C4089&gt;= 1.5,"Below Avg",C4089&lt;1.5,"Poor")</f>
        <v>Excellent</v>
      </c>
      <c r="F4089" s="27" t="str">
        <f t="shared" si="253"/>
        <v>Top Employee</v>
      </c>
      <c r="G4089" s="58" t="str">
        <f t="shared" si="254"/>
        <v>50% Bonus</v>
      </c>
      <c r="H4089" s="60" t="str">
        <f t="shared" si="255"/>
        <v>Valid</v>
      </c>
    </row>
    <row r="4090" spans="1:8" x14ac:dyDescent="0.2">
      <c r="A4090" s="26" t="s">
        <v>11844</v>
      </c>
      <c r="B4090" s="26" t="s">
        <v>2616</v>
      </c>
      <c r="C4090" s="26">
        <v>3.18</v>
      </c>
      <c r="D4090" s="27" t="str">
        <f t="shared" si="252"/>
        <v>✅High Performer</v>
      </c>
      <c r="E4090" s="27" t="str" cm="1">
        <f t="array" ref="E4090">_xlfn.IFS(C4090&gt;= 4.5,"Excellent",C4090 &gt;=3.5,"Good",C4090&gt;=2.5,"Average",C4090&gt;= 1.5,"Below Avg",C4090&lt;1.5,"Poor")</f>
        <v>Average</v>
      </c>
      <c r="F4090" s="27" t="str">
        <f t="shared" si="253"/>
        <v>Developing</v>
      </c>
      <c r="G4090" s="58" t="str">
        <f t="shared" si="254"/>
        <v>30% Bonus</v>
      </c>
      <c r="H4090" s="60" t="str">
        <f t="shared" si="255"/>
        <v>Valid</v>
      </c>
    </row>
    <row r="4091" spans="1:8" x14ac:dyDescent="0.2">
      <c r="A4091" s="26" t="s">
        <v>11846</v>
      </c>
      <c r="B4091" s="26" t="s">
        <v>11190</v>
      </c>
      <c r="C4091" s="26">
        <v>4.58</v>
      </c>
      <c r="D4091" s="27" t="str">
        <f t="shared" si="252"/>
        <v>✅High Performer</v>
      </c>
      <c r="E4091" s="27" t="str" cm="1">
        <f t="array" ref="E4091">_xlfn.IFS(C4091&gt;= 4.5,"Excellent",C4091 &gt;=3.5,"Good",C4091&gt;=2.5,"Average",C4091&gt;= 1.5,"Below Avg",C4091&lt;1.5,"Poor")</f>
        <v>Excellent</v>
      </c>
      <c r="F4091" s="27" t="str">
        <f t="shared" si="253"/>
        <v>Top Employee</v>
      </c>
      <c r="G4091" s="58" t="str">
        <f t="shared" si="254"/>
        <v>50% Bonus</v>
      </c>
      <c r="H4091" s="60" t="str">
        <f t="shared" si="255"/>
        <v>Valid</v>
      </c>
    </row>
    <row r="4092" spans="1:8" x14ac:dyDescent="0.2">
      <c r="A4092" s="26" t="s">
        <v>11849</v>
      </c>
      <c r="B4092" s="26" t="s">
        <v>1248</v>
      </c>
      <c r="C4092" s="26">
        <v>2.84</v>
      </c>
      <c r="D4092" s="27" t="str">
        <f t="shared" si="252"/>
        <v>📈Low Performer</v>
      </c>
      <c r="E4092" s="27" t="str" cm="1">
        <f t="array" ref="E4092">_xlfn.IFS(C4092&gt;= 4.5,"Excellent",C4092 &gt;=3.5,"Good",C4092&gt;=2.5,"Average",C4092&gt;= 1.5,"Below Avg",C4092&lt;1.5,"Poor")</f>
        <v>Average</v>
      </c>
      <c r="F4092" s="27" t="str">
        <f t="shared" si="253"/>
        <v>Developing</v>
      </c>
      <c r="G4092" s="58" t="str">
        <f t="shared" si="254"/>
        <v>30% Bonus</v>
      </c>
      <c r="H4092" s="60" t="str">
        <f t="shared" si="255"/>
        <v>Valid</v>
      </c>
    </row>
    <row r="4093" spans="1:8" x14ac:dyDescent="0.2">
      <c r="A4093" s="26" t="s">
        <v>11851</v>
      </c>
      <c r="B4093" s="26" t="s">
        <v>3217</v>
      </c>
      <c r="C4093" s="26">
        <v>2</v>
      </c>
      <c r="D4093" s="27" t="str">
        <f t="shared" si="252"/>
        <v>📈Low Performer</v>
      </c>
      <c r="E4093" s="27" t="str" cm="1">
        <f t="array" ref="E4093">_xlfn.IFS(C4093&gt;= 4.5,"Excellent",C4093 &gt;=3.5,"Good",C4093&gt;=2.5,"Average",C4093&gt;= 1.5,"Below Avg",C4093&lt;1.5,"Poor")</f>
        <v>Below Avg</v>
      </c>
      <c r="F4093" s="27" t="str">
        <f t="shared" si="253"/>
        <v>At Risk</v>
      </c>
      <c r="G4093" s="58" t="str">
        <f t="shared" si="254"/>
        <v>No Bonus</v>
      </c>
      <c r="H4093" s="60" t="str">
        <f t="shared" si="255"/>
        <v>Invalid</v>
      </c>
    </row>
    <row r="4094" spans="1:8" x14ac:dyDescent="0.2">
      <c r="A4094" s="26" t="s">
        <v>11853</v>
      </c>
      <c r="B4094" s="26" t="s">
        <v>11854</v>
      </c>
      <c r="C4094" s="26">
        <v>4.2300000000000004</v>
      </c>
      <c r="D4094" s="27" t="str">
        <f t="shared" si="252"/>
        <v>✅High Performer</v>
      </c>
      <c r="E4094" s="27" t="str" cm="1">
        <f t="array" ref="E4094">_xlfn.IFS(C4094&gt;= 4.5,"Excellent",C4094 &gt;=3.5,"Good",C4094&gt;=2.5,"Average",C4094&gt;= 1.5,"Below Avg",C4094&lt;1.5,"Poor")</f>
        <v>Good</v>
      </c>
      <c r="F4094" s="27" t="str">
        <f t="shared" si="253"/>
        <v>Developing</v>
      </c>
      <c r="G4094" s="58" t="str">
        <f t="shared" si="254"/>
        <v>30% Bonus</v>
      </c>
      <c r="H4094" s="60" t="str">
        <f t="shared" si="255"/>
        <v>Valid</v>
      </c>
    </row>
    <row r="4095" spans="1:8" x14ac:dyDescent="0.2">
      <c r="A4095" s="26" t="s">
        <v>11856</v>
      </c>
      <c r="B4095" s="26" t="s">
        <v>2240</v>
      </c>
      <c r="C4095" s="26">
        <v>1.76</v>
      </c>
      <c r="D4095" s="27" t="str">
        <f t="shared" si="252"/>
        <v>📈Low Performer</v>
      </c>
      <c r="E4095" s="27" t="str" cm="1">
        <f t="array" ref="E4095">_xlfn.IFS(C4095&gt;= 4.5,"Excellent",C4095 &gt;=3.5,"Good",C4095&gt;=2.5,"Average",C4095&gt;= 1.5,"Below Avg",C4095&lt;1.5,"Poor")</f>
        <v>Below Avg</v>
      </c>
      <c r="F4095" s="27" t="str">
        <f t="shared" si="253"/>
        <v>At Risk</v>
      </c>
      <c r="G4095" s="58" t="str">
        <f t="shared" si="254"/>
        <v>No Bonus</v>
      </c>
      <c r="H4095" s="60" t="str">
        <f t="shared" si="255"/>
        <v>Invalid</v>
      </c>
    </row>
    <row r="4096" spans="1:8" x14ac:dyDescent="0.2">
      <c r="A4096" s="26" t="s">
        <v>11858</v>
      </c>
      <c r="B4096" s="26" t="s">
        <v>2583</v>
      </c>
      <c r="C4096" s="26">
        <v>2.35</v>
      </c>
      <c r="D4096" s="27" t="str">
        <f t="shared" si="252"/>
        <v>📈Low Performer</v>
      </c>
      <c r="E4096" s="27" t="str" cm="1">
        <f t="array" ref="E4096">_xlfn.IFS(C4096&gt;= 4.5,"Excellent",C4096 &gt;=3.5,"Good",C4096&gt;=2.5,"Average",C4096&gt;= 1.5,"Below Avg",C4096&lt;1.5,"Poor")</f>
        <v>Below Avg</v>
      </c>
      <c r="F4096" s="27" t="str">
        <f t="shared" si="253"/>
        <v>At Risk</v>
      </c>
      <c r="G4096" s="58" t="str">
        <f t="shared" si="254"/>
        <v>No Bonus</v>
      </c>
      <c r="H4096" s="60" t="str">
        <f t="shared" si="255"/>
        <v>Valid</v>
      </c>
    </row>
    <row r="4097" spans="1:8" x14ac:dyDescent="0.2">
      <c r="A4097" s="26" t="s">
        <v>11860</v>
      </c>
      <c r="B4097" s="26" t="s">
        <v>11861</v>
      </c>
      <c r="C4097" s="26">
        <v>1.8</v>
      </c>
      <c r="D4097" s="27" t="str">
        <f t="shared" si="252"/>
        <v>📈Low Performer</v>
      </c>
      <c r="E4097" s="27" t="str" cm="1">
        <f t="array" ref="E4097">_xlfn.IFS(C4097&gt;= 4.5,"Excellent",C4097 &gt;=3.5,"Good",C4097&gt;=2.5,"Average",C4097&gt;= 1.5,"Below Avg",C4097&lt;1.5,"Poor")</f>
        <v>Below Avg</v>
      </c>
      <c r="F4097" s="27" t="str">
        <f t="shared" si="253"/>
        <v>At Risk</v>
      </c>
      <c r="G4097" s="58" t="str">
        <f t="shared" si="254"/>
        <v>No Bonus</v>
      </c>
      <c r="H4097" s="60" t="str">
        <f t="shared" si="255"/>
        <v>Invalid</v>
      </c>
    </row>
    <row r="4098" spans="1:8" x14ac:dyDescent="0.2">
      <c r="A4098" s="26" t="s">
        <v>11863</v>
      </c>
      <c r="B4098" s="26" t="s">
        <v>11864</v>
      </c>
      <c r="C4098" s="26">
        <v>2.44</v>
      </c>
      <c r="D4098" s="27" t="str">
        <f t="shared" si="252"/>
        <v>📈Low Performer</v>
      </c>
      <c r="E4098" s="27" t="str" cm="1">
        <f t="array" ref="E4098">_xlfn.IFS(C4098&gt;= 4.5,"Excellent",C4098 &gt;=3.5,"Good",C4098&gt;=2.5,"Average",C4098&gt;= 1.5,"Below Avg",C4098&lt;1.5,"Poor")</f>
        <v>Below Avg</v>
      </c>
      <c r="F4098" s="27" t="str">
        <f t="shared" si="253"/>
        <v>At Risk</v>
      </c>
      <c r="G4098" s="58" t="str">
        <f t="shared" si="254"/>
        <v>No Bonus</v>
      </c>
      <c r="H4098" s="60" t="str">
        <f t="shared" si="255"/>
        <v>Valid</v>
      </c>
    </row>
    <row r="4099" spans="1:8" x14ac:dyDescent="0.2">
      <c r="A4099" s="26" t="s">
        <v>11866</v>
      </c>
      <c r="B4099" s="26" t="s">
        <v>7079</v>
      </c>
      <c r="C4099" s="26">
        <v>3.5</v>
      </c>
      <c r="D4099" s="27" t="str">
        <f t="shared" si="252"/>
        <v>✅High Performer</v>
      </c>
      <c r="E4099" s="27" t="str" cm="1">
        <f t="array" ref="E4099">_xlfn.IFS(C4099&gt;= 4.5,"Excellent",C4099 &gt;=3.5,"Good",C4099&gt;=2.5,"Average",C4099&gt;= 1.5,"Below Avg",C4099&lt;1.5,"Poor")</f>
        <v>Good</v>
      </c>
      <c r="F4099" s="27" t="str">
        <f t="shared" si="253"/>
        <v>Developing</v>
      </c>
      <c r="G4099" s="58" t="str">
        <f t="shared" si="254"/>
        <v>30% Bonus</v>
      </c>
      <c r="H4099" s="60" t="str">
        <f t="shared" si="255"/>
        <v>Valid</v>
      </c>
    </row>
    <row r="4100" spans="1:8" x14ac:dyDescent="0.2">
      <c r="A4100" s="26" t="s">
        <v>11868</v>
      </c>
      <c r="B4100" s="26" t="s">
        <v>11869</v>
      </c>
      <c r="C4100" s="26">
        <v>4.9800000000000004</v>
      </c>
      <c r="D4100" s="27" t="str">
        <f t="shared" ref="D4100:D4163" si="256">IF($C4100&gt;=3,"✅High Performer","📈Low Performer")</f>
        <v>✅High Performer</v>
      </c>
      <c r="E4100" s="27" t="str" cm="1">
        <f t="array" ref="E4100">_xlfn.IFS(C4100&gt;= 4.5,"Excellent",C4100 &gt;=3.5,"Good",C4100&gt;=2.5,"Average",C4100&gt;= 1.5,"Below Avg",C4100&lt;1.5,"Poor")</f>
        <v>Excellent</v>
      </c>
      <c r="F4100" s="27" t="str">
        <f t="shared" ref="F4100:F4163" si="257">IF(C4100&gt;=4.5,"Top Employee",IF(C4100&gt;=2.5,"Developing","At Risk"))</f>
        <v>Top Employee</v>
      </c>
      <c r="G4100" s="58" t="str">
        <f t="shared" ref="G4100:G4163" si="258">IF(AND(C4100&gt;=4.5,C4100&lt;=5),"50% Bonus",IF(AND(C4100&gt;=2.5,C4100&lt;4.5),"30% Bonus","No Bonus"))</f>
        <v>50% Bonus</v>
      </c>
      <c r="H4100" s="60" t="str">
        <f t="shared" ref="H4100:H4163" si="259">IF(OR(C4100&lt;=2,C4100&gt;=5),"Invalid","Valid")</f>
        <v>Valid</v>
      </c>
    </row>
    <row r="4101" spans="1:8" x14ac:dyDescent="0.2">
      <c r="A4101" s="26" t="s">
        <v>11871</v>
      </c>
      <c r="B4101" s="26" t="s">
        <v>2141</v>
      </c>
      <c r="C4101" s="26">
        <v>3.21</v>
      </c>
      <c r="D4101" s="27" t="str">
        <f t="shared" si="256"/>
        <v>✅High Performer</v>
      </c>
      <c r="E4101" s="27" t="str" cm="1">
        <f t="array" ref="E4101">_xlfn.IFS(C4101&gt;= 4.5,"Excellent",C4101 &gt;=3.5,"Good",C4101&gt;=2.5,"Average",C4101&gt;= 1.5,"Below Avg",C4101&lt;1.5,"Poor")</f>
        <v>Average</v>
      </c>
      <c r="F4101" s="27" t="str">
        <f t="shared" si="257"/>
        <v>Developing</v>
      </c>
      <c r="G4101" s="58" t="str">
        <f t="shared" si="258"/>
        <v>30% Bonus</v>
      </c>
      <c r="H4101" s="60" t="str">
        <f t="shared" si="259"/>
        <v>Valid</v>
      </c>
    </row>
    <row r="4102" spans="1:8" x14ac:dyDescent="0.2">
      <c r="A4102" s="26" t="s">
        <v>11874</v>
      </c>
      <c r="B4102" s="26" t="s">
        <v>11875</v>
      </c>
      <c r="C4102" s="26">
        <v>3.9</v>
      </c>
      <c r="D4102" s="27" t="str">
        <f t="shared" si="256"/>
        <v>✅High Performer</v>
      </c>
      <c r="E4102" s="27" t="str" cm="1">
        <f t="array" ref="E4102">_xlfn.IFS(C4102&gt;= 4.5,"Excellent",C4102 &gt;=3.5,"Good",C4102&gt;=2.5,"Average",C4102&gt;= 1.5,"Below Avg",C4102&lt;1.5,"Poor")</f>
        <v>Good</v>
      </c>
      <c r="F4102" s="27" t="str">
        <f t="shared" si="257"/>
        <v>Developing</v>
      </c>
      <c r="G4102" s="58" t="str">
        <f t="shared" si="258"/>
        <v>30% Bonus</v>
      </c>
      <c r="H4102" s="60" t="str">
        <f t="shared" si="259"/>
        <v>Valid</v>
      </c>
    </row>
    <row r="4103" spans="1:8" x14ac:dyDescent="0.2">
      <c r="A4103" s="26" t="s">
        <v>11877</v>
      </c>
      <c r="B4103" s="26" t="s">
        <v>6156</v>
      </c>
      <c r="C4103" s="26">
        <v>3.16</v>
      </c>
      <c r="D4103" s="27" t="str">
        <f t="shared" si="256"/>
        <v>✅High Performer</v>
      </c>
      <c r="E4103" s="27" t="str" cm="1">
        <f t="array" ref="E4103">_xlfn.IFS(C4103&gt;= 4.5,"Excellent",C4103 &gt;=3.5,"Good",C4103&gt;=2.5,"Average",C4103&gt;= 1.5,"Below Avg",C4103&lt;1.5,"Poor")</f>
        <v>Average</v>
      </c>
      <c r="F4103" s="27" t="str">
        <f t="shared" si="257"/>
        <v>Developing</v>
      </c>
      <c r="G4103" s="58" t="str">
        <f t="shared" si="258"/>
        <v>30% Bonus</v>
      </c>
      <c r="H4103" s="60" t="str">
        <f t="shared" si="259"/>
        <v>Valid</v>
      </c>
    </row>
    <row r="4104" spans="1:8" x14ac:dyDescent="0.2">
      <c r="A4104" s="26" t="s">
        <v>11879</v>
      </c>
      <c r="B4104" s="26" t="s">
        <v>11880</v>
      </c>
      <c r="C4104" s="26">
        <v>1.1599999999999999</v>
      </c>
      <c r="D4104" s="27" t="str">
        <f t="shared" si="256"/>
        <v>📈Low Performer</v>
      </c>
      <c r="E4104" s="27" t="str" cm="1">
        <f t="array" ref="E4104">_xlfn.IFS(C4104&gt;= 4.5,"Excellent",C4104 &gt;=3.5,"Good",C4104&gt;=2.5,"Average",C4104&gt;= 1.5,"Below Avg",C4104&lt;1.5,"Poor")</f>
        <v>Poor</v>
      </c>
      <c r="F4104" s="27" t="str">
        <f t="shared" si="257"/>
        <v>At Risk</v>
      </c>
      <c r="G4104" s="58" t="str">
        <f t="shared" si="258"/>
        <v>No Bonus</v>
      </c>
      <c r="H4104" s="60" t="str">
        <f t="shared" si="259"/>
        <v>Invalid</v>
      </c>
    </row>
    <row r="4105" spans="1:8" x14ac:dyDescent="0.2">
      <c r="A4105" s="26" t="s">
        <v>11882</v>
      </c>
      <c r="B4105" s="26" t="s">
        <v>1264</v>
      </c>
      <c r="C4105" s="26">
        <v>3.62</v>
      </c>
      <c r="D4105" s="27" t="str">
        <f t="shared" si="256"/>
        <v>✅High Performer</v>
      </c>
      <c r="E4105" s="27" t="str" cm="1">
        <f t="array" ref="E4105">_xlfn.IFS(C4105&gt;= 4.5,"Excellent",C4105 &gt;=3.5,"Good",C4105&gt;=2.5,"Average",C4105&gt;= 1.5,"Below Avg",C4105&lt;1.5,"Poor")</f>
        <v>Good</v>
      </c>
      <c r="F4105" s="27" t="str">
        <f t="shared" si="257"/>
        <v>Developing</v>
      </c>
      <c r="G4105" s="58" t="str">
        <f t="shared" si="258"/>
        <v>30% Bonus</v>
      </c>
      <c r="H4105" s="60" t="str">
        <f t="shared" si="259"/>
        <v>Valid</v>
      </c>
    </row>
    <row r="4106" spans="1:8" x14ac:dyDescent="0.2">
      <c r="A4106" s="26" t="s">
        <v>11884</v>
      </c>
      <c r="B4106" s="26" t="s">
        <v>9017</v>
      </c>
      <c r="C4106" s="26">
        <v>2.74</v>
      </c>
      <c r="D4106" s="27" t="str">
        <f t="shared" si="256"/>
        <v>📈Low Performer</v>
      </c>
      <c r="E4106" s="27" t="str" cm="1">
        <f t="array" ref="E4106">_xlfn.IFS(C4106&gt;= 4.5,"Excellent",C4106 &gt;=3.5,"Good",C4106&gt;=2.5,"Average",C4106&gt;= 1.5,"Below Avg",C4106&lt;1.5,"Poor")</f>
        <v>Average</v>
      </c>
      <c r="F4106" s="27" t="str">
        <f t="shared" si="257"/>
        <v>Developing</v>
      </c>
      <c r="G4106" s="58" t="str">
        <f t="shared" si="258"/>
        <v>30% Bonus</v>
      </c>
      <c r="H4106" s="60" t="str">
        <f t="shared" si="259"/>
        <v>Valid</v>
      </c>
    </row>
    <row r="4107" spans="1:8" x14ac:dyDescent="0.2">
      <c r="A4107" s="26" t="s">
        <v>11886</v>
      </c>
      <c r="B4107" s="26" t="s">
        <v>10579</v>
      </c>
      <c r="C4107" s="26">
        <v>1.08</v>
      </c>
      <c r="D4107" s="27" t="str">
        <f t="shared" si="256"/>
        <v>📈Low Performer</v>
      </c>
      <c r="E4107" s="27" t="str" cm="1">
        <f t="array" ref="E4107">_xlfn.IFS(C4107&gt;= 4.5,"Excellent",C4107 &gt;=3.5,"Good",C4107&gt;=2.5,"Average",C4107&gt;= 1.5,"Below Avg",C4107&lt;1.5,"Poor")</f>
        <v>Poor</v>
      </c>
      <c r="F4107" s="27" t="str">
        <f t="shared" si="257"/>
        <v>At Risk</v>
      </c>
      <c r="G4107" s="58" t="str">
        <f t="shared" si="258"/>
        <v>No Bonus</v>
      </c>
      <c r="H4107" s="60" t="str">
        <f t="shared" si="259"/>
        <v>Invalid</v>
      </c>
    </row>
    <row r="4108" spans="1:8" x14ac:dyDescent="0.2">
      <c r="A4108" s="26" t="s">
        <v>11888</v>
      </c>
      <c r="B4108" s="26" t="s">
        <v>1510</v>
      </c>
      <c r="C4108" s="26">
        <v>2.57</v>
      </c>
      <c r="D4108" s="27" t="str">
        <f t="shared" si="256"/>
        <v>📈Low Performer</v>
      </c>
      <c r="E4108" s="27" t="str" cm="1">
        <f t="array" ref="E4108">_xlfn.IFS(C4108&gt;= 4.5,"Excellent",C4108 &gt;=3.5,"Good",C4108&gt;=2.5,"Average",C4108&gt;= 1.5,"Below Avg",C4108&lt;1.5,"Poor")</f>
        <v>Average</v>
      </c>
      <c r="F4108" s="27" t="str">
        <f t="shared" si="257"/>
        <v>Developing</v>
      </c>
      <c r="G4108" s="58" t="str">
        <f t="shared" si="258"/>
        <v>30% Bonus</v>
      </c>
      <c r="H4108" s="60" t="str">
        <f t="shared" si="259"/>
        <v>Valid</v>
      </c>
    </row>
    <row r="4109" spans="1:8" x14ac:dyDescent="0.2">
      <c r="A4109" s="26" t="s">
        <v>11891</v>
      </c>
      <c r="B4109" s="26" t="s">
        <v>284</v>
      </c>
      <c r="C4109" s="26">
        <v>4.25</v>
      </c>
      <c r="D4109" s="27" t="str">
        <f t="shared" si="256"/>
        <v>✅High Performer</v>
      </c>
      <c r="E4109" s="27" t="str" cm="1">
        <f t="array" ref="E4109">_xlfn.IFS(C4109&gt;= 4.5,"Excellent",C4109 &gt;=3.5,"Good",C4109&gt;=2.5,"Average",C4109&gt;= 1.5,"Below Avg",C4109&lt;1.5,"Poor")</f>
        <v>Good</v>
      </c>
      <c r="F4109" s="27" t="str">
        <f t="shared" si="257"/>
        <v>Developing</v>
      </c>
      <c r="G4109" s="58" t="str">
        <f t="shared" si="258"/>
        <v>30% Bonus</v>
      </c>
      <c r="H4109" s="60" t="str">
        <f t="shared" si="259"/>
        <v>Valid</v>
      </c>
    </row>
    <row r="4110" spans="1:8" x14ac:dyDescent="0.2">
      <c r="A4110" s="26" t="s">
        <v>11893</v>
      </c>
      <c r="B4110" s="26" t="s">
        <v>1863</v>
      </c>
      <c r="C4110" s="26">
        <v>4.63</v>
      </c>
      <c r="D4110" s="27" t="str">
        <f t="shared" si="256"/>
        <v>✅High Performer</v>
      </c>
      <c r="E4110" s="27" t="str" cm="1">
        <f t="array" ref="E4110">_xlfn.IFS(C4110&gt;= 4.5,"Excellent",C4110 &gt;=3.5,"Good",C4110&gt;=2.5,"Average",C4110&gt;= 1.5,"Below Avg",C4110&lt;1.5,"Poor")</f>
        <v>Excellent</v>
      </c>
      <c r="F4110" s="27" t="str">
        <f t="shared" si="257"/>
        <v>Top Employee</v>
      </c>
      <c r="G4110" s="58" t="str">
        <f t="shared" si="258"/>
        <v>50% Bonus</v>
      </c>
      <c r="H4110" s="60" t="str">
        <f t="shared" si="259"/>
        <v>Valid</v>
      </c>
    </row>
    <row r="4111" spans="1:8" x14ac:dyDescent="0.2">
      <c r="A4111" s="26" t="s">
        <v>11895</v>
      </c>
      <c r="B4111" s="26" t="s">
        <v>8535</v>
      </c>
      <c r="C4111" s="26">
        <v>2.84</v>
      </c>
      <c r="D4111" s="27" t="str">
        <f t="shared" si="256"/>
        <v>📈Low Performer</v>
      </c>
      <c r="E4111" s="27" t="str" cm="1">
        <f t="array" ref="E4111">_xlfn.IFS(C4111&gt;= 4.5,"Excellent",C4111 &gt;=3.5,"Good",C4111&gt;=2.5,"Average",C4111&gt;= 1.5,"Below Avg",C4111&lt;1.5,"Poor")</f>
        <v>Average</v>
      </c>
      <c r="F4111" s="27" t="str">
        <f t="shared" si="257"/>
        <v>Developing</v>
      </c>
      <c r="G4111" s="58" t="str">
        <f t="shared" si="258"/>
        <v>30% Bonus</v>
      </c>
      <c r="H4111" s="60" t="str">
        <f t="shared" si="259"/>
        <v>Valid</v>
      </c>
    </row>
    <row r="4112" spans="1:8" x14ac:dyDescent="0.2">
      <c r="A4112" s="26" t="s">
        <v>11897</v>
      </c>
      <c r="B4112" s="26" t="s">
        <v>2737</v>
      </c>
      <c r="C4112" s="26">
        <v>3.19</v>
      </c>
      <c r="D4112" s="27" t="str">
        <f t="shared" si="256"/>
        <v>✅High Performer</v>
      </c>
      <c r="E4112" s="27" t="str" cm="1">
        <f t="array" ref="E4112">_xlfn.IFS(C4112&gt;= 4.5,"Excellent",C4112 &gt;=3.5,"Good",C4112&gt;=2.5,"Average",C4112&gt;= 1.5,"Below Avg",C4112&lt;1.5,"Poor")</f>
        <v>Average</v>
      </c>
      <c r="F4112" s="27" t="str">
        <f t="shared" si="257"/>
        <v>Developing</v>
      </c>
      <c r="G4112" s="58" t="str">
        <f t="shared" si="258"/>
        <v>30% Bonus</v>
      </c>
      <c r="H4112" s="60" t="str">
        <f t="shared" si="259"/>
        <v>Valid</v>
      </c>
    </row>
    <row r="4113" spans="1:8" x14ac:dyDescent="0.2">
      <c r="A4113" s="26" t="s">
        <v>11899</v>
      </c>
      <c r="B4113" s="26" t="s">
        <v>7770</v>
      </c>
      <c r="C4113" s="26">
        <v>1.29</v>
      </c>
      <c r="D4113" s="27" t="str">
        <f t="shared" si="256"/>
        <v>📈Low Performer</v>
      </c>
      <c r="E4113" s="27" t="str" cm="1">
        <f t="array" ref="E4113">_xlfn.IFS(C4113&gt;= 4.5,"Excellent",C4113 &gt;=3.5,"Good",C4113&gt;=2.5,"Average",C4113&gt;= 1.5,"Below Avg",C4113&lt;1.5,"Poor")</f>
        <v>Poor</v>
      </c>
      <c r="F4113" s="27" t="str">
        <f t="shared" si="257"/>
        <v>At Risk</v>
      </c>
      <c r="G4113" s="58" t="str">
        <f t="shared" si="258"/>
        <v>No Bonus</v>
      </c>
      <c r="H4113" s="60" t="str">
        <f t="shared" si="259"/>
        <v>Invalid</v>
      </c>
    </row>
    <row r="4114" spans="1:8" x14ac:dyDescent="0.2">
      <c r="A4114" s="26" t="s">
        <v>11901</v>
      </c>
      <c r="B4114" s="26" t="s">
        <v>3444</v>
      </c>
      <c r="C4114" s="26">
        <v>4.68</v>
      </c>
      <c r="D4114" s="27" t="str">
        <f t="shared" si="256"/>
        <v>✅High Performer</v>
      </c>
      <c r="E4114" s="27" t="str" cm="1">
        <f t="array" ref="E4114">_xlfn.IFS(C4114&gt;= 4.5,"Excellent",C4114 &gt;=3.5,"Good",C4114&gt;=2.5,"Average",C4114&gt;= 1.5,"Below Avg",C4114&lt;1.5,"Poor")</f>
        <v>Excellent</v>
      </c>
      <c r="F4114" s="27" t="str">
        <f t="shared" si="257"/>
        <v>Top Employee</v>
      </c>
      <c r="G4114" s="58" t="str">
        <f t="shared" si="258"/>
        <v>50% Bonus</v>
      </c>
      <c r="H4114" s="60" t="str">
        <f t="shared" si="259"/>
        <v>Valid</v>
      </c>
    </row>
    <row r="4115" spans="1:8" x14ac:dyDescent="0.2">
      <c r="A4115" s="26" t="s">
        <v>11903</v>
      </c>
      <c r="B4115" s="26" t="s">
        <v>11904</v>
      </c>
      <c r="C4115" s="26">
        <v>1.86</v>
      </c>
      <c r="D4115" s="27" t="str">
        <f t="shared" si="256"/>
        <v>📈Low Performer</v>
      </c>
      <c r="E4115" s="27" t="str" cm="1">
        <f t="array" ref="E4115">_xlfn.IFS(C4115&gt;= 4.5,"Excellent",C4115 &gt;=3.5,"Good",C4115&gt;=2.5,"Average",C4115&gt;= 1.5,"Below Avg",C4115&lt;1.5,"Poor")</f>
        <v>Below Avg</v>
      </c>
      <c r="F4115" s="27" t="str">
        <f t="shared" si="257"/>
        <v>At Risk</v>
      </c>
      <c r="G4115" s="58" t="str">
        <f t="shared" si="258"/>
        <v>No Bonus</v>
      </c>
      <c r="H4115" s="60" t="str">
        <f t="shared" si="259"/>
        <v>Invalid</v>
      </c>
    </row>
    <row r="4116" spans="1:8" x14ac:dyDescent="0.2">
      <c r="A4116" s="26" t="s">
        <v>11906</v>
      </c>
      <c r="B4116" s="26" t="s">
        <v>10107</v>
      </c>
      <c r="C4116" s="26">
        <v>1.77</v>
      </c>
      <c r="D4116" s="27" t="str">
        <f t="shared" si="256"/>
        <v>📈Low Performer</v>
      </c>
      <c r="E4116" s="27" t="str" cm="1">
        <f t="array" ref="E4116">_xlfn.IFS(C4116&gt;= 4.5,"Excellent",C4116 &gt;=3.5,"Good",C4116&gt;=2.5,"Average",C4116&gt;= 1.5,"Below Avg",C4116&lt;1.5,"Poor")</f>
        <v>Below Avg</v>
      </c>
      <c r="F4116" s="27" t="str">
        <f t="shared" si="257"/>
        <v>At Risk</v>
      </c>
      <c r="G4116" s="58" t="str">
        <f t="shared" si="258"/>
        <v>No Bonus</v>
      </c>
      <c r="H4116" s="60" t="str">
        <f t="shared" si="259"/>
        <v>Invalid</v>
      </c>
    </row>
    <row r="4117" spans="1:8" x14ac:dyDescent="0.2">
      <c r="A4117" s="26" t="s">
        <v>11908</v>
      </c>
      <c r="B4117" s="26" t="s">
        <v>2312</v>
      </c>
      <c r="C4117" s="26">
        <v>4.88</v>
      </c>
      <c r="D4117" s="27" t="str">
        <f t="shared" si="256"/>
        <v>✅High Performer</v>
      </c>
      <c r="E4117" s="27" t="str" cm="1">
        <f t="array" ref="E4117">_xlfn.IFS(C4117&gt;= 4.5,"Excellent",C4117 &gt;=3.5,"Good",C4117&gt;=2.5,"Average",C4117&gt;= 1.5,"Below Avg",C4117&lt;1.5,"Poor")</f>
        <v>Excellent</v>
      </c>
      <c r="F4117" s="27" t="str">
        <f t="shared" si="257"/>
        <v>Top Employee</v>
      </c>
      <c r="G4117" s="58" t="str">
        <f t="shared" si="258"/>
        <v>50% Bonus</v>
      </c>
      <c r="H4117" s="60" t="str">
        <f t="shared" si="259"/>
        <v>Valid</v>
      </c>
    </row>
    <row r="4118" spans="1:8" x14ac:dyDescent="0.2">
      <c r="A4118" s="26" t="s">
        <v>11910</v>
      </c>
      <c r="B4118" s="26" t="s">
        <v>3422</v>
      </c>
      <c r="C4118" s="26">
        <v>1.01</v>
      </c>
      <c r="D4118" s="27" t="str">
        <f t="shared" si="256"/>
        <v>📈Low Performer</v>
      </c>
      <c r="E4118" s="27" t="str" cm="1">
        <f t="array" ref="E4118">_xlfn.IFS(C4118&gt;= 4.5,"Excellent",C4118 &gt;=3.5,"Good",C4118&gt;=2.5,"Average",C4118&gt;= 1.5,"Below Avg",C4118&lt;1.5,"Poor")</f>
        <v>Poor</v>
      </c>
      <c r="F4118" s="27" t="str">
        <f t="shared" si="257"/>
        <v>At Risk</v>
      </c>
      <c r="G4118" s="58" t="str">
        <f t="shared" si="258"/>
        <v>No Bonus</v>
      </c>
      <c r="H4118" s="60" t="str">
        <f t="shared" si="259"/>
        <v>Invalid</v>
      </c>
    </row>
    <row r="4119" spans="1:8" x14ac:dyDescent="0.2">
      <c r="A4119" s="26" t="s">
        <v>11912</v>
      </c>
      <c r="B4119" s="26" t="s">
        <v>2330</v>
      </c>
      <c r="C4119" s="26">
        <v>2.63</v>
      </c>
      <c r="D4119" s="27" t="str">
        <f t="shared" si="256"/>
        <v>📈Low Performer</v>
      </c>
      <c r="E4119" s="27" t="str" cm="1">
        <f t="array" ref="E4119">_xlfn.IFS(C4119&gt;= 4.5,"Excellent",C4119 &gt;=3.5,"Good",C4119&gt;=2.5,"Average",C4119&gt;= 1.5,"Below Avg",C4119&lt;1.5,"Poor")</f>
        <v>Average</v>
      </c>
      <c r="F4119" s="27" t="str">
        <f t="shared" si="257"/>
        <v>Developing</v>
      </c>
      <c r="G4119" s="58" t="str">
        <f t="shared" si="258"/>
        <v>30% Bonus</v>
      </c>
      <c r="H4119" s="60" t="str">
        <f t="shared" si="259"/>
        <v>Valid</v>
      </c>
    </row>
    <row r="4120" spans="1:8" x14ac:dyDescent="0.2">
      <c r="A4120" s="26" t="s">
        <v>11915</v>
      </c>
      <c r="B4120" s="26" t="s">
        <v>11835</v>
      </c>
      <c r="C4120" s="26">
        <v>3.83</v>
      </c>
      <c r="D4120" s="27" t="str">
        <f t="shared" si="256"/>
        <v>✅High Performer</v>
      </c>
      <c r="E4120" s="27" t="str" cm="1">
        <f t="array" ref="E4120">_xlfn.IFS(C4120&gt;= 4.5,"Excellent",C4120 &gt;=3.5,"Good",C4120&gt;=2.5,"Average",C4120&gt;= 1.5,"Below Avg",C4120&lt;1.5,"Poor")</f>
        <v>Good</v>
      </c>
      <c r="F4120" s="27" t="str">
        <f t="shared" si="257"/>
        <v>Developing</v>
      </c>
      <c r="G4120" s="58" t="str">
        <f t="shared" si="258"/>
        <v>30% Bonus</v>
      </c>
      <c r="H4120" s="60" t="str">
        <f t="shared" si="259"/>
        <v>Valid</v>
      </c>
    </row>
    <row r="4121" spans="1:8" x14ac:dyDescent="0.2">
      <c r="A4121" s="26" t="s">
        <v>11917</v>
      </c>
      <c r="B4121" s="26" t="s">
        <v>8083</v>
      </c>
      <c r="C4121" s="26">
        <v>2.39</v>
      </c>
      <c r="D4121" s="27" t="str">
        <f t="shared" si="256"/>
        <v>📈Low Performer</v>
      </c>
      <c r="E4121" s="27" t="str" cm="1">
        <f t="array" ref="E4121">_xlfn.IFS(C4121&gt;= 4.5,"Excellent",C4121 &gt;=3.5,"Good",C4121&gt;=2.5,"Average",C4121&gt;= 1.5,"Below Avg",C4121&lt;1.5,"Poor")</f>
        <v>Below Avg</v>
      </c>
      <c r="F4121" s="27" t="str">
        <f t="shared" si="257"/>
        <v>At Risk</v>
      </c>
      <c r="G4121" s="58" t="str">
        <f t="shared" si="258"/>
        <v>No Bonus</v>
      </c>
      <c r="H4121" s="60" t="str">
        <f t="shared" si="259"/>
        <v>Valid</v>
      </c>
    </row>
    <row r="4122" spans="1:8" x14ac:dyDescent="0.2">
      <c r="A4122" s="26" t="s">
        <v>11919</v>
      </c>
      <c r="B4122" s="26" t="s">
        <v>11920</v>
      </c>
      <c r="C4122" s="26">
        <v>3.72</v>
      </c>
      <c r="D4122" s="27" t="str">
        <f t="shared" si="256"/>
        <v>✅High Performer</v>
      </c>
      <c r="E4122" s="27" t="str" cm="1">
        <f t="array" ref="E4122">_xlfn.IFS(C4122&gt;= 4.5,"Excellent",C4122 &gt;=3.5,"Good",C4122&gt;=2.5,"Average",C4122&gt;= 1.5,"Below Avg",C4122&lt;1.5,"Poor")</f>
        <v>Good</v>
      </c>
      <c r="F4122" s="27" t="str">
        <f t="shared" si="257"/>
        <v>Developing</v>
      </c>
      <c r="G4122" s="58" t="str">
        <f t="shared" si="258"/>
        <v>30% Bonus</v>
      </c>
      <c r="H4122" s="60" t="str">
        <f t="shared" si="259"/>
        <v>Valid</v>
      </c>
    </row>
    <row r="4123" spans="1:8" x14ac:dyDescent="0.2">
      <c r="A4123" s="26" t="s">
        <v>11923</v>
      </c>
      <c r="B4123" s="26" t="s">
        <v>11924</v>
      </c>
      <c r="C4123" s="26">
        <v>2.2200000000000002</v>
      </c>
      <c r="D4123" s="27" t="str">
        <f t="shared" si="256"/>
        <v>📈Low Performer</v>
      </c>
      <c r="E4123" s="27" t="str" cm="1">
        <f t="array" ref="E4123">_xlfn.IFS(C4123&gt;= 4.5,"Excellent",C4123 &gt;=3.5,"Good",C4123&gt;=2.5,"Average",C4123&gt;= 1.5,"Below Avg",C4123&lt;1.5,"Poor")</f>
        <v>Below Avg</v>
      </c>
      <c r="F4123" s="27" t="str">
        <f t="shared" si="257"/>
        <v>At Risk</v>
      </c>
      <c r="G4123" s="58" t="str">
        <f t="shared" si="258"/>
        <v>No Bonus</v>
      </c>
      <c r="H4123" s="60" t="str">
        <f t="shared" si="259"/>
        <v>Valid</v>
      </c>
    </row>
    <row r="4124" spans="1:8" x14ac:dyDescent="0.2">
      <c r="A4124" s="26" t="s">
        <v>11926</v>
      </c>
      <c r="B4124" s="26" t="s">
        <v>3033</v>
      </c>
      <c r="C4124" s="26">
        <v>2.37</v>
      </c>
      <c r="D4124" s="27" t="str">
        <f t="shared" si="256"/>
        <v>📈Low Performer</v>
      </c>
      <c r="E4124" s="27" t="str" cm="1">
        <f t="array" ref="E4124">_xlfn.IFS(C4124&gt;= 4.5,"Excellent",C4124 &gt;=3.5,"Good",C4124&gt;=2.5,"Average",C4124&gt;= 1.5,"Below Avg",C4124&lt;1.5,"Poor")</f>
        <v>Below Avg</v>
      </c>
      <c r="F4124" s="27" t="str">
        <f t="shared" si="257"/>
        <v>At Risk</v>
      </c>
      <c r="G4124" s="58" t="str">
        <f t="shared" si="258"/>
        <v>No Bonus</v>
      </c>
      <c r="H4124" s="60" t="str">
        <f t="shared" si="259"/>
        <v>Valid</v>
      </c>
    </row>
    <row r="4125" spans="1:8" x14ac:dyDescent="0.2">
      <c r="A4125" s="26" t="s">
        <v>11928</v>
      </c>
      <c r="B4125" s="26" t="s">
        <v>5354</v>
      </c>
      <c r="C4125" s="26">
        <v>3.12</v>
      </c>
      <c r="D4125" s="27" t="str">
        <f t="shared" si="256"/>
        <v>✅High Performer</v>
      </c>
      <c r="E4125" s="27" t="str" cm="1">
        <f t="array" ref="E4125">_xlfn.IFS(C4125&gt;= 4.5,"Excellent",C4125 &gt;=3.5,"Good",C4125&gt;=2.5,"Average",C4125&gt;= 1.5,"Below Avg",C4125&lt;1.5,"Poor")</f>
        <v>Average</v>
      </c>
      <c r="F4125" s="27" t="str">
        <f t="shared" si="257"/>
        <v>Developing</v>
      </c>
      <c r="G4125" s="58" t="str">
        <f t="shared" si="258"/>
        <v>30% Bonus</v>
      </c>
      <c r="H4125" s="60" t="str">
        <f t="shared" si="259"/>
        <v>Valid</v>
      </c>
    </row>
    <row r="4126" spans="1:8" x14ac:dyDescent="0.2">
      <c r="A4126" s="26" t="s">
        <v>11930</v>
      </c>
      <c r="B4126" s="26" t="s">
        <v>9838</v>
      </c>
      <c r="C4126" s="26">
        <v>3.12</v>
      </c>
      <c r="D4126" s="27" t="str">
        <f t="shared" si="256"/>
        <v>✅High Performer</v>
      </c>
      <c r="E4126" s="27" t="str" cm="1">
        <f t="array" ref="E4126">_xlfn.IFS(C4126&gt;= 4.5,"Excellent",C4126 &gt;=3.5,"Good",C4126&gt;=2.5,"Average",C4126&gt;= 1.5,"Below Avg",C4126&lt;1.5,"Poor")</f>
        <v>Average</v>
      </c>
      <c r="F4126" s="27" t="str">
        <f t="shared" si="257"/>
        <v>Developing</v>
      </c>
      <c r="G4126" s="58" t="str">
        <f t="shared" si="258"/>
        <v>30% Bonus</v>
      </c>
      <c r="H4126" s="60" t="str">
        <f t="shared" si="259"/>
        <v>Valid</v>
      </c>
    </row>
    <row r="4127" spans="1:8" x14ac:dyDescent="0.2">
      <c r="A4127" s="26" t="s">
        <v>11933</v>
      </c>
      <c r="B4127" s="26" t="s">
        <v>9669</v>
      </c>
      <c r="C4127" s="26">
        <v>3.77</v>
      </c>
      <c r="D4127" s="27" t="str">
        <f t="shared" si="256"/>
        <v>✅High Performer</v>
      </c>
      <c r="E4127" s="27" t="str" cm="1">
        <f t="array" ref="E4127">_xlfn.IFS(C4127&gt;= 4.5,"Excellent",C4127 &gt;=3.5,"Good",C4127&gt;=2.5,"Average",C4127&gt;= 1.5,"Below Avg",C4127&lt;1.5,"Poor")</f>
        <v>Good</v>
      </c>
      <c r="F4127" s="27" t="str">
        <f t="shared" si="257"/>
        <v>Developing</v>
      </c>
      <c r="G4127" s="58" t="str">
        <f t="shared" si="258"/>
        <v>30% Bonus</v>
      </c>
      <c r="H4127" s="60" t="str">
        <f t="shared" si="259"/>
        <v>Valid</v>
      </c>
    </row>
    <row r="4128" spans="1:8" x14ac:dyDescent="0.2">
      <c r="A4128" s="26" t="s">
        <v>11935</v>
      </c>
      <c r="B4128" s="26" t="s">
        <v>4516</v>
      </c>
      <c r="C4128" s="26">
        <v>4.28</v>
      </c>
      <c r="D4128" s="27" t="str">
        <f t="shared" si="256"/>
        <v>✅High Performer</v>
      </c>
      <c r="E4128" s="27" t="str" cm="1">
        <f t="array" ref="E4128">_xlfn.IFS(C4128&gt;= 4.5,"Excellent",C4128 &gt;=3.5,"Good",C4128&gt;=2.5,"Average",C4128&gt;= 1.5,"Below Avg",C4128&lt;1.5,"Poor")</f>
        <v>Good</v>
      </c>
      <c r="F4128" s="27" t="str">
        <f t="shared" si="257"/>
        <v>Developing</v>
      </c>
      <c r="G4128" s="58" t="str">
        <f t="shared" si="258"/>
        <v>30% Bonus</v>
      </c>
      <c r="H4128" s="60" t="str">
        <f t="shared" si="259"/>
        <v>Valid</v>
      </c>
    </row>
    <row r="4129" spans="1:8" x14ac:dyDescent="0.2">
      <c r="A4129" s="26" t="s">
        <v>11938</v>
      </c>
      <c r="B4129" s="26" t="s">
        <v>1709</v>
      </c>
      <c r="C4129" s="26">
        <v>3.09</v>
      </c>
      <c r="D4129" s="27" t="str">
        <f t="shared" si="256"/>
        <v>✅High Performer</v>
      </c>
      <c r="E4129" s="27" t="str" cm="1">
        <f t="array" ref="E4129">_xlfn.IFS(C4129&gt;= 4.5,"Excellent",C4129 &gt;=3.5,"Good",C4129&gt;=2.5,"Average",C4129&gt;= 1.5,"Below Avg",C4129&lt;1.5,"Poor")</f>
        <v>Average</v>
      </c>
      <c r="F4129" s="27" t="str">
        <f t="shared" si="257"/>
        <v>Developing</v>
      </c>
      <c r="G4129" s="58" t="str">
        <f t="shared" si="258"/>
        <v>30% Bonus</v>
      </c>
      <c r="H4129" s="60" t="str">
        <f t="shared" si="259"/>
        <v>Valid</v>
      </c>
    </row>
    <row r="4130" spans="1:8" x14ac:dyDescent="0.2">
      <c r="A4130" s="26" t="s">
        <v>11940</v>
      </c>
      <c r="B4130" s="26" t="s">
        <v>11941</v>
      </c>
      <c r="C4130" s="26">
        <v>4.88</v>
      </c>
      <c r="D4130" s="27" t="str">
        <f t="shared" si="256"/>
        <v>✅High Performer</v>
      </c>
      <c r="E4130" s="27" t="str" cm="1">
        <f t="array" ref="E4130">_xlfn.IFS(C4130&gt;= 4.5,"Excellent",C4130 &gt;=3.5,"Good",C4130&gt;=2.5,"Average",C4130&gt;= 1.5,"Below Avg",C4130&lt;1.5,"Poor")</f>
        <v>Excellent</v>
      </c>
      <c r="F4130" s="27" t="str">
        <f t="shared" si="257"/>
        <v>Top Employee</v>
      </c>
      <c r="G4130" s="58" t="str">
        <f t="shared" si="258"/>
        <v>50% Bonus</v>
      </c>
      <c r="H4130" s="60" t="str">
        <f t="shared" si="259"/>
        <v>Valid</v>
      </c>
    </row>
    <row r="4131" spans="1:8" x14ac:dyDescent="0.2">
      <c r="A4131" s="26" t="s">
        <v>11943</v>
      </c>
      <c r="B4131" s="26" t="s">
        <v>9141</v>
      </c>
      <c r="C4131" s="26">
        <v>3.44</v>
      </c>
      <c r="D4131" s="27" t="str">
        <f t="shared" si="256"/>
        <v>✅High Performer</v>
      </c>
      <c r="E4131" s="27" t="str" cm="1">
        <f t="array" ref="E4131">_xlfn.IFS(C4131&gt;= 4.5,"Excellent",C4131 &gt;=3.5,"Good",C4131&gt;=2.5,"Average",C4131&gt;= 1.5,"Below Avg",C4131&lt;1.5,"Poor")</f>
        <v>Average</v>
      </c>
      <c r="F4131" s="27" t="str">
        <f t="shared" si="257"/>
        <v>Developing</v>
      </c>
      <c r="G4131" s="58" t="str">
        <f t="shared" si="258"/>
        <v>30% Bonus</v>
      </c>
      <c r="H4131" s="60" t="str">
        <f t="shared" si="259"/>
        <v>Valid</v>
      </c>
    </row>
    <row r="4132" spans="1:8" x14ac:dyDescent="0.2">
      <c r="A4132" s="26" t="s">
        <v>11945</v>
      </c>
      <c r="B4132" s="26" t="s">
        <v>2616</v>
      </c>
      <c r="C4132" s="26">
        <v>1.3</v>
      </c>
      <c r="D4132" s="27" t="str">
        <f t="shared" si="256"/>
        <v>📈Low Performer</v>
      </c>
      <c r="E4132" s="27" t="str" cm="1">
        <f t="array" ref="E4132">_xlfn.IFS(C4132&gt;= 4.5,"Excellent",C4132 &gt;=3.5,"Good",C4132&gt;=2.5,"Average",C4132&gt;= 1.5,"Below Avg",C4132&lt;1.5,"Poor")</f>
        <v>Poor</v>
      </c>
      <c r="F4132" s="27" t="str">
        <f t="shared" si="257"/>
        <v>At Risk</v>
      </c>
      <c r="G4132" s="58" t="str">
        <f t="shared" si="258"/>
        <v>No Bonus</v>
      </c>
      <c r="H4132" s="60" t="str">
        <f t="shared" si="259"/>
        <v>Invalid</v>
      </c>
    </row>
    <row r="4133" spans="1:8" x14ac:dyDescent="0.2">
      <c r="A4133" s="26" t="s">
        <v>11947</v>
      </c>
      <c r="B4133" s="26" t="s">
        <v>4212</v>
      </c>
      <c r="C4133" s="26">
        <v>3.36</v>
      </c>
      <c r="D4133" s="27" t="str">
        <f t="shared" si="256"/>
        <v>✅High Performer</v>
      </c>
      <c r="E4133" s="27" t="str" cm="1">
        <f t="array" ref="E4133">_xlfn.IFS(C4133&gt;= 4.5,"Excellent",C4133 &gt;=3.5,"Good",C4133&gt;=2.5,"Average",C4133&gt;= 1.5,"Below Avg",C4133&lt;1.5,"Poor")</f>
        <v>Average</v>
      </c>
      <c r="F4133" s="27" t="str">
        <f t="shared" si="257"/>
        <v>Developing</v>
      </c>
      <c r="G4133" s="58" t="str">
        <f t="shared" si="258"/>
        <v>30% Bonus</v>
      </c>
      <c r="H4133" s="60" t="str">
        <f t="shared" si="259"/>
        <v>Valid</v>
      </c>
    </row>
    <row r="4134" spans="1:8" x14ac:dyDescent="0.2">
      <c r="A4134" s="26" t="s">
        <v>11949</v>
      </c>
      <c r="B4134" s="26" t="s">
        <v>7345</v>
      </c>
      <c r="C4134" s="26">
        <v>3.53</v>
      </c>
      <c r="D4134" s="27" t="str">
        <f t="shared" si="256"/>
        <v>✅High Performer</v>
      </c>
      <c r="E4134" s="27" t="str" cm="1">
        <f t="array" ref="E4134">_xlfn.IFS(C4134&gt;= 4.5,"Excellent",C4134 &gt;=3.5,"Good",C4134&gt;=2.5,"Average",C4134&gt;= 1.5,"Below Avg",C4134&lt;1.5,"Poor")</f>
        <v>Good</v>
      </c>
      <c r="F4134" s="27" t="str">
        <f t="shared" si="257"/>
        <v>Developing</v>
      </c>
      <c r="G4134" s="58" t="str">
        <f t="shared" si="258"/>
        <v>30% Bonus</v>
      </c>
      <c r="H4134" s="60" t="str">
        <f t="shared" si="259"/>
        <v>Valid</v>
      </c>
    </row>
    <row r="4135" spans="1:8" x14ac:dyDescent="0.2">
      <c r="A4135" s="26" t="s">
        <v>11951</v>
      </c>
      <c r="B4135" s="26" t="s">
        <v>7933</v>
      </c>
      <c r="C4135" s="26">
        <v>2.2000000000000002</v>
      </c>
      <c r="D4135" s="27" t="str">
        <f t="shared" si="256"/>
        <v>📈Low Performer</v>
      </c>
      <c r="E4135" s="27" t="str" cm="1">
        <f t="array" ref="E4135">_xlfn.IFS(C4135&gt;= 4.5,"Excellent",C4135 &gt;=3.5,"Good",C4135&gt;=2.5,"Average",C4135&gt;= 1.5,"Below Avg",C4135&lt;1.5,"Poor")</f>
        <v>Below Avg</v>
      </c>
      <c r="F4135" s="27" t="str">
        <f t="shared" si="257"/>
        <v>At Risk</v>
      </c>
      <c r="G4135" s="58" t="str">
        <f t="shared" si="258"/>
        <v>No Bonus</v>
      </c>
      <c r="H4135" s="60" t="str">
        <f t="shared" si="259"/>
        <v>Valid</v>
      </c>
    </row>
    <row r="4136" spans="1:8" x14ac:dyDescent="0.2">
      <c r="A4136" s="26" t="s">
        <v>11953</v>
      </c>
      <c r="B4136" s="26" t="s">
        <v>642</v>
      </c>
      <c r="C4136" s="26">
        <v>5</v>
      </c>
      <c r="D4136" s="27" t="str">
        <f t="shared" si="256"/>
        <v>✅High Performer</v>
      </c>
      <c r="E4136" s="27" t="str" cm="1">
        <f t="array" ref="E4136">_xlfn.IFS(C4136&gt;= 4.5,"Excellent",C4136 &gt;=3.5,"Good",C4136&gt;=2.5,"Average",C4136&gt;= 1.5,"Below Avg",C4136&lt;1.5,"Poor")</f>
        <v>Excellent</v>
      </c>
      <c r="F4136" s="27" t="str">
        <f t="shared" si="257"/>
        <v>Top Employee</v>
      </c>
      <c r="G4136" s="58" t="str">
        <f t="shared" si="258"/>
        <v>50% Bonus</v>
      </c>
      <c r="H4136" s="60" t="str">
        <f t="shared" si="259"/>
        <v>Invalid</v>
      </c>
    </row>
    <row r="4137" spans="1:8" x14ac:dyDescent="0.2">
      <c r="A4137" s="26" t="s">
        <v>11956</v>
      </c>
      <c r="B4137" s="26" t="s">
        <v>11957</v>
      </c>
      <c r="C4137" s="26">
        <v>2.64</v>
      </c>
      <c r="D4137" s="27" t="str">
        <f t="shared" si="256"/>
        <v>📈Low Performer</v>
      </c>
      <c r="E4137" s="27" t="str" cm="1">
        <f t="array" ref="E4137">_xlfn.IFS(C4137&gt;= 4.5,"Excellent",C4137 &gt;=3.5,"Good",C4137&gt;=2.5,"Average",C4137&gt;= 1.5,"Below Avg",C4137&lt;1.5,"Poor")</f>
        <v>Average</v>
      </c>
      <c r="F4137" s="27" t="str">
        <f t="shared" si="257"/>
        <v>Developing</v>
      </c>
      <c r="G4137" s="58" t="str">
        <f t="shared" si="258"/>
        <v>30% Bonus</v>
      </c>
      <c r="H4137" s="60" t="str">
        <f t="shared" si="259"/>
        <v>Valid</v>
      </c>
    </row>
    <row r="4138" spans="1:8" x14ac:dyDescent="0.2">
      <c r="A4138" s="26" t="s">
        <v>11959</v>
      </c>
      <c r="B4138" s="26" t="s">
        <v>11960</v>
      </c>
      <c r="C4138" s="26">
        <v>4.2300000000000004</v>
      </c>
      <c r="D4138" s="27" t="str">
        <f t="shared" si="256"/>
        <v>✅High Performer</v>
      </c>
      <c r="E4138" s="27" t="str" cm="1">
        <f t="array" ref="E4138">_xlfn.IFS(C4138&gt;= 4.5,"Excellent",C4138 &gt;=3.5,"Good",C4138&gt;=2.5,"Average",C4138&gt;= 1.5,"Below Avg",C4138&lt;1.5,"Poor")</f>
        <v>Good</v>
      </c>
      <c r="F4138" s="27" t="str">
        <f t="shared" si="257"/>
        <v>Developing</v>
      </c>
      <c r="G4138" s="58" t="str">
        <f t="shared" si="258"/>
        <v>30% Bonus</v>
      </c>
      <c r="H4138" s="60" t="str">
        <f t="shared" si="259"/>
        <v>Valid</v>
      </c>
    </row>
    <row r="4139" spans="1:8" x14ac:dyDescent="0.2">
      <c r="A4139" s="26" t="s">
        <v>11962</v>
      </c>
      <c r="B4139" s="26" t="s">
        <v>9678</v>
      </c>
      <c r="C4139" s="26">
        <v>3.94</v>
      </c>
      <c r="D4139" s="27" t="str">
        <f t="shared" si="256"/>
        <v>✅High Performer</v>
      </c>
      <c r="E4139" s="27" t="str" cm="1">
        <f t="array" ref="E4139">_xlfn.IFS(C4139&gt;= 4.5,"Excellent",C4139 &gt;=3.5,"Good",C4139&gt;=2.5,"Average",C4139&gt;= 1.5,"Below Avg",C4139&lt;1.5,"Poor")</f>
        <v>Good</v>
      </c>
      <c r="F4139" s="27" t="str">
        <f t="shared" si="257"/>
        <v>Developing</v>
      </c>
      <c r="G4139" s="58" t="str">
        <f t="shared" si="258"/>
        <v>30% Bonus</v>
      </c>
      <c r="H4139" s="60" t="str">
        <f t="shared" si="259"/>
        <v>Valid</v>
      </c>
    </row>
    <row r="4140" spans="1:8" x14ac:dyDescent="0.2">
      <c r="A4140" s="26" t="s">
        <v>11964</v>
      </c>
      <c r="B4140" s="26" t="s">
        <v>4844</v>
      </c>
      <c r="C4140" s="26">
        <v>1.74</v>
      </c>
      <c r="D4140" s="27" t="str">
        <f t="shared" si="256"/>
        <v>📈Low Performer</v>
      </c>
      <c r="E4140" s="27" t="str" cm="1">
        <f t="array" ref="E4140">_xlfn.IFS(C4140&gt;= 4.5,"Excellent",C4140 &gt;=3.5,"Good",C4140&gt;=2.5,"Average",C4140&gt;= 1.5,"Below Avg",C4140&lt;1.5,"Poor")</f>
        <v>Below Avg</v>
      </c>
      <c r="F4140" s="27" t="str">
        <f t="shared" si="257"/>
        <v>At Risk</v>
      </c>
      <c r="G4140" s="58" t="str">
        <f t="shared" si="258"/>
        <v>No Bonus</v>
      </c>
      <c r="H4140" s="60" t="str">
        <f t="shared" si="259"/>
        <v>Invalid</v>
      </c>
    </row>
    <row r="4141" spans="1:8" x14ac:dyDescent="0.2">
      <c r="A4141" s="26" t="s">
        <v>11967</v>
      </c>
      <c r="B4141" s="26" t="s">
        <v>11968</v>
      </c>
      <c r="C4141" s="26">
        <v>4.0599999999999996</v>
      </c>
      <c r="D4141" s="27" t="str">
        <f t="shared" si="256"/>
        <v>✅High Performer</v>
      </c>
      <c r="E4141" s="27" t="str" cm="1">
        <f t="array" ref="E4141">_xlfn.IFS(C4141&gt;= 4.5,"Excellent",C4141 &gt;=3.5,"Good",C4141&gt;=2.5,"Average",C4141&gt;= 1.5,"Below Avg",C4141&lt;1.5,"Poor")</f>
        <v>Good</v>
      </c>
      <c r="F4141" s="27" t="str">
        <f t="shared" si="257"/>
        <v>Developing</v>
      </c>
      <c r="G4141" s="58" t="str">
        <f t="shared" si="258"/>
        <v>30% Bonus</v>
      </c>
      <c r="H4141" s="60" t="str">
        <f t="shared" si="259"/>
        <v>Valid</v>
      </c>
    </row>
    <row r="4142" spans="1:8" x14ac:dyDescent="0.2">
      <c r="A4142" s="26" t="s">
        <v>11970</v>
      </c>
      <c r="B4142" s="26" t="s">
        <v>369</v>
      </c>
      <c r="C4142" s="26">
        <v>2.99</v>
      </c>
      <c r="D4142" s="27" t="str">
        <f t="shared" si="256"/>
        <v>📈Low Performer</v>
      </c>
      <c r="E4142" s="27" t="str" cm="1">
        <f t="array" ref="E4142">_xlfn.IFS(C4142&gt;= 4.5,"Excellent",C4142 &gt;=3.5,"Good",C4142&gt;=2.5,"Average",C4142&gt;= 1.5,"Below Avg",C4142&lt;1.5,"Poor")</f>
        <v>Average</v>
      </c>
      <c r="F4142" s="27" t="str">
        <f t="shared" si="257"/>
        <v>Developing</v>
      </c>
      <c r="G4142" s="58" t="str">
        <f t="shared" si="258"/>
        <v>30% Bonus</v>
      </c>
      <c r="H4142" s="60" t="str">
        <f t="shared" si="259"/>
        <v>Valid</v>
      </c>
    </row>
    <row r="4143" spans="1:8" x14ac:dyDescent="0.2">
      <c r="A4143" s="26" t="s">
        <v>11972</v>
      </c>
      <c r="B4143" s="26" t="s">
        <v>10266</v>
      </c>
      <c r="C4143" s="26">
        <v>3.03</v>
      </c>
      <c r="D4143" s="27" t="str">
        <f t="shared" si="256"/>
        <v>✅High Performer</v>
      </c>
      <c r="E4143" s="27" t="str" cm="1">
        <f t="array" ref="E4143">_xlfn.IFS(C4143&gt;= 4.5,"Excellent",C4143 &gt;=3.5,"Good",C4143&gt;=2.5,"Average",C4143&gt;= 1.5,"Below Avg",C4143&lt;1.5,"Poor")</f>
        <v>Average</v>
      </c>
      <c r="F4143" s="27" t="str">
        <f t="shared" si="257"/>
        <v>Developing</v>
      </c>
      <c r="G4143" s="58" t="str">
        <f t="shared" si="258"/>
        <v>30% Bonus</v>
      </c>
      <c r="H4143" s="60" t="str">
        <f t="shared" si="259"/>
        <v>Valid</v>
      </c>
    </row>
    <row r="4144" spans="1:8" x14ac:dyDescent="0.2">
      <c r="A4144" s="26" t="s">
        <v>11975</v>
      </c>
      <c r="B4144" s="26" t="s">
        <v>11976</v>
      </c>
      <c r="C4144" s="26">
        <v>4.3600000000000003</v>
      </c>
      <c r="D4144" s="27" t="str">
        <f t="shared" si="256"/>
        <v>✅High Performer</v>
      </c>
      <c r="E4144" s="27" t="str" cm="1">
        <f t="array" ref="E4144">_xlfn.IFS(C4144&gt;= 4.5,"Excellent",C4144 &gt;=3.5,"Good",C4144&gt;=2.5,"Average",C4144&gt;= 1.5,"Below Avg",C4144&lt;1.5,"Poor")</f>
        <v>Good</v>
      </c>
      <c r="F4144" s="27" t="str">
        <f t="shared" si="257"/>
        <v>Developing</v>
      </c>
      <c r="G4144" s="58" t="str">
        <f t="shared" si="258"/>
        <v>30% Bonus</v>
      </c>
      <c r="H4144" s="60" t="str">
        <f t="shared" si="259"/>
        <v>Valid</v>
      </c>
    </row>
    <row r="4145" spans="1:8" x14ac:dyDescent="0.2">
      <c r="A4145" s="26" t="s">
        <v>11978</v>
      </c>
      <c r="B4145" s="26" t="s">
        <v>4707</v>
      </c>
      <c r="C4145" s="26">
        <v>2.4</v>
      </c>
      <c r="D4145" s="27" t="str">
        <f t="shared" si="256"/>
        <v>📈Low Performer</v>
      </c>
      <c r="E4145" s="27" t="str" cm="1">
        <f t="array" ref="E4145">_xlfn.IFS(C4145&gt;= 4.5,"Excellent",C4145 &gt;=3.5,"Good",C4145&gt;=2.5,"Average",C4145&gt;= 1.5,"Below Avg",C4145&lt;1.5,"Poor")</f>
        <v>Below Avg</v>
      </c>
      <c r="F4145" s="27" t="str">
        <f t="shared" si="257"/>
        <v>At Risk</v>
      </c>
      <c r="G4145" s="58" t="str">
        <f t="shared" si="258"/>
        <v>No Bonus</v>
      </c>
      <c r="H4145" s="60" t="str">
        <f t="shared" si="259"/>
        <v>Valid</v>
      </c>
    </row>
    <row r="4146" spans="1:8" x14ac:dyDescent="0.2">
      <c r="A4146" s="26" t="s">
        <v>11980</v>
      </c>
      <c r="B4146" s="26" t="s">
        <v>2643</v>
      </c>
      <c r="C4146" s="26">
        <v>1.77</v>
      </c>
      <c r="D4146" s="27" t="str">
        <f t="shared" si="256"/>
        <v>📈Low Performer</v>
      </c>
      <c r="E4146" s="27" t="str" cm="1">
        <f t="array" ref="E4146">_xlfn.IFS(C4146&gt;= 4.5,"Excellent",C4146 &gt;=3.5,"Good",C4146&gt;=2.5,"Average",C4146&gt;= 1.5,"Below Avg",C4146&lt;1.5,"Poor")</f>
        <v>Below Avg</v>
      </c>
      <c r="F4146" s="27" t="str">
        <f t="shared" si="257"/>
        <v>At Risk</v>
      </c>
      <c r="G4146" s="58" t="str">
        <f t="shared" si="258"/>
        <v>No Bonus</v>
      </c>
      <c r="H4146" s="60" t="str">
        <f t="shared" si="259"/>
        <v>Invalid</v>
      </c>
    </row>
    <row r="4147" spans="1:8" x14ac:dyDescent="0.2">
      <c r="A4147" s="26" t="s">
        <v>11982</v>
      </c>
      <c r="B4147" s="26" t="s">
        <v>10107</v>
      </c>
      <c r="C4147" s="26">
        <v>3.77</v>
      </c>
      <c r="D4147" s="27" t="str">
        <f t="shared" si="256"/>
        <v>✅High Performer</v>
      </c>
      <c r="E4147" s="27" t="str" cm="1">
        <f t="array" ref="E4147">_xlfn.IFS(C4147&gt;= 4.5,"Excellent",C4147 &gt;=3.5,"Good",C4147&gt;=2.5,"Average",C4147&gt;= 1.5,"Below Avg",C4147&lt;1.5,"Poor")</f>
        <v>Good</v>
      </c>
      <c r="F4147" s="27" t="str">
        <f t="shared" si="257"/>
        <v>Developing</v>
      </c>
      <c r="G4147" s="58" t="str">
        <f t="shared" si="258"/>
        <v>30% Bonus</v>
      </c>
      <c r="H4147" s="60" t="str">
        <f t="shared" si="259"/>
        <v>Valid</v>
      </c>
    </row>
    <row r="4148" spans="1:8" x14ac:dyDescent="0.2">
      <c r="A4148" s="26" t="s">
        <v>11984</v>
      </c>
      <c r="B4148" s="26" t="s">
        <v>5238</v>
      </c>
      <c r="C4148" s="26">
        <v>4.1100000000000003</v>
      </c>
      <c r="D4148" s="27" t="str">
        <f t="shared" si="256"/>
        <v>✅High Performer</v>
      </c>
      <c r="E4148" s="27" t="str" cm="1">
        <f t="array" ref="E4148">_xlfn.IFS(C4148&gt;= 4.5,"Excellent",C4148 &gt;=3.5,"Good",C4148&gt;=2.5,"Average",C4148&gt;= 1.5,"Below Avg",C4148&lt;1.5,"Poor")</f>
        <v>Good</v>
      </c>
      <c r="F4148" s="27" t="str">
        <f t="shared" si="257"/>
        <v>Developing</v>
      </c>
      <c r="G4148" s="58" t="str">
        <f t="shared" si="258"/>
        <v>30% Bonus</v>
      </c>
      <c r="H4148" s="60" t="str">
        <f t="shared" si="259"/>
        <v>Valid</v>
      </c>
    </row>
    <row r="4149" spans="1:8" x14ac:dyDescent="0.2">
      <c r="A4149" s="26" t="s">
        <v>11986</v>
      </c>
      <c r="B4149" s="26" t="s">
        <v>3477</v>
      </c>
      <c r="C4149" s="26">
        <v>1.65</v>
      </c>
      <c r="D4149" s="27" t="str">
        <f t="shared" si="256"/>
        <v>📈Low Performer</v>
      </c>
      <c r="E4149" s="27" t="str" cm="1">
        <f t="array" ref="E4149">_xlfn.IFS(C4149&gt;= 4.5,"Excellent",C4149 &gt;=3.5,"Good",C4149&gt;=2.5,"Average",C4149&gt;= 1.5,"Below Avg",C4149&lt;1.5,"Poor")</f>
        <v>Below Avg</v>
      </c>
      <c r="F4149" s="27" t="str">
        <f t="shared" si="257"/>
        <v>At Risk</v>
      </c>
      <c r="G4149" s="58" t="str">
        <f t="shared" si="258"/>
        <v>No Bonus</v>
      </c>
      <c r="H4149" s="60" t="str">
        <f t="shared" si="259"/>
        <v>Invalid</v>
      </c>
    </row>
    <row r="4150" spans="1:8" x14ac:dyDescent="0.2">
      <c r="A4150" s="26" t="s">
        <v>11988</v>
      </c>
      <c r="B4150" s="26" t="s">
        <v>11989</v>
      </c>
      <c r="C4150" s="26">
        <v>4</v>
      </c>
      <c r="D4150" s="27" t="str">
        <f t="shared" si="256"/>
        <v>✅High Performer</v>
      </c>
      <c r="E4150" s="27" t="str" cm="1">
        <f t="array" ref="E4150">_xlfn.IFS(C4150&gt;= 4.5,"Excellent",C4150 &gt;=3.5,"Good",C4150&gt;=2.5,"Average",C4150&gt;= 1.5,"Below Avg",C4150&lt;1.5,"Poor")</f>
        <v>Good</v>
      </c>
      <c r="F4150" s="27" t="str">
        <f t="shared" si="257"/>
        <v>Developing</v>
      </c>
      <c r="G4150" s="58" t="str">
        <f t="shared" si="258"/>
        <v>30% Bonus</v>
      </c>
      <c r="H4150" s="60" t="str">
        <f t="shared" si="259"/>
        <v>Valid</v>
      </c>
    </row>
    <row r="4151" spans="1:8" x14ac:dyDescent="0.2">
      <c r="A4151" s="26" t="s">
        <v>11991</v>
      </c>
      <c r="B4151" s="26" t="s">
        <v>7186</v>
      </c>
      <c r="C4151" s="26">
        <v>1.06</v>
      </c>
      <c r="D4151" s="27" t="str">
        <f t="shared" si="256"/>
        <v>📈Low Performer</v>
      </c>
      <c r="E4151" s="27" t="str" cm="1">
        <f t="array" ref="E4151">_xlfn.IFS(C4151&gt;= 4.5,"Excellent",C4151 &gt;=3.5,"Good",C4151&gt;=2.5,"Average",C4151&gt;= 1.5,"Below Avg",C4151&lt;1.5,"Poor")</f>
        <v>Poor</v>
      </c>
      <c r="F4151" s="27" t="str">
        <f t="shared" si="257"/>
        <v>At Risk</v>
      </c>
      <c r="G4151" s="58" t="str">
        <f t="shared" si="258"/>
        <v>No Bonus</v>
      </c>
      <c r="H4151" s="60" t="str">
        <f t="shared" si="259"/>
        <v>Invalid</v>
      </c>
    </row>
    <row r="4152" spans="1:8" x14ac:dyDescent="0.2">
      <c r="A4152" s="26" t="s">
        <v>11993</v>
      </c>
      <c r="B4152" s="26" t="s">
        <v>1275</v>
      </c>
      <c r="C4152" s="26">
        <v>1.74</v>
      </c>
      <c r="D4152" s="27" t="str">
        <f t="shared" si="256"/>
        <v>📈Low Performer</v>
      </c>
      <c r="E4152" s="27" t="str" cm="1">
        <f t="array" ref="E4152">_xlfn.IFS(C4152&gt;= 4.5,"Excellent",C4152 &gt;=3.5,"Good",C4152&gt;=2.5,"Average",C4152&gt;= 1.5,"Below Avg",C4152&lt;1.5,"Poor")</f>
        <v>Below Avg</v>
      </c>
      <c r="F4152" s="27" t="str">
        <f t="shared" si="257"/>
        <v>At Risk</v>
      </c>
      <c r="G4152" s="58" t="str">
        <f t="shared" si="258"/>
        <v>No Bonus</v>
      </c>
      <c r="H4152" s="60" t="str">
        <f t="shared" si="259"/>
        <v>Invalid</v>
      </c>
    </row>
    <row r="4153" spans="1:8" x14ac:dyDescent="0.2">
      <c r="A4153" s="26" t="s">
        <v>11995</v>
      </c>
      <c r="B4153" s="26" t="s">
        <v>1099</v>
      </c>
      <c r="C4153" s="26">
        <v>1.66</v>
      </c>
      <c r="D4153" s="27" t="str">
        <f t="shared" si="256"/>
        <v>📈Low Performer</v>
      </c>
      <c r="E4153" s="27" t="str" cm="1">
        <f t="array" ref="E4153">_xlfn.IFS(C4153&gt;= 4.5,"Excellent",C4153 &gt;=3.5,"Good",C4153&gt;=2.5,"Average",C4153&gt;= 1.5,"Below Avg",C4153&lt;1.5,"Poor")</f>
        <v>Below Avg</v>
      </c>
      <c r="F4153" s="27" t="str">
        <f t="shared" si="257"/>
        <v>At Risk</v>
      </c>
      <c r="G4153" s="58" t="str">
        <f t="shared" si="258"/>
        <v>No Bonus</v>
      </c>
      <c r="H4153" s="60" t="str">
        <f t="shared" si="259"/>
        <v>Invalid</v>
      </c>
    </row>
    <row r="4154" spans="1:8" x14ac:dyDescent="0.2">
      <c r="A4154" s="26" t="s">
        <v>11997</v>
      </c>
      <c r="B4154" s="26" t="s">
        <v>4179</v>
      </c>
      <c r="C4154" s="26">
        <v>4.5</v>
      </c>
      <c r="D4154" s="27" t="str">
        <f t="shared" si="256"/>
        <v>✅High Performer</v>
      </c>
      <c r="E4154" s="27" t="str" cm="1">
        <f t="array" ref="E4154">_xlfn.IFS(C4154&gt;= 4.5,"Excellent",C4154 &gt;=3.5,"Good",C4154&gt;=2.5,"Average",C4154&gt;= 1.5,"Below Avg",C4154&lt;1.5,"Poor")</f>
        <v>Excellent</v>
      </c>
      <c r="F4154" s="27" t="str">
        <f t="shared" si="257"/>
        <v>Top Employee</v>
      </c>
      <c r="G4154" s="58" t="str">
        <f t="shared" si="258"/>
        <v>50% Bonus</v>
      </c>
      <c r="H4154" s="60" t="str">
        <f t="shared" si="259"/>
        <v>Valid</v>
      </c>
    </row>
    <row r="4155" spans="1:8" x14ac:dyDescent="0.2">
      <c r="A4155" s="26" t="s">
        <v>12000</v>
      </c>
      <c r="B4155" s="26" t="s">
        <v>5567</v>
      </c>
      <c r="C4155" s="26">
        <v>1.1299999999999999</v>
      </c>
      <c r="D4155" s="27" t="str">
        <f t="shared" si="256"/>
        <v>📈Low Performer</v>
      </c>
      <c r="E4155" s="27" t="str" cm="1">
        <f t="array" ref="E4155">_xlfn.IFS(C4155&gt;= 4.5,"Excellent",C4155 &gt;=3.5,"Good",C4155&gt;=2.5,"Average",C4155&gt;= 1.5,"Below Avg",C4155&lt;1.5,"Poor")</f>
        <v>Poor</v>
      </c>
      <c r="F4155" s="27" t="str">
        <f t="shared" si="257"/>
        <v>At Risk</v>
      </c>
      <c r="G4155" s="58" t="str">
        <f t="shared" si="258"/>
        <v>No Bonus</v>
      </c>
      <c r="H4155" s="60" t="str">
        <f t="shared" si="259"/>
        <v>Invalid</v>
      </c>
    </row>
    <row r="4156" spans="1:8" x14ac:dyDescent="0.2">
      <c r="A4156" s="26" t="s">
        <v>12002</v>
      </c>
      <c r="B4156" s="26" t="s">
        <v>2527</v>
      </c>
      <c r="C4156" s="26">
        <v>2.4900000000000002</v>
      </c>
      <c r="D4156" s="27" t="str">
        <f t="shared" si="256"/>
        <v>📈Low Performer</v>
      </c>
      <c r="E4156" s="27" t="str" cm="1">
        <f t="array" ref="E4156">_xlfn.IFS(C4156&gt;= 4.5,"Excellent",C4156 &gt;=3.5,"Good",C4156&gt;=2.5,"Average",C4156&gt;= 1.5,"Below Avg",C4156&lt;1.5,"Poor")</f>
        <v>Below Avg</v>
      </c>
      <c r="F4156" s="27" t="str">
        <f t="shared" si="257"/>
        <v>At Risk</v>
      </c>
      <c r="G4156" s="58" t="str">
        <f t="shared" si="258"/>
        <v>No Bonus</v>
      </c>
      <c r="H4156" s="60" t="str">
        <f t="shared" si="259"/>
        <v>Valid</v>
      </c>
    </row>
    <row r="4157" spans="1:8" x14ac:dyDescent="0.2">
      <c r="A4157" s="26" t="s">
        <v>12004</v>
      </c>
      <c r="B4157" s="26" t="s">
        <v>11649</v>
      </c>
      <c r="C4157" s="26">
        <v>3.56</v>
      </c>
      <c r="D4157" s="27" t="str">
        <f t="shared" si="256"/>
        <v>✅High Performer</v>
      </c>
      <c r="E4157" s="27" t="str" cm="1">
        <f t="array" ref="E4157">_xlfn.IFS(C4157&gt;= 4.5,"Excellent",C4157 &gt;=3.5,"Good",C4157&gt;=2.5,"Average",C4157&gt;= 1.5,"Below Avg",C4157&lt;1.5,"Poor")</f>
        <v>Good</v>
      </c>
      <c r="F4157" s="27" t="str">
        <f t="shared" si="257"/>
        <v>Developing</v>
      </c>
      <c r="G4157" s="58" t="str">
        <f t="shared" si="258"/>
        <v>30% Bonus</v>
      </c>
      <c r="H4157" s="60" t="str">
        <f t="shared" si="259"/>
        <v>Valid</v>
      </c>
    </row>
    <row r="4158" spans="1:8" x14ac:dyDescent="0.2">
      <c r="A4158" s="26" t="s">
        <v>12006</v>
      </c>
      <c r="B4158" s="26" t="s">
        <v>4858</v>
      </c>
      <c r="C4158" s="26">
        <v>4.3600000000000003</v>
      </c>
      <c r="D4158" s="27" t="str">
        <f t="shared" si="256"/>
        <v>✅High Performer</v>
      </c>
      <c r="E4158" s="27" t="str" cm="1">
        <f t="array" ref="E4158">_xlfn.IFS(C4158&gt;= 4.5,"Excellent",C4158 &gt;=3.5,"Good",C4158&gt;=2.5,"Average",C4158&gt;= 1.5,"Below Avg",C4158&lt;1.5,"Poor")</f>
        <v>Good</v>
      </c>
      <c r="F4158" s="27" t="str">
        <f t="shared" si="257"/>
        <v>Developing</v>
      </c>
      <c r="G4158" s="58" t="str">
        <f t="shared" si="258"/>
        <v>30% Bonus</v>
      </c>
      <c r="H4158" s="60" t="str">
        <f t="shared" si="259"/>
        <v>Valid</v>
      </c>
    </row>
    <row r="4159" spans="1:8" x14ac:dyDescent="0.2">
      <c r="A4159" s="26" t="s">
        <v>12008</v>
      </c>
      <c r="B4159" s="26" t="s">
        <v>6970</v>
      </c>
      <c r="C4159" s="26">
        <v>4.49</v>
      </c>
      <c r="D4159" s="27" t="str">
        <f t="shared" si="256"/>
        <v>✅High Performer</v>
      </c>
      <c r="E4159" s="27" t="str" cm="1">
        <f t="array" ref="E4159">_xlfn.IFS(C4159&gt;= 4.5,"Excellent",C4159 &gt;=3.5,"Good",C4159&gt;=2.5,"Average",C4159&gt;= 1.5,"Below Avg",C4159&lt;1.5,"Poor")</f>
        <v>Good</v>
      </c>
      <c r="F4159" s="27" t="str">
        <f t="shared" si="257"/>
        <v>Developing</v>
      </c>
      <c r="G4159" s="58" t="str">
        <f t="shared" si="258"/>
        <v>30% Bonus</v>
      </c>
      <c r="H4159" s="60" t="str">
        <f t="shared" si="259"/>
        <v>Valid</v>
      </c>
    </row>
    <row r="4160" spans="1:8" x14ac:dyDescent="0.2">
      <c r="A4160" s="26" t="s">
        <v>12010</v>
      </c>
      <c r="B4160" s="26" t="s">
        <v>7674</v>
      </c>
      <c r="C4160" s="26">
        <v>4.25</v>
      </c>
      <c r="D4160" s="27" t="str">
        <f t="shared" si="256"/>
        <v>✅High Performer</v>
      </c>
      <c r="E4160" s="27" t="str" cm="1">
        <f t="array" ref="E4160">_xlfn.IFS(C4160&gt;= 4.5,"Excellent",C4160 &gt;=3.5,"Good",C4160&gt;=2.5,"Average",C4160&gt;= 1.5,"Below Avg",C4160&lt;1.5,"Poor")</f>
        <v>Good</v>
      </c>
      <c r="F4160" s="27" t="str">
        <f t="shared" si="257"/>
        <v>Developing</v>
      </c>
      <c r="G4160" s="58" t="str">
        <f t="shared" si="258"/>
        <v>30% Bonus</v>
      </c>
      <c r="H4160" s="60" t="str">
        <f t="shared" si="259"/>
        <v>Valid</v>
      </c>
    </row>
    <row r="4161" spans="1:8" x14ac:dyDescent="0.2">
      <c r="A4161" s="26" t="s">
        <v>12012</v>
      </c>
      <c r="B4161" s="26" t="s">
        <v>2667</v>
      </c>
      <c r="C4161" s="26">
        <v>1.02</v>
      </c>
      <c r="D4161" s="27" t="str">
        <f t="shared" si="256"/>
        <v>📈Low Performer</v>
      </c>
      <c r="E4161" s="27" t="str" cm="1">
        <f t="array" ref="E4161">_xlfn.IFS(C4161&gt;= 4.5,"Excellent",C4161 &gt;=3.5,"Good",C4161&gt;=2.5,"Average",C4161&gt;= 1.5,"Below Avg",C4161&lt;1.5,"Poor")</f>
        <v>Poor</v>
      </c>
      <c r="F4161" s="27" t="str">
        <f t="shared" si="257"/>
        <v>At Risk</v>
      </c>
      <c r="G4161" s="58" t="str">
        <f t="shared" si="258"/>
        <v>No Bonus</v>
      </c>
      <c r="H4161" s="60" t="str">
        <f t="shared" si="259"/>
        <v>Invalid</v>
      </c>
    </row>
    <row r="4162" spans="1:8" x14ac:dyDescent="0.2">
      <c r="A4162" s="26" t="s">
        <v>12015</v>
      </c>
      <c r="B4162" s="26" t="s">
        <v>4047</v>
      </c>
      <c r="C4162" s="26">
        <v>1.38</v>
      </c>
      <c r="D4162" s="27" t="str">
        <f t="shared" si="256"/>
        <v>📈Low Performer</v>
      </c>
      <c r="E4162" s="27" t="str" cm="1">
        <f t="array" ref="E4162">_xlfn.IFS(C4162&gt;= 4.5,"Excellent",C4162 &gt;=3.5,"Good",C4162&gt;=2.5,"Average",C4162&gt;= 1.5,"Below Avg",C4162&lt;1.5,"Poor")</f>
        <v>Poor</v>
      </c>
      <c r="F4162" s="27" t="str">
        <f t="shared" si="257"/>
        <v>At Risk</v>
      </c>
      <c r="G4162" s="58" t="str">
        <f t="shared" si="258"/>
        <v>No Bonus</v>
      </c>
      <c r="H4162" s="60" t="str">
        <f t="shared" si="259"/>
        <v>Invalid</v>
      </c>
    </row>
    <row r="4163" spans="1:8" x14ac:dyDescent="0.2">
      <c r="A4163" s="26" t="s">
        <v>12017</v>
      </c>
      <c r="B4163" s="26" t="s">
        <v>12018</v>
      </c>
      <c r="C4163" s="26">
        <v>3.05</v>
      </c>
      <c r="D4163" s="27" t="str">
        <f t="shared" si="256"/>
        <v>✅High Performer</v>
      </c>
      <c r="E4163" s="27" t="str" cm="1">
        <f t="array" ref="E4163">_xlfn.IFS(C4163&gt;= 4.5,"Excellent",C4163 &gt;=3.5,"Good",C4163&gt;=2.5,"Average",C4163&gt;= 1.5,"Below Avg",C4163&lt;1.5,"Poor")</f>
        <v>Average</v>
      </c>
      <c r="F4163" s="27" t="str">
        <f t="shared" si="257"/>
        <v>Developing</v>
      </c>
      <c r="G4163" s="58" t="str">
        <f t="shared" si="258"/>
        <v>30% Bonus</v>
      </c>
      <c r="H4163" s="60" t="str">
        <f t="shared" si="259"/>
        <v>Valid</v>
      </c>
    </row>
    <row r="4164" spans="1:8" x14ac:dyDescent="0.2">
      <c r="A4164" s="26" t="s">
        <v>12020</v>
      </c>
      <c r="B4164" s="26" t="s">
        <v>6615</v>
      </c>
      <c r="C4164" s="26">
        <v>1.62</v>
      </c>
      <c r="D4164" s="27" t="str">
        <f t="shared" ref="D4164:D4227" si="260">IF($C4164&gt;=3,"✅High Performer","📈Low Performer")</f>
        <v>📈Low Performer</v>
      </c>
      <c r="E4164" s="27" t="str" cm="1">
        <f t="array" ref="E4164">_xlfn.IFS(C4164&gt;= 4.5,"Excellent",C4164 &gt;=3.5,"Good",C4164&gt;=2.5,"Average",C4164&gt;= 1.5,"Below Avg",C4164&lt;1.5,"Poor")</f>
        <v>Below Avg</v>
      </c>
      <c r="F4164" s="27" t="str">
        <f t="shared" ref="F4164:F4227" si="261">IF(C4164&gt;=4.5,"Top Employee",IF(C4164&gt;=2.5,"Developing","At Risk"))</f>
        <v>At Risk</v>
      </c>
      <c r="G4164" s="58" t="str">
        <f t="shared" ref="G4164:G4227" si="262">IF(AND(C4164&gt;=4.5,C4164&lt;=5),"50% Bonus",IF(AND(C4164&gt;=2.5,C4164&lt;4.5),"30% Bonus","No Bonus"))</f>
        <v>No Bonus</v>
      </c>
      <c r="H4164" s="60" t="str">
        <f t="shared" ref="H4164:H4227" si="263">IF(OR(C4164&lt;=2,C4164&gt;=5),"Invalid","Valid")</f>
        <v>Invalid</v>
      </c>
    </row>
    <row r="4165" spans="1:8" x14ac:dyDescent="0.2">
      <c r="A4165" s="26" t="s">
        <v>12022</v>
      </c>
      <c r="B4165" s="26" t="s">
        <v>1529</v>
      </c>
      <c r="C4165" s="26">
        <v>1.34</v>
      </c>
      <c r="D4165" s="27" t="str">
        <f t="shared" si="260"/>
        <v>📈Low Performer</v>
      </c>
      <c r="E4165" s="27" t="str" cm="1">
        <f t="array" ref="E4165">_xlfn.IFS(C4165&gt;= 4.5,"Excellent",C4165 &gt;=3.5,"Good",C4165&gt;=2.5,"Average",C4165&gt;= 1.5,"Below Avg",C4165&lt;1.5,"Poor")</f>
        <v>Poor</v>
      </c>
      <c r="F4165" s="27" t="str">
        <f t="shared" si="261"/>
        <v>At Risk</v>
      </c>
      <c r="G4165" s="58" t="str">
        <f t="shared" si="262"/>
        <v>No Bonus</v>
      </c>
      <c r="H4165" s="60" t="str">
        <f t="shared" si="263"/>
        <v>Invalid</v>
      </c>
    </row>
    <row r="4166" spans="1:8" x14ac:dyDescent="0.2">
      <c r="A4166" s="26" t="s">
        <v>12025</v>
      </c>
      <c r="B4166" s="26" t="s">
        <v>4789</v>
      </c>
      <c r="C4166" s="26">
        <v>3.04</v>
      </c>
      <c r="D4166" s="27" t="str">
        <f t="shared" si="260"/>
        <v>✅High Performer</v>
      </c>
      <c r="E4166" s="27" t="str" cm="1">
        <f t="array" ref="E4166">_xlfn.IFS(C4166&gt;= 4.5,"Excellent",C4166 &gt;=3.5,"Good",C4166&gt;=2.5,"Average",C4166&gt;= 1.5,"Below Avg",C4166&lt;1.5,"Poor")</f>
        <v>Average</v>
      </c>
      <c r="F4166" s="27" t="str">
        <f t="shared" si="261"/>
        <v>Developing</v>
      </c>
      <c r="G4166" s="58" t="str">
        <f t="shared" si="262"/>
        <v>30% Bonus</v>
      </c>
      <c r="H4166" s="60" t="str">
        <f t="shared" si="263"/>
        <v>Valid</v>
      </c>
    </row>
    <row r="4167" spans="1:8" x14ac:dyDescent="0.2">
      <c r="A4167" s="26" t="s">
        <v>12027</v>
      </c>
      <c r="B4167" s="26" t="s">
        <v>4220</v>
      </c>
      <c r="C4167" s="26">
        <v>3.08</v>
      </c>
      <c r="D4167" s="27" t="str">
        <f t="shared" si="260"/>
        <v>✅High Performer</v>
      </c>
      <c r="E4167" s="27" t="str" cm="1">
        <f t="array" ref="E4167">_xlfn.IFS(C4167&gt;= 4.5,"Excellent",C4167 &gt;=3.5,"Good",C4167&gt;=2.5,"Average",C4167&gt;= 1.5,"Below Avg",C4167&lt;1.5,"Poor")</f>
        <v>Average</v>
      </c>
      <c r="F4167" s="27" t="str">
        <f t="shared" si="261"/>
        <v>Developing</v>
      </c>
      <c r="G4167" s="58" t="str">
        <f t="shared" si="262"/>
        <v>30% Bonus</v>
      </c>
      <c r="H4167" s="60" t="str">
        <f t="shared" si="263"/>
        <v>Valid</v>
      </c>
    </row>
    <row r="4168" spans="1:8" x14ac:dyDescent="0.2">
      <c r="A4168" s="26" t="s">
        <v>12029</v>
      </c>
      <c r="B4168" s="26" t="s">
        <v>6184</v>
      </c>
      <c r="C4168" s="26">
        <v>3.1</v>
      </c>
      <c r="D4168" s="27" t="str">
        <f t="shared" si="260"/>
        <v>✅High Performer</v>
      </c>
      <c r="E4168" s="27" t="str" cm="1">
        <f t="array" ref="E4168">_xlfn.IFS(C4168&gt;= 4.5,"Excellent",C4168 &gt;=3.5,"Good",C4168&gt;=2.5,"Average",C4168&gt;= 1.5,"Below Avg",C4168&lt;1.5,"Poor")</f>
        <v>Average</v>
      </c>
      <c r="F4168" s="27" t="str">
        <f t="shared" si="261"/>
        <v>Developing</v>
      </c>
      <c r="G4168" s="58" t="str">
        <f t="shared" si="262"/>
        <v>30% Bonus</v>
      </c>
      <c r="H4168" s="60" t="str">
        <f t="shared" si="263"/>
        <v>Valid</v>
      </c>
    </row>
    <row r="4169" spans="1:8" x14ac:dyDescent="0.2">
      <c r="A4169" s="26" t="s">
        <v>12031</v>
      </c>
      <c r="B4169" s="26" t="s">
        <v>12032</v>
      </c>
      <c r="C4169" s="26">
        <v>2.58</v>
      </c>
      <c r="D4169" s="27" t="str">
        <f t="shared" si="260"/>
        <v>📈Low Performer</v>
      </c>
      <c r="E4169" s="27" t="str" cm="1">
        <f t="array" ref="E4169">_xlfn.IFS(C4169&gt;= 4.5,"Excellent",C4169 &gt;=3.5,"Good",C4169&gt;=2.5,"Average",C4169&gt;= 1.5,"Below Avg",C4169&lt;1.5,"Poor")</f>
        <v>Average</v>
      </c>
      <c r="F4169" s="27" t="str">
        <f t="shared" si="261"/>
        <v>Developing</v>
      </c>
      <c r="G4169" s="58" t="str">
        <f t="shared" si="262"/>
        <v>30% Bonus</v>
      </c>
      <c r="H4169" s="60" t="str">
        <f t="shared" si="263"/>
        <v>Valid</v>
      </c>
    </row>
    <row r="4170" spans="1:8" x14ac:dyDescent="0.2">
      <c r="A4170" s="26" t="s">
        <v>12034</v>
      </c>
      <c r="B4170" s="26" t="s">
        <v>3583</v>
      </c>
      <c r="C4170" s="26">
        <v>2.0699999999999998</v>
      </c>
      <c r="D4170" s="27" t="str">
        <f t="shared" si="260"/>
        <v>📈Low Performer</v>
      </c>
      <c r="E4170" s="27" t="str" cm="1">
        <f t="array" ref="E4170">_xlfn.IFS(C4170&gt;= 4.5,"Excellent",C4170 &gt;=3.5,"Good",C4170&gt;=2.5,"Average",C4170&gt;= 1.5,"Below Avg",C4170&lt;1.5,"Poor")</f>
        <v>Below Avg</v>
      </c>
      <c r="F4170" s="27" t="str">
        <f t="shared" si="261"/>
        <v>At Risk</v>
      </c>
      <c r="G4170" s="58" t="str">
        <f t="shared" si="262"/>
        <v>No Bonus</v>
      </c>
      <c r="H4170" s="60" t="str">
        <f t="shared" si="263"/>
        <v>Valid</v>
      </c>
    </row>
    <row r="4171" spans="1:8" x14ac:dyDescent="0.2">
      <c r="A4171" s="26" t="s">
        <v>12036</v>
      </c>
      <c r="B4171" s="26" t="s">
        <v>4516</v>
      </c>
      <c r="C4171" s="26">
        <v>4.66</v>
      </c>
      <c r="D4171" s="27" t="str">
        <f t="shared" si="260"/>
        <v>✅High Performer</v>
      </c>
      <c r="E4171" s="27" t="str" cm="1">
        <f t="array" ref="E4171">_xlfn.IFS(C4171&gt;= 4.5,"Excellent",C4171 &gt;=3.5,"Good",C4171&gt;=2.5,"Average",C4171&gt;= 1.5,"Below Avg",C4171&lt;1.5,"Poor")</f>
        <v>Excellent</v>
      </c>
      <c r="F4171" s="27" t="str">
        <f t="shared" si="261"/>
        <v>Top Employee</v>
      </c>
      <c r="G4171" s="58" t="str">
        <f t="shared" si="262"/>
        <v>50% Bonus</v>
      </c>
      <c r="H4171" s="60" t="str">
        <f t="shared" si="263"/>
        <v>Valid</v>
      </c>
    </row>
    <row r="4172" spans="1:8" x14ac:dyDescent="0.2">
      <c r="A4172" s="26" t="s">
        <v>12038</v>
      </c>
      <c r="B4172" s="26" t="s">
        <v>6902</v>
      </c>
      <c r="C4172" s="26">
        <v>4.41</v>
      </c>
      <c r="D4172" s="27" t="str">
        <f t="shared" si="260"/>
        <v>✅High Performer</v>
      </c>
      <c r="E4172" s="27" t="str" cm="1">
        <f t="array" ref="E4172">_xlfn.IFS(C4172&gt;= 4.5,"Excellent",C4172 &gt;=3.5,"Good",C4172&gt;=2.5,"Average",C4172&gt;= 1.5,"Below Avg",C4172&lt;1.5,"Poor")</f>
        <v>Good</v>
      </c>
      <c r="F4172" s="27" t="str">
        <f t="shared" si="261"/>
        <v>Developing</v>
      </c>
      <c r="G4172" s="58" t="str">
        <f t="shared" si="262"/>
        <v>30% Bonus</v>
      </c>
      <c r="H4172" s="60" t="str">
        <f t="shared" si="263"/>
        <v>Valid</v>
      </c>
    </row>
    <row r="4173" spans="1:8" x14ac:dyDescent="0.2">
      <c r="A4173" s="26" t="s">
        <v>12041</v>
      </c>
      <c r="B4173" s="26" t="s">
        <v>3382</v>
      </c>
      <c r="C4173" s="26">
        <v>4.63</v>
      </c>
      <c r="D4173" s="27" t="str">
        <f t="shared" si="260"/>
        <v>✅High Performer</v>
      </c>
      <c r="E4173" s="27" t="str" cm="1">
        <f t="array" ref="E4173">_xlfn.IFS(C4173&gt;= 4.5,"Excellent",C4173 &gt;=3.5,"Good",C4173&gt;=2.5,"Average",C4173&gt;= 1.5,"Below Avg",C4173&lt;1.5,"Poor")</f>
        <v>Excellent</v>
      </c>
      <c r="F4173" s="27" t="str">
        <f t="shared" si="261"/>
        <v>Top Employee</v>
      </c>
      <c r="G4173" s="58" t="str">
        <f t="shared" si="262"/>
        <v>50% Bonus</v>
      </c>
      <c r="H4173" s="60" t="str">
        <f t="shared" si="263"/>
        <v>Valid</v>
      </c>
    </row>
    <row r="4174" spans="1:8" x14ac:dyDescent="0.2">
      <c r="A4174" s="26" t="s">
        <v>12043</v>
      </c>
      <c r="B4174" s="26" t="s">
        <v>5136</v>
      </c>
      <c r="C4174" s="26">
        <v>2.04</v>
      </c>
      <c r="D4174" s="27" t="str">
        <f t="shared" si="260"/>
        <v>📈Low Performer</v>
      </c>
      <c r="E4174" s="27" t="str" cm="1">
        <f t="array" ref="E4174">_xlfn.IFS(C4174&gt;= 4.5,"Excellent",C4174 &gt;=3.5,"Good",C4174&gt;=2.5,"Average",C4174&gt;= 1.5,"Below Avg",C4174&lt;1.5,"Poor")</f>
        <v>Below Avg</v>
      </c>
      <c r="F4174" s="27" t="str">
        <f t="shared" si="261"/>
        <v>At Risk</v>
      </c>
      <c r="G4174" s="58" t="str">
        <f t="shared" si="262"/>
        <v>No Bonus</v>
      </c>
      <c r="H4174" s="60" t="str">
        <f t="shared" si="263"/>
        <v>Valid</v>
      </c>
    </row>
    <row r="4175" spans="1:8" x14ac:dyDescent="0.2">
      <c r="A4175" s="26" t="s">
        <v>12045</v>
      </c>
      <c r="B4175" s="26" t="s">
        <v>4189</v>
      </c>
      <c r="C4175" s="26">
        <v>2.75</v>
      </c>
      <c r="D4175" s="27" t="str">
        <f t="shared" si="260"/>
        <v>📈Low Performer</v>
      </c>
      <c r="E4175" s="27" t="str" cm="1">
        <f t="array" ref="E4175">_xlfn.IFS(C4175&gt;= 4.5,"Excellent",C4175 &gt;=3.5,"Good",C4175&gt;=2.5,"Average",C4175&gt;= 1.5,"Below Avg",C4175&lt;1.5,"Poor")</f>
        <v>Average</v>
      </c>
      <c r="F4175" s="27" t="str">
        <f t="shared" si="261"/>
        <v>Developing</v>
      </c>
      <c r="G4175" s="58" t="str">
        <f t="shared" si="262"/>
        <v>30% Bonus</v>
      </c>
      <c r="H4175" s="60" t="str">
        <f t="shared" si="263"/>
        <v>Valid</v>
      </c>
    </row>
    <row r="4176" spans="1:8" x14ac:dyDescent="0.2">
      <c r="A4176" s="26" t="s">
        <v>12048</v>
      </c>
      <c r="B4176" s="26" t="s">
        <v>3332</v>
      </c>
      <c r="C4176" s="26">
        <v>4.32</v>
      </c>
      <c r="D4176" s="27" t="str">
        <f t="shared" si="260"/>
        <v>✅High Performer</v>
      </c>
      <c r="E4176" s="27" t="str" cm="1">
        <f t="array" ref="E4176">_xlfn.IFS(C4176&gt;= 4.5,"Excellent",C4176 &gt;=3.5,"Good",C4176&gt;=2.5,"Average",C4176&gt;= 1.5,"Below Avg",C4176&lt;1.5,"Poor")</f>
        <v>Good</v>
      </c>
      <c r="F4176" s="27" t="str">
        <f t="shared" si="261"/>
        <v>Developing</v>
      </c>
      <c r="G4176" s="58" t="str">
        <f t="shared" si="262"/>
        <v>30% Bonus</v>
      </c>
      <c r="H4176" s="60" t="str">
        <f t="shared" si="263"/>
        <v>Valid</v>
      </c>
    </row>
    <row r="4177" spans="1:8" x14ac:dyDescent="0.2">
      <c r="A4177" s="26" t="s">
        <v>12051</v>
      </c>
      <c r="B4177" s="26" t="s">
        <v>5166</v>
      </c>
      <c r="C4177" s="26">
        <v>2.59</v>
      </c>
      <c r="D4177" s="27" t="str">
        <f t="shared" si="260"/>
        <v>📈Low Performer</v>
      </c>
      <c r="E4177" s="27" t="str" cm="1">
        <f t="array" ref="E4177">_xlfn.IFS(C4177&gt;= 4.5,"Excellent",C4177 &gt;=3.5,"Good",C4177&gt;=2.5,"Average",C4177&gt;= 1.5,"Below Avg",C4177&lt;1.5,"Poor")</f>
        <v>Average</v>
      </c>
      <c r="F4177" s="27" t="str">
        <f t="shared" si="261"/>
        <v>Developing</v>
      </c>
      <c r="G4177" s="58" t="str">
        <f t="shared" si="262"/>
        <v>30% Bonus</v>
      </c>
      <c r="H4177" s="60" t="str">
        <f t="shared" si="263"/>
        <v>Valid</v>
      </c>
    </row>
    <row r="4178" spans="1:8" x14ac:dyDescent="0.2">
      <c r="A4178" s="26" t="s">
        <v>12053</v>
      </c>
      <c r="B4178" s="26" t="s">
        <v>138</v>
      </c>
      <c r="C4178" s="26">
        <v>1.1399999999999999</v>
      </c>
      <c r="D4178" s="27" t="str">
        <f t="shared" si="260"/>
        <v>📈Low Performer</v>
      </c>
      <c r="E4178" s="27" t="str" cm="1">
        <f t="array" ref="E4178">_xlfn.IFS(C4178&gt;= 4.5,"Excellent",C4178 &gt;=3.5,"Good",C4178&gt;=2.5,"Average",C4178&gt;= 1.5,"Below Avg",C4178&lt;1.5,"Poor")</f>
        <v>Poor</v>
      </c>
      <c r="F4178" s="27" t="str">
        <f t="shared" si="261"/>
        <v>At Risk</v>
      </c>
      <c r="G4178" s="58" t="str">
        <f t="shared" si="262"/>
        <v>No Bonus</v>
      </c>
      <c r="H4178" s="60" t="str">
        <f t="shared" si="263"/>
        <v>Invalid</v>
      </c>
    </row>
    <row r="4179" spans="1:8" x14ac:dyDescent="0.2">
      <c r="A4179" s="26" t="s">
        <v>12055</v>
      </c>
      <c r="B4179" s="26" t="s">
        <v>1217</v>
      </c>
      <c r="C4179" s="26">
        <v>1.36</v>
      </c>
      <c r="D4179" s="27" t="str">
        <f t="shared" si="260"/>
        <v>📈Low Performer</v>
      </c>
      <c r="E4179" s="27" t="str" cm="1">
        <f t="array" ref="E4179">_xlfn.IFS(C4179&gt;= 4.5,"Excellent",C4179 &gt;=3.5,"Good",C4179&gt;=2.5,"Average",C4179&gt;= 1.5,"Below Avg",C4179&lt;1.5,"Poor")</f>
        <v>Poor</v>
      </c>
      <c r="F4179" s="27" t="str">
        <f t="shared" si="261"/>
        <v>At Risk</v>
      </c>
      <c r="G4179" s="58" t="str">
        <f t="shared" si="262"/>
        <v>No Bonus</v>
      </c>
      <c r="H4179" s="60" t="str">
        <f t="shared" si="263"/>
        <v>Invalid</v>
      </c>
    </row>
    <row r="4180" spans="1:8" x14ac:dyDescent="0.2">
      <c r="A4180" s="26" t="s">
        <v>12057</v>
      </c>
      <c r="B4180" s="26" t="s">
        <v>12058</v>
      </c>
      <c r="C4180" s="26">
        <v>3.02</v>
      </c>
      <c r="D4180" s="27" t="str">
        <f t="shared" si="260"/>
        <v>✅High Performer</v>
      </c>
      <c r="E4180" s="27" t="str" cm="1">
        <f t="array" ref="E4180">_xlfn.IFS(C4180&gt;= 4.5,"Excellent",C4180 &gt;=3.5,"Good",C4180&gt;=2.5,"Average",C4180&gt;= 1.5,"Below Avg",C4180&lt;1.5,"Poor")</f>
        <v>Average</v>
      </c>
      <c r="F4180" s="27" t="str">
        <f t="shared" si="261"/>
        <v>Developing</v>
      </c>
      <c r="G4180" s="58" t="str">
        <f t="shared" si="262"/>
        <v>30% Bonus</v>
      </c>
      <c r="H4180" s="60" t="str">
        <f t="shared" si="263"/>
        <v>Valid</v>
      </c>
    </row>
    <row r="4181" spans="1:8" x14ac:dyDescent="0.2">
      <c r="A4181" s="26" t="s">
        <v>12060</v>
      </c>
      <c r="B4181" s="26" t="s">
        <v>4840</v>
      </c>
      <c r="C4181" s="26">
        <v>2.62</v>
      </c>
      <c r="D4181" s="27" t="str">
        <f t="shared" si="260"/>
        <v>📈Low Performer</v>
      </c>
      <c r="E4181" s="27" t="str" cm="1">
        <f t="array" ref="E4181">_xlfn.IFS(C4181&gt;= 4.5,"Excellent",C4181 &gt;=3.5,"Good",C4181&gt;=2.5,"Average",C4181&gt;= 1.5,"Below Avg",C4181&lt;1.5,"Poor")</f>
        <v>Average</v>
      </c>
      <c r="F4181" s="27" t="str">
        <f t="shared" si="261"/>
        <v>Developing</v>
      </c>
      <c r="G4181" s="58" t="str">
        <f t="shared" si="262"/>
        <v>30% Bonus</v>
      </c>
      <c r="H4181" s="60" t="str">
        <f t="shared" si="263"/>
        <v>Valid</v>
      </c>
    </row>
    <row r="4182" spans="1:8" x14ac:dyDescent="0.2">
      <c r="A4182" s="26" t="s">
        <v>12062</v>
      </c>
      <c r="B4182" s="26" t="s">
        <v>7705</v>
      </c>
      <c r="C4182" s="26">
        <v>3.47</v>
      </c>
      <c r="D4182" s="27" t="str">
        <f t="shared" si="260"/>
        <v>✅High Performer</v>
      </c>
      <c r="E4182" s="27" t="str" cm="1">
        <f t="array" ref="E4182">_xlfn.IFS(C4182&gt;= 4.5,"Excellent",C4182 &gt;=3.5,"Good",C4182&gt;=2.5,"Average",C4182&gt;= 1.5,"Below Avg",C4182&lt;1.5,"Poor")</f>
        <v>Average</v>
      </c>
      <c r="F4182" s="27" t="str">
        <f t="shared" si="261"/>
        <v>Developing</v>
      </c>
      <c r="G4182" s="58" t="str">
        <f t="shared" si="262"/>
        <v>30% Bonus</v>
      </c>
      <c r="H4182" s="60" t="str">
        <f t="shared" si="263"/>
        <v>Valid</v>
      </c>
    </row>
    <row r="4183" spans="1:8" x14ac:dyDescent="0.2">
      <c r="A4183" s="26" t="s">
        <v>12064</v>
      </c>
      <c r="B4183" s="26" t="s">
        <v>7741</v>
      </c>
      <c r="C4183" s="26">
        <v>4.9400000000000004</v>
      </c>
      <c r="D4183" s="27" t="str">
        <f t="shared" si="260"/>
        <v>✅High Performer</v>
      </c>
      <c r="E4183" s="27" t="str" cm="1">
        <f t="array" ref="E4183">_xlfn.IFS(C4183&gt;= 4.5,"Excellent",C4183 &gt;=3.5,"Good",C4183&gt;=2.5,"Average",C4183&gt;= 1.5,"Below Avg",C4183&lt;1.5,"Poor")</f>
        <v>Excellent</v>
      </c>
      <c r="F4183" s="27" t="str">
        <f t="shared" si="261"/>
        <v>Top Employee</v>
      </c>
      <c r="G4183" s="58" t="str">
        <f t="shared" si="262"/>
        <v>50% Bonus</v>
      </c>
      <c r="H4183" s="60" t="str">
        <f t="shared" si="263"/>
        <v>Valid</v>
      </c>
    </row>
    <row r="4184" spans="1:8" x14ac:dyDescent="0.2">
      <c r="A4184" s="26" t="s">
        <v>12066</v>
      </c>
      <c r="B4184" s="26" t="s">
        <v>8045</v>
      </c>
      <c r="C4184" s="26">
        <v>2.87</v>
      </c>
      <c r="D4184" s="27" t="str">
        <f t="shared" si="260"/>
        <v>📈Low Performer</v>
      </c>
      <c r="E4184" s="27" t="str" cm="1">
        <f t="array" ref="E4184">_xlfn.IFS(C4184&gt;= 4.5,"Excellent",C4184 &gt;=3.5,"Good",C4184&gt;=2.5,"Average",C4184&gt;= 1.5,"Below Avg",C4184&lt;1.5,"Poor")</f>
        <v>Average</v>
      </c>
      <c r="F4184" s="27" t="str">
        <f t="shared" si="261"/>
        <v>Developing</v>
      </c>
      <c r="G4184" s="58" t="str">
        <f t="shared" si="262"/>
        <v>30% Bonus</v>
      </c>
      <c r="H4184" s="60" t="str">
        <f t="shared" si="263"/>
        <v>Valid</v>
      </c>
    </row>
    <row r="4185" spans="1:8" x14ac:dyDescent="0.2">
      <c r="A4185" s="26" t="s">
        <v>12068</v>
      </c>
      <c r="B4185" s="26" t="s">
        <v>3323</v>
      </c>
      <c r="C4185" s="26">
        <v>2.31</v>
      </c>
      <c r="D4185" s="27" t="str">
        <f t="shared" si="260"/>
        <v>📈Low Performer</v>
      </c>
      <c r="E4185" s="27" t="str" cm="1">
        <f t="array" ref="E4185">_xlfn.IFS(C4185&gt;= 4.5,"Excellent",C4185 &gt;=3.5,"Good",C4185&gt;=2.5,"Average",C4185&gt;= 1.5,"Below Avg",C4185&lt;1.5,"Poor")</f>
        <v>Below Avg</v>
      </c>
      <c r="F4185" s="27" t="str">
        <f t="shared" si="261"/>
        <v>At Risk</v>
      </c>
      <c r="G4185" s="58" t="str">
        <f t="shared" si="262"/>
        <v>No Bonus</v>
      </c>
      <c r="H4185" s="60" t="str">
        <f t="shared" si="263"/>
        <v>Valid</v>
      </c>
    </row>
    <row r="4186" spans="1:8" x14ac:dyDescent="0.2">
      <c r="A4186" s="26" t="s">
        <v>12070</v>
      </c>
      <c r="B4186" s="26" t="s">
        <v>1356</v>
      </c>
      <c r="C4186" s="26">
        <v>4.54</v>
      </c>
      <c r="D4186" s="27" t="str">
        <f t="shared" si="260"/>
        <v>✅High Performer</v>
      </c>
      <c r="E4186" s="27" t="str" cm="1">
        <f t="array" ref="E4186">_xlfn.IFS(C4186&gt;= 4.5,"Excellent",C4186 &gt;=3.5,"Good",C4186&gt;=2.5,"Average",C4186&gt;= 1.5,"Below Avg",C4186&lt;1.5,"Poor")</f>
        <v>Excellent</v>
      </c>
      <c r="F4186" s="27" t="str">
        <f t="shared" si="261"/>
        <v>Top Employee</v>
      </c>
      <c r="G4186" s="58" t="str">
        <f t="shared" si="262"/>
        <v>50% Bonus</v>
      </c>
      <c r="H4186" s="60" t="str">
        <f t="shared" si="263"/>
        <v>Valid</v>
      </c>
    </row>
    <row r="4187" spans="1:8" x14ac:dyDescent="0.2">
      <c r="A4187" s="26" t="s">
        <v>12072</v>
      </c>
      <c r="B4187" s="26" t="s">
        <v>12073</v>
      </c>
      <c r="C4187" s="26">
        <v>2.99</v>
      </c>
      <c r="D4187" s="27" t="str">
        <f t="shared" si="260"/>
        <v>📈Low Performer</v>
      </c>
      <c r="E4187" s="27" t="str" cm="1">
        <f t="array" ref="E4187">_xlfn.IFS(C4187&gt;= 4.5,"Excellent",C4187 &gt;=3.5,"Good",C4187&gt;=2.5,"Average",C4187&gt;= 1.5,"Below Avg",C4187&lt;1.5,"Poor")</f>
        <v>Average</v>
      </c>
      <c r="F4187" s="27" t="str">
        <f t="shared" si="261"/>
        <v>Developing</v>
      </c>
      <c r="G4187" s="58" t="str">
        <f t="shared" si="262"/>
        <v>30% Bonus</v>
      </c>
      <c r="H4187" s="60" t="str">
        <f t="shared" si="263"/>
        <v>Valid</v>
      </c>
    </row>
    <row r="4188" spans="1:8" x14ac:dyDescent="0.2">
      <c r="A4188" s="26" t="s">
        <v>12075</v>
      </c>
      <c r="B4188" s="26" t="s">
        <v>3830</v>
      </c>
      <c r="C4188" s="26">
        <v>1.32</v>
      </c>
      <c r="D4188" s="27" t="str">
        <f t="shared" si="260"/>
        <v>📈Low Performer</v>
      </c>
      <c r="E4188" s="27" t="str" cm="1">
        <f t="array" ref="E4188">_xlfn.IFS(C4188&gt;= 4.5,"Excellent",C4188 &gt;=3.5,"Good",C4188&gt;=2.5,"Average",C4188&gt;= 1.5,"Below Avg",C4188&lt;1.5,"Poor")</f>
        <v>Poor</v>
      </c>
      <c r="F4188" s="27" t="str">
        <f t="shared" si="261"/>
        <v>At Risk</v>
      </c>
      <c r="G4188" s="58" t="str">
        <f t="shared" si="262"/>
        <v>No Bonus</v>
      </c>
      <c r="H4188" s="60" t="str">
        <f t="shared" si="263"/>
        <v>Invalid</v>
      </c>
    </row>
    <row r="4189" spans="1:8" x14ac:dyDescent="0.2">
      <c r="A4189" s="26" t="s">
        <v>12077</v>
      </c>
      <c r="B4189" s="26" t="s">
        <v>12078</v>
      </c>
      <c r="C4189" s="26">
        <v>4.53</v>
      </c>
      <c r="D4189" s="27" t="str">
        <f t="shared" si="260"/>
        <v>✅High Performer</v>
      </c>
      <c r="E4189" s="27" t="str" cm="1">
        <f t="array" ref="E4189">_xlfn.IFS(C4189&gt;= 4.5,"Excellent",C4189 &gt;=3.5,"Good",C4189&gt;=2.5,"Average",C4189&gt;= 1.5,"Below Avg",C4189&lt;1.5,"Poor")</f>
        <v>Excellent</v>
      </c>
      <c r="F4189" s="27" t="str">
        <f t="shared" si="261"/>
        <v>Top Employee</v>
      </c>
      <c r="G4189" s="58" t="str">
        <f t="shared" si="262"/>
        <v>50% Bonus</v>
      </c>
      <c r="H4189" s="60" t="str">
        <f t="shared" si="263"/>
        <v>Valid</v>
      </c>
    </row>
    <row r="4190" spans="1:8" x14ac:dyDescent="0.2">
      <c r="A4190" s="26" t="s">
        <v>12081</v>
      </c>
      <c r="B4190" s="26" t="s">
        <v>5206</v>
      </c>
      <c r="C4190" s="26">
        <v>3.15</v>
      </c>
      <c r="D4190" s="27" t="str">
        <f t="shared" si="260"/>
        <v>✅High Performer</v>
      </c>
      <c r="E4190" s="27" t="str" cm="1">
        <f t="array" ref="E4190">_xlfn.IFS(C4190&gt;= 4.5,"Excellent",C4190 &gt;=3.5,"Good",C4190&gt;=2.5,"Average",C4190&gt;= 1.5,"Below Avg",C4190&lt;1.5,"Poor")</f>
        <v>Average</v>
      </c>
      <c r="F4190" s="27" t="str">
        <f t="shared" si="261"/>
        <v>Developing</v>
      </c>
      <c r="G4190" s="58" t="str">
        <f t="shared" si="262"/>
        <v>30% Bonus</v>
      </c>
      <c r="H4190" s="60" t="str">
        <f t="shared" si="263"/>
        <v>Valid</v>
      </c>
    </row>
    <row r="4191" spans="1:8" x14ac:dyDescent="0.2">
      <c r="A4191" s="26" t="s">
        <v>12083</v>
      </c>
      <c r="B4191" s="26" t="s">
        <v>10140</v>
      </c>
      <c r="C4191" s="26">
        <v>3.75</v>
      </c>
      <c r="D4191" s="27" t="str">
        <f t="shared" si="260"/>
        <v>✅High Performer</v>
      </c>
      <c r="E4191" s="27" t="str" cm="1">
        <f t="array" ref="E4191">_xlfn.IFS(C4191&gt;= 4.5,"Excellent",C4191 &gt;=3.5,"Good",C4191&gt;=2.5,"Average",C4191&gt;= 1.5,"Below Avg",C4191&lt;1.5,"Poor")</f>
        <v>Good</v>
      </c>
      <c r="F4191" s="27" t="str">
        <f t="shared" si="261"/>
        <v>Developing</v>
      </c>
      <c r="G4191" s="58" t="str">
        <f t="shared" si="262"/>
        <v>30% Bonus</v>
      </c>
      <c r="H4191" s="60" t="str">
        <f t="shared" si="263"/>
        <v>Valid</v>
      </c>
    </row>
    <row r="4192" spans="1:8" x14ac:dyDescent="0.2">
      <c r="A4192" s="26" t="s">
        <v>12085</v>
      </c>
      <c r="B4192" s="26" t="s">
        <v>8965</v>
      </c>
      <c r="C4192" s="26">
        <v>3.69</v>
      </c>
      <c r="D4192" s="27" t="str">
        <f t="shared" si="260"/>
        <v>✅High Performer</v>
      </c>
      <c r="E4192" s="27" t="str" cm="1">
        <f t="array" ref="E4192">_xlfn.IFS(C4192&gt;= 4.5,"Excellent",C4192 &gt;=3.5,"Good",C4192&gt;=2.5,"Average",C4192&gt;= 1.5,"Below Avg",C4192&lt;1.5,"Poor")</f>
        <v>Good</v>
      </c>
      <c r="F4192" s="27" t="str">
        <f t="shared" si="261"/>
        <v>Developing</v>
      </c>
      <c r="G4192" s="58" t="str">
        <f t="shared" si="262"/>
        <v>30% Bonus</v>
      </c>
      <c r="H4192" s="60" t="str">
        <f t="shared" si="263"/>
        <v>Valid</v>
      </c>
    </row>
    <row r="4193" spans="1:8" x14ac:dyDescent="0.2">
      <c r="A4193" s="26" t="s">
        <v>12088</v>
      </c>
      <c r="B4193" s="26" t="s">
        <v>2643</v>
      </c>
      <c r="C4193" s="26">
        <v>3.8</v>
      </c>
      <c r="D4193" s="27" t="str">
        <f t="shared" si="260"/>
        <v>✅High Performer</v>
      </c>
      <c r="E4193" s="27" t="str" cm="1">
        <f t="array" ref="E4193">_xlfn.IFS(C4193&gt;= 4.5,"Excellent",C4193 &gt;=3.5,"Good",C4193&gt;=2.5,"Average",C4193&gt;= 1.5,"Below Avg",C4193&lt;1.5,"Poor")</f>
        <v>Good</v>
      </c>
      <c r="F4193" s="27" t="str">
        <f t="shared" si="261"/>
        <v>Developing</v>
      </c>
      <c r="G4193" s="58" t="str">
        <f t="shared" si="262"/>
        <v>30% Bonus</v>
      </c>
      <c r="H4193" s="60" t="str">
        <f t="shared" si="263"/>
        <v>Valid</v>
      </c>
    </row>
    <row r="4194" spans="1:8" x14ac:dyDescent="0.2">
      <c r="A4194" s="26" t="s">
        <v>12090</v>
      </c>
      <c r="B4194" s="26" t="s">
        <v>7489</v>
      </c>
      <c r="C4194" s="26">
        <v>3.58</v>
      </c>
      <c r="D4194" s="27" t="str">
        <f t="shared" si="260"/>
        <v>✅High Performer</v>
      </c>
      <c r="E4194" s="27" t="str" cm="1">
        <f t="array" ref="E4194">_xlfn.IFS(C4194&gt;= 4.5,"Excellent",C4194 &gt;=3.5,"Good",C4194&gt;=2.5,"Average",C4194&gt;= 1.5,"Below Avg",C4194&lt;1.5,"Poor")</f>
        <v>Good</v>
      </c>
      <c r="F4194" s="27" t="str">
        <f t="shared" si="261"/>
        <v>Developing</v>
      </c>
      <c r="G4194" s="58" t="str">
        <f t="shared" si="262"/>
        <v>30% Bonus</v>
      </c>
      <c r="H4194" s="60" t="str">
        <f t="shared" si="263"/>
        <v>Valid</v>
      </c>
    </row>
    <row r="4195" spans="1:8" x14ac:dyDescent="0.2">
      <c r="A4195" s="26" t="s">
        <v>12092</v>
      </c>
      <c r="B4195" s="26" t="s">
        <v>12093</v>
      </c>
      <c r="C4195" s="26">
        <v>2.2000000000000002</v>
      </c>
      <c r="D4195" s="27" t="str">
        <f t="shared" si="260"/>
        <v>📈Low Performer</v>
      </c>
      <c r="E4195" s="27" t="str" cm="1">
        <f t="array" ref="E4195">_xlfn.IFS(C4195&gt;= 4.5,"Excellent",C4195 &gt;=3.5,"Good",C4195&gt;=2.5,"Average",C4195&gt;= 1.5,"Below Avg",C4195&lt;1.5,"Poor")</f>
        <v>Below Avg</v>
      </c>
      <c r="F4195" s="27" t="str">
        <f t="shared" si="261"/>
        <v>At Risk</v>
      </c>
      <c r="G4195" s="58" t="str">
        <f t="shared" si="262"/>
        <v>No Bonus</v>
      </c>
      <c r="H4195" s="60" t="str">
        <f t="shared" si="263"/>
        <v>Valid</v>
      </c>
    </row>
    <row r="4196" spans="1:8" x14ac:dyDescent="0.2">
      <c r="A4196" s="26" t="s">
        <v>12095</v>
      </c>
      <c r="B4196" s="26" t="s">
        <v>12096</v>
      </c>
      <c r="C4196" s="26">
        <v>2</v>
      </c>
      <c r="D4196" s="27" t="str">
        <f t="shared" si="260"/>
        <v>📈Low Performer</v>
      </c>
      <c r="E4196" s="27" t="str" cm="1">
        <f t="array" ref="E4196">_xlfn.IFS(C4196&gt;= 4.5,"Excellent",C4196 &gt;=3.5,"Good",C4196&gt;=2.5,"Average",C4196&gt;= 1.5,"Below Avg",C4196&lt;1.5,"Poor")</f>
        <v>Below Avg</v>
      </c>
      <c r="F4196" s="27" t="str">
        <f t="shared" si="261"/>
        <v>At Risk</v>
      </c>
      <c r="G4196" s="58" t="str">
        <f t="shared" si="262"/>
        <v>No Bonus</v>
      </c>
      <c r="H4196" s="60" t="str">
        <f t="shared" si="263"/>
        <v>Invalid</v>
      </c>
    </row>
    <row r="4197" spans="1:8" x14ac:dyDescent="0.2">
      <c r="A4197" s="26" t="s">
        <v>12098</v>
      </c>
      <c r="B4197" s="26" t="s">
        <v>6621</v>
      </c>
      <c r="C4197" s="26">
        <v>1.17</v>
      </c>
      <c r="D4197" s="27" t="str">
        <f t="shared" si="260"/>
        <v>📈Low Performer</v>
      </c>
      <c r="E4197" s="27" t="str" cm="1">
        <f t="array" ref="E4197">_xlfn.IFS(C4197&gt;= 4.5,"Excellent",C4197 &gt;=3.5,"Good",C4197&gt;=2.5,"Average",C4197&gt;= 1.5,"Below Avg",C4197&lt;1.5,"Poor")</f>
        <v>Poor</v>
      </c>
      <c r="F4197" s="27" t="str">
        <f t="shared" si="261"/>
        <v>At Risk</v>
      </c>
      <c r="G4197" s="58" t="str">
        <f t="shared" si="262"/>
        <v>No Bonus</v>
      </c>
      <c r="H4197" s="60" t="str">
        <f t="shared" si="263"/>
        <v>Invalid</v>
      </c>
    </row>
    <row r="4198" spans="1:8" x14ac:dyDescent="0.2">
      <c r="A4198" s="26" t="s">
        <v>12100</v>
      </c>
      <c r="B4198" s="26" t="s">
        <v>7445</v>
      </c>
      <c r="C4198" s="26">
        <v>2.17</v>
      </c>
      <c r="D4198" s="27" t="str">
        <f t="shared" si="260"/>
        <v>📈Low Performer</v>
      </c>
      <c r="E4198" s="27" t="str" cm="1">
        <f t="array" ref="E4198">_xlfn.IFS(C4198&gt;= 4.5,"Excellent",C4198 &gt;=3.5,"Good",C4198&gt;=2.5,"Average",C4198&gt;= 1.5,"Below Avg",C4198&lt;1.5,"Poor")</f>
        <v>Below Avg</v>
      </c>
      <c r="F4198" s="27" t="str">
        <f t="shared" si="261"/>
        <v>At Risk</v>
      </c>
      <c r="G4198" s="58" t="str">
        <f t="shared" si="262"/>
        <v>No Bonus</v>
      </c>
      <c r="H4198" s="60" t="str">
        <f t="shared" si="263"/>
        <v>Valid</v>
      </c>
    </row>
    <row r="4199" spans="1:8" x14ac:dyDescent="0.2">
      <c r="A4199" s="26" t="s">
        <v>12102</v>
      </c>
      <c r="B4199" s="26" t="s">
        <v>8068</v>
      </c>
      <c r="C4199" s="26">
        <v>1.18</v>
      </c>
      <c r="D4199" s="27" t="str">
        <f t="shared" si="260"/>
        <v>📈Low Performer</v>
      </c>
      <c r="E4199" s="27" t="str" cm="1">
        <f t="array" ref="E4199">_xlfn.IFS(C4199&gt;= 4.5,"Excellent",C4199 &gt;=3.5,"Good",C4199&gt;=2.5,"Average",C4199&gt;= 1.5,"Below Avg",C4199&lt;1.5,"Poor")</f>
        <v>Poor</v>
      </c>
      <c r="F4199" s="27" t="str">
        <f t="shared" si="261"/>
        <v>At Risk</v>
      </c>
      <c r="G4199" s="58" t="str">
        <f t="shared" si="262"/>
        <v>No Bonus</v>
      </c>
      <c r="H4199" s="60" t="str">
        <f t="shared" si="263"/>
        <v>Invalid</v>
      </c>
    </row>
    <row r="4200" spans="1:8" x14ac:dyDescent="0.2">
      <c r="A4200" s="26" t="s">
        <v>12104</v>
      </c>
      <c r="B4200" s="26" t="s">
        <v>10013</v>
      </c>
      <c r="C4200" s="26">
        <v>4.34</v>
      </c>
      <c r="D4200" s="27" t="str">
        <f t="shared" si="260"/>
        <v>✅High Performer</v>
      </c>
      <c r="E4200" s="27" t="str" cm="1">
        <f t="array" ref="E4200">_xlfn.IFS(C4200&gt;= 4.5,"Excellent",C4200 &gt;=3.5,"Good",C4200&gt;=2.5,"Average",C4200&gt;= 1.5,"Below Avg",C4200&lt;1.5,"Poor")</f>
        <v>Good</v>
      </c>
      <c r="F4200" s="27" t="str">
        <f t="shared" si="261"/>
        <v>Developing</v>
      </c>
      <c r="G4200" s="58" t="str">
        <f t="shared" si="262"/>
        <v>30% Bonus</v>
      </c>
      <c r="H4200" s="60" t="str">
        <f t="shared" si="263"/>
        <v>Valid</v>
      </c>
    </row>
    <row r="4201" spans="1:8" x14ac:dyDescent="0.2">
      <c r="A4201" s="26" t="s">
        <v>12107</v>
      </c>
      <c r="B4201" s="26" t="s">
        <v>5256</v>
      </c>
      <c r="C4201" s="26">
        <v>1.68</v>
      </c>
      <c r="D4201" s="27" t="str">
        <f t="shared" si="260"/>
        <v>📈Low Performer</v>
      </c>
      <c r="E4201" s="27" t="str" cm="1">
        <f t="array" ref="E4201">_xlfn.IFS(C4201&gt;= 4.5,"Excellent",C4201 &gt;=3.5,"Good",C4201&gt;=2.5,"Average",C4201&gt;= 1.5,"Below Avg",C4201&lt;1.5,"Poor")</f>
        <v>Below Avg</v>
      </c>
      <c r="F4201" s="27" t="str">
        <f t="shared" si="261"/>
        <v>At Risk</v>
      </c>
      <c r="G4201" s="58" t="str">
        <f t="shared" si="262"/>
        <v>No Bonus</v>
      </c>
      <c r="H4201" s="60" t="str">
        <f t="shared" si="263"/>
        <v>Invalid</v>
      </c>
    </row>
    <row r="4202" spans="1:8" x14ac:dyDescent="0.2">
      <c r="A4202" s="26" t="s">
        <v>12109</v>
      </c>
      <c r="B4202" s="26" t="s">
        <v>1009</v>
      </c>
      <c r="C4202" s="26">
        <v>4.68</v>
      </c>
      <c r="D4202" s="27" t="str">
        <f t="shared" si="260"/>
        <v>✅High Performer</v>
      </c>
      <c r="E4202" s="27" t="str" cm="1">
        <f t="array" ref="E4202">_xlfn.IFS(C4202&gt;= 4.5,"Excellent",C4202 &gt;=3.5,"Good",C4202&gt;=2.5,"Average",C4202&gt;= 1.5,"Below Avg",C4202&lt;1.5,"Poor")</f>
        <v>Excellent</v>
      </c>
      <c r="F4202" s="27" t="str">
        <f t="shared" si="261"/>
        <v>Top Employee</v>
      </c>
      <c r="G4202" s="58" t="str">
        <f t="shared" si="262"/>
        <v>50% Bonus</v>
      </c>
      <c r="H4202" s="60" t="str">
        <f t="shared" si="263"/>
        <v>Valid</v>
      </c>
    </row>
    <row r="4203" spans="1:8" x14ac:dyDescent="0.2">
      <c r="A4203" s="26" t="s">
        <v>12111</v>
      </c>
      <c r="B4203" s="26" t="s">
        <v>955</v>
      </c>
      <c r="C4203" s="26">
        <v>4.9400000000000004</v>
      </c>
      <c r="D4203" s="27" t="str">
        <f t="shared" si="260"/>
        <v>✅High Performer</v>
      </c>
      <c r="E4203" s="27" t="str" cm="1">
        <f t="array" ref="E4203">_xlfn.IFS(C4203&gt;= 4.5,"Excellent",C4203 &gt;=3.5,"Good",C4203&gt;=2.5,"Average",C4203&gt;= 1.5,"Below Avg",C4203&lt;1.5,"Poor")</f>
        <v>Excellent</v>
      </c>
      <c r="F4203" s="27" t="str">
        <f t="shared" si="261"/>
        <v>Top Employee</v>
      </c>
      <c r="G4203" s="58" t="str">
        <f t="shared" si="262"/>
        <v>50% Bonus</v>
      </c>
      <c r="H4203" s="60" t="str">
        <f t="shared" si="263"/>
        <v>Valid</v>
      </c>
    </row>
    <row r="4204" spans="1:8" x14ac:dyDescent="0.2">
      <c r="A4204" s="26" t="s">
        <v>12113</v>
      </c>
      <c r="B4204" s="26" t="s">
        <v>5441</v>
      </c>
      <c r="C4204" s="26">
        <v>3.63</v>
      </c>
      <c r="D4204" s="27" t="str">
        <f t="shared" si="260"/>
        <v>✅High Performer</v>
      </c>
      <c r="E4204" s="27" t="str" cm="1">
        <f t="array" ref="E4204">_xlfn.IFS(C4204&gt;= 4.5,"Excellent",C4204 &gt;=3.5,"Good",C4204&gt;=2.5,"Average",C4204&gt;= 1.5,"Below Avg",C4204&lt;1.5,"Poor")</f>
        <v>Good</v>
      </c>
      <c r="F4204" s="27" t="str">
        <f t="shared" si="261"/>
        <v>Developing</v>
      </c>
      <c r="G4204" s="58" t="str">
        <f t="shared" si="262"/>
        <v>30% Bonus</v>
      </c>
      <c r="H4204" s="60" t="str">
        <f t="shared" si="263"/>
        <v>Valid</v>
      </c>
    </row>
    <row r="4205" spans="1:8" x14ac:dyDescent="0.2">
      <c r="A4205" s="26" t="s">
        <v>12115</v>
      </c>
      <c r="B4205" s="26" t="s">
        <v>7733</v>
      </c>
      <c r="C4205" s="26">
        <v>2.33</v>
      </c>
      <c r="D4205" s="27" t="str">
        <f t="shared" si="260"/>
        <v>📈Low Performer</v>
      </c>
      <c r="E4205" s="27" t="str" cm="1">
        <f t="array" ref="E4205">_xlfn.IFS(C4205&gt;= 4.5,"Excellent",C4205 &gt;=3.5,"Good",C4205&gt;=2.5,"Average",C4205&gt;= 1.5,"Below Avg",C4205&lt;1.5,"Poor")</f>
        <v>Below Avg</v>
      </c>
      <c r="F4205" s="27" t="str">
        <f t="shared" si="261"/>
        <v>At Risk</v>
      </c>
      <c r="G4205" s="58" t="str">
        <f t="shared" si="262"/>
        <v>No Bonus</v>
      </c>
      <c r="H4205" s="60" t="str">
        <f t="shared" si="263"/>
        <v>Valid</v>
      </c>
    </row>
    <row r="4206" spans="1:8" x14ac:dyDescent="0.2">
      <c r="A4206" s="26" t="s">
        <v>12117</v>
      </c>
      <c r="B4206" s="26" t="s">
        <v>7372</v>
      </c>
      <c r="C4206" s="26">
        <v>4.45</v>
      </c>
      <c r="D4206" s="27" t="str">
        <f t="shared" si="260"/>
        <v>✅High Performer</v>
      </c>
      <c r="E4206" s="27" t="str" cm="1">
        <f t="array" ref="E4206">_xlfn.IFS(C4206&gt;= 4.5,"Excellent",C4206 &gt;=3.5,"Good",C4206&gt;=2.5,"Average",C4206&gt;= 1.5,"Below Avg",C4206&lt;1.5,"Poor")</f>
        <v>Good</v>
      </c>
      <c r="F4206" s="27" t="str">
        <f t="shared" si="261"/>
        <v>Developing</v>
      </c>
      <c r="G4206" s="58" t="str">
        <f t="shared" si="262"/>
        <v>30% Bonus</v>
      </c>
      <c r="H4206" s="60" t="str">
        <f t="shared" si="263"/>
        <v>Valid</v>
      </c>
    </row>
    <row r="4207" spans="1:8" x14ac:dyDescent="0.2">
      <c r="A4207" s="26" t="s">
        <v>12119</v>
      </c>
      <c r="B4207" s="26" t="s">
        <v>828</v>
      </c>
      <c r="C4207" s="26">
        <v>1.7</v>
      </c>
      <c r="D4207" s="27" t="str">
        <f t="shared" si="260"/>
        <v>📈Low Performer</v>
      </c>
      <c r="E4207" s="27" t="str" cm="1">
        <f t="array" ref="E4207">_xlfn.IFS(C4207&gt;= 4.5,"Excellent",C4207 &gt;=3.5,"Good",C4207&gt;=2.5,"Average",C4207&gt;= 1.5,"Below Avg",C4207&lt;1.5,"Poor")</f>
        <v>Below Avg</v>
      </c>
      <c r="F4207" s="27" t="str">
        <f t="shared" si="261"/>
        <v>At Risk</v>
      </c>
      <c r="G4207" s="58" t="str">
        <f t="shared" si="262"/>
        <v>No Bonus</v>
      </c>
      <c r="H4207" s="60" t="str">
        <f t="shared" si="263"/>
        <v>Invalid</v>
      </c>
    </row>
    <row r="4208" spans="1:8" x14ac:dyDescent="0.2">
      <c r="A4208" s="26" t="s">
        <v>12121</v>
      </c>
      <c r="B4208" s="26" t="s">
        <v>12122</v>
      </c>
      <c r="C4208" s="26">
        <v>1.4</v>
      </c>
      <c r="D4208" s="27" t="str">
        <f t="shared" si="260"/>
        <v>📈Low Performer</v>
      </c>
      <c r="E4208" s="27" t="str" cm="1">
        <f t="array" ref="E4208">_xlfn.IFS(C4208&gt;= 4.5,"Excellent",C4208 &gt;=3.5,"Good",C4208&gt;=2.5,"Average",C4208&gt;= 1.5,"Below Avg",C4208&lt;1.5,"Poor")</f>
        <v>Poor</v>
      </c>
      <c r="F4208" s="27" t="str">
        <f t="shared" si="261"/>
        <v>At Risk</v>
      </c>
      <c r="G4208" s="58" t="str">
        <f t="shared" si="262"/>
        <v>No Bonus</v>
      </c>
      <c r="H4208" s="60" t="str">
        <f t="shared" si="263"/>
        <v>Invalid</v>
      </c>
    </row>
    <row r="4209" spans="1:8" x14ac:dyDescent="0.2">
      <c r="A4209" s="26" t="s">
        <v>12124</v>
      </c>
      <c r="B4209" s="26" t="s">
        <v>6938</v>
      </c>
      <c r="C4209" s="26">
        <v>2.81</v>
      </c>
      <c r="D4209" s="27" t="str">
        <f t="shared" si="260"/>
        <v>📈Low Performer</v>
      </c>
      <c r="E4209" s="27" t="str" cm="1">
        <f t="array" ref="E4209">_xlfn.IFS(C4209&gt;= 4.5,"Excellent",C4209 &gt;=3.5,"Good",C4209&gt;=2.5,"Average",C4209&gt;= 1.5,"Below Avg",C4209&lt;1.5,"Poor")</f>
        <v>Average</v>
      </c>
      <c r="F4209" s="27" t="str">
        <f t="shared" si="261"/>
        <v>Developing</v>
      </c>
      <c r="G4209" s="58" t="str">
        <f t="shared" si="262"/>
        <v>30% Bonus</v>
      </c>
      <c r="H4209" s="60" t="str">
        <f t="shared" si="263"/>
        <v>Valid</v>
      </c>
    </row>
    <row r="4210" spans="1:8" x14ac:dyDescent="0.2">
      <c r="A4210" s="26" t="s">
        <v>12126</v>
      </c>
      <c r="B4210" s="26" t="s">
        <v>2796</v>
      </c>
      <c r="C4210" s="26">
        <v>3</v>
      </c>
      <c r="D4210" s="27" t="str">
        <f t="shared" si="260"/>
        <v>✅High Performer</v>
      </c>
      <c r="E4210" s="27" t="str" cm="1">
        <f t="array" ref="E4210">_xlfn.IFS(C4210&gt;= 4.5,"Excellent",C4210 &gt;=3.5,"Good",C4210&gt;=2.5,"Average",C4210&gt;= 1.5,"Below Avg",C4210&lt;1.5,"Poor")</f>
        <v>Average</v>
      </c>
      <c r="F4210" s="27" t="str">
        <f t="shared" si="261"/>
        <v>Developing</v>
      </c>
      <c r="G4210" s="58" t="str">
        <f t="shared" si="262"/>
        <v>30% Bonus</v>
      </c>
      <c r="H4210" s="60" t="str">
        <f t="shared" si="263"/>
        <v>Valid</v>
      </c>
    </row>
    <row r="4211" spans="1:8" x14ac:dyDescent="0.2">
      <c r="A4211" s="26" t="s">
        <v>12128</v>
      </c>
      <c r="B4211" s="26" t="s">
        <v>490</v>
      </c>
      <c r="C4211" s="26">
        <v>3.45</v>
      </c>
      <c r="D4211" s="27" t="str">
        <f t="shared" si="260"/>
        <v>✅High Performer</v>
      </c>
      <c r="E4211" s="27" t="str" cm="1">
        <f t="array" ref="E4211">_xlfn.IFS(C4211&gt;= 4.5,"Excellent",C4211 &gt;=3.5,"Good",C4211&gt;=2.5,"Average",C4211&gt;= 1.5,"Below Avg",C4211&lt;1.5,"Poor")</f>
        <v>Average</v>
      </c>
      <c r="F4211" s="27" t="str">
        <f t="shared" si="261"/>
        <v>Developing</v>
      </c>
      <c r="G4211" s="58" t="str">
        <f t="shared" si="262"/>
        <v>30% Bonus</v>
      </c>
      <c r="H4211" s="60" t="str">
        <f t="shared" si="263"/>
        <v>Valid</v>
      </c>
    </row>
    <row r="4212" spans="1:8" x14ac:dyDescent="0.2">
      <c r="A4212" s="26" t="s">
        <v>12130</v>
      </c>
      <c r="B4212" s="26" t="s">
        <v>3164</v>
      </c>
      <c r="C4212" s="26">
        <v>2.61</v>
      </c>
      <c r="D4212" s="27" t="str">
        <f t="shared" si="260"/>
        <v>📈Low Performer</v>
      </c>
      <c r="E4212" s="27" t="str" cm="1">
        <f t="array" ref="E4212">_xlfn.IFS(C4212&gt;= 4.5,"Excellent",C4212 &gt;=3.5,"Good",C4212&gt;=2.5,"Average",C4212&gt;= 1.5,"Below Avg",C4212&lt;1.5,"Poor")</f>
        <v>Average</v>
      </c>
      <c r="F4212" s="27" t="str">
        <f t="shared" si="261"/>
        <v>Developing</v>
      </c>
      <c r="G4212" s="58" t="str">
        <f t="shared" si="262"/>
        <v>30% Bonus</v>
      </c>
      <c r="H4212" s="60" t="str">
        <f t="shared" si="263"/>
        <v>Valid</v>
      </c>
    </row>
    <row r="4213" spans="1:8" x14ac:dyDescent="0.2">
      <c r="A4213" s="26" t="s">
        <v>12132</v>
      </c>
      <c r="B4213" s="26" t="s">
        <v>4804</v>
      </c>
      <c r="C4213" s="26">
        <v>2.8</v>
      </c>
      <c r="D4213" s="27" t="str">
        <f t="shared" si="260"/>
        <v>📈Low Performer</v>
      </c>
      <c r="E4213" s="27" t="str" cm="1">
        <f t="array" ref="E4213">_xlfn.IFS(C4213&gt;= 4.5,"Excellent",C4213 &gt;=3.5,"Good",C4213&gt;=2.5,"Average",C4213&gt;= 1.5,"Below Avg",C4213&lt;1.5,"Poor")</f>
        <v>Average</v>
      </c>
      <c r="F4213" s="27" t="str">
        <f t="shared" si="261"/>
        <v>Developing</v>
      </c>
      <c r="G4213" s="58" t="str">
        <f t="shared" si="262"/>
        <v>30% Bonus</v>
      </c>
      <c r="H4213" s="60" t="str">
        <f t="shared" si="263"/>
        <v>Valid</v>
      </c>
    </row>
    <row r="4214" spans="1:8" x14ac:dyDescent="0.2">
      <c r="A4214" s="26" t="s">
        <v>12134</v>
      </c>
      <c r="B4214" s="26" t="s">
        <v>11816</v>
      </c>
      <c r="C4214" s="26">
        <v>1.18</v>
      </c>
      <c r="D4214" s="27" t="str">
        <f t="shared" si="260"/>
        <v>📈Low Performer</v>
      </c>
      <c r="E4214" s="27" t="str" cm="1">
        <f t="array" ref="E4214">_xlfn.IFS(C4214&gt;= 4.5,"Excellent",C4214 &gt;=3.5,"Good",C4214&gt;=2.5,"Average",C4214&gt;= 1.5,"Below Avg",C4214&lt;1.5,"Poor")</f>
        <v>Poor</v>
      </c>
      <c r="F4214" s="27" t="str">
        <f t="shared" si="261"/>
        <v>At Risk</v>
      </c>
      <c r="G4214" s="58" t="str">
        <f t="shared" si="262"/>
        <v>No Bonus</v>
      </c>
      <c r="H4214" s="60" t="str">
        <f t="shared" si="263"/>
        <v>Invalid</v>
      </c>
    </row>
    <row r="4215" spans="1:8" x14ac:dyDescent="0.2">
      <c r="A4215" s="26" t="s">
        <v>12136</v>
      </c>
      <c r="B4215" s="26" t="s">
        <v>4870</v>
      </c>
      <c r="C4215" s="26">
        <v>1.4</v>
      </c>
      <c r="D4215" s="27" t="str">
        <f t="shared" si="260"/>
        <v>📈Low Performer</v>
      </c>
      <c r="E4215" s="27" t="str" cm="1">
        <f t="array" ref="E4215">_xlfn.IFS(C4215&gt;= 4.5,"Excellent",C4215 &gt;=3.5,"Good",C4215&gt;=2.5,"Average",C4215&gt;= 1.5,"Below Avg",C4215&lt;1.5,"Poor")</f>
        <v>Poor</v>
      </c>
      <c r="F4215" s="27" t="str">
        <f t="shared" si="261"/>
        <v>At Risk</v>
      </c>
      <c r="G4215" s="58" t="str">
        <f t="shared" si="262"/>
        <v>No Bonus</v>
      </c>
      <c r="H4215" s="60" t="str">
        <f t="shared" si="263"/>
        <v>Invalid</v>
      </c>
    </row>
    <row r="4216" spans="1:8" x14ac:dyDescent="0.2">
      <c r="A4216" s="26" t="s">
        <v>12139</v>
      </c>
      <c r="B4216" s="26" t="s">
        <v>2089</v>
      </c>
      <c r="C4216" s="26">
        <v>4.4000000000000004</v>
      </c>
      <c r="D4216" s="27" t="str">
        <f t="shared" si="260"/>
        <v>✅High Performer</v>
      </c>
      <c r="E4216" s="27" t="str" cm="1">
        <f t="array" ref="E4216">_xlfn.IFS(C4216&gt;= 4.5,"Excellent",C4216 &gt;=3.5,"Good",C4216&gt;=2.5,"Average",C4216&gt;= 1.5,"Below Avg",C4216&lt;1.5,"Poor")</f>
        <v>Good</v>
      </c>
      <c r="F4216" s="27" t="str">
        <f t="shared" si="261"/>
        <v>Developing</v>
      </c>
      <c r="G4216" s="58" t="str">
        <f t="shared" si="262"/>
        <v>30% Bonus</v>
      </c>
      <c r="H4216" s="60" t="str">
        <f t="shared" si="263"/>
        <v>Valid</v>
      </c>
    </row>
    <row r="4217" spans="1:8" x14ac:dyDescent="0.2">
      <c r="A4217" s="26" t="s">
        <v>12141</v>
      </c>
      <c r="B4217" s="26" t="s">
        <v>6341</v>
      </c>
      <c r="C4217" s="26">
        <v>1.54</v>
      </c>
      <c r="D4217" s="27" t="str">
        <f t="shared" si="260"/>
        <v>📈Low Performer</v>
      </c>
      <c r="E4217" s="27" t="str" cm="1">
        <f t="array" ref="E4217">_xlfn.IFS(C4217&gt;= 4.5,"Excellent",C4217 &gt;=3.5,"Good",C4217&gt;=2.5,"Average",C4217&gt;= 1.5,"Below Avg",C4217&lt;1.5,"Poor")</f>
        <v>Below Avg</v>
      </c>
      <c r="F4217" s="27" t="str">
        <f t="shared" si="261"/>
        <v>At Risk</v>
      </c>
      <c r="G4217" s="58" t="str">
        <f t="shared" si="262"/>
        <v>No Bonus</v>
      </c>
      <c r="H4217" s="60" t="str">
        <f t="shared" si="263"/>
        <v>Invalid</v>
      </c>
    </row>
    <row r="4218" spans="1:8" x14ac:dyDescent="0.2">
      <c r="A4218" s="26" t="s">
        <v>12143</v>
      </c>
      <c r="B4218" s="26" t="s">
        <v>7750</v>
      </c>
      <c r="C4218" s="26">
        <v>1.05</v>
      </c>
      <c r="D4218" s="27" t="str">
        <f t="shared" si="260"/>
        <v>📈Low Performer</v>
      </c>
      <c r="E4218" s="27" t="str" cm="1">
        <f t="array" ref="E4218">_xlfn.IFS(C4218&gt;= 4.5,"Excellent",C4218 &gt;=3.5,"Good",C4218&gt;=2.5,"Average",C4218&gt;= 1.5,"Below Avg",C4218&lt;1.5,"Poor")</f>
        <v>Poor</v>
      </c>
      <c r="F4218" s="27" t="str">
        <f t="shared" si="261"/>
        <v>At Risk</v>
      </c>
      <c r="G4218" s="58" t="str">
        <f t="shared" si="262"/>
        <v>No Bonus</v>
      </c>
      <c r="H4218" s="60" t="str">
        <f t="shared" si="263"/>
        <v>Invalid</v>
      </c>
    </row>
    <row r="4219" spans="1:8" x14ac:dyDescent="0.2">
      <c r="A4219" s="26" t="s">
        <v>12146</v>
      </c>
      <c r="B4219" s="26" t="s">
        <v>12147</v>
      </c>
      <c r="C4219" s="26">
        <v>3.83</v>
      </c>
      <c r="D4219" s="27" t="str">
        <f t="shared" si="260"/>
        <v>✅High Performer</v>
      </c>
      <c r="E4219" s="27" t="str" cm="1">
        <f t="array" ref="E4219">_xlfn.IFS(C4219&gt;= 4.5,"Excellent",C4219 &gt;=3.5,"Good",C4219&gt;=2.5,"Average",C4219&gt;= 1.5,"Below Avg",C4219&lt;1.5,"Poor")</f>
        <v>Good</v>
      </c>
      <c r="F4219" s="27" t="str">
        <f t="shared" si="261"/>
        <v>Developing</v>
      </c>
      <c r="G4219" s="58" t="str">
        <f t="shared" si="262"/>
        <v>30% Bonus</v>
      </c>
      <c r="H4219" s="60" t="str">
        <f t="shared" si="263"/>
        <v>Valid</v>
      </c>
    </row>
    <row r="4220" spans="1:8" x14ac:dyDescent="0.2">
      <c r="A4220" s="26" t="s">
        <v>12149</v>
      </c>
      <c r="B4220" s="26" t="s">
        <v>3336</v>
      </c>
      <c r="C4220" s="26">
        <v>4.5</v>
      </c>
      <c r="D4220" s="27" t="str">
        <f t="shared" si="260"/>
        <v>✅High Performer</v>
      </c>
      <c r="E4220" s="27" t="str" cm="1">
        <f t="array" ref="E4220">_xlfn.IFS(C4220&gt;= 4.5,"Excellent",C4220 &gt;=3.5,"Good",C4220&gt;=2.5,"Average",C4220&gt;= 1.5,"Below Avg",C4220&lt;1.5,"Poor")</f>
        <v>Excellent</v>
      </c>
      <c r="F4220" s="27" t="str">
        <f t="shared" si="261"/>
        <v>Top Employee</v>
      </c>
      <c r="G4220" s="58" t="str">
        <f t="shared" si="262"/>
        <v>50% Bonus</v>
      </c>
      <c r="H4220" s="60" t="str">
        <f t="shared" si="263"/>
        <v>Valid</v>
      </c>
    </row>
    <row r="4221" spans="1:8" x14ac:dyDescent="0.2">
      <c r="A4221" s="26" t="s">
        <v>12151</v>
      </c>
      <c r="B4221" s="26" t="s">
        <v>10070</v>
      </c>
      <c r="C4221" s="26">
        <v>3.96</v>
      </c>
      <c r="D4221" s="27" t="str">
        <f t="shared" si="260"/>
        <v>✅High Performer</v>
      </c>
      <c r="E4221" s="27" t="str" cm="1">
        <f t="array" ref="E4221">_xlfn.IFS(C4221&gt;= 4.5,"Excellent",C4221 &gt;=3.5,"Good",C4221&gt;=2.5,"Average",C4221&gt;= 1.5,"Below Avg",C4221&lt;1.5,"Poor")</f>
        <v>Good</v>
      </c>
      <c r="F4221" s="27" t="str">
        <f t="shared" si="261"/>
        <v>Developing</v>
      </c>
      <c r="G4221" s="58" t="str">
        <f t="shared" si="262"/>
        <v>30% Bonus</v>
      </c>
      <c r="H4221" s="60" t="str">
        <f t="shared" si="263"/>
        <v>Valid</v>
      </c>
    </row>
    <row r="4222" spans="1:8" x14ac:dyDescent="0.2">
      <c r="A4222" s="26" t="s">
        <v>12153</v>
      </c>
      <c r="B4222" s="26" t="s">
        <v>12154</v>
      </c>
      <c r="C4222" s="26">
        <v>4.62</v>
      </c>
      <c r="D4222" s="27" t="str">
        <f t="shared" si="260"/>
        <v>✅High Performer</v>
      </c>
      <c r="E4222" s="27" t="str" cm="1">
        <f t="array" ref="E4222">_xlfn.IFS(C4222&gt;= 4.5,"Excellent",C4222 &gt;=3.5,"Good",C4222&gt;=2.5,"Average",C4222&gt;= 1.5,"Below Avg",C4222&lt;1.5,"Poor")</f>
        <v>Excellent</v>
      </c>
      <c r="F4222" s="27" t="str">
        <f t="shared" si="261"/>
        <v>Top Employee</v>
      </c>
      <c r="G4222" s="58" t="str">
        <f t="shared" si="262"/>
        <v>50% Bonus</v>
      </c>
      <c r="H4222" s="60" t="str">
        <f t="shared" si="263"/>
        <v>Valid</v>
      </c>
    </row>
    <row r="4223" spans="1:8" x14ac:dyDescent="0.2">
      <c r="A4223" s="26" t="s">
        <v>12157</v>
      </c>
      <c r="B4223" s="26" t="s">
        <v>2066</v>
      </c>
      <c r="C4223" s="26">
        <v>3.52</v>
      </c>
      <c r="D4223" s="27" t="str">
        <f t="shared" si="260"/>
        <v>✅High Performer</v>
      </c>
      <c r="E4223" s="27" t="str" cm="1">
        <f t="array" ref="E4223">_xlfn.IFS(C4223&gt;= 4.5,"Excellent",C4223 &gt;=3.5,"Good",C4223&gt;=2.5,"Average",C4223&gt;= 1.5,"Below Avg",C4223&lt;1.5,"Poor")</f>
        <v>Good</v>
      </c>
      <c r="F4223" s="27" t="str">
        <f t="shared" si="261"/>
        <v>Developing</v>
      </c>
      <c r="G4223" s="58" t="str">
        <f t="shared" si="262"/>
        <v>30% Bonus</v>
      </c>
      <c r="H4223" s="60" t="str">
        <f t="shared" si="263"/>
        <v>Valid</v>
      </c>
    </row>
    <row r="4224" spans="1:8" x14ac:dyDescent="0.2">
      <c r="A4224" s="26" t="s">
        <v>12159</v>
      </c>
      <c r="B4224" s="26" t="s">
        <v>26</v>
      </c>
      <c r="C4224" s="26">
        <v>2.97</v>
      </c>
      <c r="D4224" s="27" t="str">
        <f t="shared" si="260"/>
        <v>📈Low Performer</v>
      </c>
      <c r="E4224" s="27" t="str" cm="1">
        <f t="array" ref="E4224">_xlfn.IFS(C4224&gt;= 4.5,"Excellent",C4224 &gt;=3.5,"Good",C4224&gt;=2.5,"Average",C4224&gt;= 1.5,"Below Avg",C4224&lt;1.5,"Poor")</f>
        <v>Average</v>
      </c>
      <c r="F4224" s="27" t="str">
        <f t="shared" si="261"/>
        <v>Developing</v>
      </c>
      <c r="G4224" s="58" t="str">
        <f t="shared" si="262"/>
        <v>30% Bonus</v>
      </c>
      <c r="H4224" s="60" t="str">
        <f t="shared" si="263"/>
        <v>Valid</v>
      </c>
    </row>
    <row r="4225" spans="1:8" x14ac:dyDescent="0.2">
      <c r="A4225" s="26" t="s">
        <v>12161</v>
      </c>
      <c r="B4225" s="26" t="s">
        <v>12162</v>
      </c>
      <c r="C4225" s="26">
        <v>2.33</v>
      </c>
      <c r="D4225" s="27" t="str">
        <f t="shared" si="260"/>
        <v>📈Low Performer</v>
      </c>
      <c r="E4225" s="27" t="str" cm="1">
        <f t="array" ref="E4225">_xlfn.IFS(C4225&gt;= 4.5,"Excellent",C4225 &gt;=3.5,"Good",C4225&gt;=2.5,"Average",C4225&gt;= 1.5,"Below Avg",C4225&lt;1.5,"Poor")</f>
        <v>Below Avg</v>
      </c>
      <c r="F4225" s="27" t="str">
        <f t="shared" si="261"/>
        <v>At Risk</v>
      </c>
      <c r="G4225" s="58" t="str">
        <f t="shared" si="262"/>
        <v>No Bonus</v>
      </c>
      <c r="H4225" s="60" t="str">
        <f t="shared" si="263"/>
        <v>Valid</v>
      </c>
    </row>
    <row r="4226" spans="1:8" x14ac:dyDescent="0.2">
      <c r="A4226" s="26" t="s">
        <v>12164</v>
      </c>
      <c r="B4226" s="26" t="s">
        <v>1889</v>
      </c>
      <c r="C4226" s="26">
        <v>4.7</v>
      </c>
      <c r="D4226" s="27" t="str">
        <f t="shared" si="260"/>
        <v>✅High Performer</v>
      </c>
      <c r="E4226" s="27" t="str" cm="1">
        <f t="array" ref="E4226">_xlfn.IFS(C4226&gt;= 4.5,"Excellent",C4226 &gt;=3.5,"Good",C4226&gt;=2.5,"Average",C4226&gt;= 1.5,"Below Avg",C4226&lt;1.5,"Poor")</f>
        <v>Excellent</v>
      </c>
      <c r="F4226" s="27" t="str">
        <f t="shared" si="261"/>
        <v>Top Employee</v>
      </c>
      <c r="G4226" s="58" t="str">
        <f t="shared" si="262"/>
        <v>50% Bonus</v>
      </c>
      <c r="H4226" s="60" t="str">
        <f t="shared" si="263"/>
        <v>Valid</v>
      </c>
    </row>
    <row r="4227" spans="1:8" x14ac:dyDescent="0.2">
      <c r="A4227" s="26" t="s">
        <v>12166</v>
      </c>
      <c r="B4227" s="26" t="s">
        <v>4351</v>
      </c>
      <c r="C4227" s="26">
        <v>1.49</v>
      </c>
      <c r="D4227" s="27" t="str">
        <f t="shared" si="260"/>
        <v>📈Low Performer</v>
      </c>
      <c r="E4227" s="27" t="str" cm="1">
        <f t="array" ref="E4227">_xlfn.IFS(C4227&gt;= 4.5,"Excellent",C4227 &gt;=3.5,"Good",C4227&gt;=2.5,"Average",C4227&gt;= 1.5,"Below Avg",C4227&lt;1.5,"Poor")</f>
        <v>Poor</v>
      </c>
      <c r="F4227" s="27" t="str">
        <f t="shared" si="261"/>
        <v>At Risk</v>
      </c>
      <c r="G4227" s="58" t="str">
        <f t="shared" si="262"/>
        <v>No Bonus</v>
      </c>
      <c r="H4227" s="60" t="str">
        <f t="shared" si="263"/>
        <v>Invalid</v>
      </c>
    </row>
    <row r="4228" spans="1:8" x14ac:dyDescent="0.2">
      <c r="A4228" s="26" t="s">
        <v>12168</v>
      </c>
      <c r="B4228" s="26" t="s">
        <v>3861</v>
      </c>
      <c r="C4228" s="26">
        <v>1.71</v>
      </c>
      <c r="D4228" s="27" t="str">
        <f t="shared" ref="D4228:D4291" si="264">IF($C4228&gt;=3,"✅High Performer","📈Low Performer")</f>
        <v>📈Low Performer</v>
      </c>
      <c r="E4228" s="27" t="str" cm="1">
        <f t="array" ref="E4228">_xlfn.IFS(C4228&gt;= 4.5,"Excellent",C4228 &gt;=3.5,"Good",C4228&gt;=2.5,"Average",C4228&gt;= 1.5,"Below Avg",C4228&lt;1.5,"Poor")</f>
        <v>Below Avg</v>
      </c>
      <c r="F4228" s="27" t="str">
        <f t="shared" ref="F4228:F4291" si="265">IF(C4228&gt;=4.5,"Top Employee",IF(C4228&gt;=2.5,"Developing","At Risk"))</f>
        <v>At Risk</v>
      </c>
      <c r="G4228" s="58" t="str">
        <f t="shared" ref="G4228:G4291" si="266">IF(AND(C4228&gt;=4.5,C4228&lt;=5),"50% Bonus",IF(AND(C4228&gt;=2.5,C4228&lt;4.5),"30% Bonus","No Bonus"))</f>
        <v>No Bonus</v>
      </c>
      <c r="H4228" s="60" t="str">
        <f t="shared" ref="H4228:H4291" si="267">IF(OR(C4228&lt;=2,C4228&gt;=5),"Invalid","Valid")</f>
        <v>Invalid</v>
      </c>
    </row>
    <row r="4229" spans="1:8" x14ac:dyDescent="0.2">
      <c r="A4229" s="26" t="s">
        <v>12171</v>
      </c>
      <c r="B4229" s="26" t="s">
        <v>1244</v>
      </c>
      <c r="C4229" s="26">
        <v>4.87</v>
      </c>
      <c r="D4229" s="27" t="str">
        <f t="shared" si="264"/>
        <v>✅High Performer</v>
      </c>
      <c r="E4229" s="27" t="str" cm="1">
        <f t="array" ref="E4229">_xlfn.IFS(C4229&gt;= 4.5,"Excellent",C4229 &gt;=3.5,"Good",C4229&gt;=2.5,"Average",C4229&gt;= 1.5,"Below Avg",C4229&lt;1.5,"Poor")</f>
        <v>Excellent</v>
      </c>
      <c r="F4229" s="27" t="str">
        <f t="shared" si="265"/>
        <v>Top Employee</v>
      </c>
      <c r="G4229" s="58" t="str">
        <f t="shared" si="266"/>
        <v>50% Bonus</v>
      </c>
      <c r="H4229" s="60" t="str">
        <f t="shared" si="267"/>
        <v>Valid</v>
      </c>
    </row>
    <row r="4230" spans="1:8" x14ac:dyDescent="0.2">
      <c r="A4230" s="26" t="s">
        <v>12173</v>
      </c>
      <c r="B4230" s="26" t="s">
        <v>4723</v>
      </c>
      <c r="C4230" s="26">
        <v>3.88</v>
      </c>
      <c r="D4230" s="27" t="str">
        <f t="shared" si="264"/>
        <v>✅High Performer</v>
      </c>
      <c r="E4230" s="27" t="str" cm="1">
        <f t="array" ref="E4230">_xlfn.IFS(C4230&gt;= 4.5,"Excellent",C4230 &gt;=3.5,"Good",C4230&gt;=2.5,"Average",C4230&gt;= 1.5,"Below Avg",C4230&lt;1.5,"Poor")</f>
        <v>Good</v>
      </c>
      <c r="F4230" s="27" t="str">
        <f t="shared" si="265"/>
        <v>Developing</v>
      </c>
      <c r="G4230" s="58" t="str">
        <f t="shared" si="266"/>
        <v>30% Bonus</v>
      </c>
      <c r="H4230" s="60" t="str">
        <f t="shared" si="267"/>
        <v>Valid</v>
      </c>
    </row>
    <row r="4231" spans="1:8" x14ac:dyDescent="0.2">
      <c r="A4231" s="26" t="s">
        <v>12175</v>
      </c>
      <c r="B4231" s="26" t="s">
        <v>2855</v>
      </c>
      <c r="C4231" s="26">
        <v>1.94</v>
      </c>
      <c r="D4231" s="27" t="str">
        <f t="shared" si="264"/>
        <v>📈Low Performer</v>
      </c>
      <c r="E4231" s="27" t="str" cm="1">
        <f t="array" ref="E4231">_xlfn.IFS(C4231&gt;= 4.5,"Excellent",C4231 &gt;=3.5,"Good",C4231&gt;=2.5,"Average",C4231&gt;= 1.5,"Below Avg",C4231&lt;1.5,"Poor")</f>
        <v>Below Avg</v>
      </c>
      <c r="F4231" s="27" t="str">
        <f t="shared" si="265"/>
        <v>At Risk</v>
      </c>
      <c r="G4231" s="58" t="str">
        <f t="shared" si="266"/>
        <v>No Bonus</v>
      </c>
      <c r="H4231" s="60" t="str">
        <f t="shared" si="267"/>
        <v>Invalid</v>
      </c>
    </row>
    <row r="4232" spans="1:8" x14ac:dyDescent="0.2">
      <c r="A4232" s="26" t="s">
        <v>12177</v>
      </c>
      <c r="B4232" s="26" t="s">
        <v>5834</v>
      </c>
      <c r="C4232" s="26">
        <v>4.97</v>
      </c>
      <c r="D4232" s="27" t="str">
        <f t="shared" si="264"/>
        <v>✅High Performer</v>
      </c>
      <c r="E4232" s="27" t="str" cm="1">
        <f t="array" ref="E4232">_xlfn.IFS(C4232&gt;= 4.5,"Excellent",C4232 &gt;=3.5,"Good",C4232&gt;=2.5,"Average",C4232&gt;= 1.5,"Below Avg",C4232&lt;1.5,"Poor")</f>
        <v>Excellent</v>
      </c>
      <c r="F4232" s="27" t="str">
        <f t="shared" si="265"/>
        <v>Top Employee</v>
      </c>
      <c r="G4232" s="58" t="str">
        <f t="shared" si="266"/>
        <v>50% Bonus</v>
      </c>
      <c r="H4232" s="60" t="str">
        <f t="shared" si="267"/>
        <v>Valid</v>
      </c>
    </row>
    <row r="4233" spans="1:8" x14ac:dyDescent="0.2">
      <c r="A4233" s="26" t="s">
        <v>12179</v>
      </c>
      <c r="B4233" s="26" t="s">
        <v>1729</v>
      </c>
      <c r="C4233" s="26">
        <v>2.4</v>
      </c>
      <c r="D4233" s="27" t="str">
        <f t="shared" si="264"/>
        <v>📈Low Performer</v>
      </c>
      <c r="E4233" s="27" t="str" cm="1">
        <f t="array" ref="E4233">_xlfn.IFS(C4233&gt;= 4.5,"Excellent",C4233 &gt;=3.5,"Good",C4233&gt;=2.5,"Average",C4233&gt;= 1.5,"Below Avg",C4233&lt;1.5,"Poor")</f>
        <v>Below Avg</v>
      </c>
      <c r="F4233" s="27" t="str">
        <f t="shared" si="265"/>
        <v>At Risk</v>
      </c>
      <c r="G4233" s="58" t="str">
        <f t="shared" si="266"/>
        <v>No Bonus</v>
      </c>
      <c r="H4233" s="60" t="str">
        <f t="shared" si="267"/>
        <v>Valid</v>
      </c>
    </row>
    <row r="4234" spans="1:8" x14ac:dyDescent="0.2">
      <c r="A4234" s="26" t="s">
        <v>12181</v>
      </c>
      <c r="B4234" s="26" t="s">
        <v>6376</v>
      </c>
      <c r="C4234" s="26">
        <v>4.6100000000000003</v>
      </c>
      <c r="D4234" s="27" t="str">
        <f t="shared" si="264"/>
        <v>✅High Performer</v>
      </c>
      <c r="E4234" s="27" t="str" cm="1">
        <f t="array" ref="E4234">_xlfn.IFS(C4234&gt;= 4.5,"Excellent",C4234 &gt;=3.5,"Good",C4234&gt;=2.5,"Average",C4234&gt;= 1.5,"Below Avg",C4234&lt;1.5,"Poor")</f>
        <v>Excellent</v>
      </c>
      <c r="F4234" s="27" t="str">
        <f t="shared" si="265"/>
        <v>Top Employee</v>
      </c>
      <c r="G4234" s="58" t="str">
        <f t="shared" si="266"/>
        <v>50% Bonus</v>
      </c>
      <c r="H4234" s="60" t="str">
        <f t="shared" si="267"/>
        <v>Valid</v>
      </c>
    </row>
    <row r="4235" spans="1:8" x14ac:dyDescent="0.2">
      <c r="A4235" s="26" t="s">
        <v>12183</v>
      </c>
      <c r="B4235" s="26" t="s">
        <v>3617</v>
      </c>
      <c r="C4235" s="26">
        <v>2.66</v>
      </c>
      <c r="D4235" s="27" t="str">
        <f t="shared" si="264"/>
        <v>📈Low Performer</v>
      </c>
      <c r="E4235" s="27" t="str" cm="1">
        <f t="array" ref="E4235">_xlfn.IFS(C4235&gt;= 4.5,"Excellent",C4235 &gt;=3.5,"Good",C4235&gt;=2.5,"Average",C4235&gt;= 1.5,"Below Avg",C4235&lt;1.5,"Poor")</f>
        <v>Average</v>
      </c>
      <c r="F4235" s="27" t="str">
        <f t="shared" si="265"/>
        <v>Developing</v>
      </c>
      <c r="G4235" s="58" t="str">
        <f t="shared" si="266"/>
        <v>30% Bonus</v>
      </c>
      <c r="H4235" s="60" t="str">
        <f t="shared" si="267"/>
        <v>Valid</v>
      </c>
    </row>
    <row r="4236" spans="1:8" x14ac:dyDescent="0.2">
      <c r="A4236" s="26" t="s">
        <v>12185</v>
      </c>
      <c r="B4236" s="26" t="s">
        <v>7792</v>
      </c>
      <c r="C4236" s="26">
        <v>3.63</v>
      </c>
      <c r="D4236" s="27" t="str">
        <f t="shared" si="264"/>
        <v>✅High Performer</v>
      </c>
      <c r="E4236" s="27" t="str" cm="1">
        <f t="array" ref="E4236">_xlfn.IFS(C4236&gt;= 4.5,"Excellent",C4236 &gt;=3.5,"Good",C4236&gt;=2.5,"Average",C4236&gt;= 1.5,"Below Avg",C4236&lt;1.5,"Poor")</f>
        <v>Good</v>
      </c>
      <c r="F4236" s="27" t="str">
        <f t="shared" si="265"/>
        <v>Developing</v>
      </c>
      <c r="G4236" s="58" t="str">
        <f t="shared" si="266"/>
        <v>30% Bonus</v>
      </c>
      <c r="H4236" s="60" t="str">
        <f t="shared" si="267"/>
        <v>Valid</v>
      </c>
    </row>
    <row r="4237" spans="1:8" x14ac:dyDescent="0.2">
      <c r="A4237" s="26" t="s">
        <v>12187</v>
      </c>
      <c r="B4237" s="26" t="s">
        <v>2687</v>
      </c>
      <c r="C4237" s="26">
        <v>4.33</v>
      </c>
      <c r="D4237" s="27" t="str">
        <f t="shared" si="264"/>
        <v>✅High Performer</v>
      </c>
      <c r="E4237" s="27" t="str" cm="1">
        <f t="array" ref="E4237">_xlfn.IFS(C4237&gt;= 4.5,"Excellent",C4237 &gt;=3.5,"Good",C4237&gt;=2.5,"Average",C4237&gt;= 1.5,"Below Avg",C4237&lt;1.5,"Poor")</f>
        <v>Good</v>
      </c>
      <c r="F4237" s="27" t="str">
        <f t="shared" si="265"/>
        <v>Developing</v>
      </c>
      <c r="G4237" s="58" t="str">
        <f t="shared" si="266"/>
        <v>30% Bonus</v>
      </c>
      <c r="H4237" s="60" t="str">
        <f t="shared" si="267"/>
        <v>Valid</v>
      </c>
    </row>
    <row r="4238" spans="1:8" x14ac:dyDescent="0.2">
      <c r="A4238" s="26" t="s">
        <v>12189</v>
      </c>
      <c r="B4238" s="26" t="s">
        <v>8225</v>
      </c>
      <c r="C4238" s="26">
        <v>1.24</v>
      </c>
      <c r="D4238" s="27" t="str">
        <f t="shared" si="264"/>
        <v>📈Low Performer</v>
      </c>
      <c r="E4238" s="27" t="str" cm="1">
        <f t="array" ref="E4238">_xlfn.IFS(C4238&gt;= 4.5,"Excellent",C4238 &gt;=3.5,"Good",C4238&gt;=2.5,"Average",C4238&gt;= 1.5,"Below Avg",C4238&lt;1.5,"Poor")</f>
        <v>Poor</v>
      </c>
      <c r="F4238" s="27" t="str">
        <f t="shared" si="265"/>
        <v>At Risk</v>
      </c>
      <c r="G4238" s="58" t="str">
        <f t="shared" si="266"/>
        <v>No Bonus</v>
      </c>
      <c r="H4238" s="60" t="str">
        <f t="shared" si="267"/>
        <v>Invalid</v>
      </c>
    </row>
    <row r="4239" spans="1:8" x14ac:dyDescent="0.2">
      <c r="A4239" s="26" t="s">
        <v>12191</v>
      </c>
      <c r="B4239" s="26" t="s">
        <v>8731</v>
      </c>
      <c r="C4239" s="26">
        <v>2.61</v>
      </c>
      <c r="D4239" s="27" t="str">
        <f t="shared" si="264"/>
        <v>📈Low Performer</v>
      </c>
      <c r="E4239" s="27" t="str" cm="1">
        <f t="array" ref="E4239">_xlfn.IFS(C4239&gt;= 4.5,"Excellent",C4239 &gt;=3.5,"Good",C4239&gt;=2.5,"Average",C4239&gt;= 1.5,"Below Avg",C4239&lt;1.5,"Poor")</f>
        <v>Average</v>
      </c>
      <c r="F4239" s="27" t="str">
        <f t="shared" si="265"/>
        <v>Developing</v>
      </c>
      <c r="G4239" s="58" t="str">
        <f t="shared" si="266"/>
        <v>30% Bonus</v>
      </c>
      <c r="H4239" s="60" t="str">
        <f t="shared" si="267"/>
        <v>Valid</v>
      </c>
    </row>
    <row r="4240" spans="1:8" x14ac:dyDescent="0.2">
      <c r="A4240" s="26" t="s">
        <v>12193</v>
      </c>
      <c r="B4240" s="26" t="s">
        <v>11777</v>
      </c>
      <c r="C4240" s="26">
        <v>1.06</v>
      </c>
      <c r="D4240" s="27" t="str">
        <f t="shared" si="264"/>
        <v>📈Low Performer</v>
      </c>
      <c r="E4240" s="27" t="str" cm="1">
        <f t="array" ref="E4240">_xlfn.IFS(C4240&gt;= 4.5,"Excellent",C4240 &gt;=3.5,"Good",C4240&gt;=2.5,"Average",C4240&gt;= 1.5,"Below Avg",C4240&lt;1.5,"Poor")</f>
        <v>Poor</v>
      </c>
      <c r="F4240" s="27" t="str">
        <f t="shared" si="265"/>
        <v>At Risk</v>
      </c>
      <c r="G4240" s="58" t="str">
        <f t="shared" si="266"/>
        <v>No Bonus</v>
      </c>
      <c r="H4240" s="60" t="str">
        <f t="shared" si="267"/>
        <v>Invalid</v>
      </c>
    </row>
    <row r="4241" spans="1:8" x14ac:dyDescent="0.2">
      <c r="A4241" s="26" t="s">
        <v>12195</v>
      </c>
      <c r="B4241" s="26" t="s">
        <v>12196</v>
      </c>
      <c r="C4241" s="26">
        <v>2.0699999999999998</v>
      </c>
      <c r="D4241" s="27" t="str">
        <f t="shared" si="264"/>
        <v>📈Low Performer</v>
      </c>
      <c r="E4241" s="27" t="str" cm="1">
        <f t="array" ref="E4241">_xlfn.IFS(C4241&gt;= 4.5,"Excellent",C4241 &gt;=3.5,"Good",C4241&gt;=2.5,"Average",C4241&gt;= 1.5,"Below Avg",C4241&lt;1.5,"Poor")</f>
        <v>Below Avg</v>
      </c>
      <c r="F4241" s="27" t="str">
        <f t="shared" si="265"/>
        <v>At Risk</v>
      </c>
      <c r="G4241" s="58" t="str">
        <f t="shared" si="266"/>
        <v>No Bonus</v>
      </c>
      <c r="H4241" s="60" t="str">
        <f t="shared" si="267"/>
        <v>Valid</v>
      </c>
    </row>
    <row r="4242" spans="1:8" x14ac:dyDescent="0.2">
      <c r="A4242" s="26" t="s">
        <v>12199</v>
      </c>
      <c r="B4242" s="26" t="s">
        <v>7082</v>
      </c>
      <c r="C4242" s="26">
        <v>1.6</v>
      </c>
      <c r="D4242" s="27" t="str">
        <f t="shared" si="264"/>
        <v>📈Low Performer</v>
      </c>
      <c r="E4242" s="27" t="str" cm="1">
        <f t="array" ref="E4242">_xlfn.IFS(C4242&gt;= 4.5,"Excellent",C4242 &gt;=3.5,"Good",C4242&gt;=2.5,"Average",C4242&gt;= 1.5,"Below Avg",C4242&lt;1.5,"Poor")</f>
        <v>Below Avg</v>
      </c>
      <c r="F4242" s="27" t="str">
        <f t="shared" si="265"/>
        <v>At Risk</v>
      </c>
      <c r="G4242" s="58" t="str">
        <f t="shared" si="266"/>
        <v>No Bonus</v>
      </c>
      <c r="H4242" s="60" t="str">
        <f t="shared" si="267"/>
        <v>Invalid</v>
      </c>
    </row>
    <row r="4243" spans="1:8" x14ac:dyDescent="0.2">
      <c r="A4243" s="26" t="s">
        <v>12201</v>
      </c>
      <c r="B4243" s="26" t="s">
        <v>401</v>
      </c>
      <c r="C4243" s="26">
        <v>3.33</v>
      </c>
      <c r="D4243" s="27" t="str">
        <f t="shared" si="264"/>
        <v>✅High Performer</v>
      </c>
      <c r="E4243" s="27" t="str" cm="1">
        <f t="array" ref="E4243">_xlfn.IFS(C4243&gt;= 4.5,"Excellent",C4243 &gt;=3.5,"Good",C4243&gt;=2.5,"Average",C4243&gt;= 1.5,"Below Avg",C4243&lt;1.5,"Poor")</f>
        <v>Average</v>
      </c>
      <c r="F4243" s="27" t="str">
        <f t="shared" si="265"/>
        <v>Developing</v>
      </c>
      <c r="G4243" s="58" t="str">
        <f t="shared" si="266"/>
        <v>30% Bonus</v>
      </c>
      <c r="H4243" s="60" t="str">
        <f t="shared" si="267"/>
        <v>Valid</v>
      </c>
    </row>
    <row r="4244" spans="1:8" x14ac:dyDescent="0.2">
      <c r="A4244" s="26" t="s">
        <v>12203</v>
      </c>
      <c r="B4244" s="26" t="s">
        <v>657</v>
      </c>
      <c r="C4244" s="26">
        <v>2.06</v>
      </c>
      <c r="D4244" s="27" t="str">
        <f t="shared" si="264"/>
        <v>📈Low Performer</v>
      </c>
      <c r="E4244" s="27" t="str" cm="1">
        <f t="array" ref="E4244">_xlfn.IFS(C4244&gt;= 4.5,"Excellent",C4244 &gt;=3.5,"Good",C4244&gt;=2.5,"Average",C4244&gt;= 1.5,"Below Avg",C4244&lt;1.5,"Poor")</f>
        <v>Below Avg</v>
      </c>
      <c r="F4244" s="27" t="str">
        <f t="shared" si="265"/>
        <v>At Risk</v>
      </c>
      <c r="G4244" s="58" t="str">
        <f t="shared" si="266"/>
        <v>No Bonus</v>
      </c>
      <c r="H4244" s="60" t="str">
        <f t="shared" si="267"/>
        <v>Valid</v>
      </c>
    </row>
    <row r="4245" spans="1:8" x14ac:dyDescent="0.2">
      <c r="A4245" s="26" t="s">
        <v>12205</v>
      </c>
      <c r="B4245" s="26" t="s">
        <v>12206</v>
      </c>
      <c r="C4245" s="26">
        <v>2.84</v>
      </c>
      <c r="D4245" s="27" t="str">
        <f t="shared" si="264"/>
        <v>📈Low Performer</v>
      </c>
      <c r="E4245" s="27" t="str" cm="1">
        <f t="array" ref="E4245">_xlfn.IFS(C4245&gt;= 4.5,"Excellent",C4245 &gt;=3.5,"Good",C4245&gt;=2.5,"Average",C4245&gt;= 1.5,"Below Avg",C4245&lt;1.5,"Poor")</f>
        <v>Average</v>
      </c>
      <c r="F4245" s="27" t="str">
        <f t="shared" si="265"/>
        <v>Developing</v>
      </c>
      <c r="G4245" s="58" t="str">
        <f t="shared" si="266"/>
        <v>30% Bonus</v>
      </c>
      <c r="H4245" s="60" t="str">
        <f t="shared" si="267"/>
        <v>Valid</v>
      </c>
    </row>
    <row r="4246" spans="1:8" x14ac:dyDescent="0.2">
      <c r="A4246" s="26" t="s">
        <v>12208</v>
      </c>
      <c r="B4246" s="26" t="s">
        <v>12209</v>
      </c>
      <c r="C4246" s="26">
        <v>1.83</v>
      </c>
      <c r="D4246" s="27" t="str">
        <f t="shared" si="264"/>
        <v>📈Low Performer</v>
      </c>
      <c r="E4246" s="27" t="str" cm="1">
        <f t="array" ref="E4246">_xlfn.IFS(C4246&gt;= 4.5,"Excellent",C4246 &gt;=3.5,"Good",C4246&gt;=2.5,"Average",C4246&gt;= 1.5,"Below Avg",C4246&lt;1.5,"Poor")</f>
        <v>Below Avg</v>
      </c>
      <c r="F4246" s="27" t="str">
        <f t="shared" si="265"/>
        <v>At Risk</v>
      </c>
      <c r="G4246" s="58" t="str">
        <f t="shared" si="266"/>
        <v>No Bonus</v>
      </c>
      <c r="H4246" s="60" t="str">
        <f t="shared" si="267"/>
        <v>Invalid</v>
      </c>
    </row>
    <row r="4247" spans="1:8" x14ac:dyDescent="0.2">
      <c r="A4247" s="26" t="s">
        <v>12211</v>
      </c>
      <c r="B4247" s="26" t="s">
        <v>12212</v>
      </c>
      <c r="C4247" s="26">
        <v>1.3</v>
      </c>
      <c r="D4247" s="27" t="str">
        <f t="shared" si="264"/>
        <v>📈Low Performer</v>
      </c>
      <c r="E4247" s="27" t="str" cm="1">
        <f t="array" ref="E4247">_xlfn.IFS(C4247&gt;= 4.5,"Excellent",C4247 &gt;=3.5,"Good",C4247&gt;=2.5,"Average",C4247&gt;= 1.5,"Below Avg",C4247&lt;1.5,"Poor")</f>
        <v>Poor</v>
      </c>
      <c r="F4247" s="27" t="str">
        <f t="shared" si="265"/>
        <v>At Risk</v>
      </c>
      <c r="G4247" s="58" t="str">
        <f t="shared" si="266"/>
        <v>No Bonus</v>
      </c>
      <c r="H4247" s="60" t="str">
        <f t="shared" si="267"/>
        <v>Invalid</v>
      </c>
    </row>
    <row r="4248" spans="1:8" x14ac:dyDescent="0.2">
      <c r="A4248" s="26" t="s">
        <v>12214</v>
      </c>
      <c r="B4248" s="26" t="s">
        <v>2259</v>
      </c>
      <c r="C4248" s="26">
        <v>2.41</v>
      </c>
      <c r="D4248" s="27" t="str">
        <f t="shared" si="264"/>
        <v>📈Low Performer</v>
      </c>
      <c r="E4248" s="27" t="str" cm="1">
        <f t="array" ref="E4248">_xlfn.IFS(C4248&gt;= 4.5,"Excellent",C4248 &gt;=3.5,"Good",C4248&gt;=2.5,"Average",C4248&gt;= 1.5,"Below Avg",C4248&lt;1.5,"Poor")</f>
        <v>Below Avg</v>
      </c>
      <c r="F4248" s="27" t="str">
        <f t="shared" si="265"/>
        <v>At Risk</v>
      </c>
      <c r="G4248" s="58" t="str">
        <f t="shared" si="266"/>
        <v>No Bonus</v>
      </c>
      <c r="H4248" s="60" t="str">
        <f t="shared" si="267"/>
        <v>Valid</v>
      </c>
    </row>
    <row r="4249" spans="1:8" x14ac:dyDescent="0.2">
      <c r="A4249" s="26" t="s">
        <v>12216</v>
      </c>
      <c r="B4249" s="26" t="s">
        <v>10566</v>
      </c>
      <c r="C4249" s="26">
        <v>4.03</v>
      </c>
      <c r="D4249" s="27" t="str">
        <f t="shared" si="264"/>
        <v>✅High Performer</v>
      </c>
      <c r="E4249" s="27" t="str" cm="1">
        <f t="array" ref="E4249">_xlfn.IFS(C4249&gt;= 4.5,"Excellent",C4249 &gt;=3.5,"Good",C4249&gt;=2.5,"Average",C4249&gt;= 1.5,"Below Avg",C4249&lt;1.5,"Poor")</f>
        <v>Good</v>
      </c>
      <c r="F4249" s="27" t="str">
        <f t="shared" si="265"/>
        <v>Developing</v>
      </c>
      <c r="G4249" s="58" t="str">
        <f t="shared" si="266"/>
        <v>30% Bonus</v>
      </c>
      <c r="H4249" s="60" t="str">
        <f t="shared" si="267"/>
        <v>Valid</v>
      </c>
    </row>
    <row r="4250" spans="1:8" x14ac:dyDescent="0.2">
      <c r="A4250" s="26" t="s">
        <v>12218</v>
      </c>
      <c r="B4250" s="26" t="s">
        <v>4255</v>
      </c>
      <c r="C4250" s="26">
        <v>3.28</v>
      </c>
      <c r="D4250" s="27" t="str">
        <f t="shared" si="264"/>
        <v>✅High Performer</v>
      </c>
      <c r="E4250" s="27" t="str" cm="1">
        <f t="array" ref="E4250">_xlfn.IFS(C4250&gt;= 4.5,"Excellent",C4250 &gt;=3.5,"Good",C4250&gt;=2.5,"Average",C4250&gt;= 1.5,"Below Avg",C4250&lt;1.5,"Poor")</f>
        <v>Average</v>
      </c>
      <c r="F4250" s="27" t="str">
        <f t="shared" si="265"/>
        <v>Developing</v>
      </c>
      <c r="G4250" s="58" t="str">
        <f t="shared" si="266"/>
        <v>30% Bonus</v>
      </c>
      <c r="H4250" s="60" t="str">
        <f t="shared" si="267"/>
        <v>Valid</v>
      </c>
    </row>
    <row r="4251" spans="1:8" x14ac:dyDescent="0.2">
      <c r="A4251" s="26" t="s">
        <v>12221</v>
      </c>
      <c r="B4251" s="26" t="s">
        <v>4944</v>
      </c>
      <c r="C4251" s="26">
        <v>2.9</v>
      </c>
      <c r="D4251" s="27" t="str">
        <f t="shared" si="264"/>
        <v>📈Low Performer</v>
      </c>
      <c r="E4251" s="27" t="str" cm="1">
        <f t="array" ref="E4251">_xlfn.IFS(C4251&gt;= 4.5,"Excellent",C4251 &gt;=3.5,"Good",C4251&gt;=2.5,"Average",C4251&gt;= 1.5,"Below Avg",C4251&lt;1.5,"Poor")</f>
        <v>Average</v>
      </c>
      <c r="F4251" s="27" t="str">
        <f t="shared" si="265"/>
        <v>Developing</v>
      </c>
      <c r="G4251" s="58" t="str">
        <f t="shared" si="266"/>
        <v>30% Bonus</v>
      </c>
      <c r="H4251" s="60" t="str">
        <f t="shared" si="267"/>
        <v>Valid</v>
      </c>
    </row>
    <row r="4252" spans="1:8" x14ac:dyDescent="0.2">
      <c r="A4252" s="26" t="s">
        <v>12223</v>
      </c>
      <c r="B4252" s="26" t="s">
        <v>3636</v>
      </c>
      <c r="C4252" s="26">
        <v>1.39</v>
      </c>
      <c r="D4252" s="27" t="str">
        <f t="shared" si="264"/>
        <v>📈Low Performer</v>
      </c>
      <c r="E4252" s="27" t="str" cm="1">
        <f t="array" ref="E4252">_xlfn.IFS(C4252&gt;= 4.5,"Excellent",C4252 &gt;=3.5,"Good",C4252&gt;=2.5,"Average",C4252&gt;= 1.5,"Below Avg",C4252&lt;1.5,"Poor")</f>
        <v>Poor</v>
      </c>
      <c r="F4252" s="27" t="str">
        <f t="shared" si="265"/>
        <v>At Risk</v>
      </c>
      <c r="G4252" s="58" t="str">
        <f t="shared" si="266"/>
        <v>No Bonus</v>
      </c>
      <c r="H4252" s="60" t="str">
        <f t="shared" si="267"/>
        <v>Invalid</v>
      </c>
    </row>
    <row r="4253" spans="1:8" x14ac:dyDescent="0.2">
      <c r="A4253" s="26" t="s">
        <v>12225</v>
      </c>
      <c r="B4253" s="26" t="s">
        <v>3134</v>
      </c>
      <c r="C4253" s="26">
        <v>1.49</v>
      </c>
      <c r="D4253" s="27" t="str">
        <f t="shared" si="264"/>
        <v>📈Low Performer</v>
      </c>
      <c r="E4253" s="27" t="str" cm="1">
        <f t="array" ref="E4253">_xlfn.IFS(C4253&gt;= 4.5,"Excellent",C4253 &gt;=3.5,"Good",C4253&gt;=2.5,"Average",C4253&gt;= 1.5,"Below Avg",C4253&lt;1.5,"Poor")</f>
        <v>Poor</v>
      </c>
      <c r="F4253" s="27" t="str">
        <f t="shared" si="265"/>
        <v>At Risk</v>
      </c>
      <c r="G4253" s="58" t="str">
        <f t="shared" si="266"/>
        <v>No Bonus</v>
      </c>
      <c r="H4253" s="60" t="str">
        <f t="shared" si="267"/>
        <v>Invalid</v>
      </c>
    </row>
    <row r="4254" spans="1:8" x14ac:dyDescent="0.2">
      <c r="A4254" s="26" t="s">
        <v>12227</v>
      </c>
      <c r="B4254" s="26" t="s">
        <v>1348</v>
      </c>
      <c r="C4254" s="26">
        <v>1.68</v>
      </c>
      <c r="D4254" s="27" t="str">
        <f t="shared" si="264"/>
        <v>📈Low Performer</v>
      </c>
      <c r="E4254" s="27" t="str" cm="1">
        <f t="array" ref="E4254">_xlfn.IFS(C4254&gt;= 4.5,"Excellent",C4254 &gt;=3.5,"Good",C4254&gt;=2.5,"Average",C4254&gt;= 1.5,"Below Avg",C4254&lt;1.5,"Poor")</f>
        <v>Below Avg</v>
      </c>
      <c r="F4254" s="27" t="str">
        <f t="shared" si="265"/>
        <v>At Risk</v>
      </c>
      <c r="G4254" s="58" t="str">
        <f t="shared" si="266"/>
        <v>No Bonus</v>
      </c>
      <c r="H4254" s="60" t="str">
        <f t="shared" si="267"/>
        <v>Invalid</v>
      </c>
    </row>
    <row r="4255" spans="1:8" x14ac:dyDescent="0.2">
      <c r="A4255" s="26" t="s">
        <v>12229</v>
      </c>
      <c r="B4255" s="26" t="s">
        <v>5821</v>
      </c>
      <c r="C4255" s="26">
        <v>4.4000000000000004</v>
      </c>
      <c r="D4255" s="27" t="str">
        <f t="shared" si="264"/>
        <v>✅High Performer</v>
      </c>
      <c r="E4255" s="27" t="str" cm="1">
        <f t="array" ref="E4255">_xlfn.IFS(C4255&gt;= 4.5,"Excellent",C4255 &gt;=3.5,"Good",C4255&gt;=2.5,"Average",C4255&gt;= 1.5,"Below Avg",C4255&lt;1.5,"Poor")</f>
        <v>Good</v>
      </c>
      <c r="F4255" s="27" t="str">
        <f t="shared" si="265"/>
        <v>Developing</v>
      </c>
      <c r="G4255" s="58" t="str">
        <f t="shared" si="266"/>
        <v>30% Bonus</v>
      </c>
      <c r="H4255" s="60" t="str">
        <f t="shared" si="267"/>
        <v>Valid</v>
      </c>
    </row>
    <row r="4256" spans="1:8" x14ac:dyDescent="0.2">
      <c r="A4256" s="26" t="s">
        <v>12231</v>
      </c>
      <c r="B4256" s="26" t="s">
        <v>9510</v>
      </c>
      <c r="C4256" s="26">
        <v>1.75</v>
      </c>
      <c r="D4256" s="27" t="str">
        <f t="shared" si="264"/>
        <v>📈Low Performer</v>
      </c>
      <c r="E4256" s="27" t="str" cm="1">
        <f t="array" ref="E4256">_xlfn.IFS(C4256&gt;= 4.5,"Excellent",C4256 &gt;=3.5,"Good",C4256&gt;=2.5,"Average",C4256&gt;= 1.5,"Below Avg",C4256&lt;1.5,"Poor")</f>
        <v>Below Avg</v>
      </c>
      <c r="F4256" s="27" t="str">
        <f t="shared" si="265"/>
        <v>At Risk</v>
      </c>
      <c r="G4256" s="58" t="str">
        <f t="shared" si="266"/>
        <v>No Bonus</v>
      </c>
      <c r="H4256" s="60" t="str">
        <f t="shared" si="267"/>
        <v>Invalid</v>
      </c>
    </row>
    <row r="4257" spans="1:8" x14ac:dyDescent="0.2">
      <c r="A4257" s="26" t="s">
        <v>12233</v>
      </c>
      <c r="B4257" s="26" t="s">
        <v>4309</v>
      </c>
      <c r="C4257" s="26">
        <v>4.8</v>
      </c>
      <c r="D4257" s="27" t="str">
        <f t="shared" si="264"/>
        <v>✅High Performer</v>
      </c>
      <c r="E4257" s="27" t="str" cm="1">
        <f t="array" ref="E4257">_xlfn.IFS(C4257&gt;= 4.5,"Excellent",C4257 &gt;=3.5,"Good",C4257&gt;=2.5,"Average",C4257&gt;= 1.5,"Below Avg",C4257&lt;1.5,"Poor")</f>
        <v>Excellent</v>
      </c>
      <c r="F4257" s="27" t="str">
        <f t="shared" si="265"/>
        <v>Top Employee</v>
      </c>
      <c r="G4257" s="58" t="str">
        <f t="shared" si="266"/>
        <v>50% Bonus</v>
      </c>
      <c r="H4257" s="60" t="str">
        <f t="shared" si="267"/>
        <v>Valid</v>
      </c>
    </row>
    <row r="4258" spans="1:8" x14ac:dyDescent="0.2">
      <c r="A4258" s="26" t="s">
        <v>12235</v>
      </c>
      <c r="B4258" s="26" t="s">
        <v>10570</v>
      </c>
      <c r="C4258" s="26">
        <v>3.35</v>
      </c>
      <c r="D4258" s="27" t="str">
        <f t="shared" si="264"/>
        <v>✅High Performer</v>
      </c>
      <c r="E4258" s="27" t="str" cm="1">
        <f t="array" ref="E4258">_xlfn.IFS(C4258&gt;= 4.5,"Excellent",C4258 &gt;=3.5,"Good",C4258&gt;=2.5,"Average",C4258&gt;= 1.5,"Below Avg",C4258&lt;1.5,"Poor")</f>
        <v>Average</v>
      </c>
      <c r="F4258" s="27" t="str">
        <f t="shared" si="265"/>
        <v>Developing</v>
      </c>
      <c r="G4258" s="58" t="str">
        <f t="shared" si="266"/>
        <v>30% Bonus</v>
      </c>
      <c r="H4258" s="60" t="str">
        <f t="shared" si="267"/>
        <v>Valid</v>
      </c>
    </row>
    <row r="4259" spans="1:8" x14ac:dyDescent="0.2">
      <c r="A4259" s="26" t="s">
        <v>12237</v>
      </c>
      <c r="B4259" s="26" t="s">
        <v>11179</v>
      </c>
      <c r="C4259" s="26">
        <v>3.9</v>
      </c>
      <c r="D4259" s="27" t="str">
        <f t="shared" si="264"/>
        <v>✅High Performer</v>
      </c>
      <c r="E4259" s="27" t="str" cm="1">
        <f t="array" ref="E4259">_xlfn.IFS(C4259&gt;= 4.5,"Excellent",C4259 &gt;=3.5,"Good",C4259&gt;=2.5,"Average",C4259&gt;= 1.5,"Below Avg",C4259&lt;1.5,"Poor")</f>
        <v>Good</v>
      </c>
      <c r="F4259" s="27" t="str">
        <f t="shared" si="265"/>
        <v>Developing</v>
      </c>
      <c r="G4259" s="58" t="str">
        <f t="shared" si="266"/>
        <v>30% Bonus</v>
      </c>
      <c r="H4259" s="60" t="str">
        <f t="shared" si="267"/>
        <v>Valid</v>
      </c>
    </row>
    <row r="4260" spans="1:8" x14ac:dyDescent="0.2">
      <c r="A4260" s="26" t="s">
        <v>12239</v>
      </c>
      <c r="B4260" s="26" t="s">
        <v>12240</v>
      </c>
      <c r="C4260" s="26">
        <v>2.23</v>
      </c>
      <c r="D4260" s="27" t="str">
        <f t="shared" si="264"/>
        <v>📈Low Performer</v>
      </c>
      <c r="E4260" s="27" t="str" cm="1">
        <f t="array" ref="E4260">_xlfn.IFS(C4260&gt;= 4.5,"Excellent",C4260 &gt;=3.5,"Good",C4260&gt;=2.5,"Average",C4260&gt;= 1.5,"Below Avg",C4260&lt;1.5,"Poor")</f>
        <v>Below Avg</v>
      </c>
      <c r="F4260" s="27" t="str">
        <f t="shared" si="265"/>
        <v>At Risk</v>
      </c>
      <c r="G4260" s="58" t="str">
        <f t="shared" si="266"/>
        <v>No Bonus</v>
      </c>
      <c r="H4260" s="60" t="str">
        <f t="shared" si="267"/>
        <v>Valid</v>
      </c>
    </row>
    <row r="4261" spans="1:8" x14ac:dyDescent="0.2">
      <c r="A4261" s="26" t="s">
        <v>12242</v>
      </c>
      <c r="B4261" s="26" t="s">
        <v>6083</v>
      </c>
      <c r="C4261" s="26">
        <v>3.62</v>
      </c>
      <c r="D4261" s="27" t="str">
        <f t="shared" si="264"/>
        <v>✅High Performer</v>
      </c>
      <c r="E4261" s="27" t="str" cm="1">
        <f t="array" ref="E4261">_xlfn.IFS(C4261&gt;= 4.5,"Excellent",C4261 &gt;=3.5,"Good",C4261&gt;=2.5,"Average",C4261&gt;= 1.5,"Below Avg",C4261&lt;1.5,"Poor")</f>
        <v>Good</v>
      </c>
      <c r="F4261" s="27" t="str">
        <f t="shared" si="265"/>
        <v>Developing</v>
      </c>
      <c r="G4261" s="58" t="str">
        <f t="shared" si="266"/>
        <v>30% Bonus</v>
      </c>
      <c r="H4261" s="60" t="str">
        <f t="shared" si="267"/>
        <v>Valid</v>
      </c>
    </row>
    <row r="4262" spans="1:8" x14ac:dyDescent="0.2">
      <c r="A4262" s="26" t="s">
        <v>12243</v>
      </c>
      <c r="B4262" s="26" t="s">
        <v>2569</v>
      </c>
      <c r="C4262" s="26">
        <v>3.28</v>
      </c>
      <c r="D4262" s="27" t="str">
        <f t="shared" si="264"/>
        <v>✅High Performer</v>
      </c>
      <c r="E4262" s="27" t="str" cm="1">
        <f t="array" ref="E4262">_xlfn.IFS(C4262&gt;= 4.5,"Excellent",C4262 &gt;=3.5,"Good",C4262&gt;=2.5,"Average",C4262&gt;= 1.5,"Below Avg",C4262&lt;1.5,"Poor")</f>
        <v>Average</v>
      </c>
      <c r="F4262" s="27" t="str">
        <f t="shared" si="265"/>
        <v>Developing</v>
      </c>
      <c r="G4262" s="58" t="str">
        <f t="shared" si="266"/>
        <v>30% Bonus</v>
      </c>
      <c r="H4262" s="60" t="str">
        <f t="shared" si="267"/>
        <v>Valid</v>
      </c>
    </row>
    <row r="4263" spans="1:8" x14ac:dyDescent="0.2">
      <c r="A4263" s="26" t="s">
        <v>12245</v>
      </c>
      <c r="B4263" s="26" t="s">
        <v>12154</v>
      </c>
      <c r="C4263" s="26">
        <v>2.69</v>
      </c>
      <c r="D4263" s="27" t="str">
        <f t="shared" si="264"/>
        <v>📈Low Performer</v>
      </c>
      <c r="E4263" s="27" t="str" cm="1">
        <f t="array" ref="E4263">_xlfn.IFS(C4263&gt;= 4.5,"Excellent",C4263 &gt;=3.5,"Good",C4263&gt;=2.5,"Average",C4263&gt;= 1.5,"Below Avg",C4263&lt;1.5,"Poor")</f>
        <v>Average</v>
      </c>
      <c r="F4263" s="27" t="str">
        <f t="shared" si="265"/>
        <v>Developing</v>
      </c>
      <c r="G4263" s="58" t="str">
        <f t="shared" si="266"/>
        <v>30% Bonus</v>
      </c>
      <c r="H4263" s="60" t="str">
        <f t="shared" si="267"/>
        <v>Valid</v>
      </c>
    </row>
    <row r="4264" spans="1:8" x14ac:dyDescent="0.2">
      <c r="A4264" s="26" t="s">
        <v>12247</v>
      </c>
      <c r="B4264" s="26" t="s">
        <v>4485</v>
      </c>
      <c r="C4264" s="26">
        <v>2.15</v>
      </c>
      <c r="D4264" s="27" t="str">
        <f t="shared" si="264"/>
        <v>📈Low Performer</v>
      </c>
      <c r="E4264" s="27" t="str" cm="1">
        <f t="array" ref="E4264">_xlfn.IFS(C4264&gt;= 4.5,"Excellent",C4264 &gt;=3.5,"Good",C4264&gt;=2.5,"Average",C4264&gt;= 1.5,"Below Avg",C4264&lt;1.5,"Poor")</f>
        <v>Below Avg</v>
      </c>
      <c r="F4264" s="27" t="str">
        <f t="shared" si="265"/>
        <v>At Risk</v>
      </c>
      <c r="G4264" s="58" t="str">
        <f t="shared" si="266"/>
        <v>No Bonus</v>
      </c>
      <c r="H4264" s="60" t="str">
        <f t="shared" si="267"/>
        <v>Valid</v>
      </c>
    </row>
    <row r="4265" spans="1:8" x14ac:dyDescent="0.2">
      <c r="A4265" s="26" t="s">
        <v>12249</v>
      </c>
      <c r="B4265" s="26" t="s">
        <v>7480</v>
      </c>
      <c r="C4265" s="26">
        <v>2.66</v>
      </c>
      <c r="D4265" s="27" t="str">
        <f t="shared" si="264"/>
        <v>📈Low Performer</v>
      </c>
      <c r="E4265" s="27" t="str" cm="1">
        <f t="array" ref="E4265">_xlfn.IFS(C4265&gt;= 4.5,"Excellent",C4265 &gt;=3.5,"Good",C4265&gt;=2.5,"Average",C4265&gt;= 1.5,"Below Avg",C4265&lt;1.5,"Poor")</f>
        <v>Average</v>
      </c>
      <c r="F4265" s="27" t="str">
        <f t="shared" si="265"/>
        <v>Developing</v>
      </c>
      <c r="G4265" s="58" t="str">
        <f t="shared" si="266"/>
        <v>30% Bonus</v>
      </c>
      <c r="H4265" s="60" t="str">
        <f t="shared" si="267"/>
        <v>Valid</v>
      </c>
    </row>
    <row r="4266" spans="1:8" x14ac:dyDescent="0.2">
      <c r="A4266" s="26" t="s">
        <v>12252</v>
      </c>
      <c r="B4266" s="26" t="s">
        <v>4118</v>
      </c>
      <c r="C4266" s="26">
        <v>1.89</v>
      </c>
      <c r="D4266" s="27" t="str">
        <f t="shared" si="264"/>
        <v>📈Low Performer</v>
      </c>
      <c r="E4266" s="27" t="str" cm="1">
        <f t="array" ref="E4266">_xlfn.IFS(C4266&gt;= 4.5,"Excellent",C4266 &gt;=3.5,"Good",C4266&gt;=2.5,"Average",C4266&gt;= 1.5,"Below Avg",C4266&lt;1.5,"Poor")</f>
        <v>Below Avg</v>
      </c>
      <c r="F4266" s="27" t="str">
        <f t="shared" si="265"/>
        <v>At Risk</v>
      </c>
      <c r="G4266" s="58" t="str">
        <f t="shared" si="266"/>
        <v>No Bonus</v>
      </c>
      <c r="H4266" s="60" t="str">
        <f t="shared" si="267"/>
        <v>Invalid</v>
      </c>
    </row>
    <row r="4267" spans="1:8" x14ac:dyDescent="0.2">
      <c r="A4267" s="26" t="s">
        <v>12254</v>
      </c>
      <c r="B4267" s="26" t="s">
        <v>11111</v>
      </c>
      <c r="C4267" s="26">
        <v>1.57</v>
      </c>
      <c r="D4267" s="27" t="str">
        <f t="shared" si="264"/>
        <v>📈Low Performer</v>
      </c>
      <c r="E4267" s="27" t="str" cm="1">
        <f t="array" ref="E4267">_xlfn.IFS(C4267&gt;= 4.5,"Excellent",C4267 &gt;=3.5,"Good",C4267&gt;=2.5,"Average",C4267&gt;= 1.5,"Below Avg",C4267&lt;1.5,"Poor")</f>
        <v>Below Avg</v>
      </c>
      <c r="F4267" s="27" t="str">
        <f t="shared" si="265"/>
        <v>At Risk</v>
      </c>
      <c r="G4267" s="58" t="str">
        <f t="shared" si="266"/>
        <v>No Bonus</v>
      </c>
      <c r="H4267" s="60" t="str">
        <f t="shared" si="267"/>
        <v>Invalid</v>
      </c>
    </row>
    <row r="4268" spans="1:8" x14ac:dyDescent="0.2">
      <c r="A4268" s="26" t="s">
        <v>12256</v>
      </c>
      <c r="B4268" s="26" t="s">
        <v>12257</v>
      </c>
      <c r="C4268" s="26">
        <v>1.85</v>
      </c>
      <c r="D4268" s="27" t="str">
        <f t="shared" si="264"/>
        <v>📈Low Performer</v>
      </c>
      <c r="E4268" s="27" t="str" cm="1">
        <f t="array" ref="E4268">_xlfn.IFS(C4268&gt;= 4.5,"Excellent",C4268 &gt;=3.5,"Good",C4268&gt;=2.5,"Average",C4268&gt;= 1.5,"Below Avg",C4268&lt;1.5,"Poor")</f>
        <v>Below Avg</v>
      </c>
      <c r="F4268" s="27" t="str">
        <f t="shared" si="265"/>
        <v>At Risk</v>
      </c>
      <c r="G4268" s="58" t="str">
        <f t="shared" si="266"/>
        <v>No Bonus</v>
      </c>
      <c r="H4268" s="60" t="str">
        <f t="shared" si="267"/>
        <v>Invalid</v>
      </c>
    </row>
    <row r="4269" spans="1:8" x14ac:dyDescent="0.2">
      <c r="A4269" s="26" t="s">
        <v>12259</v>
      </c>
      <c r="B4269" s="26" t="s">
        <v>2270</v>
      </c>
      <c r="C4269" s="26">
        <v>2.0099999999999998</v>
      </c>
      <c r="D4269" s="27" t="str">
        <f t="shared" si="264"/>
        <v>📈Low Performer</v>
      </c>
      <c r="E4269" s="27" t="str" cm="1">
        <f t="array" ref="E4269">_xlfn.IFS(C4269&gt;= 4.5,"Excellent",C4269 &gt;=3.5,"Good",C4269&gt;=2.5,"Average",C4269&gt;= 1.5,"Below Avg",C4269&lt;1.5,"Poor")</f>
        <v>Below Avg</v>
      </c>
      <c r="F4269" s="27" t="str">
        <f t="shared" si="265"/>
        <v>At Risk</v>
      </c>
      <c r="G4269" s="58" t="str">
        <f t="shared" si="266"/>
        <v>No Bonus</v>
      </c>
      <c r="H4269" s="60" t="str">
        <f t="shared" si="267"/>
        <v>Valid</v>
      </c>
    </row>
    <row r="4270" spans="1:8" x14ac:dyDescent="0.2">
      <c r="A4270" s="26" t="s">
        <v>12262</v>
      </c>
      <c r="B4270" s="26" t="s">
        <v>3576</v>
      </c>
      <c r="C4270" s="26">
        <v>4.7699999999999996</v>
      </c>
      <c r="D4270" s="27" t="str">
        <f t="shared" si="264"/>
        <v>✅High Performer</v>
      </c>
      <c r="E4270" s="27" t="str" cm="1">
        <f t="array" ref="E4270">_xlfn.IFS(C4270&gt;= 4.5,"Excellent",C4270 &gt;=3.5,"Good",C4270&gt;=2.5,"Average",C4270&gt;= 1.5,"Below Avg",C4270&lt;1.5,"Poor")</f>
        <v>Excellent</v>
      </c>
      <c r="F4270" s="27" t="str">
        <f t="shared" si="265"/>
        <v>Top Employee</v>
      </c>
      <c r="G4270" s="58" t="str">
        <f t="shared" si="266"/>
        <v>50% Bonus</v>
      </c>
      <c r="H4270" s="60" t="str">
        <f t="shared" si="267"/>
        <v>Valid</v>
      </c>
    </row>
    <row r="4271" spans="1:8" x14ac:dyDescent="0.2">
      <c r="A4271" s="26" t="s">
        <v>12264</v>
      </c>
      <c r="B4271" s="26" t="s">
        <v>9174</v>
      </c>
      <c r="C4271" s="26">
        <v>3.1</v>
      </c>
      <c r="D4271" s="27" t="str">
        <f t="shared" si="264"/>
        <v>✅High Performer</v>
      </c>
      <c r="E4271" s="27" t="str" cm="1">
        <f t="array" ref="E4271">_xlfn.IFS(C4271&gt;= 4.5,"Excellent",C4271 &gt;=3.5,"Good",C4271&gt;=2.5,"Average",C4271&gt;= 1.5,"Below Avg",C4271&lt;1.5,"Poor")</f>
        <v>Average</v>
      </c>
      <c r="F4271" s="27" t="str">
        <f t="shared" si="265"/>
        <v>Developing</v>
      </c>
      <c r="G4271" s="58" t="str">
        <f t="shared" si="266"/>
        <v>30% Bonus</v>
      </c>
      <c r="H4271" s="60" t="str">
        <f t="shared" si="267"/>
        <v>Valid</v>
      </c>
    </row>
    <row r="4272" spans="1:8" x14ac:dyDescent="0.2">
      <c r="A4272" s="26" t="s">
        <v>12266</v>
      </c>
      <c r="B4272" s="26" t="s">
        <v>716</v>
      </c>
      <c r="C4272" s="26">
        <v>3.81</v>
      </c>
      <c r="D4272" s="27" t="str">
        <f t="shared" si="264"/>
        <v>✅High Performer</v>
      </c>
      <c r="E4272" s="27" t="str" cm="1">
        <f t="array" ref="E4272">_xlfn.IFS(C4272&gt;= 4.5,"Excellent",C4272 &gt;=3.5,"Good",C4272&gt;=2.5,"Average",C4272&gt;= 1.5,"Below Avg",C4272&lt;1.5,"Poor")</f>
        <v>Good</v>
      </c>
      <c r="F4272" s="27" t="str">
        <f t="shared" si="265"/>
        <v>Developing</v>
      </c>
      <c r="G4272" s="58" t="str">
        <f t="shared" si="266"/>
        <v>30% Bonus</v>
      </c>
      <c r="H4272" s="60" t="str">
        <f t="shared" si="267"/>
        <v>Valid</v>
      </c>
    </row>
    <row r="4273" spans="1:8" x14ac:dyDescent="0.2">
      <c r="A4273" s="26" t="s">
        <v>12268</v>
      </c>
      <c r="B4273" s="26" t="s">
        <v>3885</v>
      </c>
      <c r="C4273" s="26">
        <v>3.29</v>
      </c>
      <c r="D4273" s="27" t="str">
        <f t="shared" si="264"/>
        <v>✅High Performer</v>
      </c>
      <c r="E4273" s="27" t="str" cm="1">
        <f t="array" ref="E4273">_xlfn.IFS(C4273&gt;= 4.5,"Excellent",C4273 &gt;=3.5,"Good",C4273&gt;=2.5,"Average",C4273&gt;= 1.5,"Below Avg",C4273&lt;1.5,"Poor")</f>
        <v>Average</v>
      </c>
      <c r="F4273" s="27" t="str">
        <f t="shared" si="265"/>
        <v>Developing</v>
      </c>
      <c r="G4273" s="58" t="str">
        <f t="shared" si="266"/>
        <v>30% Bonus</v>
      </c>
      <c r="H4273" s="60" t="str">
        <f t="shared" si="267"/>
        <v>Valid</v>
      </c>
    </row>
    <row r="4274" spans="1:8" x14ac:dyDescent="0.2">
      <c r="A4274" s="26" t="s">
        <v>12270</v>
      </c>
      <c r="B4274" s="26" t="s">
        <v>5481</v>
      </c>
      <c r="C4274" s="26">
        <v>3.08</v>
      </c>
      <c r="D4274" s="27" t="str">
        <f t="shared" si="264"/>
        <v>✅High Performer</v>
      </c>
      <c r="E4274" s="27" t="str" cm="1">
        <f t="array" ref="E4274">_xlfn.IFS(C4274&gt;= 4.5,"Excellent",C4274 &gt;=3.5,"Good",C4274&gt;=2.5,"Average",C4274&gt;= 1.5,"Below Avg",C4274&lt;1.5,"Poor")</f>
        <v>Average</v>
      </c>
      <c r="F4274" s="27" t="str">
        <f t="shared" si="265"/>
        <v>Developing</v>
      </c>
      <c r="G4274" s="58" t="str">
        <f t="shared" si="266"/>
        <v>30% Bonus</v>
      </c>
      <c r="H4274" s="60" t="str">
        <f t="shared" si="267"/>
        <v>Valid</v>
      </c>
    </row>
    <row r="4275" spans="1:8" x14ac:dyDescent="0.2">
      <c r="A4275" s="26" t="s">
        <v>12272</v>
      </c>
      <c r="B4275" s="26" t="s">
        <v>11774</v>
      </c>
      <c r="C4275" s="26">
        <v>1.78</v>
      </c>
      <c r="D4275" s="27" t="str">
        <f t="shared" si="264"/>
        <v>📈Low Performer</v>
      </c>
      <c r="E4275" s="27" t="str" cm="1">
        <f t="array" ref="E4275">_xlfn.IFS(C4275&gt;= 4.5,"Excellent",C4275 &gt;=3.5,"Good",C4275&gt;=2.5,"Average",C4275&gt;= 1.5,"Below Avg",C4275&lt;1.5,"Poor")</f>
        <v>Below Avg</v>
      </c>
      <c r="F4275" s="27" t="str">
        <f t="shared" si="265"/>
        <v>At Risk</v>
      </c>
      <c r="G4275" s="58" t="str">
        <f t="shared" si="266"/>
        <v>No Bonus</v>
      </c>
      <c r="H4275" s="60" t="str">
        <f t="shared" si="267"/>
        <v>Invalid</v>
      </c>
    </row>
    <row r="4276" spans="1:8" x14ac:dyDescent="0.2">
      <c r="A4276" s="26" t="s">
        <v>12274</v>
      </c>
      <c r="B4276" s="26" t="s">
        <v>2004</v>
      </c>
      <c r="C4276" s="26">
        <v>1.3</v>
      </c>
      <c r="D4276" s="27" t="str">
        <f t="shared" si="264"/>
        <v>📈Low Performer</v>
      </c>
      <c r="E4276" s="27" t="str" cm="1">
        <f t="array" ref="E4276">_xlfn.IFS(C4276&gt;= 4.5,"Excellent",C4276 &gt;=3.5,"Good",C4276&gt;=2.5,"Average",C4276&gt;= 1.5,"Below Avg",C4276&lt;1.5,"Poor")</f>
        <v>Poor</v>
      </c>
      <c r="F4276" s="27" t="str">
        <f t="shared" si="265"/>
        <v>At Risk</v>
      </c>
      <c r="G4276" s="58" t="str">
        <f t="shared" si="266"/>
        <v>No Bonus</v>
      </c>
      <c r="H4276" s="60" t="str">
        <f t="shared" si="267"/>
        <v>Invalid</v>
      </c>
    </row>
    <row r="4277" spans="1:8" x14ac:dyDescent="0.2">
      <c r="A4277" s="26" t="s">
        <v>12276</v>
      </c>
      <c r="B4277" s="26" t="s">
        <v>2946</v>
      </c>
      <c r="C4277" s="26">
        <v>1.78</v>
      </c>
      <c r="D4277" s="27" t="str">
        <f t="shared" si="264"/>
        <v>📈Low Performer</v>
      </c>
      <c r="E4277" s="27" t="str" cm="1">
        <f t="array" ref="E4277">_xlfn.IFS(C4277&gt;= 4.5,"Excellent",C4277 &gt;=3.5,"Good",C4277&gt;=2.5,"Average",C4277&gt;= 1.5,"Below Avg",C4277&lt;1.5,"Poor")</f>
        <v>Below Avg</v>
      </c>
      <c r="F4277" s="27" t="str">
        <f t="shared" si="265"/>
        <v>At Risk</v>
      </c>
      <c r="G4277" s="58" t="str">
        <f t="shared" si="266"/>
        <v>No Bonus</v>
      </c>
      <c r="H4277" s="60" t="str">
        <f t="shared" si="267"/>
        <v>Invalid</v>
      </c>
    </row>
    <row r="4278" spans="1:8" x14ac:dyDescent="0.2">
      <c r="A4278" s="26" t="s">
        <v>12278</v>
      </c>
      <c r="B4278" s="26" t="s">
        <v>697</v>
      </c>
      <c r="C4278" s="26">
        <v>2.33</v>
      </c>
      <c r="D4278" s="27" t="str">
        <f t="shared" si="264"/>
        <v>📈Low Performer</v>
      </c>
      <c r="E4278" s="27" t="str" cm="1">
        <f t="array" ref="E4278">_xlfn.IFS(C4278&gt;= 4.5,"Excellent",C4278 &gt;=3.5,"Good",C4278&gt;=2.5,"Average",C4278&gt;= 1.5,"Below Avg",C4278&lt;1.5,"Poor")</f>
        <v>Below Avg</v>
      </c>
      <c r="F4278" s="27" t="str">
        <f t="shared" si="265"/>
        <v>At Risk</v>
      </c>
      <c r="G4278" s="58" t="str">
        <f t="shared" si="266"/>
        <v>No Bonus</v>
      </c>
      <c r="H4278" s="60" t="str">
        <f t="shared" si="267"/>
        <v>Valid</v>
      </c>
    </row>
    <row r="4279" spans="1:8" x14ac:dyDescent="0.2">
      <c r="A4279" s="26" t="s">
        <v>12280</v>
      </c>
      <c r="B4279" s="26" t="s">
        <v>12281</v>
      </c>
      <c r="C4279" s="26">
        <v>4.26</v>
      </c>
      <c r="D4279" s="27" t="str">
        <f t="shared" si="264"/>
        <v>✅High Performer</v>
      </c>
      <c r="E4279" s="27" t="str" cm="1">
        <f t="array" ref="E4279">_xlfn.IFS(C4279&gt;= 4.5,"Excellent",C4279 &gt;=3.5,"Good",C4279&gt;=2.5,"Average",C4279&gt;= 1.5,"Below Avg",C4279&lt;1.5,"Poor")</f>
        <v>Good</v>
      </c>
      <c r="F4279" s="27" t="str">
        <f t="shared" si="265"/>
        <v>Developing</v>
      </c>
      <c r="G4279" s="58" t="str">
        <f t="shared" si="266"/>
        <v>30% Bonus</v>
      </c>
      <c r="H4279" s="60" t="str">
        <f t="shared" si="267"/>
        <v>Valid</v>
      </c>
    </row>
    <row r="4280" spans="1:8" x14ac:dyDescent="0.2">
      <c r="A4280" s="26" t="s">
        <v>12283</v>
      </c>
      <c r="B4280" s="26" t="s">
        <v>10285</v>
      </c>
      <c r="C4280" s="26">
        <v>1.85</v>
      </c>
      <c r="D4280" s="27" t="str">
        <f t="shared" si="264"/>
        <v>📈Low Performer</v>
      </c>
      <c r="E4280" s="27" t="str" cm="1">
        <f t="array" ref="E4280">_xlfn.IFS(C4280&gt;= 4.5,"Excellent",C4280 &gt;=3.5,"Good",C4280&gt;=2.5,"Average",C4280&gt;= 1.5,"Below Avg",C4280&lt;1.5,"Poor")</f>
        <v>Below Avg</v>
      </c>
      <c r="F4280" s="27" t="str">
        <f t="shared" si="265"/>
        <v>At Risk</v>
      </c>
      <c r="G4280" s="58" t="str">
        <f t="shared" si="266"/>
        <v>No Bonus</v>
      </c>
      <c r="H4280" s="60" t="str">
        <f t="shared" si="267"/>
        <v>Invalid</v>
      </c>
    </row>
    <row r="4281" spans="1:8" x14ac:dyDescent="0.2">
      <c r="A4281" s="26" t="s">
        <v>12285</v>
      </c>
      <c r="B4281" s="26" t="s">
        <v>1555</v>
      </c>
      <c r="C4281" s="26">
        <v>1.45</v>
      </c>
      <c r="D4281" s="27" t="str">
        <f t="shared" si="264"/>
        <v>📈Low Performer</v>
      </c>
      <c r="E4281" s="27" t="str" cm="1">
        <f t="array" ref="E4281">_xlfn.IFS(C4281&gt;= 4.5,"Excellent",C4281 &gt;=3.5,"Good",C4281&gt;=2.5,"Average",C4281&gt;= 1.5,"Below Avg",C4281&lt;1.5,"Poor")</f>
        <v>Poor</v>
      </c>
      <c r="F4281" s="27" t="str">
        <f t="shared" si="265"/>
        <v>At Risk</v>
      </c>
      <c r="G4281" s="58" t="str">
        <f t="shared" si="266"/>
        <v>No Bonus</v>
      </c>
      <c r="H4281" s="60" t="str">
        <f t="shared" si="267"/>
        <v>Invalid</v>
      </c>
    </row>
    <row r="4282" spans="1:8" x14ac:dyDescent="0.2">
      <c r="A4282" s="26" t="s">
        <v>12287</v>
      </c>
      <c r="B4282" s="26" t="s">
        <v>3857</v>
      </c>
      <c r="C4282" s="26">
        <v>2.0099999999999998</v>
      </c>
      <c r="D4282" s="27" t="str">
        <f t="shared" si="264"/>
        <v>📈Low Performer</v>
      </c>
      <c r="E4282" s="27" t="str" cm="1">
        <f t="array" ref="E4282">_xlfn.IFS(C4282&gt;= 4.5,"Excellent",C4282 &gt;=3.5,"Good",C4282&gt;=2.5,"Average",C4282&gt;= 1.5,"Below Avg",C4282&lt;1.5,"Poor")</f>
        <v>Below Avg</v>
      </c>
      <c r="F4282" s="27" t="str">
        <f t="shared" si="265"/>
        <v>At Risk</v>
      </c>
      <c r="G4282" s="58" t="str">
        <f t="shared" si="266"/>
        <v>No Bonus</v>
      </c>
      <c r="H4282" s="60" t="str">
        <f t="shared" si="267"/>
        <v>Valid</v>
      </c>
    </row>
    <row r="4283" spans="1:8" x14ac:dyDescent="0.2">
      <c r="A4283" s="26" t="s">
        <v>12289</v>
      </c>
      <c r="B4283" s="26" t="s">
        <v>12290</v>
      </c>
      <c r="C4283" s="26">
        <v>2.5499999999999998</v>
      </c>
      <c r="D4283" s="27" t="str">
        <f t="shared" si="264"/>
        <v>📈Low Performer</v>
      </c>
      <c r="E4283" s="27" t="str" cm="1">
        <f t="array" ref="E4283">_xlfn.IFS(C4283&gt;= 4.5,"Excellent",C4283 &gt;=3.5,"Good",C4283&gt;=2.5,"Average",C4283&gt;= 1.5,"Below Avg",C4283&lt;1.5,"Poor")</f>
        <v>Average</v>
      </c>
      <c r="F4283" s="27" t="str">
        <f t="shared" si="265"/>
        <v>Developing</v>
      </c>
      <c r="G4283" s="58" t="str">
        <f t="shared" si="266"/>
        <v>30% Bonus</v>
      </c>
      <c r="H4283" s="60" t="str">
        <f t="shared" si="267"/>
        <v>Valid</v>
      </c>
    </row>
    <row r="4284" spans="1:8" x14ac:dyDescent="0.2">
      <c r="A4284" s="26" t="s">
        <v>12292</v>
      </c>
      <c r="B4284" s="26" t="s">
        <v>931</v>
      </c>
      <c r="C4284" s="26">
        <v>2.58</v>
      </c>
      <c r="D4284" s="27" t="str">
        <f t="shared" si="264"/>
        <v>📈Low Performer</v>
      </c>
      <c r="E4284" s="27" t="str" cm="1">
        <f t="array" ref="E4284">_xlfn.IFS(C4284&gt;= 4.5,"Excellent",C4284 &gt;=3.5,"Good",C4284&gt;=2.5,"Average",C4284&gt;= 1.5,"Below Avg",C4284&lt;1.5,"Poor")</f>
        <v>Average</v>
      </c>
      <c r="F4284" s="27" t="str">
        <f t="shared" si="265"/>
        <v>Developing</v>
      </c>
      <c r="G4284" s="58" t="str">
        <f t="shared" si="266"/>
        <v>30% Bonus</v>
      </c>
      <c r="H4284" s="60" t="str">
        <f t="shared" si="267"/>
        <v>Valid</v>
      </c>
    </row>
    <row r="4285" spans="1:8" x14ac:dyDescent="0.2">
      <c r="A4285" s="26" t="s">
        <v>12294</v>
      </c>
      <c r="B4285" s="26" t="s">
        <v>3277</v>
      </c>
      <c r="C4285" s="26">
        <v>1.75</v>
      </c>
      <c r="D4285" s="27" t="str">
        <f t="shared" si="264"/>
        <v>📈Low Performer</v>
      </c>
      <c r="E4285" s="27" t="str" cm="1">
        <f t="array" ref="E4285">_xlfn.IFS(C4285&gt;= 4.5,"Excellent",C4285 &gt;=3.5,"Good",C4285&gt;=2.5,"Average",C4285&gt;= 1.5,"Below Avg",C4285&lt;1.5,"Poor")</f>
        <v>Below Avg</v>
      </c>
      <c r="F4285" s="27" t="str">
        <f t="shared" si="265"/>
        <v>At Risk</v>
      </c>
      <c r="G4285" s="58" t="str">
        <f t="shared" si="266"/>
        <v>No Bonus</v>
      </c>
      <c r="H4285" s="60" t="str">
        <f t="shared" si="267"/>
        <v>Invalid</v>
      </c>
    </row>
    <row r="4286" spans="1:8" x14ac:dyDescent="0.2">
      <c r="A4286" s="26" t="s">
        <v>12296</v>
      </c>
      <c r="B4286" s="26" t="s">
        <v>1522</v>
      </c>
      <c r="C4286" s="26">
        <v>1.81</v>
      </c>
      <c r="D4286" s="27" t="str">
        <f t="shared" si="264"/>
        <v>📈Low Performer</v>
      </c>
      <c r="E4286" s="27" t="str" cm="1">
        <f t="array" ref="E4286">_xlfn.IFS(C4286&gt;= 4.5,"Excellent",C4286 &gt;=3.5,"Good",C4286&gt;=2.5,"Average",C4286&gt;= 1.5,"Below Avg",C4286&lt;1.5,"Poor")</f>
        <v>Below Avg</v>
      </c>
      <c r="F4286" s="27" t="str">
        <f t="shared" si="265"/>
        <v>At Risk</v>
      </c>
      <c r="G4286" s="58" t="str">
        <f t="shared" si="266"/>
        <v>No Bonus</v>
      </c>
      <c r="H4286" s="60" t="str">
        <f t="shared" si="267"/>
        <v>Invalid</v>
      </c>
    </row>
    <row r="4287" spans="1:8" x14ac:dyDescent="0.2">
      <c r="A4287" s="26" t="s">
        <v>12298</v>
      </c>
      <c r="B4287" s="26" t="s">
        <v>1578</v>
      </c>
      <c r="C4287" s="26">
        <v>3.35</v>
      </c>
      <c r="D4287" s="27" t="str">
        <f t="shared" si="264"/>
        <v>✅High Performer</v>
      </c>
      <c r="E4287" s="27" t="str" cm="1">
        <f t="array" ref="E4287">_xlfn.IFS(C4287&gt;= 4.5,"Excellent",C4287 &gt;=3.5,"Good",C4287&gt;=2.5,"Average",C4287&gt;= 1.5,"Below Avg",C4287&lt;1.5,"Poor")</f>
        <v>Average</v>
      </c>
      <c r="F4287" s="27" t="str">
        <f t="shared" si="265"/>
        <v>Developing</v>
      </c>
      <c r="G4287" s="58" t="str">
        <f t="shared" si="266"/>
        <v>30% Bonus</v>
      </c>
      <c r="H4287" s="60" t="str">
        <f t="shared" si="267"/>
        <v>Valid</v>
      </c>
    </row>
    <row r="4288" spans="1:8" x14ac:dyDescent="0.2">
      <c r="A4288" s="26" t="s">
        <v>12300</v>
      </c>
      <c r="B4288" s="26" t="s">
        <v>12301</v>
      </c>
      <c r="C4288" s="26">
        <v>4.03</v>
      </c>
      <c r="D4288" s="27" t="str">
        <f t="shared" si="264"/>
        <v>✅High Performer</v>
      </c>
      <c r="E4288" s="27" t="str" cm="1">
        <f t="array" ref="E4288">_xlfn.IFS(C4288&gt;= 4.5,"Excellent",C4288 &gt;=3.5,"Good",C4288&gt;=2.5,"Average",C4288&gt;= 1.5,"Below Avg",C4288&lt;1.5,"Poor")</f>
        <v>Good</v>
      </c>
      <c r="F4288" s="27" t="str">
        <f t="shared" si="265"/>
        <v>Developing</v>
      </c>
      <c r="G4288" s="58" t="str">
        <f t="shared" si="266"/>
        <v>30% Bonus</v>
      </c>
      <c r="H4288" s="60" t="str">
        <f t="shared" si="267"/>
        <v>Valid</v>
      </c>
    </row>
    <row r="4289" spans="1:8" x14ac:dyDescent="0.2">
      <c r="A4289" s="26" t="s">
        <v>12303</v>
      </c>
      <c r="B4289" s="26" t="s">
        <v>8185</v>
      </c>
      <c r="C4289" s="26">
        <v>1.06</v>
      </c>
      <c r="D4289" s="27" t="str">
        <f t="shared" si="264"/>
        <v>📈Low Performer</v>
      </c>
      <c r="E4289" s="27" t="str" cm="1">
        <f t="array" ref="E4289">_xlfn.IFS(C4289&gt;= 4.5,"Excellent",C4289 &gt;=3.5,"Good",C4289&gt;=2.5,"Average",C4289&gt;= 1.5,"Below Avg",C4289&lt;1.5,"Poor")</f>
        <v>Poor</v>
      </c>
      <c r="F4289" s="27" t="str">
        <f t="shared" si="265"/>
        <v>At Risk</v>
      </c>
      <c r="G4289" s="58" t="str">
        <f t="shared" si="266"/>
        <v>No Bonus</v>
      </c>
      <c r="H4289" s="60" t="str">
        <f t="shared" si="267"/>
        <v>Invalid</v>
      </c>
    </row>
    <row r="4290" spans="1:8" x14ac:dyDescent="0.2">
      <c r="A4290" s="26" t="s">
        <v>12305</v>
      </c>
      <c r="B4290" s="26" t="s">
        <v>1893</v>
      </c>
      <c r="C4290" s="26">
        <v>3.71</v>
      </c>
      <c r="D4290" s="27" t="str">
        <f t="shared" si="264"/>
        <v>✅High Performer</v>
      </c>
      <c r="E4290" s="27" t="str" cm="1">
        <f t="array" ref="E4290">_xlfn.IFS(C4290&gt;= 4.5,"Excellent",C4290 &gt;=3.5,"Good",C4290&gt;=2.5,"Average",C4290&gt;= 1.5,"Below Avg",C4290&lt;1.5,"Poor")</f>
        <v>Good</v>
      </c>
      <c r="F4290" s="27" t="str">
        <f t="shared" si="265"/>
        <v>Developing</v>
      </c>
      <c r="G4290" s="58" t="str">
        <f t="shared" si="266"/>
        <v>30% Bonus</v>
      </c>
      <c r="H4290" s="60" t="str">
        <f t="shared" si="267"/>
        <v>Valid</v>
      </c>
    </row>
    <row r="4291" spans="1:8" x14ac:dyDescent="0.2">
      <c r="A4291" s="26" t="s">
        <v>12307</v>
      </c>
      <c r="B4291" s="26" t="s">
        <v>4601</v>
      </c>
      <c r="C4291" s="26">
        <v>1.23</v>
      </c>
      <c r="D4291" s="27" t="str">
        <f t="shared" si="264"/>
        <v>📈Low Performer</v>
      </c>
      <c r="E4291" s="27" t="str" cm="1">
        <f t="array" ref="E4291">_xlfn.IFS(C4291&gt;= 4.5,"Excellent",C4291 &gt;=3.5,"Good",C4291&gt;=2.5,"Average",C4291&gt;= 1.5,"Below Avg",C4291&lt;1.5,"Poor")</f>
        <v>Poor</v>
      </c>
      <c r="F4291" s="27" t="str">
        <f t="shared" si="265"/>
        <v>At Risk</v>
      </c>
      <c r="G4291" s="58" t="str">
        <f t="shared" si="266"/>
        <v>No Bonus</v>
      </c>
      <c r="H4291" s="60" t="str">
        <f t="shared" si="267"/>
        <v>Invalid</v>
      </c>
    </row>
    <row r="4292" spans="1:8" x14ac:dyDescent="0.2">
      <c r="A4292" s="26" t="s">
        <v>12309</v>
      </c>
      <c r="B4292" s="26" t="s">
        <v>10829</v>
      </c>
      <c r="C4292" s="26">
        <v>4.8499999999999996</v>
      </c>
      <c r="D4292" s="27" t="str">
        <f t="shared" ref="D4292:D4355" si="268">IF($C4292&gt;=3,"✅High Performer","📈Low Performer")</f>
        <v>✅High Performer</v>
      </c>
      <c r="E4292" s="27" t="str" cm="1">
        <f t="array" ref="E4292">_xlfn.IFS(C4292&gt;= 4.5,"Excellent",C4292 &gt;=3.5,"Good",C4292&gt;=2.5,"Average",C4292&gt;= 1.5,"Below Avg",C4292&lt;1.5,"Poor")</f>
        <v>Excellent</v>
      </c>
      <c r="F4292" s="27" t="str">
        <f t="shared" ref="F4292:F4355" si="269">IF(C4292&gt;=4.5,"Top Employee",IF(C4292&gt;=2.5,"Developing","At Risk"))</f>
        <v>Top Employee</v>
      </c>
      <c r="G4292" s="58" t="str">
        <f t="shared" ref="G4292:G4355" si="270">IF(AND(C4292&gt;=4.5,C4292&lt;=5),"50% Bonus",IF(AND(C4292&gt;=2.5,C4292&lt;4.5),"30% Bonus","No Bonus"))</f>
        <v>50% Bonus</v>
      </c>
      <c r="H4292" s="60" t="str">
        <f t="shared" ref="H4292:H4355" si="271">IF(OR(C4292&lt;=2,C4292&gt;=5),"Invalid","Valid")</f>
        <v>Valid</v>
      </c>
    </row>
    <row r="4293" spans="1:8" x14ac:dyDescent="0.2">
      <c r="A4293" s="26" t="s">
        <v>12311</v>
      </c>
      <c r="B4293" s="26" t="s">
        <v>8170</v>
      </c>
      <c r="C4293" s="26">
        <v>4.6500000000000004</v>
      </c>
      <c r="D4293" s="27" t="str">
        <f t="shared" si="268"/>
        <v>✅High Performer</v>
      </c>
      <c r="E4293" s="27" t="str" cm="1">
        <f t="array" ref="E4293">_xlfn.IFS(C4293&gt;= 4.5,"Excellent",C4293 &gt;=3.5,"Good",C4293&gt;=2.5,"Average",C4293&gt;= 1.5,"Below Avg",C4293&lt;1.5,"Poor")</f>
        <v>Excellent</v>
      </c>
      <c r="F4293" s="27" t="str">
        <f t="shared" si="269"/>
        <v>Top Employee</v>
      </c>
      <c r="G4293" s="58" t="str">
        <f t="shared" si="270"/>
        <v>50% Bonus</v>
      </c>
      <c r="H4293" s="60" t="str">
        <f t="shared" si="271"/>
        <v>Valid</v>
      </c>
    </row>
    <row r="4294" spans="1:8" x14ac:dyDescent="0.2">
      <c r="A4294" s="26" t="s">
        <v>12313</v>
      </c>
      <c r="B4294" s="26" t="s">
        <v>5998</v>
      </c>
      <c r="C4294" s="26">
        <v>2.5299999999999998</v>
      </c>
      <c r="D4294" s="27" t="str">
        <f t="shared" si="268"/>
        <v>📈Low Performer</v>
      </c>
      <c r="E4294" s="27" t="str" cm="1">
        <f t="array" ref="E4294">_xlfn.IFS(C4294&gt;= 4.5,"Excellent",C4294 &gt;=3.5,"Good",C4294&gt;=2.5,"Average",C4294&gt;= 1.5,"Below Avg",C4294&lt;1.5,"Poor")</f>
        <v>Average</v>
      </c>
      <c r="F4294" s="27" t="str">
        <f t="shared" si="269"/>
        <v>Developing</v>
      </c>
      <c r="G4294" s="58" t="str">
        <f t="shared" si="270"/>
        <v>30% Bonus</v>
      </c>
      <c r="H4294" s="60" t="str">
        <f t="shared" si="271"/>
        <v>Valid</v>
      </c>
    </row>
    <row r="4295" spans="1:8" x14ac:dyDescent="0.2">
      <c r="A4295" s="26" t="s">
        <v>12315</v>
      </c>
      <c r="B4295" s="26" t="s">
        <v>2552</v>
      </c>
      <c r="C4295" s="26">
        <v>3.75</v>
      </c>
      <c r="D4295" s="27" t="str">
        <f t="shared" si="268"/>
        <v>✅High Performer</v>
      </c>
      <c r="E4295" s="27" t="str" cm="1">
        <f t="array" ref="E4295">_xlfn.IFS(C4295&gt;= 4.5,"Excellent",C4295 &gt;=3.5,"Good",C4295&gt;=2.5,"Average",C4295&gt;= 1.5,"Below Avg",C4295&lt;1.5,"Poor")</f>
        <v>Good</v>
      </c>
      <c r="F4295" s="27" t="str">
        <f t="shared" si="269"/>
        <v>Developing</v>
      </c>
      <c r="G4295" s="58" t="str">
        <f t="shared" si="270"/>
        <v>30% Bonus</v>
      </c>
      <c r="H4295" s="60" t="str">
        <f t="shared" si="271"/>
        <v>Valid</v>
      </c>
    </row>
    <row r="4296" spans="1:8" x14ac:dyDescent="0.2">
      <c r="A4296" s="26" t="s">
        <v>12317</v>
      </c>
      <c r="B4296" s="26" t="s">
        <v>6139</v>
      </c>
      <c r="C4296" s="26">
        <v>2.0699999999999998</v>
      </c>
      <c r="D4296" s="27" t="str">
        <f t="shared" si="268"/>
        <v>📈Low Performer</v>
      </c>
      <c r="E4296" s="27" t="str" cm="1">
        <f t="array" ref="E4296">_xlfn.IFS(C4296&gt;= 4.5,"Excellent",C4296 &gt;=3.5,"Good",C4296&gt;=2.5,"Average",C4296&gt;= 1.5,"Below Avg",C4296&lt;1.5,"Poor")</f>
        <v>Below Avg</v>
      </c>
      <c r="F4296" s="27" t="str">
        <f t="shared" si="269"/>
        <v>At Risk</v>
      </c>
      <c r="G4296" s="58" t="str">
        <f t="shared" si="270"/>
        <v>No Bonus</v>
      </c>
      <c r="H4296" s="60" t="str">
        <f t="shared" si="271"/>
        <v>Valid</v>
      </c>
    </row>
    <row r="4297" spans="1:8" x14ac:dyDescent="0.2">
      <c r="A4297" s="26" t="s">
        <v>12320</v>
      </c>
      <c r="B4297" s="26" t="s">
        <v>5322</v>
      </c>
      <c r="C4297" s="26">
        <v>1.95</v>
      </c>
      <c r="D4297" s="27" t="str">
        <f t="shared" si="268"/>
        <v>📈Low Performer</v>
      </c>
      <c r="E4297" s="27" t="str" cm="1">
        <f t="array" ref="E4297">_xlfn.IFS(C4297&gt;= 4.5,"Excellent",C4297 &gt;=3.5,"Good",C4297&gt;=2.5,"Average",C4297&gt;= 1.5,"Below Avg",C4297&lt;1.5,"Poor")</f>
        <v>Below Avg</v>
      </c>
      <c r="F4297" s="27" t="str">
        <f t="shared" si="269"/>
        <v>At Risk</v>
      </c>
      <c r="G4297" s="58" t="str">
        <f t="shared" si="270"/>
        <v>No Bonus</v>
      </c>
      <c r="H4297" s="60" t="str">
        <f t="shared" si="271"/>
        <v>Invalid</v>
      </c>
    </row>
    <row r="4298" spans="1:8" x14ac:dyDescent="0.2">
      <c r="A4298" s="26" t="s">
        <v>12322</v>
      </c>
      <c r="B4298" s="26" t="s">
        <v>12323</v>
      </c>
      <c r="C4298" s="26">
        <v>1.63</v>
      </c>
      <c r="D4298" s="27" t="str">
        <f t="shared" si="268"/>
        <v>📈Low Performer</v>
      </c>
      <c r="E4298" s="27" t="str" cm="1">
        <f t="array" ref="E4298">_xlfn.IFS(C4298&gt;= 4.5,"Excellent",C4298 &gt;=3.5,"Good",C4298&gt;=2.5,"Average",C4298&gt;= 1.5,"Below Avg",C4298&lt;1.5,"Poor")</f>
        <v>Below Avg</v>
      </c>
      <c r="F4298" s="27" t="str">
        <f t="shared" si="269"/>
        <v>At Risk</v>
      </c>
      <c r="G4298" s="58" t="str">
        <f t="shared" si="270"/>
        <v>No Bonus</v>
      </c>
      <c r="H4298" s="60" t="str">
        <f t="shared" si="271"/>
        <v>Invalid</v>
      </c>
    </row>
    <row r="4299" spans="1:8" x14ac:dyDescent="0.2">
      <c r="A4299" s="26" t="s">
        <v>12325</v>
      </c>
      <c r="B4299" s="26" t="s">
        <v>2468</v>
      </c>
      <c r="C4299" s="26">
        <v>2.62</v>
      </c>
      <c r="D4299" s="27" t="str">
        <f t="shared" si="268"/>
        <v>📈Low Performer</v>
      </c>
      <c r="E4299" s="27" t="str" cm="1">
        <f t="array" ref="E4299">_xlfn.IFS(C4299&gt;= 4.5,"Excellent",C4299 &gt;=3.5,"Good",C4299&gt;=2.5,"Average",C4299&gt;= 1.5,"Below Avg",C4299&lt;1.5,"Poor")</f>
        <v>Average</v>
      </c>
      <c r="F4299" s="27" t="str">
        <f t="shared" si="269"/>
        <v>Developing</v>
      </c>
      <c r="G4299" s="58" t="str">
        <f t="shared" si="270"/>
        <v>30% Bonus</v>
      </c>
      <c r="H4299" s="60" t="str">
        <f t="shared" si="271"/>
        <v>Valid</v>
      </c>
    </row>
    <row r="4300" spans="1:8" x14ac:dyDescent="0.2">
      <c r="A4300" s="26" t="s">
        <v>12327</v>
      </c>
      <c r="B4300" s="26" t="s">
        <v>3085</v>
      </c>
      <c r="C4300" s="26">
        <v>4.63</v>
      </c>
      <c r="D4300" s="27" t="str">
        <f t="shared" si="268"/>
        <v>✅High Performer</v>
      </c>
      <c r="E4300" s="27" t="str" cm="1">
        <f t="array" ref="E4300">_xlfn.IFS(C4300&gt;= 4.5,"Excellent",C4300 &gt;=3.5,"Good",C4300&gt;=2.5,"Average",C4300&gt;= 1.5,"Below Avg",C4300&lt;1.5,"Poor")</f>
        <v>Excellent</v>
      </c>
      <c r="F4300" s="27" t="str">
        <f t="shared" si="269"/>
        <v>Top Employee</v>
      </c>
      <c r="G4300" s="58" t="str">
        <f t="shared" si="270"/>
        <v>50% Bonus</v>
      </c>
      <c r="H4300" s="60" t="str">
        <f t="shared" si="271"/>
        <v>Valid</v>
      </c>
    </row>
    <row r="4301" spans="1:8" x14ac:dyDescent="0.2">
      <c r="A4301" s="26" t="s">
        <v>12329</v>
      </c>
      <c r="B4301" s="26" t="s">
        <v>12330</v>
      </c>
      <c r="C4301" s="26">
        <v>4.46</v>
      </c>
      <c r="D4301" s="27" t="str">
        <f t="shared" si="268"/>
        <v>✅High Performer</v>
      </c>
      <c r="E4301" s="27" t="str" cm="1">
        <f t="array" ref="E4301">_xlfn.IFS(C4301&gt;= 4.5,"Excellent",C4301 &gt;=3.5,"Good",C4301&gt;=2.5,"Average",C4301&gt;= 1.5,"Below Avg",C4301&lt;1.5,"Poor")</f>
        <v>Good</v>
      </c>
      <c r="F4301" s="27" t="str">
        <f t="shared" si="269"/>
        <v>Developing</v>
      </c>
      <c r="G4301" s="58" t="str">
        <f t="shared" si="270"/>
        <v>30% Bonus</v>
      </c>
      <c r="H4301" s="60" t="str">
        <f t="shared" si="271"/>
        <v>Valid</v>
      </c>
    </row>
    <row r="4302" spans="1:8" x14ac:dyDescent="0.2">
      <c r="A4302" s="26" t="s">
        <v>12332</v>
      </c>
      <c r="B4302" s="26" t="s">
        <v>6836</v>
      </c>
      <c r="C4302" s="26">
        <v>3.77</v>
      </c>
      <c r="D4302" s="27" t="str">
        <f t="shared" si="268"/>
        <v>✅High Performer</v>
      </c>
      <c r="E4302" s="27" t="str" cm="1">
        <f t="array" ref="E4302">_xlfn.IFS(C4302&gt;= 4.5,"Excellent",C4302 &gt;=3.5,"Good",C4302&gt;=2.5,"Average",C4302&gt;= 1.5,"Below Avg",C4302&lt;1.5,"Poor")</f>
        <v>Good</v>
      </c>
      <c r="F4302" s="27" t="str">
        <f t="shared" si="269"/>
        <v>Developing</v>
      </c>
      <c r="G4302" s="58" t="str">
        <f t="shared" si="270"/>
        <v>30% Bonus</v>
      </c>
      <c r="H4302" s="60" t="str">
        <f t="shared" si="271"/>
        <v>Valid</v>
      </c>
    </row>
    <row r="4303" spans="1:8" x14ac:dyDescent="0.2">
      <c r="A4303" s="26" t="s">
        <v>12335</v>
      </c>
      <c r="B4303" s="26" t="s">
        <v>10062</v>
      </c>
      <c r="C4303" s="26">
        <v>1.64</v>
      </c>
      <c r="D4303" s="27" t="str">
        <f t="shared" si="268"/>
        <v>📈Low Performer</v>
      </c>
      <c r="E4303" s="27" t="str" cm="1">
        <f t="array" ref="E4303">_xlfn.IFS(C4303&gt;= 4.5,"Excellent",C4303 &gt;=3.5,"Good",C4303&gt;=2.5,"Average",C4303&gt;= 1.5,"Below Avg",C4303&lt;1.5,"Poor")</f>
        <v>Below Avg</v>
      </c>
      <c r="F4303" s="27" t="str">
        <f t="shared" si="269"/>
        <v>At Risk</v>
      </c>
      <c r="G4303" s="58" t="str">
        <f t="shared" si="270"/>
        <v>No Bonus</v>
      </c>
      <c r="H4303" s="60" t="str">
        <f t="shared" si="271"/>
        <v>Invalid</v>
      </c>
    </row>
    <row r="4304" spans="1:8" x14ac:dyDescent="0.2">
      <c r="A4304" s="26" t="s">
        <v>12337</v>
      </c>
      <c r="B4304" s="26" t="s">
        <v>12338</v>
      </c>
      <c r="C4304" s="26">
        <v>2.91</v>
      </c>
      <c r="D4304" s="27" t="str">
        <f t="shared" si="268"/>
        <v>📈Low Performer</v>
      </c>
      <c r="E4304" s="27" t="str" cm="1">
        <f t="array" ref="E4304">_xlfn.IFS(C4304&gt;= 4.5,"Excellent",C4304 &gt;=3.5,"Good",C4304&gt;=2.5,"Average",C4304&gt;= 1.5,"Below Avg",C4304&lt;1.5,"Poor")</f>
        <v>Average</v>
      </c>
      <c r="F4304" s="27" t="str">
        <f t="shared" si="269"/>
        <v>Developing</v>
      </c>
      <c r="G4304" s="58" t="str">
        <f t="shared" si="270"/>
        <v>30% Bonus</v>
      </c>
      <c r="H4304" s="60" t="str">
        <f t="shared" si="271"/>
        <v>Valid</v>
      </c>
    </row>
    <row r="4305" spans="1:8" x14ac:dyDescent="0.2">
      <c r="A4305" s="26" t="s">
        <v>12340</v>
      </c>
      <c r="B4305" s="26" t="s">
        <v>12341</v>
      </c>
      <c r="C4305" s="26">
        <v>4.3899999999999997</v>
      </c>
      <c r="D4305" s="27" t="str">
        <f t="shared" si="268"/>
        <v>✅High Performer</v>
      </c>
      <c r="E4305" s="27" t="str" cm="1">
        <f t="array" ref="E4305">_xlfn.IFS(C4305&gt;= 4.5,"Excellent",C4305 &gt;=3.5,"Good",C4305&gt;=2.5,"Average",C4305&gt;= 1.5,"Below Avg",C4305&lt;1.5,"Poor")</f>
        <v>Good</v>
      </c>
      <c r="F4305" s="27" t="str">
        <f t="shared" si="269"/>
        <v>Developing</v>
      </c>
      <c r="G4305" s="58" t="str">
        <f t="shared" si="270"/>
        <v>30% Bonus</v>
      </c>
      <c r="H4305" s="60" t="str">
        <f t="shared" si="271"/>
        <v>Valid</v>
      </c>
    </row>
    <row r="4306" spans="1:8" x14ac:dyDescent="0.2">
      <c r="A4306" s="26" t="s">
        <v>12343</v>
      </c>
      <c r="B4306" s="26" t="s">
        <v>443</v>
      </c>
      <c r="C4306" s="26">
        <v>2.79</v>
      </c>
      <c r="D4306" s="27" t="str">
        <f t="shared" si="268"/>
        <v>📈Low Performer</v>
      </c>
      <c r="E4306" s="27" t="str" cm="1">
        <f t="array" ref="E4306">_xlfn.IFS(C4306&gt;= 4.5,"Excellent",C4306 &gt;=3.5,"Good",C4306&gt;=2.5,"Average",C4306&gt;= 1.5,"Below Avg",C4306&lt;1.5,"Poor")</f>
        <v>Average</v>
      </c>
      <c r="F4306" s="27" t="str">
        <f t="shared" si="269"/>
        <v>Developing</v>
      </c>
      <c r="G4306" s="58" t="str">
        <f t="shared" si="270"/>
        <v>30% Bonus</v>
      </c>
      <c r="H4306" s="60" t="str">
        <f t="shared" si="271"/>
        <v>Valid</v>
      </c>
    </row>
    <row r="4307" spans="1:8" x14ac:dyDescent="0.2">
      <c r="A4307" s="26" t="s">
        <v>12345</v>
      </c>
      <c r="B4307" s="26" t="s">
        <v>7489</v>
      </c>
      <c r="C4307" s="26">
        <v>2.61</v>
      </c>
      <c r="D4307" s="27" t="str">
        <f t="shared" si="268"/>
        <v>📈Low Performer</v>
      </c>
      <c r="E4307" s="27" t="str" cm="1">
        <f t="array" ref="E4307">_xlfn.IFS(C4307&gt;= 4.5,"Excellent",C4307 &gt;=3.5,"Good",C4307&gt;=2.5,"Average",C4307&gt;= 1.5,"Below Avg",C4307&lt;1.5,"Poor")</f>
        <v>Average</v>
      </c>
      <c r="F4307" s="27" t="str">
        <f t="shared" si="269"/>
        <v>Developing</v>
      </c>
      <c r="G4307" s="58" t="str">
        <f t="shared" si="270"/>
        <v>30% Bonus</v>
      </c>
      <c r="H4307" s="60" t="str">
        <f t="shared" si="271"/>
        <v>Valid</v>
      </c>
    </row>
    <row r="4308" spans="1:8" x14ac:dyDescent="0.2">
      <c r="A4308" s="26" t="s">
        <v>12347</v>
      </c>
      <c r="B4308" s="26" t="s">
        <v>7157</v>
      </c>
      <c r="C4308" s="26">
        <v>1.1200000000000001</v>
      </c>
      <c r="D4308" s="27" t="str">
        <f t="shared" si="268"/>
        <v>📈Low Performer</v>
      </c>
      <c r="E4308" s="27" t="str" cm="1">
        <f t="array" ref="E4308">_xlfn.IFS(C4308&gt;= 4.5,"Excellent",C4308 &gt;=3.5,"Good",C4308&gt;=2.5,"Average",C4308&gt;= 1.5,"Below Avg",C4308&lt;1.5,"Poor")</f>
        <v>Poor</v>
      </c>
      <c r="F4308" s="27" t="str">
        <f t="shared" si="269"/>
        <v>At Risk</v>
      </c>
      <c r="G4308" s="58" t="str">
        <f t="shared" si="270"/>
        <v>No Bonus</v>
      </c>
      <c r="H4308" s="60" t="str">
        <f t="shared" si="271"/>
        <v>Invalid</v>
      </c>
    </row>
    <row r="4309" spans="1:8" x14ac:dyDescent="0.2">
      <c r="A4309" s="26" t="s">
        <v>12349</v>
      </c>
      <c r="B4309" s="26" t="s">
        <v>2301</v>
      </c>
      <c r="C4309" s="26">
        <v>2.0499999999999998</v>
      </c>
      <c r="D4309" s="27" t="str">
        <f t="shared" si="268"/>
        <v>📈Low Performer</v>
      </c>
      <c r="E4309" s="27" t="str" cm="1">
        <f t="array" ref="E4309">_xlfn.IFS(C4309&gt;= 4.5,"Excellent",C4309 &gt;=3.5,"Good",C4309&gt;=2.5,"Average",C4309&gt;= 1.5,"Below Avg",C4309&lt;1.5,"Poor")</f>
        <v>Below Avg</v>
      </c>
      <c r="F4309" s="27" t="str">
        <f t="shared" si="269"/>
        <v>At Risk</v>
      </c>
      <c r="G4309" s="58" t="str">
        <f t="shared" si="270"/>
        <v>No Bonus</v>
      </c>
      <c r="H4309" s="60" t="str">
        <f t="shared" si="271"/>
        <v>Valid</v>
      </c>
    </row>
    <row r="4310" spans="1:8" x14ac:dyDescent="0.2">
      <c r="A4310" s="26" t="s">
        <v>12351</v>
      </c>
      <c r="B4310" s="26" t="s">
        <v>7242</v>
      </c>
      <c r="C4310" s="26">
        <v>4.68</v>
      </c>
      <c r="D4310" s="27" t="str">
        <f t="shared" si="268"/>
        <v>✅High Performer</v>
      </c>
      <c r="E4310" s="27" t="str" cm="1">
        <f t="array" ref="E4310">_xlfn.IFS(C4310&gt;= 4.5,"Excellent",C4310 &gt;=3.5,"Good",C4310&gt;=2.5,"Average",C4310&gt;= 1.5,"Below Avg",C4310&lt;1.5,"Poor")</f>
        <v>Excellent</v>
      </c>
      <c r="F4310" s="27" t="str">
        <f t="shared" si="269"/>
        <v>Top Employee</v>
      </c>
      <c r="G4310" s="58" t="str">
        <f t="shared" si="270"/>
        <v>50% Bonus</v>
      </c>
      <c r="H4310" s="60" t="str">
        <f t="shared" si="271"/>
        <v>Valid</v>
      </c>
    </row>
    <row r="4311" spans="1:8" x14ac:dyDescent="0.2">
      <c r="A4311" s="26" t="s">
        <v>12352</v>
      </c>
      <c r="B4311" s="26" t="s">
        <v>9990</v>
      </c>
      <c r="C4311" s="26">
        <v>4.78</v>
      </c>
      <c r="D4311" s="27" t="str">
        <f t="shared" si="268"/>
        <v>✅High Performer</v>
      </c>
      <c r="E4311" s="27" t="str" cm="1">
        <f t="array" ref="E4311">_xlfn.IFS(C4311&gt;= 4.5,"Excellent",C4311 &gt;=3.5,"Good",C4311&gt;=2.5,"Average",C4311&gt;= 1.5,"Below Avg",C4311&lt;1.5,"Poor")</f>
        <v>Excellent</v>
      </c>
      <c r="F4311" s="27" t="str">
        <f t="shared" si="269"/>
        <v>Top Employee</v>
      </c>
      <c r="G4311" s="58" t="str">
        <f t="shared" si="270"/>
        <v>50% Bonus</v>
      </c>
      <c r="H4311" s="60" t="str">
        <f t="shared" si="271"/>
        <v>Valid</v>
      </c>
    </row>
    <row r="4312" spans="1:8" x14ac:dyDescent="0.2">
      <c r="A4312" s="26" t="s">
        <v>12354</v>
      </c>
      <c r="B4312" s="26" t="s">
        <v>7076</v>
      </c>
      <c r="C4312" s="26">
        <v>3.83</v>
      </c>
      <c r="D4312" s="27" t="str">
        <f t="shared" si="268"/>
        <v>✅High Performer</v>
      </c>
      <c r="E4312" s="27" t="str" cm="1">
        <f t="array" ref="E4312">_xlfn.IFS(C4312&gt;= 4.5,"Excellent",C4312 &gt;=3.5,"Good",C4312&gt;=2.5,"Average",C4312&gt;= 1.5,"Below Avg",C4312&lt;1.5,"Poor")</f>
        <v>Good</v>
      </c>
      <c r="F4312" s="27" t="str">
        <f t="shared" si="269"/>
        <v>Developing</v>
      </c>
      <c r="G4312" s="58" t="str">
        <f t="shared" si="270"/>
        <v>30% Bonus</v>
      </c>
      <c r="H4312" s="60" t="str">
        <f t="shared" si="271"/>
        <v>Valid</v>
      </c>
    </row>
    <row r="4313" spans="1:8" x14ac:dyDescent="0.2">
      <c r="A4313" s="26" t="s">
        <v>12356</v>
      </c>
      <c r="B4313" s="26" t="s">
        <v>2263</v>
      </c>
      <c r="C4313" s="26">
        <v>4.0599999999999996</v>
      </c>
      <c r="D4313" s="27" t="str">
        <f t="shared" si="268"/>
        <v>✅High Performer</v>
      </c>
      <c r="E4313" s="27" t="str" cm="1">
        <f t="array" ref="E4313">_xlfn.IFS(C4313&gt;= 4.5,"Excellent",C4313 &gt;=3.5,"Good",C4313&gt;=2.5,"Average",C4313&gt;= 1.5,"Below Avg",C4313&lt;1.5,"Poor")</f>
        <v>Good</v>
      </c>
      <c r="F4313" s="27" t="str">
        <f t="shared" si="269"/>
        <v>Developing</v>
      </c>
      <c r="G4313" s="58" t="str">
        <f t="shared" si="270"/>
        <v>30% Bonus</v>
      </c>
      <c r="H4313" s="60" t="str">
        <f t="shared" si="271"/>
        <v>Valid</v>
      </c>
    </row>
    <row r="4314" spans="1:8" x14ac:dyDescent="0.2">
      <c r="A4314" s="26" t="s">
        <v>12358</v>
      </c>
      <c r="B4314" s="26" t="s">
        <v>4438</v>
      </c>
      <c r="C4314" s="26">
        <v>2.35</v>
      </c>
      <c r="D4314" s="27" t="str">
        <f t="shared" si="268"/>
        <v>📈Low Performer</v>
      </c>
      <c r="E4314" s="27" t="str" cm="1">
        <f t="array" ref="E4314">_xlfn.IFS(C4314&gt;= 4.5,"Excellent",C4314 &gt;=3.5,"Good",C4314&gt;=2.5,"Average",C4314&gt;= 1.5,"Below Avg",C4314&lt;1.5,"Poor")</f>
        <v>Below Avg</v>
      </c>
      <c r="F4314" s="27" t="str">
        <f t="shared" si="269"/>
        <v>At Risk</v>
      </c>
      <c r="G4314" s="58" t="str">
        <f t="shared" si="270"/>
        <v>No Bonus</v>
      </c>
      <c r="H4314" s="60" t="str">
        <f t="shared" si="271"/>
        <v>Valid</v>
      </c>
    </row>
    <row r="4315" spans="1:8" x14ac:dyDescent="0.2">
      <c r="A4315" s="26" t="s">
        <v>12360</v>
      </c>
      <c r="B4315" s="26" t="s">
        <v>10722</v>
      </c>
      <c r="C4315" s="26">
        <v>4.88</v>
      </c>
      <c r="D4315" s="27" t="str">
        <f t="shared" si="268"/>
        <v>✅High Performer</v>
      </c>
      <c r="E4315" s="27" t="str" cm="1">
        <f t="array" ref="E4315">_xlfn.IFS(C4315&gt;= 4.5,"Excellent",C4315 &gt;=3.5,"Good",C4315&gt;=2.5,"Average",C4315&gt;= 1.5,"Below Avg",C4315&lt;1.5,"Poor")</f>
        <v>Excellent</v>
      </c>
      <c r="F4315" s="27" t="str">
        <f t="shared" si="269"/>
        <v>Top Employee</v>
      </c>
      <c r="G4315" s="58" t="str">
        <f t="shared" si="270"/>
        <v>50% Bonus</v>
      </c>
      <c r="H4315" s="60" t="str">
        <f t="shared" si="271"/>
        <v>Valid</v>
      </c>
    </row>
    <row r="4316" spans="1:8" x14ac:dyDescent="0.2">
      <c r="A4316" s="26" t="s">
        <v>12363</v>
      </c>
      <c r="B4316" s="26" t="s">
        <v>2908</v>
      </c>
      <c r="C4316" s="26">
        <v>4.4400000000000004</v>
      </c>
      <c r="D4316" s="27" t="str">
        <f t="shared" si="268"/>
        <v>✅High Performer</v>
      </c>
      <c r="E4316" s="27" t="str" cm="1">
        <f t="array" ref="E4316">_xlfn.IFS(C4316&gt;= 4.5,"Excellent",C4316 &gt;=3.5,"Good",C4316&gt;=2.5,"Average",C4316&gt;= 1.5,"Below Avg",C4316&lt;1.5,"Poor")</f>
        <v>Good</v>
      </c>
      <c r="F4316" s="27" t="str">
        <f t="shared" si="269"/>
        <v>Developing</v>
      </c>
      <c r="G4316" s="58" t="str">
        <f t="shared" si="270"/>
        <v>30% Bonus</v>
      </c>
      <c r="H4316" s="60" t="str">
        <f t="shared" si="271"/>
        <v>Valid</v>
      </c>
    </row>
    <row r="4317" spans="1:8" x14ac:dyDescent="0.2">
      <c r="A4317" s="26" t="s">
        <v>12366</v>
      </c>
      <c r="B4317" s="26" t="s">
        <v>5423</v>
      </c>
      <c r="C4317" s="26">
        <v>3.23</v>
      </c>
      <c r="D4317" s="27" t="str">
        <f t="shared" si="268"/>
        <v>✅High Performer</v>
      </c>
      <c r="E4317" s="27" t="str" cm="1">
        <f t="array" ref="E4317">_xlfn.IFS(C4317&gt;= 4.5,"Excellent",C4317 &gt;=3.5,"Good",C4317&gt;=2.5,"Average",C4317&gt;= 1.5,"Below Avg",C4317&lt;1.5,"Poor")</f>
        <v>Average</v>
      </c>
      <c r="F4317" s="27" t="str">
        <f t="shared" si="269"/>
        <v>Developing</v>
      </c>
      <c r="G4317" s="58" t="str">
        <f t="shared" si="270"/>
        <v>30% Bonus</v>
      </c>
      <c r="H4317" s="60" t="str">
        <f t="shared" si="271"/>
        <v>Valid</v>
      </c>
    </row>
    <row r="4318" spans="1:8" x14ac:dyDescent="0.2">
      <c r="A4318" s="26" t="s">
        <v>12368</v>
      </c>
      <c r="B4318" s="26" t="s">
        <v>4997</v>
      </c>
      <c r="C4318" s="26">
        <v>2.72</v>
      </c>
      <c r="D4318" s="27" t="str">
        <f t="shared" si="268"/>
        <v>📈Low Performer</v>
      </c>
      <c r="E4318" s="27" t="str" cm="1">
        <f t="array" ref="E4318">_xlfn.IFS(C4318&gt;= 4.5,"Excellent",C4318 &gt;=3.5,"Good",C4318&gt;=2.5,"Average",C4318&gt;= 1.5,"Below Avg",C4318&lt;1.5,"Poor")</f>
        <v>Average</v>
      </c>
      <c r="F4318" s="27" t="str">
        <f t="shared" si="269"/>
        <v>Developing</v>
      </c>
      <c r="G4318" s="58" t="str">
        <f t="shared" si="270"/>
        <v>30% Bonus</v>
      </c>
      <c r="H4318" s="60" t="str">
        <f t="shared" si="271"/>
        <v>Valid</v>
      </c>
    </row>
    <row r="4319" spans="1:8" x14ac:dyDescent="0.2">
      <c r="A4319" s="26" t="s">
        <v>12371</v>
      </c>
      <c r="B4319" s="26" t="s">
        <v>4364</v>
      </c>
      <c r="C4319" s="26">
        <v>4.58</v>
      </c>
      <c r="D4319" s="27" t="str">
        <f t="shared" si="268"/>
        <v>✅High Performer</v>
      </c>
      <c r="E4319" s="27" t="str" cm="1">
        <f t="array" ref="E4319">_xlfn.IFS(C4319&gt;= 4.5,"Excellent",C4319 &gt;=3.5,"Good",C4319&gt;=2.5,"Average",C4319&gt;= 1.5,"Below Avg",C4319&lt;1.5,"Poor")</f>
        <v>Excellent</v>
      </c>
      <c r="F4319" s="27" t="str">
        <f t="shared" si="269"/>
        <v>Top Employee</v>
      </c>
      <c r="G4319" s="58" t="str">
        <f t="shared" si="270"/>
        <v>50% Bonus</v>
      </c>
      <c r="H4319" s="60" t="str">
        <f t="shared" si="271"/>
        <v>Valid</v>
      </c>
    </row>
    <row r="4320" spans="1:8" x14ac:dyDescent="0.2">
      <c r="A4320" s="26" t="s">
        <v>12373</v>
      </c>
      <c r="B4320" s="26" t="s">
        <v>3499</v>
      </c>
      <c r="C4320" s="26">
        <v>4.7300000000000004</v>
      </c>
      <c r="D4320" s="27" t="str">
        <f t="shared" si="268"/>
        <v>✅High Performer</v>
      </c>
      <c r="E4320" s="27" t="str" cm="1">
        <f t="array" ref="E4320">_xlfn.IFS(C4320&gt;= 4.5,"Excellent",C4320 &gt;=3.5,"Good",C4320&gt;=2.5,"Average",C4320&gt;= 1.5,"Below Avg",C4320&lt;1.5,"Poor")</f>
        <v>Excellent</v>
      </c>
      <c r="F4320" s="27" t="str">
        <f t="shared" si="269"/>
        <v>Top Employee</v>
      </c>
      <c r="G4320" s="58" t="str">
        <f t="shared" si="270"/>
        <v>50% Bonus</v>
      </c>
      <c r="H4320" s="60" t="str">
        <f t="shared" si="271"/>
        <v>Valid</v>
      </c>
    </row>
    <row r="4321" spans="1:8" x14ac:dyDescent="0.2">
      <c r="A4321" s="26" t="s">
        <v>12375</v>
      </c>
      <c r="B4321" s="26" t="s">
        <v>5617</v>
      </c>
      <c r="C4321" s="26">
        <v>2.83</v>
      </c>
      <c r="D4321" s="27" t="str">
        <f t="shared" si="268"/>
        <v>📈Low Performer</v>
      </c>
      <c r="E4321" s="27" t="str" cm="1">
        <f t="array" ref="E4321">_xlfn.IFS(C4321&gt;= 4.5,"Excellent",C4321 &gt;=3.5,"Good",C4321&gt;=2.5,"Average",C4321&gt;= 1.5,"Below Avg",C4321&lt;1.5,"Poor")</f>
        <v>Average</v>
      </c>
      <c r="F4321" s="27" t="str">
        <f t="shared" si="269"/>
        <v>Developing</v>
      </c>
      <c r="G4321" s="58" t="str">
        <f t="shared" si="270"/>
        <v>30% Bonus</v>
      </c>
      <c r="H4321" s="60" t="str">
        <f t="shared" si="271"/>
        <v>Valid</v>
      </c>
    </row>
    <row r="4322" spans="1:8" x14ac:dyDescent="0.2">
      <c r="A4322" s="26" t="s">
        <v>12377</v>
      </c>
      <c r="B4322" s="26" t="s">
        <v>2505</v>
      </c>
      <c r="C4322" s="26">
        <v>2.9</v>
      </c>
      <c r="D4322" s="27" t="str">
        <f t="shared" si="268"/>
        <v>📈Low Performer</v>
      </c>
      <c r="E4322" s="27" t="str" cm="1">
        <f t="array" ref="E4322">_xlfn.IFS(C4322&gt;= 4.5,"Excellent",C4322 &gt;=3.5,"Good",C4322&gt;=2.5,"Average",C4322&gt;= 1.5,"Below Avg",C4322&lt;1.5,"Poor")</f>
        <v>Average</v>
      </c>
      <c r="F4322" s="27" t="str">
        <f t="shared" si="269"/>
        <v>Developing</v>
      </c>
      <c r="G4322" s="58" t="str">
        <f t="shared" si="270"/>
        <v>30% Bonus</v>
      </c>
      <c r="H4322" s="60" t="str">
        <f t="shared" si="271"/>
        <v>Valid</v>
      </c>
    </row>
    <row r="4323" spans="1:8" x14ac:dyDescent="0.2">
      <c r="A4323" s="26" t="s">
        <v>12379</v>
      </c>
      <c r="B4323" s="26" t="s">
        <v>12380</v>
      </c>
      <c r="C4323" s="26">
        <v>3.75</v>
      </c>
      <c r="D4323" s="27" t="str">
        <f t="shared" si="268"/>
        <v>✅High Performer</v>
      </c>
      <c r="E4323" s="27" t="str" cm="1">
        <f t="array" ref="E4323">_xlfn.IFS(C4323&gt;= 4.5,"Excellent",C4323 &gt;=3.5,"Good",C4323&gt;=2.5,"Average",C4323&gt;= 1.5,"Below Avg",C4323&lt;1.5,"Poor")</f>
        <v>Good</v>
      </c>
      <c r="F4323" s="27" t="str">
        <f t="shared" si="269"/>
        <v>Developing</v>
      </c>
      <c r="G4323" s="58" t="str">
        <f t="shared" si="270"/>
        <v>30% Bonus</v>
      </c>
      <c r="H4323" s="60" t="str">
        <f t="shared" si="271"/>
        <v>Valid</v>
      </c>
    </row>
    <row r="4324" spans="1:8" x14ac:dyDescent="0.2">
      <c r="A4324" s="26" t="s">
        <v>12382</v>
      </c>
      <c r="B4324" s="26" t="s">
        <v>5681</v>
      </c>
      <c r="C4324" s="26">
        <v>3.53</v>
      </c>
      <c r="D4324" s="27" t="str">
        <f t="shared" si="268"/>
        <v>✅High Performer</v>
      </c>
      <c r="E4324" s="27" t="str" cm="1">
        <f t="array" ref="E4324">_xlfn.IFS(C4324&gt;= 4.5,"Excellent",C4324 &gt;=3.5,"Good",C4324&gt;=2.5,"Average",C4324&gt;= 1.5,"Below Avg",C4324&lt;1.5,"Poor")</f>
        <v>Good</v>
      </c>
      <c r="F4324" s="27" t="str">
        <f t="shared" si="269"/>
        <v>Developing</v>
      </c>
      <c r="G4324" s="58" t="str">
        <f t="shared" si="270"/>
        <v>30% Bonus</v>
      </c>
      <c r="H4324" s="60" t="str">
        <f t="shared" si="271"/>
        <v>Valid</v>
      </c>
    </row>
    <row r="4325" spans="1:8" x14ac:dyDescent="0.2">
      <c r="A4325" s="26" t="s">
        <v>12384</v>
      </c>
      <c r="B4325" s="26" t="s">
        <v>3739</v>
      </c>
      <c r="C4325" s="26">
        <v>4.13</v>
      </c>
      <c r="D4325" s="27" t="str">
        <f t="shared" si="268"/>
        <v>✅High Performer</v>
      </c>
      <c r="E4325" s="27" t="str" cm="1">
        <f t="array" ref="E4325">_xlfn.IFS(C4325&gt;= 4.5,"Excellent",C4325 &gt;=3.5,"Good",C4325&gt;=2.5,"Average",C4325&gt;= 1.5,"Below Avg",C4325&lt;1.5,"Poor")</f>
        <v>Good</v>
      </c>
      <c r="F4325" s="27" t="str">
        <f t="shared" si="269"/>
        <v>Developing</v>
      </c>
      <c r="G4325" s="58" t="str">
        <f t="shared" si="270"/>
        <v>30% Bonus</v>
      </c>
      <c r="H4325" s="60" t="str">
        <f t="shared" si="271"/>
        <v>Valid</v>
      </c>
    </row>
    <row r="4326" spans="1:8" x14ac:dyDescent="0.2">
      <c r="A4326" s="26" t="s">
        <v>12386</v>
      </c>
      <c r="B4326" s="26" t="s">
        <v>7137</v>
      </c>
      <c r="C4326" s="26">
        <v>2.57</v>
      </c>
      <c r="D4326" s="27" t="str">
        <f t="shared" si="268"/>
        <v>📈Low Performer</v>
      </c>
      <c r="E4326" s="27" t="str" cm="1">
        <f t="array" ref="E4326">_xlfn.IFS(C4326&gt;= 4.5,"Excellent",C4326 &gt;=3.5,"Good",C4326&gt;=2.5,"Average",C4326&gt;= 1.5,"Below Avg",C4326&lt;1.5,"Poor")</f>
        <v>Average</v>
      </c>
      <c r="F4326" s="27" t="str">
        <f t="shared" si="269"/>
        <v>Developing</v>
      </c>
      <c r="G4326" s="58" t="str">
        <f t="shared" si="270"/>
        <v>30% Bonus</v>
      </c>
      <c r="H4326" s="60" t="str">
        <f t="shared" si="271"/>
        <v>Valid</v>
      </c>
    </row>
    <row r="4327" spans="1:8" x14ac:dyDescent="0.2">
      <c r="A4327" s="26" t="s">
        <v>12388</v>
      </c>
      <c r="B4327" s="26" t="s">
        <v>9617</v>
      </c>
      <c r="C4327" s="26">
        <v>1.43</v>
      </c>
      <c r="D4327" s="27" t="str">
        <f t="shared" si="268"/>
        <v>📈Low Performer</v>
      </c>
      <c r="E4327" s="27" t="str" cm="1">
        <f t="array" ref="E4327">_xlfn.IFS(C4327&gt;= 4.5,"Excellent",C4327 &gt;=3.5,"Good",C4327&gt;=2.5,"Average",C4327&gt;= 1.5,"Below Avg",C4327&lt;1.5,"Poor")</f>
        <v>Poor</v>
      </c>
      <c r="F4327" s="27" t="str">
        <f t="shared" si="269"/>
        <v>At Risk</v>
      </c>
      <c r="G4327" s="58" t="str">
        <f t="shared" si="270"/>
        <v>No Bonus</v>
      </c>
      <c r="H4327" s="60" t="str">
        <f t="shared" si="271"/>
        <v>Invalid</v>
      </c>
    </row>
    <row r="4328" spans="1:8" x14ac:dyDescent="0.2">
      <c r="A4328" s="26" t="s">
        <v>12390</v>
      </c>
      <c r="B4328" s="26" t="s">
        <v>11100</v>
      </c>
      <c r="C4328" s="26">
        <v>1.23</v>
      </c>
      <c r="D4328" s="27" t="str">
        <f t="shared" si="268"/>
        <v>📈Low Performer</v>
      </c>
      <c r="E4328" s="27" t="str" cm="1">
        <f t="array" ref="E4328">_xlfn.IFS(C4328&gt;= 4.5,"Excellent",C4328 &gt;=3.5,"Good",C4328&gt;=2.5,"Average",C4328&gt;= 1.5,"Below Avg",C4328&lt;1.5,"Poor")</f>
        <v>Poor</v>
      </c>
      <c r="F4328" s="27" t="str">
        <f t="shared" si="269"/>
        <v>At Risk</v>
      </c>
      <c r="G4328" s="58" t="str">
        <f t="shared" si="270"/>
        <v>No Bonus</v>
      </c>
      <c r="H4328" s="60" t="str">
        <f t="shared" si="271"/>
        <v>Invalid</v>
      </c>
    </row>
    <row r="4329" spans="1:8" x14ac:dyDescent="0.2">
      <c r="A4329" s="26" t="s">
        <v>12392</v>
      </c>
      <c r="B4329" s="26" t="s">
        <v>5136</v>
      </c>
      <c r="C4329" s="26">
        <v>1.86</v>
      </c>
      <c r="D4329" s="27" t="str">
        <f t="shared" si="268"/>
        <v>📈Low Performer</v>
      </c>
      <c r="E4329" s="27" t="str" cm="1">
        <f t="array" ref="E4329">_xlfn.IFS(C4329&gt;= 4.5,"Excellent",C4329 &gt;=3.5,"Good",C4329&gt;=2.5,"Average",C4329&gt;= 1.5,"Below Avg",C4329&lt;1.5,"Poor")</f>
        <v>Below Avg</v>
      </c>
      <c r="F4329" s="27" t="str">
        <f t="shared" si="269"/>
        <v>At Risk</v>
      </c>
      <c r="G4329" s="58" t="str">
        <f t="shared" si="270"/>
        <v>No Bonus</v>
      </c>
      <c r="H4329" s="60" t="str">
        <f t="shared" si="271"/>
        <v>Invalid</v>
      </c>
    </row>
    <row r="4330" spans="1:8" x14ac:dyDescent="0.2">
      <c r="A4330" s="26" t="s">
        <v>12394</v>
      </c>
      <c r="B4330" s="26" t="s">
        <v>12395</v>
      </c>
      <c r="C4330" s="26">
        <v>4.0199999999999996</v>
      </c>
      <c r="D4330" s="27" t="str">
        <f t="shared" si="268"/>
        <v>✅High Performer</v>
      </c>
      <c r="E4330" s="27" t="str" cm="1">
        <f t="array" ref="E4330">_xlfn.IFS(C4330&gt;= 4.5,"Excellent",C4330 &gt;=3.5,"Good",C4330&gt;=2.5,"Average",C4330&gt;= 1.5,"Below Avg",C4330&lt;1.5,"Poor")</f>
        <v>Good</v>
      </c>
      <c r="F4330" s="27" t="str">
        <f t="shared" si="269"/>
        <v>Developing</v>
      </c>
      <c r="G4330" s="58" t="str">
        <f t="shared" si="270"/>
        <v>30% Bonus</v>
      </c>
      <c r="H4330" s="60" t="str">
        <f t="shared" si="271"/>
        <v>Valid</v>
      </c>
    </row>
    <row r="4331" spans="1:8" x14ac:dyDescent="0.2">
      <c r="A4331" s="26" t="s">
        <v>12398</v>
      </c>
      <c r="B4331" s="26" t="s">
        <v>11190</v>
      </c>
      <c r="C4331" s="26">
        <v>3.55</v>
      </c>
      <c r="D4331" s="27" t="str">
        <f t="shared" si="268"/>
        <v>✅High Performer</v>
      </c>
      <c r="E4331" s="27" t="str" cm="1">
        <f t="array" ref="E4331">_xlfn.IFS(C4331&gt;= 4.5,"Excellent",C4331 &gt;=3.5,"Good",C4331&gt;=2.5,"Average",C4331&gt;= 1.5,"Below Avg",C4331&lt;1.5,"Poor")</f>
        <v>Good</v>
      </c>
      <c r="F4331" s="27" t="str">
        <f t="shared" si="269"/>
        <v>Developing</v>
      </c>
      <c r="G4331" s="58" t="str">
        <f t="shared" si="270"/>
        <v>30% Bonus</v>
      </c>
      <c r="H4331" s="60" t="str">
        <f t="shared" si="271"/>
        <v>Valid</v>
      </c>
    </row>
    <row r="4332" spans="1:8" x14ac:dyDescent="0.2">
      <c r="A4332" s="26" t="s">
        <v>12400</v>
      </c>
      <c r="B4332" s="26" t="s">
        <v>8386</v>
      </c>
      <c r="C4332" s="26">
        <v>2.5499999999999998</v>
      </c>
      <c r="D4332" s="27" t="str">
        <f t="shared" si="268"/>
        <v>📈Low Performer</v>
      </c>
      <c r="E4332" s="27" t="str" cm="1">
        <f t="array" ref="E4332">_xlfn.IFS(C4332&gt;= 4.5,"Excellent",C4332 &gt;=3.5,"Good",C4332&gt;=2.5,"Average",C4332&gt;= 1.5,"Below Avg",C4332&lt;1.5,"Poor")</f>
        <v>Average</v>
      </c>
      <c r="F4332" s="27" t="str">
        <f t="shared" si="269"/>
        <v>Developing</v>
      </c>
      <c r="G4332" s="58" t="str">
        <f t="shared" si="270"/>
        <v>30% Bonus</v>
      </c>
      <c r="H4332" s="60" t="str">
        <f t="shared" si="271"/>
        <v>Valid</v>
      </c>
    </row>
    <row r="4333" spans="1:8" x14ac:dyDescent="0.2">
      <c r="A4333" s="26" t="s">
        <v>12402</v>
      </c>
      <c r="B4333" s="26" t="s">
        <v>6235</v>
      </c>
      <c r="C4333" s="26">
        <v>2.04</v>
      </c>
      <c r="D4333" s="27" t="str">
        <f t="shared" si="268"/>
        <v>📈Low Performer</v>
      </c>
      <c r="E4333" s="27" t="str" cm="1">
        <f t="array" ref="E4333">_xlfn.IFS(C4333&gt;= 4.5,"Excellent",C4333 &gt;=3.5,"Good",C4333&gt;=2.5,"Average",C4333&gt;= 1.5,"Below Avg",C4333&lt;1.5,"Poor")</f>
        <v>Below Avg</v>
      </c>
      <c r="F4333" s="27" t="str">
        <f t="shared" si="269"/>
        <v>At Risk</v>
      </c>
      <c r="G4333" s="58" t="str">
        <f t="shared" si="270"/>
        <v>No Bonus</v>
      </c>
      <c r="H4333" s="60" t="str">
        <f t="shared" si="271"/>
        <v>Valid</v>
      </c>
    </row>
    <row r="4334" spans="1:8" x14ac:dyDescent="0.2">
      <c r="A4334" s="26" t="s">
        <v>12404</v>
      </c>
      <c r="B4334" s="26" t="s">
        <v>5170</v>
      </c>
      <c r="C4334" s="26">
        <v>4.08</v>
      </c>
      <c r="D4334" s="27" t="str">
        <f t="shared" si="268"/>
        <v>✅High Performer</v>
      </c>
      <c r="E4334" s="27" t="str" cm="1">
        <f t="array" ref="E4334">_xlfn.IFS(C4334&gt;= 4.5,"Excellent",C4334 &gt;=3.5,"Good",C4334&gt;=2.5,"Average",C4334&gt;= 1.5,"Below Avg",C4334&lt;1.5,"Poor")</f>
        <v>Good</v>
      </c>
      <c r="F4334" s="27" t="str">
        <f t="shared" si="269"/>
        <v>Developing</v>
      </c>
      <c r="G4334" s="58" t="str">
        <f t="shared" si="270"/>
        <v>30% Bonus</v>
      </c>
      <c r="H4334" s="60" t="str">
        <f t="shared" si="271"/>
        <v>Valid</v>
      </c>
    </row>
    <row r="4335" spans="1:8" x14ac:dyDescent="0.2">
      <c r="A4335" s="26" t="s">
        <v>12406</v>
      </c>
      <c r="B4335" s="26" t="s">
        <v>6481</v>
      </c>
      <c r="C4335" s="26">
        <v>4.68</v>
      </c>
      <c r="D4335" s="27" t="str">
        <f t="shared" si="268"/>
        <v>✅High Performer</v>
      </c>
      <c r="E4335" s="27" t="str" cm="1">
        <f t="array" ref="E4335">_xlfn.IFS(C4335&gt;= 4.5,"Excellent",C4335 &gt;=3.5,"Good",C4335&gt;=2.5,"Average",C4335&gt;= 1.5,"Below Avg",C4335&lt;1.5,"Poor")</f>
        <v>Excellent</v>
      </c>
      <c r="F4335" s="27" t="str">
        <f t="shared" si="269"/>
        <v>Top Employee</v>
      </c>
      <c r="G4335" s="58" t="str">
        <f t="shared" si="270"/>
        <v>50% Bonus</v>
      </c>
      <c r="H4335" s="60" t="str">
        <f t="shared" si="271"/>
        <v>Valid</v>
      </c>
    </row>
    <row r="4336" spans="1:8" x14ac:dyDescent="0.2">
      <c r="A4336" s="26" t="s">
        <v>12408</v>
      </c>
      <c r="B4336" s="26" t="s">
        <v>1882</v>
      </c>
      <c r="C4336" s="26">
        <v>4.2</v>
      </c>
      <c r="D4336" s="27" t="str">
        <f t="shared" si="268"/>
        <v>✅High Performer</v>
      </c>
      <c r="E4336" s="27" t="str" cm="1">
        <f t="array" ref="E4336">_xlfn.IFS(C4336&gt;= 4.5,"Excellent",C4336 &gt;=3.5,"Good",C4336&gt;=2.5,"Average",C4336&gt;= 1.5,"Below Avg",C4336&lt;1.5,"Poor")</f>
        <v>Good</v>
      </c>
      <c r="F4336" s="27" t="str">
        <f t="shared" si="269"/>
        <v>Developing</v>
      </c>
      <c r="G4336" s="58" t="str">
        <f t="shared" si="270"/>
        <v>30% Bonus</v>
      </c>
      <c r="H4336" s="60" t="str">
        <f t="shared" si="271"/>
        <v>Valid</v>
      </c>
    </row>
    <row r="4337" spans="1:8" x14ac:dyDescent="0.2">
      <c r="A4337" s="26" t="s">
        <v>12410</v>
      </c>
      <c r="B4337" s="26" t="s">
        <v>4671</v>
      </c>
      <c r="C4337" s="26">
        <v>4.92</v>
      </c>
      <c r="D4337" s="27" t="str">
        <f t="shared" si="268"/>
        <v>✅High Performer</v>
      </c>
      <c r="E4337" s="27" t="str" cm="1">
        <f t="array" ref="E4337">_xlfn.IFS(C4337&gt;= 4.5,"Excellent",C4337 &gt;=3.5,"Good",C4337&gt;=2.5,"Average",C4337&gt;= 1.5,"Below Avg",C4337&lt;1.5,"Poor")</f>
        <v>Excellent</v>
      </c>
      <c r="F4337" s="27" t="str">
        <f t="shared" si="269"/>
        <v>Top Employee</v>
      </c>
      <c r="G4337" s="58" t="str">
        <f t="shared" si="270"/>
        <v>50% Bonus</v>
      </c>
      <c r="H4337" s="60" t="str">
        <f t="shared" si="271"/>
        <v>Valid</v>
      </c>
    </row>
    <row r="4338" spans="1:8" x14ac:dyDescent="0.2">
      <c r="A4338" s="26" t="s">
        <v>12412</v>
      </c>
      <c r="B4338" s="26" t="s">
        <v>7044</v>
      </c>
      <c r="C4338" s="26">
        <v>2.69</v>
      </c>
      <c r="D4338" s="27" t="str">
        <f t="shared" si="268"/>
        <v>📈Low Performer</v>
      </c>
      <c r="E4338" s="27" t="str" cm="1">
        <f t="array" ref="E4338">_xlfn.IFS(C4338&gt;= 4.5,"Excellent",C4338 &gt;=3.5,"Good",C4338&gt;=2.5,"Average",C4338&gt;= 1.5,"Below Avg",C4338&lt;1.5,"Poor")</f>
        <v>Average</v>
      </c>
      <c r="F4338" s="27" t="str">
        <f t="shared" si="269"/>
        <v>Developing</v>
      </c>
      <c r="G4338" s="58" t="str">
        <f t="shared" si="270"/>
        <v>30% Bonus</v>
      </c>
      <c r="H4338" s="60" t="str">
        <f t="shared" si="271"/>
        <v>Valid</v>
      </c>
    </row>
    <row r="4339" spans="1:8" x14ac:dyDescent="0.2">
      <c r="A4339" s="26" t="s">
        <v>12414</v>
      </c>
      <c r="B4339" s="26" t="s">
        <v>1847</v>
      </c>
      <c r="C4339" s="26">
        <v>1.1000000000000001</v>
      </c>
      <c r="D4339" s="27" t="str">
        <f t="shared" si="268"/>
        <v>📈Low Performer</v>
      </c>
      <c r="E4339" s="27" t="str" cm="1">
        <f t="array" ref="E4339">_xlfn.IFS(C4339&gt;= 4.5,"Excellent",C4339 &gt;=3.5,"Good",C4339&gt;=2.5,"Average",C4339&gt;= 1.5,"Below Avg",C4339&lt;1.5,"Poor")</f>
        <v>Poor</v>
      </c>
      <c r="F4339" s="27" t="str">
        <f t="shared" si="269"/>
        <v>At Risk</v>
      </c>
      <c r="G4339" s="58" t="str">
        <f t="shared" si="270"/>
        <v>No Bonus</v>
      </c>
      <c r="H4339" s="60" t="str">
        <f t="shared" si="271"/>
        <v>Invalid</v>
      </c>
    </row>
    <row r="4340" spans="1:8" x14ac:dyDescent="0.2">
      <c r="A4340" s="26" t="s">
        <v>12416</v>
      </c>
      <c r="B4340" s="26" t="s">
        <v>2365</v>
      </c>
      <c r="C4340" s="26">
        <v>4.03</v>
      </c>
      <c r="D4340" s="27" t="str">
        <f t="shared" si="268"/>
        <v>✅High Performer</v>
      </c>
      <c r="E4340" s="27" t="str" cm="1">
        <f t="array" ref="E4340">_xlfn.IFS(C4340&gt;= 4.5,"Excellent",C4340 &gt;=3.5,"Good",C4340&gt;=2.5,"Average",C4340&gt;= 1.5,"Below Avg",C4340&lt;1.5,"Poor")</f>
        <v>Good</v>
      </c>
      <c r="F4340" s="27" t="str">
        <f t="shared" si="269"/>
        <v>Developing</v>
      </c>
      <c r="G4340" s="58" t="str">
        <f t="shared" si="270"/>
        <v>30% Bonus</v>
      </c>
      <c r="H4340" s="60" t="str">
        <f t="shared" si="271"/>
        <v>Valid</v>
      </c>
    </row>
    <row r="4341" spans="1:8" x14ac:dyDescent="0.2">
      <c r="A4341" s="26" t="s">
        <v>12418</v>
      </c>
      <c r="B4341" s="26" t="s">
        <v>1960</v>
      </c>
      <c r="C4341" s="26">
        <v>4.29</v>
      </c>
      <c r="D4341" s="27" t="str">
        <f t="shared" si="268"/>
        <v>✅High Performer</v>
      </c>
      <c r="E4341" s="27" t="str" cm="1">
        <f t="array" ref="E4341">_xlfn.IFS(C4341&gt;= 4.5,"Excellent",C4341 &gt;=3.5,"Good",C4341&gt;=2.5,"Average",C4341&gt;= 1.5,"Below Avg",C4341&lt;1.5,"Poor")</f>
        <v>Good</v>
      </c>
      <c r="F4341" s="27" t="str">
        <f t="shared" si="269"/>
        <v>Developing</v>
      </c>
      <c r="G4341" s="58" t="str">
        <f t="shared" si="270"/>
        <v>30% Bonus</v>
      </c>
      <c r="H4341" s="60" t="str">
        <f t="shared" si="271"/>
        <v>Valid</v>
      </c>
    </row>
    <row r="4342" spans="1:8" x14ac:dyDescent="0.2">
      <c r="A4342" s="26" t="s">
        <v>12420</v>
      </c>
      <c r="B4342" s="26" t="s">
        <v>6902</v>
      </c>
      <c r="C4342" s="26">
        <v>1.46</v>
      </c>
      <c r="D4342" s="27" t="str">
        <f t="shared" si="268"/>
        <v>📈Low Performer</v>
      </c>
      <c r="E4342" s="27" t="str" cm="1">
        <f t="array" ref="E4342">_xlfn.IFS(C4342&gt;= 4.5,"Excellent",C4342 &gt;=3.5,"Good",C4342&gt;=2.5,"Average",C4342&gt;= 1.5,"Below Avg",C4342&lt;1.5,"Poor")</f>
        <v>Poor</v>
      </c>
      <c r="F4342" s="27" t="str">
        <f t="shared" si="269"/>
        <v>At Risk</v>
      </c>
      <c r="G4342" s="58" t="str">
        <f t="shared" si="270"/>
        <v>No Bonus</v>
      </c>
      <c r="H4342" s="60" t="str">
        <f t="shared" si="271"/>
        <v>Invalid</v>
      </c>
    </row>
    <row r="4343" spans="1:8" x14ac:dyDescent="0.2">
      <c r="A4343" s="26" t="s">
        <v>12422</v>
      </c>
      <c r="B4343" s="26" t="s">
        <v>6902</v>
      </c>
      <c r="C4343" s="26">
        <v>3.68</v>
      </c>
      <c r="D4343" s="27" t="str">
        <f t="shared" si="268"/>
        <v>✅High Performer</v>
      </c>
      <c r="E4343" s="27" t="str" cm="1">
        <f t="array" ref="E4343">_xlfn.IFS(C4343&gt;= 4.5,"Excellent",C4343 &gt;=3.5,"Good",C4343&gt;=2.5,"Average",C4343&gt;= 1.5,"Below Avg",C4343&lt;1.5,"Poor")</f>
        <v>Good</v>
      </c>
      <c r="F4343" s="27" t="str">
        <f t="shared" si="269"/>
        <v>Developing</v>
      </c>
      <c r="G4343" s="58" t="str">
        <f t="shared" si="270"/>
        <v>30% Bonus</v>
      </c>
      <c r="H4343" s="60" t="str">
        <f t="shared" si="271"/>
        <v>Valid</v>
      </c>
    </row>
    <row r="4344" spans="1:8" x14ac:dyDescent="0.2">
      <c r="A4344" s="26" t="s">
        <v>12424</v>
      </c>
      <c r="B4344" s="26" t="s">
        <v>12425</v>
      </c>
      <c r="C4344" s="26">
        <v>2.58</v>
      </c>
      <c r="D4344" s="27" t="str">
        <f t="shared" si="268"/>
        <v>📈Low Performer</v>
      </c>
      <c r="E4344" s="27" t="str" cm="1">
        <f t="array" ref="E4344">_xlfn.IFS(C4344&gt;= 4.5,"Excellent",C4344 &gt;=3.5,"Good",C4344&gt;=2.5,"Average",C4344&gt;= 1.5,"Below Avg",C4344&lt;1.5,"Poor")</f>
        <v>Average</v>
      </c>
      <c r="F4344" s="27" t="str">
        <f t="shared" si="269"/>
        <v>Developing</v>
      </c>
      <c r="G4344" s="58" t="str">
        <f t="shared" si="270"/>
        <v>30% Bonus</v>
      </c>
      <c r="H4344" s="60" t="str">
        <f t="shared" si="271"/>
        <v>Valid</v>
      </c>
    </row>
    <row r="4345" spans="1:8" x14ac:dyDescent="0.2">
      <c r="A4345" s="26" t="s">
        <v>12427</v>
      </c>
      <c r="B4345" s="26" t="s">
        <v>7137</v>
      </c>
      <c r="C4345" s="26">
        <v>2.91</v>
      </c>
      <c r="D4345" s="27" t="str">
        <f t="shared" si="268"/>
        <v>📈Low Performer</v>
      </c>
      <c r="E4345" s="27" t="str" cm="1">
        <f t="array" ref="E4345">_xlfn.IFS(C4345&gt;= 4.5,"Excellent",C4345 &gt;=3.5,"Good",C4345&gt;=2.5,"Average",C4345&gt;= 1.5,"Below Avg",C4345&lt;1.5,"Poor")</f>
        <v>Average</v>
      </c>
      <c r="F4345" s="27" t="str">
        <f t="shared" si="269"/>
        <v>Developing</v>
      </c>
      <c r="G4345" s="58" t="str">
        <f t="shared" si="270"/>
        <v>30% Bonus</v>
      </c>
      <c r="H4345" s="60" t="str">
        <f t="shared" si="271"/>
        <v>Valid</v>
      </c>
    </row>
    <row r="4346" spans="1:8" x14ac:dyDescent="0.2">
      <c r="A4346" s="26" t="s">
        <v>12429</v>
      </c>
      <c r="B4346" s="26" t="s">
        <v>4329</v>
      </c>
      <c r="C4346" s="26">
        <v>3.91</v>
      </c>
      <c r="D4346" s="27" t="str">
        <f t="shared" si="268"/>
        <v>✅High Performer</v>
      </c>
      <c r="E4346" s="27" t="str" cm="1">
        <f t="array" ref="E4346">_xlfn.IFS(C4346&gt;= 4.5,"Excellent",C4346 &gt;=3.5,"Good",C4346&gt;=2.5,"Average",C4346&gt;= 1.5,"Below Avg",C4346&lt;1.5,"Poor")</f>
        <v>Good</v>
      </c>
      <c r="F4346" s="27" t="str">
        <f t="shared" si="269"/>
        <v>Developing</v>
      </c>
      <c r="G4346" s="58" t="str">
        <f t="shared" si="270"/>
        <v>30% Bonus</v>
      </c>
      <c r="H4346" s="60" t="str">
        <f t="shared" si="271"/>
        <v>Valid</v>
      </c>
    </row>
    <row r="4347" spans="1:8" x14ac:dyDescent="0.2">
      <c r="A4347" s="26" t="s">
        <v>12431</v>
      </c>
      <c r="B4347" s="26" t="s">
        <v>5556</v>
      </c>
      <c r="C4347" s="26">
        <v>4.17</v>
      </c>
      <c r="D4347" s="27" t="str">
        <f t="shared" si="268"/>
        <v>✅High Performer</v>
      </c>
      <c r="E4347" s="27" t="str" cm="1">
        <f t="array" ref="E4347">_xlfn.IFS(C4347&gt;= 4.5,"Excellent",C4347 &gt;=3.5,"Good",C4347&gt;=2.5,"Average",C4347&gt;= 1.5,"Below Avg",C4347&lt;1.5,"Poor")</f>
        <v>Good</v>
      </c>
      <c r="F4347" s="27" t="str">
        <f t="shared" si="269"/>
        <v>Developing</v>
      </c>
      <c r="G4347" s="58" t="str">
        <f t="shared" si="270"/>
        <v>30% Bonus</v>
      </c>
      <c r="H4347" s="60" t="str">
        <f t="shared" si="271"/>
        <v>Valid</v>
      </c>
    </row>
    <row r="4348" spans="1:8" x14ac:dyDescent="0.2">
      <c r="A4348" s="26" t="s">
        <v>12433</v>
      </c>
      <c r="B4348" s="26" t="s">
        <v>12434</v>
      </c>
      <c r="C4348" s="26">
        <v>3.8</v>
      </c>
      <c r="D4348" s="27" t="str">
        <f t="shared" si="268"/>
        <v>✅High Performer</v>
      </c>
      <c r="E4348" s="27" t="str" cm="1">
        <f t="array" ref="E4348">_xlfn.IFS(C4348&gt;= 4.5,"Excellent",C4348 &gt;=3.5,"Good",C4348&gt;=2.5,"Average",C4348&gt;= 1.5,"Below Avg",C4348&lt;1.5,"Poor")</f>
        <v>Good</v>
      </c>
      <c r="F4348" s="27" t="str">
        <f t="shared" si="269"/>
        <v>Developing</v>
      </c>
      <c r="G4348" s="58" t="str">
        <f t="shared" si="270"/>
        <v>30% Bonus</v>
      </c>
      <c r="H4348" s="60" t="str">
        <f t="shared" si="271"/>
        <v>Valid</v>
      </c>
    </row>
    <row r="4349" spans="1:8" x14ac:dyDescent="0.2">
      <c r="A4349" s="26" t="s">
        <v>12436</v>
      </c>
      <c r="B4349" s="26" t="s">
        <v>10211</v>
      </c>
      <c r="C4349" s="26">
        <v>4.18</v>
      </c>
      <c r="D4349" s="27" t="str">
        <f t="shared" si="268"/>
        <v>✅High Performer</v>
      </c>
      <c r="E4349" s="27" t="str" cm="1">
        <f t="array" ref="E4349">_xlfn.IFS(C4349&gt;= 4.5,"Excellent",C4349 &gt;=3.5,"Good",C4349&gt;=2.5,"Average",C4349&gt;= 1.5,"Below Avg",C4349&lt;1.5,"Poor")</f>
        <v>Good</v>
      </c>
      <c r="F4349" s="27" t="str">
        <f t="shared" si="269"/>
        <v>Developing</v>
      </c>
      <c r="G4349" s="58" t="str">
        <f t="shared" si="270"/>
        <v>30% Bonus</v>
      </c>
      <c r="H4349" s="60" t="str">
        <f t="shared" si="271"/>
        <v>Valid</v>
      </c>
    </row>
    <row r="4350" spans="1:8" x14ac:dyDescent="0.2">
      <c r="A4350" s="26" t="s">
        <v>12438</v>
      </c>
      <c r="B4350" s="26" t="s">
        <v>7186</v>
      </c>
      <c r="C4350" s="26">
        <v>1.46</v>
      </c>
      <c r="D4350" s="27" t="str">
        <f t="shared" si="268"/>
        <v>📈Low Performer</v>
      </c>
      <c r="E4350" s="27" t="str" cm="1">
        <f t="array" ref="E4350">_xlfn.IFS(C4350&gt;= 4.5,"Excellent",C4350 &gt;=3.5,"Good",C4350&gt;=2.5,"Average",C4350&gt;= 1.5,"Below Avg",C4350&lt;1.5,"Poor")</f>
        <v>Poor</v>
      </c>
      <c r="F4350" s="27" t="str">
        <f t="shared" si="269"/>
        <v>At Risk</v>
      </c>
      <c r="G4350" s="58" t="str">
        <f t="shared" si="270"/>
        <v>No Bonus</v>
      </c>
      <c r="H4350" s="60" t="str">
        <f t="shared" si="271"/>
        <v>Invalid</v>
      </c>
    </row>
    <row r="4351" spans="1:8" x14ac:dyDescent="0.2">
      <c r="A4351" s="26" t="s">
        <v>12440</v>
      </c>
      <c r="B4351" s="26" t="s">
        <v>6305</v>
      </c>
      <c r="C4351" s="26">
        <v>4.62</v>
      </c>
      <c r="D4351" s="27" t="str">
        <f t="shared" si="268"/>
        <v>✅High Performer</v>
      </c>
      <c r="E4351" s="27" t="str" cm="1">
        <f t="array" ref="E4351">_xlfn.IFS(C4351&gt;= 4.5,"Excellent",C4351 &gt;=3.5,"Good",C4351&gt;=2.5,"Average",C4351&gt;= 1.5,"Below Avg",C4351&lt;1.5,"Poor")</f>
        <v>Excellent</v>
      </c>
      <c r="F4351" s="27" t="str">
        <f t="shared" si="269"/>
        <v>Top Employee</v>
      </c>
      <c r="G4351" s="58" t="str">
        <f t="shared" si="270"/>
        <v>50% Bonus</v>
      </c>
      <c r="H4351" s="60" t="str">
        <f t="shared" si="271"/>
        <v>Valid</v>
      </c>
    </row>
    <row r="4352" spans="1:8" x14ac:dyDescent="0.2">
      <c r="A4352" s="26" t="s">
        <v>12442</v>
      </c>
      <c r="B4352" s="26" t="s">
        <v>998</v>
      </c>
      <c r="C4352" s="26">
        <v>4.16</v>
      </c>
      <c r="D4352" s="27" t="str">
        <f t="shared" si="268"/>
        <v>✅High Performer</v>
      </c>
      <c r="E4352" s="27" t="str" cm="1">
        <f t="array" ref="E4352">_xlfn.IFS(C4352&gt;= 4.5,"Excellent",C4352 &gt;=3.5,"Good",C4352&gt;=2.5,"Average",C4352&gt;= 1.5,"Below Avg",C4352&lt;1.5,"Poor")</f>
        <v>Good</v>
      </c>
      <c r="F4352" s="27" t="str">
        <f t="shared" si="269"/>
        <v>Developing</v>
      </c>
      <c r="G4352" s="58" t="str">
        <f t="shared" si="270"/>
        <v>30% Bonus</v>
      </c>
      <c r="H4352" s="60" t="str">
        <f t="shared" si="271"/>
        <v>Valid</v>
      </c>
    </row>
    <row r="4353" spans="1:8" x14ac:dyDescent="0.2">
      <c r="A4353" s="26" t="s">
        <v>12444</v>
      </c>
      <c r="B4353" s="26" t="s">
        <v>5521</v>
      </c>
      <c r="C4353" s="26">
        <v>2.92</v>
      </c>
      <c r="D4353" s="27" t="str">
        <f t="shared" si="268"/>
        <v>📈Low Performer</v>
      </c>
      <c r="E4353" s="27" t="str" cm="1">
        <f t="array" ref="E4353">_xlfn.IFS(C4353&gt;= 4.5,"Excellent",C4353 &gt;=3.5,"Good",C4353&gt;=2.5,"Average",C4353&gt;= 1.5,"Below Avg",C4353&lt;1.5,"Poor")</f>
        <v>Average</v>
      </c>
      <c r="F4353" s="27" t="str">
        <f t="shared" si="269"/>
        <v>Developing</v>
      </c>
      <c r="G4353" s="58" t="str">
        <f t="shared" si="270"/>
        <v>30% Bonus</v>
      </c>
      <c r="H4353" s="60" t="str">
        <f t="shared" si="271"/>
        <v>Valid</v>
      </c>
    </row>
    <row r="4354" spans="1:8" x14ac:dyDescent="0.2">
      <c r="A4354" s="26" t="s">
        <v>12446</v>
      </c>
      <c r="B4354" s="26" t="s">
        <v>5737</v>
      </c>
      <c r="C4354" s="26">
        <v>1.1499999999999999</v>
      </c>
      <c r="D4354" s="27" t="str">
        <f t="shared" si="268"/>
        <v>📈Low Performer</v>
      </c>
      <c r="E4354" s="27" t="str" cm="1">
        <f t="array" ref="E4354">_xlfn.IFS(C4354&gt;= 4.5,"Excellent",C4354 &gt;=3.5,"Good",C4354&gt;=2.5,"Average",C4354&gt;= 1.5,"Below Avg",C4354&lt;1.5,"Poor")</f>
        <v>Poor</v>
      </c>
      <c r="F4354" s="27" t="str">
        <f t="shared" si="269"/>
        <v>At Risk</v>
      </c>
      <c r="G4354" s="58" t="str">
        <f t="shared" si="270"/>
        <v>No Bonus</v>
      </c>
      <c r="H4354" s="60" t="str">
        <f t="shared" si="271"/>
        <v>Invalid</v>
      </c>
    </row>
    <row r="4355" spans="1:8" x14ac:dyDescent="0.2">
      <c r="A4355" s="26" t="s">
        <v>12448</v>
      </c>
      <c r="B4355" s="26" t="s">
        <v>8420</v>
      </c>
      <c r="C4355" s="26">
        <v>3.84</v>
      </c>
      <c r="D4355" s="27" t="str">
        <f t="shared" si="268"/>
        <v>✅High Performer</v>
      </c>
      <c r="E4355" s="27" t="str" cm="1">
        <f t="array" ref="E4355">_xlfn.IFS(C4355&gt;= 4.5,"Excellent",C4355 &gt;=3.5,"Good",C4355&gt;=2.5,"Average",C4355&gt;= 1.5,"Below Avg",C4355&lt;1.5,"Poor")</f>
        <v>Good</v>
      </c>
      <c r="F4355" s="27" t="str">
        <f t="shared" si="269"/>
        <v>Developing</v>
      </c>
      <c r="G4355" s="58" t="str">
        <f t="shared" si="270"/>
        <v>30% Bonus</v>
      </c>
      <c r="H4355" s="60" t="str">
        <f t="shared" si="271"/>
        <v>Valid</v>
      </c>
    </row>
    <row r="4356" spans="1:8" x14ac:dyDescent="0.2">
      <c r="A4356" s="26" t="s">
        <v>12450</v>
      </c>
      <c r="B4356" s="26" t="s">
        <v>7918</v>
      </c>
      <c r="C4356" s="26">
        <v>1.32</v>
      </c>
      <c r="D4356" s="27" t="str">
        <f t="shared" ref="D4356:D4419" si="272">IF($C4356&gt;=3,"✅High Performer","📈Low Performer")</f>
        <v>📈Low Performer</v>
      </c>
      <c r="E4356" s="27" t="str" cm="1">
        <f t="array" ref="E4356">_xlfn.IFS(C4356&gt;= 4.5,"Excellent",C4356 &gt;=3.5,"Good",C4356&gt;=2.5,"Average",C4356&gt;= 1.5,"Below Avg",C4356&lt;1.5,"Poor")</f>
        <v>Poor</v>
      </c>
      <c r="F4356" s="27" t="str">
        <f t="shared" ref="F4356:F4419" si="273">IF(C4356&gt;=4.5,"Top Employee",IF(C4356&gt;=2.5,"Developing","At Risk"))</f>
        <v>At Risk</v>
      </c>
      <c r="G4356" s="58" t="str">
        <f t="shared" ref="G4356:G4419" si="274">IF(AND(C4356&gt;=4.5,C4356&lt;=5),"50% Bonus",IF(AND(C4356&gt;=2.5,C4356&lt;4.5),"30% Bonus","No Bonus"))</f>
        <v>No Bonus</v>
      </c>
      <c r="H4356" s="60" t="str">
        <f t="shared" ref="H4356:H4419" si="275">IF(OR(C4356&lt;=2,C4356&gt;=5),"Invalid","Valid")</f>
        <v>Invalid</v>
      </c>
    </row>
    <row r="4357" spans="1:8" x14ac:dyDescent="0.2">
      <c r="A4357" s="26" t="s">
        <v>12452</v>
      </c>
      <c r="B4357" s="26" t="s">
        <v>12453</v>
      </c>
      <c r="C4357" s="26">
        <v>1.56</v>
      </c>
      <c r="D4357" s="27" t="str">
        <f t="shared" si="272"/>
        <v>📈Low Performer</v>
      </c>
      <c r="E4357" s="27" t="str" cm="1">
        <f t="array" ref="E4357">_xlfn.IFS(C4357&gt;= 4.5,"Excellent",C4357 &gt;=3.5,"Good",C4357&gt;=2.5,"Average",C4357&gt;= 1.5,"Below Avg",C4357&lt;1.5,"Poor")</f>
        <v>Below Avg</v>
      </c>
      <c r="F4357" s="27" t="str">
        <f t="shared" si="273"/>
        <v>At Risk</v>
      </c>
      <c r="G4357" s="58" t="str">
        <f t="shared" si="274"/>
        <v>No Bonus</v>
      </c>
      <c r="H4357" s="60" t="str">
        <f t="shared" si="275"/>
        <v>Invalid</v>
      </c>
    </row>
    <row r="4358" spans="1:8" x14ac:dyDescent="0.2">
      <c r="A4358" s="26" t="s">
        <v>12455</v>
      </c>
      <c r="B4358" s="26" t="s">
        <v>1867</v>
      </c>
      <c r="C4358" s="26">
        <v>2.13</v>
      </c>
      <c r="D4358" s="27" t="str">
        <f t="shared" si="272"/>
        <v>📈Low Performer</v>
      </c>
      <c r="E4358" s="27" t="str" cm="1">
        <f t="array" ref="E4358">_xlfn.IFS(C4358&gt;= 4.5,"Excellent",C4358 &gt;=3.5,"Good",C4358&gt;=2.5,"Average",C4358&gt;= 1.5,"Below Avg",C4358&lt;1.5,"Poor")</f>
        <v>Below Avg</v>
      </c>
      <c r="F4358" s="27" t="str">
        <f t="shared" si="273"/>
        <v>At Risk</v>
      </c>
      <c r="G4358" s="58" t="str">
        <f t="shared" si="274"/>
        <v>No Bonus</v>
      </c>
      <c r="H4358" s="60" t="str">
        <f t="shared" si="275"/>
        <v>Valid</v>
      </c>
    </row>
    <row r="4359" spans="1:8" x14ac:dyDescent="0.2">
      <c r="A4359" s="26" t="s">
        <v>12457</v>
      </c>
      <c r="B4359" s="26" t="s">
        <v>4132</v>
      </c>
      <c r="C4359" s="26">
        <v>4.41</v>
      </c>
      <c r="D4359" s="27" t="str">
        <f t="shared" si="272"/>
        <v>✅High Performer</v>
      </c>
      <c r="E4359" s="27" t="str" cm="1">
        <f t="array" ref="E4359">_xlfn.IFS(C4359&gt;= 4.5,"Excellent",C4359 &gt;=3.5,"Good",C4359&gt;=2.5,"Average",C4359&gt;= 1.5,"Below Avg",C4359&lt;1.5,"Poor")</f>
        <v>Good</v>
      </c>
      <c r="F4359" s="27" t="str">
        <f t="shared" si="273"/>
        <v>Developing</v>
      </c>
      <c r="G4359" s="58" t="str">
        <f t="shared" si="274"/>
        <v>30% Bonus</v>
      </c>
      <c r="H4359" s="60" t="str">
        <f t="shared" si="275"/>
        <v>Valid</v>
      </c>
    </row>
    <row r="4360" spans="1:8" x14ac:dyDescent="0.2">
      <c r="A4360" s="26" t="s">
        <v>12459</v>
      </c>
      <c r="B4360" s="26" t="s">
        <v>5146</v>
      </c>
      <c r="C4360" s="26">
        <v>4.78</v>
      </c>
      <c r="D4360" s="27" t="str">
        <f t="shared" si="272"/>
        <v>✅High Performer</v>
      </c>
      <c r="E4360" s="27" t="str" cm="1">
        <f t="array" ref="E4360">_xlfn.IFS(C4360&gt;= 4.5,"Excellent",C4360 &gt;=3.5,"Good",C4360&gt;=2.5,"Average",C4360&gt;= 1.5,"Below Avg",C4360&lt;1.5,"Poor")</f>
        <v>Excellent</v>
      </c>
      <c r="F4360" s="27" t="str">
        <f t="shared" si="273"/>
        <v>Top Employee</v>
      </c>
      <c r="G4360" s="58" t="str">
        <f t="shared" si="274"/>
        <v>50% Bonus</v>
      </c>
      <c r="H4360" s="60" t="str">
        <f t="shared" si="275"/>
        <v>Valid</v>
      </c>
    </row>
    <row r="4361" spans="1:8" x14ac:dyDescent="0.2">
      <c r="A4361" s="26" t="s">
        <v>12461</v>
      </c>
      <c r="B4361" s="26" t="s">
        <v>10999</v>
      </c>
      <c r="C4361" s="26">
        <v>3.53</v>
      </c>
      <c r="D4361" s="27" t="str">
        <f t="shared" si="272"/>
        <v>✅High Performer</v>
      </c>
      <c r="E4361" s="27" t="str" cm="1">
        <f t="array" ref="E4361">_xlfn.IFS(C4361&gt;= 4.5,"Excellent",C4361 &gt;=3.5,"Good",C4361&gt;=2.5,"Average",C4361&gt;= 1.5,"Below Avg",C4361&lt;1.5,"Poor")</f>
        <v>Good</v>
      </c>
      <c r="F4361" s="27" t="str">
        <f t="shared" si="273"/>
        <v>Developing</v>
      </c>
      <c r="G4361" s="58" t="str">
        <f t="shared" si="274"/>
        <v>30% Bonus</v>
      </c>
      <c r="H4361" s="60" t="str">
        <f t="shared" si="275"/>
        <v>Valid</v>
      </c>
    </row>
    <row r="4362" spans="1:8" x14ac:dyDescent="0.2">
      <c r="A4362" s="26" t="s">
        <v>12463</v>
      </c>
      <c r="B4362" s="26" t="s">
        <v>758</v>
      </c>
      <c r="C4362" s="26">
        <v>2.15</v>
      </c>
      <c r="D4362" s="27" t="str">
        <f t="shared" si="272"/>
        <v>📈Low Performer</v>
      </c>
      <c r="E4362" s="27" t="str" cm="1">
        <f t="array" ref="E4362">_xlfn.IFS(C4362&gt;= 4.5,"Excellent",C4362 &gt;=3.5,"Good",C4362&gt;=2.5,"Average",C4362&gt;= 1.5,"Below Avg",C4362&lt;1.5,"Poor")</f>
        <v>Below Avg</v>
      </c>
      <c r="F4362" s="27" t="str">
        <f t="shared" si="273"/>
        <v>At Risk</v>
      </c>
      <c r="G4362" s="58" t="str">
        <f t="shared" si="274"/>
        <v>No Bonus</v>
      </c>
      <c r="H4362" s="60" t="str">
        <f t="shared" si="275"/>
        <v>Valid</v>
      </c>
    </row>
    <row r="4363" spans="1:8" x14ac:dyDescent="0.2">
      <c r="A4363" s="26" t="s">
        <v>12465</v>
      </c>
      <c r="B4363" s="26" t="s">
        <v>906</v>
      </c>
      <c r="C4363" s="26">
        <v>3.98</v>
      </c>
      <c r="D4363" s="27" t="str">
        <f t="shared" si="272"/>
        <v>✅High Performer</v>
      </c>
      <c r="E4363" s="27" t="str" cm="1">
        <f t="array" ref="E4363">_xlfn.IFS(C4363&gt;= 4.5,"Excellent",C4363 &gt;=3.5,"Good",C4363&gt;=2.5,"Average",C4363&gt;= 1.5,"Below Avg",C4363&lt;1.5,"Poor")</f>
        <v>Good</v>
      </c>
      <c r="F4363" s="27" t="str">
        <f t="shared" si="273"/>
        <v>Developing</v>
      </c>
      <c r="G4363" s="58" t="str">
        <f t="shared" si="274"/>
        <v>30% Bonus</v>
      </c>
      <c r="H4363" s="60" t="str">
        <f t="shared" si="275"/>
        <v>Valid</v>
      </c>
    </row>
    <row r="4364" spans="1:8" x14ac:dyDescent="0.2">
      <c r="A4364" s="26" t="s">
        <v>12467</v>
      </c>
      <c r="B4364" s="26" t="s">
        <v>2778</v>
      </c>
      <c r="C4364" s="26">
        <v>1.6</v>
      </c>
      <c r="D4364" s="27" t="str">
        <f t="shared" si="272"/>
        <v>📈Low Performer</v>
      </c>
      <c r="E4364" s="27" t="str" cm="1">
        <f t="array" ref="E4364">_xlfn.IFS(C4364&gt;= 4.5,"Excellent",C4364 &gt;=3.5,"Good",C4364&gt;=2.5,"Average",C4364&gt;= 1.5,"Below Avg",C4364&lt;1.5,"Poor")</f>
        <v>Below Avg</v>
      </c>
      <c r="F4364" s="27" t="str">
        <f t="shared" si="273"/>
        <v>At Risk</v>
      </c>
      <c r="G4364" s="58" t="str">
        <f t="shared" si="274"/>
        <v>No Bonus</v>
      </c>
      <c r="H4364" s="60" t="str">
        <f t="shared" si="275"/>
        <v>Invalid</v>
      </c>
    </row>
    <row r="4365" spans="1:8" x14ac:dyDescent="0.2">
      <c r="A4365" s="26" t="s">
        <v>12469</v>
      </c>
      <c r="B4365" s="26" t="s">
        <v>3198</v>
      </c>
      <c r="C4365" s="26">
        <v>2.5499999999999998</v>
      </c>
      <c r="D4365" s="27" t="str">
        <f t="shared" si="272"/>
        <v>📈Low Performer</v>
      </c>
      <c r="E4365" s="27" t="str" cm="1">
        <f t="array" ref="E4365">_xlfn.IFS(C4365&gt;= 4.5,"Excellent",C4365 &gt;=3.5,"Good",C4365&gt;=2.5,"Average",C4365&gt;= 1.5,"Below Avg",C4365&lt;1.5,"Poor")</f>
        <v>Average</v>
      </c>
      <c r="F4365" s="27" t="str">
        <f t="shared" si="273"/>
        <v>Developing</v>
      </c>
      <c r="G4365" s="58" t="str">
        <f t="shared" si="274"/>
        <v>30% Bonus</v>
      </c>
      <c r="H4365" s="60" t="str">
        <f t="shared" si="275"/>
        <v>Valid</v>
      </c>
    </row>
    <row r="4366" spans="1:8" x14ac:dyDescent="0.2">
      <c r="A4366" s="26" t="s">
        <v>12471</v>
      </c>
      <c r="B4366" s="26" t="s">
        <v>7180</v>
      </c>
      <c r="C4366" s="26">
        <v>1.95</v>
      </c>
      <c r="D4366" s="27" t="str">
        <f t="shared" si="272"/>
        <v>📈Low Performer</v>
      </c>
      <c r="E4366" s="27" t="str" cm="1">
        <f t="array" ref="E4366">_xlfn.IFS(C4366&gt;= 4.5,"Excellent",C4366 &gt;=3.5,"Good",C4366&gt;=2.5,"Average",C4366&gt;= 1.5,"Below Avg",C4366&lt;1.5,"Poor")</f>
        <v>Below Avg</v>
      </c>
      <c r="F4366" s="27" t="str">
        <f t="shared" si="273"/>
        <v>At Risk</v>
      </c>
      <c r="G4366" s="58" t="str">
        <f t="shared" si="274"/>
        <v>No Bonus</v>
      </c>
      <c r="H4366" s="60" t="str">
        <f t="shared" si="275"/>
        <v>Invalid</v>
      </c>
    </row>
    <row r="4367" spans="1:8" x14ac:dyDescent="0.2">
      <c r="A4367" s="26" t="s">
        <v>12474</v>
      </c>
      <c r="B4367" s="26" t="s">
        <v>6056</v>
      </c>
      <c r="C4367" s="26">
        <v>4.43</v>
      </c>
      <c r="D4367" s="27" t="str">
        <f t="shared" si="272"/>
        <v>✅High Performer</v>
      </c>
      <c r="E4367" s="27" t="str" cm="1">
        <f t="array" ref="E4367">_xlfn.IFS(C4367&gt;= 4.5,"Excellent",C4367 &gt;=3.5,"Good",C4367&gt;=2.5,"Average",C4367&gt;= 1.5,"Below Avg",C4367&lt;1.5,"Poor")</f>
        <v>Good</v>
      </c>
      <c r="F4367" s="27" t="str">
        <f t="shared" si="273"/>
        <v>Developing</v>
      </c>
      <c r="G4367" s="58" t="str">
        <f t="shared" si="274"/>
        <v>30% Bonus</v>
      </c>
      <c r="H4367" s="60" t="str">
        <f t="shared" si="275"/>
        <v>Valid</v>
      </c>
    </row>
    <row r="4368" spans="1:8" x14ac:dyDescent="0.2">
      <c r="A4368" s="26" t="s">
        <v>12476</v>
      </c>
      <c r="B4368" s="26" t="s">
        <v>8217</v>
      </c>
      <c r="C4368" s="26">
        <v>2.41</v>
      </c>
      <c r="D4368" s="27" t="str">
        <f t="shared" si="272"/>
        <v>📈Low Performer</v>
      </c>
      <c r="E4368" s="27" t="str" cm="1">
        <f t="array" ref="E4368">_xlfn.IFS(C4368&gt;= 4.5,"Excellent",C4368 &gt;=3.5,"Good",C4368&gt;=2.5,"Average",C4368&gt;= 1.5,"Below Avg",C4368&lt;1.5,"Poor")</f>
        <v>Below Avg</v>
      </c>
      <c r="F4368" s="27" t="str">
        <f t="shared" si="273"/>
        <v>At Risk</v>
      </c>
      <c r="G4368" s="58" t="str">
        <f t="shared" si="274"/>
        <v>No Bonus</v>
      </c>
      <c r="H4368" s="60" t="str">
        <f t="shared" si="275"/>
        <v>Valid</v>
      </c>
    </row>
    <row r="4369" spans="1:8" x14ac:dyDescent="0.2">
      <c r="A4369" s="26" t="s">
        <v>12478</v>
      </c>
      <c r="B4369" s="26" t="s">
        <v>1446</v>
      </c>
      <c r="C4369" s="26">
        <v>1.94</v>
      </c>
      <c r="D4369" s="27" t="str">
        <f t="shared" si="272"/>
        <v>📈Low Performer</v>
      </c>
      <c r="E4369" s="27" t="str" cm="1">
        <f t="array" ref="E4369">_xlfn.IFS(C4369&gt;= 4.5,"Excellent",C4369 &gt;=3.5,"Good",C4369&gt;=2.5,"Average",C4369&gt;= 1.5,"Below Avg",C4369&lt;1.5,"Poor")</f>
        <v>Below Avg</v>
      </c>
      <c r="F4369" s="27" t="str">
        <f t="shared" si="273"/>
        <v>At Risk</v>
      </c>
      <c r="G4369" s="58" t="str">
        <f t="shared" si="274"/>
        <v>No Bonus</v>
      </c>
      <c r="H4369" s="60" t="str">
        <f t="shared" si="275"/>
        <v>Invalid</v>
      </c>
    </row>
    <row r="4370" spans="1:8" x14ac:dyDescent="0.2">
      <c r="A4370" s="26" t="s">
        <v>12480</v>
      </c>
      <c r="B4370" s="26" t="s">
        <v>2533</v>
      </c>
      <c r="C4370" s="26">
        <v>1.49</v>
      </c>
      <c r="D4370" s="27" t="str">
        <f t="shared" si="272"/>
        <v>📈Low Performer</v>
      </c>
      <c r="E4370" s="27" t="str" cm="1">
        <f t="array" ref="E4370">_xlfn.IFS(C4370&gt;= 4.5,"Excellent",C4370 &gt;=3.5,"Good",C4370&gt;=2.5,"Average",C4370&gt;= 1.5,"Below Avg",C4370&lt;1.5,"Poor")</f>
        <v>Poor</v>
      </c>
      <c r="F4370" s="27" t="str">
        <f t="shared" si="273"/>
        <v>At Risk</v>
      </c>
      <c r="G4370" s="58" t="str">
        <f t="shared" si="274"/>
        <v>No Bonus</v>
      </c>
      <c r="H4370" s="60" t="str">
        <f t="shared" si="275"/>
        <v>Invalid</v>
      </c>
    </row>
    <row r="4371" spans="1:8" x14ac:dyDescent="0.2">
      <c r="A4371" s="26" t="s">
        <v>12482</v>
      </c>
      <c r="B4371" s="26" t="s">
        <v>9678</v>
      </c>
      <c r="C4371" s="26">
        <v>3.01</v>
      </c>
      <c r="D4371" s="27" t="str">
        <f t="shared" si="272"/>
        <v>✅High Performer</v>
      </c>
      <c r="E4371" s="27" t="str" cm="1">
        <f t="array" ref="E4371">_xlfn.IFS(C4371&gt;= 4.5,"Excellent",C4371 &gt;=3.5,"Good",C4371&gt;=2.5,"Average",C4371&gt;= 1.5,"Below Avg",C4371&lt;1.5,"Poor")</f>
        <v>Average</v>
      </c>
      <c r="F4371" s="27" t="str">
        <f t="shared" si="273"/>
        <v>Developing</v>
      </c>
      <c r="G4371" s="58" t="str">
        <f t="shared" si="274"/>
        <v>30% Bonus</v>
      </c>
      <c r="H4371" s="60" t="str">
        <f t="shared" si="275"/>
        <v>Valid</v>
      </c>
    </row>
    <row r="4372" spans="1:8" x14ac:dyDescent="0.2">
      <c r="A4372" s="26" t="s">
        <v>12485</v>
      </c>
      <c r="B4372" s="26" t="s">
        <v>630</v>
      </c>
      <c r="C4372" s="26">
        <v>4.16</v>
      </c>
      <c r="D4372" s="27" t="str">
        <f t="shared" si="272"/>
        <v>✅High Performer</v>
      </c>
      <c r="E4372" s="27" t="str" cm="1">
        <f t="array" ref="E4372">_xlfn.IFS(C4372&gt;= 4.5,"Excellent",C4372 &gt;=3.5,"Good",C4372&gt;=2.5,"Average",C4372&gt;= 1.5,"Below Avg",C4372&lt;1.5,"Poor")</f>
        <v>Good</v>
      </c>
      <c r="F4372" s="27" t="str">
        <f t="shared" si="273"/>
        <v>Developing</v>
      </c>
      <c r="G4372" s="58" t="str">
        <f t="shared" si="274"/>
        <v>30% Bonus</v>
      </c>
      <c r="H4372" s="60" t="str">
        <f t="shared" si="275"/>
        <v>Valid</v>
      </c>
    </row>
    <row r="4373" spans="1:8" x14ac:dyDescent="0.2">
      <c r="A4373" s="26" t="s">
        <v>12488</v>
      </c>
      <c r="B4373" s="26" t="s">
        <v>12489</v>
      </c>
      <c r="C4373" s="26">
        <v>2.67</v>
      </c>
      <c r="D4373" s="27" t="str">
        <f t="shared" si="272"/>
        <v>📈Low Performer</v>
      </c>
      <c r="E4373" s="27" t="str" cm="1">
        <f t="array" ref="E4373">_xlfn.IFS(C4373&gt;= 4.5,"Excellent",C4373 &gt;=3.5,"Good",C4373&gt;=2.5,"Average",C4373&gt;= 1.5,"Below Avg",C4373&lt;1.5,"Poor")</f>
        <v>Average</v>
      </c>
      <c r="F4373" s="27" t="str">
        <f t="shared" si="273"/>
        <v>Developing</v>
      </c>
      <c r="G4373" s="58" t="str">
        <f t="shared" si="274"/>
        <v>30% Bonus</v>
      </c>
      <c r="H4373" s="60" t="str">
        <f t="shared" si="275"/>
        <v>Valid</v>
      </c>
    </row>
    <row r="4374" spans="1:8" x14ac:dyDescent="0.2">
      <c r="A4374" s="26" t="s">
        <v>12491</v>
      </c>
      <c r="B4374" s="26" t="s">
        <v>840</v>
      </c>
      <c r="C4374" s="26">
        <v>1.29</v>
      </c>
      <c r="D4374" s="27" t="str">
        <f t="shared" si="272"/>
        <v>📈Low Performer</v>
      </c>
      <c r="E4374" s="27" t="str" cm="1">
        <f t="array" ref="E4374">_xlfn.IFS(C4374&gt;= 4.5,"Excellent",C4374 &gt;=3.5,"Good",C4374&gt;=2.5,"Average",C4374&gt;= 1.5,"Below Avg",C4374&lt;1.5,"Poor")</f>
        <v>Poor</v>
      </c>
      <c r="F4374" s="27" t="str">
        <f t="shared" si="273"/>
        <v>At Risk</v>
      </c>
      <c r="G4374" s="58" t="str">
        <f t="shared" si="274"/>
        <v>No Bonus</v>
      </c>
      <c r="H4374" s="60" t="str">
        <f t="shared" si="275"/>
        <v>Invalid</v>
      </c>
    </row>
    <row r="4375" spans="1:8" x14ac:dyDescent="0.2">
      <c r="A4375" s="26" t="s">
        <v>12493</v>
      </c>
      <c r="B4375" s="26" t="s">
        <v>3789</v>
      </c>
      <c r="C4375" s="26">
        <v>3.51</v>
      </c>
      <c r="D4375" s="27" t="str">
        <f t="shared" si="272"/>
        <v>✅High Performer</v>
      </c>
      <c r="E4375" s="27" t="str" cm="1">
        <f t="array" ref="E4375">_xlfn.IFS(C4375&gt;= 4.5,"Excellent",C4375 &gt;=3.5,"Good",C4375&gt;=2.5,"Average",C4375&gt;= 1.5,"Below Avg",C4375&lt;1.5,"Poor")</f>
        <v>Good</v>
      </c>
      <c r="F4375" s="27" t="str">
        <f t="shared" si="273"/>
        <v>Developing</v>
      </c>
      <c r="G4375" s="58" t="str">
        <f t="shared" si="274"/>
        <v>30% Bonus</v>
      </c>
      <c r="H4375" s="60" t="str">
        <f t="shared" si="275"/>
        <v>Valid</v>
      </c>
    </row>
    <row r="4376" spans="1:8" x14ac:dyDescent="0.2">
      <c r="A4376" s="26" t="s">
        <v>12495</v>
      </c>
      <c r="B4376" s="26" t="s">
        <v>4421</v>
      </c>
      <c r="C4376" s="26">
        <v>4.54</v>
      </c>
      <c r="D4376" s="27" t="str">
        <f t="shared" si="272"/>
        <v>✅High Performer</v>
      </c>
      <c r="E4376" s="27" t="str" cm="1">
        <f t="array" ref="E4376">_xlfn.IFS(C4376&gt;= 4.5,"Excellent",C4376 &gt;=3.5,"Good",C4376&gt;=2.5,"Average",C4376&gt;= 1.5,"Below Avg",C4376&lt;1.5,"Poor")</f>
        <v>Excellent</v>
      </c>
      <c r="F4376" s="27" t="str">
        <f t="shared" si="273"/>
        <v>Top Employee</v>
      </c>
      <c r="G4376" s="58" t="str">
        <f t="shared" si="274"/>
        <v>50% Bonus</v>
      </c>
      <c r="H4376" s="60" t="str">
        <f t="shared" si="275"/>
        <v>Valid</v>
      </c>
    </row>
    <row r="4377" spans="1:8" x14ac:dyDescent="0.2">
      <c r="A4377" s="26" t="s">
        <v>12497</v>
      </c>
      <c r="B4377" s="26" t="s">
        <v>3881</v>
      </c>
      <c r="C4377" s="26">
        <v>1.19</v>
      </c>
      <c r="D4377" s="27" t="str">
        <f t="shared" si="272"/>
        <v>📈Low Performer</v>
      </c>
      <c r="E4377" s="27" t="str" cm="1">
        <f t="array" ref="E4377">_xlfn.IFS(C4377&gt;= 4.5,"Excellent",C4377 &gt;=3.5,"Good",C4377&gt;=2.5,"Average",C4377&gt;= 1.5,"Below Avg",C4377&lt;1.5,"Poor")</f>
        <v>Poor</v>
      </c>
      <c r="F4377" s="27" t="str">
        <f t="shared" si="273"/>
        <v>At Risk</v>
      </c>
      <c r="G4377" s="58" t="str">
        <f t="shared" si="274"/>
        <v>No Bonus</v>
      </c>
      <c r="H4377" s="60" t="str">
        <f t="shared" si="275"/>
        <v>Invalid</v>
      </c>
    </row>
    <row r="4378" spans="1:8" x14ac:dyDescent="0.2">
      <c r="A4378" s="26" t="s">
        <v>12499</v>
      </c>
      <c r="B4378" s="26" t="s">
        <v>12500</v>
      </c>
      <c r="C4378" s="26">
        <v>1.89</v>
      </c>
      <c r="D4378" s="27" t="str">
        <f t="shared" si="272"/>
        <v>📈Low Performer</v>
      </c>
      <c r="E4378" s="27" t="str" cm="1">
        <f t="array" ref="E4378">_xlfn.IFS(C4378&gt;= 4.5,"Excellent",C4378 &gt;=3.5,"Good",C4378&gt;=2.5,"Average",C4378&gt;= 1.5,"Below Avg",C4378&lt;1.5,"Poor")</f>
        <v>Below Avg</v>
      </c>
      <c r="F4378" s="27" t="str">
        <f t="shared" si="273"/>
        <v>At Risk</v>
      </c>
      <c r="G4378" s="58" t="str">
        <f t="shared" si="274"/>
        <v>No Bonus</v>
      </c>
      <c r="H4378" s="60" t="str">
        <f t="shared" si="275"/>
        <v>Invalid</v>
      </c>
    </row>
    <row r="4379" spans="1:8" x14ac:dyDescent="0.2">
      <c r="A4379" s="26" t="s">
        <v>12502</v>
      </c>
      <c r="B4379" s="26" t="s">
        <v>10298</v>
      </c>
      <c r="C4379" s="26">
        <v>3.52</v>
      </c>
      <c r="D4379" s="27" t="str">
        <f t="shared" si="272"/>
        <v>✅High Performer</v>
      </c>
      <c r="E4379" s="27" t="str" cm="1">
        <f t="array" ref="E4379">_xlfn.IFS(C4379&gt;= 4.5,"Excellent",C4379 &gt;=3.5,"Good",C4379&gt;=2.5,"Average",C4379&gt;= 1.5,"Below Avg",C4379&lt;1.5,"Poor")</f>
        <v>Good</v>
      </c>
      <c r="F4379" s="27" t="str">
        <f t="shared" si="273"/>
        <v>Developing</v>
      </c>
      <c r="G4379" s="58" t="str">
        <f t="shared" si="274"/>
        <v>30% Bonus</v>
      </c>
      <c r="H4379" s="60" t="str">
        <f t="shared" si="275"/>
        <v>Valid</v>
      </c>
    </row>
    <row r="4380" spans="1:8" x14ac:dyDescent="0.2">
      <c r="A4380" s="26" t="s">
        <v>12504</v>
      </c>
      <c r="B4380" s="26" t="s">
        <v>4118</v>
      </c>
      <c r="C4380" s="26">
        <v>2.41</v>
      </c>
      <c r="D4380" s="27" t="str">
        <f t="shared" si="272"/>
        <v>📈Low Performer</v>
      </c>
      <c r="E4380" s="27" t="str" cm="1">
        <f t="array" ref="E4380">_xlfn.IFS(C4380&gt;= 4.5,"Excellent",C4380 &gt;=3.5,"Good",C4380&gt;=2.5,"Average",C4380&gt;= 1.5,"Below Avg",C4380&lt;1.5,"Poor")</f>
        <v>Below Avg</v>
      </c>
      <c r="F4380" s="27" t="str">
        <f t="shared" si="273"/>
        <v>At Risk</v>
      </c>
      <c r="G4380" s="58" t="str">
        <f t="shared" si="274"/>
        <v>No Bonus</v>
      </c>
      <c r="H4380" s="60" t="str">
        <f t="shared" si="275"/>
        <v>Valid</v>
      </c>
    </row>
    <row r="4381" spans="1:8" x14ac:dyDescent="0.2">
      <c r="A4381" s="26" t="s">
        <v>12506</v>
      </c>
      <c r="B4381" s="26" t="s">
        <v>3694</v>
      </c>
      <c r="C4381" s="26">
        <v>2.83</v>
      </c>
      <c r="D4381" s="27" t="str">
        <f t="shared" si="272"/>
        <v>📈Low Performer</v>
      </c>
      <c r="E4381" s="27" t="str" cm="1">
        <f t="array" ref="E4381">_xlfn.IFS(C4381&gt;= 4.5,"Excellent",C4381 &gt;=3.5,"Good",C4381&gt;=2.5,"Average",C4381&gt;= 1.5,"Below Avg",C4381&lt;1.5,"Poor")</f>
        <v>Average</v>
      </c>
      <c r="F4381" s="27" t="str">
        <f t="shared" si="273"/>
        <v>Developing</v>
      </c>
      <c r="G4381" s="58" t="str">
        <f t="shared" si="274"/>
        <v>30% Bonus</v>
      </c>
      <c r="H4381" s="60" t="str">
        <f t="shared" si="275"/>
        <v>Valid</v>
      </c>
    </row>
    <row r="4382" spans="1:8" x14ac:dyDescent="0.2">
      <c r="A4382" s="26" t="s">
        <v>12508</v>
      </c>
      <c r="B4382" s="26" t="s">
        <v>2982</v>
      </c>
      <c r="C4382" s="26">
        <v>2.61</v>
      </c>
      <c r="D4382" s="27" t="str">
        <f t="shared" si="272"/>
        <v>📈Low Performer</v>
      </c>
      <c r="E4382" s="27" t="str" cm="1">
        <f t="array" ref="E4382">_xlfn.IFS(C4382&gt;= 4.5,"Excellent",C4382 &gt;=3.5,"Good",C4382&gt;=2.5,"Average",C4382&gt;= 1.5,"Below Avg",C4382&lt;1.5,"Poor")</f>
        <v>Average</v>
      </c>
      <c r="F4382" s="27" t="str">
        <f t="shared" si="273"/>
        <v>Developing</v>
      </c>
      <c r="G4382" s="58" t="str">
        <f t="shared" si="274"/>
        <v>30% Bonus</v>
      </c>
      <c r="H4382" s="60" t="str">
        <f t="shared" si="275"/>
        <v>Valid</v>
      </c>
    </row>
    <row r="4383" spans="1:8" x14ac:dyDescent="0.2">
      <c r="A4383" s="26" t="s">
        <v>12510</v>
      </c>
      <c r="B4383" s="26" t="s">
        <v>5418</v>
      </c>
      <c r="C4383" s="26">
        <v>1.94</v>
      </c>
      <c r="D4383" s="27" t="str">
        <f t="shared" si="272"/>
        <v>📈Low Performer</v>
      </c>
      <c r="E4383" s="27" t="str" cm="1">
        <f t="array" ref="E4383">_xlfn.IFS(C4383&gt;= 4.5,"Excellent",C4383 &gt;=3.5,"Good",C4383&gt;=2.5,"Average",C4383&gt;= 1.5,"Below Avg",C4383&lt;1.5,"Poor")</f>
        <v>Below Avg</v>
      </c>
      <c r="F4383" s="27" t="str">
        <f t="shared" si="273"/>
        <v>At Risk</v>
      </c>
      <c r="G4383" s="58" t="str">
        <f t="shared" si="274"/>
        <v>No Bonus</v>
      </c>
      <c r="H4383" s="60" t="str">
        <f t="shared" si="275"/>
        <v>Invalid</v>
      </c>
    </row>
    <row r="4384" spans="1:8" x14ac:dyDescent="0.2">
      <c r="A4384" s="26" t="s">
        <v>12512</v>
      </c>
      <c r="B4384" s="26" t="s">
        <v>2330</v>
      </c>
      <c r="C4384" s="26">
        <v>1.36</v>
      </c>
      <c r="D4384" s="27" t="str">
        <f t="shared" si="272"/>
        <v>📈Low Performer</v>
      </c>
      <c r="E4384" s="27" t="str" cm="1">
        <f t="array" ref="E4384">_xlfn.IFS(C4384&gt;= 4.5,"Excellent",C4384 &gt;=3.5,"Good",C4384&gt;=2.5,"Average",C4384&gt;= 1.5,"Below Avg",C4384&lt;1.5,"Poor")</f>
        <v>Poor</v>
      </c>
      <c r="F4384" s="27" t="str">
        <f t="shared" si="273"/>
        <v>At Risk</v>
      </c>
      <c r="G4384" s="58" t="str">
        <f t="shared" si="274"/>
        <v>No Bonus</v>
      </c>
      <c r="H4384" s="60" t="str">
        <f t="shared" si="275"/>
        <v>Invalid</v>
      </c>
    </row>
    <row r="4385" spans="1:8" x14ac:dyDescent="0.2">
      <c r="A4385" s="26" t="s">
        <v>12514</v>
      </c>
      <c r="B4385" s="26" t="s">
        <v>7678</v>
      </c>
      <c r="C4385" s="26">
        <v>4.3</v>
      </c>
      <c r="D4385" s="27" t="str">
        <f t="shared" si="272"/>
        <v>✅High Performer</v>
      </c>
      <c r="E4385" s="27" t="str" cm="1">
        <f t="array" ref="E4385">_xlfn.IFS(C4385&gt;= 4.5,"Excellent",C4385 &gt;=3.5,"Good",C4385&gt;=2.5,"Average",C4385&gt;= 1.5,"Below Avg",C4385&lt;1.5,"Poor")</f>
        <v>Good</v>
      </c>
      <c r="F4385" s="27" t="str">
        <f t="shared" si="273"/>
        <v>Developing</v>
      </c>
      <c r="G4385" s="58" t="str">
        <f t="shared" si="274"/>
        <v>30% Bonus</v>
      </c>
      <c r="H4385" s="60" t="str">
        <f t="shared" si="275"/>
        <v>Valid</v>
      </c>
    </row>
    <row r="4386" spans="1:8" x14ac:dyDescent="0.2">
      <c r="A4386" s="26" t="s">
        <v>12516</v>
      </c>
      <c r="B4386" s="26" t="s">
        <v>7239</v>
      </c>
      <c r="C4386" s="26">
        <v>2.02</v>
      </c>
      <c r="D4386" s="27" t="str">
        <f t="shared" si="272"/>
        <v>📈Low Performer</v>
      </c>
      <c r="E4386" s="27" t="str" cm="1">
        <f t="array" ref="E4386">_xlfn.IFS(C4386&gt;= 4.5,"Excellent",C4386 &gt;=3.5,"Good",C4386&gt;=2.5,"Average",C4386&gt;= 1.5,"Below Avg",C4386&lt;1.5,"Poor")</f>
        <v>Below Avg</v>
      </c>
      <c r="F4386" s="27" t="str">
        <f t="shared" si="273"/>
        <v>At Risk</v>
      </c>
      <c r="G4386" s="58" t="str">
        <f t="shared" si="274"/>
        <v>No Bonus</v>
      </c>
      <c r="H4386" s="60" t="str">
        <f t="shared" si="275"/>
        <v>Valid</v>
      </c>
    </row>
    <row r="4387" spans="1:8" x14ac:dyDescent="0.2">
      <c r="A4387" s="26" t="s">
        <v>12518</v>
      </c>
      <c r="B4387" s="26" t="s">
        <v>10298</v>
      </c>
      <c r="C4387" s="26">
        <v>1.23</v>
      </c>
      <c r="D4387" s="27" t="str">
        <f t="shared" si="272"/>
        <v>📈Low Performer</v>
      </c>
      <c r="E4387" s="27" t="str" cm="1">
        <f t="array" ref="E4387">_xlfn.IFS(C4387&gt;= 4.5,"Excellent",C4387 &gt;=3.5,"Good",C4387&gt;=2.5,"Average",C4387&gt;= 1.5,"Below Avg",C4387&lt;1.5,"Poor")</f>
        <v>Poor</v>
      </c>
      <c r="F4387" s="27" t="str">
        <f t="shared" si="273"/>
        <v>At Risk</v>
      </c>
      <c r="G4387" s="58" t="str">
        <f t="shared" si="274"/>
        <v>No Bonus</v>
      </c>
      <c r="H4387" s="60" t="str">
        <f t="shared" si="275"/>
        <v>Invalid</v>
      </c>
    </row>
    <row r="4388" spans="1:8" x14ac:dyDescent="0.2">
      <c r="A4388" s="26" t="s">
        <v>12520</v>
      </c>
      <c r="B4388" s="26" t="s">
        <v>12521</v>
      </c>
      <c r="C4388" s="26">
        <v>1.4</v>
      </c>
      <c r="D4388" s="27" t="str">
        <f t="shared" si="272"/>
        <v>📈Low Performer</v>
      </c>
      <c r="E4388" s="27" t="str" cm="1">
        <f t="array" ref="E4388">_xlfn.IFS(C4388&gt;= 4.5,"Excellent",C4388 &gt;=3.5,"Good",C4388&gt;=2.5,"Average",C4388&gt;= 1.5,"Below Avg",C4388&lt;1.5,"Poor")</f>
        <v>Poor</v>
      </c>
      <c r="F4388" s="27" t="str">
        <f t="shared" si="273"/>
        <v>At Risk</v>
      </c>
      <c r="G4388" s="58" t="str">
        <f t="shared" si="274"/>
        <v>No Bonus</v>
      </c>
      <c r="H4388" s="60" t="str">
        <f t="shared" si="275"/>
        <v>Invalid</v>
      </c>
    </row>
    <row r="4389" spans="1:8" x14ac:dyDescent="0.2">
      <c r="A4389" s="26" t="s">
        <v>12523</v>
      </c>
      <c r="B4389" s="26" t="s">
        <v>10737</v>
      </c>
      <c r="C4389" s="26">
        <v>2.08</v>
      </c>
      <c r="D4389" s="27" t="str">
        <f t="shared" si="272"/>
        <v>📈Low Performer</v>
      </c>
      <c r="E4389" s="27" t="str" cm="1">
        <f t="array" ref="E4389">_xlfn.IFS(C4389&gt;= 4.5,"Excellent",C4389 &gt;=3.5,"Good",C4389&gt;=2.5,"Average",C4389&gt;= 1.5,"Below Avg",C4389&lt;1.5,"Poor")</f>
        <v>Below Avg</v>
      </c>
      <c r="F4389" s="27" t="str">
        <f t="shared" si="273"/>
        <v>At Risk</v>
      </c>
      <c r="G4389" s="58" t="str">
        <f t="shared" si="274"/>
        <v>No Bonus</v>
      </c>
      <c r="H4389" s="60" t="str">
        <f t="shared" si="275"/>
        <v>Valid</v>
      </c>
    </row>
    <row r="4390" spans="1:8" x14ac:dyDescent="0.2">
      <c r="A4390" s="26" t="s">
        <v>12525</v>
      </c>
      <c r="B4390" s="26" t="s">
        <v>924</v>
      </c>
      <c r="C4390" s="26">
        <v>4.0199999999999996</v>
      </c>
      <c r="D4390" s="27" t="str">
        <f t="shared" si="272"/>
        <v>✅High Performer</v>
      </c>
      <c r="E4390" s="27" t="str" cm="1">
        <f t="array" ref="E4390">_xlfn.IFS(C4390&gt;= 4.5,"Excellent",C4390 &gt;=3.5,"Good",C4390&gt;=2.5,"Average",C4390&gt;= 1.5,"Below Avg",C4390&lt;1.5,"Poor")</f>
        <v>Good</v>
      </c>
      <c r="F4390" s="27" t="str">
        <f t="shared" si="273"/>
        <v>Developing</v>
      </c>
      <c r="G4390" s="58" t="str">
        <f t="shared" si="274"/>
        <v>30% Bonus</v>
      </c>
      <c r="H4390" s="60" t="str">
        <f t="shared" si="275"/>
        <v>Valid</v>
      </c>
    </row>
    <row r="4391" spans="1:8" x14ac:dyDescent="0.2">
      <c r="A4391" s="26" t="s">
        <v>12527</v>
      </c>
      <c r="B4391" s="26" t="s">
        <v>12528</v>
      </c>
      <c r="C4391" s="26">
        <v>1.0900000000000001</v>
      </c>
      <c r="D4391" s="27" t="str">
        <f t="shared" si="272"/>
        <v>📈Low Performer</v>
      </c>
      <c r="E4391" s="27" t="str" cm="1">
        <f t="array" ref="E4391">_xlfn.IFS(C4391&gt;= 4.5,"Excellent",C4391 &gt;=3.5,"Good",C4391&gt;=2.5,"Average",C4391&gt;= 1.5,"Below Avg",C4391&lt;1.5,"Poor")</f>
        <v>Poor</v>
      </c>
      <c r="F4391" s="27" t="str">
        <f t="shared" si="273"/>
        <v>At Risk</v>
      </c>
      <c r="G4391" s="58" t="str">
        <f t="shared" si="274"/>
        <v>No Bonus</v>
      </c>
      <c r="H4391" s="60" t="str">
        <f t="shared" si="275"/>
        <v>Invalid</v>
      </c>
    </row>
    <row r="4392" spans="1:8" x14ac:dyDescent="0.2">
      <c r="A4392" s="26" t="s">
        <v>12530</v>
      </c>
      <c r="B4392" s="26" t="s">
        <v>12531</v>
      </c>
      <c r="C4392" s="26">
        <v>3.69</v>
      </c>
      <c r="D4392" s="27" t="str">
        <f t="shared" si="272"/>
        <v>✅High Performer</v>
      </c>
      <c r="E4392" s="27" t="str" cm="1">
        <f t="array" ref="E4392">_xlfn.IFS(C4392&gt;= 4.5,"Excellent",C4392 &gt;=3.5,"Good",C4392&gt;=2.5,"Average",C4392&gt;= 1.5,"Below Avg",C4392&lt;1.5,"Poor")</f>
        <v>Good</v>
      </c>
      <c r="F4392" s="27" t="str">
        <f t="shared" si="273"/>
        <v>Developing</v>
      </c>
      <c r="G4392" s="58" t="str">
        <f t="shared" si="274"/>
        <v>30% Bonus</v>
      </c>
      <c r="H4392" s="60" t="str">
        <f t="shared" si="275"/>
        <v>Valid</v>
      </c>
    </row>
    <row r="4393" spans="1:8" x14ac:dyDescent="0.2">
      <c r="A4393" s="26" t="s">
        <v>12533</v>
      </c>
      <c r="B4393" s="26" t="s">
        <v>3617</v>
      </c>
      <c r="C4393" s="26">
        <v>2.2599999999999998</v>
      </c>
      <c r="D4393" s="27" t="str">
        <f t="shared" si="272"/>
        <v>📈Low Performer</v>
      </c>
      <c r="E4393" s="27" t="str" cm="1">
        <f t="array" ref="E4393">_xlfn.IFS(C4393&gt;= 4.5,"Excellent",C4393 &gt;=3.5,"Good",C4393&gt;=2.5,"Average",C4393&gt;= 1.5,"Below Avg",C4393&lt;1.5,"Poor")</f>
        <v>Below Avg</v>
      </c>
      <c r="F4393" s="27" t="str">
        <f t="shared" si="273"/>
        <v>At Risk</v>
      </c>
      <c r="G4393" s="58" t="str">
        <f t="shared" si="274"/>
        <v>No Bonus</v>
      </c>
      <c r="H4393" s="60" t="str">
        <f t="shared" si="275"/>
        <v>Valid</v>
      </c>
    </row>
    <row r="4394" spans="1:8" x14ac:dyDescent="0.2">
      <c r="A4394" s="26" t="s">
        <v>12535</v>
      </c>
      <c r="B4394" s="26" t="s">
        <v>5634</v>
      </c>
      <c r="C4394" s="26">
        <v>2.2799999999999998</v>
      </c>
      <c r="D4394" s="27" t="str">
        <f t="shared" si="272"/>
        <v>📈Low Performer</v>
      </c>
      <c r="E4394" s="27" t="str" cm="1">
        <f t="array" ref="E4394">_xlfn.IFS(C4394&gt;= 4.5,"Excellent",C4394 &gt;=3.5,"Good",C4394&gt;=2.5,"Average",C4394&gt;= 1.5,"Below Avg",C4394&lt;1.5,"Poor")</f>
        <v>Below Avg</v>
      </c>
      <c r="F4394" s="27" t="str">
        <f t="shared" si="273"/>
        <v>At Risk</v>
      </c>
      <c r="G4394" s="58" t="str">
        <f t="shared" si="274"/>
        <v>No Bonus</v>
      </c>
      <c r="H4394" s="60" t="str">
        <f t="shared" si="275"/>
        <v>Valid</v>
      </c>
    </row>
    <row r="4395" spans="1:8" x14ac:dyDescent="0.2">
      <c r="A4395" s="26" t="s">
        <v>12538</v>
      </c>
      <c r="B4395" s="26" t="s">
        <v>7465</v>
      </c>
      <c r="C4395" s="26">
        <v>4.72</v>
      </c>
      <c r="D4395" s="27" t="str">
        <f t="shared" si="272"/>
        <v>✅High Performer</v>
      </c>
      <c r="E4395" s="27" t="str" cm="1">
        <f t="array" ref="E4395">_xlfn.IFS(C4395&gt;= 4.5,"Excellent",C4395 &gt;=3.5,"Good",C4395&gt;=2.5,"Average",C4395&gt;= 1.5,"Below Avg",C4395&lt;1.5,"Poor")</f>
        <v>Excellent</v>
      </c>
      <c r="F4395" s="27" t="str">
        <f t="shared" si="273"/>
        <v>Top Employee</v>
      </c>
      <c r="G4395" s="58" t="str">
        <f t="shared" si="274"/>
        <v>50% Bonus</v>
      </c>
      <c r="H4395" s="60" t="str">
        <f t="shared" si="275"/>
        <v>Valid</v>
      </c>
    </row>
    <row r="4396" spans="1:8" x14ac:dyDescent="0.2">
      <c r="A4396" s="26" t="s">
        <v>12540</v>
      </c>
      <c r="B4396" s="26" t="s">
        <v>9816</v>
      </c>
      <c r="C4396" s="26">
        <v>4.4000000000000004</v>
      </c>
      <c r="D4396" s="27" t="str">
        <f t="shared" si="272"/>
        <v>✅High Performer</v>
      </c>
      <c r="E4396" s="27" t="str" cm="1">
        <f t="array" ref="E4396">_xlfn.IFS(C4396&gt;= 4.5,"Excellent",C4396 &gt;=3.5,"Good",C4396&gt;=2.5,"Average",C4396&gt;= 1.5,"Below Avg",C4396&lt;1.5,"Poor")</f>
        <v>Good</v>
      </c>
      <c r="F4396" s="27" t="str">
        <f t="shared" si="273"/>
        <v>Developing</v>
      </c>
      <c r="G4396" s="58" t="str">
        <f t="shared" si="274"/>
        <v>30% Bonus</v>
      </c>
      <c r="H4396" s="60" t="str">
        <f t="shared" si="275"/>
        <v>Valid</v>
      </c>
    </row>
    <row r="4397" spans="1:8" x14ac:dyDescent="0.2">
      <c r="A4397" s="26" t="s">
        <v>12542</v>
      </c>
      <c r="B4397" s="26" t="s">
        <v>2806</v>
      </c>
      <c r="C4397" s="26">
        <v>3.3</v>
      </c>
      <c r="D4397" s="27" t="str">
        <f t="shared" si="272"/>
        <v>✅High Performer</v>
      </c>
      <c r="E4397" s="27" t="str" cm="1">
        <f t="array" ref="E4397">_xlfn.IFS(C4397&gt;= 4.5,"Excellent",C4397 &gt;=3.5,"Good",C4397&gt;=2.5,"Average",C4397&gt;= 1.5,"Below Avg",C4397&lt;1.5,"Poor")</f>
        <v>Average</v>
      </c>
      <c r="F4397" s="27" t="str">
        <f t="shared" si="273"/>
        <v>Developing</v>
      </c>
      <c r="G4397" s="58" t="str">
        <f t="shared" si="274"/>
        <v>30% Bonus</v>
      </c>
      <c r="H4397" s="60" t="str">
        <f t="shared" si="275"/>
        <v>Valid</v>
      </c>
    </row>
    <row r="4398" spans="1:8" x14ac:dyDescent="0.2">
      <c r="A4398" s="26" t="s">
        <v>12544</v>
      </c>
      <c r="B4398" s="26" t="s">
        <v>10298</v>
      </c>
      <c r="C4398" s="26">
        <v>2.39</v>
      </c>
      <c r="D4398" s="27" t="str">
        <f t="shared" si="272"/>
        <v>📈Low Performer</v>
      </c>
      <c r="E4398" s="27" t="str" cm="1">
        <f t="array" ref="E4398">_xlfn.IFS(C4398&gt;= 4.5,"Excellent",C4398 &gt;=3.5,"Good",C4398&gt;=2.5,"Average",C4398&gt;= 1.5,"Below Avg",C4398&lt;1.5,"Poor")</f>
        <v>Below Avg</v>
      </c>
      <c r="F4398" s="27" t="str">
        <f t="shared" si="273"/>
        <v>At Risk</v>
      </c>
      <c r="G4398" s="58" t="str">
        <f t="shared" si="274"/>
        <v>No Bonus</v>
      </c>
      <c r="H4398" s="60" t="str">
        <f t="shared" si="275"/>
        <v>Valid</v>
      </c>
    </row>
    <row r="4399" spans="1:8" x14ac:dyDescent="0.2">
      <c r="A4399" s="26" t="s">
        <v>12546</v>
      </c>
      <c r="B4399" s="26" t="s">
        <v>8845</v>
      </c>
      <c r="C4399" s="26">
        <v>4.79</v>
      </c>
      <c r="D4399" s="27" t="str">
        <f t="shared" si="272"/>
        <v>✅High Performer</v>
      </c>
      <c r="E4399" s="27" t="str" cm="1">
        <f t="array" ref="E4399">_xlfn.IFS(C4399&gt;= 4.5,"Excellent",C4399 &gt;=3.5,"Good",C4399&gt;=2.5,"Average",C4399&gt;= 1.5,"Below Avg",C4399&lt;1.5,"Poor")</f>
        <v>Excellent</v>
      </c>
      <c r="F4399" s="27" t="str">
        <f t="shared" si="273"/>
        <v>Top Employee</v>
      </c>
      <c r="G4399" s="58" t="str">
        <f t="shared" si="274"/>
        <v>50% Bonus</v>
      </c>
      <c r="H4399" s="60" t="str">
        <f t="shared" si="275"/>
        <v>Valid</v>
      </c>
    </row>
    <row r="4400" spans="1:8" x14ac:dyDescent="0.2">
      <c r="A4400" s="26" t="s">
        <v>12548</v>
      </c>
      <c r="B4400" s="26" t="s">
        <v>12549</v>
      </c>
      <c r="C4400" s="26">
        <v>3.54</v>
      </c>
      <c r="D4400" s="27" t="str">
        <f t="shared" si="272"/>
        <v>✅High Performer</v>
      </c>
      <c r="E4400" s="27" t="str" cm="1">
        <f t="array" ref="E4400">_xlfn.IFS(C4400&gt;= 4.5,"Excellent",C4400 &gt;=3.5,"Good",C4400&gt;=2.5,"Average",C4400&gt;= 1.5,"Below Avg",C4400&lt;1.5,"Poor")</f>
        <v>Good</v>
      </c>
      <c r="F4400" s="27" t="str">
        <f t="shared" si="273"/>
        <v>Developing</v>
      </c>
      <c r="G4400" s="58" t="str">
        <f t="shared" si="274"/>
        <v>30% Bonus</v>
      </c>
      <c r="H4400" s="60" t="str">
        <f t="shared" si="275"/>
        <v>Valid</v>
      </c>
    </row>
    <row r="4401" spans="1:8" x14ac:dyDescent="0.2">
      <c r="A4401" s="26" t="s">
        <v>12551</v>
      </c>
      <c r="B4401" s="26" t="s">
        <v>12552</v>
      </c>
      <c r="C4401" s="26">
        <v>1.1399999999999999</v>
      </c>
      <c r="D4401" s="27" t="str">
        <f t="shared" si="272"/>
        <v>📈Low Performer</v>
      </c>
      <c r="E4401" s="27" t="str" cm="1">
        <f t="array" ref="E4401">_xlfn.IFS(C4401&gt;= 4.5,"Excellent",C4401 &gt;=3.5,"Good",C4401&gt;=2.5,"Average",C4401&gt;= 1.5,"Below Avg",C4401&lt;1.5,"Poor")</f>
        <v>Poor</v>
      </c>
      <c r="F4401" s="27" t="str">
        <f t="shared" si="273"/>
        <v>At Risk</v>
      </c>
      <c r="G4401" s="58" t="str">
        <f t="shared" si="274"/>
        <v>No Bonus</v>
      </c>
      <c r="H4401" s="60" t="str">
        <f t="shared" si="275"/>
        <v>Invalid</v>
      </c>
    </row>
    <row r="4402" spans="1:8" x14ac:dyDescent="0.2">
      <c r="A4402" s="26" t="s">
        <v>12554</v>
      </c>
      <c r="B4402" s="26" t="s">
        <v>6323</v>
      </c>
      <c r="C4402" s="26">
        <v>3.54</v>
      </c>
      <c r="D4402" s="27" t="str">
        <f t="shared" si="272"/>
        <v>✅High Performer</v>
      </c>
      <c r="E4402" s="27" t="str" cm="1">
        <f t="array" ref="E4402">_xlfn.IFS(C4402&gt;= 4.5,"Excellent",C4402 &gt;=3.5,"Good",C4402&gt;=2.5,"Average",C4402&gt;= 1.5,"Below Avg",C4402&lt;1.5,"Poor")</f>
        <v>Good</v>
      </c>
      <c r="F4402" s="27" t="str">
        <f t="shared" si="273"/>
        <v>Developing</v>
      </c>
      <c r="G4402" s="58" t="str">
        <f t="shared" si="274"/>
        <v>30% Bonus</v>
      </c>
      <c r="H4402" s="60" t="str">
        <f t="shared" si="275"/>
        <v>Valid</v>
      </c>
    </row>
    <row r="4403" spans="1:8" x14ac:dyDescent="0.2">
      <c r="A4403" s="26" t="s">
        <v>12556</v>
      </c>
      <c r="B4403" s="26" t="s">
        <v>3397</v>
      </c>
      <c r="C4403" s="26">
        <v>2.8</v>
      </c>
      <c r="D4403" s="27" t="str">
        <f t="shared" si="272"/>
        <v>📈Low Performer</v>
      </c>
      <c r="E4403" s="27" t="str" cm="1">
        <f t="array" ref="E4403">_xlfn.IFS(C4403&gt;= 4.5,"Excellent",C4403 &gt;=3.5,"Good",C4403&gt;=2.5,"Average",C4403&gt;= 1.5,"Below Avg",C4403&lt;1.5,"Poor")</f>
        <v>Average</v>
      </c>
      <c r="F4403" s="27" t="str">
        <f t="shared" si="273"/>
        <v>Developing</v>
      </c>
      <c r="G4403" s="58" t="str">
        <f t="shared" si="274"/>
        <v>30% Bonus</v>
      </c>
      <c r="H4403" s="60" t="str">
        <f t="shared" si="275"/>
        <v>Valid</v>
      </c>
    </row>
    <row r="4404" spans="1:8" x14ac:dyDescent="0.2">
      <c r="A4404" s="26" t="s">
        <v>12558</v>
      </c>
      <c r="B4404" s="26" t="s">
        <v>8677</v>
      </c>
      <c r="C4404" s="26">
        <v>3.79</v>
      </c>
      <c r="D4404" s="27" t="str">
        <f t="shared" si="272"/>
        <v>✅High Performer</v>
      </c>
      <c r="E4404" s="27" t="str" cm="1">
        <f t="array" ref="E4404">_xlfn.IFS(C4404&gt;= 4.5,"Excellent",C4404 &gt;=3.5,"Good",C4404&gt;=2.5,"Average",C4404&gt;= 1.5,"Below Avg",C4404&lt;1.5,"Poor")</f>
        <v>Good</v>
      </c>
      <c r="F4404" s="27" t="str">
        <f t="shared" si="273"/>
        <v>Developing</v>
      </c>
      <c r="G4404" s="58" t="str">
        <f t="shared" si="274"/>
        <v>30% Bonus</v>
      </c>
      <c r="H4404" s="60" t="str">
        <f t="shared" si="275"/>
        <v>Valid</v>
      </c>
    </row>
    <row r="4405" spans="1:8" x14ac:dyDescent="0.2">
      <c r="A4405" s="26" t="s">
        <v>12560</v>
      </c>
      <c r="B4405" s="26" t="s">
        <v>2221</v>
      </c>
      <c r="C4405" s="26">
        <v>4.79</v>
      </c>
      <c r="D4405" s="27" t="str">
        <f t="shared" si="272"/>
        <v>✅High Performer</v>
      </c>
      <c r="E4405" s="27" t="str" cm="1">
        <f t="array" ref="E4405">_xlfn.IFS(C4405&gt;= 4.5,"Excellent",C4405 &gt;=3.5,"Good",C4405&gt;=2.5,"Average",C4405&gt;= 1.5,"Below Avg",C4405&lt;1.5,"Poor")</f>
        <v>Excellent</v>
      </c>
      <c r="F4405" s="27" t="str">
        <f t="shared" si="273"/>
        <v>Top Employee</v>
      </c>
      <c r="G4405" s="58" t="str">
        <f t="shared" si="274"/>
        <v>50% Bonus</v>
      </c>
      <c r="H4405" s="60" t="str">
        <f t="shared" si="275"/>
        <v>Valid</v>
      </c>
    </row>
    <row r="4406" spans="1:8" x14ac:dyDescent="0.2">
      <c r="A4406" s="26" t="s">
        <v>12562</v>
      </c>
      <c r="B4406" s="26" t="s">
        <v>8295</v>
      </c>
      <c r="C4406" s="26">
        <v>4.72</v>
      </c>
      <c r="D4406" s="27" t="str">
        <f t="shared" si="272"/>
        <v>✅High Performer</v>
      </c>
      <c r="E4406" s="27" t="str" cm="1">
        <f t="array" ref="E4406">_xlfn.IFS(C4406&gt;= 4.5,"Excellent",C4406 &gt;=3.5,"Good",C4406&gt;=2.5,"Average",C4406&gt;= 1.5,"Below Avg",C4406&lt;1.5,"Poor")</f>
        <v>Excellent</v>
      </c>
      <c r="F4406" s="27" t="str">
        <f t="shared" si="273"/>
        <v>Top Employee</v>
      </c>
      <c r="G4406" s="58" t="str">
        <f t="shared" si="274"/>
        <v>50% Bonus</v>
      </c>
      <c r="H4406" s="60" t="str">
        <f t="shared" si="275"/>
        <v>Valid</v>
      </c>
    </row>
    <row r="4407" spans="1:8" x14ac:dyDescent="0.2">
      <c r="A4407" s="26" t="s">
        <v>12564</v>
      </c>
      <c r="B4407" s="26" t="s">
        <v>1379</v>
      </c>
      <c r="C4407" s="26">
        <v>1.43</v>
      </c>
      <c r="D4407" s="27" t="str">
        <f t="shared" si="272"/>
        <v>📈Low Performer</v>
      </c>
      <c r="E4407" s="27" t="str" cm="1">
        <f t="array" ref="E4407">_xlfn.IFS(C4407&gt;= 4.5,"Excellent",C4407 &gt;=3.5,"Good",C4407&gt;=2.5,"Average",C4407&gt;= 1.5,"Below Avg",C4407&lt;1.5,"Poor")</f>
        <v>Poor</v>
      </c>
      <c r="F4407" s="27" t="str">
        <f t="shared" si="273"/>
        <v>At Risk</v>
      </c>
      <c r="G4407" s="58" t="str">
        <f t="shared" si="274"/>
        <v>No Bonus</v>
      </c>
      <c r="H4407" s="60" t="str">
        <f t="shared" si="275"/>
        <v>Invalid</v>
      </c>
    </row>
    <row r="4408" spans="1:8" x14ac:dyDescent="0.2">
      <c r="A4408" s="26" t="s">
        <v>12566</v>
      </c>
      <c r="B4408" s="26" t="s">
        <v>12567</v>
      </c>
      <c r="C4408" s="26">
        <v>1.99</v>
      </c>
      <c r="D4408" s="27" t="str">
        <f t="shared" si="272"/>
        <v>📈Low Performer</v>
      </c>
      <c r="E4408" s="27" t="str" cm="1">
        <f t="array" ref="E4408">_xlfn.IFS(C4408&gt;= 4.5,"Excellent",C4408 &gt;=3.5,"Good",C4408&gt;=2.5,"Average",C4408&gt;= 1.5,"Below Avg",C4408&lt;1.5,"Poor")</f>
        <v>Below Avg</v>
      </c>
      <c r="F4408" s="27" t="str">
        <f t="shared" si="273"/>
        <v>At Risk</v>
      </c>
      <c r="G4408" s="58" t="str">
        <f t="shared" si="274"/>
        <v>No Bonus</v>
      </c>
      <c r="H4408" s="60" t="str">
        <f t="shared" si="275"/>
        <v>Invalid</v>
      </c>
    </row>
    <row r="4409" spans="1:8" x14ac:dyDescent="0.2">
      <c r="A4409" s="26" t="s">
        <v>12569</v>
      </c>
      <c r="B4409" s="26" t="s">
        <v>12570</v>
      </c>
      <c r="C4409" s="26">
        <v>4.46</v>
      </c>
      <c r="D4409" s="27" t="str">
        <f t="shared" si="272"/>
        <v>✅High Performer</v>
      </c>
      <c r="E4409" s="27" t="str" cm="1">
        <f t="array" ref="E4409">_xlfn.IFS(C4409&gt;= 4.5,"Excellent",C4409 &gt;=3.5,"Good",C4409&gt;=2.5,"Average",C4409&gt;= 1.5,"Below Avg",C4409&lt;1.5,"Poor")</f>
        <v>Good</v>
      </c>
      <c r="F4409" s="27" t="str">
        <f t="shared" si="273"/>
        <v>Developing</v>
      </c>
      <c r="G4409" s="58" t="str">
        <f t="shared" si="274"/>
        <v>30% Bonus</v>
      </c>
      <c r="H4409" s="60" t="str">
        <f t="shared" si="275"/>
        <v>Valid</v>
      </c>
    </row>
    <row r="4410" spans="1:8" x14ac:dyDescent="0.2">
      <c r="A4410" s="26" t="s">
        <v>12573</v>
      </c>
      <c r="B4410" s="26" t="s">
        <v>3830</v>
      </c>
      <c r="C4410" s="26">
        <v>4.38</v>
      </c>
      <c r="D4410" s="27" t="str">
        <f t="shared" si="272"/>
        <v>✅High Performer</v>
      </c>
      <c r="E4410" s="27" t="str" cm="1">
        <f t="array" ref="E4410">_xlfn.IFS(C4410&gt;= 4.5,"Excellent",C4410 &gt;=3.5,"Good",C4410&gt;=2.5,"Average",C4410&gt;= 1.5,"Below Avg",C4410&lt;1.5,"Poor")</f>
        <v>Good</v>
      </c>
      <c r="F4410" s="27" t="str">
        <f t="shared" si="273"/>
        <v>Developing</v>
      </c>
      <c r="G4410" s="58" t="str">
        <f t="shared" si="274"/>
        <v>30% Bonus</v>
      </c>
      <c r="H4410" s="60" t="str">
        <f t="shared" si="275"/>
        <v>Valid</v>
      </c>
    </row>
    <row r="4411" spans="1:8" x14ac:dyDescent="0.2">
      <c r="A4411" s="26" t="s">
        <v>12576</v>
      </c>
      <c r="B4411" s="26" t="s">
        <v>8380</v>
      </c>
      <c r="C4411" s="26">
        <v>4.74</v>
      </c>
      <c r="D4411" s="27" t="str">
        <f t="shared" si="272"/>
        <v>✅High Performer</v>
      </c>
      <c r="E4411" s="27" t="str" cm="1">
        <f t="array" ref="E4411">_xlfn.IFS(C4411&gt;= 4.5,"Excellent",C4411 &gt;=3.5,"Good",C4411&gt;=2.5,"Average",C4411&gt;= 1.5,"Below Avg",C4411&lt;1.5,"Poor")</f>
        <v>Excellent</v>
      </c>
      <c r="F4411" s="27" t="str">
        <f t="shared" si="273"/>
        <v>Top Employee</v>
      </c>
      <c r="G4411" s="58" t="str">
        <f t="shared" si="274"/>
        <v>50% Bonus</v>
      </c>
      <c r="H4411" s="60" t="str">
        <f t="shared" si="275"/>
        <v>Valid</v>
      </c>
    </row>
    <row r="4412" spans="1:8" x14ac:dyDescent="0.2">
      <c r="A4412" s="26" t="s">
        <v>12578</v>
      </c>
      <c r="B4412" s="26" t="s">
        <v>4723</v>
      </c>
      <c r="C4412" s="26">
        <v>1.35</v>
      </c>
      <c r="D4412" s="27" t="str">
        <f t="shared" si="272"/>
        <v>📈Low Performer</v>
      </c>
      <c r="E4412" s="27" t="str" cm="1">
        <f t="array" ref="E4412">_xlfn.IFS(C4412&gt;= 4.5,"Excellent",C4412 &gt;=3.5,"Good",C4412&gt;=2.5,"Average",C4412&gt;= 1.5,"Below Avg",C4412&lt;1.5,"Poor")</f>
        <v>Poor</v>
      </c>
      <c r="F4412" s="27" t="str">
        <f t="shared" si="273"/>
        <v>At Risk</v>
      </c>
      <c r="G4412" s="58" t="str">
        <f t="shared" si="274"/>
        <v>No Bonus</v>
      </c>
      <c r="H4412" s="60" t="str">
        <f t="shared" si="275"/>
        <v>Invalid</v>
      </c>
    </row>
    <row r="4413" spans="1:8" x14ac:dyDescent="0.2">
      <c r="A4413" s="26" t="s">
        <v>12580</v>
      </c>
      <c r="B4413" s="26" t="s">
        <v>11645</v>
      </c>
      <c r="C4413" s="26">
        <v>4.78</v>
      </c>
      <c r="D4413" s="27" t="str">
        <f t="shared" si="272"/>
        <v>✅High Performer</v>
      </c>
      <c r="E4413" s="27" t="str" cm="1">
        <f t="array" ref="E4413">_xlfn.IFS(C4413&gt;= 4.5,"Excellent",C4413 &gt;=3.5,"Good",C4413&gt;=2.5,"Average",C4413&gt;= 1.5,"Below Avg",C4413&lt;1.5,"Poor")</f>
        <v>Excellent</v>
      </c>
      <c r="F4413" s="27" t="str">
        <f t="shared" si="273"/>
        <v>Top Employee</v>
      </c>
      <c r="G4413" s="58" t="str">
        <f t="shared" si="274"/>
        <v>50% Bonus</v>
      </c>
      <c r="H4413" s="60" t="str">
        <f t="shared" si="275"/>
        <v>Valid</v>
      </c>
    </row>
    <row r="4414" spans="1:8" x14ac:dyDescent="0.2">
      <c r="A4414" s="26" t="s">
        <v>12582</v>
      </c>
      <c r="B4414" s="26" t="s">
        <v>6156</v>
      </c>
      <c r="C4414" s="26">
        <v>2.77</v>
      </c>
      <c r="D4414" s="27" t="str">
        <f t="shared" si="272"/>
        <v>📈Low Performer</v>
      </c>
      <c r="E4414" s="27" t="str" cm="1">
        <f t="array" ref="E4414">_xlfn.IFS(C4414&gt;= 4.5,"Excellent",C4414 &gt;=3.5,"Good",C4414&gt;=2.5,"Average",C4414&gt;= 1.5,"Below Avg",C4414&lt;1.5,"Poor")</f>
        <v>Average</v>
      </c>
      <c r="F4414" s="27" t="str">
        <f t="shared" si="273"/>
        <v>Developing</v>
      </c>
      <c r="G4414" s="58" t="str">
        <f t="shared" si="274"/>
        <v>30% Bonus</v>
      </c>
      <c r="H4414" s="60" t="str">
        <f t="shared" si="275"/>
        <v>Valid</v>
      </c>
    </row>
    <row r="4415" spans="1:8" x14ac:dyDescent="0.2">
      <c r="A4415" s="26" t="s">
        <v>12584</v>
      </c>
      <c r="B4415" s="26" t="s">
        <v>12585</v>
      </c>
      <c r="C4415" s="26">
        <v>1.1000000000000001</v>
      </c>
      <c r="D4415" s="27" t="str">
        <f t="shared" si="272"/>
        <v>📈Low Performer</v>
      </c>
      <c r="E4415" s="27" t="str" cm="1">
        <f t="array" ref="E4415">_xlfn.IFS(C4415&gt;= 4.5,"Excellent",C4415 &gt;=3.5,"Good",C4415&gt;=2.5,"Average",C4415&gt;= 1.5,"Below Avg",C4415&lt;1.5,"Poor")</f>
        <v>Poor</v>
      </c>
      <c r="F4415" s="27" t="str">
        <f t="shared" si="273"/>
        <v>At Risk</v>
      </c>
      <c r="G4415" s="58" t="str">
        <f t="shared" si="274"/>
        <v>No Bonus</v>
      </c>
      <c r="H4415" s="60" t="str">
        <f t="shared" si="275"/>
        <v>Invalid</v>
      </c>
    </row>
    <row r="4416" spans="1:8" x14ac:dyDescent="0.2">
      <c r="A4416" s="26" t="s">
        <v>12588</v>
      </c>
      <c r="B4416" s="26" t="s">
        <v>1237</v>
      </c>
      <c r="C4416" s="26">
        <v>3.68</v>
      </c>
      <c r="D4416" s="27" t="str">
        <f t="shared" si="272"/>
        <v>✅High Performer</v>
      </c>
      <c r="E4416" s="27" t="str" cm="1">
        <f t="array" ref="E4416">_xlfn.IFS(C4416&gt;= 4.5,"Excellent",C4416 &gt;=3.5,"Good",C4416&gt;=2.5,"Average",C4416&gt;= 1.5,"Below Avg",C4416&lt;1.5,"Poor")</f>
        <v>Good</v>
      </c>
      <c r="F4416" s="27" t="str">
        <f t="shared" si="273"/>
        <v>Developing</v>
      </c>
      <c r="G4416" s="58" t="str">
        <f t="shared" si="274"/>
        <v>30% Bonus</v>
      </c>
      <c r="H4416" s="60" t="str">
        <f t="shared" si="275"/>
        <v>Valid</v>
      </c>
    </row>
    <row r="4417" spans="1:8" x14ac:dyDescent="0.2">
      <c r="A4417" s="26" t="s">
        <v>12590</v>
      </c>
      <c r="B4417" s="26" t="s">
        <v>12058</v>
      </c>
      <c r="C4417" s="26">
        <v>4.9800000000000004</v>
      </c>
      <c r="D4417" s="27" t="str">
        <f t="shared" si="272"/>
        <v>✅High Performer</v>
      </c>
      <c r="E4417" s="27" t="str" cm="1">
        <f t="array" ref="E4417">_xlfn.IFS(C4417&gt;= 4.5,"Excellent",C4417 &gt;=3.5,"Good",C4417&gt;=2.5,"Average",C4417&gt;= 1.5,"Below Avg",C4417&lt;1.5,"Poor")</f>
        <v>Excellent</v>
      </c>
      <c r="F4417" s="27" t="str">
        <f t="shared" si="273"/>
        <v>Top Employee</v>
      </c>
      <c r="G4417" s="58" t="str">
        <f t="shared" si="274"/>
        <v>50% Bonus</v>
      </c>
      <c r="H4417" s="60" t="str">
        <f t="shared" si="275"/>
        <v>Valid</v>
      </c>
    </row>
    <row r="4418" spans="1:8" x14ac:dyDescent="0.2">
      <c r="A4418" s="26" t="s">
        <v>12592</v>
      </c>
      <c r="B4418" s="26" t="s">
        <v>4081</v>
      </c>
      <c r="C4418" s="26">
        <v>2.73</v>
      </c>
      <c r="D4418" s="27" t="str">
        <f t="shared" si="272"/>
        <v>📈Low Performer</v>
      </c>
      <c r="E4418" s="27" t="str" cm="1">
        <f t="array" ref="E4418">_xlfn.IFS(C4418&gt;= 4.5,"Excellent",C4418 &gt;=3.5,"Good",C4418&gt;=2.5,"Average",C4418&gt;= 1.5,"Below Avg",C4418&lt;1.5,"Poor")</f>
        <v>Average</v>
      </c>
      <c r="F4418" s="27" t="str">
        <f t="shared" si="273"/>
        <v>Developing</v>
      </c>
      <c r="G4418" s="58" t="str">
        <f t="shared" si="274"/>
        <v>30% Bonus</v>
      </c>
      <c r="H4418" s="60" t="str">
        <f t="shared" si="275"/>
        <v>Valid</v>
      </c>
    </row>
    <row r="4419" spans="1:8" x14ac:dyDescent="0.2">
      <c r="A4419" s="26" t="s">
        <v>12594</v>
      </c>
      <c r="B4419" s="26" t="s">
        <v>2298</v>
      </c>
      <c r="C4419" s="26">
        <v>4.49</v>
      </c>
      <c r="D4419" s="27" t="str">
        <f t="shared" si="272"/>
        <v>✅High Performer</v>
      </c>
      <c r="E4419" s="27" t="str" cm="1">
        <f t="array" ref="E4419">_xlfn.IFS(C4419&gt;= 4.5,"Excellent",C4419 &gt;=3.5,"Good",C4419&gt;=2.5,"Average",C4419&gt;= 1.5,"Below Avg",C4419&lt;1.5,"Poor")</f>
        <v>Good</v>
      </c>
      <c r="F4419" s="27" t="str">
        <f t="shared" si="273"/>
        <v>Developing</v>
      </c>
      <c r="G4419" s="58" t="str">
        <f t="shared" si="274"/>
        <v>30% Bonus</v>
      </c>
      <c r="H4419" s="60" t="str">
        <f t="shared" si="275"/>
        <v>Valid</v>
      </c>
    </row>
    <row r="4420" spans="1:8" x14ac:dyDescent="0.2">
      <c r="A4420" s="26" t="s">
        <v>12596</v>
      </c>
      <c r="B4420" s="26" t="s">
        <v>7671</v>
      </c>
      <c r="C4420" s="26">
        <v>4.57</v>
      </c>
      <c r="D4420" s="27" t="str">
        <f t="shared" ref="D4420:D4483" si="276">IF($C4420&gt;=3,"✅High Performer","📈Low Performer")</f>
        <v>✅High Performer</v>
      </c>
      <c r="E4420" s="27" t="str" cm="1">
        <f t="array" ref="E4420">_xlfn.IFS(C4420&gt;= 4.5,"Excellent",C4420 &gt;=3.5,"Good",C4420&gt;=2.5,"Average",C4420&gt;= 1.5,"Below Avg",C4420&lt;1.5,"Poor")</f>
        <v>Excellent</v>
      </c>
      <c r="F4420" s="27" t="str">
        <f t="shared" ref="F4420:F4483" si="277">IF(C4420&gt;=4.5,"Top Employee",IF(C4420&gt;=2.5,"Developing","At Risk"))</f>
        <v>Top Employee</v>
      </c>
      <c r="G4420" s="58" t="str">
        <f t="shared" ref="G4420:G4483" si="278">IF(AND(C4420&gt;=4.5,C4420&lt;=5),"50% Bonus",IF(AND(C4420&gt;=2.5,C4420&lt;4.5),"30% Bonus","No Bonus"))</f>
        <v>50% Bonus</v>
      </c>
      <c r="H4420" s="60" t="str">
        <f t="shared" ref="H4420:H4483" si="279">IF(OR(C4420&lt;=2,C4420&gt;=5),"Invalid","Valid")</f>
        <v>Valid</v>
      </c>
    </row>
    <row r="4421" spans="1:8" x14ac:dyDescent="0.2">
      <c r="A4421" s="26" t="s">
        <v>12599</v>
      </c>
      <c r="B4421" s="26" t="s">
        <v>12600</v>
      </c>
      <c r="C4421" s="26">
        <v>2.17</v>
      </c>
      <c r="D4421" s="27" t="str">
        <f t="shared" si="276"/>
        <v>📈Low Performer</v>
      </c>
      <c r="E4421" s="27" t="str" cm="1">
        <f t="array" ref="E4421">_xlfn.IFS(C4421&gt;= 4.5,"Excellent",C4421 &gt;=3.5,"Good",C4421&gt;=2.5,"Average",C4421&gt;= 1.5,"Below Avg",C4421&lt;1.5,"Poor")</f>
        <v>Below Avg</v>
      </c>
      <c r="F4421" s="27" t="str">
        <f t="shared" si="277"/>
        <v>At Risk</v>
      </c>
      <c r="G4421" s="58" t="str">
        <f t="shared" si="278"/>
        <v>No Bonus</v>
      </c>
      <c r="H4421" s="60" t="str">
        <f t="shared" si="279"/>
        <v>Valid</v>
      </c>
    </row>
    <row r="4422" spans="1:8" x14ac:dyDescent="0.2">
      <c r="A4422" s="26" t="s">
        <v>12602</v>
      </c>
      <c r="B4422" s="26" t="s">
        <v>12603</v>
      </c>
      <c r="C4422" s="26">
        <v>3.27</v>
      </c>
      <c r="D4422" s="27" t="str">
        <f t="shared" si="276"/>
        <v>✅High Performer</v>
      </c>
      <c r="E4422" s="27" t="str" cm="1">
        <f t="array" ref="E4422">_xlfn.IFS(C4422&gt;= 4.5,"Excellent",C4422 &gt;=3.5,"Good",C4422&gt;=2.5,"Average",C4422&gt;= 1.5,"Below Avg",C4422&lt;1.5,"Poor")</f>
        <v>Average</v>
      </c>
      <c r="F4422" s="27" t="str">
        <f t="shared" si="277"/>
        <v>Developing</v>
      </c>
      <c r="G4422" s="58" t="str">
        <f t="shared" si="278"/>
        <v>30% Bonus</v>
      </c>
      <c r="H4422" s="60" t="str">
        <f t="shared" si="279"/>
        <v>Valid</v>
      </c>
    </row>
    <row r="4423" spans="1:8" x14ac:dyDescent="0.2">
      <c r="A4423" s="26" t="s">
        <v>12605</v>
      </c>
      <c r="B4423" s="26" t="s">
        <v>12606</v>
      </c>
      <c r="C4423" s="26">
        <v>4.75</v>
      </c>
      <c r="D4423" s="27" t="str">
        <f t="shared" si="276"/>
        <v>✅High Performer</v>
      </c>
      <c r="E4423" s="27" t="str" cm="1">
        <f t="array" ref="E4423">_xlfn.IFS(C4423&gt;= 4.5,"Excellent",C4423 &gt;=3.5,"Good",C4423&gt;=2.5,"Average",C4423&gt;= 1.5,"Below Avg",C4423&lt;1.5,"Poor")</f>
        <v>Excellent</v>
      </c>
      <c r="F4423" s="27" t="str">
        <f t="shared" si="277"/>
        <v>Top Employee</v>
      </c>
      <c r="G4423" s="58" t="str">
        <f t="shared" si="278"/>
        <v>50% Bonus</v>
      </c>
      <c r="H4423" s="60" t="str">
        <f t="shared" si="279"/>
        <v>Valid</v>
      </c>
    </row>
    <row r="4424" spans="1:8" x14ac:dyDescent="0.2">
      <c r="A4424" s="26" t="s">
        <v>12608</v>
      </c>
      <c r="B4424" s="26" t="s">
        <v>12609</v>
      </c>
      <c r="C4424" s="26">
        <v>1.95</v>
      </c>
      <c r="D4424" s="27" t="str">
        <f t="shared" si="276"/>
        <v>📈Low Performer</v>
      </c>
      <c r="E4424" s="27" t="str" cm="1">
        <f t="array" ref="E4424">_xlfn.IFS(C4424&gt;= 4.5,"Excellent",C4424 &gt;=3.5,"Good",C4424&gt;=2.5,"Average",C4424&gt;= 1.5,"Below Avg",C4424&lt;1.5,"Poor")</f>
        <v>Below Avg</v>
      </c>
      <c r="F4424" s="27" t="str">
        <f t="shared" si="277"/>
        <v>At Risk</v>
      </c>
      <c r="G4424" s="58" t="str">
        <f t="shared" si="278"/>
        <v>No Bonus</v>
      </c>
      <c r="H4424" s="60" t="str">
        <f t="shared" si="279"/>
        <v>Invalid</v>
      </c>
    </row>
    <row r="4425" spans="1:8" x14ac:dyDescent="0.2">
      <c r="A4425" s="26" t="s">
        <v>12612</v>
      </c>
      <c r="B4425" s="26" t="s">
        <v>8660</v>
      </c>
      <c r="C4425" s="26">
        <v>2.8</v>
      </c>
      <c r="D4425" s="27" t="str">
        <f t="shared" si="276"/>
        <v>📈Low Performer</v>
      </c>
      <c r="E4425" s="27" t="str" cm="1">
        <f t="array" ref="E4425">_xlfn.IFS(C4425&gt;= 4.5,"Excellent",C4425 &gt;=3.5,"Good",C4425&gt;=2.5,"Average",C4425&gt;= 1.5,"Below Avg",C4425&lt;1.5,"Poor")</f>
        <v>Average</v>
      </c>
      <c r="F4425" s="27" t="str">
        <f t="shared" si="277"/>
        <v>Developing</v>
      </c>
      <c r="G4425" s="58" t="str">
        <f t="shared" si="278"/>
        <v>30% Bonus</v>
      </c>
      <c r="H4425" s="60" t="str">
        <f t="shared" si="279"/>
        <v>Valid</v>
      </c>
    </row>
    <row r="4426" spans="1:8" x14ac:dyDescent="0.2">
      <c r="A4426" s="26" t="s">
        <v>12614</v>
      </c>
      <c r="B4426" s="26" t="s">
        <v>6710</v>
      </c>
      <c r="C4426" s="26">
        <v>1.23</v>
      </c>
      <c r="D4426" s="27" t="str">
        <f t="shared" si="276"/>
        <v>📈Low Performer</v>
      </c>
      <c r="E4426" s="27" t="str" cm="1">
        <f t="array" ref="E4426">_xlfn.IFS(C4426&gt;= 4.5,"Excellent",C4426 &gt;=3.5,"Good",C4426&gt;=2.5,"Average",C4426&gt;= 1.5,"Below Avg",C4426&lt;1.5,"Poor")</f>
        <v>Poor</v>
      </c>
      <c r="F4426" s="27" t="str">
        <f t="shared" si="277"/>
        <v>At Risk</v>
      </c>
      <c r="G4426" s="58" t="str">
        <f t="shared" si="278"/>
        <v>No Bonus</v>
      </c>
      <c r="H4426" s="60" t="str">
        <f t="shared" si="279"/>
        <v>Invalid</v>
      </c>
    </row>
    <row r="4427" spans="1:8" x14ac:dyDescent="0.2">
      <c r="A4427" s="26" t="s">
        <v>12616</v>
      </c>
      <c r="B4427" s="26" t="s">
        <v>12617</v>
      </c>
      <c r="C4427" s="26">
        <v>5</v>
      </c>
      <c r="D4427" s="27" t="str">
        <f t="shared" si="276"/>
        <v>✅High Performer</v>
      </c>
      <c r="E4427" s="27" t="str" cm="1">
        <f t="array" ref="E4427">_xlfn.IFS(C4427&gt;= 4.5,"Excellent",C4427 &gt;=3.5,"Good",C4427&gt;=2.5,"Average",C4427&gt;= 1.5,"Below Avg",C4427&lt;1.5,"Poor")</f>
        <v>Excellent</v>
      </c>
      <c r="F4427" s="27" t="str">
        <f t="shared" si="277"/>
        <v>Top Employee</v>
      </c>
      <c r="G4427" s="58" t="str">
        <f t="shared" si="278"/>
        <v>50% Bonus</v>
      </c>
      <c r="H4427" s="60" t="str">
        <f t="shared" si="279"/>
        <v>Invalid</v>
      </c>
    </row>
    <row r="4428" spans="1:8" x14ac:dyDescent="0.2">
      <c r="A4428" s="26" t="s">
        <v>12619</v>
      </c>
      <c r="B4428" s="26" t="s">
        <v>2964</v>
      </c>
      <c r="C4428" s="26">
        <v>4.83</v>
      </c>
      <c r="D4428" s="27" t="str">
        <f t="shared" si="276"/>
        <v>✅High Performer</v>
      </c>
      <c r="E4428" s="27" t="str" cm="1">
        <f t="array" ref="E4428">_xlfn.IFS(C4428&gt;= 4.5,"Excellent",C4428 &gt;=3.5,"Good",C4428&gt;=2.5,"Average",C4428&gt;= 1.5,"Below Avg",C4428&lt;1.5,"Poor")</f>
        <v>Excellent</v>
      </c>
      <c r="F4428" s="27" t="str">
        <f t="shared" si="277"/>
        <v>Top Employee</v>
      </c>
      <c r="G4428" s="58" t="str">
        <f t="shared" si="278"/>
        <v>50% Bonus</v>
      </c>
      <c r="H4428" s="60" t="str">
        <f t="shared" si="279"/>
        <v>Valid</v>
      </c>
    </row>
    <row r="4429" spans="1:8" x14ac:dyDescent="0.2">
      <c r="A4429" s="26" t="s">
        <v>12621</v>
      </c>
      <c r="B4429" s="26" t="s">
        <v>2358</v>
      </c>
      <c r="C4429" s="26">
        <v>1.31</v>
      </c>
      <c r="D4429" s="27" t="str">
        <f t="shared" si="276"/>
        <v>📈Low Performer</v>
      </c>
      <c r="E4429" s="27" t="str" cm="1">
        <f t="array" ref="E4429">_xlfn.IFS(C4429&gt;= 4.5,"Excellent",C4429 &gt;=3.5,"Good",C4429&gt;=2.5,"Average",C4429&gt;= 1.5,"Below Avg",C4429&lt;1.5,"Poor")</f>
        <v>Poor</v>
      </c>
      <c r="F4429" s="27" t="str">
        <f t="shared" si="277"/>
        <v>At Risk</v>
      </c>
      <c r="G4429" s="58" t="str">
        <f t="shared" si="278"/>
        <v>No Bonus</v>
      </c>
      <c r="H4429" s="60" t="str">
        <f t="shared" si="279"/>
        <v>Invalid</v>
      </c>
    </row>
    <row r="4430" spans="1:8" x14ac:dyDescent="0.2">
      <c r="A4430" s="26" t="s">
        <v>12623</v>
      </c>
      <c r="B4430" s="26" t="s">
        <v>2437</v>
      </c>
      <c r="C4430" s="26">
        <v>1.8</v>
      </c>
      <c r="D4430" s="27" t="str">
        <f t="shared" si="276"/>
        <v>📈Low Performer</v>
      </c>
      <c r="E4430" s="27" t="str" cm="1">
        <f t="array" ref="E4430">_xlfn.IFS(C4430&gt;= 4.5,"Excellent",C4430 &gt;=3.5,"Good",C4430&gt;=2.5,"Average",C4430&gt;= 1.5,"Below Avg",C4430&lt;1.5,"Poor")</f>
        <v>Below Avg</v>
      </c>
      <c r="F4430" s="27" t="str">
        <f t="shared" si="277"/>
        <v>At Risk</v>
      </c>
      <c r="G4430" s="58" t="str">
        <f t="shared" si="278"/>
        <v>No Bonus</v>
      </c>
      <c r="H4430" s="60" t="str">
        <f t="shared" si="279"/>
        <v>Invalid</v>
      </c>
    </row>
    <row r="4431" spans="1:8" x14ac:dyDescent="0.2">
      <c r="A4431" s="26" t="s">
        <v>12626</v>
      </c>
      <c r="B4431" s="26" t="s">
        <v>3249</v>
      </c>
      <c r="C4431" s="26">
        <v>4.42</v>
      </c>
      <c r="D4431" s="27" t="str">
        <f t="shared" si="276"/>
        <v>✅High Performer</v>
      </c>
      <c r="E4431" s="27" t="str" cm="1">
        <f t="array" ref="E4431">_xlfn.IFS(C4431&gt;= 4.5,"Excellent",C4431 &gt;=3.5,"Good",C4431&gt;=2.5,"Average",C4431&gt;= 1.5,"Below Avg",C4431&lt;1.5,"Poor")</f>
        <v>Good</v>
      </c>
      <c r="F4431" s="27" t="str">
        <f t="shared" si="277"/>
        <v>Developing</v>
      </c>
      <c r="G4431" s="58" t="str">
        <f t="shared" si="278"/>
        <v>30% Bonus</v>
      </c>
      <c r="H4431" s="60" t="str">
        <f t="shared" si="279"/>
        <v>Valid</v>
      </c>
    </row>
    <row r="4432" spans="1:8" x14ac:dyDescent="0.2">
      <c r="A4432" s="26" t="s">
        <v>12628</v>
      </c>
      <c r="B4432" s="26" t="s">
        <v>6970</v>
      </c>
      <c r="C4432" s="26">
        <v>3.77</v>
      </c>
      <c r="D4432" s="27" t="str">
        <f t="shared" si="276"/>
        <v>✅High Performer</v>
      </c>
      <c r="E4432" s="27" t="str" cm="1">
        <f t="array" ref="E4432">_xlfn.IFS(C4432&gt;= 4.5,"Excellent",C4432 &gt;=3.5,"Good",C4432&gt;=2.5,"Average",C4432&gt;= 1.5,"Below Avg",C4432&lt;1.5,"Poor")</f>
        <v>Good</v>
      </c>
      <c r="F4432" s="27" t="str">
        <f t="shared" si="277"/>
        <v>Developing</v>
      </c>
      <c r="G4432" s="58" t="str">
        <f t="shared" si="278"/>
        <v>30% Bonus</v>
      </c>
      <c r="H4432" s="60" t="str">
        <f t="shared" si="279"/>
        <v>Valid</v>
      </c>
    </row>
    <row r="4433" spans="1:8" x14ac:dyDescent="0.2">
      <c r="A4433" s="26" t="s">
        <v>12630</v>
      </c>
      <c r="B4433" s="26" t="s">
        <v>3014</v>
      </c>
      <c r="C4433" s="26">
        <v>3.22</v>
      </c>
      <c r="D4433" s="27" t="str">
        <f t="shared" si="276"/>
        <v>✅High Performer</v>
      </c>
      <c r="E4433" s="27" t="str" cm="1">
        <f t="array" ref="E4433">_xlfn.IFS(C4433&gt;= 4.5,"Excellent",C4433 &gt;=3.5,"Good",C4433&gt;=2.5,"Average",C4433&gt;= 1.5,"Below Avg",C4433&lt;1.5,"Poor")</f>
        <v>Average</v>
      </c>
      <c r="F4433" s="27" t="str">
        <f t="shared" si="277"/>
        <v>Developing</v>
      </c>
      <c r="G4433" s="58" t="str">
        <f t="shared" si="278"/>
        <v>30% Bonus</v>
      </c>
      <c r="H4433" s="60" t="str">
        <f t="shared" si="279"/>
        <v>Valid</v>
      </c>
    </row>
    <row r="4434" spans="1:8" x14ac:dyDescent="0.2">
      <c r="A4434" s="26" t="s">
        <v>12632</v>
      </c>
      <c r="B4434" s="26" t="s">
        <v>6659</v>
      </c>
      <c r="C4434" s="26">
        <v>1.27</v>
      </c>
      <c r="D4434" s="27" t="str">
        <f t="shared" si="276"/>
        <v>📈Low Performer</v>
      </c>
      <c r="E4434" s="27" t="str" cm="1">
        <f t="array" ref="E4434">_xlfn.IFS(C4434&gt;= 4.5,"Excellent",C4434 &gt;=3.5,"Good",C4434&gt;=2.5,"Average",C4434&gt;= 1.5,"Below Avg",C4434&lt;1.5,"Poor")</f>
        <v>Poor</v>
      </c>
      <c r="F4434" s="27" t="str">
        <f t="shared" si="277"/>
        <v>At Risk</v>
      </c>
      <c r="G4434" s="58" t="str">
        <f t="shared" si="278"/>
        <v>No Bonus</v>
      </c>
      <c r="H4434" s="60" t="str">
        <f t="shared" si="279"/>
        <v>Invalid</v>
      </c>
    </row>
    <row r="4435" spans="1:8" x14ac:dyDescent="0.2">
      <c r="A4435" s="26" t="s">
        <v>12634</v>
      </c>
      <c r="B4435" s="26" t="s">
        <v>709</v>
      </c>
      <c r="C4435" s="26">
        <v>1.0900000000000001</v>
      </c>
      <c r="D4435" s="27" t="str">
        <f t="shared" si="276"/>
        <v>📈Low Performer</v>
      </c>
      <c r="E4435" s="27" t="str" cm="1">
        <f t="array" ref="E4435">_xlfn.IFS(C4435&gt;= 4.5,"Excellent",C4435 &gt;=3.5,"Good",C4435&gt;=2.5,"Average",C4435&gt;= 1.5,"Below Avg",C4435&lt;1.5,"Poor")</f>
        <v>Poor</v>
      </c>
      <c r="F4435" s="27" t="str">
        <f t="shared" si="277"/>
        <v>At Risk</v>
      </c>
      <c r="G4435" s="58" t="str">
        <f t="shared" si="278"/>
        <v>No Bonus</v>
      </c>
      <c r="H4435" s="60" t="str">
        <f t="shared" si="279"/>
        <v>Invalid</v>
      </c>
    </row>
    <row r="4436" spans="1:8" x14ac:dyDescent="0.2">
      <c r="A4436" s="26" t="s">
        <v>12636</v>
      </c>
      <c r="B4436" s="26" t="s">
        <v>7823</v>
      </c>
      <c r="C4436" s="26">
        <v>4.76</v>
      </c>
      <c r="D4436" s="27" t="str">
        <f t="shared" si="276"/>
        <v>✅High Performer</v>
      </c>
      <c r="E4436" s="27" t="str" cm="1">
        <f t="array" ref="E4436">_xlfn.IFS(C4436&gt;= 4.5,"Excellent",C4436 &gt;=3.5,"Good",C4436&gt;=2.5,"Average",C4436&gt;= 1.5,"Below Avg",C4436&lt;1.5,"Poor")</f>
        <v>Excellent</v>
      </c>
      <c r="F4436" s="27" t="str">
        <f t="shared" si="277"/>
        <v>Top Employee</v>
      </c>
      <c r="G4436" s="58" t="str">
        <f t="shared" si="278"/>
        <v>50% Bonus</v>
      </c>
      <c r="H4436" s="60" t="str">
        <f t="shared" si="279"/>
        <v>Valid</v>
      </c>
    </row>
    <row r="4437" spans="1:8" x14ac:dyDescent="0.2">
      <c r="A4437" s="26" t="s">
        <v>12638</v>
      </c>
      <c r="B4437" s="26" t="s">
        <v>7979</v>
      </c>
      <c r="C4437" s="26">
        <v>1.8</v>
      </c>
      <c r="D4437" s="27" t="str">
        <f t="shared" si="276"/>
        <v>📈Low Performer</v>
      </c>
      <c r="E4437" s="27" t="str" cm="1">
        <f t="array" ref="E4437">_xlfn.IFS(C4437&gt;= 4.5,"Excellent",C4437 &gt;=3.5,"Good",C4437&gt;=2.5,"Average",C4437&gt;= 1.5,"Below Avg",C4437&lt;1.5,"Poor")</f>
        <v>Below Avg</v>
      </c>
      <c r="F4437" s="27" t="str">
        <f t="shared" si="277"/>
        <v>At Risk</v>
      </c>
      <c r="G4437" s="58" t="str">
        <f t="shared" si="278"/>
        <v>No Bonus</v>
      </c>
      <c r="H4437" s="60" t="str">
        <f t="shared" si="279"/>
        <v>Invalid</v>
      </c>
    </row>
    <row r="4438" spans="1:8" x14ac:dyDescent="0.2">
      <c r="A4438" s="26" t="s">
        <v>12640</v>
      </c>
      <c r="B4438" s="26" t="s">
        <v>3029</v>
      </c>
      <c r="C4438" s="26">
        <v>3.29</v>
      </c>
      <c r="D4438" s="27" t="str">
        <f t="shared" si="276"/>
        <v>✅High Performer</v>
      </c>
      <c r="E4438" s="27" t="str" cm="1">
        <f t="array" ref="E4438">_xlfn.IFS(C4438&gt;= 4.5,"Excellent",C4438 &gt;=3.5,"Good",C4438&gt;=2.5,"Average",C4438&gt;= 1.5,"Below Avg",C4438&lt;1.5,"Poor")</f>
        <v>Average</v>
      </c>
      <c r="F4438" s="27" t="str">
        <f t="shared" si="277"/>
        <v>Developing</v>
      </c>
      <c r="G4438" s="58" t="str">
        <f t="shared" si="278"/>
        <v>30% Bonus</v>
      </c>
      <c r="H4438" s="60" t="str">
        <f t="shared" si="279"/>
        <v>Valid</v>
      </c>
    </row>
    <row r="4439" spans="1:8" x14ac:dyDescent="0.2">
      <c r="A4439" s="26" t="s">
        <v>12642</v>
      </c>
      <c r="B4439" s="26" t="s">
        <v>4296</v>
      </c>
      <c r="C4439" s="26">
        <v>2.85</v>
      </c>
      <c r="D4439" s="27" t="str">
        <f t="shared" si="276"/>
        <v>📈Low Performer</v>
      </c>
      <c r="E4439" s="27" t="str" cm="1">
        <f t="array" ref="E4439">_xlfn.IFS(C4439&gt;= 4.5,"Excellent",C4439 &gt;=3.5,"Good",C4439&gt;=2.5,"Average",C4439&gt;= 1.5,"Below Avg",C4439&lt;1.5,"Poor")</f>
        <v>Average</v>
      </c>
      <c r="F4439" s="27" t="str">
        <f t="shared" si="277"/>
        <v>Developing</v>
      </c>
      <c r="G4439" s="58" t="str">
        <f t="shared" si="278"/>
        <v>30% Bonus</v>
      </c>
      <c r="H4439" s="60" t="str">
        <f t="shared" si="279"/>
        <v>Valid</v>
      </c>
    </row>
    <row r="4440" spans="1:8" x14ac:dyDescent="0.2">
      <c r="A4440" s="26" t="s">
        <v>12644</v>
      </c>
      <c r="B4440" s="26" t="s">
        <v>2379</v>
      </c>
      <c r="C4440" s="26">
        <v>3.93</v>
      </c>
      <c r="D4440" s="27" t="str">
        <f t="shared" si="276"/>
        <v>✅High Performer</v>
      </c>
      <c r="E4440" s="27" t="str" cm="1">
        <f t="array" ref="E4440">_xlfn.IFS(C4440&gt;= 4.5,"Excellent",C4440 &gt;=3.5,"Good",C4440&gt;=2.5,"Average",C4440&gt;= 1.5,"Below Avg",C4440&lt;1.5,"Poor")</f>
        <v>Good</v>
      </c>
      <c r="F4440" s="27" t="str">
        <f t="shared" si="277"/>
        <v>Developing</v>
      </c>
      <c r="G4440" s="58" t="str">
        <f t="shared" si="278"/>
        <v>30% Bonus</v>
      </c>
      <c r="H4440" s="60" t="str">
        <f t="shared" si="279"/>
        <v>Valid</v>
      </c>
    </row>
    <row r="4441" spans="1:8" x14ac:dyDescent="0.2">
      <c r="A4441" s="26" t="s">
        <v>12646</v>
      </c>
      <c r="B4441" s="26" t="s">
        <v>3413</v>
      </c>
      <c r="C4441" s="26">
        <v>4.79</v>
      </c>
      <c r="D4441" s="27" t="str">
        <f t="shared" si="276"/>
        <v>✅High Performer</v>
      </c>
      <c r="E4441" s="27" t="str" cm="1">
        <f t="array" ref="E4441">_xlfn.IFS(C4441&gt;= 4.5,"Excellent",C4441 &gt;=3.5,"Good",C4441&gt;=2.5,"Average",C4441&gt;= 1.5,"Below Avg",C4441&lt;1.5,"Poor")</f>
        <v>Excellent</v>
      </c>
      <c r="F4441" s="27" t="str">
        <f t="shared" si="277"/>
        <v>Top Employee</v>
      </c>
      <c r="G4441" s="58" t="str">
        <f t="shared" si="278"/>
        <v>50% Bonus</v>
      </c>
      <c r="H4441" s="60" t="str">
        <f t="shared" si="279"/>
        <v>Valid</v>
      </c>
    </row>
    <row r="4442" spans="1:8" x14ac:dyDescent="0.2">
      <c r="A4442" s="26" t="s">
        <v>12648</v>
      </c>
      <c r="B4442" s="26" t="s">
        <v>4355</v>
      </c>
      <c r="C4442" s="26">
        <v>1.81</v>
      </c>
      <c r="D4442" s="27" t="str">
        <f t="shared" si="276"/>
        <v>📈Low Performer</v>
      </c>
      <c r="E4442" s="27" t="str" cm="1">
        <f t="array" ref="E4442">_xlfn.IFS(C4442&gt;= 4.5,"Excellent",C4442 &gt;=3.5,"Good",C4442&gt;=2.5,"Average",C4442&gt;= 1.5,"Below Avg",C4442&lt;1.5,"Poor")</f>
        <v>Below Avg</v>
      </c>
      <c r="F4442" s="27" t="str">
        <f t="shared" si="277"/>
        <v>At Risk</v>
      </c>
      <c r="G4442" s="58" t="str">
        <f t="shared" si="278"/>
        <v>No Bonus</v>
      </c>
      <c r="H4442" s="60" t="str">
        <f t="shared" si="279"/>
        <v>Invalid</v>
      </c>
    </row>
    <row r="4443" spans="1:8" x14ac:dyDescent="0.2">
      <c r="A4443" s="26" t="s">
        <v>12650</v>
      </c>
      <c r="B4443" s="26" t="s">
        <v>7107</v>
      </c>
      <c r="C4443" s="26">
        <v>2.59</v>
      </c>
      <c r="D4443" s="27" t="str">
        <f t="shared" si="276"/>
        <v>📈Low Performer</v>
      </c>
      <c r="E4443" s="27" t="str" cm="1">
        <f t="array" ref="E4443">_xlfn.IFS(C4443&gt;= 4.5,"Excellent",C4443 &gt;=3.5,"Good",C4443&gt;=2.5,"Average",C4443&gt;= 1.5,"Below Avg",C4443&lt;1.5,"Poor")</f>
        <v>Average</v>
      </c>
      <c r="F4443" s="27" t="str">
        <f t="shared" si="277"/>
        <v>Developing</v>
      </c>
      <c r="G4443" s="58" t="str">
        <f t="shared" si="278"/>
        <v>30% Bonus</v>
      </c>
      <c r="H4443" s="60" t="str">
        <f t="shared" si="279"/>
        <v>Valid</v>
      </c>
    </row>
    <row r="4444" spans="1:8" x14ac:dyDescent="0.2">
      <c r="A4444" s="26" t="s">
        <v>12652</v>
      </c>
      <c r="B4444" s="26" t="s">
        <v>5289</v>
      </c>
      <c r="C4444" s="26">
        <v>2.5</v>
      </c>
      <c r="D4444" s="27" t="str">
        <f t="shared" si="276"/>
        <v>📈Low Performer</v>
      </c>
      <c r="E4444" s="27" t="str" cm="1">
        <f t="array" ref="E4444">_xlfn.IFS(C4444&gt;= 4.5,"Excellent",C4444 &gt;=3.5,"Good",C4444&gt;=2.5,"Average",C4444&gt;= 1.5,"Below Avg",C4444&lt;1.5,"Poor")</f>
        <v>Average</v>
      </c>
      <c r="F4444" s="27" t="str">
        <f t="shared" si="277"/>
        <v>Developing</v>
      </c>
      <c r="G4444" s="58" t="str">
        <f t="shared" si="278"/>
        <v>30% Bonus</v>
      </c>
      <c r="H4444" s="60" t="str">
        <f t="shared" si="279"/>
        <v>Valid</v>
      </c>
    </row>
    <row r="4445" spans="1:8" x14ac:dyDescent="0.2">
      <c r="A4445" s="26" t="s">
        <v>12654</v>
      </c>
      <c r="B4445" s="26" t="s">
        <v>12655</v>
      </c>
      <c r="C4445" s="26">
        <v>2.11</v>
      </c>
      <c r="D4445" s="27" t="str">
        <f t="shared" si="276"/>
        <v>📈Low Performer</v>
      </c>
      <c r="E4445" s="27" t="str" cm="1">
        <f t="array" ref="E4445">_xlfn.IFS(C4445&gt;= 4.5,"Excellent",C4445 &gt;=3.5,"Good",C4445&gt;=2.5,"Average",C4445&gt;= 1.5,"Below Avg",C4445&lt;1.5,"Poor")</f>
        <v>Below Avg</v>
      </c>
      <c r="F4445" s="27" t="str">
        <f t="shared" si="277"/>
        <v>At Risk</v>
      </c>
      <c r="G4445" s="58" t="str">
        <f t="shared" si="278"/>
        <v>No Bonus</v>
      </c>
      <c r="H4445" s="60" t="str">
        <f t="shared" si="279"/>
        <v>Valid</v>
      </c>
    </row>
    <row r="4446" spans="1:8" x14ac:dyDescent="0.2">
      <c r="A4446" s="26" t="s">
        <v>12657</v>
      </c>
      <c r="B4446" s="26" t="s">
        <v>6762</v>
      </c>
      <c r="C4446" s="26">
        <v>3.78</v>
      </c>
      <c r="D4446" s="27" t="str">
        <f t="shared" si="276"/>
        <v>✅High Performer</v>
      </c>
      <c r="E4446" s="27" t="str" cm="1">
        <f t="array" ref="E4446">_xlfn.IFS(C4446&gt;= 4.5,"Excellent",C4446 &gt;=3.5,"Good",C4446&gt;=2.5,"Average",C4446&gt;= 1.5,"Below Avg",C4446&lt;1.5,"Poor")</f>
        <v>Good</v>
      </c>
      <c r="F4446" s="27" t="str">
        <f t="shared" si="277"/>
        <v>Developing</v>
      </c>
      <c r="G4446" s="58" t="str">
        <f t="shared" si="278"/>
        <v>30% Bonus</v>
      </c>
      <c r="H4446" s="60" t="str">
        <f t="shared" si="279"/>
        <v>Valid</v>
      </c>
    </row>
    <row r="4447" spans="1:8" x14ac:dyDescent="0.2">
      <c r="A4447" s="26" t="s">
        <v>12659</v>
      </c>
      <c r="B4447" s="26" t="s">
        <v>2930</v>
      </c>
      <c r="C4447" s="26">
        <v>3.25</v>
      </c>
      <c r="D4447" s="27" t="str">
        <f t="shared" si="276"/>
        <v>✅High Performer</v>
      </c>
      <c r="E4447" s="27" t="str" cm="1">
        <f t="array" ref="E4447">_xlfn.IFS(C4447&gt;= 4.5,"Excellent",C4447 &gt;=3.5,"Good",C4447&gt;=2.5,"Average",C4447&gt;= 1.5,"Below Avg",C4447&lt;1.5,"Poor")</f>
        <v>Average</v>
      </c>
      <c r="F4447" s="27" t="str">
        <f t="shared" si="277"/>
        <v>Developing</v>
      </c>
      <c r="G4447" s="58" t="str">
        <f t="shared" si="278"/>
        <v>30% Bonus</v>
      </c>
      <c r="H4447" s="60" t="str">
        <f t="shared" si="279"/>
        <v>Valid</v>
      </c>
    </row>
    <row r="4448" spans="1:8" x14ac:dyDescent="0.2">
      <c r="A4448" s="26" t="s">
        <v>12661</v>
      </c>
      <c r="B4448" s="26" t="s">
        <v>2923</v>
      </c>
      <c r="C4448" s="26">
        <v>1.18</v>
      </c>
      <c r="D4448" s="27" t="str">
        <f t="shared" si="276"/>
        <v>📈Low Performer</v>
      </c>
      <c r="E4448" s="27" t="str" cm="1">
        <f t="array" ref="E4448">_xlfn.IFS(C4448&gt;= 4.5,"Excellent",C4448 &gt;=3.5,"Good",C4448&gt;=2.5,"Average",C4448&gt;= 1.5,"Below Avg",C4448&lt;1.5,"Poor")</f>
        <v>Poor</v>
      </c>
      <c r="F4448" s="27" t="str">
        <f t="shared" si="277"/>
        <v>At Risk</v>
      </c>
      <c r="G4448" s="58" t="str">
        <f t="shared" si="278"/>
        <v>No Bonus</v>
      </c>
      <c r="H4448" s="60" t="str">
        <f t="shared" si="279"/>
        <v>Invalid</v>
      </c>
    </row>
    <row r="4449" spans="1:8" x14ac:dyDescent="0.2">
      <c r="A4449" s="26" t="s">
        <v>12663</v>
      </c>
      <c r="B4449" s="26" t="s">
        <v>6568</v>
      </c>
      <c r="C4449" s="26">
        <v>1.59</v>
      </c>
      <c r="D4449" s="27" t="str">
        <f t="shared" si="276"/>
        <v>📈Low Performer</v>
      </c>
      <c r="E4449" s="27" t="str" cm="1">
        <f t="array" ref="E4449">_xlfn.IFS(C4449&gt;= 4.5,"Excellent",C4449 &gt;=3.5,"Good",C4449&gt;=2.5,"Average",C4449&gt;= 1.5,"Below Avg",C4449&lt;1.5,"Poor")</f>
        <v>Below Avg</v>
      </c>
      <c r="F4449" s="27" t="str">
        <f t="shared" si="277"/>
        <v>At Risk</v>
      </c>
      <c r="G4449" s="58" t="str">
        <f t="shared" si="278"/>
        <v>No Bonus</v>
      </c>
      <c r="H4449" s="60" t="str">
        <f t="shared" si="279"/>
        <v>Invalid</v>
      </c>
    </row>
    <row r="4450" spans="1:8" x14ac:dyDescent="0.2">
      <c r="A4450" s="26" t="s">
        <v>12665</v>
      </c>
      <c r="B4450" s="26" t="s">
        <v>856</v>
      </c>
      <c r="C4450" s="26">
        <v>4.29</v>
      </c>
      <c r="D4450" s="27" t="str">
        <f t="shared" si="276"/>
        <v>✅High Performer</v>
      </c>
      <c r="E4450" s="27" t="str" cm="1">
        <f t="array" ref="E4450">_xlfn.IFS(C4450&gt;= 4.5,"Excellent",C4450 &gt;=3.5,"Good",C4450&gt;=2.5,"Average",C4450&gt;= 1.5,"Below Avg",C4450&lt;1.5,"Poor")</f>
        <v>Good</v>
      </c>
      <c r="F4450" s="27" t="str">
        <f t="shared" si="277"/>
        <v>Developing</v>
      </c>
      <c r="G4450" s="58" t="str">
        <f t="shared" si="278"/>
        <v>30% Bonus</v>
      </c>
      <c r="H4450" s="60" t="str">
        <f t="shared" si="279"/>
        <v>Valid</v>
      </c>
    </row>
    <row r="4451" spans="1:8" x14ac:dyDescent="0.2">
      <c r="A4451" s="26" t="s">
        <v>12667</v>
      </c>
      <c r="B4451" s="26" t="s">
        <v>12668</v>
      </c>
      <c r="C4451" s="26">
        <v>5</v>
      </c>
      <c r="D4451" s="27" t="str">
        <f t="shared" si="276"/>
        <v>✅High Performer</v>
      </c>
      <c r="E4451" s="27" t="str" cm="1">
        <f t="array" ref="E4451">_xlfn.IFS(C4451&gt;= 4.5,"Excellent",C4451 &gt;=3.5,"Good",C4451&gt;=2.5,"Average",C4451&gt;= 1.5,"Below Avg",C4451&lt;1.5,"Poor")</f>
        <v>Excellent</v>
      </c>
      <c r="F4451" s="27" t="str">
        <f t="shared" si="277"/>
        <v>Top Employee</v>
      </c>
      <c r="G4451" s="58" t="str">
        <f t="shared" si="278"/>
        <v>50% Bonus</v>
      </c>
      <c r="H4451" s="60" t="str">
        <f t="shared" si="279"/>
        <v>Invalid</v>
      </c>
    </row>
    <row r="4452" spans="1:8" x14ac:dyDescent="0.2">
      <c r="A4452" s="26" t="s">
        <v>12670</v>
      </c>
      <c r="B4452" s="26" t="s">
        <v>8185</v>
      </c>
      <c r="C4452" s="26">
        <v>1.76</v>
      </c>
      <c r="D4452" s="27" t="str">
        <f t="shared" si="276"/>
        <v>📈Low Performer</v>
      </c>
      <c r="E4452" s="27" t="str" cm="1">
        <f t="array" ref="E4452">_xlfn.IFS(C4452&gt;= 4.5,"Excellent",C4452 &gt;=3.5,"Good",C4452&gt;=2.5,"Average",C4452&gt;= 1.5,"Below Avg",C4452&lt;1.5,"Poor")</f>
        <v>Below Avg</v>
      </c>
      <c r="F4452" s="27" t="str">
        <f t="shared" si="277"/>
        <v>At Risk</v>
      </c>
      <c r="G4452" s="58" t="str">
        <f t="shared" si="278"/>
        <v>No Bonus</v>
      </c>
      <c r="H4452" s="60" t="str">
        <f t="shared" si="279"/>
        <v>Invalid</v>
      </c>
    </row>
    <row r="4453" spans="1:8" x14ac:dyDescent="0.2">
      <c r="A4453" s="26" t="s">
        <v>12672</v>
      </c>
      <c r="B4453" s="26" t="s">
        <v>147</v>
      </c>
      <c r="C4453" s="26">
        <v>4.66</v>
      </c>
      <c r="D4453" s="27" t="str">
        <f t="shared" si="276"/>
        <v>✅High Performer</v>
      </c>
      <c r="E4453" s="27" t="str" cm="1">
        <f t="array" ref="E4453">_xlfn.IFS(C4453&gt;= 4.5,"Excellent",C4453 &gt;=3.5,"Good",C4453&gt;=2.5,"Average",C4453&gt;= 1.5,"Below Avg",C4453&lt;1.5,"Poor")</f>
        <v>Excellent</v>
      </c>
      <c r="F4453" s="27" t="str">
        <f t="shared" si="277"/>
        <v>Top Employee</v>
      </c>
      <c r="G4453" s="58" t="str">
        <f t="shared" si="278"/>
        <v>50% Bonus</v>
      </c>
      <c r="H4453" s="60" t="str">
        <f t="shared" si="279"/>
        <v>Valid</v>
      </c>
    </row>
    <row r="4454" spans="1:8" x14ac:dyDescent="0.2">
      <c r="A4454" s="26" t="s">
        <v>12674</v>
      </c>
      <c r="B4454" s="26" t="s">
        <v>1803</v>
      </c>
      <c r="C4454" s="26">
        <v>4.34</v>
      </c>
      <c r="D4454" s="27" t="str">
        <f t="shared" si="276"/>
        <v>✅High Performer</v>
      </c>
      <c r="E4454" s="27" t="str" cm="1">
        <f t="array" ref="E4454">_xlfn.IFS(C4454&gt;= 4.5,"Excellent",C4454 &gt;=3.5,"Good",C4454&gt;=2.5,"Average",C4454&gt;= 1.5,"Below Avg",C4454&lt;1.5,"Poor")</f>
        <v>Good</v>
      </c>
      <c r="F4454" s="27" t="str">
        <f t="shared" si="277"/>
        <v>Developing</v>
      </c>
      <c r="G4454" s="58" t="str">
        <f t="shared" si="278"/>
        <v>30% Bonus</v>
      </c>
      <c r="H4454" s="60" t="str">
        <f t="shared" si="279"/>
        <v>Valid</v>
      </c>
    </row>
    <row r="4455" spans="1:8" x14ac:dyDescent="0.2">
      <c r="A4455" s="26" t="s">
        <v>12676</v>
      </c>
      <c r="B4455" s="26" t="s">
        <v>12677</v>
      </c>
      <c r="C4455" s="26">
        <v>2.63</v>
      </c>
      <c r="D4455" s="27" t="str">
        <f t="shared" si="276"/>
        <v>📈Low Performer</v>
      </c>
      <c r="E4455" s="27" t="str" cm="1">
        <f t="array" ref="E4455">_xlfn.IFS(C4455&gt;= 4.5,"Excellent",C4455 &gt;=3.5,"Good",C4455&gt;=2.5,"Average",C4455&gt;= 1.5,"Below Avg",C4455&lt;1.5,"Poor")</f>
        <v>Average</v>
      </c>
      <c r="F4455" s="27" t="str">
        <f t="shared" si="277"/>
        <v>Developing</v>
      </c>
      <c r="G4455" s="58" t="str">
        <f t="shared" si="278"/>
        <v>30% Bonus</v>
      </c>
      <c r="H4455" s="60" t="str">
        <f t="shared" si="279"/>
        <v>Valid</v>
      </c>
    </row>
    <row r="4456" spans="1:8" x14ac:dyDescent="0.2">
      <c r="A4456" s="26" t="s">
        <v>12679</v>
      </c>
      <c r="B4456" s="26" t="s">
        <v>12680</v>
      </c>
      <c r="C4456" s="26">
        <v>4.22</v>
      </c>
      <c r="D4456" s="27" t="str">
        <f t="shared" si="276"/>
        <v>✅High Performer</v>
      </c>
      <c r="E4456" s="27" t="str" cm="1">
        <f t="array" ref="E4456">_xlfn.IFS(C4456&gt;= 4.5,"Excellent",C4456 &gt;=3.5,"Good",C4456&gt;=2.5,"Average",C4456&gt;= 1.5,"Below Avg",C4456&lt;1.5,"Poor")</f>
        <v>Good</v>
      </c>
      <c r="F4456" s="27" t="str">
        <f t="shared" si="277"/>
        <v>Developing</v>
      </c>
      <c r="G4456" s="58" t="str">
        <f t="shared" si="278"/>
        <v>30% Bonus</v>
      </c>
      <c r="H4456" s="60" t="str">
        <f t="shared" si="279"/>
        <v>Valid</v>
      </c>
    </row>
    <row r="4457" spans="1:8" x14ac:dyDescent="0.2">
      <c r="A4457" s="26" t="s">
        <v>12683</v>
      </c>
      <c r="B4457" s="26" t="s">
        <v>8256</v>
      </c>
      <c r="C4457" s="26">
        <v>2.14</v>
      </c>
      <c r="D4457" s="27" t="str">
        <f t="shared" si="276"/>
        <v>📈Low Performer</v>
      </c>
      <c r="E4457" s="27" t="str" cm="1">
        <f t="array" ref="E4457">_xlfn.IFS(C4457&gt;= 4.5,"Excellent",C4457 &gt;=3.5,"Good",C4457&gt;=2.5,"Average",C4457&gt;= 1.5,"Below Avg",C4457&lt;1.5,"Poor")</f>
        <v>Below Avg</v>
      </c>
      <c r="F4457" s="27" t="str">
        <f t="shared" si="277"/>
        <v>At Risk</v>
      </c>
      <c r="G4457" s="58" t="str">
        <f t="shared" si="278"/>
        <v>No Bonus</v>
      </c>
      <c r="H4457" s="60" t="str">
        <f t="shared" si="279"/>
        <v>Valid</v>
      </c>
    </row>
    <row r="4458" spans="1:8" x14ac:dyDescent="0.2">
      <c r="A4458" s="26" t="s">
        <v>12685</v>
      </c>
      <c r="B4458" s="26" t="s">
        <v>6512</v>
      </c>
      <c r="C4458" s="26">
        <v>1.1499999999999999</v>
      </c>
      <c r="D4458" s="27" t="str">
        <f t="shared" si="276"/>
        <v>📈Low Performer</v>
      </c>
      <c r="E4458" s="27" t="str" cm="1">
        <f t="array" ref="E4458">_xlfn.IFS(C4458&gt;= 4.5,"Excellent",C4458 &gt;=3.5,"Good",C4458&gt;=2.5,"Average",C4458&gt;= 1.5,"Below Avg",C4458&lt;1.5,"Poor")</f>
        <v>Poor</v>
      </c>
      <c r="F4458" s="27" t="str">
        <f t="shared" si="277"/>
        <v>At Risk</v>
      </c>
      <c r="G4458" s="58" t="str">
        <f t="shared" si="278"/>
        <v>No Bonus</v>
      </c>
      <c r="H4458" s="60" t="str">
        <f t="shared" si="279"/>
        <v>Invalid</v>
      </c>
    </row>
    <row r="4459" spans="1:8" x14ac:dyDescent="0.2">
      <c r="A4459" s="26" t="s">
        <v>12687</v>
      </c>
      <c r="B4459" s="26" t="s">
        <v>4235</v>
      </c>
      <c r="C4459" s="26">
        <v>3.72</v>
      </c>
      <c r="D4459" s="27" t="str">
        <f t="shared" si="276"/>
        <v>✅High Performer</v>
      </c>
      <c r="E4459" s="27" t="str" cm="1">
        <f t="array" ref="E4459">_xlfn.IFS(C4459&gt;= 4.5,"Excellent",C4459 &gt;=3.5,"Good",C4459&gt;=2.5,"Average",C4459&gt;= 1.5,"Below Avg",C4459&lt;1.5,"Poor")</f>
        <v>Good</v>
      </c>
      <c r="F4459" s="27" t="str">
        <f t="shared" si="277"/>
        <v>Developing</v>
      </c>
      <c r="G4459" s="58" t="str">
        <f t="shared" si="278"/>
        <v>30% Bonus</v>
      </c>
      <c r="H4459" s="60" t="str">
        <f t="shared" si="279"/>
        <v>Valid</v>
      </c>
    </row>
    <row r="4460" spans="1:8" x14ac:dyDescent="0.2">
      <c r="A4460" s="26" t="s">
        <v>12689</v>
      </c>
      <c r="B4460" s="26" t="s">
        <v>1065</v>
      </c>
      <c r="C4460" s="26">
        <v>4.8600000000000003</v>
      </c>
      <c r="D4460" s="27" t="str">
        <f t="shared" si="276"/>
        <v>✅High Performer</v>
      </c>
      <c r="E4460" s="27" t="str" cm="1">
        <f t="array" ref="E4460">_xlfn.IFS(C4460&gt;= 4.5,"Excellent",C4460 &gt;=3.5,"Good",C4460&gt;=2.5,"Average",C4460&gt;= 1.5,"Below Avg",C4460&lt;1.5,"Poor")</f>
        <v>Excellent</v>
      </c>
      <c r="F4460" s="27" t="str">
        <f t="shared" si="277"/>
        <v>Top Employee</v>
      </c>
      <c r="G4460" s="58" t="str">
        <f t="shared" si="278"/>
        <v>50% Bonus</v>
      </c>
      <c r="H4460" s="60" t="str">
        <f t="shared" si="279"/>
        <v>Valid</v>
      </c>
    </row>
    <row r="4461" spans="1:8" x14ac:dyDescent="0.2">
      <c r="A4461" s="26" t="s">
        <v>12691</v>
      </c>
      <c r="B4461" s="26" t="s">
        <v>12692</v>
      </c>
      <c r="C4461" s="26">
        <v>3.91</v>
      </c>
      <c r="D4461" s="27" t="str">
        <f t="shared" si="276"/>
        <v>✅High Performer</v>
      </c>
      <c r="E4461" s="27" t="str" cm="1">
        <f t="array" ref="E4461">_xlfn.IFS(C4461&gt;= 4.5,"Excellent",C4461 &gt;=3.5,"Good",C4461&gt;=2.5,"Average",C4461&gt;= 1.5,"Below Avg",C4461&lt;1.5,"Poor")</f>
        <v>Good</v>
      </c>
      <c r="F4461" s="27" t="str">
        <f t="shared" si="277"/>
        <v>Developing</v>
      </c>
      <c r="G4461" s="58" t="str">
        <f t="shared" si="278"/>
        <v>30% Bonus</v>
      </c>
      <c r="H4461" s="60" t="str">
        <f t="shared" si="279"/>
        <v>Valid</v>
      </c>
    </row>
    <row r="4462" spans="1:8" x14ac:dyDescent="0.2">
      <c r="A4462" s="26" t="s">
        <v>12694</v>
      </c>
      <c r="B4462" s="26" t="s">
        <v>9625</v>
      </c>
      <c r="C4462" s="26">
        <v>3.9</v>
      </c>
      <c r="D4462" s="27" t="str">
        <f t="shared" si="276"/>
        <v>✅High Performer</v>
      </c>
      <c r="E4462" s="27" t="str" cm="1">
        <f t="array" ref="E4462">_xlfn.IFS(C4462&gt;= 4.5,"Excellent",C4462 &gt;=3.5,"Good",C4462&gt;=2.5,"Average",C4462&gt;= 1.5,"Below Avg",C4462&lt;1.5,"Poor")</f>
        <v>Good</v>
      </c>
      <c r="F4462" s="27" t="str">
        <f t="shared" si="277"/>
        <v>Developing</v>
      </c>
      <c r="G4462" s="58" t="str">
        <f t="shared" si="278"/>
        <v>30% Bonus</v>
      </c>
      <c r="H4462" s="60" t="str">
        <f t="shared" si="279"/>
        <v>Valid</v>
      </c>
    </row>
    <row r="4463" spans="1:8" x14ac:dyDescent="0.2">
      <c r="A4463" s="26" t="s">
        <v>12696</v>
      </c>
      <c r="B4463" s="26" t="s">
        <v>6323</v>
      </c>
      <c r="C4463" s="26">
        <v>2.72</v>
      </c>
      <c r="D4463" s="27" t="str">
        <f t="shared" si="276"/>
        <v>📈Low Performer</v>
      </c>
      <c r="E4463" s="27" t="str" cm="1">
        <f t="array" ref="E4463">_xlfn.IFS(C4463&gt;= 4.5,"Excellent",C4463 &gt;=3.5,"Good",C4463&gt;=2.5,"Average",C4463&gt;= 1.5,"Below Avg",C4463&lt;1.5,"Poor")</f>
        <v>Average</v>
      </c>
      <c r="F4463" s="27" t="str">
        <f t="shared" si="277"/>
        <v>Developing</v>
      </c>
      <c r="G4463" s="58" t="str">
        <f t="shared" si="278"/>
        <v>30% Bonus</v>
      </c>
      <c r="H4463" s="60" t="str">
        <f t="shared" si="279"/>
        <v>Valid</v>
      </c>
    </row>
    <row r="4464" spans="1:8" x14ac:dyDescent="0.2">
      <c r="A4464" s="26" t="s">
        <v>12698</v>
      </c>
      <c r="B4464" s="26" t="s">
        <v>11920</v>
      </c>
      <c r="C4464" s="26">
        <v>2.4300000000000002</v>
      </c>
      <c r="D4464" s="27" t="str">
        <f t="shared" si="276"/>
        <v>📈Low Performer</v>
      </c>
      <c r="E4464" s="27" t="str" cm="1">
        <f t="array" ref="E4464">_xlfn.IFS(C4464&gt;= 4.5,"Excellent",C4464 &gt;=3.5,"Good",C4464&gt;=2.5,"Average",C4464&gt;= 1.5,"Below Avg",C4464&lt;1.5,"Poor")</f>
        <v>Below Avg</v>
      </c>
      <c r="F4464" s="27" t="str">
        <f t="shared" si="277"/>
        <v>At Risk</v>
      </c>
      <c r="G4464" s="58" t="str">
        <f t="shared" si="278"/>
        <v>No Bonus</v>
      </c>
      <c r="H4464" s="60" t="str">
        <f t="shared" si="279"/>
        <v>Valid</v>
      </c>
    </row>
    <row r="4465" spans="1:8" x14ac:dyDescent="0.2">
      <c r="A4465" s="26" t="s">
        <v>12700</v>
      </c>
      <c r="B4465" s="26" t="s">
        <v>5423</v>
      </c>
      <c r="C4465" s="26">
        <v>2.5099999999999998</v>
      </c>
      <c r="D4465" s="27" t="str">
        <f t="shared" si="276"/>
        <v>📈Low Performer</v>
      </c>
      <c r="E4465" s="27" t="str" cm="1">
        <f t="array" ref="E4465">_xlfn.IFS(C4465&gt;= 4.5,"Excellent",C4465 &gt;=3.5,"Good",C4465&gt;=2.5,"Average",C4465&gt;= 1.5,"Below Avg",C4465&lt;1.5,"Poor")</f>
        <v>Average</v>
      </c>
      <c r="F4465" s="27" t="str">
        <f t="shared" si="277"/>
        <v>Developing</v>
      </c>
      <c r="G4465" s="58" t="str">
        <f t="shared" si="278"/>
        <v>30% Bonus</v>
      </c>
      <c r="H4465" s="60" t="str">
        <f t="shared" si="279"/>
        <v>Valid</v>
      </c>
    </row>
    <row r="4466" spans="1:8" x14ac:dyDescent="0.2">
      <c r="A4466" s="26" t="s">
        <v>12702</v>
      </c>
      <c r="B4466" s="26" t="s">
        <v>8704</v>
      </c>
      <c r="C4466" s="26">
        <v>1.85</v>
      </c>
      <c r="D4466" s="27" t="str">
        <f t="shared" si="276"/>
        <v>📈Low Performer</v>
      </c>
      <c r="E4466" s="27" t="str" cm="1">
        <f t="array" ref="E4466">_xlfn.IFS(C4466&gt;= 4.5,"Excellent",C4466 &gt;=3.5,"Good",C4466&gt;=2.5,"Average",C4466&gt;= 1.5,"Below Avg",C4466&lt;1.5,"Poor")</f>
        <v>Below Avg</v>
      </c>
      <c r="F4466" s="27" t="str">
        <f t="shared" si="277"/>
        <v>At Risk</v>
      </c>
      <c r="G4466" s="58" t="str">
        <f t="shared" si="278"/>
        <v>No Bonus</v>
      </c>
      <c r="H4466" s="60" t="str">
        <f t="shared" si="279"/>
        <v>Invalid</v>
      </c>
    </row>
    <row r="4467" spans="1:8" x14ac:dyDescent="0.2">
      <c r="A4467" s="26" t="s">
        <v>12703</v>
      </c>
      <c r="B4467" s="26" t="s">
        <v>12704</v>
      </c>
      <c r="C4467" s="26">
        <v>2.2200000000000002</v>
      </c>
      <c r="D4467" s="27" t="str">
        <f t="shared" si="276"/>
        <v>📈Low Performer</v>
      </c>
      <c r="E4467" s="27" t="str" cm="1">
        <f t="array" ref="E4467">_xlfn.IFS(C4467&gt;= 4.5,"Excellent",C4467 &gt;=3.5,"Good",C4467&gt;=2.5,"Average",C4467&gt;= 1.5,"Below Avg",C4467&lt;1.5,"Poor")</f>
        <v>Below Avg</v>
      </c>
      <c r="F4467" s="27" t="str">
        <f t="shared" si="277"/>
        <v>At Risk</v>
      </c>
      <c r="G4467" s="58" t="str">
        <f t="shared" si="278"/>
        <v>No Bonus</v>
      </c>
      <c r="H4467" s="60" t="str">
        <f t="shared" si="279"/>
        <v>Valid</v>
      </c>
    </row>
    <row r="4468" spans="1:8" x14ac:dyDescent="0.2">
      <c r="A4468" s="26" t="s">
        <v>12706</v>
      </c>
      <c r="B4468" s="26" t="s">
        <v>12707</v>
      </c>
      <c r="C4468" s="26">
        <v>2.69</v>
      </c>
      <c r="D4468" s="27" t="str">
        <f t="shared" si="276"/>
        <v>📈Low Performer</v>
      </c>
      <c r="E4468" s="27" t="str" cm="1">
        <f t="array" ref="E4468">_xlfn.IFS(C4468&gt;= 4.5,"Excellent",C4468 &gt;=3.5,"Good",C4468&gt;=2.5,"Average",C4468&gt;= 1.5,"Below Avg",C4468&lt;1.5,"Poor")</f>
        <v>Average</v>
      </c>
      <c r="F4468" s="27" t="str">
        <f t="shared" si="277"/>
        <v>Developing</v>
      </c>
      <c r="G4468" s="58" t="str">
        <f t="shared" si="278"/>
        <v>30% Bonus</v>
      </c>
      <c r="H4468" s="60" t="str">
        <f t="shared" si="279"/>
        <v>Valid</v>
      </c>
    </row>
    <row r="4469" spans="1:8" x14ac:dyDescent="0.2">
      <c r="A4469" s="26" t="s">
        <v>12709</v>
      </c>
      <c r="B4469" s="26" t="s">
        <v>3404</v>
      </c>
      <c r="C4469" s="26">
        <v>3.31</v>
      </c>
      <c r="D4469" s="27" t="str">
        <f t="shared" si="276"/>
        <v>✅High Performer</v>
      </c>
      <c r="E4469" s="27" t="str" cm="1">
        <f t="array" ref="E4469">_xlfn.IFS(C4469&gt;= 4.5,"Excellent",C4469 &gt;=3.5,"Good",C4469&gt;=2.5,"Average",C4469&gt;= 1.5,"Below Avg",C4469&lt;1.5,"Poor")</f>
        <v>Average</v>
      </c>
      <c r="F4469" s="27" t="str">
        <f t="shared" si="277"/>
        <v>Developing</v>
      </c>
      <c r="G4469" s="58" t="str">
        <f t="shared" si="278"/>
        <v>30% Bonus</v>
      </c>
      <c r="H4469" s="60" t="str">
        <f t="shared" si="279"/>
        <v>Valid</v>
      </c>
    </row>
    <row r="4470" spans="1:8" x14ac:dyDescent="0.2">
      <c r="A4470" s="26" t="s">
        <v>12711</v>
      </c>
      <c r="B4470" s="26" t="s">
        <v>2141</v>
      </c>
      <c r="C4470" s="26">
        <v>1.24</v>
      </c>
      <c r="D4470" s="27" t="str">
        <f t="shared" si="276"/>
        <v>📈Low Performer</v>
      </c>
      <c r="E4470" s="27" t="str" cm="1">
        <f t="array" ref="E4470">_xlfn.IFS(C4470&gt;= 4.5,"Excellent",C4470 &gt;=3.5,"Good",C4470&gt;=2.5,"Average",C4470&gt;= 1.5,"Below Avg",C4470&lt;1.5,"Poor")</f>
        <v>Poor</v>
      </c>
      <c r="F4470" s="27" t="str">
        <f t="shared" si="277"/>
        <v>At Risk</v>
      </c>
      <c r="G4470" s="58" t="str">
        <f t="shared" si="278"/>
        <v>No Bonus</v>
      </c>
      <c r="H4470" s="60" t="str">
        <f t="shared" si="279"/>
        <v>Invalid</v>
      </c>
    </row>
    <row r="4471" spans="1:8" x14ac:dyDescent="0.2">
      <c r="A4471" s="26" t="s">
        <v>12713</v>
      </c>
      <c r="B4471" s="26" t="s">
        <v>8339</v>
      </c>
      <c r="C4471" s="26">
        <v>3.66</v>
      </c>
      <c r="D4471" s="27" t="str">
        <f t="shared" si="276"/>
        <v>✅High Performer</v>
      </c>
      <c r="E4471" s="27" t="str" cm="1">
        <f t="array" ref="E4471">_xlfn.IFS(C4471&gt;= 4.5,"Excellent",C4471 &gt;=3.5,"Good",C4471&gt;=2.5,"Average",C4471&gt;= 1.5,"Below Avg",C4471&lt;1.5,"Poor")</f>
        <v>Good</v>
      </c>
      <c r="F4471" s="27" t="str">
        <f t="shared" si="277"/>
        <v>Developing</v>
      </c>
      <c r="G4471" s="58" t="str">
        <f t="shared" si="278"/>
        <v>30% Bonus</v>
      </c>
      <c r="H4471" s="60" t="str">
        <f t="shared" si="279"/>
        <v>Valid</v>
      </c>
    </row>
    <row r="4472" spans="1:8" x14ac:dyDescent="0.2">
      <c r="A4472" s="26" t="s">
        <v>12715</v>
      </c>
      <c r="B4472" s="26" t="s">
        <v>6232</v>
      </c>
      <c r="C4472" s="26">
        <v>3.28</v>
      </c>
      <c r="D4472" s="27" t="str">
        <f t="shared" si="276"/>
        <v>✅High Performer</v>
      </c>
      <c r="E4472" s="27" t="str" cm="1">
        <f t="array" ref="E4472">_xlfn.IFS(C4472&gt;= 4.5,"Excellent",C4472 &gt;=3.5,"Good",C4472&gt;=2.5,"Average",C4472&gt;= 1.5,"Below Avg",C4472&lt;1.5,"Poor")</f>
        <v>Average</v>
      </c>
      <c r="F4472" s="27" t="str">
        <f t="shared" si="277"/>
        <v>Developing</v>
      </c>
      <c r="G4472" s="58" t="str">
        <f t="shared" si="278"/>
        <v>30% Bonus</v>
      </c>
      <c r="H4472" s="60" t="str">
        <f t="shared" si="279"/>
        <v>Valid</v>
      </c>
    </row>
    <row r="4473" spans="1:8" x14ac:dyDescent="0.2">
      <c r="A4473" s="26" t="s">
        <v>12717</v>
      </c>
      <c r="B4473" s="26" t="s">
        <v>1814</v>
      </c>
      <c r="C4473" s="26">
        <v>1.44</v>
      </c>
      <c r="D4473" s="27" t="str">
        <f t="shared" si="276"/>
        <v>📈Low Performer</v>
      </c>
      <c r="E4473" s="27" t="str" cm="1">
        <f t="array" ref="E4473">_xlfn.IFS(C4473&gt;= 4.5,"Excellent",C4473 &gt;=3.5,"Good",C4473&gt;=2.5,"Average",C4473&gt;= 1.5,"Below Avg",C4473&lt;1.5,"Poor")</f>
        <v>Poor</v>
      </c>
      <c r="F4473" s="27" t="str">
        <f t="shared" si="277"/>
        <v>At Risk</v>
      </c>
      <c r="G4473" s="58" t="str">
        <f t="shared" si="278"/>
        <v>No Bonus</v>
      </c>
      <c r="H4473" s="60" t="str">
        <f t="shared" si="279"/>
        <v>Invalid</v>
      </c>
    </row>
    <row r="4474" spans="1:8" x14ac:dyDescent="0.2">
      <c r="A4474" s="26" t="s">
        <v>12719</v>
      </c>
      <c r="B4474" s="26" t="s">
        <v>4112</v>
      </c>
      <c r="C4474" s="26">
        <v>4.9000000000000004</v>
      </c>
      <c r="D4474" s="27" t="str">
        <f t="shared" si="276"/>
        <v>✅High Performer</v>
      </c>
      <c r="E4474" s="27" t="str" cm="1">
        <f t="array" ref="E4474">_xlfn.IFS(C4474&gt;= 4.5,"Excellent",C4474 &gt;=3.5,"Good",C4474&gt;=2.5,"Average",C4474&gt;= 1.5,"Below Avg",C4474&lt;1.5,"Poor")</f>
        <v>Excellent</v>
      </c>
      <c r="F4474" s="27" t="str">
        <f t="shared" si="277"/>
        <v>Top Employee</v>
      </c>
      <c r="G4474" s="58" t="str">
        <f t="shared" si="278"/>
        <v>50% Bonus</v>
      </c>
      <c r="H4474" s="60" t="str">
        <f t="shared" si="279"/>
        <v>Valid</v>
      </c>
    </row>
    <row r="4475" spans="1:8" x14ac:dyDescent="0.2">
      <c r="A4475" s="26" t="s">
        <v>12721</v>
      </c>
      <c r="B4475" s="26" t="s">
        <v>12722</v>
      </c>
      <c r="C4475" s="26">
        <v>4.59</v>
      </c>
      <c r="D4475" s="27" t="str">
        <f t="shared" si="276"/>
        <v>✅High Performer</v>
      </c>
      <c r="E4475" s="27" t="str" cm="1">
        <f t="array" ref="E4475">_xlfn.IFS(C4475&gt;= 4.5,"Excellent",C4475 &gt;=3.5,"Good",C4475&gt;=2.5,"Average",C4475&gt;= 1.5,"Below Avg",C4475&lt;1.5,"Poor")</f>
        <v>Excellent</v>
      </c>
      <c r="F4475" s="27" t="str">
        <f t="shared" si="277"/>
        <v>Top Employee</v>
      </c>
      <c r="G4475" s="58" t="str">
        <f t="shared" si="278"/>
        <v>50% Bonus</v>
      </c>
      <c r="H4475" s="60" t="str">
        <f t="shared" si="279"/>
        <v>Valid</v>
      </c>
    </row>
    <row r="4476" spans="1:8" x14ac:dyDescent="0.2">
      <c r="A4476" s="26" t="s">
        <v>12724</v>
      </c>
      <c r="B4476" s="26" t="s">
        <v>12570</v>
      </c>
      <c r="C4476" s="26">
        <v>2.4</v>
      </c>
      <c r="D4476" s="27" t="str">
        <f t="shared" si="276"/>
        <v>📈Low Performer</v>
      </c>
      <c r="E4476" s="27" t="str" cm="1">
        <f t="array" ref="E4476">_xlfn.IFS(C4476&gt;= 4.5,"Excellent",C4476 &gt;=3.5,"Good",C4476&gt;=2.5,"Average",C4476&gt;= 1.5,"Below Avg",C4476&lt;1.5,"Poor")</f>
        <v>Below Avg</v>
      </c>
      <c r="F4476" s="27" t="str">
        <f t="shared" si="277"/>
        <v>At Risk</v>
      </c>
      <c r="G4476" s="58" t="str">
        <f t="shared" si="278"/>
        <v>No Bonus</v>
      </c>
      <c r="H4476" s="60" t="str">
        <f t="shared" si="279"/>
        <v>Valid</v>
      </c>
    </row>
    <row r="4477" spans="1:8" x14ac:dyDescent="0.2">
      <c r="A4477" s="26" t="s">
        <v>12726</v>
      </c>
      <c r="B4477" s="26" t="s">
        <v>315</v>
      </c>
      <c r="C4477" s="26">
        <v>2.2400000000000002</v>
      </c>
      <c r="D4477" s="27" t="str">
        <f t="shared" si="276"/>
        <v>📈Low Performer</v>
      </c>
      <c r="E4477" s="27" t="str" cm="1">
        <f t="array" ref="E4477">_xlfn.IFS(C4477&gt;= 4.5,"Excellent",C4477 &gt;=3.5,"Good",C4477&gt;=2.5,"Average",C4477&gt;= 1.5,"Below Avg",C4477&lt;1.5,"Poor")</f>
        <v>Below Avg</v>
      </c>
      <c r="F4477" s="27" t="str">
        <f t="shared" si="277"/>
        <v>At Risk</v>
      </c>
      <c r="G4477" s="58" t="str">
        <f t="shared" si="278"/>
        <v>No Bonus</v>
      </c>
      <c r="H4477" s="60" t="str">
        <f t="shared" si="279"/>
        <v>Valid</v>
      </c>
    </row>
    <row r="4478" spans="1:8" x14ac:dyDescent="0.2">
      <c r="A4478" s="26" t="s">
        <v>12728</v>
      </c>
      <c r="B4478" s="26" t="s">
        <v>12338</v>
      </c>
      <c r="C4478" s="26">
        <v>1.06</v>
      </c>
      <c r="D4478" s="27" t="str">
        <f t="shared" si="276"/>
        <v>📈Low Performer</v>
      </c>
      <c r="E4478" s="27" t="str" cm="1">
        <f t="array" ref="E4478">_xlfn.IFS(C4478&gt;= 4.5,"Excellent",C4478 &gt;=3.5,"Good",C4478&gt;=2.5,"Average",C4478&gt;= 1.5,"Below Avg",C4478&lt;1.5,"Poor")</f>
        <v>Poor</v>
      </c>
      <c r="F4478" s="27" t="str">
        <f t="shared" si="277"/>
        <v>At Risk</v>
      </c>
      <c r="G4478" s="58" t="str">
        <f t="shared" si="278"/>
        <v>No Bonus</v>
      </c>
      <c r="H4478" s="60" t="str">
        <f t="shared" si="279"/>
        <v>Invalid</v>
      </c>
    </row>
    <row r="4479" spans="1:8" x14ac:dyDescent="0.2">
      <c r="A4479" s="26" t="s">
        <v>12730</v>
      </c>
      <c r="B4479" s="26" t="s">
        <v>8606</v>
      </c>
      <c r="C4479" s="26">
        <v>4.74</v>
      </c>
      <c r="D4479" s="27" t="str">
        <f t="shared" si="276"/>
        <v>✅High Performer</v>
      </c>
      <c r="E4479" s="27" t="str" cm="1">
        <f t="array" ref="E4479">_xlfn.IFS(C4479&gt;= 4.5,"Excellent",C4479 &gt;=3.5,"Good",C4479&gt;=2.5,"Average",C4479&gt;= 1.5,"Below Avg",C4479&lt;1.5,"Poor")</f>
        <v>Excellent</v>
      </c>
      <c r="F4479" s="27" t="str">
        <f t="shared" si="277"/>
        <v>Top Employee</v>
      </c>
      <c r="G4479" s="58" t="str">
        <f t="shared" si="278"/>
        <v>50% Bonus</v>
      </c>
      <c r="H4479" s="60" t="str">
        <f t="shared" si="279"/>
        <v>Valid</v>
      </c>
    </row>
    <row r="4480" spans="1:8" x14ac:dyDescent="0.2">
      <c r="A4480" s="26" t="s">
        <v>12732</v>
      </c>
      <c r="B4480" s="26" t="s">
        <v>12733</v>
      </c>
      <c r="C4480" s="26">
        <v>1.84</v>
      </c>
      <c r="D4480" s="27" t="str">
        <f t="shared" si="276"/>
        <v>📈Low Performer</v>
      </c>
      <c r="E4480" s="27" t="str" cm="1">
        <f t="array" ref="E4480">_xlfn.IFS(C4480&gt;= 4.5,"Excellent",C4480 &gt;=3.5,"Good",C4480&gt;=2.5,"Average",C4480&gt;= 1.5,"Below Avg",C4480&lt;1.5,"Poor")</f>
        <v>Below Avg</v>
      </c>
      <c r="F4480" s="27" t="str">
        <f t="shared" si="277"/>
        <v>At Risk</v>
      </c>
      <c r="G4480" s="58" t="str">
        <f t="shared" si="278"/>
        <v>No Bonus</v>
      </c>
      <c r="H4480" s="60" t="str">
        <f t="shared" si="279"/>
        <v>Invalid</v>
      </c>
    </row>
    <row r="4481" spans="1:8" x14ac:dyDescent="0.2">
      <c r="A4481" s="26" t="s">
        <v>12735</v>
      </c>
      <c r="B4481" s="26" t="s">
        <v>7207</v>
      </c>
      <c r="C4481" s="26">
        <v>2.34</v>
      </c>
      <c r="D4481" s="27" t="str">
        <f t="shared" si="276"/>
        <v>📈Low Performer</v>
      </c>
      <c r="E4481" s="27" t="str" cm="1">
        <f t="array" ref="E4481">_xlfn.IFS(C4481&gt;= 4.5,"Excellent",C4481 &gt;=3.5,"Good",C4481&gt;=2.5,"Average",C4481&gt;= 1.5,"Below Avg",C4481&lt;1.5,"Poor")</f>
        <v>Below Avg</v>
      </c>
      <c r="F4481" s="27" t="str">
        <f t="shared" si="277"/>
        <v>At Risk</v>
      </c>
      <c r="G4481" s="58" t="str">
        <f t="shared" si="278"/>
        <v>No Bonus</v>
      </c>
      <c r="H4481" s="60" t="str">
        <f t="shared" si="279"/>
        <v>Valid</v>
      </c>
    </row>
    <row r="4482" spans="1:8" x14ac:dyDescent="0.2">
      <c r="A4482" s="26" t="s">
        <v>12737</v>
      </c>
      <c r="B4482" s="26" t="s">
        <v>10776</v>
      </c>
      <c r="C4482" s="26">
        <v>3.44</v>
      </c>
      <c r="D4482" s="27" t="str">
        <f t="shared" si="276"/>
        <v>✅High Performer</v>
      </c>
      <c r="E4482" s="27" t="str" cm="1">
        <f t="array" ref="E4482">_xlfn.IFS(C4482&gt;= 4.5,"Excellent",C4482 &gt;=3.5,"Good",C4482&gt;=2.5,"Average",C4482&gt;= 1.5,"Below Avg",C4482&lt;1.5,"Poor")</f>
        <v>Average</v>
      </c>
      <c r="F4482" s="27" t="str">
        <f t="shared" si="277"/>
        <v>Developing</v>
      </c>
      <c r="G4482" s="58" t="str">
        <f t="shared" si="278"/>
        <v>30% Bonus</v>
      </c>
      <c r="H4482" s="60" t="str">
        <f t="shared" si="279"/>
        <v>Valid</v>
      </c>
    </row>
    <row r="4483" spans="1:8" x14ac:dyDescent="0.2">
      <c r="A4483" s="26" t="s">
        <v>12739</v>
      </c>
      <c r="B4483" s="26" t="s">
        <v>2104</v>
      </c>
      <c r="C4483" s="26">
        <v>2.5499999999999998</v>
      </c>
      <c r="D4483" s="27" t="str">
        <f t="shared" si="276"/>
        <v>📈Low Performer</v>
      </c>
      <c r="E4483" s="27" t="str" cm="1">
        <f t="array" ref="E4483">_xlfn.IFS(C4483&gt;= 4.5,"Excellent",C4483 &gt;=3.5,"Good",C4483&gt;=2.5,"Average",C4483&gt;= 1.5,"Below Avg",C4483&lt;1.5,"Poor")</f>
        <v>Average</v>
      </c>
      <c r="F4483" s="27" t="str">
        <f t="shared" si="277"/>
        <v>Developing</v>
      </c>
      <c r="G4483" s="58" t="str">
        <f t="shared" si="278"/>
        <v>30% Bonus</v>
      </c>
      <c r="H4483" s="60" t="str">
        <f t="shared" si="279"/>
        <v>Valid</v>
      </c>
    </row>
    <row r="4484" spans="1:8" x14ac:dyDescent="0.2">
      <c r="A4484" s="26" t="s">
        <v>12741</v>
      </c>
      <c r="B4484" s="26" t="s">
        <v>9385</v>
      </c>
      <c r="C4484" s="26">
        <v>2.34</v>
      </c>
      <c r="D4484" s="27" t="str">
        <f t="shared" ref="D4484:D4547" si="280">IF($C4484&gt;=3,"✅High Performer","📈Low Performer")</f>
        <v>📈Low Performer</v>
      </c>
      <c r="E4484" s="27" t="str" cm="1">
        <f t="array" ref="E4484">_xlfn.IFS(C4484&gt;= 4.5,"Excellent",C4484 &gt;=3.5,"Good",C4484&gt;=2.5,"Average",C4484&gt;= 1.5,"Below Avg",C4484&lt;1.5,"Poor")</f>
        <v>Below Avg</v>
      </c>
      <c r="F4484" s="27" t="str">
        <f t="shared" ref="F4484:F4547" si="281">IF(C4484&gt;=4.5,"Top Employee",IF(C4484&gt;=2.5,"Developing","At Risk"))</f>
        <v>At Risk</v>
      </c>
      <c r="G4484" s="58" t="str">
        <f t="shared" ref="G4484:G4547" si="282">IF(AND(C4484&gt;=4.5,C4484&lt;=5),"50% Bonus",IF(AND(C4484&gt;=2.5,C4484&lt;4.5),"30% Bonus","No Bonus"))</f>
        <v>No Bonus</v>
      </c>
      <c r="H4484" s="60" t="str">
        <f t="shared" ref="H4484:H4547" si="283">IF(OR(C4484&lt;=2,C4484&gt;=5),"Invalid","Valid")</f>
        <v>Valid</v>
      </c>
    </row>
    <row r="4485" spans="1:8" x14ac:dyDescent="0.2">
      <c r="A4485" s="26" t="s">
        <v>12743</v>
      </c>
      <c r="B4485" s="26" t="s">
        <v>2127</v>
      </c>
      <c r="C4485" s="26">
        <v>1.64</v>
      </c>
      <c r="D4485" s="27" t="str">
        <f t="shared" si="280"/>
        <v>📈Low Performer</v>
      </c>
      <c r="E4485" s="27" t="str" cm="1">
        <f t="array" ref="E4485">_xlfn.IFS(C4485&gt;= 4.5,"Excellent",C4485 &gt;=3.5,"Good",C4485&gt;=2.5,"Average",C4485&gt;= 1.5,"Below Avg",C4485&lt;1.5,"Poor")</f>
        <v>Below Avg</v>
      </c>
      <c r="F4485" s="27" t="str">
        <f t="shared" si="281"/>
        <v>At Risk</v>
      </c>
      <c r="G4485" s="58" t="str">
        <f t="shared" si="282"/>
        <v>No Bonus</v>
      </c>
      <c r="H4485" s="60" t="str">
        <f t="shared" si="283"/>
        <v>Invalid</v>
      </c>
    </row>
    <row r="4486" spans="1:8" x14ac:dyDescent="0.2">
      <c r="A4486" s="26" t="s">
        <v>12746</v>
      </c>
      <c r="B4486" s="26" t="s">
        <v>10776</v>
      </c>
      <c r="C4486" s="26">
        <v>2.1800000000000002</v>
      </c>
      <c r="D4486" s="27" t="str">
        <f t="shared" si="280"/>
        <v>📈Low Performer</v>
      </c>
      <c r="E4486" s="27" t="str" cm="1">
        <f t="array" ref="E4486">_xlfn.IFS(C4486&gt;= 4.5,"Excellent",C4486 &gt;=3.5,"Good",C4486&gt;=2.5,"Average",C4486&gt;= 1.5,"Below Avg",C4486&lt;1.5,"Poor")</f>
        <v>Below Avg</v>
      </c>
      <c r="F4486" s="27" t="str">
        <f t="shared" si="281"/>
        <v>At Risk</v>
      </c>
      <c r="G4486" s="58" t="str">
        <f t="shared" si="282"/>
        <v>No Bonus</v>
      </c>
      <c r="H4486" s="60" t="str">
        <f t="shared" si="283"/>
        <v>Valid</v>
      </c>
    </row>
    <row r="4487" spans="1:8" x14ac:dyDescent="0.2">
      <c r="A4487" s="26" t="s">
        <v>12748</v>
      </c>
      <c r="B4487" s="26" t="s">
        <v>8175</v>
      </c>
      <c r="C4487" s="26">
        <v>3.09</v>
      </c>
      <c r="D4487" s="27" t="str">
        <f t="shared" si="280"/>
        <v>✅High Performer</v>
      </c>
      <c r="E4487" s="27" t="str" cm="1">
        <f t="array" ref="E4487">_xlfn.IFS(C4487&gt;= 4.5,"Excellent",C4487 &gt;=3.5,"Good",C4487&gt;=2.5,"Average",C4487&gt;= 1.5,"Below Avg",C4487&lt;1.5,"Poor")</f>
        <v>Average</v>
      </c>
      <c r="F4487" s="27" t="str">
        <f t="shared" si="281"/>
        <v>Developing</v>
      </c>
      <c r="G4487" s="58" t="str">
        <f t="shared" si="282"/>
        <v>30% Bonus</v>
      </c>
      <c r="H4487" s="60" t="str">
        <f t="shared" si="283"/>
        <v>Valid</v>
      </c>
    </row>
    <row r="4488" spans="1:8" x14ac:dyDescent="0.2">
      <c r="A4488" s="26" t="s">
        <v>12750</v>
      </c>
      <c r="B4488" s="26" t="s">
        <v>3085</v>
      </c>
      <c r="C4488" s="26">
        <v>3.36</v>
      </c>
      <c r="D4488" s="27" t="str">
        <f t="shared" si="280"/>
        <v>✅High Performer</v>
      </c>
      <c r="E4488" s="27" t="str" cm="1">
        <f t="array" ref="E4488">_xlfn.IFS(C4488&gt;= 4.5,"Excellent",C4488 &gt;=3.5,"Good",C4488&gt;=2.5,"Average",C4488&gt;= 1.5,"Below Avg",C4488&lt;1.5,"Poor")</f>
        <v>Average</v>
      </c>
      <c r="F4488" s="27" t="str">
        <f t="shared" si="281"/>
        <v>Developing</v>
      </c>
      <c r="G4488" s="58" t="str">
        <f t="shared" si="282"/>
        <v>30% Bonus</v>
      </c>
      <c r="H4488" s="60" t="str">
        <f t="shared" si="283"/>
        <v>Valid</v>
      </c>
    </row>
    <row r="4489" spans="1:8" x14ac:dyDescent="0.2">
      <c r="A4489" s="26" t="s">
        <v>12752</v>
      </c>
      <c r="B4489" s="26" t="s">
        <v>9849</v>
      </c>
      <c r="C4489" s="26">
        <v>2.88</v>
      </c>
      <c r="D4489" s="27" t="str">
        <f t="shared" si="280"/>
        <v>📈Low Performer</v>
      </c>
      <c r="E4489" s="27" t="str" cm="1">
        <f t="array" ref="E4489">_xlfn.IFS(C4489&gt;= 4.5,"Excellent",C4489 &gt;=3.5,"Good",C4489&gt;=2.5,"Average",C4489&gt;= 1.5,"Below Avg",C4489&lt;1.5,"Poor")</f>
        <v>Average</v>
      </c>
      <c r="F4489" s="27" t="str">
        <f t="shared" si="281"/>
        <v>Developing</v>
      </c>
      <c r="G4489" s="58" t="str">
        <f t="shared" si="282"/>
        <v>30% Bonus</v>
      </c>
      <c r="H4489" s="60" t="str">
        <f t="shared" si="283"/>
        <v>Valid</v>
      </c>
    </row>
    <row r="4490" spans="1:8" x14ac:dyDescent="0.2">
      <c r="A4490" s="26" t="s">
        <v>12754</v>
      </c>
      <c r="B4490" s="26" t="s">
        <v>7186</v>
      </c>
      <c r="C4490" s="26">
        <v>3.02</v>
      </c>
      <c r="D4490" s="27" t="str">
        <f t="shared" si="280"/>
        <v>✅High Performer</v>
      </c>
      <c r="E4490" s="27" t="str" cm="1">
        <f t="array" ref="E4490">_xlfn.IFS(C4490&gt;= 4.5,"Excellent",C4490 &gt;=3.5,"Good",C4490&gt;=2.5,"Average",C4490&gt;= 1.5,"Below Avg",C4490&lt;1.5,"Poor")</f>
        <v>Average</v>
      </c>
      <c r="F4490" s="27" t="str">
        <f t="shared" si="281"/>
        <v>Developing</v>
      </c>
      <c r="G4490" s="58" t="str">
        <f t="shared" si="282"/>
        <v>30% Bonus</v>
      </c>
      <c r="H4490" s="60" t="str">
        <f t="shared" si="283"/>
        <v>Valid</v>
      </c>
    </row>
    <row r="4491" spans="1:8" x14ac:dyDescent="0.2">
      <c r="A4491" s="26" t="s">
        <v>12756</v>
      </c>
      <c r="B4491" s="26" t="s">
        <v>8523</v>
      </c>
      <c r="C4491" s="26">
        <v>3.08</v>
      </c>
      <c r="D4491" s="27" t="str">
        <f t="shared" si="280"/>
        <v>✅High Performer</v>
      </c>
      <c r="E4491" s="27" t="str" cm="1">
        <f t="array" ref="E4491">_xlfn.IFS(C4491&gt;= 4.5,"Excellent",C4491 &gt;=3.5,"Good",C4491&gt;=2.5,"Average",C4491&gt;= 1.5,"Below Avg",C4491&lt;1.5,"Poor")</f>
        <v>Average</v>
      </c>
      <c r="F4491" s="27" t="str">
        <f t="shared" si="281"/>
        <v>Developing</v>
      </c>
      <c r="G4491" s="58" t="str">
        <f t="shared" si="282"/>
        <v>30% Bonus</v>
      </c>
      <c r="H4491" s="60" t="str">
        <f t="shared" si="283"/>
        <v>Valid</v>
      </c>
    </row>
    <row r="4492" spans="1:8" x14ac:dyDescent="0.2">
      <c r="A4492" s="26" t="s">
        <v>12758</v>
      </c>
      <c r="B4492" s="26" t="s">
        <v>3811</v>
      </c>
      <c r="C4492" s="26">
        <v>2.6</v>
      </c>
      <c r="D4492" s="27" t="str">
        <f t="shared" si="280"/>
        <v>📈Low Performer</v>
      </c>
      <c r="E4492" s="27" t="str" cm="1">
        <f t="array" ref="E4492">_xlfn.IFS(C4492&gt;= 4.5,"Excellent",C4492 &gt;=3.5,"Good",C4492&gt;=2.5,"Average",C4492&gt;= 1.5,"Below Avg",C4492&lt;1.5,"Poor")</f>
        <v>Average</v>
      </c>
      <c r="F4492" s="27" t="str">
        <f t="shared" si="281"/>
        <v>Developing</v>
      </c>
      <c r="G4492" s="58" t="str">
        <f t="shared" si="282"/>
        <v>30% Bonus</v>
      </c>
      <c r="H4492" s="60" t="str">
        <f t="shared" si="283"/>
        <v>Valid</v>
      </c>
    </row>
    <row r="4493" spans="1:8" x14ac:dyDescent="0.2">
      <c r="A4493" s="26" t="s">
        <v>12760</v>
      </c>
      <c r="B4493" s="26" t="s">
        <v>3158</v>
      </c>
      <c r="C4493" s="26">
        <v>4.12</v>
      </c>
      <c r="D4493" s="27" t="str">
        <f t="shared" si="280"/>
        <v>✅High Performer</v>
      </c>
      <c r="E4493" s="27" t="str" cm="1">
        <f t="array" ref="E4493">_xlfn.IFS(C4493&gt;= 4.5,"Excellent",C4493 &gt;=3.5,"Good",C4493&gt;=2.5,"Average",C4493&gt;= 1.5,"Below Avg",C4493&lt;1.5,"Poor")</f>
        <v>Good</v>
      </c>
      <c r="F4493" s="27" t="str">
        <f t="shared" si="281"/>
        <v>Developing</v>
      </c>
      <c r="G4493" s="58" t="str">
        <f t="shared" si="282"/>
        <v>30% Bonus</v>
      </c>
      <c r="H4493" s="60" t="str">
        <f t="shared" si="283"/>
        <v>Valid</v>
      </c>
    </row>
    <row r="4494" spans="1:8" x14ac:dyDescent="0.2">
      <c r="A4494" s="26" t="s">
        <v>12762</v>
      </c>
      <c r="B4494" s="26" t="s">
        <v>7575</v>
      </c>
      <c r="C4494" s="26">
        <v>3.75</v>
      </c>
      <c r="D4494" s="27" t="str">
        <f t="shared" si="280"/>
        <v>✅High Performer</v>
      </c>
      <c r="E4494" s="27" t="str" cm="1">
        <f t="array" ref="E4494">_xlfn.IFS(C4494&gt;= 4.5,"Excellent",C4494 &gt;=3.5,"Good",C4494&gt;=2.5,"Average",C4494&gt;= 1.5,"Below Avg",C4494&lt;1.5,"Poor")</f>
        <v>Good</v>
      </c>
      <c r="F4494" s="27" t="str">
        <f t="shared" si="281"/>
        <v>Developing</v>
      </c>
      <c r="G4494" s="58" t="str">
        <f t="shared" si="282"/>
        <v>30% Bonus</v>
      </c>
      <c r="H4494" s="60" t="str">
        <f t="shared" si="283"/>
        <v>Valid</v>
      </c>
    </row>
    <row r="4495" spans="1:8" x14ac:dyDescent="0.2">
      <c r="A4495" s="26" t="s">
        <v>12764</v>
      </c>
      <c r="B4495" s="26" t="s">
        <v>2704</v>
      </c>
      <c r="C4495" s="26">
        <v>1.46</v>
      </c>
      <c r="D4495" s="27" t="str">
        <f t="shared" si="280"/>
        <v>📈Low Performer</v>
      </c>
      <c r="E4495" s="27" t="str" cm="1">
        <f t="array" ref="E4495">_xlfn.IFS(C4495&gt;= 4.5,"Excellent",C4495 &gt;=3.5,"Good",C4495&gt;=2.5,"Average",C4495&gt;= 1.5,"Below Avg",C4495&lt;1.5,"Poor")</f>
        <v>Poor</v>
      </c>
      <c r="F4495" s="27" t="str">
        <f t="shared" si="281"/>
        <v>At Risk</v>
      </c>
      <c r="G4495" s="58" t="str">
        <f t="shared" si="282"/>
        <v>No Bonus</v>
      </c>
      <c r="H4495" s="60" t="str">
        <f t="shared" si="283"/>
        <v>Invalid</v>
      </c>
    </row>
    <row r="4496" spans="1:8" x14ac:dyDescent="0.2">
      <c r="A4496" s="26" t="s">
        <v>12766</v>
      </c>
      <c r="B4496" s="26" t="s">
        <v>385</v>
      </c>
      <c r="C4496" s="26">
        <v>4.13</v>
      </c>
      <c r="D4496" s="27" t="str">
        <f t="shared" si="280"/>
        <v>✅High Performer</v>
      </c>
      <c r="E4496" s="27" t="str" cm="1">
        <f t="array" ref="E4496">_xlfn.IFS(C4496&gt;= 4.5,"Excellent",C4496 &gt;=3.5,"Good",C4496&gt;=2.5,"Average",C4496&gt;= 1.5,"Below Avg",C4496&lt;1.5,"Poor")</f>
        <v>Good</v>
      </c>
      <c r="F4496" s="27" t="str">
        <f t="shared" si="281"/>
        <v>Developing</v>
      </c>
      <c r="G4496" s="58" t="str">
        <f t="shared" si="282"/>
        <v>30% Bonus</v>
      </c>
      <c r="H4496" s="60" t="str">
        <f t="shared" si="283"/>
        <v>Valid</v>
      </c>
    </row>
    <row r="4497" spans="1:8" x14ac:dyDescent="0.2">
      <c r="A4497" s="26" t="s">
        <v>12768</v>
      </c>
      <c r="B4497" s="26" t="s">
        <v>373</v>
      </c>
      <c r="C4497" s="26">
        <v>1.44</v>
      </c>
      <c r="D4497" s="27" t="str">
        <f t="shared" si="280"/>
        <v>📈Low Performer</v>
      </c>
      <c r="E4497" s="27" t="str" cm="1">
        <f t="array" ref="E4497">_xlfn.IFS(C4497&gt;= 4.5,"Excellent",C4497 &gt;=3.5,"Good",C4497&gt;=2.5,"Average",C4497&gt;= 1.5,"Below Avg",C4497&lt;1.5,"Poor")</f>
        <v>Poor</v>
      </c>
      <c r="F4497" s="27" t="str">
        <f t="shared" si="281"/>
        <v>At Risk</v>
      </c>
      <c r="G4497" s="58" t="str">
        <f t="shared" si="282"/>
        <v>No Bonus</v>
      </c>
      <c r="H4497" s="60" t="str">
        <f t="shared" si="283"/>
        <v>Invalid</v>
      </c>
    </row>
    <row r="4498" spans="1:8" x14ac:dyDescent="0.2">
      <c r="A4498" s="26" t="s">
        <v>12770</v>
      </c>
      <c r="B4498" s="26" t="s">
        <v>2778</v>
      </c>
      <c r="C4498" s="26">
        <v>3.81</v>
      </c>
      <c r="D4498" s="27" t="str">
        <f t="shared" si="280"/>
        <v>✅High Performer</v>
      </c>
      <c r="E4498" s="27" t="str" cm="1">
        <f t="array" ref="E4498">_xlfn.IFS(C4498&gt;= 4.5,"Excellent",C4498 &gt;=3.5,"Good",C4498&gt;=2.5,"Average",C4498&gt;= 1.5,"Below Avg",C4498&lt;1.5,"Poor")</f>
        <v>Good</v>
      </c>
      <c r="F4498" s="27" t="str">
        <f t="shared" si="281"/>
        <v>Developing</v>
      </c>
      <c r="G4498" s="58" t="str">
        <f t="shared" si="282"/>
        <v>30% Bonus</v>
      </c>
      <c r="H4498" s="60" t="str">
        <f t="shared" si="283"/>
        <v>Valid</v>
      </c>
    </row>
    <row r="4499" spans="1:8" x14ac:dyDescent="0.2">
      <c r="A4499" s="26" t="s">
        <v>12773</v>
      </c>
      <c r="B4499" s="26" t="s">
        <v>498</v>
      </c>
      <c r="C4499" s="26">
        <v>4.0999999999999996</v>
      </c>
      <c r="D4499" s="27" t="str">
        <f t="shared" si="280"/>
        <v>✅High Performer</v>
      </c>
      <c r="E4499" s="27" t="str" cm="1">
        <f t="array" ref="E4499">_xlfn.IFS(C4499&gt;= 4.5,"Excellent",C4499 &gt;=3.5,"Good",C4499&gt;=2.5,"Average",C4499&gt;= 1.5,"Below Avg",C4499&lt;1.5,"Poor")</f>
        <v>Good</v>
      </c>
      <c r="F4499" s="27" t="str">
        <f t="shared" si="281"/>
        <v>Developing</v>
      </c>
      <c r="G4499" s="58" t="str">
        <f t="shared" si="282"/>
        <v>30% Bonus</v>
      </c>
      <c r="H4499" s="60" t="str">
        <f t="shared" si="283"/>
        <v>Valid</v>
      </c>
    </row>
    <row r="4500" spans="1:8" x14ac:dyDescent="0.2">
      <c r="A4500" s="26" t="s">
        <v>12775</v>
      </c>
      <c r="B4500" s="26" t="s">
        <v>5521</v>
      </c>
      <c r="C4500" s="26">
        <v>2.42</v>
      </c>
      <c r="D4500" s="27" t="str">
        <f t="shared" si="280"/>
        <v>📈Low Performer</v>
      </c>
      <c r="E4500" s="27" t="str" cm="1">
        <f t="array" ref="E4500">_xlfn.IFS(C4500&gt;= 4.5,"Excellent",C4500 &gt;=3.5,"Good",C4500&gt;=2.5,"Average",C4500&gt;= 1.5,"Below Avg",C4500&lt;1.5,"Poor")</f>
        <v>Below Avg</v>
      </c>
      <c r="F4500" s="27" t="str">
        <f t="shared" si="281"/>
        <v>At Risk</v>
      </c>
      <c r="G4500" s="58" t="str">
        <f t="shared" si="282"/>
        <v>No Bonus</v>
      </c>
      <c r="H4500" s="60" t="str">
        <f t="shared" si="283"/>
        <v>Valid</v>
      </c>
    </row>
    <row r="4501" spans="1:8" x14ac:dyDescent="0.2">
      <c r="A4501" s="26" t="s">
        <v>12777</v>
      </c>
      <c r="B4501" s="26" t="s">
        <v>8535</v>
      </c>
      <c r="C4501" s="26">
        <v>1.74</v>
      </c>
      <c r="D4501" s="27" t="str">
        <f t="shared" si="280"/>
        <v>📈Low Performer</v>
      </c>
      <c r="E4501" s="27" t="str" cm="1">
        <f t="array" ref="E4501">_xlfn.IFS(C4501&gt;= 4.5,"Excellent",C4501 &gt;=3.5,"Good",C4501&gt;=2.5,"Average",C4501&gt;= 1.5,"Below Avg",C4501&lt;1.5,"Poor")</f>
        <v>Below Avg</v>
      </c>
      <c r="F4501" s="27" t="str">
        <f t="shared" si="281"/>
        <v>At Risk</v>
      </c>
      <c r="G4501" s="58" t="str">
        <f t="shared" si="282"/>
        <v>No Bonus</v>
      </c>
      <c r="H4501" s="60" t="str">
        <f t="shared" si="283"/>
        <v>Invalid</v>
      </c>
    </row>
    <row r="4502" spans="1:8" x14ac:dyDescent="0.2">
      <c r="A4502" s="26" t="s">
        <v>12780</v>
      </c>
      <c r="B4502" s="26" t="s">
        <v>12781</v>
      </c>
      <c r="C4502" s="26">
        <v>1.82</v>
      </c>
      <c r="D4502" s="27" t="str">
        <f t="shared" si="280"/>
        <v>📈Low Performer</v>
      </c>
      <c r="E4502" s="27" t="str" cm="1">
        <f t="array" ref="E4502">_xlfn.IFS(C4502&gt;= 4.5,"Excellent",C4502 &gt;=3.5,"Good",C4502&gt;=2.5,"Average",C4502&gt;= 1.5,"Below Avg",C4502&lt;1.5,"Poor")</f>
        <v>Below Avg</v>
      </c>
      <c r="F4502" s="27" t="str">
        <f t="shared" si="281"/>
        <v>At Risk</v>
      </c>
      <c r="G4502" s="58" t="str">
        <f t="shared" si="282"/>
        <v>No Bonus</v>
      </c>
      <c r="H4502" s="60" t="str">
        <f t="shared" si="283"/>
        <v>Invalid</v>
      </c>
    </row>
    <row r="4503" spans="1:8" x14ac:dyDescent="0.2">
      <c r="A4503" s="26" t="s">
        <v>12783</v>
      </c>
      <c r="B4503" s="26" t="s">
        <v>2949</v>
      </c>
      <c r="C4503" s="26">
        <v>2.57</v>
      </c>
      <c r="D4503" s="27" t="str">
        <f t="shared" si="280"/>
        <v>📈Low Performer</v>
      </c>
      <c r="E4503" s="27" t="str" cm="1">
        <f t="array" ref="E4503">_xlfn.IFS(C4503&gt;= 4.5,"Excellent",C4503 &gt;=3.5,"Good",C4503&gt;=2.5,"Average",C4503&gt;= 1.5,"Below Avg",C4503&lt;1.5,"Poor")</f>
        <v>Average</v>
      </c>
      <c r="F4503" s="27" t="str">
        <f t="shared" si="281"/>
        <v>Developing</v>
      </c>
      <c r="G4503" s="58" t="str">
        <f t="shared" si="282"/>
        <v>30% Bonus</v>
      </c>
      <c r="H4503" s="60" t="str">
        <f t="shared" si="283"/>
        <v>Valid</v>
      </c>
    </row>
    <row r="4504" spans="1:8" x14ac:dyDescent="0.2">
      <c r="A4504" s="26" t="s">
        <v>12785</v>
      </c>
      <c r="B4504" s="26" t="s">
        <v>10257</v>
      </c>
      <c r="C4504" s="26">
        <v>3.57</v>
      </c>
      <c r="D4504" s="27" t="str">
        <f t="shared" si="280"/>
        <v>✅High Performer</v>
      </c>
      <c r="E4504" s="27" t="str" cm="1">
        <f t="array" ref="E4504">_xlfn.IFS(C4504&gt;= 4.5,"Excellent",C4504 &gt;=3.5,"Good",C4504&gt;=2.5,"Average",C4504&gt;= 1.5,"Below Avg",C4504&lt;1.5,"Poor")</f>
        <v>Good</v>
      </c>
      <c r="F4504" s="27" t="str">
        <f t="shared" si="281"/>
        <v>Developing</v>
      </c>
      <c r="G4504" s="58" t="str">
        <f t="shared" si="282"/>
        <v>30% Bonus</v>
      </c>
      <c r="H4504" s="60" t="str">
        <f t="shared" si="283"/>
        <v>Valid</v>
      </c>
    </row>
    <row r="4505" spans="1:8" x14ac:dyDescent="0.2">
      <c r="A4505" s="26" t="s">
        <v>12787</v>
      </c>
      <c r="B4505" s="26" t="s">
        <v>3854</v>
      </c>
      <c r="C4505" s="26">
        <v>4.74</v>
      </c>
      <c r="D4505" s="27" t="str">
        <f t="shared" si="280"/>
        <v>✅High Performer</v>
      </c>
      <c r="E4505" s="27" t="str" cm="1">
        <f t="array" ref="E4505">_xlfn.IFS(C4505&gt;= 4.5,"Excellent",C4505 &gt;=3.5,"Good",C4505&gt;=2.5,"Average",C4505&gt;= 1.5,"Below Avg",C4505&lt;1.5,"Poor")</f>
        <v>Excellent</v>
      </c>
      <c r="F4505" s="27" t="str">
        <f t="shared" si="281"/>
        <v>Top Employee</v>
      </c>
      <c r="G4505" s="58" t="str">
        <f t="shared" si="282"/>
        <v>50% Bonus</v>
      </c>
      <c r="H4505" s="60" t="str">
        <f t="shared" si="283"/>
        <v>Valid</v>
      </c>
    </row>
    <row r="4506" spans="1:8" x14ac:dyDescent="0.2">
      <c r="A4506" s="26" t="s">
        <v>12789</v>
      </c>
      <c r="B4506" s="26" t="s">
        <v>3268</v>
      </c>
      <c r="C4506" s="26">
        <v>2.56</v>
      </c>
      <c r="D4506" s="27" t="str">
        <f t="shared" si="280"/>
        <v>📈Low Performer</v>
      </c>
      <c r="E4506" s="27" t="str" cm="1">
        <f t="array" ref="E4506">_xlfn.IFS(C4506&gt;= 4.5,"Excellent",C4506 &gt;=3.5,"Good",C4506&gt;=2.5,"Average",C4506&gt;= 1.5,"Below Avg",C4506&lt;1.5,"Poor")</f>
        <v>Average</v>
      </c>
      <c r="F4506" s="27" t="str">
        <f t="shared" si="281"/>
        <v>Developing</v>
      </c>
      <c r="G4506" s="58" t="str">
        <f t="shared" si="282"/>
        <v>30% Bonus</v>
      </c>
      <c r="H4506" s="60" t="str">
        <f t="shared" si="283"/>
        <v>Valid</v>
      </c>
    </row>
    <row r="4507" spans="1:8" x14ac:dyDescent="0.2">
      <c r="A4507" s="26" t="s">
        <v>12791</v>
      </c>
      <c r="B4507" s="26" t="s">
        <v>1645</v>
      </c>
      <c r="C4507" s="26">
        <v>4.22</v>
      </c>
      <c r="D4507" s="27" t="str">
        <f t="shared" si="280"/>
        <v>✅High Performer</v>
      </c>
      <c r="E4507" s="27" t="str" cm="1">
        <f t="array" ref="E4507">_xlfn.IFS(C4507&gt;= 4.5,"Excellent",C4507 &gt;=3.5,"Good",C4507&gt;=2.5,"Average",C4507&gt;= 1.5,"Below Avg",C4507&lt;1.5,"Poor")</f>
        <v>Good</v>
      </c>
      <c r="F4507" s="27" t="str">
        <f t="shared" si="281"/>
        <v>Developing</v>
      </c>
      <c r="G4507" s="58" t="str">
        <f t="shared" si="282"/>
        <v>30% Bonus</v>
      </c>
      <c r="H4507" s="60" t="str">
        <f t="shared" si="283"/>
        <v>Valid</v>
      </c>
    </row>
    <row r="4508" spans="1:8" x14ac:dyDescent="0.2">
      <c r="A4508" s="26" t="s">
        <v>12793</v>
      </c>
      <c r="B4508" s="26" t="s">
        <v>4241</v>
      </c>
      <c r="C4508" s="26">
        <v>1.2</v>
      </c>
      <c r="D4508" s="27" t="str">
        <f t="shared" si="280"/>
        <v>📈Low Performer</v>
      </c>
      <c r="E4508" s="27" t="str" cm="1">
        <f t="array" ref="E4508">_xlfn.IFS(C4508&gt;= 4.5,"Excellent",C4508 &gt;=3.5,"Good",C4508&gt;=2.5,"Average",C4508&gt;= 1.5,"Below Avg",C4508&lt;1.5,"Poor")</f>
        <v>Poor</v>
      </c>
      <c r="F4508" s="27" t="str">
        <f t="shared" si="281"/>
        <v>At Risk</v>
      </c>
      <c r="G4508" s="58" t="str">
        <f t="shared" si="282"/>
        <v>No Bonus</v>
      </c>
      <c r="H4508" s="60" t="str">
        <f t="shared" si="283"/>
        <v>Invalid</v>
      </c>
    </row>
    <row r="4509" spans="1:8" x14ac:dyDescent="0.2">
      <c r="A4509" s="26" t="s">
        <v>12796</v>
      </c>
      <c r="B4509" s="26" t="s">
        <v>5859</v>
      </c>
      <c r="C4509" s="26">
        <v>4.38</v>
      </c>
      <c r="D4509" s="27" t="str">
        <f t="shared" si="280"/>
        <v>✅High Performer</v>
      </c>
      <c r="E4509" s="27" t="str" cm="1">
        <f t="array" ref="E4509">_xlfn.IFS(C4509&gt;= 4.5,"Excellent",C4509 &gt;=3.5,"Good",C4509&gt;=2.5,"Average",C4509&gt;= 1.5,"Below Avg",C4509&lt;1.5,"Poor")</f>
        <v>Good</v>
      </c>
      <c r="F4509" s="27" t="str">
        <f t="shared" si="281"/>
        <v>Developing</v>
      </c>
      <c r="G4509" s="58" t="str">
        <f t="shared" si="282"/>
        <v>30% Bonus</v>
      </c>
      <c r="H4509" s="60" t="str">
        <f t="shared" si="283"/>
        <v>Valid</v>
      </c>
    </row>
    <row r="4510" spans="1:8" x14ac:dyDescent="0.2">
      <c r="A4510" s="26" t="s">
        <v>12798</v>
      </c>
      <c r="B4510" s="26" t="s">
        <v>1083</v>
      </c>
      <c r="C4510" s="26">
        <v>4.7</v>
      </c>
      <c r="D4510" s="27" t="str">
        <f t="shared" si="280"/>
        <v>✅High Performer</v>
      </c>
      <c r="E4510" s="27" t="str" cm="1">
        <f t="array" ref="E4510">_xlfn.IFS(C4510&gt;= 4.5,"Excellent",C4510 &gt;=3.5,"Good",C4510&gt;=2.5,"Average",C4510&gt;= 1.5,"Below Avg",C4510&lt;1.5,"Poor")</f>
        <v>Excellent</v>
      </c>
      <c r="F4510" s="27" t="str">
        <f t="shared" si="281"/>
        <v>Top Employee</v>
      </c>
      <c r="G4510" s="58" t="str">
        <f t="shared" si="282"/>
        <v>50% Bonus</v>
      </c>
      <c r="H4510" s="60" t="str">
        <f t="shared" si="283"/>
        <v>Valid</v>
      </c>
    </row>
    <row r="4511" spans="1:8" x14ac:dyDescent="0.2">
      <c r="A4511" s="26" t="s">
        <v>12800</v>
      </c>
      <c r="B4511" s="26" t="s">
        <v>12801</v>
      </c>
      <c r="C4511" s="26">
        <v>2.31</v>
      </c>
      <c r="D4511" s="27" t="str">
        <f t="shared" si="280"/>
        <v>📈Low Performer</v>
      </c>
      <c r="E4511" s="27" t="str" cm="1">
        <f t="array" ref="E4511">_xlfn.IFS(C4511&gt;= 4.5,"Excellent",C4511 &gt;=3.5,"Good",C4511&gt;=2.5,"Average",C4511&gt;= 1.5,"Below Avg",C4511&lt;1.5,"Poor")</f>
        <v>Below Avg</v>
      </c>
      <c r="F4511" s="27" t="str">
        <f t="shared" si="281"/>
        <v>At Risk</v>
      </c>
      <c r="G4511" s="58" t="str">
        <f t="shared" si="282"/>
        <v>No Bonus</v>
      </c>
      <c r="H4511" s="60" t="str">
        <f t="shared" si="283"/>
        <v>Valid</v>
      </c>
    </row>
    <row r="4512" spans="1:8" x14ac:dyDescent="0.2">
      <c r="A4512" s="26" t="s">
        <v>12803</v>
      </c>
      <c r="B4512" s="26" t="s">
        <v>4840</v>
      </c>
      <c r="C4512" s="26">
        <v>2.54</v>
      </c>
      <c r="D4512" s="27" t="str">
        <f t="shared" si="280"/>
        <v>📈Low Performer</v>
      </c>
      <c r="E4512" s="27" t="str" cm="1">
        <f t="array" ref="E4512">_xlfn.IFS(C4512&gt;= 4.5,"Excellent",C4512 &gt;=3.5,"Good",C4512&gt;=2.5,"Average",C4512&gt;= 1.5,"Below Avg",C4512&lt;1.5,"Poor")</f>
        <v>Average</v>
      </c>
      <c r="F4512" s="27" t="str">
        <f t="shared" si="281"/>
        <v>Developing</v>
      </c>
      <c r="G4512" s="58" t="str">
        <f t="shared" si="282"/>
        <v>30% Bonus</v>
      </c>
      <c r="H4512" s="60" t="str">
        <f t="shared" si="283"/>
        <v>Valid</v>
      </c>
    </row>
    <row r="4513" spans="1:8" x14ac:dyDescent="0.2">
      <c r="A4513" s="26" t="s">
        <v>12804</v>
      </c>
      <c r="B4513" s="26" t="s">
        <v>1974</v>
      </c>
      <c r="C4513" s="26">
        <v>1.0900000000000001</v>
      </c>
      <c r="D4513" s="27" t="str">
        <f t="shared" si="280"/>
        <v>📈Low Performer</v>
      </c>
      <c r="E4513" s="27" t="str" cm="1">
        <f t="array" ref="E4513">_xlfn.IFS(C4513&gt;= 4.5,"Excellent",C4513 &gt;=3.5,"Good",C4513&gt;=2.5,"Average",C4513&gt;= 1.5,"Below Avg",C4513&lt;1.5,"Poor")</f>
        <v>Poor</v>
      </c>
      <c r="F4513" s="27" t="str">
        <f t="shared" si="281"/>
        <v>At Risk</v>
      </c>
      <c r="G4513" s="58" t="str">
        <f t="shared" si="282"/>
        <v>No Bonus</v>
      </c>
      <c r="H4513" s="60" t="str">
        <f t="shared" si="283"/>
        <v>Invalid</v>
      </c>
    </row>
    <row r="4514" spans="1:8" x14ac:dyDescent="0.2">
      <c r="A4514" s="26" t="s">
        <v>12806</v>
      </c>
      <c r="B4514" s="26" t="s">
        <v>11317</v>
      </c>
      <c r="C4514" s="26">
        <v>1.9</v>
      </c>
      <c r="D4514" s="27" t="str">
        <f t="shared" si="280"/>
        <v>📈Low Performer</v>
      </c>
      <c r="E4514" s="27" t="str" cm="1">
        <f t="array" ref="E4514">_xlfn.IFS(C4514&gt;= 4.5,"Excellent",C4514 &gt;=3.5,"Good",C4514&gt;=2.5,"Average",C4514&gt;= 1.5,"Below Avg",C4514&lt;1.5,"Poor")</f>
        <v>Below Avg</v>
      </c>
      <c r="F4514" s="27" t="str">
        <f t="shared" si="281"/>
        <v>At Risk</v>
      </c>
      <c r="G4514" s="58" t="str">
        <f t="shared" si="282"/>
        <v>No Bonus</v>
      </c>
      <c r="H4514" s="60" t="str">
        <f t="shared" si="283"/>
        <v>Invalid</v>
      </c>
    </row>
    <row r="4515" spans="1:8" x14ac:dyDescent="0.2">
      <c r="A4515" s="26" t="s">
        <v>12808</v>
      </c>
      <c r="B4515" s="26" t="s">
        <v>155</v>
      </c>
      <c r="C4515" s="26">
        <v>1.99</v>
      </c>
      <c r="D4515" s="27" t="str">
        <f t="shared" si="280"/>
        <v>📈Low Performer</v>
      </c>
      <c r="E4515" s="27" t="str" cm="1">
        <f t="array" ref="E4515">_xlfn.IFS(C4515&gt;= 4.5,"Excellent",C4515 &gt;=3.5,"Good",C4515&gt;=2.5,"Average",C4515&gt;= 1.5,"Below Avg",C4515&lt;1.5,"Poor")</f>
        <v>Below Avg</v>
      </c>
      <c r="F4515" s="27" t="str">
        <f t="shared" si="281"/>
        <v>At Risk</v>
      </c>
      <c r="G4515" s="58" t="str">
        <f t="shared" si="282"/>
        <v>No Bonus</v>
      </c>
      <c r="H4515" s="60" t="str">
        <f t="shared" si="283"/>
        <v>Invalid</v>
      </c>
    </row>
    <row r="4516" spans="1:8" x14ac:dyDescent="0.2">
      <c r="A4516" s="26" t="s">
        <v>12810</v>
      </c>
      <c r="B4516" s="26" t="s">
        <v>4571</v>
      </c>
      <c r="C4516" s="26">
        <v>2.89</v>
      </c>
      <c r="D4516" s="27" t="str">
        <f t="shared" si="280"/>
        <v>📈Low Performer</v>
      </c>
      <c r="E4516" s="27" t="str" cm="1">
        <f t="array" ref="E4516">_xlfn.IFS(C4516&gt;= 4.5,"Excellent",C4516 &gt;=3.5,"Good",C4516&gt;=2.5,"Average",C4516&gt;= 1.5,"Below Avg",C4516&lt;1.5,"Poor")</f>
        <v>Average</v>
      </c>
      <c r="F4516" s="27" t="str">
        <f t="shared" si="281"/>
        <v>Developing</v>
      </c>
      <c r="G4516" s="58" t="str">
        <f t="shared" si="282"/>
        <v>30% Bonus</v>
      </c>
      <c r="H4516" s="60" t="str">
        <f t="shared" si="283"/>
        <v>Valid</v>
      </c>
    </row>
    <row r="4517" spans="1:8" x14ac:dyDescent="0.2">
      <c r="A4517" s="26" t="s">
        <v>12813</v>
      </c>
      <c r="B4517" s="26" t="s">
        <v>12814</v>
      </c>
      <c r="C4517" s="26">
        <v>4.0199999999999996</v>
      </c>
      <c r="D4517" s="27" t="str">
        <f t="shared" si="280"/>
        <v>✅High Performer</v>
      </c>
      <c r="E4517" s="27" t="str" cm="1">
        <f t="array" ref="E4517">_xlfn.IFS(C4517&gt;= 4.5,"Excellent",C4517 &gt;=3.5,"Good",C4517&gt;=2.5,"Average",C4517&gt;= 1.5,"Below Avg",C4517&lt;1.5,"Poor")</f>
        <v>Good</v>
      </c>
      <c r="F4517" s="27" t="str">
        <f t="shared" si="281"/>
        <v>Developing</v>
      </c>
      <c r="G4517" s="58" t="str">
        <f t="shared" si="282"/>
        <v>30% Bonus</v>
      </c>
      <c r="H4517" s="60" t="str">
        <f t="shared" si="283"/>
        <v>Valid</v>
      </c>
    </row>
    <row r="4518" spans="1:8" x14ac:dyDescent="0.2">
      <c r="A4518" s="26" t="s">
        <v>12816</v>
      </c>
      <c r="B4518" s="26" t="s">
        <v>232</v>
      </c>
      <c r="C4518" s="26">
        <v>1.72</v>
      </c>
      <c r="D4518" s="27" t="str">
        <f t="shared" si="280"/>
        <v>📈Low Performer</v>
      </c>
      <c r="E4518" s="27" t="str" cm="1">
        <f t="array" ref="E4518">_xlfn.IFS(C4518&gt;= 4.5,"Excellent",C4518 &gt;=3.5,"Good",C4518&gt;=2.5,"Average",C4518&gt;= 1.5,"Below Avg",C4518&lt;1.5,"Poor")</f>
        <v>Below Avg</v>
      </c>
      <c r="F4518" s="27" t="str">
        <f t="shared" si="281"/>
        <v>At Risk</v>
      </c>
      <c r="G4518" s="58" t="str">
        <f t="shared" si="282"/>
        <v>No Bonus</v>
      </c>
      <c r="H4518" s="60" t="str">
        <f t="shared" si="283"/>
        <v>Invalid</v>
      </c>
    </row>
    <row r="4519" spans="1:8" x14ac:dyDescent="0.2">
      <c r="A4519" s="26" t="s">
        <v>12818</v>
      </c>
      <c r="B4519" s="26" t="s">
        <v>1035</v>
      </c>
      <c r="C4519" s="26">
        <v>2.82</v>
      </c>
      <c r="D4519" s="27" t="str">
        <f t="shared" si="280"/>
        <v>📈Low Performer</v>
      </c>
      <c r="E4519" s="27" t="str" cm="1">
        <f t="array" ref="E4519">_xlfn.IFS(C4519&gt;= 4.5,"Excellent",C4519 &gt;=3.5,"Good",C4519&gt;=2.5,"Average",C4519&gt;= 1.5,"Below Avg",C4519&lt;1.5,"Poor")</f>
        <v>Average</v>
      </c>
      <c r="F4519" s="27" t="str">
        <f t="shared" si="281"/>
        <v>Developing</v>
      </c>
      <c r="G4519" s="58" t="str">
        <f t="shared" si="282"/>
        <v>30% Bonus</v>
      </c>
      <c r="H4519" s="60" t="str">
        <f t="shared" si="283"/>
        <v>Valid</v>
      </c>
    </row>
    <row r="4520" spans="1:8" x14ac:dyDescent="0.2">
      <c r="A4520" s="26" t="s">
        <v>12820</v>
      </c>
      <c r="B4520" s="26" t="s">
        <v>3516</v>
      </c>
      <c r="C4520" s="26">
        <v>4.51</v>
      </c>
      <c r="D4520" s="27" t="str">
        <f t="shared" si="280"/>
        <v>✅High Performer</v>
      </c>
      <c r="E4520" s="27" t="str" cm="1">
        <f t="array" ref="E4520">_xlfn.IFS(C4520&gt;= 4.5,"Excellent",C4520 &gt;=3.5,"Good",C4520&gt;=2.5,"Average",C4520&gt;= 1.5,"Below Avg",C4520&lt;1.5,"Poor")</f>
        <v>Excellent</v>
      </c>
      <c r="F4520" s="27" t="str">
        <f t="shared" si="281"/>
        <v>Top Employee</v>
      </c>
      <c r="G4520" s="58" t="str">
        <f t="shared" si="282"/>
        <v>50% Bonus</v>
      </c>
      <c r="H4520" s="60" t="str">
        <f t="shared" si="283"/>
        <v>Valid</v>
      </c>
    </row>
    <row r="4521" spans="1:8" x14ac:dyDescent="0.2">
      <c r="A4521" s="26" t="s">
        <v>12822</v>
      </c>
      <c r="B4521" s="26" t="s">
        <v>7099</v>
      </c>
      <c r="C4521" s="26">
        <v>2.63</v>
      </c>
      <c r="D4521" s="27" t="str">
        <f t="shared" si="280"/>
        <v>📈Low Performer</v>
      </c>
      <c r="E4521" s="27" t="str" cm="1">
        <f t="array" ref="E4521">_xlfn.IFS(C4521&gt;= 4.5,"Excellent",C4521 &gt;=3.5,"Good",C4521&gt;=2.5,"Average",C4521&gt;= 1.5,"Below Avg",C4521&lt;1.5,"Poor")</f>
        <v>Average</v>
      </c>
      <c r="F4521" s="27" t="str">
        <f t="shared" si="281"/>
        <v>Developing</v>
      </c>
      <c r="G4521" s="58" t="str">
        <f t="shared" si="282"/>
        <v>30% Bonus</v>
      </c>
      <c r="H4521" s="60" t="str">
        <f t="shared" si="283"/>
        <v>Valid</v>
      </c>
    </row>
    <row r="4522" spans="1:8" x14ac:dyDescent="0.2">
      <c r="A4522" s="26" t="s">
        <v>12825</v>
      </c>
      <c r="B4522" s="26" t="s">
        <v>4649</v>
      </c>
      <c r="C4522" s="26">
        <v>2.14</v>
      </c>
      <c r="D4522" s="27" t="str">
        <f t="shared" si="280"/>
        <v>📈Low Performer</v>
      </c>
      <c r="E4522" s="27" t="str" cm="1">
        <f t="array" ref="E4522">_xlfn.IFS(C4522&gt;= 4.5,"Excellent",C4522 &gt;=3.5,"Good",C4522&gt;=2.5,"Average",C4522&gt;= 1.5,"Below Avg",C4522&lt;1.5,"Poor")</f>
        <v>Below Avg</v>
      </c>
      <c r="F4522" s="27" t="str">
        <f t="shared" si="281"/>
        <v>At Risk</v>
      </c>
      <c r="G4522" s="58" t="str">
        <f t="shared" si="282"/>
        <v>No Bonus</v>
      </c>
      <c r="H4522" s="60" t="str">
        <f t="shared" si="283"/>
        <v>Valid</v>
      </c>
    </row>
    <row r="4523" spans="1:8" x14ac:dyDescent="0.2">
      <c r="A4523" s="26" t="s">
        <v>12827</v>
      </c>
      <c r="B4523" s="26" t="s">
        <v>12828</v>
      </c>
      <c r="C4523" s="26">
        <v>4.8899999999999997</v>
      </c>
      <c r="D4523" s="27" t="str">
        <f t="shared" si="280"/>
        <v>✅High Performer</v>
      </c>
      <c r="E4523" s="27" t="str" cm="1">
        <f t="array" ref="E4523">_xlfn.IFS(C4523&gt;= 4.5,"Excellent",C4523 &gt;=3.5,"Good",C4523&gt;=2.5,"Average",C4523&gt;= 1.5,"Below Avg",C4523&lt;1.5,"Poor")</f>
        <v>Excellent</v>
      </c>
      <c r="F4523" s="27" t="str">
        <f t="shared" si="281"/>
        <v>Top Employee</v>
      </c>
      <c r="G4523" s="58" t="str">
        <f t="shared" si="282"/>
        <v>50% Bonus</v>
      </c>
      <c r="H4523" s="60" t="str">
        <f t="shared" si="283"/>
        <v>Valid</v>
      </c>
    </row>
    <row r="4524" spans="1:8" x14ac:dyDescent="0.2">
      <c r="A4524" s="26" t="s">
        <v>12830</v>
      </c>
      <c r="B4524" s="26" t="s">
        <v>8985</v>
      </c>
      <c r="C4524" s="26">
        <v>1.28</v>
      </c>
      <c r="D4524" s="27" t="str">
        <f t="shared" si="280"/>
        <v>📈Low Performer</v>
      </c>
      <c r="E4524" s="27" t="str" cm="1">
        <f t="array" ref="E4524">_xlfn.IFS(C4524&gt;= 4.5,"Excellent",C4524 &gt;=3.5,"Good",C4524&gt;=2.5,"Average",C4524&gt;= 1.5,"Below Avg",C4524&lt;1.5,"Poor")</f>
        <v>Poor</v>
      </c>
      <c r="F4524" s="27" t="str">
        <f t="shared" si="281"/>
        <v>At Risk</v>
      </c>
      <c r="G4524" s="58" t="str">
        <f t="shared" si="282"/>
        <v>No Bonus</v>
      </c>
      <c r="H4524" s="60" t="str">
        <f t="shared" si="283"/>
        <v>Invalid</v>
      </c>
    </row>
    <row r="4525" spans="1:8" x14ac:dyDescent="0.2">
      <c r="A4525" s="26" t="s">
        <v>12832</v>
      </c>
      <c r="B4525" s="26" t="s">
        <v>12833</v>
      </c>
      <c r="C4525" s="26">
        <v>3.57</v>
      </c>
      <c r="D4525" s="27" t="str">
        <f t="shared" si="280"/>
        <v>✅High Performer</v>
      </c>
      <c r="E4525" s="27" t="str" cm="1">
        <f t="array" ref="E4525">_xlfn.IFS(C4525&gt;= 4.5,"Excellent",C4525 &gt;=3.5,"Good",C4525&gt;=2.5,"Average",C4525&gt;= 1.5,"Below Avg",C4525&lt;1.5,"Poor")</f>
        <v>Good</v>
      </c>
      <c r="F4525" s="27" t="str">
        <f t="shared" si="281"/>
        <v>Developing</v>
      </c>
      <c r="G4525" s="58" t="str">
        <f t="shared" si="282"/>
        <v>30% Bonus</v>
      </c>
      <c r="H4525" s="60" t="str">
        <f t="shared" si="283"/>
        <v>Valid</v>
      </c>
    </row>
    <row r="4526" spans="1:8" x14ac:dyDescent="0.2">
      <c r="A4526" s="26" t="s">
        <v>12836</v>
      </c>
      <c r="B4526" s="26" t="s">
        <v>750</v>
      </c>
      <c r="C4526" s="26">
        <v>1.31</v>
      </c>
      <c r="D4526" s="27" t="str">
        <f t="shared" si="280"/>
        <v>📈Low Performer</v>
      </c>
      <c r="E4526" s="27" t="str" cm="1">
        <f t="array" ref="E4526">_xlfn.IFS(C4526&gt;= 4.5,"Excellent",C4526 &gt;=3.5,"Good",C4526&gt;=2.5,"Average",C4526&gt;= 1.5,"Below Avg",C4526&lt;1.5,"Poor")</f>
        <v>Poor</v>
      </c>
      <c r="F4526" s="27" t="str">
        <f t="shared" si="281"/>
        <v>At Risk</v>
      </c>
      <c r="G4526" s="58" t="str">
        <f t="shared" si="282"/>
        <v>No Bonus</v>
      </c>
      <c r="H4526" s="60" t="str">
        <f t="shared" si="283"/>
        <v>Invalid</v>
      </c>
    </row>
    <row r="4527" spans="1:8" x14ac:dyDescent="0.2">
      <c r="A4527" s="26" t="s">
        <v>12838</v>
      </c>
      <c r="B4527" s="26" t="s">
        <v>8586</v>
      </c>
      <c r="C4527" s="26">
        <v>1.95</v>
      </c>
      <c r="D4527" s="27" t="str">
        <f t="shared" si="280"/>
        <v>📈Low Performer</v>
      </c>
      <c r="E4527" s="27" t="str" cm="1">
        <f t="array" ref="E4527">_xlfn.IFS(C4527&gt;= 4.5,"Excellent",C4527 &gt;=3.5,"Good",C4527&gt;=2.5,"Average",C4527&gt;= 1.5,"Below Avg",C4527&lt;1.5,"Poor")</f>
        <v>Below Avg</v>
      </c>
      <c r="F4527" s="27" t="str">
        <f t="shared" si="281"/>
        <v>At Risk</v>
      </c>
      <c r="G4527" s="58" t="str">
        <f t="shared" si="282"/>
        <v>No Bonus</v>
      </c>
      <c r="H4527" s="60" t="str">
        <f t="shared" si="283"/>
        <v>Invalid</v>
      </c>
    </row>
    <row r="4528" spans="1:8" x14ac:dyDescent="0.2">
      <c r="A4528" s="26" t="s">
        <v>12840</v>
      </c>
      <c r="B4528" s="26" t="s">
        <v>4598</v>
      </c>
      <c r="C4528" s="26">
        <v>2.3199999999999998</v>
      </c>
      <c r="D4528" s="27" t="str">
        <f t="shared" si="280"/>
        <v>📈Low Performer</v>
      </c>
      <c r="E4528" s="27" t="str" cm="1">
        <f t="array" ref="E4528">_xlfn.IFS(C4528&gt;= 4.5,"Excellent",C4528 &gt;=3.5,"Good",C4528&gt;=2.5,"Average",C4528&gt;= 1.5,"Below Avg",C4528&lt;1.5,"Poor")</f>
        <v>Below Avg</v>
      </c>
      <c r="F4528" s="27" t="str">
        <f t="shared" si="281"/>
        <v>At Risk</v>
      </c>
      <c r="G4528" s="58" t="str">
        <f t="shared" si="282"/>
        <v>No Bonus</v>
      </c>
      <c r="H4528" s="60" t="str">
        <f t="shared" si="283"/>
        <v>Valid</v>
      </c>
    </row>
    <row r="4529" spans="1:8" x14ac:dyDescent="0.2">
      <c r="A4529" s="26" t="s">
        <v>12842</v>
      </c>
      <c r="B4529" s="26" t="s">
        <v>9982</v>
      </c>
      <c r="C4529" s="26">
        <v>1.54</v>
      </c>
      <c r="D4529" s="27" t="str">
        <f t="shared" si="280"/>
        <v>📈Low Performer</v>
      </c>
      <c r="E4529" s="27" t="str" cm="1">
        <f t="array" ref="E4529">_xlfn.IFS(C4529&gt;= 4.5,"Excellent",C4529 &gt;=3.5,"Good",C4529&gt;=2.5,"Average",C4529&gt;= 1.5,"Below Avg",C4529&lt;1.5,"Poor")</f>
        <v>Below Avg</v>
      </c>
      <c r="F4529" s="27" t="str">
        <f t="shared" si="281"/>
        <v>At Risk</v>
      </c>
      <c r="G4529" s="58" t="str">
        <f t="shared" si="282"/>
        <v>No Bonus</v>
      </c>
      <c r="H4529" s="60" t="str">
        <f t="shared" si="283"/>
        <v>Invalid</v>
      </c>
    </row>
    <row r="4530" spans="1:8" x14ac:dyDescent="0.2">
      <c r="A4530" s="26" t="s">
        <v>12844</v>
      </c>
      <c r="B4530" s="26" t="s">
        <v>12845</v>
      </c>
      <c r="C4530" s="26">
        <v>2.5099999999999998</v>
      </c>
      <c r="D4530" s="27" t="str">
        <f t="shared" si="280"/>
        <v>📈Low Performer</v>
      </c>
      <c r="E4530" s="27" t="str" cm="1">
        <f t="array" ref="E4530">_xlfn.IFS(C4530&gt;= 4.5,"Excellent",C4530 &gt;=3.5,"Good",C4530&gt;=2.5,"Average",C4530&gt;= 1.5,"Below Avg",C4530&lt;1.5,"Poor")</f>
        <v>Average</v>
      </c>
      <c r="F4530" s="27" t="str">
        <f t="shared" si="281"/>
        <v>Developing</v>
      </c>
      <c r="G4530" s="58" t="str">
        <f t="shared" si="282"/>
        <v>30% Bonus</v>
      </c>
      <c r="H4530" s="60" t="str">
        <f t="shared" si="283"/>
        <v>Valid</v>
      </c>
    </row>
    <row r="4531" spans="1:8" x14ac:dyDescent="0.2">
      <c r="A4531" s="26" t="s">
        <v>12847</v>
      </c>
      <c r="B4531" s="26" t="s">
        <v>11957</v>
      </c>
      <c r="C4531" s="26">
        <v>2.63</v>
      </c>
      <c r="D4531" s="27" t="str">
        <f t="shared" si="280"/>
        <v>📈Low Performer</v>
      </c>
      <c r="E4531" s="27" t="str" cm="1">
        <f t="array" ref="E4531">_xlfn.IFS(C4531&gt;= 4.5,"Excellent",C4531 &gt;=3.5,"Good",C4531&gt;=2.5,"Average",C4531&gt;= 1.5,"Below Avg",C4531&lt;1.5,"Poor")</f>
        <v>Average</v>
      </c>
      <c r="F4531" s="27" t="str">
        <f t="shared" si="281"/>
        <v>Developing</v>
      </c>
      <c r="G4531" s="58" t="str">
        <f t="shared" si="282"/>
        <v>30% Bonus</v>
      </c>
      <c r="H4531" s="60" t="str">
        <f t="shared" si="283"/>
        <v>Valid</v>
      </c>
    </row>
    <row r="4532" spans="1:8" x14ac:dyDescent="0.2">
      <c r="A4532" s="26" t="s">
        <v>12849</v>
      </c>
      <c r="B4532" s="26" t="s">
        <v>11924</v>
      </c>
      <c r="C4532" s="26">
        <v>1.86</v>
      </c>
      <c r="D4532" s="27" t="str">
        <f t="shared" si="280"/>
        <v>📈Low Performer</v>
      </c>
      <c r="E4532" s="27" t="str" cm="1">
        <f t="array" ref="E4532">_xlfn.IFS(C4532&gt;= 4.5,"Excellent",C4532 &gt;=3.5,"Good",C4532&gt;=2.5,"Average",C4532&gt;= 1.5,"Below Avg",C4532&lt;1.5,"Poor")</f>
        <v>Below Avg</v>
      </c>
      <c r="F4532" s="27" t="str">
        <f t="shared" si="281"/>
        <v>At Risk</v>
      </c>
      <c r="G4532" s="58" t="str">
        <f t="shared" si="282"/>
        <v>No Bonus</v>
      </c>
      <c r="H4532" s="60" t="str">
        <f t="shared" si="283"/>
        <v>Invalid</v>
      </c>
    </row>
    <row r="4533" spans="1:8" x14ac:dyDescent="0.2">
      <c r="A4533" s="26" t="s">
        <v>12851</v>
      </c>
      <c r="B4533" s="26" t="s">
        <v>1781</v>
      </c>
      <c r="C4533" s="26">
        <v>2.91</v>
      </c>
      <c r="D4533" s="27" t="str">
        <f t="shared" si="280"/>
        <v>📈Low Performer</v>
      </c>
      <c r="E4533" s="27" t="str" cm="1">
        <f t="array" ref="E4533">_xlfn.IFS(C4533&gt;= 4.5,"Excellent",C4533 &gt;=3.5,"Good",C4533&gt;=2.5,"Average",C4533&gt;= 1.5,"Below Avg",C4533&lt;1.5,"Poor")</f>
        <v>Average</v>
      </c>
      <c r="F4533" s="27" t="str">
        <f t="shared" si="281"/>
        <v>Developing</v>
      </c>
      <c r="G4533" s="58" t="str">
        <f t="shared" si="282"/>
        <v>30% Bonus</v>
      </c>
      <c r="H4533" s="60" t="str">
        <f t="shared" si="283"/>
        <v>Valid</v>
      </c>
    </row>
    <row r="4534" spans="1:8" x14ac:dyDescent="0.2">
      <c r="A4534" s="26" t="s">
        <v>12853</v>
      </c>
      <c r="B4534" s="26" t="s">
        <v>2606</v>
      </c>
      <c r="C4534" s="26">
        <v>4.99</v>
      </c>
      <c r="D4534" s="27" t="str">
        <f t="shared" si="280"/>
        <v>✅High Performer</v>
      </c>
      <c r="E4534" s="27" t="str" cm="1">
        <f t="array" ref="E4534">_xlfn.IFS(C4534&gt;= 4.5,"Excellent",C4534 &gt;=3.5,"Good",C4534&gt;=2.5,"Average",C4534&gt;= 1.5,"Below Avg",C4534&lt;1.5,"Poor")</f>
        <v>Excellent</v>
      </c>
      <c r="F4534" s="27" t="str">
        <f t="shared" si="281"/>
        <v>Top Employee</v>
      </c>
      <c r="G4534" s="58" t="str">
        <f t="shared" si="282"/>
        <v>50% Bonus</v>
      </c>
      <c r="H4534" s="60" t="str">
        <f t="shared" si="283"/>
        <v>Valid</v>
      </c>
    </row>
    <row r="4535" spans="1:8" x14ac:dyDescent="0.2">
      <c r="A4535" s="26" t="s">
        <v>12856</v>
      </c>
      <c r="B4535" s="26" t="s">
        <v>4858</v>
      </c>
      <c r="C4535" s="26">
        <v>1.38</v>
      </c>
      <c r="D4535" s="27" t="str">
        <f t="shared" si="280"/>
        <v>📈Low Performer</v>
      </c>
      <c r="E4535" s="27" t="str" cm="1">
        <f t="array" ref="E4535">_xlfn.IFS(C4535&gt;= 4.5,"Excellent",C4535 &gt;=3.5,"Good",C4535&gt;=2.5,"Average",C4535&gt;= 1.5,"Below Avg",C4535&lt;1.5,"Poor")</f>
        <v>Poor</v>
      </c>
      <c r="F4535" s="27" t="str">
        <f t="shared" si="281"/>
        <v>At Risk</v>
      </c>
      <c r="G4535" s="58" t="str">
        <f t="shared" si="282"/>
        <v>No Bonus</v>
      </c>
      <c r="H4535" s="60" t="str">
        <f t="shared" si="283"/>
        <v>Invalid</v>
      </c>
    </row>
    <row r="4536" spans="1:8" x14ac:dyDescent="0.2">
      <c r="A4536" s="26" t="s">
        <v>12858</v>
      </c>
      <c r="B4536" s="26" t="s">
        <v>10566</v>
      </c>
      <c r="C4536" s="26">
        <v>4.43</v>
      </c>
      <c r="D4536" s="27" t="str">
        <f t="shared" si="280"/>
        <v>✅High Performer</v>
      </c>
      <c r="E4536" s="27" t="str" cm="1">
        <f t="array" ref="E4536">_xlfn.IFS(C4536&gt;= 4.5,"Excellent",C4536 &gt;=3.5,"Good",C4536&gt;=2.5,"Average",C4536&gt;= 1.5,"Below Avg",C4536&lt;1.5,"Poor")</f>
        <v>Good</v>
      </c>
      <c r="F4536" s="27" t="str">
        <f t="shared" si="281"/>
        <v>Developing</v>
      </c>
      <c r="G4536" s="58" t="str">
        <f t="shared" si="282"/>
        <v>30% Bonus</v>
      </c>
      <c r="H4536" s="60" t="str">
        <f t="shared" si="283"/>
        <v>Valid</v>
      </c>
    </row>
    <row r="4537" spans="1:8" x14ac:dyDescent="0.2">
      <c r="A4537" s="26" t="s">
        <v>12860</v>
      </c>
      <c r="B4537" s="26" t="s">
        <v>4567</v>
      </c>
      <c r="C4537" s="26">
        <v>1.88</v>
      </c>
      <c r="D4537" s="27" t="str">
        <f t="shared" si="280"/>
        <v>📈Low Performer</v>
      </c>
      <c r="E4537" s="27" t="str" cm="1">
        <f t="array" ref="E4537">_xlfn.IFS(C4537&gt;= 4.5,"Excellent",C4537 &gt;=3.5,"Good",C4537&gt;=2.5,"Average",C4537&gt;= 1.5,"Below Avg",C4537&lt;1.5,"Poor")</f>
        <v>Below Avg</v>
      </c>
      <c r="F4537" s="27" t="str">
        <f t="shared" si="281"/>
        <v>At Risk</v>
      </c>
      <c r="G4537" s="58" t="str">
        <f t="shared" si="282"/>
        <v>No Bonus</v>
      </c>
      <c r="H4537" s="60" t="str">
        <f t="shared" si="283"/>
        <v>Invalid</v>
      </c>
    </row>
    <row r="4538" spans="1:8" x14ac:dyDescent="0.2">
      <c r="A4538" s="26" t="s">
        <v>12862</v>
      </c>
      <c r="B4538" s="26" t="s">
        <v>12863</v>
      </c>
      <c r="C4538" s="26">
        <v>3.77</v>
      </c>
      <c r="D4538" s="27" t="str">
        <f t="shared" si="280"/>
        <v>✅High Performer</v>
      </c>
      <c r="E4538" s="27" t="str" cm="1">
        <f t="array" ref="E4538">_xlfn.IFS(C4538&gt;= 4.5,"Excellent",C4538 &gt;=3.5,"Good",C4538&gt;=2.5,"Average",C4538&gt;= 1.5,"Below Avg",C4538&lt;1.5,"Poor")</f>
        <v>Good</v>
      </c>
      <c r="F4538" s="27" t="str">
        <f t="shared" si="281"/>
        <v>Developing</v>
      </c>
      <c r="G4538" s="58" t="str">
        <f t="shared" si="282"/>
        <v>30% Bonus</v>
      </c>
      <c r="H4538" s="60" t="str">
        <f t="shared" si="283"/>
        <v>Valid</v>
      </c>
    </row>
    <row r="4539" spans="1:8" x14ac:dyDescent="0.2">
      <c r="A4539" s="26" t="s">
        <v>12865</v>
      </c>
      <c r="B4539" s="26" t="s">
        <v>12866</v>
      </c>
      <c r="C4539" s="26">
        <v>2.76</v>
      </c>
      <c r="D4539" s="27" t="str">
        <f t="shared" si="280"/>
        <v>📈Low Performer</v>
      </c>
      <c r="E4539" s="27" t="str" cm="1">
        <f t="array" ref="E4539">_xlfn.IFS(C4539&gt;= 4.5,"Excellent",C4539 &gt;=3.5,"Good",C4539&gt;=2.5,"Average",C4539&gt;= 1.5,"Below Avg",C4539&lt;1.5,"Poor")</f>
        <v>Average</v>
      </c>
      <c r="F4539" s="27" t="str">
        <f t="shared" si="281"/>
        <v>Developing</v>
      </c>
      <c r="G4539" s="58" t="str">
        <f t="shared" si="282"/>
        <v>30% Bonus</v>
      </c>
      <c r="H4539" s="60" t="str">
        <f t="shared" si="283"/>
        <v>Valid</v>
      </c>
    </row>
    <row r="4540" spans="1:8" x14ac:dyDescent="0.2">
      <c r="A4540" s="26" t="s">
        <v>12868</v>
      </c>
      <c r="B4540" s="26" t="s">
        <v>12869</v>
      </c>
      <c r="C4540" s="26">
        <v>4.0999999999999996</v>
      </c>
      <c r="D4540" s="27" t="str">
        <f t="shared" si="280"/>
        <v>✅High Performer</v>
      </c>
      <c r="E4540" s="27" t="str" cm="1">
        <f t="array" ref="E4540">_xlfn.IFS(C4540&gt;= 4.5,"Excellent",C4540 &gt;=3.5,"Good",C4540&gt;=2.5,"Average",C4540&gt;= 1.5,"Below Avg",C4540&lt;1.5,"Poor")</f>
        <v>Good</v>
      </c>
      <c r="F4540" s="27" t="str">
        <f t="shared" si="281"/>
        <v>Developing</v>
      </c>
      <c r="G4540" s="58" t="str">
        <f t="shared" si="282"/>
        <v>30% Bonus</v>
      </c>
      <c r="H4540" s="60" t="str">
        <f t="shared" si="283"/>
        <v>Valid</v>
      </c>
    </row>
    <row r="4541" spans="1:8" x14ac:dyDescent="0.2">
      <c r="A4541" s="26" t="s">
        <v>12871</v>
      </c>
      <c r="B4541" s="26" t="s">
        <v>10237</v>
      </c>
      <c r="C4541" s="26">
        <v>3.12</v>
      </c>
      <c r="D4541" s="27" t="str">
        <f t="shared" si="280"/>
        <v>✅High Performer</v>
      </c>
      <c r="E4541" s="27" t="str" cm="1">
        <f t="array" ref="E4541">_xlfn.IFS(C4541&gt;= 4.5,"Excellent",C4541 &gt;=3.5,"Good",C4541&gt;=2.5,"Average",C4541&gt;= 1.5,"Below Avg",C4541&lt;1.5,"Poor")</f>
        <v>Average</v>
      </c>
      <c r="F4541" s="27" t="str">
        <f t="shared" si="281"/>
        <v>Developing</v>
      </c>
      <c r="G4541" s="58" t="str">
        <f t="shared" si="282"/>
        <v>30% Bonus</v>
      </c>
      <c r="H4541" s="60" t="str">
        <f t="shared" si="283"/>
        <v>Valid</v>
      </c>
    </row>
    <row r="4542" spans="1:8" x14ac:dyDescent="0.2">
      <c r="A4542" s="26" t="s">
        <v>12874</v>
      </c>
      <c r="B4542" s="26" t="s">
        <v>4516</v>
      </c>
      <c r="C4542" s="26">
        <v>4.84</v>
      </c>
      <c r="D4542" s="27" t="str">
        <f t="shared" si="280"/>
        <v>✅High Performer</v>
      </c>
      <c r="E4542" s="27" t="str" cm="1">
        <f t="array" ref="E4542">_xlfn.IFS(C4542&gt;= 4.5,"Excellent",C4542 &gt;=3.5,"Good",C4542&gt;=2.5,"Average",C4542&gt;= 1.5,"Below Avg",C4542&lt;1.5,"Poor")</f>
        <v>Excellent</v>
      </c>
      <c r="F4542" s="27" t="str">
        <f t="shared" si="281"/>
        <v>Top Employee</v>
      </c>
      <c r="G4542" s="58" t="str">
        <f t="shared" si="282"/>
        <v>50% Bonus</v>
      </c>
      <c r="H4542" s="60" t="str">
        <f t="shared" si="283"/>
        <v>Valid</v>
      </c>
    </row>
    <row r="4543" spans="1:8" x14ac:dyDescent="0.2">
      <c r="A4543" s="26" t="s">
        <v>12876</v>
      </c>
      <c r="B4543" s="26" t="s">
        <v>1077</v>
      </c>
      <c r="C4543" s="26">
        <v>3.02</v>
      </c>
      <c r="D4543" s="27" t="str">
        <f t="shared" si="280"/>
        <v>✅High Performer</v>
      </c>
      <c r="E4543" s="27" t="str" cm="1">
        <f t="array" ref="E4543">_xlfn.IFS(C4543&gt;= 4.5,"Excellent",C4543 &gt;=3.5,"Good",C4543&gt;=2.5,"Average",C4543&gt;= 1.5,"Below Avg",C4543&lt;1.5,"Poor")</f>
        <v>Average</v>
      </c>
      <c r="F4543" s="27" t="str">
        <f t="shared" si="281"/>
        <v>Developing</v>
      </c>
      <c r="G4543" s="58" t="str">
        <f t="shared" si="282"/>
        <v>30% Bonus</v>
      </c>
      <c r="H4543" s="60" t="str">
        <f t="shared" si="283"/>
        <v>Valid</v>
      </c>
    </row>
    <row r="4544" spans="1:8" x14ac:dyDescent="0.2">
      <c r="A4544" s="26" t="s">
        <v>12878</v>
      </c>
      <c r="B4544" s="26" t="s">
        <v>8264</v>
      </c>
      <c r="C4544" s="26">
        <v>3.22</v>
      </c>
      <c r="D4544" s="27" t="str">
        <f t="shared" si="280"/>
        <v>✅High Performer</v>
      </c>
      <c r="E4544" s="27" t="str" cm="1">
        <f t="array" ref="E4544">_xlfn.IFS(C4544&gt;= 4.5,"Excellent",C4544 &gt;=3.5,"Good",C4544&gt;=2.5,"Average",C4544&gt;= 1.5,"Below Avg",C4544&lt;1.5,"Poor")</f>
        <v>Average</v>
      </c>
      <c r="F4544" s="27" t="str">
        <f t="shared" si="281"/>
        <v>Developing</v>
      </c>
      <c r="G4544" s="58" t="str">
        <f t="shared" si="282"/>
        <v>30% Bonus</v>
      </c>
      <c r="H4544" s="60" t="str">
        <f t="shared" si="283"/>
        <v>Valid</v>
      </c>
    </row>
    <row r="4545" spans="1:8" x14ac:dyDescent="0.2">
      <c r="A4545" s="26" t="s">
        <v>12880</v>
      </c>
      <c r="B4545" s="26" t="s">
        <v>264</v>
      </c>
      <c r="C4545" s="26">
        <v>3.57</v>
      </c>
      <c r="D4545" s="27" t="str">
        <f t="shared" si="280"/>
        <v>✅High Performer</v>
      </c>
      <c r="E4545" s="27" t="str" cm="1">
        <f t="array" ref="E4545">_xlfn.IFS(C4545&gt;= 4.5,"Excellent",C4545 &gt;=3.5,"Good",C4545&gt;=2.5,"Average",C4545&gt;= 1.5,"Below Avg",C4545&lt;1.5,"Poor")</f>
        <v>Good</v>
      </c>
      <c r="F4545" s="27" t="str">
        <f t="shared" si="281"/>
        <v>Developing</v>
      </c>
      <c r="G4545" s="58" t="str">
        <f t="shared" si="282"/>
        <v>30% Bonus</v>
      </c>
      <c r="H4545" s="60" t="str">
        <f t="shared" si="283"/>
        <v>Valid</v>
      </c>
    </row>
    <row r="4546" spans="1:8" x14ac:dyDescent="0.2">
      <c r="A4546" s="26" t="s">
        <v>12882</v>
      </c>
      <c r="B4546" s="26" t="s">
        <v>2127</v>
      </c>
      <c r="C4546" s="26">
        <v>3.77</v>
      </c>
      <c r="D4546" s="27" t="str">
        <f t="shared" si="280"/>
        <v>✅High Performer</v>
      </c>
      <c r="E4546" s="27" t="str" cm="1">
        <f t="array" ref="E4546">_xlfn.IFS(C4546&gt;= 4.5,"Excellent",C4546 &gt;=3.5,"Good",C4546&gt;=2.5,"Average",C4546&gt;= 1.5,"Below Avg",C4546&lt;1.5,"Poor")</f>
        <v>Good</v>
      </c>
      <c r="F4546" s="27" t="str">
        <f t="shared" si="281"/>
        <v>Developing</v>
      </c>
      <c r="G4546" s="58" t="str">
        <f t="shared" si="282"/>
        <v>30% Bonus</v>
      </c>
      <c r="H4546" s="60" t="str">
        <f t="shared" si="283"/>
        <v>Valid</v>
      </c>
    </row>
    <row r="4547" spans="1:8" x14ac:dyDescent="0.2">
      <c r="A4547" s="26" t="s">
        <v>12884</v>
      </c>
      <c r="B4547" s="26" t="s">
        <v>12885</v>
      </c>
      <c r="C4547" s="26">
        <v>3.97</v>
      </c>
      <c r="D4547" s="27" t="str">
        <f t="shared" si="280"/>
        <v>✅High Performer</v>
      </c>
      <c r="E4547" s="27" t="str" cm="1">
        <f t="array" ref="E4547">_xlfn.IFS(C4547&gt;= 4.5,"Excellent",C4547 &gt;=3.5,"Good",C4547&gt;=2.5,"Average",C4547&gt;= 1.5,"Below Avg",C4547&lt;1.5,"Poor")</f>
        <v>Good</v>
      </c>
      <c r="F4547" s="27" t="str">
        <f t="shared" si="281"/>
        <v>Developing</v>
      </c>
      <c r="G4547" s="58" t="str">
        <f t="shared" si="282"/>
        <v>30% Bonus</v>
      </c>
      <c r="H4547" s="60" t="str">
        <f t="shared" si="283"/>
        <v>Valid</v>
      </c>
    </row>
    <row r="4548" spans="1:8" x14ac:dyDescent="0.2">
      <c r="A4548" s="26" t="s">
        <v>12887</v>
      </c>
      <c r="B4548" s="26" t="s">
        <v>12888</v>
      </c>
      <c r="C4548" s="26">
        <v>2.2000000000000002</v>
      </c>
      <c r="D4548" s="27" t="str">
        <f t="shared" ref="D4548:D4611" si="284">IF($C4548&gt;=3,"✅High Performer","📈Low Performer")</f>
        <v>📈Low Performer</v>
      </c>
      <c r="E4548" s="27" t="str" cm="1">
        <f t="array" ref="E4548">_xlfn.IFS(C4548&gt;= 4.5,"Excellent",C4548 &gt;=3.5,"Good",C4548&gt;=2.5,"Average",C4548&gt;= 1.5,"Below Avg",C4548&lt;1.5,"Poor")</f>
        <v>Below Avg</v>
      </c>
      <c r="F4548" s="27" t="str">
        <f t="shared" ref="F4548:F4611" si="285">IF(C4548&gt;=4.5,"Top Employee",IF(C4548&gt;=2.5,"Developing","At Risk"))</f>
        <v>At Risk</v>
      </c>
      <c r="G4548" s="58" t="str">
        <f t="shared" ref="G4548:G4611" si="286">IF(AND(C4548&gt;=4.5,C4548&lt;=5),"50% Bonus",IF(AND(C4548&gt;=2.5,C4548&lt;4.5),"30% Bonus","No Bonus"))</f>
        <v>No Bonus</v>
      </c>
      <c r="H4548" s="60" t="str">
        <f t="shared" ref="H4548:H4611" si="287">IF(OR(C4548&lt;=2,C4548&gt;=5),"Invalid","Valid")</f>
        <v>Valid</v>
      </c>
    </row>
    <row r="4549" spans="1:8" x14ac:dyDescent="0.2">
      <c r="A4549" s="26" t="s">
        <v>12890</v>
      </c>
      <c r="B4549" s="26" t="s">
        <v>9688</v>
      </c>
      <c r="C4549" s="26">
        <v>3.58</v>
      </c>
      <c r="D4549" s="27" t="str">
        <f t="shared" si="284"/>
        <v>✅High Performer</v>
      </c>
      <c r="E4549" s="27" t="str" cm="1">
        <f t="array" ref="E4549">_xlfn.IFS(C4549&gt;= 4.5,"Excellent",C4549 &gt;=3.5,"Good",C4549&gt;=2.5,"Average",C4549&gt;= 1.5,"Below Avg",C4549&lt;1.5,"Poor")</f>
        <v>Good</v>
      </c>
      <c r="F4549" s="27" t="str">
        <f t="shared" si="285"/>
        <v>Developing</v>
      </c>
      <c r="G4549" s="58" t="str">
        <f t="shared" si="286"/>
        <v>30% Bonus</v>
      </c>
      <c r="H4549" s="60" t="str">
        <f t="shared" si="287"/>
        <v>Valid</v>
      </c>
    </row>
    <row r="4550" spans="1:8" x14ac:dyDescent="0.2">
      <c r="A4550" s="26" t="s">
        <v>12892</v>
      </c>
      <c r="B4550" s="26" t="s">
        <v>8606</v>
      </c>
      <c r="C4550" s="26">
        <v>2.31</v>
      </c>
      <c r="D4550" s="27" t="str">
        <f t="shared" si="284"/>
        <v>📈Low Performer</v>
      </c>
      <c r="E4550" s="27" t="str" cm="1">
        <f t="array" ref="E4550">_xlfn.IFS(C4550&gt;= 4.5,"Excellent",C4550 &gt;=3.5,"Good",C4550&gt;=2.5,"Average",C4550&gt;= 1.5,"Below Avg",C4550&lt;1.5,"Poor")</f>
        <v>Below Avg</v>
      </c>
      <c r="F4550" s="27" t="str">
        <f t="shared" si="285"/>
        <v>At Risk</v>
      </c>
      <c r="G4550" s="58" t="str">
        <f t="shared" si="286"/>
        <v>No Bonus</v>
      </c>
      <c r="H4550" s="60" t="str">
        <f t="shared" si="287"/>
        <v>Valid</v>
      </c>
    </row>
    <row r="4551" spans="1:8" x14ac:dyDescent="0.2">
      <c r="A4551" s="26" t="s">
        <v>12894</v>
      </c>
      <c r="B4551" s="26" t="s">
        <v>12895</v>
      </c>
      <c r="C4551" s="26">
        <v>4.1900000000000004</v>
      </c>
      <c r="D4551" s="27" t="str">
        <f t="shared" si="284"/>
        <v>✅High Performer</v>
      </c>
      <c r="E4551" s="27" t="str" cm="1">
        <f t="array" ref="E4551">_xlfn.IFS(C4551&gt;= 4.5,"Excellent",C4551 &gt;=3.5,"Good",C4551&gt;=2.5,"Average",C4551&gt;= 1.5,"Below Avg",C4551&lt;1.5,"Poor")</f>
        <v>Good</v>
      </c>
      <c r="F4551" s="27" t="str">
        <f t="shared" si="285"/>
        <v>Developing</v>
      </c>
      <c r="G4551" s="58" t="str">
        <f t="shared" si="286"/>
        <v>30% Bonus</v>
      </c>
      <c r="H4551" s="60" t="str">
        <f t="shared" si="287"/>
        <v>Valid</v>
      </c>
    </row>
    <row r="4552" spans="1:8" x14ac:dyDescent="0.2">
      <c r="A4552" s="26" t="s">
        <v>12897</v>
      </c>
      <c r="B4552" s="26" t="s">
        <v>12898</v>
      </c>
      <c r="C4552" s="26">
        <v>1.0900000000000001</v>
      </c>
      <c r="D4552" s="27" t="str">
        <f t="shared" si="284"/>
        <v>📈Low Performer</v>
      </c>
      <c r="E4552" s="27" t="str" cm="1">
        <f t="array" ref="E4552">_xlfn.IFS(C4552&gt;= 4.5,"Excellent",C4552 &gt;=3.5,"Good",C4552&gt;=2.5,"Average",C4552&gt;= 1.5,"Below Avg",C4552&lt;1.5,"Poor")</f>
        <v>Poor</v>
      </c>
      <c r="F4552" s="27" t="str">
        <f t="shared" si="285"/>
        <v>At Risk</v>
      </c>
      <c r="G4552" s="58" t="str">
        <f t="shared" si="286"/>
        <v>No Bonus</v>
      </c>
      <c r="H4552" s="60" t="str">
        <f t="shared" si="287"/>
        <v>Invalid</v>
      </c>
    </row>
    <row r="4553" spans="1:8" x14ac:dyDescent="0.2">
      <c r="A4553" s="26" t="s">
        <v>12900</v>
      </c>
      <c r="B4553" s="26" t="s">
        <v>2263</v>
      </c>
      <c r="C4553" s="26">
        <v>3.78</v>
      </c>
      <c r="D4553" s="27" t="str">
        <f t="shared" si="284"/>
        <v>✅High Performer</v>
      </c>
      <c r="E4553" s="27" t="str" cm="1">
        <f t="array" ref="E4553">_xlfn.IFS(C4553&gt;= 4.5,"Excellent",C4553 &gt;=3.5,"Good",C4553&gt;=2.5,"Average",C4553&gt;= 1.5,"Below Avg",C4553&lt;1.5,"Poor")</f>
        <v>Good</v>
      </c>
      <c r="F4553" s="27" t="str">
        <f t="shared" si="285"/>
        <v>Developing</v>
      </c>
      <c r="G4553" s="58" t="str">
        <f t="shared" si="286"/>
        <v>30% Bonus</v>
      </c>
      <c r="H4553" s="60" t="str">
        <f t="shared" si="287"/>
        <v>Valid</v>
      </c>
    </row>
    <row r="4554" spans="1:8" x14ac:dyDescent="0.2">
      <c r="A4554" s="26" t="s">
        <v>12902</v>
      </c>
      <c r="B4554" s="26" t="s">
        <v>12903</v>
      </c>
      <c r="C4554" s="26">
        <v>4.24</v>
      </c>
      <c r="D4554" s="27" t="str">
        <f t="shared" si="284"/>
        <v>✅High Performer</v>
      </c>
      <c r="E4554" s="27" t="str" cm="1">
        <f t="array" ref="E4554">_xlfn.IFS(C4554&gt;= 4.5,"Excellent",C4554 &gt;=3.5,"Good",C4554&gt;=2.5,"Average",C4554&gt;= 1.5,"Below Avg",C4554&lt;1.5,"Poor")</f>
        <v>Good</v>
      </c>
      <c r="F4554" s="27" t="str">
        <f t="shared" si="285"/>
        <v>Developing</v>
      </c>
      <c r="G4554" s="58" t="str">
        <f t="shared" si="286"/>
        <v>30% Bonus</v>
      </c>
      <c r="H4554" s="60" t="str">
        <f t="shared" si="287"/>
        <v>Valid</v>
      </c>
    </row>
    <row r="4555" spans="1:8" x14ac:dyDescent="0.2">
      <c r="A4555" s="26" t="s">
        <v>12905</v>
      </c>
      <c r="B4555" s="26" t="s">
        <v>10362</v>
      </c>
      <c r="C4555" s="26">
        <v>1.94</v>
      </c>
      <c r="D4555" s="27" t="str">
        <f t="shared" si="284"/>
        <v>📈Low Performer</v>
      </c>
      <c r="E4555" s="27" t="str" cm="1">
        <f t="array" ref="E4555">_xlfn.IFS(C4555&gt;= 4.5,"Excellent",C4555 &gt;=3.5,"Good",C4555&gt;=2.5,"Average",C4555&gt;= 1.5,"Below Avg",C4555&lt;1.5,"Poor")</f>
        <v>Below Avg</v>
      </c>
      <c r="F4555" s="27" t="str">
        <f t="shared" si="285"/>
        <v>At Risk</v>
      </c>
      <c r="G4555" s="58" t="str">
        <f t="shared" si="286"/>
        <v>No Bonus</v>
      </c>
      <c r="H4555" s="60" t="str">
        <f t="shared" si="287"/>
        <v>Invalid</v>
      </c>
    </row>
    <row r="4556" spans="1:8" x14ac:dyDescent="0.2">
      <c r="A4556" s="26" t="s">
        <v>12907</v>
      </c>
      <c r="B4556" s="26" t="s">
        <v>6177</v>
      </c>
      <c r="C4556" s="26">
        <v>3.87</v>
      </c>
      <c r="D4556" s="27" t="str">
        <f t="shared" si="284"/>
        <v>✅High Performer</v>
      </c>
      <c r="E4556" s="27" t="str" cm="1">
        <f t="array" ref="E4556">_xlfn.IFS(C4556&gt;= 4.5,"Excellent",C4556 &gt;=3.5,"Good",C4556&gt;=2.5,"Average",C4556&gt;= 1.5,"Below Avg",C4556&lt;1.5,"Poor")</f>
        <v>Good</v>
      </c>
      <c r="F4556" s="27" t="str">
        <f t="shared" si="285"/>
        <v>Developing</v>
      </c>
      <c r="G4556" s="58" t="str">
        <f t="shared" si="286"/>
        <v>30% Bonus</v>
      </c>
      <c r="H4556" s="60" t="str">
        <f t="shared" si="287"/>
        <v>Valid</v>
      </c>
    </row>
    <row r="4557" spans="1:8" x14ac:dyDescent="0.2">
      <c r="A4557" s="26" t="s">
        <v>12909</v>
      </c>
      <c r="B4557" s="26" t="s">
        <v>3389</v>
      </c>
      <c r="C4557" s="26">
        <v>4.78</v>
      </c>
      <c r="D4557" s="27" t="str">
        <f t="shared" si="284"/>
        <v>✅High Performer</v>
      </c>
      <c r="E4557" s="27" t="str" cm="1">
        <f t="array" ref="E4557">_xlfn.IFS(C4557&gt;= 4.5,"Excellent",C4557 &gt;=3.5,"Good",C4557&gt;=2.5,"Average",C4557&gt;= 1.5,"Below Avg",C4557&lt;1.5,"Poor")</f>
        <v>Excellent</v>
      </c>
      <c r="F4557" s="27" t="str">
        <f t="shared" si="285"/>
        <v>Top Employee</v>
      </c>
      <c r="G4557" s="58" t="str">
        <f t="shared" si="286"/>
        <v>50% Bonus</v>
      </c>
      <c r="H4557" s="60" t="str">
        <f t="shared" si="287"/>
        <v>Valid</v>
      </c>
    </row>
    <row r="4558" spans="1:8" x14ac:dyDescent="0.2">
      <c r="A4558" s="26" t="s">
        <v>12911</v>
      </c>
      <c r="B4558" s="26" t="s">
        <v>3531</v>
      </c>
      <c r="C4558" s="26">
        <v>3.07</v>
      </c>
      <c r="D4558" s="27" t="str">
        <f t="shared" si="284"/>
        <v>✅High Performer</v>
      </c>
      <c r="E4558" s="27" t="str" cm="1">
        <f t="array" ref="E4558">_xlfn.IFS(C4558&gt;= 4.5,"Excellent",C4558 &gt;=3.5,"Good",C4558&gt;=2.5,"Average",C4558&gt;= 1.5,"Below Avg",C4558&lt;1.5,"Poor")</f>
        <v>Average</v>
      </c>
      <c r="F4558" s="27" t="str">
        <f t="shared" si="285"/>
        <v>Developing</v>
      </c>
      <c r="G4558" s="58" t="str">
        <f t="shared" si="286"/>
        <v>30% Bonus</v>
      </c>
      <c r="H4558" s="60" t="str">
        <f t="shared" si="287"/>
        <v>Valid</v>
      </c>
    </row>
    <row r="4559" spans="1:8" x14ac:dyDescent="0.2">
      <c r="A4559" s="26" t="s">
        <v>12913</v>
      </c>
      <c r="B4559" s="26" t="s">
        <v>6831</v>
      </c>
      <c r="C4559" s="26">
        <v>3.18</v>
      </c>
      <c r="D4559" s="27" t="str">
        <f t="shared" si="284"/>
        <v>✅High Performer</v>
      </c>
      <c r="E4559" s="27" t="str" cm="1">
        <f t="array" ref="E4559">_xlfn.IFS(C4559&gt;= 4.5,"Excellent",C4559 &gt;=3.5,"Good",C4559&gt;=2.5,"Average",C4559&gt;= 1.5,"Below Avg",C4559&lt;1.5,"Poor")</f>
        <v>Average</v>
      </c>
      <c r="F4559" s="27" t="str">
        <f t="shared" si="285"/>
        <v>Developing</v>
      </c>
      <c r="G4559" s="58" t="str">
        <f t="shared" si="286"/>
        <v>30% Bonus</v>
      </c>
      <c r="H4559" s="60" t="str">
        <f t="shared" si="287"/>
        <v>Valid</v>
      </c>
    </row>
    <row r="4560" spans="1:8" x14ac:dyDescent="0.2">
      <c r="A4560" s="26" t="s">
        <v>12915</v>
      </c>
      <c r="B4560" s="26" t="s">
        <v>12916</v>
      </c>
      <c r="C4560" s="26">
        <v>4.91</v>
      </c>
      <c r="D4560" s="27" t="str">
        <f t="shared" si="284"/>
        <v>✅High Performer</v>
      </c>
      <c r="E4560" s="27" t="str" cm="1">
        <f t="array" ref="E4560">_xlfn.IFS(C4560&gt;= 4.5,"Excellent",C4560 &gt;=3.5,"Good",C4560&gt;=2.5,"Average",C4560&gt;= 1.5,"Below Avg",C4560&lt;1.5,"Poor")</f>
        <v>Excellent</v>
      </c>
      <c r="F4560" s="27" t="str">
        <f t="shared" si="285"/>
        <v>Top Employee</v>
      </c>
      <c r="G4560" s="58" t="str">
        <f t="shared" si="286"/>
        <v>50% Bonus</v>
      </c>
      <c r="H4560" s="60" t="str">
        <f t="shared" si="287"/>
        <v>Valid</v>
      </c>
    </row>
    <row r="4561" spans="1:8" x14ac:dyDescent="0.2">
      <c r="A4561" s="26" t="s">
        <v>12918</v>
      </c>
      <c r="B4561" s="26" t="s">
        <v>4800</v>
      </c>
      <c r="C4561" s="26">
        <v>2.67</v>
      </c>
      <c r="D4561" s="27" t="str">
        <f t="shared" si="284"/>
        <v>📈Low Performer</v>
      </c>
      <c r="E4561" s="27" t="str" cm="1">
        <f t="array" ref="E4561">_xlfn.IFS(C4561&gt;= 4.5,"Excellent",C4561 &gt;=3.5,"Good",C4561&gt;=2.5,"Average",C4561&gt;= 1.5,"Below Avg",C4561&lt;1.5,"Poor")</f>
        <v>Average</v>
      </c>
      <c r="F4561" s="27" t="str">
        <f t="shared" si="285"/>
        <v>Developing</v>
      </c>
      <c r="G4561" s="58" t="str">
        <f t="shared" si="286"/>
        <v>30% Bonus</v>
      </c>
      <c r="H4561" s="60" t="str">
        <f t="shared" si="287"/>
        <v>Valid</v>
      </c>
    </row>
    <row r="4562" spans="1:8" x14ac:dyDescent="0.2">
      <c r="A4562" s="26" t="s">
        <v>12920</v>
      </c>
      <c r="B4562" s="26" t="s">
        <v>12921</v>
      </c>
      <c r="C4562" s="26">
        <v>3.75</v>
      </c>
      <c r="D4562" s="27" t="str">
        <f t="shared" si="284"/>
        <v>✅High Performer</v>
      </c>
      <c r="E4562" s="27" t="str" cm="1">
        <f t="array" ref="E4562">_xlfn.IFS(C4562&gt;= 4.5,"Excellent",C4562 &gt;=3.5,"Good",C4562&gt;=2.5,"Average",C4562&gt;= 1.5,"Below Avg",C4562&lt;1.5,"Poor")</f>
        <v>Good</v>
      </c>
      <c r="F4562" s="27" t="str">
        <f t="shared" si="285"/>
        <v>Developing</v>
      </c>
      <c r="G4562" s="58" t="str">
        <f t="shared" si="286"/>
        <v>30% Bonus</v>
      </c>
      <c r="H4562" s="60" t="str">
        <f t="shared" si="287"/>
        <v>Valid</v>
      </c>
    </row>
    <row r="4563" spans="1:8" x14ac:dyDescent="0.2">
      <c r="A4563" s="26" t="s">
        <v>12923</v>
      </c>
      <c r="B4563" s="26" t="s">
        <v>12453</v>
      </c>
      <c r="C4563" s="26">
        <v>2.85</v>
      </c>
      <c r="D4563" s="27" t="str">
        <f t="shared" si="284"/>
        <v>📈Low Performer</v>
      </c>
      <c r="E4563" s="27" t="str" cm="1">
        <f t="array" ref="E4563">_xlfn.IFS(C4563&gt;= 4.5,"Excellent",C4563 &gt;=3.5,"Good",C4563&gt;=2.5,"Average",C4563&gt;= 1.5,"Below Avg",C4563&lt;1.5,"Poor")</f>
        <v>Average</v>
      </c>
      <c r="F4563" s="27" t="str">
        <f t="shared" si="285"/>
        <v>Developing</v>
      </c>
      <c r="G4563" s="58" t="str">
        <f t="shared" si="286"/>
        <v>30% Bonus</v>
      </c>
      <c r="H4563" s="60" t="str">
        <f t="shared" si="287"/>
        <v>Valid</v>
      </c>
    </row>
    <row r="4564" spans="1:8" x14ac:dyDescent="0.2">
      <c r="A4564" s="26" t="s">
        <v>12926</v>
      </c>
      <c r="B4564" s="26" t="s">
        <v>3029</v>
      </c>
      <c r="C4564" s="26">
        <v>2.67</v>
      </c>
      <c r="D4564" s="27" t="str">
        <f t="shared" si="284"/>
        <v>📈Low Performer</v>
      </c>
      <c r="E4564" s="27" t="str" cm="1">
        <f t="array" ref="E4564">_xlfn.IFS(C4564&gt;= 4.5,"Excellent",C4564 &gt;=3.5,"Good",C4564&gt;=2.5,"Average",C4564&gt;= 1.5,"Below Avg",C4564&lt;1.5,"Poor")</f>
        <v>Average</v>
      </c>
      <c r="F4564" s="27" t="str">
        <f t="shared" si="285"/>
        <v>Developing</v>
      </c>
      <c r="G4564" s="58" t="str">
        <f t="shared" si="286"/>
        <v>30% Bonus</v>
      </c>
      <c r="H4564" s="60" t="str">
        <f t="shared" si="287"/>
        <v>Valid</v>
      </c>
    </row>
    <row r="4565" spans="1:8" x14ac:dyDescent="0.2">
      <c r="A4565" s="26" t="s">
        <v>12928</v>
      </c>
      <c r="B4565" s="26" t="s">
        <v>2563</v>
      </c>
      <c r="C4565" s="26">
        <v>4.63</v>
      </c>
      <c r="D4565" s="27" t="str">
        <f t="shared" si="284"/>
        <v>✅High Performer</v>
      </c>
      <c r="E4565" s="27" t="str" cm="1">
        <f t="array" ref="E4565">_xlfn.IFS(C4565&gt;= 4.5,"Excellent",C4565 &gt;=3.5,"Good",C4565&gt;=2.5,"Average",C4565&gt;= 1.5,"Below Avg",C4565&lt;1.5,"Poor")</f>
        <v>Excellent</v>
      </c>
      <c r="F4565" s="27" t="str">
        <f t="shared" si="285"/>
        <v>Top Employee</v>
      </c>
      <c r="G4565" s="58" t="str">
        <f t="shared" si="286"/>
        <v>50% Bonus</v>
      </c>
      <c r="H4565" s="60" t="str">
        <f t="shared" si="287"/>
        <v>Valid</v>
      </c>
    </row>
    <row r="4566" spans="1:8" x14ac:dyDescent="0.2">
      <c r="A4566" s="26" t="s">
        <v>12931</v>
      </c>
      <c r="B4566" s="26" t="s">
        <v>12154</v>
      </c>
      <c r="C4566" s="26">
        <v>2.63</v>
      </c>
      <c r="D4566" s="27" t="str">
        <f t="shared" si="284"/>
        <v>📈Low Performer</v>
      </c>
      <c r="E4566" s="27" t="str" cm="1">
        <f t="array" ref="E4566">_xlfn.IFS(C4566&gt;= 4.5,"Excellent",C4566 &gt;=3.5,"Good",C4566&gt;=2.5,"Average",C4566&gt;= 1.5,"Below Avg",C4566&lt;1.5,"Poor")</f>
        <v>Average</v>
      </c>
      <c r="F4566" s="27" t="str">
        <f t="shared" si="285"/>
        <v>Developing</v>
      </c>
      <c r="G4566" s="58" t="str">
        <f t="shared" si="286"/>
        <v>30% Bonus</v>
      </c>
      <c r="H4566" s="60" t="str">
        <f t="shared" si="287"/>
        <v>Valid</v>
      </c>
    </row>
    <row r="4567" spans="1:8" x14ac:dyDescent="0.2">
      <c r="A4567" s="26" t="s">
        <v>12933</v>
      </c>
      <c r="B4567" s="26" t="s">
        <v>12934</v>
      </c>
      <c r="C4567" s="26">
        <v>1.49</v>
      </c>
      <c r="D4567" s="27" t="str">
        <f t="shared" si="284"/>
        <v>📈Low Performer</v>
      </c>
      <c r="E4567" s="27" t="str" cm="1">
        <f t="array" ref="E4567">_xlfn.IFS(C4567&gt;= 4.5,"Excellent",C4567 &gt;=3.5,"Good",C4567&gt;=2.5,"Average",C4567&gt;= 1.5,"Below Avg",C4567&lt;1.5,"Poor")</f>
        <v>Poor</v>
      </c>
      <c r="F4567" s="27" t="str">
        <f t="shared" si="285"/>
        <v>At Risk</v>
      </c>
      <c r="G4567" s="58" t="str">
        <f t="shared" si="286"/>
        <v>No Bonus</v>
      </c>
      <c r="H4567" s="60" t="str">
        <f t="shared" si="287"/>
        <v>Invalid</v>
      </c>
    </row>
    <row r="4568" spans="1:8" x14ac:dyDescent="0.2">
      <c r="A4568" s="26" t="s">
        <v>12936</v>
      </c>
      <c r="B4568" s="26" t="s">
        <v>8527</v>
      </c>
      <c r="C4568" s="26">
        <v>4.42</v>
      </c>
      <c r="D4568" s="27" t="str">
        <f t="shared" si="284"/>
        <v>✅High Performer</v>
      </c>
      <c r="E4568" s="27" t="str" cm="1">
        <f t="array" ref="E4568">_xlfn.IFS(C4568&gt;= 4.5,"Excellent",C4568 &gt;=3.5,"Good",C4568&gt;=2.5,"Average",C4568&gt;= 1.5,"Below Avg",C4568&lt;1.5,"Poor")</f>
        <v>Good</v>
      </c>
      <c r="F4568" s="27" t="str">
        <f t="shared" si="285"/>
        <v>Developing</v>
      </c>
      <c r="G4568" s="58" t="str">
        <f t="shared" si="286"/>
        <v>30% Bonus</v>
      </c>
      <c r="H4568" s="60" t="str">
        <f t="shared" si="287"/>
        <v>Valid</v>
      </c>
    </row>
    <row r="4569" spans="1:8" x14ac:dyDescent="0.2">
      <c r="A4569" s="26" t="s">
        <v>12938</v>
      </c>
      <c r="B4569" s="26" t="s">
        <v>978</v>
      </c>
      <c r="C4569" s="26">
        <v>3.14</v>
      </c>
      <c r="D4569" s="27" t="str">
        <f t="shared" si="284"/>
        <v>✅High Performer</v>
      </c>
      <c r="E4569" s="27" t="str" cm="1">
        <f t="array" ref="E4569">_xlfn.IFS(C4569&gt;= 4.5,"Excellent",C4569 &gt;=3.5,"Good",C4569&gt;=2.5,"Average",C4569&gt;= 1.5,"Below Avg",C4569&lt;1.5,"Poor")</f>
        <v>Average</v>
      </c>
      <c r="F4569" s="27" t="str">
        <f t="shared" si="285"/>
        <v>Developing</v>
      </c>
      <c r="G4569" s="58" t="str">
        <f t="shared" si="286"/>
        <v>30% Bonus</v>
      </c>
      <c r="H4569" s="60" t="str">
        <f t="shared" si="287"/>
        <v>Valid</v>
      </c>
    </row>
    <row r="4570" spans="1:8" x14ac:dyDescent="0.2">
      <c r="A4570" s="26" t="s">
        <v>12940</v>
      </c>
      <c r="B4570" s="26" t="s">
        <v>12941</v>
      </c>
      <c r="C4570" s="26">
        <v>4.18</v>
      </c>
      <c r="D4570" s="27" t="str">
        <f t="shared" si="284"/>
        <v>✅High Performer</v>
      </c>
      <c r="E4570" s="27" t="str" cm="1">
        <f t="array" ref="E4570">_xlfn.IFS(C4570&gt;= 4.5,"Excellent",C4570 &gt;=3.5,"Good",C4570&gt;=2.5,"Average",C4570&gt;= 1.5,"Below Avg",C4570&lt;1.5,"Poor")</f>
        <v>Good</v>
      </c>
      <c r="F4570" s="27" t="str">
        <f t="shared" si="285"/>
        <v>Developing</v>
      </c>
      <c r="G4570" s="58" t="str">
        <f t="shared" si="286"/>
        <v>30% Bonus</v>
      </c>
      <c r="H4570" s="60" t="str">
        <f t="shared" si="287"/>
        <v>Valid</v>
      </c>
    </row>
    <row r="4571" spans="1:8" x14ac:dyDescent="0.2">
      <c r="A4571" s="26" t="s">
        <v>12943</v>
      </c>
      <c r="B4571" s="26" t="s">
        <v>12944</v>
      </c>
      <c r="C4571" s="26">
        <v>2.87</v>
      </c>
      <c r="D4571" s="27" t="str">
        <f t="shared" si="284"/>
        <v>📈Low Performer</v>
      </c>
      <c r="E4571" s="27" t="str" cm="1">
        <f t="array" ref="E4571">_xlfn.IFS(C4571&gt;= 4.5,"Excellent",C4571 &gt;=3.5,"Good",C4571&gt;=2.5,"Average",C4571&gt;= 1.5,"Below Avg",C4571&lt;1.5,"Poor")</f>
        <v>Average</v>
      </c>
      <c r="F4571" s="27" t="str">
        <f t="shared" si="285"/>
        <v>Developing</v>
      </c>
      <c r="G4571" s="58" t="str">
        <f t="shared" si="286"/>
        <v>30% Bonus</v>
      </c>
      <c r="H4571" s="60" t="str">
        <f t="shared" si="287"/>
        <v>Valid</v>
      </c>
    </row>
    <row r="4572" spans="1:8" x14ac:dyDescent="0.2">
      <c r="A4572" s="26" t="s">
        <v>12947</v>
      </c>
      <c r="B4572" s="26" t="s">
        <v>3653</v>
      </c>
      <c r="C4572" s="26">
        <v>3.78</v>
      </c>
      <c r="D4572" s="27" t="str">
        <f t="shared" si="284"/>
        <v>✅High Performer</v>
      </c>
      <c r="E4572" s="27" t="str" cm="1">
        <f t="array" ref="E4572">_xlfn.IFS(C4572&gt;= 4.5,"Excellent",C4572 &gt;=3.5,"Good",C4572&gt;=2.5,"Average",C4572&gt;= 1.5,"Below Avg",C4572&lt;1.5,"Poor")</f>
        <v>Good</v>
      </c>
      <c r="F4572" s="27" t="str">
        <f t="shared" si="285"/>
        <v>Developing</v>
      </c>
      <c r="G4572" s="58" t="str">
        <f t="shared" si="286"/>
        <v>30% Bonus</v>
      </c>
      <c r="H4572" s="60" t="str">
        <f t="shared" si="287"/>
        <v>Valid</v>
      </c>
    </row>
    <row r="4573" spans="1:8" x14ac:dyDescent="0.2">
      <c r="A4573" s="26" t="s">
        <v>12949</v>
      </c>
      <c r="B4573" s="26" t="s">
        <v>4171</v>
      </c>
      <c r="C4573" s="26">
        <v>1.39</v>
      </c>
      <c r="D4573" s="27" t="str">
        <f t="shared" si="284"/>
        <v>📈Low Performer</v>
      </c>
      <c r="E4573" s="27" t="str" cm="1">
        <f t="array" ref="E4573">_xlfn.IFS(C4573&gt;= 4.5,"Excellent",C4573 &gt;=3.5,"Good",C4573&gt;=2.5,"Average",C4573&gt;= 1.5,"Below Avg",C4573&lt;1.5,"Poor")</f>
        <v>Poor</v>
      </c>
      <c r="F4573" s="27" t="str">
        <f t="shared" si="285"/>
        <v>At Risk</v>
      </c>
      <c r="G4573" s="58" t="str">
        <f t="shared" si="286"/>
        <v>No Bonus</v>
      </c>
      <c r="H4573" s="60" t="str">
        <f t="shared" si="287"/>
        <v>Invalid</v>
      </c>
    </row>
    <row r="4574" spans="1:8" x14ac:dyDescent="0.2">
      <c r="A4574" s="26" t="s">
        <v>12951</v>
      </c>
      <c r="B4574" s="26" t="s">
        <v>2330</v>
      </c>
      <c r="C4574" s="26">
        <v>2.52</v>
      </c>
      <c r="D4574" s="27" t="str">
        <f t="shared" si="284"/>
        <v>📈Low Performer</v>
      </c>
      <c r="E4574" s="27" t="str" cm="1">
        <f t="array" ref="E4574">_xlfn.IFS(C4574&gt;= 4.5,"Excellent",C4574 &gt;=3.5,"Good",C4574&gt;=2.5,"Average",C4574&gt;= 1.5,"Below Avg",C4574&lt;1.5,"Poor")</f>
        <v>Average</v>
      </c>
      <c r="F4574" s="27" t="str">
        <f t="shared" si="285"/>
        <v>Developing</v>
      </c>
      <c r="G4574" s="58" t="str">
        <f t="shared" si="286"/>
        <v>30% Bonus</v>
      </c>
      <c r="H4574" s="60" t="str">
        <f t="shared" si="287"/>
        <v>Valid</v>
      </c>
    </row>
    <row r="4575" spans="1:8" x14ac:dyDescent="0.2">
      <c r="A4575" s="26" t="s">
        <v>12953</v>
      </c>
      <c r="B4575" s="26" t="s">
        <v>12954</v>
      </c>
      <c r="C4575" s="26">
        <v>1.56</v>
      </c>
      <c r="D4575" s="27" t="str">
        <f t="shared" si="284"/>
        <v>📈Low Performer</v>
      </c>
      <c r="E4575" s="27" t="str" cm="1">
        <f t="array" ref="E4575">_xlfn.IFS(C4575&gt;= 4.5,"Excellent",C4575 &gt;=3.5,"Good",C4575&gt;=2.5,"Average",C4575&gt;= 1.5,"Below Avg",C4575&lt;1.5,"Poor")</f>
        <v>Below Avg</v>
      </c>
      <c r="F4575" s="27" t="str">
        <f t="shared" si="285"/>
        <v>At Risk</v>
      </c>
      <c r="G4575" s="58" t="str">
        <f t="shared" si="286"/>
        <v>No Bonus</v>
      </c>
      <c r="H4575" s="60" t="str">
        <f t="shared" si="287"/>
        <v>Invalid</v>
      </c>
    </row>
    <row r="4576" spans="1:8" x14ac:dyDescent="0.2">
      <c r="A4576" s="26" t="s">
        <v>12956</v>
      </c>
      <c r="B4576" s="26" t="s">
        <v>8535</v>
      </c>
      <c r="C4576" s="26">
        <v>2.6</v>
      </c>
      <c r="D4576" s="27" t="str">
        <f t="shared" si="284"/>
        <v>📈Low Performer</v>
      </c>
      <c r="E4576" s="27" t="str" cm="1">
        <f t="array" ref="E4576">_xlfn.IFS(C4576&gt;= 4.5,"Excellent",C4576 &gt;=3.5,"Good",C4576&gt;=2.5,"Average",C4576&gt;= 1.5,"Below Avg",C4576&lt;1.5,"Poor")</f>
        <v>Average</v>
      </c>
      <c r="F4576" s="27" t="str">
        <f t="shared" si="285"/>
        <v>Developing</v>
      </c>
      <c r="G4576" s="58" t="str">
        <f t="shared" si="286"/>
        <v>30% Bonus</v>
      </c>
      <c r="H4576" s="60" t="str">
        <f t="shared" si="287"/>
        <v>Valid</v>
      </c>
    </row>
    <row r="4577" spans="1:8" x14ac:dyDescent="0.2">
      <c r="A4577" s="26" t="s">
        <v>12958</v>
      </c>
      <c r="B4577" s="26" t="s">
        <v>8580</v>
      </c>
      <c r="C4577" s="26">
        <v>2.85</v>
      </c>
      <c r="D4577" s="27" t="str">
        <f t="shared" si="284"/>
        <v>📈Low Performer</v>
      </c>
      <c r="E4577" s="27" t="str" cm="1">
        <f t="array" ref="E4577">_xlfn.IFS(C4577&gt;= 4.5,"Excellent",C4577 &gt;=3.5,"Good",C4577&gt;=2.5,"Average",C4577&gt;= 1.5,"Below Avg",C4577&lt;1.5,"Poor")</f>
        <v>Average</v>
      </c>
      <c r="F4577" s="27" t="str">
        <f t="shared" si="285"/>
        <v>Developing</v>
      </c>
      <c r="G4577" s="58" t="str">
        <f t="shared" si="286"/>
        <v>30% Bonus</v>
      </c>
      <c r="H4577" s="60" t="str">
        <f t="shared" si="287"/>
        <v>Valid</v>
      </c>
    </row>
    <row r="4578" spans="1:8" x14ac:dyDescent="0.2">
      <c r="A4578" s="26" t="s">
        <v>12960</v>
      </c>
      <c r="B4578" s="26" t="s">
        <v>10683</v>
      </c>
      <c r="C4578" s="26">
        <v>1.84</v>
      </c>
      <c r="D4578" s="27" t="str">
        <f t="shared" si="284"/>
        <v>📈Low Performer</v>
      </c>
      <c r="E4578" s="27" t="str" cm="1">
        <f t="array" ref="E4578">_xlfn.IFS(C4578&gt;= 4.5,"Excellent",C4578 &gt;=3.5,"Good",C4578&gt;=2.5,"Average",C4578&gt;= 1.5,"Below Avg",C4578&lt;1.5,"Poor")</f>
        <v>Below Avg</v>
      </c>
      <c r="F4578" s="27" t="str">
        <f t="shared" si="285"/>
        <v>At Risk</v>
      </c>
      <c r="G4578" s="58" t="str">
        <f t="shared" si="286"/>
        <v>No Bonus</v>
      </c>
      <c r="H4578" s="60" t="str">
        <f t="shared" si="287"/>
        <v>Invalid</v>
      </c>
    </row>
    <row r="4579" spans="1:8" x14ac:dyDescent="0.2">
      <c r="A4579" s="26" t="s">
        <v>12962</v>
      </c>
      <c r="B4579" s="26" t="s">
        <v>8458</v>
      </c>
      <c r="C4579" s="26">
        <v>4.8600000000000003</v>
      </c>
      <c r="D4579" s="27" t="str">
        <f t="shared" si="284"/>
        <v>✅High Performer</v>
      </c>
      <c r="E4579" s="27" t="str" cm="1">
        <f t="array" ref="E4579">_xlfn.IFS(C4579&gt;= 4.5,"Excellent",C4579 &gt;=3.5,"Good",C4579&gt;=2.5,"Average",C4579&gt;= 1.5,"Below Avg",C4579&lt;1.5,"Poor")</f>
        <v>Excellent</v>
      </c>
      <c r="F4579" s="27" t="str">
        <f t="shared" si="285"/>
        <v>Top Employee</v>
      </c>
      <c r="G4579" s="58" t="str">
        <f t="shared" si="286"/>
        <v>50% Bonus</v>
      </c>
      <c r="H4579" s="60" t="str">
        <f t="shared" si="287"/>
        <v>Valid</v>
      </c>
    </row>
    <row r="4580" spans="1:8" x14ac:dyDescent="0.2">
      <c r="A4580" s="26" t="s">
        <v>12964</v>
      </c>
      <c r="B4580" s="26" t="s">
        <v>9476</v>
      </c>
      <c r="C4580" s="26">
        <v>2.77</v>
      </c>
      <c r="D4580" s="27" t="str">
        <f t="shared" si="284"/>
        <v>📈Low Performer</v>
      </c>
      <c r="E4580" s="27" t="str" cm="1">
        <f t="array" ref="E4580">_xlfn.IFS(C4580&gt;= 4.5,"Excellent",C4580 &gt;=3.5,"Good",C4580&gt;=2.5,"Average",C4580&gt;= 1.5,"Below Avg",C4580&lt;1.5,"Poor")</f>
        <v>Average</v>
      </c>
      <c r="F4580" s="27" t="str">
        <f t="shared" si="285"/>
        <v>Developing</v>
      </c>
      <c r="G4580" s="58" t="str">
        <f t="shared" si="286"/>
        <v>30% Bonus</v>
      </c>
      <c r="H4580" s="60" t="str">
        <f t="shared" si="287"/>
        <v>Valid</v>
      </c>
    </row>
    <row r="4581" spans="1:8" x14ac:dyDescent="0.2">
      <c r="A4581" s="26" t="s">
        <v>12966</v>
      </c>
      <c r="B4581" s="26" t="s">
        <v>6630</v>
      </c>
      <c r="C4581" s="26">
        <v>2.76</v>
      </c>
      <c r="D4581" s="27" t="str">
        <f t="shared" si="284"/>
        <v>📈Low Performer</v>
      </c>
      <c r="E4581" s="27" t="str" cm="1">
        <f t="array" ref="E4581">_xlfn.IFS(C4581&gt;= 4.5,"Excellent",C4581 &gt;=3.5,"Good",C4581&gt;=2.5,"Average",C4581&gt;= 1.5,"Below Avg",C4581&lt;1.5,"Poor")</f>
        <v>Average</v>
      </c>
      <c r="F4581" s="27" t="str">
        <f t="shared" si="285"/>
        <v>Developing</v>
      </c>
      <c r="G4581" s="58" t="str">
        <f t="shared" si="286"/>
        <v>30% Bonus</v>
      </c>
      <c r="H4581" s="60" t="str">
        <f t="shared" si="287"/>
        <v>Valid</v>
      </c>
    </row>
    <row r="4582" spans="1:8" x14ac:dyDescent="0.2">
      <c r="A4582" s="26" t="s">
        <v>12968</v>
      </c>
      <c r="B4582" s="26" t="s">
        <v>358</v>
      </c>
      <c r="C4582" s="26">
        <v>1.34</v>
      </c>
      <c r="D4582" s="27" t="str">
        <f t="shared" si="284"/>
        <v>📈Low Performer</v>
      </c>
      <c r="E4582" s="27" t="str" cm="1">
        <f t="array" ref="E4582">_xlfn.IFS(C4582&gt;= 4.5,"Excellent",C4582 &gt;=3.5,"Good",C4582&gt;=2.5,"Average",C4582&gt;= 1.5,"Below Avg",C4582&lt;1.5,"Poor")</f>
        <v>Poor</v>
      </c>
      <c r="F4582" s="27" t="str">
        <f t="shared" si="285"/>
        <v>At Risk</v>
      </c>
      <c r="G4582" s="58" t="str">
        <f t="shared" si="286"/>
        <v>No Bonus</v>
      </c>
      <c r="H4582" s="60" t="str">
        <f t="shared" si="287"/>
        <v>Invalid</v>
      </c>
    </row>
    <row r="4583" spans="1:8" x14ac:dyDescent="0.2">
      <c r="A4583" s="26" t="s">
        <v>12970</v>
      </c>
      <c r="B4583" s="26" t="s">
        <v>12971</v>
      </c>
      <c r="C4583" s="26">
        <v>4.03</v>
      </c>
      <c r="D4583" s="27" t="str">
        <f t="shared" si="284"/>
        <v>✅High Performer</v>
      </c>
      <c r="E4583" s="27" t="str" cm="1">
        <f t="array" ref="E4583">_xlfn.IFS(C4583&gt;= 4.5,"Excellent",C4583 &gt;=3.5,"Good",C4583&gt;=2.5,"Average",C4583&gt;= 1.5,"Below Avg",C4583&lt;1.5,"Poor")</f>
        <v>Good</v>
      </c>
      <c r="F4583" s="27" t="str">
        <f t="shared" si="285"/>
        <v>Developing</v>
      </c>
      <c r="G4583" s="58" t="str">
        <f t="shared" si="286"/>
        <v>30% Bonus</v>
      </c>
      <c r="H4583" s="60" t="str">
        <f t="shared" si="287"/>
        <v>Valid</v>
      </c>
    </row>
    <row r="4584" spans="1:8" x14ac:dyDescent="0.2">
      <c r="A4584" s="26" t="s">
        <v>12973</v>
      </c>
      <c r="B4584" s="26" t="s">
        <v>7157</v>
      </c>
      <c r="C4584" s="26">
        <v>2.84</v>
      </c>
      <c r="D4584" s="27" t="str">
        <f t="shared" si="284"/>
        <v>📈Low Performer</v>
      </c>
      <c r="E4584" s="27" t="str" cm="1">
        <f t="array" ref="E4584">_xlfn.IFS(C4584&gt;= 4.5,"Excellent",C4584 &gt;=3.5,"Good",C4584&gt;=2.5,"Average",C4584&gt;= 1.5,"Below Avg",C4584&lt;1.5,"Poor")</f>
        <v>Average</v>
      </c>
      <c r="F4584" s="27" t="str">
        <f t="shared" si="285"/>
        <v>Developing</v>
      </c>
      <c r="G4584" s="58" t="str">
        <f t="shared" si="286"/>
        <v>30% Bonus</v>
      </c>
      <c r="H4584" s="60" t="str">
        <f t="shared" si="287"/>
        <v>Valid</v>
      </c>
    </row>
    <row r="4585" spans="1:8" x14ac:dyDescent="0.2">
      <c r="A4585" s="26" t="s">
        <v>12975</v>
      </c>
      <c r="B4585" s="26" t="s">
        <v>3513</v>
      </c>
      <c r="C4585" s="26">
        <v>4.6900000000000004</v>
      </c>
      <c r="D4585" s="27" t="str">
        <f t="shared" si="284"/>
        <v>✅High Performer</v>
      </c>
      <c r="E4585" s="27" t="str" cm="1">
        <f t="array" ref="E4585">_xlfn.IFS(C4585&gt;= 4.5,"Excellent",C4585 &gt;=3.5,"Good",C4585&gt;=2.5,"Average",C4585&gt;= 1.5,"Below Avg",C4585&lt;1.5,"Poor")</f>
        <v>Excellent</v>
      </c>
      <c r="F4585" s="27" t="str">
        <f t="shared" si="285"/>
        <v>Top Employee</v>
      </c>
      <c r="G4585" s="58" t="str">
        <f t="shared" si="286"/>
        <v>50% Bonus</v>
      </c>
      <c r="H4585" s="60" t="str">
        <f t="shared" si="287"/>
        <v>Valid</v>
      </c>
    </row>
    <row r="4586" spans="1:8" x14ac:dyDescent="0.2">
      <c r="A4586" s="26" t="s">
        <v>12977</v>
      </c>
      <c r="B4586" s="26" t="s">
        <v>1146</v>
      </c>
      <c r="C4586" s="26">
        <v>4.25</v>
      </c>
      <c r="D4586" s="27" t="str">
        <f t="shared" si="284"/>
        <v>✅High Performer</v>
      </c>
      <c r="E4586" s="27" t="str" cm="1">
        <f t="array" ref="E4586">_xlfn.IFS(C4586&gt;= 4.5,"Excellent",C4586 &gt;=3.5,"Good",C4586&gt;=2.5,"Average",C4586&gt;= 1.5,"Below Avg",C4586&lt;1.5,"Poor")</f>
        <v>Good</v>
      </c>
      <c r="F4586" s="27" t="str">
        <f t="shared" si="285"/>
        <v>Developing</v>
      </c>
      <c r="G4586" s="58" t="str">
        <f t="shared" si="286"/>
        <v>30% Bonus</v>
      </c>
      <c r="H4586" s="60" t="str">
        <f t="shared" si="287"/>
        <v>Valid</v>
      </c>
    </row>
    <row r="4587" spans="1:8" x14ac:dyDescent="0.2">
      <c r="A4587" s="26" t="s">
        <v>12979</v>
      </c>
      <c r="B4587" s="26" t="s">
        <v>10722</v>
      </c>
      <c r="C4587" s="26">
        <v>3.44</v>
      </c>
      <c r="D4587" s="27" t="str">
        <f t="shared" si="284"/>
        <v>✅High Performer</v>
      </c>
      <c r="E4587" s="27" t="str" cm="1">
        <f t="array" ref="E4587">_xlfn.IFS(C4587&gt;= 4.5,"Excellent",C4587 &gt;=3.5,"Good",C4587&gt;=2.5,"Average",C4587&gt;= 1.5,"Below Avg",C4587&lt;1.5,"Poor")</f>
        <v>Average</v>
      </c>
      <c r="F4587" s="27" t="str">
        <f t="shared" si="285"/>
        <v>Developing</v>
      </c>
      <c r="G4587" s="58" t="str">
        <f t="shared" si="286"/>
        <v>30% Bonus</v>
      </c>
      <c r="H4587" s="60" t="str">
        <f t="shared" si="287"/>
        <v>Valid</v>
      </c>
    </row>
    <row r="4588" spans="1:8" x14ac:dyDescent="0.2">
      <c r="A4588" s="26" t="s">
        <v>12981</v>
      </c>
      <c r="B4588" s="26" t="s">
        <v>5275</v>
      </c>
      <c r="C4588" s="26">
        <v>2.46</v>
      </c>
      <c r="D4588" s="27" t="str">
        <f t="shared" si="284"/>
        <v>📈Low Performer</v>
      </c>
      <c r="E4588" s="27" t="str" cm="1">
        <f t="array" ref="E4588">_xlfn.IFS(C4588&gt;= 4.5,"Excellent",C4588 &gt;=3.5,"Good",C4588&gt;=2.5,"Average",C4588&gt;= 1.5,"Below Avg",C4588&lt;1.5,"Poor")</f>
        <v>Below Avg</v>
      </c>
      <c r="F4588" s="27" t="str">
        <f t="shared" si="285"/>
        <v>At Risk</v>
      </c>
      <c r="G4588" s="58" t="str">
        <f t="shared" si="286"/>
        <v>No Bonus</v>
      </c>
      <c r="H4588" s="60" t="str">
        <f t="shared" si="287"/>
        <v>Valid</v>
      </c>
    </row>
    <row r="4589" spans="1:8" x14ac:dyDescent="0.2">
      <c r="A4589" s="26" t="s">
        <v>12983</v>
      </c>
      <c r="B4589" s="26" t="s">
        <v>4711</v>
      </c>
      <c r="C4589" s="26">
        <v>1.03</v>
      </c>
      <c r="D4589" s="27" t="str">
        <f t="shared" si="284"/>
        <v>📈Low Performer</v>
      </c>
      <c r="E4589" s="27" t="str" cm="1">
        <f t="array" ref="E4589">_xlfn.IFS(C4589&gt;= 4.5,"Excellent",C4589 &gt;=3.5,"Good",C4589&gt;=2.5,"Average",C4589&gt;= 1.5,"Below Avg",C4589&lt;1.5,"Poor")</f>
        <v>Poor</v>
      </c>
      <c r="F4589" s="27" t="str">
        <f t="shared" si="285"/>
        <v>At Risk</v>
      </c>
      <c r="G4589" s="58" t="str">
        <f t="shared" si="286"/>
        <v>No Bonus</v>
      </c>
      <c r="H4589" s="60" t="str">
        <f t="shared" si="287"/>
        <v>Invalid</v>
      </c>
    </row>
    <row r="4590" spans="1:8" x14ac:dyDescent="0.2">
      <c r="A4590" s="26" t="s">
        <v>12985</v>
      </c>
      <c r="B4590" s="26" t="s">
        <v>1443</v>
      </c>
      <c r="C4590" s="26">
        <v>3.7</v>
      </c>
      <c r="D4590" s="27" t="str">
        <f t="shared" si="284"/>
        <v>✅High Performer</v>
      </c>
      <c r="E4590" s="27" t="str" cm="1">
        <f t="array" ref="E4590">_xlfn.IFS(C4590&gt;= 4.5,"Excellent",C4590 &gt;=3.5,"Good",C4590&gt;=2.5,"Average",C4590&gt;= 1.5,"Below Avg",C4590&lt;1.5,"Poor")</f>
        <v>Good</v>
      </c>
      <c r="F4590" s="27" t="str">
        <f t="shared" si="285"/>
        <v>Developing</v>
      </c>
      <c r="G4590" s="58" t="str">
        <f t="shared" si="286"/>
        <v>30% Bonus</v>
      </c>
      <c r="H4590" s="60" t="str">
        <f t="shared" si="287"/>
        <v>Valid</v>
      </c>
    </row>
    <row r="4591" spans="1:8" x14ac:dyDescent="0.2">
      <c r="A4591" s="26" t="s">
        <v>12987</v>
      </c>
      <c r="B4591" s="26" t="s">
        <v>6351</v>
      </c>
      <c r="C4591" s="26">
        <v>3.43</v>
      </c>
      <c r="D4591" s="27" t="str">
        <f t="shared" si="284"/>
        <v>✅High Performer</v>
      </c>
      <c r="E4591" s="27" t="str" cm="1">
        <f t="array" ref="E4591">_xlfn.IFS(C4591&gt;= 4.5,"Excellent",C4591 &gt;=3.5,"Good",C4591&gt;=2.5,"Average",C4591&gt;= 1.5,"Below Avg",C4591&lt;1.5,"Poor")</f>
        <v>Average</v>
      </c>
      <c r="F4591" s="27" t="str">
        <f t="shared" si="285"/>
        <v>Developing</v>
      </c>
      <c r="G4591" s="58" t="str">
        <f t="shared" si="286"/>
        <v>30% Bonus</v>
      </c>
      <c r="H4591" s="60" t="str">
        <f t="shared" si="287"/>
        <v>Valid</v>
      </c>
    </row>
    <row r="4592" spans="1:8" x14ac:dyDescent="0.2">
      <c r="A4592" s="26" t="s">
        <v>12989</v>
      </c>
      <c r="B4592" s="26" t="s">
        <v>12990</v>
      </c>
      <c r="C4592" s="26">
        <v>1.55</v>
      </c>
      <c r="D4592" s="27" t="str">
        <f t="shared" si="284"/>
        <v>📈Low Performer</v>
      </c>
      <c r="E4592" s="27" t="str" cm="1">
        <f t="array" ref="E4592">_xlfn.IFS(C4592&gt;= 4.5,"Excellent",C4592 &gt;=3.5,"Good",C4592&gt;=2.5,"Average",C4592&gt;= 1.5,"Below Avg",C4592&lt;1.5,"Poor")</f>
        <v>Below Avg</v>
      </c>
      <c r="F4592" s="27" t="str">
        <f t="shared" si="285"/>
        <v>At Risk</v>
      </c>
      <c r="G4592" s="58" t="str">
        <f t="shared" si="286"/>
        <v>No Bonus</v>
      </c>
      <c r="H4592" s="60" t="str">
        <f t="shared" si="287"/>
        <v>Invalid</v>
      </c>
    </row>
    <row r="4593" spans="1:8" x14ac:dyDescent="0.2">
      <c r="A4593" s="26" t="s">
        <v>12992</v>
      </c>
      <c r="B4593" s="26" t="s">
        <v>76</v>
      </c>
      <c r="C4593" s="26">
        <v>1.68</v>
      </c>
      <c r="D4593" s="27" t="str">
        <f t="shared" si="284"/>
        <v>📈Low Performer</v>
      </c>
      <c r="E4593" s="27" t="str" cm="1">
        <f t="array" ref="E4593">_xlfn.IFS(C4593&gt;= 4.5,"Excellent",C4593 &gt;=3.5,"Good",C4593&gt;=2.5,"Average",C4593&gt;= 1.5,"Below Avg",C4593&lt;1.5,"Poor")</f>
        <v>Below Avg</v>
      </c>
      <c r="F4593" s="27" t="str">
        <f t="shared" si="285"/>
        <v>At Risk</v>
      </c>
      <c r="G4593" s="58" t="str">
        <f t="shared" si="286"/>
        <v>No Bonus</v>
      </c>
      <c r="H4593" s="60" t="str">
        <f t="shared" si="287"/>
        <v>Invalid</v>
      </c>
    </row>
    <row r="4594" spans="1:8" x14ac:dyDescent="0.2">
      <c r="A4594" s="26" t="s">
        <v>12994</v>
      </c>
      <c r="B4594" s="26" t="s">
        <v>1729</v>
      </c>
      <c r="C4594" s="26">
        <v>3.29</v>
      </c>
      <c r="D4594" s="27" t="str">
        <f t="shared" si="284"/>
        <v>✅High Performer</v>
      </c>
      <c r="E4594" s="27" t="str" cm="1">
        <f t="array" ref="E4594">_xlfn.IFS(C4594&gt;= 4.5,"Excellent",C4594 &gt;=3.5,"Good",C4594&gt;=2.5,"Average",C4594&gt;= 1.5,"Below Avg",C4594&lt;1.5,"Poor")</f>
        <v>Average</v>
      </c>
      <c r="F4594" s="27" t="str">
        <f t="shared" si="285"/>
        <v>Developing</v>
      </c>
      <c r="G4594" s="58" t="str">
        <f t="shared" si="286"/>
        <v>30% Bonus</v>
      </c>
      <c r="H4594" s="60" t="str">
        <f t="shared" si="287"/>
        <v>Valid</v>
      </c>
    </row>
    <row r="4595" spans="1:8" x14ac:dyDescent="0.2">
      <c r="A4595" s="26" t="s">
        <v>12996</v>
      </c>
      <c r="B4595" s="26" t="s">
        <v>6956</v>
      </c>
      <c r="C4595" s="26">
        <v>3.63</v>
      </c>
      <c r="D4595" s="27" t="str">
        <f t="shared" si="284"/>
        <v>✅High Performer</v>
      </c>
      <c r="E4595" s="27" t="str" cm="1">
        <f t="array" ref="E4595">_xlfn.IFS(C4595&gt;= 4.5,"Excellent",C4595 &gt;=3.5,"Good",C4595&gt;=2.5,"Average",C4595&gt;= 1.5,"Below Avg",C4595&lt;1.5,"Poor")</f>
        <v>Good</v>
      </c>
      <c r="F4595" s="27" t="str">
        <f t="shared" si="285"/>
        <v>Developing</v>
      </c>
      <c r="G4595" s="58" t="str">
        <f t="shared" si="286"/>
        <v>30% Bonus</v>
      </c>
      <c r="H4595" s="60" t="str">
        <f t="shared" si="287"/>
        <v>Valid</v>
      </c>
    </row>
    <row r="4596" spans="1:8" x14ac:dyDescent="0.2">
      <c r="A4596" s="26" t="s">
        <v>12998</v>
      </c>
      <c r="B4596" s="26" t="s">
        <v>2515</v>
      </c>
      <c r="C4596" s="26">
        <v>2.12</v>
      </c>
      <c r="D4596" s="27" t="str">
        <f t="shared" si="284"/>
        <v>📈Low Performer</v>
      </c>
      <c r="E4596" s="27" t="str" cm="1">
        <f t="array" ref="E4596">_xlfn.IFS(C4596&gt;= 4.5,"Excellent",C4596 &gt;=3.5,"Good",C4596&gt;=2.5,"Average",C4596&gt;= 1.5,"Below Avg",C4596&lt;1.5,"Poor")</f>
        <v>Below Avg</v>
      </c>
      <c r="F4596" s="27" t="str">
        <f t="shared" si="285"/>
        <v>At Risk</v>
      </c>
      <c r="G4596" s="58" t="str">
        <f t="shared" si="286"/>
        <v>No Bonus</v>
      </c>
      <c r="H4596" s="60" t="str">
        <f t="shared" si="287"/>
        <v>Valid</v>
      </c>
    </row>
    <row r="4597" spans="1:8" x14ac:dyDescent="0.2">
      <c r="A4597" s="26" t="s">
        <v>13000</v>
      </c>
      <c r="B4597" s="26" t="s">
        <v>13001</v>
      </c>
      <c r="C4597" s="26">
        <v>1.9</v>
      </c>
      <c r="D4597" s="27" t="str">
        <f t="shared" si="284"/>
        <v>📈Low Performer</v>
      </c>
      <c r="E4597" s="27" t="str" cm="1">
        <f t="array" ref="E4597">_xlfn.IFS(C4597&gt;= 4.5,"Excellent",C4597 &gt;=3.5,"Good",C4597&gt;=2.5,"Average",C4597&gt;= 1.5,"Below Avg",C4597&lt;1.5,"Poor")</f>
        <v>Below Avg</v>
      </c>
      <c r="F4597" s="27" t="str">
        <f t="shared" si="285"/>
        <v>At Risk</v>
      </c>
      <c r="G4597" s="58" t="str">
        <f t="shared" si="286"/>
        <v>No Bonus</v>
      </c>
      <c r="H4597" s="60" t="str">
        <f t="shared" si="287"/>
        <v>Invalid</v>
      </c>
    </row>
    <row r="4598" spans="1:8" x14ac:dyDescent="0.2">
      <c r="A4598" s="26" t="s">
        <v>13003</v>
      </c>
      <c r="B4598" s="26" t="s">
        <v>2612</v>
      </c>
      <c r="C4598" s="26">
        <v>4.71</v>
      </c>
      <c r="D4598" s="27" t="str">
        <f t="shared" si="284"/>
        <v>✅High Performer</v>
      </c>
      <c r="E4598" s="27" t="str" cm="1">
        <f t="array" ref="E4598">_xlfn.IFS(C4598&gt;= 4.5,"Excellent",C4598 &gt;=3.5,"Good",C4598&gt;=2.5,"Average",C4598&gt;= 1.5,"Below Avg",C4598&lt;1.5,"Poor")</f>
        <v>Excellent</v>
      </c>
      <c r="F4598" s="27" t="str">
        <f t="shared" si="285"/>
        <v>Top Employee</v>
      </c>
      <c r="G4598" s="58" t="str">
        <f t="shared" si="286"/>
        <v>50% Bonus</v>
      </c>
      <c r="H4598" s="60" t="str">
        <f t="shared" si="287"/>
        <v>Valid</v>
      </c>
    </row>
    <row r="4599" spans="1:8" x14ac:dyDescent="0.2">
      <c r="A4599" s="26" t="s">
        <v>13005</v>
      </c>
      <c r="B4599" s="26" t="s">
        <v>10969</v>
      </c>
      <c r="C4599" s="26">
        <v>2.57</v>
      </c>
      <c r="D4599" s="27" t="str">
        <f t="shared" si="284"/>
        <v>📈Low Performer</v>
      </c>
      <c r="E4599" s="27" t="str" cm="1">
        <f t="array" ref="E4599">_xlfn.IFS(C4599&gt;= 4.5,"Excellent",C4599 &gt;=3.5,"Good",C4599&gt;=2.5,"Average",C4599&gt;= 1.5,"Below Avg",C4599&lt;1.5,"Poor")</f>
        <v>Average</v>
      </c>
      <c r="F4599" s="27" t="str">
        <f t="shared" si="285"/>
        <v>Developing</v>
      </c>
      <c r="G4599" s="58" t="str">
        <f t="shared" si="286"/>
        <v>30% Bonus</v>
      </c>
      <c r="H4599" s="60" t="str">
        <f t="shared" si="287"/>
        <v>Valid</v>
      </c>
    </row>
    <row r="4600" spans="1:8" x14ac:dyDescent="0.2">
      <c r="A4600" s="26" t="s">
        <v>13007</v>
      </c>
      <c r="B4600" s="26" t="s">
        <v>3722</v>
      </c>
      <c r="C4600" s="26">
        <v>5</v>
      </c>
      <c r="D4600" s="27" t="str">
        <f t="shared" si="284"/>
        <v>✅High Performer</v>
      </c>
      <c r="E4600" s="27" t="str" cm="1">
        <f t="array" ref="E4600">_xlfn.IFS(C4600&gt;= 4.5,"Excellent",C4600 &gt;=3.5,"Good",C4600&gt;=2.5,"Average",C4600&gt;= 1.5,"Below Avg",C4600&lt;1.5,"Poor")</f>
        <v>Excellent</v>
      </c>
      <c r="F4600" s="27" t="str">
        <f t="shared" si="285"/>
        <v>Top Employee</v>
      </c>
      <c r="G4600" s="58" t="str">
        <f t="shared" si="286"/>
        <v>50% Bonus</v>
      </c>
      <c r="H4600" s="60" t="str">
        <f t="shared" si="287"/>
        <v>Invalid</v>
      </c>
    </row>
    <row r="4601" spans="1:8" x14ac:dyDescent="0.2">
      <c r="A4601" s="26" t="s">
        <v>13009</v>
      </c>
      <c r="B4601" s="26" t="s">
        <v>10597</v>
      </c>
      <c r="C4601" s="26">
        <v>4.78</v>
      </c>
      <c r="D4601" s="27" t="str">
        <f t="shared" si="284"/>
        <v>✅High Performer</v>
      </c>
      <c r="E4601" s="27" t="str" cm="1">
        <f t="array" ref="E4601">_xlfn.IFS(C4601&gt;= 4.5,"Excellent",C4601 &gt;=3.5,"Good",C4601&gt;=2.5,"Average",C4601&gt;= 1.5,"Below Avg",C4601&lt;1.5,"Poor")</f>
        <v>Excellent</v>
      </c>
      <c r="F4601" s="27" t="str">
        <f t="shared" si="285"/>
        <v>Top Employee</v>
      </c>
      <c r="G4601" s="58" t="str">
        <f t="shared" si="286"/>
        <v>50% Bonus</v>
      </c>
      <c r="H4601" s="60" t="str">
        <f t="shared" si="287"/>
        <v>Valid</v>
      </c>
    </row>
    <row r="4602" spans="1:8" x14ac:dyDescent="0.2">
      <c r="A4602" s="26" t="s">
        <v>13011</v>
      </c>
      <c r="B4602" s="26" t="s">
        <v>2294</v>
      </c>
      <c r="C4602" s="26">
        <v>3.76</v>
      </c>
      <c r="D4602" s="27" t="str">
        <f t="shared" si="284"/>
        <v>✅High Performer</v>
      </c>
      <c r="E4602" s="27" t="str" cm="1">
        <f t="array" ref="E4602">_xlfn.IFS(C4602&gt;= 4.5,"Excellent",C4602 &gt;=3.5,"Good",C4602&gt;=2.5,"Average",C4602&gt;= 1.5,"Below Avg",C4602&lt;1.5,"Poor")</f>
        <v>Good</v>
      </c>
      <c r="F4602" s="27" t="str">
        <f t="shared" si="285"/>
        <v>Developing</v>
      </c>
      <c r="G4602" s="58" t="str">
        <f t="shared" si="286"/>
        <v>30% Bonus</v>
      </c>
      <c r="H4602" s="60" t="str">
        <f t="shared" si="287"/>
        <v>Valid</v>
      </c>
    </row>
    <row r="4603" spans="1:8" x14ac:dyDescent="0.2">
      <c r="A4603" s="26" t="s">
        <v>13013</v>
      </c>
      <c r="B4603" s="26" t="s">
        <v>506</v>
      </c>
      <c r="C4603" s="26">
        <v>4.8099999999999996</v>
      </c>
      <c r="D4603" s="27" t="str">
        <f t="shared" si="284"/>
        <v>✅High Performer</v>
      </c>
      <c r="E4603" s="27" t="str" cm="1">
        <f t="array" ref="E4603">_xlfn.IFS(C4603&gt;= 4.5,"Excellent",C4603 &gt;=3.5,"Good",C4603&gt;=2.5,"Average",C4603&gt;= 1.5,"Below Avg",C4603&lt;1.5,"Poor")</f>
        <v>Excellent</v>
      </c>
      <c r="F4603" s="27" t="str">
        <f t="shared" si="285"/>
        <v>Top Employee</v>
      </c>
      <c r="G4603" s="58" t="str">
        <f t="shared" si="286"/>
        <v>50% Bonus</v>
      </c>
      <c r="H4603" s="60" t="str">
        <f t="shared" si="287"/>
        <v>Valid</v>
      </c>
    </row>
    <row r="4604" spans="1:8" x14ac:dyDescent="0.2">
      <c r="A4604" s="26" t="s">
        <v>13015</v>
      </c>
      <c r="B4604" s="26" t="s">
        <v>2708</v>
      </c>
      <c r="C4604" s="26">
        <v>3.44</v>
      </c>
      <c r="D4604" s="27" t="str">
        <f t="shared" si="284"/>
        <v>✅High Performer</v>
      </c>
      <c r="E4604" s="27" t="str" cm="1">
        <f t="array" ref="E4604">_xlfn.IFS(C4604&gt;= 4.5,"Excellent",C4604 &gt;=3.5,"Good",C4604&gt;=2.5,"Average",C4604&gt;= 1.5,"Below Avg",C4604&lt;1.5,"Poor")</f>
        <v>Average</v>
      </c>
      <c r="F4604" s="27" t="str">
        <f t="shared" si="285"/>
        <v>Developing</v>
      </c>
      <c r="G4604" s="58" t="str">
        <f t="shared" si="286"/>
        <v>30% Bonus</v>
      </c>
      <c r="H4604" s="60" t="str">
        <f t="shared" si="287"/>
        <v>Valid</v>
      </c>
    </row>
    <row r="4605" spans="1:8" x14ac:dyDescent="0.2">
      <c r="A4605" s="26" t="s">
        <v>13017</v>
      </c>
      <c r="B4605" s="26" t="s">
        <v>5964</v>
      </c>
      <c r="C4605" s="26">
        <v>4.5199999999999996</v>
      </c>
      <c r="D4605" s="27" t="str">
        <f t="shared" si="284"/>
        <v>✅High Performer</v>
      </c>
      <c r="E4605" s="27" t="str" cm="1">
        <f t="array" ref="E4605">_xlfn.IFS(C4605&gt;= 4.5,"Excellent",C4605 &gt;=3.5,"Good",C4605&gt;=2.5,"Average",C4605&gt;= 1.5,"Below Avg",C4605&lt;1.5,"Poor")</f>
        <v>Excellent</v>
      </c>
      <c r="F4605" s="27" t="str">
        <f t="shared" si="285"/>
        <v>Top Employee</v>
      </c>
      <c r="G4605" s="58" t="str">
        <f t="shared" si="286"/>
        <v>50% Bonus</v>
      </c>
      <c r="H4605" s="60" t="str">
        <f t="shared" si="287"/>
        <v>Valid</v>
      </c>
    </row>
    <row r="4606" spans="1:8" x14ac:dyDescent="0.2">
      <c r="A4606" s="26" t="s">
        <v>13019</v>
      </c>
      <c r="B4606" s="26" t="s">
        <v>10082</v>
      </c>
      <c r="C4606" s="26">
        <v>2.2799999999999998</v>
      </c>
      <c r="D4606" s="27" t="str">
        <f t="shared" si="284"/>
        <v>📈Low Performer</v>
      </c>
      <c r="E4606" s="27" t="str" cm="1">
        <f t="array" ref="E4606">_xlfn.IFS(C4606&gt;= 4.5,"Excellent",C4606 &gt;=3.5,"Good",C4606&gt;=2.5,"Average",C4606&gt;= 1.5,"Below Avg",C4606&lt;1.5,"Poor")</f>
        <v>Below Avg</v>
      </c>
      <c r="F4606" s="27" t="str">
        <f t="shared" si="285"/>
        <v>At Risk</v>
      </c>
      <c r="G4606" s="58" t="str">
        <f t="shared" si="286"/>
        <v>No Bonus</v>
      </c>
      <c r="H4606" s="60" t="str">
        <f t="shared" si="287"/>
        <v>Valid</v>
      </c>
    </row>
    <row r="4607" spans="1:8" x14ac:dyDescent="0.2">
      <c r="A4607" s="26" t="s">
        <v>13021</v>
      </c>
      <c r="B4607" s="26" t="s">
        <v>2440</v>
      </c>
      <c r="C4607" s="26">
        <v>4.47</v>
      </c>
      <c r="D4607" s="27" t="str">
        <f t="shared" si="284"/>
        <v>✅High Performer</v>
      </c>
      <c r="E4607" s="27" t="str" cm="1">
        <f t="array" ref="E4607">_xlfn.IFS(C4607&gt;= 4.5,"Excellent",C4607 &gt;=3.5,"Good",C4607&gt;=2.5,"Average",C4607&gt;= 1.5,"Below Avg",C4607&lt;1.5,"Poor")</f>
        <v>Good</v>
      </c>
      <c r="F4607" s="27" t="str">
        <f t="shared" si="285"/>
        <v>Developing</v>
      </c>
      <c r="G4607" s="58" t="str">
        <f t="shared" si="286"/>
        <v>30% Bonus</v>
      </c>
      <c r="H4607" s="60" t="str">
        <f t="shared" si="287"/>
        <v>Valid</v>
      </c>
    </row>
    <row r="4608" spans="1:8" x14ac:dyDescent="0.2">
      <c r="A4608" s="26" t="s">
        <v>13023</v>
      </c>
      <c r="B4608" s="26" t="s">
        <v>3099</v>
      </c>
      <c r="C4608" s="26">
        <v>1.06</v>
      </c>
      <c r="D4608" s="27" t="str">
        <f t="shared" si="284"/>
        <v>📈Low Performer</v>
      </c>
      <c r="E4608" s="27" t="str" cm="1">
        <f t="array" ref="E4608">_xlfn.IFS(C4608&gt;= 4.5,"Excellent",C4608 &gt;=3.5,"Good",C4608&gt;=2.5,"Average",C4608&gt;= 1.5,"Below Avg",C4608&lt;1.5,"Poor")</f>
        <v>Poor</v>
      </c>
      <c r="F4608" s="27" t="str">
        <f t="shared" si="285"/>
        <v>At Risk</v>
      </c>
      <c r="G4608" s="58" t="str">
        <f t="shared" si="286"/>
        <v>No Bonus</v>
      </c>
      <c r="H4608" s="60" t="str">
        <f t="shared" si="287"/>
        <v>Invalid</v>
      </c>
    </row>
    <row r="4609" spans="1:8" x14ac:dyDescent="0.2">
      <c r="A4609" s="26" t="s">
        <v>13025</v>
      </c>
      <c r="B4609" s="26" t="s">
        <v>1019</v>
      </c>
      <c r="C4609" s="26">
        <v>2.37</v>
      </c>
      <c r="D4609" s="27" t="str">
        <f t="shared" si="284"/>
        <v>📈Low Performer</v>
      </c>
      <c r="E4609" s="27" t="str" cm="1">
        <f t="array" ref="E4609">_xlfn.IFS(C4609&gt;= 4.5,"Excellent",C4609 &gt;=3.5,"Good",C4609&gt;=2.5,"Average",C4609&gt;= 1.5,"Below Avg",C4609&lt;1.5,"Poor")</f>
        <v>Below Avg</v>
      </c>
      <c r="F4609" s="27" t="str">
        <f t="shared" si="285"/>
        <v>At Risk</v>
      </c>
      <c r="G4609" s="58" t="str">
        <f t="shared" si="286"/>
        <v>No Bonus</v>
      </c>
      <c r="H4609" s="60" t="str">
        <f t="shared" si="287"/>
        <v>Valid</v>
      </c>
    </row>
    <row r="4610" spans="1:8" x14ac:dyDescent="0.2">
      <c r="A4610" s="26" t="s">
        <v>13026</v>
      </c>
      <c r="B4610" s="26" t="s">
        <v>1256</v>
      </c>
      <c r="C4610" s="26">
        <v>2.13</v>
      </c>
      <c r="D4610" s="27" t="str">
        <f t="shared" si="284"/>
        <v>📈Low Performer</v>
      </c>
      <c r="E4610" s="27" t="str" cm="1">
        <f t="array" ref="E4610">_xlfn.IFS(C4610&gt;= 4.5,"Excellent",C4610 &gt;=3.5,"Good",C4610&gt;=2.5,"Average",C4610&gt;= 1.5,"Below Avg",C4610&lt;1.5,"Poor")</f>
        <v>Below Avg</v>
      </c>
      <c r="F4610" s="27" t="str">
        <f t="shared" si="285"/>
        <v>At Risk</v>
      </c>
      <c r="G4610" s="58" t="str">
        <f t="shared" si="286"/>
        <v>No Bonus</v>
      </c>
      <c r="H4610" s="60" t="str">
        <f t="shared" si="287"/>
        <v>Valid</v>
      </c>
    </row>
    <row r="4611" spans="1:8" x14ac:dyDescent="0.2">
      <c r="A4611" s="26" t="s">
        <v>13028</v>
      </c>
      <c r="B4611" s="26" t="s">
        <v>9833</v>
      </c>
      <c r="C4611" s="26">
        <v>2.25</v>
      </c>
      <c r="D4611" s="27" t="str">
        <f t="shared" si="284"/>
        <v>📈Low Performer</v>
      </c>
      <c r="E4611" s="27" t="str" cm="1">
        <f t="array" ref="E4611">_xlfn.IFS(C4611&gt;= 4.5,"Excellent",C4611 &gt;=3.5,"Good",C4611&gt;=2.5,"Average",C4611&gt;= 1.5,"Below Avg",C4611&lt;1.5,"Poor")</f>
        <v>Below Avg</v>
      </c>
      <c r="F4611" s="27" t="str">
        <f t="shared" si="285"/>
        <v>At Risk</v>
      </c>
      <c r="G4611" s="58" t="str">
        <f t="shared" si="286"/>
        <v>No Bonus</v>
      </c>
      <c r="H4611" s="60" t="str">
        <f t="shared" si="287"/>
        <v>Valid</v>
      </c>
    </row>
    <row r="4612" spans="1:8" x14ac:dyDescent="0.2">
      <c r="A4612" s="26" t="s">
        <v>13030</v>
      </c>
      <c r="B4612" s="26" t="s">
        <v>7186</v>
      </c>
      <c r="C4612" s="26">
        <v>3.02</v>
      </c>
      <c r="D4612" s="27" t="str">
        <f t="shared" ref="D4612:D4675" si="288">IF($C4612&gt;=3,"✅High Performer","📈Low Performer")</f>
        <v>✅High Performer</v>
      </c>
      <c r="E4612" s="27" t="str" cm="1">
        <f t="array" ref="E4612">_xlfn.IFS(C4612&gt;= 4.5,"Excellent",C4612 &gt;=3.5,"Good",C4612&gt;=2.5,"Average",C4612&gt;= 1.5,"Below Avg",C4612&lt;1.5,"Poor")</f>
        <v>Average</v>
      </c>
      <c r="F4612" s="27" t="str">
        <f t="shared" ref="F4612:F4675" si="289">IF(C4612&gt;=4.5,"Top Employee",IF(C4612&gt;=2.5,"Developing","At Risk"))</f>
        <v>Developing</v>
      </c>
      <c r="G4612" s="58" t="str">
        <f t="shared" ref="G4612:G4675" si="290">IF(AND(C4612&gt;=4.5,C4612&lt;=5),"50% Bonus",IF(AND(C4612&gt;=2.5,C4612&lt;4.5),"30% Bonus","No Bonus"))</f>
        <v>30% Bonus</v>
      </c>
      <c r="H4612" s="60" t="str">
        <f t="shared" ref="H4612:H4675" si="291">IF(OR(C4612&lt;=2,C4612&gt;=5),"Invalid","Valid")</f>
        <v>Valid</v>
      </c>
    </row>
    <row r="4613" spans="1:8" x14ac:dyDescent="0.2">
      <c r="A4613" s="26" t="s">
        <v>13032</v>
      </c>
      <c r="B4613" s="26" t="s">
        <v>9026</v>
      </c>
      <c r="C4613" s="26">
        <v>4.93</v>
      </c>
      <c r="D4613" s="27" t="str">
        <f t="shared" si="288"/>
        <v>✅High Performer</v>
      </c>
      <c r="E4613" s="27" t="str" cm="1">
        <f t="array" ref="E4613">_xlfn.IFS(C4613&gt;= 4.5,"Excellent",C4613 &gt;=3.5,"Good",C4613&gt;=2.5,"Average",C4613&gt;= 1.5,"Below Avg",C4613&lt;1.5,"Poor")</f>
        <v>Excellent</v>
      </c>
      <c r="F4613" s="27" t="str">
        <f t="shared" si="289"/>
        <v>Top Employee</v>
      </c>
      <c r="G4613" s="58" t="str">
        <f t="shared" si="290"/>
        <v>50% Bonus</v>
      </c>
      <c r="H4613" s="60" t="str">
        <f t="shared" si="291"/>
        <v>Valid</v>
      </c>
    </row>
    <row r="4614" spans="1:8" x14ac:dyDescent="0.2">
      <c r="A4614" s="26" t="s">
        <v>13034</v>
      </c>
      <c r="B4614" s="26" t="s">
        <v>1974</v>
      </c>
      <c r="C4614" s="26">
        <v>4.1100000000000003</v>
      </c>
      <c r="D4614" s="27" t="str">
        <f t="shared" si="288"/>
        <v>✅High Performer</v>
      </c>
      <c r="E4614" s="27" t="str" cm="1">
        <f t="array" ref="E4614">_xlfn.IFS(C4614&gt;= 4.5,"Excellent",C4614 &gt;=3.5,"Good",C4614&gt;=2.5,"Average",C4614&gt;= 1.5,"Below Avg",C4614&lt;1.5,"Poor")</f>
        <v>Good</v>
      </c>
      <c r="F4614" s="27" t="str">
        <f t="shared" si="289"/>
        <v>Developing</v>
      </c>
      <c r="G4614" s="58" t="str">
        <f t="shared" si="290"/>
        <v>30% Bonus</v>
      </c>
      <c r="H4614" s="60" t="str">
        <f t="shared" si="291"/>
        <v>Valid</v>
      </c>
    </row>
    <row r="4615" spans="1:8" x14ac:dyDescent="0.2">
      <c r="A4615" s="26" t="s">
        <v>13036</v>
      </c>
      <c r="B4615" s="26" t="s">
        <v>13037</v>
      </c>
      <c r="C4615" s="26">
        <v>4.76</v>
      </c>
      <c r="D4615" s="27" t="str">
        <f t="shared" si="288"/>
        <v>✅High Performer</v>
      </c>
      <c r="E4615" s="27" t="str" cm="1">
        <f t="array" ref="E4615">_xlfn.IFS(C4615&gt;= 4.5,"Excellent",C4615 &gt;=3.5,"Good",C4615&gt;=2.5,"Average",C4615&gt;= 1.5,"Below Avg",C4615&lt;1.5,"Poor")</f>
        <v>Excellent</v>
      </c>
      <c r="F4615" s="27" t="str">
        <f t="shared" si="289"/>
        <v>Top Employee</v>
      </c>
      <c r="G4615" s="58" t="str">
        <f t="shared" si="290"/>
        <v>50% Bonus</v>
      </c>
      <c r="H4615" s="60" t="str">
        <f t="shared" si="291"/>
        <v>Valid</v>
      </c>
    </row>
    <row r="4616" spans="1:8" x14ac:dyDescent="0.2">
      <c r="A4616" s="26" t="s">
        <v>13039</v>
      </c>
      <c r="B4616" s="26" t="s">
        <v>2845</v>
      </c>
      <c r="C4616" s="26">
        <v>1.56</v>
      </c>
      <c r="D4616" s="27" t="str">
        <f t="shared" si="288"/>
        <v>📈Low Performer</v>
      </c>
      <c r="E4616" s="27" t="str" cm="1">
        <f t="array" ref="E4616">_xlfn.IFS(C4616&gt;= 4.5,"Excellent",C4616 &gt;=3.5,"Good",C4616&gt;=2.5,"Average",C4616&gt;= 1.5,"Below Avg",C4616&lt;1.5,"Poor")</f>
        <v>Below Avg</v>
      </c>
      <c r="F4616" s="27" t="str">
        <f t="shared" si="289"/>
        <v>At Risk</v>
      </c>
      <c r="G4616" s="58" t="str">
        <f t="shared" si="290"/>
        <v>No Bonus</v>
      </c>
      <c r="H4616" s="60" t="str">
        <f t="shared" si="291"/>
        <v>Invalid</v>
      </c>
    </row>
    <row r="4617" spans="1:8" x14ac:dyDescent="0.2">
      <c r="A4617" s="26" t="s">
        <v>13041</v>
      </c>
      <c r="B4617" s="26" t="s">
        <v>7052</v>
      </c>
      <c r="C4617" s="26">
        <v>1.0900000000000001</v>
      </c>
      <c r="D4617" s="27" t="str">
        <f t="shared" si="288"/>
        <v>📈Low Performer</v>
      </c>
      <c r="E4617" s="27" t="str" cm="1">
        <f t="array" ref="E4617">_xlfn.IFS(C4617&gt;= 4.5,"Excellent",C4617 &gt;=3.5,"Good",C4617&gt;=2.5,"Average",C4617&gt;= 1.5,"Below Avg",C4617&lt;1.5,"Poor")</f>
        <v>Poor</v>
      </c>
      <c r="F4617" s="27" t="str">
        <f t="shared" si="289"/>
        <v>At Risk</v>
      </c>
      <c r="G4617" s="58" t="str">
        <f t="shared" si="290"/>
        <v>No Bonus</v>
      </c>
      <c r="H4617" s="60" t="str">
        <f t="shared" si="291"/>
        <v>Invalid</v>
      </c>
    </row>
    <row r="4618" spans="1:8" x14ac:dyDescent="0.2">
      <c r="A4618" s="26" t="s">
        <v>13043</v>
      </c>
      <c r="B4618" s="26" t="s">
        <v>681</v>
      </c>
      <c r="C4618" s="26">
        <v>1.05</v>
      </c>
      <c r="D4618" s="27" t="str">
        <f t="shared" si="288"/>
        <v>📈Low Performer</v>
      </c>
      <c r="E4618" s="27" t="str" cm="1">
        <f t="array" ref="E4618">_xlfn.IFS(C4618&gt;= 4.5,"Excellent",C4618 &gt;=3.5,"Good",C4618&gt;=2.5,"Average",C4618&gt;= 1.5,"Below Avg",C4618&lt;1.5,"Poor")</f>
        <v>Poor</v>
      </c>
      <c r="F4618" s="27" t="str">
        <f t="shared" si="289"/>
        <v>At Risk</v>
      </c>
      <c r="G4618" s="58" t="str">
        <f t="shared" si="290"/>
        <v>No Bonus</v>
      </c>
      <c r="H4618" s="60" t="str">
        <f t="shared" si="291"/>
        <v>Invalid</v>
      </c>
    </row>
    <row r="4619" spans="1:8" x14ac:dyDescent="0.2">
      <c r="A4619" s="26" t="s">
        <v>13045</v>
      </c>
      <c r="B4619" s="26" t="s">
        <v>8620</v>
      </c>
      <c r="C4619" s="26">
        <v>2.74</v>
      </c>
      <c r="D4619" s="27" t="str">
        <f t="shared" si="288"/>
        <v>📈Low Performer</v>
      </c>
      <c r="E4619" s="27" t="str" cm="1">
        <f t="array" ref="E4619">_xlfn.IFS(C4619&gt;= 4.5,"Excellent",C4619 &gt;=3.5,"Good",C4619&gt;=2.5,"Average",C4619&gt;= 1.5,"Below Avg",C4619&lt;1.5,"Poor")</f>
        <v>Average</v>
      </c>
      <c r="F4619" s="27" t="str">
        <f t="shared" si="289"/>
        <v>Developing</v>
      </c>
      <c r="G4619" s="58" t="str">
        <f t="shared" si="290"/>
        <v>30% Bonus</v>
      </c>
      <c r="H4619" s="60" t="str">
        <f t="shared" si="291"/>
        <v>Valid</v>
      </c>
    </row>
    <row r="4620" spans="1:8" x14ac:dyDescent="0.2">
      <c r="A4620" s="26" t="s">
        <v>13047</v>
      </c>
      <c r="B4620" s="26" t="s">
        <v>514</v>
      </c>
      <c r="C4620" s="26">
        <v>2.39</v>
      </c>
      <c r="D4620" s="27" t="str">
        <f t="shared" si="288"/>
        <v>📈Low Performer</v>
      </c>
      <c r="E4620" s="27" t="str" cm="1">
        <f t="array" ref="E4620">_xlfn.IFS(C4620&gt;= 4.5,"Excellent",C4620 &gt;=3.5,"Good",C4620&gt;=2.5,"Average",C4620&gt;= 1.5,"Below Avg",C4620&lt;1.5,"Poor")</f>
        <v>Below Avg</v>
      </c>
      <c r="F4620" s="27" t="str">
        <f t="shared" si="289"/>
        <v>At Risk</v>
      </c>
      <c r="G4620" s="58" t="str">
        <f t="shared" si="290"/>
        <v>No Bonus</v>
      </c>
      <c r="H4620" s="60" t="str">
        <f t="shared" si="291"/>
        <v>Valid</v>
      </c>
    </row>
    <row r="4621" spans="1:8" x14ac:dyDescent="0.2">
      <c r="A4621" s="26" t="s">
        <v>13049</v>
      </c>
      <c r="B4621" s="26" t="s">
        <v>2022</v>
      </c>
      <c r="C4621" s="26">
        <v>4.99</v>
      </c>
      <c r="D4621" s="27" t="str">
        <f t="shared" si="288"/>
        <v>✅High Performer</v>
      </c>
      <c r="E4621" s="27" t="str" cm="1">
        <f t="array" ref="E4621">_xlfn.IFS(C4621&gt;= 4.5,"Excellent",C4621 &gt;=3.5,"Good",C4621&gt;=2.5,"Average",C4621&gt;= 1.5,"Below Avg",C4621&lt;1.5,"Poor")</f>
        <v>Excellent</v>
      </c>
      <c r="F4621" s="27" t="str">
        <f t="shared" si="289"/>
        <v>Top Employee</v>
      </c>
      <c r="G4621" s="58" t="str">
        <f t="shared" si="290"/>
        <v>50% Bonus</v>
      </c>
      <c r="H4621" s="60" t="str">
        <f t="shared" si="291"/>
        <v>Valid</v>
      </c>
    </row>
    <row r="4622" spans="1:8" x14ac:dyDescent="0.2">
      <c r="A4622" s="26" t="s">
        <v>13051</v>
      </c>
      <c r="B4622" s="26" t="s">
        <v>2066</v>
      </c>
      <c r="C4622" s="26">
        <v>3.8</v>
      </c>
      <c r="D4622" s="27" t="str">
        <f t="shared" si="288"/>
        <v>✅High Performer</v>
      </c>
      <c r="E4622" s="27" t="str" cm="1">
        <f t="array" ref="E4622">_xlfn.IFS(C4622&gt;= 4.5,"Excellent",C4622 &gt;=3.5,"Good",C4622&gt;=2.5,"Average",C4622&gt;= 1.5,"Below Avg",C4622&lt;1.5,"Poor")</f>
        <v>Good</v>
      </c>
      <c r="F4622" s="27" t="str">
        <f t="shared" si="289"/>
        <v>Developing</v>
      </c>
      <c r="G4622" s="58" t="str">
        <f t="shared" si="290"/>
        <v>30% Bonus</v>
      </c>
      <c r="H4622" s="60" t="str">
        <f t="shared" si="291"/>
        <v>Valid</v>
      </c>
    </row>
    <row r="4623" spans="1:8" x14ac:dyDescent="0.2">
      <c r="A4623" s="26" t="s">
        <v>13053</v>
      </c>
      <c r="B4623" s="26" t="s">
        <v>3374</v>
      </c>
      <c r="C4623" s="26">
        <v>2.4300000000000002</v>
      </c>
      <c r="D4623" s="27" t="str">
        <f t="shared" si="288"/>
        <v>📈Low Performer</v>
      </c>
      <c r="E4623" s="27" t="str" cm="1">
        <f t="array" ref="E4623">_xlfn.IFS(C4623&gt;= 4.5,"Excellent",C4623 &gt;=3.5,"Good",C4623&gt;=2.5,"Average",C4623&gt;= 1.5,"Below Avg",C4623&lt;1.5,"Poor")</f>
        <v>Below Avg</v>
      </c>
      <c r="F4623" s="27" t="str">
        <f t="shared" si="289"/>
        <v>At Risk</v>
      </c>
      <c r="G4623" s="58" t="str">
        <f t="shared" si="290"/>
        <v>No Bonus</v>
      </c>
      <c r="H4623" s="60" t="str">
        <f t="shared" si="291"/>
        <v>Valid</v>
      </c>
    </row>
    <row r="4624" spans="1:8" x14ac:dyDescent="0.2">
      <c r="A4624" s="26" t="s">
        <v>13055</v>
      </c>
      <c r="B4624" s="26" t="s">
        <v>2912</v>
      </c>
      <c r="C4624" s="26">
        <v>2.12</v>
      </c>
      <c r="D4624" s="27" t="str">
        <f t="shared" si="288"/>
        <v>📈Low Performer</v>
      </c>
      <c r="E4624" s="27" t="str" cm="1">
        <f t="array" ref="E4624">_xlfn.IFS(C4624&gt;= 4.5,"Excellent",C4624 &gt;=3.5,"Good",C4624&gt;=2.5,"Average",C4624&gt;= 1.5,"Below Avg",C4624&lt;1.5,"Poor")</f>
        <v>Below Avg</v>
      </c>
      <c r="F4624" s="27" t="str">
        <f t="shared" si="289"/>
        <v>At Risk</v>
      </c>
      <c r="G4624" s="58" t="str">
        <f t="shared" si="290"/>
        <v>No Bonus</v>
      </c>
      <c r="H4624" s="60" t="str">
        <f t="shared" si="291"/>
        <v>Valid</v>
      </c>
    </row>
    <row r="4625" spans="1:8" x14ac:dyDescent="0.2">
      <c r="A4625" s="26" t="s">
        <v>13057</v>
      </c>
      <c r="B4625" s="26" t="s">
        <v>9109</v>
      </c>
      <c r="C4625" s="26">
        <v>5</v>
      </c>
      <c r="D4625" s="27" t="str">
        <f t="shared" si="288"/>
        <v>✅High Performer</v>
      </c>
      <c r="E4625" s="27" t="str" cm="1">
        <f t="array" ref="E4625">_xlfn.IFS(C4625&gt;= 4.5,"Excellent",C4625 &gt;=3.5,"Good",C4625&gt;=2.5,"Average",C4625&gt;= 1.5,"Below Avg",C4625&lt;1.5,"Poor")</f>
        <v>Excellent</v>
      </c>
      <c r="F4625" s="27" t="str">
        <f t="shared" si="289"/>
        <v>Top Employee</v>
      </c>
      <c r="G4625" s="58" t="str">
        <f t="shared" si="290"/>
        <v>50% Bonus</v>
      </c>
      <c r="H4625" s="60" t="str">
        <f t="shared" si="291"/>
        <v>Invalid</v>
      </c>
    </row>
    <row r="4626" spans="1:8" x14ac:dyDescent="0.2">
      <c r="A4626" s="26" t="s">
        <v>13059</v>
      </c>
      <c r="B4626" s="26" t="s">
        <v>358</v>
      </c>
      <c r="C4626" s="26">
        <v>4.82</v>
      </c>
      <c r="D4626" s="27" t="str">
        <f t="shared" si="288"/>
        <v>✅High Performer</v>
      </c>
      <c r="E4626" s="27" t="str" cm="1">
        <f t="array" ref="E4626">_xlfn.IFS(C4626&gt;= 4.5,"Excellent",C4626 &gt;=3.5,"Good",C4626&gt;=2.5,"Average",C4626&gt;= 1.5,"Below Avg",C4626&lt;1.5,"Poor")</f>
        <v>Excellent</v>
      </c>
      <c r="F4626" s="27" t="str">
        <f t="shared" si="289"/>
        <v>Top Employee</v>
      </c>
      <c r="G4626" s="58" t="str">
        <f t="shared" si="290"/>
        <v>50% Bonus</v>
      </c>
      <c r="H4626" s="60" t="str">
        <f t="shared" si="291"/>
        <v>Valid</v>
      </c>
    </row>
    <row r="4627" spans="1:8" x14ac:dyDescent="0.2">
      <c r="A4627" s="26" t="s">
        <v>13061</v>
      </c>
      <c r="B4627" s="26" t="s">
        <v>8395</v>
      </c>
      <c r="C4627" s="26">
        <v>3.69</v>
      </c>
      <c r="D4627" s="27" t="str">
        <f t="shared" si="288"/>
        <v>✅High Performer</v>
      </c>
      <c r="E4627" s="27" t="str" cm="1">
        <f t="array" ref="E4627">_xlfn.IFS(C4627&gt;= 4.5,"Excellent",C4627 &gt;=3.5,"Good",C4627&gt;=2.5,"Average",C4627&gt;= 1.5,"Below Avg",C4627&lt;1.5,"Poor")</f>
        <v>Good</v>
      </c>
      <c r="F4627" s="27" t="str">
        <f t="shared" si="289"/>
        <v>Developing</v>
      </c>
      <c r="G4627" s="58" t="str">
        <f t="shared" si="290"/>
        <v>30% Bonus</v>
      </c>
      <c r="H4627" s="60" t="str">
        <f t="shared" si="291"/>
        <v>Valid</v>
      </c>
    </row>
    <row r="4628" spans="1:8" x14ac:dyDescent="0.2">
      <c r="A4628" s="26" t="s">
        <v>13063</v>
      </c>
      <c r="B4628" s="26" t="s">
        <v>12281</v>
      </c>
      <c r="C4628" s="26">
        <v>2.5099999999999998</v>
      </c>
      <c r="D4628" s="27" t="str">
        <f t="shared" si="288"/>
        <v>📈Low Performer</v>
      </c>
      <c r="E4628" s="27" t="str" cm="1">
        <f t="array" ref="E4628">_xlfn.IFS(C4628&gt;= 4.5,"Excellent",C4628 &gt;=3.5,"Good",C4628&gt;=2.5,"Average",C4628&gt;= 1.5,"Below Avg",C4628&lt;1.5,"Poor")</f>
        <v>Average</v>
      </c>
      <c r="F4628" s="27" t="str">
        <f t="shared" si="289"/>
        <v>Developing</v>
      </c>
      <c r="G4628" s="58" t="str">
        <f t="shared" si="290"/>
        <v>30% Bonus</v>
      </c>
      <c r="H4628" s="60" t="str">
        <f t="shared" si="291"/>
        <v>Valid</v>
      </c>
    </row>
    <row r="4629" spans="1:8" x14ac:dyDescent="0.2">
      <c r="A4629" s="26" t="s">
        <v>13065</v>
      </c>
      <c r="B4629" s="26" t="s">
        <v>3864</v>
      </c>
      <c r="C4629" s="26">
        <v>2.62</v>
      </c>
      <c r="D4629" s="27" t="str">
        <f t="shared" si="288"/>
        <v>📈Low Performer</v>
      </c>
      <c r="E4629" s="27" t="str" cm="1">
        <f t="array" ref="E4629">_xlfn.IFS(C4629&gt;= 4.5,"Excellent",C4629 &gt;=3.5,"Good",C4629&gt;=2.5,"Average",C4629&gt;= 1.5,"Below Avg",C4629&lt;1.5,"Poor")</f>
        <v>Average</v>
      </c>
      <c r="F4629" s="27" t="str">
        <f t="shared" si="289"/>
        <v>Developing</v>
      </c>
      <c r="G4629" s="58" t="str">
        <f t="shared" si="290"/>
        <v>30% Bonus</v>
      </c>
      <c r="H4629" s="60" t="str">
        <f t="shared" si="291"/>
        <v>Valid</v>
      </c>
    </row>
    <row r="4630" spans="1:8" x14ac:dyDescent="0.2">
      <c r="A4630" s="26" t="s">
        <v>13067</v>
      </c>
      <c r="B4630" s="26" t="s">
        <v>4907</v>
      </c>
      <c r="C4630" s="26">
        <v>5</v>
      </c>
      <c r="D4630" s="27" t="str">
        <f t="shared" si="288"/>
        <v>✅High Performer</v>
      </c>
      <c r="E4630" s="27" t="str" cm="1">
        <f t="array" ref="E4630">_xlfn.IFS(C4630&gt;= 4.5,"Excellent",C4630 &gt;=3.5,"Good",C4630&gt;=2.5,"Average",C4630&gt;= 1.5,"Below Avg",C4630&lt;1.5,"Poor")</f>
        <v>Excellent</v>
      </c>
      <c r="F4630" s="27" t="str">
        <f t="shared" si="289"/>
        <v>Top Employee</v>
      </c>
      <c r="G4630" s="58" t="str">
        <f t="shared" si="290"/>
        <v>50% Bonus</v>
      </c>
      <c r="H4630" s="60" t="str">
        <f t="shared" si="291"/>
        <v>Invalid</v>
      </c>
    </row>
    <row r="4631" spans="1:8" x14ac:dyDescent="0.2">
      <c r="A4631" s="26" t="s">
        <v>13069</v>
      </c>
      <c r="B4631" s="26" t="s">
        <v>3332</v>
      </c>
      <c r="C4631" s="26">
        <v>1.3</v>
      </c>
      <c r="D4631" s="27" t="str">
        <f t="shared" si="288"/>
        <v>📈Low Performer</v>
      </c>
      <c r="E4631" s="27" t="str" cm="1">
        <f t="array" ref="E4631">_xlfn.IFS(C4631&gt;= 4.5,"Excellent",C4631 &gt;=3.5,"Good",C4631&gt;=2.5,"Average",C4631&gt;= 1.5,"Below Avg",C4631&lt;1.5,"Poor")</f>
        <v>Poor</v>
      </c>
      <c r="F4631" s="27" t="str">
        <f t="shared" si="289"/>
        <v>At Risk</v>
      </c>
      <c r="G4631" s="58" t="str">
        <f t="shared" si="290"/>
        <v>No Bonus</v>
      </c>
      <c r="H4631" s="60" t="str">
        <f t="shared" si="291"/>
        <v>Invalid</v>
      </c>
    </row>
    <row r="4632" spans="1:8" x14ac:dyDescent="0.2">
      <c r="A4632" s="26" t="s">
        <v>13071</v>
      </c>
      <c r="B4632" s="26" t="s">
        <v>6056</v>
      </c>
      <c r="C4632" s="26">
        <v>1.44</v>
      </c>
      <c r="D4632" s="27" t="str">
        <f t="shared" si="288"/>
        <v>📈Low Performer</v>
      </c>
      <c r="E4632" s="27" t="str" cm="1">
        <f t="array" ref="E4632">_xlfn.IFS(C4632&gt;= 4.5,"Excellent",C4632 &gt;=3.5,"Good",C4632&gt;=2.5,"Average",C4632&gt;= 1.5,"Below Avg",C4632&lt;1.5,"Poor")</f>
        <v>Poor</v>
      </c>
      <c r="F4632" s="27" t="str">
        <f t="shared" si="289"/>
        <v>At Risk</v>
      </c>
      <c r="G4632" s="58" t="str">
        <f t="shared" si="290"/>
        <v>No Bonus</v>
      </c>
      <c r="H4632" s="60" t="str">
        <f t="shared" si="291"/>
        <v>Invalid</v>
      </c>
    </row>
    <row r="4633" spans="1:8" x14ac:dyDescent="0.2">
      <c r="A4633" s="26" t="s">
        <v>13073</v>
      </c>
      <c r="B4633" s="26" t="s">
        <v>1039</v>
      </c>
      <c r="C4633" s="26">
        <v>3.15</v>
      </c>
      <c r="D4633" s="27" t="str">
        <f t="shared" si="288"/>
        <v>✅High Performer</v>
      </c>
      <c r="E4633" s="27" t="str" cm="1">
        <f t="array" ref="E4633">_xlfn.IFS(C4633&gt;= 4.5,"Excellent",C4633 &gt;=3.5,"Good",C4633&gt;=2.5,"Average",C4633&gt;= 1.5,"Below Avg",C4633&lt;1.5,"Poor")</f>
        <v>Average</v>
      </c>
      <c r="F4633" s="27" t="str">
        <f t="shared" si="289"/>
        <v>Developing</v>
      </c>
      <c r="G4633" s="58" t="str">
        <f t="shared" si="290"/>
        <v>30% Bonus</v>
      </c>
      <c r="H4633" s="60" t="str">
        <f t="shared" si="291"/>
        <v>Valid</v>
      </c>
    </row>
    <row r="4634" spans="1:8" x14ac:dyDescent="0.2">
      <c r="A4634" s="26" t="s">
        <v>13075</v>
      </c>
      <c r="B4634" s="26" t="s">
        <v>6592</v>
      </c>
      <c r="C4634" s="26">
        <v>3.08</v>
      </c>
      <c r="D4634" s="27" t="str">
        <f t="shared" si="288"/>
        <v>✅High Performer</v>
      </c>
      <c r="E4634" s="27" t="str" cm="1">
        <f t="array" ref="E4634">_xlfn.IFS(C4634&gt;= 4.5,"Excellent",C4634 &gt;=3.5,"Good",C4634&gt;=2.5,"Average",C4634&gt;= 1.5,"Below Avg",C4634&lt;1.5,"Poor")</f>
        <v>Average</v>
      </c>
      <c r="F4634" s="27" t="str">
        <f t="shared" si="289"/>
        <v>Developing</v>
      </c>
      <c r="G4634" s="58" t="str">
        <f t="shared" si="290"/>
        <v>30% Bonus</v>
      </c>
      <c r="H4634" s="60" t="str">
        <f t="shared" si="291"/>
        <v>Valid</v>
      </c>
    </row>
    <row r="4635" spans="1:8" x14ac:dyDescent="0.2">
      <c r="A4635" s="26" t="s">
        <v>13077</v>
      </c>
      <c r="B4635" s="26" t="s">
        <v>2167</v>
      </c>
      <c r="C4635" s="26">
        <v>3.13</v>
      </c>
      <c r="D4635" s="27" t="str">
        <f t="shared" si="288"/>
        <v>✅High Performer</v>
      </c>
      <c r="E4635" s="27" t="str" cm="1">
        <f t="array" ref="E4635">_xlfn.IFS(C4635&gt;= 4.5,"Excellent",C4635 &gt;=3.5,"Good",C4635&gt;=2.5,"Average",C4635&gt;= 1.5,"Below Avg",C4635&lt;1.5,"Poor")</f>
        <v>Average</v>
      </c>
      <c r="F4635" s="27" t="str">
        <f t="shared" si="289"/>
        <v>Developing</v>
      </c>
      <c r="G4635" s="58" t="str">
        <f t="shared" si="290"/>
        <v>30% Bonus</v>
      </c>
      <c r="H4635" s="60" t="str">
        <f t="shared" si="291"/>
        <v>Valid</v>
      </c>
    </row>
    <row r="4636" spans="1:8" x14ac:dyDescent="0.2">
      <c r="A4636" s="26" t="s">
        <v>13079</v>
      </c>
      <c r="B4636" s="26" t="s">
        <v>13080</v>
      </c>
      <c r="C4636" s="26">
        <v>2.67</v>
      </c>
      <c r="D4636" s="27" t="str">
        <f t="shared" si="288"/>
        <v>📈Low Performer</v>
      </c>
      <c r="E4636" s="27" t="str" cm="1">
        <f t="array" ref="E4636">_xlfn.IFS(C4636&gt;= 4.5,"Excellent",C4636 &gt;=3.5,"Good",C4636&gt;=2.5,"Average",C4636&gt;= 1.5,"Below Avg",C4636&lt;1.5,"Poor")</f>
        <v>Average</v>
      </c>
      <c r="F4636" s="27" t="str">
        <f t="shared" si="289"/>
        <v>Developing</v>
      </c>
      <c r="G4636" s="58" t="str">
        <f t="shared" si="290"/>
        <v>30% Bonus</v>
      </c>
      <c r="H4636" s="60" t="str">
        <f t="shared" si="291"/>
        <v>Valid</v>
      </c>
    </row>
    <row r="4637" spans="1:8" x14ac:dyDescent="0.2">
      <c r="A4637" s="26" t="s">
        <v>13082</v>
      </c>
      <c r="B4637" s="26" t="s">
        <v>12093</v>
      </c>
      <c r="C4637" s="26">
        <v>1.22</v>
      </c>
      <c r="D4637" s="27" t="str">
        <f t="shared" si="288"/>
        <v>📈Low Performer</v>
      </c>
      <c r="E4637" s="27" t="str" cm="1">
        <f t="array" ref="E4637">_xlfn.IFS(C4637&gt;= 4.5,"Excellent",C4637 &gt;=3.5,"Good",C4637&gt;=2.5,"Average",C4637&gt;= 1.5,"Below Avg",C4637&lt;1.5,"Poor")</f>
        <v>Poor</v>
      </c>
      <c r="F4637" s="27" t="str">
        <f t="shared" si="289"/>
        <v>At Risk</v>
      </c>
      <c r="G4637" s="58" t="str">
        <f t="shared" si="290"/>
        <v>No Bonus</v>
      </c>
      <c r="H4637" s="60" t="str">
        <f t="shared" si="291"/>
        <v>Invalid</v>
      </c>
    </row>
    <row r="4638" spans="1:8" x14ac:dyDescent="0.2">
      <c r="A4638" s="26" t="s">
        <v>13084</v>
      </c>
      <c r="B4638" s="26" t="s">
        <v>1122</v>
      </c>
      <c r="C4638" s="26">
        <v>1.78</v>
      </c>
      <c r="D4638" s="27" t="str">
        <f t="shared" si="288"/>
        <v>📈Low Performer</v>
      </c>
      <c r="E4638" s="27" t="str" cm="1">
        <f t="array" ref="E4638">_xlfn.IFS(C4638&gt;= 4.5,"Excellent",C4638 &gt;=3.5,"Good",C4638&gt;=2.5,"Average",C4638&gt;= 1.5,"Below Avg",C4638&lt;1.5,"Poor")</f>
        <v>Below Avg</v>
      </c>
      <c r="F4638" s="27" t="str">
        <f t="shared" si="289"/>
        <v>At Risk</v>
      </c>
      <c r="G4638" s="58" t="str">
        <f t="shared" si="290"/>
        <v>No Bonus</v>
      </c>
      <c r="H4638" s="60" t="str">
        <f t="shared" si="291"/>
        <v>Invalid</v>
      </c>
    </row>
    <row r="4639" spans="1:8" x14ac:dyDescent="0.2">
      <c r="A4639" s="26" t="s">
        <v>13086</v>
      </c>
      <c r="B4639" s="26" t="s">
        <v>6246</v>
      </c>
      <c r="C4639" s="26">
        <v>2.44</v>
      </c>
      <c r="D4639" s="27" t="str">
        <f t="shared" si="288"/>
        <v>📈Low Performer</v>
      </c>
      <c r="E4639" s="27" t="str" cm="1">
        <f t="array" ref="E4639">_xlfn.IFS(C4639&gt;= 4.5,"Excellent",C4639 &gt;=3.5,"Good",C4639&gt;=2.5,"Average",C4639&gt;= 1.5,"Below Avg",C4639&lt;1.5,"Poor")</f>
        <v>Below Avg</v>
      </c>
      <c r="F4639" s="27" t="str">
        <f t="shared" si="289"/>
        <v>At Risk</v>
      </c>
      <c r="G4639" s="58" t="str">
        <f t="shared" si="290"/>
        <v>No Bonus</v>
      </c>
      <c r="H4639" s="60" t="str">
        <f t="shared" si="291"/>
        <v>Valid</v>
      </c>
    </row>
    <row r="4640" spans="1:8" x14ac:dyDescent="0.2">
      <c r="A4640" s="26" t="s">
        <v>13089</v>
      </c>
      <c r="B4640" s="26" t="s">
        <v>272</v>
      </c>
      <c r="C4640" s="26">
        <v>2.35</v>
      </c>
      <c r="D4640" s="27" t="str">
        <f t="shared" si="288"/>
        <v>📈Low Performer</v>
      </c>
      <c r="E4640" s="27" t="str" cm="1">
        <f t="array" ref="E4640">_xlfn.IFS(C4640&gt;= 4.5,"Excellent",C4640 &gt;=3.5,"Good",C4640&gt;=2.5,"Average",C4640&gt;= 1.5,"Below Avg",C4640&lt;1.5,"Poor")</f>
        <v>Below Avg</v>
      </c>
      <c r="F4640" s="27" t="str">
        <f t="shared" si="289"/>
        <v>At Risk</v>
      </c>
      <c r="G4640" s="58" t="str">
        <f t="shared" si="290"/>
        <v>No Bonus</v>
      </c>
      <c r="H4640" s="60" t="str">
        <f t="shared" si="291"/>
        <v>Valid</v>
      </c>
    </row>
    <row r="4641" spans="1:8" x14ac:dyDescent="0.2">
      <c r="A4641" s="26" t="s">
        <v>13092</v>
      </c>
      <c r="B4641" s="26" t="s">
        <v>3881</v>
      </c>
      <c r="C4641" s="26">
        <v>3.37</v>
      </c>
      <c r="D4641" s="27" t="str">
        <f t="shared" si="288"/>
        <v>✅High Performer</v>
      </c>
      <c r="E4641" s="27" t="str" cm="1">
        <f t="array" ref="E4641">_xlfn.IFS(C4641&gt;= 4.5,"Excellent",C4641 &gt;=3.5,"Good",C4641&gt;=2.5,"Average",C4641&gt;= 1.5,"Below Avg",C4641&lt;1.5,"Poor")</f>
        <v>Average</v>
      </c>
      <c r="F4641" s="27" t="str">
        <f t="shared" si="289"/>
        <v>Developing</v>
      </c>
      <c r="G4641" s="58" t="str">
        <f t="shared" si="290"/>
        <v>30% Bonus</v>
      </c>
      <c r="H4641" s="60" t="str">
        <f t="shared" si="291"/>
        <v>Valid</v>
      </c>
    </row>
    <row r="4642" spans="1:8" x14ac:dyDescent="0.2">
      <c r="A4642" s="26" t="s">
        <v>13094</v>
      </c>
      <c r="B4642" s="26" t="s">
        <v>6146</v>
      </c>
      <c r="C4642" s="26">
        <v>1.91</v>
      </c>
      <c r="D4642" s="27" t="str">
        <f t="shared" si="288"/>
        <v>📈Low Performer</v>
      </c>
      <c r="E4642" s="27" t="str" cm="1">
        <f t="array" ref="E4642">_xlfn.IFS(C4642&gt;= 4.5,"Excellent",C4642 &gt;=3.5,"Good",C4642&gt;=2.5,"Average",C4642&gt;= 1.5,"Below Avg",C4642&lt;1.5,"Poor")</f>
        <v>Below Avg</v>
      </c>
      <c r="F4642" s="27" t="str">
        <f t="shared" si="289"/>
        <v>At Risk</v>
      </c>
      <c r="G4642" s="58" t="str">
        <f t="shared" si="290"/>
        <v>No Bonus</v>
      </c>
      <c r="H4642" s="60" t="str">
        <f t="shared" si="291"/>
        <v>Invalid</v>
      </c>
    </row>
    <row r="4643" spans="1:8" x14ac:dyDescent="0.2">
      <c r="A4643" s="26" t="s">
        <v>13096</v>
      </c>
      <c r="B4643" s="26" t="s">
        <v>13097</v>
      </c>
      <c r="C4643" s="26">
        <v>1.97</v>
      </c>
      <c r="D4643" s="27" t="str">
        <f t="shared" si="288"/>
        <v>📈Low Performer</v>
      </c>
      <c r="E4643" s="27" t="str" cm="1">
        <f t="array" ref="E4643">_xlfn.IFS(C4643&gt;= 4.5,"Excellent",C4643 &gt;=3.5,"Good",C4643&gt;=2.5,"Average",C4643&gt;= 1.5,"Below Avg",C4643&lt;1.5,"Poor")</f>
        <v>Below Avg</v>
      </c>
      <c r="F4643" s="27" t="str">
        <f t="shared" si="289"/>
        <v>At Risk</v>
      </c>
      <c r="G4643" s="58" t="str">
        <f t="shared" si="290"/>
        <v>No Bonus</v>
      </c>
      <c r="H4643" s="60" t="str">
        <f t="shared" si="291"/>
        <v>Invalid</v>
      </c>
    </row>
    <row r="4644" spans="1:8" x14ac:dyDescent="0.2">
      <c r="A4644" s="26" t="s">
        <v>13099</v>
      </c>
      <c r="B4644" s="26" t="s">
        <v>2255</v>
      </c>
      <c r="C4644" s="26">
        <v>2.3199999999999998</v>
      </c>
      <c r="D4644" s="27" t="str">
        <f t="shared" si="288"/>
        <v>📈Low Performer</v>
      </c>
      <c r="E4644" s="27" t="str" cm="1">
        <f t="array" ref="E4644">_xlfn.IFS(C4644&gt;= 4.5,"Excellent",C4644 &gt;=3.5,"Good",C4644&gt;=2.5,"Average",C4644&gt;= 1.5,"Below Avg",C4644&lt;1.5,"Poor")</f>
        <v>Below Avg</v>
      </c>
      <c r="F4644" s="27" t="str">
        <f t="shared" si="289"/>
        <v>At Risk</v>
      </c>
      <c r="G4644" s="58" t="str">
        <f t="shared" si="290"/>
        <v>No Bonus</v>
      </c>
      <c r="H4644" s="60" t="str">
        <f t="shared" si="291"/>
        <v>Valid</v>
      </c>
    </row>
    <row r="4645" spans="1:8" x14ac:dyDescent="0.2">
      <c r="A4645" s="26" t="s">
        <v>13101</v>
      </c>
      <c r="B4645" s="26" t="s">
        <v>5926</v>
      </c>
      <c r="C4645" s="26">
        <v>4.26</v>
      </c>
      <c r="D4645" s="27" t="str">
        <f t="shared" si="288"/>
        <v>✅High Performer</v>
      </c>
      <c r="E4645" s="27" t="str" cm="1">
        <f t="array" ref="E4645">_xlfn.IFS(C4645&gt;= 4.5,"Excellent",C4645 &gt;=3.5,"Good",C4645&gt;=2.5,"Average",C4645&gt;= 1.5,"Below Avg",C4645&lt;1.5,"Poor")</f>
        <v>Good</v>
      </c>
      <c r="F4645" s="27" t="str">
        <f t="shared" si="289"/>
        <v>Developing</v>
      </c>
      <c r="G4645" s="58" t="str">
        <f t="shared" si="290"/>
        <v>30% Bonus</v>
      </c>
      <c r="H4645" s="60" t="str">
        <f t="shared" si="291"/>
        <v>Valid</v>
      </c>
    </row>
    <row r="4646" spans="1:8" x14ac:dyDescent="0.2">
      <c r="A4646" s="26" t="s">
        <v>13103</v>
      </c>
      <c r="B4646" s="26" t="s">
        <v>5118</v>
      </c>
      <c r="C4646" s="26">
        <v>3.02</v>
      </c>
      <c r="D4646" s="27" t="str">
        <f t="shared" si="288"/>
        <v>✅High Performer</v>
      </c>
      <c r="E4646" s="27" t="str" cm="1">
        <f t="array" ref="E4646">_xlfn.IFS(C4646&gt;= 4.5,"Excellent",C4646 &gt;=3.5,"Good",C4646&gt;=2.5,"Average",C4646&gt;= 1.5,"Below Avg",C4646&lt;1.5,"Poor")</f>
        <v>Average</v>
      </c>
      <c r="F4646" s="27" t="str">
        <f t="shared" si="289"/>
        <v>Developing</v>
      </c>
      <c r="G4646" s="58" t="str">
        <f t="shared" si="290"/>
        <v>30% Bonus</v>
      </c>
      <c r="H4646" s="60" t="str">
        <f t="shared" si="291"/>
        <v>Valid</v>
      </c>
    </row>
    <row r="4647" spans="1:8" x14ac:dyDescent="0.2">
      <c r="A4647" s="26" t="s">
        <v>13105</v>
      </c>
      <c r="B4647" s="26" t="s">
        <v>8068</v>
      </c>
      <c r="C4647" s="26">
        <v>4.5599999999999996</v>
      </c>
      <c r="D4647" s="27" t="str">
        <f t="shared" si="288"/>
        <v>✅High Performer</v>
      </c>
      <c r="E4647" s="27" t="str" cm="1">
        <f t="array" ref="E4647">_xlfn.IFS(C4647&gt;= 4.5,"Excellent",C4647 &gt;=3.5,"Good",C4647&gt;=2.5,"Average",C4647&gt;= 1.5,"Below Avg",C4647&lt;1.5,"Poor")</f>
        <v>Excellent</v>
      </c>
      <c r="F4647" s="27" t="str">
        <f t="shared" si="289"/>
        <v>Top Employee</v>
      </c>
      <c r="G4647" s="58" t="str">
        <f t="shared" si="290"/>
        <v>50% Bonus</v>
      </c>
      <c r="H4647" s="60" t="str">
        <f t="shared" si="291"/>
        <v>Valid</v>
      </c>
    </row>
    <row r="4648" spans="1:8" x14ac:dyDescent="0.2">
      <c r="A4648" s="26" t="s">
        <v>13108</v>
      </c>
      <c r="B4648" s="26" t="s">
        <v>3272</v>
      </c>
      <c r="C4648" s="26">
        <v>2.2200000000000002</v>
      </c>
      <c r="D4648" s="27" t="str">
        <f t="shared" si="288"/>
        <v>📈Low Performer</v>
      </c>
      <c r="E4648" s="27" t="str" cm="1">
        <f t="array" ref="E4648">_xlfn.IFS(C4648&gt;= 4.5,"Excellent",C4648 &gt;=3.5,"Good",C4648&gt;=2.5,"Average",C4648&gt;= 1.5,"Below Avg",C4648&lt;1.5,"Poor")</f>
        <v>Below Avg</v>
      </c>
      <c r="F4648" s="27" t="str">
        <f t="shared" si="289"/>
        <v>At Risk</v>
      </c>
      <c r="G4648" s="58" t="str">
        <f t="shared" si="290"/>
        <v>No Bonus</v>
      </c>
      <c r="H4648" s="60" t="str">
        <f t="shared" si="291"/>
        <v>Valid</v>
      </c>
    </row>
    <row r="4649" spans="1:8" x14ac:dyDescent="0.2">
      <c r="A4649" s="26" t="s">
        <v>13111</v>
      </c>
      <c r="B4649" s="26" t="s">
        <v>5025</v>
      </c>
      <c r="C4649" s="26">
        <v>1.98</v>
      </c>
      <c r="D4649" s="27" t="str">
        <f t="shared" si="288"/>
        <v>📈Low Performer</v>
      </c>
      <c r="E4649" s="27" t="str" cm="1">
        <f t="array" ref="E4649">_xlfn.IFS(C4649&gt;= 4.5,"Excellent",C4649 &gt;=3.5,"Good",C4649&gt;=2.5,"Average",C4649&gt;= 1.5,"Below Avg",C4649&lt;1.5,"Poor")</f>
        <v>Below Avg</v>
      </c>
      <c r="F4649" s="27" t="str">
        <f t="shared" si="289"/>
        <v>At Risk</v>
      </c>
      <c r="G4649" s="58" t="str">
        <f t="shared" si="290"/>
        <v>No Bonus</v>
      </c>
      <c r="H4649" s="60" t="str">
        <f t="shared" si="291"/>
        <v>Invalid</v>
      </c>
    </row>
    <row r="4650" spans="1:8" x14ac:dyDescent="0.2">
      <c r="A4650" s="26" t="s">
        <v>13113</v>
      </c>
      <c r="B4650" s="26" t="s">
        <v>8314</v>
      </c>
      <c r="C4650" s="26">
        <v>4.5599999999999996</v>
      </c>
      <c r="D4650" s="27" t="str">
        <f t="shared" si="288"/>
        <v>✅High Performer</v>
      </c>
      <c r="E4650" s="27" t="str" cm="1">
        <f t="array" ref="E4650">_xlfn.IFS(C4650&gt;= 4.5,"Excellent",C4650 &gt;=3.5,"Good",C4650&gt;=2.5,"Average",C4650&gt;= 1.5,"Below Avg",C4650&lt;1.5,"Poor")</f>
        <v>Excellent</v>
      </c>
      <c r="F4650" s="27" t="str">
        <f t="shared" si="289"/>
        <v>Top Employee</v>
      </c>
      <c r="G4650" s="58" t="str">
        <f t="shared" si="290"/>
        <v>50% Bonus</v>
      </c>
      <c r="H4650" s="60" t="str">
        <f t="shared" si="291"/>
        <v>Valid</v>
      </c>
    </row>
    <row r="4651" spans="1:8" x14ac:dyDescent="0.2">
      <c r="A4651" s="26" t="s">
        <v>13115</v>
      </c>
      <c r="B4651" s="26" t="s">
        <v>2206</v>
      </c>
      <c r="C4651" s="26">
        <v>1.83</v>
      </c>
      <c r="D4651" s="27" t="str">
        <f t="shared" si="288"/>
        <v>📈Low Performer</v>
      </c>
      <c r="E4651" s="27" t="str" cm="1">
        <f t="array" ref="E4651">_xlfn.IFS(C4651&gt;= 4.5,"Excellent",C4651 &gt;=3.5,"Good",C4651&gt;=2.5,"Average",C4651&gt;= 1.5,"Below Avg",C4651&lt;1.5,"Poor")</f>
        <v>Below Avg</v>
      </c>
      <c r="F4651" s="27" t="str">
        <f t="shared" si="289"/>
        <v>At Risk</v>
      </c>
      <c r="G4651" s="58" t="str">
        <f t="shared" si="290"/>
        <v>No Bonus</v>
      </c>
      <c r="H4651" s="60" t="str">
        <f t="shared" si="291"/>
        <v>Invalid</v>
      </c>
    </row>
    <row r="4652" spans="1:8" x14ac:dyDescent="0.2">
      <c r="A4652" s="26" t="s">
        <v>13117</v>
      </c>
      <c r="B4652" s="26" t="s">
        <v>8308</v>
      </c>
      <c r="C4652" s="26">
        <v>3.51</v>
      </c>
      <c r="D4652" s="27" t="str">
        <f t="shared" si="288"/>
        <v>✅High Performer</v>
      </c>
      <c r="E4652" s="27" t="str" cm="1">
        <f t="array" ref="E4652">_xlfn.IFS(C4652&gt;= 4.5,"Excellent",C4652 &gt;=3.5,"Good",C4652&gt;=2.5,"Average",C4652&gt;= 1.5,"Below Avg",C4652&lt;1.5,"Poor")</f>
        <v>Good</v>
      </c>
      <c r="F4652" s="27" t="str">
        <f t="shared" si="289"/>
        <v>Developing</v>
      </c>
      <c r="G4652" s="58" t="str">
        <f t="shared" si="290"/>
        <v>30% Bonus</v>
      </c>
      <c r="H4652" s="60" t="str">
        <f t="shared" si="291"/>
        <v>Valid</v>
      </c>
    </row>
    <row r="4653" spans="1:8" x14ac:dyDescent="0.2">
      <c r="A4653" s="26" t="s">
        <v>13119</v>
      </c>
      <c r="B4653" s="26" t="s">
        <v>2043</v>
      </c>
      <c r="C4653" s="26">
        <v>3.11</v>
      </c>
      <c r="D4653" s="27" t="str">
        <f t="shared" si="288"/>
        <v>✅High Performer</v>
      </c>
      <c r="E4653" s="27" t="str" cm="1">
        <f t="array" ref="E4653">_xlfn.IFS(C4653&gt;= 4.5,"Excellent",C4653 &gt;=3.5,"Good",C4653&gt;=2.5,"Average",C4653&gt;= 1.5,"Below Avg",C4653&lt;1.5,"Poor")</f>
        <v>Average</v>
      </c>
      <c r="F4653" s="27" t="str">
        <f t="shared" si="289"/>
        <v>Developing</v>
      </c>
      <c r="G4653" s="58" t="str">
        <f t="shared" si="290"/>
        <v>30% Bonus</v>
      </c>
      <c r="H4653" s="60" t="str">
        <f t="shared" si="291"/>
        <v>Valid</v>
      </c>
    </row>
    <row r="4654" spans="1:8" x14ac:dyDescent="0.2">
      <c r="A4654" s="26" t="s">
        <v>13121</v>
      </c>
      <c r="B4654" s="26" t="s">
        <v>9838</v>
      </c>
      <c r="C4654" s="26">
        <v>1.84</v>
      </c>
      <c r="D4654" s="27" t="str">
        <f t="shared" si="288"/>
        <v>📈Low Performer</v>
      </c>
      <c r="E4654" s="27" t="str" cm="1">
        <f t="array" ref="E4654">_xlfn.IFS(C4654&gt;= 4.5,"Excellent",C4654 &gt;=3.5,"Good",C4654&gt;=2.5,"Average",C4654&gt;= 1.5,"Below Avg",C4654&lt;1.5,"Poor")</f>
        <v>Below Avg</v>
      </c>
      <c r="F4654" s="27" t="str">
        <f t="shared" si="289"/>
        <v>At Risk</v>
      </c>
      <c r="G4654" s="58" t="str">
        <f t="shared" si="290"/>
        <v>No Bonus</v>
      </c>
      <c r="H4654" s="60" t="str">
        <f t="shared" si="291"/>
        <v>Invalid</v>
      </c>
    </row>
    <row r="4655" spans="1:8" x14ac:dyDescent="0.2">
      <c r="A4655" s="26" t="s">
        <v>13123</v>
      </c>
      <c r="B4655" s="26" t="s">
        <v>10880</v>
      </c>
      <c r="C4655" s="26">
        <v>3.69</v>
      </c>
      <c r="D4655" s="27" t="str">
        <f t="shared" si="288"/>
        <v>✅High Performer</v>
      </c>
      <c r="E4655" s="27" t="str" cm="1">
        <f t="array" ref="E4655">_xlfn.IFS(C4655&gt;= 4.5,"Excellent",C4655 &gt;=3.5,"Good",C4655&gt;=2.5,"Average",C4655&gt;= 1.5,"Below Avg",C4655&lt;1.5,"Poor")</f>
        <v>Good</v>
      </c>
      <c r="F4655" s="27" t="str">
        <f t="shared" si="289"/>
        <v>Developing</v>
      </c>
      <c r="G4655" s="58" t="str">
        <f t="shared" si="290"/>
        <v>30% Bonus</v>
      </c>
      <c r="H4655" s="60" t="str">
        <f t="shared" si="291"/>
        <v>Valid</v>
      </c>
    </row>
    <row r="4656" spans="1:8" x14ac:dyDescent="0.2">
      <c r="A4656" s="26" t="s">
        <v>13125</v>
      </c>
      <c r="B4656" s="26" t="s">
        <v>3089</v>
      </c>
      <c r="C4656" s="26">
        <v>1.39</v>
      </c>
      <c r="D4656" s="27" t="str">
        <f t="shared" si="288"/>
        <v>📈Low Performer</v>
      </c>
      <c r="E4656" s="27" t="str" cm="1">
        <f t="array" ref="E4656">_xlfn.IFS(C4656&gt;= 4.5,"Excellent",C4656 &gt;=3.5,"Good",C4656&gt;=2.5,"Average",C4656&gt;= 1.5,"Below Avg",C4656&lt;1.5,"Poor")</f>
        <v>Poor</v>
      </c>
      <c r="F4656" s="27" t="str">
        <f t="shared" si="289"/>
        <v>At Risk</v>
      </c>
      <c r="G4656" s="58" t="str">
        <f t="shared" si="290"/>
        <v>No Bonus</v>
      </c>
      <c r="H4656" s="60" t="str">
        <f t="shared" si="291"/>
        <v>Invalid</v>
      </c>
    </row>
    <row r="4657" spans="1:8" x14ac:dyDescent="0.2">
      <c r="A4657" s="26" t="s">
        <v>13127</v>
      </c>
      <c r="B4657" s="26" t="s">
        <v>11804</v>
      </c>
      <c r="C4657" s="26">
        <v>1.03</v>
      </c>
      <c r="D4657" s="27" t="str">
        <f t="shared" si="288"/>
        <v>📈Low Performer</v>
      </c>
      <c r="E4657" s="27" t="str" cm="1">
        <f t="array" ref="E4657">_xlfn.IFS(C4657&gt;= 4.5,"Excellent",C4657 &gt;=3.5,"Good",C4657&gt;=2.5,"Average",C4657&gt;= 1.5,"Below Avg",C4657&lt;1.5,"Poor")</f>
        <v>Poor</v>
      </c>
      <c r="F4657" s="27" t="str">
        <f t="shared" si="289"/>
        <v>At Risk</v>
      </c>
      <c r="G4657" s="58" t="str">
        <f t="shared" si="290"/>
        <v>No Bonus</v>
      </c>
      <c r="H4657" s="60" t="str">
        <f t="shared" si="291"/>
        <v>Invalid</v>
      </c>
    </row>
    <row r="4658" spans="1:8" x14ac:dyDescent="0.2">
      <c r="A4658" s="26" t="s">
        <v>13129</v>
      </c>
      <c r="B4658" s="26" t="s">
        <v>10190</v>
      </c>
      <c r="C4658" s="26">
        <v>4.07</v>
      </c>
      <c r="D4658" s="27" t="str">
        <f t="shared" si="288"/>
        <v>✅High Performer</v>
      </c>
      <c r="E4658" s="27" t="str" cm="1">
        <f t="array" ref="E4658">_xlfn.IFS(C4658&gt;= 4.5,"Excellent",C4658 &gt;=3.5,"Good",C4658&gt;=2.5,"Average",C4658&gt;= 1.5,"Below Avg",C4658&lt;1.5,"Poor")</f>
        <v>Good</v>
      </c>
      <c r="F4658" s="27" t="str">
        <f t="shared" si="289"/>
        <v>Developing</v>
      </c>
      <c r="G4658" s="58" t="str">
        <f t="shared" si="290"/>
        <v>30% Bonus</v>
      </c>
      <c r="H4658" s="60" t="str">
        <f t="shared" si="291"/>
        <v>Valid</v>
      </c>
    </row>
    <row r="4659" spans="1:8" x14ac:dyDescent="0.2">
      <c r="A4659" s="26" t="s">
        <v>13131</v>
      </c>
      <c r="B4659" s="26" t="s">
        <v>5103</v>
      </c>
      <c r="C4659" s="26">
        <v>3.95</v>
      </c>
      <c r="D4659" s="27" t="str">
        <f t="shared" si="288"/>
        <v>✅High Performer</v>
      </c>
      <c r="E4659" s="27" t="str" cm="1">
        <f t="array" ref="E4659">_xlfn.IFS(C4659&gt;= 4.5,"Excellent",C4659 &gt;=3.5,"Good",C4659&gt;=2.5,"Average",C4659&gt;= 1.5,"Below Avg",C4659&lt;1.5,"Poor")</f>
        <v>Good</v>
      </c>
      <c r="F4659" s="27" t="str">
        <f t="shared" si="289"/>
        <v>Developing</v>
      </c>
      <c r="G4659" s="58" t="str">
        <f t="shared" si="290"/>
        <v>30% Bonus</v>
      </c>
      <c r="H4659" s="60" t="str">
        <f t="shared" si="291"/>
        <v>Valid</v>
      </c>
    </row>
    <row r="4660" spans="1:8" x14ac:dyDescent="0.2">
      <c r="A4660" s="26" t="s">
        <v>13133</v>
      </c>
      <c r="B4660" s="26" t="s">
        <v>580</v>
      </c>
      <c r="C4660" s="26">
        <v>2.77</v>
      </c>
      <c r="D4660" s="27" t="str">
        <f t="shared" si="288"/>
        <v>📈Low Performer</v>
      </c>
      <c r="E4660" s="27" t="str" cm="1">
        <f t="array" ref="E4660">_xlfn.IFS(C4660&gt;= 4.5,"Excellent",C4660 &gt;=3.5,"Good",C4660&gt;=2.5,"Average",C4660&gt;= 1.5,"Below Avg",C4660&lt;1.5,"Poor")</f>
        <v>Average</v>
      </c>
      <c r="F4660" s="27" t="str">
        <f t="shared" si="289"/>
        <v>Developing</v>
      </c>
      <c r="G4660" s="58" t="str">
        <f t="shared" si="290"/>
        <v>30% Bonus</v>
      </c>
      <c r="H4660" s="60" t="str">
        <f t="shared" si="291"/>
        <v>Valid</v>
      </c>
    </row>
    <row r="4661" spans="1:8" x14ac:dyDescent="0.2">
      <c r="A4661" s="26" t="s">
        <v>13135</v>
      </c>
      <c r="B4661" s="26" t="s">
        <v>10624</v>
      </c>
      <c r="C4661" s="26">
        <v>2.48</v>
      </c>
      <c r="D4661" s="27" t="str">
        <f t="shared" si="288"/>
        <v>📈Low Performer</v>
      </c>
      <c r="E4661" s="27" t="str" cm="1">
        <f t="array" ref="E4661">_xlfn.IFS(C4661&gt;= 4.5,"Excellent",C4661 &gt;=3.5,"Good",C4661&gt;=2.5,"Average",C4661&gt;= 1.5,"Below Avg",C4661&lt;1.5,"Poor")</f>
        <v>Below Avg</v>
      </c>
      <c r="F4661" s="27" t="str">
        <f t="shared" si="289"/>
        <v>At Risk</v>
      </c>
      <c r="G4661" s="58" t="str">
        <f t="shared" si="290"/>
        <v>No Bonus</v>
      </c>
      <c r="H4661" s="60" t="str">
        <f t="shared" si="291"/>
        <v>Valid</v>
      </c>
    </row>
    <row r="4662" spans="1:8" x14ac:dyDescent="0.2">
      <c r="A4662" s="26" t="s">
        <v>13137</v>
      </c>
      <c r="B4662" s="26" t="s">
        <v>13138</v>
      </c>
      <c r="C4662" s="26">
        <v>1.39</v>
      </c>
      <c r="D4662" s="27" t="str">
        <f t="shared" si="288"/>
        <v>📈Low Performer</v>
      </c>
      <c r="E4662" s="27" t="str" cm="1">
        <f t="array" ref="E4662">_xlfn.IFS(C4662&gt;= 4.5,"Excellent",C4662 &gt;=3.5,"Good",C4662&gt;=2.5,"Average",C4662&gt;= 1.5,"Below Avg",C4662&lt;1.5,"Poor")</f>
        <v>Poor</v>
      </c>
      <c r="F4662" s="27" t="str">
        <f t="shared" si="289"/>
        <v>At Risk</v>
      </c>
      <c r="G4662" s="58" t="str">
        <f t="shared" si="290"/>
        <v>No Bonus</v>
      </c>
      <c r="H4662" s="60" t="str">
        <f t="shared" si="291"/>
        <v>Invalid</v>
      </c>
    </row>
    <row r="4663" spans="1:8" x14ac:dyDescent="0.2">
      <c r="A4663" s="26" t="s">
        <v>13140</v>
      </c>
      <c r="B4663" s="26" t="s">
        <v>13141</v>
      </c>
      <c r="C4663" s="26">
        <v>2.29</v>
      </c>
      <c r="D4663" s="27" t="str">
        <f t="shared" si="288"/>
        <v>📈Low Performer</v>
      </c>
      <c r="E4663" s="27" t="str" cm="1">
        <f t="array" ref="E4663">_xlfn.IFS(C4663&gt;= 4.5,"Excellent",C4663 &gt;=3.5,"Good",C4663&gt;=2.5,"Average",C4663&gt;= 1.5,"Below Avg",C4663&lt;1.5,"Poor")</f>
        <v>Below Avg</v>
      </c>
      <c r="F4663" s="27" t="str">
        <f t="shared" si="289"/>
        <v>At Risk</v>
      </c>
      <c r="G4663" s="58" t="str">
        <f t="shared" si="290"/>
        <v>No Bonus</v>
      </c>
      <c r="H4663" s="60" t="str">
        <f t="shared" si="291"/>
        <v>Valid</v>
      </c>
    </row>
    <row r="4664" spans="1:8" x14ac:dyDescent="0.2">
      <c r="A4664" s="26" t="s">
        <v>13143</v>
      </c>
      <c r="B4664" s="26" t="s">
        <v>3885</v>
      </c>
      <c r="C4664" s="26">
        <v>2.65</v>
      </c>
      <c r="D4664" s="27" t="str">
        <f t="shared" si="288"/>
        <v>📈Low Performer</v>
      </c>
      <c r="E4664" s="27" t="str" cm="1">
        <f t="array" ref="E4664">_xlfn.IFS(C4664&gt;= 4.5,"Excellent",C4664 &gt;=3.5,"Good",C4664&gt;=2.5,"Average",C4664&gt;= 1.5,"Below Avg",C4664&lt;1.5,"Poor")</f>
        <v>Average</v>
      </c>
      <c r="F4664" s="27" t="str">
        <f t="shared" si="289"/>
        <v>Developing</v>
      </c>
      <c r="G4664" s="58" t="str">
        <f t="shared" si="290"/>
        <v>30% Bonus</v>
      </c>
      <c r="H4664" s="60" t="str">
        <f t="shared" si="291"/>
        <v>Valid</v>
      </c>
    </row>
    <row r="4665" spans="1:8" x14ac:dyDescent="0.2">
      <c r="A4665" s="26" t="s">
        <v>13145</v>
      </c>
      <c r="B4665" s="26" t="s">
        <v>1851</v>
      </c>
      <c r="C4665" s="26">
        <v>3.21</v>
      </c>
      <c r="D4665" s="27" t="str">
        <f t="shared" si="288"/>
        <v>✅High Performer</v>
      </c>
      <c r="E4665" s="27" t="str" cm="1">
        <f t="array" ref="E4665">_xlfn.IFS(C4665&gt;= 4.5,"Excellent",C4665 &gt;=3.5,"Good",C4665&gt;=2.5,"Average",C4665&gt;= 1.5,"Below Avg",C4665&lt;1.5,"Poor")</f>
        <v>Average</v>
      </c>
      <c r="F4665" s="27" t="str">
        <f t="shared" si="289"/>
        <v>Developing</v>
      </c>
      <c r="G4665" s="58" t="str">
        <f t="shared" si="290"/>
        <v>30% Bonus</v>
      </c>
      <c r="H4665" s="60" t="str">
        <f t="shared" si="291"/>
        <v>Valid</v>
      </c>
    </row>
    <row r="4666" spans="1:8" x14ac:dyDescent="0.2">
      <c r="A4666" s="26" t="s">
        <v>13147</v>
      </c>
      <c r="B4666" s="26" t="s">
        <v>3075</v>
      </c>
      <c r="C4666" s="26">
        <v>2.4300000000000002</v>
      </c>
      <c r="D4666" s="27" t="str">
        <f t="shared" si="288"/>
        <v>📈Low Performer</v>
      </c>
      <c r="E4666" s="27" t="str" cm="1">
        <f t="array" ref="E4666">_xlfn.IFS(C4666&gt;= 4.5,"Excellent",C4666 &gt;=3.5,"Good",C4666&gt;=2.5,"Average",C4666&gt;= 1.5,"Below Avg",C4666&lt;1.5,"Poor")</f>
        <v>Below Avg</v>
      </c>
      <c r="F4666" s="27" t="str">
        <f t="shared" si="289"/>
        <v>At Risk</v>
      </c>
      <c r="G4666" s="58" t="str">
        <f t="shared" si="290"/>
        <v>No Bonus</v>
      </c>
      <c r="H4666" s="60" t="str">
        <f t="shared" si="291"/>
        <v>Valid</v>
      </c>
    </row>
    <row r="4667" spans="1:8" x14ac:dyDescent="0.2">
      <c r="A4667" s="26" t="s">
        <v>13149</v>
      </c>
      <c r="B4667" s="26" t="s">
        <v>176</v>
      </c>
      <c r="C4667" s="26">
        <v>3.76</v>
      </c>
      <c r="D4667" s="27" t="str">
        <f t="shared" si="288"/>
        <v>✅High Performer</v>
      </c>
      <c r="E4667" s="27" t="str" cm="1">
        <f t="array" ref="E4667">_xlfn.IFS(C4667&gt;= 4.5,"Excellent",C4667 &gt;=3.5,"Good",C4667&gt;=2.5,"Average",C4667&gt;= 1.5,"Below Avg",C4667&lt;1.5,"Poor")</f>
        <v>Good</v>
      </c>
      <c r="F4667" s="27" t="str">
        <f t="shared" si="289"/>
        <v>Developing</v>
      </c>
      <c r="G4667" s="58" t="str">
        <f t="shared" si="290"/>
        <v>30% Bonus</v>
      </c>
      <c r="H4667" s="60" t="str">
        <f t="shared" si="291"/>
        <v>Valid</v>
      </c>
    </row>
    <row r="4668" spans="1:8" x14ac:dyDescent="0.2">
      <c r="A4668" s="26" t="s">
        <v>13151</v>
      </c>
      <c r="B4668" s="26" t="s">
        <v>3134</v>
      </c>
      <c r="C4668" s="26">
        <v>4.9000000000000004</v>
      </c>
      <c r="D4668" s="27" t="str">
        <f t="shared" si="288"/>
        <v>✅High Performer</v>
      </c>
      <c r="E4668" s="27" t="str" cm="1">
        <f t="array" ref="E4668">_xlfn.IFS(C4668&gt;= 4.5,"Excellent",C4668 &gt;=3.5,"Good",C4668&gt;=2.5,"Average",C4668&gt;= 1.5,"Below Avg",C4668&lt;1.5,"Poor")</f>
        <v>Excellent</v>
      </c>
      <c r="F4668" s="27" t="str">
        <f t="shared" si="289"/>
        <v>Top Employee</v>
      </c>
      <c r="G4668" s="58" t="str">
        <f t="shared" si="290"/>
        <v>50% Bonus</v>
      </c>
      <c r="H4668" s="60" t="str">
        <f t="shared" si="291"/>
        <v>Valid</v>
      </c>
    </row>
    <row r="4669" spans="1:8" x14ac:dyDescent="0.2">
      <c r="A4669" s="26" t="s">
        <v>13153</v>
      </c>
      <c r="B4669" s="26" t="s">
        <v>11741</v>
      </c>
      <c r="C4669" s="26">
        <v>1.76</v>
      </c>
      <c r="D4669" s="27" t="str">
        <f t="shared" si="288"/>
        <v>📈Low Performer</v>
      </c>
      <c r="E4669" s="27" t="str" cm="1">
        <f t="array" ref="E4669">_xlfn.IFS(C4669&gt;= 4.5,"Excellent",C4669 &gt;=3.5,"Good",C4669&gt;=2.5,"Average",C4669&gt;= 1.5,"Below Avg",C4669&lt;1.5,"Poor")</f>
        <v>Below Avg</v>
      </c>
      <c r="F4669" s="27" t="str">
        <f t="shared" si="289"/>
        <v>At Risk</v>
      </c>
      <c r="G4669" s="58" t="str">
        <f t="shared" si="290"/>
        <v>No Bonus</v>
      </c>
      <c r="H4669" s="60" t="str">
        <f t="shared" si="291"/>
        <v>Invalid</v>
      </c>
    </row>
    <row r="4670" spans="1:8" x14ac:dyDescent="0.2">
      <c r="A4670" s="26" t="s">
        <v>13155</v>
      </c>
      <c r="B4670" s="26" t="s">
        <v>2583</v>
      </c>
      <c r="C4670" s="26">
        <v>1.48</v>
      </c>
      <c r="D4670" s="27" t="str">
        <f t="shared" si="288"/>
        <v>📈Low Performer</v>
      </c>
      <c r="E4670" s="27" t="str" cm="1">
        <f t="array" ref="E4670">_xlfn.IFS(C4670&gt;= 4.5,"Excellent",C4670 &gt;=3.5,"Good",C4670&gt;=2.5,"Average",C4670&gt;= 1.5,"Below Avg",C4670&lt;1.5,"Poor")</f>
        <v>Poor</v>
      </c>
      <c r="F4670" s="27" t="str">
        <f t="shared" si="289"/>
        <v>At Risk</v>
      </c>
      <c r="G4670" s="58" t="str">
        <f t="shared" si="290"/>
        <v>No Bonus</v>
      </c>
      <c r="H4670" s="60" t="str">
        <f t="shared" si="291"/>
        <v>Invalid</v>
      </c>
    </row>
    <row r="4671" spans="1:8" x14ac:dyDescent="0.2">
      <c r="A4671" s="26" t="s">
        <v>13157</v>
      </c>
      <c r="B4671" s="26" t="s">
        <v>4361</v>
      </c>
      <c r="C4671" s="26">
        <v>3.05</v>
      </c>
      <c r="D4671" s="27" t="str">
        <f t="shared" si="288"/>
        <v>✅High Performer</v>
      </c>
      <c r="E4671" s="27" t="str" cm="1">
        <f t="array" ref="E4671">_xlfn.IFS(C4671&gt;= 4.5,"Excellent",C4671 &gt;=3.5,"Good",C4671&gt;=2.5,"Average",C4671&gt;= 1.5,"Below Avg",C4671&lt;1.5,"Poor")</f>
        <v>Average</v>
      </c>
      <c r="F4671" s="27" t="str">
        <f t="shared" si="289"/>
        <v>Developing</v>
      </c>
      <c r="G4671" s="58" t="str">
        <f t="shared" si="290"/>
        <v>30% Bonus</v>
      </c>
      <c r="H4671" s="60" t="str">
        <f t="shared" si="291"/>
        <v>Valid</v>
      </c>
    </row>
    <row r="4672" spans="1:8" x14ac:dyDescent="0.2">
      <c r="A4672" s="26" t="s">
        <v>13159</v>
      </c>
      <c r="B4672" s="26" t="s">
        <v>12888</v>
      </c>
      <c r="C4672" s="26">
        <v>3.67</v>
      </c>
      <c r="D4672" s="27" t="str">
        <f t="shared" si="288"/>
        <v>✅High Performer</v>
      </c>
      <c r="E4672" s="27" t="str" cm="1">
        <f t="array" ref="E4672">_xlfn.IFS(C4672&gt;= 4.5,"Excellent",C4672 &gt;=3.5,"Good",C4672&gt;=2.5,"Average",C4672&gt;= 1.5,"Below Avg",C4672&lt;1.5,"Poor")</f>
        <v>Good</v>
      </c>
      <c r="F4672" s="27" t="str">
        <f t="shared" si="289"/>
        <v>Developing</v>
      </c>
      <c r="G4672" s="58" t="str">
        <f t="shared" si="290"/>
        <v>30% Bonus</v>
      </c>
      <c r="H4672" s="60" t="str">
        <f t="shared" si="291"/>
        <v>Valid</v>
      </c>
    </row>
    <row r="4673" spans="1:8" x14ac:dyDescent="0.2">
      <c r="A4673" s="26" t="s">
        <v>13161</v>
      </c>
      <c r="B4673" s="26" t="s">
        <v>5206</v>
      </c>
      <c r="C4673" s="26">
        <v>4.0999999999999996</v>
      </c>
      <c r="D4673" s="27" t="str">
        <f t="shared" si="288"/>
        <v>✅High Performer</v>
      </c>
      <c r="E4673" s="27" t="str" cm="1">
        <f t="array" ref="E4673">_xlfn.IFS(C4673&gt;= 4.5,"Excellent",C4673 &gt;=3.5,"Good",C4673&gt;=2.5,"Average",C4673&gt;= 1.5,"Below Avg",C4673&lt;1.5,"Poor")</f>
        <v>Good</v>
      </c>
      <c r="F4673" s="27" t="str">
        <f t="shared" si="289"/>
        <v>Developing</v>
      </c>
      <c r="G4673" s="58" t="str">
        <f t="shared" si="290"/>
        <v>30% Bonus</v>
      </c>
      <c r="H4673" s="60" t="str">
        <f t="shared" si="291"/>
        <v>Valid</v>
      </c>
    </row>
    <row r="4674" spans="1:8" x14ac:dyDescent="0.2">
      <c r="A4674" s="26" t="s">
        <v>13163</v>
      </c>
      <c r="B4674" s="26" t="s">
        <v>13164</v>
      </c>
      <c r="C4674" s="26">
        <v>2.73</v>
      </c>
      <c r="D4674" s="27" t="str">
        <f t="shared" si="288"/>
        <v>📈Low Performer</v>
      </c>
      <c r="E4674" s="27" t="str" cm="1">
        <f t="array" ref="E4674">_xlfn.IFS(C4674&gt;= 4.5,"Excellent",C4674 &gt;=3.5,"Good",C4674&gt;=2.5,"Average",C4674&gt;= 1.5,"Below Avg",C4674&lt;1.5,"Poor")</f>
        <v>Average</v>
      </c>
      <c r="F4674" s="27" t="str">
        <f t="shared" si="289"/>
        <v>Developing</v>
      </c>
      <c r="G4674" s="58" t="str">
        <f t="shared" si="290"/>
        <v>30% Bonus</v>
      </c>
      <c r="H4674" s="60" t="str">
        <f t="shared" si="291"/>
        <v>Valid</v>
      </c>
    </row>
    <row r="4675" spans="1:8" x14ac:dyDescent="0.2">
      <c r="A4675" s="26" t="s">
        <v>13166</v>
      </c>
      <c r="B4675" s="26" t="s">
        <v>2845</v>
      </c>
      <c r="C4675" s="26">
        <v>4.2699999999999996</v>
      </c>
      <c r="D4675" s="27" t="str">
        <f t="shared" si="288"/>
        <v>✅High Performer</v>
      </c>
      <c r="E4675" s="27" t="str" cm="1">
        <f t="array" ref="E4675">_xlfn.IFS(C4675&gt;= 4.5,"Excellent",C4675 &gt;=3.5,"Good",C4675&gt;=2.5,"Average",C4675&gt;= 1.5,"Below Avg",C4675&lt;1.5,"Poor")</f>
        <v>Good</v>
      </c>
      <c r="F4675" s="27" t="str">
        <f t="shared" si="289"/>
        <v>Developing</v>
      </c>
      <c r="G4675" s="58" t="str">
        <f t="shared" si="290"/>
        <v>30% Bonus</v>
      </c>
      <c r="H4675" s="60" t="str">
        <f t="shared" si="291"/>
        <v>Valid</v>
      </c>
    </row>
    <row r="4676" spans="1:8" x14ac:dyDescent="0.2">
      <c r="A4676" s="26" t="s">
        <v>13169</v>
      </c>
      <c r="B4676" s="26" t="s">
        <v>7426</v>
      </c>
      <c r="C4676" s="26">
        <v>3.25</v>
      </c>
      <c r="D4676" s="27" t="str">
        <f t="shared" ref="D4676:D4739" si="292">IF($C4676&gt;=3,"✅High Performer","📈Low Performer")</f>
        <v>✅High Performer</v>
      </c>
      <c r="E4676" s="27" t="str" cm="1">
        <f t="array" ref="E4676">_xlfn.IFS(C4676&gt;= 4.5,"Excellent",C4676 &gt;=3.5,"Good",C4676&gt;=2.5,"Average",C4676&gt;= 1.5,"Below Avg",C4676&lt;1.5,"Poor")</f>
        <v>Average</v>
      </c>
      <c r="F4676" s="27" t="str">
        <f t="shared" ref="F4676:F4739" si="293">IF(C4676&gt;=4.5,"Top Employee",IF(C4676&gt;=2.5,"Developing","At Risk"))</f>
        <v>Developing</v>
      </c>
      <c r="G4676" s="58" t="str">
        <f t="shared" ref="G4676:G4739" si="294">IF(AND(C4676&gt;=4.5,C4676&lt;=5),"50% Bonus",IF(AND(C4676&gt;=2.5,C4676&lt;4.5),"30% Bonus","No Bonus"))</f>
        <v>30% Bonus</v>
      </c>
      <c r="H4676" s="60" t="str">
        <f t="shared" ref="H4676:H4739" si="295">IF(OR(C4676&lt;=2,C4676&gt;=5),"Invalid","Valid")</f>
        <v>Valid</v>
      </c>
    </row>
    <row r="4677" spans="1:8" x14ac:dyDescent="0.2">
      <c r="A4677" s="26" t="s">
        <v>13171</v>
      </c>
      <c r="B4677" s="26" t="s">
        <v>13172</v>
      </c>
      <c r="C4677" s="26">
        <v>4.2699999999999996</v>
      </c>
      <c r="D4677" s="27" t="str">
        <f t="shared" si="292"/>
        <v>✅High Performer</v>
      </c>
      <c r="E4677" s="27" t="str" cm="1">
        <f t="array" ref="E4677">_xlfn.IFS(C4677&gt;= 4.5,"Excellent",C4677 &gt;=3.5,"Good",C4677&gt;=2.5,"Average",C4677&gt;= 1.5,"Below Avg",C4677&lt;1.5,"Poor")</f>
        <v>Good</v>
      </c>
      <c r="F4677" s="27" t="str">
        <f t="shared" si="293"/>
        <v>Developing</v>
      </c>
      <c r="G4677" s="58" t="str">
        <f t="shared" si="294"/>
        <v>30% Bonus</v>
      </c>
      <c r="H4677" s="60" t="str">
        <f t="shared" si="295"/>
        <v>Valid</v>
      </c>
    </row>
    <row r="4678" spans="1:8" x14ac:dyDescent="0.2">
      <c r="A4678" s="26" t="s">
        <v>13175</v>
      </c>
      <c r="B4678" s="26" t="s">
        <v>9048</v>
      </c>
      <c r="C4678" s="26">
        <v>1.1100000000000001</v>
      </c>
      <c r="D4678" s="27" t="str">
        <f t="shared" si="292"/>
        <v>📈Low Performer</v>
      </c>
      <c r="E4678" s="27" t="str" cm="1">
        <f t="array" ref="E4678">_xlfn.IFS(C4678&gt;= 4.5,"Excellent",C4678 &gt;=3.5,"Good",C4678&gt;=2.5,"Average",C4678&gt;= 1.5,"Below Avg",C4678&lt;1.5,"Poor")</f>
        <v>Poor</v>
      </c>
      <c r="F4678" s="27" t="str">
        <f t="shared" si="293"/>
        <v>At Risk</v>
      </c>
      <c r="G4678" s="58" t="str">
        <f t="shared" si="294"/>
        <v>No Bonus</v>
      </c>
      <c r="H4678" s="60" t="str">
        <f t="shared" si="295"/>
        <v>Invalid</v>
      </c>
    </row>
    <row r="4679" spans="1:8" x14ac:dyDescent="0.2">
      <c r="A4679" s="26" t="s">
        <v>13177</v>
      </c>
      <c r="B4679" s="26" t="s">
        <v>955</v>
      </c>
      <c r="C4679" s="26">
        <v>2.0099999999999998</v>
      </c>
      <c r="D4679" s="27" t="str">
        <f t="shared" si="292"/>
        <v>📈Low Performer</v>
      </c>
      <c r="E4679" s="27" t="str" cm="1">
        <f t="array" ref="E4679">_xlfn.IFS(C4679&gt;= 4.5,"Excellent",C4679 &gt;=3.5,"Good",C4679&gt;=2.5,"Average",C4679&gt;= 1.5,"Below Avg",C4679&lt;1.5,"Poor")</f>
        <v>Below Avg</v>
      </c>
      <c r="F4679" s="27" t="str">
        <f t="shared" si="293"/>
        <v>At Risk</v>
      </c>
      <c r="G4679" s="58" t="str">
        <f t="shared" si="294"/>
        <v>No Bonus</v>
      </c>
      <c r="H4679" s="60" t="str">
        <f t="shared" si="295"/>
        <v>Valid</v>
      </c>
    </row>
    <row r="4680" spans="1:8" x14ac:dyDescent="0.2">
      <c r="A4680" s="26" t="s">
        <v>13179</v>
      </c>
      <c r="B4680" s="26" t="s">
        <v>6438</v>
      </c>
      <c r="C4680" s="26">
        <v>1.22</v>
      </c>
      <c r="D4680" s="27" t="str">
        <f t="shared" si="292"/>
        <v>📈Low Performer</v>
      </c>
      <c r="E4680" s="27" t="str" cm="1">
        <f t="array" ref="E4680">_xlfn.IFS(C4680&gt;= 4.5,"Excellent",C4680 &gt;=3.5,"Good",C4680&gt;=2.5,"Average",C4680&gt;= 1.5,"Below Avg",C4680&lt;1.5,"Poor")</f>
        <v>Poor</v>
      </c>
      <c r="F4680" s="27" t="str">
        <f t="shared" si="293"/>
        <v>At Risk</v>
      </c>
      <c r="G4680" s="58" t="str">
        <f t="shared" si="294"/>
        <v>No Bonus</v>
      </c>
      <c r="H4680" s="60" t="str">
        <f t="shared" si="295"/>
        <v>Invalid</v>
      </c>
    </row>
    <row r="4681" spans="1:8" x14ac:dyDescent="0.2">
      <c r="A4681" s="26" t="s">
        <v>13181</v>
      </c>
      <c r="B4681" s="26" t="s">
        <v>3342</v>
      </c>
      <c r="C4681" s="26">
        <v>4.93</v>
      </c>
      <c r="D4681" s="27" t="str">
        <f t="shared" si="292"/>
        <v>✅High Performer</v>
      </c>
      <c r="E4681" s="27" t="str" cm="1">
        <f t="array" ref="E4681">_xlfn.IFS(C4681&gt;= 4.5,"Excellent",C4681 &gt;=3.5,"Good",C4681&gt;=2.5,"Average",C4681&gt;= 1.5,"Below Avg",C4681&lt;1.5,"Poor")</f>
        <v>Excellent</v>
      </c>
      <c r="F4681" s="27" t="str">
        <f t="shared" si="293"/>
        <v>Top Employee</v>
      </c>
      <c r="G4681" s="58" t="str">
        <f t="shared" si="294"/>
        <v>50% Bonus</v>
      </c>
      <c r="H4681" s="60" t="str">
        <f t="shared" si="295"/>
        <v>Valid</v>
      </c>
    </row>
    <row r="4682" spans="1:8" x14ac:dyDescent="0.2">
      <c r="A4682" s="26" t="s">
        <v>13183</v>
      </c>
      <c r="B4682" s="26" t="s">
        <v>1960</v>
      </c>
      <c r="C4682" s="26">
        <v>3.75</v>
      </c>
      <c r="D4682" s="27" t="str">
        <f t="shared" si="292"/>
        <v>✅High Performer</v>
      </c>
      <c r="E4682" s="27" t="str" cm="1">
        <f t="array" ref="E4682">_xlfn.IFS(C4682&gt;= 4.5,"Excellent",C4682 &gt;=3.5,"Good",C4682&gt;=2.5,"Average",C4682&gt;= 1.5,"Below Avg",C4682&lt;1.5,"Poor")</f>
        <v>Good</v>
      </c>
      <c r="F4682" s="27" t="str">
        <f t="shared" si="293"/>
        <v>Developing</v>
      </c>
      <c r="G4682" s="58" t="str">
        <f t="shared" si="294"/>
        <v>30% Bonus</v>
      </c>
      <c r="H4682" s="60" t="str">
        <f t="shared" si="295"/>
        <v>Valid</v>
      </c>
    </row>
    <row r="4683" spans="1:8" x14ac:dyDescent="0.2">
      <c r="A4683" s="26" t="s">
        <v>13184</v>
      </c>
      <c r="B4683" s="26" t="s">
        <v>638</v>
      </c>
      <c r="C4683" s="26">
        <v>1.56</v>
      </c>
      <c r="D4683" s="27" t="str">
        <f t="shared" si="292"/>
        <v>📈Low Performer</v>
      </c>
      <c r="E4683" s="27" t="str" cm="1">
        <f t="array" ref="E4683">_xlfn.IFS(C4683&gt;= 4.5,"Excellent",C4683 &gt;=3.5,"Good",C4683&gt;=2.5,"Average",C4683&gt;= 1.5,"Below Avg",C4683&lt;1.5,"Poor")</f>
        <v>Below Avg</v>
      </c>
      <c r="F4683" s="27" t="str">
        <f t="shared" si="293"/>
        <v>At Risk</v>
      </c>
      <c r="G4683" s="58" t="str">
        <f t="shared" si="294"/>
        <v>No Bonus</v>
      </c>
      <c r="H4683" s="60" t="str">
        <f t="shared" si="295"/>
        <v>Invalid</v>
      </c>
    </row>
    <row r="4684" spans="1:8" x14ac:dyDescent="0.2">
      <c r="A4684" s="26" t="s">
        <v>13187</v>
      </c>
      <c r="B4684" s="26" t="s">
        <v>3329</v>
      </c>
      <c r="C4684" s="26">
        <v>4.05</v>
      </c>
      <c r="D4684" s="27" t="str">
        <f t="shared" si="292"/>
        <v>✅High Performer</v>
      </c>
      <c r="E4684" s="27" t="str" cm="1">
        <f t="array" ref="E4684">_xlfn.IFS(C4684&gt;= 4.5,"Excellent",C4684 &gt;=3.5,"Good",C4684&gt;=2.5,"Average",C4684&gt;= 1.5,"Below Avg",C4684&lt;1.5,"Poor")</f>
        <v>Good</v>
      </c>
      <c r="F4684" s="27" t="str">
        <f t="shared" si="293"/>
        <v>Developing</v>
      </c>
      <c r="G4684" s="58" t="str">
        <f t="shared" si="294"/>
        <v>30% Bonus</v>
      </c>
      <c r="H4684" s="60" t="str">
        <f t="shared" si="295"/>
        <v>Valid</v>
      </c>
    </row>
    <row r="4685" spans="1:8" x14ac:dyDescent="0.2">
      <c r="A4685" s="26" t="s">
        <v>13189</v>
      </c>
      <c r="B4685" s="26" t="s">
        <v>4814</v>
      </c>
      <c r="C4685" s="26">
        <v>4.21</v>
      </c>
      <c r="D4685" s="27" t="str">
        <f t="shared" si="292"/>
        <v>✅High Performer</v>
      </c>
      <c r="E4685" s="27" t="str" cm="1">
        <f t="array" ref="E4685">_xlfn.IFS(C4685&gt;= 4.5,"Excellent",C4685 &gt;=3.5,"Good",C4685&gt;=2.5,"Average",C4685&gt;= 1.5,"Below Avg",C4685&lt;1.5,"Poor")</f>
        <v>Good</v>
      </c>
      <c r="F4685" s="27" t="str">
        <f t="shared" si="293"/>
        <v>Developing</v>
      </c>
      <c r="G4685" s="58" t="str">
        <f t="shared" si="294"/>
        <v>30% Bonus</v>
      </c>
      <c r="H4685" s="60" t="str">
        <f t="shared" si="295"/>
        <v>Valid</v>
      </c>
    </row>
    <row r="4686" spans="1:8" x14ac:dyDescent="0.2">
      <c r="A4686" s="26" t="s">
        <v>13191</v>
      </c>
      <c r="B4686" s="26" t="s">
        <v>3070</v>
      </c>
      <c r="C4686" s="26">
        <v>1.69</v>
      </c>
      <c r="D4686" s="27" t="str">
        <f t="shared" si="292"/>
        <v>📈Low Performer</v>
      </c>
      <c r="E4686" s="27" t="str" cm="1">
        <f t="array" ref="E4686">_xlfn.IFS(C4686&gt;= 4.5,"Excellent",C4686 &gt;=3.5,"Good",C4686&gt;=2.5,"Average",C4686&gt;= 1.5,"Below Avg",C4686&lt;1.5,"Poor")</f>
        <v>Below Avg</v>
      </c>
      <c r="F4686" s="27" t="str">
        <f t="shared" si="293"/>
        <v>At Risk</v>
      </c>
      <c r="G4686" s="58" t="str">
        <f t="shared" si="294"/>
        <v>No Bonus</v>
      </c>
      <c r="H4686" s="60" t="str">
        <f t="shared" si="295"/>
        <v>Invalid</v>
      </c>
    </row>
    <row r="4687" spans="1:8" x14ac:dyDescent="0.2">
      <c r="A4687" s="26" t="s">
        <v>13193</v>
      </c>
      <c r="B4687" s="26" t="s">
        <v>3070</v>
      </c>
      <c r="C4687" s="26">
        <v>3.99</v>
      </c>
      <c r="D4687" s="27" t="str">
        <f t="shared" si="292"/>
        <v>✅High Performer</v>
      </c>
      <c r="E4687" s="27" t="str" cm="1">
        <f t="array" ref="E4687">_xlfn.IFS(C4687&gt;= 4.5,"Excellent",C4687 &gt;=3.5,"Good",C4687&gt;=2.5,"Average",C4687&gt;= 1.5,"Below Avg",C4687&lt;1.5,"Poor")</f>
        <v>Good</v>
      </c>
      <c r="F4687" s="27" t="str">
        <f t="shared" si="293"/>
        <v>Developing</v>
      </c>
      <c r="G4687" s="58" t="str">
        <f t="shared" si="294"/>
        <v>30% Bonus</v>
      </c>
      <c r="H4687" s="60" t="str">
        <f t="shared" si="295"/>
        <v>Valid</v>
      </c>
    </row>
    <row r="4688" spans="1:8" x14ac:dyDescent="0.2">
      <c r="A4688" s="26" t="s">
        <v>13196</v>
      </c>
      <c r="B4688" s="26" t="s">
        <v>8443</v>
      </c>
      <c r="C4688" s="26">
        <v>4.47</v>
      </c>
      <c r="D4688" s="27" t="str">
        <f t="shared" si="292"/>
        <v>✅High Performer</v>
      </c>
      <c r="E4688" s="27" t="str" cm="1">
        <f t="array" ref="E4688">_xlfn.IFS(C4688&gt;= 4.5,"Excellent",C4688 &gt;=3.5,"Good",C4688&gt;=2.5,"Average",C4688&gt;= 1.5,"Below Avg",C4688&lt;1.5,"Poor")</f>
        <v>Good</v>
      </c>
      <c r="F4688" s="27" t="str">
        <f t="shared" si="293"/>
        <v>Developing</v>
      </c>
      <c r="G4688" s="58" t="str">
        <f t="shared" si="294"/>
        <v>30% Bonus</v>
      </c>
      <c r="H4688" s="60" t="str">
        <f t="shared" si="295"/>
        <v>Valid</v>
      </c>
    </row>
    <row r="4689" spans="1:8" x14ac:dyDescent="0.2">
      <c r="A4689" s="26" t="s">
        <v>13198</v>
      </c>
      <c r="B4689" s="26" t="s">
        <v>13199</v>
      </c>
      <c r="C4689" s="26">
        <v>1.81</v>
      </c>
      <c r="D4689" s="27" t="str">
        <f t="shared" si="292"/>
        <v>📈Low Performer</v>
      </c>
      <c r="E4689" s="27" t="str" cm="1">
        <f t="array" ref="E4689">_xlfn.IFS(C4689&gt;= 4.5,"Excellent",C4689 &gt;=3.5,"Good",C4689&gt;=2.5,"Average",C4689&gt;= 1.5,"Below Avg",C4689&lt;1.5,"Poor")</f>
        <v>Below Avg</v>
      </c>
      <c r="F4689" s="27" t="str">
        <f t="shared" si="293"/>
        <v>At Risk</v>
      </c>
      <c r="G4689" s="58" t="str">
        <f t="shared" si="294"/>
        <v>No Bonus</v>
      </c>
      <c r="H4689" s="60" t="str">
        <f t="shared" si="295"/>
        <v>Invalid</v>
      </c>
    </row>
    <row r="4690" spans="1:8" x14ac:dyDescent="0.2">
      <c r="A4690" s="26" t="s">
        <v>13201</v>
      </c>
      <c r="B4690" s="26" t="s">
        <v>188</v>
      </c>
      <c r="C4690" s="26">
        <v>2.99</v>
      </c>
      <c r="D4690" s="27" t="str">
        <f t="shared" si="292"/>
        <v>📈Low Performer</v>
      </c>
      <c r="E4690" s="27" t="str" cm="1">
        <f t="array" ref="E4690">_xlfn.IFS(C4690&gt;= 4.5,"Excellent",C4690 &gt;=3.5,"Good",C4690&gt;=2.5,"Average",C4690&gt;= 1.5,"Below Avg",C4690&lt;1.5,"Poor")</f>
        <v>Average</v>
      </c>
      <c r="F4690" s="27" t="str">
        <f t="shared" si="293"/>
        <v>Developing</v>
      </c>
      <c r="G4690" s="58" t="str">
        <f t="shared" si="294"/>
        <v>30% Bonus</v>
      </c>
      <c r="H4690" s="60" t="str">
        <f t="shared" si="295"/>
        <v>Valid</v>
      </c>
    </row>
    <row r="4691" spans="1:8" x14ac:dyDescent="0.2">
      <c r="A4691" s="26" t="s">
        <v>13203</v>
      </c>
      <c r="B4691" s="26" t="s">
        <v>7406</v>
      </c>
      <c r="C4691" s="26">
        <v>3.27</v>
      </c>
      <c r="D4691" s="27" t="str">
        <f t="shared" si="292"/>
        <v>✅High Performer</v>
      </c>
      <c r="E4691" s="27" t="str" cm="1">
        <f t="array" ref="E4691">_xlfn.IFS(C4691&gt;= 4.5,"Excellent",C4691 &gt;=3.5,"Good",C4691&gt;=2.5,"Average",C4691&gt;= 1.5,"Below Avg",C4691&lt;1.5,"Poor")</f>
        <v>Average</v>
      </c>
      <c r="F4691" s="27" t="str">
        <f t="shared" si="293"/>
        <v>Developing</v>
      </c>
      <c r="G4691" s="58" t="str">
        <f t="shared" si="294"/>
        <v>30% Bonus</v>
      </c>
      <c r="H4691" s="60" t="str">
        <f t="shared" si="295"/>
        <v>Valid</v>
      </c>
    </row>
    <row r="4692" spans="1:8" x14ac:dyDescent="0.2">
      <c r="A4692" s="26" t="s">
        <v>13205</v>
      </c>
      <c r="B4692" s="26" t="s">
        <v>7293</v>
      </c>
      <c r="C4692" s="26">
        <v>2.2200000000000002</v>
      </c>
      <c r="D4692" s="27" t="str">
        <f t="shared" si="292"/>
        <v>📈Low Performer</v>
      </c>
      <c r="E4692" s="27" t="str" cm="1">
        <f t="array" ref="E4692">_xlfn.IFS(C4692&gt;= 4.5,"Excellent",C4692 &gt;=3.5,"Good",C4692&gt;=2.5,"Average",C4692&gt;= 1.5,"Below Avg",C4692&lt;1.5,"Poor")</f>
        <v>Below Avg</v>
      </c>
      <c r="F4692" s="27" t="str">
        <f t="shared" si="293"/>
        <v>At Risk</v>
      </c>
      <c r="G4692" s="58" t="str">
        <f t="shared" si="294"/>
        <v>No Bonus</v>
      </c>
      <c r="H4692" s="60" t="str">
        <f t="shared" si="295"/>
        <v>Valid</v>
      </c>
    </row>
    <row r="4693" spans="1:8" x14ac:dyDescent="0.2">
      <c r="A4693" s="26" t="s">
        <v>13207</v>
      </c>
      <c r="B4693" s="26" t="s">
        <v>709</v>
      </c>
      <c r="C4693" s="26">
        <v>4.92</v>
      </c>
      <c r="D4693" s="27" t="str">
        <f t="shared" si="292"/>
        <v>✅High Performer</v>
      </c>
      <c r="E4693" s="27" t="str" cm="1">
        <f t="array" ref="E4693">_xlfn.IFS(C4693&gt;= 4.5,"Excellent",C4693 &gt;=3.5,"Good",C4693&gt;=2.5,"Average",C4693&gt;= 1.5,"Below Avg",C4693&lt;1.5,"Poor")</f>
        <v>Excellent</v>
      </c>
      <c r="F4693" s="27" t="str">
        <f t="shared" si="293"/>
        <v>Top Employee</v>
      </c>
      <c r="G4693" s="58" t="str">
        <f t="shared" si="294"/>
        <v>50% Bonus</v>
      </c>
      <c r="H4693" s="60" t="str">
        <f t="shared" si="295"/>
        <v>Valid</v>
      </c>
    </row>
    <row r="4694" spans="1:8" x14ac:dyDescent="0.2">
      <c r="A4694" s="26" t="s">
        <v>13209</v>
      </c>
      <c r="B4694" s="26" t="s">
        <v>12257</v>
      </c>
      <c r="C4694" s="26">
        <v>3.76</v>
      </c>
      <c r="D4694" s="27" t="str">
        <f t="shared" si="292"/>
        <v>✅High Performer</v>
      </c>
      <c r="E4694" s="27" t="str" cm="1">
        <f t="array" ref="E4694">_xlfn.IFS(C4694&gt;= 4.5,"Excellent",C4694 &gt;=3.5,"Good",C4694&gt;=2.5,"Average",C4694&gt;= 1.5,"Below Avg",C4694&lt;1.5,"Poor")</f>
        <v>Good</v>
      </c>
      <c r="F4694" s="27" t="str">
        <f t="shared" si="293"/>
        <v>Developing</v>
      </c>
      <c r="G4694" s="58" t="str">
        <f t="shared" si="294"/>
        <v>30% Bonus</v>
      </c>
      <c r="H4694" s="60" t="str">
        <f t="shared" si="295"/>
        <v>Valid</v>
      </c>
    </row>
    <row r="4695" spans="1:8" x14ac:dyDescent="0.2">
      <c r="A4695" s="26" t="s">
        <v>13211</v>
      </c>
      <c r="B4695" s="26" t="s">
        <v>13212</v>
      </c>
      <c r="C4695" s="26">
        <v>4</v>
      </c>
      <c r="D4695" s="27" t="str">
        <f t="shared" si="292"/>
        <v>✅High Performer</v>
      </c>
      <c r="E4695" s="27" t="str" cm="1">
        <f t="array" ref="E4695">_xlfn.IFS(C4695&gt;= 4.5,"Excellent",C4695 &gt;=3.5,"Good",C4695&gt;=2.5,"Average",C4695&gt;= 1.5,"Below Avg",C4695&lt;1.5,"Poor")</f>
        <v>Good</v>
      </c>
      <c r="F4695" s="27" t="str">
        <f t="shared" si="293"/>
        <v>Developing</v>
      </c>
      <c r="G4695" s="58" t="str">
        <f t="shared" si="294"/>
        <v>30% Bonus</v>
      </c>
      <c r="H4695" s="60" t="str">
        <f t="shared" si="295"/>
        <v>Valid</v>
      </c>
    </row>
    <row r="4696" spans="1:8" x14ac:dyDescent="0.2">
      <c r="A4696" s="26" t="s">
        <v>13214</v>
      </c>
      <c r="B4696" s="26" t="s">
        <v>739</v>
      </c>
      <c r="C4696" s="26">
        <v>1.8</v>
      </c>
      <c r="D4696" s="27" t="str">
        <f t="shared" si="292"/>
        <v>📈Low Performer</v>
      </c>
      <c r="E4696" s="27" t="str" cm="1">
        <f t="array" ref="E4696">_xlfn.IFS(C4696&gt;= 4.5,"Excellent",C4696 &gt;=3.5,"Good",C4696&gt;=2.5,"Average",C4696&gt;= 1.5,"Below Avg",C4696&lt;1.5,"Poor")</f>
        <v>Below Avg</v>
      </c>
      <c r="F4696" s="27" t="str">
        <f t="shared" si="293"/>
        <v>At Risk</v>
      </c>
      <c r="G4696" s="58" t="str">
        <f t="shared" si="294"/>
        <v>No Bonus</v>
      </c>
      <c r="H4696" s="60" t="str">
        <f t="shared" si="295"/>
        <v>Invalid</v>
      </c>
    </row>
    <row r="4697" spans="1:8" x14ac:dyDescent="0.2">
      <c r="A4697" s="26" t="s">
        <v>13216</v>
      </c>
      <c r="B4697" s="26" t="s">
        <v>5587</v>
      </c>
      <c r="C4697" s="26">
        <v>2.67</v>
      </c>
      <c r="D4697" s="27" t="str">
        <f t="shared" si="292"/>
        <v>📈Low Performer</v>
      </c>
      <c r="E4697" s="27" t="str" cm="1">
        <f t="array" ref="E4697">_xlfn.IFS(C4697&gt;= 4.5,"Excellent",C4697 &gt;=3.5,"Good",C4697&gt;=2.5,"Average",C4697&gt;= 1.5,"Below Avg",C4697&lt;1.5,"Poor")</f>
        <v>Average</v>
      </c>
      <c r="F4697" s="27" t="str">
        <f t="shared" si="293"/>
        <v>Developing</v>
      </c>
      <c r="G4697" s="58" t="str">
        <f t="shared" si="294"/>
        <v>30% Bonus</v>
      </c>
      <c r="H4697" s="60" t="str">
        <f t="shared" si="295"/>
        <v>Valid</v>
      </c>
    </row>
    <row r="4698" spans="1:8" x14ac:dyDescent="0.2">
      <c r="A4698" s="26" t="s">
        <v>13218</v>
      </c>
      <c r="B4698" s="26" t="s">
        <v>120</v>
      </c>
      <c r="C4698" s="26">
        <v>3.41</v>
      </c>
      <c r="D4698" s="27" t="str">
        <f t="shared" si="292"/>
        <v>✅High Performer</v>
      </c>
      <c r="E4698" s="27" t="str" cm="1">
        <f t="array" ref="E4698">_xlfn.IFS(C4698&gt;= 4.5,"Excellent",C4698 &gt;=3.5,"Good",C4698&gt;=2.5,"Average",C4698&gt;= 1.5,"Below Avg",C4698&lt;1.5,"Poor")</f>
        <v>Average</v>
      </c>
      <c r="F4698" s="27" t="str">
        <f t="shared" si="293"/>
        <v>Developing</v>
      </c>
      <c r="G4698" s="58" t="str">
        <f t="shared" si="294"/>
        <v>30% Bonus</v>
      </c>
      <c r="H4698" s="60" t="str">
        <f t="shared" si="295"/>
        <v>Valid</v>
      </c>
    </row>
    <row r="4699" spans="1:8" x14ac:dyDescent="0.2">
      <c r="A4699" s="26" t="s">
        <v>13220</v>
      </c>
      <c r="B4699" s="26" t="s">
        <v>13221</v>
      </c>
      <c r="C4699" s="26">
        <v>3.22</v>
      </c>
      <c r="D4699" s="27" t="str">
        <f t="shared" si="292"/>
        <v>✅High Performer</v>
      </c>
      <c r="E4699" s="27" t="str" cm="1">
        <f t="array" ref="E4699">_xlfn.IFS(C4699&gt;= 4.5,"Excellent",C4699 &gt;=3.5,"Good",C4699&gt;=2.5,"Average",C4699&gt;= 1.5,"Below Avg",C4699&lt;1.5,"Poor")</f>
        <v>Average</v>
      </c>
      <c r="F4699" s="27" t="str">
        <f t="shared" si="293"/>
        <v>Developing</v>
      </c>
      <c r="G4699" s="58" t="str">
        <f t="shared" si="294"/>
        <v>30% Bonus</v>
      </c>
      <c r="H4699" s="60" t="str">
        <f t="shared" si="295"/>
        <v>Valid</v>
      </c>
    </row>
    <row r="4700" spans="1:8" x14ac:dyDescent="0.2">
      <c r="A4700" s="26" t="s">
        <v>13223</v>
      </c>
      <c r="B4700" s="26" t="s">
        <v>13224</v>
      </c>
      <c r="C4700" s="26">
        <v>1.45</v>
      </c>
      <c r="D4700" s="27" t="str">
        <f t="shared" si="292"/>
        <v>📈Low Performer</v>
      </c>
      <c r="E4700" s="27" t="str" cm="1">
        <f t="array" ref="E4700">_xlfn.IFS(C4700&gt;= 4.5,"Excellent",C4700 &gt;=3.5,"Good",C4700&gt;=2.5,"Average",C4700&gt;= 1.5,"Below Avg",C4700&lt;1.5,"Poor")</f>
        <v>Poor</v>
      </c>
      <c r="F4700" s="27" t="str">
        <f t="shared" si="293"/>
        <v>At Risk</v>
      </c>
      <c r="G4700" s="58" t="str">
        <f t="shared" si="294"/>
        <v>No Bonus</v>
      </c>
      <c r="H4700" s="60" t="str">
        <f t="shared" si="295"/>
        <v>Invalid</v>
      </c>
    </row>
    <row r="4701" spans="1:8" x14ac:dyDescent="0.2">
      <c r="A4701" s="26" t="s">
        <v>13226</v>
      </c>
      <c r="B4701" s="26" t="s">
        <v>5792</v>
      </c>
      <c r="C4701" s="26">
        <v>2.64</v>
      </c>
      <c r="D4701" s="27" t="str">
        <f t="shared" si="292"/>
        <v>📈Low Performer</v>
      </c>
      <c r="E4701" s="27" t="str" cm="1">
        <f t="array" ref="E4701">_xlfn.IFS(C4701&gt;= 4.5,"Excellent",C4701 &gt;=3.5,"Good",C4701&gt;=2.5,"Average",C4701&gt;= 1.5,"Below Avg",C4701&lt;1.5,"Poor")</f>
        <v>Average</v>
      </c>
      <c r="F4701" s="27" t="str">
        <f t="shared" si="293"/>
        <v>Developing</v>
      </c>
      <c r="G4701" s="58" t="str">
        <f t="shared" si="294"/>
        <v>30% Bonus</v>
      </c>
      <c r="H4701" s="60" t="str">
        <f t="shared" si="295"/>
        <v>Valid</v>
      </c>
    </row>
    <row r="4702" spans="1:8" x14ac:dyDescent="0.2">
      <c r="A4702" s="26" t="s">
        <v>13228</v>
      </c>
      <c r="B4702" s="26" t="s">
        <v>10245</v>
      </c>
      <c r="C4702" s="26">
        <v>2.94</v>
      </c>
      <c r="D4702" s="27" t="str">
        <f t="shared" si="292"/>
        <v>📈Low Performer</v>
      </c>
      <c r="E4702" s="27" t="str" cm="1">
        <f t="array" ref="E4702">_xlfn.IFS(C4702&gt;= 4.5,"Excellent",C4702 &gt;=3.5,"Good",C4702&gt;=2.5,"Average",C4702&gt;= 1.5,"Below Avg",C4702&lt;1.5,"Poor")</f>
        <v>Average</v>
      </c>
      <c r="F4702" s="27" t="str">
        <f t="shared" si="293"/>
        <v>Developing</v>
      </c>
      <c r="G4702" s="58" t="str">
        <f t="shared" si="294"/>
        <v>30% Bonus</v>
      </c>
      <c r="H4702" s="60" t="str">
        <f t="shared" si="295"/>
        <v>Valid</v>
      </c>
    </row>
    <row r="4703" spans="1:8" x14ac:dyDescent="0.2">
      <c r="A4703" s="26" t="s">
        <v>13230</v>
      </c>
      <c r="B4703" s="26" t="s">
        <v>7792</v>
      </c>
      <c r="C4703" s="26">
        <v>2.89</v>
      </c>
      <c r="D4703" s="27" t="str">
        <f t="shared" si="292"/>
        <v>📈Low Performer</v>
      </c>
      <c r="E4703" s="27" t="str" cm="1">
        <f t="array" ref="E4703">_xlfn.IFS(C4703&gt;= 4.5,"Excellent",C4703 &gt;=3.5,"Good",C4703&gt;=2.5,"Average",C4703&gt;= 1.5,"Below Avg",C4703&lt;1.5,"Poor")</f>
        <v>Average</v>
      </c>
      <c r="F4703" s="27" t="str">
        <f t="shared" si="293"/>
        <v>Developing</v>
      </c>
      <c r="G4703" s="58" t="str">
        <f t="shared" si="294"/>
        <v>30% Bonus</v>
      </c>
      <c r="H4703" s="60" t="str">
        <f t="shared" si="295"/>
        <v>Valid</v>
      </c>
    </row>
    <row r="4704" spans="1:8" x14ac:dyDescent="0.2">
      <c r="A4704" s="26" t="s">
        <v>13232</v>
      </c>
      <c r="B4704" s="26" t="s">
        <v>5812</v>
      </c>
      <c r="C4704" s="26">
        <v>3.08</v>
      </c>
      <c r="D4704" s="27" t="str">
        <f t="shared" si="292"/>
        <v>✅High Performer</v>
      </c>
      <c r="E4704" s="27" t="str" cm="1">
        <f t="array" ref="E4704">_xlfn.IFS(C4704&gt;= 4.5,"Excellent",C4704 &gt;=3.5,"Good",C4704&gt;=2.5,"Average",C4704&gt;= 1.5,"Below Avg",C4704&lt;1.5,"Poor")</f>
        <v>Average</v>
      </c>
      <c r="F4704" s="27" t="str">
        <f t="shared" si="293"/>
        <v>Developing</v>
      </c>
      <c r="G4704" s="58" t="str">
        <f t="shared" si="294"/>
        <v>30% Bonus</v>
      </c>
      <c r="H4704" s="60" t="str">
        <f t="shared" si="295"/>
        <v>Valid</v>
      </c>
    </row>
    <row r="4705" spans="1:8" x14ac:dyDescent="0.2">
      <c r="A4705" s="26" t="s">
        <v>13234</v>
      </c>
      <c r="B4705" s="26" t="s">
        <v>2978</v>
      </c>
      <c r="C4705" s="26">
        <v>3.92</v>
      </c>
      <c r="D4705" s="27" t="str">
        <f t="shared" si="292"/>
        <v>✅High Performer</v>
      </c>
      <c r="E4705" s="27" t="str" cm="1">
        <f t="array" ref="E4705">_xlfn.IFS(C4705&gt;= 4.5,"Excellent",C4705 &gt;=3.5,"Good",C4705&gt;=2.5,"Average",C4705&gt;= 1.5,"Below Avg",C4705&lt;1.5,"Poor")</f>
        <v>Good</v>
      </c>
      <c r="F4705" s="27" t="str">
        <f t="shared" si="293"/>
        <v>Developing</v>
      </c>
      <c r="G4705" s="58" t="str">
        <f t="shared" si="294"/>
        <v>30% Bonus</v>
      </c>
      <c r="H4705" s="60" t="str">
        <f t="shared" si="295"/>
        <v>Valid</v>
      </c>
    </row>
    <row r="4706" spans="1:8" x14ac:dyDescent="0.2">
      <c r="A4706" s="26" t="s">
        <v>13236</v>
      </c>
      <c r="B4706" s="26" t="s">
        <v>12078</v>
      </c>
      <c r="C4706" s="26">
        <v>4.3099999999999996</v>
      </c>
      <c r="D4706" s="27" t="str">
        <f t="shared" si="292"/>
        <v>✅High Performer</v>
      </c>
      <c r="E4706" s="27" t="str" cm="1">
        <f t="array" ref="E4706">_xlfn.IFS(C4706&gt;= 4.5,"Excellent",C4706 &gt;=3.5,"Good",C4706&gt;=2.5,"Average",C4706&gt;= 1.5,"Below Avg",C4706&lt;1.5,"Poor")</f>
        <v>Good</v>
      </c>
      <c r="F4706" s="27" t="str">
        <f t="shared" si="293"/>
        <v>Developing</v>
      </c>
      <c r="G4706" s="58" t="str">
        <f t="shared" si="294"/>
        <v>30% Bonus</v>
      </c>
      <c r="H4706" s="60" t="str">
        <f t="shared" si="295"/>
        <v>Valid</v>
      </c>
    </row>
    <row r="4707" spans="1:8" x14ac:dyDescent="0.2">
      <c r="A4707" s="26" t="s">
        <v>13238</v>
      </c>
      <c r="B4707" s="26" t="s">
        <v>12380</v>
      </c>
      <c r="C4707" s="26">
        <v>2.63</v>
      </c>
      <c r="D4707" s="27" t="str">
        <f t="shared" si="292"/>
        <v>📈Low Performer</v>
      </c>
      <c r="E4707" s="27" t="str" cm="1">
        <f t="array" ref="E4707">_xlfn.IFS(C4707&gt;= 4.5,"Excellent",C4707 &gt;=3.5,"Good",C4707&gt;=2.5,"Average",C4707&gt;= 1.5,"Below Avg",C4707&lt;1.5,"Poor")</f>
        <v>Average</v>
      </c>
      <c r="F4707" s="27" t="str">
        <f t="shared" si="293"/>
        <v>Developing</v>
      </c>
      <c r="G4707" s="58" t="str">
        <f t="shared" si="294"/>
        <v>30% Bonus</v>
      </c>
      <c r="H4707" s="60" t="str">
        <f t="shared" si="295"/>
        <v>Valid</v>
      </c>
    </row>
    <row r="4708" spans="1:8" x14ac:dyDescent="0.2">
      <c r="A4708" s="26" t="s">
        <v>13240</v>
      </c>
      <c r="B4708" s="26" t="s">
        <v>8614</v>
      </c>
      <c r="C4708" s="26">
        <v>3.89</v>
      </c>
      <c r="D4708" s="27" t="str">
        <f t="shared" si="292"/>
        <v>✅High Performer</v>
      </c>
      <c r="E4708" s="27" t="str" cm="1">
        <f t="array" ref="E4708">_xlfn.IFS(C4708&gt;= 4.5,"Excellent",C4708 &gt;=3.5,"Good",C4708&gt;=2.5,"Average",C4708&gt;= 1.5,"Below Avg",C4708&lt;1.5,"Poor")</f>
        <v>Good</v>
      </c>
      <c r="F4708" s="27" t="str">
        <f t="shared" si="293"/>
        <v>Developing</v>
      </c>
      <c r="G4708" s="58" t="str">
        <f t="shared" si="294"/>
        <v>30% Bonus</v>
      </c>
      <c r="H4708" s="60" t="str">
        <f t="shared" si="295"/>
        <v>Valid</v>
      </c>
    </row>
    <row r="4709" spans="1:8" x14ac:dyDescent="0.2">
      <c r="A4709" s="26" t="s">
        <v>13241</v>
      </c>
      <c r="B4709" s="26" t="s">
        <v>13242</v>
      </c>
      <c r="C4709" s="26">
        <v>4.33</v>
      </c>
      <c r="D4709" s="27" t="str">
        <f t="shared" si="292"/>
        <v>✅High Performer</v>
      </c>
      <c r="E4709" s="27" t="str" cm="1">
        <f t="array" ref="E4709">_xlfn.IFS(C4709&gt;= 4.5,"Excellent",C4709 &gt;=3.5,"Good",C4709&gt;=2.5,"Average",C4709&gt;= 1.5,"Below Avg",C4709&lt;1.5,"Poor")</f>
        <v>Good</v>
      </c>
      <c r="F4709" s="27" t="str">
        <f t="shared" si="293"/>
        <v>Developing</v>
      </c>
      <c r="G4709" s="58" t="str">
        <f t="shared" si="294"/>
        <v>30% Bonus</v>
      </c>
      <c r="H4709" s="60" t="str">
        <f t="shared" si="295"/>
        <v>Valid</v>
      </c>
    </row>
    <row r="4710" spans="1:8" x14ac:dyDescent="0.2">
      <c r="A4710" s="26" t="s">
        <v>13244</v>
      </c>
      <c r="B4710" s="26" t="s">
        <v>3205</v>
      </c>
      <c r="C4710" s="26">
        <v>1.7</v>
      </c>
      <c r="D4710" s="27" t="str">
        <f t="shared" si="292"/>
        <v>📈Low Performer</v>
      </c>
      <c r="E4710" s="27" t="str" cm="1">
        <f t="array" ref="E4710">_xlfn.IFS(C4710&gt;= 4.5,"Excellent",C4710 &gt;=3.5,"Good",C4710&gt;=2.5,"Average",C4710&gt;= 1.5,"Below Avg",C4710&lt;1.5,"Poor")</f>
        <v>Below Avg</v>
      </c>
      <c r="F4710" s="27" t="str">
        <f t="shared" si="293"/>
        <v>At Risk</v>
      </c>
      <c r="G4710" s="58" t="str">
        <f t="shared" si="294"/>
        <v>No Bonus</v>
      </c>
      <c r="H4710" s="60" t="str">
        <f t="shared" si="295"/>
        <v>Invalid</v>
      </c>
    </row>
    <row r="4711" spans="1:8" x14ac:dyDescent="0.2">
      <c r="A4711" s="26" t="s">
        <v>13246</v>
      </c>
      <c r="B4711" s="26" t="s">
        <v>3329</v>
      </c>
      <c r="C4711" s="26">
        <v>4.37</v>
      </c>
      <c r="D4711" s="27" t="str">
        <f t="shared" si="292"/>
        <v>✅High Performer</v>
      </c>
      <c r="E4711" s="27" t="str" cm="1">
        <f t="array" ref="E4711">_xlfn.IFS(C4711&gt;= 4.5,"Excellent",C4711 &gt;=3.5,"Good",C4711&gt;=2.5,"Average",C4711&gt;= 1.5,"Below Avg",C4711&lt;1.5,"Poor")</f>
        <v>Good</v>
      </c>
      <c r="F4711" s="27" t="str">
        <f t="shared" si="293"/>
        <v>Developing</v>
      </c>
      <c r="G4711" s="58" t="str">
        <f t="shared" si="294"/>
        <v>30% Bonus</v>
      </c>
      <c r="H4711" s="60" t="str">
        <f t="shared" si="295"/>
        <v>Valid</v>
      </c>
    </row>
    <row r="4712" spans="1:8" x14ac:dyDescent="0.2">
      <c r="A4712" s="26" t="s">
        <v>13248</v>
      </c>
      <c r="B4712" s="26" t="s">
        <v>13249</v>
      </c>
      <c r="C4712" s="26">
        <v>4.74</v>
      </c>
      <c r="D4712" s="27" t="str">
        <f t="shared" si="292"/>
        <v>✅High Performer</v>
      </c>
      <c r="E4712" s="27" t="str" cm="1">
        <f t="array" ref="E4712">_xlfn.IFS(C4712&gt;= 4.5,"Excellent",C4712 &gt;=3.5,"Good",C4712&gt;=2.5,"Average",C4712&gt;= 1.5,"Below Avg",C4712&lt;1.5,"Poor")</f>
        <v>Excellent</v>
      </c>
      <c r="F4712" s="27" t="str">
        <f t="shared" si="293"/>
        <v>Top Employee</v>
      </c>
      <c r="G4712" s="58" t="str">
        <f t="shared" si="294"/>
        <v>50% Bonus</v>
      </c>
      <c r="H4712" s="60" t="str">
        <f t="shared" si="295"/>
        <v>Valid</v>
      </c>
    </row>
    <row r="4713" spans="1:8" x14ac:dyDescent="0.2">
      <c r="A4713" s="26" t="s">
        <v>13251</v>
      </c>
      <c r="B4713" s="26" t="s">
        <v>13252</v>
      </c>
      <c r="C4713" s="26">
        <v>1.1299999999999999</v>
      </c>
      <c r="D4713" s="27" t="str">
        <f t="shared" si="292"/>
        <v>📈Low Performer</v>
      </c>
      <c r="E4713" s="27" t="str" cm="1">
        <f t="array" ref="E4713">_xlfn.IFS(C4713&gt;= 4.5,"Excellent",C4713 &gt;=3.5,"Good",C4713&gt;=2.5,"Average",C4713&gt;= 1.5,"Below Avg",C4713&lt;1.5,"Poor")</f>
        <v>Poor</v>
      </c>
      <c r="F4713" s="27" t="str">
        <f t="shared" si="293"/>
        <v>At Risk</v>
      </c>
      <c r="G4713" s="58" t="str">
        <f t="shared" si="294"/>
        <v>No Bonus</v>
      </c>
      <c r="H4713" s="60" t="str">
        <f t="shared" si="295"/>
        <v>Invalid</v>
      </c>
    </row>
    <row r="4714" spans="1:8" x14ac:dyDescent="0.2">
      <c r="A4714" s="26" t="s">
        <v>13254</v>
      </c>
      <c r="B4714" s="26" t="s">
        <v>13255</v>
      </c>
      <c r="C4714" s="26">
        <v>3.02</v>
      </c>
      <c r="D4714" s="27" t="str">
        <f t="shared" si="292"/>
        <v>✅High Performer</v>
      </c>
      <c r="E4714" s="27" t="str" cm="1">
        <f t="array" ref="E4714">_xlfn.IFS(C4714&gt;= 4.5,"Excellent",C4714 &gt;=3.5,"Good",C4714&gt;=2.5,"Average",C4714&gt;= 1.5,"Below Avg",C4714&lt;1.5,"Poor")</f>
        <v>Average</v>
      </c>
      <c r="F4714" s="27" t="str">
        <f t="shared" si="293"/>
        <v>Developing</v>
      </c>
      <c r="G4714" s="58" t="str">
        <f t="shared" si="294"/>
        <v>30% Bonus</v>
      </c>
      <c r="H4714" s="60" t="str">
        <f t="shared" si="295"/>
        <v>Valid</v>
      </c>
    </row>
    <row r="4715" spans="1:8" x14ac:dyDescent="0.2">
      <c r="A4715" s="26" t="s">
        <v>13257</v>
      </c>
      <c r="B4715" s="26" t="s">
        <v>16</v>
      </c>
      <c r="C4715" s="26">
        <v>4.3600000000000003</v>
      </c>
      <c r="D4715" s="27" t="str">
        <f t="shared" si="292"/>
        <v>✅High Performer</v>
      </c>
      <c r="E4715" s="27" t="str" cm="1">
        <f t="array" ref="E4715">_xlfn.IFS(C4715&gt;= 4.5,"Excellent",C4715 &gt;=3.5,"Good",C4715&gt;=2.5,"Average",C4715&gt;= 1.5,"Below Avg",C4715&lt;1.5,"Poor")</f>
        <v>Good</v>
      </c>
      <c r="F4715" s="27" t="str">
        <f t="shared" si="293"/>
        <v>Developing</v>
      </c>
      <c r="G4715" s="58" t="str">
        <f t="shared" si="294"/>
        <v>30% Bonus</v>
      </c>
      <c r="H4715" s="60" t="str">
        <f t="shared" si="295"/>
        <v>Valid</v>
      </c>
    </row>
    <row r="4716" spans="1:8" x14ac:dyDescent="0.2">
      <c r="A4716" s="26" t="s">
        <v>13259</v>
      </c>
      <c r="B4716" s="26" t="s">
        <v>697</v>
      </c>
      <c r="C4716" s="26">
        <v>3.23</v>
      </c>
      <c r="D4716" s="27" t="str">
        <f t="shared" si="292"/>
        <v>✅High Performer</v>
      </c>
      <c r="E4716" s="27" t="str" cm="1">
        <f t="array" ref="E4716">_xlfn.IFS(C4716&gt;= 4.5,"Excellent",C4716 &gt;=3.5,"Good",C4716&gt;=2.5,"Average",C4716&gt;= 1.5,"Below Avg",C4716&lt;1.5,"Poor")</f>
        <v>Average</v>
      </c>
      <c r="F4716" s="27" t="str">
        <f t="shared" si="293"/>
        <v>Developing</v>
      </c>
      <c r="G4716" s="58" t="str">
        <f t="shared" si="294"/>
        <v>30% Bonus</v>
      </c>
      <c r="H4716" s="60" t="str">
        <f t="shared" si="295"/>
        <v>Valid</v>
      </c>
    </row>
    <row r="4717" spans="1:8" x14ac:dyDescent="0.2">
      <c r="A4717" s="26" t="s">
        <v>13262</v>
      </c>
      <c r="B4717" s="26" t="s">
        <v>13138</v>
      </c>
      <c r="C4717" s="26">
        <v>2.5299999999999998</v>
      </c>
      <c r="D4717" s="27" t="str">
        <f t="shared" si="292"/>
        <v>📈Low Performer</v>
      </c>
      <c r="E4717" s="27" t="str" cm="1">
        <f t="array" ref="E4717">_xlfn.IFS(C4717&gt;= 4.5,"Excellent",C4717 &gt;=3.5,"Good",C4717&gt;=2.5,"Average",C4717&gt;= 1.5,"Below Avg",C4717&lt;1.5,"Poor")</f>
        <v>Average</v>
      </c>
      <c r="F4717" s="27" t="str">
        <f t="shared" si="293"/>
        <v>Developing</v>
      </c>
      <c r="G4717" s="58" t="str">
        <f t="shared" si="294"/>
        <v>30% Bonus</v>
      </c>
      <c r="H4717" s="60" t="str">
        <f t="shared" si="295"/>
        <v>Valid</v>
      </c>
    </row>
    <row r="4718" spans="1:8" x14ac:dyDescent="0.2">
      <c r="A4718" s="26" t="s">
        <v>13264</v>
      </c>
      <c r="B4718" s="26" t="s">
        <v>4760</v>
      </c>
      <c r="C4718" s="26">
        <v>2.36</v>
      </c>
      <c r="D4718" s="27" t="str">
        <f t="shared" si="292"/>
        <v>📈Low Performer</v>
      </c>
      <c r="E4718" s="27" t="str" cm="1">
        <f t="array" ref="E4718">_xlfn.IFS(C4718&gt;= 4.5,"Excellent",C4718 &gt;=3.5,"Good",C4718&gt;=2.5,"Average",C4718&gt;= 1.5,"Below Avg",C4718&lt;1.5,"Poor")</f>
        <v>Below Avg</v>
      </c>
      <c r="F4718" s="27" t="str">
        <f t="shared" si="293"/>
        <v>At Risk</v>
      </c>
      <c r="G4718" s="58" t="str">
        <f t="shared" si="294"/>
        <v>No Bonus</v>
      </c>
      <c r="H4718" s="60" t="str">
        <f t="shared" si="295"/>
        <v>Valid</v>
      </c>
    </row>
    <row r="4719" spans="1:8" x14ac:dyDescent="0.2">
      <c r="A4719" s="26" t="s">
        <v>13266</v>
      </c>
      <c r="B4719" s="26" t="s">
        <v>1645</v>
      </c>
      <c r="C4719" s="26">
        <v>1.73</v>
      </c>
      <c r="D4719" s="27" t="str">
        <f t="shared" si="292"/>
        <v>📈Low Performer</v>
      </c>
      <c r="E4719" s="27" t="str" cm="1">
        <f t="array" ref="E4719">_xlfn.IFS(C4719&gt;= 4.5,"Excellent",C4719 &gt;=3.5,"Good",C4719&gt;=2.5,"Average",C4719&gt;= 1.5,"Below Avg",C4719&lt;1.5,"Poor")</f>
        <v>Below Avg</v>
      </c>
      <c r="F4719" s="27" t="str">
        <f t="shared" si="293"/>
        <v>At Risk</v>
      </c>
      <c r="G4719" s="58" t="str">
        <f t="shared" si="294"/>
        <v>No Bonus</v>
      </c>
      <c r="H4719" s="60" t="str">
        <f t="shared" si="295"/>
        <v>Invalid</v>
      </c>
    </row>
    <row r="4720" spans="1:8" x14ac:dyDescent="0.2">
      <c r="A4720" s="26" t="s">
        <v>13268</v>
      </c>
      <c r="B4720" s="26" t="s">
        <v>5515</v>
      </c>
      <c r="C4720" s="26">
        <v>4.67</v>
      </c>
      <c r="D4720" s="27" t="str">
        <f t="shared" si="292"/>
        <v>✅High Performer</v>
      </c>
      <c r="E4720" s="27" t="str" cm="1">
        <f t="array" ref="E4720">_xlfn.IFS(C4720&gt;= 4.5,"Excellent",C4720 &gt;=3.5,"Good",C4720&gt;=2.5,"Average",C4720&gt;= 1.5,"Below Avg",C4720&lt;1.5,"Poor")</f>
        <v>Excellent</v>
      </c>
      <c r="F4720" s="27" t="str">
        <f t="shared" si="293"/>
        <v>Top Employee</v>
      </c>
      <c r="G4720" s="58" t="str">
        <f t="shared" si="294"/>
        <v>50% Bonus</v>
      </c>
      <c r="H4720" s="60" t="str">
        <f t="shared" si="295"/>
        <v>Valid</v>
      </c>
    </row>
    <row r="4721" spans="1:8" x14ac:dyDescent="0.2">
      <c r="A4721" s="26" t="s">
        <v>13270</v>
      </c>
      <c r="B4721" s="26" t="s">
        <v>3014</v>
      </c>
      <c r="C4721" s="26">
        <v>2.9</v>
      </c>
      <c r="D4721" s="27" t="str">
        <f t="shared" si="292"/>
        <v>📈Low Performer</v>
      </c>
      <c r="E4721" s="27" t="str" cm="1">
        <f t="array" ref="E4721">_xlfn.IFS(C4721&gt;= 4.5,"Excellent",C4721 &gt;=3.5,"Good",C4721&gt;=2.5,"Average",C4721&gt;= 1.5,"Below Avg",C4721&lt;1.5,"Poor")</f>
        <v>Average</v>
      </c>
      <c r="F4721" s="27" t="str">
        <f t="shared" si="293"/>
        <v>Developing</v>
      </c>
      <c r="G4721" s="58" t="str">
        <f t="shared" si="294"/>
        <v>30% Bonus</v>
      </c>
      <c r="H4721" s="60" t="str">
        <f t="shared" si="295"/>
        <v>Valid</v>
      </c>
    </row>
    <row r="4722" spans="1:8" x14ac:dyDescent="0.2">
      <c r="A4722" s="26" t="s">
        <v>13272</v>
      </c>
      <c r="B4722" s="26" t="s">
        <v>358</v>
      </c>
      <c r="C4722" s="26">
        <v>4.78</v>
      </c>
      <c r="D4722" s="27" t="str">
        <f t="shared" si="292"/>
        <v>✅High Performer</v>
      </c>
      <c r="E4722" s="27" t="str" cm="1">
        <f t="array" ref="E4722">_xlfn.IFS(C4722&gt;= 4.5,"Excellent",C4722 &gt;=3.5,"Good",C4722&gt;=2.5,"Average",C4722&gt;= 1.5,"Below Avg",C4722&lt;1.5,"Poor")</f>
        <v>Excellent</v>
      </c>
      <c r="F4722" s="27" t="str">
        <f t="shared" si="293"/>
        <v>Top Employee</v>
      </c>
      <c r="G4722" s="58" t="str">
        <f t="shared" si="294"/>
        <v>50% Bonus</v>
      </c>
      <c r="H4722" s="60" t="str">
        <f t="shared" si="295"/>
        <v>Valid</v>
      </c>
    </row>
    <row r="4723" spans="1:8" x14ac:dyDescent="0.2">
      <c r="A4723" s="26" t="s">
        <v>13274</v>
      </c>
      <c r="B4723" s="26" t="s">
        <v>9117</v>
      </c>
      <c r="C4723" s="26">
        <v>2.29</v>
      </c>
      <c r="D4723" s="27" t="str">
        <f t="shared" si="292"/>
        <v>📈Low Performer</v>
      </c>
      <c r="E4723" s="27" t="str" cm="1">
        <f t="array" ref="E4723">_xlfn.IFS(C4723&gt;= 4.5,"Excellent",C4723 &gt;=3.5,"Good",C4723&gt;=2.5,"Average",C4723&gt;= 1.5,"Below Avg",C4723&lt;1.5,"Poor")</f>
        <v>Below Avg</v>
      </c>
      <c r="F4723" s="27" t="str">
        <f t="shared" si="293"/>
        <v>At Risk</v>
      </c>
      <c r="G4723" s="58" t="str">
        <f t="shared" si="294"/>
        <v>No Bonus</v>
      </c>
      <c r="H4723" s="60" t="str">
        <f t="shared" si="295"/>
        <v>Valid</v>
      </c>
    </row>
    <row r="4724" spans="1:8" x14ac:dyDescent="0.2">
      <c r="A4724" s="26" t="s">
        <v>13276</v>
      </c>
      <c r="B4724" s="26" t="s">
        <v>5688</v>
      </c>
      <c r="C4724" s="26">
        <v>2.04</v>
      </c>
      <c r="D4724" s="27" t="str">
        <f t="shared" si="292"/>
        <v>📈Low Performer</v>
      </c>
      <c r="E4724" s="27" t="str" cm="1">
        <f t="array" ref="E4724">_xlfn.IFS(C4724&gt;= 4.5,"Excellent",C4724 &gt;=3.5,"Good",C4724&gt;=2.5,"Average",C4724&gt;= 1.5,"Below Avg",C4724&lt;1.5,"Poor")</f>
        <v>Below Avg</v>
      </c>
      <c r="F4724" s="27" t="str">
        <f t="shared" si="293"/>
        <v>At Risk</v>
      </c>
      <c r="G4724" s="58" t="str">
        <f t="shared" si="294"/>
        <v>No Bonus</v>
      </c>
      <c r="H4724" s="60" t="str">
        <f t="shared" si="295"/>
        <v>Valid</v>
      </c>
    </row>
    <row r="4725" spans="1:8" x14ac:dyDescent="0.2">
      <c r="A4725" s="26" t="s">
        <v>13278</v>
      </c>
      <c r="B4725" s="26" t="s">
        <v>2004</v>
      </c>
      <c r="C4725" s="26">
        <v>3.98</v>
      </c>
      <c r="D4725" s="27" t="str">
        <f t="shared" si="292"/>
        <v>✅High Performer</v>
      </c>
      <c r="E4725" s="27" t="str" cm="1">
        <f t="array" ref="E4725">_xlfn.IFS(C4725&gt;= 4.5,"Excellent",C4725 &gt;=3.5,"Good",C4725&gt;=2.5,"Average",C4725&gt;= 1.5,"Below Avg",C4725&lt;1.5,"Poor")</f>
        <v>Good</v>
      </c>
      <c r="F4725" s="27" t="str">
        <f t="shared" si="293"/>
        <v>Developing</v>
      </c>
      <c r="G4725" s="58" t="str">
        <f t="shared" si="294"/>
        <v>30% Bonus</v>
      </c>
      <c r="H4725" s="60" t="str">
        <f t="shared" si="295"/>
        <v>Valid</v>
      </c>
    </row>
    <row r="4726" spans="1:8" x14ac:dyDescent="0.2">
      <c r="A4726" s="26" t="s">
        <v>13280</v>
      </c>
      <c r="B4726" s="26" t="s">
        <v>13281</v>
      </c>
      <c r="C4726" s="26">
        <v>4.66</v>
      </c>
      <c r="D4726" s="27" t="str">
        <f t="shared" si="292"/>
        <v>✅High Performer</v>
      </c>
      <c r="E4726" s="27" t="str" cm="1">
        <f t="array" ref="E4726">_xlfn.IFS(C4726&gt;= 4.5,"Excellent",C4726 &gt;=3.5,"Good",C4726&gt;=2.5,"Average",C4726&gt;= 1.5,"Below Avg",C4726&lt;1.5,"Poor")</f>
        <v>Excellent</v>
      </c>
      <c r="F4726" s="27" t="str">
        <f t="shared" si="293"/>
        <v>Top Employee</v>
      </c>
      <c r="G4726" s="58" t="str">
        <f t="shared" si="294"/>
        <v>50% Bonus</v>
      </c>
      <c r="H4726" s="60" t="str">
        <f t="shared" si="295"/>
        <v>Valid</v>
      </c>
    </row>
    <row r="4727" spans="1:8" x14ac:dyDescent="0.2">
      <c r="A4727" s="26" t="s">
        <v>13283</v>
      </c>
      <c r="B4727" s="26" t="s">
        <v>1855</v>
      </c>
      <c r="C4727" s="26">
        <v>1.76</v>
      </c>
      <c r="D4727" s="27" t="str">
        <f t="shared" si="292"/>
        <v>📈Low Performer</v>
      </c>
      <c r="E4727" s="27" t="str" cm="1">
        <f t="array" ref="E4727">_xlfn.IFS(C4727&gt;= 4.5,"Excellent",C4727 &gt;=3.5,"Good",C4727&gt;=2.5,"Average",C4727&gt;= 1.5,"Below Avg",C4727&lt;1.5,"Poor")</f>
        <v>Below Avg</v>
      </c>
      <c r="F4727" s="27" t="str">
        <f t="shared" si="293"/>
        <v>At Risk</v>
      </c>
      <c r="G4727" s="58" t="str">
        <f t="shared" si="294"/>
        <v>No Bonus</v>
      </c>
      <c r="H4727" s="60" t="str">
        <f t="shared" si="295"/>
        <v>Invalid</v>
      </c>
    </row>
    <row r="4728" spans="1:8" x14ac:dyDescent="0.2">
      <c r="A4728" s="26" t="s">
        <v>13285</v>
      </c>
      <c r="B4728" s="26" t="s">
        <v>5621</v>
      </c>
      <c r="C4728" s="26">
        <v>1.27</v>
      </c>
      <c r="D4728" s="27" t="str">
        <f t="shared" si="292"/>
        <v>📈Low Performer</v>
      </c>
      <c r="E4728" s="27" t="str" cm="1">
        <f t="array" ref="E4728">_xlfn.IFS(C4728&gt;= 4.5,"Excellent",C4728 &gt;=3.5,"Good",C4728&gt;=2.5,"Average",C4728&gt;= 1.5,"Below Avg",C4728&lt;1.5,"Poor")</f>
        <v>Poor</v>
      </c>
      <c r="F4728" s="27" t="str">
        <f t="shared" si="293"/>
        <v>At Risk</v>
      </c>
      <c r="G4728" s="58" t="str">
        <f t="shared" si="294"/>
        <v>No Bonus</v>
      </c>
      <c r="H4728" s="60" t="str">
        <f t="shared" si="295"/>
        <v>Invalid</v>
      </c>
    </row>
    <row r="4729" spans="1:8" x14ac:dyDescent="0.2">
      <c r="A4729" s="26" t="s">
        <v>13287</v>
      </c>
      <c r="B4729" s="26" t="s">
        <v>4628</v>
      </c>
      <c r="C4729" s="26">
        <v>1.56</v>
      </c>
      <c r="D4729" s="27" t="str">
        <f t="shared" si="292"/>
        <v>📈Low Performer</v>
      </c>
      <c r="E4729" s="27" t="str" cm="1">
        <f t="array" ref="E4729">_xlfn.IFS(C4729&gt;= 4.5,"Excellent",C4729 &gt;=3.5,"Good",C4729&gt;=2.5,"Average",C4729&gt;= 1.5,"Below Avg",C4729&lt;1.5,"Poor")</f>
        <v>Below Avg</v>
      </c>
      <c r="F4729" s="27" t="str">
        <f t="shared" si="293"/>
        <v>At Risk</v>
      </c>
      <c r="G4729" s="58" t="str">
        <f t="shared" si="294"/>
        <v>No Bonus</v>
      </c>
      <c r="H4729" s="60" t="str">
        <f t="shared" si="295"/>
        <v>Invalid</v>
      </c>
    </row>
    <row r="4730" spans="1:8" x14ac:dyDescent="0.2">
      <c r="A4730" s="26" t="s">
        <v>13289</v>
      </c>
      <c r="B4730" s="26" t="s">
        <v>3128</v>
      </c>
      <c r="C4730" s="26">
        <v>3.82</v>
      </c>
      <c r="D4730" s="27" t="str">
        <f t="shared" si="292"/>
        <v>✅High Performer</v>
      </c>
      <c r="E4730" s="27" t="str" cm="1">
        <f t="array" ref="E4730">_xlfn.IFS(C4730&gt;= 4.5,"Excellent",C4730 &gt;=3.5,"Good",C4730&gt;=2.5,"Average",C4730&gt;= 1.5,"Below Avg",C4730&lt;1.5,"Poor")</f>
        <v>Good</v>
      </c>
      <c r="F4730" s="27" t="str">
        <f t="shared" si="293"/>
        <v>Developing</v>
      </c>
      <c r="G4730" s="58" t="str">
        <f t="shared" si="294"/>
        <v>30% Bonus</v>
      </c>
      <c r="H4730" s="60" t="str">
        <f t="shared" si="295"/>
        <v>Valid</v>
      </c>
    </row>
    <row r="4731" spans="1:8" x14ac:dyDescent="0.2">
      <c r="A4731" s="26" t="s">
        <v>13291</v>
      </c>
      <c r="B4731" s="26" t="s">
        <v>9683</v>
      </c>
      <c r="C4731" s="26">
        <v>1.79</v>
      </c>
      <c r="D4731" s="27" t="str">
        <f t="shared" si="292"/>
        <v>📈Low Performer</v>
      </c>
      <c r="E4731" s="27" t="str" cm="1">
        <f t="array" ref="E4731">_xlfn.IFS(C4731&gt;= 4.5,"Excellent",C4731 &gt;=3.5,"Good",C4731&gt;=2.5,"Average",C4731&gt;= 1.5,"Below Avg",C4731&lt;1.5,"Poor")</f>
        <v>Below Avg</v>
      </c>
      <c r="F4731" s="27" t="str">
        <f t="shared" si="293"/>
        <v>At Risk</v>
      </c>
      <c r="G4731" s="58" t="str">
        <f t="shared" si="294"/>
        <v>No Bonus</v>
      </c>
      <c r="H4731" s="60" t="str">
        <f t="shared" si="295"/>
        <v>Invalid</v>
      </c>
    </row>
    <row r="4732" spans="1:8" x14ac:dyDescent="0.2">
      <c r="A4732" s="26" t="s">
        <v>13293</v>
      </c>
      <c r="B4732" s="26" t="s">
        <v>3636</v>
      </c>
      <c r="C4732" s="26">
        <v>2.79</v>
      </c>
      <c r="D4732" s="27" t="str">
        <f t="shared" si="292"/>
        <v>📈Low Performer</v>
      </c>
      <c r="E4732" s="27" t="str" cm="1">
        <f t="array" ref="E4732">_xlfn.IFS(C4732&gt;= 4.5,"Excellent",C4732 &gt;=3.5,"Good",C4732&gt;=2.5,"Average",C4732&gt;= 1.5,"Below Avg",C4732&lt;1.5,"Poor")</f>
        <v>Average</v>
      </c>
      <c r="F4732" s="27" t="str">
        <f t="shared" si="293"/>
        <v>Developing</v>
      </c>
      <c r="G4732" s="58" t="str">
        <f t="shared" si="294"/>
        <v>30% Bonus</v>
      </c>
      <c r="H4732" s="60" t="str">
        <f t="shared" si="295"/>
        <v>Valid</v>
      </c>
    </row>
    <row r="4733" spans="1:8" x14ac:dyDescent="0.2">
      <c r="A4733" s="26" t="s">
        <v>13295</v>
      </c>
      <c r="B4733" s="26" t="s">
        <v>13296</v>
      </c>
      <c r="C4733" s="26">
        <v>3.7</v>
      </c>
      <c r="D4733" s="27" t="str">
        <f t="shared" si="292"/>
        <v>✅High Performer</v>
      </c>
      <c r="E4733" s="27" t="str" cm="1">
        <f t="array" ref="E4733">_xlfn.IFS(C4733&gt;= 4.5,"Excellent",C4733 &gt;=3.5,"Good",C4733&gt;=2.5,"Average",C4733&gt;= 1.5,"Below Avg",C4733&lt;1.5,"Poor")</f>
        <v>Good</v>
      </c>
      <c r="F4733" s="27" t="str">
        <f t="shared" si="293"/>
        <v>Developing</v>
      </c>
      <c r="G4733" s="58" t="str">
        <f t="shared" si="294"/>
        <v>30% Bonus</v>
      </c>
      <c r="H4733" s="60" t="str">
        <f t="shared" si="295"/>
        <v>Valid</v>
      </c>
    </row>
    <row r="4734" spans="1:8" x14ac:dyDescent="0.2">
      <c r="A4734" s="26" t="s">
        <v>13298</v>
      </c>
      <c r="B4734" s="26" t="s">
        <v>6072</v>
      </c>
      <c r="C4734" s="26">
        <v>4.12</v>
      </c>
      <c r="D4734" s="27" t="str">
        <f t="shared" si="292"/>
        <v>✅High Performer</v>
      </c>
      <c r="E4734" s="27" t="str" cm="1">
        <f t="array" ref="E4734">_xlfn.IFS(C4734&gt;= 4.5,"Excellent",C4734 &gt;=3.5,"Good",C4734&gt;=2.5,"Average",C4734&gt;= 1.5,"Below Avg",C4734&lt;1.5,"Poor")</f>
        <v>Good</v>
      </c>
      <c r="F4734" s="27" t="str">
        <f t="shared" si="293"/>
        <v>Developing</v>
      </c>
      <c r="G4734" s="58" t="str">
        <f t="shared" si="294"/>
        <v>30% Bonus</v>
      </c>
      <c r="H4734" s="60" t="str">
        <f t="shared" si="295"/>
        <v>Valid</v>
      </c>
    </row>
    <row r="4735" spans="1:8" x14ac:dyDescent="0.2">
      <c r="A4735" s="26" t="s">
        <v>13300</v>
      </c>
      <c r="B4735" s="26" t="s">
        <v>3811</v>
      </c>
      <c r="C4735" s="26">
        <v>2.94</v>
      </c>
      <c r="D4735" s="27" t="str">
        <f t="shared" si="292"/>
        <v>📈Low Performer</v>
      </c>
      <c r="E4735" s="27" t="str" cm="1">
        <f t="array" ref="E4735">_xlfn.IFS(C4735&gt;= 4.5,"Excellent",C4735 &gt;=3.5,"Good",C4735&gt;=2.5,"Average",C4735&gt;= 1.5,"Below Avg",C4735&lt;1.5,"Poor")</f>
        <v>Average</v>
      </c>
      <c r="F4735" s="27" t="str">
        <f t="shared" si="293"/>
        <v>Developing</v>
      </c>
      <c r="G4735" s="58" t="str">
        <f t="shared" si="294"/>
        <v>30% Bonus</v>
      </c>
      <c r="H4735" s="60" t="str">
        <f t="shared" si="295"/>
        <v>Valid</v>
      </c>
    </row>
    <row r="4736" spans="1:8" x14ac:dyDescent="0.2">
      <c r="A4736" s="26" t="s">
        <v>13302</v>
      </c>
      <c r="B4736" s="26" t="s">
        <v>11679</v>
      </c>
      <c r="C4736" s="26">
        <v>4.2300000000000004</v>
      </c>
      <c r="D4736" s="27" t="str">
        <f t="shared" si="292"/>
        <v>✅High Performer</v>
      </c>
      <c r="E4736" s="27" t="str" cm="1">
        <f t="array" ref="E4736">_xlfn.IFS(C4736&gt;= 4.5,"Excellent",C4736 &gt;=3.5,"Good",C4736&gt;=2.5,"Average",C4736&gt;= 1.5,"Below Avg",C4736&lt;1.5,"Poor")</f>
        <v>Good</v>
      </c>
      <c r="F4736" s="27" t="str">
        <f t="shared" si="293"/>
        <v>Developing</v>
      </c>
      <c r="G4736" s="58" t="str">
        <f t="shared" si="294"/>
        <v>30% Bonus</v>
      </c>
      <c r="H4736" s="60" t="str">
        <f t="shared" si="295"/>
        <v>Valid</v>
      </c>
    </row>
    <row r="4737" spans="1:8" x14ac:dyDescent="0.2">
      <c r="A4737" s="26" t="s">
        <v>13304</v>
      </c>
      <c r="B4737" s="26" t="s">
        <v>8078</v>
      </c>
      <c r="C4737" s="26">
        <v>4.54</v>
      </c>
      <c r="D4737" s="27" t="str">
        <f t="shared" si="292"/>
        <v>✅High Performer</v>
      </c>
      <c r="E4737" s="27" t="str" cm="1">
        <f t="array" ref="E4737">_xlfn.IFS(C4737&gt;= 4.5,"Excellent",C4737 &gt;=3.5,"Good",C4737&gt;=2.5,"Average",C4737&gt;= 1.5,"Below Avg",C4737&lt;1.5,"Poor")</f>
        <v>Excellent</v>
      </c>
      <c r="F4737" s="27" t="str">
        <f t="shared" si="293"/>
        <v>Top Employee</v>
      </c>
      <c r="G4737" s="58" t="str">
        <f t="shared" si="294"/>
        <v>50% Bonus</v>
      </c>
      <c r="H4737" s="60" t="str">
        <f t="shared" si="295"/>
        <v>Valid</v>
      </c>
    </row>
    <row r="4738" spans="1:8" x14ac:dyDescent="0.2">
      <c r="A4738" s="26" t="s">
        <v>13306</v>
      </c>
      <c r="B4738" s="26" t="s">
        <v>13307</v>
      </c>
      <c r="C4738" s="26">
        <v>3.36</v>
      </c>
      <c r="D4738" s="27" t="str">
        <f t="shared" si="292"/>
        <v>✅High Performer</v>
      </c>
      <c r="E4738" s="27" t="str" cm="1">
        <f t="array" ref="E4738">_xlfn.IFS(C4738&gt;= 4.5,"Excellent",C4738 &gt;=3.5,"Good",C4738&gt;=2.5,"Average",C4738&gt;= 1.5,"Below Avg",C4738&lt;1.5,"Poor")</f>
        <v>Average</v>
      </c>
      <c r="F4738" s="27" t="str">
        <f t="shared" si="293"/>
        <v>Developing</v>
      </c>
      <c r="G4738" s="58" t="str">
        <f t="shared" si="294"/>
        <v>30% Bonus</v>
      </c>
      <c r="H4738" s="60" t="str">
        <f t="shared" si="295"/>
        <v>Valid</v>
      </c>
    </row>
    <row r="4739" spans="1:8" x14ac:dyDescent="0.2">
      <c r="A4739" s="26" t="s">
        <v>13309</v>
      </c>
      <c r="B4739" s="26" t="s">
        <v>2704</v>
      </c>
      <c r="C4739" s="26">
        <v>1.28</v>
      </c>
      <c r="D4739" s="27" t="str">
        <f t="shared" si="292"/>
        <v>📈Low Performer</v>
      </c>
      <c r="E4739" s="27" t="str" cm="1">
        <f t="array" ref="E4739">_xlfn.IFS(C4739&gt;= 4.5,"Excellent",C4739 &gt;=3.5,"Good",C4739&gt;=2.5,"Average",C4739&gt;= 1.5,"Below Avg",C4739&lt;1.5,"Poor")</f>
        <v>Poor</v>
      </c>
      <c r="F4739" s="27" t="str">
        <f t="shared" si="293"/>
        <v>At Risk</v>
      </c>
      <c r="G4739" s="58" t="str">
        <f t="shared" si="294"/>
        <v>No Bonus</v>
      </c>
      <c r="H4739" s="60" t="str">
        <f t="shared" si="295"/>
        <v>Invalid</v>
      </c>
    </row>
    <row r="4740" spans="1:8" x14ac:dyDescent="0.2">
      <c r="A4740" s="26" t="s">
        <v>13311</v>
      </c>
      <c r="B4740" s="26" t="s">
        <v>13312</v>
      </c>
      <c r="C4740" s="26">
        <v>4.21</v>
      </c>
      <c r="D4740" s="27" t="str">
        <f t="shared" ref="D4740:D4803" si="296">IF($C4740&gt;=3,"✅High Performer","📈Low Performer")</f>
        <v>✅High Performer</v>
      </c>
      <c r="E4740" s="27" t="str" cm="1">
        <f t="array" ref="E4740">_xlfn.IFS(C4740&gt;= 4.5,"Excellent",C4740 &gt;=3.5,"Good",C4740&gt;=2.5,"Average",C4740&gt;= 1.5,"Below Avg",C4740&lt;1.5,"Poor")</f>
        <v>Good</v>
      </c>
      <c r="F4740" s="27" t="str">
        <f t="shared" ref="F4740:F4803" si="297">IF(C4740&gt;=4.5,"Top Employee",IF(C4740&gt;=2.5,"Developing","At Risk"))</f>
        <v>Developing</v>
      </c>
      <c r="G4740" s="58" t="str">
        <f t="shared" ref="G4740:G4803" si="298">IF(AND(C4740&gt;=4.5,C4740&lt;=5),"50% Bonus",IF(AND(C4740&gt;=2.5,C4740&lt;4.5),"30% Bonus","No Bonus"))</f>
        <v>30% Bonus</v>
      </c>
      <c r="H4740" s="60" t="str">
        <f t="shared" ref="H4740:H4803" si="299">IF(OR(C4740&lt;=2,C4740&gt;=5),"Invalid","Valid")</f>
        <v>Valid</v>
      </c>
    </row>
    <row r="4741" spans="1:8" x14ac:dyDescent="0.2">
      <c r="A4741" s="26" t="s">
        <v>13314</v>
      </c>
      <c r="B4741" s="26" t="s">
        <v>10075</v>
      </c>
      <c r="C4741" s="26">
        <v>3.29</v>
      </c>
      <c r="D4741" s="27" t="str">
        <f t="shared" si="296"/>
        <v>✅High Performer</v>
      </c>
      <c r="E4741" s="27" t="str" cm="1">
        <f t="array" ref="E4741">_xlfn.IFS(C4741&gt;= 4.5,"Excellent",C4741 &gt;=3.5,"Good",C4741&gt;=2.5,"Average",C4741&gt;= 1.5,"Below Avg",C4741&lt;1.5,"Poor")</f>
        <v>Average</v>
      </c>
      <c r="F4741" s="27" t="str">
        <f t="shared" si="297"/>
        <v>Developing</v>
      </c>
      <c r="G4741" s="58" t="str">
        <f t="shared" si="298"/>
        <v>30% Bonus</v>
      </c>
      <c r="H4741" s="60" t="str">
        <f t="shared" si="299"/>
        <v>Valid</v>
      </c>
    </row>
    <row r="4742" spans="1:8" x14ac:dyDescent="0.2">
      <c r="A4742" s="26" t="s">
        <v>13316</v>
      </c>
      <c r="B4742" s="26" t="s">
        <v>9997</v>
      </c>
      <c r="C4742" s="26">
        <v>2.1</v>
      </c>
      <c r="D4742" s="27" t="str">
        <f t="shared" si="296"/>
        <v>📈Low Performer</v>
      </c>
      <c r="E4742" s="27" t="str" cm="1">
        <f t="array" ref="E4742">_xlfn.IFS(C4742&gt;= 4.5,"Excellent",C4742 &gt;=3.5,"Good",C4742&gt;=2.5,"Average",C4742&gt;= 1.5,"Below Avg",C4742&lt;1.5,"Poor")</f>
        <v>Below Avg</v>
      </c>
      <c r="F4742" s="27" t="str">
        <f t="shared" si="297"/>
        <v>At Risk</v>
      </c>
      <c r="G4742" s="58" t="str">
        <f t="shared" si="298"/>
        <v>No Bonus</v>
      </c>
      <c r="H4742" s="60" t="str">
        <f t="shared" si="299"/>
        <v>Valid</v>
      </c>
    </row>
    <row r="4743" spans="1:8" x14ac:dyDescent="0.2">
      <c r="A4743" s="26" t="s">
        <v>13318</v>
      </c>
      <c r="B4743" s="26" t="s">
        <v>9906</v>
      </c>
      <c r="C4743" s="26">
        <v>3.91</v>
      </c>
      <c r="D4743" s="27" t="str">
        <f t="shared" si="296"/>
        <v>✅High Performer</v>
      </c>
      <c r="E4743" s="27" t="str" cm="1">
        <f t="array" ref="E4743">_xlfn.IFS(C4743&gt;= 4.5,"Excellent",C4743 &gt;=3.5,"Good",C4743&gt;=2.5,"Average",C4743&gt;= 1.5,"Below Avg",C4743&lt;1.5,"Poor")</f>
        <v>Good</v>
      </c>
      <c r="F4743" s="27" t="str">
        <f t="shared" si="297"/>
        <v>Developing</v>
      </c>
      <c r="G4743" s="58" t="str">
        <f t="shared" si="298"/>
        <v>30% Bonus</v>
      </c>
      <c r="H4743" s="60" t="str">
        <f t="shared" si="299"/>
        <v>Valid</v>
      </c>
    </row>
    <row r="4744" spans="1:8" x14ac:dyDescent="0.2">
      <c r="A4744" s="26" t="s">
        <v>13321</v>
      </c>
      <c r="B4744" s="26" t="s">
        <v>13322</v>
      </c>
      <c r="C4744" s="26">
        <v>4.8499999999999996</v>
      </c>
      <c r="D4744" s="27" t="str">
        <f t="shared" si="296"/>
        <v>✅High Performer</v>
      </c>
      <c r="E4744" s="27" t="str" cm="1">
        <f t="array" ref="E4744">_xlfn.IFS(C4744&gt;= 4.5,"Excellent",C4744 &gt;=3.5,"Good",C4744&gt;=2.5,"Average",C4744&gt;= 1.5,"Below Avg",C4744&lt;1.5,"Poor")</f>
        <v>Excellent</v>
      </c>
      <c r="F4744" s="27" t="str">
        <f t="shared" si="297"/>
        <v>Top Employee</v>
      </c>
      <c r="G4744" s="58" t="str">
        <f t="shared" si="298"/>
        <v>50% Bonus</v>
      </c>
      <c r="H4744" s="60" t="str">
        <f t="shared" si="299"/>
        <v>Valid</v>
      </c>
    </row>
    <row r="4745" spans="1:8" x14ac:dyDescent="0.2">
      <c r="A4745" s="26" t="s">
        <v>13324</v>
      </c>
      <c r="B4745" s="26" t="s">
        <v>13325</v>
      </c>
      <c r="C4745" s="26">
        <v>3.1</v>
      </c>
      <c r="D4745" s="27" t="str">
        <f t="shared" si="296"/>
        <v>✅High Performer</v>
      </c>
      <c r="E4745" s="27" t="str" cm="1">
        <f t="array" ref="E4745">_xlfn.IFS(C4745&gt;= 4.5,"Excellent",C4745 &gt;=3.5,"Good",C4745&gt;=2.5,"Average",C4745&gt;= 1.5,"Below Avg",C4745&lt;1.5,"Poor")</f>
        <v>Average</v>
      </c>
      <c r="F4745" s="27" t="str">
        <f t="shared" si="297"/>
        <v>Developing</v>
      </c>
      <c r="G4745" s="58" t="str">
        <f t="shared" si="298"/>
        <v>30% Bonus</v>
      </c>
      <c r="H4745" s="60" t="str">
        <f t="shared" si="299"/>
        <v>Valid</v>
      </c>
    </row>
    <row r="4746" spans="1:8" x14ac:dyDescent="0.2">
      <c r="A4746" s="26" t="s">
        <v>13327</v>
      </c>
      <c r="B4746" s="26" t="s">
        <v>564</v>
      </c>
      <c r="C4746" s="26">
        <v>1.39</v>
      </c>
      <c r="D4746" s="27" t="str">
        <f t="shared" si="296"/>
        <v>📈Low Performer</v>
      </c>
      <c r="E4746" s="27" t="str" cm="1">
        <f t="array" ref="E4746">_xlfn.IFS(C4746&gt;= 4.5,"Excellent",C4746 &gt;=3.5,"Good",C4746&gt;=2.5,"Average",C4746&gt;= 1.5,"Below Avg",C4746&lt;1.5,"Poor")</f>
        <v>Poor</v>
      </c>
      <c r="F4746" s="27" t="str">
        <f t="shared" si="297"/>
        <v>At Risk</v>
      </c>
      <c r="G4746" s="58" t="str">
        <f t="shared" si="298"/>
        <v>No Bonus</v>
      </c>
      <c r="H4746" s="60" t="str">
        <f t="shared" si="299"/>
        <v>Invalid</v>
      </c>
    </row>
    <row r="4747" spans="1:8" x14ac:dyDescent="0.2">
      <c r="A4747" s="26" t="s">
        <v>13329</v>
      </c>
      <c r="B4747" s="26" t="s">
        <v>7180</v>
      </c>
      <c r="C4747" s="26">
        <v>3.18</v>
      </c>
      <c r="D4747" s="27" t="str">
        <f t="shared" si="296"/>
        <v>✅High Performer</v>
      </c>
      <c r="E4747" s="27" t="str" cm="1">
        <f t="array" ref="E4747">_xlfn.IFS(C4747&gt;= 4.5,"Excellent",C4747 &gt;=3.5,"Good",C4747&gt;=2.5,"Average",C4747&gt;= 1.5,"Below Avg",C4747&lt;1.5,"Poor")</f>
        <v>Average</v>
      </c>
      <c r="F4747" s="27" t="str">
        <f t="shared" si="297"/>
        <v>Developing</v>
      </c>
      <c r="G4747" s="58" t="str">
        <f t="shared" si="298"/>
        <v>30% Bonus</v>
      </c>
      <c r="H4747" s="60" t="str">
        <f t="shared" si="299"/>
        <v>Valid</v>
      </c>
    </row>
    <row r="4748" spans="1:8" x14ac:dyDescent="0.2">
      <c r="A4748" s="26" t="s">
        <v>13331</v>
      </c>
      <c r="B4748" s="26" t="s">
        <v>2355</v>
      </c>
      <c r="C4748" s="26">
        <v>4.4400000000000004</v>
      </c>
      <c r="D4748" s="27" t="str">
        <f t="shared" si="296"/>
        <v>✅High Performer</v>
      </c>
      <c r="E4748" s="27" t="str" cm="1">
        <f t="array" ref="E4748">_xlfn.IFS(C4748&gt;= 4.5,"Excellent",C4748 &gt;=3.5,"Good",C4748&gt;=2.5,"Average",C4748&gt;= 1.5,"Below Avg",C4748&lt;1.5,"Poor")</f>
        <v>Good</v>
      </c>
      <c r="F4748" s="27" t="str">
        <f t="shared" si="297"/>
        <v>Developing</v>
      </c>
      <c r="G4748" s="58" t="str">
        <f t="shared" si="298"/>
        <v>30% Bonus</v>
      </c>
      <c r="H4748" s="60" t="str">
        <f t="shared" si="299"/>
        <v>Valid</v>
      </c>
    </row>
    <row r="4749" spans="1:8" x14ac:dyDescent="0.2">
      <c r="A4749" s="26" t="s">
        <v>13333</v>
      </c>
      <c r="B4749" s="26" t="s">
        <v>498</v>
      </c>
      <c r="C4749" s="26">
        <v>1.77</v>
      </c>
      <c r="D4749" s="27" t="str">
        <f t="shared" si="296"/>
        <v>📈Low Performer</v>
      </c>
      <c r="E4749" s="27" t="str" cm="1">
        <f t="array" ref="E4749">_xlfn.IFS(C4749&gt;= 4.5,"Excellent",C4749 &gt;=3.5,"Good",C4749&gt;=2.5,"Average",C4749&gt;= 1.5,"Below Avg",C4749&lt;1.5,"Poor")</f>
        <v>Below Avg</v>
      </c>
      <c r="F4749" s="27" t="str">
        <f t="shared" si="297"/>
        <v>At Risk</v>
      </c>
      <c r="G4749" s="58" t="str">
        <f t="shared" si="298"/>
        <v>No Bonus</v>
      </c>
      <c r="H4749" s="60" t="str">
        <f t="shared" si="299"/>
        <v>Invalid</v>
      </c>
    </row>
    <row r="4750" spans="1:8" x14ac:dyDescent="0.2">
      <c r="A4750" s="26" t="s">
        <v>13335</v>
      </c>
      <c r="B4750" s="26" t="s">
        <v>4714</v>
      </c>
      <c r="C4750" s="26">
        <v>1.3</v>
      </c>
      <c r="D4750" s="27" t="str">
        <f t="shared" si="296"/>
        <v>📈Low Performer</v>
      </c>
      <c r="E4750" s="27" t="str" cm="1">
        <f t="array" ref="E4750">_xlfn.IFS(C4750&gt;= 4.5,"Excellent",C4750 &gt;=3.5,"Good",C4750&gt;=2.5,"Average",C4750&gt;= 1.5,"Below Avg",C4750&lt;1.5,"Poor")</f>
        <v>Poor</v>
      </c>
      <c r="F4750" s="27" t="str">
        <f t="shared" si="297"/>
        <v>At Risk</v>
      </c>
      <c r="G4750" s="58" t="str">
        <f t="shared" si="298"/>
        <v>No Bonus</v>
      </c>
      <c r="H4750" s="60" t="str">
        <f t="shared" si="299"/>
        <v>Invalid</v>
      </c>
    </row>
    <row r="4751" spans="1:8" x14ac:dyDescent="0.2">
      <c r="A4751" s="26" t="s">
        <v>13337</v>
      </c>
      <c r="B4751" s="26" t="s">
        <v>6129</v>
      </c>
      <c r="C4751" s="26">
        <v>1.68</v>
      </c>
      <c r="D4751" s="27" t="str">
        <f t="shared" si="296"/>
        <v>📈Low Performer</v>
      </c>
      <c r="E4751" s="27" t="str" cm="1">
        <f t="array" ref="E4751">_xlfn.IFS(C4751&gt;= 4.5,"Excellent",C4751 &gt;=3.5,"Good",C4751&gt;=2.5,"Average",C4751&gt;= 1.5,"Below Avg",C4751&lt;1.5,"Poor")</f>
        <v>Below Avg</v>
      </c>
      <c r="F4751" s="27" t="str">
        <f t="shared" si="297"/>
        <v>At Risk</v>
      </c>
      <c r="G4751" s="58" t="str">
        <f t="shared" si="298"/>
        <v>No Bonus</v>
      </c>
      <c r="H4751" s="60" t="str">
        <f t="shared" si="299"/>
        <v>Invalid</v>
      </c>
    </row>
    <row r="4752" spans="1:8" x14ac:dyDescent="0.2">
      <c r="A4752" s="26" t="s">
        <v>13339</v>
      </c>
      <c r="B4752" s="26" t="s">
        <v>2270</v>
      </c>
      <c r="C4752" s="26">
        <v>4.79</v>
      </c>
      <c r="D4752" s="27" t="str">
        <f t="shared" si="296"/>
        <v>✅High Performer</v>
      </c>
      <c r="E4752" s="27" t="str" cm="1">
        <f t="array" ref="E4752">_xlfn.IFS(C4752&gt;= 4.5,"Excellent",C4752 &gt;=3.5,"Good",C4752&gt;=2.5,"Average",C4752&gt;= 1.5,"Below Avg",C4752&lt;1.5,"Poor")</f>
        <v>Excellent</v>
      </c>
      <c r="F4752" s="27" t="str">
        <f t="shared" si="297"/>
        <v>Top Employee</v>
      </c>
      <c r="G4752" s="58" t="str">
        <f t="shared" si="298"/>
        <v>50% Bonus</v>
      </c>
      <c r="H4752" s="60" t="str">
        <f t="shared" si="299"/>
        <v>Valid</v>
      </c>
    </row>
    <row r="4753" spans="1:8" x14ac:dyDescent="0.2">
      <c r="A4753" s="26" t="s">
        <v>13341</v>
      </c>
      <c r="B4753" s="26" t="s">
        <v>5238</v>
      </c>
      <c r="C4753" s="26">
        <v>2.93</v>
      </c>
      <c r="D4753" s="27" t="str">
        <f t="shared" si="296"/>
        <v>📈Low Performer</v>
      </c>
      <c r="E4753" s="27" t="str" cm="1">
        <f t="array" ref="E4753">_xlfn.IFS(C4753&gt;= 4.5,"Excellent",C4753 &gt;=3.5,"Good",C4753&gt;=2.5,"Average",C4753&gt;= 1.5,"Below Avg",C4753&lt;1.5,"Poor")</f>
        <v>Average</v>
      </c>
      <c r="F4753" s="27" t="str">
        <f t="shared" si="297"/>
        <v>Developing</v>
      </c>
      <c r="G4753" s="58" t="str">
        <f t="shared" si="298"/>
        <v>30% Bonus</v>
      </c>
      <c r="H4753" s="60" t="str">
        <f t="shared" si="299"/>
        <v>Valid</v>
      </c>
    </row>
    <row r="4754" spans="1:8" x14ac:dyDescent="0.2">
      <c r="A4754" s="26" t="s">
        <v>13343</v>
      </c>
      <c r="B4754" s="26" t="s">
        <v>13344</v>
      </c>
      <c r="C4754" s="26">
        <v>2.9</v>
      </c>
      <c r="D4754" s="27" t="str">
        <f t="shared" si="296"/>
        <v>📈Low Performer</v>
      </c>
      <c r="E4754" s="27" t="str" cm="1">
        <f t="array" ref="E4754">_xlfn.IFS(C4754&gt;= 4.5,"Excellent",C4754 &gt;=3.5,"Good",C4754&gt;=2.5,"Average",C4754&gt;= 1.5,"Below Avg",C4754&lt;1.5,"Poor")</f>
        <v>Average</v>
      </c>
      <c r="F4754" s="27" t="str">
        <f t="shared" si="297"/>
        <v>Developing</v>
      </c>
      <c r="G4754" s="58" t="str">
        <f t="shared" si="298"/>
        <v>30% Bonus</v>
      </c>
      <c r="H4754" s="60" t="str">
        <f t="shared" si="299"/>
        <v>Valid</v>
      </c>
    </row>
    <row r="4755" spans="1:8" x14ac:dyDescent="0.2">
      <c r="A4755" s="26" t="s">
        <v>13346</v>
      </c>
      <c r="B4755" s="26" t="s">
        <v>8677</v>
      </c>
      <c r="C4755" s="26">
        <v>2.09</v>
      </c>
      <c r="D4755" s="27" t="str">
        <f t="shared" si="296"/>
        <v>📈Low Performer</v>
      </c>
      <c r="E4755" s="27" t="str" cm="1">
        <f t="array" ref="E4755">_xlfn.IFS(C4755&gt;= 4.5,"Excellent",C4755 &gt;=3.5,"Good",C4755&gt;=2.5,"Average",C4755&gt;= 1.5,"Below Avg",C4755&lt;1.5,"Poor")</f>
        <v>Below Avg</v>
      </c>
      <c r="F4755" s="27" t="str">
        <f t="shared" si="297"/>
        <v>At Risk</v>
      </c>
      <c r="G4755" s="58" t="str">
        <f t="shared" si="298"/>
        <v>No Bonus</v>
      </c>
      <c r="H4755" s="60" t="str">
        <f t="shared" si="299"/>
        <v>Valid</v>
      </c>
    </row>
    <row r="4756" spans="1:8" x14ac:dyDescent="0.2">
      <c r="A4756" s="26" t="s">
        <v>13348</v>
      </c>
      <c r="B4756" s="26" t="s">
        <v>10161</v>
      </c>
      <c r="C4756" s="26">
        <v>4.76</v>
      </c>
      <c r="D4756" s="27" t="str">
        <f t="shared" si="296"/>
        <v>✅High Performer</v>
      </c>
      <c r="E4756" s="27" t="str" cm="1">
        <f t="array" ref="E4756">_xlfn.IFS(C4756&gt;= 4.5,"Excellent",C4756 &gt;=3.5,"Good",C4756&gt;=2.5,"Average",C4756&gt;= 1.5,"Below Avg",C4756&lt;1.5,"Poor")</f>
        <v>Excellent</v>
      </c>
      <c r="F4756" s="27" t="str">
        <f t="shared" si="297"/>
        <v>Top Employee</v>
      </c>
      <c r="G4756" s="58" t="str">
        <f t="shared" si="298"/>
        <v>50% Bonus</v>
      </c>
      <c r="H4756" s="60" t="str">
        <f t="shared" si="299"/>
        <v>Valid</v>
      </c>
    </row>
    <row r="4757" spans="1:8" x14ac:dyDescent="0.2">
      <c r="A4757" s="26" t="s">
        <v>13350</v>
      </c>
      <c r="B4757" s="26" t="s">
        <v>7905</v>
      </c>
      <c r="C4757" s="26">
        <v>2.08</v>
      </c>
      <c r="D4757" s="27" t="str">
        <f t="shared" si="296"/>
        <v>📈Low Performer</v>
      </c>
      <c r="E4757" s="27" t="str" cm="1">
        <f t="array" ref="E4757">_xlfn.IFS(C4757&gt;= 4.5,"Excellent",C4757 &gt;=3.5,"Good",C4757&gt;=2.5,"Average",C4757&gt;= 1.5,"Below Avg",C4757&lt;1.5,"Poor")</f>
        <v>Below Avg</v>
      </c>
      <c r="F4757" s="27" t="str">
        <f t="shared" si="297"/>
        <v>At Risk</v>
      </c>
      <c r="G4757" s="58" t="str">
        <f t="shared" si="298"/>
        <v>No Bonus</v>
      </c>
      <c r="H4757" s="60" t="str">
        <f t="shared" si="299"/>
        <v>Valid</v>
      </c>
    </row>
    <row r="4758" spans="1:8" x14ac:dyDescent="0.2">
      <c r="A4758" s="26" t="s">
        <v>13352</v>
      </c>
      <c r="B4758" s="26" t="s">
        <v>13353</v>
      </c>
      <c r="C4758" s="26">
        <v>3.31</v>
      </c>
      <c r="D4758" s="27" t="str">
        <f t="shared" si="296"/>
        <v>✅High Performer</v>
      </c>
      <c r="E4758" s="27" t="str" cm="1">
        <f t="array" ref="E4758">_xlfn.IFS(C4758&gt;= 4.5,"Excellent",C4758 &gt;=3.5,"Good",C4758&gt;=2.5,"Average",C4758&gt;= 1.5,"Below Avg",C4758&lt;1.5,"Poor")</f>
        <v>Average</v>
      </c>
      <c r="F4758" s="27" t="str">
        <f t="shared" si="297"/>
        <v>Developing</v>
      </c>
      <c r="G4758" s="58" t="str">
        <f t="shared" si="298"/>
        <v>30% Bonus</v>
      </c>
      <c r="H4758" s="60" t="str">
        <f t="shared" si="299"/>
        <v>Valid</v>
      </c>
    </row>
    <row r="4759" spans="1:8" x14ac:dyDescent="0.2">
      <c r="A4759" s="26" t="s">
        <v>13355</v>
      </c>
      <c r="B4759" s="26" t="s">
        <v>1675</v>
      </c>
      <c r="C4759" s="26">
        <v>2.1</v>
      </c>
      <c r="D4759" s="27" t="str">
        <f t="shared" si="296"/>
        <v>📈Low Performer</v>
      </c>
      <c r="E4759" s="27" t="str" cm="1">
        <f t="array" ref="E4759">_xlfn.IFS(C4759&gt;= 4.5,"Excellent",C4759 &gt;=3.5,"Good",C4759&gt;=2.5,"Average",C4759&gt;= 1.5,"Below Avg",C4759&lt;1.5,"Poor")</f>
        <v>Below Avg</v>
      </c>
      <c r="F4759" s="27" t="str">
        <f t="shared" si="297"/>
        <v>At Risk</v>
      </c>
      <c r="G4759" s="58" t="str">
        <f t="shared" si="298"/>
        <v>No Bonus</v>
      </c>
      <c r="H4759" s="60" t="str">
        <f t="shared" si="299"/>
        <v>Valid</v>
      </c>
    </row>
    <row r="4760" spans="1:8" x14ac:dyDescent="0.2">
      <c r="A4760" s="26" t="s">
        <v>13357</v>
      </c>
      <c r="B4760" s="26" t="s">
        <v>13358</v>
      </c>
      <c r="C4760" s="26">
        <v>3.41</v>
      </c>
      <c r="D4760" s="27" t="str">
        <f t="shared" si="296"/>
        <v>✅High Performer</v>
      </c>
      <c r="E4760" s="27" t="str" cm="1">
        <f t="array" ref="E4760">_xlfn.IFS(C4760&gt;= 4.5,"Excellent",C4760 &gt;=3.5,"Good",C4760&gt;=2.5,"Average",C4760&gt;= 1.5,"Below Avg",C4760&lt;1.5,"Poor")</f>
        <v>Average</v>
      </c>
      <c r="F4760" s="27" t="str">
        <f t="shared" si="297"/>
        <v>Developing</v>
      </c>
      <c r="G4760" s="58" t="str">
        <f t="shared" si="298"/>
        <v>30% Bonus</v>
      </c>
      <c r="H4760" s="60" t="str">
        <f t="shared" si="299"/>
        <v>Valid</v>
      </c>
    </row>
    <row r="4761" spans="1:8" x14ac:dyDescent="0.2">
      <c r="A4761" s="26" t="s">
        <v>13360</v>
      </c>
      <c r="B4761" s="26" t="s">
        <v>6807</v>
      </c>
      <c r="C4761" s="26">
        <v>1.28</v>
      </c>
      <c r="D4761" s="27" t="str">
        <f t="shared" si="296"/>
        <v>📈Low Performer</v>
      </c>
      <c r="E4761" s="27" t="str" cm="1">
        <f t="array" ref="E4761">_xlfn.IFS(C4761&gt;= 4.5,"Excellent",C4761 &gt;=3.5,"Good",C4761&gt;=2.5,"Average",C4761&gt;= 1.5,"Below Avg",C4761&lt;1.5,"Poor")</f>
        <v>Poor</v>
      </c>
      <c r="F4761" s="27" t="str">
        <f t="shared" si="297"/>
        <v>At Risk</v>
      </c>
      <c r="G4761" s="58" t="str">
        <f t="shared" si="298"/>
        <v>No Bonus</v>
      </c>
      <c r="H4761" s="60" t="str">
        <f t="shared" si="299"/>
        <v>Invalid</v>
      </c>
    </row>
    <row r="4762" spans="1:8" x14ac:dyDescent="0.2">
      <c r="A4762" s="26" t="s">
        <v>13363</v>
      </c>
      <c r="B4762" s="26" t="s">
        <v>13224</v>
      </c>
      <c r="C4762" s="26">
        <v>4.96</v>
      </c>
      <c r="D4762" s="27" t="str">
        <f t="shared" si="296"/>
        <v>✅High Performer</v>
      </c>
      <c r="E4762" s="27" t="str" cm="1">
        <f t="array" ref="E4762">_xlfn.IFS(C4762&gt;= 4.5,"Excellent",C4762 &gt;=3.5,"Good",C4762&gt;=2.5,"Average",C4762&gt;= 1.5,"Below Avg",C4762&lt;1.5,"Poor")</f>
        <v>Excellent</v>
      </c>
      <c r="F4762" s="27" t="str">
        <f t="shared" si="297"/>
        <v>Top Employee</v>
      </c>
      <c r="G4762" s="58" t="str">
        <f t="shared" si="298"/>
        <v>50% Bonus</v>
      </c>
      <c r="H4762" s="60" t="str">
        <f t="shared" si="299"/>
        <v>Valid</v>
      </c>
    </row>
    <row r="4763" spans="1:8" x14ac:dyDescent="0.2">
      <c r="A4763" s="26" t="s">
        <v>13366</v>
      </c>
      <c r="B4763" s="26" t="s">
        <v>9093</v>
      </c>
      <c r="C4763" s="26">
        <v>2.2999999999999998</v>
      </c>
      <c r="D4763" s="27" t="str">
        <f t="shared" si="296"/>
        <v>📈Low Performer</v>
      </c>
      <c r="E4763" s="27" t="str" cm="1">
        <f t="array" ref="E4763">_xlfn.IFS(C4763&gt;= 4.5,"Excellent",C4763 &gt;=3.5,"Good",C4763&gt;=2.5,"Average",C4763&gt;= 1.5,"Below Avg",C4763&lt;1.5,"Poor")</f>
        <v>Below Avg</v>
      </c>
      <c r="F4763" s="27" t="str">
        <f t="shared" si="297"/>
        <v>At Risk</v>
      </c>
      <c r="G4763" s="58" t="str">
        <f t="shared" si="298"/>
        <v>No Bonus</v>
      </c>
      <c r="H4763" s="60" t="str">
        <f t="shared" si="299"/>
        <v>Valid</v>
      </c>
    </row>
    <row r="4764" spans="1:8" x14ac:dyDescent="0.2">
      <c r="A4764" s="26" t="s">
        <v>13368</v>
      </c>
      <c r="B4764" s="26" t="s">
        <v>1294</v>
      </c>
      <c r="C4764" s="26">
        <v>3.65</v>
      </c>
      <c r="D4764" s="27" t="str">
        <f t="shared" si="296"/>
        <v>✅High Performer</v>
      </c>
      <c r="E4764" s="27" t="str" cm="1">
        <f t="array" ref="E4764">_xlfn.IFS(C4764&gt;= 4.5,"Excellent",C4764 &gt;=3.5,"Good",C4764&gt;=2.5,"Average",C4764&gt;= 1.5,"Below Avg",C4764&lt;1.5,"Poor")</f>
        <v>Good</v>
      </c>
      <c r="F4764" s="27" t="str">
        <f t="shared" si="297"/>
        <v>Developing</v>
      </c>
      <c r="G4764" s="58" t="str">
        <f t="shared" si="298"/>
        <v>30% Bonus</v>
      </c>
      <c r="H4764" s="60" t="str">
        <f t="shared" si="299"/>
        <v>Valid</v>
      </c>
    </row>
    <row r="4765" spans="1:8" x14ac:dyDescent="0.2">
      <c r="A4765" s="26" t="s">
        <v>13370</v>
      </c>
      <c r="B4765" s="26" t="s">
        <v>5521</v>
      </c>
      <c r="C4765" s="26">
        <v>4.13</v>
      </c>
      <c r="D4765" s="27" t="str">
        <f t="shared" si="296"/>
        <v>✅High Performer</v>
      </c>
      <c r="E4765" s="27" t="str" cm="1">
        <f t="array" ref="E4765">_xlfn.IFS(C4765&gt;= 4.5,"Excellent",C4765 &gt;=3.5,"Good",C4765&gt;=2.5,"Average",C4765&gt;= 1.5,"Below Avg",C4765&lt;1.5,"Poor")</f>
        <v>Good</v>
      </c>
      <c r="F4765" s="27" t="str">
        <f t="shared" si="297"/>
        <v>Developing</v>
      </c>
      <c r="G4765" s="58" t="str">
        <f t="shared" si="298"/>
        <v>30% Bonus</v>
      </c>
      <c r="H4765" s="60" t="str">
        <f t="shared" si="299"/>
        <v>Valid</v>
      </c>
    </row>
    <row r="4766" spans="1:8" x14ac:dyDescent="0.2">
      <c r="A4766" s="26" t="s">
        <v>13372</v>
      </c>
      <c r="B4766" s="26" t="s">
        <v>7784</v>
      </c>
      <c r="C4766" s="26">
        <v>1.17</v>
      </c>
      <c r="D4766" s="27" t="str">
        <f t="shared" si="296"/>
        <v>📈Low Performer</v>
      </c>
      <c r="E4766" s="27" t="str" cm="1">
        <f t="array" ref="E4766">_xlfn.IFS(C4766&gt;= 4.5,"Excellent",C4766 &gt;=3.5,"Good",C4766&gt;=2.5,"Average",C4766&gt;= 1.5,"Below Avg",C4766&lt;1.5,"Poor")</f>
        <v>Poor</v>
      </c>
      <c r="F4766" s="27" t="str">
        <f t="shared" si="297"/>
        <v>At Risk</v>
      </c>
      <c r="G4766" s="58" t="str">
        <f t="shared" si="298"/>
        <v>No Bonus</v>
      </c>
      <c r="H4766" s="60" t="str">
        <f t="shared" si="299"/>
        <v>Invalid</v>
      </c>
    </row>
    <row r="4767" spans="1:8" x14ac:dyDescent="0.2">
      <c r="A4767" s="26" t="s">
        <v>13374</v>
      </c>
      <c r="B4767" s="26" t="s">
        <v>13375</v>
      </c>
      <c r="C4767" s="26">
        <v>4.7300000000000004</v>
      </c>
      <c r="D4767" s="27" t="str">
        <f t="shared" si="296"/>
        <v>✅High Performer</v>
      </c>
      <c r="E4767" s="27" t="str" cm="1">
        <f t="array" ref="E4767">_xlfn.IFS(C4767&gt;= 4.5,"Excellent",C4767 &gt;=3.5,"Good",C4767&gt;=2.5,"Average",C4767&gt;= 1.5,"Below Avg",C4767&lt;1.5,"Poor")</f>
        <v>Excellent</v>
      </c>
      <c r="F4767" s="27" t="str">
        <f t="shared" si="297"/>
        <v>Top Employee</v>
      </c>
      <c r="G4767" s="58" t="str">
        <f t="shared" si="298"/>
        <v>50% Bonus</v>
      </c>
      <c r="H4767" s="60" t="str">
        <f t="shared" si="299"/>
        <v>Valid</v>
      </c>
    </row>
    <row r="4768" spans="1:8" x14ac:dyDescent="0.2">
      <c r="A4768" s="26" t="s">
        <v>13377</v>
      </c>
      <c r="B4768" s="26" t="s">
        <v>9017</v>
      </c>
      <c r="C4768" s="26">
        <v>1.54</v>
      </c>
      <c r="D4768" s="27" t="str">
        <f t="shared" si="296"/>
        <v>📈Low Performer</v>
      </c>
      <c r="E4768" s="27" t="str" cm="1">
        <f t="array" ref="E4768">_xlfn.IFS(C4768&gt;= 4.5,"Excellent",C4768 &gt;=3.5,"Good",C4768&gt;=2.5,"Average",C4768&gt;= 1.5,"Below Avg",C4768&lt;1.5,"Poor")</f>
        <v>Below Avg</v>
      </c>
      <c r="F4768" s="27" t="str">
        <f t="shared" si="297"/>
        <v>At Risk</v>
      </c>
      <c r="G4768" s="58" t="str">
        <f t="shared" si="298"/>
        <v>No Bonus</v>
      </c>
      <c r="H4768" s="60" t="str">
        <f t="shared" si="299"/>
        <v>Invalid</v>
      </c>
    </row>
    <row r="4769" spans="1:8" x14ac:dyDescent="0.2">
      <c r="A4769" s="26" t="s">
        <v>13379</v>
      </c>
      <c r="B4769" s="26" t="s">
        <v>5617</v>
      </c>
      <c r="C4769" s="26">
        <v>3.92</v>
      </c>
      <c r="D4769" s="27" t="str">
        <f t="shared" si="296"/>
        <v>✅High Performer</v>
      </c>
      <c r="E4769" s="27" t="str" cm="1">
        <f t="array" ref="E4769">_xlfn.IFS(C4769&gt;= 4.5,"Excellent",C4769 &gt;=3.5,"Good",C4769&gt;=2.5,"Average",C4769&gt;= 1.5,"Below Avg",C4769&lt;1.5,"Poor")</f>
        <v>Good</v>
      </c>
      <c r="F4769" s="27" t="str">
        <f t="shared" si="297"/>
        <v>Developing</v>
      </c>
      <c r="G4769" s="58" t="str">
        <f t="shared" si="298"/>
        <v>30% Bonus</v>
      </c>
      <c r="H4769" s="60" t="str">
        <f t="shared" si="299"/>
        <v>Valid</v>
      </c>
    </row>
    <row r="4770" spans="1:8" x14ac:dyDescent="0.2">
      <c r="A4770" s="26" t="s">
        <v>13381</v>
      </c>
      <c r="B4770" s="26" t="s">
        <v>12434</v>
      </c>
      <c r="C4770" s="26">
        <v>4.92</v>
      </c>
      <c r="D4770" s="27" t="str">
        <f t="shared" si="296"/>
        <v>✅High Performer</v>
      </c>
      <c r="E4770" s="27" t="str" cm="1">
        <f t="array" ref="E4770">_xlfn.IFS(C4770&gt;= 4.5,"Excellent",C4770 &gt;=3.5,"Good",C4770&gt;=2.5,"Average",C4770&gt;= 1.5,"Below Avg",C4770&lt;1.5,"Poor")</f>
        <v>Excellent</v>
      </c>
      <c r="F4770" s="27" t="str">
        <f t="shared" si="297"/>
        <v>Top Employee</v>
      </c>
      <c r="G4770" s="58" t="str">
        <f t="shared" si="298"/>
        <v>50% Bonus</v>
      </c>
      <c r="H4770" s="60" t="str">
        <f t="shared" si="299"/>
        <v>Valid</v>
      </c>
    </row>
    <row r="4771" spans="1:8" x14ac:dyDescent="0.2">
      <c r="A4771" s="26" t="s">
        <v>13383</v>
      </c>
      <c r="B4771" s="26" t="s">
        <v>12147</v>
      </c>
      <c r="C4771" s="26">
        <v>4.07</v>
      </c>
      <c r="D4771" s="27" t="str">
        <f t="shared" si="296"/>
        <v>✅High Performer</v>
      </c>
      <c r="E4771" s="27" t="str" cm="1">
        <f t="array" ref="E4771">_xlfn.IFS(C4771&gt;= 4.5,"Excellent",C4771 &gt;=3.5,"Good",C4771&gt;=2.5,"Average",C4771&gt;= 1.5,"Below Avg",C4771&lt;1.5,"Poor")</f>
        <v>Good</v>
      </c>
      <c r="F4771" s="27" t="str">
        <f t="shared" si="297"/>
        <v>Developing</v>
      </c>
      <c r="G4771" s="58" t="str">
        <f t="shared" si="298"/>
        <v>30% Bonus</v>
      </c>
      <c r="H4771" s="60" t="str">
        <f t="shared" si="299"/>
        <v>Valid</v>
      </c>
    </row>
    <row r="4772" spans="1:8" x14ac:dyDescent="0.2">
      <c r="A4772" s="26" t="s">
        <v>13385</v>
      </c>
      <c r="B4772" s="26" t="s">
        <v>7702</v>
      </c>
      <c r="C4772" s="26">
        <v>2.37</v>
      </c>
      <c r="D4772" s="27" t="str">
        <f t="shared" si="296"/>
        <v>📈Low Performer</v>
      </c>
      <c r="E4772" s="27" t="str" cm="1">
        <f t="array" ref="E4772">_xlfn.IFS(C4772&gt;= 4.5,"Excellent",C4772 &gt;=3.5,"Good",C4772&gt;=2.5,"Average",C4772&gt;= 1.5,"Below Avg",C4772&lt;1.5,"Poor")</f>
        <v>Below Avg</v>
      </c>
      <c r="F4772" s="27" t="str">
        <f t="shared" si="297"/>
        <v>At Risk</v>
      </c>
      <c r="G4772" s="58" t="str">
        <f t="shared" si="298"/>
        <v>No Bonus</v>
      </c>
      <c r="H4772" s="60" t="str">
        <f t="shared" si="299"/>
        <v>Valid</v>
      </c>
    </row>
    <row r="4773" spans="1:8" x14ac:dyDescent="0.2">
      <c r="A4773" s="26" t="s">
        <v>13387</v>
      </c>
      <c r="B4773" s="26" t="s">
        <v>8329</v>
      </c>
      <c r="C4773" s="26">
        <v>1.82</v>
      </c>
      <c r="D4773" s="27" t="str">
        <f t="shared" si="296"/>
        <v>📈Low Performer</v>
      </c>
      <c r="E4773" s="27" t="str" cm="1">
        <f t="array" ref="E4773">_xlfn.IFS(C4773&gt;= 4.5,"Excellent",C4773 &gt;=3.5,"Good",C4773&gt;=2.5,"Average",C4773&gt;= 1.5,"Below Avg",C4773&lt;1.5,"Poor")</f>
        <v>Below Avg</v>
      </c>
      <c r="F4773" s="27" t="str">
        <f t="shared" si="297"/>
        <v>At Risk</v>
      </c>
      <c r="G4773" s="58" t="str">
        <f t="shared" si="298"/>
        <v>No Bonus</v>
      </c>
      <c r="H4773" s="60" t="str">
        <f t="shared" si="299"/>
        <v>Invalid</v>
      </c>
    </row>
    <row r="4774" spans="1:8" x14ac:dyDescent="0.2">
      <c r="A4774" s="26" t="s">
        <v>13389</v>
      </c>
      <c r="B4774" s="26" t="s">
        <v>598</v>
      </c>
      <c r="C4774" s="26">
        <v>4.91</v>
      </c>
      <c r="D4774" s="27" t="str">
        <f t="shared" si="296"/>
        <v>✅High Performer</v>
      </c>
      <c r="E4774" s="27" t="str" cm="1">
        <f t="array" ref="E4774">_xlfn.IFS(C4774&gt;= 4.5,"Excellent",C4774 &gt;=3.5,"Good",C4774&gt;=2.5,"Average",C4774&gt;= 1.5,"Below Avg",C4774&lt;1.5,"Poor")</f>
        <v>Excellent</v>
      </c>
      <c r="F4774" s="27" t="str">
        <f t="shared" si="297"/>
        <v>Top Employee</v>
      </c>
      <c r="G4774" s="58" t="str">
        <f t="shared" si="298"/>
        <v>50% Bonus</v>
      </c>
      <c r="H4774" s="60" t="str">
        <f t="shared" si="299"/>
        <v>Valid</v>
      </c>
    </row>
    <row r="4775" spans="1:8" x14ac:dyDescent="0.2">
      <c r="A4775" s="26" t="s">
        <v>13391</v>
      </c>
      <c r="B4775" s="26" t="s">
        <v>13392</v>
      </c>
      <c r="C4775" s="26">
        <v>2.42</v>
      </c>
      <c r="D4775" s="27" t="str">
        <f t="shared" si="296"/>
        <v>📈Low Performer</v>
      </c>
      <c r="E4775" s="27" t="str" cm="1">
        <f t="array" ref="E4775">_xlfn.IFS(C4775&gt;= 4.5,"Excellent",C4775 &gt;=3.5,"Good",C4775&gt;=2.5,"Average",C4775&gt;= 1.5,"Below Avg",C4775&lt;1.5,"Poor")</f>
        <v>Below Avg</v>
      </c>
      <c r="F4775" s="27" t="str">
        <f t="shared" si="297"/>
        <v>At Risk</v>
      </c>
      <c r="G4775" s="58" t="str">
        <f t="shared" si="298"/>
        <v>No Bonus</v>
      </c>
      <c r="H4775" s="60" t="str">
        <f t="shared" si="299"/>
        <v>Valid</v>
      </c>
    </row>
    <row r="4776" spans="1:8" x14ac:dyDescent="0.2">
      <c r="A4776" s="26" t="s">
        <v>13394</v>
      </c>
      <c r="B4776" s="26" t="s">
        <v>705</v>
      </c>
      <c r="C4776" s="26">
        <v>2.35</v>
      </c>
      <c r="D4776" s="27" t="str">
        <f t="shared" si="296"/>
        <v>📈Low Performer</v>
      </c>
      <c r="E4776" s="27" t="str" cm="1">
        <f t="array" ref="E4776">_xlfn.IFS(C4776&gt;= 4.5,"Excellent",C4776 &gt;=3.5,"Good",C4776&gt;=2.5,"Average",C4776&gt;= 1.5,"Below Avg",C4776&lt;1.5,"Poor")</f>
        <v>Below Avg</v>
      </c>
      <c r="F4776" s="27" t="str">
        <f t="shared" si="297"/>
        <v>At Risk</v>
      </c>
      <c r="G4776" s="58" t="str">
        <f t="shared" si="298"/>
        <v>No Bonus</v>
      </c>
      <c r="H4776" s="60" t="str">
        <f t="shared" si="299"/>
        <v>Valid</v>
      </c>
    </row>
    <row r="4777" spans="1:8" x14ac:dyDescent="0.2">
      <c r="A4777" s="26" t="s">
        <v>13396</v>
      </c>
      <c r="B4777" s="26" t="s">
        <v>9034</v>
      </c>
      <c r="C4777" s="26">
        <v>4.29</v>
      </c>
      <c r="D4777" s="27" t="str">
        <f t="shared" si="296"/>
        <v>✅High Performer</v>
      </c>
      <c r="E4777" s="27" t="str" cm="1">
        <f t="array" ref="E4777">_xlfn.IFS(C4777&gt;= 4.5,"Excellent",C4777 &gt;=3.5,"Good",C4777&gt;=2.5,"Average",C4777&gt;= 1.5,"Below Avg",C4777&lt;1.5,"Poor")</f>
        <v>Good</v>
      </c>
      <c r="F4777" s="27" t="str">
        <f t="shared" si="297"/>
        <v>Developing</v>
      </c>
      <c r="G4777" s="58" t="str">
        <f t="shared" si="298"/>
        <v>30% Bonus</v>
      </c>
      <c r="H4777" s="60" t="str">
        <f t="shared" si="299"/>
        <v>Valid</v>
      </c>
    </row>
    <row r="4778" spans="1:8" x14ac:dyDescent="0.2">
      <c r="A4778" s="26" t="s">
        <v>13398</v>
      </c>
      <c r="B4778" s="26" t="s">
        <v>510</v>
      </c>
      <c r="C4778" s="26">
        <v>4.0999999999999996</v>
      </c>
      <c r="D4778" s="27" t="str">
        <f t="shared" si="296"/>
        <v>✅High Performer</v>
      </c>
      <c r="E4778" s="27" t="str" cm="1">
        <f t="array" ref="E4778">_xlfn.IFS(C4778&gt;= 4.5,"Excellent",C4778 &gt;=3.5,"Good",C4778&gt;=2.5,"Average",C4778&gt;= 1.5,"Below Avg",C4778&lt;1.5,"Poor")</f>
        <v>Good</v>
      </c>
      <c r="F4778" s="27" t="str">
        <f t="shared" si="297"/>
        <v>Developing</v>
      </c>
      <c r="G4778" s="58" t="str">
        <f t="shared" si="298"/>
        <v>30% Bonus</v>
      </c>
      <c r="H4778" s="60" t="str">
        <f t="shared" si="299"/>
        <v>Valid</v>
      </c>
    </row>
    <row r="4779" spans="1:8" x14ac:dyDescent="0.2">
      <c r="A4779" s="26" t="s">
        <v>13401</v>
      </c>
      <c r="B4779" s="26" t="s">
        <v>816</v>
      </c>
      <c r="C4779" s="26">
        <v>4.2300000000000004</v>
      </c>
      <c r="D4779" s="27" t="str">
        <f t="shared" si="296"/>
        <v>✅High Performer</v>
      </c>
      <c r="E4779" s="27" t="str" cm="1">
        <f t="array" ref="E4779">_xlfn.IFS(C4779&gt;= 4.5,"Excellent",C4779 &gt;=3.5,"Good",C4779&gt;=2.5,"Average",C4779&gt;= 1.5,"Below Avg",C4779&lt;1.5,"Poor")</f>
        <v>Good</v>
      </c>
      <c r="F4779" s="27" t="str">
        <f t="shared" si="297"/>
        <v>Developing</v>
      </c>
      <c r="G4779" s="58" t="str">
        <f t="shared" si="298"/>
        <v>30% Bonus</v>
      </c>
      <c r="H4779" s="60" t="str">
        <f t="shared" si="299"/>
        <v>Valid</v>
      </c>
    </row>
    <row r="4780" spans="1:8" x14ac:dyDescent="0.2">
      <c r="A4780" s="26" t="s">
        <v>13403</v>
      </c>
      <c r="B4780" s="26" t="s">
        <v>10654</v>
      </c>
      <c r="C4780" s="26">
        <v>3.5</v>
      </c>
      <c r="D4780" s="27" t="str">
        <f t="shared" si="296"/>
        <v>✅High Performer</v>
      </c>
      <c r="E4780" s="27" t="str" cm="1">
        <f t="array" ref="E4780">_xlfn.IFS(C4780&gt;= 4.5,"Excellent",C4780 &gt;=3.5,"Good",C4780&gt;=2.5,"Average",C4780&gt;= 1.5,"Below Avg",C4780&lt;1.5,"Poor")</f>
        <v>Good</v>
      </c>
      <c r="F4780" s="27" t="str">
        <f t="shared" si="297"/>
        <v>Developing</v>
      </c>
      <c r="G4780" s="58" t="str">
        <f t="shared" si="298"/>
        <v>30% Bonus</v>
      </c>
      <c r="H4780" s="60" t="str">
        <f t="shared" si="299"/>
        <v>Valid</v>
      </c>
    </row>
    <row r="4781" spans="1:8" x14ac:dyDescent="0.2">
      <c r="A4781" s="26" t="s">
        <v>13405</v>
      </c>
      <c r="B4781" s="26" t="s">
        <v>3441</v>
      </c>
      <c r="C4781" s="26">
        <v>1.59</v>
      </c>
      <c r="D4781" s="27" t="str">
        <f t="shared" si="296"/>
        <v>📈Low Performer</v>
      </c>
      <c r="E4781" s="27" t="str" cm="1">
        <f t="array" ref="E4781">_xlfn.IFS(C4781&gt;= 4.5,"Excellent",C4781 &gt;=3.5,"Good",C4781&gt;=2.5,"Average",C4781&gt;= 1.5,"Below Avg",C4781&lt;1.5,"Poor")</f>
        <v>Below Avg</v>
      </c>
      <c r="F4781" s="27" t="str">
        <f t="shared" si="297"/>
        <v>At Risk</v>
      </c>
      <c r="G4781" s="58" t="str">
        <f t="shared" si="298"/>
        <v>No Bonus</v>
      </c>
      <c r="H4781" s="60" t="str">
        <f t="shared" si="299"/>
        <v>Invalid</v>
      </c>
    </row>
    <row r="4782" spans="1:8" x14ac:dyDescent="0.2">
      <c r="A4782" s="26" t="s">
        <v>13407</v>
      </c>
      <c r="B4782" s="26" t="s">
        <v>8759</v>
      </c>
      <c r="C4782" s="26">
        <v>3.79</v>
      </c>
      <c r="D4782" s="27" t="str">
        <f t="shared" si="296"/>
        <v>✅High Performer</v>
      </c>
      <c r="E4782" s="27" t="str" cm="1">
        <f t="array" ref="E4782">_xlfn.IFS(C4782&gt;= 4.5,"Excellent",C4782 &gt;=3.5,"Good",C4782&gt;=2.5,"Average",C4782&gt;= 1.5,"Below Avg",C4782&lt;1.5,"Poor")</f>
        <v>Good</v>
      </c>
      <c r="F4782" s="27" t="str">
        <f t="shared" si="297"/>
        <v>Developing</v>
      </c>
      <c r="G4782" s="58" t="str">
        <f t="shared" si="298"/>
        <v>30% Bonus</v>
      </c>
      <c r="H4782" s="60" t="str">
        <f t="shared" si="299"/>
        <v>Valid</v>
      </c>
    </row>
    <row r="4783" spans="1:8" x14ac:dyDescent="0.2">
      <c r="A4783" s="26" t="s">
        <v>13409</v>
      </c>
      <c r="B4783" s="26" t="s">
        <v>3961</v>
      </c>
      <c r="C4783" s="26">
        <v>4.3</v>
      </c>
      <c r="D4783" s="27" t="str">
        <f t="shared" si="296"/>
        <v>✅High Performer</v>
      </c>
      <c r="E4783" s="27" t="str" cm="1">
        <f t="array" ref="E4783">_xlfn.IFS(C4783&gt;= 4.5,"Excellent",C4783 &gt;=3.5,"Good",C4783&gt;=2.5,"Average",C4783&gt;= 1.5,"Below Avg",C4783&lt;1.5,"Poor")</f>
        <v>Good</v>
      </c>
      <c r="F4783" s="27" t="str">
        <f t="shared" si="297"/>
        <v>Developing</v>
      </c>
      <c r="G4783" s="58" t="str">
        <f t="shared" si="298"/>
        <v>30% Bonus</v>
      </c>
      <c r="H4783" s="60" t="str">
        <f t="shared" si="299"/>
        <v>Valid</v>
      </c>
    </row>
    <row r="4784" spans="1:8" x14ac:dyDescent="0.2">
      <c r="A4784" s="26" t="s">
        <v>13411</v>
      </c>
      <c r="B4784" s="26" t="s">
        <v>3499</v>
      </c>
      <c r="C4784" s="26">
        <v>1.77</v>
      </c>
      <c r="D4784" s="27" t="str">
        <f t="shared" si="296"/>
        <v>📈Low Performer</v>
      </c>
      <c r="E4784" s="27" t="str" cm="1">
        <f t="array" ref="E4784">_xlfn.IFS(C4784&gt;= 4.5,"Excellent",C4784 &gt;=3.5,"Good",C4784&gt;=2.5,"Average",C4784&gt;= 1.5,"Below Avg",C4784&lt;1.5,"Poor")</f>
        <v>Below Avg</v>
      </c>
      <c r="F4784" s="27" t="str">
        <f t="shared" si="297"/>
        <v>At Risk</v>
      </c>
      <c r="G4784" s="58" t="str">
        <f t="shared" si="298"/>
        <v>No Bonus</v>
      </c>
      <c r="H4784" s="60" t="str">
        <f t="shared" si="299"/>
        <v>Invalid</v>
      </c>
    </row>
    <row r="4785" spans="1:8" x14ac:dyDescent="0.2">
      <c r="A4785" s="26" t="s">
        <v>13413</v>
      </c>
      <c r="B4785" s="26" t="s">
        <v>3739</v>
      </c>
      <c r="C4785" s="26">
        <v>1.75</v>
      </c>
      <c r="D4785" s="27" t="str">
        <f t="shared" si="296"/>
        <v>📈Low Performer</v>
      </c>
      <c r="E4785" s="27" t="str" cm="1">
        <f t="array" ref="E4785">_xlfn.IFS(C4785&gt;= 4.5,"Excellent",C4785 &gt;=3.5,"Good",C4785&gt;=2.5,"Average",C4785&gt;= 1.5,"Below Avg",C4785&lt;1.5,"Poor")</f>
        <v>Below Avg</v>
      </c>
      <c r="F4785" s="27" t="str">
        <f t="shared" si="297"/>
        <v>At Risk</v>
      </c>
      <c r="G4785" s="58" t="str">
        <f t="shared" si="298"/>
        <v>No Bonus</v>
      </c>
      <c r="H4785" s="60" t="str">
        <f t="shared" si="299"/>
        <v>Invalid</v>
      </c>
    </row>
    <row r="4786" spans="1:8" x14ac:dyDescent="0.2">
      <c r="A4786" s="26" t="s">
        <v>13415</v>
      </c>
      <c r="B4786" s="26" t="s">
        <v>7733</v>
      </c>
      <c r="C4786" s="26">
        <v>1.98</v>
      </c>
      <c r="D4786" s="27" t="str">
        <f t="shared" si="296"/>
        <v>📈Low Performer</v>
      </c>
      <c r="E4786" s="27" t="str" cm="1">
        <f t="array" ref="E4786">_xlfn.IFS(C4786&gt;= 4.5,"Excellent",C4786 &gt;=3.5,"Good",C4786&gt;=2.5,"Average",C4786&gt;= 1.5,"Below Avg",C4786&lt;1.5,"Poor")</f>
        <v>Below Avg</v>
      </c>
      <c r="F4786" s="27" t="str">
        <f t="shared" si="297"/>
        <v>At Risk</v>
      </c>
      <c r="G4786" s="58" t="str">
        <f t="shared" si="298"/>
        <v>No Bonus</v>
      </c>
      <c r="H4786" s="60" t="str">
        <f t="shared" si="299"/>
        <v>Invalid</v>
      </c>
    </row>
    <row r="4787" spans="1:8" x14ac:dyDescent="0.2">
      <c r="A4787" s="26" t="s">
        <v>13417</v>
      </c>
      <c r="B4787" s="26" t="s">
        <v>1781</v>
      </c>
      <c r="C4787" s="26">
        <v>1.65</v>
      </c>
      <c r="D4787" s="27" t="str">
        <f t="shared" si="296"/>
        <v>📈Low Performer</v>
      </c>
      <c r="E4787" s="27" t="str" cm="1">
        <f t="array" ref="E4787">_xlfn.IFS(C4787&gt;= 4.5,"Excellent",C4787 &gt;=3.5,"Good",C4787&gt;=2.5,"Average",C4787&gt;= 1.5,"Below Avg",C4787&lt;1.5,"Poor")</f>
        <v>Below Avg</v>
      </c>
      <c r="F4787" s="27" t="str">
        <f t="shared" si="297"/>
        <v>At Risk</v>
      </c>
      <c r="G4787" s="58" t="str">
        <f t="shared" si="298"/>
        <v>No Bonus</v>
      </c>
      <c r="H4787" s="60" t="str">
        <f t="shared" si="299"/>
        <v>Invalid</v>
      </c>
    </row>
    <row r="4788" spans="1:8" x14ac:dyDescent="0.2">
      <c r="A4788" s="26" t="s">
        <v>13419</v>
      </c>
      <c r="B4788" s="26" t="s">
        <v>1726</v>
      </c>
      <c r="C4788" s="26">
        <v>3.85</v>
      </c>
      <c r="D4788" s="27" t="str">
        <f t="shared" si="296"/>
        <v>✅High Performer</v>
      </c>
      <c r="E4788" s="27" t="str" cm="1">
        <f t="array" ref="E4788">_xlfn.IFS(C4788&gt;= 4.5,"Excellent",C4788 &gt;=3.5,"Good",C4788&gt;=2.5,"Average",C4788&gt;= 1.5,"Below Avg",C4788&lt;1.5,"Poor")</f>
        <v>Good</v>
      </c>
      <c r="F4788" s="27" t="str">
        <f t="shared" si="297"/>
        <v>Developing</v>
      </c>
      <c r="G4788" s="58" t="str">
        <f t="shared" si="298"/>
        <v>30% Bonus</v>
      </c>
      <c r="H4788" s="60" t="str">
        <f t="shared" si="299"/>
        <v>Valid</v>
      </c>
    </row>
    <row r="4789" spans="1:8" x14ac:dyDescent="0.2">
      <c r="A4789" s="26" t="s">
        <v>13422</v>
      </c>
      <c r="B4789" s="26" t="s">
        <v>369</v>
      </c>
      <c r="C4789" s="26">
        <v>4.2300000000000004</v>
      </c>
      <c r="D4789" s="27" t="str">
        <f t="shared" si="296"/>
        <v>✅High Performer</v>
      </c>
      <c r="E4789" s="27" t="str" cm="1">
        <f t="array" ref="E4789">_xlfn.IFS(C4789&gt;= 4.5,"Excellent",C4789 &gt;=3.5,"Good",C4789&gt;=2.5,"Average",C4789&gt;= 1.5,"Below Avg",C4789&lt;1.5,"Poor")</f>
        <v>Good</v>
      </c>
      <c r="F4789" s="27" t="str">
        <f t="shared" si="297"/>
        <v>Developing</v>
      </c>
      <c r="G4789" s="58" t="str">
        <f t="shared" si="298"/>
        <v>30% Bonus</v>
      </c>
      <c r="H4789" s="60" t="str">
        <f t="shared" si="299"/>
        <v>Valid</v>
      </c>
    </row>
    <row r="4790" spans="1:8" x14ac:dyDescent="0.2">
      <c r="A4790" s="26" t="s">
        <v>13424</v>
      </c>
      <c r="B4790" s="26" t="s">
        <v>12018</v>
      </c>
      <c r="C4790" s="26">
        <v>3.68</v>
      </c>
      <c r="D4790" s="27" t="str">
        <f t="shared" si="296"/>
        <v>✅High Performer</v>
      </c>
      <c r="E4790" s="27" t="str" cm="1">
        <f t="array" ref="E4790">_xlfn.IFS(C4790&gt;= 4.5,"Excellent",C4790 &gt;=3.5,"Good",C4790&gt;=2.5,"Average",C4790&gt;= 1.5,"Below Avg",C4790&lt;1.5,"Poor")</f>
        <v>Good</v>
      </c>
      <c r="F4790" s="27" t="str">
        <f t="shared" si="297"/>
        <v>Developing</v>
      </c>
      <c r="G4790" s="58" t="str">
        <f t="shared" si="298"/>
        <v>30% Bonus</v>
      </c>
      <c r="H4790" s="60" t="str">
        <f t="shared" si="299"/>
        <v>Valid</v>
      </c>
    </row>
    <row r="4791" spans="1:8" x14ac:dyDescent="0.2">
      <c r="A4791" s="26" t="s">
        <v>13426</v>
      </c>
      <c r="B4791" s="26" t="s">
        <v>11649</v>
      </c>
      <c r="C4791" s="26">
        <v>1.66</v>
      </c>
      <c r="D4791" s="27" t="str">
        <f t="shared" si="296"/>
        <v>📈Low Performer</v>
      </c>
      <c r="E4791" s="27" t="str" cm="1">
        <f t="array" ref="E4791">_xlfn.IFS(C4791&gt;= 4.5,"Excellent",C4791 &gt;=3.5,"Good",C4791&gt;=2.5,"Average",C4791&gt;= 1.5,"Below Avg",C4791&lt;1.5,"Poor")</f>
        <v>Below Avg</v>
      </c>
      <c r="F4791" s="27" t="str">
        <f t="shared" si="297"/>
        <v>At Risk</v>
      </c>
      <c r="G4791" s="58" t="str">
        <f t="shared" si="298"/>
        <v>No Bonus</v>
      </c>
      <c r="H4791" s="60" t="str">
        <f t="shared" si="299"/>
        <v>Invalid</v>
      </c>
    </row>
    <row r="4792" spans="1:8" x14ac:dyDescent="0.2">
      <c r="A4792" s="26" t="s">
        <v>13428</v>
      </c>
      <c r="B4792" s="26" t="s">
        <v>13429</v>
      </c>
      <c r="C4792" s="26">
        <v>4.6399999999999997</v>
      </c>
      <c r="D4792" s="27" t="str">
        <f t="shared" si="296"/>
        <v>✅High Performer</v>
      </c>
      <c r="E4792" s="27" t="str" cm="1">
        <f t="array" ref="E4792">_xlfn.IFS(C4792&gt;= 4.5,"Excellent",C4792 &gt;=3.5,"Good",C4792&gt;=2.5,"Average",C4792&gt;= 1.5,"Below Avg",C4792&lt;1.5,"Poor")</f>
        <v>Excellent</v>
      </c>
      <c r="F4792" s="27" t="str">
        <f t="shared" si="297"/>
        <v>Top Employee</v>
      </c>
      <c r="G4792" s="58" t="str">
        <f t="shared" si="298"/>
        <v>50% Bonus</v>
      </c>
      <c r="H4792" s="60" t="str">
        <f t="shared" si="299"/>
        <v>Valid</v>
      </c>
    </row>
    <row r="4793" spans="1:8" x14ac:dyDescent="0.2">
      <c r="A4793" s="26" t="s">
        <v>13431</v>
      </c>
      <c r="B4793" s="26" t="s">
        <v>7857</v>
      </c>
      <c r="C4793" s="26">
        <v>1.04</v>
      </c>
      <c r="D4793" s="27" t="str">
        <f t="shared" si="296"/>
        <v>📈Low Performer</v>
      </c>
      <c r="E4793" s="27" t="str" cm="1">
        <f t="array" ref="E4793">_xlfn.IFS(C4793&gt;= 4.5,"Excellent",C4793 &gt;=3.5,"Good",C4793&gt;=2.5,"Average",C4793&gt;= 1.5,"Below Avg",C4793&lt;1.5,"Poor")</f>
        <v>Poor</v>
      </c>
      <c r="F4793" s="27" t="str">
        <f t="shared" si="297"/>
        <v>At Risk</v>
      </c>
      <c r="G4793" s="58" t="str">
        <f t="shared" si="298"/>
        <v>No Bonus</v>
      </c>
      <c r="H4793" s="60" t="str">
        <f t="shared" si="299"/>
        <v>Invalid</v>
      </c>
    </row>
    <row r="4794" spans="1:8" x14ac:dyDescent="0.2">
      <c r="A4794" s="26" t="s">
        <v>13433</v>
      </c>
      <c r="B4794" s="26" t="s">
        <v>1836</v>
      </c>
      <c r="C4794" s="26">
        <v>2.92</v>
      </c>
      <c r="D4794" s="27" t="str">
        <f t="shared" si="296"/>
        <v>📈Low Performer</v>
      </c>
      <c r="E4794" s="27" t="str" cm="1">
        <f t="array" ref="E4794">_xlfn.IFS(C4794&gt;= 4.5,"Excellent",C4794 &gt;=3.5,"Good",C4794&gt;=2.5,"Average",C4794&gt;= 1.5,"Below Avg",C4794&lt;1.5,"Poor")</f>
        <v>Average</v>
      </c>
      <c r="F4794" s="27" t="str">
        <f t="shared" si="297"/>
        <v>Developing</v>
      </c>
      <c r="G4794" s="58" t="str">
        <f t="shared" si="298"/>
        <v>30% Bonus</v>
      </c>
      <c r="H4794" s="60" t="str">
        <f t="shared" si="299"/>
        <v>Valid</v>
      </c>
    </row>
    <row r="4795" spans="1:8" x14ac:dyDescent="0.2">
      <c r="A4795" s="26" t="s">
        <v>13435</v>
      </c>
      <c r="B4795" s="26" t="s">
        <v>13436</v>
      </c>
      <c r="C4795" s="26">
        <v>1.02</v>
      </c>
      <c r="D4795" s="27" t="str">
        <f t="shared" si="296"/>
        <v>📈Low Performer</v>
      </c>
      <c r="E4795" s="27" t="str" cm="1">
        <f t="array" ref="E4795">_xlfn.IFS(C4795&gt;= 4.5,"Excellent",C4795 &gt;=3.5,"Good",C4795&gt;=2.5,"Average",C4795&gt;= 1.5,"Below Avg",C4795&lt;1.5,"Poor")</f>
        <v>Poor</v>
      </c>
      <c r="F4795" s="27" t="str">
        <f t="shared" si="297"/>
        <v>At Risk</v>
      </c>
      <c r="G4795" s="58" t="str">
        <f t="shared" si="298"/>
        <v>No Bonus</v>
      </c>
      <c r="H4795" s="60" t="str">
        <f t="shared" si="299"/>
        <v>Invalid</v>
      </c>
    </row>
    <row r="4796" spans="1:8" x14ac:dyDescent="0.2">
      <c r="A4796" s="26" t="s">
        <v>13438</v>
      </c>
      <c r="B4796" s="26" t="s">
        <v>10493</v>
      </c>
      <c r="C4796" s="26">
        <v>3.63</v>
      </c>
      <c r="D4796" s="27" t="str">
        <f t="shared" si="296"/>
        <v>✅High Performer</v>
      </c>
      <c r="E4796" s="27" t="str" cm="1">
        <f t="array" ref="E4796">_xlfn.IFS(C4796&gt;= 4.5,"Excellent",C4796 &gt;=3.5,"Good",C4796&gt;=2.5,"Average",C4796&gt;= 1.5,"Below Avg",C4796&lt;1.5,"Poor")</f>
        <v>Good</v>
      </c>
      <c r="F4796" s="27" t="str">
        <f t="shared" si="297"/>
        <v>Developing</v>
      </c>
      <c r="G4796" s="58" t="str">
        <f t="shared" si="298"/>
        <v>30% Bonus</v>
      </c>
      <c r="H4796" s="60" t="str">
        <f t="shared" si="299"/>
        <v>Valid</v>
      </c>
    </row>
    <row r="4797" spans="1:8" x14ac:dyDescent="0.2">
      <c r="A4797" s="26" t="s">
        <v>13440</v>
      </c>
      <c r="B4797" s="26" t="s">
        <v>1807</v>
      </c>
      <c r="C4797" s="26">
        <v>2.4500000000000002</v>
      </c>
      <c r="D4797" s="27" t="str">
        <f t="shared" si="296"/>
        <v>📈Low Performer</v>
      </c>
      <c r="E4797" s="27" t="str" cm="1">
        <f t="array" ref="E4797">_xlfn.IFS(C4797&gt;= 4.5,"Excellent",C4797 &gt;=3.5,"Good",C4797&gt;=2.5,"Average",C4797&gt;= 1.5,"Below Avg",C4797&lt;1.5,"Poor")</f>
        <v>Below Avg</v>
      </c>
      <c r="F4797" s="27" t="str">
        <f t="shared" si="297"/>
        <v>At Risk</v>
      </c>
      <c r="G4797" s="58" t="str">
        <f t="shared" si="298"/>
        <v>No Bonus</v>
      </c>
      <c r="H4797" s="60" t="str">
        <f t="shared" si="299"/>
        <v>Valid</v>
      </c>
    </row>
    <row r="4798" spans="1:8" x14ac:dyDescent="0.2">
      <c r="A4798" s="26" t="s">
        <v>13442</v>
      </c>
      <c r="B4798" s="26" t="s">
        <v>4347</v>
      </c>
      <c r="C4798" s="26">
        <v>1.95</v>
      </c>
      <c r="D4798" s="27" t="str">
        <f t="shared" si="296"/>
        <v>📈Low Performer</v>
      </c>
      <c r="E4798" s="27" t="str" cm="1">
        <f t="array" ref="E4798">_xlfn.IFS(C4798&gt;= 4.5,"Excellent",C4798 &gt;=3.5,"Good",C4798&gt;=2.5,"Average",C4798&gt;= 1.5,"Below Avg",C4798&lt;1.5,"Poor")</f>
        <v>Below Avg</v>
      </c>
      <c r="F4798" s="27" t="str">
        <f t="shared" si="297"/>
        <v>At Risk</v>
      </c>
      <c r="G4798" s="58" t="str">
        <f t="shared" si="298"/>
        <v>No Bonus</v>
      </c>
      <c r="H4798" s="60" t="str">
        <f t="shared" si="299"/>
        <v>Invalid</v>
      </c>
    </row>
    <row r="4799" spans="1:8" x14ac:dyDescent="0.2">
      <c r="A4799" s="26" t="s">
        <v>13445</v>
      </c>
      <c r="B4799" s="26" t="s">
        <v>6924</v>
      </c>
      <c r="C4799" s="26">
        <v>3.82</v>
      </c>
      <c r="D4799" s="27" t="str">
        <f t="shared" si="296"/>
        <v>✅High Performer</v>
      </c>
      <c r="E4799" s="27" t="str" cm="1">
        <f t="array" ref="E4799">_xlfn.IFS(C4799&gt;= 4.5,"Excellent",C4799 &gt;=3.5,"Good",C4799&gt;=2.5,"Average",C4799&gt;= 1.5,"Below Avg",C4799&lt;1.5,"Poor")</f>
        <v>Good</v>
      </c>
      <c r="F4799" s="27" t="str">
        <f t="shared" si="297"/>
        <v>Developing</v>
      </c>
      <c r="G4799" s="58" t="str">
        <f t="shared" si="298"/>
        <v>30% Bonus</v>
      </c>
      <c r="H4799" s="60" t="str">
        <f t="shared" si="299"/>
        <v>Valid</v>
      </c>
    </row>
    <row r="4800" spans="1:8" x14ac:dyDescent="0.2">
      <c r="A4800" s="26" t="s">
        <v>13447</v>
      </c>
      <c r="B4800" s="26" t="s">
        <v>13001</v>
      </c>
      <c r="C4800" s="26">
        <v>1.44</v>
      </c>
      <c r="D4800" s="27" t="str">
        <f t="shared" si="296"/>
        <v>📈Low Performer</v>
      </c>
      <c r="E4800" s="27" t="str" cm="1">
        <f t="array" ref="E4800">_xlfn.IFS(C4800&gt;= 4.5,"Excellent",C4800 &gt;=3.5,"Good",C4800&gt;=2.5,"Average",C4800&gt;= 1.5,"Below Avg",C4800&lt;1.5,"Poor")</f>
        <v>Poor</v>
      </c>
      <c r="F4800" s="27" t="str">
        <f t="shared" si="297"/>
        <v>At Risk</v>
      </c>
      <c r="G4800" s="58" t="str">
        <f t="shared" si="298"/>
        <v>No Bonus</v>
      </c>
      <c r="H4800" s="60" t="str">
        <f t="shared" si="299"/>
        <v>Invalid</v>
      </c>
    </row>
    <row r="4801" spans="1:8" x14ac:dyDescent="0.2">
      <c r="A4801" s="26" t="s">
        <v>13449</v>
      </c>
      <c r="B4801" s="26" t="s">
        <v>3419</v>
      </c>
      <c r="C4801" s="26">
        <v>2.7</v>
      </c>
      <c r="D4801" s="27" t="str">
        <f t="shared" si="296"/>
        <v>📈Low Performer</v>
      </c>
      <c r="E4801" s="27" t="str" cm="1">
        <f t="array" ref="E4801">_xlfn.IFS(C4801&gt;= 4.5,"Excellent",C4801 &gt;=3.5,"Good",C4801&gt;=2.5,"Average",C4801&gt;= 1.5,"Below Avg",C4801&lt;1.5,"Poor")</f>
        <v>Average</v>
      </c>
      <c r="F4801" s="27" t="str">
        <f t="shared" si="297"/>
        <v>Developing</v>
      </c>
      <c r="G4801" s="58" t="str">
        <f t="shared" si="298"/>
        <v>30% Bonus</v>
      </c>
      <c r="H4801" s="60" t="str">
        <f t="shared" si="299"/>
        <v>Valid</v>
      </c>
    </row>
    <row r="4802" spans="1:8" x14ac:dyDescent="0.2">
      <c r="A4802" s="26" t="s">
        <v>13451</v>
      </c>
      <c r="B4802" s="26" t="s">
        <v>1506</v>
      </c>
      <c r="C4802" s="26">
        <v>3.46</v>
      </c>
      <c r="D4802" s="27" t="str">
        <f t="shared" si="296"/>
        <v>✅High Performer</v>
      </c>
      <c r="E4802" s="27" t="str" cm="1">
        <f t="array" ref="E4802">_xlfn.IFS(C4802&gt;= 4.5,"Excellent",C4802 &gt;=3.5,"Good",C4802&gt;=2.5,"Average",C4802&gt;= 1.5,"Below Avg",C4802&lt;1.5,"Poor")</f>
        <v>Average</v>
      </c>
      <c r="F4802" s="27" t="str">
        <f t="shared" si="297"/>
        <v>Developing</v>
      </c>
      <c r="G4802" s="58" t="str">
        <f t="shared" si="298"/>
        <v>30% Bonus</v>
      </c>
      <c r="H4802" s="60" t="str">
        <f t="shared" si="299"/>
        <v>Valid</v>
      </c>
    </row>
    <row r="4803" spans="1:8" x14ac:dyDescent="0.2">
      <c r="A4803" s="26" t="s">
        <v>13453</v>
      </c>
      <c r="B4803" s="26" t="s">
        <v>2800</v>
      </c>
      <c r="C4803" s="26">
        <v>1.44</v>
      </c>
      <c r="D4803" s="27" t="str">
        <f t="shared" si="296"/>
        <v>📈Low Performer</v>
      </c>
      <c r="E4803" s="27" t="str" cm="1">
        <f t="array" ref="E4803">_xlfn.IFS(C4803&gt;= 4.5,"Excellent",C4803 &gt;=3.5,"Good",C4803&gt;=2.5,"Average",C4803&gt;= 1.5,"Below Avg",C4803&lt;1.5,"Poor")</f>
        <v>Poor</v>
      </c>
      <c r="F4803" s="27" t="str">
        <f t="shared" si="297"/>
        <v>At Risk</v>
      </c>
      <c r="G4803" s="58" t="str">
        <f t="shared" si="298"/>
        <v>No Bonus</v>
      </c>
      <c r="H4803" s="60" t="str">
        <f t="shared" si="299"/>
        <v>Invalid</v>
      </c>
    </row>
    <row r="4804" spans="1:8" x14ac:dyDescent="0.2">
      <c r="A4804" s="26" t="s">
        <v>13455</v>
      </c>
      <c r="B4804" s="26" t="s">
        <v>10722</v>
      </c>
      <c r="C4804" s="26">
        <v>4.51</v>
      </c>
      <c r="D4804" s="27" t="str">
        <f t="shared" ref="D4804:D4867" si="300">IF($C4804&gt;=3,"✅High Performer","📈Low Performer")</f>
        <v>✅High Performer</v>
      </c>
      <c r="E4804" s="27" t="str" cm="1">
        <f t="array" ref="E4804">_xlfn.IFS(C4804&gt;= 4.5,"Excellent",C4804 &gt;=3.5,"Good",C4804&gt;=2.5,"Average",C4804&gt;= 1.5,"Below Avg",C4804&lt;1.5,"Poor")</f>
        <v>Excellent</v>
      </c>
      <c r="F4804" s="27" t="str">
        <f t="shared" ref="F4804:F4867" si="301">IF(C4804&gt;=4.5,"Top Employee",IF(C4804&gt;=2.5,"Developing","At Risk"))</f>
        <v>Top Employee</v>
      </c>
      <c r="G4804" s="58" t="str">
        <f t="shared" ref="G4804:G4867" si="302">IF(AND(C4804&gt;=4.5,C4804&lt;=5),"50% Bonus",IF(AND(C4804&gt;=2.5,C4804&lt;4.5),"30% Bonus","No Bonus"))</f>
        <v>50% Bonus</v>
      </c>
      <c r="H4804" s="60" t="str">
        <f t="shared" ref="H4804:H4867" si="303">IF(OR(C4804&lt;=2,C4804&gt;=5),"Invalid","Valid")</f>
        <v>Valid</v>
      </c>
    </row>
    <row r="4805" spans="1:8" x14ac:dyDescent="0.2">
      <c r="A4805" s="26" t="s">
        <v>13457</v>
      </c>
      <c r="B4805" s="26" t="s">
        <v>3958</v>
      </c>
      <c r="C4805" s="26">
        <v>2.5099999999999998</v>
      </c>
      <c r="D4805" s="27" t="str">
        <f t="shared" si="300"/>
        <v>📈Low Performer</v>
      </c>
      <c r="E4805" s="27" t="str" cm="1">
        <f t="array" ref="E4805">_xlfn.IFS(C4805&gt;= 4.5,"Excellent",C4805 &gt;=3.5,"Good",C4805&gt;=2.5,"Average",C4805&gt;= 1.5,"Below Avg",C4805&lt;1.5,"Poor")</f>
        <v>Average</v>
      </c>
      <c r="F4805" s="27" t="str">
        <f t="shared" si="301"/>
        <v>Developing</v>
      </c>
      <c r="G4805" s="58" t="str">
        <f t="shared" si="302"/>
        <v>30% Bonus</v>
      </c>
      <c r="H4805" s="60" t="str">
        <f t="shared" si="303"/>
        <v>Valid</v>
      </c>
    </row>
    <row r="4806" spans="1:8" x14ac:dyDescent="0.2">
      <c r="A4806" s="26" t="s">
        <v>13459</v>
      </c>
      <c r="B4806" s="26" t="s">
        <v>5361</v>
      </c>
      <c r="C4806" s="26">
        <v>2.85</v>
      </c>
      <c r="D4806" s="27" t="str">
        <f t="shared" si="300"/>
        <v>📈Low Performer</v>
      </c>
      <c r="E4806" s="27" t="str" cm="1">
        <f t="array" ref="E4806">_xlfn.IFS(C4806&gt;= 4.5,"Excellent",C4806 &gt;=3.5,"Good",C4806&gt;=2.5,"Average",C4806&gt;= 1.5,"Below Avg",C4806&lt;1.5,"Poor")</f>
        <v>Average</v>
      </c>
      <c r="F4806" s="27" t="str">
        <f t="shared" si="301"/>
        <v>Developing</v>
      </c>
      <c r="G4806" s="58" t="str">
        <f t="shared" si="302"/>
        <v>30% Bonus</v>
      </c>
      <c r="H4806" s="60" t="str">
        <f t="shared" si="303"/>
        <v>Valid</v>
      </c>
    </row>
    <row r="4807" spans="1:8" x14ac:dyDescent="0.2">
      <c r="A4807" s="26" t="s">
        <v>13461</v>
      </c>
      <c r="B4807" s="26" t="s">
        <v>13462</v>
      </c>
      <c r="C4807" s="26">
        <v>2.48</v>
      </c>
      <c r="D4807" s="27" t="str">
        <f t="shared" si="300"/>
        <v>📈Low Performer</v>
      </c>
      <c r="E4807" s="27" t="str" cm="1">
        <f t="array" ref="E4807">_xlfn.IFS(C4807&gt;= 4.5,"Excellent",C4807 &gt;=3.5,"Good",C4807&gt;=2.5,"Average",C4807&gt;= 1.5,"Below Avg",C4807&lt;1.5,"Poor")</f>
        <v>Below Avg</v>
      </c>
      <c r="F4807" s="27" t="str">
        <f t="shared" si="301"/>
        <v>At Risk</v>
      </c>
      <c r="G4807" s="58" t="str">
        <f t="shared" si="302"/>
        <v>No Bonus</v>
      </c>
      <c r="H4807" s="60" t="str">
        <f t="shared" si="303"/>
        <v>Valid</v>
      </c>
    </row>
    <row r="4808" spans="1:8" x14ac:dyDescent="0.2">
      <c r="A4808" s="26" t="s">
        <v>13464</v>
      </c>
      <c r="B4808" s="26" t="s">
        <v>1383</v>
      </c>
      <c r="C4808" s="26">
        <v>2.73</v>
      </c>
      <c r="D4808" s="27" t="str">
        <f t="shared" si="300"/>
        <v>📈Low Performer</v>
      </c>
      <c r="E4808" s="27" t="str" cm="1">
        <f t="array" ref="E4808">_xlfn.IFS(C4808&gt;= 4.5,"Excellent",C4808 &gt;=3.5,"Good",C4808&gt;=2.5,"Average",C4808&gt;= 1.5,"Below Avg",C4808&lt;1.5,"Poor")</f>
        <v>Average</v>
      </c>
      <c r="F4808" s="27" t="str">
        <f t="shared" si="301"/>
        <v>Developing</v>
      </c>
      <c r="G4808" s="58" t="str">
        <f t="shared" si="302"/>
        <v>30% Bonus</v>
      </c>
      <c r="H4808" s="60" t="str">
        <f t="shared" si="303"/>
        <v>Valid</v>
      </c>
    </row>
    <row r="4809" spans="1:8" x14ac:dyDescent="0.2">
      <c r="A4809" s="26" t="s">
        <v>13466</v>
      </c>
      <c r="B4809" s="26" t="s">
        <v>2745</v>
      </c>
      <c r="C4809" s="26">
        <v>4.9800000000000004</v>
      </c>
      <c r="D4809" s="27" t="str">
        <f t="shared" si="300"/>
        <v>✅High Performer</v>
      </c>
      <c r="E4809" s="27" t="str" cm="1">
        <f t="array" ref="E4809">_xlfn.IFS(C4809&gt;= 4.5,"Excellent",C4809 &gt;=3.5,"Good",C4809&gt;=2.5,"Average",C4809&gt;= 1.5,"Below Avg",C4809&lt;1.5,"Poor")</f>
        <v>Excellent</v>
      </c>
      <c r="F4809" s="27" t="str">
        <f t="shared" si="301"/>
        <v>Top Employee</v>
      </c>
      <c r="G4809" s="58" t="str">
        <f t="shared" si="302"/>
        <v>50% Bonus</v>
      </c>
      <c r="H4809" s="60" t="str">
        <f t="shared" si="303"/>
        <v>Valid</v>
      </c>
    </row>
    <row r="4810" spans="1:8" x14ac:dyDescent="0.2">
      <c r="A4810" s="26" t="s">
        <v>13467</v>
      </c>
      <c r="B4810" s="26" t="s">
        <v>463</v>
      </c>
      <c r="C4810" s="26">
        <v>2.75</v>
      </c>
      <c r="D4810" s="27" t="str">
        <f t="shared" si="300"/>
        <v>📈Low Performer</v>
      </c>
      <c r="E4810" s="27" t="str" cm="1">
        <f t="array" ref="E4810">_xlfn.IFS(C4810&gt;= 4.5,"Excellent",C4810 &gt;=3.5,"Good",C4810&gt;=2.5,"Average",C4810&gt;= 1.5,"Below Avg",C4810&lt;1.5,"Poor")</f>
        <v>Average</v>
      </c>
      <c r="F4810" s="27" t="str">
        <f t="shared" si="301"/>
        <v>Developing</v>
      </c>
      <c r="G4810" s="58" t="str">
        <f t="shared" si="302"/>
        <v>30% Bonus</v>
      </c>
      <c r="H4810" s="60" t="str">
        <f t="shared" si="303"/>
        <v>Valid</v>
      </c>
    </row>
    <row r="4811" spans="1:8" x14ac:dyDescent="0.2">
      <c r="A4811" s="26" t="s">
        <v>13469</v>
      </c>
      <c r="B4811" s="26" t="s">
        <v>1154</v>
      </c>
      <c r="C4811" s="26">
        <v>3.5</v>
      </c>
      <c r="D4811" s="27" t="str">
        <f t="shared" si="300"/>
        <v>✅High Performer</v>
      </c>
      <c r="E4811" s="27" t="str" cm="1">
        <f t="array" ref="E4811">_xlfn.IFS(C4811&gt;= 4.5,"Excellent",C4811 &gt;=3.5,"Good",C4811&gt;=2.5,"Average",C4811&gt;= 1.5,"Below Avg",C4811&lt;1.5,"Poor")</f>
        <v>Good</v>
      </c>
      <c r="F4811" s="27" t="str">
        <f t="shared" si="301"/>
        <v>Developing</v>
      </c>
      <c r="G4811" s="58" t="str">
        <f t="shared" si="302"/>
        <v>30% Bonus</v>
      </c>
      <c r="H4811" s="60" t="str">
        <f t="shared" si="303"/>
        <v>Valid</v>
      </c>
    </row>
    <row r="4812" spans="1:8" x14ac:dyDescent="0.2">
      <c r="A4812" s="26" t="s">
        <v>13471</v>
      </c>
      <c r="B4812" s="26" t="s">
        <v>5812</v>
      </c>
      <c r="C4812" s="26">
        <v>1.19</v>
      </c>
      <c r="D4812" s="27" t="str">
        <f t="shared" si="300"/>
        <v>📈Low Performer</v>
      </c>
      <c r="E4812" s="27" t="str" cm="1">
        <f t="array" ref="E4812">_xlfn.IFS(C4812&gt;= 4.5,"Excellent",C4812 &gt;=3.5,"Good",C4812&gt;=2.5,"Average",C4812&gt;= 1.5,"Below Avg",C4812&lt;1.5,"Poor")</f>
        <v>Poor</v>
      </c>
      <c r="F4812" s="27" t="str">
        <f t="shared" si="301"/>
        <v>At Risk</v>
      </c>
      <c r="G4812" s="58" t="str">
        <f t="shared" si="302"/>
        <v>No Bonus</v>
      </c>
      <c r="H4812" s="60" t="str">
        <f t="shared" si="303"/>
        <v>Invalid</v>
      </c>
    </row>
    <row r="4813" spans="1:8" x14ac:dyDescent="0.2">
      <c r="A4813" s="26" t="s">
        <v>13473</v>
      </c>
      <c r="B4813" s="26" t="s">
        <v>677</v>
      </c>
      <c r="C4813" s="26">
        <v>2.68</v>
      </c>
      <c r="D4813" s="27" t="str">
        <f t="shared" si="300"/>
        <v>📈Low Performer</v>
      </c>
      <c r="E4813" s="27" t="str" cm="1">
        <f t="array" ref="E4813">_xlfn.IFS(C4813&gt;= 4.5,"Excellent",C4813 &gt;=3.5,"Good",C4813&gt;=2.5,"Average",C4813&gt;= 1.5,"Below Avg",C4813&lt;1.5,"Poor")</f>
        <v>Average</v>
      </c>
      <c r="F4813" s="27" t="str">
        <f t="shared" si="301"/>
        <v>Developing</v>
      </c>
      <c r="G4813" s="58" t="str">
        <f t="shared" si="302"/>
        <v>30% Bonus</v>
      </c>
      <c r="H4813" s="60" t="str">
        <f t="shared" si="303"/>
        <v>Valid</v>
      </c>
    </row>
    <row r="4814" spans="1:8" x14ac:dyDescent="0.2">
      <c r="A4814" s="26" t="s">
        <v>13475</v>
      </c>
      <c r="B4814" s="26" t="s">
        <v>4598</v>
      </c>
      <c r="C4814" s="26">
        <v>1.18</v>
      </c>
      <c r="D4814" s="27" t="str">
        <f t="shared" si="300"/>
        <v>📈Low Performer</v>
      </c>
      <c r="E4814" s="27" t="str" cm="1">
        <f t="array" ref="E4814">_xlfn.IFS(C4814&gt;= 4.5,"Excellent",C4814 &gt;=3.5,"Good",C4814&gt;=2.5,"Average",C4814&gt;= 1.5,"Below Avg",C4814&lt;1.5,"Poor")</f>
        <v>Poor</v>
      </c>
      <c r="F4814" s="27" t="str">
        <f t="shared" si="301"/>
        <v>At Risk</v>
      </c>
      <c r="G4814" s="58" t="str">
        <f t="shared" si="302"/>
        <v>No Bonus</v>
      </c>
      <c r="H4814" s="60" t="str">
        <f t="shared" si="303"/>
        <v>Invalid</v>
      </c>
    </row>
    <row r="4815" spans="1:8" x14ac:dyDescent="0.2">
      <c r="A4815" s="26" t="s">
        <v>13477</v>
      </c>
      <c r="B4815" s="26" t="s">
        <v>6984</v>
      </c>
      <c r="C4815" s="26">
        <v>1.34</v>
      </c>
      <c r="D4815" s="27" t="str">
        <f t="shared" si="300"/>
        <v>📈Low Performer</v>
      </c>
      <c r="E4815" s="27" t="str" cm="1">
        <f t="array" ref="E4815">_xlfn.IFS(C4815&gt;= 4.5,"Excellent",C4815 &gt;=3.5,"Good",C4815&gt;=2.5,"Average",C4815&gt;= 1.5,"Below Avg",C4815&lt;1.5,"Poor")</f>
        <v>Poor</v>
      </c>
      <c r="F4815" s="27" t="str">
        <f t="shared" si="301"/>
        <v>At Risk</v>
      </c>
      <c r="G4815" s="58" t="str">
        <f t="shared" si="302"/>
        <v>No Bonus</v>
      </c>
      <c r="H4815" s="60" t="str">
        <f t="shared" si="303"/>
        <v>Invalid</v>
      </c>
    </row>
    <row r="4816" spans="1:8" x14ac:dyDescent="0.2">
      <c r="A4816" s="26" t="s">
        <v>13479</v>
      </c>
      <c r="B4816" s="26" t="s">
        <v>1683</v>
      </c>
      <c r="C4816" s="26">
        <v>4.55</v>
      </c>
      <c r="D4816" s="27" t="str">
        <f t="shared" si="300"/>
        <v>✅High Performer</v>
      </c>
      <c r="E4816" s="27" t="str" cm="1">
        <f t="array" ref="E4816">_xlfn.IFS(C4816&gt;= 4.5,"Excellent",C4816 &gt;=3.5,"Good",C4816&gt;=2.5,"Average",C4816&gt;= 1.5,"Below Avg",C4816&lt;1.5,"Poor")</f>
        <v>Excellent</v>
      </c>
      <c r="F4816" s="27" t="str">
        <f t="shared" si="301"/>
        <v>Top Employee</v>
      </c>
      <c r="G4816" s="58" t="str">
        <f t="shared" si="302"/>
        <v>50% Bonus</v>
      </c>
      <c r="H4816" s="60" t="str">
        <f t="shared" si="303"/>
        <v>Valid</v>
      </c>
    </row>
    <row r="4817" spans="1:8" x14ac:dyDescent="0.2">
      <c r="A4817" s="26" t="s">
        <v>13481</v>
      </c>
      <c r="B4817" s="26" t="s">
        <v>13482</v>
      </c>
      <c r="C4817" s="26">
        <v>1.05</v>
      </c>
      <c r="D4817" s="27" t="str">
        <f t="shared" si="300"/>
        <v>📈Low Performer</v>
      </c>
      <c r="E4817" s="27" t="str" cm="1">
        <f t="array" ref="E4817">_xlfn.IFS(C4817&gt;= 4.5,"Excellent",C4817 &gt;=3.5,"Good",C4817&gt;=2.5,"Average",C4817&gt;= 1.5,"Below Avg",C4817&lt;1.5,"Poor")</f>
        <v>Poor</v>
      </c>
      <c r="F4817" s="27" t="str">
        <f t="shared" si="301"/>
        <v>At Risk</v>
      </c>
      <c r="G4817" s="58" t="str">
        <f t="shared" si="302"/>
        <v>No Bonus</v>
      </c>
      <c r="H4817" s="60" t="str">
        <f t="shared" si="303"/>
        <v>Invalid</v>
      </c>
    </row>
    <row r="4818" spans="1:8" x14ac:dyDescent="0.2">
      <c r="A4818" s="26" t="s">
        <v>13484</v>
      </c>
      <c r="B4818" s="26" t="s">
        <v>2026</v>
      </c>
      <c r="C4818" s="26">
        <v>2.08</v>
      </c>
      <c r="D4818" s="27" t="str">
        <f t="shared" si="300"/>
        <v>📈Low Performer</v>
      </c>
      <c r="E4818" s="27" t="str" cm="1">
        <f t="array" ref="E4818">_xlfn.IFS(C4818&gt;= 4.5,"Excellent",C4818 &gt;=3.5,"Good",C4818&gt;=2.5,"Average",C4818&gt;= 1.5,"Below Avg",C4818&lt;1.5,"Poor")</f>
        <v>Below Avg</v>
      </c>
      <c r="F4818" s="27" t="str">
        <f t="shared" si="301"/>
        <v>At Risk</v>
      </c>
      <c r="G4818" s="58" t="str">
        <f t="shared" si="302"/>
        <v>No Bonus</v>
      </c>
      <c r="H4818" s="60" t="str">
        <f t="shared" si="303"/>
        <v>Valid</v>
      </c>
    </row>
    <row r="4819" spans="1:8" x14ac:dyDescent="0.2">
      <c r="A4819" s="26" t="s">
        <v>13486</v>
      </c>
      <c r="B4819" s="26" t="s">
        <v>6723</v>
      </c>
      <c r="C4819" s="26">
        <v>4.6399999999999997</v>
      </c>
      <c r="D4819" s="27" t="str">
        <f t="shared" si="300"/>
        <v>✅High Performer</v>
      </c>
      <c r="E4819" s="27" t="str" cm="1">
        <f t="array" ref="E4819">_xlfn.IFS(C4819&gt;= 4.5,"Excellent",C4819 &gt;=3.5,"Good",C4819&gt;=2.5,"Average",C4819&gt;= 1.5,"Below Avg",C4819&lt;1.5,"Poor")</f>
        <v>Excellent</v>
      </c>
      <c r="F4819" s="27" t="str">
        <f t="shared" si="301"/>
        <v>Top Employee</v>
      </c>
      <c r="G4819" s="58" t="str">
        <f t="shared" si="302"/>
        <v>50% Bonus</v>
      </c>
      <c r="H4819" s="60" t="str">
        <f t="shared" si="303"/>
        <v>Valid</v>
      </c>
    </row>
    <row r="4820" spans="1:8" x14ac:dyDescent="0.2">
      <c r="A4820" s="26" t="s">
        <v>13488</v>
      </c>
      <c r="B4820" s="26" t="s">
        <v>10228</v>
      </c>
      <c r="C4820" s="26">
        <v>3.76</v>
      </c>
      <c r="D4820" s="27" t="str">
        <f t="shared" si="300"/>
        <v>✅High Performer</v>
      </c>
      <c r="E4820" s="27" t="str" cm="1">
        <f t="array" ref="E4820">_xlfn.IFS(C4820&gt;= 4.5,"Excellent",C4820 &gt;=3.5,"Good",C4820&gt;=2.5,"Average",C4820&gt;= 1.5,"Below Avg",C4820&lt;1.5,"Poor")</f>
        <v>Good</v>
      </c>
      <c r="F4820" s="27" t="str">
        <f t="shared" si="301"/>
        <v>Developing</v>
      </c>
      <c r="G4820" s="58" t="str">
        <f t="shared" si="302"/>
        <v>30% Bonus</v>
      </c>
      <c r="H4820" s="60" t="str">
        <f t="shared" si="303"/>
        <v>Valid</v>
      </c>
    </row>
    <row r="4821" spans="1:8" x14ac:dyDescent="0.2">
      <c r="A4821" s="26" t="s">
        <v>13490</v>
      </c>
      <c r="B4821" s="26" t="s">
        <v>3422</v>
      </c>
      <c r="C4821" s="26">
        <v>2.38</v>
      </c>
      <c r="D4821" s="27" t="str">
        <f t="shared" si="300"/>
        <v>📈Low Performer</v>
      </c>
      <c r="E4821" s="27" t="str" cm="1">
        <f t="array" ref="E4821">_xlfn.IFS(C4821&gt;= 4.5,"Excellent",C4821 &gt;=3.5,"Good",C4821&gt;=2.5,"Average",C4821&gt;= 1.5,"Below Avg",C4821&lt;1.5,"Poor")</f>
        <v>Below Avg</v>
      </c>
      <c r="F4821" s="27" t="str">
        <f t="shared" si="301"/>
        <v>At Risk</v>
      </c>
      <c r="G4821" s="58" t="str">
        <f t="shared" si="302"/>
        <v>No Bonus</v>
      </c>
      <c r="H4821" s="60" t="str">
        <f t="shared" si="303"/>
        <v>Valid</v>
      </c>
    </row>
    <row r="4822" spans="1:8" x14ac:dyDescent="0.2">
      <c r="A4822" s="26" t="s">
        <v>13492</v>
      </c>
      <c r="B4822" s="26" t="s">
        <v>13493</v>
      </c>
      <c r="C4822" s="26">
        <v>2.9</v>
      </c>
      <c r="D4822" s="27" t="str">
        <f t="shared" si="300"/>
        <v>📈Low Performer</v>
      </c>
      <c r="E4822" s="27" t="str" cm="1">
        <f t="array" ref="E4822">_xlfn.IFS(C4822&gt;= 4.5,"Excellent",C4822 &gt;=3.5,"Good",C4822&gt;=2.5,"Average",C4822&gt;= 1.5,"Below Avg",C4822&lt;1.5,"Poor")</f>
        <v>Average</v>
      </c>
      <c r="F4822" s="27" t="str">
        <f t="shared" si="301"/>
        <v>Developing</v>
      </c>
      <c r="G4822" s="58" t="str">
        <f t="shared" si="302"/>
        <v>30% Bonus</v>
      </c>
      <c r="H4822" s="60" t="str">
        <f t="shared" si="303"/>
        <v>Valid</v>
      </c>
    </row>
    <row r="4823" spans="1:8" x14ac:dyDescent="0.2">
      <c r="A4823" s="26" t="s">
        <v>13495</v>
      </c>
      <c r="B4823" s="26" t="s">
        <v>10708</v>
      </c>
      <c r="C4823" s="26">
        <v>4.67</v>
      </c>
      <c r="D4823" s="27" t="str">
        <f t="shared" si="300"/>
        <v>✅High Performer</v>
      </c>
      <c r="E4823" s="27" t="str" cm="1">
        <f t="array" ref="E4823">_xlfn.IFS(C4823&gt;= 4.5,"Excellent",C4823 &gt;=3.5,"Good",C4823&gt;=2.5,"Average",C4823&gt;= 1.5,"Below Avg",C4823&lt;1.5,"Poor")</f>
        <v>Excellent</v>
      </c>
      <c r="F4823" s="27" t="str">
        <f t="shared" si="301"/>
        <v>Top Employee</v>
      </c>
      <c r="G4823" s="58" t="str">
        <f t="shared" si="302"/>
        <v>50% Bonus</v>
      </c>
      <c r="H4823" s="60" t="str">
        <f t="shared" si="303"/>
        <v>Valid</v>
      </c>
    </row>
    <row r="4824" spans="1:8" x14ac:dyDescent="0.2">
      <c r="A4824" s="26" t="s">
        <v>13498</v>
      </c>
      <c r="B4824" s="26" t="s">
        <v>5487</v>
      </c>
      <c r="C4824" s="26">
        <v>2.2400000000000002</v>
      </c>
      <c r="D4824" s="27" t="str">
        <f t="shared" si="300"/>
        <v>📈Low Performer</v>
      </c>
      <c r="E4824" s="27" t="str" cm="1">
        <f t="array" ref="E4824">_xlfn.IFS(C4824&gt;= 4.5,"Excellent",C4824 &gt;=3.5,"Good",C4824&gt;=2.5,"Average",C4824&gt;= 1.5,"Below Avg",C4824&lt;1.5,"Poor")</f>
        <v>Below Avg</v>
      </c>
      <c r="F4824" s="27" t="str">
        <f t="shared" si="301"/>
        <v>At Risk</v>
      </c>
      <c r="G4824" s="58" t="str">
        <f t="shared" si="302"/>
        <v>No Bonus</v>
      </c>
      <c r="H4824" s="60" t="str">
        <f t="shared" si="303"/>
        <v>Valid</v>
      </c>
    </row>
    <row r="4825" spans="1:8" x14ac:dyDescent="0.2">
      <c r="A4825" s="26" t="s">
        <v>13500</v>
      </c>
      <c r="B4825" s="26" t="s">
        <v>10245</v>
      </c>
      <c r="C4825" s="26">
        <v>1.7</v>
      </c>
      <c r="D4825" s="27" t="str">
        <f t="shared" si="300"/>
        <v>📈Low Performer</v>
      </c>
      <c r="E4825" s="27" t="str" cm="1">
        <f t="array" ref="E4825">_xlfn.IFS(C4825&gt;= 4.5,"Excellent",C4825 &gt;=3.5,"Good",C4825&gt;=2.5,"Average",C4825&gt;= 1.5,"Below Avg",C4825&lt;1.5,"Poor")</f>
        <v>Below Avg</v>
      </c>
      <c r="F4825" s="27" t="str">
        <f t="shared" si="301"/>
        <v>At Risk</v>
      </c>
      <c r="G4825" s="58" t="str">
        <f t="shared" si="302"/>
        <v>No Bonus</v>
      </c>
      <c r="H4825" s="60" t="str">
        <f t="shared" si="303"/>
        <v>Invalid</v>
      </c>
    </row>
    <row r="4826" spans="1:8" x14ac:dyDescent="0.2">
      <c r="A4826" s="26" t="s">
        <v>13502</v>
      </c>
      <c r="B4826" s="26" t="s">
        <v>6069</v>
      </c>
      <c r="C4826" s="26">
        <v>2.69</v>
      </c>
      <c r="D4826" s="27" t="str">
        <f t="shared" si="300"/>
        <v>📈Low Performer</v>
      </c>
      <c r="E4826" s="27" t="str" cm="1">
        <f t="array" ref="E4826">_xlfn.IFS(C4826&gt;= 4.5,"Excellent",C4826 &gt;=3.5,"Good",C4826&gt;=2.5,"Average",C4826&gt;= 1.5,"Below Avg",C4826&lt;1.5,"Poor")</f>
        <v>Average</v>
      </c>
      <c r="F4826" s="27" t="str">
        <f t="shared" si="301"/>
        <v>Developing</v>
      </c>
      <c r="G4826" s="58" t="str">
        <f t="shared" si="302"/>
        <v>30% Bonus</v>
      </c>
      <c r="H4826" s="60" t="str">
        <f t="shared" si="303"/>
        <v>Valid</v>
      </c>
    </row>
    <row r="4827" spans="1:8" x14ac:dyDescent="0.2">
      <c r="A4827" s="26" t="s">
        <v>13504</v>
      </c>
      <c r="B4827" s="26" t="s">
        <v>2789</v>
      </c>
      <c r="C4827" s="26">
        <v>4.7300000000000004</v>
      </c>
      <c r="D4827" s="27" t="str">
        <f t="shared" si="300"/>
        <v>✅High Performer</v>
      </c>
      <c r="E4827" s="27" t="str" cm="1">
        <f t="array" ref="E4827">_xlfn.IFS(C4827&gt;= 4.5,"Excellent",C4827 &gt;=3.5,"Good",C4827&gt;=2.5,"Average",C4827&gt;= 1.5,"Below Avg",C4827&lt;1.5,"Poor")</f>
        <v>Excellent</v>
      </c>
      <c r="F4827" s="27" t="str">
        <f t="shared" si="301"/>
        <v>Top Employee</v>
      </c>
      <c r="G4827" s="58" t="str">
        <f t="shared" si="302"/>
        <v>50% Bonus</v>
      </c>
      <c r="H4827" s="60" t="str">
        <f t="shared" si="303"/>
        <v>Valid</v>
      </c>
    </row>
    <row r="4828" spans="1:8" x14ac:dyDescent="0.2">
      <c r="A4828" s="26" t="s">
        <v>13506</v>
      </c>
      <c r="B4828" s="26" t="s">
        <v>9236</v>
      </c>
      <c r="C4828" s="26">
        <v>1.27</v>
      </c>
      <c r="D4828" s="27" t="str">
        <f t="shared" si="300"/>
        <v>📈Low Performer</v>
      </c>
      <c r="E4828" s="27" t="str" cm="1">
        <f t="array" ref="E4828">_xlfn.IFS(C4828&gt;= 4.5,"Excellent",C4828 &gt;=3.5,"Good",C4828&gt;=2.5,"Average",C4828&gt;= 1.5,"Below Avg",C4828&lt;1.5,"Poor")</f>
        <v>Poor</v>
      </c>
      <c r="F4828" s="27" t="str">
        <f t="shared" si="301"/>
        <v>At Risk</v>
      </c>
      <c r="G4828" s="58" t="str">
        <f t="shared" si="302"/>
        <v>No Bonus</v>
      </c>
      <c r="H4828" s="60" t="str">
        <f t="shared" si="303"/>
        <v>Invalid</v>
      </c>
    </row>
    <row r="4829" spans="1:8" x14ac:dyDescent="0.2">
      <c r="A4829" s="26" t="s">
        <v>13508</v>
      </c>
      <c r="B4829" s="26" t="s">
        <v>2569</v>
      </c>
      <c r="C4829" s="26">
        <v>2.7</v>
      </c>
      <c r="D4829" s="27" t="str">
        <f t="shared" si="300"/>
        <v>📈Low Performer</v>
      </c>
      <c r="E4829" s="27" t="str" cm="1">
        <f t="array" ref="E4829">_xlfn.IFS(C4829&gt;= 4.5,"Excellent",C4829 &gt;=3.5,"Good",C4829&gt;=2.5,"Average",C4829&gt;= 1.5,"Below Avg",C4829&lt;1.5,"Poor")</f>
        <v>Average</v>
      </c>
      <c r="F4829" s="27" t="str">
        <f t="shared" si="301"/>
        <v>Developing</v>
      </c>
      <c r="G4829" s="58" t="str">
        <f t="shared" si="302"/>
        <v>30% Bonus</v>
      </c>
      <c r="H4829" s="60" t="str">
        <f t="shared" si="303"/>
        <v>Valid</v>
      </c>
    </row>
    <row r="4830" spans="1:8" x14ac:dyDescent="0.2">
      <c r="A4830" s="26" t="s">
        <v>13510</v>
      </c>
      <c r="B4830" s="26" t="s">
        <v>1077</v>
      </c>
      <c r="C4830" s="26">
        <v>1.66</v>
      </c>
      <c r="D4830" s="27" t="str">
        <f t="shared" si="300"/>
        <v>📈Low Performer</v>
      </c>
      <c r="E4830" s="27" t="str" cm="1">
        <f t="array" ref="E4830">_xlfn.IFS(C4830&gt;= 4.5,"Excellent",C4830 &gt;=3.5,"Good",C4830&gt;=2.5,"Average",C4830&gt;= 1.5,"Below Avg",C4830&lt;1.5,"Poor")</f>
        <v>Below Avg</v>
      </c>
      <c r="F4830" s="27" t="str">
        <f t="shared" si="301"/>
        <v>At Risk</v>
      </c>
      <c r="G4830" s="58" t="str">
        <f t="shared" si="302"/>
        <v>No Bonus</v>
      </c>
      <c r="H4830" s="60" t="str">
        <f t="shared" si="303"/>
        <v>Invalid</v>
      </c>
    </row>
    <row r="4831" spans="1:8" x14ac:dyDescent="0.2">
      <c r="A4831" s="26" t="s">
        <v>13512</v>
      </c>
      <c r="B4831" s="26" t="s">
        <v>256</v>
      </c>
      <c r="C4831" s="26">
        <v>2.0299999999999998</v>
      </c>
      <c r="D4831" s="27" t="str">
        <f t="shared" si="300"/>
        <v>📈Low Performer</v>
      </c>
      <c r="E4831" s="27" t="str" cm="1">
        <f t="array" ref="E4831">_xlfn.IFS(C4831&gt;= 4.5,"Excellent",C4831 &gt;=3.5,"Good",C4831&gt;=2.5,"Average",C4831&gt;= 1.5,"Below Avg",C4831&lt;1.5,"Poor")</f>
        <v>Below Avg</v>
      </c>
      <c r="F4831" s="27" t="str">
        <f t="shared" si="301"/>
        <v>At Risk</v>
      </c>
      <c r="G4831" s="58" t="str">
        <f t="shared" si="302"/>
        <v>No Bonus</v>
      </c>
      <c r="H4831" s="60" t="str">
        <f t="shared" si="303"/>
        <v>Valid</v>
      </c>
    </row>
    <row r="4832" spans="1:8" x14ac:dyDescent="0.2">
      <c r="A4832" s="26" t="s">
        <v>13514</v>
      </c>
      <c r="B4832" s="26" t="s">
        <v>3513</v>
      </c>
      <c r="C4832" s="26">
        <v>3.33</v>
      </c>
      <c r="D4832" s="27" t="str">
        <f t="shared" si="300"/>
        <v>✅High Performer</v>
      </c>
      <c r="E4832" s="27" t="str" cm="1">
        <f t="array" ref="E4832">_xlfn.IFS(C4832&gt;= 4.5,"Excellent",C4832 &gt;=3.5,"Good",C4832&gt;=2.5,"Average",C4832&gt;= 1.5,"Below Avg",C4832&lt;1.5,"Poor")</f>
        <v>Average</v>
      </c>
      <c r="F4832" s="27" t="str">
        <f t="shared" si="301"/>
        <v>Developing</v>
      </c>
      <c r="G4832" s="58" t="str">
        <f t="shared" si="302"/>
        <v>30% Bonus</v>
      </c>
      <c r="H4832" s="60" t="str">
        <f t="shared" si="303"/>
        <v>Valid</v>
      </c>
    </row>
    <row r="4833" spans="1:8" x14ac:dyDescent="0.2">
      <c r="A4833" s="26" t="s">
        <v>13516</v>
      </c>
      <c r="B4833" s="26" t="s">
        <v>10168</v>
      </c>
      <c r="C4833" s="26">
        <v>3.78</v>
      </c>
      <c r="D4833" s="27" t="str">
        <f t="shared" si="300"/>
        <v>✅High Performer</v>
      </c>
      <c r="E4833" s="27" t="str" cm="1">
        <f t="array" ref="E4833">_xlfn.IFS(C4833&gt;= 4.5,"Excellent",C4833 &gt;=3.5,"Good",C4833&gt;=2.5,"Average",C4833&gt;= 1.5,"Below Avg",C4833&lt;1.5,"Poor")</f>
        <v>Good</v>
      </c>
      <c r="F4833" s="27" t="str">
        <f t="shared" si="301"/>
        <v>Developing</v>
      </c>
      <c r="G4833" s="58" t="str">
        <f t="shared" si="302"/>
        <v>30% Bonus</v>
      </c>
      <c r="H4833" s="60" t="str">
        <f t="shared" si="303"/>
        <v>Valid</v>
      </c>
    </row>
    <row r="4834" spans="1:8" x14ac:dyDescent="0.2">
      <c r="A4834" s="26" t="s">
        <v>13518</v>
      </c>
      <c r="B4834" s="26" t="s">
        <v>2678</v>
      </c>
      <c r="C4834" s="26">
        <v>1.87</v>
      </c>
      <c r="D4834" s="27" t="str">
        <f t="shared" si="300"/>
        <v>📈Low Performer</v>
      </c>
      <c r="E4834" s="27" t="str" cm="1">
        <f t="array" ref="E4834">_xlfn.IFS(C4834&gt;= 4.5,"Excellent",C4834 &gt;=3.5,"Good",C4834&gt;=2.5,"Average",C4834&gt;= 1.5,"Below Avg",C4834&lt;1.5,"Poor")</f>
        <v>Below Avg</v>
      </c>
      <c r="F4834" s="27" t="str">
        <f t="shared" si="301"/>
        <v>At Risk</v>
      </c>
      <c r="G4834" s="58" t="str">
        <f t="shared" si="302"/>
        <v>No Bonus</v>
      </c>
      <c r="H4834" s="60" t="str">
        <f t="shared" si="303"/>
        <v>Invalid</v>
      </c>
    </row>
    <row r="4835" spans="1:8" x14ac:dyDescent="0.2">
      <c r="A4835" s="26" t="s">
        <v>13520</v>
      </c>
      <c r="B4835" s="26" t="s">
        <v>3998</v>
      </c>
      <c r="C4835" s="26">
        <v>4.26</v>
      </c>
      <c r="D4835" s="27" t="str">
        <f t="shared" si="300"/>
        <v>✅High Performer</v>
      </c>
      <c r="E4835" s="27" t="str" cm="1">
        <f t="array" ref="E4835">_xlfn.IFS(C4835&gt;= 4.5,"Excellent",C4835 &gt;=3.5,"Good",C4835&gt;=2.5,"Average",C4835&gt;= 1.5,"Below Avg",C4835&lt;1.5,"Poor")</f>
        <v>Good</v>
      </c>
      <c r="F4835" s="27" t="str">
        <f t="shared" si="301"/>
        <v>Developing</v>
      </c>
      <c r="G4835" s="58" t="str">
        <f t="shared" si="302"/>
        <v>30% Bonus</v>
      </c>
      <c r="H4835" s="60" t="str">
        <f t="shared" si="303"/>
        <v>Valid</v>
      </c>
    </row>
    <row r="4836" spans="1:8" x14ac:dyDescent="0.2">
      <c r="A4836" s="26" t="s">
        <v>13522</v>
      </c>
      <c r="B4836" s="26" t="s">
        <v>1878</v>
      </c>
      <c r="C4836" s="26">
        <v>4.66</v>
      </c>
      <c r="D4836" s="27" t="str">
        <f t="shared" si="300"/>
        <v>✅High Performer</v>
      </c>
      <c r="E4836" s="27" t="str" cm="1">
        <f t="array" ref="E4836">_xlfn.IFS(C4836&gt;= 4.5,"Excellent",C4836 &gt;=3.5,"Good",C4836&gt;=2.5,"Average",C4836&gt;= 1.5,"Below Avg",C4836&lt;1.5,"Poor")</f>
        <v>Excellent</v>
      </c>
      <c r="F4836" s="27" t="str">
        <f t="shared" si="301"/>
        <v>Top Employee</v>
      </c>
      <c r="G4836" s="58" t="str">
        <f t="shared" si="302"/>
        <v>50% Bonus</v>
      </c>
      <c r="H4836" s="60" t="str">
        <f t="shared" si="303"/>
        <v>Valid</v>
      </c>
    </row>
    <row r="4837" spans="1:8" x14ac:dyDescent="0.2">
      <c r="A4837" s="26" t="s">
        <v>13524</v>
      </c>
      <c r="B4837" s="26" t="s">
        <v>354</v>
      </c>
      <c r="C4837" s="26">
        <v>2.72</v>
      </c>
      <c r="D4837" s="27" t="str">
        <f t="shared" si="300"/>
        <v>📈Low Performer</v>
      </c>
      <c r="E4837" s="27" t="str" cm="1">
        <f t="array" ref="E4837">_xlfn.IFS(C4837&gt;= 4.5,"Excellent",C4837 &gt;=3.5,"Good",C4837&gt;=2.5,"Average",C4837&gt;= 1.5,"Below Avg",C4837&lt;1.5,"Poor")</f>
        <v>Average</v>
      </c>
      <c r="F4837" s="27" t="str">
        <f t="shared" si="301"/>
        <v>Developing</v>
      </c>
      <c r="G4837" s="58" t="str">
        <f t="shared" si="302"/>
        <v>30% Bonus</v>
      </c>
      <c r="H4837" s="60" t="str">
        <f t="shared" si="303"/>
        <v>Valid</v>
      </c>
    </row>
    <row r="4838" spans="1:8" x14ac:dyDescent="0.2">
      <c r="A4838" s="26" t="s">
        <v>13526</v>
      </c>
      <c r="B4838" s="26" t="s">
        <v>3252</v>
      </c>
      <c r="C4838" s="26">
        <v>2.65</v>
      </c>
      <c r="D4838" s="27" t="str">
        <f t="shared" si="300"/>
        <v>📈Low Performer</v>
      </c>
      <c r="E4838" s="27" t="str" cm="1">
        <f t="array" ref="E4838">_xlfn.IFS(C4838&gt;= 4.5,"Excellent",C4838 &gt;=3.5,"Good",C4838&gt;=2.5,"Average",C4838&gt;= 1.5,"Below Avg",C4838&lt;1.5,"Poor")</f>
        <v>Average</v>
      </c>
      <c r="F4838" s="27" t="str">
        <f t="shared" si="301"/>
        <v>Developing</v>
      </c>
      <c r="G4838" s="58" t="str">
        <f t="shared" si="302"/>
        <v>30% Bonus</v>
      </c>
      <c r="H4838" s="60" t="str">
        <f t="shared" si="303"/>
        <v>Valid</v>
      </c>
    </row>
    <row r="4839" spans="1:8" x14ac:dyDescent="0.2">
      <c r="A4839" s="26" t="s">
        <v>13528</v>
      </c>
      <c r="B4839" s="26" t="s">
        <v>6719</v>
      </c>
      <c r="C4839" s="26">
        <v>4.3499999999999996</v>
      </c>
      <c r="D4839" s="27" t="str">
        <f t="shared" si="300"/>
        <v>✅High Performer</v>
      </c>
      <c r="E4839" s="27" t="str" cm="1">
        <f t="array" ref="E4839">_xlfn.IFS(C4839&gt;= 4.5,"Excellent",C4839 &gt;=3.5,"Good",C4839&gt;=2.5,"Average",C4839&gt;= 1.5,"Below Avg",C4839&lt;1.5,"Poor")</f>
        <v>Good</v>
      </c>
      <c r="F4839" s="27" t="str">
        <f t="shared" si="301"/>
        <v>Developing</v>
      </c>
      <c r="G4839" s="58" t="str">
        <f t="shared" si="302"/>
        <v>30% Bonus</v>
      </c>
      <c r="H4839" s="60" t="str">
        <f t="shared" si="303"/>
        <v>Valid</v>
      </c>
    </row>
    <row r="4840" spans="1:8" x14ac:dyDescent="0.2">
      <c r="A4840" s="26" t="s">
        <v>13530</v>
      </c>
      <c r="B4840" s="26" t="s">
        <v>7449</v>
      </c>
      <c r="C4840" s="26">
        <v>4.74</v>
      </c>
      <c r="D4840" s="27" t="str">
        <f t="shared" si="300"/>
        <v>✅High Performer</v>
      </c>
      <c r="E4840" s="27" t="str" cm="1">
        <f t="array" ref="E4840">_xlfn.IFS(C4840&gt;= 4.5,"Excellent",C4840 &gt;=3.5,"Good",C4840&gt;=2.5,"Average",C4840&gt;= 1.5,"Below Avg",C4840&lt;1.5,"Poor")</f>
        <v>Excellent</v>
      </c>
      <c r="F4840" s="27" t="str">
        <f t="shared" si="301"/>
        <v>Top Employee</v>
      </c>
      <c r="G4840" s="58" t="str">
        <f t="shared" si="302"/>
        <v>50% Bonus</v>
      </c>
      <c r="H4840" s="60" t="str">
        <f t="shared" si="303"/>
        <v>Valid</v>
      </c>
    </row>
    <row r="4841" spans="1:8" x14ac:dyDescent="0.2">
      <c r="A4841" s="26" t="s">
        <v>13532</v>
      </c>
      <c r="B4841" s="26" t="s">
        <v>1641</v>
      </c>
      <c r="C4841" s="26">
        <v>3.14</v>
      </c>
      <c r="D4841" s="27" t="str">
        <f t="shared" si="300"/>
        <v>✅High Performer</v>
      </c>
      <c r="E4841" s="27" t="str" cm="1">
        <f t="array" ref="E4841">_xlfn.IFS(C4841&gt;= 4.5,"Excellent",C4841 &gt;=3.5,"Good",C4841&gt;=2.5,"Average",C4841&gt;= 1.5,"Below Avg",C4841&lt;1.5,"Poor")</f>
        <v>Average</v>
      </c>
      <c r="F4841" s="27" t="str">
        <f t="shared" si="301"/>
        <v>Developing</v>
      </c>
      <c r="G4841" s="58" t="str">
        <f t="shared" si="302"/>
        <v>30% Bonus</v>
      </c>
      <c r="H4841" s="60" t="str">
        <f t="shared" si="303"/>
        <v>Valid</v>
      </c>
    </row>
    <row r="4842" spans="1:8" x14ac:dyDescent="0.2">
      <c r="A4842" s="26" t="s">
        <v>13534</v>
      </c>
      <c r="B4842" s="26" t="s">
        <v>10627</v>
      </c>
      <c r="C4842" s="26">
        <v>2.29</v>
      </c>
      <c r="D4842" s="27" t="str">
        <f t="shared" si="300"/>
        <v>📈Low Performer</v>
      </c>
      <c r="E4842" s="27" t="str" cm="1">
        <f t="array" ref="E4842">_xlfn.IFS(C4842&gt;= 4.5,"Excellent",C4842 &gt;=3.5,"Good",C4842&gt;=2.5,"Average",C4842&gt;= 1.5,"Below Avg",C4842&lt;1.5,"Poor")</f>
        <v>Below Avg</v>
      </c>
      <c r="F4842" s="27" t="str">
        <f t="shared" si="301"/>
        <v>At Risk</v>
      </c>
      <c r="G4842" s="58" t="str">
        <f t="shared" si="302"/>
        <v>No Bonus</v>
      </c>
      <c r="H4842" s="60" t="str">
        <f t="shared" si="303"/>
        <v>Valid</v>
      </c>
    </row>
    <row r="4843" spans="1:8" x14ac:dyDescent="0.2">
      <c r="A4843" s="26" t="s">
        <v>13536</v>
      </c>
      <c r="B4843" s="26" t="s">
        <v>6256</v>
      </c>
      <c r="C4843" s="26">
        <v>1.29</v>
      </c>
      <c r="D4843" s="27" t="str">
        <f t="shared" si="300"/>
        <v>📈Low Performer</v>
      </c>
      <c r="E4843" s="27" t="str" cm="1">
        <f t="array" ref="E4843">_xlfn.IFS(C4843&gt;= 4.5,"Excellent",C4843 &gt;=3.5,"Good",C4843&gt;=2.5,"Average",C4843&gt;= 1.5,"Below Avg",C4843&lt;1.5,"Poor")</f>
        <v>Poor</v>
      </c>
      <c r="F4843" s="27" t="str">
        <f t="shared" si="301"/>
        <v>At Risk</v>
      </c>
      <c r="G4843" s="58" t="str">
        <f t="shared" si="302"/>
        <v>No Bonus</v>
      </c>
      <c r="H4843" s="60" t="str">
        <f t="shared" si="303"/>
        <v>Invalid</v>
      </c>
    </row>
    <row r="4844" spans="1:8" x14ac:dyDescent="0.2">
      <c r="A4844" s="26" t="s">
        <v>13538</v>
      </c>
      <c r="B4844" s="26" t="s">
        <v>5504</v>
      </c>
      <c r="C4844" s="26">
        <v>2.59</v>
      </c>
      <c r="D4844" s="27" t="str">
        <f t="shared" si="300"/>
        <v>📈Low Performer</v>
      </c>
      <c r="E4844" s="27" t="str" cm="1">
        <f t="array" ref="E4844">_xlfn.IFS(C4844&gt;= 4.5,"Excellent",C4844 &gt;=3.5,"Good",C4844&gt;=2.5,"Average",C4844&gt;= 1.5,"Below Avg",C4844&lt;1.5,"Poor")</f>
        <v>Average</v>
      </c>
      <c r="F4844" s="27" t="str">
        <f t="shared" si="301"/>
        <v>Developing</v>
      </c>
      <c r="G4844" s="58" t="str">
        <f t="shared" si="302"/>
        <v>30% Bonus</v>
      </c>
      <c r="H4844" s="60" t="str">
        <f t="shared" si="303"/>
        <v>Valid</v>
      </c>
    </row>
    <row r="4845" spans="1:8" x14ac:dyDescent="0.2">
      <c r="A4845" s="26" t="s">
        <v>13540</v>
      </c>
      <c r="B4845" s="26" t="s">
        <v>1267</v>
      </c>
      <c r="C4845" s="26">
        <v>1.7</v>
      </c>
      <c r="D4845" s="27" t="str">
        <f t="shared" si="300"/>
        <v>📈Low Performer</v>
      </c>
      <c r="E4845" s="27" t="str" cm="1">
        <f t="array" ref="E4845">_xlfn.IFS(C4845&gt;= 4.5,"Excellent",C4845 &gt;=3.5,"Good",C4845&gt;=2.5,"Average",C4845&gt;= 1.5,"Below Avg",C4845&lt;1.5,"Poor")</f>
        <v>Below Avg</v>
      </c>
      <c r="F4845" s="27" t="str">
        <f t="shared" si="301"/>
        <v>At Risk</v>
      </c>
      <c r="G4845" s="58" t="str">
        <f t="shared" si="302"/>
        <v>No Bonus</v>
      </c>
      <c r="H4845" s="60" t="str">
        <f t="shared" si="303"/>
        <v>Invalid</v>
      </c>
    </row>
    <row r="4846" spans="1:8" x14ac:dyDescent="0.2">
      <c r="A4846" s="26" t="s">
        <v>13542</v>
      </c>
      <c r="B4846" s="26" t="s">
        <v>947</v>
      </c>
      <c r="C4846" s="26">
        <v>2.82</v>
      </c>
      <c r="D4846" s="27" t="str">
        <f t="shared" si="300"/>
        <v>📈Low Performer</v>
      </c>
      <c r="E4846" s="27" t="str" cm="1">
        <f t="array" ref="E4846">_xlfn.IFS(C4846&gt;= 4.5,"Excellent",C4846 &gt;=3.5,"Good",C4846&gt;=2.5,"Average",C4846&gt;= 1.5,"Below Avg",C4846&lt;1.5,"Poor")</f>
        <v>Average</v>
      </c>
      <c r="F4846" s="27" t="str">
        <f t="shared" si="301"/>
        <v>Developing</v>
      </c>
      <c r="G4846" s="58" t="str">
        <f t="shared" si="302"/>
        <v>30% Bonus</v>
      </c>
      <c r="H4846" s="60" t="str">
        <f t="shared" si="303"/>
        <v>Valid</v>
      </c>
    </row>
    <row r="4847" spans="1:8" x14ac:dyDescent="0.2">
      <c r="A4847" s="26" t="s">
        <v>13544</v>
      </c>
      <c r="B4847" s="26" t="s">
        <v>781</v>
      </c>
      <c r="C4847" s="26">
        <v>1.9</v>
      </c>
      <c r="D4847" s="27" t="str">
        <f t="shared" si="300"/>
        <v>📈Low Performer</v>
      </c>
      <c r="E4847" s="27" t="str" cm="1">
        <f t="array" ref="E4847">_xlfn.IFS(C4847&gt;= 4.5,"Excellent",C4847 &gt;=3.5,"Good",C4847&gt;=2.5,"Average",C4847&gt;= 1.5,"Below Avg",C4847&lt;1.5,"Poor")</f>
        <v>Below Avg</v>
      </c>
      <c r="F4847" s="27" t="str">
        <f t="shared" si="301"/>
        <v>At Risk</v>
      </c>
      <c r="G4847" s="58" t="str">
        <f t="shared" si="302"/>
        <v>No Bonus</v>
      </c>
      <c r="H4847" s="60" t="str">
        <f t="shared" si="303"/>
        <v>Invalid</v>
      </c>
    </row>
    <row r="4848" spans="1:8" x14ac:dyDescent="0.2">
      <c r="A4848" s="26" t="s">
        <v>13546</v>
      </c>
      <c r="B4848" s="26" t="s">
        <v>12549</v>
      </c>
      <c r="C4848" s="26">
        <v>1.76</v>
      </c>
      <c r="D4848" s="27" t="str">
        <f t="shared" si="300"/>
        <v>📈Low Performer</v>
      </c>
      <c r="E4848" s="27" t="str" cm="1">
        <f t="array" ref="E4848">_xlfn.IFS(C4848&gt;= 4.5,"Excellent",C4848 &gt;=3.5,"Good",C4848&gt;=2.5,"Average",C4848&gt;= 1.5,"Below Avg",C4848&lt;1.5,"Poor")</f>
        <v>Below Avg</v>
      </c>
      <c r="F4848" s="27" t="str">
        <f t="shared" si="301"/>
        <v>At Risk</v>
      </c>
      <c r="G4848" s="58" t="str">
        <f t="shared" si="302"/>
        <v>No Bonus</v>
      </c>
      <c r="H4848" s="60" t="str">
        <f t="shared" si="303"/>
        <v>Invalid</v>
      </c>
    </row>
    <row r="4849" spans="1:8" x14ac:dyDescent="0.2">
      <c r="A4849" s="26" t="s">
        <v>13548</v>
      </c>
      <c r="B4849" s="26" t="s">
        <v>1796</v>
      </c>
      <c r="C4849" s="26">
        <v>4.76</v>
      </c>
      <c r="D4849" s="27" t="str">
        <f t="shared" si="300"/>
        <v>✅High Performer</v>
      </c>
      <c r="E4849" s="27" t="str" cm="1">
        <f t="array" ref="E4849">_xlfn.IFS(C4849&gt;= 4.5,"Excellent",C4849 &gt;=3.5,"Good",C4849&gt;=2.5,"Average",C4849&gt;= 1.5,"Below Avg",C4849&lt;1.5,"Poor")</f>
        <v>Excellent</v>
      </c>
      <c r="F4849" s="27" t="str">
        <f t="shared" si="301"/>
        <v>Top Employee</v>
      </c>
      <c r="G4849" s="58" t="str">
        <f t="shared" si="302"/>
        <v>50% Bonus</v>
      </c>
      <c r="H4849" s="60" t="str">
        <f t="shared" si="303"/>
        <v>Valid</v>
      </c>
    </row>
    <row r="4850" spans="1:8" x14ac:dyDescent="0.2">
      <c r="A4850" s="26" t="s">
        <v>13550</v>
      </c>
      <c r="B4850" s="26" t="s">
        <v>5085</v>
      </c>
      <c r="C4850" s="26">
        <v>2.79</v>
      </c>
      <c r="D4850" s="27" t="str">
        <f t="shared" si="300"/>
        <v>📈Low Performer</v>
      </c>
      <c r="E4850" s="27" t="str" cm="1">
        <f t="array" ref="E4850">_xlfn.IFS(C4850&gt;= 4.5,"Excellent",C4850 &gt;=3.5,"Good",C4850&gt;=2.5,"Average",C4850&gt;= 1.5,"Below Avg",C4850&lt;1.5,"Poor")</f>
        <v>Average</v>
      </c>
      <c r="F4850" s="27" t="str">
        <f t="shared" si="301"/>
        <v>Developing</v>
      </c>
      <c r="G4850" s="58" t="str">
        <f t="shared" si="302"/>
        <v>30% Bonus</v>
      </c>
      <c r="H4850" s="60" t="str">
        <f t="shared" si="303"/>
        <v>Valid</v>
      </c>
    </row>
    <row r="4851" spans="1:8" x14ac:dyDescent="0.2">
      <c r="A4851" s="26" t="s">
        <v>13552</v>
      </c>
      <c r="B4851" s="26" t="s">
        <v>13249</v>
      </c>
      <c r="C4851" s="26">
        <v>3.09</v>
      </c>
      <c r="D4851" s="27" t="str">
        <f t="shared" si="300"/>
        <v>✅High Performer</v>
      </c>
      <c r="E4851" s="27" t="str" cm="1">
        <f t="array" ref="E4851">_xlfn.IFS(C4851&gt;= 4.5,"Excellent",C4851 &gt;=3.5,"Good",C4851&gt;=2.5,"Average",C4851&gt;= 1.5,"Below Avg",C4851&lt;1.5,"Poor")</f>
        <v>Average</v>
      </c>
      <c r="F4851" s="27" t="str">
        <f t="shared" si="301"/>
        <v>Developing</v>
      </c>
      <c r="G4851" s="58" t="str">
        <f t="shared" si="302"/>
        <v>30% Bonus</v>
      </c>
      <c r="H4851" s="60" t="str">
        <f t="shared" si="303"/>
        <v>Valid</v>
      </c>
    </row>
    <row r="4852" spans="1:8" x14ac:dyDescent="0.2">
      <c r="A4852" s="26" t="s">
        <v>13555</v>
      </c>
      <c r="B4852" s="26" t="s">
        <v>1450</v>
      </c>
      <c r="C4852" s="26">
        <v>2.81</v>
      </c>
      <c r="D4852" s="27" t="str">
        <f t="shared" si="300"/>
        <v>📈Low Performer</v>
      </c>
      <c r="E4852" s="27" t="str" cm="1">
        <f t="array" ref="E4852">_xlfn.IFS(C4852&gt;= 4.5,"Excellent",C4852 &gt;=3.5,"Good",C4852&gt;=2.5,"Average",C4852&gt;= 1.5,"Below Avg",C4852&lt;1.5,"Poor")</f>
        <v>Average</v>
      </c>
      <c r="F4852" s="27" t="str">
        <f t="shared" si="301"/>
        <v>Developing</v>
      </c>
      <c r="G4852" s="58" t="str">
        <f t="shared" si="302"/>
        <v>30% Bonus</v>
      </c>
      <c r="H4852" s="60" t="str">
        <f t="shared" si="303"/>
        <v>Valid</v>
      </c>
    </row>
    <row r="4853" spans="1:8" x14ac:dyDescent="0.2">
      <c r="A4853" s="26" t="s">
        <v>13557</v>
      </c>
      <c r="B4853" s="26" t="s">
        <v>3531</v>
      </c>
      <c r="C4853" s="26">
        <v>4.21</v>
      </c>
      <c r="D4853" s="27" t="str">
        <f t="shared" si="300"/>
        <v>✅High Performer</v>
      </c>
      <c r="E4853" s="27" t="str" cm="1">
        <f t="array" ref="E4853">_xlfn.IFS(C4853&gt;= 4.5,"Excellent",C4853 &gt;=3.5,"Good",C4853&gt;=2.5,"Average",C4853&gt;= 1.5,"Below Avg",C4853&lt;1.5,"Poor")</f>
        <v>Good</v>
      </c>
      <c r="F4853" s="27" t="str">
        <f t="shared" si="301"/>
        <v>Developing</v>
      </c>
      <c r="G4853" s="58" t="str">
        <f t="shared" si="302"/>
        <v>30% Bonus</v>
      </c>
      <c r="H4853" s="60" t="str">
        <f t="shared" si="303"/>
        <v>Valid</v>
      </c>
    </row>
    <row r="4854" spans="1:8" x14ac:dyDescent="0.2">
      <c r="A4854" s="26" t="s">
        <v>13559</v>
      </c>
      <c r="B4854" s="26" t="s">
        <v>8122</v>
      </c>
      <c r="C4854" s="26">
        <v>4.9000000000000004</v>
      </c>
      <c r="D4854" s="27" t="str">
        <f t="shared" si="300"/>
        <v>✅High Performer</v>
      </c>
      <c r="E4854" s="27" t="str" cm="1">
        <f t="array" ref="E4854">_xlfn.IFS(C4854&gt;= 4.5,"Excellent",C4854 &gt;=3.5,"Good",C4854&gt;=2.5,"Average",C4854&gt;= 1.5,"Below Avg",C4854&lt;1.5,"Poor")</f>
        <v>Excellent</v>
      </c>
      <c r="F4854" s="27" t="str">
        <f t="shared" si="301"/>
        <v>Top Employee</v>
      </c>
      <c r="G4854" s="58" t="str">
        <f t="shared" si="302"/>
        <v>50% Bonus</v>
      </c>
      <c r="H4854" s="60" t="str">
        <f t="shared" si="303"/>
        <v>Valid</v>
      </c>
    </row>
    <row r="4855" spans="1:8" x14ac:dyDescent="0.2">
      <c r="A4855" s="26" t="s">
        <v>13561</v>
      </c>
      <c r="B4855" s="26" t="s">
        <v>1495</v>
      </c>
      <c r="C4855" s="26">
        <v>1.46</v>
      </c>
      <c r="D4855" s="27" t="str">
        <f t="shared" si="300"/>
        <v>📈Low Performer</v>
      </c>
      <c r="E4855" s="27" t="str" cm="1">
        <f t="array" ref="E4855">_xlfn.IFS(C4855&gt;= 4.5,"Excellent",C4855 &gt;=3.5,"Good",C4855&gt;=2.5,"Average",C4855&gt;= 1.5,"Below Avg",C4855&lt;1.5,"Poor")</f>
        <v>Poor</v>
      </c>
      <c r="F4855" s="27" t="str">
        <f t="shared" si="301"/>
        <v>At Risk</v>
      </c>
      <c r="G4855" s="58" t="str">
        <f t="shared" si="302"/>
        <v>No Bonus</v>
      </c>
      <c r="H4855" s="60" t="str">
        <f t="shared" si="303"/>
        <v>Invalid</v>
      </c>
    </row>
    <row r="4856" spans="1:8" x14ac:dyDescent="0.2">
      <c r="A4856" s="26" t="s">
        <v>13563</v>
      </c>
      <c r="B4856" s="26" t="s">
        <v>7828</v>
      </c>
      <c r="C4856" s="26">
        <v>4.71</v>
      </c>
      <c r="D4856" s="27" t="str">
        <f t="shared" si="300"/>
        <v>✅High Performer</v>
      </c>
      <c r="E4856" s="27" t="str" cm="1">
        <f t="array" ref="E4856">_xlfn.IFS(C4856&gt;= 4.5,"Excellent",C4856 &gt;=3.5,"Good",C4856&gt;=2.5,"Average",C4856&gt;= 1.5,"Below Avg",C4856&lt;1.5,"Poor")</f>
        <v>Excellent</v>
      </c>
      <c r="F4856" s="27" t="str">
        <f t="shared" si="301"/>
        <v>Top Employee</v>
      </c>
      <c r="G4856" s="58" t="str">
        <f t="shared" si="302"/>
        <v>50% Bonus</v>
      </c>
      <c r="H4856" s="60" t="str">
        <f t="shared" si="303"/>
        <v>Valid</v>
      </c>
    </row>
    <row r="4857" spans="1:8" x14ac:dyDescent="0.2">
      <c r="A4857" s="26" t="s">
        <v>13565</v>
      </c>
      <c r="B4857" s="26" t="s">
        <v>10102</v>
      </c>
      <c r="C4857" s="26">
        <v>1.29</v>
      </c>
      <c r="D4857" s="27" t="str">
        <f t="shared" si="300"/>
        <v>📈Low Performer</v>
      </c>
      <c r="E4857" s="27" t="str" cm="1">
        <f t="array" ref="E4857">_xlfn.IFS(C4857&gt;= 4.5,"Excellent",C4857 &gt;=3.5,"Good",C4857&gt;=2.5,"Average",C4857&gt;= 1.5,"Below Avg",C4857&lt;1.5,"Poor")</f>
        <v>Poor</v>
      </c>
      <c r="F4857" s="27" t="str">
        <f t="shared" si="301"/>
        <v>At Risk</v>
      </c>
      <c r="G4857" s="58" t="str">
        <f t="shared" si="302"/>
        <v>No Bonus</v>
      </c>
      <c r="H4857" s="60" t="str">
        <f t="shared" si="303"/>
        <v>Invalid</v>
      </c>
    </row>
    <row r="4858" spans="1:8" x14ac:dyDescent="0.2">
      <c r="A4858" s="26" t="s">
        <v>13567</v>
      </c>
      <c r="B4858" s="26" t="s">
        <v>1491</v>
      </c>
      <c r="C4858" s="26">
        <v>2.76</v>
      </c>
      <c r="D4858" s="27" t="str">
        <f t="shared" si="300"/>
        <v>📈Low Performer</v>
      </c>
      <c r="E4858" s="27" t="str" cm="1">
        <f t="array" ref="E4858">_xlfn.IFS(C4858&gt;= 4.5,"Excellent",C4858 &gt;=3.5,"Good",C4858&gt;=2.5,"Average",C4858&gt;= 1.5,"Below Avg",C4858&lt;1.5,"Poor")</f>
        <v>Average</v>
      </c>
      <c r="F4858" s="27" t="str">
        <f t="shared" si="301"/>
        <v>Developing</v>
      </c>
      <c r="G4858" s="58" t="str">
        <f t="shared" si="302"/>
        <v>30% Bonus</v>
      </c>
      <c r="H4858" s="60" t="str">
        <f t="shared" si="303"/>
        <v>Valid</v>
      </c>
    </row>
    <row r="4859" spans="1:8" x14ac:dyDescent="0.2">
      <c r="A4859" s="26" t="s">
        <v>13569</v>
      </c>
      <c r="B4859" s="26" t="s">
        <v>6249</v>
      </c>
      <c r="C4859" s="26">
        <v>3.86</v>
      </c>
      <c r="D4859" s="27" t="str">
        <f t="shared" si="300"/>
        <v>✅High Performer</v>
      </c>
      <c r="E4859" s="27" t="str" cm="1">
        <f t="array" ref="E4859">_xlfn.IFS(C4859&gt;= 4.5,"Excellent",C4859 &gt;=3.5,"Good",C4859&gt;=2.5,"Average",C4859&gt;= 1.5,"Below Avg",C4859&lt;1.5,"Poor")</f>
        <v>Good</v>
      </c>
      <c r="F4859" s="27" t="str">
        <f t="shared" si="301"/>
        <v>Developing</v>
      </c>
      <c r="G4859" s="58" t="str">
        <f t="shared" si="302"/>
        <v>30% Bonus</v>
      </c>
      <c r="H4859" s="60" t="str">
        <f t="shared" si="303"/>
        <v>Valid</v>
      </c>
    </row>
    <row r="4860" spans="1:8" x14ac:dyDescent="0.2">
      <c r="A4860" s="26" t="s">
        <v>13571</v>
      </c>
      <c r="B4860" s="26" t="s">
        <v>13572</v>
      </c>
      <c r="C4860" s="26">
        <v>1.76</v>
      </c>
      <c r="D4860" s="27" t="str">
        <f t="shared" si="300"/>
        <v>📈Low Performer</v>
      </c>
      <c r="E4860" s="27" t="str" cm="1">
        <f t="array" ref="E4860">_xlfn.IFS(C4860&gt;= 4.5,"Excellent",C4860 &gt;=3.5,"Good",C4860&gt;=2.5,"Average",C4860&gt;= 1.5,"Below Avg",C4860&lt;1.5,"Poor")</f>
        <v>Below Avg</v>
      </c>
      <c r="F4860" s="27" t="str">
        <f t="shared" si="301"/>
        <v>At Risk</v>
      </c>
      <c r="G4860" s="58" t="str">
        <f t="shared" si="302"/>
        <v>No Bonus</v>
      </c>
      <c r="H4860" s="60" t="str">
        <f t="shared" si="303"/>
        <v>Invalid</v>
      </c>
    </row>
    <row r="4861" spans="1:8" x14ac:dyDescent="0.2">
      <c r="A4861" s="26" t="s">
        <v>13574</v>
      </c>
      <c r="B4861" s="26" t="s">
        <v>4870</v>
      </c>
      <c r="C4861" s="26">
        <v>2.88</v>
      </c>
      <c r="D4861" s="27" t="str">
        <f t="shared" si="300"/>
        <v>📈Low Performer</v>
      </c>
      <c r="E4861" s="27" t="str" cm="1">
        <f t="array" ref="E4861">_xlfn.IFS(C4861&gt;= 4.5,"Excellent",C4861 &gt;=3.5,"Good",C4861&gt;=2.5,"Average",C4861&gt;= 1.5,"Below Avg",C4861&lt;1.5,"Poor")</f>
        <v>Average</v>
      </c>
      <c r="F4861" s="27" t="str">
        <f t="shared" si="301"/>
        <v>Developing</v>
      </c>
      <c r="G4861" s="58" t="str">
        <f t="shared" si="302"/>
        <v>30% Bonus</v>
      </c>
      <c r="H4861" s="60" t="str">
        <f t="shared" si="303"/>
        <v>Valid</v>
      </c>
    </row>
    <row r="4862" spans="1:8" x14ac:dyDescent="0.2">
      <c r="A4862" s="26" t="s">
        <v>13576</v>
      </c>
      <c r="B4862" s="26" t="s">
        <v>1023</v>
      </c>
      <c r="C4862" s="26">
        <v>1.88</v>
      </c>
      <c r="D4862" s="27" t="str">
        <f t="shared" si="300"/>
        <v>📈Low Performer</v>
      </c>
      <c r="E4862" s="27" t="str" cm="1">
        <f t="array" ref="E4862">_xlfn.IFS(C4862&gt;= 4.5,"Excellent",C4862 &gt;=3.5,"Good",C4862&gt;=2.5,"Average",C4862&gt;= 1.5,"Below Avg",C4862&lt;1.5,"Poor")</f>
        <v>Below Avg</v>
      </c>
      <c r="F4862" s="27" t="str">
        <f t="shared" si="301"/>
        <v>At Risk</v>
      </c>
      <c r="G4862" s="58" t="str">
        <f t="shared" si="302"/>
        <v>No Bonus</v>
      </c>
      <c r="H4862" s="60" t="str">
        <f t="shared" si="303"/>
        <v>Invalid</v>
      </c>
    </row>
    <row r="4863" spans="1:8" x14ac:dyDescent="0.2">
      <c r="A4863" s="26" t="s">
        <v>13578</v>
      </c>
      <c r="B4863" s="26" t="s">
        <v>13579</v>
      </c>
      <c r="C4863" s="26">
        <v>1.1299999999999999</v>
      </c>
      <c r="D4863" s="27" t="str">
        <f t="shared" si="300"/>
        <v>📈Low Performer</v>
      </c>
      <c r="E4863" s="27" t="str" cm="1">
        <f t="array" ref="E4863">_xlfn.IFS(C4863&gt;= 4.5,"Excellent",C4863 &gt;=3.5,"Good",C4863&gt;=2.5,"Average",C4863&gt;= 1.5,"Below Avg",C4863&lt;1.5,"Poor")</f>
        <v>Poor</v>
      </c>
      <c r="F4863" s="27" t="str">
        <f t="shared" si="301"/>
        <v>At Risk</v>
      </c>
      <c r="G4863" s="58" t="str">
        <f t="shared" si="302"/>
        <v>No Bonus</v>
      </c>
      <c r="H4863" s="60" t="str">
        <f t="shared" si="303"/>
        <v>Invalid</v>
      </c>
    </row>
    <row r="4864" spans="1:8" x14ac:dyDescent="0.2">
      <c r="A4864" s="26" t="s">
        <v>13581</v>
      </c>
      <c r="B4864" s="26" t="s">
        <v>13582</v>
      </c>
      <c r="C4864" s="26">
        <v>3.23</v>
      </c>
      <c r="D4864" s="27" t="str">
        <f t="shared" si="300"/>
        <v>✅High Performer</v>
      </c>
      <c r="E4864" s="27" t="str" cm="1">
        <f t="array" ref="E4864">_xlfn.IFS(C4864&gt;= 4.5,"Excellent",C4864 &gt;=3.5,"Good",C4864&gt;=2.5,"Average",C4864&gt;= 1.5,"Below Avg",C4864&lt;1.5,"Poor")</f>
        <v>Average</v>
      </c>
      <c r="F4864" s="27" t="str">
        <f t="shared" si="301"/>
        <v>Developing</v>
      </c>
      <c r="G4864" s="58" t="str">
        <f t="shared" si="302"/>
        <v>30% Bonus</v>
      </c>
      <c r="H4864" s="60" t="str">
        <f t="shared" si="303"/>
        <v>Valid</v>
      </c>
    </row>
    <row r="4865" spans="1:8" x14ac:dyDescent="0.2">
      <c r="A4865" s="26" t="s">
        <v>13584</v>
      </c>
      <c r="B4865" s="26" t="s">
        <v>13585</v>
      </c>
      <c r="C4865" s="26">
        <v>1.33</v>
      </c>
      <c r="D4865" s="27" t="str">
        <f t="shared" si="300"/>
        <v>📈Low Performer</v>
      </c>
      <c r="E4865" s="27" t="str" cm="1">
        <f t="array" ref="E4865">_xlfn.IFS(C4865&gt;= 4.5,"Excellent",C4865 &gt;=3.5,"Good",C4865&gt;=2.5,"Average",C4865&gt;= 1.5,"Below Avg",C4865&lt;1.5,"Poor")</f>
        <v>Poor</v>
      </c>
      <c r="F4865" s="27" t="str">
        <f t="shared" si="301"/>
        <v>At Risk</v>
      </c>
      <c r="G4865" s="58" t="str">
        <f t="shared" si="302"/>
        <v>No Bonus</v>
      </c>
      <c r="H4865" s="60" t="str">
        <f t="shared" si="303"/>
        <v>Invalid</v>
      </c>
    </row>
    <row r="4866" spans="1:8" x14ac:dyDescent="0.2">
      <c r="A4866" s="26" t="s">
        <v>13587</v>
      </c>
      <c r="B4866" s="26" t="s">
        <v>3033</v>
      </c>
      <c r="C4866" s="26">
        <v>3.25</v>
      </c>
      <c r="D4866" s="27" t="str">
        <f t="shared" si="300"/>
        <v>✅High Performer</v>
      </c>
      <c r="E4866" s="27" t="str" cm="1">
        <f t="array" ref="E4866">_xlfn.IFS(C4866&gt;= 4.5,"Excellent",C4866 &gt;=3.5,"Good",C4866&gt;=2.5,"Average",C4866&gt;= 1.5,"Below Avg",C4866&lt;1.5,"Poor")</f>
        <v>Average</v>
      </c>
      <c r="F4866" s="27" t="str">
        <f t="shared" si="301"/>
        <v>Developing</v>
      </c>
      <c r="G4866" s="58" t="str">
        <f t="shared" si="302"/>
        <v>30% Bonus</v>
      </c>
      <c r="H4866" s="60" t="str">
        <f t="shared" si="303"/>
        <v>Valid</v>
      </c>
    </row>
    <row r="4867" spans="1:8" x14ac:dyDescent="0.2">
      <c r="A4867" s="26" t="s">
        <v>13589</v>
      </c>
      <c r="B4867" s="26" t="s">
        <v>4613</v>
      </c>
      <c r="C4867" s="26">
        <v>3.36</v>
      </c>
      <c r="D4867" s="27" t="str">
        <f t="shared" si="300"/>
        <v>✅High Performer</v>
      </c>
      <c r="E4867" s="27" t="str" cm="1">
        <f t="array" ref="E4867">_xlfn.IFS(C4867&gt;= 4.5,"Excellent",C4867 &gt;=3.5,"Good",C4867&gt;=2.5,"Average",C4867&gt;= 1.5,"Below Avg",C4867&lt;1.5,"Poor")</f>
        <v>Average</v>
      </c>
      <c r="F4867" s="27" t="str">
        <f t="shared" si="301"/>
        <v>Developing</v>
      </c>
      <c r="G4867" s="58" t="str">
        <f t="shared" si="302"/>
        <v>30% Bonus</v>
      </c>
      <c r="H4867" s="60" t="str">
        <f t="shared" si="303"/>
        <v>Valid</v>
      </c>
    </row>
    <row r="4868" spans="1:8" x14ac:dyDescent="0.2">
      <c r="A4868" s="26" t="s">
        <v>13591</v>
      </c>
      <c r="B4868" s="26" t="s">
        <v>5061</v>
      </c>
      <c r="C4868" s="26">
        <v>2.63</v>
      </c>
      <c r="D4868" s="27" t="str">
        <f t="shared" ref="D4868:D4931" si="304">IF($C4868&gt;=3,"✅High Performer","📈Low Performer")</f>
        <v>📈Low Performer</v>
      </c>
      <c r="E4868" s="27" t="str" cm="1">
        <f t="array" ref="E4868">_xlfn.IFS(C4868&gt;= 4.5,"Excellent",C4868 &gt;=3.5,"Good",C4868&gt;=2.5,"Average",C4868&gt;= 1.5,"Below Avg",C4868&lt;1.5,"Poor")</f>
        <v>Average</v>
      </c>
      <c r="F4868" s="27" t="str">
        <f t="shared" ref="F4868:F4931" si="305">IF(C4868&gt;=4.5,"Top Employee",IF(C4868&gt;=2.5,"Developing","At Risk"))</f>
        <v>Developing</v>
      </c>
      <c r="G4868" s="58" t="str">
        <f t="shared" ref="G4868:G4931" si="306">IF(AND(C4868&gt;=4.5,C4868&lt;=5),"50% Bonus",IF(AND(C4868&gt;=2.5,C4868&lt;4.5),"30% Bonus","No Bonus"))</f>
        <v>30% Bonus</v>
      </c>
      <c r="H4868" s="60" t="str">
        <f t="shared" ref="H4868:H4931" si="307">IF(OR(C4868&lt;=2,C4868&gt;=5),"Invalid","Valid")</f>
        <v>Valid</v>
      </c>
    </row>
    <row r="4869" spans="1:8" x14ac:dyDescent="0.2">
      <c r="A4869" s="26" t="s">
        <v>13593</v>
      </c>
      <c r="B4869" s="26" t="s">
        <v>9267</v>
      </c>
      <c r="C4869" s="26">
        <v>1.49</v>
      </c>
      <c r="D4869" s="27" t="str">
        <f t="shared" si="304"/>
        <v>📈Low Performer</v>
      </c>
      <c r="E4869" s="27" t="str" cm="1">
        <f t="array" ref="E4869">_xlfn.IFS(C4869&gt;= 4.5,"Excellent",C4869 &gt;=3.5,"Good",C4869&gt;=2.5,"Average",C4869&gt;= 1.5,"Below Avg",C4869&lt;1.5,"Poor")</f>
        <v>Poor</v>
      </c>
      <c r="F4869" s="27" t="str">
        <f t="shared" si="305"/>
        <v>At Risk</v>
      </c>
      <c r="G4869" s="58" t="str">
        <f t="shared" si="306"/>
        <v>No Bonus</v>
      </c>
      <c r="H4869" s="60" t="str">
        <f t="shared" si="307"/>
        <v>Invalid</v>
      </c>
    </row>
    <row r="4870" spans="1:8" x14ac:dyDescent="0.2">
      <c r="A4870" s="26" t="s">
        <v>13595</v>
      </c>
      <c r="B4870" s="26" t="s">
        <v>1694</v>
      </c>
      <c r="C4870" s="26">
        <v>3.22</v>
      </c>
      <c r="D4870" s="27" t="str">
        <f t="shared" si="304"/>
        <v>✅High Performer</v>
      </c>
      <c r="E4870" s="27" t="str" cm="1">
        <f t="array" ref="E4870">_xlfn.IFS(C4870&gt;= 4.5,"Excellent",C4870 &gt;=3.5,"Good",C4870&gt;=2.5,"Average",C4870&gt;= 1.5,"Below Avg",C4870&lt;1.5,"Poor")</f>
        <v>Average</v>
      </c>
      <c r="F4870" s="27" t="str">
        <f t="shared" si="305"/>
        <v>Developing</v>
      </c>
      <c r="G4870" s="58" t="str">
        <f t="shared" si="306"/>
        <v>30% Bonus</v>
      </c>
      <c r="H4870" s="60" t="str">
        <f t="shared" si="307"/>
        <v>Valid</v>
      </c>
    </row>
    <row r="4871" spans="1:8" x14ac:dyDescent="0.2">
      <c r="A4871" s="26" t="s">
        <v>13597</v>
      </c>
      <c r="B4871" s="26" t="s">
        <v>3007</v>
      </c>
      <c r="C4871" s="26">
        <v>4.7</v>
      </c>
      <c r="D4871" s="27" t="str">
        <f t="shared" si="304"/>
        <v>✅High Performer</v>
      </c>
      <c r="E4871" s="27" t="str" cm="1">
        <f t="array" ref="E4871">_xlfn.IFS(C4871&gt;= 4.5,"Excellent",C4871 &gt;=3.5,"Good",C4871&gt;=2.5,"Average",C4871&gt;= 1.5,"Below Avg",C4871&lt;1.5,"Poor")</f>
        <v>Excellent</v>
      </c>
      <c r="F4871" s="27" t="str">
        <f t="shared" si="305"/>
        <v>Top Employee</v>
      </c>
      <c r="G4871" s="58" t="str">
        <f t="shared" si="306"/>
        <v>50% Bonus</v>
      </c>
      <c r="H4871" s="60" t="str">
        <f t="shared" si="307"/>
        <v>Valid</v>
      </c>
    </row>
    <row r="4872" spans="1:8" x14ac:dyDescent="0.2">
      <c r="A4872" s="26" t="s">
        <v>13599</v>
      </c>
      <c r="B4872" s="26" t="s">
        <v>8614</v>
      </c>
      <c r="C4872" s="26">
        <v>2.94</v>
      </c>
      <c r="D4872" s="27" t="str">
        <f t="shared" si="304"/>
        <v>📈Low Performer</v>
      </c>
      <c r="E4872" s="27" t="str" cm="1">
        <f t="array" ref="E4872">_xlfn.IFS(C4872&gt;= 4.5,"Excellent",C4872 &gt;=3.5,"Good",C4872&gt;=2.5,"Average",C4872&gt;= 1.5,"Below Avg",C4872&lt;1.5,"Poor")</f>
        <v>Average</v>
      </c>
      <c r="F4872" s="27" t="str">
        <f t="shared" si="305"/>
        <v>Developing</v>
      </c>
      <c r="G4872" s="58" t="str">
        <f t="shared" si="306"/>
        <v>30% Bonus</v>
      </c>
      <c r="H4872" s="60" t="str">
        <f t="shared" si="307"/>
        <v>Valid</v>
      </c>
    </row>
    <row r="4873" spans="1:8" x14ac:dyDescent="0.2">
      <c r="A4873" s="26" t="s">
        <v>13601</v>
      </c>
      <c r="B4873" s="26" t="s">
        <v>4536</v>
      </c>
      <c r="C4873" s="26">
        <v>3.36</v>
      </c>
      <c r="D4873" s="27" t="str">
        <f t="shared" si="304"/>
        <v>✅High Performer</v>
      </c>
      <c r="E4873" s="27" t="str" cm="1">
        <f t="array" ref="E4873">_xlfn.IFS(C4873&gt;= 4.5,"Excellent",C4873 &gt;=3.5,"Good",C4873&gt;=2.5,"Average",C4873&gt;= 1.5,"Below Avg",C4873&lt;1.5,"Poor")</f>
        <v>Average</v>
      </c>
      <c r="F4873" s="27" t="str">
        <f t="shared" si="305"/>
        <v>Developing</v>
      </c>
      <c r="G4873" s="58" t="str">
        <f t="shared" si="306"/>
        <v>30% Bonus</v>
      </c>
      <c r="H4873" s="60" t="str">
        <f t="shared" si="307"/>
        <v>Valid</v>
      </c>
    </row>
    <row r="4874" spans="1:8" x14ac:dyDescent="0.2">
      <c r="A4874" s="26" t="s">
        <v>13603</v>
      </c>
      <c r="B4874" s="26" t="s">
        <v>7717</v>
      </c>
      <c r="C4874" s="26">
        <v>3.35</v>
      </c>
      <c r="D4874" s="27" t="str">
        <f t="shared" si="304"/>
        <v>✅High Performer</v>
      </c>
      <c r="E4874" s="27" t="str" cm="1">
        <f t="array" ref="E4874">_xlfn.IFS(C4874&gt;= 4.5,"Excellent",C4874 &gt;=3.5,"Good",C4874&gt;=2.5,"Average",C4874&gt;= 1.5,"Below Avg",C4874&lt;1.5,"Poor")</f>
        <v>Average</v>
      </c>
      <c r="F4874" s="27" t="str">
        <f t="shared" si="305"/>
        <v>Developing</v>
      </c>
      <c r="G4874" s="58" t="str">
        <f t="shared" si="306"/>
        <v>30% Bonus</v>
      </c>
      <c r="H4874" s="60" t="str">
        <f t="shared" si="307"/>
        <v>Valid</v>
      </c>
    </row>
    <row r="4875" spans="1:8" x14ac:dyDescent="0.2">
      <c r="A4875" s="26" t="s">
        <v>13605</v>
      </c>
      <c r="B4875" s="26" t="s">
        <v>13606</v>
      </c>
      <c r="C4875" s="26">
        <v>2.71</v>
      </c>
      <c r="D4875" s="27" t="str">
        <f t="shared" si="304"/>
        <v>📈Low Performer</v>
      </c>
      <c r="E4875" s="27" t="str" cm="1">
        <f t="array" ref="E4875">_xlfn.IFS(C4875&gt;= 4.5,"Excellent",C4875 &gt;=3.5,"Good",C4875&gt;=2.5,"Average",C4875&gt;= 1.5,"Below Avg",C4875&lt;1.5,"Poor")</f>
        <v>Average</v>
      </c>
      <c r="F4875" s="27" t="str">
        <f t="shared" si="305"/>
        <v>Developing</v>
      </c>
      <c r="G4875" s="58" t="str">
        <f t="shared" si="306"/>
        <v>30% Bonus</v>
      </c>
      <c r="H4875" s="60" t="str">
        <f t="shared" si="307"/>
        <v>Valid</v>
      </c>
    </row>
    <row r="4876" spans="1:8" x14ac:dyDescent="0.2">
      <c r="A4876" s="26" t="s">
        <v>13608</v>
      </c>
      <c r="B4876" s="26" t="s">
        <v>6221</v>
      </c>
      <c r="C4876" s="26">
        <v>2.36</v>
      </c>
      <c r="D4876" s="27" t="str">
        <f t="shared" si="304"/>
        <v>📈Low Performer</v>
      </c>
      <c r="E4876" s="27" t="str" cm="1">
        <f t="array" ref="E4876">_xlfn.IFS(C4876&gt;= 4.5,"Excellent",C4876 &gt;=3.5,"Good",C4876&gt;=2.5,"Average",C4876&gt;= 1.5,"Below Avg",C4876&lt;1.5,"Poor")</f>
        <v>Below Avg</v>
      </c>
      <c r="F4876" s="27" t="str">
        <f t="shared" si="305"/>
        <v>At Risk</v>
      </c>
      <c r="G4876" s="58" t="str">
        <f t="shared" si="306"/>
        <v>No Bonus</v>
      </c>
      <c r="H4876" s="60" t="str">
        <f t="shared" si="307"/>
        <v>Valid</v>
      </c>
    </row>
    <row r="4877" spans="1:8" x14ac:dyDescent="0.2">
      <c r="A4877" s="26" t="s">
        <v>13609</v>
      </c>
      <c r="B4877" s="26" t="s">
        <v>6685</v>
      </c>
      <c r="C4877" s="26">
        <v>2.74</v>
      </c>
      <c r="D4877" s="27" t="str">
        <f t="shared" si="304"/>
        <v>📈Low Performer</v>
      </c>
      <c r="E4877" s="27" t="str" cm="1">
        <f t="array" ref="E4877">_xlfn.IFS(C4877&gt;= 4.5,"Excellent",C4877 &gt;=3.5,"Good",C4877&gt;=2.5,"Average",C4877&gt;= 1.5,"Below Avg",C4877&lt;1.5,"Poor")</f>
        <v>Average</v>
      </c>
      <c r="F4877" s="27" t="str">
        <f t="shared" si="305"/>
        <v>Developing</v>
      </c>
      <c r="G4877" s="58" t="str">
        <f t="shared" si="306"/>
        <v>30% Bonus</v>
      </c>
      <c r="H4877" s="60" t="str">
        <f t="shared" si="307"/>
        <v>Valid</v>
      </c>
    </row>
    <row r="4878" spans="1:8" x14ac:dyDescent="0.2">
      <c r="A4878" s="26" t="s">
        <v>13611</v>
      </c>
      <c r="B4878" s="26" t="s">
        <v>13612</v>
      </c>
      <c r="C4878" s="26">
        <v>3.83</v>
      </c>
      <c r="D4878" s="27" t="str">
        <f t="shared" si="304"/>
        <v>✅High Performer</v>
      </c>
      <c r="E4878" s="27" t="str" cm="1">
        <f t="array" ref="E4878">_xlfn.IFS(C4878&gt;= 4.5,"Excellent",C4878 &gt;=3.5,"Good",C4878&gt;=2.5,"Average",C4878&gt;= 1.5,"Below Avg",C4878&lt;1.5,"Poor")</f>
        <v>Good</v>
      </c>
      <c r="F4878" s="27" t="str">
        <f t="shared" si="305"/>
        <v>Developing</v>
      </c>
      <c r="G4878" s="58" t="str">
        <f t="shared" si="306"/>
        <v>30% Bonus</v>
      </c>
      <c r="H4878" s="60" t="str">
        <f t="shared" si="307"/>
        <v>Valid</v>
      </c>
    </row>
    <row r="4879" spans="1:8" x14ac:dyDescent="0.2">
      <c r="A4879" s="26" t="s">
        <v>13614</v>
      </c>
      <c r="B4879" s="26" t="s">
        <v>5891</v>
      </c>
      <c r="C4879" s="26">
        <v>4.4800000000000004</v>
      </c>
      <c r="D4879" s="27" t="str">
        <f t="shared" si="304"/>
        <v>✅High Performer</v>
      </c>
      <c r="E4879" s="27" t="str" cm="1">
        <f t="array" ref="E4879">_xlfn.IFS(C4879&gt;= 4.5,"Excellent",C4879 &gt;=3.5,"Good",C4879&gt;=2.5,"Average",C4879&gt;= 1.5,"Below Avg",C4879&lt;1.5,"Poor")</f>
        <v>Good</v>
      </c>
      <c r="F4879" s="27" t="str">
        <f t="shared" si="305"/>
        <v>Developing</v>
      </c>
      <c r="G4879" s="58" t="str">
        <f t="shared" si="306"/>
        <v>30% Bonus</v>
      </c>
      <c r="H4879" s="60" t="str">
        <f t="shared" si="307"/>
        <v>Valid</v>
      </c>
    </row>
    <row r="4880" spans="1:8" x14ac:dyDescent="0.2">
      <c r="A4880" s="26" t="s">
        <v>13616</v>
      </c>
      <c r="B4880" s="26" t="s">
        <v>13617</v>
      </c>
      <c r="C4880" s="26">
        <v>3.75</v>
      </c>
      <c r="D4880" s="27" t="str">
        <f t="shared" si="304"/>
        <v>✅High Performer</v>
      </c>
      <c r="E4880" s="27" t="str" cm="1">
        <f t="array" ref="E4880">_xlfn.IFS(C4880&gt;= 4.5,"Excellent",C4880 &gt;=3.5,"Good",C4880&gt;=2.5,"Average",C4880&gt;= 1.5,"Below Avg",C4880&lt;1.5,"Poor")</f>
        <v>Good</v>
      </c>
      <c r="F4880" s="27" t="str">
        <f t="shared" si="305"/>
        <v>Developing</v>
      </c>
      <c r="G4880" s="58" t="str">
        <f t="shared" si="306"/>
        <v>30% Bonus</v>
      </c>
      <c r="H4880" s="60" t="str">
        <f t="shared" si="307"/>
        <v>Valid</v>
      </c>
    </row>
    <row r="4881" spans="1:8" x14ac:dyDescent="0.2">
      <c r="A4881" s="26" t="s">
        <v>13619</v>
      </c>
      <c r="B4881" s="26" t="s">
        <v>13620</v>
      </c>
      <c r="C4881" s="26">
        <v>1.62</v>
      </c>
      <c r="D4881" s="27" t="str">
        <f t="shared" si="304"/>
        <v>📈Low Performer</v>
      </c>
      <c r="E4881" s="27" t="str" cm="1">
        <f t="array" ref="E4881">_xlfn.IFS(C4881&gt;= 4.5,"Excellent",C4881 &gt;=3.5,"Good",C4881&gt;=2.5,"Average",C4881&gt;= 1.5,"Below Avg",C4881&lt;1.5,"Poor")</f>
        <v>Below Avg</v>
      </c>
      <c r="F4881" s="27" t="str">
        <f t="shared" si="305"/>
        <v>At Risk</v>
      </c>
      <c r="G4881" s="58" t="str">
        <f t="shared" si="306"/>
        <v>No Bonus</v>
      </c>
      <c r="H4881" s="60" t="str">
        <f t="shared" si="307"/>
        <v>Invalid</v>
      </c>
    </row>
    <row r="4882" spans="1:8" x14ac:dyDescent="0.2">
      <c r="A4882" s="26" t="s">
        <v>13622</v>
      </c>
      <c r="B4882" s="26" t="s">
        <v>3918</v>
      </c>
      <c r="C4882" s="26">
        <v>4.8099999999999996</v>
      </c>
      <c r="D4882" s="27" t="str">
        <f t="shared" si="304"/>
        <v>✅High Performer</v>
      </c>
      <c r="E4882" s="27" t="str" cm="1">
        <f t="array" ref="E4882">_xlfn.IFS(C4882&gt;= 4.5,"Excellent",C4882 &gt;=3.5,"Good",C4882&gt;=2.5,"Average",C4882&gt;= 1.5,"Below Avg",C4882&lt;1.5,"Poor")</f>
        <v>Excellent</v>
      </c>
      <c r="F4882" s="27" t="str">
        <f t="shared" si="305"/>
        <v>Top Employee</v>
      </c>
      <c r="G4882" s="58" t="str">
        <f t="shared" si="306"/>
        <v>50% Bonus</v>
      </c>
      <c r="H4882" s="60" t="str">
        <f t="shared" si="307"/>
        <v>Valid</v>
      </c>
    </row>
    <row r="4883" spans="1:8" x14ac:dyDescent="0.2">
      <c r="A4883" s="26" t="s">
        <v>13624</v>
      </c>
      <c r="B4883" s="26" t="s">
        <v>1035</v>
      </c>
      <c r="C4883" s="26">
        <v>4</v>
      </c>
      <c r="D4883" s="27" t="str">
        <f t="shared" si="304"/>
        <v>✅High Performer</v>
      </c>
      <c r="E4883" s="27" t="str" cm="1">
        <f t="array" ref="E4883">_xlfn.IFS(C4883&gt;= 4.5,"Excellent",C4883 &gt;=3.5,"Good",C4883&gt;=2.5,"Average",C4883&gt;= 1.5,"Below Avg",C4883&lt;1.5,"Poor")</f>
        <v>Good</v>
      </c>
      <c r="F4883" s="27" t="str">
        <f t="shared" si="305"/>
        <v>Developing</v>
      </c>
      <c r="G4883" s="58" t="str">
        <f t="shared" si="306"/>
        <v>30% Bonus</v>
      </c>
      <c r="H4883" s="60" t="str">
        <f t="shared" si="307"/>
        <v>Valid</v>
      </c>
    </row>
    <row r="4884" spans="1:8" x14ac:dyDescent="0.2">
      <c r="A4884" s="26" t="s">
        <v>13626</v>
      </c>
      <c r="B4884" s="26" t="s">
        <v>10895</v>
      </c>
      <c r="C4884" s="26">
        <v>3.9</v>
      </c>
      <c r="D4884" s="27" t="str">
        <f t="shared" si="304"/>
        <v>✅High Performer</v>
      </c>
      <c r="E4884" s="27" t="str" cm="1">
        <f t="array" ref="E4884">_xlfn.IFS(C4884&gt;= 4.5,"Excellent",C4884 &gt;=3.5,"Good",C4884&gt;=2.5,"Average",C4884&gt;= 1.5,"Below Avg",C4884&lt;1.5,"Poor")</f>
        <v>Good</v>
      </c>
      <c r="F4884" s="27" t="str">
        <f t="shared" si="305"/>
        <v>Developing</v>
      </c>
      <c r="G4884" s="58" t="str">
        <f t="shared" si="306"/>
        <v>30% Bonus</v>
      </c>
      <c r="H4884" s="60" t="str">
        <f t="shared" si="307"/>
        <v>Valid</v>
      </c>
    </row>
    <row r="4885" spans="1:8" x14ac:dyDescent="0.2">
      <c r="A4885" s="26" t="s">
        <v>13629</v>
      </c>
      <c r="B4885" s="26" t="s">
        <v>2586</v>
      </c>
      <c r="C4885" s="26">
        <v>3.31</v>
      </c>
      <c r="D4885" s="27" t="str">
        <f t="shared" si="304"/>
        <v>✅High Performer</v>
      </c>
      <c r="E4885" s="27" t="str" cm="1">
        <f t="array" ref="E4885">_xlfn.IFS(C4885&gt;= 4.5,"Excellent",C4885 &gt;=3.5,"Good",C4885&gt;=2.5,"Average",C4885&gt;= 1.5,"Below Avg",C4885&lt;1.5,"Poor")</f>
        <v>Average</v>
      </c>
      <c r="F4885" s="27" t="str">
        <f t="shared" si="305"/>
        <v>Developing</v>
      </c>
      <c r="G4885" s="58" t="str">
        <f t="shared" si="306"/>
        <v>30% Bonus</v>
      </c>
      <c r="H4885" s="60" t="str">
        <f t="shared" si="307"/>
        <v>Valid</v>
      </c>
    </row>
    <row r="4886" spans="1:8" x14ac:dyDescent="0.2">
      <c r="A4886" s="26" t="s">
        <v>13631</v>
      </c>
      <c r="B4886" s="26" t="s">
        <v>10382</v>
      </c>
      <c r="C4886" s="26">
        <v>2.6</v>
      </c>
      <c r="D4886" s="27" t="str">
        <f t="shared" si="304"/>
        <v>📈Low Performer</v>
      </c>
      <c r="E4886" s="27" t="str" cm="1">
        <f t="array" ref="E4886">_xlfn.IFS(C4886&gt;= 4.5,"Excellent",C4886 &gt;=3.5,"Good",C4886&gt;=2.5,"Average",C4886&gt;= 1.5,"Below Avg",C4886&lt;1.5,"Poor")</f>
        <v>Average</v>
      </c>
      <c r="F4886" s="27" t="str">
        <f t="shared" si="305"/>
        <v>Developing</v>
      </c>
      <c r="G4886" s="58" t="str">
        <f t="shared" si="306"/>
        <v>30% Bonus</v>
      </c>
      <c r="H4886" s="60" t="str">
        <f t="shared" si="307"/>
        <v>Valid</v>
      </c>
    </row>
    <row r="4887" spans="1:8" x14ac:dyDescent="0.2">
      <c r="A4887" s="26" t="s">
        <v>13633</v>
      </c>
      <c r="B4887" s="26" t="s">
        <v>8036</v>
      </c>
      <c r="C4887" s="26">
        <v>4.51</v>
      </c>
      <c r="D4887" s="27" t="str">
        <f t="shared" si="304"/>
        <v>✅High Performer</v>
      </c>
      <c r="E4887" s="27" t="str" cm="1">
        <f t="array" ref="E4887">_xlfn.IFS(C4887&gt;= 4.5,"Excellent",C4887 &gt;=3.5,"Good",C4887&gt;=2.5,"Average",C4887&gt;= 1.5,"Below Avg",C4887&lt;1.5,"Poor")</f>
        <v>Excellent</v>
      </c>
      <c r="F4887" s="27" t="str">
        <f t="shared" si="305"/>
        <v>Top Employee</v>
      </c>
      <c r="G4887" s="58" t="str">
        <f t="shared" si="306"/>
        <v>50% Bonus</v>
      </c>
      <c r="H4887" s="60" t="str">
        <f t="shared" si="307"/>
        <v>Valid</v>
      </c>
    </row>
    <row r="4888" spans="1:8" x14ac:dyDescent="0.2">
      <c r="A4888" s="26" t="s">
        <v>13635</v>
      </c>
      <c r="B4888" s="26" t="s">
        <v>3850</v>
      </c>
      <c r="C4888" s="26">
        <v>3.15</v>
      </c>
      <c r="D4888" s="27" t="str">
        <f t="shared" si="304"/>
        <v>✅High Performer</v>
      </c>
      <c r="E4888" s="27" t="str" cm="1">
        <f t="array" ref="E4888">_xlfn.IFS(C4888&gt;= 4.5,"Excellent",C4888 &gt;=3.5,"Good",C4888&gt;=2.5,"Average",C4888&gt;= 1.5,"Below Avg",C4888&lt;1.5,"Poor")</f>
        <v>Average</v>
      </c>
      <c r="F4888" s="27" t="str">
        <f t="shared" si="305"/>
        <v>Developing</v>
      </c>
      <c r="G4888" s="58" t="str">
        <f t="shared" si="306"/>
        <v>30% Bonus</v>
      </c>
      <c r="H4888" s="60" t="str">
        <f t="shared" si="307"/>
        <v>Valid</v>
      </c>
    </row>
    <row r="4889" spans="1:8" x14ac:dyDescent="0.2">
      <c r="A4889" s="26" t="s">
        <v>13637</v>
      </c>
      <c r="B4889" s="26" t="s">
        <v>12814</v>
      </c>
      <c r="C4889" s="26">
        <v>4</v>
      </c>
      <c r="D4889" s="27" t="str">
        <f t="shared" si="304"/>
        <v>✅High Performer</v>
      </c>
      <c r="E4889" s="27" t="str" cm="1">
        <f t="array" ref="E4889">_xlfn.IFS(C4889&gt;= 4.5,"Excellent",C4889 &gt;=3.5,"Good",C4889&gt;=2.5,"Average",C4889&gt;= 1.5,"Below Avg",C4889&lt;1.5,"Poor")</f>
        <v>Good</v>
      </c>
      <c r="F4889" s="27" t="str">
        <f t="shared" si="305"/>
        <v>Developing</v>
      </c>
      <c r="G4889" s="58" t="str">
        <f t="shared" si="306"/>
        <v>30% Bonus</v>
      </c>
      <c r="H4889" s="60" t="str">
        <f t="shared" si="307"/>
        <v>Valid</v>
      </c>
    </row>
    <row r="4890" spans="1:8" x14ac:dyDescent="0.2">
      <c r="A4890" s="26" t="s">
        <v>13639</v>
      </c>
      <c r="B4890" s="26" t="s">
        <v>5399</v>
      </c>
      <c r="C4890" s="26">
        <v>3.26</v>
      </c>
      <c r="D4890" s="27" t="str">
        <f t="shared" si="304"/>
        <v>✅High Performer</v>
      </c>
      <c r="E4890" s="27" t="str" cm="1">
        <f t="array" ref="E4890">_xlfn.IFS(C4890&gt;= 4.5,"Excellent",C4890 &gt;=3.5,"Good",C4890&gt;=2.5,"Average",C4890&gt;= 1.5,"Below Avg",C4890&lt;1.5,"Poor")</f>
        <v>Average</v>
      </c>
      <c r="F4890" s="27" t="str">
        <f t="shared" si="305"/>
        <v>Developing</v>
      </c>
      <c r="G4890" s="58" t="str">
        <f t="shared" si="306"/>
        <v>30% Bonus</v>
      </c>
      <c r="H4890" s="60" t="str">
        <f t="shared" si="307"/>
        <v>Valid</v>
      </c>
    </row>
    <row r="4891" spans="1:8" x14ac:dyDescent="0.2">
      <c r="A4891" s="26" t="s">
        <v>13641</v>
      </c>
      <c r="B4891" s="26" t="s">
        <v>5283</v>
      </c>
      <c r="C4891" s="26">
        <v>3.91</v>
      </c>
      <c r="D4891" s="27" t="str">
        <f t="shared" si="304"/>
        <v>✅High Performer</v>
      </c>
      <c r="E4891" s="27" t="str" cm="1">
        <f t="array" ref="E4891">_xlfn.IFS(C4891&gt;= 4.5,"Excellent",C4891 &gt;=3.5,"Good",C4891&gt;=2.5,"Average",C4891&gt;= 1.5,"Below Avg",C4891&lt;1.5,"Poor")</f>
        <v>Good</v>
      </c>
      <c r="F4891" s="27" t="str">
        <f t="shared" si="305"/>
        <v>Developing</v>
      </c>
      <c r="G4891" s="58" t="str">
        <f t="shared" si="306"/>
        <v>30% Bonus</v>
      </c>
      <c r="H4891" s="60" t="str">
        <f t="shared" si="307"/>
        <v>Valid</v>
      </c>
    </row>
    <row r="4892" spans="1:8" x14ac:dyDescent="0.2">
      <c r="A4892" s="26" t="s">
        <v>13643</v>
      </c>
      <c r="B4892" s="26" t="s">
        <v>7550</v>
      </c>
      <c r="C4892" s="26">
        <v>2.34</v>
      </c>
      <c r="D4892" s="27" t="str">
        <f t="shared" si="304"/>
        <v>📈Low Performer</v>
      </c>
      <c r="E4892" s="27" t="str" cm="1">
        <f t="array" ref="E4892">_xlfn.IFS(C4892&gt;= 4.5,"Excellent",C4892 &gt;=3.5,"Good",C4892&gt;=2.5,"Average",C4892&gt;= 1.5,"Below Avg",C4892&lt;1.5,"Poor")</f>
        <v>Below Avg</v>
      </c>
      <c r="F4892" s="27" t="str">
        <f t="shared" si="305"/>
        <v>At Risk</v>
      </c>
      <c r="G4892" s="58" t="str">
        <f t="shared" si="306"/>
        <v>No Bonus</v>
      </c>
      <c r="H4892" s="60" t="str">
        <f t="shared" si="307"/>
        <v>Valid</v>
      </c>
    </row>
    <row r="4893" spans="1:8" x14ac:dyDescent="0.2">
      <c r="A4893" s="26" t="s">
        <v>13644</v>
      </c>
      <c r="B4893" s="26" t="s">
        <v>8194</v>
      </c>
      <c r="C4893" s="26">
        <v>2.7</v>
      </c>
      <c r="D4893" s="27" t="str">
        <f t="shared" si="304"/>
        <v>📈Low Performer</v>
      </c>
      <c r="E4893" s="27" t="str" cm="1">
        <f t="array" ref="E4893">_xlfn.IFS(C4893&gt;= 4.5,"Excellent",C4893 &gt;=3.5,"Good",C4893&gt;=2.5,"Average",C4893&gt;= 1.5,"Below Avg",C4893&lt;1.5,"Poor")</f>
        <v>Average</v>
      </c>
      <c r="F4893" s="27" t="str">
        <f t="shared" si="305"/>
        <v>Developing</v>
      </c>
      <c r="G4893" s="58" t="str">
        <f t="shared" si="306"/>
        <v>30% Bonus</v>
      </c>
      <c r="H4893" s="60" t="str">
        <f t="shared" si="307"/>
        <v>Valid</v>
      </c>
    </row>
    <row r="4894" spans="1:8" x14ac:dyDescent="0.2">
      <c r="A4894" s="26" t="s">
        <v>13646</v>
      </c>
      <c r="B4894" s="26" t="s">
        <v>4091</v>
      </c>
      <c r="C4894" s="26">
        <v>3.86</v>
      </c>
      <c r="D4894" s="27" t="str">
        <f t="shared" si="304"/>
        <v>✅High Performer</v>
      </c>
      <c r="E4894" s="27" t="str" cm="1">
        <f t="array" ref="E4894">_xlfn.IFS(C4894&gt;= 4.5,"Excellent",C4894 &gt;=3.5,"Good",C4894&gt;=2.5,"Average",C4894&gt;= 1.5,"Below Avg",C4894&lt;1.5,"Poor")</f>
        <v>Good</v>
      </c>
      <c r="F4894" s="27" t="str">
        <f t="shared" si="305"/>
        <v>Developing</v>
      </c>
      <c r="G4894" s="58" t="str">
        <f t="shared" si="306"/>
        <v>30% Bonus</v>
      </c>
      <c r="H4894" s="60" t="str">
        <f t="shared" si="307"/>
        <v>Valid</v>
      </c>
    </row>
    <row r="4895" spans="1:8" x14ac:dyDescent="0.2">
      <c r="A4895" s="26" t="s">
        <v>13648</v>
      </c>
      <c r="B4895" s="26" t="s">
        <v>2972</v>
      </c>
      <c r="C4895" s="26">
        <v>3.58</v>
      </c>
      <c r="D4895" s="27" t="str">
        <f t="shared" si="304"/>
        <v>✅High Performer</v>
      </c>
      <c r="E4895" s="27" t="str" cm="1">
        <f t="array" ref="E4895">_xlfn.IFS(C4895&gt;= 4.5,"Excellent",C4895 &gt;=3.5,"Good",C4895&gt;=2.5,"Average",C4895&gt;= 1.5,"Below Avg",C4895&lt;1.5,"Poor")</f>
        <v>Good</v>
      </c>
      <c r="F4895" s="27" t="str">
        <f t="shared" si="305"/>
        <v>Developing</v>
      </c>
      <c r="G4895" s="58" t="str">
        <f t="shared" si="306"/>
        <v>30% Bonus</v>
      </c>
      <c r="H4895" s="60" t="str">
        <f t="shared" si="307"/>
        <v>Valid</v>
      </c>
    </row>
    <row r="4896" spans="1:8" x14ac:dyDescent="0.2">
      <c r="A4896" s="26" t="s">
        <v>13650</v>
      </c>
      <c r="B4896" s="26" t="s">
        <v>6863</v>
      </c>
      <c r="C4896" s="26">
        <v>3.83</v>
      </c>
      <c r="D4896" s="27" t="str">
        <f t="shared" si="304"/>
        <v>✅High Performer</v>
      </c>
      <c r="E4896" s="27" t="str" cm="1">
        <f t="array" ref="E4896">_xlfn.IFS(C4896&gt;= 4.5,"Excellent",C4896 &gt;=3.5,"Good",C4896&gt;=2.5,"Average",C4896&gt;= 1.5,"Below Avg",C4896&lt;1.5,"Poor")</f>
        <v>Good</v>
      </c>
      <c r="F4896" s="27" t="str">
        <f t="shared" si="305"/>
        <v>Developing</v>
      </c>
      <c r="G4896" s="58" t="str">
        <f t="shared" si="306"/>
        <v>30% Bonus</v>
      </c>
      <c r="H4896" s="60" t="str">
        <f t="shared" si="307"/>
        <v>Valid</v>
      </c>
    </row>
    <row r="4897" spans="1:8" x14ac:dyDescent="0.2">
      <c r="A4897" s="26" t="s">
        <v>13652</v>
      </c>
      <c r="B4897" s="26" t="s">
        <v>8449</v>
      </c>
      <c r="C4897" s="26">
        <v>4.97</v>
      </c>
      <c r="D4897" s="27" t="str">
        <f t="shared" si="304"/>
        <v>✅High Performer</v>
      </c>
      <c r="E4897" s="27" t="str" cm="1">
        <f t="array" ref="E4897">_xlfn.IFS(C4897&gt;= 4.5,"Excellent",C4897 &gt;=3.5,"Good",C4897&gt;=2.5,"Average",C4897&gt;= 1.5,"Below Avg",C4897&lt;1.5,"Poor")</f>
        <v>Excellent</v>
      </c>
      <c r="F4897" s="27" t="str">
        <f t="shared" si="305"/>
        <v>Top Employee</v>
      </c>
      <c r="G4897" s="58" t="str">
        <f t="shared" si="306"/>
        <v>50% Bonus</v>
      </c>
      <c r="H4897" s="60" t="str">
        <f t="shared" si="307"/>
        <v>Valid</v>
      </c>
    </row>
    <row r="4898" spans="1:8" x14ac:dyDescent="0.2">
      <c r="A4898" s="26" t="s">
        <v>13654</v>
      </c>
      <c r="B4898" s="26" t="s">
        <v>13655</v>
      </c>
      <c r="C4898" s="26">
        <v>2.66</v>
      </c>
      <c r="D4898" s="27" t="str">
        <f t="shared" si="304"/>
        <v>📈Low Performer</v>
      </c>
      <c r="E4898" s="27" t="str" cm="1">
        <f t="array" ref="E4898">_xlfn.IFS(C4898&gt;= 4.5,"Excellent",C4898 &gt;=3.5,"Good",C4898&gt;=2.5,"Average",C4898&gt;= 1.5,"Below Avg",C4898&lt;1.5,"Poor")</f>
        <v>Average</v>
      </c>
      <c r="F4898" s="27" t="str">
        <f t="shared" si="305"/>
        <v>Developing</v>
      </c>
      <c r="G4898" s="58" t="str">
        <f t="shared" si="306"/>
        <v>30% Bonus</v>
      </c>
      <c r="H4898" s="60" t="str">
        <f t="shared" si="307"/>
        <v>Valid</v>
      </c>
    </row>
    <row r="4899" spans="1:8" x14ac:dyDescent="0.2">
      <c r="A4899" s="26" t="s">
        <v>13657</v>
      </c>
      <c r="B4899" s="26" t="s">
        <v>13658</v>
      </c>
      <c r="C4899" s="26">
        <v>4.29</v>
      </c>
      <c r="D4899" s="27" t="str">
        <f t="shared" si="304"/>
        <v>✅High Performer</v>
      </c>
      <c r="E4899" s="27" t="str" cm="1">
        <f t="array" ref="E4899">_xlfn.IFS(C4899&gt;= 4.5,"Excellent",C4899 &gt;=3.5,"Good",C4899&gt;=2.5,"Average",C4899&gt;= 1.5,"Below Avg",C4899&lt;1.5,"Poor")</f>
        <v>Good</v>
      </c>
      <c r="F4899" s="27" t="str">
        <f t="shared" si="305"/>
        <v>Developing</v>
      </c>
      <c r="G4899" s="58" t="str">
        <f t="shared" si="306"/>
        <v>30% Bonus</v>
      </c>
      <c r="H4899" s="60" t="str">
        <f t="shared" si="307"/>
        <v>Valid</v>
      </c>
    </row>
    <row r="4900" spans="1:8" x14ac:dyDescent="0.2">
      <c r="A4900" s="26" t="s">
        <v>13660</v>
      </c>
      <c r="B4900" s="26" t="s">
        <v>10548</v>
      </c>
      <c r="C4900" s="26">
        <v>1.71</v>
      </c>
      <c r="D4900" s="27" t="str">
        <f t="shared" si="304"/>
        <v>📈Low Performer</v>
      </c>
      <c r="E4900" s="27" t="str" cm="1">
        <f t="array" ref="E4900">_xlfn.IFS(C4900&gt;= 4.5,"Excellent",C4900 &gt;=3.5,"Good",C4900&gt;=2.5,"Average",C4900&gt;= 1.5,"Below Avg",C4900&lt;1.5,"Poor")</f>
        <v>Below Avg</v>
      </c>
      <c r="F4900" s="27" t="str">
        <f t="shared" si="305"/>
        <v>At Risk</v>
      </c>
      <c r="G4900" s="58" t="str">
        <f t="shared" si="306"/>
        <v>No Bonus</v>
      </c>
      <c r="H4900" s="60" t="str">
        <f t="shared" si="307"/>
        <v>Invalid</v>
      </c>
    </row>
    <row r="4901" spans="1:8" x14ac:dyDescent="0.2">
      <c r="A4901" s="26" t="s">
        <v>13662</v>
      </c>
      <c r="B4901" s="26" t="s">
        <v>10570</v>
      </c>
      <c r="C4901" s="26">
        <v>2.98</v>
      </c>
      <c r="D4901" s="27" t="str">
        <f t="shared" si="304"/>
        <v>📈Low Performer</v>
      </c>
      <c r="E4901" s="27" t="str" cm="1">
        <f t="array" ref="E4901">_xlfn.IFS(C4901&gt;= 4.5,"Excellent",C4901 &gt;=3.5,"Good",C4901&gt;=2.5,"Average",C4901&gt;= 1.5,"Below Avg",C4901&lt;1.5,"Poor")</f>
        <v>Average</v>
      </c>
      <c r="F4901" s="27" t="str">
        <f t="shared" si="305"/>
        <v>Developing</v>
      </c>
      <c r="G4901" s="58" t="str">
        <f t="shared" si="306"/>
        <v>30% Bonus</v>
      </c>
      <c r="H4901" s="60" t="str">
        <f t="shared" si="307"/>
        <v>Valid</v>
      </c>
    </row>
    <row r="4902" spans="1:8" x14ac:dyDescent="0.2">
      <c r="A4902" s="26" t="s">
        <v>13664</v>
      </c>
      <c r="B4902" s="26" t="s">
        <v>3910</v>
      </c>
      <c r="C4902" s="26">
        <v>2.79</v>
      </c>
      <c r="D4902" s="27" t="str">
        <f t="shared" si="304"/>
        <v>📈Low Performer</v>
      </c>
      <c r="E4902" s="27" t="str" cm="1">
        <f t="array" ref="E4902">_xlfn.IFS(C4902&gt;= 4.5,"Excellent",C4902 &gt;=3.5,"Good",C4902&gt;=2.5,"Average",C4902&gt;= 1.5,"Below Avg",C4902&lt;1.5,"Poor")</f>
        <v>Average</v>
      </c>
      <c r="F4902" s="27" t="str">
        <f t="shared" si="305"/>
        <v>Developing</v>
      </c>
      <c r="G4902" s="58" t="str">
        <f t="shared" si="306"/>
        <v>30% Bonus</v>
      </c>
      <c r="H4902" s="60" t="str">
        <f t="shared" si="307"/>
        <v>Valid</v>
      </c>
    </row>
    <row r="4903" spans="1:8" x14ac:dyDescent="0.2">
      <c r="A4903" s="26" t="s">
        <v>13666</v>
      </c>
      <c r="B4903" s="26" t="s">
        <v>2536</v>
      </c>
      <c r="C4903" s="26">
        <v>3.95</v>
      </c>
      <c r="D4903" s="27" t="str">
        <f t="shared" si="304"/>
        <v>✅High Performer</v>
      </c>
      <c r="E4903" s="27" t="str" cm="1">
        <f t="array" ref="E4903">_xlfn.IFS(C4903&gt;= 4.5,"Excellent",C4903 &gt;=3.5,"Good",C4903&gt;=2.5,"Average",C4903&gt;= 1.5,"Below Avg",C4903&lt;1.5,"Poor")</f>
        <v>Good</v>
      </c>
      <c r="F4903" s="27" t="str">
        <f t="shared" si="305"/>
        <v>Developing</v>
      </c>
      <c r="G4903" s="58" t="str">
        <f t="shared" si="306"/>
        <v>30% Bonus</v>
      </c>
      <c r="H4903" s="60" t="str">
        <f t="shared" si="307"/>
        <v>Valid</v>
      </c>
    </row>
    <row r="4904" spans="1:8" x14ac:dyDescent="0.2">
      <c r="A4904" s="26" t="s">
        <v>13668</v>
      </c>
      <c r="B4904" s="26" t="s">
        <v>9561</v>
      </c>
      <c r="C4904" s="26">
        <v>3.39</v>
      </c>
      <c r="D4904" s="27" t="str">
        <f t="shared" si="304"/>
        <v>✅High Performer</v>
      </c>
      <c r="E4904" s="27" t="str" cm="1">
        <f t="array" ref="E4904">_xlfn.IFS(C4904&gt;= 4.5,"Excellent",C4904 &gt;=3.5,"Good",C4904&gt;=2.5,"Average",C4904&gt;= 1.5,"Below Avg",C4904&lt;1.5,"Poor")</f>
        <v>Average</v>
      </c>
      <c r="F4904" s="27" t="str">
        <f t="shared" si="305"/>
        <v>Developing</v>
      </c>
      <c r="G4904" s="58" t="str">
        <f t="shared" si="306"/>
        <v>30% Bonus</v>
      </c>
      <c r="H4904" s="60" t="str">
        <f t="shared" si="307"/>
        <v>Valid</v>
      </c>
    </row>
    <row r="4905" spans="1:8" x14ac:dyDescent="0.2">
      <c r="A4905" s="26" t="s">
        <v>13670</v>
      </c>
      <c r="B4905" s="26" t="s">
        <v>9849</v>
      </c>
      <c r="C4905" s="26">
        <v>1.1000000000000001</v>
      </c>
      <c r="D4905" s="27" t="str">
        <f t="shared" si="304"/>
        <v>📈Low Performer</v>
      </c>
      <c r="E4905" s="27" t="str" cm="1">
        <f t="array" ref="E4905">_xlfn.IFS(C4905&gt;= 4.5,"Excellent",C4905 &gt;=3.5,"Good",C4905&gt;=2.5,"Average",C4905&gt;= 1.5,"Below Avg",C4905&lt;1.5,"Poor")</f>
        <v>Poor</v>
      </c>
      <c r="F4905" s="27" t="str">
        <f t="shared" si="305"/>
        <v>At Risk</v>
      </c>
      <c r="G4905" s="58" t="str">
        <f t="shared" si="306"/>
        <v>No Bonus</v>
      </c>
      <c r="H4905" s="60" t="str">
        <f t="shared" si="307"/>
        <v>Invalid</v>
      </c>
    </row>
    <row r="4906" spans="1:8" x14ac:dyDescent="0.2">
      <c r="A4906" s="26" t="s">
        <v>13672</v>
      </c>
      <c r="B4906" s="26" t="s">
        <v>3646</v>
      </c>
      <c r="C4906" s="26">
        <v>3.93</v>
      </c>
      <c r="D4906" s="27" t="str">
        <f t="shared" si="304"/>
        <v>✅High Performer</v>
      </c>
      <c r="E4906" s="27" t="str" cm="1">
        <f t="array" ref="E4906">_xlfn.IFS(C4906&gt;= 4.5,"Excellent",C4906 &gt;=3.5,"Good",C4906&gt;=2.5,"Average",C4906&gt;= 1.5,"Below Avg",C4906&lt;1.5,"Poor")</f>
        <v>Good</v>
      </c>
      <c r="F4906" s="27" t="str">
        <f t="shared" si="305"/>
        <v>Developing</v>
      </c>
      <c r="G4906" s="58" t="str">
        <f t="shared" si="306"/>
        <v>30% Bonus</v>
      </c>
      <c r="H4906" s="60" t="str">
        <f t="shared" si="307"/>
        <v>Valid</v>
      </c>
    </row>
    <row r="4907" spans="1:8" x14ac:dyDescent="0.2">
      <c r="A4907" s="26" t="s">
        <v>13674</v>
      </c>
      <c r="B4907" s="26" t="s">
        <v>13675</v>
      </c>
      <c r="C4907" s="26">
        <v>1.68</v>
      </c>
      <c r="D4907" s="27" t="str">
        <f t="shared" si="304"/>
        <v>📈Low Performer</v>
      </c>
      <c r="E4907" s="27" t="str" cm="1">
        <f t="array" ref="E4907">_xlfn.IFS(C4907&gt;= 4.5,"Excellent",C4907 &gt;=3.5,"Good",C4907&gt;=2.5,"Average",C4907&gt;= 1.5,"Below Avg",C4907&lt;1.5,"Poor")</f>
        <v>Below Avg</v>
      </c>
      <c r="F4907" s="27" t="str">
        <f t="shared" si="305"/>
        <v>At Risk</v>
      </c>
      <c r="G4907" s="58" t="str">
        <f t="shared" si="306"/>
        <v>No Bonus</v>
      </c>
      <c r="H4907" s="60" t="str">
        <f t="shared" si="307"/>
        <v>Invalid</v>
      </c>
    </row>
    <row r="4908" spans="1:8" x14ac:dyDescent="0.2">
      <c r="A4908" s="26" t="s">
        <v>13677</v>
      </c>
      <c r="B4908" s="26" t="s">
        <v>5795</v>
      </c>
      <c r="C4908" s="26">
        <v>2.76</v>
      </c>
      <c r="D4908" s="27" t="str">
        <f t="shared" si="304"/>
        <v>📈Low Performer</v>
      </c>
      <c r="E4908" s="27" t="str" cm="1">
        <f t="array" ref="E4908">_xlfn.IFS(C4908&gt;= 4.5,"Excellent",C4908 &gt;=3.5,"Good",C4908&gt;=2.5,"Average",C4908&gt;= 1.5,"Below Avg",C4908&lt;1.5,"Poor")</f>
        <v>Average</v>
      </c>
      <c r="F4908" s="27" t="str">
        <f t="shared" si="305"/>
        <v>Developing</v>
      </c>
      <c r="G4908" s="58" t="str">
        <f t="shared" si="306"/>
        <v>30% Bonus</v>
      </c>
      <c r="H4908" s="60" t="str">
        <f t="shared" si="307"/>
        <v>Valid</v>
      </c>
    </row>
    <row r="4909" spans="1:8" x14ac:dyDescent="0.2">
      <c r="A4909" s="26" t="s">
        <v>13679</v>
      </c>
      <c r="B4909" s="26" t="s">
        <v>4968</v>
      </c>
      <c r="C4909" s="26">
        <v>1.98</v>
      </c>
      <c r="D4909" s="27" t="str">
        <f t="shared" si="304"/>
        <v>📈Low Performer</v>
      </c>
      <c r="E4909" s="27" t="str" cm="1">
        <f t="array" ref="E4909">_xlfn.IFS(C4909&gt;= 4.5,"Excellent",C4909 &gt;=3.5,"Good",C4909&gt;=2.5,"Average",C4909&gt;= 1.5,"Below Avg",C4909&lt;1.5,"Poor")</f>
        <v>Below Avg</v>
      </c>
      <c r="F4909" s="27" t="str">
        <f t="shared" si="305"/>
        <v>At Risk</v>
      </c>
      <c r="G4909" s="58" t="str">
        <f t="shared" si="306"/>
        <v>No Bonus</v>
      </c>
      <c r="H4909" s="60" t="str">
        <f t="shared" si="307"/>
        <v>Invalid</v>
      </c>
    </row>
    <row r="4910" spans="1:8" x14ac:dyDescent="0.2">
      <c r="A4910" s="26" t="s">
        <v>13681</v>
      </c>
      <c r="B4910" s="26" t="s">
        <v>12147</v>
      </c>
      <c r="C4910" s="26">
        <v>3.89</v>
      </c>
      <c r="D4910" s="27" t="str">
        <f t="shared" si="304"/>
        <v>✅High Performer</v>
      </c>
      <c r="E4910" s="27" t="str" cm="1">
        <f t="array" ref="E4910">_xlfn.IFS(C4910&gt;= 4.5,"Excellent",C4910 &gt;=3.5,"Good",C4910&gt;=2.5,"Average",C4910&gt;= 1.5,"Below Avg",C4910&lt;1.5,"Poor")</f>
        <v>Good</v>
      </c>
      <c r="F4910" s="27" t="str">
        <f t="shared" si="305"/>
        <v>Developing</v>
      </c>
      <c r="G4910" s="58" t="str">
        <f t="shared" si="306"/>
        <v>30% Bonus</v>
      </c>
      <c r="H4910" s="60" t="str">
        <f t="shared" si="307"/>
        <v>Valid</v>
      </c>
    </row>
    <row r="4911" spans="1:8" x14ac:dyDescent="0.2">
      <c r="A4911" s="26" t="s">
        <v>13683</v>
      </c>
      <c r="B4911" s="26" t="s">
        <v>7610</v>
      </c>
      <c r="C4911" s="26">
        <v>2.41</v>
      </c>
      <c r="D4911" s="27" t="str">
        <f t="shared" si="304"/>
        <v>📈Low Performer</v>
      </c>
      <c r="E4911" s="27" t="str" cm="1">
        <f t="array" ref="E4911">_xlfn.IFS(C4911&gt;= 4.5,"Excellent",C4911 &gt;=3.5,"Good",C4911&gt;=2.5,"Average",C4911&gt;= 1.5,"Below Avg",C4911&lt;1.5,"Poor")</f>
        <v>Below Avg</v>
      </c>
      <c r="F4911" s="27" t="str">
        <f t="shared" si="305"/>
        <v>At Risk</v>
      </c>
      <c r="G4911" s="58" t="str">
        <f t="shared" si="306"/>
        <v>No Bonus</v>
      </c>
      <c r="H4911" s="60" t="str">
        <f t="shared" si="307"/>
        <v>Valid</v>
      </c>
    </row>
    <row r="4912" spans="1:8" x14ac:dyDescent="0.2">
      <c r="A4912" s="26" t="s">
        <v>13685</v>
      </c>
      <c r="B4912" s="26" t="s">
        <v>3608</v>
      </c>
      <c r="C4912" s="26">
        <v>2.54</v>
      </c>
      <c r="D4912" s="27" t="str">
        <f t="shared" si="304"/>
        <v>📈Low Performer</v>
      </c>
      <c r="E4912" s="27" t="str" cm="1">
        <f t="array" ref="E4912">_xlfn.IFS(C4912&gt;= 4.5,"Excellent",C4912 &gt;=3.5,"Good",C4912&gt;=2.5,"Average",C4912&gt;= 1.5,"Below Avg",C4912&lt;1.5,"Poor")</f>
        <v>Average</v>
      </c>
      <c r="F4912" s="27" t="str">
        <f t="shared" si="305"/>
        <v>Developing</v>
      </c>
      <c r="G4912" s="58" t="str">
        <f t="shared" si="306"/>
        <v>30% Bonus</v>
      </c>
      <c r="H4912" s="60" t="str">
        <f t="shared" si="307"/>
        <v>Valid</v>
      </c>
    </row>
    <row r="4913" spans="1:8" x14ac:dyDescent="0.2">
      <c r="A4913" s="26" t="s">
        <v>13686</v>
      </c>
      <c r="B4913" s="26" t="s">
        <v>3410</v>
      </c>
      <c r="C4913" s="26">
        <v>2.11</v>
      </c>
      <c r="D4913" s="27" t="str">
        <f t="shared" si="304"/>
        <v>📈Low Performer</v>
      </c>
      <c r="E4913" s="27" t="str" cm="1">
        <f t="array" ref="E4913">_xlfn.IFS(C4913&gt;= 4.5,"Excellent",C4913 &gt;=3.5,"Good",C4913&gt;=2.5,"Average",C4913&gt;= 1.5,"Below Avg",C4913&lt;1.5,"Poor")</f>
        <v>Below Avg</v>
      </c>
      <c r="F4913" s="27" t="str">
        <f t="shared" si="305"/>
        <v>At Risk</v>
      </c>
      <c r="G4913" s="58" t="str">
        <f t="shared" si="306"/>
        <v>No Bonus</v>
      </c>
      <c r="H4913" s="60" t="str">
        <f t="shared" si="307"/>
        <v>Valid</v>
      </c>
    </row>
    <row r="4914" spans="1:8" x14ac:dyDescent="0.2">
      <c r="A4914" s="26" t="s">
        <v>13688</v>
      </c>
      <c r="B4914" s="26" t="s">
        <v>7777</v>
      </c>
      <c r="C4914" s="26">
        <v>4.1399999999999997</v>
      </c>
      <c r="D4914" s="27" t="str">
        <f t="shared" si="304"/>
        <v>✅High Performer</v>
      </c>
      <c r="E4914" s="27" t="str" cm="1">
        <f t="array" ref="E4914">_xlfn.IFS(C4914&gt;= 4.5,"Excellent",C4914 &gt;=3.5,"Good",C4914&gt;=2.5,"Average",C4914&gt;= 1.5,"Below Avg",C4914&lt;1.5,"Poor")</f>
        <v>Good</v>
      </c>
      <c r="F4914" s="27" t="str">
        <f t="shared" si="305"/>
        <v>Developing</v>
      </c>
      <c r="G4914" s="58" t="str">
        <f t="shared" si="306"/>
        <v>30% Bonus</v>
      </c>
      <c r="H4914" s="60" t="str">
        <f t="shared" si="307"/>
        <v>Valid</v>
      </c>
    </row>
    <row r="4915" spans="1:8" x14ac:dyDescent="0.2">
      <c r="A4915" s="26" t="s">
        <v>13691</v>
      </c>
      <c r="B4915" s="26" t="s">
        <v>1053</v>
      </c>
      <c r="C4915" s="26">
        <v>1.76</v>
      </c>
      <c r="D4915" s="27" t="str">
        <f t="shared" si="304"/>
        <v>📈Low Performer</v>
      </c>
      <c r="E4915" s="27" t="str" cm="1">
        <f t="array" ref="E4915">_xlfn.IFS(C4915&gt;= 4.5,"Excellent",C4915 &gt;=3.5,"Good",C4915&gt;=2.5,"Average",C4915&gt;= 1.5,"Below Avg",C4915&lt;1.5,"Poor")</f>
        <v>Below Avg</v>
      </c>
      <c r="F4915" s="27" t="str">
        <f t="shared" si="305"/>
        <v>At Risk</v>
      </c>
      <c r="G4915" s="58" t="str">
        <f t="shared" si="306"/>
        <v>No Bonus</v>
      </c>
      <c r="H4915" s="60" t="str">
        <f t="shared" si="307"/>
        <v>Invalid</v>
      </c>
    </row>
    <row r="4916" spans="1:8" x14ac:dyDescent="0.2">
      <c r="A4916" s="26" t="s">
        <v>13693</v>
      </c>
      <c r="B4916" s="26" t="s">
        <v>7092</v>
      </c>
      <c r="C4916" s="26">
        <v>1.78</v>
      </c>
      <c r="D4916" s="27" t="str">
        <f t="shared" si="304"/>
        <v>📈Low Performer</v>
      </c>
      <c r="E4916" s="27" t="str" cm="1">
        <f t="array" ref="E4916">_xlfn.IFS(C4916&gt;= 4.5,"Excellent",C4916 &gt;=3.5,"Good",C4916&gt;=2.5,"Average",C4916&gt;= 1.5,"Below Avg",C4916&lt;1.5,"Poor")</f>
        <v>Below Avg</v>
      </c>
      <c r="F4916" s="27" t="str">
        <f t="shared" si="305"/>
        <v>At Risk</v>
      </c>
      <c r="G4916" s="58" t="str">
        <f t="shared" si="306"/>
        <v>No Bonus</v>
      </c>
      <c r="H4916" s="60" t="str">
        <f t="shared" si="307"/>
        <v>Invalid</v>
      </c>
    </row>
    <row r="4917" spans="1:8" x14ac:dyDescent="0.2">
      <c r="A4917" s="26" t="s">
        <v>13695</v>
      </c>
      <c r="B4917" s="26" t="s">
        <v>4384</v>
      </c>
      <c r="C4917" s="26">
        <v>1.1399999999999999</v>
      </c>
      <c r="D4917" s="27" t="str">
        <f t="shared" si="304"/>
        <v>📈Low Performer</v>
      </c>
      <c r="E4917" s="27" t="str" cm="1">
        <f t="array" ref="E4917">_xlfn.IFS(C4917&gt;= 4.5,"Excellent",C4917 &gt;=3.5,"Good",C4917&gt;=2.5,"Average",C4917&gt;= 1.5,"Below Avg",C4917&lt;1.5,"Poor")</f>
        <v>Poor</v>
      </c>
      <c r="F4917" s="27" t="str">
        <f t="shared" si="305"/>
        <v>At Risk</v>
      </c>
      <c r="G4917" s="58" t="str">
        <f t="shared" si="306"/>
        <v>No Bonus</v>
      </c>
      <c r="H4917" s="60" t="str">
        <f t="shared" si="307"/>
        <v>Invalid</v>
      </c>
    </row>
    <row r="4918" spans="1:8" x14ac:dyDescent="0.2">
      <c r="A4918" s="26" t="s">
        <v>13697</v>
      </c>
      <c r="B4918" s="26" t="s">
        <v>1428</v>
      </c>
      <c r="C4918" s="26">
        <v>1.25</v>
      </c>
      <c r="D4918" s="27" t="str">
        <f t="shared" si="304"/>
        <v>📈Low Performer</v>
      </c>
      <c r="E4918" s="27" t="str" cm="1">
        <f t="array" ref="E4918">_xlfn.IFS(C4918&gt;= 4.5,"Excellent",C4918 &gt;=3.5,"Good",C4918&gt;=2.5,"Average",C4918&gt;= 1.5,"Below Avg",C4918&lt;1.5,"Poor")</f>
        <v>Poor</v>
      </c>
      <c r="F4918" s="27" t="str">
        <f t="shared" si="305"/>
        <v>At Risk</v>
      </c>
      <c r="G4918" s="58" t="str">
        <f t="shared" si="306"/>
        <v>No Bonus</v>
      </c>
      <c r="H4918" s="60" t="str">
        <f t="shared" si="307"/>
        <v>Invalid</v>
      </c>
    </row>
    <row r="4919" spans="1:8" x14ac:dyDescent="0.2">
      <c r="A4919" s="26" t="s">
        <v>13699</v>
      </c>
      <c r="B4919" s="26" t="s">
        <v>11377</v>
      </c>
      <c r="C4919" s="26">
        <v>1.41</v>
      </c>
      <c r="D4919" s="27" t="str">
        <f t="shared" si="304"/>
        <v>📈Low Performer</v>
      </c>
      <c r="E4919" s="27" t="str" cm="1">
        <f t="array" ref="E4919">_xlfn.IFS(C4919&gt;= 4.5,"Excellent",C4919 &gt;=3.5,"Good",C4919&gt;=2.5,"Average",C4919&gt;= 1.5,"Below Avg",C4919&lt;1.5,"Poor")</f>
        <v>Poor</v>
      </c>
      <c r="F4919" s="27" t="str">
        <f t="shared" si="305"/>
        <v>At Risk</v>
      </c>
      <c r="G4919" s="58" t="str">
        <f t="shared" si="306"/>
        <v>No Bonus</v>
      </c>
      <c r="H4919" s="60" t="str">
        <f t="shared" si="307"/>
        <v>Invalid</v>
      </c>
    </row>
    <row r="4920" spans="1:8" x14ac:dyDescent="0.2">
      <c r="A4920" s="26" t="s">
        <v>13701</v>
      </c>
      <c r="B4920" s="26" t="s">
        <v>1667</v>
      </c>
      <c r="C4920" s="26">
        <v>2.21</v>
      </c>
      <c r="D4920" s="27" t="str">
        <f t="shared" si="304"/>
        <v>📈Low Performer</v>
      </c>
      <c r="E4920" s="27" t="str" cm="1">
        <f t="array" ref="E4920">_xlfn.IFS(C4920&gt;= 4.5,"Excellent",C4920 &gt;=3.5,"Good",C4920&gt;=2.5,"Average",C4920&gt;= 1.5,"Below Avg",C4920&lt;1.5,"Poor")</f>
        <v>Below Avg</v>
      </c>
      <c r="F4920" s="27" t="str">
        <f t="shared" si="305"/>
        <v>At Risk</v>
      </c>
      <c r="G4920" s="58" t="str">
        <f t="shared" si="306"/>
        <v>No Bonus</v>
      </c>
      <c r="H4920" s="60" t="str">
        <f t="shared" si="307"/>
        <v>Valid</v>
      </c>
    </row>
    <row r="4921" spans="1:8" x14ac:dyDescent="0.2">
      <c r="A4921" s="26" t="s">
        <v>13703</v>
      </c>
      <c r="B4921" s="26" t="s">
        <v>7881</v>
      </c>
      <c r="C4921" s="26">
        <v>2.29</v>
      </c>
      <c r="D4921" s="27" t="str">
        <f t="shared" si="304"/>
        <v>📈Low Performer</v>
      </c>
      <c r="E4921" s="27" t="str" cm="1">
        <f t="array" ref="E4921">_xlfn.IFS(C4921&gt;= 4.5,"Excellent",C4921 &gt;=3.5,"Good",C4921&gt;=2.5,"Average",C4921&gt;= 1.5,"Below Avg",C4921&lt;1.5,"Poor")</f>
        <v>Below Avg</v>
      </c>
      <c r="F4921" s="27" t="str">
        <f t="shared" si="305"/>
        <v>At Risk</v>
      </c>
      <c r="G4921" s="58" t="str">
        <f t="shared" si="306"/>
        <v>No Bonus</v>
      </c>
      <c r="H4921" s="60" t="str">
        <f t="shared" si="307"/>
        <v>Valid</v>
      </c>
    </row>
    <row r="4922" spans="1:8" x14ac:dyDescent="0.2">
      <c r="A4922" s="26" t="s">
        <v>13705</v>
      </c>
      <c r="B4922" s="26" t="s">
        <v>8620</v>
      </c>
      <c r="C4922" s="26">
        <v>3.94</v>
      </c>
      <c r="D4922" s="27" t="str">
        <f t="shared" si="304"/>
        <v>✅High Performer</v>
      </c>
      <c r="E4922" s="27" t="str" cm="1">
        <f t="array" ref="E4922">_xlfn.IFS(C4922&gt;= 4.5,"Excellent",C4922 &gt;=3.5,"Good",C4922&gt;=2.5,"Average",C4922&gt;= 1.5,"Below Avg",C4922&lt;1.5,"Poor")</f>
        <v>Good</v>
      </c>
      <c r="F4922" s="27" t="str">
        <f t="shared" si="305"/>
        <v>Developing</v>
      </c>
      <c r="G4922" s="58" t="str">
        <f t="shared" si="306"/>
        <v>30% Bonus</v>
      </c>
      <c r="H4922" s="60" t="str">
        <f t="shared" si="307"/>
        <v>Valid</v>
      </c>
    </row>
    <row r="4923" spans="1:8" x14ac:dyDescent="0.2">
      <c r="A4923" s="26" t="s">
        <v>13707</v>
      </c>
      <c r="B4923" s="26" t="s">
        <v>2063</v>
      </c>
      <c r="C4923" s="26">
        <v>2.04</v>
      </c>
      <c r="D4923" s="27" t="str">
        <f t="shared" si="304"/>
        <v>📈Low Performer</v>
      </c>
      <c r="E4923" s="27" t="str" cm="1">
        <f t="array" ref="E4923">_xlfn.IFS(C4923&gt;= 4.5,"Excellent",C4923 &gt;=3.5,"Good",C4923&gt;=2.5,"Average",C4923&gt;= 1.5,"Below Avg",C4923&lt;1.5,"Poor")</f>
        <v>Below Avg</v>
      </c>
      <c r="F4923" s="27" t="str">
        <f t="shared" si="305"/>
        <v>At Risk</v>
      </c>
      <c r="G4923" s="58" t="str">
        <f t="shared" si="306"/>
        <v>No Bonus</v>
      </c>
      <c r="H4923" s="60" t="str">
        <f t="shared" si="307"/>
        <v>Valid</v>
      </c>
    </row>
    <row r="4924" spans="1:8" x14ac:dyDescent="0.2">
      <c r="A4924" s="26" t="s">
        <v>13709</v>
      </c>
      <c r="B4924" s="26" t="s">
        <v>11976</v>
      </c>
      <c r="C4924" s="26">
        <v>1.89</v>
      </c>
      <c r="D4924" s="27" t="str">
        <f t="shared" si="304"/>
        <v>📈Low Performer</v>
      </c>
      <c r="E4924" s="27" t="str" cm="1">
        <f t="array" ref="E4924">_xlfn.IFS(C4924&gt;= 4.5,"Excellent",C4924 &gt;=3.5,"Good",C4924&gt;=2.5,"Average",C4924&gt;= 1.5,"Below Avg",C4924&lt;1.5,"Poor")</f>
        <v>Below Avg</v>
      </c>
      <c r="F4924" s="27" t="str">
        <f t="shared" si="305"/>
        <v>At Risk</v>
      </c>
      <c r="G4924" s="58" t="str">
        <f t="shared" si="306"/>
        <v>No Bonus</v>
      </c>
      <c r="H4924" s="60" t="str">
        <f t="shared" si="307"/>
        <v>Invalid</v>
      </c>
    </row>
    <row r="4925" spans="1:8" x14ac:dyDescent="0.2">
      <c r="A4925" s="26" t="s">
        <v>13712</v>
      </c>
      <c r="B4925" s="26" t="s">
        <v>83</v>
      </c>
      <c r="C4925" s="26">
        <v>2.7</v>
      </c>
      <c r="D4925" s="27" t="str">
        <f t="shared" si="304"/>
        <v>📈Low Performer</v>
      </c>
      <c r="E4925" s="27" t="str" cm="1">
        <f t="array" ref="E4925">_xlfn.IFS(C4925&gt;= 4.5,"Excellent",C4925 &gt;=3.5,"Good",C4925&gt;=2.5,"Average",C4925&gt;= 1.5,"Below Avg",C4925&lt;1.5,"Poor")</f>
        <v>Average</v>
      </c>
      <c r="F4925" s="27" t="str">
        <f t="shared" si="305"/>
        <v>Developing</v>
      </c>
      <c r="G4925" s="58" t="str">
        <f t="shared" si="306"/>
        <v>30% Bonus</v>
      </c>
      <c r="H4925" s="60" t="str">
        <f t="shared" si="307"/>
        <v>Valid</v>
      </c>
    </row>
    <row r="4926" spans="1:8" x14ac:dyDescent="0.2">
      <c r="A4926" s="26" t="s">
        <v>13714</v>
      </c>
      <c r="B4926" s="26" t="s">
        <v>6232</v>
      </c>
      <c r="C4926" s="26">
        <v>3.56</v>
      </c>
      <c r="D4926" s="27" t="str">
        <f t="shared" si="304"/>
        <v>✅High Performer</v>
      </c>
      <c r="E4926" s="27" t="str" cm="1">
        <f t="array" ref="E4926">_xlfn.IFS(C4926&gt;= 4.5,"Excellent",C4926 &gt;=3.5,"Good",C4926&gt;=2.5,"Average",C4926&gt;= 1.5,"Below Avg",C4926&lt;1.5,"Poor")</f>
        <v>Good</v>
      </c>
      <c r="F4926" s="27" t="str">
        <f t="shared" si="305"/>
        <v>Developing</v>
      </c>
      <c r="G4926" s="58" t="str">
        <f t="shared" si="306"/>
        <v>30% Bonus</v>
      </c>
      <c r="H4926" s="60" t="str">
        <f t="shared" si="307"/>
        <v>Valid</v>
      </c>
    </row>
    <row r="4927" spans="1:8" x14ac:dyDescent="0.2">
      <c r="A4927" s="26" t="s">
        <v>13716</v>
      </c>
      <c r="B4927" s="26" t="s">
        <v>13717</v>
      </c>
      <c r="C4927" s="26">
        <v>2.56</v>
      </c>
      <c r="D4927" s="27" t="str">
        <f t="shared" si="304"/>
        <v>📈Low Performer</v>
      </c>
      <c r="E4927" s="27" t="str" cm="1">
        <f t="array" ref="E4927">_xlfn.IFS(C4927&gt;= 4.5,"Excellent",C4927 &gt;=3.5,"Good",C4927&gt;=2.5,"Average",C4927&gt;= 1.5,"Below Avg",C4927&lt;1.5,"Poor")</f>
        <v>Average</v>
      </c>
      <c r="F4927" s="27" t="str">
        <f t="shared" si="305"/>
        <v>Developing</v>
      </c>
      <c r="G4927" s="58" t="str">
        <f t="shared" si="306"/>
        <v>30% Bonus</v>
      </c>
      <c r="H4927" s="60" t="str">
        <f t="shared" si="307"/>
        <v>Valid</v>
      </c>
    </row>
    <row r="4928" spans="1:8" x14ac:dyDescent="0.2">
      <c r="A4928" s="26" t="s">
        <v>13719</v>
      </c>
      <c r="B4928" s="26" t="s">
        <v>11679</v>
      </c>
      <c r="C4928" s="26">
        <v>1.88</v>
      </c>
      <c r="D4928" s="27" t="str">
        <f t="shared" si="304"/>
        <v>📈Low Performer</v>
      </c>
      <c r="E4928" s="27" t="str" cm="1">
        <f t="array" ref="E4928">_xlfn.IFS(C4928&gt;= 4.5,"Excellent",C4928 &gt;=3.5,"Good",C4928&gt;=2.5,"Average",C4928&gt;= 1.5,"Below Avg",C4928&lt;1.5,"Poor")</f>
        <v>Below Avg</v>
      </c>
      <c r="F4928" s="27" t="str">
        <f t="shared" si="305"/>
        <v>At Risk</v>
      </c>
      <c r="G4928" s="58" t="str">
        <f t="shared" si="306"/>
        <v>No Bonus</v>
      </c>
      <c r="H4928" s="60" t="str">
        <f t="shared" si="307"/>
        <v>Invalid</v>
      </c>
    </row>
    <row r="4929" spans="1:8" x14ac:dyDescent="0.2">
      <c r="A4929" s="26" t="s">
        <v>13721</v>
      </c>
      <c r="B4929" s="26" t="s">
        <v>13722</v>
      </c>
      <c r="C4929" s="26">
        <v>4.01</v>
      </c>
      <c r="D4929" s="27" t="str">
        <f t="shared" si="304"/>
        <v>✅High Performer</v>
      </c>
      <c r="E4929" s="27" t="str" cm="1">
        <f t="array" ref="E4929">_xlfn.IFS(C4929&gt;= 4.5,"Excellent",C4929 &gt;=3.5,"Good",C4929&gt;=2.5,"Average",C4929&gt;= 1.5,"Below Avg",C4929&lt;1.5,"Poor")</f>
        <v>Good</v>
      </c>
      <c r="F4929" s="27" t="str">
        <f t="shared" si="305"/>
        <v>Developing</v>
      </c>
      <c r="G4929" s="58" t="str">
        <f t="shared" si="306"/>
        <v>30% Bonus</v>
      </c>
      <c r="H4929" s="60" t="str">
        <f t="shared" si="307"/>
        <v>Valid</v>
      </c>
    </row>
    <row r="4930" spans="1:8" x14ac:dyDescent="0.2">
      <c r="A4930" s="26" t="s">
        <v>13724</v>
      </c>
      <c r="B4930" s="26" t="s">
        <v>3393</v>
      </c>
      <c r="C4930" s="26">
        <v>1.56</v>
      </c>
      <c r="D4930" s="27" t="str">
        <f t="shared" si="304"/>
        <v>📈Low Performer</v>
      </c>
      <c r="E4930" s="27" t="str" cm="1">
        <f t="array" ref="E4930">_xlfn.IFS(C4930&gt;= 4.5,"Excellent",C4930 &gt;=3.5,"Good",C4930&gt;=2.5,"Average",C4930&gt;= 1.5,"Below Avg",C4930&lt;1.5,"Poor")</f>
        <v>Below Avg</v>
      </c>
      <c r="F4930" s="27" t="str">
        <f t="shared" si="305"/>
        <v>At Risk</v>
      </c>
      <c r="G4930" s="58" t="str">
        <f t="shared" si="306"/>
        <v>No Bonus</v>
      </c>
      <c r="H4930" s="60" t="str">
        <f t="shared" si="307"/>
        <v>Invalid</v>
      </c>
    </row>
    <row r="4931" spans="1:8" x14ac:dyDescent="0.2">
      <c r="A4931" s="26" t="s">
        <v>13726</v>
      </c>
      <c r="B4931" s="26" t="s">
        <v>3075</v>
      </c>
      <c r="C4931" s="26">
        <v>4.7300000000000004</v>
      </c>
      <c r="D4931" s="27" t="str">
        <f t="shared" si="304"/>
        <v>✅High Performer</v>
      </c>
      <c r="E4931" s="27" t="str" cm="1">
        <f t="array" ref="E4931">_xlfn.IFS(C4931&gt;= 4.5,"Excellent",C4931 &gt;=3.5,"Good",C4931&gt;=2.5,"Average",C4931&gt;= 1.5,"Below Avg",C4931&lt;1.5,"Poor")</f>
        <v>Excellent</v>
      </c>
      <c r="F4931" s="27" t="str">
        <f t="shared" si="305"/>
        <v>Top Employee</v>
      </c>
      <c r="G4931" s="58" t="str">
        <f t="shared" si="306"/>
        <v>50% Bonus</v>
      </c>
      <c r="H4931" s="60" t="str">
        <f t="shared" si="307"/>
        <v>Valid</v>
      </c>
    </row>
    <row r="4932" spans="1:8" x14ac:dyDescent="0.2">
      <c r="A4932" s="26" t="s">
        <v>13728</v>
      </c>
      <c r="B4932" s="26" t="s">
        <v>758</v>
      </c>
      <c r="C4932" s="26">
        <v>3.09</v>
      </c>
      <c r="D4932" s="27" t="str">
        <f t="shared" ref="D4932:D4995" si="308">IF($C4932&gt;=3,"✅High Performer","📈Low Performer")</f>
        <v>✅High Performer</v>
      </c>
      <c r="E4932" s="27" t="str" cm="1">
        <f t="array" ref="E4932">_xlfn.IFS(C4932&gt;= 4.5,"Excellent",C4932 &gt;=3.5,"Good",C4932&gt;=2.5,"Average",C4932&gt;= 1.5,"Below Avg",C4932&lt;1.5,"Poor")</f>
        <v>Average</v>
      </c>
      <c r="F4932" s="27" t="str">
        <f t="shared" ref="F4932:F4995" si="309">IF(C4932&gt;=4.5,"Top Employee",IF(C4932&gt;=2.5,"Developing","At Risk"))</f>
        <v>Developing</v>
      </c>
      <c r="G4932" s="58" t="str">
        <f t="shared" ref="G4932:G4995" si="310">IF(AND(C4932&gt;=4.5,C4932&lt;=5),"50% Bonus",IF(AND(C4932&gt;=2.5,C4932&lt;4.5),"30% Bonus","No Bonus"))</f>
        <v>30% Bonus</v>
      </c>
      <c r="H4932" s="60" t="str">
        <f t="shared" ref="H4932:H4995" si="311">IF(OR(C4932&lt;=2,C4932&gt;=5),"Invalid","Valid")</f>
        <v>Valid</v>
      </c>
    </row>
    <row r="4933" spans="1:8" x14ac:dyDescent="0.2">
      <c r="A4933" s="26" t="s">
        <v>13730</v>
      </c>
      <c r="B4933" s="26" t="s">
        <v>1525</v>
      </c>
      <c r="C4933" s="26">
        <v>3.49</v>
      </c>
      <c r="D4933" s="27" t="str">
        <f t="shared" si="308"/>
        <v>✅High Performer</v>
      </c>
      <c r="E4933" s="27" t="str" cm="1">
        <f t="array" ref="E4933">_xlfn.IFS(C4933&gt;= 4.5,"Excellent",C4933 &gt;=3.5,"Good",C4933&gt;=2.5,"Average",C4933&gt;= 1.5,"Below Avg",C4933&lt;1.5,"Poor")</f>
        <v>Average</v>
      </c>
      <c r="F4933" s="27" t="str">
        <f t="shared" si="309"/>
        <v>Developing</v>
      </c>
      <c r="G4933" s="58" t="str">
        <f t="shared" si="310"/>
        <v>30% Bonus</v>
      </c>
      <c r="H4933" s="60" t="str">
        <f t="shared" si="311"/>
        <v>Valid</v>
      </c>
    </row>
    <row r="4934" spans="1:8" x14ac:dyDescent="0.2">
      <c r="A4934" s="26" t="s">
        <v>13732</v>
      </c>
      <c r="B4934" s="26" t="s">
        <v>6241</v>
      </c>
      <c r="C4934" s="26">
        <v>4.71</v>
      </c>
      <c r="D4934" s="27" t="str">
        <f t="shared" si="308"/>
        <v>✅High Performer</v>
      </c>
      <c r="E4934" s="27" t="str" cm="1">
        <f t="array" ref="E4934">_xlfn.IFS(C4934&gt;= 4.5,"Excellent",C4934 &gt;=3.5,"Good",C4934&gt;=2.5,"Average",C4934&gt;= 1.5,"Below Avg",C4934&lt;1.5,"Poor")</f>
        <v>Excellent</v>
      </c>
      <c r="F4934" s="27" t="str">
        <f t="shared" si="309"/>
        <v>Top Employee</v>
      </c>
      <c r="G4934" s="58" t="str">
        <f t="shared" si="310"/>
        <v>50% Bonus</v>
      </c>
      <c r="H4934" s="60" t="str">
        <f t="shared" si="311"/>
        <v>Valid</v>
      </c>
    </row>
    <row r="4935" spans="1:8" x14ac:dyDescent="0.2">
      <c r="A4935" s="26" t="s">
        <v>13734</v>
      </c>
      <c r="B4935" s="26" t="s">
        <v>848</v>
      </c>
      <c r="C4935" s="26">
        <v>2.63</v>
      </c>
      <c r="D4935" s="27" t="str">
        <f t="shared" si="308"/>
        <v>📈Low Performer</v>
      </c>
      <c r="E4935" s="27" t="str" cm="1">
        <f t="array" ref="E4935">_xlfn.IFS(C4935&gt;= 4.5,"Excellent",C4935 &gt;=3.5,"Good",C4935&gt;=2.5,"Average",C4935&gt;= 1.5,"Below Avg",C4935&lt;1.5,"Poor")</f>
        <v>Average</v>
      </c>
      <c r="F4935" s="27" t="str">
        <f t="shared" si="309"/>
        <v>Developing</v>
      </c>
      <c r="G4935" s="58" t="str">
        <f t="shared" si="310"/>
        <v>30% Bonus</v>
      </c>
      <c r="H4935" s="60" t="str">
        <f t="shared" si="311"/>
        <v>Valid</v>
      </c>
    </row>
    <row r="4936" spans="1:8" x14ac:dyDescent="0.2">
      <c r="A4936" s="26" t="s">
        <v>13736</v>
      </c>
      <c r="B4936" s="26" t="s">
        <v>7777</v>
      </c>
      <c r="C4936" s="26">
        <v>1.59</v>
      </c>
      <c r="D4936" s="27" t="str">
        <f t="shared" si="308"/>
        <v>📈Low Performer</v>
      </c>
      <c r="E4936" s="27" t="str" cm="1">
        <f t="array" ref="E4936">_xlfn.IFS(C4936&gt;= 4.5,"Excellent",C4936 &gt;=3.5,"Good",C4936&gt;=2.5,"Average",C4936&gt;= 1.5,"Below Avg",C4936&lt;1.5,"Poor")</f>
        <v>Below Avg</v>
      </c>
      <c r="F4936" s="27" t="str">
        <f t="shared" si="309"/>
        <v>At Risk</v>
      </c>
      <c r="G4936" s="58" t="str">
        <f t="shared" si="310"/>
        <v>No Bonus</v>
      </c>
      <c r="H4936" s="60" t="str">
        <f t="shared" si="311"/>
        <v>Invalid</v>
      </c>
    </row>
    <row r="4937" spans="1:8" x14ac:dyDescent="0.2">
      <c r="A4937" s="26" t="s">
        <v>13738</v>
      </c>
      <c r="B4937" s="26" t="s">
        <v>7239</v>
      </c>
      <c r="C4937" s="26">
        <v>1.52</v>
      </c>
      <c r="D4937" s="27" t="str">
        <f t="shared" si="308"/>
        <v>📈Low Performer</v>
      </c>
      <c r="E4937" s="27" t="str" cm="1">
        <f t="array" ref="E4937">_xlfn.IFS(C4937&gt;= 4.5,"Excellent",C4937 &gt;=3.5,"Good",C4937&gt;=2.5,"Average",C4937&gt;= 1.5,"Below Avg",C4937&lt;1.5,"Poor")</f>
        <v>Below Avg</v>
      </c>
      <c r="F4937" s="27" t="str">
        <f t="shared" si="309"/>
        <v>At Risk</v>
      </c>
      <c r="G4937" s="58" t="str">
        <f t="shared" si="310"/>
        <v>No Bonus</v>
      </c>
      <c r="H4937" s="60" t="str">
        <f t="shared" si="311"/>
        <v>Invalid</v>
      </c>
    </row>
    <row r="4938" spans="1:8" x14ac:dyDescent="0.2">
      <c r="A4938" s="26" t="s">
        <v>13740</v>
      </c>
      <c r="B4938" s="26" t="s">
        <v>6318</v>
      </c>
      <c r="C4938" s="26">
        <v>1.82</v>
      </c>
      <c r="D4938" s="27" t="str">
        <f t="shared" si="308"/>
        <v>📈Low Performer</v>
      </c>
      <c r="E4938" s="27" t="str" cm="1">
        <f t="array" ref="E4938">_xlfn.IFS(C4938&gt;= 4.5,"Excellent",C4938 &gt;=3.5,"Good",C4938&gt;=2.5,"Average",C4938&gt;= 1.5,"Below Avg",C4938&lt;1.5,"Poor")</f>
        <v>Below Avg</v>
      </c>
      <c r="F4938" s="27" t="str">
        <f t="shared" si="309"/>
        <v>At Risk</v>
      </c>
      <c r="G4938" s="58" t="str">
        <f t="shared" si="310"/>
        <v>No Bonus</v>
      </c>
      <c r="H4938" s="60" t="str">
        <f t="shared" si="311"/>
        <v>Invalid</v>
      </c>
    </row>
    <row r="4939" spans="1:8" x14ac:dyDescent="0.2">
      <c r="A4939" s="26" t="s">
        <v>13742</v>
      </c>
      <c r="B4939" s="26" t="s">
        <v>11804</v>
      </c>
      <c r="C4939" s="26">
        <v>3.26</v>
      </c>
      <c r="D4939" s="27" t="str">
        <f t="shared" si="308"/>
        <v>✅High Performer</v>
      </c>
      <c r="E4939" s="27" t="str" cm="1">
        <f t="array" ref="E4939">_xlfn.IFS(C4939&gt;= 4.5,"Excellent",C4939 &gt;=3.5,"Good",C4939&gt;=2.5,"Average",C4939&gt;= 1.5,"Below Avg",C4939&lt;1.5,"Poor")</f>
        <v>Average</v>
      </c>
      <c r="F4939" s="27" t="str">
        <f t="shared" si="309"/>
        <v>Developing</v>
      </c>
      <c r="G4939" s="58" t="str">
        <f t="shared" si="310"/>
        <v>30% Bonus</v>
      </c>
      <c r="H4939" s="60" t="str">
        <f t="shared" si="311"/>
        <v>Valid</v>
      </c>
    </row>
    <row r="4940" spans="1:8" x14ac:dyDescent="0.2">
      <c r="A4940" s="26" t="s">
        <v>13744</v>
      </c>
      <c r="B4940" s="26" t="s">
        <v>7020</v>
      </c>
      <c r="C4940" s="26">
        <v>4.97</v>
      </c>
      <c r="D4940" s="27" t="str">
        <f t="shared" si="308"/>
        <v>✅High Performer</v>
      </c>
      <c r="E4940" s="27" t="str" cm="1">
        <f t="array" ref="E4940">_xlfn.IFS(C4940&gt;= 4.5,"Excellent",C4940 &gt;=3.5,"Good",C4940&gt;=2.5,"Average",C4940&gt;= 1.5,"Below Avg",C4940&lt;1.5,"Poor")</f>
        <v>Excellent</v>
      </c>
      <c r="F4940" s="27" t="str">
        <f t="shared" si="309"/>
        <v>Top Employee</v>
      </c>
      <c r="G4940" s="58" t="str">
        <f t="shared" si="310"/>
        <v>50% Bonus</v>
      </c>
      <c r="H4940" s="60" t="str">
        <f t="shared" si="311"/>
        <v>Valid</v>
      </c>
    </row>
    <row r="4941" spans="1:8" x14ac:dyDescent="0.2">
      <c r="A4941" s="26" t="s">
        <v>13746</v>
      </c>
      <c r="B4941" s="26" t="s">
        <v>8083</v>
      </c>
      <c r="C4941" s="26">
        <v>2.5</v>
      </c>
      <c r="D4941" s="27" t="str">
        <f t="shared" si="308"/>
        <v>📈Low Performer</v>
      </c>
      <c r="E4941" s="27" t="str" cm="1">
        <f t="array" ref="E4941">_xlfn.IFS(C4941&gt;= 4.5,"Excellent",C4941 &gt;=3.5,"Good",C4941&gt;=2.5,"Average",C4941&gt;= 1.5,"Below Avg",C4941&lt;1.5,"Poor")</f>
        <v>Average</v>
      </c>
      <c r="F4941" s="27" t="str">
        <f t="shared" si="309"/>
        <v>Developing</v>
      </c>
      <c r="G4941" s="58" t="str">
        <f t="shared" si="310"/>
        <v>30% Bonus</v>
      </c>
      <c r="H4941" s="60" t="str">
        <f t="shared" si="311"/>
        <v>Valid</v>
      </c>
    </row>
    <row r="4942" spans="1:8" x14ac:dyDescent="0.2">
      <c r="A4942" s="26" t="s">
        <v>13748</v>
      </c>
      <c r="B4942" s="26" t="s">
        <v>13749</v>
      </c>
      <c r="C4942" s="26">
        <v>3.28</v>
      </c>
      <c r="D4942" s="27" t="str">
        <f t="shared" si="308"/>
        <v>✅High Performer</v>
      </c>
      <c r="E4942" s="27" t="str" cm="1">
        <f t="array" ref="E4942">_xlfn.IFS(C4942&gt;= 4.5,"Excellent",C4942 &gt;=3.5,"Good",C4942&gt;=2.5,"Average",C4942&gt;= 1.5,"Below Avg",C4942&lt;1.5,"Poor")</f>
        <v>Average</v>
      </c>
      <c r="F4942" s="27" t="str">
        <f t="shared" si="309"/>
        <v>Developing</v>
      </c>
      <c r="G4942" s="58" t="str">
        <f t="shared" si="310"/>
        <v>30% Bonus</v>
      </c>
      <c r="H4942" s="60" t="str">
        <f t="shared" si="311"/>
        <v>Valid</v>
      </c>
    </row>
    <row r="4943" spans="1:8" x14ac:dyDescent="0.2">
      <c r="A4943" s="26" t="s">
        <v>13751</v>
      </c>
      <c r="B4943" s="26" t="s">
        <v>3947</v>
      </c>
      <c r="C4943" s="26">
        <v>1.66</v>
      </c>
      <c r="D4943" s="27" t="str">
        <f t="shared" si="308"/>
        <v>📈Low Performer</v>
      </c>
      <c r="E4943" s="27" t="str" cm="1">
        <f t="array" ref="E4943">_xlfn.IFS(C4943&gt;= 4.5,"Excellent",C4943 &gt;=3.5,"Good",C4943&gt;=2.5,"Average",C4943&gt;= 1.5,"Below Avg",C4943&lt;1.5,"Poor")</f>
        <v>Below Avg</v>
      </c>
      <c r="F4943" s="27" t="str">
        <f t="shared" si="309"/>
        <v>At Risk</v>
      </c>
      <c r="G4943" s="58" t="str">
        <f t="shared" si="310"/>
        <v>No Bonus</v>
      </c>
      <c r="H4943" s="60" t="str">
        <f t="shared" si="311"/>
        <v>Invalid</v>
      </c>
    </row>
    <row r="4944" spans="1:8" x14ac:dyDescent="0.2">
      <c r="A4944" s="26" t="s">
        <v>13753</v>
      </c>
      <c r="B4944" s="26" t="s">
        <v>13717</v>
      </c>
      <c r="C4944" s="26">
        <v>4.34</v>
      </c>
      <c r="D4944" s="27" t="str">
        <f t="shared" si="308"/>
        <v>✅High Performer</v>
      </c>
      <c r="E4944" s="27" t="str" cm="1">
        <f t="array" ref="E4944">_xlfn.IFS(C4944&gt;= 4.5,"Excellent",C4944 &gt;=3.5,"Good",C4944&gt;=2.5,"Average",C4944&gt;= 1.5,"Below Avg",C4944&lt;1.5,"Poor")</f>
        <v>Good</v>
      </c>
      <c r="F4944" s="27" t="str">
        <f t="shared" si="309"/>
        <v>Developing</v>
      </c>
      <c r="G4944" s="58" t="str">
        <f t="shared" si="310"/>
        <v>30% Bonus</v>
      </c>
      <c r="H4944" s="60" t="str">
        <f t="shared" si="311"/>
        <v>Valid</v>
      </c>
    </row>
    <row r="4945" spans="1:8" x14ac:dyDescent="0.2">
      <c r="A4945" s="26" t="s">
        <v>13755</v>
      </c>
      <c r="B4945" s="26" t="s">
        <v>2298</v>
      </c>
      <c r="C4945" s="26">
        <v>4.87</v>
      </c>
      <c r="D4945" s="27" t="str">
        <f t="shared" si="308"/>
        <v>✅High Performer</v>
      </c>
      <c r="E4945" s="27" t="str" cm="1">
        <f t="array" ref="E4945">_xlfn.IFS(C4945&gt;= 4.5,"Excellent",C4945 &gt;=3.5,"Good",C4945&gt;=2.5,"Average",C4945&gt;= 1.5,"Below Avg",C4945&lt;1.5,"Poor")</f>
        <v>Excellent</v>
      </c>
      <c r="F4945" s="27" t="str">
        <f t="shared" si="309"/>
        <v>Top Employee</v>
      </c>
      <c r="G4945" s="58" t="str">
        <f t="shared" si="310"/>
        <v>50% Bonus</v>
      </c>
      <c r="H4945" s="60" t="str">
        <f t="shared" si="311"/>
        <v>Valid</v>
      </c>
    </row>
    <row r="4946" spans="1:8" x14ac:dyDescent="0.2">
      <c r="A4946" s="26" t="s">
        <v>13757</v>
      </c>
      <c r="B4946" s="26" t="s">
        <v>13758</v>
      </c>
      <c r="C4946" s="26">
        <v>3.52</v>
      </c>
      <c r="D4946" s="27" t="str">
        <f t="shared" si="308"/>
        <v>✅High Performer</v>
      </c>
      <c r="E4946" s="27" t="str" cm="1">
        <f t="array" ref="E4946">_xlfn.IFS(C4946&gt;= 4.5,"Excellent",C4946 &gt;=3.5,"Good",C4946&gt;=2.5,"Average",C4946&gt;= 1.5,"Below Avg",C4946&lt;1.5,"Poor")</f>
        <v>Good</v>
      </c>
      <c r="F4946" s="27" t="str">
        <f t="shared" si="309"/>
        <v>Developing</v>
      </c>
      <c r="G4946" s="58" t="str">
        <f t="shared" si="310"/>
        <v>30% Bonus</v>
      </c>
      <c r="H4946" s="60" t="str">
        <f t="shared" si="311"/>
        <v>Valid</v>
      </c>
    </row>
    <row r="4947" spans="1:8" x14ac:dyDescent="0.2">
      <c r="A4947" s="26" t="s">
        <v>13760</v>
      </c>
      <c r="B4947" s="26" t="s">
        <v>1582</v>
      </c>
      <c r="C4947" s="26">
        <v>2.17</v>
      </c>
      <c r="D4947" s="27" t="str">
        <f t="shared" si="308"/>
        <v>📈Low Performer</v>
      </c>
      <c r="E4947" s="27" t="str" cm="1">
        <f t="array" ref="E4947">_xlfn.IFS(C4947&gt;= 4.5,"Excellent",C4947 &gt;=3.5,"Good",C4947&gt;=2.5,"Average",C4947&gt;= 1.5,"Below Avg",C4947&lt;1.5,"Poor")</f>
        <v>Below Avg</v>
      </c>
      <c r="F4947" s="27" t="str">
        <f t="shared" si="309"/>
        <v>At Risk</v>
      </c>
      <c r="G4947" s="58" t="str">
        <f t="shared" si="310"/>
        <v>No Bonus</v>
      </c>
      <c r="H4947" s="60" t="str">
        <f t="shared" si="311"/>
        <v>Valid</v>
      </c>
    </row>
    <row r="4948" spans="1:8" x14ac:dyDescent="0.2">
      <c r="A4948" s="26" t="s">
        <v>13762</v>
      </c>
      <c r="B4948" s="26" t="s">
        <v>13436</v>
      </c>
      <c r="C4948" s="26">
        <v>3.86</v>
      </c>
      <c r="D4948" s="27" t="str">
        <f t="shared" si="308"/>
        <v>✅High Performer</v>
      </c>
      <c r="E4948" s="27" t="str" cm="1">
        <f t="array" ref="E4948">_xlfn.IFS(C4948&gt;= 4.5,"Excellent",C4948 &gt;=3.5,"Good",C4948&gt;=2.5,"Average",C4948&gt;= 1.5,"Below Avg",C4948&lt;1.5,"Poor")</f>
        <v>Good</v>
      </c>
      <c r="F4948" s="27" t="str">
        <f t="shared" si="309"/>
        <v>Developing</v>
      </c>
      <c r="G4948" s="58" t="str">
        <f t="shared" si="310"/>
        <v>30% Bonus</v>
      </c>
      <c r="H4948" s="60" t="str">
        <f t="shared" si="311"/>
        <v>Valid</v>
      </c>
    </row>
    <row r="4949" spans="1:8" x14ac:dyDescent="0.2">
      <c r="A4949" s="26" t="s">
        <v>13764</v>
      </c>
      <c r="B4949" s="26" t="s">
        <v>7960</v>
      </c>
      <c r="C4949" s="26">
        <v>3.26</v>
      </c>
      <c r="D4949" s="27" t="str">
        <f t="shared" si="308"/>
        <v>✅High Performer</v>
      </c>
      <c r="E4949" s="27" t="str" cm="1">
        <f t="array" ref="E4949">_xlfn.IFS(C4949&gt;= 4.5,"Excellent",C4949 &gt;=3.5,"Good",C4949&gt;=2.5,"Average",C4949&gt;= 1.5,"Below Avg",C4949&lt;1.5,"Poor")</f>
        <v>Average</v>
      </c>
      <c r="F4949" s="27" t="str">
        <f t="shared" si="309"/>
        <v>Developing</v>
      </c>
      <c r="G4949" s="58" t="str">
        <f t="shared" si="310"/>
        <v>30% Bonus</v>
      </c>
      <c r="H4949" s="60" t="str">
        <f t="shared" si="311"/>
        <v>Valid</v>
      </c>
    </row>
    <row r="4950" spans="1:8" x14ac:dyDescent="0.2">
      <c r="A4950" s="26" t="s">
        <v>13766</v>
      </c>
      <c r="B4950" s="26" t="s">
        <v>13767</v>
      </c>
      <c r="C4950" s="26">
        <v>1.24</v>
      </c>
      <c r="D4950" s="27" t="str">
        <f t="shared" si="308"/>
        <v>📈Low Performer</v>
      </c>
      <c r="E4950" s="27" t="str" cm="1">
        <f t="array" ref="E4950">_xlfn.IFS(C4950&gt;= 4.5,"Excellent",C4950 &gt;=3.5,"Good",C4950&gt;=2.5,"Average",C4950&gt;= 1.5,"Below Avg",C4950&lt;1.5,"Poor")</f>
        <v>Poor</v>
      </c>
      <c r="F4950" s="27" t="str">
        <f t="shared" si="309"/>
        <v>At Risk</v>
      </c>
      <c r="G4950" s="58" t="str">
        <f t="shared" si="310"/>
        <v>No Bonus</v>
      </c>
      <c r="H4950" s="60" t="str">
        <f t="shared" si="311"/>
        <v>Invalid</v>
      </c>
    </row>
    <row r="4951" spans="1:8" x14ac:dyDescent="0.2">
      <c r="A4951" s="26" t="s">
        <v>13770</v>
      </c>
      <c r="B4951" s="26" t="s">
        <v>3722</v>
      </c>
      <c r="C4951" s="26">
        <v>1.88</v>
      </c>
      <c r="D4951" s="27" t="str">
        <f t="shared" si="308"/>
        <v>📈Low Performer</v>
      </c>
      <c r="E4951" s="27" t="str" cm="1">
        <f t="array" ref="E4951">_xlfn.IFS(C4951&gt;= 4.5,"Excellent",C4951 &gt;=3.5,"Good",C4951&gt;=2.5,"Average",C4951&gt;= 1.5,"Below Avg",C4951&lt;1.5,"Poor")</f>
        <v>Below Avg</v>
      </c>
      <c r="F4951" s="27" t="str">
        <f t="shared" si="309"/>
        <v>At Risk</v>
      </c>
      <c r="G4951" s="58" t="str">
        <f t="shared" si="310"/>
        <v>No Bonus</v>
      </c>
      <c r="H4951" s="60" t="str">
        <f t="shared" si="311"/>
        <v>Invalid</v>
      </c>
    </row>
    <row r="4952" spans="1:8" x14ac:dyDescent="0.2">
      <c r="A4952" s="26" t="s">
        <v>13772</v>
      </c>
      <c r="B4952" s="26" t="s">
        <v>9797</v>
      </c>
      <c r="C4952" s="26">
        <v>4.3899999999999997</v>
      </c>
      <c r="D4952" s="27" t="str">
        <f t="shared" si="308"/>
        <v>✅High Performer</v>
      </c>
      <c r="E4952" s="27" t="str" cm="1">
        <f t="array" ref="E4952">_xlfn.IFS(C4952&gt;= 4.5,"Excellent",C4952 &gt;=3.5,"Good",C4952&gt;=2.5,"Average",C4952&gt;= 1.5,"Below Avg",C4952&lt;1.5,"Poor")</f>
        <v>Good</v>
      </c>
      <c r="F4952" s="27" t="str">
        <f t="shared" si="309"/>
        <v>Developing</v>
      </c>
      <c r="G4952" s="58" t="str">
        <f t="shared" si="310"/>
        <v>30% Bonus</v>
      </c>
      <c r="H4952" s="60" t="str">
        <f t="shared" si="311"/>
        <v>Valid</v>
      </c>
    </row>
    <row r="4953" spans="1:8" x14ac:dyDescent="0.2">
      <c r="A4953" s="26" t="s">
        <v>13774</v>
      </c>
      <c r="B4953" s="26" t="s">
        <v>92</v>
      </c>
      <c r="C4953" s="26">
        <v>3.57</v>
      </c>
      <c r="D4953" s="27" t="str">
        <f t="shared" si="308"/>
        <v>✅High Performer</v>
      </c>
      <c r="E4953" s="27" t="str" cm="1">
        <f t="array" ref="E4953">_xlfn.IFS(C4953&gt;= 4.5,"Excellent",C4953 &gt;=3.5,"Good",C4953&gt;=2.5,"Average",C4953&gt;= 1.5,"Below Avg",C4953&lt;1.5,"Poor")</f>
        <v>Good</v>
      </c>
      <c r="F4953" s="27" t="str">
        <f t="shared" si="309"/>
        <v>Developing</v>
      </c>
      <c r="G4953" s="58" t="str">
        <f t="shared" si="310"/>
        <v>30% Bonus</v>
      </c>
      <c r="H4953" s="60" t="str">
        <f t="shared" si="311"/>
        <v>Valid</v>
      </c>
    </row>
    <row r="4954" spans="1:8" x14ac:dyDescent="0.2">
      <c r="A4954" s="26" t="s">
        <v>13776</v>
      </c>
      <c r="B4954" s="26" t="s">
        <v>7383</v>
      </c>
      <c r="C4954" s="26">
        <v>3.54</v>
      </c>
      <c r="D4954" s="27" t="str">
        <f t="shared" si="308"/>
        <v>✅High Performer</v>
      </c>
      <c r="E4954" s="27" t="str" cm="1">
        <f t="array" ref="E4954">_xlfn.IFS(C4954&gt;= 4.5,"Excellent",C4954 &gt;=3.5,"Good",C4954&gt;=2.5,"Average",C4954&gt;= 1.5,"Below Avg",C4954&lt;1.5,"Poor")</f>
        <v>Good</v>
      </c>
      <c r="F4954" s="27" t="str">
        <f t="shared" si="309"/>
        <v>Developing</v>
      </c>
      <c r="G4954" s="58" t="str">
        <f t="shared" si="310"/>
        <v>30% Bonus</v>
      </c>
      <c r="H4954" s="60" t="str">
        <f t="shared" si="311"/>
        <v>Valid</v>
      </c>
    </row>
    <row r="4955" spans="1:8" x14ac:dyDescent="0.2">
      <c r="A4955" s="26" t="s">
        <v>13779</v>
      </c>
      <c r="B4955" s="26" t="s">
        <v>1777</v>
      </c>
      <c r="C4955" s="26">
        <v>1.97</v>
      </c>
      <c r="D4955" s="27" t="str">
        <f t="shared" si="308"/>
        <v>📈Low Performer</v>
      </c>
      <c r="E4955" s="27" t="str" cm="1">
        <f t="array" ref="E4955">_xlfn.IFS(C4955&gt;= 4.5,"Excellent",C4955 &gt;=3.5,"Good",C4955&gt;=2.5,"Average",C4955&gt;= 1.5,"Below Avg",C4955&lt;1.5,"Poor")</f>
        <v>Below Avg</v>
      </c>
      <c r="F4955" s="27" t="str">
        <f t="shared" si="309"/>
        <v>At Risk</v>
      </c>
      <c r="G4955" s="58" t="str">
        <f t="shared" si="310"/>
        <v>No Bonus</v>
      </c>
      <c r="H4955" s="60" t="str">
        <f t="shared" si="311"/>
        <v>Invalid</v>
      </c>
    </row>
    <row r="4956" spans="1:8" x14ac:dyDescent="0.2">
      <c r="A4956" s="26" t="s">
        <v>13781</v>
      </c>
      <c r="B4956" s="26" t="s">
        <v>5580</v>
      </c>
      <c r="C4956" s="26">
        <v>1.59</v>
      </c>
      <c r="D4956" s="27" t="str">
        <f t="shared" si="308"/>
        <v>📈Low Performer</v>
      </c>
      <c r="E4956" s="27" t="str" cm="1">
        <f t="array" ref="E4956">_xlfn.IFS(C4956&gt;= 4.5,"Excellent",C4956 &gt;=3.5,"Good",C4956&gt;=2.5,"Average",C4956&gt;= 1.5,"Below Avg",C4956&lt;1.5,"Poor")</f>
        <v>Below Avg</v>
      </c>
      <c r="F4956" s="27" t="str">
        <f t="shared" si="309"/>
        <v>At Risk</v>
      </c>
      <c r="G4956" s="58" t="str">
        <f t="shared" si="310"/>
        <v>No Bonus</v>
      </c>
      <c r="H4956" s="60" t="str">
        <f t="shared" si="311"/>
        <v>Invalid</v>
      </c>
    </row>
    <row r="4957" spans="1:8" x14ac:dyDescent="0.2">
      <c r="A4957" s="26" t="s">
        <v>13783</v>
      </c>
      <c r="B4957" s="26" t="s">
        <v>8883</v>
      </c>
      <c r="C4957" s="26">
        <v>3.16</v>
      </c>
      <c r="D4957" s="27" t="str">
        <f t="shared" si="308"/>
        <v>✅High Performer</v>
      </c>
      <c r="E4957" s="27" t="str" cm="1">
        <f t="array" ref="E4957">_xlfn.IFS(C4957&gt;= 4.5,"Excellent",C4957 &gt;=3.5,"Good",C4957&gt;=2.5,"Average",C4957&gt;= 1.5,"Below Avg",C4957&lt;1.5,"Poor")</f>
        <v>Average</v>
      </c>
      <c r="F4957" s="27" t="str">
        <f t="shared" si="309"/>
        <v>Developing</v>
      </c>
      <c r="G4957" s="58" t="str">
        <f t="shared" si="310"/>
        <v>30% Bonus</v>
      </c>
      <c r="H4957" s="60" t="str">
        <f t="shared" si="311"/>
        <v>Valid</v>
      </c>
    </row>
    <row r="4958" spans="1:8" x14ac:dyDescent="0.2">
      <c r="A4958" s="26" t="s">
        <v>13785</v>
      </c>
      <c r="B4958" s="26" t="s">
        <v>724</v>
      </c>
      <c r="C4958" s="26">
        <v>2.4</v>
      </c>
      <c r="D4958" s="27" t="str">
        <f t="shared" si="308"/>
        <v>📈Low Performer</v>
      </c>
      <c r="E4958" s="27" t="str" cm="1">
        <f t="array" ref="E4958">_xlfn.IFS(C4958&gt;= 4.5,"Excellent",C4958 &gt;=3.5,"Good",C4958&gt;=2.5,"Average",C4958&gt;= 1.5,"Below Avg",C4958&lt;1.5,"Poor")</f>
        <v>Below Avg</v>
      </c>
      <c r="F4958" s="27" t="str">
        <f t="shared" si="309"/>
        <v>At Risk</v>
      </c>
      <c r="G4958" s="58" t="str">
        <f t="shared" si="310"/>
        <v>No Bonus</v>
      </c>
      <c r="H4958" s="60" t="str">
        <f t="shared" si="311"/>
        <v>Valid</v>
      </c>
    </row>
    <row r="4959" spans="1:8" x14ac:dyDescent="0.2">
      <c r="A4959" s="26" t="s">
        <v>13787</v>
      </c>
      <c r="B4959" s="26" t="s">
        <v>8924</v>
      </c>
      <c r="C4959" s="26">
        <v>1.98</v>
      </c>
      <c r="D4959" s="27" t="str">
        <f t="shared" si="308"/>
        <v>📈Low Performer</v>
      </c>
      <c r="E4959" s="27" t="str" cm="1">
        <f t="array" ref="E4959">_xlfn.IFS(C4959&gt;= 4.5,"Excellent",C4959 &gt;=3.5,"Good",C4959&gt;=2.5,"Average",C4959&gt;= 1.5,"Below Avg",C4959&lt;1.5,"Poor")</f>
        <v>Below Avg</v>
      </c>
      <c r="F4959" s="27" t="str">
        <f t="shared" si="309"/>
        <v>At Risk</v>
      </c>
      <c r="G4959" s="58" t="str">
        <f t="shared" si="310"/>
        <v>No Bonus</v>
      </c>
      <c r="H4959" s="60" t="str">
        <f t="shared" si="311"/>
        <v>Invalid</v>
      </c>
    </row>
    <row r="4960" spans="1:8" x14ac:dyDescent="0.2">
      <c r="A4960" s="26" t="s">
        <v>13789</v>
      </c>
      <c r="B4960" s="26" t="s">
        <v>6792</v>
      </c>
      <c r="C4960" s="26">
        <v>1.71</v>
      </c>
      <c r="D4960" s="27" t="str">
        <f t="shared" si="308"/>
        <v>📈Low Performer</v>
      </c>
      <c r="E4960" s="27" t="str" cm="1">
        <f t="array" ref="E4960">_xlfn.IFS(C4960&gt;= 4.5,"Excellent",C4960 &gt;=3.5,"Good",C4960&gt;=2.5,"Average",C4960&gt;= 1.5,"Below Avg",C4960&lt;1.5,"Poor")</f>
        <v>Below Avg</v>
      </c>
      <c r="F4960" s="27" t="str">
        <f t="shared" si="309"/>
        <v>At Risk</v>
      </c>
      <c r="G4960" s="58" t="str">
        <f t="shared" si="310"/>
        <v>No Bonus</v>
      </c>
      <c r="H4960" s="60" t="str">
        <f t="shared" si="311"/>
        <v>Invalid</v>
      </c>
    </row>
    <row r="4961" spans="1:8" x14ac:dyDescent="0.2">
      <c r="A4961" s="26" t="s">
        <v>13791</v>
      </c>
      <c r="B4961" s="26" t="s">
        <v>5527</v>
      </c>
      <c r="C4961" s="26">
        <v>2.63</v>
      </c>
      <c r="D4961" s="27" t="str">
        <f t="shared" si="308"/>
        <v>📈Low Performer</v>
      </c>
      <c r="E4961" s="27" t="str" cm="1">
        <f t="array" ref="E4961">_xlfn.IFS(C4961&gt;= 4.5,"Excellent",C4961 &gt;=3.5,"Good",C4961&gt;=2.5,"Average",C4961&gt;= 1.5,"Below Avg",C4961&lt;1.5,"Poor")</f>
        <v>Average</v>
      </c>
      <c r="F4961" s="27" t="str">
        <f t="shared" si="309"/>
        <v>Developing</v>
      </c>
      <c r="G4961" s="58" t="str">
        <f t="shared" si="310"/>
        <v>30% Bonus</v>
      </c>
      <c r="H4961" s="60" t="str">
        <f t="shared" si="311"/>
        <v>Valid</v>
      </c>
    </row>
    <row r="4962" spans="1:8" x14ac:dyDescent="0.2">
      <c r="A4962" s="26" t="s">
        <v>13794</v>
      </c>
      <c r="B4962" s="26" t="s">
        <v>13795</v>
      </c>
      <c r="C4962" s="26">
        <v>3.99</v>
      </c>
      <c r="D4962" s="27" t="str">
        <f t="shared" si="308"/>
        <v>✅High Performer</v>
      </c>
      <c r="E4962" s="27" t="str" cm="1">
        <f t="array" ref="E4962">_xlfn.IFS(C4962&gt;= 4.5,"Excellent",C4962 &gt;=3.5,"Good",C4962&gt;=2.5,"Average",C4962&gt;= 1.5,"Below Avg",C4962&lt;1.5,"Poor")</f>
        <v>Good</v>
      </c>
      <c r="F4962" s="27" t="str">
        <f t="shared" si="309"/>
        <v>Developing</v>
      </c>
      <c r="G4962" s="58" t="str">
        <f t="shared" si="310"/>
        <v>30% Bonus</v>
      </c>
      <c r="H4962" s="60" t="str">
        <f t="shared" si="311"/>
        <v>Valid</v>
      </c>
    </row>
    <row r="4963" spans="1:8" x14ac:dyDescent="0.2">
      <c r="A4963" s="26" t="s">
        <v>13797</v>
      </c>
      <c r="B4963" s="26" t="s">
        <v>213</v>
      </c>
      <c r="C4963" s="26">
        <v>2.5</v>
      </c>
      <c r="D4963" s="27" t="str">
        <f t="shared" si="308"/>
        <v>📈Low Performer</v>
      </c>
      <c r="E4963" s="27" t="str" cm="1">
        <f t="array" ref="E4963">_xlfn.IFS(C4963&gt;= 4.5,"Excellent",C4963 &gt;=3.5,"Good",C4963&gt;=2.5,"Average",C4963&gt;= 1.5,"Below Avg",C4963&lt;1.5,"Poor")</f>
        <v>Average</v>
      </c>
      <c r="F4963" s="27" t="str">
        <f t="shared" si="309"/>
        <v>Developing</v>
      </c>
      <c r="G4963" s="58" t="str">
        <f t="shared" si="310"/>
        <v>30% Bonus</v>
      </c>
      <c r="H4963" s="60" t="str">
        <f t="shared" si="311"/>
        <v>Valid</v>
      </c>
    </row>
    <row r="4964" spans="1:8" x14ac:dyDescent="0.2">
      <c r="A4964" s="26" t="s">
        <v>13799</v>
      </c>
      <c r="B4964" s="26" t="s">
        <v>4029</v>
      </c>
      <c r="C4964" s="26">
        <v>3.5</v>
      </c>
      <c r="D4964" s="27" t="str">
        <f t="shared" si="308"/>
        <v>✅High Performer</v>
      </c>
      <c r="E4964" s="27" t="str" cm="1">
        <f t="array" ref="E4964">_xlfn.IFS(C4964&gt;= 4.5,"Excellent",C4964 &gt;=3.5,"Good",C4964&gt;=2.5,"Average",C4964&gt;= 1.5,"Below Avg",C4964&lt;1.5,"Poor")</f>
        <v>Good</v>
      </c>
      <c r="F4964" s="27" t="str">
        <f t="shared" si="309"/>
        <v>Developing</v>
      </c>
      <c r="G4964" s="58" t="str">
        <f t="shared" si="310"/>
        <v>30% Bonus</v>
      </c>
      <c r="H4964" s="60" t="str">
        <f t="shared" si="311"/>
        <v>Valid</v>
      </c>
    </row>
    <row r="4965" spans="1:8" x14ac:dyDescent="0.2">
      <c r="A4965" s="26" t="s">
        <v>13801</v>
      </c>
      <c r="B4965" s="26" t="s">
        <v>1882</v>
      </c>
      <c r="C4965" s="26">
        <v>1.24</v>
      </c>
      <c r="D4965" s="27" t="str">
        <f t="shared" si="308"/>
        <v>📈Low Performer</v>
      </c>
      <c r="E4965" s="27" t="str" cm="1">
        <f t="array" ref="E4965">_xlfn.IFS(C4965&gt;= 4.5,"Excellent",C4965 &gt;=3.5,"Good",C4965&gt;=2.5,"Average",C4965&gt;= 1.5,"Below Avg",C4965&lt;1.5,"Poor")</f>
        <v>Poor</v>
      </c>
      <c r="F4965" s="27" t="str">
        <f t="shared" si="309"/>
        <v>At Risk</v>
      </c>
      <c r="G4965" s="58" t="str">
        <f t="shared" si="310"/>
        <v>No Bonus</v>
      </c>
      <c r="H4965" s="60" t="str">
        <f t="shared" si="311"/>
        <v>Invalid</v>
      </c>
    </row>
    <row r="4966" spans="1:8" x14ac:dyDescent="0.2">
      <c r="A4966" s="26" t="s">
        <v>13803</v>
      </c>
      <c r="B4966" s="26" t="s">
        <v>5064</v>
      </c>
      <c r="C4966" s="26">
        <v>4.4400000000000004</v>
      </c>
      <c r="D4966" s="27" t="str">
        <f t="shared" si="308"/>
        <v>✅High Performer</v>
      </c>
      <c r="E4966" s="27" t="str" cm="1">
        <f t="array" ref="E4966">_xlfn.IFS(C4966&gt;= 4.5,"Excellent",C4966 &gt;=3.5,"Good",C4966&gt;=2.5,"Average",C4966&gt;= 1.5,"Below Avg",C4966&lt;1.5,"Poor")</f>
        <v>Good</v>
      </c>
      <c r="F4966" s="27" t="str">
        <f t="shared" si="309"/>
        <v>Developing</v>
      </c>
      <c r="G4966" s="58" t="str">
        <f t="shared" si="310"/>
        <v>30% Bonus</v>
      </c>
      <c r="H4966" s="60" t="str">
        <f t="shared" si="311"/>
        <v>Valid</v>
      </c>
    </row>
    <row r="4967" spans="1:8" x14ac:dyDescent="0.2">
      <c r="A4967" s="26" t="s">
        <v>13805</v>
      </c>
      <c r="B4967" s="26" t="s">
        <v>5941</v>
      </c>
      <c r="C4967" s="26">
        <v>3.81</v>
      </c>
      <c r="D4967" s="27" t="str">
        <f t="shared" si="308"/>
        <v>✅High Performer</v>
      </c>
      <c r="E4967" s="27" t="str" cm="1">
        <f t="array" ref="E4967">_xlfn.IFS(C4967&gt;= 4.5,"Excellent",C4967 &gt;=3.5,"Good",C4967&gt;=2.5,"Average",C4967&gt;= 1.5,"Below Avg",C4967&lt;1.5,"Poor")</f>
        <v>Good</v>
      </c>
      <c r="F4967" s="27" t="str">
        <f t="shared" si="309"/>
        <v>Developing</v>
      </c>
      <c r="G4967" s="58" t="str">
        <f t="shared" si="310"/>
        <v>30% Bonus</v>
      </c>
      <c r="H4967" s="60" t="str">
        <f t="shared" si="311"/>
        <v>Valid</v>
      </c>
    </row>
    <row r="4968" spans="1:8" x14ac:dyDescent="0.2">
      <c r="A4968" s="26" t="s">
        <v>13807</v>
      </c>
      <c r="B4968" s="26" t="s">
        <v>3964</v>
      </c>
      <c r="C4968" s="26">
        <v>2.89</v>
      </c>
      <c r="D4968" s="27" t="str">
        <f t="shared" si="308"/>
        <v>📈Low Performer</v>
      </c>
      <c r="E4968" s="27" t="str" cm="1">
        <f t="array" ref="E4968">_xlfn.IFS(C4968&gt;= 4.5,"Excellent",C4968 &gt;=3.5,"Good",C4968&gt;=2.5,"Average",C4968&gt;= 1.5,"Below Avg",C4968&lt;1.5,"Poor")</f>
        <v>Average</v>
      </c>
      <c r="F4968" s="27" t="str">
        <f t="shared" si="309"/>
        <v>Developing</v>
      </c>
      <c r="G4968" s="58" t="str">
        <f t="shared" si="310"/>
        <v>30% Bonus</v>
      </c>
      <c r="H4968" s="60" t="str">
        <f t="shared" si="311"/>
        <v>Valid</v>
      </c>
    </row>
    <row r="4969" spans="1:8" x14ac:dyDescent="0.2">
      <c r="A4969" s="26" t="s">
        <v>13809</v>
      </c>
      <c r="B4969" s="26" t="s">
        <v>5151</v>
      </c>
      <c r="C4969" s="26">
        <v>3.78</v>
      </c>
      <c r="D4969" s="27" t="str">
        <f t="shared" si="308"/>
        <v>✅High Performer</v>
      </c>
      <c r="E4969" s="27" t="str" cm="1">
        <f t="array" ref="E4969">_xlfn.IFS(C4969&gt;= 4.5,"Excellent",C4969 &gt;=3.5,"Good",C4969&gt;=2.5,"Average",C4969&gt;= 1.5,"Below Avg",C4969&lt;1.5,"Poor")</f>
        <v>Good</v>
      </c>
      <c r="F4969" s="27" t="str">
        <f t="shared" si="309"/>
        <v>Developing</v>
      </c>
      <c r="G4969" s="58" t="str">
        <f t="shared" si="310"/>
        <v>30% Bonus</v>
      </c>
      <c r="H4969" s="60" t="str">
        <f t="shared" si="311"/>
        <v>Valid</v>
      </c>
    </row>
    <row r="4970" spans="1:8" x14ac:dyDescent="0.2">
      <c r="A4970" s="26" t="s">
        <v>13811</v>
      </c>
      <c r="B4970" s="26" t="s">
        <v>4241</v>
      </c>
      <c r="C4970" s="26">
        <v>2.96</v>
      </c>
      <c r="D4970" s="27" t="str">
        <f t="shared" si="308"/>
        <v>📈Low Performer</v>
      </c>
      <c r="E4970" s="27" t="str" cm="1">
        <f t="array" ref="E4970">_xlfn.IFS(C4970&gt;= 4.5,"Excellent",C4970 &gt;=3.5,"Good",C4970&gt;=2.5,"Average",C4970&gt;= 1.5,"Below Avg",C4970&lt;1.5,"Poor")</f>
        <v>Average</v>
      </c>
      <c r="F4970" s="27" t="str">
        <f t="shared" si="309"/>
        <v>Developing</v>
      </c>
      <c r="G4970" s="58" t="str">
        <f t="shared" si="310"/>
        <v>30% Bonus</v>
      </c>
      <c r="H4970" s="60" t="str">
        <f t="shared" si="311"/>
        <v>Valid</v>
      </c>
    </row>
    <row r="4971" spans="1:8" x14ac:dyDescent="0.2">
      <c r="A4971" s="26" t="s">
        <v>13813</v>
      </c>
      <c r="B4971" s="26" t="s">
        <v>10245</v>
      </c>
      <c r="C4971" s="26">
        <v>1.93</v>
      </c>
      <c r="D4971" s="27" t="str">
        <f t="shared" si="308"/>
        <v>📈Low Performer</v>
      </c>
      <c r="E4971" s="27" t="str" cm="1">
        <f t="array" ref="E4971">_xlfn.IFS(C4971&gt;= 4.5,"Excellent",C4971 &gt;=3.5,"Good",C4971&gt;=2.5,"Average",C4971&gt;= 1.5,"Below Avg",C4971&lt;1.5,"Poor")</f>
        <v>Below Avg</v>
      </c>
      <c r="F4971" s="27" t="str">
        <f t="shared" si="309"/>
        <v>At Risk</v>
      </c>
      <c r="G4971" s="58" t="str">
        <f t="shared" si="310"/>
        <v>No Bonus</v>
      </c>
      <c r="H4971" s="60" t="str">
        <f t="shared" si="311"/>
        <v>Invalid</v>
      </c>
    </row>
    <row r="4972" spans="1:8" x14ac:dyDescent="0.2">
      <c r="A4972" s="26" t="s">
        <v>13815</v>
      </c>
      <c r="B4972" s="26" t="s">
        <v>2100</v>
      </c>
      <c r="C4972" s="26">
        <v>2.72</v>
      </c>
      <c r="D4972" s="27" t="str">
        <f t="shared" si="308"/>
        <v>📈Low Performer</v>
      </c>
      <c r="E4972" s="27" t="str" cm="1">
        <f t="array" ref="E4972">_xlfn.IFS(C4972&gt;= 4.5,"Excellent",C4972 &gt;=3.5,"Good",C4972&gt;=2.5,"Average",C4972&gt;= 1.5,"Below Avg",C4972&lt;1.5,"Poor")</f>
        <v>Average</v>
      </c>
      <c r="F4972" s="27" t="str">
        <f t="shared" si="309"/>
        <v>Developing</v>
      </c>
      <c r="G4972" s="58" t="str">
        <f t="shared" si="310"/>
        <v>30% Bonus</v>
      </c>
      <c r="H4972" s="60" t="str">
        <f t="shared" si="311"/>
        <v>Valid</v>
      </c>
    </row>
    <row r="4973" spans="1:8" x14ac:dyDescent="0.2">
      <c r="A4973" s="26" t="s">
        <v>13817</v>
      </c>
      <c r="B4973" s="26" t="s">
        <v>8042</v>
      </c>
      <c r="C4973" s="26">
        <v>1.95</v>
      </c>
      <c r="D4973" s="27" t="str">
        <f t="shared" si="308"/>
        <v>📈Low Performer</v>
      </c>
      <c r="E4973" s="27" t="str" cm="1">
        <f t="array" ref="E4973">_xlfn.IFS(C4973&gt;= 4.5,"Excellent",C4973 &gt;=3.5,"Good",C4973&gt;=2.5,"Average",C4973&gt;= 1.5,"Below Avg",C4973&lt;1.5,"Poor")</f>
        <v>Below Avg</v>
      </c>
      <c r="F4973" s="27" t="str">
        <f t="shared" si="309"/>
        <v>At Risk</v>
      </c>
      <c r="G4973" s="58" t="str">
        <f t="shared" si="310"/>
        <v>No Bonus</v>
      </c>
      <c r="H4973" s="60" t="str">
        <f t="shared" si="311"/>
        <v>Invalid</v>
      </c>
    </row>
    <row r="4974" spans="1:8" x14ac:dyDescent="0.2">
      <c r="A4974" s="26" t="s">
        <v>13819</v>
      </c>
      <c r="B4974" s="26" t="s">
        <v>2304</v>
      </c>
      <c r="C4974" s="26">
        <v>4.5199999999999996</v>
      </c>
      <c r="D4974" s="27" t="str">
        <f t="shared" si="308"/>
        <v>✅High Performer</v>
      </c>
      <c r="E4974" s="27" t="str" cm="1">
        <f t="array" ref="E4974">_xlfn.IFS(C4974&gt;= 4.5,"Excellent",C4974 &gt;=3.5,"Good",C4974&gt;=2.5,"Average",C4974&gt;= 1.5,"Below Avg",C4974&lt;1.5,"Poor")</f>
        <v>Excellent</v>
      </c>
      <c r="F4974" s="27" t="str">
        <f t="shared" si="309"/>
        <v>Top Employee</v>
      </c>
      <c r="G4974" s="58" t="str">
        <f t="shared" si="310"/>
        <v>50% Bonus</v>
      </c>
      <c r="H4974" s="60" t="str">
        <f t="shared" si="311"/>
        <v>Valid</v>
      </c>
    </row>
    <row r="4975" spans="1:8" x14ac:dyDescent="0.2">
      <c r="A4975" s="26" t="s">
        <v>13821</v>
      </c>
      <c r="B4975" s="26" t="s">
        <v>5804</v>
      </c>
      <c r="C4975" s="26">
        <v>3.58</v>
      </c>
      <c r="D4975" s="27" t="str">
        <f t="shared" si="308"/>
        <v>✅High Performer</v>
      </c>
      <c r="E4975" s="27" t="str" cm="1">
        <f t="array" ref="E4975">_xlfn.IFS(C4975&gt;= 4.5,"Excellent",C4975 &gt;=3.5,"Good",C4975&gt;=2.5,"Average",C4975&gt;= 1.5,"Below Avg",C4975&lt;1.5,"Poor")</f>
        <v>Good</v>
      </c>
      <c r="F4975" s="27" t="str">
        <f t="shared" si="309"/>
        <v>Developing</v>
      </c>
      <c r="G4975" s="58" t="str">
        <f t="shared" si="310"/>
        <v>30% Bonus</v>
      </c>
      <c r="H4975" s="60" t="str">
        <f t="shared" si="311"/>
        <v>Valid</v>
      </c>
    </row>
    <row r="4976" spans="1:8" x14ac:dyDescent="0.2">
      <c r="A4976" s="26" t="s">
        <v>13823</v>
      </c>
      <c r="B4976" s="26" t="s">
        <v>914</v>
      </c>
      <c r="C4976" s="26">
        <v>2.58</v>
      </c>
      <c r="D4976" s="27" t="str">
        <f t="shared" si="308"/>
        <v>📈Low Performer</v>
      </c>
      <c r="E4976" s="27" t="str" cm="1">
        <f t="array" ref="E4976">_xlfn.IFS(C4976&gt;= 4.5,"Excellent",C4976 &gt;=3.5,"Good",C4976&gt;=2.5,"Average",C4976&gt;= 1.5,"Below Avg",C4976&lt;1.5,"Poor")</f>
        <v>Average</v>
      </c>
      <c r="F4976" s="27" t="str">
        <f t="shared" si="309"/>
        <v>Developing</v>
      </c>
      <c r="G4976" s="58" t="str">
        <f t="shared" si="310"/>
        <v>30% Bonus</v>
      </c>
      <c r="H4976" s="60" t="str">
        <f t="shared" si="311"/>
        <v>Valid</v>
      </c>
    </row>
    <row r="4977" spans="1:8" x14ac:dyDescent="0.2">
      <c r="A4977" s="26" t="s">
        <v>13825</v>
      </c>
      <c r="B4977" s="26" t="s">
        <v>11904</v>
      </c>
      <c r="C4977" s="26">
        <v>4.5599999999999996</v>
      </c>
      <c r="D4977" s="27" t="str">
        <f t="shared" si="308"/>
        <v>✅High Performer</v>
      </c>
      <c r="E4977" s="27" t="str" cm="1">
        <f t="array" ref="E4977">_xlfn.IFS(C4977&gt;= 4.5,"Excellent",C4977 &gt;=3.5,"Good",C4977&gt;=2.5,"Average",C4977&gt;= 1.5,"Below Avg",C4977&lt;1.5,"Poor")</f>
        <v>Excellent</v>
      </c>
      <c r="F4977" s="27" t="str">
        <f t="shared" si="309"/>
        <v>Top Employee</v>
      </c>
      <c r="G4977" s="58" t="str">
        <f t="shared" si="310"/>
        <v>50% Bonus</v>
      </c>
      <c r="H4977" s="60" t="str">
        <f t="shared" si="311"/>
        <v>Valid</v>
      </c>
    </row>
    <row r="4978" spans="1:8" x14ac:dyDescent="0.2">
      <c r="A4978" s="26" t="s">
        <v>13827</v>
      </c>
      <c r="B4978" s="26" t="s">
        <v>9267</v>
      </c>
      <c r="C4978" s="26">
        <v>3.78</v>
      </c>
      <c r="D4978" s="27" t="str">
        <f t="shared" si="308"/>
        <v>✅High Performer</v>
      </c>
      <c r="E4978" s="27" t="str" cm="1">
        <f t="array" ref="E4978">_xlfn.IFS(C4978&gt;= 4.5,"Excellent",C4978 &gt;=3.5,"Good",C4978&gt;=2.5,"Average",C4978&gt;= 1.5,"Below Avg",C4978&lt;1.5,"Poor")</f>
        <v>Good</v>
      </c>
      <c r="F4978" s="27" t="str">
        <f t="shared" si="309"/>
        <v>Developing</v>
      </c>
      <c r="G4978" s="58" t="str">
        <f t="shared" si="310"/>
        <v>30% Bonus</v>
      </c>
      <c r="H4978" s="60" t="str">
        <f t="shared" si="311"/>
        <v>Valid</v>
      </c>
    </row>
    <row r="4979" spans="1:8" x14ac:dyDescent="0.2">
      <c r="A4979" s="26" t="s">
        <v>13829</v>
      </c>
      <c r="B4979" s="26" t="s">
        <v>863</v>
      </c>
      <c r="C4979" s="26">
        <v>1.1299999999999999</v>
      </c>
      <c r="D4979" s="27" t="str">
        <f t="shared" si="308"/>
        <v>📈Low Performer</v>
      </c>
      <c r="E4979" s="27" t="str" cm="1">
        <f t="array" ref="E4979">_xlfn.IFS(C4979&gt;= 4.5,"Excellent",C4979 &gt;=3.5,"Good",C4979&gt;=2.5,"Average",C4979&gt;= 1.5,"Below Avg",C4979&lt;1.5,"Poor")</f>
        <v>Poor</v>
      </c>
      <c r="F4979" s="27" t="str">
        <f t="shared" si="309"/>
        <v>At Risk</v>
      </c>
      <c r="G4979" s="58" t="str">
        <f t="shared" si="310"/>
        <v>No Bonus</v>
      </c>
      <c r="H4979" s="60" t="str">
        <f t="shared" si="311"/>
        <v>Invalid</v>
      </c>
    </row>
    <row r="4980" spans="1:8" x14ac:dyDescent="0.2">
      <c r="A4980" s="26" t="s">
        <v>13831</v>
      </c>
      <c r="B4980" s="26" t="s">
        <v>2294</v>
      </c>
      <c r="C4980" s="26">
        <v>4.87</v>
      </c>
      <c r="D4980" s="27" t="str">
        <f t="shared" si="308"/>
        <v>✅High Performer</v>
      </c>
      <c r="E4980" s="27" t="str" cm="1">
        <f t="array" ref="E4980">_xlfn.IFS(C4980&gt;= 4.5,"Excellent",C4980 &gt;=3.5,"Good",C4980&gt;=2.5,"Average",C4980&gt;= 1.5,"Below Avg",C4980&lt;1.5,"Poor")</f>
        <v>Excellent</v>
      </c>
      <c r="F4980" s="27" t="str">
        <f t="shared" si="309"/>
        <v>Top Employee</v>
      </c>
      <c r="G4980" s="58" t="str">
        <f t="shared" si="310"/>
        <v>50% Bonus</v>
      </c>
      <c r="H4980" s="60" t="str">
        <f t="shared" si="311"/>
        <v>Valid</v>
      </c>
    </row>
    <row r="4981" spans="1:8" x14ac:dyDescent="0.2">
      <c r="A4981" s="26" t="s">
        <v>13833</v>
      </c>
      <c r="B4981" s="26" t="s">
        <v>284</v>
      </c>
      <c r="C4981" s="26">
        <v>1.5</v>
      </c>
      <c r="D4981" s="27" t="str">
        <f t="shared" si="308"/>
        <v>📈Low Performer</v>
      </c>
      <c r="E4981" s="27" t="str" cm="1">
        <f t="array" ref="E4981">_xlfn.IFS(C4981&gt;= 4.5,"Excellent",C4981 &gt;=3.5,"Good",C4981&gt;=2.5,"Average",C4981&gt;= 1.5,"Below Avg",C4981&lt;1.5,"Poor")</f>
        <v>Below Avg</v>
      </c>
      <c r="F4981" s="27" t="str">
        <f t="shared" si="309"/>
        <v>At Risk</v>
      </c>
      <c r="G4981" s="58" t="str">
        <f t="shared" si="310"/>
        <v>No Bonus</v>
      </c>
      <c r="H4981" s="60" t="str">
        <f t="shared" si="311"/>
        <v>Invalid</v>
      </c>
    </row>
    <row r="4982" spans="1:8" x14ac:dyDescent="0.2">
      <c r="A4982" s="26" t="s">
        <v>13835</v>
      </c>
      <c r="B4982" s="26" t="s">
        <v>4355</v>
      </c>
      <c r="C4982" s="26">
        <v>4.58</v>
      </c>
      <c r="D4982" s="27" t="str">
        <f t="shared" si="308"/>
        <v>✅High Performer</v>
      </c>
      <c r="E4982" s="27" t="str" cm="1">
        <f t="array" ref="E4982">_xlfn.IFS(C4982&gt;= 4.5,"Excellent",C4982 &gt;=3.5,"Good",C4982&gt;=2.5,"Average",C4982&gt;= 1.5,"Below Avg",C4982&lt;1.5,"Poor")</f>
        <v>Excellent</v>
      </c>
      <c r="F4982" s="27" t="str">
        <f t="shared" si="309"/>
        <v>Top Employee</v>
      </c>
      <c r="G4982" s="58" t="str">
        <f t="shared" si="310"/>
        <v>50% Bonus</v>
      </c>
      <c r="H4982" s="60" t="str">
        <f t="shared" si="311"/>
        <v>Valid</v>
      </c>
    </row>
    <row r="4983" spans="1:8" x14ac:dyDescent="0.2">
      <c r="A4983" s="26" t="s">
        <v>13837</v>
      </c>
      <c r="B4983" s="26" t="s">
        <v>13838</v>
      </c>
      <c r="C4983" s="26">
        <v>1.44</v>
      </c>
      <c r="D4983" s="27" t="str">
        <f t="shared" si="308"/>
        <v>📈Low Performer</v>
      </c>
      <c r="E4983" s="27" t="str" cm="1">
        <f t="array" ref="E4983">_xlfn.IFS(C4983&gt;= 4.5,"Excellent",C4983 &gt;=3.5,"Good",C4983&gt;=2.5,"Average",C4983&gt;= 1.5,"Below Avg",C4983&lt;1.5,"Poor")</f>
        <v>Poor</v>
      </c>
      <c r="F4983" s="27" t="str">
        <f t="shared" si="309"/>
        <v>At Risk</v>
      </c>
      <c r="G4983" s="58" t="str">
        <f t="shared" si="310"/>
        <v>No Bonus</v>
      </c>
      <c r="H4983" s="60" t="str">
        <f t="shared" si="311"/>
        <v>Invalid</v>
      </c>
    </row>
    <row r="4984" spans="1:8" x14ac:dyDescent="0.2">
      <c r="A4984" s="26" t="s">
        <v>13841</v>
      </c>
      <c r="B4984" s="26" t="s">
        <v>5022</v>
      </c>
      <c r="C4984" s="26">
        <v>3.51</v>
      </c>
      <c r="D4984" s="27" t="str">
        <f t="shared" si="308"/>
        <v>✅High Performer</v>
      </c>
      <c r="E4984" s="27" t="str" cm="1">
        <f t="array" ref="E4984">_xlfn.IFS(C4984&gt;= 4.5,"Excellent",C4984 &gt;=3.5,"Good",C4984&gt;=2.5,"Average",C4984&gt;= 1.5,"Below Avg",C4984&lt;1.5,"Poor")</f>
        <v>Good</v>
      </c>
      <c r="F4984" s="27" t="str">
        <f t="shared" si="309"/>
        <v>Developing</v>
      </c>
      <c r="G4984" s="58" t="str">
        <f t="shared" si="310"/>
        <v>30% Bonus</v>
      </c>
      <c r="H4984" s="60" t="str">
        <f t="shared" si="311"/>
        <v>Valid</v>
      </c>
    </row>
    <row r="4985" spans="1:8" x14ac:dyDescent="0.2">
      <c r="A4985" s="26" t="s">
        <v>13843</v>
      </c>
      <c r="B4985" s="26" t="s">
        <v>9364</v>
      </c>
      <c r="C4985" s="26">
        <v>1.67</v>
      </c>
      <c r="D4985" s="27" t="str">
        <f t="shared" si="308"/>
        <v>📈Low Performer</v>
      </c>
      <c r="E4985" s="27" t="str" cm="1">
        <f t="array" ref="E4985">_xlfn.IFS(C4985&gt;= 4.5,"Excellent",C4985 &gt;=3.5,"Good",C4985&gt;=2.5,"Average",C4985&gt;= 1.5,"Below Avg",C4985&lt;1.5,"Poor")</f>
        <v>Below Avg</v>
      </c>
      <c r="F4985" s="27" t="str">
        <f t="shared" si="309"/>
        <v>At Risk</v>
      </c>
      <c r="G4985" s="58" t="str">
        <f t="shared" si="310"/>
        <v>No Bonus</v>
      </c>
      <c r="H4985" s="60" t="str">
        <f t="shared" si="311"/>
        <v>Invalid</v>
      </c>
    </row>
    <row r="4986" spans="1:8" x14ac:dyDescent="0.2">
      <c r="A4986" s="26" t="s">
        <v>13845</v>
      </c>
      <c r="B4986" s="26" t="s">
        <v>13846</v>
      </c>
      <c r="C4986" s="26">
        <v>3.1</v>
      </c>
      <c r="D4986" s="27" t="str">
        <f t="shared" si="308"/>
        <v>✅High Performer</v>
      </c>
      <c r="E4986" s="27" t="str" cm="1">
        <f t="array" ref="E4986">_xlfn.IFS(C4986&gt;= 4.5,"Excellent",C4986 &gt;=3.5,"Good",C4986&gt;=2.5,"Average",C4986&gt;= 1.5,"Below Avg",C4986&lt;1.5,"Poor")</f>
        <v>Average</v>
      </c>
      <c r="F4986" s="27" t="str">
        <f t="shared" si="309"/>
        <v>Developing</v>
      </c>
      <c r="G4986" s="58" t="str">
        <f t="shared" si="310"/>
        <v>30% Bonus</v>
      </c>
      <c r="H4986" s="60" t="str">
        <f t="shared" si="311"/>
        <v>Valid</v>
      </c>
    </row>
    <row r="4987" spans="1:8" x14ac:dyDescent="0.2">
      <c r="A4987" s="26" t="s">
        <v>13848</v>
      </c>
      <c r="B4987" s="26" t="s">
        <v>5998</v>
      </c>
      <c r="C4987" s="26">
        <v>1.53</v>
      </c>
      <c r="D4987" s="27" t="str">
        <f t="shared" si="308"/>
        <v>📈Low Performer</v>
      </c>
      <c r="E4987" s="27" t="str" cm="1">
        <f t="array" ref="E4987">_xlfn.IFS(C4987&gt;= 4.5,"Excellent",C4987 &gt;=3.5,"Good",C4987&gt;=2.5,"Average",C4987&gt;= 1.5,"Below Avg",C4987&lt;1.5,"Poor")</f>
        <v>Below Avg</v>
      </c>
      <c r="F4987" s="27" t="str">
        <f t="shared" si="309"/>
        <v>At Risk</v>
      </c>
      <c r="G4987" s="58" t="str">
        <f t="shared" si="310"/>
        <v>No Bonus</v>
      </c>
      <c r="H4987" s="60" t="str">
        <f t="shared" si="311"/>
        <v>Invalid</v>
      </c>
    </row>
    <row r="4988" spans="1:8" x14ac:dyDescent="0.2">
      <c r="A4988" s="26" t="s">
        <v>13850</v>
      </c>
      <c r="B4988" s="26" t="s">
        <v>7102</v>
      </c>
      <c r="C4988" s="26">
        <v>3.27</v>
      </c>
      <c r="D4988" s="27" t="str">
        <f t="shared" si="308"/>
        <v>✅High Performer</v>
      </c>
      <c r="E4988" s="27" t="str" cm="1">
        <f t="array" ref="E4988">_xlfn.IFS(C4988&gt;= 4.5,"Excellent",C4988 &gt;=3.5,"Good",C4988&gt;=2.5,"Average",C4988&gt;= 1.5,"Below Avg",C4988&lt;1.5,"Poor")</f>
        <v>Average</v>
      </c>
      <c r="F4988" s="27" t="str">
        <f t="shared" si="309"/>
        <v>Developing</v>
      </c>
      <c r="G4988" s="58" t="str">
        <f t="shared" si="310"/>
        <v>30% Bonus</v>
      </c>
      <c r="H4988" s="60" t="str">
        <f t="shared" si="311"/>
        <v>Valid</v>
      </c>
    </row>
    <row r="4989" spans="1:8" x14ac:dyDescent="0.2">
      <c r="A4989" s="26" t="s">
        <v>13852</v>
      </c>
      <c r="B4989" s="26" t="s">
        <v>3712</v>
      </c>
      <c r="C4989" s="26">
        <v>4.8600000000000003</v>
      </c>
      <c r="D4989" s="27" t="str">
        <f t="shared" si="308"/>
        <v>✅High Performer</v>
      </c>
      <c r="E4989" s="27" t="str" cm="1">
        <f t="array" ref="E4989">_xlfn.IFS(C4989&gt;= 4.5,"Excellent",C4989 &gt;=3.5,"Good",C4989&gt;=2.5,"Average",C4989&gt;= 1.5,"Below Avg",C4989&lt;1.5,"Poor")</f>
        <v>Excellent</v>
      </c>
      <c r="F4989" s="27" t="str">
        <f t="shared" si="309"/>
        <v>Top Employee</v>
      </c>
      <c r="G4989" s="58" t="str">
        <f t="shared" si="310"/>
        <v>50% Bonus</v>
      </c>
      <c r="H4989" s="60" t="str">
        <f t="shared" si="311"/>
        <v>Valid</v>
      </c>
    </row>
    <row r="4990" spans="1:8" x14ac:dyDescent="0.2">
      <c r="A4990" s="26" t="s">
        <v>13854</v>
      </c>
      <c r="B4990" s="26" t="s">
        <v>5587</v>
      </c>
      <c r="C4990" s="26">
        <v>2.78</v>
      </c>
      <c r="D4990" s="27" t="str">
        <f t="shared" si="308"/>
        <v>📈Low Performer</v>
      </c>
      <c r="E4990" s="27" t="str" cm="1">
        <f t="array" ref="E4990">_xlfn.IFS(C4990&gt;= 4.5,"Excellent",C4990 &gt;=3.5,"Good",C4990&gt;=2.5,"Average",C4990&gt;= 1.5,"Below Avg",C4990&lt;1.5,"Poor")</f>
        <v>Average</v>
      </c>
      <c r="F4990" s="27" t="str">
        <f t="shared" si="309"/>
        <v>Developing</v>
      </c>
      <c r="G4990" s="58" t="str">
        <f t="shared" si="310"/>
        <v>30% Bonus</v>
      </c>
      <c r="H4990" s="60" t="str">
        <f t="shared" si="311"/>
        <v>Valid</v>
      </c>
    </row>
    <row r="4991" spans="1:8" x14ac:dyDescent="0.2">
      <c r="A4991" s="26" t="s">
        <v>13856</v>
      </c>
      <c r="B4991" s="26" t="s">
        <v>3463</v>
      </c>
      <c r="C4991" s="26">
        <v>3.27</v>
      </c>
      <c r="D4991" s="27" t="str">
        <f t="shared" si="308"/>
        <v>✅High Performer</v>
      </c>
      <c r="E4991" s="27" t="str" cm="1">
        <f t="array" ref="E4991">_xlfn.IFS(C4991&gt;= 4.5,"Excellent",C4991 &gt;=3.5,"Good",C4991&gt;=2.5,"Average",C4991&gt;= 1.5,"Below Avg",C4991&lt;1.5,"Poor")</f>
        <v>Average</v>
      </c>
      <c r="F4991" s="27" t="str">
        <f t="shared" si="309"/>
        <v>Developing</v>
      </c>
      <c r="G4991" s="58" t="str">
        <f t="shared" si="310"/>
        <v>30% Bonus</v>
      </c>
      <c r="H4991" s="60" t="str">
        <f t="shared" si="311"/>
        <v>Valid</v>
      </c>
    </row>
    <row r="4992" spans="1:8" x14ac:dyDescent="0.2">
      <c r="A4992" s="26" t="s">
        <v>13858</v>
      </c>
      <c r="B4992" s="26" t="s">
        <v>13859</v>
      </c>
      <c r="C4992" s="26">
        <v>1.53</v>
      </c>
      <c r="D4992" s="27" t="str">
        <f t="shared" si="308"/>
        <v>📈Low Performer</v>
      </c>
      <c r="E4992" s="27" t="str" cm="1">
        <f t="array" ref="E4992">_xlfn.IFS(C4992&gt;= 4.5,"Excellent",C4992 &gt;=3.5,"Good",C4992&gt;=2.5,"Average",C4992&gt;= 1.5,"Below Avg",C4992&lt;1.5,"Poor")</f>
        <v>Below Avg</v>
      </c>
      <c r="F4992" s="27" t="str">
        <f t="shared" si="309"/>
        <v>At Risk</v>
      </c>
      <c r="G4992" s="58" t="str">
        <f t="shared" si="310"/>
        <v>No Bonus</v>
      </c>
      <c r="H4992" s="60" t="str">
        <f t="shared" si="311"/>
        <v>Invalid</v>
      </c>
    </row>
    <row r="4993" spans="1:8" x14ac:dyDescent="0.2">
      <c r="A4993" s="26" t="s">
        <v>13861</v>
      </c>
      <c r="B4993" s="26" t="s">
        <v>2341</v>
      </c>
      <c r="C4993" s="26">
        <v>4.34</v>
      </c>
      <c r="D4993" s="27" t="str">
        <f t="shared" si="308"/>
        <v>✅High Performer</v>
      </c>
      <c r="E4993" s="27" t="str" cm="1">
        <f t="array" ref="E4993">_xlfn.IFS(C4993&gt;= 4.5,"Excellent",C4993 &gt;=3.5,"Good",C4993&gt;=2.5,"Average",C4993&gt;= 1.5,"Below Avg",C4993&lt;1.5,"Poor")</f>
        <v>Good</v>
      </c>
      <c r="F4993" s="27" t="str">
        <f t="shared" si="309"/>
        <v>Developing</v>
      </c>
      <c r="G4993" s="58" t="str">
        <f t="shared" si="310"/>
        <v>30% Bonus</v>
      </c>
      <c r="H4993" s="60" t="str">
        <f t="shared" si="311"/>
        <v>Valid</v>
      </c>
    </row>
    <row r="4994" spans="1:8" x14ac:dyDescent="0.2">
      <c r="A4994" s="26" t="s">
        <v>13863</v>
      </c>
      <c r="B4994" s="26" t="s">
        <v>2930</v>
      </c>
      <c r="C4994" s="26">
        <v>1.86</v>
      </c>
      <c r="D4994" s="27" t="str">
        <f t="shared" si="308"/>
        <v>📈Low Performer</v>
      </c>
      <c r="E4994" s="27" t="str" cm="1">
        <f t="array" ref="E4994">_xlfn.IFS(C4994&gt;= 4.5,"Excellent",C4994 &gt;=3.5,"Good",C4994&gt;=2.5,"Average",C4994&gt;= 1.5,"Below Avg",C4994&lt;1.5,"Poor")</f>
        <v>Below Avg</v>
      </c>
      <c r="F4994" s="27" t="str">
        <f t="shared" si="309"/>
        <v>At Risk</v>
      </c>
      <c r="G4994" s="58" t="str">
        <f t="shared" si="310"/>
        <v>No Bonus</v>
      </c>
      <c r="H4994" s="60" t="str">
        <f t="shared" si="311"/>
        <v>Invalid</v>
      </c>
    </row>
    <row r="4995" spans="1:8" x14ac:dyDescent="0.2">
      <c r="A4995" s="26" t="s">
        <v>13865</v>
      </c>
      <c r="B4995" s="26" t="s">
        <v>13866</v>
      </c>
      <c r="C4995" s="26">
        <v>2.72</v>
      </c>
      <c r="D4995" s="27" t="str">
        <f t="shared" si="308"/>
        <v>📈Low Performer</v>
      </c>
      <c r="E4995" s="27" t="str" cm="1">
        <f t="array" ref="E4995">_xlfn.IFS(C4995&gt;= 4.5,"Excellent",C4995 &gt;=3.5,"Good",C4995&gt;=2.5,"Average",C4995&gt;= 1.5,"Below Avg",C4995&lt;1.5,"Poor")</f>
        <v>Average</v>
      </c>
      <c r="F4995" s="27" t="str">
        <f t="shared" si="309"/>
        <v>Developing</v>
      </c>
      <c r="G4995" s="58" t="str">
        <f t="shared" si="310"/>
        <v>30% Bonus</v>
      </c>
      <c r="H4995" s="60" t="str">
        <f t="shared" si="311"/>
        <v>Valid</v>
      </c>
    </row>
    <row r="4996" spans="1:8" x14ac:dyDescent="0.2">
      <c r="A4996" s="26" t="s">
        <v>13868</v>
      </c>
      <c r="B4996" s="26" t="s">
        <v>13138</v>
      </c>
      <c r="C4996" s="26">
        <v>1.4</v>
      </c>
      <c r="D4996" s="27" t="str">
        <f t="shared" ref="D4996:D5002" si="312">IF($C4996&gt;=3,"✅High Performer","📈Low Performer")</f>
        <v>📈Low Performer</v>
      </c>
      <c r="E4996" s="27" t="str" cm="1">
        <f t="array" ref="E4996">_xlfn.IFS(C4996&gt;= 4.5,"Excellent",C4996 &gt;=3.5,"Good",C4996&gt;=2.5,"Average",C4996&gt;= 1.5,"Below Avg",C4996&lt;1.5,"Poor")</f>
        <v>Poor</v>
      </c>
      <c r="F4996" s="27" t="str">
        <f t="shared" ref="F4996:F5002" si="313">IF(C4996&gt;=4.5,"Top Employee",IF(C4996&gt;=2.5,"Developing","At Risk"))</f>
        <v>At Risk</v>
      </c>
      <c r="G4996" s="58" t="str">
        <f t="shared" ref="G4996:G5002" si="314">IF(AND(C4996&gt;=4.5,C4996&lt;=5),"50% Bonus",IF(AND(C4996&gt;=2.5,C4996&lt;4.5),"30% Bonus","No Bonus"))</f>
        <v>No Bonus</v>
      </c>
      <c r="H4996" s="60" t="str">
        <f t="shared" ref="H4996:H5002" si="315">IF(OR(C4996&lt;=2,C4996&gt;=5),"Invalid","Valid")</f>
        <v>Invalid</v>
      </c>
    </row>
    <row r="4997" spans="1:8" x14ac:dyDescent="0.2">
      <c r="A4997" s="26" t="s">
        <v>13870</v>
      </c>
      <c r="B4997" s="26" t="s">
        <v>3544</v>
      </c>
      <c r="C4997" s="26">
        <v>5</v>
      </c>
      <c r="D4997" s="27" t="str">
        <f t="shared" si="312"/>
        <v>✅High Performer</v>
      </c>
      <c r="E4997" s="27" t="str" cm="1">
        <f t="array" ref="E4997">_xlfn.IFS(C4997&gt;= 4.5,"Excellent",C4997 &gt;=3.5,"Good",C4997&gt;=2.5,"Average",C4997&gt;= 1.5,"Below Avg",C4997&lt;1.5,"Poor")</f>
        <v>Excellent</v>
      </c>
      <c r="F4997" s="27" t="str">
        <f t="shared" si="313"/>
        <v>Top Employee</v>
      </c>
      <c r="G4997" s="58" t="str">
        <f t="shared" si="314"/>
        <v>50% Bonus</v>
      </c>
      <c r="H4997" s="60" t="str">
        <f t="shared" si="315"/>
        <v>Invalid</v>
      </c>
    </row>
    <row r="4998" spans="1:8" x14ac:dyDescent="0.2">
      <c r="A4998" s="26" t="s">
        <v>13872</v>
      </c>
      <c r="B4998" s="26" t="s">
        <v>1428</v>
      </c>
      <c r="C4998" s="26">
        <v>2.73</v>
      </c>
      <c r="D4998" s="27" t="str">
        <f t="shared" si="312"/>
        <v>📈Low Performer</v>
      </c>
      <c r="E4998" s="27" t="str" cm="1">
        <f t="array" ref="E4998">_xlfn.IFS(C4998&gt;= 4.5,"Excellent",C4998 &gt;=3.5,"Good",C4998&gt;=2.5,"Average",C4998&gt;= 1.5,"Below Avg",C4998&lt;1.5,"Poor")</f>
        <v>Average</v>
      </c>
      <c r="F4998" s="27" t="str">
        <f t="shared" si="313"/>
        <v>Developing</v>
      </c>
      <c r="G4998" s="58" t="str">
        <f t="shared" si="314"/>
        <v>30% Bonus</v>
      </c>
      <c r="H4998" s="60" t="str">
        <f t="shared" si="315"/>
        <v>Valid</v>
      </c>
    </row>
    <row r="4999" spans="1:8" x14ac:dyDescent="0.2">
      <c r="A4999" s="26" t="s">
        <v>13874</v>
      </c>
      <c r="B4999" s="26" t="s">
        <v>4601</v>
      </c>
      <c r="C4999" s="26">
        <v>3.97</v>
      </c>
      <c r="D4999" s="27" t="str">
        <f t="shared" si="312"/>
        <v>✅High Performer</v>
      </c>
      <c r="E4999" s="27" t="str" cm="1">
        <f t="array" ref="E4999">_xlfn.IFS(C4999&gt;= 4.5,"Excellent",C4999 &gt;=3.5,"Good",C4999&gt;=2.5,"Average",C4999&gt;= 1.5,"Below Avg",C4999&lt;1.5,"Poor")</f>
        <v>Good</v>
      </c>
      <c r="F4999" s="27" t="str">
        <f t="shared" si="313"/>
        <v>Developing</v>
      </c>
      <c r="G4999" s="58" t="str">
        <f t="shared" si="314"/>
        <v>30% Bonus</v>
      </c>
      <c r="H4999" s="60" t="str">
        <f t="shared" si="315"/>
        <v>Valid</v>
      </c>
    </row>
    <row r="5000" spans="1:8" x14ac:dyDescent="0.2">
      <c r="A5000" s="26" t="s">
        <v>13876</v>
      </c>
      <c r="B5000" s="26" t="s">
        <v>8125</v>
      </c>
      <c r="C5000" s="26">
        <v>1.89</v>
      </c>
      <c r="D5000" s="27" t="str">
        <f t="shared" si="312"/>
        <v>📈Low Performer</v>
      </c>
      <c r="E5000" s="27" t="str" cm="1">
        <f t="array" ref="E5000">_xlfn.IFS(C5000&gt;= 4.5,"Excellent",C5000 &gt;=3.5,"Good",C5000&gt;=2.5,"Average",C5000&gt;= 1.5,"Below Avg",C5000&lt;1.5,"Poor")</f>
        <v>Below Avg</v>
      </c>
      <c r="F5000" s="27" t="str">
        <f t="shared" si="313"/>
        <v>At Risk</v>
      </c>
      <c r="G5000" s="58" t="str">
        <f t="shared" si="314"/>
        <v>No Bonus</v>
      </c>
      <c r="H5000" s="60" t="str">
        <f t="shared" si="315"/>
        <v>Invalid</v>
      </c>
    </row>
    <row r="5001" spans="1:8" x14ac:dyDescent="0.2">
      <c r="A5001" s="26" t="s">
        <v>13878</v>
      </c>
      <c r="B5001" s="26" t="s">
        <v>2175</v>
      </c>
      <c r="C5001" s="26">
        <v>2.42</v>
      </c>
      <c r="D5001" s="27" t="str">
        <f t="shared" si="312"/>
        <v>📈Low Performer</v>
      </c>
      <c r="E5001" s="27" t="str" cm="1">
        <f t="array" ref="E5001">_xlfn.IFS(C5001&gt;= 4.5,"Excellent",C5001 &gt;=3.5,"Good",C5001&gt;=2.5,"Average",C5001&gt;= 1.5,"Below Avg",C5001&lt;1.5,"Poor")</f>
        <v>Below Avg</v>
      </c>
      <c r="F5001" s="27" t="str">
        <f t="shared" si="313"/>
        <v>At Risk</v>
      </c>
      <c r="G5001" s="58" t="str">
        <f t="shared" si="314"/>
        <v>No Bonus</v>
      </c>
      <c r="H5001" s="60" t="str">
        <f t="shared" si="315"/>
        <v>Valid</v>
      </c>
    </row>
    <row r="5002" spans="1:8" x14ac:dyDescent="0.2">
      <c r="A5002" s="26" t="s">
        <v>13880</v>
      </c>
      <c r="B5002" s="26" t="s">
        <v>97</v>
      </c>
      <c r="C5002" s="26">
        <v>3.93</v>
      </c>
      <c r="D5002" s="27" t="str">
        <f t="shared" si="312"/>
        <v>✅High Performer</v>
      </c>
      <c r="E5002" s="27" t="str" cm="1">
        <f t="array" ref="E5002">_xlfn.IFS(C5002&gt;= 4.5,"Excellent",C5002 &gt;=3.5,"Good",C5002&gt;=2.5,"Average",C5002&gt;= 1.5,"Below Avg",C5002&lt;1.5,"Poor")</f>
        <v>Good</v>
      </c>
      <c r="F5002" s="27" t="str">
        <f t="shared" si="313"/>
        <v>Developing</v>
      </c>
      <c r="G5002" s="58" t="str">
        <f t="shared" si="314"/>
        <v>30% Bonus</v>
      </c>
      <c r="H5002" s="60" t="str">
        <f t="shared" si="315"/>
        <v>Valid</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91B2-BB68-4831-8553-A3B01799C0F6}">
  <dimension ref="A1:S24"/>
  <sheetViews>
    <sheetView workbookViewId="0">
      <selection activeCell="E11" sqref="E11"/>
    </sheetView>
  </sheetViews>
  <sheetFormatPr defaultRowHeight="12.75" x14ac:dyDescent="0.2"/>
  <cols>
    <col min="1" max="1" width="36.5703125" bestFit="1" customWidth="1"/>
    <col min="2" max="2" width="24" bestFit="1" customWidth="1"/>
    <col min="3" max="3" width="36.5703125" bestFit="1" customWidth="1"/>
    <col min="4" max="4" width="11" customWidth="1"/>
    <col min="5" max="5" width="23.42578125" bestFit="1" customWidth="1"/>
    <col min="6" max="6" width="24.42578125" bestFit="1" customWidth="1"/>
    <col min="12" max="12" width="10.7109375" bestFit="1" customWidth="1"/>
    <col min="13" max="13" width="10.28515625" bestFit="1" customWidth="1"/>
    <col min="15" max="15" width="10.85546875" bestFit="1" customWidth="1"/>
    <col min="17" max="17" width="10.28515625" bestFit="1" customWidth="1"/>
  </cols>
  <sheetData>
    <row r="1" spans="1:19" ht="15.75" customHeight="1" x14ac:dyDescent="0.25">
      <c r="A1" s="103"/>
      <c r="B1" s="103"/>
      <c r="C1" s="103"/>
      <c r="E1" s="94"/>
      <c r="F1" s="94"/>
      <c r="G1" s="77" t="s">
        <v>13942</v>
      </c>
      <c r="L1" s="2" t="s">
        <v>13887</v>
      </c>
      <c r="M1" s="4"/>
      <c r="O1" s="5" t="s">
        <v>24</v>
      </c>
    </row>
    <row r="2" spans="1:19" x14ac:dyDescent="0.2">
      <c r="A2" s="103"/>
      <c r="B2" s="103"/>
      <c r="C2" s="104"/>
      <c r="E2" s="7" t="s">
        <v>13943</v>
      </c>
      <c r="F2" s="7" t="s">
        <v>13944</v>
      </c>
      <c r="L2" s="5" t="s">
        <v>19</v>
      </c>
      <c r="M2" s="5"/>
      <c r="O2" s="5" t="s">
        <v>33</v>
      </c>
      <c r="S2" s="5">
        <v>8</v>
      </c>
    </row>
    <row r="3" spans="1:19" x14ac:dyDescent="0.2">
      <c r="A3" s="19" t="s">
        <v>13930</v>
      </c>
      <c r="B3" s="20" t="s">
        <v>13931</v>
      </c>
      <c r="C3" s="77" t="s">
        <v>13935</v>
      </c>
      <c r="E3" s="8">
        <f>MAX(employee_dataset!M2:M5001)</f>
        <v>5</v>
      </c>
      <c r="F3" s="9">
        <f>MIN(employee_dataset!M4981:M5001)</f>
        <v>1.4</v>
      </c>
      <c r="L3" s="5" t="s">
        <v>29</v>
      </c>
      <c r="M3" s="5"/>
      <c r="O3" s="5" t="s">
        <v>41</v>
      </c>
      <c r="Q3" s="5" t="s">
        <v>32</v>
      </c>
      <c r="S3" s="5">
        <v>2</v>
      </c>
    </row>
    <row r="4" spans="1:19" x14ac:dyDescent="0.2">
      <c r="A4" s="21">
        <f>AVERAGE(employee_dataset!M4981:M5001)</f>
        <v>2.9428571428571422</v>
      </c>
      <c r="B4" s="6">
        <f>AVERAGE(employee_dataset!I4981)</f>
        <v>97604.43</v>
      </c>
      <c r="C4" s="77" t="s">
        <v>13936</v>
      </c>
      <c r="E4" s="7" t="s">
        <v>13946</v>
      </c>
      <c r="F4" s="7" t="s">
        <v>13947</v>
      </c>
      <c r="G4" s="77" t="s">
        <v>13945</v>
      </c>
      <c r="L4" s="5" t="s">
        <v>37</v>
      </c>
      <c r="M4" s="5"/>
      <c r="O4" s="5" t="s">
        <v>57</v>
      </c>
      <c r="Q4" s="5" t="s">
        <v>23</v>
      </c>
      <c r="S4" s="5">
        <v>13</v>
      </c>
    </row>
    <row r="5" spans="1:19" x14ac:dyDescent="0.2">
      <c r="A5" s="10" t="s">
        <v>13932</v>
      </c>
      <c r="C5" s="77" t="s">
        <v>13937</v>
      </c>
      <c r="E5" s="8">
        <f>MAX(employee_dataset!I4981:I5001)</f>
        <v>167894.07</v>
      </c>
      <c r="F5" s="8">
        <f>MIN(employee_dataset!I4981)</f>
        <v>97604.43</v>
      </c>
      <c r="L5" s="5" t="s">
        <v>45</v>
      </c>
      <c r="M5" s="5"/>
      <c r="O5" s="5" t="s">
        <v>74</v>
      </c>
      <c r="Q5" s="5" t="s">
        <v>73</v>
      </c>
      <c r="S5" s="5">
        <v>19</v>
      </c>
    </row>
    <row r="6" spans="1:19" x14ac:dyDescent="0.2">
      <c r="A6" s="8">
        <f>AVERAGE(employee_dataset!O4981:O5001)</f>
        <v>18.333333333333332</v>
      </c>
      <c r="L6" s="5" t="s">
        <v>52</v>
      </c>
      <c r="M6" s="5"/>
      <c r="Q6" s="5" t="s">
        <v>56</v>
      </c>
      <c r="S6" s="5">
        <v>7</v>
      </c>
    </row>
    <row r="7" spans="1:19" x14ac:dyDescent="0.2">
      <c r="A7" s="22"/>
      <c r="E7" s="10" t="s">
        <v>13949</v>
      </c>
      <c r="F7" s="11" t="s">
        <v>13950</v>
      </c>
      <c r="G7" s="77" t="s">
        <v>13948</v>
      </c>
      <c r="L7" s="5" t="s">
        <v>78</v>
      </c>
      <c r="M7" s="5"/>
      <c r="S7" s="5">
        <v>18</v>
      </c>
    </row>
    <row r="8" spans="1:19" ht="21" customHeight="1" x14ac:dyDescent="0.25">
      <c r="A8" s="95"/>
      <c r="B8" s="96"/>
      <c r="C8" s="96"/>
      <c r="E8" s="12">
        <f>MAX(employee_dataset!O4981:O5001)</f>
        <v>40</v>
      </c>
      <c r="F8" s="13">
        <f>MIN(employee_dataset!O4981:O5001)</f>
        <v>2</v>
      </c>
      <c r="L8" s="5" t="s">
        <v>85</v>
      </c>
      <c r="M8" s="5"/>
      <c r="S8" s="5">
        <v>35</v>
      </c>
    </row>
    <row r="9" spans="1:19" ht="15" x14ac:dyDescent="0.25">
      <c r="A9" s="14" t="s">
        <v>13933</v>
      </c>
      <c r="B9" s="15" t="s">
        <v>8</v>
      </c>
      <c r="C9" s="77" t="s">
        <v>13934</v>
      </c>
      <c r="L9" s="5" t="s">
        <v>94</v>
      </c>
      <c r="M9" s="5"/>
      <c r="S9" s="5">
        <v>15</v>
      </c>
    </row>
    <row r="10" spans="1:19" x14ac:dyDescent="0.2">
      <c r="A10" s="8" t="s">
        <v>37</v>
      </c>
      <c r="B10" s="8">
        <f>AVERAGEIF(L2:L11,A10,employee_dataset!I2:I5001)</f>
        <v>73355.53</v>
      </c>
      <c r="L10" s="5" t="s">
        <v>99</v>
      </c>
      <c r="M10" s="5"/>
      <c r="S10" s="5">
        <v>31</v>
      </c>
    </row>
    <row r="11" spans="1:19" x14ac:dyDescent="0.2">
      <c r="A11" s="100" t="s">
        <v>13889</v>
      </c>
      <c r="B11" s="100"/>
      <c r="C11" s="100"/>
      <c r="L11" s="5" t="s">
        <v>116</v>
      </c>
      <c r="M11" s="5"/>
      <c r="S11" s="5">
        <v>4</v>
      </c>
    </row>
    <row r="12" spans="1:19" ht="15" x14ac:dyDescent="0.25">
      <c r="A12" s="16" t="s">
        <v>13939</v>
      </c>
      <c r="B12" s="17" t="s">
        <v>12</v>
      </c>
      <c r="C12" s="77" t="s">
        <v>13938</v>
      </c>
      <c r="M12" s="5"/>
      <c r="S12" s="5">
        <v>29</v>
      </c>
    </row>
    <row r="13" spans="1:19" x14ac:dyDescent="0.2">
      <c r="A13" s="8" t="s">
        <v>78</v>
      </c>
      <c r="B13" s="9">
        <f>AVERAGEIF(L2:L11,A13,employee_dataset!M2:M5001)</f>
        <v>3.62</v>
      </c>
      <c r="M13" s="5"/>
      <c r="S13" s="5">
        <v>40</v>
      </c>
    </row>
    <row r="14" spans="1:19" x14ac:dyDescent="0.2">
      <c r="A14" s="100" t="s">
        <v>13889</v>
      </c>
      <c r="B14" s="100"/>
      <c r="C14" s="100"/>
      <c r="M14" s="5"/>
      <c r="S14" s="5">
        <v>17</v>
      </c>
    </row>
    <row r="15" spans="1:19" x14ac:dyDescent="0.2">
      <c r="A15" s="103"/>
      <c r="B15" s="103"/>
      <c r="C15" s="103"/>
      <c r="M15" s="5"/>
      <c r="S15" s="5">
        <v>3</v>
      </c>
    </row>
    <row r="16" spans="1:19" x14ac:dyDescent="0.2">
      <c r="A16" s="103"/>
      <c r="B16" s="103"/>
      <c r="C16" s="103"/>
      <c r="S16" s="5">
        <v>30</v>
      </c>
    </row>
    <row r="17" spans="1:19" ht="23.25" customHeight="1" x14ac:dyDescent="0.2">
      <c r="A17" s="97" t="s">
        <v>13941</v>
      </c>
      <c r="B17" s="97"/>
      <c r="C17" s="97"/>
      <c r="S17" s="5">
        <v>22</v>
      </c>
    </row>
    <row r="18" spans="1:19" ht="15" x14ac:dyDescent="0.25">
      <c r="A18" s="98" t="s">
        <v>13888</v>
      </c>
      <c r="B18" s="99" t="s">
        <v>13890</v>
      </c>
      <c r="C18" s="23" t="s">
        <v>8</v>
      </c>
      <c r="D18" s="79" t="s">
        <v>13940</v>
      </c>
      <c r="E18" s="78"/>
      <c r="F18" s="78"/>
      <c r="S18" s="5">
        <v>24</v>
      </c>
    </row>
    <row r="19" spans="1:19" ht="17.25" customHeight="1" x14ac:dyDescent="0.2">
      <c r="A19" s="98"/>
      <c r="B19" s="99"/>
      <c r="C19" s="25">
        <f>AVERAGEIFS(employee_dataset!I2:I5001,employee_dataset!G2:G5001,A20,employee_dataset!L2:L5001,B20)</f>
        <v>111449.98852459021</v>
      </c>
      <c r="D19" s="78"/>
      <c r="E19" s="78"/>
      <c r="F19" s="78"/>
    </row>
    <row r="20" spans="1:19" ht="15" x14ac:dyDescent="0.25">
      <c r="A20" s="101" t="s">
        <v>85</v>
      </c>
      <c r="B20" s="101" t="s">
        <v>73</v>
      </c>
      <c r="C20" s="23" t="s">
        <v>12</v>
      </c>
      <c r="D20" s="78"/>
      <c r="E20" s="78"/>
      <c r="F20" s="78"/>
    </row>
    <row r="21" spans="1:19" ht="15.75" customHeight="1" x14ac:dyDescent="0.2">
      <c r="A21" s="102"/>
      <c r="B21" s="102"/>
      <c r="C21" s="24">
        <f>AVERAGEIFS(employee_dataset!M2:M5001,employee_dataset!G2:G5001,A20,employee_dataset!L2:L5001,B20)</f>
        <v>3.0470491803278672</v>
      </c>
      <c r="D21" s="78"/>
      <c r="E21" s="78"/>
      <c r="F21" s="78"/>
    </row>
    <row r="22" spans="1:19" ht="14.25" customHeight="1" x14ac:dyDescent="0.2">
      <c r="A22" s="56" t="s">
        <v>13889</v>
      </c>
      <c r="B22" s="93" t="s">
        <v>13889</v>
      </c>
      <c r="C22" s="93"/>
      <c r="D22" s="78"/>
      <c r="E22" s="78"/>
      <c r="F22" s="78"/>
    </row>
    <row r="23" spans="1:19" ht="18.75" customHeight="1" x14ac:dyDescent="0.2"/>
    <row r="24" spans="1:19" ht="17.25" customHeight="1" x14ac:dyDescent="0.2">
      <c r="C24" s="3"/>
    </row>
  </sheetData>
  <mergeCells count="12">
    <mergeCell ref="B22:C22"/>
    <mergeCell ref="E1:F1"/>
    <mergeCell ref="A8:C8"/>
    <mergeCell ref="A17:C17"/>
    <mergeCell ref="A18:A19"/>
    <mergeCell ref="B18:B19"/>
    <mergeCell ref="A11:C11"/>
    <mergeCell ref="A14:C14"/>
    <mergeCell ref="A20:A21"/>
    <mergeCell ref="B20:B21"/>
    <mergeCell ref="A15:C16"/>
    <mergeCell ref="A1:C2"/>
  </mergeCells>
  <dataValidations count="4">
    <dataValidation type="list" allowBlank="1" showInputMessage="1" showErrorMessage="1" sqref="A10 A13 A20" xr:uid="{EEB1153B-CF10-4958-B53B-E627DB35E814}">
      <formula1>$L$2:$L$11</formula1>
    </dataValidation>
    <dataValidation type="list" allowBlank="1" showInputMessage="1" showErrorMessage="1" sqref="B20" xr:uid="{1CD13ABC-DD59-4F12-AF5C-8E5667A5691E}">
      <formula1>$Q$3:$Q$6</formula1>
    </dataValidation>
    <dataValidation allowBlank="1" showInputMessage="1" showErrorMessage="1" sqref="A24" xr:uid="{2F6A350D-5B26-44E7-823B-E8C315907181}"/>
    <dataValidation type="list" allowBlank="1" showInputMessage="1" showErrorMessage="1" sqref="B24" xr:uid="{03A135DA-6679-4390-BE96-5DF0B577F313}">
      <formula1>$S$2:$S$18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6CDB-CCC8-43F0-98B0-28A79E8C945B}">
  <dimension ref="A1:V5000"/>
  <sheetViews>
    <sheetView workbookViewId="0">
      <selection activeCell="H4" sqref="H4"/>
    </sheetView>
  </sheetViews>
  <sheetFormatPr defaultRowHeight="12.75" x14ac:dyDescent="0.2"/>
  <cols>
    <col min="1" max="1" width="21.140625" bestFit="1" customWidth="1"/>
    <col min="2" max="2" width="17.140625" customWidth="1"/>
    <col min="3" max="3" width="4.85546875" bestFit="1" customWidth="1"/>
    <col min="4" max="4" width="8.42578125" bestFit="1" customWidth="1"/>
    <col min="5" max="5" width="6.5703125" bestFit="1" customWidth="1"/>
    <col min="6" max="6" width="7.42578125" bestFit="1" customWidth="1"/>
    <col min="7" max="7" width="12.7109375" bestFit="1" customWidth="1"/>
    <col min="8" max="8" width="9.7109375" bestFit="1" customWidth="1"/>
    <col min="9" max="9" width="7.28515625" bestFit="1" customWidth="1"/>
    <col min="10" max="10" width="10.5703125" bestFit="1" customWidth="1"/>
    <col min="11" max="11" width="9" bestFit="1" customWidth="1"/>
    <col min="12" max="12" width="7.42578125" bestFit="1" customWidth="1"/>
    <col min="13" max="13" width="20.85546875" bestFit="1" customWidth="1"/>
    <col min="14" max="14" width="17.140625" bestFit="1" customWidth="1"/>
    <col min="15" max="15" width="19.140625" bestFit="1" customWidth="1"/>
  </cols>
  <sheetData>
    <row r="1" spans="1:22" ht="20.25" customHeight="1" x14ac:dyDescent="0.2">
      <c r="A1" s="106"/>
      <c r="B1" s="106"/>
      <c r="C1" s="106"/>
      <c r="D1" s="106"/>
      <c r="E1" s="106"/>
      <c r="V1" s="5" t="s">
        <v>15</v>
      </c>
    </row>
    <row r="2" spans="1:22" ht="16.5" customHeight="1" x14ac:dyDescent="0.2">
      <c r="A2" s="105"/>
      <c r="B2" s="105"/>
      <c r="C2" s="105"/>
      <c r="D2" s="105"/>
      <c r="E2" s="105"/>
      <c r="V2" s="5" t="s">
        <v>25</v>
      </c>
    </row>
    <row r="3" spans="1:22" ht="18.75" customHeight="1" x14ac:dyDescent="0.25">
      <c r="A3" s="14" t="s">
        <v>0</v>
      </c>
      <c r="B3" s="31" t="s">
        <v>8103</v>
      </c>
      <c r="H3" s="77" t="s">
        <v>13952</v>
      </c>
      <c r="V3" s="5" t="s">
        <v>34</v>
      </c>
    </row>
    <row r="4" spans="1:22" ht="12" customHeight="1" x14ac:dyDescent="0.2">
      <c r="B4" s="100" t="s">
        <v>13891</v>
      </c>
      <c r="C4" s="100"/>
      <c r="D4" s="100"/>
      <c r="E4" s="100"/>
      <c r="F4" s="100"/>
      <c r="G4" s="100"/>
      <c r="V4" s="5" t="s">
        <v>42</v>
      </c>
    </row>
    <row r="5" spans="1:22" x14ac:dyDescent="0.2">
      <c r="A5" s="7" t="s">
        <v>13892</v>
      </c>
      <c r="B5" s="32" t="s">
        <v>13951</v>
      </c>
      <c r="V5" s="5" t="s">
        <v>48</v>
      </c>
    </row>
    <row r="6" spans="1:22" ht="15" x14ac:dyDescent="0.25">
      <c r="A6" s="4" t="s">
        <v>1</v>
      </c>
      <c r="B6" s="33" t="str">
        <f>VLOOKUP(B3,employee_dataset!A2:O5001,2,0)</f>
        <v>Christopher Lewis</v>
      </c>
      <c r="E6" s="1"/>
      <c r="F6" s="1"/>
      <c r="J6" s="1"/>
      <c r="K6" s="1"/>
      <c r="V6" s="5" t="s">
        <v>58</v>
      </c>
    </row>
    <row r="7" spans="1:22" ht="15" x14ac:dyDescent="0.25">
      <c r="A7" s="4" t="s">
        <v>2</v>
      </c>
      <c r="B7" s="33">
        <f>VLOOKUP(B3,employee_dataset!A2:O5001,3,0)</f>
        <v>39</v>
      </c>
      <c r="V7" s="5" t="s">
        <v>63</v>
      </c>
    </row>
    <row r="8" spans="1:22" ht="16.5" customHeight="1" x14ac:dyDescent="0.25">
      <c r="A8" s="4" t="s">
        <v>3</v>
      </c>
      <c r="B8" s="34" t="str">
        <f>VLOOKUP(B3,employee_dataset!A2:O5001,4,0)</f>
        <v>Non-binary</v>
      </c>
      <c r="V8" s="5" t="s">
        <v>68</v>
      </c>
    </row>
    <row r="9" spans="1:22" ht="15" x14ac:dyDescent="0.25">
      <c r="A9" s="4" t="s">
        <v>6</v>
      </c>
      <c r="B9" s="33" t="str">
        <f>VLOOKUP(B3,employee_dataset!A2:O5001,7,0)</f>
        <v>Legal</v>
      </c>
      <c r="V9" s="5" t="s">
        <v>75</v>
      </c>
    </row>
    <row r="10" spans="1:22" ht="15" x14ac:dyDescent="0.25">
      <c r="A10" s="4" t="s">
        <v>7</v>
      </c>
      <c r="B10" s="33" t="str">
        <f>VLOOKUP(B3,employee_dataset!A2:O5001,8,0)</f>
        <v>Executive</v>
      </c>
      <c r="V10" s="5" t="s">
        <v>82</v>
      </c>
    </row>
    <row r="11" spans="1:22" ht="15" x14ac:dyDescent="0.25">
      <c r="A11" s="4" t="s">
        <v>8</v>
      </c>
      <c r="B11" s="33">
        <f>VLOOKUP(B3,employee_dataset!A2:O5001,9,0)</f>
        <v>101370.89</v>
      </c>
      <c r="V11" s="5" t="s">
        <v>87</v>
      </c>
    </row>
    <row r="12" spans="1:22" ht="15" x14ac:dyDescent="0.25">
      <c r="A12" s="4" t="s">
        <v>11</v>
      </c>
      <c r="B12" s="33" t="str">
        <f>VLOOKUP(B3,employee_dataset!A2:O5001,12,0)</f>
        <v>Pending</v>
      </c>
      <c r="V12" s="5" t="s">
        <v>91</v>
      </c>
    </row>
    <row r="13" spans="1:22" ht="15" x14ac:dyDescent="0.25">
      <c r="A13" s="4" t="s">
        <v>12</v>
      </c>
      <c r="B13" s="33">
        <f>VLOOKUP(B3,employee_dataset!A2:O5001,13,0)</f>
        <v>4.8</v>
      </c>
      <c r="V13" s="5" t="s">
        <v>96</v>
      </c>
    </row>
    <row r="14" spans="1:22" ht="15" x14ac:dyDescent="0.25">
      <c r="A14" s="4" t="s">
        <v>13</v>
      </c>
      <c r="B14" s="33" t="str">
        <f>VLOOKUP(B3,employee_dataset!A2:O5001,14,0)</f>
        <v>Associate's</v>
      </c>
      <c r="V14" s="5" t="s">
        <v>101</v>
      </c>
    </row>
    <row r="15" spans="1:22" ht="15" x14ac:dyDescent="0.25">
      <c r="A15" s="4" t="s">
        <v>14</v>
      </c>
      <c r="B15" s="33">
        <f>VLOOKUP(B3,employee_dataset!A2:O5001,15,0)</f>
        <v>28</v>
      </c>
      <c r="V15" s="5" t="s">
        <v>105</v>
      </c>
    </row>
    <row r="16" spans="1:22" x14ac:dyDescent="0.2">
      <c r="V16" s="5" t="s">
        <v>109</v>
      </c>
    </row>
    <row r="17" spans="22:22" x14ac:dyDescent="0.2">
      <c r="V17" s="5" t="s">
        <v>113</v>
      </c>
    </row>
    <row r="18" spans="22:22" x14ac:dyDescent="0.2">
      <c r="V18" s="5" t="s">
        <v>119</v>
      </c>
    </row>
    <row r="19" spans="22:22" x14ac:dyDescent="0.2">
      <c r="V19" s="5" t="s">
        <v>123</v>
      </c>
    </row>
    <row r="20" spans="22:22" x14ac:dyDescent="0.2">
      <c r="V20" s="5" t="s">
        <v>128</v>
      </c>
    </row>
    <row r="21" spans="22:22" x14ac:dyDescent="0.2">
      <c r="V21" s="5" t="s">
        <v>132</v>
      </c>
    </row>
    <row r="22" spans="22:22" x14ac:dyDescent="0.2">
      <c r="V22" s="5" t="s">
        <v>137</v>
      </c>
    </row>
    <row r="23" spans="22:22" x14ac:dyDescent="0.2">
      <c r="V23" s="5" t="s">
        <v>141</v>
      </c>
    </row>
    <row r="24" spans="22:22" x14ac:dyDescent="0.2">
      <c r="V24" s="5" t="s">
        <v>146</v>
      </c>
    </row>
    <row r="25" spans="22:22" x14ac:dyDescent="0.2">
      <c r="V25" s="5" t="s">
        <v>150</v>
      </c>
    </row>
    <row r="26" spans="22:22" x14ac:dyDescent="0.2">
      <c r="V26" s="5" t="s">
        <v>154</v>
      </c>
    </row>
    <row r="27" spans="22:22" x14ac:dyDescent="0.2">
      <c r="V27" s="5" t="s">
        <v>158</v>
      </c>
    </row>
    <row r="28" spans="22:22" x14ac:dyDescent="0.2">
      <c r="V28" s="5" t="s">
        <v>162</v>
      </c>
    </row>
    <row r="29" spans="22:22" x14ac:dyDescent="0.2">
      <c r="V29" s="5" t="s">
        <v>166</v>
      </c>
    </row>
    <row r="30" spans="22:22" x14ac:dyDescent="0.2">
      <c r="V30" s="5" t="s">
        <v>170</v>
      </c>
    </row>
    <row r="31" spans="22:22" x14ac:dyDescent="0.2">
      <c r="V31" s="5" t="s">
        <v>175</v>
      </c>
    </row>
    <row r="32" spans="22:22" x14ac:dyDescent="0.2">
      <c r="V32" s="5" t="s">
        <v>179</v>
      </c>
    </row>
    <row r="33" spans="22:22" x14ac:dyDescent="0.2">
      <c r="V33" s="5" t="s">
        <v>183</v>
      </c>
    </row>
    <row r="34" spans="22:22" x14ac:dyDescent="0.2">
      <c r="V34" s="5" t="s">
        <v>187</v>
      </c>
    </row>
    <row r="35" spans="22:22" x14ac:dyDescent="0.2">
      <c r="V35" s="5" t="s">
        <v>191</v>
      </c>
    </row>
    <row r="36" spans="22:22" x14ac:dyDescent="0.2">
      <c r="V36" s="5" t="s">
        <v>196</v>
      </c>
    </row>
    <row r="37" spans="22:22" x14ac:dyDescent="0.2">
      <c r="V37" s="5" t="s">
        <v>200</v>
      </c>
    </row>
    <row r="38" spans="22:22" x14ac:dyDescent="0.2">
      <c r="V38" s="5" t="s">
        <v>204</v>
      </c>
    </row>
    <row r="39" spans="22:22" x14ac:dyDescent="0.2">
      <c r="V39" s="5" t="s">
        <v>208</v>
      </c>
    </row>
    <row r="40" spans="22:22" x14ac:dyDescent="0.2">
      <c r="V40" s="5" t="s">
        <v>212</v>
      </c>
    </row>
    <row r="41" spans="22:22" x14ac:dyDescent="0.2">
      <c r="V41" s="5" t="s">
        <v>216</v>
      </c>
    </row>
    <row r="42" spans="22:22" x14ac:dyDescent="0.2">
      <c r="V42" s="5" t="s">
        <v>220</v>
      </c>
    </row>
    <row r="43" spans="22:22" x14ac:dyDescent="0.2">
      <c r="V43" s="5" t="s">
        <v>224</v>
      </c>
    </row>
    <row r="44" spans="22:22" x14ac:dyDescent="0.2">
      <c r="V44" s="5" t="s">
        <v>228</v>
      </c>
    </row>
    <row r="45" spans="22:22" x14ac:dyDescent="0.2">
      <c r="V45" s="5" t="s">
        <v>231</v>
      </c>
    </row>
    <row r="46" spans="22:22" x14ac:dyDescent="0.2">
      <c r="V46" s="5" t="s">
        <v>235</v>
      </c>
    </row>
    <row r="47" spans="22:22" x14ac:dyDescent="0.2">
      <c r="V47" s="5" t="s">
        <v>239</v>
      </c>
    </row>
    <row r="48" spans="22:22" x14ac:dyDescent="0.2">
      <c r="V48" s="5" t="s">
        <v>243</v>
      </c>
    </row>
    <row r="49" spans="22:22" x14ac:dyDescent="0.2">
      <c r="V49" s="5" t="s">
        <v>247</v>
      </c>
    </row>
    <row r="50" spans="22:22" x14ac:dyDescent="0.2">
      <c r="V50" s="5" t="s">
        <v>251</v>
      </c>
    </row>
    <row r="51" spans="22:22" x14ac:dyDescent="0.2">
      <c r="V51" s="5" t="s">
        <v>255</v>
      </c>
    </row>
    <row r="52" spans="22:22" x14ac:dyDescent="0.2">
      <c r="V52" s="5" t="s">
        <v>259</v>
      </c>
    </row>
    <row r="53" spans="22:22" x14ac:dyDescent="0.2">
      <c r="V53" s="5" t="s">
        <v>263</v>
      </c>
    </row>
    <row r="54" spans="22:22" x14ac:dyDescent="0.2">
      <c r="V54" s="5" t="s">
        <v>267</v>
      </c>
    </row>
    <row r="55" spans="22:22" x14ac:dyDescent="0.2">
      <c r="V55" s="5" t="s">
        <v>271</v>
      </c>
    </row>
    <row r="56" spans="22:22" x14ac:dyDescent="0.2">
      <c r="V56" s="5" t="s">
        <v>275</v>
      </c>
    </row>
    <row r="57" spans="22:22" x14ac:dyDescent="0.2">
      <c r="V57" s="5" t="s">
        <v>279</v>
      </c>
    </row>
    <row r="58" spans="22:22" x14ac:dyDescent="0.2">
      <c r="V58" s="5" t="s">
        <v>283</v>
      </c>
    </row>
    <row r="59" spans="22:22" x14ac:dyDescent="0.2">
      <c r="V59" s="5" t="s">
        <v>287</v>
      </c>
    </row>
    <row r="60" spans="22:22" x14ac:dyDescent="0.2">
      <c r="V60" s="5" t="s">
        <v>291</v>
      </c>
    </row>
    <row r="61" spans="22:22" x14ac:dyDescent="0.2">
      <c r="V61" s="5" t="s">
        <v>295</v>
      </c>
    </row>
    <row r="62" spans="22:22" x14ac:dyDescent="0.2">
      <c r="V62" s="5" t="s">
        <v>298</v>
      </c>
    </row>
    <row r="63" spans="22:22" x14ac:dyDescent="0.2">
      <c r="V63" s="5" t="s">
        <v>302</v>
      </c>
    </row>
    <row r="64" spans="22:22" x14ac:dyDescent="0.2">
      <c r="V64" s="5" t="s">
        <v>306</v>
      </c>
    </row>
    <row r="65" spans="22:22" x14ac:dyDescent="0.2">
      <c r="V65" s="5" t="s">
        <v>310</v>
      </c>
    </row>
    <row r="66" spans="22:22" x14ac:dyDescent="0.2">
      <c r="V66" s="5" t="s">
        <v>314</v>
      </c>
    </row>
    <row r="67" spans="22:22" x14ac:dyDescent="0.2">
      <c r="V67" s="5" t="s">
        <v>318</v>
      </c>
    </row>
    <row r="68" spans="22:22" x14ac:dyDescent="0.2">
      <c r="V68" s="5" t="s">
        <v>322</v>
      </c>
    </row>
    <row r="69" spans="22:22" x14ac:dyDescent="0.2">
      <c r="V69" s="5" t="s">
        <v>326</v>
      </c>
    </row>
    <row r="70" spans="22:22" x14ac:dyDescent="0.2">
      <c r="V70" s="5" t="s">
        <v>330</v>
      </c>
    </row>
    <row r="71" spans="22:22" x14ac:dyDescent="0.2">
      <c r="V71" s="5" t="s">
        <v>334</v>
      </c>
    </row>
    <row r="72" spans="22:22" x14ac:dyDescent="0.2">
      <c r="V72" s="5" t="s">
        <v>337</v>
      </c>
    </row>
    <row r="73" spans="22:22" x14ac:dyDescent="0.2">
      <c r="V73" s="5" t="s">
        <v>341</v>
      </c>
    </row>
    <row r="74" spans="22:22" x14ac:dyDescent="0.2">
      <c r="V74" s="5" t="s">
        <v>345</v>
      </c>
    </row>
    <row r="75" spans="22:22" x14ac:dyDescent="0.2">
      <c r="V75" s="5" t="s">
        <v>349</v>
      </c>
    </row>
    <row r="76" spans="22:22" x14ac:dyDescent="0.2">
      <c r="V76" s="5" t="s">
        <v>353</v>
      </c>
    </row>
    <row r="77" spans="22:22" x14ac:dyDescent="0.2">
      <c r="V77" s="5" t="s">
        <v>357</v>
      </c>
    </row>
    <row r="78" spans="22:22" x14ac:dyDescent="0.2">
      <c r="V78" s="5" t="s">
        <v>361</v>
      </c>
    </row>
    <row r="79" spans="22:22" x14ac:dyDescent="0.2">
      <c r="V79" s="5" t="s">
        <v>364</v>
      </c>
    </row>
    <row r="80" spans="22:22" x14ac:dyDescent="0.2">
      <c r="V80" s="5" t="s">
        <v>368</v>
      </c>
    </row>
    <row r="81" spans="22:22" x14ac:dyDescent="0.2">
      <c r="V81" s="5" t="s">
        <v>372</v>
      </c>
    </row>
    <row r="82" spans="22:22" x14ac:dyDescent="0.2">
      <c r="V82" s="5" t="s">
        <v>376</v>
      </c>
    </row>
    <row r="83" spans="22:22" x14ac:dyDescent="0.2">
      <c r="V83" s="5" t="s">
        <v>380</v>
      </c>
    </row>
    <row r="84" spans="22:22" x14ac:dyDescent="0.2">
      <c r="V84" s="5" t="s">
        <v>384</v>
      </c>
    </row>
    <row r="85" spans="22:22" x14ac:dyDescent="0.2">
      <c r="V85" s="5" t="s">
        <v>388</v>
      </c>
    </row>
    <row r="86" spans="22:22" x14ac:dyDescent="0.2">
      <c r="V86" s="5" t="s">
        <v>392</v>
      </c>
    </row>
    <row r="87" spans="22:22" x14ac:dyDescent="0.2">
      <c r="V87" s="5" t="s">
        <v>396</v>
      </c>
    </row>
    <row r="88" spans="22:22" x14ac:dyDescent="0.2">
      <c r="V88" s="5" t="s">
        <v>400</v>
      </c>
    </row>
    <row r="89" spans="22:22" x14ac:dyDescent="0.2">
      <c r="V89" s="5" t="s">
        <v>404</v>
      </c>
    </row>
    <row r="90" spans="22:22" x14ac:dyDescent="0.2">
      <c r="V90" s="5" t="s">
        <v>407</v>
      </c>
    </row>
    <row r="91" spans="22:22" x14ac:dyDescent="0.2">
      <c r="V91" s="5" t="s">
        <v>411</v>
      </c>
    </row>
    <row r="92" spans="22:22" x14ac:dyDescent="0.2">
      <c r="V92" s="5" t="s">
        <v>414</v>
      </c>
    </row>
    <row r="93" spans="22:22" x14ac:dyDescent="0.2">
      <c r="V93" s="5" t="s">
        <v>418</v>
      </c>
    </row>
    <row r="94" spans="22:22" x14ac:dyDescent="0.2">
      <c r="V94" s="5" t="s">
        <v>422</v>
      </c>
    </row>
    <row r="95" spans="22:22" x14ac:dyDescent="0.2">
      <c r="V95" s="5" t="s">
        <v>426</v>
      </c>
    </row>
    <row r="96" spans="22:22" x14ac:dyDescent="0.2">
      <c r="V96" s="5" t="s">
        <v>430</v>
      </c>
    </row>
    <row r="97" spans="22:22" x14ac:dyDescent="0.2">
      <c r="V97" s="5" t="s">
        <v>434</v>
      </c>
    </row>
    <row r="98" spans="22:22" x14ac:dyDescent="0.2">
      <c r="V98" s="5" t="s">
        <v>438</v>
      </c>
    </row>
    <row r="99" spans="22:22" x14ac:dyDescent="0.2">
      <c r="V99" s="5" t="s">
        <v>442</v>
      </c>
    </row>
    <row r="100" spans="22:22" x14ac:dyDescent="0.2">
      <c r="V100" s="5" t="s">
        <v>446</v>
      </c>
    </row>
    <row r="101" spans="22:22" x14ac:dyDescent="0.2">
      <c r="V101" s="5" t="s">
        <v>450</v>
      </c>
    </row>
    <row r="102" spans="22:22" x14ac:dyDescent="0.2">
      <c r="V102" s="5" t="s">
        <v>454</v>
      </c>
    </row>
    <row r="103" spans="22:22" x14ac:dyDescent="0.2">
      <c r="V103" s="5" t="s">
        <v>458</v>
      </c>
    </row>
    <row r="104" spans="22:22" x14ac:dyDescent="0.2">
      <c r="V104" s="5" t="s">
        <v>462</v>
      </c>
    </row>
    <row r="105" spans="22:22" x14ac:dyDescent="0.2">
      <c r="V105" s="5" t="s">
        <v>466</v>
      </c>
    </row>
    <row r="106" spans="22:22" x14ac:dyDescent="0.2">
      <c r="V106" s="5" t="s">
        <v>470</v>
      </c>
    </row>
    <row r="107" spans="22:22" x14ac:dyDescent="0.2">
      <c r="V107" s="5" t="s">
        <v>474</v>
      </c>
    </row>
    <row r="108" spans="22:22" x14ac:dyDescent="0.2">
      <c r="V108" s="5" t="s">
        <v>478</v>
      </c>
    </row>
    <row r="109" spans="22:22" x14ac:dyDescent="0.2">
      <c r="V109" s="5" t="s">
        <v>482</v>
      </c>
    </row>
    <row r="110" spans="22:22" x14ac:dyDescent="0.2">
      <c r="V110" s="5" t="s">
        <v>485</v>
      </c>
    </row>
    <row r="111" spans="22:22" x14ac:dyDescent="0.2">
      <c r="V111" s="5" t="s">
        <v>489</v>
      </c>
    </row>
    <row r="112" spans="22:22" x14ac:dyDescent="0.2">
      <c r="V112" s="5" t="s">
        <v>493</v>
      </c>
    </row>
    <row r="113" spans="22:22" x14ac:dyDescent="0.2">
      <c r="V113" s="5" t="s">
        <v>497</v>
      </c>
    </row>
    <row r="114" spans="22:22" x14ac:dyDescent="0.2">
      <c r="V114" s="5" t="s">
        <v>501</v>
      </c>
    </row>
    <row r="115" spans="22:22" x14ac:dyDescent="0.2">
      <c r="V115" s="5" t="s">
        <v>505</v>
      </c>
    </row>
    <row r="116" spans="22:22" x14ac:dyDescent="0.2">
      <c r="V116" s="5" t="s">
        <v>509</v>
      </c>
    </row>
    <row r="117" spans="22:22" x14ac:dyDescent="0.2">
      <c r="V117" s="5" t="s">
        <v>513</v>
      </c>
    </row>
    <row r="118" spans="22:22" x14ac:dyDescent="0.2">
      <c r="V118" s="5" t="s">
        <v>517</v>
      </c>
    </row>
    <row r="119" spans="22:22" x14ac:dyDescent="0.2">
      <c r="V119" s="5" t="s">
        <v>521</v>
      </c>
    </row>
    <row r="120" spans="22:22" x14ac:dyDescent="0.2">
      <c r="V120" s="5" t="s">
        <v>524</v>
      </c>
    </row>
    <row r="121" spans="22:22" x14ac:dyDescent="0.2">
      <c r="V121" s="5" t="s">
        <v>528</v>
      </c>
    </row>
    <row r="122" spans="22:22" x14ac:dyDescent="0.2">
      <c r="V122" s="5" t="s">
        <v>532</v>
      </c>
    </row>
    <row r="123" spans="22:22" x14ac:dyDescent="0.2">
      <c r="V123" s="5" t="s">
        <v>536</v>
      </c>
    </row>
    <row r="124" spans="22:22" x14ac:dyDescent="0.2">
      <c r="V124" s="5" t="s">
        <v>540</v>
      </c>
    </row>
    <row r="125" spans="22:22" x14ac:dyDescent="0.2">
      <c r="V125" s="5" t="s">
        <v>544</v>
      </c>
    </row>
    <row r="126" spans="22:22" x14ac:dyDescent="0.2">
      <c r="V126" s="5" t="s">
        <v>547</v>
      </c>
    </row>
    <row r="127" spans="22:22" x14ac:dyDescent="0.2">
      <c r="V127" s="5" t="s">
        <v>551</v>
      </c>
    </row>
    <row r="128" spans="22:22" x14ac:dyDescent="0.2">
      <c r="V128" s="5" t="s">
        <v>555</v>
      </c>
    </row>
    <row r="129" spans="22:22" x14ac:dyDescent="0.2">
      <c r="V129" s="5" t="s">
        <v>559</v>
      </c>
    </row>
    <row r="130" spans="22:22" x14ac:dyDescent="0.2">
      <c r="V130" s="5" t="s">
        <v>563</v>
      </c>
    </row>
    <row r="131" spans="22:22" x14ac:dyDescent="0.2">
      <c r="V131" s="5" t="s">
        <v>567</v>
      </c>
    </row>
    <row r="132" spans="22:22" x14ac:dyDescent="0.2">
      <c r="V132" s="5" t="s">
        <v>571</v>
      </c>
    </row>
    <row r="133" spans="22:22" x14ac:dyDescent="0.2">
      <c r="V133" s="5" t="s">
        <v>575</v>
      </c>
    </row>
    <row r="134" spans="22:22" x14ac:dyDescent="0.2">
      <c r="V134" s="5" t="s">
        <v>579</v>
      </c>
    </row>
    <row r="135" spans="22:22" x14ac:dyDescent="0.2">
      <c r="V135" s="5" t="s">
        <v>583</v>
      </c>
    </row>
    <row r="136" spans="22:22" x14ac:dyDescent="0.2">
      <c r="V136" s="5" t="s">
        <v>587</v>
      </c>
    </row>
    <row r="137" spans="22:22" x14ac:dyDescent="0.2">
      <c r="V137" s="5" t="s">
        <v>591</v>
      </c>
    </row>
    <row r="138" spans="22:22" x14ac:dyDescent="0.2">
      <c r="V138" s="5" t="s">
        <v>594</v>
      </c>
    </row>
    <row r="139" spans="22:22" x14ac:dyDescent="0.2">
      <c r="V139" s="5" t="s">
        <v>597</v>
      </c>
    </row>
    <row r="140" spans="22:22" x14ac:dyDescent="0.2">
      <c r="V140" s="5" t="s">
        <v>601</v>
      </c>
    </row>
    <row r="141" spans="22:22" x14ac:dyDescent="0.2">
      <c r="V141" s="5" t="s">
        <v>605</v>
      </c>
    </row>
    <row r="142" spans="22:22" x14ac:dyDescent="0.2">
      <c r="V142" s="5" t="s">
        <v>609</v>
      </c>
    </row>
    <row r="143" spans="22:22" x14ac:dyDescent="0.2">
      <c r="V143" s="5" t="s">
        <v>613</v>
      </c>
    </row>
    <row r="144" spans="22:22" x14ac:dyDescent="0.2">
      <c r="V144" s="5" t="s">
        <v>617</v>
      </c>
    </row>
    <row r="145" spans="22:22" x14ac:dyDescent="0.2">
      <c r="V145" s="5" t="s">
        <v>621</v>
      </c>
    </row>
    <row r="146" spans="22:22" x14ac:dyDescent="0.2">
      <c r="V146" s="5" t="s">
        <v>625</v>
      </c>
    </row>
    <row r="147" spans="22:22" x14ac:dyDescent="0.2">
      <c r="V147" s="5" t="s">
        <v>629</v>
      </c>
    </row>
    <row r="148" spans="22:22" x14ac:dyDescent="0.2">
      <c r="V148" s="5" t="s">
        <v>633</v>
      </c>
    </row>
    <row r="149" spans="22:22" x14ac:dyDescent="0.2">
      <c r="V149" s="5" t="s">
        <v>637</v>
      </c>
    </row>
    <row r="150" spans="22:22" x14ac:dyDescent="0.2">
      <c r="V150" s="5" t="s">
        <v>641</v>
      </c>
    </row>
    <row r="151" spans="22:22" x14ac:dyDescent="0.2">
      <c r="V151" s="5" t="s">
        <v>645</v>
      </c>
    </row>
    <row r="152" spans="22:22" x14ac:dyDescent="0.2">
      <c r="V152" s="5" t="s">
        <v>648</v>
      </c>
    </row>
    <row r="153" spans="22:22" x14ac:dyDescent="0.2">
      <c r="V153" s="5" t="s">
        <v>652</v>
      </c>
    </row>
    <row r="154" spans="22:22" x14ac:dyDescent="0.2">
      <c r="V154" s="5" t="s">
        <v>656</v>
      </c>
    </row>
    <row r="155" spans="22:22" x14ac:dyDescent="0.2">
      <c r="V155" s="5" t="s">
        <v>660</v>
      </c>
    </row>
    <row r="156" spans="22:22" x14ac:dyDescent="0.2">
      <c r="V156" s="5" t="s">
        <v>664</v>
      </c>
    </row>
    <row r="157" spans="22:22" x14ac:dyDescent="0.2">
      <c r="V157" s="5" t="s">
        <v>668</v>
      </c>
    </row>
    <row r="158" spans="22:22" x14ac:dyDescent="0.2">
      <c r="V158" s="5" t="s">
        <v>672</v>
      </c>
    </row>
    <row r="159" spans="22:22" x14ac:dyDescent="0.2">
      <c r="V159" s="5" t="s">
        <v>676</v>
      </c>
    </row>
    <row r="160" spans="22:22" x14ac:dyDescent="0.2">
      <c r="V160" s="5" t="s">
        <v>680</v>
      </c>
    </row>
    <row r="161" spans="22:22" x14ac:dyDescent="0.2">
      <c r="V161" s="5" t="s">
        <v>684</v>
      </c>
    </row>
    <row r="162" spans="22:22" x14ac:dyDescent="0.2">
      <c r="V162" s="5" t="s">
        <v>688</v>
      </c>
    </row>
    <row r="163" spans="22:22" x14ac:dyDescent="0.2">
      <c r="V163" s="5" t="s">
        <v>692</v>
      </c>
    </row>
    <row r="164" spans="22:22" x14ac:dyDescent="0.2">
      <c r="V164" s="5" t="s">
        <v>696</v>
      </c>
    </row>
    <row r="165" spans="22:22" x14ac:dyDescent="0.2">
      <c r="V165" s="5" t="s">
        <v>700</v>
      </c>
    </row>
    <row r="166" spans="22:22" x14ac:dyDescent="0.2">
      <c r="V166" s="5" t="s">
        <v>704</v>
      </c>
    </row>
    <row r="167" spans="22:22" x14ac:dyDescent="0.2">
      <c r="V167" s="5" t="s">
        <v>708</v>
      </c>
    </row>
    <row r="168" spans="22:22" x14ac:dyDescent="0.2">
      <c r="V168" s="5" t="s">
        <v>711</v>
      </c>
    </row>
    <row r="169" spans="22:22" x14ac:dyDescent="0.2">
      <c r="V169" s="5" t="s">
        <v>715</v>
      </c>
    </row>
    <row r="170" spans="22:22" x14ac:dyDescent="0.2">
      <c r="V170" s="5" t="s">
        <v>719</v>
      </c>
    </row>
    <row r="171" spans="22:22" x14ac:dyDescent="0.2">
      <c r="V171" s="5" t="s">
        <v>723</v>
      </c>
    </row>
    <row r="172" spans="22:22" x14ac:dyDescent="0.2">
      <c r="V172" s="5" t="s">
        <v>727</v>
      </c>
    </row>
    <row r="173" spans="22:22" x14ac:dyDescent="0.2">
      <c r="V173" s="5" t="s">
        <v>731</v>
      </c>
    </row>
    <row r="174" spans="22:22" x14ac:dyDescent="0.2">
      <c r="V174" s="5" t="s">
        <v>735</v>
      </c>
    </row>
    <row r="175" spans="22:22" x14ac:dyDescent="0.2">
      <c r="V175" s="5" t="s">
        <v>738</v>
      </c>
    </row>
    <row r="176" spans="22:22" x14ac:dyDescent="0.2">
      <c r="V176" s="5" t="s">
        <v>742</v>
      </c>
    </row>
    <row r="177" spans="22:22" x14ac:dyDescent="0.2">
      <c r="V177" s="5" t="s">
        <v>746</v>
      </c>
    </row>
    <row r="178" spans="22:22" x14ac:dyDescent="0.2">
      <c r="V178" s="5" t="s">
        <v>749</v>
      </c>
    </row>
    <row r="179" spans="22:22" x14ac:dyDescent="0.2">
      <c r="V179" s="5" t="s">
        <v>753</v>
      </c>
    </row>
    <row r="180" spans="22:22" x14ac:dyDescent="0.2">
      <c r="V180" s="5" t="s">
        <v>757</v>
      </c>
    </row>
    <row r="181" spans="22:22" x14ac:dyDescent="0.2">
      <c r="V181" s="5" t="s">
        <v>761</v>
      </c>
    </row>
    <row r="182" spans="22:22" x14ac:dyDescent="0.2">
      <c r="V182" s="5" t="s">
        <v>765</v>
      </c>
    </row>
    <row r="183" spans="22:22" x14ac:dyDescent="0.2">
      <c r="V183" s="5" t="s">
        <v>769</v>
      </c>
    </row>
    <row r="184" spans="22:22" x14ac:dyDescent="0.2">
      <c r="V184" s="5" t="s">
        <v>772</v>
      </c>
    </row>
    <row r="185" spans="22:22" x14ac:dyDescent="0.2">
      <c r="V185" s="5" t="s">
        <v>776</v>
      </c>
    </row>
    <row r="186" spans="22:22" x14ac:dyDescent="0.2">
      <c r="V186" s="5" t="s">
        <v>780</v>
      </c>
    </row>
    <row r="187" spans="22:22" x14ac:dyDescent="0.2">
      <c r="V187" s="5" t="s">
        <v>784</v>
      </c>
    </row>
    <row r="188" spans="22:22" x14ac:dyDescent="0.2">
      <c r="V188" s="5" t="s">
        <v>788</v>
      </c>
    </row>
    <row r="189" spans="22:22" x14ac:dyDescent="0.2">
      <c r="V189" s="5" t="s">
        <v>792</v>
      </c>
    </row>
    <row r="190" spans="22:22" x14ac:dyDescent="0.2">
      <c r="V190" s="5" t="s">
        <v>796</v>
      </c>
    </row>
    <row r="191" spans="22:22" x14ac:dyDescent="0.2">
      <c r="V191" s="5" t="s">
        <v>800</v>
      </c>
    </row>
    <row r="192" spans="22:22" x14ac:dyDescent="0.2">
      <c r="V192" s="5" t="s">
        <v>804</v>
      </c>
    </row>
    <row r="193" spans="22:22" x14ac:dyDescent="0.2">
      <c r="V193" s="5" t="s">
        <v>807</v>
      </c>
    </row>
    <row r="194" spans="22:22" x14ac:dyDescent="0.2">
      <c r="V194" s="5" t="s">
        <v>811</v>
      </c>
    </row>
    <row r="195" spans="22:22" x14ac:dyDescent="0.2">
      <c r="V195" s="5" t="s">
        <v>815</v>
      </c>
    </row>
    <row r="196" spans="22:22" x14ac:dyDescent="0.2">
      <c r="V196" s="5" t="s">
        <v>819</v>
      </c>
    </row>
    <row r="197" spans="22:22" x14ac:dyDescent="0.2">
      <c r="V197" s="5" t="s">
        <v>823</v>
      </c>
    </row>
    <row r="198" spans="22:22" x14ac:dyDescent="0.2">
      <c r="V198" s="5" t="s">
        <v>827</v>
      </c>
    </row>
    <row r="199" spans="22:22" x14ac:dyDescent="0.2">
      <c r="V199" s="5" t="s">
        <v>831</v>
      </c>
    </row>
    <row r="200" spans="22:22" x14ac:dyDescent="0.2">
      <c r="V200" s="5" t="s">
        <v>835</v>
      </c>
    </row>
    <row r="201" spans="22:22" x14ac:dyDescent="0.2">
      <c r="V201" s="5" t="s">
        <v>839</v>
      </c>
    </row>
    <row r="202" spans="22:22" x14ac:dyDescent="0.2">
      <c r="V202" s="5" t="s">
        <v>843</v>
      </c>
    </row>
    <row r="203" spans="22:22" x14ac:dyDescent="0.2">
      <c r="V203" s="5" t="s">
        <v>847</v>
      </c>
    </row>
    <row r="204" spans="22:22" x14ac:dyDescent="0.2">
      <c r="V204" s="5" t="s">
        <v>851</v>
      </c>
    </row>
    <row r="205" spans="22:22" x14ac:dyDescent="0.2">
      <c r="V205" s="5" t="s">
        <v>855</v>
      </c>
    </row>
    <row r="206" spans="22:22" x14ac:dyDescent="0.2">
      <c r="V206" s="5" t="s">
        <v>859</v>
      </c>
    </row>
    <row r="207" spans="22:22" x14ac:dyDescent="0.2">
      <c r="V207" s="5" t="s">
        <v>862</v>
      </c>
    </row>
    <row r="208" spans="22:22" x14ac:dyDescent="0.2">
      <c r="V208" s="5" t="s">
        <v>866</v>
      </c>
    </row>
    <row r="209" spans="22:22" x14ac:dyDescent="0.2">
      <c r="V209" s="5" t="s">
        <v>870</v>
      </c>
    </row>
    <row r="210" spans="22:22" x14ac:dyDescent="0.2">
      <c r="V210" s="5" t="s">
        <v>873</v>
      </c>
    </row>
    <row r="211" spans="22:22" x14ac:dyDescent="0.2">
      <c r="V211" s="5" t="s">
        <v>877</v>
      </c>
    </row>
    <row r="212" spans="22:22" x14ac:dyDescent="0.2">
      <c r="V212" s="5" t="s">
        <v>881</v>
      </c>
    </row>
    <row r="213" spans="22:22" x14ac:dyDescent="0.2">
      <c r="V213" s="5" t="s">
        <v>885</v>
      </c>
    </row>
    <row r="214" spans="22:22" x14ac:dyDescent="0.2">
      <c r="V214" s="5" t="s">
        <v>889</v>
      </c>
    </row>
    <row r="215" spans="22:22" x14ac:dyDescent="0.2">
      <c r="V215" s="5" t="s">
        <v>893</v>
      </c>
    </row>
    <row r="216" spans="22:22" x14ac:dyDescent="0.2">
      <c r="V216" s="5" t="s">
        <v>897</v>
      </c>
    </row>
    <row r="217" spans="22:22" x14ac:dyDescent="0.2">
      <c r="V217" s="5" t="s">
        <v>901</v>
      </c>
    </row>
    <row r="218" spans="22:22" x14ac:dyDescent="0.2">
      <c r="V218" s="5" t="s">
        <v>905</v>
      </c>
    </row>
    <row r="219" spans="22:22" x14ac:dyDescent="0.2">
      <c r="V219" s="5" t="s">
        <v>909</v>
      </c>
    </row>
    <row r="220" spans="22:22" x14ac:dyDescent="0.2">
      <c r="V220" s="5" t="s">
        <v>913</v>
      </c>
    </row>
    <row r="221" spans="22:22" x14ac:dyDescent="0.2">
      <c r="V221" s="5" t="s">
        <v>917</v>
      </c>
    </row>
    <row r="222" spans="22:22" x14ac:dyDescent="0.2">
      <c r="V222" s="5" t="s">
        <v>919</v>
      </c>
    </row>
    <row r="223" spans="22:22" x14ac:dyDescent="0.2">
      <c r="V223" s="5" t="s">
        <v>923</v>
      </c>
    </row>
    <row r="224" spans="22:22" x14ac:dyDescent="0.2">
      <c r="V224" s="5" t="s">
        <v>926</v>
      </c>
    </row>
    <row r="225" spans="22:22" x14ac:dyDescent="0.2">
      <c r="V225" s="5" t="s">
        <v>930</v>
      </c>
    </row>
    <row r="226" spans="22:22" x14ac:dyDescent="0.2">
      <c r="V226" s="5" t="s">
        <v>934</v>
      </c>
    </row>
    <row r="227" spans="22:22" x14ac:dyDescent="0.2">
      <c r="V227" s="5" t="s">
        <v>938</v>
      </c>
    </row>
    <row r="228" spans="22:22" x14ac:dyDescent="0.2">
      <c r="V228" s="5" t="s">
        <v>942</v>
      </c>
    </row>
    <row r="229" spans="22:22" x14ac:dyDescent="0.2">
      <c r="V229" s="5" t="s">
        <v>946</v>
      </c>
    </row>
    <row r="230" spans="22:22" x14ac:dyDescent="0.2">
      <c r="V230" s="5" t="s">
        <v>950</v>
      </c>
    </row>
    <row r="231" spans="22:22" x14ac:dyDescent="0.2">
      <c r="V231" s="5" t="s">
        <v>954</v>
      </c>
    </row>
    <row r="232" spans="22:22" x14ac:dyDescent="0.2">
      <c r="V232" s="5" t="s">
        <v>958</v>
      </c>
    </row>
    <row r="233" spans="22:22" x14ac:dyDescent="0.2">
      <c r="V233" s="5" t="s">
        <v>961</v>
      </c>
    </row>
    <row r="234" spans="22:22" x14ac:dyDescent="0.2">
      <c r="V234" s="5" t="s">
        <v>965</v>
      </c>
    </row>
    <row r="235" spans="22:22" x14ac:dyDescent="0.2">
      <c r="V235" s="5" t="s">
        <v>969</v>
      </c>
    </row>
    <row r="236" spans="22:22" x14ac:dyDescent="0.2">
      <c r="V236" s="5" t="s">
        <v>973</v>
      </c>
    </row>
    <row r="237" spans="22:22" x14ac:dyDescent="0.2">
      <c r="V237" s="5" t="s">
        <v>977</v>
      </c>
    </row>
    <row r="238" spans="22:22" x14ac:dyDescent="0.2">
      <c r="V238" s="5" t="s">
        <v>981</v>
      </c>
    </row>
    <row r="239" spans="22:22" x14ac:dyDescent="0.2">
      <c r="V239" s="5" t="s">
        <v>985</v>
      </c>
    </row>
    <row r="240" spans="22:22" x14ac:dyDescent="0.2">
      <c r="V240" s="5" t="s">
        <v>989</v>
      </c>
    </row>
    <row r="241" spans="22:22" x14ac:dyDescent="0.2">
      <c r="V241" s="5" t="s">
        <v>993</v>
      </c>
    </row>
    <row r="242" spans="22:22" x14ac:dyDescent="0.2">
      <c r="V242" s="5" t="s">
        <v>997</v>
      </c>
    </row>
    <row r="243" spans="22:22" x14ac:dyDescent="0.2">
      <c r="V243" s="5" t="s">
        <v>1000</v>
      </c>
    </row>
    <row r="244" spans="22:22" x14ac:dyDescent="0.2">
      <c r="V244" s="5" t="s">
        <v>1004</v>
      </c>
    </row>
    <row r="245" spans="22:22" x14ac:dyDescent="0.2">
      <c r="V245" s="5" t="s">
        <v>1008</v>
      </c>
    </row>
    <row r="246" spans="22:22" x14ac:dyDescent="0.2">
      <c r="V246" s="5" t="s">
        <v>1011</v>
      </c>
    </row>
    <row r="247" spans="22:22" x14ac:dyDescent="0.2">
      <c r="V247" s="5" t="s">
        <v>1015</v>
      </c>
    </row>
    <row r="248" spans="22:22" x14ac:dyDescent="0.2">
      <c r="V248" s="5" t="s">
        <v>1018</v>
      </c>
    </row>
    <row r="249" spans="22:22" x14ac:dyDescent="0.2">
      <c r="V249" s="5" t="s">
        <v>1022</v>
      </c>
    </row>
    <row r="250" spans="22:22" x14ac:dyDescent="0.2">
      <c r="V250" s="5" t="s">
        <v>1026</v>
      </c>
    </row>
    <row r="251" spans="22:22" x14ac:dyDescent="0.2">
      <c r="V251" s="5" t="s">
        <v>1030</v>
      </c>
    </row>
    <row r="252" spans="22:22" x14ac:dyDescent="0.2">
      <c r="V252" s="5" t="s">
        <v>1034</v>
      </c>
    </row>
    <row r="253" spans="22:22" x14ac:dyDescent="0.2">
      <c r="V253" s="5" t="s">
        <v>1038</v>
      </c>
    </row>
    <row r="254" spans="22:22" x14ac:dyDescent="0.2">
      <c r="V254" s="5" t="s">
        <v>1042</v>
      </c>
    </row>
    <row r="255" spans="22:22" x14ac:dyDescent="0.2">
      <c r="V255" s="5" t="s">
        <v>1045</v>
      </c>
    </row>
    <row r="256" spans="22:22" x14ac:dyDescent="0.2">
      <c r="V256" s="5" t="s">
        <v>1048</v>
      </c>
    </row>
    <row r="257" spans="22:22" x14ac:dyDescent="0.2">
      <c r="V257" s="5" t="s">
        <v>1052</v>
      </c>
    </row>
    <row r="258" spans="22:22" x14ac:dyDescent="0.2">
      <c r="V258" s="5" t="s">
        <v>1056</v>
      </c>
    </row>
    <row r="259" spans="22:22" x14ac:dyDescent="0.2">
      <c r="V259" s="5" t="s">
        <v>1060</v>
      </c>
    </row>
    <row r="260" spans="22:22" x14ac:dyDescent="0.2">
      <c r="V260" s="5" t="s">
        <v>1064</v>
      </c>
    </row>
    <row r="261" spans="22:22" x14ac:dyDescent="0.2">
      <c r="V261" s="5" t="s">
        <v>1068</v>
      </c>
    </row>
    <row r="262" spans="22:22" x14ac:dyDescent="0.2">
      <c r="V262" s="5" t="s">
        <v>1072</v>
      </c>
    </row>
    <row r="263" spans="22:22" x14ac:dyDescent="0.2">
      <c r="V263" s="5" t="s">
        <v>1076</v>
      </c>
    </row>
    <row r="264" spans="22:22" x14ac:dyDescent="0.2">
      <c r="V264" s="5" t="s">
        <v>1079</v>
      </c>
    </row>
    <row r="265" spans="22:22" x14ac:dyDescent="0.2">
      <c r="V265" s="5" t="s">
        <v>1082</v>
      </c>
    </row>
    <row r="266" spans="22:22" x14ac:dyDescent="0.2">
      <c r="V266" s="5" t="s">
        <v>1086</v>
      </c>
    </row>
    <row r="267" spans="22:22" x14ac:dyDescent="0.2">
      <c r="V267" s="5" t="s">
        <v>1090</v>
      </c>
    </row>
    <row r="268" spans="22:22" x14ac:dyDescent="0.2">
      <c r="V268" s="5" t="s">
        <v>1094</v>
      </c>
    </row>
    <row r="269" spans="22:22" x14ac:dyDescent="0.2">
      <c r="V269" s="5" t="s">
        <v>1098</v>
      </c>
    </row>
    <row r="270" spans="22:22" x14ac:dyDescent="0.2">
      <c r="V270" s="5" t="s">
        <v>1102</v>
      </c>
    </row>
    <row r="271" spans="22:22" x14ac:dyDescent="0.2">
      <c r="V271" s="5" t="s">
        <v>1106</v>
      </c>
    </row>
    <row r="272" spans="22:22" x14ac:dyDescent="0.2">
      <c r="V272" s="5" t="s">
        <v>1109</v>
      </c>
    </row>
    <row r="273" spans="22:22" x14ac:dyDescent="0.2">
      <c r="V273" s="5" t="s">
        <v>1113</v>
      </c>
    </row>
    <row r="274" spans="22:22" x14ac:dyDescent="0.2">
      <c r="V274" s="5" t="s">
        <v>1117</v>
      </c>
    </row>
    <row r="275" spans="22:22" x14ac:dyDescent="0.2">
      <c r="V275" s="5" t="s">
        <v>1121</v>
      </c>
    </row>
    <row r="276" spans="22:22" x14ac:dyDescent="0.2">
      <c r="V276" s="5" t="s">
        <v>1125</v>
      </c>
    </row>
    <row r="277" spans="22:22" x14ac:dyDescent="0.2">
      <c r="V277" s="5" t="s">
        <v>1129</v>
      </c>
    </row>
    <row r="278" spans="22:22" x14ac:dyDescent="0.2">
      <c r="V278" s="5" t="s">
        <v>1133</v>
      </c>
    </row>
    <row r="279" spans="22:22" x14ac:dyDescent="0.2">
      <c r="V279" s="5" t="s">
        <v>1137</v>
      </c>
    </row>
    <row r="280" spans="22:22" x14ac:dyDescent="0.2">
      <c r="V280" s="5" t="s">
        <v>1141</v>
      </c>
    </row>
    <row r="281" spans="22:22" x14ac:dyDescent="0.2">
      <c r="V281" s="5" t="s">
        <v>1145</v>
      </c>
    </row>
    <row r="282" spans="22:22" x14ac:dyDescent="0.2">
      <c r="V282" s="5" t="s">
        <v>1149</v>
      </c>
    </row>
    <row r="283" spans="22:22" x14ac:dyDescent="0.2">
      <c r="V283" s="5" t="s">
        <v>1153</v>
      </c>
    </row>
    <row r="284" spans="22:22" x14ac:dyDescent="0.2">
      <c r="V284" s="5" t="s">
        <v>1157</v>
      </c>
    </row>
    <row r="285" spans="22:22" x14ac:dyDescent="0.2">
      <c r="V285" s="5" t="s">
        <v>1161</v>
      </c>
    </row>
    <row r="286" spans="22:22" x14ac:dyDescent="0.2">
      <c r="V286" s="5" t="s">
        <v>1165</v>
      </c>
    </row>
    <row r="287" spans="22:22" x14ac:dyDescent="0.2">
      <c r="V287" s="5" t="s">
        <v>1168</v>
      </c>
    </row>
    <row r="288" spans="22:22" x14ac:dyDescent="0.2">
      <c r="V288" s="5" t="s">
        <v>1172</v>
      </c>
    </row>
    <row r="289" spans="22:22" x14ac:dyDescent="0.2">
      <c r="V289" s="5" t="s">
        <v>1175</v>
      </c>
    </row>
    <row r="290" spans="22:22" x14ac:dyDescent="0.2">
      <c r="V290" s="5" t="s">
        <v>1179</v>
      </c>
    </row>
    <row r="291" spans="22:22" x14ac:dyDescent="0.2">
      <c r="V291" s="5" t="s">
        <v>1183</v>
      </c>
    </row>
    <row r="292" spans="22:22" x14ac:dyDescent="0.2">
      <c r="V292" s="5" t="s">
        <v>1186</v>
      </c>
    </row>
    <row r="293" spans="22:22" x14ac:dyDescent="0.2">
      <c r="V293" s="5" t="s">
        <v>1190</v>
      </c>
    </row>
    <row r="294" spans="22:22" x14ac:dyDescent="0.2">
      <c r="V294" s="5" t="s">
        <v>1194</v>
      </c>
    </row>
    <row r="295" spans="22:22" x14ac:dyDescent="0.2">
      <c r="V295" s="5" t="s">
        <v>1198</v>
      </c>
    </row>
    <row r="296" spans="22:22" x14ac:dyDescent="0.2">
      <c r="V296" s="5" t="s">
        <v>1202</v>
      </c>
    </row>
    <row r="297" spans="22:22" x14ac:dyDescent="0.2">
      <c r="V297" s="5" t="s">
        <v>1205</v>
      </c>
    </row>
    <row r="298" spans="22:22" x14ac:dyDescent="0.2">
      <c r="V298" s="5" t="s">
        <v>1209</v>
      </c>
    </row>
    <row r="299" spans="22:22" x14ac:dyDescent="0.2">
      <c r="V299" s="5" t="s">
        <v>1212</v>
      </c>
    </row>
    <row r="300" spans="22:22" x14ac:dyDescent="0.2">
      <c r="V300" s="5" t="s">
        <v>1216</v>
      </c>
    </row>
    <row r="301" spans="22:22" x14ac:dyDescent="0.2">
      <c r="V301" s="5" t="s">
        <v>1220</v>
      </c>
    </row>
    <row r="302" spans="22:22" x14ac:dyDescent="0.2">
      <c r="V302" s="5" t="s">
        <v>1224</v>
      </c>
    </row>
    <row r="303" spans="22:22" x14ac:dyDescent="0.2">
      <c r="V303" s="5" t="s">
        <v>1228</v>
      </c>
    </row>
    <row r="304" spans="22:22" x14ac:dyDescent="0.2">
      <c r="V304" s="5" t="s">
        <v>1232</v>
      </c>
    </row>
    <row r="305" spans="22:22" x14ac:dyDescent="0.2">
      <c r="V305" s="5" t="s">
        <v>1236</v>
      </c>
    </row>
    <row r="306" spans="22:22" x14ac:dyDescent="0.2">
      <c r="V306" s="5" t="s">
        <v>1239</v>
      </c>
    </row>
    <row r="307" spans="22:22" x14ac:dyDescent="0.2">
      <c r="V307" s="5" t="s">
        <v>1243</v>
      </c>
    </row>
    <row r="308" spans="22:22" x14ac:dyDescent="0.2">
      <c r="V308" s="5" t="s">
        <v>1247</v>
      </c>
    </row>
    <row r="309" spans="22:22" x14ac:dyDescent="0.2">
      <c r="V309" s="5" t="s">
        <v>1251</v>
      </c>
    </row>
    <row r="310" spans="22:22" x14ac:dyDescent="0.2">
      <c r="V310" s="5" t="s">
        <v>1255</v>
      </c>
    </row>
    <row r="311" spans="22:22" x14ac:dyDescent="0.2">
      <c r="V311" s="5" t="s">
        <v>1259</v>
      </c>
    </row>
    <row r="312" spans="22:22" x14ac:dyDescent="0.2">
      <c r="V312" s="5" t="s">
        <v>1263</v>
      </c>
    </row>
    <row r="313" spans="22:22" x14ac:dyDescent="0.2">
      <c r="V313" s="5" t="s">
        <v>1266</v>
      </c>
    </row>
    <row r="314" spans="22:22" x14ac:dyDescent="0.2">
      <c r="V314" s="5" t="s">
        <v>1270</v>
      </c>
    </row>
    <row r="315" spans="22:22" x14ac:dyDescent="0.2">
      <c r="V315" s="5" t="s">
        <v>1274</v>
      </c>
    </row>
    <row r="316" spans="22:22" x14ac:dyDescent="0.2">
      <c r="V316" s="5" t="s">
        <v>1278</v>
      </c>
    </row>
    <row r="317" spans="22:22" x14ac:dyDescent="0.2">
      <c r="V317" s="5" t="s">
        <v>1281</v>
      </c>
    </row>
    <row r="318" spans="22:22" x14ac:dyDescent="0.2">
      <c r="V318" s="5" t="s">
        <v>1285</v>
      </c>
    </row>
    <row r="319" spans="22:22" x14ac:dyDescent="0.2">
      <c r="V319" s="5" t="s">
        <v>1289</v>
      </c>
    </row>
    <row r="320" spans="22:22" x14ac:dyDescent="0.2">
      <c r="V320" s="5" t="s">
        <v>1293</v>
      </c>
    </row>
    <row r="321" spans="22:22" x14ac:dyDescent="0.2">
      <c r="V321" s="5" t="s">
        <v>1297</v>
      </c>
    </row>
    <row r="322" spans="22:22" x14ac:dyDescent="0.2">
      <c r="V322" s="5" t="s">
        <v>1301</v>
      </c>
    </row>
    <row r="323" spans="22:22" x14ac:dyDescent="0.2">
      <c r="V323" s="5" t="s">
        <v>1305</v>
      </c>
    </row>
    <row r="324" spans="22:22" x14ac:dyDescent="0.2">
      <c r="V324" s="5" t="s">
        <v>1309</v>
      </c>
    </row>
    <row r="325" spans="22:22" x14ac:dyDescent="0.2">
      <c r="V325" s="5" t="s">
        <v>1313</v>
      </c>
    </row>
    <row r="326" spans="22:22" x14ac:dyDescent="0.2">
      <c r="V326" s="5" t="s">
        <v>1317</v>
      </c>
    </row>
    <row r="327" spans="22:22" x14ac:dyDescent="0.2">
      <c r="V327" s="5" t="s">
        <v>1320</v>
      </c>
    </row>
    <row r="328" spans="22:22" x14ac:dyDescent="0.2">
      <c r="V328" s="5" t="s">
        <v>1323</v>
      </c>
    </row>
    <row r="329" spans="22:22" x14ac:dyDescent="0.2">
      <c r="V329" s="5" t="s">
        <v>1326</v>
      </c>
    </row>
    <row r="330" spans="22:22" x14ac:dyDescent="0.2">
      <c r="V330" s="5" t="s">
        <v>1329</v>
      </c>
    </row>
    <row r="331" spans="22:22" x14ac:dyDescent="0.2">
      <c r="V331" s="5" t="s">
        <v>1333</v>
      </c>
    </row>
    <row r="332" spans="22:22" x14ac:dyDescent="0.2">
      <c r="V332" s="5" t="s">
        <v>1336</v>
      </c>
    </row>
    <row r="333" spans="22:22" x14ac:dyDescent="0.2">
      <c r="V333" s="5" t="s">
        <v>1339</v>
      </c>
    </row>
    <row r="334" spans="22:22" x14ac:dyDescent="0.2">
      <c r="V334" s="5" t="s">
        <v>1343</v>
      </c>
    </row>
    <row r="335" spans="22:22" x14ac:dyDescent="0.2">
      <c r="V335" s="5" t="s">
        <v>1347</v>
      </c>
    </row>
    <row r="336" spans="22:22" x14ac:dyDescent="0.2">
      <c r="V336" s="5" t="s">
        <v>1351</v>
      </c>
    </row>
    <row r="337" spans="22:22" x14ac:dyDescent="0.2">
      <c r="V337" s="5" t="s">
        <v>1355</v>
      </c>
    </row>
    <row r="338" spans="22:22" x14ac:dyDescent="0.2">
      <c r="V338" s="5" t="s">
        <v>1359</v>
      </c>
    </row>
    <row r="339" spans="22:22" x14ac:dyDescent="0.2">
      <c r="V339" s="5" t="s">
        <v>1363</v>
      </c>
    </row>
    <row r="340" spans="22:22" x14ac:dyDescent="0.2">
      <c r="V340" s="5" t="s">
        <v>1367</v>
      </c>
    </row>
    <row r="341" spans="22:22" x14ac:dyDescent="0.2">
      <c r="V341" s="5" t="s">
        <v>1371</v>
      </c>
    </row>
    <row r="342" spans="22:22" x14ac:dyDescent="0.2">
      <c r="V342" s="5" t="s">
        <v>1375</v>
      </c>
    </row>
    <row r="343" spans="22:22" x14ac:dyDescent="0.2">
      <c r="V343" s="5" t="s">
        <v>1378</v>
      </c>
    </row>
    <row r="344" spans="22:22" x14ac:dyDescent="0.2">
      <c r="V344" s="5" t="s">
        <v>1382</v>
      </c>
    </row>
    <row r="345" spans="22:22" x14ac:dyDescent="0.2">
      <c r="V345" s="5" t="s">
        <v>1385</v>
      </c>
    </row>
    <row r="346" spans="22:22" x14ac:dyDescent="0.2">
      <c r="V346" s="5" t="s">
        <v>1389</v>
      </c>
    </row>
    <row r="347" spans="22:22" x14ac:dyDescent="0.2">
      <c r="V347" s="5" t="s">
        <v>1393</v>
      </c>
    </row>
    <row r="348" spans="22:22" x14ac:dyDescent="0.2">
      <c r="V348" s="5" t="s">
        <v>1396</v>
      </c>
    </row>
    <row r="349" spans="22:22" x14ac:dyDescent="0.2">
      <c r="V349" s="5" t="s">
        <v>1400</v>
      </c>
    </row>
    <row r="350" spans="22:22" x14ac:dyDescent="0.2">
      <c r="V350" s="5" t="s">
        <v>1404</v>
      </c>
    </row>
    <row r="351" spans="22:22" x14ac:dyDescent="0.2">
      <c r="V351" s="5" t="s">
        <v>1408</v>
      </c>
    </row>
    <row r="352" spans="22:22" x14ac:dyDescent="0.2">
      <c r="V352" s="5" t="s">
        <v>1412</v>
      </c>
    </row>
    <row r="353" spans="22:22" x14ac:dyDescent="0.2">
      <c r="V353" s="5" t="s">
        <v>1416</v>
      </c>
    </row>
    <row r="354" spans="22:22" x14ac:dyDescent="0.2">
      <c r="V354" s="5" t="s">
        <v>1420</v>
      </c>
    </row>
    <row r="355" spans="22:22" x14ac:dyDescent="0.2">
      <c r="V355" s="5" t="s">
        <v>1423</v>
      </c>
    </row>
    <row r="356" spans="22:22" x14ac:dyDescent="0.2">
      <c r="V356" s="5" t="s">
        <v>1427</v>
      </c>
    </row>
    <row r="357" spans="22:22" x14ac:dyDescent="0.2">
      <c r="V357" s="5" t="s">
        <v>1431</v>
      </c>
    </row>
    <row r="358" spans="22:22" x14ac:dyDescent="0.2">
      <c r="V358" s="5" t="s">
        <v>1435</v>
      </c>
    </row>
    <row r="359" spans="22:22" x14ac:dyDescent="0.2">
      <c r="V359" s="5" t="s">
        <v>1438</v>
      </c>
    </row>
    <row r="360" spans="22:22" x14ac:dyDescent="0.2">
      <c r="V360" s="5" t="s">
        <v>1442</v>
      </c>
    </row>
    <row r="361" spans="22:22" x14ac:dyDescent="0.2">
      <c r="V361" s="5" t="s">
        <v>1445</v>
      </c>
    </row>
    <row r="362" spans="22:22" x14ac:dyDescent="0.2">
      <c r="V362" s="5" t="s">
        <v>1449</v>
      </c>
    </row>
    <row r="363" spans="22:22" x14ac:dyDescent="0.2">
      <c r="V363" s="5" t="s">
        <v>1453</v>
      </c>
    </row>
    <row r="364" spans="22:22" x14ac:dyDescent="0.2">
      <c r="V364" s="5" t="s">
        <v>1457</v>
      </c>
    </row>
    <row r="365" spans="22:22" x14ac:dyDescent="0.2">
      <c r="V365" s="5" t="s">
        <v>1461</v>
      </c>
    </row>
    <row r="366" spans="22:22" x14ac:dyDescent="0.2">
      <c r="V366" s="5" t="s">
        <v>1465</v>
      </c>
    </row>
    <row r="367" spans="22:22" x14ac:dyDescent="0.2">
      <c r="V367" s="5" t="s">
        <v>1468</v>
      </c>
    </row>
    <row r="368" spans="22:22" x14ac:dyDescent="0.2">
      <c r="V368" s="5" t="s">
        <v>1472</v>
      </c>
    </row>
    <row r="369" spans="22:22" x14ac:dyDescent="0.2">
      <c r="V369" s="5" t="s">
        <v>1475</v>
      </c>
    </row>
    <row r="370" spans="22:22" x14ac:dyDescent="0.2">
      <c r="V370" s="5" t="s">
        <v>1478</v>
      </c>
    </row>
    <row r="371" spans="22:22" x14ac:dyDescent="0.2">
      <c r="V371" s="5" t="s">
        <v>1482</v>
      </c>
    </row>
    <row r="372" spans="22:22" x14ac:dyDescent="0.2">
      <c r="V372" s="5" t="s">
        <v>1486</v>
      </c>
    </row>
    <row r="373" spans="22:22" x14ac:dyDescent="0.2">
      <c r="V373" s="5" t="s">
        <v>1490</v>
      </c>
    </row>
    <row r="374" spans="22:22" x14ac:dyDescent="0.2">
      <c r="V374" s="5" t="s">
        <v>1494</v>
      </c>
    </row>
    <row r="375" spans="22:22" x14ac:dyDescent="0.2">
      <c r="V375" s="5" t="s">
        <v>1498</v>
      </c>
    </row>
    <row r="376" spans="22:22" x14ac:dyDescent="0.2">
      <c r="V376" s="5" t="s">
        <v>1501</v>
      </c>
    </row>
    <row r="377" spans="22:22" x14ac:dyDescent="0.2">
      <c r="V377" s="5" t="s">
        <v>1505</v>
      </c>
    </row>
    <row r="378" spans="22:22" x14ac:dyDescent="0.2">
      <c r="V378" s="5" t="s">
        <v>1509</v>
      </c>
    </row>
    <row r="379" spans="22:22" x14ac:dyDescent="0.2">
      <c r="V379" s="5" t="s">
        <v>1513</v>
      </c>
    </row>
    <row r="380" spans="22:22" x14ac:dyDescent="0.2">
      <c r="V380" s="5" t="s">
        <v>1517</v>
      </c>
    </row>
    <row r="381" spans="22:22" x14ac:dyDescent="0.2">
      <c r="V381" s="5" t="s">
        <v>1521</v>
      </c>
    </row>
    <row r="382" spans="22:22" x14ac:dyDescent="0.2">
      <c r="V382" s="5" t="s">
        <v>1524</v>
      </c>
    </row>
    <row r="383" spans="22:22" x14ac:dyDescent="0.2">
      <c r="V383" s="5" t="s">
        <v>1528</v>
      </c>
    </row>
    <row r="384" spans="22:22" x14ac:dyDescent="0.2">
      <c r="V384" s="5" t="s">
        <v>1531</v>
      </c>
    </row>
    <row r="385" spans="22:22" x14ac:dyDescent="0.2">
      <c r="V385" s="5" t="s">
        <v>1534</v>
      </c>
    </row>
    <row r="386" spans="22:22" x14ac:dyDescent="0.2">
      <c r="V386" s="5" t="s">
        <v>1538</v>
      </c>
    </row>
    <row r="387" spans="22:22" x14ac:dyDescent="0.2">
      <c r="V387" s="5" t="s">
        <v>1541</v>
      </c>
    </row>
    <row r="388" spans="22:22" x14ac:dyDescent="0.2">
      <c r="V388" s="5" t="s">
        <v>1544</v>
      </c>
    </row>
    <row r="389" spans="22:22" x14ac:dyDescent="0.2">
      <c r="V389" s="5" t="s">
        <v>1547</v>
      </c>
    </row>
    <row r="390" spans="22:22" x14ac:dyDescent="0.2">
      <c r="V390" s="5" t="s">
        <v>1550</v>
      </c>
    </row>
    <row r="391" spans="22:22" x14ac:dyDescent="0.2">
      <c r="V391" s="5" t="s">
        <v>1554</v>
      </c>
    </row>
    <row r="392" spans="22:22" x14ac:dyDescent="0.2">
      <c r="V392" s="5" t="s">
        <v>1558</v>
      </c>
    </row>
    <row r="393" spans="22:22" x14ac:dyDescent="0.2">
      <c r="V393" s="5" t="s">
        <v>1562</v>
      </c>
    </row>
    <row r="394" spans="22:22" x14ac:dyDescent="0.2">
      <c r="V394" s="5" t="s">
        <v>1566</v>
      </c>
    </row>
    <row r="395" spans="22:22" x14ac:dyDescent="0.2">
      <c r="V395" s="5" t="s">
        <v>1570</v>
      </c>
    </row>
    <row r="396" spans="22:22" x14ac:dyDescent="0.2">
      <c r="V396" s="5" t="s">
        <v>1574</v>
      </c>
    </row>
    <row r="397" spans="22:22" x14ac:dyDescent="0.2">
      <c r="V397" s="5" t="s">
        <v>1577</v>
      </c>
    </row>
    <row r="398" spans="22:22" x14ac:dyDescent="0.2">
      <c r="V398" s="5" t="s">
        <v>1581</v>
      </c>
    </row>
    <row r="399" spans="22:22" x14ac:dyDescent="0.2">
      <c r="V399" s="5" t="s">
        <v>1584</v>
      </c>
    </row>
    <row r="400" spans="22:22" x14ac:dyDescent="0.2">
      <c r="V400" s="5" t="s">
        <v>1588</v>
      </c>
    </row>
    <row r="401" spans="22:22" x14ac:dyDescent="0.2">
      <c r="V401" s="5" t="s">
        <v>1591</v>
      </c>
    </row>
    <row r="402" spans="22:22" x14ac:dyDescent="0.2">
      <c r="V402" s="5" t="s">
        <v>1595</v>
      </c>
    </row>
    <row r="403" spans="22:22" x14ac:dyDescent="0.2">
      <c r="V403" s="5" t="s">
        <v>1599</v>
      </c>
    </row>
    <row r="404" spans="22:22" x14ac:dyDescent="0.2">
      <c r="V404" s="5" t="s">
        <v>1602</v>
      </c>
    </row>
    <row r="405" spans="22:22" x14ac:dyDescent="0.2">
      <c r="V405" s="5" t="s">
        <v>1606</v>
      </c>
    </row>
    <row r="406" spans="22:22" x14ac:dyDescent="0.2">
      <c r="V406" s="5" t="s">
        <v>1609</v>
      </c>
    </row>
    <row r="407" spans="22:22" x14ac:dyDescent="0.2">
      <c r="V407" s="5" t="s">
        <v>1612</v>
      </c>
    </row>
    <row r="408" spans="22:22" x14ac:dyDescent="0.2">
      <c r="V408" s="5" t="s">
        <v>1615</v>
      </c>
    </row>
    <row r="409" spans="22:22" x14ac:dyDescent="0.2">
      <c r="V409" s="5" t="s">
        <v>1619</v>
      </c>
    </row>
    <row r="410" spans="22:22" x14ac:dyDescent="0.2">
      <c r="V410" s="5" t="s">
        <v>1623</v>
      </c>
    </row>
    <row r="411" spans="22:22" x14ac:dyDescent="0.2">
      <c r="V411" s="5" t="s">
        <v>1627</v>
      </c>
    </row>
    <row r="412" spans="22:22" x14ac:dyDescent="0.2">
      <c r="V412" s="5" t="s">
        <v>1630</v>
      </c>
    </row>
    <row r="413" spans="22:22" x14ac:dyDescent="0.2">
      <c r="V413" s="5" t="s">
        <v>1632</v>
      </c>
    </row>
    <row r="414" spans="22:22" x14ac:dyDescent="0.2">
      <c r="V414" s="5" t="s">
        <v>1636</v>
      </c>
    </row>
    <row r="415" spans="22:22" x14ac:dyDescent="0.2">
      <c r="V415" s="5" t="s">
        <v>1640</v>
      </c>
    </row>
    <row r="416" spans="22:22" x14ac:dyDescent="0.2">
      <c r="V416" s="5" t="s">
        <v>1644</v>
      </c>
    </row>
    <row r="417" spans="22:22" x14ac:dyDescent="0.2">
      <c r="V417" s="5" t="s">
        <v>1648</v>
      </c>
    </row>
    <row r="418" spans="22:22" x14ac:dyDescent="0.2">
      <c r="V418" s="5" t="s">
        <v>1652</v>
      </c>
    </row>
    <row r="419" spans="22:22" x14ac:dyDescent="0.2">
      <c r="V419" s="5" t="s">
        <v>1656</v>
      </c>
    </row>
    <row r="420" spans="22:22" x14ac:dyDescent="0.2">
      <c r="V420" s="5" t="s">
        <v>1660</v>
      </c>
    </row>
    <row r="421" spans="22:22" x14ac:dyDescent="0.2">
      <c r="V421" s="5" t="s">
        <v>1663</v>
      </c>
    </row>
    <row r="422" spans="22:22" x14ac:dyDescent="0.2">
      <c r="V422" s="5" t="s">
        <v>1666</v>
      </c>
    </row>
    <row r="423" spans="22:22" x14ac:dyDescent="0.2">
      <c r="V423" s="5" t="s">
        <v>1670</v>
      </c>
    </row>
    <row r="424" spans="22:22" x14ac:dyDescent="0.2">
      <c r="V424" s="5" t="s">
        <v>1674</v>
      </c>
    </row>
    <row r="425" spans="22:22" x14ac:dyDescent="0.2">
      <c r="V425" s="5" t="s">
        <v>1678</v>
      </c>
    </row>
    <row r="426" spans="22:22" x14ac:dyDescent="0.2">
      <c r="V426" s="5" t="s">
        <v>1682</v>
      </c>
    </row>
    <row r="427" spans="22:22" x14ac:dyDescent="0.2">
      <c r="V427" s="5" t="s">
        <v>1686</v>
      </c>
    </row>
    <row r="428" spans="22:22" x14ac:dyDescent="0.2">
      <c r="V428" s="5" t="s">
        <v>1689</v>
      </c>
    </row>
    <row r="429" spans="22:22" x14ac:dyDescent="0.2">
      <c r="V429" s="5" t="s">
        <v>1693</v>
      </c>
    </row>
    <row r="430" spans="22:22" x14ac:dyDescent="0.2">
      <c r="V430" s="5" t="s">
        <v>1697</v>
      </c>
    </row>
    <row r="431" spans="22:22" x14ac:dyDescent="0.2">
      <c r="V431" s="5" t="s">
        <v>1701</v>
      </c>
    </row>
    <row r="432" spans="22:22" x14ac:dyDescent="0.2">
      <c r="V432" s="5" t="s">
        <v>1704</v>
      </c>
    </row>
    <row r="433" spans="22:22" x14ac:dyDescent="0.2">
      <c r="V433" s="5" t="s">
        <v>1708</v>
      </c>
    </row>
    <row r="434" spans="22:22" x14ac:dyDescent="0.2">
      <c r="V434" s="5" t="s">
        <v>1712</v>
      </c>
    </row>
    <row r="435" spans="22:22" x14ac:dyDescent="0.2">
      <c r="V435" s="5" t="s">
        <v>1716</v>
      </c>
    </row>
    <row r="436" spans="22:22" x14ac:dyDescent="0.2">
      <c r="V436" s="5" t="s">
        <v>1720</v>
      </c>
    </row>
    <row r="437" spans="22:22" x14ac:dyDescent="0.2">
      <c r="V437" s="5" t="s">
        <v>1722</v>
      </c>
    </row>
    <row r="438" spans="22:22" x14ac:dyDescent="0.2">
      <c r="V438" s="5" t="s">
        <v>1725</v>
      </c>
    </row>
    <row r="439" spans="22:22" x14ac:dyDescent="0.2">
      <c r="V439" s="5" t="s">
        <v>1728</v>
      </c>
    </row>
    <row r="440" spans="22:22" x14ac:dyDescent="0.2">
      <c r="V440" s="5" t="s">
        <v>1732</v>
      </c>
    </row>
    <row r="441" spans="22:22" x14ac:dyDescent="0.2">
      <c r="V441" s="5" t="s">
        <v>1735</v>
      </c>
    </row>
    <row r="442" spans="22:22" x14ac:dyDescent="0.2">
      <c r="V442" s="5" t="s">
        <v>1739</v>
      </c>
    </row>
    <row r="443" spans="22:22" x14ac:dyDescent="0.2">
      <c r="V443" s="5" t="s">
        <v>1743</v>
      </c>
    </row>
    <row r="444" spans="22:22" x14ac:dyDescent="0.2">
      <c r="V444" s="5" t="s">
        <v>1747</v>
      </c>
    </row>
    <row r="445" spans="22:22" x14ac:dyDescent="0.2">
      <c r="V445" s="5" t="s">
        <v>1751</v>
      </c>
    </row>
    <row r="446" spans="22:22" x14ac:dyDescent="0.2">
      <c r="V446" s="5" t="s">
        <v>1755</v>
      </c>
    </row>
    <row r="447" spans="22:22" x14ac:dyDescent="0.2">
      <c r="V447" s="5" t="s">
        <v>1759</v>
      </c>
    </row>
    <row r="448" spans="22:22" x14ac:dyDescent="0.2">
      <c r="V448" s="5" t="s">
        <v>1762</v>
      </c>
    </row>
    <row r="449" spans="22:22" x14ac:dyDescent="0.2">
      <c r="V449" s="5" t="s">
        <v>1765</v>
      </c>
    </row>
    <row r="450" spans="22:22" x14ac:dyDescent="0.2">
      <c r="V450" s="5" t="s">
        <v>1769</v>
      </c>
    </row>
    <row r="451" spans="22:22" x14ac:dyDescent="0.2">
      <c r="V451" s="5" t="s">
        <v>1772</v>
      </c>
    </row>
    <row r="452" spans="22:22" x14ac:dyDescent="0.2">
      <c r="V452" s="5" t="s">
        <v>1776</v>
      </c>
    </row>
    <row r="453" spans="22:22" x14ac:dyDescent="0.2">
      <c r="V453" s="5" t="s">
        <v>1780</v>
      </c>
    </row>
    <row r="454" spans="22:22" x14ac:dyDescent="0.2">
      <c r="V454" s="5" t="s">
        <v>1784</v>
      </c>
    </row>
    <row r="455" spans="22:22" x14ac:dyDescent="0.2">
      <c r="V455" s="5" t="s">
        <v>1787</v>
      </c>
    </row>
    <row r="456" spans="22:22" x14ac:dyDescent="0.2">
      <c r="V456" s="5" t="s">
        <v>1791</v>
      </c>
    </row>
    <row r="457" spans="22:22" x14ac:dyDescent="0.2">
      <c r="V457" s="5" t="s">
        <v>1795</v>
      </c>
    </row>
    <row r="458" spans="22:22" x14ac:dyDescent="0.2">
      <c r="V458" s="5" t="s">
        <v>1799</v>
      </c>
    </row>
    <row r="459" spans="22:22" x14ac:dyDescent="0.2">
      <c r="V459" s="5" t="s">
        <v>1802</v>
      </c>
    </row>
    <row r="460" spans="22:22" x14ac:dyDescent="0.2">
      <c r="V460" s="5" t="s">
        <v>1806</v>
      </c>
    </row>
    <row r="461" spans="22:22" x14ac:dyDescent="0.2">
      <c r="V461" s="5" t="s">
        <v>1809</v>
      </c>
    </row>
    <row r="462" spans="22:22" x14ac:dyDescent="0.2">
      <c r="V462" s="5" t="s">
        <v>1813</v>
      </c>
    </row>
    <row r="463" spans="22:22" x14ac:dyDescent="0.2">
      <c r="V463" s="5" t="s">
        <v>1817</v>
      </c>
    </row>
    <row r="464" spans="22:22" x14ac:dyDescent="0.2">
      <c r="V464" s="5" t="s">
        <v>1821</v>
      </c>
    </row>
    <row r="465" spans="22:22" x14ac:dyDescent="0.2">
      <c r="V465" s="5" t="s">
        <v>1825</v>
      </c>
    </row>
    <row r="466" spans="22:22" x14ac:dyDescent="0.2">
      <c r="V466" s="5" t="s">
        <v>1827</v>
      </c>
    </row>
    <row r="467" spans="22:22" x14ac:dyDescent="0.2">
      <c r="V467" s="5" t="s">
        <v>1831</v>
      </c>
    </row>
    <row r="468" spans="22:22" x14ac:dyDescent="0.2">
      <c r="V468" s="5" t="s">
        <v>1835</v>
      </c>
    </row>
    <row r="469" spans="22:22" x14ac:dyDescent="0.2">
      <c r="V469" s="5" t="s">
        <v>1839</v>
      </c>
    </row>
    <row r="470" spans="22:22" x14ac:dyDescent="0.2">
      <c r="V470" s="5" t="s">
        <v>1842</v>
      </c>
    </row>
    <row r="471" spans="22:22" x14ac:dyDescent="0.2">
      <c r="V471" s="5" t="s">
        <v>1846</v>
      </c>
    </row>
    <row r="472" spans="22:22" x14ac:dyDescent="0.2">
      <c r="V472" s="5" t="s">
        <v>1850</v>
      </c>
    </row>
    <row r="473" spans="22:22" x14ac:dyDescent="0.2">
      <c r="V473" s="5" t="s">
        <v>1854</v>
      </c>
    </row>
    <row r="474" spans="22:22" x14ac:dyDescent="0.2">
      <c r="V474" s="5" t="s">
        <v>1858</v>
      </c>
    </row>
    <row r="475" spans="22:22" x14ac:dyDescent="0.2">
      <c r="V475" s="5" t="s">
        <v>1862</v>
      </c>
    </row>
    <row r="476" spans="22:22" x14ac:dyDescent="0.2">
      <c r="V476" s="5" t="s">
        <v>1866</v>
      </c>
    </row>
    <row r="477" spans="22:22" x14ac:dyDescent="0.2">
      <c r="V477" s="5" t="s">
        <v>1870</v>
      </c>
    </row>
    <row r="478" spans="22:22" x14ac:dyDescent="0.2">
      <c r="V478" s="5" t="s">
        <v>1874</v>
      </c>
    </row>
    <row r="479" spans="22:22" x14ac:dyDescent="0.2">
      <c r="V479" s="5" t="s">
        <v>1877</v>
      </c>
    </row>
    <row r="480" spans="22:22" x14ac:dyDescent="0.2">
      <c r="V480" s="5" t="s">
        <v>1881</v>
      </c>
    </row>
    <row r="481" spans="22:22" x14ac:dyDescent="0.2">
      <c r="V481" s="5" t="s">
        <v>1885</v>
      </c>
    </row>
    <row r="482" spans="22:22" x14ac:dyDescent="0.2">
      <c r="V482" s="5" t="s">
        <v>1888</v>
      </c>
    </row>
    <row r="483" spans="22:22" x14ac:dyDescent="0.2">
      <c r="V483" s="5" t="s">
        <v>1892</v>
      </c>
    </row>
    <row r="484" spans="22:22" x14ac:dyDescent="0.2">
      <c r="V484" s="5" t="s">
        <v>1896</v>
      </c>
    </row>
    <row r="485" spans="22:22" x14ac:dyDescent="0.2">
      <c r="V485" s="5" t="s">
        <v>1900</v>
      </c>
    </row>
    <row r="486" spans="22:22" x14ac:dyDescent="0.2">
      <c r="V486" s="5" t="s">
        <v>1904</v>
      </c>
    </row>
    <row r="487" spans="22:22" x14ac:dyDescent="0.2">
      <c r="V487" s="5" t="s">
        <v>1908</v>
      </c>
    </row>
    <row r="488" spans="22:22" x14ac:dyDescent="0.2">
      <c r="V488" s="5" t="s">
        <v>1912</v>
      </c>
    </row>
    <row r="489" spans="22:22" x14ac:dyDescent="0.2">
      <c r="V489" s="5" t="s">
        <v>1915</v>
      </c>
    </row>
    <row r="490" spans="22:22" x14ac:dyDescent="0.2">
      <c r="V490" s="5" t="s">
        <v>1919</v>
      </c>
    </row>
    <row r="491" spans="22:22" x14ac:dyDescent="0.2">
      <c r="V491" s="5" t="s">
        <v>1923</v>
      </c>
    </row>
    <row r="492" spans="22:22" x14ac:dyDescent="0.2">
      <c r="V492" s="5" t="s">
        <v>1927</v>
      </c>
    </row>
    <row r="493" spans="22:22" x14ac:dyDescent="0.2">
      <c r="V493" s="5" t="s">
        <v>1930</v>
      </c>
    </row>
    <row r="494" spans="22:22" x14ac:dyDescent="0.2">
      <c r="V494" s="5" t="s">
        <v>1933</v>
      </c>
    </row>
    <row r="495" spans="22:22" x14ac:dyDescent="0.2">
      <c r="V495" s="5" t="s">
        <v>1936</v>
      </c>
    </row>
    <row r="496" spans="22:22" x14ac:dyDescent="0.2">
      <c r="V496" s="5" t="s">
        <v>1940</v>
      </c>
    </row>
    <row r="497" spans="22:22" x14ac:dyDescent="0.2">
      <c r="V497" s="5" t="s">
        <v>1944</v>
      </c>
    </row>
    <row r="498" spans="22:22" x14ac:dyDescent="0.2">
      <c r="V498" s="5" t="s">
        <v>1948</v>
      </c>
    </row>
    <row r="499" spans="22:22" x14ac:dyDescent="0.2">
      <c r="V499" s="5" t="s">
        <v>1951</v>
      </c>
    </row>
    <row r="500" spans="22:22" x14ac:dyDescent="0.2">
      <c r="V500" s="5" t="s">
        <v>1955</v>
      </c>
    </row>
    <row r="501" spans="22:22" x14ac:dyDescent="0.2">
      <c r="V501" s="5" t="s">
        <v>1959</v>
      </c>
    </row>
    <row r="502" spans="22:22" x14ac:dyDescent="0.2">
      <c r="V502" s="5" t="s">
        <v>1962</v>
      </c>
    </row>
    <row r="503" spans="22:22" x14ac:dyDescent="0.2">
      <c r="V503" s="5" t="s">
        <v>1966</v>
      </c>
    </row>
    <row r="504" spans="22:22" x14ac:dyDescent="0.2">
      <c r="V504" s="5" t="s">
        <v>1970</v>
      </c>
    </row>
    <row r="505" spans="22:22" x14ac:dyDescent="0.2">
      <c r="V505" s="5" t="s">
        <v>1973</v>
      </c>
    </row>
    <row r="506" spans="22:22" x14ac:dyDescent="0.2">
      <c r="V506" s="5" t="s">
        <v>1977</v>
      </c>
    </row>
    <row r="507" spans="22:22" x14ac:dyDescent="0.2">
      <c r="V507" s="5" t="s">
        <v>1981</v>
      </c>
    </row>
    <row r="508" spans="22:22" x14ac:dyDescent="0.2">
      <c r="V508" s="5" t="s">
        <v>1985</v>
      </c>
    </row>
    <row r="509" spans="22:22" x14ac:dyDescent="0.2">
      <c r="V509" s="5" t="s">
        <v>1989</v>
      </c>
    </row>
    <row r="510" spans="22:22" x14ac:dyDescent="0.2">
      <c r="V510" s="5" t="s">
        <v>1993</v>
      </c>
    </row>
    <row r="511" spans="22:22" x14ac:dyDescent="0.2">
      <c r="V511" s="5" t="s">
        <v>1997</v>
      </c>
    </row>
    <row r="512" spans="22:22" x14ac:dyDescent="0.2">
      <c r="V512" s="5" t="s">
        <v>2000</v>
      </c>
    </row>
    <row r="513" spans="22:22" x14ac:dyDescent="0.2">
      <c r="V513" s="5" t="s">
        <v>2003</v>
      </c>
    </row>
    <row r="514" spans="22:22" x14ac:dyDescent="0.2">
      <c r="V514" s="5" t="s">
        <v>2007</v>
      </c>
    </row>
    <row r="515" spans="22:22" x14ac:dyDescent="0.2">
      <c r="V515" s="5" t="s">
        <v>2011</v>
      </c>
    </row>
    <row r="516" spans="22:22" x14ac:dyDescent="0.2">
      <c r="V516" s="5" t="s">
        <v>2014</v>
      </c>
    </row>
    <row r="517" spans="22:22" x14ac:dyDescent="0.2">
      <c r="V517" s="5" t="s">
        <v>2018</v>
      </c>
    </row>
    <row r="518" spans="22:22" x14ac:dyDescent="0.2">
      <c r="V518" s="5" t="s">
        <v>2021</v>
      </c>
    </row>
    <row r="519" spans="22:22" x14ac:dyDescent="0.2">
      <c r="V519" s="5" t="s">
        <v>2025</v>
      </c>
    </row>
    <row r="520" spans="22:22" x14ac:dyDescent="0.2">
      <c r="V520" s="5" t="s">
        <v>2028</v>
      </c>
    </row>
    <row r="521" spans="22:22" x14ac:dyDescent="0.2">
      <c r="V521" s="5" t="s">
        <v>2031</v>
      </c>
    </row>
    <row r="522" spans="22:22" x14ac:dyDescent="0.2">
      <c r="V522" s="5" t="s">
        <v>2035</v>
      </c>
    </row>
    <row r="523" spans="22:22" x14ac:dyDescent="0.2">
      <c r="V523" s="5" t="s">
        <v>2038</v>
      </c>
    </row>
    <row r="524" spans="22:22" x14ac:dyDescent="0.2">
      <c r="V524" s="5" t="s">
        <v>2042</v>
      </c>
    </row>
    <row r="525" spans="22:22" x14ac:dyDescent="0.2">
      <c r="V525" s="5" t="s">
        <v>2046</v>
      </c>
    </row>
    <row r="526" spans="22:22" x14ac:dyDescent="0.2">
      <c r="V526" s="5" t="s">
        <v>2050</v>
      </c>
    </row>
    <row r="527" spans="22:22" x14ac:dyDescent="0.2">
      <c r="V527" s="5" t="s">
        <v>2054</v>
      </c>
    </row>
    <row r="528" spans="22:22" x14ac:dyDescent="0.2">
      <c r="V528" s="5" t="s">
        <v>2058</v>
      </c>
    </row>
    <row r="529" spans="22:22" x14ac:dyDescent="0.2">
      <c r="V529" s="5" t="s">
        <v>2062</v>
      </c>
    </row>
    <row r="530" spans="22:22" x14ac:dyDescent="0.2">
      <c r="V530" s="5" t="s">
        <v>2065</v>
      </c>
    </row>
    <row r="531" spans="22:22" x14ac:dyDescent="0.2">
      <c r="V531" s="5" t="s">
        <v>2069</v>
      </c>
    </row>
    <row r="532" spans="22:22" x14ac:dyDescent="0.2">
      <c r="V532" s="5" t="s">
        <v>2072</v>
      </c>
    </row>
    <row r="533" spans="22:22" x14ac:dyDescent="0.2">
      <c r="V533" s="5" t="s">
        <v>2075</v>
      </c>
    </row>
    <row r="534" spans="22:22" x14ac:dyDescent="0.2">
      <c r="V534" s="5" t="s">
        <v>2078</v>
      </c>
    </row>
    <row r="535" spans="22:22" x14ac:dyDescent="0.2">
      <c r="V535" s="5" t="s">
        <v>2081</v>
      </c>
    </row>
    <row r="536" spans="22:22" x14ac:dyDescent="0.2">
      <c r="V536" s="5" t="s">
        <v>2085</v>
      </c>
    </row>
    <row r="537" spans="22:22" x14ac:dyDescent="0.2">
      <c r="V537" s="5" t="s">
        <v>2088</v>
      </c>
    </row>
    <row r="538" spans="22:22" x14ac:dyDescent="0.2">
      <c r="V538" s="5" t="s">
        <v>2092</v>
      </c>
    </row>
    <row r="539" spans="22:22" x14ac:dyDescent="0.2">
      <c r="V539" s="5" t="s">
        <v>2096</v>
      </c>
    </row>
    <row r="540" spans="22:22" x14ac:dyDescent="0.2">
      <c r="V540" s="5" t="s">
        <v>2099</v>
      </c>
    </row>
    <row r="541" spans="22:22" x14ac:dyDescent="0.2">
      <c r="V541" s="5" t="s">
        <v>2103</v>
      </c>
    </row>
    <row r="542" spans="22:22" x14ac:dyDescent="0.2">
      <c r="V542" s="5" t="s">
        <v>2106</v>
      </c>
    </row>
    <row r="543" spans="22:22" x14ac:dyDescent="0.2">
      <c r="V543" s="5" t="s">
        <v>2109</v>
      </c>
    </row>
    <row r="544" spans="22:22" x14ac:dyDescent="0.2">
      <c r="V544" s="5" t="s">
        <v>2112</v>
      </c>
    </row>
    <row r="545" spans="22:22" x14ac:dyDescent="0.2">
      <c r="V545" s="5" t="s">
        <v>2116</v>
      </c>
    </row>
    <row r="546" spans="22:22" x14ac:dyDescent="0.2">
      <c r="V546" s="5" t="s">
        <v>2120</v>
      </c>
    </row>
    <row r="547" spans="22:22" x14ac:dyDescent="0.2">
      <c r="V547" s="5" t="s">
        <v>2123</v>
      </c>
    </row>
    <row r="548" spans="22:22" x14ac:dyDescent="0.2">
      <c r="V548" s="5" t="s">
        <v>2126</v>
      </c>
    </row>
    <row r="549" spans="22:22" x14ac:dyDescent="0.2">
      <c r="V549" s="5" t="s">
        <v>2130</v>
      </c>
    </row>
    <row r="550" spans="22:22" x14ac:dyDescent="0.2">
      <c r="V550" s="5" t="s">
        <v>2134</v>
      </c>
    </row>
    <row r="551" spans="22:22" x14ac:dyDescent="0.2">
      <c r="V551" s="5" t="s">
        <v>2137</v>
      </c>
    </row>
    <row r="552" spans="22:22" x14ac:dyDescent="0.2">
      <c r="V552" s="5" t="s">
        <v>2140</v>
      </c>
    </row>
    <row r="553" spans="22:22" x14ac:dyDescent="0.2">
      <c r="V553" s="5" t="s">
        <v>2144</v>
      </c>
    </row>
    <row r="554" spans="22:22" x14ac:dyDescent="0.2">
      <c r="V554" s="5" t="s">
        <v>2148</v>
      </c>
    </row>
    <row r="555" spans="22:22" x14ac:dyDescent="0.2">
      <c r="V555" s="5" t="s">
        <v>2151</v>
      </c>
    </row>
    <row r="556" spans="22:22" x14ac:dyDescent="0.2">
      <c r="V556" s="5" t="s">
        <v>2155</v>
      </c>
    </row>
    <row r="557" spans="22:22" x14ac:dyDescent="0.2">
      <c r="V557" s="5" t="s">
        <v>2158</v>
      </c>
    </row>
    <row r="558" spans="22:22" x14ac:dyDescent="0.2">
      <c r="V558" s="5" t="s">
        <v>2162</v>
      </c>
    </row>
    <row r="559" spans="22:22" x14ac:dyDescent="0.2">
      <c r="V559" s="5" t="s">
        <v>2166</v>
      </c>
    </row>
    <row r="560" spans="22:22" x14ac:dyDescent="0.2">
      <c r="V560" s="5" t="s">
        <v>2170</v>
      </c>
    </row>
    <row r="561" spans="22:22" x14ac:dyDescent="0.2">
      <c r="V561" s="5" t="s">
        <v>2174</v>
      </c>
    </row>
    <row r="562" spans="22:22" x14ac:dyDescent="0.2">
      <c r="V562" s="5" t="s">
        <v>2177</v>
      </c>
    </row>
    <row r="563" spans="22:22" x14ac:dyDescent="0.2">
      <c r="V563" s="5" t="s">
        <v>2180</v>
      </c>
    </row>
    <row r="564" spans="22:22" x14ac:dyDescent="0.2">
      <c r="V564" s="5" t="s">
        <v>2183</v>
      </c>
    </row>
    <row r="565" spans="22:22" x14ac:dyDescent="0.2">
      <c r="V565" s="5" t="s">
        <v>2186</v>
      </c>
    </row>
    <row r="566" spans="22:22" x14ac:dyDescent="0.2">
      <c r="V566" s="5" t="s">
        <v>2190</v>
      </c>
    </row>
    <row r="567" spans="22:22" x14ac:dyDescent="0.2">
      <c r="V567" s="5" t="s">
        <v>2194</v>
      </c>
    </row>
    <row r="568" spans="22:22" x14ac:dyDescent="0.2">
      <c r="V568" s="5" t="s">
        <v>2198</v>
      </c>
    </row>
    <row r="569" spans="22:22" x14ac:dyDescent="0.2">
      <c r="V569" s="5" t="s">
        <v>2202</v>
      </c>
    </row>
    <row r="570" spans="22:22" x14ac:dyDescent="0.2">
      <c r="V570" s="5" t="s">
        <v>2205</v>
      </c>
    </row>
    <row r="571" spans="22:22" x14ac:dyDescent="0.2">
      <c r="V571" s="5" t="s">
        <v>2208</v>
      </c>
    </row>
    <row r="572" spans="22:22" x14ac:dyDescent="0.2">
      <c r="V572" s="5" t="s">
        <v>2212</v>
      </c>
    </row>
    <row r="573" spans="22:22" x14ac:dyDescent="0.2">
      <c r="V573" s="5" t="s">
        <v>2216</v>
      </c>
    </row>
    <row r="574" spans="22:22" x14ac:dyDescent="0.2">
      <c r="V574" s="5" t="s">
        <v>2220</v>
      </c>
    </row>
    <row r="575" spans="22:22" x14ac:dyDescent="0.2">
      <c r="V575" s="5" t="s">
        <v>2224</v>
      </c>
    </row>
    <row r="576" spans="22:22" x14ac:dyDescent="0.2">
      <c r="V576" s="5" t="s">
        <v>2228</v>
      </c>
    </row>
    <row r="577" spans="22:22" x14ac:dyDescent="0.2">
      <c r="V577" s="5" t="s">
        <v>2231</v>
      </c>
    </row>
    <row r="578" spans="22:22" x14ac:dyDescent="0.2">
      <c r="V578" s="5" t="s">
        <v>2235</v>
      </c>
    </row>
    <row r="579" spans="22:22" x14ac:dyDescent="0.2">
      <c r="V579" s="5" t="s">
        <v>2239</v>
      </c>
    </row>
    <row r="580" spans="22:22" x14ac:dyDescent="0.2">
      <c r="V580" s="5" t="s">
        <v>2243</v>
      </c>
    </row>
    <row r="581" spans="22:22" x14ac:dyDescent="0.2">
      <c r="V581" s="5" t="s">
        <v>2246</v>
      </c>
    </row>
    <row r="582" spans="22:22" x14ac:dyDescent="0.2">
      <c r="V582" s="5" t="s">
        <v>2249</v>
      </c>
    </row>
    <row r="583" spans="22:22" x14ac:dyDescent="0.2">
      <c r="V583" s="5" t="s">
        <v>2251</v>
      </c>
    </row>
    <row r="584" spans="22:22" x14ac:dyDescent="0.2">
      <c r="V584" s="5" t="s">
        <v>2254</v>
      </c>
    </row>
    <row r="585" spans="22:22" x14ac:dyDescent="0.2">
      <c r="V585" s="5" t="s">
        <v>2258</v>
      </c>
    </row>
    <row r="586" spans="22:22" x14ac:dyDescent="0.2">
      <c r="V586" s="5" t="s">
        <v>2262</v>
      </c>
    </row>
    <row r="587" spans="22:22" x14ac:dyDescent="0.2">
      <c r="V587" s="5" t="s">
        <v>2266</v>
      </c>
    </row>
    <row r="588" spans="22:22" x14ac:dyDescent="0.2">
      <c r="V588" s="5" t="s">
        <v>2269</v>
      </c>
    </row>
    <row r="589" spans="22:22" x14ac:dyDescent="0.2">
      <c r="V589" s="5" t="s">
        <v>2273</v>
      </c>
    </row>
    <row r="590" spans="22:22" x14ac:dyDescent="0.2">
      <c r="V590" s="5" t="s">
        <v>2277</v>
      </c>
    </row>
    <row r="591" spans="22:22" x14ac:dyDescent="0.2">
      <c r="V591" s="5" t="s">
        <v>2281</v>
      </c>
    </row>
    <row r="592" spans="22:22" x14ac:dyDescent="0.2">
      <c r="V592" s="5" t="s">
        <v>2285</v>
      </c>
    </row>
    <row r="593" spans="22:22" x14ac:dyDescent="0.2">
      <c r="V593" s="5" t="s">
        <v>2289</v>
      </c>
    </row>
    <row r="594" spans="22:22" x14ac:dyDescent="0.2">
      <c r="V594" s="5" t="s">
        <v>2293</v>
      </c>
    </row>
    <row r="595" spans="22:22" x14ac:dyDescent="0.2">
      <c r="V595" s="5" t="s">
        <v>2297</v>
      </c>
    </row>
    <row r="596" spans="22:22" x14ac:dyDescent="0.2">
      <c r="V596" s="5" t="s">
        <v>2300</v>
      </c>
    </row>
    <row r="597" spans="22:22" x14ac:dyDescent="0.2">
      <c r="V597" s="5" t="s">
        <v>2303</v>
      </c>
    </row>
    <row r="598" spans="22:22" x14ac:dyDescent="0.2">
      <c r="V598" s="5" t="s">
        <v>2307</v>
      </c>
    </row>
    <row r="599" spans="22:22" x14ac:dyDescent="0.2">
      <c r="V599" s="5" t="s">
        <v>2311</v>
      </c>
    </row>
    <row r="600" spans="22:22" x14ac:dyDescent="0.2">
      <c r="V600" s="5" t="s">
        <v>2315</v>
      </c>
    </row>
    <row r="601" spans="22:22" x14ac:dyDescent="0.2">
      <c r="V601" s="5" t="s">
        <v>2318</v>
      </c>
    </row>
    <row r="602" spans="22:22" x14ac:dyDescent="0.2">
      <c r="V602" s="5" t="s">
        <v>2322</v>
      </c>
    </row>
    <row r="603" spans="22:22" x14ac:dyDescent="0.2">
      <c r="V603" s="5" t="s">
        <v>2326</v>
      </c>
    </row>
    <row r="604" spans="22:22" x14ac:dyDescent="0.2">
      <c r="V604" s="5" t="s">
        <v>2329</v>
      </c>
    </row>
    <row r="605" spans="22:22" x14ac:dyDescent="0.2">
      <c r="V605" s="5" t="s">
        <v>2333</v>
      </c>
    </row>
    <row r="606" spans="22:22" x14ac:dyDescent="0.2">
      <c r="V606" s="5" t="s">
        <v>2336</v>
      </c>
    </row>
    <row r="607" spans="22:22" x14ac:dyDescent="0.2">
      <c r="V607" s="5" t="s">
        <v>2340</v>
      </c>
    </row>
    <row r="608" spans="22:22" x14ac:dyDescent="0.2">
      <c r="V608" s="5" t="s">
        <v>2344</v>
      </c>
    </row>
    <row r="609" spans="22:22" x14ac:dyDescent="0.2">
      <c r="V609" s="5" t="s">
        <v>2347</v>
      </c>
    </row>
    <row r="610" spans="22:22" x14ac:dyDescent="0.2">
      <c r="V610" s="5" t="s">
        <v>2350</v>
      </c>
    </row>
    <row r="611" spans="22:22" x14ac:dyDescent="0.2">
      <c r="V611" s="5" t="s">
        <v>2354</v>
      </c>
    </row>
    <row r="612" spans="22:22" x14ac:dyDescent="0.2">
      <c r="V612" s="5" t="s">
        <v>2357</v>
      </c>
    </row>
    <row r="613" spans="22:22" x14ac:dyDescent="0.2">
      <c r="V613" s="5" t="s">
        <v>2361</v>
      </c>
    </row>
    <row r="614" spans="22:22" x14ac:dyDescent="0.2">
      <c r="V614" s="5" t="s">
        <v>2364</v>
      </c>
    </row>
    <row r="615" spans="22:22" x14ac:dyDescent="0.2">
      <c r="V615" s="5" t="s">
        <v>2368</v>
      </c>
    </row>
    <row r="616" spans="22:22" x14ac:dyDescent="0.2">
      <c r="V616" s="5" t="s">
        <v>2371</v>
      </c>
    </row>
    <row r="617" spans="22:22" x14ac:dyDescent="0.2">
      <c r="V617" s="5" t="s">
        <v>2374</v>
      </c>
    </row>
    <row r="618" spans="22:22" x14ac:dyDescent="0.2">
      <c r="V618" s="5" t="s">
        <v>2378</v>
      </c>
    </row>
    <row r="619" spans="22:22" x14ac:dyDescent="0.2">
      <c r="V619" s="5" t="s">
        <v>2382</v>
      </c>
    </row>
    <row r="620" spans="22:22" x14ac:dyDescent="0.2">
      <c r="V620" s="5" t="s">
        <v>2385</v>
      </c>
    </row>
    <row r="621" spans="22:22" x14ac:dyDescent="0.2">
      <c r="V621" s="5" t="s">
        <v>2389</v>
      </c>
    </row>
    <row r="622" spans="22:22" x14ac:dyDescent="0.2">
      <c r="V622" s="5" t="s">
        <v>2393</v>
      </c>
    </row>
    <row r="623" spans="22:22" x14ac:dyDescent="0.2">
      <c r="V623" s="5" t="s">
        <v>2397</v>
      </c>
    </row>
    <row r="624" spans="22:22" x14ac:dyDescent="0.2">
      <c r="V624" s="5" t="s">
        <v>2401</v>
      </c>
    </row>
    <row r="625" spans="22:22" x14ac:dyDescent="0.2">
      <c r="V625" s="5" t="s">
        <v>2405</v>
      </c>
    </row>
    <row r="626" spans="22:22" x14ac:dyDescent="0.2">
      <c r="V626" s="5" t="s">
        <v>2408</v>
      </c>
    </row>
    <row r="627" spans="22:22" x14ac:dyDescent="0.2">
      <c r="V627" s="5" t="s">
        <v>2411</v>
      </c>
    </row>
    <row r="628" spans="22:22" x14ac:dyDescent="0.2">
      <c r="V628" s="5" t="s">
        <v>2415</v>
      </c>
    </row>
    <row r="629" spans="22:22" x14ac:dyDescent="0.2">
      <c r="V629" s="5" t="s">
        <v>2418</v>
      </c>
    </row>
    <row r="630" spans="22:22" x14ac:dyDescent="0.2">
      <c r="V630" s="5" t="s">
        <v>2421</v>
      </c>
    </row>
    <row r="631" spans="22:22" x14ac:dyDescent="0.2">
      <c r="V631" s="5" t="s">
        <v>2425</v>
      </c>
    </row>
    <row r="632" spans="22:22" x14ac:dyDescent="0.2">
      <c r="V632" s="5" t="s">
        <v>2429</v>
      </c>
    </row>
    <row r="633" spans="22:22" x14ac:dyDescent="0.2">
      <c r="V633" s="5" t="s">
        <v>2432</v>
      </c>
    </row>
    <row r="634" spans="22:22" x14ac:dyDescent="0.2">
      <c r="V634" s="5" t="s">
        <v>2436</v>
      </c>
    </row>
    <row r="635" spans="22:22" x14ac:dyDescent="0.2">
      <c r="V635" s="5" t="s">
        <v>2439</v>
      </c>
    </row>
    <row r="636" spans="22:22" x14ac:dyDescent="0.2">
      <c r="V636" s="5" t="s">
        <v>2442</v>
      </c>
    </row>
    <row r="637" spans="22:22" x14ac:dyDescent="0.2">
      <c r="V637" s="5" t="s">
        <v>2446</v>
      </c>
    </row>
    <row r="638" spans="22:22" x14ac:dyDescent="0.2">
      <c r="V638" s="5" t="s">
        <v>2450</v>
      </c>
    </row>
    <row r="639" spans="22:22" x14ac:dyDescent="0.2">
      <c r="V639" s="5" t="s">
        <v>2454</v>
      </c>
    </row>
    <row r="640" spans="22:22" x14ac:dyDescent="0.2">
      <c r="V640" s="5" t="s">
        <v>2457</v>
      </c>
    </row>
    <row r="641" spans="22:22" x14ac:dyDescent="0.2">
      <c r="V641" s="5" t="s">
        <v>2460</v>
      </c>
    </row>
    <row r="642" spans="22:22" x14ac:dyDescent="0.2">
      <c r="V642" s="5" t="s">
        <v>2464</v>
      </c>
    </row>
    <row r="643" spans="22:22" x14ac:dyDescent="0.2">
      <c r="V643" s="5" t="s">
        <v>2467</v>
      </c>
    </row>
    <row r="644" spans="22:22" x14ac:dyDescent="0.2">
      <c r="V644" s="5" t="s">
        <v>2471</v>
      </c>
    </row>
    <row r="645" spans="22:22" x14ac:dyDescent="0.2">
      <c r="V645" s="5" t="s">
        <v>2475</v>
      </c>
    </row>
    <row r="646" spans="22:22" x14ac:dyDescent="0.2">
      <c r="V646" s="5" t="s">
        <v>2478</v>
      </c>
    </row>
    <row r="647" spans="22:22" x14ac:dyDescent="0.2">
      <c r="V647" s="5" t="s">
        <v>2481</v>
      </c>
    </row>
    <row r="648" spans="22:22" x14ac:dyDescent="0.2">
      <c r="V648" s="5" t="s">
        <v>2483</v>
      </c>
    </row>
    <row r="649" spans="22:22" x14ac:dyDescent="0.2">
      <c r="V649" s="5" t="s">
        <v>2487</v>
      </c>
    </row>
    <row r="650" spans="22:22" x14ac:dyDescent="0.2">
      <c r="V650" s="5" t="s">
        <v>2490</v>
      </c>
    </row>
    <row r="651" spans="22:22" x14ac:dyDescent="0.2">
      <c r="V651" s="5" t="s">
        <v>2493</v>
      </c>
    </row>
    <row r="652" spans="22:22" x14ac:dyDescent="0.2">
      <c r="V652" s="5" t="s">
        <v>2497</v>
      </c>
    </row>
    <row r="653" spans="22:22" x14ac:dyDescent="0.2">
      <c r="V653" s="5" t="s">
        <v>2501</v>
      </c>
    </row>
    <row r="654" spans="22:22" x14ac:dyDescent="0.2">
      <c r="V654" s="5" t="s">
        <v>2504</v>
      </c>
    </row>
    <row r="655" spans="22:22" x14ac:dyDescent="0.2">
      <c r="V655" s="5" t="s">
        <v>2508</v>
      </c>
    </row>
    <row r="656" spans="22:22" x14ac:dyDescent="0.2">
      <c r="V656" s="5" t="s">
        <v>2511</v>
      </c>
    </row>
    <row r="657" spans="22:22" x14ac:dyDescent="0.2">
      <c r="V657" s="5" t="s">
        <v>2514</v>
      </c>
    </row>
    <row r="658" spans="22:22" x14ac:dyDescent="0.2">
      <c r="V658" s="5" t="s">
        <v>2518</v>
      </c>
    </row>
    <row r="659" spans="22:22" x14ac:dyDescent="0.2">
      <c r="V659" s="5" t="s">
        <v>2522</v>
      </c>
    </row>
    <row r="660" spans="22:22" x14ac:dyDescent="0.2">
      <c r="V660" s="5" t="s">
        <v>2526</v>
      </c>
    </row>
    <row r="661" spans="22:22" x14ac:dyDescent="0.2">
      <c r="V661" s="5" t="s">
        <v>2529</v>
      </c>
    </row>
    <row r="662" spans="22:22" x14ac:dyDescent="0.2">
      <c r="V662" s="5" t="s">
        <v>2532</v>
      </c>
    </row>
    <row r="663" spans="22:22" x14ac:dyDescent="0.2">
      <c r="V663" s="5" t="s">
        <v>2535</v>
      </c>
    </row>
    <row r="664" spans="22:22" x14ac:dyDescent="0.2">
      <c r="V664" s="5" t="s">
        <v>2539</v>
      </c>
    </row>
    <row r="665" spans="22:22" x14ac:dyDescent="0.2">
      <c r="V665" s="5" t="s">
        <v>2543</v>
      </c>
    </row>
    <row r="666" spans="22:22" x14ac:dyDescent="0.2">
      <c r="V666" s="5" t="s">
        <v>2547</v>
      </c>
    </row>
    <row r="667" spans="22:22" x14ac:dyDescent="0.2">
      <c r="V667" s="5" t="s">
        <v>2551</v>
      </c>
    </row>
    <row r="668" spans="22:22" x14ac:dyDescent="0.2">
      <c r="V668" s="5" t="s">
        <v>2555</v>
      </c>
    </row>
    <row r="669" spans="22:22" x14ac:dyDescent="0.2">
      <c r="V669" s="5" t="s">
        <v>2558</v>
      </c>
    </row>
    <row r="670" spans="22:22" x14ac:dyDescent="0.2">
      <c r="V670" s="5" t="s">
        <v>2562</v>
      </c>
    </row>
    <row r="671" spans="22:22" x14ac:dyDescent="0.2">
      <c r="V671" s="5" t="s">
        <v>2565</v>
      </c>
    </row>
    <row r="672" spans="22:22" x14ac:dyDescent="0.2">
      <c r="V672" s="5" t="s">
        <v>2568</v>
      </c>
    </row>
    <row r="673" spans="22:22" x14ac:dyDescent="0.2">
      <c r="V673" s="5" t="s">
        <v>2572</v>
      </c>
    </row>
    <row r="674" spans="22:22" x14ac:dyDescent="0.2">
      <c r="V674" s="5" t="s">
        <v>2575</v>
      </c>
    </row>
    <row r="675" spans="22:22" x14ac:dyDescent="0.2">
      <c r="V675" s="5" t="s">
        <v>2579</v>
      </c>
    </row>
    <row r="676" spans="22:22" x14ac:dyDescent="0.2">
      <c r="V676" s="5" t="s">
        <v>2582</v>
      </c>
    </row>
    <row r="677" spans="22:22" x14ac:dyDescent="0.2">
      <c r="V677" s="5" t="s">
        <v>2585</v>
      </c>
    </row>
    <row r="678" spans="22:22" x14ac:dyDescent="0.2">
      <c r="V678" s="5" t="s">
        <v>2588</v>
      </c>
    </row>
    <row r="679" spans="22:22" x14ac:dyDescent="0.2">
      <c r="V679" s="5" t="s">
        <v>2592</v>
      </c>
    </row>
    <row r="680" spans="22:22" x14ac:dyDescent="0.2">
      <c r="V680" s="5" t="s">
        <v>2595</v>
      </c>
    </row>
    <row r="681" spans="22:22" x14ac:dyDescent="0.2">
      <c r="V681" s="5" t="s">
        <v>2598</v>
      </c>
    </row>
    <row r="682" spans="22:22" x14ac:dyDescent="0.2">
      <c r="V682" s="5" t="s">
        <v>2602</v>
      </c>
    </row>
    <row r="683" spans="22:22" x14ac:dyDescent="0.2">
      <c r="V683" s="5" t="s">
        <v>2605</v>
      </c>
    </row>
    <row r="684" spans="22:22" x14ac:dyDescent="0.2">
      <c r="V684" s="5" t="s">
        <v>2608</v>
      </c>
    </row>
    <row r="685" spans="22:22" x14ac:dyDescent="0.2">
      <c r="V685" s="5" t="s">
        <v>2611</v>
      </c>
    </row>
    <row r="686" spans="22:22" x14ac:dyDescent="0.2">
      <c r="V686" s="5" t="s">
        <v>2615</v>
      </c>
    </row>
    <row r="687" spans="22:22" x14ac:dyDescent="0.2">
      <c r="V687" s="5" t="s">
        <v>2618</v>
      </c>
    </row>
    <row r="688" spans="22:22" x14ac:dyDescent="0.2">
      <c r="V688" s="5" t="s">
        <v>2622</v>
      </c>
    </row>
    <row r="689" spans="22:22" x14ac:dyDescent="0.2">
      <c r="V689" s="5" t="s">
        <v>2624</v>
      </c>
    </row>
    <row r="690" spans="22:22" x14ac:dyDescent="0.2">
      <c r="V690" s="5" t="s">
        <v>2628</v>
      </c>
    </row>
    <row r="691" spans="22:22" x14ac:dyDescent="0.2">
      <c r="V691" s="5" t="s">
        <v>2632</v>
      </c>
    </row>
    <row r="692" spans="22:22" x14ac:dyDescent="0.2">
      <c r="V692" s="5" t="s">
        <v>2635</v>
      </c>
    </row>
    <row r="693" spans="22:22" x14ac:dyDescent="0.2">
      <c r="V693" s="5" t="s">
        <v>2639</v>
      </c>
    </row>
    <row r="694" spans="22:22" x14ac:dyDescent="0.2">
      <c r="V694" s="5" t="s">
        <v>2642</v>
      </c>
    </row>
    <row r="695" spans="22:22" x14ac:dyDescent="0.2">
      <c r="V695" s="5" t="s">
        <v>2645</v>
      </c>
    </row>
    <row r="696" spans="22:22" x14ac:dyDescent="0.2">
      <c r="V696" s="5" t="s">
        <v>2649</v>
      </c>
    </row>
    <row r="697" spans="22:22" x14ac:dyDescent="0.2">
      <c r="V697" s="5" t="s">
        <v>2653</v>
      </c>
    </row>
    <row r="698" spans="22:22" x14ac:dyDescent="0.2">
      <c r="V698" s="5" t="s">
        <v>2656</v>
      </c>
    </row>
    <row r="699" spans="22:22" x14ac:dyDescent="0.2">
      <c r="V699" s="5" t="s">
        <v>2659</v>
      </c>
    </row>
    <row r="700" spans="22:22" x14ac:dyDescent="0.2">
      <c r="V700" s="5" t="s">
        <v>2662</v>
      </c>
    </row>
    <row r="701" spans="22:22" x14ac:dyDescent="0.2">
      <c r="V701" s="5" t="s">
        <v>2666</v>
      </c>
    </row>
    <row r="702" spans="22:22" x14ac:dyDescent="0.2">
      <c r="V702" s="5" t="s">
        <v>2670</v>
      </c>
    </row>
    <row r="703" spans="22:22" x14ac:dyDescent="0.2">
      <c r="V703" s="5" t="s">
        <v>2674</v>
      </c>
    </row>
    <row r="704" spans="22:22" x14ac:dyDescent="0.2">
      <c r="V704" s="5" t="s">
        <v>2677</v>
      </c>
    </row>
    <row r="705" spans="22:22" x14ac:dyDescent="0.2">
      <c r="V705" s="5" t="s">
        <v>2680</v>
      </c>
    </row>
    <row r="706" spans="22:22" x14ac:dyDescent="0.2">
      <c r="V706" s="5" t="s">
        <v>2683</v>
      </c>
    </row>
    <row r="707" spans="22:22" x14ac:dyDescent="0.2">
      <c r="V707" s="5" t="s">
        <v>2686</v>
      </c>
    </row>
    <row r="708" spans="22:22" x14ac:dyDescent="0.2">
      <c r="V708" s="5" t="s">
        <v>2689</v>
      </c>
    </row>
    <row r="709" spans="22:22" x14ac:dyDescent="0.2">
      <c r="V709" s="5" t="s">
        <v>2692</v>
      </c>
    </row>
    <row r="710" spans="22:22" x14ac:dyDescent="0.2">
      <c r="V710" s="5" t="s">
        <v>2695</v>
      </c>
    </row>
    <row r="711" spans="22:22" x14ac:dyDescent="0.2">
      <c r="V711" s="5" t="s">
        <v>2697</v>
      </c>
    </row>
    <row r="712" spans="22:22" x14ac:dyDescent="0.2">
      <c r="V712" s="5" t="s">
        <v>2700</v>
      </c>
    </row>
    <row r="713" spans="22:22" x14ac:dyDescent="0.2">
      <c r="V713" s="5" t="s">
        <v>2703</v>
      </c>
    </row>
    <row r="714" spans="22:22" x14ac:dyDescent="0.2">
      <c r="V714" s="5" t="s">
        <v>2707</v>
      </c>
    </row>
    <row r="715" spans="22:22" x14ac:dyDescent="0.2">
      <c r="V715" s="5" t="s">
        <v>2711</v>
      </c>
    </row>
    <row r="716" spans="22:22" x14ac:dyDescent="0.2">
      <c r="V716" s="5" t="s">
        <v>2714</v>
      </c>
    </row>
    <row r="717" spans="22:22" x14ac:dyDescent="0.2">
      <c r="V717" s="5" t="s">
        <v>2718</v>
      </c>
    </row>
    <row r="718" spans="22:22" x14ac:dyDescent="0.2">
      <c r="V718" s="5" t="s">
        <v>2722</v>
      </c>
    </row>
    <row r="719" spans="22:22" x14ac:dyDescent="0.2">
      <c r="V719" s="5" t="s">
        <v>2726</v>
      </c>
    </row>
    <row r="720" spans="22:22" x14ac:dyDescent="0.2">
      <c r="V720" s="5" t="s">
        <v>2730</v>
      </c>
    </row>
    <row r="721" spans="22:22" x14ac:dyDescent="0.2">
      <c r="V721" s="5" t="s">
        <v>2733</v>
      </c>
    </row>
    <row r="722" spans="22:22" x14ac:dyDescent="0.2">
      <c r="V722" s="5" t="s">
        <v>2736</v>
      </c>
    </row>
    <row r="723" spans="22:22" x14ac:dyDescent="0.2">
      <c r="V723" s="5" t="s">
        <v>2740</v>
      </c>
    </row>
    <row r="724" spans="22:22" x14ac:dyDescent="0.2">
      <c r="V724" s="5" t="s">
        <v>2744</v>
      </c>
    </row>
    <row r="725" spans="22:22" x14ac:dyDescent="0.2">
      <c r="V725" s="5" t="s">
        <v>2748</v>
      </c>
    </row>
    <row r="726" spans="22:22" x14ac:dyDescent="0.2">
      <c r="V726" s="5" t="s">
        <v>2752</v>
      </c>
    </row>
    <row r="727" spans="22:22" x14ac:dyDescent="0.2">
      <c r="V727" s="5" t="s">
        <v>2756</v>
      </c>
    </row>
    <row r="728" spans="22:22" x14ac:dyDescent="0.2">
      <c r="V728" s="5" t="s">
        <v>2759</v>
      </c>
    </row>
    <row r="729" spans="22:22" x14ac:dyDescent="0.2">
      <c r="V729" s="5" t="s">
        <v>2762</v>
      </c>
    </row>
    <row r="730" spans="22:22" x14ac:dyDescent="0.2">
      <c r="V730" s="5" t="s">
        <v>2766</v>
      </c>
    </row>
    <row r="731" spans="22:22" x14ac:dyDescent="0.2">
      <c r="V731" s="5" t="s">
        <v>2770</v>
      </c>
    </row>
    <row r="732" spans="22:22" x14ac:dyDescent="0.2">
      <c r="V732" s="5" t="s">
        <v>2774</v>
      </c>
    </row>
    <row r="733" spans="22:22" x14ac:dyDescent="0.2">
      <c r="V733" s="5" t="s">
        <v>2777</v>
      </c>
    </row>
    <row r="734" spans="22:22" x14ac:dyDescent="0.2">
      <c r="V734" s="5" t="s">
        <v>2781</v>
      </c>
    </row>
    <row r="735" spans="22:22" x14ac:dyDescent="0.2">
      <c r="V735" s="5" t="s">
        <v>2784</v>
      </c>
    </row>
    <row r="736" spans="22:22" x14ac:dyDescent="0.2">
      <c r="V736" s="5" t="s">
        <v>2788</v>
      </c>
    </row>
    <row r="737" spans="22:22" x14ac:dyDescent="0.2">
      <c r="V737" s="5" t="s">
        <v>2792</v>
      </c>
    </row>
    <row r="738" spans="22:22" x14ac:dyDescent="0.2">
      <c r="V738" s="5" t="s">
        <v>2795</v>
      </c>
    </row>
    <row r="739" spans="22:22" x14ac:dyDescent="0.2">
      <c r="V739" s="5" t="s">
        <v>2799</v>
      </c>
    </row>
    <row r="740" spans="22:22" x14ac:dyDescent="0.2">
      <c r="V740" s="5" t="s">
        <v>2802</v>
      </c>
    </row>
    <row r="741" spans="22:22" x14ac:dyDescent="0.2">
      <c r="V741" s="5" t="s">
        <v>2805</v>
      </c>
    </row>
    <row r="742" spans="22:22" x14ac:dyDescent="0.2">
      <c r="V742" s="5" t="s">
        <v>2809</v>
      </c>
    </row>
    <row r="743" spans="22:22" x14ac:dyDescent="0.2">
      <c r="V743" s="5" t="s">
        <v>2812</v>
      </c>
    </row>
    <row r="744" spans="22:22" x14ac:dyDescent="0.2">
      <c r="V744" s="5" t="s">
        <v>2815</v>
      </c>
    </row>
    <row r="745" spans="22:22" x14ac:dyDescent="0.2">
      <c r="V745" s="5" t="s">
        <v>2818</v>
      </c>
    </row>
    <row r="746" spans="22:22" x14ac:dyDescent="0.2">
      <c r="V746" s="5" t="s">
        <v>2822</v>
      </c>
    </row>
    <row r="747" spans="22:22" x14ac:dyDescent="0.2">
      <c r="V747" s="5" t="s">
        <v>2826</v>
      </c>
    </row>
    <row r="748" spans="22:22" x14ac:dyDescent="0.2">
      <c r="V748" s="5" t="s">
        <v>2830</v>
      </c>
    </row>
    <row r="749" spans="22:22" x14ac:dyDescent="0.2">
      <c r="V749" s="5" t="s">
        <v>2833</v>
      </c>
    </row>
    <row r="750" spans="22:22" x14ac:dyDescent="0.2">
      <c r="V750" s="5" t="s">
        <v>2837</v>
      </c>
    </row>
    <row r="751" spans="22:22" x14ac:dyDescent="0.2">
      <c r="V751" s="5" t="s">
        <v>2841</v>
      </c>
    </row>
    <row r="752" spans="22:22" x14ac:dyDescent="0.2">
      <c r="V752" s="5" t="s">
        <v>2844</v>
      </c>
    </row>
    <row r="753" spans="22:22" x14ac:dyDescent="0.2">
      <c r="V753" s="5" t="s">
        <v>2847</v>
      </c>
    </row>
    <row r="754" spans="22:22" x14ac:dyDescent="0.2">
      <c r="V754" s="5" t="s">
        <v>2851</v>
      </c>
    </row>
    <row r="755" spans="22:22" x14ac:dyDescent="0.2">
      <c r="V755" s="5" t="s">
        <v>2854</v>
      </c>
    </row>
    <row r="756" spans="22:22" x14ac:dyDescent="0.2">
      <c r="V756" s="5" t="s">
        <v>2857</v>
      </c>
    </row>
    <row r="757" spans="22:22" x14ac:dyDescent="0.2">
      <c r="V757" s="5" t="s">
        <v>2861</v>
      </c>
    </row>
    <row r="758" spans="22:22" x14ac:dyDescent="0.2">
      <c r="V758" s="5" t="s">
        <v>2865</v>
      </c>
    </row>
    <row r="759" spans="22:22" x14ac:dyDescent="0.2">
      <c r="V759" s="5" t="s">
        <v>2869</v>
      </c>
    </row>
    <row r="760" spans="22:22" x14ac:dyDescent="0.2">
      <c r="V760" s="5" t="s">
        <v>2872</v>
      </c>
    </row>
    <row r="761" spans="22:22" x14ac:dyDescent="0.2">
      <c r="V761" s="5" t="s">
        <v>2875</v>
      </c>
    </row>
    <row r="762" spans="22:22" x14ac:dyDescent="0.2">
      <c r="V762" s="5" t="s">
        <v>2877</v>
      </c>
    </row>
    <row r="763" spans="22:22" x14ac:dyDescent="0.2">
      <c r="V763" s="5" t="s">
        <v>2880</v>
      </c>
    </row>
    <row r="764" spans="22:22" x14ac:dyDescent="0.2">
      <c r="V764" s="5" t="s">
        <v>2884</v>
      </c>
    </row>
    <row r="765" spans="22:22" x14ac:dyDescent="0.2">
      <c r="V765" s="5" t="s">
        <v>2887</v>
      </c>
    </row>
    <row r="766" spans="22:22" x14ac:dyDescent="0.2">
      <c r="V766" s="5" t="s">
        <v>2890</v>
      </c>
    </row>
    <row r="767" spans="22:22" x14ac:dyDescent="0.2">
      <c r="V767" s="5" t="s">
        <v>2894</v>
      </c>
    </row>
    <row r="768" spans="22:22" x14ac:dyDescent="0.2">
      <c r="V768" s="5" t="s">
        <v>2897</v>
      </c>
    </row>
    <row r="769" spans="22:22" x14ac:dyDescent="0.2">
      <c r="V769" s="5" t="s">
        <v>2901</v>
      </c>
    </row>
    <row r="770" spans="22:22" x14ac:dyDescent="0.2">
      <c r="V770" s="5" t="s">
        <v>2904</v>
      </c>
    </row>
    <row r="771" spans="22:22" x14ac:dyDescent="0.2">
      <c r="V771" s="5" t="s">
        <v>2907</v>
      </c>
    </row>
    <row r="772" spans="22:22" x14ac:dyDescent="0.2">
      <c r="V772" s="5" t="s">
        <v>2911</v>
      </c>
    </row>
    <row r="773" spans="22:22" x14ac:dyDescent="0.2">
      <c r="V773" s="5" t="s">
        <v>2915</v>
      </c>
    </row>
    <row r="774" spans="22:22" x14ac:dyDescent="0.2">
      <c r="V774" s="5" t="s">
        <v>2918</v>
      </c>
    </row>
    <row r="775" spans="22:22" x14ac:dyDescent="0.2">
      <c r="V775" s="5" t="s">
        <v>2922</v>
      </c>
    </row>
    <row r="776" spans="22:22" x14ac:dyDescent="0.2">
      <c r="V776" s="5" t="s">
        <v>2926</v>
      </c>
    </row>
    <row r="777" spans="22:22" x14ac:dyDescent="0.2">
      <c r="V777" s="5" t="s">
        <v>2929</v>
      </c>
    </row>
    <row r="778" spans="22:22" x14ac:dyDescent="0.2">
      <c r="V778" s="5" t="s">
        <v>2933</v>
      </c>
    </row>
    <row r="779" spans="22:22" x14ac:dyDescent="0.2">
      <c r="V779" s="5" t="s">
        <v>2937</v>
      </c>
    </row>
    <row r="780" spans="22:22" x14ac:dyDescent="0.2">
      <c r="V780" s="5" t="s">
        <v>2939</v>
      </c>
    </row>
    <row r="781" spans="22:22" x14ac:dyDescent="0.2">
      <c r="V781" s="5" t="s">
        <v>2941</v>
      </c>
    </row>
    <row r="782" spans="22:22" x14ac:dyDescent="0.2">
      <c r="V782" s="5" t="s">
        <v>2945</v>
      </c>
    </row>
    <row r="783" spans="22:22" x14ac:dyDescent="0.2">
      <c r="V783" s="5" t="s">
        <v>2948</v>
      </c>
    </row>
    <row r="784" spans="22:22" x14ac:dyDescent="0.2">
      <c r="V784" s="5" t="s">
        <v>2952</v>
      </c>
    </row>
    <row r="785" spans="22:22" x14ac:dyDescent="0.2">
      <c r="V785" s="5" t="s">
        <v>2955</v>
      </c>
    </row>
    <row r="786" spans="22:22" x14ac:dyDescent="0.2">
      <c r="V786" s="5" t="s">
        <v>2957</v>
      </c>
    </row>
    <row r="787" spans="22:22" x14ac:dyDescent="0.2">
      <c r="V787" s="5" t="s">
        <v>2959</v>
      </c>
    </row>
    <row r="788" spans="22:22" x14ac:dyDescent="0.2">
      <c r="V788" s="5" t="s">
        <v>2963</v>
      </c>
    </row>
    <row r="789" spans="22:22" x14ac:dyDescent="0.2">
      <c r="V789" s="5" t="s">
        <v>2967</v>
      </c>
    </row>
    <row r="790" spans="22:22" x14ac:dyDescent="0.2">
      <c r="V790" s="5" t="s">
        <v>2971</v>
      </c>
    </row>
    <row r="791" spans="22:22" x14ac:dyDescent="0.2">
      <c r="V791" s="5" t="s">
        <v>2974</v>
      </c>
    </row>
    <row r="792" spans="22:22" x14ac:dyDescent="0.2">
      <c r="V792" s="5" t="s">
        <v>2977</v>
      </c>
    </row>
    <row r="793" spans="22:22" x14ac:dyDescent="0.2">
      <c r="V793" s="5" t="s">
        <v>2981</v>
      </c>
    </row>
    <row r="794" spans="22:22" x14ac:dyDescent="0.2">
      <c r="V794" s="5" t="s">
        <v>2985</v>
      </c>
    </row>
    <row r="795" spans="22:22" x14ac:dyDescent="0.2">
      <c r="V795" s="5" t="s">
        <v>2989</v>
      </c>
    </row>
    <row r="796" spans="22:22" x14ac:dyDescent="0.2">
      <c r="V796" s="5" t="s">
        <v>2993</v>
      </c>
    </row>
    <row r="797" spans="22:22" x14ac:dyDescent="0.2">
      <c r="V797" s="5" t="s">
        <v>2997</v>
      </c>
    </row>
    <row r="798" spans="22:22" x14ac:dyDescent="0.2">
      <c r="V798" s="5" t="s">
        <v>2999</v>
      </c>
    </row>
    <row r="799" spans="22:22" x14ac:dyDescent="0.2">
      <c r="V799" s="5" t="s">
        <v>3003</v>
      </c>
    </row>
    <row r="800" spans="22:22" x14ac:dyDescent="0.2">
      <c r="V800" s="5" t="s">
        <v>3006</v>
      </c>
    </row>
    <row r="801" spans="22:22" x14ac:dyDescent="0.2">
      <c r="V801" s="5" t="s">
        <v>3010</v>
      </c>
    </row>
    <row r="802" spans="22:22" x14ac:dyDescent="0.2">
      <c r="V802" s="5" t="s">
        <v>3013</v>
      </c>
    </row>
    <row r="803" spans="22:22" x14ac:dyDescent="0.2">
      <c r="V803" s="5" t="s">
        <v>3016</v>
      </c>
    </row>
    <row r="804" spans="22:22" x14ac:dyDescent="0.2">
      <c r="V804" s="5" t="s">
        <v>3019</v>
      </c>
    </row>
    <row r="805" spans="22:22" x14ac:dyDescent="0.2">
      <c r="V805" s="5" t="s">
        <v>3022</v>
      </c>
    </row>
    <row r="806" spans="22:22" x14ac:dyDescent="0.2">
      <c r="V806" s="5" t="s">
        <v>3026</v>
      </c>
    </row>
    <row r="807" spans="22:22" x14ac:dyDescent="0.2">
      <c r="V807" s="5" t="s">
        <v>3028</v>
      </c>
    </row>
    <row r="808" spans="22:22" x14ac:dyDescent="0.2">
      <c r="V808" s="5" t="s">
        <v>3032</v>
      </c>
    </row>
    <row r="809" spans="22:22" x14ac:dyDescent="0.2">
      <c r="V809" s="5" t="s">
        <v>3035</v>
      </c>
    </row>
    <row r="810" spans="22:22" x14ac:dyDescent="0.2">
      <c r="V810" s="5" t="s">
        <v>3039</v>
      </c>
    </row>
    <row r="811" spans="22:22" x14ac:dyDescent="0.2">
      <c r="V811" s="5" t="s">
        <v>3043</v>
      </c>
    </row>
    <row r="812" spans="22:22" x14ac:dyDescent="0.2">
      <c r="V812" s="5" t="s">
        <v>3045</v>
      </c>
    </row>
    <row r="813" spans="22:22" x14ac:dyDescent="0.2">
      <c r="V813" s="5" t="s">
        <v>3049</v>
      </c>
    </row>
    <row r="814" spans="22:22" x14ac:dyDescent="0.2">
      <c r="V814" s="5" t="s">
        <v>3052</v>
      </c>
    </row>
    <row r="815" spans="22:22" x14ac:dyDescent="0.2">
      <c r="V815" s="5" t="s">
        <v>3056</v>
      </c>
    </row>
    <row r="816" spans="22:22" x14ac:dyDescent="0.2">
      <c r="V816" s="5" t="s">
        <v>3060</v>
      </c>
    </row>
    <row r="817" spans="22:22" x14ac:dyDescent="0.2">
      <c r="V817" s="5" t="s">
        <v>3064</v>
      </c>
    </row>
    <row r="818" spans="22:22" x14ac:dyDescent="0.2">
      <c r="V818" s="5" t="s">
        <v>3067</v>
      </c>
    </row>
    <row r="819" spans="22:22" x14ac:dyDescent="0.2">
      <c r="V819" s="5" t="s">
        <v>3069</v>
      </c>
    </row>
    <row r="820" spans="22:22" x14ac:dyDescent="0.2">
      <c r="V820" s="5" t="s">
        <v>3072</v>
      </c>
    </row>
    <row r="821" spans="22:22" x14ac:dyDescent="0.2">
      <c r="V821" s="5" t="s">
        <v>3074</v>
      </c>
    </row>
    <row r="822" spans="22:22" x14ac:dyDescent="0.2">
      <c r="V822" s="5" t="s">
        <v>3078</v>
      </c>
    </row>
    <row r="823" spans="22:22" x14ac:dyDescent="0.2">
      <c r="V823" s="5" t="s">
        <v>3080</v>
      </c>
    </row>
    <row r="824" spans="22:22" x14ac:dyDescent="0.2">
      <c r="V824" s="5" t="s">
        <v>3084</v>
      </c>
    </row>
    <row r="825" spans="22:22" x14ac:dyDescent="0.2">
      <c r="V825" s="5" t="s">
        <v>3088</v>
      </c>
    </row>
    <row r="826" spans="22:22" x14ac:dyDescent="0.2">
      <c r="V826" s="5" t="s">
        <v>3092</v>
      </c>
    </row>
    <row r="827" spans="22:22" x14ac:dyDescent="0.2">
      <c r="V827" s="5" t="s">
        <v>3095</v>
      </c>
    </row>
    <row r="828" spans="22:22" x14ac:dyDescent="0.2">
      <c r="V828" s="5" t="s">
        <v>3098</v>
      </c>
    </row>
    <row r="829" spans="22:22" x14ac:dyDescent="0.2">
      <c r="V829" s="5" t="s">
        <v>3102</v>
      </c>
    </row>
    <row r="830" spans="22:22" x14ac:dyDescent="0.2">
      <c r="V830" s="5" t="s">
        <v>3105</v>
      </c>
    </row>
    <row r="831" spans="22:22" x14ac:dyDescent="0.2">
      <c r="V831" s="5" t="s">
        <v>3109</v>
      </c>
    </row>
    <row r="832" spans="22:22" x14ac:dyDescent="0.2">
      <c r="V832" s="5" t="s">
        <v>3113</v>
      </c>
    </row>
    <row r="833" spans="22:22" x14ac:dyDescent="0.2">
      <c r="V833" s="5" t="s">
        <v>3117</v>
      </c>
    </row>
    <row r="834" spans="22:22" x14ac:dyDescent="0.2">
      <c r="V834" s="5" t="s">
        <v>3121</v>
      </c>
    </row>
    <row r="835" spans="22:22" x14ac:dyDescent="0.2">
      <c r="V835" s="5" t="s">
        <v>3124</v>
      </c>
    </row>
    <row r="836" spans="22:22" x14ac:dyDescent="0.2">
      <c r="V836" s="5" t="s">
        <v>3127</v>
      </c>
    </row>
    <row r="837" spans="22:22" x14ac:dyDescent="0.2">
      <c r="V837" s="5" t="s">
        <v>3131</v>
      </c>
    </row>
    <row r="838" spans="22:22" x14ac:dyDescent="0.2">
      <c r="V838" s="5" t="s">
        <v>3133</v>
      </c>
    </row>
    <row r="839" spans="22:22" x14ac:dyDescent="0.2">
      <c r="V839" s="5" t="s">
        <v>3136</v>
      </c>
    </row>
    <row r="840" spans="22:22" x14ac:dyDescent="0.2">
      <c r="V840" s="5" t="s">
        <v>3140</v>
      </c>
    </row>
    <row r="841" spans="22:22" x14ac:dyDescent="0.2">
      <c r="V841" s="5" t="s">
        <v>3144</v>
      </c>
    </row>
    <row r="842" spans="22:22" x14ac:dyDescent="0.2">
      <c r="V842" s="5" t="s">
        <v>3148</v>
      </c>
    </row>
    <row r="843" spans="22:22" x14ac:dyDescent="0.2">
      <c r="V843" s="5" t="s">
        <v>3151</v>
      </c>
    </row>
    <row r="844" spans="22:22" x14ac:dyDescent="0.2">
      <c r="V844" s="5" t="s">
        <v>3153</v>
      </c>
    </row>
    <row r="845" spans="22:22" x14ac:dyDescent="0.2">
      <c r="V845" s="5" t="s">
        <v>3157</v>
      </c>
    </row>
    <row r="846" spans="22:22" x14ac:dyDescent="0.2">
      <c r="V846" s="5" t="s">
        <v>3160</v>
      </c>
    </row>
    <row r="847" spans="22:22" x14ac:dyDescent="0.2">
      <c r="V847" s="5" t="s">
        <v>3163</v>
      </c>
    </row>
    <row r="848" spans="22:22" x14ac:dyDescent="0.2">
      <c r="V848" s="5" t="s">
        <v>3167</v>
      </c>
    </row>
    <row r="849" spans="22:22" x14ac:dyDescent="0.2">
      <c r="V849" s="5" t="s">
        <v>3171</v>
      </c>
    </row>
    <row r="850" spans="22:22" x14ac:dyDescent="0.2">
      <c r="V850" s="5" t="s">
        <v>3175</v>
      </c>
    </row>
    <row r="851" spans="22:22" x14ac:dyDescent="0.2">
      <c r="V851" s="5" t="s">
        <v>3178</v>
      </c>
    </row>
    <row r="852" spans="22:22" x14ac:dyDescent="0.2">
      <c r="V852" s="5" t="s">
        <v>3182</v>
      </c>
    </row>
    <row r="853" spans="22:22" x14ac:dyDescent="0.2">
      <c r="V853" s="5" t="s">
        <v>3186</v>
      </c>
    </row>
    <row r="854" spans="22:22" x14ac:dyDescent="0.2">
      <c r="V854" s="5" t="s">
        <v>3188</v>
      </c>
    </row>
    <row r="855" spans="22:22" x14ac:dyDescent="0.2">
      <c r="V855" s="5" t="s">
        <v>3192</v>
      </c>
    </row>
    <row r="856" spans="22:22" x14ac:dyDescent="0.2">
      <c r="V856" s="5" t="s">
        <v>3195</v>
      </c>
    </row>
    <row r="857" spans="22:22" x14ac:dyDescent="0.2">
      <c r="V857" s="5" t="s">
        <v>3197</v>
      </c>
    </row>
    <row r="858" spans="22:22" x14ac:dyDescent="0.2">
      <c r="V858" s="5" t="s">
        <v>3200</v>
      </c>
    </row>
    <row r="859" spans="22:22" x14ac:dyDescent="0.2">
      <c r="V859" s="5" t="s">
        <v>3204</v>
      </c>
    </row>
    <row r="860" spans="22:22" x14ac:dyDescent="0.2">
      <c r="V860" s="5" t="s">
        <v>3208</v>
      </c>
    </row>
    <row r="861" spans="22:22" x14ac:dyDescent="0.2">
      <c r="V861" s="5" t="s">
        <v>3212</v>
      </c>
    </row>
    <row r="862" spans="22:22" x14ac:dyDescent="0.2">
      <c r="V862" s="5" t="s">
        <v>3216</v>
      </c>
    </row>
    <row r="863" spans="22:22" x14ac:dyDescent="0.2">
      <c r="V863" s="5" t="s">
        <v>3220</v>
      </c>
    </row>
    <row r="864" spans="22:22" x14ac:dyDescent="0.2">
      <c r="V864" s="5" t="s">
        <v>3224</v>
      </c>
    </row>
    <row r="865" spans="22:22" x14ac:dyDescent="0.2">
      <c r="V865" s="5" t="s">
        <v>3228</v>
      </c>
    </row>
    <row r="866" spans="22:22" x14ac:dyDescent="0.2">
      <c r="V866" s="5" t="s">
        <v>3232</v>
      </c>
    </row>
    <row r="867" spans="22:22" x14ac:dyDescent="0.2">
      <c r="V867" s="5" t="s">
        <v>3236</v>
      </c>
    </row>
    <row r="868" spans="22:22" x14ac:dyDescent="0.2">
      <c r="V868" s="5" t="s">
        <v>3240</v>
      </c>
    </row>
    <row r="869" spans="22:22" x14ac:dyDescent="0.2">
      <c r="V869" s="5" t="s">
        <v>3243</v>
      </c>
    </row>
    <row r="870" spans="22:22" x14ac:dyDescent="0.2">
      <c r="V870" s="5" t="s">
        <v>3245</v>
      </c>
    </row>
    <row r="871" spans="22:22" x14ac:dyDescent="0.2">
      <c r="V871" s="5" t="s">
        <v>3248</v>
      </c>
    </row>
    <row r="872" spans="22:22" x14ac:dyDescent="0.2">
      <c r="V872" s="5" t="s">
        <v>3251</v>
      </c>
    </row>
    <row r="873" spans="22:22" x14ac:dyDescent="0.2">
      <c r="V873" s="5" t="s">
        <v>3255</v>
      </c>
    </row>
    <row r="874" spans="22:22" x14ac:dyDescent="0.2">
      <c r="V874" s="5" t="s">
        <v>3258</v>
      </c>
    </row>
    <row r="875" spans="22:22" x14ac:dyDescent="0.2">
      <c r="V875" s="5" t="s">
        <v>3261</v>
      </c>
    </row>
    <row r="876" spans="22:22" x14ac:dyDescent="0.2">
      <c r="V876" s="5" t="s">
        <v>3263</v>
      </c>
    </row>
    <row r="877" spans="22:22" x14ac:dyDescent="0.2">
      <c r="V877" s="5" t="s">
        <v>3267</v>
      </c>
    </row>
    <row r="878" spans="22:22" x14ac:dyDescent="0.2">
      <c r="V878" s="5" t="s">
        <v>3271</v>
      </c>
    </row>
    <row r="879" spans="22:22" x14ac:dyDescent="0.2">
      <c r="V879" s="5" t="s">
        <v>3274</v>
      </c>
    </row>
    <row r="880" spans="22:22" x14ac:dyDescent="0.2">
      <c r="V880" s="5" t="s">
        <v>3276</v>
      </c>
    </row>
    <row r="881" spans="22:22" x14ac:dyDescent="0.2">
      <c r="V881" s="5" t="s">
        <v>3279</v>
      </c>
    </row>
    <row r="882" spans="22:22" x14ac:dyDescent="0.2">
      <c r="V882" s="5" t="s">
        <v>3283</v>
      </c>
    </row>
    <row r="883" spans="22:22" x14ac:dyDescent="0.2">
      <c r="V883" s="5" t="s">
        <v>3285</v>
      </c>
    </row>
    <row r="884" spans="22:22" x14ac:dyDescent="0.2">
      <c r="V884" s="5" t="s">
        <v>3288</v>
      </c>
    </row>
    <row r="885" spans="22:22" x14ac:dyDescent="0.2">
      <c r="V885" s="5" t="s">
        <v>3291</v>
      </c>
    </row>
    <row r="886" spans="22:22" x14ac:dyDescent="0.2">
      <c r="V886" s="5" t="s">
        <v>3295</v>
      </c>
    </row>
    <row r="887" spans="22:22" x14ac:dyDescent="0.2">
      <c r="V887" s="5" t="s">
        <v>3298</v>
      </c>
    </row>
    <row r="888" spans="22:22" x14ac:dyDescent="0.2">
      <c r="V888" s="5" t="s">
        <v>3302</v>
      </c>
    </row>
    <row r="889" spans="22:22" x14ac:dyDescent="0.2">
      <c r="V889" s="5" t="s">
        <v>3305</v>
      </c>
    </row>
    <row r="890" spans="22:22" x14ac:dyDescent="0.2">
      <c r="V890" s="5" t="s">
        <v>3307</v>
      </c>
    </row>
    <row r="891" spans="22:22" x14ac:dyDescent="0.2">
      <c r="V891" s="5" t="s">
        <v>3310</v>
      </c>
    </row>
    <row r="892" spans="22:22" x14ac:dyDescent="0.2">
      <c r="V892" s="5" t="s">
        <v>3314</v>
      </c>
    </row>
    <row r="893" spans="22:22" x14ac:dyDescent="0.2">
      <c r="V893" s="5" t="s">
        <v>3318</v>
      </c>
    </row>
    <row r="894" spans="22:22" x14ac:dyDescent="0.2">
      <c r="V894" s="5" t="s">
        <v>3322</v>
      </c>
    </row>
    <row r="895" spans="22:22" x14ac:dyDescent="0.2">
      <c r="V895" s="5" t="s">
        <v>3325</v>
      </c>
    </row>
    <row r="896" spans="22:22" x14ac:dyDescent="0.2">
      <c r="V896" s="5" t="s">
        <v>3328</v>
      </c>
    </row>
    <row r="897" spans="22:22" x14ac:dyDescent="0.2">
      <c r="V897" s="5" t="s">
        <v>3331</v>
      </c>
    </row>
    <row r="898" spans="22:22" x14ac:dyDescent="0.2">
      <c r="V898" s="5" t="s">
        <v>3335</v>
      </c>
    </row>
    <row r="899" spans="22:22" x14ac:dyDescent="0.2">
      <c r="V899" s="5" t="s">
        <v>3339</v>
      </c>
    </row>
    <row r="900" spans="22:22" x14ac:dyDescent="0.2">
      <c r="V900" s="5" t="s">
        <v>3341</v>
      </c>
    </row>
    <row r="901" spans="22:22" x14ac:dyDescent="0.2">
      <c r="V901" s="5" t="s">
        <v>3345</v>
      </c>
    </row>
    <row r="902" spans="22:22" x14ac:dyDescent="0.2">
      <c r="V902" s="5" t="s">
        <v>3347</v>
      </c>
    </row>
    <row r="903" spans="22:22" x14ac:dyDescent="0.2">
      <c r="V903" s="5" t="s">
        <v>3351</v>
      </c>
    </row>
    <row r="904" spans="22:22" x14ac:dyDescent="0.2">
      <c r="V904" s="5" t="s">
        <v>3353</v>
      </c>
    </row>
    <row r="905" spans="22:22" x14ac:dyDescent="0.2">
      <c r="V905" s="5" t="s">
        <v>3356</v>
      </c>
    </row>
    <row r="906" spans="22:22" x14ac:dyDescent="0.2">
      <c r="V906" s="5" t="s">
        <v>3359</v>
      </c>
    </row>
    <row r="907" spans="22:22" x14ac:dyDescent="0.2">
      <c r="V907" s="5" t="s">
        <v>3362</v>
      </c>
    </row>
    <row r="908" spans="22:22" x14ac:dyDescent="0.2">
      <c r="V908" s="5" t="s">
        <v>3366</v>
      </c>
    </row>
    <row r="909" spans="22:22" x14ac:dyDescent="0.2">
      <c r="V909" s="5" t="s">
        <v>3370</v>
      </c>
    </row>
    <row r="910" spans="22:22" x14ac:dyDescent="0.2">
      <c r="V910" s="5" t="s">
        <v>3373</v>
      </c>
    </row>
    <row r="911" spans="22:22" x14ac:dyDescent="0.2">
      <c r="V911" s="5" t="s">
        <v>3377</v>
      </c>
    </row>
    <row r="912" spans="22:22" x14ac:dyDescent="0.2">
      <c r="V912" s="5" t="s">
        <v>3381</v>
      </c>
    </row>
    <row r="913" spans="22:22" x14ac:dyDescent="0.2">
      <c r="V913" s="5" t="s">
        <v>3385</v>
      </c>
    </row>
    <row r="914" spans="22:22" x14ac:dyDescent="0.2">
      <c r="V914" s="5" t="s">
        <v>3388</v>
      </c>
    </row>
    <row r="915" spans="22:22" x14ac:dyDescent="0.2">
      <c r="V915" s="5" t="s">
        <v>3392</v>
      </c>
    </row>
    <row r="916" spans="22:22" x14ac:dyDescent="0.2">
      <c r="V916" s="5" t="s">
        <v>3396</v>
      </c>
    </row>
    <row r="917" spans="22:22" x14ac:dyDescent="0.2">
      <c r="V917" s="5" t="s">
        <v>3399</v>
      </c>
    </row>
    <row r="918" spans="22:22" x14ac:dyDescent="0.2">
      <c r="V918" s="5" t="s">
        <v>3403</v>
      </c>
    </row>
    <row r="919" spans="22:22" x14ac:dyDescent="0.2">
      <c r="V919" s="5" t="s">
        <v>3406</v>
      </c>
    </row>
    <row r="920" spans="22:22" x14ac:dyDescent="0.2">
      <c r="V920" s="5" t="s">
        <v>3409</v>
      </c>
    </row>
    <row r="921" spans="22:22" x14ac:dyDescent="0.2">
      <c r="V921" s="5" t="s">
        <v>3412</v>
      </c>
    </row>
    <row r="922" spans="22:22" x14ac:dyDescent="0.2">
      <c r="V922" s="5" t="s">
        <v>3415</v>
      </c>
    </row>
    <row r="923" spans="22:22" x14ac:dyDescent="0.2">
      <c r="V923" s="5" t="s">
        <v>3418</v>
      </c>
    </row>
    <row r="924" spans="22:22" x14ac:dyDescent="0.2">
      <c r="V924" s="5" t="s">
        <v>3421</v>
      </c>
    </row>
    <row r="925" spans="22:22" x14ac:dyDescent="0.2">
      <c r="V925" s="5" t="s">
        <v>3424</v>
      </c>
    </row>
    <row r="926" spans="22:22" x14ac:dyDescent="0.2">
      <c r="V926" s="5" t="s">
        <v>3427</v>
      </c>
    </row>
    <row r="927" spans="22:22" x14ac:dyDescent="0.2">
      <c r="V927" s="5" t="s">
        <v>3429</v>
      </c>
    </row>
    <row r="928" spans="22:22" x14ac:dyDescent="0.2">
      <c r="V928" s="5" t="s">
        <v>3432</v>
      </c>
    </row>
    <row r="929" spans="22:22" x14ac:dyDescent="0.2">
      <c r="V929" s="5" t="s">
        <v>3436</v>
      </c>
    </row>
    <row r="930" spans="22:22" x14ac:dyDescent="0.2">
      <c r="V930" s="5" t="s">
        <v>3440</v>
      </c>
    </row>
    <row r="931" spans="22:22" x14ac:dyDescent="0.2">
      <c r="V931" s="5" t="s">
        <v>3443</v>
      </c>
    </row>
    <row r="932" spans="22:22" x14ac:dyDescent="0.2">
      <c r="V932" s="5" t="s">
        <v>3447</v>
      </c>
    </row>
    <row r="933" spans="22:22" x14ac:dyDescent="0.2">
      <c r="V933" s="5" t="s">
        <v>3451</v>
      </c>
    </row>
    <row r="934" spans="22:22" x14ac:dyDescent="0.2">
      <c r="V934" s="5" t="s">
        <v>3453</v>
      </c>
    </row>
    <row r="935" spans="22:22" x14ac:dyDescent="0.2">
      <c r="V935" s="5" t="s">
        <v>3457</v>
      </c>
    </row>
    <row r="936" spans="22:22" x14ac:dyDescent="0.2">
      <c r="V936" s="5" t="s">
        <v>3460</v>
      </c>
    </row>
    <row r="937" spans="22:22" x14ac:dyDescent="0.2">
      <c r="V937" s="5" t="s">
        <v>3462</v>
      </c>
    </row>
    <row r="938" spans="22:22" x14ac:dyDescent="0.2">
      <c r="V938" s="5" t="s">
        <v>3466</v>
      </c>
    </row>
    <row r="939" spans="22:22" x14ac:dyDescent="0.2">
      <c r="V939" s="5" t="s">
        <v>3469</v>
      </c>
    </row>
    <row r="940" spans="22:22" x14ac:dyDescent="0.2">
      <c r="V940" s="5" t="s">
        <v>3473</v>
      </c>
    </row>
    <row r="941" spans="22:22" x14ac:dyDescent="0.2">
      <c r="V941" s="5" t="s">
        <v>3476</v>
      </c>
    </row>
    <row r="942" spans="22:22" x14ac:dyDescent="0.2">
      <c r="V942" s="5" t="s">
        <v>3479</v>
      </c>
    </row>
    <row r="943" spans="22:22" x14ac:dyDescent="0.2">
      <c r="V943" s="5" t="s">
        <v>3481</v>
      </c>
    </row>
    <row r="944" spans="22:22" x14ac:dyDescent="0.2">
      <c r="V944" s="5" t="s">
        <v>3484</v>
      </c>
    </row>
    <row r="945" spans="22:22" x14ac:dyDescent="0.2">
      <c r="V945" s="5" t="s">
        <v>3488</v>
      </c>
    </row>
    <row r="946" spans="22:22" x14ac:dyDescent="0.2">
      <c r="V946" s="5" t="s">
        <v>3491</v>
      </c>
    </row>
    <row r="947" spans="22:22" x14ac:dyDescent="0.2">
      <c r="V947" s="5" t="s">
        <v>3494</v>
      </c>
    </row>
    <row r="948" spans="22:22" x14ac:dyDescent="0.2">
      <c r="V948" s="5" t="s">
        <v>3498</v>
      </c>
    </row>
    <row r="949" spans="22:22" x14ac:dyDescent="0.2">
      <c r="V949" s="5" t="s">
        <v>3501</v>
      </c>
    </row>
    <row r="950" spans="22:22" x14ac:dyDescent="0.2">
      <c r="V950" s="5" t="s">
        <v>3505</v>
      </c>
    </row>
    <row r="951" spans="22:22" x14ac:dyDescent="0.2">
      <c r="V951" s="5" t="s">
        <v>3509</v>
      </c>
    </row>
    <row r="952" spans="22:22" x14ac:dyDescent="0.2">
      <c r="V952" s="5" t="s">
        <v>3512</v>
      </c>
    </row>
    <row r="953" spans="22:22" x14ac:dyDescent="0.2">
      <c r="V953" s="5" t="s">
        <v>3515</v>
      </c>
    </row>
    <row r="954" spans="22:22" x14ac:dyDescent="0.2">
      <c r="V954" s="5" t="s">
        <v>3518</v>
      </c>
    </row>
    <row r="955" spans="22:22" x14ac:dyDescent="0.2">
      <c r="V955" s="5" t="s">
        <v>3521</v>
      </c>
    </row>
    <row r="956" spans="22:22" x14ac:dyDescent="0.2">
      <c r="V956" s="5" t="s">
        <v>3524</v>
      </c>
    </row>
    <row r="957" spans="22:22" x14ac:dyDescent="0.2">
      <c r="V957" s="5" t="s">
        <v>3527</v>
      </c>
    </row>
    <row r="958" spans="22:22" x14ac:dyDescent="0.2">
      <c r="V958" s="5" t="s">
        <v>3530</v>
      </c>
    </row>
    <row r="959" spans="22:22" x14ac:dyDescent="0.2">
      <c r="V959" s="5" t="s">
        <v>3533</v>
      </c>
    </row>
    <row r="960" spans="22:22" x14ac:dyDescent="0.2">
      <c r="V960" s="5" t="s">
        <v>3537</v>
      </c>
    </row>
    <row r="961" spans="22:22" x14ac:dyDescent="0.2">
      <c r="V961" s="5" t="s">
        <v>3540</v>
      </c>
    </row>
    <row r="962" spans="22:22" x14ac:dyDescent="0.2">
      <c r="V962" s="5" t="s">
        <v>3543</v>
      </c>
    </row>
    <row r="963" spans="22:22" x14ac:dyDescent="0.2">
      <c r="V963" s="5" t="s">
        <v>3547</v>
      </c>
    </row>
    <row r="964" spans="22:22" x14ac:dyDescent="0.2">
      <c r="V964" s="5" t="s">
        <v>3551</v>
      </c>
    </row>
    <row r="965" spans="22:22" x14ac:dyDescent="0.2">
      <c r="V965" s="5" t="s">
        <v>3554</v>
      </c>
    </row>
    <row r="966" spans="22:22" x14ac:dyDescent="0.2">
      <c r="V966" s="5" t="s">
        <v>3556</v>
      </c>
    </row>
    <row r="967" spans="22:22" x14ac:dyDescent="0.2">
      <c r="V967" s="5" t="s">
        <v>3560</v>
      </c>
    </row>
    <row r="968" spans="22:22" x14ac:dyDescent="0.2">
      <c r="V968" s="5" t="s">
        <v>3564</v>
      </c>
    </row>
    <row r="969" spans="22:22" x14ac:dyDescent="0.2">
      <c r="V969" s="5" t="s">
        <v>3566</v>
      </c>
    </row>
    <row r="970" spans="22:22" x14ac:dyDescent="0.2">
      <c r="V970" s="5" t="s">
        <v>3570</v>
      </c>
    </row>
    <row r="971" spans="22:22" x14ac:dyDescent="0.2">
      <c r="V971" s="5" t="s">
        <v>3572</v>
      </c>
    </row>
    <row r="972" spans="22:22" x14ac:dyDescent="0.2">
      <c r="V972" s="5" t="s">
        <v>3575</v>
      </c>
    </row>
    <row r="973" spans="22:22" x14ac:dyDescent="0.2">
      <c r="V973" s="5" t="s">
        <v>3579</v>
      </c>
    </row>
    <row r="974" spans="22:22" x14ac:dyDescent="0.2">
      <c r="V974" s="5" t="s">
        <v>3582</v>
      </c>
    </row>
    <row r="975" spans="22:22" x14ac:dyDescent="0.2">
      <c r="V975" s="5" t="s">
        <v>3586</v>
      </c>
    </row>
    <row r="976" spans="22:22" x14ac:dyDescent="0.2">
      <c r="V976" s="5" t="s">
        <v>3589</v>
      </c>
    </row>
    <row r="977" spans="22:22" x14ac:dyDescent="0.2">
      <c r="V977" s="5" t="s">
        <v>3593</v>
      </c>
    </row>
    <row r="978" spans="22:22" x14ac:dyDescent="0.2">
      <c r="V978" s="5" t="s">
        <v>3597</v>
      </c>
    </row>
    <row r="979" spans="22:22" x14ac:dyDescent="0.2">
      <c r="V979" s="5" t="s">
        <v>3601</v>
      </c>
    </row>
    <row r="980" spans="22:22" x14ac:dyDescent="0.2">
      <c r="V980" s="5" t="s">
        <v>3604</v>
      </c>
    </row>
    <row r="981" spans="22:22" x14ac:dyDescent="0.2">
      <c r="V981" s="5" t="s">
        <v>3607</v>
      </c>
    </row>
    <row r="982" spans="22:22" x14ac:dyDescent="0.2">
      <c r="V982" s="5" t="s">
        <v>3610</v>
      </c>
    </row>
    <row r="983" spans="22:22" x14ac:dyDescent="0.2">
      <c r="V983" s="5" t="s">
        <v>3614</v>
      </c>
    </row>
    <row r="984" spans="22:22" x14ac:dyDescent="0.2">
      <c r="V984" s="5" t="s">
        <v>3616</v>
      </c>
    </row>
    <row r="985" spans="22:22" x14ac:dyDescent="0.2">
      <c r="V985" s="5" t="s">
        <v>3620</v>
      </c>
    </row>
    <row r="986" spans="22:22" x14ac:dyDescent="0.2">
      <c r="V986" s="5" t="s">
        <v>3624</v>
      </c>
    </row>
    <row r="987" spans="22:22" x14ac:dyDescent="0.2">
      <c r="V987" s="5" t="s">
        <v>3628</v>
      </c>
    </row>
    <row r="988" spans="22:22" x14ac:dyDescent="0.2">
      <c r="V988" s="5" t="s">
        <v>3631</v>
      </c>
    </row>
    <row r="989" spans="22:22" x14ac:dyDescent="0.2">
      <c r="V989" s="5" t="s">
        <v>3635</v>
      </c>
    </row>
    <row r="990" spans="22:22" x14ac:dyDescent="0.2">
      <c r="V990" s="5" t="s">
        <v>3639</v>
      </c>
    </row>
    <row r="991" spans="22:22" x14ac:dyDescent="0.2">
      <c r="V991" s="5" t="s">
        <v>3642</v>
      </c>
    </row>
    <row r="992" spans="22:22" x14ac:dyDescent="0.2">
      <c r="V992" s="5" t="s">
        <v>3645</v>
      </c>
    </row>
    <row r="993" spans="22:22" x14ac:dyDescent="0.2">
      <c r="V993" s="5" t="s">
        <v>3649</v>
      </c>
    </row>
    <row r="994" spans="22:22" x14ac:dyDescent="0.2">
      <c r="V994" s="5" t="s">
        <v>3652</v>
      </c>
    </row>
    <row r="995" spans="22:22" x14ac:dyDescent="0.2">
      <c r="V995" s="5" t="s">
        <v>3655</v>
      </c>
    </row>
    <row r="996" spans="22:22" x14ac:dyDescent="0.2">
      <c r="V996" s="5" t="s">
        <v>3657</v>
      </c>
    </row>
    <row r="997" spans="22:22" x14ac:dyDescent="0.2">
      <c r="V997" s="5" t="s">
        <v>3661</v>
      </c>
    </row>
    <row r="998" spans="22:22" x14ac:dyDescent="0.2">
      <c r="V998" s="5" t="s">
        <v>3664</v>
      </c>
    </row>
    <row r="999" spans="22:22" x14ac:dyDescent="0.2">
      <c r="V999" s="5" t="s">
        <v>3667</v>
      </c>
    </row>
    <row r="1000" spans="22:22" x14ac:dyDescent="0.2">
      <c r="V1000" s="5" t="s">
        <v>3670</v>
      </c>
    </row>
    <row r="1001" spans="22:22" x14ac:dyDescent="0.2">
      <c r="V1001" s="5" t="s">
        <v>3672</v>
      </c>
    </row>
    <row r="1002" spans="22:22" x14ac:dyDescent="0.2">
      <c r="V1002" s="5" t="s">
        <v>3675</v>
      </c>
    </row>
    <row r="1003" spans="22:22" x14ac:dyDescent="0.2">
      <c r="V1003" s="5" t="s">
        <v>3678</v>
      </c>
    </row>
    <row r="1004" spans="22:22" x14ac:dyDescent="0.2">
      <c r="V1004" s="5" t="s">
        <v>3682</v>
      </c>
    </row>
    <row r="1005" spans="22:22" x14ac:dyDescent="0.2">
      <c r="V1005" s="5" t="s">
        <v>3685</v>
      </c>
    </row>
    <row r="1006" spans="22:22" x14ac:dyDescent="0.2">
      <c r="V1006" s="5" t="s">
        <v>3688</v>
      </c>
    </row>
    <row r="1007" spans="22:22" x14ac:dyDescent="0.2">
      <c r="V1007" s="5" t="s">
        <v>3690</v>
      </c>
    </row>
    <row r="1008" spans="22:22" x14ac:dyDescent="0.2">
      <c r="V1008" s="5" t="s">
        <v>3693</v>
      </c>
    </row>
    <row r="1009" spans="22:22" x14ac:dyDescent="0.2">
      <c r="V1009" s="5" t="s">
        <v>3697</v>
      </c>
    </row>
    <row r="1010" spans="22:22" x14ac:dyDescent="0.2">
      <c r="V1010" s="5" t="s">
        <v>3699</v>
      </c>
    </row>
    <row r="1011" spans="22:22" x14ac:dyDescent="0.2">
      <c r="V1011" s="5" t="s">
        <v>3701</v>
      </c>
    </row>
    <row r="1012" spans="22:22" x14ac:dyDescent="0.2">
      <c r="V1012" s="5" t="s">
        <v>3704</v>
      </c>
    </row>
    <row r="1013" spans="22:22" x14ac:dyDescent="0.2">
      <c r="V1013" s="5" t="s">
        <v>3707</v>
      </c>
    </row>
    <row r="1014" spans="22:22" x14ac:dyDescent="0.2">
      <c r="V1014" s="5" t="s">
        <v>3711</v>
      </c>
    </row>
    <row r="1015" spans="22:22" x14ac:dyDescent="0.2">
      <c r="V1015" s="5" t="s">
        <v>3715</v>
      </c>
    </row>
    <row r="1016" spans="22:22" x14ac:dyDescent="0.2">
      <c r="V1016" s="5" t="s">
        <v>3717</v>
      </c>
    </row>
    <row r="1017" spans="22:22" x14ac:dyDescent="0.2">
      <c r="V1017" s="5" t="s">
        <v>3721</v>
      </c>
    </row>
    <row r="1018" spans="22:22" x14ac:dyDescent="0.2">
      <c r="V1018" s="5" t="s">
        <v>3724</v>
      </c>
    </row>
    <row r="1019" spans="22:22" x14ac:dyDescent="0.2">
      <c r="V1019" s="5" t="s">
        <v>3728</v>
      </c>
    </row>
    <row r="1020" spans="22:22" x14ac:dyDescent="0.2">
      <c r="V1020" s="5" t="s">
        <v>3731</v>
      </c>
    </row>
    <row r="1021" spans="22:22" x14ac:dyDescent="0.2">
      <c r="V1021" s="5" t="s">
        <v>3735</v>
      </c>
    </row>
    <row r="1022" spans="22:22" x14ac:dyDescent="0.2">
      <c r="V1022" s="5" t="s">
        <v>3738</v>
      </c>
    </row>
    <row r="1023" spans="22:22" x14ac:dyDescent="0.2">
      <c r="V1023" s="5" t="s">
        <v>3742</v>
      </c>
    </row>
    <row r="1024" spans="22:22" x14ac:dyDescent="0.2">
      <c r="V1024" s="5" t="s">
        <v>3744</v>
      </c>
    </row>
    <row r="1025" spans="22:22" x14ac:dyDescent="0.2">
      <c r="V1025" s="5" t="s">
        <v>3747</v>
      </c>
    </row>
    <row r="1026" spans="22:22" x14ac:dyDescent="0.2">
      <c r="V1026" s="5" t="s">
        <v>3749</v>
      </c>
    </row>
    <row r="1027" spans="22:22" x14ac:dyDescent="0.2">
      <c r="V1027" s="5" t="s">
        <v>3751</v>
      </c>
    </row>
    <row r="1028" spans="22:22" x14ac:dyDescent="0.2">
      <c r="V1028" s="5" t="s">
        <v>3754</v>
      </c>
    </row>
    <row r="1029" spans="22:22" x14ac:dyDescent="0.2">
      <c r="V1029" s="5" t="s">
        <v>3757</v>
      </c>
    </row>
    <row r="1030" spans="22:22" x14ac:dyDescent="0.2">
      <c r="V1030" s="5" t="s">
        <v>3759</v>
      </c>
    </row>
    <row r="1031" spans="22:22" x14ac:dyDescent="0.2">
      <c r="V1031" s="5" t="s">
        <v>3763</v>
      </c>
    </row>
    <row r="1032" spans="22:22" x14ac:dyDescent="0.2">
      <c r="V1032" s="5" t="s">
        <v>3767</v>
      </c>
    </row>
    <row r="1033" spans="22:22" x14ac:dyDescent="0.2">
      <c r="V1033" s="5" t="s">
        <v>3771</v>
      </c>
    </row>
    <row r="1034" spans="22:22" x14ac:dyDescent="0.2">
      <c r="V1034" s="5" t="s">
        <v>3775</v>
      </c>
    </row>
    <row r="1035" spans="22:22" x14ac:dyDescent="0.2">
      <c r="V1035" s="5" t="s">
        <v>3779</v>
      </c>
    </row>
    <row r="1036" spans="22:22" x14ac:dyDescent="0.2">
      <c r="V1036" s="5" t="s">
        <v>3782</v>
      </c>
    </row>
    <row r="1037" spans="22:22" x14ac:dyDescent="0.2">
      <c r="V1037" s="5" t="s">
        <v>3785</v>
      </c>
    </row>
    <row r="1038" spans="22:22" x14ac:dyDescent="0.2">
      <c r="V1038" s="5" t="s">
        <v>3788</v>
      </c>
    </row>
    <row r="1039" spans="22:22" x14ac:dyDescent="0.2">
      <c r="V1039" s="5" t="s">
        <v>3791</v>
      </c>
    </row>
    <row r="1040" spans="22:22" x14ac:dyDescent="0.2">
      <c r="V1040" s="5" t="s">
        <v>3795</v>
      </c>
    </row>
    <row r="1041" spans="22:22" x14ac:dyDescent="0.2">
      <c r="V1041" s="5" t="s">
        <v>3799</v>
      </c>
    </row>
    <row r="1042" spans="22:22" x14ac:dyDescent="0.2">
      <c r="V1042" s="5" t="s">
        <v>3803</v>
      </c>
    </row>
    <row r="1043" spans="22:22" x14ac:dyDescent="0.2">
      <c r="V1043" s="5" t="s">
        <v>3806</v>
      </c>
    </row>
    <row r="1044" spans="22:22" x14ac:dyDescent="0.2">
      <c r="V1044" s="5" t="s">
        <v>3810</v>
      </c>
    </row>
    <row r="1045" spans="22:22" x14ac:dyDescent="0.2">
      <c r="V1045" s="5" t="s">
        <v>3814</v>
      </c>
    </row>
    <row r="1046" spans="22:22" x14ac:dyDescent="0.2">
      <c r="V1046" s="5" t="s">
        <v>3817</v>
      </c>
    </row>
    <row r="1047" spans="22:22" x14ac:dyDescent="0.2">
      <c r="V1047" s="5" t="s">
        <v>3819</v>
      </c>
    </row>
    <row r="1048" spans="22:22" x14ac:dyDescent="0.2">
      <c r="V1048" s="5" t="s">
        <v>3821</v>
      </c>
    </row>
    <row r="1049" spans="22:22" x14ac:dyDescent="0.2">
      <c r="V1049" s="5" t="s">
        <v>3823</v>
      </c>
    </row>
    <row r="1050" spans="22:22" x14ac:dyDescent="0.2">
      <c r="V1050" s="5" t="s">
        <v>3825</v>
      </c>
    </row>
    <row r="1051" spans="22:22" x14ac:dyDescent="0.2">
      <c r="V1051" s="5" t="s">
        <v>3829</v>
      </c>
    </row>
    <row r="1052" spans="22:22" x14ac:dyDescent="0.2">
      <c r="V1052" s="5" t="s">
        <v>3833</v>
      </c>
    </row>
    <row r="1053" spans="22:22" x14ac:dyDescent="0.2">
      <c r="V1053" s="5" t="s">
        <v>3836</v>
      </c>
    </row>
    <row r="1054" spans="22:22" x14ac:dyDescent="0.2">
      <c r="V1054" s="5" t="s">
        <v>3838</v>
      </c>
    </row>
    <row r="1055" spans="22:22" x14ac:dyDescent="0.2">
      <c r="V1055" s="5" t="s">
        <v>3841</v>
      </c>
    </row>
    <row r="1056" spans="22:22" x14ac:dyDescent="0.2">
      <c r="V1056" s="5" t="s">
        <v>3845</v>
      </c>
    </row>
    <row r="1057" spans="22:22" x14ac:dyDescent="0.2">
      <c r="V1057" s="5" t="s">
        <v>3849</v>
      </c>
    </row>
    <row r="1058" spans="22:22" x14ac:dyDescent="0.2">
      <c r="V1058" s="5" t="s">
        <v>3853</v>
      </c>
    </row>
    <row r="1059" spans="22:22" x14ac:dyDescent="0.2">
      <c r="V1059" s="5" t="s">
        <v>3856</v>
      </c>
    </row>
    <row r="1060" spans="22:22" x14ac:dyDescent="0.2">
      <c r="V1060" s="5" t="s">
        <v>3860</v>
      </c>
    </row>
    <row r="1061" spans="22:22" x14ac:dyDescent="0.2">
      <c r="V1061" s="5" t="s">
        <v>3863</v>
      </c>
    </row>
    <row r="1062" spans="22:22" x14ac:dyDescent="0.2">
      <c r="V1062" s="5" t="s">
        <v>3867</v>
      </c>
    </row>
    <row r="1063" spans="22:22" x14ac:dyDescent="0.2">
      <c r="V1063" s="5" t="s">
        <v>3871</v>
      </c>
    </row>
    <row r="1064" spans="22:22" x14ac:dyDescent="0.2">
      <c r="V1064" s="5" t="s">
        <v>3875</v>
      </c>
    </row>
    <row r="1065" spans="22:22" x14ac:dyDescent="0.2">
      <c r="V1065" s="5" t="s">
        <v>3877</v>
      </c>
    </row>
    <row r="1066" spans="22:22" x14ac:dyDescent="0.2">
      <c r="V1066" s="5" t="s">
        <v>3880</v>
      </c>
    </row>
    <row r="1067" spans="22:22" x14ac:dyDescent="0.2">
      <c r="V1067" s="5" t="s">
        <v>3884</v>
      </c>
    </row>
    <row r="1068" spans="22:22" x14ac:dyDescent="0.2">
      <c r="V1068" s="5" t="s">
        <v>3887</v>
      </c>
    </row>
    <row r="1069" spans="22:22" x14ac:dyDescent="0.2">
      <c r="V1069" s="5" t="s">
        <v>3891</v>
      </c>
    </row>
    <row r="1070" spans="22:22" x14ac:dyDescent="0.2">
      <c r="V1070" s="5" t="s">
        <v>3894</v>
      </c>
    </row>
    <row r="1071" spans="22:22" x14ac:dyDescent="0.2">
      <c r="V1071" s="5" t="s">
        <v>3897</v>
      </c>
    </row>
    <row r="1072" spans="22:22" x14ac:dyDescent="0.2">
      <c r="V1072" s="5" t="s">
        <v>3900</v>
      </c>
    </row>
    <row r="1073" spans="22:22" x14ac:dyDescent="0.2">
      <c r="V1073" s="5" t="s">
        <v>3903</v>
      </c>
    </row>
    <row r="1074" spans="22:22" x14ac:dyDescent="0.2">
      <c r="V1074" s="5" t="s">
        <v>3905</v>
      </c>
    </row>
    <row r="1075" spans="22:22" x14ac:dyDescent="0.2">
      <c r="V1075" s="5" t="s">
        <v>3909</v>
      </c>
    </row>
    <row r="1076" spans="22:22" x14ac:dyDescent="0.2">
      <c r="V1076" s="5" t="s">
        <v>3912</v>
      </c>
    </row>
    <row r="1077" spans="22:22" x14ac:dyDescent="0.2">
      <c r="V1077" s="5" t="s">
        <v>3915</v>
      </c>
    </row>
    <row r="1078" spans="22:22" x14ac:dyDescent="0.2">
      <c r="V1078" s="5" t="s">
        <v>3917</v>
      </c>
    </row>
    <row r="1079" spans="22:22" x14ac:dyDescent="0.2">
      <c r="V1079" s="5" t="s">
        <v>3921</v>
      </c>
    </row>
    <row r="1080" spans="22:22" x14ac:dyDescent="0.2">
      <c r="V1080" s="5" t="s">
        <v>3924</v>
      </c>
    </row>
    <row r="1081" spans="22:22" x14ac:dyDescent="0.2">
      <c r="V1081" s="5" t="s">
        <v>3927</v>
      </c>
    </row>
    <row r="1082" spans="22:22" x14ac:dyDescent="0.2">
      <c r="V1082" s="5" t="s">
        <v>3931</v>
      </c>
    </row>
    <row r="1083" spans="22:22" x14ac:dyDescent="0.2">
      <c r="V1083" s="5" t="s">
        <v>3935</v>
      </c>
    </row>
    <row r="1084" spans="22:22" x14ac:dyDescent="0.2">
      <c r="V1084" s="5" t="s">
        <v>3937</v>
      </c>
    </row>
    <row r="1085" spans="22:22" x14ac:dyDescent="0.2">
      <c r="V1085" s="5" t="s">
        <v>3941</v>
      </c>
    </row>
    <row r="1086" spans="22:22" x14ac:dyDescent="0.2">
      <c r="V1086" s="5" t="s">
        <v>3943</v>
      </c>
    </row>
    <row r="1087" spans="22:22" x14ac:dyDescent="0.2">
      <c r="V1087" s="5" t="s">
        <v>3946</v>
      </c>
    </row>
    <row r="1088" spans="22:22" x14ac:dyDescent="0.2">
      <c r="V1088" s="5" t="s">
        <v>3949</v>
      </c>
    </row>
    <row r="1089" spans="22:22" x14ac:dyDescent="0.2">
      <c r="V1089" s="5" t="s">
        <v>3951</v>
      </c>
    </row>
    <row r="1090" spans="22:22" x14ac:dyDescent="0.2">
      <c r="V1090" s="5" t="s">
        <v>3954</v>
      </c>
    </row>
    <row r="1091" spans="22:22" x14ac:dyDescent="0.2">
      <c r="V1091" s="5" t="s">
        <v>3957</v>
      </c>
    </row>
    <row r="1092" spans="22:22" x14ac:dyDescent="0.2">
      <c r="V1092" s="5" t="s">
        <v>3960</v>
      </c>
    </row>
    <row r="1093" spans="22:22" x14ac:dyDescent="0.2">
      <c r="V1093" s="5" t="s">
        <v>3963</v>
      </c>
    </row>
    <row r="1094" spans="22:22" x14ac:dyDescent="0.2">
      <c r="V1094" s="5" t="s">
        <v>3967</v>
      </c>
    </row>
    <row r="1095" spans="22:22" x14ac:dyDescent="0.2">
      <c r="V1095" s="5" t="s">
        <v>3970</v>
      </c>
    </row>
    <row r="1096" spans="22:22" x14ac:dyDescent="0.2">
      <c r="V1096" s="5" t="s">
        <v>3973</v>
      </c>
    </row>
    <row r="1097" spans="22:22" x14ac:dyDescent="0.2">
      <c r="V1097" s="5" t="s">
        <v>3977</v>
      </c>
    </row>
    <row r="1098" spans="22:22" x14ac:dyDescent="0.2">
      <c r="V1098" s="5" t="s">
        <v>3979</v>
      </c>
    </row>
    <row r="1099" spans="22:22" x14ac:dyDescent="0.2">
      <c r="V1099" s="5" t="s">
        <v>3982</v>
      </c>
    </row>
    <row r="1100" spans="22:22" x14ac:dyDescent="0.2">
      <c r="V1100" s="5" t="s">
        <v>3985</v>
      </c>
    </row>
    <row r="1101" spans="22:22" x14ac:dyDescent="0.2">
      <c r="V1101" s="5" t="s">
        <v>3988</v>
      </c>
    </row>
    <row r="1102" spans="22:22" x14ac:dyDescent="0.2">
      <c r="V1102" s="5" t="s">
        <v>3991</v>
      </c>
    </row>
    <row r="1103" spans="22:22" x14ac:dyDescent="0.2">
      <c r="V1103" s="5" t="s">
        <v>3994</v>
      </c>
    </row>
    <row r="1104" spans="22:22" x14ac:dyDescent="0.2">
      <c r="V1104" s="5" t="s">
        <v>3997</v>
      </c>
    </row>
    <row r="1105" spans="22:22" x14ac:dyDescent="0.2">
      <c r="V1105" s="5" t="s">
        <v>4001</v>
      </c>
    </row>
    <row r="1106" spans="22:22" x14ac:dyDescent="0.2">
      <c r="V1106" s="5" t="s">
        <v>4004</v>
      </c>
    </row>
    <row r="1107" spans="22:22" x14ac:dyDescent="0.2">
      <c r="V1107" s="5" t="s">
        <v>4006</v>
      </c>
    </row>
    <row r="1108" spans="22:22" x14ac:dyDescent="0.2">
      <c r="V1108" s="5" t="s">
        <v>4008</v>
      </c>
    </row>
    <row r="1109" spans="22:22" x14ac:dyDescent="0.2">
      <c r="V1109" s="5" t="s">
        <v>4010</v>
      </c>
    </row>
    <row r="1110" spans="22:22" x14ac:dyDescent="0.2">
      <c r="V1110" s="5" t="s">
        <v>4014</v>
      </c>
    </row>
    <row r="1111" spans="22:22" x14ac:dyDescent="0.2">
      <c r="V1111" s="5" t="s">
        <v>4017</v>
      </c>
    </row>
    <row r="1112" spans="22:22" x14ac:dyDescent="0.2">
      <c r="V1112" s="5" t="s">
        <v>4021</v>
      </c>
    </row>
    <row r="1113" spans="22:22" x14ac:dyDescent="0.2">
      <c r="V1113" s="5" t="s">
        <v>4025</v>
      </c>
    </row>
    <row r="1114" spans="22:22" x14ac:dyDescent="0.2">
      <c r="V1114" s="5" t="s">
        <v>4028</v>
      </c>
    </row>
    <row r="1115" spans="22:22" x14ac:dyDescent="0.2">
      <c r="V1115" s="5" t="s">
        <v>4031</v>
      </c>
    </row>
    <row r="1116" spans="22:22" x14ac:dyDescent="0.2">
      <c r="V1116" s="5" t="s">
        <v>4035</v>
      </c>
    </row>
    <row r="1117" spans="22:22" x14ac:dyDescent="0.2">
      <c r="V1117" s="5" t="s">
        <v>4039</v>
      </c>
    </row>
    <row r="1118" spans="22:22" x14ac:dyDescent="0.2">
      <c r="V1118" s="5" t="s">
        <v>4042</v>
      </c>
    </row>
    <row r="1119" spans="22:22" x14ac:dyDescent="0.2">
      <c r="V1119" s="5" t="s">
        <v>4046</v>
      </c>
    </row>
    <row r="1120" spans="22:22" x14ac:dyDescent="0.2">
      <c r="V1120" s="5" t="s">
        <v>4050</v>
      </c>
    </row>
    <row r="1121" spans="22:22" x14ac:dyDescent="0.2">
      <c r="V1121" s="5" t="s">
        <v>4053</v>
      </c>
    </row>
    <row r="1122" spans="22:22" x14ac:dyDescent="0.2">
      <c r="V1122" s="5" t="s">
        <v>4055</v>
      </c>
    </row>
    <row r="1123" spans="22:22" x14ac:dyDescent="0.2">
      <c r="V1123" s="5" t="s">
        <v>4057</v>
      </c>
    </row>
    <row r="1124" spans="22:22" x14ac:dyDescent="0.2">
      <c r="V1124" s="5" t="s">
        <v>4060</v>
      </c>
    </row>
    <row r="1125" spans="22:22" x14ac:dyDescent="0.2">
      <c r="V1125" s="5" t="s">
        <v>4064</v>
      </c>
    </row>
    <row r="1126" spans="22:22" x14ac:dyDescent="0.2">
      <c r="V1126" s="5" t="s">
        <v>4067</v>
      </c>
    </row>
    <row r="1127" spans="22:22" x14ac:dyDescent="0.2">
      <c r="V1127" s="5" t="s">
        <v>4071</v>
      </c>
    </row>
    <row r="1128" spans="22:22" x14ac:dyDescent="0.2">
      <c r="V1128" s="5" t="s">
        <v>4074</v>
      </c>
    </row>
    <row r="1129" spans="22:22" x14ac:dyDescent="0.2">
      <c r="V1129" s="5" t="s">
        <v>4077</v>
      </c>
    </row>
    <row r="1130" spans="22:22" x14ac:dyDescent="0.2">
      <c r="V1130" s="5" t="s">
        <v>4080</v>
      </c>
    </row>
    <row r="1131" spans="22:22" x14ac:dyDescent="0.2">
      <c r="V1131" s="5" t="s">
        <v>4083</v>
      </c>
    </row>
    <row r="1132" spans="22:22" x14ac:dyDescent="0.2">
      <c r="V1132" s="5" t="s">
        <v>4086</v>
      </c>
    </row>
    <row r="1133" spans="22:22" x14ac:dyDescent="0.2">
      <c r="V1133" s="5" t="s">
        <v>4090</v>
      </c>
    </row>
    <row r="1134" spans="22:22" x14ac:dyDescent="0.2">
      <c r="V1134" s="5" t="s">
        <v>4094</v>
      </c>
    </row>
    <row r="1135" spans="22:22" x14ac:dyDescent="0.2">
      <c r="V1135" s="5" t="s">
        <v>4097</v>
      </c>
    </row>
    <row r="1136" spans="22:22" x14ac:dyDescent="0.2">
      <c r="V1136" s="5" t="s">
        <v>4101</v>
      </c>
    </row>
    <row r="1137" spans="22:22" x14ac:dyDescent="0.2">
      <c r="V1137" s="5" t="s">
        <v>4104</v>
      </c>
    </row>
    <row r="1138" spans="22:22" x14ac:dyDescent="0.2">
      <c r="V1138" s="5" t="s">
        <v>4107</v>
      </c>
    </row>
    <row r="1139" spans="22:22" x14ac:dyDescent="0.2">
      <c r="V1139" s="5" t="s">
        <v>4111</v>
      </c>
    </row>
    <row r="1140" spans="22:22" x14ac:dyDescent="0.2">
      <c r="V1140" s="5" t="s">
        <v>4114</v>
      </c>
    </row>
    <row r="1141" spans="22:22" x14ac:dyDescent="0.2">
      <c r="V1141" s="5" t="s">
        <v>4117</v>
      </c>
    </row>
    <row r="1142" spans="22:22" x14ac:dyDescent="0.2">
      <c r="V1142" s="5" t="s">
        <v>4121</v>
      </c>
    </row>
    <row r="1143" spans="22:22" x14ac:dyDescent="0.2">
      <c r="V1143" s="5" t="s">
        <v>4124</v>
      </c>
    </row>
    <row r="1144" spans="22:22" x14ac:dyDescent="0.2">
      <c r="V1144" s="5" t="s">
        <v>4127</v>
      </c>
    </row>
    <row r="1145" spans="22:22" x14ac:dyDescent="0.2">
      <c r="V1145" s="5" t="s">
        <v>4129</v>
      </c>
    </row>
    <row r="1146" spans="22:22" x14ac:dyDescent="0.2">
      <c r="V1146" s="5" t="s">
        <v>4131</v>
      </c>
    </row>
    <row r="1147" spans="22:22" x14ac:dyDescent="0.2">
      <c r="V1147" s="5" t="s">
        <v>4134</v>
      </c>
    </row>
    <row r="1148" spans="22:22" x14ac:dyDescent="0.2">
      <c r="V1148" s="5" t="s">
        <v>4138</v>
      </c>
    </row>
    <row r="1149" spans="22:22" x14ac:dyDescent="0.2">
      <c r="V1149" s="5" t="s">
        <v>4141</v>
      </c>
    </row>
    <row r="1150" spans="22:22" x14ac:dyDescent="0.2">
      <c r="V1150" s="5" t="s">
        <v>4144</v>
      </c>
    </row>
    <row r="1151" spans="22:22" x14ac:dyDescent="0.2">
      <c r="V1151" s="5" t="s">
        <v>4145</v>
      </c>
    </row>
    <row r="1152" spans="22:22" x14ac:dyDescent="0.2">
      <c r="V1152" s="5" t="s">
        <v>4149</v>
      </c>
    </row>
    <row r="1153" spans="22:22" x14ac:dyDescent="0.2">
      <c r="V1153" s="5" t="s">
        <v>4151</v>
      </c>
    </row>
    <row r="1154" spans="22:22" x14ac:dyDescent="0.2">
      <c r="V1154" s="5" t="s">
        <v>4153</v>
      </c>
    </row>
    <row r="1155" spans="22:22" x14ac:dyDescent="0.2">
      <c r="V1155" s="5" t="s">
        <v>4157</v>
      </c>
    </row>
    <row r="1156" spans="22:22" x14ac:dyDescent="0.2">
      <c r="V1156" s="5" t="s">
        <v>4160</v>
      </c>
    </row>
    <row r="1157" spans="22:22" x14ac:dyDescent="0.2">
      <c r="V1157" s="5" t="s">
        <v>4164</v>
      </c>
    </row>
    <row r="1158" spans="22:22" x14ac:dyDescent="0.2">
      <c r="V1158" s="5" t="s">
        <v>4167</v>
      </c>
    </row>
    <row r="1159" spans="22:22" x14ac:dyDescent="0.2">
      <c r="V1159" s="5" t="s">
        <v>4170</v>
      </c>
    </row>
    <row r="1160" spans="22:22" x14ac:dyDescent="0.2">
      <c r="V1160" s="5" t="s">
        <v>4174</v>
      </c>
    </row>
    <row r="1161" spans="22:22" x14ac:dyDescent="0.2">
      <c r="V1161" s="5" t="s">
        <v>4178</v>
      </c>
    </row>
    <row r="1162" spans="22:22" x14ac:dyDescent="0.2">
      <c r="V1162" s="5" t="s">
        <v>4181</v>
      </c>
    </row>
    <row r="1163" spans="22:22" x14ac:dyDescent="0.2">
      <c r="V1163" s="5" t="s">
        <v>4184</v>
      </c>
    </row>
    <row r="1164" spans="22:22" x14ac:dyDescent="0.2">
      <c r="V1164" s="5" t="s">
        <v>4188</v>
      </c>
    </row>
    <row r="1165" spans="22:22" x14ac:dyDescent="0.2">
      <c r="V1165" s="5" t="s">
        <v>4191</v>
      </c>
    </row>
    <row r="1166" spans="22:22" x14ac:dyDescent="0.2">
      <c r="V1166" s="5" t="s">
        <v>4195</v>
      </c>
    </row>
    <row r="1167" spans="22:22" x14ac:dyDescent="0.2">
      <c r="V1167" s="5" t="s">
        <v>4197</v>
      </c>
    </row>
    <row r="1168" spans="22:22" x14ac:dyDescent="0.2">
      <c r="V1168" s="5" t="s">
        <v>4199</v>
      </c>
    </row>
    <row r="1169" spans="22:22" x14ac:dyDescent="0.2">
      <c r="V1169" s="5" t="s">
        <v>4203</v>
      </c>
    </row>
    <row r="1170" spans="22:22" x14ac:dyDescent="0.2">
      <c r="V1170" s="5" t="s">
        <v>4206</v>
      </c>
    </row>
    <row r="1171" spans="22:22" x14ac:dyDescent="0.2">
      <c r="V1171" s="5" t="s">
        <v>4208</v>
      </c>
    </row>
    <row r="1172" spans="22:22" x14ac:dyDescent="0.2">
      <c r="V1172" s="5" t="s">
        <v>4211</v>
      </c>
    </row>
    <row r="1173" spans="22:22" x14ac:dyDescent="0.2">
      <c r="V1173" s="5" t="s">
        <v>4215</v>
      </c>
    </row>
    <row r="1174" spans="22:22" x14ac:dyDescent="0.2">
      <c r="V1174" s="5" t="s">
        <v>4219</v>
      </c>
    </row>
    <row r="1175" spans="22:22" x14ac:dyDescent="0.2">
      <c r="V1175" s="5" t="s">
        <v>4223</v>
      </c>
    </row>
    <row r="1176" spans="22:22" x14ac:dyDescent="0.2">
      <c r="V1176" s="5" t="s">
        <v>4226</v>
      </c>
    </row>
    <row r="1177" spans="22:22" x14ac:dyDescent="0.2">
      <c r="V1177" s="5" t="s">
        <v>4228</v>
      </c>
    </row>
    <row r="1178" spans="22:22" x14ac:dyDescent="0.2">
      <c r="V1178" s="5" t="s">
        <v>4230</v>
      </c>
    </row>
    <row r="1179" spans="22:22" x14ac:dyDescent="0.2">
      <c r="V1179" s="5" t="s">
        <v>4234</v>
      </c>
    </row>
    <row r="1180" spans="22:22" x14ac:dyDescent="0.2">
      <c r="V1180" s="5" t="s">
        <v>4237</v>
      </c>
    </row>
    <row r="1181" spans="22:22" x14ac:dyDescent="0.2">
      <c r="V1181" s="5" t="s">
        <v>4240</v>
      </c>
    </row>
    <row r="1182" spans="22:22" x14ac:dyDescent="0.2">
      <c r="V1182" s="5" t="s">
        <v>4243</v>
      </c>
    </row>
    <row r="1183" spans="22:22" x14ac:dyDescent="0.2">
      <c r="V1183" s="5" t="s">
        <v>4247</v>
      </c>
    </row>
    <row r="1184" spans="22:22" x14ac:dyDescent="0.2">
      <c r="V1184" s="5" t="s">
        <v>4250</v>
      </c>
    </row>
    <row r="1185" spans="22:22" x14ac:dyDescent="0.2">
      <c r="V1185" s="5" t="s">
        <v>4254</v>
      </c>
    </row>
    <row r="1186" spans="22:22" x14ac:dyDescent="0.2">
      <c r="V1186" s="5" t="s">
        <v>4258</v>
      </c>
    </row>
    <row r="1187" spans="22:22" x14ac:dyDescent="0.2">
      <c r="V1187" s="5" t="s">
        <v>4262</v>
      </c>
    </row>
    <row r="1188" spans="22:22" x14ac:dyDescent="0.2">
      <c r="V1188" s="5" t="s">
        <v>4265</v>
      </c>
    </row>
    <row r="1189" spans="22:22" x14ac:dyDescent="0.2">
      <c r="V1189" s="5" t="s">
        <v>4268</v>
      </c>
    </row>
    <row r="1190" spans="22:22" x14ac:dyDescent="0.2">
      <c r="V1190" s="5" t="s">
        <v>4270</v>
      </c>
    </row>
    <row r="1191" spans="22:22" x14ac:dyDescent="0.2">
      <c r="V1191" s="5" t="s">
        <v>4273</v>
      </c>
    </row>
    <row r="1192" spans="22:22" x14ac:dyDescent="0.2">
      <c r="V1192" s="5" t="s">
        <v>4276</v>
      </c>
    </row>
    <row r="1193" spans="22:22" x14ac:dyDescent="0.2">
      <c r="V1193" s="5" t="s">
        <v>4280</v>
      </c>
    </row>
    <row r="1194" spans="22:22" x14ac:dyDescent="0.2">
      <c r="V1194" s="5" t="s">
        <v>4283</v>
      </c>
    </row>
    <row r="1195" spans="22:22" x14ac:dyDescent="0.2">
      <c r="V1195" s="5" t="s">
        <v>4286</v>
      </c>
    </row>
    <row r="1196" spans="22:22" x14ac:dyDescent="0.2">
      <c r="V1196" s="5" t="s">
        <v>4289</v>
      </c>
    </row>
    <row r="1197" spans="22:22" x14ac:dyDescent="0.2">
      <c r="V1197" s="5" t="s">
        <v>4292</v>
      </c>
    </row>
    <row r="1198" spans="22:22" x14ac:dyDescent="0.2">
      <c r="V1198" s="5" t="s">
        <v>4295</v>
      </c>
    </row>
    <row r="1199" spans="22:22" x14ac:dyDescent="0.2">
      <c r="V1199" s="5" t="s">
        <v>4299</v>
      </c>
    </row>
    <row r="1200" spans="22:22" x14ac:dyDescent="0.2">
      <c r="V1200" s="5" t="s">
        <v>4302</v>
      </c>
    </row>
    <row r="1201" spans="22:22" x14ac:dyDescent="0.2">
      <c r="V1201" s="5" t="s">
        <v>4305</v>
      </c>
    </row>
    <row r="1202" spans="22:22" x14ac:dyDescent="0.2">
      <c r="V1202" s="5" t="s">
        <v>4308</v>
      </c>
    </row>
    <row r="1203" spans="22:22" x14ac:dyDescent="0.2">
      <c r="V1203" s="5" t="s">
        <v>4312</v>
      </c>
    </row>
    <row r="1204" spans="22:22" x14ac:dyDescent="0.2">
      <c r="V1204" s="5" t="s">
        <v>4316</v>
      </c>
    </row>
    <row r="1205" spans="22:22" x14ac:dyDescent="0.2">
      <c r="V1205" s="5" t="s">
        <v>4318</v>
      </c>
    </row>
    <row r="1206" spans="22:22" x14ac:dyDescent="0.2">
      <c r="V1206" s="5" t="s">
        <v>4321</v>
      </c>
    </row>
    <row r="1207" spans="22:22" x14ac:dyDescent="0.2">
      <c r="V1207" s="5" t="s">
        <v>4324</v>
      </c>
    </row>
    <row r="1208" spans="22:22" x14ac:dyDescent="0.2">
      <c r="V1208" s="5" t="s">
        <v>4328</v>
      </c>
    </row>
    <row r="1209" spans="22:22" x14ac:dyDescent="0.2">
      <c r="V1209" s="5" t="s">
        <v>4332</v>
      </c>
    </row>
    <row r="1210" spans="22:22" x14ac:dyDescent="0.2">
      <c r="V1210" s="5" t="s">
        <v>4336</v>
      </c>
    </row>
    <row r="1211" spans="22:22" x14ac:dyDescent="0.2">
      <c r="V1211" s="5" t="s">
        <v>4338</v>
      </c>
    </row>
    <row r="1212" spans="22:22" x14ac:dyDescent="0.2">
      <c r="V1212" s="5" t="s">
        <v>4341</v>
      </c>
    </row>
    <row r="1213" spans="22:22" x14ac:dyDescent="0.2">
      <c r="V1213" s="5" t="s">
        <v>4343</v>
      </c>
    </row>
    <row r="1214" spans="22:22" x14ac:dyDescent="0.2">
      <c r="V1214" s="5" t="s">
        <v>4346</v>
      </c>
    </row>
    <row r="1215" spans="22:22" x14ac:dyDescent="0.2">
      <c r="V1215" s="5" t="s">
        <v>4350</v>
      </c>
    </row>
    <row r="1216" spans="22:22" x14ac:dyDescent="0.2">
      <c r="V1216" s="5" t="s">
        <v>4354</v>
      </c>
    </row>
    <row r="1217" spans="22:22" x14ac:dyDescent="0.2">
      <c r="V1217" s="5" t="s">
        <v>4358</v>
      </c>
    </row>
    <row r="1218" spans="22:22" x14ac:dyDescent="0.2">
      <c r="V1218" s="5" t="s">
        <v>4360</v>
      </c>
    </row>
    <row r="1219" spans="22:22" x14ac:dyDescent="0.2">
      <c r="V1219" s="5" t="s">
        <v>4363</v>
      </c>
    </row>
    <row r="1220" spans="22:22" x14ac:dyDescent="0.2">
      <c r="V1220" s="5" t="s">
        <v>4366</v>
      </c>
    </row>
    <row r="1221" spans="22:22" x14ac:dyDescent="0.2">
      <c r="V1221" s="5" t="s">
        <v>4370</v>
      </c>
    </row>
    <row r="1222" spans="22:22" x14ac:dyDescent="0.2">
      <c r="V1222" s="5" t="s">
        <v>4373</v>
      </c>
    </row>
    <row r="1223" spans="22:22" x14ac:dyDescent="0.2">
      <c r="V1223" s="5" t="s">
        <v>4376</v>
      </c>
    </row>
    <row r="1224" spans="22:22" x14ac:dyDescent="0.2">
      <c r="V1224" s="5" t="s">
        <v>4379</v>
      </c>
    </row>
    <row r="1225" spans="22:22" x14ac:dyDescent="0.2">
      <c r="V1225" s="5" t="s">
        <v>4383</v>
      </c>
    </row>
    <row r="1226" spans="22:22" x14ac:dyDescent="0.2">
      <c r="V1226" s="5" t="s">
        <v>4386</v>
      </c>
    </row>
    <row r="1227" spans="22:22" x14ac:dyDescent="0.2">
      <c r="V1227" s="5" t="s">
        <v>4390</v>
      </c>
    </row>
    <row r="1228" spans="22:22" x14ac:dyDescent="0.2">
      <c r="V1228" s="5" t="s">
        <v>4393</v>
      </c>
    </row>
    <row r="1229" spans="22:22" x14ac:dyDescent="0.2">
      <c r="V1229" s="5" t="s">
        <v>4397</v>
      </c>
    </row>
    <row r="1230" spans="22:22" x14ac:dyDescent="0.2">
      <c r="V1230" s="5" t="s">
        <v>4400</v>
      </c>
    </row>
    <row r="1231" spans="22:22" x14ac:dyDescent="0.2">
      <c r="V1231" s="5" t="s">
        <v>4404</v>
      </c>
    </row>
    <row r="1232" spans="22:22" x14ac:dyDescent="0.2">
      <c r="V1232" s="5" t="s">
        <v>4406</v>
      </c>
    </row>
    <row r="1233" spans="22:22" x14ac:dyDescent="0.2">
      <c r="V1233" s="5" t="s">
        <v>4410</v>
      </c>
    </row>
    <row r="1234" spans="22:22" x14ac:dyDescent="0.2">
      <c r="V1234" s="5" t="s">
        <v>4414</v>
      </c>
    </row>
    <row r="1235" spans="22:22" x14ac:dyDescent="0.2">
      <c r="V1235" s="5" t="s">
        <v>4417</v>
      </c>
    </row>
    <row r="1236" spans="22:22" x14ac:dyDescent="0.2">
      <c r="V1236" s="5" t="s">
        <v>4420</v>
      </c>
    </row>
    <row r="1237" spans="22:22" x14ac:dyDescent="0.2">
      <c r="V1237" s="5" t="s">
        <v>4424</v>
      </c>
    </row>
    <row r="1238" spans="22:22" x14ac:dyDescent="0.2">
      <c r="V1238" s="5" t="s">
        <v>4427</v>
      </c>
    </row>
    <row r="1239" spans="22:22" x14ac:dyDescent="0.2">
      <c r="V1239" s="5" t="s">
        <v>4431</v>
      </c>
    </row>
    <row r="1240" spans="22:22" x14ac:dyDescent="0.2">
      <c r="V1240" s="5" t="s">
        <v>4433</v>
      </c>
    </row>
    <row r="1241" spans="22:22" x14ac:dyDescent="0.2">
      <c r="V1241" s="5" t="s">
        <v>4437</v>
      </c>
    </row>
    <row r="1242" spans="22:22" x14ac:dyDescent="0.2">
      <c r="V1242" s="5" t="s">
        <v>4441</v>
      </c>
    </row>
    <row r="1243" spans="22:22" x14ac:dyDescent="0.2">
      <c r="V1243" s="5" t="s">
        <v>4443</v>
      </c>
    </row>
    <row r="1244" spans="22:22" x14ac:dyDescent="0.2">
      <c r="V1244" s="5" t="s">
        <v>4446</v>
      </c>
    </row>
    <row r="1245" spans="22:22" x14ac:dyDescent="0.2">
      <c r="V1245" s="5" t="s">
        <v>4450</v>
      </c>
    </row>
    <row r="1246" spans="22:22" x14ac:dyDescent="0.2">
      <c r="V1246" s="5" t="s">
        <v>4454</v>
      </c>
    </row>
    <row r="1247" spans="22:22" x14ac:dyDescent="0.2">
      <c r="V1247" s="5" t="s">
        <v>4457</v>
      </c>
    </row>
    <row r="1248" spans="22:22" x14ac:dyDescent="0.2">
      <c r="V1248" s="5" t="s">
        <v>4459</v>
      </c>
    </row>
    <row r="1249" spans="22:22" x14ac:dyDescent="0.2">
      <c r="V1249" s="5" t="s">
        <v>4463</v>
      </c>
    </row>
    <row r="1250" spans="22:22" x14ac:dyDescent="0.2">
      <c r="V1250" s="5" t="s">
        <v>4466</v>
      </c>
    </row>
    <row r="1251" spans="22:22" x14ac:dyDescent="0.2">
      <c r="V1251" s="5" t="s">
        <v>4468</v>
      </c>
    </row>
    <row r="1252" spans="22:22" x14ac:dyDescent="0.2">
      <c r="V1252" s="5" t="s">
        <v>4471</v>
      </c>
    </row>
    <row r="1253" spans="22:22" x14ac:dyDescent="0.2">
      <c r="V1253" s="5" t="s">
        <v>4475</v>
      </c>
    </row>
    <row r="1254" spans="22:22" x14ac:dyDescent="0.2">
      <c r="V1254" s="5" t="s">
        <v>4478</v>
      </c>
    </row>
    <row r="1255" spans="22:22" x14ac:dyDescent="0.2">
      <c r="V1255" s="5" t="s">
        <v>4482</v>
      </c>
    </row>
    <row r="1256" spans="22:22" x14ac:dyDescent="0.2">
      <c r="V1256" s="5" t="s">
        <v>4484</v>
      </c>
    </row>
    <row r="1257" spans="22:22" x14ac:dyDescent="0.2">
      <c r="V1257" s="5" t="s">
        <v>4488</v>
      </c>
    </row>
    <row r="1258" spans="22:22" x14ac:dyDescent="0.2">
      <c r="V1258" s="5" t="s">
        <v>4491</v>
      </c>
    </row>
    <row r="1259" spans="22:22" x14ac:dyDescent="0.2">
      <c r="V1259" s="5" t="s">
        <v>4494</v>
      </c>
    </row>
    <row r="1260" spans="22:22" x14ac:dyDescent="0.2">
      <c r="V1260" s="5" t="s">
        <v>4497</v>
      </c>
    </row>
    <row r="1261" spans="22:22" x14ac:dyDescent="0.2">
      <c r="V1261" s="5" t="s">
        <v>4500</v>
      </c>
    </row>
    <row r="1262" spans="22:22" x14ac:dyDescent="0.2">
      <c r="V1262" s="5" t="s">
        <v>4503</v>
      </c>
    </row>
    <row r="1263" spans="22:22" x14ac:dyDescent="0.2">
      <c r="V1263" s="5" t="s">
        <v>4507</v>
      </c>
    </row>
    <row r="1264" spans="22:22" x14ac:dyDescent="0.2">
      <c r="V1264" s="5" t="s">
        <v>4510</v>
      </c>
    </row>
    <row r="1265" spans="22:22" x14ac:dyDescent="0.2">
      <c r="V1265" s="5" t="s">
        <v>4513</v>
      </c>
    </row>
    <row r="1266" spans="22:22" x14ac:dyDescent="0.2">
      <c r="V1266" s="5" t="s">
        <v>4515</v>
      </c>
    </row>
    <row r="1267" spans="22:22" x14ac:dyDescent="0.2">
      <c r="V1267" s="5" t="s">
        <v>4518</v>
      </c>
    </row>
    <row r="1268" spans="22:22" x14ac:dyDescent="0.2">
      <c r="V1268" s="5" t="s">
        <v>4520</v>
      </c>
    </row>
    <row r="1269" spans="22:22" x14ac:dyDescent="0.2">
      <c r="V1269" s="5" t="s">
        <v>4523</v>
      </c>
    </row>
    <row r="1270" spans="22:22" x14ac:dyDescent="0.2">
      <c r="V1270" s="5" t="s">
        <v>4526</v>
      </c>
    </row>
    <row r="1271" spans="22:22" x14ac:dyDescent="0.2">
      <c r="V1271" s="5" t="s">
        <v>4529</v>
      </c>
    </row>
    <row r="1272" spans="22:22" x14ac:dyDescent="0.2">
      <c r="V1272" s="5" t="s">
        <v>4532</v>
      </c>
    </row>
    <row r="1273" spans="22:22" x14ac:dyDescent="0.2">
      <c r="V1273" s="5" t="s">
        <v>4535</v>
      </c>
    </row>
    <row r="1274" spans="22:22" x14ac:dyDescent="0.2">
      <c r="V1274" s="5" t="s">
        <v>4539</v>
      </c>
    </row>
    <row r="1275" spans="22:22" x14ac:dyDescent="0.2">
      <c r="V1275" s="5" t="s">
        <v>4542</v>
      </c>
    </row>
    <row r="1276" spans="22:22" x14ac:dyDescent="0.2">
      <c r="V1276" s="5" t="s">
        <v>4545</v>
      </c>
    </row>
    <row r="1277" spans="22:22" x14ac:dyDescent="0.2">
      <c r="V1277" s="5" t="s">
        <v>4548</v>
      </c>
    </row>
    <row r="1278" spans="22:22" x14ac:dyDescent="0.2">
      <c r="V1278" s="5" t="s">
        <v>4552</v>
      </c>
    </row>
    <row r="1279" spans="22:22" x14ac:dyDescent="0.2">
      <c r="V1279" s="5" t="s">
        <v>4555</v>
      </c>
    </row>
    <row r="1280" spans="22:22" x14ac:dyDescent="0.2">
      <c r="V1280" s="5" t="s">
        <v>4558</v>
      </c>
    </row>
    <row r="1281" spans="22:22" x14ac:dyDescent="0.2">
      <c r="V1281" s="5" t="s">
        <v>4562</v>
      </c>
    </row>
    <row r="1282" spans="22:22" x14ac:dyDescent="0.2">
      <c r="V1282" s="5" t="s">
        <v>4564</v>
      </c>
    </row>
    <row r="1283" spans="22:22" x14ac:dyDescent="0.2">
      <c r="V1283" s="5" t="s">
        <v>4566</v>
      </c>
    </row>
    <row r="1284" spans="22:22" x14ac:dyDescent="0.2">
      <c r="V1284" s="5" t="s">
        <v>4570</v>
      </c>
    </row>
    <row r="1285" spans="22:22" x14ac:dyDescent="0.2">
      <c r="V1285" s="5" t="s">
        <v>4573</v>
      </c>
    </row>
    <row r="1286" spans="22:22" x14ac:dyDescent="0.2">
      <c r="V1286" s="5" t="s">
        <v>4577</v>
      </c>
    </row>
    <row r="1287" spans="22:22" x14ac:dyDescent="0.2">
      <c r="V1287" s="5" t="s">
        <v>4580</v>
      </c>
    </row>
    <row r="1288" spans="22:22" x14ac:dyDescent="0.2">
      <c r="V1288" s="5" t="s">
        <v>4583</v>
      </c>
    </row>
    <row r="1289" spans="22:22" x14ac:dyDescent="0.2">
      <c r="V1289" s="5" t="s">
        <v>4585</v>
      </c>
    </row>
    <row r="1290" spans="22:22" x14ac:dyDescent="0.2">
      <c r="V1290" s="5" t="s">
        <v>4588</v>
      </c>
    </row>
    <row r="1291" spans="22:22" x14ac:dyDescent="0.2">
      <c r="V1291" s="5" t="s">
        <v>4591</v>
      </c>
    </row>
    <row r="1292" spans="22:22" x14ac:dyDescent="0.2">
      <c r="V1292" s="5" t="s">
        <v>4593</v>
      </c>
    </row>
    <row r="1293" spans="22:22" x14ac:dyDescent="0.2">
      <c r="V1293" s="5" t="s">
        <v>4595</v>
      </c>
    </row>
    <row r="1294" spans="22:22" x14ac:dyDescent="0.2">
      <c r="V1294" s="5" t="s">
        <v>4597</v>
      </c>
    </row>
    <row r="1295" spans="22:22" x14ac:dyDescent="0.2">
      <c r="V1295" s="5" t="s">
        <v>4600</v>
      </c>
    </row>
    <row r="1296" spans="22:22" x14ac:dyDescent="0.2">
      <c r="V1296" s="5" t="s">
        <v>4603</v>
      </c>
    </row>
    <row r="1297" spans="22:22" x14ac:dyDescent="0.2">
      <c r="V1297" s="5" t="s">
        <v>4606</v>
      </c>
    </row>
    <row r="1298" spans="22:22" x14ac:dyDescent="0.2">
      <c r="V1298" s="5" t="s">
        <v>4609</v>
      </c>
    </row>
    <row r="1299" spans="22:22" x14ac:dyDescent="0.2">
      <c r="V1299" s="5" t="s">
        <v>4612</v>
      </c>
    </row>
    <row r="1300" spans="22:22" x14ac:dyDescent="0.2">
      <c r="V1300" s="5" t="s">
        <v>4616</v>
      </c>
    </row>
    <row r="1301" spans="22:22" x14ac:dyDescent="0.2">
      <c r="V1301" s="5" t="s">
        <v>4619</v>
      </c>
    </row>
    <row r="1302" spans="22:22" x14ac:dyDescent="0.2">
      <c r="V1302" s="5" t="s">
        <v>4622</v>
      </c>
    </row>
    <row r="1303" spans="22:22" x14ac:dyDescent="0.2">
      <c r="V1303" s="5" t="s">
        <v>4625</v>
      </c>
    </row>
    <row r="1304" spans="22:22" x14ac:dyDescent="0.2">
      <c r="V1304" s="5" t="s">
        <v>4627</v>
      </c>
    </row>
    <row r="1305" spans="22:22" x14ac:dyDescent="0.2">
      <c r="V1305" s="5" t="s">
        <v>4631</v>
      </c>
    </row>
    <row r="1306" spans="22:22" x14ac:dyDescent="0.2">
      <c r="V1306" s="5" t="s">
        <v>4635</v>
      </c>
    </row>
    <row r="1307" spans="22:22" x14ac:dyDescent="0.2">
      <c r="V1307" s="5" t="s">
        <v>4638</v>
      </c>
    </row>
    <row r="1308" spans="22:22" x14ac:dyDescent="0.2">
      <c r="V1308" s="5" t="s">
        <v>4641</v>
      </c>
    </row>
    <row r="1309" spans="22:22" x14ac:dyDescent="0.2">
      <c r="V1309" s="5" t="s">
        <v>4644</v>
      </c>
    </row>
    <row r="1310" spans="22:22" x14ac:dyDescent="0.2">
      <c r="V1310" s="5" t="s">
        <v>4648</v>
      </c>
    </row>
    <row r="1311" spans="22:22" x14ac:dyDescent="0.2">
      <c r="V1311" s="5" t="s">
        <v>4651</v>
      </c>
    </row>
    <row r="1312" spans="22:22" x14ac:dyDescent="0.2">
      <c r="V1312" s="5" t="s">
        <v>4654</v>
      </c>
    </row>
    <row r="1313" spans="22:22" x14ac:dyDescent="0.2">
      <c r="V1313" s="5" t="s">
        <v>4657</v>
      </c>
    </row>
    <row r="1314" spans="22:22" x14ac:dyDescent="0.2">
      <c r="V1314" s="5" t="s">
        <v>4661</v>
      </c>
    </row>
    <row r="1315" spans="22:22" x14ac:dyDescent="0.2">
      <c r="V1315" s="5" t="s">
        <v>4663</v>
      </c>
    </row>
    <row r="1316" spans="22:22" x14ac:dyDescent="0.2">
      <c r="V1316" s="5" t="s">
        <v>4666</v>
      </c>
    </row>
    <row r="1317" spans="22:22" x14ac:dyDescent="0.2">
      <c r="V1317" s="5" t="s">
        <v>4670</v>
      </c>
    </row>
    <row r="1318" spans="22:22" x14ac:dyDescent="0.2">
      <c r="V1318" s="5" t="s">
        <v>4673</v>
      </c>
    </row>
    <row r="1319" spans="22:22" x14ac:dyDescent="0.2">
      <c r="V1319" s="5" t="s">
        <v>4676</v>
      </c>
    </row>
    <row r="1320" spans="22:22" x14ac:dyDescent="0.2">
      <c r="V1320" s="5" t="s">
        <v>4678</v>
      </c>
    </row>
    <row r="1321" spans="22:22" x14ac:dyDescent="0.2">
      <c r="V1321" s="5" t="s">
        <v>4681</v>
      </c>
    </row>
    <row r="1322" spans="22:22" x14ac:dyDescent="0.2">
      <c r="V1322" s="5" t="s">
        <v>4684</v>
      </c>
    </row>
    <row r="1323" spans="22:22" x14ac:dyDescent="0.2">
      <c r="V1323" s="5" t="s">
        <v>4686</v>
      </c>
    </row>
    <row r="1324" spans="22:22" x14ac:dyDescent="0.2">
      <c r="V1324" s="5" t="s">
        <v>4690</v>
      </c>
    </row>
    <row r="1325" spans="22:22" x14ac:dyDescent="0.2">
      <c r="V1325" s="5" t="s">
        <v>4694</v>
      </c>
    </row>
    <row r="1326" spans="22:22" x14ac:dyDescent="0.2">
      <c r="V1326" s="5" t="s">
        <v>4696</v>
      </c>
    </row>
    <row r="1327" spans="22:22" x14ac:dyDescent="0.2">
      <c r="V1327" s="5" t="s">
        <v>4699</v>
      </c>
    </row>
    <row r="1328" spans="22:22" x14ac:dyDescent="0.2">
      <c r="V1328" s="5" t="s">
        <v>4703</v>
      </c>
    </row>
    <row r="1329" spans="22:22" x14ac:dyDescent="0.2">
      <c r="V1329" s="5" t="s">
        <v>4706</v>
      </c>
    </row>
    <row r="1330" spans="22:22" x14ac:dyDescent="0.2">
      <c r="V1330" s="5" t="s">
        <v>4710</v>
      </c>
    </row>
    <row r="1331" spans="22:22" x14ac:dyDescent="0.2">
      <c r="V1331" s="5" t="s">
        <v>4713</v>
      </c>
    </row>
    <row r="1332" spans="22:22" x14ac:dyDescent="0.2">
      <c r="V1332" s="5" t="s">
        <v>4717</v>
      </c>
    </row>
    <row r="1333" spans="22:22" x14ac:dyDescent="0.2">
      <c r="V1333" s="5" t="s">
        <v>4721</v>
      </c>
    </row>
    <row r="1334" spans="22:22" x14ac:dyDescent="0.2">
      <c r="V1334" s="5" t="s">
        <v>4722</v>
      </c>
    </row>
    <row r="1335" spans="22:22" x14ac:dyDescent="0.2">
      <c r="V1335" s="5" t="s">
        <v>4726</v>
      </c>
    </row>
    <row r="1336" spans="22:22" x14ac:dyDescent="0.2">
      <c r="V1336" s="5" t="s">
        <v>4730</v>
      </c>
    </row>
    <row r="1337" spans="22:22" x14ac:dyDescent="0.2">
      <c r="V1337" s="5" t="s">
        <v>4733</v>
      </c>
    </row>
    <row r="1338" spans="22:22" x14ac:dyDescent="0.2">
      <c r="V1338" s="5" t="s">
        <v>4736</v>
      </c>
    </row>
    <row r="1339" spans="22:22" x14ac:dyDescent="0.2">
      <c r="V1339" s="5" t="s">
        <v>4739</v>
      </c>
    </row>
    <row r="1340" spans="22:22" x14ac:dyDescent="0.2">
      <c r="V1340" s="5" t="s">
        <v>4742</v>
      </c>
    </row>
    <row r="1341" spans="22:22" x14ac:dyDescent="0.2">
      <c r="V1341" s="5" t="s">
        <v>4746</v>
      </c>
    </row>
    <row r="1342" spans="22:22" x14ac:dyDescent="0.2">
      <c r="V1342" s="5" t="s">
        <v>4749</v>
      </c>
    </row>
    <row r="1343" spans="22:22" x14ac:dyDescent="0.2">
      <c r="V1343" s="5" t="s">
        <v>4752</v>
      </c>
    </row>
    <row r="1344" spans="22:22" x14ac:dyDescent="0.2">
      <c r="V1344" s="5" t="s">
        <v>4755</v>
      </c>
    </row>
    <row r="1345" spans="22:22" x14ac:dyDescent="0.2">
      <c r="V1345" s="5" t="s">
        <v>4757</v>
      </c>
    </row>
    <row r="1346" spans="22:22" x14ac:dyDescent="0.2">
      <c r="V1346" s="5" t="s">
        <v>4759</v>
      </c>
    </row>
    <row r="1347" spans="22:22" x14ac:dyDescent="0.2">
      <c r="V1347" s="5" t="s">
        <v>4762</v>
      </c>
    </row>
    <row r="1348" spans="22:22" x14ac:dyDescent="0.2">
      <c r="V1348" s="5" t="s">
        <v>4766</v>
      </c>
    </row>
    <row r="1349" spans="22:22" x14ac:dyDescent="0.2">
      <c r="V1349" s="5" t="s">
        <v>4770</v>
      </c>
    </row>
    <row r="1350" spans="22:22" x14ac:dyDescent="0.2">
      <c r="V1350" s="5" t="s">
        <v>4773</v>
      </c>
    </row>
    <row r="1351" spans="22:22" x14ac:dyDescent="0.2">
      <c r="V1351" s="5" t="s">
        <v>4776</v>
      </c>
    </row>
    <row r="1352" spans="22:22" x14ac:dyDescent="0.2">
      <c r="V1352" s="5" t="s">
        <v>4779</v>
      </c>
    </row>
    <row r="1353" spans="22:22" x14ac:dyDescent="0.2">
      <c r="V1353" s="5" t="s">
        <v>4782</v>
      </c>
    </row>
    <row r="1354" spans="22:22" x14ac:dyDescent="0.2">
      <c r="V1354" s="5" t="s">
        <v>4785</v>
      </c>
    </row>
    <row r="1355" spans="22:22" x14ac:dyDescent="0.2">
      <c r="V1355" s="5" t="s">
        <v>4788</v>
      </c>
    </row>
    <row r="1356" spans="22:22" x14ac:dyDescent="0.2">
      <c r="V1356" s="5" t="s">
        <v>4791</v>
      </c>
    </row>
    <row r="1357" spans="22:22" x14ac:dyDescent="0.2">
      <c r="V1357" s="5" t="s">
        <v>4794</v>
      </c>
    </row>
    <row r="1358" spans="22:22" x14ac:dyDescent="0.2">
      <c r="V1358" s="5" t="s">
        <v>4797</v>
      </c>
    </row>
    <row r="1359" spans="22:22" x14ac:dyDescent="0.2">
      <c r="V1359" s="5" t="s">
        <v>4799</v>
      </c>
    </row>
    <row r="1360" spans="22:22" x14ac:dyDescent="0.2">
      <c r="V1360" s="5" t="s">
        <v>4803</v>
      </c>
    </row>
    <row r="1361" spans="22:22" x14ac:dyDescent="0.2">
      <c r="V1361" s="5" t="s">
        <v>4806</v>
      </c>
    </row>
    <row r="1362" spans="22:22" x14ac:dyDescent="0.2">
      <c r="V1362" s="5" t="s">
        <v>4810</v>
      </c>
    </row>
    <row r="1363" spans="22:22" x14ac:dyDescent="0.2">
      <c r="V1363" s="5" t="s">
        <v>4813</v>
      </c>
    </row>
    <row r="1364" spans="22:22" x14ac:dyDescent="0.2">
      <c r="V1364" s="5" t="s">
        <v>4817</v>
      </c>
    </row>
    <row r="1365" spans="22:22" x14ac:dyDescent="0.2">
      <c r="V1365" s="5" t="s">
        <v>4820</v>
      </c>
    </row>
    <row r="1366" spans="22:22" x14ac:dyDescent="0.2">
      <c r="V1366" s="5" t="s">
        <v>4823</v>
      </c>
    </row>
    <row r="1367" spans="22:22" x14ac:dyDescent="0.2">
      <c r="V1367" s="5" t="s">
        <v>4826</v>
      </c>
    </row>
    <row r="1368" spans="22:22" x14ac:dyDescent="0.2">
      <c r="V1368" s="5" t="s">
        <v>4828</v>
      </c>
    </row>
    <row r="1369" spans="22:22" x14ac:dyDescent="0.2">
      <c r="V1369" s="5" t="s">
        <v>4832</v>
      </c>
    </row>
    <row r="1370" spans="22:22" x14ac:dyDescent="0.2">
      <c r="V1370" s="5" t="s">
        <v>4836</v>
      </c>
    </row>
    <row r="1371" spans="22:22" x14ac:dyDescent="0.2">
      <c r="V1371" s="5" t="s">
        <v>4839</v>
      </c>
    </row>
    <row r="1372" spans="22:22" x14ac:dyDescent="0.2">
      <c r="V1372" s="5" t="s">
        <v>4843</v>
      </c>
    </row>
    <row r="1373" spans="22:22" x14ac:dyDescent="0.2">
      <c r="V1373" s="5" t="s">
        <v>4846</v>
      </c>
    </row>
    <row r="1374" spans="22:22" x14ac:dyDescent="0.2">
      <c r="V1374" s="5" t="s">
        <v>4850</v>
      </c>
    </row>
    <row r="1375" spans="22:22" x14ac:dyDescent="0.2">
      <c r="V1375" s="5" t="s">
        <v>4853</v>
      </c>
    </row>
    <row r="1376" spans="22:22" x14ac:dyDescent="0.2">
      <c r="V1376" s="5" t="s">
        <v>4857</v>
      </c>
    </row>
    <row r="1377" spans="22:22" x14ac:dyDescent="0.2">
      <c r="V1377" s="5" t="s">
        <v>4861</v>
      </c>
    </row>
    <row r="1378" spans="22:22" x14ac:dyDescent="0.2">
      <c r="V1378" s="5" t="s">
        <v>4864</v>
      </c>
    </row>
    <row r="1379" spans="22:22" x14ac:dyDescent="0.2">
      <c r="V1379" s="5" t="s">
        <v>4867</v>
      </c>
    </row>
    <row r="1380" spans="22:22" x14ac:dyDescent="0.2">
      <c r="V1380" s="5" t="s">
        <v>4869</v>
      </c>
    </row>
    <row r="1381" spans="22:22" x14ac:dyDescent="0.2">
      <c r="V1381" s="5" t="s">
        <v>4873</v>
      </c>
    </row>
    <row r="1382" spans="22:22" x14ac:dyDescent="0.2">
      <c r="V1382" s="5" t="s">
        <v>4875</v>
      </c>
    </row>
    <row r="1383" spans="22:22" x14ac:dyDescent="0.2">
      <c r="V1383" s="5" t="s">
        <v>4878</v>
      </c>
    </row>
    <row r="1384" spans="22:22" x14ac:dyDescent="0.2">
      <c r="V1384" s="5" t="s">
        <v>4881</v>
      </c>
    </row>
    <row r="1385" spans="22:22" x14ac:dyDescent="0.2">
      <c r="V1385" s="5" t="s">
        <v>4885</v>
      </c>
    </row>
    <row r="1386" spans="22:22" x14ac:dyDescent="0.2">
      <c r="V1386" s="5" t="s">
        <v>4888</v>
      </c>
    </row>
    <row r="1387" spans="22:22" x14ac:dyDescent="0.2">
      <c r="V1387" s="5" t="s">
        <v>4890</v>
      </c>
    </row>
    <row r="1388" spans="22:22" x14ac:dyDescent="0.2">
      <c r="V1388" s="5" t="s">
        <v>4893</v>
      </c>
    </row>
    <row r="1389" spans="22:22" x14ac:dyDescent="0.2">
      <c r="V1389" s="5" t="s">
        <v>4895</v>
      </c>
    </row>
    <row r="1390" spans="22:22" x14ac:dyDescent="0.2">
      <c r="V1390" s="5" t="s">
        <v>4898</v>
      </c>
    </row>
    <row r="1391" spans="22:22" x14ac:dyDescent="0.2">
      <c r="V1391" s="5" t="s">
        <v>4902</v>
      </c>
    </row>
    <row r="1392" spans="22:22" x14ac:dyDescent="0.2">
      <c r="V1392" s="5" t="s">
        <v>4906</v>
      </c>
    </row>
    <row r="1393" spans="22:22" x14ac:dyDescent="0.2">
      <c r="V1393" s="5" t="s">
        <v>4909</v>
      </c>
    </row>
    <row r="1394" spans="22:22" x14ac:dyDescent="0.2">
      <c r="V1394" s="5" t="s">
        <v>4912</v>
      </c>
    </row>
    <row r="1395" spans="22:22" x14ac:dyDescent="0.2">
      <c r="V1395" s="5" t="s">
        <v>4915</v>
      </c>
    </row>
    <row r="1396" spans="22:22" x14ac:dyDescent="0.2">
      <c r="V1396" s="5" t="s">
        <v>4919</v>
      </c>
    </row>
    <row r="1397" spans="22:22" x14ac:dyDescent="0.2">
      <c r="V1397" s="5" t="s">
        <v>4922</v>
      </c>
    </row>
    <row r="1398" spans="22:22" x14ac:dyDescent="0.2">
      <c r="V1398" s="5" t="s">
        <v>4926</v>
      </c>
    </row>
    <row r="1399" spans="22:22" x14ac:dyDescent="0.2">
      <c r="V1399" s="5" t="s">
        <v>4928</v>
      </c>
    </row>
    <row r="1400" spans="22:22" x14ac:dyDescent="0.2">
      <c r="V1400" s="5" t="s">
        <v>4930</v>
      </c>
    </row>
    <row r="1401" spans="22:22" x14ac:dyDescent="0.2">
      <c r="V1401" s="5" t="s">
        <v>4933</v>
      </c>
    </row>
    <row r="1402" spans="22:22" x14ac:dyDescent="0.2">
      <c r="V1402" s="5" t="s">
        <v>4936</v>
      </c>
    </row>
    <row r="1403" spans="22:22" x14ac:dyDescent="0.2">
      <c r="V1403" s="5" t="s">
        <v>4938</v>
      </c>
    </row>
    <row r="1404" spans="22:22" x14ac:dyDescent="0.2">
      <c r="V1404" s="5" t="s">
        <v>4941</v>
      </c>
    </row>
    <row r="1405" spans="22:22" x14ac:dyDescent="0.2">
      <c r="V1405" s="5" t="s">
        <v>4943</v>
      </c>
    </row>
    <row r="1406" spans="22:22" x14ac:dyDescent="0.2">
      <c r="V1406" s="5" t="s">
        <v>4947</v>
      </c>
    </row>
    <row r="1407" spans="22:22" x14ac:dyDescent="0.2">
      <c r="V1407" s="5" t="s">
        <v>4951</v>
      </c>
    </row>
    <row r="1408" spans="22:22" x14ac:dyDescent="0.2">
      <c r="V1408" s="5" t="s">
        <v>4954</v>
      </c>
    </row>
    <row r="1409" spans="22:22" x14ac:dyDescent="0.2">
      <c r="V1409" s="5" t="s">
        <v>4958</v>
      </c>
    </row>
    <row r="1410" spans="22:22" x14ac:dyDescent="0.2">
      <c r="V1410" s="5" t="s">
        <v>4961</v>
      </c>
    </row>
    <row r="1411" spans="22:22" x14ac:dyDescent="0.2">
      <c r="V1411" s="5" t="s">
        <v>4964</v>
      </c>
    </row>
    <row r="1412" spans="22:22" x14ac:dyDescent="0.2">
      <c r="V1412" s="5" t="s">
        <v>4967</v>
      </c>
    </row>
    <row r="1413" spans="22:22" x14ac:dyDescent="0.2">
      <c r="V1413" s="5" t="s">
        <v>4971</v>
      </c>
    </row>
    <row r="1414" spans="22:22" x14ac:dyDescent="0.2">
      <c r="V1414" s="5" t="s">
        <v>4974</v>
      </c>
    </row>
    <row r="1415" spans="22:22" x14ac:dyDescent="0.2">
      <c r="V1415" s="5" t="s">
        <v>4978</v>
      </c>
    </row>
    <row r="1416" spans="22:22" x14ac:dyDescent="0.2">
      <c r="V1416" s="5" t="s">
        <v>4981</v>
      </c>
    </row>
    <row r="1417" spans="22:22" x14ac:dyDescent="0.2">
      <c r="V1417" s="5" t="s">
        <v>4984</v>
      </c>
    </row>
    <row r="1418" spans="22:22" x14ac:dyDescent="0.2">
      <c r="V1418" s="5" t="s">
        <v>4987</v>
      </c>
    </row>
    <row r="1419" spans="22:22" x14ac:dyDescent="0.2">
      <c r="V1419" s="5" t="s">
        <v>4990</v>
      </c>
    </row>
    <row r="1420" spans="22:22" x14ac:dyDescent="0.2">
      <c r="V1420" s="5" t="s">
        <v>4993</v>
      </c>
    </row>
    <row r="1421" spans="22:22" x14ac:dyDescent="0.2">
      <c r="V1421" s="5" t="s">
        <v>4996</v>
      </c>
    </row>
    <row r="1422" spans="22:22" x14ac:dyDescent="0.2">
      <c r="V1422" s="5" t="s">
        <v>5000</v>
      </c>
    </row>
    <row r="1423" spans="22:22" x14ac:dyDescent="0.2">
      <c r="V1423" s="5" t="s">
        <v>5003</v>
      </c>
    </row>
    <row r="1424" spans="22:22" x14ac:dyDescent="0.2">
      <c r="V1424" s="5" t="s">
        <v>5006</v>
      </c>
    </row>
    <row r="1425" spans="22:22" x14ac:dyDescent="0.2">
      <c r="V1425" s="5" t="s">
        <v>5009</v>
      </c>
    </row>
    <row r="1426" spans="22:22" x14ac:dyDescent="0.2">
      <c r="V1426" s="5" t="s">
        <v>5013</v>
      </c>
    </row>
    <row r="1427" spans="22:22" x14ac:dyDescent="0.2">
      <c r="V1427" s="5" t="s">
        <v>5015</v>
      </c>
    </row>
    <row r="1428" spans="22:22" x14ac:dyDescent="0.2">
      <c r="V1428" s="5" t="s">
        <v>5018</v>
      </c>
    </row>
    <row r="1429" spans="22:22" x14ac:dyDescent="0.2">
      <c r="V1429" s="5" t="s">
        <v>5021</v>
      </c>
    </row>
    <row r="1430" spans="22:22" x14ac:dyDescent="0.2">
      <c r="V1430" s="5" t="s">
        <v>5024</v>
      </c>
    </row>
    <row r="1431" spans="22:22" x14ac:dyDescent="0.2">
      <c r="V1431" s="5" t="s">
        <v>5028</v>
      </c>
    </row>
    <row r="1432" spans="22:22" x14ac:dyDescent="0.2">
      <c r="V1432" s="5" t="s">
        <v>5031</v>
      </c>
    </row>
    <row r="1433" spans="22:22" x14ac:dyDescent="0.2">
      <c r="V1433" s="5" t="s">
        <v>5034</v>
      </c>
    </row>
    <row r="1434" spans="22:22" x14ac:dyDescent="0.2">
      <c r="V1434" s="5" t="s">
        <v>5038</v>
      </c>
    </row>
    <row r="1435" spans="22:22" x14ac:dyDescent="0.2">
      <c r="V1435" s="5" t="s">
        <v>5040</v>
      </c>
    </row>
    <row r="1436" spans="22:22" x14ac:dyDescent="0.2">
      <c r="V1436" s="5" t="s">
        <v>5043</v>
      </c>
    </row>
    <row r="1437" spans="22:22" x14ac:dyDescent="0.2">
      <c r="V1437" s="5" t="s">
        <v>5046</v>
      </c>
    </row>
    <row r="1438" spans="22:22" x14ac:dyDescent="0.2">
      <c r="V1438" s="5" t="s">
        <v>5050</v>
      </c>
    </row>
    <row r="1439" spans="22:22" x14ac:dyDescent="0.2">
      <c r="V1439" s="5" t="s">
        <v>5054</v>
      </c>
    </row>
    <row r="1440" spans="22:22" x14ac:dyDescent="0.2">
      <c r="V1440" s="5" t="s">
        <v>5058</v>
      </c>
    </row>
    <row r="1441" spans="22:22" x14ac:dyDescent="0.2">
      <c r="V1441" s="5" t="s">
        <v>5060</v>
      </c>
    </row>
    <row r="1442" spans="22:22" x14ac:dyDescent="0.2">
      <c r="V1442" s="5" t="s">
        <v>5063</v>
      </c>
    </row>
    <row r="1443" spans="22:22" x14ac:dyDescent="0.2">
      <c r="V1443" s="5" t="s">
        <v>5066</v>
      </c>
    </row>
    <row r="1444" spans="22:22" x14ac:dyDescent="0.2">
      <c r="V1444" s="5" t="s">
        <v>5069</v>
      </c>
    </row>
    <row r="1445" spans="22:22" x14ac:dyDescent="0.2">
      <c r="V1445" s="5" t="s">
        <v>5072</v>
      </c>
    </row>
    <row r="1446" spans="22:22" x14ac:dyDescent="0.2">
      <c r="V1446" s="5" t="s">
        <v>5076</v>
      </c>
    </row>
    <row r="1447" spans="22:22" x14ac:dyDescent="0.2">
      <c r="V1447" s="5" t="s">
        <v>5080</v>
      </c>
    </row>
    <row r="1448" spans="22:22" x14ac:dyDescent="0.2">
      <c r="V1448" s="5" t="s">
        <v>5084</v>
      </c>
    </row>
    <row r="1449" spans="22:22" x14ac:dyDescent="0.2">
      <c r="V1449" s="5" t="s">
        <v>5087</v>
      </c>
    </row>
    <row r="1450" spans="22:22" x14ac:dyDescent="0.2">
      <c r="V1450" s="5" t="s">
        <v>5089</v>
      </c>
    </row>
    <row r="1451" spans="22:22" x14ac:dyDescent="0.2">
      <c r="V1451" s="5" t="s">
        <v>5091</v>
      </c>
    </row>
    <row r="1452" spans="22:22" x14ac:dyDescent="0.2">
      <c r="V1452" s="5" t="s">
        <v>5095</v>
      </c>
    </row>
    <row r="1453" spans="22:22" x14ac:dyDescent="0.2">
      <c r="V1453" s="5" t="s">
        <v>5098</v>
      </c>
    </row>
    <row r="1454" spans="22:22" x14ac:dyDescent="0.2">
      <c r="V1454" s="5" t="s">
        <v>5102</v>
      </c>
    </row>
    <row r="1455" spans="22:22" x14ac:dyDescent="0.2">
      <c r="V1455" s="5" t="s">
        <v>5105</v>
      </c>
    </row>
    <row r="1456" spans="22:22" x14ac:dyDescent="0.2">
      <c r="V1456" s="5" t="s">
        <v>5107</v>
      </c>
    </row>
    <row r="1457" spans="22:22" x14ac:dyDescent="0.2">
      <c r="V1457" s="5" t="s">
        <v>5110</v>
      </c>
    </row>
    <row r="1458" spans="22:22" x14ac:dyDescent="0.2">
      <c r="V1458" s="5" t="s">
        <v>5113</v>
      </c>
    </row>
    <row r="1459" spans="22:22" x14ac:dyDescent="0.2">
      <c r="V1459" s="5" t="s">
        <v>5117</v>
      </c>
    </row>
    <row r="1460" spans="22:22" x14ac:dyDescent="0.2">
      <c r="V1460" s="5" t="s">
        <v>5121</v>
      </c>
    </row>
    <row r="1461" spans="22:22" x14ac:dyDescent="0.2">
      <c r="V1461" s="5" t="s">
        <v>5124</v>
      </c>
    </row>
    <row r="1462" spans="22:22" x14ac:dyDescent="0.2">
      <c r="V1462" s="5" t="s">
        <v>5128</v>
      </c>
    </row>
    <row r="1463" spans="22:22" x14ac:dyDescent="0.2">
      <c r="V1463" s="5" t="s">
        <v>5131</v>
      </c>
    </row>
    <row r="1464" spans="22:22" x14ac:dyDescent="0.2">
      <c r="V1464" s="5" t="s">
        <v>5135</v>
      </c>
    </row>
    <row r="1465" spans="22:22" x14ac:dyDescent="0.2">
      <c r="V1465" s="5" t="s">
        <v>5139</v>
      </c>
    </row>
    <row r="1466" spans="22:22" x14ac:dyDescent="0.2">
      <c r="V1466" s="5" t="s">
        <v>5143</v>
      </c>
    </row>
    <row r="1467" spans="22:22" x14ac:dyDescent="0.2">
      <c r="V1467" s="5" t="s">
        <v>5145</v>
      </c>
    </row>
    <row r="1468" spans="22:22" x14ac:dyDescent="0.2">
      <c r="V1468" s="5" t="s">
        <v>5148</v>
      </c>
    </row>
    <row r="1469" spans="22:22" x14ac:dyDescent="0.2">
      <c r="V1469" s="5" t="s">
        <v>5150</v>
      </c>
    </row>
    <row r="1470" spans="22:22" x14ac:dyDescent="0.2">
      <c r="V1470" s="5" t="s">
        <v>5153</v>
      </c>
    </row>
    <row r="1471" spans="22:22" x14ac:dyDescent="0.2">
      <c r="V1471" s="5" t="s">
        <v>5157</v>
      </c>
    </row>
    <row r="1472" spans="22:22" x14ac:dyDescent="0.2">
      <c r="V1472" s="5" t="s">
        <v>5159</v>
      </c>
    </row>
    <row r="1473" spans="22:22" x14ac:dyDescent="0.2">
      <c r="V1473" s="5" t="s">
        <v>5162</v>
      </c>
    </row>
    <row r="1474" spans="22:22" x14ac:dyDescent="0.2">
      <c r="V1474" s="5" t="s">
        <v>5165</v>
      </c>
    </row>
    <row r="1475" spans="22:22" x14ac:dyDescent="0.2">
      <c r="V1475" s="5" t="s">
        <v>5169</v>
      </c>
    </row>
    <row r="1476" spans="22:22" x14ac:dyDescent="0.2">
      <c r="V1476" s="5" t="s">
        <v>5172</v>
      </c>
    </row>
    <row r="1477" spans="22:22" x14ac:dyDescent="0.2">
      <c r="V1477" s="5" t="s">
        <v>5175</v>
      </c>
    </row>
    <row r="1478" spans="22:22" x14ac:dyDescent="0.2">
      <c r="V1478" s="5" t="s">
        <v>5178</v>
      </c>
    </row>
    <row r="1479" spans="22:22" x14ac:dyDescent="0.2">
      <c r="V1479" s="5" t="s">
        <v>5182</v>
      </c>
    </row>
    <row r="1480" spans="22:22" x14ac:dyDescent="0.2">
      <c r="V1480" s="5" t="s">
        <v>5184</v>
      </c>
    </row>
    <row r="1481" spans="22:22" x14ac:dyDescent="0.2">
      <c r="V1481" s="5" t="s">
        <v>5187</v>
      </c>
    </row>
    <row r="1482" spans="22:22" x14ac:dyDescent="0.2">
      <c r="V1482" s="5" t="s">
        <v>5190</v>
      </c>
    </row>
    <row r="1483" spans="22:22" x14ac:dyDescent="0.2">
      <c r="V1483" s="5" t="s">
        <v>5193</v>
      </c>
    </row>
    <row r="1484" spans="22:22" x14ac:dyDescent="0.2">
      <c r="V1484" s="5" t="s">
        <v>5196</v>
      </c>
    </row>
    <row r="1485" spans="22:22" x14ac:dyDescent="0.2">
      <c r="V1485" s="5" t="s">
        <v>5200</v>
      </c>
    </row>
    <row r="1486" spans="22:22" x14ac:dyDescent="0.2">
      <c r="V1486" s="5" t="s">
        <v>5203</v>
      </c>
    </row>
    <row r="1487" spans="22:22" x14ac:dyDescent="0.2">
      <c r="V1487" s="5" t="s">
        <v>5205</v>
      </c>
    </row>
    <row r="1488" spans="22:22" x14ac:dyDescent="0.2">
      <c r="V1488" s="5" t="s">
        <v>5208</v>
      </c>
    </row>
    <row r="1489" spans="22:22" x14ac:dyDescent="0.2">
      <c r="V1489" s="5" t="s">
        <v>5210</v>
      </c>
    </row>
    <row r="1490" spans="22:22" x14ac:dyDescent="0.2">
      <c r="V1490" s="5" t="s">
        <v>5212</v>
      </c>
    </row>
    <row r="1491" spans="22:22" x14ac:dyDescent="0.2">
      <c r="V1491" s="5" t="s">
        <v>5216</v>
      </c>
    </row>
    <row r="1492" spans="22:22" x14ac:dyDescent="0.2">
      <c r="V1492" s="5" t="s">
        <v>5219</v>
      </c>
    </row>
    <row r="1493" spans="22:22" x14ac:dyDescent="0.2">
      <c r="V1493" s="5" t="s">
        <v>5222</v>
      </c>
    </row>
    <row r="1494" spans="22:22" x14ac:dyDescent="0.2">
      <c r="V1494" s="5" t="s">
        <v>5224</v>
      </c>
    </row>
    <row r="1495" spans="22:22" x14ac:dyDescent="0.2">
      <c r="V1495" s="5" t="s">
        <v>5227</v>
      </c>
    </row>
    <row r="1496" spans="22:22" x14ac:dyDescent="0.2">
      <c r="V1496" s="5" t="s">
        <v>5230</v>
      </c>
    </row>
    <row r="1497" spans="22:22" x14ac:dyDescent="0.2">
      <c r="V1497" s="5" t="s">
        <v>5232</v>
      </c>
    </row>
    <row r="1498" spans="22:22" x14ac:dyDescent="0.2">
      <c r="V1498" s="5" t="s">
        <v>5235</v>
      </c>
    </row>
    <row r="1499" spans="22:22" x14ac:dyDescent="0.2">
      <c r="V1499" s="5" t="s">
        <v>5237</v>
      </c>
    </row>
    <row r="1500" spans="22:22" x14ac:dyDescent="0.2">
      <c r="V1500" s="5" t="s">
        <v>5240</v>
      </c>
    </row>
    <row r="1501" spans="22:22" x14ac:dyDescent="0.2">
      <c r="V1501" s="5" t="s">
        <v>5243</v>
      </c>
    </row>
    <row r="1502" spans="22:22" x14ac:dyDescent="0.2">
      <c r="V1502" s="5" t="s">
        <v>5246</v>
      </c>
    </row>
    <row r="1503" spans="22:22" x14ac:dyDescent="0.2">
      <c r="V1503" s="5" t="s">
        <v>5250</v>
      </c>
    </row>
    <row r="1504" spans="22:22" x14ac:dyDescent="0.2">
      <c r="V1504" s="5" t="s">
        <v>5253</v>
      </c>
    </row>
    <row r="1505" spans="22:22" x14ac:dyDescent="0.2">
      <c r="V1505" s="5" t="s">
        <v>5255</v>
      </c>
    </row>
    <row r="1506" spans="22:22" x14ac:dyDescent="0.2">
      <c r="V1506" s="5" t="s">
        <v>5258</v>
      </c>
    </row>
    <row r="1507" spans="22:22" x14ac:dyDescent="0.2">
      <c r="V1507" s="5" t="s">
        <v>5261</v>
      </c>
    </row>
    <row r="1508" spans="22:22" x14ac:dyDescent="0.2">
      <c r="V1508" s="5" t="s">
        <v>5263</v>
      </c>
    </row>
    <row r="1509" spans="22:22" x14ac:dyDescent="0.2">
      <c r="V1509" s="5" t="s">
        <v>5266</v>
      </c>
    </row>
    <row r="1510" spans="22:22" x14ac:dyDescent="0.2">
      <c r="V1510" s="5" t="s">
        <v>5269</v>
      </c>
    </row>
    <row r="1511" spans="22:22" x14ac:dyDescent="0.2">
      <c r="V1511" s="5" t="s">
        <v>5272</v>
      </c>
    </row>
    <row r="1512" spans="22:22" x14ac:dyDescent="0.2">
      <c r="V1512" s="5" t="s">
        <v>5274</v>
      </c>
    </row>
    <row r="1513" spans="22:22" x14ac:dyDescent="0.2">
      <c r="V1513" s="5" t="s">
        <v>5277</v>
      </c>
    </row>
    <row r="1514" spans="22:22" x14ac:dyDescent="0.2">
      <c r="V1514" s="5" t="s">
        <v>5280</v>
      </c>
    </row>
    <row r="1515" spans="22:22" x14ac:dyDescent="0.2">
      <c r="V1515" s="5" t="s">
        <v>5282</v>
      </c>
    </row>
    <row r="1516" spans="22:22" x14ac:dyDescent="0.2">
      <c r="V1516" s="5" t="s">
        <v>5286</v>
      </c>
    </row>
    <row r="1517" spans="22:22" x14ac:dyDescent="0.2">
      <c r="V1517" s="5" t="s">
        <v>5288</v>
      </c>
    </row>
    <row r="1518" spans="22:22" x14ac:dyDescent="0.2">
      <c r="V1518" s="5" t="s">
        <v>5291</v>
      </c>
    </row>
    <row r="1519" spans="22:22" x14ac:dyDescent="0.2">
      <c r="V1519" s="5" t="s">
        <v>5294</v>
      </c>
    </row>
    <row r="1520" spans="22:22" x14ac:dyDescent="0.2">
      <c r="V1520" s="5" t="s">
        <v>5297</v>
      </c>
    </row>
    <row r="1521" spans="22:22" x14ac:dyDescent="0.2">
      <c r="V1521" s="5" t="s">
        <v>5300</v>
      </c>
    </row>
    <row r="1522" spans="22:22" x14ac:dyDescent="0.2">
      <c r="V1522" s="5" t="s">
        <v>5302</v>
      </c>
    </row>
    <row r="1523" spans="22:22" x14ac:dyDescent="0.2">
      <c r="V1523" s="5" t="s">
        <v>5304</v>
      </c>
    </row>
    <row r="1524" spans="22:22" x14ac:dyDescent="0.2">
      <c r="V1524" s="5" t="s">
        <v>5307</v>
      </c>
    </row>
    <row r="1525" spans="22:22" x14ac:dyDescent="0.2">
      <c r="V1525" s="5" t="s">
        <v>5310</v>
      </c>
    </row>
    <row r="1526" spans="22:22" x14ac:dyDescent="0.2">
      <c r="V1526" s="5" t="s">
        <v>5312</v>
      </c>
    </row>
    <row r="1527" spans="22:22" x14ac:dyDescent="0.2">
      <c r="V1527" s="5" t="s">
        <v>5315</v>
      </c>
    </row>
    <row r="1528" spans="22:22" x14ac:dyDescent="0.2">
      <c r="V1528" s="5" t="s">
        <v>5318</v>
      </c>
    </row>
    <row r="1529" spans="22:22" x14ac:dyDescent="0.2">
      <c r="V1529" s="5" t="s">
        <v>5321</v>
      </c>
    </row>
    <row r="1530" spans="22:22" x14ac:dyDescent="0.2">
      <c r="V1530" s="5" t="s">
        <v>5324</v>
      </c>
    </row>
    <row r="1531" spans="22:22" x14ac:dyDescent="0.2">
      <c r="V1531" s="5" t="s">
        <v>5327</v>
      </c>
    </row>
    <row r="1532" spans="22:22" x14ac:dyDescent="0.2">
      <c r="V1532" s="5" t="s">
        <v>5331</v>
      </c>
    </row>
    <row r="1533" spans="22:22" x14ac:dyDescent="0.2">
      <c r="V1533" s="5" t="s">
        <v>5334</v>
      </c>
    </row>
    <row r="1534" spans="22:22" x14ac:dyDescent="0.2">
      <c r="V1534" s="5" t="s">
        <v>5337</v>
      </c>
    </row>
    <row r="1535" spans="22:22" x14ac:dyDescent="0.2">
      <c r="V1535" s="5" t="s">
        <v>5340</v>
      </c>
    </row>
    <row r="1536" spans="22:22" x14ac:dyDescent="0.2">
      <c r="V1536" s="5" t="s">
        <v>5343</v>
      </c>
    </row>
    <row r="1537" spans="22:22" x14ac:dyDescent="0.2">
      <c r="V1537" s="5" t="s">
        <v>5345</v>
      </c>
    </row>
    <row r="1538" spans="22:22" x14ac:dyDescent="0.2">
      <c r="V1538" s="5" t="s">
        <v>5348</v>
      </c>
    </row>
    <row r="1539" spans="22:22" x14ac:dyDescent="0.2">
      <c r="V1539" s="5" t="s">
        <v>5351</v>
      </c>
    </row>
    <row r="1540" spans="22:22" x14ac:dyDescent="0.2">
      <c r="V1540" s="5" t="s">
        <v>5353</v>
      </c>
    </row>
    <row r="1541" spans="22:22" x14ac:dyDescent="0.2">
      <c r="V1541" s="5" t="s">
        <v>5356</v>
      </c>
    </row>
    <row r="1542" spans="22:22" x14ac:dyDescent="0.2">
      <c r="V1542" s="5" t="s">
        <v>5360</v>
      </c>
    </row>
    <row r="1543" spans="22:22" x14ac:dyDescent="0.2">
      <c r="V1543" s="5" t="s">
        <v>5363</v>
      </c>
    </row>
    <row r="1544" spans="22:22" x14ac:dyDescent="0.2">
      <c r="V1544" s="5" t="s">
        <v>5366</v>
      </c>
    </row>
    <row r="1545" spans="22:22" x14ac:dyDescent="0.2">
      <c r="V1545" s="5" t="s">
        <v>5368</v>
      </c>
    </row>
    <row r="1546" spans="22:22" x14ac:dyDescent="0.2">
      <c r="V1546" s="5" t="s">
        <v>5371</v>
      </c>
    </row>
    <row r="1547" spans="22:22" x14ac:dyDescent="0.2">
      <c r="V1547" s="5" t="s">
        <v>5373</v>
      </c>
    </row>
    <row r="1548" spans="22:22" x14ac:dyDescent="0.2">
      <c r="V1548" s="5" t="s">
        <v>5377</v>
      </c>
    </row>
    <row r="1549" spans="22:22" x14ac:dyDescent="0.2">
      <c r="V1549" s="5" t="s">
        <v>5380</v>
      </c>
    </row>
    <row r="1550" spans="22:22" x14ac:dyDescent="0.2">
      <c r="V1550" s="5" t="s">
        <v>5382</v>
      </c>
    </row>
    <row r="1551" spans="22:22" x14ac:dyDescent="0.2">
      <c r="V1551" s="5" t="s">
        <v>5384</v>
      </c>
    </row>
    <row r="1552" spans="22:22" x14ac:dyDescent="0.2">
      <c r="V1552" s="5" t="s">
        <v>5388</v>
      </c>
    </row>
    <row r="1553" spans="22:22" x14ac:dyDescent="0.2">
      <c r="V1553" s="5" t="s">
        <v>5391</v>
      </c>
    </row>
    <row r="1554" spans="22:22" x14ac:dyDescent="0.2">
      <c r="V1554" s="5" t="s">
        <v>5395</v>
      </c>
    </row>
    <row r="1555" spans="22:22" x14ac:dyDescent="0.2">
      <c r="V1555" s="5" t="s">
        <v>5398</v>
      </c>
    </row>
    <row r="1556" spans="22:22" x14ac:dyDescent="0.2">
      <c r="V1556" s="5" t="s">
        <v>5401</v>
      </c>
    </row>
    <row r="1557" spans="22:22" x14ac:dyDescent="0.2">
      <c r="V1557" s="5" t="s">
        <v>5403</v>
      </c>
    </row>
    <row r="1558" spans="22:22" x14ac:dyDescent="0.2">
      <c r="V1558" s="5" t="s">
        <v>5405</v>
      </c>
    </row>
    <row r="1559" spans="22:22" x14ac:dyDescent="0.2">
      <c r="V1559" s="5" t="s">
        <v>5408</v>
      </c>
    </row>
    <row r="1560" spans="22:22" x14ac:dyDescent="0.2">
      <c r="V1560" s="5" t="s">
        <v>5411</v>
      </c>
    </row>
    <row r="1561" spans="22:22" x14ac:dyDescent="0.2">
      <c r="V1561" s="5" t="s">
        <v>5413</v>
      </c>
    </row>
    <row r="1562" spans="22:22" x14ac:dyDescent="0.2">
      <c r="V1562" s="5" t="s">
        <v>5416</v>
      </c>
    </row>
    <row r="1563" spans="22:22" x14ac:dyDescent="0.2">
      <c r="V1563" s="5" t="s">
        <v>5417</v>
      </c>
    </row>
    <row r="1564" spans="22:22" x14ac:dyDescent="0.2">
      <c r="V1564" s="5" t="s">
        <v>5420</v>
      </c>
    </row>
    <row r="1565" spans="22:22" x14ac:dyDescent="0.2">
      <c r="V1565" s="5" t="s">
        <v>5422</v>
      </c>
    </row>
    <row r="1566" spans="22:22" x14ac:dyDescent="0.2">
      <c r="V1566" s="5" t="s">
        <v>5426</v>
      </c>
    </row>
    <row r="1567" spans="22:22" x14ac:dyDescent="0.2">
      <c r="V1567" s="5" t="s">
        <v>5429</v>
      </c>
    </row>
    <row r="1568" spans="22:22" x14ac:dyDescent="0.2">
      <c r="V1568" s="5" t="s">
        <v>5432</v>
      </c>
    </row>
    <row r="1569" spans="22:22" x14ac:dyDescent="0.2">
      <c r="V1569" s="5" t="s">
        <v>5435</v>
      </c>
    </row>
    <row r="1570" spans="22:22" x14ac:dyDescent="0.2">
      <c r="V1570" s="5" t="s">
        <v>5437</v>
      </c>
    </row>
    <row r="1571" spans="22:22" x14ac:dyDescent="0.2">
      <c r="V1571" s="5" t="s">
        <v>5440</v>
      </c>
    </row>
    <row r="1572" spans="22:22" x14ac:dyDescent="0.2">
      <c r="V1572" s="5" t="s">
        <v>5443</v>
      </c>
    </row>
    <row r="1573" spans="22:22" x14ac:dyDescent="0.2">
      <c r="V1573" s="5" t="s">
        <v>5446</v>
      </c>
    </row>
    <row r="1574" spans="22:22" x14ac:dyDescent="0.2">
      <c r="V1574" s="5" t="s">
        <v>5449</v>
      </c>
    </row>
    <row r="1575" spans="22:22" x14ac:dyDescent="0.2">
      <c r="V1575" s="5" t="s">
        <v>5452</v>
      </c>
    </row>
    <row r="1576" spans="22:22" x14ac:dyDescent="0.2">
      <c r="V1576" s="5" t="s">
        <v>5456</v>
      </c>
    </row>
    <row r="1577" spans="22:22" x14ac:dyDescent="0.2">
      <c r="V1577" s="5" t="s">
        <v>5458</v>
      </c>
    </row>
    <row r="1578" spans="22:22" x14ac:dyDescent="0.2">
      <c r="V1578" s="5" t="s">
        <v>5460</v>
      </c>
    </row>
    <row r="1579" spans="22:22" x14ac:dyDescent="0.2">
      <c r="V1579" s="5" t="s">
        <v>5463</v>
      </c>
    </row>
    <row r="1580" spans="22:22" x14ac:dyDescent="0.2">
      <c r="V1580" s="5" t="s">
        <v>5467</v>
      </c>
    </row>
    <row r="1581" spans="22:22" x14ac:dyDescent="0.2">
      <c r="V1581" s="5" t="s">
        <v>5470</v>
      </c>
    </row>
    <row r="1582" spans="22:22" x14ac:dyDescent="0.2">
      <c r="V1582" s="5" t="s">
        <v>5473</v>
      </c>
    </row>
    <row r="1583" spans="22:22" x14ac:dyDescent="0.2">
      <c r="V1583" s="5" t="s">
        <v>5476</v>
      </c>
    </row>
    <row r="1584" spans="22:22" x14ac:dyDescent="0.2">
      <c r="V1584" s="5" t="s">
        <v>5480</v>
      </c>
    </row>
    <row r="1585" spans="22:22" x14ac:dyDescent="0.2">
      <c r="V1585" s="5" t="s">
        <v>5483</v>
      </c>
    </row>
    <row r="1586" spans="22:22" x14ac:dyDescent="0.2">
      <c r="V1586" s="5" t="s">
        <v>5486</v>
      </c>
    </row>
    <row r="1587" spans="22:22" x14ac:dyDescent="0.2">
      <c r="V1587" s="5" t="s">
        <v>5489</v>
      </c>
    </row>
    <row r="1588" spans="22:22" x14ac:dyDescent="0.2">
      <c r="V1588" s="5" t="s">
        <v>5491</v>
      </c>
    </row>
    <row r="1589" spans="22:22" x14ac:dyDescent="0.2">
      <c r="V1589" s="5" t="s">
        <v>5494</v>
      </c>
    </row>
    <row r="1590" spans="22:22" x14ac:dyDescent="0.2">
      <c r="V1590" s="5" t="s">
        <v>5496</v>
      </c>
    </row>
    <row r="1591" spans="22:22" x14ac:dyDescent="0.2">
      <c r="V1591" s="5" t="s">
        <v>5498</v>
      </c>
    </row>
    <row r="1592" spans="22:22" x14ac:dyDescent="0.2">
      <c r="V1592" s="5" t="s">
        <v>5500</v>
      </c>
    </row>
    <row r="1593" spans="22:22" x14ac:dyDescent="0.2">
      <c r="V1593" s="5" t="s">
        <v>5503</v>
      </c>
    </row>
    <row r="1594" spans="22:22" x14ac:dyDescent="0.2">
      <c r="V1594" s="5" t="s">
        <v>5507</v>
      </c>
    </row>
    <row r="1595" spans="22:22" x14ac:dyDescent="0.2">
      <c r="V1595" s="5" t="s">
        <v>5509</v>
      </c>
    </row>
    <row r="1596" spans="22:22" x14ac:dyDescent="0.2">
      <c r="V1596" s="5" t="s">
        <v>5512</v>
      </c>
    </row>
    <row r="1597" spans="22:22" x14ac:dyDescent="0.2">
      <c r="V1597" s="5" t="s">
        <v>5514</v>
      </c>
    </row>
    <row r="1598" spans="22:22" x14ac:dyDescent="0.2">
      <c r="V1598" s="5" t="s">
        <v>5517</v>
      </c>
    </row>
    <row r="1599" spans="22:22" x14ac:dyDescent="0.2">
      <c r="V1599" s="5" t="s">
        <v>5520</v>
      </c>
    </row>
    <row r="1600" spans="22:22" x14ac:dyDescent="0.2">
      <c r="V1600" s="5" t="s">
        <v>5523</v>
      </c>
    </row>
    <row r="1601" spans="22:22" x14ac:dyDescent="0.2">
      <c r="V1601" s="5" t="s">
        <v>5526</v>
      </c>
    </row>
    <row r="1602" spans="22:22" x14ac:dyDescent="0.2">
      <c r="V1602" s="5" t="s">
        <v>5529</v>
      </c>
    </row>
    <row r="1603" spans="22:22" x14ac:dyDescent="0.2">
      <c r="V1603" s="5" t="s">
        <v>5533</v>
      </c>
    </row>
    <row r="1604" spans="22:22" x14ac:dyDescent="0.2">
      <c r="V1604" s="5" t="s">
        <v>5536</v>
      </c>
    </row>
    <row r="1605" spans="22:22" x14ac:dyDescent="0.2">
      <c r="V1605" s="5" t="s">
        <v>5538</v>
      </c>
    </row>
    <row r="1606" spans="22:22" x14ac:dyDescent="0.2">
      <c r="V1606" s="5" t="s">
        <v>5542</v>
      </c>
    </row>
    <row r="1607" spans="22:22" x14ac:dyDescent="0.2">
      <c r="V1607" s="5" t="s">
        <v>5544</v>
      </c>
    </row>
    <row r="1608" spans="22:22" x14ac:dyDescent="0.2">
      <c r="V1608" s="5" t="s">
        <v>5548</v>
      </c>
    </row>
    <row r="1609" spans="22:22" x14ac:dyDescent="0.2">
      <c r="V1609" s="5" t="s">
        <v>5550</v>
      </c>
    </row>
    <row r="1610" spans="22:22" x14ac:dyDescent="0.2">
      <c r="V1610" s="5" t="s">
        <v>5553</v>
      </c>
    </row>
    <row r="1611" spans="22:22" x14ac:dyDescent="0.2">
      <c r="V1611" s="5" t="s">
        <v>5555</v>
      </c>
    </row>
    <row r="1612" spans="22:22" x14ac:dyDescent="0.2">
      <c r="V1612" s="5" t="s">
        <v>5558</v>
      </c>
    </row>
    <row r="1613" spans="22:22" x14ac:dyDescent="0.2">
      <c r="V1613" s="5" t="s">
        <v>5560</v>
      </c>
    </row>
    <row r="1614" spans="22:22" x14ac:dyDescent="0.2">
      <c r="V1614" s="5" t="s">
        <v>5562</v>
      </c>
    </row>
    <row r="1615" spans="22:22" x14ac:dyDescent="0.2">
      <c r="V1615" s="5" t="s">
        <v>5566</v>
      </c>
    </row>
    <row r="1616" spans="22:22" x14ac:dyDescent="0.2">
      <c r="V1616" s="5" t="s">
        <v>5570</v>
      </c>
    </row>
    <row r="1617" spans="22:22" x14ac:dyDescent="0.2">
      <c r="V1617" s="5" t="s">
        <v>5573</v>
      </c>
    </row>
    <row r="1618" spans="22:22" x14ac:dyDescent="0.2">
      <c r="V1618" s="5" t="s">
        <v>5577</v>
      </c>
    </row>
    <row r="1619" spans="22:22" x14ac:dyDescent="0.2">
      <c r="V1619" s="5" t="s">
        <v>5579</v>
      </c>
    </row>
    <row r="1620" spans="22:22" x14ac:dyDescent="0.2">
      <c r="V1620" s="5" t="s">
        <v>5583</v>
      </c>
    </row>
    <row r="1621" spans="22:22" x14ac:dyDescent="0.2">
      <c r="V1621" s="5" t="s">
        <v>5586</v>
      </c>
    </row>
    <row r="1622" spans="22:22" x14ac:dyDescent="0.2">
      <c r="V1622" s="5" t="s">
        <v>5590</v>
      </c>
    </row>
    <row r="1623" spans="22:22" x14ac:dyDescent="0.2">
      <c r="V1623" s="5" t="s">
        <v>5594</v>
      </c>
    </row>
    <row r="1624" spans="22:22" x14ac:dyDescent="0.2">
      <c r="V1624" s="5" t="s">
        <v>5597</v>
      </c>
    </row>
    <row r="1625" spans="22:22" x14ac:dyDescent="0.2">
      <c r="V1625" s="5" t="s">
        <v>5599</v>
      </c>
    </row>
    <row r="1626" spans="22:22" x14ac:dyDescent="0.2">
      <c r="V1626" s="5" t="s">
        <v>5602</v>
      </c>
    </row>
    <row r="1627" spans="22:22" x14ac:dyDescent="0.2">
      <c r="V1627" s="5" t="s">
        <v>5605</v>
      </c>
    </row>
    <row r="1628" spans="22:22" x14ac:dyDescent="0.2">
      <c r="V1628" s="5" t="s">
        <v>5607</v>
      </c>
    </row>
    <row r="1629" spans="22:22" x14ac:dyDescent="0.2">
      <c r="V1629" s="5" t="s">
        <v>5610</v>
      </c>
    </row>
    <row r="1630" spans="22:22" x14ac:dyDescent="0.2">
      <c r="V1630" s="5" t="s">
        <v>5614</v>
      </c>
    </row>
    <row r="1631" spans="22:22" x14ac:dyDescent="0.2">
      <c r="V1631" s="5" t="s">
        <v>5616</v>
      </c>
    </row>
    <row r="1632" spans="22:22" x14ac:dyDescent="0.2">
      <c r="V1632" s="5" t="s">
        <v>5620</v>
      </c>
    </row>
    <row r="1633" spans="22:22" x14ac:dyDescent="0.2">
      <c r="V1633" s="5" t="s">
        <v>5624</v>
      </c>
    </row>
    <row r="1634" spans="22:22" x14ac:dyDescent="0.2">
      <c r="V1634" s="5" t="s">
        <v>5627</v>
      </c>
    </row>
    <row r="1635" spans="22:22" x14ac:dyDescent="0.2">
      <c r="V1635" s="5" t="s">
        <v>5630</v>
      </c>
    </row>
    <row r="1636" spans="22:22" x14ac:dyDescent="0.2">
      <c r="V1636" s="5" t="s">
        <v>5633</v>
      </c>
    </row>
    <row r="1637" spans="22:22" x14ac:dyDescent="0.2">
      <c r="V1637" s="5" t="s">
        <v>5637</v>
      </c>
    </row>
    <row r="1638" spans="22:22" x14ac:dyDescent="0.2">
      <c r="V1638" s="5" t="s">
        <v>5640</v>
      </c>
    </row>
    <row r="1639" spans="22:22" x14ac:dyDescent="0.2">
      <c r="V1639" s="5" t="s">
        <v>5644</v>
      </c>
    </row>
    <row r="1640" spans="22:22" x14ac:dyDescent="0.2">
      <c r="V1640" s="5" t="s">
        <v>5646</v>
      </c>
    </row>
    <row r="1641" spans="22:22" x14ac:dyDescent="0.2">
      <c r="V1641" s="5" t="s">
        <v>5648</v>
      </c>
    </row>
    <row r="1642" spans="22:22" x14ac:dyDescent="0.2">
      <c r="V1642" s="5" t="s">
        <v>5651</v>
      </c>
    </row>
    <row r="1643" spans="22:22" x14ac:dyDescent="0.2">
      <c r="V1643" s="5" t="s">
        <v>5653</v>
      </c>
    </row>
    <row r="1644" spans="22:22" x14ac:dyDescent="0.2">
      <c r="V1644" s="5" t="s">
        <v>5657</v>
      </c>
    </row>
    <row r="1645" spans="22:22" x14ac:dyDescent="0.2">
      <c r="V1645" s="5" t="s">
        <v>5660</v>
      </c>
    </row>
    <row r="1646" spans="22:22" x14ac:dyDescent="0.2">
      <c r="V1646" s="5" t="s">
        <v>5663</v>
      </c>
    </row>
    <row r="1647" spans="22:22" x14ac:dyDescent="0.2">
      <c r="V1647" s="5" t="s">
        <v>5667</v>
      </c>
    </row>
    <row r="1648" spans="22:22" x14ac:dyDescent="0.2">
      <c r="V1648" s="5" t="s">
        <v>5669</v>
      </c>
    </row>
    <row r="1649" spans="22:22" x14ac:dyDescent="0.2">
      <c r="V1649" s="5" t="s">
        <v>5671</v>
      </c>
    </row>
    <row r="1650" spans="22:22" x14ac:dyDescent="0.2">
      <c r="V1650" s="5" t="s">
        <v>5674</v>
      </c>
    </row>
    <row r="1651" spans="22:22" x14ac:dyDescent="0.2">
      <c r="V1651" s="5" t="s">
        <v>5676</v>
      </c>
    </row>
    <row r="1652" spans="22:22" x14ac:dyDescent="0.2">
      <c r="V1652" s="5" t="s">
        <v>5678</v>
      </c>
    </row>
    <row r="1653" spans="22:22" x14ac:dyDescent="0.2">
      <c r="V1653" s="5" t="s">
        <v>5680</v>
      </c>
    </row>
    <row r="1654" spans="22:22" x14ac:dyDescent="0.2">
      <c r="V1654" s="5" t="s">
        <v>5684</v>
      </c>
    </row>
    <row r="1655" spans="22:22" x14ac:dyDescent="0.2">
      <c r="V1655" s="5" t="s">
        <v>5687</v>
      </c>
    </row>
    <row r="1656" spans="22:22" x14ac:dyDescent="0.2">
      <c r="V1656" s="5" t="s">
        <v>5690</v>
      </c>
    </row>
    <row r="1657" spans="22:22" x14ac:dyDescent="0.2">
      <c r="V1657" s="5" t="s">
        <v>5693</v>
      </c>
    </row>
    <row r="1658" spans="22:22" x14ac:dyDescent="0.2">
      <c r="V1658" s="5" t="s">
        <v>5695</v>
      </c>
    </row>
    <row r="1659" spans="22:22" x14ac:dyDescent="0.2">
      <c r="V1659" s="5" t="s">
        <v>5698</v>
      </c>
    </row>
    <row r="1660" spans="22:22" x14ac:dyDescent="0.2">
      <c r="V1660" s="5" t="s">
        <v>5700</v>
      </c>
    </row>
    <row r="1661" spans="22:22" x14ac:dyDescent="0.2">
      <c r="V1661" s="5" t="s">
        <v>5702</v>
      </c>
    </row>
    <row r="1662" spans="22:22" x14ac:dyDescent="0.2">
      <c r="V1662" s="5" t="s">
        <v>5706</v>
      </c>
    </row>
    <row r="1663" spans="22:22" x14ac:dyDescent="0.2">
      <c r="V1663" s="5" t="s">
        <v>5709</v>
      </c>
    </row>
    <row r="1664" spans="22:22" x14ac:dyDescent="0.2">
      <c r="V1664" s="5" t="s">
        <v>5712</v>
      </c>
    </row>
    <row r="1665" spans="22:22" x14ac:dyDescent="0.2">
      <c r="V1665" s="5" t="s">
        <v>5714</v>
      </c>
    </row>
    <row r="1666" spans="22:22" x14ac:dyDescent="0.2">
      <c r="V1666" s="5" t="s">
        <v>5717</v>
      </c>
    </row>
    <row r="1667" spans="22:22" x14ac:dyDescent="0.2">
      <c r="V1667" s="5" t="s">
        <v>5720</v>
      </c>
    </row>
    <row r="1668" spans="22:22" x14ac:dyDescent="0.2">
      <c r="V1668" s="5" t="s">
        <v>5722</v>
      </c>
    </row>
    <row r="1669" spans="22:22" x14ac:dyDescent="0.2">
      <c r="V1669" s="5" t="s">
        <v>5724</v>
      </c>
    </row>
    <row r="1670" spans="22:22" x14ac:dyDescent="0.2">
      <c r="V1670" s="5" t="s">
        <v>5726</v>
      </c>
    </row>
    <row r="1671" spans="22:22" x14ac:dyDescent="0.2">
      <c r="V1671" s="5" t="s">
        <v>5729</v>
      </c>
    </row>
    <row r="1672" spans="22:22" x14ac:dyDescent="0.2">
      <c r="V1672" s="5" t="s">
        <v>5732</v>
      </c>
    </row>
    <row r="1673" spans="22:22" x14ac:dyDescent="0.2">
      <c r="V1673" s="5" t="s">
        <v>5736</v>
      </c>
    </row>
    <row r="1674" spans="22:22" x14ac:dyDescent="0.2">
      <c r="V1674" s="5" t="s">
        <v>5739</v>
      </c>
    </row>
    <row r="1675" spans="22:22" x14ac:dyDescent="0.2">
      <c r="V1675" s="5" t="s">
        <v>5743</v>
      </c>
    </row>
    <row r="1676" spans="22:22" x14ac:dyDescent="0.2">
      <c r="V1676" s="5" t="s">
        <v>5745</v>
      </c>
    </row>
    <row r="1677" spans="22:22" x14ac:dyDescent="0.2">
      <c r="V1677" s="5" t="s">
        <v>5747</v>
      </c>
    </row>
    <row r="1678" spans="22:22" x14ac:dyDescent="0.2">
      <c r="V1678" s="5" t="s">
        <v>5750</v>
      </c>
    </row>
    <row r="1679" spans="22:22" x14ac:dyDescent="0.2">
      <c r="V1679" s="5" t="s">
        <v>5754</v>
      </c>
    </row>
    <row r="1680" spans="22:22" x14ac:dyDescent="0.2">
      <c r="V1680" s="5" t="s">
        <v>5756</v>
      </c>
    </row>
    <row r="1681" spans="22:22" x14ac:dyDescent="0.2">
      <c r="V1681" s="5" t="s">
        <v>5758</v>
      </c>
    </row>
    <row r="1682" spans="22:22" x14ac:dyDescent="0.2">
      <c r="V1682" s="5" t="s">
        <v>5762</v>
      </c>
    </row>
    <row r="1683" spans="22:22" x14ac:dyDescent="0.2">
      <c r="V1683" s="5" t="s">
        <v>5764</v>
      </c>
    </row>
    <row r="1684" spans="22:22" x14ac:dyDescent="0.2">
      <c r="V1684" s="5" t="s">
        <v>5766</v>
      </c>
    </row>
    <row r="1685" spans="22:22" x14ac:dyDescent="0.2">
      <c r="V1685" s="5" t="s">
        <v>5768</v>
      </c>
    </row>
    <row r="1686" spans="22:22" x14ac:dyDescent="0.2">
      <c r="V1686" s="5" t="s">
        <v>5771</v>
      </c>
    </row>
    <row r="1687" spans="22:22" x14ac:dyDescent="0.2">
      <c r="V1687" s="5" t="s">
        <v>5774</v>
      </c>
    </row>
    <row r="1688" spans="22:22" x14ac:dyDescent="0.2">
      <c r="V1688" s="5" t="s">
        <v>5778</v>
      </c>
    </row>
    <row r="1689" spans="22:22" x14ac:dyDescent="0.2">
      <c r="V1689" s="5" t="s">
        <v>5781</v>
      </c>
    </row>
    <row r="1690" spans="22:22" x14ac:dyDescent="0.2">
      <c r="V1690" s="5" t="s">
        <v>5784</v>
      </c>
    </row>
    <row r="1691" spans="22:22" x14ac:dyDescent="0.2">
      <c r="V1691" s="5" t="s">
        <v>5786</v>
      </c>
    </row>
    <row r="1692" spans="22:22" x14ac:dyDescent="0.2">
      <c r="V1692" s="5" t="s">
        <v>5788</v>
      </c>
    </row>
    <row r="1693" spans="22:22" x14ac:dyDescent="0.2">
      <c r="V1693" s="5" t="s">
        <v>5791</v>
      </c>
    </row>
    <row r="1694" spans="22:22" x14ac:dyDescent="0.2">
      <c r="V1694" s="5" t="s">
        <v>5794</v>
      </c>
    </row>
    <row r="1695" spans="22:22" x14ac:dyDescent="0.2">
      <c r="V1695" s="5" t="s">
        <v>5798</v>
      </c>
    </row>
    <row r="1696" spans="22:22" x14ac:dyDescent="0.2">
      <c r="V1696" s="5" t="s">
        <v>5801</v>
      </c>
    </row>
    <row r="1697" spans="22:22" x14ac:dyDescent="0.2">
      <c r="V1697" s="5" t="s">
        <v>5803</v>
      </c>
    </row>
    <row r="1698" spans="22:22" x14ac:dyDescent="0.2">
      <c r="V1698" s="5" t="s">
        <v>5806</v>
      </c>
    </row>
    <row r="1699" spans="22:22" x14ac:dyDescent="0.2">
      <c r="V1699" s="5" t="s">
        <v>5809</v>
      </c>
    </row>
    <row r="1700" spans="22:22" x14ac:dyDescent="0.2">
      <c r="V1700" s="5" t="s">
        <v>5811</v>
      </c>
    </row>
    <row r="1701" spans="22:22" x14ac:dyDescent="0.2">
      <c r="V1701" s="5" t="s">
        <v>5814</v>
      </c>
    </row>
    <row r="1702" spans="22:22" x14ac:dyDescent="0.2">
      <c r="V1702" s="5" t="s">
        <v>5816</v>
      </c>
    </row>
    <row r="1703" spans="22:22" x14ac:dyDescent="0.2">
      <c r="V1703" s="5" t="s">
        <v>5820</v>
      </c>
    </row>
    <row r="1704" spans="22:22" x14ac:dyDescent="0.2">
      <c r="V1704" s="5" t="s">
        <v>5823</v>
      </c>
    </row>
    <row r="1705" spans="22:22" x14ac:dyDescent="0.2">
      <c r="V1705" s="5" t="s">
        <v>5826</v>
      </c>
    </row>
    <row r="1706" spans="22:22" x14ac:dyDescent="0.2">
      <c r="V1706" s="5" t="s">
        <v>5829</v>
      </c>
    </row>
    <row r="1707" spans="22:22" x14ac:dyDescent="0.2">
      <c r="V1707" s="5" t="s">
        <v>5833</v>
      </c>
    </row>
    <row r="1708" spans="22:22" x14ac:dyDescent="0.2">
      <c r="V1708" s="5" t="s">
        <v>5836</v>
      </c>
    </row>
    <row r="1709" spans="22:22" x14ac:dyDescent="0.2">
      <c r="V1709" s="5" t="s">
        <v>5838</v>
      </c>
    </row>
    <row r="1710" spans="22:22" x14ac:dyDescent="0.2">
      <c r="V1710" s="5" t="s">
        <v>5841</v>
      </c>
    </row>
    <row r="1711" spans="22:22" x14ac:dyDescent="0.2">
      <c r="V1711" s="5" t="s">
        <v>5843</v>
      </c>
    </row>
    <row r="1712" spans="22:22" x14ac:dyDescent="0.2">
      <c r="V1712" s="5" t="s">
        <v>5846</v>
      </c>
    </row>
    <row r="1713" spans="22:22" x14ac:dyDescent="0.2">
      <c r="V1713" s="5" t="s">
        <v>5849</v>
      </c>
    </row>
    <row r="1714" spans="22:22" x14ac:dyDescent="0.2">
      <c r="V1714" s="5" t="s">
        <v>5851</v>
      </c>
    </row>
    <row r="1715" spans="22:22" x14ac:dyDescent="0.2">
      <c r="V1715" s="5" t="s">
        <v>5853</v>
      </c>
    </row>
    <row r="1716" spans="22:22" x14ac:dyDescent="0.2">
      <c r="V1716" s="5" t="s">
        <v>5855</v>
      </c>
    </row>
    <row r="1717" spans="22:22" x14ac:dyDescent="0.2">
      <c r="V1717" s="5" t="s">
        <v>5858</v>
      </c>
    </row>
    <row r="1718" spans="22:22" x14ac:dyDescent="0.2">
      <c r="V1718" s="5" t="s">
        <v>5861</v>
      </c>
    </row>
    <row r="1719" spans="22:22" x14ac:dyDescent="0.2">
      <c r="V1719" s="5" t="s">
        <v>5863</v>
      </c>
    </row>
    <row r="1720" spans="22:22" x14ac:dyDescent="0.2">
      <c r="V1720" s="5" t="s">
        <v>5867</v>
      </c>
    </row>
    <row r="1721" spans="22:22" x14ac:dyDescent="0.2">
      <c r="V1721" s="5" t="s">
        <v>5870</v>
      </c>
    </row>
    <row r="1722" spans="22:22" x14ac:dyDescent="0.2">
      <c r="V1722" s="5" t="s">
        <v>5873</v>
      </c>
    </row>
    <row r="1723" spans="22:22" x14ac:dyDescent="0.2">
      <c r="V1723" s="5" t="s">
        <v>5876</v>
      </c>
    </row>
    <row r="1724" spans="22:22" x14ac:dyDescent="0.2">
      <c r="V1724" s="5" t="s">
        <v>5880</v>
      </c>
    </row>
    <row r="1725" spans="22:22" x14ac:dyDescent="0.2">
      <c r="V1725" s="5" t="s">
        <v>5883</v>
      </c>
    </row>
    <row r="1726" spans="22:22" x14ac:dyDescent="0.2">
      <c r="V1726" s="5" t="s">
        <v>5886</v>
      </c>
    </row>
    <row r="1727" spans="22:22" x14ac:dyDescent="0.2">
      <c r="V1727" s="5" t="s">
        <v>5888</v>
      </c>
    </row>
    <row r="1728" spans="22:22" x14ac:dyDescent="0.2">
      <c r="V1728" s="5" t="s">
        <v>5890</v>
      </c>
    </row>
    <row r="1729" spans="22:22" x14ac:dyDescent="0.2">
      <c r="V1729" s="5" t="s">
        <v>5894</v>
      </c>
    </row>
    <row r="1730" spans="22:22" x14ac:dyDescent="0.2">
      <c r="V1730" s="5" t="s">
        <v>5897</v>
      </c>
    </row>
    <row r="1731" spans="22:22" x14ac:dyDescent="0.2">
      <c r="V1731" s="5" t="s">
        <v>5900</v>
      </c>
    </row>
    <row r="1732" spans="22:22" x14ac:dyDescent="0.2">
      <c r="V1732" s="5" t="s">
        <v>5902</v>
      </c>
    </row>
    <row r="1733" spans="22:22" x14ac:dyDescent="0.2">
      <c r="V1733" s="5" t="s">
        <v>5906</v>
      </c>
    </row>
    <row r="1734" spans="22:22" x14ac:dyDescent="0.2">
      <c r="V1734" s="5" t="s">
        <v>5909</v>
      </c>
    </row>
    <row r="1735" spans="22:22" x14ac:dyDescent="0.2">
      <c r="V1735" s="5" t="s">
        <v>5911</v>
      </c>
    </row>
    <row r="1736" spans="22:22" x14ac:dyDescent="0.2">
      <c r="V1736" s="5" t="s">
        <v>5913</v>
      </c>
    </row>
    <row r="1737" spans="22:22" x14ac:dyDescent="0.2">
      <c r="V1737" s="5" t="s">
        <v>5916</v>
      </c>
    </row>
    <row r="1738" spans="22:22" x14ac:dyDescent="0.2">
      <c r="V1738" s="5" t="s">
        <v>5918</v>
      </c>
    </row>
    <row r="1739" spans="22:22" x14ac:dyDescent="0.2">
      <c r="V1739" s="5" t="s">
        <v>5920</v>
      </c>
    </row>
    <row r="1740" spans="22:22" x14ac:dyDescent="0.2">
      <c r="V1740" s="5" t="s">
        <v>5922</v>
      </c>
    </row>
    <row r="1741" spans="22:22" x14ac:dyDescent="0.2">
      <c r="V1741" s="5" t="s">
        <v>5925</v>
      </c>
    </row>
    <row r="1742" spans="22:22" x14ac:dyDescent="0.2">
      <c r="V1742" s="5" t="s">
        <v>5928</v>
      </c>
    </row>
    <row r="1743" spans="22:22" x14ac:dyDescent="0.2">
      <c r="V1743" s="5" t="s">
        <v>5931</v>
      </c>
    </row>
    <row r="1744" spans="22:22" x14ac:dyDescent="0.2">
      <c r="V1744" s="5" t="s">
        <v>5935</v>
      </c>
    </row>
    <row r="1745" spans="22:22" x14ac:dyDescent="0.2">
      <c r="V1745" s="5" t="s">
        <v>5938</v>
      </c>
    </row>
    <row r="1746" spans="22:22" x14ac:dyDescent="0.2">
      <c r="V1746" s="5" t="s">
        <v>5940</v>
      </c>
    </row>
    <row r="1747" spans="22:22" x14ac:dyDescent="0.2">
      <c r="V1747" s="5" t="s">
        <v>5944</v>
      </c>
    </row>
    <row r="1748" spans="22:22" x14ac:dyDescent="0.2">
      <c r="V1748" s="5" t="s">
        <v>5947</v>
      </c>
    </row>
    <row r="1749" spans="22:22" x14ac:dyDescent="0.2">
      <c r="V1749" s="5" t="s">
        <v>5950</v>
      </c>
    </row>
    <row r="1750" spans="22:22" x14ac:dyDescent="0.2">
      <c r="V1750" s="5" t="s">
        <v>5953</v>
      </c>
    </row>
    <row r="1751" spans="22:22" x14ac:dyDescent="0.2">
      <c r="V1751" s="5" t="s">
        <v>5956</v>
      </c>
    </row>
    <row r="1752" spans="22:22" x14ac:dyDescent="0.2">
      <c r="V1752" s="5" t="s">
        <v>5958</v>
      </c>
    </row>
    <row r="1753" spans="22:22" x14ac:dyDescent="0.2">
      <c r="V1753" s="5" t="s">
        <v>5960</v>
      </c>
    </row>
    <row r="1754" spans="22:22" x14ac:dyDescent="0.2">
      <c r="V1754" s="5" t="s">
        <v>5963</v>
      </c>
    </row>
    <row r="1755" spans="22:22" x14ac:dyDescent="0.2">
      <c r="V1755" s="5" t="s">
        <v>5967</v>
      </c>
    </row>
    <row r="1756" spans="22:22" x14ac:dyDescent="0.2">
      <c r="V1756" s="5" t="s">
        <v>5969</v>
      </c>
    </row>
    <row r="1757" spans="22:22" x14ac:dyDescent="0.2">
      <c r="V1757" s="5" t="s">
        <v>5971</v>
      </c>
    </row>
    <row r="1758" spans="22:22" x14ac:dyDescent="0.2">
      <c r="V1758" s="5" t="s">
        <v>5974</v>
      </c>
    </row>
    <row r="1759" spans="22:22" x14ac:dyDescent="0.2">
      <c r="V1759" s="5" t="s">
        <v>5978</v>
      </c>
    </row>
    <row r="1760" spans="22:22" x14ac:dyDescent="0.2">
      <c r="V1760" s="5" t="s">
        <v>5981</v>
      </c>
    </row>
    <row r="1761" spans="22:22" x14ac:dyDescent="0.2">
      <c r="V1761" s="5" t="s">
        <v>5983</v>
      </c>
    </row>
    <row r="1762" spans="22:22" x14ac:dyDescent="0.2">
      <c r="V1762" s="5" t="s">
        <v>5986</v>
      </c>
    </row>
    <row r="1763" spans="22:22" x14ac:dyDescent="0.2">
      <c r="V1763" s="5" t="s">
        <v>5990</v>
      </c>
    </row>
    <row r="1764" spans="22:22" x14ac:dyDescent="0.2">
      <c r="V1764" s="5" t="s">
        <v>5993</v>
      </c>
    </row>
    <row r="1765" spans="22:22" x14ac:dyDescent="0.2">
      <c r="V1765" s="5" t="s">
        <v>5995</v>
      </c>
    </row>
    <row r="1766" spans="22:22" x14ac:dyDescent="0.2">
      <c r="V1766" s="5" t="s">
        <v>5997</v>
      </c>
    </row>
    <row r="1767" spans="22:22" x14ac:dyDescent="0.2">
      <c r="V1767" s="5" t="s">
        <v>6000</v>
      </c>
    </row>
    <row r="1768" spans="22:22" x14ac:dyDescent="0.2">
      <c r="V1768" s="5" t="s">
        <v>6002</v>
      </c>
    </row>
    <row r="1769" spans="22:22" x14ac:dyDescent="0.2">
      <c r="V1769" s="5" t="s">
        <v>6006</v>
      </c>
    </row>
    <row r="1770" spans="22:22" x14ac:dyDescent="0.2">
      <c r="V1770" s="5" t="s">
        <v>6009</v>
      </c>
    </row>
    <row r="1771" spans="22:22" x14ac:dyDescent="0.2">
      <c r="V1771" s="5" t="s">
        <v>6011</v>
      </c>
    </row>
    <row r="1772" spans="22:22" x14ac:dyDescent="0.2">
      <c r="V1772" s="5" t="s">
        <v>6013</v>
      </c>
    </row>
    <row r="1773" spans="22:22" x14ac:dyDescent="0.2">
      <c r="V1773" s="5" t="s">
        <v>6015</v>
      </c>
    </row>
    <row r="1774" spans="22:22" x14ac:dyDescent="0.2">
      <c r="V1774" s="5" t="s">
        <v>6019</v>
      </c>
    </row>
    <row r="1775" spans="22:22" x14ac:dyDescent="0.2">
      <c r="V1775" s="5" t="s">
        <v>6021</v>
      </c>
    </row>
    <row r="1776" spans="22:22" x14ac:dyDescent="0.2">
      <c r="V1776" s="5" t="s">
        <v>6023</v>
      </c>
    </row>
    <row r="1777" spans="22:22" x14ac:dyDescent="0.2">
      <c r="V1777" s="5" t="s">
        <v>6026</v>
      </c>
    </row>
    <row r="1778" spans="22:22" x14ac:dyDescent="0.2">
      <c r="V1778" s="5" t="s">
        <v>6028</v>
      </c>
    </row>
    <row r="1779" spans="22:22" x14ac:dyDescent="0.2">
      <c r="V1779" s="5" t="s">
        <v>6030</v>
      </c>
    </row>
    <row r="1780" spans="22:22" x14ac:dyDescent="0.2">
      <c r="V1780" s="5" t="s">
        <v>6033</v>
      </c>
    </row>
    <row r="1781" spans="22:22" x14ac:dyDescent="0.2">
      <c r="V1781" s="5" t="s">
        <v>6036</v>
      </c>
    </row>
    <row r="1782" spans="22:22" x14ac:dyDescent="0.2">
      <c r="V1782" s="5" t="s">
        <v>6038</v>
      </c>
    </row>
    <row r="1783" spans="22:22" x14ac:dyDescent="0.2">
      <c r="V1783" s="5" t="s">
        <v>6041</v>
      </c>
    </row>
    <row r="1784" spans="22:22" x14ac:dyDescent="0.2">
      <c r="V1784" s="5" t="s">
        <v>6044</v>
      </c>
    </row>
    <row r="1785" spans="22:22" x14ac:dyDescent="0.2">
      <c r="V1785" s="5" t="s">
        <v>6046</v>
      </c>
    </row>
    <row r="1786" spans="22:22" x14ac:dyDescent="0.2">
      <c r="V1786" s="5" t="s">
        <v>6050</v>
      </c>
    </row>
    <row r="1787" spans="22:22" x14ac:dyDescent="0.2">
      <c r="V1787" s="5" t="s">
        <v>6053</v>
      </c>
    </row>
    <row r="1788" spans="22:22" x14ac:dyDescent="0.2">
      <c r="V1788" s="5" t="s">
        <v>6055</v>
      </c>
    </row>
    <row r="1789" spans="22:22" x14ac:dyDescent="0.2">
      <c r="V1789" s="5" t="s">
        <v>6058</v>
      </c>
    </row>
    <row r="1790" spans="22:22" x14ac:dyDescent="0.2">
      <c r="V1790" s="5" t="s">
        <v>6060</v>
      </c>
    </row>
    <row r="1791" spans="22:22" x14ac:dyDescent="0.2">
      <c r="V1791" s="5" t="s">
        <v>6063</v>
      </c>
    </row>
    <row r="1792" spans="22:22" x14ac:dyDescent="0.2">
      <c r="V1792" s="5" t="s">
        <v>6066</v>
      </c>
    </row>
    <row r="1793" spans="22:22" x14ac:dyDescent="0.2">
      <c r="V1793" s="5" t="s">
        <v>6068</v>
      </c>
    </row>
    <row r="1794" spans="22:22" x14ac:dyDescent="0.2">
      <c r="V1794" s="5" t="s">
        <v>6071</v>
      </c>
    </row>
    <row r="1795" spans="22:22" x14ac:dyDescent="0.2">
      <c r="V1795" s="5" t="s">
        <v>6075</v>
      </c>
    </row>
    <row r="1796" spans="22:22" x14ac:dyDescent="0.2">
      <c r="V1796" s="5" t="s">
        <v>6077</v>
      </c>
    </row>
    <row r="1797" spans="22:22" x14ac:dyDescent="0.2">
      <c r="V1797" s="5" t="s">
        <v>6080</v>
      </c>
    </row>
    <row r="1798" spans="22:22" x14ac:dyDescent="0.2">
      <c r="V1798" s="5" t="s">
        <v>6082</v>
      </c>
    </row>
    <row r="1799" spans="22:22" x14ac:dyDescent="0.2">
      <c r="V1799" s="5" t="s">
        <v>6086</v>
      </c>
    </row>
    <row r="1800" spans="22:22" x14ac:dyDescent="0.2">
      <c r="V1800" s="5" t="s">
        <v>6090</v>
      </c>
    </row>
    <row r="1801" spans="22:22" x14ac:dyDescent="0.2">
      <c r="V1801" s="5" t="s">
        <v>6092</v>
      </c>
    </row>
    <row r="1802" spans="22:22" x14ac:dyDescent="0.2">
      <c r="V1802" s="5" t="s">
        <v>6094</v>
      </c>
    </row>
    <row r="1803" spans="22:22" x14ac:dyDescent="0.2">
      <c r="V1803" s="5" t="s">
        <v>6098</v>
      </c>
    </row>
    <row r="1804" spans="22:22" x14ac:dyDescent="0.2">
      <c r="V1804" s="5" t="s">
        <v>6101</v>
      </c>
    </row>
    <row r="1805" spans="22:22" x14ac:dyDescent="0.2">
      <c r="V1805" s="5" t="s">
        <v>6104</v>
      </c>
    </row>
    <row r="1806" spans="22:22" x14ac:dyDescent="0.2">
      <c r="V1806" s="5" t="s">
        <v>6108</v>
      </c>
    </row>
    <row r="1807" spans="22:22" x14ac:dyDescent="0.2">
      <c r="V1807" s="5" t="s">
        <v>6111</v>
      </c>
    </row>
    <row r="1808" spans="22:22" x14ac:dyDescent="0.2">
      <c r="V1808" s="5" t="s">
        <v>6114</v>
      </c>
    </row>
    <row r="1809" spans="22:22" x14ac:dyDescent="0.2">
      <c r="V1809" s="5" t="s">
        <v>6116</v>
      </c>
    </row>
    <row r="1810" spans="22:22" x14ac:dyDescent="0.2">
      <c r="V1810" s="5" t="s">
        <v>6118</v>
      </c>
    </row>
    <row r="1811" spans="22:22" x14ac:dyDescent="0.2">
      <c r="V1811" s="5" t="s">
        <v>6120</v>
      </c>
    </row>
    <row r="1812" spans="22:22" x14ac:dyDescent="0.2">
      <c r="V1812" s="5" t="s">
        <v>6122</v>
      </c>
    </row>
    <row r="1813" spans="22:22" x14ac:dyDescent="0.2">
      <c r="V1813" s="5" t="s">
        <v>6125</v>
      </c>
    </row>
    <row r="1814" spans="22:22" x14ac:dyDescent="0.2">
      <c r="V1814" s="5" t="s">
        <v>6128</v>
      </c>
    </row>
    <row r="1815" spans="22:22" x14ac:dyDescent="0.2">
      <c r="V1815" s="5" t="s">
        <v>6131</v>
      </c>
    </row>
    <row r="1816" spans="22:22" x14ac:dyDescent="0.2">
      <c r="V1816" s="5" t="s">
        <v>6135</v>
      </c>
    </row>
    <row r="1817" spans="22:22" x14ac:dyDescent="0.2">
      <c r="V1817" s="5" t="s">
        <v>6138</v>
      </c>
    </row>
    <row r="1818" spans="22:22" x14ac:dyDescent="0.2">
      <c r="V1818" s="5" t="s">
        <v>6142</v>
      </c>
    </row>
    <row r="1819" spans="22:22" x14ac:dyDescent="0.2">
      <c r="V1819" s="5" t="s">
        <v>6145</v>
      </c>
    </row>
    <row r="1820" spans="22:22" x14ac:dyDescent="0.2">
      <c r="V1820" s="5" t="s">
        <v>6148</v>
      </c>
    </row>
    <row r="1821" spans="22:22" x14ac:dyDescent="0.2">
      <c r="V1821" s="5" t="s">
        <v>6151</v>
      </c>
    </row>
    <row r="1822" spans="22:22" x14ac:dyDescent="0.2">
      <c r="V1822" s="5" t="s">
        <v>6155</v>
      </c>
    </row>
    <row r="1823" spans="22:22" x14ac:dyDescent="0.2">
      <c r="V1823" s="5" t="s">
        <v>6159</v>
      </c>
    </row>
    <row r="1824" spans="22:22" x14ac:dyDescent="0.2">
      <c r="V1824" s="5" t="s">
        <v>6161</v>
      </c>
    </row>
    <row r="1825" spans="22:22" x14ac:dyDescent="0.2">
      <c r="V1825" s="5" t="s">
        <v>6164</v>
      </c>
    </row>
    <row r="1826" spans="22:22" x14ac:dyDescent="0.2">
      <c r="V1826" s="5" t="s">
        <v>6167</v>
      </c>
    </row>
    <row r="1827" spans="22:22" x14ac:dyDescent="0.2">
      <c r="V1827" s="5" t="s">
        <v>6170</v>
      </c>
    </row>
    <row r="1828" spans="22:22" x14ac:dyDescent="0.2">
      <c r="V1828" s="5" t="s">
        <v>6173</v>
      </c>
    </row>
    <row r="1829" spans="22:22" x14ac:dyDescent="0.2">
      <c r="V1829" s="5" t="s">
        <v>6176</v>
      </c>
    </row>
    <row r="1830" spans="22:22" x14ac:dyDescent="0.2">
      <c r="V1830" s="5" t="s">
        <v>6179</v>
      </c>
    </row>
    <row r="1831" spans="22:22" x14ac:dyDescent="0.2">
      <c r="V1831" s="5" t="s">
        <v>6183</v>
      </c>
    </row>
    <row r="1832" spans="22:22" x14ac:dyDescent="0.2">
      <c r="V1832" s="5" t="s">
        <v>6187</v>
      </c>
    </row>
    <row r="1833" spans="22:22" x14ac:dyDescent="0.2">
      <c r="V1833" s="5" t="s">
        <v>6189</v>
      </c>
    </row>
    <row r="1834" spans="22:22" x14ac:dyDescent="0.2">
      <c r="V1834" s="5" t="s">
        <v>6192</v>
      </c>
    </row>
    <row r="1835" spans="22:22" x14ac:dyDescent="0.2">
      <c r="V1835" s="5" t="s">
        <v>6194</v>
      </c>
    </row>
    <row r="1836" spans="22:22" x14ac:dyDescent="0.2">
      <c r="V1836" s="5" t="s">
        <v>6197</v>
      </c>
    </row>
    <row r="1837" spans="22:22" x14ac:dyDescent="0.2">
      <c r="V1837" s="5" t="s">
        <v>6200</v>
      </c>
    </row>
    <row r="1838" spans="22:22" x14ac:dyDescent="0.2">
      <c r="V1838" s="5" t="s">
        <v>6202</v>
      </c>
    </row>
    <row r="1839" spans="22:22" x14ac:dyDescent="0.2">
      <c r="V1839" s="5" t="s">
        <v>6205</v>
      </c>
    </row>
    <row r="1840" spans="22:22" x14ac:dyDescent="0.2">
      <c r="V1840" s="5" t="s">
        <v>6208</v>
      </c>
    </row>
    <row r="1841" spans="22:22" x14ac:dyDescent="0.2">
      <c r="V1841" s="5" t="s">
        <v>6211</v>
      </c>
    </row>
    <row r="1842" spans="22:22" x14ac:dyDescent="0.2">
      <c r="V1842" s="5" t="s">
        <v>6214</v>
      </c>
    </row>
    <row r="1843" spans="22:22" x14ac:dyDescent="0.2">
      <c r="V1843" s="5" t="s">
        <v>6216</v>
      </c>
    </row>
    <row r="1844" spans="22:22" x14ac:dyDescent="0.2">
      <c r="V1844" s="5" t="s">
        <v>6218</v>
      </c>
    </row>
    <row r="1845" spans="22:22" x14ac:dyDescent="0.2">
      <c r="V1845" s="5" t="s">
        <v>6220</v>
      </c>
    </row>
    <row r="1846" spans="22:22" x14ac:dyDescent="0.2">
      <c r="V1846" s="5" t="s">
        <v>6223</v>
      </c>
    </row>
    <row r="1847" spans="22:22" x14ac:dyDescent="0.2">
      <c r="V1847" s="5" t="s">
        <v>6225</v>
      </c>
    </row>
    <row r="1848" spans="22:22" x14ac:dyDescent="0.2">
      <c r="V1848" s="5" t="s">
        <v>6228</v>
      </c>
    </row>
    <row r="1849" spans="22:22" x14ac:dyDescent="0.2">
      <c r="V1849" s="5" t="s">
        <v>6231</v>
      </c>
    </row>
    <row r="1850" spans="22:22" x14ac:dyDescent="0.2">
      <c r="V1850" s="5" t="s">
        <v>6234</v>
      </c>
    </row>
    <row r="1851" spans="22:22" x14ac:dyDescent="0.2">
      <c r="V1851" s="5" t="s">
        <v>6237</v>
      </c>
    </row>
    <row r="1852" spans="22:22" x14ac:dyDescent="0.2">
      <c r="V1852" s="5" t="s">
        <v>6240</v>
      </c>
    </row>
    <row r="1853" spans="22:22" x14ac:dyDescent="0.2">
      <c r="V1853" s="5" t="s">
        <v>6243</v>
      </c>
    </row>
    <row r="1854" spans="22:22" x14ac:dyDescent="0.2">
      <c r="V1854" s="5" t="s">
        <v>6245</v>
      </c>
    </row>
    <row r="1855" spans="22:22" x14ac:dyDescent="0.2">
      <c r="V1855" s="5" t="s">
        <v>6248</v>
      </c>
    </row>
    <row r="1856" spans="22:22" x14ac:dyDescent="0.2">
      <c r="V1856" s="5" t="s">
        <v>6251</v>
      </c>
    </row>
    <row r="1857" spans="22:22" x14ac:dyDescent="0.2">
      <c r="V1857" s="5" t="s">
        <v>6253</v>
      </c>
    </row>
    <row r="1858" spans="22:22" x14ac:dyDescent="0.2">
      <c r="V1858" s="5" t="s">
        <v>6255</v>
      </c>
    </row>
    <row r="1859" spans="22:22" x14ac:dyDescent="0.2">
      <c r="V1859" s="5" t="s">
        <v>6258</v>
      </c>
    </row>
    <row r="1860" spans="22:22" x14ac:dyDescent="0.2">
      <c r="V1860" s="5" t="s">
        <v>6260</v>
      </c>
    </row>
    <row r="1861" spans="22:22" x14ac:dyDescent="0.2">
      <c r="V1861" s="5" t="s">
        <v>6263</v>
      </c>
    </row>
    <row r="1862" spans="22:22" x14ac:dyDescent="0.2">
      <c r="V1862" s="5" t="s">
        <v>6266</v>
      </c>
    </row>
    <row r="1863" spans="22:22" x14ac:dyDescent="0.2">
      <c r="V1863" s="5" t="s">
        <v>6270</v>
      </c>
    </row>
    <row r="1864" spans="22:22" x14ac:dyDescent="0.2">
      <c r="V1864" s="5" t="s">
        <v>6273</v>
      </c>
    </row>
    <row r="1865" spans="22:22" x14ac:dyDescent="0.2">
      <c r="V1865" s="5" t="s">
        <v>6276</v>
      </c>
    </row>
    <row r="1866" spans="22:22" x14ac:dyDescent="0.2">
      <c r="V1866" s="5" t="s">
        <v>6280</v>
      </c>
    </row>
    <row r="1867" spans="22:22" x14ac:dyDescent="0.2">
      <c r="V1867" s="5" t="s">
        <v>6284</v>
      </c>
    </row>
    <row r="1868" spans="22:22" x14ac:dyDescent="0.2">
      <c r="V1868" s="5" t="s">
        <v>6286</v>
      </c>
    </row>
    <row r="1869" spans="22:22" x14ac:dyDescent="0.2">
      <c r="V1869" s="5" t="s">
        <v>6288</v>
      </c>
    </row>
    <row r="1870" spans="22:22" x14ac:dyDescent="0.2">
      <c r="V1870" s="5" t="s">
        <v>6291</v>
      </c>
    </row>
    <row r="1871" spans="22:22" x14ac:dyDescent="0.2">
      <c r="V1871" s="5" t="s">
        <v>6293</v>
      </c>
    </row>
    <row r="1872" spans="22:22" x14ac:dyDescent="0.2">
      <c r="V1872" s="5" t="s">
        <v>6295</v>
      </c>
    </row>
    <row r="1873" spans="22:22" x14ac:dyDescent="0.2">
      <c r="V1873" s="5" t="s">
        <v>6297</v>
      </c>
    </row>
    <row r="1874" spans="22:22" x14ac:dyDescent="0.2">
      <c r="V1874" s="5" t="s">
        <v>6300</v>
      </c>
    </row>
    <row r="1875" spans="22:22" x14ac:dyDescent="0.2">
      <c r="V1875" s="5" t="s">
        <v>6304</v>
      </c>
    </row>
    <row r="1876" spans="22:22" x14ac:dyDescent="0.2">
      <c r="V1876" s="5" t="s">
        <v>6307</v>
      </c>
    </row>
    <row r="1877" spans="22:22" x14ac:dyDescent="0.2">
      <c r="V1877" s="5" t="s">
        <v>6310</v>
      </c>
    </row>
    <row r="1878" spans="22:22" x14ac:dyDescent="0.2">
      <c r="V1878" s="5" t="s">
        <v>6312</v>
      </c>
    </row>
    <row r="1879" spans="22:22" x14ac:dyDescent="0.2">
      <c r="V1879" s="5" t="s">
        <v>6315</v>
      </c>
    </row>
    <row r="1880" spans="22:22" x14ac:dyDescent="0.2">
      <c r="V1880" s="5" t="s">
        <v>6317</v>
      </c>
    </row>
    <row r="1881" spans="22:22" x14ac:dyDescent="0.2">
      <c r="V1881" s="5" t="s">
        <v>6320</v>
      </c>
    </row>
    <row r="1882" spans="22:22" x14ac:dyDescent="0.2">
      <c r="V1882" s="5" t="s">
        <v>6322</v>
      </c>
    </row>
    <row r="1883" spans="22:22" x14ac:dyDescent="0.2">
      <c r="V1883" s="5" t="s">
        <v>6325</v>
      </c>
    </row>
    <row r="1884" spans="22:22" x14ac:dyDescent="0.2">
      <c r="V1884" s="5" t="s">
        <v>6328</v>
      </c>
    </row>
    <row r="1885" spans="22:22" x14ac:dyDescent="0.2">
      <c r="V1885" s="5" t="s">
        <v>6330</v>
      </c>
    </row>
    <row r="1886" spans="22:22" x14ac:dyDescent="0.2">
      <c r="V1886" s="5" t="s">
        <v>6333</v>
      </c>
    </row>
    <row r="1887" spans="22:22" x14ac:dyDescent="0.2">
      <c r="V1887" s="5" t="s">
        <v>6337</v>
      </c>
    </row>
    <row r="1888" spans="22:22" x14ac:dyDescent="0.2">
      <c r="V1888" s="5" t="s">
        <v>6340</v>
      </c>
    </row>
    <row r="1889" spans="22:22" x14ac:dyDescent="0.2">
      <c r="V1889" s="5" t="s">
        <v>6343</v>
      </c>
    </row>
    <row r="1890" spans="22:22" x14ac:dyDescent="0.2">
      <c r="V1890" s="5" t="s">
        <v>6346</v>
      </c>
    </row>
    <row r="1891" spans="22:22" x14ac:dyDescent="0.2">
      <c r="V1891" s="5" t="s">
        <v>6350</v>
      </c>
    </row>
    <row r="1892" spans="22:22" x14ac:dyDescent="0.2">
      <c r="V1892" s="5" t="s">
        <v>6353</v>
      </c>
    </row>
    <row r="1893" spans="22:22" x14ac:dyDescent="0.2">
      <c r="V1893" s="5" t="s">
        <v>6356</v>
      </c>
    </row>
    <row r="1894" spans="22:22" x14ac:dyDescent="0.2">
      <c r="V1894" s="5" t="s">
        <v>6358</v>
      </c>
    </row>
    <row r="1895" spans="22:22" x14ac:dyDescent="0.2">
      <c r="V1895" s="5" t="s">
        <v>6360</v>
      </c>
    </row>
    <row r="1896" spans="22:22" x14ac:dyDescent="0.2">
      <c r="V1896" s="5" t="s">
        <v>6364</v>
      </c>
    </row>
    <row r="1897" spans="22:22" x14ac:dyDescent="0.2">
      <c r="V1897" s="5" t="s">
        <v>6367</v>
      </c>
    </row>
    <row r="1898" spans="22:22" x14ac:dyDescent="0.2">
      <c r="V1898" s="5" t="s">
        <v>6370</v>
      </c>
    </row>
    <row r="1899" spans="22:22" x14ac:dyDescent="0.2">
      <c r="V1899" s="5" t="s">
        <v>6372</v>
      </c>
    </row>
    <row r="1900" spans="22:22" x14ac:dyDescent="0.2">
      <c r="V1900" s="5" t="s">
        <v>6375</v>
      </c>
    </row>
    <row r="1901" spans="22:22" x14ac:dyDescent="0.2">
      <c r="V1901" s="5" t="s">
        <v>6378</v>
      </c>
    </row>
    <row r="1902" spans="22:22" x14ac:dyDescent="0.2">
      <c r="V1902" s="5" t="s">
        <v>6381</v>
      </c>
    </row>
    <row r="1903" spans="22:22" x14ac:dyDescent="0.2">
      <c r="V1903" s="5" t="s">
        <v>6384</v>
      </c>
    </row>
    <row r="1904" spans="22:22" x14ac:dyDescent="0.2">
      <c r="V1904" s="5" t="s">
        <v>6386</v>
      </c>
    </row>
    <row r="1905" spans="22:22" x14ac:dyDescent="0.2">
      <c r="V1905" s="5" t="s">
        <v>6390</v>
      </c>
    </row>
    <row r="1906" spans="22:22" x14ac:dyDescent="0.2">
      <c r="V1906" s="5" t="s">
        <v>6393</v>
      </c>
    </row>
    <row r="1907" spans="22:22" x14ac:dyDescent="0.2">
      <c r="V1907" s="5" t="s">
        <v>6397</v>
      </c>
    </row>
    <row r="1908" spans="22:22" x14ac:dyDescent="0.2">
      <c r="V1908" s="5" t="s">
        <v>6399</v>
      </c>
    </row>
    <row r="1909" spans="22:22" x14ac:dyDescent="0.2">
      <c r="V1909" s="5" t="s">
        <v>6401</v>
      </c>
    </row>
    <row r="1910" spans="22:22" x14ac:dyDescent="0.2">
      <c r="V1910" s="5" t="s">
        <v>6404</v>
      </c>
    </row>
    <row r="1911" spans="22:22" x14ac:dyDescent="0.2">
      <c r="V1911" s="5" t="s">
        <v>6408</v>
      </c>
    </row>
    <row r="1912" spans="22:22" x14ac:dyDescent="0.2">
      <c r="V1912" s="5" t="s">
        <v>6411</v>
      </c>
    </row>
    <row r="1913" spans="22:22" x14ac:dyDescent="0.2">
      <c r="V1913" s="5" t="s">
        <v>6415</v>
      </c>
    </row>
    <row r="1914" spans="22:22" x14ac:dyDescent="0.2">
      <c r="V1914" s="5" t="s">
        <v>6418</v>
      </c>
    </row>
    <row r="1915" spans="22:22" x14ac:dyDescent="0.2">
      <c r="V1915" s="5" t="s">
        <v>6421</v>
      </c>
    </row>
    <row r="1916" spans="22:22" x14ac:dyDescent="0.2">
      <c r="V1916" s="5" t="s">
        <v>6423</v>
      </c>
    </row>
    <row r="1917" spans="22:22" x14ac:dyDescent="0.2">
      <c r="V1917" s="5" t="s">
        <v>6426</v>
      </c>
    </row>
    <row r="1918" spans="22:22" x14ac:dyDescent="0.2">
      <c r="V1918" s="5" t="s">
        <v>6430</v>
      </c>
    </row>
    <row r="1919" spans="22:22" x14ac:dyDescent="0.2">
      <c r="V1919" s="5" t="s">
        <v>6432</v>
      </c>
    </row>
    <row r="1920" spans="22:22" x14ac:dyDescent="0.2">
      <c r="V1920" s="5" t="s">
        <v>6435</v>
      </c>
    </row>
    <row r="1921" spans="22:22" x14ac:dyDescent="0.2">
      <c r="V1921" s="5" t="s">
        <v>6437</v>
      </c>
    </row>
    <row r="1922" spans="22:22" x14ac:dyDescent="0.2">
      <c r="V1922" s="5" t="s">
        <v>6440</v>
      </c>
    </row>
    <row r="1923" spans="22:22" x14ac:dyDescent="0.2">
      <c r="V1923" s="5" t="s">
        <v>6442</v>
      </c>
    </row>
    <row r="1924" spans="22:22" x14ac:dyDescent="0.2">
      <c r="V1924" s="5" t="s">
        <v>6446</v>
      </c>
    </row>
    <row r="1925" spans="22:22" x14ac:dyDescent="0.2">
      <c r="V1925" s="5" t="s">
        <v>6449</v>
      </c>
    </row>
    <row r="1926" spans="22:22" x14ac:dyDescent="0.2">
      <c r="V1926" s="5" t="s">
        <v>6451</v>
      </c>
    </row>
    <row r="1927" spans="22:22" x14ac:dyDescent="0.2">
      <c r="V1927" s="5" t="s">
        <v>6454</v>
      </c>
    </row>
    <row r="1928" spans="22:22" x14ac:dyDescent="0.2">
      <c r="V1928" s="5" t="s">
        <v>6457</v>
      </c>
    </row>
    <row r="1929" spans="22:22" x14ac:dyDescent="0.2">
      <c r="V1929" s="5" t="s">
        <v>6460</v>
      </c>
    </row>
    <row r="1930" spans="22:22" x14ac:dyDescent="0.2">
      <c r="V1930" s="5" t="s">
        <v>6463</v>
      </c>
    </row>
    <row r="1931" spans="22:22" x14ac:dyDescent="0.2">
      <c r="V1931" s="5" t="s">
        <v>6465</v>
      </c>
    </row>
    <row r="1932" spans="22:22" x14ac:dyDescent="0.2">
      <c r="V1932" s="5" t="s">
        <v>6467</v>
      </c>
    </row>
    <row r="1933" spans="22:22" x14ac:dyDescent="0.2">
      <c r="V1933" s="5" t="s">
        <v>6469</v>
      </c>
    </row>
    <row r="1934" spans="22:22" x14ac:dyDescent="0.2">
      <c r="V1934" s="5" t="s">
        <v>6471</v>
      </c>
    </row>
    <row r="1935" spans="22:22" x14ac:dyDescent="0.2">
      <c r="V1935" s="5" t="s">
        <v>6475</v>
      </c>
    </row>
    <row r="1936" spans="22:22" x14ac:dyDescent="0.2">
      <c r="V1936" s="5" t="s">
        <v>6478</v>
      </c>
    </row>
    <row r="1937" spans="22:22" x14ac:dyDescent="0.2">
      <c r="V1937" s="5" t="s">
        <v>6480</v>
      </c>
    </row>
    <row r="1938" spans="22:22" x14ac:dyDescent="0.2">
      <c r="V1938" s="5" t="s">
        <v>6484</v>
      </c>
    </row>
    <row r="1939" spans="22:22" x14ac:dyDescent="0.2">
      <c r="V1939" s="5" t="s">
        <v>6487</v>
      </c>
    </row>
    <row r="1940" spans="22:22" x14ac:dyDescent="0.2">
      <c r="V1940" s="5" t="s">
        <v>6490</v>
      </c>
    </row>
    <row r="1941" spans="22:22" x14ac:dyDescent="0.2">
      <c r="V1941" s="5" t="s">
        <v>6492</v>
      </c>
    </row>
    <row r="1942" spans="22:22" x14ac:dyDescent="0.2">
      <c r="V1942" s="5" t="s">
        <v>6494</v>
      </c>
    </row>
    <row r="1943" spans="22:22" x14ac:dyDescent="0.2">
      <c r="V1943" s="5" t="s">
        <v>6497</v>
      </c>
    </row>
    <row r="1944" spans="22:22" x14ac:dyDescent="0.2">
      <c r="V1944" s="5" t="s">
        <v>6500</v>
      </c>
    </row>
    <row r="1945" spans="22:22" x14ac:dyDescent="0.2">
      <c r="V1945" s="5" t="s">
        <v>6503</v>
      </c>
    </row>
    <row r="1946" spans="22:22" x14ac:dyDescent="0.2">
      <c r="V1946" s="5" t="s">
        <v>6506</v>
      </c>
    </row>
    <row r="1947" spans="22:22" x14ac:dyDescent="0.2">
      <c r="V1947" s="5" t="s">
        <v>6508</v>
      </c>
    </row>
    <row r="1948" spans="22:22" x14ac:dyDescent="0.2">
      <c r="V1948" s="5" t="s">
        <v>6511</v>
      </c>
    </row>
    <row r="1949" spans="22:22" x14ac:dyDescent="0.2">
      <c r="V1949" s="5" t="s">
        <v>6515</v>
      </c>
    </row>
    <row r="1950" spans="22:22" x14ac:dyDescent="0.2">
      <c r="V1950" s="5" t="s">
        <v>6517</v>
      </c>
    </row>
    <row r="1951" spans="22:22" x14ac:dyDescent="0.2">
      <c r="V1951" s="5" t="s">
        <v>6519</v>
      </c>
    </row>
    <row r="1952" spans="22:22" x14ac:dyDescent="0.2">
      <c r="V1952" s="5" t="s">
        <v>6523</v>
      </c>
    </row>
    <row r="1953" spans="22:22" x14ac:dyDescent="0.2">
      <c r="V1953" s="5" t="s">
        <v>6526</v>
      </c>
    </row>
    <row r="1954" spans="22:22" x14ac:dyDescent="0.2">
      <c r="V1954" s="5" t="s">
        <v>6529</v>
      </c>
    </row>
    <row r="1955" spans="22:22" x14ac:dyDescent="0.2">
      <c r="V1955" s="5" t="s">
        <v>6533</v>
      </c>
    </row>
    <row r="1956" spans="22:22" x14ac:dyDescent="0.2">
      <c r="V1956" s="5" t="s">
        <v>6537</v>
      </c>
    </row>
    <row r="1957" spans="22:22" x14ac:dyDescent="0.2">
      <c r="V1957" s="5" t="s">
        <v>6540</v>
      </c>
    </row>
    <row r="1958" spans="22:22" x14ac:dyDescent="0.2">
      <c r="V1958" s="5" t="s">
        <v>6542</v>
      </c>
    </row>
    <row r="1959" spans="22:22" x14ac:dyDescent="0.2">
      <c r="V1959" s="5" t="s">
        <v>6545</v>
      </c>
    </row>
    <row r="1960" spans="22:22" x14ac:dyDescent="0.2">
      <c r="V1960" s="5" t="s">
        <v>6547</v>
      </c>
    </row>
    <row r="1961" spans="22:22" x14ac:dyDescent="0.2">
      <c r="V1961" s="5" t="s">
        <v>6550</v>
      </c>
    </row>
    <row r="1962" spans="22:22" x14ac:dyDescent="0.2">
      <c r="V1962" s="5" t="s">
        <v>6553</v>
      </c>
    </row>
    <row r="1963" spans="22:22" x14ac:dyDescent="0.2">
      <c r="V1963" s="5" t="s">
        <v>6556</v>
      </c>
    </row>
    <row r="1964" spans="22:22" x14ac:dyDescent="0.2">
      <c r="V1964" s="5" t="s">
        <v>6560</v>
      </c>
    </row>
    <row r="1965" spans="22:22" x14ac:dyDescent="0.2">
      <c r="V1965" s="5" t="s">
        <v>6562</v>
      </c>
    </row>
    <row r="1966" spans="22:22" x14ac:dyDescent="0.2">
      <c r="V1966" s="5" t="s">
        <v>6564</v>
      </c>
    </row>
    <row r="1967" spans="22:22" x14ac:dyDescent="0.2">
      <c r="V1967" s="5" t="s">
        <v>6567</v>
      </c>
    </row>
    <row r="1968" spans="22:22" x14ac:dyDescent="0.2">
      <c r="V1968" s="5" t="s">
        <v>6570</v>
      </c>
    </row>
    <row r="1969" spans="22:22" x14ac:dyDescent="0.2">
      <c r="V1969" s="5" t="s">
        <v>6572</v>
      </c>
    </row>
    <row r="1970" spans="22:22" x14ac:dyDescent="0.2">
      <c r="V1970" s="5" t="s">
        <v>6576</v>
      </c>
    </row>
    <row r="1971" spans="22:22" x14ac:dyDescent="0.2">
      <c r="V1971" s="5" t="s">
        <v>6578</v>
      </c>
    </row>
    <row r="1972" spans="22:22" x14ac:dyDescent="0.2">
      <c r="V1972" s="5" t="s">
        <v>6581</v>
      </c>
    </row>
    <row r="1973" spans="22:22" x14ac:dyDescent="0.2">
      <c r="V1973" s="5" t="s">
        <v>6583</v>
      </c>
    </row>
    <row r="1974" spans="22:22" x14ac:dyDescent="0.2">
      <c r="V1974" s="5" t="s">
        <v>6585</v>
      </c>
    </row>
    <row r="1975" spans="22:22" x14ac:dyDescent="0.2">
      <c r="V1975" s="5" t="s">
        <v>6588</v>
      </c>
    </row>
    <row r="1976" spans="22:22" x14ac:dyDescent="0.2">
      <c r="V1976" s="5" t="s">
        <v>6591</v>
      </c>
    </row>
    <row r="1977" spans="22:22" x14ac:dyDescent="0.2">
      <c r="V1977" s="5" t="s">
        <v>6595</v>
      </c>
    </row>
    <row r="1978" spans="22:22" x14ac:dyDescent="0.2">
      <c r="V1978" s="5" t="s">
        <v>6597</v>
      </c>
    </row>
    <row r="1979" spans="22:22" x14ac:dyDescent="0.2">
      <c r="V1979" s="5" t="s">
        <v>6599</v>
      </c>
    </row>
    <row r="1980" spans="22:22" x14ac:dyDescent="0.2">
      <c r="V1980" s="5" t="s">
        <v>6603</v>
      </c>
    </row>
    <row r="1981" spans="22:22" x14ac:dyDescent="0.2">
      <c r="V1981" s="5" t="s">
        <v>6606</v>
      </c>
    </row>
    <row r="1982" spans="22:22" x14ac:dyDescent="0.2">
      <c r="V1982" s="5" t="s">
        <v>6608</v>
      </c>
    </row>
    <row r="1983" spans="22:22" x14ac:dyDescent="0.2">
      <c r="V1983" s="5" t="s">
        <v>6611</v>
      </c>
    </row>
    <row r="1984" spans="22:22" x14ac:dyDescent="0.2">
      <c r="V1984" s="5" t="s">
        <v>6614</v>
      </c>
    </row>
    <row r="1985" spans="22:22" x14ac:dyDescent="0.2">
      <c r="V1985" s="5" t="s">
        <v>6617</v>
      </c>
    </row>
    <row r="1986" spans="22:22" x14ac:dyDescent="0.2">
      <c r="V1986" s="5" t="s">
        <v>6620</v>
      </c>
    </row>
    <row r="1987" spans="22:22" x14ac:dyDescent="0.2">
      <c r="V1987" s="5" t="s">
        <v>6624</v>
      </c>
    </row>
    <row r="1988" spans="22:22" x14ac:dyDescent="0.2">
      <c r="V1988" s="5" t="s">
        <v>6626</v>
      </c>
    </row>
    <row r="1989" spans="22:22" x14ac:dyDescent="0.2">
      <c r="V1989" s="5" t="s">
        <v>6629</v>
      </c>
    </row>
    <row r="1990" spans="22:22" x14ac:dyDescent="0.2">
      <c r="V1990" s="5" t="s">
        <v>6632</v>
      </c>
    </row>
    <row r="1991" spans="22:22" x14ac:dyDescent="0.2">
      <c r="V1991" s="5" t="s">
        <v>6634</v>
      </c>
    </row>
    <row r="1992" spans="22:22" x14ac:dyDescent="0.2">
      <c r="V1992" s="5" t="s">
        <v>6637</v>
      </c>
    </row>
    <row r="1993" spans="22:22" x14ac:dyDescent="0.2">
      <c r="V1993" s="5" t="s">
        <v>6641</v>
      </c>
    </row>
    <row r="1994" spans="22:22" x14ac:dyDescent="0.2">
      <c r="V1994" s="5" t="s">
        <v>6643</v>
      </c>
    </row>
    <row r="1995" spans="22:22" x14ac:dyDescent="0.2">
      <c r="V1995" s="5" t="s">
        <v>6647</v>
      </c>
    </row>
    <row r="1996" spans="22:22" x14ac:dyDescent="0.2">
      <c r="V1996" s="5" t="s">
        <v>6649</v>
      </c>
    </row>
    <row r="1997" spans="22:22" x14ac:dyDescent="0.2">
      <c r="V1997" s="5" t="s">
        <v>6652</v>
      </c>
    </row>
    <row r="1998" spans="22:22" x14ac:dyDescent="0.2">
      <c r="V1998" s="5" t="s">
        <v>6655</v>
      </c>
    </row>
    <row r="1999" spans="22:22" x14ac:dyDescent="0.2">
      <c r="V1999" s="5" t="s">
        <v>6658</v>
      </c>
    </row>
    <row r="2000" spans="22:22" x14ac:dyDescent="0.2">
      <c r="V2000" s="5" t="s">
        <v>6661</v>
      </c>
    </row>
    <row r="2001" spans="22:22" x14ac:dyDescent="0.2">
      <c r="V2001" s="5" t="s">
        <v>6664</v>
      </c>
    </row>
    <row r="2002" spans="22:22" x14ac:dyDescent="0.2">
      <c r="V2002" s="5" t="s">
        <v>6666</v>
      </c>
    </row>
    <row r="2003" spans="22:22" x14ac:dyDescent="0.2">
      <c r="V2003" s="5" t="s">
        <v>6669</v>
      </c>
    </row>
    <row r="2004" spans="22:22" x14ac:dyDescent="0.2">
      <c r="V2004" s="5" t="s">
        <v>6673</v>
      </c>
    </row>
    <row r="2005" spans="22:22" x14ac:dyDescent="0.2">
      <c r="V2005" s="5" t="s">
        <v>6676</v>
      </c>
    </row>
    <row r="2006" spans="22:22" x14ac:dyDescent="0.2">
      <c r="V2006" s="5" t="s">
        <v>6679</v>
      </c>
    </row>
    <row r="2007" spans="22:22" x14ac:dyDescent="0.2">
      <c r="V2007" s="5" t="s">
        <v>6681</v>
      </c>
    </row>
    <row r="2008" spans="22:22" x14ac:dyDescent="0.2">
      <c r="V2008" s="5" t="s">
        <v>6684</v>
      </c>
    </row>
    <row r="2009" spans="22:22" x14ac:dyDescent="0.2">
      <c r="V2009" s="5" t="s">
        <v>6687</v>
      </c>
    </row>
    <row r="2010" spans="22:22" x14ac:dyDescent="0.2">
      <c r="V2010" s="5" t="s">
        <v>6691</v>
      </c>
    </row>
    <row r="2011" spans="22:22" x14ac:dyDescent="0.2">
      <c r="V2011" s="5" t="s">
        <v>6693</v>
      </c>
    </row>
    <row r="2012" spans="22:22" x14ac:dyDescent="0.2">
      <c r="V2012" s="5" t="s">
        <v>6696</v>
      </c>
    </row>
    <row r="2013" spans="22:22" x14ac:dyDescent="0.2">
      <c r="V2013" s="5" t="s">
        <v>6698</v>
      </c>
    </row>
    <row r="2014" spans="22:22" x14ac:dyDescent="0.2">
      <c r="V2014" s="5" t="s">
        <v>6701</v>
      </c>
    </row>
    <row r="2015" spans="22:22" x14ac:dyDescent="0.2">
      <c r="V2015" s="5" t="s">
        <v>6704</v>
      </c>
    </row>
    <row r="2016" spans="22:22" x14ac:dyDescent="0.2">
      <c r="V2016" s="5" t="s">
        <v>6707</v>
      </c>
    </row>
    <row r="2017" spans="22:22" x14ac:dyDescent="0.2">
      <c r="V2017" s="5" t="s">
        <v>6709</v>
      </c>
    </row>
    <row r="2018" spans="22:22" x14ac:dyDescent="0.2">
      <c r="V2018" s="5" t="s">
        <v>6713</v>
      </c>
    </row>
    <row r="2019" spans="22:22" x14ac:dyDescent="0.2">
      <c r="V2019" s="5" t="s">
        <v>6715</v>
      </c>
    </row>
    <row r="2020" spans="22:22" x14ac:dyDescent="0.2">
      <c r="V2020" s="5" t="s">
        <v>6718</v>
      </c>
    </row>
    <row r="2021" spans="22:22" x14ac:dyDescent="0.2">
      <c r="V2021" s="5" t="s">
        <v>6722</v>
      </c>
    </row>
    <row r="2022" spans="22:22" x14ac:dyDescent="0.2">
      <c r="V2022" s="5" t="s">
        <v>6726</v>
      </c>
    </row>
    <row r="2023" spans="22:22" x14ac:dyDescent="0.2">
      <c r="V2023" s="5" t="s">
        <v>6729</v>
      </c>
    </row>
    <row r="2024" spans="22:22" x14ac:dyDescent="0.2">
      <c r="V2024" s="5" t="s">
        <v>6731</v>
      </c>
    </row>
    <row r="2025" spans="22:22" x14ac:dyDescent="0.2">
      <c r="V2025" s="5" t="s">
        <v>6734</v>
      </c>
    </row>
    <row r="2026" spans="22:22" x14ac:dyDescent="0.2">
      <c r="V2026" s="5" t="s">
        <v>6738</v>
      </c>
    </row>
    <row r="2027" spans="22:22" x14ac:dyDescent="0.2">
      <c r="V2027" s="5" t="s">
        <v>6740</v>
      </c>
    </row>
    <row r="2028" spans="22:22" x14ac:dyDescent="0.2">
      <c r="V2028" s="5" t="s">
        <v>6742</v>
      </c>
    </row>
    <row r="2029" spans="22:22" x14ac:dyDescent="0.2">
      <c r="V2029" s="5" t="s">
        <v>6745</v>
      </c>
    </row>
    <row r="2030" spans="22:22" x14ac:dyDescent="0.2">
      <c r="V2030" s="5" t="s">
        <v>6748</v>
      </c>
    </row>
    <row r="2031" spans="22:22" x14ac:dyDescent="0.2">
      <c r="V2031" s="5" t="s">
        <v>6750</v>
      </c>
    </row>
    <row r="2032" spans="22:22" x14ac:dyDescent="0.2">
      <c r="V2032" s="5" t="s">
        <v>6752</v>
      </c>
    </row>
    <row r="2033" spans="22:22" x14ac:dyDescent="0.2">
      <c r="V2033" s="5" t="s">
        <v>6755</v>
      </c>
    </row>
    <row r="2034" spans="22:22" x14ac:dyDescent="0.2">
      <c r="V2034" s="5" t="s">
        <v>6758</v>
      </c>
    </row>
    <row r="2035" spans="22:22" x14ac:dyDescent="0.2">
      <c r="V2035" s="5" t="s">
        <v>6761</v>
      </c>
    </row>
    <row r="2036" spans="22:22" x14ac:dyDescent="0.2">
      <c r="V2036" s="5" t="s">
        <v>6765</v>
      </c>
    </row>
    <row r="2037" spans="22:22" x14ac:dyDescent="0.2">
      <c r="V2037" s="5" t="s">
        <v>6767</v>
      </c>
    </row>
    <row r="2038" spans="22:22" x14ac:dyDescent="0.2">
      <c r="V2038" s="5" t="s">
        <v>6770</v>
      </c>
    </row>
    <row r="2039" spans="22:22" x14ac:dyDescent="0.2">
      <c r="V2039" s="5" t="s">
        <v>6773</v>
      </c>
    </row>
    <row r="2040" spans="22:22" x14ac:dyDescent="0.2">
      <c r="V2040" s="5" t="s">
        <v>6775</v>
      </c>
    </row>
    <row r="2041" spans="22:22" x14ac:dyDescent="0.2">
      <c r="V2041" s="5" t="s">
        <v>6778</v>
      </c>
    </row>
    <row r="2042" spans="22:22" x14ac:dyDescent="0.2">
      <c r="V2042" s="5" t="s">
        <v>6781</v>
      </c>
    </row>
    <row r="2043" spans="22:22" x14ac:dyDescent="0.2">
      <c r="V2043" s="5" t="s">
        <v>6784</v>
      </c>
    </row>
    <row r="2044" spans="22:22" x14ac:dyDescent="0.2">
      <c r="V2044" s="5" t="s">
        <v>6786</v>
      </c>
    </row>
    <row r="2045" spans="22:22" x14ac:dyDescent="0.2">
      <c r="V2045" s="5" t="s">
        <v>6788</v>
      </c>
    </row>
    <row r="2046" spans="22:22" x14ac:dyDescent="0.2">
      <c r="V2046" s="5" t="s">
        <v>6791</v>
      </c>
    </row>
    <row r="2047" spans="22:22" x14ac:dyDescent="0.2">
      <c r="V2047" s="5" t="s">
        <v>6794</v>
      </c>
    </row>
    <row r="2048" spans="22:22" x14ac:dyDescent="0.2">
      <c r="V2048" s="5" t="s">
        <v>6797</v>
      </c>
    </row>
    <row r="2049" spans="22:22" x14ac:dyDescent="0.2">
      <c r="V2049" s="5" t="s">
        <v>6800</v>
      </c>
    </row>
    <row r="2050" spans="22:22" x14ac:dyDescent="0.2">
      <c r="V2050" s="5" t="s">
        <v>6802</v>
      </c>
    </row>
    <row r="2051" spans="22:22" x14ac:dyDescent="0.2">
      <c r="V2051" s="5" t="s">
        <v>6804</v>
      </c>
    </row>
    <row r="2052" spans="22:22" x14ac:dyDescent="0.2">
      <c r="V2052" s="5" t="s">
        <v>6806</v>
      </c>
    </row>
    <row r="2053" spans="22:22" x14ac:dyDescent="0.2">
      <c r="V2053" s="5" t="s">
        <v>6809</v>
      </c>
    </row>
    <row r="2054" spans="22:22" x14ac:dyDescent="0.2">
      <c r="V2054" s="5" t="s">
        <v>6812</v>
      </c>
    </row>
    <row r="2055" spans="22:22" x14ac:dyDescent="0.2">
      <c r="V2055" s="5" t="s">
        <v>6815</v>
      </c>
    </row>
    <row r="2056" spans="22:22" x14ac:dyDescent="0.2">
      <c r="V2056" s="5" t="s">
        <v>6818</v>
      </c>
    </row>
    <row r="2057" spans="22:22" x14ac:dyDescent="0.2">
      <c r="V2057" s="5" t="s">
        <v>6821</v>
      </c>
    </row>
    <row r="2058" spans="22:22" x14ac:dyDescent="0.2">
      <c r="V2058" s="5" t="s">
        <v>6824</v>
      </c>
    </row>
    <row r="2059" spans="22:22" x14ac:dyDescent="0.2">
      <c r="V2059" s="5" t="s">
        <v>6826</v>
      </c>
    </row>
    <row r="2060" spans="22:22" x14ac:dyDescent="0.2">
      <c r="V2060" s="5" t="s">
        <v>6828</v>
      </c>
    </row>
    <row r="2061" spans="22:22" x14ac:dyDescent="0.2">
      <c r="V2061" s="5" t="s">
        <v>6830</v>
      </c>
    </row>
    <row r="2062" spans="22:22" x14ac:dyDescent="0.2">
      <c r="V2062" s="5" t="s">
        <v>6833</v>
      </c>
    </row>
    <row r="2063" spans="22:22" x14ac:dyDescent="0.2">
      <c r="V2063" s="5" t="s">
        <v>6835</v>
      </c>
    </row>
    <row r="2064" spans="22:22" x14ac:dyDescent="0.2">
      <c r="V2064" s="5" t="s">
        <v>6839</v>
      </c>
    </row>
    <row r="2065" spans="22:22" x14ac:dyDescent="0.2">
      <c r="V2065" s="5" t="s">
        <v>6842</v>
      </c>
    </row>
    <row r="2066" spans="22:22" x14ac:dyDescent="0.2">
      <c r="V2066" s="5" t="s">
        <v>6846</v>
      </c>
    </row>
    <row r="2067" spans="22:22" x14ac:dyDescent="0.2">
      <c r="V2067" s="5" t="s">
        <v>6848</v>
      </c>
    </row>
    <row r="2068" spans="22:22" x14ac:dyDescent="0.2">
      <c r="V2068" s="5" t="s">
        <v>6851</v>
      </c>
    </row>
    <row r="2069" spans="22:22" x14ac:dyDescent="0.2">
      <c r="V2069" s="5" t="s">
        <v>6855</v>
      </c>
    </row>
    <row r="2070" spans="22:22" x14ac:dyDescent="0.2">
      <c r="V2070" s="5" t="s">
        <v>6859</v>
      </c>
    </row>
    <row r="2071" spans="22:22" x14ac:dyDescent="0.2">
      <c r="V2071" s="5" t="s">
        <v>6862</v>
      </c>
    </row>
    <row r="2072" spans="22:22" x14ac:dyDescent="0.2">
      <c r="V2072" s="5" t="s">
        <v>6865</v>
      </c>
    </row>
    <row r="2073" spans="22:22" x14ac:dyDescent="0.2">
      <c r="V2073" s="5" t="s">
        <v>6867</v>
      </c>
    </row>
    <row r="2074" spans="22:22" x14ac:dyDescent="0.2">
      <c r="V2074" s="5" t="s">
        <v>6870</v>
      </c>
    </row>
    <row r="2075" spans="22:22" x14ac:dyDescent="0.2">
      <c r="V2075" s="5" t="s">
        <v>6873</v>
      </c>
    </row>
    <row r="2076" spans="22:22" x14ac:dyDescent="0.2">
      <c r="V2076" s="5" t="s">
        <v>6877</v>
      </c>
    </row>
    <row r="2077" spans="22:22" x14ac:dyDescent="0.2">
      <c r="V2077" s="5" t="s">
        <v>6879</v>
      </c>
    </row>
    <row r="2078" spans="22:22" x14ac:dyDescent="0.2">
      <c r="V2078" s="5" t="s">
        <v>6882</v>
      </c>
    </row>
    <row r="2079" spans="22:22" x14ac:dyDescent="0.2">
      <c r="V2079" s="5" t="s">
        <v>6885</v>
      </c>
    </row>
    <row r="2080" spans="22:22" x14ac:dyDescent="0.2">
      <c r="V2080" s="5" t="s">
        <v>6887</v>
      </c>
    </row>
    <row r="2081" spans="22:22" x14ac:dyDescent="0.2">
      <c r="V2081" s="5" t="s">
        <v>6890</v>
      </c>
    </row>
    <row r="2082" spans="22:22" x14ac:dyDescent="0.2">
      <c r="V2082" s="5" t="s">
        <v>6893</v>
      </c>
    </row>
    <row r="2083" spans="22:22" x14ac:dyDescent="0.2">
      <c r="V2083" s="5" t="s">
        <v>6896</v>
      </c>
    </row>
    <row r="2084" spans="22:22" x14ac:dyDescent="0.2">
      <c r="V2084" s="5" t="s">
        <v>6899</v>
      </c>
    </row>
    <row r="2085" spans="22:22" x14ac:dyDescent="0.2">
      <c r="V2085" s="5" t="s">
        <v>6901</v>
      </c>
    </row>
    <row r="2086" spans="22:22" x14ac:dyDescent="0.2">
      <c r="V2086" s="5" t="s">
        <v>6905</v>
      </c>
    </row>
    <row r="2087" spans="22:22" x14ac:dyDescent="0.2">
      <c r="V2087" s="5" t="s">
        <v>6908</v>
      </c>
    </row>
    <row r="2088" spans="22:22" x14ac:dyDescent="0.2">
      <c r="V2088" s="5" t="s">
        <v>6911</v>
      </c>
    </row>
    <row r="2089" spans="22:22" x14ac:dyDescent="0.2">
      <c r="V2089" s="5" t="s">
        <v>6914</v>
      </c>
    </row>
    <row r="2090" spans="22:22" x14ac:dyDescent="0.2">
      <c r="V2090" s="5" t="s">
        <v>6916</v>
      </c>
    </row>
    <row r="2091" spans="22:22" x14ac:dyDescent="0.2">
      <c r="V2091" s="5" t="s">
        <v>6918</v>
      </c>
    </row>
    <row r="2092" spans="22:22" x14ac:dyDescent="0.2">
      <c r="V2092" s="5" t="s">
        <v>6921</v>
      </c>
    </row>
    <row r="2093" spans="22:22" x14ac:dyDescent="0.2">
      <c r="V2093" s="5" t="s">
        <v>6923</v>
      </c>
    </row>
    <row r="2094" spans="22:22" x14ac:dyDescent="0.2">
      <c r="V2094" s="5" t="s">
        <v>6927</v>
      </c>
    </row>
    <row r="2095" spans="22:22" x14ac:dyDescent="0.2">
      <c r="V2095" s="5" t="s">
        <v>6929</v>
      </c>
    </row>
    <row r="2096" spans="22:22" x14ac:dyDescent="0.2">
      <c r="V2096" s="5" t="s">
        <v>6932</v>
      </c>
    </row>
    <row r="2097" spans="22:22" x14ac:dyDescent="0.2">
      <c r="V2097" s="5" t="s">
        <v>6935</v>
      </c>
    </row>
    <row r="2098" spans="22:22" x14ac:dyDescent="0.2">
      <c r="V2098" s="5" t="s">
        <v>6937</v>
      </c>
    </row>
    <row r="2099" spans="22:22" x14ac:dyDescent="0.2">
      <c r="V2099" s="5" t="s">
        <v>6941</v>
      </c>
    </row>
    <row r="2100" spans="22:22" x14ac:dyDescent="0.2">
      <c r="V2100" s="5" t="s">
        <v>6943</v>
      </c>
    </row>
    <row r="2101" spans="22:22" x14ac:dyDescent="0.2">
      <c r="V2101" s="5" t="s">
        <v>6945</v>
      </c>
    </row>
    <row r="2102" spans="22:22" x14ac:dyDescent="0.2">
      <c r="V2102" s="5" t="s">
        <v>6947</v>
      </c>
    </row>
    <row r="2103" spans="22:22" x14ac:dyDescent="0.2">
      <c r="V2103" s="5" t="s">
        <v>6949</v>
      </c>
    </row>
    <row r="2104" spans="22:22" x14ac:dyDescent="0.2">
      <c r="V2104" s="5" t="s">
        <v>6951</v>
      </c>
    </row>
    <row r="2105" spans="22:22" x14ac:dyDescent="0.2">
      <c r="V2105" s="5" t="s">
        <v>6953</v>
      </c>
    </row>
    <row r="2106" spans="22:22" x14ac:dyDescent="0.2">
      <c r="V2106" s="5" t="s">
        <v>6955</v>
      </c>
    </row>
    <row r="2107" spans="22:22" x14ac:dyDescent="0.2">
      <c r="V2107" s="5" t="s">
        <v>6959</v>
      </c>
    </row>
    <row r="2108" spans="22:22" x14ac:dyDescent="0.2">
      <c r="V2108" s="5" t="s">
        <v>6962</v>
      </c>
    </row>
    <row r="2109" spans="22:22" x14ac:dyDescent="0.2">
      <c r="V2109" s="5" t="s">
        <v>6966</v>
      </c>
    </row>
    <row r="2110" spans="22:22" x14ac:dyDescent="0.2">
      <c r="V2110" s="5" t="s">
        <v>6969</v>
      </c>
    </row>
    <row r="2111" spans="22:22" x14ac:dyDescent="0.2">
      <c r="V2111" s="5" t="s">
        <v>6972</v>
      </c>
    </row>
    <row r="2112" spans="22:22" x14ac:dyDescent="0.2">
      <c r="V2112" s="5" t="s">
        <v>6974</v>
      </c>
    </row>
    <row r="2113" spans="22:22" x14ac:dyDescent="0.2">
      <c r="V2113" s="5" t="s">
        <v>6976</v>
      </c>
    </row>
    <row r="2114" spans="22:22" x14ac:dyDescent="0.2">
      <c r="V2114" s="5" t="s">
        <v>6979</v>
      </c>
    </row>
    <row r="2115" spans="22:22" x14ac:dyDescent="0.2">
      <c r="V2115" s="5" t="s">
        <v>6983</v>
      </c>
    </row>
    <row r="2116" spans="22:22" x14ac:dyDescent="0.2">
      <c r="V2116" s="5" t="s">
        <v>6986</v>
      </c>
    </row>
    <row r="2117" spans="22:22" x14ac:dyDescent="0.2">
      <c r="V2117" s="5" t="s">
        <v>6988</v>
      </c>
    </row>
    <row r="2118" spans="22:22" x14ac:dyDescent="0.2">
      <c r="V2118" s="5" t="s">
        <v>6990</v>
      </c>
    </row>
    <row r="2119" spans="22:22" x14ac:dyDescent="0.2">
      <c r="V2119" s="5" t="s">
        <v>6993</v>
      </c>
    </row>
    <row r="2120" spans="22:22" x14ac:dyDescent="0.2">
      <c r="V2120" s="5" t="s">
        <v>6996</v>
      </c>
    </row>
    <row r="2121" spans="22:22" x14ac:dyDescent="0.2">
      <c r="V2121" s="5" t="s">
        <v>6998</v>
      </c>
    </row>
    <row r="2122" spans="22:22" x14ac:dyDescent="0.2">
      <c r="V2122" s="5" t="s">
        <v>7000</v>
      </c>
    </row>
    <row r="2123" spans="22:22" x14ac:dyDescent="0.2">
      <c r="V2123" s="5" t="s">
        <v>7003</v>
      </c>
    </row>
    <row r="2124" spans="22:22" x14ac:dyDescent="0.2">
      <c r="V2124" s="5" t="s">
        <v>7005</v>
      </c>
    </row>
    <row r="2125" spans="22:22" x14ac:dyDescent="0.2">
      <c r="V2125" s="5" t="s">
        <v>7008</v>
      </c>
    </row>
    <row r="2126" spans="22:22" x14ac:dyDescent="0.2">
      <c r="V2126" s="5" t="s">
        <v>7011</v>
      </c>
    </row>
    <row r="2127" spans="22:22" x14ac:dyDescent="0.2">
      <c r="V2127" s="5" t="s">
        <v>7013</v>
      </c>
    </row>
    <row r="2128" spans="22:22" x14ac:dyDescent="0.2">
      <c r="V2128" s="5" t="s">
        <v>7016</v>
      </c>
    </row>
    <row r="2129" spans="22:22" x14ac:dyDescent="0.2">
      <c r="V2129" s="5" t="s">
        <v>7019</v>
      </c>
    </row>
    <row r="2130" spans="22:22" x14ac:dyDescent="0.2">
      <c r="V2130" s="5" t="s">
        <v>7023</v>
      </c>
    </row>
    <row r="2131" spans="22:22" x14ac:dyDescent="0.2">
      <c r="V2131" s="5" t="s">
        <v>7025</v>
      </c>
    </row>
    <row r="2132" spans="22:22" x14ac:dyDescent="0.2">
      <c r="V2132" s="5" t="s">
        <v>7027</v>
      </c>
    </row>
    <row r="2133" spans="22:22" x14ac:dyDescent="0.2">
      <c r="V2133" s="5" t="s">
        <v>7029</v>
      </c>
    </row>
    <row r="2134" spans="22:22" x14ac:dyDescent="0.2">
      <c r="V2134" s="5" t="s">
        <v>7030</v>
      </c>
    </row>
    <row r="2135" spans="22:22" x14ac:dyDescent="0.2">
      <c r="V2135" s="5" t="s">
        <v>7034</v>
      </c>
    </row>
    <row r="2136" spans="22:22" x14ac:dyDescent="0.2">
      <c r="V2136" s="5" t="s">
        <v>7036</v>
      </c>
    </row>
    <row r="2137" spans="22:22" x14ac:dyDescent="0.2">
      <c r="V2137" s="5" t="s">
        <v>7039</v>
      </c>
    </row>
    <row r="2138" spans="22:22" x14ac:dyDescent="0.2">
      <c r="V2138" s="5" t="s">
        <v>7041</v>
      </c>
    </row>
    <row r="2139" spans="22:22" x14ac:dyDescent="0.2">
      <c r="V2139" s="5" t="s">
        <v>7043</v>
      </c>
    </row>
    <row r="2140" spans="22:22" x14ac:dyDescent="0.2">
      <c r="V2140" s="5" t="s">
        <v>7046</v>
      </c>
    </row>
    <row r="2141" spans="22:22" x14ac:dyDescent="0.2">
      <c r="V2141" s="5" t="s">
        <v>7049</v>
      </c>
    </row>
    <row r="2142" spans="22:22" x14ac:dyDescent="0.2">
      <c r="V2142" s="5" t="s">
        <v>7051</v>
      </c>
    </row>
    <row r="2143" spans="22:22" x14ac:dyDescent="0.2">
      <c r="V2143" s="5" t="s">
        <v>7055</v>
      </c>
    </row>
    <row r="2144" spans="22:22" x14ac:dyDescent="0.2">
      <c r="V2144" s="5" t="s">
        <v>7057</v>
      </c>
    </row>
    <row r="2145" spans="22:22" x14ac:dyDescent="0.2">
      <c r="V2145" s="5" t="s">
        <v>7061</v>
      </c>
    </row>
    <row r="2146" spans="22:22" x14ac:dyDescent="0.2">
      <c r="V2146" s="5" t="s">
        <v>7063</v>
      </c>
    </row>
    <row r="2147" spans="22:22" x14ac:dyDescent="0.2">
      <c r="V2147" s="5" t="s">
        <v>7065</v>
      </c>
    </row>
    <row r="2148" spans="22:22" x14ac:dyDescent="0.2">
      <c r="V2148" s="5" t="s">
        <v>7068</v>
      </c>
    </row>
    <row r="2149" spans="22:22" x14ac:dyDescent="0.2">
      <c r="V2149" s="5" t="s">
        <v>7070</v>
      </c>
    </row>
    <row r="2150" spans="22:22" x14ac:dyDescent="0.2">
      <c r="V2150" s="5" t="s">
        <v>7073</v>
      </c>
    </row>
    <row r="2151" spans="22:22" x14ac:dyDescent="0.2">
      <c r="V2151" s="5" t="s">
        <v>7075</v>
      </c>
    </row>
    <row r="2152" spans="22:22" x14ac:dyDescent="0.2">
      <c r="V2152" s="5" t="s">
        <v>7078</v>
      </c>
    </row>
    <row r="2153" spans="22:22" x14ac:dyDescent="0.2">
      <c r="V2153" s="5" t="s">
        <v>7081</v>
      </c>
    </row>
    <row r="2154" spans="22:22" x14ac:dyDescent="0.2">
      <c r="V2154" s="5" t="s">
        <v>7085</v>
      </c>
    </row>
    <row r="2155" spans="22:22" x14ac:dyDescent="0.2">
      <c r="V2155" s="5" t="s">
        <v>7087</v>
      </c>
    </row>
    <row r="2156" spans="22:22" x14ac:dyDescent="0.2">
      <c r="V2156" s="5" t="s">
        <v>7089</v>
      </c>
    </row>
    <row r="2157" spans="22:22" x14ac:dyDescent="0.2">
      <c r="V2157" s="5" t="s">
        <v>7091</v>
      </c>
    </row>
    <row r="2158" spans="22:22" x14ac:dyDescent="0.2">
      <c r="V2158" s="5" t="s">
        <v>7094</v>
      </c>
    </row>
    <row r="2159" spans="22:22" x14ac:dyDescent="0.2">
      <c r="V2159" s="5" t="s">
        <v>7096</v>
      </c>
    </row>
    <row r="2160" spans="22:22" x14ac:dyDescent="0.2">
      <c r="V2160" s="5" t="s">
        <v>7098</v>
      </c>
    </row>
    <row r="2161" spans="22:22" x14ac:dyDescent="0.2">
      <c r="V2161" s="5" t="s">
        <v>7101</v>
      </c>
    </row>
    <row r="2162" spans="22:22" x14ac:dyDescent="0.2">
      <c r="V2162" s="5" t="s">
        <v>7104</v>
      </c>
    </row>
    <row r="2163" spans="22:22" x14ac:dyDescent="0.2">
      <c r="V2163" s="5" t="s">
        <v>7106</v>
      </c>
    </row>
    <row r="2164" spans="22:22" x14ac:dyDescent="0.2">
      <c r="V2164" s="5" t="s">
        <v>7110</v>
      </c>
    </row>
    <row r="2165" spans="22:22" x14ac:dyDescent="0.2">
      <c r="V2165" s="5" t="s">
        <v>7113</v>
      </c>
    </row>
    <row r="2166" spans="22:22" x14ac:dyDescent="0.2">
      <c r="V2166" s="5" t="s">
        <v>7116</v>
      </c>
    </row>
    <row r="2167" spans="22:22" x14ac:dyDescent="0.2">
      <c r="V2167" s="5" t="s">
        <v>7119</v>
      </c>
    </row>
    <row r="2168" spans="22:22" x14ac:dyDescent="0.2">
      <c r="V2168" s="5" t="s">
        <v>7121</v>
      </c>
    </row>
    <row r="2169" spans="22:22" x14ac:dyDescent="0.2">
      <c r="V2169" s="5" t="s">
        <v>7123</v>
      </c>
    </row>
    <row r="2170" spans="22:22" x14ac:dyDescent="0.2">
      <c r="V2170" s="5" t="s">
        <v>7125</v>
      </c>
    </row>
    <row r="2171" spans="22:22" x14ac:dyDescent="0.2">
      <c r="V2171" s="5" t="s">
        <v>7129</v>
      </c>
    </row>
    <row r="2172" spans="22:22" x14ac:dyDescent="0.2">
      <c r="V2172" s="5" t="s">
        <v>7132</v>
      </c>
    </row>
    <row r="2173" spans="22:22" x14ac:dyDescent="0.2">
      <c r="V2173" s="5" t="s">
        <v>7136</v>
      </c>
    </row>
    <row r="2174" spans="22:22" x14ac:dyDescent="0.2">
      <c r="V2174" s="5" t="s">
        <v>7139</v>
      </c>
    </row>
    <row r="2175" spans="22:22" x14ac:dyDescent="0.2">
      <c r="V2175" s="5" t="s">
        <v>7142</v>
      </c>
    </row>
    <row r="2176" spans="22:22" x14ac:dyDescent="0.2">
      <c r="V2176" s="5" t="s">
        <v>7145</v>
      </c>
    </row>
    <row r="2177" spans="22:22" x14ac:dyDescent="0.2">
      <c r="V2177" s="5" t="s">
        <v>7148</v>
      </c>
    </row>
    <row r="2178" spans="22:22" x14ac:dyDescent="0.2">
      <c r="V2178" s="5" t="s">
        <v>7151</v>
      </c>
    </row>
    <row r="2179" spans="22:22" x14ac:dyDescent="0.2">
      <c r="V2179" s="5" t="s">
        <v>7153</v>
      </c>
    </row>
    <row r="2180" spans="22:22" x14ac:dyDescent="0.2">
      <c r="V2180" s="5" t="s">
        <v>7156</v>
      </c>
    </row>
    <row r="2181" spans="22:22" x14ac:dyDescent="0.2">
      <c r="V2181" s="5" t="s">
        <v>7160</v>
      </c>
    </row>
    <row r="2182" spans="22:22" x14ac:dyDescent="0.2">
      <c r="V2182" s="5" t="s">
        <v>7163</v>
      </c>
    </row>
    <row r="2183" spans="22:22" x14ac:dyDescent="0.2">
      <c r="V2183" s="5" t="s">
        <v>7166</v>
      </c>
    </row>
    <row r="2184" spans="22:22" x14ac:dyDescent="0.2">
      <c r="V2184" s="5" t="s">
        <v>7169</v>
      </c>
    </row>
    <row r="2185" spans="22:22" x14ac:dyDescent="0.2">
      <c r="V2185" s="5" t="s">
        <v>7171</v>
      </c>
    </row>
    <row r="2186" spans="22:22" x14ac:dyDescent="0.2">
      <c r="V2186" s="5" t="s">
        <v>7174</v>
      </c>
    </row>
    <row r="2187" spans="22:22" x14ac:dyDescent="0.2">
      <c r="V2187" s="5" t="s">
        <v>7177</v>
      </c>
    </row>
    <row r="2188" spans="22:22" x14ac:dyDescent="0.2">
      <c r="V2188" s="5" t="s">
        <v>7179</v>
      </c>
    </row>
    <row r="2189" spans="22:22" x14ac:dyDescent="0.2">
      <c r="V2189" s="5" t="s">
        <v>7182</v>
      </c>
    </row>
    <row r="2190" spans="22:22" x14ac:dyDescent="0.2">
      <c r="V2190" s="5" t="s">
        <v>7185</v>
      </c>
    </row>
    <row r="2191" spans="22:22" x14ac:dyDescent="0.2">
      <c r="V2191" s="5" t="s">
        <v>7188</v>
      </c>
    </row>
    <row r="2192" spans="22:22" x14ac:dyDescent="0.2">
      <c r="V2192" s="5" t="s">
        <v>7191</v>
      </c>
    </row>
    <row r="2193" spans="22:22" x14ac:dyDescent="0.2">
      <c r="V2193" s="5" t="s">
        <v>7193</v>
      </c>
    </row>
    <row r="2194" spans="22:22" x14ac:dyDescent="0.2">
      <c r="V2194" s="5" t="s">
        <v>7196</v>
      </c>
    </row>
    <row r="2195" spans="22:22" x14ac:dyDescent="0.2">
      <c r="V2195" s="5" t="s">
        <v>7198</v>
      </c>
    </row>
    <row r="2196" spans="22:22" x14ac:dyDescent="0.2">
      <c r="V2196" s="5" t="s">
        <v>7200</v>
      </c>
    </row>
    <row r="2197" spans="22:22" x14ac:dyDescent="0.2">
      <c r="V2197" s="5" t="s">
        <v>7202</v>
      </c>
    </row>
    <row r="2198" spans="22:22" x14ac:dyDescent="0.2">
      <c r="V2198" s="5" t="s">
        <v>7204</v>
      </c>
    </row>
    <row r="2199" spans="22:22" x14ac:dyDescent="0.2">
      <c r="V2199" s="5" t="s">
        <v>7206</v>
      </c>
    </row>
    <row r="2200" spans="22:22" x14ac:dyDescent="0.2">
      <c r="V2200" s="5" t="s">
        <v>7210</v>
      </c>
    </row>
    <row r="2201" spans="22:22" x14ac:dyDescent="0.2">
      <c r="V2201" s="5" t="s">
        <v>7212</v>
      </c>
    </row>
    <row r="2202" spans="22:22" x14ac:dyDescent="0.2">
      <c r="V2202" s="5" t="s">
        <v>7216</v>
      </c>
    </row>
    <row r="2203" spans="22:22" x14ac:dyDescent="0.2">
      <c r="V2203" s="5" t="s">
        <v>7219</v>
      </c>
    </row>
    <row r="2204" spans="22:22" x14ac:dyDescent="0.2">
      <c r="V2204" s="5" t="s">
        <v>7223</v>
      </c>
    </row>
    <row r="2205" spans="22:22" x14ac:dyDescent="0.2">
      <c r="V2205" s="5" t="s">
        <v>7225</v>
      </c>
    </row>
    <row r="2206" spans="22:22" x14ac:dyDescent="0.2">
      <c r="V2206" s="5" t="s">
        <v>7229</v>
      </c>
    </row>
    <row r="2207" spans="22:22" x14ac:dyDescent="0.2">
      <c r="V2207" s="5" t="s">
        <v>7231</v>
      </c>
    </row>
    <row r="2208" spans="22:22" x14ac:dyDescent="0.2">
      <c r="V2208" s="5" t="s">
        <v>7234</v>
      </c>
    </row>
    <row r="2209" spans="22:22" x14ac:dyDescent="0.2">
      <c r="V2209" s="5" t="s">
        <v>7236</v>
      </c>
    </row>
    <row r="2210" spans="22:22" x14ac:dyDescent="0.2">
      <c r="V2210" s="5" t="s">
        <v>7238</v>
      </c>
    </row>
    <row r="2211" spans="22:22" x14ac:dyDescent="0.2">
      <c r="V2211" s="5" t="s">
        <v>7241</v>
      </c>
    </row>
    <row r="2212" spans="22:22" x14ac:dyDescent="0.2">
      <c r="V2212" s="5" t="s">
        <v>7244</v>
      </c>
    </row>
    <row r="2213" spans="22:22" x14ac:dyDescent="0.2">
      <c r="V2213" s="5" t="s">
        <v>7246</v>
      </c>
    </row>
    <row r="2214" spans="22:22" x14ac:dyDescent="0.2">
      <c r="V2214" s="5" t="s">
        <v>7249</v>
      </c>
    </row>
    <row r="2215" spans="22:22" x14ac:dyDescent="0.2">
      <c r="V2215" s="5" t="s">
        <v>7251</v>
      </c>
    </row>
    <row r="2216" spans="22:22" x14ac:dyDescent="0.2">
      <c r="V2216" s="5" t="s">
        <v>7253</v>
      </c>
    </row>
    <row r="2217" spans="22:22" x14ac:dyDescent="0.2">
      <c r="V2217" s="5" t="s">
        <v>7256</v>
      </c>
    </row>
    <row r="2218" spans="22:22" x14ac:dyDescent="0.2">
      <c r="V2218" s="5" t="s">
        <v>7259</v>
      </c>
    </row>
    <row r="2219" spans="22:22" x14ac:dyDescent="0.2">
      <c r="V2219" s="5" t="s">
        <v>7261</v>
      </c>
    </row>
    <row r="2220" spans="22:22" x14ac:dyDescent="0.2">
      <c r="V2220" s="5" t="s">
        <v>7263</v>
      </c>
    </row>
    <row r="2221" spans="22:22" x14ac:dyDescent="0.2">
      <c r="V2221" s="5" t="s">
        <v>7266</v>
      </c>
    </row>
    <row r="2222" spans="22:22" x14ac:dyDescent="0.2">
      <c r="V2222" s="5" t="s">
        <v>7268</v>
      </c>
    </row>
    <row r="2223" spans="22:22" x14ac:dyDescent="0.2">
      <c r="V2223" s="5" t="s">
        <v>7272</v>
      </c>
    </row>
    <row r="2224" spans="22:22" x14ac:dyDescent="0.2">
      <c r="V2224" s="5" t="s">
        <v>7274</v>
      </c>
    </row>
    <row r="2225" spans="22:22" x14ac:dyDescent="0.2">
      <c r="V2225" s="5" t="s">
        <v>7278</v>
      </c>
    </row>
    <row r="2226" spans="22:22" x14ac:dyDescent="0.2">
      <c r="V2226" s="5" t="s">
        <v>7280</v>
      </c>
    </row>
    <row r="2227" spans="22:22" x14ac:dyDescent="0.2">
      <c r="V2227" s="5" t="s">
        <v>7282</v>
      </c>
    </row>
    <row r="2228" spans="22:22" x14ac:dyDescent="0.2">
      <c r="V2228" s="5" t="s">
        <v>7285</v>
      </c>
    </row>
    <row r="2229" spans="22:22" x14ac:dyDescent="0.2">
      <c r="V2229" s="5" t="s">
        <v>7287</v>
      </c>
    </row>
    <row r="2230" spans="22:22" x14ac:dyDescent="0.2">
      <c r="V2230" s="5" t="s">
        <v>7289</v>
      </c>
    </row>
    <row r="2231" spans="22:22" x14ac:dyDescent="0.2">
      <c r="V2231" s="5" t="s">
        <v>7292</v>
      </c>
    </row>
    <row r="2232" spans="22:22" x14ac:dyDescent="0.2">
      <c r="V2232" s="5" t="s">
        <v>7295</v>
      </c>
    </row>
    <row r="2233" spans="22:22" x14ac:dyDescent="0.2">
      <c r="V2233" s="5" t="s">
        <v>7297</v>
      </c>
    </row>
    <row r="2234" spans="22:22" x14ac:dyDescent="0.2">
      <c r="V2234" s="5" t="s">
        <v>7299</v>
      </c>
    </row>
    <row r="2235" spans="22:22" x14ac:dyDescent="0.2">
      <c r="V2235" s="5" t="s">
        <v>7302</v>
      </c>
    </row>
    <row r="2236" spans="22:22" x14ac:dyDescent="0.2">
      <c r="V2236" s="5" t="s">
        <v>7305</v>
      </c>
    </row>
    <row r="2237" spans="22:22" x14ac:dyDescent="0.2">
      <c r="V2237" s="5" t="s">
        <v>7306</v>
      </c>
    </row>
    <row r="2238" spans="22:22" x14ac:dyDescent="0.2">
      <c r="V2238" s="5" t="s">
        <v>7309</v>
      </c>
    </row>
    <row r="2239" spans="22:22" x14ac:dyDescent="0.2">
      <c r="V2239" s="5" t="s">
        <v>7312</v>
      </c>
    </row>
    <row r="2240" spans="22:22" x14ac:dyDescent="0.2">
      <c r="V2240" s="5" t="s">
        <v>7315</v>
      </c>
    </row>
    <row r="2241" spans="22:22" x14ac:dyDescent="0.2">
      <c r="V2241" s="5" t="s">
        <v>7319</v>
      </c>
    </row>
    <row r="2242" spans="22:22" x14ac:dyDescent="0.2">
      <c r="V2242" s="5" t="s">
        <v>7322</v>
      </c>
    </row>
    <row r="2243" spans="22:22" x14ac:dyDescent="0.2">
      <c r="V2243" s="5" t="s">
        <v>7325</v>
      </c>
    </row>
    <row r="2244" spans="22:22" x14ac:dyDescent="0.2">
      <c r="V2244" s="5" t="s">
        <v>7327</v>
      </c>
    </row>
    <row r="2245" spans="22:22" x14ac:dyDescent="0.2">
      <c r="V2245" s="5" t="s">
        <v>7330</v>
      </c>
    </row>
    <row r="2246" spans="22:22" x14ac:dyDescent="0.2">
      <c r="V2246" s="5" t="s">
        <v>7332</v>
      </c>
    </row>
    <row r="2247" spans="22:22" x14ac:dyDescent="0.2">
      <c r="V2247" s="5" t="s">
        <v>7336</v>
      </c>
    </row>
    <row r="2248" spans="22:22" x14ac:dyDescent="0.2">
      <c r="V2248" s="5" t="s">
        <v>7338</v>
      </c>
    </row>
    <row r="2249" spans="22:22" x14ac:dyDescent="0.2">
      <c r="V2249" s="5" t="s">
        <v>7341</v>
      </c>
    </row>
    <row r="2250" spans="22:22" x14ac:dyDescent="0.2">
      <c r="V2250" s="5" t="s">
        <v>7344</v>
      </c>
    </row>
    <row r="2251" spans="22:22" x14ac:dyDescent="0.2">
      <c r="V2251" s="5" t="s">
        <v>7347</v>
      </c>
    </row>
    <row r="2252" spans="22:22" x14ac:dyDescent="0.2">
      <c r="V2252" s="5" t="s">
        <v>7350</v>
      </c>
    </row>
    <row r="2253" spans="22:22" x14ac:dyDescent="0.2">
      <c r="V2253" s="5" t="s">
        <v>7352</v>
      </c>
    </row>
    <row r="2254" spans="22:22" x14ac:dyDescent="0.2">
      <c r="V2254" s="5" t="s">
        <v>7354</v>
      </c>
    </row>
    <row r="2255" spans="22:22" x14ac:dyDescent="0.2">
      <c r="V2255" s="5" t="s">
        <v>7356</v>
      </c>
    </row>
    <row r="2256" spans="22:22" x14ac:dyDescent="0.2">
      <c r="V2256" s="5" t="s">
        <v>7358</v>
      </c>
    </row>
    <row r="2257" spans="22:22" x14ac:dyDescent="0.2">
      <c r="V2257" s="5" t="s">
        <v>7360</v>
      </c>
    </row>
    <row r="2258" spans="22:22" x14ac:dyDescent="0.2">
      <c r="V2258" s="5" t="s">
        <v>7362</v>
      </c>
    </row>
    <row r="2259" spans="22:22" x14ac:dyDescent="0.2">
      <c r="V2259" s="5" t="s">
        <v>7364</v>
      </c>
    </row>
    <row r="2260" spans="22:22" x14ac:dyDescent="0.2">
      <c r="V2260" s="5" t="s">
        <v>7366</v>
      </c>
    </row>
    <row r="2261" spans="22:22" x14ac:dyDescent="0.2">
      <c r="V2261" s="5" t="s">
        <v>7368</v>
      </c>
    </row>
    <row r="2262" spans="22:22" x14ac:dyDescent="0.2">
      <c r="V2262" s="5" t="s">
        <v>7371</v>
      </c>
    </row>
    <row r="2263" spans="22:22" x14ac:dyDescent="0.2">
      <c r="V2263" s="5" t="s">
        <v>7374</v>
      </c>
    </row>
    <row r="2264" spans="22:22" x14ac:dyDescent="0.2">
      <c r="V2264" s="5" t="s">
        <v>7378</v>
      </c>
    </row>
    <row r="2265" spans="22:22" x14ac:dyDescent="0.2">
      <c r="V2265" s="5" t="s">
        <v>7380</v>
      </c>
    </row>
    <row r="2266" spans="22:22" x14ac:dyDescent="0.2">
      <c r="V2266" s="5" t="s">
        <v>7382</v>
      </c>
    </row>
    <row r="2267" spans="22:22" x14ac:dyDescent="0.2">
      <c r="V2267" s="5" t="s">
        <v>7385</v>
      </c>
    </row>
    <row r="2268" spans="22:22" x14ac:dyDescent="0.2">
      <c r="V2268" s="5" t="s">
        <v>7388</v>
      </c>
    </row>
    <row r="2269" spans="22:22" x14ac:dyDescent="0.2">
      <c r="V2269" s="5" t="s">
        <v>7390</v>
      </c>
    </row>
    <row r="2270" spans="22:22" x14ac:dyDescent="0.2">
      <c r="V2270" s="5" t="s">
        <v>7393</v>
      </c>
    </row>
    <row r="2271" spans="22:22" x14ac:dyDescent="0.2">
      <c r="V2271" s="5" t="s">
        <v>7395</v>
      </c>
    </row>
    <row r="2272" spans="22:22" x14ac:dyDescent="0.2">
      <c r="V2272" s="5" t="s">
        <v>7397</v>
      </c>
    </row>
    <row r="2273" spans="22:22" x14ac:dyDescent="0.2">
      <c r="V2273" s="5" t="s">
        <v>7399</v>
      </c>
    </row>
    <row r="2274" spans="22:22" x14ac:dyDescent="0.2">
      <c r="V2274" s="5" t="s">
        <v>7402</v>
      </c>
    </row>
    <row r="2275" spans="22:22" x14ac:dyDescent="0.2">
      <c r="V2275" s="5" t="s">
        <v>7405</v>
      </c>
    </row>
    <row r="2276" spans="22:22" x14ac:dyDescent="0.2">
      <c r="V2276" s="5" t="s">
        <v>7409</v>
      </c>
    </row>
    <row r="2277" spans="22:22" x14ac:dyDescent="0.2">
      <c r="V2277" s="5" t="s">
        <v>7412</v>
      </c>
    </row>
    <row r="2278" spans="22:22" x14ac:dyDescent="0.2">
      <c r="V2278" s="5" t="s">
        <v>7415</v>
      </c>
    </row>
    <row r="2279" spans="22:22" x14ac:dyDescent="0.2">
      <c r="V2279" s="5" t="s">
        <v>7417</v>
      </c>
    </row>
    <row r="2280" spans="22:22" x14ac:dyDescent="0.2">
      <c r="V2280" s="5" t="s">
        <v>7419</v>
      </c>
    </row>
    <row r="2281" spans="22:22" x14ac:dyDescent="0.2">
      <c r="V2281" s="5" t="s">
        <v>7422</v>
      </c>
    </row>
    <row r="2282" spans="22:22" x14ac:dyDescent="0.2">
      <c r="V2282" s="5" t="s">
        <v>7425</v>
      </c>
    </row>
    <row r="2283" spans="22:22" x14ac:dyDescent="0.2">
      <c r="V2283" s="5" t="s">
        <v>7429</v>
      </c>
    </row>
    <row r="2284" spans="22:22" x14ac:dyDescent="0.2">
      <c r="V2284" s="5" t="s">
        <v>7431</v>
      </c>
    </row>
    <row r="2285" spans="22:22" x14ac:dyDescent="0.2">
      <c r="V2285" s="5" t="s">
        <v>7434</v>
      </c>
    </row>
    <row r="2286" spans="22:22" x14ac:dyDescent="0.2">
      <c r="V2286" s="5" t="s">
        <v>7438</v>
      </c>
    </row>
    <row r="2287" spans="22:22" x14ac:dyDescent="0.2">
      <c r="V2287" s="5" t="s">
        <v>7441</v>
      </c>
    </row>
    <row r="2288" spans="22:22" x14ac:dyDescent="0.2">
      <c r="V2288" s="5" t="s">
        <v>7444</v>
      </c>
    </row>
    <row r="2289" spans="22:22" x14ac:dyDescent="0.2">
      <c r="V2289" s="5" t="s">
        <v>7448</v>
      </c>
    </row>
    <row r="2290" spans="22:22" x14ac:dyDescent="0.2">
      <c r="V2290" s="5" t="s">
        <v>7451</v>
      </c>
    </row>
    <row r="2291" spans="22:22" x14ac:dyDescent="0.2">
      <c r="V2291" s="5" t="s">
        <v>7453</v>
      </c>
    </row>
    <row r="2292" spans="22:22" x14ac:dyDescent="0.2">
      <c r="V2292" s="5" t="s">
        <v>7455</v>
      </c>
    </row>
    <row r="2293" spans="22:22" x14ac:dyDescent="0.2">
      <c r="V2293" s="5" t="s">
        <v>7457</v>
      </c>
    </row>
    <row r="2294" spans="22:22" x14ac:dyDescent="0.2">
      <c r="V2294" s="5" t="s">
        <v>7459</v>
      </c>
    </row>
    <row r="2295" spans="22:22" x14ac:dyDescent="0.2">
      <c r="V2295" s="5" t="s">
        <v>7462</v>
      </c>
    </row>
    <row r="2296" spans="22:22" x14ac:dyDescent="0.2">
      <c r="V2296" s="5" t="s">
        <v>7464</v>
      </c>
    </row>
    <row r="2297" spans="22:22" x14ac:dyDescent="0.2">
      <c r="V2297" s="5" t="s">
        <v>7467</v>
      </c>
    </row>
    <row r="2298" spans="22:22" x14ac:dyDescent="0.2">
      <c r="V2298" s="5" t="s">
        <v>7469</v>
      </c>
    </row>
    <row r="2299" spans="22:22" x14ac:dyDescent="0.2">
      <c r="V2299" s="5" t="s">
        <v>7471</v>
      </c>
    </row>
    <row r="2300" spans="22:22" x14ac:dyDescent="0.2">
      <c r="V2300" s="5" t="s">
        <v>7473</v>
      </c>
    </row>
    <row r="2301" spans="22:22" x14ac:dyDescent="0.2">
      <c r="V2301" s="5" t="s">
        <v>7476</v>
      </c>
    </row>
    <row r="2302" spans="22:22" x14ac:dyDescent="0.2">
      <c r="V2302" s="5" t="s">
        <v>7479</v>
      </c>
    </row>
    <row r="2303" spans="22:22" x14ac:dyDescent="0.2">
      <c r="V2303" s="5" t="s">
        <v>7482</v>
      </c>
    </row>
    <row r="2304" spans="22:22" x14ac:dyDescent="0.2">
      <c r="V2304" s="5" t="s">
        <v>7484</v>
      </c>
    </row>
    <row r="2305" spans="22:22" x14ac:dyDescent="0.2">
      <c r="V2305" s="5" t="s">
        <v>7488</v>
      </c>
    </row>
    <row r="2306" spans="22:22" x14ac:dyDescent="0.2">
      <c r="V2306" s="5" t="s">
        <v>7492</v>
      </c>
    </row>
    <row r="2307" spans="22:22" x14ac:dyDescent="0.2">
      <c r="V2307" s="5" t="s">
        <v>7494</v>
      </c>
    </row>
    <row r="2308" spans="22:22" x14ac:dyDescent="0.2">
      <c r="V2308" s="5" t="s">
        <v>7496</v>
      </c>
    </row>
    <row r="2309" spans="22:22" x14ac:dyDescent="0.2">
      <c r="V2309" s="5" t="s">
        <v>7499</v>
      </c>
    </row>
    <row r="2310" spans="22:22" x14ac:dyDescent="0.2">
      <c r="V2310" s="5" t="s">
        <v>7502</v>
      </c>
    </row>
    <row r="2311" spans="22:22" x14ac:dyDescent="0.2">
      <c r="V2311" s="5" t="s">
        <v>7504</v>
      </c>
    </row>
    <row r="2312" spans="22:22" x14ac:dyDescent="0.2">
      <c r="V2312" s="5" t="s">
        <v>7506</v>
      </c>
    </row>
    <row r="2313" spans="22:22" x14ac:dyDescent="0.2">
      <c r="V2313" s="5" t="s">
        <v>7508</v>
      </c>
    </row>
    <row r="2314" spans="22:22" x14ac:dyDescent="0.2">
      <c r="V2314" s="5" t="s">
        <v>7510</v>
      </c>
    </row>
    <row r="2315" spans="22:22" x14ac:dyDescent="0.2">
      <c r="V2315" s="5" t="s">
        <v>7512</v>
      </c>
    </row>
    <row r="2316" spans="22:22" x14ac:dyDescent="0.2">
      <c r="V2316" s="5" t="s">
        <v>7516</v>
      </c>
    </row>
    <row r="2317" spans="22:22" x14ac:dyDescent="0.2">
      <c r="V2317" s="5" t="s">
        <v>7519</v>
      </c>
    </row>
    <row r="2318" spans="22:22" x14ac:dyDescent="0.2">
      <c r="V2318" s="5" t="s">
        <v>7521</v>
      </c>
    </row>
    <row r="2319" spans="22:22" x14ac:dyDescent="0.2">
      <c r="V2319" s="5" t="s">
        <v>7523</v>
      </c>
    </row>
    <row r="2320" spans="22:22" x14ac:dyDescent="0.2">
      <c r="V2320" s="5" t="s">
        <v>7525</v>
      </c>
    </row>
    <row r="2321" spans="22:22" x14ac:dyDescent="0.2">
      <c r="V2321" s="5" t="s">
        <v>7528</v>
      </c>
    </row>
    <row r="2322" spans="22:22" x14ac:dyDescent="0.2">
      <c r="V2322" s="5" t="s">
        <v>7531</v>
      </c>
    </row>
    <row r="2323" spans="22:22" x14ac:dyDescent="0.2">
      <c r="V2323" s="5" t="s">
        <v>7533</v>
      </c>
    </row>
    <row r="2324" spans="22:22" x14ac:dyDescent="0.2">
      <c r="V2324" s="5" t="s">
        <v>7536</v>
      </c>
    </row>
    <row r="2325" spans="22:22" x14ac:dyDescent="0.2">
      <c r="V2325" s="5" t="s">
        <v>7539</v>
      </c>
    </row>
    <row r="2326" spans="22:22" x14ac:dyDescent="0.2">
      <c r="V2326" s="5" t="s">
        <v>7542</v>
      </c>
    </row>
    <row r="2327" spans="22:22" x14ac:dyDescent="0.2">
      <c r="V2327" s="5" t="s">
        <v>7544</v>
      </c>
    </row>
    <row r="2328" spans="22:22" x14ac:dyDescent="0.2">
      <c r="V2328" s="5" t="s">
        <v>7547</v>
      </c>
    </row>
    <row r="2329" spans="22:22" x14ac:dyDescent="0.2">
      <c r="V2329" s="5" t="s">
        <v>7549</v>
      </c>
    </row>
    <row r="2330" spans="22:22" x14ac:dyDescent="0.2">
      <c r="V2330" s="5" t="s">
        <v>7552</v>
      </c>
    </row>
    <row r="2331" spans="22:22" x14ac:dyDescent="0.2">
      <c r="V2331" s="5" t="s">
        <v>7556</v>
      </c>
    </row>
    <row r="2332" spans="22:22" x14ac:dyDescent="0.2">
      <c r="V2332" s="5" t="s">
        <v>7559</v>
      </c>
    </row>
    <row r="2333" spans="22:22" x14ac:dyDescent="0.2">
      <c r="V2333" s="5" t="s">
        <v>7560</v>
      </c>
    </row>
    <row r="2334" spans="22:22" x14ac:dyDescent="0.2">
      <c r="V2334" s="5" t="s">
        <v>7562</v>
      </c>
    </row>
    <row r="2335" spans="22:22" x14ac:dyDescent="0.2">
      <c r="V2335" s="5" t="s">
        <v>7564</v>
      </c>
    </row>
    <row r="2336" spans="22:22" x14ac:dyDescent="0.2">
      <c r="V2336" s="5" t="s">
        <v>7567</v>
      </c>
    </row>
    <row r="2337" spans="22:22" x14ac:dyDescent="0.2">
      <c r="V2337" s="5" t="s">
        <v>7571</v>
      </c>
    </row>
    <row r="2338" spans="22:22" x14ac:dyDescent="0.2">
      <c r="V2338" s="5" t="s">
        <v>7574</v>
      </c>
    </row>
    <row r="2339" spans="22:22" x14ac:dyDescent="0.2">
      <c r="V2339" s="5" t="s">
        <v>7578</v>
      </c>
    </row>
    <row r="2340" spans="22:22" x14ac:dyDescent="0.2">
      <c r="V2340" s="5" t="s">
        <v>7580</v>
      </c>
    </row>
    <row r="2341" spans="22:22" x14ac:dyDescent="0.2">
      <c r="V2341" s="5" t="s">
        <v>7582</v>
      </c>
    </row>
    <row r="2342" spans="22:22" x14ac:dyDescent="0.2">
      <c r="V2342" s="5" t="s">
        <v>7584</v>
      </c>
    </row>
    <row r="2343" spans="22:22" x14ac:dyDescent="0.2">
      <c r="V2343" s="5" t="s">
        <v>7587</v>
      </c>
    </row>
    <row r="2344" spans="22:22" x14ac:dyDescent="0.2">
      <c r="V2344" s="5" t="s">
        <v>7591</v>
      </c>
    </row>
    <row r="2345" spans="22:22" x14ac:dyDescent="0.2">
      <c r="V2345" s="5" t="s">
        <v>7594</v>
      </c>
    </row>
    <row r="2346" spans="22:22" x14ac:dyDescent="0.2">
      <c r="V2346" s="5" t="s">
        <v>7597</v>
      </c>
    </row>
    <row r="2347" spans="22:22" x14ac:dyDescent="0.2">
      <c r="V2347" s="5" t="s">
        <v>7599</v>
      </c>
    </row>
    <row r="2348" spans="22:22" x14ac:dyDescent="0.2">
      <c r="V2348" s="5" t="s">
        <v>7601</v>
      </c>
    </row>
    <row r="2349" spans="22:22" x14ac:dyDescent="0.2">
      <c r="V2349" s="5" t="s">
        <v>7604</v>
      </c>
    </row>
    <row r="2350" spans="22:22" x14ac:dyDescent="0.2">
      <c r="V2350" s="5" t="s">
        <v>7607</v>
      </c>
    </row>
    <row r="2351" spans="22:22" x14ac:dyDescent="0.2">
      <c r="V2351" s="5" t="s">
        <v>7609</v>
      </c>
    </row>
    <row r="2352" spans="22:22" x14ac:dyDescent="0.2">
      <c r="V2352" s="5" t="s">
        <v>7612</v>
      </c>
    </row>
    <row r="2353" spans="22:22" x14ac:dyDescent="0.2">
      <c r="V2353" s="5" t="s">
        <v>7615</v>
      </c>
    </row>
    <row r="2354" spans="22:22" x14ac:dyDescent="0.2">
      <c r="V2354" s="5" t="s">
        <v>7618</v>
      </c>
    </row>
    <row r="2355" spans="22:22" x14ac:dyDescent="0.2">
      <c r="V2355" s="5" t="s">
        <v>7621</v>
      </c>
    </row>
    <row r="2356" spans="22:22" x14ac:dyDescent="0.2">
      <c r="V2356" s="5" t="s">
        <v>7625</v>
      </c>
    </row>
    <row r="2357" spans="22:22" x14ac:dyDescent="0.2">
      <c r="V2357" s="5" t="s">
        <v>7627</v>
      </c>
    </row>
    <row r="2358" spans="22:22" x14ac:dyDescent="0.2">
      <c r="V2358" s="5" t="s">
        <v>7629</v>
      </c>
    </row>
    <row r="2359" spans="22:22" x14ac:dyDescent="0.2">
      <c r="V2359" s="5" t="s">
        <v>7632</v>
      </c>
    </row>
    <row r="2360" spans="22:22" x14ac:dyDescent="0.2">
      <c r="V2360" s="5" t="s">
        <v>7636</v>
      </c>
    </row>
    <row r="2361" spans="22:22" x14ac:dyDescent="0.2">
      <c r="V2361" s="5" t="s">
        <v>7639</v>
      </c>
    </row>
    <row r="2362" spans="22:22" x14ac:dyDescent="0.2">
      <c r="V2362" s="5" t="s">
        <v>7641</v>
      </c>
    </row>
    <row r="2363" spans="22:22" x14ac:dyDescent="0.2">
      <c r="V2363" s="5" t="s">
        <v>7643</v>
      </c>
    </row>
    <row r="2364" spans="22:22" x14ac:dyDescent="0.2">
      <c r="V2364" s="5" t="s">
        <v>7646</v>
      </c>
    </row>
    <row r="2365" spans="22:22" x14ac:dyDescent="0.2">
      <c r="V2365" s="5" t="s">
        <v>7648</v>
      </c>
    </row>
    <row r="2366" spans="22:22" x14ac:dyDescent="0.2">
      <c r="V2366" s="5" t="s">
        <v>7651</v>
      </c>
    </row>
    <row r="2367" spans="22:22" x14ac:dyDescent="0.2">
      <c r="V2367" s="5" t="s">
        <v>7653</v>
      </c>
    </row>
    <row r="2368" spans="22:22" x14ac:dyDescent="0.2">
      <c r="V2368" s="5" t="s">
        <v>7656</v>
      </c>
    </row>
    <row r="2369" spans="22:22" x14ac:dyDescent="0.2">
      <c r="V2369" s="5" t="s">
        <v>7659</v>
      </c>
    </row>
    <row r="2370" spans="22:22" x14ac:dyDescent="0.2">
      <c r="V2370" s="5" t="s">
        <v>7662</v>
      </c>
    </row>
    <row r="2371" spans="22:22" x14ac:dyDescent="0.2">
      <c r="V2371" s="5" t="s">
        <v>7665</v>
      </c>
    </row>
    <row r="2372" spans="22:22" x14ac:dyDescent="0.2">
      <c r="V2372" s="5" t="s">
        <v>7667</v>
      </c>
    </row>
    <row r="2373" spans="22:22" x14ac:dyDescent="0.2">
      <c r="V2373" s="5" t="s">
        <v>7670</v>
      </c>
    </row>
    <row r="2374" spans="22:22" x14ac:dyDescent="0.2">
      <c r="V2374" s="5" t="s">
        <v>7673</v>
      </c>
    </row>
    <row r="2375" spans="22:22" x14ac:dyDescent="0.2">
      <c r="V2375" s="5" t="s">
        <v>7677</v>
      </c>
    </row>
    <row r="2376" spans="22:22" x14ac:dyDescent="0.2">
      <c r="V2376" s="5" t="s">
        <v>7680</v>
      </c>
    </row>
    <row r="2377" spans="22:22" x14ac:dyDescent="0.2">
      <c r="V2377" s="5" t="s">
        <v>7682</v>
      </c>
    </row>
    <row r="2378" spans="22:22" x14ac:dyDescent="0.2">
      <c r="V2378" s="5" t="s">
        <v>7685</v>
      </c>
    </row>
    <row r="2379" spans="22:22" x14ac:dyDescent="0.2">
      <c r="V2379" s="5" t="s">
        <v>7687</v>
      </c>
    </row>
    <row r="2380" spans="22:22" x14ac:dyDescent="0.2">
      <c r="V2380" s="5" t="s">
        <v>7690</v>
      </c>
    </row>
    <row r="2381" spans="22:22" x14ac:dyDescent="0.2">
      <c r="V2381" s="5" t="s">
        <v>7693</v>
      </c>
    </row>
    <row r="2382" spans="22:22" x14ac:dyDescent="0.2">
      <c r="V2382" s="5" t="s">
        <v>7695</v>
      </c>
    </row>
    <row r="2383" spans="22:22" x14ac:dyDescent="0.2">
      <c r="V2383" s="5" t="s">
        <v>7699</v>
      </c>
    </row>
    <row r="2384" spans="22:22" x14ac:dyDescent="0.2">
      <c r="V2384" s="5" t="s">
        <v>7701</v>
      </c>
    </row>
    <row r="2385" spans="22:22" x14ac:dyDescent="0.2">
      <c r="V2385" s="5" t="s">
        <v>7704</v>
      </c>
    </row>
    <row r="2386" spans="22:22" x14ac:dyDescent="0.2">
      <c r="V2386" s="5" t="s">
        <v>7707</v>
      </c>
    </row>
    <row r="2387" spans="22:22" x14ac:dyDescent="0.2">
      <c r="V2387" s="5" t="s">
        <v>7710</v>
      </c>
    </row>
    <row r="2388" spans="22:22" x14ac:dyDescent="0.2">
      <c r="V2388" s="5" t="s">
        <v>7713</v>
      </c>
    </row>
    <row r="2389" spans="22:22" x14ac:dyDescent="0.2">
      <c r="V2389" s="5" t="s">
        <v>7716</v>
      </c>
    </row>
    <row r="2390" spans="22:22" x14ac:dyDescent="0.2">
      <c r="V2390" s="5" t="s">
        <v>7720</v>
      </c>
    </row>
    <row r="2391" spans="22:22" x14ac:dyDescent="0.2">
      <c r="V2391" s="5" t="s">
        <v>7722</v>
      </c>
    </row>
    <row r="2392" spans="22:22" x14ac:dyDescent="0.2">
      <c r="V2392" s="5" t="s">
        <v>7725</v>
      </c>
    </row>
    <row r="2393" spans="22:22" x14ac:dyDescent="0.2">
      <c r="V2393" s="5" t="s">
        <v>7727</v>
      </c>
    </row>
    <row r="2394" spans="22:22" x14ac:dyDescent="0.2">
      <c r="V2394" s="5" t="s">
        <v>7730</v>
      </c>
    </row>
    <row r="2395" spans="22:22" x14ac:dyDescent="0.2">
      <c r="V2395" s="5" t="s">
        <v>7732</v>
      </c>
    </row>
    <row r="2396" spans="22:22" x14ac:dyDescent="0.2">
      <c r="V2396" s="5" t="s">
        <v>7735</v>
      </c>
    </row>
    <row r="2397" spans="22:22" x14ac:dyDescent="0.2">
      <c r="V2397" s="5" t="s">
        <v>7737</v>
      </c>
    </row>
    <row r="2398" spans="22:22" x14ac:dyDescent="0.2">
      <c r="V2398" s="5" t="s">
        <v>7740</v>
      </c>
    </row>
    <row r="2399" spans="22:22" x14ac:dyDescent="0.2">
      <c r="V2399" s="5" t="s">
        <v>7744</v>
      </c>
    </row>
    <row r="2400" spans="22:22" x14ac:dyDescent="0.2">
      <c r="V2400" s="5" t="s">
        <v>7747</v>
      </c>
    </row>
    <row r="2401" spans="22:22" x14ac:dyDescent="0.2">
      <c r="V2401" s="5" t="s">
        <v>7749</v>
      </c>
    </row>
    <row r="2402" spans="22:22" x14ac:dyDescent="0.2">
      <c r="V2402" s="5" t="s">
        <v>7753</v>
      </c>
    </row>
    <row r="2403" spans="22:22" x14ac:dyDescent="0.2">
      <c r="V2403" s="5" t="s">
        <v>7757</v>
      </c>
    </row>
    <row r="2404" spans="22:22" x14ac:dyDescent="0.2">
      <c r="V2404" s="5" t="s">
        <v>7759</v>
      </c>
    </row>
    <row r="2405" spans="22:22" x14ac:dyDescent="0.2">
      <c r="V2405" s="5" t="s">
        <v>7762</v>
      </c>
    </row>
    <row r="2406" spans="22:22" x14ac:dyDescent="0.2">
      <c r="V2406" s="5" t="s">
        <v>7764</v>
      </c>
    </row>
    <row r="2407" spans="22:22" x14ac:dyDescent="0.2">
      <c r="V2407" s="5" t="s">
        <v>7766</v>
      </c>
    </row>
    <row r="2408" spans="22:22" x14ac:dyDescent="0.2">
      <c r="V2408" s="5" t="s">
        <v>7769</v>
      </c>
    </row>
    <row r="2409" spans="22:22" x14ac:dyDescent="0.2">
      <c r="V2409" s="5" t="s">
        <v>7772</v>
      </c>
    </row>
    <row r="2410" spans="22:22" x14ac:dyDescent="0.2">
      <c r="V2410" s="5" t="s">
        <v>7774</v>
      </c>
    </row>
    <row r="2411" spans="22:22" x14ac:dyDescent="0.2">
      <c r="V2411" s="5" t="s">
        <v>7776</v>
      </c>
    </row>
    <row r="2412" spans="22:22" x14ac:dyDescent="0.2">
      <c r="V2412" s="5" t="s">
        <v>7779</v>
      </c>
    </row>
    <row r="2413" spans="22:22" x14ac:dyDescent="0.2">
      <c r="V2413" s="5" t="s">
        <v>7781</v>
      </c>
    </row>
    <row r="2414" spans="22:22" x14ac:dyDescent="0.2">
      <c r="V2414" s="5" t="s">
        <v>7783</v>
      </c>
    </row>
    <row r="2415" spans="22:22" x14ac:dyDescent="0.2">
      <c r="V2415" s="5" t="s">
        <v>7786</v>
      </c>
    </row>
    <row r="2416" spans="22:22" x14ac:dyDescent="0.2">
      <c r="V2416" s="5" t="s">
        <v>7788</v>
      </c>
    </row>
    <row r="2417" spans="22:22" x14ac:dyDescent="0.2">
      <c r="V2417" s="5" t="s">
        <v>7791</v>
      </c>
    </row>
    <row r="2418" spans="22:22" x14ac:dyDescent="0.2">
      <c r="V2418" s="5" t="s">
        <v>7794</v>
      </c>
    </row>
    <row r="2419" spans="22:22" x14ac:dyDescent="0.2">
      <c r="V2419" s="5" t="s">
        <v>7798</v>
      </c>
    </row>
    <row r="2420" spans="22:22" x14ac:dyDescent="0.2">
      <c r="V2420" s="5" t="s">
        <v>7801</v>
      </c>
    </row>
    <row r="2421" spans="22:22" x14ac:dyDescent="0.2">
      <c r="V2421" s="5" t="s">
        <v>7804</v>
      </c>
    </row>
    <row r="2422" spans="22:22" x14ac:dyDescent="0.2">
      <c r="V2422" s="5" t="s">
        <v>7807</v>
      </c>
    </row>
    <row r="2423" spans="22:22" x14ac:dyDescent="0.2">
      <c r="V2423" s="5" t="s">
        <v>7810</v>
      </c>
    </row>
    <row r="2424" spans="22:22" x14ac:dyDescent="0.2">
      <c r="V2424" s="5" t="s">
        <v>7813</v>
      </c>
    </row>
    <row r="2425" spans="22:22" x14ac:dyDescent="0.2">
      <c r="V2425" s="5" t="s">
        <v>7815</v>
      </c>
    </row>
    <row r="2426" spans="22:22" x14ac:dyDescent="0.2">
      <c r="V2426" s="5" t="s">
        <v>7819</v>
      </c>
    </row>
    <row r="2427" spans="22:22" x14ac:dyDescent="0.2">
      <c r="V2427" s="5" t="s">
        <v>7822</v>
      </c>
    </row>
    <row r="2428" spans="22:22" x14ac:dyDescent="0.2">
      <c r="V2428" s="5" t="s">
        <v>7825</v>
      </c>
    </row>
    <row r="2429" spans="22:22" x14ac:dyDescent="0.2">
      <c r="V2429" s="5" t="s">
        <v>7827</v>
      </c>
    </row>
    <row r="2430" spans="22:22" x14ac:dyDescent="0.2">
      <c r="V2430" s="5" t="s">
        <v>7831</v>
      </c>
    </row>
    <row r="2431" spans="22:22" x14ac:dyDescent="0.2">
      <c r="V2431" s="5" t="s">
        <v>7834</v>
      </c>
    </row>
    <row r="2432" spans="22:22" x14ac:dyDescent="0.2">
      <c r="V2432" s="5" t="s">
        <v>7836</v>
      </c>
    </row>
    <row r="2433" spans="22:22" x14ac:dyDescent="0.2">
      <c r="V2433" s="5" t="s">
        <v>7839</v>
      </c>
    </row>
    <row r="2434" spans="22:22" x14ac:dyDescent="0.2">
      <c r="V2434" s="5" t="s">
        <v>7842</v>
      </c>
    </row>
    <row r="2435" spans="22:22" x14ac:dyDescent="0.2">
      <c r="V2435" s="5" t="s">
        <v>7845</v>
      </c>
    </row>
    <row r="2436" spans="22:22" x14ac:dyDescent="0.2">
      <c r="V2436" s="5" t="s">
        <v>7847</v>
      </c>
    </row>
    <row r="2437" spans="22:22" x14ac:dyDescent="0.2">
      <c r="V2437" s="5" t="s">
        <v>7850</v>
      </c>
    </row>
    <row r="2438" spans="22:22" x14ac:dyDescent="0.2">
      <c r="V2438" s="5" t="s">
        <v>7853</v>
      </c>
    </row>
    <row r="2439" spans="22:22" x14ac:dyDescent="0.2">
      <c r="V2439" s="5" t="s">
        <v>7856</v>
      </c>
    </row>
    <row r="2440" spans="22:22" x14ac:dyDescent="0.2">
      <c r="V2440" s="5" t="s">
        <v>7860</v>
      </c>
    </row>
    <row r="2441" spans="22:22" x14ac:dyDescent="0.2">
      <c r="V2441" s="5" t="s">
        <v>7863</v>
      </c>
    </row>
    <row r="2442" spans="22:22" x14ac:dyDescent="0.2">
      <c r="V2442" s="5" t="s">
        <v>7865</v>
      </c>
    </row>
    <row r="2443" spans="22:22" x14ac:dyDescent="0.2">
      <c r="V2443" s="5" t="s">
        <v>7867</v>
      </c>
    </row>
    <row r="2444" spans="22:22" x14ac:dyDescent="0.2">
      <c r="V2444" s="5" t="s">
        <v>7870</v>
      </c>
    </row>
    <row r="2445" spans="22:22" x14ac:dyDescent="0.2">
      <c r="V2445" s="5" t="s">
        <v>7872</v>
      </c>
    </row>
    <row r="2446" spans="22:22" x14ac:dyDescent="0.2">
      <c r="V2446" s="5" t="s">
        <v>7876</v>
      </c>
    </row>
    <row r="2447" spans="22:22" x14ac:dyDescent="0.2">
      <c r="V2447" s="5" t="s">
        <v>7878</v>
      </c>
    </row>
    <row r="2448" spans="22:22" x14ac:dyDescent="0.2">
      <c r="V2448" s="5" t="s">
        <v>7880</v>
      </c>
    </row>
    <row r="2449" spans="22:22" x14ac:dyDescent="0.2">
      <c r="V2449" s="5" t="s">
        <v>7883</v>
      </c>
    </row>
    <row r="2450" spans="22:22" x14ac:dyDescent="0.2">
      <c r="V2450" s="5" t="s">
        <v>7885</v>
      </c>
    </row>
    <row r="2451" spans="22:22" x14ac:dyDescent="0.2">
      <c r="V2451" s="5" t="s">
        <v>7887</v>
      </c>
    </row>
    <row r="2452" spans="22:22" x14ac:dyDescent="0.2">
      <c r="V2452" s="5" t="s">
        <v>7891</v>
      </c>
    </row>
    <row r="2453" spans="22:22" x14ac:dyDescent="0.2">
      <c r="V2453" s="5" t="s">
        <v>7894</v>
      </c>
    </row>
    <row r="2454" spans="22:22" x14ac:dyDescent="0.2">
      <c r="V2454" s="5" t="s">
        <v>7897</v>
      </c>
    </row>
    <row r="2455" spans="22:22" x14ac:dyDescent="0.2">
      <c r="V2455" s="5" t="s">
        <v>7899</v>
      </c>
    </row>
    <row r="2456" spans="22:22" x14ac:dyDescent="0.2">
      <c r="V2456" s="5" t="s">
        <v>7901</v>
      </c>
    </row>
    <row r="2457" spans="22:22" x14ac:dyDescent="0.2">
      <c r="V2457" s="5" t="s">
        <v>7904</v>
      </c>
    </row>
    <row r="2458" spans="22:22" x14ac:dyDescent="0.2">
      <c r="V2458" s="5" t="s">
        <v>7907</v>
      </c>
    </row>
    <row r="2459" spans="22:22" x14ac:dyDescent="0.2">
      <c r="V2459" s="5" t="s">
        <v>7910</v>
      </c>
    </row>
    <row r="2460" spans="22:22" x14ac:dyDescent="0.2">
      <c r="V2460" s="5" t="s">
        <v>7913</v>
      </c>
    </row>
    <row r="2461" spans="22:22" x14ac:dyDescent="0.2">
      <c r="V2461" s="5" t="s">
        <v>7915</v>
      </c>
    </row>
    <row r="2462" spans="22:22" x14ac:dyDescent="0.2">
      <c r="V2462" s="5" t="s">
        <v>7917</v>
      </c>
    </row>
    <row r="2463" spans="22:22" x14ac:dyDescent="0.2">
      <c r="V2463" s="5" t="s">
        <v>7920</v>
      </c>
    </row>
    <row r="2464" spans="22:22" x14ac:dyDescent="0.2">
      <c r="V2464" s="5" t="s">
        <v>7924</v>
      </c>
    </row>
    <row r="2465" spans="22:22" x14ac:dyDescent="0.2">
      <c r="V2465" s="5" t="s">
        <v>7926</v>
      </c>
    </row>
    <row r="2466" spans="22:22" x14ac:dyDescent="0.2">
      <c r="V2466" s="5" t="s">
        <v>7929</v>
      </c>
    </row>
    <row r="2467" spans="22:22" x14ac:dyDescent="0.2">
      <c r="V2467" s="5" t="s">
        <v>7932</v>
      </c>
    </row>
    <row r="2468" spans="22:22" x14ac:dyDescent="0.2">
      <c r="V2468" s="5" t="s">
        <v>7935</v>
      </c>
    </row>
    <row r="2469" spans="22:22" x14ac:dyDescent="0.2">
      <c r="V2469" s="5" t="s">
        <v>7938</v>
      </c>
    </row>
    <row r="2470" spans="22:22" x14ac:dyDescent="0.2">
      <c r="V2470" s="5" t="s">
        <v>7941</v>
      </c>
    </row>
    <row r="2471" spans="22:22" x14ac:dyDescent="0.2">
      <c r="V2471" s="5" t="s">
        <v>7945</v>
      </c>
    </row>
    <row r="2472" spans="22:22" x14ac:dyDescent="0.2">
      <c r="V2472" s="5" t="s">
        <v>7947</v>
      </c>
    </row>
    <row r="2473" spans="22:22" x14ac:dyDescent="0.2">
      <c r="V2473" s="5" t="s">
        <v>7949</v>
      </c>
    </row>
    <row r="2474" spans="22:22" x14ac:dyDescent="0.2">
      <c r="V2474" s="5" t="s">
        <v>7952</v>
      </c>
    </row>
    <row r="2475" spans="22:22" x14ac:dyDescent="0.2">
      <c r="V2475" s="5" t="s">
        <v>7954</v>
      </c>
    </row>
    <row r="2476" spans="22:22" x14ac:dyDescent="0.2">
      <c r="V2476" s="5" t="s">
        <v>7957</v>
      </c>
    </row>
    <row r="2477" spans="22:22" x14ac:dyDescent="0.2">
      <c r="V2477" s="5" t="s">
        <v>7959</v>
      </c>
    </row>
    <row r="2478" spans="22:22" x14ac:dyDescent="0.2">
      <c r="V2478" s="5" t="s">
        <v>7962</v>
      </c>
    </row>
    <row r="2479" spans="22:22" x14ac:dyDescent="0.2">
      <c r="V2479" s="5" t="s">
        <v>7965</v>
      </c>
    </row>
    <row r="2480" spans="22:22" x14ac:dyDescent="0.2">
      <c r="V2480" s="5" t="s">
        <v>7969</v>
      </c>
    </row>
    <row r="2481" spans="22:22" x14ac:dyDescent="0.2">
      <c r="V2481" s="5" t="s">
        <v>7971</v>
      </c>
    </row>
    <row r="2482" spans="22:22" x14ac:dyDescent="0.2">
      <c r="V2482" s="5" t="s">
        <v>7973</v>
      </c>
    </row>
    <row r="2483" spans="22:22" x14ac:dyDescent="0.2">
      <c r="V2483" s="5" t="s">
        <v>7976</v>
      </c>
    </row>
    <row r="2484" spans="22:22" x14ac:dyDescent="0.2">
      <c r="V2484" s="5" t="s">
        <v>7978</v>
      </c>
    </row>
    <row r="2485" spans="22:22" x14ac:dyDescent="0.2">
      <c r="V2485" s="5" t="s">
        <v>7981</v>
      </c>
    </row>
    <row r="2486" spans="22:22" x14ac:dyDescent="0.2">
      <c r="V2486" s="5" t="s">
        <v>7983</v>
      </c>
    </row>
    <row r="2487" spans="22:22" x14ac:dyDescent="0.2">
      <c r="V2487" s="5" t="s">
        <v>7985</v>
      </c>
    </row>
    <row r="2488" spans="22:22" x14ac:dyDescent="0.2">
      <c r="V2488" s="5" t="s">
        <v>7988</v>
      </c>
    </row>
    <row r="2489" spans="22:22" x14ac:dyDescent="0.2">
      <c r="V2489" s="5" t="s">
        <v>7991</v>
      </c>
    </row>
    <row r="2490" spans="22:22" x14ac:dyDescent="0.2">
      <c r="V2490" s="5" t="s">
        <v>7993</v>
      </c>
    </row>
    <row r="2491" spans="22:22" x14ac:dyDescent="0.2">
      <c r="V2491" s="5" t="s">
        <v>7995</v>
      </c>
    </row>
    <row r="2492" spans="22:22" x14ac:dyDescent="0.2">
      <c r="V2492" s="5" t="s">
        <v>7997</v>
      </c>
    </row>
    <row r="2493" spans="22:22" x14ac:dyDescent="0.2">
      <c r="V2493" s="5" t="s">
        <v>7999</v>
      </c>
    </row>
    <row r="2494" spans="22:22" x14ac:dyDescent="0.2">
      <c r="V2494" s="5" t="s">
        <v>8002</v>
      </c>
    </row>
    <row r="2495" spans="22:22" x14ac:dyDescent="0.2">
      <c r="V2495" s="5" t="s">
        <v>8004</v>
      </c>
    </row>
    <row r="2496" spans="22:22" x14ac:dyDescent="0.2">
      <c r="V2496" s="5" t="s">
        <v>8008</v>
      </c>
    </row>
    <row r="2497" spans="22:22" x14ac:dyDescent="0.2">
      <c r="V2497" s="5" t="s">
        <v>8011</v>
      </c>
    </row>
    <row r="2498" spans="22:22" x14ac:dyDescent="0.2">
      <c r="V2498" s="5" t="s">
        <v>8013</v>
      </c>
    </row>
    <row r="2499" spans="22:22" x14ac:dyDescent="0.2">
      <c r="V2499" s="5" t="s">
        <v>8015</v>
      </c>
    </row>
    <row r="2500" spans="22:22" x14ac:dyDescent="0.2">
      <c r="V2500" s="5" t="s">
        <v>8018</v>
      </c>
    </row>
    <row r="2501" spans="22:22" x14ac:dyDescent="0.2">
      <c r="V2501" s="5" t="s">
        <v>8020</v>
      </c>
    </row>
    <row r="2502" spans="22:22" x14ac:dyDescent="0.2">
      <c r="V2502" s="5" t="s">
        <v>8022</v>
      </c>
    </row>
    <row r="2503" spans="22:22" x14ac:dyDescent="0.2">
      <c r="V2503" s="5" t="s">
        <v>8024</v>
      </c>
    </row>
    <row r="2504" spans="22:22" x14ac:dyDescent="0.2">
      <c r="V2504" s="5" t="s">
        <v>8026</v>
      </c>
    </row>
    <row r="2505" spans="22:22" x14ac:dyDescent="0.2">
      <c r="V2505" s="5" t="s">
        <v>8028</v>
      </c>
    </row>
    <row r="2506" spans="22:22" x14ac:dyDescent="0.2">
      <c r="V2506" s="5" t="s">
        <v>8030</v>
      </c>
    </row>
    <row r="2507" spans="22:22" x14ac:dyDescent="0.2">
      <c r="V2507" s="5" t="s">
        <v>8032</v>
      </c>
    </row>
    <row r="2508" spans="22:22" x14ac:dyDescent="0.2">
      <c r="V2508" s="5" t="s">
        <v>8035</v>
      </c>
    </row>
    <row r="2509" spans="22:22" x14ac:dyDescent="0.2">
      <c r="V2509" s="5" t="s">
        <v>8038</v>
      </c>
    </row>
    <row r="2510" spans="22:22" x14ac:dyDescent="0.2">
      <c r="V2510" s="5" t="s">
        <v>8041</v>
      </c>
    </row>
    <row r="2511" spans="22:22" x14ac:dyDescent="0.2">
      <c r="V2511" s="5" t="s">
        <v>8044</v>
      </c>
    </row>
    <row r="2512" spans="22:22" x14ac:dyDescent="0.2">
      <c r="V2512" s="5" t="s">
        <v>8048</v>
      </c>
    </row>
    <row r="2513" spans="22:22" x14ac:dyDescent="0.2">
      <c r="V2513" s="5" t="s">
        <v>8052</v>
      </c>
    </row>
    <row r="2514" spans="22:22" x14ac:dyDescent="0.2">
      <c r="V2514" s="5" t="s">
        <v>8054</v>
      </c>
    </row>
    <row r="2515" spans="22:22" x14ac:dyDescent="0.2">
      <c r="V2515" s="5" t="s">
        <v>8056</v>
      </c>
    </row>
    <row r="2516" spans="22:22" x14ac:dyDescent="0.2">
      <c r="V2516" s="5" t="s">
        <v>8058</v>
      </c>
    </row>
    <row r="2517" spans="22:22" x14ac:dyDescent="0.2">
      <c r="V2517" s="5" t="s">
        <v>8060</v>
      </c>
    </row>
    <row r="2518" spans="22:22" x14ac:dyDescent="0.2">
      <c r="V2518" s="5" t="s">
        <v>8063</v>
      </c>
    </row>
    <row r="2519" spans="22:22" x14ac:dyDescent="0.2">
      <c r="V2519" s="5" t="s">
        <v>8065</v>
      </c>
    </row>
    <row r="2520" spans="22:22" x14ac:dyDescent="0.2">
      <c r="V2520" s="5" t="s">
        <v>8067</v>
      </c>
    </row>
    <row r="2521" spans="22:22" x14ac:dyDescent="0.2">
      <c r="V2521" s="5" t="s">
        <v>8070</v>
      </c>
    </row>
    <row r="2522" spans="22:22" x14ac:dyDescent="0.2">
      <c r="V2522" s="5" t="s">
        <v>8072</v>
      </c>
    </row>
    <row r="2523" spans="22:22" x14ac:dyDescent="0.2">
      <c r="V2523" s="5" t="s">
        <v>8075</v>
      </c>
    </row>
    <row r="2524" spans="22:22" x14ac:dyDescent="0.2">
      <c r="V2524" s="5" t="s">
        <v>8077</v>
      </c>
    </row>
    <row r="2525" spans="22:22" x14ac:dyDescent="0.2">
      <c r="V2525" s="5" t="s">
        <v>8080</v>
      </c>
    </row>
    <row r="2526" spans="22:22" x14ac:dyDescent="0.2">
      <c r="V2526" s="5" t="s">
        <v>8082</v>
      </c>
    </row>
    <row r="2527" spans="22:22" x14ac:dyDescent="0.2">
      <c r="V2527" s="5" t="s">
        <v>8085</v>
      </c>
    </row>
    <row r="2528" spans="22:22" x14ac:dyDescent="0.2">
      <c r="V2528" s="5" t="s">
        <v>8087</v>
      </c>
    </row>
    <row r="2529" spans="22:22" x14ac:dyDescent="0.2">
      <c r="V2529" s="5" t="s">
        <v>8089</v>
      </c>
    </row>
    <row r="2530" spans="22:22" x14ac:dyDescent="0.2">
      <c r="V2530" s="5" t="s">
        <v>8091</v>
      </c>
    </row>
    <row r="2531" spans="22:22" x14ac:dyDescent="0.2">
      <c r="V2531" s="5" t="s">
        <v>8093</v>
      </c>
    </row>
    <row r="2532" spans="22:22" x14ac:dyDescent="0.2">
      <c r="V2532" s="5" t="s">
        <v>8096</v>
      </c>
    </row>
    <row r="2533" spans="22:22" x14ac:dyDescent="0.2">
      <c r="V2533" s="5" t="s">
        <v>8100</v>
      </c>
    </row>
    <row r="2534" spans="22:22" x14ac:dyDescent="0.2">
      <c r="V2534" s="5" t="s">
        <v>8103</v>
      </c>
    </row>
    <row r="2535" spans="22:22" x14ac:dyDescent="0.2">
      <c r="V2535" s="5" t="s">
        <v>8107</v>
      </c>
    </row>
    <row r="2536" spans="22:22" x14ac:dyDescent="0.2">
      <c r="V2536" s="5" t="s">
        <v>8110</v>
      </c>
    </row>
    <row r="2537" spans="22:22" x14ac:dyDescent="0.2">
      <c r="V2537" s="5" t="s">
        <v>8113</v>
      </c>
    </row>
    <row r="2538" spans="22:22" x14ac:dyDescent="0.2">
      <c r="V2538" s="5" t="s">
        <v>8115</v>
      </c>
    </row>
    <row r="2539" spans="22:22" x14ac:dyDescent="0.2">
      <c r="V2539" s="5" t="s">
        <v>8118</v>
      </c>
    </row>
    <row r="2540" spans="22:22" x14ac:dyDescent="0.2">
      <c r="V2540" s="5" t="s">
        <v>8121</v>
      </c>
    </row>
    <row r="2541" spans="22:22" x14ac:dyDescent="0.2">
      <c r="V2541" s="5" t="s">
        <v>8124</v>
      </c>
    </row>
    <row r="2542" spans="22:22" x14ac:dyDescent="0.2">
      <c r="V2542" s="5" t="s">
        <v>8127</v>
      </c>
    </row>
    <row r="2543" spans="22:22" x14ac:dyDescent="0.2">
      <c r="V2543" s="5" t="s">
        <v>8129</v>
      </c>
    </row>
    <row r="2544" spans="22:22" x14ac:dyDescent="0.2">
      <c r="V2544" s="5" t="s">
        <v>8131</v>
      </c>
    </row>
    <row r="2545" spans="22:22" x14ac:dyDescent="0.2">
      <c r="V2545" s="5" t="s">
        <v>8133</v>
      </c>
    </row>
    <row r="2546" spans="22:22" x14ac:dyDescent="0.2">
      <c r="V2546" s="5" t="s">
        <v>8135</v>
      </c>
    </row>
    <row r="2547" spans="22:22" x14ac:dyDescent="0.2">
      <c r="V2547" s="5" t="s">
        <v>8138</v>
      </c>
    </row>
    <row r="2548" spans="22:22" x14ac:dyDescent="0.2">
      <c r="V2548" s="5" t="s">
        <v>8140</v>
      </c>
    </row>
    <row r="2549" spans="22:22" x14ac:dyDescent="0.2">
      <c r="V2549" s="5" t="s">
        <v>8142</v>
      </c>
    </row>
    <row r="2550" spans="22:22" x14ac:dyDescent="0.2">
      <c r="V2550" s="5" t="s">
        <v>8145</v>
      </c>
    </row>
    <row r="2551" spans="22:22" x14ac:dyDescent="0.2">
      <c r="V2551" s="5" t="s">
        <v>8147</v>
      </c>
    </row>
    <row r="2552" spans="22:22" x14ac:dyDescent="0.2">
      <c r="V2552" s="5" t="s">
        <v>8150</v>
      </c>
    </row>
    <row r="2553" spans="22:22" x14ac:dyDescent="0.2">
      <c r="V2553" s="5" t="s">
        <v>8152</v>
      </c>
    </row>
    <row r="2554" spans="22:22" x14ac:dyDescent="0.2">
      <c r="V2554" s="5" t="s">
        <v>8154</v>
      </c>
    </row>
    <row r="2555" spans="22:22" x14ac:dyDescent="0.2">
      <c r="V2555" s="5" t="s">
        <v>8156</v>
      </c>
    </row>
    <row r="2556" spans="22:22" x14ac:dyDescent="0.2">
      <c r="V2556" s="5" t="s">
        <v>8158</v>
      </c>
    </row>
    <row r="2557" spans="22:22" x14ac:dyDescent="0.2">
      <c r="V2557" s="5" t="s">
        <v>8161</v>
      </c>
    </row>
    <row r="2558" spans="22:22" x14ac:dyDescent="0.2">
      <c r="V2558" s="5" t="s">
        <v>8163</v>
      </c>
    </row>
    <row r="2559" spans="22:22" x14ac:dyDescent="0.2">
      <c r="V2559" s="5" t="s">
        <v>8166</v>
      </c>
    </row>
    <row r="2560" spans="22:22" x14ac:dyDescent="0.2">
      <c r="V2560" s="5" t="s">
        <v>8169</v>
      </c>
    </row>
    <row r="2561" spans="22:22" x14ac:dyDescent="0.2">
      <c r="V2561" s="5" t="s">
        <v>8172</v>
      </c>
    </row>
    <row r="2562" spans="22:22" x14ac:dyDescent="0.2">
      <c r="V2562" s="5" t="s">
        <v>8174</v>
      </c>
    </row>
    <row r="2563" spans="22:22" x14ac:dyDescent="0.2">
      <c r="V2563" s="5" t="s">
        <v>8177</v>
      </c>
    </row>
    <row r="2564" spans="22:22" x14ac:dyDescent="0.2">
      <c r="V2564" s="5" t="s">
        <v>8179</v>
      </c>
    </row>
    <row r="2565" spans="22:22" x14ac:dyDescent="0.2">
      <c r="V2565" s="5" t="s">
        <v>8182</v>
      </c>
    </row>
    <row r="2566" spans="22:22" x14ac:dyDescent="0.2">
      <c r="V2566" s="5" t="s">
        <v>8184</v>
      </c>
    </row>
    <row r="2567" spans="22:22" x14ac:dyDescent="0.2">
      <c r="V2567" s="5" t="s">
        <v>8188</v>
      </c>
    </row>
    <row r="2568" spans="22:22" x14ac:dyDescent="0.2">
      <c r="V2568" s="5" t="s">
        <v>8191</v>
      </c>
    </row>
    <row r="2569" spans="22:22" x14ac:dyDescent="0.2">
      <c r="V2569" s="5" t="s">
        <v>8193</v>
      </c>
    </row>
    <row r="2570" spans="22:22" x14ac:dyDescent="0.2">
      <c r="V2570" s="5" t="s">
        <v>8196</v>
      </c>
    </row>
    <row r="2571" spans="22:22" x14ac:dyDescent="0.2">
      <c r="V2571" s="5" t="s">
        <v>8198</v>
      </c>
    </row>
    <row r="2572" spans="22:22" x14ac:dyDescent="0.2">
      <c r="V2572" s="5" t="s">
        <v>8202</v>
      </c>
    </row>
    <row r="2573" spans="22:22" x14ac:dyDescent="0.2">
      <c r="V2573" s="5" t="s">
        <v>8204</v>
      </c>
    </row>
    <row r="2574" spans="22:22" x14ac:dyDescent="0.2">
      <c r="V2574" s="5" t="s">
        <v>8207</v>
      </c>
    </row>
    <row r="2575" spans="22:22" x14ac:dyDescent="0.2">
      <c r="V2575" s="5" t="s">
        <v>8210</v>
      </c>
    </row>
    <row r="2576" spans="22:22" x14ac:dyDescent="0.2">
      <c r="V2576" s="5" t="s">
        <v>8213</v>
      </c>
    </row>
    <row r="2577" spans="22:22" x14ac:dyDescent="0.2">
      <c r="V2577" s="5" t="s">
        <v>8216</v>
      </c>
    </row>
    <row r="2578" spans="22:22" x14ac:dyDescent="0.2">
      <c r="V2578" s="5" t="s">
        <v>8220</v>
      </c>
    </row>
    <row r="2579" spans="22:22" x14ac:dyDescent="0.2">
      <c r="V2579" s="5" t="s">
        <v>8222</v>
      </c>
    </row>
    <row r="2580" spans="22:22" x14ac:dyDescent="0.2">
      <c r="V2580" s="5" t="s">
        <v>8224</v>
      </c>
    </row>
    <row r="2581" spans="22:22" x14ac:dyDescent="0.2">
      <c r="V2581" s="5" t="s">
        <v>8227</v>
      </c>
    </row>
    <row r="2582" spans="22:22" x14ac:dyDescent="0.2">
      <c r="V2582" s="5" t="s">
        <v>8229</v>
      </c>
    </row>
    <row r="2583" spans="22:22" x14ac:dyDescent="0.2">
      <c r="V2583" s="5" t="s">
        <v>8231</v>
      </c>
    </row>
    <row r="2584" spans="22:22" x14ac:dyDescent="0.2">
      <c r="V2584" s="5" t="s">
        <v>8233</v>
      </c>
    </row>
    <row r="2585" spans="22:22" x14ac:dyDescent="0.2">
      <c r="V2585" s="5" t="s">
        <v>8236</v>
      </c>
    </row>
    <row r="2586" spans="22:22" x14ac:dyDescent="0.2">
      <c r="V2586" s="5" t="s">
        <v>8240</v>
      </c>
    </row>
    <row r="2587" spans="22:22" x14ac:dyDescent="0.2">
      <c r="V2587" s="5" t="s">
        <v>8243</v>
      </c>
    </row>
    <row r="2588" spans="22:22" x14ac:dyDescent="0.2">
      <c r="V2588" s="5" t="s">
        <v>8245</v>
      </c>
    </row>
    <row r="2589" spans="22:22" x14ac:dyDescent="0.2">
      <c r="V2589" s="5" t="s">
        <v>8247</v>
      </c>
    </row>
    <row r="2590" spans="22:22" x14ac:dyDescent="0.2">
      <c r="V2590" s="5" t="s">
        <v>8249</v>
      </c>
    </row>
    <row r="2591" spans="22:22" x14ac:dyDescent="0.2">
      <c r="V2591" s="5" t="s">
        <v>8251</v>
      </c>
    </row>
    <row r="2592" spans="22:22" x14ac:dyDescent="0.2">
      <c r="V2592" s="5" t="s">
        <v>8253</v>
      </c>
    </row>
    <row r="2593" spans="22:22" x14ac:dyDescent="0.2">
      <c r="V2593" s="5" t="s">
        <v>8255</v>
      </c>
    </row>
    <row r="2594" spans="22:22" x14ac:dyDescent="0.2">
      <c r="V2594" s="5" t="s">
        <v>8258</v>
      </c>
    </row>
    <row r="2595" spans="22:22" x14ac:dyDescent="0.2">
      <c r="V2595" s="5" t="s">
        <v>8260</v>
      </c>
    </row>
    <row r="2596" spans="22:22" x14ac:dyDescent="0.2">
      <c r="V2596" s="5" t="s">
        <v>8263</v>
      </c>
    </row>
    <row r="2597" spans="22:22" x14ac:dyDescent="0.2">
      <c r="V2597" s="5" t="s">
        <v>8266</v>
      </c>
    </row>
    <row r="2598" spans="22:22" x14ac:dyDescent="0.2">
      <c r="V2598" s="5" t="s">
        <v>8268</v>
      </c>
    </row>
    <row r="2599" spans="22:22" x14ac:dyDescent="0.2">
      <c r="V2599" s="5" t="s">
        <v>8271</v>
      </c>
    </row>
    <row r="2600" spans="22:22" x14ac:dyDescent="0.2">
      <c r="V2600" s="5" t="s">
        <v>8275</v>
      </c>
    </row>
    <row r="2601" spans="22:22" x14ac:dyDescent="0.2">
      <c r="V2601" s="5" t="s">
        <v>8277</v>
      </c>
    </row>
    <row r="2602" spans="22:22" x14ac:dyDescent="0.2">
      <c r="V2602" s="5" t="s">
        <v>8280</v>
      </c>
    </row>
    <row r="2603" spans="22:22" x14ac:dyDescent="0.2">
      <c r="V2603" s="5" t="s">
        <v>8282</v>
      </c>
    </row>
    <row r="2604" spans="22:22" x14ac:dyDescent="0.2">
      <c r="V2604" s="5" t="s">
        <v>8284</v>
      </c>
    </row>
    <row r="2605" spans="22:22" x14ac:dyDescent="0.2">
      <c r="V2605" s="5" t="s">
        <v>8287</v>
      </c>
    </row>
    <row r="2606" spans="22:22" x14ac:dyDescent="0.2">
      <c r="V2606" s="5" t="s">
        <v>8289</v>
      </c>
    </row>
    <row r="2607" spans="22:22" x14ac:dyDescent="0.2">
      <c r="V2607" s="5" t="s">
        <v>8292</v>
      </c>
    </row>
    <row r="2608" spans="22:22" x14ac:dyDescent="0.2">
      <c r="V2608" s="5" t="s">
        <v>8294</v>
      </c>
    </row>
    <row r="2609" spans="22:22" x14ac:dyDescent="0.2">
      <c r="V2609" s="5" t="s">
        <v>8297</v>
      </c>
    </row>
    <row r="2610" spans="22:22" x14ac:dyDescent="0.2">
      <c r="V2610" s="5" t="s">
        <v>8301</v>
      </c>
    </row>
    <row r="2611" spans="22:22" x14ac:dyDescent="0.2">
      <c r="V2611" s="5" t="s">
        <v>8303</v>
      </c>
    </row>
    <row r="2612" spans="22:22" x14ac:dyDescent="0.2">
      <c r="V2612" s="5" t="s">
        <v>8305</v>
      </c>
    </row>
    <row r="2613" spans="22:22" x14ac:dyDescent="0.2">
      <c r="V2613" s="5" t="s">
        <v>8307</v>
      </c>
    </row>
    <row r="2614" spans="22:22" x14ac:dyDescent="0.2">
      <c r="V2614" s="5" t="s">
        <v>8310</v>
      </c>
    </row>
    <row r="2615" spans="22:22" x14ac:dyDescent="0.2">
      <c r="V2615" s="5" t="s">
        <v>8313</v>
      </c>
    </row>
    <row r="2616" spans="22:22" x14ac:dyDescent="0.2">
      <c r="V2616" s="5" t="s">
        <v>8316</v>
      </c>
    </row>
    <row r="2617" spans="22:22" x14ac:dyDescent="0.2">
      <c r="V2617" s="5" t="s">
        <v>8318</v>
      </c>
    </row>
    <row r="2618" spans="22:22" x14ac:dyDescent="0.2">
      <c r="V2618" s="5" t="s">
        <v>8320</v>
      </c>
    </row>
    <row r="2619" spans="22:22" x14ac:dyDescent="0.2">
      <c r="V2619" s="5" t="s">
        <v>8323</v>
      </c>
    </row>
    <row r="2620" spans="22:22" x14ac:dyDescent="0.2">
      <c r="V2620" s="5" t="s">
        <v>8326</v>
      </c>
    </row>
    <row r="2621" spans="22:22" x14ac:dyDescent="0.2">
      <c r="V2621" s="5" t="s">
        <v>8328</v>
      </c>
    </row>
    <row r="2622" spans="22:22" x14ac:dyDescent="0.2">
      <c r="V2622" s="5" t="s">
        <v>8331</v>
      </c>
    </row>
    <row r="2623" spans="22:22" x14ac:dyDescent="0.2">
      <c r="V2623" s="5" t="s">
        <v>8333</v>
      </c>
    </row>
    <row r="2624" spans="22:22" x14ac:dyDescent="0.2">
      <c r="V2624" s="5" t="s">
        <v>8336</v>
      </c>
    </row>
    <row r="2625" spans="22:22" x14ac:dyDescent="0.2">
      <c r="V2625" s="5" t="s">
        <v>8338</v>
      </c>
    </row>
    <row r="2626" spans="22:22" x14ac:dyDescent="0.2">
      <c r="V2626" s="5" t="s">
        <v>8341</v>
      </c>
    </row>
    <row r="2627" spans="22:22" x14ac:dyDescent="0.2">
      <c r="V2627" s="5" t="s">
        <v>8343</v>
      </c>
    </row>
    <row r="2628" spans="22:22" x14ac:dyDescent="0.2">
      <c r="V2628" s="5" t="s">
        <v>8345</v>
      </c>
    </row>
    <row r="2629" spans="22:22" x14ac:dyDescent="0.2">
      <c r="V2629" s="5" t="s">
        <v>8347</v>
      </c>
    </row>
    <row r="2630" spans="22:22" x14ac:dyDescent="0.2">
      <c r="V2630" s="5" t="s">
        <v>8349</v>
      </c>
    </row>
    <row r="2631" spans="22:22" x14ac:dyDescent="0.2">
      <c r="V2631" s="5" t="s">
        <v>8351</v>
      </c>
    </row>
    <row r="2632" spans="22:22" x14ac:dyDescent="0.2">
      <c r="V2632" s="5" t="s">
        <v>8353</v>
      </c>
    </row>
    <row r="2633" spans="22:22" x14ac:dyDescent="0.2">
      <c r="V2633" s="5" t="s">
        <v>8355</v>
      </c>
    </row>
    <row r="2634" spans="22:22" x14ac:dyDescent="0.2">
      <c r="V2634" s="5" t="s">
        <v>8357</v>
      </c>
    </row>
    <row r="2635" spans="22:22" x14ac:dyDescent="0.2">
      <c r="V2635" s="5" t="s">
        <v>8360</v>
      </c>
    </row>
    <row r="2636" spans="22:22" x14ac:dyDescent="0.2">
      <c r="V2636" s="5" t="s">
        <v>8362</v>
      </c>
    </row>
    <row r="2637" spans="22:22" x14ac:dyDescent="0.2">
      <c r="V2637" s="5" t="s">
        <v>8364</v>
      </c>
    </row>
    <row r="2638" spans="22:22" x14ac:dyDescent="0.2">
      <c r="V2638" s="5" t="s">
        <v>8366</v>
      </c>
    </row>
    <row r="2639" spans="22:22" x14ac:dyDescent="0.2">
      <c r="V2639" s="5" t="s">
        <v>8368</v>
      </c>
    </row>
    <row r="2640" spans="22:22" x14ac:dyDescent="0.2">
      <c r="V2640" s="5" t="s">
        <v>8370</v>
      </c>
    </row>
    <row r="2641" spans="22:22" x14ac:dyDescent="0.2">
      <c r="V2641" s="5" t="s">
        <v>8372</v>
      </c>
    </row>
    <row r="2642" spans="22:22" x14ac:dyDescent="0.2">
      <c r="V2642" s="5" t="s">
        <v>8375</v>
      </c>
    </row>
    <row r="2643" spans="22:22" x14ac:dyDescent="0.2">
      <c r="V2643" s="5" t="s">
        <v>8377</v>
      </c>
    </row>
    <row r="2644" spans="22:22" x14ac:dyDescent="0.2">
      <c r="V2644" s="5" t="s">
        <v>8379</v>
      </c>
    </row>
    <row r="2645" spans="22:22" x14ac:dyDescent="0.2">
      <c r="V2645" s="5" t="s">
        <v>8382</v>
      </c>
    </row>
    <row r="2646" spans="22:22" x14ac:dyDescent="0.2">
      <c r="V2646" s="5" t="s">
        <v>8385</v>
      </c>
    </row>
    <row r="2647" spans="22:22" x14ac:dyDescent="0.2">
      <c r="V2647" s="5" t="s">
        <v>8388</v>
      </c>
    </row>
    <row r="2648" spans="22:22" x14ac:dyDescent="0.2">
      <c r="V2648" s="5" t="s">
        <v>8390</v>
      </c>
    </row>
    <row r="2649" spans="22:22" x14ac:dyDescent="0.2">
      <c r="V2649" s="5" t="s">
        <v>8392</v>
      </c>
    </row>
    <row r="2650" spans="22:22" x14ac:dyDescent="0.2">
      <c r="V2650" s="5" t="s">
        <v>8394</v>
      </c>
    </row>
    <row r="2651" spans="22:22" x14ac:dyDescent="0.2">
      <c r="V2651" s="5" t="s">
        <v>8397</v>
      </c>
    </row>
    <row r="2652" spans="22:22" x14ac:dyDescent="0.2">
      <c r="V2652" s="5" t="s">
        <v>8399</v>
      </c>
    </row>
    <row r="2653" spans="22:22" x14ac:dyDescent="0.2">
      <c r="V2653" s="5" t="s">
        <v>8401</v>
      </c>
    </row>
    <row r="2654" spans="22:22" x14ac:dyDescent="0.2">
      <c r="V2654" s="5" t="s">
        <v>8404</v>
      </c>
    </row>
    <row r="2655" spans="22:22" x14ac:dyDescent="0.2">
      <c r="V2655" s="5" t="s">
        <v>8407</v>
      </c>
    </row>
    <row r="2656" spans="22:22" x14ac:dyDescent="0.2">
      <c r="V2656" s="5" t="s">
        <v>8409</v>
      </c>
    </row>
    <row r="2657" spans="22:22" x14ac:dyDescent="0.2">
      <c r="V2657" s="5" t="s">
        <v>8411</v>
      </c>
    </row>
    <row r="2658" spans="22:22" x14ac:dyDescent="0.2">
      <c r="V2658" s="5" t="s">
        <v>8413</v>
      </c>
    </row>
    <row r="2659" spans="22:22" x14ac:dyDescent="0.2">
      <c r="V2659" s="5" t="s">
        <v>8416</v>
      </c>
    </row>
    <row r="2660" spans="22:22" x14ac:dyDescent="0.2">
      <c r="V2660" s="5" t="s">
        <v>8419</v>
      </c>
    </row>
    <row r="2661" spans="22:22" x14ac:dyDescent="0.2">
      <c r="V2661" s="5" t="s">
        <v>8422</v>
      </c>
    </row>
    <row r="2662" spans="22:22" x14ac:dyDescent="0.2">
      <c r="V2662" s="5" t="s">
        <v>8425</v>
      </c>
    </row>
    <row r="2663" spans="22:22" x14ac:dyDescent="0.2">
      <c r="V2663" s="5" t="s">
        <v>8427</v>
      </c>
    </row>
    <row r="2664" spans="22:22" x14ac:dyDescent="0.2">
      <c r="V2664" s="5" t="s">
        <v>8430</v>
      </c>
    </row>
    <row r="2665" spans="22:22" x14ac:dyDescent="0.2">
      <c r="V2665" s="5" t="s">
        <v>8433</v>
      </c>
    </row>
    <row r="2666" spans="22:22" x14ac:dyDescent="0.2">
      <c r="V2666" s="5" t="s">
        <v>8436</v>
      </c>
    </row>
    <row r="2667" spans="22:22" x14ac:dyDescent="0.2">
      <c r="V2667" s="5" t="s">
        <v>8439</v>
      </c>
    </row>
    <row r="2668" spans="22:22" x14ac:dyDescent="0.2">
      <c r="V2668" s="5" t="s">
        <v>8442</v>
      </c>
    </row>
    <row r="2669" spans="22:22" x14ac:dyDescent="0.2">
      <c r="V2669" s="5" t="s">
        <v>8445</v>
      </c>
    </row>
    <row r="2670" spans="22:22" x14ac:dyDescent="0.2">
      <c r="V2670" s="5" t="s">
        <v>8448</v>
      </c>
    </row>
    <row r="2671" spans="22:22" x14ac:dyDescent="0.2">
      <c r="V2671" s="5" t="s">
        <v>8451</v>
      </c>
    </row>
    <row r="2672" spans="22:22" x14ac:dyDescent="0.2">
      <c r="V2672" s="5" t="s">
        <v>8453</v>
      </c>
    </row>
    <row r="2673" spans="22:22" x14ac:dyDescent="0.2">
      <c r="V2673" s="5" t="s">
        <v>8455</v>
      </c>
    </row>
    <row r="2674" spans="22:22" x14ac:dyDescent="0.2">
      <c r="V2674" s="5" t="s">
        <v>8457</v>
      </c>
    </row>
    <row r="2675" spans="22:22" x14ac:dyDescent="0.2">
      <c r="V2675" s="5" t="s">
        <v>8460</v>
      </c>
    </row>
    <row r="2676" spans="22:22" x14ac:dyDescent="0.2">
      <c r="V2676" s="5" t="s">
        <v>8463</v>
      </c>
    </row>
    <row r="2677" spans="22:22" x14ac:dyDescent="0.2">
      <c r="V2677" s="5" t="s">
        <v>8467</v>
      </c>
    </row>
    <row r="2678" spans="22:22" x14ac:dyDescent="0.2">
      <c r="V2678" s="5" t="s">
        <v>8470</v>
      </c>
    </row>
    <row r="2679" spans="22:22" x14ac:dyDescent="0.2">
      <c r="V2679" s="5" t="s">
        <v>8473</v>
      </c>
    </row>
    <row r="2680" spans="22:22" x14ac:dyDescent="0.2">
      <c r="V2680" s="5" t="s">
        <v>8476</v>
      </c>
    </row>
    <row r="2681" spans="22:22" x14ac:dyDescent="0.2">
      <c r="V2681" s="5" t="s">
        <v>8479</v>
      </c>
    </row>
    <row r="2682" spans="22:22" x14ac:dyDescent="0.2">
      <c r="V2682" s="5" t="s">
        <v>8482</v>
      </c>
    </row>
    <row r="2683" spans="22:22" x14ac:dyDescent="0.2">
      <c r="V2683" s="5" t="s">
        <v>8485</v>
      </c>
    </row>
    <row r="2684" spans="22:22" x14ac:dyDescent="0.2">
      <c r="V2684" s="5" t="s">
        <v>8488</v>
      </c>
    </row>
    <row r="2685" spans="22:22" x14ac:dyDescent="0.2">
      <c r="V2685" s="5" t="s">
        <v>8491</v>
      </c>
    </row>
    <row r="2686" spans="22:22" x14ac:dyDescent="0.2">
      <c r="V2686" s="5" t="s">
        <v>8493</v>
      </c>
    </row>
    <row r="2687" spans="22:22" x14ac:dyDescent="0.2">
      <c r="V2687" s="5" t="s">
        <v>8495</v>
      </c>
    </row>
    <row r="2688" spans="22:22" x14ac:dyDescent="0.2">
      <c r="V2688" s="5" t="s">
        <v>8498</v>
      </c>
    </row>
    <row r="2689" spans="22:22" x14ac:dyDescent="0.2">
      <c r="V2689" s="5" t="s">
        <v>8501</v>
      </c>
    </row>
    <row r="2690" spans="22:22" x14ac:dyDescent="0.2">
      <c r="V2690" s="5" t="s">
        <v>8504</v>
      </c>
    </row>
    <row r="2691" spans="22:22" x14ac:dyDescent="0.2">
      <c r="V2691" s="5" t="s">
        <v>8506</v>
      </c>
    </row>
    <row r="2692" spans="22:22" x14ac:dyDescent="0.2">
      <c r="V2692" s="5" t="s">
        <v>8509</v>
      </c>
    </row>
    <row r="2693" spans="22:22" x14ac:dyDescent="0.2">
      <c r="V2693" s="5" t="s">
        <v>8511</v>
      </c>
    </row>
    <row r="2694" spans="22:22" x14ac:dyDescent="0.2">
      <c r="V2694" s="5" t="s">
        <v>8514</v>
      </c>
    </row>
    <row r="2695" spans="22:22" x14ac:dyDescent="0.2">
      <c r="V2695" s="5" t="s">
        <v>8516</v>
      </c>
    </row>
    <row r="2696" spans="22:22" x14ac:dyDescent="0.2">
      <c r="V2696" s="5" t="s">
        <v>8518</v>
      </c>
    </row>
    <row r="2697" spans="22:22" x14ac:dyDescent="0.2">
      <c r="V2697" s="5" t="s">
        <v>8520</v>
      </c>
    </row>
    <row r="2698" spans="22:22" x14ac:dyDescent="0.2">
      <c r="V2698" s="5" t="s">
        <v>8522</v>
      </c>
    </row>
    <row r="2699" spans="22:22" x14ac:dyDescent="0.2">
      <c r="V2699" s="5" t="s">
        <v>8526</v>
      </c>
    </row>
    <row r="2700" spans="22:22" x14ac:dyDescent="0.2">
      <c r="V2700" s="5" t="s">
        <v>8529</v>
      </c>
    </row>
    <row r="2701" spans="22:22" x14ac:dyDescent="0.2">
      <c r="V2701" s="5" t="s">
        <v>8531</v>
      </c>
    </row>
    <row r="2702" spans="22:22" x14ac:dyDescent="0.2">
      <c r="V2702" s="5" t="s">
        <v>8534</v>
      </c>
    </row>
    <row r="2703" spans="22:22" x14ac:dyDescent="0.2">
      <c r="V2703" s="5" t="s">
        <v>8537</v>
      </c>
    </row>
    <row r="2704" spans="22:22" x14ac:dyDescent="0.2">
      <c r="V2704" s="5" t="s">
        <v>8540</v>
      </c>
    </row>
    <row r="2705" spans="22:22" x14ac:dyDescent="0.2">
      <c r="V2705" s="5" t="s">
        <v>8542</v>
      </c>
    </row>
    <row r="2706" spans="22:22" x14ac:dyDescent="0.2">
      <c r="V2706" s="5" t="s">
        <v>8545</v>
      </c>
    </row>
    <row r="2707" spans="22:22" x14ac:dyDescent="0.2">
      <c r="V2707" s="5" t="s">
        <v>8548</v>
      </c>
    </row>
    <row r="2708" spans="22:22" x14ac:dyDescent="0.2">
      <c r="V2708" s="5" t="s">
        <v>8550</v>
      </c>
    </row>
    <row r="2709" spans="22:22" x14ac:dyDescent="0.2">
      <c r="V2709" s="5" t="s">
        <v>8552</v>
      </c>
    </row>
    <row r="2710" spans="22:22" x14ac:dyDescent="0.2">
      <c r="V2710" s="5" t="s">
        <v>8555</v>
      </c>
    </row>
    <row r="2711" spans="22:22" x14ac:dyDescent="0.2">
      <c r="V2711" s="5" t="s">
        <v>8557</v>
      </c>
    </row>
    <row r="2712" spans="22:22" x14ac:dyDescent="0.2">
      <c r="V2712" s="5" t="s">
        <v>8560</v>
      </c>
    </row>
    <row r="2713" spans="22:22" x14ac:dyDescent="0.2">
      <c r="V2713" s="5" t="s">
        <v>8564</v>
      </c>
    </row>
    <row r="2714" spans="22:22" x14ac:dyDescent="0.2">
      <c r="V2714" s="5" t="s">
        <v>8566</v>
      </c>
    </row>
    <row r="2715" spans="22:22" x14ac:dyDescent="0.2">
      <c r="V2715" s="5" t="s">
        <v>8569</v>
      </c>
    </row>
    <row r="2716" spans="22:22" x14ac:dyDescent="0.2">
      <c r="V2716" s="5" t="s">
        <v>8571</v>
      </c>
    </row>
    <row r="2717" spans="22:22" x14ac:dyDescent="0.2">
      <c r="V2717" s="5" t="s">
        <v>8573</v>
      </c>
    </row>
    <row r="2718" spans="22:22" x14ac:dyDescent="0.2">
      <c r="V2718" s="5" t="s">
        <v>8575</v>
      </c>
    </row>
    <row r="2719" spans="22:22" x14ac:dyDescent="0.2">
      <c r="V2719" s="5" t="s">
        <v>8577</v>
      </c>
    </row>
    <row r="2720" spans="22:22" x14ac:dyDescent="0.2">
      <c r="V2720" s="5" t="s">
        <v>8579</v>
      </c>
    </row>
    <row r="2721" spans="22:22" x14ac:dyDescent="0.2">
      <c r="V2721" s="5" t="s">
        <v>8582</v>
      </c>
    </row>
    <row r="2722" spans="22:22" x14ac:dyDescent="0.2">
      <c r="V2722" s="5" t="s">
        <v>8585</v>
      </c>
    </row>
    <row r="2723" spans="22:22" x14ac:dyDescent="0.2">
      <c r="V2723" s="5" t="s">
        <v>8588</v>
      </c>
    </row>
    <row r="2724" spans="22:22" x14ac:dyDescent="0.2">
      <c r="V2724" s="5" t="s">
        <v>8590</v>
      </c>
    </row>
    <row r="2725" spans="22:22" x14ac:dyDescent="0.2">
      <c r="V2725" s="5" t="s">
        <v>8593</v>
      </c>
    </row>
    <row r="2726" spans="22:22" x14ac:dyDescent="0.2">
      <c r="V2726" s="5" t="s">
        <v>8596</v>
      </c>
    </row>
    <row r="2727" spans="22:22" x14ac:dyDescent="0.2">
      <c r="V2727" s="5" t="s">
        <v>8598</v>
      </c>
    </row>
    <row r="2728" spans="22:22" x14ac:dyDescent="0.2">
      <c r="V2728" s="5" t="s">
        <v>8602</v>
      </c>
    </row>
    <row r="2729" spans="22:22" x14ac:dyDescent="0.2">
      <c r="V2729" s="5" t="s">
        <v>8605</v>
      </c>
    </row>
    <row r="2730" spans="22:22" x14ac:dyDescent="0.2">
      <c r="V2730" s="5" t="s">
        <v>8608</v>
      </c>
    </row>
    <row r="2731" spans="22:22" x14ac:dyDescent="0.2">
      <c r="V2731" s="5" t="s">
        <v>8611</v>
      </c>
    </row>
    <row r="2732" spans="22:22" x14ac:dyDescent="0.2">
      <c r="V2732" s="5" t="s">
        <v>8613</v>
      </c>
    </row>
    <row r="2733" spans="22:22" x14ac:dyDescent="0.2">
      <c r="V2733" s="5" t="s">
        <v>8616</v>
      </c>
    </row>
    <row r="2734" spans="22:22" x14ac:dyDescent="0.2">
      <c r="V2734" s="5" t="s">
        <v>8619</v>
      </c>
    </row>
    <row r="2735" spans="22:22" x14ac:dyDescent="0.2">
      <c r="V2735" s="5" t="s">
        <v>8622</v>
      </c>
    </row>
    <row r="2736" spans="22:22" x14ac:dyDescent="0.2">
      <c r="V2736" s="5" t="s">
        <v>8625</v>
      </c>
    </row>
    <row r="2737" spans="22:22" x14ac:dyDescent="0.2">
      <c r="V2737" s="5" t="s">
        <v>8628</v>
      </c>
    </row>
    <row r="2738" spans="22:22" x14ac:dyDescent="0.2">
      <c r="V2738" s="5" t="s">
        <v>8630</v>
      </c>
    </row>
    <row r="2739" spans="22:22" x14ac:dyDescent="0.2">
      <c r="V2739" s="5" t="s">
        <v>8632</v>
      </c>
    </row>
    <row r="2740" spans="22:22" x14ac:dyDescent="0.2">
      <c r="V2740" s="5" t="s">
        <v>8635</v>
      </c>
    </row>
    <row r="2741" spans="22:22" x14ac:dyDescent="0.2">
      <c r="V2741" s="5" t="s">
        <v>8638</v>
      </c>
    </row>
    <row r="2742" spans="22:22" x14ac:dyDescent="0.2">
      <c r="V2742" s="5" t="s">
        <v>8640</v>
      </c>
    </row>
    <row r="2743" spans="22:22" x14ac:dyDescent="0.2">
      <c r="V2743" s="5" t="s">
        <v>8642</v>
      </c>
    </row>
    <row r="2744" spans="22:22" x14ac:dyDescent="0.2">
      <c r="V2744" s="5" t="s">
        <v>8644</v>
      </c>
    </row>
    <row r="2745" spans="22:22" x14ac:dyDescent="0.2">
      <c r="V2745" s="5" t="s">
        <v>8647</v>
      </c>
    </row>
    <row r="2746" spans="22:22" x14ac:dyDescent="0.2">
      <c r="V2746" s="5" t="s">
        <v>8650</v>
      </c>
    </row>
    <row r="2747" spans="22:22" x14ac:dyDescent="0.2">
      <c r="V2747" s="5" t="s">
        <v>8653</v>
      </c>
    </row>
    <row r="2748" spans="22:22" x14ac:dyDescent="0.2">
      <c r="V2748" s="5" t="s">
        <v>8657</v>
      </c>
    </row>
    <row r="2749" spans="22:22" x14ac:dyDescent="0.2">
      <c r="V2749" s="5" t="s">
        <v>8659</v>
      </c>
    </row>
    <row r="2750" spans="22:22" x14ac:dyDescent="0.2">
      <c r="V2750" s="5" t="s">
        <v>8662</v>
      </c>
    </row>
    <row r="2751" spans="22:22" x14ac:dyDescent="0.2">
      <c r="V2751" s="5" t="s">
        <v>8664</v>
      </c>
    </row>
    <row r="2752" spans="22:22" x14ac:dyDescent="0.2">
      <c r="V2752" s="5" t="s">
        <v>8666</v>
      </c>
    </row>
    <row r="2753" spans="22:22" x14ac:dyDescent="0.2">
      <c r="V2753" s="5" t="s">
        <v>8669</v>
      </c>
    </row>
    <row r="2754" spans="22:22" x14ac:dyDescent="0.2">
      <c r="V2754" s="5" t="s">
        <v>8671</v>
      </c>
    </row>
    <row r="2755" spans="22:22" x14ac:dyDescent="0.2">
      <c r="V2755" s="5" t="s">
        <v>8674</v>
      </c>
    </row>
    <row r="2756" spans="22:22" x14ac:dyDescent="0.2">
      <c r="V2756" s="5" t="s">
        <v>8676</v>
      </c>
    </row>
    <row r="2757" spans="22:22" x14ac:dyDescent="0.2">
      <c r="V2757" s="5" t="s">
        <v>8679</v>
      </c>
    </row>
    <row r="2758" spans="22:22" x14ac:dyDescent="0.2">
      <c r="V2758" s="5" t="s">
        <v>8682</v>
      </c>
    </row>
    <row r="2759" spans="22:22" x14ac:dyDescent="0.2">
      <c r="V2759" s="5" t="s">
        <v>8684</v>
      </c>
    </row>
    <row r="2760" spans="22:22" x14ac:dyDescent="0.2">
      <c r="V2760" s="5" t="s">
        <v>8686</v>
      </c>
    </row>
    <row r="2761" spans="22:22" x14ac:dyDescent="0.2">
      <c r="V2761" s="5" t="s">
        <v>8689</v>
      </c>
    </row>
    <row r="2762" spans="22:22" x14ac:dyDescent="0.2">
      <c r="V2762" s="5" t="s">
        <v>8691</v>
      </c>
    </row>
    <row r="2763" spans="22:22" x14ac:dyDescent="0.2">
      <c r="V2763" s="5" t="s">
        <v>8693</v>
      </c>
    </row>
    <row r="2764" spans="22:22" x14ac:dyDescent="0.2">
      <c r="V2764" s="5" t="s">
        <v>8696</v>
      </c>
    </row>
    <row r="2765" spans="22:22" x14ac:dyDescent="0.2">
      <c r="V2765" s="5" t="s">
        <v>8698</v>
      </c>
    </row>
    <row r="2766" spans="22:22" x14ac:dyDescent="0.2">
      <c r="V2766" s="5" t="s">
        <v>8700</v>
      </c>
    </row>
    <row r="2767" spans="22:22" x14ac:dyDescent="0.2">
      <c r="V2767" s="5" t="s">
        <v>8703</v>
      </c>
    </row>
    <row r="2768" spans="22:22" x14ac:dyDescent="0.2">
      <c r="V2768" s="5" t="s">
        <v>8706</v>
      </c>
    </row>
    <row r="2769" spans="22:22" x14ac:dyDescent="0.2">
      <c r="V2769" s="5" t="s">
        <v>8707</v>
      </c>
    </row>
    <row r="2770" spans="22:22" x14ac:dyDescent="0.2">
      <c r="V2770" s="5" t="s">
        <v>8710</v>
      </c>
    </row>
    <row r="2771" spans="22:22" x14ac:dyDescent="0.2">
      <c r="V2771" s="5" t="s">
        <v>8712</v>
      </c>
    </row>
    <row r="2772" spans="22:22" x14ac:dyDescent="0.2">
      <c r="V2772" s="5" t="s">
        <v>8714</v>
      </c>
    </row>
    <row r="2773" spans="22:22" x14ac:dyDescent="0.2">
      <c r="V2773" s="5" t="s">
        <v>8716</v>
      </c>
    </row>
    <row r="2774" spans="22:22" x14ac:dyDescent="0.2">
      <c r="V2774" s="5" t="s">
        <v>8718</v>
      </c>
    </row>
    <row r="2775" spans="22:22" x14ac:dyDescent="0.2">
      <c r="V2775" s="5" t="s">
        <v>8721</v>
      </c>
    </row>
    <row r="2776" spans="22:22" x14ac:dyDescent="0.2">
      <c r="V2776" s="5" t="s">
        <v>8723</v>
      </c>
    </row>
    <row r="2777" spans="22:22" x14ac:dyDescent="0.2">
      <c r="V2777" s="5" t="s">
        <v>8725</v>
      </c>
    </row>
    <row r="2778" spans="22:22" x14ac:dyDescent="0.2">
      <c r="V2778" s="5" t="s">
        <v>8728</v>
      </c>
    </row>
    <row r="2779" spans="22:22" x14ac:dyDescent="0.2">
      <c r="V2779" s="5" t="s">
        <v>8730</v>
      </c>
    </row>
    <row r="2780" spans="22:22" x14ac:dyDescent="0.2">
      <c r="V2780" s="5" t="s">
        <v>8733</v>
      </c>
    </row>
    <row r="2781" spans="22:22" x14ac:dyDescent="0.2">
      <c r="V2781" s="5" t="s">
        <v>8735</v>
      </c>
    </row>
    <row r="2782" spans="22:22" x14ac:dyDescent="0.2">
      <c r="V2782" s="5" t="s">
        <v>8738</v>
      </c>
    </row>
    <row r="2783" spans="22:22" x14ac:dyDescent="0.2">
      <c r="V2783" s="5" t="s">
        <v>8740</v>
      </c>
    </row>
    <row r="2784" spans="22:22" x14ac:dyDescent="0.2">
      <c r="V2784" s="5" t="s">
        <v>8742</v>
      </c>
    </row>
    <row r="2785" spans="22:22" x14ac:dyDescent="0.2">
      <c r="V2785" s="5" t="s">
        <v>8744</v>
      </c>
    </row>
    <row r="2786" spans="22:22" x14ac:dyDescent="0.2">
      <c r="V2786" s="5" t="s">
        <v>8747</v>
      </c>
    </row>
    <row r="2787" spans="22:22" x14ac:dyDescent="0.2">
      <c r="V2787" s="5" t="s">
        <v>8750</v>
      </c>
    </row>
    <row r="2788" spans="22:22" x14ac:dyDescent="0.2">
      <c r="V2788" s="5" t="s">
        <v>8752</v>
      </c>
    </row>
    <row r="2789" spans="22:22" x14ac:dyDescent="0.2">
      <c r="V2789" s="5" t="s">
        <v>8755</v>
      </c>
    </row>
    <row r="2790" spans="22:22" x14ac:dyDescent="0.2">
      <c r="V2790" s="5" t="s">
        <v>8758</v>
      </c>
    </row>
    <row r="2791" spans="22:22" x14ac:dyDescent="0.2">
      <c r="V2791" s="5" t="s">
        <v>8761</v>
      </c>
    </row>
    <row r="2792" spans="22:22" x14ac:dyDescent="0.2">
      <c r="V2792" s="5" t="s">
        <v>8763</v>
      </c>
    </row>
    <row r="2793" spans="22:22" x14ac:dyDescent="0.2">
      <c r="V2793" s="5" t="s">
        <v>8765</v>
      </c>
    </row>
    <row r="2794" spans="22:22" x14ac:dyDescent="0.2">
      <c r="V2794" s="5" t="s">
        <v>8767</v>
      </c>
    </row>
    <row r="2795" spans="22:22" x14ac:dyDescent="0.2">
      <c r="V2795" s="5" t="s">
        <v>8769</v>
      </c>
    </row>
    <row r="2796" spans="22:22" x14ac:dyDescent="0.2">
      <c r="V2796" s="5" t="s">
        <v>8772</v>
      </c>
    </row>
    <row r="2797" spans="22:22" x14ac:dyDescent="0.2">
      <c r="V2797" s="5" t="s">
        <v>8774</v>
      </c>
    </row>
    <row r="2798" spans="22:22" x14ac:dyDescent="0.2">
      <c r="V2798" s="5" t="s">
        <v>8777</v>
      </c>
    </row>
    <row r="2799" spans="22:22" x14ac:dyDescent="0.2">
      <c r="V2799" s="5" t="s">
        <v>8779</v>
      </c>
    </row>
    <row r="2800" spans="22:22" x14ac:dyDescent="0.2">
      <c r="V2800" s="5" t="s">
        <v>8782</v>
      </c>
    </row>
    <row r="2801" spans="22:22" x14ac:dyDescent="0.2">
      <c r="V2801" s="5" t="s">
        <v>8784</v>
      </c>
    </row>
    <row r="2802" spans="22:22" x14ac:dyDescent="0.2">
      <c r="V2802" s="5" t="s">
        <v>8788</v>
      </c>
    </row>
    <row r="2803" spans="22:22" x14ac:dyDescent="0.2">
      <c r="V2803" s="5" t="s">
        <v>8790</v>
      </c>
    </row>
    <row r="2804" spans="22:22" x14ac:dyDescent="0.2">
      <c r="V2804" s="5" t="s">
        <v>8793</v>
      </c>
    </row>
    <row r="2805" spans="22:22" x14ac:dyDescent="0.2">
      <c r="V2805" s="5" t="s">
        <v>8796</v>
      </c>
    </row>
    <row r="2806" spans="22:22" x14ac:dyDescent="0.2">
      <c r="V2806" s="5" t="s">
        <v>8800</v>
      </c>
    </row>
    <row r="2807" spans="22:22" x14ac:dyDescent="0.2">
      <c r="V2807" s="5" t="s">
        <v>8803</v>
      </c>
    </row>
    <row r="2808" spans="22:22" x14ac:dyDescent="0.2">
      <c r="V2808" s="5" t="s">
        <v>8806</v>
      </c>
    </row>
    <row r="2809" spans="22:22" x14ac:dyDescent="0.2">
      <c r="V2809" s="5" t="s">
        <v>8809</v>
      </c>
    </row>
    <row r="2810" spans="22:22" x14ac:dyDescent="0.2">
      <c r="V2810" s="5" t="s">
        <v>8812</v>
      </c>
    </row>
    <row r="2811" spans="22:22" x14ac:dyDescent="0.2">
      <c r="V2811" s="5" t="s">
        <v>8814</v>
      </c>
    </row>
    <row r="2812" spans="22:22" x14ac:dyDescent="0.2">
      <c r="V2812" s="5" t="s">
        <v>8816</v>
      </c>
    </row>
    <row r="2813" spans="22:22" x14ac:dyDescent="0.2">
      <c r="V2813" s="5" t="s">
        <v>8819</v>
      </c>
    </row>
    <row r="2814" spans="22:22" x14ac:dyDescent="0.2">
      <c r="V2814" s="5" t="s">
        <v>8821</v>
      </c>
    </row>
    <row r="2815" spans="22:22" x14ac:dyDescent="0.2">
      <c r="V2815" s="5" t="s">
        <v>8823</v>
      </c>
    </row>
    <row r="2816" spans="22:22" x14ac:dyDescent="0.2">
      <c r="V2816" s="5" t="s">
        <v>8826</v>
      </c>
    </row>
    <row r="2817" spans="22:22" x14ac:dyDescent="0.2">
      <c r="V2817" s="5" t="s">
        <v>8828</v>
      </c>
    </row>
    <row r="2818" spans="22:22" x14ac:dyDescent="0.2">
      <c r="V2818" s="5" t="s">
        <v>8830</v>
      </c>
    </row>
    <row r="2819" spans="22:22" x14ac:dyDescent="0.2">
      <c r="V2819" s="5" t="s">
        <v>8833</v>
      </c>
    </row>
    <row r="2820" spans="22:22" x14ac:dyDescent="0.2">
      <c r="V2820" s="5" t="s">
        <v>8835</v>
      </c>
    </row>
    <row r="2821" spans="22:22" x14ac:dyDescent="0.2">
      <c r="V2821" s="5" t="s">
        <v>8837</v>
      </c>
    </row>
    <row r="2822" spans="22:22" x14ac:dyDescent="0.2">
      <c r="V2822" s="5" t="s">
        <v>8839</v>
      </c>
    </row>
    <row r="2823" spans="22:22" x14ac:dyDescent="0.2">
      <c r="V2823" s="5" t="s">
        <v>8841</v>
      </c>
    </row>
    <row r="2824" spans="22:22" x14ac:dyDescent="0.2">
      <c r="V2824" s="5" t="s">
        <v>8844</v>
      </c>
    </row>
    <row r="2825" spans="22:22" x14ac:dyDescent="0.2">
      <c r="V2825" s="5" t="s">
        <v>8847</v>
      </c>
    </row>
    <row r="2826" spans="22:22" x14ac:dyDescent="0.2">
      <c r="V2826" s="5" t="s">
        <v>8850</v>
      </c>
    </row>
    <row r="2827" spans="22:22" x14ac:dyDescent="0.2">
      <c r="V2827" s="5" t="s">
        <v>8853</v>
      </c>
    </row>
    <row r="2828" spans="22:22" x14ac:dyDescent="0.2">
      <c r="V2828" s="5" t="s">
        <v>8856</v>
      </c>
    </row>
    <row r="2829" spans="22:22" x14ac:dyDescent="0.2">
      <c r="V2829" s="5" t="s">
        <v>8858</v>
      </c>
    </row>
    <row r="2830" spans="22:22" x14ac:dyDescent="0.2">
      <c r="V2830" s="5" t="s">
        <v>8860</v>
      </c>
    </row>
    <row r="2831" spans="22:22" x14ac:dyDescent="0.2">
      <c r="V2831" s="5" t="s">
        <v>8863</v>
      </c>
    </row>
    <row r="2832" spans="22:22" x14ac:dyDescent="0.2">
      <c r="V2832" s="5" t="s">
        <v>8866</v>
      </c>
    </row>
    <row r="2833" spans="22:22" x14ac:dyDescent="0.2">
      <c r="V2833" s="5" t="s">
        <v>8869</v>
      </c>
    </row>
    <row r="2834" spans="22:22" x14ac:dyDescent="0.2">
      <c r="V2834" s="5" t="s">
        <v>8871</v>
      </c>
    </row>
    <row r="2835" spans="22:22" x14ac:dyDescent="0.2">
      <c r="V2835" s="5" t="s">
        <v>8874</v>
      </c>
    </row>
    <row r="2836" spans="22:22" x14ac:dyDescent="0.2">
      <c r="V2836" s="5" t="s">
        <v>8876</v>
      </c>
    </row>
    <row r="2837" spans="22:22" x14ac:dyDescent="0.2">
      <c r="V2837" s="5" t="s">
        <v>8878</v>
      </c>
    </row>
    <row r="2838" spans="22:22" x14ac:dyDescent="0.2">
      <c r="V2838" s="5" t="s">
        <v>8880</v>
      </c>
    </row>
    <row r="2839" spans="22:22" x14ac:dyDescent="0.2">
      <c r="V2839" s="5" t="s">
        <v>8882</v>
      </c>
    </row>
    <row r="2840" spans="22:22" x14ac:dyDescent="0.2">
      <c r="V2840" s="5" t="s">
        <v>8885</v>
      </c>
    </row>
    <row r="2841" spans="22:22" x14ac:dyDescent="0.2">
      <c r="V2841" s="5" t="s">
        <v>8887</v>
      </c>
    </row>
    <row r="2842" spans="22:22" x14ac:dyDescent="0.2">
      <c r="V2842" s="5" t="s">
        <v>8889</v>
      </c>
    </row>
    <row r="2843" spans="22:22" x14ac:dyDescent="0.2">
      <c r="V2843" s="5" t="s">
        <v>8892</v>
      </c>
    </row>
    <row r="2844" spans="22:22" x14ac:dyDescent="0.2">
      <c r="V2844" s="5" t="s">
        <v>8894</v>
      </c>
    </row>
    <row r="2845" spans="22:22" x14ac:dyDescent="0.2">
      <c r="V2845" s="5" t="s">
        <v>8898</v>
      </c>
    </row>
    <row r="2846" spans="22:22" x14ac:dyDescent="0.2">
      <c r="V2846" s="5" t="s">
        <v>8900</v>
      </c>
    </row>
    <row r="2847" spans="22:22" x14ac:dyDescent="0.2">
      <c r="V2847" s="5" t="s">
        <v>8902</v>
      </c>
    </row>
    <row r="2848" spans="22:22" x14ac:dyDescent="0.2">
      <c r="V2848" s="5" t="s">
        <v>8904</v>
      </c>
    </row>
    <row r="2849" spans="22:22" x14ac:dyDescent="0.2">
      <c r="V2849" s="5" t="s">
        <v>8906</v>
      </c>
    </row>
    <row r="2850" spans="22:22" x14ac:dyDescent="0.2">
      <c r="V2850" s="5" t="s">
        <v>8908</v>
      </c>
    </row>
    <row r="2851" spans="22:22" x14ac:dyDescent="0.2">
      <c r="V2851" s="5" t="s">
        <v>8910</v>
      </c>
    </row>
    <row r="2852" spans="22:22" x14ac:dyDescent="0.2">
      <c r="V2852" s="5" t="s">
        <v>8913</v>
      </c>
    </row>
    <row r="2853" spans="22:22" x14ac:dyDescent="0.2">
      <c r="V2853" s="5" t="s">
        <v>8915</v>
      </c>
    </row>
    <row r="2854" spans="22:22" x14ac:dyDescent="0.2">
      <c r="V2854" s="5" t="s">
        <v>8916</v>
      </c>
    </row>
    <row r="2855" spans="22:22" x14ac:dyDescent="0.2">
      <c r="V2855" s="5" t="s">
        <v>8919</v>
      </c>
    </row>
    <row r="2856" spans="22:22" x14ac:dyDescent="0.2">
      <c r="V2856" s="5" t="s">
        <v>8921</v>
      </c>
    </row>
    <row r="2857" spans="22:22" x14ac:dyDescent="0.2">
      <c r="V2857" s="5" t="s">
        <v>8923</v>
      </c>
    </row>
    <row r="2858" spans="22:22" x14ac:dyDescent="0.2">
      <c r="V2858" s="5" t="s">
        <v>8926</v>
      </c>
    </row>
    <row r="2859" spans="22:22" x14ac:dyDescent="0.2">
      <c r="V2859" s="5" t="s">
        <v>8928</v>
      </c>
    </row>
    <row r="2860" spans="22:22" x14ac:dyDescent="0.2">
      <c r="V2860" s="5" t="s">
        <v>8930</v>
      </c>
    </row>
    <row r="2861" spans="22:22" x14ac:dyDescent="0.2">
      <c r="V2861" s="5" t="s">
        <v>8932</v>
      </c>
    </row>
    <row r="2862" spans="22:22" x14ac:dyDescent="0.2">
      <c r="V2862" s="5" t="s">
        <v>8935</v>
      </c>
    </row>
    <row r="2863" spans="22:22" x14ac:dyDescent="0.2">
      <c r="V2863" s="5" t="s">
        <v>8937</v>
      </c>
    </row>
    <row r="2864" spans="22:22" x14ac:dyDescent="0.2">
      <c r="V2864" s="5" t="s">
        <v>8940</v>
      </c>
    </row>
    <row r="2865" spans="22:22" x14ac:dyDescent="0.2">
      <c r="V2865" s="5" t="s">
        <v>8943</v>
      </c>
    </row>
    <row r="2866" spans="22:22" x14ac:dyDescent="0.2">
      <c r="V2866" s="5" t="s">
        <v>8946</v>
      </c>
    </row>
    <row r="2867" spans="22:22" x14ac:dyDescent="0.2">
      <c r="V2867" s="5" t="s">
        <v>8949</v>
      </c>
    </row>
    <row r="2868" spans="22:22" x14ac:dyDescent="0.2">
      <c r="V2868" s="5" t="s">
        <v>8951</v>
      </c>
    </row>
    <row r="2869" spans="22:22" x14ac:dyDescent="0.2">
      <c r="V2869" s="5" t="s">
        <v>8953</v>
      </c>
    </row>
    <row r="2870" spans="22:22" x14ac:dyDescent="0.2">
      <c r="V2870" s="5" t="s">
        <v>8955</v>
      </c>
    </row>
    <row r="2871" spans="22:22" x14ac:dyDescent="0.2">
      <c r="V2871" s="5" t="s">
        <v>8957</v>
      </c>
    </row>
    <row r="2872" spans="22:22" x14ac:dyDescent="0.2">
      <c r="V2872" s="5" t="s">
        <v>8959</v>
      </c>
    </row>
    <row r="2873" spans="22:22" x14ac:dyDescent="0.2">
      <c r="V2873" s="5" t="s">
        <v>8961</v>
      </c>
    </row>
    <row r="2874" spans="22:22" x14ac:dyDescent="0.2">
      <c r="V2874" s="5" t="s">
        <v>8964</v>
      </c>
    </row>
    <row r="2875" spans="22:22" x14ac:dyDescent="0.2">
      <c r="V2875" s="5" t="s">
        <v>8967</v>
      </c>
    </row>
    <row r="2876" spans="22:22" x14ac:dyDescent="0.2">
      <c r="V2876" s="5" t="s">
        <v>8970</v>
      </c>
    </row>
    <row r="2877" spans="22:22" x14ac:dyDescent="0.2">
      <c r="V2877" s="5" t="s">
        <v>8973</v>
      </c>
    </row>
    <row r="2878" spans="22:22" x14ac:dyDescent="0.2">
      <c r="V2878" s="5" t="s">
        <v>8975</v>
      </c>
    </row>
    <row r="2879" spans="22:22" x14ac:dyDescent="0.2">
      <c r="V2879" s="5" t="s">
        <v>8977</v>
      </c>
    </row>
    <row r="2880" spans="22:22" x14ac:dyDescent="0.2">
      <c r="V2880" s="5" t="s">
        <v>8980</v>
      </c>
    </row>
    <row r="2881" spans="22:22" x14ac:dyDescent="0.2">
      <c r="V2881" s="5" t="s">
        <v>8982</v>
      </c>
    </row>
    <row r="2882" spans="22:22" x14ac:dyDescent="0.2">
      <c r="V2882" s="5" t="s">
        <v>8984</v>
      </c>
    </row>
    <row r="2883" spans="22:22" x14ac:dyDescent="0.2">
      <c r="V2883" s="5" t="s">
        <v>8988</v>
      </c>
    </row>
    <row r="2884" spans="22:22" x14ac:dyDescent="0.2">
      <c r="V2884" s="5" t="s">
        <v>8991</v>
      </c>
    </row>
    <row r="2885" spans="22:22" x14ac:dyDescent="0.2">
      <c r="V2885" s="5" t="s">
        <v>8993</v>
      </c>
    </row>
    <row r="2886" spans="22:22" x14ac:dyDescent="0.2">
      <c r="V2886" s="5" t="s">
        <v>8996</v>
      </c>
    </row>
    <row r="2887" spans="22:22" x14ac:dyDescent="0.2">
      <c r="V2887" s="5" t="s">
        <v>8998</v>
      </c>
    </row>
    <row r="2888" spans="22:22" x14ac:dyDescent="0.2">
      <c r="V2888" s="5" t="s">
        <v>9001</v>
      </c>
    </row>
    <row r="2889" spans="22:22" x14ac:dyDescent="0.2">
      <c r="V2889" s="5" t="s">
        <v>9004</v>
      </c>
    </row>
    <row r="2890" spans="22:22" x14ac:dyDescent="0.2">
      <c r="V2890" s="5" t="s">
        <v>9006</v>
      </c>
    </row>
    <row r="2891" spans="22:22" x14ac:dyDescent="0.2">
      <c r="V2891" s="5" t="s">
        <v>9008</v>
      </c>
    </row>
    <row r="2892" spans="22:22" x14ac:dyDescent="0.2">
      <c r="V2892" s="5" t="s">
        <v>9010</v>
      </c>
    </row>
    <row r="2893" spans="22:22" x14ac:dyDescent="0.2">
      <c r="V2893" s="5" t="s">
        <v>9012</v>
      </c>
    </row>
    <row r="2894" spans="22:22" x14ac:dyDescent="0.2">
      <c r="V2894" s="5" t="s">
        <v>9014</v>
      </c>
    </row>
    <row r="2895" spans="22:22" x14ac:dyDescent="0.2">
      <c r="V2895" s="5" t="s">
        <v>9016</v>
      </c>
    </row>
    <row r="2896" spans="22:22" x14ac:dyDescent="0.2">
      <c r="V2896" s="5" t="s">
        <v>9019</v>
      </c>
    </row>
    <row r="2897" spans="22:22" x14ac:dyDescent="0.2">
      <c r="V2897" s="5" t="s">
        <v>9021</v>
      </c>
    </row>
    <row r="2898" spans="22:22" x14ac:dyDescent="0.2">
      <c r="V2898" s="5" t="s">
        <v>9023</v>
      </c>
    </row>
    <row r="2899" spans="22:22" x14ac:dyDescent="0.2">
      <c r="V2899" s="5" t="s">
        <v>9025</v>
      </c>
    </row>
    <row r="2900" spans="22:22" x14ac:dyDescent="0.2">
      <c r="V2900" s="5" t="s">
        <v>9028</v>
      </c>
    </row>
    <row r="2901" spans="22:22" x14ac:dyDescent="0.2">
      <c r="V2901" s="5" t="s">
        <v>9030</v>
      </c>
    </row>
    <row r="2902" spans="22:22" x14ac:dyDescent="0.2">
      <c r="V2902" s="5" t="s">
        <v>9033</v>
      </c>
    </row>
    <row r="2903" spans="22:22" x14ac:dyDescent="0.2">
      <c r="V2903" s="5" t="s">
        <v>9037</v>
      </c>
    </row>
    <row r="2904" spans="22:22" x14ac:dyDescent="0.2">
      <c r="V2904" s="5" t="s">
        <v>9040</v>
      </c>
    </row>
    <row r="2905" spans="22:22" x14ac:dyDescent="0.2">
      <c r="V2905" s="5" t="s">
        <v>9042</v>
      </c>
    </row>
    <row r="2906" spans="22:22" x14ac:dyDescent="0.2">
      <c r="V2906" s="5" t="s">
        <v>9044</v>
      </c>
    </row>
    <row r="2907" spans="22:22" x14ac:dyDescent="0.2">
      <c r="V2907" s="5" t="s">
        <v>9047</v>
      </c>
    </row>
    <row r="2908" spans="22:22" x14ac:dyDescent="0.2">
      <c r="V2908" s="5" t="s">
        <v>9050</v>
      </c>
    </row>
    <row r="2909" spans="22:22" x14ac:dyDescent="0.2">
      <c r="V2909" s="5" t="s">
        <v>9053</v>
      </c>
    </row>
    <row r="2910" spans="22:22" x14ac:dyDescent="0.2">
      <c r="V2910" s="5" t="s">
        <v>9056</v>
      </c>
    </row>
    <row r="2911" spans="22:22" x14ac:dyDescent="0.2">
      <c r="V2911" s="5" t="s">
        <v>9058</v>
      </c>
    </row>
    <row r="2912" spans="22:22" x14ac:dyDescent="0.2">
      <c r="V2912" s="5" t="s">
        <v>9060</v>
      </c>
    </row>
    <row r="2913" spans="22:22" x14ac:dyDescent="0.2">
      <c r="V2913" s="5" t="s">
        <v>9062</v>
      </c>
    </row>
    <row r="2914" spans="22:22" x14ac:dyDescent="0.2">
      <c r="V2914" s="5" t="s">
        <v>9064</v>
      </c>
    </row>
    <row r="2915" spans="22:22" x14ac:dyDescent="0.2">
      <c r="V2915" s="5" t="s">
        <v>9067</v>
      </c>
    </row>
    <row r="2916" spans="22:22" x14ac:dyDescent="0.2">
      <c r="V2916" s="5" t="s">
        <v>9069</v>
      </c>
    </row>
    <row r="2917" spans="22:22" x14ac:dyDescent="0.2">
      <c r="V2917" s="5" t="s">
        <v>9071</v>
      </c>
    </row>
    <row r="2918" spans="22:22" x14ac:dyDescent="0.2">
      <c r="V2918" s="5" t="s">
        <v>9074</v>
      </c>
    </row>
    <row r="2919" spans="22:22" x14ac:dyDescent="0.2">
      <c r="V2919" s="5" t="s">
        <v>9076</v>
      </c>
    </row>
    <row r="2920" spans="22:22" x14ac:dyDescent="0.2">
      <c r="V2920" s="5" t="s">
        <v>9078</v>
      </c>
    </row>
    <row r="2921" spans="22:22" x14ac:dyDescent="0.2">
      <c r="V2921" s="5" t="s">
        <v>9082</v>
      </c>
    </row>
    <row r="2922" spans="22:22" x14ac:dyDescent="0.2">
      <c r="V2922" s="5" t="s">
        <v>9085</v>
      </c>
    </row>
    <row r="2923" spans="22:22" x14ac:dyDescent="0.2">
      <c r="V2923" s="5" t="s">
        <v>9088</v>
      </c>
    </row>
    <row r="2924" spans="22:22" x14ac:dyDescent="0.2">
      <c r="V2924" s="5" t="s">
        <v>9090</v>
      </c>
    </row>
    <row r="2925" spans="22:22" x14ac:dyDescent="0.2">
      <c r="V2925" s="5" t="s">
        <v>9092</v>
      </c>
    </row>
    <row r="2926" spans="22:22" x14ac:dyDescent="0.2">
      <c r="V2926" s="5" t="s">
        <v>9095</v>
      </c>
    </row>
    <row r="2927" spans="22:22" x14ac:dyDescent="0.2">
      <c r="V2927" s="5" t="s">
        <v>9098</v>
      </c>
    </row>
    <row r="2928" spans="22:22" x14ac:dyDescent="0.2">
      <c r="V2928" s="5" t="s">
        <v>9100</v>
      </c>
    </row>
    <row r="2929" spans="22:22" x14ac:dyDescent="0.2">
      <c r="V2929" s="5" t="s">
        <v>9103</v>
      </c>
    </row>
    <row r="2930" spans="22:22" x14ac:dyDescent="0.2">
      <c r="V2930" s="5" t="s">
        <v>9106</v>
      </c>
    </row>
    <row r="2931" spans="22:22" x14ac:dyDescent="0.2">
      <c r="V2931" s="5" t="s">
        <v>9108</v>
      </c>
    </row>
    <row r="2932" spans="22:22" x14ac:dyDescent="0.2">
      <c r="V2932" s="5" t="s">
        <v>9111</v>
      </c>
    </row>
    <row r="2933" spans="22:22" x14ac:dyDescent="0.2">
      <c r="V2933" s="5" t="s">
        <v>9114</v>
      </c>
    </row>
    <row r="2934" spans="22:22" x14ac:dyDescent="0.2">
      <c r="V2934" s="5" t="s">
        <v>9116</v>
      </c>
    </row>
    <row r="2935" spans="22:22" x14ac:dyDescent="0.2">
      <c r="V2935" s="5" t="s">
        <v>9120</v>
      </c>
    </row>
    <row r="2936" spans="22:22" x14ac:dyDescent="0.2">
      <c r="V2936" s="5" t="s">
        <v>9123</v>
      </c>
    </row>
    <row r="2937" spans="22:22" x14ac:dyDescent="0.2">
      <c r="V2937" s="5" t="s">
        <v>9126</v>
      </c>
    </row>
    <row r="2938" spans="22:22" x14ac:dyDescent="0.2">
      <c r="V2938" s="5" t="s">
        <v>9129</v>
      </c>
    </row>
    <row r="2939" spans="22:22" x14ac:dyDescent="0.2">
      <c r="V2939" s="5" t="s">
        <v>9131</v>
      </c>
    </row>
    <row r="2940" spans="22:22" x14ac:dyDescent="0.2">
      <c r="V2940" s="5" t="s">
        <v>9133</v>
      </c>
    </row>
    <row r="2941" spans="22:22" x14ac:dyDescent="0.2">
      <c r="V2941" s="5" t="s">
        <v>9135</v>
      </c>
    </row>
    <row r="2942" spans="22:22" x14ac:dyDescent="0.2">
      <c r="V2942" s="5" t="s">
        <v>9138</v>
      </c>
    </row>
    <row r="2943" spans="22:22" x14ac:dyDescent="0.2">
      <c r="V2943" s="5" t="s">
        <v>9140</v>
      </c>
    </row>
    <row r="2944" spans="22:22" x14ac:dyDescent="0.2">
      <c r="V2944" s="5" t="s">
        <v>9143</v>
      </c>
    </row>
    <row r="2945" spans="22:22" x14ac:dyDescent="0.2">
      <c r="V2945" s="5" t="s">
        <v>9145</v>
      </c>
    </row>
    <row r="2946" spans="22:22" x14ac:dyDescent="0.2">
      <c r="V2946" s="5" t="s">
        <v>9147</v>
      </c>
    </row>
    <row r="2947" spans="22:22" x14ac:dyDescent="0.2">
      <c r="V2947" s="5" t="s">
        <v>9151</v>
      </c>
    </row>
    <row r="2948" spans="22:22" x14ac:dyDescent="0.2">
      <c r="V2948" s="5" t="s">
        <v>9154</v>
      </c>
    </row>
    <row r="2949" spans="22:22" x14ac:dyDescent="0.2">
      <c r="V2949" s="5" t="s">
        <v>9158</v>
      </c>
    </row>
    <row r="2950" spans="22:22" x14ac:dyDescent="0.2">
      <c r="V2950" s="5" t="s">
        <v>9160</v>
      </c>
    </row>
    <row r="2951" spans="22:22" x14ac:dyDescent="0.2">
      <c r="V2951" s="5" t="s">
        <v>9162</v>
      </c>
    </row>
    <row r="2952" spans="22:22" x14ac:dyDescent="0.2">
      <c r="V2952" s="5" t="s">
        <v>9164</v>
      </c>
    </row>
    <row r="2953" spans="22:22" x14ac:dyDescent="0.2">
      <c r="V2953" s="5" t="s">
        <v>9166</v>
      </c>
    </row>
    <row r="2954" spans="22:22" x14ac:dyDescent="0.2">
      <c r="V2954" s="5" t="s">
        <v>9168</v>
      </c>
    </row>
    <row r="2955" spans="22:22" x14ac:dyDescent="0.2">
      <c r="V2955" s="5" t="s">
        <v>9170</v>
      </c>
    </row>
    <row r="2956" spans="22:22" x14ac:dyDescent="0.2">
      <c r="V2956" s="5" t="s">
        <v>9173</v>
      </c>
    </row>
    <row r="2957" spans="22:22" x14ac:dyDescent="0.2">
      <c r="V2957" s="5" t="s">
        <v>9176</v>
      </c>
    </row>
    <row r="2958" spans="22:22" x14ac:dyDescent="0.2">
      <c r="V2958" s="5" t="s">
        <v>9178</v>
      </c>
    </row>
    <row r="2959" spans="22:22" x14ac:dyDescent="0.2">
      <c r="V2959" s="5" t="s">
        <v>9181</v>
      </c>
    </row>
    <row r="2960" spans="22:22" x14ac:dyDescent="0.2">
      <c r="V2960" s="5" t="s">
        <v>9183</v>
      </c>
    </row>
    <row r="2961" spans="22:22" x14ac:dyDescent="0.2">
      <c r="V2961" s="5" t="s">
        <v>9185</v>
      </c>
    </row>
    <row r="2962" spans="22:22" x14ac:dyDescent="0.2">
      <c r="V2962" s="5" t="s">
        <v>9187</v>
      </c>
    </row>
    <row r="2963" spans="22:22" x14ac:dyDescent="0.2">
      <c r="V2963" s="5" t="s">
        <v>9189</v>
      </c>
    </row>
    <row r="2964" spans="22:22" x14ac:dyDescent="0.2">
      <c r="V2964" s="5" t="s">
        <v>9191</v>
      </c>
    </row>
    <row r="2965" spans="22:22" x14ac:dyDescent="0.2">
      <c r="V2965" s="5" t="s">
        <v>9193</v>
      </c>
    </row>
    <row r="2966" spans="22:22" x14ac:dyDescent="0.2">
      <c r="V2966" s="5" t="s">
        <v>9195</v>
      </c>
    </row>
    <row r="2967" spans="22:22" x14ac:dyDescent="0.2">
      <c r="V2967" s="5" t="s">
        <v>9198</v>
      </c>
    </row>
    <row r="2968" spans="22:22" x14ac:dyDescent="0.2">
      <c r="V2968" s="5" t="s">
        <v>9200</v>
      </c>
    </row>
    <row r="2969" spans="22:22" x14ac:dyDescent="0.2">
      <c r="V2969" s="5" t="s">
        <v>9202</v>
      </c>
    </row>
    <row r="2970" spans="22:22" x14ac:dyDescent="0.2">
      <c r="V2970" s="5" t="s">
        <v>9204</v>
      </c>
    </row>
    <row r="2971" spans="22:22" x14ac:dyDescent="0.2">
      <c r="V2971" s="5" t="s">
        <v>9207</v>
      </c>
    </row>
    <row r="2972" spans="22:22" x14ac:dyDescent="0.2">
      <c r="V2972" s="5" t="s">
        <v>9210</v>
      </c>
    </row>
    <row r="2973" spans="22:22" x14ac:dyDescent="0.2">
      <c r="V2973" s="5" t="s">
        <v>9213</v>
      </c>
    </row>
    <row r="2974" spans="22:22" x14ac:dyDescent="0.2">
      <c r="V2974" s="5" t="s">
        <v>9216</v>
      </c>
    </row>
    <row r="2975" spans="22:22" x14ac:dyDescent="0.2">
      <c r="V2975" s="5" t="s">
        <v>9218</v>
      </c>
    </row>
    <row r="2976" spans="22:22" x14ac:dyDescent="0.2">
      <c r="V2976" s="5" t="s">
        <v>9220</v>
      </c>
    </row>
    <row r="2977" spans="22:22" x14ac:dyDescent="0.2">
      <c r="V2977" s="5" t="s">
        <v>9222</v>
      </c>
    </row>
    <row r="2978" spans="22:22" x14ac:dyDescent="0.2">
      <c r="V2978" s="5" t="s">
        <v>9224</v>
      </c>
    </row>
    <row r="2979" spans="22:22" x14ac:dyDescent="0.2">
      <c r="V2979" s="5" t="s">
        <v>9226</v>
      </c>
    </row>
    <row r="2980" spans="22:22" x14ac:dyDescent="0.2">
      <c r="V2980" s="5" t="s">
        <v>9228</v>
      </c>
    </row>
    <row r="2981" spans="22:22" x14ac:dyDescent="0.2">
      <c r="V2981" s="5" t="s">
        <v>9230</v>
      </c>
    </row>
    <row r="2982" spans="22:22" x14ac:dyDescent="0.2">
      <c r="V2982" s="5" t="s">
        <v>9232</v>
      </c>
    </row>
    <row r="2983" spans="22:22" x14ac:dyDescent="0.2">
      <c r="V2983" s="5" t="s">
        <v>9235</v>
      </c>
    </row>
    <row r="2984" spans="22:22" x14ac:dyDescent="0.2">
      <c r="V2984" s="5" t="s">
        <v>9239</v>
      </c>
    </row>
    <row r="2985" spans="22:22" x14ac:dyDescent="0.2">
      <c r="V2985" s="5" t="s">
        <v>9241</v>
      </c>
    </row>
    <row r="2986" spans="22:22" x14ac:dyDescent="0.2">
      <c r="V2986" s="5" t="s">
        <v>9243</v>
      </c>
    </row>
    <row r="2987" spans="22:22" x14ac:dyDescent="0.2">
      <c r="V2987" s="5" t="s">
        <v>9245</v>
      </c>
    </row>
    <row r="2988" spans="22:22" x14ac:dyDescent="0.2">
      <c r="V2988" s="5" t="s">
        <v>9247</v>
      </c>
    </row>
    <row r="2989" spans="22:22" x14ac:dyDescent="0.2">
      <c r="V2989" s="5" t="s">
        <v>9250</v>
      </c>
    </row>
    <row r="2990" spans="22:22" x14ac:dyDescent="0.2">
      <c r="V2990" s="5" t="s">
        <v>9252</v>
      </c>
    </row>
    <row r="2991" spans="22:22" x14ac:dyDescent="0.2">
      <c r="V2991" s="5" t="s">
        <v>9254</v>
      </c>
    </row>
    <row r="2992" spans="22:22" x14ac:dyDescent="0.2">
      <c r="V2992" s="5" t="s">
        <v>9256</v>
      </c>
    </row>
    <row r="2993" spans="22:22" x14ac:dyDescent="0.2">
      <c r="V2993" s="5" t="s">
        <v>9258</v>
      </c>
    </row>
    <row r="2994" spans="22:22" x14ac:dyDescent="0.2">
      <c r="V2994" s="5" t="s">
        <v>9260</v>
      </c>
    </row>
    <row r="2995" spans="22:22" x14ac:dyDescent="0.2">
      <c r="V2995" s="5" t="s">
        <v>9263</v>
      </c>
    </row>
    <row r="2996" spans="22:22" x14ac:dyDescent="0.2">
      <c r="V2996" s="5" t="s">
        <v>9266</v>
      </c>
    </row>
    <row r="2997" spans="22:22" x14ac:dyDescent="0.2">
      <c r="V2997" s="5" t="s">
        <v>9270</v>
      </c>
    </row>
    <row r="2998" spans="22:22" x14ac:dyDescent="0.2">
      <c r="V2998" s="5" t="s">
        <v>9272</v>
      </c>
    </row>
    <row r="2999" spans="22:22" x14ac:dyDescent="0.2">
      <c r="V2999" s="5" t="s">
        <v>9275</v>
      </c>
    </row>
    <row r="3000" spans="22:22" x14ac:dyDescent="0.2">
      <c r="V3000" s="5" t="s">
        <v>9278</v>
      </c>
    </row>
    <row r="3001" spans="22:22" x14ac:dyDescent="0.2">
      <c r="V3001" s="5" t="s">
        <v>9281</v>
      </c>
    </row>
    <row r="3002" spans="22:22" x14ac:dyDescent="0.2">
      <c r="V3002" s="5" t="s">
        <v>9283</v>
      </c>
    </row>
    <row r="3003" spans="22:22" x14ac:dyDescent="0.2">
      <c r="V3003" s="5" t="s">
        <v>9287</v>
      </c>
    </row>
    <row r="3004" spans="22:22" x14ac:dyDescent="0.2">
      <c r="V3004" s="5" t="s">
        <v>9289</v>
      </c>
    </row>
    <row r="3005" spans="22:22" x14ac:dyDescent="0.2">
      <c r="V3005" s="5" t="s">
        <v>9292</v>
      </c>
    </row>
    <row r="3006" spans="22:22" x14ac:dyDescent="0.2">
      <c r="V3006" s="5" t="s">
        <v>9294</v>
      </c>
    </row>
    <row r="3007" spans="22:22" x14ac:dyDescent="0.2">
      <c r="V3007" s="5" t="s">
        <v>9297</v>
      </c>
    </row>
    <row r="3008" spans="22:22" x14ac:dyDescent="0.2">
      <c r="V3008" s="5" t="s">
        <v>9300</v>
      </c>
    </row>
    <row r="3009" spans="22:22" x14ac:dyDescent="0.2">
      <c r="V3009" s="5" t="s">
        <v>9301</v>
      </c>
    </row>
    <row r="3010" spans="22:22" x14ac:dyDescent="0.2">
      <c r="V3010" s="5" t="s">
        <v>9304</v>
      </c>
    </row>
    <row r="3011" spans="22:22" x14ac:dyDescent="0.2">
      <c r="V3011" s="5" t="s">
        <v>9306</v>
      </c>
    </row>
    <row r="3012" spans="22:22" x14ac:dyDescent="0.2">
      <c r="V3012" s="5" t="s">
        <v>9309</v>
      </c>
    </row>
    <row r="3013" spans="22:22" x14ac:dyDescent="0.2">
      <c r="V3013" s="5" t="s">
        <v>9313</v>
      </c>
    </row>
    <row r="3014" spans="22:22" x14ac:dyDescent="0.2">
      <c r="V3014" s="5" t="s">
        <v>9315</v>
      </c>
    </row>
    <row r="3015" spans="22:22" x14ac:dyDescent="0.2">
      <c r="V3015" s="5" t="s">
        <v>9317</v>
      </c>
    </row>
    <row r="3016" spans="22:22" x14ac:dyDescent="0.2">
      <c r="V3016" s="5" t="s">
        <v>9319</v>
      </c>
    </row>
    <row r="3017" spans="22:22" x14ac:dyDescent="0.2">
      <c r="V3017" s="5" t="s">
        <v>9323</v>
      </c>
    </row>
    <row r="3018" spans="22:22" x14ac:dyDescent="0.2">
      <c r="V3018" s="5" t="s">
        <v>9326</v>
      </c>
    </row>
    <row r="3019" spans="22:22" x14ac:dyDescent="0.2">
      <c r="V3019" s="5" t="s">
        <v>9328</v>
      </c>
    </row>
    <row r="3020" spans="22:22" x14ac:dyDescent="0.2">
      <c r="V3020" s="5" t="s">
        <v>9331</v>
      </c>
    </row>
    <row r="3021" spans="22:22" x14ac:dyDescent="0.2">
      <c r="V3021" s="5" t="s">
        <v>9333</v>
      </c>
    </row>
    <row r="3022" spans="22:22" x14ac:dyDescent="0.2">
      <c r="V3022" s="5" t="s">
        <v>9336</v>
      </c>
    </row>
    <row r="3023" spans="22:22" x14ac:dyDescent="0.2">
      <c r="V3023" s="5" t="s">
        <v>9338</v>
      </c>
    </row>
    <row r="3024" spans="22:22" x14ac:dyDescent="0.2">
      <c r="V3024" s="5" t="s">
        <v>9340</v>
      </c>
    </row>
    <row r="3025" spans="22:22" x14ac:dyDescent="0.2">
      <c r="V3025" s="5" t="s">
        <v>9344</v>
      </c>
    </row>
    <row r="3026" spans="22:22" x14ac:dyDescent="0.2">
      <c r="V3026" s="5" t="s">
        <v>9346</v>
      </c>
    </row>
    <row r="3027" spans="22:22" x14ac:dyDescent="0.2">
      <c r="V3027" s="5" t="s">
        <v>9348</v>
      </c>
    </row>
    <row r="3028" spans="22:22" x14ac:dyDescent="0.2">
      <c r="V3028" s="5" t="s">
        <v>9350</v>
      </c>
    </row>
    <row r="3029" spans="22:22" x14ac:dyDescent="0.2">
      <c r="V3029" s="5" t="s">
        <v>9352</v>
      </c>
    </row>
    <row r="3030" spans="22:22" x14ac:dyDescent="0.2">
      <c r="V3030" s="5" t="s">
        <v>9355</v>
      </c>
    </row>
    <row r="3031" spans="22:22" x14ac:dyDescent="0.2">
      <c r="V3031" s="5" t="s">
        <v>9357</v>
      </c>
    </row>
    <row r="3032" spans="22:22" x14ac:dyDescent="0.2">
      <c r="V3032" s="5" t="s">
        <v>9359</v>
      </c>
    </row>
    <row r="3033" spans="22:22" x14ac:dyDescent="0.2">
      <c r="V3033" s="5" t="s">
        <v>9361</v>
      </c>
    </row>
    <row r="3034" spans="22:22" x14ac:dyDescent="0.2">
      <c r="V3034" s="5" t="s">
        <v>9363</v>
      </c>
    </row>
    <row r="3035" spans="22:22" x14ac:dyDescent="0.2">
      <c r="V3035" s="5" t="s">
        <v>9366</v>
      </c>
    </row>
    <row r="3036" spans="22:22" x14ac:dyDescent="0.2">
      <c r="V3036" s="5" t="s">
        <v>9369</v>
      </c>
    </row>
    <row r="3037" spans="22:22" x14ac:dyDescent="0.2">
      <c r="V3037" s="5" t="s">
        <v>9372</v>
      </c>
    </row>
    <row r="3038" spans="22:22" x14ac:dyDescent="0.2">
      <c r="V3038" s="5" t="s">
        <v>9375</v>
      </c>
    </row>
    <row r="3039" spans="22:22" x14ac:dyDescent="0.2">
      <c r="V3039" s="5" t="s">
        <v>9377</v>
      </c>
    </row>
    <row r="3040" spans="22:22" x14ac:dyDescent="0.2">
      <c r="V3040" s="5" t="s">
        <v>9379</v>
      </c>
    </row>
    <row r="3041" spans="22:22" x14ac:dyDescent="0.2">
      <c r="V3041" s="5" t="s">
        <v>9381</v>
      </c>
    </row>
    <row r="3042" spans="22:22" x14ac:dyDescent="0.2">
      <c r="V3042" s="5" t="s">
        <v>9384</v>
      </c>
    </row>
    <row r="3043" spans="22:22" x14ac:dyDescent="0.2">
      <c r="V3043" s="5" t="s">
        <v>9387</v>
      </c>
    </row>
    <row r="3044" spans="22:22" x14ac:dyDescent="0.2">
      <c r="V3044" s="5" t="s">
        <v>9390</v>
      </c>
    </row>
    <row r="3045" spans="22:22" x14ac:dyDescent="0.2">
      <c r="V3045" s="5" t="s">
        <v>9393</v>
      </c>
    </row>
    <row r="3046" spans="22:22" x14ac:dyDescent="0.2">
      <c r="V3046" s="5" t="s">
        <v>9395</v>
      </c>
    </row>
    <row r="3047" spans="22:22" x14ac:dyDescent="0.2">
      <c r="V3047" s="5" t="s">
        <v>9398</v>
      </c>
    </row>
    <row r="3048" spans="22:22" x14ac:dyDescent="0.2">
      <c r="V3048" s="5" t="s">
        <v>9400</v>
      </c>
    </row>
    <row r="3049" spans="22:22" x14ac:dyDescent="0.2">
      <c r="V3049" s="5" t="s">
        <v>9403</v>
      </c>
    </row>
    <row r="3050" spans="22:22" x14ac:dyDescent="0.2">
      <c r="V3050" s="5" t="s">
        <v>9405</v>
      </c>
    </row>
    <row r="3051" spans="22:22" x14ac:dyDescent="0.2">
      <c r="V3051" s="5" t="s">
        <v>9407</v>
      </c>
    </row>
    <row r="3052" spans="22:22" x14ac:dyDescent="0.2">
      <c r="V3052" s="5" t="s">
        <v>9409</v>
      </c>
    </row>
    <row r="3053" spans="22:22" x14ac:dyDescent="0.2">
      <c r="V3053" s="5" t="s">
        <v>9411</v>
      </c>
    </row>
    <row r="3054" spans="22:22" x14ac:dyDescent="0.2">
      <c r="V3054" s="5" t="s">
        <v>9413</v>
      </c>
    </row>
    <row r="3055" spans="22:22" x14ac:dyDescent="0.2">
      <c r="V3055" s="5" t="s">
        <v>9416</v>
      </c>
    </row>
    <row r="3056" spans="22:22" x14ac:dyDescent="0.2">
      <c r="V3056" s="5" t="s">
        <v>9418</v>
      </c>
    </row>
    <row r="3057" spans="22:22" x14ac:dyDescent="0.2">
      <c r="V3057" s="5" t="s">
        <v>9420</v>
      </c>
    </row>
    <row r="3058" spans="22:22" x14ac:dyDescent="0.2">
      <c r="V3058" s="5" t="s">
        <v>9423</v>
      </c>
    </row>
    <row r="3059" spans="22:22" x14ac:dyDescent="0.2">
      <c r="V3059" s="5" t="s">
        <v>9425</v>
      </c>
    </row>
    <row r="3060" spans="22:22" x14ac:dyDescent="0.2">
      <c r="V3060" s="5" t="s">
        <v>9427</v>
      </c>
    </row>
    <row r="3061" spans="22:22" x14ac:dyDescent="0.2">
      <c r="V3061" s="5" t="s">
        <v>9429</v>
      </c>
    </row>
    <row r="3062" spans="22:22" x14ac:dyDescent="0.2">
      <c r="V3062" s="5" t="s">
        <v>9431</v>
      </c>
    </row>
    <row r="3063" spans="22:22" x14ac:dyDescent="0.2">
      <c r="V3063" s="5" t="s">
        <v>9434</v>
      </c>
    </row>
    <row r="3064" spans="22:22" x14ac:dyDescent="0.2">
      <c r="V3064" s="5" t="s">
        <v>9436</v>
      </c>
    </row>
    <row r="3065" spans="22:22" x14ac:dyDescent="0.2">
      <c r="V3065" s="5" t="s">
        <v>9438</v>
      </c>
    </row>
    <row r="3066" spans="22:22" x14ac:dyDescent="0.2">
      <c r="V3066" s="5" t="s">
        <v>9440</v>
      </c>
    </row>
    <row r="3067" spans="22:22" x14ac:dyDescent="0.2">
      <c r="V3067" s="5" t="s">
        <v>9443</v>
      </c>
    </row>
    <row r="3068" spans="22:22" x14ac:dyDescent="0.2">
      <c r="V3068" s="5" t="s">
        <v>9445</v>
      </c>
    </row>
    <row r="3069" spans="22:22" x14ac:dyDescent="0.2">
      <c r="V3069" s="5" t="s">
        <v>9447</v>
      </c>
    </row>
    <row r="3070" spans="22:22" x14ac:dyDescent="0.2">
      <c r="V3070" s="5" t="s">
        <v>9450</v>
      </c>
    </row>
    <row r="3071" spans="22:22" x14ac:dyDescent="0.2">
      <c r="V3071" s="5" t="s">
        <v>9452</v>
      </c>
    </row>
    <row r="3072" spans="22:22" x14ac:dyDescent="0.2">
      <c r="V3072" s="5" t="s">
        <v>9454</v>
      </c>
    </row>
    <row r="3073" spans="22:22" x14ac:dyDescent="0.2">
      <c r="V3073" s="5" t="s">
        <v>9456</v>
      </c>
    </row>
    <row r="3074" spans="22:22" x14ac:dyDescent="0.2">
      <c r="V3074" s="5" t="s">
        <v>9458</v>
      </c>
    </row>
    <row r="3075" spans="22:22" x14ac:dyDescent="0.2">
      <c r="V3075" s="5" t="s">
        <v>9460</v>
      </c>
    </row>
    <row r="3076" spans="22:22" x14ac:dyDescent="0.2">
      <c r="V3076" s="5" t="s">
        <v>9462</v>
      </c>
    </row>
    <row r="3077" spans="22:22" x14ac:dyDescent="0.2">
      <c r="V3077" s="5" t="s">
        <v>9464</v>
      </c>
    </row>
    <row r="3078" spans="22:22" x14ac:dyDescent="0.2">
      <c r="V3078" s="5" t="s">
        <v>9466</v>
      </c>
    </row>
    <row r="3079" spans="22:22" x14ac:dyDescent="0.2">
      <c r="V3079" s="5" t="s">
        <v>9469</v>
      </c>
    </row>
    <row r="3080" spans="22:22" x14ac:dyDescent="0.2">
      <c r="V3080" s="5" t="s">
        <v>9471</v>
      </c>
    </row>
    <row r="3081" spans="22:22" x14ac:dyDescent="0.2">
      <c r="V3081" s="5" t="s">
        <v>9475</v>
      </c>
    </row>
    <row r="3082" spans="22:22" x14ac:dyDescent="0.2">
      <c r="V3082" s="5" t="s">
        <v>9478</v>
      </c>
    </row>
    <row r="3083" spans="22:22" x14ac:dyDescent="0.2">
      <c r="V3083" s="5" t="s">
        <v>9482</v>
      </c>
    </row>
    <row r="3084" spans="22:22" x14ac:dyDescent="0.2">
      <c r="V3084" s="5" t="s">
        <v>9485</v>
      </c>
    </row>
    <row r="3085" spans="22:22" x14ac:dyDescent="0.2">
      <c r="V3085" s="5" t="s">
        <v>9487</v>
      </c>
    </row>
    <row r="3086" spans="22:22" x14ac:dyDescent="0.2">
      <c r="V3086" s="5" t="s">
        <v>9489</v>
      </c>
    </row>
    <row r="3087" spans="22:22" x14ac:dyDescent="0.2">
      <c r="V3087" s="5" t="s">
        <v>9491</v>
      </c>
    </row>
    <row r="3088" spans="22:22" x14ac:dyDescent="0.2">
      <c r="V3088" s="5" t="s">
        <v>9493</v>
      </c>
    </row>
    <row r="3089" spans="22:22" x14ac:dyDescent="0.2">
      <c r="V3089" s="5" t="s">
        <v>9495</v>
      </c>
    </row>
    <row r="3090" spans="22:22" x14ac:dyDescent="0.2">
      <c r="V3090" s="5" t="s">
        <v>9497</v>
      </c>
    </row>
    <row r="3091" spans="22:22" x14ac:dyDescent="0.2">
      <c r="V3091" s="5" t="s">
        <v>9500</v>
      </c>
    </row>
    <row r="3092" spans="22:22" x14ac:dyDescent="0.2">
      <c r="V3092" s="5" t="s">
        <v>9504</v>
      </c>
    </row>
    <row r="3093" spans="22:22" x14ac:dyDescent="0.2">
      <c r="V3093" s="5" t="s">
        <v>9507</v>
      </c>
    </row>
    <row r="3094" spans="22:22" x14ac:dyDescent="0.2">
      <c r="V3094" s="5" t="s">
        <v>9509</v>
      </c>
    </row>
    <row r="3095" spans="22:22" x14ac:dyDescent="0.2">
      <c r="V3095" s="5" t="s">
        <v>9512</v>
      </c>
    </row>
    <row r="3096" spans="22:22" x14ac:dyDescent="0.2">
      <c r="V3096" s="5" t="s">
        <v>9514</v>
      </c>
    </row>
    <row r="3097" spans="22:22" x14ac:dyDescent="0.2">
      <c r="V3097" s="5" t="s">
        <v>9516</v>
      </c>
    </row>
    <row r="3098" spans="22:22" x14ac:dyDescent="0.2">
      <c r="V3098" s="5" t="s">
        <v>9518</v>
      </c>
    </row>
    <row r="3099" spans="22:22" x14ac:dyDescent="0.2">
      <c r="V3099" s="5" t="s">
        <v>9520</v>
      </c>
    </row>
    <row r="3100" spans="22:22" x14ac:dyDescent="0.2">
      <c r="V3100" s="5" t="s">
        <v>9522</v>
      </c>
    </row>
    <row r="3101" spans="22:22" x14ac:dyDescent="0.2">
      <c r="V3101" s="5" t="s">
        <v>9525</v>
      </c>
    </row>
    <row r="3102" spans="22:22" x14ac:dyDescent="0.2">
      <c r="V3102" s="5" t="s">
        <v>9527</v>
      </c>
    </row>
    <row r="3103" spans="22:22" x14ac:dyDescent="0.2">
      <c r="V3103" s="5" t="s">
        <v>9529</v>
      </c>
    </row>
    <row r="3104" spans="22:22" x14ac:dyDescent="0.2">
      <c r="V3104" s="5" t="s">
        <v>9532</v>
      </c>
    </row>
    <row r="3105" spans="22:22" x14ac:dyDescent="0.2">
      <c r="V3105" s="5" t="s">
        <v>9534</v>
      </c>
    </row>
    <row r="3106" spans="22:22" x14ac:dyDescent="0.2">
      <c r="V3106" s="5" t="s">
        <v>9537</v>
      </c>
    </row>
    <row r="3107" spans="22:22" x14ac:dyDescent="0.2">
      <c r="V3107" s="5" t="s">
        <v>9539</v>
      </c>
    </row>
    <row r="3108" spans="22:22" x14ac:dyDescent="0.2">
      <c r="V3108" s="5" t="s">
        <v>9542</v>
      </c>
    </row>
    <row r="3109" spans="22:22" x14ac:dyDescent="0.2">
      <c r="V3109" s="5" t="s">
        <v>9545</v>
      </c>
    </row>
    <row r="3110" spans="22:22" x14ac:dyDescent="0.2">
      <c r="V3110" s="5" t="s">
        <v>9547</v>
      </c>
    </row>
    <row r="3111" spans="22:22" x14ac:dyDescent="0.2">
      <c r="V3111" s="5" t="s">
        <v>9548</v>
      </c>
    </row>
    <row r="3112" spans="22:22" x14ac:dyDescent="0.2">
      <c r="V3112" s="5" t="s">
        <v>9550</v>
      </c>
    </row>
    <row r="3113" spans="22:22" x14ac:dyDescent="0.2">
      <c r="V3113" s="5" t="s">
        <v>9553</v>
      </c>
    </row>
    <row r="3114" spans="22:22" x14ac:dyDescent="0.2">
      <c r="V3114" s="5" t="s">
        <v>9556</v>
      </c>
    </row>
    <row r="3115" spans="22:22" x14ac:dyDescent="0.2">
      <c r="V3115" s="5" t="s">
        <v>9558</v>
      </c>
    </row>
    <row r="3116" spans="22:22" x14ac:dyDescent="0.2">
      <c r="V3116" s="5" t="s">
        <v>9560</v>
      </c>
    </row>
    <row r="3117" spans="22:22" x14ac:dyDescent="0.2">
      <c r="V3117" s="5" t="s">
        <v>9563</v>
      </c>
    </row>
    <row r="3118" spans="22:22" x14ac:dyDescent="0.2">
      <c r="V3118" s="5" t="s">
        <v>9566</v>
      </c>
    </row>
    <row r="3119" spans="22:22" x14ac:dyDescent="0.2">
      <c r="V3119" s="5" t="s">
        <v>9568</v>
      </c>
    </row>
    <row r="3120" spans="22:22" x14ac:dyDescent="0.2">
      <c r="V3120" s="5" t="s">
        <v>9571</v>
      </c>
    </row>
    <row r="3121" spans="22:22" x14ac:dyDescent="0.2">
      <c r="V3121" s="5" t="s">
        <v>9573</v>
      </c>
    </row>
    <row r="3122" spans="22:22" x14ac:dyDescent="0.2">
      <c r="V3122" s="5" t="s">
        <v>9575</v>
      </c>
    </row>
    <row r="3123" spans="22:22" x14ac:dyDescent="0.2">
      <c r="V3123" s="5" t="s">
        <v>9577</v>
      </c>
    </row>
    <row r="3124" spans="22:22" x14ac:dyDescent="0.2">
      <c r="V3124" s="5" t="s">
        <v>9580</v>
      </c>
    </row>
    <row r="3125" spans="22:22" x14ac:dyDescent="0.2">
      <c r="V3125" s="5" t="s">
        <v>9583</v>
      </c>
    </row>
    <row r="3126" spans="22:22" x14ac:dyDescent="0.2">
      <c r="V3126" s="5" t="s">
        <v>9585</v>
      </c>
    </row>
    <row r="3127" spans="22:22" x14ac:dyDescent="0.2">
      <c r="V3127" s="5" t="s">
        <v>9587</v>
      </c>
    </row>
    <row r="3128" spans="22:22" x14ac:dyDescent="0.2">
      <c r="V3128" s="5" t="s">
        <v>9590</v>
      </c>
    </row>
    <row r="3129" spans="22:22" x14ac:dyDescent="0.2">
      <c r="V3129" s="5" t="s">
        <v>9592</v>
      </c>
    </row>
    <row r="3130" spans="22:22" x14ac:dyDescent="0.2">
      <c r="V3130" s="5" t="s">
        <v>9594</v>
      </c>
    </row>
    <row r="3131" spans="22:22" x14ac:dyDescent="0.2">
      <c r="V3131" s="5" t="s">
        <v>9596</v>
      </c>
    </row>
    <row r="3132" spans="22:22" x14ac:dyDescent="0.2">
      <c r="V3132" s="5" t="s">
        <v>9598</v>
      </c>
    </row>
    <row r="3133" spans="22:22" x14ac:dyDescent="0.2">
      <c r="V3133" s="5" t="s">
        <v>9600</v>
      </c>
    </row>
    <row r="3134" spans="22:22" x14ac:dyDescent="0.2">
      <c r="V3134" s="5" t="s">
        <v>9602</v>
      </c>
    </row>
    <row r="3135" spans="22:22" x14ac:dyDescent="0.2">
      <c r="V3135" s="5" t="s">
        <v>9605</v>
      </c>
    </row>
    <row r="3136" spans="22:22" x14ac:dyDescent="0.2">
      <c r="V3136" s="5" t="s">
        <v>9607</v>
      </c>
    </row>
    <row r="3137" spans="22:22" x14ac:dyDescent="0.2">
      <c r="V3137" s="5" t="s">
        <v>9609</v>
      </c>
    </row>
    <row r="3138" spans="22:22" x14ac:dyDescent="0.2">
      <c r="V3138" s="5" t="s">
        <v>9612</v>
      </c>
    </row>
    <row r="3139" spans="22:22" x14ac:dyDescent="0.2">
      <c r="V3139" s="5" t="s">
        <v>9614</v>
      </c>
    </row>
    <row r="3140" spans="22:22" x14ac:dyDescent="0.2">
      <c r="V3140" s="5" t="s">
        <v>9616</v>
      </c>
    </row>
    <row r="3141" spans="22:22" x14ac:dyDescent="0.2">
      <c r="V3141" s="5" t="s">
        <v>9619</v>
      </c>
    </row>
    <row r="3142" spans="22:22" x14ac:dyDescent="0.2">
      <c r="V3142" s="5" t="s">
        <v>9622</v>
      </c>
    </row>
    <row r="3143" spans="22:22" x14ac:dyDescent="0.2">
      <c r="V3143" s="5" t="s">
        <v>9624</v>
      </c>
    </row>
    <row r="3144" spans="22:22" x14ac:dyDescent="0.2">
      <c r="V3144" s="5" t="s">
        <v>9627</v>
      </c>
    </row>
    <row r="3145" spans="22:22" x14ac:dyDescent="0.2">
      <c r="V3145" s="5" t="s">
        <v>9630</v>
      </c>
    </row>
    <row r="3146" spans="22:22" x14ac:dyDescent="0.2">
      <c r="V3146" s="5" t="s">
        <v>9632</v>
      </c>
    </row>
    <row r="3147" spans="22:22" x14ac:dyDescent="0.2">
      <c r="V3147" s="5" t="s">
        <v>9634</v>
      </c>
    </row>
    <row r="3148" spans="22:22" x14ac:dyDescent="0.2">
      <c r="V3148" s="5" t="s">
        <v>9636</v>
      </c>
    </row>
    <row r="3149" spans="22:22" x14ac:dyDescent="0.2">
      <c r="V3149" s="5" t="s">
        <v>9639</v>
      </c>
    </row>
    <row r="3150" spans="22:22" x14ac:dyDescent="0.2">
      <c r="V3150" s="5" t="s">
        <v>9641</v>
      </c>
    </row>
    <row r="3151" spans="22:22" x14ac:dyDescent="0.2">
      <c r="V3151" s="5" t="s">
        <v>9645</v>
      </c>
    </row>
    <row r="3152" spans="22:22" x14ac:dyDescent="0.2">
      <c r="V3152" s="5" t="s">
        <v>9649</v>
      </c>
    </row>
    <row r="3153" spans="22:22" x14ac:dyDescent="0.2">
      <c r="V3153" s="5" t="s">
        <v>9651</v>
      </c>
    </row>
    <row r="3154" spans="22:22" x14ac:dyDescent="0.2">
      <c r="V3154" s="5" t="s">
        <v>9654</v>
      </c>
    </row>
    <row r="3155" spans="22:22" x14ac:dyDescent="0.2">
      <c r="V3155" s="5" t="s">
        <v>9656</v>
      </c>
    </row>
    <row r="3156" spans="22:22" x14ac:dyDescent="0.2">
      <c r="V3156" s="5" t="s">
        <v>9658</v>
      </c>
    </row>
    <row r="3157" spans="22:22" x14ac:dyDescent="0.2">
      <c r="V3157" s="5" t="s">
        <v>9661</v>
      </c>
    </row>
    <row r="3158" spans="22:22" x14ac:dyDescent="0.2">
      <c r="V3158" s="5" t="s">
        <v>9663</v>
      </c>
    </row>
    <row r="3159" spans="22:22" x14ac:dyDescent="0.2">
      <c r="V3159" s="5" t="s">
        <v>9665</v>
      </c>
    </row>
    <row r="3160" spans="22:22" x14ac:dyDescent="0.2">
      <c r="V3160" s="5" t="s">
        <v>9668</v>
      </c>
    </row>
    <row r="3161" spans="22:22" x14ac:dyDescent="0.2">
      <c r="V3161" s="5" t="s">
        <v>9671</v>
      </c>
    </row>
    <row r="3162" spans="22:22" x14ac:dyDescent="0.2">
      <c r="V3162" s="5" t="s">
        <v>9673</v>
      </c>
    </row>
    <row r="3163" spans="22:22" x14ac:dyDescent="0.2">
      <c r="V3163" s="5" t="s">
        <v>9675</v>
      </c>
    </row>
    <row r="3164" spans="22:22" x14ac:dyDescent="0.2">
      <c r="V3164" s="5" t="s">
        <v>9677</v>
      </c>
    </row>
    <row r="3165" spans="22:22" x14ac:dyDescent="0.2">
      <c r="V3165" s="5" t="s">
        <v>9680</v>
      </c>
    </row>
    <row r="3166" spans="22:22" x14ac:dyDescent="0.2">
      <c r="V3166" s="5" t="s">
        <v>9682</v>
      </c>
    </row>
    <row r="3167" spans="22:22" x14ac:dyDescent="0.2">
      <c r="V3167" s="5" t="s">
        <v>9685</v>
      </c>
    </row>
    <row r="3168" spans="22:22" x14ac:dyDescent="0.2">
      <c r="V3168" s="5" t="s">
        <v>9687</v>
      </c>
    </row>
    <row r="3169" spans="22:22" x14ac:dyDescent="0.2">
      <c r="V3169" s="5" t="s">
        <v>9690</v>
      </c>
    </row>
    <row r="3170" spans="22:22" x14ac:dyDescent="0.2">
      <c r="V3170" s="5" t="s">
        <v>9692</v>
      </c>
    </row>
    <row r="3171" spans="22:22" x14ac:dyDescent="0.2">
      <c r="V3171" s="5" t="s">
        <v>9694</v>
      </c>
    </row>
    <row r="3172" spans="22:22" x14ac:dyDescent="0.2">
      <c r="V3172" s="5" t="s">
        <v>9697</v>
      </c>
    </row>
    <row r="3173" spans="22:22" x14ac:dyDescent="0.2">
      <c r="V3173" s="5" t="s">
        <v>9700</v>
      </c>
    </row>
    <row r="3174" spans="22:22" x14ac:dyDescent="0.2">
      <c r="V3174" s="5" t="s">
        <v>9704</v>
      </c>
    </row>
    <row r="3175" spans="22:22" x14ac:dyDescent="0.2">
      <c r="V3175" s="5" t="s">
        <v>9707</v>
      </c>
    </row>
    <row r="3176" spans="22:22" x14ac:dyDescent="0.2">
      <c r="V3176" s="5" t="s">
        <v>9709</v>
      </c>
    </row>
    <row r="3177" spans="22:22" x14ac:dyDescent="0.2">
      <c r="V3177" s="5" t="s">
        <v>9713</v>
      </c>
    </row>
    <row r="3178" spans="22:22" x14ac:dyDescent="0.2">
      <c r="V3178" s="5" t="s">
        <v>9715</v>
      </c>
    </row>
    <row r="3179" spans="22:22" x14ac:dyDescent="0.2">
      <c r="V3179" s="5" t="s">
        <v>9718</v>
      </c>
    </row>
    <row r="3180" spans="22:22" x14ac:dyDescent="0.2">
      <c r="V3180" s="5" t="s">
        <v>9720</v>
      </c>
    </row>
    <row r="3181" spans="22:22" x14ac:dyDescent="0.2">
      <c r="V3181" s="5" t="s">
        <v>9723</v>
      </c>
    </row>
    <row r="3182" spans="22:22" x14ac:dyDescent="0.2">
      <c r="V3182" s="5" t="s">
        <v>9727</v>
      </c>
    </row>
    <row r="3183" spans="22:22" x14ac:dyDescent="0.2">
      <c r="V3183" s="5" t="s">
        <v>9729</v>
      </c>
    </row>
    <row r="3184" spans="22:22" x14ac:dyDescent="0.2">
      <c r="V3184" s="5" t="s">
        <v>9731</v>
      </c>
    </row>
    <row r="3185" spans="22:22" x14ac:dyDescent="0.2">
      <c r="V3185" s="5" t="s">
        <v>9733</v>
      </c>
    </row>
    <row r="3186" spans="22:22" x14ac:dyDescent="0.2">
      <c r="V3186" s="5" t="s">
        <v>9735</v>
      </c>
    </row>
    <row r="3187" spans="22:22" x14ac:dyDescent="0.2">
      <c r="V3187" s="5" t="s">
        <v>9737</v>
      </c>
    </row>
    <row r="3188" spans="22:22" x14ac:dyDescent="0.2">
      <c r="V3188" s="5" t="s">
        <v>9739</v>
      </c>
    </row>
    <row r="3189" spans="22:22" x14ac:dyDescent="0.2">
      <c r="V3189" s="5" t="s">
        <v>9742</v>
      </c>
    </row>
    <row r="3190" spans="22:22" x14ac:dyDescent="0.2">
      <c r="V3190" s="5" t="s">
        <v>9744</v>
      </c>
    </row>
    <row r="3191" spans="22:22" x14ac:dyDescent="0.2">
      <c r="V3191" s="5" t="s">
        <v>9746</v>
      </c>
    </row>
    <row r="3192" spans="22:22" x14ac:dyDescent="0.2">
      <c r="V3192" s="5" t="s">
        <v>9748</v>
      </c>
    </row>
    <row r="3193" spans="22:22" x14ac:dyDescent="0.2">
      <c r="V3193" s="5" t="s">
        <v>9750</v>
      </c>
    </row>
    <row r="3194" spans="22:22" x14ac:dyDescent="0.2">
      <c r="V3194" s="5" t="s">
        <v>9753</v>
      </c>
    </row>
    <row r="3195" spans="22:22" x14ac:dyDescent="0.2">
      <c r="V3195" s="5" t="s">
        <v>9755</v>
      </c>
    </row>
    <row r="3196" spans="22:22" x14ac:dyDescent="0.2">
      <c r="V3196" s="5" t="s">
        <v>9758</v>
      </c>
    </row>
    <row r="3197" spans="22:22" x14ac:dyDescent="0.2">
      <c r="V3197" s="5" t="s">
        <v>9760</v>
      </c>
    </row>
    <row r="3198" spans="22:22" x14ac:dyDescent="0.2">
      <c r="V3198" s="5" t="s">
        <v>9762</v>
      </c>
    </row>
    <row r="3199" spans="22:22" x14ac:dyDescent="0.2">
      <c r="V3199" s="5" t="s">
        <v>9766</v>
      </c>
    </row>
    <row r="3200" spans="22:22" x14ac:dyDescent="0.2">
      <c r="V3200" s="5" t="s">
        <v>9768</v>
      </c>
    </row>
    <row r="3201" spans="22:22" x14ac:dyDescent="0.2">
      <c r="V3201" s="5" t="s">
        <v>9770</v>
      </c>
    </row>
    <row r="3202" spans="22:22" x14ac:dyDescent="0.2">
      <c r="V3202" s="5" t="s">
        <v>9773</v>
      </c>
    </row>
    <row r="3203" spans="22:22" x14ac:dyDescent="0.2">
      <c r="V3203" s="5" t="s">
        <v>9775</v>
      </c>
    </row>
    <row r="3204" spans="22:22" x14ac:dyDescent="0.2">
      <c r="V3204" s="5" t="s">
        <v>9777</v>
      </c>
    </row>
    <row r="3205" spans="22:22" x14ac:dyDescent="0.2">
      <c r="V3205" s="5" t="s">
        <v>9779</v>
      </c>
    </row>
    <row r="3206" spans="22:22" x14ac:dyDescent="0.2">
      <c r="V3206" s="5" t="s">
        <v>9781</v>
      </c>
    </row>
    <row r="3207" spans="22:22" x14ac:dyDescent="0.2">
      <c r="V3207" s="5" t="s">
        <v>9783</v>
      </c>
    </row>
    <row r="3208" spans="22:22" x14ac:dyDescent="0.2">
      <c r="V3208" s="5" t="s">
        <v>9785</v>
      </c>
    </row>
    <row r="3209" spans="22:22" x14ac:dyDescent="0.2">
      <c r="V3209" s="5" t="s">
        <v>9788</v>
      </c>
    </row>
    <row r="3210" spans="22:22" x14ac:dyDescent="0.2">
      <c r="V3210" s="5" t="s">
        <v>9790</v>
      </c>
    </row>
    <row r="3211" spans="22:22" x14ac:dyDescent="0.2">
      <c r="V3211" s="5" t="s">
        <v>9792</v>
      </c>
    </row>
    <row r="3212" spans="22:22" x14ac:dyDescent="0.2">
      <c r="V3212" s="5" t="s">
        <v>9794</v>
      </c>
    </row>
    <row r="3213" spans="22:22" x14ac:dyDescent="0.2">
      <c r="V3213" s="5" t="s">
        <v>9796</v>
      </c>
    </row>
    <row r="3214" spans="22:22" x14ac:dyDescent="0.2">
      <c r="V3214" s="5" t="s">
        <v>9799</v>
      </c>
    </row>
    <row r="3215" spans="22:22" x14ac:dyDescent="0.2">
      <c r="V3215" s="5" t="s">
        <v>9801</v>
      </c>
    </row>
    <row r="3216" spans="22:22" x14ac:dyDescent="0.2">
      <c r="V3216" s="5" t="s">
        <v>9803</v>
      </c>
    </row>
    <row r="3217" spans="22:22" x14ac:dyDescent="0.2">
      <c r="V3217" s="5" t="s">
        <v>9805</v>
      </c>
    </row>
    <row r="3218" spans="22:22" x14ac:dyDescent="0.2">
      <c r="V3218" s="5" t="s">
        <v>9807</v>
      </c>
    </row>
    <row r="3219" spans="22:22" x14ac:dyDescent="0.2">
      <c r="V3219" s="5" t="s">
        <v>9809</v>
      </c>
    </row>
    <row r="3220" spans="22:22" x14ac:dyDescent="0.2">
      <c r="V3220" s="5" t="s">
        <v>9811</v>
      </c>
    </row>
    <row r="3221" spans="22:22" x14ac:dyDescent="0.2">
      <c r="V3221" s="5" t="s">
        <v>9813</v>
      </c>
    </row>
    <row r="3222" spans="22:22" x14ac:dyDescent="0.2">
      <c r="V3222" s="5" t="s">
        <v>9815</v>
      </c>
    </row>
    <row r="3223" spans="22:22" x14ac:dyDescent="0.2">
      <c r="V3223" s="5" t="s">
        <v>9819</v>
      </c>
    </row>
    <row r="3224" spans="22:22" x14ac:dyDescent="0.2">
      <c r="V3224" s="5" t="s">
        <v>9821</v>
      </c>
    </row>
    <row r="3225" spans="22:22" x14ac:dyDescent="0.2">
      <c r="V3225" s="5" t="s">
        <v>9823</v>
      </c>
    </row>
    <row r="3226" spans="22:22" x14ac:dyDescent="0.2">
      <c r="V3226" s="5" t="s">
        <v>9825</v>
      </c>
    </row>
    <row r="3227" spans="22:22" x14ac:dyDescent="0.2">
      <c r="V3227" s="5" t="s">
        <v>9828</v>
      </c>
    </row>
    <row r="3228" spans="22:22" x14ac:dyDescent="0.2">
      <c r="V3228" s="5" t="s">
        <v>9830</v>
      </c>
    </row>
    <row r="3229" spans="22:22" x14ac:dyDescent="0.2">
      <c r="V3229" s="5" t="s">
        <v>9832</v>
      </c>
    </row>
    <row r="3230" spans="22:22" x14ac:dyDescent="0.2">
      <c r="V3230" s="5" t="s">
        <v>9835</v>
      </c>
    </row>
    <row r="3231" spans="22:22" x14ac:dyDescent="0.2">
      <c r="V3231" s="5" t="s">
        <v>9837</v>
      </c>
    </row>
    <row r="3232" spans="22:22" x14ac:dyDescent="0.2">
      <c r="V3232" s="5" t="s">
        <v>9840</v>
      </c>
    </row>
    <row r="3233" spans="22:22" x14ac:dyDescent="0.2">
      <c r="V3233" s="5" t="s">
        <v>9843</v>
      </c>
    </row>
    <row r="3234" spans="22:22" x14ac:dyDescent="0.2">
      <c r="V3234" s="5" t="s">
        <v>9846</v>
      </c>
    </row>
    <row r="3235" spans="22:22" x14ac:dyDescent="0.2">
      <c r="V3235" s="5" t="s">
        <v>9848</v>
      </c>
    </row>
    <row r="3236" spans="22:22" x14ac:dyDescent="0.2">
      <c r="V3236" s="5" t="s">
        <v>9851</v>
      </c>
    </row>
    <row r="3237" spans="22:22" x14ac:dyDescent="0.2">
      <c r="V3237" s="5" t="s">
        <v>9853</v>
      </c>
    </row>
    <row r="3238" spans="22:22" x14ac:dyDescent="0.2">
      <c r="V3238" s="5" t="s">
        <v>9855</v>
      </c>
    </row>
    <row r="3239" spans="22:22" x14ac:dyDescent="0.2">
      <c r="V3239" s="5" t="s">
        <v>9857</v>
      </c>
    </row>
    <row r="3240" spans="22:22" x14ac:dyDescent="0.2">
      <c r="V3240" s="5" t="s">
        <v>9859</v>
      </c>
    </row>
    <row r="3241" spans="22:22" x14ac:dyDescent="0.2">
      <c r="V3241" s="5" t="s">
        <v>9862</v>
      </c>
    </row>
    <row r="3242" spans="22:22" x14ac:dyDescent="0.2">
      <c r="V3242" s="5" t="s">
        <v>9864</v>
      </c>
    </row>
    <row r="3243" spans="22:22" x14ac:dyDescent="0.2">
      <c r="V3243" s="5" t="s">
        <v>9866</v>
      </c>
    </row>
    <row r="3244" spans="22:22" x14ac:dyDescent="0.2">
      <c r="V3244" s="5" t="s">
        <v>9868</v>
      </c>
    </row>
    <row r="3245" spans="22:22" x14ac:dyDescent="0.2">
      <c r="V3245" s="5" t="s">
        <v>9871</v>
      </c>
    </row>
    <row r="3246" spans="22:22" x14ac:dyDescent="0.2">
      <c r="V3246" s="5" t="s">
        <v>9872</v>
      </c>
    </row>
    <row r="3247" spans="22:22" x14ac:dyDescent="0.2">
      <c r="V3247" s="5" t="s">
        <v>9874</v>
      </c>
    </row>
    <row r="3248" spans="22:22" x14ac:dyDescent="0.2">
      <c r="V3248" s="5" t="s">
        <v>9877</v>
      </c>
    </row>
    <row r="3249" spans="22:22" x14ac:dyDescent="0.2">
      <c r="V3249" s="5" t="s">
        <v>9880</v>
      </c>
    </row>
    <row r="3250" spans="22:22" x14ac:dyDescent="0.2">
      <c r="V3250" s="5" t="s">
        <v>9883</v>
      </c>
    </row>
    <row r="3251" spans="22:22" x14ac:dyDescent="0.2">
      <c r="V3251" s="5" t="s">
        <v>9885</v>
      </c>
    </row>
    <row r="3252" spans="22:22" x14ac:dyDescent="0.2">
      <c r="V3252" s="5" t="s">
        <v>9887</v>
      </c>
    </row>
    <row r="3253" spans="22:22" x14ac:dyDescent="0.2">
      <c r="V3253" s="5" t="s">
        <v>9889</v>
      </c>
    </row>
    <row r="3254" spans="22:22" x14ac:dyDescent="0.2">
      <c r="V3254" s="5" t="s">
        <v>9891</v>
      </c>
    </row>
    <row r="3255" spans="22:22" x14ac:dyDescent="0.2">
      <c r="V3255" s="5" t="s">
        <v>9893</v>
      </c>
    </row>
    <row r="3256" spans="22:22" x14ac:dyDescent="0.2">
      <c r="V3256" s="5" t="s">
        <v>9896</v>
      </c>
    </row>
    <row r="3257" spans="22:22" x14ac:dyDescent="0.2">
      <c r="V3257" s="5" t="s">
        <v>9898</v>
      </c>
    </row>
    <row r="3258" spans="22:22" x14ac:dyDescent="0.2">
      <c r="V3258" s="5" t="s">
        <v>9901</v>
      </c>
    </row>
    <row r="3259" spans="22:22" x14ac:dyDescent="0.2">
      <c r="V3259" s="5" t="s">
        <v>9903</v>
      </c>
    </row>
    <row r="3260" spans="22:22" x14ac:dyDescent="0.2">
      <c r="V3260" s="5" t="s">
        <v>9905</v>
      </c>
    </row>
    <row r="3261" spans="22:22" x14ac:dyDescent="0.2">
      <c r="V3261" s="5" t="s">
        <v>9908</v>
      </c>
    </row>
    <row r="3262" spans="22:22" x14ac:dyDescent="0.2">
      <c r="V3262" s="5" t="s">
        <v>9910</v>
      </c>
    </row>
    <row r="3263" spans="22:22" x14ac:dyDescent="0.2">
      <c r="V3263" s="5" t="s">
        <v>9912</v>
      </c>
    </row>
    <row r="3264" spans="22:22" x14ac:dyDescent="0.2">
      <c r="V3264" s="5" t="s">
        <v>9914</v>
      </c>
    </row>
    <row r="3265" spans="22:22" x14ac:dyDescent="0.2">
      <c r="V3265" s="5" t="s">
        <v>9916</v>
      </c>
    </row>
    <row r="3266" spans="22:22" x14ac:dyDescent="0.2">
      <c r="V3266" s="5" t="s">
        <v>9918</v>
      </c>
    </row>
    <row r="3267" spans="22:22" x14ac:dyDescent="0.2">
      <c r="V3267" s="5" t="s">
        <v>9921</v>
      </c>
    </row>
    <row r="3268" spans="22:22" x14ac:dyDescent="0.2">
      <c r="V3268" s="5" t="s">
        <v>9924</v>
      </c>
    </row>
    <row r="3269" spans="22:22" x14ac:dyDescent="0.2">
      <c r="V3269" s="5" t="s">
        <v>9927</v>
      </c>
    </row>
    <row r="3270" spans="22:22" x14ac:dyDescent="0.2">
      <c r="V3270" s="5" t="s">
        <v>9929</v>
      </c>
    </row>
    <row r="3271" spans="22:22" x14ac:dyDescent="0.2">
      <c r="V3271" s="5" t="s">
        <v>9932</v>
      </c>
    </row>
    <row r="3272" spans="22:22" x14ac:dyDescent="0.2">
      <c r="V3272" s="5" t="s">
        <v>9934</v>
      </c>
    </row>
    <row r="3273" spans="22:22" x14ac:dyDescent="0.2">
      <c r="V3273" s="5" t="s">
        <v>9937</v>
      </c>
    </row>
    <row r="3274" spans="22:22" x14ac:dyDescent="0.2">
      <c r="V3274" s="5" t="s">
        <v>9939</v>
      </c>
    </row>
    <row r="3275" spans="22:22" x14ac:dyDescent="0.2">
      <c r="V3275" s="5" t="s">
        <v>9941</v>
      </c>
    </row>
    <row r="3276" spans="22:22" x14ac:dyDescent="0.2">
      <c r="V3276" s="5" t="s">
        <v>9943</v>
      </c>
    </row>
    <row r="3277" spans="22:22" x14ac:dyDescent="0.2">
      <c r="V3277" s="5" t="s">
        <v>9946</v>
      </c>
    </row>
    <row r="3278" spans="22:22" x14ac:dyDescent="0.2">
      <c r="V3278" s="5" t="s">
        <v>9950</v>
      </c>
    </row>
    <row r="3279" spans="22:22" x14ac:dyDescent="0.2">
      <c r="V3279" s="5" t="s">
        <v>9953</v>
      </c>
    </row>
    <row r="3280" spans="22:22" x14ac:dyDescent="0.2">
      <c r="V3280" s="5" t="s">
        <v>9955</v>
      </c>
    </row>
    <row r="3281" spans="22:22" x14ac:dyDescent="0.2">
      <c r="V3281" s="5" t="s">
        <v>9957</v>
      </c>
    </row>
    <row r="3282" spans="22:22" x14ac:dyDescent="0.2">
      <c r="V3282" s="5" t="s">
        <v>9960</v>
      </c>
    </row>
    <row r="3283" spans="22:22" x14ac:dyDescent="0.2">
      <c r="V3283" s="5" t="s">
        <v>9963</v>
      </c>
    </row>
    <row r="3284" spans="22:22" x14ac:dyDescent="0.2">
      <c r="V3284" s="5" t="s">
        <v>9965</v>
      </c>
    </row>
    <row r="3285" spans="22:22" x14ac:dyDescent="0.2">
      <c r="V3285" s="5" t="s">
        <v>9967</v>
      </c>
    </row>
    <row r="3286" spans="22:22" x14ac:dyDescent="0.2">
      <c r="V3286" s="5" t="s">
        <v>9969</v>
      </c>
    </row>
    <row r="3287" spans="22:22" x14ac:dyDescent="0.2">
      <c r="V3287" s="5" t="s">
        <v>9971</v>
      </c>
    </row>
    <row r="3288" spans="22:22" x14ac:dyDescent="0.2">
      <c r="V3288" s="5" t="s">
        <v>9973</v>
      </c>
    </row>
    <row r="3289" spans="22:22" x14ac:dyDescent="0.2">
      <c r="V3289" s="5" t="s">
        <v>9976</v>
      </c>
    </row>
    <row r="3290" spans="22:22" x14ac:dyDescent="0.2">
      <c r="V3290" s="5" t="s">
        <v>9978</v>
      </c>
    </row>
    <row r="3291" spans="22:22" x14ac:dyDescent="0.2">
      <c r="V3291" s="5" t="s">
        <v>9981</v>
      </c>
    </row>
    <row r="3292" spans="22:22" x14ac:dyDescent="0.2">
      <c r="V3292" s="5" t="s">
        <v>9984</v>
      </c>
    </row>
    <row r="3293" spans="22:22" x14ac:dyDescent="0.2">
      <c r="V3293" s="5" t="s">
        <v>9986</v>
      </c>
    </row>
    <row r="3294" spans="22:22" x14ac:dyDescent="0.2">
      <c r="V3294" s="5" t="s">
        <v>9989</v>
      </c>
    </row>
    <row r="3295" spans="22:22" x14ac:dyDescent="0.2">
      <c r="V3295" s="5" t="s">
        <v>9992</v>
      </c>
    </row>
    <row r="3296" spans="22:22" x14ac:dyDescent="0.2">
      <c r="V3296" s="5" t="s">
        <v>9996</v>
      </c>
    </row>
    <row r="3297" spans="22:22" x14ac:dyDescent="0.2">
      <c r="V3297" s="5" t="s">
        <v>10000</v>
      </c>
    </row>
    <row r="3298" spans="22:22" x14ac:dyDescent="0.2">
      <c r="V3298" s="5" t="s">
        <v>10002</v>
      </c>
    </row>
    <row r="3299" spans="22:22" x14ac:dyDescent="0.2">
      <c r="V3299" s="5" t="s">
        <v>10005</v>
      </c>
    </row>
    <row r="3300" spans="22:22" x14ac:dyDescent="0.2">
      <c r="V3300" s="5" t="s">
        <v>10007</v>
      </c>
    </row>
    <row r="3301" spans="22:22" x14ac:dyDescent="0.2">
      <c r="V3301" s="5" t="s">
        <v>10010</v>
      </c>
    </row>
    <row r="3302" spans="22:22" x14ac:dyDescent="0.2">
      <c r="V3302" s="5" t="s">
        <v>10012</v>
      </c>
    </row>
    <row r="3303" spans="22:22" x14ac:dyDescent="0.2">
      <c r="V3303" s="5" t="s">
        <v>10015</v>
      </c>
    </row>
    <row r="3304" spans="22:22" x14ac:dyDescent="0.2">
      <c r="V3304" s="5" t="s">
        <v>10017</v>
      </c>
    </row>
    <row r="3305" spans="22:22" x14ac:dyDescent="0.2">
      <c r="V3305" s="5" t="s">
        <v>10020</v>
      </c>
    </row>
    <row r="3306" spans="22:22" x14ac:dyDescent="0.2">
      <c r="V3306" s="5" t="s">
        <v>10022</v>
      </c>
    </row>
    <row r="3307" spans="22:22" x14ac:dyDescent="0.2">
      <c r="V3307" s="5" t="s">
        <v>10026</v>
      </c>
    </row>
    <row r="3308" spans="22:22" x14ac:dyDescent="0.2">
      <c r="V3308" s="5" t="s">
        <v>10029</v>
      </c>
    </row>
    <row r="3309" spans="22:22" x14ac:dyDescent="0.2">
      <c r="V3309" s="5" t="s">
        <v>10031</v>
      </c>
    </row>
    <row r="3310" spans="22:22" x14ac:dyDescent="0.2">
      <c r="V3310" s="5" t="s">
        <v>10033</v>
      </c>
    </row>
    <row r="3311" spans="22:22" x14ac:dyDescent="0.2">
      <c r="V3311" s="5" t="s">
        <v>10036</v>
      </c>
    </row>
    <row r="3312" spans="22:22" x14ac:dyDescent="0.2">
      <c r="V3312" s="5" t="s">
        <v>10038</v>
      </c>
    </row>
    <row r="3313" spans="22:22" x14ac:dyDescent="0.2">
      <c r="V3313" s="5" t="s">
        <v>10040</v>
      </c>
    </row>
    <row r="3314" spans="22:22" x14ac:dyDescent="0.2">
      <c r="V3314" s="5" t="s">
        <v>10042</v>
      </c>
    </row>
    <row r="3315" spans="22:22" x14ac:dyDescent="0.2">
      <c r="V3315" s="5" t="s">
        <v>10045</v>
      </c>
    </row>
    <row r="3316" spans="22:22" x14ac:dyDescent="0.2">
      <c r="V3316" s="5" t="s">
        <v>10047</v>
      </c>
    </row>
    <row r="3317" spans="22:22" x14ac:dyDescent="0.2">
      <c r="V3317" s="5" t="s">
        <v>10049</v>
      </c>
    </row>
    <row r="3318" spans="22:22" x14ac:dyDescent="0.2">
      <c r="V3318" s="5" t="s">
        <v>10051</v>
      </c>
    </row>
    <row r="3319" spans="22:22" x14ac:dyDescent="0.2">
      <c r="V3319" s="5" t="s">
        <v>10053</v>
      </c>
    </row>
    <row r="3320" spans="22:22" x14ac:dyDescent="0.2">
      <c r="V3320" s="5" t="s">
        <v>10055</v>
      </c>
    </row>
    <row r="3321" spans="22:22" x14ac:dyDescent="0.2">
      <c r="V3321" s="5" t="s">
        <v>10057</v>
      </c>
    </row>
    <row r="3322" spans="22:22" x14ac:dyDescent="0.2">
      <c r="V3322" s="5" t="s">
        <v>10059</v>
      </c>
    </row>
    <row r="3323" spans="22:22" x14ac:dyDescent="0.2">
      <c r="V3323" s="5" t="s">
        <v>10061</v>
      </c>
    </row>
    <row r="3324" spans="22:22" x14ac:dyDescent="0.2">
      <c r="V3324" s="5" t="s">
        <v>10064</v>
      </c>
    </row>
    <row r="3325" spans="22:22" x14ac:dyDescent="0.2">
      <c r="V3325" s="5" t="s">
        <v>10067</v>
      </c>
    </row>
    <row r="3326" spans="22:22" x14ac:dyDescent="0.2">
      <c r="V3326" s="5" t="s">
        <v>10069</v>
      </c>
    </row>
    <row r="3327" spans="22:22" x14ac:dyDescent="0.2">
      <c r="V3327" s="5" t="s">
        <v>10072</v>
      </c>
    </row>
    <row r="3328" spans="22:22" x14ac:dyDescent="0.2">
      <c r="V3328" s="5" t="s">
        <v>10074</v>
      </c>
    </row>
    <row r="3329" spans="22:22" x14ac:dyDescent="0.2">
      <c r="V3329" s="5" t="s">
        <v>10077</v>
      </c>
    </row>
    <row r="3330" spans="22:22" x14ac:dyDescent="0.2">
      <c r="V3330" s="5" t="s">
        <v>10079</v>
      </c>
    </row>
    <row r="3331" spans="22:22" x14ac:dyDescent="0.2">
      <c r="V3331" s="5" t="s">
        <v>10081</v>
      </c>
    </row>
    <row r="3332" spans="22:22" x14ac:dyDescent="0.2">
      <c r="V3332" s="5" t="s">
        <v>10085</v>
      </c>
    </row>
    <row r="3333" spans="22:22" x14ac:dyDescent="0.2">
      <c r="V3333" s="5" t="s">
        <v>10088</v>
      </c>
    </row>
    <row r="3334" spans="22:22" x14ac:dyDescent="0.2">
      <c r="V3334" s="5" t="s">
        <v>10090</v>
      </c>
    </row>
    <row r="3335" spans="22:22" x14ac:dyDescent="0.2">
      <c r="V3335" s="5" t="s">
        <v>10093</v>
      </c>
    </row>
    <row r="3336" spans="22:22" x14ac:dyDescent="0.2">
      <c r="V3336" s="5" t="s">
        <v>10095</v>
      </c>
    </row>
    <row r="3337" spans="22:22" x14ac:dyDescent="0.2">
      <c r="V3337" s="5" t="s">
        <v>10097</v>
      </c>
    </row>
    <row r="3338" spans="22:22" x14ac:dyDescent="0.2">
      <c r="V3338" s="5" t="s">
        <v>10099</v>
      </c>
    </row>
    <row r="3339" spans="22:22" x14ac:dyDescent="0.2">
      <c r="V3339" s="5" t="s">
        <v>10101</v>
      </c>
    </row>
    <row r="3340" spans="22:22" x14ac:dyDescent="0.2">
      <c r="V3340" s="5" t="s">
        <v>10104</v>
      </c>
    </row>
    <row r="3341" spans="22:22" x14ac:dyDescent="0.2">
      <c r="V3341" s="5" t="s">
        <v>10106</v>
      </c>
    </row>
    <row r="3342" spans="22:22" x14ac:dyDescent="0.2">
      <c r="V3342" s="5" t="s">
        <v>10109</v>
      </c>
    </row>
    <row r="3343" spans="22:22" x14ac:dyDescent="0.2">
      <c r="V3343" s="5" t="s">
        <v>10111</v>
      </c>
    </row>
    <row r="3344" spans="22:22" x14ac:dyDescent="0.2">
      <c r="V3344" s="5" t="s">
        <v>10115</v>
      </c>
    </row>
    <row r="3345" spans="22:22" x14ac:dyDescent="0.2">
      <c r="V3345" s="5" t="s">
        <v>10117</v>
      </c>
    </row>
    <row r="3346" spans="22:22" x14ac:dyDescent="0.2">
      <c r="V3346" s="5" t="s">
        <v>10119</v>
      </c>
    </row>
    <row r="3347" spans="22:22" x14ac:dyDescent="0.2">
      <c r="V3347" s="5" t="s">
        <v>10121</v>
      </c>
    </row>
    <row r="3348" spans="22:22" x14ac:dyDescent="0.2">
      <c r="V3348" s="5" t="s">
        <v>10124</v>
      </c>
    </row>
    <row r="3349" spans="22:22" x14ac:dyDescent="0.2">
      <c r="V3349" s="5" t="s">
        <v>10127</v>
      </c>
    </row>
    <row r="3350" spans="22:22" x14ac:dyDescent="0.2">
      <c r="V3350" s="5" t="s">
        <v>10130</v>
      </c>
    </row>
    <row r="3351" spans="22:22" x14ac:dyDescent="0.2">
      <c r="V3351" s="5" t="s">
        <v>10132</v>
      </c>
    </row>
    <row r="3352" spans="22:22" x14ac:dyDescent="0.2">
      <c r="V3352" s="5" t="s">
        <v>10134</v>
      </c>
    </row>
    <row r="3353" spans="22:22" x14ac:dyDescent="0.2">
      <c r="V3353" s="5" t="s">
        <v>10137</v>
      </c>
    </row>
    <row r="3354" spans="22:22" x14ac:dyDescent="0.2">
      <c r="V3354" s="5" t="s">
        <v>10139</v>
      </c>
    </row>
    <row r="3355" spans="22:22" x14ac:dyDescent="0.2">
      <c r="V3355" s="5" t="s">
        <v>10142</v>
      </c>
    </row>
    <row r="3356" spans="22:22" x14ac:dyDescent="0.2">
      <c r="V3356" s="5" t="s">
        <v>10144</v>
      </c>
    </row>
    <row r="3357" spans="22:22" x14ac:dyDescent="0.2">
      <c r="V3357" s="5" t="s">
        <v>10148</v>
      </c>
    </row>
    <row r="3358" spans="22:22" x14ac:dyDescent="0.2">
      <c r="V3358" s="5" t="s">
        <v>10150</v>
      </c>
    </row>
    <row r="3359" spans="22:22" x14ac:dyDescent="0.2">
      <c r="V3359" s="5" t="s">
        <v>10152</v>
      </c>
    </row>
    <row r="3360" spans="22:22" x14ac:dyDescent="0.2">
      <c r="V3360" s="5" t="s">
        <v>10154</v>
      </c>
    </row>
    <row r="3361" spans="22:22" x14ac:dyDescent="0.2">
      <c r="V3361" s="5" t="s">
        <v>10157</v>
      </c>
    </row>
    <row r="3362" spans="22:22" x14ac:dyDescent="0.2">
      <c r="V3362" s="5" t="s">
        <v>10160</v>
      </c>
    </row>
    <row r="3363" spans="22:22" x14ac:dyDescent="0.2">
      <c r="V3363" s="5" t="s">
        <v>10163</v>
      </c>
    </row>
    <row r="3364" spans="22:22" x14ac:dyDescent="0.2">
      <c r="V3364" s="5" t="s">
        <v>10167</v>
      </c>
    </row>
    <row r="3365" spans="22:22" x14ac:dyDescent="0.2">
      <c r="V3365" s="5" t="s">
        <v>10170</v>
      </c>
    </row>
    <row r="3366" spans="22:22" x14ac:dyDescent="0.2">
      <c r="V3366" s="5" t="s">
        <v>10172</v>
      </c>
    </row>
    <row r="3367" spans="22:22" x14ac:dyDescent="0.2">
      <c r="V3367" s="5" t="s">
        <v>10175</v>
      </c>
    </row>
    <row r="3368" spans="22:22" x14ac:dyDescent="0.2">
      <c r="V3368" s="5" t="s">
        <v>10177</v>
      </c>
    </row>
    <row r="3369" spans="22:22" x14ac:dyDescent="0.2">
      <c r="V3369" s="5" t="s">
        <v>10179</v>
      </c>
    </row>
    <row r="3370" spans="22:22" x14ac:dyDescent="0.2">
      <c r="V3370" s="5" t="s">
        <v>10181</v>
      </c>
    </row>
    <row r="3371" spans="22:22" x14ac:dyDescent="0.2">
      <c r="V3371" s="5" t="s">
        <v>10183</v>
      </c>
    </row>
    <row r="3372" spans="22:22" x14ac:dyDescent="0.2">
      <c r="V3372" s="5" t="s">
        <v>10187</v>
      </c>
    </row>
    <row r="3373" spans="22:22" x14ac:dyDescent="0.2">
      <c r="V3373" s="5" t="s">
        <v>10189</v>
      </c>
    </row>
    <row r="3374" spans="22:22" x14ac:dyDescent="0.2">
      <c r="V3374" s="5" t="s">
        <v>10192</v>
      </c>
    </row>
    <row r="3375" spans="22:22" x14ac:dyDescent="0.2">
      <c r="V3375" s="5" t="s">
        <v>10194</v>
      </c>
    </row>
    <row r="3376" spans="22:22" x14ac:dyDescent="0.2">
      <c r="V3376" s="5" t="s">
        <v>10197</v>
      </c>
    </row>
    <row r="3377" spans="22:22" x14ac:dyDescent="0.2">
      <c r="V3377" s="5" t="s">
        <v>10199</v>
      </c>
    </row>
    <row r="3378" spans="22:22" x14ac:dyDescent="0.2">
      <c r="V3378" s="5" t="s">
        <v>10202</v>
      </c>
    </row>
    <row r="3379" spans="22:22" x14ac:dyDescent="0.2">
      <c r="V3379" s="5" t="s">
        <v>10204</v>
      </c>
    </row>
    <row r="3380" spans="22:22" x14ac:dyDescent="0.2">
      <c r="V3380" s="5" t="s">
        <v>10206</v>
      </c>
    </row>
    <row r="3381" spans="22:22" x14ac:dyDescent="0.2">
      <c r="V3381" s="5" t="s">
        <v>10208</v>
      </c>
    </row>
    <row r="3382" spans="22:22" x14ac:dyDescent="0.2">
      <c r="V3382" s="5" t="s">
        <v>10210</v>
      </c>
    </row>
    <row r="3383" spans="22:22" x14ac:dyDescent="0.2">
      <c r="V3383" s="5" t="s">
        <v>10213</v>
      </c>
    </row>
    <row r="3384" spans="22:22" x14ac:dyDescent="0.2">
      <c r="V3384" s="5" t="s">
        <v>10216</v>
      </c>
    </row>
    <row r="3385" spans="22:22" x14ac:dyDescent="0.2">
      <c r="V3385" s="5" t="s">
        <v>10218</v>
      </c>
    </row>
    <row r="3386" spans="22:22" x14ac:dyDescent="0.2">
      <c r="V3386" s="5" t="s">
        <v>10220</v>
      </c>
    </row>
    <row r="3387" spans="22:22" x14ac:dyDescent="0.2">
      <c r="V3387" s="5" t="s">
        <v>10222</v>
      </c>
    </row>
    <row r="3388" spans="22:22" x14ac:dyDescent="0.2">
      <c r="V3388" s="5" t="s">
        <v>10224</v>
      </c>
    </row>
    <row r="3389" spans="22:22" x14ac:dyDescent="0.2">
      <c r="V3389" s="5" t="s">
        <v>10227</v>
      </c>
    </row>
    <row r="3390" spans="22:22" x14ac:dyDescent="0.2">
      <c r="V3390" s="5" t="s">
        <v>10231</v>
      </c>
    </row>
    <row r="3391" spans="22:22" x14ac:dyDescent="0.2">
      <c r="V3391" s="5" t="s">
        <v>10234</v>
      </c>
    </row>
    <row r="3392" spans="22:22" x14ac:dyDescent="0.2">
      <c r="V3392" s="5" t="s">
        <v>10236</v>
      </c>
    </row>
    <row r="3393" spans="22:22" x14ac:dyDescent="0.2">
      <c r="V3393" s="5" t="s">
        <v>10239</v>
      </c>
    </row>
    <row r="3394" spans="22:22" x14ac:dyDescent="0.2">
      <c r="V3394" s="5" t="s">
        <v>10241</v>
      </c>
    </row>
    <row r="3395" spans="22:22" x14ac:dyDescent="0.2">
      <c r="V3395" s="5" t="s">
        <v>10244</v>
      </c>
    </row>
    <row r="3396" spans="22:22" x14ac:dyDescent="0.2">
      <c r="V3396" s="5" t="s">
        <v>10247</v>
      </c>
    </row>
    <row r="3397" spans="22:22" x14ac:dyDescent="0.2">
      <c r="V3397" s="5" t="s">
        <v>10248</v>
      </c>
    </row>
    <row r="3398" spans="22:22" x14ac:dyDescent="0.2">
      <c r="V3398" s="5" t="s">
        <v>10250</v>
      </c>
    </row>
    <row r="3399" spans="22:22" x14ac:dyDescent="0.2">
      <c r="V3399" s="5" t="s">
        <v>10252</v>
      </c>
    </row>
    <row r="3400" spans="22:22" x14ac:dyDescent="0.2">
      <c r="V3400" s="5" t="s">
        <v>10254</v>
      </c>
    </row>
    <row r="3401" spans="22:22" x14ac:dyDescent="0.2">
      <c r="V3401" s="5" t="s">
        <v>10256</v>
      </c>
    </row>
    <row r="3402" spans="22:22" x14ac:dyDescent="0.2">
      <c r="V3402" s="5" t="s">
        <v>10259</v>
      </c>
    </row>
    <row r="3403" spans="22:22" x14ac:dyDescent="0.2">
      <c r="V3403" s="5" t="s">
        <v>10261</v>
      </c>
    </row>
    <row r="3404" spans="22:22" x14ac:dyDescent="0.2">
      <c r="V3404" s="5" t="s">
        <v>10263</v>
      </c>
    </row>
    <row r="3405" spans="22:22" x14ac:dyDescent="0.2">
      <c r="V3405" s="5" t="s">
        <v>10265</v>
      </c>
    </row>
    <row r="3406" spans="22:22" x14ac:dyDescent="0.2">
      <c r="V3406" s="5" t="s">
        <v>10268</v>
      </c>
    </row>
    <row r="3407" spans="22:22" x14ac:dyDescent="0.2">
      <c r="V3407" s="5" t="s">
        <v>10269</v>
      </c>
    </row>
    <row r="3408" spans="22:22" x14ac:dyDescent="0.2">
      <c r="V3408" s="5" t="s">
        <v>10272</v>
      </c>
    </row>
    <row r="3409" spans="22:22" x14ac:dyDescent="0.2">
      <c r="V3409" s="5" t="s">
        <v>10274</v>
      </c>
    </row>
    <row r="3410" spans="22:22" x14ac:dyDescent="0.2">
      <c r="V3410" s="5" t="s">
        <v>10275</v>
      </c>
    </row>
    <row r="3411" spans="22:22" x14ac:dyDescent="0.2">
      <c r="V3411" s="5" t="s">
        <v>10278</v>
      </c>
    </row>
    <row r="3412" spans="22:22" x14ac:dyDescent="0.2">
      <c r="V3412" s="5" t="s">
        <v>10280</v>
      </c>
    </row>
    <row r="3413" spans="22:22" x14ac:dyDescent="0.2">
      <c r="V3413" s="5" t="s">
        <v>10282</v>
      </c>
    </row>
    <row r="3414" spans="22:22" x14ac:dyDescent="0.2">
      <c r="V3414" s="5" t="s">
        <v>10284</v>
      </c>
    </row>
    <row r="3415" spans="22:22" x14ac:dyDescent="0.2">
      <c r="V3415" s="5" t="s">
        <v>10287</v>
      </c>
    </row>
    <row r="3416" spans="22:22" x14ac:dyDescent="0.2">
      <c r="V3416" s="5" t="s">
        <v>10290</v>
      </c>
    </row>
    <row r="3417" spans="22:22" x14ac:dyDescent="0.2">
      <c r="V3417" s="5" t="s">
        <v>10293</v>
      </c>
    </row>
    <row r="3418" spans="22:22" x14ac:dyDescent="0.2">
      <c r="V3418" s="5" t="s">
        <v>10295</v>
      </c>
    </row>
    <row r="3419" spans="22:22" x14ac:dyDescent="0.2">
      <c r="V3419" s="5" t="s">
        <v>10297</v>
      </c>
    </row>
    <row r="3420" spans="22:22" x14ac:dyDescent="0.2">
      <c r="V3420" s="5" t="s">
        <v>10300</v>
      </c>
    </row>
    <row r="3421" spans="22:22" x14ac:dyDescent="0.2">
      <c r="V3421" s="5" t="s">
        <v>10302</v>
      </c>
    </row>
    <row r="3422" spans="22:22" x14ac:dyDescent="0.2">
      <c r="V3422" s="5" t="s">
        <v>10304</v>
      </c>
    </row>
    <row r="3423" spans="22:22" x14ac:dyDescent="0.2">
      <c r="V3423" s="5" t="s">
        <v>10306</v>
      </c>
    </row>
    <row r="3424" spans="22:22" x14ac:dyDescent="0.2">
      <c r="V3424" s="5" t="s">
        <v>10308</v>
      </c>
    </row>
    <row r="3425" spans="22:22" x14ac:dyDescent="0.2">
      <c r="V3425" s="5" t="s">
        <v>10310</v>
      </c>
    </row>
    <row r="3426" spans="22:22" x14ac:dyDescent="0.2">
      <c r="V3426" s="5" t="s">
        <v>10312</v>
      </c>
    </row>
    <row r="3427" spans="22:22" x14ac:dyDescent="0.2">
      <c r="V3427" s="5" t="s">
        <v>10314</v>
      </c>
    </row>
    <row r="3428" spans="22:22" x14ac:dyDescent="0.2">
      <c r="V3428" s="5" t="s">
        <v>10316</v>
      </c>
    </row>
    <row r="3429" spans="22:22" x14ac:dyDescent="0.2">
      <c r="V3429" s="5" t="s">
        <v>10318</v>
      </c>
    </row>
    <row r="3430" spans="22:22" x14ac:dyDescent="0.2">
      <c r="V3430" s="5" t="s">
        <v>10320</v>
      </c>
    </row>
    <row r="3431" spans="22:22" x14ac:dyDescent="0.2">
      <c r="V3431" s="5" t="s">
        <v>10322</v>
      </c>
    </row>
    <row r="3432" spans="22:22" x14ac:dyDescent="0.2">
      <c r="V3432" s="5" t="s">
        <v>10325</v>
      </c>
    </row>
    <row r="3433" spans="22:22" x14ac:dyDescent="0.2">
      <c r="V3433" s="5" t="s">
        <v>10327</v>
      </c>
    </row>
    <row r="3434" spans="22:22" x14ac:dyDescent="0.2">
      <c r="V3434" s="5" t="s">
        <v>10330</v>
      </c>
    </row>
    <row r="3435" spans="22:22" x14ac:dyDescent="0.2">
      <c r="V3435" s="5" t="s">
        <v>10332</v>
      </c>
    </row>
    <row r="3436" spans="22:22" x14ac:dyDescent="0.2">
      <c r="V3436" s="5" t="s">
        <v>10334</v>
      </c>
    </row>
    <row r="3437" spans="22:22" x14ac:dyDescent="0.2">
      <c r="V3437" s="5" t="s">
        <v>10336</v>
      </c>
    </row>
    <row r="3438" spans="22:22" x14ac:dyDescent="0.2">
      <c r="V3438" s="5" t="s">
        <v>10339</v>
      </c>
    </row>
    <row r="3439" spans="22:22" x14ac:dyDescent="0.2">
      <c r="V3439" s="5" t="s">
        <v>10341</v>
      </c>
    </row>
    <row r="3440" spans="22:22" x14ac:dyDescent="0.2">
      <c r="V3440" s="5" t="s">
        <v>10343</v>
      </c>
    </row>
    <row r="3441" spans="22:22" x14ac:dyDescent="0.2">
      <c r="V3441" s="5" t="s">
        <v>10346</v>
      </c>
    </row>
    <row r="3442" spans="22:22" x14ac:dyDescent="0.2">
      <c r="V3442" s="5" t="s">
        <v>10348</v>
      </c>
    </row>
    <row r="3443" spans="22:22" x14ac:dyDescent="0.2">
      <c r="V3443" s="5" t="s">
        <v>10350</v>
      </c>
    </row>
    <row r="3444" spans="22:22" x14ac:dyDescent="0.2">
      <c r="V3444" s="5" t="s">
        <v>10352</v>
      </c>
    </row>
    <row r="3445" spans="22:22" x14ac:dyDescent="0.2">
      <c r="V3445" s="5" t="s">
        <v>10355</v>
      </c>
    </row>
    <row r="3446" spans="22:22" x14ac:dyDescent="0.2">
      <c r="V3446" s="5" t="s">
        <v>10358</v>
      </c>
    </row>
    <row r="3447" spans="22:22" x14ac:dyDescent="0.2">
      <c r="V3447" s="5" t="s">
        <v>10361</v>
      </c>
    </row>
    <row r="3448" spans="22:22" x14ac:dyDescent="0.2">
      <c r="V3448" s="5" t="s">
        <v>10365</v>
      </c>
    </row>
    <row r="3449" spans="22:22" x14ac:dyDescent="0.2">
      <c r="V3449" s="5" t="s">
        <v>10367</v>
      </c>
    </row>
    <row r="3450" spans="22:22" x14ac:dyDescent="0.2">
      <c r="V3450" s="5" t="s">
        <v>10369</v>
      </c>
    </row>
    <row r="3451" spans="22:22" x14ac:dyDescent="0.2">
      <c r="V3451" s="5" t="s">
        <v>10371</v>
      </c>
    </row>
    <row r="3452" spans="22:22" x14ac:dyDescent="0.2">
      <c r="V3452" s="5" t="s">
        <v>10374</v>
      </c>
    </row>
    <row r="3453" spans="22:22" x14ac:dyDescent="0.2">
      <c r="V3453" s="5" t="s">
        <v>10376</v>
      </c>
    </row>
    <row r="3454" spans="22:22" x14ac:dyDescent="0.2">
      <c r="V3454" s="5" t="s">
        <v>10378</v>
      </c>
    </row>
    <row r="3455" spans="22:22" x14ac:dyDescent="0.2">
      <c r="V3455" s="5" t="s">
        <v>10380</v>
      </c>
    </row>
    <row r="3456" spans="22:22" x14ac:dyDescent="0.2">
      <c r="V3456" s="5" t="s">
        <v>10381</v>
      </c>
    </row>
    <row r="3457" spans="22:22" x14ac:dyDescent="0.2">
      <c r="V3457" s="5" t="s">
        <v>10384</v>
      </c>
    </row>
    <row r="3458" spans="22:22" x14ac:dyDescent="0.2">
      <c r="V3458" s="5" t="s">
        <v>10386</v>
      </c>
    </row>
    <row r="3459" spans="22:22" x14ac:dyDescent="0.2">
      <c r="V3459" s="5" t="s">
        <v>10389</v>
      </c>
    </row>
    <row r="3460" spans="22:22" x14ac:dyDescent="0.2">
      <c r="V3460" s="5" t="s">
        <v>10391</v>
      </c>
    </row>
    <row r="3461" spans="22:22" x14ac:dyDescent="0.2">
      <c r="V3461" s="5" t="s">
        <v>10394</v>
      </c>
    </row>
    <row r="3462" spans="22:22" x14ac:dyDescent="0.2">
      <c r="V3462" s="5" t="s">
        <v>10396</v>
      </c>
    </row>
    <row r="3463" spans="22:22" x14ac:dyDescent="0.2">
      <c r="V3463" s="5" t="s">
        <v>10398</v>
      </c>
    </row>
    <row r="3464" spans="22:22" x14ac:dyDescent="0.2">
      <c r="V3464" s="5" t="s">
        <v>10401</v>
      </c>
    </row>
    <row r="3465" spans="22:22" x14ac:dyDescent="0.2">
      <c r="V3465" s="5" t="s">
        <v>10403</v>
      </c>
    </row>
    <row r="3466" spans="22:22" x14ac:dyDescent="0.2">
      <c r="V3466" s="5" t="s">
        <v>10405</v>
      </c>
    </row>
    <row r="3467" spans="22:22" x14ac:dyDescent="0.2">
      <c r="V3467" s="5" t="s">
        <v>10407</v>
      </c>
    </row>
    <row r="3468" spans="22:22" x14ac:dyDescent="0.2">
      <c r="V3468" s="5" t="s">
        <v>10410</v>
      </c>
    </row>
    <row r="3469" spans="22:22" x14ac:dyDescent="0.2">
      <c r="V3469" s="5" t="s">
        <v>10412</v>
      </c>
    </row>
    <row r="3470" spans="22:22" x14ac:dyDescent="0.2">
      <c r="V3470" s="5" t="s">
        <v>10414</v>
      </c>
    </row>
    <row r="3471" spans="22:22" x14ac:dyDescent="0.2">
      <c r="V3471" s="5" t="s">
        <v>10417</v>
      </c>
    </row>
    <row r="3472" spans="22:22" x14ac:dyDescent="0.2">
      <c r="V3472" s="5" t="s">
        <v>10419</v>
      </c>
    </row>
    <row r="3473" spans="22:22" x14ac:dyDescent="0.2">
      <c r="V3473" s="5" t="s">
        <v>10421</v>
      </c>
    </row>
    <row r="3474" spans="22:22" x14ac:dyDescent="0.2">
      <c r="V3474" s="5" t="s">
        <v>10424</v>
      </c>
    </row>
    <row r="3475" spans="22:22" x14ac:dyDescent="0.2">
      <c r="V3475" s="5" t="s">
        <v>10427</v>
      </c>
    </row>
    <row r="3476" spans="22:22" x14ac:dyDescent="0.2">
      <c r="V3476" s="5" t="s">
        <v>10429</v>
      </c>
    </row>
    <row r="3477" spans="22:22" x14ac:dyDescent="0.2">
      <c r="V3477" s="5" t="s">
        <v>10431</v>
      </c>
    </row>
    <row r="3478" spans="22:22" x14ac:dyDescent="0.2">
      <c r="V3478" s="5" t="s">
        <v>10433</v>
      </c>
    </row>
    <row r="3479" spans="22:22" x14ac:dyDescent="0.2">
      <c r="V3479" s="5" t="s">
        <v>10437</v>
      </c>
    </row>
    <row r="3480" spans="22:22" x14ac:dyDescent="0.2">
      <c r="V3480" s="5" t="s">
        <v>10439</v>
      </c>
    </row>
    <row r="3481" spans="22:22" x14ac:dyDescent="0.2">
      <c r="V3481" s="5" t="s">
        <v>10442</v>
      </c>
    </row>
    <row r="3482" spans="22:22" x14ac:dyDescent="0.2">
      <c r="V3482" s="5" t="s">
        <v>10446</v>
      </c>
    </row>
    <row r="3483" spans="22:22" x14ac:dyDescent="0.2">
      <c r="V3483" s="5" t="s">
        <v>10448</v>
      </c>
    </row>
    <row r="3484" spans="22:22" x14ac:dyDescent="0.2">
      <c r="V3484" s="5" t="s">
        <v>10450</v>
      </c>
    </row>
    <row r="3485" spans="22:22" x14ac:dyDescent="0.2">
      <c r="V3485" s="5" t="s">
        <v>10452</v>
      </c>
    </row>
    <row r="3486" spans="22:22" x14ac:dyDescent="0.2">
      <c r="V3486" s="5" t="s">
        <v>10455</v>
      </c>
    </row>
    <row r="3487" spans="22:22" x14ac:dyDescent="0.2">
      <c r="V3487" s="5" t="s">
        <v>10457</v>
      </c>
    </row>
    <row r="3488" spans="22:22" x14ac:dyDescent="0.2">
      <c r="V3488" s="5" t="s">
        <v>10459</v>
      </c>
    </row>
    <row r="3489" spans="22:22" x14ac:dyDescent="0.2">
      <c r="V3489" s="5" t="s">
        <v>10461</v>
      </c>
    </row>
    <row r="3490" spans="22:22" x14ac:dyDescent="0.2">
      <c r="V3490" s="5" t="s">
        <v>10464</v>
      </c>
    </row>
    <row r="3491" spans="22:22" x14ac:dyDescent="0.2">
      <c r="V3491" s="5" t="s">
        <v>10466</v>
      </c>
    </row>
    <row r="3492" spans="22:22" x14ac:dyDescent="0.2">
      <c r="V3492" s="5" t="s">
        <v>10468</v>
      </c>
    </row>
    <row r="3493" spans="22:22" x14ac:dyDescent="0.2">
      <c r="V3493" s="5" t="s">
        <v>10470</v>
      </c>
    </row>
    <row r="3494" spans="22:22" x14ac:dyDescent="0.2">
      <c r="V3494" s="5" t="s">
        <v>10472</v>
      </c>
    </row>
    <row r="3495" spans="22:22" x14ac:dyDescent="0.2">
      <c r="V3495" s="5" t="s">
        <v>10474</v>
      </c>
    </row>
    <row r="3496" spans="22:22" x14ac:dyDescent="0.2">
      <c r="V3496" s="5" t="s">
        <v>10476</v>
      </c>
    </row>
    <row r="3497" spans="22:22" x14ac:dyDescent="0.2">
      <c r="V3497" s="5" t="s">
        <v>10478</v>
      </c>
    </row>
    <row r="3498" spans="22:22" x14ac:dyDescent="0.2">
      <c r="V3498" s="5" t="s">
        <v>10480</v>
      </c>
    </row>
    <row r="3499" spans="22:22" x14ac:dyDescent="0.2">
      <c r="V3499" s="5" t="s">
        <v>10483</v>
      </c>
    </row>
    <row r="3500" spans="22:22" x14ac:dyDescent="0.2">
      <c r="V3500" s="5" t="s">
        <v>10486</v>
      </c>
    </row>
    <row r="3501" spans="22:22" x14ac:dyDescent="0.2">
      <c r="V3501" s="5" t="s">
        <v>10488</v>
      </c>
    </row>
    <row r="3502" spans="22:22" x14ac:dyDescent="0.2">
      <c r="V3502" s="5" t="s">
        <v>10489</v>
      </c>
    </row>
    <row r="3503" spans="22:22" x14ac:dyDescent="0.2">
      <c r="V3503" s="5" t="s">
        <v>10490</v>
      </c>
    </row>
    <row r="3504" spans="22:22" x14ac:dyDescent="0.2">
      <c r="V3504" s="5" t="s">
        <v>10492</v>
      </c>
    </row>
    <row r="3505" spans="22:22" x14ac:dyDescent="0.2">
      <c r="V3505" s="5" t="s">
        <v>10495</v>
      </c>
    </row>
    <row r="3506" spans="22:22" x14ac:dyDescent="0.2">
      <c r="V3506" s="5" t="s">
        <v>10498</v>
      </c>
    </row>
    <row r="3507" spans="22:22" x14ac:dyDescent="0.2">
      <c r="V3507" s="5" t="s">
        <v>10500</v>
      </c>
    </row>
    <row r="3508" spans="22:22" x14ac:dyDescent="0.2">
      <c r="V3508" s="5" t="s">
        <v>10502</v>
      </c>
    </row>
    <row r="3509" spans="22:22" x14ac:dyDescent="0.2">
      <c r="V3509" s="5" t="s">
        <v>10504</v>
      </c>
    </row>
    <row r="3510" spans="22:22" x14ac:dyDescent="0.2">
      <c r="V3510" s="5" t="s">
        <v>10506</v>
      </c>
    </row>
    <row r="3511" spans="22:22" x14ac:dyDescent="0.2">
      <c r="V3511" s="5" t="s">
        <v>10508</v>
      </c>
    </row>
    <row r="3512" spans="22:22" x14ac:dyDescent="0.2">
      <c r="V3512" s="5" t="s">
        <v>10510</v>
      </c>
    </row>
    <row r="3513" spans="22:22" x14ac:dyDescent="0.2">
      <c r="V3513" s="5" t="s">
        <v>10512</v>
      </c>
    </row>
    <row r="3514" spans="22:22" x14ac:dyDescent="0.2">
      <c r="V3514" s="5" t="s">
        <v>10514</v>
      </c>
    </row>
    <row r="3515" spans="22:22" x14ac:dyDescent="0.2">
      <c r="V3515" s="5" t="s">
        <v>10516</v>
      </c>
    </row>
    <row r="3516" spans="22:22" x14ac:dyDescent="0.2">
      <c r="V3516" s="5" t="s">
        <v>10518</v>
      </c>
    </row>
    <row r="3517" spans="22:22" x14ac:dyDescent="0.2">
      <c r="V3517" s="5" t="s">
        <v>10520</v>
      </c>
    </row>
    <row r="3518" spans="22:22" x14ac:dyDescent="0.2">
      <c r="V3518" s="5" t="s">
        <v>10524</v>
      </c>
    </row>
    <row r="3519" spans="22:22" x14ac:dyDescent="0.2">
      <c r="V3519" s="5" t="s">
        <v>10526</v>
      </c>
    </row>
    <row r="3520" spans="22:22" x14ac:dyDescent="0.2">
      <c r="V3520" s="5" t="s">
        <v>10529</v>
      </c>
    </row>
    <row r="3521" spans="22:22" x14ac:dyDescent="0.2">
      <c r="V3521" s="5" t="s">
        <v>10531</v>
      </c>
    </row>
    <row r="3522" spans="22:22" x14ac:dyDescent="0.2">
      <c r="V3522" s="5" t="s">
        <v>10533</v>
      </c>
    </row>
    <row r="3523" spans="22:22" x14ac:dyDescent="0.2">
      <c r="V3523" s="5" t="s">
        <v>10535</v>
      </c>
    </row>
    <row r="3524" spans="22:22" x14ac:dyDescent="0.2">
      <c r="V3524" s="5" t="s">
        <v>10539</v>
      </c>
    </row>
    <row r="3525" spans="22:22" x14ac:dyDescent="0.2">
      <c r="V3525" s="5" t="s">
        <v>10541</v>
      </c>
    </row>
    <row r="3526" spans="22:22" x14ac:dyDescent="0.2">
      <c r="V3526" s="5" t="s">
        <v>10543</v>
      </c>
    </row>
    <row r="3527" spans="22:22" x14ac:dyDescent="0.2">
      <c r="V3527" s="5" t="s">
        <v>10545</v>
      </c>
    </row>
    <row r="3528" spans="22:22" x14ac:dyDescent="0.2">
      <c r="V3528" s="5" t="s">
        <v>10547</v>
      </c>
    </row>
    <row r="3529" spans="22:22" x14ac:dyDescent="0.2">
      <c r="V3529" s="5" t="s">
        <v>10550</v>
      </c>
    </row>
    <row r="3530" spans="22:22" x14ac:dyDescent="0.2">
      <c r="V3530" s="5" t="s">
        <v>10553</v>
      </c>
    </row>
    <row r="3531" spans="22:22" x14ac:dyDescent="0.2">
      <c r="V3531" s="5" t="s">
        <v>10555</v>
      </c>
    </row>
    <row r="3532" spans="22:22" x14ac:dyDescent="0.2">
      <c r="V3532" s="5" t="s">
        <v>10557</v>
      </c>
    </row>
    <row r="3533" spans="22:22" x14ac:dyDescent="0.2">
      <c r="V3533" s="5" t="s">
        <v>10559</v>
      </c>
    </row>
    <row r="3534" spans="22:22" x14ac:dyDescent="0.2">
      <c r="V3534" s="5" t="s">
        <v>10561</v>
      </c>
    </row>
    <row r="3535" spans="22:22" x14ac:dyDescent="0.2">
      <c r="V3535" s="5" t="s">
        <v>10563</v>
      </c>
    </row>
    <row r="3536" spans="22:22" x14ac:dyDescent="0.2">
      <c r="V3536" s="5" t="s">
        <v>10565</v>
      </c>
    </row>
    <row r="3537" spans="22:22" x14ac:dyDescent="0.2">
      <c r="V3537" s="5" t="s">
        <v>10569</v>
      </c>
    </row>
    <row r="3538" spans="22:22" x14ac:dyDescent="0.2">
      <c r="V3538" s="5" t="s">
        <v>10572</v>
      </c>
    </row>
    <row r="3539" spans="22:22" x14ac:dyDescent="0.2">
      <c r="V3539" s="5" t="s">
        <v>10574</v>
      </c>
    </row>
    <row r="3540" spans="22:22" x14ac:dyDescent="0.2">
      <c r="V3540" s="5" t="s">
        <v>10576</v>
      </c>
    </row>
    <row r="3541" spans="22:22" x14ac:dyDescent="0.2">
      <c r="V3541" s="5" t="s">
        <v>10578</v>
      </c>
    </row>
    <row r="3542" spans="22:22" x14ac:dyDescent="0.2">
      <c r="V3542" s="5" t="s">
        <v>10582</v>
      </c>
    </row>
    <row r="3543" spans="22:22" x14ac:dyDescent="0.2">
      <c r="V3543" s="5" t="s">
        <v>10584</v>
      </c>
    </row>
    <row r="3544" spans="22:22" x14ac:dyDescent="0.2">
      <c r="V3544" s="5" t="s">
        <v>10586</v>
      </c>
    </row>
    <row r="3545" spans="22:22" x14ac:dyDescent="0.2">
      <c r="V3545" s="5" t="s">
        <v>10588</v>
      </c>
    </row>
    <row r="3546" spans="22:22" x14ac:dyDescent="0.2">
      <c r="V3546" s="5" t="s">
        <v>10591</v>
      </c>
    </row>
    <row r="3547" spans="22:22" x14ac:dyDescent="0.2">
      <c r="V3547" s="5" t="s">
        <v>10593</v>
      </c>
    </row>
    <row r="3548" spans="22:22" x14ac:dyDescent="0.2">
      <c r="V3548" s="5" t="s">
        <v>10596</v>
      </c>
    </row>
    <row r="3549" spans="22:22" x14ac:dyDescent="0.2">
      <c r="V3549" s="5" t="s">
        <v>10599</v>
      </c>
    </row>
    <row r="3550" spans="22:22" x14ac:dyDescent="0.2">
      <c r="V3550" s="5" t="s">
        <v>10602</v>
      </c>
    </row>
    <row r="3551" spans="22:22" x14ac:dyDescent="0.2">
      <c r="V3551" s="5" t="s">
        <v>10604</v>
      </c>
    </row>
    <row r="3552" spans="22:22" x14ac:dyDescent="0.2">
      <c r="V3552" s="5" t="s">
        <v>10606</v>
      </c>
    </row>
    <row r="3553" spans="22:22" x14ac:dyDescent="0.2">
      <c r="V3553" s="5" t="s">
        <v>10608</v>
      </c>
    </row>
    <row r="3554" spans="22:22" x14ac:dyDescent="0.2">
      <c r="V3554" s="5" t="s">
        <v>10610</v>
      </c>
    </row>
    <row r="3555" spans="22:22" x14ac:dyDescent="0.2">
      <c r="V3555" s="5" t="s">
        <v>10612</v>
      </c>
    </row>
    <row r="3556" spans="22:22" x14ac:dyDescent="0.2">
      <c r="V3556" s="5" t="s">
        <v>10614</v>
      </c>
    </row>
    <row r="3557" spans="22:22" x14ac:dyDescent="0.2">
      <c r="V3557" s="5" t="s">
        <v>10617</v>
      </c>
    </row>
    <row r="3558" spans="22:22" x14ac:dyDescent="0.2">
      <c r="V3558" s="5" t="s">
        <v>10619</v>
      </c>
    </row>
    <row r="3559" spans="22:22" x14ac:dyDescent="0.2">
      <c r="V3559" s="5" t="s">
        <v>10621</v>
      </c>
    </row>
    <row r="3560" spans="22:22" x14ac:dyDescent="0.2">
      <c r="V3560" s="5" t="s">
        <v>10623</v>
      </c>
    </row>
    <row r="3561" spans="22:22" x14ac:dyDescent="0.2">
      <c r="V3561" s="5" t="s">
        <v>10626</v>
      </c>
    </row>
    <row r="3562" spans="22:22" x14ac:dyDescent="0.2">
      <c r="V3562" s="5" t="s">
        <v>10629</v>
      </c>
    </row>
    <row r="3563" spans="22:22" x14ac:dyDescent="0.2">
      <c r="V3563" s="5" t="s">
        <v>10633</v>
      </c>
    </row>
    <row r="3564" spans="22:22" x14ac:dyDescent="0.2">
      <c r="V3564" s="5" t="s">
        <v>10637</v>
      </c>
    </row>
    <row r="3565" spans="22:22" x14ac:dyDescent="0.2">
      <c r="V3565" s="5" t="s">
        <v>10640</v>
      </c>
    </row>
    <row r="3566" spans="22:22" x14ac:dyDescent="0.2">
      <c r="V3566" s="5" t="s">
        <v>10642</v>
      </c>
    </row>
    <row r="3567" spans="22:22" x14ac:dyDescent="0.2">
      <c r="V3567" s="5" t="s">
        <v>10644</v>
      </c>
    </row>
    <row r="3568" spans="22:22" x14ac:dyDescent="0.2">
      <c r="V3568" s="5" t="s">
        <v>10647</v>
      </c>
    </row>
    <row r="3569" spans="22:22" x14ac:dyDescent="0.2">
      <c r="V3569" s="5" t="s">
        <v>10649</v>
      </c>
    </row>
    <row r="3570" spans="22:22" x14ac:dyDescent="0.2">
      <c r="V3570" s="5" t="s">
        <v>10651</v>
      </c>
    </row>
    <row r="3571" spans="22:22" x14ac:dyDescent="0.2">
      <c r="V3571" s="5" t="s">
        <v>10653</v>
      </c>
    </row>
    <row r="3572" spans="22:22" x14ac:dyDescent="0.2">
      <c r="V3572" s="5" t="s">
        <v>10656</v>
      </c>
    </row>
    <row r="3573" spans="22:22" x14ac:dyDescent="0.2">
      <c r="V3573" s="5" t="s">
        <v>10659</v>
      </c>
    </row>
    <row r="3574" spans="22:22" x14ac:dyDescent="0.2">
      <c r="V3574" s="5" t="s">
        <v>10661</v>
      </c>
    </row>
    <row r="3575" spans="22:22" x14ac:dyDescent="0.2">
      <c r="V3575" s="5" t="s">
        <v>10664</v>
      </c>
    </row>
    <row r="3576" spans="22:22" x14ac:dyDescent="0.2">
      <c r="V3576" s="5" t="s">
        <v>10666</v>
      </c>
    </row>
    <row r="3577" spans="22:22" x14ac:dyDescent="0.2">
      <c r="V3577" s="5" t="s">
        <v>10668</v>
      </c>
    </row>
    <row r="3578" spans="22:22" x14ac:dyDescent="0.2">
      <c r="V3578" s="5" t="s">
        <v>10672</v>
      </c>
    </row>
    <row r="3579" spans="22:22" x14ac:dyDescent="0.2">
      <c r="V3579" s="5" t="s">
        <v>10675</v>
      </c>
    </row>
    <row r="3580" spans="22:22" x14ac:dyDescent="0.2">
      <c r="V3580" s="5" t="s">
        <v>10678</v>
      </c>
    </row>
    <row r="3581" spans="22:22" x14ac:dyDescent="0.2">
      <c r="V3581" s="5" t="s">
        <v>10680</v>
      </c>
    </row>
    <row r="3582" spans="22:22" x14ac:dyDescent="0.2">
      <c r="V3582" s="5" t="s">
        <v>10682</v>
      </c>
    </row>
    <row r="3583" spans="22:22" x14ac:dyDescent="0.2">
      <c r="V3583" s="5" t="s">
        <v>10685</v>
      </c>
    </row>
    <row r="3584" spans="22:22" x14ac:dyDescent="0.2">
      <c r="V3584" s="5" t="s">
        <v>10687</v>
      </c>
    </row>
    <row r="3585" spans="22:22" x14ac:dyDescent="0.2">
      <c r="V3585" s="5" t="s">
        <v>10689</v>
      </c>
    </row>
    <row r="3586" spans="22:22" x14ac:dyDescent="0.2">
      <c r="V3586" s="5" t="s">
        <v>10691</v>
      </c>
    </row>
    <row r="3587" spans="22:22" x14ac:dyDescent="0.2">
      <c r="V3587" s="5" t="s">
        <v>10693</v>
      </c>
    </row>
    <row r="3588" spans="22:22" x14ac:dyDescent="0.2">
      <c r="V3588" s="5" t="s">
        <v>10695</v>
      </c>
    </row>
    <row r="3589" spans="22:22" x14ac:dyDescent="0.2">
      <c r="V3589" s="5" t="s">
        <v>10698</v>
      </c>
    </row>
    <row r="3590" spans="22:22" x14ac:dyDescent="0.2">
      <c r="V3590" s="5" t="s">
        <v>10700</v>
      </c>
    </row>
    <row r="3591" spans="22:22" x14ac:dyDescent="0.2">
      <c r="V3591" s="5" t="s">
        <v>10702</v>
      </c>
    </row>
    <row r="3592" spans="22:22" x14ac:dyDescent="0.2">
      <c r="V3592" s="5" t="s">
        <v>10705</v>
      </c>
    </row>
    <row r="3593" spans="22:22" x14ac:dyDescent="0.2">
      <c r="V3593" s="5" t="s">
        <v>10707</v>
      </c>
    </row>
    <row r="3594" spans="22:22" x14ac:dyDescent="0.2">
      <c r="V3594" s="5" t="s">
        <v>10711</v>
      </c>
    </row>
    <row r="3595" spans="22:22" x14ac:dyDescent="0.2">
      <c r="V3595" s="5" t="s">
        <v>10713</v>
      </c>
    </row>
    <row r="3596" spans="22:22" x14ac:dyDescent="0.2">
      <c r="V3596" s="5" t="s">
        <v>10714</v>
      </c>
    </row>
    <row r="3597" spans="22:22" x14ac:dyDescent="0.2">
      <c r="V3597" s="5" t="s">
        <v>10717</v>
      </c>
    </row>
    <row r="3598" spans="22:22" x14ac:dyDescent="0.2">
      <c r="V3598" s="5" t="s">
        <v>10719</v>
      </c>
    </row>
    <row r="3599" spans="22:22" x14ac:dyDescent="0.2">
      <c r="V3599" s="5" t="s">
        <v>10721</v>
      </c>
    </row>
    <row r="3600" spans="22:22" x14ac:dyDescent="0.2">
      <c r="V3600" s="5" t="s">
        <v>10725</v>
      </c>
    </row>
    <row r="3601" spans="22:22" x14ac:dyDescent="0.2">
      <c r="V3601" s="5" t="s">
        <v>10727</v>
      </c>
    </row>
    <row r="3602" spans="22:22" x14ac:dyDescent="0.2">
      <c r="V3602" s="5" t="s">
        <v>10730</v>
      </c>
    </row>
    <row r="3603" spans="22:22" x14ac:dyDescent="0.2">
      <c r="V3603" s="5" t="s">
        <v>10732</v>
      </c>
    </row>
    <row r="3604" spans="22:22" x14ac:dyDescent="0.2">
      <c r="V3604" s="5" t="s">
        <v>10736</v>
      </c>
    </row>
    <row r="3605" spans="22:22" x14ac:dyDescent="0.2">
      <c r="V3605" s="5" t="s">
        <v>10739</v>
      </c>
    </row>
    <row r="3606" spans="22:22" x14ac:dyDescent="0.2">
      <c r="V3606" s="5" t="s">
        <v>10743</v>
      </c>
    </row>
    <row r="3607" spans="22:22" x14ac:dyDescent="0.2">
      <c r="V3607" s="5" t="s">
        <v>10746</v>
      </c>
    </row>
    <row r="3608" spans="22:22" x14ac:dyDescent="0.2">
      <c r="V3608" s="5" t="s">
        <v>10748</v>
      </c>
    </row>
    <row r="3609" spans="22:22" x14ac:dyDescent="0.2">
      <c r="V3609" s="5" t="s">
        <v>10751</v>
      </c>
    </row>
    <row r="3610" spans="22:22" x14ac:dyDescent="0.2">
      <c r="V3610" s="5" t="s">
        <v>10754</v>
      </c>
    </row>
    <row r="3611" spans="22:22" x14ac:dyDescent="0.2">
      <c r="V3611" s="5" t="s">
        <v>10756</v>
      </c>
    </row>
    <row r="3612" spans="22:22" x14ac:dyDescent="0.2">
      <c r="V3612" s="5" t="s">
        <v>10759</v>
      </c>
    </row>
    <row r="3613" spans="22:22" x14ac:dyDescent="0.2">
      <c r="V3613" s="5" t="s">
        <v>10761</v>
      </c>
    </row>
    <row r="3614" spans="22:22" x14ac:dyDescent="0.2">
      <c r="V3614" s="5" t="s">
        <v>10763</v>
      </c>
    </row>
    <row r="3615" spans="22:22" x14ac:dyDescent="0.2">
      <c r="V3615" s="5" t="s">
        <v>10765</v>
      </c>
    </row>
    <row r="3616" spans="22:22" x14ac:dyDescent="0.2">
      <c r="V3616" s="5" t="s">
        <v>10768</v>
      </c>
    </row>
    <row r="3617" spans="22:22" x14ac:dyDescent="0.2">
      <c r="V3617" s="5" t="s">
        <v>10770</v>
      </c>
    </row>
    <row r="3618" spans="22:22" x14ac:dyDescent="0.2">
      <c r="V3618" s="5" t="s">
        <v>10772</v>
      </c>
    </row>
    <row r="3619" spans="22:22" x14ac:dyDescent="0.2">
      <c r="V3619" s="5" t="s">
        <v>10775</v>
      </c>
    </row>
    <row r="3620" spans="22:22" x14ac:dyDescent="0.2">
      <c r="V3620" s="5" t="s">
        <v>10778</v>
      </c>
    </row>
    <row r="3621" spans="22:22" x14ac:dyDescent="0.2">
      <c r="V3621" s="5" t="s">
        <v>10780</v>
      </c>
    </row>
    <row r="3622" spans="22:22" x14ac:dyDescent="0.2">
      <c r="V3622" s="5" t="s">
        <v>10782</v>
      </c>
    </row>
    <row r="3623" spans="22:22" x14ac:dyDescent="0.2">
      <c r="V3623" s="5" t="s">
        <v>10784</v>
      </c>
    </row>
    <row r="3624" spans="22:22" x14ac:dyDescent="0.2">
      <c r="V3624" s="5" t="s">
        <v>10787</v>
      </c>
    </row>
    <row r="3625" spans="22:22" x14ac:dyDescent="0.2">
      <c r="V3625" s="5" t="s">
        <v>10790</v>
      </c>
    </row>
    <row r="3626" spans="22:22" x14ac:dyDescent="0.2">
      <c r="V3626" s="5" t="s">
        <v>10793</v>
      </c>
    </row>
    <row r="3627" spans="22:22" x14ac:dyDescent="0.2">
      <c r="V3627" s="5" t="s">
        <v>10796</v>
      </c>
    </row>
    <row r="3628" spans="22:22" x14ac:dyDescent="0.2">
      <c r="V3628" s="5" t="s">
        <v>10798</v>
      </c>
    </row>
    <row r="3629" spans="22:22" x14ac:dyDescent="0.2">
      <c r="V3629" s="5" t="s">
        <v>10800</v>
      </c>
    </row>
    <row r="3630" spans="22:22" x14ac:dyDescent="0.2">
      <c r="V3630" s="5" t="s">
        <v>10802</v>
      </c>
    </row>
    <row r="3631" spans="22:22" x14ac:dyDescent="0.2">
      <c r="V3631" s="5" t="s">
        <v>10804</v>
      </c>
    </row>
    <row r="3632" spans="22:22" x14ac:dyDescent="0.2">
      <c r="V3632" s="5" t="s">
        <v>10806</v>
      </c>
    </row>
    <row r="3633" spans="22:22" x14ac:dyDescent="0.2">
      <c r="V3633" s="5" t="s">
        <v>10808</v>
      </c>
    </row>
    <row r="3634" spans="22:22" x14ac:dyDescent="0.2">
      <c r="V3634" s="5" t="s">
        <v>10810</v>
      </c>
    </row>
    <row r="3635" spans="22:22" x14ac:dyDescent="0.2">
      <c r="V3635" s="5" t="s">
        <v>10812</v>
      </c>
    </row>
    <row r="3636" spans="22:22" x14ac:dyDescent="0.2">
      <c r="V3636" s="5" t="s">
        <v>10815</v>
      </c>
    </row>
    <row r="3637" spans="22:22" x14ac:dyDescent="0.2">
      <c r="V3637" s="5" t="s">
        <v>10817</v>
      </c>
    </row>
    <row r="3638" spans="22:22" x14ac:dyDescent="0.2">
      <c r="V3638" s="5" t="s">
        <v>10819</v>
      </c>
    </row>
    <row r="3639" spans="22:22" x14ac:dyDescent="0.2">
      <c r="V3639" s="5" t="s">
        <v>10821</v>
      </c>
    </row>
    <row r="3640" spans="22:22" x14ac:dyDescent="0.2">
      <c r="V3640" s="5" t="s">
        <v>10823</v>
      </c>
    </row>
    <row r="3641" spans="22:22" x14ac:dyDescent="0.2">
      <c r="V3641" s="5" t="s">
        <v>10825</v>
      </c>
    </row>
    <row r="3642" spans="22:22" x14ac:dyDescent="0.2">
      <c r="V3642" s="5" t="s">
        <v>10828</v>
      </c>
    </row>
    <row r="3643" spans="22:22" x14ac:dyDescent="0.2">
      <c r="V3643" s="5" t="s">
        <v>10831</v>
      </c>
    </row>
    <row r="3644" spans="22:22" x14ac:dyDescent="0.2">
      <c r="V3644" s="5" t="s">
        <v>10833</v>
      </c>
    </row>
    <row r="3645" spans="22:22" x14ac:dyDescent="0.2">
      <c r="V3645" s="5" t="s">
        <v>10835</v>
      </c>
    </row>
    <row r="3646" spans="22:22" x14ac:dyDescent="0.2">
      <c r="V3646" s="5" t="s">
        <v>10837</v>
      </c>
    </row>
    <row r="3647" spans="22:22" x14ac:dyDescent="0.2">
      <c r="V3647" s="5" t="s">
        <v>10839</v>
      </c>
    </row>
    <row r="3648" spans="22:22" x14ac:dyDescent="0.2">
      <c r="V3648" s="5" t="s">
        <v>10841</v>
      </c>
    </row>
    <row r="3649" spans="22:22" x14ac:dyDescent="0.2">
      <c r="V3649" s="5" t="s">
        <v>10844</v>
      </c>
    </row>
    <row r="3650" spans="22:22" x14ac:dyDescent="0.2">
      <c r="V3650" s="5" t="s">
        <v>10847</v>
      </c>
    </row>
    <row r="3651" spans="22:22" x14ac:dyDescent="0.2">
      <c r="V3651" s="5" t="s">
        <v>10849</v>
      </c>
    </row>
    <row r="3652" spans="22:22" x14ac:dyDescent="0.2">
      <c r="V3652" s="5" t="s">
        <v>10851</v>
      </c>
    </row>
    <row r="3653" spans="22:22" x14ac:dyDescent="0.2">
      <c r="V3653" s="5" t="s">
        <v>10853</v>
      </c>
    </row>
    <row r="3654" spans="22:22" x14ac:dyDescent="0.2">
      <c r="V3654" s="5" t="s">
        <v>10855</v>
      </c>
    </row>
    <row r="3655" spans="22:22" x14ac:dyDescent="0.2">
      <c r="V3655" s="5" t="s">
        <v>10858</v>
      </c>
    </row>
    <row r="3656" spans="22:22" x14ac:dyDescent="0.2">
      <c r="V3656" s="5" t="s">
        <v>10860</v>
      </c>
    </row>
    <row r="3657" spans="22:22" x14ac:dyDescent="0.2">
      <c r="V3657" s="5" t="s">
        <v>10862</v>
      </c>
    </row>
    <row r="3658" spans="22:22" x14ac:dyDescent="0.2">
      <c r="V3658" s="5" t="s">
        <v>10865</v>
      </c>
    </row>
    <row r="3659" spans="22:22" x14ac:dyDescent="0.2">
      <c r="V3659" s="5" t="s">
        <v>10868</v>
      </c>
    </row>
    <row r="3660" spans="22:22" x14ac:dyDescent="0.2">
      <c r="V3660" s="5" t="s">
        <v>10870</v>
      </c>
    </row>
    <row r="3661" spans="22:22" x14ac:dyDescent="0.2">
      <c r="V3661" s="5" t="s">
        <v>10872</v>
      </c>
    </row>
    <row r="3662" spans="22:22" x14ac:dyDescent="0.2">
      <c r="V3662" s="5" t="s">
        <v>10874</v>
      </c>
    </row>
    <row r="3663" spans="22:22" x14ac:dyDescent="0.2">
      <c r="V3663" s="5" t="s">
        <v>10877</v>
      </c>
    </row>
    <row r="3664" spans="22:22" x14ac:dyDescent="0.2">
      <c r="V3664" s="5" t="s">
        <v>10879</v>
      </c>
    </row>
    <row r="3665" spans="22:22" x14ac:dyDescent="0.2">
      <c r="V3665" s="5" t="s">
        <v>10882</v>
      </c>
    </row>
    <row r="3666" spans="22:22" x14ac:dyDescent="0.2">
      <c r="V3666" s="5" t="s">
        <v>10884</v>
      </c>
    </row>
    <row r="3667" spans="22:22" x14ac:dyDescent="0.2">
      <c r="V3667" s="5" t="s">
        <v>10887</v>
      </c>
    </row>
    <row r="3668" spans="22:22" x14ac:dyDescent="0.2">
      <c r="V3668" s="5" t="s">
        <v>10890</v>
      </c>
    </row>
    <row r="3669" spans="22:22" x14ac:dyDescent="0.2">
      <c r="V3669" s="5" t="s">
        <v>10892</v>
      </c>
    </row>
    <row r="3670" spans="22:22" x14ac:dyDescent="0.2">
      <c r="V3670" s="5" t="s">
        <v>10894</v>
      </c>
    </row>
    <row r="3671" spans="22:22" x14ac:dyDescent="0.2">
      <c r="V3671" s="5" t="s">
        <v>10897</v>
      </c>
    </row>
    <row r="3672" spans="22:22" x14ac:dyDescent="0.2">
      <c r="V3672" s="5" t="s">
        <v>10899</v>
      </c>
    </row>
    <row r="3673" spans="22:22" x14ac:dyDescent="0.2">
      <c r="V3673" s="5" t="s">
        <v>10902</v>
      </c>
    </row>
    <row r="3674" spans="22:22" x14ac:dyDescent="0.2">
      <c r="V3674" s="5" t="s">
        <v>10905</v>
      </c>
    </row>
    <row r="3675" spans="22:22" x14ac:dyDescent="0.2">
      <c r="V3675" s="5" t="s">
        <v>10908</v>
      </c>
    </row>
    <row r="3676" spans="22:22" x14ac:dyDescent="0.2">
      <c r="V3676" s="5" t="s">
        <v>10910</v>
      </c>
    </row>
    <row r="3677" spans="22:22" x14ac:dyDescent="0.2">
      <c r="V3677" s="5" t="s">
        <v>10912</v>
      </c>
    </row>
    <row r="3678" spans="22:22" x14ac:dyDescent="0.2">
      <c r="V3678" s="5" t="s">
        <v>10914</v>
      </c>
    </row>
    <row r="3679" spans="22:22" x14ac:dyDescent="0.2">
      <c r="V3679" s="5" t="s">
        <v>10917</v>
      </c>
    </row>
    <row r="3680" spans="22:22" x14ac:dyDescent="0.2">
      <c r="V3680" s="5" t="s">
        <v>10919</v>
      </c>
    </row>
    <row r="3681" spans="22:22" x14ac:dyDescent="0.2">
      <c r="V3681" s="5" t="s">
        <v>10921</v>
      </c>
    </row>
    <row r="3682" spans="22:22" x14ac:dyDescent="0.2">
      <c r="V3682" s="5" t="s">
        <v>10923</v>
      </c>
    </row>
    <row r="3683" spans="22:22" x14ac:dyDescent="0.2">
      <c r="V3683" s="5" t="s">
        <v>10925</v>
      </c>
    </row>
    <row r="3684" spans="22:22" x14ac:dyDescent="0.2">
      <c r="V3684" s="5" t="s">
        <v>10927</v>
      </c>
    </row>
    <row r="3685" spans="22:22" x14ac:dyDescent="0.2">
      <c r="V3685" s="5" t="s">
        <v>10930</v>
      </c>
    </row>
    <row r="3686" spans="22:22" x14ac:dyDescent="0.2">
      <c r="V3686" s="5" t="s">
        <v>10933</v>
      </c>
    </row>
    <row r="3687" spans="22:22" x14ac:dyDescent="0.2">
      <c r="V3687" s="5" t="s">
        <v>10935</v>
      </c>
    </row>
    <row r="3688" spans="22:22" x14ac:dyDescent="0.2">
      <c r="V3688" s="5" t="s">
        <v>10938</v>
      </c>
    </row>
    <row r="3689" spans="22:22" x14ac:dyDescent="0.2">
      <c r="V3689" s="5" t="s">
        <v>10940</v>
      </c>
    </row>
    <row r="3690" spans="22:22" x14ac:dyDescent="0.2">
      <c r="V3690" s="5" t="s">
        <v>10942</v>
      </c>
    </row>
    <row r="3691" spans="22:22" x14ac:dyDescent="0.2">
      <c r="V3691" s="5" t="s">
        <v>10945</v>
      </c>
    </row>
    <row r="3692" spans="22:22" x14ac:dyDescent="0.2">
      <c r="V3692" s="5" t="s">
        <v>10947</v>
      </c>
    </row>
    <row r="3693" spans="22:22" x14ac:dyDescent="0.2">
      <c r="V3693" s="5" t="s">
        <v>10949</v>
      </c>
    </row>
    <row r="3694" spans="22:22" x14ac:dyDescent="0.2">
      <c r="V3694" s="5" t="s">
        <v>10952</v>
      </c>
    </row>
    <row r="3695" spans="22:22" x14ac:dyDescent="0.2">
      <c r="V3695" s="5" t="s">
        <v>10954</v>
      </c>
    </row>
    <row r="3696" spans="22:22" x14ac:dyDescent="0.2">
      <c r="V3696" s="5" t="s">
        <v>10956</v>
      </c>
    </row>
    <row r="3697" spans="22:22" x14ac:dyDescent="0.2">
      <c r="V3697" s="5" t="s">
        <v>10958</v>
      </c>
    </row>
    <row r="3698" spans="22:22" x14ac:dyDescent="0.2">
      <c r="V3698" s="5" t="s">
        <v>10961</v>
      </c>
    </row>
    <row r="3699" spans="22:22" x14ac:dyDescent="0.2">
      <c r="V3699" s="5" t="s">
        <v>10964</v>
      </c>
    </row>
    <row r="3700" spans="22:22" x14ac:dyDescent="0.2">
      <c r="V3700" s="5" t="s">
        <v>10966</v>
      </c>
    </row>
    <row r="3701" spans="22:22" x14ac:dyDescent="0.2">
      <c r="V3701" s="5" t="s">
        <v>10968</v>
      </c>
    </row>
    <row r="3702" spans="22:22" x14ac:dyDescent="0.2">
      <c r="V3702" s="5" t="s">
        <v>10971</v>
      </c>
    </row>
    <row r="3703" spans="22:22" x14ac:dyDescent="0.2">
      <c r="V3703" s="5" t="s">
        <v>10973</v>
      </c>
    </row>
    <row r="3704" spans="22:22" x14ac:dyDescent="0.2">
      <c r="V3704" s="5" t="s">
        <v>10975</v>
      </c>
    </row>
    <row r="3705" spans="22:22" x14ac:dyDescent="0.2">
      <c r="V3705" s="5" t="s">
        <v>10979</v>
      </c>
    </row>
    <row r="3706" spans="22:22" x14ac:dyDescent="0.2">
      <c r="V3706" s="5" t="s">
        <v>10981</v>
      </c>
    </row>
    <row r="3707" spans="22:22" x14ac:dyDescent="0.2">
      <c r="V3707" s="5" t="s">
        <v>10983</v>
      </c>
    </row>
    <row r="3708" spans="22:22" x14ac:dyDescent="0.2">
      <c r="V3708" s="5" t="s">
        <v>10985</v>
      </c>
    </row>
    <row r="3709" spans="22:22" x14ac:dyDescent="0.2">
      <c r="V3709" s="5" t="s">
        <v>10987</v>
      </c>
    </row>
    <row r="3710" spans="22:22" x14ac:dyDescent="0.2">
      <c r="V3710" s="5" t="s">
        <v>10989</v>
      </c>
    </row>
    <row r="3711" spans="22:22" x14ac:dyDescent="0.2">
      <c r="V3711" s="5" t="s">
        <v>10991</v>
      </c>
    </row>
    <row r="3712" spans="22:22" x14ac:dyDescent="0.2">
      <c r="V3712" s="5" t="s">
        <v>10993</v>
      </c>
    </row>
    <row r="3713" spans="22:22" x14ac:dyDescent="0.2">
      <c r="V3713" s="5" t="s">
        <v>10996</v>
      </c>
    </row>
    <row r="3714" spans="22:22" x14ac:dyDescent="0.2">
      <c r="V3714" s="5" t="s">
        <v>10998</v>
      </c>
    </row>
    <row r="3715" spans="22:22" x14ac:dyDescent="0.2">
      <c r="V3715" s="5" t="s">
        <v>11001</v>
      </c>
    </row>
    <row r="3716" spans="22:22" x14ac:dyDescent="0.2">
      <c r="V3716" s="5" t="s">
        <v>11003</v>
      </c>
    </row>
    <row r="3717" spans="22:22" x14ac:dyDescent="0.2">
      <c r="V3717" s="5" t="s">
        <v>11005</v>
      </c>
    </row>
    <row r="3718" spans="22:22" x14ac:dyDescent="0.2">
      <c r="V3718" s="5" t="s">
        <v>11008</v>
      </c>
    </row>
    <row r="3719" spans="22:22" x14ac:dyDescent="0.2">
      <c r="V3719" s="5" t="s">
        <v>11010</v>
      </c>
    </row>
    <row r="3720" spans="22:22" x14ac:dyDescent="0.2">
      <c r="V3720" s="5" t="s">
        <v>11012</v>
      </c>
    </row>
    <row r="3721" spans="22:22" x14ac:dyDescent="0.2">
      <c r="V3721" s="5" t="s">
        <v>11014</v>
      </c>
    </row>
    <row r="3722" spans="22:22" x14ac:dyDescent="0.2">
      <c r="V3722" s="5" t="s">
        <v>11017</v>
      </c>
    </row>
    <row r="3723" spans="22:22" x14ac:dyDescent="0.2">
      <c r="V3723" s="5" t="s">
        <v>11019</v>
      </c>
    </row>
    <row r="3724" spans="22:22" x14ac:dyDescent="0.2">
      <c r="V3724" s="5" t="s">
        <v>11021</v>
      </c>
    </row>
    <row r="3725" spans="22:22" x14ac:dyDescent="0.2">
      <c r="V3725" s="5" t="s">
        <v>11023</v>
      </c>
    </row>
    <row r="3726" spans="22:22" x14ac:dyDescent="0.2">
      <c r="V3726" s="5" t="s">
        <v>11026</v>
      </c>
    </row>
    <row r="3727" spans="22:22" x14ac:dyDescent="0.2">
      <c r="V3727" s="5" t="s">
        <v>11028</v>
      </c>
    </row>
    <row r="3728" spans="22:22" x14ac:dyDescent="0.2">
      <c r="V3728" s="5" t="s">
        <v>11030</v>
      </c>
    </row>
    <row r="3729" spans="22:22" x14ac:dyDescent="0.2">
      <c r="V3729" s="5" t="s">
        <v>11032</v>
      </c>
    </row>
    <row r="3730" spans="22:22" x14ac:dyDescent="0.2">
      <c r="V3730" s="5" t="s">
        <v>11034</v>
      </c>
    </row>
    <row r="3731" spans="22:22" x14ac:dyDescent="0.2">
      <c r="V3731" s="5" t="s">
        <v>11036</v>
      </c>
    </row>
    <row r="3732" spans="22:22" x14ac:dyDescent="0.2">
      <c r="V3732" s="5" t="s">
        <v>11038</v>
      </c>
    </row>
    <row r="3733" spans="22:22" x14ac:dyDescent="0.2">
      <c r="V3733" s="5" t="s">
        <v>11040</v>
      </c>
    </row>
    <row r="3734" spans="22:22" x14ac:dyDescent="0.2">
      <c r="V3734" s="5" t="s">
        <v>11042</v>
      </c>
    </row>
    <row r="3735" spans="22:22" x14ac:dyDescent="0.2">
      <c r="V3735" s="5" t="s">
        <v>11044</v>
      </c>
    </row>
    <row r="3736" spans="22:22" x14ac:dyDescent="0.2">
      <c r="V3736" s="5" t="s">
        <v>11046</v>
      </c>
    </row>
    <row r="3737" spans="22:22" x14ac:dyDescent="0.2">
      <c r="V3737" s="5" t="s">
        <v>11048</v>
      </c>
    </row>
    <row r="3738" spans="22:22" x14ac:dyDescent="0.2">
      <c r="V3738" s="5" t="s">
        <v>11050</v>
      </c>
    </row>
    <row r="3739" spans="22:22" x14ac:dyDescent="0.2">
      <c r="V3739" s="5" t="s">
        <v>11053</v>
      </c>
    </row>
    <row r="3740" spans="22:22" x14ac:dyDescent="0.2">
      <c r="V3740" s="5" t="s">
        <v>11055</v>
      </c>
    </row>
    <row r="3741" spans="22:22" x14ac:dyDescent="0.2">
      <c r="V3741" s="5" t="s">
        <v>11057</v>
      </c>
    </row>
    <row r="3742" spans="22:22" x14ac:dyDescent="0.2">
      <c r="V3742" s="5" t="s">
        <v>11060</v>
      </c>
    </row>
    <row r="3743" spans="22:22" x14ac:dyDescent="0.2">
      <c r="V3743" s="5" t="s">
        <v>11062</v>
      </c>
    </row>
    <row r="3744" spans="22:22" x14ac:dyDescent="0.2">
      <c r="V3744" s="5" t="s">
        <v>11064</v>
      </c>
    </row>
    <row r="3745" spans="22:22" x14ac:dyDescent="0.2">
      <c r="V3745" s="5" t="s">
        <v>11067</v>
      </c>
    </row>
    <row r="3746" spans="22:22" x14ac:dyDescent="0.2">
      <c r="V3746" s="5" t="s">
        <v>11070</v>
      </c>
    </row>
    <row r="3747" spans="22:22" x14ac:dyDescent="0.2">
      <c r="V3747" s="5" t="s">
        <v>11072</v>
      </c>
    </row>
    <row r="3748" spans="22:22" x14ac:dyDescent="0.2">
      <c r="V3748" s="5" t="s">
        <v>11074</v>
      </c>
    </row>
    <row r="3749" spans="22:22" x14ac:dyDescent="0.2">
      <c r="V3749" s="5" t="s">
        <v>11076</v>
      </c>
    </row>
    <row r="3750" spans="22:22" x14ac:dyDescent="0.2">
      <c r="V3750" s="5" t="s">
        <v>11079</v>
      </c>
    </row>
    <row r="3751" spans="22:22" x14ac:dyDescent="0.2">
      <c r="V3751" s="5" t="s">
        <v>11081</v>
      </c>
    </row>
    <row r="3752" spans="22:22" x14ac:dyDescent="0.2">
      <c r="V3752" s="5" t="s">
        <v>11083</v>
      </c>
    </row>
    <row r="3753" spans="22:22" x14ac:dyDescent="0.2">
      <c r="V3753" s="5" t="s">
        <v>11085</v>
      </c>
    </row>
    <row r="3754" spans="22:22" x14ac:dyDescent="0.2">
      <c r="V3754" s="5" t="s">
        <v>11088</v>
      </c>
    </row>
    <row r="3755" spans="22:22" x14ac:dyDescent="0.2">
      <c r="V3755" s="5" t="s">
        <v>11091</v>
      </c>
    </row>
    <row r="3756" spans="22:22" x14ac:dyDescent="0.2">
      <c r="V3756" s="5" t="s">
        <v>11093</v>
      </c>
    </row>
    <row r="3757" spans="22:22" x14ac:dyDescent="0.2">
      <c r="V3757" s="5" t="s">
        <v>11095</v>
      </c>
    </row>
    <row r="3758" spans="22:22" x14ac:dyDescent="0.2">
      <c r="V3758" s="5" t="s">
        <v>11097</v>
      </c>
    </row>
    <row r="3759" spans="22:22" x14ac:dyDescent="0.2">
      <c r="V3759" s="5" t="s">
        <v>11099</v>
      </c>
    </row>
    <row r="3760" spans="22:22" x14ac:dyDescent="0.2">
      <c r="V3760" s="5" t="s">
        <v>11102</v>
      </c>
    </row>
    <row r="3761" spans="22:22" x14ac:dyDescent="0.2">
      <c r="V3761" s="5" t="s">
        <v>11104</v>
      </c>
    </row>
    <row r="3762" spans="22:22" x14ac:dyDescent="0.2">
      <c r="V3762" s="5" t="s">
        <v>11106</v>
      </c>
    </row>
    <row r="3763" spans="22:22" x14ac:dyDescent="0.2">
      <c r="V3763" s="5" t="s">
        <v>11108</v>
      </c>
    </row>
    <row r="3764" spans="22:22" x14ac:dyDescent="0.2">
      <c r="V3764" s="5" t="s">
        <v>11110</v>
      </c>
    </row>
    <row r="3765" spans="22:22" x14ac:dyDescent="0.2">
      <c r="V3765" s="5" t="s">
        <v>11113</v>
      </c>
    </row>
    <row r="3766" spans="22:22" x14ac:dyDescent="0.2">
      <c r="V3766" s="5" t="s">
        <v>11115</v>
      </c>
    </row>
    <row r="3767" spans="22:22" x14ac:dyDescent="0.2">
      <c r="V3767" s="5" t="s">
        <v>11117</v>
      </c>
    </row>
    <row r="3768" spans="22:22" x14ac:dyDescent="0.2">
      <c r="V3768" s="5" t="s">
        <v>11119</v>
      </c>
    </row>
    <row r="3769" spans="22:22" x14ac:dyDescent="0.2">
      <c r="V3769" s="5" t="s">
        <v>11122</v>
      </c>
    </row>
    <row r="3770" spans="22:22" x14ac:dyDescent="0.2">
      <c r="V3770" s="5" t="s">
        <v>11124</v>
      </c>
    </row>
    <row r="3771" spans="22:22" x14ac:dyDescent="0.2">
      <c r="V3771" s="5" t="s">
        <v>11127</v>
      </c>
    </row>
    <row r="3772" spans="22:22" x14ac:dyDescent="0.2">
      <c r="V3772" s="5" t="s">
        <v>11129</v>
      </c>
    </row>
    <row r="3773" spans="22:22" x14ac:dyDescent="0.2">
      <c r="V3773" s="5" t="s">
        <v>11131</v>
      </c>
    </row>
    <row r="3774" spans="22:22" x14ac:dyDescent="0.2">
      <c r="V3774" s="5" t="s">
        <v>11133</v>
      </c>
    </row>
    <row r="3775" spans="22:22" x14ac:dyDescent="0.2">
      <c r="V3775" s="5" t="s">
        <v>11135</v>
      </c>
    </row>
    <row r="3776" spans="22:22" x14ac:dyDescent="0.2">
      <c r="V3776" s="5" t="s">
        <v>11138</v>
      </c>
    </row>
    <row r="3777" spans="22:22" x14ac:dyDescent="0.2">
      <c r="V3777" s="5" t="s">
        <v>11140</v>
      </c>
    </row>
    <row r="3778" spans="22:22" x14ac:dyDescent="0.2">
      <c r="V3778" s="5" t="s">
        <v>11142</v>
      </c>
    </row>
    <row r="3779" spans="22:22" x14ac:dyDescent="0.2">
      <c r="V3779" s="5" t="s">
        <v>11144</v>
      </c>
    </row>
    <row r="3780" spans="22:22" x14ac:dyDescent="0.2">
      <c r="V3780" s="5" t="s">
        <v>11147</v>
      </c>
    </row>
    <row r="3781" spans="22:22" x14ac:dyDescent="0.2">
      <c r="V3781" s="5" t="s">
        <v>11149</v>
      </c>
    </row>
    <row r="3782" spans="22:22" x14ac:dyDescent="0.2">
      <c r="V3782" s="5" t="s">
        <v>11151</v>
      </c>
    </row>
    <row r="3783" spans="22:22" x14ac:dyDescent="0.2">
      <c r="V3783" s="5" t="s">
        <v>11153</v>
      </c>
    </row>
    <row r="3784" spans="22:22" x14ac:dyDescent="0.2">
      <c r="V3784" s="5" t="s">
        <v>11156</v>
      </c>
    </row>
    <row r="3785" spans="22:22" x14ac:dyDescent="0.2">
      <c r="V3785" s="5" t="s">
        <v>11159</v>
      </c>
    </row>
    <row r="3786" spans="22:22" x14ac:dyDescent="0.2">
      <c r="V3786" s="5" t="s">
        <v>11161</v>
      </c>
    </row>
    <row r="3787" spans="22:22" x14ac:dyDescent="0.2">
      <c r="V3787" s="5" t="s">
        <v>11163</v>
      </c>
    </row>
    <row r="3788" spans="22:22" x14ac:dyDescent="0.2">
      <c r="V3788" s="5" t="s">
        <v>11165</v>
      </c>
    </row>
    <row r="3789" spans="22:22" x14ac:dyDescent="0.2">
      <c r="V3789" s="5" t="s">
        <v>11167</v>
      </c>
    </row>
    <row r="3790" spans="22:22" x14ac:dyDescent="0.2">
      <c r="V3790" s="5" t="s">
        <v>11169</v>
      </c>
    </row>
    <row r="3791" spans="22:22" x14ac:dyDescent="0.2">
      <c r="V3791" s="5" t="s">
        <v>11171</v>
      </c>
    </row>
    <row r="3792" spans="22:22" x14ac:dyDescent="0.2">
      <c r="V3792" s="5" t="s">
        <v>11173</v>
      </c>
    </row>
    <row r="3793" spans="22:22" x14ac:dyDescent="0.2">
      <c r="V3793" s="5" t="s">
        <v>11175</v>
      </c>
    </row>
    <row r="3794" spans="22:22" x14ac:dyDescent="0.2">
      <c r="V3794" s="5" t="s">
        <v>11178</v>
      </c>
    </row>
    <row r="3795" spans="22:22" x14ac:dyDescent="0.2">
      <c r="V3795" s="5" t="s">
        <v>11181</v>
      </c>
    </row>
    <row r="3796" spans="22:22" x14ac:dyDescent="0.2">
      <c r="V3796" s="5" t="s">
        <v>11183</v>
      </c>
    </row>
    <row r="3797" spans="22:22" x14ac:dyDescent="0.2">
      <c r="V3797" s="5" t="s">
        <v>11185</v>
      </c>
    </row>
    <row r="3798" spans="22:22" x14ac:dyDescent="0.2">
      <c r="V3798" s="5" t="s">
        <v>11187</v>
      </c>
    </row>
    <row r="3799" spans="22:22" x14ac:dyDescent="0.2">
      <c r="V3799" s="5" t="s">
        <v>11189</v>
      </c>
    </row>
    <row r="3800" spans="22:22" x14ac:dyDescent="0.2">
      <c r="V3800" s="5" t="s">
        <v>11192</v>
      </c>
    </row>
    <row r="3801" spans="22:22" x14ac:dyDescent="0.2">
      <c r="V3801" s="5" t="s">
        <v>11194</v>
      </c>
    </row>
    <row r="3802" spans="22:22" x14ac:dyDescent="0.2">
      <c r="V3802" s="5" t="s">
        <v>11196</v>
      </c>
    </row>
    <row r="3803" spans="22:22" x14ac:dyDescent="0.2">
      <c r="V3803" s="5" t="s">
        <v>11198</v>
      </c>
    </row>
    <row r="3804" spans="22:22" x14ac:dyDescent="0.2">
      <c r="V3804" s="5" t="s">
        <v>11200</v>
      </c>
    </row>
    <row r="3805" spans="22:22" x14ac:dyDescent="0.2">
      <c r="V3805" s="5" t="s">
        <v>11202</v>
      </c>
    </row>
    <row r="3806" spans="22:22" x14ac:dyDescent="0.2">
      <c r="V3806" s="5" t="s">
        <v>11205</v>
      </c>
    </row>
    <row r="3807" spans="22:22" x14ac:dyDescent="0.2">
      <c r="V3807" s="5" t="s">
        <v>11207</v>
      </c>
    </row>
    <row r="3808" spans="22:22" x14ac:dyDescent="0.2">
      <c r="V3808" s="5" t="s">
        <v>11209</v>
      </c>
    </row>
    <row r="3809" spans="22:22" x14ac:dyDescent="0.2">
      <c r="V3809" s="5" t="s">
        <v>11211</v>
      </c>
    </row>
    <row r="3810" spans="22:22" x14ac:dyDescent="0.2">
      <c r="V3810" s="5" t="s">
        <v>11213</v>
      </c>
    </row>
    <row r="3811" spans="22:22" x14ac:dyDescent="0.2">
      <c r="V3811" s="5" t="s">
        <v>11215</v>
      </c>
    </row>
    <row r="3812" spans="22:22" x14ac:dyDescent="0.2">
      <c r="V3812" s="5" t="s">
        <v>11217</v>
      </c>
    </row>
    <row r="3813" spans="22:22" x14ac:dyDescent="0.2">
      <c r="V3813" s="5" t="s">
        <v>11218</v>
      </c>
    </row>
    <row r="3814" spans="22:22" x14ac:dyDescent="0.2">
      <c r="V3814" s="5" t="s">
        <v>11220</v>
      </c>
    </row>
    <row r="3815" spans="22:22" x14ac:dyDescent="0.2">
      <c r="V3815" s="5" t="s">
        <v>11222</v>
      </c>
    </row>
    <row r="3816" spans="22:22" x14ac:dyDescent="0.2">
      <c r="V3816" s="5" t="s">
        <v>11224</v>
      </c>
    </row>
    <row r="3817" spans="22:22" x14ac:dyDescent="0.2">
      <c r="V3817" s="5" t="s">
        <v>11226</v>
      </c>
    </row>
    <row r="3818" spans="22:22" x14ac:dyDescent="0.2">
      <c r="V3818" s="5" t="s">
        <v>11228</v>
      </c>
    </row>
    <row r="3819" spans="22:22" x14ac:dyDescent="0.2">
      <c r="V3819" s="5" t="s">
        <v>11231</v>
      </c>
    </row>
    <row r="3820" spans="22:22" x14ac:dyDescent="0.2">
      <c r="V3820" s="5" t="s">
        <v>11234</v>
      </c>
    </row>
    <row r="3821" spans="22:22" x14ac:dyDescent="0.2">
      <c r="V3821" s="5" t="s">
        <v>11236</v>
      </c>
    </row>
    <row r="3822" spans="22:22" x14ac:dyDescent="0.2">
      <c r="V3822" s="5" t="s">
        <v>11238</v>
      </c>
    </row>
    <row r="3823" spans="22:22" x14ac:dyDescent="0.2">
      <c r="V3823" s="5" t="s">
        <v>11240</v>
      </c>
    </row>
    <row r="3824" spans="22:22" x14ac:dyDescent="0.2">
      <c r="V3824" s="5" t="s">
        <v>11242</v>
      </c>
    </row>
    <row r="3825" spans="22:22" x14ac:dyDescent="0.2">
      <c r="V3825" s="5" t="s">
        <v>11245</v>
      </c>
    </row>
    <row r="3826" spans="22:22" x14ac:dyDescent="0.2">
      <c r="V3826" s="5" t="s">
        <v>11247</v>
      </c>
    </row>
    <row r="3827" spans="22:22" x14ac:dyDescent="0.2">
      <c r="V3827" s="5" t="s">
        <v>11249</v>
      </c>
    </row>
    <row r="3828" spans="22:22" x14ac:dyDescent="0.2">
      <c r="V3828" s="5" t="s">
        <v>11251</v>
      </c>
    </row>
    <row r="3829" spans="22:22" x14ac:dyDescent="0.2">
      <c r="V3829" s="5" t="s">
        <v>11253</v>
      </c>
    </row>
    <row r="3830" spans="22:22" x14ac:dyDescent="0.2">
      <c r="V3830" s="5" t="s">
        <v>11255</v>
      </c>
    </row>
    <row r="3831" spans="22:22" x14ac:dyDescent="0.2">
      <c r="V3831" s="5" t="s">
        <v>11257</v>
      </c>
    </row>
    <row r="3832" spans="22:22" x14ac:dyDescent="0.2">
      <c r="V3832" s="5" t="s">
        <v>11259</v>
      </c>
    </row>
    <row r="3833" spans="22:22" x14ac:dyDescent="0.2">
      <c r="V3833" s="5" t="s">
        <v>11261</v>
      </c>
    </row>
    <row r="3834" spans="22:22" x14ac:dyDescent="0.2">
      <c r="V3834" s="5" t="s">
        <v>11263</v>
      </c>
    </row>
    <row r="3835" spans="22:22" x14ac:dyDescent="0.2">
      <c r="V3835" s="5" t="s">
        <v>11266</v>
      </c>
    </row>
    <row r="3836" spans="22:22" x14ac:dyDescent="0.2">
      <c r="V3836" s="5" t="s">
        <v>11268</v>
      </c>
    </row>
    <row r="3837" spans="22:22" x14ac:dyDescent="0.2">
      <c r="V3837" s="5" t="s">
        <v>11270</v>
      </c>
    </row>
    <row r="3838" spans="22:22" x14ac:dyDescent="0.2">
      <c r="V3838" s="5" t="s">
        <v>11273</v>
      </c>
    </row>
    <row r="3839" spans="22:22" x14ac:dyDescent="0.2">
      <c r="V3839" s="5" t="s">
        <v>11276</v>
      </c>
    </row>
    <row r="3840" spans="22:22" x14ac:dyDescent="0.2">
      <c r="V3840" s="5" t="s">
        <v>11278</v>
      </c>
    </row>
    <row r="3841" spans="22:22" x14ac:dyDescent="0.2">
      <c r="V3841" s="5" t="s">
        <v>11282</v>
      </c>
    </row>
    <row r="3842" spans="22:22" x14ac:dyDescent="0.2">
      <c r="V3842" s="5" t="s">
        <v>11285</v>
      </c>
    </row>
    <row r="3843" spans="22:22" x14ac:dyDescent="0.2">
      <c r="V3843" s="5" t="s">
        <v>11288</v>
      </c>
    </row>
    <row r="3844" spans="22:22" x14ac:dyDescent="0.2">
      <c r="V3844" s="5" t="s">
        <v>11290</v>
      </c>
    </row>
    <row r="3845" spans="22:22" x14ac:dyDescent="0.2">
      <c r="V3845" s="5" t="s">
        <v>11292</v>
      </c>
    </row>
    <row r="3846" spans="22:22" x14ac:dyDescent="0.2">
      <c r="V3846" s="5" t="s">
        <v>11294</v>
      </c>
    </row>
    <row r="3847" spans="22:22" x14ac:dyDescent="0.2">
      <c r="V3847" s="5" t="s">
        <v>11297</v>
      </c>
    </row>
    <row r="3848" spans="22:22" x14ac:dyDescent="0.2">
      <c r="V3848" s="5" t="s">
        <v>11300</v>
      </c>
    </row>
    <row r="3849" spans="22:22" x14ac:dyDescent="0.2">
      <c r="V3849" s="5" t="s">
        <v>11302</v>
      </c>
    </row>
    <row r="3850" spans="22:22" x14ac:dyDescent="0.2">
      <c r="V3850" s="5" t="s">
        <v>11304</v>
      </c>
    </row>
    <row r="3851" spans="22:22" x14ac:dyDescent="0.2">
      <c r="V3851" s="5" t="s">
        <v>11306</v>
      </c>
    </row>
    <row r="3852" spans="22:22" x14ac:dyDescent="0.2">
      <c r="V3852" s="5" t="s">
        <v>11308</v>
      </c>
    </row>
    <row r="3853" spans="22:22" x14ac:dyDescent="0.2">
      <c r="V3853" s="5" t="s">
        <v>11311</v>
      </c>
    </row>
    <row r="3854" spans="22:22" x14ac:dyDescent="0.2">
      <c r="V3854" s="5" t="s">
        <v>11314</v>
      </c>
    </row>
    <row r="3855" spans="22:22" x14ac:dyDescent="0.2">
      <c r="V3855" s="5" t="s">
        <v>11316</v>
      </c>
    </row>
    <row r="3856" spans="22:22" x14ac:dyDescent="0.2">
      <c r="V3856" s="5" t="s">
        <v>11320</v>
      </c>
    </row>
    <row r="3857" spans="22:22" x14ac:dyDescent="0.2">
      <c r="V3857" s="5" t="s">
        <v>11322</v>
      </c>
    </row>
    <row r="3858" spans="22:22" x14ac:dyDescent="0.2">
      <c r="V3858" s="5" t="s">
        <v>11324</v>
      </c>
    </row>
    <row r="3859" spans="22:22" x14ac:dyDescent="0.2">
      <c r="V3859" s="5" t="s">
        <v>11327</v>
      </c>
    </row>
    <row r="3860" spans="22:22" x14ac:dyDescent="0.2">
      <c r="V3860" s="5" t="s">
        <v>11329</v>
      </c>
    </row>
    <row r="3861" spans="22:22" x14ac:dyDescent="0.2">
      <c r="V3861" s="5" t="s">
        <v>11331</v>
      </c>
    </row>
    <row r="3862" spans="22:22" x14ac:dyDescent="0.2">
      <c r="V3862" s="5" t="s">
        <v>11333</v>
      </c>
    </row>
    <row r="3863" spans="22:22" x14ac:dyDescent="0.2">
      <c r="V3863" s="5" t="s">
        <v>11335</v>
      </c>
    </row>
    <row r="3864" spans="22:22" x14ac:dyDescent="0.2">
      <c r="V3864" s="5" t="s">
        <v>11337</v>
      </c>
    </row>
    <row r="3865" spans="22:22" x14ac:dyDescent="0.2">
      <c r="V3865" s="5" t="s">
        <v>11338</v>
      </c>
    </row>
    <row r="3866" spans="22:22" x14ac:dyDescent="0.2">
      <c r="V3866" s="5" t="s">
        <v>11340</v>
      </c>
    </row>
    <row r="3867" spans="22:22" x14ac:dyDescent="0.2">
      <c r="V3867" s="5" t="s">
        <v>11342</v>
      </c>
    </row>
    <row r="3868" spans="22:22" x14ac:dyDescent="0.2">
      <c r="V3868" s="5" t="s">
        <v>11345</v>
      </c>
    </row>
    <row r="3869" spans="22:22" x14ac:dyDescent="0.2">
      <c r="V3869" s="5" t="s">
        <v>11348</v>
      </c>
    </row>
    <row r="3870" spans="22:22" x14ac:dyDescent="0.2">
      <c r="V3870" s="5" t="s">
        <v>11351</v>
      </c>
    </row>
    <row r="3871" spans="22:22" x14ac:dyDescent="0.2">
      <c r="V3871" s="5" t="s">
        <v>11353</v>
      </c>
    </row>
    <row r="3872" spans="22:22" x14ac:dyDescent="0.2">
      <c r="V3872" s="5" t="s">
        <v>11355</v>
      </c>
    </row>
    <row r="3873" spans="22:22" x14ac:dyDescent="0.2">
      <c r="V3873" s="5" t="s">
        <v>11357</v>
      </c>
    </row>
    <row r="3874" spans="22:22" x14ac:dyDescent="0.2">
      <c r="V3874" s="5" t="s">
        <v>11359</v>
      </c>
    </row>
    <row r="3875" spans="22:22" x14ac:dyDescent="0.2">
      <c r="V3875" s="5" t="s">
        <v>11361</v>
      </c>
    </row>
    <row r="3876" spans="22:22" x14ac:dyDescent="0.2">
      <c r="V3876" s="5" t="s">
        <v>11364</v>
      </c>
    </row>
    <row r="3877" spans="22:22" x14ac:dyDescent="0.2">
      <c r="V3877" s="5" t="s">
        <v>11366</v>
      </c>
    </row>
    <row r="3878" spans="22:22" x14ac:dyDescent="0.2">
      <c r="V3878" s="5" t="s">
        <v>11368</v>
      </c>
    </row>
    <row r="3879" spans="22:22" x14ac:dyDescent="0.2">
      <c r="V3879" s="5" t="s">
        <v>11370</v>
      </c>
    </row>
    <row r="3880" spans="22:22" x14ac:dyDescent="0.2">
      <c r="V3880" s="5" t="s">
        <v>11372</v>
      </c>
    </row>
    <row r="3881" spans="22:22" x14ac:dyDescent="0.2">
      <c r="V3881" s="5" t="s">
        <v>11374</v>
      </c>
    </row>
    <row r="3882" spans="22:22" x14ac:dyDescent="0.2">
      <c r="V3882" s="5" t="s">
        <v>11376</v>
      </c>
    </row>
    <row r="3883" spans="22:22" x14ac:dyDescent="0.2">
      <c r="V3883" s="5" t="s">
        <v>11379</v>
      </c>
    </row>
    <row r="3884" spans="22:22" x14ac:dyDescent="0.2">
      <c r="V3884" s="5" t="s">
        <v>11382</v>
      </c>
    </row>
    <row r="3885" spans="22:22" x14ac:dyDescent="0.2">
      <c r="V3885" s="5" t="s">
        <v>11385</v>
      </c>
    </row>
    <row r="3886" spans="22:22" x14ac:dyDescent="0.2">
      <c r="V3886" s="5" t="s">
        <v>11387</v>
      </c>
    </row>
    <row r="3887" spans="22:22" x14ac:dyDescent="0.2">
      <c r="V3887" s="5" t="s">
        <v>11389</v>
      </c>
    </row>
    <row r="3888" spans="22:22" x14ac:dyDescent="0.2">
      <c r="V3888" s="5" t="s">
        <v>11391</v>
      </c>
    </row>
    <row r="3889" spans="22:22" x14ac:dyDescent="0.2">
      <c r="V3889" s="5" t="s">
        <v>11394</v>
      </c>
    </row>
    <row r="3890" spans="22:22" x14ac:dyDescent="0.2">
      <c r="V3890" s="5" t="s">
        <v>11396</v>
      </c>
    </row>
    <row r="3891" spans="22:22" x14ac:dyDescent="0.2">
      <c r="V3891" s="5" t="s">
        <v>11398</v>
      </c>
    </row>
    <row r="3892" spans="22:22" x14ac:dyDescent="0.2">
      <c r="V3892" s="5" t="s">
        <v>11400</v>
      </c>
    </row>
    <row r="3893" spans="22:22" x14ac:dyDescent="0.2">
      <c r="V3893" s="5" t="s">
        <v>11403</v>
      </c>
    </row>
    <row r="3894" spans="22:22" x14ac:dyDescent="0.2">
      <c r="V3894" s="5" t="s">
        <v>11405</v>
      </c>
    </row>
    <row r="3895" spans="22:22" x14ac:dyDescent="0.2">
      <c r="V3895" s="5" t="s">
        <v>11407</v>
      </c>
    </row>
    <row r="3896" spans="22:22" x14ac:dyDescent="0.2">
      <c r="V3896" s="5" t="s">
        <v>11409</v>
      </c>
    </row>
    <row r="3897" spans="22:22" x14ac:dyDescent="0.2">
      <c r="V3897" s="5" t="s">
        <v>11413</v>
      </c>
    </row>
    <row r="3898" spans="22:22" x14ac:dyDescent="0.2">
      <c r="V3898" s="5" t="s">
        <v>11416</v>
      </c>
    </row>
    <row r="3899" spans="22:22" x14ac:dyDescent="0.2">
      <c r="V3899" s="5" t="s">
        <v>11418</v>
      </c>
    </row>
    <row r="3900" spans="22:22" x14ac:dyDescent="0.2">
      <c r="V3900" s="5" t="s">
        <v>11420</v>
      </c>
    </row>
    <row r="3901" spans="22:22" x14ac:dyDescent="0.2">
      <c r="V3901" s="5" t="s">
        <v>11423</v>
      </c>
    </row>
    <row r="3902" spans="22:22" x14ac:dyDescent="0.2">
      <c r="V3902" s="5" t="s">
        <v>11425</v>
      </c>
    </row>
    <row r="3903" spans="22:22" x14ac:dyDescent="0.2">
      <c r="V3903" s="5" t="s">
        <v>11427</v>
      </c>
    </row>
    <row r="3904" spans="22:22" x14ac:dyDescent="0.2">
      <c r="V3904" s="5" t="s">
        <v>11429</v>
      </c>
    </row>
    <row r="3905" spans="22:22" x14ac:dyDescent="0.2">
      <c r="V3905" s="5" t="s">
        <v>11431</v>
      </c>
    </row>
    <row r="3906" spans="22:22" x14ac:dyDescent="0.2">
      <c r="V3906" s="5" t="s">
        <v>11433</v>
      </c>
    </row>
    <row r="3907" spans="22:22" x14ac:dyDescent="0.2">
      <c r="V3907" s="5" t="s">
        <v>11435</v>
      </c>
    </row>
    <row r="3908" spans="22:22" x14ac:dyDescent="0.2">
      <c r="V3908" s="5" t="s">
        <v>11436</v>
      </c>
    </row>
    <row r="3909" spans="22:22" x14ac:dyDescent="0.2">
      <c r="V3909" s="5" t="s">
        <v>11439</v>
      </c>
    </row>
    <row r="3910" spans="22:22" x14ac:dyDescent="0.2">
      <c r="V3910" s="5" t="s">
        <v>11441</v>
      </c>
    </row>
    <row r="3911" spans="22:22" x14ac:dyDescent="0.2">
      <c r="V3911" s="5" t="s">
        <v>11443</v>
      </c>
    </row>
    <row r="3912" spans="22:22" x14ac:dyDescent="0.2">
      <c r="V3912" s="5" t="s">
        <v>11445</v>
      </c>
    </row>
    <row r="3913" spans="22:22" x14ac:dyDescent="0.2">
      <c r="V3913" s="5" t="s">
        <v>11447</v>
      </c>
    </row>
    <row r="3914" spans="22:22" x14ac:dyDescent="0.2">
      <c r="V3914" s="5" t="s">
        <v>11449</v>
      </c>
    </row>
    <row r="3915" spans="22:22" x14ac:dyDescent="0.2">
      <c r="V3915" s="5" t="s">
        <v>11451</v>
      </c>
    </row>
    <row r="3916" spans="22:22" x14ac:dyDescent="0.2">
      <c r="V3916" s="5" t="s">
        <v>11454</v>
      </c>
    </row>
    <row r="3917" spans="22:22" x14ac:dyDescent="0.2">
      <c r="V3917" s="5" t="s">
        <v>11456</v>
      </c>
    </row>
    <row r="3918" spans="22:22" x14ac:dyDescent="0.2">
      <c r="V3918" s="5" t="s">
        <v>11458</v>
      </c>
    </row>
    <row r="3919" spans="22:22" x14ac:dyDescent="0.2">
      <c r="V3919" s="5" t="s">
        <v>11461</v>
      </c>
    </row>
    <row r="3920" spans="22:22" x14ac:dyDescent="0.2">
      <c r="V3920" s="5" t="s">
        <v>11463</v>
      </c>
    </row>
    <row r="3921" spans="22:22" x14ac:dyDescent="0.2">
      <c r="V3921" s="5" t="s">
        <v>11465</v>
      </c>
    </row>
    <row r="3922" spans="22:22" x14ac:dyDescent="0.2">
      <c r="V3922" s="5" t="s">
        <v>11468</v>
      </c>
    </row>
    <row r="3923" spans="22:22" x14ac:dyDescent="0.2">
      <c r="V3923" s="5" t="s">
        <v>11470</v>
      </c>
    </row>
    <row r="3924" spans="22:22" x14ac:dyDescent="0.2">
      <c r="V3924" s="5" t="s">
        <v>11472</v>
      </c>
    </row>
    <row r="3925" spans="22:22" x14ac:dyDescent="0.2">
      <c r="V3925" s="5" t="s">
        <v>11474</v>
      </c>
    </row>
    <row r="3926" spans="22:22" x14ac:dyDescent="0.2">
      <c r="V3926" s="5" t="s">
        <v>11476</v>
      </c>
    </row>
    <row r="3927" spans="22:22" x14ac:dyDescent="0.2">
      <c r="V3927" s="5" t="s">
        <v>11478</v>
      </c>
    </row>
    <row r="3928" spans="22:22" x14ac:dyDescent="0.2">
      <c r="V3928" s="5" t="s">
        <v>11480</v>
      </c>
    </row>
    <row r="3929" spans="22:22" x14ac:dyDescent="0.2">
      <c r="V3929" s="5" t="s">
        <v>11482</v>
      </c>
    </row>
    <row r="3930" spans="22:22" x14ac:dyDescent="0.2">
      <c r="V3930" s="5" t="s">
        <v>11485</v>
      </c>
    </row>
    <row r="3931" spans="22:22" x14ac:dyDescent="0.2">
      <c r="V3931" s="5" t="s">
        <v>11487</v>
      </c>
    </row>
    <row r="3932" spans="22:22" x14ac:dyDescent="0.2">
      <c r="V3932" s="5" t="s">
        <v>11489</v>
      </c>
    </row>
    <row r="3933" spans="22:22" x14ac:dyDescent="0.2">
      <c r="V3933" s="5" t="s">
        <v>11491</v>
      </c>
    </row>
    <row r="3934" spans="22:22" x14ac:dyDescent="0.2">
      <c r="V3934" s="5" t="s">
        <v>11493</v>
      </c>
    </row>
    <row r="3935" spans="22:22" x14ac:dyDescent="0.2">
      <c r="V3935" s="5" t="s">
        <v>11496</v>
      </c>
    </row>
    <row r="3936" spans="22:22" x14ac:dyDescent="0.2">
      <c r="V3936" s="5" t="s">
        <v>11498</v>
      </c>
    </row>
    <row r="3937" spans="22:22" x14ac:dyDescent="0.2">
      <c r="V3937" s="5" t="s">
        <v>11500</v>
      </c>
    </row>
    <row r="3938" spans="22:22" x14ac:dyDescent="0.2">
      <c r="V3938" s="5" t="s">
        <v>11502</v>
      </c>
    </row>
    <row r="3939" spans="22:22" x14ac:dyDescent="0.2">
      <c r="V3939" s="5" t="s">
        <v>11504</v>
      </c>
    </row>
    <row r="3940" spans="22:22" x14ac:dyDescent="0.2">
      <c r="V3940" s="5" t="s">
        <v>11506</v>
      </c>
    </row>
    <row r="3941" spans="22:22" x14ac:dyDescent="0.2">
      <c r="V3941" s="5" t="s">
        <v>11508</v>
      </c>
    </row>
    <row r="3942" spans="22:22" x14ac:dyDescent="0.2">
      <c r="V3942" s="5" t="s">
        <v>11510</v>
      </c>
    </row>
    <row r="3943" spans="22:22" x14ac:dyDescent="0.2">
      <c r="V3943" s="5" t="s">
        <v>11512</v>
      </c>
    </row>
    <row r="3944" spans="22:22" x14ac:dyDescent="0.2">
      <c r="V3944" s="5" t="s">
        <v>11514</v>
      </c>
    </row>
    <row r="3945" spans="22:22" x14ac:dyDescent="0.2">
      <c r="V3945" s="5" t="s">
        <v>11516</v>
      </c>
    </row>
    <row r="3946" spans="22:22" x14ac:dyDescent="0.2">
      <c r="V3946" s="5" t="s">
        <v>11518</v>
      </c>
    </row>
    <row r="3947" spans="22:22" x14ac:dyDescent="0.2">
      <c r="V3947" s="5" t="s">
        <v>11521</v>
      </c>
    </row>
    <row r="3948" spans="22:22" x14ac:dyDescent="0.2">
      <c r="V3948" s="5" t="s">
        <v>11523</v>
      </c>
    </row>
    <row r="3949" spans="22:22" x14ac:dyDescent="0.2">
      <c r="V3949" s="5" t="s">
        <v>11526</v>
      </c>
    </row>
    <row r="3950" spans="22:22" x14ac:dyDescent="0.2">
      <c r="V3950" s="5" t="s">
        <v>11529</v>
      </c>
    </row>
    <row r="3951" spans="22:22" x14ac:dyDescent="0.2">
      <c r="V3951" s="5" t="s">
        <v>11531</v>
      </c>
    </row>
    <row r="3952" spans="22:22" x14ac:dyDescent="0.2">
      <c r="V3952" s="5" t="s">
        <v>11534</v>
      </c>
    </row>
    <row r="3953" spans="22:22" x14ac:dyDescent="0.2">
      <c r="V3953" s="5" t="s">
        <v>11536</v>
      </c>
    </row>
    <row r="3954" spans="22:22" x14ac:dyDescent="0.2">
      <c r="V3954" s="5" t="s">
        <v>11538</v>
      </c>
    </row>
    <row r="3955" spans="22:22" x14ac:dyDescent="0.2">
      <c r="V3955" s="5" t="s">
        <v>11540</v>
      </c>
    </row>
    <row r="3956" spans="22:22" x14ac:dyDescent="0.2">
      <c r="V3956" s="5" t="s">
        <v>11542</v>
      </c>
    </row>
    <row r="3957" spans="22:22" x14ac:dyDescent="0.2">
      <c r="V3957" s="5" t="s">
        <v>11544</v>
      </c>
    </row>
    <row r="3958" spans="22:22" x14ac:dyDescent="0.2">
      <c r="V3958" s="5" t="s">
        <v>11546</v>
      </c>
    </row>
    <row r="3959" spans="22:22" x14ac:dyDescent="0.2">
      <c r="V3959" s="5" t="s">
        <v>11549</v>
      </c>
    </row>
    <row r="3960" spans="22:22" x14ac:dyDescent="0.2">
      <c r="V3960" s="5" t="s">
        <v>11551</v>
      </c>
    </row>
    <row r="3961" spans="22:22" x14ac:dyDescent="0.2">
      <c r="V3961" s="5" t="s">
        <v>11553</v>
      </c>
    </row>
    <row r="3962" spans="22:22" x14ac:dyDescent="0.2">
      <c r="V3962" s="5" t="s">
        <v>11555</v>
      </c>
    </row>
    <row r="3963" spans="22:22" x14ac:dyDescent="0.2">
      <c r="V3963" s="5" t="s">
        <v>11558</v>
      </c>
    </row>
    <row r="3964" spans="22:22" x14ac:dyDescent="0.2">
      <c r="V3964" s="5" t="s">
        <v>11560</v>
      </c>
    </row>
    <row r="3965" spans="22:22" x14ac:dyDescent="0.2">
      <c r="V3965" s="5" t="s">
        <v>11563</v>
      </c>
    </row>
    <row r="3966" spans="22:22" x14ac:dyDescent="0.2">
      <c r="V3966" s="5" t="s">
        <v>11565</v>
      </c>
    </row>
    <row r="3967" spans="22:22" x14ac:dyDescent="0.2">
      <c r="V3967" s="5" t="s">
        <v>11567</v>
      </c>
    </row>
    <row r="3968" spans="22:22" x14ac:dyDescent="0.2">
      <c r="V3968" s="5" t="s">
        <v>11569</v>
      </c>
    </row>
    <row r="3969" spans="22:22" x14ac:dyDescent="0.2">
      <c r="V3969" s="5" t="s">
        <v>11571</v>
      </c>
    </row>
    <row r="3970" spans="22:22" x14ac:dyDescent="0.2">
      <c r="V3970" s="5" t="s">
        <v>11573</v>
      </c>
    </row>
    <row r="3971" spans="22:22" x14ac:dyDescent="0.2">
      <c r="V3971" s="5" t="s">
        <v>11575</v>
      </c>
    </row>
    <row r="3972" spans="22:22" x14ac:dyDescent="0.2">
      <c r="V3972" s="5" t="s">
        <v>11577</v>
      </c>
    </row>
    <row r="3973" spans="22:22" x14ac:dyDescent="0.2">
      <c r="V3973" s="5" t="s">
        <v>11580</v>
      </c>
    </row>
    <row r="3974" spans="22:22" x14ac:dyDescent="0.2">
      <c r="V3974" s="5" t="s">
        <v>11582</v>
      </c>
    </row>
    <row r="3975" spans="22:22" x14ac:dyDescent="0.2">
      <c r="V3975" s="5" t="s">
        <v>11584</v>
      </c>
    </row>
    <row r="3976" spans="22:22" x14ac:dyDescent="0.2">
      <c r="V3976" s="5" t="s">
        <v>11587</v>
      </c>
    </row>
    <row r="3977" spans="22:22" x14ac:dyDescent="0.2">
      <c r="V3977" s="5" t="s">
        <v>11589</v>
      </c>
    </row>
    <row r="3978" spans="22:22" x14ac:dyDescent="0.2">
      <c r="V3978" s="5" t="s">
        <v>11592</v>
      </c>
    </row>
    <row r="3979" spans="22:22" x14ac:dyDescent="0.2">
      <c r="V3979" s="5" t="s">
        <v>11594</v>
      </c>
    </row>
    <row r="3980" spans="22:22" x14ac:dyDescent="0.2">
      <c r="V3980" s="5" t="s">
        <v>11597</v>
      </c>
    </row>
    <row r="3981" spans="22:22" x14ac:dyDescent="0.2">
      <c r="V3981" s="5" t="s">
        <v>11599</v>
      </c>
    </row>
    <row r="3982" spans="22:22" x14ac:dyDescent="0.2">
      <c r="V3982" s="5" t="s">
        <v>11601</v>
      </c>
    </row>
    <row r="3983" spans="22:22" x14ac:dyDescent="0.2">
      <c r="V3983" s="5" t="s">
        <v>11603</v>
      </c>
    </row>
    <row r="3984" spans="22:22" x14ac:dyDescent="0.2">
      <c r="V3984" s="5" t="s">
        <v>11605</v>
      </c>
    </row>
    <row r="3985" spans="22:22" x14ac:dyDescent="0.2">
      <c r="V3985" s="5" t="s">
        <v>11607</v>
      </c>
    </row>
    <row r="3986" spans="22:22" x14ac:dyDescent="0.2">
      <c r="V3986" s="5" t="s">
        <v>11609</v>
      </c>
    </row>
    <row r="3987" spans="22:22" x14ac:dyDescent="0.2">
      <c r="V3987" s="5" t="s">
        <v>11612</v>
      </c>
    </row>
    <row r="3988" spans="22:22" x14ac:dyDescent="0.2">
      <c r="V3988" s="5" t="s">
        <v>11614</v>
      </c>
    </row>
    <row r="3989" spans="22:22" x14ac:dyDescent="0.2">
      <c r="V3989" s="5" t="s">
        <v>11616</v>
      </c>
    </row>
    <row r="3990" spans="22:22" x14ac:dyDescent="0.2">
      <c r="V3990" s="5" t="s">
        <v>11619</v>
      </c>
    </row>
    <row r="3991" spans="22:22" x14ac:dyDescent="0.2">
      <c r="V3991" s="5" t="s">
        <v>11621</v>
      </c>
    </row>
    <row r="3992" spans="22:22" x14ac:dyDescent="0.2">
      <c r="V3992" s="5" t="s">
        <v>11623</v>
      </c>
    </row>
    <row r="3993" spans="22:22" x14ac:dyDescent="0.2">
      <c r="V3993" s="5" t="s">
        <v>11626</v>
      </c>
    </row>
    <row r="3994" spans="22:22" x14ac:dyDescent="0.2">
      <c r="V3994" s="5" t="s">
        <v>11628</v>
      </c>
    </row>
    <row r="3995" spans="22:22" x14ac:dyDescent="0.2">
      <c r="V3995" s="5" t="s">
        <v>11630</v>
      </c>
    </row>
    <row r="3996" spans="22:22" x14ac:dyDescent="0.2">
      <c r="V3996" s="5" t="s">
        <v>11632</v>
      </c>
    </row>
    <row r="3997" spans="22:22" x14ac:dyDescent="0.2">
      <c r="V3997" s="5" t="s">
        <v>11634</v>
      </c>
    </row>
    <row r="3998" spans="22:22" x14ac:dyDescent="0.2">
      <c r="V3998" s="5" t="s">
        <v>11637</v>
      </c>
    </row>
    <row r="3999" spans="22:22" x14ac:dyDescent="0.2">
      <c r="V3999" s="5" t="s">
        <v>11639</v>
      </c>
    </row>
    <row r="4000" spans="22:22" x14ac:dyDescent="0.2">
      <c r="V4000" s="5" t="s">
        <v>11642</v>
      </c>
    </row>
    <row r="4001" spans="22:22" x14ac:dyDescent="0.2">
      <c r="V4001" s="5" t="s">
        <v>11644</v>
      </c>
    </row>
    <row r="4002" spans="22:22" x14ac:dyDescent="0.2">
      <c r="V4002" s="5" t="s">
        <v>11648</v>
      </c>
    </row>
    <row r="4003" spans="22:22" x14ac:dyDescent="0.2">
      <c r="V4003" s="5" t="s">
        <v>11652</v>
      </c>
    </row>
    <row r="4004" spans="22:22" x14ac:dyDescent="0.2">
      <c r="V4004" s="5" t="s">
        <v>11654</v>
      </c>
    </row>
    <row r="4005" spans="22:22" x14ac:dyDescent="0.2">
      <c r="V4005" s="5" t="s">
        <v>11656</v>
      </c>
    </row>
    <row r="4006" spans="22:22" x14ac:dyDescent="0.2">
      <c r="V4006" s="5" t="s">
        <v>11658</v>
      </c>
    </row>
    <row r="4007" spans="22:22" x14ac:dyDescent="0.2">
      <c r="V4007" s="5" t="s">
        <v>11660</v>
      </c>
    </row>
    <row r="4008" spans="22:22" x14ac:dyDescent="0.2">
      <c r="V4008" s="5" t="s">
        <v>11662</v>
      </c>
    </row>
    <row r="4009" spans="22:22" x14ac:dyDescent="0.2">
      <c r="V4009" s="5" t="s">
        <v>11664</v>
      </c>
    </row>
    <row r="4010" spans="22:22" x14ac:dyDescent="0.2">
      <c r="V4010" s="5" t="s">
        <v>11666</v>
      </c>
    </row>
    <row r="4011" spans="22:22" x14ac:dyDescent="0.2">
      <c r="V4011" s="5" t="s">
        <v>11669</v>
      </c>
    </row>
    <row r="4012" spans="22:22" x14ac:dyDescent="0.2">
      <c r="V4012" s="5" t="s">
        <v>11671</v>
      </c>
    </row>
    <row r="4013" spans="22:22" x14ac:dyDescent="0.2">
      <c r="V4013" s="5" t="s">
        <v>11674</v>
      </c>
    </row>
    <row r="4014" spans="22:22" x14ac:dyDescent="0.2">
      <c r="V4014" s="5" t="s">
        <v>11676</v>
      </c>
    </row>
    <row r="4015" spans="22:22" x14ac:dyDescent="0.2">
      <c r="V4015" s="5" t="s">
        <v>11678</v>
      </c>
    </row>
    <row r="4016" spans="22:22" x14ac:dyDescent="0.2">
      <c r="V4016" s="5" t="s">
        <v>11681</v>
      </c>
    </row>
    <row r="4017" spans="22:22" x14ac:dyDescent="0.2">
      <c r="V4017" s="5" t="s">
        <v>11683</v>
      </c>
    </row>
    <row r="4018" spans="22:22" x14ac:dyDescent="0.2">
      <c r="V4018" s="5" t="s">
        <v>11685</v>
      </c>
    </row>
    <row r="4019" spans="22:22" x14ac:dyDescent="0.2">
      <c r="V4019" s="5" t="s">
        <v>11687</v>
      </c>
    </row>
    <row r="4020" spans="22:22" x14ac:dyDescent="0.2">
      <c r="V4020" s="5" t="s">
        <v>11689</v>
      </c>
    </row>
    <row r="4021" spans="22:22" x14ac:dyDescent="0.2">
      <c r="V4021" s="5" t="s">
        <v>11691</v>
      </c>
    </row>
    <row r="4022" spans="22:22" x14ac:dyDescent="0.2">
      <c r="V4022" s="5" t="s">
        <v>11693</v>
      </c>
    </row>
    <row r="4023" spans="22:22" x14ac:dyDescent="0.2">
      <c r="V4023" s="5" t="s">
        <v>11695</v>
      </c>
    </row>
    <row r="4024" spans="22:22" x14ac:dyDescent="0.2">
      <c r="V4024" s="5" t="s">
        <v>11697</v>
      </c>
    </row>
    <row r="4025" spans="22:22" x14ac:dyDescent="0.2">
      <c r="V4025" s="5" t="s">
        <v>11699</v>
      </c>
    </row>
    <row r="4026" spans="22:22" x14ac:dyDescent="0.2">
      <c r="V4026" s="5" t="s">
        <v>11701</v>
      </c>
    </row>
    <row r="4027" spans="22:22" x14ac:dyDescent="0.2">
      <c r="V4027" s="5" t="s">
        <v>11705</v>
      </c>
    </row>
    <row r="4028" spans="22:22" x14ac:dyDescent="0.2">
      <c r="V4028" s="5" t="s">
        <v>11707</v>
      </c>
    </row>
    <row r="4029" spans="22:22" x14ac:dyDescent="0.2">
      <c r="V4029" s="5" t="s">
        <v>11709</v>
      </c>
    </row>
    <row r="4030" spans="22:22" x14ac:dyDescent="0.2">
      <c r="V4030" s="5" t="s">
        <v>11711</v>
      </c>
    </row>
    <row r="4031" spans="22:22" x14ac:dyDescent="0.2">
      <c r="V4031" s="5" t="s">
        <v>11713</v>
      </c>
    </row>
    <row r="4032" spans="22:22" x14ac:dyDescent="0.2">
      <c r="V4032" s="5" t="s">
        <v>11715</v>
      </c>
    </row>
    <row r="4033" spans="22:22" x14ac:dyDescent="0.2">
      <c r="V4033" s="5" t="s">
        <v>11717</v>
      </c>
    </row>
    <row r="4034" spans="22:22" x14ac:dyDescent="0.2">
      <c r="V4034" s="5" t="s">
        <v>11719</v>
      </c>
    </row>
    <row r="4035" spans="22:22" x14ac:dyDescent="0.2">
      <c r="V4035" s="5" t="s">
        <v>11721</v>
      </c>
    </row>
    <row r="4036" spans="22:22" x14ac:dyDescent="0.2">
      <c r="V4036" s="5" t="s">
        <v>11723</v>
      </c>
    </row>
    <row r="4037" spans="22:22" x14ac:dyDescent="0.2">
      <c r="V4037" s="5" t="s">
        <v>11725</v>
      </c>
    </row>
    <row r="4038" spans="22:22" x14ac:dyDescent="0.2">
      <c r="V4038" s="5" t="s">
        <v>11727</v>
      </c>
    </row>
    <row r="4039" spans="22:22" x14ac:dyDescent="0.2">
      <c r="V4039" s="5" t="s">
        <v>11729</v>
      </c>
    </row>
    <row r="4040" spans="22:22" x14ac:dyDescent="0.2">
      <c r="V4040" s="5" t="s">
        <v>11731</v>
      </c>
    </row>
    <row r="4041" spans="22:22" x14ac:dyDescent="0.2">
      <c r="V4041" s="5" t="s">
        <v>11734</v>
      </c>
    </row>
    <row r="4042" spans="22:22" x14ac:dyDescent="0.2">
      <c r="V4042" s="5" t="s">
        <v>11737</v>
      </c>
    </row>
    <row r="4043" spans="22:22" x14ac:dyDescent="0.2">
      <c r="V4043" s="5" t="s">
        <v>11740</v>
      </c>
    </row>
    <row r="4044" spans="22:22" x14ac:dyDescent="0.2">
      <c r="V4044" s="5" t="s">
        <v>11743</v>
      </c>
    </row>
    <row r="4045" spans="22:22" x14ac:dyDescent="0.2">
      <c r="V4045" s="5" t="s">
        <v>11745</v>
      </c>
    </row>
    <row r="4046" spans="22:22" x14ac:dyDescent="0.2">
      <c r="V4046" s="5" t="s">
        <v>11747</v>
      </c>
    </row>
    <row r="4047" spans="22:22" x14ac:dyDescent="0.2">
      <c r="V4047" s="5" t="s">
        <v>11750</v>
      </c>
    </row>
    <row r="4048" spans="22:22" x14ac:dyDescent="0.2">
      <c r="V4048" s="5" t="s">
        <v>11752</v>
      </c>
    </row>
    <row r="4049" spans="22:22" x14ac:dyDescent="0.2">
      <c r="V4049" s="5" t="s">
        <v>11754</v>
      </c>
    </row>
    <row r="4050" spans="22:22" x14ac:dyDescent="0.2">
      <c r="V4050" s="5" t="s">
        <v>11756</v>
      </c>
    </row>
    <row r="4051" spans="22:22" x14ac:dyDescent="0.2">
      <c r="V4051" s="5" t="s">
        <v>11758</v>
      </c>
    </row>
    <row r="4052" spans="22:22" x14ac:dyDescent="0.2">
      <c r="V4052" s="5" t="s">
        <v>11760</v>
      </c>
    </row>
    <row r="4053" spans="22:22" x14ac:dyDescent="0.2">
      <c r="V4053" s="5" t="s">
        <v>11762</v>
      </c>
    </row>
    <row r="4054" spans="22:22" x14ac:dyDescent="0.2">
      <c r="V4054" s="5" t="s">
        <v>11764</v>
      </c>
    </row>
    <row r="4055" spans="22:22" x14ac:dyDescent="0.2">
      <c r="V4055" s="5" t="s">
        <v>11767</v>
      </c>
    </row>
    <row r="4056" spans="22:22" x14ac:dyDescent="0.2">
      <c r="V4056" s="5" t="s">
        <v>11769</v>
      </c>
    </row>
    <row r="4057" spans="22:22" x14ac:dyDescent="0.2">
      <c r="V4057" s="5" t="s">
        <v>11771</v>
      </c>
    </row>
    <row r="4058" spans="22:22" x14ac:dyDescent="0.2">
      <c r="V4058" s="5" t="s">
        <v>11773</v>
      </c>
    </row>
    <row r="4059" spans="22:22" x14ac:dyDescent="0.2">
      <c r="V4059" s="5" t="s">
        <v>11776</v>
      </c>
    </row>
    <row r="4060" spans="22:22" x14ac:dyDescent="0.2">
      <c r="V4060" s="5" t="s">
        <v>11779</v>
      </c>
    </row>
    <row r="4061" spans="22:22" x14ac:dyDescent="0.2">
      <c r="V4061" s="5" t="s">
        <v>11781</v>
      </c>
    </row>
    <row r="4062" spans="22:22" x14ac:dyDescent="0.2">
      <c r="V4062" s="5" t="s">
        <v>11784</v>
      </c>
    </row>
    <row r="4063" spans="22:22" x14ac:dyDescent="0.2">
      <c r="V4063" s="5" t="s">
        <v>11787</v>
      </c>
    </row>
    <row r="4064" spans="22:22" x14ac:dyDescent="0.2">
      <c r="V4064" s="5" t="s">
        <v>11789</v>
      </c>
    </row>
    <row r="4065" spans="22:22" x14ac:dyDescent="0.2">
      <c r="V4065" s="5" t="s">
        <v>11792</v>
      </c>
    </row>
    <row r="4066" spans="22:22" x14ac:dyDescent="0.2">
      <c r="V4066" s="5" t="s">
        <v>11795</v>
      </c>
    </row>
    <row r="4067" spans="22:22" x14ac:dyDescent="0.2">
      <c r="V4067" s="5" t="s">
        <v>11797</v>
      </c>
    </row>
    <row r="4068" spans="22:22" x14ac:dyDescent="0.2">
      <c r="V4068" s="5" t="s">
        <v>11799</v>
      </c>
    </row>
    <row r="4069" spans="22:22" x14ac:dyDescent="0.2">
      <c r="V4069" s="5" t="s">
        <v>11801</v>
      </c>
    </row>
    <row r="4070" spans="22:22" x14ac:dyDescent="0.2">
      <c r="V4070" s="5" t="s">
        <v>11803</v>
      </c>
    </row>
    <row r="4071" spans="22:22" x14ac:dyDescent="0.2">
      <c r="V4071" s="5" t="s">
        <v>11806</v>
      </c>
    </row>
    <row r="4072" spans="22:22" x14ac:dyDescent="0.2">
      <c r="V4072" s="5" t="s">
        <v>11808</v>
      </c>
    </row>
    <row r="4073" spans="22:22" x14ac:dyDescent="0.2">
      <c r="V4073" s="5" t="s">
        <v>11810</v>
      </c>
    </row>
    <row r="4074" spans="22:22" x14ac:dyDescent="0.2">
      <c r="V4074" s="5" t="s">
        <v>11812</v>
      </c>
    </row>
    <row r="4075" spans="22:22" x14ac:dyDescent="0.2">
      <c r="V4075" s="5" t="s">
        <v>11815</v>
      </c>
    </row>
    <row r="4076" spans="22:22" x14ac:dyDescent="0.2">
      <c r="V4076" s="5" t="s">
        <v>11818</v>
      </c>
    </row>
    <row r="4077" spans="22:22" x14ac:dyDescent="0.2">
      <c r="V4077" s="5" t="s">
        <v>11820</v>
      </c>
    </row>
    <row r="4078" spans="22:22" x14ac:dyDescent="0.2">
      <c r="V4078" s="5" t="s">
        <v>11822</v>
      </c>
    </row>
    <row r="4079" spans="22:22" x14ac:dyDescent="0.2">
      <c r="V4079" s="5" t="s">
        <v>11824</v>
      </c>
    </row>
    <row r="4080" spans="22:22" x14ac:dyDescent="0.2">
      <c r="V4080" s="5" t="s">
        <v>11826</v>
      </c>
    </row>
    <row r="4081" spans="22:22" x14ac:dyDescent="0.2">
      <c r="V4081" s="5" t="s">
        <v>11828</v>
      </c>
    </row>
    <row r="4082" spans="22:22" x14ac:dyDescent="0.2">
      <c r="V4082" s="5" t="s">
        <v>11830</v>
      </c>
    </row>
    <row r="4083" spans="22:22" x14ac:dyDescent="0.2">
      <c r="V4083" s="5" t="s">
        <v>11832</v>
      </c>
    </row>
    <row r="4084" spans="22:22" x14ac:dyDescent="0.2">
      <c r="V4084" s="5" t="s">
        <v>11834</v>
      </c>
    </row>
    <row r="4085" spans="22:22" x14ac:dyDescent="0.2">
      <c r="V4085" s="5" t="s">
        <v>11837</v>
      </c>
    </row>
    <row r="4086" spans="22:22" x14ac:dyDescent="0.2">
      <c r="V4086" s="5" t="s">
        <v>11839</v>
      </c>
    </row>
    <row r="4087" spans="22:22" x14ac:dyDescent="0.2">
      <c r="V4087" s="5" t="s">
        <v>11841</v>
      </c>
    </row>
    <row r="4088" spans="22:22" x14ac:dyDescent="0.2">
      <c r="V4088" s="5" t="s">
        <v>11844</v>
      </c>
    </row>
    <row r="4089" spans="22:22" x14ac:dyDescent="0.2">
      <c r="V4089" s="5" t="s">
        <v>11846</v>
      </c>
    </row>
    <row r="4090" spans="22:22" x14ac:dyDescent="0.2">
      <c r="V4090" s="5" t="s">
        <v>11849</v>
      </c>
    </row>
    <row r="4091" spans="22:22" x14ac:dyDescent="0.2">
      <c r="V4091" s="5" t="s">
        <v>11851</v>
      </c>
    </row>
    <row r="4092" spans="22:22" x14ac:dyDescent="0.2">
      <c r="V4092" s="5" t="s">
        <v>11853</v>
      </c>
    </row>
    <row r="4093" spans="22:22" x14ac:dyDescent="0.2">
      <c r="V4093" s="5" t="s">
        <v>11856</v>
      </c>
    </row>
    <row r="4094" spans="22:22" x14ac:dyDescent="0.2">
      <c r="V4094" s="5" t="s">
        <v>11858</v>
      </c>
    </row>
    <row r="4095" spans="22:22" x14ac:dyDescent="0.2">
      <c r="V4095" s="5" t="s">
        <v>11860</v>
      </c>
    </row>
    <row r="4096" spans="22:22" x14ac:dyDescent="0.2">
      <c r="V4096" s="5" t="s">
        <v>11863</v>
      </c>
    </row>
    <row r="4097" spans="22:22" x14ac:dyDescent="0.2">
      <c r="V4097" s="5" t="s">
        <v>11866</v>
      </c>
    </row>
    <row r="4098" spans="22:22" x14ac:dyDescent="0.2">
      <c r="V4098" s="5" t="s">
        <v>11868</v>
      </c>
    </row>
    <row r="4099" spans="22:22" x14ac:dyDescent="0.2">
      <c r="V4099" s="5" t="s">
        <v>11871</v>
      </c>
    </row>
    <row r="4100" spans="22:22" x14ac:dyDescent="0.2">
      <c r="V4100" s="5" t="s">
        <v>11874</v>
      </c>
    </row>
    <row r="4101" spans="22:22" x14ac:dyDescent="0.2">
      <c r="V4101" s="5" t="s">
        <v>11877</v>
      </c>
    </row>
    <row r="4102" spans="22:22" x14ac:dyDescent="0.2">
      <c r="V4102" s="5" t="s">
        <v>11879</v>
      </c>
    </row>
    <row r="4103" spans="22:22" x14ac:dyDescent="0.2">
      <c r="V4103" s="5" t="s">
        <v>11882</v>
      </c>
    </row>
    <row r="4104" spans="22:22" x14ac:dyDescent="0.2">
      <c r="V4104" s="5" t="s">
        <v>11884</v>
      </c>
    </row>
    <row r="4105" spans="22:22" x14ac:dyDescent="0.2">
      <c r="V4105" s="5" t="s">
        <v>11886</v>
      </c>
    </row>
    <row r="4106" spans="22:22" x14ac:dyDescent="0.2">
      <c r="V4106" s="5" t="s">
        <v>11888</v>
      </c>
    </row>
    <row r="4107" spans="22:22" x14ac:dyDescent="0.2">
      <c r="V4107" s="5" t="s">
        <v>11891</v>
      </c>
    </row>
    <row r="4108" spans="22:22" x14ac:dyDescent="0.2">
      <c r="V4108" s="5" t="s">
        <v>11893</v>
      </c>
    </row>
    <row r="4109" spans="22:22" x14ac:dyDescent="0.2">
      <c r="V4109" s="5" t="s">
        <v>11895</v>
      </c>
    </row>
    <row r="4110" spans="22:22" x14ac:dyDescent="0.2">
      <c r="V4110" s="5" t="s">
        <v>11897</v>
      </c>
    </row>
    <row r="4111" spans="22:22" x14ac:dyDescent="0.2">
      <c r="V4111" s="5" t="s">
        <v>11899</v>
      </c>
    </row>
    <row r="4112" spans="22:22" x14ac:dyDescent="0.2">
      <c r="V4112" s="5" t="s">
        <v>11901</v>
      </c>
    </row>
    <row r="4113" spans="22:22" x14ac:dyDescent="0.2">
      <c r="V4113" s="5" t="s">
        <v>11903</v>
      </c>
    </row>
    <row r="4114" spans="22:22" x14ac:dyDescent="0.2">
      <c r="V4114" s="5" t="s">
        <v>11906</v>
      </c>
    </row>
    <row r="4115" spans="22:22" x14ac:dyDescent="0.2">
      <c r="V4115" s="5" t="s">
        <v>11908</v>
      </c>
    </row>
    <row r="4116" spans="22:22" x14ac:dyDescent="0.2">
      <c r="V4116" s="5" t="s">
        <v>11910</v>
      </c>
    </row>
    <row r="4117" spans="22:22" x14ac:dyDescent="0.2">
      <c r="V4117" s="5" t="s">
        <v>11912</v>
      </c>
    </row>
    <row r="4118" spans="22:22" x14ac:dyDescent="0.2">
      <c r="V4118" s="5" t="s">
        <v>11915</v>
      </c>
    </row>
    <row r="4119" spans="22:22" x14ac:dyDescent="0.2">
      <c r="V4119" s="5" t="s">
        <v>11917</v>
      </c>
    </row>
    <row r="4120" spans="22:22" x14ac:dyDescent="0.2">
      <c r="V4120" s="5" t="s">
        <v>11919</v>
      </c>
    </row>
    <row r="4121" spans="22:22" x14ac:dyDescent="0.2">
      <c r="V4121" s="5" t="s">
        <v>11923</v>
      </c>
    </row>
    <row r="4122" spans="22:22" x14ac:dyDescent="0.2">
      <c r="V4122" s="5" t="s">
        <v>11926</v>
      </c>
    </row>
    <row r="4123" spans="22:22" x14ac:dyDescent="0.2">
      <c r="V4123" s="5" t="s">
        <v>11928</v>
      </c>
    </row>
    <row r="4124" spans="22:22" x14ac:dyDescent="0.2">
      <c r="V4124" s="5" t="s">
        <v>11930</v>
      </c>
    </row>
    <row r="4125" spans="22:22" x14ac:dyDescent="0.2">
      <c r="V4125" s="5" t="s">
        <v>11933</v>
      </c>
    </row>
    <row r="4126" spans="22:22" x14ac:dyDescent="0.2">
      <c r="V4126" s="5" t="s">
        <v>11935</v>
      </c>
    </row>
    <row r="4127" spans="22:22" x14ac:dyDescent="0.2">
      <c r="V4127" s="5" t="s">
        <v>11938</v>
      </c>
    </row>
    <row r="4128" spans="22:22" x14ac:dyDescent="0.2">
      <c r="V4128" s="5" t="s">
        <v>11940</v>
      </c>
    </row>
    <row r="4129" spans="22:22" x14ac:dyDescent="0.2">
      <c r="V4129" s="5" t="s">
        <v>11943</v>
      </c>
    </row>
    <row r="4130" spans="22:22" x14ac:dyDescent="0.2">
      <c r="V4130" s="5" t="s">
        <v>11945</v>
      </c>
    </row>
    <row r="4131" spans="22:22" x14ac:dyDescent="0.2">
      <c r="V4131" s="5" t="s">
        <v>11947</v>
      </c>
    </row>
    <row r="4132" spans="22:22" x14ac:dyDescent="0.2">
      <c r="V4132" s="5" t="s">
        <v>11949</v>
      </c>
    </row>
    <row r="4133" spans="22:22" x14ac:dyDescent="0.2">
      <c r="V4133" s="5" t="s">
        <v>11951</v>
      </c>
    </row>
    <row r="4134" spans="22:22" x14ac:dyDescent="0.2">
      <c r="V4134" s="5" t="s">
        <v>11953</v>
      </c>
    </row>
    <row r="4135" spans="22:22" x14ac:dyDescent="0.2">
      <c r="V4135" s="5" t="s">
        <v>11956</v>
      </c>
    </row>
    <row r="4136" spans="22:22" x14ac:dyDescent="0.2">
      <c r="V4136" s="5" t="s">
        <v>11959</v>
      </c>
    </row>
    <row r="4137" spans="22:22" x14ac:dyDescent="0.2">
      <c r="V4137" s="5" t="s">
        <v>11962</v>
      </c>
    </row>
    <row r="4138" spans="22:22" x14ac:dyDescent="0.2">
      <c r="V4138" s="5" t="s">
        <v>11964</v>
      </c>
    </row>
    <row r="4139" spans="22:22" x14ac:dyDescent="0.2">
      <c r="V4139" s="5" t="s">
        <v>11967</v>
      </c>
    </row>
    <row r="4140" spans="22:22" x14ac:dyDescent="0.2">
      <c r="V4140" s="5" t="s">
        <v>11970</v>
      </c>
    </row>
    <row r="4141" spans="22:22" x14ac:dyDescent="0.2">
      <c r="V4141" s="5" t="s">
        <v>11972</v>
      </c>
    </row>
    <row r="4142" spans="22:22" x14ac:dyDescent="0.2">
      <c r="V4142" s="5" t="s">
        <v>11975</v>
      </c>
    </row>
    <row r="4143" spans="22:22" x14ac:dyDescent="0.2">
      <c r="V4143" s="5" t="s">
        <v>11978</v>
      </c>
    </row>
    <row r="4144" spans="22:22" x14ac:dyDescent="0.2">
      <c r="V4144" s="5" t="s">
        <v>11980</v>
      </c>
    </row>
    <row r="4145" spans="22:22" x14ac:dyDescent="0.2">
      <c r="V4145" s="5" t="s">
        <v>11982</v>
      </c>
    </row>
    <row r="4146" spans="22:22" x14ac:dyDescent="0.2">
      <c r="V4146" s="5" t="s">
        <v>11984</v>
      </c>
    </row>
    <row r="4147" spans="22:22" x14ac:dyDescent="0.2">
      <c r="V4147" s="5" t="s">
        <v>11986</v>
      </c>
    </row>
    <row r="4148" spans="22:22" x14ac:dyDescent="0.2">
      <c r="V4148" s="5" t="s">
        <v>11988</v>
      </c>
    </row>
    <row r="4149" spans="22:22" x14ac:dyDescent="0.2">
      <c r="V4149" s="5" t="s">
        <v>11991</v>
      </c>
    </row>
    <row r="4150" spans="22:22" x14ac:dyDescent="0.2">
      <c r="V4150" s="5" t="s">
        <v>11993</v>
      </c>
    </row>
    <row r="4151" spans="22:22" x14ac:dyDescent="0.2">
      <c r="V4151" s="5" t="s">
        <v>11995</v>
      </c>
    </row>
    <row r="4152" spans="22:22" x14ac:dyDescent="0.2">
      <c r="V4152" s="5" t="s">
        <v>11997</v>
      </c>
    </row>
    <row r="4153" spans="22:22" x14ac:dyDescent="0.2">
      <c r="V4153" s="5" t="s">
        <v>12000</v>
      </c>
    </row>
    <row r="4154" spans="22:22" x14ac:dyDescent="0.2">
      <c r="V4154" s="5" t="s">
        <v>12002</v>
      </c>
    </row>
    <row r="4155" spans="22:22" x14ac:dyDescent="0.2">
      <c r="V4155" s="5" t="s">
        <v>12004</v>
      </c>
    </row>
    <row r="4156" spans="22:22" x14ac:dyDescent="0.2">
      <c r="V4156" s="5" t="s">
        <v>12006</v>
      </c>
    </row>
    <row r="4157" spans="22:22" x14ac:dyDescent="0.2">
      <c r="V4157" s="5" t="s">
        <v>12008</v>
      </c>
    </row>
    <row r="4158" spans="22:22" x14ac:dyDescent="0.2">
      <c r="V4158" s="5" t="s">
        <v>12010</v>
      </c>
    </row>
    <row r="4159" spans="22:22" x14ac:dyDescent="0.2">
      <c r="V4159" s="5" t="s">
        <v>12012</v>
      </c>
    </row>
    <row r="4160" spans="22:22" x14ac:dyDescent="0.2">
      <c r="V4160" s="5" t="s">
        <v>12015</v>
      </c>
    </row>
    <row r="4161" spans="22:22" x14ac:dyDescent="0.2">
      <c r="V4161" s="5" t="s">
        <v>12017</v>
      </c>
    </row>
    <row r="4162" spans="22:22" x14ac:dyDescent="0.2">
      <c r="V4162" s="5" t="s">
        <v>12020</v>
      </c>
    </row>
    <row r="4163" spans="22:22" x14ac:dyDescent="0.2">
      <c r="V4163" s="5" t="s">
        <v>12022</v>
      </c>
    </row>
    <row r="4164" spans="22:22" x14ac:dyDescent="0.2">
      <c r="V4164" s="5" t="s">
        <v>12025</v>
      </c>
    </row>
    <row r="4165" spans="22:22" x14ac:dyDescent="0.2">
      <c r="V4165" s="5" t="s">
        <v>12027</v>
      </c>
    </row>
    <row r="4166" spans="22:22" x14ac:dyDescent="0.2">
      <c r="V4166" s="5" t="s">
        <v>12029</v>
      </c>
    </row>
    <row r="4167" spans="22:22" x14ac:dyDescent="0.2">
      <c r="V4167" s="5" t="s">
        <v>12031</v>
      </c>
    </row>
    <row r="4168" spans="22:22" x14ac:dyDescent="0.2">
      <c r="V4168" s="5" t="s">
        <v>12034</v>
      </c>
    </row>
    <row r="4169" spans="22:22" x14ac:dyDescent="0.2">
      <c r="V4169" s="5" t="s">
        <v>12036</v>
      </c>
    </row>
    <row r="4170" spans="22:22" x14ac:dyDescent="0.2">
      <c r="V4170" s="5" t="s">
        <v>12038</v>
      </c>
    </row>
    <row r="4171" spans="22:22" x14ac:dyDescent="0.2">
      <c r="V4171" s="5" t="s">
        <v>12041</v>
      </c>
    </row>
    <row r="4172" spans="22:22" x14ac:dyDescent="0.2">
      <c r="V4172" s="5" t="s">
        <v>12043</v>
      </c>
    </row>
    <row r="4173" spans="22:22" x14ac:dyDescent="0.2">
      <c r="V4173" s="5" t="s">
        <v>12045</v>
      </c>
    </row>
    <row r="4174" spans="22:22" x14ac:dyDescent="0.2">
      <c r="V4174" s="5" t="s">
        <v>12048</v>
      </c>
    </row>
    <row r="4175" spans="22:22" x14ac:dyDescent="0.2">
      <c r="V4175" s="5" t="s">
        <v>12051</v>
      </c>
    </row>
    <row r="4176" spans="22:22" x14ac:dyDescent="0.2">
      <c r="V4176" s="5" t="s">
        <v>12053</v>
      </c>
    </row>
    <row r="4177" spans="22:22" x14ac:dyDescent="0.2">
      <c r="V4177" s="5" t="s">
        <v>12055</v>
      </c>
    </row>
    <row r="4178" spans="22:22" x14ac:dyDescent="0.2">
      <c r="V4178" s="5" t="s">
        <v>12057</v>
      </c>
    </row>
    <row r="4179" spans="22:22" x14ac:dyDescent="0.2">
      <c r="V4179" s="5" t="s">
        <v>12060</v>
      </c>
    </row>
    <row r="4180" spans="22:22" x14ac:dyDescent="0.2">
      <c r="V4180" s="5" t="s">
        <v>12062</v>
      </c>
    </row>
    <row r="4181" spans="22:22" x14ac:dyDescent="0.2">
      <c r="V4181" s="5" t="s">
        <v>12064</v>
      </c>
    </row>
    <row r="4182" spans="22:22" x14ac:dyDescent="0.2">
      <c r="V4182" s="5" t="s">
        <v>12066</v>
      </c>
    </row>
    <row r="4183" spans="22:22" x14ac:dyDescent="0.2">
      <c r="V4183" s="5" t="s">
        <v>12068</v>
      </c>
    </row>
    <row r="4184" spans="22:22" x14ac:dyDescent="0.2">
      <c r="V4184" s="5" t="s">
        <v>12070</v>
      </c>
    </row>
    <row r="4185" spans="22:22" x14ac:dyDescent="0.2">
      <c r="V4185" s="5" t="s">
        <v>12072</v>
      </c>
    </row>
    <row r="4186" spans="22:22" x14ac:dyDescent="0.2">
      <c r="V4186" s="5" t="s">
        <v>12075</v>
      </c>
    </row>
    <row r="4187" spans="22:22" x14ac:dyDescent="0.2">
      <c r="V4187" s="5" t="s">
        <v>12077</v>
      </c>
    </row>
    <row r="4188" spans="22:22" x14ac:dyDescent="0.2">
      <c r="V4188" s="5" t="s">
        <v>12081</v>
      </c>
    </row>
    <row r="4189" spans="22:22" x14ac:dyDescent="0.2">
      <c r="V4189" s="5" t="s">
        <v>12083</v>
      </c>
    </row>
    <row r="4190" spans="22:22" x14ac:dyDescent="0.2">
      <c r="V4190" s="5" t="s">
        <v>12085</v>
      </c>
    </row>
    <row r="4191" spans="22:22" x14ac:dyDescent="0.2">
      <c r="V4191" s="5" t="s">
        <v>12088</v>
      </c>
    </row>
    <row r="4192" spans="22:22" x14ac:dyDescent="0.2">
      <c r="V4192" s="5" t="s">
        <v>12090</v>
      </c>
    </row>
    <row r="4193" spans="22:22" x14ac:dyDescent="0.2">
      <c r="V4193" s="5" t="s">
        <v>12092</v>
      </c>
    </row>
    <row r="4194" spans="22:22" x14ac:dyDescent="0.2">
      <c r="V4194" s="5" t="s">
        <v>12095</v>
      </c>
    </row>
    <row r="4195" spans="22:22" x14ac:dyDescent="0.2">
      <c r="V4195" s="5" t="s">
        <v>12098</v>
      </c>
    </row>
    <row r="4196" spans="22:22" x14ac:dyDescent="0.2">
      <c r="V4196" s="5" t="s">
        <v>12100</v>
      </c>
    </row>
    <row r="4197" spans="22:22" x14ac:dyDescent="0.2">
      <c r="V4197" s="5" t="s">
        <v>12102</v>
      </c>
    </row>
    <row r="4198" spans="22:22" x14ac:dyDescent="0.2">
      <c r="V4198" s="5" t="s">
        <v>12104</v>
      </c>
    </row>
    <row r="4199" spans="22:22" x14ac:dyDescent="0.2">
      <c r="V4199" s="5" t="s">
        <v>12107</v>
      </c>
    </row>
    <row r="4200" spans="22:22" x14ac:dyDescent="0.2">
      <c r="V4200" s="5" t="s">
        <v>12109</v>
      </c>
    </row>
    <row r="4201" spans="22:22" x14ac:dyDescent="0.2">
      <c r="V4201" s="5" t="s">
        <v>12111</v>
      </c>
    </row>
    <row r="4202" spans="22:22" x14ac:dyDescent="0.2">
      <c r="V4202" s="5" t="s">
        <v>12113</v>
      </c>
    </row>
    <row r="4203" spans="22:22" x14ac:dyDescent="0.2">
      <c r="V4203" s="5" t="s">
        <v>12115</v>
      </c>
    </row>
    <row r="4204" spans="22:22" x14ac:dyDescent="0.2">
      <c r="V4204" s="5" t="s">
        <v>12117</v>
      </c>
    </row>
    <row r="4205" spans="22:22" x14ac:dyDescent="0.2">
      <c r="V4205" s="5" t="s">
        <v>12119</v>
      </c>
    </row>
    <row r="4206" spans="22:22" x14ac:dyDescent="0.2">
      <c r="V4206" s="5" t="s">
        <v>12121</v>
      </c>
    </row>
    <row r="4207" spans="22:22" x14ac:dyDescent="0.2">
      <c r="V4207" s="5" t="s">
        <v>12124</v>
      </c>
    </row>
    <row r="4208" spans="22:22" x14ac:dyDescent="0.2">
      <c r="V4208" s="5" t="s">
        <v>12126</v>
      </c>
    </row>
    <row r="4209" spans="22:22" x14ac:dyDescent="0.2">
      <c r="V4209" s="5" t="s">
        <v>12128</v>
      </c>
    </row>
    <row r="4210" spans="22:22" x14ac:dyDescent="0.2">
      <c r="V4210" s="5" t="s">
        <v>12130</v>
      </c>
    </row>
    <row r="4211" spans="22:22" x14ac:dyDescent="0.2">
      <c r="V4211" s="5" t="s">
        <v>12132</v>
      </c>
    </row>
    <row r="4212" spans="22:22" x14ac:dyDescent="0.2">
      <c r="V4212" s="5" t="s">
        <v>12134</v>
      </c>
    </row>
    <row r="4213" spans="22:22" x14ac:dyDescent="0.2">
      <c r="V4213" s="5" t="s">
        <v>12136</v>
      </c>
    </row>
    <row r="4214" spans="22:22" x14ac:dyDescent="0.2">
      <c r="V4214" s="5" t="s">
        <v>12139</v>
      </c>
    </row>
    <row r="4215" spans="22:22" x14ac:dyDescent="0.2">
      <c r="V4215" s="5" t="s">
        <v>12141</v>
      </c>
    </row>
    <row r="4216" spans="22:22" x14ac:dyDescent="0.2">
      <c r="V4216" s="5" t="s">
        <v>12143</v>
      </c>
    </row>
    <row r="4217" spans="22:22" x14ac:dyDescent="0.2">
      <c r="V4217" s="5" t="s">
        <v>12146</v>
      </c>
    </row>
    <row r="4218" spans="22:22" x14ac:dyDescent="0.2">
      <c r="V4218" s="5" t="s">
        <v>12149</v>
      </c>
    </row>
    <row r="4219" spans="22:22" x14ac:dyDescent="0.2">
      <c r="V4219" s="5" t="s">
        <v>12151</v>
      </c>
    </row>
    <row r="4220" spans="22:22" x14ac:dyDescent="0.2">
      <c r="V4220" s="5" t="s">
        <v>12153</v>
      </c>
    </row>
    <row r="4221" spans="22:22" x14ac:dyDescent="0.2">
      <c r="V4221" s="5" t="s">
        <v>12157</v>
      </c>
    </row>
    <row r="4222" spans="22:22" x14ac:dyDescent="0.2">
      <c r="V4222" s="5" t="s">
        <v>12159</v>
      </c>
    </row>
    <row r="4223" spans="22:22" x14ac:dyDescent="0.2">
      <c r="V4223" s="5" t="s">
        <v>12161</v>
      </c>
    </row>
    <row r="4224" spans="22:22" x14ac:dyDescent="0.2">
      <c r="V4224" s="5" t="s">
        <v>12164</v>
      </c>
    </row>
    <row r="4225" spans="22:22" x14ac:dyDescent="0.2">
      <c r="V4225" s="5" t="s">
        <v>12166</v>
      </c>
    </row>
    <row r="4226" spans="22:22" x14ac:dyDescent="0.2">
      <c r="V4226" s="5" t="s">
        <v>12168</v>
      </c>
    </row>
    <row r="4227" spans="22:22" x14ac:dyDescent="0.2">
      <c r="V4227" s="5" t="s">
        <v>12171</v>
      </c>
    </row>
    <row r="4228" spans="22:22" x14ac:dyDescent="0.2">
      <c r="V4228" s="5" t="s">
        <v>12173</v>
      </c>
    </row>
    <row r="4229" spans="22:22" x14ac:dyDescent="0.2">
      <c r="V4229" s="5" t="s">
        <v>12175</v>
      </c>
    </row>
    <row r="4230" spans="22:22" x14ac:dyDescent="0.2">
      <c r="V4230" s="5" t="s">
        <v>12177</v>
      </c>
    </row>
    <row r="4231" spans="22:22" x14ac:dyDescent="0.2">
      <c r="V4231" s="5" t="s">
        <v>12179</v>
      </c>
    </row>
    <row r="4232" spans="22:22" x14ac:dyDescent="0.2">
      <c r="V4232" s="5" t="s">
        <v>12181</v>
      </c>
    </row>
    <row r="4233" spans="22:22" x14ac:dyDescent="0.2">
      <c r="V4233" s="5" t="s">
        <v>12183</v>
      </c>
    </row>
    <row r="4234" spans="22:22" x14ac:dyDescent="0.2">
      <c r="V4234" s="5" t="s">
        <v>12185</v>
      </c>
    </row>
    <row r="4235" spans="22:22" x14ac:dyDescent="0.2">
      <c r="V4235" s="5" t="s">
        <v>12187</v>
      </c>
    </row>
    <row r="4236" spans="22:22" x14ac:dyDescent="0.2">
      <c r="V4236" s="5" t="s">
        <v>12189</v>
      </c>
    </row>
    <row r="4237" spans="22:22" x14ac:dyDescent="0.2">
      <c r="V4237" s="5" t="s">
        <v>12191</v>
      </c>
    </row>
    <row r="4238" spans="22:22" x14ac:dyDescent="0.2">
      <c r="V4238" s="5" t="s">
        <v>12193</v>
      </c>
    </row>
    <row r="4239" spans="22:22" x14ac:dyDescent="0.2">
      <c r="V4239" s="5" t="s">
        <v>12195</v>
      </c>
    </row>
    <row r="4240" spans="22:22" x14ac:dyDescent="0.2">
      <c r="V4240" s="5" t="s">
        <v>12199</v>
      </c>
    </row>
    <row r="4241" spans="22:22" x14ac:dyDescent="0.2">
      <c r="V4241" s="5" t="s">
        <v>12201</v>
      </c>
    </row>
    <row r="4242" spans="22:22" x14ac:dyDescent="0.2">
      <c r="V4242" s="5" t="s">
        <v>12203</v>
      </c>
    </row>
    <row r="4243" spans="22:22" x14ac:dyDescent="0.2">
      <c r="V4243" s="5" t="s">
        <v>12205</v>
      </c>
    </row>
    <row r="4244" spans="22:22" x14ac:dyDescent="0.2">
      <c r="V4244" s="5" t="s">
        <v>12208</v>
      </c>
    </row>
    <row r="4245" spans="22:22" x14ac:dyDescent="0.2">
      <c r="V4245" s="5" t="s">
        <v>12211</v>
      </c>
    </row>
    <row r="4246" spans="22:22" x14ac:dyDescent="0.2">
      <c r="V4246" s="5" t="s">
        <v>12214</v>
      </c>
    </row>
    <row r="4247" spans="22:22" x14ac:dyDescent="0.2">
      <c r="V4247" s="5" t="s">
        <v>12216</v>
      </c>
    </row>
    <row r="4248" spans="22:22" x14ac:dyDescent="0.2">
      <c r="V4248" s="5" t="s">
        <v>12218</v>
      </c>
    </row>
    <row r="4249" spans="22:22" x14ac:dyDescent="0.2">
      <c r="V4249" s="5" t="s">
        <v>12221</v>
      </c>
    </row>
    <row r="4250" spans="22:22" x14ac:dyDescent="0.2">
      <c r="V4250" s="5" t="s">
        <v>12223</v>
      </c>
    </row>
    <row r="4251" spans="22:22" x14ac:dyDescent="0.2">
      <c r="V4251" s="5" t="s">
        <v>12225</v>
      </c>
    </row>
    <row r="4252" spans="22:22" x14ac:dyDescent="0.2">
      <c r="V4252" s="5" t="s">
        <v>12227</v>
      </c>
    </row>
    <row r="4253" spans="22:22" x14ac:dyDescent="0.2">
      <c r="V4253" s="5" t="s">
        <v>12229</v>
      </c>
    </row>
    <row r="4254" spans="22:22" x14ac:dyDescent="0.2">
      <c r="V4254" s="5" t="s">
        <v>12231</v>
      </c>
    </row>
    <row r="4255" spans="22:22" x14ac:dyDescent="0.2">
      <c r="V4255" s="5" t="s">
        <v>12233</v>
      </c>
    </row>
    <row r="4256" spans="22:22" x14ac:dyDescent="0.2">
      <c r="V4256" s="5" t="s">
        <v>12235</v>
      </c>
    </row>
    <row r="4257" spans="22:22" x14ac:dyDescent="0.2">
      <c r="V4257" s="5" t="s">
        <v>12237</v>
      </c>
    </row>
    <row r="4258" spans="22:22" x14ac:dyDescent="0.2">
      <c r="V4258" s="5" t="s">
        <v>12239</v>
      </c>
    </row>
    <row r="4259" spans="22:22" x14ac:dyDescent="0.2">
      <c r="V4259" s="5" t="s">
        <v>12242</v>
      </c>
    </row>
    <row r="4260" spans="22:22" x14ac:dyDescent="0.2">
      <c r="V4260" s="5" t="s">
        <v>12243</v>
      </c>
    </row>
    <row r="4261" spans="22:22" x14ac:dyDescent="0.2">
      <c r="V4261" s="5" t="s">
        <v>12245</v>
      </c>
    </row>
    <row r="4262" spans="22:22" x14ac:dyDescent="0.2">
      <c r="V4262" s="5" t="s">
        <v>12247</v>
      </c>
    </row>
    <row r="4263" spans="22:22" x14ac:dyDescent="0.2">
      <c r="V4263" s="5" t="s">
        <v>12249</v>
      </c>
    </row>
    <row r="4264" spans="22:22" x14ac:dyDescent="0.2">
      <c r="V4264" s="5" t="s">
        <v>12252</v>
      </c>
    </row>
    <row r="4265" spans="22:22" x14ac:dyDescent="0.2">
      <c r="V4265" s="5" t="s">
        <v>12254</v>
      </c>
    </row>
    <row r="4266" spans="22:22" x14ac:dyDescent="0.2">
      <c r="V4266" s="5" t="s">
        <v>12256</v>
      </c>
    </row>
    <row r="4267" spans="22:22" x14ac:dyDescent="0.2">
      <c r="V4267" s="5" t="s">
        <v>12259</v>
      </c>
    </row>
    <row r="4268" spans="22:22" x14ac:dyDescent="0.2">
      <c r="V4268" s="5" t="s">
        <v>12262</v>
      </c>
    </row>
    <row r="4269" spans="22:22" x14ac:dyDescent="0.2">
      <c r="V4269" s="5" t="s">
        <v>12264</v>
      </c>
    </row>
    <row r="4270" spans="22:22" x14ac:dyDescent="0.2">
      <c r="V4270" s="5" t="s">
        <v>12266</v>
      </c>
    </row>
    <row r="4271" spans="22:22" x14ac:dyDescent="0.2">
      <c r="V4271" s="5" t="s">
        <v>12268</v>
      </c>
    </row>
    <row r="4272" spans="22:22" x14ac:dyDescent="0.2">
      <c r="V4272" s="5" t="s">
        <v>12270</v>
      </c>
    </row>
    <row r="4273" spans="22:22" x14ac:dyDescent="0.2">
      <c r="V4273" s="5" t="s">
        <v>12272</v>
      </c>
    </row>
    <row r="4274" spans="22:22" x14ac:dyDescent="0.2">
      <c r="V4274" s="5" t="s">
        <v>12274</v>
      </c>
    </row>
    <row r="4275" spans="22:22" x14ac:dyDescent="0.2">
      <c r="V4275" s="5" t="s">
        <v>12276</v>
      </c>
    </row>
    <row r="4276" spans="22:22" x14ac:dyDescent="0.2">
      <c r="V4276" s="5" t="s">
        <v>12278</v>
      </c>
    </row>
    <row r="4277" spans="22:22" x14ac:dyDescent="0.2">
      <c r="V4277" s="5" t="s">
        <v>12280</v>
      </c>
    </row>
    <row r="4278" spans="22:22" x14ac:dyDescent="0.2">
      <c r="V4278" s="5" t="s">
        <v>12283</v>
      </c>
    </row>
    <row r="4279" spans="22:22" x14ac:dyDescent="0.2">
      <c r="V4279" s="5" t="s">
        <v>12285</v>
      </c>
    </row>
    <row r="4280" spans="22:22" x14ac:dyDescent="0.2">
      <c r="V4280" s="5" t="s">
        <v>12287</v>
      </c>
    </row>
    <row r="4281" spans="22:22" x14ac:dyDescent="0.2">
      <c r="V4281" s="5" t="s">
        <v>12289</v>
      </c>
    </row>
    <row r="4282" spans="22:22" x14ac:dyDescent="0.2">
      <c r="V4282" s="5" t="s">
        <v>12292</v>
      </c>
    </row>
    <row r="4283" spans="22:22" x14ac:dyDescent="0.2">
      <c r="V4283" s="5" t="s">
        <v>12294</v>
      </c>
    </row>
    <row r="4284" spans="22:22" x14ac:dyDescent="0.2">
      <c r="V4284" s="5" t="s">
        <v>12296</v>
      </c>
    </row>
    <row r="4285" spans="22:22" x14ac:dyDescent="0.2">
      <c r="V4285" s="5" t="s">
        <v>12298</v>
      </c>
    </row>
    <row r="4286" spans="22:22" x14ac:dyDescent="0.2">
      <c r="V4286" s="5" t="s">
        <v>12300</v>
      </c>
    </row>
    <row r="4287" spans="22:22" x14ac:dyDescent="0.2">
      <c r="V4287" s="5" t="s">
        <v>12303</v>
      </c>
    </row>
    <row r="4288" spans="22:22" x14ac:dyDescent="0.2">
      <c r="V4288" s="5" t="s">
        <v>12305</v>
      </c>
    </row>
    <row r="4289" spans="22:22" x14ac:dyDescent="0.2">
      <c r="V4289" s="5" t="s">
        <v>12307</v>
      </c>
    </row>
    <row r="4290" spans="22:22" x14ac:dyDescent="0.2">
      <c r="V4290" s="5" t="s">
        <v>12309</v>
      </c>
    </row>
    <row r="4291" spans="22:22" x14ac:dyDescent="0.2">
      <c r="V4291" s="5" t="s">
        <v>12311</v>
      </c>
    </row>
    <row r="4292" spans="22:22" x14ac:dyDescent="0.2">
      <c r="V4292" s="5" t="s">
        <v>12313</v>
      </c>
    </row>
    <row r="4293" spans="22:22" x14ac:dyDescent="0.2">
      <c r="V4293" s="5" t="s">
        <v>12315</v>
      </c>
    </row>
    <row r="4294" spans="22:22" x14ac:dyDescent="0.2">
      <c r="V4294" s="5" t="s">
        <v>12317</v>
      </c>
    </row>
    <row r="4295" spans="22:22" x14ac:dyDescent="0.2">
      <c r="V4295" s="5" t="s">
        <v>12320</v>
      </c>
    </row>
    <row r="4296" spans="22:22" x14ac:dyDescent="0.2">
      <c r="V4296" s="5" t="s">
        <v>12322</v>
      </c>
    </row>
    <row r="4297" spans="22:22" x14ac:dyDescent="0.2">
      <c r="V4297" s="5" t="s">
        <v>12325</v>
      </c>
    </row>
    <row r="4298" spans="22:22" x14ac:dyDescent="0.2">
      <c r="V4298" s="5" t="s">
        <v>12327</v>
      </c>
    </row>
    <row r="4299" spans="22:22" x14ac:dyDescent="0.2">
      <c r="V4299" s="5" t="s">
        <v>12329</v>
      </c>
    </row>
    <row r="4300" spans="22:22" x14ac:dyDescent="0.2">
      <c r="V4300" s="5" t="s">
        <v>12332</v>
      </c>
    </row>
    <row r="4301" spans="22:22" x14ac:dyDescent="0.2">
      <c r="V4301" s="5" t="s">
        <v>12335</v>
      </c>
    </row>
    <row r="4302" spans="22:22" x14ac:dyDescent="0.2">
      <c r="V4302" s="5" t="s">
        <v>12337</v>
      </c>
    </row>
    <row r="4303" spans="22:22" x14ac:dyDescent="0.2">
      <c r="V4303" s="5" t="s">
        <v>12340</v>
      </c>
    </row>
    <row r="4304" spans="22:22" x14ac:dyDescent="0.2">
      <c r="V4304" s="5" t="s">
        <v>12343</v>
      </c>
    </row>
    <row r="4305" spans="22:22" x14ac:dyDescent="0.2">
      <c r="V4305" s="5" t="s">
        <v>12345</v>
      </c>
    </row>
    <row r="4306" spans="22:22" x14ac:dyDescent="0.2">
      <c r="V4306" s="5" t="s">
        <v>12347</v>
      </c>
    </row>
    <row r="4307" spans="22:22" x14ac:dyDescent="0.2">
      <c r="V4307" s="5" t="s">
        <v>12349</v>
      </c>
    </row>
    <row r="4308" spans="22:22" x14ac:dyDescent="0.2">
      <c r="V4308" s="5" t="s">
        <v>12351</v>
      </c>
    </row>
    <row r="4309" spans="22:22" x14ac:dyDescent="0.2">
      <c r="V4309" s="5" t="s">
        <v>12352</v>
      </c>
    </row>
    <row r="4310" spans="22:22" x14ac:dyDescent="0.2">
      <c r="V4310" s="5" t="s">
        <v>12354</v>
      </c>
    </row>
    <row r="4311" spans="22:22" x14ac:dyDescent="0.2">
      <c r="V4311" s="5" t="s">
        <v>12356</v>
      </c>
    </row>
    <row r="4312" spans="22:22" x14ac:dyDescent="0.2">
      <c r="V4312" s="5" t="s">
        <v>12358</v>
      </c>
    </row>
    <row r="4313" spans="22:22" x14ac:dyDescent="0.2">
      <c r="V4313" s="5" t="s">
        <v>12360</v>
      </c>
    </row>
    <row r="4314" spans="22:22" x14ac:dyDescent="0.2">
      <c r="V4314" s="5" t="s">
        <v>12363</v>
      </c>
    </row>
    <row r="4315" spans="22:22" x14ac:dyDescent="0.2">
      <c r="V4315" s="5" t="s">
        <v>12366</v>
      </c>
    </row>
    <row r="4316" spans="22:22" x14ac:dyDescent="0.2">
      <c r="V4316" s="5" t="s">
        <v>12368</v>
      </c>
    </row>
    <row r="4317" spans="22:22" x14ac:dyDescent="0.2">
      <c r="V4317" s="5" t="s">
        <v>12371</v>
      </c>
    </row>
    <row r="4318" spans="22:22" x14ac:dyDescent="0.2">
      <c r="V4318" s="5" t="s">
        <v>12373</v>
      </c>
    </row>
    <row r="4319" spans="22:22" x14ac:dyDescent="0.2">
      <c r="V4319" s="5" t="s">
        <v>12375</v>
      </c>
    </row>
    <row r="4320" spans="22:22" x14ac:dyDescent="0.2">
      <c r="V4320" s="5" t="s">
        <v>12377</v>
      </c>
    </row>
    <row r="4321" spans="22:22" x14ac:dyDescent="0.2">
      <c r="V4321" s="5" t="s">
        <v>12379</v>
      </c>
    </row>
    <row r="4322" spans="22:22" x14ac:dyDescent="0.2">
      <c r="V4322" s="5" t="s">
        <v>12382</v>
      </c>
    </row>
    <row r="4323" spans="22:22" x14ac:dyDescent="0.2">
      <c r="V4323" s="5" t="s">
        <v>12384</v>
      </c>
    </row>
    <row r="4324" spans="22:22" x14ac:dyDescent="0.2">
      <c r="V4324" s="5" t="s">
        <v>12386</v>
      </c>
    </row>
    <row r="4325" spans="22:22" x14ac:dyDescent="0.2">
      <c r="V4325" s="5" t="s">
        <v>12388</v>
      </c>
    </row>
    <row r="4326" spans="22:22" x14ac:dyDescent="0.2">
      <c r="V4326" s="5" t="s">
        <v>12390</v>
      </c>
    </row>
    <row r="4327" spans="22:22" x14ac:dyDescent="0.2">
      <c r="V4327" s="5" t="s">
        <v>12392</v>
      </c>
    </row>
    <row r="4328" spans="22:22" x14ac:dyDescent="0.2">
      <c r="V4328" s="5" t="s">
        <v>12394</v>
      </c>
    </row>
    <row r="4329" spans="22:22" x14ac:dyDescent="0.2">
      <c r="V4329" s="5" t="s">
        <v>12398</v>
      </c>
    </row>
    <row r="4330" spans="22:22" x14ac:dyDescent="0.2">
      <c r="V4330" s="5" t="s">
        <v>12400</v>
      </c>
    </row>
    <row r="4331" spans="22:22" x14ac:dyDescent="0.2">
      <c r="V4331" s="5" t="s">
        <v>12402</v>
      </c>
    </row>
    <row r="4332" spans="22:22" x14ac:dyDescent="0.2">
      <c r="V4332" s="5" t="s">
        <v>12404</v>
      </c>
    </row>
    <row r="4333" spans="22:22" x14ac:dyDescent="0.2">
      <c r="V4333" s="5" t="s">
        <v>12406</v>
      </c>
    </row>
    <row r="4334" spans="22:22" x14ac:dyDescent="0.2">
      <c r="V4334" s="5" t="s">
        <v>12408</v>
      </c>
    </row>
    <row r="4335" spans="22:22" x14ac:dyDescent="0.2">
      <c r="V4335" s="5" t="s">
        <v>12410</v>
      </c>
    </row>
    <row r="4336" spans="22:22" x14ac:dyDescent="0.2">
      <c r="V4336" s="5" t="s">
        <v>12412</v>
      </c>
    </row>
    <row r="4337" spans="22:22" x14ac:dyDescent="0.2">
      <c r="V4337" s="5" t="s">
        <v>12414</v>
      </c>
    </row>
    <row r="4338" spans="22:22" x14ac:dyDescent="0.2">
      <c r="V4338" s="5" t="s">
        <v>12416</v>
      </c>
    </row>
    <row r="4339" spans="22:22" x14ac:dyDescent="0.2">
      <c r="V4339" s="5" t="s">
        <v>12418</v>
      </c>
    </row>
    <row r="4340" spans="22:22" x14ac:dyDescent="0.2">
      <c r="V4340" s="5" t="s">
        <v>12420</v>
      </c>
    </row>
    <row r="4341" spans="22:22" x14ac:dyDescent="0.2">
      <c r="V4341" s="5" t="s">
        <v>12422</v>
      </c>
    </row>
    <row r="4342" spans="22:22" x14ac:dyDescent="0.2">
      <c r="V4342" s="5" t="s">
        <v>12424</v>
      </c>
    </row>
    <row r="4343" spans="22:22" x14ac:dyDescent="0.2">
      <c r="V4343" s="5" t="s">
        <v>12427</v>
      </c>
    </row>
    <row r="4344" spans="22:22" x14ac:dyDescent="0.2">
      <c r="V4344" s="5" t="s">
        <v>12429</v>
      </c>
    </row>
    <row r="4345" spans="22:22" x14ac:dyDescent="0.2">
      <c r="V4345" s="5" t="s">
        <v>12431</v>
      </c>
    </row>
    <row r="4346" spans="22:22" x14ac:dyDescent="0.2">
      <c r="V4346" s="5" t="s">
        <v>12433</v>
      </c>
    </row>
    <row r="4347" spans="22:22" x14ac:dyDescent="0.2">
      <c r="V4347" s="5" t="s">
        <v>12436</v>
      </c>
    </row>
    <row r="4348" spans="22:22" x14ac:dyDescent="0.2">
      <c r="V4348" s="5" t="s">
        <v>12438</v>
      </c>
    </row>
    <row r="4349" spans="22:22" x14ac:dyDescent="0.2">
      <c r="V4349" s="5" t="s">
        <v>12440</v>
      </c>
    </row>
    <row r="4350" spans="22:22" x14ac:dyDescent="0.2">
      <c r="V4350" s="5" t="s">
        <v>12442</v>
      </c>
    </row>
    <row r="4351" spans="22:22" x14ac:dyDescent="0.2">
      <c r="V4351" s="5" t="s">
        <v>12444</v>
      </c>
    </row>
    <row r="4352" spans="22:22" x14ac:dyDescent="0.2">
      <c r="V4352" s="5" t="s">
        <v>12446</v>
      </c>
    </row>
    <row r="4353" spans="22:22" x14ac:dyDescent="0.2">
      <c r="V4353" s="5" t="s">
        <v>12448</v>
      </c>
    </row>
    <row r="4354" spans="22:22" x14ac:dyDescent="0.2">
      <c r="V4354" s="5" t="s">
        <v>12450</v>
      </c>
    </row>
    <row r="4355" spans="22:22" x14ac:dyDescent="0.2">
      <c r="V4355" s="5" t="s">
        <v>12452</v>
      </c>
    </row>
    <row r="4356" spans="22:22" x14ac:dyDescent="0.2">
      <c r="V4356" s="5" t="s">
        <v>12455</v>
      </c>
    </row>
    <row r="4357" spans="22:22" x14ac:dyDescent="0.2">
      <c r="V4357" s="5" t="s">
        <v>12457</v>
      </c>
    </row>
    <row r="4358" spans="22:22" x14ac:dyDescent="0.2">
      <c r="V4358" s="5" t="s">
        <v>12459</v>
      </c>
    </row>
    <row r="4359" spans="22:22" x14ac:dyDescent="0.2">
      <c r="V4359" s="5" t="s">
        <v>12461</v>
      </c>
    </row>
    <row r="4360" spans="22:22" x14ac:dyDescent="0.2">
      <c r="V4360" s="5" t="s">
        <v>12463</v>
      </c>
    </row>
    <row r="4361" spans="22:22" x14ac:dyDescent="0.2">
      <c r="V4361" s="5" t="s">
        <v>12465</v>
      </c>
    </row>
    <row r="4362" spans="22:22" x14ac:dyDescent="0.2">
      <c r="V4362" s="5" t="s">
        <v>12467</v>
      </c>
    </row>
    <row r="4363" spans="22:22" x14ac:dyDescent="0.2">
      <c r="V4363" s="5" t="s">
        <v>12469</v>
      </c>
    </row>
    <row r="4364" spans="22:22" x14ac:dyDescent="0.2">
      <c r="V4364" s="5" t="s">
        <v>12471</v>
      </c>
    </row>
    <row r="4365" spans="22:22" x14ac:dyDescent="0.2">
      <c r="V4365" s="5" t="s">
        <v>12474</v>
      </c>
    </row>
    <row r="4366" spans="22:22" x14ac:dyDescent="0.2">
      <c r="V4366" s="5" t="s">
        <v>12476</v>
      </c>
    </row>
    <row r="4367" spans="22:22" x14ac:dyDescent="0.2">
      <c r="V4367" s="5" t="s">
        <v>12478</v>
      </c>
    </row>
    <row r="4368" spans="22:22" x14ac:dyDescent="0.2">
      <c r="V4368" s="5" t="s">
        <v>12480</v>
      </c>
    </row>
    <row r="4369" spans="22:22" x14ac:dyDescent="0.2">
      <c r="V4369" s="5" t="s">
        <v>12482</v>
      </c>
    </row>
    <row r="4370" spans="22:22" x14ac:dyDescent="0.2">
      <c r="V4370" s="5" t="s">
        <v>12485</v>
      </c>
    </row>
    <row r="4371" spans="22:22" x14ac:dyDescent="0.2">
      <c r="V4371" s="5" t="s">
        <v>12488</v>
      </c>
    </row>
    <row r="4372" spans="22:22" x14ac:dyDescent="0.2">
      <c r="V4372" s="5" t="s">
        <v>12491</v>
      </c>
    </row>
    <row r="4373" spans="22:22" x14ac:dyDescent="0.2">
      <c r="V4373" s="5" t="s">
        <v>12493</v>
      </c>
    </row>
    <row r="4374" spans="22:22" x14ac:dyDescent="0.2">
      <c r="V4374" s="5" t="s">
        <v>12495</v>
      </c>
    </row>
    <row r="4375" spans="22:22" x14ac:dyDescent="0.2">
      <c r="V4375" s="5" t="s">
        <v>12497</v>
      </c>
    </row>
    <row r="4376" spans="22:22" x14ac:dyDescent="0.2">
      <c r="V4376" s="5" t="s">
        <v>12499</v>
      </c>
    </row>
    <row r="4377" spans="22:22" x14ac:dyDescent="0.2">
      <c r="V4377" s="5" t="s">
        <v>12502</v>
      </c>
    </row>
    <row r="4378" spans="22:22" x14ac:dyDescent="0.2">
      <c r="V4378" s="5" t="s">
        <v>12504</v>
      </c>
    </row>
    <row r="4379" spans="22:22" x14ac:dyDescent="0.2">
      <c r="V4379" s="5" t="s">
        <v>12506</v>
      </c>
    </row>
    <row r="4380" spans="22:22" x14ac:dyDescent="0.2">
      <c r="V4380" s="5" t="s">
        <v>12508</v>
      </c>
    </row>
    <row r="4381" spans="22:22" x14ac:dyDescent="0.2">
      <c r="V4381" s="5" t="s">
        <v>12510</v>
      </c>
    </row>
    <row r="4382" spans="22:22" x14ac:dyDescent="0.2">
      <c r="V4382" s="5" t="s">
        <v>12512</v>
      </c>
    </row>
    <row r="4383" spans="22:22" x14ac:dyDescent="0.2">
      <c r="V4383" s="5" t="s">
        <v>12514</v>
      </c>
    </row>
    <row r="4384" spans="22:22" x14ac:dyDescent="0.2">
      <c r="V4384" s="5" t="s">
        <v>12516</v>
      </c>
    </row>
    <row r="4385" spans="22:22" x14ac:dyDescent="0.2">
      <c r="V4385" s="5" t="s">
        <v>12518</v>
      </c>
    </row>
    <row r="4386" spans="22:22" x14ac:dyDescent="0.2">
      <c r="V4386" s="5" t="s">
        <v>12520</v>
      </c>
    </row>
    <row r="4387" spans="22:22" x14ac:dyDescent="0.2">
      <c r="V4387" s="5" t="s">
        <v>12523</v>
      </c>
    </row>
    <row r="4388" spans="22:22" x14ac:dyDescent="0.2">
      <c r="V4388" s="5" t="s">
        <v>12525</v>
      </c>
    </row>
    <row r="4389" spans="22:22" x14ac:dyDescent="0.2">
      <c r="V4389" s="5" t="s">
        <v>12527</v>
      </c>
    </row>
    <row r="4390" spans="22:22" x14ac:dyDescent="0.2">
      <c r="V4390" s="5" t="s">
        <v>12530</v>
      </c>
    </row>
    <row r="4391" spans="22:22" x14ac:dyDescent="0.2">
      <c r="V4391" s="5" t="s">
        <v>12533</v>
      </c>
    </row>
    <row r="4392" spans="22:22" x14ac:dyDescent="0.2">
      <c r="V4392" s="5" t="s">
        <v>12535</v>
      </c>
    </row>
    <row r="4393" spans="22:22" x14ac:dyDescent="0.2">
      <c r="V4393" s="5" t="s">
        <v>12538</v>
      </c>
    </row>
    <row r="4394" spans="22:22" x14ac:dyDescent="0.2">
      <c r="V4394" s="5" t="s">
        <v>12540</v>
      </c>
    </row>
    <row r="4395" spans="22:22" x14ac:dyDescent="0.2">
      <c r="V4395" s="5" t="s">
        <v>12542</v>
      </c>
    </row>
    <row r="4396" spans="22:22" x14ac:dyDescent="0.2">
      <c r="V4396" s="5" t="s">
        <v>12544</v>
      </c>
    </row>
    <row r="4397" spans="22:22" x14ac:dyDescent="0.2">
      <c r="V4397" s="5" t="s">
        <v>12546</v>
      </c>
    </row>
    <row r="4398" spans="22:22" x14ac:dyDescent="0.2">
      <c r="V4398" s="5" t="s">
        <v>12548</v>
      </c>
    </row>
    <row r="4399" spans="22:22" x14ac:dyDescent="0.2">
      <c r="V4399" s="5" t="s">
        <v>12551</v>
      </c>
    </row>
    <row r="4400" spans="22:22" x14ac:dyDescent="0.2">
      <c r="V4400" s="5" t="s">
        <v>12554</v>
      </c>
    </row>
    <row r="4401" spans="22:22" x14ac:dyDescent="0.2">
      <c r="V4401" s="5" t="s">
        <v>12556</v>
      </c>
    </row>
    <row r="4402" spans="22:22" x14ac:dyDescent="0.2">
      <c r="V4402" s="5" t="s">
        <v>12558</v>
      </c>
    </row>
    <row r="4403" spans="22:22" x14ac:dyDescent="0.2">
      <c r="V4403" s="5" t="s">
        <v>12560</v>
      </c>
    </row>
    <row r="4404" spans="22:22" x14ac:dyDescent="0.2">
      <c r="V4404" s="5" t="s">
        <v>12562</v>
      </c>
    </row>
    <row r="4405" spans="22:22" x14ac:dyDescent="0.2">
      <c r="V4405" s="5" t="s">
        <v>12564</v>
      </c>
    </row>
    <row r="4406" spans="22:22" x14ac:dyDescent="0.2">
      <c r="V4406" s="5" t="s">
        <v>12566</v>
      </c>
    </row>
    <row r="4407" spans="22:22" x14ac:dyDescent="0.2">
      <c r="V4407" s="5" t="s">
        <v>12569</v>
      </c>
    </row>
    <row r="4408" spans="22:22" x14ac:dyDescent="0.2">
      <c r="V4408" s="5" t="s">
        <v>12573</v>
      </c>
    </row>
    <row r="4409" spans="22:22" x14ac:dyDescent="0.2">
      <c r="V4409" s="5" t="s">
        <v>12576</v>
      </c>
    </row>
    <row r="4410" spans="22:22" x14ac:dyDescent="0.2">
      <c r="V4410" s="5" t="s">
        <v>12578</v>
      </c>
    </row>
    <row r="4411" spans="22:22" x14ac:dyDescent="0.2">
      <c r="V4411" s="5" t="s">
        <v>12580</v>
      </c>
    </row>
    <row r="4412" spans="22:22" x14ac:dyDescent="0.2">
      <c r="V4412" s="5" t="s">
        <v>12582</v>
      </c>
    </row>
    <row r="4413" spans="22:22" x14ac:dyDescent="0.2">
      <c r="V4413" s="5" t="s">
        <v>12584</v>
      </c>
    </row>
    <row r="4414" spans="22:22" x14ac:dyDescent="0.2">
      <c r="V4414" s="5" t="s">
        <v>12588</v>
      </c>
    </row>
    <row r="4415" spans="22:22" x14ac:dyDescent="0.2">
      <c r="V4415" s="5" t="s">
        <v>12590</v>
      </c>
    </row>
    <row r="4416" spans="22:22" x14ac:dyDescent="0.2">
      <c r="V4416" s="5" t="s">
        <v>12592</v>
      </c>
    </row>
    <row r="4417" spans="22:22" x14ac:dyDescent="0.2">
      <c r="V4417" s="5" t="s">
        <v>12594</v>
      </c>
    </row>
    <row r="4418" spans="22:22" x14ac:dyDescent="0.2">
      <c r="V4418" s="5" t="s">
        <v>12596</v>
      </c>
    </row>
    <row r="4419" spans="22:22" x14ac:dyDescent="0.2">
      <c r="V4419" s="5" t="s">
        <v>12599</v>
      </c>
    </row>
    <row r="4420" spans="22:22" x14ac:dyDescent="0.2">
      <c r="V4420" s="5" t="s">
        <v>12602</v>
      </c>
    </row>
    <row r="4421" spans="22:22" x14ac:dyDescent="0.2">
      <c r="V4421" s="5" t="s">
        <v>12605</v>
      </c>
    </row>
    <row r="4422" spans="22:22" x14ac:dyDescent="0.2">
      <c r="V4422" s="5" t="s">
        <v>12608</v>
      </c>
    </row>
    <row r="4423" spans="22:22" x14ac:dyDescent="0.2">
      <c r="V4423" s="5" t="s">
        <v>12612</v>
      </c>
    </row>
    <row r="4424" spans="22:22" x14ac:dyDescent="0.2">
      <c r="V4424" s="5" t="s">
        <v>12614</v>
      </c>
    </row>
    <row r="4425" spans="22:22" x14ac:dyDescent="0.2">
      <c r="V4425" s="5" t="s">
        <v>12616</v>
      </c>
    </row>
    <row r="4426" spans="22:22" x14ac:dyDescent="0.2">
      <c r="V4426" s="5" t="s">
        <v>12619</v>
      </c>
    </row>
    <row r="4427" spans="22:22" x14ac:dyDescent="0.2">
      <c r="V4427" s="5" t="s">
        <v>12621</v>
      </c>
    </row>
    <row r="4428" spans="22:22" x14ac:dyDescent="0.2">
      <c r="V4428" s="5" t="s">
        <v>12623</v>
      </c>
    </row>
    <row r="4429" spans="22:22" x14ac:dyDescent="0.2">
      <c r="V4429" s="5" t="s">
        <v>12626</v>
      </c>
    </row>
    <row r="4430" spans="22:22" x14ac:dyDescent="0.2">
      <c r="V4430" s="5" t="s">
        <v>12628</v>
      </c>
    </row>
    <row r="4431" spans="22:22" x14ac:dyDescent="0.2">
      <c r="V4431" s="5" t="s">
        <v>12630</v>
      </c>
    </row>
    <row r="4432" spans="22:22" x14ac:dyDescent="0.2">
      <c r="V4432" s="5" t="s">
        <v>12632</v>
      </c>
    </row>
    <row r="4433" spans="22:22" x14ac:dyDescent="0.2">
      <c r="V4433" s="5" t="s">
        <v>12634</v>
      </c>
    </row>
    <row r="4434" spans="22:22" x14ac:dyDescent="0.2">
      <c r="V4434" s="5" t="s">
        <v>12636</v>
      </c>
    </row>
    <row r="4435" spans="22:22" x14ac:dyDescent="0.2">
      <c r="V4435" s="5" t="s">
        <v>12638</v>
      </c>
    </row>
    <row r="4436" spans="22:22" x14ac:dyDescent="0.2">
      <c r="V4436" s="5" t="s">
        <v>12640</v>
      </c>
    </row>
    <row r="4437" spans="22:22" x14ac:dyDescent="0.2">
      <c r="V4437" s="5" t="s">
        <v>12642</v>
      </c>
    </row>
    <row r="4438" spans="22:22" x14ac:dyDescent="0.2">
      <c r="V4438" s="5" t="s">
        <v>12644</v>
      </c>
    </row>
    <row r="4439" spans="22:22" x14ac:dyDescent="0.2">
      <c r="V4439" s="5" t="s">
        <v>12646</v>
      </c>
    </row>
    <row r="4440" spans="22:22" x14ac:dyDescent="0.2">
      <c r="V4440" s="5" t="s">
        <v>12648</v>
      </c>
    </row>
    <row r="4441" spans="22:22" x14ac:dyDescent="0.2">
      <c r="V4441" s="5" t="s">
        <v>12650</v>
      </c>
    </row>
    <row r="4442" spans="22:22" x14ac:dyDescent="0.2">
      <c r="V4442" s="5" t="s">
        <v>12652</v>
      </c>
    </row>
    <row r="4443" spans="22:22" x14ac:dyDescent="0.2">
      <c r="V4443" s="5" t="s">
        <v>12654</v>
      </c>
    </row>
    <row r="4444" spans="22:22" x14ac:dyDescent="0.2">
      <c r="V4444" s="5" t="s">
        <v>12657</v>
      </c>
    </row>
    <row r="4445" spans="22:22" x14ac:dyDescent="0.2">
      <c r="V4445" s="5" t="s">
        <v>12659</v>
      </c>
    </row>
    <row r="4446" spans="22:22" x14ac:dyDescent="0.2">
      <c r="V4446" s="5" t="s">
        <v>12661</v>
      </c>
    </row>
    <row r="4447" spans="22:22" x14ac:dyDescent="0.2">
      <c r="V4447" s="5" t="s">
        <v>12663</v>
      </c>
    </row>
    <row r="4448" spans="22:22" x14ac:dyDescent="0.2">
      <c r="V4448" s="5" t="s">
        <v>12665</v>
      </c>
    </row>
    <row r="4449" spans="22:22" x14ac:dyDescent="0.2">
      <c r="V4449" s="5" t="s">
        <v>12667</v>
      </c>
    </row>
    <row r="4450" spans="22:22" x14ac:dyDescent="0.2">
      <c r="V4450" s="5" t="s">
        <v>12670</v>
      </c>
    </row>
    <row r="4451" spans="22:22" x14ac:dyDescent="0.2">
      <c r="V4451" s="5" t="s">
        <v>12672</v>
      </c>
    </row>
    <row r="4452" spans="22:22" x14ac:dyDescent="0.2">
      <c r="V4452" s="5" t="s">
        <v>12674</v>
      </c>
    </row>
    <row r="4453" spans="22:22" x14ac:dyDescent="0.2">
      <c r="V4453" s="5" t="s">
        <v>12676</v>
      </c>
    </row>
    <row r="4454" spans="22:22" x14ac:dyDescent="0.2">
      <c r="V4454" s="5" t="s">
        <v>12679</v>
      </c>
    </row>
    <row r="4455" spans="22:22" x14ac:dyDescent="0.2">
      <c r="V4455" s="5" t="s">
        <v>12683</v>
      </c>
    </row>
    <row r="4456" spans="22:22" x14ac:dyDescent="0.2">
      <c r="V4456" s="5" t="s">
        <v>12685</v>
      </c>
    </row>
    <row r="4457" spans="22:22" x14ac:dyDescent="0.2">
      <c r="V4457" s="5" t="s">
        <v>12687</v>
      </c>
    </row>
    <row r="4458" spans="22:22" x14ac:dyDescent="0.2">
      <c r="V4458" s="5" t="s">
        <v>12689</v>
      </c>
    </row>
    <row r="4459" spans="22:22" x14ac:dyDescent="0.2">
      <c r="V4459" s="5" t="s">
        <v>12691</v>
      </c>
    </row>
    <row r="4460" spans="22:22" x14ac:dyDescent="0.2">
      <c r="V4460" s="5" t="s">
        <v>12694</v>
      </c>
    </row>
    <row r="4461" spans="22:22" x14ac:dyDescent="0.2">
      <c r="V4461" s="5" t="s">
        <v>12696</v>
      </c>
    </row>
    <row r="4462" spans="22:22" x14ac:dyDescent="0.2">
      <c r="V4462" s="5" t="s">
        <v>12698</v>
      </c>
    </row>
    <row r="4463" spans="22:22" x14ac:dyDescent="0.2">
      <c r="V4463" s="5" t="s">
        <v>12700</v>
      </c>
    </row>
    <row r="4464" spans="22:22" x14ac:dyDescent="0.2">
      <c r="V4464" s="5" t="s">
        <v>12702</v>
      </c>
    </row>
    <row r="4465" spans="22:22" x14ac:dyDescent="0.2">
      <c r="V4465" s="5" t="s">
        <v>12703</v>
      </c>
    </row>
    <row r="4466" spans="22:22" x14ac:dyDescent="0.2">
      <c r="V4466" s="5" t="s">
        <v>12706</v>
      </c>
    </row>
    <row r="4467" spans="22:22" x14ac:dyDescent="0.2">
      <c r="V4467" s="5" t="s">
        <v>12709</v>
      </c>
    </row>
    <row r="4468" spans="22:22" x14ac:dyDescent="0.2">
      <c r="V4468" s="5" t="s">
        <v>12711</v>
      </c>
    </row>
    <row r="4469" spans="22:22" x14ac:dyDescent="0.2">
      <c r="V4469" s="5" t="s">
        <v>12713</v>
      </c>
    </row>
    <row r="4470" spans="22:22" x14ac:dyDescent="0.2">
      <c r="V4470" s="5" t="s">
        <v>12715</v>
      </c>
    </row>
    <row r="4471" spans="22:22" x14ac:dyDescent="0.2">
      <c r="V4471" s="5" t="s">
        <v>12717</v>
      </c>
    </row>
    <row r="4472" spans="22:22" x14ac:dyDescent="0.2">
      <c r="V4472" s="5" t="s">
        <v>12719</v>
      </c>
    </row>
    <row r="4473" spans="22:22" x14ac:dyDescent="0.2">
      <c r="V4473" s="5" t="s">
        <v>12721</v>
      </c>
    </row>
    <row r="4474" spans="22:22" x14ac:dyDescent="0.2">
      <c r="V4474" s="5" t="s">
        <v>12724</v>
      </c>
    </row>
    <row r="4475" spans="22:22" x14ac:dyDescent="0.2">
      <c r="V4475" s="5" t="s">
        <v>12726</v>
      </c>
    </row>
    <row r="4476" spans="22:22" x14ac:dyDescent="0.2">
      <c r="V4476" s="5" t="s">
        <v>12728</v>
      </c>
    </row>
    <row r="4477" spans="22:22" x14ac:dyDescent="0.2">
      <c r="V4477" s="5" t="s">
        <v>12730</v>
      </c>
    </row>
    <row r="4478" spans="22:22" x14ac:dyDescent="0.2">
      <c r="V4478" s="5" t="s">
        <v>12732</v>
      </c>
    </row>
    <row r="4479" spans="22:22" x14ac:dyDescent="0.2">
      <c r="V4479" s="5" t="s">
        <v>12735</v>
      </c>
    </row>
    <row r="4480" spans="22:22" x14ac:dyDescent="0.2">
      <c r="V4480" s="5" t="s">
        <v>12737</v>
      </c>
    </row>
    <row r="4481" spans="22:22" x14ac:dyDescent="0.2">
      <c r="V4481" s="5" t="s">
        <v>12739</v>
      </c>
    </row>
    <row r="4482" spans="22:22" x14ac:dyDescent="0.2">
      <c r="V4482" s="5" t="s">
        <v>12741</v>
      </c>
    </row>
    <row r="4483" spans="22:22" x14ac:dyDescent="0.2">
      <c r="V4483" s="5" t="s">
        <v>12743</v>
      </c>
    </row>
    <row r="4484" spans="22:22" x14ac:dyDescent="0.2">
      <c r="V4484" s="5" t="s">
        <v>12746</v>
      </c>
    </row>
    <row r="4485" spans="22:22" x14ac:dyDescent="0.2">
      <c r="V4485" s="5" t="s">
        <v>12748</v>
      </c>
    </row>
    <row r="4486" spans="22:22" x14ac:dyDescent="0.2">
      <c r="V4486" s="5" t="s">
        <v>12750</v>
      </c>
    </row>
    <row r="4487" spans="22:22" x14ac:dyDescent="0.2">
      <c r="V4487" s="5" t="s">
        <v>12752</v>
      </c>
    </row>
    <row r="4488" spans="22:22" x14ac:dyDescent="0.2">
      <c r="V4488" s="5" t="s">
        <v>12754</v>
      </c>
    </row>
    <row r="4489" spans="22:22" x14ac:dyDescent="0.2">
      <c r="V4489" s="5" t="s">
        <v>12756</v>
      </c>
    </row>
    <row r="4490" spans="22:22" x14ac:dyDescent="0.2">
      <c r="V4490" s="5" t="s">
        <v>12758</v>
      </c>
    </row>
    <row r="4491" spans="22:22" x14ac:dyDescent="0.2">
      <c r="V4491" s="5" t="s">
        <v>12760</v>
      </c>
    </row>
    <row r="4492" spans="22:22" x14ac:dyDescent="0.2">
      <c r="V4492" s="5" t="s">
        <v>12762</v>
      </c>
    </row>
    <row r="4493" spans="22:22" x14ac:dyDescent="0.2">
      <c r="V4493" s="5" t="s">
        <v>12764</v>
      </c>
    </row>
    <row r="4494" spans="22:22" x14ac:dyDescent="0.2">
      <c r="V4494" s="5" t="s">
        <v>12766</v>
      </c>
    </row>
    <row r="4495" spans="22:22" x14ac:dyDescent="0.2">
      <c r="V4495" s="5" t="s">
        <v>12768</v>
      </c>
    </row>
    <row r="4496" spans="22:22" x14ac:dyDescent="0.2">
      <c r="V4496" s="5" t="s">
        <v>12770</v>
      </c>
    </row>
    <row r="4497" spans="22:22" x14ac:dyDescent="0.2">
      <c r="V4497" s="5" t="s">
        <v>12773</v>
      </c>
    </row>
    <row r="4498" spans="22:22" x14ac:dyDescent="0.2">
      <c r="V4498" s="5" t="s">
        <v>12775</v>
      </c>
    </row>
    <row r="4499" spans="22:22" x14ac:dyDescent="0.2">
      <c r="V4499" s="5" t="s">
        <v>12777</v>
      </c>
    </row>
    <row r="4500" spans="22:22" x14ac:dyDescent="0.2">
      <c r="V4500" s="5" t="s">
        <v>12780</v>
      </c>
    </row>
    <row r="4501" spans="22:22" x14ac:dyDescent="0.2">
      <c r="V4501" s="5" t="s">
        <v>12783</v>
      </c>
    </row>
    <row r="4502" spans="22:22" x14ac:dyDescent="0.2">
      <c r="V4502" s="5" t="s">
        <v>12785</v>
      </c>
    </row>
    <row r="4503" spans="22:22" x14ac:dyDescent="0.2">
      <c r="V4503" s="5" t="s">
        <v>12787</v>
      </c>
    </row>
    <row r="4504" spans="22:22" x14ac:dyDescent="0.2">
      <c r="V4504" s="5" t="s">
        <v>12789</v>
      </c>
    </row>
    <row r="4505" spans="22:22" x14ac:dyDescent="0.2">
      <c r="V4505" s="5" t="s">
        <v>12791</v>
      </c>
    </row>
    <row r="4506" spans="22:22" x14ac:dyDescent="0.2">
      <c r="V4506" s="5" t="s">
        <v>12793</v>
      </c>
    </row>
    <row r="4507" spans="22:22" x14ac:dyDescent="0.2">
      <c r="V4507" s="5" t="s">
        <v>12796</v>
      </c>
    </row>
    <row r="4508" spans="22:22" x14ac:dyDescent="0.2">
      <c r="V4508" s="5" t="s">
        <v>12798</v>
      </c>
    </row>
    <row r="4509" spans="22:22" x14ac:dyDescent="0.2">
      <c r="V4509" s="5" t="s">
        <v>12800</v>
      </c>
    </row>
    <row r="4510" spans="22:22" x14ac:dyDescent="0.2">
      <c r="V4510" s="5" t="s">
        <v>12803</v>
      </c>
    </row>
    <row r="4511" spans="22:22" x14ac:dyDescent="0.2">
      <c r="V4511" s="5" t="s">
        <v>12804</v>
      </c>
    </row>
    <row r="4512" spans="22:22" x14ac:dyDescent="0.2">
      <c r="V4512" s="5" t="s">
        <v>12806</v>
      </c>
    </row>
    <row r="4513" spans="22:22" x14ac:dyDescent="0.2">
      <c r="V4513" s="5" t="s">
        <v>12808</v>
      </c>
    </row>
    <row r="4514" spans="22:22" x14ac:dyDescent="0.2">
      <c r="V4514" s="5" t="s">
        <v>12810</v>
      </c>
    </row>
    <row r="4515" spans="22:22" x14ac:dyDescent="0.2">
      <c r="V4515" s="5" t="s">
        <v>12813</v>
      </c>
    </row>
    <row r="4516" spans="22:22" x14ac:dyDescent="0.2">
      <c r="V4516" s="5" t="s">
        <v>12816</v>
      </c>
    </row>
    <row r="4517" spans="22:22" x14ac:dyDescent="0.2">
      <c r="V4517" s="5" t="s">
        <v>12818</v>
      </c>
    </row>
    <row r="4518" spans="22:22" x14ac:dyDescent="0.2">
      <c r="V4518" s="5" t="s">
        <v>12820</v>
      </c>
    </row>
    <row r="4519" spans="22:22" x14ac:dyDescent="0.2">
      <c r="V4519" s="5" t="s">
        <v>12822</v>
      </c>
    </row>
    <row r="4520" spans="22:22" x14ac:dyDescent="0.2">
      <c r="V4520" s="5" t="s">
        <v>12825</v>
      </c>
    </row>
    <row r="4521" spans="22:22" x14ac:dyDescent="0.2">
      <c r="V4521" s="5" t="s">
        <v>12827</v>
      </c>
    </row>
    <row r="4522" spans="22:22" x14ac:dyDescent="0.2">
      <c r="V4522" s="5" t="s">
        <v>12830</v>
      </c>
    </row>
    <row r="4523" spans="22:22" x14ac:dyDescent="0.2">
      <c r="V4523" s="5" t="s">
        <v>12832</v>
      </c>
    </row>
    <row r="4524" spans="22:22" x14ac:dyDescent="0.2">
      <c r="V4524" s="5" t="s">
        <v>12836</v>
      </c>
    </row>
    <row r="4525" spans="22:22" x14ac:dyDescent="0.2">
      <c r="V4525" s="5" t="s">
        <v>12838</v>
      </c>
    </row>
    <row r="4526" spans="22:22" x14ac:dyDescent="0.2">
      <c r="V4526" s="5" t="s">
        <v>12840</v>
      </c>
    </row>
    <row r="4527" spans="22:22" x14ac:dyDescent="0.2">
      <c r="V4527" s="5" t="s">
        <v>12842</v>
      </c>
    </row>
    <row r="4528" spans="22:22" x14ac:dyDescent="0.2">
      <c r="V4528" s="5" t="s">
        <v>12844</v>
      </c>
    </row>
    <row r="4529" spans="22:22" x14ac:dyDescent="0.2">
      <c r="V4529" s="5" t="s">
        <v>12847</v>
      </c>
    </row>
    <row r="4530" spans="22:22" x14ac:dyDescent="0.2">
      <c r="V4530" s="5" t="s">
        <v>12849</v>
      </c>
    </row>
    <row r="4531" spans="22:22" x14ac:dyDescent="0.2">
      <c r="V4531" s="5" t="s">
        <v>12851</v>
      </c>
    </row>
    <row r="4532" spans="22:22" x14ac:dyDescent="0.2">
      <c r="V4532" s="5" t="s">
        <v>12853</v>
      </c>
    </row>
    <row r="4533" spans="22:22" x14ac:dyDescent="0.2">
      <c r="V4533" s="5" t="s">
        <v>12856</v>
      </c>
    </row>
    <row r="4534" spans="22:22" x14ac:dyDescent="0.2">
      <c r="V4534" s="5" t="s">
        <v>12858</v>
      </c>
    </row>
    <row r="4535" spans="22:22" x14ac:dyDescent="0.2">
      <c r="V4535" s="5" t="s">
        <v>12860</v>
      </c>
    </row>
    <row r="4536" spans="22:22" x14ac:dyDescent="0.2">
      <c r="V4536" s="5" t="s">
        <v>12862</v>
      </c>
    </row>
    <row r="4537" spans="22:22" x14ac:dyDescent="0.2">
      <c r="V4537" s="5" t="s">
        <v>12865</v>
      </c>
    </row>
    <row r="4538" spans="22:22" x14ac:dyDescent="0.2">
      <c r="V4538" s="5" t="s">
        <v>12868</v>
      </c>
    </row>
    <row r="4539" spans="22:22" x14ac:dyDescent="0.2">
      <c r="V4539" s="5" t="s">
        <v>12871</v>
      </c>
    </row>
    <row r="4540" spans="22:22" x14ac:dyDescent="0.2">
      <c r="V4540" s="5" t="s">
        <v>12874</v>
      </c>
    </row>
    <row r="4541" spans="22:22" x14ac:dyDescent="0.2">
      <c r="V4541" s="5" t="s">
        <v>12876</v>
      </c>
    </row>
    <row r="4542" spans="22:22" x14ac:dyDescent="0.2">
      <c r="V4542" s="5" t="s">
        <v>12878</v>
      </c>
    </row>
    <row r="4543" spans="22:22" x14ac:dyDescent="0.2">
      <c r="V4543" s="5" t="s">
        <v>12880</v>
      </c>
    </row>
    <row r="4544" spans="22:22" x14ac:dyDescent="0.2">
      <c r="V4544" s="5" t="s">
        <v>12882</v>
      </c>
    </row>
    <row r="4545" spans="22:22" x14ac:dyDescent="0.2">
      <c r="V4545" s="5" t="s">
        <v>12884</v>
      </c>
    </row>
    <row r="4546" spans="22:22" x14ac:dyDescent="0.2">
      <c r="V4546" s="5" t="s">
        <v>12887</v>
      </c>
    </row>
    <row r="4547" spans="22:22" x14ac:dyDescent="0.2">
      <c r="V4547" s="5" t="s">
        <v>12890</v>
      </c>
    </row>
    <row r="4548" spans="22:22" x14ac:dyDescent="0.2">
      <c r="V4548" s="5" t="s">
        <v>12892</v>
      </c>
    </row>
    <row r="4549" spans="22:22" x14ac:dyDescent="0.2">
      <c r="V4549" s="5" t="s">
        <v>12894</v>
      </c>
    </row>
    <row r="4550" spans="22:22" x14ac:dyDescent="0.2">
      <c r="V4550" s="5" t="s">
        <v>12897</v>
      </c>
    </row>
    <row r="4551" spans="22:22" x14ac:dyDescent="0.2">
      <c r="V4551" s="5" t="s">
        <v>12900</v>
      </c>
    </row>
    <row r="4552" spans="22:22" x14ac:dyDescent="0.2">
      <c r="V4552" s="5" t="s">
        <v>12902</v>
      </c>
    </row>
    <row r="4553" spans="22:22" x14ac:dyDescent="0.2">
      <c r="V4553" s="5" t="s">
        <v>12905</v>
      </c>
    </row>
    <row r="4554" spans="22:22" x14ac:dyDescent="0.2">
      <c r="V4554" s="5" t="s">
        <v>12907</v>
      </c>
    </row>
    <row r="4555" spans="22:22" x14ac:dyDescent="0.2">
      <c r="V4555" s="5" t="s">
        <v>12909</v>
      </c>
    </row>
    <row r="4556" spans="22:22" x14ac:dyDescent="0.2">
      <c r="V4556" s="5" t="s">
        <v>12911</v>
      </c>
    </row>
    <row r="4557" spans="22:22" x14ac:dyDescent="0.2">
      <c r="V4557" s="5" t="s">
        <v>12913</v>
      </c>
    </row>
    <row r="4558" spans="22:22" x14ac:dyDescent="0.2">
      <c r="V4558" s="5" t="s">
        <v>12915</v>
      </c>
    </row>
    <row r="4559" spans="22:22" x14ac:dyDescent="0.2">
      <c r="V4559" s="5" t="s">
        <v>12918</v>
      </c>
    </row>
    <row r="4560" spans="22:22" x14ac:dyDescent="0.2">
      <c r="V4560" s="5" t="s">
        <v>12920</v>
      </c>
    </row>
    <row r="4561" spans="22:22" x14ac:dyDescent="0.2">
      <c r="V4561" s="5" t="s">
        <v>12923</v>
      </c>
    </row>
    <row r="4562" spans="22:22" x14ac:dyDescent="0.2">
      <c r="V4562" s="5" t="s">
        <v>12926</v>
      </c>
    </row>
    <row r="4563" spans="22:22" x14ac:dyDescent="0.2">
      <c r="V4563" s="5" t="s">
        <v>12928</v>
      </c>
    </row>
    <row r="4564" spans="22:22" x14ac:dyDescent="0.2">
      <c r="V4564" s="5" t="s">
        <v>12931</v>
      </c>
    </row>
    <row r="4565" spans="22:22" x14ac:dyDescent="0.2">
      <c r="V4565" s="5" t="s">
        <v>12933</v>
      </c>
    </row>
    <row r="4566" spans="22:22" x14ac:dyDescent="0.2">
      <c r="V4566" s="5" t="s">
        <v>12936</v>
      </c>
    </row>
    <row r="4567" spans="22:22" x14ac:dyDescent="0.2">
      <c r="V4567" s="5" t="s">
        <v>12938</v>
      </c>
    </row>
    <row r="4568" spans="22:22" x14ac:dyDescent="0.2">
      <c r="V4568" s="5" t="s">
        <v>12940</v>
      </c>
    </row>
    <row r="4569" spans="22:22" x14ac:dyDescent="0.2">
      <c r="V4569" s="5" t="s">
        <v>12943</v>
      </c>
    </row>
    <row r="4570" spans="22:22" x14ac:dyDescent="0.2">
      <c r="V4570" s="5" t="s">
        <v>12947</v>
      </c>
    </row>
    <row r="4571" spans="22:22" x14ac:dyDescent="0.2">
      <c r="V4571" s="5" t="s">
        <v>12949</v>
      </c>
    </row>
    <row r="4572" spans="22:22" x14ac:dyDescent="0.2">
      <c r="V4572" s="5" t="s">
        <v>12951</v>
      </c>
    </row>
    <row r="4573" spans="22:22" x14ac:dyDescent="0.2">
      <c r="V4573" s="5" t="s">
        <v>12953</v>
      </c>
    </row>
    <row r="4574" spans="22:22" x14ac:dyDescent="0.2">
      <c r="V4574" s="5" t="s">
        <v>12956</v>
      </c>
    </row>
    <row r="4575" spans="22:22" x14ac:dyDescent="0.2">
      <c r="V4575" s="5" t="s">
        <v>12958</v>
      </c>
    </row>
    <row r="4576" spans="22:22" x14ac:dyDescent="0.2">
      <c r="V4576" s="5" t="s">
        <v>12960</v>
      </c>
    </row>
    <row r="4577" spans="22:22" x14ac:dyDescent="0.2">
      <c r="V4577" s="5" t="s">
        <v>12962</v>
      </c>
    </row>
    <row r="4578" spans="22:22" x14ac:dyDescent="0.2">
      <c r="V4578" s="5" t="s">
        <v>12964</v>
      </c>
    </row>
    <row r="4579" spans="22:22" x14ac:dyDescent="0.2">
      <c r="V4579" s="5" t="s">
        <v>12966</v>
      </c>
    </row>
    <row r="4580" spans="22:22" x14ac:dyDescent="0.2">
      <c r="V4580" s="5" t="s">
        <v>12968</v>
      </c>
    </row>
    <row r="4581" spans="22:22" x14ac:dyDescent="0.2">
      <c r="V4581" s="5" t="s">
        <v>12970</v>
      </c>
    </row>
    <row r="4582" spans="22:22" x14ac:dyDescent="0.2">
      <c r="V4582" s="5" t="s">
        <v>12973</v>
      </c>
    </row>
    <row r="4583" spans="22:22" x14ac:dyDescent="0.2">
      <c r="V4583" s="5" t="s">
        <v>12975</v>
      </c>
    </row>
    <row r="4584" spans="22:22" x14ac:dyDescent="0.2">
      <c r="V4584" s="5" t="s">
        <v>12977</v>
      </c>
    </row>
    <row r="4585" spans="22:22" x14ac:dyDescent="0.2">
      <c r="V4585" s="5" t="s">
        <v>12979</v>
      </c>
    </row>
    <row r="4586" spans="22:22" x14ac:dyDescent="0.2">
      <c r="V4586" s="5" t="s">
        <v>12981</v>
      </c>
    </row>
    <row r="4587" spans="22:22" x14ac:dyDescent="0.2">
      <c r="V4587" s="5" t="s">
        <v>12983</v>
      </c>
    </row>
    <row r="4588" spans="22:22" x14ac:dyDescent="0.2">
      <c r="V4588" s="5" t="s">
        <v>12985</v>
      </c>
    </row>
    <row r="4589" spans="22:22" x14ac:dyDescent="0.2">
      <c r="V4589" s="5" t="s">
        <v>12987</v>
      </c>
    </row>
    <row r="4590" spans="22:22" x14ac:dyDescent="0.2">
      <c r="V4590" s="5" t="s">
        <v>12989</v>
      </c>
    </row>
    <row r="4591" spans="22:22" x14ac:dyDescent="0.2">
      <c r="V4591" s="5" t="s">
        <v>12992</v>
      </c>
    </row>
    <row r="4592" spans="22:22" x14ac:dyDescent="0.2">
      <c r="V4592" s="5" t="s">
        <v>12994</v>
      </c>
    </row>
    <row r="4593" spans="22:22" x14ac:dyDescent="0.2">
      <c r="V4593" s="5" t="s">
        <v>12996</v>
      </c>
    </row>
    <row r="4594" spans="22:22" x14ac:dyDescent="0.2">
      <c r="V4594" s="5" t="s">
        <v>12998</v>
      </c>
    </row>
    <row r="4595" spans="22:22" x14ac:dyDescent="0.2">
      <c r="V4595" s="5" t="s">
        <v>13000</v>
      </c>
    </row>
    <row r="4596" spans="22:22" x14ac:dyDescent="0.2">
      <c r="V4596" s="5" t="s">
        <v>13003</v>
      </c>
    </row>
    <row r="4597" spans="22:22" x14ac:dyDescent="0.2">
      <c r="V4597" s="5" t="s">
        <v>13005</v>
      </c>
    </row>
    <row r="4598" spans="22:22" x14ac:dyDescent="0.2">
      <c r="V4598" s="5" t="s">
        <v>13007</v>
      </c>
    </row>
    <row r="4599" spans="22:22" x14ac:dyDescent="0.2">
      <c r="V4599" s="5" t="s">
        <v>13009</v>
      </c>
    </row>
    <row r="4600" spans="22:22" x14ac:dyDescent="0.2">
      <c r="V4600" s="5" t="s">
        <v>13011</v>
      </c>
    </row>
    <row r="4601" spans="22:22" x14ac:dyDescent="0.2">
      <c r="V4601" s="5" t="s">
        <v>13013</v>
      </c>
    </row>
    <row r="4602" spans="22:22" x14ac:dyDescent="0.2">
      <c r="V4602" s="5" t="s">
        <v>13015</v>
      </c>
    </row>
    <row r="4603" spans="22:22" x14ac:dyDescent="0.2">
      <c r="V4603" s="5" t="s">
        <v>13017</v>
      </c>
    </row>
    <row r="4604" spans="22:22" x14ac:dyDescent="0.2">
      <c r="V4604" s="5" t="s">
        <v>13019</v>
      </c>
    </row>
    <row r="4605" spans="22:22" x14ac:dyDescent="0.2">
      <c r="V4605" s="5" t="s">
        <v>13021</v>
      </c>
    </row>
    <row r="4606" spans="22:22" x14ac:dyDescent="0.2">
      <c r="V4606" s="5" t="s">
        <v>13023</v>
      </c>
    </row>
    <row r="4607" spans="22:22" x14ac:dyDescent="0.2">
      <c r="V4607" s="5" t="s">
        <v>13025</v>
      </c>
    </row>
    <row r="4608" spans="22:22" x14ac:dyDescent="0.2">
      <c r="V4608" s="5" t="s">
        <v>13026</v>
      </c>
    </row>
    <row r="4609" spans="22:22" x14ac:dyDescent="0.2">
      <c r="V4609" s="5" t="s">
        <v>13028</v>
      </c>
    </row>
    <row r="4610" spans="22:22" x14ac:dyDescent="0.2">
      <c r="V4610" s="5" t="s">
        <v>13030</v>
      </c>
    </row>
    <row r="4611" spans="22:22" x14ac:dyDescent="0.2">
      <c r="V4611" s="5" t="s">
        <v>13032</v>
      </c>
    </row>
    <row r="4612" spans="22:22" x14ac:dyDescent="0.2">
      <c r="V4612" s="5" t="s">
        <v>13034</v>
      </c>
    </row>
    <row r="4613" spans="22:22" x14ac:dyDescent="0.2">
      <c r="V4613" s="5" t="s">
        <v>13036</v>
      </c>
    </row>
    <row r="4614" spans="22:22" x14ac:dyDescent="0.2">
      <c r="V4614" s="5" t="s">
        <v>13039</v>
      </c>
    </row>
    <row r="4615" spans="22:22" x14ac:dyDescent="0.2">
      <c r="V4615" s="5" t="s">
        <v>13041</v>
      </c>
    </row>
    <row r="4616" spans="22:22" x14ac:dyDescent="0.2">
      <c r="V4616" s="5" t="s">
        <v>13043</v>
      </c>
    </row>
    <row r="4617" spans="22:22" x14ac:dyDescent="0.2">
      <c r="V4617" s="5" t="s">
        <v>13045</v>
      </c>
    </row>
    <row r="4618" spans="22:22" x14ac:dyDescent="0.2">
      <c r="V4618" s="5" t="s">
        <v>13047</v>
      </c>
    </row>
    <row r="4619" spans="22:22" x14ac:dyDescent="0.2">
      <c r="V4619" s="5" t="s">
        <v>13049</v>
      </c>
    </row>
    <row r="4620" spans="22:22" x14ac:dyDescent="0.2">
      <c r="V4620" s="5" t="s">
        <v>13051</v>
      </c>
    </row>
    <row r="4621" spans="22:22" x14ac:dyDescent="0.2">
      <c r="V4621" s="5" t="s">
        <v>13053</v>
      </c>
    </row>
    <row r="4622" spans="22:22" x14ac:dyDescent="0.2">
      <c r="V4622" s="5" t="s">
        <v>13055</v>
      </c>
    </row>
    <row r="4623" spans="22:22" x14ac:dyDescent="0.2">
      <c r="V4623" s="5" t="s">
        <v>13057</v>
      </c>
    </row>
    <row r="4624" spans="22:22" x14ac:dyDescent="0.2">
      <c r="V4624" s="5" t="s">
        <v>13059</v>
      </c>
    </row>
    <row r="4625" spans="22:22" x14ac:dyDescent="0.2">
      <c r="V4625" s="5" t="s">
        <v>13061</v>
      </c>
    </row>
    <row r="4626" spans="22:22" x14ac:dyDescent="0.2">
      <c r="V4626" s="5" t="s">
        <v>13063</v>
      </c>
    </row>
    <row r="4627" spans="22:22" x14ac:dyDescent="0.2">
      <c r="V4627" s="5" t="s">
        <v>13065</v>
      </c>
    </row>
    <row r="4628" spans="22:22" x14ac:dyDescent="0.2">
      <c r="V4628" s="5" t="s">
        <v>13067</v>
      </c>
    </row>
    <row r="4629" spans="22:22" x14ac:dyDescent="0.2">
      <c r="V4629" s="5" t="s">
        <v>13069</v>
      </c>
    </row>
    <row r="4630" spans="22:22" x14ac:dyDescent="0.2">
      <c r="V4630" s="5" t="s">
        <v>13071</v>
      </c>
    </row>
    <row r="4631" spans="22:22" x14ac:dyDescent="0.2">
      <c r="V4631" s="5" t="s">
        <v>13073</v>
      </c>
    </row>
    <row r="4632" spans="22:22" x14ac:dyDescent="0.2">
      <c r="V4632" s="5" t="s">
        <v>13075</v>
      </c>
    </row>
    <row r="4633" spans="22:22" x14ac:dyDescent="0.2">
      <c r="V4633" s="5" t="s">
        <v>13077</v>
      </c>
    </row>
    <row r="4634" spans="22:22" x14ac:dyDescent="0.2">
      <c r="V4634" s="5" t="s">
        <v>13079</v>
      </c>
    </row>
    <row r="4635" spans="22:22" x14ac:dyDescent="0.2">
      <c r="V4635" s="5" t="s">
        <v>13082</v>
      </c>
    </row>
    <row r="4636" spans="22:22" x14ac:dyDescent="0.2">
      <c r="V4636" s="5" t="s">
        <v>13084</v>
      </c>
    </row>
    <row r="4637" spans="22:22" x14ac:dyDescent="0.2">
      <c r="V4637" s="5" t="s">
        <v>13086</v>
      </c>
    </row>
    <row r="4638" spans="22:22" x14ac:dyDescent="0.2">
      <c r="V4638" s="5" t="s">
        <v>13089</v>
      </c>
    </row>
    <row r="4639" spans="22:22" x14ac:dyDescent="0.2">
      <c r="V4639" s="5" t="s">
        <v>13092</v>
      </c>
    </row>
    <row r="4640" spans="22:22" x14ac:dyDescent="0.2">
      <c r="V4640" s="5" t="s">
        <v>13094</v>
      </c>
    </row>
    <row r="4641" spans="22:22" x14ac:dyDescent="0.2">
      <c r="V4641" s="5" t="s">
        <v>13096</v>
      </c>
    </row>
    <row r="4642" spans="22:22" x14ac:dyDescent="0.2">
      <c r="V4642" s="5" t="s">
        <v>13099</v>
      </c>
    </row>
    <row r="4643" spans="22:22" x14ac:dyDescent="0.2">
      <c r="V4643" s="5" t="s">
        <v>13101</v>
      </c>
    </row>
    <row r="4644" spans="22:22" x14ac:dyDescent="0.2">
      <c r="V4644" s="5" t="s">
        <v>13103</v>
      </c>
    </row>
    <row r="4645" spans="22:22" x14ac:dyDescent="0.2">
      <c r="V4645" s="5" t="s">
        <v>13105</v>
      </c>
    </row>
    <row r="4646" spans="22:22" x14ac:dyDescent="0.2">
      <c r="V4646" s="5" t="s">
        <v>13108</v>
      </c>
    </row>
    <row r="4647" spans="22:22" x14ac:dyDescent="0.2">
      <c r="V4647" s="5" t="s">
        <v>13111</v>
      </c>
    </row>
    <row r="4648" spans="22:22" x14ac:dyDescent="0.2">
      <c r="V4648" s="5" t="s">
        <v>13113</v>
      </c>
    </row>
    <row r="4649" spans="22:22" x14ac:dyDescent="0.2">
      <c r="V4649" s="5" t="s">
        <v>13115</v>
      </c>
    </row>
    <row r="4650" spans="22:22" x14ac:dyDescent="0.2">
      <c r="V4650" s="5" t="s">
        <v>13117</v>
      </c>
    </row>
    <row r="4651" spans="22:22" x14ac:dyDescent="0.2">
      <c r="V4651" s="5" t="s">
        <v>13119</v>
      </c>
    </row>
    <row r="4652" spans="22:22" x14ac:dyDescent="0.2">
      <c r="V4652" s="5" t="s">
        <v>13121</v>
      </c>
    </row>
    <row r="4653" spans="22:22" x14ac:dyDescent="0.2">
      <c r="V4653" s="5" t="s">
        <v>13123</v>
      </c>
    </row>
    <row r="4654" spans="22:22" x14ac:dyDescent="0.2">
      <c r="V4654" s="5" t="s">
        <v>13125</v>
      </c>
    </row>
    <row r="4655" spans="22:22" x14ac:dyDescent="0.2">
      <c r="V4655" s="5" t="s">
        <v>13127</v>
      </c>
    </row>
    <row r="4656" spans="22:22" x14ac:dyDescent="0.2">
      <c r="V4656" s="5" t="s">
        <v>13129</v>
      </c>
    </row>
    <row r="4657" spans="22:22" x14ac:dyDescent="0.2">
      <c r="V4657" s="5" t="s">
        <v>13131</v>
      </c>
    </row>
    <row r="4658" spans="22:22" x14ac:dyDescent="0.2">
      <c r="V4658" s="5" t="s">
        <v>13133</v>
      </c>
    </row>
    <row r="4659" spans="22:22" x14ac:dyDescent="0.2">
      <c r="V4659" s="5" t="s">
        <v>13135</v>
      </c>
    </row>
    <row r="4660" spans="22:22" x14ac:dyDescent="0.2">
      <c r="V4660" s="5" t="s">
        <v>13137</v>
      </c>
    </row>
    <row r="4661" spans="22:22" x14ac:dyDescent="0.2">
      <c r="V4661" s="5" t="s">
        <v>13140</v>
      </c>
    </row>
    <row r="4662" spans="22:22" x14ac:dyDescent="0.2">
      <c r="V4662" s="5" t="s">
        <v>13143</v>
      </c>
    </row>
    <row r="4663" spans="22:22" x14ac:dyDescent="0.2">
      <c r="V4663" s="5" t="s">
        <v>13145</v>
      </c>
    </row>
    <row r="4664" spans="22:22" x14ac:dyDescent="0.2">
      <c r="V4664" s="5" t="s">
        <v>13147</v>
      </c>
    </row>
    <row r="4665" spans="22:22" x14ac:dyDescent="0.2">
      <c r="V4665" s="5" t="s">
        <v>13149</v>
      </c>
    </row>
    <row r="4666" spans="22:22" x14ac:dyDescent="0.2">
      <c r="V4666" s="5" t="s">
        <v>13151</v>
      </c>
    </row>
    <row r="4667" spans="22:22" x14ac:dyDescent="0.2">
      <c r="V4667" s="5" t="s">
        <v>13153</v>
      </c>
    </row>
    <row r="4668" spans="22:22" x14ac:dyDescent="0.2">
      <c r="V4668" s="5" t="s">
        <v>13155</v>
      </c>
    </row>
    <row r="4669" spans="22:22" x14ac:dyDescent="0.2">
      <c r="V4669" s="5" t="s">
        <v>13157</v>
      </c>
    </row>
    <row r="4670" spans="22:22" x14ac:dyDescent="0.2">
      <c r="V4670" s="5" t="s">
        <v>13159</v>
      </c>
    </row>
    <row r="4671" spans="22:22" x14ac:dyDescent="0.2">
      <c r="V4671" s="5" t="s">
        <v>13161</v>
      </c>
    </row>
    <row r="4672" spans="22:22" x14ac:dyDescent="0.2">
      <c r="V4672" s="5" t="s">
        <v>13163</v>
      </c>
    </row>
    <row r="4673" spans="22:22" x14ac:dyDescent="0.2">
      <c r="V4673" s="5" t="s">
        <v>13166</v>
      </c>
    </row>
    <row r="4674" spans="22:22" x14ac:dyDescent="0.2">
      <c r="V4674" s="5" t="s">
        <v>13169</v>
      </c>
    </row>
    <row r="4675" spans="22:22" x14ac:dyDescent="0.2">
      <c r="V4675" s="5" t="s">
        <v>13171</v>
      </c>
    </row>
    <row r="4676" spans="22:22" x14ac:dyDescent="0.2">
      <c r="V4676" s="5" t="s">
        <v>13175</v>
      </c>
    </row>
    <row r="4677" spans="22:22" x14ac:dyDescent="0.2">
      <c r="V4677" s="5" t="s">
        <v>13177</v>
      </c>
    </row>
    <row r="4678" spans="22:22" x14ac:dyDescent="0.2">
      <c r="V4678" s="5" t="s">
        <v>13179</v>
      </c>
    </row>
    <row r="4679" spans="22:22" x14ac:dyDescent="0.2">
      <c r="V4679" s="5" t="s">
        <v>13181</v>
      </c>
    </row>
    <row r="4680" spans="22:22" x14ac:dyDescent="0.2">
      <c r="V4680" s="5" t="s">
        <v>13183</v>
      </c>
    </row>
    <row r="4681" spans="22:22" x14ac:dyDescent="0.2">
      <c r="V4681" s="5" t="s">
        <v>13184</v>
      </c>
    </row>
    <row r="4682" spans="22:22" x14ac:dyDescent="0.2">
      <c r="V4682" s="5" t="s">
        <v>13187</v>
      </c>
    </row>
    <row r="4683" spans="22:22" x14ac:dyDescent="0.2">
      <c r="V4683" s="5" t="s">
        <v>13189</v>
      </c>
    </row>
    <row r="4684" spans="22:22" x14ac:dyDescent="0.2">
      <c r="V4684" s="5" t="s">
        <v>13191</v>
      </c>
    </row>
    <row r="4685" spans="22:22" x14ac:dyDescent="0.2">
      <c r="V4685" s="5" t="s">
        <v>13193</v>
      </c>
    </row>
    <row r="4686" spans="22:22" x14ac:dyDescent="0.2">
      <c r="V4686" s="5" t="s">
        <v>13196</v>
      </c>
    </row>
    <row r="4687" spans="22:22" x14ac:dyDescent="0.2">
      <c r="V4687" s="5" t="s">
        <v>13198</v>
      </c>
    </row>
    <row r="4688" spans="22:22" x14ac:dyDescent="0.2">
      <c r="V4688" s="5" t="s">
        <v>13201</v>
      </c>
    </row>
    <row r="4689" spans="22:22" x14ac:dyDescent="0.2">
      <c r="V4689" s="5" t="s">
        <v>13203</v>
      </c>
    </row>
    <row r="4690" spans="22:22" x14ac:dyDescent="0.2">
      <c r="V4690" s="5" t="s">
        <v>13205</v>
      </c>
    </row>
    <row r="4691" spans="22:22" x14ac:dyDescent="0.2">
      <c r="V4691" s="5" t="s">
        <v>13207</v>
      </c>
    </row>
    <row r="4692" spans="22:22" x14ac:dyDescent="0.2">
      <c r="V4692" s="5" t="s">
        <v>13209</v>
      </c>
    </row>
    <row r="4693" spans="22:22" x14ac:dyDescent="0.2">
      <c r="V4693" s="5" t="s">
        <v>13211</v>
      </c>
    </row>
    <row r="4694" spans="22:22" x14ac:dyDescent="0.2">
      <c r="V4694" s="5" t="s">
        <v>13214</v>
      </c>
    </row>
    <row r="4695" spans="22:22" x14ac:dyDescent="0.2">
      <c r="V4695" s="5" t="s">
        <v>13216</v>
      </c>
    </row>
    <row r="4696" spans="22:22" x14ac:dyDescent="0.2">
      <c r="V4696" s="5" t="s">
        <v>13218</v>
      </c>
    </row>
    <row r="4697" spans="22:22" x14ac:dyDescent="0.2">
      <c r="V4697" s="5" t="s">
        <v>13220</v>
      </c>
    </row>
    <row r="4698" spans="22:22" x14ac:dyDescent="0.2">
      <c r="V4698" s="5" t="s">
        <v>13223</v>
      </c>
    </row>
    <row r="4699" spans="22:22" x14ac:dyDescent="0.2">
      <c r="V4699" s="5" t="s">
        <v>13226</v>
      </c>
    </row>
    <row r="4700" spans="22:22" x14ac:dyDescent="0.2">
      <c r="V4700" s="5" t="s">
        <v>13228</v>
      </c>
    </row>
    <row r="4701" spans="22:22" x14ac:dyDescent="0.2">
      <c r="V4701" s="5" t="s">
        <v>13230</v>
      </c>
    </row>
    <row r="4702" spans="22:22" x14ac:dyDescent="0.2">
      <c r="V4702" s="5" t="s">
        <v>13232</v>
      </c>
    </row>
    <row r="4703" spans="22:22" x14ac:dyDescent="0.2">
      <c r="V4703" s="5" t="s">
        <v>13234</v>
      </c>
    </row>
    <row r="4704" spans="22:22" x14ac:dyDescent="0.2">
      <c r="V4704" s="5" t="s">
        <v>13236</v>
      </c>
    </row>
    <row r="4705" spans="22:22" x14ac:dyDescent="0.2">
      <c r="V4705" s="5" t="s">
        <v>13238</v>
      </c>
    </row>
    <row r="4706" spans="22:22" x14ac:dyDescent="0.2">
      <c r="V4706" s="5" t="s">
        <v>13240</v>
      </c>
    </row>
    <row r="4707" spans="22:22" x14ac:dyDescent="0.2">
      <c r="V4707" s="5" t="s">
        <v>13241</v>
      </c>
    </row>
    <row r="4708" spans="22:22" x14ac:dyDescent="0.2">
      <c r="V4708" s="5" t="s">
        <v>13244</v>
      </c>
    </row>
    <row r="4709" spans="22:22" x14ac:dyDescent="0.2">
      <c r="V4709" s="5" t="s">
        <v>13246</v>
      </c>
    </row>
    <row r="4710" spans="22:22" x14ac:dyDescent="0.2">
      <c r="V4710" s="5" t="s">
        <v>13248</v>
      </c>
    </row>
    <row r="4711" spans="22:22" x14ac:dyDescent="0.2">
      <c r="V4711" s="5" t="s">
        <v>13251</v>
      </c>
    </row>
    <row r="4712" spans="22:22" x14ac:dyDescent="0.2">
      <c r="V4712" s="5" t="s">
        <v>13254</v>
      </c>
    </row>
    <row r="4713" spans="22:22" x14ac:dyDescent="0.2">
      <c r="V4713" s="5" t="s">
        <v>13257</v>
      </c>
    </row>
    <row r="4714" spans="22:22" x14ac:dyDescent="0.2">
      <c r="V4714" s="5" t="s">
        <v>13259</v>
      </c>
    </row>
    <row r="4715" spans="22:22" x14ac:dyDescent="0.2">
      <c r="V4715" s="5" t="s">
        <v>13262</v>
      </c>
    </row>
    <row r="4716" spans="22:22" x14ac:dyDescent="0.2">
      <c r="V4716" s="5" t="s">
        <v>13264</v>
      </c>
    </row>
    <row r="4717" spans="22:22" x14ac:dyDescent="0.2">
      <c r="V4717" s="5" t="s">
        <v>13266</v>
      </c>
    </row>
    <row r="4718" spans="22:22" x14ac:dyDescent="0.2">
      <c r="V4718" s="5" t="s">
        <v>13268</v>
      </c>
    </row>
    <row r="4719" spans="22:22" x14ac:dyDescent="0.2">
      <c r="V4719" s="5" t="s">
        <v>13270</v>
      </c>
    </row>
    <row r="4720" spans="22:22" x14ac:dyDescent="0.2">
      <c r="V4720" s="5" t="s">
        <v>13272</v>
      </c>
    </row>
    <row r="4721" spans="22:22" x14ac:dyDescent="0.2">
      <c r="V4721" s="5" t="s">
        <v>13274</v>
      </c>
    </row>
    <row r="4722" spans="22:22" x14ac:dyDescent="0.2">
      <c r="V4722" s="5" t="s">
        <v>13276</v>
      </c>
    </row>
    <row r="4723" spans="22:22" x14ac:dyDescent="0.2">
      <c r="V4723" s="5" t="s">
        <v>13278</v>
      </c>
    </row>
    <row r="4724" spans="22:22" x14ac:dyDescent="0.2">
      <c r="V4724" s="5" t="s">
        <v>13280</v>
      </c>
    </row>
    <row r="4725" spans="22:22" x14ac:dyDescent="0.2">
      <c r="V4725" s="5" t="s">
        <v>13283</v>
      </c>
    </row>
    <row r="4726" spans="22:22" x14ac:dyDescent="0.2">
      <c r="V4726" s="5" t="s">
        <v>13285</v>
      </c>
    </row>
    <row r="4727" spans="22:22" x14ac:dyDescent="0.2">
      <c r="V4727" s="5" t="s">
        <v>13287</v>
      </c>
    </row>
    <row r="4728" spans="22:22" x14ac:dyDescent="0.2">
      <c r="V4728" s="5" t="s">
        <v>13289</v>
      </c>
    </row>
    <row r="4729" spans="22:22" x14ac:dyDescent="0.2">
      <c r="V4729" s="5" t="s">
        <v>13291</v>
      </c>
    </row>
    <row r="4730" spans="22:22" x14ac:dyDescent="0.2">
      <c r="V4730" s="5" t="s">
        <v>13293</v>
      </c>
    </row>
    <row r="4731" spans="22:22" x14ac:dyDescent="0.2">
      <c r="V4731" s="5" t="s">
        <v>13295</v>
      </c>
    </row>
    <row r="4732" spans="22:22" x14ac:dyDescent="0.2">
      <c r="V4732" s="5" t="s">
        <v>13298</v>
      </c>
    </row>
    <row r="4733" spans="22:22" x14ac:dyDescent="0.2">
      <c r="V4733" s="5" t="s">
        <v>13300</v>
      </c>
    </row>
    <row r="4734" spans="22:22" x14ac:dyDescent="0.2">
      <c r="V4734" s="5" t="s">
        <v>13302</v>
      </c>
    </row>
    <row r="4735" spans="22:22" x14ac:dyDescent="0.2">
      <c r="V4735" s="5" t="s">
        <v>13304</v>
      </c>
    </row>
    <row r="4736" spans="22:22" x14ac:dyDescent="0.2">
      <c r="V4736" s="5" t="s">
        <v>13306</v>
      </c>
    </row>
    <row r="4737" spans="22:22" x14ac:dyDescent="0.2">
      <c r="V4737" s="5" t="s">
        <v>13309</v>
      </c>
    </row>
    <row r="4738" spans="22:22" x14ac:dyDescent="0.2">
      <c r="V4738" s="5" t="s">
        <v>13311</v>
      </c>
    </row>
    <row r="4739" spans="22:22" x14ac:dyDescent="0.2">
      <c r="V4739" s="5" t="s">
        <v>13314</v>
      </c>
    </row>
    <row r="4740" spans="22:22" x14ac:dyDescent="0.2">
      <c r="V4740" s="5" t="s">
        <v>13316</v>
      </c>
    </row>
    <row r="4741" spans="22:22" x14ac:dyDescent="0.2">
      <c r="V4741" s="5" t="s">
        <v>13318</v>
      </c>
    </row>
    <row r="4742" spans="22:22" x14ac:dyDescent="0.2">
      <c r="V4742" s="5" t="s">
        <v>13321</v>
      </c>
    </row>
    <row r="4743" spans="22:22" x14ac:dyDescent="0.2">
      <c r="V4743" s="5" t="s">
        <v>13324</v>
      </c>
    </row>
    <row r="4744" spans="22:22" x14ac:dyDescent="0.2">
      <c r="V4744" s="5" t="s">
        <v>13327</v>
      </c>
    </row>
    <row r="4745" spans="22:22" x14ac:dyDescent="0.2">
      <c r="V4745" s="5" t="s">
        <v>13329</v>
      </c>
    </row>
    <row r="4746" spans="22:22" x14ac:dyDescent="0.2">
      <c r="V4746" s="5" t="s">
        <v>13331</v>
      </c>
    </row>
    <row r="4747" spans="22:22" x14ac:dyDescent="0.2">
      <c r="V4747" s="5" t="s">
        <v>13333</v>
      </c>
    </row>
    <row r="4748" spans="22:22" x14ac:dyDescent="0.2">
      <c r="V4748" s="5" t="s">
        <v>13335</v>
      </c>
    </row>
    <row r="4749" spans="22:22" x14ac:dyDescent="0.2">
      <c r="V4749" s="5" t="s">
        <v>13337</v>
      </c>
    </row>
    <row r="4750" spans="22:22" x14ac:dyDescent="0.2">
      <c r="V4750" s="5" t="s">
        <v>13339</v>
      </c>
    </row>
    <row r="4751" spans="22:22" x14ac:dyDescent="0.2">
      <c r="V4751" s="5" t="s">
        <v>13341</v>
      </c>
    </row>
    <row r="4752" spans="22:22" x14ac:dyDescent="0.2">
      <c r="V4752" s="5" t="s">
        <v>13343</v>
      </c>
    </row>
    <row r="4753" spans="22:22" x14ac:dyDescent="0.2">
      <c r="V4753" s="5" t="s">
        <v>13346</v>
      </c>
    </row>
    <row r="4754" spans="22:22" x14ac:dyDescent="0.2">
      <c r="V4754" s="5" t="s">
        <v>13348</v>
      </c>
    </row>
    <row r="4755" spans="22:22" x14ac:dyDescent="0.2">
      <c r="V4755" s="5" t="s">
        <v>13350</v>
      </c>
    </row>
    <row r="4756" spans="22:22" x14ac:dyDescent="0.2">
      <c r="V4756" s="5" t="s">
        <v>13352</v>
      </c>
    </row>
    <row r="4757" spans="22:22" x14ac:dyDescent="0.2">
      <c r="V4757" s="5" t="s">
        <v>13355</v>
      </c>
    </row>
    <row r="4758" spans="22:22" x14ac:dyDescent="0.2">
      <c r="V4758" s="5" t="s">
        <v>13357</v>
      </c>
    </row>
    <row r="4759" spans="22:22" x14ac:dyDescent="0.2">
      <c r="V4759" s="5" t="s">
        <v>13360</v>
      </c>
    </row>
    <row r="4760" spans="22:22" x14ac:dyDescent="0.2">
      <c r="V4760" s="5" t="s">
        <v>13363</v>
      </c>
    </row>
    <row r="4761" spans="22:22" x14ac:dyDescent="0.2">
      <c r="V4761" s="5" t="s">
        <v>13366</v>
      </c>
    </row>
    <row r="4762" spans="22:22" x14ac:dyDescent="0.2">
      <c r="V4762" s="5" t="s">
        <v>13368</v>
      </c>
    </row>
    <row r="4763" spans="22:22" x14ac:dyDescent="0.2">
      <c r="V4763" s="5" t="s">
        <v>13370</v>
      </c>
    </row>
    <row r="4764" spans="22:22" x14ac:dyDescent="0.2">
      <c r="V4764" s="5" t="s">
        <v>13372</v>
      </c>
    </row>
    <row r="4765" spans="22:22" x14ac:dyDescent="0.2">
      <c r="V4765" s="5" t="s">
        <v>13374</v>
      </c>
    </row>
    <row r="4766" spans="22:22" x14ac:dyDescent="0.2">
      <c r="V4766" s="5" t="s">
        <v>13377</v>
      </c>
    </row>
    <row r="4767" spans="22:22" x14ac:dyDescent="0.2">
      <c r="V4767" s="5" t="s">
        <v>13379</v>
      </c>
    </row>
    <row r="4768" spans="22:22" x14ac:dyDescent="0.2">
      <c r="V4768" s="5" t="s">
        <v>13381</v>
      </c>
    </row>
    <row r="4769" spans="22:22" x14ac:dyDescent="0.2">
      <c r="V4769" s="5" t="s">
        <v>13383</v>
      </c>
    </row>
    <row r="4770" spans="22:22" x14ac:dyDescent="0.2">
      <c r="V4770" s="5" t="s">
        <v>13385</v>
      </c>
    </row>
    <row r="4771" spans="22:22" x14ac:dyDescent="0.2">
      <c r="V4771" s="5" t="s">
        <v>13387</v>
      </c>
    </row>
    <row r="4772" spans="22:22" x14ac:dyDescent="0.2">
      <c r="V4772" s="5" t="s">
        <v>13389</v>
      </c>
    </row>
    <row r="4773" spans="22:22" x14ac:dyDescent="0.2">
      <c r="V4773" s="5" t="s">
        <v>13391</v>
      </c>
    </row>
    <row r="4774" spans="22:22" x14ac:dyDescent="0.2">
      <c r="V4774" s="5" t="s">
        <v>13394</v>
      </c>
    </row>
    <row r="4775" spans="22:22" x14ac:dyDescent="0.2">
      <c r="V4775" s="5" t="s">
        <v>13396</v>
      </c>
    </row>
    <row r="4776" spans="22:22" x14ac:dyDescent="0.2">
      <c r="V4776" s="5" t="s">
        <v>13398</v>
      </c>
    </row>
    <row r="4777" spans="22:22" x14ac:dyDescent="0.2">
      <c r="V4777" s="5" t="s">
        <v>13401</v>
      </c>
    </row>
    <row r="4778" spans="22:22" x14ac:dyDescent="0.2">
      <c r="V4778" s="5" t="s">
        <v>13403</v>
      </c>
    </row>
    <row r="4779" spans="22:22" x14ac:dyDescent="0.2">
      <c r="V4779" s="5" t="s">
        <v>13405</v>
      </c>
    </row>
    <row r="4780" spans="22:22" x14ac:dyDescent="0.2">
      <c r="V4780" s="5" t="s">
        <v>13407</v>
      </c>
    </row>
    <row r="4781" spans="22:22" x14ac:dyDescent="0.2">
      <c r="V4781" s="5" t="s">
        <v>13409</v>
      </c>
    </row>
    <row r="4782" spans="22:22" x14ac:dyDescent="0.2">
      <c r="V4782" s="5" t="s">
        <v>13411</v>
      </c>
    </row>
    <row r="4783" spans="22:22" x14ac:dyDescent="0.2">
      <c r="V4783" s="5" t="s">
        <v>13413</v>
      </c>
    </row>
    <row r="4784" spans="22:22" x14ac:dyDescent="0.2">
      <c r="V4784" s="5" t="s">
        <v>13415</v>
      </c>
    </row>
    <row r="4785" spans="22:22" x14ac:dyDescent="0.2">
      <c r="V4785" s="5" t="s">
        <v>13417</v>
      </c>
    </row>
    <row r="4786" spans="22:22" x14ac:dyDescent="0.2">
      <c r="V4786" s="5" t="s">
        <v>13419</v>
      </c>
    </row>
    <row r="4787" spans="22:22" x14ac:dyDescent="0.2">
      <c r="V4787" s="5" t="s">
        <v>13422</v>
      </c>
    </row>
    <row r="4788" spans="22:22" x14ac:dyDescent="0.2">
      <c r="V4788" s="5" t="s">
        <v>13424</v>
      </c>
    </row>
    <row r="4789" spans="22:22" x14ac:dyDescent="0.2">
      <c r="V4789" s="5" t="s">
        <v>13426</v>
      </c>
    </row>
    <row r="4790" spans="22:22" x14ac:dyDescent="0.2">
      <c r="V4790" s="5" t="s">
        <v>13428</v>
      </c>
    </row>
    <row r="4791" spans="22:22" x14ac:dyDescent="0.2">
      <c r="V4791" s="5" t="s">
        <v>13431</v>
      </c>
    </row>
    <row r="4792" spans="22:22" x14ac:dyDescent="0.2">
      <c r="V4792" s="5" t="s">
        <v>13433</v>
      </c>
    </row>
    <row r="4793" spans="22:22" x14ac:dyDescent="0.2">
      <c r="V4793" s="5" t="s">
        <v>13435</v>
      </c>
    </row>
    <row r="4794" spans="22:22" x14ac:dyDescent="0.2">
      <c r="V4794" s="5" t="s">
        <v>13438</v>
      </c>
    </row>
    <row r="4795" spans="22:22" x14ac:dyDescent="0.2">
      <c r="V4795" s="5" t="s">
        <v>13440</v>
      </c>
    </row>
    <row r="4796" spans="22:22" x14ac:dyDescent="0.2">
      <c r="V4796" s="5" t="s">
        <v>13442</v>
      </c>
    </row>
    <row r="4797" spans="22:22" x14ac:dyDescent="0.2">
      <c r="V4797" s="5" t="s">
        <v>13445</v>
      </c>
    </row>
    <row r="4798" spans="22:22" x14ac:dyDescent="0.2">
      <c r="V4798" s="5" t="s">
        <v>13447</v>
      </c>
    </row>
    <row r="4799" spans="22:22" x14ac:dyDescent="0.2">
      <c r="V4799" s="5" t="s">
        <v>13449</v>
      </c>
    </row>
    <row r="4800" spans="22:22" x14ac:dyDescent="0.2">
      <c r="V4800" s="5" t="s">
        <v>13451</v>
      </c>
    </row>
    <row r="4801" spans="22:22" x14ac:dyDescent="0.2">
      <c r="V4801" s="5" t="s">
        <v>13453</v>
      </c>
    </row>
    <row r="4802" spans="22:22" x14ac:dyDescent="0.2">
      <c r="V4802" s="5" t="s">
        <v>13455</v>
      </c>
    </row>
    <row r="4803" spans="22:22" x14ac:dyDescent="0.2">
      <c r="V4803" s="5" t="s">
        <v>13457</v>
      </c>
    </row>
    <row r="4804" spans="22:22" x14ac:dyDescent="0.2">
      <c r="V4804" s="5" t="s">
        <v>13459</v>
      </c>
    </row>
    <row r="4805" spans="22:22" x14ac:dyDescent="0.2">
      <c r="V4805" s="5" t="s">
        <v>13461</v>
      </c>
    </row>
    <row r="4806" spans="22:22" x14ac:dyDescent="0.2">
      <c r="V4806" s="5" t="s">
        <v>13464</v>
      </c>
    </row>
    <row r="4807" spans="22:22" x14ac:dyDescent="0.2">
      <c r="V4807" s="5" t="s">
        <v>13466</v>
      </c>
    </row>
    <row r="4808" spans="22:22" x14ac:dyDescent="0.2">
      <c r="V4808" s="5" t="s">
        <v>13467</v>
      </c>
    </row>
    <row r="4809" spans="22:22" x14ac:dyDescent="0.2">
      <c r="V4809" s="5" t="s">
        <v>13469</v>
      </c>
    </row>
    <row r="4810" spans="22:22" x14ac:dyDescent="0.2">
      <c r="V4810" s="5" t="s">
        <v>13471</v>
      </c>
    </row>
    <row r="4811" spans="22:22" x14ac:dyDescent="0.2">
      <c r="V4811" s="5" t="s">
        <v>13473</v>
      </c>
    </row>
    <row r="4812" spans="22:22" x14ac:dyDescent="0.2">
      <c r="V4812" s="5" t="s">
        <v>13475</v>
      </c>
    </row>
    <row r="4813" spans="22:22" x14ac:dyDescent="0.2">
      <c r="V4813" s="5" t="s">
        <v>13477</v>
      </c>
    </row>
    <row r="4814" spans="22:22" x14ac:dyDescent="0.2">
      <c r="V4814" s="5" t="s">
        <v>13479</v>
      </c>
    </row>
    <row r="4815" spans="22:22" x14ac:dyDescent="0.2">
      <c r="V4815" s="5" t="s">
        <v>13481</v>
      </c>
    </row>
    <row r="4816" spans="22:22" x14ac:dyDescent="0.2">
      <c r="V4816" s="5" t="s">
        <v>13484</v>
      </c>
    </row>
    <row r="4817" spans="22:22" x14ac:dyDescent="0.2">
      <c r="V4817" s="5" t="s">
        <v>13486</v>
      </c>
    </row>
    <row r="4818" spans="22:22" x14ac:dyDescent="0.2">
      <c r="V4818" s="5" t="s">
        <v>13488</v>
      </c>
    </row>
    <row r="4819" spans="22:22" x14ac:dyDescent="0.2">
      <c r="V4819" s="5" t="s">
        <v>13490</v>
      </c>
    </row>
    <row r="4820" spans="22:22" x14ac:dyDescent="0.2">
      <c r="V4820" s="5" t="s">
        <v>13492</v>
      </c>
    </row>
    <row r="4821" spans="22:22" x14ac:dyDescent="0.2">
      <c r="V4821" s="5" t="s">
        <v>13495</v>
      </c>
    </row>
    <row r="4822" spans="22:22" x14ac:dyDescent="0.2">
      <c r="V4822" s="5" t="s">
        <v>13498</v>
      </c>
    </row>
    <row r="4823" spans="22:22" x14ac:dyDescent="0.2">
      <c r="V4823" s="5" t="s">
        <v>13500</v>
      </c>
    </row>
    <row r="4824" spans="22:22" x14ac:dyDescent="0.2">
      <c r="V4824" s="5" t="s">
        <v>13502</v>
      </c>
    </row>
    <row r="4825" spans="22:22" x14ac:dyDescent="0.2">
      <c r="V4825" s="5" t="s">
        <v>13504</v>
      </c>
    </row>
    <row r="4826" spans="22:22" x14ac:dyDescent="0.2">
      <c r="V4826" s="5" t="s">
        <v>13506</v>
      </c>
    </row>
    <row r="4827" spans="22:22" x14ac:dyDescent="0.2">
      <c r="V4827" s="5" t="s">
        <v>13508</v>
      </c>
    </row>
    <row r="4828" spans="22:22" x14ac:dyDescent="0.2">
      <c r="V4828" s="5" t="s">
        <v>13510</v>
      </c>
    </row>
    <row r="4829" spans="22:22" x14ac:dyDescent="0.2">
      <c r="V4829" s="5" t="s">
        <v>13512</v>
      </c>
    </row>
    <row r="4830" spans="22:22" x14ac:dyDescent="0.2">
      <c r="V4830" s="5" t="s">
        <v>13514</v>
      </c>
    </row>
    <row r="4831" spans="22:22" x14ac:dyDescent="0.2">
      <c r="V4831" s="5" t="s">
        <v>13516</v>
      </c>
    </row>
    <row r="4832" spans="22:22" x14ac:dyDescent="0.2">
      <c r="V4832" s="5" t="s">
        <v>13518</v>
      </c>
    </row>
    <row r="4833" spans="22:22" x14ac:dyDescent="0.2">
      <c r="V4833" s="5" t="s">
        <v>13520</v>
      </c>
    </row>
    <row r="4834" spans="22:22" x14ac:dyDescent="0.2">
      <c r="V4834" s="5" t="s">
        <v>13522</v>
      </c>
    </row>
    <row r="4835" spans="22:22" x14ac:dyDescent="0.2">
      <c r="V4835" s="5" t="s">
        <v>13524</v>
      </c>
    </row>
    <row r="4836" spans="22:22" x14ac:dyDescent="0.2">
      <c r="V4836" s="5" t="s">
        <v>13526</v>
      </c>
    </row>
    <row r="4837" spans="22:22" x14ac:dyDescent="0.2">
      <c r="V4837" s="5" t="s">
        <v>13528</v>
      </c>
    </row>
    <row r="4838" spans="22:22" x14ac:dyDescent="0.2">
      <c r="V4838" s="5" t="s">
        <v>13530</v>
      </c>
    </row>
    <row r="4839" spans="22:22" x14ac:dyDescent="0.2">
      <c r="V4839" s="5" t="s">
        <v>13532</v>
      </c>
    </row>
    <row r="4840" spans="22:22" x14ac:dyDescent="0.2">
      <c r="V4840" s="5" t="s">
        <v>13534</v>
      </c>
    </row>
    <row r="4841" spans="22:22" x14ac:dyDescent="0.2">
      <c r="V4841" s="5" t="s">
        <v>13536</v>
      </c>
    </row>
    <row r="4842" spans="22:22" x14ac:dyDescent="0.2">
      <c r="V4842" s="5" t="s">
        <v>13538</v>
      </c>
    </row>
    <row r="4843" spans="22:22" x14ac:dyDescent="0.2">
      <c r="V4843" s="5" t="s">
        <v>13540</v>
      </c>
    </row>
    <row r="4844" spans="22:22" x14ac:dyDescent="0.2">
      <c r="V4844" s="5" t="s">
        <v>13542</v>
      </c>
    </row>
    <row r="4845" spans="22:22" x14ac:dyDescent="0.2">
      <c r="V4845" s="5" t="s">
        <v>13544</v>
      </c>
    </row>
    <row r="4846" spans="22:22" x14ac:dyDescent="0.2">
      <c r="V4846" s="5" t="s">
        <v>13546</v>
      </c>
    </row>
    <row r="4847" spans="22:22" x14ac:dyDescent="0.2">
      <c r="V4847" s="5" t="s">
        <v>13548</v>
      </c>
    </row>
    <row r="4848" spans="22:22" x14ac:dyDescent="0.2">
      <c r="V4848" s="5" t="s">
        <v>13550</v>
      </c>
    </row>
    <row r="4849" spans="22:22" x14ac:dyDescent="0.2">
      <c r="V4849" s="5" t="s">
        <v>13552</v>
      </c>
    </row>
    <row r="4850" spans="22:22" x14ac:dyDescent="0.2">
      <c r="V4850" s="5" t="s">
        <v>13555</v>
      </c>
    </row>
    <row r="4851" spans="22:22" x14ac:dyDescent="0.2">
      <c r="V4851" s="5" t="s">
        <v>13557</v>
      </c>
    </row>
    <row r="4852" spans="22:22" x14ac:dyDescent="0.2">
      <c r="V4852" s="5" t="s">
        <v>13559</v>
      </c>
    </row>
    <row r="4853" spans="22:22" x14ac:dyDescent="0.2">
      <c r="V4853" s="5" t="s">
        <v>13561</v>
      </c>
    </row>
    <row r="4854" spans="22:22" x14ac:dyDescent="0.2">
      <c r="V4854" s="5" t="s">
        <v>13563</v>
      </c>
    </row>
    <row r="4855" spans="22:22" x14ac:dyDescent="0.2">
      <c r="V4855" s="5" t="s">
        <v>13565</v>
      </c>
    </row>
    <row r="4856" spans="22:22" x14ac:dyDescent="0.2">
      <c r="V4856" s="5" t="s">
        <v>13567</v>
      </c>
    </row>
    <row r="4857" spans="22:22" x14ac:dyDescent="0.2">
      <c r="V4857" s="5" t="s">
        <v>13569</v>
      </c>
    </row>
    <row r="4858" spans="22:22" x14ac:dyDescent="0.2">
      <c r="V4858" s="5" t="s">
        <v>13571</v>
      </c>
    </row>
    <row r="4859" spans="22:22" x14ac:dyDescent="0.2">
      <c r="V4859" s="5" t="s">
        <v>13574</v>
      </c>
    </row>
    <row r="4860" spans="22:22" x14ac:dyDescent="0.2">
      <c r="V4860" s="5" t="s">
        <v>13576</v>
      </c>
    </row>
    <row r="4861" spans="22:22" x14ac:dyDescent="0.2">
      <c r="V4861" s="5" t="s">
        <v>13578</v>
      </c>
    </row>
    <row r="4862" spans="22:22" x14ac:dyDescent="0.2">
      <c r="V4862" s="5" t="s">
        <v>13581</v>
      </c>
    </row>
    <row r="4863" spans="22:22" x14ac:dyDescent="0.2">
      <c r="V4863" s="5" t="s">
        <v>13584</v>
      </c>
    </row>
    <row r="4864" spans="22:22" x14ac:dyDescent="0.2">
      <c r="V4864" s="5" t="s">
        <v>13587</v>
      </c>
    </row>
    <row r="4865" spans="22:22" x14ac:dyDescent="0.2">
      <c r="V4865" s="5" t="s">
        <v>13589</v>
      </c>
    </row>
    <row r="4866" spans="22:22" x14ac:dyDescent="0.2">
      <c r="V4866" s="5" t="s">
        <v>13591</v>
      </c>
    </row>
    <row r="4867" spans="22:22" x14ac:dyDescent="0.2">
      <c r="V4867" s="5" t="s">
        <v>13593</v>
      </c>
    </row>
    <row r="4868" spans="22:22" x14ac:dyDescent="0.2">
      <c r="V4868" s="5" t="s">
        <v>13595</v>
      </c>
    </row>
    <row r="4869" spans="22:22" x14ac:dyDescent="0.2">
      <c r="V4869" s="5" t="s">
        <v>13597</v>
      </c>
    </row>
    <row r="4870" spans="22:22" x14ac:dyDescent="0.2">
      <c r="V4870" s="5" t="s">
        <v>13599</v>
      </c>
    </row>
    <row r="4871" spans="22:22" x14ac:dyDescent="0.2">
      <c r="V4871" s="5" t="s">
        <v>13601</v>
      </c>
    </row>
    <row r="4872" spans="22:22" x14ac:dyDescent="0.2">
      <c r="V4872" s="5" t="s">
        <v>13603</v>
      </c>
    </row>
    <row r="4873" spans="22:22" x14ac:dyDescent="0.2">
      <c r="V4873" s="5" t="s">
        <v>13605</v>
      </c>
    </row>
    <row r="4874" spans="22:22" x14ac:dyDescent="0.2">
      <c r="V4874" s="5" t="s">
        <v>13608</v>
      </c>
    </row>
    <row r="4875" spans="22:22" x14ac:dyDescent="0.2">
      <c r="V4875" s="5" t="s">
        <v>13609</v>
      </c>
    </row>
    <row r="4876" spans="22:22" x14ac:dyDescent="0.2">
      <c r="V4876" s="5" t="s">
        <v>13611</v>
      </c>
    </row>
    <row r="4877" spans="22:22" x14ac:dyDescent="0.2">
      <c r="V4877" s="5" t="s">
        <v>13614</v>
      </c>
    </row>
    <row r="4878" spans="22:22" x14ac:dyDescent="0.2">
      <c r="V4878" s="5" t="s">
        <v>13616</v>
      </c>
    </row>
    <row r="4879" spans="22:22" x14ac:dyDescent="0.2">
      <c r="V4879" s="5" t="s">
        <v>13619</v>
      </c>
    </row>
    <row r="4880" spans="22:22" x14ac:dyDescent="0.2">
      <c r="V4880" s="5" t="s">
        <v>13622</v>
      </c>
    </row>
    <row r="4881" spans="22:22" x14ac:dyDescent="0.2">
      <c r="V4881" s="5" t="s">
        <v>13624</v>
      </c>
    </row>
    <row r="4882" spans="22:22" x14ac:dyDescent="0.2">
      <c r="V4882" s="5" t="s">
        <v>13626</v>
      </c>
    </row>
    <row r="4883" spans="22:22" x14ac:dyDescent="0.2">
      <c r="V4883" s="5" t="s">
        <v>13629</v>
      </c>
    </row>
    <row r="4884" spans="22:22" x14ac:dyDescent="0.2">
      <c r="V4884" s="5" t="s">
        <v>13631</v>
      </c>
    </row>
    <row r="4885" spans="22:22" x14ac:dyDescent="0.2">
      <c r="V4885" s="5" t="s">
        <v>13633</v>
      </c>
    </row>
    <row r="4886" spans="22:22" x14ac:dyDescent="0.2">
      <c r="V4886" s="5" t="s">
        <v>13635</v>
      </c>
    </row>
    <row r="4887" spans="22:22" x14ac:dyDescent="0.2">
      <c r="V4887" s="5" t="s">
        <v>13637</v>
      </c>
    </row>
    <row r="4888" spans="22:22" x14ac:dyDescent="0.2">
      <c r="V4888" s="5" t="s">
        <v>13639</v>
      </c>
    </row>
    <row r="4889" spans="22:22" x14ac:dyDescent="0.2">
      <c r="V4889" s="5" t="s">
        <v>13641</v>
      </c>
    </row>
    <row r="4890" spans="22:22" x14ac:dyDescent="0.2">
      <c r="V4890" s="5" t="s">
        <v>13643</v>
      </c>
    </row>
    <row r="4891" spans="22:22" x14ac:dyDescent="0.2">
      <c r="V4891" s="5" t="s">
        <v>13644</v>
      </c>
    </row>
    <row r="4892" spans="22:22" x14ac:dyDescent="0.2">
      <c r="V4892" s="5" t="s">
        <v>13646</v>
      </c>
    </row>
    <row r="4893" spans="22:22" x14ac:dyDescent="0.2">
      <c r="V4893" s="5" t="s">
        <v>13648</v>
      </c>
    </row>
    <row r="4894" spans="22:22" x14ac:dyDescent="0.2">
      <c r="V4894" s="5" t="s">
        <v>13650</v>
      </c>
    </row>
    <row r="4895" spans="22:22" x14ac:dyDescent="0.2">
      <c r="V4895" s="5" t="s">
        <v>13652</v>
      </c>
    </row>
    <row r="4896" spans="22:22" x14ac:dyDescent="0.2">
      <c r="V4896" s="5" t="s">
        <v>13654</v>
      </c>
    </row>
    <row r="4897" spans="22:22" x14ac:dyDescent="0.2">
      <c r="V4897" s="5" t="s">
        <v>13657</v>
      </c>
    </row>
    <row r="4898" spans="22:22" x14ac:dyDescent="0.2">
      <c r="V4898" s="5" t="s">
        <v>13660</v>
      </c>
    </row>
    <row r="4899" spans="22:22" x14ac:dyDescent="0.2">
      <c r="V4899" s="5" t="s">
        <v>13662</v>
      </c>
    </row>
    <row r="4900" spans="22:22" x14ac:dyDescent="0.2">
      <c r="V4900" s="5" t="s">
        <v>13664</v>
      </c>
    </row>
    <row r="4901" spans="22:22" x14ac:dyDescent="0.2">
      <c r="V4901" s="5" t="s">
        <v>13666</v>
      </c>
    </row>
    <row r="4902" spans="22:22" x14ac:dyDescent="0.2">
      <c r="V4902" s="5" t="s">
        <v>13668</v>
      </c>
    </row>
    <row r="4903" spans="22:22" x14ac:dyDescent="0.2">
      <c r="V4903" s="5" t="s">
        <v>13670</v>
      </c>
    </row>
    <row r="4904" spans="22:22" x14ac:dyDescent="0.2">
      <c r="V4904" s="5" t="s">
        <v>13672</v>
      </c>
    </row>
    <row r="4905" spans="22:22" x14ac:dyDescent="0.2">
      <c r="V4905" s="5" t="s">
        <v>13674</v>
      </c>
    </row>
    <row r="4906" spans="22:22" x14ac:dyDescent="0.2">
      <c r="V4906" s="5" t="s">
        <v>13677</v>
      </c>
    </row>
    <row r="4907" spans="22:22" x14ac:dyDescent="0.2">
      <c r="V4907" s="5" t="s">
        <v>13679</v>
      </c>
    </row>
    <row r="4908" spans="22:22" x14ac:dyDescent="0.2">
      <c r="V4908" s="5" t="s">
        <v>13681</v>
      </c>
    </row>
    <row r="4909" spans="22:22" x14ac:dyDescent="0.2">
      <c r="V4909" s="5" t="s">
        <v>13683</v>
      </c>
    </row>
    <row r="4910" spans="22:22" x14ac:dyDescent="0.2">
      <c r="V4910" s="5" t="s">
        <v>13685</v>
      </c>
    </row>
    <row r="4911" spans="22:22" x14ac:dyDescent="0.2">
      <c r="V4911" s="5" t="s">
        <v>13686</v>
      </c>
    </row>
    <row r="4912" spans="22:22" x14ac:dyDescent="0.2">
      <c r="V4912" s="5" t="s">
        <v>13688</v>
      </c>
    </row>
    <row r="4913" spans="22:22" x14ac:dyDescent="0.2">
      <c r="V4913" s="5" t="s">
        <v>13691</v>
      </c>
    </row>
    <row r="4914" spans="22:22" x14ac:dyDescent="0.2">
      <c r="V4914" s="5" t="s">
        <v>13693</v>
      </c>
    </row>
    <row r="4915" spans="22:22" x14ac:dyDescent="0.2">
      <c r="V4915" s="5" t="s">
        <v>13695</v>
      </c>
    </row>
    <row r="4916" spans="22:22" x14ac:dyDescent="0.2">
      <c r="V4916" s="5" t="s">
        <v>13697</v>
      </c>
    </row>
    <row r="4917" spans="22:22" x14ac:dyDescent="0.2">
      <c r="V4917" s="5" t="s">
        <v>13699</v>
      </c>
    </row>
    <row r="4918" spans="22:22" x14ac:dyDescent="0.2">
      <c r="V4918" s="5" t="s">
        <v>13701</v>
      </c>
    </row>
    <row r="4919" spans="22:22" x14ac:dyDescent="0.2">
      <c r="V4919" s="5" t="s">
        <v>13703</v>
      </c>
    </row>
    <row r="4920" spans="22:22" x14ac:dyDescent="0.2">
      <c r="V4920" s="5" t="s">
        <v>13705</v>
      </c>
    </row>
    <row r="4921" spans="22:22" x14ac:dyDescent="0.2">
      <c r="V4921" s="5" t="s">
        <v>13707</v>
      </c>
    </row>
    <row r="4922" spans="22:22" x14ac:dyDescent="0.2">
      <c r="V4922" s="5" t="s">
        <v>13709</v>
      </c>
    </row>
    <row r="4923" spans="22:22" x14ac:dyDescent="0.2">
      <c r="V4923" s="5" t="s">
        <v>13712</v>
      </c>
    </row>
    <row r="4924" spans="22:22" x14ac:dyDescent="0.2">
      <c r="V4924" s="5" t="s">
        <v>13714</v>
      </c>
    </row>
    <row r="4925" spans="22:22" x14ac:dyDescent="0.2">
      <c r="V4925" s="5" t="s">
        <v>13716</v>
      </c>
    </row>
    <row r="4926" spans="22:22" x14ac:dyDescent="0.2">
      <c r="V4926" s="5" t="s">
        <v>13719</v>
      </c>
    </row>
    <row r="4927" spans="22:22" x14ac:dyDescent="0.2">
      <c r="V4927" s="5" t="s">
        <v>13721</v>
      </c>
    </row>
    <row r="4928" spans="22:22" x14ac:dyDescent="0.2">
      <c r="V4928" s="5" t="s">
        <v>13724</v>
      </c>
    </row>
    <row r="4929" spans="22:22" x14ac:dyDescent="0.2">
      <c r="V4929" s="5" t="s">
        <v>13726</v>
      </c>
    </row>
    <row r="4930" spans="22:22" x14ac:dyDescent="0.2">
      <c r="V4930" s="5" t="s">
        <v>13728</v>
      </c>
    </row>
    <row r="4931" spans="22:22" x14ac:dyDescent="0.2">
      <c r="V4931" s="5" t="s">
        <v>13730</v>
      </c>
    </row>
    <row r="4932" spans="22:22" x14ac:dyDescent="0.2">
      <c r="V4932" s="5" t="s">
        <v>13732</v>
      </c>
    </row>
    <row r="4933" spans="22:22" x14ac:dyDescent="0.2">
      <c r="V4933" s="5" t="s">
        <v>13734</v>
      </c>
    </row>
    <row r="4934" spans="22:22" x14ac:dyDescent="0.2">
      <c r="V4934" s="5" t="s">
        <v>13736</v>
      </c>
    </row>
    <row r="4935" spans="22:22" x14ac:dyDescent="0.2">
      <c r="V4935" s="5" t="s">
        <v>13738</v>
      </c>
    </row>
    <row r="4936" spans="22:22" x14ac:dyDescent="0.2">
      <c r="V4936" s="5" t="s">
        <v>13740</v>
      </c>
    </row>
    <row r="4937" spans="22:22" x14ac:dyDescent="0.2">
      <c r="V4937" s="5" t="s">
        <v>13742</v>
      </c>
    </row>
    <row r="4938" spans="22:22" x14ac:dyDescent="0.2">
      <c r="V4938" s="5" t="s">
        <v>13744</v>
      </c>
    </row>
    <row r="4939" spans="22:22" x14ac:dyDescent="0.2">
      <c r="V4939" s="5" t="s">
        <v>13746</v>
      </c>
    </row>
    <row r="4940" spans="22:22" x14ac:dyDescent="0.2">
      <c r="V4940" s="5" t="s">
        <v>13748</v>
      </c>
    </row>
    <row r="4941" spans="22:22" x14ac:dyDescent="0.2">
      <c r="V4941" s="5" t="s">
        <v>13751</v>
      </c>
    </row>
    <row r="4942" spans="22:22" x14ac:dyDescent="0.2">
      <c r="V4942" s="5" t="s">
        <v>13753</v>
      </c>
    </row>
    <row r="4943" spans="22:22" x14ac:dyDescent="0.2">
      <c r="V4943" s="5" t="s">
        <v>13755</v>
      </c>
    </row>
    <row r="4944" spans="22:22" x14ac:dyDescent="0.2">
      <c r="V4944" s="5" t="s">
        <v>13757</v>
      </c>
    </row>
    <row r="4945" spans="22:22" x14ac:dyDescent="0.2">
      <c r="V4945" s="5" t="s">
        <v>13760</v>
      </c>
    </row>
    <row r="4946" spans="22:22" x14ac:dyDescent="0.2">
      <c r="V4946" s="5" t="s">
        <v>13762</v>
      </c>
    </row>
    <row r="4947" spans="22:22" x14ac:dyDescent="0.2">
      <c r="V4947" s="5" t="s">
        <v>13764</v>
      </c>
    </row>
    <row r="4948" spans="22:22" x14ac:dyDescent="0.2">
      <c r="V4948" s="5" t="s">
        <v>13766</v>
      </c>
    </row>
    <row r="4949" spans="22:22" x14ac:dyDescent="0.2">
      <c r="V4949" s="5" t="s">
        <v>13770</v>
      </c>
    </row>
    <row r="4950" spans="22:22" x14ac:dyDescent="0.2">
      <c r="V4950" s="5" t="s">
        <v>13772</v>
      </c>
    </row>
    <row r="4951" spans="22:22" x14ac:dyDescent="0.2">
      <c r="V4951" s="5" t="s">
        <v>13774</v>
      </c>
    </row>
    <row r="4952" spans="22:22" x14ac:dyDescent="0.2">
      <c r="V4952" s="5" t="s">
        <v>13776</v>
      </c>
    </row>
    <row r="4953" spans="22:22" x14ac:dyDescent="0.2">
      <c r="V4953" s="5" t="s">
        <v>13779</v>
      </c>
    </row>
    <row r="4954" spans="22:22" x14ac:dyDescent="0.2">
      <c r="V4954" s="5" t="s">
        <v>13781</v>
      </c>
    </row>
    <row r="4955" spans="22:22" x14ac:dyDescent="0.2">
      <c r="V4955" s="5" t="s">
        <v>13783</v>
      </c>
    </row>
    <row r="4956" spans="22:22" x14ac:dyDescent="0.2">
      <c r="V4956" s="5" t="s">
        <v>13785</v>
      </c>
    </row>
    <row r="4957" spans="22:22" x14ac:dyDescent="0.2">
      <c r="V4957" s="5" t="s">
        <v>13787</v>
      </c>
    </row>
    <row r="4958" spans="22:22" x14ac:dyDescent="0.2">
      <c r="V4958" s="5" t="s">
        <v>13789</v>
      </c>
    </row>
    <row r="4959" spans="22:22" x14ac:dyDescent="0.2">
      <c r="V4959" s="5" t="s">
        <v>13791</v>
      </c>
    </row>
    <row r="4960" spans="22:22" x14ac:dyDescent="0.2">
      <c r="V4960" s="5" t="s">
        <v>13794</v>
      </c>
    </row>
    <row r="4961" spans="22:22" x14ac:dyDescent="0.2">
      <c r="V4961" s="5" t="s">
        <v>13797</v>
      </c>
    </row>
    <row r="4962" spans="22:22" x14ac:dyDescent="0.2">
      <c r="V4962" s="5" t="s">
        <v>13799</v>
      </c>
    </row>
    <row r="4963" spans="22:22" x14ac:dyDescent="0.2">
      <c r="V4963" s="5" t="s">
        <v>13801</v>
      </c>
    </row>
    <row r="4964" spans="22:22" x14ac:dyDescent="0.2">
      <c r="V4964" s="5" t="s">
        <v>13803</v>
      </c>
    </row>
    <row r="4965" spans="22:22" x14ac:dyDescent="0.2">
      <c r="V4965" s="5" t="s">
        <v>13805</v>
      </c>
    </row>
    <row r="4966" spans="22:22" x14ac:dyDescent="0.2">
      <c r="V4966" s="5" t="s">
        <v>13807</v>
      </c>
    </row>
    <row r="4967" spans="22:22" x14ac:dyDescent="0.2">
      <c r="V4967" s="5" t="s">
        <v>13809</v>
      </c>
    </row>
    <row r="4968" spans="22:22" x14ac:dyDescent="0.2">
      <c r="V4968" s="5" t="s">
        <v>13811</v>
      </c>
    </row>
    <row r="4969" spans="22:22" x14ac:dyDescent="0.2">
      <c r="V4969" s="5" t="s">
        <v>13813</v>
      </c>
    </row>
    <row r="4970" spans="22:22" x14ac:dyDescent="0.2">
      <c r="V4970" s="5" t="s">
        <v>13815</v>
      </c>
    </row>
    <row r="4971" spans="22:22" x14ac:dyDescent="0.2">
      <c r="V4971" s="5" t="s">
        <v>13817</v>
      </c>
    </row>
    <row r="4972" spans="22:22" x14ac:dyDescent="0.2">
      <c r="V4972" s="5" t="s">
        <v>13819</v>
      </c>
    </row>
    <row r="4973" spans="22:22" x14ac:dyDescent="0.2">
      <c r="V4973" s="5" t="s">
        <v>13821</v>
      </c>
    </row>
    <row r="4974" spans="22:22" x14ac:dyDescent="0.2">
      <c r="V4974" s="5" t="s">
        <v>13823</v>
      </c>
    </row>
    <row r="4975" spans="22:22" x14ac:dyDescent="0.2">
      <c r="V4975" s="5" t="s">
        <v>13825</v>
      </c>
    </row>
    <row r="4976" spans="22:22" x14ac:dyDescent="0.2">
      <c r="V4976" s="5" t="s">
        <v>13827</v>
      </c>
    </row>
    <row r="4977" spans="22:22" x14ac:dyDescent="0.2">
      <c r="V4977" s="5" t="s">
        <v>13829</v>
      </c>
    </row>
    <row r="4978" spans="22:22" x14ac:dyDescent="0.2">
      <c r="V4978" s="5" t="s">
        <v>13831</v>
      </c>
    </row>
    <row r="4979" spans="22:22" x14ac:dyDescent="0.2">
      <c r="V4979" s="5" t="s">
        <v>13833</v>
      </c>
    </row>
    <row r="4980" spans="22:22" x14ac:dyDescent="0.2">
      <c r="V4980" s="5" t="s">
        <v>13835</v>
      </c>
    </row>
    <row r="4981" spans="22:22" x14ac:dyDescent="0.2">
      <c r="V4981" s="5" t="s">
        <v>13837</v>
      </c>
    </row>
    <row r="4982" spans="22:22" x14ac:dyDescent="0.2">
      <c r="V4982" s="5" t="s">
        <v>13841</v>
      </c>
    </row>
    <row r="4983" spans="22:22" x14ac:dyDescent="0.2">
      <c r="V4983" s="5" t="s">
        <v>13843</v>
      </c>
    </row>
    <row r="4984" spans="22:22" x14ac:dyDescent="0.2">
      <c r="V4984" s="5" t="s">
        <v>13845</v>
      </c>
    </row>
    <row r="4985" spans="22:22" x14ac:dyDescent="0.2">
      <c r="V4985" s="5" t="s">
        <v>13848</v>
      </c>
    </row>
    <row r="4986" spans="22:22" x14ac:dyDescent="0.2">
      <c r="V4986" s="5" t="s">
        <v>13850</v>
      </c>
    </row>
    <row r="4987" spans="22:22" x14ac:dyDescent="0.2">
      <c r="V4987" s="5" t="s">
        <v>13852</v>
      </c>
    </row>
    <row r="4988" spans="22:22" x14ac:dyDescent="0.2">
      <c r="V4988" s="5" t="s">
        <v>13854</v>
      </c>
    </row>
    <row r="4989" spans="22:22" x14ac:dyDescent="0.2">
      <c r="V4989" s="5" t="s">
        <v>13856</v>
      </c>
    </row>
    <row r="4990" spans="22:22" x14ac:dyDescent="0.2">
      <c r="V4990" s="5" t="s">
        <v>13858</v>
      </c>
    </row>
    <row r="4991" spans="22:22" x14ac:dyDescent="0.2">
      <c r="V4991" s="5" t="s">
        <v>13861</v>
      </c>
    </row>
    <row r="4992" spans="22:22" x14ac:dyDescent="0.2">
      <c r="V4992" s="5" t="s">
        <v>13863</v>
      </c>
    </row>
    <row r="4993" spans="22:22" x14ac:dyDescent="0.2">
      <c r="V4993" s="5" t="s">
        <v>13865</v>
      </c>
    </row>
    <row r="4994" spans="22:22" x14ac:dyDescent="0.2">
      <c r="V4994" s="5" t="s">
        <v>13868</v>
      </c>
    </row>
    <row r="4995" spans="22:22" x14ac:dyDescent="0.2">
      <c r="V4995" s="5" t="s">
        <v>13870</v>
      </c>
    </row>
    <row r="4996" spans="22:22" x14ac:dyDescent="0.2">
      <c r="V4996" s="5" t="s">
        <v>13872</v>
      </c>
    </row>
    <row r="4997" spans="22:22" x14ac:dyDescent="0.2">
      <c r="V4997" s="5" t="s">
        <v>13874</v>
      </c>
    </row>
    <row r="4998" spans="22:22" x14ac:dyDescent="0.2">
      <c r="V4998" s="5" t="s">
        <v>13876</v>
      </c>
    </row>
    <row r="4999" spans="22:22" x14ac:dyDescent="0.2">
      <c r="V4999" s="5" t="s">
        <v>13878</v>
      </c>
    </row>
    <row r="5000" spans="22:22" x14ac:dyDescent="0.2">
      <c r="V5000" s="5" t="s">
        <v>13880</v>
      </c>
    </row>
  </sheetData>
  <mergeCells count="3">
    <mergeCell ref="A2:E2"/>
    <mergeCell ref="A1:E1"/>
    <mergeCell ref="B4:G4"/>
  </mergeCells>
  <dataValidations count="1">
    <dataValidation type="list" allowBlank="1" showInputMessage="1" showErrorMessage="1" sqref="B3" xr:uid="{21D3609C-FCCA-457C-BC76-2F8CE56CD11E}">
      <formula1>$V$1:$V$5000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BCF4-E4B7-4F06-BCCC-4583F92A7E19}">
  <dimension ref="A1:U18"/>
  <sheetViews>
    <sheetView topLeftCell="B1" workbookViewId="0">
      <selection activeCell="L14" sqref="L14"/>
    </sheetView>
  </sheetViews>
  <sheetFormatPr defaultRowHeight="12.75" x14ac:dyDescent="0.2"/>
  <cols>
    <col min="1" max="1" width="27" customWidth="1"/>
    <col min="2" max="2" width="16.7109375" customWidth="1"/>
    <col min="3" max="3" width="36.5703125" bestFit="1" customWidth="1"/>
    <col min="4" max="4" width="21.85546875" customWidth="1"/>
    <col min="7" max="7" width="23.7109375" bestFit="1" customWidth="1"/>
  </cols>
  <sheetData>
    <row r="1" spans="1:21" ht="21.75" customHeight="1" x14ac:dyDescent="0.2">
      <c r="A1" s="107"/>
      <c r="B1" s="107"/>
      <c r="C1" s="108"/>
      <c r="D1" s="108"/>
      <c r="E1" s="108"/>
      <c r="F1" s="108"/>
      <c r="G1" s="108"/>
      <c r="H1" s="108"/>
      <c r="I1" s="108"/>
      <c r="J1" s="108"/>
      <c r="K1" s="108"/>
      <c r="U1" s="5" t="s">
        <v>22</v>
      </c>
    </row>
    <row r="2" spans="1:21" x14ac:dyDescent="0.2">
      <c r="A2" s="35" t="s">
        <v>13954</v>
      </c>
      <c r="B2" s="35" t="s">
        <v>13893</v>
      </c>
      <c r="C2" s="77" t="s">
        <v>13953</v>
      </c>
      <c r="U2" s="5" t="s">
        <v>40</v>
      </c>
    </row>
    <row r="3" spans="1:21" x14ac:dyDescent="0.2">
      <c r="A3" s="36" t="s">
        <v>13894</v>
      </c>
      <c r="B3" s="37">
        <f>SUM(employee_dataset!I2:I5001)</f>
        <v>540706257.48999941</v>
      </c>
      <c r="G3" s="80"/>
      <c r="H3" s="81"/>
      <c r="U3" s="5" t="s">
        <v>47</v>
      </c>
    </row>
    <row r="4" spans="1:21" ht="15.75" customHeight="1" x14ac:dyDescent="0.2">
      <c r="A4" s="109"/>
      <c r="B4" s="109"/>
      <c r="G4" s="45" t="s">
        <v>13899</v>
      </c>
      <c r="H4" s="45" t="s">
        <v>13900</v>
      </c>
      <c r="J4" s="77" t="s">
        <v>13961</v>
      </c>
      <c r="U4" s="5" t="s">
        <v>55</v>
      </c>
    </row>
    <row r="5" spans="1:21" ht="19.5" customHeight="1" x14ac:dyDescent="0.2">
      <c r="A5" s="38" t="s">
        <v>13955</v>
      </c>
      <c r="B5" s="38" t="s">
        <v>13896</v>
      </c>
      <c r="C5" t="s">
        <v>13897</v>
      </c>
      <c r="G5" s="46" t="s">
        <v>13898</v>
      </c>
      <c r="H5" s="46">
        <f>COUNTA(Conditional_Formatting!A2:A5001)</f>
        <v>5000</v>
      </c>
      <c r="J5" s="77" t="s">
        <v>13960</v>
      </c>
      <c r="U5" s="5" t="s">
        <v>62</v>
      </c>
    </row>
    <row r="6" spans="1:21" x14ac:dyDescent="0.2">
      <c r="A6" s="8" t="s">
        <v>19</v>
      </c>
      <c r="B6" s="36">
        <f>SUMIF(employee_dataset!$G$2:$G$5001,$A6,employee_dataset!$I$2:$I$5001)</f>
        <v>51541279.859999992</v>
      </c>
      <c r="C6" s="77" t="s">
        <v>13956</v>
      </c>
      <c r="G6" s="45"/>
      <c r="H6" s="45"/>
      <c r="J6" s="77" t="s">
        <v>13962</v>
      </c>
      <c r="U6" s="5" t="s">
        <v>81</v>
      </c>
    </row>
    <row r="7" spans="1:21" x14ac:dyDescent="0.2">
      <c r="A7" s="8" t="s">
        <v>29</v>
      </c>
      <c r="B7" s="36">
        <f>SUMIF(employee_dataset!$G$2:$G$5001,$A7,employee_dataset!$I$2:$I$5001)</f>
        <v>51450049.970000021</v>
      </c>
      <c r="G7" s="45" t="s">
        <v>13901</v>
      </c>
      <c r="H7" s="45" t="s">
        <v>13900</v>
      </c>
      <c r="U7" s="5" t="s">
        <v>104</v>
      </c>
    </row>
    <row r="8" spans="1:21" x14ac:dyDescent="0.2">
      <c r="A8" s="8" t="s">
        <v>37</v>
      </c>
      <c r="B8" s="36">
        <f>SUMIF(employee_dataset!$G$2:$G$5001,$A8,employee_dataset!$I$2:$I$5001)</f>
        <v>57713358.889999948</v>
      </c>
      <c r="G8" s="47" t="s">
        <v>23</v>
      </c>
      <c r="H8" s="47">
        <f>COUNTIF(employee_dataset!L2:L5001,'Sum nd CountFuntion'!G8)</f>
        <v>1177</v>
      </c>
      <c r="U8" s="5" t="s">
        <v>118</v>
      </c>
    </row>
    <row r="9" spans="1:21" x14ac:dyDescent="0.2">
      <c r="A9" s="8" t="s">
        <v>45</v>
      </c>
      <c r="B9" s="36">
        <f>SUMIF(employee_dataset!$G$2:$G$5001,$A9,employee_dataset!$I$2:$I$5001)</f>
        <v>55373550.119999997</v>
      </c>
      <c r="U9" s="5" t="s">
        <v>127</v>
      </c>
    </row>
    <row r="10" spans="1:21" x14ac:dyDescent="0.2">
      <c r="A10" s="8" t="s">
        <v>52</v>
      </c>
      <c r="B10" s="36">
        <f>SUMIF(employee_dataset!$G$2:$G$5001,$A10,employee_dataset!$I$2:$I$5001)</f>
        <v>55675425.430000022</v>
      </c>
      <c r="G10" s="85" t="s">
        <v>13895</v>
      </c>
      <c r="H10" s="86" t="s">
        <v>11</v>
      </c>
      <c r="I10" s="87"/>
      <c r="U10" s="5" t="s">
        <v>136</v>
      </c>
    </row>
    <row r="11" spans="1:21" x14ac:dyDescent="0.2">
      <c r="A11" s="8" t="s">
        <v>78</v>
      </c>
      <c r="B11" s="36">
        <f>SUMIF(employee_dataset!$G$2:$G$5001,$A11,employee_dataset!$I$2:$I$5001)</f>
        <v>51388863.689999938</v>
      </c>
      <c r="G11" s="46" t="s">
        <v>37</v>
      </c>
      <c r="H11" s="46" t="s">
        <v>23</v>
      </c>
      <c r="I11" s="46">
        <f>COUNTIFS(employee_dataset!G2:G5001,G11,employee_dataset!L2:L5001,H11)</f>
        <v>108</v>
      </c>
    </row>
    <row r="12" spans="1:21" x14ac:dyDescent="0.2">
      <c r="A12" s="8" t="s">
        <v>85</v>
      </c>
      <c r="B12" s="36">
        <f>SUMIF(employee_dataset!$G$2:$G$5001,$A12,employee_dataset!$I$2:$I$5001)</f>
        <v>51332665.910000004</v>
      </c>
    </row>
    <row r="13" spans="1:21" x14ac:dyDescent="0.2">
      <c r="A13" s="8" t="s">
        <v>94</v>
      </c>
      <c r="B13" s="36">
        <f>SUMIF(employee_dataset!$G$2:$G$5001,$A13,employee_dataset!$I$2:$I$5001)</f>
        <v>58144601.20000004</v>
      </c>
    </row>
    <row r="14" spans="1:21" x14ac:dyDescent="0.2">
      <c r="A14" s="8" t="s">
        <v>99</v>
      </c>
      <c r="B14" s="36">
        <f>SUMIF(employee_dataset!$G$2:$G$5001,$A14,employee_dataset!$I$2:$I$5001)</f>
        <v>53536507.579999968</v>
      </c>
      <c r="U14" s="5" t="s">
        <v>23</v>
      </c>
    </row>
    <row r="15" spans="1:21" x14ac:dyDescent="0.2">
      <c r="A15" s="8" t="s">
        <v>116</v>
      </c>
      <c r="B15" s="36">
        <f>SUMIF(employee_dataset!$G$2:$G$5001,$A15,employee_dataset!$I$2:$I$5001)</f>
        <v>54549954.840000026</v>
      </c>
      <c r="U15" s="5" t="s">
        <v>32</v>
      </c>
    </row>
    <row r="16" spans="1:21" ht="15.75" customHeight="1" x14ac:dyDescent="0.2">
      <c r="A16" s="110"/>
      <c r="B16" s="110"/>
      <c r="C16" s="110"/>
      <c r="D16" s="77" t="s">
        <v>13958</v>
      </c>
      <c r="U16" s="5" t="s">
        <v>56</v>
      </c>
    </row>
    <row r="17" spans="1:21" ht="25.5" x14ac:dyDescent="0.25">
      <c r="A17" s="39" t="s">
        <v>13895</v>
      </c>
      <c r="B17" s="16" t="s">
        <v>10</v>
      </c>
      <c r="C17" s="40" t="s">
        <v>13957</v>
      </c>
      <c r="U17" s="5" t="s">
        <v>73</v>
      </c>
    </row>
    <row r="18" spans="1:21" x14ac:dyDescent="0.2">
      <c r="A18" s="8" t="s">
        <v>37</v>
      </c>
      <c r="B18" s="8" t="s">
        <v>62</v>
      </c>
      <c r="C18" s="36">
        <f>SUMIFS(employee_dataset!I2:I5001,employee_dataset!G2:G5001,A18,employee_dataset!K2:K5001,B18)</f>
        <v>5243324.5100000007</v>
      </c>
    </row>
  </sheetData>
  <mergeCells count="3">
    <mergeCell ref="A1:K1"/>
    <mergeCell ref="A4:B4"/>
    <mergeCell ref="A16:C16"/>
  </mergeCells>
  <dataValidations count="3">
    <dataValidation type="list" allowBlank="1" showInputMessage="1" showErrorMessage="1" sqref="A18 G11" xr:uid="{99824E3F-5077-450E-B445-02DFE96439EB}">
      <formula1>$A$6:$A$15</formula1>
    </dataValidation>
    <dataValidation type="list" allowBlank="1" showInputMessage="1" showErrorMessage="1" sqref="B18" xr:uid="{F5B51149-C89A-4C43-A79A-F279CC49BBE5}">
      <formula1>$U$1:$U$10</formula1>
    </dataValidation>
    <dataValidation type="list" allowBlank="1" showInputMessage="1" showErrorMessage="1" sqref="G8 H11" xr:uid="{8E0FDA35-A457-4573-A3DA-FE7350C91F25}">
      <formula1>$U$14:$U$16</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96BA-88DC-4097-9F5E-44F88894724D}">
  <dimension ref="A1:Y5001"/>
  <sheetViews>
    <sheetView topLeftCell="N1" workbookViewId="0">
      <pane ySplit="1" topLeftCell="A2" activePane="bottomLeft" state="frozen"/>
      <selection pane="bottomLeft" activeCell="S14" sqref="S14"/>
    </sheetView>
  </sheetViews>
  <sheetFormatPr defaultRowHeight="12.75" x14ac:dyDescent="0.2"/>
  <cols>
    <col min="1" max="1" width="14.28515625" bestFit="1" customWidth="1"/>
    <col min="2" max="2" width="20.140625" bestFit="1" customWidth="1"/>
    <col min="3" max="3" width="4.85546875" bestFit="1" customWidth="1"/>
    <col min="4" max="4" width="9.85546875" bestFit="1" customWidth="1"/>
    <col min="5" max="5" width="35.7109375" bestFit="1" customWidth="1"/>
    <col min="6" max="6" width="7.5703125" bestFit="1" customWidth="1"/>
    <col min="7" max="7" width="12.85546875" bestFit="1" customWidth="1"/>
    <col min="8" max="8" width="10.42578125" bestFit="1" customWidth="1"/>
    <col min="9" max="9" width="10" bestFit="1" customWidth="1"/>
    <col min="10" max="10" width="10.85546875" bestFit="1" customWidth="1"/>
    <col min="11" max="11" width="9.28515625" bestFit="1" customWidth="1"/>
    <col min="12" max="12" width="10.28515625" bestFit="1" customWidth="1"/>
    <col min="13" max="13" width="21.140625" bestFit="1" customWidth="1"/>
    <col min="14" max="14" width="17.5703125" bestFit="1" customWidth="1"/>
    <col min="15" max="15" width="19.7109375" bestFit="1" customWidth="1"/>
    <col min="19" max="19" width="14.28515625" bestFit="1" customWidth="1"/>
    <col min="20" max="20" width="14.42578125" bestFit="1" customWidth="1"/>
    <col min="21" max="21" width="4.85546875" bestFit="1" customWidth="1"/>
    <col min="22" max="22" width="8.7109375" bestFit="1" customWidth="1"/>
    <col min="23" max="23" width="29.7109375" bestFit="1" customWidth="1"/>
    <col min="24" max="24" width="7.5703125" bestFit="1" customWidth="1"/>
    <col min="25" max="25" width="12.85546875" bestFit="1" customWidth="1"/>
  </cols>
  <sheetData>
    <row r="1" spans="1:25" ht="18" x14ac:dyDescent="0.25">
      <c r="A1" s="63" t="s">
        <v>0</v>
      </c>
      <c r="B1" s="63" t="s">
        <v>1</v>
      </c>
      <c r="C1" s="63" t="s">
        <v>2</v>
      </c>
      <c r="D1" s="63" t="s">
        <v>3</v>
      </c>
      <c r="E1" s="63" t="s">
        <v>4</v>
      </c>
      <c r="F1" s="63" t="s">
        <v>5</v>
      </c>
      <c r="G1" s="63" t="s">
        <v>6</v>
      </c>
      <c r="H1" s="63" t="s">
        <v>7</v>
      </c>
      <c r="I1" s="63" t="s">
        <v>8</v>
      </c>
      <c r="J1" s="63" t="s">
        <v>9</v>
      </c>
      <c r="K1" s="63" t="s">
        <v>10</v>
      </c>
      <c r="L1" s="63" t="s">
        <v>11</v>
      </c>
      <c r="M1" s="63" t="s">
        <v>12</v>
      </c>
      <c r="N1" s="63" t="s">
        <v>13</v>
      </c>
      <c r="O1" s="63" t="s">
        <v>14</v>
      </c>
      <c r="S1" s="111">
        <v>1</v>
      </c>
      <c r="T1" s="111"/>
      <c r="V1" s="77" t="s">
        <v>13964</v>
      </c>
    </row>
    <row r="2" spans="1:25" x14ac:dyDescent="0.2">
      <c r="A2" s="60" t="s">
        <v>15</v>
      </c>
      <c r="B2" s="60" t="s">
        <v>16</v>
      </c>
      <c r="C2" s="60">
        <v>23</v>
      </c>
      <c r="D2" s="60" t="s">
        <v>17</v>
      </c>
      <c r="E2" s="60" t="s">
        <v>18</v>
      </c>
      <c r="F2" s="60">
        <v>-4063</v>
      </c>
      <c r="G2" s="60" t="s">
        <v>19</v>
      </c>
      <c r="H2" s="60" t="s">
        <v>20</v>
      </c>
      <c r="I2" s="60">
        <v>47606.13</v>
      </c>
      <c r="J2" s="60" t="s">
        <v>21</v>
      </c>
      <c r="K2" s="60" t="s">
        <v>22</v>
      </c>
      <c r="L2" s="60" t="s">
        <v>23</v>
      </c>
      <c r="M2" s="60">
        <v>1.37</v>
      </c>
      <c r="N2" s="60" t="s">
        <v>24</v>
      </c>
      <c r="O2" s="60">
        <v>32</v>
      </c>
      <c r="S2" s="62" t="s">
        <v>13904</v>
      </c>
      <c r="T2" s="64" t="s">
        <v>13908</v>
      </c>
      <c r="V2" s="77" t="s">
        <v>13963</v>
      </c>
    </row>
    <row r="3" spans="1:25" ht="15" x14ac:dyDescent="0.25">
      <c r="A3" s="60" t="s">
        <v>25</v>
      </c>
      <c r="B3" s="60" t="s">
        <v>26</v>
      </c>
      <c r="C3" s="60">
        <v>57</v>
      </c>
      <c r="D3" s="60" t="s">
        <v>27</v>
      </c>
      <c r="E3" s="60" t="s">
        <v>28</v>
      </c>
      <c r="F3" s="60">
        <v>-11610</v>
      </c>
      <c r="G3" s="60" t="s">
        <v>29</v>
      </c>
      <c r="H3" s="60" t="s">
        <v>30</v>
      </c>
      <c r="I3" s="60">
        <v>100135.31</v>
      </c>
      <c r="J3" s="60" t="s">
        <v>31</v>
      </c>
      <c r="K3" s="60" t="s">
        <v>22</v>
      </c>
      <c r="L3" s="60" t="s">
        <v>32</v>
      </c>
      <c r="M3" s="60">
        <v>3.79</v>
      </c>
      <c r="N3" s="60" t="s">
        <v>33</v>
      </c>
      <c r="O3" s="60">
        <v>17</v>
      </c>
      <c r="S3" s="66">
        <v>1</v>
      </c>
      <c r="T3" s="65" t="str" cm="1">
        <f t="array" ref="T3">INDEX(A2:A5001,S3)</f>
        <v>EMP00001</v>
      </c>
      <c r="V3" s="77" t="s">
        <v>13965</v>
      </c>
    </row>
    <row r="4" spans="1:25" x14ac:dyDescent="0.2">
      <c r="A4" s="60" t="s">
        <v>34</v>
      </c>
      <c r="B4" s="60" t="s">
        <v>35</v>
      </c>
      <c r="C4" s="60">
        <v>43</v>
      </c>
      <c r="D4" s="60" t="s">
        <v>27</v>
      </c>
      <c r="E4" s="60" t="s">
        <v>36</v>
      </c>
      <c r="F4" s="60">
        <v>-7668</v>
      </c>
      <c r="G4" s="60" t="s">
        <v>37</v>
      </c>
      <c r="H4" s="60" t="s">
        <v>38</v>
      </c>
      <c r="I4" s="60">
        <v>73355.53</v>
      </c>
      <c r="J4" s="60" t="s">
        <v>39</v>
      </c>
      <c r="K4" s="60" t="s">
        <v>40</v>
      </c>
      <c r="L4" s="60" t="s">
        <v>23</v>
      </c>
      <c r="M4" s="60">
        <v>4.8899999999999997</v>
      </c>
      <c r="N4" s="60" t="s">
        <v>41</v>
      </c>
      <c r="O4" s="60">
        <v>5</v>
      </c>
      <c r="V4" s="77" t="s">
        <v>13966</v>
      </c>
    </row>
    <row r="5" spans="1:25" x14ac:dyDescent="0.2">
      <c r="A5" s="60" t="s">
        <v>42</v>
      </c>
      <c r="B5" s="60" t="s">
        <v>43</v>
      </c>
      <c r="C5" s="60">
        <v>62</v>
      </c>
      <c r="D5" s="60" t="s">
        <v>17</v>
      </c>
      <c r="E5" s="60" t="s">
        <v>44</v>
      </c>
      <c r="F5" s="60">
        <v>-3225</v>
      </c>
      <c r="G5" s="60" t="s">
        <v>45</v>
      </c>
      <c r="H5" s="60" t="s">
        <v>30</v>
      </c>
      <c r="I5" s="60">
        <v>147094.91</v>
      </c>
      <c r="J5" s="60" t="s">
        <v>46</v>
      </c>
      <c r="K5" s="60" t="s">
        <v>47</v>
      </c>
      <c r="L5" s="60" t="s">
        <v>23</v>
      </c>
      <c r="M5" s="60">
        <v>2.52</v>
      </c>
      <c r="N5" s="60" t="s">
        <v>41</v>
      </c>
      <c r="O5" s="60">
        <v>40</v>
      </c>
    </row>
    <row r="6" spans="1:25" ht="15" x14ac:dyDescent="0.2">
      <c r="A6" s="60" t="s">
        <v>48</v>
      </c>
      <c r="B6" s="60" t="s">
        <v>49</v>
      </c>
      <c r="C6" s="60">
        <v>45</v>
      </c>
      <c r="D6" s="60" t="s">
        <v>50</v>
      </c>
      <c r="E6" s="60" t="s">
        <v>51</v>
      </c>
      <c r="F6" s="60">
        <v>-3427</v>
      </c>
      <c r="G6" s="60" t="s">
        <v>52</v>
      </c>
      <c r="H6" s="60" t="s">
        <v>53</v>
      </c>
      <c r="I6" s="60">
        <v>112450.28</v>
      </c>
      <c r="J6" s="60" t="s">
        <v>54</v>
      </c>
      <c r="K6" s="60" t="s">
        <v>55</v>
      </c>
      <c r="L6" s="60" t="s">
        <v>56</v>
      </c>
      <c r="M6" s="60">
        <v>2.52</v>
      </c>
      <c r="N6" s="60" t="s">
        <v>57</v>
      </c>
      <c r="O6" s="60">
        <v>14</v>
      </c>
      <c r="S6" s="112">
        <v>2</v>
      </c>
      <c r="T6" s="113"/>
      <c r="U6" s="113"/>
    </row>
    <row r="7" spans="1:25" x14ac:dyDescent="0.2">
      <c r="A7" s="60" t="s">
        <v>58</v>
      </c>
      <c r="B7" s="60" t="s">
        <v>59</v>
      </c>
      <c r="C7" s="60">
        <v>25</v>
      </c>
      <c r="D7" s="60" t="s">
        <v>27</v>
      </c>
      <c r="E7" s="60" t="s">
        <v>60</v>
      </c>
      <c r="F7" s="60">
        <v>-6418</v>
      </c>
      <c r="G7" s="60" t="s">
        <v>19</v>
      </c>
      <c r="H7" s="60" t="s">
        <v>30</v>
      </c>
      <c r="I7" s="60">
        <v>167404.74</v>
      </c>
      <c r="J7" s="60" t="s">
        <v>61</v>
      </c>
      <c r="K7" s="60" t="s">
        <v>62</v>
      </c>
      <c r="L7" s="60" t="s">
        <v>32</v>
      </c>
      <c r="M7" s="60">
        <v>3.62</v>
      </c>
      <c r="N7" s="60" t="s">
        <v>41</v>
      </c>
      <c r="O7" s="60">
        <v>29</v>
      </c>
      <c r="S7" s="64" t="s">
        <v>13905</v>
      </c>
      <c r="T7" s="64" t="s">
        <v>13906</v>
      </c>
      <c r="U7" s="64" t="s">
        <v>13907</v>
      </c>
    </row>
    <row r="8" spans="1:25" x14ac:dyDescent="0.2">
      <c r="A8" s="60" t="s">
        <v>63</v>
      </c>
      <c r="B8" s="60" t="s">
        <v>64</v>
      </c>
      <c r="C8" s="60">
        <v>30</v>
      </c>
      <c r="D8" s="60" t="s">
        <v>27</v>
      </c>
      <c r="E8" s="60" t="s">
        <v>65</v>
      </c>
      <c r="F8" s="60">
        <v>-6728</v>
      </c>
      <c r="G8" s="60" t="s">
        <v>52</v>
      </c>
      <c r="H8" s="60" t="s">
        <v>66</v>
      </c>
      <c r="I8" s="60">
        <v>165184.32000000001</v>
      </c>
      <c r="J8" s="60" t="s">
        <v>67</v>
      </c>
      <c r="K8" s="60" t="s">
        <v>62</v>
      </c>
      <c r="L8" s="60" t="s">
        <v>32</v>
      </c>
      <c r="M8" s="60">
        <v>4.99</v>
      </c>
      <c r="N8" s="60" t="s">
        <v>24</v>
      </c>
      <c r="O8" s="60">
        <v>32</v>
      </c>
      <c r="S8" s="65">
        <v>1001</v>
      </c>
      <c r="T8" s="65">
        <v>8</v>
      </c>
      <c r="U8" s="65" t="str" cm="1">
        <f t="array" ref="U8">INDEX(A1:O5001,S8,T8)</f>
        <v>Associate</v>
      </c>
    </row>
    <row r="9" spans="1:25" x14ac:dyDescent="0.2">
      <c r="A9" s="60" t="s">
        <v>68</v>
      </c>
      <c r="B9" s="60" t="s">
        <v>69</v>
      </c>
      <c r="C9" s="60">
        <v>25</v>
      </c>
      <c r="D9" s="60" t="s">
        <v>27</v>
      </c>
      <c r="E9" s="60" t="s">
        <v>70</v>
      </c>
      <c r="F9" s="60">
        <v>-9020</v>
      </c>
      <c r="G9" s="60" t="s">
        <v>52</v>
      </c>
      <c r="H9" s="60" t="s">
        <v>71</v>
      </c>
      <c r="I9" s="60">
        <v>90791.26</v>
      </c>
      <c r="J9" s="60" t="s">
        <v>72</v>
      </c>
      <c r="K9" s="60" t="s">
        <v>40</v>
      </c>
      <c r="L9" s="60" t="s">
        <v>73</v>
      </c>
      <c r="M9" s="60">
        <v>4.88</v>
      </c>
      <c r="N9" s="60" t="s">
        <v>74</v>
      </c>
      <c r="O9" s="60">
        <v>7</v>
      </c>
    </row>
    <row r="10" spans="1:25" ht="15.75" x14ac:dyDescent="0.2">
      <c r="A10" s="60" t="s">
        <v>75</v>
      </c>
      <c r="B10" s="60" t="s">
        <v>76</v>
      </c>
      <c r="C10" s="60">
        <v>39</v>
      </c>
      <c r="D10" s="60" t="s">
        <v>17</v>
      </c>
      <c r="E10" s="60" t="s">
        <v>77</v>
      </c>
      <c r="F10" s="60">
        <v>-8836</v>
      </c>
      <c r="G10" s="60" t="s">
        <v>78</v>
      </c>
      <c r="H10" s="60" t="s">
        <v>79</v>
      </c>
      <c r="I10" s="60">
        <v>35470.57</v>
      </c>
      <c r="J10" s="60" t="s">
        <v>80</v>
      </c>
      <c r="K10" s="60" t="s">
        <v>81</v>
      </c>
      <c r="L10" s="60" t="s">
        <v>32</v>
      </c>
      <c r="M10" s="60">
        <v>3.03</v>
      </c>
      <c r="N10" s="60" t="s">
        <v>74</v>
      </c>
      <c r="O10" s="60">
        <v>40</v>
      </c>
      <c r="S10" s="103">
        <v>3</v>
      </c>
      <c r="T10" s="103"/>
      <c r="U10" s="103"/>
    </row>
    <row r="11" spans="1:25" ht="15" x14ac:dyDescent="0.25">
      <c r="A11" s="60" t="s">
        <v>82</v>
      </c>
      <c r="B11" s="60" t="s">
        <v>83</v>
      </c>
      <c r="C11" s="60">
        <v>54</v>
      </c>
      <c r="D11" s="60" t="s">
        <v>17</v>
      </c>
      <c r="E11" s="60" t="s">
        <v>84</v>
      </c>
      <c r="F11" s="60">
        <v>-4483</v>
      </c>
      <c r="G11" s="60" t="s">
        <v>85</v>
      </c>
      <c r="H11" s="60" t="s">
        <v>20</v>
      </c>
      <c r="I11" s="60">
        <v>168181.56</v>
      </c>
      <c r="J11" s="60" t="s">
        <v>86</v>
      </c>
      <c r="K11" s="60" t="s">
        <v>62</v>
      </c>
      <c r="L11" s="60" t="s">
        <v>56</v>
      </c>
      <c r="M11" s="60">
        <v>1.08</v>
      </c>
      <c r="N11" s="60" t="s">
        <v>33</v>
      </c>
      <c r="O11" s="60">
        <v>19</v>
      </c>
      <c r="S11" s="67" t="s">
        <v>0</v>
      </c>
      <c r="T11" s="67" t="s">
        <v>7</v>
      </c>
    </row>
    <row r="12" spans="1:25" x14ac:dyDescent="0.2">
      <c r="A12" s="60" t="s">
        <v>87</v>
      </c>
      <c r="B12" s="60" t="s">
        <v>88</v>
      </c>
      <c r="C12" s="60">
        <v>37</v>
      </c>
      <c r="D12" s="60" t="s">
        <v>17</v>
      </c>
      <c r="E12" s="60" t="s">
        <v>89</v>
      </c>
      <c r="F12" s="60">
        <v>-10097</v>
      </c>
      <c r="G12" s="60" t="s">
        <v>19</v>
      </c>
      <c r="H12" s="60" t="s">
        <v>20</v>
      </c>
      <c r="I12" s="60">
        <v>146045.99</v>
      </c>
      <c r="J12" s="60" t="s">
        <v>90</v>
      </c>
      <c r="K12" s="60" t="s">
        <v>40</v>
      </c>
      <c r="L12" s="60" t="s">
        <v>32</v>
      </c>
      <c r="M12" s="60">
        <v>2.06</v>
      </c>
      <c r="N12" s="60" t="s">
        <v>57</v>
      </c>
      <c r="O12" s="60">
        <v>27</v>
      </c>
      <c r="S12" s="65" t="s">
        <v>63</v>
      </c>
      <c r="T12" s="65" t="str">
        <f>INDEX(H2:H5001,MATCH(S12,A2:A5001,0))</f>
        <v>Executive</v>
      </c>
    </row>
    <row r="13" spans="1:25" x14ac:dyDescent="0.2">
      <c r="A13" s="60" t="s">
        <v>91</v>
      </c>
      <c r="B13" s="60" t="s">
        <v>92</v>
      </c>
      <c r="C13" s="60">
        <v>34</v>
      </c>
      <c r="D13" s="60" t="s">
        <v>17</v>
      </c>
      <c r="E13" s="60" t="s">
        <v>93</v>
      </c>
      <c r="F13" s="60">
        <v>-8512</v>
      </c>
      <c r="G13" s="60" t="s">
        <v>94</v>
      </c>
      <c r="H13" s="60" t="s">
        <v>20</v>
      </c>
      <c r="I13" s="60">
        <v>100465.49</v>
      </c>
      <c r="J13" s="60" t="s">
        <v>95</v>
      </c>
      <c r="K13" s="60" t="s">
        <v>47</v>
      </c>
      <c r="L13" s="60" t="s">
        <v>23</v>
      </c>
      <c r="M13" s="60">
        <v>2.35</v>
      </c>
      <c r="N13" s="60" t="s">
        <v>57</v>
      </c>
      <c r="O13" s="60">
        <v>35</v>
      </c>
    </row>
    <row r="14" spans="1:25" x14ac:dyDescent="0.2">
      <c r="A14" s="60" t="s">
        <v>96</v>
      </c>
      <c r="B14" s="60" t="s">
        <v>97</v>
      </c>
      <c r="C14" s="60">
        <v>36</v>
      </c>
      <c r="D14" s="60" t="s">
        <v>27</v>
      </c>
      <c r="E14" s="60" t="s">
        <v>98</v>
      </c>
      <c r="F14" s="60">
        <v>-3633</v>
      </c>
      <c r="G14" s="60" t="s">
        <v>99</v>
      </c>
      <c r="H14" s="60" t="s">
        <v>71</v>
      </c>
      <c r="I14" s="60">
        <v>166285.9</v>
      </c>
      <c r="J14" s="60" t="s">
        <v>100</v>
      </c>
      <c r="K14" s="60" t="s">
        <v>62</v>
      </c>
      <c r="L14" s="60" t="s">
        <v>23</v>
      </c>
      <c r="M14" s="60">
        <v>3.06</v>
      </c>
      <c r="N14" s="60" t="s">
        <v>33</v>
      </c>
      <c r="O14" s="60">
        <v>31</v>
      </c>
      <c r="S14" s="88">
        <v>4</v>
      </c>
    </row>
    <row r="15" spans="1:25" ht="15" x14ac:dyDescent="0.25">
      <c r="A15" s="60" t="s">
        <v>101</v>
      </c>
      <c r="B15" s="60" t="s">
        <v>92</v>
      </c>
      <c r="C15" s="60">
        <v>30</v>
      </c>
      <c r="D15" s="60" t="s">
        <v>17</v>
      </c>
      <c r="E15" s="60" t="s">
        <v>102</v>
      </c>
      <c r="F15" s="60">
        <v>-6354</v>
      </c>
      <c r="G15" s="60" t="s">
        <v>94</v>
      </c>
      <c r="H15" s="60" t="s">
        <v>66</v>
      </c>
      <c r="I15" s="60">
        <v>62609.440000000002</v>
      </c>
      <c r="J15" s="60" t="s">
        <v>103</v>
      </c>
      <c r="K15" s="60" t="s">
        <v>104</v>
      </c>
      <c r="L15" s="60" t="s">
        <v>73</v>
      </c>
      <c r="M15" s="60">
        <v>2.69</v>
      </c>
      <c r="N15" s="60" t="s">
        <v>41</v>
      </c>
      <c r="O15" s="60">
        <v>3</v>
      </c>
      <c r="S15" s="67" t="s">
        <v>0</v>
      </c>
      <c r="T15" s="67" t="s">
        <v>1</v>
      </c>
      <c r="U15" s="67" t="s">
        <v>2</v>
      </c>
      <c r="V15" s="67" t="s">
        <v>3</v>
      </c>
      <c r="W15" s="67" t="s">
        <v>4</v>
      </c>
      <c r="X15" s="67" t="s">
        <v>5</v>
      </c>
      <c r="Y15" s="67" t="s">
        <v>6</v>
      </c>
    </row>
    <row r="16" spans="1:25" x14ac:dyDescent="0.2">
      <c r="A16" s="60" t="s">
        <v>105</v>
      </c>
      <c r="B16" s="60" t="s">
        <v>106</v>
      </c>
      <c r="C16" s="60">
        <v>63</v>
      </c>
      <c r="D16" s="60" t="s">
        <v>27</v>
      </c>
      <c r="E16" s="60" t="s">
        <v>107</v>
      </c>
      <c r="F16" s="60">
        <v>-8015</v>
      </c>
      <c r="G16" s="60" t="s">
        <v>19</v>
      </c>
      <c r="H16" s="60" t="s">
        <v>30</v>
      </c>
      <c r="I16" s="60">
        <v>62780.56</v>
      </c>
      <c r="J16" s="60" t="s">
        <v>108</v>
      </c>
      <c r="K16" s="60" t="s">
        <v>40</v>
      </c>
      <c r="L16" s="60" t="s">
        <v>32</v>
      </c>
      <c r="M16" s="60">
        <v>2.69</v>
      </c>
      <c r="N16" s="60" t="s">
        <v>33</v>
      </c>
      <c r="O16" s="60">
        <v>29</v>
      </c>
      <c r="S16" s="61" t="s">
        <v>34</v>
      </c>
      <c r="T16" s="65" t="str">
        <f t="shared" ref="T16:Y16" si="0">INDEX($A$1:$O$5001,MATCH($S$16,$A2:$A5001,0),MATCH(T15,$A$1:$O$1,0))</f>
        <v>Joshua Johnson</v>
      </c>
      <c r="U16" s="65">
        <f t="shared" si="0"/>
        <v>57</v>
      </c>
      <c r="V16" s="65" t="str">
        <f t="shared" si="0"/>
        <v>Male</v>
      </c>
      <c r="W16" s="65" t="str">
        <f t="shared" si="0"/>
        <v>joshua.johnson92@company.com</v>
      </c>
      <c r="X16" s="65">
        <f t="shared" si="0"/>
        <v>-11610</v>
      </c>
      <c r="Y16" s="65" t="str">
        <f t="shared" si="0"/>
        <v>Legal</v>
      </c>
    </row>
    <row r="17" spans="1:15" x14ac:dyDescent="0.2">
      <c r="A17" s="60" t="s">
        <v>109</v>
      </c>
      <c r="B17" s="60" t="s">
        <v>110</v>
      </c>
      <c r="C17" s="60">
        <v>50</v>
      </c>
      <c r="D17" s="60" t="s">
        <v>17</v>
      </c>
      <c r="E17" s="60" t="s">
        <v>111</v>
      </c>
      <c r="F17" s="60">
        <v>-10873</v>
      </c>
      <c r="G17" s="60" t="s">
        <v>45</v>
      </c>
      <c r="H17" s="60" t="s">
        <v>71</v>
      </c>
      <c r="I17" s="60">
        <v>169323.21</v>
      </c>
      <c r="J17" s="60" t="s">
        <v>112</v>
      </c>
      <c r="K17" s="60" t="s">
        <v>47</v>
      </c>
      <c r="L17" s="60" t="s">
        <v>32</v>
      </c>
      <c r="M17" s="60">
        <v>2.63</v>
      </c>
      <c r="N17" s="60" t="s">
        <v>41</v>
      </c>
      <c r="O17" s="60">
        <v>13</v>
      </c>
    </row>
    <row r="18" spans="1:15" x14ac:dyDescent="0.2">
      <c r="A18" s="60" t="s">
        <v>113</v>
      </c>
      <c r="B18" s="60" t="s">
        <v>114</v>
      </c>
      <c r="C18" s="60">
        <v>32</v>
      </c>
      <c r="D18" s="60" t="s">
        <v>50</v>
      </c>
      <c r="E18" s="60" t="s">
        <v>115</v>
      </c>
      <c r="F18" s="60">
        <v>-9423</v>
      </c>
      <c r="G18" s="60" t="s">
        <v>116</v>
      </c>
      <c r="H18" s="60" t="s">
        <v>66</v>
      </c>
      <c r="I18" s="60">
        <v>136005.76999999999</v>
      </c>
      <c r="J18" s="60" t="s">
        <v>117</v>
      </c>
      <c r="K18" s="60" t="s">
        <v>118</v>
      </c>
      <c r="L18" s="60" t="s">
        <v>56</v>
      </c>
      <c r="M18" s="60">
        <v>1.62</v>
      </c>
      <c r="N18" s="60" t="s">
        <v>33</v>
      </c>
      <c r="O18" s="60">
        <v>13</v>
      </c>
    </row>
    <row r="19" spans="1:15" x14ac:dyDescent="0.2">
      <c r="A19" s="60" t="s">
        <v>119</v>
      </c>
      <c r="B19" s="60" t="s">
        <v>120</v>
      </c>
      <c r="C19" s="68">
        <v>56</v>
      </c>
      <c r="D19" s="60" t="s">
        <v>27</v>
      </c>
      <c r="E19" s="60" t="s">
        <v>121</v>
      </c>
      <c r="F19" s="60">
        <v>-2499</v>
      </c>
      <c r="G19" s="60" t="s">
        <v>52</v>
      </c>
      <c r="H19" s="60" t="s">
        <v>79</v>
      </c>
      <c r="I19" s="60">
        <v>107913.31</v>
      </c>
      <c r="J19" s="60" t="s">
        <v>122</v>
      </c>
      <c r="K19" s="60" t="s">
        <v>118</v>
      </c>
      <c r="L19" s="60" t="s">
        <v>32</v>
      </c>
      <c r="M19" s="60">
        <v>1.23</v>
      </c>
      <c r="N19" s="60" t="s">
        <v>57</v>
      </c>
      <c r="O19" s="60">
        <v>5</v>
      </c>
    </row>
    <row r="20" spans="1:15" x14ac:dyDescent="0.2">
      <c r="A20" s="60" t="s">
        <v>123</v>
      </c>
      <c r="B20" s="60" t="s">
        <v>124</v>
      </c>
      <c r="C20" s="60">
        <v>60</v>
      </c>
      <c r="D20" s="60" t="s">
        <v>27</v>
      </c>
      <c r="E20" s="60" t="s">
        <v>125</v>
      </c>
      <c r="F20" s="60">
        <v>-3916</v>
      </c>
      <c r="G20" s="60" t="s">
        <v>52</v>
      </c>
      <c r="H20" s="60" t="s">
        <v>30</v>
      </c>
      <c r="I20" s="60">
        <v>118943.26</v>
      </c>
      <c r="J20" s="60" t="s">
        <v>126</v>
      </c>
      <c r="K20" s="60" t="s">
        <v>127</v>
      </c>
      <c r="L20" s="60" t="s">
        <v>23</v>
      </c>
      <c r="M20" s="60">
        <v>2.68</v>
      </c>
      <c r="N20" s="60" t="s">
        <v>57</v>
      </c>
      <c r="O20" s="60">
        <v>36</v>
      </c>
    </row>
    <row r="21" spans="1:15" x14ac:dyDescent="0.2">
      <c r="A21" s="60" t="s">
        <v>128</v>
      </c>
      <c r="B21" s="60" t="s">
        <v>129</v>
      </c>
      <c r="C21" s="60">
        <v>38</v>
      </c>
      <c r="D21" s="60" t="s">
        <v>27</v>
      </c>
      <c r="E21" s="60" t="s">
        <v>130</v>
      </c>
      <c r="F21" s="60">
        <v>-6263</v>
      </c>
      <c r="G21" s="60" t="s">
        <v>116</v>
      </c>
      <c r="H21" s="60" t="s">
        <v>66</v>
      </c>
      <c r="I21" s="60">
        <v>53977.35</v>
      </c>
      <c r="J21" s="60" t="s">
        <v>131</v>
      </c>
      <c r="K21" s="60" t="s">
        <v>81</v>
      </c>
      <c r="L21" s="60" t="s">
        <v>56</v>
      </c>
      <c r="M21" s="60">
        <v>2.2599999999999998</v>
      </c>
      <c r="N21" s="60" t="s">
        <v>74</v>
      </c>
      <c r="O21" s="60">
        <v>0</v>
      </c>
    </row>
    <row r="22" spans="1:15" x14ac:dyDescent="0.2">
      <c r="A22" s="60" t="s">
        <v>132</v>
      </c>
      <c r="B22" s="60" t="s">
        <v>133</v>
      </c>
      <c r="C22" s="60">
        <v>58</v>
      </c>
      <c r="D22" s="60" t="s">
        <v>27</v>
      </c>
      <c r="E22" s="60" t="s">
        <v>134</v>
      </c>
      <c r="F22" s="60">
        <v>-10355</v>
      </c>
      <c r="G22" s="60" t="s">
        <v>116</v>
      </c>
      <c r="H22" s="60" t="s">
        <v>53</v>
      </c>
      <c r="I22" s="60">
        <v>170322.61</v>
      </c>
      <c r="J22" s="60" t="s">
        <v>135</v>
      </c>
      <c r="K22" s="60" t="s">
        <v>136</v>
      </c>
      <c r="L22" s="60" t="s">
        <v>32</v>
      </c>
      <c r="M22" s="60">
        <v>2.48</v>
      </c>
      <c r="N22" s="60" t="s">
        <v>24</v>
      </c>
      <c r="O22" s="60">
        <v>28</v>
      </c>
    </row>
    <row r="23" spans="1:15" x14ac:dyDescent="0.2">
      <c r="A23" s="60" t="s">
        <v>137</v>
      </c>
      <c r="B23" s="60" t="s">
        <v>138</v>
      </c>
      <c r="C23" s="60">
        <v>41</v>
      </c>
      <c r="D23" s="60" t="s">
        <v>17</v>
      </c>
      <c r="E23" s="60" t="s">
        <v>139</v>
      </c>
      <c r="F23" s="60">
        <v>-6753</v>
      </c>
      <c r="G23" s="60" t="s">
        <v>19</v>
      </c>
      <c r="H23" s="60" t="s">
        <v>53</v>
      </c>
      <c r="I23" s="60">
        <v>73347.56</v>
      </c>
      <c r="J23" s="60" t="s">
        <v>140</v>
      </c>
      <c r="K23" s="60" t="s">
        <v>136</v>
      </c>
      <c r="L23" s="60" t="s">
        <v>32</v>
      </c>
      <c r="M23" s="60">
        <v>2.09</v>
      </c>
      <c r="N23" s="60" t="s">
        <v>57</v>
      </c>
      <c r="O23" s="60">
        <v>13</v>
      </c>
    </row>
    <row r="24" spans="1:15" x14ac:dyDescent="0.2">
      <c r="A24" s="60" t="s">
        <v>141</v>
      </c>
      <c r="B24" s="60" t="s">
        <v>142</v>
      </c>
      <c r="C24" s="60">
        <v>35</v>
      </c>
      <c r="D24" s="60" t="s">
        <v>17</v>
      </c>
      <c r="E24" s="60" t="s">
        <v>143</v>
      </c>
      <c r="F24" s="60">
        <v>-10090</v>
      </c>
      <c r="G24" s="60" t="s">
        <v>116</v>
      </c>
      <c r="H24" s="60" t="s">
        <v>144</v>
      </c>
      <c r="I24" s="60">
        <v>48383.28</v>
      </c>
      <c r="J24" s="60" t="s">
        <v>145</v>
      </c>
      <c r="K24" s="60" t="s">
        <v>81</v>
      </c>
      <c r="L24" s="60" t="s">
        <v>23</v>
      </c>
      <c r="M24" s="60">
        <v>1.01</v>
      </c>
      <c r="N24" s="60" t="s">
        <v>24</v>
      </c>
      <c r="O24" s="60">
        <v>40</v>
      </c>
    </row>
    <row r="25" spans="1:15" x14ac:dyDescent="0.2">
      <c r="A25" s="60" t="s">
        <v>146</v>
      </c>
      <c r="B25" s="60" t="s">
        <v>147</v>
      </c>
      <c r="C25" s="60">
        <v>50</v>
      </c>
      <c r="D25" s="60" t="s">
        <v>17</v>
      </c>
      <c r="E25" s="60" t="s">
        <v>148</v>
      </c>
      <c r="F25" s="60">
        <v>-2468</v>
      </c>
      <c r="G25" s="60" t="s">
        <v>19</v>
      </c>
      <c r="H25" s="60" t="s">
        <v>71</v>
      </c>
      <c r="I25" s="60">
        <v>172032.39</v>
      </c>
      <c r="J25" s="60" t="s">
        <v>149</v>
      </c>
      <c r="K25" s="60" t="s">
        <v>55</v>
      </c>
      <c r="L25" s="60" t="s">
        <v>23</v>
      </c>
      <c r="M25" s="60">
        <v>4.34</v>
      </c>
      <c r="N25" s="60" t="s">
        <v>57</v>
      </c>
      <c r="O25" s="60">
        <v>35</v>
      </c>
    </row>
    <row r="26" spans="1:15" x14ac:dyDescent="0.2">
      <c r="A26" s="60" t="s">
        <v>150</v>
      </c>
      <c r="B26" s="60" t="s">
        <v>151</v>
      </c>
      <c r="C26" s="60">
        <v>30</v>
      </c>
      <c r="D26" s="60" t="s">
        <v>27</v>
      </c>
      <c r="E26" s="60" t="s">
        <v>152</v>
      </c>
      <c r="F26" s="60">
        <v>-3140</v>
      </c>
      <c r="G26" s="60" t="s">
        <v>37</v>
      </c>
      <c r="H26" s="60" t="s">
        <v>30</v>
      </c>
      <c r="I26" s="60">
        <v>133899.67000000001</v>
      </c>
      <c r="J26" s="60" t="s">
        <v>153</v>
      </c>
      <c r="K26" s="60" t="s">
        <v>136</v>
      </c>
      <c r="L26" s="60" t="s">
        <v>73</v>
      </c>
      <c r="M26" s="60">
        <v>4.12</v>
      </c>
      <c r="N26" s="60" t="s">
        <v>41</v>
      </c>
      <c r="O26" s="60">
        <v>39</v>
      </c>
    </row>
    <row r="27" spans="1:15" x14ac:dyDescent="0.2">
      <c r="A27" s="60" t="s">
        <v>154</v>
      </c>
      <c r="B27" s="60" t="s">
        <v>155</v>
      </c>
      <c r="C27" s="60">
        <v>37</v>
      </c>
      <c r="D27" s="60" t="s">
        <v>27</v>
      </c>
      <c r="E27" s="60" t="s">
        <v>156</v>
      </c>
      <c r="F27" s="60">
        <v>-4684</v>
      </c>
      <c r="G27" s="60" t="s">
        <v>37</v>
      </c>
      <c r="H27" s="60" t="s">
        <v>66</v>
      </c>
      <c r="I27" s="60">
        <v>151324.1</v>
      </c>
      <c r="J27" s="60" t="s">
        <v>157</v>
      </c>
      <c r="K27" s="60" t="s">
        <v>47</v>
      </c>
      <c r="L27" s="60" t="s">
        <v>73</v>
      </c>
      <c r="M27" s="60">
        <v>1.64</v>
      </c>
      <c r="N27" s="60" t="s">
        <v>74</v>
      </c>
      <c r="O27" s="60">
        <v>24</v>
      </c>
    </row>
    <row r="28" spans="1:15" x14ac:dyDescent="0.2">
      <c r="A28" s="60" t="s">
        <v>158</v>
      </c>
      <c r="B28" s="60" t="s">
        <v>159</v>
      </c>
      <c r="C28" s="60">
        <v>36</v>
      </c>
      <c r="D28" s="60" t="s">
        <v>27</v>
      </c>
      <c r="E28" s="60" t="s">
        <v>160</v>
      </c>
      <c r="F28" s="60">
        <v>-5697</v>
      </c>
      <c r="G28" s="60" t="s">
        <v>99</v>
      </c>
      <c r="H28" s="60" t="s">
        <v>144</v>
      </c>
      <c r="I28" s="60">
        <v>130704.81</v>
      </c>
      <c r="J28" s="60" t="s">
        <v>161</v>
      </c>
      <c r="K28" s="60" t="s">
        <v>62</v>
      </c>
      <c r="L28" s="60" t="s">
        <v>73</v>
      </c>
      <c r="M28" s="60">
        <v>4.46</v>
      </c>
      <c r="N28" s="60" t="s">
        <v>33</v>
      </c>
      <c r="O28" s="60">
        <v>22</v>
      </c>
    </row>
    <row r="29" spans="1:15" x14ac:dyDescent="0.2">
      <c r="A29" s="60" t="s">
        <v>162</v>
      </c>
      <c r="B29" s="60" t="s">
        <v>163</v>
      </c>
      <c r="C29" s="60">
        <v>47</v>
      </c>
      <c r="D29" s="60" t="s">
        <v>17</v>
      </c>
      <c r="E29" s="60" t="s">
        <v>164</v>
      </c>
      <c r="F29" s="60">
        <v>-3555</v>
      </c>
      <c r="G29" s="60" t="s">
        <v>116</v>
      </c>
      <c r="H29" s="60" t="s">
        <v>53</v>
      </c>
      <c r="I29" s="60">
        <v>119185.51</v>
      </c>
      <c r="J29" s="60" t="s">
        <v>165</v>
      </c>
      <c r="K29" s="60" t="s">
        <v>22</v>
      </c>
      <c r="L29" s="60" t="s">
        <v>23</v>
      </c>
      <c r="M29" s="60">
        <v>3.39</v>
      </c>
      <c r="N29" s="60" t="s">
        <v>33</v>
      </c>
      <c r="O29" s="60">
        <v>20</v>
      </c>
    </row>
    <row r="30" spans="1:15" x14ac:dyDescent="0.2">
      <c r="A30" s="60" t="s">
        <v>166</v>
      </c>
      <c r="B30" s="60" t="s">
        <v>167</v>
      </c>
      <c r="C30" s="60">
        <v>54</v>
      </c>
      <c r="D30" s="60" t="s">
        <v>27</v>
      </c>
      <c r="E30" s="60" t="s">
        <v>168</v>
      </c>
      <c r="F30" s="60">
        <v>-6256</v>
      </c>
      <c r="G30" s="60" t="s">
        <v>45</v>
      </c>
      <c r="H30" s="60" t="s">
        <v>66</v>
      </c>
      <c r="I30" s="60">
        <v>35245.24</v>
      </c>
      <c r="J30" s="60" t="s">
        <v>169</v>
      </c>
      <c r="K30" s="60" t="s">
        <v>118</v>
      </c>
      <c r="L30" s="60" t="s">
        <v>32</v>
      </c>
      <c r="M30" s="60">
        <v>2.46</v>
      </c>
      <c r="N30" s="60" t="s">
        <v>74</v>
      </c>
      <c r="O30" s="60">
        <v>21</v>
      </c>
    </row>
    <row r="31" spans="1:15" x14ac:dyDescent="0.2">
      <c r="A31" s="60" t="s">
        <v>170</v>
      </c>
      <c r="B31" s="60" t="s">
        <v>171</v>
      </c>
      <c r="C31" s="60">
        <v>64</v>
      </c>
      <c r="D31" s="60" t="s">
        <v>27</v>
      </c>
      <c r="E31" s="60" t="s">
        <v>172</v>
      </c>
      <c r="F31" s="60">
        <v>-7192</v>
      </c>
      <c r="G31" s="60" t="s">
        <v>29</v>
      </c>
      <c r="H31" s="60" t="s">
        <v>173</v>
      </c>
      <c r="I31" s="60">
        <v>93348.06</v>
      </c>
      <c r="J31" s="60" t="s">
        <v>174</v>
      </c>
      <c r="K31" s="60" t="s">
        <v>118</v>
      </c>
      <c r="L31" s="60" t="s">
        <v>32</v>
      </c>
      <c r="M31" s="60">
        <v>1.77</v>
      </c>
      <c r="N31" s="60" t="s">
        <v>41</v>
      </c>
      <c r="O31" s="60">
        <v>11</v>
      </c>
    </row>
    <row r="32" spans="1:15" x14ac:dyDescent="0.2">
      <c r="A32" s="60" t="s">
        <v>175</v>
      </c>
      <c r="B32" s="60" t="s">
        <v>176</v>
      </c>
      <c r="C32" s="60">
        <v>41</v>
      </c>
      <c r="D32" s="60" t="s">
        <v>50</v>
      </c>
      <c r="E32" s="60" t="s">
        <v>177</v>
      </c>
      <c r="F32" s="60">
        <v>-6310</v>
      </c>
      <c r="G32" s="60" t="s">
        <v>99</v>
      </c>
      <c r="H32" s="60" t="s">
        <v>66</v>
      </c>
      <c r="I32" s="60">
        <v>148935.03</v>
      </c>
      <c r="J32" s="60" t="s">
        <v>178</v>
      </c>
      <c r="K32" s="60" t="s">
        <v>62</v>
      </c>
      <c r="L32" s="60" t="s">
        <v>56</v>
      </c>
      <c r="M32" s="60">
        <v>2.77</v>
      </c>
      <c r="N32" s="60" t="s">
        <v>24</v>
      </c>
      <c r="O32" s="60">
        <v>32</v>
      </c>
    </row>
    <row r="33" spans="1:15" x14ac:dyDescent="0.2">
      <c r="A33" s="60" t="s">
        <v>179</v>
      </c>
      <c r="B33" s="60" t="s">
        <v>180</v>
      </c>
      <c r="C33" s="60">
        <v>32</v>
      </c>
      <c r="D33" s="60" t="s">
        <v>17</v>
      </c>
      <c r="E33" s="60" t="s">
        <v>181</v>
      </c>
      <c r="F33" s="60">
        <v>-7607</v>
      </c>
      <c r="G33" s="60" t="s">
        <v>19</v>
      </c>
      <c r="H33" s="60" t="s">
        <v>30</v>
      </c>
      <c r="I33" s="60">
        <v>132555.37</v>
      </c>
      <c r="J33" s="60" t="s">
        <v>182</v>
      </c>
      <c r="K33" s="60" t="s">
        <v>47</v>
      </c>
      <c r="L33" s="60" t="s">
        <v>32</v>
      </c>
      <c r="M33" s="60">
        <v>1.1000000000000001</v>
      </c>
      <c r="N33" s="60" t="s">
        <v>24</v>
      </c>
      <c r="O33" s="60">
        <v>30</v>
      </c>
    </row>
    <row r="34" spans="1:15" x14ac:dyDescent="0.2">
      <c r="A34" s="60" t="s">
        <v>183</v>
      </c>
      <c r="B34" s="60" t="s">
        <v>184</v>
      </c>
      <c r="C34" s="60">
        <v>26</v>
      </c>
      <c r="D34" s="60" t="s">
        <v>50</v>
      </c>
      <c r="E34" s="60" t="s">
        <v>185</v>
      </c>
      <c r="F34" s="60">
        <v>-5717</v>
      </c>
      <c r="G34" s="60" t="s">
        <v>29</v>
      </c>
      <c r="H34" s="60" t="s">
        <v>79</v>
      </c>
      <c r="I34" s="60">
        <v>92949.67</v>
      </c>
      <c r="J34" s="60" t="s">
        <v>186</v>
      </c>
      <c r="K34" s="60" t="s">
        <v>22</v>
      </c>
      <c r="L34" s="60" t="s">
        <v>23</v>
      </c>
      <c r="M34" s="60">
        <v>4.1100000000000003</v>
      </c>
      <c r="N34" s="60" t="s">
        <v>24</v>
      </c>
      <c r="O34" s="60">
        <v>11</v>
      </c>
    </row>
    <row r="35" spans="1:15" x14ac:dyDescent="0.2">
      <c r="A35" s="60" t="s">
        <v>187</v>
      </c>
      <c r="B35" s="60" t="s">
        <v>188</v>
      </c>
      <c r="C35" s="60">
        <v>51</v>
      </c>
      <c r="D35" s="60" t="s">
        <v>27</v>
      </c>
      <c r="E35" s="60" t="s">
        <v>189</v>
      </c>
      <c r="F35" s="60">
        <v>-4410</v>
      </c>
      <c r="G35" s="60" t="s">
        <v>94</v>
      </c>
      <c r="H35" s="60" t="s">
        <v>53</v>
      </c>
      <c r="I35" s="60">
        <v>151205.41</v>
      </c>
      <c r="J35" s="60" t="s">
        <v>190</v>
      </c>
      <c r="K35" s="60" t="s">
        <v>118</v>
      </c>
      <c r="L35" s="60" t="s">
        <v>73</v>
      </c>
      <c r="M35" s="60">
        <v>4.8</v>
      </c>
      <c r="N35" s="60" t="s">
        <v>41</v>
      </c>
      <c r="O35" s="60">
        <v>39</v>
      </c>
    </row>
    <row r="36" spans="1:15" x14ac:dyDescent="0.2">
      <c r="A36" s="60" t="s">
        <v>191</v>
      </c>
      <c r="B36" s="60" t="s">
        <v>192</v>
      </c>
      <c r="C36" s="60">
        <v>49</v>
      </c>
      <c r="D36" s="60" t="s">
        <v>17</v>
      </c>
      <c r="E36" s="60" t="s">
        <v>193</v>
      </c>
      <c r="F36" s="60">
        <v>-9999</v>
      </c>
      <c r="G36" s="60" t="s">
        <v>94</v>
      </c>
      <c r="H36" s="60" t="s">
        <v>194</v>
      </c>
      <c r="I36" s="60">
        <v>144007.63</v>
      </c>
      <c r="J36" s="60" t="s">
        <v>195</v>
      </c>
      <c r="K36" s="60" t="s">
        <v>81</v>
      </c>
      <c r="L36" s="60" t="s">
        <v>56</v>
      </c>
      <c r="M36" s="60">
        <v>3.51</v>
      </c>
      <c r="N36" s="60" t="s">
        <v>33</v>
      </c>
      <c r="O36" s="60">
        <v>28</v>
      </c>
    </row>
    <row r="37" spans="1:15" x14ac:dyDescent="0.2">
      <c r="A37" s="60" t="s">
        <v>196</v>
      </c>
      <c r="B37" s="60" t="s">
        <v>197</v>
      </c>
      <c r="C37" s="60">
        <v>40</v>
      </c>
      <c r="D37" s="60" t="s">
        <v>27</v>
      </c>
      <c r="E37" s="60" t="s">
        <v>198</v>
      </c>
      <c r="F37" s="60">
        <v>-10818</v>
      </c>
      <c r="G37" s="60" t="s">
        <v>19</v>
      </c>
      <c r="H37" s="60" t="s">
        <v>53</v>
      </c>
      <c r="I37" s="60">
        <v>56870.45</v>
      </c>
      <c r="J37" s="60" t="s">
        <v>199</v>
      </c>
      <c r="K37" s="60" t="s">
        <v>55</v>
      </c>
      <c r="L37" s="60" t="s">
        <v>32</v>
      </c>
      <c r="M37" s="60">
        <v>1.26</v>
      </c>
      <c r="N37" s="60" t="s">
        <v>41</v>
      </c>
      <c r="O37" s="60">
        <v>21</v>
      </c>
    </row>
    <row r="38" spans="1:15" x14ac:dyDescent="0.2">
      <c r="A38" s="60" t="s">
        <v>200</v>
      </c>
      <c r="B38" s="60" t="s">
        <v>201</v>
      </c>
      <c r="C38" s="60">
        <v>48</v>
      </c>
      <c r="D38" s="60" t="s">
        <v>27</v>
      </c>
      <c r="E38" s="60" t="s">
        <v>202</v>
      </c>
      <c r="F38" s="60">
        <v>-2447</v>
      </c>
      <c r="G38" s="60" t="s">
        <v>52</v>
      </c>
      <c r="H38" s="60" t="s">
        <v>66</v>
      </c>
      <c r="I38" s="60">
        <v>104162.06</v>
      </c>
      <c r="J38" s="60" t="s">
        <v>203</v>
      </c>
      <c r="K38" s="60" t="s">
        <v>81</v>
      </c>
      <c r="L38" s="60" t="s">
        <v>56</v>
      </c>
      <c r="M38" s="60">
        <v>4.41</v>
      </c>
      <c r="N38" s="60" t="s">
        <v>41</v>
      </c>
      <c r="O38" s="60">
        <v>34</v>
      </c>
    </row>
    <row r="39" spans="1:15" x14ac:dyDescent="0.2">
      <c r="A39" s="60" t="s">
        <v>204</v>
      </c>
      <c r="B39" s="60" t="s">
        <v>205</v>
      </c>
      <c r="C39" s="60">
        <v>56</v>
      </c>
      <c r="D39" s="60" t="s">
        <v>17</v>
      </c>
      <c r="E39" s="60" t="s">
        <v>206</v>
      </c>
      <c r="F39" s="60">
        <v>-6493</v>
      </c>
      <c r="G39" s="60" t="s">
        <v>29</v>
      </c>
      <c r="H39" s="60" t="s">
        <v>79</v>
      </c>
      <c r="I39" s="60">
        <v>39208.6</v>
      </c>
      <c r="J39" s="60" t="s">
        <v>207</v>
      </c>
      <c r="K39" s="60" t="s">
        <v>104</v>
      </c>
      <c r="L39" s="60" t="s">
        <v>32</v>
      </c>
      <c r="M39" s="60">
        <v>4.3600000000000003</v>
      </c>
      <c r="N39" s="60" t="s">
        <v>24</v>
      </c>
      <c r="O39" s="60">
        <v>39</v>
      </c>
    </row>
    <row r="40" spans="1:15" x14ac:dyDescent="0.2">
      <c r="A40" s="60" t="s">
        <v>208</v>
      </c>
      <c r="B40" s="60" t="s">
        <v>209</v>
      </c>
      <c r="C40" s="60">
        <v>47</v>
      </c>
      <c r="D40" s="60" t="s">
        <v>17</v>
      </c>
      <c r="E40" s="60" t="s">
        <v>210</v>
      </c>
      <c r="F40" s="60">
        <v>-3379</v>
      </c>
      <c r="G40" s="60" t="s">
        <v>29</v>
      </c>
      <c r="H40" s="60" t="s">
        <v>53</v>
      </c>
      <c r="I40" s="60">
        <v>160693.45000000001</v>
      </c>
      <c r="J40" s="60" t="s">
        <v>211</v>
      </c>
      <c r="K40" s="60" t="s">
        <v>22</v>
      </c>
      <c r="L40" s="60" t="s">
        <v>73</v>
      </c>
      <c r="M40" s="60">
        <v>2.52</v>
      </c>
      <c r="N40" s="60" t="s">
        <v>24</v>
      </c>
      <c r="O40" s="60">
        <v>29</v>
      </c>
    </row>
    <row r="41" spans="1:15" x14ac:dyDescent="0.2">
      <c r="A41" s="60" t="s">
        <v>212</v>
      </c>
      <c r="B41" s="60" t="s">
        <v>213</v>
      </c>
      <c r="C41" s="60">
        <v>46</v>
      </c>
      <c r="D41" s="60" t="s">
        <v>50</v>
      </c>
      <c r="E41" s="60" t="s">
        <v>214</v>
      </c>
      <c r="F41" s="60">
        <v>-3329</v>
      </c>
      <c r="G41" s="60" t="s">
        <v>94</v>
      </c>
      <c r="H41" s="60" t="s">
        <v>144</v>
      </c>
      <c r="I41" s="60">
        <v>143608.51999999999</v>
      </c>
      <c r="J41" s="60" t="s">
        <v>215</v>
      </c>
      <c r="K41" s="60" t="s">
        <v>62</v>
      </c>
      <c r="L41" s="60" t="s">
        <v>32</v>
      </c>
      <c r="M41" s="60">
        <v>3.6</v>
      </c>
      <c r="N41" s="60" t="s">
        <v>74</v>
      </c>
      <c r="O41" s="60">
        <v>1</v>
      </c>
    </row>
    <row r="42" spans="1:15" x14ac:dyDescent="0.2">
      <c r="A42" s="60" t="s">
        <v>216</v>
      </c>
      <c r="B42" s="60" t="s">
        <v>217</v>
      </c>
      <c r="C42" s="60">
        <v>23</v>
      </c>
      <c r="D42" s="60" t="s">
        <v>17</v>
      </c>
      <c r="E42" s="60" t="s">
        <v>218</v>
      </c>
      <c r="F42" s="60">
        <v>-9430</v>
      </c>
      <c r="G42" s="60" t="s">
        <v>19</v>
      </c>
      <c r="H42" s="60" t="s">
        <v>38</v>
      </c>
      <c r="I42" s="60">
        <v>172424.77</v>
      </c>
      <c r="J42" s="60" t="s">
        <v>219</v>
      </c>
      <c r="K42" s="60" t="s">
        <v>81</v>
      </c>
      <c r="L42" s="60" t="s">
        <v>73</v>
      </c>
      <c r="M42" s="60">
        <v>1.67</v>
      </c>
      <c r="N42" s="60" t="s">
        <v>57</v>
      </c>
      <c r="O42" s="60">
        <v>7</v>
      </c>
    </row>
    <row r="43" spans="1:15" x14ac:dyDescent="0.2">
      <c r="A43" s="60" t="s">
        <v>220</v>
      </c>
      <c r="B43" s="60" t="s">
        <v>221</v>
      </c>
      <c r="C43" s="60">
        <v>41</v>
      </c>
      <c r="D43" s="60" t="s">
        <v>27</v>
      </c>
      <c r="E43" s="60" t="s">
        <v>222</v>
      </c>
      <c r="F43" s="60">
        <v>-7793</v>
      </c>
      <c r="G43" s="60" t="s">
        <v>29</v>
      </c>
      <c r="H43" s="60" t="s">
        <v>30</v>
      </c>
      <c r="I43" s="60">
        <v>46019.49</v>
      </c>
      <c r="J43" s="60" t="s">
        <v>223</v>
      </c>
      <c r="K43" s="60" t="s">
        <v>47</v>
      </c>
      <c r="L43" s="60" t="s">
        <v>23</v>
      </c>
      <c r="M43" s="60">
        <v>3.79</v>
      </c>
      <c r="N43" s="60" t="s">
        <v>33</v>
      </c>
      <c r="O43" s="60">
        <v>38</v>
      </c>
    </row>
    <row r="44" spans="1:15" x14ac:dyDescent="0.2">
      <c r="A44" s="60" t="s">
        <v>224</v>
      </c>
      <c r="B44" s="60" t="s">
        <v>225</v>
      </c>
      <c r="C44" s="60">
        <v>24</v>
      </c>
      <c r="D44" s="60" t="s">
        <v>50</v>
      </c>
      <c r="E44" s="60" t="s">
        <v>226</v>
      </c>
      <c r="F44" s="60">
        <v>-8485</v>
      </c>
      <c r="G44" s="60" t="s">
        <v>19</v>
      </c>
      <c r="H44" s="60" t="s">
        <v>20</v>
      </c>
      <c r="I44" s="60">
        <v>128893.77</v>
      </c>
      <c r="J44" s="60" t="s">
        <v>227</v>
      </c>
      <c r="K44" s="60" t="s">
        <v>104</v>
      </c>
      <c r="L44" s="60" t="s">
        <v>56</v>
      </c>
      <c r="M44" s="60">
        <v>1.42</v>
      </c>
      <c r="N44" s="60" t="s">
        <v>33</v>
      </c>
      <c r="O44" s="60">
        <v>40</v>
      </c>
    </row>
    <row r="45" spans="1:15" x14ac:dyDescent="0.2">
      <c r="A45" s="60" t="s">
        <v>228</v>
      </c>
      <c r="B45" s="60" t="s">
        <v>229</v>
      </c>
      <c r="C45" s="60">
        <v>31</v>
      </c>
      <c r="D45" s="60" t="s">
        <v>50</v>
      </c>
      <c r="E45" s="60" t="s">
        <v>230</v>
      </c>
      <c r="F45" s="60">
        <v>-7009</v>
      </c>
      <c r="G45" s="60" t="s">
        <v>52</v>
      </c>
      <c r="H45" s="60" t="s">
        <v>20</v>
      </c>
      <c r="I45" s="60">
        <v>147323.01</v>
      </c>
      <c r="J45" s="60" t="s">
        <v>219</v>
      </c>
      <c r="K45" s="60" t="s">
        <v>104</v>
      </c>
      <c r="L45" s="60" t="s">
        <v>73</v>
      </c>
      <c r="M45" s="60">
        <v>2.29</v>
      </c>
      <c r="N45" s="60" t="s">
        <v>24</v>
      </c>
      <c r="O45" s="60">
        <v>5</v>
      </c>
    </row>
    <row r="46" spans="1:15" x14ac:dyDescent="0.2">
      <c r="A46" s="60" t="s">
        <v>231</v>
      </c>
      <c r="B46" s="60" t="s">
        <v>232</v>
      </c>
      <c r="C46" s="60">
        <v>37</v>
      </c>
      <c r="D46" s="60" t="s">
        <v>50</v>
      </c>
      <c r="E46" s="60" t="s">
        <v>233</v>
      </c>
      <c r="F46" s="60">
        <v>-8816</v>
      </c>
      <c r="G46" s="60" t="s">
        <v>37</v>
      </c>
      <c r="H46" s="60" t="s">
        <v>144</v>
      </c>
      <c r="I46" s="60">
        <v>106674.44</v>
      </c>
      <c r="J46" s="60" t="s">
        <v>234</v>
      </c>
      <c r="K46" s="60" t="s">
        <v>55</v>
      </c>
      <c r="L46" s="60" t="s">
        <v>56</v>
      </c>
      <c r="M46" s="60">
        <v>1.85</v>
      </c>
      <c r="N46" s="60" t="s">
        <v>33</v>
      </c>
      <c r="O46" s="60">
        <v>21</v>
      </c>
    </row>
    <row r="47" spans="1:15" x14ac:dyDescent="0.2">
      <c r="A47" s="60" t="s">
        <v>235</v>
      </c>
      <c r="B47" s="60" t="s">
        <v>236</v>
      </c>
      <c r="C47" s="60">
        <v>39</v>
      </c>
      <c r="D47" s="60" t="s">
        <v>17</v>
      </c>
      <c r="E47" s="60" t="s">
        <v>237</v>
      </c>
      <c r="F47" s="60">
        <v>-3425</v>
      </c>
      <c r="G47" s="60" t="s">
        <v>99</v>
      </c>
      <c r="H47" s="60" t="s">
        <v>66</v>
      </c>
      <c r="I47" s="60">
        <v>105843.79</v>
      </c>
      <c r="J47" s="60" t="s">
        <v>238</v>
      </c>
      <c r="K47" s="60" t="s">
        <v>47</v>
      </c>
      <c r="L47" s="60" t="s">
        <v>56</v>
      </c>
      <c r="M47" s="60">
        <v>3.58</v>
      </c>
      <c r="N47" s="60" t="s">
        <v>41</v>
      </c>
      <c r="O47" s="60">
        <v>28</v>
      </c>
    </row>
    <row r="48" spans="1:15" x14ac:dyDescent="0.2">
      <c r="A48" s="60" t="s">
        <v>239</v>
      </c>
      <c r="B48" s="60" t="s">
        <v>240</v>
      </c>
      <c r="C48" s="60">
        <v>40</v>
      </c>
      <c r="D48" s="60" t="s">
        <v>27</v>
      </c>
      <c r="E48" s="60" t="s">
        <v>241</v>
      </c>
      <c r="F48" s="60">
        <v>-7272</v>
      </c>
      <c r="G48" s="60" t="s">
        <v>52</v>
      </c>
      <c r="H48" s="60" t="s">
        <v>173</v>
      </c>
      <c r="I48" s="60">
        <v>103622.77</v>
      </c>
      <c r="J48" s="60" t="s">
        <v>242</v>
      </c>
      <c r="K48" s="60" t="s">
        <v>62</v>
      </c>
      <c r="L48" s="60" t="s">
        <v>56</v>
      </c>
      <c r="M48" s="60">
        <v>4.99</v>
      </c>
      <c r="N48" s="60" t="s">
        <v>57</v>
      </c>
      <c r="O48" s="60">
        <v>21</v>
      </c>
    </row>
    <row r="49" spans="1:15" x14ac:dyDescent="0.2">
      <c r="A49" s="60" t="s">
        <v>243</v>
      </c>
      <c r="B49" s="60" t="s">
        <v>244</v>
      </c>
      <c r="C49" s="60">
        <v>51</v>
      </c>
      <c r="D49" s="60" t="s">
        <v>50</v>
      </c>
      <c r="E49" s="60" t="s">
        <v>245</v>
      </c>
      <c r="F49" s="60">
        <v>-3768</v>
      </c>
      <c r="G49" s="60" t="s">
        <v>99</v>
      </c>
      <c r="H49" s="60" t="s">
        <v>173</v>
      </c>
      <c r="I49" s="60">
        <v>52335.44</v>
      </c>
      <c r="J49" s="60" t="s">
        <v>246</v>
      </c>
      <c r="K49" s="60" t="s">
        <v>55</v>
      </c>
      <c r="L49" s="60" t="s">
        <v>32</v>
      </c>
      <c r="M49" s="60">
        <v>1.87</v>
      </c>
      <c r="N49" s="60" t="s">
        <v>41</v>
      </c>
      <c r="O49" s="60">
        <v>17</v>
      </c>
    </row>
    <row r="50" spans="1:15" x14ac:dyDescent="0.2">
      <c r="A50" s="60" t="s">
        <v>247</v>
      </c>
      <c r="B50" s="60" t="s">
        <v>248</v>
      </c>
      <c r="C50" s="60">
        <v>55</v>
      </c>
      <c r="D50" s="60" t="s">
        <v>17</v>
      </c>
      <c r="E50" s="60" t="s">
        <v>249</v>
      </c>
      <c r="F50" s="60">
        <v>-5433</v>
      </c>
      <c r="G50" s="60" t="s">
        <v>116</v>
      </c>
      <c r="H50" s="60" t="s">
        <v>30</v>
      </c>
      <c r="I50" s="60">
        <v>87327.76</v>
      </c>
      <c r="J50" s="60" t="s">
        <v>250</v>
      </c>
      <c r="K50" s="60" t="s">
        <v>22</v>
      </c>
      <c r="L50" s="60" t="s">
        <v>32</v>
      </c>
      <c r="M50" s="60">
        <v>2.1</v>
      </c>
      <c r="N50" s="60" t="s">
        <v>74</v>
      </c>
      <c r="O50" s="60">
        <v>35</v>
      </c>
    </row>
    <row r="51" spans="1:15" x14ac:dyDescent="0.2">
      <c r="A51" s="60" t="s">
        <v>251</v>
      </c>
      <c r="B51" s="60" t="s">
        <v>252</v>
      </c>
      <c r="C51" s="60">
        <v>30</v>
      </c>
      <c r="D51" s="60" t="s">
        <v>17</v>
      </c>
      <c r="E51" s="60" t="s">
        <v>253</v>
      </c>
      <c r="F51" s="60">
        <v>-2106</v>
      </c>
      <c r="G51" s="60" t="s">
        <v>52</v>
      </c>
      <c r="H51" s="60" t="s">
        <v>194</v>
      </c>
      <c r="I51" s="60">
        <v>103062.56</v>
      </c>
      <c r="J51" s="60" t="s">
        <v>254</v>
      </c>
      <c r="K51" s="60" t="s">
        <v>62</v>
      </c>
      <c r="L51" s="60" t="s">
        <v>32</v>
      </c>
      <c r="M51" s="60">
        <v>4.8600000000000003</v>
      </c>
      <c r="N51" s="60" t="s">
        <v>33</v>
      </c>
      <c r="O51" s="60">
        <v>30</v>
      </c>
    </row>
    <row r="52" spans="1:15" x14ac:dyDescent="0.2">
      <c r="A52" s="60" t="s">
        <v>255</v>
      </c>
      <c r="B52" s="60" t="s">
        <v>256</v>
      </c>
      <c r="C52" s="60">
        <v>47</v>
      </c>
      <c r="D52" s="60" t="s">
        <v>50</v>
      </c>
      <c r="E52" s="60" t="s">
        <v>257</v>
      </c>
      <c r="F52" s="60">
        <v>-3411</v>
      </c>
      <c r="G52" s="60" t="s">
        <v>78</v>
      </c>
      <c r="H52" s="60" t="s">
        <v>53</v>
      </c>
      <c r="I52" s="60">
        <v>152615.6</v>
      </c>
      <c r="J52" s="60" t="s">
        <v>258</v>
      </c>
      <c r="K52" s="60" t="s">
        <v>136</v>
      </c>
      <c r="L52" s="60" t="s">
        <v>32</v>
      </c>
      <c r="M52" s="60">
        <v>1.47</v>
      </c>
      <c r="N52" s="60" t="s">
        <v>41</v>
      </c>
      <c r="O52" s="60">
        <v>38</v>
      </c>
    </row>
    <row r="53" spans="1:15" x14ac:dyDescent="0.2">
      <c r="A53" s="60" t="s">
        <v>259</v>
      </c>
      <c r="B53" s="60" t="s">
        <v>260</v>
      </c>
      <c r="C53" s="60">
        <v>36</v>
      </c>
      <c r="D53" s="60" t="s">
        <v>17</v>
      </c>
      <c r="E53" s="60" t="s">
        <v>261</v>
      </c>
      <c r="F53" s="60">
        <v>-7084</v>
      </c>
      <c r="G53" s="60" t="s">
        <v>52</v>
      </c>
      <c r="H53" s="60" t="s">
        <v>66</v>
      </c>
      <c r="I53" s="60">
        <v>79280.14</v>
      </c>
      <c r="J53" s="60" t="s">
        <v>262</v>
      </c>
      <c r="K53" s="60" t="s">
        <v>22</v>
      </c>
      <c r="L53" s="60" t="s">
        <v>23</v>
      </c>
      <c r="M53" s="60">
        <v>4.79</v>
      </c>
      <c r="N53" s="60" t="s">
        <v>24</v>
      </c>
      <c r="O53" s="60">
        <v>40</v>
      </c>
    </row>
    <row r="54" spans="1:15" x14ac:dyDescent="0.2">
      <c r="A54" s="60" t="s">
        <v>263</v>
      </c>
      <c r="B54" s="60" t="s">
        <v>264</v>
      </c>
      <c r="C54" s="60">
        <v>64</v>
      </c>
      <c r="D54" s="60" t="s">
        <v>27</v>
      </c>
      <c r="E54" s="60" t="s">
        <v>265</v>
      </c>
      <c r="F54" s="60">
        <v>-2950</v>
      </c>
      <c r="G54" s="60" t="s">
        <v>78</v>
      </c>
      <c r="H54" s="60" t="s">
        <v>144</v>
      </c>
      <c r="I54" s="60">
        <v>94235.05</v>
      </c>
      <c r="J54" s="60" t="s">
        <v>266</v>
      </c>
      <c r="K54" s="60" t="s">
        <v>127</v>
      </c>
      <c r="L54" s="60" t="s">
        <v>56</v>
      </c>
      <c r="M54" s="60">
        <v>2.17</v>
      </c>
      <c r="N54" s="60" t="s">
        <v>24</v>
      </c>
      <c r="O54" s="60">
        <v>18</v>
      </c>
    </row>
    <row r="55" spans="1:15" x14ac:dyDescent="0.2">
      <c r="A55" s="60" t="s">
        <v>267</v>
      </c>
      <c r="B55" s="60" t="s">
        <v>268</v>
      </c>
      <c r="C55" s="60">
        <v>51</v>
      </c>
      <c r="D55" s="60" t="s">
        <v>27</v>
      </c>
      <c r="E55" s="60" t="s">
        <v>269</v>
      </c>
      <c r="F55" s="60">
        <v>-5049</v>
      </c>
      <c r="G55" s="60" t="s">
        <v>29</v>
      </c>
      <c r="H55" s="60" t="s">
        <v>71</v>
      </c>
      <c r="I55" s="60">
        <v>113961.54</v>
      </c>
      <c r="J55" s="60" t="s">
        <v>270</v>
      </c>
      <c r="K55" s="60" t="s">
        <v>55</v>
      </c>
      <c r="L55" s="60" t="s">
        <v>73</v>
      </c>
      <c r="M55" s="60">
        <v>4.3099999999999996</v>
      </c>
      <c r="N55" s="60" t="s">
        <v>74</v>
      </c>
      <c r="O55" s="60">
        <v>3</v>
      </c>
    </row>
    <row r="56" spans="1:15" x14ac:dyDescent="0.2">
      <c r="A56" s="60" t="s">
        <v>271</v>
      </c>
      <c r="B56" s="60" t="s">
        <v>272</v>
      </c>
      <c r="C56" s="60">
        <v>60</v>
      </c>
      <c r="D56" s="60" t="s">
        <v>17</v>
      </c>
      <c r="E56" s="60" t="s">
        <v>273</v>
      </c>
      <c r="F56" s="60">
        <v>-4080</v>
      </c>
      <c r="G56" s="60" t="s">
        <v>94</v>
      </c>
      <c r="H56" s="60" t="s">
        <v>194</v>
      </c>
      <c r="I56" s="60">
        <v>136461.38</v>
      </c>
      <c r="J56" s="60" t="s">
        <v>274</v>
      </c>
      <c r="K56" s="60" t="s">
        <v>118</v>
      </c>
      <c r="L56" s="60" t="s">
        <v>56</v>
      </c>
      <c r="M56" s="60">
        <v>2.75</v>
      </c>
      <c r="N56" s="60" t="s">
        <v>57</v>
      </c>
      <c r="O56" s="60">
        <v>2</v>
      </c>
    </row>
    <row r="57" spans="1:15" x14ac:dyDescent="0.2">
      <c r="A57" s="60" t="s">
        <v>275</v>
      </c>
      <c r="B57" s="60" t="s">
        <v>276</v>
      </c>
      <c r="C57" s="60">
        <v>42</v>
      </c>
      <c r="D57" s="60" t="s">
        <v>17</v>
      </c>
      <c r="E57" s="60" t="s">
        <v>277</v>
      </c>
      <c r="F57" s="60">
        <v>-5168</v>
      </c>
      <c r="G57" s="60" t="s">
        <v>52</v>
      </c>
      <c r="H57" s="60" t="s">
        <v>38</v>
      </c>
      <c r="I57" s="60">
        <v>172864.01</v>
      </c>
      <c r="J57" s="60" t="s">
        <v>278</v>
      </c>
      <c r="K57" s="60" t="s">
        <v>81</v>
      </c>
      <c r="L57" s="60" t="s">
        <v>23</v>
      </c>
      <c r="M57" s="60">
        <v>4.05</v>
      </c>
      <c r="N57" s="60" t="s">
        <v>24</v>
      </c>
      <c r="O57" s="60">
        <v>30</v>
      </c>
    </row>
    <row r="58" spans="1:15" x14ac:dyDescent="0.2">
      <c r="A58" s="60" t="s">
        <v>279</v>
      </c>
      <c r="B58" s="60" t="s">
        <v>280</v>
      </c>
      <c r="C58" s="60">
        <v>50</v>
      </c>
      <c r="D58" s="60" t="s">
        <v>50</v>
      </c>
      <c r="E58" s="60" t="s">
        <v>281</v>
      </c>
      <c r="F58" s="60">
        <v>-10400</v>
      </c>
      <c r="G58" s="60" t="s">
        <v>19</v>
      </c>
      <c r="H58" s="60" t="s">
        <v>79</v>
      </c>
      <c r="I58" s="60">
        <v>85454.35</v>
      </c>
      <c r="J58" s="60" t="s">
        <v>282</v>
      </c>
      <c r="K58" s="60" t="s">
        <v>62</v>
      </c>
      <c r="L58" s="60" t="s">
        <v>23</v>
      </c>
      <c r="M58" s="60">
        <v>4.43</v>
      </c>
      <c r="N58" s="60" t="s">
        <v>33</v>
      </c>
      <c r="O58" s="60">
        <v>26</v>
      </c>
    </row>
    <row r="59" spans="1:15" x14ac:dyDescent="0.2">
      <c r="A59" s="60" t="s">
        <v>283</v>
      </c>
      <c r="B59" s="60" t="s">
        <v>284</v>
      </c>
      <c r="C59" s="60">
        <v>40</v>
      </c>
      <c r="D59" s="60" t="s">
        <v>17</v>
      </c>
      <c r="E59" s="60" t="s">
        <v>285</v>
      </c>
      <c r="F59" s="60">
        <v>-3241</v>
      </c>
      <c r="G59" s="60" t="s">
        <v>94</v>
      </c>
      <c r="H59" s="60" t="s">
        <v>71</v>
      </c>
      <c r="I59" s="60">
        <v>80604.990000000005</v>
      </c>
      <c r="J59" s="60" t="s">
        <v>286</v>
      </c>
      <c r="K59" s="60" t="s">
        <v>136</v>
      </c>
      <c r="L59" s="60" t="s">
        <v>56</v>
      </c>
      <c r="M59" s="60">
        <v>4.46</v>
      </c>
      <c r="N59" s="60" t="s">
        <v>74</v>
      </c>
      <c r="O59" s="60">
        <v>34</v>
      </c>
    </row>
    <row r="60" spans="1:15" x14ac:dyDescent="0.2">
      <c r="A60" s="60" t="s">
        <v>287</v>
      </c>
      <c r="B60" s="60" t="s">
        <v>288</v>
      </c>
      <c r="C60" s="60">
        <v>25</v>
      </c>
      <c r="D60" s="60" t="s">
        <v>27</v>
      </c>
      <c r="E60" s="60" t="s">
        <v>289</v>
      </c>
      <c r="F60" s="60">
        <v>-10473</v>
      </c>
      <c r="G60" s="60" t="s">
        <v>94</v>
      </c>
      <c r="H60" s="60" t="s">
        <v>144</v>
      </c>
      <c r="I60" s="60">
        <v>64515.94</v>
      </c>
      <c r="J60" s="60" t="s">
        <v>290</v>
      </c>
      <c r="K60" s="60" t="s">
        <v>55</v>
      </c>
      <c r="L60" s="60" t="s">
        <v>73</v>
      </c>
      <c r="M60" s="60">
        <v>2.75</v>
      </c>
      <c r="N60" s="60" t="s">
        <v>41</v>
      </c>
      <c r="O60" s="60">
        <v>7</v>
      </c>
    </row>
    <row r="61" spans="1:15" x14ac:dyDescent="0.2">
      <c r="A61" s="60" t="s">
        <v>291</v>
      </c>
      <c r="B61" s="60" t="s">
        <v>292</v>
      </c>
      <c r="C61" s="60">
        <v>60</v>
      </c>
      <c r="D61" s="60" t="s">
        <v>27</v>
      </c>
      <c r="E61" s="60" t="s">
        <v>293</v>
      </c>
      <c r="F61" s="60">
        <v>-2003</v>
      </c>
      <c r="G61" s="60" t="s">
        <v>85</v>
      </c>
      <c r="H61" s="60" t="s">
        <v>66</v>
      </c>
      <c r="I61" s="60">
        <v>48515.33</v>
      </c>
      <c r="J61" s="60" t="s">
        <v>294</v>
      </c>
      <c r="K61" s="60" t="s">
        <v>136</v>
      </c>
      <c r="L61" s="60" t="s">
        <v>56</v>
      </c>
      <c r="M61" s="60">
        <v>4.79</v>
      </c>
      <c r="N61" s="60" t="s">
        <v>24</v>
      </c>
      <c r="O61" s="60">
        <v>31</v>
      </c>
    </row>
    <row r="62" spans="1:15" x14ac:dyDescent="0.2">
      <c r="A62" s="60" t="s">
        <v>295</v>
      </c>
      <c r="B62" s="60" t="s">
        <v>268</v>
      </c>
      <c r="C62" s="60">
        <v>54</v>
      </c>
      <c r="D62" s="60" t="s">
        <v>17</v>
      </c>
      <c r="E62" s="60" t="s">
        <v>296</v>
      </c>
      <c r="F62" s="60">
        <v>-10483</v>
      </c>
      <c r="G62" s="60" t="s">
        <v>94</v>
      </c>
      <c r="H62" s="60" t="s">
        <v>30</v>
      </c>
      <c r="I62" s="60">
        <v>101234.04</v>
      </c>
      <c r="J62" s="60" t="s">
        <v>297</v>
      </c>
      <c r="K62" s="60" t="s">
        <v>104</v>
      </c>
      <c r="L62" s="60" t="s">
        <v>32</v>
      </c>
      <c r="M62" s="60">
        <v>4.6900000000000004</v>
      </c>
      <c r="N62" s="60" t="s">
        <v>57</v>
      </c>
      <c r="O62" s="60">
        <v>8</v>
      </c>
    </row>
    <row r="63" spans="1:15" x14ac:dyDescent="0.2">
      <c r="A63" s="60" t="s">
        <v>298</v>
      </c>
      <c r="B63" s="60" t="s">
        <v>299</v>
      </c>
      <c r="C63" s="60">
        <v>48</v>
      </c>
      <c r="D63" s="60" t="s">
        <v>50</v>
      </c>
      <c r="E63" s="60" t="s">
        <v>300</v>
      </c>
      <c r="F63" s="60">
        <v>-2454</v>
      </c>
      <c r="G63" s="60" t="s">
        <v>116</v>
      </c>
      <c r="H63" s="60" t="s">
        <v>194</v>
      </c>
      <c r="I63" s="60">
        <v>156434.01</v>
      </c>
      <c r="J63" s="60" t="s">
        <v>301</v>
      </c>
      <c r="K63" s="60" t="s">
        <v>40</v>
      </c>
      <c r="L63" s="60" t="s">
        <v>32</v>
      </c>
      <c r="M63" s="60">
        <v>2.79</v>
      </c>
      <c r="N63" s="60" t="s">
        <v>41</v>
      </c>
      <c r="O63" s="60">
        <v>22</v>
      </c>
    </row>
    <row r="64" spans="1:15" x14ac:dyDescent="0.2">
      <c r="A64" s="60" t="s">
        <v>302</v>
      </c>
      <c r="B64" s="60" t="s">
        <v>303</v>
      </c>
      <c r="C64" s="60">
        <v>56</v>
      </c>
      <c r="D64" s="60" t="s">
        <v>50</v>
      </c>
      <c r="E64" s="60" t="s">
        <v>304</v>
      </c>
      <c r="F64" s="60">
        <v>-5608</v>
      </c>
      <c r="G64" s="60" t="s">
        <v>99</v>
      </c>
      <c r="H64" s="60" t="s">
        <v>38</v>
      </c>
      <c r="I64" s="60">
        <v>90530.77</v>
      </c>
      <c r="J64" s="60" t="s">
        <v>305</v>
      </c>
      <c r="K64" s="60" t="s">
        <v>104</v>
      </c>
      <c r="L64" s="60" t="s">
        <v>23</v>
      </c>
      <c r="M64" s="60">
        <v>2.27</v>
      </c>
      <c r="N64" s="60" t="s">
        <v>41</v>
      </c>
      <c r="O64" s="60">
        <v>24</v>
      </c>
    </row>
    <row r="65" spans="1:15" x14ac:dyDescent="0.2">
      <c r="A65" s="60" t="s">
        <v>306</v>
      </c>
      <c r="B65" s="60" t="s">
        <v>307</v>
      </c>
      <c r="C65" s="60">
        <v>63</v>
      </c>
      <c r="D65" s="60" t="s">
        <v>27</v>
      </c>
      <c r="E65" s="60" t="s">
        <v>308</v>
      </c>
      <c r="F65" s="60">
        <v>-9694</v>
      </c>
      <c r="G65" s="60" t="s">
        <v>52</v>
      </c>
      <c r="H65" s="60" t="s">
        <v>173</v>
      </c>
      <c r="I65" s="60">
        <v>161106.54999999999</v>
      </c>
      <c r="J65" s="60" t="s">
        <v>309</v>
      </c>
      <c r="K65" s="60" t="s">
        <v>40</v>
      </c>
      <c r="L65" s="60" t="s">
        <v>23</v>
      </c>
      <c r="M65" s="60">
        <v>3.1</v>
      </c>
      <c r="N65" s="60" t="s">
        <v>41</v>
      </c>
      <c r="O65" s="60">
        <v>0</v>
      </c>
    </row>
    <row r="66" spans="1:15" x14ac:dyDescent="0.2">
      <c r="A66" s="60" t="s">
        <v>310</v>
      </c>
      <c r="B66" s="60" t="s">
        <v>311</v>
      </c>
      <c r="C66" s="60">
        <v>48</v>
      </c>
      <c r="D66" s="60" t="s">
        <v>17</v>
      </c>
      <c r="E66" s="60" t="s">
        <v>312</v>
      </c>
      <c r="F66" s="60">
        <v>-6197</v>
      </c>
      <c r="G66" s="60" t="s">
        <v>37</v>
      </c>
      <c r="H66" s="60" t="s">
        <v>38</v>
      </c>
      <c r="I66" s="60">
        <v>135442.17000000001</v>
      </c>
      <c r="J66" s="60" t="s">
        <v>313</v>
      </c>
      <c r="K66" s="60" t="s">
        <v>136</v>
      </c>
      <c r="L66" s="60" t="s">
        <v>73</v>
      </c>
      <c r="M66" s="60">
        <v>4.41</v>
      </c>
      <c r="N66" s="60" t="s">
        <v>57</v>
      </c>
      <c r="O66" s="60">
        <v>24</v>
      </c>
    </row>
    <row r="67" spans="1:15" x14ac:dyDescent="0.2">
      <c r="A67" s="60" t="s">
        <v>314</v>
      </c>
      <c r="B67" s="60" t="s">
        <v>315</v>
      </c>
      <c r="C67" s="60">
        <v>53</v>
      </c>
      <c r="D67" s="60" t="s">
        <v>17</v>
      </c>
      <c r="E67" s="60" t="s">
        <v>316</v>
      </c>
      <c r="F67" s="60">
        <v>-5847</v>
      </c>
      <c r="G67" s="60" t="s">
        <v>116</v>
      </c>
      <c r="H67" s="60" t="s">
        <v>30</v>
      </c>
      <c r="I67" s="60">
        <v>143281.12</v>
      </c>
      <c r="J67" s="60" t="s">
        <v>317</v>
      </c>
      <c r="K67" s="60" t="s">
        <v>136</v>
      </c>
      <c r="L67" s="60" t="s">
        <v>23</v>
      </c>
      <c r="M67" s="60">
        <v>2.77</v>
      </c>
      <c r="N67" s="60" t="s">
        <v>33</v>
      </c>
      <c r="O67" s="60">
        <v>1</v>
      </c>
    </row>
    <row r="68" spans="1:15" x14ac:dyDescent="0.2">
      <c r="A68" s="60" t="s">
        <v>318</v>
      </c>
      <c r="B68" s="60" t="s">
        <v>319</v>
      </c>
      <c r="C68" s="60">
        <v>25</v>
      </c>
      <c r="D68" s="60" t="s">
        <v>50</v>
      </c>
      <c r="E68" s="60" t="s">
        <v>320</v>
      </c>
      <c r="F68" s="60">
        <v>-4508</v>
      </c>
      <c r="G68" s="60" t="s">
        <v>99</v>
      </c>
      <c r="H68" s="60" t="s">
        <v>20</v>
      </c>
      <c r="I68" s="60">
        <v>94747.5</v>
      </c>
      <c r="J68" s="60" t="s">
        <v>321</v>
      </c>
      <c r="K68" s="60" t="s">
        <v>55</v>
      </c>
      <c r="L68" s="60" t="s">
        <v>32</v>
      </c>
      <c r="M68" s="60">
        <v>1.7</v>
      </c>
      <c r="N68" s="60" t="s">
        <v>57</v>
      </c>
      <c r="O68" s="60">
        <v>24</v>
      </c>
    </row>
    <row r="69" spans="1:15" x14ac:dyDescent="0.2">
      <c r="A69" s="60" t="s">
        <v>322</v>
      </c>
      <c r="B69" s="60" t="s">
        <v>323</v>
      </c>
      <c r="C69" s="60">
        <v>37</v>
      </c>
      <c r="D69" s="60" t="s">
        <v>50</v>
      </c>
      <c r="E69" s="60" t="s">
        <v>324</v>
      </c>
      <c r="F69" s="60">
        <v>-9237</v>
      </c>
      <c r="G69" s="60" t="s">
        <v>116</v>
      </c>
      <c r="H69" s="60" t="s">
        <v>79</v>
      </c>
      <c r="I69" s="60">
        <v>72022.37</v>
      </c>
      <c r="J69" s="60" t="s">
        <v>325</v>
      </c>
      <c r="K69" s="60" t="s">
        <v>40</v>
      </c>
      <c r="L69" s="60" t="s">
        <v>73</v>
      </c>
      <c r="M69" s="60">
        <v>3.71</v>
      </c>
      <c r="N69" s="60" t="s">
        <v>24</v>
      </c>
      <c r="O69" s="60">
        <v>4</v>
      </c>
    </row>
    <row r="70" spans="1:15" x14ac:dyDescent="0.2">
      <c r="A70" s="60" t="s">
        <v>326</v>
      </c>
      <c r="B70" s="60" t="s">
        <v>327</v>
      </c>
      <c r="C70" s="60">
        <v>59</v>
      </c>
      <c r="D70" s="60" t="s">
        <v>50</v>
      </c>
      <c r="E70" s="60" t="s">
        <v>328</v>
      </c>
      <c r="F70" s="60">
        <v>-6536</v>
      </c>
      <c r="G70" s="60" t="s">
        <v>94</v>
      </c>
      <c r="H70" s="60" t="s">
        <v>194</v>
      </c>
      <c r="I70" s="60">
        <v>63886.46</v>
      </c>
      <c r="J70" s="60" t="s">
        <v>329</v>
      </c>
      <c r="K70" s="60" t="s">
        <v>40</v>
      </c>
      <c r="L70" s="60" t="s">
        <v>23</v>
      </c>
      <c r="M70" s="60">
        <v>1.95</v>
      </c>
      <c r="N70" s="60" t="s">
        <v>57</v>
      </c>
      <c r="O70" s="60">
        <v>22</v>
      </c>
    </row>
    <row r="71" spans="1:15" x14ac:dyDescent="0.2">
      <c r="A71" s="60" t="s">
        <v>330</v>
      </c>
      <c r="B71" s="60" t="s">
        <v>331</v>
      </c>
      <c r="C71" s="60">
        <v>40</v>
      </c>
      <c r="D71" s="60" t="s">
        <v>27</v>
      </c>
      <c r="E71" s="60" t="s">
        <v>332</v>
      </c>
      <c r="F71" s="60">
        <v>-2117</v>
      </c>
      <c r="G71" s="60" t="s">
        <v>52</v>
      </c>
      <c r="H71" s="60" t="s">
        <v>144</v>
      </c>
      <c r="I71" s="60">
        <v>167039.46</v>
      </c>
      <c r="J71" s="60" t="s">
        <v>333</v>
      </c>
      <c r="K71" s="60" t="s">
        <v>40</v>
      </c>
      <c r="L71" s="60" t="s">
        <v>73</v>
      </c>
      <c r="M71" s="60">
        <v>4.0999999999999996</v>
      </c>
      <c r="N71" s="60" t="s">
        <v>24</v>
      </c>
      <c r="O71" s="60">
        <v>38</v>
      </c>
    </row>
    <row r="72" spans="1:15" x14ac:dyDescent="0.2">
      <c r="A72" s="60" t="s">
        <v>334</v>
      </c>
      <c r="B72" s="60" t="s">
        <v>335</v>
      </c>
      <c r="C72" s="60">
        <v>62</v>
      </c>
      <c r="D72" s="60" t="s">
        <v>27</v>
      </c>
      <c r="E72" s="60" t="s">
        <v>336</v>
      </c>
      <c r="F72" s="60">
        <v>-4489</v>
      </c>
      <c r="G72" s="60" t="s">
        <v>19</v>
      </c>
      <c r="H72" s="60" t="s">
        <v>144</v>
      </c>
      <c r="I72" s="60">
        <v>79795.27</v>
      </c>
      <c r="J72" s="60" t="s">
        <v>254</v>
      </c>
      <c r="K72" s="60" t="s">
        <v>22</v>
      </c>
      <c r="L72" s="60" t="s">
        <v>73</v>
      </c>
      <c r="M72" s="60">
        <v>3.93</v>
      </c>
      <c r="N72" s="60" t="s">
        <v>74</v>
      </c>
      <c r="O72" s="60">
        <v>18</v>
      </c>
    </row>
    <row r="73" spans="1:15" x14ac:dyDescent="0.2">
      <c r="A73" s="60" t="s">
        <v>337</v>
      </c>
      <c r="B73" s="60" t="s">
        <v>338</v>
      </c>
      <c r="C73" s="60">
        <v>48</v>
      </c>
      <c r="D73" s="60" t="s">
        <v>27</v>
      </c>
      <c r="E73" s="60" t="s">
        <v>339</v>
      </c>
      <c r="F73" s="60">
        <v>-11076</v>
      </c>
      <c r="G73" s="60" t="s">
        <v>37</v>
      </c>
      <c r="H73" s="60" t="s">
        <v>20</v>
      </c>
      <c r="I73" s="60">
        <v>107760.24</v>
      </c>
      <c r="J73" s="60" t="s">
        <v>340</v>
      </c>
      <c r="K73" s="60" t="s">
        <v>55</v>
      </c>
      <c r="L73" s="60" t="s">
        <v>73</v>
      </c>
      <c r="M73" s="60">
        <v>4.66</v>
      </c>
      <c r="N73" s="60" t="s">
        <v>41</v>
      </c>
      <c r="O73" s="60">
        <v>18</v>
      </c>
    </row>
    <row r="74" spans="1:15" x14ac:dyDescent="0.2">
      <c r="A74" s="60" t="s">
        <v>341</v>
      </c>
      <c r="B74" s="60" t="s">
        <v>342</v>
      </c>
      <c r="C74" s="60">
        <v>29</v>
      </c>
      <c r="D74" s="60" t="s">
        <v>50</v>
      </c>
      <c r="E74" s="60" t="s">
        <v>343</v>
      </c>
      <c r="F74" s="60">
        <v>-5911</v>
      </c>
      <c r="G74" s="60" t="s">
        <v>29</v>
      </c>
      <c r="H74" s="60" t="s">
        <v>20</v>
      </c>
      <c r="I74" s="60">
        <v>88037.38</v>
      </c>
      <c r="J74" s="60" t="s">
        <v>344</v>
      </c>
      <c r="K74" s="60" t="s">
        <v>104</v>
      </c>
      <c r="L74" s="60" t="s">
        <v>23</v>
      </c>
      <c r="M74" s="60">
        <v>2.06</v>
      </c>
      <c r="N74" s="60" t="s">
        <v>74</v>
      </c>
      <c r="O74" s="60">
        <v>29</v>
      </c>
    </row>
    <row r="75" spans="1:15" x14ac:dyDescent="0.2">
      <c r="A75" s="60" t="s">
        <v>345</v>
      </c>
      <c r="B75" s="60" t="s">
        <v>346</v>
      </c>
      <c r="C75" s="60">
        <v>65</v>
      </c>
      <c r="D75" s="60" t="s">
        <v>50</v>
      </c>
      <c r="E75" s="60" t="s">
        <v>347</v>
      </c>
      <c r="F75" s="60">
        <v>-8617</v>
      </c>
      <c r="G75" s="60" t="s">
        <v>19</v>
      </c>
      <c r="H75" s="60" t="s">
        <v>30</v>
      </c>
      <c r="I75" s="60">
        <v>103364.15</v>
      </c>
      <c r="J75" s="60" t="s">
        <v>348</v>
      </c>
      <c r="K75" s="60" t="s">
        <v>118</v>
      </c>
      <c r="L75" s="60" t="s">
        <v>73</v>
      </c>
      <c r="M75" s="60">
        <v>4.66</v>
      </c>
      <c r="N75" s="60" t="s">
        <v>24</v>
      </c>
      <c r="O75" s="60">
        <v>4</v>
      </c>
    </row>
    <row r="76" spans="1:15" x14ac:dyDescent="0.2">
      <c r="A76" s="60" t="s">
        <v>349</v>
      </c>
      <c r="B76" s="60" t="s">
        <v>350</v>
      </c>
      <c r="C76" s="60">
        <v>41</v>
      </c>
      <c r="D76" s="60" t="s">
        <v>17</v>
      </c>
      <c r="E76" s="60" t="s">
        <v>351</v>
      </c>
      <c r="F76" s="60">
        <v>-2303</v>
      </c>
      <c r="G76" s="60" t="s">
        <v>45</v>
      </c>
      <c r="H76" s="60" t="s">
        <v>194</v>
      </c>
      <c r="I76" s="60">
        <v>179409.47</v>
      </c>
      <c r="J76" s="60" t="s">
        <v>352</v>
      </c>
      <c r="K76" s="60" t="s">
        <v>136</v>
      </c>
      <c r="L76" s="60" t="s">
        <v>32</v>
      </c>
      <c r="M76" s="60">
        <v>4.55</v>
      </c>
      <c r="N76" s="60" t="s">
        <v>24</v>
      </c>
      <c r="O76" s="60">
        <v>24</v>
      </c>
    </row>
    <row r="77" spans="1:15" x14ac:dyDescent="0.2">
      <c r="A77" s="60" t="s">
        <v>353</v>
      </c>
      <c r="B77" s="60" t="s">
        <v>354</v>
      </c>
      <c r="C77" s="60">
        <v>64</v>
      </c>
      <c r="D77" s="60" t="s">
        <v>17</v>
      </c>
      <c r="E77" s="60" t="s">
        <v>355</v>
      </c>
      <c r="F77" s="60">
        <v>-4812</v>
      </c>
      <c r="G77" s="60" t="s">
        <v>29</v>
      </c>
      <c r="H77" s="60" t="s">
        <v>71</v>
      </c>
      <c r="I77" s="60">
        <v>155885.5</v>
      </c>
      <c r="J77" s="60" t="s">
        <v>356</v>
      </c>
      <c r="K77" s="60" t="s">
        <v>104</v>
      </c>
      <c r="L77" s="60" t="s">
        <v>73</v>
      </c>
      <c r="M77" s="60">
        <v>1.1299999999999999</v>
      </c>
      <c r="N77" s="60" t="s">
        <v>33</v>
      </c>
      <c r="O77" s="60">
        <v>13</v>
      </c>
    </row>
    <row r="78" spans="1:15" x14ac:dyDescent="0.2">
      <c r="A78" s="60" t="s">
        <v>357</v>
      </c>
      <c r="B78" s="60" t="s">
        <v>358</v>
      </c>
      <c r="C78" s="60">
        <v>37</v>
      </c>
      <c r="D78" s="60" t="s">
        <v>50</v>
      </c>
      <c r="E78" s="60" t="s">
        <v>359</v>
      </c>
      <c r="F78" s="60">
        <v>-11297</v>
      </c>
      <c r="G78" s="60" t="s">
        <v>37</v>
      </c>
      <c r="H78" s="60" t="s">
        <v>144</v>
      </c>
      <c r="I78" s="60">
        <v>92730.25</v>
      </c>
      <c r="J78" s="60" t="s">
        <v>360</v>
      </c>
      <c r="K78" s="60" t="s">
        <v>136</v>
      </c>
      <c r="L78" s="60" t="s">
        <v>56</v>
      </c>
      <c r="M78" s="60">
        <v>1.37</v>
      </c>
      <c r="N78" s="60" t="s">
        <v>24</v>
      </c>
      <c r="O78" s="60">
        <v>40</v>
      </c>
    </row>
    <row r="79" spans="1:15" x14ac:dyDescent="0.2">
      <c r="A79" s="60" t="s">
        <v>361</v>
      </c>
      <c r="B79" s="60" t="s">
        <v>26</v>
      </c>
      <c r="C79" s="60">
        <v>25</v>
      </c>
      <c r="D79" s="60" t="s">
        <v>50</v>
      </c>
      <c r="E79" s="60" t="s">
        <v>362</v>
      </c>
      <c r="F79" s="60">
        <v>-5594</v>
      </c>
      <c r="G79" s="60" t="s">
        <v>19</v>
      </c>
      <c r="H79" s="60" t="s">
        <v>20</v>
      </c>
      <c r="I79" s="60">
        <v>65037.82</v>
      </c>
      <c r="J79" s="60" t="s">
        <v>363</v>
      </c>
      <c r="K79" s="60" t="s">
        <v>47</v>
      </c>
      <c r="L79" s="60" t="s">
        <v>73</v>
      </c>
      <c r="M79" s="60">
        <v>4.0999999999999996</v>
      </c>
      <c r="N79" s="60" t="s">
        <v>57</v>
      </c>
      <c r="O79" s="60">
        <v>0</v>
      </c>
    </row>
    <row r="80" spans="1:15" x14ac:dyDescent="0.2">
      <c r="A80" s="60" t="s">
        <v>364</v>
      </c>
      <c r="B80" s="60" t="s">
        <v>365</v>
      </c>
      <c r="C80" s="60">
        <v>30</v>
      </c>
      <c r="D80" s="60" t="s">
        <v>17</v>
      </c>
      <c r="E80" s="60" t="s">
        <v>366</v>
      </c>
      <c r="F80" s="60">
        <v>-2011</v>
      </c>
      <c r="G80" s="60" t="s">
        <v>78</v>
      </c>
      <c r="H80" s="60" t="s">
        <v>144</v>
      </c>
      <c r="I80" s="60">
        <v>86945.13</v>
      </c>
      <c r="J80" s="60" t="s">
        <v>367</v>
      </c>
      <c r="K80" s="60" t="s">
        <v>47</v>
      </c>
      <c r="L80" s="60" t="s">
        <v>73</v>
      </c>
      <c r="M80" s="60">
        <v>1.06</v>
      </c>
      <c r="N80" s="60" t="s">
        <v>33</v>
      </c>
      <c r="O80" s="60">
        <v>3</v>
      </c>
    </row>
    <row r="81" spans="1:15" x14ac:dyDescent="0.2">
      <c r="A81" s="60" t="s">
        <v>368</v>
      </c>
      <c r="B81" s="60" t="s">
        <v>369</v>
      </c>
      <c r="C81" s="60">
        <v>48</v>
      </c>
      <c r="D81" s="60" t="s">
        <v>17</v>
      </c>
      <c r="E81" s="60" t="s">
        <v>370</v>
      </c>
      <c r="F81" s="60">
        <v>-9929</v>
      </c>
      <c r="G81" s="60" t="s">
        <v>94</v>
      </c>
      <c r="H81" s="60" t="s">
        <v>173</v>
      </c>
      <c r="I81" s="60">
        <v>109419.5</v>
      </c>
      <c r="J81" s="60" t="s">
        <v>371</v>
      </c>
      <c r="K81" s="60" t="s">
        <v>40</v>
      </c>
      <c r="L81" s="60" t="s">
        <v>32</v>
      </c>
      <c r="M81" s="60">
        <v>4.78</v>
      </c>
      <c r="N81" s="60" t="s">
        <v>74</v>
      </c>
      <c r="O81" s="60">
        <v>33</v>
      </c>
    </row>
    <row r="82" spans="1:15" x14ac:dyDescent="0.2">
      <c r="A82" s="60" t="s">
        <v>372</v>
      </c>
      <c r="B82" s="60" t="s">
        <v>373</v>
      </c>
      <c r="C82" s="60">
        <v>63</v>
      </c>
      <c r="D82" s="60" t="s">
        <v>27</v>
      </c>
      <c r="E82" s="60" t="s">
        <v>374</v>
      </c>
      <c r="F82" s="60">
        <v>-9236</v>
      </c>
      <c r="G82" s="60" t="s">
        <v>29</v>
      </c>
      <c r="H82" s="60" t="s">
        <v>71</v>
      </c>
      <c r="I82" s="60">
        <v>106088.98</v>
      </c>
      <c r="J82" s="60" t="s">
        <v>375</v>
      </c>
      <c r="K82" s="60" t="s">
        <v>136</v>
      </c>
      <c r="L82" s="60" t="s">
        <v>23</v>
      </c>
      <c r="M82" s="60">
        <v>2.29</v>
      </c>
      <c r="N82" s="60" t="s">
        <v>24</v>
      </c>
      <c r="O82" s="60">
        <v>4</v>
      </c>
    </row>
    <row r="83" spans="1:15" x14ac:dyDescent="0.2">
      <c r="A83" s="60" t="s">
        <v>376</v>
      </c>
      <c r="B83" s="60" t="s">
        <v>377</v>
      </c>
      <c r="C83" s="60">
        <v>61</v>
      </c>
      <c r="D83" s="60" t="s">
        <v>17</v>
      </c>
      <c r="E83" s="60" t="s">
        <v>378</v>
      </c>
      <c r="F83" s="60">
        <v>-7916</v>
      </c>
      <c r="G83" s="60" t="s">
        <v>29</v>
      </c>
      <c r="H83" s="60" t="s">
        <v>38</v>
      </c>
      <c r="I83" s="60">
        <v>111930.74</v>
      </c>
      <c r="J83" s="60" t="s">
        <v>379</v>
      </c>
      <c r="K83" s="60" t="s">
        <v>118</v>
      </c>
      <c r="L83" s="60" t="s">
        <v>56</v>
      </c>
      <c r="M83" s="60">
        <v>1.4</v>
      </c>
      <c r="N83" s="60" t="s">
        <v>74</v>
      </c>
      <c r="O83" s="60">
        <v>35</v>
      </c>
    </row>
    <row r="84" spans="1:15" x14ac:dyDescent="0.2">
      <c r="A84" s="60" t="s">
        <v>380</v>
      </c>
      <c r="B84" s="60" t="s">
        <v>381</v>
      </c>
      <c r="C84" s="60">
        <v>49</v>
      </c>
      <c r="D84" s="60" t="s">
        <v>50</v>
      </c>
      <c r="E84" s="60" t="s">
        <v>382</v>
      </c>
      <c r="F84" s="60">
        <v>-9499</v>
      </c>
      <c r="G84" s="60" t="s">
        <v>29</v>
      </c>
      <c r="H84" s="60" t="s">
        <v>66</v>
      </c>
      <c r="I84" s="60">
        <v>140793.81</v>
      </c>
      <c r="J84" s="60" t="s">
        <v>383</v>
      </c>
      <c r="K84" s="60" t="s">
        <v>104</v>
      </c>
      <c r="L84" s="60" t="s">
        <v>73</v>
      </c>
      <c r="M84" s="60">
        <v>3.66</v>
      </c>
      <c r="N84" s="60" t="s">
        <v>33</v>
      </c>
      <c r="O84" s="60">
        <v>9</v>
      </c>
    </row>
    <row r="85" spans="1:15" x14ac:dyDescent="0.2">
      <c r="A85" s="60" t="s">
        <v>384</v>
      </c>
      <c r="B85" s="60" t="s">
        <v>385</v>
      </c>
      <c r="C85" s="60">
        <v>26</v>
      </c>
      <c r="D85" s="60" t="s">
        <v>27</v>
      </c>
      <c r="E85" s="60" t="s">
        <v>386</v>
      </c>
      <c r="F85" s="60">
        <v>-3418</v>
      </c>
      <c r="G85" s="60" t="s">
        <v>37</v>
      </c>
      <c r="H85" s="60" t="s">
        <v>53</v>
      </c>
      <c r="I85" s="60">
        <v>115673.76</v>
      </c>
      <c r="J85" s="60" t="s">
        <v>387</v>
      </c>
      <c r="K85" s="60" t="s">
        <v>118</v>
      </c>
      <c r="L85" s="60" t="s">
        <v>73</v>
      </c>
      <c r="M85" s="60">
        <v>3.68</v>
      </c>
      <c r="N85" s="60" t="s">
        <v>41</v>
      </c>
      <c r="O85" s="60">
        <v>22</v>
      </c>
    </row>
    <row r="86" spans="1:15" x14ac:dyDescent="0.2">
      <c r="A86" s="60" t="s">
        <v>388</v>
      </c>
      <c r="B86" s="60" t="s">
        <v>389</v>
      </c>
      <c r="C86" s="60">
        <v>49</v>
      </c>
      <c r="D86" s="60" t="s">
        <v>17</v>
      </c>
      <c r="E86" s="60" t="s">
        <v>390</v>
      </c>
      <c r="F86" s="60">
        <v>-7326</v>
      </c>
      <c r="G86" s="60" t="s">
        <v>37</v>
      </c>
      <c r="H86" s="60" t="s">
        <v>71</v>
      </c>
      <c r="I86" s="60">
        <v>118798.19</v>
      </c>
      <c r="J86" s="60" t="s">
        <v>391</v>
      </c>
      <c r="K86" s="60" t="s">
        <v>55</v>
      </c>
      <c r="L86" s="60" t="s">
        <v>56</v>
      </c>
      <c r="M86" s="60">
        <v>1.9</v>
      </c>
      <c r="N86" s="60" t="s">
        <v>74</v>
      </c>
      <c r="O86" s="60">
        <v>22</v>
      </c>
    </row>
    <row r="87" spans="1:15" x14ac:dyDescent="0.2">
      <c r="A87" s="60" t="s">
        <v>392</v>
      </c>
      <c r="B87" s="60" t="s">
        <v>393</v>
      </c>
      <c r="C87" s="60">
        <v>29</v>
      </c>
      <c r="D87" s="60" t="s">
        <v>50</v>
      </c>
      <c r="E87" s="60" t="s">
        <v>394</v>
      </c>
      <c r="F87" s="60">
        <v>-9386</v>
      </c>
      <c r="G87" s="60" t="s">
        <v>85</v>
      </c>
      <c r="H87" s="60" t="s">
        <v>38</v>
      </c>
      <c r="I87" s="60">
        <v>123968.13</v>
      </c>
      <c r="J87" s="60" t="s">
        <v>395</v>
      </c>
      <c r="K87" s="60" t="s">
        <v>118</v>
      </c>
      <c r="L87" s="60" t="s">
        <v>23</v>
      </c>
      <c r="M87" s="60">
        <v>3.44</v>
      </c>
      <c r="N87" s="60" t="s">
        <v>33</v>
      </c>
      <c r="O87" s="60">
        <v>1</v>
      </c>
    </row>
    <row r="88" spans="1:15" x14ac:dyDescent="0.2">
      <c r="A88" s="60" t="s">
        <v>396</v>
      </c>
      <c r="B88" s="60" t="s">
        <v>397</v>
      </c>
      <c r="C88" s="60">
        <v>41</v>
      </c>
      <c r="D88" s="60" t="s">
        <v>50</v>
      </c>
      <c r="E88" s="60" t="s">
        <v>398</v>
      </c>
      <c r="F88" s="60">
        <v>-3837</v>
      </c>
      <c r="G88" s="60" t="s">
        <v>52</v>
      </c>
      <c r="H88" s="60" t="s">
        <v>66</v>
      </c>
      <c r="I88" s="60">
        <v>45089.89</v>
      </c>
      <c r="J88" s="60" t="s">
        <v>399</v>
      </c>
      <c r="K88" s="60" t="s">
        <v>22</v>
      </c>
      <c r="L88" s="60" t="s">
        <v>23</v>
      </c>
      <c r="M88" s="60">
        <v>3.98</v>
      </c>
      <c r="N88" s="60" t="s">
        <v>24</v>
      </c>
      <c r="O88" s="60">
        <v>24</v>
      </c>
    </row>
    <row r="89" spans="1:15" x14ac:dyDescent="0.2">
      <c r="A89" s="60" t="s">
        <v>400</v>
      </c>
      <c r="B89" s="60" t="s">
        <v>401</v>
      </c>
      <c r="C89" s="60">
        <v>43</v>
      </c>
      <c r="D89" s="60" t="s">
        <v>27</v>
      </c>
      <c r="E89" s="60" t="s">
        <v>402</v>
      </c>
      <c r="F89" s="60">
        <v>-7670</v>
      </c>
      <c r="G89" s="60" t="s">
        <v>52</v>
      </c>
      <c r="H89" s="60" t="s">
        <v>38</v>
      </c>
      <c r="I89" s="60">
        <v>47318.77</v>
      </c>
      <c r="J89" s="60" t="s">
        <v>403</v>
      </c>
      <c r="K89" s="60" t="s">
        <v>55</v>
      </c>
      <c r="L89" s="60" t="s">
        <v>32</v>
      </c>
      <c r="M89" s="60">
        <v>4.0199999999999996</v>
      </c>
      <c r="N89" s="60" t="s">
        <v>74</v>
      </c>
      <c r="O89" s="60">
        <v>5</v>
      </c>
    </row>
    <row r="90" spans="1:15" x14ac:dyDescent="0.2">
      <c r="A90" s="60" t="s">
        <v>404</v>
      </c>
      <c r="B90" s="60" t="s">
        <v>232</v>
      </c>
      <c r="C90" s="60">
        <v>64</v>
      </c>
      <c r="D90" s="60" t="s">
        <v>50</v>
      </c>
      <c r="E90" s="60" t="s">
        <v>405</v>
      </c>
      <c r="F90" s="60">
        <v>-9157</v>
      </c>
      <c r="G90" s="60" t="s">
        <v>116</v>
      </c>
      <c r="H90" s="60" t="s">
        <v>30</v>
      </c>
      <c r="I90" s="60">
        <v>144466.76</v>
      </c>
      <c r="J90" s="60" t="s">
        <v>406</v>
      </c>
      <c r="K90" s="60" t="s">
        <v>62</v>
      </c>
      <c r="L90" s="60" t="s">
        <v>56</v>
      </c>
      <c r="M90" s="60">
        <v>1.44</v>
      </c>
      <c r="N90" s="60" t="s">
        <v>57</v>
      </c>
      <c r="O90" s="60">
        <v>31</v>
      </c>
    </row>
    <row r="91" spans="1:15" x14ac:dyDescent="0.2">
      <c r="A91" s="60" t="s">
        <v>407</v>
      </c>
      <c r="B91" s="60" t="s">
        <v>408</v>
      </c>
      <c r="C91" s="60">
        <v>41</v>
      </c>
      <c r="D91" s="60" t="s">
        <v>27</v>
      </c>
      <c r="E91" s="60" t="s">
        <v>409</v>
      </c>
      <c r="F91" s="60">
        <v>-3213</v>
      </c>
      <c r="G91" s="60" t="s">
        <v>45</v>
      </c>
      <c r="H91" s="60" t="s">
        <v>30</v>
      </c>
      <c r="I91" s="60">
        <v>78705.81</v>
      </c>
      <c r="J91" s="60" t="s">
        <v>410</v>
      </c>
      <c r="K91" s="60" t="s">
        <v>55</v>
      </c>
      <c r="L91" s="60" t="s">
        <v>73</v>
      </c>
      <c r="M91" s="60">
        <v>2.16</v>
      </c>
      <c r="N91" s="60" t="s">
        <v>74</v>
      </c>
      <c r="O91" s="60">
        <v>0</v>
      </c>
    </row>
    <row r="92" spans="1:15" x14ac:dyDescent="0.2">
      <c r="A92" s="60" t="s">
        <v>411</v>
      </c>
      <c r="B92" s="60" t="s">
        <v>412</v>
      </c>
      <c r="C92" s="60">
        <v>49</v>
      </c>
      <c r="D92" s="60" t="s">
        <v>27</v>
      </c>
      <c r="E92" s="60" t="s">
        <v>413</v>
      </c>
      <c r="F92" s="60">
        <v>-6003</v>
      </c>
      <c r="G92" s="60" t="s">
        <v>85</v>
      </c>
      <c r="H92" s="60" t="s">
        <v>20</v>
      </c>
      <c r="I92" s="60">
        <v>155836.35999999999</v>
      </c>
      <c r="J92" s="60" t="s">
        <v>169</v>
      </c>
      <c r="K92" s="60" t="s">
        <v>62</v>
      </c>
      <c r="L92" s="60" t="s">
        <v>23</v>
      </c>
      <c r="M92" s="60">
        <v>2.59</v>
      </c>
      <c r="N92" s="60" t="s">
        <v>74</v>
      </c>
      <c r="O92" s="60">
        <v>27</v>
      </c>
    </row>
    <row r="93" spans="1:15" x14ac:dyDescent="0.2">
      <c r="A93" s="60" t="s">
        <v>414</v>
      </c>
      <c r="B93" s="60" t="s">
        <v>415</v>
      </c>
      <c r="C93" s="60">
        <v>26</v>
      </c>
      <c r="D93" s="60" t="s">
        <v>50</v>
      </c>
      <c r="E93" s="60" t="s">
        <v>416</v>
      </c>
      <c r="F93" s="60">
        <v>-8951</v>
      </c>
      <c r="G93" s="60" t="s">
        <v>29</v>
      </c>
      <c r="H93" s="60" t="s">
        <v>194</v>
      </c>
      <c r="I93" s="60">
        <v>51700.14</v>
      </c>
      <c r="J93" s="60" t="s">
        <v>417</v>
      </c>
      <c r="K93" s="60" t="s">
        <v>62</v>
      </c>
      <c r="L93" s="60" t="s">
        <v>32</v>
      </c>
      <c r="M93" s="60">
        <v>4.21</v>
      </c>
      <c r="N93" s="60" t="s">
        <v>57</v>
      </c>
      <c r="O93" s="60">
        <v>29</v>
      </c>
    </row>
    <row r="94" spans="1:15" x14ac:dyDescent="0.2">
      <c r="A94" s="60" t="s">
        <v>418</v>
      </c>
      <c r="B94" s="60" t="s">
        <v>419</v>
      </c>
      <c r="C94" s="60">
        <v>27</v>
      </c>
      <c r="D94" s="60" t="s">
        <v>50</v>
      </c>
      <c r="E94" s="60" t="s">
        <v>420</v>
      </c>
      <c r="F94" s="60">
        <v>-8554</v>
      </c>
      <c r="G94" s="60" t="s">
        <v>85</v>
      </c>
      <c r="H94" s="60" t="s">
        <v>71</v>
      </c>
      <c r="I94" s="60">
        <v>92386.17</v>
      </c>
      <c r="J94" s="60" t="s">
        <v>421</v>
      </c>
      <c r="K94" s="60" t="s">
        <v>62</v>
      </c>
      <c r="L94" s="60" t="s">
        <v>32</v>
      </c>
      <c r="M94" s="60">
        <v>2.33</v>
      </c>
      <c r="N94" s="60" t="s">
        <v>24</v>
      </c>
      <c r="O94" s="60">
        <v>4</v>
      </c>
    </row>
    <row r="95" spans="1:15" x14ac:dyDescent="0.2">
      <c r="A95" s="60" t="s">
        <v>422</v>
      </c>
      <c r="B95" s="60" t="s">
        <v>423</v>
      </c>
      <c r="C95" s="60">
        <v>29</v>
      </c>
      <c r="D95" s="60" t="s">
        <v>17</v>
      </c>
      <c r="E95" s="60" t="s">
        <v>424</v>
      </c>
      <c r="F95" s="60">
        <v>-8015</v>
      </c>
      <c r="G95" s="60" t="s">
        <v>37</v>
      </c>
      <c r="H95" s="60" t="s">
        <v>53</v>
      </c>
      <c r="I95" s="60">
        <v>69258.98</v>
      </c>
      <c r="J95" s="60" t="s">
        <v>425</v>
      </c>
      <c r="K95" s="60" t="s">
        <v>81</v>
      </c>
      <c r="L95" s="60" t="s">
        <v>32</v>
      </c>
      <c r="M95" s="60">
        <v>1.69</v>
      </c>
      <c r="N95" s="60" t="s">
        <v>24</v>
      </c>
      <c r="O95" s="60">
        <v>4</v>
      </c>
    </row>
    <row r="96" spans="1:15" x14ac:dyDescent="0.2">
      <c r="A96" s="60" t="s">
        <v>426</v>
      </c>
      <c r="B96" s="60" t="s">
        <v>427</v>
      </c>
      <c r="C96" s="60">
        <v>62</v>
      </c>
      <c r="D96" s="60" t="s">
        <v>50</v>
      </c>
      <c r="E96" s="60" t="s">
        <v>428</v>
      </c>
      <c r="F96" s="60">
        <v>-10002</v>
      </c>
      <c r="G96" s="60" t="s">
        <v>52</v>
      </c>
      <c r="H96" s="60" t="s">
        <v>38</v>
      </c>
      <c r="I96" s="60">
        <v>81865.2</v>
      </c>
      <c r="J96" s="60" t="s">
        <v>429</v>
      </c>
      <c r="K96" s="60" t="s">
        <v>62</v>
      </c>
      <c r="L96" s="60" t="s">
        <v>32</v>
      </c>
      <c r="M96" s="60">
        <v>2.76</v>
      </c>
      <c r="N96" s="60" t="s">
        <v>41</v>
      </c>
      <c r="O96" s="60">
        <v>28</v>
      </c>
    </row>
    <row r="97" spans="1:15" x14ac:dyDescent="0.2">
      <c r="A97" s="60" t="s">
        <v>430</v>
      </c>
      <c r="B97" s="60" t="s">
        <v>431</v>
      </c>
      <c r="C97" s="60">
        <v>39</v>
      </c>
      <c r="D97" s="60" t="s">
        <v>17</v>
      </c>
      <c r="E97" s="60" t="s">
        <v>432</v>
      </c>
      <c r="F97" s="60">
        <v>-3393</v>
      </c>
      <c r="G97" s="60" t="s">
        <v>116</v>
      </c>
      <c r="H97" s="60" t="s">
        <v>79</v>
      </c>
      <c r="I97" s="60">
        <v>100527.51</v>
      </c>
      <c r="J97" s="60" t="s">
        <v>433</v>
      </c>
      <c r="K97" s="60" t="s">
        <v>62</v>
      </c>
      <c r="L97" s="60" t="s">
        <v>73</v>
      </c>
      <c r="M97" s="60">
        <v>1.31</v>
      </c>
      <c r="N97" s="60" t="s">
        <v>74</v>
      </c>
      <c r="O97" s="60">
        <v>39</v>
      </c>
    </row>
    <row r="98" spans="1:15" x14ac:dyDescent="0.2">
      <c r="A98" s="60" t="s">
        <v>434</v>
      </c>
      <c r="B98" s="60" t="s">
        <v>435</v>
      </c>
      <c r="C98" s="60">
        <v>46</v>
      </c>
      <c r="D98" s="60" t="s">
        <v>50</v>
      </c>
      <c r="E98" s="60" t="s">
        <v>436</v>
      </c>
      <c r="F98" s="60">
        <v>-3348</v>
      </c>
      <c r="G98" s="60" t="s">
        <v>94</v>
      </c>
      <c r="H98" s="60" t="s">
        <v>38</v>
      </c>
      <c r="I98" s="60">
        <v>129516.43</v>
      </c>
      <c r="J98" s="60" t="s">
        <v>437</v>
      </c>
      <c r="K98" s="60" t="s">
        <v>127</v>
      </c>
      <c r="L98" s="60" t="s">
        <v>56</v>
      </c>
      <c r="M98" s="60">
        <v>3.01</v>
      </c>
      <c r="N98" s="60" t="s">
        <v>74</v>
      </c>
      <c r="O98" s="60">
        <v>28</v>
      </c>
    </row>
    <row r="99" spans="1:15" x14ac:dyDescent="0.2">
      <c r="A99" s="60" t="s">
        <v>438</v>
      </c>
      <c r="B99" s="60" t="s">
        <v>439</v>
      </c>
      <c r="C99" s="60">
        <v>27</v>
      </c>
      <c r="D99" s="60" t="s">
        <v>17</v>
      </c>
      <c r="E99" s="60" t="s">
        <v>440</v>
      </c>
      <c r="F99" s="60">
        <v>-5574</v>
      </c>
      <c r="G99" s="60" t="s">
        <v>94</v>
      </c>
      <c r="H99" s="60" t="s">
        <v>79</v>
      </c>
      <c r="I99" s="60">
        <v>110989.94</v>
      </c>
      <c r="J99" s="60" t="s">
        <v>441</v>
      </c>
      <c r="K99" s="60" t="s">
        <v>55</v>
      </c>
      <c r="L99" s="60" t="s">
        <v>73</v>
      </c>
      <c r="M99" s="60">
        <v>2.4900000000000002</v>
      </c>
      <c r="N99" s="60" t="s">
        <v>33</v>
      </c>
      <c r="O99" s="60">
        <v>24</v>
      </c>
    </row>
    <row r="100" spans="1:15" x14ac:dyDescent="0.2">
      <c r="A100" s="60" t="s">
        <v>442</v>
      </c>
      <c r="B100" s="60" t="s">
        <v>443</v>
      </c>
      <c r="C100" s="60">
        <v>43</v>
      </c>
      <c r="D100" s="60" t="s">
        <v>17</v>
      </c>
      <c r="E100" s="60" t="s">
        <v>444</v>
      </c>
      <c r="F100" s="60">
        <v>-7642</v>
      </c>
      <c r="G100" s="60" t="s">
        <v>19</v>
      </c>
      <c r="H100" s="60" t="s">
        <v>173</v>
      </c>
      <c r="I100" s="60">
        <v>48703.360000000001</v>
      </c>
      <c r="J100" s="60" t="s">
        <v>445</v>
      </c>
      <c r="K100" s="60" t="s">
        <v>104</v>
      </c>
      <c r="L100" s="60" t="s">
        <v>73</v>
      </c>
      <c r="M100" s="60">
        <v>2.0099999999999998</v>
      </c>
      <c r="N100" s="60" t="s">
        <v>57</v>
      </c>
      <c r="O100" s="60">
        <v>9</v>
      </c>
    </row>
    <row r="101" spans="1:15" x14ac:dyDescent="0.2">
      <c r="A101" s="60" t="s">
        <v>446</v>
      </c>
      <c r="B101" s="60" t="s">
        <v>447</v>
      </c>
      <c r="C101" s="60">
        <v>59</v>
      </c>
      <c r="D101" s="60" t="s">
        <v>17</v>
      </c>
      <c r="E101" s="60" t="s">
        <v>448</v>
      </c>
      <c r="F101" s="60">
        <v>-8395</v>
      </c>
      <c r="G101" s="60" t="s">
        <v>78</v>
      </c>
      <c r="H101" s="60" t="s">
        <v>38</v>
      </c>
      <c r="I101" s="60">
        <v>137780.93</v>
      </c>
      <c r="J101" s="60" t="s">
        <v>449</v>
      </c>
      <c r="K101" s="60" t="s">
        <v>81</v>
      </c>
      <c r="L101" s="60" t="s">
        <v>56</v>
      </c>
      <c r="M101" s="60">
        <v>3.57</v>
      </c>
      <c r="N101" s="60" t="s">
        <v>33</v>
      </c>
      <c r="O101" s="60">
        <v>8</v>
      </c>
    </row>
    <row r="102" spans="1:15" x14ac:dyDescent="0.2">
      <c r="A102" s="60" t="s">
        <v>450</v>
      </c>
      <c r="B102" s="60" t="s">
        <v>451</v>
      </c>
      <c r="C102" s="60">
        <v>65</v>
      </c>
      <c r="D102" s="60" t="s">
        <v>17</v>
      </c>
      <c r="E102" s="60" t="s">
        <v>452</v>
      </c>
      <c r="F102" s="60">
        <v>-9583</v>
      </c>
      <c r="G102" s="60" t="s">
        <v>85</v>
      </c>
      <c r="H102" s="60" t="s">
        <v>173</v>
      </c>
      <c r="I102" s="60">
        <v>37643.43</v>
      </c>
      <c r="J102" s="60" t="s">
        <v>453</v>
      </c>
      <c r="K102" s="60" t="s">
        <v>55</v>
      </c>
      <c r="L102" s="60" t="s">
        <v>32</v>
      </c>
      <c r="M102" s="60">
        <v>2.37</v>
      </c>
      <c r="N102" s="60" t="s">
        <v>41</v>
      </c>
      <c r="O102" s="60">
        <v>12</v>
      </c>
    </row>
    <row r="103" spans="1:15" x14ac:dyDescent="0.2">
      <c r="A103" s="60" t="s">
        <v>454</v>
      </c>
      <c r="B103" s="60" t="s">
        <v>455</v>
      </c>
      <c r="C103" s="60">
        <v>31</v>
      </c>
      <c r="D103" s="60" t="s">
        <v>27</v>
      </c>
      <c r="E103" s="60" t="s">
        <v>456</v>
      </c>
      <c r="F103" s="60">
        <v>-10764</v>
      </c>
      <c r="G103" s="60" t="s">
        <v>85</v>
      </c>
      <c r="H103" s="60" t="s">
        <v>144</v>
      </c>
      <c r="I103" s="60">
        <v>130979.74</v>
      </c>
      <c r="J103" s="60" t="s">
        <v>457</v>
      </c>
      <c r="K103" s="60" t="s">
        <v>127</v>
      </c>
      <c r="L103" s="60" t="s">
        <v>32</v>
      </c>
      <c r="M103" s="60">
        <v>3.39</v>
      </c>
      <c r="N103" s="60" t="s">
        <v>24</v>
      </c>
      <c r="O103" s="60">
        <v>10</v>
      </c>
    </row>
    <row r="104" spans="1:15" x14ac:dyDescent="0.2">
      <c r="A104" s="60" t="s">
        <v>458</v>
      </c>
      <c r="B104" s="60" t="s">
        <v>459</v>
      </c>
      <c r="C104" s="60">
        <v>61</v>
      </c>
      <c r="D104" s="60" t="s">
        <v>27</v>
      </c>
      <c r="E104" s="60" t="s">
        <v>460</v>
      </c>
      <c r="F104" s="60">
        <v>-8522</v>
      </c>
      <c r="G104" s="60" t="s">
        <v>37</v>
      </c>
      <c r="H104" s="60" t="s">
        <v>30</v>
      </c>
      <c r="I104" s="60">
        <v>175590.35</v>
      </c>
      <c r="J104" s="60" t="s">
        <v>461</v>
      </c>
      <c r="K104" s="60" t="s">
        <v>81</v>
      </c>
      <c r="L104" s="60" t="s">
        <v>56</v>
      </c>
      <c r="M104" s="60">
        <v>1.94</v>
      </c>
      <c r="N104" s="60" t="s">
        <v>24</v>
      </c>
      <c r="O104" s="60">
        <v>19</v>
      </c>
    </row>
    <row r="105" spans="1:15" x14ac:dyDescent="0.2">
      <c r="A105" s="60" t="s">
        <v>462</v>
      </c>
      <c r="B105" s="60" t="s">
        <v>463</v>
      </c>
      <c r="C105" s="60">
        <v>45</v>
      </c>
      <c r="D105" s="60" t="s">
        <v>17</v>
      </c>
      <c r="E105" s="60" t="s">
        <v>464</v>
      </c>
      <c r="F105" s="60">
        <v>-6838</v>
      </c>
      <c r="G105" s="60" t="s">
        <v>29</v>
      </c>
      <c r="H105" s="60" t="s">
        <v>20</v>
      </c>
      <c r="I105" s="60">
        <v>111481.67</v>
      </c>
      <c r="J105" s="60" t="s">
        <v>465</v>
      </c>
      <c r="K105" s="60" t="s">
        <v>47</v>
      </c>
      <c r="L105" s="60" t="s">
        <v>32</v>
      </c>
      <c r="M105" s="60">
        <v>4.49</v>
      </c>
      <c r="N105" s="60" t="s">
        <v>74</v>
      </c>
      <c r="O105" s="60">
        <v>30</v>
      </c>
    </row>
    <row r="106" spans="1:15" x14ac:dyDescent="0.2">
      <c r="A106" s="60" t="s">
        <v>466</v>
      </c>
      <c r="B106" s="60" t="s">
        <v>467</v>
      </c>
      <c r="C106" s="60">
        <v>28</v>
      </c>
      <c r="D106" s="60" t="s">
        <v>17</v>
      </c>
      <c r="E106" s="60" t="s">
        <v>468</v>
      </c>
      <c r="F106" s="60">
        <v>-3091</v>
      </c>
      <c r="G106" s="60" t="s">
        <v>78</v>
      </c>
      <c r="H106" s="60" t="s">
        <v>194</v>
      </c>
      <c r="I106" s="60">
        <v>100151.29</v>
      </c>
      <c r="J106" s="60" t="s">
        <v>469</v>
      </c>
      <c r="K106" s="60" t="s">
        <v>55</v>
      </c>
      <c r="L106" s="60" t="s">
        <v>56</v>
      </c>
      <c r="M106" s="60">
        <v>1.37</v>
      </c>
      <c r="N106" s="60" t="s">
        <v>24</v>
      </c>
      <c r="O106" s="60">
        <v>28</v>
      </c>
    </row>
    <row r="107" spans="1:15" x14ac:dyDescent="0.2">
      <c r="A107" s="60" t="s">
        <v>470</v>
      </c>
      <c r="B107" s="60" t="s">
        <v>471</v>
      </c>
      <c r="C107" s="60">
        <v>48</v>
      </c>
      <c r="D107" s="60" t="s">
        <v>27</v>
      </c>
      <c r="E107" s="60" t="s">
        <v>472</v>
      </c>
      <c r="F107" s="60">
        <v>-6057</v>
      </c>
      <c r="G107" s="60" t="s">
        <v>29</v>
      </c>
      <c r="H107" s="60" t="s">
        <v>71</v>
      </c>
      <c r="I107" s="60">
        <v>89362.34</v>
      </c>
      <c r="J107" s="60" t="s">
        <v>473</v>
      </c>
      <c r="K107" s="60" t="s">
        <v>62</v>
      </c>
      <c r="L107" s="60" t="s">
        <v>23</v>
      </c>
      <c r="M107" s="60">
        <v>4.3600000000000003</v>
      </c>
      <c r="N107" s="60" t="s">
        <v>33</v>
      </c>
      <c r="O107" s="60">
        <v>9</v>
      </c>
    </row>
    <row r="108" spans="1:15" x14ac:dyDescent="0.2">
      <c r="A108" s="60" t="s">
        <v>474</v>
      </c>
      <c r="B108" s="60" t="s">
        <v>475</v>
      </c>
      <c r="C108" s="60">
        <v>40</v>
      </c>
      <c r="D108" s="60" t="s">
        <v>50</v>
      </c>
      <c r="E108" s="60" t="s">
        <v>476</v>
      </c>
      <c r="F108" s="60">
        <v>-9903</v>
      </c>
      <c r="G108" s="60" t="s">
        <v>94</v>
      </c>
      <c r="H108" s="60" t="s">
        <v>38</v>
      </c>
      <c r="I108" s="60">
        <v>35761.42</v>
      </c>
      <c r="J108" s="60" t="s">
        <v>477</v>
      </c>
      <c r="K108" s="60" t="s">
        <v>22</v>
      </c>
      <c r="L108" s="60" t="s">
        <v>73</v>
      </c>
      <c r="M108" s="60">
        <v>1.86</v>
      </c>
      <c r="N108" s="60" t="s">
        <v>24</v>
      </c>
      <c r="O108" s="60">
        <v>35</v>
      </c>
    </row>
    <row r="109" spans="1:15" x14ac:dyDescent="0.2">
      <c r="A109" s="60" t="s">
        <v>478</v>
      </c>
      <c r="B109" s="60" t="s">
        <v>479</v>
      </c>
      <c r="C109" s="60">
        <v>55</v>
      </c>
      <c r="D109" s="60" t="s">
        <v>50</v>
      </c>
      <c r="E109" s="60" t="s">
        <v>480</v>
      </c>
      <c r="F109" s="60">
        <v>-6281</v>
      </c>
      <c r="G109" s="60" t="s">
        <v>116</v>
      </c>
      <c r="H109" s="60" t="s">
        <v>71</v>
      </c>
      <c r="I109" s="60">
        <v>41923.67</v>
      </c>
      <c r="J109" s="60" t="s">
        <v>481</v>
      </c>
      <c r="K109" s="60" t="s">
        <v>127</v>
      </c>
      <c r="L109" s="60" t="s">
        <v>56</v>
      </c>
      <c r="M109" s="60">
        <v>1.25</v>
      </c>
      <c r="N109" s="60" t="s">
        <v>41</v>
      </c>
      <c r="O109" s="60">
        <v>38</v>
      </c>
    </row>
    <row r="110" spans="1:15" x14ac:dyDescent="0.2">
      <c r="A110" s="60" t="s">
        <v>482</v>
      </c>
      <c r="B110" s="60" t="s">
        <v>209</v>
      </c>
      <c r="C110" s="60">
        <v>62</v>
      </c>
      <c r="D110" s="60" t="s">
        <v>17</v>
      </c>
      <c r="E110" s="60" t="s">
        <v>483</v>
      </c>
      <c r="F110" s="60">
        <v>-4633</v>
      </c>
      <c r="G110" s="60" t="s">
        <v>116</v>
      </c>
      <c r="H110" s="60" t="s">
        <v>66</v>
      </c>
      <c r="I110" s="60">
        <v>35226.83</v>
      </c>
      <c r="J110" s="60" t="s">
        <v>484</v>
      </c>
      <c r="K110" s="60" t="s">
        <v>47</v>
      </c>
      <c r="L110" s="60" t="s">
        <v>56</v>
      </c>
      <c r="M110" s="60">
        <v>1.75</v>
      </c>
      <c r="N110" s="60" t="s">
        <v>74</v>
      </c>
      <c r="O110" s="60">
        <v>33</v>
      </c>
    </row>
    <row r="111" spans="1:15" x14ac:dyDescent="0.2">
      <c r="A111" s="60" t="s">
        <v>485</v>
      </c>
      <c r="B111" s="60" t="s">
        <v>486</v>
      </c>
      <c r="C111" s="60">
        <v>55</v>
      </c>
      <c r="D111" s="60" t="s">
        <v>17</v>
      </c>
      <c r="E111" s="60" t="s">
        <v>487</v>
      </c>
      <c r="F111" s="60">
        <v>-2718</v>
      </c>
      <c r="G111" s="60" t="s">
        <v>29</v>
      </c>
      <c r="H111" s="60" t="s">
        <v>79</v>
      </c>
      <c r="I111" s="60">
        <v>41312.49</v>
      </c>
      <c r="J111" s="60" t="s">
        <v>488</v>
      </c>
      <c r="K111" s="60" t="s">
        <v>62</v>
      </c>
      <c r="L111" s="60" t="s">
        <v>73</v>
      </c>
      <c r="M111" s="60">
        <v>3.99</v>
      </c>
      <c r="N111" s="60" t="s">
        <v>33</v>
      </c>
      <c r="O111" s="60">
        <v>4</v>
      </c>
    </row>
    <row r="112" spans="1:15" x14ac:dyDescent="0.2">
      <c r="A112" s="60" t="s">
        <v>489</v>
      </c>
      <c r="B112" s="60" t="s">
        <v>490</v>
      </c>
      <c r="C112" s="60">
        <v>64</v>
      </c>
      <c r="D112" s="60" t="s">
        <v>17</v>
      </c>
      <c r="E112" s="60" t="s">
        <v>491</v>
      </c>
      <c r="F112" s="60">
        <v>-8131</v>
      </c>
      <c r="G112" s="60" t="s">
        <v>78</v>
      </c>
      <c r="H112" s="60" t="s">
        <v>144</v>
      </c>
      <c r="I112" s="60">
        <v>86083.36</v>
      </c>
      <c r="J112" s="60" t="s">
        <v>492</v>
      </c>
      <c r="K112" s="60" t="s">
        <v>55</v>
      </c>
      <c r="L112" s="60" t="s">
        <v>56</v>
      </c>
      <c r="M112" s="60">
        <v>4.92</v>
      </c>
      <c r="N112" s="60" t="s">
        <v>41</v>
      </c>
      <c r="O112" s="60">
        <v>40</v>
      </c>
    </row>
    <row r="113" spans="1:15" x14ac:dyDescent="0.2">
      <c r="A113" s="60" t="s">
        <v>493</v>
      </c>
      <c r="B113" s="60" t="s">
        <v>494</v>
      </c>
      <c r="C113" s="60">
        <v>26</v>
      </c>
      <c r="D113" s="60" t="s">
        <v>17</v>
      </c>
      <c r="E113" s="60" t="s">
        <v>495</v>
      </c>
      <c r="F113" s="60">
        <v>-4938</v>
      </c>
      <c r="G113" s="60" t="s">
        <v>45</v>
      </c>
      <c r="H113" s="60" t="s">
        <v>30</v>
      </c>
      <c r="I113" s="60">
        <v>163439.60999999999</v>
      </c>
      <c r="J113" s="60" t="s">
        <v>496</v>
      </c>
      <c r="K113" s="60" t="s">
        <v>81</v>
      </c>
      <c r="L113" s="60" t="s">
        <v>56</v>
      </c>
      <c r="M113" s="60">
        <v>4.96</v>
      </c>
      <c r="N113" s="60" t="s">
        <v>57</v>
      </c>
      <c r="O113" s="60">
        <v>30</v>
      </c>
    </row>
    <row r="114" spans="1:15" x14ac:dyDescent="0.2">
      <c r="A114" s="60" t="s">
        <v>497</v>
      </c>
      <c r="B114" s="60" t="s">
        <v>498</v>
      </c>
      <c r="C114" s="60">
        <v>63</v>
      </c>
      <c r="D114" s="60" t="s">
        <v>27</v>
      </c>
      <c r="E114" s="60" t="s">
        <v>499</v>
      </c>
      <c r="F114" s="60">
        <v>-3329</v>
      </c>
      <c r="G114" s="60" t="s">
        <v>37</v>
      </c>
      <c r="H114" s="60" t="s">
        <v>194</v>
      </c>
      <c r="I114" s="60">
        <v>53048.88</v>
      </c>
      <c r="J114" s="60" t="s">
        <v>500</v>
      </c>
      <c r="K114" s="60" t="s">
        <v>104</v>
      </c>
      <c r="L114" s="60" t="s">
        <v>56</v>
      </c>
      <c r="M114" s="60">
        <v>3.97</v>
      </c>
      <c r="N114" s="60" t="s">
        <v>41</v>
      </c>
      <c r="O114" s="60">
        <v>21</v>
      </c>
    </row>
    <row r="115" spans="1:15" x14ac:dyDescent="0.2">
      <c r="A115" s="60" t="s">
        <v>501</v>
      </c>
      <c r="B115" s="60" t="s">
        <v>502</v>
      </c>
      <c r="C115" s="60">
        <v>53</v>
      </c>
      <c r="D115" s="60" t="s">
        <v>50</v>
      </c>
      <c r="E115" s="60" t="s">
        <v>503</v>
      </c>
      <c r="F115" s="60">
        <v>-3745</v>
      </c>
      <c r="G115" s="60" t="s">
        <v>29</v>
      </c>
      <c r="H115" s="60" t="s">
        <v>71</v>
      </c>
      <c r="I115" s="60">
        <v>97438.04</v>
      </c>
      <c r="J115" s="60" t="s">
        <v>504</v>
      </c>
      <c r="K115" s="60" t="s">
        <v>55</v>
      </c>
      <c r="L115" s="60" t="s">
        <v>73</v>
      </c>
      <c r="M115" s="60">
        <v>2.2799999999999998</v>
      </c>
      <c r="N115" s="60" t="s">
        <v>74</v>
      </c>
      <c r="O115" s="60">
        <v>20</v>
      </c>
    </row>
    <row r="116" spans="1:15" x14ac:dyDescent="0.2">
      <c r="A116" s="60" t="s">
        <v>505</v>
      </c>
      <c r="B116" s="60" t="s">
        <v>506</v>
      </c>
      <c r="C116" s="60">
        <v>41</v>
      </c>
      <c r="D116" s="60" t="s">
        <v>50</v>
      </c>
      <c r="E116" s="60" t="s">
        <v>507</v>
      </c>
      <c r="F116" s="60">
        <v>-5199</v>
      </c>
      <c r="G116" s="60" t="s">
        <v>94</v>
      </c>
      <c r="H116" s="60" t="s">
        <v>173</v>
      </c>
      <c r="I116" s="60">
        <v>99833.8</v>
      </c>
      <c r="J116" s="60" t="s">
        <v>508</v>
      </c>
      <c r="K116" s="60" t="s">
        <v>62</v>
      </c>
      <c r="L116" s="60" t="s">
        <v>56</v>
      </c>
      <c r="M116" s="60">
        <v>2.1</v>
      </c>
      <c r="N116" s="60" t="s">
        <v>74</v>
      </c>
      <c r="O116" s="60">
        <v>4</v>
      </c>
    </row>
    <row r="117" spans="1:15" x14ac:dyDescent="0.2">
      <c r="A117" s="60" t="s">
        <v>509</v>
      </c>
      <c r="B117" s="60" t="s">
        <v>510</v>
      </c>
      <c r="C117" s="60">
        <v>47</v>
      </c>
      <c r="D117" s="60" t="s">
        <v>50</v>
      </c>
      <c r="E117" s="60" t="s">
        <v>511</v>
      </c>
      <c r="F117" s="60">
        <v>-5382</v>
      </c>
      <c r="G117" s="60" t="s">
        <v>45</v>
      </c>
      <c r="H117" s="60" t="s">
        <v>53</v>
      </c>
      <c r="I117" s="60">
        <v>158057.04999999999</v>
      </c>
      <c r="J117" s="60" t="s">
        <v>512</v>
      </c>
      <c r="K117" s="60" t="s">
        <v>40</v>
      </c>
      <c r="L117" s="60" t="s">
        <v>23</v>
      </c>
      <c r="M117" s="60">
        <v>1.5</v>
      </c>
      <c r="N117" s="60" t="s">
        <v>24</v>
      </c>
      <c r="O117" s="60">
        <v>23</v>
      </c>
    </row>
    <row r="118" spans="1:15" x14ac:dyDescent="0.2">
      <c r="A118" s="60" t="s">
        <v>513</v>
      </c>
      <c r="B118" s="60" t="s">
        <v>514</v>
      </c>
      <c r="C118" s="60">
        <v>58</v>
      </c>
      <c r="D118" s="60" t="s">
        <v>27</v>
      </c>
      <c r="E118" s="60" t="s">
        <v>515</v>
      </c>
      <c r="F118" s="60">
        <v>-9522</v>
      </c>
      <c r="G118" s="60" t="s">
        <v>37</v>
      </c>
      <c r="H118" s="60" t="s">
        <v>173</v>
      </c>
      <c r="I118" s="60">
        <v>99371.199999999997</v>
      </c>
      <c r="J118" s="60" t="s">
        <v>516</v>
      </c>
      <c r="K118" s="60" t="s">
        <v>127</v>
      </c>
      <c r="L118" s="60" t="s">
        <v>32</v>
      </c>
      <c r="M118" s="60">
        <v>3.12</v>
      </c>
      <c r="N118" s="60" t="s">
        <v>41</v>
      </c>
      <c r="O118" s="60">
        <v>20</v>
      </c>
    </row>
    <row r="119" spans="1:15" x14ac:dyDescent="0.2">
      <c r="A119" s="60" t="s">
        <v>517</v>
      </c>
      <c r="B119" s="60" t="s">
        <v>518</v>
      </c>
      <c r="C119" s="60">
        <v>37</v>
      </c>
      <c r="D119" s="60" t="s">
        <v>27</v>
      </c>
      <c r="E119" s="60" t="s">
        <v>519</v>
      </c>
      <c r="F119" s="60">
        <v>-10418</v>
      </c>
      <c r="G119" s="60" t="s">
        <v>85</v>
      </c>
      <c r="H119" s="60" t="s">
        <v>66</v>
      </c>
      <c r="I119" s="60">
        <v>167463.66</v>
      </c>
      <c r="J119" s="60" t="s">
        <v>520</v>
      </c>
      <c r="K119" s="60" t="s">
        <v>81</v>
      </c>
      <c r="L119" s="60" t="s">
        <v>73</v>
      </c>
      <c r="M119" s="60">
        <v>3.82</v>
      </c>
      <c r="N119" s="60" t="s">
        <v>24</v>
      </c>
      <c r="O119" s="60">
        <v>39</v>
      </c>
    </row>
    <row r="120" spans="1:15" x14ac:dyDescent="0.2">
      <c r="A120" s="60" t="s">
        <v>521</v>
      </c>
      <c r="B120" s="60" t="s">
        <v>252</v>
      </c>
      <c r="C120" s="60">
        <v>53</v>
      </c>
      <c r="D120" s="60" t="s">
        <v>27</v>
      </c>
      <c r="E120" s="60" t="s">
        <v>522</v>
      </c>
      <c r="F120" s="60">
        <v>-3523</v>
      </c>
      <c r="G120" s="60" t="s">
        <v>94</v>
      </c>
      <c r="H120" s="60" t="s">
        <v>53</v>
      </c>
      <c r="I120" s="60">
        <v>165308.46</v>
      </c>
      <c r="J120" s="60" t="s">
        <v>523</v>
      </c>
      <c r="K120" s="60" t="s">
        <v>136</v>
      </c>
      <c r="L120" s="60" t="s">
        <v>73</v>
      </c>
      <c r="M120" s="60">
        <v>3.67</v>
      </c>
      <c r="N120" s="60" t="s">
        <v>74</v>
      </c>
      <c r="O120" s="60">
        <v>35</v>
      </c>
    </row>
    <row r="121" spans="1:15" x14ac:dyDescent="0.2">
      <c r="A121" s="60" t="s">
        <v>524</v>
      </c>
      <c r="B121" s="60" t="s">
        <v>525</v>
      </c>
      <c r="C121" s="60">
        <v>41</v>
      </c>
      <c r="D121" s="60" t="s">
        <v>27</v>
      </c>
      <c r="E121" s="60" t="s">
        <v>526</v>
      </c>
      <c r="F121" s="60">
        <v>-5594</v>
      </c>
      <c r="G121" s="60" t="s">
        <v>37</v>
      </c>
      <c r="H121" s="60" t="s">
        <v>20</v>
      </c>
      <c r="I121" s="60">
        <v>67515.03</v>
      </c>
      <c r="J121" s="60" t="s">
        <v>527</v>
      </c>
      <c r="K121" s="60" t="s">
        <v>55</v>
      </c>
      <c r="L121" s="60" t="s">
        <v>32</v>
      </c>
      <c r="M121" s="60">
        <v>4.16</v>
      </c>
      <c r="N121" s="60" t="s">
        <v>74</v>
      </c>
      <c r="O121" s="60">
        <v>23</v>
      </c>
    </row>
    <row r="122" spans="1:15" x14ac:dyDescent="0.2">
      <c r="A122" s="60" t="s">
        <v>528</v>
      </c>
      <c r="B122" s="60" t="s">
        <v>529</v>
      </c>
      <c r="C122" s="60">
        <v>45</v>
      </c>
      <c r="D122" s="60" t="s">
        <v>50</v>
      </c>
      <c r="E122" s="60" t="s">
        <v>530</v>
      </c>
      <c r="F122" s="60">
        <v>-3469</v>
      </c>
      <c r="G122" s="60" t="s">
        <v>19</v>
      </c>
      <c r="H122" s="60" t="s">
        <v>194</v>
      </c>
      <c r="I122" s="60">
        <v>92733.2</v>
      </c>
      <c r="J122" s="60" t="s">
        <v>531</v>
      </c>
      <c r="K122" s="60" t="s">
        <v>40</v>
      </c>
      <c r="L122" s="60" t="s">
        <v>56</v>
      </c>
      <c r="M122" s="60">
        <v>4.08</v>
      </c>
      <c r="N122" s="60" t="s">
        <v>57</v>
      </c>
      <c r="O122" s="60">
        <v>4</v>
      </c>
    </row>
    <row r="123" spans="1:15" x14ac:dyDescent="0.2">
      <c r="A123" s="60" t="s">
        <v>532</v>
      </c>
      <c r="B123" s="60" t="s">
        <v>533</v>
      </c>
      <c r="C123" s="60">
        <v>63</v>
      </c>
      <c r="D123" s="60" t="s">
        <v>27</v>
      </c>
      <c r="E123" s="60" t="s">
        <v>534</v>
      </c>
      <c r="F123" s="60">
        <v>-10948</v>
      </c>
      <c r="G123" s="60" t="s">
        <v>37</v>
      </c>
      <c r="H123" s="60" t="s">
        <v>53</v>
      </c>
      <c r="I123" s="60">
        <v>162304.22</v>
      </c>
      <c r="J123" s="60" t="s">
        <v>535</v>
      </c>
      <c r="K123" s="60" t="s">
        <v>118</v>
      </c>
      <c r="L123" s="60" t="s">
        <v>32</v>
      </c>
      <c r="M123" s="60">
        <v>4.07</v>
      </c>
      <c r="N123" s="60" t="s">
        <v>24</v>
      </c>
      <c r="O123" s="60">
        <v>27</v>
      </c>
    </row>
    <row r="124" spans="1:15" x14ac:dyDescent="0.2">
      <c r="A124" s="60" t="s">
        <v>536</v>
      </c>
      <c r="B124" s="60" t="s">
        <v>537</v>
      </c>
      <c r="C124" s="60">
        <v>29</v>
      </c>
      <c r="D124" s="60" t="s">
        <v>17</v>
      </c>
      <c r="E124" s="60" t="s">
        <v>538</v>
      </c>
      <c r="F124" s="60">
        <v>-4431</v>
      </c>
      <c r="G124" s="60" t="s">
        <v>37</v>
      </c>
      <c r="H124" s="60" t="s">
        <v>30</v>
      </c>
      <c r="I124" s="60">
        <v>85173.35</v>
      </c>
      <c r="J124" s="60" t="s">
        <v>539</v>
      </c>
      <c r="K124" s="60" t="s">
        <v>81</v>
      </c>
      <c r="L124" s="60" t="s">
        <v>23</v>
      </c>
      <c r="M124" s="60">
        <v>2</v>
      </c>
      <c r="N124" s="60" t="s">
        <v>57</v>
      </c>
      <c r="O124" s="60">
        <v>17</v>
      </c>
    </row>
    <row r="125" spans="1:15" x14ac:dyDescent="0.2">
      <c r="A125" s="60" t="s">
        <v>540</v>
      </c>
      <c r="B125" s="60" t="s">
        <v>541</v>
      </c>
      <c r="C125" s="60">
        <v>41</v>
      </c>
      <c r="D125" s="60" t="s">
        <v>17</v>
      </c>
      <c r="E125" s="60" t="s">
        <v>542</v>
      </c>
      <c r="F125" s="60">
        <v>-4670</v>
      </c>
      <c r="G125" s="60" t="s">
        <v>52</v>
      </c>
      <c r="H125" s="60" t="s">
        <v>38</v>
      </c>
      <c r="I125" s="60">
        <v>57358.17</v>
      </c>
      <c r="J125" s="60" t="s">
        <v>543</v>
      </c>
      <c r="K125" s="60" t="s">
        <v>127</v>
      </c>
      <c r="L125" s="60" t="s">
        <v>73</v>
      </c>
      <c r="M125" s="60">
        <v>4.37</v>
      </c>
      <c r="N125" s="60" t="s">
        <v>57</v>
      </c>
      <c r="O125" s="60">
        <v>2</v>
      </c>
    </row>
    <row r="126" spans="1:15" x14ac:dyDescent="0.2">
      <c r="A126" s="60" t="s">
        <v>544</v>
      </c>
      <c r="B126" s="60" t="s">
        <v>240</v>
      </c>
      <c r="C126" s="60">
        <v>24</v>
      </c>
      <c r="D126" s="60" t="s">
        <v>17</v>
      </c>
      <c r="E126" s="60" t="s">
        <v>545</v>
      </c>
      <c r="F126" s="60">
        <v>-5613</v>
      </c>
      <c r="G126" s="60" t="s">
        <v>52</v>
      </c>
      <c r="H126" s="60" t="s">
        <v>66</v>
      </c>
      <c r="I126" s="60">
        <v>124625.72</v>
      </c>
      <c r="J126" s="60" t="s">
        <v>546</v>
      </c>
      <c r="K126" s="60" t="s">
        <v>40</v>
      </c>
      <c r="L126" s="60" t="s">
        <v>73</v>
      </c>
      <c r="M126" s="60">
        <v>3.57</v>
      </c>
      <c r="N126" s="60" t="s">
        <v>33</v>
      </c>
      <c r="O126" s="60">
        <v>30</v>
      </c>
    </row>
    <row r="127" spans="1:15" x14ac:dyDescent="0.2">
      <c r="A127" s="60" t="s">
        <v>547</v>
      </c>
      <c r="B127" s="60" t="s">
        <v>548</v>
      </c>
      <c r="C127" s="60">
        <v>47</v>
      </c>
      <c r="D127" s="60" t="s">
        <v>50</v>
      </c>
      <c r="E127" s="60" t="s">
        <v>549</v>
      </c>
      <c r="F127" s="60">
        <v>-3059</v>
      </c>
      <c r="G127" s="60" t="s">
        <v>78</v>
      </c>
      <c r="H127" s="60" t="s">
        <v>79</v>
      </c>
      <c r="I127" s="60">
        <v>95265.15</v>
      </c>
      <c r="J127" s="60" t="s">
        <v>550</v>
      </c>
      <c r="K127" s="60" t="s">
        <v>47</v>
      </c>
      <c r="L127" s="60" t="s">
        <v>73</v>
      </c>
      <c r="M127" s="60">
        <v>3.43</v>
      </c>
      <c r="N127" s="60" t="s">
        <v>33</v>
      </c>
      <c r="O127" s="60">
        <v>20</v>
      </c>
    </row>
    <row r="128" spans="1:15" x14ac:dyDescent="0.2">
      <c r="A128" s="60" t="s">
        <v>551</v>
      </c>
      <c r="B128" s="60" t="s">
        <v>552</v>
      </c>
      <c r="C128" s="60">
        <v>47</v>
      </c>
      <c r="D128" s="60" t="s">
        <v>27</v>
      </c>
      <c r="E128" s="60" t="s">
        <v>553</v>
      </c>
      <c r="F128" s="60">
        <v>-3944</v>
      </c>
      <c r="G128" s="60" t="s">
        <v>37</v>
      </c>
      <c r="H128" s="60" t="s">
        <v>30</v>
      </c>
      <c r="I128" s="60">
        <v>102638.52</v>
      </c>
      <c r="J128" s="60" t="s">
        <v>554</v>
      </c>
      <c r="K128" s="60" t="s">
        <v>40</v>
      </c>
      <c r="L128" s="60" t="s">
        <v>32</v>
      </c>
      <c r="M128" s="60">
        <v>1.56</v>
      </c>
      <c r="N128" s="60" t="s">
        <v>74</v>
      </c>
      <c r="O128" s="60">
        <v>18</v>
      </c>
    </row>
    <row r="129" spans="1:15" x14ac:dyDescent="0.2">
      <c r="A129" s="60" t="s">
        <v>555</v>
      </c>
      <c r="B129" s="60" t="s">
        <v>556</v>
      </c>
      <c r="C129" s="60">
        <v>48</v>
      </c>
      <c r="D129" s="60" t="s">
        <v>27</v>
      </c>
      <c r="E129" s="60" t="s">
        <v>557</v>
      </c>
      <c r="F129" s="60">
        <v>-7348</v>
      </c>
      <c r="G129" s="60" t="s">
        <v>99</v>
      </c>
      <c r="H129" s="60" t="s">
        <v>53</v>
      </c>
      <c r="I129" s="60">
        <v>107248.5</v>
      </c>
      <c r="J129" s="60" t="s">
        <v>558</v>
      </c>
      <c r="K129" s="60" t="s">
        <v>40</v>
      </c>
      <c r="L129" s="60" t="s">
        <v>56</v>
      </c>
      <c r="M129" s="60">
        <v>4.5199999999999996</v>
      </c>
      <c r="N129" s="60" t="s">
        <v>41</v>
      </c>
      <c r="O129" s="60">
        <v>1</v>
      </c>
    </row>
    <row r="130" spans="1:15" x14ac:dyDescent="0.2">
      <c r="A130" s="60" t="s">
        <v>559</v>
      </c>
      <c r="B130" s="60" t="s">
        <v>560</v>
      </c>
      <c r="C130" s="60">
        <v>54</v>
      </c>
      <c r="D130" s="60" t="s">
        <v>50</v>
      </c>
      <c r="E130" s="60" t="s">
        <v>561</v>
      </c>
      <c r="F130" s="60">
        <v>-7897</v>
      </c>
      <c r="G130" s="60" t="s">
        <v>45</v>
      </c>
      <c r="H130" s="60" t="s">
        <v>144</v>
      </c>
      <c r="I130" s="60">
        <v>75796.67</v>
      </c>
      <c r="J130" s="60" t="s">
        <v>562</v>
      </c>
      <c r="K130" s="60" t="s">
        <v>40</v>
      </c>
      <c r="L130" s="60" t="s">
        <v>73</v>
      </c>
      <c r="M130" s="60">
        <v>3.15</v>
      </c>
      <c r="N130" s="60" t="s">
        <v>74</v>
      </c>
      <c r="O130" s="60">
        <v>27</v>
      </c>
    </row>
    <row r="131" spans="1:15" x14ac:dyDescent="0.2">
      <c r="A131" s="60" t="s">
        <v>563</v>
      </c>
      <c r="B131" s="60" t="s">
        <v>564</v>
      </c>
      <c r="C131" s="60">
        <v>45</v>
      </c>
      <c r="D131" s="60" t="s">
        <v>50</v>
      </c>
      <c r="E131" s="60" t="s">
        <v>565</v>
      </c>
      <c r="F131" s="60">
        <v>-2593</v>
      </c>
      <c r="G131" s="60" t="s">
        <v>52</v>
      </c>
      <c r="H131" s="60" t="s">
        <v>20</v>
      </c>
      <c r="I131" s="60">
        <v>63225.02</v>
      </c>
      <c r="J131" s="60" t="s">
        <v>566</v>
      </c>
      <c r="K131" s="60" t="s">
        <v>81</v>
      </c>
      <c r="L131" s="60" t="s">
        <v>23</v>
      </c>
      <c r="M131" s="60">
        <v>2.5499999999999998</v>
      </c>
      <c r="N131" s="60" t="s">
        <v>41</v>
      </c>
      <c r="O131" s="60">
        <v>35</v>
      </c>
    </row>
    <row r="132" spans="1:15" x14ac:dyDescent="0.2">
      <c r="A132" s="60" t="s">
        <v>567</v>
      </c>
      <c r="B132" s="60" t="s">
        <v>568</v>
      </c>
      <c r="C132" s="60">
        <v>65</v>
      </c>
      <c r="D132" s="60" t="s">
        <v>17</v>
      </c>
      <c r="E132" s="60" t="s">
        <v>569</v>
      </c>
      <c r="F132" s="60">
        <v>-7982</v>
      </c>
      <c r="G132" s="60" t="s">
        <v>37</v>
      </c>
      <c r="H132" s="60" t="s">
        <v>173</v>
      </c>
      <c r="I132" s="60">
        <v>115885.62</v>
      </c>
      <c r="J132" s="60" t="s">
        <v>570</v>
      </c>
      <c r="K132" s="60" t="s">
        <v>55</v>
      </c>
      <c r="L132" s="60" t="s">
        <v>32</v>
      </c>
      <c r="M132" s="60">
        <v>3.41</v>
      </c>
      <c r="N132" s="60" t="s">
        <v>41</v>
      </c>
      <c r="O132" s="60">
        <v>32</v>
      </c>
    </row>
    <row r="133" spans="1:15" x14ac:dyDescent="0.2">
      <c r="A133" s="60" t="s">
        <v>571</v>
      </c>
      <c r="B133" s="60" t="s">
        <v>572</v>
      </c>
      <c r="C133" s="60">
        <v>24</v>
      </c>
      <c r="D133" s="60" t="s">
        <v>27</v>
      </c>
      <c r="E133" s="60" t="s">
        <v>573</v>
      </c>
      <c r="F133" s="60">
        <v>-10224</v>
      </c>
      <c r="G133" s="60" t="s">
        <v>85</v>
      </c>
      <c r="H133" s="60" t="s">
        <v>79</v>
      </c>
      <c r="I133" s="60">
        <v>56596.4</v>
      </c>
      <c r="J133" s="60" t="s">
        <v>574</v>
      </c>
      <c r="K133" s="60" t="s">
        <v>55</v>
      </c>
      <c r="L133" s="60" t="s">
        <v>73</v>
      </c>
      <c r="M133" s="60">
        <v>4.7300000000000004</v>
      </c>
      <c r="N133" s="60" t="s">
        <v>33</v>
      </c>
      <c r="O133" s="60">
        <v>10</v>
      </c>
    </row>
    <row r="134" spans="1:15" x14ac:dyDescent="0.2">
      <c r="A134" s="60" t="s">
        <v>575</v>
      </c>
      <c r="B134" s="60" t="s">
        <v>576</v>
      </c>
      <c r="C134" s="60">
        <v>41</v>
      </c>
      <c r="D134" s="60" t="s">
        <v>17</v>
      </c>
      <c r="E134" s="60" t="s">
        <v>577</v>
      </c>
      <c r="F134" s="60">
        <v>-11017</v>
      </c>
      <c r="G134" s="60" t="s">
        <v>85</v>
      </c>
      <c r="H134" s="60" t="s">
        <v>79</v>
      </c>
      <c r="I134" s="60">
        <v>137767.26999999999</v>
      </c>
      <c r="J134" s="60" t="s">
        <v>578</v>
      </c>
      <c r="K134" s="60" t="s">
        <v>40</v>
      </c>
      <c r="L134" s="60" t="s">
        <v>23</v>
      </c>
      <c r="M134" s="60">
        <v>2.4700000000000002</v>
      </c>
      <c r="N134" s="60" t="s">
        <v>74</v>
      </c>
      <c r="O134" s="60">
        <v>26</v>
      </c>
    </row>
    <row r="135" spans="1:15" x14ac:dyDescent="0.2">
      <c r="A135" s="60" t="s">
        <v>579</v>
      </c>
      <c r="B135" s="60" t="s">
        <v>580</v>
      </c>
      <c r="C135" s="60">
        <v>62</v>
      </c>
      <c r="D135" s="60" t="s">
        <v>27</v>
      </c>
      <c r="E135" s="60" t="s">
        <v>581</v>
      </c>
      <c r="F135" s="60">
        <v>-5783</v>
      </c>
      <c r="G135" s="60" t="s">
        <v>45</v>
      </c>
      <c r="H135" s="60" t="s">
        <v>38</v>
      </c>
      <c r="I135" s="60">
        <v>104665.07</v>
      </c>
      <c r="J135" s="60" t="s">
        <v>582</v>
      </c>
      <c r="K135" s="60" t="s">
        <v>127</v>
      </c>
      <c r="L135" s="60" t="s">
        <v>56</v>
      </c>
      <c r="M135" s="60">
        <v>1.59</v>
      </c>
      <c r="N135" s="60" t="s">
        <v>24</v>
      </c>
      <c r="O135" s="60">
        <v>2</v>
      </c>
    </row>
    <row r="136" spans="1:15" x14ac:dyDescent="0.2">
      <c r="A136" s="60" t="s">
        <v>583</v>
      </c>
      <c r="B136" s="60" t="s">
        <v>584</v>
      </c>
      <c r="C136" s="60">
        <v>29</v>
      </c>
      <c r="D136" s="60" t="s">
        <v>27</v>
      </c>
      <c r="E136" s="60" t="s">
        <v>585</v>
      </c>
      <c r="F136" s="60">
        <v>-8932</v>
      </c>
      <c r="G136" s="60" t="s">
        <v>78</v>
      </c>
      <c r="H136" s="60" t="s">
        <v>66</v>
      </c>
      <c r="I136" s="60">
        <v>135122.54</v>
      </c>
      <c r="J136" s="60" t="s">
        <v>586</v>
      </c>
      <c r="K136" s="60" t="s">
        <v>118</v>
      </c>
      <c r="L136" s="60" t="s">
        <v>56</v>
      </c>
      <c r="M136" s="60">
        <v>4.49</v>
      </c>
      <c r="N136" s="60" t="s">
        <v>74</v>
      </c>
      <c r="O136" s="60">
        <v>8</v>
      </c>
    </row>
    <row r="137" spans="1:15" x14ac:dyDescent="0.2">
      <c r="A137" s="60" t="s">
        <v>587</v>
      </c>
      <c r="B137" s="60" t="s">
        <v>588</v>
      </c>
      <c r="C137" s="60">
        <v>57</v>
      </c>
      <c r="D137" s="60" t="s">
        <v>50</v>
      </c>
      <c r="E137" s="60" t="s">
        <v>589</v>
      </c>
      <c r="F137" s="60">
        <v>-8499</v>
      </c>
      <c r="G137" s="60" t="s">
        <v>37</v>
      </c>
      <c r="H137" s="60" t="s">
        <v>53</v>
      </c>
      <c r="I137" s="60">
        <v>101651.21</v>
      </c>
      <c r="J137" s="60" t="s">
        <v>590</v>
      </c>
      <c r="K137" s="60" t="s">
        <v>62</v>
      </c>
      <c r="L137" s="60" t="s">
        <v>73</v>
      </c>
      <c r="M137" s="60">
        <v>3.7</v>
      </c>
      <c r="N137" s="60" t="s">
        <v>33</v>
      </c>
      <c r="O137" s="60">
        <v>39</v>
      </c>
    </row>
    <row r="138" spans="1:15" x14ac:dyDescent="0.2">
      <c r="A138" s="60" t="s">
        <v>591</v>
      </c>
      <c r="B138" s="60" t="s">
        <v>463</v>
      </c>
      <c r="C138" s="60">
        <v>37</v>
      </c>
      <c r="D138" s="60" t="s">
        <v>50</v>
      </c>
      <c r="E138" s="60" t="s">
        <v>592</v>
      </c>
      <c r="F138" s="60">
        <v>-6710</v>
      </c>
      <c r="G138" s="60" t="s">
        <v>116</v>
      </c>
      <c r="H138" s="60" t="s">
        <v>30</v>
      </c>
      <c r="I138" s="60">
        <v>135084.79</v>
      </c>
      <c r="J138" s="60" t="s">
        <v>593</v>
      </c>
      <c r="K138" s="60" t="s">
        <v>62</v>
      </c>
      <c r="L138" s="60" t="s">
        <v>56</v>
      </c>
      <c r="M138" s="60">
        <v>2.4</v>
      </c>
      <c r="N138" s="60" t="s">
        <v>33</v>
      </c>
      <c r="O138" s="60">
        <v>18</v>
      </c>
    </row>
    <row r="139" spans="1:15" x14ac:dyDescent="0.2">
      <c r="A139" s="60" t="s">
        <v>594</v>
      </c>
      <c r="B139" s="60" t="s">
        <v>225</v>
      </c>
      <c r="C139" s="60">
        <v>65</v>
      </c>
      <c r="D139" s="60" t="s">
        <v>17</v>
      </c>
      <c r="E139" s="60" t="s">
        <v>595</v>
      </c>
      <c r="F139" s="60">
        <v>-8195</v>
      </c>
      <c r="G139" s="60" t="s">
        <v>78</v>
      </c>
      <c r="H139" s="60" t="s">
        <v>194</v>
      </c>
      <c r="I139" s="60">
        <v>41099.64</v>
      </c>
      <c r="J139" s="60" t="s">
        <v>596</v>
      </c>
      <c r="K139" s="60" t="s">
        <v>136</v>
      </c>
      <c r="L139" s="60" t="s">
        <v>73</v>
      </c>
      <c r="M139" s="60">
        <v>4.7</v>
      </c>
      <c r="N139" s="60" t="s">
        <v>33</v>
      </c>
      <c r="O139" s="60">
        <v>30</v>
      </c>
    </row>
    <row r="140" spans="1:15" x14ac:dyDescent="0.2">
      <c r="A140" s="60" t="s">
        <v>597</v>
      </c>
      <c r="B140" s="60" t="s">
        <v>598</v>
      </c>
      <c r="C140" s="60">
        <v>56</v>
      </c>
      <c r="D140" s="60" t="s">
        <v>50</v>
      </c>
      <c r="E140" s="60" t="s">
        <v>599</v>
      </c>
      <c r="F140" s="60">
        <v>-4538</v>
      </c>
      <c r="G140" s="60" t="s">
        <v>19</v>
      </c>
      <c r="H140" s="60" t="s">
        <v>38</v>
      </c>
      <c r="I140" s="60">
        <v>142429.19</v>
      </c>
      <c r="J140" s="60" t="s">
        <v>600</v>
      </c>
      <c r="K140" s="60" t="s">
        <v>47</v>
      </c>
      <c r="L140" s="60" t="s">
        <v>23</v>
      </c>
      <c r="M140" s="60">
        <v>3.68</v>
      </c>
      <c r="N140" s="60" t="s">
        <v>57</v>
      </c>
      <c r="O140" s="60">
        <v>14</v>
      </c>
    </row>
    <row r="141" spans="1:15" x14ac:dyDescent="0.2">
      <c r="A141" s="60" t="s">
        <v>601</v>
      </c>
      <c r="B141" s="60" t="s">
        <v>602</v>
      </c>
      <c r="C141" s="60">
        <v>25</v>
      </c>
      <c r="D141" s="60" t="s">
        <v>27</v>
      </c>
      <c r="E141" s="60" t="s">
        <v>603</v>
      </c>
      <c r="F141" s="60">
        <v>-10110</v>
      </c>
      <c r="G141" s="60" t="s">
        <v>19</v>
      </c>
      <c r="H141" s="60" t="s">
        <v>53</v>
      </c>
      <c r="I141" s="60">
        <v>35751.31</v>
      </c>
      <c r="J141" s="60" t="s">
        <v>604</v>
      </c>
      <c r="K141" s="60" t="s">
        <v>55</v>
      </c>
      <c r="L141" s="60" t="s">
        <v>56</v>
      </c>
      <c r="M141" s="60">
        <v>3.61</v>
      </c>
      <c r="N141" s="60" t="s">
        <v>41</v>
      </c>
      <c r="O141" s="60">
        <v>30</v>
      </c>
    </row>
    <row r="142" spans="1:15" x14ac:dyDescent="0.2">
      <c r="A142" s="60" t="s">
        <v>605</v>
      </c>
      <c r="B142" s="60" t="s">
        <v>606</v>
      </c>
      <c r="C142" s="60">
        <v>40</v>
      </c>
      <c r="D142" s="60" t="s">
        <v>50</v>
      </c>
      <c r="E142" s="60" t="s">
        <v>607</v>
      </c>
      <c r="F142" s="60">
        <v>-3485</v>
      </c>
      <c r="G142" s="60" t="s">
        <v>52</v>
      </c>
      <c r="H142" s="60" t="s">
        <v>30</v>
      </c>
      <c r="I142" s="60">
        <v>112597.08</v>
      </c>
      <c r="J142" s="60" t="s">
        <v>608</v>
      </c>
      <c r="K142" s="60" t="s">
        <v>22</v>
      </c>
      <c r="L142" s="60" t="s">
        <v>32</v>
      </c>
      <c r="M142" s="60">
        <v>2.67</v>
      </c>
      <c r="N142" s="60" t="s">
        <v>24</v>
      </c>
      <c r="O142" s="60">
        <v>2</v>
      </c>
    </row>
    <row r="143" spans="1:15" x14ac:dyDescent="0.2">
      <c r="A143" s="60" t="s">
        <v>609</v>
      </c>
      <c r="B143" s="60" t="s">
        <v>610</v>
      </c>
      <c r="C143" s="60">
        <v>33</v>
      </c>
      <c r="D143" s="60" t="s">
        <v>17</v>
      </c>
      <c r="E143" s="60" t="s">
        <v>611</v>
      </c>
      <c r="F143" s="60">
        <v>-6234</v>
      </c>
      <c r="G143" s="60" t="s">
        <v>52</v>
      </c>
      <c r="H143" s="60" t="s">
        <v>38</v>
      </c>
      <c r="I143" s="60">
        <v>50558.6</v>
      </c>
      <c r="J143" s="60" t="s">
        <v>612</v>
      </c>
      <c r="K143" s="60" t="s">
        <v>81</v>
      </c>
      <c r="L143" s="60" t="s">
        <v>56</v>
      </c>
      <c r="M143" s="60">
        <v>4.96</v>
      </c>
      <c r="N143" s="60" t="s">
        <v>57</v>
      </c>
      <c r="O143" s="60">
        <v>33</v>
      </c>
    </row>
    <row r="144" spans="1:15" x14ac:dyDescent="0.2">
      <c r="A144" s="60" t="s">
        <v>613</v>
      </c>
      <c r="B144" s="60" t="s">
        <v>614</v>
      </c>
      <c r="C144" s="60">
        <v>54</v>
      </c>
      <c r="D144" s="60" t="s">
        <v>50</v>
      </c>
      <c r="E144" s="60" t="s">
        <v>615</v>
      </c>
      <c r="F144" s="60">
        <v>-4169</v>
      </c>
      <c r="G144" s="60" t="s">
        <v>37</v>
      </c>
      <c r="H144" s="60" t="s">
        <v>53</v>
      </c>
      <c r="I144" s="60">
        <v>141012.29</v>
      </c>
      <c r="J144" s="60" t="s">
        <v>616</v>
      </c>
      <c r="K144" s="60" t="s">
        <v>81</v>
      </c>
      <c r="L144" s="60" t="s">
        <v>32</v>
      </c>
      <c r="M144" s="60">
        <v>1.06</v>
      </c>
      <c r="N144" s="60" t="s">
        <v>33</v>
      </c>
      <c r="O144" s="60">
        <v>18</v>
      </c>
    </row>
    <row r="145" spans="1:15" x14ac:dyDescent="0.2">
      <c r="A145" s="60" t="s">
        <v>617</v>
      </c>
      <c r="B145" s="60" t="s">
        <v>618</v>
      </c>
      <c r="C145" s="60">
        <v>34</v>
      </c>
      <c r="D145" s="60" t="s">
        <v>27</v>
      </c>
      <c r="E145" s="60" t="s">
        <v>619</v>
      </c>
      <c r="F145" s="60">
        <v>-9375</v>
      </c>
      <c r="G145" s="60" t="s">
        <v>85</v>
      </c>
      <c r="H145" s="60" t="s">
        <v>173</v>
      </c>
      <c r="I145" s="60">
        <v>47576.98</v>
      </c>
      <c r="J145" s="60" t="s">
        <v>620</v>
      </c>
      <c r="K145" s="60" t="s">
        <v>136</v>
      </c>
      <c r="L145" s="60" t="s">
        <v>32</v>
      </c>
      <c r="M145" s="60">
        <v>4.93</v>
      </c>
      <c r="N145" s="60" t="s">
        <v>41</v>
      </c>
      <c r="O145" s="60">
        <v>20</v>
      </c>
    </row>
    <row r="146" spans="1:15" x14ac:dyDescent="0.2">
      <c r="A146" s="60" t="s">
        <v>621</v>
      </c>
      <c r="B146" s="60" t="s">
        <v>622</v>
      </c>
      <c r="C146" s="60">
        <v>38</v>
      </c>
      <c r="D146" s="60" t="s">
        <v>50</v>
      </c>
      <c r="E146" s="60" t="s">
        <v>623</v>
      </c>
      <c r="F146" s="60">
        <v>-6901</v>
      </c>
      <c r="G146" s="60" t="s">
        <v>37</v>
      </c>
      <c r="H146" s="60" t="s">
        <v>194</v>
      </c>
      <c r="I146" s="60">
        <v>119456.81</v>
      </c>
      <c r="J146" s="60" t="s">
        <v>624</v>
      </c>
      <c r="K146" s="60" t="s">
        <v>22</v>
      </c>
      <c r="L146" s="60" t="s">
        <v>73</v>
      </c>
      <c r="M146" s="60">
        <v>3.61</v>
      </c>
      <c r="N146" s="60" t="s">
        <v>24</v>
      </c>
      <c r="O146" s="60">
        <v>3</v>
      </c>
    </row>
    <row r="147" spans="1:15" x14ac:dyDescent="0.2">
      <c r="A147" s="60" t="s">
        <v>625</v>
      </c>
      <c r="B147" s="60" t="s">
        <v>626</v>
      </c>
      <c r="C147" s="60">
        <v>51</v>
      </c>
      <c r="D147" s="60" t="s">
        <v>50</v>
      </c>
      <c r="E147" s="60" t="s">
        <v>627</v>
      </c>
      <c r="F147" s="60">
        <v>-10649</v>
      </c>
      <c r="G147" s="60" t="s">
        <v>116</v>
      </c>
      <c r="H147" s="60" t="s">
        <v>71</v>
      </c>
      <c r="I147" s="60">
        <v>127613.14</v>
      </c>
      <c r="J147" s="60" t="s">
        <v>628</v>
      </c>
      <c r="K147" s="60" t="s">
        <v>62</v>
      </c>
      <c r="L147" s="60" t="s">
        <v>32</v>
      </c>
      <c r="M147" s="60">
        <v>1.88</v>
      </c>
      <c r="N147" s="60" t="s">
        <v>24</v>
      </c>
      <c r="O147" s="60">
        <v>30</v>
      </c>
    </row>
    <row r="148" spans="1:15" x14ac:dyDescent="0.2">
      <c r="A148" s="60" t="s">
        <v>629</v>
      </c>
      <c r="B148" s="60" t="s">
        <v>630</v>
      </c>
      <c r="C148" s="60">
        <v>60</v>
      </c>
      <c r="D148" s="60" t="s">
        <v>50</v>
      </c>
      <c r="E148" s="60" t="s">
        <v>631</v>
      </c>
      <c r="F148" s="60">
        <v>-10293</v>
      </c>
      <c r="G148" s="60" t="s">
        <v>85</v>
      </c>
      <c r="H148" s="60" t="s">
        <v>30</v>
      </c>
      <c r="I148" s="60">
        <v>145469.64000000001</v>
      </c>
      <c r="J148" s="60" t="s">
        <v>632</v>
      </c>
      <c r="K148" s="60" t="s">
        <v>127</v>
      </c>
      <c r="L148" s="60" t="s">
        <v>23</v>
      </c>
      <c r="M148" s="60">
        <v>3.1</v>
      </c>
      <c r="N148" s="60" t="s">
        <v>57</v>
      </c>
      <c r="O148" s="60">
        <v>23</v>
      </c>
    </row>
    <row r="149" spans="1:15" x14ac:dyDescent="0.2">
      <c r="A149" s="60" t="s">
        <v>633</v>
      </c>
      <c r="B149" s="60" t="s">
        <v>634</v>
      </c>
      <c r="C149" s="60">
        <v>29</v>
      </c>
      <c r="D149" s="60" t="s">
        <v>27</v>
      </c>
      <c r="E149" s="60" t="s">
        <v>635</v>
      </c>
      <c r="F149" s="60">
        <v>-10815</v>
      </c>
      <c r="G149" s="60" t="s">
        <v>78</v>
      </c>
      <c r="H149" s="60" t="s">
        <v>53</v>
      </c>
      <c r="I149" s="60">
        <v>82577.06</v>
      </c>
      <c r="J149" s="60" t="s">
        <v>636</v>
      </c>
      <c r="K149" s="60" t="s">
        <v>40</v>
      </c>
      <c r="L149" s="60" t="s">
        <v>23</v>
      </c>
      <c r="M149" s="60">
        <v>3.72</v>
      </c>
      <c r="N149" s="60" t="s">
        <v>57</v>
      </c>
      <c r="O149" s="60">
        <v>31</v>
      </c>
    </row>
    <row r="150" spans="1:15" x14ac:dyDescent="0.2">
      <c r="A150" s="60" t="s">
        <v>637</v>
      </c>
      <c r="B150" s="60" t="s">
        <v>638</v>
      </c>
      <c r="C150" s="60">
        <v>50</v>
      </c>
      <c r="D150" s="60" t="s">
        <v>27</v>
      </c>
      <c r="E150" s="60" t="s">
        <v>639</v>
      </c>
      <c r="F150" s="60">
        <v>-8765</v>
      </c>
      <c r="G150" s="60" t="s">
        <v>94</v>
      </c>
      <c r="H150" s="60" t="s">
        <v>38</v>
      </c>
      <c r="I150" s="60">
        <v>43371.83</v>
      </c>
      <c r="J150" s="60" t="s">
        <v>640</v>
      </c>
      <c r="K150" s="60" t="s">
        <v>81</v>
      </c>
      <c r="L150" s="60" t="s">
        <v>23</v>
      </c>
      <c r="M150" s="60">
        <v>2.58</v>
      </c>
      <c r="N150" s="60" t="s">
        <v>74</v>
      </c>
      <c r="O150" s="60">
        <v>13</v>
      </c>
    </row>
    <row r="151" spans="1:15" x14ac:dyDescent="0.2">
      <c r="A151" s="60" t="s">
        <v>641</v>
      </c>
      <c r="B151" s="60" t="s">
        <v>642</v>
      </c>
      <c r="C151" s="60">
        <v>24</v>
      </c>
      <c r="D151" s="60" t="s">
        <v>50</v>
      </c>
      <c r="E151" s="60" t="s">
        <v>643</v>
      </c>
      <c r="F151" s="60">
        <v>-10947</v>
      </c>
      <c r="G151" s="60" t="s">
        <v>45</v>
      </c>
      <c r="H151" s="60" t="s">
        <v>71</v>
      </c>
      <c r="I151" s="60">
        <v>177989.9</v>
      </c>
      <c r="J151" s="60" t="s">
        <v>644</v>
      </c>
      <c r="K151" s="60" t="s">
        <v>22</v>
      </c>
      <c r="L151" s="60" t="s">
        <v>73</v>
      </c>
      <c r="M151" s="60">
        <v>2.64</v>
      </c>
      <c r="N151" s="60" t="s">
        <v>24</v>
      </c>
      <c r="O151" s="60">
        <v>26</v>
      </c>
    </row>
    <row r="152" spans="1:15" x14ac:dyDescent="0.2">
      <c r="A152" s="60" t="s">
        <v>645</v>
      </c>
      <c r="B152" s="60" t="s">
        <v>514</v>
      </c>
      <c r="C152" s="60">
        <v>50</v>
      </c>
      <c r="D152" s="60" t="s">
        <v>50</v>
      </c>
      <c r="E152" s="60" t="s">
        <v>646</v>
      </c>
      <c r="F152" s="60">
        <v>-10915</v>
      </c>
      <c r="G152" s="60" t="s">
        <v>78</v>
      </c>
      <c r="H152" s="60" t="s">
        <v>173</v>
      </c>
      <c r="I152" s="60">
        <v>52201.81</v>
      </c>
      <c r="J152" s="60" t="s">
        <v>647</v>
      </c>
      <c r="K152" s="60" t="s">
        <v>104</v>
      </c>
      <c r="L152" s="60" t="s">
        <v>32</v>
      </c>
      <c r="M152" s="60">
        <v>3.91</v>
      </c>
      <c r="N152" s="60" t="s">
        <v>24</v>
      </c>
      <c r="O152" s="60">
        <v>0</v>
      </c>
    </row>
    <row r="153" spans="1:15" x14ac:dyDescent="0.2">
      <c r="A153" s="60" t="s">
        <v>648</v>
      </c>
      <c r="B153" s="60" t="s">
        <v>649</v>
      </c>
      <c r="C153" s="60">
        <v>41</v>
      </c>
      <c r="D153" s="60" t="s">
        <v>50</v>
      </c>
      <c r="E153" s="60" t="s">
        <v>650</v>
      </c>
      <c r="F153" s="60">
        <v>-9540</v>
      </c>
      <c r="G153" s="60" t="s">
        <v>85</v>
      </c>
      <c r="H153" s="60" t="s">
        <v>66</v>
      </c>
      <c r="I153" s="60">
        <v>154387.26</v>
      </c>
      <c r="J153" s="60" t="s">
        <v>651</v>
      </c>
      <c r="K153" s="60" t="s">
        <v>40</v>
      </c>
      <c r="L153" s="60" t="s">
        <v>73</v>
      </c>
      <c r="M153" s="60">
        <v>1.62</v>
      </c>
      <c r="N153" s="60" t="s">
        <v>24</v>
      </c>
      <c r="O153" s="60">
        <v>7</v>
      </c>
    </row>
    <row r="154" spans="1:15" x14ac:dyDescent="0.2">
      <c r="A154" s="60" t="s">
        <v>652</v>
      </c>
      <c r="B154" s="60" t="s">
        <v>653</v>
      </c>
      <c r="C154" s="60">
        <v>48</v>
      </c>
      <c r="D154" s="60" t="s">
        <v>17</v>
      </c>
      <c r="E154" s="60" t="s">
        <v>654</v>
      </c>
      <c r="F154" s="60">
        <v>-4937</v>
      </c>
      <c r="G154" s="60" t="s">
        <v>19</v>
      </c>
      <c r="H154" s="60" t="s">
        <v>71</v>
      </c>
      <c r="I154" s="60">
        <v>121121.9</v>
      </c>
      <c r="J154" s="60" t="s">
        <v>655</v>
      </c>
      <c r="K154" s="60" t="s">
        <v>127</v>
      </c>
      <c r="L154" s="60" t="s">
        <v>23</v>
      </c>
      <c r="M154" s="60">
        <v>1.98</v>
      </c>
      <c r="N154" s="60" t="s">
        <v>74</v>
      </c>
      <c r="O154" s="60">
        <v>25</v>
      </c>
    </row>
    <row r="155" spans="1:15" x14ac:dyDescent="0.2">
      <c r="A155" s="60" t="s">
        <v>656</v>
      </c>
      <c r="B155" s="60" t="s">
        <v>657</v>
      </c>
      <c r="C155" s="60">
        <v>56</v>
      </c>
      <c r="D155" s="60" t="s">
        <v>27</v>
      </c>
      <c r="E155" s="60" t="s">
        <v>658</v>
      </c>
      <c r="F155" s="60">
        <v>-4445</v>
      </c>
      <c r="G155" s="60" t="s">
        <v>85</v>
      </c>
      <c r="H155" s="60" t="s">
        <v>194</v>
      </c>
      <c r="I155" s="60">
        <v>68953.42</v>
      </c>
      <c r="J155" s="60" t="s">
        <v>659</v>
      </c>
      <c r="K155" s="60" t="s">
        <v>127</v>
      </c>
      <c r="L155" s="60" t="s">
        <v>73</v>
      </c>
      <c r="M155" s="60">
        <v>3.31</v>
      </c>
      <c r="N155" s="60" t="s">
        <v>33</v>
      </c>
      <c r="O155" s="60">
        <v>15</v>
      </c>
    </row>
    <row r="156" spans="1:15" x14ac:dyDescent="0.2">
      <c r="A156" s="60" t="s">
        <v>660</v>
      </c>
      <c r="B156" s="60" t="s">
        <v>661</v>
      </c>
      <c r="C156" s="60">
        <v>64</v>
      </c>
      <c r="D156" s="60" t="s">
        <v>17</v>
      </c>
      <c r="E156" s="60" t="s">
        <v>662</v>
      </c>
      <c r="F156" s="60">
        <v>-6537</v>
      </c>
      <c r="G156" s="60" t="s">
        <v>45</v>
      </c>
      <c r="H156" s="60" t="s">
        <v>20</v>
      </c>
      <c r="I156" s="60">
        <v>172535.44</v>
      </c>
      <c r="J156" s="60" t="s">
        <v>663</v>
      </c>
      <c r="K156" s="60" t="s">
        <v>55</v>
      </c>
      <c r="L156" s="60" t="s">
        <v>56</v>
      </c>
      <c r="M156" s="60">
        <v>3.22</v>
      </c>
      <c r="N156" s="60" t="s">
        <v>74</v>
      </c>
      <c r="O156" s="60">
        <v>22</v>
      </c>
    </row>
    <row r="157" spans="1:15" x14ac:dyDescent="0.2">
      <c r="A157" s="60" t="s">
        <v>664</v>
      </c>
      <c r="B157" s="60" t="s">
        <v>665</v>
      </c>
      <c r="C157" s="60">
        <v>46</v>
      </c>
      <c r="D157" s="60" t="s">
        <v>17</v>
      </c>
      <c r="E157" s="60" t="s">
        <v>666</v>
      </c>
      <c r="F157" s="60">
        <v>-9126</v>
      </c>
      <c r="G157" s="60" t="s">
        <v>78</v>
      </c>
      <c r="H157" s="60" t="s">
        <v>194</v>
      </c>
      <c r="I157" s="60">
        <v>89586.73</v>
      </c>
      <c r="J157" s="60" t="s">
        <v>667</v>
      </c>
      <c r="K157" s="60" t="s">
        <v>118</v>
      </c>
      <c r="L157" s="60" t="s">
        <v>56</v>
      </c>
      <c r="M157" s="60">
        <v>1.96</v>
      </c>
      <c r="N157" s="60" t="s">
        <v>24</v>
      </c>
      <c r="O157" s="60">
        <v>19</v>
      </c>
    </row>
    <row r="158" spans="1:15" x14ac:dyDescent="0.2">
      <c r="A158" s="60" t="s">
        <v>668</v>
      </c>
      <c r="B158" s="60" t="s">
        <v>669</v>
      </c>
      <c r="C158" s="60">
        <v>51</v>
      </c>
      <c r="D158" s="60" t="s">
        <v>27</v>
      </c>
      <c r="E158" s="60" t="s">
        <v>670</v>
      </c>
      <c r="F158" s="60">
        <v>-10830</v>
      </c>
      <c r="G158" s="60" t="s">
        <v>78</v>
      </c>
      <c r="H158" s="60" t="s">
        <v>66</v>
      </c>
      <c r="I158" s="60">
        <v>70214.48</v>
      </c>
      <c r="J158" s="60" t="s">
        <v>671</v>
      </c>
      <c r="K158" s="60" t="s">
        <v>62</v>
      </c>
      <c r="L158" s="60" t="s">
        <v>23</v>
      </c>
      <c r="M158" s="60">
        <v>4.6900000000000004</v>
      </c>
      <c r="N158" s="60" t="s">
        <v>33</v>
      </c>
      <c r="O158" s="60">
        <v>5</v>
      </c>
    </row>
    <row r="159" spans="1:15" x14ac:dyDescent="0.2">
      <c r="A159" s="60" t="s">
        <v>672</v>
      </c>
      <c r="B159" s="60" t="s">
        <v>673</v>
      </c>
      <c r="C159" s="60">
        <v>34</v>
      </c>
      <c r="D159" s="60" t="s">
        <v>27</v>
      </c>
      <c r="E159" s="60" t="s">
        <v>674</v>
      </c>
      <c r="F159" s="60">
        <v>-3021</v>
      </c>
      <c r="G159" s="60" t="s">
        <v>19</v>
      </c>
      <c r="H159" s="60" t="s">
        <v>30</v>
      </c>
      <c r="I159" s="60">
        <v>151674.34</v>
      </c>
      <c r="J159" s="60" t="s">
        <v>675</v>
      </c>
      <c r="K159" s="60" t="s">
        <v>118</v>
      </c>
      <c r="L159" s="60" t="s">
        <v>32</v>
      </c>
      <c r="M159" s="60">
        <v>2.92</v>
      </c>
      <c r="N159" s="60" t="s">
        <v>33</v>
      </c>
      <c r="O159" s="60">
        <v>19</v>
      </c>
    </row>
    <row r="160" spans="1:15" x14ac:dyDescent="0.2">
      <c r="A160" s="60" t="s">
        <v>676</v>
      </c>
      <c r="B160" s="60" t="s">
        <v>677</v>
      </c>
      <c r="C160" s="60">
        <v>34</v>
      </c>
      <c r="D160" s="60" t="s">
        <v>17</v>
      </c>
      <c r="E160" s="60" t="s">
        <v>678</v>
      </c>
      <c r="F160" s="60">
        <v>-10681</v>
      </c>
      <c r="G160" s="60" t="s">
        <v>99</v>
      </c>
      <c r="H160" s="60" t="s">
        <v>38</v>
      </c>
      <c r="I160" s="60">
        <v>137046.44</v>
      </c>
      <c r="J160" s="60" t="s">
        <v>679</v>
      </c>
      <c r="K160" s="60" t="s">
        <v>47</v>
      </c>
      <c r="L160" s="60" t="s">
        <v>73</v>
      </c>
      <c r="M160" s="60">
        <v>4.0999999999999996</v>
      </c>
      <c r="N160" s="60" t="s">
        <v>41</v>
      </c>
      <c r="O160" s="60">
        <v>29</v>
      </c>
    </row>
    <row r="161" spans="1:15" x14ac:dyDescent="0.2">
      <c r="A161" s="60" t="s">
        <v>680</v>
      </c>
      <c r="B161" s="60" t="s">
        <v>681</v>
      </c>
      <c r="C161" s="60">
        <v>44</v>
      </c>
      <c r="D161" s="60" t="s">
        <v>50</v>
      </c>
      <c r="E161" s="60" t="s">
        <v>682</v>
      </c>
      <c r="F161" s="60">
        <v>-10339</v>
      </c>
      <c r="G161" s="60" t="s">
        <v>94</v>
      </c>
      <c r="H161" s="60" t="s">
        <v>71</v>
      </c>
      <c r="I161" s="60">
        <v>151408.41</v>
      </c>
      <c r="J161" s="60" t="s">
        <v>683</v>
      </c>
      <c r="K161" s="60" t="s">
        <v>40</v>
      </c>
      <c r="L161" s="60" t="s">
        <v>73</v>
      </c>
      <c r="M161" s="60">
        <v>4.66</v>
      </c>
      <c r="N161" s="60" t="s">
        <v>33</v>
      </c>
      <c r="O161" s="60">
        <v>20</v>
      </c>
    </row>
    <row r="162" spans="1:15" x14ac:dyDescent="0.2">
      <c r="A162" s="60" t="s">
        <v>684</v>
      </c>
      <c r="B162" s="60" t="s">
        <v>685</v>
      </c>
      <c r="C162" s="60">
        <v>58</v>
      </c>
      <c r="D162" s="60" t="s">
        <v>27</v>
      </c>
      <c r="E162" s="60" t="s">
        <v>686</v>
      </c>
      <c r="F162" s="60">
        <v>-5736</v>
      </c>
      <c r="G162" s="60" t="s">
        <v>85</v>
      </c>
      <c r="H162" s="60" t="s">
        <v>38</v>
      </c>
      <c r="I162" s="60">
        <v>118975.72</v>
      </c>
      <c r="J162" s="60" t="s">
        <v>687</v>
      </c>
      <c r="K162" s="60" t="s">
        <v>81</v>
      </c>
      <c r="L162" s="60" t="s">
        <v>32</v>
      </c>
      <c r="M162" s="60">
        <v>1.78</v>
      </c>
      <c r="N162" s="60" t="s">
        <v>24</v>
      </c>
      <c r="O162" s="60">
        <v>24</v>
      </c>
    </row>
    <row r="163" spans="1:15" x14ac:dyDescent="0.2">
      <c r="A163" s="60" t="s">
        <v>688</v>
      </c>
      <c r="B163" s="60" t="s">
        <v>689</v>
      </c>
      <c r="C163" s="60">
        <v>53</v>
      </c>
      <c r="D163" s="60" t="s">
        <v>17</v>
      </c>
      <c r="E163" s="60" t="s">
        <v>690</v>
      </c>
      <c r="F163" s="60">
        <v>-6561</v>
      </c>
      <c r="G163" s="60" t="s">
        <v>94</v>
      </c>
      <c r="H163" s="60" t="s">
        <v>79</v>
      </c>
      <c r="I163" s="60">
        <v>101820.2</v>
      </c>
      <c r="J163" s="60" t="s">
        <v>691</v>
      </c>
      <c r="K163" s="60" t="s">
        <v>62</v>
      </c>
      <c r="L163" s="60" t="s">
        <v>32</v>
      </c>
      <c r="M163" s="60">
        <v>1.56</v>
      </c>
      <c r="N163" s="60" t="s">
        <v>57</v>
      </c>
      <c r="O163" s="60">
        <v>31</v>
      </c>
    </row>
    <row r="164" spans="1:15" x14ac:dyDescent="0.2">
      <c r="A164" s="60" t="s">
        <v>692</v>
      </c>
      <c r="B164" s="60" t="s">
        <v>693</v>
      </c>
      <c r="C164" s="60">
        <v>63</v>
      </c>
      <c r="D164" s="60" t="s">
        <v>27</v>
      </c>
      <c r="E164" s="60" t="s">
        <v>694</v>
      </c>
      <c r="F164" s="60">
        <v>-3409</v>
      </c>
      <c r="G164" s="60" t="s">
        <v>45</v>
      </c>
      <c r="H164" s="60" t="s">
        <v>144</v>
      </c>
      <c r="I164" s="60">
        <v>94796.87</v>
      </c>
      <c r="J164" s="60" t="s">
        <v>695</v>
      </c>
      <c r="K164" s="60" t="s">
        <v>47</v>
      </c>
      <c r="L164" s="60" t="s">
        <v>23</v>
      </c>
      <c r="M164" s="60">
        <v>3.83</v>
      </c>
      <c r="N164" s="60" t="s">
        <v>74</v>
      </c>
      <c r="O164" s="60">
        <v>13</v>
      </c>
    </row>
    <row r="165" spans="1:15" x14ac:dyDescent="0.2">
      <c r="A165" s="60" t="s">
        <v>696</v>
      </c>
      <c r="B165" s="60" t="s">
        <v>697</v>
      </c>
      <c r="C165" s="60">
        <v>45</v>
      </c>
      <c r="D165" s="60" t="s">
        <v>27</v>
      </c>
      <c r="E165" s="60" t="s">
        <v>698</v>
      </c>
      <c r="F165" s="60">
        <v>-10550</v>
      </c>
      <c r="G165" s="60" t="s">
        <v>94</v>
      </c>
      <c r="H165" s="60" t="s">
        <v>144</v>
      </c>
      <c r="I165" s="60">
        <v>35958.79</v>
      </c>
      <c r="J165" s="60" t="s">
        <v>699</v>
      </c>
      <c r="K165" s="60" t="s">
        <v>104</v>
      </c>
      <c r="L165" s="60" t="s">
        <v>23</v>
      </c>
      <c r="M165" s="60">
        <v>1.07</v>
      </c>
      <c r="N165" s="60" t="s">
        <v>33</v>
      </c>
      <c r="O165" s="60">
        <v>34</v>
      </c>
    </row>
    <row r="166" spans="1:15" x14ac:dyDescent="0.2">
      <c r="A166" s="60" t="s">
        <v>700</v>
      </c>
      <c r="B166" s="60" t="s">
        <v>701</v>
      </c>
      <c r="C166" s="60">
        <v>54</v>
      </c>
      <c r="D166" s="60" t="s">
        <v>17</v>
      </c>
      <c r="E166" s="60" t="s">
        <v>702</v>
      </c>
      <c r="F166" s="60">
        <v>-5501</v>
      </c>
      <c r="G166" s="60" t="s">
        <v>19</v>
      </c>
      <c r="H166" s="60" t="s">
        <v>71</v>
      </c>
      <c r="I166" s="60">
        <v>111035.88</v>
      </c>
      <c r="J166" s="60" t="s">
        <v>703</v>
      </c>
      <c r="K166" s="60" t="s">
        <v>47</v>
      </c>
      <c r="L166" s="60" t="s">
        <v>73</v>
      </c>
      <c r="M166" s="60">
        <v>4.26</v>
      </c>
      <c r="N166" s="60" t="s">
        <v>33</v>
      </c>
      <c r="O166" s="60">
        <v>25</v>
      </c>
    </row>
    <row r="167" spans="1:15" x14ac:dyDescent="0.2">
      <c r="A167" s="60" t="s">
        <v>704</v>
      </c>
      <c r="B167" s="60" t="s">
        <v>705</v>
      </c>
      <c r="C167" s="60">
        <v>47</v>
      </c>
      <c r="D167" s="60" t="s">
        <v>50</v>
      </c>
      <c r="E167" s="60" t="s">
        <v>706</v>
      </c>
      <c r="F167" s="60">
        <v>-5961</v>
      </c>
      <c r="G167" s="60" t="s">
        <v>116</v>
      </c>
      <c r="H167" s="60" t="s">
        <v>71</v>
      </c>
      <c r="I167" s="60">
        <v>129791.67999999999</v>
      </c>
      <c r="J167" s="60" t="s">
        <v>707</v>
      </c>
      <c r="K167" s="60" t="s">
        <v>22</v>
      </c>
      <c r="L167" s="60" t="s">
        <v>23</v>
      </c>
      <c r="M167" s="60">
        <v>2.62</v>
      </c>
      <c r="N167" s="60" t="s">
        <v>41</v>
      </c>
      <c r="O167" s="60">
        <v>35</v>
      </c>
    </row>
    <row r="168" spans="1:15" x14ac:dyDescent="0.2">
      <c r="A168" s="60" t="s">
        <v>708</v>
      </c>
      <c r="B168" s="60" t="s">
        <v>709</v>
      </c>
      <c r="C168" s="60">
        <v>62</v>
      </c>
      <c r="D168" s="60" t="s">
        <v>27</v>
      </c>
      <c r="E168" s="60" t="s">
        <v>710</v>
      </c>
      <c r="F168" s="60">
        <v>-9747</v>
      </c>
      <c r="G168" s="60" t="s">
        <v>29</v>
      </c>
      <c r="H168" s="60" t="s">
        <v>173</v>
      </c>
      <c r="I168" s="60">
        <v>117049.21</v>
      </c>
      <c r="J168" s="60" t="s">
        <v>707</v>
      </c>
      <c r="K168" s="60" t="s">
        <v>136</v>
      </c>
      <c r="L168" s="60" t="s">
        <v>23</v>
      </c>
      <c r="M168" s="60">
        <v>1.92</v>
      </c>
      <c r="N168" s="60" t="s">
        <v>57</v>
      </c>
      <c r="O168" s="60">
        <v>30</v>
      </c>
    </row>
    <row r="169" spans="1:15" x14ac:dyDescent="0.2">
      <c r="A169" s="60" t="s">
        <v>711</v>
      </c>
      <c r="B169" s="60" t="s">
        <v>712</v>
      </c>
      <c r="C169" s="60">
        <v>26</v>
      </c>
      <c r="D169" s="60" t="s">
        <v>17</v>
      </c>
      <c r="E169" s="60" t="s">
        <v>713</v>
      </c>
      <c r="F169" s="60">
        <v>-2971</v>
      </c>
      <c r="G169" s="60" t="s">
        <v>78</v>
      </c>
      <c r="H169" s="60" t="s">
        <v>173</v>
      </c>
      <c r="I169" s="60">
        <v>37270.42</v>
      </c>
      <c r="J169" s="60" t="s">
        <v>714</v>
      </c>
      <c r="K169" s="60" t="s">
        <v>127</v>
      </c>
      <c r="L169" s="60" t="s">
        <v>32</v>
      </c>
      <c r="M169" s="60">
        <v>4.01</v>
      </c>
      <c r="N169" s="60" t="s">
        <v>41</v>
      </c>
      <c r="O169" s="60">
        <v>4</v>
      </c>
    </row>
    <row r="170" spans="1:15" x14ac:dyDescent="0.2">
      <c r="A170" s="60" t="s">
        <v>715</v>
      </c>
      <c r="B170" s="60" t="s">
        <v>716</v>
      </c>
      <c r="C170" s="60">
        <v>58</v>
      </c>
      <c r="D170" s="60" t="s">
        <v>27</v>
      </c>
      <c r="E170" s="60" t="s">
        <v>717</v>
      </c>
      <c r="F170" s="60">
        <v>-11246</v>
      </c>
      <c r="G170" s="60" t="s">
        <v>37</v>
      </c>
      <c r="H170" s="60" t="s">
        <v>66</v>
      </c>
      <c r="I170" s="60">
        <v>144563.34</v>
      </c>
      <c r="J170" s="60" t="s">
        <v>718</v>
      </c>
      <c r="K170" s="60" t="s">
        <v>136</v>
      </c>
      <c r="L170" s="60" t="s">
        <v>73</v>
      </c>
      <c r="M170" s="60">
        <v>1.21</v>
      </c>
      <c r="N170" s="60" t="s">
        <v>41</v>
      </c>
      <c r="O170" s="60">
        <v>14</v>
      </c>
    </row>
    <row r="171" spans="1:15" x14ac:dyDescent="0.2">
      <c r="A171" s="60" t="s">
        <v>719</v>
      </c>
      <c r="B171" s="60" t="s">
        <v>720</v>
      </c>
      <c r="C171" s="60">
        <v>60</v>
      </c>
      <c r="D171" s="60" t="s">
        <v>17</v>
      </c>
      <c r="E171" s="60" t="s">
        <v>721</v>
      </c>
      <c r="F171" s="60">
        <v>-7844</v>
      </c>
      <c r="G171" s="60" t="s">
        <v>45</v>
      </c>
      <c r="H171" s="60" t="s">
        <v>194</v>
      </c>
      <c r="I171" s="60">
        <v>148614.48000000001</v>
      </c>
      <c r="J171" s="60" t="s">
        <v>722</v>
      </c>
      <c r="K171" s="60" t="s">
        <v>40</v>
      </c>
      <c r="L171" s="60" t="s">
        <v>32</v>
      </c>
      <c r="M171" s="60">
        <v>2.42</v>
      </c>
      <c r="N171" s="60" t="s">
        <v>41</v>
      </c>
      <c r="O171" s="60">
        <v>27</v>
      </c>
    </row>
    <row r="172" spans="1:15" x14ac:dyDescent="0.2">
      <c r="A172" s="60" t="s">
        <v>723</v>
      </c>
      <c r="B172" s="60" t="s">
        <v>724</v>
      </c>
      <c r="C172" s="60">
        <v>59</v>
      </c>
      <c r="D172" s="60" t="s">
        <v>17</v>
      </c>
      <c r="E172" s="60" t="s">
        <v>725</v>
      </c>
      <c r="F172" s="60">
        <v>-7015</v>
      </c>
      <c r="G172" s="60" t="s">
        <v>99</v>
      </c>
      <c r="H172" s="60" t="s">
        <v>71</v>
      </c>
      <c r="I172" s="60">
        <v>46895.51</v>
      </c>
      <c r="J172" s="60" t="s">
        <v>726</v>
      </c>
      <c r="K172" s="60" t="s">
        <v>104</v>
      </c>
      <c r="L172" s="60" t="s">
        <v>32</v>
      </c>
      <c r="M172" s="60">
        <v>3.96</v>
      </c>
      <c r="N172" s="60" t="s">
        <v>33</v>
      </c>
      <c r="O172" s="60">
        <v>23</v>
      </c>
    </row>
    <row r="173" spans="1:15" x14ac:dyDescent="0.2">
      <c r="A173" s="60" t="s">
        <v>727</v>
      </c>
      <c r="B173" s="60" t="s">
        <v>728</v>
      </c>
      <c r="C173" s="60">
        <v>22</v>
      </c>
      <c r="D173" s="60" t="s">
        <v>50</v>
      </c>
      <c r="E173" s="60" t="s">
        <v>729</v>
      </c>
      <c r="F173" s="60">
        <v>-6865</v>
      </c>
      <c r="G173" s="60" t="s">
        <v>19</v>
      </c>
      <c r="H173" s="60" t="s">
        <v>53</v>
      </c>
      <c r="I173" s="60">
        <v>47658.1</v>
      </c>
      <c r="J173" s="60" t="s">
        <v>730</v>
      </c>
      <c r="K173" s="60" t="s">
        <v>40</v>
      </c>
      <c r="L173" s="60" t="s">
        <v>56</v>
      </c>
      <c r="M173" s="60">
        <v>1.41</v>
      </c>
      <c r="N173" s="60" t="s">
        <v>74</v>
      </c>
      <c r="O173" s="60">
        <v>22</v>
      </c>
    </row>
    <row r="174" spans="1:15" x14ac:dyDescent="0.2">
      <c r="A174" s="60" t="s">
        <v>731</v>
      </c>
      <c r="B174" s="60" t="s">
        <v>732</v>
      </c>
      <c r="C174" s="60">
        <v>60</v>
      </c>
      <c r="D174" s="60" t="s">
        <v>17</v>
      </c>
      <c r="E174" s="60" t="s">
        <v>733</v>
      </c>
      <c r="F174" s="60">
        <v>-6486</v>
      </c>
      <c r="G174" s="60" t="s">
        <v>29</v>
      </c>
      <c r="H174" s="60" t="s">
        <v>66</v>
      </c>
      <c r="I174" s="60">
        <v>147979.51999999999</v>
      </c>
      <c r="J174" s="60" t="s">
        <v>734</v>
      </c>
      <c r="K174" s="60" t="s">
        <v>118</v>
      </c>
      <c r="L174" s="60" t="s">
        <v>32</v>
      </c>
      <c r="M174" s="60">
        <v>3.29</v>
      </c>
      <c r="N174" s="60" t="s">
        <v>24</v>
      </c>
      <c r="O174" s="60">
        <v>24</v>
      </c>
    </row>
    <row r="175" spans="1:15" x14ac:dyDescent="0.2">
      <c r="A175" s="60" t="s">
        <v>735</v>
      </c>
      <c r="B175" s="60" t="s">
        <v>736</v>
      </c>
      <c r="C175" s="60">
        <v>39</v>
      </c>
      <c r="D175" s="60" t="s">
        <v>50</v>
      </c>
      <c r="E175" s="60" t="s">
        <v>737</v>
      </c>
      <c r="F175" s="60">
        <v>-2988</v>
      </c>
      <c r="G175" s="60" t="s">
        <v>78</v>
      </c>
      <c r="H175" s="60" t="s">
        <v>66</v>
      </c>
      <c r="I175" s="60">
        <v>75014.47</v>
      </c>
      <c r="J175" s="60" t="s">
        <v>578</v>
      </c>
      <c r="K175" s="60" t="s">
        <v>40</v>
      </c>
      <c r="L175" s="60" t="s">
        <v>23</v>
      </c>
      <c r="M175" s="60">
        <v>2.44</v>
      </c>
      <c r="N175" s="60" t="s">
        <v>24</v>
      </c>
      <c r="O175" s="60">
        <v>40</v>
      </c>
    </row>
    <row r="176" spans="1:15" x14ac:dyDescent="0.2">
      <c r="A176" s="60" t="s">
        <v>738</v>
      </c>
      <c r="B176" s="60" t="s">
        <v>739</v>
      </c>
      <c r="C176" s="60">
        <v>61</v>
      </c>
      <c r="D176" s="60" t="s">
        <v>27</v>
      </c>
      <c r="E176" s="60" t="s">
        <v>740</v>
      </c>
      <c r="F176" s="60">
        <v>-6537</v>
      </c>
      <c r="G176" s="60" t="s">
        <v>45</v>
      </c>
      <c r="H176" s="60" t="s">
        <v>66</v>
      </c>
      <c r="I176" s="60">
        <v>83171.5</v>
      </c>
      <c r="J176" s="60" t="s">
        <v>741</v>
      </c>
      <c r="K176" s="60" t="s">
        <v>104</v>
      </c>
      <c r="L176" s="60" t="s">
        <v>73</v>
      </c>
      <c r="M176" s="60">
        <v>2.76</v>
      </c>
      <c r="N176" s="60" t="s">
        <v>41</v>
      </c>
      <c r="O176" s="60">
        <v>38</v>
      </c>
    </row>
    <row r="177" spans="1:15" x14ac:dyDescent="0.2">
      <c r="A177" s="60" t="s">
        <v>742</v>
      </c>
      <c r="B177" s="60" t="s">
        <v>743</v>
      </c>
      <c r="C177" s="60">
        <v>42</v>
      </c>
      <c r="D177" s="60" t="s">
        <v>17</v>
      </c>
      <c r="E177" s="60" t="s">
        <v>744</v>
      </c>
      <c r="F177" s="60">
        <v>-7141</v>
      </c>
      <c r="G177" s="60" t="s">
        <v>78</v>
      </c>
      <c r="H177" s="60" t="s">
        <v>66</v>
      </c>
      <c r="I177" s="60">
        <v>175465.16</v>
      </c>
      <c r="J177" s="60" t="s">
        <v>745</v>
      </c>
      <c r="K177" s="60" t="s">
        <v>40</v>
      </c>
      <c r="L177" s="60" t="s">
        <v>32</v>
      </c>
      <c r="M177" s="60">
        <v>2.2999999999999998</v>
      </c>
      <c r="N177" s="60" t="s">
        <v>33</v>
      </c>
      <c r="O177" s="60">
        <v>25</v>
      </c>
    </row>
    <row r="178" spans="1:15" x14ac:dyDescent="0.2">
      <c r="A178" s="60" t="s">
        <v>746</v>
      </c>
      <c r="B178" s="60" t="s">
        <v>747</v>
      </c>
      <c r="C178" s="60">
        <v>58</v>
      </c>
      <c r="D178" s="60" t="s">
        <v>27</v>
      </c>
      <c r="E178" s="60" t="s">
        <v>748</v>
      </c>
      <c r="F178" s="60">
        <v>-2481</v>
      </c>
      <c r="G178" s="60" t="s">
        <v>94</v>
      </c>
      <c r="H178" s="60" t="s">
        <v>30</v>
      </c>
      <c r="I178" s="60">
        <v>98575.97</v>
      </c>
      <c r="J178" s="60" t="s">
        <v>745</v>
      </c>
      <c r="K178" s="60" t="s">
        <v>136</v>
      </c>
      <c r="L178" s="60" t="s">
        <v>56</v>
      </c>
      <c r="M178" s="60">
        <v>3.69</v>
      </c>
      <c r="N178" s="60" t="s">
        <v>24</v>
      </c>
      <c r="O178" s="60">
        <v>40</v>
      </c>
    </row>
    <row r="179" spans="1:15" x14ac:dyDescent="0.2">
      <c r="A179" s="60" t="s">
        <v>749</v>
      </c>
      <c r="B179" s="60" t="s">
        <v>750</v>
      </c>
      <c r="C179" s="60">
        <v>38</v>
      </c>
      <c r="D179" s="60" t="s">
        <v>17</v>
      </c>
      <c r="E179" s="60" t="s">
        <v>751</v>
      </c>
      <c r="F179" s="60">
        <v>-8640</v>
      </c>
      <c r="G179" s="60" t="s">
        <v>19</v>
      </c>
      <c r="H179" s="60" t="s">
        <v>79</v>
      </c>
      <c r="I179" s="60">
        <v>178651.59</v>
      </c>
      <c r="J179" s="60" t="s">
        <v>752</v>
      </c>
      <c r="K179" s="60" t="s">
        <v>127</v>
      </c>
      <c r="L179" s="60" t="s">
        <v>56</v>
      </c>
      <c r="M179" s="60">
        <v>3.14</v>
      </c>
      <c r="N179" s="60" t="s">
        <v>41</v>
      </c>
      <c r="O179" s="60">
        <v>34</v>
      </c>
    </row>
    <row r="180" spans="1:15" x14ac:dyDescent="0.2">
      <c r="A180" s="60" t="s">
        <v>753</v>
      </c>
      <c r="B180" s="60" t="s">
        <v>754</v>
      </c>
      <c r="C180" s="60">
        <v>56</v>
      </c>
      <c r="D180" s="60" t="s">
        <v>17</v>
      </c>
      <c r="E180" s="60" t="s">
        <v>755</v>
      </c>
      <c r="F180" s="60">
        <v>-5564</v>
      </c>
      <c r="G180" s="60" t="s">
        <v>37</v>
      </c>
      <c r="H180" s="60" t="s">
        <v>53</v>
      </c>
      <c r="I180" s="60">
        <v>128814.98</v>
      </c>
      <c r="J180" s="60" t="s">
        <v>756</v>
      </c>
      <c r="K180" s="60" t="s">
        <v>127</v>
      </c>
      <c r="L180" s="60" t="s">
        <v>56</v>
      </c>
      <c r="M180" s="60">
        <v>4.87</v>
      </c>
      <c r="N180" s="60" t="s">
        <v>33</v>
      </c>
      <c r="O180" s="60">
        <v>27</v>
      </c>
    </row>
    <row r="181" spans="1:15" x14ac:dyDescent="0.2">
      <c r="A181" s="60" t="s">
        <v>757</v>
      </c>
      <c r="B181" s="60" t="s">
        <v>758</v>
      </c>
      <c r="C181" s="60">
        <v>28</v>
      </c>
      <c r="D181" s="60" t="s">
        <v>50</v>
      </c>
      <c r="E181" s="60" t="s">
        <v>759</v>
      </c>
      <c r="F181" s="60">
        <v>-11084</v>
      </c>
      <c r="G181" s="60" t="s">
        <v>85</v>
      </c>
      <c r="H181" s="60" t="s">
        <v>38</v>
      </c>
      <c r="I181" s="60">
        <v>134711.34</v>
      </c>
      <c r="J181" s="60" t="s">
        <v>760</v>
      </c>
      <c r="K181" s="60" t="s">
        <v>40</v>
      </c>
      <c r="L181" s="60" t="s">
        <v>73</v>
      </c>
      <c r="M181" s="60">
        <v>2.56</v>
      </c>
      <c r="N181" s="60" t="s">
        <v>57</v>
      </c>
      <c r="O181" s="60">
        <v>32</v>
      </c>
    </row>
    <row r="182" spans="1:15" x14ac:dyDescent="0.2">
      <c r="A182" s="60" t="s">
        <v>761</v>
      </c>
      <c r="B182" s="60" t="s">
        <v>762</v>
      </c>
      <c r="C182" s="60">
        <v>23</v>
      </c>
      <c r="D182" s="60" t="s">
        <v>50</v>
      </c>
      <c r="E182" s="60" t="s">
        <v>763</v>
      </c>
      <c r="F182" s="60">
        <v>-3432</v>
      </c>
      <c r="G182" s="60" t="s">
        <v>19</v>
      </c>
      <c r="H182" s="60" t="s">
        <v>53</v>
      </c>
      <c r="I182" s="60">
        <v>85507.65</v>
      </c>
      <c r="J182" s="60" t="s">
        <v>764</v>
      </c>
      <c r="K182" s="60" t="s">
        <v>40</v>
      </c>
      <c r="L182" s="60" t="s">
        <v>32</v>
      </c>
      <c r="M182" s="60">
        <v>3.08</v>
      </c>
      <c r="N182" s="60" t="s">
        <v>33</v>
      </c>
      <c r="O182" s="60">
        <v>30</v>
      </c>
    </row>
    <row r="183" spans="1:15" x14ac:dyDescent="0.2">
      <c r="A183" s="60" t="s">
        <v>765</v>
      </c>
      <c r="B183" s="60" t="s">
        <v>766</v>
      </c>
      <c r="C183" s="60">
        <v>50</v>
      </c>
      <c r="D183" s="60" t="s">
        <v>50</v>
      </c>
      <c r="E183" s="60" t="s">
        <v>767</v>
      </c>
      <c r="F183" s="60">
        <v>-3536</v>
      </c>
      <c r="G183" s="60" t="s">
        <v>45</v>
      </c>
      <c r="H183" s="60" t="s">
        <v>173</v>
      </c>
      <c r="I183" s="60">
        <v>128955.64</v>
      </c>
      <c r="J183" s="60" t="s">
        <v>768</v>
      </c>
      <c r="K183" s="60" t="s">
        <v>55</v>
      </c>
      <c r="L183" s="60" t="s">
        <v>32</v>
      </c>
      <c r="M183" s="60">
        <v>3.06</v>
      </c>
      <c r="N183" s="60" t="s">
        <v>57</v>
      </c>
      <c r="O183" s="60">
        <v>10</v>
      </c>
    </row>
    <row r="184" spans="1:15" x14ac:dyDescent="0.2">
      <c r="A184" s="60" t="s">
        <v>769</v>
      </c>
      <c r="B184" s="60" t="s">
        <v>303</v>
      </c>
      <c r="C184" s="60">
        <v>49</v>
      </c>
      <c r="D184" s="60" t="s">
        <v>50</v>
      </c>
      <c r="E184" s="60" t="s">
        <v>770</v>
      </c>
      <c r="F184" s="60">
        <v>-5379</v>
      </c>
      <c r="G184" s="60" t="s">
        <v>78</v>
      </c>
      <c r="H184" s="60" t="s">
        <v>66</v>
      </c>
      <c r="I184" s="60">
        <v>92359.44</v>
      </c>
      <c r="J184" s="60" t="s">
        <v>771</v>
      </c>
      <c r="K184" s="60" t="s">
        <v>127</v>
      </c>
      <c r="L184" s="60" t="s">
        <v>32</v>
      </c>
      <c r="M184" s="60">
        <v>2.8</v>
      </c>
      <c r="N184" s="60" t="s">
        <v>41</v>
      </c>
      <c r="O184" s="60">
        <v>24</v>
      </c>
    </row>
    <row r="185" spans="1:15" x14ac:dyDescent="0.2">
      <c r="A185" s="60" t="s">
        <v>772</v>
      </c>
      <c r="B185" s="60" t="s">
        <v>773</v>
      </c>
      <c r="C185" s="60">
        <v>35</v>
      </c>
      <c r="D185" s="60" t="s">
        <v>27</v>
      </c>
      <c r="E185" s="60" t="s">
        <v>774</v>
      </c>
      <c r="F185" s="60">
        <v>-3814</v>
      </c>
      <c r="G185" s="60" t="s">
        <v>52</v>
      </c>
      <c r="H185" s="60" t="s">
        <v>71</v>
      </c>
      <c r="I185" s="60">
        <v>150927.84</v>
      </c>
      <c r="J185" s="60" t="s">
        <v>775</v>
      </c>
      <c r="K185" s="60" t="s">
        <v>55</v>
      </c>
      <c r="L185" s="60" t="s">
        <v>73</v>
      </c>
      <c r="M185" s="60">
        <v>2.2999999999999998</v>
      </c>
      <c r="N185" s="60" t="s">
        <v>41</v>
      </c>
      <c r="O185" s="60">
        <v>7</v>
      </c>
    </row>
    <row r="186" spans="1:15" x14ac:dyDescent="0.2">
      <c r="A186" s="60" t="s">
        <v>776</v>
      </c>
      <c r="B186" s="60" t="s">
        <v>777</v>
      </c>
      <c r="C186" s="60">
        <v>53</v>
      </c>
      <c r="D186" s="60" t="s">
        <v>17</v>
      </c>
      <c r="E186" s="60" t="s">
        <v>778</v>
      </c>
      <c r="F186" s="60">
        <v>-8597</v>
      </c>
      <c r="G186" s="60" t="s">
        <v>52</v>
      </c>
      <c r="H186" s="60" t="s">
        <v>66</v>
      </c>
      <c r="I186" s="60">
        <v>120115.68</v>
      </c>
      <c r="J186" s="60" t="s">
        <v>779</v>
      </c>
      <c r="K186" s="60" t="s">
        <v>62</v>
      </c>
      <c r="L186" s="60" t="s">
        <v>56</v>
      </c>
      <c r="M186" s="60">
        <v>3.47</v>
      </c>
      <c r="N186" s="60" t="s">
        <v>33</v>
      </c>
      <c r="O186" s="60">
        <v>39</v>
      </c>
    </row>
    <row r="187" spans="1:15" x14ac:dyDescent="0.2">
      <c r="A187" s="60" t="s">
        <v>780</v>
      </c>
      <c r="B187" s="60" t="s">
        <v>781</v>
      </c>
      <c r="C187" s="60">
        <v>65</v>
      </c>
      <c r="D187" s="60" t="s">
        <v>27</v>
      </c>
      <c r="E187" s="60" t="s">
        <v>782</v>
      </c>
      <c r="F187" s="60">
        <v>-6666</v>
      </c>
      <c r="G187" s="60" t="s">
        <v>19</v>
      </c>
      <c r="H187" s="60" t="s">
        <v>53</v>
      </c>
      <c r="I187" s="60">
        <v>89129.38</v>
      </c>
      <c r="J187" s="60" t="s">
        <v>783</v>
      </c>
      <c r="K187" s="60" t="s">
        <v>118</v>
      </c>
      <c r="L187" s="60" t="s">
        <v>56</v>
      </c>
      <c r="M187" s="60">
        <v>2.67</v>
      </c>
      <c r="N187" s="60" t="s">
        <v>24</v>
      </c>
      <c r="O187" s="60">
        <v>36</v>
      </c>
    </row>
    <row r="188" spans="1:15" x14ac:dyDescent="0.2">
      <c r="A188" s="60" t="s">
        <v>784</v>
      </c>
      <c r="B188" s="60" t="s">
        <v>785</v>
      </c>
      <c r="C188" s="60">
        <v>33</v>
      </c>
      <c r="D188" s="60" t="s">
        <v>50</v>
      </c>
      <c r="E188" s="60" t="s">
        <v>786</v>
      </c>
      <c r="F188" s="60">
        <v>-5397</v>
      </c>
      <c r="G188" s="60" t="s">
        <v>85</v>
      </c>
      <c r="H188" s="60" t="s">
        <v>53</v>
      </c>
      <c r="I188" s="60">
        <v>105998.09</v>
      </c>
      <c r="J188" s="60" t="s">
        <v>787</v>
      </c>
      <c r="K188" s="60" t="s">
        <v>55</v>
      </c>
      <c r="L188" s="60" t="s">
        <v>73</v>
      </c>
      <c r="M188" s="60">
        <v>4.37</v>
      </c>
      <c r="N188" s="60" t="s">
        <v>57</v>
      </c>
      <c r="O188" s="60">
        <v>3</v>
      </c>
    </row>
    <row r="189" spans="1:15" x14ac:dyDescent="0.2">
      <c r="A189" s="60" t="s">
        <v>788</v>
      </c>
      <c r="B189" s="60" t="s">
        <v>789</v>
      </c>
      <c r="C189" s="60">
        <v>53</v>
      </c>
      <c r="D189" s="60" t="s">
        <v>27</v>
      </c>
      <c r="E189" s="60" t="s">
        <v>790</v>
      </c>
      <c r="F189" s="60">
        <v>-10548</v>
      </c>
      <c r="G189" s="60" t="s">
        <v>94</v>
      </c>
      <c r="H189" s="60" t="s">
        <v>66</v>
      </c>
      <c r="I189" s="60">
        <v>134281.01999999999</v>
      </c>
      <c r="J189" s="60" t="s">
        <v>791</v>
      </c>
      <c r="K189" s="60" t="s">
        <v>40</v>
      </c>
      <c r="L189" s="60" t="s">
        <v>56</v>
      </c>
      <c r="M189" s="60">
        <v>1.67</v>
      </c>
      <c r="N189" s="60" t="s">
        <v>57</v>
      </c>
      <c r="O189" s="60">
        <v>1</v>
      </c>
    </row>
    <row r="190" spans="1:15" x14ac:dyDescent="0.2">
      <c r="A190" s="60" t="s">
        <v>792</v>
      </c>
      <c r="B190" s="60" t="s">
        <v>793</v>
      </c>
      <c r="C190" s="60">
        <v>40</v>
      </c>
      <c r="D190" s="60" t="s">
        <v>27</v>
      </c>
      <c r="E190" s="60" t="s">
        <v>794</v>
      </c>
      <c r="F190" s="60">
        <v>-6808</v>
      </c>
      <c r="G190" s="60" t="s">
        <v>78</v>
      </c>
      <c r="H190" s="60" t="s">
        <v>79</v>
      </c>
      <c r="I190" s="60">
        <v>117019.32</v>
      </c>
      <c r="J190" s="60" t="s">
        <v>795</v>
      </c>
      <c r="K190" s="60" t="s">
        <v>40</v>
      </c>
      <c r="L190" s="60" t="s">
        <v>23</v>
      </c>
      <c r="M190" s="60">
        <v>3.29</v>
      </c>
      <c r="N190" s="60" t="s">
        <v>33</v>
      </c>
      <c r="O190" s="60">
        <v>34</v>
      </c>
    </row>
    <row r="191" spans="1:15" x14ac:dyDescent="0.2">
      <c r="A191" s="60" t="s">
        <v>796</v>
      </c>
      <c r="B191" s="60" t="s">
        <v>797</v>
      </c>
      <c r="C191" s="60">
        <v>24</v>
      </c>
      <c r="D191" s="60" t="s">
        <v>17</v>
      </c>
      <c r="E191" s="60" t="s">
        <v>798</v>
      </c>
      <c r="F191" s="60">
        <v>-9046</v>
      </c>
      <c r="G191" s="60" t="s">
        <v>19</v>
      </c>
      <c r="H191" s="60" t="s">
        <v>30</v>
      </c>
      <c r="I191" s="60">
        <v>78167.8</v>
      </c>
      <c r="J191" s="60" t="s">
        <v>799</v>
      </c>
      <c r="K191" s="60" t="s">
        <v>40</v>
      </c>
      <c r="L191" s="60" t="s">
        <v>73</v>
      </c>
      <c r="M191" s="60">
        <v>2.39</v>
      </c>
      <c r="N191" s="60" t="s">
        <v>74</v>
      </c>
      <c r="O191" s="60">
        <v>28</v>
      </c>
    </row>
    <row r="192" spans="1:15" x14ac:dyDescent="0.2">
      <c r="A192" s="60" t="s">
        <v>800</v>
      </c>
      <c r="B192" s="60" t="s">
        <v>801</v>
      </c>
      <c r="C192" s="60">
        <v>37</v>
      </c>
      <c r="D192" s="60" t="s">
        <v>27</v>
      </c>
      <c r="E192" s="60" t="s">
        <v>802</v>
      </c>
      <c r="F192" s="60">
        <v>-8350</v>
      </c>
      <c r="G192" s="60" t="s">
        <v>52</v>
      </c>
      <c r="H192" s="60" t="s">
        <v>66</v>
      </c>
      <c r="I192" s="60">
        <v>59067.33</v>
      </c>
      <c r="J192" s="60" t="s">
        <v>803</v>
      </c>
      <c r="K192" s="60" t="s">
        <v>47</v>
      </c>
      <c r="L192" s="60" t="s">
        <v>32</v>
      </c>
      <c r="M192" s="60">
        <v>4.22</v>
      </c>
      <c r="N192" s="60" t="s">
        <v>57</v>
      </c>
      <c r="O192" s="60">
        <v>22</v>
      </c>
    </row>
    <row r="193" spans="1:15" x14ac:dyDescent="0.2">
      <c r="A193" s="60" t="s">
        <v>804</v>
      </c>
      <c r="B193" s="60" t="s">
        <v>805</v>
      </c>
      <c r="C193" s="60">
        <v>60</v>
      </c>
      <c r="D193" s="60" t="s">
        <v>17</v>
      </c>
      <c r="E193" s="60" t="s">
        <v>806</v>
      </c>
      <c r="F193" s="60">
        <v>-7144</v>
      </c>
      <c r="G193" s="60" t="s">
        <v>116</v>
      </c>
      <c r="H193" s="60" t="s">
        <v>38</v>
      </c>
      <c r="I193" s="60">
        <v>73764.740000000005</v>
      </c>
      <c r="J193" s="60" t="s">
        <v>707</v>
      </c>
      <c r="K193" s="60" t="s">
        <v>118</v>
      </c>
      <c r="L193" s="60" t="s">
        <v>23</v>
      </c>
      <c r="M193" s="60">
        <v>1.54</v>
      </c>
      <c r="N193" s="60" t="s">
        <v>41</v>
      </c>
      <c r="O193" s="60">
        <v>3</v>
      </c>
    </row>
    <row r="194" spans="1:15" x14ac:dyDescent="0.2">
      <c r="A194" s="60" t="s">
        <v>807</v>
      </c>
      <c r="B194" s="60" t="s">
        <v>808</v>
      </c>
      <c r="C194" s="60">
        <v>30</v>
      </c>
      <c r="D194" s="60" t="s">
        <v>17</v>
      </c>
      <c r="E194" s="60" t="s">
        <v>809</v>
      </c>
      <c r="F194" s="60">
        <v>-6980</v>
      </c>
      <c r="G194" s="60" t="s">
        <v>99</v>
      </c>
      <c r="H194" s="60" t="s">
        <v>66</v>
      </c>
      <c r="I194" s="60">
        <v>105971.52</v>
      </c>
      <c r="J194" s="60" t="s">
        <v>810</v>
      </c>
      <c r="K194" s="60" t="s">
        <v>81</v>
      </c>
      <c r="L194" s="60" t="s">
        <v>56</v>
      </c>
      <c r="M194" s="60">
        <v>2.5</v>
      </c>
      <c r="N194" s="60" t="s">
        <v>74</v>
      </c>
      <c r="O194" s="60">
        <v>40</v>
      </c>
    </row>
    <row r="195" spans="1:15" x14ac:dyDescent="0.2">
      <c r="A195" s="60" t="s">
        <v>811</v>
      </c>
      <c r="B195" s="60" t="s">
        <v>812</v>
      </c>
      <c r="C195" s="60">
        <v>47</v>
      </c>
      <c r="D195" s="60" t="s">
        <v>17</v>
      </c>
      <c r="E195" s="60" t="s">
        <v>813</v>
      </c>
      <c r="F195" s="60">
        <v>-8340</v>
      </c>
      <c r="G195" s="60" t="s">
        <v>94</v>
      </c>
      <c r="H195" s="60" t="s">
        <v>79</v>
      </c>
      <c r="I195" s="60">
        <v>82456.95</v>
      </c>
      <c r="J195" s="60" t="s">
        <v>814</v>
      </c>
      <c r="K195" s="60" t="s">
        <v>136</v>
      </c>
      <c r="L195" s="60" t="s">
        <v>56</v>
      </c>
      <c r="M195" s="60">
        <v>3.54</v>
      </c>
      <c r="N195" s="60" t="s">
        <v>33</v>
      </c>
      <c r="O195" s="60">
        <v>4</v>
      </c>
    </row>
    <row r="196" spans="1:15" x14ac:dyDescent="0.2">
      <c r="A196" s="60" t="s">
        <v>815</v>
      </c>
      <c r="B196" s="60" t="s">
        <v>816</v>
      </c>
      <c r="C196" s="60">
        <v>35</v>
      </c>
      <c r="D196" s="60" t="s">
        <v>50</v>
      </c>
      <c r="E196" s="60" t="s">
        <v>817</v>
      </c>
      <c r="F196" s="60">
        <v>-7368</v>
      </c>
      <c r="G196" s="60" t="s">
        <v>116</v>
      </c>
      <c r="H196" s="60" t="s">
        <v>173</v>
      </c>
      <c r="I196" s="60">
        <v>114360.03</v>
      </c>
      <c r="J196" s="60" t="s">
        <v>818</v>
      </c>
      <c r="K196" s="60" t="s">
        <v>127</v>
      </c>
      <c r="L196" s="60" t="s">
        <v>56</v>
      </c>
      <c r="M196" s="60">
        <v>4.1500000000000004</v>
      </c>
      <c r="N196" s="60" t="s">
        <v>74</v>
      </c>
      <c r="O196" s="60">
        <v>2</v>
      </c>
    </row>
    <row r="197" spans="1:15" x14ac:dyDescent="0.2">
      <c r="A197" s="60" t="s">
        <v>819</v>
      </c>
      <c r="B197" s="60" t="s">
        <v>820</v>
      </c>
      <c r="C197" s="60">
        <v>51</v>
      </c>
      <c r="D197" s="60" t="s">
        <v>27</v>
      </c>
      <c r="E197" s="60" t="s">
        <v>821</v>
      </c>
      <c r="F197" s="60">
        <v>-9390</v>
      </c>
      <c r="G197" s="60" t="s">
        <v>45</v>
      </c>
      <c r="H197" s="60" t="s">
        <v>66</v>
      </c>
      <c r="I197" s="60">
        <v>64336.14</v>
      </c>
      <c r="J197" s="60" t="s">
        <v>822</v>
      </c>
      <c r="K197" s="60" t="s">
        <v>55</v>
      </c>
      <c r="L197" s="60" t="s">
        <v>73</v>
      </c>
      <c r="M197" s="60">
        <v>1.64</v>
      </c>
      <c r="N197" s="60" t="s">
        <v>33</v>
      </c>
      <c r="O197" s="60">
        <v>5</v>
      </c>
    </row>
    <row r="198" spans="1:15" x14ac:dyDescent="0.2">
      <c r="A198" s="60" t="s">
        <v>823</v>
      </c>
      <c r="B198" s="60" t="s">
        <v>824</v>
      </c>
      <c r="C198" s="60">
        <v>38</v>
      </c>
      <c r="D198" s="60" t="s">
        <v>27</v>
      </c>
      <c r="E198" s="60" t="s">
        <v>825</v>
      </c>
      <c r="F198" s="60">
        <v>-5354</v>
      </c>
      <c r="G198" s="60" t="s">
        <v>45</v>
      </c>
      <c r="H198" s="60" t="s">
        <v>66</v>
      </c>
      <c r="I198" s="60">
        <v>125712.62</v>
      </c>
      <c r="J198" s="60" t="s">
        <v>826</v>
      </c>
      <c r="K198" s="60" t="s">
        <v>47</v>
      </c>
      <c r="L198" s="60" t="s">
        <v>56</v>
      </c>
      <c r="M198" s="60">
        <v>3.62</v>
      </c>
      <c r="N198" s="60" t="s">
        <v>74</v>
      </c>
      <c r="O198" s="60">
        <v>0</v>
      </c>
    </row>
    <row r="199" spans="1:15" x14ac:dyDescent="0.2">
      <c r="A199" s="60" t="s">
        <v>827</v>
      </c>
      <c r="B199" s="60" t="s">
        <v>828</v>
      </c>
      <c r="C199" s="60">
        <v>26</v>
      </c>
      <c r="D199" s="60" t="s">
        <v>27</v>
      </c>
      <c r="E199" s="60" t="s">
        <v>829</v>
      </c>
      <c r="F199" s="60">
        <v>-9352</v>
      </c>
      <c r="G199" s="60" t="s">
        <v>45</v>
      </c>
      <c r="H199" s="60" t="s">
        <v>144</v>
      </c>
      <c r="I199" s="60">
        <v>135861.57999999999</v>
      </c>
      <c r="J199" s="60" t="s">
        <v>830</v>
      </c>
      <c r="K199" s="60" t="s">
        <v>136</v>
      </c>
      <c r="L199" s="60" t="s">
        <v>56</v>
      </c>
      <c r="M199" s="60">
        <v>3.78</v>
      </c>
      <c r="N199" s="60" t="s">
        <v>41</v>
      </c>
      <c r="O199" s="60">
        <v>4</v>
      </c>
    </row>
    <row r="200" spans="1:15" x14ac:dyDescent="0.2">
      <c r="A200" s="60" t="s">
        <v>831</v>
      </c>
      <c r="B200" s="60" t="s">
        <v>832</v>
      </c>
      <c r="C200" s="60">
        <v>27</v>
      </c>
      <c r="D200" s="60" t="s">
        <v>17</v>
      </c>
      <c r="E200" s="60" t="s">
        <v>833</v>
      </c>
      <c r="F200" s="60">
        <v>-7746</v>
      </c>
      <c r="G200" s="60" t="s">
        <v>116</v>
      </c>
      <c r="H200" s="60" t="s">
        <v>53</v>
      </c>
      <c r="I200" s="60">
        <v>90494.55</v>
      </c>
      <c r="J200" s="60" t="s">
        <v>834</v>
      </c>
      <c r="K200" s="60" t="s">
        <v>55</v>
      </c>
      <c r="L200" s="60" t="s">
        <v>32</v>
      </c>
      <c r="M200" s="60">
        <v>1.27</v>
      </c>
      <c r="N200" s="60" t="s">
        <v>57</v>
      </c>
      <c r="O200" s="60">
        <v>0</v>
      </c>
    </row>
    <row r="201" spans="1:15" x14ac:dyDescent="0.2">
      <c r="A201" s="60" t="s">
        <v>835</v>
      </c>
      <c r="B201" s="60" t="s">
        <v>836</v>
      </c>
      <c r="C201" s="60">
        <v>32</v>
      </c>
      <c r="D201" s="60" t="s">
        <v>50</v>
      </c>
      <c r="E201" s="60" t="s">
        <v>837</v>
      </c>
      <c r="F201" s="60">
        <v>-4736</v>
      </c>
      <c r="G201" s="60" t="s">
        <v>29</v>
      </c>
      <c r="H201" s="60" t="s">
        <v>38</v>
      </c>
      <c r="I201" s="60">
        <v>134552.09</v>
      </c>
      <c r="J201" s="60" t="s">
        <v>838</v>
      </c>
      <c r="K201" s="60" t="s">
        <v>47</v>
      </c>
      <c r="L201" s="60" t="s">
        <v>23</v>
      </c>
      <c r="M201" s="60">
        <v>4.59</v>
      </c>
      <c r="N201" s="60" t="s">
        <v>24</v>
      </c>
      <c r="O201" s="60">
        <v>7</v>
      </c>
    </row>
    <row r="202" spans="1:15" x14ac:dyDescent="0.2">
      <c r="A202" s="60" t="s">
        <v>839</v>
      </c>
      <c r="B202" s="60" t="s">
        <v>840</v>
      </c>
      <c r="C202" s="60">
        <v>46</v>
      </c>
      <c r="D202" s="60" t="s">
        <v>50</v>
      </c>
      <c r="E202" s="60" t="s">
        <v>841</v>
      </c>
      <c r="F202" s="60">
        <v>-4721</v>
      </c>
      <c r="G202" s="60" t="s">
        <v>99</v>
      </c>
      <c r="H202" s="60" t="s">
        <v>194</v>
      </c>
      <c r="I202" s="60">
        <v>128469.98</v>
      </c>
      <c r="J202" s="60" t="s">
        <v>842</v>
      </c>
      <c r="K202" s="60" t="s">
        <v>118</v>
      </c>
      <c r="L202" s="60" t="s">
        <v>73</v>
      </c>
      <c r="M202" s="60">
        <v>4.12</v>
      </c>
      <c r="N202" s="60" t="s">
        <v>74</v>
      </c>
      <c r="O202" s="60">
        <v>19</v>
      </c>
    </row>
    <row r="203" spans="1:15" x14ac:dyDescent="0.2">
      <c r="A203" s="60" t="s">
        <v>843</v>
      </c>
      <c r="B203" s="60" t="s">
        <v>844</v>
      </c>
      <c r="C203" s="60">
        <v>60</v>
      </c>
      <c r="D203" s="60" t="s">
        <v>17</v>
      </c>
      <c r="E203" s="60" t="s">
        <v>845</v>
      </c>
      <c r="F203" s="60">
        <v>-7307</v>
      </c>
      <c r="G203" s="60" t="s">
        <v>45</v>
      </c>
      <c r="H203" s="60" t="s">
        <v>30</v>
      </c>
      <c r="I203" s="60">
        <v>106758.72</v>
      </c>
      <c r="J203" s="60" t="s">
        <v>846</v>
      </c>
      <c r="K203" s="60" t="s">
        <v>47</v>
      </c>
      <c r="L203" s="60" t="s">
        <v>56</v>
      </c>
      <c r="M203" s="60">
        <v>3.55</v>
      </c>
      <c r="N203" s="60" t="s">
        <v>74</v>
      </c>
      <c r="O203" s="60">
        <v>33</v>
      </c>
    </row>
    <row r="204" spans="1:15" x14ac:dyDescent="0.2">
      <c r="A204" s="60" t="s">
        <v>847</v>
      </c>
      <c r="B204" s="60" t="s">
        <v>848</v>
      </c>
      <c r="C204" s="60">
        <v>42</v>
      </c>
      <c r="D204" s="60" t="s">
        <v>27</v>
      </c>
      <c r="E204" s="60" t="s">
        <v>849</v>
      </c>
      <c r="F204" s="60">
        <v>-8297</v>
      </c>
      <c r="G204" s="60" t="s">
        <v>85</v>
      </c>
      <c r="H204" s="60" t="s">
        <v>53</v>
      </c>
      <c r="I204" s="60">
        <v>145595.26</v>
      </c>
      <c r="J204" s="60" t="s">
        <v>850</v>
      </c>
      <c r="K204" s="60" t="s">
        <v>136</v>
      </c>
      <c r="L204" s="60" t="s">
        <v>23</v>
      </c>
      <c r="M204" s="60">
        <v>3.35</v>
      </c>
      <c r="N204" s="60" t="s">
        <v>74</v>
      </c>
      <c r="O204" s="60">
        <v>16</v>
      </c>
    </row>
    <row r="205" spans="1:15" x14ac:dyDescent="0.2">
      <c r="A205" s="60" t="s">
        <v>851</v>
      </c>
      <c r="B205" s="60" t="s">
        <v>852</v>
      </c>
      <c r="C205" s="60">
        <v>25</v>
      </c>
      <c r="D205" s="60" t="s">
        <v>50</v>
      </c>
      <c r="E205" s="60" t="s">
        <v>853</v>
      </c>
      <c r="F205" s="60">
        <v>-10444</v>
      </c>
      <c r="G205" s="60" t="s">
        <v>29</v>
      </c>
      <c r="H205" s="60" t="s">
        <v>66</v>
      </c>
      <c r="I205" s="60">
        <v>136762.54</v>
      </c>
      <c r="J205" s="60" t="s">
        <v>854</v>
      </c>
      <c r="K205" s="60" t="s">
        <v>118</v>
      </c>
      <c r="L205" s="60" t="s">
        <v>32</v>
      </c>
      <c r="M205" s="60">
        <v>2.11</v>
      </c>
      <c r="N205" s="60" t="s">
        <v>33</v>
      </c>
      <c r="O205" s="60">
        <v>5</v>
      </c>
    </row>
    <row r="206" spans="1:15" x14ac:dyDescent="0.2">
      <c r="A206" s="60" t="s">
        <v>855</v>
      </c>
      <c r="B206" s="60" t="s">
        <v>856</v>
      </c>
      <c r="C206" s="60">
        <v>31</v>
      </c>
      <c r="D206" s="60" t="s">
        <v>17</v>
      </c>
      <c r="E206" s="60" t="s">
        <v>857</v>
      </c>
      <c r="F206" s="60">
        <v>-3382</v>
      </c>
      <c r="G206" s="60" t="s">
        <v>116</v>
      </c>
      <c r="H206" s="60" t="s">
        <v>66</v>
      </c>
      <c r="I206" s="60">
        <v>140843.96</v>
      </c>
      <c r="J206" s="60" t="s">
        <v>858</v>
      </c>
      <c r="K206" s="60" t="s">
        <v>47</v>
      </c>
      <c r="L206" s="60" t="s">
        <v>23</v>
      </c>
      <c r="M206" s="60">
        <v>1.98</v>
      </c>
      <c r="N206" s="60" t="s">
        <v>41</v>
      </c>
      <c r="O206" s="60">
        <v>7</v>
      </c>
    </row>
    <row r="207" spans="1:15" x14ac:dyDescent="0.2">
      <c r="A207" s="60" t="s">
        <v>859</v>
      </c>
      <c r="B207" s="60" t="s">
        <v>133</v>
      </c>
      <c r="C207" s="60">
        <v>60</v>
      </c>
      <c r="D207" s="60" t="s">
        <v>27</v>
      </c>
      <c r="E207" s="60" t="s">
        <v>860</v>
      </c>
      <c r="F207" s="60">
        <v>-5617</v>
      </c>
      <c r="G207" s="60" t="s">
        <v>19</v>
      </c>
      <c r="H207" s="60" t="s">
        <v>144</v>
      </c>
      <c r="I207" s="60">
        <v>137645.59</v>
      </c>
      <c r="J207" s="60" t="s">
        <v>861</v>
      </c>
      <c r="K207" s="60" t="s">
        <v>22</v>
      </c>
      <c r="L207" s="60" t="s">
        <v>32</v>
      </c>
      <c r="M207" s="60">
        <v>2.99</v>
      </c>
      <c r="N207" s="60" t="s">
        <v>33</v>
      </c>
      <c r="O207" s="60">
        <v>33</v>
      </c>
    </row>
    <row r="208" spans="1:15" x14ac:dyDescent="0.2">
      <c r="A208" s="60" t="s">
        <v>862</v>
      </c>
      <c r="B208" s="60" t="s">
        <v>863</v>
      </c>
      <c r="C208" s="60">
        <v>38</v>
      </c>
      <c r="D208" s="60" t="s">
        <v>27</v>
      </c>
      <c r="E208" s="60" t="s">
        <v>864</v>
      </c>
      <c r="F208" s="60">
        <v>-6598</v>
      </c>
      <c r="G208" s="60" t="s">
        <v>19</v>
      </c>
      <c r="H208" s="60" t="s">
        <v>144</v>
      </c>
      <c r="I208" s="60">
        <v>83576.600000000006</v>
      </c>
      <c r="J208" s="60" t="s">
        <v>865</v>
      </c>
      <c r="K208" s="60" t="s">
        <v>81</v>
      </c>
      <c r="L208" s="60" t="s">
        <v>23</v>
      </c>
      <c r="M208" s="60">
        <v>2.0499999999999998</v>
      </c>
      <c r="N208" s="60" t="s">
        <v>57</v>
      </c>
      <c r="O208" s="60">
        <v>40</v>
      </c>
    </row>
    <row r="209" spans="1:15" x14ac:dyDescent="0.2">
      <c r="A209" s="60" t="s">
        <v>866</v>
      </c>
      <c r="B209" s="60" t="s">
        <v>867</v>
      </c>
      <c r="C209" s="60">
        <v>51</v>
      </c>
      <c r="D209" s="60" t="s">
        <v>17</v>
      </c>
      <c r="E209" s="60" t="s">
        <v>868</v>
      </c>
      <c r="F209" s="60">
        <v>-4600</v>
      </c>
      <c r="G209" s="60" t="s">
        <v>37</v>
      </c>
      <c r="H209" s="60" t="s">
        <v>53</v>
      </c>
      <c r="I209" s="60">
        <v>71991.83</v>
      </c>
      <c r="J209" s="60" t="s">
        <v>869</v>
      </c>
      <c r="K209" s="60" t="s">
        <v>127</v>
      </c>
      <c r="L209" s="60" t="s">
        <v>23</v>
      </c>
      <c r="M209" s="60">
        <v>1.91</v>
      </c>
      <c r="N209" s="60" t="s">
        <v>57</v>
      </c>
      <c r="O209" s="60">
        <v>0</v>
      </c>
    </row>
    <row r="210" spans="1:15" x14ac:dyDescent="0.2">
      <c r="A210" s="60" t="s">
        <v>870</v>
      </c>
      <c r="B210" s="60" t="s">
        <v>871</v>
      </c>
      <c r="C210" s="60">
        <v>37</v>
      </c>
      <c r="D210" s="60" t="s">
        <v>27</v>
      </c>
      <c r="E210" s="60" t="s">
        <v>872</v>
      </c>
      <c r="F210" s="60">
        <v>-4521</v>
      </c>
      <c r="G210" s="60" t="s">
        <v>78</v>
      </c>
      <c r="H210" s="60" t="s">
        <v>144</v>
      </c>
      <c r="I210" s="60">
        <v>115165.39</v>
      </c>
      <c r="J210" s="60" t="s">
        <v>596</v>
      </c>
      <c r="K210" s="60" t="s">
        <v>104</v>
      </c>
      <c r="L210" s="60" t="s">
        <v>32</v>
      </c>
      <c r="M210" s="60">
        <v>2.29</v>
      </c>
      <c r="N210" s="60" t="s">
        <v>41</v>
      </c>
      <c r="O210" s="60">
        <v>20</v>
      </c>
    </row>
    <row r="211" spans="1:15" x14ac:dyDescent="0.2">
      <c r="A211" s="60" t="s">
        <v>873</v>
      </c>
      <c r="B211" s="60" t="s">
        <v>874</v>
      </c>
      <c r="C211" s="60">
        <v>58</v>
      </c>
      <c r="D211" s="60" t="s">
        <v>50</v>
      </c>
      <c r="E211" s="60" t="s">
        <v>875</v>
      </c>
      <c r="F211" s="60">
        <v>-3364</v>
      </c>
      <c r="G211" s="60" t="s">
        <v>78</v>
      </c>
      <c r="H211" s="60" t="s">
        <v>30</v>
      </c>
      <c r="I211" s="60">
        <v>151629.01</v>
      </c>
      <c r="J211" s="60" t="s">
        <v>876</v>
      </c>
      <c r="K211" s="60" t="s">
        <v>104</v>
      </c>
      <c r="L211" s="60" t="s">
        <v>23</v>
      </c>
      <c r="M211" s="60">
        <v>4.51</v>
      </c>
      <c r="N211" s="60" t="s">
        <v>33</v>
      </c>
      <c r="O211" s="60">
        <v>19</v>
      </c>
    </row>
    <row r="212" spans="1:15" x14ac:dyDescent="0.2">
      <c r="A212" s="60" t="s">
        <v>877</v>
      </c>
      <c r="B212" s="60" t="s">
        <v>878</v>
      </c>
      <c r="C212" s="60">
        <v>57</v>
      </c>
      <c r="D212" s="60" t="s">
        <v>50</v>
      </c>
      <c r="E212" s="60" t="s">
        <v>879</v>
      </c>
      <c r="F212" s="60">
        <v>-6658</v>
      </c>
      <c r="G212" s="60" t="s">
        <v>52</v>
      </c>
      <c r="H212" s="60" t="s">
        <v>194</v>
      </c>
      <c r="I212" s="60">
        <v>142238.51999999999</v>
      </c>
      <c r="J212" s="60" t="s">
        <v>880</v>
      </c>
      <c r="K212" s="60" t="s">
        <v>40</v>
      </c>
      <c r="L212" s="60" t="s">
        <v>73</v>
      </c>
      <c r="M212" s="60">
        <v>3.37</v>
      </c>
      <c r="N212" s="60" t="s">
        <v>41</v>
      </c>
      <c r="O212" s="60">
        <v>12</v>
      </c>
    </row>
    <row r="213" spans="1:15" x14ac:dyDescent="0.2">
      <c r="A213" s="60" t="s">
        <v>881</v>
      </c>
      <c r="B213" s="60" t="s">
        <v>882</v>
      </c>
      <c r="C213" s="60">
        <v>37</v>
      </c>
      <c r="D213" s="60" t="s">
        <v>27</v>
      </c>
      <c r="E213" s="60" t="s">
        <v>883</v>
      </c>
      <c r="F213" s="60">
        <v>-5559</v>
      </c>
      <c r="G213" s="60" t="s">
        <v>85</v>
      </c>
      <c r="H213" s="60" t="s">
        <v>173</v>
      </c>
      <c r="I213" s="60">
        <v>127211.57</v>
      </c>
      <c r="J213" s="60" t="s">
        <v>884</v>
      </c>
      <c r="K213" s="60" t="s">
        <v>22</v>
      </c>
      <c r="L213" s="60" t="s">
        <v>73</v>
      </c>
      <c r="M213" s="60">
        <v>1.01</v>
      </c>
      <c r="N213" s="60" t="s">
        <v>41</v>
      </c>
      <c r="O213" s="60">
        <v>19</v>
      </c>
    </row>
    <row r="214" spans="1:15" x14ac:dyDescent="0.2">
      <c r="A214" s="60" t="s">
        <v>885</v>
      </c>
      <c r="B214" s="60" t="s">
        <v>886</v>
      </c>
      <c r="C214" s="60">
        <v>55</v>
      </c>
      <c r="D214" s="60" t="s">
        <v>27</v>
      </c>
      <c r="E214" s="60" t="s">
        <v>887</v>
      </c>
      <c r="F214" s="60">
        <v>-4195</v>
      </c>
      <c r="G214" s="60" t="s">
        <v>116</v>
      </c>
      <c r="H214" s="60" t="s">
        <v>71</v>
      </c>
      <c r="I214" s="60">
        <v>41365.54</v>
      </c>
      <c r="J214" s="60" t="s">
        <v>888</v>
      </c>
      <c r="K214" s="60" t="s">
        <v>118</v>
      </c>
      <c r="L214" s="60" t="s">
        <v>56</v>
      </c>
      <c r="M214" s="60">
        <v>3.8</v>
      </c>
      <c r="N214" s="60" t="s">
        <v>33</v>
      </c>
      <c r="O214" s="60">
        <v>29</v>
      </c>
    </row>
    <row r="215" spans="1:15" x14ac:dyDescent="0.2">
      <c r="A215" s="60" t="s">
        <v>889</v>
      </c>
      <c r="B215" s="60" t="s">
        <v>890</v>
      </c>
      <c r="C215" s="60">
        <v>59</v>
      </c>
      <c r="D215" s="60" t="s">
        <v>27</v>
      </c>
      <c r="E215" s="60" t="s">
        <v>891</v>
      </c>
      <c r="F215" s="60">
        <v>-8548</v>
      </c>
      <c r="G215" s="60" t="s">
        <v>19</v>
      </c>
      <c r="H215" s="60" t="s">
        <v>38</v>
      </c>
      <c r="I215" s="60">
        <v>117334.01</v>
      </c>
      <c r="J215" s="60" t="s">
        <v>892</v>
      </c>
      <c r="K215" s="60" t="s">
        <v>55</v>
      </c>
      <c r="L215" s="60" t="s">
        <v>32</v>
      </c>
      <c r="M215" s="60">
        <v>2.17</v>
      </c>
      <c r="N215" s="60" t="s">
        <v>33</v>
      </c>
      <c r="O215" s="60">
        <v>25</v>
      </c>
    </row>
    <row r="216" spans="1:15" x14ac:dyDescent="0.2">
      <c r="A216" s="60" t="s">
        <v>893</v>
      </c>
      <c r="B216" s="60" t="s">
        <v>894</v>
      </c>
      <c r="C216" s="60">
        <v>42</v>
      </c>
      <c r="D216" s="60" t="s">
        <v>50</v>
      </c>
      <c r="E216" s="60" t="s">
        <v>895</v>
      </c>
      <c r="F216" s="60">
        <v>-3039</v>
      </c>
      <c r="G216" s="60" t="s">
        <v>99</v>
      </c>
      <c r="H216" s="60" t="s">
        <v>53</v>
      </c>
      <c r="I216" s="60">
        <v>148090.85999999999</v>
      </c>
      <c r="J216" s="60" t="s">
        <v>896</v>
      </c>
      <c r="K216" s="60" t="s">
        <v>136</v>
      </c>
      <c r="L216" s="60" t="s">
        <v>32</v>
      </c>
      <c r="M216" s="60">
        <v>1.42</v>
      </c>
      <c r="N216" s="60" t="s">
        <v>41</v>
      </c>
      <c r="O216" s="60">
        <v>29</v>
      </c>
    </row>
    <row r="217" spans="1:15" x14ac:dyDescent="0.2">
      <c r="A217" s="60" t="s">
        <v>897</v>
      </c>
      <c r="B217" s="60" t="s">
        <v>898</v>
      </c>
      <c r="C217" s="60">
        <v>29</v>
      </c>
      <c r="D217" s="60" t="s">
        <v>17</v>
      </c>
      <c r="E217" s="60" t="s">
        <v>899</v>
      </c>
      <c r="F217" s="60">
        <v>-9703</v>
      </c>
      <c r="G217" s="60" t="s">
        <v>116</v>
      </c>
      <c r="H217" s="60" t="s">
        <v>79</v>
      </c>
      <c r="I217" s="60">
        <v>73426.149999999994</v>
      </c>
      <c r="J217" s="60" t="s">
        <v>900</v>
      </c>
      <c r="K217" s="60" t="s">
        <v>136</v>
      </c>
      <c r="L217" s="60" t="s">
        <v>32</v>
      </c>
      <c r="M217" s="60">
        <v>4.2300000000000004</v>
      </c>
      <c r="N217" s="60" t="s">
        <v>33</v>
      </c>
      <c r="O217" s="60">
        <v>38</v>
      </c>
    </row>
    <row r="218" spans="1:15" x14ac:dyDescent="0.2">
      <c r="A218" s="60" t="s">
        <v>901</v>
      </c>
      <c r="B218" s="60" t="s">
        <v>902</v>
      </c>
      <c r="C218" s="60">
        <v>42</v>
      </c>
      <c r="D218" s="60" t="s">
        <v>27</v>
      </c>
      <c r="E218" s="60" t="s">
        <v>903</v>
      </c>
      <c r="F218" s="60">
        <v>-8109</v>
      </c>
      <c r="G218" s="60" t="s">
        <v>29</v>
      </c>
      <c r="H218" s="60" t="s">
        <v>20</v>
      </c>
      <c r="I218" s="60">
        <v>42097.84</v>
      </c>
      <c r="J218" s="60" t="s">
        <v>904</v>
      </c>
      <c r="K218" s="60" t="s">
        <v>81</v>
      </c>
      <c r="L218" s="60" t="s">
        <v>32</v>
      </c>
      <c r="M218" s="60">
        <v>1.1200000000000001</v>
      </c>
      <c r="N218" s="60" t="s">
        <v>41</v>
      </c>
      <c r="O218" s="60">
        <v>28</v>
      </c>
    </row>
    <row r="219" spans="1:15" x14ac:dyDescent="0.2">
      <c r="A219" s="60" t="s">
        <v>905</v>
      </c>
      <c r="B219" s="60" t="s">
        <v>906</v>
      </c>
      <c r="C219" s="60">
        <v>57</v>
      </c>
      <c r="D219" s="60" t="s">
        <v>27</v>
      </c>
      <c r="E219" s="60" t="s">
        <v>907</v>
      </c>
      <c r="F219" s="60">
        <v>-4166</v>
      </c>
      <c r="G219" s="60" t="s">
        <v>19</v>
      </c>
      <c r="H219" s="60" t="s">
        <v>144</v>
      </c>
      <c r="I219" s="60">
        <v>43942.03</v>
      </c>
      <c r="J219" s="60" t="s">
        <v>908</v>
      </c>
      <c r="K219" s="60" t="s">
        <v>47</v>
      </c>
      <c r="L219" s="60" t="s">
        <v>32</v>
      </c>
      <c r="M219" s="60">
        <v>1.79</v>
      </c>
      <c r="N219" s="60" t="s">
        <v>41</v>
      </c>
      <c r="O219" s="60">
        <v>23</v>
      </c>
    </row>
    <row r="220" spans="1:15" x14ac:dyDescent="0.2">
      <c r="A220" s="60" t="s">
        <v>909</v>
      </c>
      <c r="B220" s="60" t="s">
        <v>910</v>
      </c>
      <c r="C220" s="60">
        <v>63</v>
      </c>
      <c r="D220" s="60" t="s">
        <v>27</v>
      </c>
      <c r="E220" s="60" t="s">
        <v>911</v>
      </c>
      <c r="F220" s="60">
        <v>-3392</v>
      </c>
      <c r="G220" s="60" t="s">
        <v>45</v>
      </c>
      <c r="H220" s="60" t="s">
        <v>71</v>
      </c>
      <c r="I220" s="60">
        <v>63673.8</v>
      </c>
      <c r="J220" s="60" t="s">
        <v>912</v>
      </c>
      <c r="K220" s="60" t="s">
        <v>40</v>
      </c>
      <c r="L220" s="60" t="s">
        <v>32</v>
      </c>
      <c r="M220" s="60">
        <v>1.37</v>
      </c>
      <c r="N220" s="60" t="s">
        <v>33</v>
      </c>
      <c r="O220" s="60">
        <v>7</v>
      </c>
    </row>
    <row r="221" spans="1:15" x14ac:dyDescent="0.2">
      <c r="A221" s="60" t="s">
        <v>913</v>
      </c>
      <c r="B221" s="60" t="s">
        <v>914</v>
      </c>
      <c r="C221" s="60">
        <v>25</v>
      </c>
      <c r="D221" s="60" t="s">
        <v>27</v>
      </c>
      <c r="E221" s="60" t="s">
        <v>915</v>
      </c>
      <c r="F221" s="60">
        <v>-9054</v>
      </c>
      <c r="G221" s="60" t="s">
        <v>94</v>
      </c>
      <c r="H221" s="60" t="s">
        <v>144</v>
      </c>
      <c r="I221" s="60">
        <v>90495.77</v>
      </c>
      <c r="J221" s="60" t="s">
        <v>916</v>
      </c>
      <c r="K221" s="60" t="s">
        <v>55</v>
      </c>
      <c r="L221" s="60" t="s">
        <v>73</v>
      </c>
      <c r="M221" s="60">
        <v>1.86</v>
      </c>
      <c r="N221" s="60" t="s">
        <v>24</v>
      </c>
      <c r="O221" s="60">
        <v>17</v>
      </c>
    </row>
    <row r="222" spans="1:15" x14ac:dyDescent="0.2">
      <c r="A222" s="60" t="s">
        <v>917</v>
      </c>
      <c r="B222" s="60" t="s">
        <v>232</v>
      </c>
      <c r="C222" s="60">
        <v>31</v>
      </c>
      <c r="D222" s="60" t="s">
        <v>27</v>
      </c>
      <c r="E222" s="60" t="s">
        <v>918</v>
      </c>
      <c r="F222" s="60">
        <v>-6590</v>
      </c>
      <c r="G222" s="60" t="s">
        <v>116</v>
      </c>
      <c r="H222" s="60" t="s">
        <v>79</v>
      </c>
      <c r="I222" s="60">
        <v>94738.87</v>
      </c>
      <c r="J222" s="60" t="s">
        <v>604</v>
      </c>
      <c r="K222" s="60" t="s">
        <v>40</v>
      </c>
      <c r="L222" s="60" t="s">
        <v>23</v>
      </c>
      <c r="M222" s="60">
        <v>1.35</v>
      </c>
      <c r="N222" s="60" t="s">
        <v>41</v>
      </c>
      <c r="O222" s="60">
        <v>8</v>
      </c>
    </row>
    <row r="223" spans="1:15" x14ac:dyDescent="0.2">
      <c r="A223" s="60" t="s">
        <v>919</v>
      </c>
      <c r="B223" s="60" t="s">
        <v>920</v>
      </c>
      <c r="C223" s="60">
        <v>63</v>
      </c>
      <c r="D223" s="60" t="s">
        <v>17</v>
      </c>
      <c r="E223" s="60" t="s">
        <v>921</v>
      </c>
      <c r="F223" s="60">
        <v>-11672</v>
      </c>
      <c r="G223" s="60" t="s">
        <v>45</v>
      </c>
      <c r="H223" s="60" t="s">
        <v>66</v>
      </c>
      <c r="I223" s="60">
        <v>148377.79</v>
      </c>
      <c r="J223" s="60" t="s">
        <v>922</v>
      </c>
      <c r="K223" s="60" t="s">
        <v>40</v>
      </c>
      <c r="L223" s="60" t="s">
        <v>56</v>
      </c>
      <c r="M223" s="60">
        <v>2.38</v>
      </c>
      <c r="N223" s="60" t="s">
        <v>57</v>
      </c>
      <c r="O223" s="60">
        <v>32</v>
      </c>
    </row>
    <row r="224" spans="1:15" x14ac:dyDescent="0.2">
      <c r="A224" s="60" t="s">
        <v>923</v>
      </c>
      <c r="B224" s="60" t="s">
        <v>924</v>
      </c>
      <c r="C224" s="60">
        <v>39</v>
      </c>
      <c r="D224" s="60" t="s">
        <v>27</v>
      </c>
      <c r="E224" s="60" t="s">
        <v>925</v>
      </c>
      <c r="F224" s="60">
        <v>-5824</v>
      </c>
      <c r="G224" s="60" t="s">
        <v>45</v>
      </c>
      <c r="H224" s="60" t="s">
        <v>194</v>
      </c>
      <c r="I224" s="60">
        <v>43495.73</v>
      </c>
      <c r="J224" s="60" t="s">
        <v>644</v>
      </c>
      <c r="K224" s="60" t="s">
        <v>118</v>
      </c>
      <c r="L224" s="60" t="s">
        <v>73</v>
      </c>
      <c r="M224" s="60">
        <v>4.07</v>
      </c>
      <c r="N224" s="60" t="s">
        <v>24</v>
      </c>
      <c r="O224" s="60">
        <v>10</v>
      </c>
    </row>
    <row r="225" spans="1:15" x14ac:dyDescent="0.2">
      <c r="A225" s="60" t="s">
        <v>926</v>
      </c>
      <c r="B225" s="60" t="s">
        <v>927</v>
      </c>
      <c r="C225" s="60">
        <v>64</v>
      </c>
      <c r="D225" s="60" t="s">
        <v>27</v>
      </c>
      <c r="E225" s="60" t="s">
        <v>928</v>
      </c>
      <c r="F225" s="60">
        <v>-3596</v>
      </c>
      <c r="G225" s="60" t="s">
        <v>99</v>
      </c>
      <c r="H225" s="60" t="s">
        <v>38</v>
      </c>
      <c r="I225" s="60">
        <v>157743.24</v>
      </c>
      <c r="J225" s="60" t="s">
        <v>929</v>
      </c>
      <c r="K225" s="60" t="s">
        <v>104</v>
      </c>
      <c r="L225" s="60" t="s">
        <v>73</v>
      </c>
      <c r="M225" s="60">
        <v>4.74</v>
      </c>
      <c r="N225" s="60" t="s">
        <v>24</v>
      </c>
      <c r="O225" s="60">
        <v>11</v>
      </c>
    </row>
    <row r="226" spans="1:15" x14ac:dyDescent="0.2">
      <c r="A226" s="60" t="s">
        <v>930</v>
      </c>
      <c r="B226" s="60" t="s">
        <v>931</v>
      </c>
      <c r="C226" s="60">
        <v>42</v>
      </c>
      <c r="D226" s="60" t="s">
        <v>17</v>
      </c>
      <c r="E226" s="60" t="s">
        <v>932</v>
      </c>
      <c r="F226" s="60">
        <v>-2733</v>
      </c>
      <c r="G226" s="60" t="s">
        <v>37</v>
      </c>
      <c r="H226" s="60" t="s">
        <v>38</v>
      </c>
      <c r="I226" s="60">
        <v>116722.94</v>
      </c>
      <c r="J226" s="60" t="s">
        <v>933</v>
      </c>
      <c r="K226" s="60" t="s">
        <v>47</v>
      </c>
      <c r="L226" s="60" t="s">
        <v>56</v>
      </c>
      <c r="M226" s="60">
        <v>3.17</v>
      </c>
      <c r="N226" s="60" t="s">
        <v>24</v>
      </c>
      <c r="O226" s="60">
        <v>31</v>
      </c>
    </row>
    <row r="227" spans="1:15" x14ac:dyDescent="0.2">
      <c r="A227" s="60" t="s">
        <v>934</v>
      </c>
      <c r="B227" s="60" t="s">
        <v>935</v>
      </c>
      <c r="C227" s="60">
        <v>25</v>
      </c>
      <c r="D227" s="60" t="s">
        <v>27</v>
      </c>
      <c r="E227" s="60" t="s">
        <v>936</v>
      </c>
      <c r="F227" s="60">
        <v>-10168</v>
      </c>
      <c r="G227" s="60" t="s">
        <v>94</v>
      </c>
      <c r="H227" s="60" t="s">
        <v>144</v>
      </c>
      <c r="I227" s="60">
        <v>83101.429999999993</v>
      </c>
      <c r="J227" s="60" t="s">
        <v>937</v>
      </c>
      <c r="K227" s="60" t="s">
        <v>47</v>
      </c>
      <c r="L227" s="60" t="s">
        <v>32</v>
      </c>
      <c r="M227" s="60">
        <v>2.36</v>
      </c>
      <c r="N227" s="60" t="s">
        <v>24</v>
      </c>
      <c r="O227" s="60">
        <v>20</v>
      </c>
    </row>
    <row r="228" spans="1:15" x14ac:dyDescent="0.2">
      <c r="A228" s="60" t="s">
        <v>938</v>
      </c>
      <c r="B228" s="60" t="s">
        <v>939</v>
      </c>
      <c r="C228" s="60">
        <v>31</v>
      </c>
      <c r="D228" s="60" t="s">
        <v>17</v>
      </c>
      <c r="E228" s="60" t="s">
        <v>940</v>
      </c>
      <c r="F228" s="60">
        <v>-4053</v>
      </c>
      <c r="G228" s="60" t="s">
        <v>85</v>
      </c>
      <c r="H228" s="60" t="s">
        <v>173</v>
      </c>
      <c r="I228" s="60">
        <v>174281.02</v>
      </c>
      <c r="J228" s="60" t="s">
        <v>941</v>
      </c>
      <c r="K228" s="60" t="s">
        <v>104</v>
      </c>
      <c r="L228" s="60" t="s">
        <v>23</v>
      </c>
      <c r="M228" s="60">
        <v>2.35</v>
      </c>
      <c r="N228" s="60" t="s">
        <v>33</v>
      </c>
      <c r="O228" s="60">
        <v>8</v>
      </c>
    </row>
    <row r="229" spans="1:15" x14ac:dyDescent="0.2">
      <c r="A229" s="60" t="s">
        <v>942</v>
      </c>
      <c r="B229" s="60" t="s">
        <v>943</v>
      </c>
      <c r="C229" s="60">
        <v>49</v>
      </c>
      <c r="D229" s="60" t="s">
        <v>17</v>
      </c>
      <c r="E229" s="60" t="s">
        <v>944</v>
      </c>
      <c r="F229" s="60">
        <v>-5141</v>
      </c>
      <c r="G229" s="60" t="s">
        <v>85</v>
      </c>
      <c r="H229" s="60" t="s">
        <v>38</v>
      </c>
      <c r="I229" s="60">
        <v>149113.81</v>
      </c>
      <c r="J229" s="60" t="s">
        <v>945</v>
      </c>
      <c r="K229" s="60" t="s">
        <v>127</v>
      </c>
      <c r="L229" s="60" t="s">
        <v>32</v>
      </c>
      <c r="M229" s="60">
        <v>2.5099999999999998</v>
      </c>
      <c r="N229" s="60" t="s">
        <v>33</v>
      </c>
      <c r="O229" s="60">
        <v>8</v>
      </c>
    </row>
    <row r="230" spans="1:15" x14ac:dyDescent="0.2">
      <c r="A230" s="60" t="s">
        <v>946</v>
      </c>
      <c r="B230" s="60" t="s">
        <v>947</v>
      </c>
      <c r="C230" s="60">
        <v>22</v>
      </c>
      <c r="D230" s="60" t="s">
        <v>17</v>
      </c>
      <c r="E230" s="60" t="s">
        <v>948</v>
      </c>
      <c r="F230" s="60">
        <v>-3100</v>
      </c>
      <c r="G230" s="60" t="s">
        <v>78</v>
      </c>
      <c r="H230" s="60" t="s">
        <v>38</v>
      </c>
      <c r="I230" s="60">
        <v>81141.45</v>
      </c>
      <c r="J230" s="60" t="s">
        <v>949</v>
      </c>
      <c r="K230" s="60" t="s">
        <v>127</v>
      </c>
      <c r="L230" s="60" t="s">
        <v>32</v>
      </c>
      <c r="M230" s="60">
        <v>3.56</v>
      </c>
      <c r="N230" s="60" t="s">
        <v>74</v>
      </c>
      <c r="O230" s="60">
        <v>31</v>
      </c>
    </row>
    <row r="231" spans="1:15" x14ac:dyDescent="0.2">
      <c r="A231" s="60" t="s">
        <v>950</v>
      </c>
      <c r="B231" s="60" t="s">
        <v>951</v>
      </c>
      <c r="C231" s="60">
        <v>26</v>
      </c>
      <c r="D231" s="60" t="s">
        <v>27</v>
      </c>
      <c r="E231" s="60" t="s">
        <v>952</v>
      </c>
      <c r="F231" s="60">
        <v>-3250</v>
      </c>
      <c r="G231" s="60" t="s">
        <v>37</v>
      </c>
      <c r="H231" s="60" t="s">
        <v>79</v>
      </c>
      <c r="I231" s="60">
        <v>36652.36</v>
      </c>
      <c r="J231" s="60" t="s">
        <v>953</v>
      </c>
      <c r="K231" s="60" t="s">
        <v>47</v>
      </c>
      <c r="L231" s="60" t="s">
        <v>23</v>
      </c>
      <c r="M231" s="60">
        <v>2.4</v>
      </c>
      <c r="N231" s="60" t="s">
        <v>74</v>
      </c>
      <c r="O231" s="60">
        <v>0</v>
      </c>
    </row>
    <row r="232" spans="1:15" x14ac:dyDescent="0.2">
      <c r="A232" s="60" t="s">
        <v>954</v>
      </c>
      <c r="B232" s="60" t="s">
        <v>955</v>
      </c>
      <c r="C232" s="60">
        <v>50</v>
      </c>
      <c r="D232" s="60" t="s">
        <v>17</v>
      </c>
      <c r="E232" s="60" t="s">
        <v>956</v>
      </c>
      <c r="F232" s="60">
        <v>-9970</v>
      </c>
      <c r="G232" s="60" t="s">
        <v>29</v>
      </c>
      <c r="H232" s="60" t="s">
        <v>173</v>
      </c>
      <c r="I232" s="60">
        <v>114173.48</v>
      </c>
      <c r="J232" s="60" t="s">
        <v>957</v>
      </c>
      <c r="K232" s="60" t="s">
        <v>40</v>
      </c>
      <c r="L232" s="60" t="s">
        <v>32</v>
      </c>
      <c r="M232" s="60">
        <v>1.65</v>
      </c>
      <c r="N232" s="60" t="s">
        <v>74</v>
      </c>
      <c r="O232" s="60">
        <v>2</v>
      </c>
    </row>
    <row r="233" spans="1:15" x14ac:dyDescent="0.2">
      <c r="A233" s="60" t="s">
        <v>958</v>
      </c>
      <c r="B233" s="60" t="s">
        <v>701</v>
      </c>
      <c r="C233" s="60">
        <v>42</v>
      </c>
      <c r="D233" s="60" t="s">
        <v>50</v>
      </c>
      <c r="E233" s="60" t="s">
        <v>959</v>
      </c>
      <c r="F233" s="60">
        <v>-4511</v>
      </c>
      <c r="G233" s="60" t="s">
        <v>29</v>
      </c>
      <c r="H233" s="60" t="s">
        <v>53</v>
      </c>
      <c r="I233" s="60">
        <v>141137.84</v>
      </c>
      <c r="J233" s="60" t="s">
        <v>960</v>
      </c>
      <c r="K233" s="60" t="s">
        <v>136</v>
      </c>
      <c r="L233" s="60" t="s">
        <v>73</v>
      </c>
      <c r="M233" s="60">
        <v>3.38</v>
      </c>
      <c r="N233" s="60" t="s">
        <v>57</v>
      </c>
      <c r="O233" s="60">
        <v>30</v>
      </c>
    </row>
    <row r="234" spans="1:15" x14ac:dyDescent="0.2">
      <c r="A234" s="60" t="s">
        <v>961</v>
      </c>
      <c r="B234" s="60" t="s">
        <v>962</v>
      </c>
      <c r="C234" s="60">
        <v>49</v>
      </c>
      <c r="D234" s="60" t="s">
        <v>17</v>
      </c>
      <c r="E234" s="60" t="s">
        <v>963</v>
      </c>
      <c r="F234" s="60">
        <v>-4937</v>
      </c>
      <c r="G234" s="60" t="s">
        <v>45</v>
      </c>
      <c r="H234" s="60" t="s">
        <v>71</v>
      </c>
      <c r="I234" s="60">
        <v>83008.710000000006</v>
      </c>
      <c r="J234" s="60" t="s">
        <v>964</v>
      </c>
      <c r="K234" s="60" t="s">
        <v>104</v>
      </c>
      <c r="L234" s="60" t="s">
        <v>73</v>
      </c>
      <c r="M234" s="60">
        <v>3.64</v>
      </c>
      <c r="N234" s="60" t="s">
        <v>33</v>
      </c>
      <c r="O234" s="60">
        <v>15</v>
      </c>
    </row>
    <row r="235" spans="1:15" x14ac:dyDescent="0.2">
      <c r="A235" s="60" t="s">
        <v>965</v>
      </c>
      <c r="B235" s="60" t="s">
        <v>966</v>
      </c>
      <c r="C235" s="60">
        <v>47</v>
      </c>
      <c r="D235" s="60" t="s">
        <v>17</v>
      </c>
      <c r="E235" s="60" t="s">
        <v>967</v>
      </c>
      <c r="F235" s="60">
        <v>-2851</v>
      </c>
      <c r="G235" s="60" t="s">
        <v>37</v>
      </c>
      <c r="H235" s="60" t="s">
        <v>144</v>
      </c>
      <c r="I235" s="60">
        <v>97002.86</v>
      </c>
      <c r="J235" s="60" t="s">
        <v>968</v>
      </c>
      <c r="K235" s="60" t="s">
        <v>127</v>
      </c>
      <c r="L235" s="60" t="s">
        <v>56</v>
      </c>
      <c r="M235" s="60">
        <v>1.8</v>
      </c>
      <c r="N235" s="60" t="s">
        <v>74</v>
      </c>
      <c r="O235" s="60">
        <v>13</v>
      </c>
    </row>
    <row r="236" spans="1:15" x14ac:dyDescent="0.2">
      <c r="A236" s="60" t="s">
        <v>969</v>
      </c>
      <c r="B236" s="60" t="s">
        <v>970</v>
      </c>
      <c r="C236" s="60">
        <v>40</v>
      </c>
      <c r="D236" s="60" t="s">
        <v>27</v>
      </c>
      <c r="E236" s="60" t="s">
        <v>971</v>
      </c>
      <c r="F236" s="60">
        <v>-8244</v>
      </c>
      <c r="G236" s="60" t="s">
        <v>94</v>
      </c>
      <c r="H236" s="60" t="s">
        <v>79</v>
      </c>
      <c r="I236" s="60">
        <v>164757.24</v>
      </c>
      <c r="J236" s="60" t="s">
        <v>972</v>
      </c>
      <c r="K236" s="60" t="s">
        <v>136</v>
      </c>
      <c r="L236" s="60" t="s">
        <v>56</v>
      </c>
      <c r="M236" s="60">
        <v>1.74</v>
      </c>
      <c r="N236" s="60" t="s">
        <v>41</v>
      </c>
      <c r="O236" s="60">
        <v>23</v>
      </c>
    </row>
    <row r="237" spans="1:15" x14ac:dyDescent="0.2">
      <c r="A237" s="60" t="s">
        <v>973</v>
      </c>
      <c r="B237" s="60" t="s">
        <v>974</v>
      </c>
      <c r="C237" s="60">
        <v>24</v>
      </c>
      <c r="D237" s="60" t="s">
        <v>50</v>
      </c>
      <c r="E237" s="60" t="s">
        <v>975</v>
      </c>
      <c r="F237" s="60">
        <v>-5750</v>
      </c>
      <c r="G237" s="60" t="s">
        <v>116</v>
      </c>
      <c r="H237" s="60" t="s">
        <v>38</v>
      </c>
      <c r="I237" s="60">
        <v>43937.71</v>
      </c>
      <c r="J237" s="60" t="s">
        <v>976</v>
      </c>
      <c r="K237" s="60" t="s">
        <v>136</v>
      </c>
      <c r="L237" s="60" t="s">
        <v>23</v>
      </c>
      <c r="M237" s="60">
        <v>3.67</v>
      </c>
      <c r="N237" s="60" t="s">
        <v>57</v>
      </c>
      <c r="O237" s="60">
        <v>26</v>
      </c>
    </row>
    <row r="238" spans="1:15" x14ac:dyDescent="0.2">
      <c r="A238" s="60" t="s">
        <v>977</v>
      </c>
      <c r="B238" s="60" t="s">
        <v>978</v>
      </c>
      <c r="C238" s="60">
        <v>36</v>
      </c>
      <c r="D238" s="60" t="s">
        <v>17</v>
      </c>
      <c r="E238" s="60" t="s">
        <v>979</v>
      </c>
      <c r="F238" s="60">
        <v>-11094</v>
      </c>
      <c r="G238" s="60" t="s">
        <v>29</v>
      </c>
      <c r="H238" s="60" t="s">
        <v>20</v>
      </c>
      <c r="I238" s="60">
        <v>134624.85</v>
      </c>
      <c r="J238" s="60" t="s">
        <v>980</v>
      </c>
      <c r="K238" s="60" t="s">
        <v>127</v>
      </c>
      <c r="L238" s="60" t="s">
        <v>32</v>
      </c>
      <c r="M238" s="60">
        <v>2.91</v>
      </c>
      <c r="N238" s="60" t="s">
        <v>74</v>
      </c>
      <c r="O238" s="60">
        <v>25</v>
      </c>
    </row>
    <row r="239" spans="1:15" x14ac:dyDescent="0.2">
      <c r="A239" s="60" t="s">
        <v>981</v>
      </c>
      <c r="B239" s="60" t="s">
        <v>982</v>
      </c>
      <c r="C239" s="60">
        <v>54</v>
      </c>
      <c r="D239" s="60" t="s">
        <v>17</v>
      </c>
      <c r="E239" s="60" t="s">
        <v>983</v>
      </c>
      <c r="F239" s="60">
        <v>-4992</v>
      </c>
      <c r="G239" s="60" t="s">
        <v>19</v>
      </c>
      <c r="H239" s="60" t="s">
        <v>79</v>
      </c>
      <c r="I239" s="60">
        <v>60067.45</v>
      </c>
      <c r="J239" s="60" t="s">
        <v>984</v>
      </c>
      <c r="K239" s="60" t="s">
        <v>47</v>
      </c>
      <c r="L239" s="60" t="s">
        <v>32</v>
      </c>
      <c r="M239" s="60">
        <v>1.5</v>
      </c>
      <c r="N239" s="60" t="s">
        <v>41</v>
      </c>
      <c r="O239" s="60">
        <v>5</v>
      </c>
    </row>
    <row r="240" spans="1:15" x14ac:dyDescent="0.2">
      <c r="A240" s="60" t="s">
        <v>985</v>
      </c>
      <c r="B240" s="60" t="s">
        <v>986</v>
      </c>
      <c r="C240" s="60">
        <v>34</v>
      </c>
      <c r="D240" s="60" t="s">
        <v>17</v>
      </c>
      <c r="E240" s="60" t="s">
        <v>987</v>
      </c>
      <c r="F240" s="60">
        <v>-7410</v>
      </c>
      <c r="G240" s="60" t="s">
        <v>19</v>
      </c>
      <c r="H240" s="60" t="s">
        <v>71</v>
      </c>
      <c r="I240" s="60">
        <v>91274.38</v>
      </c>
      <c r="J240" s="60" t="s">
        <v>988</v>
      </c>
      <c r="K240" s="60" t="s">
        <v>118</v>
      </c>
      <c r="L240" s="60" t="s">
        <v>73</v>
      </c>
      <c r="M240" s="60">
        <v>4.43</v>
      </c>
      <c r="N240" s="60" t="s">
        <v>57</v>
      </c>
      <c r="O240" s="60">
        <v>29</v>
      </c>
    </row>
    <row r="241" spans="1:15" x14ac:dyDescent="0.2">
      <c r="A241" s="60" t="s">
        <v>989</v>
      </c>
      <c r="B241" s="60" t="s">
        <v>990</v>
      </c>
      <c r="C241" s="60">
        <v>61</v>
      </c>
      <c r="D241" s="60" t="s">
        <v>17</v>
      </c>
      <c r="E241" s="60" t="s">
        <v>991</v>
      </c>
      <c r="F241" s="60">
        <v>-8633</v>
      </c>
      <c r="G241" s="60" t="s">
        <v>78</v>
      </c>
      <c r="H241" s="60" t="s">
        <v>53</v>
      </c>
      <c r="I241" s="60">
        <v>117156.12</v>
      </c>
      <c r="J241" s="60" t="s">
        <v>992</v>
      </c>
      <c r="K241" s="60" t="s">
        <v>136</v>
      </c>
      <c r="L241" s="60" t="s">
        <v>23</v>
      </c>
      <c r="M241" s="60">
        <v>3.25</v>
      </c>
      <c r="N241" s="60" t="s">
        <v>74</v>
      </c>
      <c r="O241" s="60">
        <v>18</v>
      </c>
    </row>
    <row r="242" spans="1:15" x14ac:dyDescent="0.2">
      <c r="A242" s="60" t="s">
        <v>993</v>
      </c>
      <c r="B242" s="60" t="s">
        <v>994</v>
      </c>
      <c r="C242" s="60">
        <v>48</v>
      </c>
      <c r="D242" s="60" t="s">
        <v>50</v>
      </c>
      <c r="E242" s="60" t="s">
        <v>995</v>
      </c>
      <c r="F242" s="60">
        <v>-10216</v>
      </c>
      <c r="G242" s="60" t="s">
        <v>45</v>
      </c>
      <c r="H242" s="60" t="s">
        <v>53</v>
      </c>
      <c r="I242" s="60">
        <v>74935.05</v>
      </c>
      <c r="J242" s="60" t="s">
        <v>996</v>
      </c>
      <c r="K242" s="60" t="s">
        <v>127</v>
      </c>
      <c r="L242" s="60" t="s">
        <v>56</v>
      </c>
      <c r="M242" s="60">
        <v>1.1599999999999999</v>
      </c>
      <c r="N242" s="60" t="s">
        <v>33</v>
      </c>
      <c r="O242" s="60">
        <v>15</v>
      </c>
    </row>
    <row r="243" spans="1:15" x14ac:dyDescent="0.2">
      <c r="A243" s="60" t="s">
        <v>997</v>
      </c>
      <c r="B243" s="60" t="s">
        <v>998</v>
      </c>
      <c r="C243" s="60">
        <v>52</v>
      </c>
      <c r="D243" s="60" t="s">
        <v>50</v>
      </c>
      <c r="E243" s="60" t="s">
        <v>999</v>
      </c>
      <c r="F243" s="60">
        <v>-6629</v>
      </c>
      <c r="G243" s="60" t="s">
        <v>116</v>
      </c>
      <c r="H243" s="60" t="s">
        <v>194</v>
      </c>
      <c r="I243" s="60">
        <v>157212.75</v>
      </c>
      <c r="J243" s="60" t="s">
        <v>707</v>
      </c>
      <c r="K243" s="60" t="s">
        <v>136</v>
      </c>
      <c r="L243" s="60" t="s">
        <v>32</v>
      </c>
      <c r="M243" s="60">
        <v>1.54</v>
      </c>
      <c r="N243" s="60" t="s">
        <v>41</v>
      </c>
      <c r="O243" s="60">
        <v>20</v>
      </c>
    </row>
    <row r="244" spans="1:15" x14ac:dyDescent="0.2">
      <c r="A244" s="60" t="s">
        <v>1000</v>
      </c>
      <c r="B244" s="60" t="s">
        <v>1001</v>
      </c>
      <c r="C244" s="60">
        <v>48</v>
      </c>
      <c r="D244" s="60" t="s">
        <v>17</v>
      </c>
      <c r="E244" s="60" t="s">
        <v>1002</v>
      </c>
      <c r="F244" s="60">
        <v>-8819</v>
      </c>
      <c r="G244" s="60" t="s">
        <v>99</v>
      </c>
      <c r="H244" s="60" t="s">
        <v>66</v>
      </c>
      <c r="I244" s="60">
        <v>142437</v>
      </c>
      <c r="J244" s="60" t="s">
        <v>1003</v>
      </c>
      <c r="K244" s="60" t="s">
        <v>118</v>
      </c>
      <c r="L244" s="60" t="s">
        <v>73</v>
      </c>
      <c r="M244" s="60">
        <v>4.28</v>
      </c>
      <c r="N244" s="60" t="s">
        <v>57</v>
      </c>
      <c r="O244" s="60">
        <v>10</v>
      </c>
    </row>
    <row r="245" spans="1:15" x14ac:dyDescent="0.2">
      <c r="A245" s="60" t="s">
        <v>1004</v>
      </c>
      <c r="B245" s="60" t="s">
        <v>1005</v>
      </c>
      <c r="C245" s="60">
        <v>54</v>
      </c>
      <c r="D245" s="60" t="s">
        <v>50</v>
      </c>
      <c r="E245" s="60" t="s">
        <v>1006</v>
      </c>
      <c r="F245" s="60">
        <v>-11558</v>
      </c>
      <c r="G245" s="60" t="s">
        <v>52</v>
      </c>
      <c r="H245" s="60" t="s">
        <v>144</v>
      </c>
      <c r="I245" s="60">
        <v>60191.92</v>
      </c>
      <c r="J245" s="60" t="s">
        <v>1007</v>
      </c>
      <c r="K245" s="60" t="s">
        <v>47</v>
      </c>
      <c r="L245" s="60" t="s">
        <v>23</v>
      </c>
      <c r="M245" s="60">
        <v>2</v>
      </c>
      <c r="N245" s="60" t="s">
        <v>41</v>
      </c>
      <c r="O245" s="60">
        <v>3</v>
      </c>
    </row>
    <row r="246" spans="1:15" x14ac:dyDescent="0.2">
      <c r="A246" s="60" t="s">
        <v>1008</v>
      </c>
      <c r="B246" s="60" t="s">
        <v>1009</v>
      </c>
      <c r="C246" s="60">
        <v>34</v>
      </c>
      <c r="D246" s="60" t="s">
        <v>50</v>
      </c>
      <c r="E246" s="60" t="s">
        <v>1010</v>
      </c>
      <c r="F246" s="60">
        <v>-8794</v>
      </c>
      <c r="G246" s="60" t="s">
        <v>19</v>
      </c>
      <c r="H246" s="60" t="s">
        <v>144</v>
      </c>
      <c r="I246" s="60">
        <v>70081.02</v>
      </c>
      <c r="J246" s="60" t="s">
        <v>593</v>
      </c>
      <c r="K246" s="60" t="s">
        <v>127</v>
      </c>
      <c r="L246" s="60" t="s">
        <v>56</v>
      </c>
      <c r="M246" s="60">
        <v>1.71</v>
      </c>
      <c r="N246" s="60" t="s">
        <v>41</v>
      </c>
      <c r="O246" s="60">
        <v>37</v>
      </c>
    </row>
    <row r="247" spans="1:15" x14ac:dyDescent="0.2">
      <c r="A247" s="60" t="s">
        <v>1011</v>
      </c>
      <c r="B247" s="60" t="s">
        <v>1012</v>
      </c>
      <c r="C247" s="60">
        <v>44</v>
      </c>
      <c r="D247" s="60" t="s">
        <v>27</v>
      </c>
      <c r="E247" s="60" t="s">
        <v>1013</v>
      </c>
      <c r="F247" s="60">
        <v>-4395</v>
      </c>
      <c r="G247" s="60" t="s">
        <v>116</v>
      </c>
      <c r="H247" s="60" t="s">
        <v>144</v>
      </c>
      <c r="I247" s="60">
        <v>91052.02</v>
      </c>
      <c r="J247" s="60" t="s">
        <v>1014</v>
      </c>
      <c r="K247" s="60" t="s">
        <v>127</v>
      </c>
      <c r="L247" s="60" t="s">
        <v>32</v>
      </c>
      <c r="M247" s="60">
        <v>4.43</v>
      </c>
      <c r="N247" s="60" t="s">
        <v>24</v>
      </c>
      <c r="O247" s="60">
        <v>13</v>
      </c>
    </row>
    <row r="248" spans="1:15" x14ac:dyDescent="0.2">
      <c r="A248" s="60" t="s">
        <v>1015</v>
      </c>
      <c r="B248" s="60" t="s">
        <v>808</v>
      </c>
      <c r="C248" s="60">
        <v>48</v>
      </c>
      <c r="D248" s="60" t="s">
        <v>17</v>
      </c>
      <c r="E248" s="60" t="s">
        <v>1016</v>
      </c>
      <c r="F248" s="60">
        <v>-3028</v>
      </c>
      <c r="G248" s="60" t="s">
        <v>94</v>
      </c>
      <c r="H248" s="60" t="s">
        <v>53</v>
      </c>
      <c r="I248" s="60">
        <v>128868.88</v>
      </c>
      <c r="J248" s="60" t="s">
        <v>1017</v>
      </c>
      <c r="K248" s="60" t="s">
        <v>22</v>
      </c>
      <c r="L248" s="60" t="s">
        <v>32</v>
      </c>
      <c r="M248" s="60">
        <v>2.0099999999999998</v>
      </c>
      <c r="N248" s="60" t="s">
        <v>33</v>
      </c>
      <c r="O248" s="60">
        <v>17</v>
      </c>
    </row>
    <row r="249" spans="1:15" x14ac:dyDescent="0.2">
      <c r="A249" s="60" t="s">
        <v>1018</v>
      </c>
      <c r="B249" s="60" t="s">
        <v>1019</v>
      </c>
      <c r="C249" s="60">
        <v>44</v>
      </c>
      <c r="D249" s="60" t="s">
        <v>50</v>
      </c>
      <c r="E249" s="60" t="s">
        <v>1020</v>
      </c>
      <c r="F249" s="60">
        <v>-6949</v>
      </c>
      <c r="G249" s="60" t="s">
        <v>85</v>
      </c>
      <c r="H249" s="60" t="s">
        <v>38</v>
      </c>
      <c r="I249" s="60">
        <v>92587.12</v>
      </c>
      <c r="J249" s="60" t="s">
        <v>1021</v>
      </c>
      <c r="K249" s="60" t="s">
        <v>22</v>
      </c>
      <c r="L249" s="60" t="s">
        <v>73</v>
      </c>
      <c r="M249" s="60">
        <v>3.25</v>
      </c>
      <c r="N249" s="60" t="s">
        <v>57</v>
      </c>
      <c r="O249" s="60">
        <v>38</v>
      </c>
    </row>
    <row r="250" spans="1:15" x14ac:dyDescent="0.2">
      <c r="A250" s="60" t="s">
        <v>1022</v>
      </c>
      <c r="B250" s="60" t="s">
        <v>1023</v>
      </c>
      <c r="C250" s="60">
        <v>65</v>
      </c>
      <c r="D250" s="60" t="s">
        <v>27</v>
      </c>
      <c r="E250" s="60" t="s">
        <v>1024</v>
      </c>
      <c r="F250" s="60">
        <v>-6237</v>
      </c>
      <c r="G250" s="60" t="s">
        <v>37</v>
      </c>
      <c r="H250" s="60" t="s">
        <v>194</v>
      </c>
      <c r="I250" s="60">
        <v>72866.3</v>
      </c>
      <c r="J250" s="60" t="s">
        <v>1025</v>
      </c>
      <c r="K250" s="60" t="s">
        <v>81</v>
      </c>
      <c r="L250" s="60" t="s">
        <v>32</v>
      </c>
      <c r="M250" s="60">
        <v>1.6</v>
      </c>
      <c r="N250" s="60" t="s">
        <v>24</v>
      </c>
      <c r="O250" s="60">
        <v>3</v>
      </c>
    </row>
    <row r="251" spans="1:15" x14ac:dyDescent="0.2">
      <c r="A251" s="60" t="s">
        <v>1026</v>
      </c>
      <c r="B251" s="60" t="s">
        <v>1027</v>
      </c>
      <c r="C251" s="60">
        <v>64</v>
      </c>
      <c r="D251" s="60" t="s">
        <v>50</v>
      </c>
      <c r="E251" s="60" t="s">
        <v>1028</v>
      </c>
      <c r="F251" s="60">
        <v>-2597</v>
      </c>
      <c r="G251" s="60" t="s">
        <v>94</v>
      </c>
      <c r="H251" s="60" t="s">
        <v>194</v>
      </c>
      <c r="I251" s="60">
        <v>72616.81</v>
      </c>
      <c r="J251" s="60" t="s">
        <v>1029</v>
      </c>
      <c r="K251" s="60" t="s">
        <v>104</v>
      </c>
      <c r="L251" s="60" t="s">
        <v>56</v>
      </c>
      <c r="M251" s="60">
        <v>3.95</v>
      </c>
      <c r="N251" s="60" t="s">
        <v>57</v>
      </c>
      <c r="O251" s="60">
        <v>36</v>
      </c>
    </row>
    <row r="252" spans="1:15" x14ac:dyDescent="0.2">
      <c r="A252" s="60" t="s">
        <v>1030</v>
      </c>
      <c r="B252" s="60" t="s">
        <v>1031</v>
      </c>
      <c r="C252" s="60">
        <v>36</v>
      </c>
      <c r="D252" s="60" t="s">
        <v>17</v>
      </c>
      <c r="E252" s="60" t="s">
        <v>1032</v>
      </c>
      <c r="F252" s="60">
        <v>-10549</v>
      </c>
      <c r="G252" s="60" t="s">
        <v>37</v>
      </c>
      <c r="H252" s="60" t="s">
        <v>20</v>
      </c>
      <c r="I252" s="60">
        <v>78528.25</v>
      </c>
      <c r="J252" s="60" t="s">
        <v>1033</v>
      </c>
      <c r="K252" s="60" t="s">
        <v>118</v>
      </c>
      <c r="L252" s="60" t="s">
        <v>32</v>
      </c>
      <c r="M252" s="60">
        <v>2.1800000000000002</v>
      </c>
      <c r="N252" s="60" t="s">
        <v>41</v>
      </c>
      <c r="O252" s="60">
        <v>8</v>
      </c>
    </row>
    <row r="253" spans="1:15" x14ac:dyDescent="0.2">
      <c r="A253" s="60" t="s">
        <v>1034</v>
      </c>
      <c r="B253" s="60" t="s">
        <v>1035</v>
      </c>
      <c r="C253" s="60">
        <v>57</v>
      </c>
      <c r="D253" s="60" t="s">
        <v>27</v>
      </c>
      <c r="E253" s="60" t="s">
        <v>1036</v>
      </c>
      <c r="F253" s="60">
        <v>-3775</v>
      </c>
      <c r="G253" s="60" t="s">
        <v>99</v>
      </c>
      <c r="H253" s="60" t="s">
        <v>173</v>
      </c>
      <c r="I253" s="60">
        <v>67382.55</v>
      </c>
      <c r="J253" s="60" t="s">
        <v>1037</v>
      </c>
      <c r="K253" s="60" t="s">
        <v>81</v>
      </c>
      <c r="L253" s="60" t="s">
        <v>56</v>
      </c>
      <c r="M253" s="60">
        <v>4.1500000000000004</v>
      </c>
      <c r="N253" s="60" t="s">
        <v>33</v>
      </c>
      <c r="O253" s="60">
        <v>23</v>
      </c>
    </row>
    <row r="254" spans="1:15" x14ac:dyDescent="0.2">
      <c r="A254" s="60" t="s">
        <v>1038</v>
      </c>
      <c r="B254" s="60" t="s">
        <v>1039</v>
      </c>
      <c r="C254" s="60">
        <v>40</v>
      </c>
      <c r="D254" s="60" t="s">
        <v>50</v>
      </c>
      <c r="E254" s="60" t="s">
        <v>1040</v>
      </c>
      <c r="F254" s="60">
        <v>-3000</v>
      </c>
      <c r="G254" s="60" t="s">
        <v>94</v>
      </c>
      <c r="H254" s="60" t="s">
        <v>30</v>
      </c>
      <c r="I254" s="60">
        <v>107569.22</v>
      </c>
      <c r="J254" s="60" t="s">
        <v>1041</v>
      </c>
      <c r="K254" s="60" t="s">
        <v>104</v>
      </c>
      <c r="L254" s="60" t="s">
        <v>73</v>
      </c>
      <c r="M254" s="60">
        <v>2.65</v>
      </c>
      <c r="N254" s="60" t="s">
        <v>24</v>
      </c>
      <c r="O254" s="60">
        <v>8</v>
      </c>
    </row>
    <row r="255" spans="1:15" x14ac:dyDescent="0.2">
      <c r="A255" s="60" t="s">
        <v>1042</v>
      </c>
      <c r="B255" s="60" t="s">
        <v>1031</v>
      </c>
      <c r="C255" s="60">
        <v>48</v>
      </c>
      <c r="D255" s="60" t="s">
        <v>17</v>
      </c>
      <c r="E255" s="60" t="s">
        <v>1043</v>
      </c>
      <c r="F255" s="60">
        <v>-4722</v>
      </c>
      <c r="G255" s="60" t="s">
        <v>19</v>
      </c>
      <c r="H255" s="60" t="s">
        <v>79</v>
      </c>
      <c r="I255" s="60">
        <v>83231.27</v>
      </c>
      <c r="J255" s="60" t="s">
        <v>1044</v>
      </c>
      <c r="K255" s="60" t="s">
        <v>62</v>
      </c>
      <c r="L255" s="60" t="s">
        <v>23</v>
      </c>
      <c r="M255" s="60">
        <v>1.02</v>
      </c>
      <c r="N255" s="60" t="s">
        <v>33</v>
      </c>
      <c r="O255" s="60">
        <v>13</v>
      </c>
    </row>
    <row r="256" spans="1:15" x14ac:dyDescent="0.2">
      <c r="A256" s="60" t="s">
        <v>1045</v>
      </c>
      <c r="B256" s="60" t="s">
        <v>1046</v>
      </c>
      <c r="C256" s="60">
        <v>32</v>
      </c>
      <c r="D256" s="60" t="s">
        <v>17</v>
      </c>
      <c r="E256" s="60" t="s">
        <v>1047</v>
      </c>
      <c r="F256" s="60">
        <v>-3404</v>
      </c>
      <c r="G256" s="60" t="s">
        <v>78</v>
      </c>
      <c r="H256" s="60" t="s">
        <v>38</v>
      </c>
      <c r="I256" s="60">
        <v>97888.16</v>
      </c>
      <c r="J256" s="60" t="s">
        <v>865</v>
      </c>
      <c r="K256" s="60" t="s">
        <v>104</v>
      </c>
      <c r="L256" s="60" t="s">
        <v>56</v>
      </c>
      <c r="M256" s="60">
        <v>4.8600000000000003</v>
      </c>
      <c r="N256" s="60" t="s">
        <v>41</v>
      </c>
      <c r="O256" s="60">
        <v>0</v>
      </c>
    </row>
    <row r="257" spans="1:15" x14ac:dyDescent="0.2">
      <c r="A257" s="60" t="s">
        <v>1048</v>
      </c>
      <c r="B257" s="60" t="s">
        <v>1049</v>
      </c>
      <c r="C257" s="60">
        <v>34</v>
      </c>
      <c r="D257" s="60" t="s">
        <v>17</v>
      </c>
      <c r="E257" s="60" t="s">
        <v>1050</v>
      </c>
      <c r="F257" s="60">
        <v>-10342</v>
      </c>
      <c r="G257" s="60" t="s">
        <v>99</v>
      </c>
      <c r="H257" s="60" t="s">
        <v>144</v>
      </c>
      <c r="I257" s="60">
        <v>133128.48000000001</v>
      </c>
      <c r="J257" s="60" t="s">
        <v>1051</v>
      </c>
      <c r="K257" s="60" t="s">
        <v>47</v>
      </c>
      <c r="L257" s="60" t="s">
        <v>32</v>
      </c>
      <c r="M257" s="60">
        <v>3.77</v>
      </c>
      <c r="N257" s="60" t="s">
        <v>33</v>
      </c>
      <c r="O257" s="60">
        <v>19</v>
      </c>
    </row>
    <row r="258" spans="1:15" x14ac:dyDescent="0.2">
      <c r="A258" s="60" t="s">
        <v>1052</v>
      </c>
      <c r="B258" s="60" t="s">
        <v>1053</v>
      </c>
      <c r="C258" s="60">
        <v>46</v>
      </c>
      <c r="D258" s="60" t="s">
        <v>17</v>
      </c>
      <c r="E258" s="60" t="s">
        <v>1054</v>
      </c>
      <c r="F258" s="60">
        <v>-2852</v>
      </c>
      <c r="G258" s="60" t="s">
        <v>45</v>
      </c>
      <c r="H258" s="60" t="s">
        <v>194</v>
      </c>
      <c r="I258" s="60">
        <v>172527.19</v>
      </c>
      <c r="J258" s="60" t="s">
        <v>1055</v>
      </c>
      <c r="K258" s="60" t="s">
        <v>118</v>
      </c>
      <c r="L258" s="60" t="s">
        <v>73</v>
      </c>
      <c r="M258" s="60">
        <v>2.73</v>
      </c>
      <c r="N258" s="60" t="s">
        <v>24</v>
      </c>
      <c r="O258" s="60">
        <v>21</v>
      </c>
    </row>
    <row r="259" spans="1:15" x14ac:dyDescent="0.2">
      <c r="A259" s="60" t="s">
        <v>1056</v>
      </c>
      <c r="B259" s="60" t="s">
        <v>1057</v>
      </c>
      <c r="C259" s="60">
        <v>34</v>
      </c>
      <c r="D259" s="60" t="s">
        <v>27</v>
      </c>
      <c r="E259" s="60" t="s">
        <v>1058</v>
      </c>
      <c r="F259" s="60">
        <v>-5226</v>
      </c>
      <c r="G259" s="60" t="s">
        <v>78</v>
      </c>
      <c r="H259" s="60" t="s">
        <v>30</v>
      </c>
      <c r="I259" s="60">
        <v>141441.10999999999</v>
      </c>
      <c r="J259" s="60" t="s">
        <v>1059</v>
      </c>
      <c r="K259" s="60" t="s">
        <v>118</v>
      </c>
      <c r="L259" s="60" t="s">
        <v>32</v>
      </c>
      <c r="M259" s="60">
        <v>1.49</v>
      </c>
      <c r="N259" s="60" t="s">
        <v>74</v>
      </c>
      <c r="O259" s="60">
        <v>24</v>
      </c>
    </row>
    <row r="260" spans="1:15" x14ac:dyDescent="0.2">
      <c r="A260" s="60" t="s">
        <v>1060</v>
      </c>
      <c r="B260" s="60" t="s">
        <v>1061</v>
      </c>
      <c r="C260" s="60">
        <v>56</v>
      </c>
      <c r="D260" s="60" t="s">
        <v>17</v>
      </c>
      <c r="E260" s="60" t="s">
        <v>1062</v>
      </c>
      <c r="F260" s="60">
        <v>-3727</v>
      </c>
      <c r="G260" s="60" t="s">
        <v>45</v>
      </c>
      <c r="H260" s="60" t="s">
        <v>144</v>
      </c>
      <c r="I260" s="60">
        <v>135013.71</v>
      </c>
      <c r="J260" s="60" t="s">
        <v>1063</v>
      </c>
      <c r="K260" s="60" t="s">
        <v>40</v>
      </c>
      <c r="L260" s="60" t="s">
        <v>56</v>
      </c>
      <c r="M260" s="60">
        <v>1.49</v>
      </c>
      <c r="N260" s="60" t="s">
        <v>33</v>
      </c>
      <c r="O260" s="60">
        <v>30</v>
      </c>
    </row>
    <row r="261" spans="1:15" x14ac:dyDescent="0.2">
      <c r="A261" s="60" t="s">
        <v>1064</v>
      </c>
      <c r="B261" s="60" t="s">
        <v>1065</v>
      </c>
      <c r="C261" s="60">
        <v>35</v>
      </c>
      <c r="D261" s="60" t="s">
        <v>17</v>
      </c>
      <c r="E261" s="60" t="s">
        <v>1066</v>
      </c>
      <c r="F261" s="60">
        <v>-6886</v>
      </c>
      <c r="G261" s="60" t="s">
        <v>29</v>
      </c>
      <c r="H261" s="60" t="s">
        <v>71</v>
      </c>
      <c r="I261" s="60">
        <v>131060.03</v>
      </c>
      <c r="J261" s="60" t="s">
        <v>1067</v>
      </c>
      <c r="K261" s="60" t="s">
        <v>127</v>
      </c>
      <c r="L261" s="60" t="s">
        <v>32</v>
      </c>
      <c r="M261" s="60">
        <v>2.68</v>
      </c>
      <c r="N261" s="60" t="s">
        <v>74</v>
      </c>
      <c r="O261" s="60">
        <v>32</v>
      </c>
    </row>
    <row r="262" spans="1:15" x14ac:dyDescent="0.2">
      <c r="A262" s="60" t="s">
        <v>1068</v>
      </c>
      <c r="B262" s="60" t="s">
        <v>1069</v>
      </c>
      <c r="C262" s="60">
        <v>29</v>
      </c>
      <c r="D262" s="60" t="s">
        <v>50</v>
      </c>
      <c r="E262" s="60" t="s">
        <v>1070</v>
      </c>
      <c r="F262" s="60">
        <v>-5170</v>
      </c>
      <c r="G262" s="60" t="s">
        <v>52</v>
      </c>
      <c r="H262" s="60" t="s">
        <v>30</v>
      </c>
      <c r="I262" s="60">
        <v>147804.04</v>
      </c>
      <c r="J262" s="60" t="s">
        <v>1071</v>
      </c>
      <c r="K262" s="60" t="s">
        <v>118</v>
      </c>
      <c r="L262" s="60" t="s">
        <v>32</v>
      </c>
      <c r="M262" s="60">
        <v>2.4300000000000002</v>
      </c>
      <c r="N262" s="60" t="s">
        <v>41</v>
      </c>
      <c r="O262" s="60">
        <v>18</v>
      </c>
    </row>
    <row r="263" spans="1:15" x14ac:dyDescent="0.2">
      <c r="A263" s="60" t="s">
        <v>1072</v>
      </c>
      <c r="B263" s="60" t="s">
        <v>1073</v>
      </c>
      <c r="C263" s="60">
        <v>57</v>
      </c>
      <c r="D263" s="60" t="s">
        <v>50</v>
      </c>
      <c r="E263" s="60" t="s">
        <v>1074</v>
      </c>
      <c r="F263" s="60">
        <v>-7911</v>
      </c>
      <c r="G263" s="60" t="s">
        <v>99</v>
      </c>
      <c r="H263" s="60" t="s">
        <v>144</v>
      </c>
      <c r="I263" s="60">
        <v>36848.660000000003</v>
      </c>
      <c r="J263" s="60" t="s">
        <v>1075</v>
      </c>
      <c r="K263" s="60" t="s">
        <v>136</v>
      </c>
      <c r="L263" s="60" t="s">
        <v>56</v>
      </c>
      <c r="M263" s="60">
        <v>1.6</v>
      </c>
      <c r="N263" s="60" t="s">
        <v>74</v>
      </c>
      <c r="O263" s="60">
        <v>32</v>
      </c>
    </row>
    <row r="264" spans="1:15" x14ac:dyDescent="0.2">
      <c r="A264" s="60" t="s">
        <v>1076</v>
      </c>
      <c r="B264" s="60" t="s">
        <v>1077</v>
      </c>
      <c r="C264" s="60">
        <v>28</v>
      </c>
      <c r="D264" s="60" t="s">
        <v>50</v>
      </c>
      <c r="E264" s="60" t="s">
        <v>1078</v>
      </c>
      <c r="F264" s="60">
        <v>-6852</v>
      </c>
      <c r="G264" s="60" t="s">
        <v>116</v>
      </c>
      <c r="H264" s="60" t="s">
        <v>79</v>
      </c>
      <c r="I264" s="60">
        <v>42261.63</v>
      </c>
      <c r="J264" s="60" t="s">
        <v>834</v>
      </c>
      <c r="K264" s="60" t="s">
        <v>55</v>
      </c>
      <c r="L264" s="60" t="s">
        <v>23</v>
      </c>
      <c r="M264" s="60">
        <v>4.41</v>
      </c>
      <c r="N264" s="60" t="s">
        <v>33</v>
      </c>
      <c r="O264" s="60">
        <v>20</v>
      </c>
    </row>
    <row r="265" spans="1:15" x14ac:dyDescent="0.2">
      <c r="A265" s="60" t="s">
        <v>1079</v>
      </c>
      <c r="B265" s="60" t="s">
        <v>276</v>
      </c>
      <c r="C265" s="60">
        <v>29</v>
      </c>
      <c r="D265" s="60" t="s">
        <v>27</v>
      </c>
      <c r="E265" s="60" t="s">
        <v>1080</v>
      </c>
      <c r="F265" s="60">
        <v>-3621</v>
      </c>
      <c r="G265" s="60" t="s">
        <v>78</v>
      </c>
      <c r="H265" s="60" t="s">
        <v>173</v>
      </c>
      <c r="I265" s="60">
        <v>86841.47</v>
      </c>
      <c r="J265" s="60" t="s">
        <v>1081</v>
      </c>
      <c r="K265" s="60" t="s">
        <v>127</v>
      </c>
      <c r="L265" s="60" t="s">
        <v>73</v>
      </c>
      <c r="M265" s="60">
        <v>4.51</v>
      </c>
      <c r="N265" s="60" t="s">
        <v>74</v>
      </c>
      <c r="O265" s="60">
        <v>23</v>
      </c>
    </row>
    <row r="266" spans="1:15" x14ac:dyDescent="0.2">
      <c r="A266" s="60" t="s">
        <v>1082</v>
      </c>
      <c r="B266" s="60" t="s">
        <v>1083</v>
      </c>
      <c r="C266" s="60">
        <v>29</v>
      </c>
      <c r="D266" s="60" t="s">
        <v>50</v>
      </c>
      <c r="E266" s="60" t="s">
        <v>1084</v>
      </c>
      <c r="F266" s="60">
        <v>-8363</v>
      </c>
      <c r="G266" s="60" t="s">
        <v>94</v>
      </c>
      <c r="H266" s="60" t="s">
        <v>66</v>
      </c>
      <c r="I266" s="60">
        <v>129082.74</v>
      </c>
      <c r="J266" s="60" t="s">
        <v>1085</v>
      </c>
      <c r="K266" s="60" t="s">
        <v>55</v>
      </c>
      <c r="L266" s="60" t="s">
        <v>23</v>
      </c>
      <c r="M266" s="60">
        <v>1.53</v>
      </c>
      <c r="N266" s="60" t="s">
        <v>74</v>
      </c>
      <c r="O266" s="60">
        <v>10</v>
      </c>
    </row>
    <row r="267" spans="1:15" x14ac:dyDescent="0.2">
      <c r="A267" s="60" t="s">
        <v>1086</v>
      </c>
      <c r="B267" s="60" t="s">
        <v>1087</v>
      </c>
      <c r="C267" s="60">
        <v>59</v>
      </c>
      <c r="D267" s="60" t="s">
        <v>50</v>
      </c>
      <c r="E267" s="60" t="s">
        <v>1088</v>
      </c>
      <c r="F267" s="60">
        <v>-5410</v>
      </c>
      <c r="G267" s="60" t="s">
        <v>52</v>
      </c>
      <c r="H267" s="60" t="s">
        <v>66</v>
      </c>
      <c r="I267" s="60">
        <v>147978.82</v>
      </c>
      <c r="J267" s="60" t="s">
        <v>1089</v>
      </c>
      <c r="K267" s="60" t="s">
        <v>22</v>
      </c>
      <c r="L267" s="60" t="s">
        <v>32</v>
      </c>
      <c r="M267" s="60">
        <v>2.93</v>
      </c>
      <c r="N267" s="60" t="s">
        <v>41</v>
      </c>
      <c r="O267" s="60">
        <v>7</v>
      </c>
    </row>
    <row r="268" spans="1:15" x14ac:dyDescent="0.2">
      <c r="A268" s="60" t="s">
        <v>1090</v>
      </c>
      <c r="B268" s="60" t="s">
        <v>1091</v>
      </c>
      <c r="C268" s="60">
        <v>24</v>
      </c>
      <c r="D268" s="60" t="s">
        <v>27</v>
      </c>
      <c r="E268" s="60" t="s">
        <v>1092</v>
      </c>
      <c r="F268" s="60">
        <v>-2492</v>
      </c>
      <c r="G268" s="60" t="s">
        <v>85</v>
      </c>
      <c r="H268" s="60" t="s">
        <v>38</v>
      </c>
      <c r="I268" s="60">
        <v>139947.16</v>
      </c>
      <c r="J268" s="60" t="s">
        <v>1093</v>
      </c>
      <c r="K268" s="60" t="s">
        <v>62</v>
      </c>
      <c r="L268" s="60" t="s">
        <v>23</v>
      </c>
      <c r="M268" s="60">
        <v>2.73</v>
      </c>
      <c r="N268" s="60" t="s">
        <v>24</v>
      </c>
      <c r="O268" s="60">
        <v>30</v>
      </c>
    </row>
    <row r="269" spans="1:15" x14ac:dyDescent="0.2">
      <c r="A269" s="60" t="s">
        <v>1094</v>
      </c>
      <c r="B269" s="60" t="s">
        <v>1095</v>
      </c>
      <c r="C269" s="60">
        <v>65</v>
      </c>
      <c r="D269" s="60" t="s">
        <v>17</v>
      </c>
      <c r="E269" s="60" t="s">
        <v>1096</v>
      </c>
      <c r="F269" s="60">
        <v>-3204</v>
      </c>
      <c r="G269" s="60" t="s">
        <v>45</v>
      </c>
      <c r="H269" s="60" t="s">
        <v>53</v>
      </c>
      <c r="I269" s="60">
        <v>108307.3</v>
      </c>
      <c r="J269" s="60" t="s">
        <v>1097</v>
      </c>
      <c r="K269" s="60" t="s">
        <v>40</v>
      </c>
      <c r="L269" s="60" t="s">
        <v>32</v>
      </c>
      <c r="M269" s="60">
        <v>1.3</v>
      </c>
      <c r="N269" s="60" t="s">
        <v>41</v>
      </c>
      <c r="O269" s="60">
        <v>20</v>
      </c>
    </row>
    <row r="270" spans="1:15" x14ac:dyDescent="0.2">
      <c r="A270" s="60" t="s">
        <v>1098</v>
      </c>
      <c r="B270" s="60" t="s">
        <v>1099</v>
      </c>
      <c r="C270" s="60">
        <v>39</v>
      </c>
      <c r="D270" s="60" t="s">
        <v>27</v>
      </c>
      <c r="E270" s="60" t="s">
        <v>1100</v>
      </c>
      <c r="F270" s="60">
        <v>-8293</v>
      </c>
      <c r="G270" s="60" t="s">
        <v>29</v>
      </c>
      <c r="H270" s="60" t="s">
        <v>30</v>
      </c>
      <c r="I270" s="60">
        <v>46430.44</v>
      </c>
      <c r="J270" s="60" t="s">
        <v>1101</v>
      </c>
      <c r="K270" s="60" t="s">
        <v>127</v>
      </c>
      <c r="L270" s="60" t="s">
        <v>56</v>
      </c>
      <c r="M270" s="60">
        <v>1.35</v>
      </c>
      <c r="N270" s="60" t="s">
        <v>41</v>
      </c>
      <c r="O270" s="60">
        <v>28</v>
      </c>
    </row>
    <row r="271" spans="1:15" x14ac:dyDescent="0.2">
      <c r="A271" s="60" t="s">
        <v>1102</v>
      </c>
      <c r="B271" s="60" t="s">
        <v>1103</v>
      </c>
      <c r="C271" s="60">
        <v>53</v>
      </c>
      <c r="D271" s="60" t="s">
        <v>17</v>
      </c>
      <c r="E271" s="60" t="s">
        <v>1104</v>
      </c>
      <c r="F271" s="60">
        <v>-8031</v>
      </c>
      <c r="G271" s="60" t="s">
        <v>29</v>
      </c>
      <c r="H271" s="60" t="s">
        <v>144</v>
      </c>
      <c r="I271" s="60">
        <v>115784</v>
      </c>
      <c r="J271" s="60" t="s">
        <v>1105</v>
      </c>
      <c r="K271" s="60" t="s">
        <v>136</v>
      </c>
      <c r="L271" s="60" t="s">
        <v>73</v>
      </c>
      <c r="M271" s="60">
        <v>4.5599999999999996</v>
      </c>
      <c r="N271" s="60" t="s">
        <v>57</v>
      </c>
      <c r="O271" s="60">
        <v>13</v>
      </c>
    </row>
    <row r="272" spans="1:15" x14ac:dyDescent="0.2">
      <c r="A272" s="60" t="s">
        <v>1106</v>
      </c>
      <c r="B272" s="60" t="s">
        <v>665</v>
      </c>
      <c r="C272" s="60">
        <v>51</v>
      </c>
      <c r="D272" s="60" t="s">
        <v>50</v>
      </c>
      <c r="E272" s="60" t="s">
        <v>1107</v>
      </c>
      <c r="F272" s="60">
        <v>-5842</v>
      </c>
      <c r="G272" s="60" t="s">
        <v>94</v>
      </c>
      <c r="H272" s="60" t="s">
        <v>173</v>
      </c>
      <c r="I272" s="60">
        <v>116221.87</v>
      </c>
      <c r="J272" s="60" t="s">
        <v>1108</v>
      </c>
      <c r="K272" s="60" t="s">
        <v>127</v>
      </c>
      <c r="L272" s="60" t="s">
        <v>56</v>
      </c>
      <c r="M272" s="60">
        <v>3.87</v>
      </c>
      <c r="N272" s="60" t="s">
        <v>33</v>
      </c>
      <c r="O272" s="60">
        <v>28</v>
      </c>
    </row>
    <row r="273" spans="1:15" x14ac:dyDescent="0.2">
      <c r="A273" s="60" t="s">
        <v>1109</v>
      </c>
      <c r="B273" s="60" t="s">
        <v>1110</v>
      </c>
      <c r="C273" s="60">
        <v>64</v>
      </c>
      <c r="D273" s="60" t="s">
        <v>27</v>
      </c>
      <c r="E273" s="60" t="s">
        <v>1111</v>
      </c>
      <c r="F273" s="60">
        <v>-6794</v>
      </c>
      <c r="G273" s="60" t="s">
        <v>85</v>
      </c>
      <c r="H273" s="60" t="s">
        <v>20</v>
      </c>
      <c r="I273" s="60">
        <v>89214.1</v>
      </c>
      <c r="J273" s="60" t="s">
        <v>1112</v>
      </c>
      <c r="K273" s="60" t="s">
        <v>22</v>
      </c>
      <c r="L273" s="60" t="s">
        <v>32</v>
      </c>
      <c r="M273" s="60">
        <v>2.97</v>
      </c>
      <c r="N273" s="60" t="s">
        <v>41</v>
      </c>
      <c r="O273" s="60">
        <v>6</v>
      </c>
    </row>
    <row r="274" spans="1:15" x14ac:dyDescent="0.2">
      <c r="A274" s="60" t="s">
        <v>1113</v>
      </c>
      <c r="B274" s="60" t="s">
        <v>1114</v>
      </c>
      <c r="C274" s="60">
        <v>34</v>
      </c>
      <c r="D274" s="60" t="s">
        <v>27</v>
      </c>
      <c r="E274" s="60" t="s">
        <v>1115</v>
      </c>
      <c r="F274" s="60">
        <v>-9409</v>
      </c>
      <c r="G274" s="60" t="s">
        <v>99</v>
      </c>
      <c r="H274" s="60" t="s">
        <v>173</v>
      </c>
      <c r="I274" s="60">
        <v>50626.03</v>
      </c>
      <c r="J274" s="60" t="s">
        <v>1116</v>
      </c>
      <c r="K274" s="60" t="s">
        <v>22</v>
      </c>
      <c r="L274" s="60" t="s">
        <v>23</v>
      </c>
      <c r="M274" s="60">
        <v>4.09</v>
      </c>
      <c r="N274" s="60" t="s">
        <v>41</v>
      </c>
      <c r="O274" s="60">
        <v>29</v>
      </c>
    </row>
    <row r="275" spans="1:15" x14ac:dyDescent="0.2">
      <c r="A275" s="60" t="s">
        <v>1117</v>
      </c>
      <c r="B275" s="60" t="s">
        <v>1118</v>
      </c>
      <c r="C275" s="60">
        <v>54</v>
      </c>
      <c r="D275" s="60" t="s">
        <v>27</v>
      </c>
      <c r="E275" s="60" t="s">
        <v>1119</v>
      </c>
      <c r="F275" s="60">
        <v>-2641</v>
      </c>
      <c r="G275" s="60" t="s">
        <v>85</v>
      </c>
      <c r="H275" s="60" t="s">
        <v>66</v>
      </c>
      <c r="I275" s="60">
        <v>156628.34</v>
      </c>
      <c r="J275" s="60" t="s">
        <v>1120</v>
      </c>
      <c r="K275" s="60" t="s">
        <v>118</v>
      </c>
      <c r="L275" s="60" t="s">
        <v>32</v>
      </c>
      <c r="M275" s="60">
        <v>3.77</v>
      </c>
      <c r="N275" s="60" t="s">
        <v>24</v>
      </c>
      <c r="O275" s="60">
        <v>8</v>
      </c>
    </row>
    <row r="276" spans="1:15" x14ac:dyDescent="0.2">
      <c r="A276" s="60" t="s">
        <v>1121</v>
      </c>
      <c r="B276" s="60" t="s">
        <v>1122</v>
      </c>
      <c r="C276" s="60">
        <v>64</v>
      </c>
      <c r="D276" s="60" t="s">
        <v>17</v>
      </c>
      <c r="E276" s="60" t="s">
        <v>1123</v>
      </c>
      <c r="F276" s="60">
        <v>-8446</v>
      </c>
      <c r="G276" s="60" t="s">
        <v>29</v>
      </c>
      <c r="H276" s="60" t="s">
        <v>38</v>
      </c>
      <c r="I276" s="60">
        <v>167806.99</v>
      </c>
      <c r="J276" s="60" t="s">
        <v>1124</v>
      </c>
      <c r="K276" s="60" t="s">
        <v>47</v>
      </c>
      <c r="L276" s="60" t="s">
        <v>73</v>
      </c>
      <c r="M276" s="60">
        <v>2.59</v>
      </c>
      <c r="N276" s="60" t="s">
        <v>33</v>
      </c>
      <c r="O276" s="60">
        <v>18</v>
      </c>
    </row>
    <row r="277" spans="1:15" x14ac:dyDescent="0.2">
      <c r="A277" s="60" t="s">
        <v>1125</v>
      </c>
      <c r="B277" s="60" t="s">
        <v>1126</v>
      </c>
      <c r="C277" s="60">
        <v>30</v>
      </c>
      <c r="D277" s="60" t="s">
        <v>50</v>
      </c>
      <c r="E277" s="60" t="s">
        <v>1127</v>
      </c>
      <c r="F277" s="60">
        <v>-11174</v>
      </c>
      <c r="G277" s="60" t="s">
        <v>116</v>
      </c>
      <c r="H277" s="60" t="s">
        <v>20</v>
      </c>
      <c r="I277" s="60">
        <v>159802.59</v>
      </c>
      <c r="J277" s="60" t="s">
        <v>1128</v>
      </c>
      <c r="K277" s="60" t="s">
        <v>118</v>
      </c>
      <c r="L277" s="60" t="s">
        <v>32</v>
      </c>
      <c r="M277" s="60">
        <v>1.8</v>
      </c>
      <c r="N277" s="60" t="s">
        <v>57</v>
      </c>
      <c r="O277" s="60">
        <v>18</v>
      </c>
    </row>
    <row r="278" spans="1:15" x14ac:dyDescent="0.2">
      <c r="A278" s="60" t="s">
        <v>1129</v>
      </c>
      <c r="B278" s="60" t="s">
        <v>1130</v>
      </c>
      <c r="C278" s="60">
        <v>65</v>
      </c>
      <c r="D278" s="60" t="s">
        <v>27</v>
      </c>
      <c r="E278" s="60" t="s">
        <v>1131</v>
      </c>
      <c r="F278" s="60">
        <v>-10401</v>
      </c>
      <c r="G278" s="60" t="s">
        <v>85</v>
      </c>
      <c r="H278" s="60" t="s">
        <v>173</v>
      </c>
      <c r="I278" s="60">
        <v>138001.15</v>
      </c>
      <c r="J278" s="60" t="s">
        <v>1132</v>
      </c>
      <c r="K278" s="60" t="s">
        <v>62</v>
      </c>
      <c r="L278" s="60" t="s">
        <v>56</v>
      </c>
      <c r="M278" s="60">
        <v>3.33</v>
      </c>
      <c r="N278" s="60" t="s">
        <v>41</v>
      </c>
      <c r="O278" s="60">
        <v>34</v>
      </c>
    </row>
    <row r="279" spans="1:15" x14ac:dyDescent="0.2">
      <c r="A279" s="60" t="s">
        <v>1133</v>
      </c>
      <c r="B279" s="60" t="s">
        <v>1134</v>
      </c>
      <c r="C279" s="60">
        <v>22</v>
      </c>
      <c r="D279" s="60" t="s">
        <v>17</v>
      </c>
      <c r="E279" s="60" t="s">
        <v>1135</v>
      </c>
      <c r="F279" s="60">
        <v>-4095</v>
      </c>
      <c r="G279" s="60" t="s">
        <v>45</v>
      </c>
      <c r="H279" s="60" t="s">
        <v>144</v>
      </c>
      <c r="I279" s="60">
        <v>63985.85</v>
      </c>
      <c r="J279" s="60" t="s">
        <v>1136</v>
      </c>
      <c r="K279" s="60" t="s">
        <v>55</v>
      </c>
      <c r="L279" s="60" t="s">
        <v>73</v>
      </c>
      <c r="M279" s="60">
        <v>3.73</v>
      </c>
      <c r="N279" s="60" t="s">
        <v>24</v>
      </c>
      <c r="O279" s="60">
        <v>3</v>
      </c>
    </row>
    <row r="280" spans="1:15" x14ac:dyDescent="0.2">
      <c r="A280" s="60" t="s">
        <v>1137</v>
      </c>
      <c r="B280" s="60" t="s">
        <v>1138</v>
      </c>
      <c r="C280" s="60">
        <v>35</v>
      </c>
      <c r="D280" s="60" t="s">
        <v>17</v>
      </c>
      <c r="E280" s="60" t="s">
        <v>1139</v>
      </c>
      <c r="F280" s="60">
        <v>-9914</v>
      </c>
      <c r="G280" s="60" t="s">
        <v>19</v>
      </c>
      <c r="H280" s="60" t="s">
        <v>38</v>
      </c>
      <c r="I280" s="60">
        <v>160865.13</v>
      </c>
      <c r="J280" s="60" t="s">
        <v>1140</v>
      </c>
      <c r="K280" s="60" t="s">
        <v>118</v>
      </c>
      <c r="L280" s="60" t="s">
        <v>32</v>
      </c>
      <c r="M280" s="60">
        <v>3.97</v>
      </c>
      <c r="N280" s="60" t="s">
        <v>57</v>
      </c>
      <c r="O280" s="60">
        <v>24</v>
      </c>
    </row>
    <row r="281" spans="1:15" x14ac:dyDescent="0.2">
      <c r="A281" s="60" t="s">
        <v>1141</v>
      </c>
      <c r="B281" s="60" t="s">
        <v>1142</v>
      </c>
      <c r="C281" s="60">
        <v>40</v>
      </c>
      <c r="D281" s="60" t="s">
        <v>17</v>
      </c>
      <c r="E281" s="60" t="s">
        <v>1143</v>
      </c>
      <c r="F281" s="60">
        <v>-8086</v>
      </c>
      <c r="G281" s="60" t="s">
        <v>29</v>
      </c>
      <c r="H281" s="60" t="s">
        <v>173</v>
      </c>
      <c r="I281" s="60">
        <v>175045.82</v>
      </c>
      <c r="J281" s="60" t="s">
        <v>1144</v>
      </c>
      <c r="K281" s="60" t="s">
        <v>22</v>
      </c>
      <c r="L281" s="60" t="s">
        <v>73</v>
      </c>
      <c r="M281" s="60">
        <v>1.81</v>
      </c>
      <c r="N281" s="60" t="s">
        <v>41</v>
      </c>
      <c r="O281" s="60">
        <v>14</v>
      </c>
    </row>
    <row r="282" spans="1:15" x14ac:dyDescent="0.2">
      <c r="A282" s="60" t="s">
        <v>1145</v>
      </c>
      <c r="B282" s="60" t="s">
        <v>1146</v>
      </c>
      <c r="C282" s="60">
        <v>63</v>
      </c>
      <c r="D282" s="60" t="s">
        <v>50</v>
      </c>
      <c r="E282" s="60" t="s">
        <v>1147</v>
      </c>
      <c r="F282" s="60">
        <v>-5678</v>
      </c>
      <c r="G282" s="60" t="s">
        <v>99</v>
      </c>
      <c r="H282" s="60" t="s">
        <v>194</v>
      </c>
      <c r="I282" s="60">
        <v>100078.16</v>
      </c>
      <c r="J282" s="60" t="s">
        <v>1148</v>
      </c>
      <c r="K282" s="60" t="s">
        <v>136</v>
      </c>
      <c r="L282" s="60" t="s">
        <v>32</v>
      </c>
      <c r="M282" s="60">
        <v>4.8499999999999996</v>
      </c>
      <c r="N282" s="60" t="s">
        <v>57</v>
      </c>
      <c r="O282" s="60">
        <v>7</v>
      </c>
    </row>
    <row r="283" spans="1:15" x14ac:dyDescent="0.2">
      <c r="A283" s="60" t="s">
        <v>1149</v>
      </c>
      <c r="B283" s="60" t="s">
        <v>1150</v>
      </c>
      <c r="C283" s="60">
        <v>49</v>
      </c>
      <c r="D283" s="60" t="s">
        <v>50</v>
      </c>
      <c r="E283" s="60" t="s">
        <v>1151</v>
      </c>
      <c r="F283" s="60">
        <v>-4338</v>
      </c>
      <c r="G283" s="60" t="s">
        <v>52</v>
      </c>
      <c r="H283" s="60" t="s">
        <v>194</v>
      </c>
      <c r="I283" s="60">
        <v>35818.54</v>
      </c>
      <c r="J283" s="60" t="s">
        <v>1152</v>
      </c>
      <c r="K283" s="60" t="s">
        <v>55</v>
      </c>
      <c r="L283" s="60" t="s">
        <v>23</v>
      </c>
      <c r="M283" s="60">
        <v>1.61</v>
      </c>
      <c r="N283" s="60" t="s">
        <v>33</v>
      </c>
      <c r="O283" s="60">
        <v>38</v>
      </c>
    </row>
    <row r="284" spans="1:15" x14ac:dyDescent="0.2">
      <c r="A284" s="60" t="s">
        <v>1153</v>
      </c>
      <c r="B284" s="60" t="s">
        <v>1154</v>
      </c>
      <c r="C284" s="60">
        <v>62</v>
      </c>
      <c r="D284" s="60" t="s">
        <v>17</v>
      </c>
      <c r="E284" s="60" t="s">
        <v>1155</v>
      </c>
      <c r="F284" s="60">
        <v>-7975</v>
      </c>
      <c r="G284" s="60" t="s">
        <v>19</v>
      </c>
      <c r="H284" s="60" t="s">
        <v>173</v>
      </c>
      <c r="I284" s="60">
        <v>111182.28</v>
      </c>
      <c r="J284" s="60" t="s">
        <v>1156</v>
      </c>
      <c r="K284" s="60" t="s">
        <v>118</v>
      </c>
      <c r="L284" s="60" t="s">
        <v>23</v>
      </c>
      <c r="M284" s="60">
        <v>4.1500000000000004</v>
      </c>
      <c r="N284" s="60" t="s">
        <v>24</v>
      </c>
      <c r="O284" s="60">
        <v>26</v>
      </c>
    </row>
    <row r="285" spans="1:15" x14ac:dyDescent="0.2">
      <c r="A285" s="60" t="s">
        <v>1157</v>
      </c>
      <c r="B285" s="60" t="s">
        <v>1158</v>
      </c>
      <c r="C285" s="60">
        <v>47</v>
      </c>
      <c r="D285" s="60" t="s">
        <v>27</v>
      </c>
      <c r="E285" s="60" t="s">
        <v>1159</v>
      </c>
      <c r="F285" s="60">
        <v>-7180</v>
      </c>
      <c r="G285" s="60" t="s">
        <v>37</v>
      </c>
      <c r="H285" s="60" t="s">
        <v>173</v>
      </c>
      <c r="I285" s="60">
        <v>77568.28</v>
      </c>
      <c r="J285" s="60" t="s">
        <v>1160</v>
      </c>
      <c r="K285" s="60" t="s">
        <v>127</v>
      </c>
      <c r="L285" s="60" t="s">
        <v>56</v>
      </c>
      <c r="M285" s="60">
        <v>4.99</v>
      </c>
      <c r="N285" s="60" t="s">
        <v>74</v>
      </c>
      <c r="O285" s="60">
        <v>7</v>
      </c>
    </row>
    <row r="286" spans="1:15" x14ac:dyDescent="0.2">
      <c r="A286" s="60" t="s">
        <v>1161</v>
      </c>
      <c r="B286" s="60" t="s">
        <v>1162</v>
      </c>
      <c r="C286" s="60">
        <v>50</v>
      </c>
      <c r="D286" s="60" t="s">
        <v>27</v>
      </c>
      <c r="E286" s="60" t="s">
        <v>1163</v>
      </c>
      <c r="F286" s="60">
        <v>-6557</v>
      </c>
      <c r="G286" s="60" t="s">
        <v>45</v>
      </c>
      <c r="H286" s="60" t="s">
        <v>173</v>
      </c>
      <c r="I286" s="60">
        <v>90299.03</v>
      </c>
      <c r="J286" s="60" t="s">
        <v>1164</v>
      </c>
      <c r="K286" s="60" t="s">
        <v>136</v>
      </c>
      <c r="L286" s="60" t="s">
        <v>56</v>
      </c>
      <c r="M286" s="60">
        <v>2.0299999999999998</v>
      </c>
      <c r="N286" s="60" t="s">
        <v>33</v>
      </c>
      <c r="O286" s="60">
        <v>1</v>
      </c>
    </row>
    <row r="287" spans="1:15" x14ac:dyDescent="0.2">
      <c r="A287" s="60" t="s">
        <v>1165</v>
      </c>
      <c r="B287" s="60" t="s">
        <v>1166</v>
      </c>
      <c r="C287" s="60">
        <v>45</v>
      </c>
      <c r="D287" s="60" t="s">
        <v>17</v>
      </c>
      <c r="E287" s="60" t="s">
        <v>1167</v>
      </c>
      <c r="F287" s="60">
        <v>-2971</v>
      </c>
      <c r="G287" s="60" t="s">
        <v>116</v>
      </c>
      <c r="H287" s="60" t="s">
        <v>30</v>
      </c>
      <c r="I287" s="60">
        <v>81445.350000000006</v>
      </c>
      <c r="J287" s="60" t="s">
        <v>854</v>
      </c>
      <c r="K287" s="60" t="s">
        <v>136</v>
      </c>
      <c r="L287" s="60" t="s">
        <v>32</v>
      </c>
      <c r="M287" s="60">
        <v>4.8899999999999997</v>
      </c>
      <c r="N287" s="60" t="s">
        <v>57</v>
      </c>
      <c r="O287" s="60">
        <v>34</v>
      </c>
    </row>
    <row r="288" spans="1:15" x14ac:dyDescent="0.2">
      <c r="A288" s="60" t="s">
        <v>1168</v>
      </c>
      <c r="B288" s="60" t="s">
        <v>1169</v>
      </c>
      <c r="C288" s="60">
        <v>26</v>
      </c>
      <c r="D288" s="60" t="s">
        <v>27</v>
      </c>
      <c r="E288" s="60" t="s">
        <v>1170</v>
      </c>
      <c r="F288" s="60">
        <v>-6227</v>
      </c>
      <c r="G288" s="60" t="s">
        <v>29</v>
      </c>
      <c r="H288" s="60" t="s">
        <v>71</v>
      </c>
      <c r="I288" s="60">
        <v>64809.04</v>
      </c>
      <c r="J288" s="60" t="s">
        <v>1171</v>
      </c>
      <c r="K288" s="60" t="s">
        <v>104</v>
      </c>
      <c r="L288" s="60" t="s">
        <v>23</v>
      </c>
      <c r="M288" s="60">
        <v>3.99</v>
      </c>
      <c r="N288" s="60" t="s">
        <v>24</v>
      </c>
      <c r="O288" s="60">
        <v>1</v>
      </c>
    </row>
    <row r="289" spans="1:15" x14ac:dyDescent="0.2">
      <c r="A289" s="60" t="s">
        <v>1172</v>
      </c>
      <c r="B289" s="60" t="s">
        <v>229</v>
      </c>
      <c r="C289" s="60">
        <v>43</v>
      </c>
      <c r="D289" s="60" t="s">
        <v>27</v>
      </c>
      <c r="E289" s="60" t="s">
        <v>1173</v>
      </c>
      <c r="F289" s="60">
        <v>-4345</v>
      </c>
      <c r="G289" s="60" t="s">
        <v>116</v>
      </c>
      <c r="H289" s="60" t="s">
        <v>20</v>
      </c>
      <c r="I289" s="60">
        <v>45214.1</v>
      </c>
      <c r="J289" s="60" t="s">
        <v>1174</v>
      </c>
      <c r="K289" s="60" t="s">
        <v>47</v>
      </c>
      <c r="L289" s="60" t="s">
        <v>73</v>
      </c>
      <c r="M289" s="60">
        <v>2.63</v>
      </c>
      <c r="N289" s="60" t="s">
        <v>41</v>
      </c>
      <c r="O289" s="60">
        <v>40</v>
      </c>
    </row>
    <row r="290" spans="1:15" x14ac:dyDescent="0.2">
      <c r="A290" s="60" t="s">
        <v>1175</v>
      </c>
      <c r="B290" s="60" t="s">
        <v>1176</v>
      </c>
      <c r="C290" s="60">
        <v>42</v>
      </c>
      <c r="D290" s="60" t="s">
        <v>27</v>
      </c>
      <c r="E290" s="60" t="s">
        <v>1177</v>
      </c>
      <c r="F290" s="60">
        <v>-10871</v>
      </c>
      <c r="G290" s="60" t="s">
        <v>45</v>
      </c>
      <c r="H290" s="60" t="s">
        <v>38</v>
      </c>
      <c r="I290" s="60">
        <v>44169.45</v>
      </c>
      <c r="J290" s="60" t="s">
        <v>1178</v>
      </c>
      <c r="K290" s="60" t="s">
        <v>127</v>
      </c>
      <c r="L290" s="60" t="s">
        <v>23</v>
      </c>
      <c r="M290" s="60">
        <v>3.8</v>
      </c>
      <c r="N290" s="60" t="s">
        <v>74</v>
      </c>
      <c r="O290" s="60">
        <v>22</v>
      </c>
    </row>
    <row r="291" spans="1:15" x14ac:dyDescent="0.2">
      <c r="A291" s="60" t="s">
        <v>1179</v>
      </c>
      <c r="B291" s="60" t="s">
        <v>1180</v>
      </c>
      <c r="C291" s="60">
        <v>40</v>
      </c>
      <c r="D291" s="60" t="s">
        <v>17</v>
      </c>
      <c r="E291" s="60" t="s">
        <v>1181</v>
      </c>
      <c r="F291" s="60">
        <v>-6620</v>
      </c>
      <c r="G291" s="60" t="s">
        <v>94</v>
      </c>
      <c r="H291" s="60" t="s">
        <v>66</v>
      </c>
      <c r="I291" s="60">
        <v>92291.42</v>
      </c>
      <c r="J291" s="60" t="s">
        <v>1182</v>
      </c>
      <c r="K291" s="60" t="s">
        <v>22</v>
      </c>
      <c r="L291" s="60" t="s">
        <v>56</v>
      </c>
      <c r="M291" s="60">
        <v>1.63</v>
      </c>
      <c r="N291" s="60" t="s">
        <v>24</v>
      </c>
      <c r="O291" s="60">
        <v>8</v>
      </c>
    </row>
    <row r="292" spans="1:15" x14ac:dyDescent="0.2">
      <c r="A292" s="60" t="s">
        <v>1183</v>
      </c>
      <c r="B292" s="60" t="s">
        <v>1184</v>
      </c>
      <c r="C292" s="60">
        <v>56</v>
      </c>
      <c r="D292" s="60" t="s">
        <v>50</v>
      </c>
      <c r="E292" s="60" t="s">
        <v>1185</v>
      </c>
      <c r="F292" s="60">
        <v>-7864</v>
      </c>
      <c r="G292" s="60" t="s">
        <v>45</v>
      </c>
      <c r="H292" s="60" t="s">
        <v>20</v>
      </c>
      <c r="I292" s="60">
        <v>161841.20000000001</v>
      </c>
      <c r="J292" s="60" t="s">
        <v>783</v>
      </c>
      <c r="K292" s="60" t="s">
        <v>136</v>
      </c>
      <c r="L292" s="60" t="s">
        <v>23</v>
      </c>
      <c r="M292" s="60">
        <v>1.02</v>
      </c>
      <c r="N292" s="60" t="s">
        <v>57</v>
      </c>
      <c r="O292" s="60">
        <v>25</v>
      </c>
    </row>
    <row r="293" spans="1:15" x14ac:dyDescent="0.2">
      <c r="A293" s="60" t="s">
        <v>1186</v>
      </c>
      <c r="B293" s="60" t="s">
        <v>1187</v>
      </c>
      <c r="C293" s="60">
        <v>27</v>
      </c>
      <c r="D293" s="60" t="s">
        <v>50</v>
      </c>
      <c r="E293" s="60" t="s">
        <v>1188</v>
      </c>
      <c r="F293" s="60">
        <v>-8457</v>
      </c>
      <c r="G293" s="60" t="s">
        <v>99</v>
      </c>
      <c r="H293" s="60" t="s">
        <v>66</v>
      </c>
      <c r="I293" s="60">
        <v>166316.06</v>
      </c>
      <c r="J293" s="60" t="s">
        <v>1189</v>
      </c>
      <c r="K293" s="60" t="s">
        <v>118</v>
      </c>
      <c r="L293" s="60" t="s">
        <v>32</v>
      </c>
      <c r="M293" s="60">
        <v>1.64</v>
      </c>
      <c r="N293" s="60" t="s">
        <v>24</v>
      </c>
      <c r="O293" s="60">
        <v>39</v>
      </c>
    </row>
    <row r="294" spans="1:15" x14ac:dyDescent="0.2">
      <c r="A294" s="60" t="s">
        <v>1190</v>
      </c>
      <c r="B294" s="60" t="s">
        <v>1191</v>
      </c>
      <c r="C294" s="60">
        <v>29</v>
      </c>
      <c r="D294" s="60" t="s">
        <v>27</v>
      </c>
      <c r="E294" s="60" t="s">
        <v>1192</v>
      </c>
      <c r="F294" s="60">
        <v>-3642</v>
      </c>
      <c r="G294" s="60" t="s">
        <v>85</v>
      </c>
      <c r="H294" s="60" t="s">
        <v>79</v>
      </c>
      <c r="I294" s="60">
        <v>128477.8</v>
      </c>
      <c r="J294" s="60" t="s">
        <v>1193</v>
      </c>
      <c r="K294" s="60" t="s">
        <v>81</v>
      </c>
      <c r="L294" s="60" t="s">
        <v>23</v>
      </c>
      <c r="M294" s="60">
        <v>2</v>
      </c>
      <c r="N294" s="60" t="s">
        <v>24</v>
      </c>
      <c r="O294" s="60">
        <v>37</v>
      </c>
    </row>
    <row r="295" spans="1:15" x14ac:dyDescent="0.2">
      <c r="A295" s="60" t="s">
        <v>1194</v>
      </c>
      <c r="B295" s="60" t="s">
        <v>1195</v>
      </c>
      <c r="C295" s="60">
        <v>44</v>
      </c>
      <c r="D295" s="60" t="s">
        <v>27</v>
      </c>
      <c r="E295" s="60" t="s">
        <v>1196</v>
      </c>
      <c r="F295" s="60">
        <v>-3849</v>
      </c>
      <c r="G295" s="60" t="s">
        <v>116</v>
      </c>
      <c r="H295" s="60" t="s">
        <v>38</v>
      </c>
      <c r="I295" s="60">
        <v>45122.29</v>
      </c>
      <c r="J295" s="60" t="s">
        <v>1197</v>
      </c>
      <c r="K295" s="60" t="s">
        <v>62</v>
      </c>
      <c r="L295" s="60" t="s">
        <v>56</v>
      </c>
      <c r="M295" s="60">
        <v>2.8</v>
      </c>
      <c r="N295" s="60" t="s">
        <v>57</v>
      </c>
      <c r="O295" s="60">
        <v>19</v>
      </c>
    </row>
    <row r="296" spans="1:15" x14ac:dyDescent="0.2">
      <c r="A296" s="60" t="s">
        <v>1198</v>
      </c>
      <c r="B296" s="60" t="s">
        <v>1199</v>
      </c>
      <c r="C296" s="60">
        <v>31</v>
      </c>
      <c r="D296" s="60" t="s">
        <v>17</v>
      </c>
      <c r="E296" s="60" t="s">
        <v>1200</v>
      </c>
      <c r="F296" s="60">
        <v>-7681</v>
      </c>
      <c r="G296" s="60" t="s">
        <v>29</v>
      </c>
      <c r="H296" s="60" t="s">
        <v>53</v>
      </c>
      <c r="I296" s="60">
        <v>35700.620000000003</v>
      </c>
      <c r="J296" s="60" t="s">
        <v>1201</v>
      </c>
      <c r="K296" s="60" t="s">
        <v>47</v>
      </c>
      <c r="L296" s="60" t="s">
        <v>56</v>
      </c>
      <c r="M296" s="60">
        <v>2.11</v>
      </c>
      <c r="N296" s="60" t="s">
        <v>33</v>
      </c>
      <c r="O296" s="60">
        <v>8</v>
      </c>
    </row>
    <row r="297" spans="1:15" x14ac:dyDescent="0.2">
      <c r="A297" s="60" t="s">
        <v>1202</v>
      </c>
      <c r="B297" s="60" t="s">
        <v>1203</v>
      </c>
      <c r="C297" s="60">
        <v>43</v>
      </c>
      <c r="D297" s="60" t="s">
        <v>50</v>
      </c>
      <c r="E297" s="60" t="s">
        <v>1204</v>
      </c>
      <c r="F297" s="60">
        <v>-7126</v>
      </c>
      <c r="G297" s="60" t="s">
        <v>94</v>
      </c>
      <c r="H297" s="60" t="s">
        <v>20</v>
      </c>
      <c r="I297" s="60">
        <v>50780.73</v>
      </c>
      <c r="J297" s="60" t="s">
        <v>912</v>
      </c>
      <c r="K297" s="60" t="s">
        <v>127</v>
      </c>
      <c r="L297" s="60" t="s">
        <v>23</v>
      </c>
      <c r="M297" s="60">
        <v>4.37</v>
      </c>
      <c r="N297" s="60" t="s">
        <v>24</v>
      </c>
      <c r="O297" s="60">
        <v>34</v>
      </c>
    </row>
    <row r="298" spans="1:15" x14ac:dyDescent="0.2">
      <c r="A298" s="60" t="s">
        <v>1205</v>
      </c>
      <c r="B298" s="60" t="s">
        <v>1206</v>
      </c>
      <c r="C298" s="60">
        <v>62</v>
      </c>
      <c r="D298" s="60" t="s">
        <v>27</v>
      </c>
      <c r="E298" s="60" t="s">
        <v>1207</v>
      </c>
      <c r="F298" s="60">
        <v>-9704</v>
      </c>
      <c r="G298" s="60" t="s">
        <v>45</v>
      </c>
      <c r="H298" s="60" t="s">
        <v>38</v>
      </c>
      <c r="I298" s="60">
        <v>118940.61</v>
      </c>
      <c r="J298" s="60" t="s">
        <v>1208</v>
      </c>
      <c r="K298" s="60" t="s">
        <v>127</v>
      </c>
      <c r="L298" s="60" t="s">
        <v>32</v>
      </c>
      <c r="M298" s="60">
        <v>4.63</v>
      </c>
      <c r="N298" s="60" t="s">
        <v>57</v>
      </c>
      <c r="O298" s="60">
        <v>16</v>
      </c>
    </row>
    <row r="299" spans="1:15" x14ac:dyDescent="0.2">
      <c r="A299" s="60" t="s">
        <v>1209</v>
      </c>
      <c r="B299" s="60" t="s">
        <v>1158</v>
      </c>
      <c r="C299" s="60">
        <v>52</v>
      </c>
      <c r="D299" s="60" t="s">
        <v>17</v>
      </c>
      <c r="E299" s="60" t="s">
        <v>1210</v>
      </c>
      <c r="F299" s="60">
        <v>-5732</v>
      </c>
      <c r="G299" s="60" t="s">
        <v>52</v>
      </c>
      <c r="H299" s="60" t="s">
        <v>194</v>
      </c>
      <c r="I299" s="60">
        <v>54412.78</v>
      </c>
      <c r="J299" s="60" t="s">
        <v>1211</v>
      </c>
      <c r="K299" s="60" t="s">
        <v>118</v>
      </c>
      <c r="L299" s="60" t="s">
        <v>23</v>
      </c>
      <c r="M299" s="60">
        <v>2.59</v>
      </c>
      <c r="N299" s="60" t="s">
        <v>57</v>
      </c>
      <c r="O299" s="60">
        <v>0</v>
      </c>
    </row>
    <row r="300" spans="1:15" x14ac:dyDescent="0.2">
      <c r="A300" s="60" t="s">
        <v>1212</v>
      </c>
      <c r="B300" s="60" t="s">
        <v>1213</v>
      </c>
      <c r="C300" s="60">
        <v>61</v>
      </c>
      <c r="D300" s="60" t="s">
        <v>17</v>
      </c>
      <c r="E300" s="60" t="s">
        <v>1214</v>
      </c>
      <c r="F300" s="60">
        <v>-4899</v>
      </c>
      <c r="G300" s="60" t="s">
        <v>94</v>
      </c>
      <c r="H300" s="60" t="s">
        <v>53</v>
      </c>
      <c r="I300" s="60">
        <v>60976.05</v>
      </c>
      <c r="J300" s="60" t="s">
        <v>1215</v>
      </c>
      <c r="K300" s="60" t="s">
        <v>55</v>
      </c>
      <c r="L300" s="60" t="s">
        <v>56</v>
      </c>
      <c r="M300" s="60">
        <v>4.76</v>
      </c>
      <c r="N300" s="60" t="s">
        <v>74</v>
      </c>
      <c r="O300" s="60">
        <v>14</v>
      </c>
    </row>
    <row r="301" spans="1:15" x14ac:dyDescent="0.2">
      <c r="A301" s="60" t="s">
        <v>1216</v>
      </c>
      <c r="B301" s="60" t="s">
        <v>1217</v>
      </c>
      <c r="C301" s="60">
        <v>36</v>
      </c>
      <c r="D301" s="60" t="s">
        <v>27</v>
      </c>
      <c r="E301" s="60" t="s">
        <v>1218</v>
      </c>
      <c r="F301" s="60">
        <v>-2617</v>
      </c>
      <c r="G301" s="60" t="s">
        <v>99</v>
      </c>
      <c r="H301" s="60" t="s">
        <v>20</v>
      </c>
      <c r="I301" s="60">
        <v>166620.28</v>
      </c>
      <c r="J301" s="60" t="s">
        <v>1219</v>
      </c>
      <c r="K301" s="60" t="s">
        <v>104</v>
      </c>
      <c r="L301" s="60" t="s">
        <v>56</v>
      </c>
      <c r="M301" s="60">
        <v>4.67</v>
      </c>
      <c r="N301" s="60" t="s">
        <v>74</v>
      </c>
      <c r="O301" s="60">
        <v>2</v>
      </c>
    </row>
    <row r="302" spans="1:15" x14ac:dyDescent="0.2">
      <c r="A302" s="60" t="s">
        <v>1220</v>
      </c>
      <c r="B302" s="60" t="s">
        <v>1221</v>
      </c>
      <c r="C302" s="60">
        <v>28</v>
      </c>
      <c r="D302" s="60" t="s">
        <v>17</v>
      </c>
      <c r="E302" s="60" t="s">
        <v>1222</v>
      </c>
      <c r="F302" s="60">
        <v>-7276</v>
      </c>
      <c r="G302" s="60" t="s">
        <v>116</v>
      </c>
      <c r="H302" s="60" t="s">
        <v>38</v>
      </c>
      <c r="I302" s="60">
        <v>113930.76</v>
      </c>
      <c r="J302" s="60" t="s">
        <v>1223</v>
      </c>
      <c r="K302" s="60" t="s">
        <v>104</v>
      </c>
      <c r="L302" s="60" t="s">
        <v>56</v>
      </c>
      <c r="M302" s="60">
        <v>2.46</v>
      </c>
      <c r="N302" s="60" t="s">
        <v>74</v>
      </c>
      <c r="O302" s="60">
        <v>33</v>
      </c>
    </row>
    <row r="303" spans="1:15" x14ac:dyDescent="0.2">
      <c r="A303" s="60" t="s">
        <v>1224</v>
      </c>
      <c r="B303" s="60" t="s">
        <v>1225</v>
      </c>
      <c r="C303" s="60">
        <v>36</v>
      </c>
      <c r="D303" s="60" t="s">
        <v>17</v>
      </c>
      <c r="E303" s="60" t="s">
        <v>1226</v>
      </c>
      <c r="F303" s="60">
        <v>-8149</v>
      </c>
      <c r="G303" s="60" t="s">
        <v>94</v>
      </c>
      <c r="H303" s="60" t="s">
        <v>79</v>
      </c>
      <c r="I303" s="60">
        <v>163639.93</v>
      </c>
      <c r="J303" s="60" t="s">
        <v>1227</v>
      </c>
      <c r="K303" s="60" t="s">
        <v>118</v>
      </c>
      <c r="L303" s="60" t="s">
        <v>32</v>
      </c>
      <c r="M303" s="60">
        <v>2.76</v>
      </c>
      <c r="N303" s="60" t="s">
        <v>24</v>
      </c>
      <c r="O303" s="60">
        <v>4</v>
      </c>
    </row>
    <row r="304" spans="1:15" x14ac:dyDescent="0.2">
      <c r="A304" s="60" t="s">
        <v>1228</v>
      </c>
      <c r="B304" s="60" t="s">
        <v>1229</v>
      </c>
      <c r="C304" s="60">
        <v>39</v>
      </c>
      <c r="D304" s="60" t="s">
        <v>27</v>
      </c>
      <c r="E304" s="60" t="s">
        <v>1230</v>
      </c>
      <c r="F304" s="60">
        <v>-7585</v>
      </c>
      <c r="G304" s="60" t="s">
        <v>52</v>
      </c>
      <c r="H304" s="60" t="s">
        <v>71</v>
      </c>
      <c r="I304" s="60">
        <v>130860.9</v>
      </c>
      <c r="J304" s="60" t="s">
        <v>1231</v>
      </c>
      <c r="K304" s="60" t="s">
        <v>62</v>
      </c>
      <c r="L304" s="60" t="s">
        <v>23</v>
      </c>
      <c r="M304" s="60">
        <v>2.93</v>
      </c>
      <c r="N304" s="60" t="s">
        <v>41</v>
      </c>
      <c r="O304" s="60">
        <v>30</v>
      </c>
    </row>
    <row r="305" spans="1:15" x14ac:dyDescent="0.2">
      <c r="A305" s="60" t="s">
        <v>1232</v>
      </c>
      <c r="B305" s="60" t="s">
        <v>1233</v>
      </c>
      <c r="C305" s="60">
        <v>32</v>
      </c>
      <c r="D305" s="60" t="s">
        <v>17</v>
      </c>
      <c r="E305" s="60" t="s">
        <v>1234</v>
      </c>
      <c r="F305" s="60">
        <v>-2276</v>
      </c>
      <c r="G305" s="60" t="s">
        <v>78</v>
      </c>
      <c r="H305" s="60" t="s">
        <v>38</v>
      </c>
      <c r="I305" s="60">
        <v>120890.41</v>
      </c>
      <c r="J305" s="60" t="s">
        <v>1235</v>
      </c>
      <c r="K305" s="60" t="s">
        <v>118</v>
      </c>
      <c r="L305" s="60" t="s">
        <v>23</v>
      </c>
      <c r="M305" s="60">
        <v>4.5599999999999996</v>
      </c>
      <c r="N305" s="60" t="s">
        <v>24</v>
      </c>
      <c r="O305" s="60">
        <v>3</v>
      </c>
    </row>
    <row r="306" spans="1:15" x14ac:dyDescent="0.2">
      <c r="A306" s="60" t="s">
        <v>1236</v>
      </c>
      <c r="B306" s="60" t="s">
        <v>1237</v>
      </c>
      <c r="C306" s="60">
        <v>33</v>
      </c>
      <c r="D306" s="60" t="s">
        <v>17</v>
      </c>
      <c r="E306" s="60" t="s">
        <v>1238</v>
      </c>
      <c r="F306" s="60">
        <v>-2794</v>
      </c>
      <c r="G306" s="60" t="s">
        <v>116</v>
      </c>
      <c r="H306" s="60" t="s">
        <v>71</v>
      </c>
      <c r="I306" s="60">
        <v>66406.05</v>
      </c>
      <c r="J306" s="60" t="s">
        <v>178</v>
      </c>
      <c r="K306" s="60" t="s">
        <v>40</v>
      </c>
      <c r="L306" s="60" t="s">
        <v>56</v>
      </c>
      <c r="M306" s="60">
        <v>1.68</v>
      </c>
      <c r="N306" s="60" t="s">
        <v>41</v>
      </c>
      <c r="O306" s="60">
        <v>38</v>
      </c>
    </row>
    <row r="307" spans="1:15" x14ac:dyDescent="0.2">
      <c r="A307" s="60" t="s">
        <v>1239</v>
      </c>
      <c r="B307" s="60" t="s">
        <v>1240</v>
      </c>
      <c r="C307" s="60">
        <v>33</v>
      </c>
      <c r="D307" s="60" t="s">
        <v>17</v>
      </c>
      <c r="E307" s="60" t="s">
        <v>1241</v>
      </c>
      <c r="F307" s="60">
        <v>-4839</v>
      </c>
      <c r="G307" s="60" t="s">
        <v>37</v>
      </c>
      <c r="H307" s="60" t="s">
        <v>79</v>
      </c>
      <c r="I307" s="60">
        <v>121497.34</v>
      </c>
      <c r="J307" s="60" t="s">
        <v>1242</v>
      </c>
      <c r="K307" s="60" t="s">
        <v>47</v>
      </c>
      <c r="L307" s="60" t="s">
        <v>56</v>
      </c>
      <c r="M307" s="60">
        <v>2.54</v>
      </c>
      <c r="N307" s="60" t="s">
        <v>74</v>
      </c>
      <c r="O307" s="60">
        <v>1</v>
      </c>
    </row>
    <row r="308" spans="1:15" x14ac:dyDescent="0.2">
      <c r="A308" s="60" t="s">
        <v>1243</v>
      </c>
      <c r="B308" s="60" t="s">
        <v>1244</v>
      </c>
      <c r="C308" s="60">
        <v>54</v>
      </c>
      <c r="D308" s="60" t="s">
        <v>17</v>
      </c>
      <c r="E308" s="60" t="s">
        <v>1245</v>
      </c>
      <c r="F308" s="60">
        <v>-3649</v>
      </c>
      <c r="G308" s="60" t="s">
        <v>78</v>
      </c>
      <c r="H308" s="60" t="s">
        <v>79</v>
      </c>
      <c r="I308" s="60">
        <v>165733.19</v>
      </c>
      <c r="J308" s="60" t="s">
        <v>1246</v>
      </c>
      <c r="K308" s="60" t="s">
        <v>22</v>
      </c>
      <c r="L308" s="60" t="s">
        <v>23</v>
      </c>
      <c r="M308" s="60">
        <v>1.37</v>
      </c>
      <c r="N308" s="60" t="s">
        <v>24</v>
      </c>
      <c r="O308" s="60">
        <v>38</v>
      </c>
    </row>
    <row r="309" spans="1:15" x14ac:dyDescent="0.2">
      <c r="A309" s="60" t="s">
        <v>1247</v>
      </c>
      <c r="B309" s="60" t="s">
        <v>1248</v>
      </c>
      <c r="C309" s="60">
        <v>65</v>
      </c>
      <c r="D309" s="60" t="s">
        <v>17</v>
      </c>
      <c r="E309" s="60" t="s">
        <v>1249</v>
      </c>
      <c r="F309" s="60">
        <v>-8331</v>
      </c>
      <c r="G309" s="60" t="s">
        <v>45</v>
      </c>
      <c r="H309" s="60" t="s">
        <v>20</v>
      </c>
      <c r="I309" s="60">
        <v>97198.66</v>
      </c>
      <c r="J309" s="60" t="s">
        <v>1250</v>
      </c>
      <c r="K309" s="60" t="s">
        <v>40</v>
      </c>
      <c r="L309" s="60" t="s">
        <v>56</v>
      </c>
      <c r="M309" s="60">
        <v>2.4</v>
      </c>
      <c r="N309" s="60" t="s">
        <v>57</v>
      </c>
      <c r="O309" s="60">
        <v>6</v>
      </c>
    </row>
    <row r="310" spans="1:15" x14ac:dyDescent="0.2">
      <c r="A310" s="60" t="s">
        <v>1251</v>
      </c>
      <c r="B310" s="60" t="s">
        <v>1252</v>
      </c>
      <c r="C310" s="60">
        <v>38</v>
      </c>
      <c r="D310" s="60" t="s">
        <v>50</v>
      </c>
      <c r="E310" s="60" t="s">
        <v>1253</v>
      </c>
      <c r="F310" s="60">
        <v>-3789</v>
      </c>
      <c r="G310" s="60" t="s">
        <v>116</v>
      </c>
      <c r="H310" s="60" t="s">
        <v>38</v>
      </c>
      <c r="I310" s="60">
        <v>162131.12</v>
      </c>
      <c r="J310" s="60" t="s">
        <v>1254</v>
      </c>
      <c r="K310" s="60" t="s">
        <v>81</v>
      </c>
      <c r="L310" s="60" t="s">
        <v>32</v>
      </c>
      <c r="M310" s="60">
        <v>1.02</v>
      </c>
      <c r="N310" s="60" t="s">
        <v>74</v>
      </c>
      <c r="O310" s="60">
        <v>36</v>
      </c>
    </row>
    <row r="311" spans="1:15" x14ac:dyDescent="0.2">
      <c r="A311" s="60" t="s">
        <v>1255</v>
      </c>
      <c r="B311" s="60" t="s">
        <v>1256</v>
      </c>
      <c r="C311" s="60">
        <v>55</v>
      </c>
      <c r="D311" s="60" t="s">
        <v>27</v>
      </c>
      <c r="E311" s="60" t="s">
        <v>1257</v>
      </c>
      <c r="F311" s="60">
        <v>-7354</v>
      </c>
      <c r="G311" s="60" t="s">
        <v>29</v>
      </c>
      <c r="H311" s="60" t="s">
        <v>173</v>
      </c>
      <c r="I311" s="60">
        <v>50454.57</v>
      </c>
      <c r="J311" s="60" t="s">
        <v>1258</v>
      </c>
      <c r="K311" s="60" t="s">
        <v>127</v>
      </c>
      <c r="L311" s="60" t="s">
        <v>73</v>
      </c>
      <c r="M311" s="60">
        <v>2.0499999999999998</v>
      </c>
      <c r="N311" s="60" t="s">
        <v>57</v>
      </c>
      <c r="O311" s="60">
        <v>27</v>
      </c>
    </row>
    <row r="312" spans="1:15" x14ac:dyDescent="0.2">
      <c r="A312" s="60" t="s">
        <v>1259</v>
      </c>
      <c r="B312" s="60" t="s">
        <v>1260</v>
      </c>
      <c r="C312" s="60">
        <v>61</v>
      </c>
      <c r="D312" s="60" t="s">
        <v>50</v>
      </c>
      <c r="E312" s="60" t="s">
        <v>1261</v>
      </c>
      <c r="F312" s="60">
        <v>-5815</v>
      </c>
      <c r="G312" s="60" t="s">
        <v>29</v>
      </c>
      <c r="H312" s="60" t="s">
        <v>20</v>
      </c>
      <c r="I312" s="60">
        <v>148649.32</v>
      </c>
      <c r="J312" s="60" t="s">
        <v>1262</v>
      </c>
      <c r="K312" s="60" t="s">
        <v>55</v>
      </c>
      <c r="L312" s="60" t="s">
        <v>73</v>
      </c>
      <c r="M312" s="60">
        <v>3.24</v>
      </c>
      <c r="N312" s="60" t="s">
        <v>41</v>
      </c>
      <c r="O312" s="60">
        <v>16</v>
      </c>
    </row>
    <row r="313" spans="1:15" x14ac:dyDescent="0.2">
      <c r="A313" s="60" t="s">
        <v>1263</v>
      </c>
      <c r="B313" s="60" t="s">
        <v>1264</v>
      </c>
      <c r="C313" s="60">
        <v>44</v>
      </c>
      <c r="D313" s="60" t="s">
        <v>17</v>
      </c>
      <c r="E313" s="60" t="s">
        <v>1265</v>
      </c>
      <c r="F313" s="60">
        <v>-4144</v>
      </c>
      <c r="G313" s="60" t="s">
        <v>99</v>
      </c>
      <c r="H313" s="60" t="s">
        <v>79</v>
      </c>
      <c r="I313" s="60">
        <v>148550.84</v>
      </c>
      <c r="J313" s="60" t="s">
        <v>465</v>
      </c>
      <c r="K313" s="60" t="s">
        <v>136</v>
      </c>
      <c r="L313" s="60" t="s">
        <v>32</v>
      </c>
      <c r="M313" s="60">
        <v>3.03</v>
      </c>
      <c r="N313" s="60" t="s">
        <v>33</v>
      </c>
      <c r="O313" s="60">
        <v>35</v>
      </c>
    </row>
    <row r="314" spans="1:15" x14ac:dyDescent="0.2">
      <c r="A314" s="60" t="s">
        <v>1266</v>
      </c>
      <c r="B314" s="60" t="s">
        <v>1267</v>
      </c>
      <c r="C314" s="60">
        <v>65</v>
      </c>
      <c r="D314" s="60" t="s">
        <v>17</v>
      </c>
      <c r="E314" s="60" t="s">
        <v>1268</v>
      </c>
      <c r="F314" s="60">
        <v>-1947</v>
      </c>
      <c r="G314" s="60" t="s">
        <v>19</v>
      </c>
      <c r="H314" s="60" t="s">
        <v>53</v>
      </c>
      <c r="I314" s="60">
        <v>103391.96</v>
      </c>
      <c r="J314" s="60" t="s">
        <v>1269</v>
      </c>
      <c r="K314" s="60" t="s">
        <v>104</v>
      </c>
      <c r="L314" s="60" t="s">
        <v>23</v>
      </c>
      <c r="M314" s="60">
        <v>1.26</v>
      </c>
      <c r="N314" s="60" t="s">
        <v>24</v>
      </c>
      <c r="O314" s="60">
        <v>23</v>
      </c>
    </row>
    <row r="315" spans="1:15" x14ac:dyDescent="0.2">
      <c r="A315" s="60" t="s">
        <v>1270</v>
      </c>
      <c r="B315" s="60" t="s">
        <v>1271</v>
      </c>
      <c r="C315" s="60">
        <v>24</v>
      </c>
      <c r="D315" s="60" t="s">
        <v>17</v>
      </c>
      <c r="E315" s="60" t="s">
        <v>1272</v>
      </c>
      <c r="F315" s="60">
        <v>-10873</v>
      </c>
      <c r="G315" s="60" t="s">
        <v>116</v>
      </c>
      <c r="H315" s="60" t="s">
        <v>38</v>
      </c>
      <c r="I315" s="60">
        <v>43332.14</v>
      </c>
      <c r="J315" s="60" t="s">
        <v>1273</v>
      </c>
      <c r="K315" s="60" t="s">
        <v>55</v>
      </c>
      <c r="L315" s="60" t="s">
        <v>56</v>
      </c>
      <c r="M315" s="60">
        <v>2.76</v>
      </c>
      <c r="N315" s="60" t="s">
        <v>24</v>
      </c>
      <c r="O315" s="60">
        <v>33</v>
      </c>
    </row>
    <row r="316" spans="1:15" x14ac:dyDescent="0.2">
      <c r="A316" s="60" t="s">
        <v>1274</v>
      </c>
      <c r="B316" s="60" t="s">
        <v>1275</v>
      </c>
      <c r="C316" s="60">
        <v>24</v>
      </c>
      <c r="D316" s="60" t="s">
        <v>17</v>
      </c>
      <c r="E316" s="60" t="s">
        <v>1276</v>
      </c>
      <c r="F316" s="60">
        <v>-6337</v>
      </c>
      <c r="G316" s="60" t="s">
        <v>52</v>
      </c>
      <c r="H316" s="60" t="s">
        <v>53</v>
      </c>
      <c r="I316" s="60">
        <v>132733.54</v>
      </c>
      <c r="J316" s="60" t="s">
        <v>1277</v>
      </c>
      <c r="K316" s="60" t="s">
        <v>47</v>
      </c>
      <c r="L316" s="60" t="s">
        <v>23</v>
      </c>
      <c r="M316" s="60">
        <v>4.9000000000000004</v>
      </c>
      <c r="N316" s="60" t="s">
        <v>74</v>
      </c>
      <c r="O316" s="60">
        <v>17</v>
      </c>
    </row>
    <row r="317" spans="1:15" x14ac:dyDescent="0.2">
      <c r="A317" s="60" t="s">
        <v>1278</v>
      </c>
      <c r="B317" s="60" t="s">
        <v>1279</v>
      </c>
      <c r="C317" s="60">
        <v>44</v>
      </c>
      <c r="D317" s="60" t="s">
        <v>17</v>
      </c>
      <c r="E317" s="60" t="s">
        <v>1280</v>
      </c>
      <c r="F317" s="60">
        <v>-5595</v>
      </c>
      <c r="G317" s="60" t="s">
        <v>85</v>
      </c>
      <c r="H317" s="60" t="s">
        <v>144</v>
      </c>
      <c r="I317" s="60">
        <v>141854.20000000001</v>
      </c>
      <c r="J317" s="60" t="s">
        <v>1242</v>
      </c>
      <c r="K317" s="60" t="s">
        <v>136</v>
      </c>
      <c r="L317" s="60" t="s">
        <v>73</v>
      </c>
      <c r="M317" s="60">
        <v>3.9</v>
      </c>
      <c r="N317" s="60" t="s">
        <v>57</v>
      </c>
      <c r="O317" s="60">
        <v>37</v>
      </c>
    </row>
    <row r="318" spans="1:15" x14ac:dyDescent="0.2">
      <c r="A318" s="60" t="s">
        <v>1281</v>
      </c>
      <c r="B318" s="60" t="s">
        <v>1282</v>
      </c>
      <c r="C318" s="60">
        <v>39</v>
      </c>
      <c r="D318" s="60" t="s">
        <v>27</v>
      </c>
      <c r="E318" s="60" t="s">
        <v>1283</v>
      </c>
      <c r="F318" s="60">
        <v>-8581</v>
      </c>
      <c r="G318" s="60" t="s">
        <v>52</v>
      </c>
      <c r="H318" s="60" t="s">
        <v>144</v>
      </c>
      <c r="I318" s="60">
        <v>72860.59</v>
      </c>
      <c r="J318" s="60" t="s">
        <v>1284</v>
      </c>
      <c r="K318" s="60" t="s">
        <v>118</v>
      </c>
      <c r="L318" s="60" t="s">
        <v>23</v>
      </c>
      <c r="M318" s="60">
        <v>3.23</v>
      </c>
      <c r="N318" s="60" t="s">
        <v>57</v>
      </c>
      <c r="O318" s="60">
        <v>18</v>
      </c>
    </row>
    <row r="319" spans="1:15" x14ac:dyDescent="0.2">
      <c r="A319" s="60" t="s">
        <v>1285</v>
      </c>
      <c r="B319" s="60" t="s">
        <v>1286</v>
      </c>
      <c r="C319" s="60">
        <v>54</v>
      </c>
      <c r="D319" s="60" t="s">
        <v>50</v>
      </c>
      <c r="E319" s="60" t="s">
        <v>1287</v>
      </c>
      <c r="F319" s="60">
        <v>-9397</v>
      </c>
      <c r="G319" s="60" t="s">
        <v>29</v>
      </c>
      <c r="H319" s="60" t="s">
        <v>38</v>
      </c>
      <c r="I319" s="60">
        <v>105126.33</v>
      </c>
      <c r="J319" s="60" t="s">
        <v>1288</v>
      </c>
      <c r="K319" s="60" t="s">
        <v>62</v>
      </c>
      <c r="L319" s="60" t="s">
        <v>56</v>
      </c>
      <c r="M319" s="60">
        <v>3.73</v>
      </c>
      <c r="N319" s="60" t="s">
        <v>57</v>
      </c>
      <c r="O319" s="60">
        <v>1</v>
      </c>
    </row>
    <row r="320" spans="1:15" x14ac:dyDescent="0.2">
      <c r="A320" s="60" t="s">
        <v>1289</v>
      </c>
      <c r="B320" s="60" t="s">
        <v>1290</v>
      </c>
      <c r="C320" s="60">
        <v>38</v>
      </c>
      <c r="D320" s="60" t="s">
        <v>27</v>
      </c>
      <c r="E320" s="60" t="s">
        <v>1291</v>
      </c>
      <c r="F320" s="60">
        <v>-6364</v>
      </c>
      <c r="G320" s="60" t="s">
        <v>99</v>
      </c>
      <c r="H320" s="60" t="s">
        <v>173</v>
      </c>
      <c r="I320" s="60">
        <v>94801.77</v>
      </c>
      <c r="J320" s="60" t="s">
        <v>1292</v>
      </c>
      <c r="K320" s="60" t="s">
        <v>118</v>
      </c>
      <c r="L320" s="60" t="s">
        <v>23</v>
      </c>
      <c r="M320" s="60">
        <v>3.8</v>
      </c>
      <c r="N320" s="60" t="s">
        <v>33</v>
      </c>
      <c r="O320" s="60">
        <v>15</v>
      </c>
    </row>
    <row r="321" spans="1:15" x14ac:dyDescent="0.2">
      <c r="A321" s="60" t="s">
        <v>1293</v>
      </c>
      <c r="B321" s="60" t="s">
        <v>1294</v>
      </c>
      <c r="C321" s="60">
        <v>47</v>
      </c>
      <c r="D321" s="60" t="s">
        <v>17</v>
      </c>
      <c r="E321" s="60" t="s">
        <v>1295</v>
      </c>
      <c r="F321" s="60">
        <v>-4650</v>
      </c>
      <c r="G321" s="60" t="s">
        <v>94</v>
      </c>
      <c r="H321" s="60" t="s">
        <v>173</v>
      </c>
      <c r="I321" s="60">
        <v>86263</v>
      </c>
      <c r="J321" s="60" t="s">
        <v>1296</v>
      </c>
      <c r="K321" s="60" t="s">
        <v>81</v>
      </c>
      <c r="L321" s="60" t="s">
        <v>32</v>
      </c>
      <c r="M321" s="60">
        <v>4.79</v>
      </c>
      <c r="N321" s="60" t="s">
        <v>24</v>
      </c>
      <c r="O321" s="60">
        <v>31</v>
      </c>
    </row>
    <row r="322" spans="1:15" x14ac:dyDescent="0.2">
      <c r="A322" s="60" t="s">
        <v>1297</v>
      </c>
      <c r="B322" s="60" t="s">
        <v>1298</v>
      </c>
      <c r="C322" s="60">
        <v>37</v>
      </c>
      <c r="D322" s="60" t="s">
        <v>17</v>
      </c>
      <c r="E322" s="60" t="s">
        <v>1299</v>
      </c>
      <c r="F322" s="60">
        <v>-5536</v>
      </c>
      <c r="G322" s="60" t="s">
        <v>99</v>
      </c>
      <c r="H322" s="60" t="s">
        <v>30</v>
      </c>
      <c r="I322" s="60">
        <v>156268.53</v>
      </c>
      <c r="J322" s="60" t="s">
        <v>1300</v>
      </c>
      <c r="K322" s="60" t="s">
        <v>55</v>
      </c>
      <c r="L322" s="60" t="s">
        <v>23</v>
      </c>
      <c r="M322" s="60">
        <v>1.48</v>
      </c>
      <c r="N322" s="60" t="s">
        <v>74</v>
      </c>
      <c r="O322" s="60">
        <v>31</v>
      </c>
    </row>
    <row r="323" spans="1:15" x14ac:dyDescent="0.2">
      <c r="A323" s="60" t="s">
        <v>1301</v>
      </c>
      <c r="B323" s="60" t="s">
        <v>1302</v>
      </c>
      <c r="C323" s="60">
        <v>56</v>
      </c>
      <c r="D323" s="60" t="s">
        <v>27</v>
      </c>
      <c r="E323" s="60" t="s">
        <v>1303</v>
      </c>
      <c r="F323" s="60">
        <v>-7481</v>
      </c>
      <c r="G323" s="60" t="s">
        <v>94</v>
      </c>
      <c r="H323" s="60" t="s">
        <v>38</v>
      </c>
      <c r="I323" s="60">
        <v>160971.48000000001</v>
      </c>
      <c r="J323" s="60" t="s">
        <v>1304</v>
      </c>
      <c r="K323" s="60" t="s">
        <v>55</v>
      </c>
      <c r="L323" s="60" t="s">
        <v>73</v>
      </c>
      <c r="M323" s="60">
        <v>2.59</v>
      </c>
      <c r="N323" s="60" t="s">
        <v>57</v>
      </c>
      <c r="O323" s="60">
        <v>8</v>
      </c>
    </row>
    <row r="324" spans="1:15" x14ac:dyDescent="0.2">
      <c r="A324" s="60" t="s">
        <v>1305</v>
      </c>
      <c r="B324" s="60" t="s">
        <v>1306</v>
      </c>
      <c r="C324" s="60">
        <v>49</v>
      </c>
      <c r="D324" s="60" t="s">
        <v>50</v>
      </c>
      <c r="E324" s="60" t="s">
        <v>1307</v>
      </c>
      <c r="F324" s="60">
        <v>-7535</v>
      </c>
      <c r="G324" s="60" t="s">
        <v>29</v>
      </c>
      <c r="H324" s="60" t="s">
        <v>53</v>
      </c>
      <c r="I324" s="60">
        <v>101293.42</v>
      </c>
      <c r="J324" s="60" t="s">
        <v>1308</v>
      </c>
      <c r="K324" s="60" t="s">
        <v>118</v>
      </c>
      <c r="L324" s="60" t="s">
        <v>56</v>
      </c>
      <c r="M324" s="60">
        <v>2.2599999999999998</v>
      </c>
      <c r="N324" s="60" t="s">
        <v>74</v>
      </c>
      <c r="O324" s="60">
        <v>0</v>
      </c>
    </row>
    <row r="325" spans="1:15" x14ac:dyDescent="0.2">
      <c r="A325" s="60" t="s">
        <v>1309</v>
      </c>
      <c r="B325" s="60" t="s">
        <v>1310</v>
      </c>
      <c r="C325" s="60">
        <v>46</v>
      </c>
      <c r="D325" s="60" t="s">
        <v>17</v>
      </c>
      <c r="E325" s="60" t="s">
        <v>1311</v>
      </c>
      <c r="F325" s="60">
        <v>-6256</v>
      </c>
      <c r="G325" s="60" t="s">
        <v>78</v>
      </c>
      <c r="H325" s="60" t="s">
        <v>20</v>
      </c>
      <c r="I325" s="60">
        <v>73113.11</v>
      </c>
      <c r="J325" s="60" t="s">
        <v>1312</v>
      </c>
      <c r="K325" s="60" t="s">
        <v>40</v>
      </c>
      <c r="L325" s="60" t="s">
        <v>73</v>
      </c>
      <c r="M325" s="60">
        <v>2.46</v>
      </c>
      <c r="N325" s="60" t="s">
        <v>41</v>
      </c>
      <c r="O325" s="60">
        <v>27</v>
      </c>
    </row>
    <row r="326" spans="1:15" x14ac:dyDescent="0.2">
      <c r="A326" s="60" t="s">
        <v>1313</v>
      </c>
      <c r="B326" s="60" t="s">
        <v>1314</v>
      </c>
      <c r="C326" s="60">
        <v>45</v>
      </c>
      <c r="D326" s="60" t="s">
        <v>50</v>
      </c>
      <c r="E326" s="60" t="s">
        <v>1315</v>
      </c>
      <c r="F326" s="60">
        <v>-4993</v>
      </c>
      <c r="G326" s="60" t="s">
        <v>52</v>
      </c>
      <c r="H326" s="60" t="s">
        <v>53</v>
      </c>
      <c r="I326" s="60">
        <v>176994.51</v>
      </c>
      <c r="J326" s="60" t="s">
        <v>1316</v>
      </c>
      <c r="K326" s="60" t="s">
        <v>47</v>
      </c>
      <c r="L326" s="60" t="s">
        <v>23</v>
      </c>
      <c r="M326" s="60">
        <v>3.88</v>
      </c>
      <c r="N326" s="60" t="s">
        <v>24</v>
      </c>
      <c r="O326" s="60">
        <v>35</v>
      </c>
    </row>
    <row r="327" spans="1:15" x14ac:dyDescent="0.2">
      <c r="A327" s="60" t="s">
        <v>1317</v>
      </c>
      <c r="B327" s="60" t="s">
        <v>1019</v>
      </c>
      <c r="C327" s="60">
        <v>34</v>
      </c>
      <c r="D327" s="60" t="s">
        <v>27</v>
      </c>
      <c r="E327" s="60" t="s">
        <v>1318</v>
      </c>
      <c r="F327" s="60">
        <v>-2095</v>
      </c>
      <c r="G327" s="60" t="s">
        <v>78</v>
      </c>
      <c r="H327" s="60" t="s">
        <v>66</v>
      </c>
      <c r="I327" s="60">
        <v>107441.68</v>
      </c>
      <c r="J327" s="60" t="s">
        <v>1319</v>
      </c>
      <c r="K327" s="60" t="s">
        <v>118</v>
      </c>
      <c r="L327" s="60" t="s">
        <v>73</v>
      </c>
      <c r="M327" s="60">
        <v>4.1399999999999997</v>
      </c>
      <c r="N327" s="60" t="s">
        <v>33</v>
      </c>
      <c r="O327" s="60">
        <v>16</v>
      </c>
    </row>
    <row r="328" spans="1:15" x14ac:dyDescent="0.2">
      <c r="A328" s="60" t="s">
        <v>1320</v>
      </c>
      <c r="B328" s="60" t="s">
        <v>529</v>
      </c>
      <c r="C328" s="60">
        <v>25</v>
      </c>
      <c r="D328" s="60" t="s">
        <v>50</v>
      </c>
      <c r="E328" s="60" t="s">
        <v>1321</v>
      </c>
      <c r="F328" s="60">
        <v>-3156</v>
      </c>
      <c r="G328" s="60" t="s">
        <v>99</v>
      </c>
      <c r="H328" s="60" t="s">
        <v>194</v>
      </c>
      <c r="I328" s="60">
        <v>104098.22</v>
      </c>
      <c r="J328" s="60" t="s">
        <v>1322</v>
      </c>
      <c r="K328" s="60" t="s">
        <v>136</v>
      </c>
      <c r="L328" s="60" t="s">
        <v>56</v>
      </c>
      <c r="M328" s="60">
        <v>3.98</v>
      </c>
      <c r="N328" s="60" t="s">
        <v>33</v>
      </c>
      <c r="O328" s="60">
        <v>23</v>
      </c>
    </row>
    <row r="329" spans="1:15" x14ac:dyDescent="0.2">
      <c r="A329" s="60" t="s">
        <v>1323</v>
      </c>
      <c r="B329" s="60" t="s">
        <v>467</v>
      </c>
      <c r="C329" s="60">
        <v>57</v>
      </c>
      <c r="D329" s="60" t="s">
        <v>50</v>
      </c>
      <c r="E329" s="60" t="s">
        <v>1324</v>
      </c>
      <c r="F329" s="60">
        <v>-3726</v>
      </c>
      <c r="G329" s="60" t="s">
        <v>37</v>
      </c>
      <c r="H329" s="60" t="s">
        <v>38</v>
      </c>
      <c r="I329" s="60">
        <v>63848.93</v>
      </c>
      <c r="J329" s="60" t="s">
        <v>1325</v>
      </c>
      <c r="K329" s="60" t="s">
        <v>118</v>
      </c>
      <c r="L329" s="60" t="s">
        <v>32</v>
      </c>
      <c r="M329" s="60">
        <v>4.92</v>
      </c>
      <c r="N329" s="60" t="s">
        <v>33</v>
      </c>
      <c r="O329" s="60">
        <v>22</v>
      </c>
    </row>
    <row r="330" spans="1:15" x14ac:dyDescent="0.2">
      <c r="A330" s="60" t="s">
        <v>1326</v>
      </c>
      <c r="B330" s="60" t="s">
        <v>1327</v>
      </c>
      <c r="C330" s="60">
        <v>54</v>
      </c>
      <c r="D330" s="60" t="s">
        <v>50</v>
      </c>
      <c r="E330" s="60" t="s">
        <v>1328</v>
      </c>
      <c r="F330" s="60">
        <v>-8079</v>
      </c>
      <c r="G330" s="60" t="s">
        <v>52</v>
      </c>
      <c r="H330" s="60" t="s">
        <v>194</v>
      </c>
      <c r="I330" s="60">
        <v>102244.05</v>
      </c>
      <c r="J330" s="60" t="s">
        <v>297</v>
      </c>
      <c r="K330" s="60" t="s">
        <v>55</v>
      </c>
      <c r="L330" s="60" t="s">
        <v>73</v>
      </c>
      <c r="M330" s="60">
        <v>2.69</v>
      </c>
      <c r="N330" s="60" t="s">
        <v>57</v>
      </c>
      <c r="O330" s="60">
        <v>36</v>
      </c>
    </row>
    <row r="331" spans="1:15" x14ac:dyDescent="0.2">
      <c r="A331" s="60" t="s">
        <v>1329</v>
      </c>
      <c r="B331" s="60" t="s">
        <v>1330</v>
      </c>
      <c r="C331" s="60">
        <v>27</v>
      </c>
      <c r="D331" s="60" t="s">
        <v>27</v>
      </c>
      <c r="E331" s="60" t="s">
        <v>1331</v>
      </c>
      <c r="F331" s="60">
        <v>-7044</v>
      </c>
      <c r="G331" s="60" t="s">
        <v>116</v>
      </c>
      <c r="H331" s="60" t="s">
        <v>194</v>
      </c>
      <c r="I331" s="60">
        <v>122780.82</v>
      </c>
      <c r="J331" s="60" t="s">
        <v>1332</v>
      </c>
      <c r="K331" s="60" t="s">
        <v>81</v>
      </c>
      <c r="L331" s="60" t="s">
        <v>56</v>
      </c>
      <c r="M331" s="60">
        <v>4.12</v>
      </c>
      <c r="N331" s="60" t="s">
        <v>33</v>
      </c>
      <c r="O331" s="60">
        <v>37</v>
      </c>
    </row>
    <row r="332" spans="1:15" x14ac:dyDescent="0.2">
      <c r="A332" s="60" t="s">
        <v>1333</v>
      </c>
      <c r="B332" s="60" t="s">
        <v>1334</v>
      </c>
      <c r="C332" s="60">
        <v>48</v>
      </c>
      <c r="D332" s="60" t="s">
        <v>27</v>
      </c>
      <c r="E332" s="60" t="s">
        <v>1335</v>
      </c>
      <c r="F332" s="60">
        <v>-5294</v>
      </c>
      <c r="G332" s="60" t="s">
        <v>116</v>
      </c>
      <c r="H332" s="60" t="s">
        <v>71</v>
      </c>
      <c r="I332" s="60">
        <v>65532.87</v>
      </c>
      <c r="J332" s="60" t="s">
        <v>988</v>
      </c>
      <c r="K332" s="60" t="s">
        <v>136</v>
      </c>
      <c r="L332" s="60" t="s">
        <v>23</v>
      </c>
      <c r="M332" s="60">
        <v>1.26</v>
      </c>
      <c r="N332" s="60" t="s">
        <v>41</v>
      </c>
      <c r="O332" s="60">
        <v>35</v>
      </c>
    </row>
    <row r="333" spans="1:15" x14ac:dyDescent="0.2">
      <c r="A333" s="60" t="s">
        <v>1336</v>
      </c>
      <c r="B333" s="60" t="s">
        <v>939</v>
      </c>
      <c r="C333" s="60">
        <v>47</v>
      </c>
      <c r="D333" s="60" t="s">
        <v>17</v>
      </c>
      <c r="E333" s="60" t="s">
        <v>1337</v>
      </c>
      <c r="F333" s="60">
        <v>-5790</v>
      </c>
      <c r="G333" s="60" t="s">
        <v>52</v>
      </c>
      <c r="H333" s="60" t="s">
        <v>53</v>
      </c>
      <c r="I333" s="60">
        <v>47225.13</v>
      </c>
      <c r="J333" s="60" t="s">
        <v>1338</v>
      </c>
      <c r="K333" s="60" t="s">
        <v>104</v>
      </c>
      <c r="L333" s="60" t="s">
        <v>73</v>
      </c>
      <c r="M333" s="60">
        <v>1.92</v>
      </c>
      <c r="N333" s="60" t="s">
        <v>33</v>
      </c>
      <c r="O333" s="60">
        <v>28</v>
      </c>
    </row>
    <row r="334" spans="1:15" x14ac:dyDescent="0.2">
      <c r="A334" s="60" t="s">
        <v>1339</v>
      </c>
      <c r="B334" s="60" t="s">
        <v>1340</v>
      </c>
      <c r="C334" s="60">
        <v>30</v>
      </c>
      <c r="D334" s="60" t="s">
        <v>17</v>
      </c>
      <c r="E334" s="60" t="s">
        <v>1341</v>
      </c>
      <c r="F334" s="60">
        <v>-7209</v>
      </c>
      <c r="G334" s="60" t="s">
        <v>37</v>
      </c>
      <c r="H334" s="60" t="s">
        <v>79</v>
      </c>
      <c r="I334" s="60">
        <v>102743.05</v>
      </c>
      <c r="J334" s="60" t="s">
        <v>1342</v>
      </c>
      <c r="K334" s="60" t="s">
        <v>118</v>
      </c>
      <c r="L334" s="60" t="s">
        <v>73</v>
      </c>
      <c r="M334" s="60">
        <v>3.19</v>
      </c>
      <c r="N334" s="60" t="s">
        <v>24</v>
      </c>
      <c r="O334" s="60">
        <v>34</v>
      </c>
    </row>
    <row r="335" spans="1:15" x14ac:dyDescent="0.2">
      <c r="A335" s="60" t="s">
        <v>1343</v>
      </c>
      <c r="B335" s="60" t="s">
        <v>1344</v>
      </c>
      <c r="C335" s="60">
        <v>60</v>
      </c>
      <c r="D335" s="60" t="s">
        <v>50</v>
      </c>
      <c r="E335" s="60" t="s">
        <v>1345</v>
      </c>
      <c r="F335" s="60">
        <v>-9842</v>
      </c>
      <c r="G335" s="60" t="s">
        <v>85</v>
      </c>
      <c r="H335" s="60" t="s">
        <v>20</v>
      </c>
      <c r="I335" s="60">
        <v>79900.89</v>
      </c>
      <c r="J335" s="60" t="s">
        <v>1346</v>
      </c>
      <c r="K335" s="60" t="s">
        <v>40</v>
      </c>
      <c r="L335" s="60" t="s">
        <v>32</v>
      </c>
      <c r="M335" s="60">
        <v>4.22</v>
      </c>
      <c r="N335" s="60" t="s">
        <v>41</v>
      </c>
      <c r="O335" s="60">
        <v>19</v>
      </c>
    </row>
    <row r="336" spans="1:15" x14ac:dyDescent="0.2">
      <c r="A336" s="60" t="s">
        <v>1347</v>
      </c>
      <c r="B336" s="60" t="s">
        <v>1348</v>
      </c>
      <c r="C336" s="60">
        <v>38</v>
      </c>
      <c r="D336" s="60" t="s">
        <v>27</v>
      </c>
      <c r="E336" s="60" t="s">
        <v>1349</v>
      </c>
      <c r="F336" s="60">
        <v>-9883</v>
      </c>
      <c r="G336" s="60" t="s">
        <v>78</v>
      </c>
      <c r="H336" s="60" t="s">
        <v>173</v>
      </c>
      <c r="I336" s="60">
        <v>76580.53</v>
      </c>
      <c r="J336" s="60" t="s">
        <v>1350</v>
      </c>
      <c r="K336" s="60" t="s">
        <v>22</v>
      </c>
      <c r="L336" s="60" t="s">
        <v>56</v>
      </c>
      <c r="M336" s="60">
        <v>4.79</v>
      </c>
      <c r="N336" s="60" t="s">
        <v>41</v>
      </c>
      <c r="O336" s="60">
        <v>19</v>
      </c>
    </row>
    <row r="337" spans="1:15" x14ac:dyDescent="0.2">
      <c r="A337" s="60" t="s">
        <v>1351</v>
      </c>
      <c r="B337" s="60" t="s">
        <v>1352</v>
      </c>
      <c r="C337" s="60">
        <v>49</v>
      </c>
      <c r="D337" s="60" t="s">
        <v>50</v>
      </c>
      <c r="E337" s="60" t="s">
        <v>1353</v>
      </c>
      <c r="F337" s="60">
        <v>-2468</v>
      </c>
      <c r="G337" s="60" t="s">
        <v>85</v>
      </c>
      <c r="H337" s="60" t="s">
        <v>173</v>
      </c>
      <c r="I337" s="60">
        <v>62342.79</v>
      </c>
      <c r="J337" s="60" t="s">
        <v>1354</v>
      </c>
      <c r="K337" s="60" t="s">
        <v>118</v>
      </c>
      <c r="L337" s="60" t="s">
        <v>56</v>
      </c>
      <c r="M337" s="60">
        <v>2.58</v>
      </c>
      <c r="N337" s="60" t="s">
        <v>24</v>
      </c>
      <c r="O337" s="60">
        <v>24</v>
      </c>
    </row>
    <row r="338" spans="1:15" x14ac:dyDescent="0.2">
      <c r="A338" s="60" t="s">
        <v>1355</v>
      </c>
      <c r="B338" s="60" t="s">
        <v>1356</v>
      </c>
      <c r="C338" s="60">
        <v>38</v>
      </c>
      <c r="D338" s="60" t="s">
        <v>27</v>
      </c>
      <c r="E338" s="60" t="s">
        <v>1357</v>
      </c>
      <c r="F338" s="60">
        <v>-10648</v>
      </c>
      <c r="G338" s="60" t="s">
        <v>52</v>
      </c>
      <c r="H338" s="60" t="s">
        <v>194</v>
      </c>
      <c r="I338" s="60">
        <v>76278.14</v>
      </c>
      <c r="J338" s="60" t="s">
        <v>1358</v>
      </c>
      <c r="K338" s="60" t="s">
        <v>118</v>
      </c>
      <c r="L338" s="60" t="s">
        <v>73</v>
      </c>
      <c r="M338" s="60">
        <v>2.65</v>
      </c>
      <c r="N338" s="60" t="s">
        <v>74</v>
      </c>
      <c r="O338" s="60">
        <v>11</v>
      </c>
    </row>
    <row r="339" spans="1:15" x14ac:dyDescent="0.2">
      <c r="A339" s="60" t="s">
        <v>1359</v>
      </c>
      <c r="B339" s="60" t="s">
        <v>1360</v>
      </c>
      <c r="C339" s="60">
        <v>29</v>
      </c>
      <c r="D339" s="60" t="s">
        <v>17</v>
      </c>
      <c r="E339" s="60" t="s">
        <v>1361</v>
      </c>
      <c r="F339" s="60">
        <v>-6852</v>
      </c>
      <c r="G339" s="60" t="s">
        <v>52</v>
      </c>
      <c r="H339" s="60" t="s">
        <v>79</v>
      </c>
      <c r="I339" s="60">
        <v>62229.47</v>
      </c>
      <c r="J339" s="60" t="s">
        <v>1362</v>
      </c>
      <c r="K339" s="60" t="s">
        <v>55</v>
      </c>
      <c r="L339" s="60" t="s">
        <v>23</v>
      </c>
      <c r="M339" s="60">
        <v>4.88</v>
      </c>
      <c r="N339" s="60" t="s">
        <v>74</v>
      </c>
      <c r="O339" s="60">
        <v>11</v>
      </c>
    </row>
    <row r="340" spans="1:15" x14ac:dyDescent="0.2">
      <c r="A340" s="60" t="s">
        <v>1363</v>
      </c>
      <c r="B340" s="60" t="s">
        <v>1364</v>
      </c>
      <c r="C340" s="60">
        <v>39</v>
      </c>
      <c r="D340" s="60" t="s">
        <v>27</v>
      </c>
      <c r="E340" s="60" t="s">
        <v>1365</v>
      </c>
      <c r="F340" s="60">
        <v>-2625</v>
      </c>
      <c r="G340" s="60" t="s">
        <v>99</v>
      </c>
      <c r="H340" s="60" t="s">
        <v>71</v>
      </c>
      <c r="I340" s="60">
        <v>56849.14</v>
      </c>
      <c r="J340" s="60" t="s">
        <v>1366</v>
      </c>
      <c r="K340" s="60" t="s">
        <v>47</v>
      </c>
      <c r="L340" s="60" t="s">
        <v>73</v>
      </c>
      <c r="M340" s="60">
        <v>2.68</v>
      </c>
      <c r="N340" s="60" t="s">
        <v>41</v>
      </c>
      <c r="O340" s="60">
        <v>23</v>
      </c>
    </row>
    <row r="341" spans="1:15" x14ac:dyDescent="0.2">
      <c r="A341" s="60" t="s">
        <v>1367</v>
      </c>
      <c r="B341" s="60" t="s">
        <v>1368</v>
      </c>
      <c r="C341" s="60">
        <v>24</v>
      </c>
      <c r="D341" s="60" t="s">
        <v>50</v>
      </c>
      <c r="E341" s="60" t="s">
        <v>1369</v>
      </c>
      <c r="F341" s="60">
        <v>-3134</v>
      </c>
      <c r="G341" s="60" t="s">
        <v>116</v>
      </c>
      <c r="H341" s="60" t="s">
        <v>66</v>
      </c>
      <c r="I341" s="60">
        <v>45350.78</v>
      </c>
      <c r="J341" s="60" t="s">
        <v>1370</v>
      </c>
      <c r="K341" s="60" t="s">
        <v>55</v>
      </c>
      <c r="L341" s="60" t="s">
        <v>32</v>
      </c>
      <c r="M341" s="60">
        <v>4.58</v>
      </c>
      <c r="N341" s="60" t="s">
        <v>33</v>
      </c>
      <c r="O341" s="60">
        <v>24</v>
      </c>
    </row>
    <row r="342" spans="1:15" x14ac:dyDescent="0.2">
      <c r="A342" s="60" t="s">
        <v>1371</v>
      </c>
      <c r="B342" s="60" t="s">
        <v>1372</v>
      </c>
      <c r="C342" s="60">
        <v>37</v>
      </c>
      <c r="D342" s="60" t="s">
        <v>50</v>
      </c>
      <c r="E342" s="60" t="s">
        <v>1373</v>
      </c>
      <c r="F342" s="60">
        <v>-2554</v>
      </c>
      <c r="G342" s="60" t="s">
        <v>99</v>
      </c>
      <c r="H342" s="60" t="s">
        <v>79</v>
      </c>
      <c r="I342" s="60">
        <v>141621.79999999999</v>
      </c>
      <c r="J342" s="60" t="s">
        <v>1374</v>
      </c>
      <c r="K342" s="60" t="s">
        <v>118</v>
      </c>
      <c r="L342" s="60" t="s">
        <v>32</v>
      </c>
      <c r="M342" s="60">
        <v>2.89</v>
      </c>
      <c r="N342" s="60" t="s">
        <v>33</v>
      </c>
      <c r="O342" s="60">
        <v>20</v>
      </c>
    </row>
    <row r="343" spans="1:15" x14ac:dyDescent="0.2">
      <c r="A343" s="60" t="s">
        <v>1375</v>
      </c>
      <c r="B343" s="60" t="s">
        <v>970</v>
      </c>
      <c r="C343" s="60">
        <v>24</v>
      </c>
      <c r="D343" s="60" t="s">
        <v>17</v>
      </c>
      <c r="E343" s="60" t="s">
        <v>1376</v>
      </c>
      <c r="F343" s="60">
        <v>-6107</v>
      </c>
      <c r="G343" s="60" t="s">
        <v>94</v>
      </c>
      <c r="H343" s="60" t="s">
        <v>194</v>
      </c>
      <c r="I343" s="60">
        <v>63814.93</v>
      </c>
      <c r="J343" s="60" t="s">
        <v>1377</v>
      </c>
      <c r="K343" s="60" t="s">
        <v>22</v>
      </c>
      <c r="L343" s="60" t="s">
        <v>32</v>
      </c>
      <c r="M343" s="60">
        <v>4.8899999999999997</v>
      </c>
      <c r="N343" s="60" t="s">
        <v>24</v>
      </c>
      <c r="O343" s="60">
        <v>40</v>
      </c>
    </row>
    <row r="344" spans="1:15" x14ac:dyDescent="0.2">
      <c r="A344" s="60" t="s">
        <v>1378</v>
      </c>
      <c r="B344" s="60" t="s">
        <v>1379</v>
      </c>
      <c r="C344" s="60">
        <v>22</v>
      </c>
      <c r="D344" s="60" t="s">
        <v>27</v>
      </c>
      <c r="E344" s="60" t="s">
        <v>1380</v>
      </c>
      <c r="F344" s="60">
        <v>-8503</v>
      </c>
      <c r="G344" s="60" t="s">
        <v>99</v>
      </c>
      <c r="H344" s="60" t="s">
        <v>144</v>
      </c>
      <c r="I344" s="60">
        <v>175481.06</v>
      </c>
      <c r="J344" s="60" t="s">
        <v>1381</v>
      </c>
      <c r="K344" s="60" t="s">
        <v>40</v>
      </c>
      <c r="L344" s="60" t="s">
        <v>32</v>
      </c>
      <c r="M344" s="60">
        <v>2.4900000000000002</v>
      </c>
      <c r="N344" s="60" t="s">
        <v>74</v>
      </c>
      <c r="O344" s="60">
        <v>15</v>
      </c>
    </row>
    <row r="345" spans="1:15" x14ac:dyDescent="0.2">
      <c r="A345" s="60" t="s">
        <v>1382</v>
      </c>
      <c r="B345" s="60" t="s">
        <v>1383</v>
      </c>
      <c r="C345" s="60">
        <v>27</v>
      </c>
      <c r="D345" s="60" t="s">
        <v>17</v>
      </c>
      <c r="E345" s="60" t="s">
        <v>1384</v>
      </c>
      <c r="F345" s="60">
        <v>-3405</v>
      </c>
      <c r="G345" s="60" t="s">
        <v>45</v>
      </c>
      <c r="H345" s="60" t="s">
        <v>173</v>
      </c>
      <c r="I345" s="60">
        <v>128463.36</v>
      </c>
      <c r="J345" s="60" t="s">
        <v>861</v>
      </c>
      <c r="K345" s="60" t="s">
        <v>118</v>
      </c>
      <c r="L345" s="60" t="s">
        <v>23</v>
      </c>
      <c r="M345" s="60">
        <v>1.5</v>
      </c>
      <c r="N345" s="60" t="s">
        <v>24</v>
      </c>
      <c r="O345" s="60">
        <v>20</v>
      </c>
    </row>
    <row r="346" spans="1:15" x14ac:dyDescent="0.2">
      <c r="A346" s="60" t="s">
        <v>1385</v>
      </c>
      <c r="B346" s="60" t="s">
        <v>1386</v>
      </c>
      <c r="C346" s="60">
        <v>44</v>
      </c>
      <c r="D346" s="60" t="s">
        <v>50</v>
      </c>
      <c r="E346" s="60" t="s">
        <v>1387</v>
      </c>
      <c r="F346" s="60">
        <v>-7706</v>
      </c>
      <c r="G346" s="60" t="s">
        <v>37</v>
      </c>
      <c r="H346" s="60" t="s">
        <v>53</v>
      </c>
      <c r="I346" s="60">
        <v>71350.95</v>
      </c>
      <c r="J346" s="60" t="s">
        <v>1388</v>
      </c>
      <c r="K346" s="60" t="s">
        <v>40</v>
      </c>
      <c r="L346" s="60" t="s">
        <v>56</v>
      </c>
      <c r="M346" s="60">
        <v>3.24</v>
      </c>
      <c r="N346" s="60" t="s">
        <v>57</v>
      </c>
      <c r="O346" s="60">
        <v>31</v>
      </c>
    </row>
    <row r="347" spans="1:15" x14ac:dyDescent="0.2">
      <c r="A347" s="60" t="s">
        <v>1389</v>
      </c>
      <c r="B347" s="60" t="s">
        <v>1390</v>
      </c>
      <c r="C347" s="60">
        <v>33</v>
      </c>
      <c r="D347" s="60" t="s">
        <v>17</v>
      </c>
      <c r="E347" s="60" t="s">
        <v>1391</v>
      </c>
      <c r="F347" s="60">
        <v>-10053</v>
      </c>
      <c r="G347" s="60" t="s">
        <v>116</v>
      </c>
      <c r="H347" s="60" t="s">
        <v>38</v>
      </c>
      <c r="I347" s="60">
        <v>167598.73000000001</v>
      </c>
      <c r="J347" s="60" t="s">
        <v>1392</v>
      </c>
      <c r="K347" s="60" t="s">
        <v>55</v>
      </c>
      <c r="L347" s="60" t="s">
        <v>23</v>
      </c>
      <c r="M347" s="60">
        <v>3.12</v>
      </c>
      <c r="N347" s="60" t="s">
        <v>41</v>
      </c>
      <c r="O347" s="60">
        <v>18</v>
      </c>
    </row>
    <row r="348" spans="1:15" x14ac:dyDescent="0.2">
      <c r="A348" s="60" t="s">
        <v>1393</v>
      </c>
      <c r="B348" s="60" t="s">
        <v>1394</v>
      </c>
      <c r="C348" s="60">
        <v>45</v>
      </c>
      <c r="D348" s="60" t="s">
        <v>50</v>
      </c>
      <c r="E348" s="60" t="s">
        <v>1395</v>
      </c>
      <c r="F348" s="60">
        <v>-11035</v>
      </c>
      <c r="G348" s="60" t="s">
        <v>29</v>
      </c>
      <c r="H348" s="60" t="s">
        <v>53</v>
      </c>
      <c r="I348" s="60">
        <v>163025.19</v>
      </c>
      <c r="J348" s="60" t="s">
        <v>1108</v>
      </c>
      <c r="K348" s="60" t="s">
        <v>62</v>
      </c>
      <c r="L348" s="60" t="s">
        <v>32</v>
      </c>
      <c r="M348" s="60">
        <v>2.2799999999999998</v>
      </c>
      <c r="N348" s="60" t="s">
        <v>74</v>
      </c>
      <c r="O348" s="60">
        <v>34</v>
      </c>
    </row>
    <row r="349" spans="1:15" x14ac:dyDescent="0.2">
      <c r="A349" s="60" t="s">
        <v>1396</v>
      </c>
      <c r="B349" s="60" t="s">
        <v>1397</v>
      </c>
      <c r="C349" s="60">
        <v>55</v>
      </c>
      <c r="D349" s="60" t="s">
        <v>17</v>
      </c>
      <c r="E349" s="60" t="s">
        <v>1398</v>
      </c>
      <c r="F349" s="60">
        <v>-5172</v>
      </c>
      <c r="G349" s="60" t="s">
        <v>52</v>
      </c>
      <c r="H349" s="60" t="s">
        <v>194</v>
      </c>
      <c r="I349" s="60">
        <v>81777.009999999995</v>
      </c>
      <c r="J349" s="60" t="s">
        <v>1399</v>
      </c>
      <c r="K349" s="60" t="s">
        <v>62</v>
      </c>
      <c r="L349" s="60" t="s">
        <v>23</v>
      </c>
      <c r="M349" s="60">
        <v>1.39</v>
      </c>
      <c r="N349" s="60" t="s">
        <v>74</v>
      </c>
      <c r="O349" s="60">
        <v>2</v>
      </c>
    </row>
    <row r="350" spans="1:15" x14ac:dyDescent="0.2">
      <c r="A350" s="60" t="s">
        <v>1400</v>
      </c>
      <c r="B350" s="60" t="s">
        <v>1401</v>
      </c>
      <c r="C350" s="60">
        <v>24</v>
      </c>
      <c r="D350" s="60" t="s">
        <v>27</v>
      </c>
      <c r="E350" s="60" t="s">
        <v>1402</v>
      </c>
      <c r="F350" s="60">
        <v>-3609</v>
      </c>
      <c r="G350" s="60" t="s">
        <v>45</v>
      </c>
      <c r="H350" s="60" t="s">
        <v>38</v>
      </c>
      <c r="I350" s="60">
        <v>128053.99</v>
      </c>
      <c r="J350" s="60" t="s">
        <v>1403</v>
      </c>
      <c r="K350" s="60" t="s">
        <v>40</v>
      </c>
      <c r="L350" s="60" t="s">
        <v>73</v>
      </c>
      <c r="M350" s="60">
        <v>1.2</v>
      </c>
      <c r="N350" s="60" t="s">
        <v>24</v>
      </c>
      <c r="O350" s="60">
        <v>38</v>
      </c>
    </row>
    <row r="351" spans="1:15" x14ac:dyDescent="0.2">
      <c r="A351" s="60" t="s">
        <v>1404</v>
      </c>
      <c r="B351" s="60" t="s">
        <v>1405</v>
      </c>
      <c r="C351" s="60">
        <v>22</v>
      </c>
      <c r="D351" s="60" t="s">
        <v>27</v>
      </c>
      <c r="E351" s="60" t="s">
        <v>1406</v>
      </c>
      <c r="F351" s="60">
        <v>-3964</v>
      </c>
      <c r="G351" s="60" t="s">
        <v>94</v>
      </c>
      <c r="H351" s="60" t="s">
        <v>144</v>
      </c>
      <c r="I351" s="60">
        <v>87334.28</v>
      </c>
      <c r="J351" s="60" t="s">
        <v>1407</v>
      </c>
      <c r="K351" s="60" t="s">
        <v>104</v>
      </c>
      <c r="L351" s="60" t="s">
        <v>73</v>
      </c>
      <c r="M351" s="60">
        <v>4.18</v>
      </c>
      <c r="N351" s="60" t="s">
        <v>74</v>
      </c>
      <c r="O351" s="60">
        <v>39</v>
      </c>
    </row>
    <row r="352" spans="1:15" x14ac:dyDescent="0.2">
      <c r="A352" s="60" t="s">
        <v>1408</v>
      </c>
      <c r="B352" s="60" t="s">
        <v>1409</v>
      </c>
      <c r="C352" s="60">
        <v>24</v>
      </c>
      <c r="D352" s="60" t="s">
        <v>17</v>
      </c>
      <c r="E352" s="60" t="s">
        <v>1410</v>
      </c>
      <c r="F352" s="60">
        <v>-5226</v>
      </c>
      <c r="G352" s="60" t="s">
        <v>85</v>
      </c>
      <c r="H352" s="60" t="s">
        <v>71</v>
      </c>
      <c r="I352" s="60">
        <v>49677.64</v>
      </c>
      <c r="J352" s="60" t="s">
        <v>1411</v>
      </c>
      <c r="K352" s="60" t="s">
        <v>118</v>
      </c>
      <c r="L352" s="60" t="s">
        <v>56</v>
      </c>
      <c r="M352" s="60">
        <v>1.76</v>
      </c>
      <c r="N352" s="60" t="s">
        <v>57</v>
      </c>
      <c r="O352" s="60">
        <v>15</v>
      </c>
    </row>
    <row r="353" spans="1:15" x14ac:dyDescent="0.2">
      <c r="A353" s="60" t="s">
        <v>1412</v>
      </c>
      <c r="B353" s="60" t="s">
        <v>1413</v>
      </c>
      <c r="C353" s="60">
        <v>33</v>
      </c>
      <c r="D353" s="60" t="s">
        <v>17</v>
      </c>
      <c r="E353" s="60" t="s">
        <v>1414</v>
      </c>
      <c r="F353" s="60">
        <v>-4023</v>
      </c>
      <c r="G353" s="60" t="s">
        <v>52</v>
      </c>
      <c r="H353" s="60" t="s">
        <v>173</v>
      </c>
      <c r="I353" s="60">
        <v>132801.42000000001</v>
      </c>
      <c r="J353" s="60" t="s">
        <v>1415</v>
      </c>
      <c r="K353" s="60" t="s">
        <v>104</v>
      </c>
      <c r="L353" s="60" t="s">
        <v>23</v>
      </c>
      <c r="M353" s="60">
        <v>1.67</v>
      </c>
      <c r="N353" s="60" t="s">
        <v>24</v>
      </c>
      <c r="O353" s="60">
        <v>35</v>
      </c>
    </row>
    <row r="354" spans="1:15" x14ac:dyDescent="0.2">
      <c r="A354" s="60" t="s">
        <v>1416</v>
      </c>
      <c r="B354" s="60" t="s">
        <v>1417</v>
      </c>
      <c r="C354" s="60">
        <v>43</v>
      </c>
      <c r="D354" s="60" t="s">
        <v>17</v>
      </c>
      <c r="E354" s="60" t="s">
        <v>1418</v>
      </c>
      <c r="F354" s="60">
        <v>-9717</v>
      </c>
      <c r="G354" s="60" t="s">
        <v>37</v>
      </c>
      <c r="H354" s="60" t="s">
        <v>173</v>
      </c>
      <c r="I354" s="60">
        <v>114761.79</v>
      </c>
      <c r="J354" s="60" t="s">
        <v>1419</v>
      </c>
      <c r="K354" s="60" t="s">
        <v>62</v>
      </c>
      <c r="L354" s="60" t="s">
        <v>56</v>
      </c>
      <c r="M354" s="60">
        <v>4.0599999999999996</v>
      </c>
      <c r="N354" s="60" t="s">
        <v>41</v>
      </c>
      <c r="O354" s="60">
        <v>20</v>
      </c>
    </row>
    <row r="355" spans="1:15" x14ac:dyDescent="0.2">
      <c r="A355" s="60" t="s">
        <v>1420</v>
      </c>
      <c r="B355" s="60" t="s">
        <v>1421</v>
      </c>
      <c r="C355" s="60">
        <v>58</v>
      </c>
      <c r="D355" s="60" t="s">
        <v>17</v>
      </c>
      <c r="E355" s="60" t="s">
        <v>1422</v>
      </c>
      <c r="F355" s="60">
        <v>-6629</v>
      </c>
      <c r="G355" s="60" t="s">
        <v>37</v>
      </c>
      <c r="H355" s="60" t="s">
        <v>79</v>
      </c>
      <c r="I355" s="60">
        <v>99887.47</v>
      </c>
      <c r="J355" s="60" t="s">
        <v>988</v>
      </c>
      <c r="K355" s="60" t="s">
        <v>22</v>
      </c>
      <c r="L355" s="60" t="s">
        <v>23</v>
      </c>
      <c r="M355" s="60">
        <v>4.93</v>
      </c>
      <c r="N355" s="60" t="s">
        <v>57</v>
      </c>
      <c r="O355" s="60">
        <v>1</v>
      </c>
    </row>
    <row r="356" spans="1:15" x14ac:dyDescent="0.2">
      <c r="A356" s="60" t="s">
        <v>1423</v>
      </c>
      <c r="B356" s="60" t="s">
        <v>1424</v>
      </c>
      <c r="C356" s="60">
        <v>41</v>
      </c>
      <c r="D356" s="60" t="s">
        <v>27</v>
      </c>
      <c r="E356" s="60" t="s">
        <v>1425</v>
      </c>
      <c r="F356" s="60">
        <v>-6904</v>
      </c>
      <c r="G356" s="60" t="s">
        <v>45</v>
      </c>
      <c r="H356" s="60" t="s">
        <v>194</v>
      </c>
      <c r="I356" s="60">
        <v>168271.25</v>
      </c>
      <c r="J356" s="60" t="s">
        <v>1426</v>
      </c>
      <c r="K356" s="60" t="s">
        <v>118</v>
      </c>
      <c r="L356" s="60" t="s">
        <v>32</v>
      </c>
      <c r="M356" s="60">
        <v>1.38</v>
      </c>
      <c r="N356" s="60" t="s">
        <v>41</v>
      </c>
      <c r="O356" s="60">
        <v>22</v>
      </c>
    </row>
    <row r="357" spans="1:15" x14ac:dyDescent="0.2">
      <c r="A357" s="60" t="s">
        <v>1427</v>
      </c>
      <c r="B357" s="60" t="s">
        <v>1428</v>
      </c>
      <c r="C357" s="60">
        <v>38</v>
      </c>
      <c r="D357" s="60" t="s">
        <v>50</v>
      </c>
      <c r="E357" s="60" t="s">
        <v>1429</v>
      </c>
      <c r="F357" s="60">
        <v>-5990</v>
      </c>
      <c r="G357" s="60" t="s">
        <v>116</v>
      </c>
      <c r="H357" s="60" t="s">
        <v>71</v>
      </c>
      <c r="I357" s="60">
        <v>117720.64</v>
      </c>
      <c r="J357" s="60" t="s">
        <v>1430</v>
      </c>
      <c r="K357" s="60" t="s">
        <v>47</v>
      </c>
      <c r="L357" s="60" t="s">
        <v>23</v>
      </c>
      <c r="M357" s="60">
        <v>3.89</v>
      </c>
      <c r="N357" s="60" t="s">
        <v>41</v>
      </c>
      <c r="O357" s="60">
        <v>11</v>
      </c>
    </row>
    <row r="358" spans="1:15" x14ac:dyDescent="0.2">
      <c r="A358" s="60" t="s">
        <v>1431</v>
      </c>
      <c r="B358" s="60" t="s">
        <v>1432</v>
      </c>
      <c r="C358" s="60">
        <v>58</v>
      </c>
      <c r="D358" s="60" t="s">
        <v>27</v>
      </c>
      <c r="E358" s="60" t="s">
        <v>1433</v>
      </c>
      <c r="F358" s="60">
        <v>-2875</v>
      </c>
      <c r="G358" s="60" t="s">
        <v>52</v>
      </c>
      <c r="H358" s="60" t="s">
        <v>66</v>
      </c>
      <c r="I358" s="60">
        <v>46379.22</v>
      </c>
      <c r="J358" s="60" t="s">
        <v>1434</v>
      </c>
      <c r="K358" s="60" t="s">
        <v>62</v>
      </c>
      <c r="L358" s="60" t="s">
        <v>73</v>
      </c>
      <c r="M358" s="60">
        <v>4.5199999999999996</v>
      </c>
      <c r="N358" s="60" t="s">
        <v>41</v>
      </c>
      <c r="O358" s="60">
        <v>26</v>
      </c>
    </row>
    <row r="359" spans="1:15" x14ac:dyDescent="0.2">
      <c r="A359" s="60" t="s">
        <v>1435</v>
      </c>
      <c r="B359" s="60" t="s">
        <v>801</v>
      </c>
      <c r="C359" s="60">
        <v>36</v>
      </c>
      <c r="D359" s="60" t="s">
        <v>17</v>
      </c>
      <c r="E359" s="60" t="s">
        <v>1436</v>
      </c>
      <c r="F359" s="60">
        <v>-8192</v>
      </c>
      <c r="G359" s="60" t="s">
        <v>45</v>
      </c>
      <c r="H359" s="60" t="s">
        <v>194</v>
      </c>
      <c r="I359" s="60">
        <v>111035.59</v>
      </c>
      <c r="J359" s="60" t="s">
        <v>1437</v>
      </c>
      <c r="K359" s="60" t="s">
        <v>118</v>
      </c>
      <c r="L359" s="60" t="s">
        <v>32</v>
      </c>
      <c r="M359" s="60">
        <v>2.31</v>
      </c>
      <c r="N359" s="60" t="s">
        <v>24</v>
      </c>
      <c r="O359" s="60">
        <v>9</v>
      </c>
    </row>
    <row r="360" spans="1:15" x14ac:dyDescent="0.2">
      <c r="A360" s="60" t="s">
        <v>1438</v>
      </c>
      <c r="B360" s="60" t="s">
        <v>1439</v>
      </c>
      <c r="C360" s="60">
        <v>47</v>
      </c>
      <c r="D360" s="60" t="s">
        <v>50</v>
      </c>
      <c r="E360" s="60" t="s">
        <v>1440</v>
      </c>
      <c r="F360" s="60">
        <v>-10766</v>
      </c>
      <c r="G360" s="60" t="s">
        <v>19</v>
      </c>
      <c r="H360" s="60" t="s">
        <v>30</v>
      </c>
      <c r="I360" s="60">
        <v>97630.67</v>
      </c>
      <c r="J360" s="60" t="s">
        <v>1441</v>
      </c>
      <c r="K360" s="60" t="s">
        <v>104</v>
      </c>
      <c r="L360" s="60" t="s">
        <v>32</v>
      </c>
      <c r="M360" s="60">
        <v>1.53</v>
      </c>
      <c r="N360" s="60" t="s">
        <v>74</v>
      </c>
      <c r="O360" s="60">
        <v>30</v>
      </c>
    </row>
    <row r="361" spans="1:15" x14ac:dyDescent="0.2">
      <c r="A361" s="60" t="s">
        <v>1442</v>
      </c>
      <c r="B361" s="60" t="s">
        <v>1443</v>
      </c>
      <c r="C361" s="60">
        <v>25</v>
      </c>
      <c r="D361" s="60" t="s">
        <v>17</v>
      </c>
      <c r="E361" s="60" t="s">
        <v>1444</v>
      </c>
      <c r="F361" s="60">
        <v>-8183</v>
      </c>
      <c r="G361" s="60" t="s">
        <v>85</v>
      </c>
      <c r="H361" s="60" t="s">
        <v>66</v>
      </c>
      <c r="I361" s="60">
        <v>147204.64000000001</v>
      </c>
      <c r="J361" s="60" t="s">
        <v>818</v>
      </c>
      <c r="K361" s="60" t="s">
        <v>55</v>
      </c>
      <c r="L361" s="60" t="s">
        <v>56</v>
      </c>
      <c r="M361" s="60">
        <v>3.24</v>
      </c>
      <c r="N361" s="60" t="s">
        <v>41</v>
      </c>
      <c r="O361" s="60">
        <v>25</v>
      </c>
    </row>
    <row r="362" spans="1:15" x14ac:dyDescent="0.2">
      <c r="A362" s="60" t="s">
        <v>1445</v>
      </c>
      <c r="B362" s="60" t="s">
        <v>1446</v>
      </c>
      <c r="C362" s="60">
        <v>34</v>
      </c>
      <c r="D362" s="60" t="s">
        <v>17</v>
      </c>
      <c r="E362" s="60" t="s">
        <v>1447</v>
      </c>
      <c r="F362" s="60">
        <v>-6622</v>
      </c>
      <c r="G362" s="60" t="s">
        <v>99</v>
      </c>
      <c r="H362" s="60" t="s">
        <v>71</v>
      </c>
      <c r="I362" s="60">
        <v>73607.28</v>
      </c>
      <c r="J362" s="60" t="s">
        <v>1448</v>
      </c>
      <c r="K362" s="60" t="s">
        <v>62</v>
      </c>
      <c r="L362" s="60" t="s">
        <v>23</v>
      </c>
      <c r="M362" s="60">
        <v>1.45</v>
      </c>
      <c r="N362" s="60" t="s">
        <v>41</v>
      </c>
      <c r="O362" s="60">
        <v>27</v>
      </c>
    </row>
    <row r="363" spans="1:15" x14ac:dyDescent="0.2">
      <c r="A363" s="60" t="s">
        <v>1449</v>
      </c>
      <c r="B363" s="60" t="s">
        <v>1450</v>
      </c>
      <c r="C363" s="60">
        <v>34</v>
      </c>
      <c r="D363" s="60" t="s">
        <v>50</v>
      </c>
      <c r="E363" s="60" t="s">
        <v>1451</v>
      </c>
      <c r="F363" s="60">
        <v>-2974</v>
      </c>
      <c r="G363" s="60" t="s">
        <v>116</v>
      </c>
      <c r="H363" s="60" t="s">
        <v>53</v>
      </c>
      <c r="I363" s="60">
        <v>178209.53</v>
      </c>
      <c r="J363" s="60" t="s">
        <v>1452</v>
      </c>
      <c r="K363" s="60" t="s">
        <v>40</v>
      </c>
      <c r="L363" s="60" t="s">
        <v>32</v>
      </c>
      <c r="M363" s="60">
        <v>2.76</v>
      </c>
      <c r="N363" s="60" t="s">
        <v>24</v>
      </c>
      <c r="O363" s="60">
        <v>12</v>
      </c>
    </row>
    <row r="364" spans="1:15" x14ac:dyDescent="0.2">
      <c r="A364" s="60" t="s">
        <v>1453</v>
      </c>
      <c r="B364" s="60" t="s">
        <v>1454</v>
      </c>
      <c r="C364" s="60">
        <v>31</v>
      </c>
      <c r="D364" s="60" t="s">
        <v>17</v>
      </c>
      <c r="E364" s="60" t="s">
        <v>1455</v>
      </c>
      <c r="F364" s="60">
        <v>-3064</v>
      </c>
      <c r="G364" s="60" t="s">
        <v>99</v>
      </c>
      <c r="H364" s="60" t="s">
        <v>38</v>
      </c>
      <c r="I364" s="60">
        <v>169375.81</v>
      </c>
      <c r="J364" s="60" t="s">
        <v>1456</v>
      </c>
      <c r="K364" s="60" t="s">
        <v>81</v>
      </c>
      <c r="L364" s="60" t="s">
        <v>23</v>
      </c>
      <c r="M364" s="60">
        <v>2.37</v>
      </c>
      <c r="N364" s="60" t="s">
        <v>74</v>
      </c>
      <c r="O364" s="60">
        <v>19</v>
      </c>
    </row>
    <row r="365" spans="1:15" x14ac:dyDescent="0.2">
      <c r="A365" s="60" t="s">
        <v>1457</v>
      </c>
      <c r="B365" s="60" t="s">
        <v>1458</v>
      </c>
      <c r="C365" s="60">
        <v>23</v>
      </c>
      <c r="D365" s="60" t="s">
        <v>50</v>
      </c>
      <c r="E365" s="60" t="s">
        <v>1459</v>
      </c>
      <c r="F365" s="60">
        <v>-6077</v>
      </c>
      <c r="G365" s="60" t="s">
        <v>99</v>
      </c>
      <c r="H365" s="60" t="s">
        <v>20</v>
      </c>
      <c r="I365" s="60">
        <v>110873.55</v>
      </c>
      <c r="J365" s="60" t="s">
        <v>1460</v>
      </c>
      <c r="K365" s="60" t="s">
        <v>118</v>
      </c>
      <c r="L365" s="60" t="s">
        <v>56</v>
      </c>
      <c r="M365" s="60">
        <v>3.49</v>
      </c>
      <c r="N365" s="60" t="s">
        <v>24</v>
      </c>
      <c r="O365" s="60">
        <v>1</v>
      </c>
    </row>
    <row r="366" spans="1:15" x14ac:dyDescent="0.2">
      <c r="A366" s="60" t="s">
        <v>1461</v>
      </c>
      <c r="B366" s="60" t="s">
        <v>1462</v>
      </c>
      <c r="C366" s="60">
        <v>64</v>
      </c>
      <c r="D366" s="60" t="s">
        <v>17</v>
      </c>
      <c r="E366" s="60" t="s">
        <v>1463</v>
      </c>
      <c r="F366" s="60">
        <v>-2718</v>
      </c>
      <c r="G366" s="60" t="s">
        <v>116</v>
      </c>
      <c r="H366" s="60" t="s">
        <v>30</v>
      </c>
      <c r="I366" s="60">
        <v>149432.32999999999</v>
      </c>
      <c r="J366" s="60" t="s">
        <v>1464</v>
      </c>
      <c r="K366" s="60" t="s">
        <v>81</v>
      </c>
      <c r="L366" s="60" t="s">
        <v>23</v>
      </c>
      <c r="M366" s="60">
        <v>2.86</v>
      </c>
      <c r="N366" s="60" t="s">
        <v>74</v>
      </c>
      <c r="O366" s="60">
        <v>4</v>
      </c>
    </row>
    <row r="367" spans="1:15" x14ac:dyDescent="0.2">
      <c r="A367" s="60" t="s">
        <v>1465</v>
      </c>
      <c r="B367" s="60" t="s">
        <v>307</v>
      </c>
      <c r="C367" s="60">
        <v>39</v>
      </c>
      <c r="D367" s="60" t="s">
        <v>17</v>
      </c>
      <c r="E367" s="60" t="s">
        <v>1466</v>
      </c>
      <c r="F367" s="60">
        <v>-4319</v>
      </c>
      <c r="G367" s="60" t="s">
        <v>45</v>
      </c>
      <c r="H367" s="60" t="s">
        <v>194</v>
      </c>
      <c r="I367" s="60">
        <v>160774.51</v>
      </c>
      <c r="J367" s="60" t="s">
        <v>1467</v>
      </c>
      <c r="K367" s="60" t="s">
        <v>104</v>
      </c>
      <c r="L367" s="60" t="s">
        <v>32</v>
      </c>
      <c r="M367" s="60">
        <v>4.92</v>
      </c>
      <c r="N367" s="60" t="s">
        <v>57</v>
      </c>
      <c r="O367" s="60">
        <v>6</v>
      </c>
    </row>
    <row r="368" spans="1:15" x14ac:dyDescent="0.2">
      <c r="A368" s="60" t="s">
        <v>1468</v>
      </c>
      <c r="B368" s="60" t="s">
        <v>1469</v>
      </c>
      <c r="C368" s="60">
        <v>60</v>
      </c>
      <c r="D368" s="60" t="s">
        <v>17</v>
      </c>
      <c r="E368" s="60" t="s">
        <v>1470</v>
      </c>
      <c r="F368" s="60">
        <v>-9894</v>
      </c>
      <c r="G368" s="60" t="s">
        <v>94</v>
      </c>
      <c r="H368" s="60" t="s">
        <v>20</v>
      </c>
      <c r="I368" s="60">
        <v>169320.75</v>
      </c>
      <c r="J368" s="60" t="s">
        <v>1471</v>
      </c>
      <c r="K368" s="60" t="s">
        <v>22</v>
      </c>
      <c r="L368" s="60" t="s">
        <v>32</v>
      </c>
      <c r="M368" s="60">
        <v>4.6900000000000004</v>
      </c>
      <c r="N368" s="60" t="s">
        <v>33</v>
      </c>
      <c r="O368" s="60">
        <v>21</v>
      </c>
    </row>
    <row r="369" spans="1:15" x14ac:dyDescent="0.2">
      <c r="A369" s="60" t="s">
        <v>1472</v>
      </c>
      <c r="B369" s="60" t="s">
        <v>1473</v>
      </c>
      <c r="C369" s="60">
        <v>32</v>
      </c>
      <c r="D369" s="60" t="s">
        <v>27</v>
      </c>
      <c r="E369" s="60" t="s">
        <v>1474</v>
      </c>
      <c r="F369" s="60">
        <v>-8181</v>
      </c>
      <c r="G369" s="60" t="s">
        <v>116</v>
      </c>
      <c r="H369" s="60" t="s">
        <v>30</v>
      </c>
      <c r="I369" s="60">
        <v>179419.19</v>
      </c>
      <c r="J369" s="60" t="s">
        <v>1211</v>
      </c>
      <c r="K369" s="60" t="s">
        <v>81</v>
      </c>
      <c r="L369" s="60" t="s">
        <v>23</v>
      </c>
      <c r="M369" s="60">
        <v>3.5</v>
      </c>
      <c r="N369" s="60" t="s">
        <v>41</v>
      </c>
      <c r="O369" s="60">
        <v>1</v>
      </c>
    </row>
    <row r="370" spans="1:15" x14ac:dyDescent="0.2">
      <c r="A370" s="60" t="s">
        <v>1475</v>
      </c>
      <c r="B370" s="60" t="s">
        <v>1476</v>
      </c>
      <c r="C370" s="60">
        <v>36</v>
      </c>
      <c r="D370" s="60" t="s">
        <v>27</v>
      </c>
      <c r="E370" s="60" t="s">
        <v>1477</v>
      </c>
      <c r="F370" s="60">
        <v>-4621</v>
      </c>
      <c r="G370" s="60" t="s">
        <v>19</v>
      </c>
      <c r="H370" s="60" t="s">
        <v>66</v>
      </c>
      <c r="I370" s="60">
        <v>110504.09</v>
      </c>
      <c r="J370" s="60" t="s">
        <v>512</v>
      </c>
      <c r="K370" s="60" t="s">
        <v>127</v>
      </c>
      <c r="L370" s="60" t="s">
        <v>32</v>
      </c>
      <c r="M370" s="60">
        <v>2.67</v>
      </c>
      <c r="N370" s="60" t="s">
        <v>57</v>
      </c>
      <c r="O370" s="60">
        <v>9</v>
      </c>
    </row>
    <row r="371" spans="1:15" x14ac:dyDescent="0.2">
      <c r="A371" s="60" t="s">
        <v>1478</v>
      </c>
      <c r="B371" s="60" t="s">
        <v>1479</v>
      </c>
      <c r="C371" s="60">
        <v>60</v>
      </c>
      <c r="D371" s="60" t="s">
        <v>50</v>
      </c>
      <c r="E371" s="60" t="s">
        <v>1480</v>
      </c>
      <c r="F371" s="60">
        <v>-5375</v>
      </c>
      <c r="G371" s="60" t="s">
        <v>78</v>
      </c>
      <c r="H371" s="60" t="s">
        <v>38</v>
      </c>
      <c r="I371" s="60">
        <v>113496.3</v>
      </c>
      <c r="J371" s="60" t="s">
        <v>1481</v>
      </c>
      <c r="K371" s="60" t="s">
        <v>47</v>
      </c>
      <c r="L371" s="60" t="s">
        <v>32</v>
      </c>
      <c r="M371" s="60">
        <v>2.2400000000000002</v>
      </c>
      <c r="N371" s="60" t="s">
        <v>57</v>
      </c>
      <c r="O371" s="60">
        <v>8</v>
      </c>
    </row>
    <row r="372" spans="1:15" x14ac:dyDescent="0.2">
      <c r="A372" s="60" t="s">
        <v>1482</v>
      </c>
      <c r="B372" s="60" t="s">
        <v>1483</v>
      </c>
      <c r="C372" s="60">
        <v>31</v>
      </c>
      <c r="D372" s="60" t="s">
        <v>17</v>
      </c>
      <c r="E372" s="60" t="s">
        <v>1484</v>
      </c>
      <c r="F372" s="60">
        <v>-2896</v>
      </c>
      <c r="G372" s="60" t="s">
        <v>85</v>
      </c>
      <c r="H372" s="60" t="s">
        <v>20</v>
      </c>
      <c r="I372" s="60">
        <v>172547.23</v>
      </c>
      <c r="J372" s="60" t="s">
        <v>1485</v>
      </c>
      <c r="K372" s="60" t="s">
        <v>55</v>
      </c>
      <c r="L372" s="60" t="s">
        <v>73</v>
      </c>
      <c r="M372" s="60">
        <v>4.3600000000000003</v>
      </c>
      <c r="N372" s="60" t="s">
        <v>24</v>
      </c>
      <c r="O372" s="60">
        <v>1</v>
      </c>
    </row>
    <row r="373" spans="1:15" x14ac:dyDescent="0.2">
      <c r="A373" s="60" t="s">
        <v>1486</v>
      </c>
      <c r="B373" s="60" t="s">
        <v>1487</v>
      </c>
      <c r="C373" s="60">
        <v>48</v>
      </c>
      <c r="D373" s="60" t="s">
        <v>50</v>
      </c>
      <c r="E373" s="60" t="s">
        <v>1488</v>
      </c>
      <c r="F373" s="60">
        <v>-7000</v>
      </c>
      <c r="G373" s="60" t="s">
        <v>78</v>
      </c>
      <c r="H373" s="60" t="s">
        <v>30</v>
      </c>
      <c r="I373" s="60">
        <v>50481.86</v>
      </c>
      <c r="J373" s="60" t="s">
        <v>1489</v>
      </c>
      <c r="K373" s="60" t="s">
        <v>22</v>
      </c>
      <c r="L373" s="60" t="s">
        <v>73</v>
      </c>
      <c r="M373" s="60">
        <v>3.42</v>
      </c>
      <c r="N373" s="60" t="s">
        <v>57</v>
      </c>
      <c r="O373" s="60">
        <v>14</v>
      </c>
    </row>
    <row r="374" spans="1:15" x14ac:dyDescent="0.2">
      <c r="A374" s="60" t="s">
        <v>1490</v>
      </c>
      <c r="B374" s="60" t="s">
        <v>1491</v>
      </c>
      <c r="C374" s="60">
        <v>36</v>
      </c>
      <c r="D374" s="60" t="s">
        <v>17</v>
      </c>
      <c r="E374" s="60" t="s">
        <v>1492</v>
      </c>
      <c r="F374" s="60">
        <v>-9555</v>
      </c>
      <c r="G374" s="60" t="s">
        <v>78</v>
      </c>
      <c r="H374" s="60" t="s">
        <v>20</v>
      </c>
      <c r="I374" s="60">
        <v>157690.04</v>
      </c>
      <c r="J374" s="60" t="s">
        <v>1493</v>
      </c>
      <c r="K374" s="60" t="s">
        <v>62</v>
      </c>
      <c r="L374" s="60" t="s">
        <v>32</v>
      </c>
      <c r="M374" s="60">
        <v>4.41</v>
      </c>
      <c r="N374" s="60" t="s">
        <v>41</v>
      </c>
      <c r="O374" s="60">
        <v>30</v>
      </c>
    </row>
    <row r="375" spans="1:15" x14ac:dyDescent="0.2">
      <c r="A375" s="60" t="s">
        <v>1494</v>
      </c>
      <c r="B375" s="60" t="s">
        <v>1495</v>
      </c>
      <c r="C375" s="60">
        <v>34</v>
      </c>
      <c r="D375" s="60" t="s">
        <v>27</v>
      </c>
      <c r="E375" s="60" t="s">
        <v>1496</v>
      </c>
      <c r="F375" s="60">
        <v>-2744</v>
      </c>
      <c r="G375" s="60" t="s">
        <v>116</v>
      </c>
      <c r="H375" s="60" t="s">
        <v>66</v>
      </c>
      <c r="I375" s="60">
        <v>67270.36</v>
      </c>
      <c r="J375" s="60" t="s">
        <v>1497</v>
      </c>
      <c r="K375" s="60" t="s">
        <v>47</v>
      </c>
      <c r="L375" s="60" t="s">
        <v>32</v>
      </c>
      <c r="M375" s="60">
        <v>1.26</v>
      </c>
      <c r="N375" s="60" t="s">
        <v>41</v>
      </c>
      <c r="O375" s="60">
        <v>39</v>
      </c>
    </row>
    <row r="376" spans="1:15" x14ac:dyDescent="0.2">
      <c r="A376" s="60" t="s">
        <v>1498</v>
      </c>
      <c r="B376" s="60" t="s">
        <v>1432</v>
      </c>
      <c r="C376" s="60">
        <v>42</v>
      </c>
      <c r="D376" s="60" t="s">
        <v>50</v>
      </c>
      <c r="E376" s="60" t="s">
        <v>1499</v>
      </c>
      <c r="F376" s="60">
        <v>-2835</v>
      </c>
      <c r="G376" s="60" t="s">
        <v>52</v>
      </c>
      <c r="H376" s="60" t="s">
        <v>66</v>
      </c>
      <c r="I376" s="60">
        <v>139429.13</v>
      </c>
      <c r="J376" s="60" t="s">
        <v>1500</v>
      </c>
      <c r="K376" s="60" t="s">
        <v>127</v>
      </c>
      <c r="L376" s="60" t="s">
        <v>23</v>
      </c>
      <c r="M376" s="60">
        <v>3.08</v>
      </c>
      <c r="N376" s="60" t="s">
        <v>41</v>
      </c>
      <c r="O376" s="60">
        <v>29</v>
      </c>
    </row>
    <row r="377" spans="1:15" x14ac:dyDescent="0.2">
      <c r="A377" s="60" t="s">
        <v>1501</v>
      </c>
      <c r="B377" s="60" t="s">
        <v>1502</v>
      </c>
      <c r="C377" s="60">
        <v>55</v>
      </c>
      <c r="D377" s="60" t="s">
        <v>17</v>
      </c>
      <c r="E377" s="60" t="s">
        <v>1503</v>
      </c>
      <c r="F377" s="60">
        <v>-8438</v>
      </c>
      <c r="G377" s="60" t="s">
        <v>85</v>
      </c>
      <c r="H377" s="60" t="s">
        <v>144</v>
      </c>
      <c r="I377" s="60">
        <v>62528.3</v>
      </c>
      <c r="J377" s="60" t="s">
        <v>1504</v>
      </c>
      <c r="K377" s="60" t="s">
        <v>104</v>
      </c>
      <c r="L377" s="60" t="s">
        <v>73</v>
      </c>
      <c r="M377" s="60">
        <v>4.09</v>
      </c>
      <c r="N377" s="60" t="s">
        <v>33</v>
      </c>
      <c r="O377" s="60">
        <v>29</v>
      </c>
    </row>
    <row r="378" spans="1:15" x14ac:dyDescent="0.2">
      <c r="A378" s="60" t="s">
        <v>1505</v>
      </c>
      <c r="B378" s="60" t="s">
        <v>1506</v>
      </c>
      <c r="C378" s="60">
        <v>40</v>
      </c>
      <c r="D378" s="60" t="s">
        <v>17</v>
      </c>
      <c r="E378" s="60" t="s">
        <v>1507</v>
      </c>
      <c r="F378" s="60">
        <v>-4864</v>
      </c>
      <c r="G378" s="60" t="s">
        <v>94</v>
      </c>
      <c r="H378" s="60" t="s">
        <v>79</v>
      </c>
      <c r="I378" s="60">
        <v>48113.919999999998</v>
      </c>
      <c r="J378" s="60" t="s">
        <v>1508</v>
      </c>
      <c r="K378" s="60" t="s">
        <v>136</v>
      </c>
      <c r="L378" s="60" t="s">
        <v>32</v>
      </c>
      <c r="M378" s="60">
        <v>4.1100000000000003</v>
      </c>
      <c r="N378" s="60" t="s">
        <v>57</v>
      </c>
      <c r="O378" s="60">
        <v>8</v>
      </c>
    </row>
    <row r="379" spans="1:15" x14ac:dyDescent="0.2">
      <c r="A379" s="60" t="s">
        <v>1509</v>
      </c>
      <c r="B379" s="60" t="s">
        <v>1510</v>
      </c>
      <c r="C379" s="60">
        <v>42</v>
      </c>
      <c r="D379" s="60" t="s">
        <v>50</v>
      </c>
      <c r="E379" s="60" t="s">
        <v>1511</v>
      </c>
      <c r="F379" s="60">
        <v>-5254</v>
      </c>
      <c r="G379" s="60" t="s">
        <v>94</v>
      </c>
      <c r="H379" s="60" t="s">
        <v>71</v>
      </c>
      <c r="I379" s="60">
        <v>71261.929999999993</v>
      </c>
      <c r="J379" s="60" t="s">
        <v>1512</v>
      </c>
      <c r="K379" s="60" t="s">
        <v>55</v>
      </c>
      <c r="L379" s="60" t="s">
        <v>23</v>
      </c>
      <c r="M379" s="60">
        <v>1.36</v>
      </c>
      <c r="N379" s="60" t="s">
        <v>41</v>
      </c>
      <c r="O379" s="60">
        <v>40</v>
      </c>
    </row>
    <row r="380" spans="1:15" x14ac:dyDescent="0.2">
      <c r="A380" s="60" t="s">
        <v>1513</v>
      </c>
      <c r="B380" s="60" t="s">
        <v>1514</v>
      </c>
      <c r="C380" s="60">
        <v>55</v>
      </c>
      <c r="D380" s="60" t="s">
        <v>17</v>
      </c>
      <c r="E380" s="60" t="s">
        <v>1515</v>
      </c>
      <c r="F380" s="60">
        <v>-11236</v>
      </c>
      <c r="G380" s="60" t="s">
        <v>52</v>
      </c>
      <c r="H380" s="60" t="s">
        <v>53</v>
      </c>
      <c r="I380" s="60">
        <v>89908.4</v>
      </c>
      <c r="J380" s="60" t="s">
        <v>1516</v>
      </c>
      <c r="K380" s="60" t="s">
        <v>22</v>
      </c>
      <c r="L380" s="60" t="s">
        <v>32</v>
      </c>
      <c r="M380" s="60">
        <v>4.6500000000000004</v>
      </c>
      <c r="N380" s="60" t="s">
        <v>57</v>
      </c>
      <c r="O380" s="60">
        <v>9</v>
      </c>
    </row>
    <row r="381" spans="1:15" x14ac:dyDescent="0.2">
      <c r="A381" s="60" t="s">
        <v>1517</v>
      </c>
      <c r="B381" s="60" t="s">
        <v>1518</v>
      </c>
      <c r="C381" s="60">
        <v>33</v>
      </c>
      <c r="D381" s="60" t="s">
        <v>17</v>
      </c>
      <c r="E381" s="60" t="s">
        <v>1519</v>
      </c>
      <c r="F381" s="60">
        <v>-7114</v>
      </c>
      <c r="G381" s="60" t="s">
        <v>94</v>
      </c>
      <c r="H381" s="60" t="s">
        <v>194</v>
      </c>
      <c r="I381" s="60">
        <v>125835.66</v>
      </c>
      <c r="J381" s="60" t="s">
        <v>1520</v>
      </c>
      <c r="K381" s="60" t="s">
        <v>55</v>
      </c>
      <c r="L381" s="60" t="s">
        <v>32</v>
      </c>
      <c r="M381" s="60">
        <v>1.01</v>
      </c>
      <c r="N381" s="60" t="s">
        <v>33</v>
      </c>
      <c r="O381" s="60">
        <v>0</v>
      </c>
    </row>
    <row r="382" spans="1:15" x14ac:dyDescent="0.2">
      <c r="A382" s="60" t="s">
        <v>1521</v>
      </c>
      <c r="B382" s="60" t="s">
        <v>1522</v>
      </c>
      <c r="C382" s="60">
        <v>53</v>
      </c>
      <c r="D382" s="60" t="s">
        <v>17</v>
      </c>
      <c r="E382" s="60" t="s">
        <v>1523</v>
      </c>
      <c r="F382" s="60">
        <v>-6323</v>
      </c>
      <c r="G382" s="60" t="s">
        <v>99</v>
      </c>
      <c r="H382" s="60" t="s">
        <v>38</v>
      </c>
      <c r="I382" s="60">
        <v>130623.24</v>
      </c>
      <c r="J382" s="60" t="s">
        <v>379</v>
      </c>
      <c r="K382" s="60" t="s">
        <v>104</v>
      </c>
      <c r="L382" s="60" t="s">
        <v>56</v>
      </c>
      <c r="M382" s="60">
        <v>1.32</v>
      </c>
      <c r="N382" s="60" t="s">
        <v>57</v>
      </c>
      <c r="O382" s="60">
        <v>0</v>
      </c>
    </row>
    <row r="383" spans="1:15" x14ac:dyDescent="0.2">
      <c r="A383" s="60" t="s">
        <v>1524</v>
      </c>
      <c r="B383" s="60" t="s">
        <v>1525</v>
      </c>
      <c r="C383" s="60">
        <v>39</v>
      </c>
      <c r="D383" s="60" t="s">
        <v>17</v>
      </c>
      <c r="E383" s="60" t="s">
        <v>1526</v>
      </c>
      <c r="F383" s="60">
        <v>-6109</v>
      </c>
      <c r="G383" s="60" t="s">
        <v>45</v>
      </c>
      <c r="H383" s="60" t="s">
        <v>53</v>
      </c>
      <c r="I383" s="60">
        <v>56497.14</v>
      </c>
      <c r="J383" s="60" t="s">
        <v>1527</v>
      </c>
      <c r="K383" s="60" t="s">
        <v>62</v>
      </c>
      <c r="L383" s="60" t="s">
        <v>23</v>
      </c>
      <c r="M383" s="60">
        <v>1.58</v>
      </c>
      <c r="N383" s="60" t="s">
        <v>74</v>
      </c>
      <c r="O383" s="60">
        <v>36</v>
      </c>
    </row>
    <row r="384" spans="1:15" x14ac:dyDescent="0.2">
      <c r="A384" s="60" t="s">
        <v>1528</v>
      </c>
      <c r="B384" s="60" t="s">
        <v>1529</v>
      </c>
      <c r="C384" s="60">
        <v>43</v>
      </c>
      <c r="D384" s="60" t="s">
        <v>27</v>
      </c>
      <c r="E384" s="60" t="s">
        <v>1530</v>
      </c>
      <c r="F384" s="60">
        <v>-4756</v>
      </c>
      <c r="G384" s="60" t="s">
        <v>78</v>
      </c>
      <c r="H384" s="60" t="s">
        <v>194</v>
      </c>
      <c r="I384" s="60">
        <v>123608.01</v>
      </c>
      <c r="J384" s="60" t="s">
        <v>1512</v>
      </c>
      <c r="K384" s="60" t="s">
        <v>127</v>
      </c>
      <c r="L384" s="60" t="s">
        <v>32</v>
      </c>
      <c r="M384" s="60">
        <v>4.87</v>
      </c>
      <c r="N384" s="60" t="s">
        <v>57</v>
      </c>
      <c r="O384" s="60">
        <v>23</v>
      </c>
    </row>
    <row r="385" spans="1:15" x14ac:dyDescent="0.2">
      <c r="A385" s="60" t="s">
        <v>1531</v>
      </c>
      <c r="B385" s="60" t="s">
        <v>935</v>
      </c>
      <c r="C385" s="60">
        <v>41</v>
      </c>
      <c r="D385" s="60" t="s">
        <v>50</v>
      </c>
      <c r="E385" s="60" t="s">
        <v>1532</v>
      </c>
      <c r="F385" s="60">
        <v>-3634</v>
      </c>
      <c r="G385" s="60" t="s">
        <v>29</v>
      </c>
      <c r="H385" s="60" t="s">
        <v>20</v>
      </c>
      <c r="I385" s="60">
        <v>44414.25</v>
      </c>
      <c r="J385" s="60" t="s">
        <v>1533</v>
      </c>
      <c r="K385" s="60" t="s">
        <v>55</v>
      </c>
      <c r="L385" s="60" t="s">
        <v>23</v>
      </c>
      <c r="M385" s="60">
        <v>3.78</v>
      </c>
      <c r="N385" s="60" t="s">
        <v>33</v>
      </c>
      <c r="O385" s="60">
        <v>21</v>
      </c>
    </row>
    <row r="386" spans="1:15" x14ac:dyDescent="0.2">
      <c r="A386" s="60" t="s">
        <v>1534</v>
      </c>
      <c r="B386" s="60" t="s">
        <v>1535</v>
      </c>
      <c r="C386" s="60">
        <v>55</v>
      </c>
      <c r="D386" s="60" t="s">
        <v>27</v>
      </c>
      <c r="E386" s="60" t="s">
        <v>1536</v>
      </c>
      <c r="F386" s="60">
        <v>-3092</v>
      </c>
      <c r="G386" s="60" t="s">
        <v>19</v>
      </c>
      <c r="H386" s="60" t="s">
        <v>38</v>
      </c>
      <c r="I386" s="60">
        <v>140810.64000000001</v>
      </c>
      <c r="J386" s="60" t="s">
        <v>1537</v>
      </c>
      <c r="K386" s="60" t="s">
        <v>118</v>
      </c>
      <c r="L386" s="60" t="s">
        <v>23</v>
      </c>
      <c r="M386" s="60">
        <v>2.93</v>
      </c>
      <c r="N386" s="60" t="s">
        <v>57</v>
      </c>
      <c r="O386" s="60">
        <v>18</v>
      </c>
    </row>
    <row r="387" spans="1:15" x14ac:dyDescent="0.2">
      <c r="A387" s="60" t="s">
        <v>1538</v>
      </c>
      <c r="B387" s="60" t="s">
        <v>167</v>
      </c>
      <c r="C387" s="60">
        <v>42</v>
      </c>
      <c r="D387" s="60" t="s">
        <v>50</v>
      </c>
      <c r="E387" s="60" t="s">
        <v>1539</v>
      </c>
      <c r="F387" s="60">
        <v>-8322</v>
      </c>
      <c r="G387" s="60" t="s">
        <v>78</v>
      </c>
      <c r="H387" s="60" t="s">
        <v>38</v>
      </c>
      <c r="I387" s="60">
        <v>116581.98</v>
      </c>
      <c r="J387" s="60" t="s">
        <v>1540</v>
      </c>
      <c r="K387" s="60" t="s">
        <v>40</v>
      </c>
      <c r="L387" s="60" t="s">
        <v>56</v>
      </c>
      <c r="M387" s="60">
        <v>4.2300000000000004</v>
      </c>
      <c r="N387" s="60" t="s">
        <v>57</v>
      </c>
      <c r="O387" s="60">
        <v>14</v>
      </c>
    </row>
    <row r="388" spans="1:15" x14ac:dyDescent="0.2">
      <c r="A388" s="60" t="s">
        <v>1541</v>
      </c>
      <c r="B388" s="60" t="s">
        <v>268</v>
      </c>
      <c r="C388" s="60">
        <v>34</v>
      </c>
      <c r="D388" s="60" t="s">
        <v>27</v>
      </c>
      <c r="E388" s="60" t="s">
        <v>1542</v>
      </c>
      <c r="F388" s="60">
        <v>-3731</v>
      </c>
      <c r="G388" s="60" t="s">
        <v>99</v>
      </c>
      <c r="H388" s="60" t="s">
        <v>38</v>
      </c>
      <c r="I388" s="60">
        <v>179853.12</v>
      </c>
      <c r="J388" s="60" t="s">
        <v>1543</v>
      </c>
      <c r="K388" s="60" t="s">
        <v>22</v>
      </c>
      <c r="L388" s="60" t="s">
        <v>73</v>
      </c>
      <c r="M388" s="60">
        <v>2.4</v>
      </c>
      <c r="N388" s="60" t="s">
        <v>24</v>
      </c>
      <c r="O388" s="60">
        <v>0</v>
      </c>
    </row>
    <row r="389" spans="1:15" x14ac:dyDescent="0.2">
      <c r="A389" s="60" t="s">
        <v>1544</v>
      </c>
      <c r="B389" s="60" t="s">
        <v>1545</v>
      </c>
      <c r="C389" s="60">
        <v>40</v>
      </c>
      <c r="D389" s="60" t="s">
        <v>50</v>
      </c>
      <c r="E389" s="60" t="s">
        <v>1546</v>
      </c>
      <c r="F389" s="60">
        <v>-10222</v>
      </c>
      <c r="G389" s="60" t="s">
        <v>85</v>
      </c>
      <c r="H389" s="60" t="s">
        <v>173</v>
      </c>
      <c r="I389" s="60">
        <v>146219.73000000001</v>
      </c>
      <c r="J389" s="60" t="s">
        <v>406</v>
      </c>
      <c r="K389" s="60" t="s">
        <v>62</v>
      </c>
      <c r="L389" s="60" t="s">
        <v>73</v>
      </c>
      <c r="M389" s="60">
        <v>2.58</v>
      </c>
      <c r="N389" s="60" t="s">
        <v>57</v>
      </c>
      <c r="O389" s="60">
        <v>39</v>
      </c>
    </row>
    <row r="390" spans="1:15" x14ac:dyDescent="0.2">
      <c r="A390" s="60" t="s">
        <v>1547</v>
      </c>
      <c r="B390" s="60" t="s">
        <v>1548</v>
      </c>
      <c r="C390" s="60">
        <v>34</v>
      </c>
      <c r="D390" s="60" t="s">
        <v>50</v>
      </c>
      <c r="E390" s="60" t="s">
        <v>1549</v>
      </c>
      <c r="F390" s="60">
        <v>-10251</v>
      </c>
      <c r="G390" s="60" t="s">
        <v>45</v>
      </c>
      <c r="H390" s="60" t="s">
        <v>53</v>
      </c>
      <c r="I390" s="60">
        <v>104816.85</v>
      </c>
      <c r="J390" s="60" t="s">
        <v>429</v>
      </c>
      <c r="K390" s="60" t="s">
        <v>40</v>
      </c>
      <c r="L390" s="60" t="s">
        <v>73</v>
      </c>
      <c r="M390" s="60">
        <v>2.85</v>
      </c>
      <c r="N390" s="60" t="s">
        <v>41</v>
      </c>
      <c r="O390" s="60">
        <v>3</v>
      </c>
    </row>
    <row r="391" spans="1:15" x14ac:dyDescent="0.2">
      <c r="A391" s="60" t="s">
        <v>1550</v>
      </c>
      <c r="B391" s="60" t="s">
        <v>1551</v>
      </c>
      <c r="C391" s="60">
        <v>58</v>
      </c>
      <c r="D391" s="60" t="s">
        <v>17</v>
      </c>
      <c r="E391" s="60" t="s">
        <v>1552</v>
      </c>
      <c r="F391" s="60">
        <v>-10969</v>
      </c>
      <c r="G391" s="60" t="s">
        <v>45</v>
      </c>
      <c r="H391" s="60" t="s">
        <v>30</v>
      </c>
      <c r="I391" s="60">
        <v>118722.66</v>
      </c>
      <c r="J391" s="60" t="s">
        <v>1553</v>
      </c>
      <c r="K391" s="60" t="s">
        <v>62</v>
      </c>
      <c r="L391" s="60" t="s">
        <v>23</v>
      </c>
      <c r="M391" s="60">
        <v>4.88</v>
      </c>
      <c r="N391" s="60" t="s">
        <v>33</v>
      </c>
      <c r="O391" s="60">
        <v>1</v>
      </c>
    </row>
    <row r="392" spans="1:15" x14ac:dyDescent="0.2">
      <c r="A392" s="60" t="s">
        <v>1554</v>
      </c>
      <c r="B392" s="60" t="s">
        <v>1555</v>
      </c>
      <c r="C392" s="60">
        <v>62</v>
      </c>
      <c r="D392" s="60" t="s">
        <v>17</v>
      </c>
      <c r="E392" s="60" t="s">
        <v>1556</v>
      </c>
      <c r="F392" s="60">
        <v>-8885</v>
      </c>
      <c r="G392" s="60" t="s">
        <v>78</v>
      </c>
      <c r="H392" s="60" t="s">
        <v>38</v>
      </c>
      <c r="I392" s="60">
        <v>51942.47</v>
      </c>
      <c r="J392" s="60" t="s">
        <v>1557</v>
      </c>
      <c r="K392" s="60" t="s">
        <v>81</v>
      </c>
      <c r="L392" s="60" t="s">
        <v>73</v>
      </c>
      <c r="M392" s="60">
        <v>3.84</v>
      </c>
      <c r="N392" s="60" t="s">
        <v>33</v>
      </c>
      <c r="O392" s="60">
        <v>26</v>
      </c>
    </row>
    <row r="393" spans="1:15" x14ac:dyDescent="0.2">
      <c r="A393" s="60" t="s">
        <v>1558</v>
      </c>
      <c r="B393" s="60" t="s">
        <v>1559</v>
      </c>
      <c r="C393" s="60">
        <v>37</v>
      </c>
      <c r="D393" s="60" t="s">
        <v>50</v>
      </c>
      <c r="E393" s="60" t="s">
        <v>1560</v>
      </c>
      <c r="F393" s="60">
        <v>-10432</v>
      </c>
      <c r="G393" s="60" t="s">
        <v>116</v>
      </c>
      <c r="H393" s="60" t="s">
        <v>53</v>
      </c>
      <c r="I393" s="60">
        <v>51273.53</v>
      </c>
      <c r="J393" s="60" t="s">
        <v>1561</v>
      </c>
      <c r="K393" s="60" t="s">
        <v>22</v>
      </c>
      <c r="L393" s="60" t="s">
        <v>32</v>
      </c>
      <c r="M393" s="60">
        <v>4.6500000000000004</v>
      </c>
      <c r="N393" s="60" t="s">
        <v>41</v>
      </c>
      <c r="O393" s="60">
        <v>32</v>
      </c>
    </row>
    <row r="394" spans="1:15" x14ac:dyDescent="0.2">
      <c r="A394" s="60" t="s">
        <v>1562</v>
      </c>
      <c r="B394" s="60" t="s">
        <v>1563</v>
      </c>
      <c r="C394" s="60">
        <v>54</v>
      </c>
      <c r="D394" s="60" t="s">
        <v>27</v>
      </c>
      <c r="E394" s="60" t="s">
        <v>1564</v>
      </c>
      <c r="F394" s="60">
        <v>-10721</v>
      </c>
      <c r="G394" s="60" t="s">
        <v>116</v>
      </c>
      <c r="H394" s="60" t="s">
        <v>173</v>
      </c>
      <c r="I394" s="60">
        <v>55777.78</v>
      </c>
      <c r="J394" s="60" t="s">
        <v>1565</v>
      </c>
      <c r="K394" s="60" t="s">
        <v>136</v>
      </c>
      <c r="L394" s="60" t="s">
        <v>32</v>
      </c>
      <c r="M394" s="60">
        <v>1.82</v>
      </c>
      <c r="N394" s="60" t="s">
        <v>74</v>
      </c>
      <c r="O394" s="60">
        <v>29</v>
      </c>
    </row>
    <row r="395" spans="1:15" x14ac:dyDescent="0.2">
      <c r="A395" s="60" t="s">
        <v>1566</v>
      </c>
      <c r="B395" s="60" t="s">
        <v>1567</v>
      </c>
      <c r="C395" s="60">
        <v>55</v>
      </c>
      <c r="D395" s="60" t="s">
        <v>27</v>
      </c>
      <c r="E395" s="60" t="s">
        <v>1568</v>
      </c>
      <c r="F395" s="60">
        <v>-3088</v>
      </c>
      <c r="G395" s="60" t="s">
        <v>37</v>
      </c>
      <c r="H395" s="60" t="s">
        <v>79</v>
      </c>
      <c r="I395" s="60">
        <v>163931.95000000001</v>
      </c>
      <c r="J395" s="60" t="s">
        <v>1569</v>
      </c>
      <c r="K395" s="60" t="s">
        <v>118</v>
      </c>
      <c r="L395" s="60" t="s">
        <v>73</v>
      </c>
      <c r="M395" s="60">
        <v>1.0900000000000001</v>
      </c>
      <c r="N395" s="60" t="s">
        <v>33</v>
      </c>
      <c r="O395" s="60">
        <v>40</v>
      </c>
    </row>
    <row r="396" spans="1:15" x14ac:dyDescent="0.2">
      <c r="A396" s="60" t="s">
        <v>1570</v>
      </c>
      <c r="B396" s="60" t="s">
        <v>1571</v>
      </c>
      <c r="C396" s="60">
        <v>34</v>
      </c>
      <c r="D396" s="60" t="s">
        <v>27</v>
      </c>
      <c r="E396" s="60" t="s">
        <v>1572</v>
      </c>
      <c r="F396" s="60">
        <v>-7355</v>
      </c>
      <c r="G396" s="60" t="s">
        <v>94</v>
      </c>
      <c r="H396" s="60" t="s">
        <v>71</v>
      </c>
      <c r="I396" s="60">
        <v>74534.86</v>
      </c>
      <c r="J396" s="60" t="s">
        <v>1573</v>
      </c>
      <c r="K396" s="60" t="s">
        <v>81</v>
      </c>
      <c r="L396" s="60" t="s">
        <v>23</v>
      </c>
      <c r="M396" s="60">
        <v>1.06</v>
      </c>
      <c r="N396" s="60" t="s">
        <v>57</v>
      </c>
      <c r="O396" s="60">
        <v>35</v>
      </c>
    </row>
    <row r="397" spans="1:15" x14ac:dyDescent="0.2">
      <c r="A397" s="60" t="s">
        <v>1574</v>
      </c>
      <c r="B397" s="60" t="s">
        <v>1180</v>
      </c>
      <c r="C397" s="60">
        <v>35</v>
      </c>
      <c r="D397" s="60" t="s">
        <v>17</v>
      </c>
      <c r="E397" s="60" t="s">
        <v>1575</v>
      </c>
      <c r="F397" s="60">
        <v>-6627</v>
      </c>
      <c r="G397" s="60" t="s">
        <v>78</v>
      </c>
      <c r="H397" s="60" t="s">
        <v>194</v>
      </c>
      <c r="I397" s="60">
        <v>118242.03</v>
      </c>
      <c r="J397" s="60" t="s">
        <v>1576</v>
      </c>
      <c r="K397" s="60" t="s">
        <v>136</v>
      </c>
      <c r="L397" s="60" t="s">
        <v>73</v>
      </c>
      <c r="M397" s="60">
        <v>3.45</v>
      </c>
      <c r="N397" s="60" t="s">
        <v>33</v>
      </c>
      <c r="O397" s="60">
        <v>34</v>
      </c>
    </row>
    <row r="398" spans="1:15" x14ac:dyDescent="0.2">
      <c r="A398" s="60" t="s">
        <v>1577</v>
      </c>
      <c r="B398" s="60" t="s">
        <v>1578</v>
      </c>
      <c r="C398" s="60">
        <v>30</v>
      </c>
      <c r="D398" s="60" t="s">
        <v>27</v>
      </c>
      <c r="E398" s="60" t="s">
        <v>1579</v>
      </c>
      <c r="F398" s="60">
        <v>-3776</v>
      </c>
      <c r="G398" s="60" t="s">
        <v>29</v>
      </c>
      <c r="H398" s="60" t="s">
        <v>144</v>
      </c>
      <c r="I398" s="60">
        <v>47487.34</v>
      </c>
      <c r="J398" s="60" t="s">
        <v>1580</v>
      </c>
      <c r="K398" s="60" t="s">
        <v>55</v>
      </c>
      <c r="L398" s="60" t="s">
        <v>56</v>
      </c>
      <c r="M398" s="60">
        <v>3.47</v>
      </c>
      <c r="N398" s="60" t="s">
        <v>33</v>
      </c>
      <c r="O398" s="60">
        <v>21</v>
      </c>
    </row>
    <row r="399" spans="1:15" x14ac:dyDescent="0.2">
      <c r="A399" s="60" t="s">
        <v>1581</v>
      </c>
      <c r="B399" s="60" t="s">
        <v>1582</v>
      </c>
      <c r="C399" s="60">
        <v>64</v>
      </c>
      <c r="D399" s="60" t="s">
        <v>17</v>
      </c>
      <c r="E399" s="60" t="s">
        <v>1583</v>
      </c>
      <c r="F399" s="60">
        <v>-10483</v>
      </c>
      <c r="G399" s="60" t="s">
        <v>52</v>
      </c>
      <c r="H399" s="60" t="s">
        <v>53</v>
      </c>
      <c r="I399" s="60">
        <v>48472.85</v>
      </c>
      <c r="J399" s="60" t="s">
        <v>1250</v>
      </c>
      <c r="K399" s="60" t="s">
        <v>40</v>
      </c>
      <c r="L399" s="60" t="s">
        <v>23</v>
      </c>
      <c r="M399" s="60">
        <v>2.82</v>
      </c>
      <c r="N399" s="60" t="s">
        <v>41</v>
      </c>
      <c r="O399" s="60">
        <v>30</v>
      </c>
    </row>
    <row r="400" spans="1:15" x14ac:dyDescent="0.2">
      <c r="A400" s="60" t="s">
        <v>1584</v>
      </c>
      <c r="B400" s="60" t="s">
        <v>1585</v>
      </c>
      <c r="C400" s="60">
        <v>31</v>
      </c>
      <c r="D400" s="60" t="s">
        <v>17</v>
      </c>
      <c r="E400" s="60" t="s">
        <v>1586</v>
      </c>
      <c r="F400" s="60">
        <v>-5076</v>
      </c>
      <c r="G400" s="60" t="s">
        <v>37</v>
      </c>
      <c r="H400" s="60" t="s">
        <v>173</v>
      </c>
      <c r="I400" s="60">
        <v>100726.04</v>
      </c>
      <c r="J400" s="60" t="s">
        <v>1587</v>
      </c>
      <c r="K400" s="60" t="s">
        <v>136</v>
      </c>
      <c r="L400" s="60" t="s">
        <v>56</v>
      </c>
      <c r="M400" s="60">
        <v>1.45</v>
      </c>
      <c r="N400" s="60" t="s">
        <v>41</v>
      </c>
      <c r="O400" s="60">
        <v>29</v>
      </c>
    </row>
    <row r="401" spans="1:15" x14ac:dyDescent="0.2">
      <c r="A401" s="60" t="s">
        <v>1588</v>
      </c>
      <c r="B401" s="60" t="s">
        <v>1589</v>
      </c>
      <c r="C401" s="60">
        <v>44</v>
      </c>
      <c r="D401" s="60" t="s">
        <v>17</v>
      </c>
      <c r="E401" s="60" t="s">
        <v>1590</v>
      </c>
      <c r="F401" s="60">
        <v>-3635</v>
      </c>
      <c r="G401" s="60" t="s">
        <v>29</v>
      </c>
      <c r="H401" s="60" t="s">
        <v>71</v>
      </c>
      <c r="I401" s="60">
        <v>82251.11</v>
      </c>
      <c r="J401" s="60" t="s">
        <v>313</v>
      </c>
      <c r="K401" s="60" t="s">
        <v>136</v>
      </c>
      <c r="L401" s="60" t="s">
        <v>73</v>
      </c>
      <c r="M401" s="60">
        <v>3.13</v>
      </c>
      <c r="N401" s="60" t="s">
        <v>41</v>
      </c>
      <c r="O401" s="60">
        <v>37</v>
      </c>
    </row>
    <row r="402" spans="1:15" x14ac:dyDescent="0.2">
      <c r="A402" s="60" t="s">
        <v>1591</v>
      </c>
      <c r="B402" s="60" t="s">
        <v>1592</v>
      </c>
      <c r="C402" s="60">
        <v>61</v>
      </c>
      <c r="D402" s="60" t="s">
        <v>27</v>
      </c>
      <c r="E402" s="60" t="s">
        <v>1593</v>
      </c>
      <c r="F402" s="60">
        <v>-8242</v>
      </c>
      <c r="G402" s="60" t="s">
        <v>19</v>
      </c>
      <c r="H402" s="60" t="s">
        <v>173</v>
      </c>
      <c r="I402" s="60">
        <v>65194.53</v>
      </c>
      <c r="J402" s="60" t="s">
        <v>1594</v>
      </c>
      <c r="K402" s="60" t="s">
        <v>127</v>
      </c>
      <c r="L402" s="60" t="s">
        <v>56</v>
      </c>
      <c r="M402" s="60">
        <v>4.1399999999999997</v>
      </c>
      <c r="N402" s="60" t="s">
        <v>41</v>
      </c>
      <c r="O402" s="60">
        <v>36</v>
      </c>
    </row>
    <row r="403" spans="1:15" x14ac:dyDescent="0.2">
      <c r="A403" s="60" t="s">
        <v>1595</v>
      </c>
      <c r="B403" s="60" t="s">
        <v>1596</v>
      </c>
      <c r="C403" s="60">
        <v>37</v>
      </c>
      <c r="D403" s="60" t="s">
        <v>27</v>
      </c>
      <c r="E403" s="60" t="s">
        <v>1597</v>
      </c>
      <c r="F403" s="60">
        <v>-10035</v>
      </c>
      <c r="G403" s="60" t="s">
        <v>19</v>
      </c>
      <c r="H403" s="60" t="s">
        <v>38</v>
      </c>
      <c r="I403" s="60">
        <v>121430.95</v>
      </c>
      <c r="J403" s="60" t="s">
        <v>1598</v>
      </c>
      <c r="K403" s="60" t="s">
        <v>118</v>
      </c>
      <c r="L403" s="60" t="s">
        <v>23</v>
      </c>
      <c r="M403" s="60">
        <v>4.29</v>
      </c>
      <c r="N403" s="60" t="s">
        <v>24</v>
      </c>
      <c r="O403" s="60">
        <v>19</v>
      </c>
    </row>
    <row r="404" spans="1:15" x14ac:dyDescent="0.2">
      <c r="A404" s="60" t="s">
        <v>1599</v>
      </c>
      <c r="B404" s="60" t="s">
        <v>1330</v>
      </c>
      <c r="C404" s="60">
        <v>60</v>
      </c>
      <c r="D404" s="60" t="s">
        <v>27</v>
      </c>
      <c r="E404" s="60" t="s">
        <v>1600</v>
      </c>
      <c r="F404" s="60">
        <v>-8906</v>
      </c>
      <c r="G404" s="60" t="s">
        <v>37</v>
      </c>
      <c r="H404" s="60" t="s">
        <v>79</v>
      </c>
      <c r="I404" s="60">
        <v>128523.42</v>
      </c>
      <c r="J404" s="60" t="s">
        <v>1601</v>
      </c>
      <c r="K404" s="60" t="s">
        <v>136</v>
      </c>
      <c r="L404" s="60" t="s">
        <v>32</v>
      </c>
      <c r="M404" s="60">
        <v>4.2699999999999996</v>
      </c>
      <c r="N404" s="60" t="s">
        <v>57</v>
      </c>
      <c r="O404" s="60">
        <v>40</v>
      </c>
    </row>
    <row r="405" spans="1:15" x14ac:dyDescent="0.2">
      <c r="A405" s="60" t="s">
        <v>1602</v>
      </c>
      <c r="B405" s="60" t="s">
        <v>1603</v>
      </c>
      <c r="C405" s="60">
        <v>31</v>
      </c>
      <c r="D405" s="60" t="s">
        <v>17</v>
      </c>
      <c r="E405" s="60" t="s">
        <v>1604</v>
      </c>
      <c r="F405" s="60">
        <v>-7081</v>
      </c>
      <c r="G405" s="60" t="s">
        <v>29</v>
      </c>
      <c r="H405" s="60" t="s">
        <v>38</v>
      </c>
      <c r="I405" s="60">
        <v>118800.06</v>
      </c>
      <c r="J405" s="60" t="s">
        <v>1605</v>
      </c>
      <c r="K405" s="60" t="s">
        <v>47</v>
      </c>
      <c r="L405" s="60" t="s">
        <v>73</v>
      </c>
      <c r="M405" s="60">
        <v>2.2000000000000002</v>
      </c>
      <c r="N405" s="60" t="s">
        <v>33</v>
      </c>
      <c r="O405" s="60">
        <v>27</v>
      </c>
    </row>
    <row r="406" spans="1:15" x14ac:dyDescent="0.2">
      <c r="A406" s="60" t="s">
        <v>1606</v>
      </c>
      <c r="B406" s="60" t="s">
        <v>1607</v>
      </c>
      <c r="C406" s="60">
        <v>27</v>
      </c>
      <c r="D406" s="60" t="s">
        <v>17</v>
      </c>
      <c r="E406" s="60" t="s">
        <v>1608</v>
      </c>
      <c r="F406" s="60">
        <v>-9069</v>
      </c>
      <c r="G406" s="60" t="s">
        <v>78</v>
      </c>
      <c r="H406" s="60" t="s">
        <v>194</v>
      </c>
      <c r="I406" s="60">
        <v>44049.53</v>
      </c>
      <c r="J406" s="60" t="s">
        <v>290</v>
      </c>
      <c r="K406" s="60" t="s">
        <v>22</v>
      </c>
      <c r="L406" s="60" t="s">
        <v>23</v>
      </c>
      <c r="M406" s="60">
        <v>3.81</v>
      </c>
      <c r="N406" s="60" t="s">
        <v>33</v>
      </c>
      <c r="O406" s="60">
        <v>7</v>
      </c>
    </row>
    <row r="407" spans="1:15" x14ac:dyDescent="0.2">
      <c r="A407" s="60" t="s">
        <v>1609</v>
      </c>
      <c r="B407" s="60" t="s">
        <v>701</v>
      </c>
      <c r="C407" s="60">
        <v>37</v>
      </c>
      <c r="D407" s="60" t="s">
        <v>50</v>
      </c>
      <c r="E407" s="60" t="s">
        <v>1610</v>
      </c>
      <c r="F407" s="60">
        <v>-7518</v>
      </c>
      <c r="G407" s="60" t="s">
        <v>29</v>
      </c>
      <c r="H407" s="60" t="s">
        <v>66</v>
      </c>
      <c r="I407" s="60">
        <v>90326.93</v>
      </c>
      <c r="J407" s="60" t="s">
        <v>1611</v>
      </c>
      <c r="K407" s="60" t="s">
        <v>47</v>
      </c>
      <c r="L407" s="60" t="s">
        <v>32</v>
      </c>
      <c r="M407" s="60">
        <v>2.9</v>
      </c>
      <c r="N407" s="60" t="s">
        <v>24</v>
      </c>
      <c r="O407" s="60">
        <v>35</v>
      </c>
    </row>
    <row r="408" spans="1:15" x14ac:dyDescent="0.2">
      <c r="A408" s="60" t="s">
        <v>1612</v>
      </c>
      <c r="B408" s="60" t="s">
        <v>1613</v>
      </c>
      <c r="C408" s="60">
        <v>48</v>
      </c>
      <c r="D408" s="60" t="s">
        <v>27</v>
      </c>
      <c r="E408" s="60" t="s">
        <v>1614</v>
      </c>
      <c r="F408" s="60">
        <v>-4313</v>
      </c>
      <c r="G408" s="60" t="s">
        <v>45</v>
      </c>
      <c r="H408" s="60" t="s">
        <v>71</v>
      </c>
      <c r="I408" s="60">
        <v>129016.44</v>
      </c>
      <c r="J408" s="60" t="s">
        <v>996</v>
      </c>
      <c r="K408" s="60" t="s">
        <v>40</v>
      </c>
      <c r="L408" s="60" t="s">
        <v>56</v>
      </c>
      <c r="M408" s="60">
        <v>4.9000000000000004</v>
      </c>
      <c r="N408" s="60" t="s">
        <v>24</v>
      </c>
      <c r="O408" s="60">
        <v>5</v>
      </c>
    </row>
    <row r="409" spans="1:15" x14ac:dyDescent="0.2">
      <c r="A409" s="60" t="s">
        <v>1615</v>
      </c>
      <c r="B409" s="60" t="s">
        <v>1616</v>
      </c>
      <c r="C409" s="60">
        <v>48</v>
      </c>
      <c r="D409" s="60" t="s">
        <v>50</v>
      </c>
      <c r="E409" s="60" t="s">
        <v>1617</v>
      </c>
      <c r="F409" s="60">
        <v>-5297</v>
      </c>
      <c r="G409" s="60" t="s">
        <v>94</v>
      </c>
      <c r="H409" s="60" t="s">
        <v>20</v>
      </c>
      <c r="I409" s="60">
        <v>96498.08</v>
      </c>
      <c r="J409" s="60" t="s">
        <v>1618</v>
      </c>
      <c r="K409" s="60" t="s">
        <v>40</v>
      </c>
      <c r="L409" s="60" t="s">
        <v>56</v>
      </c>
      <c r="M409" s="60">
        <v>2.42</v>
      </c>
      <c r="N409" s="60" t="s">
        <v>24</v>
      </c>
      <c r="O409" s="60">
        <v>27</v>
      </c>
    </row>
    <row r="410" spans="1:15" x14ac:dyDescent="0.2">
      <c r="A410" s="60" t="s">
        <v>1619</v>
      </c>
      <c r="B410" s="60" t="s">
        <v>1620</v>
      </c>
      <c r="C410" s="60">
        <v>58</v>
      </c>
      <c r="D410" s="60" t="s">
        <v>50</v>
      </c>
      <c r="E410" s="60" t="s">
        <v>1621</v>
      </c>
      <c r="F410" s="60">
        <v>-10490</v>
      </c>
      <c r="G410" s="60" t="s">
        <v>116</v>
      </c>
      <c r="H410" s="60" t="s">
        <v>66</v>
      </c>
      <c r="I410" s="60">
        <v>169351.85</v>
      </c>
      <c r="J410" s="60" t="s">
        <v>1622</v>
      </c>
      <c r="K410" s="60" t="s">
        <v>62</v>
      </c>
      <c r="L410" s="60" t="s">
        <v>23</v>
      </c>
      <c r="M410" s="60">
        <v>4.91</v>
      </c>
      <c r="N410" s="60" t="s">
        <v>57</v>
      </c>
      <c r="O410" s="60">
        <v>30</v>
      </c>
    </row>
    <row r="411" spans="1:15" x14ac:dyDescent="0.2">
      <c r="A411" s="60" t="s">
        <v>1623</v>
      </c>
      <c r="B411" s="60" t="s">
        <v>1624</v>
      </c>
      <c r="C411" s="60">
        <v>29</v>
      </c>
      <c r="D411" s="60" t="s">
        <v>17</v>
      </c>
      <c r="E411" s="60" t="s">
        <v>1625</v>
      </c>
      <c r="F411" s="60">
        <v>-4414</v>
      </c>
      <c r="G411" s="60" t="s">
        <v>85</v>
      </c>
      <c r="H411" s="60" t="s">
        <v>194</v>
      </c>
      <c r="I411" s="60">
        <v>102415.77</v>
      </c>
      <c r="J411" s="60" t="s">
        <v>1626</v>
      </c>
      <c r="K411" s="60" t="s">
        <v>118</v>
      </c>
      <c r="L411" s="60" t="s">
        <v>23</v>
      </c>
      <c r="M411" s="60">
        <v>1.98</v>
      </c>
      <c r="N411" s="60" t="s">
        <v>74</v>
      </c>
      <c r="O411" s="60">
        <v>40</v>
      </c>
    </row>
    <row r="412" spans="1:15" x14ac:dyDescent="0.2">
      <c r="A412" s="60" t="s">
        <v>1627</v>
      </c>
      <c r="B412" s="60" t="s">
        <v>1628</v>
      </c>
      <c r="C412" s="60">
        <v>41</v>
      </c>
      <c r="D412" s="60" t="s">
        <v>17</v>
      </c>
      <c r="E412" s="60" t="s">
        <v>1629</v>
      </c>
      <c r="F412" s="60">
        <v>-2373</v>
      </c>
      <c r="G412" s="60" t="s">
        <v>94</v>
      </c>
      <c r="H412" s="60" t="s">
        <v>79</v>
      </c>
      <c r="I412" s="60">
        <v>109336.15</v>
      </c>
      <c r="J412" s="60" t="s">
        <v>1493</v>
      </c>
      <c r="K412" s="60" t="s">
        <v>127</v>
      </c>
      <c r="L412" s="60" t="s">
        <v>73</v>
      </c>
      <c r="M412" s="60">
        <v>2.68</v>
      </c>
      <c r="N412" s="60" t="s">
        <v>33</v>
      </c>
      <c r="O412" s="60">
        <v>18</v>
      </c>
    </row>
    <row r="413" spans="1:15" x14ac:dyDescent="0.2">
      <c r="A413" s="60" t="s">
        <v>1630</v>
      </c>
      <c r="B413" s="60" t="s">
        <v>1073</v>
      </c>
      <c r="C413" s="60">
        <v>60</v>
      </c>
      <c r="D413" s="60" t="s">
        <v>17</v>
      </c>
      <c r="E413" s="60" t="s">
        <v>1631</v>
      </c>
      <c r="F413" s="60">
        <v>-7113</v>
      </c>
      <c r="G413" s="60" t="s">
        <v>45</v>
      </c>
      <c r="H413" s="60" t="s">
        <v>79</v>
      </c>
      <c r="I413" s="60">
        <v>118830.46</v>
      </c>
      <c r="J413" s="60" t="s">
        <v>624</v>
      </c>
      <c r="K413" s="60" t="s">
        <v>22</v>
      </c>
      <c r="L413" s="60" t="s">
        <v>73</v>
      </c>
      <c r="M413" s="60">
        <v>4.24</v>
      </c>
      <c r="N413" s="60" t="s">
        <v>57</v>
      </c>
      <c r="O413" s="60">
        <v>1</v>
      </c>
    </row>
    <row r="414" spans="1:15" x14ac:dyDescent="0.2">
      <c r="A414" s="60" t="s">
        <v>1632</v>
      </c>
      <c r="B414" s="60" t="s">
        <v>1633</v>
      </c>
      <c r="C414" s="60">
        <v>27</v>
      </c>
      <c r="D414" s="60" t="s">
        <v>27</v>
      </c>
      <c r="E414" s="60" t="s">
        <v>1634</v>
      </c>
      <c r="F414" s="60">
        <v>-6800</v>
      </c>
      <c r="G414" s="60" t="s">
        <v>116</v>
      </c>
      <c r="H414" s="60" t="s">
        <v>53</v>
      </c>
      <c r="I414" s="60">
        <v>124290.68</v>
      </c>
      <c r="J414" s="60" t="s">
        <v>1635</v>
      </c>
      <c r="K414" s="60" t="s">
        <v>81</v>
      </c>
      <c r="L414" s="60" t="s">
        <v>23</v>
      </c>
      <c r="M414" s="60">
        <v>3.97</v>
      </c>
      <c r="N414" s="60" t="s">
        <v>57</v>
      </c>
      <c r="O414" s="60">
        <v>11</v>
      </c>
    </row>
    <row r="415" spans="1:15" x14ac:dyDescent="0.2">
      <c r="A415" s="60" t="s">
        <v>1636</v>
      </c>
      <c r="B415" s="60" t="s">
        <v>1637</v>
      </c>
      <c r="C415" s="60">
        <v>31</v>
      </c>
      <c r="D415" s="60" t="s">
        <v>17</v>
      </c>
      <c r="E415" s="60" t="s">
        <v>1638</v>
      </c>
      <c r="F415" s="60">
        <v>-5377</v>
      </c>
      <c r="G415" s="60" t="s">
        <v>116</v>
      </c>
      <c r="H415" s="60" t="s">
        <v>30</v>
      </c>
      <c r="I415" s="60">
        <v>105313.18</v>
      </c>
      <c r="J415" s="60" t="s">
        <v>1639</v>
      </c>
      <c r="K415" s="60" t="s">
        <v>118</v>
      </c>
      <c r="L415" s="60" t="s">
        <v>23</v>
      </c>
      <c r="M415" s="60">
        <v>2.37</v>
      </c>
      <c r="N415" s="60" t="s">
        <v>74</v>
      </c>
      <c r="O415" s="60">
        <v>9</v>
      </c>
    </row>
    <row r="416" spans="1:15" x14ac:dyDescent="0.2">
      <c r="A416" s="60" t="s">
        <v>1640</v>
      </c>
      <c r="B416" s="60" t="s">
        <v>1641</v>
      </c>
      <c r="C416" s="60">
        <v>53</v>
      </c>
      <c r="D416" s="60" t="s">
        <v>50</v>
      </c>
      <c r="E416" s="60" t="s">
        <v>1642</v>
      </c>
      <c r="F416" s="60">
        <v>-9145</v>
      </c>
      <c r="G416" s="60" t="s">
        <v>78</v>
      </c>
      <c r="H416" s="60" t="s">
        <v>30</v>
      </c>
      <c r="I416" s="60">
        <v>118774.82</v>
      </c>
      <c r="J416" s="60" t="s">
        <v>1643</v>
      </c>
      <c r="K416" s="60" t="s">
        <v>62</v>
      </c>
      <c r="L416" s="60" t="s">
        <v>23</v>
      </c>
      <c r="M416" s="60">
        <v>3.57</v>
      </c>
      <c r="N416" s="60" t="s">
        <v>74</v>
      </c>
      <c r="O416" s="60">
        <v>3</v>
      </c>
    </row>
    <row r="417" spans="1:15" x14ac:dyDescent="0.2">
      <c r="A417" s="60" t="s">
        <v>1644</v>
      </c>
      <c r="B417" s="60" t="s">
        <v>1645</v>
      </c>
      <c r="C417" s="60">
        <v>47</v>
      </c>
      <c r="D417" s="60" t="s">
        <v>50</v>
      </c>
      <c r="E417" s="60" t="s">
        <v>1646</v>
      </c>
      <c r="F417" s="60">
        <v>-11274</v>
      </c>
      <c r="G417" s="60" t="s">
        <v>99</v>
      </c>
      <c r="H417" s="60" t="s">
        <v>66</v>
      </c>
      <c r="I417" s="60">
        <v>134108.94</v>
      </c>
      <c r="J417" s="60" t="s">
        <v>1647</v>
      </c>
      <c r="K417" s="60" t="s">
        <v>40</v>
      </c>
      <c r="L417" s="60" t="s">
        <v>73</v>
      </c>
      <c r="M417" s="60">
        <v>1.58</v>
      </c>
      <c r="N417" s="60" t="s">
        <v>41</v>
      </c>
      <c r="O417" s="60">
        <v>0</v>
      </c>
    </row>
    <row r="418" spans="1:15" x14ac:dyDescent="0.2">
      <c r="A418" s="60" t="s">
        <v>1648</v>
      </c>
      <c r="B418" s="60" t="s">
        <v>1649</v>
      </c>
      <c r="C418" s="60">
        <v>46</v>
      </c>
      <c r="D418" s="60" t="s">
        <v>17</v>
      </c>
      <c r="E418" s="60" t="s">
        <v>1650</v>
      </c>
      <c r="F418" s="60">
        <v>-3212</v>
      </c>
      <c r="G418" s="60" t="s">
        <v>19</v>
      </c>
      <c r="H418" s="60" t="s">
        <v>20</v>
      </c>
      <c r="I418" s="60">
        <v>127426.5</v>
      </c>
      <c r="J418" s="60" t="s">
        <v>1651</v>
      </c>
      <c r="K418" s="60" t="s">
        <v>104</v>
      </c>
      <c r="L418" s="60" t="s">
        <v>73</v>
      </c>
      <c r="M418" s="60">
        <v>2.34</v>
      </c>
      <c r="N418" s="60" t="s">
        <v>33</v>
      </c>
      <c r="O418" s="60">
        <v>6</v>
      </c>
    </row>
    <row r="419" spans="1:15" x14ac:dyDescent="0.2">
      <c r="A419" s="60" t="s">
        <v>1652</v>
      </c>
      <c r="B419" s="60" t="s">
        <v>1653</v>
      </c>
      <c r="C419" s="60">
        <v>59</v>
      </c>
      <c r="D419" s="60" t="s">
        <v>50</v>
      </c>
      <c r="E419" s="60" t="s">
        <v>1654</v>
      </c>
      <c r="F419" s="60">
        <v>-6742</v>
      </c>
      <c r="G419" s="60" t="s">
        <v>52</v>
      </c>
      <c r="H419" s="60" t="s">
        <v>30</v>
      </c>
      <c r="I419" s="60">
        <v>110393.09</v>
      </c>
      <c r="J419" s="60" t="s">
        <v>1655</v>
      </c>
      <c r="K419" s="60" t="s">
        <v>55</v>
      </c>
      <c r="L419" s="60" t="s">
        <v>73</v>
      </c>
      <c r="M419" s="60">
        <v>3.19</v>
      </c>
      <c r="N419" s="60" t="s">
        <v>74</v>
      </c>
      <c r="O419" s="60">
        <v>4</v>
      </c>
    </row>
    <row r="420" spans="1:15" x14ac:dyDescent="0.2">
      <c r="A420" s="60" t="s">
        <v>1656</v>
      </c>
      <c r="B420" s="60" t="s">
        <v>1657</v>
      </c>
      <c r="C420" s="60">
        <v>28</v>
      </c>
      <c r="D420" s="60" t="s">
        <v>17</v>
      </c>
      <c r="E420" s="60" t="s">
        <v>1658</v>
      </c>
      <c r="F420" s="60">
        <v>-8215</v>
      </c>
      <c r="G420" s="60" t="s">
        <v>99</v>
      </c>
      <c r="H420" s="60" t="s">
        <v>194</v>
      </c>
      <c r="I420" s="60">
        <v>71524.94</v>
      </c>
      <c r="J420" s="60" t="s">
        <v>1659</v>
      </c>
      <c r="K420" s="60" t="s">
        <v>22</v>
      </c>
      <c r="L420" s="60" t="s">
        <v>23</v>
      </c>
      <c r="M420" s="60">
        <v>1.23</v>
      </c>
      <c r="N420" s="60" t="s">
        <v>57</v>
      </c>
      <c r="O420" s="60">
        <v>13</v>
      </c>
    </row>
    <row r="421" spans="1:15" x14ac:dyDescent="0.2">
      <c r="A421" s="60" t="s">
        <v>1660</v>
      </c>
      <c r="B421" s="60" t="s">
        <v>1661</v>
      </c>
      <c r="C421" s="60">
        <v>29</v>
      </c>
      <c r="D421" s="60" t="s">
        <v>17</v>
      </c>
      <c r="E421" s="60" t="s">
        <v>1662</v>
      </c>
      <c r="F421" s="60">
        <v>-4391</v>
      </c>
      <c r="G421" s="60" t="s">
        <v>29</v>
      </c>
      <c r="H421" s="60" t="s">
        <v>38</v>
      </c>
      <c r="I421" s="60">
        <v>151464.01</v>
      </c>
      <c r="J421" s="60" t="s">
        <v>1489</v>
      </c>
      <c r="K421" s="60" t="s">
        <v>136</v>
      </c>
      <c r="L421" s="60" t="s">
        <v>32</v>
      </c>
      <c r="M421" s="60">
        <v>2.0099999999999998</v>
      </c>
      <c r="N421" s="60" t="s">
        <v>41</v>
      </c>
      <c r="O421" s="60">
        <v>4</v>
      </c>
    </row>
    <row r="422" spans="1:15" x14ac:dyDescent="0.2">
      <c r="A422" s="60" t="s">
        <v>1663</v>
      </c>
      <c r="B422" s="60" t="s">
        <v>350</v>
      </c>
      <c r="C422" s="60">
        <v>39</v>
      </c>
      <c r="D422" s="60" t="s">
        <v>50</v>
      </c>
      <c r="E422" s="60" t="s">
        <v>1664</v>
      </c>
      <c r="F422" s="60">
        <v>-8068</v>
      </c>
      <c r="G422" s="60" t="s">
        <v>116</v>
      </c>
      <c r="H422" s="60" t="s">
        <v>53</v>
      </c>
      <c r="I422" s="60">
        <v>148206.04</v>
      </c>
      <c r="J422" s="60" t="s">
        <v>1665</v>
      </c>
      <c r="K422" s="60" t="s">
        <v>22</v>
      </c>
      <c r="L422" s="60" t="s">
        <v>56</v>
      </c>
      <c r="M422" s="60">
        <v>2.5499999999999998</v>
      </c>
      <c r="N422" s="60" t="s">
        <v>74</v>
      </c>
      <c r="O422" s="60">
        <v>16</v>
      </c>
    </row>
    <row r="423" spans="1:15" x14ac:dyDescent="0.2">
      <c r="A423" s="60" t="s">
        <v>1666</v>
      </c>
      <c r="B423" s="60" t="s">
        <v>1667</v>
      </c>
      <c r="C423" s="60">
        <v>50</v>
      </c>
      <c r="D423" s="60" t="s">
        <v>27</v>
      </c>
      <c r="E423" s="60" t="s">
        <v>1668</v>
      </c>
      <c r="F423" s="60">
        <v>-8560</v>
      </c>
      <c r="G423" s="60" t="s">
        <v>78</v>
      </c>
      <c r="H423" s="60" t="s">
        <v>79</v>
      </c>
      <c r="I423" s="60">
        <v>50722.42</v>
      </c>
      <c r="J423" s="60" t="s">
        <v>1669</v>
      </c>
      <c r="K423" s="60" t="s">
        <v>104</v>
      </c>
      <c r="L423" s="60" t="s">
        <v>32</v>
      </c>
      <c r="M423" s="60">
        <v>3.46</v>
      </c>
      <c r="N423" s="60" t="s">
        <v>74</v>
      </c>
      <c r="O423" s="60">
        <v>28</v>
      </c>
    </row>
    <row r="424" spans="1:15" x14ac:dyDescent="0.2">
      <c r="A424" s="60" t="s">
        <v>1670</v>
      </c>
      <c r="B424" s="60" t="s">
        <v>1671</v>
      </c>
      <c r="C424" s="60">
        <v>28</v>
      </c>
      <c r="D424" s="60" t="s">
        <v>27</v>
      </c>
      <c r="E424" s="60" t="s">
        <v>1672</v>
      </c>
      <c r="F424" s="60">
        <v>-6061</v>
      </c>
      <c r="G424" s="60" t="s">
        <v>94</v>
      </c>
      <c r="H424" s="60" t="s">
        <v>144</v>
      </c>
      <c r="I424" s="60">
        <v>164994.29999999999</v>
      </c>
      <c r="J424" s="60" t="s">
        <v>1673</v>
      </c>
      <c r="K424" s="60" t="s">
        <v>22</v>
      </c>
      <c r="L424" s="60" t="s">
        <v>23</v>
      </c>
      <c r="M424" s="60">
        <v>3.66</v>
      </c>
      <c r="N424" s="60" t="s">
        <v>33</v>
      </c>
      <c r="O424" s="60">
        <v>9</v>
      </c>
    </row>
    <row r="425" spans="1:15" x14ac:dyDescent="0.2">
      <c r="A425" s="60" t="s">
        <v>1674</v>
      </c>
      <c r="B425" s="60" t="s">
        <v>1675</v>
      </c>
      <c r="C425" s="60">
        <v>47</v>
      </c>
      <c r="D425" s="60" t="s">
        <v>17</v>
      </c>
      <c r="E425" s="60" t="s">
        <v>1676</v>
      </c>
      <c r="F425" s="60">
        <v>-10589</v>
      </c>
      <c r="G425" s="60" t="s">
        <v>94</v>
      </c>
      <c r="H425" s="60" t="s">
        <v>66</v>
      </c>
      <c r="I425" s="60">
        <v>93567.35</v>
      </c>
      <c r="J425" s="60" t="s">
        <v>1677</v>
      </c>
      <c r="K425" s="60" t="s">
        <v>136</v>
      </c>
      <c r="L425" s="60" t="s">
        <v>32</v>
      </c>
      <c r="M425" s="60">
        <v>1.01</v>
      </c>
      <c r="N425" s="60" t="s">
        <v>41</v>
      </c>
      <c r="O425" s="60">
        <v>7</v>
      </c>
    </row>
    <row r="426" spans="1:15" x14ac:dyDescent="0.2">
      <c r="A426" s="60" t="s">
        <v>1678</v>
      </c>
      <c r="B426" s="60" t="s">
        <v>1679</v>
      </c>
      <c r="C426" s="60">
        <v>44</v>
      </c>
      <c r="D426" s="60" t="s">
        <v>50</v>
      </c>
      <c r="E426" s="60" t="s">
        <v>1680</v>
      </c>
      <c r="F426" s="60">
        <v>-2923</v>
      </c>
      <c r="G426" s="60" t="s">
        <v>19</v>
      </c>
      <c r="H426" s="60" t="s">
        <v>173</v>
      </c>
      <c r="I426" s="60">
        <v>112520.81</v>
      </c>
      <c r="J426" s="60" t="s">
        <v>1681</v>
      </c>
      <c r="K426" s="60" t="s">
        <v>136</v>
      </c>
      <c r="L426" s="60" t="s">
        <v>56</v>
      </c>
      <c r="M426" s="60">
        <v>4.04</v>
      </c>
      <c r="N426" s="60" t="s">
        <v>33</v>
      </c>
      <c r="O426" s="60">
        <v>12</v>
      </c>
    </row>
    <row r="427" spans="1:15" x14ac:dyDescent="0.2">
      <c r="A427" s="60" t="s">
        <v>1682</v>
      </c>
      <c r="B427" s="60" t="s">
        <v>1683</v>
      </c>
      <c r="C427" s="60">
        <v>24</v>
      </c>
      <c r="D427" s="60" t="s">
        <v>50</v>
      </c>
      <c r="E427" s="60" t="s">
        <v>1684</v>
      </c>
      <c r="F427" s="60">
        <v>-8191</v>
      </c>
      <c r="G427" s="60" t="s">
        <v>19</v>
      </c>
      <c r="H427" s="60" t="s">
        <v>173</v>
      </c>
      <c r="I427" s="60">
        <v>105543.01</v>
      </c>
      <c r="J427" s="60" t="s">
        <v>1685</v>
      </c>
      <c r="K427" s="60" t="s">
        <v>40</v>
      </c>
      <c r="L427" s="60" t="s">
        <v>32</v>
      </c>
      <c r="M427" s="60">
        <v>1.56</v>
      </c>
      <c r="N427" s="60" t="s">
        <v>24</v>
      </c>
      <c r="O427" s="60">
        <v>1</v>
      </c>
    </row>
    <row r="428" spans="1:15" x14ac:dyDescent="0.2">
      <c r="A428" s="60" t="s">
        <v>1686</v>
      </c>
      <c r="B428" s="60" t="s">
        <v>248</v>
      </c>
      <c r="C428" s="60">
        <v>37</v>
      </c>
      <c r="D428" s="60" t="s">
        <v>50</v>
      </c>
      <c r="E428" s="60" t="s">
        <v>1687</v>
      </c>
      <c r="F428" s="60">
        <v>-11030</v>
      </c>
      <c r="G428" s="60" t="s">
        <v>116</v>
      </c>
      <c r="H428" s="60" t="s">
        <v>79</v>
      </c>
      <c r="I428" s="60">
        <v>112421.31</v>
      </c>
      <c r="J428" s="60" t="s">
        <v>1688</v>
      </c>
      <c r="K428" s="60" t="s">
        <v>40</v>
      </c>
      <c r="L428" s="60" t="s">
        <v>23</v>
      </c>
      <c r="M428" s="60">
        <v>1.1499999999999999</v>
      </c>
      <c r="N428" s="60" t="s">
        <v>74</v>
      </c>
      <c r="O428" s="60">
        <v>21</v>
      </c>
    </row>
    <row r="429" spans="1:15" x14ac:dyDescent="0.2">
      <c r="A429" s="60" t="s">
        <v>1689</v>
      </c>
      <c r="B429" s="60" t="s">
        <v>1690</v>
      </c>
      <c r="C429" s="60">
        <v>47</v>
      </c>
      <c r="D429" s="60" t="s">
        <v>27</v>
      </c>
      <c r="E429" s="60" t="s">
        <v>1691</v>
      </c>
      <c r="F429" s="60">
        <v>-11221</v>
      </c>
      <c r="G429" s="60" t="s">
        <v>94</v>
      </c>
      <c r="H429" s="60" t="s">
        <v>20</v>
      </c>
      <c r="I429" s="60">
        <v>56598.28</v>
      </c>
      <c r="J429" s="60" t="s">
        <v>1692</v>
      </c>
      <c r="K429" s="60" t="s">
        <v>47</v>
      </c>
      <c r="L429" s="60" t="s">
        <v>23</v>
      </c>
      <c r="M429" s="60">
        <v>1.1499999999999999</v>
      </c>
      <c r="N429" s="60" t="s">
        <v>24</v>
      </c>
      <c r="O429" s="60">
        <v>31</v>
      </c>
    </row>
    <row r="430" spans="1:15" x14ac:dyDescent="0.2">
      <c r="A430" s="60" t="s">
        <v>1693</v>
      </c>
      <c r="B430" s="60" t="s">
        <v>1694</v>
      </c>
      <c r="C430" s="60">
        <v>52</v>
      </c>
      <c r="D430" s="60" t="s">
        <v>17</v>
      </c>
      <c r="E430" s="60" t="s">
        <v>1695</v>
      </c>
      <c r="F430" s="60">
        <v>-4403</v>
      </c>
      <c r="G430" s="60" t="s">
        <v>45</v>
      </c>
      <c r="H430" s="60" t="s">
        <v>53</v>
      </c>
      <c r="I430" s="60">
        <v>126735.91</v>
      </c>
      <c r="J430" s="60" t="s">
        <v>1696</v>
      </c>
      <c r="K430" s="60" t="s">
        <v>136</v>
      </c>
      <c r="L430" s="60" t="s">
        <v>56</v>
      </c>
      <c r="M430" s="60">
        <v>3.44</v>
      </c>
      <c r="N430" s="60" t="s">
        <v>57</v>
      </c>
      <c r="O430" s="60">
        <v>4</v>
      </c>
    </row>
    <row r="431" spans="1:15" x14ac:dyDescent="0.2">
      <c r="A431" s="60" t="s">
        <v>1697</v>
      </c>
      <c r="B431" s="60" t="s">
        <v>1698</v>
      </c>
      <c r="C431" s="60">
        <v>53</v>
      </c>
      <c r="D431" s="60" t="s">
        <v>17</v>
      </c>
      <c r="E431" s="60" t="s">
        <v>1699</v>
      </c>
      <c r="F431" s="60">
        <v>-4908</v>
      </c>
      <c r="G431" s="60" t="s">
        <v>29</v>
      </c>
      <c r="H431" s="60" t="s">
        <v>173</v>
      </c>
      <c r="I431" s="60">
        <v>152670.54999999999</v>
      </c>
      <c r="J431" s="60" t="s">
        <v>1700</v>
      </c>
      <c r="K431" s="60" t="s">
        <v>104</v>
      </c>
      <c r="L431" s="60" t="s">
        <v>73</v>
      </c>
      <c r="M431" s="60">
        <v>1.48</v>
      </c>
      <c r="N431" s="60" t="s">
        <v>57</v>
      </c>
      <c r="O431" s="60">
        <v>34</v>
      </c>
    </row>
    <row r="432" spans="1:15" x14ac:dyDescent="0.2">
      <c r="A432" s="60" t="s">
        <v>1701</v>
      </c>
      <c r="B432" s="60" t="s">
        <v>533</v>
      </c>
      <c r="C432" s="60">
        <v>35</v>
      </c>
      <c r="D432" s="60" t="s">
        <v>27</v>
      </c>
      <c r="E432" s="60" t="s">
        <v>1702</v>
      </c>
      <c r="F432" s="60">
        <v>-2854</v>
      </c>
      <c r="G432" s="60" t="s">
        <v>19</v>
      </c>
      <c r="H432" s="60" t="s">
        <v>194</v>
      </c>
      <c r="I432" s="60">
        <v>55479.34</v>
      </c>
      <c r="J432" s="60" t="s">
        <v>1703</v>
      </c>
      <c r="K432" s="60" t="s">
        <v>55</v>
      </c>
      <c r="L432" s="60" t="s">
        <v>73</v>
      </c>
      <c r="M432" s="60">
        <v>3.21</v>
      </c>
      <c r="N432" s="60" t="s">
        <v>41</v>
      </c>
      <c r="O432" s="60">
        <v>15</v>
      </c>
    </row>
    <row r="433" spans="1:15" x14ac:dyDescent="0.2">
      <c r="A433" s="60" t="s">
        <v>1704</v>
      </c>
      <c r="B433" s="60" t="s">
        <v>1705</v>
      </c>
      <c r="C433" s="60">
        <v>30</v>
      </c>
      <c r="D433" s="60" t="s">
        <v>27</v>
      </c>
      <c r="E433" s="60" t="s">
        <v>1706</v>
      </c>
      <c r="F433" s="60">
        <v>-4895</v>
      </c>
      <c r="G433" s="60" t="s">
        <v>45</v>
      </c>
      <c r="H433" s="60" t="s">
        <v>79</v>
      </c>
      <c r="I433" s="60">
        <v>46704.78</v>
      </c>
      <c r="J433" s="60" t="s">
        <v>1707</v>
      </c>
      <c r="K433" s="60" t="s">
        <v>55</v>
      </c>
      <c r="L433" s="60" t="s">
        <v>23</v>
      </c>
      <c r="M433" s="60">
        <v>3.83</v>
      </c>
      <c r="N433" s="60" t="s">
        <v>57</v>
      </c>
      <c r="O433" s="60">
        <v>18</v>
      </c>
    </row>
    <row r="434" spans="1:15" x14ac:dyDescent="0.2">
      <c r="A434" s="60" t="s">
        <v>1708</v>
      </c>
      <c r="B434" s="60" t="s">
        <v>1709</v>
      </c>
      <c r="C434" s="60">
        <v>52</v>
      </c>
      <c r="D434" s="60" t="s">
        <v>17</v>
      </c>
      <c r="E434" s="60" t="s">
        <v>1710</v>
      </c>
      <c r="F434" s="60">
        <v>-6095</v>
      </c>
      <c r="G434" s="60" t="s">
        <v>85</v>
      </c>
      <c r="H434" s="60" t="s">
        <v>79</v>
      </c>
      <c r="I434" s="60">
        <v>94744.54</v>
      </c>
      <c r="J434" s="60" t="s">
        <v>1711</v>
      </c>
      <c r="K434" s="60" t="s">
        <v>127</v>
      </c>
      <c r="L434" s="60" t="s">
        <v>23</v>
      </c>
      <c r="M434" s="60">
        <v>3.39</v>
      </c>
      <c r="N434" s="60" t="s">
        <v>41</v>
      </c>
      <c r="O434" s="60">
        <v>39</v>
      </c>
    </row>
    <row r="435" spans="1:15" x14ac:dyDescent="0.2">
      <c r="A435" s="60" t="s">
        <v>1712</v>
      </c>
      <c r="B435" s="60" t="s">
        <v>1713</v>
      </c>
      <c r="C435" s="60">
        <v>41</v>
      </c>
      <c r="D435" s="60" t="s">
        <v>50</v>
      </c>
      <c r="E435" s="60" t="s">
        <v>1714</v>
      </c>
      <c r="F435" s="60">
        <v>-5734</v>
      </c>
      <c r="G435" s="60" t="s">
        <v>99</v>
      </c>
      <c r="H435" s="60" t="s">
        <v>71</v>
      </c>
      <c r="I435" s="60">
        <v>178057.51</v>
      </c>
      <c r="J435" s="60" t="s">
        <v>1715</v>
      </c>
      <c r="K435" s="60" t="s">
        <v>127</v>
      </c>
      <c r="L435" s="60" t="s">
        <v>73</v>
      </c>
      <c r="M435" s="60">
        <v>4.45</v>
      </c>
      <c r="N435" s="60" t="s">
        <v>57</v>
      </c>
      <c r="O435" s="60">
        <v>32</v>
      </c>
    </row>
    <row r="436" spans="1:15" x14ac:dyDescent="0.2">
      <c r="A436" s="60" t="s">
        <v>1716</v>
      </c>
      <c r="B436" s="60" t="s">
        <v>1717</v>
      </c>
      <c r="C436" s="60">
        <v>62</v>
      </c>
      <c r="D436" s="60" t="s">
        <v>17</v>
      </c>
      <c r="E436" s="60" t="s">
        <v>1718</v>
      </c>
      <c r="F436" s="60">
        <v>-4809</v>
      </c>
      <c r="G436" s="60" t="s">
        <v>19</v>
      </c>
      <c r="H436" s="60" t="s">
        <v>53</v>
      </c>
      <c r="I436" s="60">
        <v>134360.34</v>
      </c>
      <c r="J436" s="60" t="s">
        <v>1719</v>
      </c>
      <c r="K436" s="60" t="s">
        <v>40</v>
      </c>
      <c r="L436" s="60" t="s">
        <v>32</v>
      </c>
      <c r="M436" s="60">
        <v>1.64</v>
      </c>
      <c r="N436" s="60" t="s">
        <v>74</v>
      </c>
      <c r="O436" s="60">
        <v>3</v>
      </c>
    </row>
    <row r="437" spans="1:15" x14ac:dyDescent="0.2">
      <c r="A437" s="60" t="s">
        <v>1720</v>
      </c>
      <c r="B437" s="60" t="s">
        <v>824</v>
      </c>
      <c r="C437" s="60">
        <v>40</v>
      </c>
      <c r="D437" s="60" t="s">
        <v>27</v>
      </c>
      <c r="E437" s="60" t="s">
        <v>1721</v>
      </c>
      <c r="F437" s="60">
        <v>-9322</v>
      </c>
      <c r="G437" s="60" t="s">
        <v>45</v>
      </c>
      <c r="H437" s="60" t="s">
        <v>71</v>
      </c>
      <c r="I437" s="60">
        <v>142360.45000000001</v>
      </c>
      <c r="J437" s="60" t="s">
        <v>647</v>
      </c>
      <c r="K437" s="60" t="s">
        <v>55</v>
      </c>
      <c r="L437" s="60" t="s">
        <v>32</v>
      </c>
      <c r="M437" s="60">
        <v>4.1399999999999997</v>
      </c>
      <c r="N437" s="60" t="s">
        <v>41</v>
      </c>
      <c r="O437" s="60">
        <v>32</v>
      </c>
    </row>
    <row r="438" spans="1:15" x14ac:dyDescent="0.2">
      <c r="A438" s="60" t="s">
        <v>1722</v>
      </c>
      <c r="B438" s="60" t="s">
        <v>256</v>
      </c>
      <c r="C438" s="60">
        <v>37</v>
      </c>
      <c r="D438" s="60" t="s">
        <v>17</v>
      </c>
      <c r="E438" s="60" t="s">
        <v>1723</v>
      </c>
      <c r="F438" s="60">
        <v>-7838</v>
      </c>
      <c r="G438" s="60" t="s">
        <v>29</v>
      </c>
      <c r="H438" s="60" t="s">
        <v>30</v>
      </c>
      <c r="I438" s="60">
        <v>143327.57999999999</v>
      </c>
      <c r="J438" s="60" t="s">
        <v>1724</v>
      </c>
      <c r="K438" s="60" t="s">
        <v>47</v>
      </c>
      <c r="L438" s="60" t="s">
        <v>23</v>
      </c>
      <c r="M438" s="60">
        <v>2.2999999999999998</v>
      </c>
      <c r="N438" s="60" t="s">
        <v>74</v>
      </c>
      <c r="O438" s="60">
        <v>15</v>
      </c>
    </row>
    <row r="439" spans="1:15" x14ac:dyDescent="0.2">
      <c r="A439" s="60" t="s">
        <v>1725</v>
      </c>
      <c r="B439" s="60" t="s">
        <v>1726</v>
      </c>
      <c r="C439" s="60">
        <v>34</v>
      </c>
      <c r="D439" s="60" t="s">
        <v>50</v>
      </c>
      <c r="E439" s="60" t="s">
        <v>1727</v>
      </c>
      <c r="F439" s="60">
        <v>-9792</v>
      </c>
      <c r="G439" s="60" t="s">
        <v>45</v>
      </c>
      <c r="H439" s="60" t="s">
        <v>66</v>
      </c>
      <c r="I439" s="60">
        <v>56016.480000000003</v>
      </c>
      <c r="J439" s="60" t="s">
        <v>441</v>
      </c>
      <c r="K439" s="60" t="s">
        <v>40</v>
      </c>
      <c r="L439" s="60" t="s">
        <v>32</v>
      </c>
      <c r="M439" s="60">
        <v>2.5499999999999998</v>
      </c>
      <c r="N439" s="60" t="s">
        <v>24</v>
      </c>
      <c r="O439" s="60">
        <v>29</v>
      </c>
    </row>
    <row r="440" spans="1:15" x14ac:dyDescent="0.2">
      <c r="A440" s="60" t="s">
        <v>1728</v>
      </c>
      <c r="B440" s="60" t="s">
        <v>1729</v>
      </c>
      <c r="C440" s="60">
        <v>62</v>
      </c>
      <c r="D440" s="60" t="s">
        <v>50</v>
      </c>
      <c r="E440" s="60" t="s">
        <v>1730</v>
      </c>
      <c r="F440" s="60">
        <v>-3933</v>
      </c>
      <c r="G440" s="60" t="s">
        <v>45</v>
      </c>
      <c r="H440" s="60" t="s">
        <v>38</v>
      </c>
      <c r="I440" s="60">
        <v>43649.5</v>
      </c>
      <c r="J440" s="60" t="s">
        <v>1731</v>
      </c>
      <c r="K440" s="60" t="s">
        <v>136</v>
      </c>
      <c r="L440" s="60" t="s">
        <v>56</v>
      </c>
      <c r="M440" s="60">
        <v>2.83</v>
      </c>
      <c r="N440" s="60" t="s">
        <v>24</v>
      </c>
      <c r="O440" s="60">
        <v>21</v>
      </c>
    </row>
    <row r="441" spans="1:15" x14ac:dyDescent="0.2">
      <c r="A441" s="60" t="s">
        <v>1732</v>
      </c>
      <c r="B441" s="60" t="s">
        <v>1733</v>
      </c>
      <c r="C441" s="60">
        <v>60</v>
      </c>
      <c r="D441" s="60" t="s">
        <v>27</v>
      </c>
      <c r="E441" s="60" t="s">
        <v>1734</v>
      </c>
      <c r="F441" s="60">
        <v>-5862</v>
      </c>
      <c r="G441" s="60" t="s">
        <v>19</v>
      </c>
      <c r="H441" s="60" t="s">
        <v>66</v>
      </c>
      <c r="I441" s="60">
        <v>159261.20000000001</v>
      </c>
      <c r="J441" s="60" t="s">
        <v>593</v>
      </c>
      <c r="K441" s="60" t="s">
        <v>47</v>
      </c>
      <c r="L441" s="60" t="s">
        <v>56</v>
      </c>
      <c r="M441" s="60">
        <v>4.3499999999999996</v>
      </c>
      <c r="N441" s="60" t="s">
        <v>33</v>
      </c>
      <c r="O441" s="60">
        <v>0</v>
      </c>
    </row>
    <row r="442" spans="1:15" x14ac:dyDescent="0.2">
      <c r="A442" s="60" t="s">
        <v>1735</v>
      </c>
      <c r="B442" s="60" t="s">
        <v>1736</v>
      </c>
      <c r="C442" s="60">
        <v>37</v>
      </c>
      <c r="D442" s="60" t="s">
        <v>27</v>
      </c>
      <c r="E442" s="60" t="s">
        <v>1737</v>
      </c>
      <c r="F442" s="60">
        <v>-5979</v>
      </c>
      <c r="G442" s="60" t="s">
        <v>52</v>
      </c>
      <c r="H442" s="60" t="s">
        <v>53</v>
      </c>
      <c r="I442" s="60">
        <v>167494.43</v>
      </c>
      <c r="J442" s="60" t="s">
        <v>1738</v>
      </c>
      <c r="K442" s="60" t="s">
        <v>104</v>
      </c>
      <c r="L442" s="60" t="s">
        <v>23</v>
      </c>
      <c r="M442" s="60">
        <v>1.1599999999999999</v>
      </c>
      <c r="N442" s="60" t="s">
        <v>41</v>
      </c>
      <c r="O442" s="60">
        <v>32</v>
      </c>
    </row>
    <row r="443" spans="1:15" x14ac:dyDescent="0.2">
      <c r="A443" s="60" t="s">
        <v>1739</v>
      </c>
      <c r="B443" s="60" t="s">
        <v>1740</v>
      </c>
      <c r="C443" s="60">
        <v>55</v>
      </c>
      <c r="D443" s="60" t="s">
        <v>50</v>
      </c>
      <c r="E443" s="60" t="s">
        <v>1741</v>
      </c>
      <c r="F443" s="60">
        <v>-4458</v>
      </c>
      <c r="G443" s="60" t="s">
        <v>94</v>
      </c>
      <c r="H443" s="60" t="s">
        <v>79</v>
      </c>
      <c r="I443" s="60">
        <v>69874.17</v>
      </c>
      <c r="J443" s="60" t="s">
        <v>1742</v>
      </c>
      <c r="K443" s="60" t="s">
        <v>22</v>
      </c>
      <c r="L443" s="60" t="s">
        <v>56</v>
      </c>
      <c r="M443" s="60">
        <v>4.8</v>
      </c>
      <c r="N443" s="60" t="s">
        <v>24</v>
      </c>
      <c r="O443" s="60">
        <v>22</v>
      </c>
    </row>
    <row r="444" spans="1:15" x14ac:dyDescent="0.2">
      <c r="A444" s="60" t="s">
        <v>1743</v>
      </c>
      <c r="B444" s="60" t="s">
        <v>1744</v>
      </c>
      <c r="C444" s="60">
        <v>63</v>
      </c>
      <c r="D444" s="60" t="s">
        <v>27</v>
      </c>
      <c r="E444" s="60" t="s">
        <v>1745</v>
      </c>
      <c r="F444" s="60">
        <v>-7469</v>
      </c>
      <c r="G444" s="60" t="s">
        <v>78</v>
      </c>
      <c r="H444" s="60" t="s">
        <v>79</v>
      </c>
      <c r="I444" s="60">
        <v>159398.71</v>
      </c>
      <c r="J444" s="60" t="s">
        <v>1746</v>
      </c>
      <c r="K444" s="60" t="s">
        <v>127</v>
      </c>
      <c r="L444" s="60" t="s">
        <v>23</v>
      </c>
      <c r="M444" s="60">
        <v>4.91</v>
      </c>
      <c r="N444" s="60" t="s">
        <v>41</v>
      </c>
      <c r="O444" s="60">
        <v>8</v>
      </c>
    </row>
    <row r="445" spans="1:15" x14ac:dyDescent="0.2">
      <c r="A445" s="60" t="s">
        <v>1747</v>
      </c>
      <c r="B445" s="60" t="s">
        <v>1748</v>
      </c>
      <c r="C445" s="60">
        <v>33</v>
      </c>
      <c r="D445" s="60" t="s">
        <v>50</v>
      </c>
      <c r="E445" s="60" t="s">
        <v>1749</v>
      </c>
      <c r="F445" s="60">
        <v>-2516</v>
      </c>
      <c r="G445" s="60" t="s">
        <v>19</v>
      </c>
      <c r="H445" s="60" t="s">
        <v>66</v>
      </c>
      <c r="I445" s="60">
        <v>164547.99</v>
      </c>
      <c r="J445" s="60" t="s">
        <v>1750</v>
      </c>
      <c r="K445" s="60" t="s">
        <v>118</v>
      </c>
      <c r="L445" s="60" t="s">
        <v>23</v>
      </c>
      <c r="M445" s="60">
        <v>2.19</v>
      </c>
      <c r="N445" s="60" t="s">
        <v>33</v>
      </c>
      <c r="O445" s="60">
        <v>39</v>
      </c>
    </row>
    <row r="446" spans="1:15" x14ac:dyDescent="0.2">
      <c r="A446" s="60" t="s">
        <v>1751</v>
      </c>
      <c r="B446" s="60" t="s">
        <v>1752</v>
      </c>
      <c r="C446" s="60">
        <v>35</v>
      </c>
      <c r="D446" s="60" t="s">
        <v>17</v>
      </c>
      <c r="E446" s="60" t="s">
        <v>1753</v>
      </c>
      <c r="F446" s="60">
        <v>-3175</v>
      </c>
      <c r="G446" s="60" t="s">
        <v>85</v>
      </c>
      <c r="H446" s="60" t="s">
        <v>173</v>
      </c>
      <c r="I446" s="60">
        <v>163756.79999999999</v>
      </c>
      <c r="J446" s="60" t="s">
        <v>1754</v>
      </c>
      <c r="K446" s="60" t="s">
        <v>104</v>
      </c>
      <c r="L446" s="60" t="s">
        <v>73</v>
      </c>
      <c r="M446" s="60">
        <v>2.86</v>
      </c>
      <c r="N446" s="60" t="s">
        <v>74</v>
      </c>
      <c r="O446" s="60">
        <v>23</v>
      </c>
    </row>
    <row r="447" spans="1:15" x14ac:dyDescent="0.2">
      <c r="A447" s="60" t="s">
        <v>1755</v>
      </c>
      <c r="B447" s="60" t="s">
        <v>1756</v>
      </c>
      <c r="C447" s="60">
        <v>63</v>
      </c>
      <c r="D447" s="60" t="s">
        <v>17</v>
      </c>
      <c r="E447" s="60" t="s">
        <v>1757</v>
      </c>
      <c r="F447" s="60">
        <v>-5295</v>
      </c>
      <c r="G447" s="60" t="s">
        <v>78</v>
      </c>
      <c r="H447" s="60" t="s">
        <v>173</v>
      </c>
      <c r="I447" s="60">
        <v>69601.740000000005</v>
      </c>
      <c r="J447" s="60" t="s">
        <v>1758</v>
      </c>
      <c r="K447" s="60" t="s">
        <v>40</v>
      </c>
      <c r="L447" s="60" t="s">
        <v>32</v>
      </c>
      <c r="M447" s="60">
        <v>4.01</v>
      </c>
      <c r="N447" s="60" t="s">
        <v>24</v>
      </c>
      <c r="O447" s="60">
        <v>20</v>
      </c>
    </row>
    <row r="448" spans="1:15" x14ac:dyDescent="0.2">
      <c r="A448" s="60" t="s">
        <v>1759</v>
      </c>
      <c r="B448" s="60" t="s">
        <v>1760</v>
      </c>
      <c r="C448" s="60">
        <v>54</v>
      </c>
      <c r="D448" s="60" t="s">
        <v>17</v>
      </c>
      <c r="E448" s="60" t="s">
        <v>1761</v>
      </c>
      <c r="F448" s="60">
        <v>-2675</v>
      </c>
      <c r="G448" s="60" t="s">
        <v>37</v>
      </c>
      <c r="H448" s="60" t="s">
        <v>173</v>
      </c>
      <c r="I448" s="60">
        <v>100599.54</v>
      </c>
      <c r="J448" s="60" t="s">
        <v>1211</v>
      </c>
      <c r="K448" s="60" t="s">
        <v>118</v>
      </c>
      <c r="L448" s="60" t="s">
        <v>23</v>
      </c>
      <c r="M448" s="60">
        <v>2.88</v>
      </c>
      <c r="N448" s="60" t="s">
        <v>57</v>
      </c>
      <c r="O448" s="60">
        <v>34</v>
      </c>
    </row>
    <row r="449" spans="1:15" x14ac:dyDescent="0.2">
      <c r="A449" s="60" t="s">
        <v>1762</v>
      </c>
      <c r="B449" s="60" t="s">
        <v>1649</v>
      </c>
      <c r="C449" s="60">
        <v>61</v>
      </c>
      <c r="D449" s="60" t="s">
        <v>50</v>
      </c>
      <c r="E449" s="60" t="s">
        <v>1763</v>
      </c>
      <c r="F449" s="60">
        <v>-3911</v>
      </c>
      <c r="G449" s="60" t="s">
        <v>99</v>
      </c>
      <c r="H449" s="60" t="s">
        <v>79</v>
      </c>
      <c r="I449" s="60">
        <v>47659.77</v>
      </c>
      <c r="J449" s="60" t="s">
        <v>1764</v>
      </c>
      <c r="K449" s="60" t="s">
        <v>55</v>
      </c>
      <c r="L449" s="60" t="s">
        <v>73</v>
      </c>
      <c r="M449" s="60">
        <v>4.83</v>
      </c>
      <c r="N449" s="60" t="s">
        <v>74</v>
      </c>
      <c r="O449" s="60">
        <v>6</v>
      </c>
    </row>
    <row r="450" spans="1:15" x14ac:dyDescent="0.2">
      <c r="A450" s="60" t="s">
        <v>1765</v>
      </c>
      <c r="B450" s="60" t="s">
        <v>1766</v>
      </c>
      <c r="C450" s="60">
        <v>29</v>
      </c>
      <c r="D450" s="60" t="s">
        <v>17</v>
      </c>
      <c r="E450" s="60" t="s">
        <v>1767</v>
      </c>
      <c r="F450" s="60">
        <v>-5307</v>
      </c>
      <c r="G450" s="60" t="s">
        <v>85</v>
      </c>
      <c r="H450" s="60" t="s">
        <v>144</v>
      </c>
      <c r="I450" s="60">
        <v>77509.570000000007</v>
      </c>
      <c r="J450" s="60" t="s">
        <v>1768</v>
      </c>
      <c r="K450" s="60" t="s">
        <v>118</v>
      </c>
      <c r="L450" s="60" t="s">
        <v>32</v>
      </c>
      <c r="M450" s="60">
        <v>2.9</v>
      </c>
      <c r="N450" s="60" t="s">
        <v>41</v>
      </c>
      <c r="O450" s="60">
        <v>28</v>
      </c>
    </row>
    <row r="451" spans="1:15" x14ac:dyDescent="0.2">
      <c r="A451" s="60" t="s">
        <v>1769</v>
      </c>
      <c r="B451" s="60" t="s">
        <v>1770</v>
      </c>
      <c r="C451" s="60">
        <v>23</v>
      </c>
      <c r="D451" s="60" t="s">
        <v>50</v>
      </c>
      <c r="E451" s="60" t="s">
        <v>1771</v>
      </c>
      <c r="F451" s="60">
        <v>-5191</v>
      </c>
      <c r="G451" s="60" t="s">
        <v>85</v>
      </c>
      <c r="H451" s="60" t="s">
        <v>173</v>
      </c>
      <c r="I451" s="60">
        <v>94695.3</v>
      </c>
      <c r="J451" s="60" t="s">
        <v>764</v>
      </c>
      <c r="K451" s="60" t="s">
        <v>62</v>
      </c>
      <c r="L451" s="60" t="s">
        <v>56</v>
      </c>
      <c r="M451" s="60">
        <v>3.37</v>
      </c>
      <c r="N451" s="60" t="s">
        <v>57</v>
      </c>
      <c r="O451" s="60">
        <v>35</v>
      </c>
    </row>
    <row r="452" spans="1:15" x14ac:dyDescent="0.2">
      <c r="A452" s="60" t="s">
        <v>1772</v>
      </c>
      <c r="B452" s="60" t="s">
        <v>1773</v>
      </c>
      <c r="C452" s="60">
        <v>41</v>
      </c>
      <c r="D452" s="60" t="s">
        <v>17</v>
      </c>
      <c r="E452" s="60" t="s">
        <v>1774</v>
      </c>
      <c r="F452" s="60">
        <v>-6046</v>
      </c>
      <c r="G452" s="60" t="s">
        <v>99</v>
      </c>
      <c r="H452" s="60" t="s">
        <v>79</v>
      </c>
      <c r="I452" s="60">
        <v>88925.84</v>
      </c>
      <c r="J452" s="60" t="s">
        <v>1775</v>
      </c>
      <c r="K452" s="60" t="s">
        <v>22</v>
      </c>
      <c r="L452" s="60" t="s">
        <v>32</v>
      </c>
      <c r="M452" s="60">
        <v>2.41</v>
      </c>
      <c r="N452" s="60" t="s">
        <v>41</v>
      </c>
      <c r="O452" s="60">
        <v>10</v>
      </c>
    </row>
    <row r="453" spans="1:15" x14ac:dyDescent="0.2">
      <c r="A453" s="60" t="s">
        <v>1776</v>
      </c>
      <c r="B453" s="60" t="s">
        <v>1777</v>
      </c>
      <c r="C453" s="60">
        <v>56</v>
      </c>
      <c r="D453" s="60" t="s">
        <v>50</v>
      </c>
      <c r="E453" s="60" t="s">
        <v>1778</v>
      </c>
      <c r="F453" s="60">
        <v>-4851</v>
      </c>
      <c r="G453" s="60" t="s">
        <v>78</v>
      </c>
      <c r="H453" s="60" t="s">
        <v>30</v>
      </c>
      <c r="I453" s="60">
        <v>51953.01</v>
      </c>
      <c r="J453" s="60" t="s">
        <v>1779</v>
      </c>
      <c r="K453" s="60" t="s">
        <v>127</v>
      </c>
      <c r="L453" s="60" t="s">
        <v>32</v>
      </c>
      <c r="M453" s="60">
        <v>2.76</v>
      </c>
      <c r="N453" s="60" t="s">
        <v>33</v>
      </c>
      <c r="O453" s="60">
        <v>11</v>
      </c>
    </row>
    <row r="454" spans="1:15" x14ac:dyDescent="0.2">
      <c r="A454" s="60" t="s">
        <v>1780</v>
      </c>
      <c r="B454" s="60" t="s">
        <v>1781</v>
      </c>
      <c r="C454" s="60">
        <v>24</v>
      </c>
      <c r="D454" s="60" t="s">
        <v>17</v>
      </c>
      <c r="E454" s="60" t="s">
        <v>1782</v>
      </c>
      <c r="F454" s="60">
        <v>-7911</v>
      </c>
      <c r="G454" s="60" t="s">
        <v>94</v>
      </c>
      <c r="H454" s="60" t="s">
        <v>20</v>
      </c>
      <c r="I454" s="60">
        <v>176442.52</v>
      </c>
      <c r="J454" s="60" t="s">
        <v>1783</v>
      </c>
      <c r="K454" s="60" t="s">
        <v>81</v>
      </c>
      <c r="L454" s="60" t="s">
        <v>23</v>
      </c>
      <c r="M454" s="60">
        <v>4.68</v>
      </c>
      <c r="N454" s="60" t="s">
        <v>41</v>
      </c>
      <c r="O454" s="60">
        <v>31</v>
      </c>
    </row>
    <row r="455" spans="1:15" x14ac:dyDescent="0.2">
      <c r="A455" s="60" t="s">
        <v>1784</v>
      </c>
      <c r="B455" s="60" t="s">
        <v>1785</v>
      </c>
      <c r="C455" s="60">
        <v>51</v>
      </c>
      <c r="D455" s="60" t="s">
        <v>50</v>
      </c>
      <c r="E455" s="60" t="s">
        <v>1786</v>
      </c>
      <c r="F455" s="60">
        <v>-11007</v>
      </c>
      <c r="G455" s="60" t="s">
        <v>85</v>
      </c>
      <c r="H455" s="60" t="s">
        <v>173</v>
      </c>
      <c r="I455" s="60">
        <v>128850.37</v>
      </c>
      <c r="J455" s="60" t="s">
        <v>174</v>
      </c>
      <c r="K455" s="60" t="s">
        <v>40</v>
      </c>
      <c r="L455" s="60" t="s">
        <v>73</v>
      </c>
      <c r="M455" s="60">
        <v>4.88</v>
      </c>
      <c r="N455" s="60" t="s">
        <v>57</v>
      </c>
      <c r="O455" s="60">
        <v>9</v>
      </c>
    </row>
    <row r="456" spans="1:15" x14ac:dyDescent="0.2">
      <c r="A456" s="60" t="s">
        <v>1787</v>
      </c>
      <c r="B456" s="60" t="s">
        <v>1788</v>
      </c>
      <c r="C456" s="60">
        <v>50</v>
      </c>
      <c r="D456" s="60" t="s">
        <v>50</v>
      </c>
      <c r="E456" s="60" t="s">
        <v>1789</v>
      </c>
      <c r="F456" s="60">
        <v>-10010</v>
      </c>
      <c r="G456" s="60" t="s">
        <v>45</v>
      </c>
      <c r="H456" s="60" t="s">
        <v>53</v>
      </c>
      <c r="I456" s="60">
        <v>133311.21</v>
      </c>
      <c r="J456" s="60" t="s">
        <v>1790</v>
      </c>
      <c r="K456" s="60" t="s">
        <v>81</v>
      </c>
      <c r="L456" s="60" t="s">
        <v>23</v>
      </c>
      <c r="M456" s="60">
        <v>2.61</v>
      </c>
      <c r="N456" s="60" t="s">
        <v>24</v>
      </c>
      <c r="O456" s="60">
        <v>28</v>
      </c>
    </row>
    <row r="457" spans="1:15" x14ac:dyDescent="0.2">
      <c r="A457" s="60" t="s">
        <v>1791</v>
      </c>
      <c r="B457" s="60" t="s">
        <v>1792</v>
      </c>
      <c r="C457" s="60">
        <v>42</v>
      </c>
      <c r="D457" s="60" t="s">
        <v>27</v>
      </c>
      <c r="E457" s="60" t="s">
        <v>1793</v>
      </c>
      <c r="F457" s="60">
        <v>-10779</v>
      </c>
      <c r="G457" s="60" t="s">
        <v>99</v>
      </c>
      <c r="H457" s="60" t="s">
        <v>194</v>
      </c>
      <c r="I457" s="60">
        <v>63378.77</v>
      </c>
      <c r="J457" s="60" t="s">
        <v>1794</v>
      </c>
      <c r="K457" s="60" t="s">
        <v>118</v>
      </c>
      <c r="L457" s="60" t="s">
        <v>56</v>
      </c>
      <c r="M457" s="60">
        <v>3.71</v>
      </c>
      <c r="N457" s="60" t="s">
        <v>74</v>
      </c>
      <c r="O457" s="60">
        <v>32</v>
      </c>
    </row>
    <row r="458" spans="1:15" x14ac:dyDescent="0.2">
      <c r="A458" s="60" t="s">
        <v>1795</v>
      </c>
      <c r="B458" s="60" t="s">
        <v>1796</v>
      </c>
      <c r="C458" s="60">
        <v>53</v>
      </c>
      <c r="D458" s="60" t="s">
        <v>50</v>
      </c>
      <c r="E458" s="60" t="s">
        <v>1797</v>
      </c>
      <c r="F458" s="60">
        <v>-3359</v>
      </c>
      <c r="G458" s="60" t="s">
        <v>37</v>
      </c>
      <c r="H458" s="60" t="s">
        <v>66</v>
      </c>
      <c r="I458" s="60">
        <v>56452.160000000003</v>
      </c>
      <c r="J458" s="60" t="s">
        <v>1798</v>
      </c>
      <c r="K458" s="60" t="s">
        <v>104</v>
      </c>
      <c r="L458" s="60" t="s">
        <v>73</v>
      </c>
      <c r="M458" s="60">
        <v>2.54</v>
      </c>
      <c r="N458" s="60" t="s">
        <v>74</v>
      </c>
      <c r="O458" s="60">
        <v>18</v>
      </c>
    </row>
    <row r="459" spans="1:15" x14ac:dyDescent="0.2">
      <c r="A459" s="60" t="s">
        <v>1799</v>
      </c>
      <c r="B459" s="60" t="s">
        <v>1282</v>
      </c>
      <c r="C459" s="60">
        <v>41</v>
      </c>
      <c r="D459" s="60" t="s">
        <v>50</v>
      </c>
      <c r="E459" s="60" t="s">
        <v>1800</v>
      </c>
      <c r="F459" s="60">
        <v>-8886</v>
      </c>
      <c r="G459" s="60" t="s">
        <v>29</v>
      </c>
      <c r="H459" s="60" t="s">
        <v>79</v>
      </c>
      <c r="I459" s="60">
        <v>76851.929999999993</v>
      </c>
      <c r="J459" s="60" t="s">
        <v>1801</v>
      </c>
      <c r="K459" s="60" t="s">
        <v>104</v>
      </c>
      <c r="L459" s="60" t="s">
        <v>56</v>
      </c>
      <c r="M459" s="60">
        <v>1.56</v>
      </c>
      <c r="N459" s="60" t="s">
        <v>57</v>
      </c>
      <c r="O459" s="60">
        <v>38</v>
      </c>
    </row>
    <row r="460" spans="1:15" x14ac:dyDescent="0.2">
      <c r="A460" s="60" t="s">
        <v>1802</v>
      </c>
      <c r="B460" s="60" t="s">
        <v>1803</v>
      </c>
      <c r="C460" s="60">
        <v>35</v>
      </c>
      <c r="D460" s="60" t="s">
        <v>50</v>
      </c>
      <c r="E460" s="60" t="s">
        <v>1804</v>
      </c>
      <c r="F460" s="60">
        <v>-3262</v>
      </c>
      <c r="G460" s="60" t="s">
        <v>52</v>
      </c>
      <c r="H460" s="60" t="s">
        <v>66</v>
      </c>
      <c r="I460" s="60">
        <v>47825</v>
      </c>
      <c r="J460" s="60" t="s">
        <v>1805</v>
      </c>
      <c r="K460" s="60" t="s">
        <v>81</v>
      </c>
      <c r="L460" s="60" t="s">
        <v>56</v>
      </c>
      <c r="M460" s="60">
        <v>1.7</v>
      </c>
      <c r="N460" s="60" t="s">
        <v>41</v>
      </c>
      <c r="O460" s="60">
        <v>36</v>
      </c>
    </row>
    <row r="461" spans="1:15" x14ac:dyDescent="0.2">
      <c r="A461" s="60" t="s">
        <v>1806</v>
      </c>
      <c r="B461" s="60" t="s">
        <v>1807</v>
      </c>
      <c r="C461" s="60">
        <v>34</v>
      </c>
      <c r="D461" s="60" t="s">
        <v>27</v>
      </c>
      <c r="E461" s="60" t="s">
        <v>1808</v>
      </c>
      <c r="F461" s="60">
        <v>-10199</v>
      </c>
      <c r="G461" s="60" t="s">
        <v>45</v>
      </c>
      <c r="H461" s="60" t="s">
        <v>194</v>
      </c>
      <c r="I461" s="60">
        <v>156014.85</v>
      </c>
      <c r="J461" s="60" t="s">
        <v>258</v>
      </c>
      <c r="K461" s="60" t="s">
        <v>40</v>
      </c>
      <c r="L461" s="60" t="s">
        <v>56</v>
      </c>
      <c r="M461" s="60">
        <v>1.9</v>
      </c>
      <c r="N461" s="60" t="s">
        <v>74</v>
      </c>
      <c r="O461" s="60">
        <v>9</v>
      </c>
    </row>
    <row r="462" spans="1:15" x14ac:dyDescent="0.2">
      <c r="A462" s="60" t="s">
        <v>1809</v>
      </c>
      <c r="B462" s="60" t="s">
        <v>1810</v>
      </c>
      <c r="C462" s="60">
        <v>62</v>
      </c>
      <c r="D462" s="60" t="s">
        <v>17</v>
      </c>
      <c r="E462" s="60" t="s">
        <v>1811</v>
      </c>
      <c r="F462" s="60">
        <v>-6808</v>
      </c>
      <c r="G462" s="60" t="s">
        <v>29</v>
      </c>
      <c r="H462" s="60" t="s">
        <v>53</v>
      </c>
      <c r="I462" s="60">
        <v>106323.54</v>
      </c>
      <c r="J462" s="60" t="s">
        <v>1812</v>
      </c>
      <c r="K462" s="60" t="s">
        <v>47</v>
      </c>
      <c r="L462" s="60" t="s">
        <v>23</v>
      </c>
      <c r="M462" s="60">
        <v>1.48</v>
      </c>
      <c r="N462" s="60" t="s">
        <v>33</v>
      </c>
      <c r="O462" s="60">
        <v>31</v>
      </c>
    </row>
    <row r="463" spans="1:15" x14ac:dyDescent="0.2">
      <c r="A463" s="60" t="s">
        <v>1813</v>
      </c>
      <c r="B463" s="60" t="s">
        <v>1814</v>
      </c>
      <c r="C463" s="60">
        <v>45</v>
      </c>
      <c r="D463" s="60" t="s">
        <v>17</v>
      </c>
      <c r="E463" s="60" t="s">
        <v>1815</v>
      </c>
      <c r="F463" s="60">
        <v>-6549</v>
      </c>
      <c r="G463" s="60" t="s">
        <v>94</v>
      </c>
      <c r="H463" s="60" t="s">
        <v>71</v>
      </c>
      <c r="I463" s="60">
        <v>89114.32</v>
      </c>
      <c r="J463" s="60" t="s">
        <v>1816</v>
      </c>
      <c r="K463" s="60" t="s">
        <v>127</v>
      </c>
      <c r="L463" s="60" t="s">
        <v>23</v>
      </c>
      <c r="M463" s="60">
        <v>4.38</v>
      </c>
      <c r="N463" s="60" t="s">
        <v>24</v>
      </c>
      <c r="O463" s="60">
        <v>37</v>
      </c>
    </row>
    <row r="464" spans="1:15" x14ac:dyDescent="0.2">
      <c r="A464" s="60" t="s">
        <v>1817</v>
      </c>
      <c r="B464" s="60" t="s">
        <v>1818</v>
      </c>
      <c r="C464" s="60">
        <v>42</v>
      </c>
      <c r="D464" s="60" t="s">
        <v>50</v>
      </c>
      <c r="E464" s="60" t="s">
        <v>1819</v>
      </c>
      <c r="F464" s="60">
        <v>-4477</v>
      </c>
      <c r="G464" s="60" t="s">
        <v>45</v>
      </c>
      <c r="H464" s="60" t="s">
        <v>194</v>
      </c>
      <c r="I464" s="60">
        <v>87368.7</v>
      </c>
      <c r="J464" s="60" t="s">
        <v>1820</v>
      </c>
      <c r="K464" s="60" t="s">
        <v>62</v>
      </c>
      <c r="L464" s="60" t="s">
        <v>23</v>
      </c>
      <c r="M464" s="60">
        <v>2.16</v>
      </c>
      <c r="N464" s="60" t="s">
        <v>57</v>
      </c>
      <c r="O464" s="60">
        <v>40</v>
      </c>
    </row>
    <row r="465" spans="1:15" x14ac:dyDescent="0.2">
      <c r="A465" s="60" t="s">
        <v>1821</v>
      </c>
      <c r="B465" s="60" t="s">
        <v>1822</v>
      </c>
      <c r="C465" s="60">
        <v>34</v>
      </c>
      <c r="D465" s="60" t="s">
        <v>17</v>
      </c>
      <c r="E465" s="60" t="s">
        <v>1823</v>
      </c>
      <c r="F465" s="60">
        <v>-4916</v>
      </c>
      <c r="G465" s="60" t="s">
        <v>85</v>
      </c>
      <c r="H465" s="60" t="s">
        <v>173</v>
      </c>
      <c r="I465" s="60">
        <v>161504.25</v>
      </c>
      <c r="J465" s="60" t="s">
        <v>1824</v>
      </c>
      <c r="K465" s="60" t="s">
        <v>81</v>
      </c>
      <c r="L465" s="60" t="s">
        <v>73</v>
      </c>
      <c r="M465" s="60">
        <v>3.74</v>
      </c>
      <c r="N465" s="60" t="s">
        <v>33</v>
      </c>
      <c r="O465" s="60">
        <v>6</v>
      </c>
    </row>
    <row r="466" spans="1:15" x14ac:dyDescent="0.2">
      <c r="A466" s="60" t="s">
        <v>1825</v>
      </c>
      <c r="B466" s="60" t="s">
        <v>1628</v>
      </c>
      <c r="C466" s="60">
        <v>44</v>
      </c>
      <c r="D466" s="60" t="s">
        <v>27</v>
      </c>
      <c r="E466" s="60" t="s">
        <v>1826</v>
      </c>
      <c r="F466" s="60">
        <v>-6579</v>
      </c>
      <c r="G466" s="60" t="s">
        <v>37</v>
      </c>
      <c r="H466" s="60" t="s">
        <v>79</v>
      </c>
      <c r="I466" s="60">
        <v>94739.199999999997</v>
      </c>
      <c r="J466" s="60" t="s">
        <v>1014</v>
      </c>
      <c r="K466" s="60" t="s">
        <v>136</v>
      </c>
      <c r="L466" s="60" t="s">
        <v>32</v>
      </c>
      <c r="M466" s="60">
        <v>1.62</v>
      </c>
      <c r="N466" s="60" t="s">
        <v>24</v>
      </c>
      <c r="O466" s="60">
        <v>12</v>
      </c>
    </row>
    <row r="467" spans="1:15" x14ac:dyDescent="0.2">
      <c r="A467" s="60" t="s">
        <v>1827</v>
      </c>
      <c r="B467" s="60" t="s">
        <v>1828</v>
      </c>
      <c r="C467" s="60">
        <v>55</v>
      </c>
      <c r="D467" s="60" t="s">
        <v>17</v>
      </c>
      <c r="E467" s="60" t="s">
        <v>1829</v>
      </c>
      <c r="F467" s="60">
        <v>-4449</v>
      </c>
      <c r="G467" s="60" t="s">
        <v>29</v>
      </c>
      <c r="H467" s="60" t="s">
        <v>79</v>
      </c>
      <c r="I467" s="60">
        <v>167824.52</v>
      </c>
      <c r="J467" s="60" t="s">
        <v>1830</v>
      </c>
      <c r="K467" s="60" t="s">
        <v>55</v>
      </c>
      <c r="L467" s="60" t="s">
        <v>23</v>
      </c>
      <c r="M467" s="60">
        <v>2.92</v>
      </c>
      <c r="N467" s="60" t="s">
        <v>33</v>
      </c>
      <c r="O467" s="60">
        <v>23</v>
      </c>
    </row>
    <row r="468" spans="1:15" x14ac:dyDescent="0.2">
      <c r="A468" s="60" t="s">
        <v>1831</v>
      </c>
      <c r="B468" s="60" t="s">
        <v>1832</v>
      </c>
      <c r="C468" s="60">
        <v>60</v>
      </c>
      <c r="D468" s="60" t="s">
        <v>17</v>
      </c>
      <c r="E468" s="60" t="s">
        <v>1833</v>
      </c>
      <c r="F468" s="60">
        <v>-6816</v>
      </c>
      <c r="G468" s="60" t="s">
        <v>45</v>
      </c>
      <c r="H468" s="60" t="s">
        <v>71</v>
      </c>
      <c r="I468" s="60">
        <v>67241.89</v>
      </c>
      <c r="J468" s="60" t="s">
        <v>1834</v>
      </c>
      <c r="K468" s="60" t="s">
        <v>55</v>
      </c>
      <c r="L468" s="60" t="s">
        <v>32</v>
      </c>
      <c r="M468" s="60">
        <v>2.23</v>
      </c>
      <c r="N468" s="60" t="s">
        <v>24</v>
      </c>
      <c r="O468" s="60">
        <v>8</v>
      </c>
    </row>
    <row r="469" spans="1:15" x14ac:dyDescent="0.2">
      <c r="A469" s="60" t="s">
        <v>1835</v>
      </c>
      <c r="B469" s="60" t="s">
        <v>1836</v>
      </c>
      <c r="C469" s="60">
        <v>29</v>
      </c>
      <c r="D469" s="60" t="s">
        <v>27</v>
      </c>
      <c r="E469" s="60" t="s">
        <v>1837</v>
      </c>
      <c r="F469" s="60">
        <v>-9652</v>
      </c>
      <c r="G469" s="60" t="s">
        <v>45</v>
      </c>
      <c r="H469" s="60" t="s">
        <v>30</v>
      </c>
      <c r="I469" s="60">
        <v>50633.52</v>
      </c>
      <c r="J469" s="60" t="s">
        <v>1838</v>
      </c>
      <c r="K469" s="60" t="s">
        <v>118</v>
      </c>
      <c r="L469" s="60" t="s">
        <v>23</v>
      </c>
      <c r="M469" s="60">
        <v>2.88</v>
      </c>
      <c r="N469" s="60" t="s">
        <v>33</v>
      </c>
      <c r="O469" s="60">
        <v>2</v>
      </c>
    </row>
    <row r="470" spans="1:15" x14ac:dyDescent="0.2">
      <c r="A470" s="60" t="s">
        <v>1839</v>
      </c>
      <c r="B470" s="60" t="s">
        <v>1005</v>
      </c>
      <c r="C470" s="60">
        <v>64</v>
      </c>
      <c r="D470" s="60" t="s">
        <v>27</v>
      </c>
      <c r="E470" s="60" t="s">
        <v>1840</v>
      </c>
      <c r="F470" s="60">
        <v>-4226</v>
      </c>
      <c r="G470" s="60" t="s">
        <v>52</v>
      </c>
      <c r="H470" s="60" t="s">
        <v>30</v>
      </c>
      <c r="I470" s="60">
        <v>120202.44</v>
      </c>
      <c r="J470" s="60" t="s">
        <v>1841</v>
      </c>
      <c r="K470" s="60" t="s">
        <v>55</v>
      </c>
      <c r="L470" s="60" t="s">
        <v>73</v>
      </c>
      <c r="M470" s="60">
        <v>1.1200000000000001</v>
      </c>
      <c r="N470" s="60" t="s">
        <v>24</v>
      </c>
      <c r="O470" s="60">
        <v>17</v>
      </c>
    </row>
    <row r="471" spans="1:15" x14ac:dyDescent="0.2">
      <c r="A471" s="60" t="s">
        <v>1842</v>
      </c>
      <c r="B471" s="60" t="s">
        <v>1843</v>
      </c>
      <c r="C471" s="60">
        <v>44</v>
      </c>
      <c r="D471" s="60" t="s">
        <v>27</v>
      </c>
      <c r="E471" s="60" t="s">
        <v>1844</v>
      </c>
      <c r="F471" s="60">
        <v>-6806</v>
      </c>
      <c r="G471" s="60" t="s">
        <v>85</v>
      </c>
      <c r="H471" s="60" t="s">
        <v>38</v>
      </c>
      <c r="I471" s="60">
        <v>44908.87</v>
      </c>
      <c r="J471" s="60" t="s">
        <v>1845</v>
      </c>
      <c r="K471" s="60" t="s">
        <v>127</v>
      </c>
      <c r="L471" s="60" t="s">
        <v>23</v>
      </c>
      <c r="M471" s="60">
        <v>3.12</v>
      </c>
      <c r="N471" s="60" t="s">
        <v>24</v>
      </c>
      <c r="O471" s="60">
        <v>18</v>
      </c>
    </row>
    <row r="472" spans="1:15" x14ac:dyDescent="0.2">
      <c r="A472" s="60" t="s">
        <v>1846</v>
      </c>
      <c r="B472" s="60" t="s">
        <v>1847</v>
      </c>
      <c r="C472" s="60">
        <v>56</v>
      </c>
      <c r="D472" s="60" t="s">
        <v>27</v>
      </c>
      <c r="E472" s="60" t="s">
        <v>1848</v>
      </c>
      <c r="F472" s="60">
        <v>-9879</v>
      </c>
      <c r="G472" s="60" t="s">
        <v>94</v>
      </c>
      <c r="H472" s="60" t="s">
        <v>173</v>
      </c>
      <c r="I472" s="60">
        <v>136229.26999999999</v>
      </c>
      <c r="J472" s="60" t="s">
        <v>1849</v>
      </c>
      <c r="K472" s="60" t="s">
        <v>40</v>
      </c>
      <c r="L472" s="60" t="s">
        <v>23</v>
      </c>
      <c r="M472" s="60">
        <v>1.72</v>
      </c>
      <c r="N472" s="60" t="s">
        <v>33</v>
      </c>
      <c r="O472" s="60">
        <v>24</v>
      </c>
    </row>
    <row r="473" spans="1:15" x14ac:dyDescent="0.2">
      <c r="A473" s="60" t="s">
        <v>1850</v>
      </c>
      <c r="B473" s="60" t="s">
        <v>1851</v>
      </c>
      <c r="C473" s="60">
        <v>54</v>
      </c>
      <c r="D473" s="60" t="s">
        <v>27</v>
      </c>
      <c r="E473" s="60" t="s">
        <v>1852</v>
      </c>
      <c r="F473" s="60">
        <v>-7342</v>
      </c>
      <c r="G473" s="60" t="s">
        <v>19</v>
      </c>
      <c r="H473" s="60" t="s">
        <v>79</v>
      </c>
      <c r="I473" s="60">
        <v>50995.839999999997</v>
      </c>
      <c r="J473" s="60" t="s">
        <v>1853</v>
      </c>
      <c r="K473" s="60" t="s">
        <v>40</v>
      </c>
      <c r="L473" s="60" t="s">
        <v>73</v>
      </c>
      <c r="M473" s="60">
        <v>3.82</v>
      </c>
      <c r="N473" s="60" t="s">
        <v>57</v>
      </c>
      <c r="O473" s="60">
        <v>2</v>
      </c>
    </row>
    <row r="474" spans="1:15" x14ac:dyDescent="0.2">
      <c r="A474" s="60" t="s">
        <v>1854</v>
      </c>
      <c r="B474" s="60" t="s">
        <v>1855</v>
      </c>
      <c r="C474" s="60">
        <v>53</v>
      </c>
      <c r="D474" s="60" t="s">
        <v>27</v>
      </c>
      <c r="E474" s="60" t="s">
        <v>1856</v>
      </c>
      <c r="F474" s="60">
        <v>-7167</v>
      </c>
      <c r="G474" s="60" t="s">
        <v>94</v>
      </c>
      <c r="H474" s="60" t="s">
        <v>30</v>
      </c>
      <c r="I474" s="60">
        <v>115317.8</v>
      </c>
      <c r="J474" s="60" t="s">
        <v>1857</v>
      </c>
      <c r="K474" s="60" t="s">
        <v>104</v>
      </c>
      <c r="L474" s="60" t="s">
        <v>32</v>
      </c>
      <c r="M474" s="60">
        <v>4.43</v>
      </c>
      <c r="N474" s="60" t="s">
        <v>41</v>
      </c>
      <c r="O474" s="60">
        <v>23</v>
      </c>
    </row>
    <row r="475" spans="1:15" x14ac:dyDescent="0.2">
      <c r="A475" s="60" t="s">
        <v>1858</v>
      </c>
      <c r="B475" s="60" t="s">
        <v>1859</v>
      </c>
      <c r="C475" s="60">
        <v>65</v>
      </c>
      <c r="D475" s="60" t="s">
        <v>50</v>
      </c>
      <c r="E475" s="60" t="s">
        <v>1860</v>
      </c>
      <c r="F475" s="60">
        <v>-8988</v>
      </c>
      <c r="G475" s="60" t="s">
        <v>85</v>
      </c>
      <c r="H475" s="60" t="s">
        <v>71</v>
      </c>
      <c r="I475" s="60">
        <v>52286.59</v>
      </c>
      <c r="J475" s="60" t="s">
        <v>1861</v>
      </c>
      <c r="K475" s="60" t="s">
        <v>104</v>
      </c>
      <c r="L475" s="60" t="s">
        <v>23</v>
      </c>
      <c r="M475" s="60">
        <v>3.97</v>
      </c>
      <c r="N475" s="60" t="s">
        <v>24</v>
      </c>
      <c r="O475" s="60">
        <v>4</v>
      </c>
    </row>
    <row r="476" spans="1:15" x14ac:dyDescent="0.2">
      <c r="A476" s="60" t="s">
        <v>1862</v>
      </c>
      <c r="B476" s="60" t="s">
        <v>1863</v>
      </c>
      <c r="C476" s="60">
        <v>43</v>
      </c>
      <c r="D476" s="60" t="s">
        <v>27</v>
      </c>
      <c r="E476" s="60" t="s">
        <v>1864</v>
      </c>
      <c r="F476" s="60">
        <v>-5652</v>
      </c>
      <c r="G476" s="60" t="s">
        <v>29</v>
      </c>
      <c r="H476" s="60" t="s">
        <v>79</v>
      </c>
      <c r="I476" s="60">
        <v>75385.16</v>
      </c>
      <c r="J476" s="60" t="s">
        <v>1865</v>
      </c>
      <c r="K476" s="60" t="s">
        <v>127</v>
      </c>
      <c r="L476" s="60" t="s">
        <v>73</v>
      </c>
      <c r="M476" s="60">
        <v>4.03</v>
      </c>
      <c r="N476" s="60" t="s">
        <v>41</v>
      </c>
      <c r="O476" s="60">
        <v>22</v>
      </c>
    </row>
    <row r="477" spans="1:15" x14ac:dyDescent="0.2">
      <c r="A477" s="60" t="s">
        <v>1866</v>
      </c>
      <c r="B477" s="60" t="s">
        <v>1867</v>
      </c>
      <c r="C477" s="60">
        <v>60</v>
      </c>
      <c r="D477" s="60" t="s">
        <v>50</v>
      </c>
      <c r="E477" s="60" t="s">
        <v>1868</v>
      </c>
      <c r="F477" s="60">
        <v>-4521</v>
      </c>
      <c r="G477" s="60" t="s">
        <v>94</v>
      </c>
      <c r="H477" s="60" t="s">
        <v>71</v>
      </c>
      <c r="I477" s="60">
        <v>52717.56</v>
      </c>
      <c r="J477" s="60" t="s">
        <v>1869</v>
      </c>
      <c r="K477" s="60" t="s">
        <v>40</v>
      </c>
      <c r="L477" s="60" t="s">
        <v>32</v>
      </c>
      <c r="M477" s="60">
        <v>3.51</v>
      </c>
      <c r="N477" s="60" t="s">
        <v>24</v>
      </c>
      <c r="O477" s="60">
        <v>1</v>
      </c>
    </row>
    <row r="478" spans="1:15" x14ac:dyDescent="0.2">
      <c r="A478" s="60" t="s">
        <v>1870</v>
      </c>
      <c r="B478" s="60" t="s">
        <v>1871</v>
      </c>
      <c r="C478" s="60">
        <v>25</v>
      </c>
      <c r="D478" s="60" t="s">
        <v>27</v>
      </c>
      <c r="E478" s="60" t="s">
        <v>1872</v>
      </c>
      <c r="F478" s="60">
        <v>-4954</v>
      </c>
      <c r="G478" s="60" t="s">
        <v>29</v>
      </c>
      <c r="H478" s="60" t="s">
        <v>38</v>
      </c>
      <c r="I478" s="60">
        <v>133484.63</v>
      </c>
      <c r="J478" s="60" t="s">
        <v>1873</v>
      </c>
      <c r="K478" s="60" t="s">
        <v>81</v>
      </c>
      <c r="L478" s="60" t="s">
        <v>23</v>
      </c>
      <c r="M478" s="60">
        <v>4.04</v>
      </c>
      <c r="N478" s="60" t="s">
        <v>57</v>
      </c>
      <c r="O478" s="60">
        <v>31</v>
      </c>
    </row>
    <row r="479" spans="1:15" x14ac:dyDescent="0.2">
      <c r="A479" s="60" t="s">
        <v>1874</v>
      </c>
      <c r="B479" s="60" t="s">
        <v>1875</v>
      </c>
      <c r="C479" s="60">
        <v>40</v>
      </c>
      <c r="D479" s="60" t="s">
        <v>17</v>
      </c>
      <c r="E479" s="60" t="s">
        <v>1876</v>
      </c>
      <c r="F479" s="60">
        <v>-6604</v>
      </c>
      <c r="G479" s="60" t="s">
        <v>85</v>
      </c>
      <c r="H479" s="60" t="s">
        <v>173</v>
      </c>
      <c r="I479" s="60">
        <v>152374.82999999999</v>
      </c>
      <c r="J479" s="60" t="s">
        <v>1669</v>
      </c>
      <c r="K479" s="60" t="s">
        <v>118</v>
      </c>
      <c r="L479" s="60" t="s">
        <v>23</v>
      </c>
      <c r="M479" s="60">
        <v>4.8099999999999996</v>
      </c>
      <c r="N479" s="60" t="s">
        <v>74</v>
      </c>
      <c r="O479" s="60">
        <v>27</v>
      </c>
    </row>
    <row r="480" spans="1:15" x14ac:dyDescent="0.2">
      <c r="A480" s="60" t="s">
        <v>1877</v>
      </c>
      <c r="B480" s="60" t="s">
        <v>1878</v>
      </c>
      <c r="C480" s="60">
        <v>50</v>
      </c>
      <c r="D480" s="60" t="s">
        <v>50</v>
      </c>
      <c r="E480" s="60" t="s">
        <v>1879</v>
      </c>
      <c r="F480" s="60">
        <v>-2811</v>
      </c>
      <c r="G480" s="60" t="s">
        <v>45</v>
      </c>
      <c r="H480" s="60" t="s">
        <v>53</v>
      </c>
      <c r="I480" s="60">
        <v>115716.65</v>
      </c>
      <c r="J480" s="60" t="s">
        <v>1880</v>
      </c>
      <c r="K480" s="60" t="s">
        <v>81</v>
      </c>
      <c r="L480" s="60" t="s">
        <v>32</v>
      </c>
      <c r="M480" s="60">
        <v>2.97</v>
      </c>
      <c r="N480" s="60" t="s">
        <v>24</v>
      </c>
      <c r="O480" s="60">
        <v>19</v>
      </c>
    </row>
    <row r="481" spans="1:15" x14ac:dyDescent="0.2">
      <c r="A481" s="60" t="s">
        <v>1881</v>
      </c>
      <c r="B481" s="60" t="s">
        <v>1882</v>
      </c>
      <c r="C481" s="60">
        <v>53</v>
      </c>
      <c r="D481" s="60" t="s">
        <v>27</v>
      </c>
      <c r="E481" s="60" t="s">
        <v>1883</v>
      </c>
      <c r="F481" s="60">
        <v>-11329</v>
      </c>
      <c r="G481" s="60" t="s">
        <v>52</v>
      </c>
      <c r="H481" s="60" t="s">
        <v>79</v>
      </c>
      <c r="I481" s="60">
        <v>104007.1</v>
      </c>
      <c r="J481" s="60" t="s">
        <v>1884</v>
      </c>
      <c r="K481" s="60" t="s">
        <v>55</v>
      </c>
      <c r="L481" s="60" t="s">
        <v>23</v>
      </c>
      <c r="M481" s="60">
        <v>2.57</v>
      </c>
      <c r="N481" s="60" t="s">
        <v>41</v>
      </c>
      <c r="O481" s="60">
        <v>37</v>
      </c>
    </row>
    <row r="482" spans="1:15" x14ac:dyDescent="0.2">
      <c r="A482" s="60" t="s">
        <v>1885</v>
      </c>
      <c r="B482" s="60" t="s">
        <v>556</v>
      </c>
      <c r="C482" s="60">
        <v>65</v>
      </c>
      <c r="D482" s="60" t="s">
        <v>50</v>
      </c>
      <c r="E482" s="60" t="s">
        <v>1886</v>
      </c>
      <c r="F482" s="60">
        <v>-2924</v>
      </c>
      <c r="G482" s="60" t="s">
        <v>45</v>
      </c>
      <c r="H482" s="60" t="s">
        <v>38</v>
      </c>
      <c r="I482" s="60">
        <v>41542.18</v>
      </c>
      <c r="J482" s="60" t="s">
        <v>1887</v>
      </c>
      <c r="K482" s="60" t="s">
        <v>62</v>
      </c>
      <c r="L482" s="60" t="s">
        <v>73</v>
      </c>
      <c r="M482" s="60">
        <v>4.24</v>
      </c>
      <c r="N482" s="60" t="s">
        <v>57</v>
      </c>
      <c r="O482" s="60">
        <v>1</v>
      </c>
    </row>
    <row r="483" spans="1:15" x14ac:dyDescent="0.2">
      <c r="A483" s="60" t="s">
        <v>1888</v>
      </c>
      <c r="B483" s="60" t="s">
        <v>1889</v>
      </c>
      <c r="C483" s="60">
        <v>43</v>
      </c>
      <c r="D483" s="60" t="s">
        <v>50</v>
      </c>
      <c r="E483" s="60" t="s">
        <v>1890</v>
      </c>
      <c r="F483" s="60">
        <v>-7945</v>
      </c>
      <c r="G483" s="60" t="s">
        <v>29</v>
      </c>
      <c r="H483" s="60" t="s">
        <v>173</v>
      </c>
      <c r="I483" s="60">
        <v>43185.14</v>
      </c>
      <c r="J483" s="60" t="s">
        <v>1891</v>
      </c>
      <c r="K483" s="60" t="s">
        <v>47</v>
      </c>
      <c r="L483" s="60" t="s">
        <v>32</v>
      </c>
      <c r="M483" s="60">
        <v>3.59</v>
      </c>
      <c r="N483" s="60" t="s">
        <v>57</v>
      </c>
      <c r="O483" s="60">
        <v>5</v>
      </c>
    </row>
    <row r="484" spans="1:15" x14ac:dyDescent="0.2">
      <c r="A484" s="60" t="s">
        <v>1892</v>
      </c>
      <c r="B484" s="60" t="s">
        <v>1893</v>
      </c>
      <c r="C484" s="60">
        <v>41</v>
      </c>
      <c r="D484" s="60" t="s">
        <v>27</v>
      </c>
      <c r="E484" s="60" t="s">
        <v>1894</v>
      </c>
      <c r="F484" s="60">
        <v>-10313</v>
      </c>
      <c r="G484" s="60" t="s">
        <v>37</v>
      </c>
      <c r="H484" s="60" t="s">
        <v>144</v>
      </c>
      <c r="I484" s="60">
        <v>101831.86</v>
      </c>
      <c r="J484" s="60" t="s">
        <v>1895</v>
      </c>
      <c r="K484" s="60" t="s">
        <v>104</v>
      </c>
      <c r="L484" s="60" t="s">
        <v>56</v>
      </c>
      <c r="M484" s="60">
        <v>2.0699999999999998</v>
      </c>
      <c r="N484" s="60" t="s">
        <v>41</v>
      </c>
      <c r="O484" s="60">
        <v>37</v>
      </c>
    </row>
    <row r="485" spans="1:15" x14ac:dyDescent="0.2">
      <c r="A485" s="60" t="s">
        <v>1896</v>
      </c>
      <c r="B485" s="60" t="s">
        <v>1897</v>
      </c>
      <c r="C485" s="60">
        <v>46</v>
      </c>
      <c r="D485" s="60" t="s">
        <v>17</v>
      </c>
      <c r="E485" s="60" t="s">
        <v>1898</v>
      </c>
      <c r="F485" s="60">
        <v>-3816</v>
      </c>
      <c r="G485" s="60" t="s">
        <v>94</v>
      </c>
      <c r="H485" s="60" t="s">
        <v>71</v>
      </c>
      <c r="I485" s="60">
        <v>135175.26999999999</v>
      </c>
      <c r="J485" s="60" t="s">
        <v>1899</v>
      </c>
      <c r="K485" s="60" t="s">
        <v>62</v>
      </c>
      <c r="L485" s="60" t="s">
        <v>56</v>
      </c>
      <c r="M485" s="60">
        <v>3.01</v>
      </c>
      <c r="N485" s="60" t="s">
        <v>33</v>
      </c>
      <c r="O485" s="60">
        <v>10</v>
      </c>
    </row>
    <row r="486" spans="1:15" x14ac:dyDescent="0.2">
      <c r="A486" s="60" t="s">
        <v>1900</v>
      </c>
      <c r="B486" s="60" t="s">
        <v>1901</v>
      </c>
      <c r="C486" s="60">
        <v>45</v>
      </c>
      <c r="D486" s="60" t="s">
        <v>50</v>
      </c>
      <c r="E486" s="60" t="s">
        <v>1902</v>
      </c>
      <c r="F486" s="60">
        <v>-3691</v>
      </c>
      <c r="G486" s="60" t="s">
        <v>85</v>
      </c>
      <c r="H486" s="60" t="s">
        <v>30</v>
      </c>
      <c r="I486" s="60">
        <v>76666.559999999998</v>
      </c>
      <c r="J486" s="60" t="s">
        <v>1903</v>
      </c>
      <c r="K486" s="60" t="s">
        <v>81</v>
      </c>
      <c r="L486" s="60" t="s">
        <v>56</v>
      </c>
      <c r="M486" s="60">
        <v>4.22</v>
      </c>
      <c r="N486" s="60" t="s">
        <v>57</v>
      </c>
      <c r="O486" s="60">
        <v>5</v>
      </c>
    </row>
    <row r="487" spans="1:15" x14ac:dyDescent="0.2">
      <c r="A487" s="60" t="s">
        <v>1904</v>
      </c>
      <c r="B487" s="60" t="s">
        <v>1905</v>
      </c>
      <c r="C487" s="60">
        <v>28</v>
      </c>
      <c r="D487" s="60" t="s">
        <v>17</v>
      </c>
      <c r="E487" s="60" t="s">
        <v>1906</v>
      </c>
      <c r="F487" s="60">
        <v>-10346</v>
      </c>
      <c r="G487" s="60" t="s">
        <v>94</v>
      </c>
      <c r="H487" s="60" t="s">
        <v>66</v>
      </c>
      <c r="I487" s="60">
        <v>65412.18</v>
      </c>
      <c r="J487" s="60" t="s">
        <v>1907</v>
      </c>
      <c r="K487" s="60" t="s">
        <v>136</v>
      </c>
      <c r="L487" s="60" t="s">
        <v>73</v>
      </c>
      <c r="M487" s="60">
        <v>3.02</v>
      </c>
      <c r="N487" s="60" t="s">
        <v>33</v>
      </c>
      <c r="O487" s="60">
        <v>27</v>
      </c>
    </row>
    <row r="488" spans="1:15" x14ac:dyDescent="0.2">
      <c r="A488" s="60" t="s">
        <v>1908</v>
      </c>
      <c r="B488" s="60" t="s">
        <v>1909</v>
      </c>
      <c r="C488" s="60">
        <v>42</v>
      </c>
      <c r="D488" s="60" t="s">
        <v>27</v>
      </c>
      <c r="E488" s="60" t="s">
        <v>1910</v>
      </c>
      <c r="F488" s="60">
        <v>-10410</v>
      </c>
      <c r="G488" s="60" t="s">
        <v>94</v>
      </c>
      <c r="H488" s="60" t="s">
        <v>20</v>
      </c>
      <c r="I488" s="60">
        <v>61187.12</v>
      </c>
      <c r="J488" s="60" t="s">
        <v>1911</v>
      </c>
      <c r="K488" s="60" t="s">
        <v>118</v>
      </c>
      <c r="L488" s="60" t="s">
        <v>32</v>
      </c>
      <c r="M488" s="60">
        <v>3.31</v>
      </c>
      <c r="N488" s="60" t="s">
        <v>24</v>
      </c>
      <c r="O488" s="60">
        <v>29</v>
      </c>
    </row>
    <row r="489" spans="1:15" x14ac:dyDescent="0.2">
      <c r="A489" s="60" t="s">
        <v>1912</v>
      </c>
      <c r="B489" s="60" t="s">
        <v>1913</v>
      </c>
      <c r="C489" s="60">
        <v>56</v>
      </c>
      <c r="D489" s="60" t="s">
        <v>17</v>
      </c>
      <c r="E489" s="60" t="s">
        <v>1914</v>
      </c>
      <c r="F489" s="60">
        <v>-3303</v>
      </c>
      <c r="G489" s="60" t="s">
        <v>85</v>
      </c>
      <c r="H489" s="60" t="s">
        <v>30</v>
      </c>
      <c r="I489" s="60">
        <v>87819.83</v>
      </c>
      <c r="J489" s="60" t="s">
        <v>186</v>
      </c>
      <c r="K489" s="60" t="s">
        <v>47</v>
      </c>
      <c r="L489" s="60" t="s">
        <v>32</v>
      </c>
      <c r="M489" s="60">
        <v>3.99</v>
      </c>
      <c r="N489" s="60" t="s">
        <v>33</v>
      </c>
      <c r="O489" s="60">
        <v>27</v>
      </c>
    </row>
    <row r="490" spans="1:15" x14ac:dyDescent="0.2">
      <c r="A490" s="60" t="s">
        <v>1915</v>
      </c>
      <c r="B490" s="60" t="s">
        <v>1916</v>
      </c>
      <c r="C490" s="60">
        <v>26</v>
      </c>
      <c r="D490" s="60" t="s">
        <v>17</v>
      </c>
      <c r="E490" s="60" t="s">
        <v>1917</v>
      </c>
      <c r="F490" s="60">
        <v>-6696</v>
      </c>
      <c r="G490" s="60" t="s">
        <v>78</v>
      </c>
      <c r="H490" s="60" t="s">
        <v>194</v>
      </c>
      <c r="I490" s="60">
        <v>134593.96</v>
      </c>
      <c r="J490" s="60" t="s">
        <v>1918</v>
      </c>
      <c r="K490" s="60" t="s">
        <v>104</v>
      </c>
      <c r="L490" s="60" t="s">
        <v>32</v>
      </c>
      <c r="M490" s="60">
        <v>1.45</v>
      </c>
      <c r="N490" s="60" t="s">
        <v>24</v>
      </c>
      <c r="O490" s="60">
        <v>1</v>
      </c>
    </row>
    <row r="491" spans="1:15" x14ac:dyDescent="0.2">
      <c r="A491" s="60" t="s">
        <v>1919</v>
      </c>
      <c r="B491" s="60" t="s">
        <v>1920</v>
      </c>
      <c r="C491" s="60">
        <v>51</v>
      </c>
      <c r="D491" s="60" t="s">
        <v>50</v>
      </c>
      <c r="E491" s="60" t="s">
        <v>1921</v>
      </c>
      <c r="F491" s="60">
        <v>-2783</v>
      </c>
      <c r="G491" s="60" t="s">
        <v>99</v>
      </c>
      <c r="H491" s="60" t="s">
        <v>53</v>
      </c>
      <c r="I491" s="60">
        <v>74543.23</v>
      </c>
      <c r="J491" s="60" t="s">
        <v>1922</v>
      </c>
      <c r="K491" s="60" t="s">
        <v>81</v>
      </c>
      <c r="L491" s="60" t="s">
        <v>73</v>
      </c>
      <c r="M491" s="60">
        <v>3.63</v>
      </c>
      <c r="N491" s="60" t="s">
        <v>24</v>
      </c>
      <c r="O491" s="60">
        <v>2</v>
      </c>
    </row>
    <row r="492" spans="1:15" x14ac:dyDescent="0.2">
      <c r="A492" s="60" t="s">
        <v>1923</v>
      </c>
      <c r="B492" s="60" t="s">
        <v>1924</v>
      </c>
      <c r="C492" s="60">
        <v>23</v>
      </c>
      <c r="D492" s="60" t="s">
        <v>27</v>
      </c>
      <c r="E492" s="60" t="s">
        <v>1925</v>
      </c>
      <c r="F492" s="60">
        <v>-7118</v>
      </c>
      <c r="G492" s="60" t="s">
        <v>19</v>
      </c>
      <c r="H492" s="60" t="s">
        <v>66</v>
      </c>
      <c r="I492" s="60">
        <v>165032.12</v>
      </c>
      <c r="J492" s="60" t="s">
        <v>1926</v>
      </c>
      <c r="K492" s="60" t="s">
        <v>136</v>
      </c>
      <c r="L492" s="60" t="s">
        <v>56</v>
      </c>
      <c r="M492" s="60">
        <v>4.7699999999999996</v>
      </c>
      <c r="N492" s="60" t="s">
        <v>24</v>
      </c>
      <c r="O492" s="60">
        <v>15</v>
      </c>
    </row>
    <row r="493" spans="1:15" x14ac:dyDescent="0.2">
      <c r="A493" s="60" t="s">
        <v>1927</v>
      </c>
      <c r="B493" s="60" t="s">
        <v>225</v>
      </c>
      <c r="C493" s="60">
        <v>54</v>
      </c>
      <c r="D493" s="60" t="s">
        <v>27</v>
      </c>
      <c r="E493" s="60" t="s">
        <v>1928</v>
      </c>
      <c r="F493" s="60">
        <v>-11432</v>
      </c>
      <c r="G493" s="60" t="s">
        <v>116</v>
      </c>
      <c r="H493" s="60" t="s">
        <v>79</v>
      </c>
      <c r="I493" s="60">
        <v>163261.91</v>
      </c>
      <c r="J493" s="60" t="s">
        <v>1929</v>
      </c>
      <c r="K493" s="60" t="s">
        <v>127</v>
      </c>
      <c r="L493" s="60" t="s">
        <v>23</v>
      </c>
      <c r="M493" s="60">
        <v>4.09</v>
      </c>
      <c r="N493" s="60" t="s">
        <v>33</v>
      </c>
      <c r="O493" s="60">
        <v>21</v>
      </c>
    </row>
    <row r="494" spans="1:15" x14ac:dyDescent="0.2">
      <c r="A494" s="60" t="s">
        <v>1930</v>
      </c>
      <c r="B494" s="60" t="s">
        <v>1637</v>
      </c>
      <c r="C494" s="60">
        <v>46</v>
      </c>
      <c r="D494" s="60" t="s">
        <v>17</v>
      </c>
      <c r="E494" s="60" t="s">
        <v>1931</v>
      </c>
      <c r="F494" s="60">
        <v>-5544</v>
      </c>
      <c r="G494" s="60" t="s">
        <v>78</v>
      </c>
      <c r="H494" s="60" t="s">
        <v>71</v>
      </c>
      <c r="I494" s="60">
        <v>60397.37</v>
      </c>
      <c r="J494" s="60" t="s">
        <v>1932</v>
      </c>
      <c r="K494" s="60" t="s">
        <v>40</v>
      </c>
      <c r="L494" s="60" t="s">
        <v>56</v>
      </c>
      <c r="M494" s="60">
        <v>2.02</v>
      </c>
      <c r="N494" s="60" t="s">
        <v>57</v>
      </c>
      <c r="O494" s="60">
        <v>3</v>
      </c>
    </row>
    <row r="495" spans="1:15" x14ac:dyDescent="0.2">
      <c r="A495" s="60" t="s">
        <v>1933</v>
      </c>
      <c r="B495" s="60" t="s">
        <v>1934</v>
      </c>
      <c r="C495" s="60">
        <v>45</v>
      </c>
      <c r="D495" s="60" t="s">
        <v>17</v>
      </c>
      <c r="E495" s="60" t="s">
        <v>1935</v>
      </c>
      <c r="F495" s="60">
        <v>-9124</v>
      </c>
      <c r="G495" s="60" t="s">
        <v>94</v>
      </c>
      <c r="H495" s="60" t="s">
        <v>30</v>
      </c>
      <c r="I495" s="60">
        <v>174680.72</v>
      </c>
      <c r="J495" s="60" t="s">
        <v>663</v>
      </c>
      <c r="K495" s="60" t="s">
        <v>55</v>
      </c>
      <c r="L495" s="60" t="s">
        <v>73</v>
      </c>
      <c r="M495" s="60">
        <v>2.9</v>
      </c>
      <c r="N495" s="60" t="s">
        <v>33</v>
      </c>
      <c r="O495" s="60">
        <v>19</v>
      </c>
    </row>
    <row r="496" spans="1:15" x14ac:dyDescent="0.2">
      <c r="A496" s="60" t="s">
        <v>1936</v>
      </c>
      <c r="B496" s="60" t="s">
        <v>1937</v>
      </c>
      <c r="C496" s="60">
        <v>60</v>
      </c>
      <c r="D496" s="60" t="s">
        <v>27</v>
      </c>
      <c r="E496" s="60" t="s">
        <v>1938</v>
      </c>
      <c r="F496" s="60">
        <v>-3690</v>
      </c>
      <c r="G496" s="60" t="s">
        <v>99</v>
      </c>
      <c r="H496" s="60" t="s">
        <v>194</v>
      </c>
      <c r="I496" s="60">
        <v>115145.55</v>
      </c>
      <c r="J496" s="60" t="s">
        <v>1939</v>
      </c>
      <c r="K496" s="60" t="s">
        <v>62</v>
      </c>
      <c r="L496" s="60" t="s">
        <v>23</v>
      </c>
      <c r="M496" s="60">
        <v>3.14</v>
      </c>
      <c r="N496" s="60" t="s">
        <v>24</v>
      </c>
      <c r="O496" s="60">
        <v>28</v>
      </c>
    </row>
    <row r="497" spans="1:15" x14ac:dyDescent="0.2">
      <c r="A497" s="60" t="s">
        <v>1940</v>
      </c>
      <c r="B497" s="60" t="s">
        <v>1941</v>
      </c>
      <c r="C497" s="60">
        <v>47</v>
      </c>
      <c r="D497" s="60" t="s">
        <v>50</v>
      </c>
      <c r="E497" s="60" t="s">
        <v>1942</v>
      </c>
      <c r="F497" s="60">
        <v>-6090</v>
      </c>
      <c r="G497" s="60" t="s">
        <v>116</v>
      </c>
      <c r="H497" s="60" t="s">
        <v>30</v>
      </c>
      <c r="I497" s="60">
        <v>159615.43</v>
      </c>
      <c r="J497" s="60" t="s">
        <v>1943</v>
      </c>
      <c r="K497" s="60" t="s">
        <v>40</v>
      </c>
      <c r="L497" s="60" t="s">
        <v>73</v>
      </c>
      <c r="M497" s="60">
        <v>4.5199999999999996</v>
      </c>
      <c r="N497" s="60" t="s">
        <v>41</v>
      </c>
      <c r="O497" s="60">
        <v>2</v>
      </c>
    </row>
    <row r="498" spans="1:15" x14ac:dyDescent="0.2">
      <c r="A498" s="60" t="s">
        <v>1944</v>
      </c>
      <c r="B498" s="60" t="s">
        <v>1945</v>
      </c>
      <c r="C498" s="60">
        <v>53</v>
      </c>
      <c r="D498" s="60" t="s">
        <v>50</v>
      </c>
      <c r="E498" s="60" t="s">
        <v>1946</v>
      </c>
      <c r="F498" s="60">
        <v>-8033</v>
      </c>
      <c r="G498" s="60" t="s">
        <v>29</v>
      </c>
      <c r="H498" s="60" t="s">
        <v>71</v>
      </c>
      <c r="I498" s="60">
        <v>154538.13</v>
      </c>
      <c r="J498" s="60" t="s">
        <v>1947</v>
      </c>
      <c r="K498" s="60" t="s">
        <v>81</v>
      </c>
      <c r="L498" s="60" t="s">
        <v>23</v>
      </c>
      <c r="M498" s="60">
        <v>2.41</v>
      </c>
      <c r="N498" s="60" t="s">
        <v>57</v>
      </c>
      <c r="O498" s="60">
        <v>35</v>
      </c>
    </row>
    <row r="499" spans="1:15" x14ac:dyDescent="0.2">
      <c r="A499" s="60" t="s">
        <v>1948</v>
      </c>
      <c r="B499" s="60" t="s">
        <v>1949</v>
      </c>
      <c r="C499" s="60">
        <v>51</v>
      </c>
      <c r="D499" s="60" t="s">
        <v>17</v>
      </c>
      <c r="E499" s="60" t="s">
        <v>1950</v>
      </c>
      <c r="F499" s="60">
        <v>-5142</v>
      </c>
      <c r="G499" s="60" t="s">
        <v>94</v>
      </c>
      <c r="H499" s="60" t="s">
        <v>53</v>
      </c>
      <c r="I499" s="60">
        <v>35445.99</v>
      </c>
      <c r="J499" s="60" t="s">
        <v>1841</v>
      </c>
      <c r="K499" s="60" t="s">
        <v>81</v>
      </c>
      <c r="L499" s="60" t="s">
        <v>73</v>
      </c>
      <c r="M499" s="60">
        <v>3.3</v>
      </c>
      <c r="N499" s="60" t="s">
        <v>74</v>
      </c>
      <c r="O499" s="60">
        <v>10</v>
      </c>
    </row>
    <row r="500" spans="1:15" x14ac:dyDescent="0.2">
      <c r="A500" s="60" t="s">
        <v>1951</v>
      </c>
      <c r="B500" s="60" t="s">
        <v>1952</v>
      </c>
      <c r="C500" s="60">
        <v>63</v>
      </c>
      <c r="D500" s="60" t="s">
        <v>27</v>
      </c>
      <c r="E500" s="60" t="s">
        <v>1953</v>
      </c>
      <c r="F500" s="60">
        <v>-7654</v>
      </c>
      <c r="G500" s="60" t="s">
        <v>94</v>
      </c>
      <c r="H500" s="60" t="s">
        <v>79</v>
      </c>
      <c r="I500" s="60">
        <v>161658.35</v>
      </c>
      <c r="J500" s="60" t="s">
        <v>1954</v>
      </c>
      <c r="K500" s="60" t="s">
        <v>81</v>
      </c>
      <c r="L500" s="60" t="s">
        <v>32</v>
      </c>
      <c r="M500" s="60">
        <v>3.75</v>
      </c>
      <c r="N500" s="60" t="s">
        <v>33</v>
      </c>
      <c r="O500" s="60">
        <v>18</v>
      </c>
    </row>
    <row r="501" spans="1:15" x14ac:dyDescent="0.2">
      <c r="A501" s="60" t="s">
        <v>1955</v>
      </c>
      <c r="B501" s="60" t="s">
        <v>1956</v>
      </c>
      <c r="C501" s="60">
        <v>48</v>
      </c>
      <c r="D501" s="60" t="s">
        <v>50</v>
      </c>
      <c r="E501" s="60" t="s">
        <v>1957</v>
      </c>
      <c r="F501" s="60">
        <v>-8780</v>
      </c>
      <c r="G501" s="60" t="s">
        <v>52</v>
      </c>
      <c r="H501" s="60" t="s">
        <v>30</v>
      </c>
      <c r="I501" s="60">
        <v>38006.519999999997</v>
      </c>
      <c r="J501" s="60" t="s">
        <v>1958</v>
      </c>
      <c r="K501" s="60" t="s">
        <v>118</v>
      </c>
      <c r="L501" s="60" t="s">
        <v>32</v>
      </c>
      <c r="M501" s="60">
        <v>4.63</v>
      </c>
      <c r="N501" s="60" t="s">
        <v>41</v>
      </c>
      <c r="O501" s="60">
        <v>12</v>
      </c>
    </row>
    <row r="502" spans="1:15" x14ac:dyDescent="0.2">
      <c r="A502" s="60" t="s">
        <v>1959</v>
      </c>
      <c r="B502" s="60" t="s">
        <v>1960</v>
      </c>
      <c r="C502" s="60">
        <v>32</v>
      </c>
      <c r="D502" s="60" t="s">
        <v>27</v>
      </c>
      <c r="E502" s="60" t="s">
        <v>1961</v>
      </c>
      <c r="F502" s="60">
        <v>-6632</v>
      </c>
      <c r="G502" s="60" t="s">
        <v>78</v>
      </c>
      <c r="H502" s="60" t="s">
        <v>71</v>
      </c>
      <c r="I502" s="60">
        <v>173914.77</v>
      </c>
      <c r="J502" s="60" t="s">
        <v>1033</v>
      </c>
      <c r="K502" s="60" t="s">
        <v>127</v>
      </c>
      <c r="L502" s="60" t="s">
        <v>23</v>
      </c>
      <c r="M502" s="60">
        <v>1.06</v>
      </c>
      <c r="N502" s="60" t="s">
        <v>57</v>
      </c>
      <c r="O502" s="60">
        <v>27</v>
      </c>
    </row>
    <row r="503" spans="1:15" x14ac:dyDescent="0.2">
      <c r="A503" s="60" t="s">
        <v>1962</v>
      </c>
      <c r="B503" s="60" t="s">
        <v>1963</v>
      </c>
      <c r="C503" s="60">
        <v>65</v>
      </c>
      <c r="D503" s="60" t="s">
        <v>50</v>
      </c>
      <c r="E503" s="60" t="s">
        <v>1964</v>
      </c>
      <c r="F503" s="60">
        <v>-5586</v>
      </c>
      <c r="G503" s="60" t="s">
        <v>99</v>
      </c>
      <c r="H503" s="60" t="s">
        <v>194</v>
      </c>
      <c r="I503" s="60">
        <v>76754.490000000005</v>
      </c>
      <c r="J503" s="60" t="s">
        <v>1965</v>
      </c>
      <c r="K503" s="60" t="s">
        <v>104</v>
      </c>
      <c r="L503" s="60" t="s">
        <v>32</v>
      </c>
      <c r="M503" s="60">
        <v>2.73</v>
      </c>
      <c r="N503" s="60" t="s">
        <v>24</v>
      </c>
      <c r="O503" s="60">
        <v>38</v>
      </c>
    </row>
    <row r="504" spans="1:15" x14ac:dyDescent="0.2">
      <c r="A504" s="60" t="s">
        <v>1966</v>
      </c>
      <c r="B504" s="60" t="s">
        <v>1967</v>
      </c>
      <c r="C504" s="60">
        <v>65</v>
      </c>
      <c r="D504" s="60" t="s">
        <v>27</v>
      </c>
      <c r="E504" s="60" t="s">
        <v>1968</v>
      </c>
      <c r="F504" s="60">
        <v>-4292</v>
      </c>
      <c r="G504" s="60" t="s">
        <v>45</v>
      </c>
      <c r="H504" s="60" t="s">
        <v>194</v>
      </c>
      <c r="I504" s="60">
        <v>176538.58</v>
      </c>
      <c r="J504" s="60" t="s">
        <v>1969</v>
      </c>
      <c r="K504" s="60" t="s">
        <v>127</v>
      </c>
      <c r="L504" s="60" t="s">
        <v>56</v>
      </c>
      <c r="M504" s="60">
        <v>4.63</v>
      </c>
      <c r="N504" s="60" t="s">
        <v>33</v>
      </c>
      <c r="O504" s="60">
        <v>37</v>
      </c>
    </row>
    <row r="505" spans="1:15" x14ac:dyDescent="0.2">
      <c r="A505" s="60" t="s">
        <v>1970</v>
      </c>
      <c r="B505" s="60" t="s">
        <v>106</v>
      </c>
      <c r="C505" s="60">
        <v>51</v>
      </c>
      <c r="D505" s="60" t="s">
        <v>27</v>
      </c>
      <c r="E505" s="60" t="s">
        <v>1971</v>
      </c>
      <c r="F505" s="60">
        <v>-7211</v>
      </c>
      <c r="G505" s="60" t="s">
        <v>29</v>
      </c>
      <c r="H505" s="60" t="s">
        <v>30</v>
      </c>
      <c r="I505" s="60">
        <v>138433.71</v>
      </c>
      <c r="J505" s="60" t="s">
        <v>1972</v>
      </c>
      <c r="K505" s="60" t="s">
        <v>104</v>
      </c>
      <c r="L505" s="60" t="s">
        <v>73</v>
      </c>
      <c r="M505" s="60">
        <v>1.29</v>
      </c>
      <c r="N505" s="60" t="s">
        <v>57</v>
      </c>
      <c r="O505" s="60">
        <v>3</v>
      </c>
    </row>
    <row r="506" spans="1:15" x14ac:dyDescent="0.2">
      <c r="A506" s="60" t="s">
        <v>1973</v>
      </c>
      <c r="B506" s="60" t="s">
        <v>1974</v>
      </c>
      <c r="C506" s="60">
        <v>37</v>
      </c>
      <c r="D506" s="60" t="s">
        <v>50</v>
      </c>
      <c r="E506" s="60" t="s">
        <v>1975</v>
      </c>
      <c r="F506" s="60">
        <v>-3350</v>
      </c>
      <c r="G506" s="60" t="s">
        <v>45</v>
      </c>
      <c r="H506" s="60" t="s">
        <v>194</v>
      </c>
      <c r="I506" s="60">
        <v>108158.59</v>
      </c>
      <c r="J506" s="60" t="s">
        <v>1976</v>
      </c>
      <c r="K506" s="60" t="s">
        <v>81</v>
      </c>
      <c r="L506" s="60" t="s">
        <v>56</v>
      </c>
      <c r="M506" s="60">
        <v>3.69</v>
      </c>
      <c r="N506" s="60" t="s">
        <v>24</v>
      </c>
      <c r="O506" s="60">
        <v>35</v>
      </c>
    </row>
    <row r="507" spans="1:15" x14ac:dyDescent="0.2">
      <c r="A507" s="60" t="s">
        <v>1977</v>
      </c>
      <c r="B507" s="60" t="s">
        <v>1978</v>
      </c>
      <c r="C507" s="60">
        <v>33</v>
      </c>
      <c r="D507" s="60" t="s">
        <v>50</v>
      </c>
      <c r="E507" s="60" t="s">
        <v>1979</v>
      </c>
      <c r="F507" s="60">
        <v>-7875</v>
      </c>
      <c r="G507" s="60" t="s">
        <v>94</v>
      </c>
      <c r="H507" s="60" t="s">
        <v>53</v>
      </c>
      <c r="I507" s="60">
        <v>47998.96</v>
      </c>
      <c r="J507" s="60" t="s">
        <v>1980</v>
      </c>
      <c r="K507" s="60" t="s">
        <v>118</v>
      </c>
      <c r="L507" s="60" t="s">
        <v>56</v>
      </c>
      <c r="M507" s="60">
        <v>1.57</v>
      </c>
      <c r="N507" s="60" t="s">
        <v>74</v>
      </c>
      <c r="O507" s="60">
        <v>20</v>
      </c>
    </row>
    <row r="508" spans="1:15" x14ac:dyDescent="0.2">
      <c r="A508" s="60" t="s">
        <v>1981</v>
      </c>
      <c r="B508" s="60" t="s">
        <v>1982</v>
      </c>
      <c r="C508" s="60">
        <v>53</v>
      </c>
      <c r="D508" s="60" t="s">
        <v>50</v>
      </c>
      <c r="E508" s="60" t="s">
        <v>1983</v>
      </c>
      <c r="F508" s="60">
        <v>-6743</v>
      </c>
      <c r="G508" s="60" t="s">
        <v>116</v>
      </c>
      <c r="H508" s="60" t="s">
        <v>38</v>
      </c>
      <c r="I508" s="60">
        <v>155290.43</v>
      </c>
      <c r="J508" s="60" t="s">
        <v>1984</v>
      </c>
      <c r="K508" s="60" t="s">
        <v>118</v>
      </c>
      <c r="L508" s="60" t="s">
        <v>73</v>
      </c>
      <c r="M508" s="60">
        <v>2.74</v>
      </c>
      <c r="N508" s="60" t="s">
        <v>24</v>
      </c>
      <c r="O508" s="60">
        <v>20</v>
      </c>
    </row>
    <row r="509" spans="1:15" x14ac:dyDescent="0.2">
      <c r="A509" s="60" t="s">
        <v>1985</v>
      </c>
      <c r="B509" s="60" t="s">
        <v>1986</v>
      </c>
      <c r="C509" s="60">
        <v>31</v>
      </c>
      <c r="D509" s="60" t="s">
        <v>17</v>
      </c>
      <c r="E509" s="60" t="s">
        <v>1987</v>
      </c>
      <c r="F509" s="60">
        <v>-9975</v>
      </c>
      <c r="G509" s="60" t="s">
        <v>45</v>
      </c>
      <c r="H509" s="60" t="s">
        <v>30</v>
      </c>
      <c r="I509" s="60">
        <v>56550.02</v>
      </c>
      <c r="J509" s="60" t="s">
        <v>1988</v>
      </c>
      <c r="K509" s="60" t="s">
        <v>55</v>
      </c>
      <c r="L509" s="60" t="s">
        <v>23</v>
      </c>
      <c r="M509" s="60">
        <v>2.88</v>
      </c>
      <c r="N509" s="60" t="s">
        <v>24</v>
      </c>
      <c r="O509" s="60">
        <v>29</v>
      </c>
    </row>
    <row r="510" spans="1:15" x14ac:dyDescent="0.2">
      <c r="A510" s="60" t="s">
        <v>1989</v>
      </c>
      <c r="B510" s="60" t="s">
        <v>1990</v>
      </c>
      <c r="C510" s="60">
        <v>53</v>
      </c>
      <c r="D510" s="60" t="s">
        <v>27</v>
      </c>
      <c r="E510" s="60" t="s">
        <v>1991</v>
      </c>
      <c r="F510" s="60">
        <v>-10339</v>
      </c>
      <c r="G510" s="60" t="s">
        <v>94</v>
      </c>
      <c r="H510" s="60" t="s">
        <v>79</v>
      </c>
      <c r="I510" s="60">
        <v>51311.18</v>
      </c>
      <c r="J510" s="60" t="s">
        <v>1992</v>
      </c>
      <c r="K510" s="60" t="s">
        <v>55</v>
      </c>
      <c r="L510" s="60" t="s">
        <v>23</v>
      </c>
      <c r="M510" s="60">
        <v>2.4</v>
      </c>
      <c r="N510" s="60" t="s">
        <v>24</v>
      </c>
      <c r="O510" s="60">
        <v>18</v>
      </c>
    </row>
    <row r="511" spans="1:15" x14ac:dyDescent="0.2">
      <c r="A511" s="60" t="s">
        <v>1993</v>
      </c>
      <c r="B511" s="60" t="s">
        <v>1994</v>
      </c>
      <c r="C511" s="60">
        <v>54</v>
      </c>
      <c r="D511" s="60" t="s">
        <v>50</v>
      </c>
      <c r="E511" s="60" t="s">
        <v>1995</v>
      </c>
      <c r="F511" s="60">
        <v>-6056</v>
      </c>
      <c r="G511" s="60" t="s">
        <v>52</v>
      </c>
      <c r="H511" s="60" t="s">
        <v>144</v>
      </c>
      <c r="I511" s="60">
        <v>111272.23</v>
      </c>
      <c r="J511" s="60" t="s">
        <v>1996</v>
      </c>
      <c r="K511" s="60" t="s">
        <v>55</v>
      </c>
      <c r="L511" s="60" t="s">
        <v>56</v>
      </c>
      <c r="M511" s="60">
        <v>4.68</v>
      </c>
      <c r="N511" s="60" t="s">
        <v>24</v>
      </c>
      <c r="O511" s="60">
        <v>31</v>
      </c>
    </row>
    <row r="512" spans="1:15" x14ac:dyDescent="0.2">
      <c r="A512" s="60" t="s">
        <v>1997</v>
      </c>
      <c r="B512" s="60" t="s">
        <v>1998</v>
      </c>
      <c r="C512" s="60">
        <v>43</v>
      </c>
      <c r="D512" s="60" t="s">
        <v>27</v>
      </c>
      <c r="E512" s="60" t="s">
        <v>1999</v>
      </c>
      <c r="F512" s="60">
        <v>-4690</v>
      </c>
      <c r="G512" s="60" t="s">
        <v>29</v>
      </c>
      <c r="H512" s="60" t="s">
        <v>173</v>
      </c>
      <c r="I512" s="60">
        <v>120599.08</v>
      </c>
      <c r="J512" s="60" t="s">
        <v>1112</v>
      </c>
      <c r="K512" s="60" t="s">
        <v>62</v>
      </c>
      <c r="L512" s="60" t="s">
        <v>32</v>
      </c>
      <c r="M512" s="60">
        <v>1.1200000000000001</v>
      </c>
      <c r="N512" s="60" t="s">
        <v>41</v>
      </c>
      <c r="O512" s="60">
        <v>30</v>
      </c>
    </row>
    <row r="513" spans="1:15" x14ac:dyDescent="0.2">
      <c r="A513" s="60" t="s">
        <v>2000</v>
      </c>
      <c r="B513" s="60" t="s">
        <v>2001</v>
      </c>
      <c r="C513" s="60">
        <v>39</v>
      </c>
      <c r="D513" s="60" t="s">
        <v>17</v>
      </c>
      <c r="E513" s="60" t="s">
        <v>2002</v>
      </c>
      <c r="F513" s="60">
        <v>-2359</v>
      </c>
      <c r="G513" s="60" t="s">
        <v>52</v>
      </c>
      <c r="H513" s="60" t="s">
        <v>79</v>
      </c>
      <c r="I513" s="60">
        <v>82112.740000000005</v>
      </c>
      <c r="J513" s="60" t="s">
        <v>659</v>
      </c>
      <c r="K513" s="60" t="s">
        <v>127</v>
      </c>
      <c r="L513" s="60" t="s">
        <v>32</v>
      </c>
      <c r="M513" s="60">
        <v>1.85</v>
      </c>
      <c r="N513" s="60" t="s">
        <v>74</v>
      </c>
      <c r="O513" s="60">
        <v>18</v>
      </c>
    </row>
    <row r="514" spans="1:15" x14ac:dyDescent="0.2">
      <c r="A514" s="60" t="s">
        <v>2003</v>
      </c>
      <c r="B514" s="60" t="s">
        <v>2004</v>
      </c>
      <c r="C514" s="60">
        <v>26</v>
      </c>
      <c r="D514" s="60" t="s">
        <v>17</v>
      </c>
      <c r="E514" s="60" t="s">
        <v>2005</v>
      </c>
      <c r="F514" s="60">
        <v>-8317</v>
      </c>
      <c r="G514" s="60" t="s">
        <v>116</v>
      </c>
      <c r="H514" s="60" t="s">
        <v>53</v>
      </c>
      <c r="I514" s="60">
        <v>69811.62</v>
      </c>
      <c r="J514" s="60" t="s">
        <v>2006</v>
      </c>
      <c r="K514" s="60" t="s">
        <v>104</v>
      </c>
      <c r="L514" s="60" t="s">
        <v>23</v>
      </c>
      <c r="M514" s="60">
        <v>1.08</v>
      </c>
      <c r="N514" s="60" t="s">
        <v>24</v>
      </c>
      <c r="O514" s="60">
        <v>10</v>
      </c>
    </row>
    <row r="515" spans="1:15" x14ac:dyDescent="0.2">
      <c r="A515" s="60" t="s">
        <v>2007</v>
      </c>
      <c r="B515" s="60" t="s">
        <v>2008</v>
      </c>
      <c r="C515" s="60">
        <v>47</v>
      </c>
      <c r="D515" s="60" t="s">
        <v>50</v>
      </c>
      <c r="E515" s="60" t="s">
        <v>2009</v>
      </c>
      <c r="F515" s="60">
        <v>-5263</v>
      </c>
      <c r="G515" s="60" t="s">
        <v>19</v>
      </c>
      <c r="H515" s="60" t="s">
        <v>194</v>
      </c>
      <c r="I515" s="60">
        <v>106172.54</v>
      </c>
      <c r="J515" s="60" t="s">
        <v>2010</v>
      </c>
      <c r="K515" s="60" t="s">
        <v>81</v>
      </c>
      <c r="L515" s="60" t="s">
        <v>32</v>
      </c>
      <c r="M515" s="60">
        <v>2.44</v>
      </c>
      <c r="N515" s="60" t="s">
        <v>74</v>
      </c>
      <c r="O515" s="60">
        <v>23</v>
      </c>
    </row>
    <row r="516" spans="1:15" x14ac:dyDescent="0.2">
      <c r="A516" s="60" t="s">
        <v>2011</v>
      </c>
      <c r="B516" s="60" t="s">
        <v>2012</v>
      </c>
      <c r="C516" s="60">
        <v>53</v>
      </c>
      <c r="D516" s="60" t="s">
        <v>50</v>
      </c>
      <c r="E516" s="60" t="s">
        <v>2013</v>
      </c>
      <c r="F516" s="60">
        <v>-8991</v>
      </c>
      <c r="G516" s="60" t="s">
        <v>19</v>
      </c>
      <c r="H516" s="60" t="s">
        <v>66</v>
      </c>
      <c r="I516" s="60">
        <v>152594.18</v>
      </c>
      <c r="J516" s="60" t="s">
        <v>937</v>
      </c>
      <c r="K516" s="60" t="s">
        <v>55</v>
      </c>
      <c r="L516" s="60" t="s">
        <v>56</v>
      </c>
      <c r="M516" s="60">
        <v>3.52</v>
      </c>
      <c r="N516" s="60" t="s">
        <v>74</v>
      </c>
      <c r="O516" s="60">
        <v>2</v>
      </c>
    </row>
    <row r="517" spans="1:15" x14ac:dyDescent="0.2">
      <c r="A517" s="60" t="s">
        <v>2014</v>
      </c>
      <c r="B517" s="60" t="s">
        <v>2015</v>
      </c>
      <c r="C517" s="60">
        <v>51</v>
      </c>
      <c r="D517" s="60" t="s">
        <v>17</v>
      </c>
      <c r="E517" s="60" t="s">
        <v>2016</v>
      </c>
      <c r="F517" s="60">
        <v>-5204</v>
      </c>
      <c r="G517" s="60" t="s">
        <v>94</v>
      </c>
      <c r="H517" s="60" t="s">
        <v>20</v>
      </c>
      <c r="I517" s="60">
        <v>126286.14</v>
      </c>
      <c r="J517" s="60" t="s">
        <v>2017</v>
      </c>
      <c r="K517" s="60" t="s">
        <v>136</v>
      </c>
      <c r="L517" s="60" t="s">
        <v>73</v>
      </c>
      <c r="M517" s="60">
        <v>2.87</v>
      </c>
      <c r="N517" s="60" t="s">
        <v>74</v>
      </c>
      <c r="O517" s="60">
        <v>30</v>
      </c>
    </row>
    <row r="518" spans="1:15" x14ac:dyDescent="0.2">
      <c r="A518" s="60" t="s">
        <v>2018</v>
      </c>
      <c r="B518" s="60" t="s">
        <v>661</v>
      </c>
      <c r="C518" s="60">
        <v>30</v>
      </c>
      <c r="D518" s="60" t="s">
        <v>17</v>
      </c>
      <c r="E518" s="60" t="s">
        <v>2019</v>
      </c>
      <c r="F518" s="60">
        <v>-9095</v>
      </c>
      <c r="G518" s="60" t="s">
        <v>116</v>
      </c>
      <c r="H518" s="60" t="s">
        <v>38</v>
      </c>
      <c r="I518" s="60">
        <v>41920.6</v>
      </c>
      <c r="J518" s="60" t="s">
        <v>2020</v>
      </c>
      <c r="K518" s="60" t="s">
        <v>22</v>
      </c>
      <c r="L518" s="60" t="s">
        <v>23</v>
      </c>
      <c r="M518" s="60">
        <v>3.04</v>
      </c>
      <c r="N518" s="60" t="s">
        <v>41</v>
      </c>
      <c r="O518" s="60">
        <v>6</v>
      </c>
    </row>
    <row r="519" spans="1:15" x14ac:dyDescent="0.2">
      <c r="A519" s="60" t="s">
        <v>2021</v>
      </c>
      <c r="B519" s="60" t="s">
        <v>2022</v>
      </c>
      <c r="C519" s="60">
        <v>58</v>
      </c>
      <c r="D519" s="60" t="s">
        <v>50</v>
      </c>
      <c r="E519" s="60" t="s">
        <v>2023</v>
      </c>
      <c r="F519" s="60">
        <v>-3497</v>
      </c>
      <c r="G519" s="60" t="s">
        <v>85</v>
      </c>
      <c r="H519" s="60" t="s">
        <v>144</v>
      </c>
      <c r="I519" s="60">
        <v>51520.65</v>
      </c>
      <c r="J519" s="60" t="s">
        <v>2024</v>
      </c>
      <c r="K519" s="60" t="s">
        <v>40</v>
      </c>
      <c r="L519" s="60" t="s">
        <v>32</v>
      </c>
      <c r="M519" s="60">
        <v>4.1399999999999997</v>
      </c>
      <c r="N519" s="60" t="s">
        <v>41</v>
      </c>
      <c r="O519" s="60">
        <v>2</v>
      </c>
    </row>
    <row r="520" spans="1:15" x14ac:dyDescent="0.2">
      <c r="A520" s="60" t="s">
        <v>2025</v>
      </c>
      <c r="B520" s="60" t="s">
        <v>2026</v>
      </c>
      <c r="C520" s="60">
        <v>41</v>
      </c>
      <c r="D520" s="60" t="s">
        <v>50</v>
      </c>
      <c r="E520" s="60" t="s">
        <v>2027</v>
      </c>
      <c r="F520" s="60">
        <v>-9876</v>
      </c>
      <c r="G520" s="60" t="s">
        <v>52</v>
      </c>
      <c r="H520" s="60" t="s">
        <v>194</v>
      </c>
      <c r="I520" s="60">
        <v>84493.49</v>
      </c>
      <c r="J520" s="60" t="s">
        <v>1037</v>
      </c>
      <c r="K520" s="60" t="s">
        <v>55</v>
      </c>
      <c r="L520" s="60" t="s">
        <v>32</v>
      </c>
      <c r="M520" s="60">
        <v>1.74</v>
      </c>
      <c r="N520" s="60" t="s">
        <v>57</v>
      </c>
      <c r="O520" s="60">
        <v>16</v>
      </c>
    </row>
    <row r="521" spans="1:15" x14ac:dyDescent="0.2">
      <c r="A521" s="60" t="s">
        <v>2028</v>
      </c>
      <c r="B521" s="60" t="s">
        <v>1998</v>
      </c>
      <c r="C521" s="60">
        <v>49</v>
      </c>
      <c r="D521" s="60" t="s">
        <v>17</v>
      </c>
      <c r="E521" s="60" t="s">
        <v>2029</v>
      </c>
      <c r="F521" s="60">
        <v>-3619</v>
      </c>
      <c r="G521" s="60" t="s">
        <v>45</v>
      </c>
      <c r="H521" s="60" t="s">
        <v>53</v>
      </c>
      <c r="I521" s="60">
        <v>130091.14</v>
      </c>
      <c r="J521" s="60" t="s">
        <v>2030</v>
      </c>
      <c r="K521" s="60" t="s">
        <v>104</v>
      </c>
      <c r="L521" s="60" t="s">
        <v>56</v>
      </c>
      <c r="M521" s="60">
        <v>2.21</v>
      </c>
      <c r="N521" s="60" t="s">
        <v>57</v>
      </c>
      <c r="O521" s="60">
        <v>23</v>
      </c>
    </row>
    <row r="522" spans="1:15" x14ac:dyDescent="0.2">
      <c r="A522" s="60" t="s">
        <v>2031</v>
      </c>
      <c r="B522" s="60" t="s">
        <v>2032</v>
      </c>
      <c r="C522" s="60">
        <v>65</v>
      </c>
      <c r="D522" s="60" t="s">
        <v>50</v>
      </c>
      <c r="E522" s="60" t="s">
        <v>2033</v>
      </c>
      <c r="F522" s="60">
        <v>-3729</v>
      </c>
      <c r="G522" s="60" t="s">
        <v>45</v>
      </c>
      <c r="H522" s="60" t="s">
        <v>30</v>
      </c>
      <c r="I522" s="60">
        <v>51227.31</v>
      </c>
      <c r="J522" s="60" t="s">
        <v>2034</v>
      </c>
      <c r="K522" s="60" t="s">
        <v>47</v>
      </c>
      <c r="L522" s="60" t="s">
        <v>23</v>
      </c>
      <c r="M522" s="60">
        <v>1.84</v>
      </c>
      <c r="N522" s="60" t="s">
        <v>24</v>
      </c>
      <c r="O522" s="60">
        <v>15</v>
      </c>
    </row>
    <row r="523" spans="1:15" x14ac:dyDescent="0.2">
      <c r="A523" s="60" t="s">
        <v>2035</v>
      </c>
      <c r="B523" s="60" t="s">
        <v>2036</v>
      </c>
      <c r="C523" s="60">
        <v>56</v>
      </c>
      <c r="D523" s="60" t="s">
        <v>27</v>
      </c>
      <c r="E523" s="60" t="s">
        <v>2037</v>
      </c>
      <c r="F523" s="60">
        <v>-9987</v>
      </c>
      <c r="G523" s="60" t="s">
        <v>78</v>
      </c>
      <c r="H523" s="60" t="s">
        <v>79</v>
      </c>
      <c r="I523" s="60">
        <v>96172.49</v>
      </c>
      <c r="J523" s="60" t="s">
        <v>1830</v>
      </c>
      <c r="K523" s="60" t="s">
        <v>55</v>
      </c>
      <c r="L523" s="60" t="s">
        <v>32</v>
      </c>
      <c r="M523" s="60">
        <v>3.96</v>
      </c>
      <c r="N523" s="60" t="s">
        <v>41</v>
      </c>
      <c r="O523" s="60">
        <v>31</v>
      </c>
    </row>
    <row r="524" spans="1:15" x14ac:dyDescent="0.2">
      <c r="A524" s="60" t="s">
        <v>2038</v>
      </c>
      <c r="B524" s="60" t="s">
        <v>2039</v>
      </c>
      <c r="C524" s="60">
        <v>50</v>
      </c>
      <c r="D524" s="60" t="s">
        <v>17</v>
      </c>
      <c r="E524" s="60" t="s">
        <v>2040</v>
      </c>
      <c r="F524" s="60">
        <v>-8224</v>
      </c>
      <c r="G524" s="60" t="s">
        <v>45</v>
      </c>
      <c r="H524" s="60" t="s">
        <v>173</v>
      </c>
      <c r="I524" s="60">
        <v>36141.769999999997</v>
      </c>
      <c r="J524" s="60" t="s">
        <v>2041</v>
      </c>
      <c r="K524" s="60" t="s">
        <v>104</v>
      </c>
      <c r="L524" s="60" t="s">
        <v>56</v>
      </c>
      <c r="M524" s="60">
        <v>4.3899999999999997</v>
      </c>
      <c r="N524" s="60" t="s">
        <v>57</v>
      </c>
      <c r="O524" s="60">
        <v>38</v>
      </c>
    </row>
    <row r="525" spans="1:15" x14ac:dyDescent="0.2">
      <c r="A525" s="60" t="s">
        <v>2042</v>
      </c>
      <c r="B525" s="60" t="s">
        <v>2043</v>
      </c>
      <c r="C525" s="60">
        <v>40</v>
      </c>
      <c r="D525" s="60" t="s">
        <v>27</v>
      </c>
      <c r="E525" s="60" t="s">
        <v>2044</v>
      </c>
      <c r="F525" s="60">
        <v>-10615</v>
      </c>
      <c r="G525" s="60" t="s">
        <v>52</v>
      </c>
      <c r="H525" s="60" t="s">
        <v>38</v>
      </c>
      <c r="I525" s="60">
        <v>170615.74</v>
      </c>
      <c r="J525" s="60" t="s">
        <v>2045</v>
      </c>
      <c r="K525" s="60" t="s">
        <v>40</v>
      </c>
      <c r="L525" s="60" t="s">
        <v>32</v>
      </c>
      <c r="M525" s="60">
        <v>3.86</v>
      </c>
      <c r="N525" s="60" t="s">
        <v>57</v>
      </c>
      <c r="O525" s="60">
        <v>1</v>
      </c>
    </row>
    <row r="526" spans="1:15" x14ac:dyDescent="0.2">
      <c r="A526" s="60" t="s">
        <v>2046</v>
      </c>
      <c r="B526" s="60" t="s">
        <v>2047</v>
      </c>
      <c r="C526" s="60">
        <v>42</v>
      </c>
      <c r="D526" s="60" t="s">
        <v>17</v>
      </c>
      <c r="E526" s="60" t="s">
        <v>2048</v>
      </c>
      <c r="F526" s="60">
        <v>-9070</v>
      </c>
      <c r="G526" s="60" t="s">
        <v>94</v>
      </c>
      <c r="H526" s="60" t="s">
        <v>71</v>
      </c>
      <c r="I526" s="60">
        <v>106744.38</v>
      </c>
      <c r="J526" s="60" t="s">
        <v>2049</v>
      </c>
      <c r="K526" s="60" t="s">
        <v>62</v>
      </c>
      <c r="L526" s="60" t="s">
        <v>56</v>
      </c>
      <c r="M526" s="60">
        <v>3.79</v>
      </c>
      <c r="N526" s="60" t="s">
        <v>74</v>
      </c>
      <c r="O526" s="60">
        <v>10</v>
      </c>
    </row>
    <row r="527" spans="1:15" x14ac:dyDescent="0.2">
      <c r="A527" s="60" t="s">
        <v>2050</v>
      </c>
      <c r="B527" s="60" t="s">
        <v>2051</v>
      </c>
      <c r="C527" s="60">
        <v>34</v>
      </c>
      <c r="D527" s="60" t="s">
        <v>50</v>
      </c>
      <c r="E527" s="60" t="s">
        <v>2052</v>
      </c>
      <c r="F527" s="60">
        <v>-10301</v>
      </c>
      <c r="G527" s="60" t="s">
        <v>99</v>
      </c>
      <c r="H527" s="60" t="s">
        <v>38</v>
      </c>
      <c r="I527" s="60">
        <v>166815.17000000001</v>
      </c>
      <c r="J527" s="60" t="s">
        <v>2053</v>
      </c>
      <c r="K527" s="60" t="s">
        <v>127</v>
      </c>
      <c r="L527" s="60" t="s">
        <v>56</v>
      </c>
      <c r="M527" s="60">
        <v>1.52</v>
      </c>
      <c r="N527" s="60" t="s">
        <v>33</v>
      </c>
      <c r="O527" s="60">
        <v>24</v>
      </c>
    </row>
    <row r="528" spans="1:15" x14ac:dyDescent="0.2">
      <c r="A528" s="60" t="s">
        <v>2054</v>
      </c>
      <c r="B528" s="60" t="s">
        <v>2055</v>
      </c>
      <c r="C528" s="60">
        <v>63</v>
      </c>
      <c r="D528" s="60" t="s">
        <v>17</v>
      </c>
      <c r="E528" s="60" t="s">
        <v>2056</v>
      </c>
      <c r="F528" s="60">
        <v>-5254</v>
      </c>
      <c r="G528" s="60" t="s">
        <v>52</v>
      </c>
      <c r="H528" s="60" t="s">
        <v>30</v>
      </c>
      <c r="I528" s="60">
        <v>75956.3</v>
      </c>
      <c r="J528" s="60" t="s">
        <v>2057</v>
      </c>
      <c r="K528" s="60" t="s">
        <v>136</v>
      </c>
      <c r="L528" s="60" t="s">
        <v>56</v>
      </c>
      <c r="M528" s="60">
        <v>1.52</v>
      </c>
      <c r="N528" s="60" t="s">
        <v>24</v>
      </c>
      <c r="O528" s="60">
        <v>10</v>
      </c>
    </row>
    <row r="529" spans="1:15" x14ac:dyDescent="0.2">
      <c r="A529" s="60" t="s">
        <v>2058</v>
      </c>
      <c r="B529" s="60" t="s">
        <v>2059</v>
      </c>
      <c r="C529" s="60">
        <v>28</v>
      </c>
      <c r="D529" s="60" t="s">
        <v>50</v>
      </c>
      <c r="E529" s="60" t="s">
        <v>2060</v>
      </c>
      <c r="F529" s="60">
        <v>-5280</v>
      </c>
      <c r="G529" s="60" t="s">
        <v>85</v>
      </c>
      <c r="H529" s="60" t="s">
        <v>144</v>
      </c>
      <c r="I529" s="60">
        <v>179892.88</v>
      </c>
      <c r="J529" s="60" t="s">
        <v>2061</v>
      </c>
      <c r="K529" s="60" t="s">
        <v>81</v>
      </c>
      <c r="L529" s="60" t="s">
        <v>73</v>
      </c>
      <c r="M529" s="60">
        <v>3.71</v>
      </c>
      <c r="N529" s="60" t="s">
        <v>24</v>
      </c>
      <c r="O529" s="60">
        <v>32</v>
      </c>
    </row>
    <row r="530" spans="1:15" x14ac:dyDescent="0.2">
      <c r="A530" s="60" t="s">
        <v>2062</v>
      </c>
      <c r="B530" s="60" t="s">
        <v>2063</v>
      </c>
      <c r="C530" s="60">
        <v>43</v>
      </c>
      <c r="D530" s="60" t="s">
        <v>50</v>
      </c>
      <c r="E530" s="60" t="s">
        <v>2064</v>
      </c>
      <c r="F530" s="60">
        <v>-4140</v>
      </c>
      <c r="G530" s="60" t="s">
        <v>85</v>
      </c>
      <c r="H530" s="60" t="s">
        <v>30</v>
      </c>
      <c r="I530" s="60">
        <v>105522.97</v>
      </c>
      <c r="J530" s="60" t="s">
        <v>1681</v>
      </c>
      <c r="K530" s="60" t="s">
        <v>62</v>
      </c>
      <c r="L530" s="60" t="s">
        <v>23</v>
      </c>
      <c r="M530" s="60">
        <v>4.08</v>
      </c>
      <c r="N530" s="60" t="s">
        <v>57</v>
      </c>
      <c r="O530" s="60">
        <v>17</v>
      </c>
    </row>
    <row r="531" spans="1:15" x14ac:dyDescent="0.2">
      <c r="A531" s="60" t="s">
        <v>2065</v>
      </c>
      <c r="B531" s="60" t="s">
        <v>2066</v>
      </c>
      <c r="C531" s="60">
        <v>54</v>
      </c>
      <c r="D531" s="60" t="s">
        <v>17</v>
      </c>
      <c r="E531" s="60" t="s">
        <v>2067</v>
      </c>
      <c r="F531" s="60">
        <v>-2954</v>
      </c>
      <c r="G531" s="60" t="s">
        <v>94</v>
      </c>
      <c r="H531" s="60" t="s">
        <v>79</v>
      </c>
      <c r="I531" s="60">
        <v>174583.83</v>
      </c>
      <c r="J531" s="60" t="s">
        <v>2068</v>
      </c>
      <c r="K531" s="60" t="s">
        <v>136</v>
      </c>
      <c r="L531" s="60" t="s">
        <v>23</v>
      </c>
      <c r="M531" s="60">
        <v>4.13</v>
      </c>
      <c r="N531" s="60" t="s">
        <v>57</v>
      </c>
      <c r="O531" s="60">
        <v>6</v>
      </c>
    </row>
    <row r="532" spans="1:15" x14ac:dyDescent="0.2">
      <c r="A532" s="60" t="s">
        <v>2069</v>
      </c>
      <c r="B532" s="60" t="s">
        <v>2070</v>
      </c>
      <c r="C532" s="60">
        <v>54</v>
      </c>
      <c r="D532" s="60" t="s">
        <v>27</v>
      </c>
      <c r="E532" s="60" t="s">
        <v>2071</v>
      </c>
      <c r="F532" s="60">
        <v>-5429</v>
      </c>
      <c r="G532" s="60" t="s">
        <v>37</v>
      </c>
      <c r="H532" s="60" t="s">
        <v>53</v>
      </c>
      <c r="I532" s="60">
        <v>140610.65</v>
      </c>
      <c r="J532" s="60" t="s">
        <v>1972</v>
      </c>
      <c r="K532" s="60" t="s">
        <v>40</v>
      </c>
      <c r="L532" s="60" t="s">
        <v>56</v>
      </c>
      <c r="M532" s="60">
        <v>3.93</v>
      </c>
      <c r="N532" s="60" t="s">
        <v>74</v>
      </c>
      <c r="O532" s="60">
        <v>9</v>
      </c>
    </row>
    <row r="533" spans="1:15" x14ac:dyDescent="0.2">
      <c r="A533" s="60" t="s">
        <v>2072</v>
      </c>
      <c r="B533" s="60" t="s">
        <v>824</v>
      </c>
      <c r="C533" s="60">
        <v>43</v>
      </c>
      <c r="D533" s="60" t="s">
        <v>27</v>
      </c>
      <c r="E533" s="60" t="s">
        <v>2073</v>
      </c>
      <c r="F533" s="60">
        <v>-8765</v>
      </c>
      <c r="G533" s="60" t="s">
        <v>45</v>
      </c>
      <c r="H533" s="60" t="s">
        <v>30</v>
      </c>
      <c r="I533" s="60">
        <v>156047.94</v>
      </c>
      <c r="J533" s="60" t="s">
        <v>2074</v>
      </c>
      <c r="K533" s="60" t="s">
        <v>62</v>
      </c>
      <c r="L533" s="60" t="s">
        <v>73</v>
      </c>
      <c r="M533" s="60">
        <v>3.02</v>
      </c>
      <c r="N533" s="60" t="s">
        <v>74</v>
      </c>
      <c r="O533" s="60">
        <v>17</v>
      </c>
    </row>
    <row r="534" spans="1:15" x14ac:dyDescent="0.2">
      <c r="A534" s="60" t="s">
        <v>2075</v>
      </c>
      <c r="B534" s="60" t="s">
        <v>1009</v>
      </c>
      <c r="C534" s="60">
        <v>48</v>
      </c>
      <c r="D534" s="60" t="s">
        <v>50</v>
      </c>
      <c r="E534" s="60" t="s">
        <v>2076</v>
      </c>
      <c r="F534" s="60">
        <v>-4713</v>
      </c>
      <c r="G534" s="60" t="s">
        <v>85</v>
      </c>
      <c r="H534" s="60" t="s">
        <v>66</v>
      </c>
      <c r="I534" s="60">
        <v>149146.28</v>
      </c>
      <c r="J534" s="60" t="s">
        <v>2077</v>
      </c>
      <c r="K534" s="60" t="s">
        <v>104</v>
      </c>
      <c r="L534" s="60" t="s">
        <v>56</v>
      </c>
      <c r="M534" s="60">
        <v>4.67</v>
      </c>
      <c r="N534" s="60" t="s">
        <v>41</v>
      </c>
      <c r="O534" s="60">
        <v>33</v>
      </c>
    </row>
    <row r="535" spans="1:15" x14ac:dyDescent="0.2">
      <c r="A535" s="60" t="s">
        <v>2078</v>
      </c>
      <c r="B535" s="60" t="s">
        <v>1454</v>
      </c>
      <c r="C535" s="60">
        <v>23</v>
      </c>
      <c r="D535" s="60" t="s">
        <v>50</v>
      </c>
      <c r="E535" s="60" t="s">
        <v>2079</v>
      </c>
      <c r="F535" s="60">
        <v>-10573</v>
      </c>
      <c r="G535" s="60" t="s">
        <v>19</v>
      </c>
      <c r="H535" s="60" t="s">
        <v>71</v>
      </c>
      <c r="I535" s="60">
        <v>84054.03</v>
      </c>
      <c r="J535" s="60" t="s">
        <v>2080</v>
      </c>
      <c r="K535" s="60" t="s">
        <v>55</v>
      </c>
      <c r="L535" s="60" t="s">
        <v>56</v>
      </c>
      <c r="M535" s="60">
        <v>1.25</v>
      </c>
      <c r="N535" s="60" t="s">
        <v>74</v>
      </c>
      <c r="O535" s="60">
        <v>9</v>
      </c>
    </row>
    <row r="536" spans="1:15" x14ac:dyDescent="0.2">
      <c r="A536" s="60" t="s">
        <v>2081</v>
      </c>
      <c r="B536" s="60" t="s">
        <v>2082</v>
      </c>
      <c r="C536" s="60">
        <v>62</v>
      </c>
      <c r="D536" s="60" t="s">
        <v>17</v>
      </c>
      <c r="E536" s="60" t="s">
        <v>2083</v>
      </c>
      <c r="F536" s="60">
        <v>-9002</v>
      </c>
      <c r="G536" s="60" t="s">
        <v>29</v>
      </c>
      <c r="H536" s="60" t="s">
        <v>20</v>
      </c>
      <c r="I536" s="60">
        <v>161664.22</v>
      </c>
      <c r="J536" s="60" t="s">
        <v>2084</v>
      </c>
      <c r="K536" s="60" t="s">
        <v>62</v>
      </c>
      <c r="L536" s="60" t="s">
        <v>73</v>
      </c>
      <c r="M536" s="60">
        <v>1.03</v>
      </c>
      <c r="N536" s="60" t="s">
        <v>33</v>
      </c>
      <c r="O536" s="60">
        <v>33</v>
      </c>
    </row>
    <row r="537" spans="1:15" x14ac:dyDescent="0.2">
      <c r="A537" s="60" t="s">
        <v>2085</v>
      </c>
      <c r="B537" s="60" t="s">
        <v>2086</v>
      </c>
      <c r="C537" s="60">
        <v>47</v>
      </c>
      <c r="D537" s="60" t="s">
        <v>50</v>
      </c>
      <c r="E537" s="60" t="s">
        <v>2087</v>
      </c>
      <c r="F537" s="60">
        <v>-9310</v>
      </c>
      <c r="G537" s="60" t="s">
        <v>37</v>
      </c>
      <c r="H537" s="60" t="s">
        <v>66</v>
      </c>
      <c r="I537" s="60">
        <v>147433.04999999999</v>
      </c>
      <c r="J537" s="60" t="s">
        <v>135</v>
      </c>
      <c r="K537" s="60" t="s">
        <v>81</v>
      </c>
      <c r="L537" s="60" t="s">
        <v>23</v>
      </c>
      <c r="M537" s="60">
        <v>1.1499999999999999</v>
      </c>
      <c r="N537" s="60" t="s">
        <v>33</v>
      </c>
      <c r="O537" s="60">
        <v>24</v>
      </c>
    </row>
    <row r="538" spans="1:15" x14ac:dyDescent="0.2">
      <c r="A538" s="60" t="s">
        <v>2088</v>
      </c>
      <c r="B538" s="60" t="s">
        <v>2089</v>
      </c>
      <c r="C538" s="60">
        <v>30</v>
      </c>
      <c r="D538" s="60" t="s">
        <v>17</v>
      </c>
      <c r="E538" s="60" t="s">
        <v>2090</v>
      </c>
      <c r="F538" s="60">
        <v>-3327</v>
      </c>
      <c r="G538" s="60" t="s">
        <v>85</v>
      </c>
      <c r="H538" s="60" t="s">
        <v>20</v>
      </c>
      <c r="I538" s="60">
        <v>80276.600000000006</v>
      </c>
      <c r="J538" s="60" t="s">
        <v>2091</v>
      </c>
      <c r="K538" s="60" t="s">
        <v>55</v>
      </c>
      <c r="L538" s="60" t="s">
        <v>23</v>
      </c>
      <c r="M538" s="60">
        <v>1.1100000000000001</v>
      </c>
      <c r="N538" s="60" t="s">
        <v>57</v>
      </c>
      <c r="O538" s="60">
        <v>37</v>
      </c>
    </row>
    <row r="539" spans="1:15" x14ac:dyDescent="0.2">
      <c r="A539" s="60" t="s">
        <v>2092</v>
      </c>
      <c r="B539" s="60" t="s">
        <v>2093</v>
      </c>
      <c r="C539" s="60">
        <v>41</v>
      </c>
      <c r="D539" s="60" t="s">
        <v>17</v>
      </c>
      <c r="E539" s="60" t="s">
        <v>2094</v>
      </c>
      <c r="F539" s="60">
        <v>-2911</v>
      </c>
      <c r="G539" s="60" t="s">
        <v>37</v>
      </c>
      <c r="H539" s="60" t="s">
        <v>194</v>
      </c>
      <c r="I539" s="60">
        <v>125913.48</v>
      </c>
      <c r="J539" s="60" t="s">
        <v>2095</v>
      </c>
      <c r="K539" s="60" t="s">
        <v>136</v>
      </c>
      <c r="L539" s="60" t="s">
        <v>23</v>
      </c>
      <c r="M539" s="60">
        <v>4.03</v>
      </c>
      <c r="N539" s="60" t="s">
        <v>74</v>
      </c>
      <c r="O539" s="60">
        <v>28</v>
      </c>
    </row>
    <row r="540" spans="1:15" x14ac:dyDescent="0.2">
      <c r="A540" s="60" t="s">
        <v>2096</v>
      </c>
      <c r="B540" s="60" t="s">
        <v>1264</v>
      </c>
      <c r="C540" s="60">
        <v>22</v>
      </c>
      <c r="D540" s="60" t="s">
        <v>50</v>
      </c>
      <c r="E540" s="60" t="s">
        <v>2097</v>
      </c>
      <c r="F540" s="60">
        <v>-11101</v>
      </c>
      <c r="G540" s="60" t="s">
        <v>52</v>
      </c>
      <c r="H540" s="60" t="s">
        <v>30</v>
      </c>
      <c r="I540" s="60">
        <v>85798.88</v>
      </c>
      <c r="J540" s="60" t="s">
        <v>2098</v>
      </c>
      <c r="K540" s="60" t="s">
        <v>127</v>
      </c>
      <c r="L540" s="60" t="s">
        <v>32</v>
      </c>
      <c r="M540" s="60">
        <v>3.86</v>
      </c>
      <c r="N540" s="60" t="s">
        <v>57</v>
      </c>
      <c r="O540" s="60">
        <v>15</v>
      </c>
    </row>
    <row r="541" spans="1:15" x14ac:dyDescent="0.2">
      <c r="A541" s="60" t="s">
        <v>2099</v>
      </c>
      <c r="B541" s="60" t="s">
        <v>2100</v>
      </c>
      <c r="C541" s="60">
        <v>55</v>
      </c>
      <c r="D541" s="60" t="s">
        <v>17</v>
      </c>
      <c r="E541" s="60" t="s">
        <v>2101</v>
      </c>
      <c r="F541" s="60">
        <v>-9908</v>
      </c>
      <c r="G541" s="60" t="s">
        <v>19</v>
      </c>
      <c r="H541" s="60" t="s">
        <v>53</v>
      </c>
      <c r="I541" s="60">
        <v>138187.85999999999</v>
      </c>
      <c r="J541" s="60" t="s">
        <v>2102</v>
      </c>
      <c r="K541" s="60" t="s">
        <v>104</v>
      </c>
      <c r="L541" s="60" t="s">
        <v>23</v>
      </c>
      <c r="M541" s="60">
        <v>1.37</v>
      </c>
      <c r="N541" s="60" t="s">
        <v>41</v>
      </c>
      <c r="O541" s="60">
        <v>8</v>
      </c>
    </row>
    <row r="542" spans="1:15" x14ac:dyDescent="0.2">
      <c r="A542" s="60" t="s">
        <v>2103</v>
      </c>
      <c r="B542" s="60" t="s">
        <v>2104</v>
      </c>
      <c r="C542" s="60">
        <v>50</v>
      </c>
      <c r="D542" s="60" t="s">
        <v>27</v>
      </c>
      <c r="E542" s="60" t="s">
        <v>2105</v>
      </c>
      <c r="F542" s="60">
        <v>-9128</v>
      </c>
      <c r="G542" s="60" t="s">
        <v>52</v>
      </c>
      <c r="H542" s="60" t="s">
        <v>20</v>
      </c>
      <c r="I542" s="60">
        <v>110247.02</v>
      </c>
      <c r="J542" s="60" t="s">
        <v>1861</v>
      </c>
      <c r="K542" s="60" t="s">
        <v>81</v>
      </c>
      <c r="L542" s="60" t="s">
        <v>56</v>
      </c>
      <c r="M542" s="60">
        <v>3.55</v>
      </c>
      <c r="N542" s="60" t="s">
        <v>41</v>
      </c>
      <c r="O542" s="60">
        <v>31</v>
      </c>
    </row>
    <row r="543" spans="1:15" x14ac:dyDescent="0.2">
      <c r="A543" s="60" t="s">
        <v>2106</v>
      </c>
      <c r="B543" s="60" t="s">
        <v>2107</v>
      </c>
      <c r="C543" s="60">
        <v>32</v>
      </c>
      <c r="D543" s="60" t="s">
        <v>27</v>
      </c>
      <c r="E543" s="60" t="s">
        <v>2108</v>
      </c>
      <c r="F543" s="60">
        <v>-9424</v>
      </c>
      <c r="G543" s="60" t="s">
        <v>78</v>
      </c>
      <c r="H543" s="60" t="s">
        <v>20</v>
      </c>
      <c r="I543" s="60">
        <v>160174.39000000001</v>
      </c>
      <c r="J543" s="60" t="s">
        <v>520</v>
      </c>
      <c r="K543" s="60" t="s">
        <v>47</v>
      </c>
      <c r="L543" s="60" t="s">
        <v>56</v>
      </c>
      <c r="M543" s="60">
        <v>2.89</v>
      </c>
      <c r="N543" s="60" t="s">
        <v>24</v>
      </c>
      <c r="O543" s="60">
        <v>35</v>
      </c>
    </row>
    <row r="544" spans="1:15" x14ac:dyDescent="0.2">
      <c r="A544" s="60" t="s">
        <v>2109</v>
      </c>
      <c r="B544" s="60" t="s">
        <v>747</v>
      </c>
      <c r="C544" s="60">
        <v>60</v>
      </c>
      <c r="D544" s="60" t="s">
        <v>50</v>
      </c>
      <c r="E544" s="60" t="s">
        <v>2110</v>
      </c>
      <c r="F544" s="60">
        <v>-6544</v>
      </c>
      <c r="G544" s="60" t="s">
        <v>45</v>
      </c>
      <c r="H544" s="60" t="s">
        <v>20</v>
      </c>
      <c r="I544" s="60">
        <v>57229.15</v>
      </c>
      <c r="J544" s="60" t="s">
        <v>2111</v>
      </c>
      <c r="K544" s="60" t="s">
        <v>81</v>
      </c>
      <c r="L544" s="60" t="s">
        <v>73</v>
      </c>
      <c r="M544" s="60">
        <v>2.21</v>
      </c>
      <c r="N544" s="60" t="s">
        <v>41</v>
      </c>
      <c r="O544" s="60">
        <v>1</v>
      </c>
    </row>
    <row r="545" spans="1:15" x14ac:dyDescent="0.2">
      <c r="A545" s="60" t="s">
        <v>2112</v>
      </c>
      <c r="B545" s="60" t="s">
        <v>2113</v>
      </c>
      <c r="C545" s="60">
        <v>59</v>
      </c>
      <c r="D545" s="60" t="s">
        <v>50</v>
      </c>
      <c r="E545" s="60" t="s">
        <v>2114</v>
      </c>
      <c r="F545" s="60">
        <v>-5433</v>
      </c>
      <c r="G545" s="60" t="s">
        <v>78</v>
      </c>
      <c r="H545" s="60" t="s">
        <v>79</v>
      </c>
      <c r="I545" s="60">
        <v>35302.43</v>
      </c>
      <c r="J545" s="60" t="s">
        <v>2115</v>
      </c>
      <c r="K545" s="60" t="s">
        <v>62</v>
      </c>
      <c r="L545" s="60" t="s">
        <v>23</v>
      </c>
      <c r="M545" s="60">
        <v>4.4800000000000004</v>
      </c>
      <c r="N545" s="60" t="s">
        <v>41</v>
      </c>
      <c r="O545" s="60">
        <v>30</v>
      </c>
    </row>
    <row r="546" spans="1:15" x14ac:dyDescent="0.2">
      <c r="A546" s="60" t="s">
        <v>2116</v>
      </c>
      <c r="B546" s="60" t="s">
        <v>2117</v>
      </c>
      <c r="C546" s="60">
        <v>58</v>
      </c>
      <c r="D546" s="60" t="s">
        <v>50</v>
      </c>
      <c r="E546" s="60" t="s">
        <v>2118</v>
      </c>
      <c r="F546" s="60">
        <v>-4346</v>
      </c>
      <c r="G546" s="60" t="s">
        <v>78</v>
      </c>
      <c r="H546" s="60" t="s">
        <v>20</v>
      </c>
      <c r="I546" s="60">
        <v>127286.74</v>
      </c>
      <c r="J546" s="60" t="s">
        <v>2119</v>
      </c>
      <c r="K546" s="60" t="s">
        <v>40</v>
      </c>
      <c r="L546" s="60" t="s">
        <v>56</v>
      </c>
      <c r="M546" s="60">
        <v>1.6</v>
      </c>
      <c r="N546" s="60" t="s">
        <v>33</v>
      </c>
      <c r="O546" s="60">
        <v>5</v>
      </c>
    </row>
    <row r="547" spans="1:15" x14ac:dyDescent="0.2">
      <c r="A547" s="60" t="s">
        <v>2120</v>
      </c>
      <c r="B547" s="60" t="s">
        <v>2121</v>
      </c>
      <c r="C547" s="60">
        <v>61</v>
      </c>
      <c r="D547" s="60" t="s">
        <v>50</v>
      </c>
      <c r="E547" s="60" t="s">
        <v>2122</v>
      </c>
      <c r="F547" s="60">
        <v>-7495</v>
      </c>
      <c r="G547" s="60" t="s">
        <v>85</v>
      </c>
      <c r="H547" s="60" t="s">
        <v>144</v>
      </c>
      <c r="I547" s="60">
        <v>173921.53</v>
      </c>
      <c r="J547" s="60" t="s">
        <v>140</v>
      </c>
      <c r="K547" s="60" t="s">
        <v>40</v>
      </c>
      <c r="L547" s="60" t="s">
        <v>73</v>
      </c>
      <c r="M547" s="60">
        <v>3.58</v>
      </c>
      <c r="N547" s="60" t="s">
        <v>24</v>
      </c>
      <c r="O547" s="60">
        <v>1</v>
      </c>
    </row>
    <row r="548" spans="1:15" x14ac:dyDescent="0.2">
      <c r="A548" s="60" t="s">
        <v>2123</v>
      </c>
      <c r="B548" s="60" t="s">
        <v>1413</v>
      </c>
      <c r="C548" s="60">
        <v>41</v>
      </c>
      <c r="D548" s="60" t="s">
        <v>17</v>
      </c>
      <c r="E548" s="60" t="s">
        <v>2124</v>
      </c>
      <c r="F548" s="60">
        <v>-3479</v>
      </c>
      <c r="G548" s="60" t="s">
        <v>99</v>
      </c>
      <c r="H548" s="60" t="s">
        <v>38</v>
      </c>
      <c r="I548" s="60">
        <v>113565.98</v>
      </c>
      <c r="J548" s="60" t="s">
        <v>2125</v>
      </c>
      <c r="K548" s="60" t="s">
        <v>22</v>
      </c>
      <c r="L548" s="60" t="s">
        <v>32</v>
      </c>
      <c r="M548" s="60">
        <v>4</v>
      </c>
      <c r="N548" s="60" t="s">
        <v>57</v>
      </c>
      <c r="O548" s="60">
        <v>1</v>
      </c>
    </row>
    <row r="549" spans="1:15" x14ac:dyDescent="0.2">
      <c r="A549" s="60" t="s">
        <v>2126</v>
      </c>
      <c r="B549" s="60" t="s">
        <v>2127</v>
      </c>
      <c r="C549" s="60">
        <v>56</v>
      </c>
      <c r="D549" s="60" t="s">
        <v>27</v>
      </c>
      <c r="E549" s="60" t="s">
        <v>2128</v>
      </c>
      <c r="F549" s="60">
        <v>-5756</v>
      </c>
      <c r="G549" s="60" t="s">
        <v>99</v>
      </c>
      <c r="H549" s="60" t="s">
        <v>38</v>
      </c>
      <c r="I549" s="60">
        <v>99413.27</v>
      </c>
      <c r="J549" s="60" t="s">
        <v>2129</v>
      </c>
      <c r="K549" s="60" t="s">
        <v>118</v>
      </c>
      <c r="L549" s="60" t="s">
        <v>73</v>
      </c>
      <c r="M549" s="60">
        <v>2.61</v>
      </c>
      <c r="N549" s="60" t="s">
        <v>74</v>
      </c>
      <c r="O549" s="60">
        <v>31</v>
      </c>
    </row>
    <row r="550" spans="1:15" x14ac:dyDescent="0.2">
      <c r="A550" s="60" t="s">
        <v>2130</v>
      </c>
      <c r="B550" s="60" t="s">
        <v>2131</v>
      </c>
      <c r="C550" s="60">
        <v>49</v>
      </c>
      <c r="D550" s="60" t="s">
        <v>27</v>
      </c>
      <c r="E550" s="60" t="s">
        <v>2132</v>
      </c>
      <c r="F550" s="60">
        <v>-10852</v>
      </c>
      <c r="G550" s="60" t="s">
        <v>37</v>
      </c>
      <c r="H550" s="60" t="s">
        <v>66</v>
      </c>
      <c r="I550" s="60">
        <v>72290.78</v>
      </c>
      <c r="J550" s="60" t="s">
        <v>2133</v>
      </c>
      <c r="K550" s="60" t="s">
        <v>136</v>
      </c>
      <c r="L550" s="60" t="s">
        <v>32</v>
      </c>
      <c r="M550" s="60">
        <v>2.14</v>
      </c>
      <c r="N550" s="60" t="s">
        <v>24</v>
      </c>
      <c r="O550" s="60">
        <v>16</v>
      </c>
    </row>
    <row r="551" spans="1:15" x14ac:dyDescent="0.2">
      <c r="A551" s="60" t="s">
        <v>2134</v>
      </c>
      <c r="B551" s="60" t="s">
        <v>812</v>
      </c>
      <c r="C551" s="60">
        <v>31</v>
      </c>
      <c r="D551" s="60" t="s">
        <v>50</v>
      </c>
      <c r="E551" s="60" t="s">
        <v>2135</v>
      </c>
      <c r="F551" s="60">
        <v>-3131</v>
      </c>
      <c r="G551" s="60" t="s">
        <v>52</v>
      </c>
      <c r="H551" s="60" t="s">
        <v>173</v>
      </c>
      <c r="I551" s="60">
        <v>61311.39</v>
      </c>
      <c r="J551" s="60" t="s">
        <v>2136</v>
      </c>
      <c r="K551" s="60" t="s">
        <v>22</v>
      </c>
      <c r="L551" s="60" t="s">
        <v>73</v>
      </c>
      <c r="M551" s="60">
        <v>2.56</v>
      </c>
      <c r="N551" s="60" t="s">
        <v>33</v>
      </c>
      <c r="O551" s="60">
        <v>9</v>
      </c>
    </row>
    <row r="552" spans="1:15" x14ac:dyDescent="0.2">
      <c r="A552" s="60" t="s">
        <v>2137</v>
      </c>
      <c r="B552" s="60" t="s">
        <v>1916</v>
      </c>
      <c r="C552" s="60">
        <v>38</v>
      </c>
      <c r="D552" s="60" t="s">
        <v>50</v>
      </c>
      <c r="E552" s="60" t="s">
        <v>2138</v>
      </c>
      <c r="F552" s="60">
        <v>-5484</v>
      </c>
      <c r="G552" s="60" t="s">
        <v>52</v>
      </c>
      <c r="H552" s="60" t="s">
        <v>38</v>
      </c>
      <c r="I552" s="60">
        <v>69291.210000000006</v>
      </c>
      <c r="J552" s="60" t="s">
        <v>2139</v>
      </c>
      <c r="K552" s="60" t="s">
        <v>118</v>
      </c>
      <c r="L552" s="60" t="s">
        <v>56</v>
      </c>
      <c r="M552" s="60">
        <v>4.8</v>
      </c>
      <c r="N552" s="60" t="s">
        <v>33</v>
      </c>
      <c r="O552" s="60">
        <v>3</v>
      </c>
    </row>
    <row r="553" spans="1:15" x14ac:dyDescent="0.2">
      <c r="A553" s="60" t="s">
        <v>2140</v>
      </c>
      <c r="B553" s="60" t="s">
        <v>2141</v>
      </c>
      <c r="C553" s="60">
        <v>57</v>
      </c>
      <c r="D553" s="60" t="s">
        <v>50</v>
      </c>
      <c r="E553" s="60" t="s">
        <v>2142</v>
      </c>
      <c r="F553" s="60">
        <v>-8499</v>
      </c>
      <c r="G553" s="60" t="s">
        <v>99</v>
      </c>
      <c r="H553" s="60" t="s">
        <v>144</v>
      </c>
      <c r="I553" s="60">
        <v>74028.160000000003</v>
      </c>
      <c r="J553" s="60" t="s">
        <v>2143</v>
      </c>
      <c r="K553" s="60" t="s">
        <v>136</v>
      </c>
      <c r="L553" s="60" t="s">
        <v>32</v>
      </c>
      <c r="M553" s="60">
        <v>4.05</v>
      </c>
      <c r="N553" s="60" t="s">
        <v>24</v>
      </c>
      <c r="O553" s="60">
        <v>19</v>
      </c>
    </row>
    <row r="554" spans="1:15" x14ac:dyDescent="0.2">
      <c r="A554" s="60" t="s">
        <v>2144</v>
      </c>
      <c r="B554" s="60" t="s">
        <v>2145</v>
      </c>
      <c r="C554" s="60">
        <v>50</v>
      </c>
      <c r="D554" s="60" t="s">
        <v>27</v>
      </c>
      <c r="E554" s="60" t="s">
        <v>2146</v>
      </c>
      <c r="F554" s="60">
        <v>-4351</v>
      </c>
      <c r="G554" s="60" t="s">
        <v>37</v>
      </c>
      <c r="H554" s="60" t="s">
        <v>20</v>
      </c>
      <c r="I554" s="60">
        <v>177869.76</v>
      </c>
      <c r="J554" s="60" t="s">
        <v>2147</v>
      </c>
      <c r="K554" s="60" t="s">
        <v>47</v>
      </c>
      <c r="L554" s="60" t="s">
        <v>56</v>
      </c>
      <c r="M554" s="60">
        <v>4.8499999999999996</v>
      </c>
      <c r="N554" s="60" t="s">
        <v>57</v>
      </c>
      <c r="O554" s="60">
        <v>28</v>
      </c>
    </row>
    <row r="555" spans="1:15" x14ac:dyDescent="0.2">
      <c r="A555" s="60" t="s">
        <v>2148</v>
      </c>
      <c r="B555" s="60" t="s">
        <v>871</v>
      </c>
      <c r="C555" s="60">
        <v>51</v>
      </c>
      <c r="D555" s="60" t="s">
        <v>17</v>
      </c>
      <c r="E555" s="60" t="s">
        <v>2149</v>
      </c>
      <c r="F555" s="60">
        <v>-2146</v>
      </c>
      <c r="G555" s="60" t="s">
        <v>45</v>
      </c>
      <c r="H555" s="60" t="s">
        <v>79</v>
      </c>
      <c r="I555" s="60">
        <v>74628.929999999993</v>
      </c>
      <c r="J555" s="60" t="s">
        <v>2150</v>
      </c>
      <c r="K555" s="60" t="s">
        <v>104</v>
      </c>
      <c r="L555" s="60" t="s">
        <v>73</v>
      </c>
      <c r="M555" s="60">
        <v>4.37</v>
      </c>
      <c r="N555" s="60" t="s">
        <v>24</v>
      </c>
      <c r="O555" s="60">
        <v>37</v>
      </c>
    </row>
    <row r="556" spans="1:15" x14ac:dyDescent="0.2">
      <c r="A556" s="60" t="s">
        <v>2151</v>
      </c>
      <c r="B556" s="60" t="s">
        <v>2152</v>
      </c>
      <c r="C556" s="60">
        <v>24</v>
      </c>
      <c r="D556" s="60" t="s">
        <v>27</v>
      </c>
      <c r="E556" s="60" t="s">
        <v>2153</v>
      </c>
      <c r="F556" s="60">
        <v>-3566</v>
      </c>
      <c r="G556" s="60" t="s">
        <v>116</v>
      </c>
      <c r="H556" s="60" t="s">
        <v>71</v>
      </c>
      <c r="I556" s="60">
        <v>92319.21</v>
      </c>
      <c r="J556" s="60" t="s">
        <v>2154</v>
      </c>
      <c r="K556" s="60" t="s">
        <v>55</v>
      </c>
      <c r="L556" s="60" t="s">
        <v>73</v>
      </c>
      <c r="M556" s="60">
        <v>4.51</v>
      </c>
      <c r="N556" s="60" t="s">
        <v>24</v>
      </c>
      <c r="O556" s="60">
        <v>39</v>
      </c>
    </row>
    <row r="557" spans="1:15" x14ac:dyDescent="0.2">
      <c r="A557" s="60" t="s">
        <v>2155</v>
      </c>
      <c r="B557" s="60" t="s">
        <v>2156</v>
      </c>
      <c r="C557" s="60">
        <v>65</v>
      </c>
      <c r="D557" s="60" t="s">
        <v>50</v>
      </c>
      <c r="E557" s="60" t="s">
        <v>2157</v>
      </c>
      <c r="F557" s="60">
        <v>-9753</v>
      </c>
      <c r="G557" s="60" t="s">
        <v>116</v>
      </c>
      <c r="H557" s="60" t="s">
        <v>30</v>
      </c>
      <c r="I557" s="60">
        <v>131030.17</v>
      </c>
      <c r="J557" s="60" t="s">
        <v>437</v>
      </c>
      <c r="K557" s="60" t="s">
        <v>62</v>
      </c>
      <c r="L557" s="60" t="s">
        <v>32</v>
      </c>
      <c r="M557" s="60">
        <v>2.84</v>
      </c>
      <c r="N557" s="60" t="s">
        <v>57</v>
      </c>
      <c r="O557" s="60">
        <v>21</v>
      </c>
    </row>
    <row r="558" spans="1:15" x14ac:dyDescent="0.2">
      <c r="A558" s="60" t="s">
        <v>2158</v>
      </c>
      <c r="B558" s="60" t="s">
        <v>2159</v>
      </c>
      <c r="C558" s="60">
        <v>30</v>
      </c>
      <c r="D558" s="60" t="s">
        <v>17</v>
      </c>
      <c r="E558" s="60" t="s">
        <v>2160</v>
      </c>
      <c r="F558" s="60">
        <v>-2479</v>
      </c>
      <c r="G558" s="60" t="s">
        <v>45</v>
      </c>
      <c r="H558" s="60" t="s">
        <v>53</v>
      </c>
      <c r="I558" s="60">
        <v>94908.64</v>
      </c>
      <c r="J558" s="60" t="s">
        <v>2161</v>
      </c>
      <c r="K558" s="60" t="s">
        <v>40</v>
      </c>
      <c r="L558" s="60" t="s">
        <v>56</v>
      </c>
      <c r="M558" s="60">
        <v>3.15</v>
      </c>
      <c r="N558" s="60" t="s">
        <v>74</v>
      </c>
      <c r="O558" s="60">
        <v>34</v>
      </c>
    </row>
    <row r="559" spans="1:15" x14ac:dyDescent="0.2">
      <c r="A559" s="60" t="s">
        <v>2162</v>
      </c>
      <c r="B559" s="60" t="s">
        <v>2163</v>
      </c>
      <c r="C559" s="60">
        <v>50</v>
      </c>
      <c r="D559" s="60" t="s">
        <v>17</v>
      </c>
      <c r="E559" s="60" t="s">
        <v>2164</v>
      </c>
      <c r="F559" s="60">
        <v>-8658</v>
      </c>
      <c r="G559" s="60" t="s">
        <v>52</v>
      </c>
      <c r="H559" s="60" t="s">
        <v>173</v>
      </c>
      <c r="I559" s="60">
        <v>91078.9</v>
      </c>
      <c r="J559" s="60" t="s">
        <v>2165</v>
      </c>
      <c r="K559" s="60" t="s">
        <v>22</v>
      </c>
      <c r="L559" s="60" t="s">
        <v>23</v>
      </c>
      <c r="M559" s="60">
        <v>2.85</v>
      </c>
      <c r="N559" s="60" t="s">
        <v>24</v>
      </c>
      <c r="O559" s="60">
        <v>28</v>
      </c>
    </row>
    <row r="560" spans="1:15" x14ac:dyDescent="0.2">
      <c r="A560" s="60" t="s">
        <v>2166</v>
      </c>
      <c r="B560" s="60" t="s">
        <v>2167</v>
      </c>
      <c r="C560" s="60">
        <v>23</v>
      </c>
      <c r="D560" s="60" t="s">
        <v>50</v>
      </c>
      <c r="E560" s="60" t="s">
        <v>2168</v>
      </c>
      <c r="F560" s="60">
        <v>-5528</v>
      </c>
      <c r="G560" s="60" t="s">
        <v>19</v>
      </c>
      <c r="H560" s="60" t="s">
        <v>38</v>
      </c>
      <c r="I560" s="60">
        <v>125659.3</v>
      </c>
      <c r="J560" s="60" t="s">
        <v>2169</v>
      </c>
      <c r="K560" s="60" t="s">
        <v>47</v>
      </c>
      <c r="L560" s="60" t="s">
        <v>32</v>
      </c>
      <c r="M560" s="60">
        <v>4.92</v>
      </c>
      <c r="N560" s="60" t="s">
        <v>33</v>
      </c>
      <c r="O560" s="60">
        <v>2</v>
      </c>
    </row>
    <row r="561" spans="1:15" x14ac:dyDescent="0.2">
      <c r="A561" s="60" t="s">
        <v>2170</v>
      </c>
      <c r="B561" s="60" t="s">
        <v>2171</v>
      </c>
      <c r="C561" s="60">
        <v>60</v>
      </c>
      <c r="D561" s="60" t="s">
        <v>27</v>
      </c>
      <c r="E561" s="60" t="s">
        <v>2172</v>
      </c>
      <c r="F561" s="60">
        <v>-8828</v>
      </c>
      <c r="G561" s="60" t="s">
        <v>19</v>
      </c>
      <c r="H561" s="60" t="s">
        <v>194</v>
      </c>
      <c r="I561" s="60">
        <v>117519.82</v>
      </c>
      <c r="J561" s="60" t="s">
        <v>2173</v>
      </c>
      <c r="K561" s="60" t="s">
        <v>55</v>
      </c>
      <c r="L561" s="60" t="s">
        <v>32</v>
      </c>
      <c r="M561" s="60">
        <v>3.64</v>
      </c>
      <c r="N561" s="60" t="s">
        <v>57</v>
      </c>
      <c r="O561" s="60">
        <v>38</v>
      </c>
    </row>
    <row r="562" spans="1:15" x14ac:dyDescent="0.2">
      <c r="A562" s="60" t="s">
        <v>2174</v>
      </c>
      <c r="B562" s="60" t="s">
        <v>2175</v>
      </c>
      <c r="C562" s="60">
        <v>26</v>
      </c>
      <c r="D562" s="60" t="s">
        <v>17</v>
      </c>
      <c r="E562" s="60" t="s">
        <v>2176</v>
      </c>
      <c r="F562" s="60">
        <v>-4215</v>
      </c>
      <c r="G562" s="60" t="s">
        <v>116</v>
      </c>
      <c r="H562" s="60" t="s">
        <v>38</v>
      </c>
      <c r="I562" s="60">
        <v>159044.45000000001</v>
      </c>
      <c r="J562" s="60" t="s">
        <v>135</v>
      </c>
      <c r="K562" s="60" t="s">
        <v>118</v>
      </c>
      <c r="L562" s="60" t="s">
        <v>73</v>
      </c>
      <c r="M562" s="60">
        <v>1.77</v>
      </c>
      <c r="N562" s="60" t="s">
        <v>74</v>
      </c>
      <c r="O562" s="60">
        <v>34</v>
      </c>
    </row>
    <row r="563" spans="1:15" x14ac:dyDescent="0.2">
      <c r="A563" s="60" t="s">
        <v>2177</v>
      </c>
      <c r="B563" s="60" t="s">
        <v>2178</v>
      </c>
      <c r="C563" s="60">
        <v>65</v>
      </c>
      <c r="D563" s="60" t="s">
        <v>17</v>
      </c>
      <c r="E563" s="60" t="s">
        <v>2179</v>
      </c>
      <c r="F563" s="60">
        <v>-2587</v>
      </c>
      <c r="G563" s="60" t="s">
        <v>37</v>
      </c>
      <c r="H563" s="60" t="s">
        <v>66</v>
      </c>
      <c r="I563" s="60">
        <v>157429.53</v>
      </c>
      <c r="J563" s="60" t="s">
        <v>1284</v>
      </c>
      <c r="K563" s="60" t="s">
        <v>81</v>
      </c>
      <c r="L563" s="60" t="s">
        <v>23</v>
      </c>
      <c r="M563" s="60">
        <v>3.72</v>
      </c>
      <c r="N563" s="60" t="s">
        <v>41</v>
      </c>
      <c r="O563" s="60">
        <v>31</v>
      </c>
    </row>
    <row r="564" spans="1:15" x14ac:dyDescent="0.2">
      <c r="A564" s="60" t="s">
        <v>2180</v>
      </c>
      <c r="B564" s="60" t="s">
        <v>2181</v>
      </c>
      <c r="C564" s="60">
        <v>24</v>
      </c>
      <c r="D564" s="60" t="s">
        <v>17</v>
      </c>
      <c r="E564" s="60" t="s">
        <v>2182</v>
      </c>
      <c r="F564" s="60">
        <v>-8513</v>
      </c>
      <c r="G564" s="60" t="s">
        <v>85</v>
      </c>
      <c r="H564" s="60" t="s">
        <v>79</v>
      </c>
      <c r="I564" s="60">
        <v>80855.08</v>
      </c>
      <c r="J564" s="60" t="s">
        <v>1580</v>
      </c>
      <c r="K564" s="60" t="s">
        <v>47</v>
      </c>
      <c r="L564" s="60" t="s">
        <v>73</v>
      </c>
      <c r="M564" s="60">
        <v>1.33</v>
      </c>
      <c r="N564" s="60" t="s">
        <v>57</v>
      </c>
      <c r="O564" s="60">
        <v>1</v>
      </c>
    </row>
    <row r="565" spans="1:15" x14ac:dyDescent="0.2">
      <c r="A565" s="60" t="s">
        <v>2183</v>
      </c>
      <c r="B565" s="60" t="s">
        <v>2184</v>
      </c>
      <c r="C565" s="60">
        <v>49</v>
      </c>
      <c r="D565" s="60" t="s">
        <v>27</v>
      </c>
      <c r="E565" s="60" t="s">
        <v>2185</v>
      </c>
      <c r="F565" s="60">
        <v>-7062</v>
      </c>
      <c r="G565" s="60" t="s">
        <v>116</v>
      </c>
      <c r="H565" s="60" t="s">
        <v>71</v>
      </c>
      <c r="I565" s="60">
        <v>125769.23</v>
      </c>
      <c r="J565" s="60" t="s">
        <v>103</v>
      </c>
      <c r="K565" s="60" t="s">
        <v>22</v>
      </c>
      <c r="L565" s="60" t="s">
        <v>56</v>
      </c>
      <c r="M565" s="60">
        <v>2.73</v>
      </c>
      <c r="N565" s="60" t="s">
        <v>74</v>
      </c>
      <c r="O565" s="60">
        <v>37</v>
      </c>
    </row>
    <row r="566" spans="1:15" x14ac:dyDescent="0.2">
      <c r="A566" s="60" t="s">
        <v>2186</v>
      </c>
      <c r="B566" s="60" t="s">
        <v>2187</v>
      </c>
      <c r="C566" s="60">
        <v>38</v>
      </c>
      <c r="D566" s="60" t="s">
        <v>27</v>
      </c>
      <c r="E566" s="60" t="s">
        <v>2188</v>
      </c>
      <c r="F566" s="60">
        <v>-7610</v>
      </c>
      <c r="G566" s="60" t="s">
        <v>45</v>
      </c>
      <c r="H566" s="60" t="s">
        <v>173</v>
      </c>
      <c r="I566" s="60">
        <v>110352.88</v>
      </c>
      <c r="J566" s="60" t="s">
        <v>2189</v>
      </c>
      <c r="K566" s="60" t="s">
        <v>136</v>
      </c>
      <c r="L566" s="60" t="s">
        <v>56</v>
      </c>
      <c r="M566" s="60">
        <v>4.0599999999999996</v>
      </c>
      <c r="N566" s="60" t="s">
        <v>41</v>
      </c>
      <c r="O566" s="60">
        <v>37</v>
      </c>
    </row>
    <row r="567" spans="1:15" x14ac:dyDescent="0.2">
      <c r="A567" s="60" t="s">
        <v>2190</v>
      </c>
      <c r="B567" s="60" t="s">
        <v>2191</v>
      </c>
      <c r="C567" s="60">
        <v>25</v>
      </c>
      <c r="D567" s="60" t="s">
        <v>27</v>
      </c>
      <c r="E567" s="60" t="s">
        <v>2192</v>
      </c>
      <c r="F567" s="60">
        <v>-3552</v>
      </c>
      <c r="G567" s="60" t="s">
        <v>78</v>
      </c>
      <c r="H567" s="60" t="s">
        <v>144</v>
      </c>
      <c r="I567" s="60">
        <v>168271.79</v>
      </c>
      <c r="J567" s="60" t="s">
        <v>2193</v>
      </c>
      <c r="K567" s="60" t="s">
        <v>22</v>
      </c>
      <c r="L567" s="60" t="s">
        <v>73</v>
      </c>
      <c r="M567" s="60">
        <v>3.44</v>
      </c>
      <c r="N567" s="60" t="s">
        <v>41</v>
      </c>
      <c r="O567" s="60">
        <v>4</v>
      </c>
    </row>
    <row r="568" spans="1:15" x14ac:dyDescent="0.2">
      <c r="A568" s="60" t="s">
        <v>2194</v>
      </c>
      <c r="B568" s="60" t="s">
        <v>2195</v>
      </c>
      <c r="C568" s="60">
        <v>25</v>
      </c>
      <c r="D568" s="60" t="s">
        <v>17</v>
      </c>
      <c r="E568" s="60" t="s">
        <v>2196</v>
      </c>
      <c r="F568" s="60">
        <v>-8719</v>
      </c>
      <c r="G568" s="60" t="s">
        <v>29</v>
      </c>
      <c r="H568" s="60" t="s">
        <v>71</v>
      </c>
      <c r="I568" s="60">
        <v>124508.79</v>
      </c>
      <c r="J568" s="60" t="s">
        <v>2197</v>
      </c>
      <c r="K568" s="60" t="s">
        <v>47</v>
      </c>
      <c r="L568" s="60" t="s">
        <v>23</v>
      </c>
      <c r="M568" s="60">
        <v>2.81</v>
      </c>
      <c r="N568" s="60" t="s">
        <v>41</v>
      </c>
      <c r="O568" s="60">
        <v>27</v>
      </c>
    </row>
    <row r="569" spans="1:15" x14ac:dyDescent="0.2">
      <c r="A569" s="60" t="s">
        <v>2198</v>
      </c>
      <c r="B569" s="60" t="s">
        <v>2199</v>
      </c>
      <c r="C569" s="60">
        <v>28</v>
      </c>
      <c r="D569" s="60" t="s">
        <v>50</v>
      </c>
      <c r="E569" s="60" t="s">
        <v>2200</v>
      </c>
      <c r="F569" s="60">
        <v>-3216</v>
      </c>
      <c r="G569" s="60" t="s">
        <v>94</v>
      </c>
      <c r="H569" s="60" t="s">
        <v>20</v>
      </c>
      <c r="I569" s="60">
        <v>82588.08</v>
      </c>
      <c r="J569" s="60" t="s">
        <v>2201</v>
      </c>
      <c r="K569" s="60" t="s">
        <v>136</v>
      </c>
      <c r="L569" s="60" t="s">
        <v>23</v>
      </c>
      <c r="M569" s="60">
        <v>1.05</v>
      </c>
      <c r="N569" s="60" t="s">
        <v>74</v>
      </c>
      <c r="O569" s="60">
        <v>37</v>
      </c>
    </row>
    <row r="570" spans="1:15" x14ac:dyDescent="0.2">
      <c r="A570" s="60" t="s">
        <v>2202</v>
      </c>
      <c r="B570" s="60" t="s">
        <v>1390</v>
      </c>
      <c r="C570" s="60">
        <v>30</v>
      </c>
      <c r="D570" s="60" t="s">
        <v>17</v>
      </c>
      <c r="E570" s="60" t="s">
        <v>2203</v>
      </c>
      <c r="F570" s="60">
        <v>-8821</v>
      </c>
      <c r="G570" s="60" t="s">
        <v>94</v>
      </c>
      <c r="H570" s="60" t="s">
        <v>38</v>
      </c>
      <c r="I570" s="60">
        <v>99470.53</v>
      </c>
      <c r="J570" s="60" t="s">
        <v>2204</v>
      </c>
      <c r="K570" s="60" t="s">
        <v>55</v>
      </c>
      <c r="L570" s="60" t="s">
        <v>23</v>
      </c>
      <c r="M570" s="60">
        <v>1.24</v>
      </c>
      <c r="N570" s="60" t="s">
        <v>33</v>
      </c>
      <c r="O570" s="60">
        <v>37</v>
      </c>
    </row>
    <row r="571" spans="1:15" x14ac:dyDescent="0.2">
      <c r="A571" s="60" t="s">
        <v>2205</v>
      </c>
      <c r="B571" s="60" t="s">
        <v>2206</v>
      </c>
      <c r="C571" s="60">
        <v>63</v>
      </c>
      <c r="D571" s="60" t="s">
        <v>50</v>
      </c>
      <c r="E571" s="60" t="s">
        <v>2207</v>
      </c>
      <c r="F571" s="60">
        <v>-4835</v>
      </c>
      <c r="G571" s="60" t="s">
        <v>78</v>
      </c>
      <c r="H571" s="60" t="s">
        <v>79</v>
      </c>
      <c r="I571" s="60">
        <v>79757.789999999994</v>
      </c>
      <c r="J571" s="60" t="s">
        <v>764</v>
      </c>
      <c r="K571" s="60" t="s">
        <v>81</v>
      </c>
      <c r="L571" s="60" t="s">
        <v>73</v>
      </c>
      <c r="M571" s="60">
        <v>4.88</v>
      </c>
      <c r="N571" s="60" t="s">
        <v>57</v>
      </c>
      <c r="O571" s="60">
        <v>37</v>
      </c>
    </row>
    <row r="572" spans="1:15" x14ac:dyDescent="0.2">
      <c r="A572" s="60" t="s">
        <v>2208</v>
      </c>
      <c r="B572" s="60" t="s">
        <v>2209</v>
      </c>
      <c r="C572" s="60">
        <v>31</v>
      </c>
      <c r="D572" s="60" t="s">
        <v>27</v>
      </c>
      <c r="E572" s="60" t="s">
        <v>2210</v>
      </c>
      <c r="F572" s="60">
        <v>-3550</v>
      </c>
      <c r="G572" s="60" t="s">
        <v>29</v>
      </c>
      <c r="H572" s="60" t="s">
        <v>173</v>
      </c>
      <c r="I572" s="60">
        <v>63334.03</v>
      </c>
      <c r="J572" s="60" t="s">
        <v>2211</v>
      </c>
      <c r="K572" s="60" t="s">
        <v>47</v>
      </c>
      <c r="L572" s="60" t="s">
        <v>23</v>
      </c>
      <c r="M572" s="60">
        <v>2.37</v>
      </c>
      <c r="N572" s="60" t="s">
        <v>41</v>
      </c>
      <c r="O572" s="60">
        <v>29</v>
      </c>
    </row>
    <row r="573" spans="1:15" x14ac:dyDescent="0.2">
      <c r="A573" s="60" t="s">
        <v>2212</v>
      </c>
      <c r="B573" s="60" t="s">
        <v>2213</v>
      </c>
      <c r="C573" s="60">
        <v>43</v>
      </c>
      <c r="D573" s="60" t="s">
        <v>17</v>
      </c>
      <c r="E573" s="60" t="s">
        <v>2214</v>
      </c>
      <c r="F573" s="60">
        <v>-7181</v>
      </c>
      <c r="G573" s="60" t="s">
        <v>29</v>
      </c>
      <c r="H573" s="60" t="s">
        <v>173</v>
      </c>
      <c r="I573" s="60">
        <v>58530.6</v>
      </c>
      <c r="J573" s="60" t="s">
        <v>2215</v>
      </c>
      <c r="K573" s="60" t="s">
        <v>22</v>
      </c>
      <c r="L573" s="60" t="s">
        <v>56</v>
      </c>
      <c r="M573" s="60">
        <v>1.88</v>
      </c>
      <c r="N573" s="60" t="s">
        <v>74</v>
      </c>
      <c r="O573" s="60">
        <v>40</v>
      </c>
    </row>
    <row r="574" spans="1:15" x14ac:dyDescent="0.2">
      <c r="A574" s="60" t="s">
        <v>2216</v>
      </c>
      <c r="B574" s="60" t="s">
        <v>2217</v>
      </c>
      <c r="C574" s="60">
        <v>36</v>
      </c>
      <c r="D574" s="60" t="s">
        <v>50</v>
      </c>
      <c r="E574" s="60" t="s">
        <v>2218</v>
      </c>
      <c r="F574" s="60">
        <v>-9637</v>
      </c>
      <c r="G574" s="60" t="s">
        <v>37</v>
      </c>
      <c r="H574" s="60" t="s">
        <v>66</v>
      </c>
      <c r="I574" s="60">
        <v>64770.87</v>
      </c>
      <c r="J574" s="60" t="s">
        <v>2219</v>
      </c>
      <c r="K574" s="60" t="s">
        <v>22</v>
      </c>
      <c r="L574" s="60" t="s">
        <v>73</v>
      </c>
      <c r="M574" s="60">
        <v>1.04</v>
      </c>
      <c r="N574" s="60" t="s">
        <v>33</v>
      </c>
      <c r="O574" s="60">
        <v>1</v>
      </c>
    </row>
    <row r="575" spans="1:15" x14ac:dyDescent="0.2">
      <c r="A575" s="60" t="s">
        <v>2220</v>
      </c>
      <c r="B575" s="60" t="s">
        <v>2221</v>
      </c>
      <c r="C575" s="60">
        <v>31</v>
      </c>
      <c r="D575" s="60" t="s">
        <v>50</v>
      </c>
      <c r="E575" s="60" t="s">
        <v>2222</v>
      </c>
      <c r="F575" s="60">
        <v>-8040</v>
      </c>
      <c r="G575" s="60" t="s">
        <v>45</v>
      </c>
      <c r="H575" s="60" t="s">
        <v>144</v>
      </c>
      <c r="I575" s="60">
        <v>63872.82</v>
      </c>
      <c r="J575" s="60" t="s">
        <v>2223</v>
      </c>
      <c r="K575" s="60" t="s">
        <v>55</v>
      </c>
      <c r="L575" s="60" t="s">
        <v>32</v>
      </c>
      <c r="M575" s="60">
        <v>4.54</v>
      </c>
      <c r="N575" s="60" t="s">
        <v>24</v>
      </c>
      <c r="O575" s="60">
        <v>21</v>
      </c>
    </row>
    <row r="576" spans="1:15" x14ac:dyDescent="0.2">
      <c r="A576" s="60" t="s">
        <v>2224</v>
      </c>
      <c r="B576" s="60" t="s">
        <v>2225</v>
      </c>
      <c r="C576" s="60">
        <v>33</v>
      </c>
      <c r="D576" s="60" t="s">
        <v>27</v>
      </c>
      <c r="E576" s="60" t="s">
        <v>2226</v>
      </c>
      <c r="F576" s="60">
        <v>-6631</v>
      </c>
      <c r="G576" s="60" t="s">
        <v>19</v>
      </c>
      <c r="H576" s="60" t="s">
        <v>144</v>
      </c>
      <c r="I576" s="60">
        <v>155559.63</v>
      </c>
      <c r="J576" s="60" t="s">
        <v>2227</v>
      </c>
      <c r="K576" s="60" t="s">
        <v>104</v>
      </c>
      <c r="L576" s="60" t="s">
        <v>23</v>
      </c>
      <c r="M576" s="60">
        <v>2.35</v>
      </c>
      <c r="N576" s="60" t="s">
        <v>24</v>
      </c>
      <c r="O576" s="60">
        <v>19</v>
      </c>
    </row>
    <row r="577" spans="1:15" x14ac:dyDescent="0.2">
      <c r="A577" s="60" t="s">
        <v>2228</v>
      </c>
      <c r="B577" s="60" t="s">
        <v>2229</v>
      </c>
      <c r="C577" s="60">
        <v>45</v>
      </c>
      <c r="D577" s="60" t="s">
        <v>50</v>
      </c>
      <c r="E577" s="60" t="s">
        <v>2230</v>
      </c>
      <c r="F577" s="60">
        <v>-9119</v>
      </c>
      <c r="G577" s="60" t="s">
        <v>19</v>
      </c>
      <c r="H577" s="60" t="s">
        <v>71</v>
      </c>
      <c r="I577" s="60">
        <v>55942.68</v>
      </c>
      <c r="J577" s="60" t="s">
        <v>818</v>
      </c>
      <c r="K577" s="60" t="s">
        <v>47</v>
      </c>
      <c r="L577" s="60" t="s">
        <v>32</v>
      </c>
      <c r="M577" s="60">
        <v>3.13</v>
      </c>
      <c r="N577" s="60" t="s">
        <v>33</v>
      </c>
      <c r="O577" s="60">
        <v>20</v>
      </c>
    </row>
    <row r="578" spans="1:15" x14ac:dyDescent="0.2">
      <c r="A578" s="60" t="s">
        <v>2231</v>
      </c>
      <c r="B578" s="60" t="s">
        <v>2232</v>
      </c>
      <c r="C578" s="60">
        <v>62</v>
      </c>
      <c r="D578" s="60" t="s">
        <v>27</v>
      </c>
      <c r="E578" s="60" t="s">
        <v>2233</v>
      </c>
      <c r="F578" s="60">
        <v>-5808</v>
      </c>
      <c r="G578" s="60" t="s">
        <v>85</v>
      </c>
      <c r="H578" s="60" t="s">
        <v>194</v>
      </c>
      <c r="I578" s="60">
        <v>149490.23000000001</v>
      </c>
      <c r="J578" s="60" t="s">
        <v>2234</v>
      </c>
      <c r="K578" s="60" t="s">
        <v>47</v>
      </c>
      <c r="L578" s="60" t="s">
        <v>23</v>
      </c>
      <c r="M578" s="60">
        <v>3.52</v>
      </c>
      <c r="N578" s="60" t="s">
        <v>33</v>
      </c>
      <c r="O578" s="60">
        <v>8</v>
      </c>
    </row>
    <row r="579" spans="1:15" x14ac:dyDescent="0.2">
      <c r="A579" s="60" t="s">
        <v>2235</v>
      </c>
      <c r="B579" s="60" t="s">
        <v>2236</v>
      </c>
      <c r="C579" s="60">
        <v>53</v>
      </c>
      <c r="D579" s="60" t="s">
        <v>27</v>
      </c>
      <c r="E579" s="60" t="s">
        <v>2237</v>
      </c>
      <c r="F579" s="60">
        <v>-9896</v>
      </c>
      <c r="G579" s="60" t="s">
        <v>52</v>
      </c>
      <c r="H579" s="60" t="s">
        <v>71</v>
      </c>
      <c r="I579" s="60">
        <v>59277.86</v>
      </c>
      <c r="J579" s="60" t="s">
        <v>2238</v>
      </c>
      <c r="K579" s="60" t="s">
        <v>118</v>
      </c>
      <c r="L579" s="60" t="s">
        <v>73</v>
      </c>
      <c r="M579" s="60">
        <v>2.99</v>
      </c>
      <c r="N579" s="60" t="s">
        <v>41</v>
      </c>
      <c r="O579" s="60">
        <v>11</v>
      </c>
    </row>
    <row r="580" spans="1:15" x14ac:dyDescent="0.2">
      <c r="A580" s="60" t="s">
        <v>2239</v>
      </c>
      <c r="B580" s="60" t="s">
        <v>2240</v>
      </c>
      <c r="C580" s="60">
        <v>45</v>
      </c>
      <c r="D580" s="60" t="s">
        <v>17</v>
      </c>
      <c r="E580" s="60" t="s">
        <v>2241</v>
      </c>
      <c r="F580" s="60">
        <v>-10631</v>
      </c>
      <c r="G580" s="60" t="s">
        <v>94</v>
      </c>
      <c r="H580" s="60" t="s">
        <v>194</v>
      </c>
      <c r="I580" s="60">
        <v>119272.07</v>
      </c>
      <c r="J580" s="60" t="s">
        <v>2242</v>
      </c>
      <c r="K580" s="60" t="s">
        <v>127</v>
      </c>
      <c r="L580" s="60" t="s">
        <v>23</v>
      </c>
      <c r="M580" s="60">
        <v>1.83</v>
      </c>
      <c r="N580" s="60" t="s">
        <v>24</v>
      </c>
      <c r="O580" s="60">
        <v>28</v>
      </c>
    </row>
    <row r="581" spans="1:15" x14ac:dyDescent="0.2">
      <c r="A581" s="60" t="s">
        <v>2243</v>
      </c>
      <c r="B581" s="60" t="s">
        <v>2244</v>
      </c>
      <c r="C581" s="60">
        <v>35</v>
      </c>
      <c r="D581" s="60" t="s">
        <v>50</v>
      </c>
      <c r="E581" s="60" t="s">
        <v>2245</v>
      </c>
      <c r="F581" s="60">
        <v>-4845</v>
      </c>
      <c r="G581" s="60" t="s">
        <v>37</v>
      </c>
      <c r="H581" s="60" t="s">
        <v>194</v>
      </c>
      <c r="I581" s="60">
        <v>114830.04</v>
      </c>
      <c r="J581" s="60" t="s">
        <v>1235</v>
      </c>
      <c r="K581" s="60" t="s">
        <v>136</v>
      </c>
      <c r="L581" s="60" t="s">
        <v>73</v>
      </c>
      <c r="M581" s="60">
        <v>2.78</v>
      </c>
      <c r="N581" s="60" t="s">
        <v>33</v>
      </c>
      <c r="O581" s="60">
        <v>14</v>
      </c>
    </row>
    <row r="582" spans="1:15" x14ac:dyDescent="0.2">
      <c r="A582" s="60" t="s">
        <v>2246</v>
      </c>
      <c r="B582" s="60" t="s">
        <v>1705</v>
      </c>
      <c r="C582" s="60">
        <v>51</v>
      </c>
      <c r="D582" s="60" t="s">
        <v>17</v>
      </c>
      <c r="E582" s="60" t="s">
        <v>2247</v>
      </c>
      <c r="F582" s="60">
        <v>-9470</v>
      </c>
      <c r="G582" s="60" t="s">
        <v>94</v>
      </c>
      <c r="H582" s="60" t="s">
        <v>66</v>
      </c>
      <c r="I582" s="60">
        <v>94298.15</v>
      </c>
      <c r="J582" s="60" t="s">
        <v>2248</v>
      </c>
      <c r="K582" s="60" t="s">
        <v>40</v>
      </c>
      <c r="L582" s="60" t="s">
        <v>73</v>
      </c>
      <c r="M582" s="60">
        <v>2.09</v>
      </c>
      <c r="N582" s="60" t="s">
        <v>74</v>
      </c>
      <c r="O582" s="60">
        <v>11</v>
      </c>
    </row>
    <row r="583" spans="1:15" x14ac:dyDescent="0.2">
      <c r="A583" s="60" t="s">
        <v>2249</v>
      </c>
      <c r="B583" s="60" t="s">
        <v>657</v>
      </c>
      <c r="C583" s="60">
        <v>38</v>
      </c>
      <c r="D583" s="60" t="s">
        <v>17</v>
      </c>
      <c r="E583" s="60" t="s">
        <v>2250</v>
      </c>
      <c r="F583" s="60">
        <v>-6575</v>
      </c>
      <c r="G583" s="60" t="s">
        <v>85</v>
      </c>
      <c r="H583" s="60" t="s">
        <v>20</v>
      </c>
      <c r="I583" s="60">
        <v>114264.52</v>
      </c>
      <c r="J583" s="60" t="s">
        <v>1626</v>
      </c>
      <c r="K583" s="60" t="s">
        <v>81</v>
      </c>
      <c r="L583" s="60" t="s">
        <v>32</v>
      </c>
      <c r="M583" s="60">
        <v>1.39</v>
      </c>
      <c r="N583" s="60" t="s">
        <v>74</v>
      </c>
      <c r="O583" s="60">
        <v>23</v>
      </c>
    </row>
    <row r="584" spans="1:15" x14ac:dyDescent="0.2">
      <c r="A584" s="60" t="s">
        <v>2251</v>
      </c>
      <c r="B584" s="60" t="s">
        <v>1049</v>
      </c>
      <c r="C584" s="60">
        <v>34</v>
      </c>
      <c r="D584" s="60" t="s">
        <v>50</v>
      </c>
      <c r="E584" s="60" t="s">
        <v>2252</v>
      </c>
      <c r="F584" s="60">
        <v>-6423</v>
      </c>
      <c r="G584" s="60" t="s">
        <v>116</v>
      </c>
      <c r="H584" s="60" t="s">
        <v>194</v>
      </c>
      <c r="I584" s="60">
        <v>62643.15</v>
      </c>
      <c r="J584" s="60" t="s">
        <v>2253</v>
      </c>
      <c r="K584" s="60" t="s">
        <v>55</v>
      </c>
      <c r="L584" s="60" t="s">
        <v>73</v>
      </c>
      <c r="M584" s="60">
        <v>1.03</v>
      </c>
      <c r="N584" s="60" t="s">
        <v>33</v>
      </c>
      <c r="O584" s="60">
        <v>18</v>
      </c>
    </row>
    <row r="585" spans="1:15" x14ac:dyDescent="0.2">
      <c r="A585" s="60" t="s">
        <v>2254</v>
      </c>
      <c r="B585" s="60" t="s">
        <v>2255</v>
      </c>
      <c r="C585" s="60">
        <v>47</v>
      </c>
      <c r="D585" s="60" t="s">
        <v>17</v>
      </c>
      <c r="E585" s="60" t="s">
        <v>2256</v>
      </c>
      <c r="F585" s="60">
        <v>-9715</v>
      </c>
      <c r="G585" s="60" t="s">
        <v>85</v>
      </c>
      <c r="H585" s="60" t="s">
        <v>53</v>
      </c>
      <c r="I585" s="60">
        <v>160492.59</v>
      </c>
      <c r="J585" s="60" t="s">
        <v>2257</v>
      </c>
      <c r="K585" s="60" t="s">
        <v>47</v>
      </c>
      <c r="L585" s="60" t="s">
        <v>32</v>
      </c>
      <c r="M585" s="60">
        <v>2.9</v>
      </c>
      <c r="N585" s="60" t="s">
        <v>57</v>
      </c>
      <c r="O585" s="60">
        <v>37</v>
      </c>
    </row>
    <row r="586" spans="1:15" x14ac:dyDescent="0.2">
      <c r="A586" s="60" t="s">
        <v>2258</v>
      </c>
      <c r="B586" s="60" t="s">
        <v>2259</v>
      </c>
      <c r="C586" s="60">
        <v>51</v>
      </c>
      <c r="D586" s="60" t="s">
        <v>17</v>
      </c>
      <c r="E586" s="60" t="s">
        <v>2260</v>
      </c>
      <c r="F586" s="60">
        <v>-3863</v>
      </c>
      <c r="G586" s="60" t="s">
        <v>37</v>
      </c>
      <c r="H586" s="60" t="s">
        <v>30</v>
      </c>
      <c r="I586" s="60">
        <v>97174.98</v>
      </c>
      <c r="J586" s="60" t="s">
        <v>2261</v>
      </c>
      <c r="K586" s="60" t="s">
        <v>104</v>
      </c>
      <c r="L586" s="60" t="s">
        <v>32</v>
      </c>
      <c r="M586" s="60">
        <v>2.75</v>
      </c>
      <c r="N586" s="60" t="s">
        <v>57</v>
      </c>
      <c r="O586" s="60">
        <v>1</v>
      </c>
    </row>
    <row r="587" spans="1:15" x14ac:dyDescent="0.2">
      <c r="A587" s="60" t="s">
        <v>2262</v>
      </c>
      <c r="B587" s="60" t="s">
        <v>2263</v>
      </c>
      <c r="C587" s="60">
        <v>58</v>
      </c>
      <c r="D587" s="60" t="s">
        <v>27</v>
      </c>
      <c r="E587" s="60" t="s">
        <v>2264</v>
      </c>
      <c r="F587" s="60">
        <v>-10251</v>
      </c>
      <c r="G587" s="60" t="s">
        <v>37</v>
      </c>
      <c r="H587" s="60" t="s">
        <v>173</v>
      </c>
      <c r="I587" s="60">
        <v>67696.14</v>
      </c>
      <c r="J587" s="60" t="s">
        <v>2265</v>
      </c>
      <c r="K587" s="60" t="s">
        <v>104</v>
      </c>
      <c r="L587" s="60" t="s">
        <v>73</v>
      </c>
      <c r="M587" s="60">
        <v>2.2999999999999998</v>
      </c>
      <c r="N587" s="60" t="s">
        <v>74</v>
      </c>
      <c r="O587" s="60">
        <v>36</v>
      </c>
    </row>
    <row r="588" spans="1:15" x14ac:dyDescent="0.2">
      <c r="A588" s="60" t="s">
        <v>2266</v>
      </c>
      <c r="B588" s="60" t="s">
        <v>1982</v>
      </c>
      <c r="C588" s="60">
        <v>31</v>
      </c>
      <c r="D588" s="60" t="s">
        <v>50</v>
      </c>
      <c r="E588" s="60" t="s">
        <v>2267</v>
      </c>
      <c r="F588" s="60">
        <v>-9165</v>
      </c>
      <c r="G588" s="60" t="s">
        <v>29</v>
      </c>
      <c r="H588" s="60" t="s">
        <v>30</v>
      </c>
      <c r="I588" s="60">
        <v>172560.44</v>
      </c>
      <c r="J588" s="60" t="s">
        <v>2268</v>
      </c>
      <c r="K588" s="60" t="s">
        <v>118</v>
      </c>
      <c r="L588" s="60" t="s">
        <v>56</v>
      </c>
      <c r="M588" s="60">
        <v>1.75</v>
      </c>
      <c r="N588" s="60" t="s">
        <v>74</v>
      </c>
      <c r="O588" s="60">
        <v>21</v>
      </c>
    </row>
    <row r="589" spans="1:15" x14ac:dyDescent="0.2">
      <c r="A589" s="60" t="s">
        <v>2269</v>
      </c>
      <c r="B589" s="60" t="s">
        <v>2270</v>
      </c>
      <c r="C589" s="60">
        <v>62</v>
      </c>
      <c r="D589" s="60" t="s">
        <v>50</v>
      </c>
      <c r="E589" s="60" t="s">
        <v>2271</v>
      </c>
      <c r="F589" s="60">
        <v>-4490</v>
      </c>
      <c r="G589" s="60" t="s">
        <v>45</v>
      </c>
      <c r="H589" s="60" t="s">
        <v>38</v>
      </c>
      <c r="I589" s="60">
        <v>105848.93</v>
      </c>
      <c r="J589" s="60" t="s">
        <v>2272</v>
      </c>
      <c r="K589" s="60" t="s">
        <v>47</v>
      </c>
      <c r="L589" s="60" t="s">
        <v>23</v>
      </c>
      <c r="M589" s="60">
        <v>4.6500000000000004</v>
      </c>
      <c r="N589" s="60" t="s">
        <v>41</v>
      </c>
      <c r="O589" s="60">
        <v>18</v>
      </c>
    </row>
    <row r="590" spans="1:15" x14ac:dyDescent="0.2">
      <c r="A590" s="60" t="s">
        <v>2273</v>
      </c>
      <c r="B590" s="60" t="s">
        <v>2274</v>
      </c>
      <c r="C590" s="60">
        <v>40</v>
      </c>
      <c r="D590" s="60" t="s">
        <v>17</v>
      </c>
      <c r="E590" s="60" t="s">
        <v>2275</v>
      </c>
      <c r="F590" s="60">
        <v>-2776</v>
      </c>
      <c r="G590" s="60" t="s">
        <v>37</v>
      </c>
      <c r="H590" s="60" t="s">
        <v>20</v>
      </c>
      <c r="I590" s="60">
        <v>36601.83</v>
      </c>
      <c r="J590" s="60" t="s">
        <v>2276</v>
      </c>
      <c r="K590" s="60" t="s">
        <v>104</v>
      </c>
      <c r="L590" s="60" t="s">
        <v>56</v>
      </c>
      <c r="M590" s="60">
        <v>1.63</v>
      </c>
      <c r="N590" s="60" t="s">
        <v>74</v>
      </c>
      <c r="O590" s="60">
        <v>8</v>
      </c>
    </row>
    <row r="591" spans="1:15" x14ac:dyDescent="0.2">
      <c r="A591" s="60" t="s">
        <v>2277</v>
      </c>
      <c r="B591" s="60" t="s">
        <v>2278</v>
      </c>
      <c r="C591" s="60">
        <v>52</v>
      </c>
      <c r="D591" s="60" t="s">
        <v>17</v>
      </c>
      <c r="E591" s="60" t="s">
        <v>2279</v>
      </c>
      <c r="F591" s="60">
        <v>-5965</v>
      </c>
      <c r="G591" s="60" t="s">
        <v>78</v>
      </c>
      <c r="H591" s="60" t="s">
        <v>30</v>
      </c>
      <c r="I591" s="60">
        <v>79914.789999999994</v>
      </c>
      <c r="J591" s="60" t="s">
        <v>2280</v>
      </c>
      <c r="K591" s="60" t="s">
        <v>40</v>
      </c>
      <c r="L591" s="60" t="s">
        <v>32</v>
      </c>
      <c r="M591" s="60">
        <v>3.41</v>
      </c>
      <c r="N591" s="60" t="s">
        <v>33</v>
      </c>
      <c r="O591" s="60">
        <v>37</v>
      </c>
    </row>
    <row r="592" spans="1:15" x14ac:dyDescent="0.2">
      <c r="A592" s="60" t="s">
        <v>2281</v>
      </c>
      <c r="B592" s="60" t="s">
        <v>2282</v>
      </c>
      <c r="C592" s="60">
        <v>65</v>
      </c>
      <c r="D592" s="60" t="s">
        <v>50</v>
      </c>
      <c r="E592" s="60" t="s">
        <v>2283</v>
      </c>
      <c r="F592" s="60">
        <v>-3849</v>
      </c>
      <c r="G592" s="60" t="s">
        <v>94</v>
      </c>
      <c r="H592" s="60" t="s">
        <v>71</v>
      </c>
      <c r="I592" s="60">
        <v>154564.48000000001</v>
      </c>
      <c r="J592" s="60" t="s">
        <v>2284</v>
      </c>
      <c r="K592" s="60" t="s">
        <v>47</v>
      </c>
      <c r="L592" s="60" t="s">
        <v>73</v>
      </c>
      <c r="M592" s="60">
        <v>4.6399999999999997</v>
      </c>
      <c r="N592" s="60" t="s">
        <v>41</v>
      </c>
      <c r="O592" s="60">
        <v>29</v>
      </c>
    </row>
    <row r="593" spans="1:15" x14ac:dyDescent="0.2">
      <c r="A593" s="60" t="s">
        <v>2285</v>
      </c>
      <c r="B593" s="60" t="s">
        <v>2286</v>
      </c>
      <c r="C593" s="60">
        <v>24</v>
      </c>
      <c r="D593" s="60" t="s">
        <v>17</v>
      </c>
      <c r="E593" s="60" t="s">
        <v>2287</v>
      </c>
      <c r="F593" s="60">
        <v>-9730</v>
      </c>
      <c r="G593" s="60" t="s">
        <v>37</v>
      </c>
      <c r="H593" s="60" t="s">
        <v>194</v>
      </c>
      <c r="I593" s="60">
        <v>91708.1</v>
      </c>
      <c r="J593" s="60" t="s">
        <v>2288</v>
      </c>
      <c r="K593" s="60" t="s">
        <v>55</v>
      </c>
      <c r="L593" s="60" t="s">
        <v>56</v>
      </c>
      <c r="M593" s="60">
        <v>2</v>
      </c>
      <c r="N593" s="60" t="s">
        <v>57</v>
      </c>
      <c r="O593" s="60">
        <v>27</v>
      </c>
    </row>
    <row r="594" spans="1:15" x14ac:dyDescent="0.2">
      <c r="A594" s="60" t="s">
        <v>2289</v>
      </c>
      <c r="B594" s="60" t="s">
        <v>2290</v>
      </c>
      <c r="C594" s="60">
        <v>64</v>
      </c>
      <c r="D594" s="60" t="s">
        <v>27</v>
      </c>
      <c r="E594" s="60" t="s">
        <v>2291</v>
      </c>
      <c r="F594" s="60">
        <v>-8425</v>
      </c>
      <c r="G594" s="60" t="s">
        <v>45</v>
      </c>
      <c r="H594" s="60" t="s">
        <v>30</v>
      </c>
      <c r="I594" s="60">
        <v>163403.56</v>
      </c>
      <c r="J594" s="60" t="s">
        <v>2292</v>
      </c>
      <c r="K594" s="60" t="s">
        <v>81</v>
      </c>
      <c r="L594" s="60" t="s">
        <v>73</v>
      </c>
      <c r="M594" s="60">
        <v>3.67</v>
      </c>
      <c r="N594" s="60" t="s">
        <v>74</v>
      </c>
      <c r="O594" s="60">
        <v>13</v>
      </c>
    </row>
    <row r="595" spans="1:15" x14ac:dyDescent="0.2">
      <c r="A595" s="60" t="s">
        <v>2293</v>
      </c>
      <c r="B595" s="60" t="s">
        <v>2294</v>
      </c>
      <c r="C595" s="60">
        <v>57</v>
      </c>
      <c r="D595" s="60" t="s">
        <v>27</v>
      </c>
      <c r="E595" s="60" t="s">
        <v>2295</v>
      </c>
      <c r="F595" s="60">
        <v>-3873</v>
      </c>
      <c r="G595" s="60" t="s">
        <v>85</v>
      </c>
      <c r="H595" s="60" t="s">
        <v>173</v>
      </c>
      <c r="I595" s="60">
        <v>94463.93</v>
      </c>
      <c r="J595" s="60" t="s">
        <v>2296</v>
      </c>
      <c r="K595" s="60" t="s">
        <v>81</v>
      </c>
      <c r="L595" s="60" t="s">
        <v>32</v>
      </c>
      <c r="M595" s="60">
        <v>3.02</v>
      </c>
      <c r="N595" s="60" t="s">
        <v>41</v>
      </c>
      <c r="O595" s="60">
        <v>1</v>
      </c>
    </row>
    <row r="596" spans="1:15" x14ac:dyDescent="0.2">
      <c r="A596" s="60" t="s">
        <v>2297</v>
      </c>
      <c r="B596" s="60" t="s">
        <v>2298</v>
      </c>
      <c r="C596" s="60">
        <v>65</v>
      </c>
      <c r="D596" s="60" t="s">
        <v>17</v>
      </c>
      <c r="E596" s="60" t="s">
        <v>2299</v>
      </c>
      <c r="F596" s="60">
        <v>-8582</v>
      </c>
      <c r="G596" s="60" t="s">
        <v>99</v>
      </c>
      <c r="H596" s="60" t="s">
        <v>66</v>
      </c>
      <c r="I596" s="60">
        <v>40477.33</v>
      </c>
      <c r="J596" s="60" t="s">
        <v>2150</v>
      </c>
      <c r="K596" s="60" t="s">
        <v>136</v>
      </c>
      <c r="L596" s="60" t="s">
        <v>32</v>
      </c>
      <c r="M596" s="60">
        <v>2.31</v>
      </c>
      <c r="N596" s="60" t="s">
        <v>41</v>
      </c>
      <c r="O596" s="60">
        <v>31</v>
      </c>
    </row>
    <row r="597" spans="1:15" x14ac:dyDescent="0.2">
      <c r="A597" s="60" t="s">
        <v>2300</v>
      </c>
      <c r="B597" s="60" t="s">
        <v>2301</v>
      </c>
      <c r="C597" s="60">
        <v>27</v>
      </c>
      <c r="D597" s="60" t="s">
        <v>17</v>
      </c>
      <c r="E597" s="60" t="s">
        <v>2302</v>
      </c>
      <c r="F597" s="60">
        <v>-9448</v>
      </c>
      <c r="G597" s="60" t="s">
        <v>78</v>
      </c>
      <c r="H597" s="60" t="s">
        <v>79</v>
      </c>
      <c r="I597" s="60">
        <v>153961.87</v>
      </c>
      <c r="J597" s="60" t="s">
        <v>294</v>
      </c>
      <c r="K597" s="60" t="s">
        <v>55</v>
      </c>
      <c r="L597" s="60" t="s">
        <v>32</v>
      </c>
      <c r="M597" s="60">
        <v>4.3499999999999996</v>
      </c>
      <c r="N597" s="60" t="s">
        <v>57</v>
      </c>
      <c r="O597" s="60">
        <v>6</v>
      </c>
    </row>
    <row r="598" spans="1:15" x14ac:dyDescent="0.2">
      <c r="A598" s="60" t="s">
        <v>2303</v>
      </c>
      <c r="B598" s="60" t="s">
        <v>2304</v>
      </c>
      <c r="C598" s="60">
        <v>29</v>
      </c>
      <c r="D598" s="60" t="s">
        <v>17</v>
      </c>
      <c r="E598" s="60" t="s">
        <v>2305</v>
      </c>
      <c r="F598" s="60">
        <v>-3142</v>
      </c>
      <c r="G598" s="60" t="s">
        <v>45</v>
      </c>
      <c r="H598" s="60" t="s">
        <v>194</v>
      </c>
      <c r="I598" s="60">
        <v>57256.99</v>
      </c>
      <c r="J598" s="60" t="s">
        <v>2306</v>
      </c>
      <c r="K598" s="60" t="s">
        <v>55</v>
      </c>
      <c r="L598" s="60" t="s">
        <v>32</v>
      </c>
      <c r="M598" s="60">
        <v>3.86</v>
      </c>
      <c r="N598" s="60" t="s">
        <v>57</v>
      </c>
      <c r="O598" s="60">
        <v>13</v>
      </c>
    </row>
    <row r="599" spans="1:15" x14ac:dyDescent="0.2">
      <c r="A599" s="60" t="s">
        <v>2307</v>
      </c>
      <c r="B599" s="60" t="s">
        <v>2308</v>
      </c>
      <c r="C599" s="60">
        <v>25</v>
      </c>
      <c r="D599" s="60" t="s">
        <v>17</v>
      </c>
      <c r="E599" s="60" t="s">
        <v>2309</v>
      </c>
      <c r="F599" s="60">
        <v>-4317</v>
      </c>
      <c r="G599" s="60" t="s">
        <v>29</v>
      </c>
      <c r="H599" s="60" t="s">
        <v>194</v>
      </c>
      <c r="I599" s="60">
        <v>99378.07</v>
      </c>
      <c r="J599" s="60" t="s">
        <v>2310</v>
      </c>
      <c r="K599" s="60" t="s">
        <v>22</v>
      </c>
      <c r="L599" s="60" t="s">
        <v>23</v>
      </c>
      <c r="M599" s="60">
        <v>4.09</v>
      </c>
      <c r="N599" s="60" t="s">
        <v>24</v>
      </c>
      <c r="O599" s="60">
        <v>15</v>
      </c>
    </row>
    <row r="600" spans="1:15" x14ac:dyDescent="0.2">
      <c r="A600" s="60" t="s">
        <v>2311</v>
      </c>
      <c r="B600" s="60" t="s">
        <v>2312</v>
      </c>
      <c r="C600" s="60">
        <v>34</v>
      </c>
      <c r="D600" s="60" t="s">
        <v>27</v>
      </c>
      <c r="E600" s="60" t="s">
        <v>2313</v>
      </c>
      <c r="F600" s="60">
        <v>-1996</v>
      </c>
      <c r="G600" s="60" t="s">
        <v>37</v>
      </c>
      <c r="H600" s="60" t="s">
        <v>30</v>
      </c>
      <c r="I600" s="60">
        <v>133594.13</v>
      </c>
      <c r="J600" s="60" t="s">
        <v>2314</v>
      </c>
      <c r="K600" s="60" t="s">
        <v>47</v>
      </c>
      <c r="L600" s="60" t="s">
        <v>23</v>
      </c>
      <c r="M600" s="60">
        <v>4.1900000000000004</v>
      </c>
      <c r="N600" s="60" t="s">
        <v>24</v>
      </c>
      <c r="O600" s="60">
        <v>10</v>
      </c>
    </row>
    <row r="601" spans="1:15" x14ac:dyDescent="0.2">
      <c r="A601" s="60" t="s">
        <v>2315</v>
      </c>
      <c r="B601" s="60" t="s">
        <v>2316</v>
      </c>
      <c r="C601" s="60">
        <v>54</v>
      </c>
      <c r="D601" s="60" t="s">
        <v>27</v>
      </c>
      <c r="E601" s="60" t="s">
        <v>2317</v>
      </c>
      <c r="F601" s="60">
        <v>-5309</v>
      </c>
      <c r="G601" s="60" t="s">
        <v>52</v>
      </c>
      <c r="H601" s="60" t="s">
        <v>30</v>
      </c>
      <c r="I601" s="60">
        <v>170477.47</v>
      </c>
      <c r="J601" s="60" t="s">
        <v>1332</v>
      </c>
      <c r="K601" s="60" t="s">
        <v>104</v>
      </c>
      <c r="L601" s="60" t="s">
        <v>23</v>
      </c>
      <c r="M601" s="60">
        <v>1.93</v>
      </c>
      <c r="N601" s="60" t="s">
        <v>74</v>
      </c>
      <c r="O601" s="60">
        <v>22</v>
      </c>
    </row>
    <row r="602" spans="1:15" x14ac:dyDescent="0.2">
      <c r="A602" s="60" t="s">
        <v>2318</v>
      </c>
      <c r="B602" s="60" t="s">
        <v>2319</v>
      </c>
      <c r="C602" s="60">
        <v>22</v>
      </c>
      <c r="D602" s="60" t="s">
        <v>50</v>
      </c>
      <c r="E602" s="60" t="s">
        <v>2320</v>
      </c>
      <c r="F602" s="60">
        <v>-8010</v>
      </c>
      <c r="G602" s="60" t="s">
        <v>99</v>
      </c>
      <c r="H602" s="60" t="s">
        <v>79</v>
      </c>
      <c r="I602" s="60">
        <v>66913.95</v>
      </c>
      <c r="J602" s="60" t="s">
        <v>2321</v>
      </c>
      <c r="K602" s="60" t="s">
        <v>81</v>
      </c>
      <c r="L602" s="60" t="s">
        <v>73</v>
      </c>
      <c r="M602" s="60">
        <v>1.18</v>
      </c>
      <c r="N602" s="60" t="s">
        <v>24</v>
      </c>
      <c r="O602" s="60">
        <v>26</v>
      </c>
    </row>
    <row r="603" spans="1:15" x14ac:dyDescent="0.2">
      <c r="A603" s="60" t="s">
        <v>2322</v>
      </c>
      <c r="B603" s="60" t="s">
        <v>2323</v>
      </c>
      <c r="C603" s="60">
        <v>60</v>
      </c>
      <c r="D603" s="60" t="s">
        <v>50</v>
      </c>
      <c r="E603" s="60" t="s">
        <v>2324</v>
      </c>
      <c r="F603" s="60">
        <v>-5386</v>
      </c>
      <c r="G603" s="60" t="s">
        <v>116</v>
      </c>
      <c r="H603" s="60" t="s">
        <v>71</v>
      </c>
      <c r="I603" s="60">
        <v>121980.74</v>
      </c>
      <c r="J603" s="60" t="s">
        <v>2325</v>
      </c>
      <c r="K603" s="60" t="s">
        <v>104</v>
      </c>
      <c r="L603" s="60" t="s">
        <v>32</v>
      </c>
      <c r="M603" s="60">
        <v>2.33</v>
      </c>
      <c r="N603" s="60" t="s">
        <v>33</v>
      </c>
      <c r="O603" s="60">
        <v>30</v>
      </c>
    </row>
    <row r="604" spans="1:15" x14ac:dyDescent="0.2">
      <c r="A604" s="60" t="s">
        <v>2326</v>
      </c>
      <c r="B604" s="60" t="s">
        <v>720</v>
      </c>
      <c r="C604" s="60">
        <v>23</v>
      </c>
      <c r="D604" s="60" t="s">
        <v>17</v>
      </c>
      <c r="E604" s="60" t="s">
        <v>2327</v>
      </c>
      <c r="F604" s="60">
        <v>-10521</v>
      </c>
      <c r="G604" s="60" t="s">
        <v>99</v>
      </c>
      <c r="H604" s="60" t="s">
        <v>20</v>
      </c>
      <c r="I604" s="60">
        <v>120182.94</v>
      </c>
      <c r="J604" s="60" t="s">
        <v>2328</v>
      </c>
      <c r="K604" s="60" t="s">
        <v>47</v>
      </c>
      <c r="L604" s="60" t="s">
        <v>23</v>
      </c>
      <c r="M604" s="60">
        <v>3.47</v>
      </c>
      <c r="N604" s="60" t="s">
        <v>74</v>
      </c>
      <c r="O604" s="60">
        <v>19</v>
      </c>
    </row>
    <row r="605" spans="1:15" x14ac:dyDescent="0.2">
      <c r="A605" s="60" t="s">
        <v>2329</v>
      </c>
      <c r="B605" s="60" t="s">
        <v>2330</v>
      </c>
      <c r="C605" s="60">
        <v>49</v>
      </c>
      <c r="D605" s="60" t="s">
        <v>27</v>
      </c>
      <c r="E605" s="60" t="s">
        <v>2331</v>
      </c>
      <c r="F605" s="60">
        <v>-3694</v>
      </c>
      <c r="G605" s="60" t="s">
        <v>37</v>
      </c>
      <c r="H605" s="60" t="s">
        <v>79</v>
      </c>
      <c r="I605" s="60">
        <v>78009.14</v>
      </c>
      <c r="J605" s="60" t="s">
        <v>2332</v>
      </c>
      <c r="K605" s="60" t="s">
        <v>104</v>
      </c>
      <c r="L605" s="60" t="s">
        <v>32</v>
      </c>
      <c r="M605" s="60">
        <v>3.57</v>
      </c>
      <c r="N605" s="60" t="s">
        <v>24</v>
      </c>
      <c r="O605" s="60">
        <v>38</v>
      </c>
    </row>
    <row r="606" spans="1:15" x14ac:dyDescent="0.2">
      <c r="A606" s="60" t="s">
        <v>2333</v>
      </c>
      <c r="B606" s="60" t="s">
        <v>2334</v>
      </c>
      <c r="C606" s="60">
        <v>43</v>
      </c>
      <c r="D606" s="60" t="s">
        <v>27</v>
      </c>
      <c r="E606" s="60" t="s">
        <v>2335</v>
      </c>
      <c r="F606" s="60">
        <v>-2931</v>
      </c>
      <c r="G606" s="60" t="s">
        <v>85</v>
      </c>
      <c r="H606" s="60" t="s">
        <v>66</v>
      </c>
      <c r="I606" s="60">
        <v>128966.73</v>
      </c>
      <c r="J606" s="60" t="s">
        <v>1775</v>
      </c>
      <c r="K606" s="60" t="s">
        <v>22</v>
      </c>
      <c r="L606" s="60" t="s">
        <v>32</v>
      </c>
      <c r="M606" s="60">
        <v>4.3899999999999997</v>
      </c>
      <c r="N606" s="60" t="s">
        <v>33</v>
      </c>
      <c r="O606" s="60">
        <v>21</v>
      </c>
    </row>
    <row r="607" spans="1:15" x14ac:dyDescent="0.2">
      <c r="A607" s="60" t="s">
        <v>2336</v>
      </c>
      <c r="B607" s="60" t="s">
        <v>2337</v>
      </c>
      <c r="C607" s="60">
        <v>56</v>
      </c>
      <c r="D607" s="60" t="s">
        <v>27</v>
      </c>
      <c r="E607" s="60" t="s">
        <v>2338</v>
      </c>
      <c r="F607" s="60">
        <v>-6017</v>
      </c>
      <c r="G607" s="60" t="s">
        <v>52</v>
      </c>
      <c r="H607" s="60" t="s">
        <v>66</v>
      </c>
      <c r="I607" s="60">
        <v>110613.43</v>
      </c>
      <c r="J607" s="60" t="s">
        <v>2339</v>
      </c>
      <c r="K607" s="60" t="s">
        <v>40</v>
      </c>
      <c r="L607" s="60" t="s">
        <v>23</v>
      </c>
      <c r="M607" s="60">
        <v>1.26</v>
      </c>
      <c r="N607" s="60" t="s">
        <v>41</v>
      </c>
      <c r="O607" s="60">
        <v>4</v>
      </c>
    </row>
    <row r="608" spans="1:15" x14ac:dyDescent="0.2">
      <c r="A608" s="60" t="s">
        <v>2340</v>
      </c>
      <c r="B608" s="60" t="s">
        <v>2341</v>
      </c>
      <c r="C608" s="60">
        <v>62</v>
      </c>
      <c r="D608" s="60" t="s">
        <v>27</v>
      </c>
      <c r="E608" s="60" t="s">
        <v>2342</v>
      </c>
      <c r="F608" s="60">
        <v>-4365</v>
      </c>
      <c r="G608" s="60" t="s">
        <v>52</v>
      </c>
      <c r="H608" s="60" t="s">
        <v>20</v>
      </c>
      <c r="I608" s="60">
        <v>155527.03</v>
      </c>
      <c r="J608" s="60" t="s">
        <v>2343</v>
      </c>
      <c r="K608" s="60" t="s">
        <v>47</v>
      </c>
      <c r="L608" s="60" t="s">
        <v>23</v>
      </c>
      <c r="M608" s="60">
        <v>2.7</v>
      </c>
      <c r="N608" s="60" t="s">
        <v>41</v>
      </c>
      <c r="O608" s="60">
        <v>19</v>
      </c>
    </row>
    <row r="609" spans="1:15" x14ac:dyDescent="0.2">
      <c r="A609" s="60" t="s">
        <v>2344</v>
      </c>
      <c r="B609" s="60" t="s">
        <v>943</v>
      </c>
      <c r="C609" s="60">
        <v>34</v>
      </c>
      <c r="D609" s="60" t="s">
        <v>27</v>
      </c>
      <c r="E609" s="60" t="s">
        <v>2345</v>
      </c>
      <c r="F609" s="60">
        <v>-6178</v>
      </c>
      <c r="G609" s="60" t="s">
        <v>116</v>
      </c>
      <c r="H609" s="60" t="s">
        <v>194</v>
      </c>
      <c r="I609" s="60">
        <v>118581.17</v>
      </c>
      <c r="J609" s="60" t="s">
        <v>2346</v>
      </c>
      <c r="K609" s="60" t="s">
        <v>47</v>
      </c>
      <c r="L609" s="60" t="s">
        <v>73</v>
      </c>
      <c r="M609" s="60">
        <v>4.45</v>
      </c>
      <c r="N609" s="60" t="s">
        <v>41</v>
      </c>
      <c r="O609" s="60">
        <v>5</v>
      </c>
    </row>
    <row r="610" spans="1:15" x14ac:dyDescent="0.2">
      <c r="A610" s="60" t="s">
        <v>2347</v>
      </c>
      <c r="B610" s="60" t="s">
        <v>2348</v>
      </c>
      <c r="C610" s="60">
        <v>46</v>
      </c>
      <c r="D610" s="60" t="s">
        <v>27</v>
      </c>
      <c r="E610" s="60" t="s">
        <v>2349</v>
      </c>
      <c r="F610" s="60">
        <v>-10460</v>
      </c>
      <c r="G610" s="60" t="s">
        <v>52</v>
      </c>
      <c r="H610" s="60" t="s">
        <v>66</v>
      </c>
      <c r="I610" s="60">
        <v>145247.04999999999</v>
      </c>
      <c r="J610" s="60" t="s">
        <v>1845</v>
      </c>
      <c r="K610" s="60" t="s">
        <v>40</v>
      </c>
      <c r="L610" s="60" t="s">
        <v>23</v>
      </c>
      <c r="M610" s="60">
        <v>4.05</v>
      </c>
      <c r="N610" s="60" t="s">
        <v>41</v>
      </c>
      <c r="O610" s="60">
        <v>5</v>
      </c>
    </row>
    <row r="611" spans="1:15" x14ac:dyDescent="0.2">
      <c r="A611" s="60" t="s">
        <v>2350</v>
      </c>
      <c r="B611" s="60" t="s">
        <v>2351</v>
      </c>
      <c r="C611" s="60">
        <v>60</v>
      </c>
      <c r="D611" s="60" t="s">
        <v>17</v>
      </c>
      <c r="E611" s="60" t="s">
        <v>2352</v>
      </c>
      <c r="F611" s="60">
        <v>-5487</v>
      </c>
      <c r="G611" s="60" t="s">
        <v>116</v>
      </c>
      <c r="H611" s="60" t="s">
        <v>66</v>
      </c>
      <c r="I611" s="60">
        <v>102229.43</v>
      </c>
      <c r="J611" s="60" t="s">
        <v>2353</v>
      </c>
      <c r="K611" s="60" t="s">
        <v>81</v>
      </c>
      <c r="L611" s="60" t="s">
        <v>56</v>
      </c>
      <c r="M611" s="60">
        <v>3.25</v>
      </c>
      <c r="N611" s="60" t="s">
        <v>41</v>
      </c>
      <c r="O611" s="60">
        <v>4</v>
      </c>
    </row>
    <row r="612" spans="1:15" x14ac:dyDescent="0.2">
      <c r="A612" s="60" t="s">
        <v>2354</v>
      </c>
      <c r="B612" s="60" t="s">
        <v>2355</v>
      </c>
      <c r="C612" s="60">
        <v>52</v>
      </c>
      <c r="D612" s="60" t="s">
        <v>27</v>
      </c>
      <c r="E612" s="60" t="s">
        <v>2356</v>
      </c>
      <c r="F612" s="60">
        <v>-1707</v>
      </c>
      <c r="G612" s="60" t="s">
        <v>85</v>
      </c>
      <c r="H612" s="60" t="s">
        <v>173</v>
      </c>
      <c r="I612" s="60">
        <v>106260.79</v>
      </c>
      <c r="J612" s="60" t="s">
        <v>791</v>
      </c>
      <c r="K612" s="60" t="s">
        <v>104</v>
      </c>
      <c r="L612" s="60" t="s">
        <v>73</v>
      </c>
      <c r="M612" s="60">
        <v>2.54</v>
      </c>
      <c r="N612" s="60" t="s">
        <v>33</v>
      </c>
      <c r="O612" s="60">
        <v>37</v>
      </c>
    </row>
    <row r="613" spans="1:15" x14ac:dyDescent="0.2">
      <c r="A613" s="60" t="s">
        <v>2357</v>
      </c>
      <c r="B613" s="60" t="s">
        <v>2358</v>
      </c>
      <c r="C613" s="60">
        <v>24</v>
      </c>
      <c r="D613" s="60" t="s">
        <v>27</v>
      </c>
      <c r="E613" s="60" t="s">
        <v>2359</v>
      </c>
      <c r="F613" s="60">
        <v>-5226</v>
      </c>
      <c r="G613" s="60" t="s">
        <v>29</v>
      </c>
      <c r="H613" s="60" t="s">
        <v>194</v>
      </c>
      <c r="I613" s="60">
        <v>146834.20000000001</v>
      </c>
      <c r="J613" s="60" t="s">
        <v>2360</v>
      </c>
      <c r="K613" s="60" t="s">
        <v>62</v>
      </c>
      <c r="L613" s="60" t="s">
        <v>56</v>
      </c>
      <c r="M613" s="60">
        <v>3.54</v>
      </c>
      <c r="N613" s="60" t="s">
        <v>33</v>
      </c>
      <c r="O613" s="60">
        <v>3</v>
      </c>
    </row>
    <row r="614" spans="1:15" x14ac:dyDescent="0.2">
      <c r="A614" s="60" t="s">
        <v>2361</v>
      </c>
      <c r="B614" s="60" t="s">
        <v>2362</v>
      </c>
      <c r="C614" s="60">
        <v>49</v>
      </c>
      <c r="D614" s="60" t="s">
        <v>17</v>
      </c>
      <c r="E614" s="60" t="s">
        <v>2363</v>
      </c>
      <c r="F614" s="60">
        <v>-2601</v>
      </c>
      <c r="G614" s="60" t="s">
        <v>37</v>
      </c>
      <c r="H614" s="60" t="s">
        <v>144</v>
      </c>
      <c r="I614" s="60">
        <v>136133.35999999999</v>
      </c>
      <c r="J614" s="60" t="s">
        <v>131</v>
      </c>
      <c r="K614" s="60" t="s">
        <v>55</v>
      </c>
      <c r="L614" s="60" t="s">
        <v>73</v>
      </c>
      <c r="M614" s="60">
        <v>3.42</v>
      </c>
      <c r="N614" s="60" t="s">
        <v>24</v>
      </c>
      <c r="O614" s="60">
        <v>16</v>
      </c>
    </row>
    <row r="615" spans="1:15" x14ac:dyDescent="0.2">
      <c r="A615" s="60" t="s">
        <v>2364</v>
      </c>
      <c r="B615" s="60" t="s">
        <v>2365</v>
      </c>
      <c r="C615" s="60">
        <v>59</v>
      </c>
      <c r="D615" s="60" t="s">
        <v>17</v>
      </c>
      <c r="E615" s="60" t="s">
        <v>2366</v>
      </c>
      <c r="F615" s="60">
        <v>-2942</v>
      </c>
      <c r="G615" s="60" t="s">
        <v>29</v>
      </c>
      <c r="H615" s="60" t="s">
        <v>66</v>
      </c>
      <c r="I615" s="60">
        <v>137380.12</v>
      </c>
      <c r="J615" s="60" t="s">
        <v>2367</v>
      </c>
      <c r="K615" s="60" t="s">
        <v>118</v>
      </c>
      <c r="L615" s="60" t="s">
        <v>32</v>
      </c>
      <c r="M615" s="60">
        <v>4.5</v>
      </c>
      <c r="N615" s="60" t="s">
        <v>24</v>
      </c>
      <c r="O615" s="60">
        <v>27</v>
      </c>
    </row>
    <row r="616" spans="1:15" x14ac:dyDescent="0.2">
      <c r="A616" s="60" t="s">
        <v>2368</v>
      </c>
      <c r="B616" s="60" t="s">
        <v>1960</v>
      </c>
      <c r="C616" s="60">
        <v>41</v>
      </c>
      <c r="D616" s="60" t="s">
        <v>17</v>
      </c>
      <c r="E616" s="60" t="s">
        <v>2369</v>
      </c>
      <c r="F616" s="60">
        <v>-7409</v>
      </c>
      <c r="G616" s="60" t="s">
        <v>29</v>
      </c>
      <c r="H616" s="60" t="s">
        <v>71</v>
      </c>
      <c r="I616" s="60">
        <v>50844.74</v>
      </c>
      <c r="J616" s="60" t="s">
        <v>2370</v>
      </c>
      <c r="K616" s="60" t="s">
        <v>62</v>
      </c>
      <c r="L616" s="60" t="s">
        <v>32</v>
      </c>
      <c r="M616" s="60">
        <v>2.08</v>
      </c>
      <c r="N616" s="60" t="s">
        <v>24</v>
      </c>
      <c r="O616" s="60">
        <v>25</v>
      </c>
    </row>
    <row r="617" spans="1:15" x14ac:dyDescent="0.2">
      <c r="A617" s="60" t="s">
        <v>2371</v>
      </c>
      <c r="B617" s="60" t="s">
        <v>2372</v>
      </c>
      <c r="C617" s="60">
        <v>22</v>
      </c>
      <c r="D617" s="60" t="s">
        <v>27</v>
      </c>
      <c r="E617" s="60" t="s">
        <v>2373</v>
      </c>
      <c r="F617" s="60">
        <v>-2543</v>
      </c>
      <c r="G617" s="60" t="s">
        <v>29</v>
      </c>
      <c r="H617" s="60" t="s">
        <v>20</v>
      </c>
      <c r="I617" s="60">
        <v>95442.14</v>
      </c>
      <c r="J617" s="60" t="s">
        <v>1775</v>
      </c>
      <c r="K617" s="60" t="s">
        <v>104</v>
      </c>
      <c r="L617" s="60" t="s">
        <v>32</v>
      </c>
      <c r="M617" s="60">
        <v>1.71</v>
      </c>
      <c r="N617" s="60" t="s">
        <v>24</v>
      </c>
      <c r="O617" s="60">
        <v>8</v>
      </c>
    </row>
    <row r="618" spans="1:15" x14ac:dyDescent="0.2">
      <c r="A618" s="60" t="s">
        <v>2374</v>
      </c>
      <c r="B618" s="60" t="s">
        <v>2375</v>
      </c>
      <c r="C618" s="60">
        <v>33</v>
      </c>
      <c r="D618" s="60" t="s">
        <v>17</v>
      </c>
      <c r="E618" s="60" t="s">
        <v>2376</v>
      </c>
      <c r="F618" s="60">
        <v>-5822</v>
      </c>
      <c r="G618" s="60" t="s">
        <v>78</v>
      </c>
      <c r="H618" s="60" t="s">
        <v>30</v>
      </c>
      <c r="I618" s="60">
        <v>43552.4</v>
      </c>
      <c r="J618" s="60" t="s">
        <v>2377</v>
      </c>
      <c r="K618" s="60" t="s">
        <v>47</v>
      </c>
      <c r="L618" s="60" t="s">
        <v>73</v>
      </c>
      <c r="M618" s="60">
        <v>4.93</v>
      </c>
      <c r="N618" s="60" t="s">
        <v>41</v>
      </c>
      <c r="O618" s="60">
        <v>28</v>
      </c>
    </row>
    <row r="619" spans="1:15" x14ac:dyDescent="0.2">
      <c r="A619" s="60" t="s">
        <v>2378</v>
      </c>
      <c r="B619" s="60" t="s">
        <v>2379</v>
      </c>
      <c r="C619" s="60">
        <v>28</v>
      </c>
      <c r="D619" s="60" t="s">
        <v>17</v>
      </c>
      <c r="E619" s="60" t="s">
        <v>2380</v>
      </c>
      <c r="F619" s="60">
        <v>-3084</v>
      </c>
      <c r="G619" s="60" t="s">
        <v>29</v>
      </c>
      <c r="H619" s="60" t="s">
        <v>71</v>
      </c>
      <c r="I619" s="60">
        <v>75130.52</v>
      </c>
      <c r="J619" s="60" t="s">
        <v>2381</v>
      </c>
      <c r="K619" s="60" t="s">
        <v>22</v>
      </c>
      <c r="L619" s="60" t="s">
        <v>32</v>
      </c>
      <c r="M619" s="60">
        <v>2.91</v>
      </c>
      <c r="N619" s="60" t="s">
        <v>74</v>
      </c>
      <c r="O619" s="60">
        <v>0</v>
      </c>
    </row>
    <row r="620" spans="1:15" x14ac:dyDescent="0.2">
      <c r="A620" s="60" t="s">
        <v>2382</v>
      </c>
      <c r="B620" s="60" t="s">
        <v>2383</v>
      </c>
      <c r="C620" s="60">
        <v>22</v>
      </c>
      <c r="D620" s="60" t="s">
        <v>17</v>
      </c>
      <c r="E620" s="60" t="s">
        <v>2384</v>
      </c>
      <c r="F620" s="60">
        <v>-4898</v>
      </c>
      <c r="G620" s="60" t="s">
        <v>85</v>
      </c>
      <c r="H620" s="60" t="s">
        <v>144</v>
      </c>
      <c r="I620" s="60">
        <v>89471.54</v>
      </c>
      <c r="J620" s="60" t="s">
        <v>636</v>
      </c>
      <c r="K620" s="60" t="s">
        <v>81</v>
      </c>
      <c r="L620" s="60" t="s">
        <v>56</v>
      </c>
      <c r="M620" s="60">
        <v>2.89</v>
      </c>
      <c r="N620" s="60" t="s">
        <v>33</v>
      </c>
      <c r="O620" s="60">
        <v>38</v>
      </c>
    </row>
    <row r="621" spans="1:15" x14ac:dyDescent="0.2">
      <c r="A621" s="60" t="s">
        <v>2385</v>
      </c>
      <c r="B621" s="60" t="s">
        <v>2386</v>
      </c>
      <c r="C621" s="60">
        <v>45</v>
      </c>
      <c r="D621" s="60" t="s">
        <v>17</v>
      </c>
      <c r="E621" s="60" t="s">
        <v>2387</v>
      </c>
      <c r="F621" s="60">
        <v>-6382</v>
      </c>
      <c r="G621" s="60" t="s">
        <v>37</v>
      </c>
      <c r="H621" s="60" t="s">
        <v>66</v>
      </c>
      <c r="I621" s="60">
        <v>89873.18</v>
      </c>
      <c r="J621" s="60" t="s">
        <v>2388</v>
      </c>
      <c r="K621" s="60" t="s">
        <v>62</v>
      </c>
      <c r="L621" s="60" t="s">
        <v>73</v>
      </c>
      <c r="M621" s="60">
        <v>4.2300000000000004</v>
      </c>
      <c r="N621" s="60" t="s">
        <v>74</v>
      </c>
      <c r="O621" s="60">
        <v>29</v>
      </c>
    </row>
    <row r="622" spans="1:15" x14ac:dyDescent="0.2">
      <c r="A622" s="60" t="s">
        <v>2389</v>
      </c>
      <c r="B622" s="60" t="s">
        <v>2390</v>
      </c>
      <c r="C622" s="60">
        <v>30</v>
      </c>
      <c r="D622" s="60" t="s">
        <v>27</v>
      </c>
      <c r="E622" s="60" t="s">
        <v>2391</v>
      </c>
      <c r="F622" s="60">
        <v>-11006</v>
      </c>
      <c r="G622" s="60" t="s">
        <v>116</v>
      </c>
      <c r="H622" s="60" t="s">
        <v>30</v>
      </c>
      <c r="I622" s="60">
        <v>88422.33</v>
      </c>
      <c r="J622" s="60" t="s">
        <v>2392</v>
      </c>
      <c r="K622" s="60" t="s">
        <v>40</v>
      </c>
      <c r="L622" s="60" t="s">
        <v>56</v>
      </c>
      <c r="M622" s="60">
        <v>3.64</v>
      </c>
      <c r="N622" s="60" t="s">
        <v>74</v>
      </c>
      <c r="O622" s="60">
        <v>40</v>
      </c>
    </row>
    <row r="623" spans="1:15" x14ac:dyDescent="0.2">
      <c r="A623" s="60" t="s">
        <v>2393</v>
      </c>
      <c r="B623" s="60" t="s">
        <v>2394</v>
      </c>
      <c r="C623" s="60">
        <v>62</v>
      </c>
      <c r="D623" s="60" t="s">
        <v>50</v>
      </c>
      <c r="E623" s="60" t="s">
        <v>2395</v>
      </c>
      <c r="F623" s="60">
        <v>-9664</v>
      </c>
      <c r="G623" s="60" t="s">
        <v>99</v>
      </c>
      <c r="H623" s="60" t="s">
        <v>38</v>
      </c>
      <c r="I623" s="60">
        <v>105257.74</v>
      </c>
      <c r="J623" s="60" t="s">
        <v>2396</v>
      </c>
      <c r="K623" s="60" t="s">
        <v>127</v>
      </c>
      <c r="L623" s="60" t="s">
        <v>23</v>
      </c>
      <c r="M623" s="60">
        <v>2.39</v>
      </c>
      <c r="N623" s="60" t="s">
        <v>41</v>
      </c>
      <c r="O623" s="60">
        <v>6</v>
      </c>
    </row>
    <row r="624" spans="1:15" x14ac:dyDescent="0.2">
      <c r="A624" s="60" t="s">
        <v>2397</v>
      </c>
      <c r="B624" s="60" t="s">
        <v>2398</v>
      </c>
      <c r="C624" s="60">
        <v>40</v>
      </c>
      <c r="D624" s="60" t="s">
        <v>17</v>
      </c>
      <c r="E624" s="60" t="s">
        <v>2399</v>
      </c>
      <c r="F624" s="60">
        <v>-10694</v>
      </c>
      <c r="G624" s="60" t="s">
        <v>52</v>
      </c>
      <c r="H624" s="60" t="s">
        <v>20</v>
      </c>
      <c r="I624" s="60">
        <v>39603.129999999997</v>
      </c>
      <c r="J624" s="60" t="s">
        <v>2400</v>
      </c>
      <c r="K624" s="60" t="s">
        <v>136</v>
      </c>
      <c r="L624" s="60" t="s">
        <v>73</v>
      </c>
      <c r="M624" s="60">
        <v>4.33</v>
      </c>
      <c r="N624" s="60" t="s">
        <v>57</v>
      </c>
      <c r="O624" s="60">
        <v>29</v>
      </c>
    </row>
    <row r="625" spans="1:15" x14ac:dyDescent="0.2">
      <c r="A625" s="60" t="s">
        <v>2401</v>
      </c>
      <c r="B625" s="60" t="s">
        <v>2402</v>
      </c>
      <c r="C625" s="60">
        <v>29</v>
      </c>
      <c r="D625" s="60" t="s">
        <v>50</v>
      </c>
      <c r="E625" s="60" t="s">
        <v>2403</v>
      </c>
      <c r="F625" s="60">
        <v>-6085</v>
      </c>
      <c r="G625" s="60" t="s">
        <v>99</v>
      </c>
      <c r="H625" s="60" t="s">
        <v>53</v>
      </c>
      <c r="I625" s="60">
        <v>144221.62</v>
      </c>
      <c r="J625" s="60" t="s">
        <v>2404</v>
      </c>
      <c r="K625" s="60" t="s">
        <v>136</v>
      </c>
      <c r="L625" s="60" t="s">
        <v>23</v>
      </c>
      <c r="M625" s="60">
        <v>2.74</v>
      </c>
      <c r="N625" s="60" t="s">
        <v>74</v>
      </c>
      <c r="O625" s="60">
        <v>10</v>
      </c>
    </row>
    <row r="626" spans="1:15" x14ac:dyDescent="0.2">
      <c r="A626" s="60" t="s">
        <v>2405</v>
      </c>
      <c r="B626" s="60" t="s">
        <v>924</v>
      </c>
      <c r="C626" s="60">
        <v>39</v>
      </c>
      <c r="D626" s="60" t="s">
        <v>27</v>
      </c>
      <c r="E626" s="60" t="s">
        <v>2406</v>
      </c>
      <c r="F626" s="60">
        <v>-10046</v>
      </c>
      <c r="G626" s="60" t="s">
        <v>19</v>
      </c>
      <c r="H626" s="60" t="s">
        <v>53</v>
      </c>
      <c r="I626" s="60">
        <v>168796.75</v>
      </c>
      <c r="J626" s="60" t="s">
        <v>2407</v>
      </c>
      <c r="K626" s="60" t="s">
        <v>40</v>
      </c>
      <c r="L626" s="60" t="s">
        <v>23</v>
      </c>
      <c r="M626" s="60">
        <v>4.18</v>
      </c>
      <c r="N626" s="60" t="s">
        <v>33</v>
      </c>
      <c r="O626" s="60">
        <v>14</v>
      </c>
    </row>
    <row r="627" spans="1:15" x14ac:dyDescent="0.2">
      <c r="A627" s="60" t="s">
        <v>2408</v>
      </c>
      <c r="B627" s="60" t="s">
        <v>2409</v>
      </c>
      <c r="C627" s="60">
        <v>60</v>
      </c>
      <c r="D627" s="60" t="s">
        <v>27</v>
      </c>
      <c r="E627" s="60" t="s">
        <v>2410</v>
      </c>
      <c r="F627" s="60">
        <v>-8288</v>
      </c>
      <c r="G627" s="60" t="s">
        <v>85</v>
      </c>
      <c r="H627" s="60" t="s">
        <v>66</v>
      </c>
      <c r="I627" s="60">
        <v>152224.88</v>
      </c>
      <c r="J627" s="60" t="s">
        <v>945</v>
      </c>
      <c r="K627" s="60" t="s">
        <v>81</v>
      </c>
      <c r="L627" s="60" t="s">
        <v>23</v>
      </c>
      <c r="M627" s="60">
        <v>2.16</v>
      </c>
      <c r="N627" s="60" t="s">
        <v>74</v>
      </c>
      <c r="O627" s="60">
        <v>5</v>
      </c>
    </row>
    <row r="628" spans="1:15" x14ac:dyDescent="0.2">
      <c r="A628" s="60" t="s">
        <v>2411</v>
      </c>
      <c r="B628" s="60" t="s">
        <v>2412</v>
      </c>
      <c r="C628" s="60">
        <v>59</v>
      </c>
      <c r="D628" s="60" t="s">
        <v>27</v>
      </c>
      <c r="E628" s="60" t="s">
        <v>2413</v>
      </c>
      <c r="F628" s="60">
        <v>-8028</v>
      </c>
      <c r="G628" s="60" t="s">
        <v>78</v>
      </c>
      <c r="H628" s="60" t="s">
        <v>173</v>
      </c>
      <c r="I628" s="60">
        <v>173339.95</v>
      </c>
      <c r="J628" s="60" t="s">
        <v>2414</v>
      </c>
      <c r="K628" s="60" t="s">
        <v>22</v>
      </c>
      <c r="L628" s="60" t="s">
        <v>73</v>
      </c>
      <c r="M628" s="60">
        <v>1.25</v>
      </c>
      <c r="N628" s="60" t="s">
        <v>57</v>
      </c>
      <c r="O628" s="60">
        <v>12</v>
      </c>
    </row>
    <row r="629" spans="1:15" x14ac:dyDescent="0.2">
      <c r="A629" s="60" t="s">
        <v>2415</v>
      </c>
      <c r="B629" s="60" t="s">
        <v>785</v>
      </c>
      <c r="C629" s="60">
        <v>42</v>
      </c>
      <c r="D629" s="60" t="s">
        <v>50</v>
      </c>
      <c r="E629" s="60" t="s">
        <v>2416</v>
      </c>
      <c r="F629" s="60">
        <v>-5599</v>
      </c>
      <c r="G629" s="60" t="s">
        <v>19</v>
      </c>
      <c r="H629" s="60" t="s">
        <v>66</v>
      </c>
      <c r="I629" s="60">
        <v>36332.339999999997</v>
      </c>
      <c r="J629" s="60" t="s">
        <v>2417</v>
      </c>
      <c r="K629" s="60" t="s">
        <v>40</v>
      </c>
      <c r="L629" s="60" t="s">
        <v>73</v>
      </c>
      <c r="M629" s="60">
        <v>1.58</v>
      </c>
      <c r="N629" s="60" t="s">
        <v>33</v>
      </c>
      <c r="O629" s="60">
        <v>14</v>
      </c>
    </row>
    <row r="630" spans="1:15" x14ac:dyDescent="0.2">
      <c r="A630" s="60" t="s">
        <v>2418</v>
      </c>
      <c r="B630" s="60" t="s">
        <v>2419</v>
      </c>
      <c r="C630" s="60">
        <v>51</v>
      </c>
      <c r="D630" s="60" t="s">
        <v>27</v>
      </c>
      <c r="E630" s="60" t="s">
        <v>2420</v>
      </c>
      <c r="F630" s="60">
        <v>-2300</v>
      </c>
      <c r="G630" s="60" t="s">
        <v>52</v>
      </c>
      <c r="H630" s="60" t="s">
        <v>173</v>
      </c>
      <c r="I630" s="60">
        <v>79789.259999999995</v>
      </c>
      <c r="J630" s="60" t="s">
        <v>822</v>
      </c>
      <c r="K630" s="60" t="s">
        <v>136</v>
      </c>
      <c r="L630" s="60" t="s">
        <v>73</v>
      </c>
      <c r="M630" s="60">
        <v>4.99</v>
      </c>
      <c r="N630" s="60" t="s">
        <v>57</v>
      </c>
      <c r="O630" s="60">
        <v>30</v>
      </c>
    </row>
    <row r="631" spans="1:15" x14ac:dyDescent="0.2">
      <c r="A631" s="60" t="s">
        <v>2421</v>
      </c>
      <c r="B631" s="60" t="s">
        <v>2422</v>
      </c>
      <c r="C631" s="60">
        <v>53</v>
      </c>
      <c r="D631" s="60" t="s">
        <v>50</v>
      </c>
      <c r="E631" s="60" t="s">
        <v>2423</v>
      </c>
      <c r="F631" s="60">
        <v>-7202</v>
      </c>
      <c r="G631" s="60" t="s">
        <v>78</v>
      </c>
      <c r="H631" s="60" t="s">
        <v>30</v>
      </c>
      <c r="I631" s="60">
        <v>157970.14000000001</v>
      </c>
      <c r="J631" s="60" t="s">
        <v>2424</v>
      </c>
      <c r="K631" s="60" t="s">
        <v>47</v>
      </c>
      <c r="L631" s="60" t="s">
        <v>23</v>
      </c>
      <c r="M631" s="60">
        <v>4.6900000000000004</v>
      </c>
      <c r="N631" s="60" t="s">
        <v>24</v>
      </c>
      <c r="O631" s="60">
        <v>31</v>
      </c>
    </row>
    <row r="632" spans="1:15" x14ac:dyDescent="0.2">
      <c r="A632" s="60" t="s">
        <v>2425</v>
      </c>
      <c r="B632" s="60" t="s">
        <v>2426</v>
      </c>
      <c r="C632" s="60">
        <v>41</v>
      </c>
      <c r="D632" s="60" t="s">
        <v>17</v>
      </c>
      <c r="E632" s="60" t="s">
        <v>2427</v>
      </c>
      <c r="F632" s="60">
        <v>-8309</v>
      </c>
      <c r="G632" s="60" t="s">
        <v>37</v>
      </c>
      <c r="H632" s="60" t="s">
        <v>66</v>
      </c>
      <c r="I632" s="60">
        <v>133295.31</v>
      </c>
      <c r="J632" s="60" t="s">
        <v>2428</v>
      </c>
      <c r="K632" s="60" t="s">
        <v>104</v>
      </c>
      <c r="L632" s="60" t="s">
        <v>56</v>
      </c>
      <c r="M632" s="60">
        <v>1.29</v>
      </c>
      <c r="N632" s="60" t="s">
        <v>33</v>
      </c>
      <c r="O632" s="60">
        <v>18</v>
      </c>
    </row>
    <row r="633" spans="1:15" x14ac:dyDescent="0.2">
      <c r="A633" s="60" t="s">
        <v>2429</v>
      </c>
      <c r="B633" s="60" t="s">
        <v>2430</v>
      </c>
      <c r="C633" s="60">
        <v>57</v>
      </c>
      <c r="D633" s="60" t="s">
        <v>50</v>
      </c>
      <c r="E633" s="60" t="s">
        <v>2431</v>
      </c>
      <c r="F633" s="60">
        <v>-2650</v>
      </c>
      <c r="G633" s="60" t="s">
        <v>116</v>
      </c>
      <c r="H633" s="60" t="s">
        <v>79</v>
      </c>
      <c r="I633" s="60">
        <v>129921.93</v>
      </c>
      <c r="J633" s="60" t="s">
        <v>810</v>
      </c>
      <c r="K633" s="60" t="s">
        <v>55</v>
      </c>
      <c r="L633" s="60" t="s">
        <v>56</v>
      </c>
      <c r="M633" s="60">
        <v>3.78</v>
      </c>
      <c r="N633" s="60" t="s">
        <v>33</v>
      </c>
      <c r="O633" s="60">
        <v>9</v>
      </c>
    </row>
    <row r="634" spans="1:15" x14ac:dyDescent="0.2">
      <c r="A634" s="60" t="s">
        <v>2432</v>
      </c>
      <c r="B634" s="60" t="s">
        <v>2433</v>
      </c>
      <c r="C634" s="60">
        <v>34</v>
      </c>
      <c r="D634" s="60" t="s">
        <v>17</v>
      </c>
      <c r="E634" s="60" t="s">
        <v>2434</v>
      </c>
      <c r="F634" s="60">
        <v>-3348</v>
      </c>
      <c r="G634" s="60" t="s">
        <v>78</v>
      </c>
      <c r="H634" s="60" t="s">
        <v>66</v>
      </c>
      <c r="I634" s="60">
        <v>172807.73</v>
      </c>
      <c r="J634" s="60" t="s">
        <v>2435</v>
      </c>
      <c r="K634" s="60" t="s">
        <v>55</v>
      </c>
      <c r="L634" s="60" t="s">
        <v>23</v>
      </c>
      <c r="M634" s="60">
        <v>1.38</v>
      </c>
      <c r="N634" s="60" t="s">
        <v>41</v>
      </c>
      <c r="O634" s="60">
        <v>11</v>
      </c>
    </row>
    <row r="635" spans="1:15" x14ac:dyDescent="0.2">
      <c r="A635" s="60" t="s">
        <v>2436</v>
      </c>
      <c r="B635" s="60" t="s">
        <v>2437</v>
      </c>
      <c r="C635" s="60">
        <v>54</v>
      </c>
      <c r="D635" s="60" t="s">
        <v>17</v>
      </c>
      <c r="E635" s="60" t="s">
        <v>2438</v>
      </c>
      <c r="F635" s="60">
        <v>-4784</v>
      </c>
      <c r="G635" s="60" t="s">
        <v>29</v>
      </c>
      <c r="H635" s="60" t="s">
        <v>30</v>
      </c>
      <c r="I635" s="60">
        <v>39928.959999999999</v>
      </c>
      <c r="J635" s="60" t="s">
        <v>703</v>
      </c>
      <c r="K635" s="60" t="s">
        <v>104</v>
      </c>
      <c r="L635" s="60" t="s">
        <v>56</v>
      </c>
      <c r="M635" s="60">
        <v>2.21</v>
      </c>
      <c r="N635" s="60" t="s">
        <v>57</v>
      </c>
      <c r="O635" s="60">
        <v>11</v>
      </c>
    </row>
    <row r="636" spans="1:15" x14ac:dyDescent="0.2">
      <c r="A636" s="60" t="s">
        <v>2439</v>
      </c>
      <c r="B636" s="60" t="s">
        <v>2440</v>
      </c>
      <c r="C636" s="60">
        <v>46</v>
      </c>
      <c r="D636" s="60" t="s">
        <v>17</v>
      </c>
      <c r="E636" s="60" t="s">
        <v>2441</v>
      </c>
      <c r="F636" s="60">
        <v>-9660</v>
      </c>
      <c r="G636" s="60" t="s">
        <v>29</v>
      </c>
      <c r="H636" s="60" t="s">
        <v>194</v>
      </c>
      <c r="I636" s="60">
        <v>126688.36</v>
      </c>
      <c r="J636" s="60" t="s">
        <v>523</v>
      </c>
      <c r="K636" s="60" t="s">
        <v>62</v>
      </c>
      <c r="L636" s="60" t="s">
        <v>23</v>
      </c>
      <c r="M636" s="60">
        <v>1.48</v>
      </c>
      <c r="N636" s="60" t="s">
        <v>74</v>
      </c>
      <c r="O636" s="60">
        <v>7</v>
      </c>
    </row>
    <row r="637" spans="1:15" x14ac:dyDescent="0.2">
      <c r="A637" s="60" t="s">
        <v>2442</v>
      </c>
      <c r="B637" s="60" t="s">
        <v>2443</v>
      </c>
      <c r="C637" s="60">
        <v>64</v>
      </c>
      <c r="D637" s="60" t="s">
        <v>17</v>
      </c>
      <c r="E637" s="60" t="s">
        <v>2444</v>
      </c>
      <c r="F637" s="60">
        <v>-9778</v>
      </c>
      <c r="G637" s="60" t="s">
        <v>116</v>
      </c>
      <c r="H637" s="60" t="s">
        <v>71</v>
      </c>
      <c r="I637" s="60">
        <v>150179.84</v>
      </c>
      <c r="J637" s="60" t="s">
        <v>2445</v>
      </c>
      <c r="K637" s="60" t="s">
        <v>104</v>
      </c>
      <c r="L637" s="60" t="s">
        <v>56</v>
      </c>
      <c r="M637" s="60">
        <v>5</v>
      </c>
      <c r="N637" s="60" t="s">
        <v>41</v>
      </c>
      <c r="O637" s="60">
        <v>19</v>
      </c>
    </row>
    <row r="638" spans="1:15" x14ac:dyDescent="0.2">
      <c r="A638" s="60" t="s">
        <v>2446</v>
      </c>
      <c r="B638" s="60" t="s">
        <v>2447</v>
      </c>
      <c r="C638" s="60">
        <v>28</v>
      </c>
      <c r="D638" s="60" t="s">
        <v>50</v>
      </c>
      <c r="E638" s="60" t="s">
        <v>2448</v>
      </c>
      <c r="F638" s="60">
        <v>-11717</v>
      </c>
      <c r="G638" s="60" t="s">
        <v>78</v>
      </c>
      <c r="H638" s="60" t="s">
        <v>66</v>
      </c>
      <c r="I638" s="60">
        <v>152865.85</v>
      </c>
      <c r="J638" s="60" t="s">
        <v>2449</v>
      </c>
      <c r="K638" s="60" t="s">
        <v>104</v>
      </c>
      <c r="L638" s="60" t="s">
        <v>56</v>
      </c>
      <c r="M638" s="60">
        <v>1.26</v>
      </c>
      <c r="N638" s="60" t="s">
        <v>57</v>
      </c>
      <c r="O638" s="60">
        <v>34</v>
      </c>
    </row>
    <row r="639" spans="1:15" x14ac:dyDescent="0.2">
      <c r="A639" s="60" t="s">
        <v>2450</v>
      </c>
      <c r="B639" s="60" t="s">
        <v>2451</v>
      </c>
      <c r="C639" s="60">
        <v>29</v>
      </c>
      <c r="D639" s="60" t="s">
        <v>27</v>
      </c>
      <c r="E639" s="60" t="s">
        <v>2452</v>
      </c>
      <c r="F639" s="60">
        <v>-4552</v>
      </c>
      <c r="G639" s="60" t="s">
        <v>45</v>
      </c>
      <c r="H639" s="60" t="s">
        <v>20</v>
      </c>
      <c r="I639" s="60">
        <v>99848.77</v>
      </c>
      <c r="J639" s="60" t="s">
        <v>2453</v>
      </c>
      <c r="K639" s="60" t="s">
        <v>136</v>
      </c>
      <c r="L639" s="60" t="s">
        <v>23</v>
      </c>
      <c r="M639" s="60">
        <v>1.52</v>
      </c>
      <c r="N639" s="60" t="s">
        <v>24</v>
      </c>
      <c r="O639" s="60">
        <v>10</v>
      </c>
    </row>
    <row r="640" spans="1:15" x14ac:dyDescent="0.2">
      <c r="A640" s="60" t="s">
        <v>2454</v>
      </c>
      <c r="B640" s="60" t="s">
        <v>2455</v>
      </c>
      <c r="C640" s="60">
        <v>38</v>
      </c>
      <c r="D640" s="60" t="s">
        <v>27</v>
      </c>
      <c r="E640" s="60" t="s">
        <v>2456</v>
      </c>
      <c r="F640" s="60">
        <v>-6835</v>
      </c>
      <c r="G640" s="60" t="s">
        <v>37</v>
      </c>
      <c r="H640" s="60" t="s">
        <v>20</v>
      </c>
      <c r="I640" s="60">
        <v>59882.46</v>
      </c>
      <c r="J640" s="60" t="s">
        <v>2321</v>
      </c>
      <c r="K640" s="60" t="s">
        <v>22</v>
      </c>
      <c r="L640" s="60" t="s">
        <v>32</v>
      </c>
      <c r="M640" s="60">
        <v>2.2000000000000002</v>
      </c>
      <c r="N640" s="60" t="s">
        <v>57</v>
      </c>
      <c r="O640" s="60">
        <v>18</v>
      </c>
    </row>
    <row r="641" spans="1:15" x14ac:dyDescent="0.2">
      <c r="A641" s="60" t="s">
        <v>2457</v>
      </c>
      <c r="B641" s="60" t="s">
        <v>1909</v>
      </c>
      <c r="C641" s="60">
        <v>50</v>
      </c>
      <c r="D641" s="60" t="s">
        <v>27</v>
      </c>
      <c r="E641" s="60" t="s">
        <v>2458</v>
      </c>
      <c r="F641" s="60">
        <v>-7639</v>
      </c>
      <c r="G641" s="60" t="s">
        <v>85</v>
      </c>
      <c r="H641" s="60" t="s">
        <v>173</v>
      </c>
      <c r="I641" s="60">
        <v>122894.96</v>
      </c>
      <c r="J641" s="60" t="s">
        <v>2459</v>
      </c>
      <c r="K641" s="60" t="s">
        <v>47</v>
      </c>
      <c r="L641" s="60" t="s">
        <v>23</v>
      </c>
      <c r="M641" s="60">
        <v>3.65</v>
      </c>
      <c r="N641" s="60" t="s">
        <v>74</v>
      </c>
      <c r="O641" s="60">
        <v>15</v>
      </c>
    </row>
    <row r="642" spans="1:15" x14ac:dyDescent="0.2">
      <c r="A642" s="60" t="s">
        <v>2460</v>
      </c>
      <c r="B642" s="60" t="s">
        <v>2461</v>
      </c>
      <c r="C642" s="60">
        <v>31</v>
      </c>
      <c r="D642" s="60" t="s">
        <v>50</v>
      </c>
      <c r="E642" s="60" t="s">
        <v>2462</v>
      </c>
      <c r="F642" s="60">
        <v>-5591</v>
      </c>
      <c r="G642" s="60" t="s">
        <v>52</v>
      </c>
      <c r="H642" s="60" t="s">
        <v>173</v>
      </c>
      <c r="I642" s="60">
        <v>75222.38</v>
      </c>
      <c r="J642" s="60" t="s">
        <v>2463</v>
      </c>
      <c r="K642" s="60" t="s">
        <v>127</v>
      </c>
      <c r="L642" s="60" t="s">
        <v>56</v>
      </c>
      <c r="M642" s="60">
        <v>1.3</v>
      </c>
      <c r="N642" s="60" t="s">
        <v>33</v>
      </c>
      <c r="O642" s="60">
        <v>16</v>
      </c>
    </row>
    <row r="643" spans="1:15" x14ac:dyDescent="0.2">
      <c r="A643" s="60" t="s">
        <v>2464</v>
      </c>
      <c r="B643" s="60" t="s">
        <v>2465</v>
      </c>
      <c r="C643" s="60">
        <v>32</v>
      </c>
      <c r="D643" s="60" t="s">
        <v>50</v>
      </c>
      <c r="E643" s="60" t="s">
        <v>2466</v>
      </c>
      <c r="F643" s="60">
        <v>-8612</v>
      </c>
      <c r="G643" s="60" t="s">
        <v>78</v>
      </c>
      <c r="H643" s="60" t="s">
        <v>20</v>
      </c>
      <c r="I643" s="60">
        <v>64545.62</v>
      </c>
      <c r="J643" s="60" t="s">
        <v>1322</v>
      </c>
      <c r="K643" s="60" t="s">
        <v>81</v>
      </c>
      <c r="L643" s="60" t="s">
        <v>32</v>
      </c>
      <c r="M643" s="60">
        <v>3.86</v>
      </c>
      <c r="N643" s="60" t="s">
        <v>57</v>
      </c>
      <c r="O643" s="60">
        <v>32</v>
      </c>
    </row>
    <row r="644" spans="1:15" x14ac:dyDescent="0.2">
      <c r="A644" s="60" t="s">
        <v>2467</v>
      </c>
      <c r="B644" s="60" t="s">
        <v>2468</v>
      </c>
      <c r="C644" s="60">
        <v>48</v>
      </c>
      <c r="D644" s="60" t="s">
        <v>27</v>
      </c>
      <c r="E644" s="60" t="s">
        <v>2469</v>
      </c>
      <c r="F644" s="60">
        <v>-2555</v>
      </c>
      <c r="G644" s="60" t="s">
        <v>52</v>
      </c>
      <c r="H644" s="60" t="s">
        <v>30</v>
      </c>
      <c r="I644" s="60">
        <v>46241.07</v>
      </c>
      <c r="J644" s="60" t="s">
        <v>2470</v>
      </c>
      <c r="K644" s="60" t="s">
        <v>118</v>
      </c>
      <c r="L644" s="60" t="s">
        <v>23</v>
      </c>
      <c r="M644" s="60">
        <v>3.74</v>
      </c>
      <c r="N644" s="60" t="s">
        <v>41</v>
      </c>
      <c r="O644" s="60">
        <v>4</v>
      </c>
    </row>
    <row r="645" spans="1:15" x14ac:dyDescent="0.2">
      <c r="A645" s="60" t="s">
        <v>2471</v>
      </c>
      <c r="B645" s="60" t="s">
        <v>2472</v>
      </c>
      <c r="C645" s="60">
        <v>27</v>
      </c>
      <c r="D645" s="60" t="s">
        <v>50</v>
      </c>
      <c r="E645" s="60" t="s">
        <v>2473</v>
      </c>
      <c r="F645" s="60">
        <v>-4771</v>
      </c>
      <c r="G645" s="60" t="s">
        <v>99</v>
      </c>
      <c r="H645" s="60" t="s">
        <v>194</v>
      </c>
      <c r="I645" s="60">
        <v>36430.18</v>
      </c>
      <c r="J645" s="60" t="s">
        <v>2474</v>
      </c>
      <c r="K645" s="60" t="s">
        <v>47</v>
      </c>
      <c r="L645" s="60" t="s">
        <v>56</v>
      </c>
      <c r="M645" s="60">
        <v>4.8099999999999996</v>
      </c>
      <c r="N645" s="60" t="s">
        <v>74</v>
      </c>
      <c r="O645" s="60">
        <v>11</v>
      </c>
    </row>
    <row r="646" spans="1:15" x14ac:dyDescent="0.2">
      <c r="A646" s="60" t="s">
        <v>2475</v>
      </c>
      <c r="B646" s="60" t="s">
        <v>863</v>
      </c>
      <c r="C646" s="60">
        <v>41</v>
      </c>
      <c r="D646" s="60" t="s">
        <v>17</v>
      </c>
      <c r="E646" s="60" t="s">
        <v>2476</v>
      </c>
      <c r="F646" s="60">
        <v>-7653</v>
      </c>
      <c r="G646" s="60" t="s">
        <v>52</v>
      </c>
      <c r="H646" s="60" t="s">
        <v>194</v>
      </c>
      <c r="I646" s="60">
        <v>114973.62</v>
      </c>
      <c r="J646" s="60" t="s">
        <v>2477</v>
      </c>
      <c r="K646" s="60" t="s">
        <v>136</v>
      </c>
      <c r="L646" s="60" t="s">
        <v>23</v>
      </c>
      <c r="M646" s="60">
        <v>1.68</v>
      </c>
      <c r="N646" s="60" t="s">
        <v>41</v>
      </c>
      <c r="O646" s="60">
        <v>11</v>
      </c>
    </row>
    <row r="647" spans="1:15" x14ac:dyDescent="0.2">
      <c r="A647" s="60" t="s">
        <v>2478</v>
      </c>
      <c r="B647" s="60" t="s">
        <v>2479</v>
      </c>
      <c r="C647" s="60">
        <v>65</v>
      </c>
      <c r="D647" s="60" t="s">
        <v>17</v>
      </c>
      <c r="E647" s="60" t="s">
        <v>2480</v>
      </c>
      <c r="F647" s="60">
        <v>-9374</v>
      </c>
      <c r="G647" s="60" t="s">
        <v>94</v>
      </c>
      <c r="H647" s="60" t="s">
        <v>38</v>
      </c>
      <c r="I647" s="60">
        <v>53497.97</v>
      </c>
      <c r="J647" s="60" t="s">
        <v>325</v>
      </c>
      <c r="K647" s="60" t="s">
        <v>118</v>
      </c>
      <c r="L647" s="60" t="s">
        <v>32</v>
      </c>
      <c r="M647" s="60">
        <v>3.63</v>
      </c>
      <c r="N647" s="60" t="s">
        <v>24</v>
      </c>
      <c r="O647" s="60">
        <v>24</v>
      </c>
    </row>
    <row r="648" spans="1:15" x14ac:dyDescent="0.2">
      <c r="A648" s="60" t="s">
        <v>2481</v>
      </c>
      <c r="B648" s="60" t="s">
        <v>1443</v>
      </c>
      <c r="C648" s="60">
        <v>39</v>
      </c>
      <c r="D648" s="60" t="s">
        <v>27</v>
      </c>
      <c r="E648" s="60" t="s">
        <v>2482</v>
      </c>
      <c r="F648" s="60">
        <v>-6413</v>
      </c>
      <c r="G648" s="60" t="s">
        <v>52</v>
      </c>
      <c r="H648" s="60" t="s">
        <v>66</v>
      </c>
      <c r="I648" s="60">
        <v>137484.07999999999</v>
      </c>
      <c r="J648" s="60" t="s">
        <v>2377</v>
      </c>
      <c r="K648" s="60" t="s">
        <v>40</v>
      </c>
      <c r="L648" s="60" t="s">
        <v>73</v>
      </c>
      <c r="M648" s="60">
        <v>4.1900000000000004</v>
      </c>
      <c r="N648" s="60" t="s">
        <v>57</v>
      </c>
      <c r="O648" s="60">
        <v>18</v>
      </c>
    </row>
    <row r="649" spans="1:15" x14ac:dyDescent="0.2">
      <c r="A649" s="60" t="s">
        <v>2483</v>
      </c>
      <c r="B649" s="60" t="s">
        <v>2484</v>
      </c>
      <c r="C649" s="60">
        <v>55</v>
      </c>
      <c r="D649" s="60" t="s">
        <v>17</v>
      </c>
      <c r="E649" s="60" t="s">
        <v>2485</v>
      </c>
      <c r="F649" s="60">
        <v>-3685</v>
      </c>
      <c r="G649" s="60" t="s">
        <v>116</v>
      </c>
      <c r="H649" s="60" t="s">
        <v>66</v>
      </c>
      <c r="I649" s="60">
        <v>146733.87</v>
      </c>
      <c r="J649" s="60" t="s">
        <v>2486</v>
      </c>
      <c r="K649" s="60" t="s">
        <v>136</v>
      </c>
      <c r="L649" s="60" t="s">
        <v>23</v>
      </c>
      <c r="M649" s="60">
        <v>1.31</v>
      </c>
      <c r="N649" s="60" t="s">
        <v>24</v>
      </c>
      <c r="O649" s="60">
        <v>5</v>
      </c>
    </row>
    <row r="650" spans="1:15" x14ac:dyDescent="0.2">
      <c r="A650" s="60" t="s">
        <v>2487</v>
      </c>
      <c r="B650" s="60" t="s">
        <v>2488</v>
      </c>
      <c r="C650" s="60">
        <v>25</v>
      </c>
      <c r="D650" s="60" t="s">
        <v>27</v>
      </c>
      <c r="E650" s="60" t="s">
        <v>2489</v>
      </c>
      <c r="F650" s="60">
        <v>-10232</v>
      </c>
      <c r="G650" s="60" t="s">
        <v>45</v>
      </c>
      <c r="H650" s="60" t="s">
        <v>66</v>
      </c>
      <c r="I650" s="60">
        <v>133169.79</v>
      </c>
      <c r="J650" s="60" t="s">
        <v>117</v>
      </c>
      <c r="K650" s="60" t="s">
        <v>55</v>
      </c>
      <c r="L650" s="60" t="s">
        <v>56</v>
      </c>
      <c r="M650" s="60">
        <v>2.99</v>
      </c>
      <c r="N650" s="60" t="s">
        <v>57</v>
      </c>
      <c r="O650" s="60">
        <v>7</v>
      </c>
    </row>
    <row r="651" spans="1:15" x14ac:dyDescent="0.2">
      <c r="A651" s="60" t="s">
        <v>2490</v>
      </c>
      <c r="B651" s="60" t="s">
        <v>2491</v>
      </c>
      <c r="C651" s="60">
        <v>61</v>
      </c>
      <c r="D651" s="60" t="s">
        <v>27</v>
      </c>
      <c r="E651" s="60" t="s">
        <v>2492</v>
      </c>
      <c r="F651" s="60">
        <v>-8999</v>
      </c>
      <c r="G651" s="60" t="s">
        <v>85</v>
      </c>
      <c r="H651" s="60" t="s">
        <v>173</v>
      </c>
      <c r="I651" s="60">
        <v>70412.81</v>
      </c>
      <c r="J651" s="60" t="s">
        <v>2396</v>
      </c>
      <c r="K651" s="60" t="s">
        <v>118</v>
      </c>
      <c r="L651" s="60" t="s">
        <v>23</v>
      </c>
      <c r="M651" s="60">
        <v>3.43</v>
      </c>
      <c r="N651" s="60" t="s">
        <v>24</v>
      </c>
      <c r="O651" s="60">
        <v>33</v>
      </c>
    </row>
    <row r="652" spans="1:15" x14ac:dyDescent="0.2">
      <c r="A652" s="60" t="s">
        <v>2493</v>
      </c>
      <c r="B652" s="60" t="s">
        <v>2494</v>
      </c>
      <c r="C652" s="60">
        <v>26</v>
      </c>
      <c r="D652" s="60" t="s">
        <v>50</v>
      </c>
      <c r="E652" s="60" t="s">
        <v>2495</v>
      </c>
      <c r="F652" s="60">
        <v>-3020</v>
      </c>
      <c r="G652" s="60" t="s">
        <v>29</v>
      </c>
      <c r="H652" s="60" t="s">
        <v>79</v>
      </c>
      <c r="I652" s="60">
        <v>89968.74</v>
      </c>
      <c r="J652" s="60" t="s">
        <v>2496</v>
      </c>
      <c r="K652" s="60" t="s">
        <v>136</v>
      </c>
      <c r="L652" s="60" t="s">
        <v>73</v>
      </c>
      <c r="M652" s="60">
        <v>4.66</v>
      </c>
      <c r="N652" s="60" t="s">
        <v>24</v>
      </c>
      <c r="O652" s="60">
        <v>34</v>
      </c>
    </row>
    <row r="653" spans="1:15" x14ac:dyDescent="0.2">
      <c r="A653" s="60" t="s">
        <v>2497</v>
      </c>
      <c r="B653" s="60" t="s">
        <v>2498</v>
      </c>
      <c r="C653" s="60">
        <v>40</v>
      </c>
      <c r="D653" s="60" t="s">
        <v>50</v>
      </c>
      <c r="E653" s="60" t="s">
        <v>2499</v>
      </c>
      <c r="F653" s="60">
        <v>-5360</v>
      </c>
      <c r="G653" s="60" t="s">
        <v>45</v>
      </c>
      <c r="H653" s="60" t="s">
        <v>38</v>
      </c>
      <c r="I653" s="60">
        <v>92075.11</v>
      </c>
      <c r="J653" s="60" t="s">
        <v>2500</v>
      </c>
      <c r="K653" s="60" t="s">
        <v>118</v>
      </c>
      <c r="L653" s="60" t="s">
        <v>23</v>
      </c>
      <c r="M653" s="60">
        <v>4.74</v>
      </c>
      <c r="N653" s="60" t="s">
        <v>57</v>
      </c>
      <c r="O653" s="60">
        <v>31</v>
      </c>
    </row>
    <row r="654" spans="1:15" x14ac:dyDescent="0.2">
      <c r="A654" s="60" t="s">
        <v>2501</v>
      </c>
      <c r="B654" s="60" t="s">
        <v>2502</v>
      </c>
      <c r="C654" s="60">
        <v>22</v>
      </c>
      <c r="D654" s="60" t="s">
        <v>17</v>
      </c>
      <c r="E654" s="60" t="s">
        <v>2503</v>
      </c>
      <c r="F654" s="60">
        <v>-7738</v>
      </c>
      <c r="G654" s="60" t="s">
        <v>19</v>
      </c>
      <c r="H654" s="60" t="s">
        <v>144</v>
      </c>
      <c r="I654" s="60">
        <v>85709.65</v>
      </c>
      <c r="J654" s="60" t="s">
        <v>683</v>
      </c>
      <c r="K654" s="60" t="s">
        <v>55</v>
      </c>
      <c r="L654" s="60" t="s">
        <v>56</v>
      </c>
      <c r="M654" s="60">
        <v>2.42</v>
      </c>
      <c r="N654" s="60" t="s">
        <v>74</v>
      </c>
      <c r="O654" s="60">
        <v>27</v>
      </c>
    </row>
    <row r="655" spans="1:15" x14ac:dyDescent="0.2">
      <c r="A655" s="60" t="s">
        <v>2504</v>
      </c>
      <c r="B655" s="60" t="s">
        <v>2505</v>
      </c>
      <c r="C655" s="60">
        <v>27</v>
      </c>
      <c r="D655" s="60" t="s">
        <v>17</v>
      </c>
      <c r="E655" s="60" t="s">
        <v>2506</v>
      </c>
      <c r="F655" s="60">
        <v>-3905</v>
      </c>
      <c r="G655" s="60" t="s">
        <v>94</v>
      </c>
      <c r="H655" s="60" t="s">
        <v>144</v>
      </c>
      <c r="I655" s="60">
        <v>57566.41</v>
      </c>
      <c r="J655" s="60" t="s">
        <v>2507</v>
      </c>
      <c r="K655" s="60" t="s">
        <v>81</v>
      </c>
      <c r="L655" s="60" t="s">
        <v>32</v>
      </c>
      <c r="M655" s="60">
        <v>2.88</v>
      </c>
      <c r="N655" s="60" t="s">
        <v>33</v>
      </c>
      <c r="O655" s="60">
        <v>19</v>
      </c>
    </row>
    <row r="656" spans="1:15" x14ac:dyDescent="0.2">
      <c r="A656" s="60" t="s">
        <v>2508</v>
      </c>
      <c r="B656" s="60" t="s">
        <v>2509</v>
      </c>
      <c r="C656" s="60">
        <v>33</v>
      </c>
      <c r="D656" s="60" t="s">
        <v>17</v>
      </c>
      <c r="E656" s="60" t="s">
        <v>2510</v>
      </c>
      <c r="F656" s="60">
        <v>-9057</v>
      </c>
      <c r="G656" s="60" t="s">
        <v>78</v>
      </c>
      <c r="H656" s="60" t="s">
        <v>53</v>
      </c>
      <c r="I656" s="60">
        <v>86291.98</v>
      </c>
      <c r="J656" s="60" t="s">
        <v>317</v>
      </c>
      <c r="K656" s="60" t="s">
        <v>22</v>
      </c>
      <c r="L656" s="60" t="s">
        <v>73</v>
      </c>
      <c r="M656" s="60">
        <v>4.53</v>
      </c>
      <c r="N656" s="60" t="s">
        <v>24</v>
      </c>
      <c r="O656" s="60">
        <v>7</v>
      </c>
    </row>
    <row r="657" spans="1:15" x14ac:dyDescent="0.2">
      <c r="A657" s="60" t="s">
        <v>2511</v>
      </c>
      <c r="B657" s="60" t="s">
        <v>2512</v>
      </c>
      <c r="C657" s="60">
        <v>24</v>
      </c>
      <c r="D657" s="60" t="s">
        <v>27</v>
      </c>
      <c r="E657" s="60" t="s">
        <v>2513</v>
      </c>
      <c r="F657" s="60">
        <v>-7917</v>
      </c>
      <c r="G657" s="60" t="s">
        <v>45</v>
      </c>
      <c r="H657" s="60" t="s">
        <v>53</v>
      </c>
      <c r="I657" s="60">
        <v>131599.70000000001</v>
      </c>
      <c r="J657" s="60" t="s">
        <v>752</v>
      </c>
      <c r="K657" s="60" t="s">
        <v>81</v>
      </c>
      <c r="L657" s="60" t="s">
        <v>23</v>
      </c>
      <c r="M657" s="60">
        <v>2.68</v>
      </c>
      <c r="N657" s="60" t="s">
        <v>57</v>
      </c>
      <c r="O657" s="60">
        <v>31</v>
      </c>
    </row>
    <row r="658" spans="1:15" x14ac:dyDescent="0.2">
      <c r="A658" s="60" t="s">
        <v>2514</v>
      </c>
      <c r="B658" s="60" t="s">
        <v>2515</v>
      </c>
      <c r="C658" s="60">
        <v>30</v>
      </c>
      <c r="D658" s="60" t="s">
        <v>50</v>
      </c>
      <c r="E658" s="60" t="s">
        <v>2516</v>
      </c>
      <c r="F658" s="60">
        <v>-9431</v>
      </c>
      <c r="G658" s="60" t="s">
        <v>85</v>
      </c>
      <c r="H658" s="60" t="s">
        <v>66</v>
      </c>
      <c r="I658" s="60">
        <v>54055.56</v>
      </c>
      <c r="J658" s="60" t="s">
        <v>2517</v>
      </c>
      <c r="K658" s="60" t="s">
        <v>22</v>
      </c>
      <c r="L658" s="60" t="s">
        <v>32</v>
      </c>
      <c r="M658" s="60">
        <v>1.62</v>
      </c>
      <c r="N658" s="60" t="s">
        <v>57</v>
      </c>
      <c r="O658" s="60">
        <v>0</v>
      </c>
    </row>
    <row r="659" spans="1:15" x14ac:dyDescent="0.2">
      <c r="A659" s="60" t="s">
        <v>2518</v>
      </c>
      <c r="B659" s="60" t="s">
        <v>2519</v>
      </c>
      <c r="C659" s="60">
        <v>37</v>
      </c>
      <c r="D659" s="60" t="s">
        <v>27</v>
      </c>
      <c r="E659" s="60" t="s">
        <v>2520</v>
      </c>
      <c r="F659" s="60">
        <v>-2219</v>
      </c>
      <c r="G659" s="60" t="s">
        <v>29</v>
      </c>
      <c r="H659" s="60" t="s">
        <v>79</v>
      </c>
      <c r="I659" s="60">
        <v>76972.66</v>
      </c>
      <c r="J659" s="60" t="s">
        <v>2521</v>
      </c>
      <c r="K659" s="60" t="s">
        <v>136</v>
      </c>
      <c r="L659" s="60" t="s">
        <v>56</v>
      </c>
      <c r="M659" s="60">
        <v>1.99</v>
      </c>
      <c r="N659" s="60" t="s">
        <v>24</v>
      </c>
      <c r="O659" s="60">
        <v>32</v>
      </c>
    </row>
    <row r="660" spans="1:15" x14ac:dyDescent="0.2">
      <c r="A660" s="60" t="s">
        <v>2522</v>
      </c>
      <c r="B660" s="60" t="s">
        <v>2523</v>
      </c>
      <c r="C660" s="60">
        <v>39</v>
      </c>
      <c r="D660" s="60" t="s">
        <v>27</v>
      </c>
      <c r="E660" s="60" t="s">
        <v>2524</v>
      </c>
      <c r="F660" s="60">
        <v>-9300</v>
      </c>
      <c r="G660" s="60" t="s">
        <v>99</v>
      </c>
      <c r="H660" s="60" t="s">
        <v>79</v>
      </c>
      <c r="I660" s="60">
        <v>137436.82999999999</v>
      </c>
      <c r="J660" s="60" t="s">
        <v>2525</v>
      </c>
      <c r="K660" s="60" t="s">
        <v>136</v>
      </c>
      <c r="L660" s="60" t="s">
        <v>32</v>
      </c>
      <c r="M660" s="60">
        <v>1.75</v>
      </c>
      <c r="N660" s="60" t="s">
        <v>57</v>
      </c>
      <c r="O660" s="60">
        <v>40</v>
      </c>
    </row>
    <row r="661" spans="1:15" x14ac:dyDescent="0.2">
      <c r="A661" s="60" t="s">
        <v>2526</v>
      </c>
      <c r="B661" s="60" t="s">
        <v>2527</v>
      </c>
      <c r="C661" s="60">
        <v>36</v>
      </c>
      <c r="D661" s="60" t="s">
        <v>27</v>
      </c>
      <c r="E661" s="60" t="s">
        <v>2528</v>
      </c>
      <c r="F661" s="60">
        <v>-6234</v>
      </c>
      <c r="G661" s="60" t="s">
        <v>99</v>
      </c>
      <c r="H661" s="60" t="s">
        <v>53</v>
      </c>
      <c r="I661" s="60">
        <v>96813.93</v>
      </c>
      <c r="J661" s="60" t="s">
        <v>1452</v>
      </c>
      <c r="K661" s="60" t="s">
        <v>47</v>
      </c>
      <c r="L661" s="60" t="s">
        <v>23</v>
      </c>
      <c r="M661" s="60">
        <v>4.46</v>
      </c>
      <c r="N661" s="60" t="s">
        <v>41</v>
      </c>
      <c r="O661" s="60">
        <v>26</v>
      </c>
    </row>
    <row r="662" spans="1:15" x14ac:dyDescent="0.2">
      <c r="A662" s="60" t="s">
        <v>2529</v>
      </c>
      <c r="B662" s="60" t="s">
        <v>1551</v>
      </c>
      <c r="C662" s="60">
        <v>62</v>
      </c>
      <c r="D662" s="60" t="s">
        <v>27</v>
      </c>
      <c r="E662" s="60" t="s">
        <v>2530</v>
      </c>
      <c r="F662" s="60">
        <v>-9930</v>
      </c>
      <c r="G662" s="60" t="s">
        <v>45</v>
      </c>
      <c r="H662" s="60" t="s">
        <v>20</v>
      </c>
      <c r="I662" s="60">
        <v>96925.56</v>
      </c>
      <c r="J662" s="60" t="s">
        <v>2531</v>
      </c>
      <c r="K662" s="60" t="s">
        <v>81</v>
      </c>
      <c r="L662" s="60" t="s">
        <v>23</v>
      </c>
      <c r="M662" s="60">
        <v>2.08</v>
      </c>
      <c r="N662" s="60" t="s">
        <v>33</v>
      </c>
      <c r="O662" s="60">
        <v>22</v>
      </c>
    </row>
    <row r="663" spans="1:15" x14ac:dyDescent="0.2">
      <c r="A663" s="60" t="s">
        <v>2532</v>
      </c>
      <c r="B663" s="60" t="s">
        <v>2533</v>
      </c>
      <c r="C663" s="60">
        <v>37</v>
      </c>
      <c r="D663" s="60" t="s">
        <v>50</v>
      </c>
      <c r="E663" s="60" t="s">
        <v>2534</v>
      </c>
      <c r="F663" s="60">
        <v>-1534</v>
      </c>
      <c r="G663" s="60" t="s">
        <v>45</v>
      </c>
      <c r="H663" s="60" t="s">
        <v>173</v>
      </c>
      <c r="I663" s="60">
        <v>65736.740000000005</v>
      </c>
      <c r="J663" s="60" t="s">
        <v>644</v>
      </c>
      <c r="K663" s="60" t="s">
        <v>81</v>
      </c>
      <c r="L663" s="60" t="s">
        <v>23</v>
      </c>
      <c r="M663" s="60">
        <v>2.72</v>
      </c>
      <c r="N663" s="60" t="s">
        <v>33</v>
      </c>
      <c r="O663" s="60">
        <v>31</v>
      </c>
    </row>
    <row r="664" spans="1:15" x14ac:dyDescent="0.2">
      <c r="A664" s="60" t="s">
        <v>2535</v>
      </c>
      <c r="B664" s="60" t="s">
        <v>2536</v>
      </c>
      <c r="C664" s="60">
        <v>41</v>
      </c>
      <c r="D664" s="60" t="s">
        <v>27</v>
      </c>
      <c r="E664" s="60" t="s">
        <v>2537</v>
      </c>
      <c r="F664" s="60">
        <v>-4131</v>
      </c>
      <c r="G664" s="60" t="s">
        <v>37</v>
      </c>
      <c r="H664" s="60" t="s">
        <v>173</v>
      </c>
      <c r="I664" s="60">
        <v>142487.35</v>
      </c>
      <c r="J664" s="60" t="s">
        <v>2538</v>
      </c>
      <c r="K664" s="60" t="s">
        <v>127</v>
      </c>
      <c r="L664" s="60" t="s">
        <v>73</v>
      </c>
      <c r="M664" s="60">
        <v>1.95</v>
      </c>
      <c r="N664" s="60" t="s">
        <v>33</v>
      </c>
      <c r="O664" s="60">
        <v>13</v>
      </c>
    </row>
    <row r="665" spans="1:15" x14ac:dyDescent="0.2">
      <c r="A665" s="60" t="s">
        <v>2539</v>
      </c>
      <c r="B665" s="60" t="s">
        <v>2540</v>
      </c>
      <c r="C665" s="60">
        <v>27</v>
      </c>
      <c r="D665" s="60" t="s">
        <v>27</v>
      </c>
      <c r="E665" s="60" t="s">
        <v>2541</v>
      </c>
      <c r="F665" s="60">
        <v>-4674</v>
      </c>
      <c r="G665" s="60" t="s">
        <v>45</v>
      </c>
      <c r="H665" s="60" t="s">
        <v>38</v>
      </c>
      <c r="I665" s="60">
        <v>175407.88</v>
      </c>
      <c r="J665" s="60" t="s">
        <v>2542</v>
      </c>
      <c r="K665" s="60" t="s">
        <v>47</v>
      </c>
      <c r="L665" s="60" t="s">
        <v>32</v>
      </c>
      <c r="M665" s="60">
        <v>3.82</v>
      </c>
      <c r="N665" s="60" t="s">
        <v>74</v>
      </c>
      <c r="O665" s="60">
        <v>4</v>
      </c>
    </row>
    <row r="666" spans="1:15" x14ac:dyDescent="0.2">
      <c r="A666" s="60" t="s">
        <v>2543</v>
      </c>
      <c r="B666" s="60" t="s">
        <v>2544</v>
      </c>
      <c r="C666" s="60">
        <v>43</v>
      </c>
      <c r="D666" s="60" t="s">
        <v>50</v>
      </c>
      <c r="E666" s="60" t="s">
        <v>2545</v>
      </c>
      <c r="F666" s="60">
        <v>-5872</v>
      </c>
      <c r="G666" s="60" t="s">
        <v>85</v>
      </c>
      <c r="H666" s="60" t="s">
        <v>53</v>
      </c>
      <c r="I666" s="60">
        <v>41352.61</v>
      </c>
      <c r="J666" s="60" t="s">
        <v>2546</v>
      </c>
      <c r="K666" s="60" t="s">
        <v>104</v>
      </c>
      <c r="L666" s="60" t="s">
        <v>73</v>
      </c>
      <c r="M666" s="60">
        <v>4.57</v>
      </c>
      <c r="N666" s="60" t="s">
        <v>57</v>
      </c>
      <c r="O666" s="60">
        <v>22</v>
      </c>
    </row>
    <row r="667" spans="1:15" x14ac:dyDescent="0.2">
      <c r="A667" s="60" t="s">
        <v>2547</v>
      </c>
      <c r="B667" s="60" t="s">
        <v>2548</v>
      </c>
      <c r="C667" s="60">
        <v>62</v>
      </c>
      <c r="D667" s="60" t="s">
        <v>17</v>
      </c>
      <c r="E667" s="60" t="s">
        <v>2549</v>
      </c>
      <c r="F667" s="60">
        <v>-9724</v>
      </c>
      <c r="G667" s="60" t="s">
        <v>29</v>
      </c>
      <c r="H667" s="60" t="s">
        <v>20</v>
      </c>
      <c r="I667" s="60">
        <v>170043.19</v>
      </c>
      <c r="J667" s="60" t="s">
        <v>2550</v>
      </c>
      <c r="K667" s="60" t="s">
        <v>22</v>
      </c>
      <c r="L667" s="60" t="s">
        <v>32</v>
      </c>
      <c r="M667" s="60">
        <v>3.4</v>
      </c>
      <c r="N667" s="60" t="s">
        <v>24</v>
      </c>
      <c r="O667" s="60">
        <v>18</v>
      </c>
    </row>
    <row r="668" spans="1:15" x14ac:dyDescent="0.2">
      <c r="A668" s="60" t="s">
        <v>2551</v>
      </c>
      <c r="B668" s="60" t="s">
        <v>2552</v>
      </c>
      <c r="C668" s="60">
        <v>25</v>
      </c>
      <c r="D668" s="60" t="s">
        <v>17</v>
      </c>
      <c r="E668" s="60" t="s">
        <v>2553</v>
      </c>
      <c r="F668" s="60">
        <v>-9403</v>
      </c>
      <c r="G668" s="60" t="s">
        <v>94</v>
      </c>
      <c r="H668" s="60" t="s">
        <v>20</v>
      </c>
      <c r="I668" s="60">
        <v>161187.07999999999</v>
      </c>
      <c r="J668" s="60" t="s">
        <v>2554</v>
      </c>
      <c r="K668" s="60" t="s">
        <v>55</v>
      </c>
      <c r="L668" s="60" t="s">
        <v>56</v>
      </c>
      <c r="M668" s="60">
        <v>4</v>
      </c>
      <c r="N668" s="60" t="s">
        <v>41</v>
      </c>
      <c r="O668" s="60">
        <v>35</v>
      </c>
    </row>
    <row r="669" spans="1:15" x14ac:dyDescent="0.2">
      <c r="A669" s="60" t="s">
        <v>2555</v>
      </c>
      <c r="B669" s="60" t="s">
        <v>2556</v>
      </c>
      <c r="C669" s="60">
        <v>47</v>
      </c>
      <c r="D669" s="60" t="s">
        <v>17</v>
      </c>
      <c r="E669" s="60" t="s">
        <v>2557</v>
      </c>
      <c r="F669" s="60">
        <v>-1756</v>
      </c>
      <c r="G669" s="60" t="s">
        <v>78</v>
      </c>
      <c r="H669" s="60" t="s">
        <v>38</v>
      </c>
      <c r="I669" s="60">
        <v>66582.12</v>
      </c>
      <c r="J669" s="60" t="s">
        <v>2161</v>
      </c>
      <c r="K669" s="60" t="s">
        <v>22</v>
      </c>
      <c r="L669" s="60" t="s">
        <v>56</v>
      </c>
      <c r="M669" s="60">
        <v>3.02</v>
      </c>
      <c r="N669" s="60" t="s">
        <v>57</v>
      </c>
      <c r="O669" s="60">
        <v>16</v>
      </c>
    </row>
    <row r="670" spans="1:15" x14ac:dyDescent="0.2">
      <c r="A670" s="60" t="s">
        <v>2558</v>
      </c>
      <c r="B670" s="60" t="s">
        <v>2559</v>
      </c>
      <c r="C670" s="60">
        <v>40</v>
      </c>
      <c r="D670" s="60" t="s">
        <v>17</v>
      </c>
      <c r="E670" s="60" t="s">
        <v>2560</v>
      </c>
      <c r="F670" s="60">
        <v>-4788</v>
      </c>
      <c r="G670" s="60" t="s">
        <v>99</v>
      </c>
      <c r="H670" s="60" t="s">
        <v>144</v>
      </c>
      <c r="I670" s="60">
        <v>112367.03999999999</v>
      </c>
      <c r="J670" s="60" t="s">
        <v>2561</v>
      </c>
      <c r="K670" s="60" t="s">
        <v>22</v>
      </c>
      <c r="L670" s="60" t="s">
        <v>32</v>
      </c>
      <c r="M670" s="60">
        <v>4.7699999999999996</v>
      </c>
      <c r="N670" s="60" t="s">
        <v>33</v>
      </c>
      <c r="O670" s="60">
        <v>8</v>
      </c>
    </row>
    <row r="671" spans="1:15" x14ac:dyDescent="0.2">
      <c r="A671" s="60" t="s">
        <v>2562</v>
      </c>
      <c r="B671" s="60" t="s">
        <v>2563</v>
      </c>
      <c r="C671" s="60">
        <v>63</v>
      </c>
      <c r="D671" s="60" t="s">
        <v>27</v>
      </c>
      <c r="E671" s="60" t="s">
        <v>2564</v>
      </c>
      <c r="F671" s="60">
        <v>-1986</v>
      </c>
      <c r="G671" s="60" t="s">
        <v>37</v>
      </c>
      <c r="H671" s="60" t="s">
        <v>38</v>
      </c>
      <c r="I671" s="60">
        <v>175971.7</v>
      </c>
      <c r="J671" s="60" t="s">
        <v>1419</v>
      </c>
      <c r="K671" s="60" t="s">
        <v>136</v>
      </c>
      <c r="L671" s="60" t="s">
        <v>73</v>
      </c>
      <c r="M671" s="60">
        <v>3.89</v>
      </c>
      <c r="N671" s="60" t="s">
        <v>41</v>
      </c>
      <c r="O671" s="60">
        <v>39</v>
      </c>
    </row>
    <row r="672" spans="1:15" x14ac:dyDescent="0.2">
      <c r="A672" s="60" t="s">
        <v>2565</v>
      </c>
      <c r="B672" s="60" t="s">
        <v>2566</v>
      </c>
      <c r="C672" s="60">
        <v>25</v>
      </c>
      <c r="D672" s="60" t="s">
        <v>17</v>
      </c>
      <c r="E672" s="60" t="s">
        <v>2567</v>
      </c>
      <c r="F672" s="60">
        <v>-6469</v>
      </c>
      <c r="G672" s="60" t="s">
        <v>78</v>
      </c>
      <c r="H672" s="60" t="s">
        <v>194</v>
      </c>
      <c r="I672" s="60">
        <v>175882.68</v>
      </c>
      <c r="J672" s="60" t="s">
        <v>647</v>
      </c>
      <c r="K672" s="60" t="s">
        <v>127</v>
      </c>
      <c r="L672" s="60" t="s">
        <v>23</v>
      </c>
      <c r="M672" s="60">
        <v>3.89</v>
      </c>
      <c r="N672" s="60" t="s">
        <v>41</v>
      </c>
      <c r="O672" s="60">
        <v>16</v>
      </c>
    </row>
    <row r="673" spans="1:15" x14ac:dyDescent="0.2">
      <c r="A673" s="60" t="s">
        <v>2568</v>
      </c>
      <c r="B673" s="60" t="s">
        <v>2569</v>
      </c>
      <c r="C673" s="60">
        <v>60</v>
      </c>
      <c r="D673" s="60" t="s">
        <v>17</v>
      </c>
      <c r="E673" s="60" t="s">
        <v>2570</v>
      </c>
      <c r="F673" s="60">
        <v>-7288</v>
      </c>
      <c r="G673" s="60" t="s">
        <v>116</v>
      </c>
      <c r="H673" s="60" t="s">
        <v>30</v>
      </c>
      <c r="I673" s="60">
        <v>119341.25</v>
      </c>
      <c r="J673" s="60" t="s">
        <v>2571</v>
      </c>
      <c r="K673" s="60" t="s">
        <v>104</v>
      </c>
      <c r="L673" s="60" t="s">
        <v>32</v>
      </c>
      <c r="M673" s="60">
        <v>2.78</v>
      </c>
      <c r="N673" s="60" t="s">
        <v>41</v>
      </c>
      <c r="O673" s="60">
        <v>23</v>
      </c>
    </row>
    <row r="674" spans="1:15" x14ac:dyDescent="0.2">
      <c r="A674" s="60" t="s">
        <v>2572</v>
      </c>
      <c r="B674" s="60" t="s">
        <v>2573</v>
      </c>
      <c r="C674" s="60">
        <v>27</v>
      </c>
      <c r="D674" s="60" t="s">
        <v>50</v>
      </c>
      <c r="E674" s="60" t="s">
        <v>2574</v>
      </c>
      <c r="F674" s="60">
        <v>-4843</v>
      </c>
      <c r="G674" s="60" t="s">
        <v>99</v>
      </c>
      <c r="H674" s="60" t="s">
        <v>38</v>
      </c>
      <c r="I674" s="60">
        <v>106125.17</v>
      </c>
      <c r="J674" s="60" t="s">
        <v>2463</v>
      </c>
      <c r="K674" s="60" t="s">
        <v>55</v>
      </c>
      <c r="L674" s="60" t="s">
        <v>73</v>
      </c>
      <c r="M674" s="60">
        <v>1.08</v>
      </c>
      <c r="N674" s="60" t="s">
        <v>24</v>
      </c>
      <c r="O674" s="60">
        <v>11</v>
      </c>
    </row>
    <row r="675" spans="1:15" x14ac:dyDescent="0.2">
      <c r="A675" s="60" t="s">
        <v>2575</v>
      </c>
      <c r="B675" s="60" t="s">
        <v>2576</v>
      </c>
      <c r="C675" s="60">
        <v>60</v>
      </c>
      <c r="D675" s="60" t="s">
        <v>27</v>
      </c>
      <c r="E675" s="60" t="s">
        <v>2577</v>
      </c>
      <c r="F675" s="60">
        <v>-8504</v>
      </c>
      <c r="G675" s="60" t="s">
        <v>99</v>
      </c>
      <c r="H675" s="60" t="s">
        <v>79</v>
      </c>
      <c r="I675" s="60">
        <v>166824</v>
      </c>
      <c r="J675" s="60" t="s">
        <v>2578</v>
      </c>
      <c r="K675" s="60" t="s">
        <v>136</v>
      </c>
      <c r="L675" s="60" t="s">
        <v>32</v>
      </c>
      <c r="M675" s="60">
        <v>3.91</v>
      </c>
      <c r="N675" s="60" t="s">
        <v>74</v>
      </c>
      <c r="O675" s="60">
        <v>38</v>
      </c>
    </row>
    <row r="676" spans="1:15" x14ac:dyDescent="0.2">
      <c r="A676" s="60" t="s">
        <v>2579</v>
      </c>
      <c r="B676" s="60" t="s">
        <v>1122</v>
      </c>
      <c r="C676" s="60">
        <v>46</v>
      </c>
      <c r="D676" s="60" t="s">
        <v>27</v>
      </c>
      <c r="E676" s="60" t="s">
        <v>2580</v>
      </c>
      <c r="F676" s="60">
        <v>-2809</v>
      </c>
      <c r="G676" s="60" t="s">
        <v>78</v>
      </c>
      <c r="H676" s="60" t="s">
        <v>30</v>
      </c>
      <c r="I676" s="60">
        <v>146667.06</v>
      </c>
      <c r="J676" s="60" t="s">
        <v>2581</v>
      </c>
      <c r="K676" s="60" t="s">
        <v>55</v>
      </c>
      <c r="L676" s="60" t="s">
        <v>23</v>
      </c>
      <c r="M676" s="60">
        <v>4.17</v>
      </c>
      <c r="N676" s="60" t="s">
        <v>74</v>
      </c>
      <c r="O676" s="60">
        <v>6</v>
      </c>
    </row>
    <row r="677" spans="1:15" x14ac:dyDescent="0.2">
      <c r="A677" s="60" t="s">
        <v>2582</v>
      </c>
      <c r="B677" s="60" t="s">
        <v>2583</v>
      </c>
      <c r="C677" s="60">
        <v>43</v>
      </c>
      <c r="D677" s="60" t="s">
        <v>17</v>
      </c>
      <c r="E677" s="60" t="s">
        <v>2584</v>
      </c>
      <c r="F677" s="60">
        <v>-9519</v>
      </c>
      <c r="G677" s="60" t="s">
        <v>52</v>
      </c>
      <c r="H677" s="60" t="s">
        <v>79</v>
      </c>
      <c r="I677" s="60">
        <v>153242.41</v>
      </c>
      <c r="J677" s="60" t="s">
        <v>1696</v>
      </c>
      <c r="K677" s="60" t="s">
        <v>62</v>
      </c>
      <c r="L677" s="60" t="s">
        <v>56</v>
      </c>
      <c r="M677" s="60">
        <v>1.62</v>
      </c>
      <c r="N677" s="60" t="s">
        <v>74</v>
      </c>
      <c r="O677" s="60">
        <v>34</v>
      </c>
    </row>
    <row r="678" spans="1:15" x14ac:dyDescent="0.2">
      <c r="A678" s="60" t="s">
        <v>2585</v>
      </c>
      <c r="B678" s="60" t="s">
        <v>2586</v>
      </c>
      <c r="C678" s="60">
        <v>62</v>
      </c>
      <c r="D678" s="60" t="s">
        <v>17</v>
      </c>
      <c r="E678" s="60" t="s">
        <v>2587</v>
      </c>
      <c r="F678" s="60">
        <v>-2893</v>
      </c>
      <c r="G678" s="60" t="s">
        <v>19</v>
      </c>
      <c r="H678" s="60" t="s">
        <v>20</v>
      </c>
      <c r="I678" s="60">
        <v>78027.08</v>
      </c>
      <c r="J678" s="60" t="s">
        <v>1426</v>
      </c>
      <c r="K678" s="60" t="s">
        <v>104</v>
      </c>
      <c r="L678" s="60" t="s">
        <v>32</v>
      </c>
      <c r="M678" s="60">
        <v>1</v>
      </c>
      <c r="N678" s="60" t="s">
        <v>24</v>
      </c>
      <c r="O678" s="60">
        <v>1</v>
      </c>
    </row>
    <row r="679" spans="1:15" x14ac:dyDescent="0.2">
      <c r="A679" s="60" t="s">
        <v>2588</v>
      </c>
      <c r="B679" s="60" t="s">
        <v>2589</v>
      </c>
      <c r="C679" s="60">
        <v>46</v>
      </c>
      <c r="D679" s="60" t="s">
        <v>27</v>
      </c>
      <c r="E679" s="60" t="s">
        <v>2590</v>
      </c>
      <c r="F679" s="60">
        <v>-5963</v>
      </c>
      <c r="G679" s="60" t="s">
        <v>29</v>
      </c>
      <c r="H679" s="60" t="s">
        <v>71</v>
      </c>
      <c r="I679" s="60">
        <v>106313.98</v>
      </c>
      <c r="J679" s="60" t="s">
        <v>2591</v>
      </c>
      <c r="K679" s="60" t="s">
        <v>47</v>
      </c>
      <c r="L679" s="60" t="s">
        <v>23</v>
      </c>
      <c r="M679" s="60">
        <v>4.83</v>
      </c>
      <c r="N679" s="60" t="s">
        <v>33</v>
      </c>
      <c r="O679" s="60">
        <v>22</v>
      </c>
    </row>
    <row r="680" spans="1:15" x14ac:dyDescent="0.2">
      <c r="A680" s="60" t="s">
        <v>2592</v>
      </c>
      <c r="B680" s="60" t="s">
        <v>2593</v>
      </c>
      <c r="C680" s="60">
        <v>43</v>
      </c>
      <c r="D680" s="60" t="s">
        <v>27</v>
      </c>
      <c r="E680" s="60" t="s">
        <v>2594</v>
      </c>
      <c r="F680" s="60">
        <v>-3904</v>
      </c>
      <c r="G680" s="60" t="s">
        <v>78</v>
      </c>
      <c r="H680" s="60" t="s">
        <v>66</v>
      </c>
      <c r="I680" s="60">
        <v>111919.69</v>
      </c>
      <c r="J680" s="60" t="s">
        <v>1246</v>
      </c>
      <c r="K680" s="60" t="s">
        <v>55</v>
      </c>
      <c r="L680" s="60" t="s">
        <v>56</v>
      </c>
      <c r="M680" s="60">
        <v>1.6</v>
      </c>
      <c r="N680" s="60" t="s">
        <v>33</v>
      </c>
      <c r="O680" s="60">
        <v>39</v>
      </c>
    </row>
    <row r="681" spans="1:15" x14ac:dyDescent="0.2">
      <c r="A681" s="60" t="s">
        <v>2595</v>
      </c>
      <c r="B681" s="60" t="s">
        <v>2596</v>
      </c>
      <c r="C681" s="60">
        <v>28</v>
      </c>
      <c r="D681" s="60" t="s">
        <v>50</v>
      </c>
      <c r="E681" s="60" t="s">
        <v>2597</v>
      </c>
      <c r="F681" s="60">
        <v>-6701</v>
      </c>
      <c r="G681" s="60" t="s">
        <v>19</v>
      </c>
      <c r="H681" s="60" t="s">
        <v>144</v>
      </c>
      <c r="I681" s="60">
        <v>159948.53</v>
      </c>
      <c r="J681" s="60" t="s">
        <v>1673</v>
      </c>
      <c r="K681" s="60" t="s">
        <v>55</v>
      </c>
      <c r="L681" s="60" t="s">
        <v>73</v>
      </c>
      <c r="M681" s="60">
        <v>1.59</v>
      </c>
      <c r="N681" s="60" t="s">
        <v>41</v>
      </c>
      <c r="O681" s="60">
        <v>30</v>
      </c>
    </row>
    <row r="682" spans="1:15" x14ac:dyDescent="0.2">
      <c r="A682" s="60" t="s">
        <v>2598</v>
      </c>
      <c r="B682" s="60" t="s">
        <v>2599</v>
      </c>
      <c r="C682" s="60">
        <v>58</v>
      </c>
      <c r="D682" s="60" t="s">
        <v>50</v>
      </c>
      <c r="E682" s="60" t="s">
        <v>2600</v>
      </c>
      <c r="F682" s="60">
        <v>-3213</v>
      </c>
      <c r="G682" s="60" t="s">
        <v>37</v>
      </c>
      <c r="H682" s="60" t="s">
        <v>53</v>
      </c>
      <c r="I682" s="60">
        <v>61371.49</v>
      </c>
      <c r="J682" s="60" t="s">
        <v>2601</v>
      </c>
      <c r="K682" s="60" t="s">
        <v>62</v>
      </c>
      <c r="L682" s="60" t="s">
        <v>73</v>
      </c>
      <c r="M682" s="60">
        <v>2.98</v>
      </c>
      <c r="N682" s="60" t="s">
        <v>41</v>
      </c>
      <c r="O682" s="60">
        <v>26</v>
      </c>
    </row>
    <row r="683" spans="1:15" x14ac:dyDescent="0.2">
      <c r="A683" s="60" t="s">
        <v>2602</v>
      </c>
      <c r="B683" s="60" t="s">
        <v>1661</v>
      </c>
      <c r="C683" s="60">
        <v>43</v>
      </c>
      <c r="D683" s="60" t="s">
        <v>27</v>
      </c>
      <c r="E683" s="60" t="s">
        <v>2603</v>
      </c>
      <c r="F683" s="60">
        <v>-8801</v>
      </c>
      <c r="G683" s="60" t="s">
        <v>85</v>
      </c>
      <c r="H683" s="60" t="s">
        <v>79</v>
      </c>
      <c r="I683" s="60">
        <v>113118.35</v>
      </c>
      <c r="J683" s="60" t="s">
        <v>2604</v>
      </c>
      <c r="K683" s="60" t="s">
        <v>118</v>
      </c>
      <c r="L683" s="60" t="s">
        <v>32</v>
      </c>
      <c r="M683" s="60">
        <v>2.54</v>
      </c>
      <c r="N683" s="60" t="s">
        <v>57</v>
      </c>
      <c r="O683" s="60">
        <v>26</v>
      </c>
    </row>
    <row r="684" spans="1:15" x14ac:dyDescent="0.2">
      <c r="A684" s="60" t="s">
        <v>2605</v>
      </c>
      <c r="B684" s="60" t="s">
        <v>2606</v>
      </c>
      <c r="C684" s="60">
        <v>36</v>
      </c>
      <c r="D684" s="60" t="s">
        <v>17</v>
      </c>
      <c r="E684" s="60" t="s">
        <v>2607</v>
      </c>
      <c r="F684" s="60">
        <v>-1955</v>
      </c>
      <c r="G684" s="60" t="s">
        <v>99</v>
      </c>
      <c r="H684" s="60" t="s">
        <v>144</v>
      </c>
      <c r="I684" s="60">
        <v>87547.77</v>
      </c>
      <c r="J684" s="60" t="s">
        <v>2074</v>
      </c>
      <c r="K684" s="60" t="s">
        <v>55</v>
      </c>
      <c r="L684" s="60" t="s">
        <v>23</v>
      </c>
      <c r="M684" s="60">
        <v>1.24</v>
      </c>
      <c r="N684" s="60" t="s">
        <v>33</v>
      </c>
      <c r="O684" s="60">
        <v>23</v>
      </c>
    </row>
    <row r="685" spans="1:15" x14ac:dyDescent="0.2">
      <c r="A685" s="60" t="s">
        <v>2608</v>
      </c>
      <c r="B685" s="60" t="s">
        <v>2609</v>
      </c>
      <c r="C685" s="60">
        <v>40</v>
      </c>
      <c r="D685" s="60" t="s">
        <v>50</v>
      </c>
      <c r="E685" s="60" t="s">
        <v>2610</v>
      </c>
      <c r="F685" s="60">
        <v>-6267</v>
      </c>
      <c r="G685" s="60" t="s">
        <v>99</v>
      </c>
      <c r="H685" s="60" t="s">
        <v>30</v>
      </c>
      <c r="I685" s="60">
        <v>43100.52</v>
      </c>
      <c r="J685" s="60" t="s">
        <v>2077</v>
      </c>
      <c r="K685" s="60" t="s">
        <v>136</v>
      </c>
      <c r="L685" s="60" t="s">
        <v>32</v>
      </c>
      <c r="M685" s="60">
        <v>2.5099999999999998</v>
      </c>
      <c r="N685" s="60" t="s">
        <v>74</v>
      </c>
      <c r="O685" s="60">
        <v>27</v>
      </c>
    </row>
    <row r="686" spans="1:15" x14ac:dyDescent="0.2">
      <c r="A686" s="60" t="s">
        <v>2611</v>
      </c>
      <c r="B686" s="60" t="s">
        <v>2612</v>
      </c>
      <c r="C686" s="60">
        <v>28</v>
      </c>
      <c r="D686" s="60" t="s">
        <v>17</v>
      </c>
      <c r="E686" s="60" t="s">
        <v>2613</v>
      </c>
      <c r="F686" s="60">
        <v>-4453</v>
      </c>
      <c r="G686" s="60" t="s">
        <v>45</v>
      </c>
      <c r="H686" s="60" t="s">
        <v>53</v>
      </c>
      <c r="I686" s="60">
        <v>87960.41</v>
      </c>
      <c r="J686" s="60" t="s">
        <v>2614</v>
      </c>
      <c r="K686" s="60" t="s">
        <v>47</v>
      </c>
      <c r="L686" s="60" t="s">
        <v>23</v>
      </c>
      <c r="M686" s="60">
        <v>1.05</v>
      </c>
      <c r="N686" s="60" t="s">
        <v>41</v>
      </c>
      <c r="O686" s="60">
        <v>9</v>
      </c>
    </row>
    <row r="687" spans="1:15" x14ac:dyDescent="0.2">
      <c r="A687" s="60" t="s">
        <v>2615</v>
      </c>
      <c r="B687" s="60" t="s">
        <v>2616</v>
      </c>
      <c r="C687" s="60">
        <v>52</v>
      </c>
      <c r="D687" s="60" t="s">
        <v>17</v>
      </c>
      <c r="E687" s="60" t="s">
        <v>2617</v>
      </c>
      <c r="F687" s="60">
        <v>-7512</v>
      </c>
      <c r="G687" s="60" t="s">
        <v>94</v>
      </c>
      <c r="H687" s="60" t="s">
        <v>66</v>
      </c>
      <c r="I687" s="60">
        <v>139770.82999999999</v>
      </c>
      <c r="J687" s="60" t="s">
        <v>1101</v>
      </c>
      <c r="K687" s="60" t="s">
        <v>22</v>
      </c>
      <c r="L687" s="60" t="s">
        <v>73</v>
      </c>
      <c r="M687" s="60">
        <v>1.45</v>
      </c>
      <c r="N687" s="60" t="s">
        <v>74</v>
      </c>
      <c r="O687" s="60">
        <v>2</v>
      </c>
    </row>
    <row r="688" spans="1:15" x14ac:dyDescent="0.2">
      <c r="A688" s="60" t="s">
        <v>2618</v>
      </c>
      <c r="B688" s="60" t="s">
        <v>2619</v>
      </c>
      <c r="C688" s="60">
        <v>33</v>
      </c>
      <c r="D688" s="60" t="s">
        <v>17</v>
      </c>
      <c r="E688" s="60" t="s">
        <v>2620</v>
      </c>
      <c r="F688" s="60">
        <v>-8655</v>
      </c>
      <c r="G688" s="60" t="s">
        <v>94</v>
      </c>
      <c r="H688" s="60" t="s">
        <v>20</v>
      </c>
      <c r="I688" s="60">
        <v>138153.98000000001</v>
      </c>
      <c r="J688" s="60" t="s">
        <v>2621</v>
      </c>
      <c r="K688" s="60" t="s">
        <v>127</v>
      </c>
      <c r="L688" s="60" t="s">
        <v>73</v>
      </c>
      <c r="M688" s="60">
        <v>3.84</v>
      </c>
      <c r="N688" s="60" t="s">
        <v>41</v>
      </c>
      <c r="O688" s="60">
        <v>10</v>
      </c>
    </row>
    <row r="689" spans="1:15" x14ac:dyDescent="0.2">
      <c r="A689" s="60" t="s">
        <v>2622</v>
      </c>
      <c r="B689" s="60" t="s">
        <v>1945</v>
      </c>
      <c r="C689" s="60">
        <v>55</v>
      </c>
      <c r="D689" s="60" t="s">
        <v>50</v>
      </c>
      <c r="E689" s="60" t="s">
        <v>2623</v>
      </c>
      <c r="F689" s="60">
        <v>-8835</v>
      </c>
      <c r="G689" s="60" t="s">
        <v>52</v>
      </c>
      <c r="H689" s="60" t="s">
        <v>144</v>
      </c>
      <c r="I689" s="60">
        <v>66741.429999999993</v>
      </c>
      <c r="J689" s="60" t="s">
        <v>1156</v>
      </c>
      <c r="K689" s="60" t="s">
        <v>118</v>
      </c>
      <c r="L689" s="60" t="s">
        <v>23</v>
      </c>
      <c r="M689" s="60">
        <v>4.2699999999999996</v>
      </c>
      <c r="N689" s="60" t="s">
        <v>41</v>
      </c>
      <c r="O689" s="60">
        <v>30</v>
      </c>
    </row>
    <row r="690" spans="1:15" x14ac:dyDescent="0.2">
      <c r="A690" s="60" t="s">
        <v>2624</v>
      </c>
      <c r="B690" s="60" t="s">
        <v>2625</v>
      </c>
      <c r="C690" s="60">
        <v>63</v>
      </c>
      <c r="D690" s="60" t="s">
        <v>50</v>
      </c>
      <c r="E690" s="60" t="s">
        <v>2626</v>
      </c>
      <c r="F690" s="60">
        <v>-7608</v>
      </c>
      <c r="G690" s="60" t="s">
        <v>29</v>
      </c>
      <c r="H690" s="60" t="s">
        <v>30</v>
      </c>
      <c r="I690" s="60">
        <v>74138.34</v>
      </c>
      <c r="J690" s="60" t="s">
        <v>2627</v>
      </c>
      <c r="K690" s="60" t="s">
        <v>136</v>
      </c>
      <c r="L690" s="60" t="s">
        <v>73</v>
      </c>
      <c r="M690" s="60">
        <v>3.41</v>
      </c>
      <c r="N690" s="60" t="s">
        <v>33</v>
      </c>
      <c r="O690" s="60">
        <v>1</v>
      </c>
    </row>
    <row r="691" spans="1:15" x14ac:dyDescent="0.2">
      <c r="A691" s="60" t="s">
        <v>2628</v>
      </c>
      <c r="B691" s="60" t="s">
        <v>2629</v>
      </c>
      <c r="C691" s="60">
        <v>32</v>
      </c>
      <c r="D691" s="60" t="s">
        <v>17</v>
      </c>
      <c r="E691" s="60" t="s">
        <v>2630</v>
      </c>
      <c r="F691" s="60">
        <v>-1760</v>
      </c>
      <c r="G691" s="60" t="s">
        <v>116</v>
      </c>
      <c r="H691" s="60" t="s">
        <v>30</v>
      </c>
      <c r="I691" s="60">
        <v>114995.25</v>
      </c>
      <c r="J691" s="60" t="s">
        <v>2631</v>
      </c>
      <c r="K691" s="60" t="s">
        <v>22</v>
      </c>
      <c r="L691" s="60" t="s">
        <v>32</v>
      </c>
      <c r="M691" s="60">
        <v>2.08</v>
      </c>
      <c r="N691" s="60" t="s">
        <v>57</v>
      </c>
      <c r="O691" s="60">
        <v>36</v>
      </c>
    </row>
    <row r="692" spans="1:15" x14ac:dyDescent="0.2">
      <c r="A692" s="60" t="s">
        <v>2632</v>
      </c>
      <c r="B692" s="60" t="s">
        <v>2552</v>
      </c>
      <c r="C692" s="60">
        <v>52</v>
      </c>
      <c r="D692" s="60" t="s">
        <v>27</v>
      </c>
      <c r="E692" s="60" t="s">
        <v>2633</v>
      </c>
      <c r="F692" s="60">
        <v>-6772</v>
      </c>
      <c r="G692" s="60" t="s">
        <v>45</v>
      </c>
      <c r="H692" s="60" t="s">
        <v>173</v>
      </c>
      <c r="I692" s="60">
        <v>143993.51999999999</v>
      </c>
      <c r="J692" s="60" t="s">
        <v>2634</v>
      </c>
      <c r="K692" s="60" t="s">
        <v>118</v>
      </c>
      <c r="L692" s="60" t="s">
        <v>32</v>
      </c>
      <c r="M692" s="60">
        <v>2.2599999999999998</v>
      </c>
      <c r="N692" s="60" t="s">
        <v>41</v>
      </c>
      <c r="O692" s="60">
        <v>22</v>
      </c>
    </row>
    <row r="693" spans="1:15" x14ac:dyDescent="0.2">
      <c r="A693" s="60" t="s">
        <v>2635</v>
      </c>
      <c r="B693" s="60" t="s">
        <v>2636</v>
      </c>
      <c r="C693" s="60">
        <v>65</v>
      </c>
      <c r="D693" s="60" t="s">
        <v>27</v>
      </c>
      <c r="E693" s="60" t="s">
        <v>2637</v>
      </c>
      <c r="F693" s="60">
        <v>-10725</v>
      </c>
      <c r="G693" s="60" t="s">
        <v>19</v>
      </c>
      <c r="H693" s="60" t="s">
        <v>20</v>
      </c>
      <c r="I693" s="60">
        <v>152086.68</v>
      </c>
      <c r="J693" s="60" t="s">
        <v>2638</v>
      </c>
      <c r="K693" s="60" t="s">
        <v>22</v>
      </c>
      <c r="L693" s="60" t="s">
        <v>56</v>
      </c>
      <c r="M693" s="60">
        <v>2.91</v>
      </c>
      <c r="N693" s="60" t="s">
        <v>74</v>
      </c>
      <c r="O693" s="60">
        <v>18</v>
      </c>
    </row>
    <row r="694" spans="1:15" x14ac:dyDescent="0.2">
      <c r="A694" s="60" t="s">
        <v>2639</v>
      </c>
      <c r="B694" s="60" t="s">
        <v>1518</v>
      </c>
      <c r="C694" s="60">
        <v>65</v>
      </c>
      <c r="D694" s="60" t="s">
        <v>50</v>
      </c>
      <c r="E694" s="60" t="s">
        <v>2640</v>
      </c>
      <c r="F694" s="60">
        <v>-5828</v>
      </c>
      <c r="G694" s="60" t="s">
        <v>99</v>
      </c>
      <c r="H694" s="60" t="s">
        <v>53</v>
      </c>
      <c r="I694" s="60">
        <v>146479.73000000001</v>
      </c>
      <c r="J694" s="60" t="s">
        <v>2641</v>
      </c>
      <c r="K694" s="60" t="s">
        <v>118</v>
      </c>
      <c r="L694" s="60" t="s">
        <v>73</v>
      </c>
      <c r="M694" s="60">
        <v>2.79</v>
      </c>
      <c r="N694" s="60" t="s">
        <v>24</v>
      </c>
      <c r="O694" s="60">
        <v>21</v>
      </c>
    </row>
    <row r="695" spans="1:15" x14ac:dyDescent="0.2">
      <c r="A695" s="60" t="s">
        <v>2642</v>
      </c>
      <c r="B695" s="60" t="s">
        <v>2643</v>
      </c>
      <c r="C695" s="60">
        <v>61</v>
      </c>
      <c r="D695" s="60" t="s">
        <v>50</v>
      </c>
      <c r="E695" s="60" t="s">
        <v>2644</v>
      </c>
      <c r="F695" s="60">
        <v>-9170</v>
      </c>
      <c r="G695" s="60" t="s">
        <v>99</v>
      </c>
      <c r="H695" s="60" t="s">
        <v>30</v>
      </c>
      <c r="I695" s="60">
        <v>179566.38</v>
      </c>
      <c r="J695" s="60" t="s">
        <v>178</v>
      </c>
      <c r="K695" s="60" t="s">
        <v>136</v>
      </c>
      <c r="L695" s="60" t="s">
        <v>32</v>
      </c>
      <c r="M695" s="60">
        <v>3.27</v>
      </c>
      <c r="N695" s="60" t="s">
        <v>41</v>
      </c>
      <c r="O695" s="60">
        <v>6</v>
      </c>
    </row>
    <row r="696" spans="1:15" x14ac:dyDescent="0.2">
      <c r="A696" s="60" t="s">
        <v>2645</v>
      </c>
      <c r="B696" s="60" t="s">
        <v>2646</v>
      </c>
      <c r="C696" s="60">
        <v>41</v>
      </c>
      <c r="D696" s="60" t="s">
        <v>17</v>
      </c>
      <c r="E696" s="60" t="s">
        <v>2647</v>
      </c>
      <c r="F696" s="60">
        <v>-9356</v>
      </c>
      <c r="G696" s="60" t="s">
        <v>37</v>
      </c>
      <c r="H696" s="60" t="s">
        <v>53</v>
      </c>
      <c r="I696" s="60">
        <v>170438.12</v>
      </c>
      <c r="J696" s="60" t="s">
        <v>2648</v>
      </c>
      <c r="K696" s="60" t="s">
        <v>136</v>
      </c>
      <c r="L696" s="60" t="s">
        <v>73</v>
      </c>
      <c r="M696" s="60">
        <v>3.31</v>
      </c>
      <c r="N696" s="60" t="s">
        <v>33</v>
      </c>
      <c r="O696" s="60">
        <v>5</v>
      </c>
    </row>
    <row r="697" spans="1:15" x14ac:dyDescent="0.2">
      <c r="A697" s="60" t="s">
        <v>2649</v>
      </c>
      <c r="B697" s="60" t="s">
        <v>2650</v>
      </c>
      <c r="C697" s="60">
        <v>51</v>
      </c>
      <c r="D697" s="60" t="s">
        <v>50</v>
      </c>
      <c r="E697" s="60" t="s">
        <v>2651</v>
      </c>
      <c r="F697" s="60">
        <v>-9584</v>
      </c>
      <c r="G697" s="60" t="s">
        <v>78</v>
      </c>
      <c r="H697" s="60" t="s">
        <v>71</v>
      </c>
      <c r="I697" s="60">
        <v>175893.69</v>
      </c>
      <c r="J697" s="60" t="s">
        <v>2652</v>
      </c>
      <c r="K697" s="60" t="s">
        <v>22</v>
      </c>
      <c r="L697" s="60" t="s">
        <v>73</v>
      </c>
      <c r="M697" s="60">
        <v>4.4400000000000004</v>
      </c>
      <c r="N697" s="60" t="s">
        <v>41</v>
      </c>
      <c r="O697" s="60">
        <v>26</v>
      </c>
    </row>
    <row r="698" spans="1:15" x14ac:dyDescent="0.2">
      <c r="A698" s="60" t="s">
        <v>2653</v>
      </c>
      <c r="B698" s="60" t="s">
        <v>323</v>
      </c>
      <c r="C698" s="60">
        <v>30</v>
      </c>
      <c r="D698" s="60" t="s">
        <v>50</v>
      </c>
      <c r="E698" s="60" t="s">
        <v>2654</v>
      </c>
      <c r="F698" s="60">
        <v>-7826</v>
      </c>
      <c r="G698" s="60" t="s">
        <v>37</v>
      </c>
      <c r="H698" s="60" t="s">
        <v>71</v>
      </c>
      <c r="I698" s="60">
        <v>133919.13</v>
      </c>
      <c r="J698" s="60" t="s">
        <v>2655</v>
      </c>
      <c r="K698" s="60" t="s">
        <v>40</v>
      </c>
      <c r="L698" s="60" t="s">
        <v>73</v>
      </c>
      <c r="M698" s="60">
        <v>4.51</v>
      </c>
      <c r="N698" s="60" t="s">
        <v>74</v>
      </c>
      <c r="O698" s="60">
        <v>39</v>
      </c>
    </row>
    <row r="699" spans="1:15" x14ac:dyDescent="0.2">
      <c r="A699" s="60" t="s">
        <v>2656</v>
      </c>
      <c r="B699" s="60" t="s">
        <v>2657</v>
      </c>
      <c r="C699" s="60">
        <v>37</v>
      </c>
      <c r="D699" s="60" t="s">
        <v>17</v>
      </c>
      <c r="E699" s="60" t="s">
        <v>2658</v>
      </c>
      <c r="F699" s="60">
        <v>-3190</v>
      </c>
      <c r="G699" s="60" t="s">
        <v>116</v>
      </c>
      <c r="H699" s="60" t="s">
        <v>66</v>
      </c>
      <c r="I699" s="60">
        <v>57939.839999999997</v>
      </c>
      <c r="J699" s="60" t="s">
        <v>67</v>
      </c>
      <c r="K699" s="60" t="s">
        <v>136</v>
      </c>
      <c r="L699" s="60" t="s">
        <v>32</v>
      </c>
      <c r="M699" s="60">
        <v>2.5499999999999998</v>
      </c>
      <c r="N699" s="60" t="s">
        <v>41</v>
      </c>
      <c r="O699" s="60">
        <v>5</v>
      </c>
    </row>
    <row r="700" spans="1:15" x14ac:dyDescent="0.2">
      <c r="A700" s="60" t="s">
        <v>2659</v>
      </c>
      <c r="B700" s="60" t="s">
        <v>2660</v>
      </c>
      <c r="C700" s="60">
        <v>51</v>
      </c>
      <c r="D700" s="60" t="s">
        <v>17</v>
      </c>
      <c r="E700" s="60" t="s">
        <v>2661</v>
      </c>
      <c r="F700" s="60">
        <v>-3292</v>
      </c>
      <c r="G700" s="60" t="s">
        <v>78</v>
      </c>
      <c r="H700" s="60" t="s">
        <v>71</v>
      </c>
      <c r="I700" s="60">
        <v>168031.75</v>
      </c>
      <c r="J700" s="60" t="s">
        <v>679</v>
      </c>
      <c r="K700" s="60" t="s">
        <v>104</v>
      </c>
      <c r="L700" s="60" t="s">
        <v>32</v>
      </c>
      <c r="M700" s="60">
        <v>2.61</v>
      </c>
      <c r="N700" s="60" t="s">
        <v>74</v>
      </c>
      <c r="O700" s="60">
        <v>20</v>
      </c>
    </row>
    <row r="701" spans="1:15" x14ac:dyDescent="0.2">
      <c r="A701" s="60" t="s">
        <v>2662</v>
      </c>
      <c r="B701" s="60" t="s">
        <v>2663</v>
      </c>
      <c r="C701" s="60">
        <v>53</v>
      </c>
      <c r="D701" s="60" t="s">
        <v>27</v>
      </c>
      <c r="E701" s="60" t="s">
        <v>2664</v>
      </c>
      <c r="F701" s="60">
        <v>-4418</v>
      </c>
      <c r="G701" s="60" t="s">
        <v>116</v>
      </c>
      <c r="H701" s="60" t="s">
        <v>79</v>
      </c>
      <c r="I701" s="60">
        <v>40550.94</v>
      </c>
      <c r="J701" s="60" t="s">
        <v>2665</v>
      </c>
      <c r="K701" s="60" t="s">
        <v>40</v>
      </c>
      <c r="L701" s="60" t="s">
        <v>32</v>
      </c>
      <c r="M701" s="60">
        <v>3.56</v>
      </c>
      <c r="N701" s="60" t="s">
        <v>33</v>
      </c>
      <c r="O701" s="60">
        <v>36</v>
      </c>
    </row>
    <row r="702" spans="1:15" x14ac:dyDescent="0.2">
      <c r="A702" s="60" t="s">
        <v>2666</v>
      </c>
      <c r="B702" s="60" t="s">
        <v>2667</v>
      </c>
      <c r="C702" s="60">
        <v>46</v>
      </c>
      <c r="D702" s="60" t="s">
        <v>27</v>
      </c>
      <c r="E702" s="60" t="s">
        <v>2668</v>
      </c>
      <c r="F702" s="60">
        <v>-5719</v>
      </c>
      <c r="G702" s="60" t="s">
        <v>45</v>
      </c>
      <c r="H702" s="60" t="s">
        <v>30</v>
      </c>
      <c r="I702" s="60">
        <v>160862.99</v>
      </c>
      <c r="J702" s="60" t="s">
        <v>2669</v>
      </c>
      <c r="K702" s="60" t="s">
        <v>104</v>
      </c>
      <c r="L702" s="60" t="s">
        <v>73</v>
      </c>
      <c r="M702" s="60">
        <v>2.0099999999999998</v>
      </c>
      <c r="N702" s="60" t="s">
        <v>24</v>
      </c>
      <c r="O702" s="60">
        <v>5</v>
      </c>
    </row>
    <row r="703" spans="1:15" x14ac:dyDescent="0.2">
      <c r="A703" s="60" t="s">
        <v>2670</v>
      </c>
      <c r="B703" s="60" t="s">
        <v>2671</v>
      </c>
      <c r="C703" s="60">
        <v>39</v>
      </c>
      <c r="D703" s="60" t="s">
        <v>50</v>
      </c>
      <c r="E703" s="60" t="s">
        <v>2672</v>
      </c>
      <c r="F703" s="60">
        <v>-9894</v>
      </c>
      <c r="G703" s="60" t="s">
        <v>29</v>
      </c>
      <c r="H703" s="60" t="s">
        <v>20</v>
      </c>
      <c r="I703" s="60">
        <v>66045.210000000006</v>
      </c>
      <c r="J703" s="60" t="s">
        <v>2673</v>
      </c>
      <c r="K703" s="60" t="s">
        <v>55</v>
      </c>
      <c r="L703" s="60" t="s">
        <v>23</v>
      </c>
      <c r="M703" s="60">
        <v>1.37</v>
      </c>
      <c r="N703" s="60" t="s">
        <v>41</v>
      </c>
      <c r="O703" s="60">
        <v>21</v>
      </c>
    </row>
    <row r="704" spans="1:15" x14ac:dyDescent="0.2">
      <c r="A704" s="60" t="s">
        <v>2674</v>
      </c>
      <c r="B704" s="60" t="s">
        <v>2351</v>
      </c>
      <c r="C704" s="60">
        <v>32</v>
      </c>
      <c r="D704" s="60" t="s">
        <v>27</v>
      </c>
      <c r="E704" s="60" t="s">
        <v>2675</v>
      </c>
      <c r="F704" s="60">
        <v>-10011</v>
      </c>
      <c r="G704" s="60" t="s">
        <v>85</v>
      </c>
      <c r="H704" s="60" t="s">
        <v>53</v>
      </c>
      <c r="I704" s="60">
        <v>175010.53</v>
      </c>
      <c r="J704" s="60" t="s">
        <v>2676</v>
      </c>
      <c r="K704" s="60" t="s">
        <v>62</v>
      </c>
      <c r="L704" s="60" t="s">
        <v>56</v>
      </c>
      <c r="M704" s="60">
        <v>4.29</v>
      </c>
      <c r="N704" s="60" t="s">
        <v>57</v>
      </c>
      <c r="O704" s="60">
        <v>38</v>
      </c>
    </row>
    <row r="705" spans="1:15" x14ac:dyDescent="0.2">
      <c r="A705" s="60" t="s">
        <v>2677</v>
      </c>
      <c r="B705" s="60" t="s">
        <v>2678</v>
      </c>
      <c r="C705" s="60">
        <v>64</v>
      </c>
      <c r="D705" s="60" t="s">
        <v>17</v>
      </c>
      <c r="E705" s="60" t="s">
        <v>2679</v>
      </c>
      <c r="F705" s="60">
        <v>-6963</v>
      </c>
      <c r="G705" s="60" t="s">
        <v>45</v>
      </c>
      <c r="H705" s="60" t="s">
        <v>53</v>
      </c>
      <c r="I705" s="60">
        <v>164992.66</v>
      </c>
      <c r="J705" s="60" t="s">
        <v>186</v>
      </c>
      <c r="K705" s="60" t="s">
        <v>40</v>
      </c>
      <c r="L705" s="60" t="s">
        <v>73</v>
      </c>
      <c r="M705" s="60">
        <v>1.45</v>
      </c>
      <c r="N705" s="60" t="s">
        <v>41</v>
      </c>
      <c r="O705" s="60">
        <v>16</v>
      </c>
    </row>
    <row r="706" spans="1:15" x14ac:dyDescent="0.2">
      <c r="A706" s="60" t="s">
        <v>2680</v>
      </c>
      <c r="B706" s="60" t="s">
        <v>863</v>
      </c>
      <c r="C706" s="60">
        <v>22</v>
      </c>
      <c r="D706" s="60" t="s">
        <v>50</v>
      </c>
      <c r="E706" s="60" t="s">
        <v>2681</v>
      </c>
      <c r="F706" s="60">
        <v>-4004</v>
      </c>
      <c r="G706" s="60" t="s">
        <v>45</v>
      </c>
      <c r="H706" s="60" t="s">
        <v>30</v>
      </c>
      <c r="I706" s="60">
        <v>143127.59</v>
      </c>
      <c r="J706" s="60" t="s">
        <v>2682</v>
      </c>
      <c r="K706" s="60" t="s">
        <v>104</v>
      </c>
      <c r="L706" s="60" t="s">
        <v>32</v>
      </c>
      <c r="M706" s="60">
        <v>3.4</v>
      </c>
      <c r="N706" s="60" t="s">
        <v>24</v>
      </c>
      <c r="O706" s="60">
        <v>22</v>
      </c>
    </row>
    <row r="707" spans="1:15" x14ac:dyDescent="0.2">
      <c r="A707" s="60" t="s">
        <v>2683</v>
      </c>
      <c r="B707" s="60" t="s">
        <v>598</v>
      </c>
      <c r="C707" s="60">
        <v>65</v>
      </c>
      <c r="D707" s="60" t="s">
        <v>17</v>
      </c>
      <c r="E707" s="60" t="s">
        <v>2684</v>
      </c>
      <c r="F707" s="60">
        <v>-8471</v>
      </c>
      <c r="G707" s="60" t="s">
        <v>45</v>
      </c>
      <c r="H707" s="60" t="s">
        <v>194</v>
      </c>
      <c r="I707" s="60">
        <v>165014.96</v>
      </c>
      <c r="J707" s="60" t="s">
        <v>2685</v>
      </c>
      <c r="K707" s="60" t="s">
        <v>136</v>
      </c>
      <c r="L707" s="60" t="s">
        <v>56</v>
      </c>
      <c r="M707" s="60">
        <v>3.6</v>
      </c>
      <c r="N707" s="60" t="s">
        <v>41</v>
      </c>
      <c r="O707" s="60">
        <v>26</v>
      </c>
    </row>
    <row r="708" spans="1:15" x14ac:dyDescent="0.2">
      <c r="A708" s="60" t="s">
        <v>2686</v>
      </c>
      <c r="B708" s="60" t="s">
        <v>2687</v>
      </c>
      <c r="C708" s="60">
        <v>44</v>
      </c>
      <c r="D708" s="60" t="s">
        <v>17</v>
      </c>
      <c r="E708" s="60" t="s">
        <v>2688</v>
      </c>
      <c r="F708" s="60">
        <v>-8119</v>
      </c>
      <c r="G708" s="60" t="s">
        <v>19</v>
      </c>
      <c r="H708" s="60" t="s">
        <v>53</v>
      </c>
      <c r="I708" s="60">
        <v>101529.42</v>
      </c>
      <c r="J708" s="60" t="s">
        <v>2496</v>
      </c>
      <c r="K708" s="60" t="s">
        <v>55</v>
      </c>
      <c r="L708" s="60" t="s">
        <v>32</v>
      </c>
      <c r="M708" s="60">
        <v>3.17</v>
      </c>
      <c r="N708" s="60" t="s">
        <v>41</v>
      </c>
      <c r="O708" s="60">
        <v>18</v>
      </c>
    </row>
    <row r="709" spans="1:15" x14ac:dyDescent="0.2">
      <c r="A709" s="60" t="s">
        <v>2689</v>
      </c>
      <c r="B709" s="60" t="s">
        <v>451</v>
      </c>
      <c r="C709" s="60">
        <v>65</v>
      </c>
      <c r="D709" s="60" t="s">
        <v>50</v>
      </c>
      <c r="E709" s="60" t="s">
        <v>2690</v>
      </c>
      <c r="F709" s="60">
        <v>-3932</v>
      </c>
      <c r="G709" s="60" t="s">
        <v>19</v>
      </c>
      <c r="H709" s="60" t="s">
        <v>71</v>
      </c>
      <c r="I709" s="60">
        <v>47997.5</v>
      </c>
      <c r="J709" s="60" t="s">
        <v>2691</v>
      </c>
      <c r="K709" s="60" t="s">
        <v>127</v>
      </c>
      <c r="L709" s="60" t="s">
        <v>56</v>
      </c>
      <c r="M709" s="60">
        <v>1.41</v>
      </c>
      <c r="N709" s="60" t="s">
        <v>57</v>
      </c>
      <c r="O709" s="60">
        <v>34</v>
      </c>
    </row>
    <row r="710" spans="1:15" x14ac:dyDescent="0.2">
      <c r="A710" s="60" t="s">
        <v>2692</v>
      </c>
      <c r="B710" s="60" t="s">
        <v>820</v>
      </c>
      <c r="C710" s="60">
        <v>50</v>
      </c>
      <c r="D710" s="60" t="s">
        <v>17</v>
      </c>
      <c r="E710" s="60" t="s">
        <v>2693</v>
      </c>
      <c r="F710" s="60">
        <v>-6764</v>
      </c>
      <c r="G710" s="60" t="s">
        <v>29</v>
      </c>
      <c r="H710" s="60" t="s">
        <v>30</v>
      </c>
      <c r="I710" s="60">
        <v>67317.509999999995</v>
      </c>
      <c r="J710" s="60" t="s">
        <v>2694</v>
      </c>
      <c r="K710" s="60" t="s">
        <v>118</v>
      </c>
      <c r="L710" s="60" t="s">
        <v>56</v>
      </c>
      <c r="M710" s="60">
        <v>1.46</v>
      </c>
      <c r="N710" s="60" t="s">
        <v>41</v>
      </c>
      <c r="O710" s="60">
        <v>7</v>
      </c>
    </row>
    <row r="711" spans="1:15" x14ac:dyDescent="0.2">
      <c r="A711" s="60" t="s">
        <v>2695</v>
      </c>
      <c r="B711" s="60" t="s">
        <v>2660</v>
      </c>
      <c r="C711" s="60">
        <v>48</v>
      </c>
      <c r="D711" s="60" t="s">
        <v>17</v>
      </c>
      <c r="E711" s="60" t="s">
        <v>2696</v>
      </c>
      <c r="F711" s="60">
        <v>-2586</v>
      </c>
      <c r="G711" s="60" t="s">
        <v>37</v>
      </c>
      <c r="H711" s="60" t="s">
        <v>30</v>
      </c>
      <c r="I711" s="60">
        <v>108596.32</v>
      </c>
      <c r="J711" s="60" t="s">
        <v>2581</v>
      </c>
      <c r="K711" s="60" t="s">
        <v>81</v>
      </c>
      <c r="L711" s="60" t="s">
        <v>73</v>
      </c>
      <c r="M711" s="60">
        <v>4.3499999999999996</v>
      </c>
      <c r="N711" s="60" t="s">
        <v>41</v>
      </c>
      <c r="O711" s="60">
        <v>15</v>
      </c>
    </row>
    <row r="712" spans="1:15" x14ac:dyDescent="0.2">
      <c r="A712" s="60" t="s">
        <v>2697</v>
      </c>
      <c r="B712" s="60" t="s">
        <v>1657</v>
      </c>
      <c r="C712" s="60">
        <v>24</v>
      </c>
      <c r="D712" s="60" t="s">
        <v>27</v>
      </c>
      <c r="E712" s="60" t="s">
        <v>2698</v>
      </c>
      <c r="F712" s="60">
        <v>-8399</v>
      </c>
      <c r="G712" s="60" t="s">
        <v>85</v>
      </c>
      <c r="H712" s="60" t="s">
        <v>38</v>
      </c>
      <c r="I712" s="60">
        <v>81033.289999999994</v>
      </c>
      <c r="J712" s="60" t="s">
        <v>2699</v>
      </c>
      <c r="K712" s="60" t="s">
        <v>127</v>
      </c>
      <c r="L712" s="60" t="s">
        <v>56</v>
      </c>
      <c r="M712" s="60">
        <v>1.97</v>
      </c>
      <c r="N712" s="60" t="s">
        <v>41</v>
      </c>
      <c r="O712" s="60">
        <v>12</v>
      </c>
    </row>
    <row r="713" spans="1:15" x14ac:dyDescent="0.2">
      <c r="A713" s="60" t="s">
        <v>2700</v>
      </c>
      <c r="B713" s="60" t="s">
        <v>836</v>
      </c>
      <c r="C713" s="60">
        <v>47</v>
      </c>
      <c r="D713" s="60" t="s">
        <v>27</v>
      </c>
      <c r="E713" s="60" t="s">
        <v>2701</v>
      </c>
      <c r="F713" s="60">
        <v>-8265</v>
      </c>
      <c r="G713" s="60" t="s">
        <v>78</v>
      </c>
      <c r="H713" s="60" t="s">
        <v>66</v>
      </c>
      <c r="I713" s="60">
        <v>166104.85</v>
      </c>
      <c r="J713" s="60" t="s">
        <v>2702</v>
      </c>
      <c r="K713" s="60" t="s">
        <v>55</v>
      </c>
      <c r="L713" s="60" t="s">
        <v>56</v>
      </c>
      <c r="M713" s="60">
        <v>1.92</v>
      </c>
      <c r="N713" s="60" t="s">
        <v>24</v>
      </c>
      <c r="O713" s="60">
        <v>32</v>
      </c>
    </row>
    <row r="714" spans="1:15" x14ac:dyDescent="0.2">
      <c r="A714" s="60" t="s">
        <v>2703</v>
      </c>
      <c r="B714" s="60" t="s">
        <v>2704</v>
      </c>
      <c r="C714" s="60">
        <v>58</v>
      </c>
      <c r="D714" s="60" t="s">
        <v>50</v>
      </c>
      <c r="E714" s="60" t="s">
        <v>2705</v>
      </c>
      <c r="F714" s="60">
        <v>-4812</v>
      </c>
      <c r="G714" s="60" t="s">
        <v>37</v>
      </c>
      <c r="H714" s="60" t="s">
        <v>30</v>
      </c>
      <c r="I714" s="60">
        <v>48521.89</v>
      </c>
      <c r="J714" s="60" t="s">
        <v>2706</v>
      </c>
      <c r="K714" s="60" t="s">
        <v>104</v>
      </c>
      <c r="L714" s="60" t="s">
        <v>23</v>
      </c>
      <c r="M714" s="60">
        <v>3.52</v>
      </c>
      <c r="N714" s="60" t="s">
        <v>57</v>
      </c>
      <c r="O714" s="60">
        <v>9</v>
      </c>
    </row>
    <row r="715" spans="1:15" x14ac:dyDescent="0.2">
      <c r="A715" s="60" t="s">
        <v>2707</v>
      </c>
      <c r="B715" s="60" t="s">
        <v>2708</v>
      </c>
      <c r="C715" s="60">
        <v>56</v>
      </c>
      <c r="D715" s="60" t="s">
        <v>27</v>
      </c>
      <c r="E715" s="60" t="s">
        <v>2709</v>
      </c>
      <c r="F715" s="60">
        <v>-3853</v>
      </c>
      <c r="G715" s="60" t="s">
        <v>94</v>
      </c>
      <c r="H715" s="60" t="s">
        <v>173</v>
      </c>
      <c r="I715" s="60">
        <v>62050.5</v>
      </c>
      <c r="J715" s="60" t="s">
        <v>2710</v>
      </c>
      <c r="K715" s="60" t="s">
        <v>47</v>
      </c>
      <c r="L715" s="60" t="s">
        <v>73</v>
      </c>
      <c r="M715" s="60">
        <v>1.78</v>
      </c>
      <c r="N715" s="60" t="s">
        <v>24</v>
      </c>
      <c r="O715" s="60">
        <v>24</v>
      </c>
    </row>
    <row r="716" spans="1:15" x14ac:dyDescent="0.2">
      <c r="A716" s="60" t="s">
        <v>2711</v>
      </c>
      <c r="B716" s="60" t="s">
        <v>2712</v>
      </c>
      <c r="C716" s="60">
        <v>64</v>
      </c>
      <c r="D716" s="60" t="s">
        <v>27</v>
      </c>
      <c r="E716" s="60" t="s">
        <v>2713</v>
      </c>
      <c r="F716" s="60">
        <v>-1909</v>
      </c>
      <c r="G716" s="60" t="s">
        <v>52</v>
      </c>
      <c r="H716" s="60" t="s">
        <v>71</v>
      </c>
      <c r="I716" s="60">
        <v>51085.07</v>
      </c>
      <c r="J716" s="60" t="s">
        <v>72</v>
      </c>
      <c r="K716" s="60" t="s">
        <v>136</v>
      </c>
      <c r="L716" s="60" t="s">
        <v>23</v>
      </c>
      <c r="M716" s="60">
        <v>1.57</v>
      </c>
      <c r="N716" s="60" t="s">
        <v>33</v>
      </c>
      <c r="O716" s="60">
        <v>11</v>
      </c>
    </row>
    <row r="717" spans="1:15" x14ac:dyDescent="0.2">
      <c r="A717" s="60" t="s">
        <v>2714</v>
      </c>
      <c r="B717" s="60" t="s">
        <v>2715</v>
      </c>
      <c r="C717" s="60">
        <v>53</v>
      </c>
      <c r="D717" s="60" t="s">
        <v>50</v>
      </c>
      <c r="E717" s="60" t="s">
        <v>2716</v>
      </c>
      <c r="F717" s="60">
        <v>-9847</v>
      </c>
      <c r="G717" s="60" t="s">
        <v>45</v>
      </c>
      <c r="H717" s="60" t="s">
        <v>66</v>
      </c>
      <c r="I717" s="60">
        <v>45668.52</v>
      </c>
      <c r="J717" s="60" t="s">
        <v>2717</v>
      </c>
      <c r="K717" s="60" t="s">
        <v>136</v>
      </c>
      <c r="L717" s="60" t="s">
        <v>32</v>
      </c>
      <c r="M717" s="60">
        <v>3.75</v>
      </c>
      <c r="N717" s="60" t="s">
        <v>41</v>
      </c>
      <c r="O717" s="60">
        <v>20</v>
      </c>
    </row>
    <row r="718" spans="1:15" x14ac:dyDescent="0.2">
      <c r="A718" s="60" t="s">
        <v>2718</v>
      </c>
      <c r="B718" s="60" t="s">
        <v>2719</v>
      </c>
      <c r="C718" s="60">
        <v>32</v>
      </c>
      <c r="D718" s="60" t="s">
        <v>27</v>
      </c>
      <c r="E718" s="60" t="s">
        <v>2720</v>
      </c>
      <c r="F718" s="60">
        <v>-2006</v>
      </c>
      <c r="G718" s="60" t="s">
        <v>19</v>
      </c>
      <c r="H718" s="60" t="s">
        <v>173</v>
      </c>
      <c r="I718" s="60">
        <v>179092.24</v>
      </c>
      <c r="J718" s="60" t="s">
        <v>2721</v>
      </c>
      <c r="K718" s="60" t="s">
        <v>127</v>
      </c>
      <c r="L718" s="60" t="s">
        <v>23</v>
      </c>
      <c r="M718" s="60">
        <v>1.63</v>
      </c>
      <c r="N718" s="60" t="s">
        <v>33</v>
      </c>
      <c r="O718" s="60">
        <v>7</v>
      </c>
    </row>
    <row r="719" spans="1:15" x14ac:dyDescent="0.2">
      <c r="A719" s="60" t="s">
        <v>2722</v>
      </c>
      <c r="B719" s="60" t="s">
        <v>2723</v>
      </c>
      <c r="C719" s="60">
        <v>23</v>
      </c>
      <c r="D719" s="60" t="s">
        <v>17</v>
      </c>
      <c r="E719" s="60" t="s">
        <v>2724</v>
      </c>
      <c r="F719" s="60">
        <v>-4849</v>
      </c>
      <c r="G719" s="60" t="s">
        <v>99</v>
      </c>
      <c r="H719" s="60" t="s">
        <v>173</v>
      </c>
      <c r="I719" s="60">
        <v>51644.33</v>
      </c>
      <c r="J719" s="60" t="s">
        <v>2725</v>
      </c>
      <c r="K719" s="60" t="s">
        <v>22</v>
      </c>
      <c r="L719" s="60" t="s">
        <v>73</v>
      </c>
      <c r="M719" s="60">
        <v>1.55</v>
      </c>
      <c r="N719" s="60" t="s">
        <v>74</v>
      </c>
      <c r="O719" s="60">
        <v>8</v>
      </c>
    </row>
    <row r="720" spans="1:15" x14ac:dyDescent="0.2">
      <c r="A720" s="60" t="s">
        <v>2726</v>
      </c>
      <c r="B720" s="60" t="s">
        <v>2727</v>
      </c>
      <c r="C720" s="60">
        <v>52</v>
      </c>
      <c r="D720" s="60" t="s">
        <v>27</v>
      </c>
      <c r="E720" s="60" t="s">
        <v>2728</v>
      </c>
      <c r="F720" s="60">
        <v>-7202</v>
      </c>
      <c r="G720" s="60" t="s">
        <v>94</v>
      </c>
      <c r="H720" s="60" t="s">
        <v>79</v>
      </c>
      <c r="I720" s="60">
        <v>98228.99</v>
      </c>
      <c r="J720" s="60" t="s">
        <v>2729</v>
      </c>
      <c r="K720" s="60" t="s">
        <v>47</v>
      </c>
      <c r="L720" s="60" t="s">
        <v>73</v>
      </c>
      <c r="M720" s="60">
        <v>1.69</v>
      </c>
      <c r="N720" s="60" t="s">
        <v>33</v>
      </c>
      <c r="O720" s="60">
        <v>25</v>
      </c>
    </row>
    <row r="721" spans="1:15" x14ac:dyDescent="0.2">
      <c r="A721" s="60" t="s">
        <v>2730</v>
      </c>
      <c r="B721" s="60" t="s">
        <v>2731</v>
      </c>
      <c r="C721" s="60">
        <v>59</v>
      </c>
      <c r="D721" s="60" t="s">
        <v>50</v>
      </c>
      <c r="E721" s="60" t="s">
        <v>2732</v>
      </c>
      <c r="F721" s="60">
        <v>-10240</v>
      </c>
      <c r="G721" s="60" t="s">
        <v>29</v>
      </c>
      <c r="H721" s="60" t="s">
        <v>79</v>
      </c>
      <c r="I721" s="60">
        <v>96441.91</v>
      </c>
      <c r="J721" s="60" t="s">
        <v>1746</v>
      </c>
      <c r="K721" s="60" t="s">
        <v>81</v>
      </c>
      <c r="L721" s="60" t="s">
        <v>73</v>
      </c>
      <c r="M721" s="60">
        <v>3.49</v>
      </c>
      <c r="N721" s="60" t="s">
        <v>57</v>
      </c>
      <c r="O721" s="60">
        <v>24</v>
      </c>
    </row>
    <row r="722" spans="1:15" x14ac:dyDescent="0.2">
      <c r="A722" s="60" t="s">
        <v>2733</v>
      </c>
      <c r="B722" s="60" t="s">
        <v>2734</v>
      </c>
      <c r="C722" s="60">
        <v>58</v>
      </c>
      <c r="D722" s="60" t="s">
        <v>50</v>
      </c>
      <c r="E722" s="60" t="s">
        <v>2735</v>
      </c>
      <c r="F722" s="60">
        <v>-3837</v>
      </c>
      <c r="G722" s="60" t="s">
        <v>94</v>
      </c>
      <c r="H722" s="60" t="s">
        <v>53</v>
      </c>
      <c r="I722" s="60">
        <v>163970.20000000001</v>
      </c>
      <c r="J722" s="60" t="s">
        <v>1426</v>
      </c>
      <c r="K722" s="60" t="s">
        <v>81</v>
      </c>
      <c r="L722" s="60" t="s">
        <v>56</v>
      </c>
      <c r="M722" s="60">
        <v>2.17</v>
      </c>
      <c r="N722" s="60" t="s">
        <v>57</v>
      </c>
      <c r="O722" s="60">
        <v>22</v>
      </c>
    </row>
    <row r="723" spans="1:15" x14ac:dyDescent="0.2">
      <c r="A723" s="60" t="s">
        <v>2736</v>
      </c>
      <c r="B723" s="60" t="s">
        <v>2737</v>
      </c>
      <c r="C723" s="60">
        <v>29</v>
      </c>
      <c r="D723" s="60" t="s">
        <v>27</v>
      </c>
      <c r="E723" s="60" t="s">
        <v>2738</v>
      </c>
      <c r="F723" s="60">
        <v>-5593</v>
      </c>
      <c r="G723" s="60" t="s">
        <v>37</v>
      </c>
      <c r="H723" s="60" t="s">
        <v>30</v>
      </c>
      <c r="I723" s="60">
        <v>45532.85</v>
      </c>
      <c r="J723" s="60" t="s">
        <v>2739</v>
      </c>
      <c r="K723" s="60" t="s">
        <v>62</v>
      </c>
      <c r="L723" s="60" t="s">
        <v>73</v>
      </c>
      <c r="M723" s="60">
        <v>1.58</v>
      </c>
      <c r="N723" s="60" t="s">
        <v>33</v>
      </c>
      <c r="O723" s="60">
        <v>7</v>
      </c>
    </row>
    <row r="724" spans="1:15" x14ac:dyDescent="0.2">
      <c r="A724" s="60" t="s">
        <v>2740</v>
      </c>
      <c r="B724" s="60" t="s">
        <v>2741</v>
      </c>
      <c r="C724" s="60">
        <v>22</v>
      </c>
      <c r="D724" s="60" t="s">
        <v>17</v>
      </c>
      <c r="E724" s="60" t="s">
        <v>2742</v>
      </c>
      <c r="F724" s="60">
        <v>-7261</v>
      </c>
      <c r="G724" s="60" t="s">
        <v>99</v>
      </c>
      <c r="H724" s="60" t="s">
        <v>20</v>
      </c>
      <c r="I724" s="60">
        <v>44604.1</v>
      </c>
      <c r="J724" s="60" t="s">
        <v>2743</v>
      </c>
      <c r="K724" s="60" t="s">
        <v>127</v>
      </c>
      <c r="L724" s="60" t="s">
        <v>32</v>
      </c>
      <c r="M724" s="60">
        <v>3.11</v>
      </c>
      <c r="N724" s="60" t="s">
        <v>74</v>
      </c>
      <c r="O724" s="60">
        <v>35</v>
      </c>
    </row>
    <row r="725" spans="1:15" x14ac:dyDescent="0.2">
      <c r="A725" s="60" t="s">
        <v>2744</v>
      </c>
      <c r="B725" s="60" t="s">
        <v>2745</v>
      </c>
      <c r="C725" s="60">
        <v>60</v>
      </c>
      <c r="D725" s="60" t="s">
        <v>17</v>
      </c>
      <c r="E725" s="60" t="s">
        <v>2746</v>
      </c>
      <c r="F725" s="60">
        <v>-9456</v>
      </c>
      <c r="G725" s="60" t="s">
        <v>29</v>
      </c>
      <c r="H725" s="60" t="s">
        <v>173</v>
      </c>
      <c r="I725" s="60">
        <v>152942.20000000001</v>
      </c>
      <c r="J725" s="60" t="s">
        <v>2747</v>
      </c>
      <c r="K725" s="60" t="s">
        <v>47</v>
      </c>
      <c r="L725" s="60" t="s">
        <v>23</v>
      </c>
      <c r="M725" s="60">
        <v>4.21</v>
      </c>
      <c r="N725" s="60" t="s">
        <v>41</v>
      </c>
      <c r="O725" s="60">
        <v>2</v>
      </c>
    </row>
    <row r="726" spans="1:15" x14ac:dyDescent="0.2">
      <c r="A726" s="60" t="s">
        <v>2748</v>
      </c>
      <c r="B726" s="60" t="s">
        <v>2749</v>
      </c>
      <c r="C726" s="60">
        <v>29</v>
      </c>
      <c r="D726" s="60" t="s">
        <v>27</v>
      </c>
      <c r="E726" s="60" t="s">
        <v>2750</v>
      </c>
      <c r="F726" s="60">
        <v>-7444</v>
      </c>
      <c r="G726" s="60" t="s">
        <v>52</v>
      </c>
      <c r="H726" s="60" t="s">
        <v>66</v>
      </c>
      <c r="I726" s="60">
        <v>69281.179999999993</v>
      </c>
      <c r="J726" s="60" t="s">
        <v>2751</v>
      </c>
      <c r="K726" s="60" t="s">
        <v>81</v>
      </c>
      <c r="L726" s="60" t="s">
        <v>23</v>
      </c>
      <c r="M726" s="60">
        <v>3.57</v>
      </c>
      <c r="N726" s="60" t="s">
        <v>57</v>
      </c>
      <c r="O726" s="60">
        <v>0</v>
      </c>
    </row>
    <row r="727" spans="1:15" x14ac:dyDescent="0.2">
      <c r="A727" s="60" t="s">
        <v>2752</v>
      </c>
      <c r="B727" s="60" t="s">
        <v>2753</v>
      </c>
      <c r="C727" s="60">
        <v>30</v>
      </c>
      <c r="D727" s="60" t="s">
        <v>50</v>
      </c>
      <c r="E727" s="60" t="s">
        <v>2754</v>
      </c>
      <c r="F727" s="60">
        <v>-3025</v>
      </c>
      <c r="G727" s="60" t="s">
        <v>37</v>
      </c>
      <c r="H727" s="60" t="s">
        <v>144</v>
      </c>
      <c r="I727" s="60">
        <v>45070.85</v>
      </c>
      <c r="J727" s="60" t="s">
        <v>2755</v>
      </c>
      <c r="K727" s="60" t="s">
        <v>104</v>
      </c>
      <c r="L727" s="60" t="s">
        <v>73</v>
      </c>
      <c r="M727" s="60">
        <v>2.1</v>
      </c>
      <c r="N727" s="60" t="s">
        <v>33</v>
      </c>
      <c r="O727" s="60">
        <v>25</v>
      </c>
    </row>
    <row r="728" spans="1:15" x14ac:dyDescent="0.2">
      <c r="A728" s="60" t="s">
        <v>2756</v>
      </c>
      <c r="B728" s="60" t="s">
        <v>2455</v>
      </c>
      <c r="C728" s="60">
        <v>42</v>
      </c>
      <c r="D728" s="60" t="s">
        <v>50</v>
      </c>
      <c r="E728" s="60" t="s">
        <v>2757</v>
      </c>
      <c r="F728" s="60">
        <v>-6638</v>
      </c>
      <c r="G728" s="60" t="s">
        <v>94</v>
      </c>
      <c r="H728" s="60" t="s">
        <v>79</v>
      </c>
      <c r="I728" s="60">
        <v>158057.49</v>
      </c>
      <c r="J728" s="60" t="s">
        <v>2758</v>
      </c>
      <c r="K728" s="60" t="s">
        <v>62</v>
      </c>
      <c r="L728" s="60" t="s">
        <v>23</v>
      </c>
      <c r="M728" s="60">
        <v>1.1200000000000001</v>
      </c>
      <c r="N728" s="60" t="s">
        <v>74</v>
      </c>
      <c r="O728" s="60">
        <v>0</v>
      </c>
    </row>
    <row r="729" spans="1:15" x14ac:dyDescent="0.2">
      <c r="A729" s="60" t="s">
        <v>2759</v>
      </c>
      <c r="B729" s="60" t="s">
        <v>1053</v>
      </c>
      <c r="C729" s="60">
        <v>42</v>
      </c>
      <c r="D729" s="60" t="s">
        <v>17</v>
      </c>
      <c r="E729" s="60" t="s">
        <v>2760</v>
      </c>
      <c r="F729" s="60">
        <v>-4764</v>
      </c>
      <c r="G729" s="60" t="s">
        <v>19</v>
      </c>
      <c r="H729" s="60" t="s">
        <v>30</v>
      </c>
      <c r="I729" s="60">
        <v>139995.65</v>
      </c>
      <c r="J729" s="60" t="s">
        <v>2761</v>
      </c>
      <c r="K729" s="60" t="s">
        <v>62</v>
      </c>
      <c r="L729" s="60" t="s">
        <v>23</v>
      </c>
      <c r="M729" s="60">
        <v>4.74</v>
      </c>
      <c r="N729" s="60" t="s">
        <v>74</v>
      </c>
      <c r="O729" s="60">
        <v>16</v>
      </c>
    </row>
    <row r="730" spans="1:15" x14ac:dyDescent="0.2">
      <c r="A730" s="60" t="s">
        <v>2762</v>
      </c>
      <c r="B730" s="60" t="s">
        <v>2763</v>
      </c>
      <c r="C730" s="60">
        <v>25</v>
      </c>
      <c r="D730" s="60" t="s">
        <v>50</v>
      </c>
      <c r="E730" s="60" t="s">
        <v>2764</v>
      </c>
      <c r="F730" s="60">
        <v>-8124</v>
      </c>
      <c r="G730" s="60" t="s">
        <v>116</v>
      </c>
      <c r="H730" s="60" t="s">
        <v>53</v>
      </c>
      <c r="I730" s="60">
        <v>169104.47</v>
      </c>
      <c r="J730" s="60" t="s">
        <v>2765</v>
      </c>
      <c r="K730" s="60" t="s">
        <v>40</v>
      </c>
      <c r="L730" s="60" t="s">
        <v>23</v>
      </c>
      <c r="M730" s="60">
        <v>1.51</v>
      </c>
      <c r="N730" s="60" t="s">
        <v>24</v>
      </c>
      <c r="O730" s="60">
        <v>37</v>
      </c>
    </row>
    <row r="731" spans="1:15" x14ac:dyDescent="0.2">
      <c r="A731" s="60" t="s">
        <v>2766</v>
      </c>
      <c r="B731" s="60" t="s">
        <v>2767</v>
      </c>
      <c r="C731" s="60">
        <v>50</v>
      </c>
      <c r="D731" s="60" t="s">
        <v>17</v>
      </c>
      <c r="E731" s="60" t="s">
        <v>2768</v>
      </c>
      <c r="F731" s="60">
        <v>-6313</v>
      </c>
      <c r="G731" s="60" t="s">
        <v>52</v>
      </c>
      <c r="H731" s="60" t="s">
        <v>79</v>
      </c>
      <c r="I731" s="60">
        <v>130884</v>
      </c>
      <c r="J731" s="60" t="s">
        <v>2769</v>
      </c>
      <c r="K731" s="60" t="s">
        <v>62</v>
      </c>
      <c r="L731" s="60" t="s">
        <v>56</v>
      </c>
      <c r="M731" s="60">
        <v>1.9</v>
      </c>
      <c r="N731" s="60" t="s">
        <v>33</v>
      </c>
      <c r="O731" s="60">
        <v>18</v>
      </c>
    </row>
    <row r="732" spans="1:15" x14ac:dyDescent="0.2">
      <c r="A732" s="60" t="s">
        <v>2770</v>
      </c>
      <c r="B732" s="60" t="s">
        <v>2771</v>
      </c>
      <c r="C732" s="60">
        <v>44</v>
      </c>
      <c r="D732" s="60" t="s">
        <v>17</v>
      </c>
      <c r="E732" s="60" t="s">
        <v>2772</v>
      </c>
      <c r="F732" s="60">
        <v>-6009</v>
      </c>
      <c r="G732" s="60" t="s">
        <v>19</v>
      </c>
      <c r="H732" s="60" t="s">
        <v>71</v>
      </c>
      <c r="I732" s="60">
        <v>175905.96</v>
      </c>
      <c r="J732" s="60" t="s">
        <v>2773</v>
      </c>
      <c r="K732" s="60" t="s">
        <v>47</v>
      </c>
      <c r="L732" s="60" t="s">
        <v>23</v>
      </c>
      <c r="M732" s="60">
        <v>3.68</v>
      </c>
      <c r="N732" s="60" t="s">
        <v>41</v>
      </c>
      <c r="O732" s="60">
        <v>24</v>
      </c>
    </row>
    <row r="733" spans="1:15" x14ac:dyDescent="0.2">
      <c r="A733" s="60" t="s">
        <v>2774</v>
      </c>
      <c r="B733" s="60" t="s">
        <v>2375</v>
      </c>
      <c r="C733" s="60">
        <v>28</v>
      </c>
      <c r="D733" s="60" t="s">
        <v>50</v>
      </c>
      <c r="E733" s="60" t="s">
        <v>2775</v>
      </c>
      <c r="F733" s="60">
        <v>-11326</v>
      </c>
      <c r="G733" s="60" t="s">
        <v>85</v>
      </c>
      <c r="H733" s="60" t="s">
        <v>173</v>
      </c>
      <c r="I733" s="60">
        <v>145270.75</v>
      </c>
      <c r="J733" s="60" t="s">
        <v>2776</v>
      </c>
      <c r="K733" s="60" t="s">
        <v>40</v>
      </c>
      <c r="L733" s="60" t="s">
        <v>32</v>
      </c>
      <c r="M733" s="60">
        <v>4.3899999999999997</v>
      </c>
      <c r="N733" s="60" t="s">
        <v>74</v>
      </c>
      <c r="O733" s="60">
        <v>8</v>
      </c>
    </row>
    <row r="734" spans="1:15" x14ac:dyDescent="0.2">
      <c r="A734" s="60" t="s">
        <v>2777</v>
      </c>
      <c r="B734" s="60" t="s">
        <v>2778</v>
      </c>
      <c r="C734" s="60">
        <v>46</v>
      </c>
      <c r="D734" s="60" t="s">
        <v>50</v>
      </c>
      <c r="E734" s="60" t="s">
        <v>2779</v>
      </c>
      <c r="F734" s="60">
        <v>-8587</v>
      </c>
      <c r="G734" s="60" t="s">
        <v>99</v>
      </c>
      <c r="H734" s="60" t="s">
        <v>71</v>
      </c>
      <c r="I734" s="60">
        <v>75286.570000000007</v>
      </c>
      <c r="J734" s="60" t="s">
        <v>2780</v>
      </c>
      <c r="K734" s="60" t="s">
        <v>81</v>
      </c>
      <c r="L734" s="60" t="s">
        <v>23</v>
      </c>
      <c r="M734" s="60">
        <v>1.59</v>
      </c>
      <c r="N734" s="60" t="s">
        <v>74</v>
      </c>
      <c r="O734" s="60">
        <v>7</v>
      </c>
    </row>
    <row r="735" spans="1:15" x14ac:dyDescent="0.2">
      <c r="A735" s="60" t="s">
        <v>2781</v>
      </c>
      <c r="B735" s="60" t="s">
        <v>2782</v>
      </c>
      <c r="C735" s="60">
        <v>51</v>
      </c>
      <c r="D735" s="60" t="s">
        <v>27</v>
      </c>
      <c r="E735" s="60" t="s">
        <v>2783</v>
      </c>
      <c r="F735" s="60">
        <v>-10513</v>
      </c>
      <c r="G735" s="60" t="s">
        <v>94</v>
      </c>
      <c r="H735" s="60" t="s">
        <v>173</v>
      </c>
      <c r="I735" s="60">
        <v>73508.92</v>
      </c>
      <c r="J735" s="60" t="s">
        <v>604</v>
      </c>
      <c r="K735" s="60" t="s">
        <v>136</v>
      </c>
      <c r="L735" s="60" t="s">
        <v>73</v>
      </c>
      <c r="M735" s="60">
        <v>2.73</v>
      </c>
      <c r="N735" s="60" t="s">
        <v>24</v>
      </c>
      <c r="O735" s="60">
        <v>25</v>
      </c>
    </row>
    <row r="736" spans="1:15" x14ac:dyDescent="0.2">
      <c r="A736" s="60" t="s">
        <v>2784</v>
      </c>
      <c r="B736" s="60" t="s">
        <v>2785</v>
      </c>
      <c r="C736" s="60">
        <v>54</v>
      </c>
      <c r="D736" s="60" t="s">
        <v>50</v>
      </c>
      <c r="E736" s="60" t="s">
        <v>2786</v>
      </c>
      <c r="F736" s="60">
        <v>-8087</v>
      </c>
      <c r="G736" s="60" t="s">
        <v>19</v>
      </c>
      <c r="H736" s="60" t="s">
        <v>144</v>
      </c>
      <c r="I736" s="60">
        <v>129050.15</v>
      </c>
      <c r="J736" s="60" t="s">
        <v>2787</v>
      </c>
      <c r="K736" s="60" t="s">
        <v>104</v>
      </c>
      <c r="L736" s="60" t="s">
        <v>32</v>
      </c>
      <c r="M736" s="60">
        <v>2.1800000000000002</v>
      </c>
      <c r="N736" s="60" t="s">
        <v>41</v>
      </c>
      <c r="O736" s="60">
        <v>11</v>
      </c>
    </row>
    <row r="737" spans="1:15" x14ac:dyDescent="0.2">
      <c r="A737" s="60" t="s">
        <v>2788</v>
      </c>
      <c r="B737" s="60" t="s">
        <v>2789</v>
      </c>
      <c r="C737" s="60">
        <v>55</v>
      </c>
      <c r="D737" s="60" t="s">
        <v>17</v>
      </c>
      <c r="E737" s="60" t="s">
        <v>2790</v>
      </c>
      <c r="F737" s="60">
        <v>-4061</v>
      </c>
      <c r="G737" s="60" t="s">
        <v>45</v>
      </c>
      <c r="H737" s="60" t="s">
        <v>30</v>
      </c>
      <c r="I737" s="60">
        <v>174050.9</v>
      </c>
      <c r="J737" s="60" t="s">
        <v>2791</v>
      </c>
      <c r="K737" s="60" t="s">
        <v>136</v>
      </c>
      <c r="L737" s="60" t="s">
        <v>23</v>
      </c>
      <c r="M737" s="60">
        <v>4.58</v>
      </c>
      <c r="N737" s="60" t="s">
        <v>57</v>
      </c>
      <c r="O737" s="60">
        <v>17</v>
      </c>
    </row>
    <row r="738" spans="1:15" x14ac:dyDescent="0.2">
      <c r="A738" s="60" t="s">
        <v>2792</v>
      </c>
      <c r="B738" s="60" t="s">
        <v>110</v>
      </c>
      <c r="C738" s="60">
        <v>56</v>
      </c>
      <c r="D738" s="60" t="s">
        <v>27</v>
      </c>
      <c r="E738" s="60" t="s">
        <v>2793</v>
      </c>
      <c r="F738" s="60">
        <v>-8793</v>
      </c>
      <c r="G738" s="60" t="s">
        <v>29</v>
      </c>
      <c r="H738" s="60" t="s">
        <v>66</v>
      </c>
      <c r="I738" s="60">
        <v>49689.120000000003</v>
      </c>
      <c r="J738" s="60" t="s">
        <v>2794</v>
      </c>
      <c r="K738" s="60" t="s">
        <v>81</v>
      </c>
      <c r="L738" s="60" t="s">
        <v>56</v>
      </c>
      <c r="M738" s="60">
        <v>1.82</v>
      </c>
      <c r="N738" s="60" t="s">
        <v>24</v>
      </c>
      <c r="O738" s="60">
        <v>22</v>
      </c>
    </row>
    <row r="739" spans="1:15" x14ac:dyDescent="0.2">
      <c r="A739" s="60" t="s">
        <v>2795</v>
      </c>
      <c r="B739" s="60" t="s">
        <v>2796</v>
      </c>
      <c r="C739" s="60">
        <v>60</v>
      </c>
      <c r="D739" s="60" t="s">
        <v>50</v>
      </c>
      <c r="E739" s="60" t="s">
        <v>2797</v>
      </c>
      <c r="F739" s="60">
        <v>-4430</v>
      </c>
      <c r="G739" s="60" t="s">
        <v>85</v>
      </c>
      <c r="H739" s="60" t="s">
        <v>38</v>
      </c>
      <c r="I739" s="60">
        <v>104129.96</v>
      </c>
      <c r="J739" s="60" t="s">
        <v>2798</v>
      </c>
      <c r="K739" s="60" t="s">
        <v>47</v>
      </c>
      <c r="L739" s="60" t="s">
        <v>32</v>
      </c>
      <c r="M739" s="60">
        <v>2.2599999999999998</v>
      </c>
      <c r="N739" s="60" t="s">
        <v>74</v>
      </c>
      <c r="O739" s="60">
        <v>10</v>
      </c>
    </row>
    <row r="740" spans="1:15" x14ac:dyDescent="0.2">
      <c r="A740" s="60" t="s">
        <v>2799</v>
      </c>
      <c r="B740" s="60" t="s">
        <v>2800</v>
      </c>
      <c r="C740" s="60">
        <v>51</v>
      </c>
      <c r="D740" s="60" t="s">
        <v>27</v>
      </c>
      <c r="E740" s="60" t="s">
        <v>2801</v>
      </c>
      <c r="F740" s="60">
        <v>-9477</v>
      </c>
      <c r="G740" s="60" t="s">
        <v>37</v>
      </c>
      <c r="H740" s="60" t="s">
        <v>144</v>
      </c>
      <c r="I740" s="60">
        <v>60739.68</v>
      </c>
      <c r="J740" s="60" t="s">
        <v>1984</v>
      </c>
      <c r="K740" s="60" t="s">
        <v>136</v>
      </c>
      <c r="L740" s="60" t="s">
        <v>32</v>
      </c>
      <c r="M740" s="60">
        <v>3.72</v>
      </c>
      <c r="N740" s="60" t="s">
        <v>74</v>
      </c>
      <c r="O740" s="60">
        <v>38</v>
      </c>
    </row>
    <row r="741" spans="1:15" x14ac:dyDescent="0.2">
      <c r="A741" s="60" t="s">
        <v>2802</v>
      </c>
      <c r="B741" s="60" t="s">
        <v>2803</v>
      </c>
      <c r="C741" s="60">
        <v>59</v>
      </c>
      <c r="D741" s="60" t="s">
        <v>27</v>
      </c>
      <c r="E741" s="60" t="s">
        <v>2804</v>
      </c>
      <c r="F741" s="60">
        <v>-3827</v>
      </c>
      <c r="G741" s="60" t="s">
        <v>45</v>
      </c>
      <c r="H741" s="60" t="s">
        <v>144</v>
      </c>
      <c r="I741" s="60">
        <v>117253.68</v>
      </c>
      <c r="J741" s="60" t="s">
        <v>1857</v>
      </c>
      <c r="K741" s="60" t="s">
        <v>47</v>
      </c>
      <c r="L741" s="60" t="s">
        <v>32</v>
      </c>
      <c r="M741" s="60">
        <v>4.0199999999999996</v>
      </c>
      <c r="N741" s="60" t="s">
        <v>74</v>
      </c>
      <c r="O741" s="60">
        <v>6</v>
      </c>
    </row>
    <row r="742" spans="1:15" x14ac:dyDescent="0.2">
      <c r="A742" s="60" t="s">
        <v>2805</v>
      </c>
      <c r="B742" s="60" t="s">
        <v>2806</v>
      </c>
      <c r="C742" s="60">
        <v>43</v>
      </c>
      <c r="D742" s="60" t="s">
        <v>50</v>
      </c>
      <c r="E742" s="60" t="s">
        <v>2807</v>
      </c>
      <c r="F742" s="60">
        <v>-11350</v>
      </c>
      <c r="G742" s="60" t="s">
        <v>116</v>
      </c>
      <c r="H742" s="60" t="s">
        <v>79</v>
      </c>
      <c r="I742" s="60">
        <v>71762.84</v>
      </c>
      <c r="J742" s="60" t="s">
        <v>2808</v>
      </c>
      <c r="K742" s="60" t="s">
        <v>22</v>
      </c>
      <c r="L742" s="60" t="s">
        <v>73</v>
      </c>
      <c r="M742" s="60">
        <v>2.2000000000000002</v>
      </c>
      <c r="N742" s="60" t="s">
        <v>33</v>
      </c>
      <c r="O742" s="60">
        <v>33</v>
      </c>
    </row>
    <row r="743" spans="1:15" x14ac:dyDescent="0.2">
      <c r="A743" s="60" t="s">
        <v>2809</v>
      </c>
      <c r="B743" s="60" t="s">
        <v>2810</v>
      </c>
      <c r="C743" s="60">
        <v>60</v>
      </c>
      <c r="D743" s="60" t="s">
        <v>50</v>
      </c>
      <c r="E743" s="60" t="s">
        <v>2811</v>
      </c>
      <c r="F743" s="60">
        <v>-10785</v>
      </c>
      <c r="G743" s="60" t="s">
        <v>45</v>
      </c>
      <c r="H743" s="60" t="s">
        <v>53</v>
      </c>
      <c r="I743" s="60">
        <v>176902.43</v>
      </c>
      <c r="J743" s="60" t="s">
        <v>305</v>
      </c>
      <c r="K743" s="60" t="s">
        <v>47</v>
      </c>
      <c r="L743" s="60" t="s">
        <v>32</v>
      </c>
      <c r="M743" s="60">
        <v>2.4300000000000002</v>
      </c>
      <c r="N743" s="60" t="s">
        <v>74</v>
      </c>
      <c r="O743" s="60">
        <v>15</v>
      </c>
    </row>
    <row r="744" spans="1:15" x14ac:dyDescent="0.2">
      <c r="A744" s="60" t="s">
        <v>2812</v>
      </c>
      <c r="B744" s="60" t="s">
        <v>1443</v>
      </c>
      <c r="C744" s="60">
        <v>49</v>
      </c>
      <c r="D744" s="60" t="s">
        <v>50</v>
      </c>
      <c r="E744" s="60" t="s">
        <v>2813</v>
      </c>
      <c r="F744" s="60">
        <v>-5327</v>
      </c>
      <c r="G744" s="60" t="s">
        <v>29</v>
      </c>
      <c r="H744" s="60" t="s">
        <v>71</v>
      </c>
      <c r="I744" s="60">
        <v>174990.69</v>
      </c>
      <c r="J744" s="60" t="s">
        <v>2814</v>
      </c>
      <c r="K744" s="60" t="s">
        <v>118</v>
      </c>
      <c r="L744" s="60" t="s">
        <v>56</v>
      </c>
      <c r="M744" s="60">
        <v>4.95</v>
      </c>
      <c r="N744" s="60" t="s">
        <v>57</v>
      </c>
      <c r="O744" s="60">
        <v>11</v>
      </c>
    </row>
    <row r="745" spans="1:15" x14ac:dyDescent="0.2">
      <c r="A745" s="60" t="s">
        <v>2815</v>
      </c>
      <c r="B745" s="60" t="s">
        <v>2816</v>
      </c>
      <c r="C745" s="60">
        <v>44</v>
      </c>
      <c r="D745" s="60" t="s">
        <v>50</v>
      </c>
      <c r="E745" s="60" t="s">
        <v>2817</v>
      </c>
      <c r="F745" s="60">
        <v>-6855</v>
      </c>
      <c r="G745" s="60" t="s">
        <v>116</v>
      </c>
      <c r="H745" s="60" t="s">
        <v>30</v>
      </c>
      <c r="I745" s="60">
        <v>40959.5</v>
      </c>
      <c r="J745" s="60" t="s">
        <v>636</v>
      </c>
      <c r="K745" s="60" t="s">
        <v>62</v>
      </c>
      <c r="L745" s="60" t="s">
        <v>23</v>
      </c>
      <c r="M745" s="60">
        <v>2.73</v>
      </c>
      <c r="N745" s="60" t="s">
        <v>41</v>
      </c>
      <c r="O745" s="60">
        <v>36</v>
      </c>
    </row>
    <row r="746" spans="1:15" x14ac:dyDescent="0.2">
      <c r="A746" s="60" t="s">
        <v>2818</v>
      </c>
      <c r="B746" s="60" t="s">
        <v>2819</v>
      </c>
      <c r="C746" s="60">
        <v>29</v>
      </c>
      <c r="D746" s="60" t="s">
        <v>27</v>
      </c>
      <c r="E746" s="60" t="s">
        <v>2820</v>
      </c>
      <c r="F746" s="60">
        <v>-9790</v>
      </c>
      <c r="G746" s="60" t="s">
        <v>78</v>
      </c>
      <c r="H746" s="60" t="s">
        <v>20</v>
      </c>
      <c r="I746" s="60">
        <v>175167.35999999999</v>
      </c>
      <c r="J746" s="60" t="s">
        <v>2821</v>
      </c>
      <c r="K746" s="60" t="s">
        <v>118</v>
      </c>
      <c r="L746" s="60" t="s">
        <v>32</v>
      </c>
      <c r="M746" s="60">
        <v>2.21</v>
      </c>
      <c r="N746" s="60" t="s">
        <v>33</v>
      </c>
      <c r="O746" s="60">
        <v>4</v>
      </c>
    </row>
    <row r="747" spans="1:15" x14ac:dyDescent="0.2">
      <c r="A747" s="60" t="s">
        <v>2822</v>
      </c>
      <c r="B747" s="60" t="s">
        <v>2823</v>
      </c>
      <c r="C747" s="60">
        <v>51</v>
      </c>
      <c r="D747" s="60" t="s">
        <v>27</v>
      </c>
      <c r="E747" s="60" t="s">
        <v>2824</v>
      </c>
      <c r="F747" s="60">
        <v>-4455</v>
      </c>
      <c r="G747" s="60" t="s">
        <v>45</v>
      </c>
      <c r="H747" s="60" t="s">
        <v>79</v>
      </c>
      <c r="I747" s="60">
        <v>79344.12</v>
      </c>
      <c r="J747" s="60" t="s">
        <v>2825</v>
      </c>
      <c r="K747" s="60" t="s">
        <v>62</v>
      </c>
      <c r="L747" s="60" t="s">
        <v>23</v>
      </c>
      <c r="M747" s="60">
        <v>1.2</v>
      </c>
      <c r="N747" s="60" t="s">
        <v>24</v>
      </c>
      <c r="O747" s="60">
        <v>22</v>
      </c>
    </row>
    <row r="748" spans="1:15" x14ac:dyDescent="0.2">
      <c r="A748" s="60" t="s">
        <v>2826</v>
      </c>
      <c r="B748" s="60" t="s">
        <v>2827</v>
      </c>
      <c r="C748" s="60">
        <v>64</v>
      </c>
      <c r="D748" s="60" t="s">
        <v>17</v>
      </c>
      <c r="E748" s="60" t="s">
        <v>2828</v>
      </c>
      <c r="F748" s="60">
        <v>-6551</v>
      </c>
      <c r="G748" s="60" t="s">
        <v>78</v>
      </c>
      <c r="H748" s="60" t="s">
        <v>30</v>
      </c>
      <c r="I748" s="60">
        <v>97647.360000000001</v>
      </c>
      <c r="J748" s="60" t="s">
        <v>2829</v>
      </c>
      <c r="K748" s="60" t="s">
        <v>81</v>
      </c>
      <c r="L748" s="60" t="s">
        <v>32</v>
      </c>
      <c r="M748" s="60">
        <v>1.1299999999999999</v>
      </c>
      <c r="N748" s="60" t="s">
        <v>33</v>
      </c>
      <c r="O748" s="60">
        <v>15</v>
      </c>
    </row>
    <row r="749" spans="1:15" x14ac:dyDescent="0.2">
      <c r="A749" s="60" t="s">
        <v>2830</v>
      </c>
      <c r="B749" s="60" t="s">
        <v>910</v>
      </c>
      <c r="C749" s="60">
        <v>46</v>
      </c>
      <c r="D749" s="60" t="s">
        <v>50</v>
      </c>
      <c r="E749" s="60" t="s">
        <v>2831</v>
      </c>
      <c r="F749" s="60">
        <v>-6614</v>
      </c>
      <c r="G749" s="60" t="s">
        <v>52</v>
      </c>
      <c r="H749" s="60" t="s">
        <v>194</v>
      </c>
      <c r="I749" s="60">
        <v>60128.79</v>
      </c>
      <c r="J749" s="60" t="s">
        <v>2832</v>
      </c>
      <c r="K749" s="60" t="s">
        <v>62</v>
      </c>
      <c r="L749" s="60" t="s">
        <v>32</v>
      </c>
      <c r="M749" s="60">
        <v>3.73</v>
      </c>
      <c r="N749" s="60" t="s">
        <v>24</v>
      </c>
      <c r="O749" s="60">
        <v>16</v>
      </c>
    </row>
    <row r="750" spans="1:15" x14ac:dyDescent="0.2">
      <c r="A750" s="60" t="s">
        <v>2833</v>
      </c>
      <c r="B750" s="60" t="s">
        <v>2834</v>
      </c>
      <c r="C750" s="60">
        <v>57</v>
      </c>
      <c r="D750" s="60" t="s">
        <v>27</v>
      </c>
      <c r="E750" s="60" t="s">
        <v>2835</v>
      </c>
      <c r="F750" s="60">
        <v>-6569</v>
      </c>
      <c r="G750" s="60" t="s">
        <v>52</v>
      </c>
      <c r="H750" s="60" t="s">
        <v>79</v>
      </c>
      <c r="I750" s="60">
        <v>114145.45</v>
      </c>
      <c r="J750" s="60" t="s">
        <v>2836</v>
      </c>
      <c r="K750" s="60" t="s">
        <v>104</v>
      </c>
      <c r="L750" s="60" t="s">
        <v>23</v>
      </c>
      <c r="M750" s="60">
        <v>1.55</v>
      </c>
      <c r="N750" s="60" t="s">
        <v>41</v>
      </c>
      <c r="O750" s="60">
        <v>20</v>
      </c>
    </row>
    <row r="751" spans="1:15" x14ac:dyDescent="0.2">
      <c r="A751" s="60" t="s">
        <v>2837</v>
      </c>
      <c r="B751" s="60" t="s">
        <v>2838</v>
      </c>
      <c r="C751" s="60">
        <v>44</v>
      </c>
      <c r="D751" s="60" t="s">
        <v>50</v>
      </c>
      <c r="E751" s="60" t="s">
        <v>2839</v>
      </c>
      <c r="F751" s="60">
        <v>-9102</v>
      </c>
      <c r="G751" s="60" t="s">
        <v>29</v>
      </c>
      <c r="H751" s="60" t="s">
        <v>79</v>
      </c>
      <c r="I751" s="60">
        <v>39012.58</v>
      </c>
      <c r="J751" s="60" t="s">
        <v>2840</v>
      </c>
      <c r="K751" s="60" t="s">
        <v>22</v>
      </c>
      <c r="L751" s="60" t="s">
        <v>56</v>
      </c>
      <c r="M751" s="60">
        <v>1.35</v>
      </c>
      <c r="N751" s="60" t="s">
        <v>24</v>
      </c>
      <c r="O751" s="60">
        <v>39</v>
      </c>
    </row>
    <row r="752" spans="1:15" x14ac:dyDescent="0.2">
      <c r="A752" s="60" t="s">
        <v>2841</v>
      </c>
      <c r="B752" s="60" t="s">
        <v>750</v>
      </c>
      <c r="C752" s="60">
        <v>59</v>
      </c>
      <c r="D752" s="60" t="s">
        <v>17</v>
      </c>
      <c r="E752" s="60" t="s">
        <v>2842</v>
      </c>
      <c r="F752" s="60">
        <v>-10964</v>
      </c>
      <c r="G752" s="60" t="s">
        <v>52</v>
      </c>
      <c r="H752" s="60" t="s">
        <v>194</v>
      </c>
      <c r="I752" s="60">
        <v>42762.720000000001</v>
      </c>
      <c r="J752" s="60" t="s">
        <v>2843</v>
      </c>
      <c r="K752" s="60" t="s">
        <v>104</v>
      </c>
      <c r="L752" s="60" t="s">
        <v>32</v>
      </c>
      <c r="M752" s="60">
        <v>2.61</v>
      </c>
      <c r="N752" s="60" t="s">
        <v>74</v>
      </c>
      <c r="O752" s="60">
        <v>29</v>
      </c>
    </row>
    <row r="753" spans="1:15" x14ac:dyDescent="0.2">
      <c r="A753" s="60" t="s">
        <v>2844</v>
      </c>
      <c r="B753" s="60" t="s">
        <v>2845</v>
      </c>
      <c r="C753" s="60">
        <v>51</v>
      </c>
      <c r="D753" s="60" t="s">
        <v>27</v>
      </c>
      <c r="E753" s="60" t="s">
        <v>2846</v>
      </c>
      <c r="F753" s="60">
        <v>-3384</v>
      </c>
      <c r="G753" s="60" t="s">
        <v>37</v>
      </c>
      <c r="H753" s="60" t="s">
        <v>38</v>
      </c>
      <c r="I753" s="60">
        <v>49122.86</v>
      </c>
      <c r="J753" s="60" t="s">
        <v>1857</v>
      </c>
      <c r="K753" s="60" t="s">
        <v>127</v>
      </c>
      <c r="L753" s="60" t="s">
        <v>56</v>
      </c>
      <c r="M753" s="60">
        <v>3.76</v>
      </c>
      <c r="N753" s="60" t="s">
        <v>74</v>
      </c>
      <c r="O753" s="60">
        <v>7</v>
      </c>
    </row>
    <row r="754" spans="1:15" x14ac:dyDescent="0.2">
      <c r="A754" s="60" t="s">
        <v>2847</v>
      </c>
      <c r="B754" s="60" t="s">
        <v>2848</v>
      </c>
      <c r="C754" s="60">
        <v>65</v>
      </c>
      <c r="D754" s="60" t="s">
        <v>17</v>
      </c>
      <c r="E754" s="60" t="s">
        <v>2849</v>
      </c>
      <c r="F754" s="60">
        <v>-5446</v>
      </c>
      <c r="G754" s="60" t="s">
        <v>85</v>
      </c>
      <c r="H754" s="60" t="s">
        <v>53</v>
      </c>
      <c r="I754" s="60">
        <v>116497.14</v>
      </c>
      <c r="J754" s="60" t="s">
        <v>2850</v>
      </c>
      <c r="K754" s="60" t="s">
        <v>55</v>
      </c>
      <c r="L754" s="60" t="s">
        <v>32</v>
      </c>
      <c r="M754" s="60">
        <v>4.58</v>
      </c>
      <c r="N754" s="60" t="s">
        <v>24</v>
      </c>
      <c r="O754" s="60">
        <v>19</v>
      </c>
    </row>
    <row r="755" spans="1:15" x14ac:dyDescent="0.2">
      <c r="A755" s="60" t="s">
        <v>2851</v>
      </c>
      <c r="B755" s="60" t="s">
        <v>431</v>
      </c>
      <c r="C755" s="60">
        <v>22</v>
      </c>
      <c r="D755" s="60" t="s">
        <v>50</v>
      </c>
      <c r="E755" s="60" t="s">
        <v>2852</v>
      </c>
      <c r="F755" s="60">
        <v>-4087</v>
      </c>
      <c r="G755" s="60" t="s">
        <v>19</v>
      </c>
      <c r="H755" s="60" t="s">
        <v>144</v>
      </c>
      <c r="I755" s="60">
        <v>57188.2</v>
      </c>
      <c r="J755" s="60" t="s">
        <v>2853</v>
      </c>
      <c r="K755" s="60" t="s">
        <v>136</v>
      </c>
      <c r="L755" s="60" t="s">
        <v>23</v>
      </c>
      <c r="M755" s="60">
        <v>1.99</v>
      </c>
      <c r="N755" s="60" t="s">
        <v>74</v>
      </c>
      <c r="O755" s="60">
        <v>30</v>
      </c>
    </row>
    <row r="756" spans="1:15" x14ac:dyDescent="0.2">
      <c r="A756" s="60" t="s">
        <v>2854</v>
      </c>
      <c r="B756" s="60" t="s">
        <v>2855</v>
      </c>
      <c r="C756" s="60">
        <v>50</v>
      </c>
      <c r="D756" s="60" t="s">
        <v>50</v>
      </c>
      <c r="E756" s="60" t="s">
        <v>2856</v>
      </c>
      <c r="F756" s="60">
        <v>-8358</v>
      </c>
      <c r="G756" s="60" t="s">
        <v>94</v>
      </c>
      <c r="H756" s="60" t="s">
        <v>53</v>
      </c>
      <c r="I756" s="60">
        <v>153939.29</v>
      </c>
      <c r="J756" s="60" t="s">
        <v>294</v>
      </c>
      <c r="K756" s="60" t="s">
        <v>118</v>
      </c>
      <c r="L756" s="60" t="s">
        <v>73</v>
      </c>
      <c r="M756" s="60">
        <v>4.29</v>
      </c>
      <c r="N756" s="60" t="s">
        <v>41</v>
      </c>
      <c r="O756" s="60">
        <v>39</v>
      </c>
    </row>
    <row r="757" spans="1:15" x14ac:dyDescent="0.2">
      <c r="A757" s="60" t="s">
        <v>2857</v>
      </c>
      <c r="B757" s="60" t="s">
        <v>2858</v>
      </c>
      <c r="C757" s="60">
        <v>31</v>
      </c>
      <c r="D757" s="60" t="s">
        <v>17</v>
      </c>
      <c r="E757" s="60" t="s">
        <v>2859</v>
      </c>
      <c r="F757" s="60">
        <v>-5576</v>
      </c>
      <c r="G757" s="60" t="s">
        <v>78</v>
      </c>
      <c r="H757" s="60" t="s">
        <v>20</v>
      </c>
      <c r="I757" s="60">
        <v>142541.38</v>
      </c>
      <c r="J757" s="60" t="s">
        <v>2860</v>
      </c>
      <c r="K757" s="60" t="s">
        <v>47</v>
      </c>
      <c r="L757" s="60" t="s">
        <v>56</v>
      </c>
      <c r="M757" s="60">
        <v>2.92</v>
      </c>
      <c r="N757" s="60" t="s">
        <v>33</v>
      </c>
      <c r="O757" s="60">
        <v>6</v>
      </c>
    </row>
    <row r="758" spans="1:15" x14ac:dyDescent="0.2">
      <c r="A758" s="60" t="s">
        <v>2861</v>
      </c>
      <c r="B758" s="60" t="s">
        <v>2862</v>
      </c>
      <c r="C758" s="60">
        <v>45</v>
      </c>
      <c r="D758" s="60" t="s">
        <v>17</v>
      </c>
      <c r="E758" s="60" t="s">
        <v>2863</v>
      </c>
      <c r="F758" s="60">
        <v>-3852</v>
      </c>
      <c r="G758" s="60" t="s">
        <v>94</v>
      </c>
      <c r="H758" s="60" t="s">
        <v>66</v>
      </c>
      <c r="I758" s="60">
        <v>152956.57</v>
      </c>
      <c r="J758" s="60" t="s">
        <v>2864</v>
      </c>
      <c r="K758" s="60" t="s">
        <v>22</v>
      </c>
      <c r="L758" s="60" t="s">
        <v>73</v>
      </c>
      <c r="M758" s="60">
        <v>2.83</v>
      </c>
      <c r="N758" s="60" t="s">
        <v>57</v>
      </c>
      <c r="O758" s="60">
        <v>24</v>
      </c>
    </row>
    <row r="759" spans="1:15" x14ac:dyDescent="0.2">
      <c r="A759" s="60" t="s">
        <v>2865</v>
      </c>
      <c r="B759" s="60" t="s">
        <v>2866</v>
      </c>
      <c r="C759" s="60">
        <v>41</v>
      </c>
      <c r="D759" s="60" t="s">
        <v>27</v>
      </c>
      <c r="E759" s="60" t="s">
        <v>2867</v>
      </c>
      <c r="F759" s="60">
        <v>-9919</v>
      </c>
      <c r="G759" s="60" t="s">
        <v>45</v>
      </c>
      <c r="H759" s="60" t="s">
        <v>173</v>
      </c>
      <c r="I759" s="60">
        <v>174605.5</v>
      </c>
      <c r="J759" s="60" t="s">
        <v>2868</v>
      </c>
      <c r="K759" s="60" t="s">
        <v>40</v>
      </c>
      <c r="L759" s="60" t="s">
        <v>73</v>
      </c>
      <c r="M759" s="60">
        <v>1.04</v>
      </c>
      <c r="N759" s="60" t="s">
        <v>24</v>
      </c>
      <c r="O759" s="60">
        <v>22</v>
      </c>
    </row>
    <row r="760" spans="1:15" x14ac:dyDescent="0.2">
      <c r="A760" s="60" t="s">
        <v>2869</v>
      </c>
      <c r="B760" s="60" t="s">
        <v>2870</v>
      </c>
      <c r="C760" s="60">
        <v>35</v>
      </c>
      <c r="D760" s="60" t="s">
        <v>50</v>
      </c>
      <c r="E760" s="60" t="s">
        <v>2871</v>
      </c>
      <c r="F760" s="60">
        <v>-10640</v>
      </c>
      <c r="G760" s="60" t="s">
        <v>19</v>
      </c>
      <c r="H760" s="60" t="s">
        <v>53</v>
      </c>
      <c r="I760" s="60">
        <v>130108.29</v>
      </c>
      <c r="J760" s="60" t="s">
        <v>203</v>
      </c>
      <c r="K760" s="60" t="s">
        <v>127</v>
      </c>
      <c r="L760" s="60" t="s">
        <v>73</v>
      </c>
      <c r="M760" s="60">
        <v>2.84</v>
      </c>
      <c r="N760" s="60" t="s">
        <v>24</v>
      </c>
      <c r="O760" s="60">
        <v>17</v>
      </c>
    </row>
    <row r="761" spans="1:15" x14ac:dyDescent="0.2">
      <c r="A761" s="60" t="s">
        <v>2872</v>
      </c>
      <c r="B761" s="60" t="s">
        <v>2873</v>
      </c>
      <c r="C761" s="60">
        <v>41</v>
      </c>
      <c r="D761" s="60" t="s">
        <v>50</v>
      </c>
      <c r="E761" s="60" t="s">
        <v>2874</v>
      </c>
      <c r="F761" s="60">
        <v>-8622</v>
      </c>
      <c r="G761" s="60" t="s">
        <v>94</v>
      </c>
      <c r="H761" s="60" t="s">
        <v>38</v>
      </c>
      <c r="I761" s="60">
        <v>130550.91</v>
      </c>
      <c r="J761" s="60" t="s">
        <v>1325</v>
      </c>
      <c r="K761" s="60" t="s">
        <v>118</v>
      </c>
      <c r="L761" s="60" t="s">
        <v>73</v>
      </c>
      <c r="M761" s="60">
        <v>1.52</v>
      </c>
      <c r="N761" s="60" t="s">
        <v>33</v>
      </c>
      <c r="O761" s="60">
        <v>37</v>
      </c>
    </row>
    <row r="762" spans="1:15" x14ac:dyDescent="0.2">
      <c r="A762" s="60" t="s">
        <v>2875</v>
      </c>
      <c r="B762" s="60" t="s">
        <v>1843</v>
      </c>
      <c r="C762" s="60">
        <v>59</v>
      </c>
      <c r="D762" s="60" t="s">
        <v>17</v>
      </c>
      <c r="E762" s="60" t="s">
        <v>2876</v>
      </c>
      <c r="F762" s="60">
        <v>-1897</v>
      </c>
      <c r="G762" s="60" t="s">
        <v>78</v>
      </c>
      <c r="H762" s="60" t="s">
        <v>30</v>
      </c>
      <c r="I762" s="60">
        <v>48998.36</v>
      </c>
      <c r="J762" s="60" t="s">
        <v>1112</v>
      </c>
      <c r="K762" s="60" t="s">
        <v>40</v>
      </c>
      <c r="L762" s="60" t="s">
        <v>56</v>
      </c>
      <c r="M762" s="60">
        <v>2.29</v>
      </c>
      <c r="N762" s="60" t="s">
        <v>24</v>
      </c>
      <c r="O762" s="60">
        <v>15</v>
      </c>
    </row>
    <row r="763" spans="1:15" x14ac:dyDescent="0.2">
      <c r="A763" s="60" t="s">
        <v>2877</v>
      </c>
      <c r="B763" s="60" t="s">
        <v>2878</v>
      </c>
      <c r="C763" s="60">
        <v>46</v>
      </c>
      <c r="D763" s="60" t="s">
        <v>50</v>
      </c>
      <c r="E763" s="60" t="s">
        <v>2879</v>
      </c>
      <c r="F763" s="60">
        <v>-6091</v>
      </c>
      <c r="G763" s="60" t="s">
        <v>19</v>
      </c>
      <c r="H763" s="60" t="s">
        <v>144</v>
      </c>
      <c r="I763" s="60">
        <v>157786.26999999999</v>
      </c>
      <c r="J763" s="60" t="s">
        <v>1193</v>
      </c>
      <c r="K763" s="60" t="s">
        <v>40</v>
      </c>
      <c r="L763" s="60" t="s">
        <v>73</v>
      </c>
      <c r="M763" s="60">
        <v>3.43</v>
      </c>
      <c r="N763" s="60" t="s">
        <v>74</v>
      </c>
      <c r="O763" s="60">
        <v>11</v>
      </c>
    </row>
    <row r="764" spans="1:15" x14ac:dyDescent="0.2">
      <c r="A764" s="60" t="s">
        <v>2880</v>
      </c>
      <c r="B764" s="60" t="s">
        <v>2881</v>
      </c>
      <c r="C764" s="60">
        <v>50</v>
      </c>
      <c r="D764" s="60" t="s">
        <v>50</v>
      </c>
      <c r="E764" s="60" t="s">
        <v>2882</v>
      </c>
      <c r="F764" s="60">
        <v>-5810</v>
      </c>
      <c r="G764" s="60" t="s">
        <v>99</v>
      </c>
      <c r="H764" s="60" t="s">
        <v>194</v>
      </c>
      <c r="I764" s="60">
        <v>106209.94</v>
      </c>
      <c r="J764" s="60" t="s">
        <v>2883</v>
      </c>
      <c r="K764" s="60" t="s">
        <v>81</v>
      </c>
      <c r="L764" s="60" t="s">
        <v>32</v>
      </c>
      <c r="M764" s="60">
        <v>1.8</v>
      </c>
      <c r="N764" s="60" t="s">
        <v>24</v>
      </c>
      <c r="O764" s="60">
        <v>27</v>
      </c>
    </row>
    <row r="765" spans="1:15" x14ac:dyDescent="0.2">
      <c r="A765" s="60" t="s">
        <v>2884</v>
      </c>
      <c r="B765" s="60" t="s">
        <v>2885</v>
      </c>
      <c r="C765" s="60">
        <v>27</v>
      </c>
      <c r="D765" s="60" t="s">
        <v>17</v>
      </c>
      <c r="E765" s="60" t="s">
        <v>2886</v>
      </c>
      <c r="F765" s="60">
        <v>-4203</v>
      </c>
      <c r="G765" s="60" t="s">
        <v>99</v>
      </c>
      <c r="H765" s="60" t="s">
        <v>144</v>
      </c>
      <c r="I765" s="60">
        <v>152451.28</v>
      </c>
      <c r="J765" s="60" t="s">
        <v>1738</v>
      </c>
      <c r="K765" s="60" t="s">
        <v>62</v>
      </c>
      <c r="L765" s="60" t="s">
        <v>56</v>
      </c>
      <c r="M765" s="60">
        <v>3.27</v>
      </c>
      <c r="N765" s="60" t="s">
        <v>74</v>
      </c>
      <c r="O765" s="60">
        <v>21</v>
      </c>
    </row>
    <row r="766" spans="1:15" x14ac:dyDescent="0.2">
      <c r="A766" s="60" t="s">
        <v>2887</v>
      </c>
      <c r="B766" s="60" t="s">
        <v>724</v>
      </c>
      <c r="C766" s="60">
        <v>63</v>
      </c>
      <c r="D766" s="60" t="s">
        <v>17</v>
      </c>
      <c r="E766" s="60" t="s">
        <v>2888</v>
      </c>
      <c r="F766" s="60">
        <v>-5744</v>
      </c>
      <c r="G766" s="60" t="s">
        <v>52</v>
      </c>
      <c r="H766" s="60" t="s">
        <v>79</v>
      </c>
      <c r="I766" s="60">
        <v>107623.29</v>
      </c>
      <c r="J766" s="60" t="s">
        <v>2889</v>
      </c>
      <c r="K766" s="60" t="s">
        <v>127</v>
      </c>
      <c r="L766" s="60" t="s">
        <v>32</v>
      </c>
      <c r="M766" s="60">
        <v>4.21</v>
      </c>
      <c r="N766" s="60" t="s">
        <v>41</v>
      </c>
      <c r="O766" s="60">
        <v>27</v>
      </c>
    </row>
    <row r="767" spans="1:15" x14ac:dyDescent="0.2">
      <c r="A767" s="60" t="s">
        <v>2890</v>
      </c>
      <c r="B767" s="60" t="s">
        <v>2891</v>
      </c>
      <c r="C767" s="60">
        <v>26</v>
      </c>
      <c r="D767" s="60" t="s">
        <v>17</v>
      </c>
      <c r="E767" s="60" t="s">
        <v>2892</v>
      </c>
      <c r="F767" s="60">
        <v>-10704</v>
      </c>
      <c r="G767" s="60" t="s">
        <v>116</v>
      </c>
      <c r="H767" s="60" t="s">
        <v>71</v>
      </c>
      <c r="I767" s="60">
        <v>52099.49</v>
      </c>
      <c r="J767" s="60" t="s">
        <v>2893</v>
      </c>
      <c r="K767" s="60" t="s">
        <v>22</v>
      </c>
      <c r="L767" s="60" t="s">
        <v>73</v>
      </c>
      <c r="M767" s="60">
        <v>1.0900000000000001</v>
      </c>
      <c r="N767" s="60" t="s">
        <v>33</v>
      </c>
      <c r="O767" s="60">
        <v>16</v>
      </c>
    </row>
    <row r="768" spans="1:15" x14ac:dyDescent="0.2">
      <c r="A768" s="60" t="s">
        <v>2894</v>
      </c>
      <c r="B768" s="60" t="s">
        <v>1567</v>
      </c>
      <c r="C768" s="60">
        <v>44</v>
      </c>
      <c r="D768" s="60" t="s">
        <v>27</v>
      </c>
      <c r="E768" s="60" t="s">
        <v>2895</v>
      </c>
      <c r="F768" s="60">
        <v>-10424</v>
      </c>
      <c r="G768" s="60" t="s">
        <v>52</v>
      </c>
      <c r="H768" s="60" t="s">
        <v>30</v>
      </c>
      <c r="I768" s="60">
        <v>158713.31</v>
      </c>
      <c r="J768" s="60" t="s">
        <v>2896</v>
      </c>
      <c r="K768" s="60" t="s">
        <v>118</v>
      </c>
      <c r="L768" s="60" t="s">
        <v>73</v>
      </c>
      <c r="M768" s="60">
        <v>2.6</v>
      </c>
      <c r="N768" s="60" t="s">
        <v>74</v>
      </c>
      <c r="O768" s="60">
        <v>34</v>
      </c>
    </row>
    <row r="769" spans="1:15" x14ac:dyDescent="0.2">
      <c r="A769" s="60" t="s">
        <v>2897</v>
      </c>
      <c r="B769" s="60" t="s">
        <v>2898</v>
      </c>
      <c r="C769" s="60">
        <v>59</v>
      </c>
      <c r="D769" s="60" t="s">
        <v>50</v>
      </c>
      <c r="E769" s="60" t="s">
        <v>2899</v>
      </c>
      <c r="F769" s="60">
        <v>-2525</v>
      </c>
      <c r="G769" s="60" t="s">
        <v>37</v>
      </c>
      <c r="H769" s="60" t="s">
        <v>66</v>
      </c>
      <c r="I769" s="60">
        <v>72827.759999999995</v>
      </c>
      <c r="J769" s="60" t="s">
        <v>2900</v>
      </c>
      <c r="K769" s="60" t="s">
        <v>22</v>
      </c>
      <c r="L769" s="60" t="s">
        <v>32</v>
      </c>
      <c r="M769" s="60">
        <v>1.82</v>
      </c>
      <c r="N769" s="60" t="s">
        <v>33</v>
      </c>
      <c r="O769" s="60">
        <v>3</v>
      </c>
    </row>
    <row r="770" spans="1:15" x14ac:dyDescent="0.2">
      <c r="A770" s="60" t="s">
        <v>2901</v>
      </c>
      <c r="B770" s="60" t="s">
        <v>2902</v>
      </c>
      <c r="C770" s="60">
        <v>26</v>
      </c>
      <c r="D770" s="60" t="s">
        <v>17</v>
      </c>
      <c r="E770" s="60" t="s">
        <v>2903</v>
      </c>
      <c r="F770" s="60">
        <v>-3452</v>
      </c>
      <c r="G770" s="60" t="s">
        <v>37</v>
      </c>
      <c r="H770" s="60" t="s">
        <v>71</v>
      </c>
      <c r="I770" s="60">
        <v>172736.63</v>
      </c>
      <c r="J770" s="60" t="s">
        <v>2310</v>
      </c>
      <c r="K770" s="60" t="s">
        <v>127</v>
      </c>
      <c r="L770" s="60" t="s">
        <v>23</v>
      </c>
      <c r="M770" s="60">
        <v>4.55</v>
      </c>
      <c r="N770" s="60" t="s">
        <v>41</v>
      </c>
      <c r="O770" s="60">
        <v>8</v>
      </c>
    </row>
    <row r="771" spans="1:15" x14ac:dyDescent="0.2">
      <c r="A771" s="60" t="s">
        <v>2904</v>
      </c>
      <c r="B771" s="60" t="s">
        <v>1001</v>
      </c>
      <c r="C771" s="60">
        <v>24</v>
      </c>
      <c r="D771" s="60" t="s">
        <v>27</v>
      </c>
      <c r="E771" s="60" t="s">
        <v>2905</v>
      </c>
      <c r="F771" s="60">
        <v>-6016</v>
      </c>
      <c r="G771" s="60" t="s">
        <v>37</v>
      </c>
      <c r="H771" s="60" t="s">
        <v>66</v>
      </c>
      <c r="I771" s="60">
        <v>104250.93</v>
      </c>
      <c r="J771" s="60" t="s">
        <v>2906</v>
      </c>
      <c r="K771" s="60" t="s">
        <v>47</v>
      </c>
      <c r="L771" s="60" t="s">
        <v>23</v>
      </c>
      <c r="M771" s="60">
        <v>4.72</v>
      </c>
      <c r="N771" s="60" t="s">
        <v>74</v>
      </c>
      <c r="O771" s="60">
        <v>12</v>
      </c>
    </row>
    <row r="772" spans="1:15" x14ac:dyDescent="0.2">
      <c r="A772" s="60" t="s">
        <v>2907</v>
      </c>
      <c r="B772" s="60" t="s">
        <v>2908</v>
      </c>
      <c r="C772" s="60">
        <v>46</v>
      </c>
      <c r="D772" s="60" t="s">
        <v>17</v>
      </c>
      <c r="E772" s="60" t="s">
        <v>2909</v>
      </c>
      <c r="F772" s="60">
        <v>-9971</v>
      </c>
      <c r="G772" s="60" t="s">
        <v>45</v>
      </c>
      <c r="H772" s="60" t="s">
        <v>66</v>
      </c>
      <c r="I772" s="60">
        <v>146023.82</v>
      </c>
      <c r="J772" s="60" t="s">
        <v>2910</v>
      </c>
      <c r="K772" s="60" t="s">
        <v>55</v>
      </c>
      <c r="L772" s="60" t="s">
        <v>56</v>
      </c>
      <c r="M772" s="60">
        <v>3.81</v>
      </c>
      <c r="N772" s="60" t="s">
        <v>57</v>
      </c>
      <c r="O772" s="60">
        <v>8</v>
      </c>
    </row>
    <row r="773" spans="1:15" x14ac:dyDescent="0.2">
      <c r="A773" s="60" t="s">
        <v>2911</v>
      </c>
      <c r="B773" s="60" t="s">
        <v>2912</v>
      </c>
      <c r="C773" s="60">
        <v>29</v>
      </c>
      <c r="D773" s="60" t="s">
        <v>17</v>
      </c>
      <c r="E773" s="60" t="s">
        <v>2913</v>
      </c>
      <c r="F773" s="60">
        <v>-7478</v>
      </c>
      <c r="G773" s="60" t="s">
        <v>29</v>
      </c>
      <c r="H773" s="60" t="s">
        <v>144</v>
      </c>
      <c r="I773" s="60">
        <v>69534.679999999993</v>
      </c>
      <c r="J773" s="60" t="s">
        <v>2914</v>
      </c>
      <c r="K773" s="60" t="s">
        <v>127</v>
      </c>
      <c r="L773" s="60" t="s">
        <v>23</v>
      </c>
      <c r="M773" s="60">
        <v>1.91</v>
      </c>
      <c r="N773" s="60" t="s">
        <v>57</v>
      </c>
      <c r="O773" s="60">
        <v>36</v>
      </c>
    </row>
    <row r="774" spans="1:15" x14ac:dyDescent="0.2">
      <c r="A774" s="60" t="s">
        <v>2915</v>
      </c>
      <c r="B774" s="60" t="s">
        <v>871</v>
      </c>
      <c r="C774" s="60">
        <v>37</v>
      </c>
      <c r="D774" s="60" t="s">
        <v>27</v>
      </c>
      <c r="E774" s="60" t="s">
        <v>2916</v>
      </c>
      <c r="F774" s="60">
        <v>-8671</v>
      </c>
      <c r="G774" s="60" t="s">
        <v>78</v>
      </c>
      <c r="H774" s="60" t="s">
        <v>194</v>
      </c>
      <c r="I774" s="60">
        <v>41339.32</v>
      </c>
      <c r="J774" s="60" t="s">
        <v>2917</v>
      </c>
      <c r="K774" s="60" t="s">
        <v>127</v>
      </c>
      <c r="L774" s="60" t="s">
        <v>32</v>
      </c>
      <c r="M774" s="60">
        <v>4.99</v>
      </c>
      <c r="N774" s="60" t="s">
        <v>24</v>
      </c>
      <c r="O774" s="60">
        <v>38</v>
      </c>
    </row>
    <row r="775" spans="1:15" x14ac:dyDescent="0.2">
      <c r="A775" s="60" t="s">
        <v>2918</v>
      </c>
      <c r="B775" s="60" t="s">
        <v>2919</v>
      </c>
      <c r="C775" s="60">
        <v>64</v>
      </c>
      <c r="D775" s="60" t="s">
        <v>27</v>
      </c>
      <c r="E775" s="60" t="s">
        <v>2920</v>
      </c>
      <c r="F775" s="60">
        <v>-5554</v>
      </c>
      <c r="G775" s="60" t="s">
        <v>85</v>
      </c>
      <c r="H775" s="60" t="s">
        <v>30</v>
      </c>
      <c r="I775" s="60">
        <v>106764.74</v>
      </c>
      <c r="J775" s="60" t="s">
        <v>2921</v>
      </c>
      <c r="K775" s="60" t="s">
        <v>62</v>
      </c>
      <c r="L775" s="60" t="s">
        <v>32</v>
      </c>
      <c r="M775" s="60">
        <v>2.77</v>
      </c>
      <c r="N775" s="60" t="s">
        <v>33</v>
      </c>
      <c r="O775" s="60">
        <v>23</v>
      </c>
    </row>
    <row r="776" spans="1:15" x14ac:dyDescent="0.2">
      <c r="A776" s="60" t="s">
        <v>2922</v>
      </c>
      <c r="B776" s="60" t="s">
        <v>2923</v>
      </c>
      <c r="C776" s="60">
        <v>40</v>
      </c>
      <c r="D776" s="60" t="s">
        <v>17</v>
      </c>
      <c r="E776" s="60" t="s">
        <v>2924</v>
      </c>
      <c r="F776" s="60">
        <v>-7335</v>
      </c>
      <c r="G776" s="60" t="s">
        <v>85</v>
      </c>
      <c r="H776" s="60" t="s">
        <v>20</v>
      </c>
      <c r="I776" s="60">
        <v>50134.83</v>
      </c>
      <c r="J776" s="60" t="s">
        <v>2925</v>
      </c>
      <c r="K776" s="60" t="s">
        <v>104</v>
      </c>
      <c r="L776" s="60" t="s">
        <v>56</v>
      </c>
      <c r="M776" s="60">
        <v>2.12</v>
      </c>
      <c r="N776" s="60" t="s">
        <v>24</v>
      </c>
      <c r="O776" s="60">
        <v>8</v>
      </c>
    </row>
    <row r="777" spans="1:15" x14ac:dyDescent="0.2">
      <c r="A777" s="60" t="s">
        <v>2926</v>
      </c>
      <c r="B777" s="60" t="s">
        <v>2927</v>
      </c>
      <c r="C777" s="60">
        <v>41</v>
      </c>
      <c r="D777" s="60" t="s">
        <v>17</v>
      </c>
      <c r="E777" s="60" t="s">
        <v>2928</v>
      </c>
      <c r="F777" s="60">
        <v>-7740</v>
      </c>
      <c r="G777" s="60" t="s">
        <v>78</v>
      </c>
      <c r="H777" s="60" t="s">
        <v>144</v>
      </c>
      <c r="I777" s="60">
        <v>176796.91</v>
      </c>
      <c r="J777" s="60" t="s">
        <v>1947</v>
      </c>
      <c r="K777" s="60" t="s">
        <v>40</v>
      </c>
      <c r="L777" s="60" t="s">
        <v>56</v>
      </c>
      <c r="M777" s="60">
        <v>4.8099999999999996</v>
      </c>
      <c r="N777" s="60" t="s">
        <v>74</v>
      </c>
      <c r="O777" s="60">
        <v>31</v>
      </c>
    </row>
    <row r="778" spans="1:15" x14ac:dyDescent="0.2">
      <c r="A778" s="60" t="s">
        <v>2929</v>
      </c>
      <c r="B778" s="60" t="s">
        <v>2930</v>
      </c>
      <c r="C778" s="60">
        <v>39</v>
      </c>
      <c r="D778" s="60" t="s">
        <v>17</v>
      </c>
      <c r="E778" s="60" t="s">
        <v>2931</v>
      </c>
      <c r="F778" s="60">
        <v>-3837</v>
      </c>
      <c r="G778" s="60" t="s">
        <v>45</v>
      </c>
      <c r="H778" s="60" t="s">
        <v>194</v>
      </c>
      <c r="I778" s="60">
        <v>158913.26</v>
      </c>
      <c r="J778" s="60" t="s">
        <v>2932</v>
      </c>
      <c r="K778" s="60" t="s">
        <v>40</v>
      </c>
      <c r="L778" s="60" t="s">
        <v>23</v>
      </c>
      <c r="M778" s="60">
        <v>4.45</v>
      </c>
      <c r="N778" s="60" t="s">
        <v>41</v>
      </c>
      <c r="O778" s="60">
        <v>28</v>
      </c>
    </row>
    <row r="779" spans="1:15" x14ac:dyDescent="0.2">
      <c r="A779" s="60" t="s">
        <v>2933</v>
      </c>
      <c r="B779" s="60" t="s">
        <v>2934</v>
      </c>
      <c r="C779" s="60">
        <v>35</v>
      </c>
      <c r="D779" s="60" t="s">
        <v>50</v>
      </c>
      <c r="E779" s="60" t="s">
        <v>2935</v>
      </c>
      <c r="F779" s="60">
        <v>-11139</v>
      </c>
      <c r="G779" s="60" t="s">
        <v>45</v>
      </c>
      <c r="H779" s="60" t="s">
        <v>194</v>
      </c>
      <c r="I779" s="60">
        <v>39539.379999999997</v>
      </c>
      <c r="J779" s="60" t="s">
        <v>2936</v>
      </c>
      <c r="K779" s="60" t="s">
        <v>62</v>
      </c>
      <c r="L779" s="60" t="s">
        <v>23</v>
      </c>
      <c r="M779" s="60">
        <v>4.6399999999999997</v>
      </c>
      <c r="N779" s="60" t="s">
        <v>33</v>
      </c>
      <c r="O779" s="60">
        <v>16</v>
      </c>
    </row>
    <row r="780" spans="1:15" x14ac:dyDescent="0.2">
      <c r="A780" s="60" t="s">
        <v>2937</v>
      </c>
      <c r="B780" s="60" t="s">
        <v>978</v>
      </c>
      <c r="C780" s="60">
        <v>35</v>
      </c>
      <c r="D780" s="60" t="s">
        <v>27</v>
      </c>
      <c r="E780" s="60" t="s">
        <v>2938</v>
      </c>
      <c r="F780" s="60">
        <v>-10002</v>
      </c>
      <c r="G780" s="60" t="s">
        <v>29</v>
      </c>
      <c r="H780" s="60" t="s">
        <v>144</v>
      </c>
      <c r="I780" s="60">
        <v>152072.51999999999</v>
      </c>
      <c r="J780" s="60" t="s">
        <v>566</v>
      </c>
      <c r="K780" s="60" t="s">
        <v>104</v>
      </c>
      <c r="L780" s="60" t="s">
        <v>73</v>
      </c>
      <c r="M780" s="60">
        <v>4.43</v>
      </c>
      <c r="N780" s="60" t="s">
        <v>57</v>
      </c>
      <c r="O780" s="60">
        <v>29</v>
      </c>
    </row>
    <row r="781" spans="1:15" x14ac:dyDescent="0.2">
      <c r="A781" s="60" t="s">
        <v>2939</v>
      </c>
      <c r="B781" s="60" t="s">
        <v>2047</v>
      </c>
      <c r="C781" s="60">
        <v>58</v>
      </c>
      <c r="D781" s="60" t="s">
        <v>17</v>
      </c>
      <c r="E781" s="60" t="s">
        <v>2940</v>
      </c>
      <c r="F781" s="60">
        <v>-9511</v>
      </c>
      <c r="G781" s="60" t="s">
        <v>99</v>
      </c>
      <c r="H781" s="60" t="s">
        <v>53</v>
      </c>
      <c r="I781" s="60">
        <v>166618.32999999999</v>
      </c>
      <c r="J781" s="60" t="s">
        <v>2769</v>
      </c>
      <c r="K781" s="60" t="s">
        <v>81</v>
      </c>
      <c r="L781" s="60" t="s">
        <v>23</v>
      </c>
      <c r="M781" s="60">
        <v>5</v>
      </c>
      <c r="N781" s="60" t="s">
        <v>57</v>
      </c>
      <c r="O781" s="60">
        <v>18</v>
      </c>
    </row>
    <row r="782" spans="1:15" x14ac:dyDescent="0.2">
      <c r="A782" s="60" t="s">
        <v>2941</v>
      </c>
      <c r="B782" s="60" t="s">
        <v>2942</v>
      </c>
      <c r="C782" s="60">
        <v>47</v>
      </c>
      <c r="D782" s="60" t="s">
        <v>27</v>
      </c>
      <c r="E782" s="60" t="s">
        <v>2943</v>
      </c>
      <c r="F782" s="60">
        <v>-6352</v>
      </c>
      <c r="G782" s="60" t="s">
        <v>116</v>
      </c>
      <c r="H782" s="60" t="s">
        <v>38</v>
      </c>
      <c r="I782" s="60">
        <v>36789.17</v>
      </c>
      <c r="J782" s="60" t="s">
        <v>2944</v>
      </c>
      <c r="K782" s="60" t="s">
        <v>127</v>
      </c>
      <c r="L782" s="60" t="s">
        <v>73</v>
      </c>
      <c r="M782" s="60">
        <v>4.34</v>
      </c>
      <c r="N782" s="60" t="s">
        <v>24</v>
      </c>
      <c r="O782" s="60">
        <v>28</v>
      </c>
    </row>
    <row r="783" spans="1:15" x14ac:dyDescent="0.2">
      <c r="A783" s="60" t="s">
        <v>2945</v>
      </c>
      <c r="B783" s="60" t="s">
        <v>2946</v>
      </c>
      <c r="C783" s="60">
        <v>50</v>
      </c>
      <c r="D783" s="60" t="s">
        <v>27</v>
      </c>
      <c r="E783" s="60" t="s">
        <v>2947</v>
      </c>
      <c r="F783" s="60">
        <v>-9570</v>
      </c>
      <c r="G783" s="60" t="s">
        <v>85</v>
      </c>
      <c r="H783" s="60" t="s">
        <v>30</v>
      </c>
      <c r="I783" s="60">
        <v>94248.58</v>
      </c>
      <c r="J783" s="60" t="s">
        <v>1692</v>
      </c>
      <c r="K783" s="60" t="s">
        <v>136</v>
      </c>
      <c r="L783" s="60" t="s">
        <v>73</v>
      </c>
      <c r="M783" s="60">
        <v>4.59</v>
      </c>
      <c r="N783" s="60" t="s">
        <v>57</v>
      </c>
      <c r="O783" s="60">
        <v>20</v>
      </c>
    </row>
    <row r="784" spans="1:15" x14ac:dyDescent="0.2">
      <c r="A784" s="60" t="s">
        <v>2948</v>
      </c>
      <c r="B784" s="60" t="s">
        <v>2949</v>
      </c>
      <c r="C784" s="60">
        <v>33</v>
      </c>
      <c r="D784" s="60" t="s">
        <v>50</v>
      </c>
      <c r="E784" s="60" t="s">
        <v>2950</v>
      </c>
      <c r="F784" s="60">
        <v>-9954</v>
      </c>
      <c r="G784" s="60" t="s">
        <v>78</v>
      </c>
      <c r="H784" s="60" t="s">
        <v>30</v>
      </c>
      <c r="I784" s="60">
        <v>126399.03999999999</v>
      </c>
      <c r="J784" s="60" t="s">
        <v>2951</v>
      </c>
      <c r="K784" s="60" t="s">
        <v>127</v>
      </c>
      <c r="L784" s="60" t="s">
        <v>23</v>
      </c>
      <c r="M784" s="60">
        <v>1.93</v>
      </c>
      <c r="N784" s="60" t="s">
        <v>74</v>
      </c>
      <c r="O784" s="60">
        <v>11</v>
      </c>
    </row>
    <row r="785" spans="1:15" x14ac:dyDescent="0.2">
      <c r="A785" s="60" t="s">
        <v>2952</v>
      </c>
      <c r="B785" s="60" t="s">
        <v>2953</v>
      </c>
      <c r="C785" s="60">
        <v>50</v>
      </c>
      <c r="D785" s="60" t="s">
        <v>17</v>
      </c>
      <c r="E785" s="60" t="s">
        <v>2954</v>
      </c>
      <c r="F785" s="60">
        <v>-5641</v>
      </c>
      <c r="G785" s="60" t="s">
        <v>45</v>
      </c>
      <c r="H785" s="60" t="s">
        <v>194</v>
      </c>
      <c r="I785" s="60">
        <v>176415.94</v>
      </c>
      <c r="J785" s="60" t="s">
        <v>2691</v>
      </c>
      <c r="K785" s="60" t="s">
        <v>62</v>
      </c>
      <c r="L785" s="60" t="s">
        <v>23</v>
      </c>
      <c r="M785" s="60">
        <v>3.4</v>
      </c>
      <c r="N785" s="60" t="s">
        <v>33</v>
      </c>
      <c r="O785" s="60">
        <v>6</v>
      </c>
    </row>
    <row r="786" spans="1:15" x14ac:dyDescent="0.2">
      <c r="A786" s="60" t="s">
        <v>2955</v>
      </c>
      <c r="B786" s="60" t="s">
        <v>1822</v>
      </c>
      <c r="C786" s="60">
        <v>50</v>
      </c>
      <c r="D786" s="60" t="s">
        <v>27</v>
      </c>
      <c r="E786" s="60" t="s">
        <v>2956</v>
      </c>
      <c r="F786" s="60">
        <v>-4963</v>
      </c>
      <c r="G786" s="60" t="s">
        <v>37</v>
      </c>
      <c r="H786" s="60" t="s">
        <v>38</v>
      </c>
      <c r="I786" s="60">
        <v>88847.11</v>
      </c>
      <c r="J786" s="60" t="s">
        <v>504</v>
      </c>
      <c r="K786" s="60" t="s">
        <v>104</v>
      </c>
      <c r="L786" s="60" t="s">
        <v>23</v>
      </c>
      <c r="M786" s="60">
        <v>3.57</v>
      </c>
      <c r="N786" s="60" t="s">
        <v>33</v>
      </c>
      <c r="O786" s="60">
        <v>9</v>
      </c>
    </row>
    <row r="787" spans="1:15" x14ac:dyDescent="0.2">
      <c r="A787" s="60" t="s">
        <v>2957</v>
      </c>
      <c r="B787" s="60" t="s">
        <v>1897</v>
      </c>
      <c r="C787" s="60">
        <v>60</v>
      </c>
      <c r="D787" s="60" t="s">
        <v>50</v>
      </c>
      <c r="E787" s="60" t="s">
        <v>2958</v>
      </c>
      <c r="F787" s="60">
        <v>-8522</v>
      </c>
      <c r="G787" s="60" t="s">
        <v>94</v>
      </c>
      <c r="H787" s="60" t="s">
        <v>194</v>
      </c>
      <c r="I787" s="60">
        <v>125177.87</v>
      </c>
      <c r="J787" s="60" t="s">
        <v>1943</v>
      </c>
      <c r="K787" s="60" t="s">
        <v>62</v>
      </c>
      <c r="L787" s="60" t="s">
        <v>23</v>
      </c>
      <c r="M787" s="60">
        <v>2.16</v>
      </c>
      <c r="N787" s="60" t="s">
        <v>24</v>
      </c>
      <c r="O787" s="60">
        <v>37</v>
      </c>
    </row>
    <row r="788" spans="1:15" x14ac:dyDescent="0.2">
      <c r="A788" s="60" t="s">
        <v>2959</v>
      </c>
      <c r="B788" s="60" t="s">
        <v>2960</v>
      </c>
      <c r="C788" s="60">
        <v>60</v>
      </c>
      <c r="D788" s="60" t="s">
        <v>27</v>
      </c>
      <c r="E788" s="60" t="s">
        <v>2961</v>
      </c>
      <c r="F788" s="60">
        <v>-10880</v>
      </c>
      <c r="G788" s="60" t="s">
        <v>52</v>
      </c>
      <c r="H788" s="60" t="s">
        <v>173</v>
      </c>
      <c r="I788" s="60">
        <v>171291.28</v>
      </c>
      <c r="J788" s="60" t="s">
        <v>2962</v>
      </c>
      <c r="K788" s="60" t="s">
        <v>127</v>
      </c>
      <c r="L788" s="60" t="s">
        <v>23</v>
      </c>
      <c r="M788" s="60">
        <v>3.63</v>
      </c>
      <c r="N788" s="60" t="s">
        <v>24</v>
      </c>
      <c r="O788" s="60">
        <v>24</v>
      </c>
    </row>
    <row r="789" spans="1:15" x14ac:dyDescent="0.2">
      <c r="A789" s="60" t="s">
        <v>2963</v>
      </c>
      <c r="B789" s="60" t="s">
        <v>2964</v>
      </c>
      <c r="C789" s="60">
        <v>27</v>
      </c>
      <c r="D789" s="60" t="s">
        <v>27</v>
      </c>
      <c r="E789" s="60" t="s">
        <v>2965</v>
      </c>
      <c r="F789" s="60">
        <v>-11374</v>
      </c>
      <c r="G789" s="60" t="s">
        <v>29</v>
      </c>
      <c r="H789" s="60" t="s">
        <v>20</v>
      </c>
      <c r="I789" s="60">
        <v>141291.62</v>
      </c>
      <c r="J789" s="60" t="s">
        <v>2966</v>
      </c>
      <c r="K789" s="60" t="s">
        <v>118</v>
      </c>
      <c r="L789" s="60" t="s">
        <v>23</v>
      </c>
      <c r="M789" s="60">
        <v>3.43</v>
      </c>
      <c r="N789" s="60" t="s">
        <v>57</v>
      </c>
      <c r="O789" s="60">
        <v>33</v>
      </c>
    </row>
    <row r="790" spans="1:15" x14ac:dyDescent="0.2">
      <c r="A790" s="60" t="s">
        <v>2967</v>
      </c>
      <c r="B790" s="60" t="s">
        <v>2968</v>
      </c>
      <c r="C790" s="60">
        <v>39</v>
      </c>
      <c r="D790" s="60" t="s">
        <v>27</v>
      </c>
      <c r="E790" s="60" t="s">
        <v>2969</v>
      </c>
      <c r="F790" s="60">
        <v>-7233</v>
      </c>
      <c r="G790" s="60" t="s">
        <v>99</v>
      </c>
      <c r="H790" s="60" t="s">
        <v>173</v>
      </c>
      <c r="I790" s="60">
        <v>68479.149999999994</v>
      </c>
      <c r="J790" s="60" t="s">
        <v>2970</v>
      </c>
      <c r="K790" s="60" t="s">
        <v>136</v>
      </c>
      <c r="L790" s="60" t="s">
        <v>32</v>
      </c>
      <c r="M790" s="60">
        <v>2.78</v>
      </c>
      <c r="N790" s="60" t="s">
        <v>41</v>
      </c>
      <c r="O790" s="60">
        <v>23</v>
      </c>
    </row>
    <row r="791" spans="1:15" x14ac:dyDescent="0.2">
      <c r="A791" s="60" t="s">
        <v>2971</v>
      </c>
      <c r="B791" s="60" t="s">
        <v>2972</v>
      </c>
      <c r="C791" s="60">
        <v>57</v>
      </c>
      <c r="D791" s="60" t="s">
        <v>17</v>
      </c>
      <c r="E791" s="60" t="s">
        <v>2973</v>
      </c>
      <c r="F791" s="60">
        <v>-10270</v>
      </c>
      <c r="G791" s="60" t="s">
        <v>52</v>
      </c>
      <c r="H791" s="60" t="s">
        <v>30</v>
      </c>
      <c r="I791" s="60">
        <v>100100.36</v>
      </c>
      <c r="J791" s="60" t="s">
        <v>1029</v>
      </c>
      <c r="K791" s="60" t="s">
        <v>47</v>
      </c>
      <c r="L791" s="60" t="s">
        <v>32</v>
      </c>
      <c r="M791" s="60">
        <v>4.7</v>
      </c>
      <c r="N791" s="60" t="s">
        <v>24</v>
      </c>
      <c r="O791" s="60">
        <v>26</v>
      </c>
    </row>
    <row r="792" spans="1:15" x14ac:dyDescent="0.2">
      <c r="A792" s="60" t="s">
        <v>2974</v>
      </c>
      <c r="B792" s="60" t="s">
        <v>2975</v>
      </c>
      <c r="C792" s="60">
        <v>64</v>
      </c>
      <c r="D792" s="60" t="s">
        <v>27</v>
      </c>
      <c r="E792" s="60" t="s">
        <v>2976</v>
      </c>
      <c r="F792" s="60">
        <v>-7079</v>
      </c>
      <c r="G792" s="60" t="s">
        <v>37</v>
      </c>
      <c r="H792" s="60" t="s">
        <v>173</v>
      </c>
      <c r="I792" s="60">
        <v>52104.78</v>
      </c>
      <c r="J792" s="60" t="s">
        <v>1254</v>
      </c>
      <c r="K792" s="60" t="s">
        <v>104</v>
      </c>
      <c r="L792" s="60" t="s">
        <v>32</v>
      </c>
      <c r="M792" s="60">
        <v>3.3</v>
      </c>
      <c r="N792" s="60" t="s">
        <v>24</v>
      </c>
      <c r="O792" s="60">
        <v>11</v>
      </c>
    </row>
    <row r="793" spans="1:15" x14ac:dyDescent="0.2">
      <c r="A793" s="60" t="s">
        <v>2977</v>
      </c>
      <c r="B793" s="60" t="s">
        <v>2978</v>
      </c>
      <c r="C793" s="60">
        <v>32</v>
      </c>
      <c r="D793" s="60" t="s">
        <v>27</v>
      </c>
      <c r="E793" s="60" t="s">
        <v>2979</v>
      </c>
      <c r="F793" s="60">
        <v>-10049</v>
      </c>
      <c r="G793" s="60" t="s">
        <v>19</v>
      </c>
      <c r="H793" s="60" t="s">
        <v>53</v>
      </c>
      <c r="I793" s="60">
        <v>161071.53</v>
      </c>
      <c r="J793" s="60" t="s">
        <v>2980</v>
      </c>
      <c r="K793" s="60" t="s">
        <v>104</v>
      </c>
      <c r="L793" s="60" t="s">
        <v>23</v>
      </c>
      <c r="M793" s="60">
        <v>3.76</v>
      </c>
      <c r="N793" s="60" t="s">
        <v>74</v>
      </c>
      <c r="O793" s="60">
        <v>8</v>
      </c>
    </row>
    <row r="794" spans="1:15" x14ac:dyDescent="0.2">
      <c r="A794" s="60" t="s">
        <v>2981</v>
      </c>
      <c r="B794" s="60" t="s">
        <v>2982</v>
      </c>
      <c r="C794" s="60">
        <v>46</v>
      </c>
      <c r="D794" s="60" t="s">
        <v>50</v>
      </c>
      <c r="E794" s="60" t="s">
        <v>2983</v>
      </c>
      <c r="F794" s="60">
        <v>-5795</v>
      </c>
      <c r="G794" s="60" t="s">
        <v>116</v>
      </c>
      <c r="H794" s="60" t="s">
        <v>71</v>
      </c>
      <c r="I794" s="60">
        <v>83837.2</v>
      </c>
      <c r="J794" s="60" t="s">
        <v>2984</v>
      </c>
      <c r="K794" s="60" t="s">
        <v>62</v>
      </c>
      <c r="L794" s="60" t="s">
        <v>23</v>
      </c>
      <c r="M794" s="60">
        <v>4.9800000000000004</v>
      </c>
      <c r="N794" s="60" t="s">
        <v>74</v>
      </c>
      <c r="O794" s="60">
        <v>4</v>
      </c>
    </row>
    <row r="795" spans="1:15" x14ac:dyDescent="0.2">
      <c r="A795" s="60" t="s">
        <v>2985</v>
      </c>
      <c r="B795" s="60" t="s">
        <v>2986</v>
      </c>
      <c r="C795" s="60">
        <v>50</v>
      </c>
      <c r="D795" s="60" t="s">
        <v>50</v>
      </c>
      <c r="E795" s="60" t="s">
        <v>2987</v>
      </c>
      <c r="F795" s="60">
        <v>-9655</v>
      </c>
      <c r="G795" s="60" t="s">
        <v>116</v>
      </c>
      <c r="H795" s="60" t="s">
        <v>79</v>
      </c>
      <c r="I795" s="60">
        <v>136516.49</v>
      </c>
      <c r="J795" s="60" t="s">
        <v>2988</v>
      </c>
      <c r="K795" s="60" t="s">
        <v>55</v>
      </c>
      <c r="L795" s="60" t="s">
        <v>23</v>
      </c>
      <c r="M795" s="60">
        <v>1.61</v>
      </c>
      <c r="N795" s="60" t="s">
        <v>74</v>
      </c>
      <c r="O795" s="60">
        <v>37</v>
      </c>
    </row>
    <row r="796" spans="1:15" x14ac:dyDescent="0.2">
      <c r="A796" s="60" t="s">
        <v>2989</v>
      </c>
      <c r="B796" s="60" t="s">
        <v>2990</v>
      </c>
      <c r="C796" s="60">
        <v>65</v>
      </c>
      <c r="D796" s="60" t="s">
        <v>17</v>
      </c>
      <c r="E796" s="60" t="s">
        <v>2991</v>
      </c>
      <c r="F796" s="60">
        <v>-9200</v>
      </c>
      <c r="G796" s="60" t="s">
        <v>78</v>
      </c>
      <c r="H796" s="60" t="s">
        <v>20</v>
      </c>
      <c r="I796" s="60">
        <v>139767.31</v>
      </c>
      <c r="J796" s="60" t="s">
        <v>2992</v>
      </c>
      <c r="K796" s="60" t="s">
        <v>136</v>
      </c>
      <c r="L796" s="60" t="s">
        <v>32</v>
      </c>
      <c r="M796" s="60">
        <v>2.19</v>
      </c>
      <c r="N796" s="60" t="s">
        <v>33</v>
      </c>
      <c r="O796" s="60">
        <v>3</v>
      </c>
    </row>
    <row r="797" spans="1:15" x14ac:dyDescent="0.2">
      <c r="A797" s="60" t="s">
        <v>2993</v>
      </c>
      <c r="B797" s="60" t="s">
        <v>2994</v>
      </c>
      <c r="C797" s="60">
        <v>55</v>
      </c>
      <c r="D797" s="60" t="s">
        <v>17</v>
      </c>
      <c r="E797" s="60" t="s">
        <v>2995</v>
      </c>
      <c r="F797" s="60">
        <v>-7315</v>
      </c>
      <c r="G797" s="60" t="s">
        <v>29</v>
      </c>
      <c r="H797" s="60" t="s">
        <v>173</v>
      </c>
      <c r="I797" s="60">
        <v>144808.53</v>
      </c>
      <c r="J797" s="60" t="s">
        <v>2996</v>
      </c>
      <c r="K797" s="60" t="s">
        <v>22</v>
      </c>
      <c r="L797" s="60" t="s">
        <v>32</v>
      </c>
      <c r="M797" s="60">
        <v>2.72</v>
      </c>
      <c r="N797" s="60" t="s">
        <v>33</v>
      </c>
      <c r="O797" s="60">
        <v>36</v>
      </c>
    </row>
    <row r="798" spans="1:15" x14ac:dyDescent="0.2">
      <c r="A798" s="60" t="s">
        <v>2997</v>
      </c>
      <c r="B798" s="60" t="s">
        <v>171</v>
      </c>
      <c r="C798" s="60">
        <v>28</v>
      </c>
      <c r="D798" s="60" t="s">
        <v>50</v>
      </c>
      <c r="E798" s="60" t="s">
        <v>2998</v>
      </c>
      <c r="F798" s="60">
        <v>-6305</v>
      </c>
      <c r="G798" s="60" t="s">
        <v>116</v>
      </c>
      <c r="H798" s="60" t="s">
        <v>79</v>
      </c>
      <c r="I798" s="60">
        <v>98642.93</v>
      </c>
      <c r="J798" s="60" t="s">
        <v>1338</v>
      </c>
      <c r="K798" s="60" t="s">
        <v>55</v>
      </c>
      <c r="L798" s="60" t="s">
        <v>73</v>
      </c>
      <c r="M798" s="60">
        <v>4.76</v>
      </c>
      <c r="N798" s="60" t="s">
        <v>33</v>
      </c>
      <c r="O798" s="60">
        <v>38</v>
      </c>
    </row>
    <row r="799" spans="1:15" x14ac:dyDescent="0.2">
      <c r="A799" s="60" t="s">
        <v>2999</v>
      </c>
      <c r="B799" s="60" t="s">
        <v>3000</v>
      </c>
      <c r="C799" s="60">
        <v>36</v>
      </c>
      <c r="D799" s="60" t="s">
        <v>17</v>
      </c>
      <c r="E799" s="60" t="s">
        <v>3001</v>
      </c>
      <c r="F799" s="60">
        <v>-4929</v>
      </c>
      <c r="G799" s="60" t="s">
        <v>85</v>
      </c>
      <c r="H799" s="60" t="s">
        <v>20</v>
      </c>
      <c r="I799" s="60">
        <v>144455.39000000001</v>
      </c>
      <c r="J799" s="60" t="s">
        <v>3002</v>
      </c>
      <c r="K799" s="60" t="s">
        <v>127</v>
      </c>
      <c r="L799" s="60" t="s">
        <v>23</v>
      </c>
      <c r="M799" s="60">
        <v>4.84</v>
      </c>
      <c r="N799" s="60" t="s">
        <v>57</v>
      </c>
      <c r="O799" s="60">
        <v>34</v>
      </c>
    </row>
    <row r="800" spans="1:15" x14ac:dyDescent="0.2">
      <c r="A800" s="60" t="s">
        <v>3003</v>
      </c>
      <c r="B800" s="60" t="s">
        <v>3004</v>
      </c>
      <c r="C800" s="60">
        <v>53</v>
      </c>
      <c r="D800" s="60" t="s">
        <v>27</v>
      </c>
      <c r="E800" s="60" t="s">
        <v>3005</v>
      </c>
      <c r="F800" s="60">
        <v>-8782</v>
      </c>
      <c r="G800" s="60" t="s">
        <v>94</v>
      </c>
      <c r="H800" s="60" t="s">
        <v>20</v>
      </c>
      <c r="I800" s="60">
        <v>53295.91</v>
      </c>
      <c r="J800" s="60" t="s">
        <v>379</v>
      </c>
      <c r="K800" s="60" t="s">
        <v>81</v>
      </c>
      <c r="L800" s="60" t="s">
        <v>23</v>
      </c>
      <c r="M800" s="60">
        <v>3.87</v>
      </c>
      <c r="N800" s="60" t="s">
        <v>74</v>
      </c>
      <c r="O800" s="60">
        <v>28</v>
      </c>
    </row>
    <row r="801" spans="1:15" x14ac:dyDescent="0.2">
      <c r="A801" s="60" t="s">
        <v>3006</v>
      </c>
      <c r="B801" s="60" t="s">
        <v>3007</v>
      </c>
      <c r="C801" s="60">
        <v>38</v>
      </c>
      <c r="D801" s="60" t="s">
        <v>27</v>
      </c>
      <c r="E801" s="60" t="s">
        <v>3008</v>
      </c>
      <c r="F801" s="60">
        <v>-4241</v>
      </c>
      <c r="G801" s="60" t="s">
        <v>37</v>
      </c>
      <c r="H801" s="60" t="s">
        <v>71</v>
      </c>
      <c r="I801" s="60">
        <v>142920.24</v>
      </c>
      <c r="J801" s="60" t="s">
        <v>3009</v>
      </c>
      <c r="K801" s="60" t="s">
        <v>136</v>
      </c>
      <c r="L801" s="60" t="s">
        <v>73</v>
      </c>
      <c r="M801" s="60">
        <v>1.63</v>
      </c>
      <c r="N801" s="60" t="s">
        <v>33</v>
      </c>
      <c r="O801" s="60">
        <v>17</v>
      </c>
    </row>
    <row r="802" spans="1:15" x14ac:dyDescent="0.2">
      <c r="A802" s="60" t="s">
        <v>3010</v>
      </c>
      <c r="B802" s="60" t="s">
        <v>2001</v>
      </c>
      <c r="C802" s="60">
        <v>54</v>
      </c>
      <c r="D802" s="60" t="s">
        <v>17</v>
      </c>
      <c r="E802" s="60" t="s">
        <v>3011</v>
      </c>
      <c r="F802" s="60">
        <v>-7883</v>
      </c>
      <c r="G802" s="60" t="s">
        <v>45</v>
      </c>
      <c r="H802" s="60" t="s">
        <v>66</v>
      </c>
      <c r="I802" s="60">
        <v>49563.63</v>
      </c>
      <c r="J802" s="60" t="s">
        <v>3012</v>
      </c>
      <c r="K802" s="60" t="s">
        <v>118</v>
      </c>
      <c r="L802" s="60" t="s">
        <v>73</v>
      </c>
      <c r="M802" s="60">
        <v>1.76</v>
      </c>
      <c r="N802" s="60" t="s">
        <v>57</v>
      </c>
      <c r="O802" s="60">
        <v>40</v>
      </c>
    </row>
    <row r="803" spans="1:15" x14ac:dyDescent="0.2">
      <c r="A803" s="60" t="s">
        <v>3013</v>
      </c>
      <c r="B803" s="60" t="s">
        <v>3014</v>
      </c>
      <c r="C803" s="60">
        <v>62</v>
      </c>
      <c r="D803" s="60" t="s">
        <v>27</v>
      </c>
      <c r="E803" s="60" t="s">
        <v>3015</v>
      </c>
      <c r="F803" s="60">
        <v>-8202</v>
      </c>
      <c r="G803" s="60" t="s">
        <v>99</v>
      </c>
      <c r="H803" s="60" t="s">
        <v>30</v>
      </c>
      <c r="I803" s="60">
        <v>73466.48</v>
      </c>
      <c r="J803" s="60" t="s">
        <v>2332</v>
      </c>
      <c r="K803" s="60" t="s">
        <v>40</v>
      </c>
      <c r="L803" s="60" t="s">
        <v>32</v>
      </c>
      <c r="M803" s="60">
        <v>3.93</v>
      </c>
      <c r="N803" s="60" t="s">
        <v>33</v>
      </c>
      <c r="O803" s="60">
        <v>8</v>
      </c>
    </row>
    <row r="804" spans="1:15" x14ac:dyDescent="0.2">
      <c r="A804" s="60" t="s">
        <v>3016</v>
      </c>
      <c r="B804" s="60" t="s">
        <v>3017</v>
      </c>
      <c r="C804" s="60">
        <v>27</v>
      </c>
      <c r="D804" s="60" t="s">
        <v>17</v>
      </c>
      <c r="E804" s="60" t="s">
        <v>3018</v>
      </c>
      <c r="F804" s="60">
        <v>-2337</v>
      </c>
      <c r="G804" s="60" t="s">
        <v>29</v>
      </c>
      <c r="H804" s="60" t="s">
        <v>71</v>
      </c>
      <c r="I804" s="60">
        <v>106150.22</v>
      </c>
      <c r="J804" s="60" t="s">
        <v>2896</v>
      </c>
      <c r="K804" s="60" t="s">
        <v>47</v>
      </c>
      <c r="L804" s="60" t="s">
        <v>32</v>
      </c>
      <c r="M804" s="60">
        <v>1.1599999999999999</v>
      </c>
      <c r="N804" s="60" t="s">
        <v>33</v>
      </c>
      <c r="O804" s="60">
        <v>39</v>
      </c>
    </row>
    <row r="805" spans="1:15" x14ac:dyDescent="0.2">
      <c r="A805" s="60" t="s">
        <v>3019</v>
      </c>
      <c r="B805" s="60" t="s">
        <v>3020</v>
      </c>
      <c r="C805" s="60">
        <v>59</v>
      </c>
      <c r="D805" s="60" t="s">
        <v>27</v>
      </c>
      <c r="E805" s="60" t="s">
        <v>3021</v>
      </c>
      <c r="F805" s="60">
        <v>-10842</v>
      </c>
      <c r="G805" s="60" t="s">
        <v>78</v>
      </c>
      <c r="H805" s="60" t="s">
        <v>194</v>
      </c>
      <c r="I805" s="60">
        <v>156900.32</v>
      </c>
      <c r="J805" s="60" t="s">
        <v>1007</v>
      </c>
      <c r="K805" s="60" t="s">
        <v>81</v>
      </c>
      <c r="L805" s="60" t="s">
        <v>56</v>
      </c>
      <c r="M805" s="60">
        <v>2.96</v>
      </c>
      <c r="N805" s="60" t="s">
        <v>41</v>
      </c>
      <c r="O805" s="60">
        <v>38</v>
      </c>
    </row>
    <row r="806" spans="1:15" x14ac:dyDescent="0.2">
      <c r="A806" s="60" t="s">
        <v>3022</v>
      </c>
      <c r="B806" s="60" t="s">
        <v>3023</v>
      </c>
      <c r="C806" s="60">
        <v>52</v>
      </c>
      <c r="D806" s="60" t="s">
        <v>50</v>
      </c>
      <c r="E806" s="60" t="s">
        <v>3024</v>
      </c>
      <c r="F806" s="60">
        <v>-6344</v>
      </c>
      <c r="G806" s="60" t="s">
        <v>29</v>
      </c>
      <c r="H806" s="60" t="s">
        <v>79</v>
      </c>
      <c r="I806" s="60">
        <v>82182.570000000007</v>
      </c>
      <c r="J806" s="60" t="s">
        <v>3025</v>
      </c>
      <c r="K806" s="60" t="s">
        <v>104</v>
      </c>
      <c r="L806" s="60" t="s">
        <v>23</v>
      </c>
      <c r="M806" s="60">
        <v>1.7</v>
      </c>
      <c r="N806" s="60" t="s">
        <v>33</v>
      </c>
      <c r="O806" s="60">
        <v>7</v>
      </c>
    </row>
    <row r="807" spans="1:15" x14ac:dyDescent="0.2">
      <c r="A807" s="60" t="s">
        <v>3026</v>
      </c>
      <c r="B807" s="60" t="s">
        <v>244</v>
      </c>
      <c r="C807" s="60">
        <v>47</v>
      </c>
      <c r="D807" s="60" t="s">
        <v>17</v>
      </c>
      <c r="E807" s="60" t="s">
        <v>3027</v>
      </c>
      <c r="F807" s="60">
        <v>-10600</v>
      </c>
      <c r="G807" s="60" t="s">
        <v>52</v>
      </c>
      <c r="H807" s="60" t="s">
        <v>66</v>
      </c>
      <c r="I807" s="60">
        <v>134647.18</v>
      </c>
      <c r="J807" s="60" t="s">
        <v>1922</v>
      </c>
      <c r="K807" s="60" t="s">
        <v>81</v>
      </c>
      <c r="L807" s="60" t="s">
        <v>73</v>
      </c>
      <c r="M807" s="60">
        <v>3.03</v>
      </c>
      <c r="N807" s="60" t="s">
        <v>41</v>
      </c>
      <c r="O807" s="60">
        <v>3</v>
      </c>
    </row>
    <row r="808" spans="1:15" x14ac:dyDescent="0.2">
      <c r="A808" s="60" t="s">
        <v>3028</v>
      </c>
      <c r="B808" s="60" t="s">
        <v>3029</v>
      </c>
      <c r="C808" s="60">
        <v>42</v>
      </c>
      <c r="D808" s="60" t="s">
        <v>50</v>
      </c>
      <c r="E808" s="60" t="s">
        <v>3030</v>
      </c>
      <c r="F808" s="60">
        <v>-8457</v>
      </c>
      <c r="G808" s="60" t="s">
        <v>94</v>
      </c>
      <c r="H808" s="60" t="s">
        <v>66</v>
      </c>
      <c r="I808" s="60">
        <v>92808.53</v>
      </c>
      <c r="J808" s="60" t="s">
        <v>3031</v>
      </c>
      <c r="K808" s="60" t="s">
        <v>81</v>
      </c>
      <c r="L808" s="60" t="s">
        <v>56</v>
      </c>
      <c r="M808" s="60">
        <v>3.91</v>
      </c>
      <c r="N808" s="60" t="s">
        <v>33</v>
      </c>
      <c r="O808" s="60">
        <v>40</v>
      </c>
    </row>
    <row r="809" spans="1:15" x14ac:dyDescent="0.2">
      <c r="A809" s="60" t="s">
        <v>3032</v>
      </c>
      <c r="B809" s="60" t="s">
        <v>3033</v>
      </c>
      <c r="C809" s="60">
        <v>50</v>
      </c>
      <c r="D809" s="60" t="s">
        <v>50</v>
      </c>
      <c r="E809" s="60" t="s">
        <v>3034</v>
      </c>
      <c r="F809" s="60">
        <v>-5509</v>
      </c>
      <c r="G809" s="60" t="s">
        <v>85</v>
      </c>
      <c r="H809" s="60" t="s">
        <v>30</v>
      </c>
      <c r="I809" s="60">
        <v>148035.04</v>
      </c>
      <c r="J809" s="60" t="s">
        <v>2591</v>
      </c>
      <c r="K809" s="60" t="s">
        <v>127</v>
      </c>
      <c r="L809" s="60" t="s">
        <v>73</v>
      </c>
      <c r="M809" s="60">
        <v>1.52</v>
      </c>
      <c r="N809" s="60" t="s">
        <v>57</v>
      </c>
      <c r="O809" s="60">
        <v>1</v>
      </c>
    </row>
    <row r="810" spans="1:15" x14ac:dyDescent="0.2">
      <c r="A810" s="60" t="s">
        <v>3035</v>
      </c>
      <c r="B810" s="60" t="s">
        <v>3036</v>
      </c>
      <c r="C810" s="60">
        <v>46</v>
      </c>
      <c r="D810" s="60" t="s">
        <v>27</v>
      </c>
      <c r="E810" s="60" t="s">
        <v>3037</v>
      </c>
      <c r="F810" s="60">
        <v>-3040</v>
      </c>
      <c r="G810" s="60" t="s">
        <v>45</v>
      </c>
      <c r="H810" s="60" t="s">
        <v>20</v>
      </c>
      <c r="I810" s="60">
        <v>65517.19</v>
      </c>
      <c r="J810" s="60" t="s">
        <v>3038</v>
      </c>
      <c r="K810" s="60" t="s">
        <v>47</v>
      </c>
      <c r="L810" s="60" t="s">
        <v>32</v>
      </c>
      <c r="M810" s="60">
        <v>4.3499999999999996</v>
      </c>
      <c r="N810" s="60" t="s">
        <v>41</v>
      </c>
      <c r="O810" s="60">
        <v>14</v>
      </c>
    </row>
    <row r="811" spans="1:15" x14ac:dyDescent="0.2">
      <c r="A811" s="60" t="s">
        <v>3039</v>
      </c>
      <c r="B811" s="60" t="s">
        <v>3040</v>
      </c>
      <c r="C811" s="60">
        <v>45</v>
      </c>
      <c r="D811" s="60" t="s">
        <v>50</v>
      </c>
      <c r="E811" s="60" t="s">
        <v>3041</v>
      </c>
      <c r="F811" s="60">
        <v>-6159</v>
      </c>
      <c r="G811" s="60" t="s">
        <v>45</v>
      </c>
      <c r="H811" s="60" t="s">
        <v>144</v>
      </c>
      <c r="I811" s="60">
        <v>157594.88</v>
      </c>
      <c r="J811" s="60" t="s">
        <v>3042</v>
      </c>
      <c r="K811" s="60" t="s">
        <v>118</v>
      </c>
      <c r="L811" s="60" t="s">
        <v>23</v>
      </c>
      <c r="M811" s="60">
        <v>3.01</v>
      </c>
      <c r="N811" s="60" t="s">
        <v>41</v>
      </c>
      <c r="O811" s="60">
        <v>2</v>
      </c>
    </row>
    <row r="812" spans="1:15" x14ac:dyDescent="0.2">
      <c r="A812" s="60" t="s">
        <v>3043</v>
      </c>
      <c r="B812" s="60" t="s">
        <v>1589</v>
      </c>
      <c r="C812" s="60">
        <v>41</v>
      </c>
      <c r="D812" s="60" t="s">
        <v>27</v>
      </c>
      <c r="E812" s="60" t="s">
        <v>3044</v>
      </c>
      <c r="F812" s="60">
        <v>-6786</v>
      </c>
      <c r="G812" s="60" t="s">
        <v>45</v>
      </c>
      <c r="H812" s="60" t="s">
        <v>194</v>
      </c>
      <c r="I812" s="60">
        <v>143737.73000000001</v>
      </c>
      <c r="J812" s="60" t="s">
        <v>834</v>
      </c>
      <c r="K812" s="60" t="s">
        <v>104</v>
      </c>
      <c r="L812" s="60" t="s">
        <v>56</v>
      </c>
      <c r="M812" s="60">
        <v>1.52</v>
      </c>
      <c r="N812" s="60" t="s">
        <v>33</v>
      </c>
      <c r="O812" s="60">
        <v>5</v>
      </c>
    </row>
    <row r="813" spans="1:15" x14ac:dyDescent="0.2">
      <c r="A813" s="60" t="s">
        <v>3045</v>
      </c>
      <c r="B813" s="60" t="s">
        <v>3046</v>
      </c>
      <c r="C813" s="60">
        <v>54</v>
      </c>
      <c r="D813" s="60" t="s">
        <v>17</v>
      </c>
      <c r="E813" s="60" t="s">
        <v>3047</v>
      </c>
      <c r="F813" s="60">
        <v>-9634</v>
      </c>
      <c r="G813" s="60" t="s">
        <v>45</v>
      </c>
      <c r="H813" s="60" t="s">
        <v>144</v>
      </c>
      <c r="I813" s="60">
        <v>142684.54</v>
      </c>
      <c r="J813" s="60" t="s">
        <v>3048</v>
      </c>
      <c r="K813" s="60" t="s">
        <v>127</v>
      </c>
      <c r="L813" s="60" t="s">
        <v>32</v>
      </c>
      <c r="M813" s="60">
        <v>1.38</v>
      </c>
      <c r="N813" s="60" t="s">
        <v>57</v>
      </c>
      <c r="O813" s="60">
        <v>25</v>
      </c>
    </row>
    <row r="814" spans="1:15" x14ac:dyDescent="0.2">
      <c r="A814" s="60" t="s">
        <v>3049</v>
      </c>
      <c r="B814" s="60" t="s">
        <v>2723</v>
      </c>
      <c r="C814" s="60">
        <v>41</v>
      </c>
      <c r="D814" s="60" t="s">
        <v>50</v>
      </c>
      <c r="E814" s="60" t="s">
        <v>3050</v>
      </c>
      <c r="F814" s="60">
        <v>-2967</v>
      </c>
      <c r="G814" s="60" t="s">
        <v>116</v>
      </c>
      <c r="H814" s="60" t="s">
        <v>194</v>
      </c>
      <c r="I814" s="60">
        <v>101541.32</v>
      </c>
      <c r="J814" s="60" t="s">
        <v>3051</v>
      </c>
      <c r="K814" s="60" t="s">
        <v>81</v>
      </c>
      <c r="L814" s="60" t="s">
        <v>56</v>
      </c>
      <c r="M814" s="60">
        <v>2.5099999999999998</v>
      </c>
      <c r="N814" s="60" t="s">
        <v>41</v>
      </c>
      <c r="O814" s="60">
        <v>5</v>
      </c>
    </row>
    <row r="815" spans="1:15" x14ac:dyDescent="0.2">
      <c r="A815" s="60" t="s">
        <v>3052</v>
      </c>
      <c r="B815" s="60" t="s">
        <v>3053</v>
      </c>
      <c r="C815" s="60">
        <v>57</v>
      </c>
      <c r="D815" s="60" t="s">
        <v>50</v>
      </c>
      <c r="E815" s="60" t="s">
        <v>3054</v>
      </c>
      <c r="F815" s="60">
        <v>-11045</v>
      </c>
      <c r="G815" s="60" t="s">
        <v>85</v>
      </c>
      <c r="H815" s="60" t="s">
        <v>30</v>
      </c>
      <c r="I815" s="60">
        <v>90449.21</v>
      </c>
      <c r="J815" s="60" t="s">
        <v>3055</v>
      </c>
      <c r="K815" s="60" t="s">
        <v>104</v>
      </c>
      <c r="L815" s="60" t="s">
        <v>73</v>
      </c>
      <c r="M815" s="60">
        <v>4.05</v>
      </c>
      <c r="N815" s="60" t="s">
        <v>74</v>
      </c>
      <c r="O815" s="60">
        <v>28</v>
      </c>
    </row>
    <row r="816" spans="1:15" x14ac:dyDescent="0.2">
      <c r="A816" s="60" t="s">
        <v>3056</v>
      </c>
      <c r="B816" s="60" t="s">
        <v>3057</v>
      </c>
      <c r="C816" s="60">
        <v>23</v>
      </c>
      <c r="D816" s="60" t="s">
        <v>50</v>
      </c>
      <c r="E816" s="60" t="s">
        <v>3058</v>
      </c>
      <c r="F816" s="60">
        <v>-8052</v>
      </c>
      <c r="G816" s="60" t="s">
        <v>94</v>
      </c>
      <c r="H816" s="60" t="s">
        <v>38</v>
      </c>
      <c r="I816" s="60">
        <v>50797.53</v>
      </c>
      <c r="J816" s="60" t="s">
        <v>3059</v>
      </c>
      <c r="K816" s="60" t="s">
        <v>62</v>
      </c>
      <c r="L816" s="60" t="s">
        <v>32</v>
      </c>
      <c r="M816" s="60">
        <v>4.24</v>
      </c>
      <c r="N816" s="60" t="s">
        <v>74</v>
      </c>
      <c r="O816" s="60">
        <v>6</v>
      </c>
    </row>
    <row r="817" spans="1:15" x14ac:dyDescent="0.2">
      <c r="A817" s="60" t="s">
        <v>3060</v>
      </c>
      <c r="B817" s="60" t="s">
        <v>3061</v>
      </c>
      <c r="C817" s="60">
        <v>35</v>
      </c>
      <c r="D817" s="60" t="s">
        <v>50</v>
      </c>
      <c r="E817" s="60" t="s">
        <v>3062</v>
      </c>
      <c r="F817" s="60">
        <v>-3954</v>
      </c>
      <c r="G817" s="60" t="s">
        <v>29</v>
      </c>
      <c r="H817" s="60" t="s">
        <v>38</v>
      </c>
      <c r="I817" s="60">
        <v>156520.21</v>
      </c>
      <c r="J817" s="60" t="s">
        <v>3063</v>
      </c>
      <c r="K817" s="60" t="s">
        <v>127</v>
      </c>
      <c r="L817" s="60" t="s">
        <v>32</v>
      </c>
      <c r="M817" s="60">
        <v>1.24</v>
      </c>
      <c r="N817" s="60" t="s">
        <v>41</v>
      </c>
      <c r="O817" s="60">
        <v>16</v>
      </c>
    </row>
    <row r="818" spans="1:15" x14ac:dyDescent="0.2">
      <c r="A818" s="60" t="s">
        <v>3064</v>
      </c>
      <c r="B818" s="60" t="s">
        <v>3065</v>
      </c>
      <c r="C818" s="60">
        <v>43</v>
      </c>
      <c r="D818" s="60" t="s">
        <v>27</v>
      </c>
      <c r="E818" s="60" t="s">
        <v>3066</v>
      </c>
      <c r="F818" s="60">
        <v>-8993</v>
      </c>
      <c r="G818" s="60" t="s">
        <v>45</v>
      </c>
      <c r="H818" s="60" t="s">
        <v>194</v>
      </c>
      <c r="I818" s="60">
        <v>135107.60999999999</v>
      </c>
      <c r="J818" s="60" t="s">
        <v>3042</v>
      </c>
      <c r="K818" s="60" t="s">
        <v>118</v>
      </c>
      <c r="L818" s="60" t="s">
        <v>56</v>
      </c>
      <c r="M818" s="60">
        <v>3.18</v>
      </c>
      <c r="N818" s="60" t="s">
        <v>33</v>
      </c>
      <c r="O818" s="60">
        <v>15</v>
      </c>
    </row>
    <row r="819" spans="1:15" x14ac:dyDescent="0.2">
      <c r="A819" s="60" t="s">
        <v>3067</v>
      </c>
      <c r="B819" s="60" t="s">
        <v>2141</v>
      </c>
      <c r="C819" s="60">
        <v>52</v>
      </c>
      <c r="D819" s="60" t="s">
        <v>17</v>
      </c>
      <c r="E819" s="60" t="s">
        <v>3068</v>
      </c>
      <c r="F819" s="60">
        <v>-4140</v>
      </c>
      <c r="G819" s="60" t="s">
        <v>19</v>
      </c>
      <c r="H819" s="60" t="s">
        <v>66</v>
      </c>
      <c r="I819" s="60">
        <v>136392.06</v>
      </c>
      <c r="J819" s="60" t="s">
        <v>2836</v>
      </c>
      <c r="K819" s="60" t="s">
        <v>55</v>
      </c>
      <c r="L819" s="60" t="s">
        <v>23</v>
      </c>
      <c r="M819" s="60">
        <v>1.65</v>
      </c>
      <c r="N819" s="60" t="s">
        <v>74</v>
      </c>
      <c r="O819" s="60">
        <v>10</v>
      </c>
    </row>
    <row r="820" spans="1:15" x14ac:dyDescent="0.2">
      <c r="A820" s="60" t="s">
        <v>3069</v>
      </c>
      <c r="B820" s="60" t="s">
        <v>3070</v>
      </c>
      <c r="C820" s="60">
        <v>29</v>
      </c>
      <c r="D820" s="60" t="s">
        <v>27</v>
      </c>
      <c r="E820" s="60" t="s">
        <v>3071</v>
      </c>
      <c r="F820" s="60">
        <v>-10574</v>
      </c>
      <c r="G820" s="60" t="s">
        <v>94</v>
      </c>
      <c r="H820" s="60" t="s">
        <v>53</v>
      </c>
      <c r="I820" s="60">
        <v>143604.04999999999</v>
      </c>
      <c r="J820" s="60" t="s">
        <v>960</v>
      </c>
      <c r="K820" s="60" t="s">
        <v>104</v>
      </c>
      <c r="L820" s="60" t="s">
        <v>56</v>
      </c>
      <c r="M820" s="60">
        <v>1.04</v>
      </c>
      <c r="N820" s="60" t="s">
        <v>74</v>
      </c>
      <c r="O820" s="60">
        <v>27</v>
      </c>
    </row>
    <row r="821" spans="1:15" x14ac:dyDescent="0.2">
      <c r="A821" s="60" t="s">
        <v>3072</v>
      </c>
      <c r="B821" s="60" t="s">
        <v>2051</v>
      </c>
      <c r="C821" s="60">
        <v>65</v>
      </c>
      <c r="D821" s="60" t="s">
        <v>50</v>
      </c>
      <c r="E821" s="60" t="s">
        <v>3073</v>
      </c>
      <c r="F821" s="60">
        <v>-8346</v>
      </c>
      <c r="G821" s="60" t="s">
        <v>52</v>
      </c>
      <c r="H821" s="60" t="s">
        <v>53</v>
      </c>
      <c r="I821" s="60">
        <v>55520.05</v>
      </c>
      <c r="J821" s="60" t="s">
        <v>3063</v>
      </c>
      <c r="K821" s="60" t="s">
        <v>47</v>
      </c>
      <c r="L821" s="60" t="s">
        <v>73</v>
      </c>
      <c r="M821" s="60">
        <v>3.08</v>
      </c>
      <c r="N821" s="60" t="s">
        <v>33</v>
      </c>
      <c r="O821" s="60">
        <v>30</v>
      </c>
    </row>
    <row r="822" spans="1:15" x14ac:dyDescent="0.2">
      <c r="A822" s="60" t="s">
        <v>3074</v>
      </c>
      <c r="B822" s="60" t="s">
        <v>3075</v>
      </c>
      <c r="C822" s="60">
        <v>43</v>
      </c>
      <c r="D822" s="60" t="s">
        <v>17</v>
      </c>
      <c r="E822" s="60" t="s">
        <v>3076</v>
      </c>
      <c r="F822" s="60">
        <v>-10196</v>
      </c>
      <c r="G822" s="60" t="s">
        <v>94</v>
      </c>
      <c r="H822" s="60" t="s">
        <v>144</v>
      </c>
      <c r="I822" s="60">
        <v>81064.759999999995</v>
      </c>
      <c r="J822" s="60" t="s">
        <v>3077</v>
      </c>
      <c r="K822" s="60" t="s">
        <v>55</v>
      </c>
      <c r="L822" s="60" t="s">
        <v>56</v>
      </c>
      <c r="M822" s="60">
        <v>1.27</v>
      </c>
      <c r="N822" s="60" t="s">
        <v>74</v>
      </c>
      <c r="O822" s="60">
        <v>19</v>
      </c>
    </row>
    <row r="823" spans="1:15" x14ac:dyDescent="0.2">
      <c r="A823" s="60" t="s">
        <v>3078</v>
      </c>
      <c r="B823" s="60" t="s">
        <v>2430</v>
      </c>
      <c r="C823" s="60">
        <v>34</v>
      </c>
      <c r="D823" s="60" t="s">
        <v>17</v>
      </c>
      <c r="E823" s="60" t="s">
        <v>2431</v>
      </c>
      <c r="F823" s="60">
        <v>-7741</v>
      </c>
      <c r="G823" s="60" t="s">
        <v>19</v>
      </c>
      <c r="H823" s="60" t="s">
        <v>144</v>
      </c>
      <c r="I823" s="60">
        <v>125621.05</v>
      </c>
      <c r="J823" s="60" t="s">
        <v>3079</v>
      </c>
      <c r="K823" s="60" t="s">
        <v>55</v>
      </c>
      <c r="L823" s="60" t="s">
        <v>23</v>
      </c>
      <c r="M823" s="60">
        <v>2.4</v>
      </c>
      <c r="N823" s="60" t="s">
        <v>57</v>
      </c>
      <c r="O823" s="60">
        <v>14</v>
      </c>
    </row>
    <row r="824" spans="1:15" x14ac:dyDescent="0.2">
      <c r="A824" s="60" t="s">
        <v>3080</v>
      </c>
      <c r="B824" s="60" t="s">
        <v>3081</v>
      </c>
      <c r="C824" s="60">
        <v>22</v>
      </c>
      <c r="D824" s="60" t="s">
        <v>27</v>
      </c>
      <c r="E824" s="60" t="s">
        <v>3082</v>
      </c>
      <c r="F824" s="60">
        <v>-9412</v>
      </c>
      <c r="G824" s="60" t="s">
        <v>52</v>
      </c>
      <c r="H824" s="60" t="s">
        <v>194</v>
      </c>
      <c r="I824" s="60">
        <v>88254.85</v>
      </c>
      <c r="J824" s="60" t="s">
        <v>3083</v>
      </c>
      <c r="K824" s="60" t="s">
        <v>104</v>
      </c>
      <c r="L824" s="60" t="s">
        <v>73</v>
      </c>
      <c r="M824" s="60">
        <v>3.24</v>
      </c>
      <c r="N824" s="60" t="s">
        <v>24</v>
      </c>
      <c r="O824" s="60">
        <v>4</v>
      </c>
    </row>
    <row r="825" spans="1:15" x14ac:dyDescent="0.2">
      <c r="A825" s="60" t="s">
        <v>3084</v>
      </c>
      <c r="B825" s="60" t="s">
        <v>3085</v>
      </c>
      <c r="C825" s="60">
        <v>28</v>
      </c>
      <c r="D825" s="60" t="s">
        <v>17</v>
      </c>
      <c r="E825" s="60" t="s">
        <v>3086</v>
      </c>
      <c r="F825" s="60">
        <v>-6074</v>
      </c>
      <c r="G825" s="60" t="s">
        <v>52</v>
      </c>
      <c r="H825" s="60" t="s">
        <v>71</v>
      </c>
      <c r="I825" s="60">
        <v>53372.09</v>
      </c>
      <c r="J825" s="60" t="s">
        <v>3087</v>
      </c>
      <c r="K825" s="60" t="s">
        <v>127</v>
      </c>
      <c r="L825" s="60" t="s">
        <v>56</v>
      </c>
      <c r="M825" s="60">
        <v>2.3199999999999998</v>
      </c>
      <c r="N825" s="60" t="s">
        <v>57</v>
      </c>
      <c r="O825" s="60">
        <v>38</v>
      </c>
    </row>
    <row r="826" spans="1:15" x14ac:dyDescent="0.2">
      <c r="A826" s="60" t="s">
        <v>3088</v>
      </c>
      <c r="B826" s="60" t="s">
        <v>3089</v>
      </c>
      <c r="C826" s="60">
        <v>61</v>
      </c>
      <c r="D826" s="60" t="s">
        <v>17</v>
      </c>
      <c r="E826" s="60" t="s">
        <v>3090</v>
      </c>
      <c r="F826" s="60">
        <v>-1728</v>
      </c>
      <c r="G826" s="60" t="s">
        <v>99</v>
      </c>
      <c r="H826" s="60" t="s">
        <v>30</v>
      </c>
      <c r="I826" s="60">
        <v>48244.05</v>
      </c>
      <c r="J826" s="60" t="s">
        <v>3091</v>
      </c>
      <c r="K826" s="60" t="s">
        <v>127</v>
      </c>
      <c r="L826" s="60" t="s">
        <v>32</v>
      </c>
      <c r="M826" s="60">
        <v>1.57</v>
      </c>
      <c r="N826" s="60" t="s">
        <v>41</v>
      </c>
      <c r="O826" s="60">
        <v>0</v>
      </c>
    </row>
    <row r="827" spans="1:15" x14ac:dyDescent="0.2">
      <c r="A827" s="60" t="s">
        <v>3092</v>
      </c>
      <c r="B827" s="60" t="s">
        <v>3093</v>
      </c>
      <c r="C827" s="60">
        <v>25</v>
      </c>
      <c r="D827" s="60" t="s">
        <v>27</v>
      </c>
      <c r="E827" s="60" t="s">
        <v>3094</v>
      </c>
      <c r="F827" s="60">
        <v>-9912</v>
      </c>
      <c r="G827" s="60" t="s">
        <v>37</v>
      </c>
      <c r="H827" s="60" t="s">
        <v>194</v>
      </c>
      <c r="I827" s="60">
        <v>107554.39</v>
      </c>
      <c r="J827" s="60" t="s">
        <v>1520</v>
      </c>
      <c r="K827" s="60" t="s">
        <v>47</v>
      </c>
      <c r="L827" s="60" t="s">
        <v>56</v>
      </c>
      <c r="M827" s="60">
        <v>2.5099999999999998</v>
      </c>
      <c r="N827" s="60" t="s">
        <v>41</v>
      </c>
      <c r="O827" s="60">
        <v>30</v>
      </c>
    </row>
    <row r="828" spans="1:15" x14ac:dyDescent="0.2">
      <c r="A828" s="60" t="s">
        <v>3095</v>
      </c>
      <c r="B828" s="60" t="s">
        <v>3096</v>
      </c>
      <c r="C828" s="60">
        <v>55</v>
      </c>
      <c r="D828" s="60" t="s">
        <v>50</v>
      </c>
      <c r="E828" s="60" t="s">
        <v>3097</v>
      </c>
      <c r="F828" s="60">
        <v>-5502</v>
      </c>
      <c r="G828" s="60" t="s">
        <v>78</v>
      </c>
      <c r="H828" s="60" t="s">
        <v>194</v>
      </c>
      <c r="I828" s="60">
        <v>138145.41</v>
      </c>
      <c r="J828" s="60" t="s">
        <v>195</v>
      </c>
      <c r="K828" s="60" t="s">
        <v>104</v>
      </c>
      <c r="L828" s="60" t="s">
        <v>56</v>
      </c>
      <c r="M828" s="60">
        <v>2.96</v>
      </c>
      <c r="N828" s="60" t="s">
        <v>33</v>
      </c>
      <c r="O828" s="60">
        <v>7</v>
      </c>
    </row>
    <row r="829" spans="1:15" x14ac:dyDescent="0.2">
      <c r="A829" s="60" t="s">
        <v>3098</v>
      </c>
      <c r="B829" s="60" t="s">
        <v>3099</v>
      </c>
      <c r="C829" s="60">
        <v>63</v>
      </c>
      <c r="D829" s="60" t="s">
        <v>50</v>
      </c>
      <c r="E829" s="60" t="s">
        <v>3100</v>
      </c>
      <c r="F829" s="60">
        <v>-8201</v>
      </c>
      <c r="G829" s="60" t="s">
        <v>94</v>
      </c>
      <c r="H829" s="60" t="s">
        <v>173</v>
      </c>
      <c r="I829" s="60">
        <v>140631.26999999999</v>
      </c>
      <c r="J829" s="60" t="s">
        <v>3101</v>
      </c>
      <c r="K829" s="60" t="s">
        <v>127</v>
      </c>
      <c r="L829" s="60" t="s">
        <v>32</v>
      </c>
      <c r="M829" s="60">
        <v>2.5299999999999998</v>
      </c>
      <c r="N829" s="60" t="s">
        <v>24</v>
      </c>
      <c r="O829" s="60">
        <v>0</v>
      </c>
    </row>
    <row r="830" spans="1:15" x14ac:dyDescent="0.2">
      <c r="A830" s="60" t="s">
        <v>3102</v>
      </c>
      <c r="B830" s="60" t="s">
        <v>3070</v>
      </c>
      <c r="C830" s="60">
        <v>45</v>
      </c>
      <c r="D830" s="60" t="s">
        <v>17</v>
      </c>
      <c r="E830" s="60" t="s">
        <v>3103</v>
      </c>
      <c r="F830" s="60">
        <v>-6989</v>
      </c>
      <c r="G830" s="60" t="s">
        <v>37</v>
      </c>
      <c r="H830" s="60" t="s">
        <v>71</v>
      </c>
      <c r="I830" s="60">
        <v>167100.91</v>
      </c>
      <c r="J830" s="60" t="s">
        <v>3104</v>
      </c>
      <c r="K830" s="60" t="s">
        <v>118</v>
      </c>
      <c r="L830" s="60" t="s">
        <v>23</v>
      </c>
      <c r="M830" s="60">
        <v>3.43</v>
      </c>
      <c r="N830" s="60" t="s">
        <v>74</v>
      </c>
      <c r="O830" s="60">
        <v>17</v>
      </c>
    </row>
    <row r="831" spans="1:15" x14ac:dyDescent="0.2">
      <c r="A831" s="60" t="s">
        <v>3105</v>
      </c>
      <c r="B831" s="60" t="s">
        <v>3106</v>
      </c>
      <c r="C831" s="60">
        <v>47</v>
      </c>
      <c r="D831" s="60" t="s">
        <v>27</v>
      </c>
      <c r="E831" s="60" t="s">
        <v>3107</v>
      </c>
      <c r="F831" s="60">
        <v>-6771</v>
      </c>
      <c r="G831" s="60" t="s">
        <v>45</v>
      </c>
      <c r="H831" s="60" t="s">
        <v>38</v>
      </c>
      <c r="I831" s="60">
        <v>154382.23000000001</v>
      </c>
      <c r="J831" s="60" t="s">
        <v>3108</v>
      </c>
      <c r="K831" s="60" t="s">
        <v>40</v>
      </c>
      <c r="L831" s="60" t="s">
        <v>56</v>
      </c>
      <c r="M831" s="60">
        <v>2.96</v>
      </c>
      <c r="N831" s="60" t="s">
        <v>41</v>
      </c>
      <c r="O831" s="60">
        <v>34</v>
      </c>
    </row>
    <row r="832" spans="1:15" x14ac:dyDescent="0.2">
      <c r="A832" s="60" t="s">
        <v>3109</v>
      </c>
      <c r="B832" s="60" t="s">
        <v>3110</v>
      </c>
      <c r="C832" s="60">
        <v>45</v>
      </c>
      <c r="D832" s="60" t="s">
        <v>27</v>
      </c>
      <c r="E832" s="60" t="s">
        <v>3111</v>
      </c>
      <c r="F832" s="60">
        <v>-5083</v>
      </c>
      <c r="G832" s="60" t="s">
        <v>78</v>
      </c>
      <c r="H832" s="60" t="s">
        <v>71</v>
      </c>
      <c r="I832" s="60">
        <v>95838.02</v>
      </c>
      <c r="J832" s="60" t="s">
        <v>3112</v>
      </c>
      <c r="K832" s="60" t="s">
        <v>136</v>
      </c>
      <c r="L832" s="60" t="s">
        <v>23</v>
      </c>
      <c r="M832" s="60">
        <v>2.77</v>
      </c>
      <c r="N832" s="60" t="s">
        <v>74</v>
      </c>
      <c r="O832" s="60">
        <v>20</v>
      </c>
    </row>
    <row r="833" spans="1:15" x14ac:dyDescent="0.2">
      <c r="A833" s="60" t="s">
        <v>3113</v>
      </c>
      <c r="B833" s="60" t="s">
        <v>3114</v>
      </c>
      <c r="C833" s="60">
        <v>39</v>
      </c>
      <c r="D833" s="60" t="s">
        <v>27</v>
      </c>
      <c r="E833" s="60" t="s">
        <v>3115</v>
      </c>
      <c r="F833" s="60">
        <v>-2955</v>
      </c>
      <c r="G833" s="60" t="s">
        <v>37</v>
      </c>
      <c r="H833" s="60" t="s">
        <v>173</v>
      </c>
      <c r="I833" s="60">
        <v>165171.79</v>
      </c>
      <c r="J833" s="60" t="s">
        <v>3116</v>
      </c>
      <c r="K833" s="60" t="s">
        <v>127</v>
      </c>
      <c r="L833" s="60" t="s">
        <v>73</v>
      </c>
      <c r="M833" s="60">
        <v>3.07</v>
      </c>
      <c r="N833" s="60" t="s">
        <v>41</v>
      </c>
      <c r="O833" s="60">
        <v>26</v>
      </c>
    </row>
    <row r="834" spans="1:15" x14ac:dyDescent="0.2">
      <c r="A834" s="60" t="s">
        <v>3117</v>
      </c>
      <c r="B834" s="60" t="s">
        <v>3118</v>
      </c>
      <c r="C834" s="60">
        <v>25</v>
      </c>
      <c r="D834" s="60" t="s">
        <v>27</v>
      </c>
      <c r="E834" s="60" t="s">
        <v>3119</v>
      </c>
      <c r="F834" s="60">
        <v>-5007</v>
      </c>
      <c r="G834" s="60" t="s">
        <v>116</v>
      </c>
      <c r="H834" s="60" t="s">
        <v>71</v>
      </c>
      <c r="I834" s="60">
        <v>60024.86</v>
      </c>
      <c r="J834" s="60" t="s">
        <v>3120</v>
      </c>
      <c r="K834" s="60" t="s">
        <v>81</v>
      </c>
      <c r="L834" s="60" t="s">
        <v>32</v>
      </c>
      <c r="M834" s="60">
        <v>3.75</v>
      </c>
      <c r="N834" s="60" t="s">
        <v>41</v>
      </c>
      <c r="O834" s="60">
        <v>11</v>
      </c>
    </row>
    <row r="835" spans="1:15" x14ac:dyDescent="0.2">
      <c r="A835" s="60" t="s">
        <v>3121</v>
      </c>
      <c r="B835" s="60" t="s">
        <v>3122</v>
      </c>
      <c r="C835" s="60">
        <v>22</v>
      </c>
      <c r="D835" s="60" t="s">
        <v>50</v>
      </c>
      <c r="E835" s="60" t="s">
        <v>3123</v>
      </c>
      <c r="F835" s="60">
        <v>-4160</v>
      </c>
      <c r="G835" s="60" t="s">
        <v>37</v>
      </c>
      <c r="H835" s="60" t="s">
        <v>79</v>
      </c>
      <c r="I835" s="60">
        <v>117385.12</v>
      </c>
      <c r="J835" s="60" t="s">
        <v>2161</v>
      </c>
      <c r="K835" s="60" t="s">
        <v>136</v>
      </c>
      <c r="L835" s="60" t="s">
        <v>56</v>
      </c>
      <c r="M835" s="60">
        <v>1.35</v>
      </c>
      <c r="N835" s="60" t="s">
        <v>74</v>
      </c>
      <c r="O835" s="60">
        <v>11</v>
      </c>
    </row>
    <row r="836" spans="1:15" x14ac:dyDescent="0.2">
      <c r="A836" s="60" t="s">
        <v>3124</v>
      </c>
      <c r="B836" s="60" t="s">
        <v>3125</v>
      </c>
      <c r="C836" s="60">
        <v>33</v>
      </c>
      <c r="D836" s="60" t="s">
        <v>50</v>
      </c>
      <c r="E836" s="60" t="s">
        <v>3126</v>
      </c>
      <c r="F836" s="60">
        <v>-4734</v>
      </c>
      <c r="G836" s="60" t="s">
        <v>45</v>
      </c>
      <c r="H836" s="60" t="s">
        <v>30</v>
      </c>
      <c r="I836" s="60">
        <v>127502.11</v>
      </c>
      <c r="J836" s="60" t="s">
        <v>2030</v>
      </c>
      <c r="K836" s="60" t="s">
        <v>136</v>
      </c>
      <c r="L836" s="60" t="s">
        <v>32</v>
      </c>
      <c r="M836" s="60">
        <v>2.23</v>
      </c>
      <c r="N836" s="60" t="s">
        <v>24</v>
      </c>
      <c r="O836" s="60">
        <v>8</v>
      </c>
    </row>
    <row r="837" spans="1:15" x14ac:dyDescent="0.2">
      <c r="A837" s="60" t="s">
        <v>3127</v>
      </c>
      <c r="B837" s="60" t="s">
        <v>3128</v>
      </c>
      <c r="C837" s="60">
        <v>46</v>
      </c>
      <c r="D837" s="60" t="s">
        <v>17</v>
      </c>
      <c r="E837" s="60" t="s">
        <v>3129</v>
      </c>
      <c r="F837" s="60">
        <v>-4066</v>
      </c>
      <c r="G837" s="60" t="s">
        <v>52</v>
      </c>
      <c r="H837" s="60" t="s">
        <v>173</v>
      </c>
      <c r="I837" s="60">
        <v>95027.5</v>
      </c>
      <c r="J837" s="60" t="s">
        <v>3130</v>
      </c>
      <c r="K837" s="60" t="s">
        <v>47</v>
      </c>
      <c r="L837" s="60" t="s">
        <v>73</v>
      </c>
      <c r="M837" s="60">
        <v>4.53</v>
      </c>
      <c r="N837" s="60" t="s">
        <v>24</v>
      </c>
      <c r="O837" s="60">
        <v>18</v>
      </c>
    </row>
    <row r="838" spans="1:15" x14ac:dyDescent="0.2">
      <c r="A838" s="60" t="s">
        <v>3131</v>
      </c>
      <c r="B838" s="60" t="s">
        <v>1960</v>
      </c>
      <c r="C838" s="60">
        <v>50</v>
      </c>
      <c r="D838" s="60" t="s">
        <v>50</v>
      </c>
      <c r="E838" s="60" t="s">
        <v>3132</v>
      </c>
      <c r="F838" s="60">
        <v>-8120</v>
      </c>
      <c r="G838" s="60" t="s">
        <v>37</v>
      </c>
      <c r="H838" s="60" t="s">
        <v>20</v>
      </c>
      <c r="I838" s="60">
        <v>100202.61</v>
      </c>
      <c r="J838" s="60" t="s">
        <v>2325</v>
      </c>
      <c r="K838" s="60" t="s">
        <v>55</v>
      </c>
      <c r="L838" s="60" t="s">
        <v>23</v>
      </c>
      <c r="M838" s="60">
        <v>4.8</v>
      </c>
      <c r="N838" s="60" t="s">
        <v>57</v>
      </c>
      <c r="O838" s="60">
        <v>24</v>
      </c>
    </row>
    <row r="839" spans="1:15" x14ac:dyDescent="0.2">
      <c r="A839" s="60" t="s">
        <v>3133</v>
      </c>
      <c r="B839" s="60" t="s">
        <v>3134</v>
      </c>
      <c r="C839" s="60">
        <v>58</v>
      </c>
      <c r="D839" s="60" t="s">
        <v>27</v>
      </c>
      <c r="E839" s="60" t="s">
        <v>3135</v>
      </c>
      <c r="F839" s="60">
        <v>-6827</v>
      </c>
      <c r="G839" s="60" t="s">
        <v>99</v>
      </c>
      <c r="H839" s="60" t="s">
        <v>173</v>
      </c>
      <c r="I839" s="60">
        <v>136449.79999999999</v>
      </c>
      <c r="J839" s="60" t="s">
        <v>2550</v>
      </c>
      <c r="K839" s="60" t="s">
        <v>118</v>
      </c>
      <c r="L839" s="60" t="s">
        <v>73</v>
      </c>
      <c r="M839" s="60">
        <v>1.36</v>
      </c>
      <c r="N839" s="60" t="s">
        <v>24</v>
      </c>
      <c r="O839" s="60">
        <v>16</v>
      </c>
    </row>
    <row r="840" spans="1:15" x14ac:dyDescent="0.2">
      <c r="A840" s="60" t="s">
        <v>3136</v>
      </c>
      <c r="B840" s="60" t="s">
        <v>3137</v>
      </c>
      <c r="C840" s="60">
        <v>38</v>
      </c>
      <c r="D840" s="60" t="s">
        <v>27</v>
      </c>
      <c r="E840" s="60" t="s">
        <v>3138</v>
      </c>
      <c r="F840" s="60">
        <v>-5556</v>
      </c>
      <c r="G840" s="60" t="s">
        <v>94</v>
      </c>
      <c r="H840" s="60" t="s">
        <v>53</v>
      </c>
      <c r="I840" s="60">
        <v>102750.8</v>
      </c>
      <c r="J840" s="60" t="s">
        <v>3139</v>
      </c>
      <c r="K840" s="60" t="s">
        <v>62</v>
      </c>
      <c r="L840" s="60" t="s">
        <v>56</v>
      </c>
      <c r="M840" s="60">
        <v>3.63</v>
      </c>
      <c r="N840" s="60" t="s">
        <v>74</v>
      </c>
      <c r="O840" s="60">
        <v>20</v>
      </c>
    </row>
    <row r="841" spans="1:15" x14ac:dyDescent="0.2">
      <c r="A841" s="60" t="s">
        <v>3140</v>
      </c>
      <c r="B841" s="60" t="s">
        <v>3141</v>
      </c>
      <c r="C841" s="60">
        <v>62</v>
      </c>
      <c r="D841" s="60" t="s">
        <v>50</v>
      </c>
      <c r="E841" s="60" t="s">
        <v>3142</v>
      </c>
      <c r="F841" s="60">
        <v>-9682</v>
      </c>
      <c r="G841" s="60" t="s">
        <v>37</v>
      </c>
      <c r="H841" s="60" t="s">
        <v>173</v>
      </c>
      <c r="I841" s="60">
        <v>128942.79</v>
      </c>
      <c r="J841" s="60" t="s">
        <v>3143</v>
      </c>
      <c r="K841" s="60" t="s">
        <v>55</v>
      </c>
      <c r="L841" s="60" t="s">
        <v>73</v>
      </c>
      <c r="M841" s="60">
        <v>2.23</v>
      </c>
      <c r="N841" s="60" t="s">
        <v>41</v>
      </c>
      <c r="O841" s="60">
        <v>34</v>
      </c>
    </row>
    <row r="842" spans="1:15" x14ac:dyDescent="0.2">
      <c r="A842" s="60" t="s">
        <v>3144</v>
      </c>
      <c r="B842" s="60" t="s">
        <v>3145</v>
      </c>
      <c r="C842" s="60">
        <v>23</v>
      </c>
      <c r="D842" s="60" t="s">
        <v>50</v>
      </c>
      <c r="E842" s="60" t="s">
        <v>3146</v>
      </c>
      <c r="F842" s="60">
        <v>-9499</v>
      </c>
      <c r="G842" s="60" t="s">
        <v>29</v>
      </c>
      <c r="H842" s="60" t="s">
        <v>79</v>
      </c>
      <c r="I842" s="60">
        <v>155943.98000000001</v>
      </c>
      <c r="J842" s="60" t="s">
        <v>3147</v>
      </c>
      <c r="K842" s="60" t="s">
        <v>62</v>
      </c>
      <c r="L842" s="60" t="s">
        <v>73</v>
      </c>
      <c r="M842" s="60">
        <v>2.93</v>
      </c>
      <c r="N842" s="60" t="s">
        <v>41</v>
      </c>
      <c r="O842" s="60">
        <v>19</v>
      </c>
    </row>
    <row r="843" spans="1:15" x14ac:dyDescent="0.2">
      <c r="A843" s="60" t="s">
        <v>3148</v>
      </c>
      <c r="B843" s="60" t="s">
        <v>2934</v>
      </c>
      <c r="C843" s="60">
        <v>54</v>
      </c>
      <c r="D843" s="60" t="s">
        <v>27</v>
      </c>
      <c r="E843" s="60" t="s">
        <v>3149</v>
      </c>
      <c r="F843" s="60">
        <v>-6940</v>
      </c>
      <c r="G843" s="60" t="s">
        <v>52</v>
      </c>
      <c r="H843" s="60" t="s">
        <v>66</v>
      </c>
      <c r="I843" s="60">
        <v>120996.03</v>
      </c>
      <c r="J843" s="60" t="s">
        <v>3150</v>
      </c>
      <c r="K843" s="60" t="s">
        <v>118</v>
      </c>
      <c r="L843" s="60" t="s">
        <v>32</v>
      </c>
      <c r="M843" s="60">
        <v>4.6900000000000004</v>
      </c>
      <c r="N843" s="60" t="s">
        <v>57</v>
      </c>
      <c r="O843" s="60">
        <v>33</v>
      </c>
    </row>
    <row r="844" spans="1:15" x14ac:dyDescent="0.2">
      <c r="A844" s="60" t="s">
        <v>3151</v>
      </c>
      <c r="B844" s="60" t="s">
        <v>1390</v>
      </c>
      <c r="C844" s="60">
        <v>30</v>
      </c>
      <c r="D844" s="60" t="s">
        <v>27</v>
      </c>
      <c r="E844" s="60" t="s">
        <v>3152</v>
      </c>
      <c r="F844" s="60">
        <v>-3328</v>
      </c>
      <c r="G844" s="60" t="s">
        <v>19</v>
      </c>
      <c r="H844" s="60" t="s">
        <v>194</v>
      </c>
      <c r="I844" s="60">
        <v>149965.20000000001</v>
      </c>
      <c r="J844" s="60" t="s">
        <v>783</v>
      </c>
      <c r="K844" s="60" t="s">
        <v>62</v>
      </c>
      <c r="L844" s="60" t="s">
        <v>56</v>
      </c>
      <c r="M844" s="60">
        <v>2.58</v>
      </c>
      <c r="N844" s="60" t="s">
        <v>41</v>
      </c>
      <c r="O844" s="60">
        <v>0</v>
      </c>
    </row>
    <row r="845" spans="1:15" x14ac:dyDescent="0.2">
      <c r="A845" s="60" t="s">
        <v>3153</v>
      </c>
      <c r="B845" s="60" t="s">
        <v>3154</v>
      </c>
      <c r="C845" s="60">
        <v>34</v>
      </c>
      <c r="D845" s="60" t="s">
        <v>27</v>
      </c>
      <c r="E845" s="60" t="s">
        <v>3155</v>
      </c>
      <c r="F845" s="60">
        <v>-4719</v>
      </c>
      <c r="G845" s="60" t="s">
        <v>99</v>
      </c>
      <c r="H845" s="60" t="s">
        <v>30</v>
      </c>
      <c r="I845" s="60">
        <v>98299.59</v>
      </c>
      <c r="J845" s="60" t="s">
        <v>3156</v>
      </c>
      <c r="K845" s="60" t="s">
        <v>47</v>
      </c>
      <c r="L845" s="60" t="s">
        <v>32</v>
      </c>
      <c r="M845" s="60">
        <v>3.74</v>
      </c>
      <c r="N845" s="60" t="s">
        <v>33</v>
      </c>
      <c r="O845" s="60">
        <v>0</v>
      </c>
    </row>
    <row r="846" spans="1:15" x14ac:dyDescent="0.2">
      <c r="A846" s="60" t="s">
        <v>3157</v>
      </c>
      <c r="B846" s="60" t="s">
        <v>3158</v>
      </c>
      <c r="C846" s="60">
        <v>44</v>
      </c>
      <c r="D846" s="60" t="s">
        <v>27</v>
      </c>
      <c r="E846" s="60" t="s">
        <v>3159</v>
      </c>
      <c r="F846" s="60">
        <v>-9021</v>
      </c>
      <c r="G846" s="60" t="s">
        <v>99</v>
      </c>
      <c r="H846" s="60" t="s">
        <v>79</v>
      </c>
      <c r="I846" s="60">
        <v>131923.34</v>
      </c>
      <c r="J846" s="60" t="s">
        <v>1071</v>
      </c>
      <c r="K846" s="60" t="s">
        <v>40</v>
      </c>
      <c r="L846" s="60" t="s">
        <v>32</v>
      </c>
      <c r="M846" s="60">
        <v>4.05</v>
      </c>
      <c r="N846" s="60" t="s">
        <v>74</v>
      </c>
      <c r="O846" s="60">
        <v>24</v>
      </c>
    </row>
    <row r="847" spans="1:15" x14ac:dyDescent="0.2">
      <c r="A847" s="60" t="s">
        <v>3160</v>
      </c>
      <c r="B847" s="60" t="s">
        <v>533</v>
      </c>
      <c r="C847" s="60">
        <v>30</v>
      </c>
      <c r="D847" s="60" t="s">
        <v>50</v>
      </c>
      <c r="E847" s="60" t="s">
        <v>3161</v>
      </c>
      <c r="F847" s="60">
        <v>-8878</v>
      </c>
      <c r="G847" s="60" t="s">
        <v>52</v>
      </c>
      <c r="H847" s="60" t="s">
        <v>66</v>
      </c>
      <c r="I847" s="60">
        <v>112446.7</v>
      </c>
      <c r="J847" s="60" t="s">
        <v>3162</v>
      </c>
      <c r="K847" s="60" t="s">
        <v>40</v>
      </c>
      <c r="L847" s="60" t="s">
        <v>23</v>
      </c>
      <c r="M847" s="60">
        <v>1.89</v>
      </c>
      <c r="N847" s="60" t="s">
        <v>57</v>
      </c>
      <c r="O847" s="60">
        <v>11</v>
      </c>
    </row>
    <row r="848" spans="1:15" x14ac:dyDescent="0.2">
      <c r="A848" s="60" t="s">
        <v>3163</v>
      </c>
      <c r="B848" s="60" t="s">
        <v>3164</v>
      </c>
      <c r="C848" s="60">
        <v>45</v>
      </c>
      <c r="D848" s="60" t="s">
        <v>50</v>
      </c>
      <c r="E848" s="60" t="s">
        <v>3165</v>
      </c>
      <c r="F848" s="60">
        <v>-2680</v>
      </c>
      <c r="G848" s="60" t="s">
        <v>52</v>
      </c>
      <c r="H848" s="60" t="s">
        <v>38</v>
      </c>
      <c r="I848" s="60">
        <v>143994.25</v>
      </c>
      <c r="J848" s="60" t="s">
        <v>3166</v>
      </c>
      <c r="K848" s="60" t="s">
        <v>47</v>
      </c>
      <c r="L848" s="60" t="s">
        <v>32</v>
      </c>
      <c r="M848" s="60">
        <v>3</v>
      </c>
      <c r="N848" s="60" t="s">
        <v>74</v>
      </c>
      <c r="O848" s="60">
        <v>13</v>
      </c>
    </row>
    <row r="849" spans="1:15" x14ac:dyDescent="0.2">
      <c r="A849" s="60" t="s">
        <v>3167</v>
      </c>
      <c r="B849" s="60" t="s">
        <v>3168</v>
      </c>
      <c r="C849" s="60">
        <v>27</v>
      </c>
      <c r="D849" s="60" t="s">
        <v>50</v>
      </c>
      <c r="E849" s="60" t="s">
        <v>3169</v>
      </c>
      <c r="F849" s="60">
        <v>-9126</v>
      </c>
      <c r="G849" s="60" t="s">
        <v>78</v>
      </c>
      <c r="H849" s="60" t="s">
        <v>194</v>
      </c>
      <c r="I849" s="60">
        <v>80108.350000000006</v>
      </c>
      <c r="J849" s="60" t="s">
        <v>3170</v>
      </c>
      <c r="K849" s="60" t="s">
        <v>40</v>
      </c>
      <c r="L849" s="60" t="s">
        <v>23</v>
      </c>
      <c r="M849" s="60">
        <v>2.04</v>
      </c>
      <c r="N849" s="60" t="s">
        <v>41</v>
      </c>
      <c r="O849" s="60">
        <v>11</v>
      </c>
    </row>
    <row r="850" spans="1:15" x14ac:dyDescent="0.2">
      <c r="A850" s="60" t="s">
        <v>3171</v>
      </c>
      <c r="B850" s="60" t="s">
        <v>3172</v>
      </c>
      <c r="C850" s="60">
        <v>65</v>
      </c>
      <c r="D850" s="60" t="s">
        <v>17</v>
      </c>
      <c r="E850" s="60" t="s">
        <v>3173</v>
      </c>
      <c r="F850" s="60">
        <v>-3953</v>
      </c>
      <c r="G850" s="60" t="s">
        <v>37</v>
      </c>
      <c r="H850" s="60" t="s">
        <v>71</v>
      </c>
      <c r="I850" s="60">
        <v>130100.95</v>
      </c>
      <c r="J850" s="60" t="s">
        <v>3174</v>
      </c>
      <c r="K850" s="60" t="s">
        <v>22</v>
      </c>
      <c r="L850" s="60" t="s">
        <v>32</v>
      </c>
      <c r="M850" s="60">
        <v>2.2799999999999998</v>
      </c>
      <c r="N850" s="60" t="s">
        <v>57</v>
      </c>
      <c r="O850" s="60">
        <v>32</v>
      </c>
    </row>
    <row r="851" spans="1:15" x14ac:dyDescent="0.2">
      <c r="A851" s="60" t="s">
        <v>3175</v>
      </c>
      <c r="B851" s="60" t="s">
        <v>3176</v>
      </c>
      <c r="C851" s="60">
        <v>51</v>
      </c>
      <c r="D851" s="60" t="s">
        <v>27</v>
      </c>
      <c r="E851" s="60" t="s">
        <v>3177</v>
      </c>
      <c r="F851" s="60">
        <v>-9235</v>
      </c>
      <c r="G851" s="60" t="s">
        <v>29</v>
      </c>
      <c r="H851" s="60" t="s">
        <v>144</v>
      </c>
      <c r="I851" s="60">
        <v>78928.399999999994</v>
      </c>
      <c r="J851" s="60" t="s">
        <v>1460</v>
      </c>
      <c r="K851" s="60" t="s">
        <v>136</v>
      </c>
      <c r="L851" s="60" t="s">
        <v>56</v>
      </c>
      <c r="M851" s="60">
        <v>3.01</v>
      </c>
      <c r="N851" s="60" t="s">
        <v>41</v>
      </c>
      <c r="O851" s="60">
        <v>21</v>
      </c>
    </row>
    <row r="852" spans="1:15" x14ac:dyDescent="0.2">
      <c r="A852" s="60" t="s">
        <v>3178</v>
      </c>
      <c r="B852" s="60" t="s">
        <v>3179</v>
      </c>
      <c r="C852" s="60">
        <v>29</v>
      </c>
      <c r="D852" s="60" t="s">
        <v>27</v>
      </c>
      <c r="E852" s="60" t="s">
        <v>3180</v>
      </c>
      <c r="F852" s="60">
        <v>-8902</v>
      </c>
      <c r="G852" s="60" t="s">
        <v>19</v>
      </c>
      <c r="H852" s="60" t="s">
        <v>53</v>
      </c>
      <c r="I852" s="60">
        <v>36008.730000000003</v>
      </c>
      <c r="J852" s="60" t="s">
        <v>3181</v>
      </c>
      <c r="K852" s="60" t="s">
        <v>127</v>
      </c>
      <c r="L852" s="60" t="s">
        <v>73</v>
      </c>
      <c r="M852" s="60">
        <v>1.79</v>
      </c>
      <c r="N852" s="60" t="s">
        <v>57</v>
      </c>
      <c r="O852" s="60">
        <v>29</v>
      </c>
    </row>
    <row r="853" spans="1:15" x14ac:dyDescent="0.2">
      <c r="A853" s="60" t="s">
        <v>3182</v>
      </c>
      <c r="B853" s="60" t="s">
        <v>3183</v>
      </c>
      <c r="C853" s="60">
        <v>51</v>
      </c>
      <c r="D853" s="60" t="s">
        <v>50</v>
      </c>
      <c r="E853" s="60" t="s">
        <v>3184</v>
      </c>
      <c r="F853" s="60">
        <v>-10332</v>
      </c>
      <c r="G853" s="60" t="s">
        <v>94</v>
      </c>
      <c r="H853" s="60" t="s">
        <v>173</v>
      </c>
      <c r="I853" s="60">
        <v>42260.66</v>
      </c>
      <c r="J853" s="60" t="s">
        <v>3185</v>
      </c>
      <c r="K853" s="60" t="s">
        <v>62</v>
      </c>
      <c r="L853" s="60" t="s">
        <v>73</v>
      </c>
      <c r="M853" s="60">
        <v>2.7</v>
      </c>
      <c r="N853" s="60" t="s">
        <v>33</v>
      </c>
      <c r="O853" s="60">
        <v>1</v>
      </c>
    </row>
    <row r="854" spans="1:15" x14ac:dyDescent="0.2">
      <c r="A854" s="60" t="s">
        <v>3186</v>
      </c>
      <c r="B854" s="60" t="s">
        <v>805</v>
      </c>
      <c r="C854" s="60">
        <v>33</v>
      </c>
      <c r="D854" s="60" t="s">
        <v>50</v>
      </c>
      <c r="E854" s="60" t="s">
        <v>3187</v>
      </c>
      <c r="F854" s="60">
        <v>-9062</v>
      </c>
      <c r="G854" s="60" t="s">
        <v>37</v>
      </c>
      <c r="H854" s="60" t="s">
        <v>194</v>
      </c>
      <c r="I854" s="60">
        <v>127217.49</v>
      </c>
      <c r="J854" s="60" t="s">
        <v>72</v>
      </c>
      <c r="K854" s="60" t="s">
        <v>136</v>
      </c>
      <c r="L854" s="60" t="s">
        <v>73</v>
      </c>
      <c r="M854" s="60">
        <v>3.93</v>
      </c>
      <c r="N854" s="60" t="s">
        <v>57</v>
      </c>
      <c r="O854" s="60">
        <v>25</v>
      </c>
    </row>
    <row r="855" spans="1:15" x14ac:dyDescent="0.2">
      <c r="A855" s="60" t="s">
        <v>3188</v>
      </c>
      <c r="B855" s="60" t="s">
        <v>3189</v>
      </c>
      <c r="C855" s="60">
        <v>27</v>
      </c>
      <c r="D855" s="60" t="s">
        <v>17</v>
      </c>
      <c r="E855" s="60" t="s">
        <v>3190</v>
      </c>
      <c r="F855" s="60">
        <v>-4541</v>
      </c>
      <c r="G855" s="60" t="s">
        <v>94</v>
      </c>
      <c r="H855" s="60" t="s">
        <v>66</v>
      </c>
      <c r="I855" s="60">
        <v>164443.92000000001</v>
      </c>
      <c r="J855" s="60" t="s">
        <v>3191</v>
      </c>
      <c r="K855" s="60" t="s">
        <v>40</v>
      </c>
      <c r="L855" s="60" t="s">
        <v>32</v>
      </c>
      <c r="M855" s="60">
        <v>4.68</v>
      </c>
      <c r="N855" s="60" t="s">
        <v>57</v>
      </c>
      <c r="O855" s="60">
        <v>36</v>
      </c>
    </row>
    <row r="856" spans="1:15" x14ac:dyDescent="0.2">
      <c r="A856" s="60" t="s">
        <v>3192</v>
      </c>
      <c r="B856" s="60" t="s">
        <v>3193</v>
      </c>
      <c r="C856" s="60">
        <v>26</v>
      </c>
      <c r="D856" s="60" t="s">
        <v>50</v>
      </c>
      <c r="E856" s="60" t="s">
        <v>3194</v>
      </c>
      <c r="F856" s="60">
        <v>-3144</v>
      </c>
      <c r="G856" s="60" t="s">
        <v>29</v>
      </c>
      <c r="H856" s="60" t="s">
        <v>20</v>
      </c>
      <c r="I856" s="60">
        <v>177138.64</v>
      </c>
      <c r="J856" s="60" t="s">
        <v>2614</v>
      </c>
      <c r="K856" s="60" t="s">
        <v>62</v>
      </c>
      <c r="L856" s="60" t="s">
        <v>73</v>
      </c>
      <c r="M856" s="60">
        <v>2.69</v>
      </c>
      <c r="N856" s="60" t="s">
        <v>74</v>
      </c>
      <c r="O856" s="60">
        <v>11</v>
      </c>
    </row>
    <row r="857" spans="1:15" x14ac:dyDescent="0.2">
      <c r="A857" s="60" t="s">
        <v>3195</v>
      </c>
      <c r="B857" s="60" t="s">
        <v>1035</v>
      </c>
      <c r="C857" s="60">
        <v>63</v>
      </c>
      <c r="D857" s="60" t="s">
        <v>17</v>
      </c>
      <c r="E857" s="60" t="s">
        <v>3196</v>
      </c>
      <c r="F857" s="60">
        <v>-5000</v>
      </c>
      <c r="G857" s="60" t="s">
        <v>52</v>
      </c>
      <c r="H857" s="60" t="s">
        <v>194</v>
      </c>
      <c r="I857" s="60">
        <v>179263.17</v>
      </c>
      <c r="J857" s="60" t="s">
        <v>356</v>
      </c>
      <c r="K857" s="60" t="s">
        <v>118</v>
      </c>
      <c r="L857" s="60" t="s">
        <v>32</v>
      </c>
      <c r="M857" s="60">
        <v>3.78</v>
      </c>
      <c r="N857" s="60" t="s">
        <v>74</v>
      </c>
      <c r="O857" s="60">
        <v>23</v>
      </c>
    </row>
    <row r="858" spans="1:15" x14ac:dyDescent="0.2">
      <c r="A858" s="60" t="s">
        <v>3197</v>
      </c>
      <c r="B858" s="60" t="s">
        <v>3198</v>
      </c>
      <c r="C858" s="60">
        <v>35</v>
      </c>
      <c r="D858" s="60" t="s">
        <v>50</v>
      </c>
      <c r="E858" s="60" t="s">
        <v>3199</v>
      </c>
      <c r="F858" s="60">
        <v>-5810</v>
      </c>
      <c r="G858" s="60" t="s">
        <v>116</v>
      </c>
      <c r="H858" s="60" t="s">
        <v>20</v>
      </c>
      <c r="I858" s="60">
        <v>132358.75</v>
      </c>
      <c r="J858" s="60" t="s">
        <v>2284</v>
      </c>
      <c r="K858" s="60" t="s">
        <v>104</v>
      </c>
      <c r="L858" s="60" t="s">
        <v>32</v>
      </c>
      <c r="M858" s="60">
        <v>3.71</v>
      </c>
      <c r="N858" s="60" t="s">
        <v>33</v>
      </c>
      <c r="O858" s="60">
        <v>0</v>
      </c>
    </row>
    <row r="859" spans="1:15" x14ac:dyDescent="0.2">
      <c r="A859" s="60" t="s">
        <v>3200</v>
      </c>
      <c r="B859" s="60" t="s">
        <v>3201</v>
      </c>
      <c r="C859" s="60">
        <v>23</v>
      </c>
      <c r="D859" s="60" t="s">
        <v>50</v>
      </c>
      <c r="E859" s="60" t="s">
        <v>3202</v>
      </c>
      <c r="F859" s="60">
        <v>-6087</v>
      </c>
      <c r="G859" s="60" t="s">
        <v>94</v>
      </c>
      <c r="H859" s="60" t="s">
        <v>38</v>
      </c>
      <c r="I859" s="60">
        <v>149587.44</v>
      </c>
      <c r="J859" s="60" t="s">
        <v>3203</v>
      </c>
      <c r="K859" s="60" t="s">
        <v>62</v>
      </c>
      <c r="L859" s="60" t="s">
        <v>23</v>
      </c>
      <c r="M859" s="60">
        <v>1.89</v>
      </c>
      <c r="N859" s="60" t="s">
        <v>74</v>
      </c>
      <c r="O859" s="60">
        <v>20</v>
      </c>
    </row>
    <row r="860" spans="1:15" x14ac:dyDescent="0.2">
      <c r="A860" s="60" t="s">
        <v>3204</v>
      </c>
      <c r="B860" s="60" t="s">
        <v>3205</v>
      </c>
      <c r="C860" s="60">
        <v>61</v>
      </c>
      <c r="D860" s="60" t="s">
        <v>50</v>
      </c>
      <c r="E860" s="60" t="s">
        <v>3206</v>
      </c>
      <c r="F860" s="60">
        <v>-10198</v>
      </c>
      <c r="G860" s="60" t="s">
        <v>52</v>
      </c>
      <c r="H860" s="60" t="s">
        <v>66</v>
      </c>
      <c r="I860" s="60">
        <v>127042.04</v>
      </c>
      <c r="J860" s="60" t="s">
        <v>3207</v>
      </c>
      <c r="K860" s="60" t="s">
        <v>118</v>
      </c>
      <c r="L860" s="60" t="s">
        <v>56</v>
      </c>
      <c r="M860" s="60">
        <v>2.9</v>
      </c>
      <c r="N860" s="60" t="s">
        <v>57</v>
      </c>
      <c r="O860" s="60">
        <v>0</v>
      </c>
    </row>
    <row r="861" spans="1:15" x14ac:dyDescent="0.2">
      <c r="A861" s="60" t="s">
        <v>3208</v>
      </c>
      <c r="B861" s="60" t="s">
        <v>3209</v>
      </c>
      <c r="C861" s="60">
        <v>42</v>
      </c>
      <c r="D861" s="60" t="s">
        <v>50</v>
      </c>
      <c r="E861" s="60" t="s">
        <v>3210</v>
      </c>
      <c r="F861" s="60">
        <v>-10102</v>
      </c>
      <c r="G861" s="60" t="s">
        <v>99</v>
      </c>
      <c r="H861" s="60" t="s">
        <v>20</v>
      </c>
      <c r="I861" s="60">
        <v>136170.18</v>
      </c>
      <c r="J861" s="60" t="s">
        <v>3211</v>
      </c>
      <c r="K861" s="60" t="s">
        <v>104</v>
      </c>
      <c r="L861" s="60" t="s">
        <v>73</v>
      </c>
      <c r="M861" s="60">
        <v>2.61</v>
      </c>
      <c r="N861" s="60" t="s">
        <v>57</v>
      </c>
      <c r="O861" s="60">
        <v>5</v>
      </c>
    </row>
    <row r="862" spans="1:15" x14ac:dyDescent="0.2">
      <c r="A862" s="60" t="s">
        <v>3212</v>
      </c>
      <c r="B862" s="60" t="s">
        <v>3213</v>
      </c>
      <c r="C862" s="60">
        <v>57</v>
      </c>
      <c r="D862" s="60" t="s">
        <v>50</v>
      </c>
      <c r="E862" s="60" t="s">
        <v>3214</v>
      </c>
      <c r="F862" s="60">
        <v>-10952</v>
      </c>
      <c r="G862" s="60" t="s">
        <v>37</v>
      </c>
      <c r="H862" s="60" t="s">
        <v>194</v>
      </c>
      <c r="I862" s="60">
        <v>77314.34</v>
      </c>
      <c r="J862" s="60" t="s">
        <v>3215</v>
      </c>
      <c r="K862" s="60" t="s">
        <v>40</v>
      </c>
      <c r="L862" s="60" t="s">
        <v>56</v>
      </c>
      <c r="M862" s="60">
        <v>1.1200000000000001</v>
      </c>
      <c r="N862" s="60" t="s">
        <v>57</v>
      </c>
      <c r="O862" s="60">
        <v>37</v>
      </c>
    </row>
    <row r="863" spans="1:15" x14ac:dyDescent="0.2">
      <c r="A863" s="60" t="s">
        <v>3216</v>
      </c>
      <c r="B863" s="60" t="s">
        <v>3217</v>
      </c>
      <c r="C863" s="60">
        <v>44</v>
      </c>
      <c r="D863" s="60" t="s">
        <v>17</v>
      </c>
      <c r="E863" s="60" t="s">
        <v>3218</v>
      </c>
      <c r="F863" s="60">
        <v>-2890</v>
      </c>
      <c r="G863" s="60" t="s">
        <v>116</v>
      </c>
      <c r="H863" s="60" t="s">
        <v>20</v>
      </c>
      <c r="I863" s="60">
        <v>142887.54</v>
      </c>
      <c r="J863" s="60" t="s">
        <v>3219</v>
      </c>
      <c r="K863" s="60" t="s">
        <v>104</v>
      </c>
      <c r="L863" s="60" t="s">
        <v>32</v>
      </c>
      <c r="M863" s="60">
        <v>2.5099999999999998</v>
      </c>
      <c r="N863" s="60" t="s">
        <v>74</v>
      </c>
      <c r="O863" s="60">
        <v>6</v>
      </c>
    </row>
    <row r="864" spans="1:15" x14ac:dyDescent="0.2">
      <c r="A864" s="60" t="s">
        <v>3220</v>
      </c>
      <c r="B864" s="60" t="s">
        <v>3221</v>
      </c>
      <c r="C864" s="60">
        <v>35</v>
      </c>
      <c r="D864" s="60" t="s">
        <v>27</v>
      </c>
      <c r="E864" s="60" t="s">
        <v>3222</v>
      </c>
      <c r="F864" s="60">
        <v>-4383</v>
      </c>
      <c r="G864" s="60" t="s">
        <v>29</v>
      </c>
      <c r="H864" s="60" t="s">
        <v>20</v>
      </c>
      <c r="I864" s="60">
        <v>94234.85</v>
      </c>
      <c r="J864" s="60" t="s">
        <v>3223</v>
      </c>
      <c r="K864" s="60" t="s">
        <v>47</v>
      </c>
      <c r="L864" s="60" t="s">
        <v>56</v>
      </c>
      <c r="M864" s="60">
        <v>4.5999999999999996</v>
      </c>
      <c r="N864" s="60" t="s">
        <v>33</v>
      </c>
      <c r="O864" s="60">
        <v>20</v>
      </c>
    </row>
    <row r="865" spans="1:15" x14ac:dyDescent="0.2">
      <c r="A865" s="60" t="s">
        <v>3224</v>
      </c>
      <c r="B865" s="60" t="s">
        <v>3225</v>
      </c>
      <c r="C865" s="60">
        <v>62</v>
      </c>
      <c r="D865" s="60" t="s">
        <v>27</v>
      </c>
      <c r="E865" s="60" t="s">
        <v>3226</v>
      </c>
      <c r="F865" s="60">
        <v>-7856</v>
      </c>
      <c r="G865" s="60" t="s">
        <v>85</v>
      </c>
      <c r="H865" s="60" t="s">
        <v>20</v>
      </c>
      <c r="I865" s="60">
        <v>112213.72</v>
      </c>
      <c r="J865" s="60" t="s">
        <v>3227</v>
      </c>
      <c r="K865" s="60" t="s">
        <v>104</v>
      </c>
      <c r="L865" s="60" t="s">
        <v>56</v>
      </c>
      <c r="M865" s="60">
        <v>4.03</v>
      </c>
      <c r="N865" s="60" t="s">
        <v>33</v>
      </c>
      <c r="O865" s="60">
        <v>28</v>
      </c>
    </row>
    <row r="866" spans="1:15" x14ac:dyDescent="0.2">
      <c r="A866" s="60" t="s">
        <v>3228</v>
      </c>
      <c r="B866" s="60" t="s">
        <v>3229</v>
      </c>
      <c r="C866" s="60">
        <v>47</v>
      </c>
      <c r="D866" s="60" t="s">
        <v>50</v>
      </c>
      <c r="E866" s="60" t="s">
        <v>3230</v>
      </c>
      <c r="F866" s="60">
        <v>-8166</v>
      </c>
      <c r="G866" s="60" t="s">
        <v>94</v>
      </c>
      <c r="H866" s="60" t="s">
        <v>53</v>
      </c>
      <c r="I866" s="60">
        <v>134086.01</v>
      </c>
      <c r="J866" s="60" t="s">
        <v>3231</v>
      </c>
      <c r="K866" s="60" t="s">
        <v>104</v>
      </c>
      <c r="L866" s="60" t="s">
        <v>56</v>
      </c>
      <c r="M866" s="60">
        <v>4.9000000000000004</v>
      </c>
      <c r="N866" s="60" t="s">
        <v>41</v>
      </c>
      <c r="O866" s="60">
        <v>12</v>
      </c>
    </row>
    <row r="867" spans="1:15" x14ac:dyDescent="0.2">
      <c r="A867" s="60" t="s">
        <v>3232</v>
      </c>
      <c r="B867" s="60" t="s">
        <v>3233</v>
      </c>
      <c r="C867" s="60">
        <v>61</v>
      </c>
      <c r="D867" s="60" t="s">
        <v>27</v>
      </c>
      <c r="E867" s="60" t="s">
        <v>3234</v>
      </c>
      <c r="F867" s="60">
        <v>-10804</v>
      </c>
      <c r="G867" s="60" t="s">
        <v>19</v>
      </c>
      <c r="H867" s="60" t="s">
        <v>38</v>
      </c>
      <c r="I867" s="60">
        <v>117734.78</v>
      </c>
      <c r="J867" s="60" t="s">
        <v>3235</v>
      </c>
      <c r="K867" s="60" t="s">
        <v>22</v>
      </c>
      <c r="L867" s="60" t="s">
        <v>73</v>
      </c>
      <c r="M867" s="60">
        <v>3.44</v>
      </c>
      <c r="N867" s="60" t="s">
        <v>24</v>
      </c>
      <c r="O867" s="60">
        <v>36</v>
      </c>
    </row>
    <row r="868" spans="1:15" x14ac:dyDescent="0.2">
      <c r="A868" s="60" t="s">
        <v>3236</v>
      </c>
      <c r="B868" s="60" t="s">
        <v>3237</v>
      </c>
      <c r="C868" s="60">
        <v>65</v>
      </c>
      <c r="D868" s="60" t="s">
        <v>27</v>
      </c>
      <c r="E868" s="60" t="s">
        <v>3238</v>
      </c>
      <c r="F868" s="60">
        <v>-8460</v>
      </c>
      <c r="G868" s="60" t="s">
        <v>85</v>
      </c>
      <c r="H868" s="60" t="s">
        <v>20</v>
      </c>
      <c r="I868" s="60">
        <v>160198.54999999999</v>
      </c>
      <c r="J868" s="60" t="s">
        <v>3239</v>
      </c>
      <c r="K868" s="60" t="s">
        <v>55</v>
      </c>
      <c r="L868" s="60" t="s">
        <v>56</v>
      </c>
      <c r="M868" s="60">
        <v>2.48</v>
      </c>
      <c r="N868" s="60" t="s">
        <v>24</v>
      </c>
      <c r="O868" s="60">
        <v>11</v>
      </c>
    </row>
    <row r="869" spans="1:15" x14ac:dyDescent="0.2">
      <c r="A869" s="60" t="s">
        <v>3240</v>
      </c>
      <c r="B869" s="60" t="s">
        <v>3241</v>
      </c>
      <c r="C869" s="60">
        <v>34</v>
      </c>
      <c r="D869" s="60" t="s">
        <v>50</v>
      </c>
      <c r="E869" s="60" t="s">
        <v>3242</v>
      </c>
      <c r="F869" s="60">
        <v>-2171</v>
      </c>
      <c r="G869" s="60" t="s">
        <v>99</v>
      </c>
      <c r="H869" s="60" t="s">
        <v>38</v>
      </c>
      <c r="I869" s="60">
        <v>101871.03999999999</v>
      </c>
      <c r="J869" s="60" t="s">
        <v>54</v>
      </c>
      <c r="K869" s="60" t="s">
        <v>127</v>
      </c>
      <c r="L869" s="60" t="s">
        <v>56</v>
      </c>
      <c r="M869" s="60">
        <v>4.96</v>
      </c>
      <c r="N869" s="60" t="s">
        <v>24</v>
      </c>
      <c r="O869" s="60">
        <v>29</v>
      </c>
    </row>
    <row r="870" spans="1:15" x14ac:dyDescent="0.2">
      <c r="A870" s="60" t="s">
        <v>3243</v>
      </c>
      <c r="B870" s="60" t="s">
        <v>1229</v>
      </c>
      <c r="C870" s="60">
        <v>29</v>
      </c>
      <c r="D870" s="60" t="s">
        <v>17</v>
      </c>
      <c r="E870" s="60" t="s">
        <v>3244</v>
      </c>
      <c r="F870" s="60">
        <v>-9284</v>
      </c>
      <c r="G870" s="60" t="s">
        <v>19</v>
      </c>
      <c r="H870" s="60" t="s">
        <v>144</v>
      </c>
      <c r="I870" s="60">
        <v>143548.24</v>
      </c>
      <c r="J870" s="60" t="s">
        <v>321</v>
      </c>
      <c r="K870" s="60" t="s">
        <v>104</v>
      </c>
      <c r="L870" s="60" t="s">
        <v>56</v>
      </c>
      <c r="M870" s="60">
        <v>4.45</v>
      </c>
      <c r="N870" s="60" t="s">
        <v>74</v>
      </c>
      <c r="O870" s="60">
        <v>26</v>
      </c>
    </row>
    <row r="871" spans="1:15" x14ac:dyDescent="0.2">
      <c r="A871" s="60" t="s">
        <v>3245</v>
      </c>
      <c r="B871" s="60" t="s">
        <v>3246</v>
      </c>
      <c r="C871" s="60">
        <v>56</v>
      </c>
      <c r="D871" s="60" t="s">
        <v>27</v>
      </c>
      <c r="E871" s="60" t="s">
        <v>3247</v>
      </c>
      <c r="F871" s="60">
        <v>-11466</v>
      </c>
      <c r="G871" s="60" t="s">
        <v>45</v>
      </c>
      <c r="H871" s="60" t="s">
        <v>79</v>
      </c>
      <c r="I871" s="60">
        <v>104717.1</v>
      </c>
      <c r="J871" s="60" t="s">
        <v>826</v>
      </c>
      <c r="K871" s="60" t="s">
        <v>22</v>
      </c>
      <c r="L871" s="60" t="s">
        <v>73</v>
      </c>
      <c r="M871" s="60">
        <v>4.25</v>
      </c>
      <c r="N871" s="60" t="s">
        <v>74</v>
      </c>
      <c r="O871" s="60">
        <v>23</v>
      </c>
    </row>
    <row r="872" spans="1:15" x14ac:dyDescent="0.2">
      <c r="A872" s="60" t="s">
        <v>3248</v>
      </c>
      <c r="B872" s="60" t="s">
        <v>3249</v>
      </c>
      <c r="C872" s="60">
        <v>54</v>
      </c>
      <c r="D872" s="60" t="s">
        <v>17</v>
      </c>
      <c r="E872" s="60" t="s">
        <v>3250</v>
      </c>
      <c r="F872" s="60">
        <v>-4219</v>
      </c>
      <c r="G872" s="60" t="s">
        <v>19</v>
      </c>
      <c r="H872" s="60" t="s">
        <v>53</v>
      </c>
      <c r="I872" s="60">
        <v>157825.21</v>
      </c>
      <c r="J872" s="60" t="s">
        <v>238</v>
      </c>
      <c r="K872" s="60" t="s">
        <v>127</v>
      </c>
      <c r="L872" s="60" t="s">
        <v>23</v>
      </c>
      <c r="M872" s="60">
        <v>3.89</v>
      </c>
      <c r="N872" s="60" t="s">
        <v>33</v>
      </c>
      <c r="O872" s="60">
        <v>26</v>
      </c>
    </row>
    <row r="873" spans="1:15" x14ac:dyDescent="0.2">
      <c r="A873" s="60" t="s">
        <v>3251</v>
      </c>
      <c r="B873" s="60" t="s">
        <v>3252</v>
      </c>
      <c r="C873" s="60">
        <v>31</v>
      </c>
      <c r="D873" s="60" t="s">
        <v>27</v>
      </c>
      <c r="E873" s="60" t="s">
        <v>3253</v>
      </c>
      <c r="F873" s="60">
        <v>-3375</v>
      </c>
      <c r="G873" s="60" t="s">
        <v>37</v>
      </c>
      <c r="H873" s="60" t="s">
        <v>71</v>
      </c>
      <c r="I873" s="60">
        <v>101445.09</v>
      </c>
      <c r="J873" s="60" t="s">
        <v>3254</v>
      </c>
      <c r="K873" s="60" t="s">
        <v>40</v>
      </c>
      <c r="L873" s="60" t="s">
        <v>32</v>
      </c>
      <c r="M873" s="60">
        <v>4.03</v>
      </c>
      <c r="N873" s="60" t="s">
        <v>33</v>
      </c>
      <c r="O873" s="60">
        <v>18</v>
      </c>
    </row>
    <row r="874" spans="1:15" x14ac:dyDescent="0.2">
      <c r="A874" s="60" t="s">
        <v>3255</v>
      </c>
      <c r="B874" s="60" t="s">
        <v>3256</v>
      </c>
      <c r="C874" s="60">
        <v>43</v>
      </c>
      <c r="D874" s="60" t="s">
        <v>50</v>
      </c>
      <c r="E874" s="60" t="s">
        <v>3257</v>
      </c>
      <c r="F874" s="60">
        <v>-6654</v>
      </c>
      <c r="G874" s="60" t="s">
        <v>52</v>
      </c>
      <c r="H874" s="60" t="s">
        <v>144</v>
      </c>
      <c r="I874" s="60">
        <v>145391.79999999999</v>
      </c>
      <c r="J874" s="60" t="s">
        <v>2864</v>
      </c>
      <c r="K874" s="60" t="s">
        <v>118</v>
      </c>
      <c r="L874" s="60" t="s">
        <v>73</v>
      </c>
      <c r="M874" s="60">
        <v>1.1000000000000001</v>
      </c>
      <c r="N874" s="60" t="s">
        <v>33</v>
      </c>
      <c r="O874" s="60">
        <v>36</v>
      </c>
    </row>
    <row r="875" spans="1:15" x14ac:dyDescent="0.2">
      <c r="A875" s="60" t="s">
        <v>3258</v>
      </c>
      <c r="B875" s="60" t="s">
        <v>1009</v>
      </c>
      <c r="C875" s="60">
        <v>40</v>
      </c>
      <c r="D875" s="60" t="s">
        <v>50</v>
      </c>
      <c r="E875" s="60" t="s">
        <v>3259</v>
      </c>
      <c r="F875" s="60">
        <v>-7034</v>
      </c>
      <c r="G875" s="60" t="s">
        <v>94</v>
      </c>
      <c r="H875" s="60" t="s">
        <v>79</v>
      </c>
      <c r="I875" s="60">
        <v>132625.41</v>
      </c>
      <c r="J875" s="60" t="s">
        <v>3260</v>
      </c>
      <c r="K875" s="60" t="s">
        <v>55</v>
      </c>
      <c r="L875" s="60" t="s">
        <v>32</v>
      </c>
      <c r="M875" s="60">
        <v>3.43</v>
      </c>
      <c r="N875" s="60" t="s">
        <v>41</v>
      </c>
      <c r="O875" s="60">
        <v>16</v>
      </c>
    </row>
    <row r="876" spans="1:15" x14ac:dyDescent="0.2">
      <c r="A876" s="60" t="s">
        <v>3261</v>
      </c>
      <c r="B876" s="60" t="s">
        <v>602</v>
      </c>
      <c r="C876" s="60">
        <v>23</v>
      </c>
      <c r="D876" s="60" t="s">
        <v>27</v>
      </c>
      <c r="E876" s="60" t="s">
        <v>3262</v>
      </c>
      <c r="F876" s="60">
        <v>-1957</v>
      </c>
      <c r="G876" s="60" t="s">
        <v>116</v>
      </c>
      <c r="H876" s="60" t="s">
        <v>173</v>
      </c>
      <c r="I876" s="60">
        <v>139565.21</v>
      </c>
      <c r="J876" s="60" t="s">
        <v>333</v>
      </c>
      <c r="K876" s="60" t="s">
        <v>118</v>
      </c>
      <c r="L876" s="60" t="s">
        <v>56</v>
      </c>
      <c r="M876" s="60">
        <v>2.91</v>
      </c>
      <c r="N876" s="60" t="s">
        <v>24</v>
      </c>
      <c r="O876" s="60">
        <v>22</v>
      </c>
    </row>
    <row r="877" spans="1:15" x14ac:dyDescent="0.2">
      <c r="A877" s="60" t="s">
        <v>3263</v>
      </c>
      <c r="B877" s="60" t="s">
        <v>3264</v>
      </c>
      <c r="C877" s="60">
        <v>59</v>
      </c>
      <c r="D877" s="60" t="s">
        <v>17</v>
      </c>
      <c r="E877" s="60" t="s">
        <v>3265</v>
      </c>
      <c r="F877" s="60">
        <v>-8409</v>
      </c>
      <c r="G877" s="60" t="s">
        <v>94</v>
      </c>
      <c r="H877" s="60" t="s">
        <v>53</v>
      </c>
      <c r="I877" s="60">
        <v>161263.43</v>
      </c>
      <c r="J877" s="60" t="s">
        <v>3266</v>
      </c>
      <c r="K877" s="60" t="s">
        <v>55</v>
      </c>
      <c r="L877" s="60" t="s">
        <v>56</v>
      </c>
      <c r="M877" s="60">
        <v>4.59</v>
      </c>
      <c r="N877" s="60" t="s">
        <v>74</v>
      </c>
      <c r="O877" s="60">
        <v>4</v>
      </c>
    </row>
    <row r="878" spans="1:15" x14ac:dyDescent="0.2">
      <c r="A878" s="60" t="s">
        <v>3267</v>
      </c>
      <c r="B878" s="60" t="s">
        <v>3268</v>
      </c>
      <c r="C878" s="60">
        <v>41</v>
      </c>
      <c r="D878" s="60" t="s">
        <v>27</v>
      </c>
      <c r="E878" s="60" t="s">
        <v>3269</v>
      </c>
      <c r="F878" s="60">
        <v>-3695</v>
      </c>
      <c r="G878" s="60" t="s">
        <v>99</v>
      </c>
      <c r="H878" s="60" t="s">
        <v>173</v>
      </c>
      <c r="I878" s="60">
        <v>107324.59</v>
      </c>
      <c r="J878" s="60" t="s">
        <v>3270</v>
      </c>
      <c r="K878" s="60" t="s">
        <v>22</v>
      </c>
      <c r="L878" s="60" t="s">
        <v>32</v>
      </c>
      <c r="M878" s="60">
        <v>3.97</v>
      </c>
      <c r="N878" s="60" t="s">
        <v>33</v>
      </c>
      <c r="O878" s="60">
        <v>2</v>
      </c>
    </row>
    <row r="879" spans="1:15" x14ac:dyDescent="0.2">
      <c r="A879" s="60" t="s">
        <v>3271</v>
      </c>
      <c r="B879" s="60" t="s">
        <v>3272</v>
      </c>
      <c r="C879" s="60">
        <v>28</v>
      </c>
      <c r="D879" s="60" t="s">
        <v>50</v>
      </c>
      <c r="E879" s="60" t="s">
        <v>3273</v>
      </c>
      <c r="F879" s="60">
        <v>-10405</v>
      </c>
      <c r="G879" s="60" t="s">
        <v>85</v>
      </c>
      <c r="H879" s="60" t="s">
        <v>71</v>
      </c>
      <c r="I879" s="60">
        <v>175713.4</v>
      </c>
      <c r="J879" s="60" t="s">
        <v>1434</v>
      </c>
      <c r="K879" s="60" t="s">
        <v>40</v>
      </c>
      <c r="L879" s="60" t="s">
        <v>32</v>
      </c>
      <c r="M879" s="60">
        <v>1.98</v>
      </c>
      <c r="N879" s="60" t="s">
        <v>24</v>
      </c>
      <c r="O879" s="60">
        <v>15</v>
      </c>
    </row>
    <row r="880" spans="1:15" x14ac:dyDescent="0.2">
      <c r="A880" s="60" t="s">
        <v>3274</v>
      </c>
      <c r="B880" s="60" t="s">
        <v>2217</v>
      </c>
      <c r="C880" s="60">
        <v>51</v>
      </c>
      <c r="D880" s="60" t="s">
        <v>27</v>
      </c>
      <c r="E880" s="60" t="s">
        <v>3275</v>
      </c>
      <c r="F880" s="60">
        <v>-6740</v>
      </c>
      <c r="G880" s="60" t="s">
        <v>19</v>
      </c>
      <c r="H880" s="60" t="s">
        <v>30</v>
      </c>
      <c r="I880" s="60">
        <v>141333.9</v>
      </c>
      <c r="J880" s="60" t="s">
        <v>2268</v>
      </c>
      <c r="K880" s="60" t="s">
        <v>55</v>
      </c>
      <c r="L880" s="60" t="s">
        <v>73</v>
      </c>
      <c r="M880" s="60">
        <v>1.24</v>
      </c>
      <c r="N880" s="60" t="s">
        <v>24</v>
      </c>
      <c r="O880" s="60">
        <v>15</v>
      </c>
    </row>
    <row r="881" spans="1:15" x14ac:dyDescent="0.2">
      <c r="A881" s="60" t="s">
        <v>3276</v>
      </c>
      <c r="B881" s="60" t="s">
        <v>3277</v>
      </c>
      <c r="C881" s="60">
        <v>59</v>
      </c>
      <c r="D881" s="60" t="s">
        <v>50</v>
      </c>
      <c r="E881" s="60" t="s">
        <v>3278</v>
      </c>
      <c r="F881" s="60">
        <v>-2784</v>
      </c>
      <c r="G881" s="60" t="s">
        <v>37</v>
      </c>
      <c r="H881" s="60" t="s">
        <v>71</v>
      </c>
      <c r="I881" s="60">
        <v>63481.75</v>
      </c>
      <c r="J881" s="60" t="s">
        <v>1830</v>
      </c>
      <c r="K881" s="60" t="s">
        <v>40</v>
      </c>
      <c r="L881" s="60" t="s">
        <v>23</v>
      </c>
      <c r="M881" s="60">
        <v>2.9</v>
      </c>
      <c r="N881" s="60" t="s">
        <v>74</v>
      </c>
      <c r="O881" s="60">
        <v>34</v>
      </c>
    </row>
    <row r="882" spans="1:15" x14ac:dyDescent="0.2">
      <c r="A882" s="60" t="s">
        <v>3279</v>
      </c>
      <c r="B882" s="60" t="s">
        <v>3280</v>
      </c>
      <c r="C882" s="60">
        <v>60</v>
      </c>
      <c r="D882" s="60" t="s">
        <v>50</v>
      </c>
      <c r="E882" s="60" t="s">
        <v>3281</v>
      </c>
      <c r="F882" s="60">
        <v>-8931</v>
      </c>
      <c r="G882" s="60" t="s">
        <v>19</v>
      </c>
      <c r="H882" s="60" t="s">
        <v>79</v>
      </c>
      <c r="I882" s="60">
        <v>147722.4</v>
      </c>
      <c r="J882" s="60" t="s">
        <v>3282</v>
      </c>
      <c r="K882" s="60" t="s">
        <v>127</v>
      </c>
      <c r="L882" s="60" t="s">
        <v>56</v>
      </c>
      <c r="M882" s="60">
        <v>4.97</v>
      </c>
      <c r="N882" s="60" t="s">
        <v>33</v>
      </c>
      <c r="O882" s="60">
        <v>26</v>
      </c>
    </row>
    <row r="883" spans="1:15" x14ac:dyDescent="0.2">
      <c r="A883" s="60" t="s">
        <v>3283</v>
      </c>
      <c r="B883" s="60" t="s">
        <v>2789</v>
      </c>
      <c r="C883" s="60">
        <v>53</v>
      </c>
      <c r="D883" s="60" t="s">
        <v>17</v>
      </c>
      <c r="E883" s="60" t="s">
        <v>3284</v>
      </c>
      <c r="F883" s="60">
        <v>-10072</v>
      </c>
      <c r="G883" s="60" t="s">
        <v>85</v>
      </c>
      <c r="H883" s="60" t="s">
        <v>194</v>
      </c>
      <c r="I883" s="60">
        <v>172958.18</v>
      </c>
      <c r="J883" s="60" t="s">
        <v>578</v>
      </c>
      <c r="K883" s="60" t="s">
        <v>81</v>
      </c>
      <c r="L883" s="60" t="s">
        <v>32</v>
      </c>
      <c r="M883" s="60">
        <v>2.36</v>
      </c>
      <c r="N883" s="60" t="s">
        <v>57</v>
      </c>
      <c r="O883" s="60">
        <v>32</v>
      </c>
    </row>
    <row r="884" spans="1:15" x14ac:dyDescent="0.2">
      <c r="A884" s="60" t="s">
        <v>3285</v>
      </c>
      <c r="B884" s="60" t="s">
        <v>83</v>
      </c>
      <c r="C884" s="60">
        <v>50</v>
      </c>
      <c r="D884" s="60" t="s">
        <v>27</v>
      </c>
      <c r="E884" s="60" t="s">
        <v>3286</v>
      </c>
      <c r="F884" s="60">
        <v>-2090</v>
      </c>
      <c r="G884" s="60" t="s">
        <v>37</v>
      </c>
      <c r="H884" s="60" t="s">
        <v>20</v>
      </c>
      <c r="I884" s="60">
        <v>103223.42</v>
      </c>
      <c r="J884" s="60" t="s">
        <v>3287</v>
      </c>
      <c r="K884" s="60" t="s">
        <v>55</v>
      </c>
      <c r="L884" s="60" t="s">
        <v>23</v>
      </c>
      <c r="M884" s="60">
        <v>4.04</v>
      </c>
      <c r="N884" s="60" t="s">
        <v>33</v>
      </c>
      <c r="O884" s="60">
        <v>6</v>
      </c>
    </row>
    <row r="885" spans="1:15" x14ac:dyDescent="0.2">
      <c r="A885" s="60" t="s">
        <v>3288</v>
      </c>
      <c r="B885" s="60" t="s">
        <v>3289</v>
      </c>
      <c r="C885" s="60">
        <v>62</v>
      </c>
      <c r="D885" s="60" t="s">
        <v>17</v>
      </c>
      <c r="E885" s="60" t="s">
        <v>3290</v>
      </c>
      <c r="F885" s="60">
        <v>-3465</v>
      </c>
      <c r="G885" s="60" t="s">
        <v>99</v>
      </c>
      <c r="H885" s="60" t="s">
        <v>30</v>
      </c>
      <c r="I885" s="60">
        <v>79544.05</v>
      </c>
      <c r="J885" s="60" t="s">
        <v>2798</v>
      </c>
      <c r="K885" s="60" t="s">
        <v>62</v>
      </c>
      <c r="L885" s="60" t="s">
        <v>56</v>
      </c>
      <c r="M885" s="60">
        <v>1.41</v>
      </c>
      <c r="N885" s="60" t="s">
        <v>33</v>
      </c>
      <c r="O885" s="60">
        <v>39</v>
      </c>
    </row>
    <row r="886" spans="1:15" x14ac:dyDescent="0.2">
      <c r="A886" s="60" t="s">
        <v>3291</v>
      </c>
      <c r="B886" s="60" t="s">
        <v>3292</v>
      </c>
      <c r="C886" s="60">
        <v>65</v>
      </c>
      <c r="D886" s="60" t="s">
        <v>27</v>
      </c>
      <c r="E886" s="60" t="s">
        <v>3293</v>
      </c>
      <c r="F886" s="60">
        <v>-8146</v>
      </c>
      <c r="G886" s="60" t="s">
        <v>78</v>
      </c>
      <c r="H886" s="60" t="s">
        <v>53</v>
      </c>
      <c r="I886" s="60">
        <v>123467.87</v>
      </c>
      <c r="J886" s="60" t="s">
        <v>3294</v>
      </c>
      <c r="K886" s="60" t="s">
        <v>62</v>
      </c>
      <c r="L886" s="60" t="s">
        <v>56</v>
      </c>
      <c r="M886" s="60">
        <v>3.61</v>
      </c>
      <c r="N886" s="60" t="s">
        <v>41</v>
      </c>
      <c r="O886" s="60">
        <v>17</v>
      </c>
    </row>
    <row r="887" spans="1:15" x14ac:dyDescent="0.2">
      <c r="A887" s="60" t="s">
        <v>3295</v>
      </c>
      <c r="B887" s="60" t="s">
        <v>3296</v>
      </c>
      <c r="C887" s="60">
        <v>52</v>
      </c>
      <c r="D887" s="60" t="s">
        <v>50</v>
      </c>
      <c r="E887" s="60" t="s">
        <v>3297</v>
      </c>
      <c r="F887" s="60">
        <v>-7227</v>
      </c>
      <c r="G887" s="60" t="s">
        <v>37</v>
      </c>
      <c r="H887" s="60" t="s">
        <v>173</v>
      </c>
      <c r="I887" s="60">
        <v>100207.64</v>
      </c>
      <c r="J887" s="60" t="s">
        <v>2265</v>
      </c>
      <c r="K887" s="60" t="s">
        <v>127</v>
      </c>
      <c r="L887" s="60" t="s">
        <v>56</v>
      </c>
      <c r="M887" s="60">
        <v>4.05</v>
      </c>
      <c r="N887" s="60" t="s">
        <v>74</v>
      </c>
      <c r="O887" s="60">
        <v>25</v>
      </c>
    </row>
    <row r="888" spans="1:15" x14ac:dyDescent="0.2">
      <c r="A888" s="60" t="s">
        <v>3298</v>
      </c>
      <c r="B888" s="60" t="s">
        <v>3299</v>
      </c>
      <c r="C888" s="60">
        <v>44</v>
      </c>
      <c r="D888" s="60" t="s">
        <v>17</v>
      </c>
      <c r="E888" s="60" t="s">
        <v>3300</v>
      </c>
      <c r="F888" s="60">
        <v>-7043</v>
      </c>
      <c r="G888" s="60" t="s">
        <v>45</v>
      </c>
      <c r="H888" s="60" t="s">
        <v>30</v>
      </c>
      <c r="I888" s="60">
        <v>65248.31</v>
      </c>
      <c r="J888" s="60" t="s">
        <v>3301</v>
      </c>
      <c r="K888" s="60" t="s">
        <v>81</v>
      </c>
      <c r="L888" s="60" t="s">
        <v>73</v>
      </c>
      <c r="M888" s="60">
        <v>4.33</v>
      </c>
      <c r="N888" s="60" t="s">
        <v>74</v>
      </c>
      <c r="O888" s="60">
        <v>20</v>
      </c>
    </row>
    <row r="889" spans="1:15" x14ac:dyDescent="0.2">
      <c r="A889" s="60" t="s">
        <v>3302</v>
      </c>
      <c r="B889" s="60" t="s">
        <v>1019</v>
      </c>
      <c r="C889" s="60">
        <v>42</v>
      </c>
      <c r="D889" s="60" t="s">
        <v>17</v>
      </c>
      <c r="E889" s="60" t="s">
        <v>3303</v>
      </c>
      <c r="F889" s="60">
        <v>-5781</v>
      </c>
      <c r="G889" s="60" t="s">
        <v>52</v>
      </c>
      <c r="H889" s="60" t="s">
        <v>20</v>
      </c>
      <c r="I889" s="60">
        <v>98814.96</v>
      </c>
      <c r="J889" s="60" t="s">
        <v>3304</v>
      </c>
      <c r="K889" s="60" t="s">
        <v>136</v>
      </c>
      <c r="L889" s="60" t="s">
        <v>23</v>
      </c>
      <c r="M889" s="60">
        <v>1.97</v>
      </c>
      <c r="N889" s="60" t="s">
        <v>33</v>
      </c>
      <c r="O889" s="60">
        <v>30</v>
      </c>
    </row>
    <row r="890" spans="1:15" x14ac:dyDescent="0.2">
      <c r="A890" s="60" t="s">
        <v>3305</v>
      </c>
      <c r="B890" s="60" t="s">
        <v>248</v>
      </c>
      <c r="C890" s="60">
        <v>52</v>
      </c>
      <c r="D890" s="60" t="s">
        <v>27</v>
      </c>
      <c r="E890" s="60" t="s">
        <v>3306</v>
      </c>
      <c r="F890" s="60">
        <v>-10381</v>
      </c>
      <c r="G890" s="60" t="s">
        <v>99</v>
      </c>
      <c r="H890" s="60" t="s">
        <v>194</v>
      </c>
      <c r="I890" s="60">
        <v>178104.73</v>
      </c>
      <c r="J890" s="60" t="s">
        <v>2143</v>
      </c>
      <c r="K890" s="60" t="s">
        <v>104</v>
      </c>
      <c r="L890" s="60" t="s">
        <v>23</v>
      </c>
      <c r="M890" s="60">
        <v>1.41</v>
      </c>
      <c r="N890" s="60" t="s">
        <v>33</v>
      </c>
      <c r="O890" s="60">
        <v>17</v>
      </c>
    </row>
    <row r="891" spans="1:15" x14ac:dyDescent="0.2">
      <c r="A891" s="60" t="s">
        <v>3307</v>
      </c>
      <c r="B891" s="60" t="s">
        <v>3179</v>
      </c>
      <c r="C891" s="60">
        <v>50</v>
      </c>
      <c r="D891" s="60" t="s">
        <v>50</v>
      </c>
      <c r="E891" s="60" t="s">
        <v>3308</v>
      </c>
      <c r="F891" s="60">
        <v>-3131</v>
      </c>
      <c r="G891" s="60" t="s">
        <v>37</v>
      </c>
      <c r="H891" s="60" t="s">
        <v>66</v>
      </c>
      <c r="I891" s="60">
        <v>154525.04999999999</v>
      </c>
      <c r="J891" s="60" t="s">
        <v>3309</v>
      </c>
      <c r="K891" s="60" t="s">
        <v>55</v>
      </c>
      <c r="L891" s="60" t="s">
        <v>73</v>
      </c>
      <c r="M891" s="60">
        <v>3.3</v>
      </c>
      <c r="N891" s="60" t="s">
        <v>57</v>
      </c>
      <c r="O891" s="60">
        <v>5</v>
      </c>
    </row>
    <row r="892" spans="1:15" x14ac:dyDescent="0.2">
      <c r="A892" s="60" t="s">
        <v>3310</v>
      </c>
      <c r="B892" s="60" t="s">
        <v>3311</v>
      </c>
      <c r="C892" s="60">
        <v>42</v>
      </c>
      <c r="D892" s="60" t="s">
        <v>17</v>
      </c>
      <c r="E892" s="60" t="s">
        <v>3312</v>
      </c>
      <c r="F892" s="60">
        <v>-7027</v>
      </c>
      <c r="G892" s="60" t="s">
        <v>85</v>
      </c>
      <c r="H892" s="60" t="s">
        <v>20</v>
      </c>
      <c r="I892" s="60">
        <v>153509.95000000001</v>
      </c>
      <c r="J892" s="60" t="s">
        <v>3313</v>
      </c>
      <c r="K892" s="60" t="s">
        <v>22</v>
      </c>
      <c r="L892" s="60" t="s">
        <v>32</v>
      </c>
      <c r="M892" s="60">
        <v>4.09</v>
      </c>
      <c r="N892" s="60" t="s">
        <v>74</v>
      </c>
      <c r="O892" s="60">
        <v>20</v>
      </c>
    </row>
    <row r="893" spans="1:15" x14ac:dyDescent="0.2">
      <c r="A893" s="60" t="s">
        <v>3314</v>
      </c>
      <c r="B893" s="60" t="s">
        <v>3315</v>
      </c>
      <c r="C893" s="60">
        <v>50</v>
      </c>
      <c r="D893" s="60" t="s">
        <v>17</v>
      </c>
      <c r="E893" s="60" t="s">
        <v>3316</v>
      </c>
      <c r="F893" s="60">
        <v>-9488</v>
      </c>
      <c r="G893" s="60" t="s">
        <v>99</v>
      </c>
      <c r="H893" s="60" t="s">
        <v>79</v>
      </c>
      <c r="I893" s="60">
        <v>87519.55</v>
      </c>
      <c r="J893" s="60" t="s">
        <v>3317</v>
      </c>
      <c r="K893" s="60" t="s">
        <v>81</v>
      </c>
      <c r="L893" s="60" t="s">
        <v>73</v>
      </c>
      <c r="M893" s="60">
        <v>3.41</v>
      </c>
      <c r="N893" s="60" t="s">
        <v>74</v>
      </c>
      <c r="O893" s="60">
        <v>8</v>
      </c>
    </row>
    <row r="894" spans="1:15" x14ac:dyDescent="0.2">
      <c r="A894" s="60" t="s">
        <v>3318</v>
      </c>
      <c r="B894" s="60" t="s">
        <v>3319</v>
      </c>
      <c r="C894" s="60">
        <v>48</v>
      </c>
      <c r="D894" s="60" t="s">
        <v>50</v>
      </c>
      <c r="E894" s="60" t="s">
        <v>3320</v>
      </c>
      <c r="F894" s="60">
        <v>-3400</v>
      </c>
      <c r="G894" s="60" t="s">
        <v>85</v>
      </c>
      <c r="H894" s="60" t="s">
        <v>144</v>
      </c>
      <c r="I894" s="60">
        <v>167382.42000000001</v>
      </c>
      <c r="J894" s="60" t="s">
        <v>3321</v>
      </c>
      <c r="K894" s="60" t="s">
        <v>62</v>
      </c>
      <c r="L894" s="60" t="s">
        <v>23</v>
      </c>
      <c r="M894" s="60">
        <v>3.26</v>
      </c>
      <c r="N894" s="60" t="s">
        <v>74</v>
      </c>
      <c r="O894" s="60">
        <v>32</v>
      </c>
    </row>
    <row r="895" spans="1:15" x14ac:dyDescent="0.2">
      <c r="A895" s="60" t="s">
        <v>3322</v>
      </c>
      <c r="B895" s="60" t="s">
        <v>3323</v>
      </c>
      <c r="C895" s="60">
        <v>53</v>
      </c>
      <c r="D895" s="60" t="s">
        <v>50</v>
      </c>
      <c r="E895" s="60" t="s">
        <v>3324</v>
      </c>
      <c r="F895" s="60">
        <v>-3388</v>
      </c>
      <c r="G895" s="60" t="s">
        <v>19</v>
      </c>
      <c r="H895" s="60" t="s">
        <v>38</v>
      </c>
      <c r="I895" s="60">
        <v>48360.81</v>
      </c>
      <c r="J895" s="60" t="s">
        <v>1742</v>
      </c>
      <c r="K895" s="60" t="s">
        <v>136</v>
      </c>
      <c r="L895" s="60" t="s">
        <v>32</v>
      </c>
      <c r="M895" s="60">
        <v>4.1900000000000004</v>
      </c>
      <c r="N895" s="60" t="s">
        <v>74</v>
      </c>
      <c r="O895" s="60">
        <v>36</v>
      </c>
    </row>
    <row r="896" spans="1:15" x14ac:dyDescent="0.2">
      <c r="A896" s="60" t="s">
        <v>3325</v>
      </c>
      <c r="B896" s="60" t="s">
        <v>133</v>
      </c>
      <c r="C896" s="60">
        <v>63</v>
      </c>
      <c r="D896" s="60" t="s">
        <v>27</v>
      </c>
      <c r="E896" s="60" t="s">
        <v>3326</v>
      </c>
      <c r="F896" s="60">
        <v>-9218</v>
      </c>
      <c r="G896" s="60" t="s">
        <v>116</v>
      </c>
      <c r="H896" s="60" t="s">
        <v>79</v>
      </c>
      <c r="I896" s="60">
        <v>100436.85</v>
      </c>
      <c r="J896" s="60" t="s">
        <v>3327</v>
      </c>
      <c r="K896" s="60" t="s">
        <v>55</v>
      </c>
      <c r="L896" s="60" t="s">
        <v>73</v>
      </c>
      <c r="M896" s="60">
        <v>1.29</v>
      </c>
      <c r="N896" s="60" t="s">
        <v>57</v>
      </c>
      <c r="O896" s="60">
        <v>21</v>
      </c>
    </row>
    <row r="897" spans="1:15" x14ac:dyDescent="0.2">
      <c r="A897" s="60" t="s">
        <v>3328</v>
      </c>
      <c r="B897" s="60" t="s">
        <v>3329</v>
      </c>
      <c r="C897" s="60">
        <v>49</v>
      </c>
      <c r="D897" s="60" t="s">
        <v>27</v>
      </c>
      <c r="E897" s="60" t="s">
        <v>3330</v>
      </c>
      <c r="F897" s="60">
        <v>-2291</v>
      </c>
      <c r="G897" s="60" t="s">
        <v>52</v>
      </c>
      <c r="H897" s="60" t="s">
        <v>66</v>
      </c>
      <c r="I897" s="60">
        <v>37736.39</v>
      </c>
      <c r="J897" s="60" t="s">
        <v>3227</v>
      </c>
      <c r="K897" s="60" t="s">
        <v>62</v>
      </c>
      <c r="L897" s="60" t="s">
        <v>56</v>
      </c>
      <c r="M897" s="60">
        <v>1.6</v>
      </c>
      <c r="N897" s="60" t="s">
        <v>24</v>
      </c>
      <c r="O897" s="60">
        <v>37</v>
      </c>
    </row>
    <row r="898" spans="1:15" x14ac:dyDescent="0.2">
      <c r="A898" s="60" t="s">
        <v>3331</v>
      </c>
      <c r="B898" s="60" t="s">
        <v>3332</v>
      </c>
      <c r="C898" s="60">
        <v>42</v>
      </c>
      <c r="D898" s="60" t="s">
        <v>17</v>
      </c>
      <c r="E898" s="60" t="s">
        <v>3333</v>
      </c>
      <c r="F898" s="60">
        <v>-5931</v>
      </c>
      <c r="G898" s="60" t="s">
        <v>52</v>
      </c>
      <c r="H898" s="60" t="s">
        <v>173</v>
      </c>
      <c r="I898" s="60">
        <v>164520.31</v>
      </c>
      <c r="J898" s="60" t="s">
        <v>3334</v>
      </c>
      <c r="K898" s="60" t="s">
        <v>127</v>
      </c>
      <c r="L898" s="60" t="s">
        <v>32</v>
      </c>
      <c r="M898" s="60">
        <v>1.76</v>
      </c>
      <c r="N898" s="60" t="s">
        <v>24</v>
      </c>
      <c r="O898" s="60">
        <v>13</v>
      </c>
    </row>
    <row r="899" spans="1:15" x14ac:dyDescent="0.2">
      <c r="A899" s="60" t="s">
        <v>3335</v>
      </c>
      <c r="B899" s="60" t="s">
        <v>3336</v>
      </c>
      <c r="C899" s="60">
        <v>28</v>
      </c>
      <c r="D899" s="60" t="s">
        <v>27</v>
      </c>
      <c r="E899" s="60" t="s">
        <v>3337</v>
      </c>
      <c r="F899" s="60">
        <v>-3425</v>
      </c>
      <c r="G899" s="60" t="s">
        <v>78</v>
      </c>
      <c r="H899" s="60" t="s">
        <v>20</v>
      </c>
      <c r="I899" s="60">
        <v>85535.34</v>
      </c>
      <c r="J899" s="60" t="s">
        <v>3338</v>
      </c>
      <c r="K899" s="60" t="s">
        <v>62</v>
      </c>
      <c r="L899" s="60" t="s">
        <v>73</v>
      </c>
      <c r="M899" s="60">
        <v>4.71</v>
      </c>
      <c r="N899" s="60" t="s">
        <v>24</v>
      </c>
      <c r="O899" s="60">
        <v>12</v>
      </c>
    </row>
    <row r="900" spans="1:15" x14ac:dyDescent="0.2">
      <c r="A900" s="60" t="s">
        <v>3339</v>
      </c>
      <c r="B900" s="60" t="s">
        <v>716</v>
      </c>
      <c r="C900" s="60">
        <v>49</v>
      </c>
      <c r="D900" s="60" t="s">
        <v>50</v>
      </c>
      <c r="E900" s="60" t="s">
        <v>3340</v>
      </c>
      <c r="F900" s="60">
        <v>-8132</v>
      </c>
      <c r="G900" s="60" t="s">
        <v>45</v>
      </c>
      <c r="H900" s="60" t="s">
        <v>53</v>
      </c>
      <c r="I900" s="60">
        <v>162257.45000000001</v>
      </c>
      <c r="J900" s="60" t="s">
        <v>1504</v>
      </c>
      <c r="K900" s="60" t="s">
        <v>136</v>
      </c>
      <c r="L900" s="60" t="s">
        <v>56</v>
      </c>
      <c r="M900" s="60">
        <v>1.1000000000000001</v>
      </c>
      <c r="N900" s="60" t="s">
        <v>24</v>
      </c>
      <c r="O900" s="60">
        <v>24</v>
      </c>
    </row>
    <row r="901" spans="1:15" x14ac:dyDescent="0.2">
      <c r="A901" s="60" t="s">
        <v>3341</v>
      </c>
      <c r="B901" s="60" t="s">
        <v>3342</v>
      </c>
      <c r="C901" s="60">
        <v>50</v>
      </c>
      <c r="D901" s="60" t="s">
        <v>50</v>
      </c>
      <c r="E901" s="60" t="s">
        <v>3343</v>
      </c>
      <c r="F901" s="60">
        <v>-8532</v>
      </c>
      <c r="G901" s="60" t="s">
        <v>52</v>
      </c>
      <c r="H901" s="60" t="s">
        <v>71</v>
      </c>
      <c r="I901" s="60">
        <v>48463.51</v>
      </c>
      <c r="J901" s="60" t="s">
        <v>3344</v>
      </c>
      <c r="K901" s="60" t="s">
        <v>118</v>
      </c>
      <c r="L901" s="60" t="s">
        <v>23</v>
      </c>
      <c r="M901" s="60">
        <v>1.65</v>
      </c>
      <c r="N901" s="60" t="s">
        <v>24</v>
      </c>
      <c r="O901" s="60">
        <v>7</v>
      </c>
    </row>
    <row r="902" spans="1:15" x14ac:dyDescent="0.2">
      <c r="A902" s="60" t="s">
        <v>3345</v>
      </c>
      <c r="B902" s="60" t="s">
        <v>412</v>
      </c>
      <c r="C902" s="60">
        <v>60</v>
      </c>
      <c r="D902" s="60" t="s">
        <v>50</v>
      </c>
      <c r="E902" s="60" t="s">
        <v>3346</v>
      </c>
      <c r="F902" s="60">
        <v>-5177</v>
      </c>
      <c r="G902" s="60" t="s">
        <v>99</v>
      </c>
      <c r="H902" s="60" t="s">
        <v>71</v>
      </c>
      <c r="I902" s="60">
        <v>150969.73000000001</v>
      </c>
      <c r="J902" s="60" t="s">
        <v>1277</v>
      </c>
      <c r="K902" s="60" t="s">
        <v>40</v>
      </c>
      <c r="L902" s="60" t="s">
        <v>73</v>
      </c>
      <c r="M902" s="60">
        <v>3.03</v>
      </c>
      <c r="N902" s="60" t="s">
        <v>41</v>
      </c>
      <c r="O902" s="60">
        <v>1</v>
      </c>
    </row>
    <row r="903" spans="1:15" x14ac:dyDescent="0.2">
      <c r="A903" s="60" t="s">
        <v>3347</v>
      </c>
      <c r="B903" s="60" t="s">
        <v>3348</v>
      </c>
      <c r="C903" s="60">
        <v>48</v>
      </c>
      <c r="D903" s="60" t="s">
        <v>50</v>
      </c>
      <c r="E903" s="60" t="s">
        <v>3349</v>
      </c>
      <c r="F903" s="60">
        <v>-7109</v>
      </c>
      <c r="G903" s="60" t="s">
        <v>19</v>
      </c>
      <c r="H903" s="60" t="s">
        <v>66</v>
      </c>
      <c r="I903" s="60">
        <v>172161.39</v>
      </c>
      <c r="J903" s="60" t="s">
        <v>3350</v>
      </c>
      <c r="K903" s="60" t="s">
        <v>81</v>
      </c>
      <c r="L903" s="60" t="s">
        <v>32</v>
      </c>
      <c r="M903" s="60">
        <v>5</v>
      </c>
      <c r="N903" s="60" t="s">
        <v>74</v>
      </c>
      <c r="O903" s="60">
        <v>24</v>
      </c>
    </row>
    <row r="904" spans="1:15" x14ac:dyDescent="0.2">
      <c r="A904" s="60" t="s">
        <v>3351</v>
      </c>
      <c r="B904" s="60" t="s">
        <v>2039</v>
      </c>
      <c r="C904" s="60">
        <v>39</v>
      </c>
      <c r="D904" s="60" t="s">
        <v>17</v>
      </c>
      <c r="E904" s="60" t="s">
        <v>3352</v>
      </c>
      <c r="F904" s="60">
        <v>-3981</v>
      </c>
      <c r="G904" s="60" t="s">
        <v>99</v>
      </c>
      <c r="H904" s="60" t="s">
        <v>53</v>
      </c>
      <c r="I904" s="60">
        <v>116863.99</v>
      </c>
      <c r="J904" s="60" t="s">
        <v>90</v>
      </c>
      <c r="K904" s="60" t="s">
        <v>118</v>
      </c>
      <c r="L904" s="60" t="s">
        <v>32</v>
      </c>
      <c r="M904" s="60">
        <v>1.56</v>
      </c>
      <c r="N904" s="60" t="s">
        <v>41</v>
      </c>
      <c r="O904" s="60">
        <v>2</v>
      </c>
    </row>
    <row r="905" spans="1:15" x14ac:dyDescent="0.2">
      <c r="A905" s="60" t="s">
        <v>3353</v>
      </c>
      <c r="B905" s="60" t="s">
        <v>3354</v>
      </c>
      <c r="C905" s="60">
        <v>35</v>
      </c>
      <c r="D905" s="60" t="s">
        <v>17</v>
      </c>
      <c r="E905" s="60" t="s">
        <v>3355</v>
      </c>
      <c r="F905" s="60">
        <v>-8776</v>
      </c>
      <c r="G905" s="60" t="s">
        <v>78</v>
      </c>
      <c r="H905" s="60" t="s">
        <v>66</v>
      </c>
      <c r="I905" s="60">
        <v>60000.9</v>
      </c>
      <c r="J905" s="60" t="s">
        <v>539</v>
      </c>
      <c r="K905" s="60" t="s">
        <v>55</v>
      </c>
      <c r="L905" s="60" t="s">
        <v>32</v>
      </c>
      <c r="M905" s="60">
        <v>2.46</v>
      </c>
      <c r="N905" s="60" t="s">
        <v>74</v>
      </c>
      <c r="O905" s="60">
        <v>10</v>
      </c>
    </row>
    <row r="906" spans="1:15" x14ac:dyDescent="0.2">
      <c r="A906" s="60" t="s">
        <v>3356</v>
      </c>
      <c r="B906" s="60" t="s">
        <v>3357</v>
      </c>
      <c r="C906" s="60">
        <v>35</v>
      </c>
      <c r="D906" s="60" t="s">
        <v>50</v>
      </c>
      <c r="E906" s="60" t="s">
        <v>3358</v>
      </c>
      <c r="F906" s="60">
        <v>-6665</v>
      </c>
      <c r="G906" s="60" t="s">
        <v>52</v>
      </c>
      <c r="H906" s="60" t="s">
        <v>173</v>
      </c>
      <c r="I906" s="60">
        <v>39129.339999999997</v>
      </c>
      <c r="J906" s="60" t="s">
        <v>2706</v>
      </c>
      <c r="K906" s="60" t="s">
        <v>62</v>
      </c>
      <c r="L906" s="60" t="s">
        <v>23</v>
      </c>
      <c r="M906" s="60">
        <v>4.5599999999999996</v>
      </c>
      <c r="N906" s="60" t="s">
        <v>74</v>
      </c>
      <c r="O906" s="60">
        <v>9</v>
      </c>
    </row>
    <row r="907" spans="1:15" x14ac:dyDescent="0.2">
      <c r="A907" s="60" t="s">
        <v>3359</v>
      </c>
      <c r="B907" s="60" t="s">
        <v>685</v>
      </c>
      <c r="C907" s="60">
        <v>56</v>
      </c>
      <c r="D907" s="60" t="s">
        <v>50</v>
      </c>
      <c r="E907" s="60" t="s">
        <v>3360</v>
      </c>
      <c r="F907" s="60">
        <v>-11254</v>
      </c>
      <c r="G907" s="60" t="s">
        <v>78</v>
      </c>
      <c r="H907" s="60" t="s">
        <v>53</v>
      </c>
      <c r="I907" s="60">
        <v>49516.71</v>
      </c>
      <c r="J907" s="60" t="s">
        <v>3361</v>
      </c>
      <c r="K907" s="60" t="s">
        <v>47</v>
      </c>
      <c r="L907" s="60" t="s">
        <v>23</v>
      </c>
      <c r="M907" s="60">
        <v>2.68</v>
      </c>
      <c r="N907" s="60" t="s">
        <v>74</v>
      </c>
      <c r="O907" s="60">
        <v>7</v>
      </c>
    </row>
    <row r="908" spans="1:15" x14ac:dyDescent="0.2">
      <c r="A908" s="60" t="s">
        <v>3362</v>
      </c>
      <c r="B908" s="60" t="s">
        <v>3363</v>
      </c>
      <c r="C908" s="60">
        <v>48</v>
      </c>
      <c r="D908" s="60" t="s">
        <v>17</v>
      </c>
      <c r="E908" s="60" t="s">
        <v>3364</v>
      </c>
      <c r="F908" s="60">
        <v>-2324</v>
      </c>
      <c r="G908" s="60" t="s">
        <v>116</v>
      </c>
      <c r="H908" s="60" t="s">
        <v>79</v>
      </c>
      <c r="I908" s="60">
        <v>103075.61</v>
      </c>
      <c r="J908" s="60" t="s">
        <v>3365</v>
      </c>
      <c r="K908" s="60" t="s">
        <v>55</v>
      </c>
      <c r="L908" s="60" t="s">
        <v>73</v>
      </c>
      <c r="M908" s="60">
        <v>3.63</v>
      </c>
      <c r="N908" s="60" t="s">
        <v>33</v>
      </c>
      <c r="O908" s="60">
        <v>39</v>
      </c>
    </row>
    <row r="909" spans="1:15" x14ac:dyDescent="0.2">
      <c r="A909" s="60" t="s">
        <v>3366</v>
      </c>
      <c r="B909" s="60" t="s">
        <v>3367</v>
      </c>
      <c r="C909" s="60">
        <v>28</v>
      </c>
      <c r="D909" s="60" t="s">
        <v>50</v>
      </c>
      <c r="E909" s="60" t="s">
        <v>3368</v>
      </c>
      <c r="F909" s="60">
        <v>-6131</v>
      </c>
      <c r="G909" s="60" t="s">
        <v>78</v>
      </c>
      <c r="H909" s="60" t="s">
        <v>30</v>
      </c>
      <c r="I909" s="60">
        <v>109636.43</v>
      </c>
      <c r="J909" s="60" t="s">
        <v>3369</v>
      </c>
      <c r="K909" s="60" t="s">
        <v>55</v>
      </c>
      <c r="L909" s="60" t="s">
        <v>32</v>
      </c>
      <c r="M909" s="60">
        <v>3.64</v>
      </c>
      <c r="N909" s="60" t="s">
        <v>74</v>
      </c>
      <c r="O909" s="60">
        <v>25</v>
      </c>
    </row>
    <row r="910" spans="1:15" x14ac:dyDescent="0.2">
      <c r="A910" s="60" t="s">
        <v>3370</v>
      </c>
      <c r="B910" s="60" t="s">
        <v>3371</v>
      </c>
      <c r="C910" s="60">
        <v>28</v>
      </c>
      <c r="D910" s="60" t="s">
        <v>27</v>
      </c>
      <c r="E910" s="60" t="s">
        <v>3372</v>
      </c>
      <c r="F910" s="60">
        <v>-6677</v>
      </c>
      <c r="G910" s="60" t="s">
        <v>37</v>
      </c>
      <c r="H910" s="60" t="s">
        <v>79</v>
      </c>
      <c r="I910" s="60">
        <v>131911.67000000001</v>
      </c>
      <c r="J910" s="60" t="s">
        <v>1540</v>
      </c>
      <c r="K910" s="60" t="s">
        <v>118</v>
      </c>
      <c r="L910" s="60" t="s">
        <v>73</v>
      </c>
      <c r="M910" s="60">
        <v>4.04</v>
      </c>
      <c r="N910" s="60" t="s">
        <v>24</v>
      </c>
      <c r="O910" s="60">
        <v>20</v>
      </c>
    </row>
    <row r="911" spans="1:15" x14ac:dyDescent="0.2">
      <c r="A911" s="60" t="s">
        <v>3373</v>
      </c>
      <c r="B911" s="60" t="s">
        <v>3374</v>
      </c>
      <c r="C911" s="60">
        <v>64</v>
      </c>
      <c r="D911" s="60" t="s">
        <v>27</v>
      </c>
      <c r="E911" s="60" t="s">
        <v>3375</v>
      </c>
      <c r="F911" s="60">
        <v>-3484</v>
      </c>
      <c r="G911" s="60" t="s">
        <v>29</v>
      </c>
      <c r="H911" s="60" t="s">
        <v>144</v>
      </c>
      <c r="I911" s="60">
        <v>150158.25</v>
      </c>
      <c r="J911" s="60" t="s">
        <v>3376</v>
      </c>
      <c r="K911" s="60" t="s">
        <v>22</v>
      </c>
      <c r="L911" s="60" t="s">
        <v>32</v>
      </c>
      <c r="M911" s="60">
        <v>3.54</v>
      </c>
      <c r="N911" s="60" t="s">
        <v>24</v>
      </c>
      <c r="O911" s="60">
        <v>10</v>
      </c>
    </row>
    <row r="912" spans="1:15" x14ac:dyDescent="0.2">
      <c r="A912" s="60" t="s">
        <v>3377</v>
      </c>
      <c r="B912" s="60" t="s">
        <v>3378</v>
      </c>
      <c r="C912" s="60">
        <v>22</v>
      </c>
      <c r="D912" s="60" t="s">
        <v>17</v>
      </c>
      <c r="E912" s="60" t="s">
        <v>3379</v>
      </c>
      <c r="F912" s="60">
        <v>-8306</v>
      </c>
      <c r="G912" s="60" t="s">
        <v>99</v>
      </c>
      <c r="H912" s="60" t="s">
        <v>38</v>
      </c>
      <c r="I912" s="60">
        <v>93820.24</v>
      </c>
      <c r="J912" s="60" t="s">
        <v>3380</v>
      </c>
      <c r="K912" s="60" t="s">
        <v>40</v>
      </c>
      <c r="L912" s="60" t="s">
        <v>73</v>
      </c>
      <c r="M912" s="60">
        <v>3.18</v>
      </c>
      <c r="N912" s="60" t="s">
        <v>74</v>
      </c>
      <c r="O912" s="60">
        <v>17</v>
      </c>
    </row>
    <row r="913" spans="1:15" x14ac:dyDescent="0.2">
      <c r="A913" s="60" t="s">
        <v>3381</v>
      </c>
      <c r="B913" s="60" t="s">
        <v>3382</v>
      </c>
      <c r="C913" s="60">
        <v>54</v>
      </c>
      <c r="D913" s="60" t="s">
        <v>50</v>
      </c>
      <c r="E913" s="60" t="s">
        <v>3383</v>
      </c>
      <c r="F913" s="60">
        <v>-7336</v>
      </c>
      <c r="G913" s="60" t="s">
        <v>94</v>
      </c>
      <c r="H913" s="60" t="s">
        <v>20</v>
      </c>
      <c r="I913" s="60">
        <v>101165.82</v>
      </c>
      <c r="J913" s="60" t="s">
        <v>3384</v>
      </c>
      <c r="K913" s="60" t="s">
        <v>62</v>
      </c>
      <c r="L913" s="60" t="s">
        <v>73</v>
      </c>
      <c r="M913" s="60">
        <v>1.25</v>
      </c>
      <c r="N913" s="60" t="s">
        <v>33</v>
      </c>
      <c r="O913" s="60">
        <v>27</v>
      </c>
    </row>
    <row r="914" spans="1:15" x14ac:dyDescent="0.2">
      <c r="A914" s="60" t="s">
        <v>3385</v>
      </c>
      <c r="B914" s="60" t="s">
        <v>1694</v>
      </c>
      <c r="C914" s="60">
        <v>56</v>
      </c>
      <c r="D914" s="60" t="s">
        <v>27</v>
      </c>
      <c r="E914" s="60" t="s">
        <v>3386</v>
      </c>
      <c r="F914" s="60">
        <v>-3819</v>
      </c>
      <c r="G914" s="60" t="s">
        <v>19</v>
      </c>
      <c r="H914" s="60" t="s">
        <v>20</v>
      </c>
      <c r="I914" s="60">
        <v>138340.82999999999</v>
      </c>
      <c r="J914" s="60" t="s">
        <v>3387</v>
      </c>
      <c r="K914" s="60" t="s">
        <v>62</v>
      </c>
      <c r="L914" s="60" t="s">
        <v>73</v>
      </c>
      <c r="M914" s="60">
        <v>2.81</v>
      </c>
      <c r="N914" s="60" t="s">
        <v>57</v>
      </c>
      <c r="O914" s="60">
        <v>5</v>
      </c>
    </row>
    <row r="915" spans="1:15" x14ac:dyDescent="0.2">
      <c r="A915" s="60" t="s">
        <v>3388</v>
      </c>
      <c r="B915" s="60" t="s">
        <v>3389</v>
      </c>
      <c r="C915" s="60">
        <v>47</v>
      </c>
      <c r="D915" s="60" t="s">
        <v>17</v>
      </c>
      <c r="E915" s="60" t="s">
        <v>3390</v>
      </c>
      <c r="F915" s="60">
        <v>-5938</v>
      </c>
      <c r="G915" s="60" t="s">
        <v>45</v>
      </c>
      <c r="H915" s="60" t="s">
        <v>30</v>
      </c>
      <c r="I915" s="60">
        <v>141344.79</v>
      </c>
      <c r="J915" s="60" t="s">
        <v>3391</v>
      </c>
      <c r="K915" s="60" t="s">
        <v>118</v>
      </c>
      <c r="L915" s="60" t="s">
        <v>32</v>
      </c>
      <c r="M915" s="60">
        <v>3.25</v>
      </c>
      <c r="N915" s="60" t="s">
        <v>57</v>
      </c>
      <c r="O915" s="60">
        <v>33</v>
      </c>
    </row>
    <row r="916" spans="1:15" x14ac:dyDescent="0.2">
      <c r="A916" s="60" t="s">
        <v>3392</v>
      </c>
      <c r="B916" s="60" t="s">
        <v>3393</v>
      </c>
      <c r="C916" s="60">
        <v>45</v>
      </c>
      <c r="D916" s="60" t="s">
        <v>17</v>
      </c>
      <c r="E916" s="60" t="s">
        <v>3394</v>
      </c>
      <c r="F916" s="60">
        <v>-5284</v>
      </c>
      <c r="G916" s="60" t="s">
        <v>37</v>
      </c>
      <c r="H916" s="60" t="s">
        <v>53</v>
      </c>
      <c r="I916" s="60">
        <v>49520.02</v>
      </c>
      <c r="J916" s="60" t="s">
        <v>3395</v>
      </c>
      <c r="K916" s="60" t="s">
        <v>127</v>
      </c>
      <c r="L916" s="60" t="s">
        <v>32</v>
      </c>
      <c r="M916" s="60">
        <v>4.37</v>
      </c>
      <c r="N916" s="60" t="s">
        <v>24</v>
      </c>
      <c r="O916" s="60">
        <v>34</v>
      </c>
    </row>
    <row r="917" spans="1:15" x14ac:dyDescent="0.2">
      <c r="A917" s="60" t="s">
        <v>3396</v>
      </c>
      <c r="B917" s="60" t="s">
        <v>3397</v>
      </c>
      <c r="C917" s="60">
        <v>34</v>
      </c>
      <c r="D917" s="60" t="s">
        <v>50</v>
      </c>
      <c r="E917" s="60" t="s">
        <v>3398</v>
      </c>
      <c r="F917" s="60">
        <v>-8398</v>
      </c>
      <c r="G917" s="60" t="s">
        <v>85</v>
      </c>
      <c r="H917" s="60" t="s">
        <v>66</v>
      </c>
      <c r="I917" s="60">
        <v>164592.95000000001</v>
      </c>
      <c r="J917" s="60" t="s">
        <v>2868</v>
      </c>
      <c r="K917" s="60" t="s">
        <v>62</v>
      </c>
      <c r="L917" s="60" t="s">
        <v>32</v>
      </c>
      <c r="M917" s="60">
        <v>3.89</v>
      </c>
      <c r="N917" s="60" t="s">
        <v>33</v>
      </c>
      <c r="O917" s="60">
        <v>0</v>
      </c>
    </row>
    <row r="918" spans="1:15" x14ac:dyDescent="0.2">
      <c r="A918" s="60" t="s">
        <v>3399</v>
      </c>
      <c r="B918" s="60" t="s">
        <v>3400</v>
      </c>
      <c r="C918" s="60">
        <v>57</v>
      </c>
      <c r="D918" s="60" t="s">
        <v>17</v>
      </c>
      <c r="E918" s="60" t="s">
        <v>3401</v>
      </c>
      <c r="F918" s="60">
        <v>-3357</v>
      </c>
      <c r="G918" s="60" t="s">
        <v>45</v>
      </c>
      <c r="H918" s="60" t="s">
        <v>66</v>
      </c>
      <c r="I918" s="60">
        <v>55343.97</v>
      </c>
      <c r="J918" s="60" t="s">
        <v>3402</v>
      </c>
      <c r="K918" s="60" t="s">
        <v>55</v>
      </c>
      <c r="L918" s="60" t="s">
        <v>32</v>
      </c>
      <c r="M918" s="60">
        <v>2.56</v>
      </c>
      <c r="N918" s="60" t="s">
        <v>24</v>
      </c>
      <c r="O918" s="60">
        <v>26</v>
      </c>
    </row>
    <row r="919" spans="1:15" x14ac:dyDescent="0.2">
      <c r="A919" s="60" t="s">
        <v>3403</v>
      </c>
      <c r="B919" s="60" t="s">
        <v>3404</v>
      </c>
      <c r="C919" s="60">
        <v>34</v>
      </c>
      <c r="D919" s="60" t="s">
        <v>27</v>
      </c>
      <c r="E919" s="60" t="s">
        <v>3405</v>
      </c>
      <c r="F919" s="60">
        <v>-6127</v>
      </c>
      <c r="G919" s="60" t="s">
        <v>78</v>
      </c>
      <c r="H919" s="60" t="s">
        <v>66</v>
      </c>
      <c r="I919" s="60">
        <v>52903.360000000001</v>
      </c>
      <c r="J919" s="60" t="s">
        <v>1140</v>
      </c>
      <c r="K919" s="60" t="s">
        <v>127</v>
      </c>
      <c r="L919" s="60" t="s">
        <v>32</v>
      </c>
      <c r="M919" s="60">
        <v>1.82</v>
      </c>
      <c r="N919" s="60" t="s">
        <v>24</v>
      </c>
      <c r="O919" s="60">
        <v>17</v>
      </c>
    </row>
    <row r="920" spans="1:15" x14ac:dyDescent="0.2">
      <c r="A920" s="60" t="s">
        <v>3406</v>
      </c>
      <c r="B920" s="60" t="s">
        <v>1487</v>
      </c>
      <c r="C920" s="60">
        <v>22</v>
      </c>
      <c r="D920" s="60" t="s">
        <v>17</v>
      </c>
      <c r="E920" s="60" t="s">
        <v>3407</v>
      </c>
      <c r="F920" s="60">
        <v>-10739</v>
      </c>
      <c r="G920" s="60" t="s">
        <v>19</v>
      </c>
      <c r="H920" s="60" t="s">
        <v>38</v>
      </c>
      <c r="I920" s="60">
        <v>103310.85</v>
      </c>
      <c r="J920" s="60" t="s">
        <v>3408</v>
      </c>
      <c r="K920" s="60" t="s">
        <v>40</v>
      </c>
      <c r="L920" s="60" t="s">
        <v>73</v>
      </c>
      <c r="M920" s="60">
        <v>4.29</v>
      </c>
      <c r="N920" s="60" t="s">
        <v>57</v>
      </c>
      <c r="O920" s="60">
        <v>39</v>
      </c>
    </row>
    <row r="921" spans="1:15" x14ac:dyDescent="0.2">
      <c r="A921" s="60" t="s">
        <v>3409</v>
      </c>
      <c r="B921" s="60" t="s">
        <v>3410</v>
      </c>
      <c r="C921" s="60">
        <v>26</v>
      </c>
      <c r="D921" s="60" t="s">
        <v>17</v>
      </c>
      <c r="E921" s="60" t="s">
        <v>3411</v>
      </c>
      <c r="F921" s="60">
        <v>-7868</v>
      </c>
      <c r="G921" s="60" t="s">
        <v>116</v>
      </c>
      <c r="H921" s="60" t="s">
        <v>71</v>
      </c>
      <c r="I921" s="60">
        <v>125900.26</v>
      </c>
      <c r="J921" s="60" t="s">
        <v>1258</v>
      </c>
      <c r="K921" s="60" t="s">
        <v>127</v>
      </c>
      <c r="L921" s="60" t="s">
        <v>32</v>
      </c>
      <c r="M921" s="60">
        <v>4.5</v>
      </c>
      <c r="N921" s="60" t="s">
        <v>41</v>
      </c>
      <c r="O921" s="60">
        <v>18</v>
      </c>
    </row>
    <row r="922" spans="1:15" x14ac:dyDescent="0.2">
      <c r="A922" s="60" t="s">
        <v>3412</v>
      </c>
      <c r="B922" s="60" t="s">
        <v>3413</v>
      </c>
      <c r="C922" s="60">
        <v>28</v>
      </c>
      <c r="D922" s="60" t="s">
        <v>27</v>
      </c>
      <c r="E922" s="60" t="s">
        <v>3414</v>
      </c>
      <c r="F922" s="60">
        <v>-8469</v>
      </c>
      <c r="G922" s="60" t="s">
        <v>99</v>
      </c>
      <c r="H922" s="60" t="s">
        <v>79</v>
      </c>
      <c r="I922" s="60">
        <v>156322.82</v>
      </c>
      <c r="J922" s="60" t="s">
        <v>2010</v>
      </c>
      <c r="K922" s="60" t="s">
        <v>104</v>
      </c>
      <c r="L922" s="60" t="s">
        <v>23</v>
      </c>
      <c r="M922" s="60">
        <v>3.55</v>
      </c>
      <c r="N922" s="60" t="s">
        <v>33</v>
      </c>
      <c r="O922" s="60">
        <v>17</v>
      </c>
    </row>
    <row r="923" spans="1:15" x14ac:dyDescent="0.2">
      <c r="A923" s="60" t="s">
        <v>3415</v>
      </c>
      <c r="B923" s="60" t="s">
        <v>3416</v>
      </c>
      <c r="C923" s="60">
        <v>54</v>
      </c>
      <c r="D923" s="60" t="s">
        <v>50</v>
      </c>
      <c r="E923" s="60" t="s">
        <v>3417</v>
      </c>
      <c r="F923" s="60">
        <v>-6953</v>
      </c>
      <c r="G923" s="60" t="s">
        <v>37</v>
      </c>
      <c r="H923" s="60" t="s">
        <v>71</v>
      </c>
      <c r="I923" s="60">
        <v>36874.29</v>
      </c>
      <c r="J923" s="60" t="s">
        <v>2136</v>
      </c>
      <c r="K923" s="60" t="s">
        <v>40</v>
      </c>
      <c r="L923" s="60" t="s">
        <v>32</v>
      </c>
      <c r="M923" s="60">
        <v>3.34</v>
      </c>
      <c r="N923" s="60" t="s">
        <v>24</v>
      </c>
      <c r="O923" s="60">
        <v>37</v>
      </c>
    </row>
    <row r="924" spans="1:15" x14ac:dyDescent="0.2">
      <c r="A924" s="60" t="s">
        <v>3418</v>
      </c>
      <c r="B924" s="60" t="s">
        <v>3419</v>
      </c>
      <c r="C924" s="60">
        <v>39</v>
      </c>
      <c r="D924" s="60" t="s">
        <v>27</v>
      </c>
      <c r="E924" s="60" t="s">
        <v>3420</v>
      </c>
      <c r="F924" s="60">
        <v>-8529</v>
      </c>
      <c r="G924" s="60" t="s">
        <v>52</v>
      </c>
      <c r="H924" s="60" t="s">
        <v>20</v>
      </c>
      <c r="I924" s="60">
        <v>161207.04999999999</v>
      </c>
      <c r="J924" s="60" t="s">
        <v>190</v>
      </c>
      <c r="K924" s="60" t="s">
        <v>104</v>
      </c>
      <c r="L924" s="60" t="s">
        <v>23</v>
      </c>
      <c r="M924" s="60">
        <v>3.41</v>
      </c>
      <c r="N924" s="60" t="s">
        <v>57</v>
      </c>
      <c r="O924" s="60">
        <v>6</v>
      </c>
    </row>
    <row r="925" spans="1:15" x14ac:dyDescent="0.2">
      <c r="A925" s="60" t="s">
        <v>3421</v>
      </c>
      <c r="B925" s="60" t="s">
        <v>3422</v>
      </c>
      <c r="C925" s="60">
        <v>29</v>
      </c>
      <c r="D925" s="60" t="s">
        <v>27</v>
      </c>
      <c r="E925" s="60" t="s">
        <v>3423</v>
      </c>
      <c r="F925" s="60">
        <v>-9492</v>
      </c>
      <c r="G925" s="60" t="s">
        <v>29</v>
      </c>
      <c r="H925" s="60" t="s">
        <v>144</v>
      </c>
      <c r="I925" s="60">
        <v>85359.15</v>
      </c>
      <c r="J925" s="60" t="s">
        <v>367</v>
      </c>
      <c r="K925" s="60" t="s">
        <v>40</v>
      </c>
      <c r="L925" s="60" t="s">
        <v>56</v>
      </c>
      <c r="M925" s="60">
        <v>3.29</v>
      </c>
      <c r="N925" s="60" t="s">
        <v>57</v>
      </c>
      <c r="O925" s="60">
        <v>2</v>
      </c>
    </row>
    <row r="926" spans="1:15" x14ac:dyDescent="0.2">
      <c r="A926" s="60" t="s">
        <v>3424</v>
      </c>
      <c r="B926" s="60" t="s">
        <v>3272</v>
      </c>
      <c r="C926" s="60">
        <v>49</v>
      </c>
      <c r="D926" s="60" t="s">
        <v>17</v>
      </c>
      <c r="E926" s="60" t="s">
        <v>3425</v>
      </c>
      <c r="F926" s="60">
        <v>-5061</v>
      </c>
      <c r="G926" s="60" t="s">
        <v>45</v>
      </c>
      <c r="H926" s="60" t="s">
        <v>173</v>
      </c>
      <c r="I926" s="60">
        <v>49326.61</v>
      </c>
      <c r="J926" s="60" t="s">
        <v>3426</v>
      </c>
      <c r="K926" s="60" t="s">
        <v>22</v>
      </c>
      <c r="L926" s="60" t="s">
        <v>56</v>
      </c>
      <c r="M926" s="60">
        <v>4.4000000000000004</v>
      </c>
      <c r="N926" s="60" t="s">
        <v>33</v>
      </c>
      <c r="O926" s="60">
        <v>22</v>
      </c>
    </row>
    <row r="927" spans="1:15" x14ac:dyDescent="0.2">
      <c r="A927" s="60" t="s">
        <v>3427</v>
      </c>
      <c r="B927" s="60" t="s">
        <v>1130</v>
      </c>
      <c r="C927" s="60">
        <v>44</v>
      </c>
      <c r="D927" s="60" t="s">
        <v>27</v>
      </c>
      <c r="E927" s="60" t="s">
        <v>3428</v>
      </c>
      <c r="F927" s="60">
        <v>-3340</v>
      </c>
      <c r="G927" s="60" t="s">
        <v>37</v>
      </c>
      <c r="H927" s="60" t="s">
        <v>79</v>
      </c>
      <c r="I927" s="60">
        <v>136370.14000000001</v>
      </c>
      <c r="J927" s="60" t="s">
        <v>3203</v>
      </c>
      <c r="K927" s="60" t="s">
        <v>81</v>
      </c>
      <c r="L927" s="60" t="s">
        <v>32</v>
      </c>
      <c r="M927" s="60">
        <v>1.84</v>
      </c>
      <c r="N927" s="60" t="s">
        <v>57</v>
      </c>
      <c r="O927" s="60">
        <v>20</v>
      </c>
    </row>
    <row r="928" spans="1:15" x14ac:dyDescent="0.2">
      <c r="A928" s="60" t="s">
        <v>3429</v>
      </c>
      <c r="B928" s="60" t="s">
        <v>1184</v>
      </c>
      <c r="C928" s="60">
        <v>44</v>
      </c>
      <c r="D928" s="60" t="s">
        <v>27</v>
      </c>
      <c r="E928" s="60" t="s">
        <v>3430</v>
      </c>
      <c r="F928" s="60">
        <v>-7494</v>
      </c>
      <c r="G928" s="60" t="s">
        <v>52</v>
      </c>
      <c r="H928" s="60" t="s">
        <v>20</v>
      </c>
      <c r="I928" s="60">
        <v>142279.6</v>
      </c>
      <c r="J928" s="60" t="s">
        <v>3431</v>
      </c>
      <c r="K928" s="60" t="s">
        <v>47</v>
      </c>
      <c r="L928" s="60" t="s">
        <v>73</v>
      </c>
      <c r="M928" s="60">
        <v>4.3099999999999996</v>
      </c>
      <c r="N928" s="60" t="s">
        <v>74</v>
      </c>
      <c r="O928" s="60">
        <v>5</v>
      </c>
    </row>
    <row r="929" spans="1:15" x14ac:dyDescent="0.2">
      <c r="A929" s="60" t="s">
        <v>3432</v>
      </c>
      <c r="B929" s="60" t="s">
        <v>3433</v>
      </c>
      <c r="C929" s="60">
        <v>42</v>
      </c>
      <c r="D929" s="60" t="s">
        <v>17</v>
      </c>
      <c r="E929" s="60" t="s">
        <v>3434</v>
      </c>
      <c r="F929" s="60">
        <v>-8413</v>
      </c>
      <c r="G929" s="60" t="s">
        <v>99</v>
      </c>
      <c r="H929" s="60" t="s">
        <v>194</v>
      </c>
      <c r="I929" s="60">
        <v>159116.51999999999</v>
      </c>
      <c r="J929" s="60" t="s">
        <v>3435</v>
      </c>
      <c r="K929" s="60" t="s">
        <v>62</v>
      </c>
      <c r="L929" s="60" t="s">
        <v>73</v>
      </c>
      <c r="M929" s="60">
        <v>4.22</v>
      </c>
      <c r="N929" s="60" t="s">
        <v>33</v>
      </c>
      <c r="O929" s="60">
        <v>10</v>
      </c>
    </row>
    <row r="930" spans="1:15" x14ac:dyDescent="0.2">
      <c r="A930" s="60" t="s">
        <v>3436</v>
      </c>
      <c r="B930" s="60" t="s">
        <v>3437</v>
      </c>
      <c r="C930" s="60">
        <v>23</v>
      </c>
      <c r="D930" s="60" t="s">
        <v>27</v>
      </c>
      <c r="E930" s="60" t="s">
        <v>3438</v>
      </c>
      <c r="F930" s="60">
        <v>-10503</v>
      </c>
      <c r="G930" s="60" t="s">
        <v>85</v>
      </c>
      <c r="H930" s="60" t="s">
        <v>194</v>
      </c>
      <c r="I930" s="60">
        <v>144731.73000000001</v>
      </c>
      <c r="J930" s="60" t="s">
        <v>3439</v>
      </c>
      <c r="K930" s="60" t="s">
        <v>55</v>
      </c>
      <c r="L930" s="60" t="s">
        <v>56</v>
      </c>
      <c r="M930" s="60">
        <v>3.47</v>
      </c>
      <c r="N930" s="60" t="s">
        <v>74</v>
      </c>
      <c r="O930" s="60">
        <v>12</v>
      </c>
    </row>
    <row r="931" spans="1:15" x14ac:dyDescent="0.2">
      <c r="A931" s="60" t="s">
        <v>3440</v>
      </c>
      <c r="B931" s="60" t="s">
        <v>3441</v>
      </c>
      <c r="C931" s="60">
        <v>60</v>
      </c>
      <c r="D931" s="60" t="s">
        <v>17</v>
      </c>
      <c r="E931" s="60" t="s">
        <v>3442</v>
      </c>
      <c r="F931" s="60">
        <v>-7290</v>
      </c>
      <c r="G931" s="60" t="s">
        <v>85</v>
      </c>
      <c r="H931" s="60" t="s">
        <v>173</v>
      </c>
      <c r="I931" s="60">
        <v>92529.73</v>
      </c>
      <c r="J931" s="60" t="s">
        <v>2601</v>
      </c>
      <c r="K931" s="60" t="s">
        <v>136</v>
      </c>
      <c r="L931" s="60" t="s">
        <v>73</v>
      </c>
      <c r="M931" s="60">
        <v>3.45</v>
      </c>
      <c r="N931" s="60" t="s">
        <v>74</v>
      </c>
      <c r="O931" s="60">
        <v>20</v>
      </c>
    </row>
    <row r="932" spans="1:15" x14ac:dyDescent="0.2">
      <c r="A932" s="60" t="s">
        <v>3443</v>
      </c>
      <c r="B932" s="60" t="s">
        <v>3444</v>
      </c>
      <c r="C932" s="60">
        <v>24</v>
      </c>
      <c r="D932" s="60" t="s">
        <v>27</v>
      </c>
      <c r="E932" s="60" t="s">
        <v>3445</v>
      </c>
      <c r="F932" s="60">
        <v>-6625</v>
      </c>
      <c r="G932" s="60" t="s">
        <v>45</v>
      </c>
      <c r="H932" s="60" t="s">
        <v>79</v>
      </c>
      <c r="I932" s="60">
        <v>67547.95</v>
      </c>
      <c r="J932" s="60" t="s">
        <v>3446</v>
      </c>
      <c r="K932" s="60" t="s">
        <v>47</v>
      </c>
      <c r="L932" s="60" t="s">
        <v>32</v>
      </c>
      <c r="M932" s="60">
        <v>4.5</v>
      </c>
      <c r="N932" s="60" t="s">
        <v>41</v>
      </c>
      <c r="O932" s="60">
        <v>13</v>
      </c>
    </row>
    <row r="933" spans="1:15" x14ac:dyDescent="0.2">
      <c r="A933" s="60" t="s">
        <v>3447</v>
      </c>
      <c r="B933" s="60" t="s">
        <v>3448</v>
      </c>
      <c r="C933" s="60">
        <v>40</v>
      </c>
      <c r="D933" s="60" t="s">
        <v>27</v>
      </c>
      <c r="E933" s="60" t="s">
        <v>3449</v>
      </c>
      <c r="F933" s="60">
        <v>-9610</v>
      </c>
      <c r="G933" s="60" t="s">
        <v>29</v>
      </c>
      <c r="H933" s="60" t="s">
        <v>20</v>
      </c>
      <c r="I933" s="60">
        <v>114927.79</v>
      </c>
      <c r="J933" s="60" t="s">
        <v>3450</v>
      </c>
      <c r="K933" s="60" t="s">
        <v>47</v>
      </c>
      <c r="L933" s="60" t="s">
        <v>56</v>
      </c>
      <c r="M933" s="60">
        <v>1.74</v>
      </c>
      <c r="N933" s="60" t="s">
        <v>57</v>
      </c>
      <c r="O933" s="60">
        <v>37</v>
      </c>
    </row>
    <row r="934" spans="1:15" x14ac:dyDescent="0.2">
      <c r="A934" s="60" t="s">
        <v>3451</v>
      </c>
      <c r="B934" s="60" t="s">
        <v>3272</v>
      </c>
      <c r="C934" s="60">
        <v>58</v>
      </c>
      <c r="D934" s="60" t="s">
        <v>50</v>
      </c>
      <c r="E934" s="60" t="s">
        <v>3452</v>
      </c>
      <c r="F934" s="60">
        <v>-8252</v>
      </c>
      <c r="G934" s="60" t="s">
        <v>116</v>
      </c>
      <c r="H934" s="60" t="s">
        <v>66</v>
      </c>
      <c r="I934" s="60">
        <v>88683.13</v>
      </c>
      <c r="J934" s="60" t="s">
        <v>3219</v>
      </c>
      <c r="K934" s="60" t="s">
        <v>62</v>
      </c>
      <c r="L934" s="60" t="s">
        <v>73</v>
      </c>
      <c r="M934" s="60">
        <v>1.31</v>
      </c>
      <c r="N934" s="60" t="s">
        <v>24</v>
      </c>
      <c r="O934" s="60">
        <v>20</v>
      </c>
    </row>
    <row r="935" spans="1:15" x14ac:dyDescent="0.2">
      <c r="A935" s="60" t="s">
        <v>3453</v>
      </c>
      <c r="B935" s="60" t="s">
        <v>3454</v>
      </c>
      <c r="C935" s="60">
        <v>56</v>
      </c>
      <c r="D935" s="60" t="s">
        <v>17</v>
      </c>
      <c r="E935" s="60" t="s">
        <v>3455</v>
      </c>
      <c r="F935" s="60">
        <v>-10514</v>
      </c>
      <c r="G935" s="60" t="s">
        <v>94</v>
      </c>
      <c r="H935" s="60" t="s">
        <v>20</v>
      </c>
      <c r="I935" s="60">
        <v>80455.289999999994</v>
      </c>
      <c r="J935" s="60" t="s">
        <v>3456</v>
      </c>
      <c r="K935" s="60" t="s">
        <v>127</v>
      </c>
      <c r="L935" s="60" t="s">
        <v>32</v>
      </c>
      <c r="M935" s="60">
        <v>3.88</v>
      </c>
      <c r="N935" s="60" t="s">
        <v>57</v>
      </c>
      <c r="O935" s="60">
        <v>14</v>
      </c>
    </row>
    <row r="936" spans="1:15" x14ac:dyDescent="0.2">
      <c r="A936" s="60" t="s">
        <v>3457</v>
      </c>
      <c r="B936" s="60" t="s">
        <v>3458</v>
      </c>
      <c r="C936" s="60">
        <v>58</v>
      </c>
      <c r="D936" s="60" t="s">
        <v>27</v>
      </c>
      <c r="E936" s="60" t="s">
        <v>3459</v>
      </c>
      <c r="F936" s="60">
        <v>-10525</v>
      </c>
      <c r="G936" s="60" t="s">
        <v>52</v>
      </c>
      <c r="H936" s="60" t="s">
        <v>66</v>
      </c>
      <c r="I936" s="60">
        <v>44375.38</v>
      </c>
      <c r="J936" s="60" t="s">
        <v>1576</v>
      </c>
      <c r="K936" s="60" t="s">
        <v>22</v>
      </c>
      <c r="L936" s="60" t="s">
        <v>56</v>
      </c>
      <c r="M936" s="60">
        <v>3.24</v>
      </c>
      <c r="N936" s="60" t="s">
        <v>74</v>
      </c>
      <c r="O936" s="60">
        <v>22</v>
      </c>
    </row>
    <row r="937" spans="1:15" x14ac:dyDescent="0.2">
      <c r="A937" s="60" t="s">
        <v>3460</v>
      </c>
      <c r="B937" s="60" t="s">
        <v>3241</v>
      </c>
      <c r="C937" s="60">
        <v>31</v>
      </c>
      <c r="D937" s="60" t="s">
        <v>27</v>
      </c>
      <c r="E937" s="60" t="s">
        <v>3461</v>
      </c>
      <c r="F937" s="60">
        <v>-6250</v>
      </c>
      <c r="G937" s="60" t="s">
        <v>52</v>
      </c>
      <c r="H937" s="60" t="s">
        <v>194</v>
      </c>
      <c r="I937" s="60">
        <v>172365.91</v>
      </c>
      <c r="J937" s="60" t="s">
        <v>1677</v>
      </c>
      <c r="K937" s="60" t="s">
        <v>22</v>
      </c>
      <c r="L937" s="60" t="s">
        <v>56</v>
      </c>
      <c r="M937" s="60">
        <v>2.72</v>
      </c>
      <c r="N937" s="60" t="s">
        <v>24</v>
      </c>
      <c r="O937" s="60">
        <v>25</v>
      </c>
    </row>
    <row r="938" spans="1:15" x14ac:dyDescent="0.2">
      <c r="A938" s="60" t="s">
        <v>3462</v>
      </c>
      <c r="B938" s="60" t="s">
        <v>3463</v>
      </c>
      <c r="C938" s="60">
        <v>50</v>
      </c>
      <c r="D938" s="60" t="s">
        <v>50</v>
      </c>
      <c r="E938" s="60" t="s">
        <v>3464</v>
      </c>
      <c r="F938" s="60">
        <v>-7693</v>
      </c>
      <c r="G938" s="60" t="s">
        <v>37</v>
      </c>
      <c r="H938" s="60" t="s">
        <v>30</v>
      </c>
      <c r="I938" s="60">
        <v>117629.32</v>
      </c>
      <c r="J938" s="60" t="s">
        <v>3465</v>
      </c>
      <c r="K938" s="60" t="s">
        <v>118</v>
      </c>
      <c r="L938" s="60" t="s">
        <v>56</v>
      </c>
      <c r="M938" s="60">
        <v>1.58</v>
      </c>
      <c r="N938" s="60" t="s">
        <v>57</v>
      </c>
      <c r="O938" s="60">
        <v>37</v>
      </c>
    </row>
    <row r="939" spans="1:15" x14ac:dyDescent="0.2">
      <c r="A939" s="60" t="s">
        <v>3466</v>
      </c>
      <c r="B939" s="60" t="s">
        <v>3467</v>
      </c>
      <c r="C939" s="60">
        <v>61</v>
      </c>
      <c r="D939" s="60" t="s">
        <v>27</v>
      </c>
      <c r="E939" s="60" t="s">
        <v>3468</v>
      </c>
      <c r="F939" s="60">
        <v>-4397</v>
      </c>
      <c r="G939" s="60" t="s">
        <v>19</v>
      </c>
      <c r="H939" s="60" t="s">
        <v>38</v>
      </c>
      <c r="I939" s="60">
        <v>44226.17</v>
      </c>
      <c r="J939" s="60" t="s">
        <v>1543</v>
      </c>
      <c r="K939" s="60" t="s">
        <v>55</v>
      </c>
      <c r="L939" s="60" t="s">
        <v>32</v>
      </c>
      <c r="M939" s="60">
        <v>2</v>
      </c>
      <c r="N939" s="60" t="s">
        <v>57</v>
      </c>
      <c r="O939" s="60">
        <v>11</v>
      </c>
    </row>
    <row r="940" spans="1:15" x14ac:dyDescent="0.2">
      <c r="A940" s="60" t="s">
        <v>3469</v>
      </c>
      <c r="B940" s="60" t="s">
        <v>3470</v>
      </c>
      <c r="C940" s="60">
        <v>63</v>
      </c>
      <c r="D940" s="60" t="s">
        <v>50</v>
      </c>
      <c r="E940" s="60" t="s">
        <v>3471</v>
      </c>
      <c r="F940" s="60">
        <v>-3219</v>
      </c>
      <c r="G940" s="60" t="s">
        <v>19</v>
      </c>
      <c r="H940" s="60" t="s">
        <v>66</v>
      </c>
      <c r="I940" s="60">
        <v>118230.42</v>
      </c>
      <c r="J940" s="60" t="s">
        <v>3472</v>
      </c>
      <c r="K940" s="60" t="s">
        <v>104</v>
      </c>
      <c r="L940" s="60" t="s">
        <v>56</v>
      </c>
      <c r="M940" s="60">
        <v>2.5299999999999998</v>
      </c>
      <c r="N940" s="60" t="s">
        <v>41</v>
      </c>
      <c r="O940" s="60">
        <v>8</v>
      </c>
    </row>
    <row r="941" spans="1:15" x14ac:dyDescent="0.2">
      <c r="A941" s="60" t="s">
        <v>3473</v>
      </c>
      <c r="B941" s="60" t="s">
        <v>1083</v>
      </c>
      <c r="C941" s="60">
        <v>28</v>
      </c>
      <c r="D941" s="60" t="s">
        <v>50</v>
      </c>
      <c r="E941" s="60" t="s">
        <v>3474</v>
      </c>
      <c r="F941" s="60">
        <v>-9255</v>
      </c>
      <c r="G941" s="60" t="s">
        <v>116</v>
      </c>
      <c r="H941" s="60" t="s">
        <v>79</v>
      </c>
      <c r="I941" s="60">
        <v>48156.5</v>
      </c>
      <c r="J941" s="60" t="s">
        <v>3475</v>
      </c>
      <c r="K941" s="60" t="s">
        <v>104</v>
      </c>
      <c r="L941" s="60" t="s">
        <v>32</v>
      </c>
      <c r="M941" s="60">
        <v>1.91</v>
      </c>
      <c r="N941" s="60" t="s">
        <v>74</v>
      </c>
      <c r="O941" s="60">
        <v>21</v>
      </c>
    </row>
    <row r="942" spans="1:15" x14ac:dyDescent="0.2">
      <c r="A942" s="60" t="s">
        <v>3476</v>
      </c>
      <c r="B942" s="60" t="s">
        <v>3477</v>
      </c>
      <c r="C942" s="60">
        <v>28</v>
      </c>
      <c r="D942" s="60" t="s">
        <v>17</v>
      </c>
      <c r="E942" s="60" t="s">
        <v>3478</v>
      </c>
      <c r="F942" s="60">
        <v>-2936</v>
      </c>
      <c r="G942" s="60" t="s">
        <v>85</v>
      </c>
      <c r="H942" s="60" t="s">
        <v>144</v>
      </c>
      <c r="I942" s="60">
        <v>133992.95999999999</v>
      </c>
      <c r="J942" s="60" t="s">
        <v>1715</v>
      </c>
      <c r="K942" s="60" t="s">
        <v>55</v>
      </c>
      <c r="L942" s="60" t="s">
        <v>23</v>
      </c>
      <c r="M942" s="60">
        <v>4.8499999999999996</v>
      </c>
      <c r="N942" s="60" t="s">
        <v>57</v>
      </c>
      <c r="O942" s="60">
        <v>0</v>
      </c>
    </row>
    <row r="943" spans="1:15" x14ac:dyDescent="0.2">
      <c r="A943" s="60" t="s">
        <v>3479</v>
      </c>
      <c r="B943" s="60" t="s">
        <v>2741</v>
      </c>
      <c r="C943" s="60">
        <v>46</v>
      </c>
      <c r="D943" s="60" t="s">
        <v>50</v>
      </c>
      <c r="E943" s="60" t="s">
        <v>3480</v>
      </c>
      <c r="F943" s="60">
        <v>-8597</v>
      </c>
      <c r="G943" s="60" t="s">
        <v>19</v>
      </c>
      <c r="H943" s="60" t="s">
        <v>53</v>
      </c>
      <c r="I943" s="60">
        <v>62329.9</v>
      </c>
      <c r="J943" s="60" t="s">
        <v>262</v>
      </c>
      <c r="K943" s="60" t="s">
        <v>40</v>
      </c>
      <c r="L943" s="60" t="s">
        <v>32</v>
      </c>
      <c r="M943" s="60">
        <v>3.14</v>
      </c>
      <c r="N943" s="60" t="s">
        <v>33</v>
      </c>
      <c r="O943" s="60">
        <v>6</v>
      </c>
    </row>
    <row r="944" spans="1:15" x14ac:dyDescent="0.2">
      <c r="A944" s="60" t="s">
        <v>3481</v>
      </c>
      <c r="B944" s="60" t="s">
        <v>3482</v>
      </c>
      <c r="C944" s="60">
        <v>60</v>
      </c>
      <c r="D944" s="60" t="s">
        <v>50</v>
      </c>
      <c r="E944" s="60" t="s">
        <v>3483</v>
      </c>
      <c r="F944" s="60">
        <v>-4839</v>
      </c>
      <c r="G944" s="60" t="s">
        <v>85</v>
      </c>
      <c r="H944" s="60" t="s">
        <v>53</v>
      </c>
      <c r="I944" s="60">
        <v>153082.41</v>
      </c>
      <c r="J944" s="60" t="s">
        <v>523</v>
      </c>
      <c r="K944" s="60" t="s">
        <v>22</v>
      </c>
      <c r="L944" s="60" t="s">
        <v>23</v>
      </c>
      <c r="M944" s="60">
        <v>4.74</v>
      </c>
      <c r="N944" s="60" t="s">
        <v>74</v>
      </c>
      <c r="O944" s="60">
        <v>19</v>
      </c>
    </row>
    <row r="945" spans="1:15" x14ac:dyDescent="0.2">
      <c r="A945" s="60" t="s">
        <v>3484</v>
      </c>
      <c r="B945" s="60" t="s">
        <v>3485</v>
      </c>
      <c r="C945" s="60">
        <v>44</v>
      </c>
      <c r="D945" s="60" t="s">
        <v>17</v>
      </c>
      <c r="E945" s="60" t="s">
        <v>3486</v>
      </c>
      <c r="F945" s="60">
        <v>-5175</v>
      </c>
      <c r="G945" s="60" t="s">
        <v>19</v>
      </c>
      <c r="H945" s="60" t="s">
        <v>79</v>
      </c>
      <c r="I945" s="60">
        <v>63008.160000000003</v>
      </c>
      <c r="J945" s="60" t="s">
        <v>3487</v>
      </c>
      <c r="K945" s="60" t="s">
        <v>127</v>
      </c>
      <c r="L945" s="60" t="s">
        <v>73</v>
      </c>
      <c r="M945" s="60">
        <v>4.75</v>
      </c>
      <c r="N945" s="60" t="s">
        <v>57</v>
      </c>
      <c r="O945" s="60">
        <v>24</v>
      </c>
    </row>
    <row r="946" spans="1:15" x14ac:dyDescent="0.2">
      <c r="A946" s="60" t="s">
        <v>3488</v>
      </c>
      <c r="B946" s="60" t="s">
        <v>3489</v>
      </c>
      <c r="C946" s="60">
        <v>64</v>
      </c>
      <c r="D946" s="60" t="s">
        <v>17</v>
      </c>
      <c r="E946" s="60" t="s">
        <v>3490</v>
      </c>
      <c r="F946" s="60">
        <v>-7888</v>
      </c>
      <c r="G946" s="60" t="s">
        <v>78</v>
      </c>
      <c r="H946" s="60" t="s">
        <v>30</v>
      </c>
      <c r="I946" s="60">
        <v>174256.12</v>
      </c>
      <c r="J946" s="60" t="s">
        <v>1304</v>
      </c>
      <c r="K946" s="60" t="s">
        <v>47</v>
      </c>
      <c r="L946" s="60" t="s">
        <v>56</v>
      </c>
      <c r="M946" s="60">
        <v>1.17</v>
      </c>
      <c r="N946" s="60" t="s">
        <v>74</v>
      </c>
      <c r="O946" s="60">
        <v>30</v>
      </c>
    </row>
    <row r="947" spans="1:15" x14ac:dyDescent="0.2">
      <c r="A947" s="60" t="s">
        <v>3491</v>
      </c>
      <c r="B947" s="60" t="s">
        <v>3367</v>
      </c>
      <c r="C947" s="60">
        <v>59</v>
      </c>
      <c r="D947" s="60" t="s">
        <v>27</v>
      </c>
      <c r="E947" s="60" t="s">
        <v>3492</v>
      </c>
      <c r="F947" s="60">
        <v>-7322</v>
      </c>
      <c r="G947" s="60" t="s">
        <v>85</v>
      </c>
      <c r="H947" s="60" t="s">
        <v>38</v>
      </c>
      <c r="I947" s="60">
        <v>118387.58</v>
      </c>
      <c r="J947" s="60" t="s">
        <v>3493</v>
      </c>
      <c r="K947" s="60" t="s">
        <v>118</v>
      </c>
      <c r="L947" s="60" t="s">
        <v>56</v>
      </c>
      <c r="M947" s="60">
        <v>4.03</v>
      </c>
      <c r="N947" s="60" t="s">
        <v>24</v>
      </c>
      <c r="O947" s="60">
        <v>18</v>
      </c>
    </row>
    <row r="948" spans="1:15" x14ac:dyDescent="0.2">
      <c r="A948" s="60" t="s">
        <v>3494</v>
      </c>
      <c r="B948" s="60" t="s">
        <v>3495</v>
      </c>
      <c r="C948" s="60">
        <v>50</v>
      </c>
      <c r="D948" s="60" t="s">
        <v>27</v>
      </c>
      <c r="E948" s="60" t="s">
        <v>3496</v>
      </c>
      <c r="F948" s="60">
        <v>-8999</v>
      </c>
      <c r="G948" s="60" t="s">
        <v>29</v>
      </c>
      <c r="H948" s="60" t="s">
        <v>66</v>
      </c>
      <c r="I948" s="60">
        <v>46946.39</v>
      </c>
      <c r="J948" s="60" t="s">
        <v>3497</v>
      </c>
      <c r="K948" s="60" t="s">
        <v>40</v>
      </c>
      <c r="L948" s="60" t="s">
        <v>23</v>
      </c>
      <c r="M948" s="60">
        <v>2.29</v>
      </c>
      <c r="N948" s="60" t="s">
        <v>41</v>
      </c>
      <c r="O948" s="60">
        <v>39</v>
      </c>
    </row>
    <row r="949" spans="1:15" x14ac:dyDescent="0.2">
      <c r="A949" s="60" t="s">
        <v>3498</v>
      </c>
      <c r="B949" s="60" t="s">
        <v>3499</v>
      </c>
      <c r="C949" s="60">
        <v>53</v>
      </c>
      <c r="D949" s="60" t="s">
        <v>50</v>
      </c>
      <c r="E949" s="60" t="s">
        <v>3500</v>
      </c>
      <c r="F949" s="60">
        <v>-3617</v>
      </c>
      <c r="G949" s="60" t="s">
        <v>85</v>
      </c>
      <c r="H949" s="60" t="s">
        <v>144</v>
      </c>
      <c r="I949" s="60">
        <v>62271.44</v>
      </c>
      <c r="J949" s="60" t="s">
        <v>1075</v>
      </c>
      <c r="K949" s="60" t="s">
        <v>81</v>
      </c>
      <c r="L949" s="60" t="s">
        <v>32</v>
      </c>
      <c r="M949" s="60">
        <v>3.56</v>
      </c>
      <c r="N949" s="60" t="s">
        <v>74</v>
      </c>
      <c r="O949" s="60">
        <v>34</v>
      </c>
    </row>
    <row r="950" spans="1:15" x14ac:dyDescent="0.2">
      <c r="A950" s="60" t="s">
        <v>3501</v>
      </c>
      <c r="B950" s="60" t="s">
        <v>3502</v>
      </c>
      <c r="C950" s="60">
        <v>41</v>
      </c>
      <c r="D950" s="60" t="s">
        <v>50</v>
      </c>
      <c r="E950" s="60" t="s">
        <v>3503</v>
      </c>
      <c r="F950" s="60">
        <v>-3068</v>
      </c>
      <c r="G950" s="60" t="s">
        <v>29</v>
      </c>
      <c r="H950" s="60" t="s">
        <v>20</v>
      </c>
      <c r="I950" s="60">
        <v>110977.74</v>
      </c>
      <c r="J950" s="60" t="s">
        <v>3504</v>
      </c>
      <c r="K950" s="60" t="s">
        <v>118</v>
      </c>
      <c r="L950" s="60" t="s">
        <v>73</v>
      </c>
      <c r="M950" s="60">
        <v>3.72</v>
      </c>
      <c r="N950" s="60" t="s">
        <v>74</v>
      </c>
      <c r="O950" s="60">
        <v>13</v>
      </c>
    </row>
    <row r="951" spans="1:15" x14ac:dyDescent="0.2">
      <c r="A951" s="60" t="s">
        <v>3505</v>
      </c>
      <c r="B951" s="60" t="s">
        <v>3506</v>
      </c>
      <c r="C951" s="60">
        <v>33</v>
      </c>
      <c r="D951" s="60" t="s">
        <v>27</v>
      </c>
      <c r="E951" s="60" t="s">
        <v>3507</v>
      </c>
      <c r="F951" s="60">
        <v>-5035</v>
      </c>
      <c r="G951" s="60" t="s">
        <v>94</v>
      </c>
      <c r="H951" s="60" t="s">
        <v>30</v>
      </c>
      <c r="I951" s="60">
        <v>117816.07</v>
      </c>
      <c r="J951" s="60" t="s">
        <v>3508</v>
      </c>
      <c r="K951" s="60" t="s">
        <v>22</v>
      </c>
      <c r="L951" s="60" t="s">
        <v>23</v>
      </c>
      <c r="M951" s="60">
        <v>4.6900000000000004</v>
      </c>
      <c r="N951" s="60" t="s">
        <v>24</v>
      </c>
      <c r="O951" s="60">
        <v>7</v>
      </c>
    </row>
    <row r="952" spans="1:15" x14ac:dyDescent="0.2">
      <c r="A952" s="60" t="s">
        <v>3509</v>
      </c>
      <c r="B952" s="60" t="s">
        <v>2823</v>
      </c>
      <c r="C952" s="60">
        <v>37</v>
      </c>
      <c r="D952" s="60" t="s">
        <v>17</v>
      </c>
      <c r="E952" s="60" t="s">
        <v>3510</v>
      </c>
      <c r="F952" s="60">
        <v>-5620</v>
      </c>
      <c r="G952" s="60" t="s">
        <v>37</v>
      </c>
      <c r="H952" s="60" t="s">
        <v>66</v>
      </c>
      <c r="I952" s="60">
        <v>41489.730000000003</v>
      </c>
      <c r="J952" s="60" t="s">
        <v>3511</v>
      </c>
      <c r="K952" s="60" t="s">
        <v>127</v>
      </c>
      <c r="L952" s="60" t="s">
        <v>32</v>
      </c>
      <c r="M952" s="60">
        <v>3.49</v>
      </c>
      <c r="N952" s="60" t="s">
        <v>33</v>
      </c>
      <c r="O952" s="60">
        <v>27</v>
      </c>
    </row>
    <row r="953" spans="1:15" x14ac:dyDescent="0.2">
      <c r="A953" s="60" t="s">
        <v>3512</v>
      </c>
      <c r="B953" s="60" t="s">
        <v>3513</v>
      </c>
      <c r="C953" s="60">
        <v>62</v>
      </c>
      <c r="D953" s="60" t="s">
        <v>50</v>
      </c>
      <c r="E953" s="60" t="s">
        <v>3514</v>
      </c>
      <c r="F953" s="60">
        <v>-7188</v>
      </c>
      <c r="G953" s="60" t="s">
        <v>29</v>
      </c>
      <c r="H953" s="60" t="s">
        <v>144</v>
      </c>
      <c r="I953" s="60">
        <v>95303.67</v>
      </c>
      <c r="J953" s="60" t="s">
        <v>1543</v>
      </c>
      <c r="K953" s="60" t="s">
        <v>104</v>
      </c>
      <c r="L953" s="60" t="s">
        <v>73</v>
      </c>
      <c r="M953" s="60">
        <v>4.37</v>
      </c>
      <c r="N953" s="60" t="s">
        <v>24</v>
      </c>
      <c r="O953" s="60">
        <v>31</v>
      </c>
    </row>
    <row r="954" spans="1:15" x14ac:dyDescent="0.2">
      <c r="A954" s="60" t="s">
        <v>3515</v>
      </c>
      <c r="B954" s="60" t="s">
        <v>3516</v>
      </c>
      <c r="C954" s="60">
        <v>22</v>
      </c>
      <c r="D954" s="60" t="s">
        <v>17</v>
      </c>
      <c r="E954" s="60" t="s">
        <v>3517</v>
      </c>
      <c r="F954" s="60">
        <v>-9103</v>
      </c>
      <c r="G954" s="60" t="s">
        <v>78</v>
      </c>
      <c r="H954" s="60" t="s">
        <v>30</v>
      </c>
      <c r="I954" s="60">
        <v>45226.03</v>
      </c>
      <c r="J954" s="60" t="s">
        <v>2133</v>
      </c>
      <c r="K954" s="60" t="s">
        <v>136</v>
      </c>
      <c r="L954" s="60" t="s">
        <v>32</v>
      </c>
      <c r="M954" s="60">
        <v>4.6100000000000003</v>
      </c>
      <c r="N954" s="60" t="s">
        <v>41</v>
      </c>
      <c r="O954" s="60">
        <v>4</v>
      </c>
    </row>
    <row r="955" spans="1:15" x14ac:dyDescent="0.2">
      <c r="A955" s="60" t="s">
        <v>3518</v>
      </c>
      <c r="B955" s="60" t="s">
        <v>693</v>
      </c>
      <c r="C955" s="60">
        <v>42</v>
      </c>
      <c r="D955" s="60" t="s">
        <v>27</v>
      </c>
      <c r="E955" s="60" t="s">
        <v>3519</v>
      </c>
      <c r="F955" s="60">
        <v>-8782</v>
      </c>
      <c r="G955" s="60" t="s">
        <v>116</v>
      </c>
      <c r="H955" s="60" t="s">
        <v>20</v>
      </c>
      <c r="I955" s="60">
        <v>76533.649999999994</v>
      </c>
      <c r="J955" s="60" t="s">
        <v>3520</v>
      </c>
      <c r="K955" s="60" t="s">
        <v>127</v>
      </c>
      <c r="L955" s="60" t="s">
        <v>73</v>
      </c>
      <c r="M955" s="60">
        <v>1.43</v>
      </c>
      <c r="N955" s="60" t="s">
        <v>74</v>
      </c>
      <c r="O955" s="60">
        <v>25</v>
      </c>
    </row>
    <row r="956" spans="1:15" x14ac:dyDescent="0.2">
      <c r="A956" s="60" t="s">
        <v>3521</v>
      </c>
      <c r="B956" s="60" t="s">
        <v>1956</v>
      </c>
      <c r="C956" s="60">
        <v>57</v>
      </c>
      <c r="D956" s="60" t="s">
        <v>50</v>
      </c>
      <c r="E956" s="60" t="s">
        <v>3522</v>
      </c>
      <c r="F956" s="60">
        <v>-2543</v>
      </c>
      <c r="G956" s="60" t="s">
        <v>94</v>
      </c>
      <c r="H956" s="60" t="s">
        <v>79</v>
      </c>
      <c r="I956" s="60">
        <v>50854.86</v>
      </c>
      <c r="J956" s="60" t="s">
        <v>3523</v>
      </c>
      <c r="K956" s="60" t="s">
        <v>22</v>
      </c>
      <c r="L956" s="60" t="s">
        <v>56</v>
      </c>
      <c r="M956" s="60">
        <v>1.74</v>
      </c>
      <c r="N956" s="60" t="s">
        <v>74</v>
      </c>
      <c r="O956" s="60">
        <v>15</v>
      </c>
    </row>
    <row r="957" spans="1:15" x14ac:dyDescent="0.2">
      <c r="A957" s="60" t="s">
        <v>3524</v>
      </c>
      <c r="B957" s="60" t="s">
        <v>3525</v>
      </c>
      <c r="C957" s="60">
        <v>45</v>
      </c>
      <c r="D957" s="60" t="s">
        <v>50</v>
      </c>
      <c r="E957" s="60" t="s">
        <v>3526</v>
      </c>
      <c r="F957" s="60">
        <v>-2569</v>
      </c>
      <c r="G957" s="60" t="s">
        <v>85</v>
      </c>
      <c r="H957" s="60" t="s">
        <v>30</v>
      </c>
      <c r="I957" s="60">
        <v>146439.64000000001</v>
      </c>
      <c r="J957" s="60" t="s">
        <v>734</v>
      </c>
      <c r="K957" s="60" t="s">
        <v>62</v>
      </c>
      <c r="L957" s="60" t="s">
        <v>23</v>
      </c>
      <c r="M957" s="60">
        <v>3.28</v>
      </c>
      <c r="N957" s="60" t="s">
        <v>24</v>
      </c>
      <c r="O957" s="60">
        <v>21</v>
      </c>
    </row>
    <row r="958" spans="1:15" x14ac:dyDescent="0.2">
      <c r="A958" s="60" t="s">
        <v>3527</v>
      </c>
      <c r="B958" s="60" t="s">
        <v>1667</v>
      </c>
      <c r="C958" s="60">
        <v>44</v>
      </c>
      <c r="D958" s="60" t="s">
        <v>50</v>
      </c>
      <c r="E958" s="60" t="s">
        <v>3528</v>
      </c>
      <c r="F958" s="60">
        <v>-8426</v>
      </c>
      <c r="G958" s="60" t="s">
        <v>29</v>
      </c>
      <c r="H958" s="60" t="s">
        <v>53</v>
      </c>
      <c r="I958" s="60">
        <v>172289.09</v>
      </c>
      <c r="J958" s="60" t="s">
        <v>3529</v>
      </c>
      <c r="K958" s="60" t="s">
        <v>136</v>
      </c>
      <c r="L958" s="60" t="s">
        <v>32</v>
      </c>
      <c r="M958" s="60">
        <v>1.74</v>
      </c>
      <c r="N958" s="60" t="s">
        <v>24</v>
      </c>
      <c r="O958" s="60">
        <v>21</v>
      </c>
    </row>
    <row r="959" spans="1:15" x14ac:dyDescent="0.2">
      <c r="A959" s="60" t="s">
        <v>3530</v>
      </c>
      <c r="B959" s="60" t="s">
        <v>3531</v>
      </c>
      <c r="C959" s="60">
        <v>50</v>
      </c>
      <c r="D959" s="60" t="s">
        <v>27</v>
      </c>
      <c r="E959" s="60" t="s">
        <v>3532</v>
      </c>
      <c r="F959" s="60">
        <v>-6259</v>
      </c>
      <c r="G959" s="60" t="s">
        <v>52</v>
      </c>
      <c r="H959" s="60" t="s">
        <v>20</v>
      </c>
      <c r="I959" s="60">
        <v>76731.95</v>
      </c>
      <c r="J959" s="60" t="s">
        <v>2641</v>
      </c>
      <c r="K959" s="60" t="s">
        <v>55</v>
      </c>
      <c r="L959" s="60" t="s">
        <v>73</v>
      </c>
      <c r="M959" s="60">
        <v>1.23</v>
      </c>
      <c r="N959" s="60" t="s">
        <v>74</v>
      </c>
      <c r="O959" s="60">
        <v>26</v>
      </c>
    </row>
    <row r="960" spans="1:15" x14ac:dyDescent="0.2">
      <c r="A960" s="60" t="s">
        <v>3533</v>
      </c>
      <c r="B960" s="60" t="s">
        <v>3534</v>
      </c>
      <c r="C960" s="60">
        <v>23</v>
      </c>
      <c r="D960" s="60" t="s">
        <v>17</v>
      </c>
      <c r="E960" s="60" t="s">
        <v>3535</v>
      </c>
      <c r="F960" s="60">
        <v>-7483</v>
      </c>
      <c r="G960" s="60" t="s">
        <v>37</v>
      </c>
      <c r="H960" s="60" t="s">
        <v>144</v>
      </c>
      <c r="I960" s="60">
        <v>55805.54</v>
      </c>
      <c r="J960" s="60" t="s">
        <v>3536</v>
      </c>
      <c r="K960" s="60" t="s">
        <v>47</v>
      </c>
      <c r="L960" s="60" t="s">
        <v>23</v>
      </c>
      <c r="M960" s="60">
        <v>2.52</v>
      </c>
      <c r="N960" s="60" t="s">
        <v>57</v>
      </c>
      <c r="O960" s="60">
        <v>3</v>
      </c>
    </row>
    <row r="961" spans="1:15" x14ac:dyDescent="0.2">
      <c r="A961" s="60" t="s">
        <v>3537</v>
      </c>
      <c r="B961" s="60" t="s">
        <v>2008</v>
      </c>
      <c r="C961" s="60">
        <v>58</v>
      </c>
      <c r="D961" s="60" t="s">
        <v>27</v>
      </c>
      <c r="E961" s="60" t="s">
        <v>3538</v>
      </c>
      <c r="F961" s="60">
        <v>-3298</v>
      </c>
      <c r="G961" s="60" t="s">
        <v>52</v>
      </c>
      <c r="H961" s="60" t="s">
        <v>20</v>
      </c>
      <c r="I961" s="60">
        <v>45718.98</v>
      </c>
      <c r="J961" s="60" t="s">
        <v>3539</v>
      </c>
      <c r="K961" s="60" t="s">
        <v>40</v>
      </c>
      <c r="L961" s="60" t="s">
        <v>56</v>
      </c>
      <c r="M961" s="60">
        <v>2.13</v>
      </c>
      <c r="N961" s="60" t="s">
        <v>57</v>
      </c>
      <c r="O961" s="60">
        <v>24</v>
      </c>
    </row>
    <row r="962" spans="1:15" x14ac:dyDescent="0.2">
      <c r="A962" s="60" t="s">
        <v>3540</v>
      </c>
      <c r="B962" s="60" t="s">
        <v>2334</v>
      </c>
      <c r="C962" s="60">
        <v>37</v>
      </c>
      <c r="D962" s="60" t="s">
        <v>17</v>
      </c>
      <c r="E962" s="60" t="s">
        <v>3541</v>
      </c>
      <c r="F962" s="60">
        <v>-7836</v>
      </c>
      <c r="G962" s="60" t="s">
        <v>94</v>
      </c>
      <c r="H962" s="60" t="s">
        <v>79</v>
      </c>
      <c r="I962" s="60">
        <v>168316.85</v>
      </c>
      <c r="J962" s="60" t="s">
        <v>3542</v>
      </c>
      <c r="K962" s="60" t="s">
        <v>40</v>
      </c>
      <c r="L962" s="60" t="s">
        <v>73</v>
      </c>
      <c r="M962" s="60">
        <v>1.9</v>
      </c>
      <c r="N962" s="60" t="s">
        <v>33</v>
      </c>
      <c r="O962" s="60">
        <v>40</v>
      </c>
    </row>
    <row r="963" spans="1:15" x14ac:dyDescent="0.2">
      <c r="A963" s="60" t="s">
        <v>3543</v>
      </c>
      <c r="B963" s="60" t="s">
        <v>3544</v>
      </c>
      <c r="C963" s="60">
        <v>46</v>
      </c>
      <c r="D963" s="60" t="s">
        <v>50</v>
      </c>
      <c r="E963" s="60" t="s">
        <v>3545</v>
      </c>
      <c r="F963" s="60">
        <v>-2775</v>
      </c>
      <c r="G963" s="60" t="s">
        <v>29</v>
      </c>
      <c r="H963" s="60" t="s">
        <v>194</v>
      </c>
      <c r="I963" s="60">
        <v>55877.65</v>
      </c>
      <c r="J963" s="60" t="s">
        <v>3546</v>
      </c>
      <c r="K963" s="60" t="s">
        <v>104</v>
      </c>
      <c r="L963" s="60" t="s">
        <v>32</v>
      </c>
      <c r="M963" s="60">
        <v>4.95</v>
      </c>
      <c r="N963" s="60" t="s">
        <v>24</v>
      </c>
      <c r="O963" s="60">
        <v>40</v>
      </c>
    </row>
    <row r="964" spans="1:15" x14ac:dyDescent="0.2">
      <c r="A964" s="60" t="s">
        <v>3547</v>
      </c>
      <c r="B964" s="60" t="s">
        <v>3548</v>
      </c>
      <c r="C964" s="60">
        <v>47</v>
      </c>
      <c r="D964" s="60" t="s">
        <v>50</v>
      </c>
      <c r="E964" s="60" t="s">
        <v>3549</v>
      </c>
      <c r="F964" s="60">
        <v>-9931</v>
      </c>
      <c r="G964" s="60" t="s">
        <v>94</v>
      </c>
      <c r="H964" s="60" t="s">
        <v>66</v>
      </c>
      <c r="I964" s="60">
        <v>102209.99</v>
      </c>
      <c r="J964" s="60" t="s">
        <v>3550</v>
      </c>
      <c r="K964" s="60" t="s">
        <v>62</v>
      </c>
      <c r="L964" s="60" t="s">
        <v>56</v>
      </c>
      <c r="M964" s="60">
        <v>1.53</v>
      </c>
      <c r="N964" s="60" t="s">
        <v>57</v>
      </c>
      <c r="O964" s="60">
        <v>13</v>
      </c>
    </row>
    <row r="965" spans="1:15" x14ac:dyDescent="0.2">
      <c r="A965" s="60" t="s">
        <v>3551</v>
      </c>
      <c r="B965" s="60" t="s">
        <v>2337</v>
      </c>
      <c r="C965" s="60">
        <v>34</v>
      </c>
      <c r="D965" s="60" t="s">
        <v>17</v>
      </c>
      <c r="E965" s="60" t="s">
        <v>3552</v>
      </c>
      <c r="F965" s="60">
        <v>-8674</v>
      </c>
      <c r="G965" s="60" t="s">
        <v>94</v>
      </c>
      <c r="H965" s="60" t="s">
        <v>20</v>
      </c>
      <c r="I965" s="60">
        <v>160053.60999999999</v>
      </c>
      <c r="J965" s="60" t="s">
        <v>3553</v>
      </c>
      <c r="K965" s="60" t="s">
        <v>104</v>
      </c>
      <c r="L965" s="60" t="s">
        <v>73</v>
      </c>
      <c r="M965" s="60">
        <v>3.58</v>
      </c>
      <c r="N965" s="60" t="s">
        <v>24</v>
      </c>
      <c r="O965" s="60">
        <v>25</v>
      </c>
    </row>
    <row r="966" spans="1:15" x14ac:dyDescent="0.2">
      <c r="A966" s="60" t="s">
        <v>3554</v>
      </c>
      <c r="B966" s="60" t="s">
        <v>2573</v>
      </c>
      <c r="C966" s="60">
        <v>28</v>
      </c>
      <c r="D966" s="60" t="s">
        <v>17</v>
      </c>
      <c r="E966" s="60" t="s">
        <v>3555</v>
      </c>
      <c r="F966" s="60">
        <v>-8821</v>
      </c>
      <c r="G966" s="60" t="s">
        <v>45</v>
      </c>
      <c r="H966" s="60" t="s">
        <v>30</v>
      </c>
      <c r="I966" s="60">
        <v>66490.83</v>
      </c>
      <c r="J966" s="60" t="s">
        <v>699</v>
      </c>
      <c r="K966" s="60" t="s">
        <v>55</v>
      </c>
      <c r="L966" s="60" t="s">
        <v>56</v>
      </c>
      <c r="M966" s="60">
        <v>4.75</v>
      </c>
      <c r="N966" s="60" t="s">
        <v>41</v>
      </c>
      <c r="O966" s="60">
        <v>11</v>
      </c>
    </row>
    <row r="967" spans="1:15" x14ac:dyDescent="0.2">
      <c r="A967" s="60" t="s">
        <v>3556</v>
      </c>
      <c r="B967" s="60" t="s">
        <v>3557</v>
      </c>
      <c r="C967" s="60">
        <v>35</v>
      </c>
      <c r="D967" s="60" t="s">
        <v>50</v>
      </c>
      <c r="E967" s="60" t="s">
        <v>3558</v>
      </c>
      <c r="F967" s="60">
        <v>-6636</v>
      </c>
      <c r="G967" s="60" t="s">
        <v>52</v>
      </c>
      <c r="H967" s="60" t="s">
        <v>53</v>
      </c>
      <c r="I967" s="60">
        <v>127979.53</v>
      </c>
      <c r="J967" s="60" t="s">
        <v>3559</v>
      </c>
      <c r="K967" s="60" t="s">
        <v>47</v>
      </c>
      <c r="L967" s="60" t="s">
        <v>32</v>
      </c>
      <c r="M967" s="60">
        <v>2.65</v>
      </c>
      <c r="N967" s="60" t="s">
        <v>41</v>
      </c>
      <c r="O967" s="60">
        <v>15</v>
      </c>
    </row>
    <row r="968" spans="1:15" x14ac:dyDescent="0.2">
      <c r="A968" s="60" t="s">
        <v>3560</v>
      </c>
      <c r="B968" s="60" t="s">
        <v>3561</v>
      </c>
      <c r="C968" s="60">
        <v>53</v>
      </c>
      <c r="D968" s="60" t="s">
        <v>50</v>
      </c>
      <c r="E968" s="60" t="s">
        <v>3562</v>
      </c>
      <c r="F968" s="60">
        <v>-11400</v>
      </c>
      <c r="G968" s="60" t="s">
        <v>45</v>
      </c>
      <c r="H968" s="60" t="s">
        <v>71</v>
      </c>
      <c r="I968" s="60">
        <v>149109.53</v>
      </c>
      <c r="J968" s="60" t="s">
        <v>3563</v>
      </c>
      <c r="K968" s="60" t="s">
        <v>22</v>
      </c>
      <c r="L968" s="60" t="s">
        <v>23</v>
      </c>
      <c r="M968" s="60">
        <v>4.68</v>
      </c>
      <c r="N968" s="60" t="s">
        <v>74</v>
      </c>
      <c r="O968" s="60">
        <v>21</v>
      </c>
    </row>
    <row r="969" spans="1:15" x14ac:dyDescent="0.2">
      <c r="A969" s="60" t="s">
        <v>3564</v>
      </c>
      <c r="B969" s="60" t="s">
        <v>1855</v>
      </c>
      <c r="C969" s="60">
        <v>44</v>
      </c>
      <c r="D969" s="60" t="s">
        <v>27</v>
      </c>
      <c r="E969" s="60" t="s">
        <v>3565</v>
      </c>
      <c r="F969" s="60">
        <v>-6710</v>
      </c>
      <c r="G969" s="60" t="s">
        <v>19</v>
      </c>
      <c r="H969" s="60" t="s">
        <v>173</v>
      </c>
      <c r="I969" s="60">
        <v>125368.59</v>
      </c>
      <c r="J969" s="60" t="s">
        <v>496</v>
      </c>
      <c r="K969" s="60" t="s">
        <v>127</v>
      </c>
      <c r="L969" s="60" t="s">
        <v>56</v>
      </c>
      <c r="M969" s="60">
        <v>2.9</v>
      </c>
      <c r="N969" s="60" t="s">
        <v>24</v>
      </c>
      <c r="O969" s="60">
        <v>18</v>
      </c>
    </row>
    <row r="970" spans="1:15" x14ac:dyDescent="0.2">
      <c r="A970" s="60" t="s">
        <v>3566</v>
      </c>
      <c r="B970" s="60" t="s">
        <v>3567</v>
      </c>
      <c r="C970" s="60">
        <v>57</v>
      </c>
      <c r="D970" s="60" t="s">
        <v>27</v>
      </c>
      <c r="E970" s="60" t="s">
        <v>3568</v>
      </c>
      <c r="F970" s="60">
        <v>-3831</v>
      </c>
      <c r="G970" s="60" t="s">
        <v>85</v>
      </c>
      <c r="H970" s="60" t="s">
        <v>38</v>
      </c>
      <c r="I970" s="60">
        <v>94403.58</v>
      </c>
      <c r="J970" s="60" t="s">
        <v>3569</v>
      </c>
      <c r="K970" s="60" t="s">
        <v>118</v>
      </c>
      <c r="L970" s="60" t="s">
        <v>56</v>
      </c>
      <c r="M970" s="60">
        <v>3.8</v>
      </c>
      <c r="N970" s="60" t="s">
        <v>33</v>
      </c>
      <c r="O970" s="60">
        <v>15</v>
      </c>
    </row>
    <row r="971" spans="1:15" x14ac:dyDescent="0.2">
      <c r="A971" s="60" t="s">
        <v>3570</v>
      </c>
      <c r="B971" s="60" t="s">
        <v>2127</v>
      </c>
      <c r="C971" s="60">
        <v>31</v>
      </c>
      <c r="D971" s="60" t="s">
        <v>50</v>
      </c>
      <c r="E971" s="60" t="s">
        <v>3571</v>
      </c>
      <c r="F971" s="60">
        <v>-4333</v>
      </c>
      <c r="G971" s="60" t="s">
        <v>29</v>
      </c>
      <c r="H971" s="60" t="s">
        <v>79</v>
      </c>
      <c r="I971" s="60">
        <v>90008.61</v>
      </c>
      <c r="J971" s="60" t="s">
        <v>2699</v>
      </c>
      <c r="K971" s="60" t="s">
        <v>22</v>
      </c>
      <c r="L971" s="60" t="s">
        <v>73</v>
      </c>
      <c r="M971" s="60">
        <v>4.72</v>
      </c>
      <c r="N971" s="60" t="s">
        <v>57</v>
      </c>
      <c r="O971" s="60">
        <v>36</v>
      </c>
    </row>
    <row r="972" spans="1:15" x14ac:dyDescent="0.2">
      <c r="A972" s="60" t="s">
        <v>3572</v>
      </c>
      <c r="B972" s="60" t="s">
        <v>974</v>
      </c>
      <c r="C972" s="60">
        <v>23</v>
      </c>
      <c r="D972" s="60" t="s">
        <v>50</v>
      </c>
      <c r="E972" s="60" t="s">
        <v>3573</v>
      </c>
      <c r="F972" s="60">
        <v>-7797</v>
      </c>
      <c r="G972" s="60" t="s">
        <v>19</v>
      </c>
      <c r="H972" s="60" t="s">
        <v>173</v>
      </c>
      <c r="I972" s="60">
        <v>44989.05</v>
      </c>
      <c r="J972" s="60" t="s">
        <v>3574</v>
      </c>
      <c r="K972" s="60" t="s">
        <v>127</v>
      </c>
      <c r="L972" s="60" t="s">
        <v>73</v>
      </c>
      <c r="M972" s="60">
        <v>3.71</v>
      </c>
      <c r="N972" s="60" t="s">
        <v>24</v>
      </c>
      <c r="O972" s="60">
        <v>7</v>
      </c>
    </row>
    <row r="973" spans="1:15" x14ac:dyDescent="0.2">
      <c r="A973" s="60" t="s">
        <v>3575</v>
      </c>
      <c r="B973" s="60" t="s">
        <v>3576</v>
      </c>
      <c r="C973" s="60">
        <v>62</v>
      </c>
      <c r="D973" s="60" t="s">
        <v>50</v>
      </c>
      <c r="E973" s="60" t="s">
        <v>3577</v>
      </c>
      <c r="F973" s="60">
        <v>-4199</v>
      </c>
      <c r="G973" s="60" t="s">
        <v>37</v>
      </c>
      <c r="H973" s="60" t="s">
        <v>38</v>
      </c>
      <c r="I973" s="60">
        <v>177617.78</v>
      </c>
      <c r="J973" s="60" t="s">
        <v>3578</v>
      </c>
      <c r="K973" s="60" t="s">
        <v>22</v>
      </c>
      <c r="L973" s="60" t="s">
        <v>56</v>
      </c>
      <c r="M973" s="60">
        <v>4.97</v>
      </c>
      <c r="N973" s="60" t="s">
        <v>33</v>
      </c>
      <c r="O973" s="60">
        <v>16</v>
      </c>
    </row>
    <row r="974" spans="1:15" x14ac:dyDescent="0.2">
      <c r="A974" s="60" t="s">
        <v>3579</v>
      </c>
      <c r="B974" s="60" t="s">
        <v>2282</v>
      </c>
      <c r="C974" s="60">
        <v>39</v>
      </c>
      <c r="D974" s="60" t="s">
        <v>17</v>
      </c>
      <c r="E974" s="60" t="s">
        <v>3580</v>
      </c>
      <c r="F974" s="60">
        <v>-4860</v>
      </c>
      <c r="G974" s="60" t="s">
        <v>45</v>
      </c>
      <c r="H974" s="60" t="s">
        <v>30</v>
      </c>
      <c r="I974" s="60">
        <v>136574.66</v>
      </c>
      <c r="J974" s="60" t="s">
        <v>3581</v>
      </c>
      <c r="K974" s="60" t="s">
        <v>40</v>
      </c>
      <c r="L974" s="60" t="s">
        <v>56</v>
      </c>
      <c r="M974" s="60">
        <v>2.35</v>
      </c>
      <c r="N974" s="60" t="s">
        <v>33</v>
      </c>
      <c r="O974" s="60">
        <v>29</v>
      </c>
    </row>
    <row r="975" spans="1:15" x14ac:dyDescent="0.2">
      <c r="A975" s="60" t="s">
        <v>3582</v>
      </c>
      <c r="B975" s="60" t="s">
        <v>3583</v>
      </c>
      <c r="C975" s="60">
        <v>43</v>
      </c>
      <c r="D975" s="60" t="s">
        <v>17</v>
      </c>
      <c r="E975" s="60" t="s">
        <v>3584</v>
      </c>
      <c r="F975" s="60">
        <v>-2498</v>
      </c>
      <c r="G975" s="60" t="s">
        <v>52</v>
      </c>
      <c r="H975" s="60" t="s">
        <v>144</v>
      </c>
      <c r="I975" s="60">
        <v>78893.02</v>
      </c>
      <c r="J975" s="60" t="s">
        <v>3585</v>
      </c>
      <c r="K975" s="60" t="s">
        <v>40</v>
      </c>
      <c r="L975" s="60" t="s">
        <v>56</v>
      </c>
      <c r="M975" s="60">
        <v>2.5499999999999998</v>
      </c>
      <c r="N975" s="60" t="s">
        <v>33</v>
      </c>
      <c r="O975" s="60">
        <v>24</v>
      </c>
    </row>
    <row r="976" spans="1:15" x14ac:dyDescent="0.2">
      <c r="A976" s="60" t="s">
        <v>3586</v>
      </c>
      <c r="B976" s="60" t="s">
        <v>3587</v>
      </c>
      <c r="C976" s="60">
        <v>54</v>
      </c>
      <c r="D976" s="60" t="s">
        <v>50</v>
      </c>
      <c r="E976" s="60" t="s">
        <v>3588</v>
      </c>
      <c r="F976" s="60">
        <v>-4541</v>
      </c>
      <c r="G976" s="60" t="s">
        <v>37</v>
      </c>
      <c r="H976" s="60" t="s">
        <v>194</v>
      </c>
      <c r="I976" s="60">
        <v>115095.48</v>
      </c>
      <c r="J976" s="60" t="s">
        <v>593</v>
      </c>
      <c r="K976" s="60" t="s">
        <v>81</v>
      </c>
      <c r="L976" s="60" t="s">
        <v>73</v>
      </c>
      <c r="M976" s="60">
        <v>1.33</v>
      </c>
      <c r="N976" s="60" t="s">
        <v>41</v>
      </c>
      <c r="O976" s="60">
        <v>5</v>
      </c>
    </row>
    <row r="977" spans="1:15" x14ac:dyDescent="0.2">
      <c r="A977" s="60" t="s">
        <v>3589</v>
      </c>
      <c r="B977" s="60" t="s">
        <v>3590</v>
      </c>
      <c r="C977" s="60">
        <v>54</v>
      </c>
      <c r="D977" s="60" t="s">
        <v>27</v>
      </c>
      <c r="E977" s="60" t="s">
        <v>3591</v>
      </c>
      <c r="F977" s="60">
        <v>-4008</v>
      </c>
      <c r="G977" s="60" t="s">
        <v>99</v>
      </c>
      <c r="H977" s="60" t="s">
        <v>71</v>
      </c>
      <c r="I977" s="60">
        <v>60680.55</v>
      </c>
      <c r="J977" s="60" t="s">
        <v>3592</v>
      </c>
      <c r="K977" s="60" t="s">
        <v>55</v>
      </c>
      <c r="L977" s="60" t="s">
        <v>32</v>
      </c>
      <c r="M977" s="60">
        <v>4.12</v>
      </c>
      <c r="N977" s="60" t="s">
        <v>74</v>
      </c>
      <c r="O977" s="60">
        <v>0</v>
      </c>
    </row>
    <row r="978" spans="1:15" x14ac:dyDescent="0.2">
      <c r="A978" s="60" t="s">
        <v>3593</v>
      </c>
      <c r="B978" s="60" t="s">
        <v>3594</v>
      </c>
      <c r="C978" s="60">
        <v>43</v>
      </c>
      <c r="D978" s="60" t="s">
        <v>17</v>
      </c>
      <c r="E978" s="60" t="s">
        <v>3595</v>
      </c>
      <c r="F978" s="60">
        <v>-9603</v>
      </c>
      <c r="G978" s="60" t="s">
        <v>37</v>
      </c>
      <c r="H978" s="60" t="s">
        <v>71</v>
      </c>
      <c r="I978" s="60">
        <v>123821.95</v>
      </c>
      <c r="J978" s="60" t="s">
        <v>3596</v>
      </c>
      <c r="K978" s="60" t="s">
        <v>55</v>
      </c>
      <c r="L978" s="60" t="s">
        <v>32</v>
      </c>
      <c r="M978" s="60">
        <v>4.67</v>
      </c>
      <c r="N978" s="60" t="s">
        <v>74</v>
      </c>
      <c r="O978" s="60">
        <v>11</v>
      </c>
    </row>
    <row r="979" spans="1:15" x14ac:dyDescent="0.2">
      <c r="A979" s="60" t="s">
        <v>3597</v>
      </c>
      <c r="B979" s="60" t="s">
        <v>3598</v>
      </c>
      <c r="C979" s="60">
        <v>27</v>
      </c>
      <c r="D979" s="60" t="s">
        <v>27</v>
      </c>
      <c r="E979" s="60" t="s">
        <v>3599</v>
      </c>
      <c r="F979" s="60">
        <v>-5683</v>
      </c>
      <c r="G979" s="60" t="s">
        <v>45</v>
      </c>
      <c r="H979" s="60" t="s">
        <v>71</v>
      </c>
      <c r="I979" s="60">
        <v>91100.64</v>
      </c>
      <c r="J979" s="60" t="s">
        <v>3600</v>
      </c>
      <c r="K979" s="60" t="s">
        <v>118</v>
      </c>
      <c r="L979" s="60" t="s">
        <v>32</v>
      </c>
      <c r="M979" s="60">
        <v>2.9</v>
      </c>
      <c r="N979" s="60" t="s">
        <v>24</v>
      </c>
      <c r="O979" s="60">
        <v>31</v>
      </c>
    </row>
    <row r="980" spans="1:15" x14ac:dyDescent="0.2">
      <c r="A980" s="60" t="s">
        <v>3601</v>
      </c>
      <c r="B980" s="60" t="s">
        <v>3602</v>
      </c>
      <c r="C980" s="60">
        <v>33</v>
      </c>
      <c r="D980" s="60" t="s">
        <v>50</v>
      </c>
      <c r="E980" s="60" t="s">
        <v>3603</v>
      </c>
      <c r="F980" s="60">
        <v>-3743</v>
      </c>
      <c r="G980" s="60" t="s">
        <v>94</v>
      </c>
      <c r="H980" s="60" t="s">
        <v>53</v>
      </c>
      <c r="I980" s="60">
        <v>108599.74</v>
      </c>
      <c r="J980" s="60" t="s">
        <v>477</v>
      </c>
      <c r="K980" s="60" t="s">
        <v>55</v>
      </c>
      <c r="L980" s="60" t="s">
        <v>32</v>
      </c>
      <c r="M980" s="60">
        <v>2.0499999999999998</v>
      </c>
      <c r="N980" s="60" t="s">
        <v>57</v>
      </c>
      <c r="O980" s="60">
        <v>36</v>
      </c>
    </row>
    <row r="981" spans="1:15" x14ac:dyDescent="0.2">
      <c r="A981" s="60" t="s">
        <v>3604</v>
      </c>
      <c r="B981" s="60" t="s">
        <v>3605</v>
      </c>
      <c r="C981" s="60">
        <v>29</v>
      </c>
      <c r="D981" s="60" t="s">
        <v>17</v>
      </c>
      <c r="E981" s="60" t="s">
        <v>3606</v>
      </c>
      <c r="F981" s="60">
        <v>-4632</v>
      </c>
      <c r="G981" s="60" t="s">
        <v>37</v>
      </c>
      <c r="H981" s="60" t="s">
        <v>30</v>
      </c>
      <c r="I981" s="60">
        <v>58551.42</v>
      </c>
      <c r="J981" s="60" t="s">
        <v>2346</v>
      </c>
      <c r="K981" s="60" t="s">
        <v>127</v>
      </c>
      <c r="L981" s="60" t="s">
        <v>73</v>
      </c>
      <c r="M981" s="60">
        <v>3.41</v>
      </c>
      <c r="N981" s="60" t="s">
        <v>57</v>
      </c>
      <c r="O981" s="60">
        <v>40</v>
      </c>
    </row>
    <row r="982" spans="1:15" x14ac:dyDescent="0.2">
      <c r="A982" s="60" t="s">
        <v>3607</v>
      </c>
      <c r="B982" s="60" t="s">
        <v>3608</v>
      </c>
      <c r="C982" s="60">
        <v>49</v>
      </c>
      <c r="D982" s="60" t="s">
        <v>50</v>
      </c>
      <c r="E982" s="60" t="s">
        <v>3609</v>
      </c>
      <c r="F982" s="60">
        <v>-10990</v>
      </c>
      <c r="G982" s="60" t="s">
        <v>45</v>
      </c>
      <c r="H982" s="60" t="s">
        <v>194</v>
      </c>
      <c r="I982" s="60">
        <v>75810.12</v>
      </c>
      <c r="J982" s="60" t="s">
        <v>2648</v>
      </c>
      <c r="K982" s="60" t="s">
        <v>136</v>
      </c>
      <c r="L982" s="60" t="s">
        <v>23</v>
      </c>
      <c r="M982" s="60">
        <v>1.25</v>
      </c>
      <c r="N982" s="60" t="s">
        <v>33</v>
      </c>
      <c r="O982" s="60">
        <v>3</v>
      </c>
    </row>
    <row r="983" spans="1:15" x14ac:dyDescent="0.2">
      <c r="A983" s="60" t="s">
        <v>3610</v>
      </c>
      <c r="B983" s="60" t="s">
        <v>3611</v>
      </c>
      <c r="C983" s="60">
        <v>49</v>
      </c>
      <c r="D983" s="60" t="s">
        <v>27</v>
      </c>
      <c r="E983" s="60" t="s">
        <v>3612</v>
      </c>
      <c r="F983" s="60">
        <v>-10120</v>
      </c>
      <c r="G983" s="60" t="s">
        <v>45</v>
      </c>
      <c r="H983" s="60" t="s">
        <v>71</v>
      </c>
      <c r="I983" s="60">
        <v>81167.72</v>
      </c>
      <c r="J983" s="60" t="s">
        <v>3613</v>
      </c>
      <c r="K983" s="60" t="s">
        <v>62</v>
      </c>
      <c r="L983" s="60" t="s">
        <v>23</v>
      </c>
      <c r="M983" s="60">
        <v>3.28</v>
      </c>
      <c r="N983" s="60" t="s">
        <v>33</v>
      </c>
      <c r="O983" s="60">
        <v>28</v>
      </c>
    </row>
    <row r="984" spans="1:15" x14ac:dyDescent="0.2">
      <c r="A984" s="60" t="s">
        <v>3614</v>
      </c>
      <c r="B984" s="60" t="s">
        <v>2479</v>
      </c>
      <c r="C984" s="60">
        <v>52</v>
      </c>
      <c r="D984" s="60" t="s">
        <v>50</v>
      </c>
      <c r="E984" s="60" t="s">
        <v>3615</v>
      </c>
      <c r="F984" s="60">
        <v>-10400</v>
      </c>
      <c r="G984" s="60" t="s">
        <v>37</v>
      </c>
      <c r="H984" s="60" t="s">
        <v>20</v>
      </c>
      <c r="I984" s="60">
        <v>179869.13</v>
      </c>
      <c r="J984" s="60" t="s">
        <v>964</v>
      </c>
      <c r="K984" s="60" t="s">
        <v>47</v>
      </c>
      <c r="L984" s="60" t="s">
        <v>32</v>
      </c>
      <c r="M984" s="60">
        <v>1.17</v>
      </c>
      <c r="N984" s="60" t="s">
        <v>33</v>
      </c>
      <c r="O984" s="60">
        <v>26</v>
      </c>
    </row>
    <row r="985" spans="1:15" x14ac:dyDescent="0.2">
      <c r="A985" s="60" t="s">
        <v>3616</v>
      </c>
      <c r="B985" s="60" t="s">
        <v>3617</v>
      </c>
      <c r="C985" s="60">
        <v>42</v>
      </c>
      <c r="D985" s="60" t="s">
        <v>50</v>
      </c>
      <c r="E985" s="60" t="s">
        <v>3618</v>
      </c>
      <c r="F985" s="60">
        <v>-4738</v>
      </c>
      <c r="G985" s="60" t="s">
        <v>78</v>
      </c>
      <c r="H985" s="60" t="s">
        <v>66</v>
      </c>
      <c r="I985" s="60">
        <v>95841.59</v>
      </c>
      <c r="J985" s="60" t="s">
        <v>3619</v>
      </c>
      <c r="K985" s="60" t="s">
        <v>55</v>
      </c>
      <c r="L985" s="60" t="s">
        <v>73</v>
      </c>
      <c r="M985" s="60">
        <v>2.5299999999999998</v>
      </c>
      <c r="N985" s="60" t="s">
        <v>24</v>
      </c>
      <c r="O985" s="60">
        <v>25</v>
      </c>
    </row>
    <row r="986" spans="1:15" x14ac:dyDescent="0.2">
      <c r="A986" s="60" t="s">
        <v>3620</v>
      </c>
      <c r="B986" s="60" t="s">
        <v>3621</v>
      </c>
      <c r="C986" s="60">
        <v>49</v>
      </c>
      <c r="D986" s="60" t="s">
        <v>17</v>
      </c>
      <c r="E986" s="60" t="s">
        <v>3622</v>
      </c>
      <c r="F986" s="60">
        <v>-5073</v>
      </c>
      <c r="G986" s="60" t="s">
        <v>99</v>
      </c>
      <c r="H986" s="60" t="s">
        <v>71</v>
      </c>
      <c r="I986" s="60">
        <v>37376.46</v>
      </c>
      <c r="J986" s="60" t="s">
        <v>3623</v>
      </c>
      <c r="K986" s="60" t="s">
        <v>55</v>
      </c>
      <c r="L986" s="60" t="s">
        <v>73</v>
      </c>
      <c r="M986" s="60">
        <v>2.35</v>
      </c>
      <c r="N986" s="60" t="s">
        <v>74</v>
      </c>
      <c r="O986" s="60">
        <v>31</v>
      </c>
    </row>
    <row r="987" spans="1:15" x14ac:dyDescent="0.2">
      <c r="A987" s="60" t="s">
        <v>3624</v>
      </c>
      <c r="B987" s="60" t="s">
        <v>3625</v>
      </c>
      <c r="C987" s="60">
        <v>41</v>
      </c>
      <c r="D987" s="60" t="s">
        <v>17</v>
      </c>
      <c r="E987" s="60" t="s">
        <v>3626</v>
      </c>
      <c r="F987" s="60">
        <v>-9697</v>
      </c>
      <c r="G987" s="60" t="s">
        <v>52</v>
      </c>
      <c r="H987" s="60" t="s">
        <v>79</v>
      </c>
      <c r="I987" s="60">
        <v>97764.160000000003</v>
      </c>
      <c r="J987" s="60" t="s">
        <v>3627</v>
      </c>
      <c r="K987" s="60" t="s">
        <v>55</v>
      </c>
      <c r="L987" s="60" t="s">
        <v>56</v>
      </c>
      <c r="M987" s="60">
        <v>4.88</v>
      </c>
      <c r="N987" s="60" t="s">
        <v>74</v>
      </c>
      <c r="O987" s="60">
        <v>22</v>
      </c>
    </row>
    <row r="988" spans="1:15" x14ac:dyDescent="0.2">
      <c r="A988" s="60" t="s">
        <v>3628</v>
      </c>
      <c r="B988" s="60" t="s">
        <v>3629</v>
      </c>
      <c r="C988" s="60">
        <v>42</v>
      </c>
      <c r="D988" s="60" t="s">
        <v>17</v>
      </c>
      <c r="E988" s="60" t="s">
        <v>3630</v>
      </c>
      <c r="F988" s="60">
        <v>-4534</v>
      </c>
      <c r="G988" s="60" t="s">
        <v>99</v>
      </c>
      <c r="H988" s="60" t="s">
        <v>20</v>
      </c>
      <c r="I988" s="60">
        <v>171784.01</v>
      </c>
      <c r="J988" s="60" t="s">
        <v>3091</v>
      </c>
      <c r="K988" s="60" t="s">
        <v>47</v>
      </c>
      <c r="L988" s="60" t="s">
        <v>56</v>
      </c>
      <c r="M988" s="60">
        <v>2.96</v>
      </c>
      <c r="N988" s="60" t="s">
        <v>33</v>
      </c>
      <c r="O988" s="60">
        <v>40</v>
      </c>
    </row>
    <row r="989" spans="1:15" x14ac:dyDescent="0.2">
      <c r="A989" s="60" t="s">
        <v>3631</v>
      </c>
      <c r="B989" s="60" t="s">
        <v>3632</v>
      </c>
      <c r="C989" s="60">
        <v>62</v>
      </c>
      <c r="D989" s="60" t="s">
        <v>50</v>
      </c>
      <c r="E989" s="60" t="s">
        <v>3633</v>
      </c>
      <c r="F989" s="60">
        <v>-4367</v>
      </c>
      <c r="G989" s="60" t="s">
        <v>52</v>
      </c>
      <c r="H989" s="60" t="s">
        <v>53</v>
      </c>
      <c r="I989" s="60">
        <v>111797.32</v>
      </c>
      <c r="J989" s="60" t="s">
        <v>3634</v>
      </c>
      <c r="K989" s="60" t="s">
        <v>62</v>
      </c>
      <c r="L989" s="60" t="s">
        <v>32</v>
      </c>
      <c r="M989" s="60">
        <v>2.48</v>
      </c>
      <c r="N989" s="60" t="s">
        <v>41</v>
      </c>
      <c r="O989" s="60">
        <v>4</v>
      </c>
    </row>
    <row r="990" spans="1:15" x14ac:dyDescent="0.2">
      <c r="A990" s="60" t="s">
        <v>3635</v>
      </c>
      <c r="B990" s="60" t="s">
        <v>3636</v>
      </c>
      <c r="C990" s="60">
        <v>45</v>
      </c>
      <c r="D990" s="60" t="s">
        <v>50</v>
      </c>
      <c r="E990" s="60" t="s">
        <v>3637</v>
      </c>
      <c r="F990" s="60">
        <v>-5671</v>
      </c>
      <c r="G990" s="60" t="s">
        <v>37</v>
      </c>
      <c r="H990" s="60" t="s">
        <v>79</v>
      </c>
      <c r="I990" s="60">
        <v>149086.89000000001</v>
      </c>
      <c r="J990" s="60" t="s">
        <v>3638</v>
      </c>
      <c r="K990" s="60" t="s">
        <v>62</v>
      </c>
      <c r="L990" s="60" t="s">
        <v>73</v>
      </c>
      <c r="M990" s="60">
        <v>3.79</v>
      </c>
      <c r="N990" s="60" t="s">
        <v>24</v>
      </c>
      <c r="O990" s="60">
        <v>20</v>
      </c>
    </row>
    <row r="991" spans="1:15" x14ac:dyDescent="0.2">
      <c r="A991" s="60" t="s">
        <v>3639</v>
      </c>
      <c r="B991" s="60" t="s">
        <v>3640</v>
      </c>
      <c r="C991" s="60">
        <v>36</v>
      </c>
      <c r="D991" s="60" t="s">
        <v>17</v>
      </c>
      <c r="E991" s="60" t="s">
        <v>3641</v>
      </c>
      <c r="F991" s="60">
        <v>-6246</v>
      </c>
      <c r="G991" s="60" t="s">
        <v>94</v>
      </c>
      <c r="H991" s="60" t="s">
        <v>38</v>
      </c>
      <c r="I991" s="60">
        <v>103114.12</v>
      </c>
      <c r="J991" s="60" t="s">
        <v>1362</v>
      </c>
      <c r="K991" s="60" t="s">
        <v>62</v>
      </c>
      <c r="L991" s="60" t="s">
        <v>23</v>
      </c>
      <c r="M991" s="60">
        <v>2.54</v>
      </c>
      <c r="N991" s="60" t="s">
        <v>24</v>
      </c>
      <c r="O991" s="60">
        <v>39</v>
      </c>
    </row>
    <row r="992" spans="1:15" x14ac:dyDescent="0.2">
      <c r="A992" s="60" t="s">
        <v>3642</v>
      </c>
      <c r="B992" s="60" t="s">
        <v>878</v>
      </c>
      <c r="C992" s="60">
        <v>55</v>
      </c>
      <c r="D992" s="60" t="s">
        <v>50</v>
      </c>
      <c r="E992" s="60" t="s">
        <v>3643</v>
      </c>
      <c r="F992" s="60">
        <v>-7019</v>
      </c>
      <c r="G992" s="60" t="s">
        <v>19</v>
      </c>
      <c r="H992" s="60" t="s">
        <v>79</v>
      </c>
      <c r="I992" s="60">
        <v>91488.59</v>
      </c>
      <c r="J992" s="60" t="s">
        <v>3644</v>
      </c>
      <c r="K992" s="60" t="s">
        <v>81</v>
      </c>
      <c r="L992" s="60" t="s">
        <v>32</v>
      </c>
      <c r="M992" s="60">
        <v>2.46</v>
      </c>
      <c r="N992" s="60" t="s">
        <v>74</v>
      </c>
      <c r="O992" s="60">
        <v>30</v>
      </c>
    </row>
    <row r="993" spans="1:15" x14ac:dyDescent="0.2">
      <c r="A993" s="60" t="s">
        <v>3645</v>
      </c>
      <c r="B993" s="60" t="s">
        <v>3646</v>
      </c>
      <c r="C993" s="60">
        <v>62</v>
      </c>
      <c r="D993" s="60" t="s">
        <v>27</v>
      </c>
      <c r="E993" s="60" t="s">
        <v>3647</v>
      </c>
      <c r="F993" s="60">
        <v>-10413</v>
      </c>
      <c r="G993" s="60" t="s">
        <v>85</v>
      </c>
      <c r="H993" s="60" t="s">
        <v>53</v>
      </c>
      <c r="I993" s="60">
        <v>148634.22</v>
      </c>
      <c r="J993" s="60" t="s">
        <v>3648</v>
      </c>
      <c r="K993" s="60" t="s">
        <v>40</v>
      </c>
      <c r="L993" s="60" t="s">
        <v>73</v>
      </c>
      <c r="M993" s="60">
        <v>3.42</v>
      </c>
      <c r="N993" s="60" t="s">
        <v>57</v>
      </c>
      <c r="O993" s="60">
        <v>12</v>
      </c>
    </row>
    <row r="994" spans="1:15" x14ac:dyDescent="0.2">
      <c r="A994" s="60" t="s">
        <v>3649</v>
      </c>
      <c r="B994" s="60" t="s">
        <v>606</v>
      </c>
      <c r="C994" s="60">
        <v>60</v>
      </c>
      <c r="D994" s="60" t="s">
        <v>17</v>
      </c>
      <c r="E994" s="60" t="s">
        <v>3650</v>
      </c>
      <c r="F994" s="60">
        <v>-3344</v>
      </c>
      <c r="G994" s="60" t="s">
        <v>99</v>
      </c>
      <c r="H994" s="60" t="s">
        <v>20</v>
      </c>
      <c r="I994" s="60">
        <v>150833.03</v>
      </c>
      <c r="J994" s="60" t="s">
        <v>3651</v>
      </c>
      <c r="K994" s="60" t="s">
        <v>47</v>
      </c>
      <c r="L994" s="60" t="s">
        <v>56</v>
      </c>
      <c r="M994" s="60">
        <v>2.69</v>
      </c>
      <c r="N994" s="60" t="s">
        <v>74</v>
      </c>
      <c r="O994" s="60">
        <v>19</v>
      </c>
    </row>
    <row r="995" spans="1:15" x14ac:dyDescent="0.2">
      <c r="A995" s="60" t="s">
        <v>3652</v>
      </c>
      <c r="B995" s="60" t="s">
        <v>3653</v>
      </c>
      <c r="C995" s="60">
        <v>31</v>
      </c>
      <c r="D995" s="60" t="s">
        <v>50</v>
      </c>
      <c r="E995" s="60" t="s">
        <v>3654</v>
      </c>
      <c r="F995" s="60">
        <v>-8899</v>
      </c>
      <c r="G995" s="60" t="s">
        <v>19</v>
      </c>
      <c r="H995" s="60" t="s">
        <v>173</v>
      </c>
      <c r="I995" s="60">
        <v>102416.22</v>
      </c>
      <c r="J995" s="60" t="s">
        <v>186</v>
      </c>
      <c r="K995" s="60" t="s">
        <v>40</v>
      </c>
      <c r="L995" s="60" t="s">
        <v>56</v>
      </c>
      <c r="M995" s="60">
        <v>3.22</v>
      </c>
      <c r="N995" s="60" t="s">
        <v>57</v>
      </c>
      <c r="O995" s="60">
        <v>28</v>
      </c>
    </row>
    <row r="996" spans="1:15" x14ac:dyDescent="0.2">
      <c r="A996" s="60" t="s">
        <v>3655</v>
      </c>
      <c r="B996" s="60" t="s">
        <v>1487</v>
      </c>
      <c r="C996" s="60">
        <v>28</v>
      </c>
      <c r="D996" s="60" t="s">
        <v>50</v>
      </c>
      <c r="E996" s="60" t="s">
        <v>3656</v>
      </c>
      <c r="F996" s="60">
        <v>-9210</v>
      </c>
      <c r="G996" s="60" t="s">
        <v>116</v>
      </c>
      <c r="H996" s="60" t="s">
        <v>53</v>
      </c>
      <c r="I996" s="60">
        <v>120039.65</v>
      </c>
      <c r="J996" s="60" t="s">
        <v>3139</v>
      </c>
      <c r="K996" s="60" t="s">
        <v>22</v>
      </c>
      <c r="L996" s="60" t="s">
        <v>23</v>
      </c>
      <c r="M996" s="60">
        <v>1.21</v>
      </c>
      <c r="N996" s="60" t="s">
        <v>33</v>
      </c>
      <c r="O996" s="60">
        <v>35</v>
      </c>
    </row>
    <row r="997" spans="1:15" x14ac:dyDescent="0.2">
      <c r="A997" s="60" t="s">
        <v>3657</v>
      </c>
      <c r="B997" s="60" t="s">
        <v>3658</v>
      </c>
      <c r="C997" s="60">
        <v>31</v>
      </c>
      <c r="D997" s="60" t="s">
        <v>50</v>
      </c>
      <c r="E997" s="60" t="s">
        <v>3659</v>
      </c>
      <c r="F997" s="60">
        <v>-2663</v>
      </c>
      <c r="G997" s="60" t="s">
        <v>29</v>
      </c>
      <c r="H997" s="60" t="s">
        <v>173</v>
      </c>
      <c r="I997" s="60">
        <v>92352.97</v>
      </c>
      <c r="J997" s="60" t="s">
        <v>3660</v>
      </c>
      <c r="K997" s="60" t="s">
        <v>127</v>
      </c>
      <c r="L997" s="60" t="s">
        <v>23</v>
      </c>
      <c r="M997" s="60">
        <v>3.57</v>
      </c>
      <c r="N997" s="60" t="s">
        <v>33</v>
      </c>
      <c r="O997" s="60">
        <v>36</v>
      </c>
    </row>
    <row r="998" spans="1:15" x14ac:dyDescent="0.2">
      <c r="A998" s="60" t="s">
        <v>3661</v>
      </c>
      <c r="B998" s="60" t="s">
        <v>3662</v>
      </c>
      <c r="C998" s="60">
        <v>24</v>
      </c>
      <c r="D998" s="60" t="s">
        <v>17</v>
      </c>
      <c r="E998" s="60" t="s">
        <v>3663</v>
      </c>
      <c r="F998" s="60">
        <v>-4933</v>
      </c>
      <c r="G998" s="60" t="s">
        <v>94</v>
      </c>
      <c r="H998" s="60" t="s">
        <v>71</v>
      </c>
      <c r="I998" s="60">
        <v>169407.57</v>
      </c>
      <c r="J998" s="60" t="s">
        <v>718</v>
      </c>
      <c r="K998" s="60" t="s">
        <v>55</v>
      </c>
      <c r="L998" s="60" t="s">
        <v>23</v>
      </c>
      <c r="M998" s="60">
        <v>3.09</v>
      </c>
      <c r="N998" s="60" t="s">
        <v>24</v>
      </c>
      <c r="O998" s="60">
        <v>5</v>
      </c>
    </row>
    <row r="999" spans="1:15" x14ac:dyDescent="0.2">
      <c r="A999" s="60" t="s">
        <v>3664</v>
      </c>
      <c r="B999" s="60" t="s">
        <v>3665</v>
      </c>
      <c r="C999" s="60">
        <v>44</v>
      </c>
      <c r="D999" s="60" t="s">
        <v>50</v>
      </c>
      <c r="E999" s="60" t="s">
        <v>3666</v>
      </c>
      <c r="F999" s="60">
        <v>-3211</v>
      </c>
      <c r="G999" s="60" t="s">
        <v>94</v>
      </c>
      <c r="H999" s="60" t="s">
        <v>66</v>
      </c>
      <c r="I999" s="60">
        <v>114041.15</v>
      </c>
      <c r="J999" s="60" t="s">
        <v>2017</v>
      </c>
      <c r="K999" s="60" t="s">
        <v>104</v>
      </c>
      <c r="L999" s="60" t="s">
        <v>56</v>
      </c>
      <c r="M999" s="60">
        <v>3.78</v>
      </c>
      <c r="N999" s="60" t="s">
        <v>57</v>
      </c>
      <c r="O999" s="60">
        <v>5</v>
      </c>
    </row>
    <row r="1000" spans="1:15" x14ac:dyDescent="0.2">
      <c r="A1000" s="60" t="s">
        <v>3667</v>
      </c>
      <c r="B1000" s="60" t="s">
        <v>3668</v>
      </c>
      <c r="C1000" s="60">
        <v>32</v>
      </c>
      <c r="D1000" s="60" t="s">
        <v>27</v>
      </c>
      <c r="E1000" s="60" t="s">
        <v>3669</v>
      </c>
      <c r="F1000" s="60">
        <v>-5718</v>
      </c>
      <c r="G1000" s="60" t="s">
        <v>45</v>
      </c>
      <c r="H1000" s="60" t="s">
        <v>20</v>
      </c>
      <c r="I1000" s="60">
        <v>38512.65</v>
      </c>
      <c r="J1000" s="60" t="s">
        <v>395</v>
      </c>
      <c r="K1000" s="60" t="s">
        <v>47</v>
      </c>
      <c r="L1000" s="60" t="s">
        <v>56</v>
      </c>
      <c r="M1000" s="60">
        <v>1.17</v>
      </c>
      <c r="N1000" s="60" t="s">
        <v>24</v>
      </c>
      <c r="O1000" s="60">
        <v>14</v>
      </c>
    </row>
    <row r="1001" spans="1:15" x14ac:dyDescent="0.2">
      <c r="A1001" s="60" t="s">
        <v>3670</v>
      </c>
      <c r="B1001" s="60" t="s">
        <v>1428</v>
      </c>
      <c r="C1001" s="60">
        <v>54</v>
      </c>
      <c r="D1001" s="60" t="s">
        <v>50</v>
      </c>
      <c r="E1001" s="60" t="s">
        <v>3671</v>
      </c>
      <c r="F1001" s="60">
        <v>-8953</v>
      </c>
      <c r="G1001" s="60" t="s">
        <v>45</v>
      </c>
      <c r="H1001" s="60" t="s">
        <v>20</v>
      </c>
      <c r="I1001" s="60">
        <v>146002.82</v>
      </c>
      <c r="J1001" s="60" t="s">
        <v>2604</v>
      </c>
      <c r="K1001" s="60" t="s">
        <v>22</v>
      </c>
      <c r="L1001" s="60" t="s">
        <v>56</v>
      </c>
      <c r="M1001" s="60">
        <v>3.2</v>
      </c>
      <c r="N1001" s="60" t="s">
        <v>74</v>
      </c>
      <c r="O1001" s="60">
        <v>12</v>
      </c>
    </row>
    <row r="1002" spans="1:15" x14ac:dyDescent="0.2">
      <c r="A1002" s="60" t="s">
        <v>3672</v>
      </c>
      <c r="B1002" s="60" t="s">
        <v>1705</v>
      </c>
      <c r="C1002" s="60">
        <v>35</v>
      </c>
      <c r="D1002" s="60" t="s">
        <v>27</v>
      </c>
      <c r="E1002" s="60" t="s">
        <v>3673</v>
      </c>
      <c r="F1002" s="60">
        <v>-7533</v>
      </c>
      <c r="G1002" s="60" t="s">
        <v>19</v>
      </c>
      <c r="H1002" s="60" t="s">
        <v>38</v>
      </c>
      <c r="I1002" s="60">
        <v>162838.81</v>
      </c>
      <c r="J1002" s="60" t="s">
        <v>3674</v>
      </c>
      <c r="K1002" s="60" t="s">
        <v>55</v>
      </c>
      <c r="L1002" s="60" t="s">
        <v>56</v>
      </c>
      <c r="M1002" s="60">
        <v>1.85</v>
      </c>
      <c r="N1002" s="60" t="s">
        <v>57</v>
      </c>
      <c r="O1002" s="60">
        <v>0</v>
      </c>
    </row>
    <row r="1003" spans="1:15" x14ac:dyDescent="0.2">
      <c r="A1003" s="60" t="s">
        <v>3675</v>
      </c>
      <c r="B1003" s="60" t="s">
        <v>3122</v>
      </c>
      <c r="C1003" s="60">
        <v>61</v>
      </c>
      <c r="D1003" s="60" t="s">
        <v>50</v>
      </c>
      <c r="E1003" s="60" t="s">
        <v>3676</v>
      </c>
      <c r="F1003" s="60">
        <v>-10621</v>
      </c>
      <c r="G1003" s="60" t="s">
        <v>29</v>
      </c>
      <c r="H1003" s="60" t="s">
        <v>53</v>
      </c>
      <c r="I1003" s="60">
        <v>156049.24</v>
      </c>
      <c r="J1003" s="60" t="s">
        <v>3677</v>
      </c>
      <c r="K1003" s="60" t="s">
        <v>127</v>
      </c>
      <c r="L1003" s="60" t="s">
        <v>73</v>
      </c>
      <c r="M1003" s="60">
        <v>2.34</v>
      </c>
      <c r="N1003" s="60" t="s">
        <v>33</v>
      </c>
      <c r="O1003" s="60">
        <v>16</v>
      </c>
    </row>
    <row r="1004" spans="1:15" x14ac:dyDescent="0.2">
      <c r="A1004" s="60" t="s">
        <v>3678</v>
      </c>
      <c r="B1004" s="60" t="s">
        <v>3679</v>
      </c>
      <c r="C1004" s="60">
        <v>63</v>
      </c>
      <c r="D1004" s="60" t="s">
        <v>50</v>
      </c>
      <c r="E1004" s="60" t="s">
        <v>3680</v>
      </c>
      <c r="F1004" s="60">
        <v>-10169</v>
      </c>
      <c r="G1004" s="60" t="s">
        <v>29</v>
      </c>
      <c r="H1004" s="60" t="s">
        <v>30</v>
      </c>
      <c r="I1004" s="60">
        <v>61800.65</v>
      </c>
      <c r="J1004" s="60" t="s">
        <v>3681</v>
      </c>
      <c r="K1004" s="60" t="s">
        <v>104</v>
      </c>
      <c r="L1004" s="60" t="s">
        <v>23</v>
      </c>
      <c r="M1004" s="60">
        <v>3.97</v>
      </c>
      <c r="N1004" s="60" t="s">
        <v>24</v>
      </c>
      <c r="O1004" s="60">
        <v>12</v>
      </c>
    </row>
    <row r="1005" spans="1:15" x14ac:dyDescent="0.2">
      <c r="A1005" s="60" t="s">
        <v>3682</v>
      </c>
      <c r="B1005" s="60" t="s">
        <v>3662</v>
      </c>
      <c r="C1005" s="60">
        <v>41</v>
      </c>
      <c r="D1005" s="60" t="s">
        <v>17</v>
      </c>
      <c r="E1005" s="60" t="s">
        <v>3683</v>
      </c>
      <c r="F1005" s="60">
        <v>-7095</v>
      </c>
      <c r="G1005" s="60" t="s">
        <v>37</v>
      </c>
      <c r="H1005" s="60" t="s">
        <v>79</v>
      </c>
      <c r="I1005" s="60">
        <v>42883.3</v>
      </c>
      <c r="J1005" s="60" t="s">
        <v>3684</v>
      </c>
      <c r="K1005" s="60" t="s">
        <v>47</v>
      </c>
      <c r="L1005" s="60" t="s">
        <v>73</v>
      </c>
      <c r="M1005" s="60">
        <v>1.87</v>
      </c>
      <c r="N1005" s="60" t="s">
        <v>74</v>
      </c>
      <c r="O1005" s="60">
        <v>19</v>
      </c>
    </row>
    <row r="1006" spans="1:15" x14ac:dyDescent="0.2">
      <c r="A1006" s="60" t="s">
        <v>3685</v>
      </c>
      <c r="B1006" s="60" t="s">
        <v>677</v>
      </c>
      <c r="C1006" s="60">
        <v>33</v>
      </c>
      <c r="D1006" s="60" t="s">
        <v>50</v>
      </c>
      <c r="E1006" s="60" t="s">
        <v>3686</v>
      </c>
      <c r="F1006" s="60">
        <v>-8913</v>
      </c>
      <c r="G1006" s="60" t="s">
        <v>37</v>
      </c>
      <c r="H1006" s="60" t="s">
        <v>79</v>
      </c>
      <c r="I1006" s="60">
        <v>177713.28</v>
      </c>
      <c r="J1006" s="60" t="s">
        <v>3687</v>
      </c>
      <c r="K1006" s="60" t="s">
        <v>55</v>
      </c>
      <c r="L1006" s="60" t="s">
        <v>56</v>
      </c>
      <c r="M1006" s="60">
        <v>2.92</v>
      </c>
      <c r="N1006" s="60" t="s">
        <v>57</v>
      </c>
      <c r="O1006" s="60">
        <v>18</v>
      </c>
    </row>
    <row r="1007" spans="1:15" x14ac:dyDescent="0.2">
      <c r="A1007" s="60" t="s">
        <v>3688</v>
      </c>
      <c r="B1007" s="60" t="s">
        <v>1213</v>
      </c>
      <c r="C1007" s="60">
        <v>26</v>
      </c>
      <c r="D1007" s="60" t="s">
        <v>17</v>
      </c>
      <c r="E1007" s="60" t="s">
        <v>3689</v>
      </c>
      <c r="F1007" s="60">
        <v>-2683</v>
      </c>
      <c r="G1007" s="60" t="s">
        <v>52</v>
      </c>
      <c r="H1007" s="60" t="s">
        <v>144</v>
      </c>
      <c r="I1007" s="60">
        <v>159289.07</v>
      </c>
      <c r="J1007" s="60" t="s">
        <v>3304</v>
      </c>
      <c r="K1007" s="60" t="s">
        <v>22</v>
      </c>
      <c r="L1007" s="60" t="s">
        <v>73</v>
      </c>
      <c r="M1007" s="60">
        <v>2.78</v>
      </c>
      <c r="N1007" s="60" t="s">
        <v>57</v>
      </c>
      <c r="O1007" s="60">
        <v>10</v>
      </c>
    </row>
    <row r="1008" spans="1:15" x14ac:dyDescent="0.2">
      <c r="A1008" s="60" t="s">
        <v>3690</v>
      </c>
      <c r="B1008" s="60" t="s">
        <v>966</v>
      </c>
      <c r="C1008" s="60">
        <v>45</v>
      </c>
      <c r="D1008" s="60" t="s">
        <v>27</v>
      </c>
      <c r="E1008" s="60" t="s">
        <v>3691</v>
      </c>
      <c r="F1008" s="60">
        <v>-8035</v>
      </c>
      <c r="G1008" s="60" t="s">
        <v>19</v>
      </c>
      <c r="H1008" s="60" t="s">
        <v>194</v>
      </c>
      <c r="I1008" s="60">
        <v>95535.62</v>
      </c>
      <c r="J1008" s="60" t="s">
        <v>3692</v>
      </c>
      <c r="K1008" s="60" t="s">
        <v>81</v>
      </c>
      <c r="L1008" s="60" t="s">
        <v>23</v>
      </c>
      <c r="M1008" s="60">
        <v>4.59</v>
      </c>
      <c r="N1008" s="60" t="s">
        <v>33</v>
      </c>
      <c r="O1008" s="60">
        <v>9</v>
      </c>
    </row>
    <row r="1009" spans="1:15" x14ac:dyDescent="0.2">
      <c r="A1009" s="60" t="s">
        <v>3693</v>
      </c>
      <c r="B1009" s="60" t="s">
        <v>3694</v>
      </c>
      <c r="C1009" s="60">
        <v>35</v>
      </c>
      <c r="D1009" s="60" t="s">
        <v>27</v>
      </c>
      <c r="E1009" s="60" t="s">
        <v>3695</v>
      </c>
      <c r="F1009" s="60">
        <v>-3256</v>
      </c>
      <c r="G1009" s="60" t="s">
        <v>94</v>
      </c>
      <c r="H1009" s="60" t="s">
        <v>53</v>
      </c>
      <c r="I1009" s="60">
        <v>37079.89</v>
      </c>
      <c r="J1009" s="60" t="s">
        <v>3696</v>
      </c>
      <c r="K1009" s="60" t="s">
        <v>47</v>
      </c>
      <c r="L1009" s="60" t="s">
        <v>56</v>
      </c>
      <c r="M1009" s="60">
        <v>4.4800000000000004</v>
      </c>
      <c r="N1009" s="60" t="s">
        <v>57</v>
      </c>
      <c r="O1009" s="60">
        <v>35</v>
      </c>
    </row>
    <row r="1010" spans="1:15" x14ac:dyDescent="0.2">
      <c r="A1010" s="60" t="s">
        <v>3697</v>
      </c>
      <c r="B1010" s="60" t="s">
        <v>2727</v>
      </c>
      <c r="C1010" s="60">
        <v>23</v>
      </c>
      <c r="D1010" s="60" t="s">
        <v>17</v>
      </c>
      <c r="E1010" s="60" t="s">
        <v>3698</v>
      </c>
      <c r="F1010" s="60">
        <v>-4365</v>
      </c>
      <c r="G1010" s="60" t="s">
        <v>99</v>
      </c>
      <c r="H1010" s="60" t="s">
        <v>71</v>
      </c>
      <c r="I1010" s="60">
        <v>92643.15</v>
      </c>
      <c r="J1010" s="60" t="s">
        <v>2474</v>
      </c>
      <c r="K1010" s="60" t="s">
        <v>22</v>
      </c>
      <c r="L1010" s="60" t="s">
        <v>23</v>
      </c>
      <c r="M1010" s="60">
        <v>2.99</v>
      </c>
      <c r="N1010" s="60" t="s">
        <v>41</v>
      </c>
      <c r="O1010" s="60">
        <v>26</v>
      </c>
    </row>
    <row r="1011" spans="1:15" x14ac:dyDescent="0.2">
      <c r="A1011" s="60" t="s">
        <v>3699</v>
      </c>
      <c r="B1011" s="60" t="s">
        <v>1859</v>
      </c>
      <c r="C1011" s="60">
        <v>58</v>
      </c>
      <c r="D1011" s="60" t="s">
        <v>27</v>
      </c>
      <c r="E1011" s="60" t="s">
        <v>3700</v>
      </c>
      <c r="F1011" s="60">
        <v>-6752</v>
      </c>
      <c r="G1011" s="60" t="s">
        <v>116</v>
      </c>
      <c r="H1011" s="60" t="s">
        <v>79</v>
      </c>
      <c r="I1011" s="60">
        <v>64391.3</v>
      </c>
      <c r="J1011" s="60" t="s">
        <v>554</v>
      </c>
      <c r="K1011" s="60" t="s">
        <v>22</v>
      </c>
      <c r="L1011" s="60" t="s">
        <v>73</v>
      </c>
      <c r="M1011" s="60">
        <v>4.8499999999999996</v>
      </c>
      <c r="N1011" s="60" t="s">
        <v>24</v>
      </c>
      <c r="O1011" s="60">
        <v>15</v>
      </c>
    </row>
    <row r="1012" spans="1:15" x14ac:dyDescent="0.2">
      <c r="A1012" s="60" t="s">
        <v>3701</v>
      </c>
      <c r="B1012" s="60" t="s">
        <v>3256</v>
      </c>
      <c r="C1012" s="60">
        <v>22</v>
      </c>
      <c r="D1012" s="60" t="s">
        <v>17</v>
      </c>
      <c r="E1012" s="60" t="s">
        <v>3702</v>
      </c>
      <c r="F1012" s="60">
        <v>-9862</v>
      </c>
      <c r="G1012" s="60" t="s">
        <v>85</v>
      </c>
      <c r="H1012" s="60" t="s">
        <v>79</v>
      </c>
      <c r="I1012" s="60">
        <v>149834.75</v>
      </c>
      <c r="J1012" s="60" t="s">
        <v>3703</v>
      </c>
      <c r="K1012" s="60" t="s">
        <v>22</v>
      </c>
      <c r="L1012" s="60" t="s">
        <v>73</v>
      </c>
      <c r="M1012" s="60">
        <v>2.46</v>
      </c>
      <c r="N1012" s="60" t="s">
        <v>57</v>
      </c>
      <c r="O1012" s="60">
        <v>23</v>
      </c>
    </row>
    <row r="1013" spans="1:15" x14ac:dyDescent="0.2">
      <c r="A1013" s="60" t="s">
        <v>3704</v>
      </c>
      <c r="B1013" s="60" t="s">
        <v>3705</v>
      </c>
      <c r="C1013" s="60">
        <v>56</v>
      </c>
      <c r="D1013" s="60" t="s">
        <v>27</v>
      </c>
      <c r="E1013" s="60" t="s">
        <v>3706</v>
      </c>
      <c r="F1013" s="60">
        <v>-11212</v>
      </c>
      <c r="G1013" s="60" t="s">
        <v>78</v>
      </c>
      <c r="H1013" s="60" t="s">
        <v>173</v>
      </c>
      <c r="I1013" s="60">
        <v>141603.26999999999</v>
      </c>
      <c r="J1013" s="60" t="s">
        <v>3162</v>
      </c>
      <c r="K1013" s="60" t="s">
        <v>104</v>
      </c>
      <c r="L1013" s="60" t="s">
        <v>32</v>
      </c>
      <c r="M1013" s="60">
        <v>3.32</v>
      </c>
      <c r="N1013" s="60" t="s">
        <v>33</v>
      </c>
      <c r="O1013" s="60">
        <v>29</v>
      </c>
    </row>
    <row r="1014" spans="1:15" x14ac:dyDescent="0.2">
      <c r="A1014" s="60" t="s">
        <v>3707</v>
      </c>
      <c r="B1014" s="60" t="s">
        <v>3708</v>
      </c>
      <c r="C1014" s="60">
        <v>40</v>
      </c>
      <c r="D1014" s="60" t="s">
        <v>27</v>
      </c>
      <c r="E1014" s="60" t="s">
        <v>3709</v>
      </c>
      <c r="F1014" s="60">
        <v>-11458</v>
      </c>
      <c r="G1014" s="60" t="s">
        <v>29</v>
      </c>
      <c r="H1014" s="60" t="s">
        <v>173</v>
      </c>
      <c r="I1014" s="60">
        <v>174401.03</v>
      </c>
      <c r="J1014" s="60" t="s">
        <v>3710</v>
      </c>
      <c r="K1014" s="60" t="s">
        <v>127</v>
      </c>
      <c r="L1014" s="60" t="s">
        <v>73</v>
      </c>
      <c r="M1014" s="60">
        <v>4.54</v>
      </c>
      <c r="N1014" s="60" t="s">
        <v>33</v>
      </c>
      <c r="O1014" s="60">
        <v>22</v>
      </c>
    </row>
    <row r="1015" spans="1:15" x14ac:dyDescent="0.2">
      <c r="A1015" s="60" t="s">
        <v>3711</v>
      </c>
      <c r="B1015" s="60" t="s">
        <v>3712</v>
      </c>
      <c r="C1015" s="60">
        <v>50</v>
      </c>
      <c r="D1015" s="60" t="s">
        <v>17</v>
      </c>
      <c r="E1015" s="60" t="s">
        <v>3713</v>
      </c>
      <c r="F1015" s="60">
        <v>-7137</v>
      </c>
      <c r="G1015" s="60" t="s">
        <v>85</v>
      </c>
      <c r="H1015" s="60" t="s">
        <v>53</v>
      </c>
      <c r="I1015" s="60">
        <v>121824.92</v>
      </c>
      <c r="J1015" s="60" t="s">
        <v>3714</v>
      </c>
      <c r="K1015" s="60" t="s">
        <v>55</v>
      </c>
      <c r="L1015" s="60" t="s">
        <v>32</v>
      </c>
      <c r="M1015" s="60">
        <v>4.91</v>
      </c>
      <c r="N1015" s="60" t="s">
        <v>24</v>
      </c>
      <c r="O1015" s="60">
        <v>25</v>
      </c>
    </row>
    <row r="1016" spans="1:15" x14ac:dyDescent="0.2">
      <c r="A1016" s="60" t="s">
        <v>3715</v>
      </c>
      <c r="B1016" s="60" t="s">
        <v>2026</v>
      </c>
      <c r="C1016" s="60">
        <v>29</v>
      </c>
      <c r="D1016" s="60" t="s">
        <v>17</v>
      </c>
      <c r="E1016" s="60" t="s">
        <v>3716</v>
      </c>
      <c r="F1016" s="60">
        <v>-3573</v>
      </c>
      <c r="G1016" s="60" t="s">
        <v>52</v>
      </c>
      <c r="H1016" s="60" t="s">
        <v>144</v>
      </c>
      <c r="I1016" s="60">
        <v>71933.990000000005</v>
      </c>
      <c r="J1016" s="60" t="s">
        <v>604</v>
      </c>
      <c r="K1016" s="60" t="s">
        <v>55</v>
      </c>
      <c r="L1016" s="60" t="s">
        <v>32</v>
      </c>
      <c r="M1016" s="60">
        <v>3.74</v>
      </c>
      <c r="N1016" s="60" t="s">
        <v>33</v>
      </c>
      <c r="O1016" s="60">
        <v>31</v>
      </c>
    </row>
    <row r="1017" spans="1:15" x14ac:dyDescent="0.2">
      <c r="A1017" s="60" t="s">
        <v>3717</v>
      </c>
      <c r="B1017" s="60" t="s">
        <v>3718</v>
      </c>
      <c r="C1017" s="60">
        <v>45</v>
      </c>
      <c r="D1017" s="60" t="s">
        <v>17</v>
      </c>
      <c r="E1017" s="60" t="s">
        <v>3719</v>
      </c>
      <c r="F1017" s="60">
        <v>-8941</v>
      </c>
      <c r="G1017" s="60" t="s">
        <v>99</v>
      </c>
      <c r="H1017" s="60" t="s">
        <v>38</v>
      </c>
      <c r="I1017" s="60">
        <v>85914.48</v>
      </c>
      <c r="J1017" s="60" t="s">
        <v>3720</v>
      </c>
      <c r="K1017" s="60" t="s">
        <v>136</v>
      </c>
      <c r="L1017" s="60" t="s">
        <v>32</v>
      </c>
      <c r="M1017" s="60">
        <v>3.56</v>
      </c>
      <c r="N1017" s="60" t="s">
        <v>41</v>
      </c>
      <c r="O1017" s="60">
        <v>9</v>
      </c>
    </row>
    <row r="1018" spans="1:15" x14ac:dyDescent="0.2">
      <c r="A1018" s="60" t="s">
        <v>3721</v>
      </c>
      <c r="B1018" s="60" t="s">
        <v>3722</v>
      </c>
      <c r="C1018" s="60">
        <v>34</v>
      </c>
      <c r="D1018" s="60" t="s">
        <v>17</v>
      </c>
      <c r="E1018" s="60" t="s">
        <v>3723</v>
      </c>
      <c r="F1018" s="60">
        <v>-4400</v>
      </c>
      <c r="G1018" s="60" t="s">
        <v>94</v>
      </c>
      <c r="H1018" s="60" t="s">
        <v>53</v>
      </c>
      <c r="I1018" s="60">
        <v>167797.34</v>
      </c>
      <c r="J1018" s="60" t="s">
        <v>3446</v>
      </c>
      <c r="K1018" s="60" t="s">
        <v>81</v>
      </c>
      <c r="L1018" s="60" t="s">
        <v>32</v>
      </c>
      <c r="M1018" s="60">
        <v>4.0199999999999996</v>
      </c>
      <c r="N1018" s="60" t="s">
        <v>33</v>
      </c>
      <c r="O1018" s="60">
        <v>13</v>
      </c>
    </row>
    <row r="1019" spans="1:15" x14ac:dyDescent="0.2">
      <c r="A1019" s="60" t="s">
        <v>3724</v>
      </c>
      <c r="B1019" s="60" t="s">
        <v>3725</v>
      </c>
      <c r="C1019" s="60">
        <v>28</v>
      </c>
      <c r="D1019" s="60" t="s">
        <v>27</v>
      </c>
      <c r="E1019" s="60" t="s">
        <v>3726</v>
      </c>
      <c r="F1019" s="60">
        <v>-6192</v>
      </c>
      <c r="G1019" s="60" t="s">
        <v>19</v>
      </c>
      <c r="H1019" s="60" t="s">
        <v>30</v>
      </c>
      <c r="I1019" s="60">
        <v>61928.55</v>
      </c>
      <c r="J1019" s="60" t="s">
        <v>3727</v>
      </c>
      <c r="K1019" s="60" t="s">
        <v>136</v>
      </c>
      <c r="L1019" s="60" t="s">
        <v>23</v>
      </c>
      <c r="M1019" s="60">
        <v>2.0099999999999998</v>
      </c>
      <c r="N1019" s="60" t="s">
        <v>74</v>
      </c>
      <c r="O1019" s="60">
        <v>27</v>
      </c>
    </row>
    <row r="1020" spans="1:15" x14ac:dyDescent="0.2">
      <c r="A1020" s="60" t="s">
        <v>3728</v>
      </c>
      <c r="B1020" s="60" t="s">
        <v>1095</v>
      </c>
      <c r="C1020" s="60">
        <v>47</v>
      </c>
      <c r="D1020" s="60" t="s">
        <v>27</v>
      </c>
      <c r="E1020" s="60" t="s">
        <v>3729</v>
      </c>
      <c r="F1020" s="60">
        <v>-7839</v>
      </c>
      <c r="G1020" s="60" t="s">
        <v>29</v>
      </c>
      <c r="H1020" s="60" t="s">
        <v>173</v>
      </c>
      <c r="I1020" s="60">
        <v>65225.02</v>
      </c>
      <c r="J1020" s="60" t="s">
        <v>3730</v>
      </c>
      <c r="K1020" s="60" t="s">
        <v>127</v>
      </c>
      <c r="L1020" s="60" t="s">
        <v>56</v>
      </c>
      <c r="M1020" s="60">
        <v>3.54</v>
      </c>
      <c r="N1020" s="60" t="s">
        <v>57</v>
      </c>
      <c r="O1020" s="60">
        <v>2</v>
      </c>
    </row>
    <row r="1021" spans="1:15" x14ac:dyDescent="0.2">
      <c r="A1021" s="60" t="s">
        <v>3731</v>
      </c>
      <c r="B1021" s="60" t="s">
        <v>3732</v>
      </c>
      <c r="C1021" s="60">
        <v>24</v>
      </c>
      <c r="D1021" s="60" t="s">
        <v>50</v>
      </c>
      <c r="E1021" s="60" t="s">
        <v>3733</v>
      </c>
      <c r="F1021" s="60">
        <v>-5879</v>
      </c>
      <c r="G1021" s="60" t="s">
        <v>94</v>
      </c>
      <c r="H1021" s="60" t="s">
        <v>66</v>
      </c>
      <c r="I1021" s="60">
        <v>144173.1</v>
      </c>
      <c r="J1021" s="60" t="s">
        <v>3734</v>
      </c>
      <c r="K1021" s="60" t="s">
        <v>136</v>
      </c>
      <c r="L1021" s="60" t="s">
        <v>56</v>
      </c>
      <c r="M1021" s="60">
        <v>3.75</v>
      </c>
      <c r="N1021" s="60" t="s">
        <v>57</v>
      </c>
      <c r="O1021" s="60">
        <v>22</v>
      </c>
    </row>
    <row r="1022" spans="1:15" x14ac:dyDescent="0.2">
      <c r="A1022" s="60" t="s">
        <v>3735</v>
      </c>
      <c r="B1022" s="60" t="s">
        <v>3732</v>
      </c>
      <c r="C1022" s="60">
        <v>23</v>
      </c>
      <c r="D1022" s="60" t="s">
        <v>50</v>
      </c>
      <c r="E1022" s="60" t="s">
        <v>3736</v>
      </c>
      <c r="F1022" s="60">
        <v>-3997</v>
      </c>
      <c r="G1022" s="60" t="s">
        <v>94</v>
      </c>
      <c r="H1022" s="60" t="s">
        <v>194</v>
      </c>
      <c r="I1022" s="60">
        <v>113841.57</v>
      </c>
      <c r="J1022" s="60" t="s">
        <v>3737</v>
      </c>
      <c r="K1022" s="60" t="s">
        <v>47</v>
      </c>
      <c r="L1022" s="60" t="s">
        <v>23</v>
      </c>
      <c r="M1022" s="60">
        <v>2.82</v>
      </c>
      <c r="N1022" s="60" t="s">
        <v>33</v>
      </c>
      <c r="O1022" s="60">
        <v>15</v>
      </c>
    </row>
    <row r="1023" spans="1:15" x14ac:dyDescent="0.2">
      <c r="A1023" s="60" t="s">
        <v>3738</v>
      </c>
      <c r="B1023" s="60" t="s">
        <v>3739</v>
      </c>
      <c r="C1023" s="60">
        <v>24</v>
      </c>
      <c r="D1023" s="60" t="s">
        <v>50</v>
      </c>
      <c r="E1023" s="60" t="s">
        <v>3740</v>
      </c>
      <c r="F1023" s="60">
        <v>-10051</v>
      </c>
      <c r="G1023" s="60" t="s">
        <v>99</v>
      </c>
      <c r="H1023" s="60" t="s">
        <v>38</v>
      </c>
      <c r="I1023" s="60">
        <v>94538.03</v>
      </c>
      <c r="J1023" s="60" t="s">
        <v>3741</v>
      </c>
      <c r="K1023" s="60" t="s">
        <v>55</v>
      </c>
      <c r="L1023" s="60" t="s">
        <v>23</v>
      </c>
      <c r="M1023" s="60">
        <v>4.74</v>
      </c>
      <c r="N1023" s="60" t="s">
        <v>41</v>
      </c>
      <c r="O1023" s="60">
        <v>4</v>
      </c>
    </row>
    <row r="1024" spans="1:15" x14ac:dyDescent="0.2">
      <c r="A1024" s="60" t="s">
        <v>3742</v>
      </c>
      <c r="B1024" s="60" t="s">
        <v>3389</v>
      </c>
      <c r="C1024" s="60">
        <v>51</v>
      </c>
      <c r="D1024" s="60" t="s">
        <v>50</v>
      </c>
      <c r="E1024" s="60" t="s">
        <v>3743</v>
      </c>
      <c r="F1024" s="60">
        <v>-11050</v>
      </c>
      <c r="G1024" s="60" t="s">
        <v>45</v>
      </c>
      <c r="H1024" s="60" t="s">
        <v>194</v>
      </c>
      <c r="I1024" s="60">
        <v>119920.85</v>
      </c>
      <c r="J1024" s="60" t="s">
        <v>2261</v>
      </c>
      <c r="K1024" s="60" t="s">
        <v>118</v>
      </c>
      <c r="L1024" s="60" t="s">
        <v>56</v>
      </c>
      <c r="M1024" s="60">
        <v>1.7</v>
      </c>
      <c r="N1024" s="60" t="s">
        <v>41</v>
      </c>
      <c r="O1024" s="60">
        <v>18</v>
      </c>
    </row>
    <row r="1025" spans="1:15" x14ac:dyDescent="0.2">
      <c r="A1025" s="60" t="s">
        <v>3744</v>
      </c>
      <c r="B1025" s="60" t="s">
        <v>1073</v>
      </c>
      <c r="C1025" s="60">
        <v>40</v>
      </c>
      <c r="D1025" s="60" t="s">
        <v>17</v>
      </c>
      <c r="E1025" s="60" t="s">
        <v>3745</v>
      </c>
      <c r="F1025" s="60">
        <v>-4383</v>
      </c>
      <c r="G1025" s="60" t="s">
        <v>19</v>
      </c>
      <c r="H1025" s="60" t="s">
        <v>30</v>
      </c>
      <c r="I1025" s="60">
        <v>104911.2</v>
      </c>
      <c r="J1025" s="60" t="s">
        <v>3746</v>
      </c>
      <c r="K1025" s="60" t="s">
        <v>22</v>
      </c>
      <c r="L1025" s="60" t="s">
        <v>56</v>
      </c>
      <c r="M1025" s="60">
        <v>4.0999999999999996</v>
      </c>
      <c r="N1025" s="60" t="s">
        <v>24</v>
      </c>
      <c r="O1025" s="60">
        <v>24</v>
      </c>
    </row>
    <row r="1026" spans="1:15" x14ac:dyDescent="0.2">
      <c r="A1026" s="60" t="s">
        <v>3747</v>
      </c>
      <c r="B1026" s="60" t="s">
        <v>3033</v>
      </c>
      <c r="C1026" s="60">
        <v>33</v>
      </c>
      <c r="D1026" s="60" t="s">
        <v>27</v>
      </c>
      <c r="E1026" s="60" t="s">
        <v>3748</v>
      </c>
      <c r="F1026" s="60">
        <v>-10678</v>
      </c>
      <c r="G1026" s="60" t="s">
        <v>99</v>
      </c>
      <c r="H1026" s="60" t="s">
        <v>79</v>
      </c>
      <c r="I1026" s="60">
        <v>152220.68</v>
      </c>
      <c r="J1026" s="60" t="s">
        <v>352</v>
      </c>
      <c r="K1026" s="60" t="s">
        <v>136</v>
      </c>
      <c r="L1026" s="60" t="s">
        <v>32</v>
      </c>
      <c r="M1026" s="60">
        <v>1.56</v>
      </c>
      <c r="N1026" s="60" t="s">
        <v>57</v>
      </c>
      <c r="O1026" s="60">
        <v>36</v>
      </c>
    </row>
    <row r="1027" spans="1:15" x14ac:dyDescent="0.2">
      <c r="A1027" s="60" t="s">
        <v>3749</v>
      </c>
      <c r="B1027" s="60" t="s">
        <v>3636</v>
      </c>
      <c r="C1027" s="60">
        <v>53</v>
      </c>
      <c r="D1027" s="60" t="s">
        <v>50</v>
      </c>
      <c r="E1027" s="60" t="s">
        <v>3750</v>
      </c>
      <c r="F1027" s="60">
        <v>-10364</v>
      </c>
      <c r="G1027" s="60" t="s">
        <v>37</v>
      </c>
      <c r="H1027" s="60" t="s">
        <v>20</v>
      </c>
      <c r="I1027" s="60">
        <v>50417.58</v>
      </c>
      <c r="J1027" s="60" t="s">
        <v>2074</v>
      </c>
      <c r="K1027" s="60" t="s">
        <v>22</v>
      </c>
      <c r="L1027" s="60" t="s">
        <v>73</v>
      </c>
      <c r="M1027" s="60">
        <v>2.75</v>
      </c>
      <c r="N1027" s="60" t="s">
        <v>41</v>
      </c>
      <c r="O1027" s="60">
        <v>4</v>
      </c>
    </row>
    <row r="1028" spans="1:15" x14ac:dyDescent="0.2">
      <c r="A1028" s="60" t="s">
        <v>3751</v>
      </c>
      <c r="B1028" s="60" t="s">
        <v>3752</v>
      </c>
      <c r="C1028" s="60">
        <v>38</v>
      </c>
      <c r="D1028" s="60" t="s">
        <v>17</v>
      </c>
      <c r="E1028" s="60" t="s">
        <v>3753</v>
      </c>
      <c r="F1028" s="60">
        <v>-10503</v>
      </c>
      <c r="G1028" s="60" t="s">
        <v>99</v>
      </c>
      <c r="H1028" s="60" t="s">
        <v>53</v>
      </c>
      <c r="I1028" s="60">
        <v>52546.58</v>
      </c>
      <c r="J1028" s="60" t="s">
        <v>465</v>
      </c>
      <c r="K1028" s="60" t="s">
        <v>136</v>
      </c>
      <c r="L1028" s="60" t="s">
        <v>32</v>
      </c>
      <c r="M1028" s="60">
        <v>3.66</v>
      </c>
      <c r="N1028" s="60" t="s">
        <v>41</v>
      </c>
      <c r="O1028" s="60">
        <v>34</v>
      </c>
    </row>
    <row r="1029" spans="1:15" x14ac:dyDescent="0.2">
      <c r="A1029" s="60" t="s">
        <v>3754</v>
      </c>
      <c r="B1029" s="60" t="s">
        <v>467</v>
      </c>
      <c r="C1029" s="60">
        <v>38</v>
      </c>
      <c r="D1029" s="60" t="s">
        <v>50</v>
      </c>
      <c r="E1029" s="60" t="s">
        <v>3755</v>
      </c>
      <c r="F1029" s="60">
        <v>-8930</v>
      </c>
      <c r="G1029" s="60" t="s">
        <v>19</v>
      </c>
      <c r="H1029" s="60" t="s">
        <v>20</v>
      </c>
      <c r="I1029" s="60">
        <v>40764.589999999997</v>
      </c>
      <c r="J1029" s="60" t="s">
        <v>3756</v>
      </c>
      <c r="K1029" s="60" t="s">
        <v>55</v>
      </c>
      <c r="L1029" s="60" t="s">
        <v>73</v>
      </c>
      <c r="M1029" s="60">
        <v>1.53</v>
      </c>
      <c r="N1029" s="60" t="s">
        <v>41</v>
      </c>
      <c r="O1029" s="60">
        <v>0</v>
      </c>
    </row>
    <row r="1030" spans="1:15" x14ac:dyDescent="0.2">
      <c r="A1030" s="60" t="s">
        <v>3757</v>
      </c>
      <c r="B1030" s="60" t="s">
        <v>2612</v>
      </c>
      <c r="C1030" s="60">
        <v>54</v>
      </c>
      <c r="D1030" s="60" t="s">
        <v>27</v>
      </c>
      <c r="E1030" s="60" t="s">
        <v>3758</v>
      </c>
      <c r="F1030" s="60">
        <v>-6873</v>
      </c>
      <c r="G1030" s="60" t="s">
        <v>52</v>
      </c>
      <c r="H1030" s="60" t="s">
        <v>20</v>
      </c>
      <c r="I1030" s="60">
        <v>36284.339999999997</v>
      </c>
      <c r="J1030" s="60" t="s">
        <v>3327</v>
      </c>
      <c r="K1030" s="60" t="s">
        <v>55</v>
      </c>
      <c r="L1030" s="60" t="s">
        <v>73</v>
      </c>
      <c r="M1030" s="60">
        <v>4.68</v>
      </c>
      <c r="N1030" s="60" t="s">
        <v>41</v>
      </c>
      <c r="O1030" s="60">
        <v>13</v>
      </c>
    </row>
    <row r="1031" spans="1:15" x14ac:dyDescent="0.2">
      <c r="A1031" s="60" t="s">
        <v>3759</v>
      </c>
      <c r="B1031" s="60" t="s">
        <v>3760</v>
      </c>
      <c r="C1031" s="60">
        <v>52</v>
      </c>
      <c r="D1031" s="60" t="s">
        <v>50</v>
      </c>
      <c r="E1031" s="60" t="s">
        <v>3761</v>
      </c>
      <c r="F1031" s="60">
        <v>-4443</v>
      </c>
      <c r="G1031" s="60" t="s">
        <v>29</v>
      </c>
      <c r="H1031" s="60" t="s">
        <v>20</v>
      </c>
      <c r="I1031" s="60">
        <v>126842.5</v>
      </c>
      <c r="J1031" s="60" t="s">
        <v>3762</v>
      </c>
      <c r="K1031" s="60" t="s">
        <v>136</v>
      </c>
      <c r="L1031" s="60" t="s">
        <v>32</v>
      </c>
      <c r="M1031" s="60">
        <v>3.67</v>
      </c>
      <c r="N1031" s="60" t="s">
        <v>57</v>
      </c>
      <c r="O1031" s="60">
        <v>9</v>
      </c>
    </row>
    <row r="1032" spans="1:15" x14ac:dyDescent="0.2">
      <c r="A1032" s="60" t="s">
        <v>3763</v>
      </c>
      <c r="B1032" s="60" t="s">
        <v>3764</v>
      </c>
      <c r="C1032" s="60">
        <v>52</v>
      </c>
      <c r="D1032" s="60" t="s">
        <v>17</v>
      </c>
      <c r="E1032" s="60" t="s">
        <v>3765</v>
      </c>
      <c r="F1032" s="60">
        <v>-6093</v>
      </c>
      <c r="G1032" s="60" t="s">
        <v>29</v>
      </c>
      <c r="H1032" s="60" t="s">
        <v>173</v>
      </c>
      <c r="I1032" s="60">
        <v>170953.24</v>
      </c>
      <c r="J1032" s="60" t="s">
        <v>3766</v>
      </c>
      <c r="K1032" s="60" t="s">
        <v>81</v>
      </c>
      <c r="L1032" s="60" t="s">
        <v>56</v>
      </c>
      <c r="M1032" s="60">
        <v>1.24</v>
      </c>
      <c r="N1032" s="60" t="s">
        <v>41</v>
      </c>
      <c r="O1032" s="60">
        <v>2</v>
      </c>
    </row>
    <row r="1033" spans="1:15" x14ac:dyDescent="0.2">
      <c r="A1033" s="60" t="s">
        <v>3767</v>
      </c>
      <c r="B1033" s="60" t="s">
        <v>3768</v>
      </c>
      <c r="C1033" s="60">
        <v>47</v>
      </c>
      <c r="D1033" s="60" t="s">
        <v>27</v>
      </c>
      <c r="E1033" s="60" t="s">
        <v>3769</v>
      </c>
      <c r="F1033" s="60">
        <v>-8851</v>
      </c>
      <c r="G1033" s="60" t="s">
        <v>29</v>
      </c>
      <c r="H1033" s="60" t="s">
        <v>79</v>
      </c>
      <c r="I1033" s="60">
        <v>122933.29</v>
      </c>
      <c r="J1033" s="60" t="s">
        <v>3770</v>
      </c>
      <c r="K1033" s="60" t="s">
        <v>47</v>
      </c>
      <c r="L1033" s="60" t="s">
        <v>32</v>
      </c>
      <c r="M1033" s="60">
        <v>2.92</v>
      </c>
      <c r="N1033" s="60" t="s">
        <v>57</v>
      </c>
      <c r="O1033" s="60">
        <v>26</v>
      </c>
    </row>
    <row r="1034" spans="1:15" x14ac:dyDescent="0.2">
      <c r="A1034" s="60" t="s">
        <v>3771</v>
      </c>
      <c r="B1034" s="60" t="s">
        <v>3772</v>
      </c>
      <c r="C1034" s="60">
        <v>62</v>
      </c>
      <c r="D1034" s="60" t="s">
        <v>27</v>
      </c>
      <c r="E1034" s="60" t="s">
        <v>3773</v>
      </c>
      <c r="F1034" s="60">
        <v>-7157</v>
      </c>
      <c r="G1034" s="60" t="s">
        <v>94</v>
      </c>
      <c r="H1034" s="60" t="s">
        <v>71</v>
      </c>
      <c r="I1034" s="60">
        <v>97747.520000000004</v>
      </c>
      <c r="J1034" s="60" t="s">
        <v>3774</v>
      </c>
      <c r="K1034" s="60" t="s">
        <v>104</v>
      </c>
      <c r="L1034" s="60" t="s">
        <v>23</v>
      </c>
      <c r="M1034" s="60">
        <v>3.25</v>
      </c>
      <c r="N1034" s="60" t="s">
        <v>24</v>
      </c>
      <c r="O1034" s="60">
        <v>2</v>
      </c>
    </row>
    <row r="1035" spans="1:15" x14ac:dyDescent="0.2">
      <c r="A1035" s="60" t="s">
        <v>3775</v>
      </c>
      <c r="B1035" s="60" t="s">
        <v>3776</v>
      </c>
      <c r="C1035" s="60">
        <v>47</v>
      </c>
      <c r="D1035" s="60" t="s">
        <v>50</v>
      </c>
      <c r="E1035" s="60" t="s">
        <v>3777</v>
      </c>
      <c r="F1035" s="60">
        <v>-8384</v>
      </c>
      <c r="G1035" s="60" t="s">
        <v>116</v>
      </c>
      <c r="H1035" s="60" t="s">
        <v>20</v>
      </c>
      <c r="I1035" s="60">
        <v>122767.9</v>
      </c>
      <c r="J1035" s="60" t="s">
        <v>3778</v>
      </c>
      <c r="K1035" s="60" t="s">
        <v>40</v>
      </c>
      <c r="L1035" s="60" t="s">
        <v>56</v>
      </c>
      <c r="M1035" s="60">
        <v>2.54</v>
      </c>
      <c r="N1035" s="60" t="s">
        <v>57</v>
      </c>
      <c r="O1035" s="60">
        <v>35</v>
      </c>
    </row>
    <row r="1036" spans="1:15" x14ac:dyDescent="0.2">
      <c r="A1036" s="60" t="s">
        <v>3779</v>
      </c>
      <c r="B1036" s="60" t="s">
        <v>3780</v>
      </c>
      <c r="C1036" s="60">
        <v>60</v>
      </c>
      <c r="D1036" s="60" t="s">
        <v>17</v>
      </c>
      <c r="E1036" s="60" t="s">
        <v>3781</v>
      </c>
      <c r="F1036" s="60">
        <v>-7441</v>
      </c>
      <c r="G1036" s="60" t="s">
        <v>19</v>
      </c>
      <c r="H1036" s="60" t="s">
        <v>79</v>
      </c>
      <c r="I1036" s="60">
        <v>176407.86</v>
      </c>
      <c r="J1036" s="60" t="s">
        <v>590</v>
      </c>
      <c r="K1036" s="60" t="s">
        <v>118</v>
      </c>
      <c r="L1036" s="60" t="s">
        <v>23</v>
      </c>
      <c r="M1036" s="60">
        <v>2.0099999999999998</v>
      </c>
      <c r="N1036" s="60" t="s">
        <v>33</v>
      </c>
      <c r="O1036" s="60">
        <v>17</v>
      </c>
    </row>
    <row r="1037" spans="1:15" x14ac:dyDescent="0.2">
      <c r="A1037" s="60" t="s">
        <v>3782</v>
      </c>
      <c r="B1037" s="60" t="s">
        <v>3783</v>
      </c>
      <c r="C1037" s="60">
        <v>54</v>
      </c>
      <c r="D1037" s="60" t="s">
        <v>27</v>
      </c>
      <c r="E1037" s="60" t="s">
        <v>3784</v>
      </c>
      <c r="F1037" s="60">
        <v>-5008</v>
      </c>
      <c r="G1037" s="60" t="s">
        <v>37</v>
      </c>
      <c r="H1037" s="60" t="s">
        <v>194</v>
      </c>
      <c r="I1037" s="60">
        <v>62817.75</v>
      </c>
      <c r="J1037" s="60" t="s">
        <v>612</v>
      </c>
      <c r="K1037" s="60" t="s">
        <v>118</v>
      </c>
      <c r="L1037" s="60" t="s">
        <v>56</v>
      </c>
      <c r="M1037" s="60">
        <v>2.11</v>
      </c>
      <c r="N1037" s="60" t="s">
        <v>57</v>
      </c>
      <c r="O1037" s="60">
        <v>27</v>
      </c>
    </row>
    <row r="1038" spans="1:15" x14ac:dyDescent="0.2">
      <c r="A1038" s="60" t="s">
        <v>3785</v>
      </c>
      <c r="B1038" s="60" t="s">
        <v>3118</v>
      </c>
      <c r="C1038" s="60">
        <v>34</v>
      </c>
      <c r="D1038" s="60" t="s">
        <v>17</v>
      </c>
      <c r="E1038" s="60" t="s">
        <v>3786</v>
      </c>
      <c r="F1038" s="60">
        <v>-7624</v>
      </c>
      <c r="G1038" s="60" t="s">
        <v>99</v>
      </c>
      <c r="H1038" s="60" t="s">
        <v>173</v>
      </c>
      <c r="I1038" s="60">
        <v>138330.04999999999</v>
      </c>
      <c r="J1038" s="60" t="s">
        <v>3787</v>
      </c>
      <c r="K1038" s="60" t="s">
        <v>62</v>
      </c>
      <c r="L1038" s="60" t="s">
        <v>32</v>
      </c>
      <c r="M1038" s="60">
        <v>4.1900000000000004</v>
      </c>
      <c r="N1038" s="60" t="s">
        <v>57</v>
      </c>
      <c r="O1038" s="60">
        <v>33</v>
      </c>
    </row>
    <row r="1039" spans="1:15" x14ac:dyDescent="0.2">
      <c r="A1039" s="60" t="s">
        <v>3788</v>
      </c>
      <c r="B1039" s="60" t="s">
        <v>3789</v>
      </c>
      <c r="C1039" s="60">
        <v>40</v>
      </c>
      <c r="D1039" s="60" t="s">
        <v>17</v>
      </c>
      <c r="E1039" s="60" t="s">
        <v>3790</v>
      </c>
      <c r="F1039" s="60">
        <v>-7648</v>
      </c>
      <c r="G1039" s="60" t="s">
        <v>78</v>
      </c>
      <c r="H1039" s="60" t="s">
        <v>79</v>
      </c>
      <c r="I1039" s="60">
        <v>89374.8</v>
      </c>
      <c r="J1039" s="60" t="s">
        <v>1580</v>
      </c>
      <c r="K1039" s="60" t="s">
        <v>40</v>
      </c>
      <c r="L1039" s="60" t="s">
        <v>73</v>
      </c>
      <c r="M1039" s="60">
        <v>4.7300000000000004</v>
      </c>
      <c r="N1039" s="60" t="s">
        <v>41</v>
      </c>
      <c r="O1039" s="60">
        <v>34</v>
      </c>
    </row>
    <row r="1040" spans="1:15" x14ac:dyDescent="0.2">
      <c r="A1040" s="60" t="s">
        <v>3791</v>
      </c>
      <c r="B1040" s="60" t="s">
        <v>3792</v>
      </c>
      <c r="C1040" s="60">
        <v>38</v>
      </c>
      <c r="D1040" s="60" t="s">
        <v>17</v>
      </c>
      <c r="E1040" s="60" t="s">
        <v>3793</v>
      </c>
      <c r="F1040" s="60">
        <v>-7853</v>
      </c>
      <c r="G1040" s="60" t="s">
        <v>85</v>
      </c>
      <c r="H1040" s="60" t="s">
        <v>66</v>
      </c>
      <c r="I1040" s="60">
        <v>35473.730000000003</v>
      </c>
      <c r="J1040" s="60" t="s">
        <v>3794</v>
      </c>
      <c r="K1040" s="60" t="s">
        <v>81</v>
      </c>
      <c r="L1040" s="60" t="s">
        <v>56</v>
      </c>
      <c r="M1040" s="60">
        <v>2.82</v>
      </c>
      <c r="N1040" s="60" t="s">
        <v>57</v>
      </c>
      <c r="O1040" s="60">
        <v>37</v>
      </c>
    </row>
    <row r="1041" spans="1:15" x14ac:dyDescent="0.2">
      <c r="A1041" s="60" t="s">
        <v>3795</v>
      </c>
      <c r="B1041" s="60" t="s">
        <v>3796</v>
      </c>
      <c r="C1041" s="60">
        <v>58</v>
      </c>
      <c r="D1041" s="60" t="s">
        <v>50</v>
      </c>
      <c r="E1041" s="60" t="s">
        <v>3797</v>
      </c>
      <c r="F1041" s="60">
        <v>-8630</v>
      </c>
      <c r="G1041" s="60" t="s">
        <v>94</v>
      </c>
      <c r="H1041" s="60" t="s">
        <v>38</v>
      </c>
      <c r="I1041" s="60">
        <v>50671.48</v>
      </c>
      <c r="J1041" s="60" t="s">
        <v>3798</v>
      </c>
      <c r="K1041" s="60" t="s">
        <v>104</v>
      </c>
      <c r="L1041" s="60" t="s">
        <v>73</v>
      </c>
      <c r="M1041" s="60">
        <v>1.48</v>
      </c>
      <c r="N1041" s="60" t="s">
        <v>24</v>
      </c>
      <c r="O1041" s="60">
        <v>7</v>
      </c>
    </row>
    <row r="1042" spans="1:15" x14ac:dyDescent="0.2">
      <c r="A1042" s="60" t="s">
        <v>3799</v>
      </c>
      <c r="B1042" s="60" t="s">
        <v>3800</v>
      </c>
      <c r="C1042" s="60">
        <v>25</v>
      </c>
      <c r="D1042" s="60" t="s">
        <v>27</v>
      </c>
      <c r="E1042" s="60" t="s">
        <v>3801</v>
      </c>
      <c r="F1042" s="60">
        <v>-10679</v>
      </c>
      <c r="G1042" s="60" t="s">
        <v>85</v>
      </c>
      <c r="H1042" s="60" t="s">
        <v>194</v>
      </c>
      <c r="I1042" s="60">
        <v>53476.21</v>
      </c>
      <c r="J1042" s="60" t="s">
        <v>3802</v>
      </c>
      <c r="K1042" s="60" t="s">
        <v>104</v>
      </c>
      <c r="L1042" s="60" t="s">
        <v>32</v>
      </c>
      <c r="M1042" s="60">
        <v>1.1599999999999999</v>
      </c>
      <c r="N1042" s="60" t="s">
        <v>57</v>
      </c>
      <c r="O1042" s="60">
        <v>3</v>
      </c>
    </row>
    <row r="1043" spans="1:15" x14ac:dyDescent="0.2">
      <c r="A1043" s="60" t="s">
        <v>3803</v>
      </c>
      <c r="B1043" s="60" t="s">
        <v>1372</v>
      </c>
      <c r="C1043" s="60">
        <v>43</v>
      </c>
      <c r="D1043" s="60" t="s">
        <v>17</v>
      </c>
      <c r="E1043" s="60" t="s">
        <v>3804</v>
      </c>
      <c r="F1043" s="60">
        <v>-8914</v>
      </c>
      <c r="G1043" s="60" t="s">
        <v>99</v>
      </c>
      <c r="H1043" s="60" t="s">
        <v>30</v>
      </c>
      <c r="I1043" s="60">
        <v>66963.45</v>
      </c>
      <c r="J1043" s="60" t="s">
        <v>3805</v>
      </c>
      <c r="K1043" s="60" t="s">
        <v>127</v>
      </c>
      <c r="L1043" s="60" t="s">
        <v>73</v>
      </c>
      <c r="M1043" s="60">
        <v>4.71</v>
      </c>
      <c r="N1043" s="60" t="s">
        <v>33</v>
      </c>
      <c r="O1043" s="60">
        <v>15</v>
      </c>
    </row>
    <row r="1044" spans="1:15" x14ac:dyDescent="0.2">
      <c r="A1044" s="60" t="s">
        <v>3806</v>
      </c>
      <c r="B1044" s="60" t="s">
        <v>3807</v>
      </c>
      <c r="C1044" s="60">
        <v>57</v>
      </c>
      <c r="D1044" s="60" t="s">
        <v>17</v>
      </c>
      <c r="E1044" s="60" t="s">
        <v>3808</v>
      </c>
      <c r="F1044" s="60">
        <v>-5119</v>
      </c>
      <c r="G1044" s="60" t="s">
        <v>29</v>
      </c>
      <c r="H1044" s="60" t="s">
        <v>30</v>
      </c>
      <c r="I1044" s="60">
        <v>113548.13</v>
      </c>
      <c r="J1044" s="60" t="s">
        <v>3809</v>
      </c>
      <c r="K1044" s="60" t="s">
        <v>55</v>
      </c>
      <c r="L1044" s="60" t="s">
        <v>23</v>
      </c>
      <c r="M1044" s="60">
        <v>3.28</v>
      </c>
      <c r="N1044" s="60" t="s">
        <v>57</v>
      </c>
      <c r="O1044" s="60">
        <v>17</v>
      </c>
    </row>
    <row r="1045" spans="1:15" x14ac:dyDescent="0.2">
      <c r="A1045" s="60" t="s">
        <v>3810</v>
      </c>
      <c r="B1045" s="60" t="s">
        <v>3811</v>
      </c>
      <c r="C1045" s="60">
        <v>28</v>
      </c>
      <c r="D1045" s="60" t="s">
        <v>27</v>
      </c>
      <c r="E1045" s="60" t="s">
        <v>3812</v>
      </c>
      <c r="F1045" s="60">
        <v>-9300</v>
      </c>
      <c r="G1045" s="60" t="s">
        <v>52</v>
      </c>
      <c r="H1045" s="60" t="s">
        <v>53</v>
      </c>
      <c r="I1045" s="60">
        <v>164323.35</v>
      </c>
      <c r="J1045" s="60" t="s">
        <v>3813</v>
      </c>
      <c r="K1045" s="60" t="s">
        <v>81</v>
      </c>
      <c r="L1045" s="60" t="s">
        <v>23</v>
      </c>
      <c r="M1045" s="60">
        <v>1.01</v>
      </c>
      <c r="N1045" s="60" t="s">
        <v>33</v>
      </c>
      <c r="O1045" s="60">
        <v>27</v>
      </c>
    </row>
    <row r="1046" spans="1:15" x14ac:dyDescent="0.2">
      <c r="A1046" s="60" t="s">
        <v>3814</v>
      </c>
      <c r="B1046" s="60" t="s">
        <v>3815</v>
      </c>
      <c r="C1046" s="60">
        <v>46</v>
      </c>
      <c r="D1046" s="60" t="s">
        <v>50</v>
      </c>
      <c r="E1046" s="60" t="s">
        <v>3816</v>
      </c>
      <c r="F1046" s="60">
        <v>-2981</v>
      </c>
      <c r="G1046" s="60" t="s">
        <v>29</v>
      </c>
      <c r="H1046" s="60" t="s">
        <v>79</v>
      </c>
      <c r="I1046" s="60">
        <v>99166.5</v>
      </c>
      <c r="J1046" s="60" t="s">
        <v>2396</v>
      </c>
      <c r="K1046" s="60" t="s">
        <v>104</v>
      </c>
      <c r="L1046" s="60" t="s">
        <v>56</v>
      </c>
      <c r="M1046" s="60">
        <v>1.0900000000000001</v>
      </c>
      <c r="N1046" s="60" t="s">
        <v>33</v>
      </c>
      <c r="O1046" s="60">
        <v>13</v>
      </c>
    </row>
    <row r="1047" spans="1:15" x14ac:dyDescent="0.2">
      <c r="A1047" s="60" t="s">
        <v>3817</v>
      </c>
      <c r="B1047" s="60" t="s">
        <v>3732</v>
      </c>
      <c r="C1047" s="60">
        <v>49</v>
      </c>
      <c r="D1047" s="60" t="s">
        <v>17</v>
      </c>
      <c r="E1047" s="60" t="s">
        <v>3818</v>
      </c>
      <c r="F1047" s="60">
        <v>-9825</v>
      </c>
      <c r="G1047" s="60" t="s">
        <v>85</v>
      </c>
      <c r="H1047" s="60" t="s">
        <v>38</v>
      </c>
      <c r="I1047" s="60">
        <v>91245.6</v>
      </c>
      <c r="J1047" s="60" t="s">
        <v>2193</v>
      </c>
      <c r="K1047" s="60" t="s">
        <v>127</v>
      </c>
      <c r="L1047" s="60" t="s">
        <v>32</v>
      </c>
      <c r="M1047" s="60">
        <v>2.4900000000000002</v>
      </c>
      <c r="N1047" s="60" t="s">
        <v>74</v>
      </c>
      <c r="O1047" s="60">
        <v>38</v>
      </c>
    </row>
    <row r="1048" spans="1:15" x14ac:dyDescent="0.2">
      <c r="A1048" s="60" t="s">
        <v>3819</v>
      </c>
      <c r="B1048" s="60" t="s">
        <v>2032</v>
      </c>
      <c r="C1048" s="60">
        <v>46</v>
      </c>
      <c r="D1048" s="60" t="s">
        <v>27</v>
      </c>
      <c r="E1048" s="60" t="s">
        <v>3820</v>
      </c>
      <c r="F1048" s="60">
        <v>-6882</v>
      </c>
      <c r="G1048" s="60" t="s">
        <v>37</v>
      </c>
      <c r="H1048" s="60" t="s">
        <v>66</v>
      </c>
      <c r="I1048" s="60">
        <v>74750.559999999998</v>
      </c>
      <c r="J1048" s="60" t="s">
        <v>3334</v>
      </c>
      <c r="K1048" s="60" t="s">
        <v>81</v>
      </c>
      <c r="L1048" s="60" t="s">
        <v>32</v>
      </c>
      <c r="M1048" s="60">
        <v>2.52</v>
      </c>
      <c r="N1048" s="60" t="s">
        <v>41</v>
      </c>
      <c r="O1048" s="60">
        <v>1</v>
      </c>
    </row>
    <row r="1049" spans="1:15" x14ac:dyDescent="0.2">
      <c r="A1049" s="60" t="s">
        <v>3821</v>
      </c>
      <c r="B1049" s="60" t="s">
        <v>3513</v>
      </c>
      <c r="C1049" s="60">
        <v>37</v>
      </c>
      <c r="D1049" s="60" t="s">
        <v>17</v>
      </c>
      <c r="E1049" s="60" t="s">
        <v>3822</v>
      </c>
      <c r="F1049" s="60">
        <v>-2186</v>
      </c>
      <c r="G1049" s="60" t="s">
        <v>29</v>
      </c>
      <c r="H1049" s="60" t="s">
        <v>38</v>
      </c>
      <c r="I1049" s="60">
        <v>85051.7</v>
      </c>
      <c r="J1049" s="60" t="s">
        <v>1976</v>
      </c>
      <c r="K1049" s="60" t="s">
        <v>22</v>
      </c>
      <c r="L1049" s="60" t="s">
        <v>56</v>
      </c>
      <c r="M1049" s="60">
        <v>2.75</v>
      </c>
      <c r="N1049" s="60" t="s">
        <v>41</v>
      </c>
      <c r="O1049" s="60">
        <v>27</v>
      </c>
    </row>
    <row r="1050" spans="1:15" x14ac:dyDescent="0.2">
      <c r="A1050" s="60" t="s">
        <v>3823</v>
      </c>
      <c r="B1050" s="60" t="s">
        <v>1836</v>
      </c>
      <c r="C1050" s="60">
        <v>38</v>
      </c>
      <c r="D1050" s="60" t="s">
        <v>50</v>
      </c>
      <c r="E1050" s="60" t="s">
        <v>3824</v>
      </c>
      <c r="F1050" s="60">
        <v>-6206</v>
      </c>
      <c r="G1050" s="60" t="s">
        <v>94</v>
      </c>
      <c r="H1050" s="60" t="s">
        <v>53</v>
      </c>
      <c r="I1050" s="60">
        <v>59438.54</v>
      </c>
      <c r="J1050" s="60" t="s">
        <v>1798</v>
      </c>
      <c r="K1050" s="60" t="s">
        <v>127</v>
      </c>
      <c r="L1050" s="60" t="s">
        <v>32</v>
      </c>
      <c r="M1050" s="60">
        <v>4.38</v>
      </c>
      <c r="N1050" s="60" t="s">
        <v>41</v>
      </c>
      <c r="O1050" s="60">
        <v>23</v>
      </c>
    </row>
    <row r="1051" spans="1:15" x14ac:dyDescent="0.2">
      <c r="A1051" s="60" t="s">
        <v>3825</v>
      </c>
      <c r="B1051" s="60" t="s">
        <v>3826</v>
      </c>
      <c r="C1051" s="60">
        <v>36</v>
      </c>
      <c r="D1051" s="60" t="s">
        <v>27</v>
      </c>
      <c r="E1051" s="60" t="s">
        <v>3827</v>
      </c>
      <c r="F1051" s="60">
        <v>-2375</v>
      </c>
      <c r="G1051" s="60" t="s">
        <v>116</v>
      </c>
      <c r="H1051" s="60" t="s">
        <v>71</v>
      </c>
      <c r="I1051" s="60">
        <v>111161.81</v>
      </c>
      <c r="J1051" s="60" t="s">
        <v>3828</v>
      </c>
      <c r="K1051" s="60" t="s">
        <v>40</v>
      </c>
      <c r="L1051" s="60" t="s">
        <v>32</v>
      </c>
      <c r="M1051" s="60">
        <v>2.17</v>
      </c>
      <c r="N1051" s="60" t="s">
        <v>41</v>
      </c>
      <c r="O1051" s="60">
        <v>17</v>
      </c>
    </row>
    <row r="1052" spans="1:15" x14ac:dyDescent="0.2">
      <c r="A1052" s="60" t="s">
        <v>3829</v>
      </c>
      <c r="B1052" s="60" t="s">
        <v>3830</v>
      </c>
      <c r="C1052" s="60">
        <v>48</v>
      </c>
      <c r="D1052" s="60" t="s">
        <v>50</v>
      </c>
      <c r="E1052" s="60" t="s">
        <v>3831</v>
      </c>
      <c r="F1052" s="60">
        <v>-5698</v>
      </c>
      <c r="G1052" s="60" t="s">
        <v>19</v>
      </c>
      <c r="H1052" s="60" t="s">
        <v>38</v>
      </c>
      <c r="I1052" s="60">
        <v>42561.25</v>
      </c>
      <c r="J1052" s="60" t="s">
        <v>3832</v>
      </c>
      <c r="K1052" s="60" t="s">
        <v>55</v>
      </c>
      <c r="L1052" s="60" t="s">
        <v>73</v>
      </c>
      <c r="M1052" s="60">
        <v>3.19</v>
      </c>
      <c r="N1052" s="60" t="s">
        <v>41</v>
      </c>
      <c r="O1052" s="60">
        <v>10</v>
      </c>
    </row>
    <row r="1053" spans="1:15" x14ac:dyDescent="0.2">
      <c r="A1053" s="60" t="s">
        <v>3833</v>
      </c>
      <c r="B1053" s="60" t="s">
        <v>2782</v>
      </c>
      <c r="C1053" s="60">
        <v>34</v>
      </c>
      <c r="D1053" s="60" t="s">
        <v>17</v>
      </c>
      <c r="E1053" s="60" t="s">
        <v>3834</v>
      </c>
      <c r="F1053" s="60">
        <v>-3108</v>
      </c>
      <c r="G1053" s="60" t="s">
        <v>116</v>
      </c>
      <c r="H1053" s="60" t="s">
        <v>53</v>
      </c>
      <c r="I1053" s="60">
        <v>112423.23</v>
      </c>
      <c r="J1053" s="60" t="s">
        <v>3835</v>
      </c>
      <c r="K1053" s="60" t="s">
        <v>40</v>
      </c>
      <c r="L1053" s="60" t="s">
        <v>73</v>
      </c>
      <c r="M1053" s="60">
        <v>3.89</v>
      </c>
      <c r="N1053" s="60" t="s">
        <v>24</v>
      </c>
      <c r="O1053" s="60">
        <v>34</v>
      </c>
    </row>
    <row r="1054" spans="1:15" x14ac:dyDescent="0.2">
      <c r="A1054" s="60" t="s">
        <v>3836</v>
      </c>
      <c r="B1054" s="60" t="s">
        <v>2523</v>
      </c>
      <c r="C1054" s="60">
        <v>22</v>
      </c>
      <c r="D1054" s="60" t="s">
        <v>50</v>
      </c>
      <c r="E1054" s="60" t="s">
        <v>3837</v>
      </c>
      <c r="F1054" s="60">
        <v>-10770</v>
      </c>
      <c r="G1054" s="60" t="s">
        <v>45</v>
      </c>
      <c r="H1054" s="60" t="s">
        <v>20</v>
      </c>
      <c r="I1054" s="60">
        <v>108153.91</v>
      </c>
      <c r="J1054" s="60" t="s">
        <v>433</v>
      </c>
      <c r="K1054" s="60" t="s">
        <v>104</v>
      </c>
      <c r="L1054" s="60" t="s">
        <v>32</v>
      </c>
      <c r="M1054" s="60">
        <v>1.67</v>
      </c>
      <c r="N1054" s="60" t="s">
        <v>41</v>
      </c>
      <c r="O1054" s="60">
        <v>9</v>
      </c>
    </row>
    <row r="1055" spans="1:15" x14ac:dyDescent="0.2">
      <c r="A1055" s="60" t="s">
        <v>3838</v>
      </c>
      <c r="B1055" s="60" t="s">
        <v>3839</v>
      </c>
      <c r="C1055" s="60">
        <v>60</v>
      </c>
      <c r="D1055" s="60" t="s">
        <v>50</v>
      </c>
      <c r="E1055" s="60" t="s">
        <v>3840</v>
      </c>
      <c r="F1055" s="60">
        <v>-6084</v>
      </c>
      <c r="G1055" s="60" t="s">
        <v>94</v>
      </c>
      <c r="H1055" s="60" t="s">
        <v>53</v>
      </c>
      <c r="I1055" s="60">
        <v>137980.32999999999</v>
      </c>
      <c r="J1055" s="60" t="s">
        <v>1865</v>
      </c>
      <c r="K1055" s="60" t="s">
        <v>47</v>
      </c>
      <c r="L1055" s="60" t="s">
        <v>32</v>
      </c>
      <c r="M1055" s="60">
        <v>3.56</v>
      </c>
      <c r="N1055" s="60" t="s">
        <v>74</v>
      </c>
      <c r="O1055" s="60">
        <v>4</v>
      </c>
    </row>
    <row r="1056" spans="1:15" x14ac:dyDescent="0.2">
      <c r="A1056" s="60" t="s">
        <v>3841</v>
      </c>
      <c r="B1056" s="60" t="s">
        <v>3842</v>
      </c>
      <c r="C1056" s="60">
        <v>22</v>
      </c>
      <c r="D1056" s="60" t="s">
        <v>50</v>
      </c>
      <c r="E1056" s="60" t="s">
        <v>3843</v>
      </c>
      <c r="F1056" s="60">
        <v>-10685</v>
      </c>
      <c r="G1056" s="60" t="s">
        <v>29</v>
      </c>
      <c r="H1056" s="60" t="s">
        <v>20</v>
      </c>
      <c r="I1056" s="60">
        <v>113513</v>
      </c>
      <c r="J1056" s="60" t="s">
        <v>3844</v>
      </c>
      <c r="K1056" s="60" t="s">
        <v>118</v>
      </c>
      <c r="L1056" s="60" t="s">
        <v>56</v>
      </c>
      <c r="M1056" s="60">
        <v>4.8499999999999996</v>
      </c>
      <c r="N1056" s="60" t="s">
        <v>57</v>
      </c>
      <c r="O1056" s="60">
        <v>22</v>
      </c>
    </row>
    <row r="1057" spans="1:15" x14ac:dyDescent="0.2">
      <c r="A1057" s="60" t="s">
        <v>3845</v>
      </c>
      <c r="B1057" s="60" t="s">
        <v>3846</v>
      </c>
      <c r="C1057" s="60">
        <v>47</v>
      </c>
      <c r="D1057" s="60" t="s">
        <v>50</v>
      </c>
      <c r="E1057" s="60" t="s">
        <v>3847</v>
      </c>
      <c r="F1057" s="60">
        <v>-10129</v>
      </c>
      <c r="G1057" s="60" t="s">
        <v>94</v>
      </c>
      <c r="H1057" s="60" t="s">
        <v>53</v>
      </c>
      <c r="I1057" s="60">
        <v>151701.62</v>
      </c>
      <c r="J1057" s="60" t="s">
        <v>3848</v>
      </c>
      <c r="K1057" s="60" t="s">
        <v>136</v>
      </c>
      <c r="L1057" s="60" t="s">
        <v>73</v>
      </c>
      <c r="M1057" s="60">
        <v>4.37</v>
      </c>
      <c r="N1057" s="60" t="s">
        <v>74</v>
      </c>
      <c r="O1057" s="60">
        <v>38</v>
      </c>
    </row>
    <row r="1058" spans="1:15" x14ac:dyDescent="0.2">
      <c r="A1058" s="60" t="s">
        <v>3849</v>
      </c>
      <c r="B1058" s="60" t="s">
        <v>3850</v>
      </c>
      <c r="C1058" s="60">
        <v>46</v>
      </c>
      <c r="D1058" s="60" t="s">
        <v>50</v>
      </c>
      <c r="E1058" s="60" t="s">
        <v>3851</v>
      </c>
      <c r="F1058" s="60">
        <v>-9627</v>
      </c>
      <c r="G1058" s="60" t="s">
        <v>99</v>
      </c>
      <c r="H1058" s="60" t="s">
        <v>144</v>
      </c>
      <c r="I1058" s="60">
        <v>66257.710000000006</v>
      </c>
      <c r="J1058" s="60" t="s">
        <v>3852</v>
      </c>
      <c r="K1058" s="60" t="s">
        <v>55</v>
      </c>
      <c r="L1058" s="60" t="s">
        <v>56</v>
      </c>
      <c r="M1058" s="60">
        <v>4.46</v>
      </c>
      <c r="N1058" s="60" t="s">
        <v>24</v>
      </c>
      <c r="O1058" s="60">
        <v>19</v>
      </c>
    </row>
    <row r="1059" spans="1:15" x14ac:dyDescent="0.2">
      <c r="A1059" s="60" t="s">
        <v>3853</v>
      </c>
      <c r="B1059" s="60" t="s">
        <v>3854</v>
      </c>
      <c r="C1059" s="60">
        <v>31</v>
      </c>
      <c r="D1059" s="60" t="s">
        <v>27</v>
      </c>
      <c r="E1059" s="60" t="s">
        <v>3855</v>
      </c>
      <c r="F1059" s="60">
        <v>-9981</v>
      </c>
      <c r="G1059" s="60" t="s">
        <v>29</v>
      </c>
      <c r="H1059" s="60" t="s">
        <v>79</v>
      </c>
      <c r="I1059" s="60">
        <v>138369.09</v>
      </c>
      <c r="J1059" s="60" t="s">
        <v>2111</v>
      </c>
      <c r="K1059" s="60" t="s">
        <v>47</v>
      </c>
      <c r="L1059" s="60" t="s">
        <v>56</v>
      </c>
      <c r="M1059" s="60">
        <v>1.52</v>
      </c>
      <c r="N1059" s="60" t="s">
        <v>74</v>
      </c>
      <c r="O1059" s="60">
        <v>15</v>
      </c>
    </row>
    <row r="1060" spans="1:15" x14ac:dyDescent="0.2">
      <c r="A1060" s="60" t="s">
        <v>3856</v>
      </c>
      <c r="B1060" s="60" t="s">
        <v>3857</v>
      </c>
      <c r="C1060" s="60">
        <v>28</v>
      </c>
      <c r="D1060" s="60" t="s">
        <v>50</v>
      </c>
      <c r="E1060" s="60" t="s">
        <v>3858</v>
      </c>
      <c r="F1060" s="60">
        <v>-9331</v>
      </c>
      <c r="G1060" s="60" t="s">
        <v>29</v>
      </c>
      <c r="H1060" s="60" t="s">
        <v>66</v>
      </c>
      <c r="I1060" s="60">
        <v>46327.9</v>
      </c>
      <c r="J1060" s="60" t="s">
        <v>3859</v>
      </c>
      <c r="K1060" s="60" t="s">
        <v>62</v>
      </c>
      <c r="L1060" s="60" t="s">
        <v>56</v>
      </c>
      <c r="M1060" s="60">
        <v>1.1599999999999999</v>
      </c>
      <c r="N1060" s="60" t="s">
        <v>41</v>
      </c>
      <c r="O1060" s="60">
        <v>4</v>
      </c>
    </row>
    <row r="1061" spans="1:15" x14ac:dyDescent="0.2">
      <c r="A1061" s="60" t="s">
        <v>3860</v>
      </c>
      <c r="B1061" s="60" t="s">
        <v>3861</v>
      </c>
      <c r="C1061" s="60">
        <v>34</v>
      </c>
      <c r="D1061" s="60" t="s">
        <v>50</v>
      </c>
      <c r="E1061" s="60" t="s">
        <v>3862</v>
      </c>
      <c r="F1061" s="60">
        <v>-3138</v>
      </c>
      <c r="G1061" s="60" t="s">
        <v>78</v>
      </c>
      <c r="H1061" s="60" t="s">
        <v>20</v>
      </c>
      <c r="I1061" s="60">
        <v>74093.25</v>
      </c>
      <c r="J1061" s="60" t="s">
        <v>3619</v>
      </c>
      <c r="K1061" s="60" t="s">
        <v>118</v>
      </c>
      <c r="L1061" s="60" t="s">
        <v>32</v>
      </c>
      <c r="M1061" s="60">
        <v>3.52</v>
      </c>
      <c r="N1061" s="60" t="s">
        <v>33</v>
      </c>
      <c r="O1061" s="60">
        <v>1</v>
      </c>
    </row>
    <row r="1062" spans="1:15" x14ac:dyDescent="0.2">
      <c r="A1062" s="60" t="s">
        <v>3863</v>
      </c>
      <c r="B1062" s="60" t="s">
        <v>3864</v>
      </c>
      <c r="C1062" s="60">
        <v>43</v>
      </c>
      <c r="D1062" s="60" t="s">
        <v>17</v>
      </c>
      <c r="E1062" s="60" t="s">
        <v>3865</v>
      </c>
      <c r="F1062" s="60">
        <v>-7640</v>
      </c>
      <c r="G1062" s="60" t="s">
        <v>116</v>
      </c>
      <c r="H1062" s="60" t="s">
        <v>173</v>
      </c>
      <c r="I1062" s="60">
        <v>42382.87</v>
      </c>
      <c r="J1062" s="60" t="s">
        <v>3866</v>
      </c>
      <c r="K1062" s="60" t="s">
        <v>127</v>
      </c>
      <c r="L1062" s="60" t="s">
        <v>23</v>
      </c>
      <c r="M1062" s="60">
        <v>4.53</v>
      </c>
      <c r="N1062" s="60" t="s">
        <v>41</v>
      </c>
      <c r="O1062" s="60">
        <v>27</v>
      </c>
    </row>
    <row r="1063" spans="1:15" x14ac:dyDescent="0.2">
      <c r="A1063" s="60" t="s">
        <v>3867</v>
      </c>
      <c r="B1063" s="60" t="s">
        <v>3868</v>
      </c>
      <c r="C1063" s="60">
        <v>24</v>
      </c>
      <c r="D1063" s="60" t="s">
        <v>17</v>
      </c>
      <c r="E1063" s="60" t="s">
        <v>3869</v>
      </c>
      <c r="F1063" s="60">
        <v>-11100</v>
      </c>
      <c r="G1063" s="60" t="s">
        <v>19</v>
      </c>
      <c r="H1063" s="60" t="s">
        <v>53</v>
      </c>
      <c r="I1063" s="60">
        <v>170277.4</v>
      </c>
      <c r="J1063" s="60" t="s">
        <v>3870</v>
      </c>
      <c r="K1063" s="60" t="s">
        <v>62</v>
      </c>
      <c r="L1063" s="60" t="s">
        <v>56</v>
      </c>
      <c r="M1063" s="60">
        <v>3.93</v>
      </c>
      <c r="N1063" s="60" t="s">
        <v>33</v>
      </c>
      <c r="O1063" s="60">
        <v>9</v>
      </c>
    </row>
    <row r="1064" spans="1:15" x14ac:dyDescent="0.2">
      <c r="A1064" s="60" t="s">
        <v>3871</v>
      </c>
      <c r="B1064" s="60" t="s">
        <v>3872</v>
      </c>
      <c r="C1064" s="60">
        <v>34</v>
      </c>
      <c r="D1064" s="60" t="s">
        <v>27</v>
      </c>
      <c r="E1064" s="60" t="s">
        <v>3873</v>
      </c>
      <c r="F1064" s="60">
        <v>-8435</v>
      </c>
      <c r="G1064" s="60" t="s">
        <v>99</v>
      </c>
      <c r="H1064" s="60" t="s">
        <v>144</v>
      </c>
      <c r="I1064" s="60">
        <v>41381.949999999997</v>
      </c>
      <c r="J1064" s="60" t="s">
        <v>3874</v>
      </c>
      <c r="K1064" s="60" t="s">
        <v>55</v>
      </c>
      <c r="L1064" s="60" t="s">
        <v>32</v>
      </c>
      <c r="M1064" s="60">
        <v>2.67</v>
      </c>
      <c r="N1064" s="60" t="s">
        <v>24</v>
      </c>
      <c r="O1064" s="60">
        <v>26</v>
      </c>
    </row>
    <row r="1065" spans="1:15" x14ac:dyDescent="0.2">
      <c r="A1065" s="60" t="s">
        <v>3875</v>
      </c>
      <c r="B1065" s="60" t="s">
        <v>151</v>
      </c>
      <c r="C1065" s="60">
        <v>57</v>
      </c>
      <c r="D1065" s="60" t="s">
        <v>17</v>
      </c>
      <c r="E1065" s="60" t="s">
        <v>3876</v>
      </c>
      <c r="F1065" s="60">
        <v>-2599</v>
      </c>
      <c r="G1065" s="60" t="s">
        <v>78</v>
      </c>
      <c r="H1065" s="60" t="s">
        <v>144</v>
      </c>
      <c r="I1065" s="60">
        <v>73498.61</v>
      </c>
      <c r="J1065" s="60" t="s">
        <v>1262</v>
      </c>
      <c r="K1065" s="60" t="s">
        <v>136</v>
      </c>
      <c r="L1065" s="60" t="s">
        <v>32</v>
      </c>
      <c r="M1065" s="60">
        <v>2.87</v>
      </c>
      <c r="N1065" s="60" t="s">
        <v>24</v>
      </c>
      <c r="O1065" s="60">
        <v>31</v>
      </c>
    </row>
    <row r="1066" spans="1:15" x14ac:dyDescent="0.2">
      <c r="A1066" s="60" t="s">
        <v>3877</v>
      </c>
      <c r="B1066" s="60" t="s">
        <v>2191</v>
      </c>
      <c r="C1066" s="60">
        <v>64</v>
      </c>
      <c r="D1066" s="60" t="s">
        <v>50</v>
      </c>
      <c r="E1066" s="60" t="s">
        <v>3878</v>
      </c>
      <c r="F1066" s="60">
        <v>-8771</v>
      </c>
      <c r="G1066" s="60" t="s">
        <v>94</v>
      </c>
      <c r="H1066" s="60" t="s">
        <v>194</v>
      </c>
      <c r="I1066" s="60">
        <v>118671.3</v>
      </c>
      <c r="J1066" s="60" t="s">
        <v>3879</v>
      </c>
      <c r="K1066" s="60" t="s">
        <v>62</v>
      </c>
      <c r="L1066" s="60" t="s">
        <v>73</v>
      </c>
      <c r="M1066" s="60">
        <v>3.11</v>
      </c>
      <c r="N1066" s="60" t="s">
        <v>57</v>
      </c>
      <c r="O1066" s="60">
        <v>33</v>
      </c>
    </row>
    <row r="1067" spans="1:15" x14ac:dyDescent="0.2">
      <c r="A1067" s="60" t="s">
        <v>3880</v>
      </c>
      <c r="B1067" s="60" t="s">
        <v>3881</v>
      </c>
      <c r="C1067" s="60">
        <v>60</v>
      </c>
      <c r="D1067" s="60" t="s">
        <v>27</v>
      </c>
      <c r="E1067" s="60" t="s">
        <v>3882</v>
      </c>
      <c r="F1067" s="60">
        <v>-9684</v>
      </c>
      <c r="G1067" s="60" t="s">
        <v>116</v>
      </c>
      <c r="H1067" s="60" t="s">
        <v>173</v>
      </c>
      <c r="I1067" s="60">
        <v>171291.31</v>
      </c>
      <c r="J1067" s="60" t="s">
        <v>3883</v>
      </c>
      <c r="K1067" s="60" t="s">
        <v>40</v>
      </c>
      <c r="L1067" s="60" t="s">
        <v>56</v>
      </c>
      <c r="M1067" s="60">
        <v>1.21</v>
      </c>
      <c r="N1067" s="60" t="s">
        <v>57</v>
      </c>
      <c r="O1067" s="60">
        <v>19</v>
      </c>
    </row>
    <row r="1068" spans="1:15" x14ac:dyDescent="0.2">
      <c r="A1068" s="60" t="s">
        <v>3884</v>
      </c>
      <c r="B1068" s="60" t="s">
        <v>3885</v>
      </c>
      <c r="C1068" s="60">
        <v>31</v>
      </c>
      <c r="D1068" s="60" t="s">
        <v>17</v>
      </c>
      <c r="E1068" s="60" t="s">
        <v>3886</v>
      </c>
      <c r="F1068" s="60">
        <v>-9384</v>
      </c>
      <c r="G1068" s="60" t="s">
        <v>78</v>
      </c>
      <c r="H1068" s="60" t="s">
        <v>71</v>
      </c>
      <c r="I1068" s="60">
        <v>136120.35</v>
      </c>
      <c r="J1068" s="60" t="s">
        <v>3529</v>
      </c>
      <c r="K1068" s="60" t="s">
        <v>62</v>
      </c>
      <c r="L1068" s="60" t="s">
        <v>56</v>
      </c>
      <c r="M1068" s="60">
        <v>3.97</v>
      </c>
      <c r="N1068" s="60" t="s">
        <v>41</v>
      </c>
      <c r="O1068" s="60">
        <v>36</v>
      </c>
    </row>
    <row r="1069" spans="1:15" x14ac:dyDescent="0.2">
      <c r="A1069" s="60" t="s">
        <v>3887</v>
      </c>
      <c r="B1069" s="60" t="s">
        <v>3888</v>
      </c>
      <c r="C1069" s="60">
        <v>27</v>
      </c>
      <c r="D1069" s="60" t="s">
        <v>27</v>
      </c>
      <c r="E1069" s="60" t="s">
        <v>3889</v>
      </c>
      <c r="F1069" s="60">
        <v>-3515</v>
      </c>
      <c r="G1069" s="60" t="s">
        <v>37</v>
      </c>
      <c r="H1069" s="60" t="s">
        <v>144</v>
      </c>
      <c r="I1069" s="60">
        <v>98165.4</v>
      </c>
      <c r="J1069" s="60" t="s">
        <v>3890</v>
      </c>
      <c r="K1069" s="60" t="s">
        <v>104</v>
      </c>
      <c r="L1069" s="60" t="s">
        <v>32</v>
      </c>
      <c r="M1069" s="60">
        <v>2.66</v>
      </c>
      <c r="N1069" s="60" t="s">
        <v>74</v>
      </c>
      <c r="O1069" s="60">
        <v>21</v>
      </c>
    </row>
    <row r="1070" spans="1:15" x14ac:dyDescent="0.2">
      <c r="A1070" s="60" t="s">
        <v>3891</v>
      </c>
      <c r="B1070" s="60" t="s">
        <v>747</v>
      </c>
      <c r="C1070" s="60">
        <v>41</v>
      </c>
      <c r="D1070" s="60" t="s">
        <v>27</v>
      </c>
      <c r="E1070" s="60" t="s">
        <v>3892</v>
      </c>
      <c r="F1070" s="60">
        <v>-5713</v>
      </c>
      <c r="G1070" s="60" t="s">
        <v>29</v>
      </c>
      <c r="H1070" s="60" t="s">
        <v>66</v>
      </c>
      <c r="I1070" s="60">
        <v>158170.26</v>
      </c>
      <c r="J1070" s="60" t="s">
        <v>3893</v>
      </c>
      <c r="K1070" s="60" t="s">
        <v>47</v>
      </c>
      <c r="L1070" s="60" t="s">
        <v>32</v>
      </c>
      <c r="M1070" s="60">
        <v>2.34</v>
      </c>
      <c r="N1070" s="60" t="s">
        <v>57</v>
      </c>
      <c r="O1070" s="60">
        <v>20</v>
      </c>
    </row>
    <row r="1071" spans="1:15" x14ac:dyDescent="0.2">
      <c r="A1071" s="60" t="s">
        <v>3894</v>
      </c>
      <c r="B1071" s="60" t="s">
        <v>2540</v>
      </c>
      <c r="C1071" s="60">
        <v>27</v>
      </c>
      <c r="D1071" s="60" t="s">
        <v>27</v>
      </c>
      <c r="E1071" s="60" t="s">
        <v>3895</v>
      </c>
      <c r="F1071" s="60">
        <v>-2337</v>
      </c>
      <c r="G1071" s="60" t="s">
        <v>78</v>
      </c>
      <c r="H1071" s="60" t="s">
        <v>20</v>
      </c>
      <c r="I1071" s="60">
        <v>97138.68</v>
      </c>
      <c r="J1071" s="60" t="s">
        <v>3896</v>
      </c>
      <c r="K1071" s="60" t="s">
        <v>55</v>
      </c>
      <c r="L1071" s="60" t="s">
        <v>23</v>
      </c>
      <c r="M1071" s="60">
        <v>1.01</v>
      </c>
      <c r="N1071" s="60" t="s">
        <v>24</v>
      </c>
      <c r="O1071" s="60">
        <v>2</v>
      </c>
    </row>
    <row r="1072" spans="1:15" x14ac:dyDescent="0.2">
      <c r="A1072" s="60" t="s">
        <v>3897</v>
      </c>
      <c r="B1072" s="60" t="s">
        <v>1360</v>
      </c>
      <c r="C1072" s="60">
        <v>45</v>
      </c>
      <c r="D1072" s="60" t="s">
        <v>17</v>
      </c>
      <c r="E1072" s="60" t="s">
        <v>3898</v>
      </c>
      <c r="F1072" s="60">
        <v>-3813</v>
      </c>
      <c r="G1072" s="60" t="s">
        <v>45</v>
      </c>
      <c r="H1072" s="60" t="s">
        <v>53</v>
      </c>
      <c r="I1072" s="60">
        <v>164467.56</v>
      </c>
      <c r="J1072" s="60" t="s">
        <v>3899</v>
      </c>
      <c r="K1072" s="60" t="s">
        <v>136</v>
      </c>
      <c r="L1072" s="60" t="s">
        <v>23</v>
      </c>
      <c r="M1072" s="60">
        <v>4.99</v>
      </c>
      <c r="N1072" s="60" t="s">
        <v>74</v>
      </c>
      <c r="O1072" s="60">
        <v>2</v>
      </c>
    </row>
    <row r="1073" spans="1:15" x14ac:dyDescent="0.2">
      <c r="A1073" s="60" t="s">
        <v>3900</v>
      </c>
      <c r="B1073" s="60" t="s">
        <v>1302</v>
      </c>
      <c r="C1073" s="60">
        <v>34</v>
      </c>
      <c r="D1073" s="60" t="s">
        <v>27</v>
      </c>
      <c r="E1073" s="60" t="s">
        <v>3901</v>
      </c>
      <c r="F1073" s="60">
        <v>-6290</v>
      </c>
      <c r="G1073" s="60" t="s">
        <v>52</v>
      </c>
      <c r="H1073" s="60" t="s">
        <v>194</v>
      </c>
      <c r="I1073" s="60">
        <v>124238.09</v>
      </c>
      <c r="J1073" s="60" t="s">
        <v>3902</v>
      </c>
      <c r="K1073" s="60" t="s">
        <v>136</v>
      </c>
      <c r="L1073" s="60" t="s">
        <v>73</v>
      </c>
      <c r="M1073" s="60">
        <v>1.55</v>
      </c>
      <c r="N1073" s="60" t="s">
        <v>41</v>
      </c>
      <c r="O1073" s="60">
        <v>38</v>
      </c>
    </row>
    <row r="1074" spans="1:15" x14ac:dyDescent="0.2">
      <c r="A1074" s="60" t="s">
        <v>3903</v>
      </c>
      <c r="B1074" s="60" t="s">
        <v>147</v>
      </c>
      <c r="C1074" s="60">
        <v>63</v>
      </c>
      <c r="D1074" s="60" t="s">
        <v>17</v>
      </c>
      <c r="E1074" s="60" t="s">
        <v>3904</v>
      </c>
      <c r="F1074" s="60">
        <v>-5571</v>
      </c>
      <c r="G1074" s="60" t="s">
        <v>116</v>
      </c>
      <c r="H1074" s="60" t="s">
        <v>144</v>
      </c>
      <c r="I1074" s="60">
        <v>92042.05</v>
      </c>
      <c r="J1074" s="60" t="s">
        <v>492</v>
      </c>
      <c r="K1074" s="60" t="s">
        <v>55</v>
      </c>
      <c r="L1074" s="60" t="s">
        <v>56</v>
      </c>
      <c r="M1074" s="60">
        <v>4.24</v>
      </c>
      <c r="N1074" s="60" t="s">
        <v>33</v>
      </c>
      <c r="O1074" s="60">
        <v>32</v>
      </c>
    </row>
    <row r="1075" spans="1:15" x14ac:dyDescent="0.2">
      <c r="A1075" s="60" t="s">
        <v>3905</v>
      </c>
      <c r="B1075" s="60" t="s">
        <v>3906</v>
      </c>
      <c r="C1075" s="60">
        <v>63</v>
      </c>
      <c r="D1075" s="60" t="s">
        <v>17</v>
      </c>
      <c r="E1075" s="60" t="s">
        <v>3907</v>
      </c>
      <c r="F1075" s="60">
        <v>-6405</v>
      </c>
      <c r="G1075" s="60" t="s">
        <v>116</v>
      </c>
      <c r="H1075" s="60" t="s">
        <v>173</v>
      </c>
      <c r="I1075" s="60">
        <v>65529.36</v>
      </c>
      <c r="J1075" s="60" t="s">
        <v>3908</v>
      </c>
      <c r="K1075" s="60" t="s">
        <v>55</v>
      </c>
      <c r="L1075" s="60" t="s">
        <v>32</v>
      </c>
      <c r="M1075" s="60">
        <v>1.1499999999999999</v>
      </c>
      <c r="N1075" s="60" t="s">
        <v>74</v>
      </c>
      <c r="O1075" s="60">
        <v>37</v>
      </c>
    </row>
    <row r="1076" spans="1:15" x14ac:dyDescent="0.2">
      <c r="A1076" s="60" t="s">
        <v>3909</v>
      </c>
      <c r="B1076" s="60" t="s">
        <v>3910</v>
      </c>
      <c r="C1076" s="60">
        <v>28</v>
      </c>
      <c r="D1076" s="60" t="s">
        <v>50</v>
      </c>
      <c r="E1076" s="60" t="s">
        <v>3911</v>
      </c>
      <c r="F1076" s="60">
        <v>-3394</v>
      </c>
      <c r="G1076" s="60" t="s">
        <v>116</v>
      </c>
      <c r="H1076" s="60" t="s">
        <v>173</v>
      </c>
      <c r="I1076" s="60">
        <v>134720.24</v>
      </c>
      <c r="J1076" s="60" t="s">
        <v>1692</v>
      </c>
      <c r="K1076" s="60" t="s">
        <v>47</v>
      </c>
      <c r="L1076" s="60" t="s">
        <v>56</v>
      </c>
      <c r="M1076" s="60">
        <v>2.74</v>
      </c>
      <c r="N1076" s="60" t="s">
        <v>74</v>
      </c>
      <c r="O1076" s="60">
        <v>35</v>
      </c>
    </row>
    <row r="1077" spans="1:15" x14ac:dyDescent="0.2">
      <c r="A1077" s="60" t="s">
        <v>3912</v>
      </c>
      <c r="B1077" s="60" t="s">
        <v>248</v>
      </c>
      <c r="C1077" s="60">
        <v>41</v>
      </c>
      <c r="D1077" s="60" t="s">
        <v>17</v>
      </c>
      <c r="E1077" s="60" t="s">
        <v>3913</v>
      </c>
      <c r="F1077" s="60">
        <v>-3008</v>
      </c>
      <c r="G1077" s="60" t="s">
        <v>37</v>
      </c>
      <c r="H1077" s="60" t="s">
        <v>53</v>
      </c>
      <c r="I1077" s="60">
        <v>91665.17</v>
      </c>
      <c r="J1077" s="60" t="s">
        <v>3914</v>
      </c>
      <c r="K1077" s="60" t="s">
        <v>136</v>
      </c>
      <c r="L1077" s="60" t="s">
        <v>23</v>
      </c>
      <c r="M1077" s="60">
        <v>1.1299999999999999</v>
      </c>
      <c r="N1077" s="60" t="s">
        <v>33</v>
      </c>
      <c r="O1077" s="60">
        <v>24</v>
      </c>
    </row>
    <row r="1078" spans="1:15" x14ac:dyDescent="0.2">
      <c r="A1078" s="60" t="s">
        <v>3915</v>
      </c>
      <c r="B1078" s="60" t="s">
        <v>502</v>
      </c>
      <c r="C1078" s="60">
        <v>51</v>
      </c>
      <c r="D1078" s="60" t="s">
        <v>17</v>
      </c>
      <c r="E1078" s="60" t="s">
        <v>3916</v>
      </c>
      <c r="F1078" s="60">
        <v>-8209</v>
      </c>
      <c r="G1078" s="60" t="s">
        <v>94</v>
      </c>
      <c r="H1078" s="60" t="s">
        <v>53</v>
      </c>
      <c r="I1078" s="60">
        <v>153288.26999999999</v>
      </c>
      <c r="J1078" s="60" t="s">
        <v>333</v>
      </c>
      <c r="K1078" s="60" t="s">
        <v>104</v>
      </c>
      <c r="L1078" s="60" t="s">
        <v>73</v>
      </c>
      <c r="M1078" s="60">
        <v>4.83</v>
      </c>
      <c r="N1078" s="60" t="s">
        <v>57</v>
      </c>
      <c r="O1078" s="60">
        <v>11</v>
      </c>
    </row>
    <row r="1079" spans="1:15" x14ac:dyDescent="0.2">
      <c r="A1079" s="60" t="s">
        <v>3917</v>
      </c>
      <c r="B1079" s="60" t="s">
        <v>3918</v>
      </c>
      <c r="C1079" s="60">
        <v>38</v>
      </c>
      <c r="D1079" s="60" t="s">
        <v>50</v>
      </c>
      <c r="E1079" s="60" t="s">
        <v>3919</v>
      </c>
      <c r="F1079" s="60">
        <v>-8174</v>
      </c>
      <c r="G1079" s="60" t="s">
        <v>78</v>
      </c>
      <c r="H1079" s="60" t="s">
        <v>144</v>
      </c>
      <c r="I1079" s="60">
        <v>163211.76999999999</v>
      </c>
      <c r="J1079" s="60" t="s">
        <v>3920</v>
      </c>
      <c r="K1079" s="60" t="s">
        <v>118</v>
      </c>
      <c r="L1079" s="60" t="s">
        <v>56</v>
      </c>
      <c r="M1079" s="60">
        <v>4.83</v>
      </c>
      <c r="N1079" s="60" t="s">
        <v>24</v>
      </c>
      <c r="O1079" s="60">
        <v>11</v>
      </c>
    </row>
    <row r="1080" spans="1:15" x14ac:dyDescent="0.2">
      <c r="A1080" s="60" t="s">
        <v>3921</v>
      </c>
      <c r="B1080" s="60" t="s">
        <v>685</v>
      </c>
      <c r="C1080" s="60">
        <v>22</v>
      </c>
      <c r="D1080" s="60" t="s">
        <v>17</v>
      </c>
      <c r="E1080" s="60" t="s">
        <v>3922</v>
      </c>
      <c r="F1080" s="60">
        <v>-8489</v>
      </c>
      <c r="G1080" s="60" t="s">
        <v>37</v>
      </c>
      <c r="H1080" s="60" t="s">
        <v>144</v>
      </c>
      <c r="I1080" s="60">
        <v>50166.6</v>
      </c>
      <c r="J1080" s="60" t="s">
        <v>3923</v>
      </c>
      <c r="K1080" s="60" t="s">
        <v>118</v>
      </c>
      <c r="L1080" s="60" t="s">
        <v>32</v>
      </c>
      <c r="M1080" s="60">
        <v>1.84</v>
      </c>
      <c r="N1080" s="60" t="s">
        <v>33</v>
      </c>
      <c r="O1080" s="60">
        <v>32</v>
      </c>
    </row>
    <row r="1081" spans="1:15" x14ac:dyDescent="0.2">
      <c r="A1081" s="60" t="s">
        <v>3924</v>
      </c>
      <c r="B1081" s="60" t="s">
        <v>1409</v>
      </c>
      <c r="C1081" s="60">
        <v>47</v>
      </c>
      <c r="D1081" s="60" t="s">
        <v>17</v>
      </c>
      <c r="E1081" s="60" t="s">
        <v>3925</v>
      </c>
      <c r="F1081" s="60">
        <v>-5774</v>
      </c>
      <c r="G1081" s="60" t="s">
        <v>29</v>
      </c>
      <c r="H1081" s="60" t="s">
        <v>144</v>
      </c>
      <c r="I1081" s="60">
        <v>100968.11</v>
      </c>
      <c r="J1081" s="60" t="s">
        <v>3926</v>
      </c>
      <c r="K1081" s="60" t="s">
        <v>127</v>
      </c>
      <c r="L1081" s="60" t="s">
        <v>73</v>
      </c>
      <c r="M1081" s="60">
        <v>3.16</v>
      </c>
      <c r="N1081" s="60" t="s">
        <v>41</v>
      </c>
      <c r="O1081" s="60">
        <v>2</v>
      </c>
    </row>
    <row r="1082" spans="1:15" x14ac:dyDescent="0.2">
      <c r="A1082" s="60" t="s">
        <v>3927</v>
      </c>
      <c r="B1082" s="60" t="s">
        <v>3928</v>
      </c>
      <c r="C1082" s="60">
        <v>23</v>
      </c>
      <c r="D1082" s="60" t="s">
        <v>50</v>
      </c>
      <c r="E1082" s="60" t="s">
        <v>3929</v>
      </c>
      <c r="F1082" s="60">
        <v>-3779</v>
      </c>
      <c r="G1082" s="60" t="s">
        <v>94</v>
      </c>
      <c r="H1082" s="60" t="s">
        <v>66</v>
      </c>
      <c r="I1082" s="60">
        <v>169712.02</v>
      </c>
      <c r="J1082" s="60" t="s">
        <v>3930</v>
      </c>
      <c r="K1082" s="60" t="s">
        <v>127</v>
      </c>
      <c r="L1082" s="60" t="s">
        <v>32</v>
      </c>
      <c r="M1082" s="60">
        <v>4.6900000000000004</v>
      </c>
      <c r="N1082" s="60" t="s">
        <v>57</v>
      </c>
      <c r="O1082" s="60">
        <v>14</v>
      </c>
    </row>
    <row r="1083" spans="1:15" x14ac:dyDescent="0.2">
      <c r="A1083" s="60" t="s">
        <v>3931</v>
      </c>
      <c r="B1083" s="60" t="s">
        <v>3932</v>
      </c>
      <c r="C1083" s="60">
        <v>41</v>
      </c>
      <c r="D1083" s="60" t="s">
        <v>17</v>
      </c>
      <c r="E1083" s="60" t="s">
        <v>3933</v>
      </c>
      <c r="F1083" s="60">
        <v>-6380</v>
      </c>
      <c r="G1083" s="60" t="s">
        <v>29</v>
      </c>
      <c r="H1083" s="60" t="s">
        <v>194</v>
      </c>
      <c r="I1083" s="60">
        <v>35621.33</v>
      </c>
      <c r="J1083" s="60" t="s">
        <v>3934</v>
      </c>
      <c r="K1083" s="60" t="s">
        <v>22</v>
      </c>
      <c r="L1083" s="60" t="s">
        <v>32</v>
      </c>
      <c r="M1083" s="60">
        <v>4.8099999999999996</v>
      </c>
      <c r="N1083" s="60" t="s">
        <v>41</v>
      </c>
      <c r="O1083" s="60">
        <v>15</v>
      </c>
    </row>
    <row r="1084" spans="1:15" x14ac:dyDescent="0.2">
      <c r="A1084" s="60" t="s">
        <v>3935</v>
      </c>
      <c r="B1084" s="60" t="s">
        <v>2491</v>
      </c>
      <c r="C1084" s="60">
        <v>49</v>
      </c>
      <c r="D1084" s="60" t="s">
        <v>27</v>
      </c>
      <c r="E1084" s="60" t="s">
        <v>3936</v>
      </c>
      <c r="F1084" s="60">
        <v>-11081</v>
      </c>
      <c r="G1084" s="60" t="s">
        <v>29</v>
      </c>
      <c r="H1084" s="60" t="s">
        <v>144</v>
      </c>
      <c r="I1084" s="60">
        <v>107754.02</v>
      </c>
      <c r="J1084" s="60" t="s">
        <v>691</v>
      </c>
      <c r="K1084" s="60" t="s">
        <v>81</v>
      </c>
      <c r="L1084" s="60" t="s">
        <v>23</v>
      </c>
      <c r="M1084" s="60">
        <v>2.99</v>
      </c>
      <c r="N1084" s="60" t="s">
        <v>57</v>
      </c>
      <c r="O1084" s="60">
        <v>13</v>
      </c>
    </row>
    <row r="1085" spans="1:15" x14ac:dyDescent="0.2">
      <c r="A1085" s="60" t="s">
        <v>3937</v>
      </c>
      <c r="B1085" s="60" t="s">
        <v>3938</v>
      </c>
      <c r="C1085" s="60">
        <v>57</v>
      </c>
      <c r="D1085" s="60" t="s">
        <v>50</v>
      </c>
      <c r="E1085" s="60" t="s">
        <v>3939</v>
      </c>
      <c r="F1085" s="60">
        <v>-7320</v>
      </c>
      <c r="G1085" s="60" t="s">
        <v>78</v>
      </c>
      <c r="H1085" s="60" t="s">
        <v>20</v>
      </c>
      <c r="I1085" s="60">
        <v>130134.87</v>
      </c>
      <c r="J1085" s="60" t="s">
        <v>3940</v>
      </c>
      <c r="K1085" s="60" t="s">
        <v>104</v>
      </c>
      <c r="L1085" s="60" t="s">
        <v>23</v>
      </c>
      <c r="M1085" s="60">
        <v>2.3199999999999998</v>
      </c>
      <c r="N1085" s="60" t="s">
        <v>24</v>
      </c>
      <c r="O1085" s="60">
        <v>30</v>
      </c>
    </row>
    <row r="1086" spans="1:15" x14ac:dyDescent="0.2">
      <c r="A1086" s="60" t="s">
        <v>3941</v>
      </c>
      <c r="B1086" s="60" t="s">
        <v>2960</v>
      </c>
      <c r="C1086" s="60">
        <v>30</v>
      </c>
      <c r="D1086" s="60" t="s">
        <v>17</v>
      </c>
      <c r="E1086" s="60" t="s">
        <v>3942</v>
      </c>
      <c r="F1086" s="60">
        <v>-6525</v>
      </c>
      <c r="G1086" s="60" t="s">
        <v>116</v>
      </c>
      <c r="H1086" s="60" t="s">
        <v>66</v>
      </c>
      <c r="I1086" s="60">
        <v>58469.91</v>
      </c>
      <c r="J1086" s="60" t="s">
        <v>916</v>
      </c>
      <c r="K1086" s="60" t="s">
        <v>47</v>
      </c>
      <c r="L1086" s="60" t="s">
        <v>32</v>
      </c>
      <c r="M1086" s="60">
        <v>2.4500000000000002</v>
      </c>
      <c r="N1086" s="60" t="s">
        <v>33</v>
      </c>
      <c r="O1086" s="60">
        <v>19</v>
      </c>
    </row>
    <row r="1087" spans="1:15" x14ac:dyDescent="0.2">
      <c r="A1087" s="60" t="s">
        <v>3943</v>
      </c>
      <c r="B1087" s="60" t="s">
        <v>3944</v>
      </c>
      <c r="C1087" s="60">
        <v>57</v>
      </c>
      <c r="D1087" s="60" t="s">
        <v>17</v>
      </c>
      <c r="E1087" s="60" t="s">
        <v>3945</v>
      </c>
      <c r="F1087" s="60">
        <v>-3525</v>
      </c>
      <c r="G1087" s="60" t="s">
        <v>45</v>
      </c>
      <c r="H1087" s="60" t="s">
        <v>30</v>
      </c>
      <c r="I1087" s="60">
        <v>44567.43</v>
      </c>
      <c r="J1087" s="60" t="s">
        <v>850</v>
      </c>
      <c r="K1087" s="60" t="s">
        <v>81</v>
      </c>
      <c r="L1087" s="60" t="s">
        <v>32</v>
      </c>
      <c r="M1087" s="60">
        <v>1.45</v>
      </c>
      <c r="N1087" s="60" t="s">
        <v>41</v>
      </c>
      <c r="O1087" s="60">
        <v>21</v>
      </c>
    </row>
    <row r="1088" spans="1:15" x14ac:dyDescent="0.2">
      <c r="A1088" s="60" t="s">
        <v>3946</v>
      </c>
      <c r="B1088" s="60" t="s">
        <v>3947</v>
      </c>
      <c r="C1088" s="60">
        <v>56</v>
      </c>
      <c r="D1088" s="60" t="s">
        <v>50</v>
      </c>
      <c r="E1088" s="60" t="s">
        <v>3948</v>
      </c>
      <c r="F1088" s="60">
        <v>-6475</v>
      </c>
      <c r="G1088" s="60" t="s">
        <v>19</v>
      </c>
      <c r="H1088" s="60" t="s">
        <v>173</v>
      </c>
      <c r="I1088" s="60">
        <v>149405</v>
      </c>
      <c r="J1088" s="60" t="s">
        <v>1292</v>
      </c>
      <c r="K1088" s="60" t="s">
        <v>55</v>
      </c>
      <c r="L1088" s="60" t="s">
        <v>56</v>
      </c>
      <c r="M1088" s="60">
        <v>4.2300000000000004</v>
      </c>
      <c r="N1088" s="60" t="s">
        <v>57</v>
      </c>
      <c r="O1088" s="60">
        <v>16</v>
      </c>
    </row>
    <row r="1089" spans="1:15" x14ac:dyDescent="0.2">
      <c r="A1089" s="60" t="s">
        <v>3949</v>
      </c>
      <c r="B1089" s="60" t="s">
        <v>3036</v>
      </c>
      <c r="C1089" s="60">
        <v>61</v>
      </c>
      <c r="D1089" s="60" t="s">
        <v>27</v>
      </c>
      <c r="E1089" s="60" t="s">
        <v>3950</v>
      </c>
      <c r="F1089" s="60">
        <v>-7218</v>
      </c>
      <c r="G1089" s="60" t="s">
        <v>78</v>
      </c>
      <c r="H1089" s="60" t="s">
        <v>20</v>
      </c>
      <c r="I1089" s="60">
        <v>153206.6</v>
      </c>
      <c r="J1089" s="60" t="s">
        <v>1350</v>
      </c>
      <c r="K1089" s="60" t="s">
        <v>47</v>
      </c>
      <c r="L1089" s="60" t="s">
        <v>56</v>
      </c>
      <c r="M1089" s="60">
        <v>4.96</v>
      </c>
      <c r="N1089" s="60" t="s">
        <v>33</v>
      </c>
      <c r="O1089" s="60">
        <v>1</v>
      </c>
    </row>
    <row r="1090" spans="1:15" x14ac:dyDescent="0.2">
      <c r="A1090" s="60" t="s">
        <v>3951</v>
      </c>
      <c r="B1090" s="60" t="s">
        <v>1555</v>
      </c>
      <c r="C1090" s="60">
        <v>49</v>
      </c>
      <c r="D1090" s="60" t="s">
        <v>27</v>
      </c>
      <c r="E1090" s="60" t="s">
        <v>3952</v>
      </c>
      <c r="F1090" s="60">
        <v>-9517</v>
      </c>
      <c r="G1090" s="60" t="s">
        <v>99</v>
      </c>
      <c r="H1090" s="60" t="s">
        <v>53</v>
      </c>
      <c r="I1090" s="60">
        <v>62570.83</v>
      </c>
      <c r="J1090" s="60" t="s">
        <v>3953</v>
      </c>
      <c r="K1090" s="60" t="s">
        <v>40</v>
      </c>
      <c r="L1090" s="60" t="s">
        <v>23</v>
      </c>
      <c r="M1090" s="60">
        <v>4.9000000000000004</v>
      </c>
      <c r="N1090" s="60" t="s">
        <v>24</v>
      </c>
      <c r="O1090" s="60">
        <v>31</v>
      </c>
    </row>
    <row r="1091" spans="1:15" x14ac:dyDescent="0.2">
      <c r="A1091" s="60" t="s">
        <v>3954</v>
      </c>
      <c r="B1091" s="60" t="s">
        <v>3029</v>
      </c>
      <c r="C1091" s="60">
        <v>51</v>
      </c>
      <c r="D1091" s="60" t="s">
        <v>50</v>
      </c>
      <c r="E1091" s="60" t="s">
        <v>3955</v>
      </c>
      <c r="F1091" s="60">
        <v>-5595</v>
      </c>
      <c r="G1091" s="60" t="s">
        <v>45</v>
      </c>
      <c r="H1091" s="60" t="s">
        <v>144</v>
      </c>
      <c r="I1091" s="60">
        <v>100671.87</v>
      </c>
      <c r="J1091" s="60" t="s">
        <v>3956</v>
      </c>
      <c r="K1091" s="60" t="s">
        <v>127</v>
      </c>
      <c r="L1091" s="60" t="s">
        <v>73</v>
      </c>
      <c r="M1091" s="60">
        <v>1.07</v>
      </c>
      <c r="N1091" s="60" t="s">
        <v>33</v>
      </c>
      <c r="O1091" s="60">
        <v>21</v>
      </c>
    </row>
    <row r="1092" spans="1:15" x14ac:dyDescent="0.2">
      <c r="A1092" s="60" t="s">
        <v>3957</v>
      </c>
      <c r="B1092" s="60" t="s">
        <v>3958</v>
      </c>
      <c r="C1092" s="60">
        <v>22</v>
      </c>
      <c r="D1092" s="60" t="s">
        <v>50</v>
      </c>
      <c r="E1092" s="60" t="s">
        <v>3959</v>
      </c>
      <c r="F1092" s="60">
        <v>-3095</v>
      </c>
      <c r="G1092" s="60" t="s">
        <v>52</v>
      </c>
      <c r="H1092" s="60" t="s">
        <v>20</v>
      </c>
      <c r="I1092" s="60">
        <v>116404.78</v>
      </c>
      <c r="J1092" s="60" t="s">
        <v>1830</v>
      </c>
      <c r="K1092" s="60" t="s">
        <v>127</v>
      </c>
      <c r="L1092" s="60" t="s">
        <v>32</v>
      </c>
      <c r="M1092" s="60">
        <v>2.89</v>
      </c>
      <c r="N1092" s="60" t="s">
        <v>57</v>
      </c>
      <c r="O1092" s="60">
        <v>35</v>
      </c>
    </row>
    <row r="1093" spans="1:15" x14ac:dyDescent="0.2">
      <c r="A1093" s="60" t="s">
        <v>3960</v>
      </c>
      <c r="B1093" s="60" t="s">
        <v>3961</v>
      </c>
      <c r="C1093" s="60">
        <v>43</v>
      </c>
      <c r="D1093" s="60" t="s">
        <v>27</v>
      </c>
      <c r="E1093" s="60" t="s">
        <v>3962</v>
      </c>
      <c r="F1093" s="60">
        <v>-7331</v>
      </c>
      <c r="G1093" s="60" t="s">
        <v>99</v>
      </c>
      <c r="H1093" s="60" t="s">
        <v>194</v>
      </c>
      <c r="I1093" s="60">
        <v>112876.82</v>
      </c>
      <c r="J1093" s="60" t="s">
        <v>2265</v>
      </c>
      <c r="K1093" s="60" t="s">
        <v>81</v>
      </c>
      <c r="L1093" s="60" t="s">
        <v>23</v>
      </c>
      <c r="M1093" s="60">
        <v>4.43</v>
      </c>
      <c r="N1093" s="60" t="s">
        <v>74</v>
      </c>
      <c r="O1093" s="60">
        <v>19</v>
      </c>
    </row>
    <row r="1094" spans="1:15" x14ac:dyDescent="0.2">
      <c r="A1094" s="60" t="s">
        <v>3963</v>
      </c>
      <c r="B1094" s="60" t="s">
        <v>3964</v>
      </c>
      <c r="C1094" s="60">
        <v>38</v>
      </c>
      <c r="D1094" s="60" t="s">
        <v>50</v>
      </c>
      <c r="E1094" s="60" t="s">
        <v>3965</v>
      </c>
      <c r="F1094" s="60">
        <v>-8684</v>
      </c>
      <c r="G1094" s="60" t="s">
        <v>19</v>
      </c>
      <c r="H1094" s="60" t="s">
        <v>20</v>
      </c>
      <c r="I1094" s="60">
        <v>87748.86</v>
      </c>
      <c r="J1094" s="60" t="s">
        <v>3966</v>
      </c>
      <c r="K1094" s="60" t="s">
        <v>81</v>
      </c>
      <c r="L1094" s="60" t="s">
        <v>73</v>
      </c>
      <c r="M1094" s="60">
        <v>2.63</v>
      </c>
      <c r="N1094" s="60" t="s">
        <v>74</v>
      </c>
      <c r="O1094" s="60">
        <v>18</v>
      </c>
    </row>
    <row r="1095" spans="1:15" x14ac:dyDescent="0.2">
      <c r="A1095" s="60" t="s">
        <v>3967</v>
      </c>
      <c r="B1095" s="60" t="s">
        <v>2319</v>
      </c>
      <c r="C1095" s="60">
        <v>27</v>
      </c>
      <c r="D1095" s="60" t="s">
        <v>27</v>
      </c>
      <c r="E1095" s="60" t="s">
        <v>3968</v>
      </c>
      <c r="F1095" s="60">
        <v>-4169</v>
      </c>
      <c r="G1095" s="60" t="s">
        <v>37</v>
      </c>
      <c r="H1095" s="60" t="s">
        <v>71</v>
      </c>
      <c r="I1095" s="60">
        <v>48797.8</v>
      </c>
      <c r="J1095" s="60" t="s">
        <v>3969</v>
      </c>
      <c r="K1095" s="60" t="s">
        <v>62</v>
      </c>
      <c r="L1095" s="60" t="s">
        <v>73</v>
      </c>
      <c r="M1095" s="60">
        <v>4.55</v>
      </c>
      <c r="N1095" s="60" t="s">
        <v>24</v>
      </c>
      <c r="O1095" s="60">
        <v>36</v>
      </c>
    </row>
    <row r="1096" spans="1:15" x14ac:dyDescent="0.2">
      <c r="A1096" s="60" t="s">
        <v>3970</v>
      </c>
      <c r="B1096" s="60" t="s">
        <v>1233</v>
      </c>
      <c r="C1096" s="60">
        <v>27</v>
      </c>
      <c r="D1096" s="60" t="s">
        <v>27</v>
      </c>
      <c r="E1096" s="60" t="s">
        <v>3971</v>
      </c>
      <c r="F1096" s="60">
        <v>-10768</v>
      </c>
      <c r="G1096" s="60" t="s">
        <v>19</v>
      </c>
      <c r="H1096" s="60" t="s">
        <v>20</v>
      </c>
      <c r="I1096" s="60">
        <v>170605.35</v>
      </c>
      <c r="J1096" s="60" t="s">
        <v>3972</v>
      </c>
      <c r="K1096" s="60" t="s">
        <v>118</v>
      </c>
      <c r="L1096" s="60" t="s">
        <v>73</v>
      </c>
      <c r="M1096" s="60">
        <v>4.63</v>
      </c>
      <c r="N1096" s="60" t="s">
        <v>33</v>
      </c>
      <c r="O1096" s="60">
        <v>6</v>
      </c>
    </row>
    <row r="1097" spans="1:15" x14ac:dyDescent="0.2">
      <c r="A1097" s="60" t="s">
        <v>3973</v>
      </c>
      <c r="B1097" s="60" t="s">
        <v>3974</v>
      </c>
      <c r="C1097" s="60">
        <v>24</v>
      </c>
      <c r="D1097" s="60" t="s">
        <v>50</v>
      </c>
      <c r="E1097" s="60" t="s">
        <v>3975</v>
      </c>
      <c r="F1097" s="60">
        <v>-7527</v>
      </c>
      <c r="G1097" s="60" t="s">
        <v>116</v>
      </c>
      <c r="H1097" s="60" t="s">
        <v>144</v>
      </c>
      <c r="I1097" s="60">
        <v>54849.29</v>
      </c>
      <c r="J1097" s="60" t="s">
        <v>3976</v>
      </c>
      <c r="K1097" s="60" t="s">
        <v>127</v>
      </c>
      <c r="L1097" s="60" t="s">
        <v>23</v>
      </c>
      <c r="M1097" s="60">
        <v>1.43</v>
      </c>
      <c r="N1097" s="60" t="s">
        <v>41</v>
      </c>
      <c r="O1097" s="60">
        <v>2</v>
      </c>
    </row>
    <row r="1098" spans="1:15" x14ac:dyDescent="0.2">
      <c r="A1098" s="60" t="s">
        <v>3977</v>
      </c>
      <c r="B1098" s="60" t="s">
        <v>3658</v>
      </c>
      <c r="C1098" s="60">
        <v>47</v>
      </c>
      <c r="D1098" s="60" t="s">
        <v>17</v>
      </c>
      <c r="E1098" s="60" t="s">
        <v>3978</v>
      </c>
      <c r="F1098" s="60">
        <v>-5787</v>
      </c>
      <c r="G1098" s="60" t="s">
        <v>19</v>
      </c>
      <c r="H1098" s="60" t="s">
        <v>173</v>
      </c>
      <c r="I1098" s="60">
        <v>59415.07</v>
      </c>
      <c r="J1098" s="60" t="s">
        <v>3539</v>
      </c>
      <c r="K1098" s="60" t="s">
        <v>127</v>
      </c>
      <c r="L1098" s="60" t="s">
        <v>23</v>
      </c>
      <c r="M1098" s="60">
        <v>3.52</v>
      </c>
      <c r="N1098" s="60" t="s">
        <v>74</v>
      </c>
      <c r="O1098" s="60">
        <v>30</v>
      </c>
    </row>
    <row r="1099" spans="1:15" x14ac:dyDescent="0.2">
      <c r="A1099" s="60" t="s">
        <v>3979</v>
      </c>
      <c r="B1099" s="60" t="s">
        <v>3980</v>
      </c>
      <c r="C1099" s="60">
        <v>30</v>
      </c>
      <c r="D1099" s="60" t="s">
        <v>27</v>
      </c>
      <c r="E1099" s="60" t="s">
        <v>3981</v>
      </c>
      <c r="F1099" s="60">
        <v>-6427</v>
      </c>
      <c r="G1099" s="60" t="s">
        <v>29</v>
      </c>
      <c r="H1099" s="60" t="s">
        <v>144</v>
      </c>
      <c r="I1099" s="60">
        <v>133804.62</v>
      </c>
      <c r="J1099" s="60" t="s">
        <v>1007</v>
      </c>
      <c r="K1099" s="60" t="s">
        <v>81</v>
      </c>
      <c r="L1099" s="60" t="s">
        <v>32</v>
      </c>
      <c r="M1099" s="60">
        <v>2.97</v>
      </c>
      <c r="N1099" s="60" t="s">
        <v>24</v>
      </c>
      <c r="O1099" s="60">
        <v>3</v>
      </c>
    </row>
    <row r="1100" spans="1:15" x14ac:dyDescent="0.2">
      <c r="A1100" s="60" t="s">
        <v>3982</v>
      </c>
      <c r="B1100" s="60" t="s">
        <v>1851</v>
      </c>
      <c r="C1100" s="60">
        <v>61</v>
      </c>
      <c r="D1100" s="60" t="s">
        <v>17</v>
      </c>
      <c r="E1100" s="60" t="s">
        <v>3983</v>
      </c>
      <c r="F1100" s="60">
        <v>-10987</v>
      </c>
      <c r="G1100" s="60" t="s">
        <v>116</v>
      </c>
      <c r="H1100" s="60" t="s">
        <v>173</v>
      </c>
      <c r="I1100" s="60">
        <v>54750.52</v>
      </c>
      <c r="J1100" s="60" t="s">
        <v>3984</v>
      </c>
      <c r="K1100" s="60" t="s">
        <v>104</v>
      </c>
      <c r="L1100" s="60" t="s">
        <v>73</v>
      </c>
      <c r="M1100" s="60">
        <v>2.08</v>
      </c>
      <c r="N1100" s="60" t="s">
        <v>57</v>
      </c>
      <c r="O1100" s="60">
        <v>7</v>
      </c>
    </row>
    <row r="1101" spans="1:15" x14ac:dyDescent="0.2">
      <c r="A1101" s="60" t="s">
        <v>3985</v>
      </c>
      <c r="B1101" s="60" t="s">
        <v>2533</v>
      </c>
      <c r="C1101" s="60">
        <v>38</v>
      </c>
      <c r="D1101" s="60" t="s">
        <v>17</v>
      </c>
      <c r="E1101" s="60" t="s">
        <v>3986</v>
      </c>
      <c r="F1101" s="60">
        <v>-3686</v>
      </c>
      <c r="G1101" s="60" t="s">
        <v>29</v>
      </c>
      <c r="H1101" s="60" t="s">
        <v>38</v>
      </c>
      <c r="I1101" s="60">
        <v>62718.92</v>
      </c>
      <c r="J1101" s="60" t="s">
        <v>3987</v>
      </c>
      <c r="K1101" s="60" t="s">
        <v>55</v>
      </c>
      <c r="L1101" s="60" t="s">
        <v>32</v>
      </c>
      <c r="M1101" s="60">
        <v>4.26</v>
      </c>
      <c r="N1101" s="60" t="s">
        <v>57</v>
      </c>
      <c r="O1101" s="60">
        <v>7</v>
      </c>
    </row>
    <row r="1102" spans="1:15" x14ac:dyDescent="0.2">
      <c r="A1102" s="60" t="s">
        <v>3988</v>
      </c>
      <c r="B1102" s="60" t="s">
        <v>1213</v>
      </c>
      <c r="C1102" s="60">
        <v>30</v>
      </c>
      <c r="D1102" s="60" t="s">
        <v>17</v>
      </c>
      <c r="E1102" s="60" t="s">
        <v>3989</v>
      </c>
      <c r="F1102" s="60">
        <v>-2552</v>
      </c>
      <c r="G1102" s="60" t="s">
        <v>19</v>
      </c>
      <c r="H1102" s="60" t="s">
        <v>66</v>
      </c>
      <c r="I1102" s="60">
        <v>54279.5</v>
      </c>
      <c r="J1102" s="60" t="s">
        <v>3990</v>
      </c>
      <c r="K1102" s="60" t="s">
        <v>81</v>
      </c>
      <c r="L1102" s="60" t="s">
        <v>23</v>
      </c>
      <c r="M1102" s="60">
        <v>3.3</v>
      </c>
      <c r="N1102" s="60" t="s">
        <v>24</v>
      </c>
      <c r="O1102" s="60">
        <v>7</v>
      </c>
    </row>
    <row r="1103" spans="1:15" x14ac:dyDescent="0.2">
      <c r="A1103" s="60" t="s">
        <v>3991</v>
      </c>
      <c r="B1103" s="60" t="s">
        <v>3992</v>
      </c>
      <c r="C1103" s="60">
        <v>48</v>
      </c>
      <c r="D1103" s="60" t="s">
        <v>27</v>
      </c>
      <c r="E1103" s="60" t="s">
        <v>3993</v>
      </c>
      <c r="F1103" s="60">
        <v>-4332</v>
      </c>
      <c r="G1103" s="60" t="s">
        <v>78</v>
      </c>
      <c r="H1103" s="60" t="s">
        <v>71</v>
      </c>
      <c r="I1103" s="60">
        <v>160976.17000000001</v>
      </c>
      <c r="J1103" s="60" t="s">
        <v>234</v>
      </c>
      <c r="K1103" s="60" t="s">
        <v>104</v>
      </c>
      <c r="L1103" s="60" t="s">
        <v>56</v>
      </c>
      <c r="M1103" s="60">
        <v>3.64</v>
      </c>
      <c r="N1103" s="60" t="s">
        <v>33</v>
      </c>
      <c r="O1103" s="60">
        <v>28</v>
      </c>
    </row>
    <row r="1104" spans="1:15" x14ac:dyDescent="0.2">
      <c r="A1104" s="60" t="s">
        <v>3994</v>
      </c>
      <c r="B1104" s="60" t="s">
        <v>3576</v>
      </c>
      <c r="C1104" s="60">
        <v>62</v>
      </c>
      <c r="D1104" s="60" t="s">
        <v>27</v>
      </c>
      <c r="E1104" s="60" t="s">
        <v>3995</v>
      </c>
      <c r="F1104" s="60">
        <v>-5138</v>
      </c>
      <c r="G1104" s="60" t="s">
        <v>99</v>
      </c>
      <c r="H1104" s="60" t="s">
        <v>79</v>
      </c>
      <c r="I1104" s="60">
        <v>105892.46</v>
      </c>
      <c r="J1104" s="60" t="s">
        <v>3996</v>
      </c>
      <c r="K1104" s="60" t="s">
        <v>104</v>
      </c>
      <c r="L1104" s="60" t="s">
        <v>23</v>
      </c>
      <c r="M1104" s="60">
        <v>2.0099999999999998</v>
      </c>
      <c r="N1104" s="60" t="s">
        <v>41</v>
      </c>
      <c r="O1104" s="60">
        <v>29</v>
      </c>
    </row>
    <row r="1105" spans="1:15" x14ac:dyDescent="0.2">
      <c r="A1105" s="60" t="s">
        <v>3997</v>
      </c>
      <c r="B1105" s="60" t="s">
        <v>3998</v>
      </c>
      <c r="C1105" s="60">
        <v>25</v>
      </c>
      <c r="D1105" s="60" t="s">
        <v>17</v>
      </c>
      <c r="E1105" s="60" t="s">
        <v>3999</v>
      </c>
      <c r="F1105" s="60">
        <v>-5470</v>
      </c>
      <c r="G1105" s="60" t="s">
        <v>29</v>
      </c>
      <c r="H1105" s="60" t="s">
        <v>71</v>
      </c>
      <c r="I1105" s="60">
        <v>162789.46</v>
      </c>
      <c r="J1105" s="60" t="s">
        <v>4000</v>
      </c>
      <c r="K1105" s="60" t="s">
        <v>81</v>
      </c>
      <c r="L1105" s="60" t="s">
        <v>73</v>
      </c>
      <c r="M1105" s="60">
        <v>1.71</v>
      </c>
      <c r="N1105" s="60" t="s">
        <v>74</v>
      </c>
      <c r="O1105" s="60">
        <v>30</v>
      </c>
    </row>
    <row r="1106" spans="1:15" x14ac:dyDescent="0.2">
      <c r="A1106" s="60" t="s">
        <v>4001</v>
      </c>
      <c r="B1106" s="60" t="s">
        <v>2845</v>
      </c>
      <c r="C1106" s="60">
        <v>26</v>
      </c>
      <c r="D1106" s="60" t="s">
        <v>17</v>
      </c>
      <c r="E1106" s="60" t="s">
        <v>4002</v>
      </c>
      <c r="F1106" s="60">
        <v>-5640</v>
      </c>
      <c r="G1106" s="60" t="s">
        <v>94</v>
      </c>
      <c r="H1106" s="60" t="s">
        <v>30</v>
      </c>
      <c r="I1106" s="60">
        <v>134822.48000000001</v>
      </c>
      <c r="J1106" s="60" t="s">
        <v>4003</v>
      </c>
      <c r="K1106" s="60" t="s">
        <v>40</v>
      </c>
      <c r="L1106" s="60" t="s">
        <v>56</v>
      </c>
      <c r="M1106" s="60">
        <v>2.08</v>
      </c>
      <c r="N1106" s="60" t="s">
        <v>41</v>
      </c>
      <c r="O1106" s="60">
        <v>14</v>
      </c>
    </row>
    <row r="1107" spans="1:15" x14ac:dyDescent="0.2">
      <c r="A1107" s="60" t="s">
        <v>4004</v>
      </c>
      <c r="B1107" s="60" t="s">
        <v>1126</v>
      </c>
      <c r="C1107" s="60">
        <v>23</v>
      </c>
      <c r="D1107" s="60" t="s">
        <v>27</v>
      </c>
      <c r="E1107" s="60" t="s">
        <v>4005</v>
      </c>
      <c r="F1107" s="60">
        <v>-5775</v>
      </c>
      <c r="G1107" s="60" t="s">
        <v>85</v>
      </c>
      <c r="H1107" s="60" t="s">
        <v>20</v>
      </c>
      <c r="I1107" s="60">
        <v>128073.83</v>
      </c>
      <c r="J1107" s="60" t="s">
        <v>297</v>
      </c>
      <c r="K1107" s="60" t="s">
        <v>136</v>
      </c>
      <c r="L1107" s="60" t="s">
        <v>73</v>
      </c>
      <c r="M1107" s="60">
        <v>3.88</v>
      </c>
      <c r="N1107" s="60" t="s">
        <v>57</v>
      </c>
      <c r="O1107" s="60">
        <v>16</v>
      </c>
    </row>
    <row r="1108" spans="1:15" x14ac:dyDescent="0.2">
      <c r="A1108" s="60" t="s">
        <v>4006</v>
      </c>
      <c r="B1108" s="60" t="s">
        <v>3141</v>
      </c>
      <c r="C1108" s="60">
        <v>39</v>
      </c>
      <c r="D1108" s="60" t="s">
        <v>17</v>
      </c>
      <c r="E1108" s="60" t="s">
        <v>4007</v>
      </c>
      <c r="F1108" s="60">
        <v>-8994</v>
      </c>
      <c r="G1108" s="60" t="s">
        <v>45</v>
      </c>
      <c r="H1108" s="60" t="s">
        <v>71</v>
      </c>
      <c r="I1108" s="60">
        <v>117237.6</v>
      </c>
      <c r="J1108" s="60" t="s">
        <v>1685</v>
      </c>
      <c r="K1108" s="60" t="s">
        <v>136</v>
      </c>
      <c r="L1108" s="60" t="s">
        <v>32</v>
      </c>
      <c r="M1108" s="60">
        <v>4.5999999999999996</v>
      </c>
      <c r="N1108" s="60" t="s">
        <v>33</v>
      </c>
      <c r="O1108" s="60">
        <v>15</v>
      </c>
    </row>
    <row r="1109" spans="1:15" x14ac:dyDescent="0.2">
      <c r="A1109" s="60" t="s">
        <v>4008</v>
      </c>
      <c r="B1109" s="60" t="s">
        <v>2873</v>
      </c>
      <c r="C1109" s="60">
        <v>57</v>
      </c>
      <c r="D1109" s="60" t="s">
        <v>17</v>
      </c>
      <c r="E1109" s="60" t="s">
        <v>4009</v>
      </c>
      <c r="F1109" s="60">
        <v>-10171</v>
      </c>
      <c r="G1109" s="60" t="s">
        <v>85</v>
      </c>
      <c r="H1109" s="60" t="s">
        <v>144</v>
      </c>
      <c r="I1109" s="60">
        <v>56618.96</v>
      </c>
      <c r="J1109" s="60" t="s">
        <v>2449</v>
      </c>
      <c r="K1109" s="60" t="s">
        <v>62</v>
      </c>
      <c r="L1109" s="60" t="s">
        <v>56</v>
      </c>
      <c r="M1109" s="60">
        <v>3.27</v>
      </c>
      <c r="N1109" s="60" t="s">
        <v>74</v>
      </c>
      <c r="O1109" s="60">
        <v>30</v>
      </c>
    </row>
    <row r="1110" spans="1:15" x14ac:dyDescent="0.2">
      <c r="A1110" s="60" t="s">
        <v>4010</v>
      </c>
      <c r="B1110" s="60" t="s">
        <v>4011</v>
      </c>
      <c r="C1110" s="60">
        <v>28</v>
      </c>
      <c r="D1110" s="60" t="s">
        <v>17</v>
      </c>
      <c r="E1110" s="60" t="s">
        <v>4012</v>
      </c>
      <c r="F1110" s="60">
        <v>-9779</v>
      </c>
      <c r="G1110" s="60" t="s">
        <v>116</v>
      </c>
      <c r="H1110" s="60" t="s">
        <v>194</v>
      </c>
      <c r="I1110" s="60">
        <v>119997.89</v>
      </c>
      <c r="J1110" s="60" t="s">
        <v>4013</v>
      </c>
      <c r="K1110" s="60" t="s">
        <v>104</v>
      </c>
      <c r="L1110" s="60" t="s">
        <v>73</v>
      </c>
      <c r="M1110" s="60">
        <v>1.38</v>
      </c>
      <c r="N1110" s="60" t="s">
        <v>41</v>
      </c>
      <c r="O1110" s="60">
        <v>39</v>
      </c>
    </row>
    <row r="1111" spans="1:15" x14ac:dyDescent="0.2">
      <c r="A1111" s="60" t="s">
        <v>4014</v>
      </c>
      <c r="B1111" s="60" t="s">
        <v>4015</v>
      </c>
      <c r="C1111" s="60">
        <v>42</v>
      </c>
      <c r="D1111" s="60" t="s">
        <v>27</v>
      </c>
      <c r="E1111" s="60" t="s">
        <v>4016</v>
      </c>
      <c r="F1111" s="60">
        <v>-6097</v>
      </c>
      <c r="G1111" s="60" t="s">
        <v>85</v>
      </c>
      <c r="H1111" s="60" t="s">
        <v>173</v>
      </c>
      <c r="I1111" s="60">
        <v>106506.83</v>
      </c>
      <c r="J1111" s="60" t="s">
        <v>730</v>
      </c>
      <c r="K1111" s="60" t="s">
        <v>118</v>
      </c>
      <c r="L1111" s="60" t="s">
        <v>23</v>
      </c>
      <c r="M1111" s="60">
        <v>3.76</v>
      </c>
      <c r="N1111" s="60" t="s">
        <v>74</v>
      </c>
      <c r="O1111" s="60">
        <v>36</v>
      </c>
    </row>
    <row r="1112" spans="1:15" x14ac:dyDescent="0.2">
      <c r="A1112" s="60" t="s">
        <v>4017</v>
      </c>
      <c r="B1112" s="60" t="s">
        <v>4018</v>
      </c>
      <c r="C1112" s="60">
        <v>48</v>
      </c>
      <c r="D1112" s="60" t="s">
        <v>27</v>
      </c>
      <c r="E1112" s="60" t="s">
        <v>4019</v>
      </c>
      <c r="F1112" s="60">
        <v>-10964</v>
      </c>
      <c r="G1112" s="60" t="s">
        <v>19</v>
      </c>
      <c r="H1112" s="60" t="s">
        <v>71</v>
      </c>
      <c r="I1112" s="60">
        <v>133739.31</v>
      </c>
      <c r="J1112" s="60" t="s">
        <v>4020</v>
      </c>
      <c r="K1112" s="60" t="s">
        <v>40</v>
      </c>
      <c r="L1112" s="60" t="s">
        <v>32</v>
      </c>
      <c r="M1112" s="60">
        <v>1.88</v>
      </c>
      <c r="N1112" s="60" t="s">
        <v>24</v>
      </c>
      <c r="O1112" s="60">
        <v>13</v>
      </c>
    </row>
    <row r="1113" spans="1:15" x14ac:dyDescent="0.2">
      <c r="A1113" s="60" t="s">
        <v>4021</v>
      </c>
      <c r="B1113" s="60" t="s">
        <v>4022</v>
      </c>
      <c r="C1113" s="60">
        <v>24</v>
      </c>
      <c r="D1113" s="60" t="s">
        <v>50</v>
      </c>
      <c r="E1113" s="60" t="s">
        <v>4023</v>
      </c>
      <c r="F1113" s="60">
        <v>-4288</v>
      </c>
      <c r="G1113" s="60" t="s">
        <v>116</v>
      </c>
      <c r="H1113" s="60" t="s">
        <v>38</v>
      </c>
      <c r="I1113" s="60">
        <v>164021.23000000001</v>
      </c>
      <c r="J1113" s="60" t="s">
        <v>4024</v>
      </c>
      <c r="K1113" s="60" t="s">
        <v>136</v>
      </c>
      <c r="L1113" s="60" t="s">
        <v>73</v>
      </c>
      <c r="M1113" s="60">
        <v>4.6900000000000004</v>
      </c>
      <c r="N1113" s="60" t="s">
        <v>57</v>
      </c>
      <c r="O1113" s="60">
        <v>7</v>
      </c>
    </row>
    <row r="1114" spans="1:15" x14ac:dyDescent="0.2">
      <c r="A1114" s="60" t="s">
        <v>4025</v>
      </c>
      <c r="B1114" s="60" t="s">
        <v>4026</v>
      </c>
      <c r="C1114" s="60">
        <v>60</v>
      </c>
      <c r="D1114" s="60" t="s">
        <v>17</v>
      </c>
      <c r="E1114" s="60" t="s">
        <v>4027</v>
      </c>
      <c r="F1114" s="60">
        <v>-6673</v>
      </c>
      <c r="G1114" s="60" t="s">
        <v>45</v>
      </c>
      <c r="H1114" s="60" t="s">
        <v>79</v>
      </c>
      <c r="I1114" s="60">
        <v>134904.51999999999</v>
      </c>
      <c r="J1114" s="60" t="s">
        <v>3762</v>
      </c>
      <c r="K1114" s="60" t="s">
        <v>55</v>
      </c>
      <c r="L1114" s="60" t="s">
        <v>23</v>
      </c>
      <c r="M1114" s="60">
        <v>4.7</v>
      </c>
      <c r="N1114" s="60" t="s">
        <v>41</v>
      </c>
      <c r="O1114" s="60">
        <v>13</v>
      </c>
    </row>
    <row r="1115" spans="1:15" x14ac:dyDescent="0.2">
      <c r="A1115" s="60" t="s">
        <v>4028</v>
      </c>
      <c r="B1115" s="60" t="s">
        <v>4029</v>
      </c>
      <c r="C1115" s="60">
        <v>28</v>
      </c>
      <c r="D1115" s="60" t="s">
        <v>27</v>
      </c>
      <c r="E1115" s="60" t="s">
        <v>4030</v>
      </c>
      <c r="F1115" s="60">
        <v>-6678</v>
      </c>
      <c r="G1115" s="60" t="s">
        <v>45</v>
      </c>
      <c r="H1115" s="60" t="s">
        <v>66</v>
      </c>
      <c r="I1115" s="60">
        <v>135974.97</v>
      </c>
      <c r="J1115" s="60" t="s">
        <v>2889</v>
      </c>
      <c r="K1115" s="60" t="s">
        <v>40</v>
      </c>
      <c r="L1115" s="60" t="s">
        <v>32</v>
      </c>
      <c r="M1115" s="60">
        <v>1.1100000000000001</v>
      </c>
      <c r="N1115" s="60" t="s">
        <v>74</v>
      </c>
      <c r="O1115" s="60">
        <v>40</v>
      </c>
    </row>
    <row r="1116" spans="1:15" x14ac:dyDescent="0.2">
      <c r="A1116" s="60" t="s">
        <v>4031</v>
      </c>
      <c r="B1116" s="60" t="s">
        <v>4032</v>
      </c>
      <c r="C1116" s="60">
        <v>64</v>
      </c>
      <c r="D1116" s="60" t="s">
        <v>50</v>
      </c>
      <c r="E1116" s="60" t="s">
        <v>4033</v>
      </c>
      <c r="F1116" s="60">
        <v>-4888</v>
      </c>
      <c r="G1116" s="60" t="s">
        <v>99</v>
      </c>
      <c r="H1116" s="60" t="s">
        <v>144</v>
      </c>
      <c r="I1116" s="60">
        <v>141203.82999999999</v>
      </c>
      <c r="J1116" s="60" t="s">
        <v>4034</v>
      </c>
      <c r="K1116" s="60" t="s">
        <v>47</v>
      </c>
      <c r="L1116" s="60" t="s">
        <v>32</v>
      </c>
      <c r="M1116" s="60">
        <v>1.53</v>
      </c>
      <c r="N1116" s="60" t="s">
        <v>41</v>
      </c>
      <c r="O1116" s="60">
        <v>3</v>
      </c>
    </row>
    <row r="1117" spans="1:15" x14ac:dyDescent="0.2">
      <c r="A1117" s="60" t="s">
        <v>4035</v>
      </c>
      <c r="B1117" s="60" t="s">
        <v>4036</v>
      </c>
      <c r="C1117" s="60">
        <v>36</v>
      </c>
      <c r="D1117" s="60" t="s">
        <v>17</v>
      </c>
      <c r="E1117" s="60" t="s">
        <v>4037</v>
      </c>
      <c r="F1117" s="60">
        <v>-4796</v>
      </c>
      <c r="G1117" s="60" t="s">
        <v>37</v>
      </c>
      <c r="H1117" s="60" t="s">
        <v>194</v>
      </c>
      <c r="I1117" s="60">
        <v>156038.23000000001</v>
      </c>
      <c r="J1117" s="60" t="s">
        <v>4038</v>
      </c>
      <c r="K1117" s="60" t="s">
        <v>55</v>
      </c>
      <c r="L1117" s="60" t="s">
        <v>23</v>
      </c>
      <c r="M1117" s="60">
        <v>4.33</v>
      </c>
      <c r="N1117" s="60" t="s">
        <v>24</v>
      </c>
      <c r="O1117" s="60">
        <v>30</v>
      </c>
    </row>
    <row r="1118" spans="1:15" x14ac:dyDescent="0.2">
      <c r="A1118" s="60" t="s">
        <v>4039</v>
      </c>
      <c r="B1118" s="60" t="s">
        <v>1941</v>
      </c>
      <c r="C1118" s="60">
        <v>32</v>
      </c>
      <c r="D1118" s="60" t="s">
        <v>50</v>
      </c>
      <c r="E1118" s="60" t="s">
        <v>4040</v>
      </c>
      <c r="F1118" s="60">
        <v>-8910</v>
      </c>
      <c r="G1118" s="60" t="s">
        <v>19</v>
      </c>
      <c r="H1118" s="60" t="s">
        <v>71</v>
      </c>
      <c r="I1118" s="60">
        <v>145840.54999999999</v>
      </c>
      <c r="J1118" s="60" t="s">
        <v>4041</v>
      </c>
      <c r="K1118" s="60" t="s">
        <v>136</v>
      </c>
      <c r="L1118" s="60" t="s">
        <v>32</v>
      </c>
      <c r="M1118" s="60">
        <v>2.66</v>
      </c>
      <c r="N1118" s="60" t="s">
        <v>41</v>
      </c>
      <c r="O1118" s="60">
        <v>14</v>
      </c>
    </row>
    <row r="1119" spans="1:15" x14ac:dyDescent="0.2">
      <c r="A1119" s="60" t="s">
        <v>4042</v>
      </c>
      <c r="B1119" s="60" t="s">
        <v>4043</v>
      </c>
      <c r="C1119" s="60">
        <v>39</v>
      </c>
      <c r="D1119" s="60" t="s">
        <v>17</v>
      </c>
      <c r="E1119" s="60" t="s">
        <v>4044</v>
      </c>
      <c r="F1119" s="60">
        <v>-11294</v>
      </c>
      <c r="G1119" s="60" t="s">
        <v>52</v>
      </c>
      <c r="H1119" s="60" t="s">
        <v>38</v>
      </c>
      <c r="I1119" s="60">
        <v>177739.09</v>
      </c>
      <c r="J1119" s="60" t="s">
        <v>4045</v>
      </c>
      <c r="K1119" s="60" t="s">
        <v>40</v>
      </c>
      <c r="L1119" s="60" t="s">
        <v>32</v>
      </c>
      <c r="M1119" s="60">
        <v>4.32</v>
      </c>
      <c r="N1119" s="60" t="s">
        <v>57</v>
      </c>
      <c r="O1119" s="60">
        <v>34</v>
      </c>
    </row>
    <row r="1120" spans="1:15" x14ac:dyDescent="0.2">
      <c r="A1120" s="60" t="s">
        <v>4046</v>
      </c>
      <c r="B1120" s="60" t="s">
        <v>4047</v>
      </c>
      <c r="C1120" s="60">
        <v>35</v>
      </c>
      <c r="D1120" s="60" t="s">
        <v>50</v>
      </c>
      <c r="E1120" s="60" t="s">
        <v>4048</v>
      </c>
      <c r="F1120" s="60">
        <v>-9392</v>
      </c>
      <c r="G1120" s="60" t="s">
        <v>116</v>
      </c>
      <c r="H1120" s="60" t="s">
        <v>173</v>
      </c>
      <c r="I1120" s="60">
        <v>72733.16</v>
      </c>
      <c r="J1120" s="60" t="s">
        <v>4049</v>
      </c>
      <c r="K1120" s="60" t="s">
        <v>22</v>
      </c>
      <c r="L1120" s="60" t="s">
        <v>32</v>
      </c>
      <c r="M1120" s="60">
        <v>2.62</v>
      </c>
      <c r="N1120" s="60" t="s">
        <v>41</v>
      </c>
      <c r="O1120" s="60">
        <v>34</v>
      </c>
    </row>
    <row r="1121" spans="1:15" x14ac:dyDescent="0.2">
      <c r="A1121" s="60" t="s">
        <v>4050</v>
      </c>
      <c r="B1121" s="60" t="s">
        <v>4051</v>
      </c>
      <c r="C1121" s="60">
        <v>59</v>
      </c>
      <c r="D1121" s="60" t="s">
        <v>27</v>
      </c>
      <c r="E1121" s="60" t="s">
        <v>4052</v>
      </c>
      <c r="F1121" s="60">
        <v>-5247</v>
      </c>
      <c r="G1121" s="60" t="s">
        <v>85</v>
      </c>
      <c r="H1121" s="60" t="s">
        <v>71</v>
      </c>
      <c r="I1121" s="60">
        <v>116209.4</v>
      </c>
      <c r="J1121" s="60" t="s">
        <v>1861</v>
      </c>
      <c r="K1121" s="60" t="s">
        <v>127</v>
      </c>
      <c r="L1121" s="60" t="s">
        <v>32</v>
      </c>
      <c r="M1121" s="60">
        <v>1.21</v>
      </c>
      <c r="N1121" s="60" t="s">
        <v>24</v>
      </c>
      <c r="O1121" s="60">
        <v>34</v>
      </c>
    </row>
    <row r="1122" spans="1:15" x14ac:dyDescent="0.2">
      <c r="A1122" s="60" t="s">
        <v>4053</v>
      </c>
      <c r="B1122" s="60" t="s">
        <v>455</v>
      </c>
      <c r="C1122" s="60">
        <v>37</v>
      </c>
      <c r="D1122" s="60" t="s">
        <v>27</v>
      </c>
      <c r="E1122" s="60" t="s">
        <v>4054</v>
      </c>
      <c r="F1122" s="60">
        <v>-3691</v>
      </c>
      <c r="G1122" s="60" t="s">
        <v>99</v>
      </c>
      <c r="H1122" s="60" t="s">
        <v>20</v>
      </c>
      <c r="I1122" s="60">
        <v>115080.21</v>
      </c>
      <c r="J1122" s="60" t="s">
        <v>2053</v>
      </c>
      <c r="K1122" s="60" t="s">
        <v>118</v>
      </c>
      <c r="L1122" s="60" t="s">
        <v>23</v>
      </c>
      <c r="M1122" s="60">
        <v>2.04</v>
      </c>
      <c r="N1122" s="60" t="s">
        <v>33</v>
      </c>
      <c r="O1122" s="60">
        <v>35</v>
      </c>
    </row>
    <row r="1123" spans="1:15" x14ac:dyDescent="0.2">
      <c r="A1123" s="60" t="s">
        <v>4055</v>
      </c>
      <c r="B1123" s="60" t="s">
        <v>1401</v>
      </c>
      <c r="C1123" s="60">
        <v>24</v>
      </c>
      <c r="D1123" s="60" t="s">
        <v>50</v>
      </c>
      <c r="E1123" s="60" t="s">
        <v>4056</v>
      </c>
      <c r="F1123" s="60">
        <v>-5264</v>
      </c>
      <c r="G1123" s="60" t="s">
        <v>19</v>
      </c>
      <c r="H1123" s="60" t="s">
        <v>20</v>
      </c>
      <c r="I1123" s="60">
        <v>56434.22</v>
      </c>
      <c r="J1123" s="60" t="s">
        <v>2193</v>
      </c>
      <c r="K1123" s="60" t="s">
        <v>136</v>
      </c>
      <c r="L1123" s="60" t="s">
        <v>56</v>
      </c>
      <c r="M1123" s="60">
        <v>3.88</v>
      </c>
      <c r="N1123" s="60" t="s">
        <v>57</v>
      </c>
      <c r="O1123" s="60">
        <v>5</v>
      </c>
    </row>
    <row r="1124" spans="1:15" x14ac:dyDescent="0.2">
      <c r="A1124" s="60" t="s">
        <v>4057</v>
      </c>
      <c r="B1124" s="60" t="s">
        <v>4058</v>
      </c>
      <c r="C1124" s="60">
        <v>42</v>
      </c>
      <c r="D1124" s="60" t="s">
        <v>50</v>
      </c>
      <c r="E1124" s="60" t="s">
        <v>4059</v>
      </c>
      <c r="F1124" s="60">
        <v>-7810</v>
      </c>
      <c r="G1124" s="60" t="s">
        <v>45</v>
      </c>
      <c r="H1124" s="60" t="s">
        <v>144</v>
      </c>
      <c r="I1124" s="60">
        <v>145994.51999999999</v>
      </c>
      <c r="J1124" s="60" t="s">
        <v>535</v>
      </c>
      <c r="K1124" s="60" t="s">
        <v>22</v>
      </c>
      <c r="L1124" s="60" t="s">
        <v>23</v>
      </c>
      <c r="M1124" s="60">
        <v>4.45</v>
      </c>
      <c r="N1124" s="60" t="s">
        <v>74</v>
      </c>
      <c r="O1124" s="60">
        <v>5</v>
      </c>
    </row>
    <row r="1125" spans="1:15" x14ac:dyDescent="0.2">
      <c r="A1125" s="60" t="s">
        <v>4060</v>
      </c>
      <c r="B1125" s="60" t="s">
        <v>4061</v>
      </c>
      <c r="C1125" s="60">
        <v>62</v>
      </c>
      <c r="D1125" s="60" t="s">
        <v>17</v>
      </c>
      <c r="E1125" s="60" t="s">
        <v>4062</v>
      </c>
      <c r="F1125" s="60">
        <v>-5206</v>
      </c>
      <c r="G1125" s="60" t="s">
        <v>94</v>
      </c>
      <c r="H1125" s="60" t="s">
        <v>71</v>
      </c>
      <c r="I1125" s="60">
        <v>98651.96</v>
      </c>
      <c r="J1125" s="60" t="s">
        <v>4063</v>
      </c>
      <c r="K1125" s="60" t="s">
        <v>62</v>
      </c>
      <c r="L1125" s="60" t="s">
        <v>23</v>
      </c>
      <c r="M1125" s="60">
        <v>4.1500000000000004</v>
      </c>
      <c r="N1125" s="60" t="s">
        <v>57</v>
      </c>
      <c r="O1125" s="60">
        <v>1</v>
      </c>
    </row>
    <row r="1126" spans="1:15" x14ac:dyDescent="0.2">
      <c r="A1126" s="60" t="s">
        <v>4064</v>
      </c>
      <c r="B1126" s="60" t="s">
        <v>311</v>
      </c>
      <c r="C1126" s="60">
        <v>44</v>
      </c>
      <c r="D1126" s="60" t="s">
        <v>50</v>
      </c>
      <c r="E1126" s="60" t="s">
        <v>4065</v>
      </c>
      <c r="F1126" s="60">
        <v>-10361</v>
      </c>
      <c r="G1126" s="60" t="s">
        <v>116</v>
      </c>
      <c r="H1126" s="60" t="s">
        <v>194</v>
      </c>
      <c r="I1126" s="60">
        <v>72816.59</v>
      </c>
      <c r="J1126" s="60" t="s">
        <v>4066</v>
      </c>
      <c r="K1126" s="60" t="s">
        <v>118</v>
      </c>
      <c r="L1126" s="60" t="s">
        <v>32</v>
      </c>
      <c r="M1126" s="60">
        <v>3.4</v>
      </c>
      <c r="N1126" s="60" t="s">
        <v>57</v>
      </c>
      <c r="O1126" s="60">
        <v>34</v>
      </c>
    </row>
    <row r="1127" spans="1:15" x14ac:dyDescent="0.2">
      <c r="A1127" s="60" t="s">
        <v>4067</v>
      </c>
      <c r="B1127" s="60" t="s">
        <v>4068</v>
      </c>
      <c r="C1127" s="60">
        <v>53</v>
      </c>
      <c r="D1127" s="60" t="s">
        <v>17</v>
      </c>
      <c r="E1127" s="60" t="s">
        <v>4069</v>
      </c>
      <c r="F1127" s="60">
        <v>-4410</v>
      </c>
      <c r="G1127" s="60" t="s">
        <v>116</v>
      </c>
      <c r="H1127" s="60" t="s">
        <v>20</v>
      </c>
      <c r="I1127" s="60">
        <v>125139.97</v>
      </c>
      <c r="J1127" s="60" t="s">
        <v>4070</v>
      </c>
      <c r="K1127" s="60" t="s">
        <v>62</v>
      </c>
      <c r="L1127" s="60" t="s">
        <v>56</v>
      </c>
      <c r="M1127" s="60">
        <v>2.88</v>
      </c>
      <c r="N1127" s="60" t="s">
        <v>57</v>
      </c>
      <c r="O1127" s="60">
        <v>27</v>
      </c>
    </row>
    <row r="1128" spans="1:15" x14ac:dyDescent="0.2">
      <c r="A1128" s="60" t="s">
        <v>4071</v>
      </c>
      <c r="B1128" s="60" t="s">
        <v>2946</v>
      </c>
      <c r="C1128" s="60">
        <v>24</v>
      </c>
      <c r="D1128" s="60" t="s">
        <v>17</v>
      </c>
      <c r="E1128" s="60" t="s">
        <v>4072</v>
      </c>
      <c r="F1128" s="60">
        <v>-6258</v>
      </c>
      <c r="G1128" s="60" t="s">
        <v>99</v>
      </c>
      <c r="H1128" s="60" t="s">
        <v>66</v>
      </c>
      <c r="I1128" s="60">
        <v>85076.06</v>
      </c>
      <c r="J1128" s="60" t="s">
        <v>4073</v>
      </c>
      <c r="K1128" s="60" t="s">
        <v>136</v>
      </c>
      <c r="L1128" s="60" t="s">
        <v>73</v>
      </c>
      <c r="M1128" s="60">
        <v>3.9</v>
      </c>
      <c r="N1128" s="60" t="s">
        <v>33</v>
      </c>
      <c r="O1128" s="60">
        <v>33</v>
      </c>
    </row>
    <row r="1129" spans="1:15" x14ac:dyDescent="0.2">
      <c r="A1129" s="60" t="s">
        <v>4074</v>
      </c>
      <c r="B1129" s="60" t="s">
        <v>4075</v>
      </c>
      <c r="C1129" s="60">
        <v>46</v>
      </c>
      <c r="D1129" s="60" t="s">
        <v>17</v>
      </c>
      <c r="E1129" s="60" t="s">
        <v>4076</v>
      </c>
      <c r="F1129" s="60">
        <v>-4407</v>
      </c>
      <c r="G1129" s="60" t="s">
        <v>116</v>
      </c>
      <c r="H1129" s="60" t="s">
        <v>20</v>
      </c>
      <c r="I1129" s="60">
        <v>68037.490000000005</v>
      </c>
      <c r="J1129" s="60" t="s">
        <v>437</v>
      </c>
      <c r="K1129" s="60" t="s">
        <v>62</v>
      </c>
      <c r="L1129" s="60" t="s">
        <v>23</v>
      </c>
      <c r="M1129" s="60">
        <v>2.46</v>
      </c>
      <c r="N1129" s="60" t="s">
        <v>24</v>
      </c>
      <c r="O1129" s="60">
        <v>36</v>
      </c>
    </row>
    <row r="1130" spans="1:15" x14ac:dyDescent="0.2">
      <c r="A1130" s="60" t="s">
        <v>4077</v>
      </c>
      <c r="B1130" s="60" t="s">
        <v>4078</v>
      </c>
      <c r="C1130" s="60">
        <v>24</v>
      </c>
      <c r="D1130" s="60" t="s">
        <v>17</v>
      </c>
      <c r="E1130" s="60" t="s">
        <v>4079</v>
      </c>
      <c r="F1130" s="60">
        <v>-9675</v>
      </c>
      <c r="G1130" s="60" t="s">
        <v>45</v>
      </c>
      <c r="H1130" s="60" t="s">
        <v>66</v>
      </c>
      <c r="I1130" s="60">
        <v>65147.89</v>
      </c>
      <c r="J1130" s="60" t="s">
        <v>586</v>
      </c>
      <c r="K1130" s="60" t="s">
        <v>127</v>
      </c>
      <c r="L1130" s="60" t="s">
        <v>56</v>
      </c>
      <c r="M1130" s="60">
        <v>3.47</v>
      </c>
      <c r="N1130" s="60" t="s">
        <v>74</v>
      </c>
      <c r="O1130" s="60">
        <v>39</v>
      </c>
    </row>
    <row r="1131" spans="1:15" x14ac:dyDescent="0.2">
      <c r="A1131" s="60" t="s">
        <v>4080</v>
      </c>
      <c r="B1131" s="60" t="s">
        <v>4081</v>
      </c>
      <c r="C1131" s="60">
        <v>55</v>
      </c>
      <c r="D1131" s="60" t="s">
        <v>27</v>
      </c>
      <c r="E1131" s="60" t="s">
        <v>4082</v>
      </c>
      <c r="F1131" s="60">
        <v>-5814</v>
      </c>
      <c r="G1131" s="60" t="s">
        <v>45</v>
      </c>
      <c r="H1131" s="60" t="s">
        <v>71</v>
      </c>
      <c r="I1131" s="60">
        <v>160461.44</v>
      </c>
      <c r="J1131" s="60" t="s">
        <v>3147</v>
      </c>
      <c r="K1131" s="60" t="s">
        <v>118</v>
      </c>
      <c r="L1131" s="60" t="s">
        <v>23</v>
      </c>
      <c r="M1131" s="60">
        <v>4.5599999999999996</v>
      </c>
      <c r="N1131" s="60" t="s">
        <v>57</v>
      </c>
      <c r="O1131" s="60">
        <v>0</v>
      </c>
    </row>
    <row r="1132" spans="1:15" x14ac:dyDescent="0.2">
      <c r="A1132" s="60" t="s">
        <v>4083</v>
      </c>
      <c r="B1132" s="60" t="s">
        <v>3416</v>
      </c>
      <c r="C1132" s="60">
        <v>38</v>
      </c>
      <c r="D1132" s="60" t="s">
        <v>17</v>
      </c>
      <c r="E1132" s="60" t="s">
        <v>4084</v>
      </c>
      <c r="F1132" s="60">
        <v>-10510</v>
      </c>
      <c r="G1132" s="60" t="s">
        <v>99</v>
      </c>
      <c r="H1132" s="60" t="s">
        <v>20</v>
      </c>
      <c r="I1132" s="60">
        <v>63109.15</v>
      </c>
      <c r="J1132" s="60" t="s">
        <v>4085</v>
      </c>
      <c r="K1132" s="60" t="s">
        <v>47</v>
      </c>
      <c r="L1132" s="60" t="s">
        <v>23</v>
      </c>
      <c r="M1132" s="60">
        <v>2.6</v>
      </c>
      <c r="N1132" s="60" t="s">
        <v>24</v>
      </c>
      <c r="O1132" s="60">
        <v>9</v>
      </c>
    </row>
    <row r="1133" spans="1:15" x14ac:dyDescent="0.2">
      <c r="A1133" s="60" t="s">
        <v>4086</v>
      </c>
      <c r="B1133" s="60" t="s">
        <v>4087</v>
      </c>
      <c r="C1133" s="60">
        <v>31</v>
      </c>
      <c r="D1133" s="60" t="s">
        <v>17</v>
      </c>
      <c r="E1133" s="60" t="s">
        <v>4088</v>
      </c>
      <c r="F1133" s="60">
        <v>-7461</v>
      </c>
      <c r="G1133" s="60" t="s">
        <v>78</v>
      </c>
      <c r="H1133" s="60" t="s">
        <v>20</v>
      </c>
      <c r="I1133" s="60">
        <v>117855.96</v>
      </c>
      <c r="J1133" s="60" t="s">
        <v>4089</v>
      </c>
      <c r="K1133" s="60" t="s">
        <v>81</v>
      </c>
      <c r="L1133" s="60" t="s">
        <v>56</v>
      </c>
      <c r="M1133" s="60">
        <v>2.19</v>
      </c>
      <c r="N1133" s="60" t="s">
        <v>74</v>
      </c>
      <c r="O1133" s="60">
        <v>15</v>
      </c>
    </row>
    <row r="1134" spans="1:15" x14ac:dyDescent="0.2">
      <c r="A1134" s="60" t="s">
        <v>4090</v>
      </c>
      <c r="B1134" s="60" t="s">
        <v>4091</v>
      </c>
      <c r="C1134" s="60">
        <v>30</v>
      </c>
      <c r="D1134" s="60" t="s">
        <v>50</v>
      </c>
      <c r="E1134" s="60" t="s">
        <v>4092</v>
      </c>
      <c r="F1134" s="60">
        <v>-11562</v>
      </c>
      <c r="G1134" s="60" t="s">
        <v>29</v>
      </c>
      <c r="H1134" s="60" t="s">
        <v>30</v>
      </c>
      <c r="I1134" s="60">
        <v>50093.47</v>
      </c>
      <c r="J1134" s="60" t="s">
        <v>4093</v>
      </c>
      <c r="K1134" s="60" t="s">
        <v>81</v>
      </c>
      <c r="L1134" s="60" t="s">
        <v>23</v>
      </c>
      <c r="M1134" s="60">
        <v>2.85</v>
      </c>
      <c r="N1134" s="60" t="s">
        <v>74</v>
      </c>
      <c r="O1134" s="60">
        <v>24</v>
      </c>
    </row>
    <row r="1135" spans="1:15" x14ac:dyDescent="0.2">
      <c r="A1135" s="60" t="s">
        <v>4094</v>
      </c>
      <c r="B1135" s="60" t="s">
        <v>4095</v>
      </c>
      <c r="C1135" s="60">
        <v>46</v>
      </c>
      <c r="D1135" s="60" t="s">
        <v>27</v>
      </c>
      <c r="E1135" s="60" t="s">
        <v>4096</v>
      </c>
      <c r="F1135" s="60">
        <v>-7210</v>
      </c>
      <c r="G1135" s="60" t="s">
        <v>45</v>
      </c>
      <c r="H1135" s="60" t="s">
        <v>53</v>
      </c>
      <c r="I1135" s="60">
        <v>93475.48</v>
      </c>
      <c r="J1135" s="60" t="s">
        <v>3934</v>
      </c>
      <c r="K1135" s="60" t="s">
        <v>62</v>
      </c>
      <c r="L1135" s="60" t="s">
        <v>73</v>
      </c>
      <c r="M1135" s="60">
        <v>3.17</v>
      </c>
      <c r="N1135" s="60" t="s">
        <v>24</v>
      </c>
      <c r="O1135" s="60">
        <v>18</v>
      </c>
    </row>
    <row r="1136" spans="1:15" x14ac:dyDescent="0.2">
      <c r="A1136" s="60" t="s">
        <v>4097</v>
      </c>
      <c r="B1136" s="60" t="s">
        <v>4098</v>
      </c>
      <c r="C1136" s="60">
        <v>23</v>
      </c>
      <c r="D1136" s="60" t="s">
        <v>17</v>
      </c>
      <c r="E1136" s="60" t="s">
        <v>4099</v>
      </c>
      <c r="F1136" s="60">
        <v>-7207</v>
      </c>
      <c r="G1136" s="60" t="s">
        <v>29</v>
      </c>
      <c r="H1136" s="60" t="s">
        <v>194</v>
      </c>
      <c r="I1136" s="60">
        <v>160147.21</v>
      </c>
      <c r="J1136" s="60" t="s">
        <v>4100</v>
      </c>
      <c r="K1136" s="60" t="s">
        <v>127</v>
      </c>
      <c r="L1136" s="60" t="s">
        <v>23</v>
      </c>
      <c r="M1136" s="60">
        <v>4.09</v>
      </c>
      <c r="N1136" s="60" t="s">
        <v>74</v>
      </c>
      <c r="O1136" s="60">
        <v>23</v>
      </c>
    </row>
    <row r="1137" spans="1:15" x14ac:dyDescent="0.2">
      <c r="A1137" s="60" t="s">
        <v>4101</v>
      </c>
      <c r="B1137" s="60" t="s">
        <v>1525</v>
      </c>
      <c r="C1137" s="60">
        <v>54</v>
      </c>
      <c r="D1137" s="60" t="s">
        <v>17</v>
      </c>
      <c r="E1137" s="60" t="s">
        <v>4102</v>
      </c>
      <c r="F1137" s="60">
        <v>-4119</v>
      </c>
      <c r="G1137" s="60" t="s">
        <v>94</v>
      </c>
      <c r="H1137" s="60" t="s">
        <v>38</v>
      </c>
      <c r="I1137" s="60">
        <v>155604.24</v>
      </c>
      <c r="J1137" s="60" t="s">
        <v>4103</v>
      </c>
      <c r="K1137" s="60" t="s">
        <v>62</v>
      </c>
      <c r="L1137" s="60" t="s">
        <v>23</v>
      </c>
      <c r="M1137" s="60">
        <v>2.16</v>
      </c>
      <c r="N1137" s="60" t="s">
        <v>74</v>
      </c>
      <c r="O1137" s="60">
        <v>18</v>
      </c>
    </row>
    <row r="1138" spans="1:15" x14ac:dyDescent="0.2">
      <c r="A1138" s="60" t="s">
        <v>4104</v>
      </c>
      <c r="B1138" s="60" t="s">
        <v>2337</v>
      </c>
      <c r="C1138" s="60">
        <v>35</v>
      </c>
      <c r="D1138" s="60" t="s">
        <v>27</v>
      </c>
      <c r="E1138" s="60" t="s">
        <v>4105</v>
      </c>
      <c r="F1138" s="60">
        <v>-10481</v>
      </c>
      <c r="G1138" s="60" t="s">
        <v>116</v>
      </c>
      <c r="H1138" s="60" t="s">
        <v>38</v>
      </c>
      <c r="I1138" s="60">
        <v>80685.7</v>
      </c>
      <c r="J1138" s="60" t="s">
        <v>4106</v>
      </c>
      <c r="K1138" s="60" t="s">
        <v>136</v>
      </c>
      <c r="L1138" s="60" t="s">
        <v>56</v>
      </c>
      <c r="M1138" s="60">
        <v>3.91</v>
      </c>
      <c r="N1138" s="60" t="s">
        <v>24</v>
      </c>
      <c r="O1138" s="60">
        <v>6</v>
      </c>
    </row>
    <row r="1139" spans="1:15" x14ac:dyDescent="0.2">
      <c r="A1139" s="60" t="s">
        <v>4107</v>
      </c>
      <c r="B1139" s="60" t="s">
        <v>4108</v>
      </c>
      <c r="C1139" s="60">
        <v>60</v>
      </c>
      <c r="D1139" s="60" t="s">
        <v>50</v>
      </c>
      <c r="E1139" s="60" t="s">
        <v>4109</v>
      </c>
      <c r="F1139" s="60">
        <v>-4541</v>
      </c>
      <c r="G1139" s="60" t="s">
        <v>85</v>
      </c>
      <c r="H1139" s="60" t="s">
        <v>144</v>
      </c>
      <c r="I1139" s="60">
        <v>122936.19</v>
      </c>
      <c r="J1139" s="60" t="s">
        <v>4110</v>
      </c>
      <c r="K1139" s="60" t="s">
        <v>47</v>
      </c>
      <c r="L1139" s="60" t="s">
        <v>23</v>
      </c>
      <c r="M1139" s="60">
        <v>3.52</v>
      </c>
      <c r="N1139" s="60" t="s">
        <v>24</v>
      </c>
      <c r="O1139" s="60">
        <v>31</v>
      </c>
    </row>
    <row r="1140" spans="1:15" x14ac:dyDescent="0.2">
      <c r="A1140" s="60" t="s">
        <v>4111</v>
      </c>
      <c r="B1140" s="60" t="s">
        <v>4112</v>
      </c>
      <c r="C1140" s="60">
        <v>47</v>
      </c>
      <c r="D1140" s="60" t="s">
        <v>17</v>
      </c>
      <c r="E1140" s="60" t="s">
        <v>4113</v>
      </c>
      <c r="F1140" s="60">
        <v>-8232</v>
      </c>
      <c r="G1140" s="60" t="s">
        <v>45</v>
      </c>
      <c r="H1140" s="60" t="s">
        <v>71</v>
      </c>
      <c r="I1140" s="60">
        <v>173650.54</v>
      </c>
      <c r="J1140" s="60" t="s">
        <v>1136</v>
      </c>
      <c r="K1140" s="60" t="s">
        <v>127</v>
      </c>
      <c r="L1140" s="60" t="s">
        <v>56</v>
      </c>
      <c r="M1140" s="60">
        <v>4.03</v>
      </c>
      <c r="N1140" s="60" t="s">
        <v>33</v>
      </c>
      <c r="O1140" s="60">
        <v>24</v>
      </c>
    </row>
    <row r="1141" spans="1:15" x14ac:dyDescent="0.2">
      <c r="A1141" s="60" t="s">
        <v>4114</v>
      </c>
      <c r="B1141" s="60" t="s">
        <v>3506</v>
      </c>
      <c r="C1141" s="60">
        <v>54</v>
      </c>
      <c r="D1141" s="60" t="s">
        <v>50</v>
      </c>
      <c r="E1141" s="60" t="s">
        <v>4115</v>
      </c>
      <c r="F1141" s="60">
        <v>-11512</v>
      </c>
      <c r="G1141" s="60" t="s">
        <v>45</v>
      </c>
      <c r="H1141" s="60" t="s">
        <v>144</v>
      </c>
      <c r="I1141" s="60">
        <v>167169.07999999999</v>
      </c>
      <c r="J1141" s="60" t="s">
        <v>4116</v>
      </c>
      <c r="K1141" s="60" t="s">
        <v>22</v>
      </c>
      <c r="L1141" s="60" t="s">
        <v>23</v>
      </c>
      <c r="M1141" s="60">
        <v>3.34</v>
      </c>
      <c r="N1141" s="60" t="s">
        <v>33</v>
      </c>
      <c r="O1141" s="60">
        <v>26</v>
      </c>
    </row>
    <row r="1142" spans="1:15" x14ac:dyDescent="0.2">
      <c r="A1142" s="60" t="s">
        <v>4117</v>
      </c>
      <c r="B1142" s="60" t="s">
        <v>4118</v>
      </c>
      <c r="C1142" s="60">
        <v>30</v>
      </c>
      <c r="D1142" s="60" t="s">
        <v>17</v>
      </c>
      <c r="E1142" s="60" t="s">
        <v>4119</v>
      </c>
      <c r="F1142" s="60">
        <v>-7743</v>
      </c>
      <c r="G1142" s="60" t="s">
        <v>37</v>
      </c>
      <c r="H1142" s="60" t="s">
        <v>79</v>
      </c>
      <c r="I1142" s="60">
        <v>127340.85</v>
      </c>
      <c r="J1142" s="60" t="s">
        <v>4120</v>
      </c>
      <c r="K1142" s="60" t="s">
        <v>81</v>
      </c>
      <c r="L1142" s="60" t="s">
        <v>73</v>
      </c>
      <c r="M1142" s="60">
        <v>4.29</v>
      </c>
      <c r="N1142" s="60" t="s">
        <v>57</v>
      </c>
      <c r="O1142" s="60">
        <v>7</v>
      </c>
    </row>
    <row r="1143" spans="1:15" x14ac:dyDescent="0.2">
      <c r="A1143" s="60" t="s">
        <v>4121</v>
      </c>
      <c r="B1143" s="60" t="s">
        <v>2107</v>
      </c>
      <c r="C1143" s="60">
        <v>22</v>
      </c>
      <c r="D1143" s="60" t="s">
        <v>17</v>
      </c>
      <c r="E1143" s="60" t="s">
        <v>4122</v>
      </c>
      <c r="F1143" s="60">
        <v>-7945</v>
      </c>
      <c r="G1143" s="60" t="s">
        <v>52</v>
      </c>
      <c r="H1143" s="60" t="s">
        <v>173</v>
      </c>
      <c r="I1143" s="60">
        <v>54419.31</v>
      </c>
      <c r="J1143" s="60" t="s">
        <v>4123</v>
      </c>
      <c r="K1143" s="60" t="s">
        <v>136</v>
      </c>
      <c r="L1143" s="60" t="s">
        <v>73</v>
      </c>
      <c r="M1143" s="60">
        <v>3.41</v>
      </c>
      <c r="N1143" s="60" t="s">
        <v>74</v>
      </c>
      <c r="O1143" s="60">
        <v>33</v>
      </c>
    </row>
    <row r="1144" spans="1:15" x14ac:dyDescent="0.2">
      <c r="A1144" s="60" t="s">
        <v>4124</v>
      </c>
      <c r="B1144" s="60" t="s">
        <v>4125</v>
      </c>
      <c r="C1144" s="60">
        <v>58</v>
      </c>
      <c r="D1144" s="60" t="s">
        <v>50</v>
      </c>
      <c r="E1144" s="60" t="s">
        <v>4126</v>
      </c>
      <c r="F1144" s="60">
        <v>-5850</v>
      </c>
      <c r="G1144" s="60" t="s">
        <v>99</v>
      </c>
      <c r="H1144" s="60" t="s">
        <v>66</v>
      </c>
      <c r="I1144" s="60">
        <v>111833.84</v>
      </c>
      <c r="J1144" s="60" t="s">
        <v>764</v>
      </c>
      <c r="K1144" s="60" t="s">
        <v>22</v>
      </c>
      <c r="L1144" s="60" t="s">
        <v>32</v>
      </c>
      <c r="M1144" s="60">
        <v>4.03</v>
      </c>
      <c r="N1144" s="60" t="s">
        <v>41</v>
      </c>
      <c r="O1144" s="60">
        <v>12</v>
      </c>
    </row>
    <row r="1145" spans="1:15" x14ac:dyDescent="0.2">
      <c r="A1145" s="60" t="s">
        <v>4127</v>
      </c>
      <c r="B1145" s="60" t="s">
        <v>943</v>
      </c>
      <c r="C1145" s="60">
        <v>32</v>
      </c>
      <c r="D1145" s="60" t="s">
        <v>27</v>
      </c>
      <c r="E1145" s="60" t="s">
        <v>4128</v>
      </c>
      <c r="F1145" s="60">
        <v>-4854</v>
      </c>
      <c r="G1145" s="60" t="s">
        <v>19</v>
      </c>
      <c r="H1145" s="60" t="s">
        <v>30</v>
      </c>
      <c r="I1145" s="60">
        <v>100437.33</v>
      </c>
      <c r="J1145" s="60" t="s">
        <v>612</v>
      </c>
      <c r="K1145" s="60" t="s">
        <v>62</v>
      </c>
      <c r="L1145" s="60" t="s">
        <v>56</v>
      </c>
      <c r="M1145" s="60">
        <v>1.31</v>
      </c>
      <c r="N1145" s="60" t="s">
        <v>33</v>
      </c>
      <c r="O1145" s="60">
        <v>2</v>
      </c>
    </row>
    <row r="1146" spans="1:15" x14ac:dyDescent="0.2">
      <c r="A1146" s="60" t="s">
        <v>4129</v>
      </c>
      <c r="B1146" s="60" t="s">
        <v>894</v>
      </c>
      <c r="C1146" s="60">
        <v>40</v>
      </c>
      <c r="D1146" s="60" t="s">
        <v>27</v>
      </c>
      <c r="E1146" s="60" t="s">
        <v>4130</v>
      </c>
      <c r="F1146" s="60">
        <v>-2966</v>
      </c>
      <c r="G1146" s="60" t="s">
        <v>37</v>
      </c>
      <c r="H1146" s="60" t="s">
        <v>144</v>
      </c>
      <c r="I1146" s="60">
        <v>147812.67000000001</v>
      </c>
      <c r="J1146" s="60" t="s">
        <v>3550</v>
      </c>
      <c r="K1146" s="60" t="s">
        <v>47</v>
      </c>
      <c r="L1146" s="60" t="s">
        <v>56</v>
      </c>
      <c r="M1146" s="60">
        <v>4.74</v>
      </c>
      <c r="N1146" s="60" t="s">
        <v>41</v>
      </c>
      <c r="O1146" s="60">
        <v>27</v>
      </c>
    </row>
    <row r="1147" spans="1:15" x14ac:dyDescent="0.2">
      <c r="A1147" s="60" t="s">
        <v>4131</v>
      </c>
      <c r="B1147" s="60" t="s">
        <v>4132</v>
      </c>
      <c r="C1147" s="60">
        <v>55</v>
      </c>
      <c r="D1147" s="60" t="s">
        <v>17</v>
      </c>
      <c r="E1147" s="60" t="s">
        <v>4133</v>
      </c>
      <c r="F1147" s="60">
        <v>-4292</v>
      </c>
      <c r="G1147" s="60" t="s">
        <v>29</v>
      </c>
      <c r="H1147" s="60" t="s">
        <v>144</v>
      </c>
      <c r="I1147" s="60">
        <v>171132.56</v>
      </c>
      <c r="J1147" s="60" t="s">
        <v>3644</v>
      </c>
      <c r="K1147" s="60" t="s">
        <v>22</v>
      </c>
      <c r="L1147" s="60" t="s">
        <v>32</v>
      </c>
      <c r="M1147" s="60">
        <v>2.4500000000000002</v>
      </c>
      <c r="N1147" s="60" t="s">
        <v>41</v>
      </c>
      <c r="O1147" s="60">
        <v>38</v>
      </c>
    </row>
    <row r="1148" spans="1:15" x14ac:dyDescent="0.2">
      <c r="A1148" s="60" t="s">
        <v>4134</v>
      </c>
      <c r="B1148" s="60" t="s">
        <v>4135</v>
      </c>
      <c r="C1148" s="60">
        <v>23</v>
      </c>
      <c r="D1148" s="60" t="s">
        <v>50</v>
      </c>
      <c r="E1148" s="60" t="s">
        <v>4136</v>
      </c>
      <c r="F1148" s="60">
        <v>-3656</v>
      </c>
      <c r="G1148" s="60" t="s">
        <v>37</v>
      </c>
      <c r="H1148" s="60" t="s">
        <v>30</v>
      </c>
      <c r="I1148" s="60">
        <v>49492.13</v>
      </c>
      <c r="J1148" s="60" t="s">
        <v>4137</v>
      </c>
      <c r="K1148" s="60" t="s">
        <v>47</v>
      </c>
      <c r="L1148" s="60" t="s">
        <v>73</v>
      </c>
      <c r="M1148" s="60">
        <v>4.59</v>
      </c>
      <c r="N1148" s="60" t="s">
        <v>33</v>
      </c>
      <c r="O1148" s="60">
        <v>3</v>
      </c>
    </row>
    <row r="1149" spans="1:15" x14ac:dyDescent="0.2">
      <c r="A1149" s="60" t="s">
        <v>4138</v>
      </c>
      <c r="B1149" s="60" t="s">
        <v>2206</v>
      </c>
      <c r="C1149" s="60">
        <v>57</v>
      </c>
      <c r="D1149" s="60" t="s">
        <v>27</v>
      </c>
      <c r="E1149" s="60" t="s">
        <v>4139</v>
      </c>
      <c r="F1149" s="60">
        <v>-9947</v>
      </c>
      <c r="G1149" s="60" t="s">
        <v>94</v>
      </c>
      <c r="H1149" s="60" t="s">
        <v>66</v>
      </c>
      <c r="I1149" s="60">
        <v>145642.54</v>
      </c>
      <c r="J1149" s="60" t="s">
        <v>4140</v>
      </c>
      <c r="K1149" s="60" t="s">
        <v>55</v>
      </c>
      <c r="L1149" s="60" t="s">
        <v>32</v>
      </c>
      <c r="M1149" s="60">
        <v>4.9400000000000004</v>
      </c>
      <c r="N1149" s="60" t="s">
        <v>33</v>
      </c>
      <c r="O1149" s="60">
        <v>18</v>
      </c>
    </row>
    <row r="1150" spans="1:15" x14ac:dyDescent="0.2">
      <c r="A1150" s="60" t="s">
        <v>4141</v>
      </c>
      <c r="B1150" s="60" t="s">
        <v>4132</v>
      </c>
      <c r="C1150" s="60">
        <v>29</v>
      </c>
      <c r="D1150" s="60" t="s">
        <v>27</v>
      </c>
      <c r="E1150" s="60" t="s">
        <v>4142</v>
      </c>
      <c r="F1150" s="60">
        <v>-10518</v>
      </c>
      <c r="G1150" s="60" t="s">
        <v>94</v>
      </c>
      <c r="H1150" s="60" t="s">
        <v>30</v>
      </c>
      <c r="I1150" s="60">
        <v>84678.35</v>
      </c>
      <c r="J1150" s="60" t="s">
        <v>4143</v>
      </c>
      <c r="K1150" s="60" t="s">
        <v>40</v>
      </c>
      <c r="L1150" s="60" t="s">
        <v>32</v>
      </c>
      <c r="M1150" s="60">
        <v>2.63</v>
      </c>
      <c r="N1150" s="60" t="s">
        <v>24</v>
      </c>
      <c r="O1150" s="60">
        <v>14</v>
      </c>
    </row>
    <row r="1151" spans="1:15" x14ac:dyDescent="0.2">
      <c r="A1151" s="60" t="s">
        <v>4144</v>
      </c>
      <c r="B1151" s="60" t="s">
        <v>824</v>
      </c>
      <c r="C1151" s="60">
        <v>61</v>
      </c>
      <c r="D1151" s="60" t="s">
        <v>17</v>
      </c>
      <c r="E1151" s="60" t="s">
        <v>2073</v>
      </c>
      <c r="F1151" s="60">
        <v>-7528</v>
      </c>
      <c r="G1151" s="60" t="s">
        <v>94</v>
      </c>
      <c r="H1151" s="60" t="s">
        <v>144</v>
      </c>
      <c r="I1151" s="60">
        <v>122823.9</v>
      </c>
      <c r="J1151" s="60" t="s">
        <v>1903</v>
      </c>
      <c r="K1151" s="60" t="s">
        <v>118</v>
      </c>
      <c r="L1151" s="60" t="s">
        <v>73</v>
      </c>
      <c r="M1151" s="60">
        <v>4.97</v>
      </c>
      <c r="N1151" s="60" t="s">
        <v>57</v>
      </c>
      <c r="O1151" s="60">
        <v>4</v>
      </c>
    </row>
    <row r="1152" spans="1:15" x14ac:dyDescent="0.2">
      <c r="A1152" s="60" t="s">
        <v>4145</v>
      </c>
      <c r="B1152" s="60" t="s">
        <v>4146</v>
      </c>
      <c r="C1152" s="60">
        <v>58</v>
      </c>
      <c r="D1152" s="60" t="s">
        <v>27</v>
      </c>
      <c r="E1152" s="60" t="s">
        <v>4147</v>
      </c>
      <c r="F1152" s="60">
        <v>-6674</v>
      </c>
      <c r="G1152" s="60" t="s">
        <v>52</v>
      </c>
      <c r="H1152" s="60" t="s">
        <v>53</v>
      </c>
      <c r="I1152" s="60">
        <v>93413.98</v>
      </c>
      <c r="J1152" s="60" t="s">
        <v>4148</v>
      </c>
      <c r="K1152" s="60" t="s">
        <v>127</v>
      </c>
      <c r="L1152" s="60" t="s">
        <v>56</v>
      </c>
      <c r="M1152" s="60">
        <v>4.07</v>
      </c>
      <c r="N1152" s="60" t="s">
        <v>57</v>
      </c>
      <c r="O1152" s="60">
        <v>24</v>
      </c>
    </row>
    <row r="1153" spans="1:15" x14ac:dyDescent="0.2">
      <c r="A1153" s="60" t="s">
        <v>4149</v>
      </c>
      <c r="B1153" s="60" t="s">
        <v>2810</v>
      </c>
      <c r="C1153" s="60">
        <v>40</v>
      </c>
      <c r="D1153" s="60" t="s">
        <v>17</v>
      </c>
      <c r="E1153" s="60" t="s">
        <v>4150</v>
      </c>
      <c r="F1153" s="60">
        <v>-10169</v>
      </c>
      <c r="G1153" s="60" t="s">
        <v>19</v>
      </c>
      <c r="H1153" s="60" t="s">
        <v>20</v>
      </c>
      <c r="I1153" s="60">
        <v>77854.39</v>
      </c>
      <c r="J1153" s="60" t="s">
        <v>3038</v>
      </c>
      <c r="K1153" s="60" t="s">
        <v>62</v>
      </c>
      <c r="L1153" s="60" t="s">
        <v>56</v>
      </c>
      <c r="M1153" s="60">
        <v>3.55</v>
      </c>
      <c r="N1153" s="60" t="s">
        <v>57</v>
      </c>
      <c r="O1153" s="60">
        <v>15</v>
      </c>
    </row>
    <row r="1154" spans="1:15" x14ac:dyDescent="0.2">
      <c r="A1154" s="60" t="s">
        <v>4151</v>
      </c>
      <c r="B1154" s="60" t="s">
        <v>951</v>
      </c>
      <c r="C1154" s="60">
        <v>58</v>
      </c>
      <c r="D1154" s="60" t="s">
        <v>27</v>
      </c>
      <c r="E1154" s="60" t="s">
        <v>4152</v>
      </c>
      <c r="F1154" s="60">
        <v>-10309</v>
      </c>
      <c r="G1154" s="60" t="s">
        <v>116</v>
      </c>
      <c r="H1154" s="60" t="s">
        <v>38</v>
      </c>
      <c r="I1154" s="60">
        <v>124723.63</v>
      </c>
      <c r="J1154" s="60" t="s">
        <v>1834</v>
      </c>
      <c r="K1154" s="60" t="s">
        <v>47</v>
      </c>
      <c r="L1154" s="60" t="s">
        <v>32</v>
      </c>
      <c r="M1154" s="60">
        <v>4.5599999999999996</v>
      </c>
      <c r="N1154" s="60" t="s">
        <v>74</v>
      </c>
      <c r="O1154" s="60">
        <v>11</v>
      </c>
    </row>
    <row r="1155" spans="1:15" x14ac:dyDescent="0.2">
      <c r="A1155" s="60" t="s">
        <v>4153</v>
      </c>
      <c r="B1155" s="60" t="s">
        <v>4154</v>
      </c>
      <c r="C1155" s="60">
        <v>40</v>
      </c>
      <c r="D1155" s="60" t="s">
        <v>27</v>
      </c>
      <c r="E1155" s="60" t="s">
        <v>4155</v>
      </c>
      <c r="F1155" s="60">
        <v>-3186</v>
      </c>
      <c r="G1155" s="60" t="s">
        <v>29</v>
      </c>
      <c r="H1155" s="60" t="s">
        <v>38</v>
      </c>
      <c r="I1155" s="60">
        <v>136453.25</v>
      </c>
      <c r="J1155" s="60" t="s">
        <v>4156</v>
      </c>
      <c r="K1155" s="60" t="s">
        <v>40</v>
      </c>
      <c r="L1155" s="60" t="s">
        <v>32</v>
      </c>
      <c r="M1155" s="60">
        <v>2.59</v>
      </c>
      <c r="N1155" s="60" t="s">
        <v>74</v>
      </c>
      <c r="O1155" s="60">
        <v>29</v>
      </c>
    </row>
    <row r="1156" spans="1:15" x14ac:dyDescent="0.2">
      <c r="A1156" s="60" t="s">
        <v>4157</v>
      </c>
      <c r="B1156" s="60" t="s">
        <v>4158</v>
      </c>
      <c r="C1156" s="60">
        <v>23</v>
      </c>
      <c r="D1156" s="60" t="s">
        <v>17</v>
      </c>
      <c r="E1156" s="60" t="s">
        <v>4159</v>
      </c>
      <c r="F1156" s="60">
        <v>-5781</v>
      </c>
      <c r="G1156" s="60" t="s">
        <v>116</v>
      </c>
      <c r="H1156" s="60" t="s">
        <v>20</v>
      </c>
      <c r="I1156" s="60">
        <v>171739.57</v>
      </c>
      <c r="J1156" s="60" t="s">
        <v>3156</v>
      </c>
      <c r="K1156" s="60" t="s">
        <v>47</v>
      </c>
      <c r="L1156" s="60" t="s">
        <v>32</v>
      </c>
      <c r="M1156" s="60">
        <v>2.2999999999999998</v>
      </c>
      <c r="N1156" s="60" t="s">
        <v>57</v>
      </c>
      <c r="O1156" s="60">
        <v>23</v>
      </c>
    </row>
    <row r="1157" spans="1:15" x14ac:dyDescent="0.2">
      <c r="A1157" s="60" t="s">
        <v>4160</v>
      </c>
      <c r="B1157" s="60" t="s">
        <v>4161</v>
      </c>
      <c r="C1157" s="60">
        <v>55</v>
      </c>
      <c r="D1157" s="60" t="s">
        <v>27</v>
      </c>
      <c r="E1157" s="60" t="s">
        <v>4162</v>
      </c>
      <c r="F1157" s="60">
        <v>-2934</v>
      </c>
      <c r="G1157" s="60" t="s">
        <v>116</v>
      </c>
      <c r="H1157" s="60" t="s">
        <v>144</v>
      </c>
      <c r="I1157" s="60">
        <v>165101.37</v>
      </c>
      <c r="J1157" s="60" t="s">
        <v>4163</v>
      </c>
      <c r="K1157" s="60" t="s">
        <v>136</v>
      </c>
      <c r="L1157" s="60" t="s">
        <v>32</v>
      </c>
      <c r="M1157" s="60">
        <v>4.6100000000000003</v>
      </c>
      <c r="N1157" s="60" t="s">
        <v>57</v>
      </c>
      <c r="O1157" s="60">
        <v>39</v>
      </c>
    </row>
    <row r="1158" spans="1:15" x14ac:dyDescent="0.2">
      <c r="A1158" s="60" t="s">
        <v>4164</v>
      </c>
      <c r="B1158" s="60" t="s">
        <v>2386</v>
      </c>
      <c r="C1158" s="60">
        <v>23</v>
      </c>
      <c r="D1158" s="60" t="s">
        <v>17</v>
      </c>
      <c r="E1158" s="60" t="s">
        <v>4165</v>
      </c>
      <c r="F1158" s="60">
        <v>-8195</v>
      </c>
      <c r="G1158" s="60" t="s">
        <v>85</v>
      </c>
      <c r="H1158" s="60" t="s">
        <v>53</v>
      </c>
      <c r="I1158" s="60">
        <v>97951.11</v>
      </c>
      <c r="J1158" s="60" t="s">
        <v>4166</v>
      </c>
      <c r="K1158" s="60" t="s">
        <v>136</v>
      </c>
      <c r="L1158" s="60" t="s">
        <v>56</v>
      </c>
      <c r="M1158" s="60">
        <v>3.29</v>
      </c>
      <c r="N1158" s="60" t="s">
        <v>33</v>
      </c>
      <c r="O1158" s="60">
        <v>26</v>
      </c>
    </row>
    <row r="1159" spans="1:15" x14ac:dyDescent="0.2">
      <c r="A1159" s="60" t="s">
        <v>4167</v>
      </c>
      <c r="B1159" s="60" t="s">
        <v>4168</v>
      </c>
      <c r="C1159" s="60">
        <v>35</v>
      </c>
      <c r="D1159" s="60" t="s">
        <v>27</v>
      </c>
      <c r="E1159" s="60" t="s">
        <v>4169</v>
      </c>
      <c r="F1159" s="60">
        <v>-9598</v>
      </c>
      <c r="G1159" s="60" t="s">
        <v>19</v>
      </c>
      <c r="H1159" s="60" t="s">
        <v>53</v>
      </c>
      <c r="I1159" s="60">
        <v>146141.20000000001</v>
      </c>
      <c r="J1159" s="60" t="s">
        <v>3456</v>
      </c>
      <c r="K1159" s="60" t="s">
        <v>118</v>
      </c>
      <c r="L1159" s="60" t="s">
        <v>73</v>
      </c>
      <c r="M1159" s="60">
        <v>3.29</v>
      </c>
      <c r="N1159" s="60" t="s">
        <v>74</v>
      </c>
      <c r="O1159" s="60">
        <v>16</v>
      </c>
    </row>
    <row r="1160" spans="1:15" x14ac:dyDescent="0.2">
      <c r="A1160" s="60" t="s">
        <v>4170</v>
      </c>
      <c r="B1160" s="60" t="s">
        <v>4171</v>
      </c>
      <c r="C1160" s="60">
        <v>39</v>
      </c>
      <c r="D1160" s="60" t="s">
        <v>50</v>
      </c>
      <c r="E1160" s="60" t="s">
        <v>4172</v>
      </c>
      <c r="F1160" s="60">
        <v>-6788</v>
      </c>
      <c r="G1160" s="60" t="s">
        <v>85</v>
      </c>
      <c r="H1160" s="60" t="s">
        <v>194</v>
      </c>
      <c r="I1160" s="60">
        <v>125775.99</v>
      </c>
      <c r="J1160" s="60" t="s">
        <v>4173</v>
      </c>
      <c r="K1160" s="60" t="s">
        <v>22</v>
      </c>
      <c r="L1160" s="60" t="s">
        <v>32</v>
      </c>
      <c r="M1160" s="60">
        <v>2.91</v>
      </c>
      <c r="N1160" s="60" t="s">
        <v>24</v>
      </c>
      <c r="O1160" s="60">
        <v>0</v>
      </c>
    </row>
    <row r="1161" spans="1:15" x14ac:dyDescent="0.2">
      <c r="A1161" s="60" t="s">
        <v>4174</v>
      </c>
      <c r="B1161" s="60" t="s">
        <v>4175</v>
      </c>
      <c r="C1161" s="60">
        <v>54</v>
      </c>
      <c r="D1161" s="60" t="s">
        <v>50</v>
      </c>
      <c r="E1161" s="60" t="s">
        <v>4176</v>
      </c>
      <c r="F1161" s="60">
        <v>-3122</v>
      </c>
      <c r="G1161" s="60" t="s">
        <v>45</v>
      </c>
      <c r="H1161" s="60" t="s">
        <v>71</v>
      </c>
      <c r="I1161" s="60">
        <v>155887.99</v>
      </c>
      <c r="J1161" s="60" t="s">
        <v>4177</v>
      </c>
      <c r="K1161" s="60" t="s">
        <v>104</v>
      </c>
      <c r="L1161" s="60" t="s">
        <v>32</v>
      </c>
      <c r="M1161" s="60">
        <v>1.3</v>
      </c>
      <c r="N1161" s="60" t="s">
        <v>24</v>
      </c>
      <c r="O1161" s="60">
        <v>39</v>
      </c>
    </row>
    <row r="1162" spans="1:15" x14ac:dyDescent="0.2">
      <c r="A1162" s="60" t="s">
        <v>4178</v>
      </c>
      <c r="B1162" s="60" t="s">
        <v>4179</v>
      </c>
      <c r="C1162" s="60">
        <v>25</v>
      </c>
      <c r="D1162" s="60" t="s">
        <v>27</v>
      </c>
      <c r="E1162" s="60" t="s">
        <v>4180</v>
      </c>
      <c r="F1162" s="60">
        <v>-6471</v>
      </c>
      <c r="G1162" s="60" t="s">
        <v>19</v>
      </c>
      <c r="H1162" s="60" t="s">
        <v>194</v>
      </c>
      <c r="I1162" s="60">
        <v>126329.99</v>
      </c>
      <c r="J1162" s="60" t="s">
        <v>1193</v>
      </c>
      <c r="K1162" s="60" t="s">
        <v>62</v>
      </c>
      <c r="L1162" s="60" t="s">
        <v>23</v>
      </c>
      <c r="M1162" s="60">
        <v>2.81</v>
      </c>
      <c r="N1162" s="60" t="s">
        <v>24</v>
      </c>
      <c r="O1162" s="60">
        <v>40</v>
      </c>
    </row>
    <row r="1163" spans="1:15" x14ac:dyDescent="0.2">
      <c r="A1163" s="60" t="s">
        <v>4181</v>
      </c>
      <c r="B1163" s="60" t="s">
        <v>2885</v>
      </c>
      <c r="C1163" s="60">
        <v>59</v>
      </c>
      <c r="D1163" s="60" t="s">
        <v>50</v>
      </c>
      <c r="E1163" s="60" t="s">
        <v>4182</v>
      </c>
      <c r="F1163" s="60">
        <v>-4715</v>
      </c>
      <c r="G1163" s="60" t="s">
        <v>45</v>
      </c>
      <c r="H1163" s="60" t="s">
        <v>173</v>
      </c>
      <c r="I1163" s="60">
        <v>66974.06</v>
      </c>
      <c r="J1163" s="60" t="s">
        <v>4183</v>
      </c>
      <c r="K1163" s="60" t="s">
        <v>81</v>
      </c>
      <c r="L1163" s="60" t="s">
        <v>23</v>
      </c>
      <c r="M1163" s="60">
        <v>4.58</v>
      </c>
      <c r="N1163" s="60" t="s">
        <v>41</v>
      </c>
      <c r="O1163" s="60">
        <v>28</v>
      </c>
    </row>
    <row r="1164" spans="1:15" x14ac:dyDescent="0.2">
      <c r="A1164" s="60" t="s">
        <v>4184</v>
      </c>
      <c r="B1164" s="60" t="s">
        <v>4185</v>
      </c>
      <c r="C1164" s="60">
        <v>47</v>
      </c>
      <c r="D1164" s="60" t="s">
        <v>27</v>
      </c>
      <c r="E1164" s="60" t="s">
        <v>4186</v>
      </c>
      <c r="F1164" s="60">
        <v>-4778</v>
      </c>
      <c r="G1164" s="60" t="s">
        <v>29</v>
      </c>
      <c r="H1164" s="60" t="s">
        <v>66</v>
      </c>
      <c r="I1164" s="60">
        <v>132352.04999999999</v>
      </c>
      <c r="J1164" s="60" t="s">
        <v>4187</v>
      </c>
      <c r="K1164" s="60" t="s">
        <v>55</v>
      </c>
      <c r="L1164" s="60" t="s">
        <v>73</v>
      </c>
      <c r="M1164" s="60">
        <v>1.08</v>
      </c>
      <c r="N1164" s="60" t="s">
        <v>74</v>
      </c>
      <c r="O1164" s="60">
        <v>31</v>
      </c>
    </row>
    <row r="1165" spans="1:15" x14ac:dyDescent="0.2">
      <c r="A1165" s="60" t="s">
        <v>4188</v>
      </c>
      <c r="B1165" s="60" t="s">
        <v>4189</v>
      </c>
      <c r="C1165" s="60">
        <v>52</v>
      </c>
      <c r="D1165" s="60" t="s">
        <v>50</v>
      </c>
      <c r="E1165" s="60" t="s">
        <v>4190</v>
      </c>
      <c r="F1165" s="60">
        <v>-3135</v>
      </c>
      <c r="G1165" s="60" t="s">
        <v>116</v>
      </c>
      <c r="H1165" s="60" t="s">
        <v>144</v>
      </c>
      <c r="I1165" s="60">
        <v>92605.440000000002</v>
      </c>
      <c r="J1165" s="60" t="s">
        <v>582</v>
      </c>
      <c r="K1165" s="60" t="s">
        <v>118</v>
      </c>
      <c r="L1165" s="60" t="s">
        <v>73</v>
      </c>
      <c r="M1165" s="60">
        <v>1.27</v>
      </c>
      <c r="N1165" s="60" t="s">
        <v>24</v>
      </c>
      <c r="O1165" s="60">
        <v>12</v>
      </c>
    </row>
    <row r="1166" spans="1:15" x14ac:dyDescent="0.2">
      <c r="A1166" s="60" t="s">
        <v>4191</v>
      </c>
      <c r="B1166" s="60" t="s">
        <v>4192</v>
      </c>
      <c r="C1166" s="60">
        <v>36</v>
      </c>
      <c r="D1166" s="60" t="s">
        <v>27</v>
      </c>
      <c r="E1166" s="60" t="s">
        <v>4193</v>
      </c>
      <c r="F1166" s="60">
        <v>-4791</v>
      </c>
      <c r="G1166" s="60" t="s">
        <v>99</v>
      </c>
      <c r="H1166" s="60" t="s">
        <v>173</v>
      </c>
      <c r="I1166" s="60">
        <v>167793.81</v>
      </c>
      <c r="J1166" s="60" t="s">
        <v>4194</v>
      </c>
      <c r="K1166" s="60" t="s">
        <v>136</v>
      </c>
      <c r="L1166" s="60" t="s">
        <v>56</v>
      </c>
      <c r="M1166" s="60">
        <v>3.18</v>
      </c>
      <c r="N1166" s="60" t="s">
        <v>74</v>
      </c>
      <c r="O1166" s="60">
        <v>29</v>
      </c>
    </row>
    <row r="1167" spans="1:15" x14ac:dyDescent="0.2">
      <c r="A1167" s="60" t="s">
        <v>4195</v>
      </c>
      <c r="B1167" s="60" t="s">
        <v>677</v>
      </c>
      <c r="C1167" s="60">
        <v>32</v>
      </c>
      <c r="D1167" s="60" t="s">
        <v>17</v>
      </c>
      <c r="E1167" s="60" t="s">
        <v>4196</v>
      </c>
      <c r="F1167" s="60">
        <v>-4672</v>
      </c>
      <c r="G1167" s="60" t="s">
        <v>45</v>
      </c>
      <c r="H1167" s="60" t="s">
        <v>66</v>
      </c>
      <c r="I1167" s="60">
        <v>51329.9</v>
      </c>
      <c r="J1167" s="60" t="s">
        <v>1136</v>
      </c>
      <c r="K1167" s="60" t="s">
        <v>104</v>
      </c>
      <c r="L1167" s="60" t="s">
        <v>32</v>
      </c>
      <c r="M1167" s="60">
        <v>4.3</v>
      </c>
      <c r="N1167" s="60" t="s">
        <v>33</v>
      </c>
      <c r="O1167" s="60">
        <v>8</v>
      </c>
    </row>
    <row r="1168" spans="1:15" x14ac:dyDescent="0.2">
      <c r="A1168" s="60" t="s">
        <v>4197</v>
      </c>
      <c r="B1168" s="60" t="s">
        <v>1522</v>
      </c>
      <c r="C1168" s="60">
        <v>56</v>
      </c>
      <c r="D1168" s="60" t="s">
        <v>17</v>
      </c>
      <c r="E1168" s="60" t="s">
        <v>4198</v>
      </c>
      <c r="F1168" s="60">
        <v>-4927</v>
      </c>
      <c r="G1168" s="60" t="s">
        <v>99</v>
      </c>
      <c r="H1168" s="60" t="s">
        <v>79</v>
      </c>
      <c r="I1168" s="60">
        <v>45778.73</v>
      </c>
      <c r="J1168" s="60" t="s">
        <v>190</v>
      </c>
      <c r="K1168" s="60" t="s">
        <v>118</v>
      </c>
      <c r="L1168" s="60" t="s">
        <v>73</v>
      </c>
      <c r="M1168" s="60">
        <v>2.23</v>
      </c>
      <c r="N1168" s="60" t="s">
        <v>57</v>
      </c>
      <c r="O1168" s="60">
        <v>3</v>
      </c>
    </row>
    <row r="1169" spans="1:15" x14ac:dyDescent="0.2">
      <c r="A1169" s="60" t="s">
        <v>4199</v>
      </c>
      <c r="B1169" s="60" t="s">
        <v>4200</v>
      </c>
      <c r="C1169" s="60">
        <v>59</v>
      </c>
      <c r="D1169" s="60" t="s">
        <v>50</v>
      </c>
      <c r="E1169" s="60" t="s">
        <v>4201</v>
      </c>
      <c r="F1169" s="60">
        <v>-8808</v>
      </c>
      <c r="G1169" s="60" t="s">
        <v>116</v>
      </c>
      <c r="H1169" s="60" t="s">
        <v>20</v>
      </c>
      <c r="I1169" s="60">
        <v>41235.18</v>
      </c>
      <c r="J1169" s="60" t="s">
        <v>4202</v>
      </c>
      <c r="K1169" s="60" t="s">
        <v>136</v>
      </c>
      <c r="L1169" s="60" t="s">
        <v>56</v>
      </c>
      <c r="M1169" s="60">
        <v>2.1</v>
      </c>
      <c r="N1169" s="60" t="s">
        <v>74</v>
      </c>
      <c r="O1169" s="60">
        <v>15</v>
      </c>
    </row>
    <row r="1170" spans="1:15" x14ac:dyDescent="0.2">
      <c r="A1170" s="60" t="s">
        <v>4203</v>
      </c>
      <c r="B1170" s="60" t="s">
        <v>4204</v>
      </c>
      <c r="C1170" s="60">
        <v>65</v>
      </c>
      <c r="D1170" s="60" t="s">
        <v>50</v>
      </c>
      <c r="E1170" s="60" t="s">
        <v>4205</v>
      </c>
      <c r="F1170" s="60">
        <v>-10939</v>
      </c>
      <c r="G1170" s="60" t="s">
        <v>19</v>
      </c>
      <c r="H1170" s="60" t="s">
        <v>53</v>
      </c>
      <c r="I1170" s="60">
        <v>166231.21</v>
      </c>
      <c r="J1170" s="60" t="s">
        <v>399</v>
      </c>
      <c r="K1170" s="60" t="s">
        <v>40</v>
      </c>
      <c r="L1170" s="60" t="s">
        <v>32</v>
      </c>
      <c r="M1170" s="60">
        <v>4.66</v>
      </c>
      <c r="N1170" s="60" t="s">
        <v>74</v>
      </c>
      <c r="O1170" s="60">
        <v>0</v>
      </c>
    </row>
    <row r="1171" spans="1:15" x14ac:dyDescent="0.2">
      <c r="A1171" s="60" t="s">
        <v>4206</v>
      </c>
      <c r="B1171" s="60" t="s">
        <v>970</v>
      </c>
      <c r="C1171" s="60">
        <v>27</v>
      </c>
      <c r="D1171" s="60" t="s">
        <v>50</v>
      </c>
      <c r="E1171" s="60" t="s">
        <v>4207</v>
      </c>
      <c r="F1171" s="60">
        <v>-5683</v>
      </c>
      <c r="G1171" s="60" t="s">
        <v>19</v>
      </c>
      <c r="H1171" s="60" t="s">
        <v>30</v>
      </c>
      <c r="I1171" s="60">
        <v>72859.259999999995</v>
      </c>
      <c r="J1171" s="60" t="s">
        <v>481</v>
      </c>
      <c r="K1171" s="60" t="s">
        <v>55</v>
      </c>
      <c r="L1171" s="60" t="s">
        <v>73</v>
      </c>
      <c r="M1171" s="60">
        <v>3.94</v>
      </c>
      <c r="N1171" s="60" t="s">
        <v>41</v>
      </c>
      <c r="O1171" s="60">
        <v>38</v>
      </c>
    </row>
    <row r="1172" spans="1:15" x14ac:dyDescent="0.2">
      <c r="A1172" s="60" t="s">
        <v>4208</v>
      </c>
      <c r="B1172" s="60" t="s">
        <v>657</v>
      </c>
      <c r="C1172" s="60">
        <v>49</v>
      </c>
      <c r="D1172" s="60" t="s">
        <v>27</v>
      </c>
      <c r="E1172" s="60" t="s">
        <v>4209</v>
      </c>
      <c r="F1172" s="60">
        <v>-4327</v>
      </c>
      <c r="G1172" s="60" t="s">
        <v>85</v>
      </c>
      <c r="H1172" s="60" t="s">
        <v>53</v>
      </c>
      <c r="I1172" s="60">
        <v>113809.2</v>
      </c>
      <c r="J1172" s="60" t="s">
        <v>4210</v>
      </c>
      <c r="K1172" s="60" t="s">
        <v>104</v>
      </c>
      <c r="L1172" s="60" t="s">
        <v>23</v>
      </c>
      <c r="M1172" s="60">
        <v>2.35</v>
      </c>
      <c r="N1172" s="60" t="s">
        <v>57</v>
      </c>
      <c r="O1172" s="60">
        <v>28</v>
      </c>
    </row>
    <row r="1173" spans="1:15" x14ac:dyDescent="0.2">
      <c r="A1173" s="60" t="s">
        <v>4211</v>
      </c>
      <c r="B1173" s="60" t="s">
        <v>4212</v>
      </c>
      <c r="C1173" s="60">
        <v>53</v>
      </c>
      <c r="D1173" s="60" t="s">
        <v>17</v>
      </c>
      <c r="E1173" s="60" t="s">
        <v>4213</v>
      </c>
      <c r="F1173" s="60">
        <v>-9615</v>
      </c>
      <c r="G1173" s="60" t="s">
        <v>29</v>
      </c>
      <c r="H1173" s="60" t="s">
        <v>71</v>
      </c>
      <c r="I1173" s="60">
        <v>100768.19</v>
      </c>
      <c r="J1173" s="60" t="s">
        <v>4214</v>
      </c>
      <c r="K1173" s="60" t="s">
        <v>22</v>
      </c>
      <c r="L1173" s="60" t="s">
        <v>56</v>
      </c>
      <c r="M1173" s="60">
        <v>4.4400000000000004</v>
      </c>
      <c r="N1173" s="60" t="s">
        <v>41</v>
      </c>
      <c r="O1173" s="60">
        <v>15</v>
      </c>
    </row>
    <row r="1174" spans="1:15" x14ac:dyDescent="0.2">
      <c r="A1174" s="60" t="s">
        <v>4215</v>
      </c>
      <c r="B1174" s="60" t="s">
        <v>4216</v>
      </c>
      <c r="C1174" s="60">
        <v>31</v>
      </c>
      <c r="D1174" s="60" t="s">
        <v>27</v>
      </c>
      <c r="E1174" s="60" t="s">
        <v>4217</v>
      </c>
      <c r="F1174" s="60">
        <v>-8245</v>
      </c>
      <c r="G1174" s="60" t="s">
        <v>85</v>
      </c>
      <c r="H1174" s="60" t="s">
        <v>53</v>
      </c>
      <c r="I1174" s="60">
        <v>47231.11</v>
      </c>
      <c r="J1174" s="60" t="s">
        <v>4218</v>
      </c>
      <c r="K1174" s="60" t="s">
        <v>55</v>
      </c>
      <c r="L1174" s="60" t="s">
        <v>32</v>
      </c>
      <c r="M1174" s="60">
        <v>1.9</v>
      </c>
      <c r="N1174" s="60" t="s">
        <v>33</v>
      </c>
      <c r="O1174" s="60">
        <v>20</v>
      </c>
    </row>
    <row r="1175" spans="1:15" x14ac:dyDescent="0.2">
      <c r="A1175" s="60" t="s">
        <v>4219</v>
      </c>
      <c r="B1175" s="60" t="s">
        <v>4220</v>
      </c>
      <c r="C1175" s="60">
        <v>27</v>
      </c>
      <c r="D1175" s="60" t="s">
        <v>50</v>
      </c>
      <c r="E1175" s="60" t="s">
        <v>4221</v>
      </c>
      <c r="F1175" s="60">
        <v>-2591</v>
      </c>
      <c r="G1175" s="60" t="s">
        <v>37</v>
      </c>
      <c r="H1175" s="60" t="s">
        <v>20</v>
      </c>
      <c r="I1175" s="60">
        <v>178386.64</v>
      </c>
      <c r="J1175" s="60" t="s">
        <v>4222</v>
      </c>
      <c r="K1175" s="60" t="s">
        <v>81</v>
      </c>
      <c r="L1175" s="60" t="s">
        <v>56</v>
      </c>
      <c r="M1175" s="60">
        <v>3.28</v>
      </c>
      <c r="N1175" s="60" t="s">
        <v>74</v>
      </c>
      <c r="O1175" s="60">
        <v>33</v>
      </c>
    </row>
    <row r="1176" spans="1:15" x14ac:dyDescent="0.2">
      <c r="A1176" s="60" t="s">
        <v>4223</v>
      </c>
      <c r="B1176" s="60" t="s">
        <v>3382</v>
      </c>
      <c r="C1176" s="60">
        <v>33</v>
      </c>
      <c r="D1176" s="60" t="s">
        <v>27</v>
      </c>
      <c r="E1176" s="60" t="s">
        <v>4224</v>
      </c>
      <c r="F1176" s="60">
        <v>-8295</v>
      </c>
      <c r="G1176" s="60" t="s">
        <v>94</v>
      </c>
      <c r="H1176" s="60" t="s">
        <v>38</v>
      </c>
      <c r="I1176" s="60">
        <v>173459.23</v>
      </c>
      <c r="J1176" s="60" t="s">
        <v>4225</v>
      </c>
      <c r="K1176" s="60" t="s">
        <v>127</v>
      </c>
      <c r="L1176" s="60" t="s">
        <v>73</v>
      </c>
      <c r="M1176" s="60">
        <v>1.94</v>
      </c>
      <c r="N1176" s="60" t="s">
        <v>57</v>
      </c>
      <c r="O1176" s="60">
        <v>38</v>
      </c>
    </row>
    <row r="1177" spans="1:15" x14ac:dyDescent="0.2">
      <c r="A1177" s="60" t="s">
        <v>4226</v>
      </c>
      <c r="B1177" s="60" t="s">
        <v>525</v>
      </c>
      <c r="C1177" s="60">
        <v>56</v>
      </c>
      <c r="D1177" s="60" t="s">
        <v>27</v>
      </c>
      <c r="E1177" s="60" t="s">
        <v>4227</v>
      </c>
      <c r="F1177" s="60">
        <v>-6887</v>
      </c>
      <c r="G1177" s="60" t="s">
        <v>45</v>
      </c>
      <c r="H1177" s="60" t="s">
        <v>38</v>
      </c>
      <c r="I1177" s="60">
        <v>135310.01999999999</v>
      </c>
      <c r="J1177" s="60" t="s">
        <v>1988</v>
      </c>
      <c r="K1177" s="60" t="s">
        <v>118</v>
      </c>
      <c r="L1177" s="60" t="s">
        <v>56</v>
      </c>
      <c r="M1177" s="60">
        <v>4.9000000000000004</v>
      </c>
      <c r="N1177" s="60" t="s">
        <v>57</v>
      </c>
      <c r="O1177" s="60">
        <v>16</v>
      </c>
    </row>
    <row r="1178" spans="1:15" x14ac:dyDescent="0.2">
      <c r="A1178" s="60" t="s">
        <v>4228</v>
      </c>
      <c r="B1178" s="60" t="s">
        <v>2152</v>
      </c>
      <c r="C1178" s="60">
        <v>63</v>
      </c>
      <c r="D1178" s="60" t="s">
        <v>27</v>
      </c>
      <c r="E1178" s="60" t="s">
        <v>4229</v>
      </c>
      <c r="F1178" s="60">
        <v>-10655</v>
      </c>
      <c r="G1178" s="60" t="s">
        <v>85</v>
      </c>
      <c r="H1178" s="60" t="s">
        <v>71</v>
      </c>
      <c r="I1178" s="60">
        <v>128854.26</v>
      </c>
      <c r="J1178" s="60" t="s">
        <v>2743</v>
      </c>
      <c r="K1178" s="60" t="s">
        <v>62</v>
      </c>
      <c r="L1178" s="60" t="s">
        <v>56</v>
      </c>
      <c r="M1178" s="60">
        <v>3.5</v>
      </c>
      <c r="N1178" s="60" t="s">
        <v>57</v>
      </c>
      <c r="O1178" s="60">
        <v>29</v>
      </c>
    </row>
    <row r="1179" spans="1:15" x14ac:dyDescent="0.2">
      <c r="A1179" s="60" t="s">
        <v>4230</v>
      </c>
      <c r="B1179" s="60" t="s">
        <v>4231</v>
      </c>
      <c r="C1179" s="60">
        <v>63</v>
      </c>
      <c r="D1179" s="60" t="s">
        <v>50</v>
      </c>
      <c r="E1179" s="60" t="s">
        <v>4232</v>
      </c>
      <c r="F1179" s="60">
        <v>-5701</v>
      </c>
      <c r="G1179" s="60" t="s">
        <v>85</v>
      </c>
      <c r="H1179" s="60" t="s">
        <v>66</v>
      </c>
      <c r="I1179" s="60">
        <v>99898.98</v>
      </c>
      <c r="J1179" s="60" t="s">
        <v>4233</v>
      </c>
      <c r="K1179" s="60" t="s">
        <v>47</v>
      </c>
      <c r="L1179" s="60" t="s">
        <v>32</v>
      </c>
      <c r="M1179" s="60">
        <v>1.1000000000000001</v>
      </c>
      <c r="N1179" s="60" t="s">
        <v>57</v>
      </c>
      <c r="O1179" s="60">
        <v>28</v>
      </c>
    </row>
    <row r="1180" spans="1:15" x14ac:dyDescent="0.2">
      <c r="A1180" s="60" t="s">
        <v>4234</v>
      </c>
      <c r="B1180" s="60" t="s">
        <v>4235</v>
      </c>
      <c r="C1180" s="60">
        <v>26</v>
      </c>
      <c r="D1180" s="60" t="s">
        <v>17</v>
      </c>
      <c r="E1180" s="60" t="s">
        <v>4236</v>
      </c>
      <c r="F1180" s="60">
        <v>-10236</v>
      </c>
      <c r="G1180" s="60" t="s">
        <v>94</v>
      </c>
      <c r="H1180" s="60" t="s">
        <v>38</v>
      </c>
      <c r="I1180" s="60">
        <v>112168.61</v>
      </c>
      <c r="J1180" s="60" t="s">
        <v>329</v>
      </c>
      <c r="K1180" s="60" t="s">
        <v>118</v>
      </c>
      <c r="L1180" s="60" t="s">
        <v>32</v>
      </c>
      <c r="M1180" s="60">
        <v>4.43</v>
      </c>
      <c r="N1180" s="60" t="s">
        <v>57</v>
      </c>
      <c r="O1180" s="60">
        <v>27</v>
      </c>
    </row>
    <row r="1181" spans="1:15" x14ac:dyDescent="0.2">
      <c r="A1181" s="60" t="s">
        <v>4237</v>
      </c>
      <c r="B1181" s="60" t="s">
        <v>4238</v>
      </c>
      <c r="C1181" s="60">
        <v>31</v>
      </c>
      <c r="D1181" s="60" t="s">
        <v>27</v>
      </c>
      <c r="E1181" s="60" t="s">
        <v>4239</v>
      </c>
      <c r="F1181" s="60">
        <v>-5630</v>
      </c>
      <c r="G1181" s="60" t="s">
        <v>94</v>
      </c>
      <c r="H1181" s="60" t="s">
        <v>144</v>
      </c>
      <c r="I1181" s="60">
        <v>149626.56</v>
      </c>
      <c r="J1181" s="60" t="s">
        <v>3493</v>
      </c>
      <c r="K1181" s="60" t="s">
        <v>62</v>
      </c>
      <c r="L1181" s="60" t="s">
        <v>23</v>
      </c>
      <c r="M1181" s="60">
        <v>2.59</v>
      </c>
      <c r="N1181" s="60" t="s">
        <v>24</v>
      </c>
      <c r="O1181" s="60">
        <v>40</v>
      </c>
    </row>
    <row r="1182" spans="1:15" x14ac:dyDescent="0.2">
      <c r="A1182" s="60" t="s">
        <v>4240</v>
      </c>
      <c r="B1182" s="60" t="s">
        <v>4241</v>
      </c>
      <c r="C1182" s="60">
        <v>25</v>
      </c>
      <c r="D1182" s="60" t="s">
        <v>17</v>
      </c>
      <c r="E1182" s="60" t="s">
        <v>4242</v>
      </c>
      <c r="F1182" s="60">
        <v>-7912</v>
      </c>
      <c r="G1182" s="60" t="s">
        <v>29</v>
      </c>
      <c r="H1182" s="60" t="s">
        <v>66</v>
      </c>
      <c r="I1182" s="60">
        <v>140514.85</v>
      </c>
      <c r="J1182" s="60" t="s">
        <v>1553</v>
      </c>
      <c r="K1182" s="60" t="s">
        <v>40</v>
      </c>
      <c r="L1182" s="60" t="s">
        <v>23</v>
      </c>
      <c r="M1182" s="60">
        <v>1.1200000000000001</v>
      </c>
      <c r="N1182" s="60" t="s">
        <v>74</v>
      </c>
      <c r="O1182" s="60">
        <v>10</v>
      </c>
    </row>
    <row r="1183" spans="1:15" x14ac:dyDescent="0.2">
      <c r="A1183" s="60" t="s">
        <v>4243</v>
      </c>
      <c r="B1183" s="60" t="s">
        <v>4244</v>
      </c>
      <c r="C1183" s="60">
        <v>33</v>
      </c>
      <c r="D1183" s="60" t="s">
        <v>17</v>
      </c>
      <c r="E1183" s="60" t="s">
        <v>4245</v>
      </c>
      <c r="F1183" s="60">
        <v>-6071</v>
      </c>
      <c r="G1183" s="60" t="s">
        <v>78</v>
      </c>
      <c r="H1183" s="60" t="s">
        <v>20</v>
      </c>
      <c r="I1183" s="60">
        <v>92010.14</v>
      </c>
      <c r="J1183" s="60" t="s">
        <v>4246</v>
      </c>
      <c r="K1183" s="60" t="s">
        <v>104</v>
      </c>
      <c r="L1183" s="60" t="s">
        <v>32</v>
      </c>
      <c r="M1183" s="60">
        <v>1.56</v>
      </c>
      <c r="N1183" s="60" t="s">
        <v>57</v>
      </c>
      <c r="O1183" s="60">
        <v>18</v>
      </c>
    </row>
    <row r="1184" spans="1:15" x14ac:dyDescent="0.2">
      <c r="A1184" s="60" t="s">
        <v>4247</v>
      </c>
      <c r="B1184" s="60" t="s">
        <v>4248</v>
      </c>
      <c r="C1184" s="60">
        <v>37</v>
      </c>
      <c r="D1184" s="60" t="s">
        <v>17</v>
      </c>
      <c r="E1184" s="60" t="s">
        <v>4249</v>
      </c>
      <c r="F1184" s="60">
        <v>-6954</v>
      </c>
      <c r="G1184" s="60" t="s">
        <v>29</v>
      </c>
      <c r="H1184" s="60" t="s">
        <v>30</v>
      </c>
      <c r="I1184" s="60">
        <v>160612.35999999999</v>
      </c>
      <c r="J1184" s="60" t="s">
        <v>3282</v>
      </c>
      <c r="K1184" s="60" t="s">
        <v>118</v>
      </c>
      <c r="L1184" s="60" t="s">
        <v>23</v>
      </c>
      <c r="M1184" s="60">
        <v>2.36</v>
      </c>
      <c r="N1184" s="60" t="s">
        <v>24</v>
      </c>
      <c r="O1184" s="60">
        <v>16</v>
      </c>
    </row>
    <row r="1185" spans="1:15" x14ac:dyDescent="0.2">
      <c r="A1185" s="60" t="s">
        <v>4250</v>
      </c>
      <c r="B1185" s="60" t="s">
        <v>4251</v>
      </c>
      <c r="C1185" s="60">
        <v>65</v>
      </c>
      <c r="D1185" s="60" t="s">
        <v>50</v>
      </c>
      <c r="E1185" s="60" t="s">
        <v>4252</v>
      </c>
      <c r="F1185" s="60">
        <v>-8158</v>
      </c>
      <c r="G1185" s="60" t="s">
        <v>94</v>
      </c>
      <c r="H1185" s="60" t="s">
        <v>53</v>
      </c>
      <c r="I1185" s="60">
        <v>167523.31</v>
      </c>
      <c r="J1185" s="60" t="s">
        <v>4253</v>
      </c>
      <c r="K1185" s="60" t="s">
        <v>104</v>
      </c>
      <c r="L1185" s="60" t="s">
        <v>32</v>
      </c>
      <c r="M1185" s="60">
        <v>4.87</v>
      </c>
      <c r="N1185" s="60" t="s">
        <v>24</v>
      </c>
      <c r="O1185" s="60">
        <v>25</v>
      </c>
    </row>
    <row r="1186" spans="1:15" x14ac:dyDescent="0.2">
      <c r="A1186" s="60" t="s">
        <v>4254</v>
      </c>
      <c r="B1186" s="60" t="s">
        <v>4255</v>
      </c>
      <c r="C1186" s="60">
        <v>36</v>
      </c>
      <c r="D1186" s="60" t="s">
        <v>50</v>
      </c>
      <c r="E1186" s="60" t="s">
        <v>4256</v>
      </c>
      <c r="F1186" s="60">
        <v>-8783</v>
      </c>
      <c r="G1186" s="60" t="s">
        <v>19</v>
      </c>
      <c r="H1186" s="60" t="s">
        <v>30</v>
      </c>
      <c r="I1186" s="60">
        <v>159765.28</v>
      </c>
      <c r="J1186" s="60" t="s">
        <v>4257</v>
      </c>
      <c r="K1186" s="60" t="s">
        <v>136</v>
      </c>
      <c r="L1186" s="60" t="s">
        <v>56</v>
      </c>
      <c r="M1186" s="60">
        <v>2.48</v>
      </c>
      <c r="N1186" s="60" t="s">
        <v>74</v>
      </c>
      <c r="O1186" s="60">
        <v>31</v>
      </c>
    </row>
    <row r="1187" spans="1:15" x14ac:dyDescent="0.2">
      <c r="A1187" s="60" t="s">
        <v>4258</v>
      </c>
      <c r="B1187" s="60" t="s">
        <v>4259</v>
      </c>
      <c r="C1187" s="60">
        <v>46</v>
      </c>
      <c r="D1187" s="60" t="s">
        <v>17</v>
      </c>
      <c r="E1187" s="60" t="s">
        <v>4260</v>
      </c>
      <c r="F1187" s="60">
        <v>-7189</v>
      </c>
      <c r="G1187" s="60" t="s">
        <v>94</v>
      </c>
      <c r="H1187" s="60" t="s">
        <v>194</v>
      </c>
      <c r="I1187" s="60">
        <v>154604.99</v>
      </c>
      <c r="J1187" s="60" t="s">
        <v>4261</v>
      </c>
      <c r="K1187" s="60" t="s">
        <v>22</v>
      </c>
      <c r="L1187" s="60" t="s">
        <v>32</v>
      </c>
      <c r="M1187" s="60">
        <v>2.23</v>
      </c>
      <c r="N1187" s="60" t="s">
        <v>57</v>
      </c>
      <c r="O1187" s="60">
        <v>7</v>
      </c>
    </row>
    <row r="1188" spans="1:15" x14ac:dyDescent="0.2">
      <c r="A1188" s="60" t="s">
        <v>4262</v>
      </c>
      <c r="B1188" s="60" t="s">
        <v>2953</v>
      </c>
      <c r="C1188" s="60">
        <v>58</v>
      </c>
      <c r="D1188" s="60" t="s">
        <v>27</v>
      </c>
      <c r="E1188" s="60" t="s">
        <v>4263</v>
      </c>
      <c r="F1188" s="60">
        <v>-10337</v>
      </c>
      <c r="G1188" s="60" t="s">
        <v>78</v>
      </c>
      <c r="H1188" s="60" t="s">
        <v>144</v>
      </c>
      <c r="I1188" s="60">
        <v>63876.43</v>
      </c>
      <c r="J1188" s="60" t="s">
        <v>4264</v>
      </c>
      <c r="K1188" s="60" t="s">
        <v>62</v>
      </c>
      <c r="L1188" s="60" t="s">
        <v>32</v>
      </c>
      <c r="M1188" s="60">
        <v>2.08</v>
      </c>
      <c r="N1188" s="60" t="s">
        <v>74</v>
      </c>
      <c r="O1188" s="60">
        <v>5</v>
      </c>
    </row>
    <row r="1189" spans="1:15" x14ac:dyDescent="0.2">
      <c r="A1189" s="60" t="s">
        <v>4265</v>
      </c>
      <c r="B1189" s="60" t="s">
        <v>4266</v>
      </c>
      <c r="C1189" s="60">
        <v>47</v>
      </c>
      <c r="D1189" s="60" t="s">
        <v>50</v>
      </c>
      <c r="E1189" s="60" t="s">
        <v>4267</v>
      </c>
      <c r="F1189" s="60">
        <v>-9365</v>
      </c>
      <c r="G1189" s="60" t="s">
        <v>19</v>
      </c>
      <c r="H1189" s="60" t="s">
        <v>173</v>
      </c>
      <c r="I1189" s="60">
        <v>155001.9</v>
      </c>
      <c r="J1189" s="60" t="s">
        <v>3756</v>
      </c>
      <c r="K1189" s="60" t="s">
        <v>136</v>
      </c>
      <c r="L1189" s="60" t="s">
        <v>32</v>
      </c>
      <c r="M1189" s="60">
        <v>3.92</v>
      </c>
      <c r="N1189" s="60" t="s">
        <v>33</v>
      </c>
      <c r="O1189" s="60">
        <v>39</v>
      </c>
    </row>
    <row r="1190" spans="1:15" x14ac:dyDescent="0.2">
      <c r="A1190" s="60" t="s">
        <v>4268</v>
      </c>
      <c r="B1190" s="60" t="s">
        <v>1314</v>
      </c>
      <c r="C1190" s="60">
        <v>52</v>
      </c>
      <c r="D1190" s="60" t="s">
        <v>17</v>
      </c>
      <c r="E1190" s="60" t="s">
        <v>4269</v>
      </c>
      <c r="F1190" s="60">
        <v>-8624</v>
      </c>
      <c r="G1190" s="60" t="s">
        <v>94</v>
      </c>
      <c r="H1190" s="60" t="s">
        <v>173</v>
      </c>
      <c r="I1190" s="60">
        <v>41639.86</v>
      </c>
      <c r="J1190" s="60" t="s">
        <v>262</v>
      </c>
      <c r="K1190" s="60" t="s">
        <v>81</v>
      </c>
      <c r="L1190" s="60" t="s">
        <v>32</v>
      </c>
      <c r="M1190" s="60">
        <v>3.79</v>
      </c>
      <c r="N1190" s="60" t="s">
        <v>74</v>
      </c>
      <c r="O1190" s="60">
        <v>18</v>
      </c>
    </row>
    <row r="1191" spans="1:15" x14ac:dyDescent="0.2">
      <c r="A1191" s="60" t="s">
        <v>4270</v>
      </c>
      <c r="B1191" s="60" t="s">
        <v>812</v>
      </c>
      <c r="C1191" s="60">
        <v>24</v>
      </c>
      <c r="D1191" s="60" t="s">
        <v>50</v>
      </c>
      <c r="E1191" s="60" t="s">
        <v>4271</v>
      </c>
      <c r="F1191" s="60">
        <v>-10828</v>
      </c>
      <c r="G1191" s="60" t="s">
        <v>19</v>
      </c>
      <c r="H1191" s="60" t="s">
        <v>38</v>
      </c>
      <c r="I1191" s="60">
        <v>110939.54</v>
      </c>
      <c r="J1191" s="60" t="s">
        <v>4272</v>
      </c>
      <c r="K1191" s="60" t="s">
        <v>22</v>
      </c>
      <c r="L1191" s="60" t="s">
        <v>32</v>
      </c>
      <c r="M1191" s="60">
        <v>4.03</v>
      </c>
      <c r="N1191" s="60" t="s">
        <v>74</v>
      </c>
      <c r="O1191" s="60">
        <v>17</v>
      </c>
    </row>
    <row r="1192" spans="1:15" x14ac:dyDescent="0.2">
      <c r="A1192" s="60" t="s">
        <v>4273</v>
      </c>
      <c r="B1192" s="60" t="s">
        <v>2263</v>
      </c>
      <c r="C1192" s="60">
        <v>37</v>
      </c>
      <c r="D1192" s="60" t="s">
        <v>17</v>
      </c>
      <c r="E1192" s="60" t="s">
        <v>4274</v>
      </c>
      <c r="F1192" s="60">
        <v>-8453</v>
      </c>
      <c r="G1192" s="60" t="s">
        <v>29</v>
      </c>
      <c r="H1192" s="60" t="s">
        <v>53</v>
      </c>
      <c r="I1192" s="60">
        <v>164076.85999999999</v>
      </c>
      <c r="J1192" s="60" t="s">
        <v>4275</v>
      </c>
      <c r="K1192" s="60" t="s">
        <v>118</v>
      </c>
      <c r="L1192" s="60" t="s">
        <v>56</v>
      </c>
      <c r="M1192" s="60">
        <v>2.66</v>
      </c>
      <c r="N1192" s="60" t="s">
        <v>33</v>
      </c>
      <c r="O1192" s="60">
        <v>37</v>
      </c>
    </row>
    <row r="1193" spans="1:15" x14ac:dyDescent="0.2">
      <c r="A1193" s="60" t="s">
        <v>4276</v>
      </c>
      <c r="B1193" s="60" t="s">
        <v>4277</v>
      </c>
      <c r="C1193" s="60">
        <v>50</v>
      </c>
      <c r="D1193" s="60" t="s">
        <v>17</v>
      </c>
      <c r="E1193" s="60" t="s">
        <v>4278</v>
      </c>
      <c r="F1193" s="60">
        <v>-4635</v>
      </c>
      <c r="G1193" s="60" t="s">
        <v>78</v>
      </c>
      <c r="H1193" s="60" t="s">
        <v>79</v>
      </c>
      <c r="I1193" s="60">
        <v>137384.74</v>
      </c>
      <c r="J1193" s="60" t="s">
        <v>4279</v>
      </c>
      <c r="K1193" s="60" t="s">
        <v>62</v>
      </c>
      <c r="L1193" s="60" t="s">
        <v>73</v>
      </c>
      <c r="M1193" s="60">
        <v>3.17</v>
      </c>
      <c r="N1193" s="60" t="s">
        <v>33</v>
      </c>
      <c r="O1193" s="60">
        <v>37</v>
      </c>
    </row>
    <row r="1194" spans="1:15" x14ac:dyDescent="0.2">
      <c r="A1194" s="60" t="s">
        <v>4280</v>
      </c>
      <c r="B1194" s="60" t="s">
        <v>3374</v>
      </c>
      <c r="C1194" s="60">
        <v>42</v>
      </c>
      <c r="D1194" s="60" t="s">
        <v>17</v>
      </c>
      <c r="E1194" s="60" t="s">
        <v>4281</v>
      </c>
      <c r="F1194" s="60">
        <v>-10000</v>
      </c>
      <c r="G1194" s="60" t="s">
        <v>78</v>
      </c>
      <c r="H1194" s="60" t="s">
        <v>194</v>
      </c>
      <c r="I1194" s="60">
        <v>173910.74</v>
      </c>
      <c r="J1194" s="60" t="s">
        <v>4282</v>
      </c>
      <c r="K1194" s="60" t="s">
        <v>136</v>
      </c>
      <c r="L1194" s="60" t="s">
        <v>56</v>
      </c>
      <c r="M1194" s="60">
        <v>4.9400000000000004</v>
      </c>
      <c r="N1194" s="60" t="s">
        <v>74</v>
      </c>
      <c r="O1194" s="60">
        <v>8</v>
      </c>
    </row>
    <row r="1195" spans="1:15" x14ac:dyDescent="0.2">
      <c r="A1195" s="60" t="s">
        <v>4283</v>
      </c>
      <c r="B1195" s="60" t="s">
        <v>4284</v>
      </c>
      <c r="C1195" s="60">
        <v>24</v>
      </c>
      <c r="D1195" s="60" t="s">
        <v>27</v>
      </c>
      <c r="E1195" s="60" t="s">
        <v>4285</v>
      </c>
      <c r="F1195" s="60">
        <v>-6095</v>
      </c>
      <c r="G1195" s="60" t="s">
        <v>52</v>
      </c>
      <c r="H1195" s="60" t="s">
        <v>30</v>
      </c>
      <c r="I1195" s="60">
        <v>45548.480000000003</v>
      </c>
      <c r="J1195" s="60" t="s">
        <v>2189</v>
      </c>
      <c r="K1195" s="60" t="s">
        <v>55</v>
      </c>
      <c r="L1195" s="60" t="s">
        <v>23</v>
      </c>
      <c r="M1195" s="60">
        <v>4.2</v>
      </c>
      <c r="N1195" s="60" t="s">
        <v>33</v>
      </c>
      <c r="O1195" s="60">
        <v>4</v>
      </c>
    </row>
    <row r="1196" spans="1:15" x14ac:dyDescent="0.2">
      <c r="A1196" s="60" t="s">
        <v>4286</v>
      </c>
      <c r="B1196" s="60" t="s">
        <v>4287</v>
      </c>
      <c r="C1196" s="60">
        <v>42</v>
      </c>
      <c r="D1196" s="60" t="s">
        <v>50</v>
      </c>
      <c r="E1196" s="60" t="s">
        <v>4288</v>
      </c>
      <c r="F1196" s="60">
        <v>-5210</v>
      </c>
      <c r="G1196" s="60" t="s">
        <v>29</v>
      </c>
      <c r="H1196" s="60" t="s">
        <v>20</v>
      </c>
      <c r="I1196" s="60">
        <v>142032.49</v>
      </c>
      <c r="J1196" s="60" t="s">
        <v>321</v>
      </c>
      <c r="K1196" s="60" t="s">
        <v>136</v>
      </c>
      <c r="L1196" s="60" t="s">
        <v>73</v>
      </c>
      <c r="M1196" s="60">
        <v>2.21</v>
      </c>
      <c r="N1196" s="60" t="s">
        <v>57</v>
      </c>
      <c r="O1196" s="60">
        <v>33</v>
      </c>
    </row>
    <row r="1197" spans="1:15" x14ac:dyDescent="0.2">
      <c r="A1197" s="60" t="s">
        <v>4289</v>
      </c>
      <c r="B1197" s="60" t="s">
        <v>4290</v>
      </c>
      <c r="C1197" s="60">
        <v>46</v>
      </c>
      <c r="D1197" s="60" t="s">
        <v>17</v>
      </c>
      <c r="E1197" s="60" t="s">
        <v>4291</v>
      </c>
      <c r="F1197" s="60">
        <v>-4894</v>
      </c>
      <c r="G1197" s="60" t="s">
        <v>94</v>
      </c>
      <c r="H1197" s="60" t="s">
        <v>30</v>
      </c>
      <c r="I1197" s="60">
        <v>96345.49</v>
      </c>
      <c r="J1197" s="60" t="s">
        <v>3953</v>
      </c>
      <c r="K1197" s="60" t="s">
        <v>40</v>
      </c>
      <c r="L1197" s="60" t="s">
        <v>73</v>
      </c>
      <c r="M1197" s="60">
        <v>3.57</v>
      </c>
      <c r="N1197" s="60" t="s">
        <v>24</v>
      </c>
      <c r="O1197" s="60">
        <v>0</v>
      </c>
    </row>
    <row r="1198" spans="1:15" x14ac:dyDescent="0.2">
      <c r="A1198" s="60" t="s">
        <v>4292</v>
      </c>
      <c r="B1198" s="60" t="s">
        <v>4293</v>
      </c>
      <c r="C1198" s="60">
        <v>54</v>
      </c>
      <c r="D1198" s="60" t="s">
        <v>17</v>
      </c>
      <c r="E1198" s="60" t="s">
        <v>4294</v>
      </c>
      <c r="F1198" s="60">
        <v>-6564</v>
      </c>
      <c r="G1198" s="60" t="s">
        <v>99</v>
      </c>
      <c r="H1198" s="60" t="s">
        <v>71</v>
      </c>
      <c r="I1198" s="60">
        <v>111245.01</v>
      </c>
      <c r="J1198" s="60" t="s">
        <v>3369</v>
      </c>
      <c r="K1198" s="60" t="s">
        <v>55</v>
      </c>
      <c r="L1198" s="60" t="s">
        <v>23</v>
      </c>
      <c r="M1198" s="60">
        <v>3.95</v>
      </c>
      <c r="N1198" s="60" t="s">
        <v>24</v>
      </c>
      <c r="O1198" s="60">
        <v>4</v>
      </c>
    </row>
    <row r="1199" spans="1:15" x14ac:dyDescent="0.2">
      <c r="A1199" s="60" t="s">
        <v>4295</v>
      </c>
      <c r="B1199" s="60" t="s">
        <v>4296</v>
      </c>
      <c r="C1199" s="60">
        <v>60</v>
      </c>
      <c r="D1199" s="60" t="s">
        <v>27</v>
      </c>
      <c r="E1199" s="60" t="s">
        <v>4297</v>
      </c>
      <c r="F1199" s="60">
        <v>-6941</v>
      </c>
      <c r="G1199" s="60" t="s">
        <v>52</v>
      </c>
      <c r="H1199" s="60" t="s">
        <v>71</v>
      </c>
      <c r="I1199" s="60">
        <v>43552.75</v>
      </c>
      <c r="J1199" s="60" t="s">
        <v>4298</v>
      </c>
      <c r="K1199" s="60" t="s">
        <v>22</v>
      </c>
      <c r="L1199" s="60" t="s">
        <v>23</v>
      </c>
      <c r="M1199" s="60">
        <v>3.08</v>
      </c>
      <c r="N1199" s="60" t="s">
        <v>41</v>
      </c>
      <c r="O1199" s="60">
        <v>16</v>
      </c>
    </row>
    <row r="1200" spans="1:15" x14ac:dyDescent="0.2">
      <c r="A1200" s="60" t="s">
        <v>4299</v>
      </c>
      <c r="B1200" s="60" t="s">
        <v>4300</v>
      </c>
      <c r="C1200" s="60">
        <v>35</v>
      </c>
      <c r="D1200" s="60" t="s">
        <v>17</v>
      </c>
      <c r="E1200" s="60" t="s">
        <v>4301</v>
      </c>
      <c r="F1200" s="60">
        <v>-2522</v>
      </c>
      <c r="G1200" s="60" t="s">
        <v>85</v>
      </c>
      <c r="H1200" s="60" t="s">
        <v>53</v>
      </c>
      <c r="I1200" s="60">
        <v>146205.57999999999</v>
      </c>
      <c r="J1200" s="60" t="s">
        <v>3844</v>
      </c>
      <c r="K1200" s="60" t="s">
        <v>118</v>
      </c>
      <c r="L1200" s="60" t="s">
        <v>23</v>
      </c>
      <c r="M1200" s="60">
        <v>3.66</v>
      </c>
      <c r="N1200" s="60" t="s">
        <v>24</v>
      </c>
      <c r="O1200" s="60">
        <v>11</v>
      </c>
    </row>
    <row r="1201" spans="1:15" x14ac:dyDescent="0.2">
      <c r="A1201" s="60" t="s">
        <v>4302</v>
      </c>
      <c r="B1201" s="60" t="s">
        <v>2803</v>
      </c>
      <c r="C1201" s="60">
        <v>51</v>
      </c>
      <c r="D1201" s="60" t="s">
        <v>50</v>
      </c>
      <c r="E1201" s="60" t="s">
        <v>4303</v>
      </c>
      <c r="F1201" s="60">
        <v>-6786</v>
      </c>
      <c r="G1201" s="60" t="s">
        <v>94</v>
      </c>
      <c r="H1201" s="60" t="s">
        <v>53</v>
      </c>
      <c r="I1201" s="60">
        <v>89941.89</v>
      </c>
      <c r="J1201" s="60" t="s">
        <v>4304</v>
      </c>
      <c r="K1201" s="60" t="s">
        <v>127</v>
      </c>
      <c r="L1201" s="60" t="s">
        <v>23</v>
      </c>
      <c r="M1201" s="60">
        <v>2.2999999999999998</v>
      </c>
      <c r="N1201" s="60" t="s">
        <v>57</v>
      </c>
      <c r="O1201" s="60">
        <v>5</v>
      </c>
    </row>
    <row r="1202" spans="1:15" x14ac:dyDescent="0.2">
      <c r="A1202" s="60" t="s">
        <v>4305</v>
      </c>
      <c r="B1202" s="60" t="s">
        <v>4306</v>
      </c>
      <c r="C1202" s="60">
        <v>64</v>
      </c>
      <c r="D1202" s="60" t="s">
        <v>17</v>
      </c>
      <c r="E1202" s="60" t="s">
        <v>4307</v>
      </c>
      <c r="F1202" s="60">
        <v>-6313</v>
      </c>
      <c r="G1202" s="60" t="s">
        <v>19</v>
      </c>
      <c r="H1202" s="60" t="s">
        <v>66</v>
      </c>
      <c r="I1202" s="60">
        <v>42698.99</v>
      </c>
      <c r="J1202" s="60" t="s">
        <v>1456</v>
      </c>
      <c r="K1202" s="60" t="s">
        <v>55</v>
      </c>
      <c r="L1202" s="60" t="s">
        <v>56</v>
      </c>
      <c r="M1202" s="60">
        <v>4.84</v>
      </c>
      <c r="N1202" s="60" t="s">
        <v>41</v>
      </c>
      <c r="O1202" s="60">
        <v>11</v>
      </c>
    </row>
    <row r="1203" spans="1:15" x14ac:dyDescent="0.2">
      <c r="A1203" s="60" t="s">
        <v>4308</v>
      </c>
      <c r="B1203" s="60" t="s">
        <v>4309</v>
      </c>
      <c r="C1203" s="60">
        <v>65</v>
      </c>
      <c r="D1203" s="60" t="s">
        <v>27</v>
      </c>
      <c r="E1203" s="60" t="s">
        <v>4310</v>
      </c>
      <c r="F1203" s="60">
        <v>-6117</v>
      </c>
      <c r="G1203" s="60" t="s">
        <v>52</v>
      </c>
      <c r="H1203" s="60" t="s">
        <v>38</v>
      </c>
      <c r="I1203" s="60">
        <v>175159.93</v>
      </c>
      <c r="J1203" s="60" t="s">
        <v>4311</v>
      </c>
      <c r="K1203" s="60" t="s">
        <v>22</v>
      </c>
      <c r="L1203" s="60" t="s">
        <v>73</v>
      </c>
      <c r="M1203" s="60">
        <v>1.73</v>
      </c>
      <c r="N1203" s="60" t="s">
        <v>24</v>
      </c>
      <c r="O1203" s="60">
        <v>36</v>
      </c>
    </row>
    <row r="1204" spans="1:15" x14ac:dyDescent="0.2">
      <c r="A1204" s="60" t="s">
        <v>4312</v>
      </c>
      <c r="B1204" s="60" t="s">
        <v>4313</v>
      </c>
      <c r="C1204" s="60">
        <v>35</v>
      </c>
      <c r="D1204" s="60" t="s">
        <v>17</v>
      </c>
      <c r="E1204" s="60" t="s">
        <v>4314</v>
      </c>
      <c r="F1204" s="60">
        <v>-8574</v>
      </c>
      <c r="G1204" s="60" t="s">
        <v>37</v>
      </c>
      <c r="H1204" s="60" t="s">
        <v>38</v>
      </c>
      <c r="I1204" s="60">
        <v>45927.62</v>
      </c>
      <c r="J1204" s="60" t="s">
        <v>4315</v>
      </c>
      <c r="K1204" s="60" t="s">
        <v>47</v>
      </c>
      <c r="L1204" s="60" t="s">
        <v>32</v>
      </c>
      <c r="M1204" s="60">
        <v>1.95</v>
      </c>
      <c r="N1204" s="60" t="s">
        <v>24</v>
      </c>
      <c r="O1204" s="60">
        <v>20</v>
      </c>
    </row>
    <row r="1205" spans="1:15" x14ac:dyDescent="0.2">
      <c r="A1205" s="60" t="s">
        <v>4316</v>
      </c>
      <c r="B1205" s="60" t="s">
        <v>824</v>
      </c>
      <c r="C1205" s="60">
        <v>37</v>
      </c>
      <c r="D1205" s="60" t="s">
        <v>17</v>
      </c>
      <c r="E1205" s="60" t="s">
        <v>4317</v>
      </c>
      <c r="F1205" s="60">
        <v>-6881</v>
      </c>
      <c r="G1205" s="60" t="s">
        <v>116</v>
      </c>
      <c r="H1205" s="60" t="s">
        <v>66</v>
      </c>
      <c r="I1205" s="60">
        <v>52712.7</v>
      </c>
      <c r="J1205" s="60" t="s">
        <v>734</v>
      </c>
      <c r="K1205" s="60" t="s">
        <v>40</v>
      </c>
      <c r="L1205" s="60" t="s">
        <v>56</v>
      </c>
      <c r="M1205" s="60">
        <v>1.88</v>
      </c>
      <c r="N1205" s="60" t="s">
        <v>41</v>
      </c>
      <c r="O1205" s="60">
        <v>18</v>
      </c>
    </row>
    <row r="1206" spans="1:15" x14ac:dyDescent="0.2">
      <c r="A1206" s="60" t="s">
        <v>4318</v>
      </c>
      <c r="B1206" s="60" t="s">
        <v>2782</v>
      </c>
      <c r="C1206" s="60">
        <v>58</v>
      </c>
      <c r="D1206" s="60" t="s">
        <v>50</v>
      </c>
      <c r="E1206" s="60" t="s">
        <v>4319</v>
      </c>
      <c r="F1206" s="60">
        <v>-10310</v>
      </c>
      <c r="G1206" s="60" t="s">
        <v>52</v>
      </c>
      <c r="H1206" s="60" t="s">
        <v>71</v>
      </c>
      <c r="I1206" s="60">
        <v>61166.77</v>
      </c>
      <c r="J1206" s="60" t="s">
        <v>4320</v>
      </c>
      <c r="K1206" s="60" t="s">
        <v>127</v>
      </c>
      <c r="L1206" s="60" t="s">
        <v>56</v>
      </c>
      <c r="M1206" s="60">
        <v>1.01</v>
      </c>
      <c r="N1206" s="60" t="s">
        <v>57</v>
      </c>
      <c r="O1206" s="60">
        <v>11</v>
      </c>
    </row>
    <row r="1207" spans="1:15" x14ac:dyDescent="0.2">
      <c r="A1207" s="60" t="s">
        <v>4321</v>
      </c>
      <c r="B1207" s="60" t="s">
        <v>4322</v>
      </c>
      <c r="C1207" s="60">
        <v>32</v>
      </c>
      <c r="D1207" s="60" t="s">
        <v>27</v>
      </c>
      <c r="E1207" s="60" t="s">
        <v>4323</v>
      </c>
      <c r="F1207" s="60">
        <v>-9909</v>
      </c>
      <c r="G1207" s="60" t="s">
        <v>85</v>
      </c>
      <c r="H1207" s="60" t="s">
        <v>79</v>
      </c>
      <c r="I1207" s="60">
        <v>139220.87</v>
      </c>
      <c r="J1207" s="60" t="s">
        <v>4049</v>
      </c>
      <c r="K1207" s="60" t="s">
        <v>40</v>
      </c>
      <c r="L1207" s="60" t="s">
        <v>73</v>
      </c>
      <c r="M1207" s="60">
        <v>1.55</v>
      </c>
      <c r="N1207" s="60" t="s">
        <v>57</v>
      </c>
      <c r="O1207" s="60">
        <v>33</v>
      </c>
    </row>
    <row r="1208" spans="1:15" x14ac:dyDescent="0.2">
      <c r="A1208" s="60" t="s">
        <v>4324</v>
      </c>
      <c r="B1208" s="60" t="s">
        <v>4325</v>
      </c>
      <c r="C1208" s="60">
        <v>31</v>
      </c>
      <c r="D1208" s="60" t="s">
        <v>27</v>
      </c>
      <c r="E1208" s="60" t="s">
        <v>4326</v>
      </c>
      <c r="F1208" s="60">
        <v>-4376</v>
      </c>
      <c r="G1208" s="60" t="s">
        <v>37</v>
      </c>
      <c r="H1208" s="60" t="s">
        <v>66</v>
      </c>
      <c r="I1208" s="60">
        <v>140734.45000000001</v>
      </c>
      <c r="J1208" s="60" t="s">
        <v>4327</v>
      </c>
      <c r="K1208" s="60" t="s">
        <v>22</v>
      </c>
      <c r="L1208" s="60" t="s">
        <v>32</v>
      </c>
      <c r="M1208" s="60">
        <v>1.69</v>
      </c>
      <c r="N1208" s="60" t="s">
        <v>74</v>
      </c>
      <c r="O1208" s="60">
        <v>16</v>
      </c>
    </row>
    <row r="1209" spans="1:15" x14ac:dyDescent="0.2">
      <c r="A1209" s="60" t="s">
        <v>4328</v>
      </c>
      <c r="B1209" s="60" t="s">
        <v>4329</v>
      </c>
      <c r="C1209" s="60">
        <v>53</v>
      </c>
      <c r="D1209" s="60" t="s">
        <v>17</v>
      </c>
      <c r="E1209" s="60" t="s">
        <v>4330</v>
      </c>
      <c r="F1209" s="60">
        <v>-10554</v>
      </c>
      <c r="G1209" s="60" t="s">
        <v>85</v>
      </c>
      <c r="H1209" s="60" t="s">
        <v>38</v>
      </c>
      <c r="I1209" s="60">
        <v>98563.64</v>
      </c>
      <c r="J1209" s="60" t="s">
        <v>4331</v>
      </c>
      <c r="K1209" s="60" t="s">
        <v>47</v>
      </c>
      <c r="L1209" s="60" t="s">
        <v>73</v>
      </c>
      <c r="M1209" s="60">
        <v>3.67</v>
      </c>
      <c r="N1209" s="60" t="s">
        <v>33</v>
      </c>
      <c r="O1209" s="60">
        <v>11</v>
      </c>
    </row>
    <row r="1210" spans="1:15" x14ac:dyDescent="0.2">
      <c r="A1210" s="60" t="s">
        <v>4332</v>
      </c>
      <c r="B1210" s="60" t="s">
        <v>4333</v>
      </c>
      <c r="C1210" s="60">
        <v>56</v>
      </c>
      <c r="D1210" s="60" t="s">
        <v>50</v>
      </c>
      <c r="E1210" s="60" t="s">
        <v>4334</v>
      </c>
      <c r="F1210" s="60">
        <v>-3538</v>
      </c>
      <c r="G1210" s="60" t="s">
        <v>99</v>
      </c>
      <c r="H1210" s="60" t="s">
        <v>144</v>
      </c>
      <c r="I1210" s="60">
        <v>75328.88</v>
      </c>
      <c r="J1210" s="60" t="s">
        <v>4335</v>
      </c>
      <c r="K1210" s="60" t="s">
        <v>47</v>
      </c>
      <c r="L1210" s="60" t="s">
        <v>56</v>
      </c>
      <c r="M1210" s="60">
        <v>3.58</v>
      </c>
      <c r="N1210" s="60" t="s">
        <v>57</v>
      </c>
      <c r="O1210" s="60">
        <v>36</v>
      </c>
    </row>
    <row r="1211" spans="1:15" x14ac:dyDescent="0.2">
      <c r="A1211" s="60" t="s">
        <v>4336</v>
      </c>
      <c r="B1211" s="60" t="s">
        <v>1103</v>
      </c>
      <c r="C1211" s="60">
        <v>51</v>
      </c>
      <c r="D1211" s="60" t="s">
        <v>27</v>
      </c>
      <c r="E1211" s="60" t="s">
        <v>4337</v>
      </c>
      <c r="F1211" s="60">
        <v>-3213</v>
      </c>
      <c r="G1211" s="60" t="s">
        <v>45</v>
      </c>
      <c r="H1211" s="60" t="s">
        <v>53</v>
      </c>
      <c r="I1211" s="60">
        <v>128222.19</v>
      </c>
      <c r="J1211" s="60" t="s">
        <v>984</v>
      </c>
      <c r="K1211" s="60" t="s">
        <v>127</v>
      </c>
      <c r="L1211" s="60" t="s">
        <v>73</v>
      </c>
      <c r="M1211" s="60">
        <v>3.66</v>
      </c>
      <c r="N1211" s="60" t="s">
        <v>74</v>
      </c>
      <c r="O1211" s="60">
        <v>19</v>
      </c>
    </row>
    <row r="1212" spans="1:15" x14ac:dyDescent="0.2">
      <c r="A1212" s="60" t="s">
        <v>4338</v>
      </c>
      <c r="B1212" s="60" t="s">
        <v>4339</v>
      </c>
      <c r="C1212" s="60">
        <v>39</v>
      </c>
      <c r="D1212" s="60" t="s">
        <v>17</v>
      </c>
      <c r="E1212" s="60" t="s">
        <v>4340</v>
      </c>
      <c r="F1212" s="60">
        <v>-2947</v>
      </c>
      <c r="G1212" s="60" t="s">
        <v>52</v>
      </c>
      <c r="H1212" s="60" t="s">
        <v>30</v>
      </c>
      <c r="I1212" s="60">
        <v>167189.89000000001</v>
      </c>
      <c r="J1212" s="60" t="s">
        <v>1622</v>
      </c>
      <c r="K1212" s="60" t="s">
        <v>104</v>
      </c>
      <c r="L1212" s="60" t="s">
        <v>56</v>
      </c>
      <c r="M1212" s="60">
        <v>1.33</v>
      </c>
      <c r="N1212" s="60" t="s">
        <v>57</v>
      </c>
      <c r="O1212" s="60">
        <v>31</v>
      </c>
    </row>
    <row r="1213" spans="1:15" x14ac:dyDescent="0.2">
      <c r="A1213" s="60" t="s">
        <v>4341</v>
      </c>
      <c r="B1213" s="60" t="s">
        <v>1271</v>
      </c>
      <c r="C1213" s="60">
        <v>29</v>
      </c>
      <c r="D1213" s="60" t="s">
        <v>27</v>
      </c>
      <c r="E1213" s="60" t="s">
        <v>4342</v>
      </c>
      <c r="F1213" s="60">
        <v>-4468</v>
      </c>
      <c r="G1213" s="60" t="s">
        <v>78</v>
      </c>
      <c r="H1213" s="60" t="s">
        <v>71</v>
      </c>
      <c r="I1213" s="60">
        <v>65050.61</v>
      </c>
      <c r="J1213" s="60" t="s">
        <v>520</v>
      </c>
      <c r="K1213" s="60" t="s">
        <v>40</v>
      </c>
      <c r="L1213" s="60" t="s">
        <v>56</v>
      </c>
      <c r="M1213" s="60">
        <v>2.87</v>
      </c>
      <c r="N1213" s="60" t="s">
        <v>24</v>
      </c>
      <c r="O1213" s="60">
        <v>3</v>
      </c>
    </row>
    <row r="1214" spans="1:15" x14ac:dyDescent="0.2">
      <c r="A1214" s="60" t="s">
        <v>4343</v>
      </c>
      <c r="B1214" s="60" t="s">
        <v>4344</v>
      </c>
      <c r="C1214" s="60">
        <v>65</v>
      </c>
      <c r="D1214" s="60" t="s">
        <v>27</v>
      </c>
      <c r="E1214" s="60" t="s">
        <v>4345</v>
      </c>
      <c r="F1214" s="60">
        <v>-8402</v>
      </c>
      <c r="G1214" s="60" t="s">
        <v>19</v>
      </c>
      <c r="H1214" s="60" t="s">
        <v>53</v>
      </c>
      <c r="I1214" s="60">
        <v>167426.37</v>
      </c>
      <c r="J1214" s="60" t="s">
        <v>3681</v>
      </c>
      <c r="K1214" s="60" t="s">
        <v>136</v>
      </c>
      <c r="L1214" s="60" t="s">
        <v>23</v>
      </c>
      <c r="M1214" s="60">
        <v>2.79</v>
      </c>
      <c r="N1214" s="60" t="s">
        <v>33</v>
      </c>
      <c r="O1214" s="60">
        <v>33</v>
      </c>
    </row>
    <row r="1215" spans="1:15" x14ac:dyDescent="0.2">
      <c r="A1215" s="60" t="s">
        <v>4346</v>
      </c>
      <c r="B1215" s="60" t="s">
        <v>4347</v>
      </c>
      <c r="C1215" s="60">
        <v>37</v>
      </c>
      <c r="D1215" s="60" t="s">
        <v>27</v>
      </c>
      <c r="E1215" s="60" t="s">
        <v>4348</v>
      </c>
      <c r="F1215" s="60">
        <v>-6317</v>
      </c>
      <c r="G1215" s="60" t="s">
        <v>45</v>
      </c>
      <c r="H1215" s="60" t="s">
        <v>194</v>
      </c>
      <c r="I1215" s="60">
        <v>117923.16</v>
      </c>
      <c r="J1215" s="60" t="s">
        <v>4349</v>
      </c>
      <c r="K1215" s="60" t="s">
        <v>104</v>
      </c>
      <c r="L1215" s="60" t="s">
        <v>73</v>
      </c>
      <c r="M1215" s="60">
        <v>1.83</v>
      </c>
      <c r="N1215" s="60" t="s">
        <v>74</v>
      </c>
      <c r="O1215" s="60">
        <v>11</v>
      </c>
    </row>
    <row r="1216" spans="1:15" x14ac:dyDescent="0.2">
      <c r="A1216" s="60" t="s">
        <v>4350</v>
      </c>
      <c r="B1216" s="60" t="s">
        <v>4351</v>
      </c>
      <c r="C1216" s="60">
        <v>64</v>
      </c>
      <c r="D1216" s="60" t="s">
        <v>50</v>
      </c>
      <c r="E1216" s="60" t="s">
        <v>4352</v>
      </c>
      <c r="F1216" s="60">
        <v>-6179</v>
      </c>
      <c r="G1216" s="60" t="s">
        <v>78</v>
      </c>
      <c r="H1216" s="60" t="s">
        <v>71</v>
      </c>
      <c r="I1216" s="60">
        <v>48064.57</v>
      </c>
      <c r="J1216" s="60" t="s">
        <v>4353</v>
      </c>
      <c r="K1216" s="60" t="s">
        <v>118</v>
      </c>
      <c r="L1216" s="60" t="s">
        <v>56</v>
      </c>
      <c r="M1216" s="60">
        <v>3.5</v>
      </c>
      <c r="N1216" s="60" t="s">
        <v>24</v>
      </c>
      <c r="O1216" s="60">
        <v>21</v>
      </c>
    </row>
    <row r="1217" spans="1:15" x14ac:dyDescent="0.2">
      <c r="A1217" s="60" t="s">
        <v>4354</v>
      </c>
      <c r="B1217" s="60" t="s">
        <v>4355</v>
      </c>
      <c r="C1217" s="60">
        <v>64</v>
      </c>
      <c r="D1217" s="60" t="s">
        <v>50</v>
      </c>
      <c r="E1217" s="60" t="s">
        <v>4356</v>
      </c>
      <c r="F1217" s="60">
        <v>-6759</v>
      </c>
      <c r="G1217" s="60" t="s">
        <v>29</v>
      </c>
      <c r="H1217" s="60" t="s">
        <v>53</v>
      </c>
      <c r="I1217" s="60">
        <v>37481.660000000003</v>
      </c>
      <c r="J1217" s="60" t="s">
        <v>4357</v>
      </c>
      <c r="K1217" s="60" t="s">
        <v>127</v>
      </c>
      <c r="L1217" s="60" t="s">
        <v>32</v>
      </c>
      <c r="M1217" s="60">
        <v>3.8</v>
      </c>
      <c r="N1217" s="60" t="s">
        <v>33</v>
      </c>
      <c r="O1217" s="60">
        <v>22</v>
      </c>
    </row>
    <row r="1218" spans="1:15" x14ac:dyDescent="0.2">
      <c r="A1218" s="60" t="s">
        <v>4358</v>
      </c>
      <c r="B1218" s="60" t="s">
        <v>2398</v>
      </c>
      <c r="C1218" s="60">
        <v>26</v>
      </c>
      <c r="D1218" s="60" t="s">
        <v>17</v>
      </c>
      <c r="E1218" s="60" t="s">
        <v>4359</v>
      </c>
      <c r="F1218" s="60">
        <v>-5486</v>
      </c>
      <c r="G1218" s="60" t="s">
        <v>52</v>
      </c>
      <c r="H1218" s="60" t="s">
        <v>38</v>
      </c>
      <c r="I1218" s="60">
        <v>85059.62</v>
      </c>
      <c r="J1218" s="60" t="s">
        <v>3835</v>
      </c>
      <c r="K1218" s="60" t="s">
        <v>127</v>
      </c>
      <c r="L1218" s="60" t="s">
        <v>56</v>
      </c>
      <c r="M1218" s="60">
        <v>4.29</v>
      </c>
      <c r="N1218" s="60" t="s">
        <v>74</v>
      </c>
      <c r="O1218" s="60">
        <v>14</v>
      </c>
    </row>
    <row r="1219" spans="1:15" x14ac:dyDescent="0.2">
      <c r="A1219" s="60" t="s">
        <v>4360</v>
      </c>
      <c r="B1219" s="60" t="s">
        <v>4361</v>
      </c>
      <c r="C1219" s="60">
        <v>31</v>
      </c>
      <c r="D1219" s="60" t="s">
        <v>50</v>
      </c>
      <c r="E1219" s="60" t="s">
        <v>4362</v>
      </c>
      <c r="F1219" s="60">
        <v>-7451</v>
      </c>
      <c r="G1219" s="60" t="s">
        <v>85</v>
      </c>
      <c r="H1219" s="60" t="s">
        <v>173</v>
      </c>
      <c r="I1219" s="60">
        <v>91168.47</v>
      </c>
      <c r="J1219" s="60" t="s">
        <v>1124</v>
      </c>
      <c r="K1219" s="60" t="s">
        <v>55</v>
      </c>
      <c r="L1219" s="60" t="s">
        <v>32</v>
      </c>
      <c r="M1219" s="60">
        <v>4.3899999999999997</v>
      </c>
      <c r="N1219" s="60" t="s">
        <v>33</v>
      </c>
      <c r="O1219" s="60">
        <v>4</v>
      </c>
    </row>
    <row r="1220" spans="1:15" x14ac:dyDescent="0.2">
      <c r="A1220" s="60" t="s">
        <v>4363</v>
      </c>
      <c r="B1220" s="60" t="s">
        <v>4364</v>
      </c>
      <c r="C1220" s="60">
        <v>31</v>
      </c>
      <c r="D1220" s="60" t="s">
        <v>27</v>
      </c>
      <c r="E1220" s="60" t="s">
        <v>4365</v>
      </c>
      <c r="F1220" s="60">
        <v>-8768</v>
      </c>
      <c r="G1220" s="60" t="s">
        <v>19</v>
      </c>
      <c r="H1220" s="60" t="s">
        <v>173</v>
      </c>
      <c r="I1220" s="60">
        <v>124066.42</v>
      </c>
      <c r="J1220" s="60" t="s">
        <v>752</v>
      </c>
      <c r="K1220" s="60" t="s">
        <v>47</v>
      </c>
      <c r="L1220" s="60" t="s">
        <v>56</v>
      </c>
      <c r="M1220" s="60">
        <v>2.11</v>
      </c>
      <c r="N1220" s="60" t="s">
        <v>24</v>
      </c>
      <c r="O1220" s="60">
        <v>38</v>
      </c>
    </row>
    <row r="1221" spans="1:15" x14ac:dyDescent="0.2">
      <c r="A1221" s="60" t="s">
        <v>4366</v>
      </c>
      <c r="B1221" s="60" t="s">
        <v>4367</v>
      </c>
      <c r="C1221" s="60">
        <v>50</v>
      </c>
      <c r="D1221" s="60" t="s">
        <v>17</v>
      </c>
      <c r="E1221" s="60" t="s">
        <v>4368</v>
      </c>
      <c r="F1221" s="60">
        <v>-8809</v>
      </c>
      <c r="G1221" s="60" t="s">
        <v>52</v>
      </c>
      <c r="H1221" s="60" t="s">
        <v>144</v>
      </c>
      <c r="I1221" s="60">
        <v>94789.47</v>
      </c>
      <c r="J1221" s="60" t="s">
        <v>4369</v>
      </c>
      <c r="K1221" s="60" t="s">
        <v>55</v>
      </c>
      <c r="L1221" s="60" t="s">
        <v>73</v>
      </c>
      <c r="M1221" s="60">
        <v>3.12</v>
      </c>
      <c r="N1221" s="60" t="s">
        <v>74</v>
      </c>
      <c r="O1221" s="60">
        <v>21</v>
      </c>
    </row>
    <row r="1222" spans="1:15" x14ac:dyDescent="0.2">
      <c r="A1222" s="60" t="s">
        <v>4370</v>
      </c>
      <c r="B1222" s="60" t="s">
        <v>4371</v>
      </c>
      <c r="C1222" s="60">
        <v>32</v>
      </c>
      <c r="D1222" s="60" t="s">
        <v>17</v>
      </c>
      <c r="E1222" s="60" t="s">
        <v>4372</v>
      </c>
      <c r="F1222" s="60">
        <v>-5597</v>
      </c>
      <c r="G1222" s="60" t="s">
        <v>116</v>
      </c>
      <c r="H1222" s="60" t="s">
        <v>144</v>
      </c>
      <c r="I1222" s="60">
        <v>71206.13</v>
      </c>
      <c r="J1222" s="60" t="s">
        <v>2470</v>
      </c>
      <c r="K1222" s="60" t="s">
        <v>22</v>
      </c>
      <c r="L1222" s="60" t="s">
        <v>73</v>
      </c>
      <c r="M1222" s="60">
        <v>4.63</v>
      </c>
      <c r="N1222" s="60" t="s">
        <v>41</v>
      </c>
      <c r="O1222" s="60">
        <v>31</v>
      </c>
    </row>
    <row r="1223" spans="1:15" x14ac:dyDescent="0.2">
      <c r="A1223" s="60" t="s">
        <v>4373</v>
      </c>
      <c r="B1223" s="60" t="s">
        <v>2409</v>
      </c>
      <c r="C1223" s="60">
        <v>62</v>
      </c>
      <c r="D1223" s="60" t="s">
        <v>50</v>
      </c>
      <c r="E1223" s="60" t="s">
        <v>4374</v>
      </c>
      <c r="F1223" s="60">
        <v>-7587</v>
      </c>
      <c r="G1223" s="60" t="s">
        <v>52</v>
      </c>
      <c r="H1223" s="60" t="s">
        <v>71</v>
      </c>
      <c r="I1223" s="60">
        <v>88778.76</v>
      </c>
      <c r="J1223" s="60" t="s">
        <v>4375</v>
      </c>
      <c r="K1223" s="60" t="s">
        <v>62</v>
      </c>
      <c r="L1223" s="60" t="s">
        <v>73</v>
      </c>
      <c r="M1223" s="60">
        <v>2.14</v>
      </c>
      <c r="N1223" s="60" t="s">
        <v>24</v>
      </c>
      <c r="O1223" s="60">
        <v>15</v>
      </c>
    </row>
    <row r="1224" spans="1:15" x14ac:dyDescent="0.2">
      <c r="A1224" s="60" t="s">
        <v>4376</v>
      </c>
      <c r="B1224" s="60" t="s">
        <v>4377</v>
      </c>
      <c r="C1224" s="60">
        <v>28</v>
      </c>
      <c r="D1224" s="60" t="s">
        <v>27</v>
      </c>
      <c r="E1224" s="60" t="s">
        <v>4378</v>
      </c>
      <c r="F1224" s="60">
        <v>-2259</v>
      </c>
      <c r="G1224" s="60" t="s">
        <v>19</v>
      </c>
      <c r="H1224" s="60" t="s">
        <v>144</v>
      </c>
      <c r="I1224" s="60">
        <v>115466.5</v>
      </c>
      <c r="J1224" s="60" t="s">
        <v>1208</v>
      </c>
      <c r="K1224" s="60" t="s">
        <v>136</v>
      </c>
      <c r="L1224" s="60" t="s">
        <v>23</v>
      </c>
      <c r="M1224" s="60">
        <v>1.1499999999999999</v>
      </c>
      <c r="N1224" s="60" t="s">
        <v>74</v>
      </c>
      <c r="O1224" s="60">
        <v>26</v>
      </c>
    </row>
    <row r="1225" spans="1:15" x14ac:dyDescent="0.2">
      <c r="A1225" s="60" t="s">
        <v>4379</v>
      </c>
      <c r="B1225" s="60" t="s">
        <v>4380</v>
      </c>
      <c r="C1225" s="60">
        <v>28</v>
      </c>
      <c r="D1225" s="60" t="s">
        <v>50</v>
      </c>
      <c r="E1225" s="60" t="s">
        <v>4381</v>
      </c>
      <c r="F1225" s="60">
        <v>-3836</v>
      </c>
      <c r="G1225" s="60" t="s">
        <v>94</v>
      </c>
      <c r="H1225" s="60" t="s">
        <v>53</v>
      </c>
      <c r="I1225" s="60">
        <v>96451.77</v>
      </c>
      <c r="J1225" s="60" t="s">
        <v>4382</v>
      </c>
      <c r="K1225" s="60" t="s">
        <v>118</v>
      </c>
      <c r="L1225" s="60" t="s">
        <v>23</v>
      </c>
      <c r="M1225" s="60">
        <v>3.07</v>
      </c>
      <c r="N1225" s="60" t="s">
        <v>33</v>
      </c>
      <c r="O1225" s="60">
        <v>28</v>
      </c>
    </row>
    <row r="1226" spans="1:15" x14ac:dyDescent="0.2">
      <c r="A1226" s="60" t="s">
        <v>4383</v>
      </c>
      <c r="B1226" s="60" t="s">
        <v>4384</v>
      </c>
      <c r="C1226" s="60">
        <v>59</v>
      </c>
      <c r="D1226" s="60" t="s">
        <v>27</v>
      </c>
      <c r="E1226" s="60" t="s">
        <v>4385</v>
      </c>
      <c r="F1226" s="60">
        <v>-2755</v>
      </c>
      <c r="G1226" s="60" t="s">
        <v>94</v>
      </c>
      <c r="H1226" s="60" t="s">
        <v>71</v>
      </c>
      <c r="I1226" s="60">
        <v>63345.43</v>
      </c>
      <c r="J1226" s="60" t="s">
        <v>4070</v>
      </c>
      <c r="K1226" s="60" t="s">
        <v>104</v>
      </c>
      <c r="L1226" s="60" t="s">
        <v>56</v>
      </c>
      <c r="M1226" s="60">
        <v>1.41</v>
      </c>
      <c r="N1226" s="60" t="s">
        <v>74</v>
      </c>
      <c r="O1226" s="60">
        <v>29</v>
      </c>
    </row>
    <row r="1227" spans="1:15" x14ac:dyDescent="0.2">
      <c r="A1227" s="60" t="s">
        <v>4386</v>
      </c>
      <c r="B1227" s="60" t="s">
        <v>4387</v>
      </c>
      <c r="C1227" s="60">
        <v>43</v>
      </c>
      <c r="D1227" s="60" t="s">
        <v>27</v>
      </c>
      <c r="E1227" s="60" t="s">
        <v>4388</v>
      </c>
      <c r="F1227" s="60">
        <v>-10656</v>
      </c>
      <c r="G1227" s="60" t="s">
        <v>116</v>
      </c>
      <c r="H1227" s="60" t="s">
        <v>79</v>
      </c>
      <c r="I1227" s="60">
        <v>78534.3</v>
      </c>
      <c r="J1227" s="60" t="s">
        <v>4389</v>
      </c>
      <c r="K1227" s="60" t="s">
        <v>104</v>
      </c>
      <c r="L1227" s="60" t="s">
        <v>32</v>
      </c>
      <c r="M1227" s="60">
        <v>1.46</v>
      </c>
      <c r="N1227" s="60" t="s">
        <v>24</v>
      </c>
      <c r="O1227" s="60">
        <v>1</v>
      </c>
    </row>
    <row r="1228" spans="1:15" x14ac:dyDescent="0.2">
      <c r="A1228" s="60" t="s">
        <v>4390</v>
      </c>
      <c r="B1228" s="60" t="s">
        <v>4391</v>
      </c>
      <c r="C1228" s="60">
        <v>49</v>
      </c>
      <c r="D1228" s="60" t="s">
        <v>27</v>
      </c>
      <c r="E1228" s="60" t="s">
        <v>4392</v>
      </c>
      <c r="F1228" s="60">
        <v>-11375</v>
      </c>
      <c r="G1228" s="60" t="s">
        <v>37</v>
      </c>
      <c r="H1228" s="60" t="s">
        <v>79</v>
      </c>
      <c r="I1228" s="60">
        <v>96756.72</v>
      </c>
      <c r="J1228" s="60" t="s">
        <v>865</v>
      </c>
      <c r="K1228" s="60" t="s">
        <v>127</v>
      </c>
      <c r="L1228" s="60" t="s">
        <v>73</v>
      </c>
      <c r="M1228" s="60">
        <v>2.98</v>
      </c>
      <c r="N1228" s="60" t="s">
        <v>24</v>
      </c>
      <c r="O1228" s="60">
        <v>7</v>
      </c>
    </row>
    <row r="1229" spans="1:15" x14ac:dyDescent="0.2">
      <c r="A1229" s="60" t="s">
        <v>4393</v>
      </c>
      <c r="B1229" s="60" t="s">
        <v>4394</v>
      </c>
      <c r="C1229" s="60">
        <v>43</v>
      </c>
      <c r="D1229" s="60" t="s">
        <v>27</v>
      </c>
      <c r="E1229" s="60" t="s">
        <v>4395</v>
      </c>
      <c r="F1229" s="60">
        <v>-8894</v>
      </c>
      <c r="G1229" s="60" t="s">
        <v>78</v>
      </c>
      <c r="H1229" s="60" t="s">
        <v>79</v>
      </c>
      <c r="I1229" s="60">
        <v>168685.54</v>
      </c>
      <c r="J1229" s="60" t="s">
        <v>4396</v>
      </c>
      <c r="K1229" s="60" t="s">
        <v>104</v>
      </c>
      <c r="L1229" s="60" t="s">
        <v>56</v>
      </c>
      <c r="M1229" s="60">
        <v>2.75</v>
      </c>
      <c r="N1229" s="60" t="s">
        <v>24</v>
      </c>
      <c r="O1229" s="60">
        <v>5</v>
      </c>
    </row>
    <row r="1230" spans="1:15" x14ac:dyDescent="0.2">
      <c r="A1230" s="60" t="s">
        <v>4397</v>
      </c>
      <c r="B1230" s="60" t="s">
        <v>4398</v>
      </c>
      <c r="C1230" s="60">
        <v>26</v>
      </c>
      <c r="D1230" s="60" t="s">
        <v>17</v>
      </c>
      <c r="E1230" s="60" t="s">
        <v>4399</v>
      </c>
      <c r="F1230" s="60">
        <v>-9938</v>
      </c>
      <c r="G1230" s="60" t="s">
        <v>45</v>
      </c>
      <c r="H1230" s="60" t="s">
        <v>144</v>
      </c>
      <c r="I1230" s="60">
        <v>43349.23</v>
      </c>
      <c r="J1230" s="60" t="s">
        <v>4166</v>
      </c>
      <c r="K1230" s="60" t="s">
        <v>104</v>
      </c>
      <c r="L1230" s="60" t="s">
        <v>56</v>
      </c>
      <c r="M1230" s="60">
        <v>2.7</v>
      </c>
      <c r="N1230" s="60" t="s">
        <v>33</v>
      </c>
      <c r="O1230" s="60">
        <v>21</v>
      </c>
    </row>
    <row r="1231" spans="1:15" x14ac:dyDescent="0.2">
      <c r="A1231" s="60" t="s">
        <v>4400</v>
      </c>
      <c r="B1231" s="60" t="s">
        <v>4401</v>
      </c>
      <c r="C1231" s="60">
        <v>23</v>
      </c>
      <c r="D1231" s="60" t="s">
        <v>27</v>
      </c>
      <c r="E1231" s="60" t="s">
        <v>4402</v>
      </c>
      <c r="F1231" s="60">
        <v>-9763</v>
      </c>
      <c r="G1231" s="60" t="s">
        <v>94</v>
      </c>
      <c r="H1231" s="60" t="s">
        <v>71</v>
      </c>
      <c r="I1231" s="60">
        <v>167519.76</v>
      </c>
      <c r="J1231" s="60" t="s">
        <v>4403</v>
      </c>
      <c r="K1231" s="60" t="s">
        <v>22</v>
      </c>
      <c r="L1231" s="60" t="s">
        <v>73</v>
      </c>
      <c r="M1231" s="60">
        <v>3.34</v>
      </c>
      <c r="N1231" s="60" t="s">
        <v>57</v>
      </c>
      <c r="O1231" s="60">
        <v>35</v>
      </c>
    </row>
    <row r="1232" spans="1:15" x14ac:dyDescent="0.2">
      <c r="A1232" s="60" t="s">
        <v>4404</v>
      </c>
      <c r="B1232" s="60" t="s">
        <v>197</v>
      </c>
      <c r="C1232" s="60">
        <v>58</v>
      </c>
      <c r="D1232" s="60" t="s">
        <v>17</v>
      </c>
      <c r="E1232" s="60" t="s">
        <v>4405</v>
      </c>
      <c r="F1232" s="60">
        <v>-7074</v>
      </c>
      <c r="G1232" s="60" t="s">
        <v>52</v>
      </c>
      <c r="H1232" s="60" t="s">
        <v>144</v>
      </c>
      <c r="I1232" s="60">
        <v>80681.81</v>
      </c>
      <c r="J1232" s="60" t="s">
        <v>190</v>
      </c>
      <c r="K1232" s="60" t="s">
        <v>136</v>
      </c>
      <c r="L1232" s="60" t="s">
        <v>73</v>
      </c>
      <c r="M1232" s="60">
        <v>4.1399999999999997</v>
      </c>
      <c r="N1232" s="60" t="s">
        <v>74</v>
      </c>
      <c r="O1232" s="60">
        <v>16</v>
      </c>
    </row>
    <row r="1233" spans="1:15" x14ac:dyDescent="0.2">
      <c r="A1233" s="60" t="s">
        <v>4406</v>
      </c>
      <c r="B1233" s="60" t="s">
        <v>4407</v>
      </c>
      <c r="C1233" s="60">
        <v>54</v>
      </c>
      <c r="D1233" s="60" t="s">
        <v>27</v>
      </c>
      <c r="E1233" s="60" t="s">
        <v>4408</v>
      </c>
      <c r="F1233" s="60">
        <v>-10406</v>
      </c>
      <c r="G1233" s="60" t="s">
        <v>29</v>
      </c>
      <c r="H1233" s="60" t="s">
        <v>38</v>
      </c>
      <c r="I1233" s="60">
        <v>111732.25</v>
      </c>
      <c r="J1233" s="60" t="s">
        <v>4409</v>
      </c>
      <c r="K1233" s="60" t="s">
        <v>47</v>
      </c>
      <c r="L1233" s="60" t="s">
        <v>23</v>
      </c>
      <c r="M1233" s="60">
        <v>1.79</v>
      </c>
      <c r="N1233" s="60" t="s">
        <v>57</v>
      </c>
      <c r="O1233" s="60">
        <v>28</v>
      </c>
    </row>
    <row r="1234" spans="1:15" x14ac:dyDescent="0.2">
      <c r="A1234" s="60" t="s">
        <v>4410</v>
      </c>
      <c r="B1234" s="60" t="s">
        <v>4411</v>
      </c>
      <c r="C1234" s="60">
        <v>48</v>
      </c>
      <c r="D1234" s="60" t="s">
        <v>50</v>
      </c>
      <c r="E1234" s="60" t="s">
        <v>4412</v>
      </c>
      <c r="F1234" s="60">
        <v>-7429</v>
      </c>
      <c r="G1234" s="60" t="s">
        <v>19</v>
      </c>
      <c r="H1234" s="60" t="s">
        <v>66</v>
      </c>
      <c r="I1234" s="60">
        <v>166670.98000000001</v>
      </c>
      <c r="J1234" s="60" t="s">
        <v>4413</v>
      </c>
      <c r="K1234" s="60" t="s">
        <v>55</v>
      </c>
      <c r="L1234" s="60" t="s">
        <v>32</v>
      </c>
      <c r="M1234" s="60">
        <v>2.94</v>
      </c>
      <c r="N1234" s="60" t="s">
        <v>74</v>
      </c>
      <c r="O1234" s="60">
        <v>31</v>
      </c>
    </row>
    <row r="1235" spans="1:15" x14ac:dyDescent="0.2">
      <c r="A1235" s="60" t="s">
        <v>4414</v>
      </c>
      <c r="B1235" s="60" t="s">
        <v>4415</v>
      </c>
      <c r="C1235" s="60">
        <v>39</v>
      </c>
      <c r="D1235" s="60" t="s">
        <v>27</v>
      </c>
      <c r="E1235" s="60" t="s">
        <v>4416</v>
      </c>
      <c r="F1235" s="60">
        <v>-7537</v>
      </c>
      <c r="G1235" s="60" t="s">
        <v>29</v>
      </c>
      <c r="H1235" s="60" t="s">
        <v>53</v>
      </c>
      <c r="I1235" s="60">
        <v>65585.64</v>
      </c>
      <c r="J1235" s="60" t="s">
        <v>822</v>
      </c>
      <c r="K1235" s="60" t="s">
        <v>118</v>
      </c>
      <c r="L1235" s="60" t="s">
        <v>73</v>
      </c>
      <c r="M1235" s="60">
        <v>3.33</v>
      </c>
      <c r="N1235" s="60" t="s">
        <v>74</v>
      </c>
      <c r="O1235" s="60">
        <v>39</v>
      </c>
    </row>
    <row r="1236" spans="1:15" x14ac:dyDescent="0.2">
      <c r="A1236" s="60" t="s">
        <v>4417</v>
      </c>
      <c r="B1236" s="60" t="s">
        <v>4418</v>
      </c>
      <c r="C1236" s="60">
        <v>26</v>
      </c>
      <c r="D1236" s="60" t="s">
        <v>17</v>
      </c>
      <c r="E1236" s="60" t="s">
        <v>4419</v>
      </c>
      <c r="F1236" s="60">
        <v>-4195</v>
      </c>
      <c r="G1236" s="60" t="s">
        <v>45</v>
      </c>
      <c r="H1236" s="60" t="s">
        <v>30</v>
      </c>
      <c r="I1236" s="60">
        <v>102753.93</v>
      </c>
      <c r="J1236" s="60" t="s">
        <v>574</v>
      </c>
      <c r="K1236" s="60" t="s">
        <v>40</v>
      </c>
      <c r="L1236" s="60" t="s">
        <v>32</v>
      </c>
      <c r="M1236" s="60">
        <v>1.42</v>
      </c>
      <c r="N1236" s="60" t="s">
        <v>41</v>
      </c>
      <c r="O1236" s="60">
        <v>3</v>
      </c>
    </row>
    <row r="1237" spans="1:15" x14ac:dyDescent="0.2">
      <c r="A1237" s="60" t="s">
        <v>4420</v>
      </c>
      <c r="B1237" s="60" t="s">
        <v>4421</v>
      </c>
      <c r="C1237" s="60">
        <v>64</v>
      </c>
      <c r="D1237" s="60" t="s">
        <v>17</v>
      </c>
      <c r="E1237" s="60" t="s">
        <v>4422</v>
      </c>
      <c r="F1237" s="60">
        <v>-7017</v>
      </c>
      <c r="G1237" s="60" t="s">
        <v>19</v>
      </c>
      <c r="H1237" s="60" t="s">
        <v>20</v>
      </c>
      <c r="I1237" s="60">
        <v>171838.55</v>
      </c>
      <c r="J1237" s="60" t="s">
        <v>4423</v>
      </c>
      <c r="K1237" s="60" t="s">
        <v>136</v>
      </c>
      <c r="L1237" s="60" t="s">
        <v>32</v>
      </c>
      <c r="M1237" s="60">
        <v>2.48</v>
      </c>
      <c r="N1237" s="60" t="s">
        <v>57</v>
      </c>
      <c r="O1237" s="60">
        <v>36</v>
      </c>
    </row>
    <row r="1238" spans="1:15" x14ac:dyDescent="0.2">
      <c r="A1238" s="60" t="s">
        <v>4424</v>
      </c>
      <c r="B1238" s="60" t="s">
        <v>4425</v>
      </c>
      <c r="C1238" s="60">
        <v>54</v>
      </c>
      <c r="D1238" s="60" t="s">
        <v>17</v>
      </c>
      <c r="E1238" s="60" t="s">
        <v>4426</v>
      </c>
      <c r="F1238" s="60">
        <v>-2931</v>
      </c>
      <c r="G1238" s="60" t="s">
        <v>94</v>
      </c>
      <c r="H1238" s="60" t="s">
        <v>144</v>
      </c>
      <c r="I1238" s="60">
        <v>140988.73000000001</v>
      </c>
      <c r="J1238" s="60" t="s">
        <v>647</v>
      </c>
      <c r="K1238" s="60" t="s">
        <v>118</v>
      </c>
      <c r="L1238" s="60" t="s">
        <v>73</v>
      </c>
      <c r="M1238" s="60">
        <v>4.71</v>
      </c>
      <c r="N1238" s="60" t="s">
        <v>57</v>
      </c>
      <c r="O1238" s="60">
        <v>1</v>
      </c>
    </row>
    <row r="1239" spans="1:15" x14ac:dyDescent="0.2">
      <c r="A1239" s="60" t="s">
        <v>4427</v>
      </c>
      <c r="B1239" s="60" t="s">
        <v>4428</v>
      </c>
      <c r="C1239" s="60">
        <v>47</v>
      </c>
      <c r="D1239" s="60" t="s">
        <v>50</v>
      </c>
      <c r="E1239" s="60" t="s">
        <v>4429</v>
      </c>
      <c r="F1239" s="60">
        <v>-4620</v>
      </c>
      <c r="G1239" s="60" t="s">
        <v>19</v>
      </c>
      <c r="H1239" s="60" t="s">
        <v>79</v>
      </c>
      <c r="I1239" s="60">
        <v>172286.45</v>
      </c>
      <c r="J1239" s="60" t="s">
        <v>4430</v>
      </c>
      <c r="K1239" s="60" t="s">
        <v>62</v>
      </c>
      <c r="L1239" s="60" t="s">
        <v>32</v>
      </c>
      <c r="M1239" s="60">
        <v>3.28</v>
      </c>
      <c r="N1239" s="60" t="s">
        <v>41</v>
      </c>
      <c r="O1239" s="60">
        <v>32</v>
      </c>
    </row>
    <row r="1240" spans="1:15" x14ac:dyDescent="0.2">
      <c r="A1240" s="60" t="s">
        <v>4431</v>
      </c>
      <c r="B1240" s="60" t="s">
        <v>2548</v>
      </c>
      <c r="C1240" s="60">
        <v>22</v>
      </c>
      <c r="D1240" s="60" t="s">
        <v>17</v>
      </c>
      <c r="E1240" s="60" t="s">
        <v>4432</v>
      </c>
      <c r="F1240" s="60">
        <v>-2613</v>
      </c>
      <c r="G1240" s="60" t="s">
        <v>116</v>
      </c>
      <c r="H1240" s="60" t="s">
        <v>20</v>
      </c>
      <c r="I1240" s="60">
        <v>41789.24</v>
      </c>
      <c r="J1240" s="60" t="s">
        <v>1719</v>
      </c>
      <c r="K1240" s="60" t="s">
        <v>62</v>
      </c>
      <c r="L1240" s="60" t="s">
        <v>56</v>
      </c>
      <c r="M1240" s="60">
        <v>3.67</v>
      </c>
      <c r="N1240" s="60" t="s">
        <v>24</v>
      </c>
      <c r="O1240" s="60">
        <v>12</v>
      </c>
    </row>
    <row r="1241" spans="1:15" x14ac:dyDescent="0.2">
      <c r="A1241" s="60" t="s">
        <v>4433</v>
      </c>
      <c r="B1241" s="60" t="s">
        <v>4434</v>
      </c>
      <c r="C1241" s="60">
        <v>27</v>
      </c>
      <c r="D1241" s="60" t="s">
        <v>50</v>
      </c>
      <c r="E1241" s="60" t="s">
        <v>4435</v>
      </c>
      <c r="F1241" s="60">
        <v>-3180</v>
      </c>
      <c r="G1241" s="60" t="s">
        <v>78</v>
      </c>
      <c r="H1241" s="60" t="s">
        <v>20</v>
      </c>
      <c r="I1241" s="60">
        <v>164193.54</v>
      </c>
      <c r="J1241" s="60" t="s">
        <v>4436</v>
      </c>
      <c r="K1241" s="60" t="s">
        <v>127</v>
      </c>
      <c r="L1241" s="60" t="s">
        <v>73</v>
      </c>
      <c r="M1241" s="60">
        <v>4.17</v>
      </c>
      <c r="N1241" s="60" t="s">
        <v>57</v>
      </c>
      <c r="O1241" s="60">
        <v>27</v>
      </c>
    </row>
    <row r="1242" spans="1:15" x14ac:dyDescent="0.2">
      <c r="A1242" s="60" t="s">
        <v>4437</v>
      </c>
      <c r="B1242" s="60" t="s">
        <v>4438</v>
      </c>
      <c r="C1242" s="60">
        <v>31</v>
      </c>
      <c r="D1242" s="60" t="s">
        <v>50</v>
      </c>
      <c r="E1242" s="60" t="s">
        <v>4439</v>
      </c>
      <c r="F1242" s="60">
        <v>-10287</v>
      </c>
      <c r="G1242" s="60" t="s">
        <v>45</v>
      </c>
      <c r="H1242" s="60" t="s">
        <v>194</v>
      </c>
      <c r="I1242" s="60">
        <v>41254.53</v>
      </c>
      <c r="J1242" s="60" t="s">
        <v>4440</v>
      </c>
      <c r="K1242" s="60" t="s">
        <v>47</v>
      </c>
      <c r="L1242" s="60" t="s">
        <v>23</v>
      </c>
      <c r="M1242" s="60">
        <v>2.0299999999999998</v>
      </c>
      <c r="N1242" s="60" t="s">
        <v>74</v>
      </c>
      <c r="O1242" s="60">
        <v>37</v>
      </c>
    </row>
    <row r="1243" spans="1:15" x14ac:dyDescent="0.2">
      <c r="A1243" s="60" t="s">
        <v>4441</v>
      </c>
      <c r="B1243" s="60" t="s">
        <v>1990</v>
      </c>
      <c r="C1243" s="60">
        <v>44</v>
      </c>
      <c r="D1243" s="60" t="s">
        <v>50</v>
      </c>
      <c r="E1243" s="60" t="s">
        <v>4442</v>
      </c>
      <c r="F1243" s="60">
        <v>-6435</v>
      </c>
      <c r="G1243" s="60" t="s">
        <v>78</v>
      </c>
      <c r="H1243" s="60" t="s">
        <v>79</v>
      </c>
      <c r="I1243" s="60">
        <v>76197.03</v>
      </c>
      <c r="J1243" s="60" t="s">
        <v>2169</v>
      </c>
      <c r="K1243" s="60" t="s">
        <v>118</v>
      </c>
      <c r="L1243" s="60" t="s">
        <v>32</v>
      </c>
      <c r="M1243" s="60">
        <v>2.33</v>
      </c>
      <c r="N1243" s="60" t="s">
        <v>41</v>
      </c>
      <c r="O1243" s="60">
        <v>22</v>
      </c>
    </row>
    <row r="1244" spans="1:15" x14ac:dyDescent="0.2">
      <c r="A1244" s="60" t="s">
        <v>4443</v>
      </c>
      <c r="B1244" s="60" t="s">
        <v>4444</v>
      </c>
      <c r="C1244" s="60">
        <v>51</v>
      </c>
      <c r="D1244" s="60" t="s">
        <v>17</v>
      </c>
      <c r="E1244" s="60" t="s">
        <v>4445</v>
      </c>
      <c r="F1244" s="60">
        <v>-9164</v>
      </c>
      <c r="G1244" s="60" t="s">
        <v>78</v>
      </c>
      <c r="H1244" s="60" t="s">
        <v>194</v>
      </c>
      <c r="I1244" s="60">
        <v>127799.8</v>
      </c>
      <c r="J1244" s="60" t="s">
        <v>1685</v>
      </c>
      <c r="K1244" s="60" t="s">
        <v>127</v>
      </c>
      <c r="L1244" s="60" t="s">
        <v>56</v>
      </c>
      <c r="M1244" s="60">
        <v>3.81</v>
      </c>
      <c r="N1244" s="60" t="s">
        <v>33</v>
      </c>
      <c r="O1244" s="60">
        <v>39</v>
      </c>
    </row>
    <row r="1245" spans="1:15" x14ac:dyDescent="0.2">
      <c r="A1245" s="60" t="s">
        <v>4446</v>
      </c>
      <c r="B1245" s="60" t="s">
        <v>4447</v>
      </c>
      <c r="C1245" s="60">
        <v>56</v>
      </c>
      <c r="D1245" s="60" t="s">
        <v>27</v>
      </c>
      <c r="E1245" s="60" t="s">
        <v>4448</v>
      </c>
      <c r="F1245" s="60">
        <v>-9229</v>
      </c>
      <c r="G1245" s="60" t="s">
        <v>45</v>
      </c>
      <c r="H1245" s="60" t="s">
        <v>194</v>
      </c>
      <c r="I1245" s="60">
        <v>100693.67</v>
      </c>
      <c r="J1245" s="60" t="s">
        <v>4449</v>
      </c>
      <c r="K1245" s="60" t="s">
        <v>55</v>
      </c>
      <c r="L1245" s="60" t="s">
        <v>23</v>
      </c>
      <c r="M1245" s="60">
        <v>2.78</v>
      </c>
      <c r="N1245" s="60" t="s">
        <v>24</v>
      </c>
      <c r="O1245" s="60">
        <v>35</v>
      </c>
    </row>
    <row r="1246" spans="1:15" x14ac:dyDescent="0.2">
      <c r="A1246" s="60" t="s">
        <v>4450</v>
      </c>
      <c r="B1246" s="60" t="s">
        <v>4451</v>
      </c>
      <c r="C1246" s="60">
        <v>46</v>
      </c>
      <c r="D1246" s="60" t="s">
        <v>27</v>
      </c>
      <c r="E1246" s="60" t="s">
        <v>4452</v>
      </c>
      <c r="F1246" s="60">
        <v>-6239</v>
      </c>
      <c r="G1246" s="60" t="s">
        <v>29</v>
      </c>
      <c r="H1246" s="60" t="s">
        <v>194</v>
      </c>
      <c r="I1246" s="60">
        <v>113679.85</v>
      </c>
      <c r="J1246" s="60" t="s">
        <v>4453</v>
      </c>
      <c r="K1246" s="60" t="s">
        <v>22</v>
      </c>
      <c r="L1246" s="60" t="s">
        <v>32</v>
      </c>
      <c r="M1246" s="60">
        <v>2.06</v>
      </c>
      <c r="N1246" s="60" t="s">
        <v>41</v>
      </c>
      <c r="O1246" s="60">
        <v>34</v>
      </c>
    </row>
    <row r="1247" spans="1:15" x14ac:dyDescent="0.2">
      <c r="A1247" s="60" t="s">
        <v>4454</v>
      </c>
      <c r="B1247" s="60" t="s">
        <v>4455</v>
      </c>
      <c r="C1247" s="60">
        <v>36</v>
      </c>
      <c r="D1247" s="60" t="s">
        <v>17</v>
      </c>
      <c r="E1247" s="60" t="s">
        <v>4456</v>
      </c>
      <c r="F1247" s="60">
        <v>-6120</v>
      </c>
      <c r="G1247" s="60" t="s">
        <v>29</v>
      </c>
      <c r="H1247" s="60" t="s">
        <v>79</v>
      </c>
      <c r="I1247" s="60">
        <v>56944.11</v>
      </c>
      <c r="J1247" s="60" t="s">
        <v>1160</v>
      </c>
      <c r="K1247" s="60" t="s">
        <v>118</v>
      </c>
      <c r="L1247" s="60" t="s">
        <v>56</v>
      </c>
      <c r="M1247" s="60">
        <v>3.41</v>
      </c>
      <c r="N1247" s="60" t="s">
        <v>74</v>
      </c>
      <c r="O1247" s="60">
        <v>27</v>
      </c>
    </row>
    <row r="1248" spans="1:15" x14ac:dyDescent="0.2">
      <c r="A1248" s="60" t="s">
        <v>4457</v>
      </c>
      <c r="B1248" s="60" t="s">
        <v>2708</v>
      </c>
      <c r="C1248" s="60">
        <v>26</v>
      </c>
      <c r="D1248" s="60" t="s">
        <v>27</v>
      </c>
      <c r="E1248" s="60" t="s">
        <v>4458</v>
      </c>
      <c r="F1248" s="60">
        <v>-3443</v>
      </c>
      <c r="G1248" s="60" t="s">
        <v>52</v>
      </c>
      <c r="H1248" s="60" t="s">
        <v>30</v>
      </c>
      <c r="I1248" s="60">
        <v>86873.33</v>
      </c>
      <c r="J1248" s="60" t="s">
        <v>2068</v>
      </c>
      <c r="K1248" s="60" t="s">
        <v>127</v>
      </c>
      <c r="L1248" s="60" t="s">
        <v>32</v>
      </c>
      <c r="M1248" s="60">
        <v>4.99</v>
      </c>
      <c r="N1248" s="60" t="s">
        <v>24</v>
      </c>
      <c r="O1248" s="60">
        <v>26</v>
      </c>
    </row>
    <row r="1249" spans="1:15" x14ac:dyDescent="0.2">
      <c r="A1249" s="60" t="s">
        <v>4459</v>
      </c>
      <c r="B1249" s="60" t="s">
        <v>4460</v>
      </c>
      <c r="C1249" s="60">
        <v>35</v>
      </c>
      <c r="D1249" s="60" t="s">
        <v>50</v>
      </c>
      <c r="E1249" s="60" t="s">
        <v>4461</v>
      </c>
      <c r="F1249" s="60">
        <v>-7314</v>
      </c>
      <c r="G1249" s="60" t="s">
        <v>78</v>
      </c>
      <c r="H1249" s="60" t="s">
        <v>30</v>
      </c>
      <c r="I1249" s="60">
        <v>41349.67</v>
      </c>
      <c r="J1249" s="60" t="s">
        <v>4462</v>
      </c>
      <c r="K1249" s="60" t="s">
        <v>62</v>
      </c>
      <c r="L1249" s="60" t="s">
        <v>23</v>
      </c>
      <c r="M1249" s="60">
        <v>2.6</v>
      </c>
      <c r="N1249" s="60" t="s">
        <v>74</v>
      </c>
      <c r="O1249" s="60">
        <v>10</v>
      </c>
    </row>
    <row r="1250" spans="1:15" x14ac:dyDescent="0.2">
      <c r="A1250" s="60" t="s">
        <v>4463</v>
      </c>
      <c r="B1250" s="60" t="s">
        <v>3776</v>
      </c>
      <c r="C1250" s="60">
        <v>41</v>
      </c>
      <c r="D1250" s="60" t="s">
        <v>50</v>
      </c>
      <c r="E1250" s="60" t="s">
        <v>4464</v>
      </c>
      <c r="F1250" s="60">
        <v>-3289</v>
      </c>
      <c r="G1250" s="60" t="s">
        <v>29</v>
      </c>
      <c r="H1250" s="60" t="s">
        <v>173</v>
      </c>
      <c r="I1250" s="60">
        <v>129291.43</v>
      </c>
      <c r="J1250" s="60" t="s">
        <v>4465</v>
      </c>
      <c r="K1250" s="60" t="s">
        <v>47</v>
      </c>
      <c r="L1250" s="60" t="s">
        <v>73</v>
      </c>
      <c r="M1250" s="60">
        <v>2.09</v>
      </c>
      <c r="N1250" s="60" t="s">
        <v>57</v>
      </c>
      <c r="O1250" s="60">
        <v>26</v>
      </c>
    </row>
    <row r="1251" spans="1:15" x14ac:dyDescent="0.2">
      <c r="A1251" s="60" t="s">
        <v>4466</v>
      </c>
      <c r="B1251" s="60" t="s">
        <v>1330</v>
      </c>
      <c r="C1251" s="60">
        <v>52</v>
      </c>
      <c r="D1251" s="60" t="s">
        <v>17</v>
      </c>
      <c r="E1251" s="60" t="s">
        <v>4467</v>
      </c>
      <c r="F1251" s="60">
        <v>-10580</v>
      </c>
      <c r="G1251" s="60" t="s">
        <v>78</v>
      </c>
      <c r="H1251" s="60" t="s">
        <v>194</v>
      </c>
      <c r="I1251" s="60">
        <v>121209.34</v>
      </c>
      <c r="J1251" s="60" t="s">
        <v>624</v>
      </c>
      <c r="K1251" s="60" t="s">
        <v>118</v>
      </c>
      <c r="L1251" s="60" t="s">
        <v>23</v>
      </c>
      <c r="M1251" s="60">
        <v>3.19</v>
      </c>
      <c r="N1251" s="60" t="s">
        <v>74</v>
      </c>
      <c r="O1251" s="60">
        <v>25</v>
      </c>
    </row>
    <row r="1252" spans="1:15" x14ac:dyDescent="0.2">
      <c r="A1252" s="60" t="s">
        <v>4468</v>
      </c>
      <c r="B1252" s="60" t="s">
        <v>4469</v>
      </c>
      <c r="C1252" s="60">
        <v>31</v>
      </c>
      <c r="D1252" s="60" t="s">
        <v>27</v>
      </c>
      <c r="E1252" s="60" t="s">
        <v>4470</v>
      </c>
      <c r="F1252" s="60">
        <v>-6270</v>
      </c>
      <c r="G1252" s="60" t="s">
        <v>29</v>
      </c>
      <c r="H1252" s="60" t="s">
        <v>20</v>
      </c>
      <c r="I1252" s="60">
        <v>157929.68</v>
      </c>
      <c r="J1252" s="60" t="s">
        <v>4222</v>
      </c>
      <c r="K1252" s="60" t="s">
        <v>47</v>
      </c>
      <c r="L1252" s="60" t="s">
        <v>73</v>
      </c>
      <c r="M1252" s="60">
        <v>3.49</v>
      </c>
      <c r="N1252" s="60" t="s">
        <v>41</v>
      </c>
      <c r="O1252" s="60">
        <v>40</v>
      </c>
    </row>
    <row r="1253" spans="1:15" x14ac:dyDescent="0.2">
      <c r="A1253" s="60" t="s">
        <v>4471</v>
      </c>
      <c r="B1253" s="60" t="s">
        <v>4472</v>
      </c>
      <c r="C1253" s="60">
        <v>56</v>
      </c>
      <c r="D1253" s="60" t="s">
        <v>50</v>
      </c>
      <c r="E1253" s="60" t="s">
        <v>4473</v>
      </c>
      <c r="F1253" s="60">
        <v>-6608</v>
      </c>
      <c r="G1253" s="60" t="s">
        <v>52</v>
      </c>
      <c r="H1253" s="60" t="s">
        <v>66</v>
      </c>
      <c r="I1253" s="60">
        <v>135989.5</v>
      </c>
      <c r="J1253" s="60" t="s">
        <v>4474</v>
      </c>
      <c r="K1253" s="60" t="s">
        <v>40</v>
      </c>
      <c r="L1253" s="60" t="s">
        <v>73</v>
      </c>
      <c r="M1253" s="60">
        <v>4.72</v>
      </c>
      <c r="N1253" s="60" t="s">
        <v>41</v>
      </c>
      <c r="O1253" s="60">
        <v>36</v>
      </c>
    </row>
    <row r="1254" spans="1:15" x14ac:dyDescent="0.2">
      <c r="A1254" s="60" t="s">
        <v>4475</v>
      </c>
      <c r="B1254" s="60" t="s">
        <v>4476</v>
      </c>
      <c r="C1254" s="60">
        <v>27</v>
      </c>
      <c r="D1254" s="60" t="s">
        <v>50</v>
      </c>
      <c r="E1254" s="60" t="s">
        <v>4477</v>
      </c>
      <c r="F1254" s="60">
        <v>-7305</v>
      </c>
      <c r="G1254" s="60" t="s">
        <v>45</v>
      </c>
      <c r="H1254" s="60" t="s">
        <v>71</v>
      </c>
      <c r="I1254" s="60">
        <v>52996.94</v>
      </c>
      <c r="J1254" s="60" t="s">
        <v>3574</v>
      </c>
      <c r="K1254" s="60" t="s">
        <v>127</v>
      </c>
      <c r="L1254" s="60" t="s">
        <v>32</v>
      </c>
      <c r="M1254" s="60">
        <v>1.23</v>
      </c>
      <c r="N1254" s="60" t="s">
        <v>41</v>
      </c>
      <c r="O1254" s="60">
        <v>23</v>
      </c>
    </row>
    <row r="1255" spans="1:15" x14ac:dyDescent="0.2">
      <c r="A1255" s="60" t="s">
        <v>4478</v>
      </c>
      <c r="B1255" s="60" t="s">
        <v>4479</v>
      </c>
      <c r="C1255" s="60">
        <v>46</v>
      </c>
      <c r="D1255" s="60" t="s">
        <v>17</v>
      </c>
      <c r="E1255" s="60" t="s">
        <v>4480</v>
      </c>
      <c r="F1255" s="60">
        <v>-2927</v>
      </c>
      <c r="G1255" s="60" t="s">
        <v>94</v>
      </c>
      <c r="H1255" s="60" t="s">
        <v>71</v>
      </c>
      <c r="I1255" s="60">
        <v>96259.91</v>
      </c>
      <c r="J1255" s="60" t="s">
        <v>4481</v>
      </c>
      <c r="K1255" s="60" t="s">
        <v>22</v>
      </c>
      <c r="L1255" s="60" t="s">
        <v>32</v>
      </c>
      <c r="M1255" s="60">
        <v>4.33</v>
      </c>
      <c r="N1255" s="60" t="s">
        <v>57</v>
      </c>
      <c r="O1255" s="60">
        <v>35</v>
      </c>
    </row>
    <row r="1256" spans="1:15" x14ac:dyDescent="0.2">
      <c r="A1256" s="60" t="s">
        <v>4482</v>
      </c>
      <c r="B1256" s="60" t="s">
        <v>3221</v>
      </c>
      <c r="C1256" s="60">
        <v>48</v>
      </c>
      <c r="D1256" s="60" t="s">
        <v>50</v>
      </c>
      <c r="E1256" s="60" t="s">
        <v>4483</v>
      </c>
      <c r="F1256" s="60">
        <v>-4505</v>
      </c>
      <c r="G1256" s="60" t="s">
        <v>19</v>
      </c>
      <c r="H1256" s="60" t="s">
        <v>20</v>
      </c>
      <c r="I1256" s="60">
        <v>118993.98</v>
      </c>
      <c r="J1256" s="60" t="s">
        <v>2234</v>
      </c>
      <c r="K1256" s="60" t="s">
        <v>62</v>
      </c>
      <c r="L1256" s="60" t="s">
        <v>23</v>
      </c>
      <c r="M1256" s="60">
        <v>2.52</v>
      </c>
      <c r="N1256" s="60" t="s">
        <v>74</v>
      </c>
      <c r="O1256" s="60">
        <v>3</v>
      </c>
    </row>
    <row r="1257" spans="1:15" x14ac:dyDescent="0.2">
      <c r="A1257" s="60" t="s">
        <v>4484</v>
      </c>
      <c r="B1257" s="60" t="s">
        <v>4485</v>
      </c>
      <c r="C1257" s="60">
        <v>63</v>
      </c>
      <c r="D1257" s="60" t="s">
        <v>17</v>
      </c>
      <c r="E1257" s="60" t="s">
        <v>4486</v>
      </c>
      <c r="F1257" s="60">
        <v>-4659</v>
      </c>
      <c r="G1257" s="60" t="s">
        <v>116</v>
      </c>
      <c r="H1257" s="60" t="s">
        <v>20</v>
      </c>
      <c r="I1257" s="60">
        <v>175834.84</v>
      </c>
      <c r="J1257" s="60" t="s">
        <v>4487</v>
      </c>
      <c r="K1257" s="60" t="s">
        <v>55</v>
      </c>
      <c r="L1257" s="60" t="s">
        <v>23</v>
      </c>
      <c r="M1257" s="60">
        <v>2.17</v>
      </c>
      <c r="N1257" s="60" t="s">
        <v>41</v>
      </c>
      <c r="O1257" s="60">
        <v>24</v>
      </c>
    </row>
    <row r="1258" spans="1:15" x14ac:dyDescent="0.2">
      <c r="A1258" s="60" t="s">
        <v>4488</v>
      </c>
      <c r="B1258" s="60" t="s">
        <v>3881</v>
      </c>
      <c r="C1258" s="60">
        <v>57</v>
      </c>
      <c r="D1258" s="60" t="s">
        <v>17</v>
      </c>
      <c r="E1258" s="60" t="s">
        <v>4489</v>
      </c>
      <c r="F1258" s="60">
        <v>-8973</v>
      </c>
      <c r="G1258" s="60" t="s">
        <v>45</v>
      </c>
      <c r="H1258" s="60" t="s">
        <v>173</v>
      </c>
      <c r="I1258" s="60">
        <v>149430.79999999999</v>
      </c>
      <c r="J1258" s="60" t="s">
        <v>4490</v>
      </c>
      <c r="K1258" s="60" t="s">
        <v>55</v>
      </c>
      <c r="L1258" s="60" t="s">
        <v>23</v>
      </c>
      <c r="M1258" s="60">
        <v>4.28</v>
      </c>
      <c r="N1258" s="60" t="s">
        <v>33</v>
      </c>
      <c r="O1258" s="60">
        <v>20</v>
      </c>
    </row>
    <row r="1259" spans="1:15" x14ac:dyDescent="0.2">
      <c r="A1259" s="60" t="s">
        <v>4491</v>
      </c>
      <c r="B1259" s="60" t="s">
        <v>3374</v>
      </c>
      <c r="C1259" s="60">
        <v>53</v>
      </c>
      <c r="D1259" s="60" t="s">
        <v>50</v>
      </c>
      <c r="E1259" s="60" t="s">
        <v>4492</v>
      </c>
      <c r="F1259" s="60">
        <v>-9260</v>
      </c>
      <c r="G1259" s="60" t="s">
        <v>116</v>
      </c>
      <c r="H1259" s="60" t="s">
        <v>173</v>
      </c>
      <c r="I1259" s="60">
        <v>174889.89</v>
      </c>
      <c r="J1259" s="60" t="s">
        <v>4493</v>
      </c>
      <c r="K1259" s="60" t="s">
        <v>118</v>
      </c>
      <c r="L1259" s="60" t="s">
        <v>23</v>
      </c>
      <c r="M1259" s="60">
        <v>2.7</v>
      </c>
      <c r="N1259" s="60" t="s">
        <v>24</v>
      </c>
      <c r="O1259" s="60">
        <v>23</v>
      </c>
    </row>
    <row r="1260" spans="1:15" x14ac:dyDescent="0.2">
      <c r="A1260" s="60" t="s">
        <v>4494</v>
      </c>
      <c r="B1260" s="60" t="s">
        <v>4495</v>
      </c>
      <c r="C1260" s="60">
        <v>46</v>
      </c>
      <c r="D1260" s="60" t="s">
        <v>27</v>
      </c>
      <c r="E1260" s="60" t="s">
        <v>4496</v>
      </c>
      <c r="F1260" s="60">
        <v>-9135</v>
      </c>
      <c r="G1260" s="60" t="s">
        <v>37</v>
      </c>
      <c r="H1260" s="60" t="s">
        <v>194</v>
      </c>
      <c r="I1260" s="60">
        <v>42857.9</v>
      </c>
      <c r="J1260" s="60" t="s">
        <v>679</v>
      </c>
      <c r="K1260" s="60" t="s">
        <v>62</v>
      </c>
      <c r="L1260" s="60" t="s">
        <v>73</v>
      </c>
      <c r="M1260" s="60">
        <v>1.92</v>
      </c>
      <c r="N1260" s="60" t="s">
        <v>74</v>
      </c>
      <c r="O1260" s="60">
        <v>0</v>
      </c>
    </row>
    <row r="1261" spans="1:15" x14ac:dyDescent="0.2">
      <c r="A1261" s="60" t="s">
        <v>4497</v>
      </c>
      <c r="B1261" s="60" t="s">
        <v>2032</v>
      </c>
      <c r="C1261" s="60">
        <v>49</v>
      </c>
      <c r="D1261" s="60" t="s">
        <v>27</v>
      </c>
      <c r="E1261" s="60" t="s">
        <v>4498</v>
      </c>
      <c r="F1261" s="60">
        <v>-4091</v>
      </c>
      <c r="G1261" s="60" t="s">
        <v>116</v>
      </c>
      <c r="H1261" s="60" t="s">
        <v>53</v>
      </c>
      <c r="I1261" s="60">
        <v>174675.45</v>
      </c>
      <c r="J1261" s="60" t="s">
        <v>4499</v>
      </c>
      <c r="K1261" s="60" t="s">
        <v>40</v>
      </c>
      <c r="L1261" s="60" t="s">
        <v>56</v>
      </c>
      <c r="M1261" s="60">
        <v>4.8600000000000003</v>
      </c>
      <c r="N1261" s="60" t="s">
        <v>41</v>
      </c>
      <c r="O1261" s="60">
        <v>30</v>
      </c>
    </row>
    <row r="1262" spans="1:15" x14ac:dyDescent="0.2">
      <c r="A1262" s="60" t="s">
        <v>4500</v>
      </c>
      <c r="B1262" s="60" t="s">
        <v>4501</v>
      </c>
      <c r="C1262" s="60">
        <v>30</v>
      </c>
      <c r="D1262" s="60" t="s">
        <v>50</v>
      </c>
      <c r="E1262" s="60" t="s">
        <v>4502</v>
      </c>
      <c r="F1262" s="60">
        <v>-2220</v>
      </c>
      <c r="G1262" s="60" t="s">
        <v>19</v>
      </c>
      <c r="H1262" s="60" t="s">
        <v>71</v>
      </c>
      <c r="I1262" s="60">
        <v>60647.24</v>
      </c>
      <c r="J1262" s="60" t="s">
        <v>3254</v>
      </c>
      <c r="K1262" s="60" t="s">
        <v>136</v>
      </c>
      <c r="L1262" s="60" t="s">
        <v>23</v>
      </c>
      <c r="M1262" s="60">
        <v>2.4900000000000002</v>
      </c>
      <c r="N1262" s="60" t="s">
        <v>57</v>
      </c>
      <c r="O1262" s="60">
        <v>16</v>
      </c>
    </row>
    <row r="1263" spans="1:15" x14ac:dyDescent="0.2">
      <c r="A1263" s="60" t="s">
        <v>4503</v>
      </c>
      <c r="B1263" s="60" t="s">
        <v>4504</v>
      </c>
      <c r="C1263" s="60">
        <v>62</v>
      </c>
      <c r="D1263" s="60" t="s">
        <v>50</v>
      </c>
      <c r="E1263" s="60" t="s">
        <v>4505</v>
      </c>
      <c r="F1263" s="60">
        <v>-10878</v>
      </c>
      <c r="G1263" s="60" t="s">
        <v>45</v>
      </c>
      <c r="H1263" s="60" t="s">
        <v>71</v>
      </c>
      <c r="I1263" s="60">
        <v>103814.87</v>
      </c>
      <c r="J1263" s="60" t="s">
        <v>4506</v>
      </c>
      <c r="K1263" s="60" t="s">
        <v>104</v>
      </c>
      <c r="L1263" s="60" t="s">
        <v>56</v>
      </c>
      <c r="M1263" s="60">
        <v>3.84</v>
      </c>
      <c r="N1263" s="60" t="s">
        <v>57</v>
      </c>
      <c r="O1263" s="60">
        <v>8</v>
      </c>
    </row>
    <row r="1264" spans="1:15" x14ac:dyDescent="0.2">
      <c r="A1264" s="60" t="s">
        <v>4507</v>
      </c>
      <c r="B1264" s="60" t="s">
        <v>1956</v>
      </c>
      <c r="C1264" s="60">
        <v>33</v>
      </c>
      <c r="D1264" s="60" t="s">
        <v>17</v>
      </c>
      <c r="E1264" s="60" t="s">
        <v>4508</v>
      </c>
      <c r="F1264" s="60">
        <v>-2342</v>
      </c>
      <c r="G1264" s="60" t="s">
        <v>116</v>
      </c>
      <c r="H1264" s="60" t="s">
        <v>79</v>
      </c>
      <c r="I1264" s="60">
        <v>54561.95</v>
      </c>
      <c r="J1264" s="60" t="s">
        <v>4509</v>
      </c>
      <c r="K1264" s="60" t="s">
        <v>104</v>
      </c>
      <c r="L1264" s="60" t="s">
        <v>73</v>
      </c>
      <c r="M1264" s="60">
        <v>4.41</v>
      </c>
      <c r="N1264" s="60" t="s">
        <v>41</v>
      </c>
      <c r="O1264" s="60">
        <v>4</v>
      </c>
    </row>
    <row r="1265" spans="1:15" x14ac:dyDescent="0.2">
      <c r="A1265" s="60" t="s">
        <v>4510</v>
      </c>
      <c r="B1265" s="60" t="s">
        <v>4511</v>
      </c>
      <c r="C1265" s="60">
        <v>29</v>
      </c>
      <c r="D1265" s="60" t="s">
        <v>27</v>
      </c>
      <c r="E1265" s="60" t="s">
        <v>4512</v>
      </c>
      <c r="F1265" s="60">
        <v>-6164</v>
      </c>
      <c r="G1265" s="60" t="s">
        <v>99</v>
      </c>
      <c r="H1265" s="60" t="s">
        <v>79</v>
      </c>
      <c r="I1265" s="60">
        <v>84611.8</v>
      </c>
      <c r="J1265" s="60" t="s">
        <v>1448</v>
      </c>
      <c r="K1265" s="60" t="s">
        <v>62</v>
      </c>
      <c r="L1265" s="60" t="s">
        <v>56</v>
      </c>
      <c r="M1265" s="60">
        <v>4.47</v>
      </c>
      <c r="N1265" s="60" t="s">
        <v>57</v>
      </c>
      <c r="O1265" s="60">
        <v>3</v>
      </c>
    </row>
    <row r="1266" spans="1:15" x14ac:dyDescent="0.2">
      <c r="A1266" s="60" t="s">
        <v>4513</v>
      </c>
      <c r="B1266" s="60" t="s">
        <v>4469</v>
      </c>
      <c r="C1266" s="60">
        <v>44</v>
      </c>
      <c r="D1266" s="60" t="s">
        <v>17</v>
      </c>
      <c r="E1266" s="60" t="s">
        <v>4514</v>
      </c>
      <c r="F1266" s="60">
        <v>-10369</v>
      </c>
      <c r="G1266" s="60" t="s">
        <v>78</v>
      </c>
      <c r="H1266" s="60" t="s">
        <v>194</v>
      </c>
      <c r="I1266" s="60">
        <v>53547.92</v>
      </c>
      <c r="J1266" s="60" t="s">
        <v>1926</v>
      </c>
      <c r="K1266" s="60" t="s">
        <v>118</v>
      </c>
      <c r="L1266" s="60" t="s">
        <v>32</v>
      </c>
      <c r="M1266" s="60">
        <v>3.01</v>
      </c>
      <c r="N1266" s="60" t="s">
        <v>33</v>
      </c>
      <c r="O1266" s="60">
        <v>23</v>
      </c>
    </row>
    <row r="1267" spans="1:15" x14ac:dyDescent="0.2">
      <c r="A1267" s="60" t="s">
        <v>4515</v>
      </c>
      <c r="B1267" s="60" t="s">
        <v>4516</v>
      </c>
      <c r="C1267" s="60">
        <v>25</v>
      </c>
      <c r="D1267" s="60" t="s">
        <v>27</v>
      </c>
      <c r="E1267" s="60" t="s">
        <v>4517</v>
      </c>
      <c r="F1267" s="60">
        <v>-7003</v>
      </c>
      <c r="G1267" s="60" t="s">
        <v>37</v>
      </c>
      <c r="H1267" s="60" t="s">
        <v>194</v>
      </c>
      <c r="I1267" s="60">
        <v>129570.02</v>
      </c>
      <c r="J1267" s="60" t="s">
        <v>492</v>
      </c>
      <c r="K1267" s="60" t="s">
        <v>55</v>
      </c>
      <c r="L1267" s="60" t="s">
        <v>32</v>
      </c>
      <c r="M1267" s="60">
        <v>4.38</v>
      </c>
      <c r="N1267" s="60" t="s">
        <v>74</v>
      </c>
      <c r="O1267" s="60">
        <v>7</v>
      </c>
    </row>
    <row r="1268" spans="1:15" x14ac:dyDescent="0.2">
      <c r="A1268" s="60" t="s">
        <v>4518</v>
      </c>
      <c r="B1268" s="60" t="s">
        <v>4296</v>
      </c>
      <c r="C1268" s="60">
        <v>31</v>
      </c>
      <c r="D1268" s="60" t="s">
        <v>17</v>
      </c>
      <c r="E1268" s="60" t="s">
        <v>4519</v>
      </c>
      <c r="F1268" s="60">
        <v>-11181</v>
      </c>
      <c r="G1268" s="60" t="s">
        <v>52</v>
      </c>
      <c r="H1268" s="60" t="s">
        <v>79</v>
      </c>
      <c r="I1268" s="60">
        <v>133914.95000000001</v>
      </c>
      <c r="J1268" s="60" t="s">
        <v>262</v>
      </c>
      <c r="K1268" s="60" t="s">
        <v>136</v>
      </c>
      <c r="L1268" s="60" t="s">
        <v>56</v>
      </c>
      <c r="M1268" s="60">
        <v>2.75</v>
      </c>
      <c r="N1268" s="60" t="s">
        <v>41</v>
      </c>
      <c r="O1268" s="60">
        <v>13</v>
      </c>
    </row>
    <row r="1269" spans="1:15" x14ac:dyDescent="0.2">
      <c r="A1269" s="60" t="s">
        <v>4520</v>
      </c>
      <c r="B1269" s="60" t="s">
        <v>4521</v>
      </c>
      <c r="C1269" s="60">
        <v>40</v>
      </c>
      <c r="D1269" s="60" t="s">
        <v>17</v>
      </c>
      <c r="E1269" s="60" t="s">
        <v>4522</v>
      </c>
      <c r="F1269" s="60">
        <v>-5478</v>
      </c>
      <c r="G1269" s="60" t="s">
        <v>94</v>
      </c>
      <c r="H1269" s="60" t="s">
        <v>53</v>
      </c>
      <c r="I1269" s="60">
        <v>39452.239999999998</v>
      </c>
      <c r="J1269" s="60" t="s">
        <v>1041</v>
      </c>
      <c r="K1269" s="60" t="s">
        <v>118</v>
      </c>
      <c r="L1269" s="60" t="s">
        <v>56</v>
      </c>
      <c r="M1269" s="60">
        <v>3.74</v>
      </c>
      <c r="N1269" s="60" t="s">
        <v>74</v>
      </c>
      <c r="O1269" s="60">
        <v>30</v>
      </c>
    </row>
    <row r="1270" spans="1:15" x14ac:dyDescent="0.2">
      <c r="A1270" s="60" t="s">
        <v>4523</v>
      </c>
      <c r="B1270" s="60" t="s">
        <v>4524</v>
      </c>
      <c r="C1270" s="60">
        <v>22</v>
      </c>
      <c r="D1270" s="60" t="s">
        <v>17</v>
      </c>
      <c r="E1270" s="60" t="s">
        <v>4525</v>
      </c>
      <c r="F1270" s="60">
        <v>-3283</v>
      </c>
      <c r="G1270" s="60" t="s">
        <v>52</v>
      </c>
      <c r="H1270" s="60" t="s">
        <v>66</v>
      </c>
      <c r="I1270" s="60">
        <v>174535.85</v>
      </c>
      <c r="J1270" s="60" t="s">
        <v>1824</v>
      </c>
      <c r="K1270" s="60" t="s">
        <v>22</v>
      </c>
      <c r="L1270" s="60" t="s">
        <v>73</v>
      </c>
      <c r="M1270" s="60">
        <v>2.3199999999999998</v>
      </c>
      <c r="N1270" s="60" t="s">
        <v>24</v>
      </c>
      <c r="O1270" s="60">
        <v>2</v>
      </c>
    </row>
    <row r="1271" spans="1:15" x14ac:dyDescent="0.2">
      <c r="A1271" s="60" t="s">
        <v>4526</v>
      </c>
      <c r="B1271" s="60" t="s">
        <v>4527</v>
      </c>
      <c r="C1271" s="60">
        <v>36</v>
      </c>
      <c r="D1271" s="60" t="s">
        <v>50</v>
      </c>
      <c r="E1271" s="60" t="s">
        <v>4528</v>
      </c>
      <c r="F1271" s="60">
        <v>-4744</v>
      </c>
      <c r="G1271" s="60" t="s">
        <v>116</v>
      </c>
      <c r="H1271" s="60" t="s">
        <v>38</v>
      </c>
      <c r="I1271" s="60">
        <v>164600.16</v>
      </c>
      <c r="J1271" s="60" t="s">
        <v>4275</v>
      </c>
      <c r="K1271" s="60" t="s">
        <v>47</v>
      </c>
      <c r="L1271" s="60" t="s">
        <v>73</v>
      </c>
      <c r="M1271" s="60">
        <v>1.05</v>
      </c>
      <c r="N1271" s="60" t="s">
        <v>74</v>
      </c>
      <c r="O1271" s="60">
        <v>32</v>
      </c>
    </row>
    <row r="1272" spans="1:15" x14ac:dyDescent="0.2">
      <c r="A1272" s="60" t="s">
        <v>4529</v>
      </c>
      <c r="B1272" s="60" t="s">
        <v>197</v>
      </c>
      <c r="C1272" s="60">
        <v>47</v>
      </c>
      <c r="D1272" s="60" t="s">
        <v>50</v>
      </c>
      <c r="E1272" s="60" t="s">
        <v>4530</v>
      </c>
      <c r="F1272" s="60">
        <v>-10533</v>
      </c>
      <c r="G1272" s="60" t="s">
        <v>19</v>
      </c>
      <c r="H1272" s="60" t="s">
        <v>66</v>
      </c>
      <c r="I1272" s="60">
        <v>85074.35</v>
      </c>
      <c r="J1272" s="60" t="s">
        <v>4531</v>
      </c>
      <c r="K1272" s="60" t="s">
        <v>81</v>
      </c>
      <c r="L1272" s="60" t="s">
        <v>73</v>
      </c>
      <c r="M1272" s="60">
        <v>2.02</v>
      </c>
      <c r="N1272" s="60" t="s">
        <v>33</v>
      </c>
      <c r="O1272" s="60">
        <v>16</v>
      </c>
    </row>
    <row r="1273" spans="1:15" x14ac:dyDescent="0.2">
      <c r="A1273" s="60" t="s">
        <v>4532</v>
      </c>
      <c r="B1273" s="60" t="s">
        <v>4533</v>
      </c>
      <c r="C1273" s="60">
        <v>25</v>
      </c>
      <c r="D1273" s="60" t="s">
        <v>17</v>
      </c>
      <c r="E1273" s="60" t="s">
        <v>4534</v>
      </c>
      <c r="F1273" s="60">
        <v>-3296</v>
      </c>
      <c r="G1273" s="60" t="s">
        <v>94</v>
      </c>
      <c r="H1273" s="60" t="s">
        <v>38</v>
      </c>
      <c r="I1273" s="60">
        <v>124833.46</v>
      </c>
      <c r="J1273" s="60" t="s">
        <v>722</v>
      </c>
      <c r="K1273" s="60" t="s">
        <v>118</v>
      </c>
      <c r="L1273" s="60" t="s">
        <v>23</v>
      </c>
      <c r="M1273" s="60">
        <v>1.06</v>
      </c>
      <c r="N1273" s="60" t="s">
        <v>33</v>
      </c>
      <c r="O1273" s="60">
        <v>15</v>
      </c>
    </row>
    <row r="1274" spans="1:15" x14ac:dyDescent="0.2">
      <c r="A1274" s="60" t="s">
        <v>4535</v>
      </c>
      <c r="B1274" s="60" t="s">
        <v>4536</v>
      </c>
      <c r="C1274" s="60">
        <v>29</v>
      </c>
      <c r="D1274" s="60" t="s">
        <v>27</v>
      </c>
      <c r="E1274" s="60" t="s">
        <v>4537</v>
      </c>
      <c r="F1274" s="60">
        <v>-10676</v>
      </c>
      <c r="G1274" s="60" t="s">
        <v>116</v>
      </c>
      <c r="H1274" s="60" t="s">
        <v>20</v>
      </c>
      <c r="I1274" s="60">
        <v>141624.47</v>
      </c>
      <c r="J1274" s="60" t="s">
        <v>4538</v>
      </c>
      <c r="K1274" s="60" t="s">
        <v>127</v>
      </c>
      <c r="L1274" s="60" t="s">
        <v>56</v>
      </c>
      <c r="M1274" s="60">
        <v>4.95</v>
      </c>
      <c r="N1274" s="60" t="s">
        <v>57</v>
      </c>
      <c r="O1274" s="60">
        <v>32</v>
      </c>
    </row>
    <row r="1275" spans="1:15" x14ac:dyDescent="0.2">
      <c r="A1275" s="60" t="s">
        <v>4539</v>
      </c>
      <c r="B1275" s="60" t="s">
        <v>1785</v>
      </c>
      <c r="C1275" s="60">
        <v>60</v>
      </c>
      <c r="D1275" s="60" t="s">
        <v>27</v>
      </c>
      <c r="E1275" s="60" t="s">
        <v>4540</v>
      </c>
      <c r="F1275" s="60">
        <v>-4289</v>
      </c>
      <c r="G1275" s="60" t="s">
        <v>94</v>
      </c>
      <c r="H1275" s="60" t="s">
        <v>71</v>
      </c>
      <c r="I1275" s="60">
        <v>74764.92</v>
      </c>
      <c r="J1275" s="60" t="s">
        <v>4541</v>
      </c>
      <c r="K1275" s="60" t="s">
        <v>55</v>
      </c>
      <c r="L1275" s="60" t="s">
        <v>73</v>
      </c>
      <c r="M1275" s="60">
        <v>2.5099999999999998</v>
      </c>
      <c r="N1275" s="60" t="s">
        <v>74</v>
      </c>
      <c r="O1275" s="60">
        <v>5</v>
      </c>
    </row>
    <row r="1276" spans="1:15" x14ac:dyDescent="0.2">
      <c r="A1276" s="60" t="s">
        <v>4542</v>
      </c>
      <c r="B1276" s="60" t="s">
        <v>479</v>
      </c>
      <c r="C1276" s="60">
        <v>56</v>
      </c>
      <c r="D1276" s="60" t="s">
        <v>17</v>
      </c>
      <c r="E1276" s="60" t="s">
        <v>4543</v>
      </c>
      <c r="F1276" s="60">
        <v>-5151</v>
      </c>
      <c r="G1276" s="60" t="s">
        <v>116</v>
      </c>
      <c r="H1276" s="60" t="s">
        <v>53</v>
      </c>
      <c r="I1276" s="60">
        <v>166160.99</v>
      </c>
      <c r="J1276" s="60" t="s">
        <v>4544</v>
      </c>
      <c r="K1276" s="60" t="s">
        <v>118</v>
      </c>
      <c r="L1276" s="60" t="s">
        <v>32</v>
      </c>
      <c r="M1276" s="60">
        <v>3.37</v>
      </c>
      <c r="N1276" s="60" t="s">
        <v>24</v>
      </c>
      <c r="O1276" s="60">
        <v>33</v>
      </c>
    </row>
    <row r="1277" spans="1:15" x14ac:dyDescent="0.2">
      <c r="A1277" s="60" t="s">
        <v>4545</v>
      </c>
      <c r="B1277" s="60" t="s">
        <v>4546</v>
      </c>
      <c r="C1277" s="60">
        <v>58</v>
      </c>
      <c r="D1277" s="60" t="s">
        <v>27</v>
      </c>
      <c r="E1277" s="60" t="s">
        <v>4547</v>
      </c>
      <c r="F1277" s="60">
        <v>-10266</v>
      </c>
      <c r="G1277" s="60" t="s">
        <v>45</v>
      </c>
      <c r="H1277" s="60" t="s">
        <v>66</v>
      </c>
      <c r="I1277" s="60">
        <v>168392.84</v>
      </c>
      <c r="J1277" s="60" t="s">
        <v>3294</v>
      </c>
      <c r="K1277" s="60" t="s">
        <v>127</v>
      </c>
      <c r="L1277" s="60" t="s">
        <v>32</v>
      </c>
      <c r="M1277" s="60">
        <v>4.93</v>
      </c>
      <c r="N1277" s="60" t="s">
        <v>57</v>
      </c>
      <c r="O1277" s="60">
        <v>32</v>
      </c>
    </row>
    <row r="1278" spans="1:15" x14ac:dyDescent="0.2">
      <c r="A1278" s="60" t="s">
        <v>4548</v>
      </c>
      <c r="B1278" s="60" t="s">
        <v>4549</v>
      </c>
      <c r="C1278" s="60">
        <v>58</v>
      </c>
      <c r="D1278" s="60" t="s">
        <v>17</v>
      </c>
      <c r="E1278" s="60" t="s">
        <v>4550</v>
      </c>
      <c r="F1278" s="60">
        <v>-3603</v>
      </c>
      <c r="G1278" s="60" t="s">
        <v>45</v>
      </c>
      <c r="H1278" s="60" t="s">
        <v>71</v>
      </c>
      <c r="I1278" s="60">
        <v>37160.910000000003</v>
      </c>
      <c r="J1278" s="60" t="s">
        <v>4551</v>
      </c>
      <c r="K1278" s="60" t="s">
        <v>55</v>
      </c>
      <c r="L1278" s="60" t="s">
        <v>23</v>
      </c>
      <c r="M1278" s="60">
        <v>1.07</v>
      </c>
      <c r="N1278" s="60" t="s">
        <v>57</v>
      </c>
      <c r="O1278" s="60">
        <v>24</v>
      </c>
    </row>
    <row r="1279" spans="1:15" x14ac:dyDescent="0.2">
      <c r="A1279" s="60" t="s">
        <v>4552</v>
      </c>
      <c r="B1279" s="60" t="s">
        <v>4553</v>
      </c>
      <c r="C1279" s="60">
        <v>46</v>
      </c>
      <c r="D1279" s="60" t="s">
        <v>27</v>
      </c>
      <c r="E1279" s="60" t="s">
        <v>4554</v>
      </c>
      <c r="F1279" s="60">
        <v>-9727</v>
      </c>
      <c r="G1279" s="60" t="s">
        <v>29</v>
      </c>
      <c r="H1279" s="60" t="s">
        <v>71</v>
      </c>
      <c r="I1279" s="60">
        <v>36624.589999999997</v>
      </c>
      <c r="J1279" s="60" t="s">
        <v>1794</v>
      </c>
      <c r="K1279" s="60" t="s">
        <v>81</v>
      </c>
      <c r="L1279" s="60" t="s">
        <v>32</v>
      </c>
      <c r="M1279" s="60">
        <v>2.4900000000000002</v>
      </c>
      <c r="N1279" s="60" t="s">
        <v>74</v>
      </c>
      <c r="O1279" s="60">
        <v>18</v>
      </c>
    </row>
    <row r="1280" spans="1:15" x14ac:dyDescent="0.2">
      <c r="A1280" s="60" t="s">
        <v>4555</v>
      </c>
      <c r="B1280" s="60" t="s">
        <v>4556</v>
      </c>
      <c r="C1280" s="60">
        <v>37</v>
      </c>
      <c r="D1280" s="60" t="s">
        <v>17</v>
      </c>
      <c r="E1280" s="60" t="s">
        <v>4557</v>
      </c>
      <c r="F1280" s="60">
        <v>-6287</v>
      </c>
      <c r="G1280" s="60" t="s">
        <v>19</v>
      </c>
      <c r="H1280" s="60" t="s">
        <v>38</v>
      </c>
      <c r="I1280" s="60">
        <v>108998.54</v>
      </c>
      <c r="J1280" s="60" t="s">
        <v>1903</v>
      </c>
      <c r="K1280" s="60" t="s">
        <v>40</v>
      </c>
      <c r="L1280" s="60" t="s">
        <v>73</v>
      </c>
      <c r="M1280" s="60">
        <v>2.68</v>
      </c>
      <c r="N1280" s="60" t="s">
        <v>57</v>
      </c>
      <c r="O1280" s="60">
        <v>8</v>
      </c>
    </row>
    <row r="1281" spans="1:15" x14ac:dyDescent="0.2">
      <c r="A1281" s="60" t="s">
        <v>4558</v>
      </c>
      <c r="B1281" s="60" t="s">
        <v>4559</v>
      </c>
      <c r="C1281" s="60">
        <v>41</v>
      </c>
      <c r="D1281" s="60" t="s">
        <v>50</v>
      </c>
      <c r="E1281" s="60" t="s">
        <v>4560</v>
      </c>
      <c r="F1281" s="60">
        <v>-4074</v>
      </c>
      <c r="G1281" s="60" t="s">
        <v>45</v>
      </c>
      <c r="H1281" s="60" t="s">
        <v>144</v>
      </c>
      <c r="I1281" s="60">
        <v>63790.58</v>
      </c>
      <c r="J1281" s="60" t="s">
        <v>4561</v>
      </c>
      <c r="K1281" s="60" t="s">
        <v>22</v>
      </c>
      <c r="L1281" s="60" t="s">
        <v>56</v>
      </c>
      <c r="M1281" s="60">
        <v>4.34</v>
      </c>
      <c r="N1281" s="60" t="s">
        <v>41</v>
      </c>
      <c r="O1281" s="60">
        <v>11</v>
      </c>
    </row>
    <row r="1282" spans="1:15" x14ac:dyDescent="0.2">
      <c r="A1282" s="60" t="s">
        <v>4562</v>
      </c>
      <c r="B1282" s="60" t="s">
        <v>848</v>
      </c>
      <c r="C1282" s="60">
        <v>39</v>
      </c>
      <c r="D1282" s="60" t="s">
        <v>50</v>
      </c>
      <c r="E1282" s="60" t="s">
        <v>4563</v>
      </c>
      <c r="F1282" s="60">
        <v>-9457</v>
      </c>
      <c r="G1282" s="60" t="s">
        <v>19</v>
      </c>
      <c r="H1282" s="60" t="s">
        <v>173</v>
      </c>
      <c r="I1282" s="60">
        <v>37834.050000000003</v>
      </c>
      <c r="J1282" s="60" t="s">
        <v>266</v>
      </c>
      <c r="K1282" s="60" t="s">
        <v>22</v>
      </c>
      <c r="L1282" s="60" t="s">
        <v>56</v>
      </c>
      <c r="M1282" s="60">
        <v>2.73</v>
      </c>
      <c r="N1282" s="60" t="s">
        <v>41</v>
      </c>
      <c r="O1282" s="60">
        <v>27</v>
      </c>
    </row>
    <row r="1283" spans="1:15" x14ac:dyDescent="0.2">
      <c r="A1283" s="60" t="s">
        <v>4564</v>
      </c>
      <c r="B1283" s="60" t="s">
        <v>1945</v>
      </c>
      <c r="C1283" s="60">
        <v>26</v>
      </c>
      <c r="D1283" s="60" t="s">
        <v>27</v>
      </c>
      <c r="E1283" s="60" t="s">
        <v>4565</v>
      </c>
      <c r="F1283" s="60">
        <v>-6980</v>
      </c>
      <c r="G1283" s="60" t="s">
        <v>19</v>
      </c>
      <c r="H1283" s="60" t="s">
        <v>71</v>
      </c>
      <c r="I1283" s="60">
        <v>137091.54999999999</v>
      </c>
      <c r="J1283" s="60" t="s">
        <v>182</v>
      </c>
      <c r="K1283" s="60" t="s">
        <v>81</v>
      </c>
      <c r="L1283" s="60" t="s">
        <v>23</v>
      </c>
      <c r="M1283" s="60">
        <v>4.2300000000000004</v>
      </c>
      <c r="N1283" s="60" t="s">
        <v>57</v>
      </c>
      <c r="O1283" s="60">
        <v>20</v>
      </c>
    </row>
    <row r="1284" spans="1:15" x14ac:dyDescent="0.2">
      <c r="A1284" s="60" t="s">
        <v>4566</v>
      </c>
      <c r="B1284" s="60" t="s">
        <v>4567</v>
      </c>
      <c r="C1284" s="60">
        <v>61</v>
      </c>
      <c r="D1284" s="60" t="s">
        <v>17</v>
      </c>
      <c r="E1284" s="60" t="s">
        <v>4568</v>
      </c>
      <c r="F1284" s="60">
        <v>-10413</v>
      </c>
      <c r="G1284" s="60" t="s">
        <v>45</v>
      </c>
      <c r="H1284" s="60" t="s">
        <v>20</v>
      </c>
      <c r="I1284" s="60">
        <v>124200.45</v>
      </c>
      <c r="J1284" s="60" t="s">
        <v>4569</v>
      </c>
      <c r="K1284" s="60" t="s">
        <v>118</v>
      </c>
      <c r="L1284" s="60" t="s">
        <v>32</v>
      </c>
      <c r="M1284" s="60">
        <v>2.72</v>
      </c>
      <c r="N1284" s="60" t="s">
        <v>57</v>
      </c>
      <c r="O1284" s="60">
        <v>12</v>
      </c>
    </row>
    <row r="1285" spans="1:15" x14ac:dyDescent="0.2">
      <c r="A1285" s="60" t="s">
        <v>4570</v>
      </c>
      <c r="B1285" s="60" t="s">
        <v>4571</v>
      </c>
      <c r="C1285" s="60">
        <v>31</v>
      </c>
      <c r="D1285" s="60" t="s">
        <v>50</v>
      </c>
      <c r="E1285" s="60" t="s">
        <v>4572</v>
      </c>
      <c r="F1285" s="60">
        <v>-9262</v>
      </c>
      <c r="G1285" s="60" t="s">
        <v>78</v>
      </c>
      <c r="H1285" s="60" t="s">
        <v>66</v>
      </c>
      <c r="I1285" s="60">
        <v>123005.32</v>
      </c>
      <c r="J1285" s="60" t="s">
        <v>1561</v>
      </c>
      <c r="K1285" s="60" t="s">
        <v>22</v>
      </c>
      <c r="L1285" s="60" t="s">
        <v>32</v>
      </c>
      <c r="M1285" s="60">
        <v>3.16</v>
      </c>
      <c r="N1285" s="60" t="s">
        <v>57</v>
      </c>
      <c r="O1285" s="60">
        <v>35</v>
      </c>
    </row>
    <row r="1286" spans="1:15" x14ac:dyDescent="0.2">
      <c r="A1286" s="60" t="s">
        <v>4573</v>
      </c>
      <c r="B1286" s="60" t="s">
        <v>4574</v>
      </c>
      <c r="C1286" s="60">
        <v>58</v>
      </c>
      <c r="D1286" s="60" t="s">
        <v>27</v>
      </c>
      <c r="E1286" s="60" t="s">
        <v>4575</v>
      </c>
      <c r="F1286" s="60">
        <v>-10489</v>
      </c>
      <c r="G1286" s="60" t="s">
        <v>52</v>
      </c>
      <c r="H1286" s="60" t="s">
        <v>71</v>
      </c>
      <c r="I1286" s="60">
        <v>87792.23</v>
      </c>
      <c r="J1286" s="60" t="s">
        <v>4576</v>
      </c>
      <c r="K1286" s="60" t="s">
        <v>127</v>
      </c>
      <c r="L1286" s="60" t="s">
        <v>56</v>
      </c>
      <c r="M1286" s="60">
        <v>1.72</v>
      </c>
      <c r="N1286" s="60" t="s">
        <v>41</v>
      </c>
      <c r="O1286" s="60">
        <v>4</v>
      </c>
    </row>
    <row r="1287" spans="1:15" x14ac:dyDescent="0.2">
      <c r="A1287" s="60" t="s">
        <v>4577</v>
      </c>
      <c r="B1287" s="60" t="s">
        <v>4578</v>
      </c>
      <c r="C1287" s="60">
        <v>46</v>
      </c>
      <c r="D1287" s="60" t="s">
        <v>27</v>
      </c>
      <c r="E1287" s="60" t="s">
        <v>4579</v>
      </c>
      <c r="F1287" s="60">
        <v>-4221</v>
      </c>
      <c r="G1287" s="60" t="s">
        <v>45</v>
      </c>
      <c r="H1287" s="60" t="s">
        <v>71</v>
      </c>
      <c r="I1287" s="60">
        <v>54241.65</v>
      </c>
      <c r="J1287" s="60" t="s">
        <v>135</v>
      </c>
      <c r="K1287" s="60" t="s">
        <v>62</v>
      </c>
      <c r="L1287" s="60" t="s">
        <v>56</v>
      </c>
      <c r="M1287" s="60">
        <v>4.4000000000000004</v>
      </c>
      <c r="N1287" s="60" t="s">
        <v>57</v>
      </c>
      <c r="O1287" s="60">
        <v>36</v>
      </c>
    </row>
    <row r="1288" spans="1:15" x14ac:dyDescent="0.2">
      <c r="A1288" s="60" t="s">
        <v>4580</v>
      </c>
      <c r="B1288" s="60" t="s">
        <v>4581</v>
      </c>
      <c r="C1288" s="60">
        <v>46</v>
      </c>
      <c r="D1288" s="60" t="s">
        <v>27</v>
      </c>
      <c r="E1288" s="60" t="s">
        <v>4582</v>
      </c>
      <c r="F1288" s="60">
        <v>-2040</v>
      </c>
      <c r="G1288" s="60" t="s">
        <v>52</v>
      </c>
      <c r="H1288" s="60" t="s">
        <v>173</v>
      </c>
      <c r="I1288" s="60">
        <v>170506.03</v>
      </c>
      <c r="J1288" s="60" t="s">
        <v>1193</v>
      </c>
      <c r="K1288" s="60" t="s">
        <v>40</v>
      </c>
      <c r="L1288" s="60" t="s">
        <v>73</v>
      </c>
      <c r="M1288" s="60">
        <v>2.34</v>
      </c>
      <c r="N1288" s="60" t="s">
        <v>33</v>
      </c>
      <c r="O1288" s="60">
        <v>7</v>
      </c>
    </row>
    <row r="1289" spans="1:15" x14ac:dyDescent="0.2">
      <c r="A1289" s="60" t="s">
        <v>4583</v>
      </c>
      <c r="B1289" s="60" t="s">
        <v>1522</v>
      </c>
      <c r="C1289" s="60">
        <v>51</v>
      </c>
      <c r="D1289" s="60" t="s">
        <v>50</v>
      </c>
      <c r="E1289" s="60" t="s">
        <v>4584</v>
      </c>
      <c r="F1289" s="60">
        <v>-4338</v>
      </c>
      <c r="G1289" s="60" t="s">
        <v>94</v>
      </c>
      <c r="H1289" s="60" t="s">
        <v>194</v>
      </c>
      <c r="I1289" s="60">
        <v>90839</v>
      </c>
      <c r="J1289" s="60" t="s">
        <v>1489</v>
      </c>
      <c r="K1289" s="60" t="s">
        <v>136</v>
      </c>
      <c r="L1289" s="60" t="s">
        <v>23</v>
      </c>
      <c r="M1289" s="60">
        <v>3.17</v>
      </c>
      <c r="N1289" s="60" t="s">
        <v>57</v>
      </c>
      <c r="O1289" s="60">
        <v>9</v>
      </c>
    </row>
    <row r="1290" spans="1:15" x14ac:dyDescent="0.2">
      <c r="A1290" s="60" t="s">
        <v>4585</v>
      </c>
      <c r="B1290" s="60" t="s">
        <v>1945</v>
      </c>
      <c r="C1290" s="60">
        <v>60</v>
      </c>
      <c r="D1290" s="60" t="s">
        <v>17</v>
      </c>
      <c r="E1290" s="60" t="s">
        <v>4586</v>
      </c>
      <c r="F1290" s="60">
        <v>-8991</v>
      </c>
      <c r="G1290" s="60" t="s">
        <v>116</v>
      </c>
      <c r="H1290" s="60" t="s">
        <v>53</v>
      </c>
      <c r="I1290" s="60">
        <v>58594.22</v>
      </c>
      <c r="J1290" s="60" t="s">
        <v>4587</v>
      </c>
      <c r="K1290" s="60" t="s">
        <v>40</v>
      </c>
      <c r="L1290" s="60" t="s">
        <v>73</v>
      </c>
      <c r="M1290" s="60">
        <v>3.05</v>
      </c>
      <c r="N1290" s="60" t="s">
        <v>74</v>
      </c>
      <c r="O1290" s="60">
        <v>28</v>
      </c>
    </row>
    <row r="1291" spans="1:15" x14ac:dyDescent="0.2">
      <c r="A1291" s="60" t="s">
        <v>4588</v>
      </c>
      <c r="B1291" s="60" t="s">
        <v>4549</v>
      </c>
      <c r="C1291" s="60">
        <v>38</v>
      </c>
      <c r="D1291" s="60" t="s">
        <v>17</v>
      </c>
      <c r="E1291" s="60" t="s">
        <v>4589</v>
      </c>
      <c r="F1291" s="60">
        <v>-4106</v>
      </c>
      <c r="G1291" s="60" t="s">
        <v>19</v>
      </c>
      <c r="H1291" s="60" t="s">
        <v>20</v>
      </c>
      <c r="I1291" s="60">
        <v>85258.66</v>
      </c>
      <c r="J1291" s="60" t="s">
        <v>4590</v>
      </c>
      <c r="K1291" s="60" t="s">
        <v>62</v>
      </c>
      <c r="L1291" s="60" t="s">
        <v>56</v>
      </c>
      <c r="M1291" s="60">
        <v>4.33</v>
      </c>
      <c r="N1291" s="60" t="s">
        <v>74</v>
      </c>
      <c r="O1291" s="60">
        <v>20</v>
      </c>
    </row>
    <row r="1292" spans="1:15" x14ac:dyDescent="0.2">
      <c r="A1292" s="60" t="s">
        <v>4591</v>
      </c>
      <c r="B1292" s="60" t="s">
        <v>1483</v>
      </c>
      <c r="C1292" s="60">
        <v>54</v>
      </c>
      <c r="D1292" s="60" t="s">
        <v>27</v>
      </c>
      <c r="E1292" s="60" t="s">
        <v>4592</v>
      </c>
      <c r="F1292" s="60">
        <v>-4103</v>
      </c>
      <c r="G1292" s="60" t="s">
        <v>37</v>
      </c>
      <c r="H1292" s="60" t="s">
        <v>79</v>
      </c>
      <c r="I1292" s="60">
        <v>155423.16</v>
      </c>
      <c r="J1292" s="60" t="s">
        <v>1980</v>
      </c>
      <c r="K1292" s="60" t="s">
        <v>127</v>
      </c>
      <c r="L1292" s="60" t="s">
        <v>23</v>
      </c>
      <c r="M1292" s="60">
        <v>4.75</v>
      </c>
      <c r="N1292" s="60" t="s">
        <v>74</v>
      </c>
      <c r="O1292" s="60">
        <v>4</v>
      </c>
    </row>
    <row r="1293" spans="1:15" x14ac:dyDescent="0.2">
      <c r="A1293" s="60" t="s">
        <v>4593</v>
      </c>
      <c r="B1293" s="60" t="s">
        <v>3433</v>
      </c>
      <c r="C1293" s="60">
        <v>36</v>
      </c>
      <c r="D1293" s="60" t="s">
        <v>17</v>
      </c>
      <c r="E1293" s="60" t="s">
        <v>4594</v>
      </c>
      <c r="F1293" s="60">
        <v>-2864</v>
      </c>
      <c r="G1293" s="60" t="s">
        <v>94</v>
      </c>
      <c r="H1293" s="60" t="s">
        <v>53</v>
      </c>
      <c r="I1293" s="60">
        <v>65634.460000000006</v>
      </c>
      <c r="J1293" s="60" t="s">
        <v>1853</v>
      </c>
      <c r="K1293" s="60" t="s">
        <v>81</v>
      </c>
      <c r="L1293" s="60" t="s">
        <v>56</v>
      </c>
      <c r="M1293" s="60">
        <v>4.97</v>
      </c>
      <c r="N1293" s="60" t="s">
        <v>57</v>
      </c>
      <c r="O1293" s="60">
        <v>10</v>
      </c>
    </row>
    <row r="1294" spans="1:15" x14ac:dyDescent="0.2">
      <c r="A1294" s="60" t="s">
        <v>4595</v>
      </c>
      <c r="B1294" s="60" t="s">
        <v>1828</v>
      </c>
      <c r="C1294" s="60">
        <v>42</v>
      </c>
      <c r="D1294" s="60" t="s">
        <v>17</v>
      </c>
      <c r="E1294" s="60" t="s">
        <v>4596</v>
      </c>
      <c r="F1294" s="60">
        <v>-2820</v>
      </c>
      <c r="G1294" s="60" t="s">
        <v>94</v>
      </c>
      <c r="H1294" s="60" t="s">
        <v>20</v>
      </c>
      <c r="I1294" s="60">
        <v>129532.7</v>
      </c>
      <c r="J1294" s="60" t="s">
        <v>2045</v>
      </c>
      <c r="K1294" s="60" t="s">
        <v>118</v>
      </c>
      <c r="L1294" s="60" t="s">
        <v>32</v>
      </c>
      <c r="M1294" s="60">
        <v>1.64</v>
      </c>
      <c r="N1294" s="60" t="s">
        <v>33</v>
      </c>
      <c r="O1294" s="60">
        <v>28</v>
      </c>
    </row>
    <row r="1295" spans="1:15" x14ac:dyDescent="0.2">
      <c r="A1295" s="60" t="s">
        <v>4597</v>
      </c>
      <c r="B1295" s="60" t="s">
        <v>4598</v>
      </c>
      <c r="C1295" s="60">
        <v>30</v>
      </c>
      <c r="D1295" s="60" t="s">
        <v>50</v>
      </c>
      <c r="E1295" s="60" t="s">
        <v>4599</v>
      </c>
      <c r="F1295" s="60">
        <v>-8365</v>
      </c>
      <c r="G1295" s="60" t="s">
        <v>45</v>
      </c>
      <c r="H1295" s="60" t="s">
        <v>79</v>
      </c>
      <c r="I1295" s="60">
        <v>44557.11</v>
      </c>
      <c r="J1295" s="60" t="s">
        <v>1441</v>
      </c>
      <c r="K1295" s="60" t="s">
        <v>62</v>
      </c>
      <c r="L1295" s="60" t="s">
        <v>23</v>
      </c>
      <c r="M1295" s="60">
        <v>1.37</v>
      </c>
      <c r="N1295" s="60" t="s">
        <v>57</v>
      </c>
      <c r="O1295" s="60">
        <v>23</v>
      </c>
    </row>
    <row r="1296" spans="1:15" x14ac:dyDescent="0.2">
      <c r="A1296" s="60" t="s">
        <v>4600</v>
      </c>
      <c r="B1296" s="60" t="s">
        <v>4601</v>
      </c>
      <c r="C1296" s="60">
        <v>33</v>
      </c>
      <c r="D1296" s="60" t="s">
        <v>50</v>
      </c>
      <c r="E1296" s="60" t="s">
        <v>4602</v>
      </c>
      <c r="F1296" s="60">
        <v>-7219</v>
      </c>
      <c r="G1296" s="60" t="s">
        <v>78</v>
      </c>
      <c r="H1296" s="60" t="s">
        <v>66</v>
      </c>
      <c r="I1296" s="60">
        <v>46726.27</v>
      </c>
      <c r="J1296" s="60" t="s">
        <v>2853</v>
      </c>
      <c r="K1296" s="60" t="s">
        <v>22</v>
      </c>
      <c r="L1296" s="60" t="s">
        <v>73</v>
      </c>
      <c r="M1296" s="60">
        <v>1.91</v>
      </c>
      <c r="N1296" s="60" t="s">
        <v>41</v>
      </c>
      <c r="O1296" s="60">
        <v>3</v>
      </c>
    </row>
    <row r="1297" spans="1:15" x14ac:dyDescent="0.2">
      <c r="A1297" s="60" t="s">
        <v>4603</v>
      </c>
      <c r="B1297" s="60" t="s">
        <v>2447</v>
      </c>
      <c r="C1297" s="60">
        <v>34</v>
      </c>
      <c r="D1297" s="60" t="s">
        <v>27</v>
      </c>
      <c r="E1297" s="60" t="s">
        <v>4604</v>
      </c>
      <c r="F1297" s="60">
        <v>-8892</v>
      </c>
      <c r="G1297" s="60" t="s">
        <v>52</v>
      </c>
      <c r="H1297" s="60" t="s">
        <v>173</v>
      </c>
      <c r="I1297" s="60">
        <v>133670.39000000001</v>
      </c>
      <c r="J1297" s="60" t="s">
        <v>4605</v>
      </c>
      <c r="K1297" s="60" t="s">
        <v>40</v>
      </c>
      <c r="L1297" s="60" t="s">
        <v>73</v>
      </c>
      <c r="M1297" s="60">
        <v>4.62</v>
      </c>
      <c r="N1297" s="60" t="s">
        <v>74</v>
      </c>
      <c r="O1297" s="60">
        <v>32</v>
      </c>
    </row>
    <row r="1298" spans="1:15" x14ac:dyDescent="0.2">
      <c r="A1298" s="60" t="s">
        <v>4606</v>
      </c>
      <c r="B1298" s="60" t="s">
        <v>2117</v>
      </c>
      <c r="C1298" s="60">
        <v>57</v>
      </c>
      <c r="D1298" s="60" t="s">
        <v>17</v>
      </c>
      <c r="E1298" s="60" t="s">
        <v>4607</v>
      </c>
      <c r="F1298" s="60">
        <v>-6033</v>
      </c>
      <c r="G1298" s="60" t="s">
        <v>78</v>
      </c>
      <c r="H1298" s="60" t="s">
        <v>38</v>
      </c>
      <c r="I1298" s="60">
        <v>110675.93</v>
      </c>
      <c r="J1298" s="60" t="s">
        <v>4608</v>
      </c>
      <c r="K1298" s="60" t="s">
        <v>127</v>
      </c>
      <c r="L1298" s="60" t="s">
        <v>32</v>
      </c>
      <c r="M1298" s="60">
        <v>4.46</v>
      </c>
      <c r="N1298" s="60" t="s">
        <v>41</v>
      </c>
      <c r="O1298" s="60">
        <v>22</v>
      </c>
    </row>
    <row r="1299" spans="1:15" x14ac:dyDescent="0.2">
      <c r="A1299" s="60" t="s">
        <v>4609</v>
      </c>
      <c r="B1299" s="60" t="s">
        <v>4610</v>
      </c>
      <c r="C1299" s="60">
        <v>38</v>
      </c>
      <c r="D1299" s="60" t="s">
        <v>50</v>
      </c>
      <c r="E1299" s="60" t="s">
        <v>4611</v>
      </c>
      <c r="F1299" s="60">
        <v>-8974</v>
      </c>
      <c r="G1299" s="60" t="s">
        <v>19</v>
      </c>
      <c r="H1299" s="60" t="s">
        <v>38</v>
      </c>
      <c r="I1299" s="60">
        <v>149989.57</v>
      </c>
      <c r="J1299" s="60" t="s">
        <v>558</v>
      </c>
      <c r="K1299" s="60" t="s">
        <v>55</v>
      </c>
      <c r="L1299" s="60" t="s">
        <v>56</v>
      </c>
      <c r="M1299" s="60">
        <v>1.81</v>
      </c>
      <c r="N1299" s="60" t="s">
        <v>33</v>
      </c>
      <c r="O1299" s="60">
        <v>34</v>
      </c>
    </row>
    <row r="1300" spans="1:15" x14ac:dyDescent="0.2">
      <c r="A1300" s="60" t="s">
        <v>4612</v>
      </c>
      <c r="B1300" s="60" t="s">
        <v>4613</v>
      </c>
      <c r="C1300" s="60">
        <v>26</v>
      </c>
      <c r="D1300" s="60" t="s">
        <v>27</v>
      </c>
      <c r="E1300" s="60" t="s">
        <v>4614</v>
      </c>
      <c r="F1300" s="60">
        <v>-4203</v>
      </c>
      <c r="G1300" s="60" t="s">
        <v>37</v>
      </c>
      <c r="H1300" s="60" t="s">
        <v>20</v>
      </c>
      <c r="I1300" s="60">
        <v>131278.24</v>
      </c>
      <c r="J1300" s="60" t="s">
        <v>4615</v>
      </c>
      <c r="K1300" s="60" t="s">
        <v>47</v>
      </c>
      <c r="L1300" s="60" t="s">
        <v>32</v>
      </c>
      <c r="M1300" s="60">
        <v>1.27</v>
      </c>
      <c r="N1300" s="60" t="s">
        <v>33</v>
      </c>
      <c r="O1300" s="60">
        <v>13</v>
      </c>
    </row>
    <row r="1301" spans="1:15" x14ac:dyDescent="0.2">
      <c r="A1301" s="60" t="s">
        <v>4616</v>
      </c>
      <c r="B1301" s="60" t="s">
        <v>4617</v>
      </c>
      <c r="C1301" s="60">
        <v>50</v>
      </c>
      <c r="D1301" s="60" t="s">
        <v>50</v>
      </c>
      <c r="E1301" s="60" t="s">
        <v>4618</v>
      </c>
      <c r="F1301" s="60">
        <v>-6888</v>
      </c>
      <c r="G1301" s="60" t="s">
        <v>37</v>
      </c>
      <c r="H1301" s="60" t="s">
        <v>53</v>
      </c>
      <c r="I1301" s="60">
        <v>95998.14</v>
      </c>
      <c r="J1301" s="60" t="s">
        <v>2773</v>
      </c>
      <c r="K1301" s="60" t="s">
        <v>104</v>
      </c>
      <c r="L1301" s="60" t="s">
        <v>73</v>
      </c>
      <c r="M1301" s="60">
        <v>4.92</v>
      </c>
      <c r="N1301" s="60" t="s">
        <v>41</v>
      </c>
      <c r="O1301" s="60">
        <v>2</v>
      </c>
    </row>
    <row r="1302" spans="1:15" x14ac:dyDescent="0.2">
      <c r="A1302" s="60" t="s">
        <v>4619</v>
      </c>
      <c r="B1302" s="60" t="s">
        <v>4620</v>
      </c>
      <c r="C1302" s="60">
        <v>50</v>
      </c>
      <c r="D1302" s="60" t="s">
        <v>27</v>
      </c>
      <c r="E1302" s="60" t="s">
        <v>4621</v>
      </c>
      <c r="F1302" s="60">
        <v>-6202</v>
      </c>
      <c r="G1302" s="60" t="s">
        <v>116</v>
      </c>
      <c r="H1302" s="60" t="s">
        <v>20</v>
      </c>
      <c r="I1302" s="60">
        <v>107990.07</v>
      </c>
      <c r="J1302" s="60" t="s">
        <v>960</v>
      </c>
      <c r="K1302" s="60" t="s">
        <v>81</v>
      </c>
      <c r="L1302" s="60" t="s">
        <v>32</v>
      </c>
      <c r="M1302" s="60">
        <v>2.27</v>
      </c>
      <c r="N1302" s="60" t="s">
        <v>24</v>
      </c>
      <c r="O1302" s="60">
        <v>24</v>
      </c>
    </row>
    <row r="1303" spans="1:15" x14ac:dyDescent="0.2">
      <c r="A1303" s="60" t="s">
        <v>4622</v>
      </c>
      <c r="B1303" s="60" t="s">
        <v>431</v>
      </c>
      <c r="C1303" s="60">
        <v>47</v>
      </c>
      <c r="D1303" s="60" t="s">
        <v>27</v>
      </c>
      <c r="E1303" s="60" t="s">
        <v>4623</v>
      </c>
      <c r="F1303" s="60">
        <v>-7157</v>
      </c>
      <c r="G1303" s="60" t="s">
        <v>45</v>
      </c>
      <c r="H1303" s="60" t="s">
        <v>79</v>
      </c>
      <c r="I1303" s="60">
        <v>153364.14000000001</v>
      </c>
      <c r="J1303" s="60" t="s">
        <v>4624</v>
      </c>
      <c r="K1303" s="60" t="s">
        <v>22</v>
      </c>
      <c r="L1303" s="60" t="s">
        <v>56</v>
      </c>
      <c r="M1303" s="60">
        <v>2.44</v>
      </c>
      <c r="N1303" s="60" t="s">
        <v>57</v>
      </c>
      <c r="O1303" s="60">
        <v>21</v>
      </c>
    </row>
    <row r="1304" spans="1:15" x14ac:dyDescent="0.2">
      <c r="A1304" s="60" t="s">
        <v>4625</v>
      </c>
      <c r="B1304" s="60" t="s">
        <v>1792</v>
      </c>
      <c r="C1304" s="60">
        <v>45</v>
      </c>
      <c r="D1304" s="60" t="s">
        <v>50</v>
      </c>
      <c r="E1304" s="60" t="s">
        <v>4626</v>
      </c>
      <c r="F1304" s="60">
        <v>-5081</v>
      </c>
      <c r="G1304" s="60" t="s">
        <v>45</v>
      </c>
      <c r="H1304" s="60" t="s">
        <v>38</v>
      </c>
      <c r="I1304" s="60">
        <v>39932.07</v>
      </c>
      <c r="J1304" s="60" t="s">
        <v>282</v>
      </c>
      <c r="K1304" s="60" t="s">
        <v>62</v>
      </c>
      <c r="L1304" s="60" t="s">
        <v>23</v>
      </c>
      <c r="M1304" s="60">
        <v>1.17</v>
      </c>
      <c r="N1304" s="60" t="s">
        <v>33</v>
      </c>
      <c r="O1304" s="60">
        <v>1</v>
      </c>
    </row>
    <row r="1305" spans="1:15" x14ac:dyDescent="0.2">
      <c r="A1305" s="60" t="s">
        <v>4627</v>
      </c>
      <c r="B1305" s="60" t="s">
        <v>4628</v>
      </c>
      <c r="C1305" s="60">
        <v>28</v>
      </c>
      <c r="D1305" s="60" t="s">
        <v>27</v>
      </c>
      <c r="E1305" s="60" t="s">
        <v>4629</v>
      </c>
      <c r="F1305" s="60">
        <v>-9066</v>
      </c>
      <c r="G1305" s="60" t="s">
        <v>85</v>
      </c>
      <c r="H1305" s="60" t="s">
        <v>66</v>
      </c>
      <c r="I1305" s="60">
        <v>48739.43</v>
      </c>
      <c r="J1305" s="60" t="s">
        <v>4630</v>
      </c>
      <c r="K1305" s="60" t="s">
        <v>22</v>
      </c>
      <c r="L1305" s="60" t="s">
        <v>32</v>
      </c>
      <c r="M1305" s="60">
        <v>2.31</v>
      </c>
      <c r="N1305" s="60" t="s">
        <v>33</v>
      </c>
      <c r="O1305" s="60">
        <v>28</v>
      </c>
    </row>
    <row r="1306" spans="1:15" x14ac:dyDescent="0.2">
      <c r="A1306" s="60" t="s">
        <v>4631</v>
      </c>
      <c r="B1306" s="60" t="s">
        <v>4632</v>
      </c>
      <c r="C1306" s="60">
        <v>25</v>
      </c>
      <c r="D1306" s="60" t="s">
        <v>17</v>
      </c>
      <c r="E1306" s="60" t="s">
        <v>4633</v>
      </c>
      <c r="F1306" s="60">
        <v>-2041</v>
      </c>
      <c r="G1306" s="60" t="s">
        <v>29</v>
      </c>
      <c r="H1306" s="60" t="s">
        <v>38</v>
      </c>
      <c r="I1306" s="60">
        <v>88787.61</v>
      </c>
      <c r="J1306" s="60" t="s">
        <v>4634</v>
      </c>
      <c r="K1306" s="60" t="s">
        <v>62</v>
      </c>
      <c r="L1306" s="60" t="s">
        <v>73</v>
      </c>
      <c r="M1306" s="60">
        <v>3.79</v>
      </c>
      <c r="N1306" s="60" t="s">
        <v>74</v>
      </c>
      <c r="O1306" s="60">
        <v>11</v>
      </c>
    </row>
    <row r="1307" spans="1:15" x14ac:dyDescent="0.2">
      <c r="A1307" s="60" t="s">
        <v>4635</v>
      </c>
      <c r="B1307" s="60" t="s">
        <v>4636</v>
      </c>
      <c r="C1307" s="60">
        <v>64</v>
      </c>
      <c r="D1307" s="60" t="s">
        <v>27</v>
      </c>
      <c r="E1307" s="60" t="s">
        <v>4637</v>
      </c>
      <c r="F1307" s="60">
        <v>-7922</v>
      </c>
      <c r="G1307" s="60" t="s">
        <v>45</v>
      </c>
      <c r="H1307" s="60" t="s">
        <v>144</v>
      </c>
      <c r="I1307" s="60">
        <v>57896.76</v>
      </c>
      <c r="J1307" s="60" t="s">
        <v>687</v>
      </c>
      <c r="K1307" s="60" t="s">
        <v>22</v>
      </c>
      <c r="L1307" s="60" t="s">
        <v>23</v>
      </c>
      <c r="M1307" s="60">
        <v>2.2799999999999998</v>
      </c>
      <c r="N1307" s="60" t="s">
        <v>33</v>
      </c>
      <c r="O1307" s="60">
        <v>13</v>
      </c>
    </row>
    <row r="1308" spans="1:15" x14ac:dyDescent="0.2">
      <c r="A1308" s="60" t="s">
        <v>4638</v>
      </c>
      <c r="B1308" s="60" t="s">
        <v>3544</v>
      </c>
      <c r="C1308" s="60">
        <v>44</v>
      </c>
      <c r="D1308" s="60" t="s">
        <v>17</v>
      </c>
      <c r="E1308" s="60" t="s">
        <v>4639</v>
      </c>
      <c r="F1308" s="60">
        <v>-6856</v>
      </c>
      <c r="G1308" s="60" t="s">
        <v>94</v>
      </c>
      <c r="H1308" s="60" t="s">
        <v>38</v>
      </c>
      <c r="I1308" s="60">
        <v>84268.72</v>
      </c>
      <c r="J1308" s="60" t="s">
        <v>4640</v>
      </c>
      <c r="K1308" s="60" t="s">
        <v>81</v>
      </c>
      <c r="L1308" s="60" t="s">
        <v>23</v>
      </c>
      <c r="M1308" s="60">
        <v>4.82</v>
      </c>
      <c r="N1308" s="60" t="s">
        <v>41</v>
      </c>
      <c r="O1308" s="60">
        <v>6</v>
      </c>
    </row>
    <row r="1309" spans="1:15" x14ac:dyDescent="0.2">
      <c r="A1309" s="60" t="s">
        <v>4641</v>
      </c>
      <c r="B1309" s="60" t="s">
        <v>4347</v>
      </c>
      <c r="C1309" s="60">
        <v>34</v>
      </c>
      <c r="D1309" s="60" t="s">
        <v>27</v>
      </c>
      <c r="E1309" s="60" t="s">
        <v>4642</v>
      </c>
      <c r="F1309" s="60">
        <v>-3282</v>
      </c>
      <c r="G1309" s="60" t="s">
        <v>37</v>
      </c>
      <c r="H1309" s="60" t="s">
        <v>38</v>
      </c>
      <c r="I1309" s="60">
        <v>132740.35</v>
      </c>
      <c r="J1309" s="60" t="s">
        <v>4643</v>
      </c>
      <c r="K1309" s="60" t="s">
        <v>22</v>
      </c>
      <c r="L1309" s="60" t="s">
        <v>32</v>
      </c>
      <c r="M1309" s="60">
        <v>3.67</v>
      </c>
      <c r="N1309" s="60" t="s">
        <v>74</v>
      </c>
      <c r="O1309" s="60">
        <v>3</v>
      </c>
    </row>
    <row r="1310" spans="1:15" x14ac:dyDescent="0.2">
      <c r="A1310" s="60" t="s">
        <v>4644</v>
      </c>
      <c r="B1310" s="60" t="s">
        <v>4645</v>
      </c>
      <c r="C1310" s="60">
        <v>40</v>
      </c>
      <c r="D1310" s="60" t="s">
        <v>17</v>
      </c>
      <c r="E1310" s="60" t="s">
        <v>4646</v>
      </c>
      <c r="F1310" s="60">
        <v>-2030</v>
      </c>
      <c r="G1310" s="60" t="s">
        <v>99</v>
      </c>
      <c r="H1310" s="60" t="s">
        <v>38</v>
      </c>
      <c r="I1310" s="60">
        <v>52185.04</v>
      </c>
      <c r="J1310" s="60" t="s">
        <v>4647</v>
      </c>
      <c r="K1310" s="60" t="s">
        <v>62</v>
      </c>
      <c r="L1310" s="60" t="s">
        <v>32</v>
      </c>
      <c r="M1310" s="60">
        <v>4.75</v>
      </c>
      <c r="N1310" s="60" t="s">
        <v>24</v>
      </c>
      <c r="O1310" s="60">
        <v>27</v>
      </c>
    </row>
    <row r="1311" spans="1:15" x14ac:dyDescent="0.2">
      <c r="A1311" s="60" t="s">
        <v>4648</v>
      </c>
      <c r="B1311" s="60" t="s">
        <v>4649</v>
      </c>
      <c r="C1311" s="60">
        <v>61</v>
      </c>
      <c r="D1311" s="60" t="s">
        <v>17</v>
      </c>
      <c r="E1311" s="60" t="s">
        <v>4650</v>
      </c>
      <c r="F1311" s="60">
        <v>-2834</v>
      </c>
      <c r="G1311" s="60" t="s">
        <v>85</v>
      </c>
      <c r="H1311" s="60" t="s">
        <v>194</v>
      </c>
      <c r="I1311" s="60">
        <v>125894.84</v>
      </c>
      <c r="J1311" s="60" t="s">
        <v>1374</v>
      </c>
      <c r="K1311" s="60" t="s">
        <v>47</v>
      </c>
      <c r="L1311" s="60" t="s">
        <v>73</v>
      </c>
      <c r="M1311" s="60">
        <v>4.5199999999999996</v>
      </c>
      <c r="N1311" s="60" t="s">
        <v>57</v>
      </c>
      <c r="O1311" s="60">
        <v>11</v>
      </c>
    </row>
    <row r="1312" spans="1:15" x14ac:dyDescent="0.2">
      <c r="A1312" s="60" t="s">
        <v>4651</v>
      </c>
      <c r="B1312" s="60" t="s">
        <v>994</v>
      </c>
      <c r="C1312" s="60">
        <v>44</v>
      </c>
      <c r="D1312" s="60" t="s">
        <v>27</v>
      </c>
      <c r="E1312" s="60" t="s">
        <v>4652</v>
      </c>
      <c r="F1312" s="60">
        <v>-8159</v>
      </c>
      <c r="G1312" s="60" t="s">
        <v>78</v>
      </c>
      <c r="H1312" s="60" t="s">
        <v>144</v>
      </c>
      <c r="I1312" s="60">
        <v>87395.17</v>
      </c>
      <c r="J1312" s="60" t="s">
        <v>4653</v>
      </c>
      <c r="K1312" s="60" t="s">
        <v>22</v>
      </c>
      <c r="L1312" s="60" t="s">
        <v>23</v>
      </c>
      <c r="M1312" s="60">
        <v>2.63</v>
      </c>
      <c r="N1312" s="60" t="s">
        <v>41</v>
      </c>
      <c r="O1312" s="60">
        <v>36</v>
      </c>
    </row>
    <row r="1313" spans="1:15" x14ac:dyDescent="0.2">
      <c r="A1313" s="60" t="s">
        <v>4654</v>
      </c>
      <c r="B1313" s="60" t="s">
        <v>4655</v>
      </c>
      <c r="C1313" s="60">
        <v>63</v>
      </c>
      <c r="D1313" s="60" t="s">
        <v>27</v>
      </c>
      <c r="E1313" s="60" t="s">
        <v>4656</v>
      </c>
      <c r="F1313" s="60">
        <v>-11291</v>
      </c>
      <c r="G1313" s="60" t="s">
        <v>45</v>
      </c>
      <c r="H1313" s="60" t="s">
        <v>71</v>
      </c>
      <c r="I1313" s="60">
        <v>114276.62</v>
      </c>
      <c r="J1313" s="60" t="s">
        <v>531</v>
      </c>
      <c r="K1313" s="60" t="s">
        <v>40</v>
      </c>
      <c r="L1313" s="60" t="s">
        <v>56</v>
      </c>
      <c r="M1313" s="60">
        <v>2.0499999999999998</v>
      </c>
      <c r="N1313" s="60" t="s">
        <v>24</v>
      </c>
      <c r="O1313" s="60">
        <v>30</v>
      </c>
    </row>
    <row r="1314" spans="1:15" x14ac:dyDescent="0.2">
      <c r="A1314" s="60" t="s">
        <v>4657</v>
      </c>
      <c r="B1314" s="60" t="s">
        <v>4658</v>
      </c>
      <c r="C1314" s="60">
        <v>65</v>
      </c>
      <c r="D1314" s="60" t="s">
        <v>27</v>
      </c>
      <c r="E1314" s="60" t="s">
        <v>4659</v>
      </c>
      <c r="F1314" s="60">
        <v>-5375</v>
      </c>
      <c r="G1314" s="60" t="s">
        <v>52</v>
      </c>
      <c r="H1314" s="60" t="s">
        <v>194</v>
      </c>
      <c r="I1314" s="60">
        <v>79479.73</v>
      </c>
      <c r="J1314" s="60" t="s">
        <v>4660</v>
      </c>
      <c r="K1314" s="60" t="s">
        <v>62</v>
      </c>
      <c r="L1314" s="60" t="s">
        <v>32</v>
      </c>
      <c r="M1314" s="60">
        <v>1.08</v>
      </c>
      <c r="N1314" s="60" t="s">
        <v>41</v>
      </c>
      <c r="O1314" s="60">
        <v>31</v>
      </c>
    </row>
    <row r="1315" spans="1:15" x14ac:dyDescent="0.2">
      <c r="A1315" s="60" t="s">
        <v>4661</v>
      </c>
      <c r="B1315" s="60" t="s">
        <v>2290</v>
      </c>
      <c r="C1315" s="60">
        <v>32</v>
      </c>
      <c r="D1315" s="60" t="s">
        <v>50</v>
      </c>
      <c r="E1315" s="60" t="s">
        <v>4662</v>
      </c>
      <c r="F1315" s="60">
        <v>-4162</v>
      </c>
      <c r="G1315" s="60" t="s">
        <v>37</v>
      </c>
      <c r="H1315" s="60" t="s">
        <v>144</v>
      </c>
      <c r="I1315" s="60">
        <v>45567.39</v>
      </c>
      <c r="J1315" s="60" t="s">
        <v>391</v>
      </c>
      <c r="K1315" s="60" t="s">
        <v>104</v>
      </c>
      <c r="L1315" s="60" t="s">
        <v>73</v>
      </c>
      <c r="M1315" s="60">
        <v>2.02</v>
      </c>
      <c r="N1315" s="60" t="s">
        <v>41</v>
      </c>
      <c r="O1315" s="60">
        <v>11</v>
      </c>
    </row>
    <row r="1316" spans="1:15" x14ac:dyDescent="0.2">
      <c r="A1316" s="60" t="s">
        <v>4663</v>
      </c>
      <c r="B1316" s="60" t="s">
        <v>3485</v>
      </c>
      <c r="C1316" s="60">
        <v>51</v>
      </c>
      <c r="D1316" s="60" t="s">
        <v>17</v>
      </c>
      <c r="E1316" s="60" t="s">
        <v>4664</v>
      </c>
      <c r="F1316" s="60">
        <v>-3084</v>
      </c>
      <c r="G1316" s="60" t="s">
        <v>78</v>
      </c>
      <c r="H1316" s="60" t="s">
        <v>38</v>
      </c>
      <c r="I1316" s="60">
        <v>136856.19</v>
      </c>
      <c r="J1316" s="60" t="s">
        <v>4665</v>
      </c>
      <c r="K1316" s="60" t="s">
        <v>47</v>
      </c>
      <c r="L1316" s="60" t="s">
        <v>32</v>
      </c>
      <c r="M1316" s="60">
        <v>2.23</v>
      </c>
      <c r="N1316" s="60" t="s">
        <v>74</v>
      </c>
      <c r="O1316" s="60">
        <v>4</v>
      </c>
    </row>
    <row r="1317" spans="1:15" x14ac:dyDescent="0.2">
      <c r="A1317" s="60" t="s">
        <v>4666</v>
      </c>
      <c r="B1317" s="60" t="s">
        <v>4667</v>
      </c>
      <c r="C1317" s="60">
        <v>24</v>
      </c>
      <c r="D1317" s="60" t="s">
        <v>17</v>
      </c>
      <c r="E1317" s="60" t="s">
        <v>4668</v>
      </c>
      <c r="F1317" s="60">
        <v>-3148</v>
      </c>
      <c r="G1317" s="60" t="s">
        <v>37</v>
      </c>
      <c r="H1317" s="60" t="s">
        <v>30</v>
      </c>
      <c r="I1317" s="60">
        <v>35814.699999999997</v>
      </c>
      <c r="J1317" s="60" t="s">
        <v>4669</v>
      </c>
      <c r="K1317" s="60" t="s">
        <v>118</v>
      </c>
      <c r="L1317" s="60" t="s">
        <v>56</v>
      </c>
      <c r="M1317" s="60">
        <v>3.04</v>
      </c>
      <c r="N1317" s="60" t="s">
        <v>24</v>
      </c>
      <c r="O1317" s="60">
        <v>0</v>
      </c>
    </row>
    <row r="1318" spans="1:15" x14ac:dyDescent="0.2">
      <c r="A1318" s="60" t="s">
        <v>4670</v>
      </c>
      <c r="B1318" s="60" t="s">
        <v>4671</v>
      </c>
      <c r="C1318" s="60">
        <v>27</v>
      </c>
      <c r="D1318" s="60" t="s">
        <v>50</v>
      </c>
      <c r="E1318" s="60" t="s">
        <v>4672</v>
      </c>
      <c r="F1318" s="60">
        <v>-4207</v>
      </c>
      <c r="G1318" s="60" t="s">
        <v>52</v>
      </c>
      <c r="H1318" s="60" t="s">
        <v>144</v>
      </c>
      <c r="I1318" s="60">
        <v>75830.53</v>
      </c>
      <c r="J1318" s="60" t="s">
        <v>445</v>
      </c>
      <c r="K1318" s="60" t="s">
        <v>62</v>
      </c>
      <c r="L1318" s="60" t="s">
        <v>56</v>
      </c>
      <c r="M1318" s="60">
        <v>2.34</v>
      </c>
      <c r="N1318" s="60" t="s">
        <v>57</v>
      </c>
      <c r="O1318" s="60">
        <v>35</v>
      </c>
    </row>
    <row r="1319" spans="1:15" x14ac:dyDescent="0.2">
      <c r="A1319" s="60" t="s">
        <v>4673</v>
      </c>
      <c r="B1319" s="60" t="s">
        <v>4674</v>
      </c>
      <c r="C1319" s="60">
        <v>42</v>
      </c>
      <c r="D1319" s="60" t="s">
        <v>17</v>
      </c>
      <c r="E1319" s="60" t="s">
        <v>4675</v>
      </c>
      <c r="F1319" s="60">
        <v>-8501</v>
      </c>
      <c r="G1319" s="60" t="s">
        <v>116</v>
      </c>
      <c r="H1319" s="60" t="s">
        <v>53</v>
      </c>
      <c r="I1319" s="60">
        <v>92309.99</v>
      </c>
      <c r="J1319" s="60" t="s">
        <v>2893</v>
      </c>
      <c r="K1319" s="60" t="s">
        <v>47</v>
      </c>
      <c r="L1319" s="60" t="s">
        <v>56</v>
      </c>
      <c r="M1319" s="60">
        <v>3.68</v>
      </c>
      <c r="N1319" s="60" t="s">
        <v>24</v>
      </c>
      <c r="O1319" s="60">
        <v>0</v>
      </c>
    </row>
    <row r="1320" spans="1:15" x14ac:dyDescent="0.2">
      <c r="A1320" s="60" t="s">
        <v>4676</v>
      </c>
      <c r="B1320" s="60" t="s">
        <v>1065</v>
      </c>
      <c r="C1320" s="60">
        <v>51</v>
      </c>
      <c r="D1320" s="60" t="s">
        <v>50</v>
      </c>
      <c r="E1320" s="60" t="s">
        <v>4677</v>
      </c>
      <c r="F1320" s="60">
        <v>-3296</v>
      </c>
      <c r="G1320" s="60" t="s">
        <v>116</v>
      </c>
      <c r="H1320" s="60" t="s">
        <v>79</v>
      </c>
      <c r="I1320" s="60">
        <v>177578.99</v>
      </c>
      <c r="J1320" s="60" t="s">
        <v>140</v>
      </c>
      <c r="K1320" s="60" t="s">
        <v>22</v>
      </c>
      <c r="L1320" s="60" t="s">
        <v>32</v>
      </c>
      <c r="M1320" s="60">
        <v>1</v>
      </c>
      <c r="N1320" s="60" t="s">
        <v>41</v>
      </c>
      <c r="O1320" s="60">
        <v>7</v>
      </c>
    </row>
    <row r="1321" spans="1:15" x14ac:dyDescent="0.2">
      <c r="A1321" s="60" t="s">
        <v>4678</v>
      </c>
      <c r="B1321" s="60" t="s">
        <v>2972</v>
      </c>
      <c r="C1321" s="60">
        <v>32</v>
      </c>
      <c r="D1321" s="60" t="s">
        <v>27</v>
      </c>
      <c r="E1321" s="60" t="s">
        <v>4679</v>
      </c>
      <c r="F1321" s="60">
        <v>-2731</v>
      </c>
      <c r="G1321" s="60" t="s">
        <v>78</v>
      </c>
      <c r="H1321" s="60" t="s">
        <v>30</v>
      </c>
      <c r="I1321" s="60">
        <v>97560.12</v>
      </c>
      <c r="J1321" s="60" t="s">
        <v>4680</v>
      </c>
      <c r="K1321" s="60" t="s">
        <v>136</v>
      </c>
      <c r="L1321" s="60" t="s">
        <v>32</v>
      </c>
      <c r="M1321" s="60">
        <v>1.27</v>
      </c>
      <c r="N1321" s="60" t="s">
        <v>57</v>
      </c>
      <c r="O1321" s="60">
        <v>7</v>
      </c>
    </row>
    <row r="1322" spans="1:15" x14ac:dyDescent="0.2">
      <c r="A1322" s="60" t="s">
        <v>4681</v>
      </c>
      <c r="B1322" s="60" t="s">
        <v>2606</v>
      </c>
      <c r="C1322" s="60">
        <v>53</v>
      </c>
      <c r="D1322" s="60" t="s">
        <v>17</v>
      </c>
      <c r="E1322" s="60" t="s">
        <v>4682</v>
      </c>
      <c r="F1322" s="60">
        <v>-3922</v>
      </c>
      <c r="G1322" s="60" t="s">
        <v>29</v>
      </c>
      <c r="H1322" s="60" t="s">
        <v>71</v>
      </c>
      <c r="I1322" s="60">
        <v>147056.37</v>
      </c>
      <c r="J1322" s="60" t="s">
        <v>4683</v>
      </c>
      <c r="K1322" s="60" t="s">
        <v>104</v>
      </c>
      <c r="L1322" s="60" t="s">
        <v>32</v>
      </c>
      <c r="M1322" s="60">
        <v>3.14</v>
      </c>
      <c r="N1322" s="60" t="s">
        <v>33</v>
      </c>
      <c r="O1322" s="60">
        <v>35</v>
      </c>
    </row>
    <row r="1323" spans="1:15" x14ac:dyDescent="0.2">
      <c r="A1323" s="60" t="s">
        <v>4684</v>
      </c>
      <c r="B1323" s="60" t="s">
        <v>732</v>
      </c>
      <c r="C1323" s="60">
        <v>59</v>
      </c>
      <c r="D1323" s="60" t="s">
        <v>50</v>
      </c>
      <c r="E1323" s="60" t="s">
        <v>4685</v>
      </c>
      <c r="F1323" s="60">
        <v>-10247</v>
      </c>
      <c r="G1323" s="60" t="s">
        <v>78</v>
      </c>
      <c r="H1323" s="60" t="s">
        <v>71</v>
      </c>
      <c r="I1323" s="60">
        <v>90349.36</v>
      </c>
      <c r="J1323" s="60" t="s">
        <v>3866</v>
      </c>
      <c r="K1323" s="60" t="s">
        <v>22</v>
      </c>
      <c r="L1323" s="60" t="s">
        <v>23</v>
      </c>
      <c r="M1323" s="60">
        <v>4</v>
      </c>
      <c r="N1323" s="60" t="s">
        <v>33</v>
      </c>
      <c r="O1323" s="60">
        <v>15</v>
      </c>
    </row>
    <row r="1324" spans="1:15" x14ac:dyDescent="0.2">
      <c r="A1324" s="60" t="s">
        <v>4686</v>
      </c>
      <c r="B1324" s="60" t="s">
        <v>4687</v>
      </c>
      <c r="C1324" s="60">
        <v>60</v>
      </c>
      <c r="D1324" s="60" t="s">
        <v>27</v>
      </c>
      <c r="E1324" s="60" t="s">
        <v>4688</v>
      </c>
      <c r="F1324" s="60">
        <v>-4775</v>
      </c>
      <c r="G1324" s="60" t="s">
        <v>85</v>
      </c>
      <c r="H1324" s="60" t="s">
        <v>38</v>
      </c>
      <c r="I1324" s="60">
        <v>104540.82</v>
      </c>
      <c r="J1324" s="60" t="s">
        <v>4689</v>
      </c>
      <c r="K1324" s="60" t="s">
        <v>118</v>
      </c>
      <c r="L1324" s="60" t="s">
        <v>73</v>
      </c>
      <c r="M1324" s="60">
        <v>2.33</v>
      </c>
      <c r="N1324" s="60" t="s">
        <v>33</v>
      </c>
      <c r="O1324" s="60">
        <v>3</v>
      </c>
    </row>
    <row r="1325" spans="1:15" x14ac:dyDescent="0.2">
      <c r="A1325" s="60" t="s">
        <v>4690</v>
      </c>
      <c r="B1325" s="60" t="s">
        <v>4691</v>
      </c>
      <c r="C1325" s="60">
        <v>54</v>
      </c>
      <c r="D1325" s="60" t="s">
        <v>27</v>
      </c>
      <c r="E1325" s="60" t="s">
        <v>4692</v>
      </c>
      <c r="F1325" s="60">
        <v>-10621</v>
      </c>
      <c r="G1325" s="60" t="s">
        <v>78</v>
      </c>
      <c r="H1325" s="60" t="s">
        <v>144</v>
      </c>
      <c r="I1325" s="60">
        <v>42826.28</v>
      </c>
      <c r="J1325" s="60" t="s">
        <v>4693</v>
      </c>
      <c r="K1325" s="60" t="s">
        <v>47</v>
      </c>
      <c r="L1325" s="60" t="s">
        <v>73</v>
      </c>
      <c r="M1325" s="60">
        <v>3.15</v>
      </c>
      <c r="N1325" s="60" t="s">
        <v>24</v>
      </c>
      <c r="O1325" s="60">
        <v>8</v>
      </c>
    </row>
    <row r="1326" spans="1:15" x14ac:dyDescent="0.2">
      <c r="A1326" s="60" t="s">
        <v>4694</v>
      </c>
      <c r="B1326" s="60" t="s">
        <v>3154</v>
      </c>
      <c r="C1326" s="60">
        <v>25</v>
      </c>
      <c r="D1326" s="60" t="s">
        <v>50</v>
      </c>
      <c r="E1326" s="60" t="s">
        <v>4695</v>
      </c>
      <c r="F1326" s="60">
        <v>-9851</v>
      </c>
      <c r="G1326" s="60" t="s">
        <v>116</v>
      </c>
      <c r="H1326" s="60" t="s">
        <v>30</v>
      </c>
      <c r="I1326" s="60">
        <v>141015.63</v>
      </c>
      <c r="J1326" s="60" t="s">
        <v>2057</v>
      </c>
      <c r="K1326" s="60" t="s">
        <v>118</v>
      </c>
      <c r="L1326" s="60" t="s">
        <v>23</v>
      </c>
      <c r="M1326" s="60">
        <v>1.26</v>
      </c>
      <c r="N1326" s="60" t="s">
        <v>33</v>
      </c>
      <c r="O1326" s="60">
        <v>36</v>
      </c>
    </row>
    <row r="1327" spans="1:15" x14ac:dyDescent="0.2">
      <c r="A1327" s="60" t="s">
        <v>4696</v>
      </c>
      <c r="B1327" s="60" t="s">
        <v>3602</v>
      </c>
      <c r="C1327" s="60">
        <v>34</v>
      </c>
      <c r="D1327" s="60" t="s">
        <v>17</v>
      </c>
      <c r="E1327" s="60" t="s">
        <v>4697</v>
      </c>
      <c r="F1327" s="60">
        <v>-2330</v>
      </c>
      <c r="G1327" s="60" t="s">
        <v>78</v>
      </c>
      <c r="H1327" s="60" t="s">
        <v>144</v>
      </c>
      <c r="I1327" s="60">
        <v>126936.36</v>
      </c>
      <c r="J1327" s="60" t="s">
        <v>4698</v>
      </c>
      <c r="K1327" s="60" t="s">
        <v>81</v>
      </c>
      <c r="L1327" s="60" t="s">
        <v>32</v>
      </c>
      <c r="M1327" s="60">
        <v>1.88</v>
      </c>
      <c r="N1327" s="60" t="s">
        <v>24</v>
      </c>
      <c r="O1327" s="60">
        <v>8</v>
      </c>
    </row>
    <row r="1328" spans="1:15" x14ac:dyDescent="0.2">
      <c r="A1328" s="60" t="s">
        <v>4699</v>
      </c>
      <c r="B1328" s="60" t="s">
        <v>4700</v>
      </c>
      <c r="C1328" s="60">
        <v>53</v>
      </c>
      <c r="D1328" s="60" t="s">
        <v>50</v>
      </c>
      <c r="E1328" s="60" t="s">
        <v>4701</v>
      </c>
      <c r="F1328" s="60">
        <v>-4598</v>
      </c>
      <c r="G1328" s="60" t="s">
        <v>99</v>
      </c>
      <c r="H1328" s="60" t="s">
        <v>173</v>
      </c>
      <c r="I1328" s="60">
        <v>139088.59</v>
      </c>
      <c r="J1328" s="60" t="s">
        <v>4702</v>
      </c>
      <c r="K1328" s="60" t="s">
        <v>55</v>
      </c>
      <c r="L1328" s="60" t="s">
        <v>23</v>
      </c>
      <c r="M1328" s="60">
        <v>2.67</v>
      </c>
      <c r="N1328" s="60" t="s">
        <v>74</v>
      </c>
      <c r="O1328" s="60">
        <v>26</v>
      </c>
    </row>
    <row r="1329" spans="1:15" x14ac:dyDescent="0.2">
      <c r="A1329" s="60" t="s">
        <v>4703</v>
      </c>
      <c r="B1329" s="60" t="s">
        <v>4495</v>
      </c>
      <c r="C1329" s="60">
        <v>34</v>
      </c>
      <c r="D1329" s="60" t="s">
        <v>27</v>
      </c>
      <c r="E1329" s="60" t="s">
        <v>4704</v>
      </c>
      <c r="F1329" s="60">
        <v>-5490</v>
      </c>
      <c r="G1329" s="60" t="s">
        <v>94</v>
      </c>
      <c r="H1329" s="60" t="s">
        <v>79</v>
      </c>
      <c r="I1329" s="60">
        <v>101641.84</v>
      </c>
      <c r="J1329" s="60" t="s">
        <v>4705</v>
      </c>
      <c r="K1329" s="60" t="s">
        <v>127</v>
      </c>
      <c r="L1329" s="60" t="s">
        <v>23</v>
      </c>
      <c r="M1329" s="60">
        <v>3.44</v>
      </c>
      <c r="N1329" s="60" t="s">
        <v>24</v>
      </c>
      <c r="O1329" s="60">
        <v>8</v>
      </c>
    </row>
    <row r="1330" spans="1:15" x14ac:dyDescent="0.2">
      <c r="A1330" s="60" t="s">
        <v>4706</v>
      </c>
      <c r="B1330" s="60" t="s">
        <v>4707</v>
      </c>
      <c r="C1330" s="60">
        <v>65</v>
      </c>
      <c r="D1330" s="60" t="s">
        <v>27</v>
      </c>
      <c r="E1330" s="60" t="s">
        <v>4708</v>
      </c>
      <c r="F1330" s="60">
        <v>-3544</v>
      </c>
      <c r="G1330" s="60" t="s">
        <v>29</v>
      </c>
      <c r="H1330" s="60" t="s">
        <v>71</v>
      </c>
      <c r="I1330" s="60">
        <v>103103.09</v>
      </c>
      <c r="J1330" s="60" t="s">
        <v>4709</v>
      </c>
      <c r="K1330" s="60" t="s">
        <v>127</v>
      </c>
      <c r="L1330" s="60" t="s">
        <v>23</v>
      </c>
      <c r="M1330" s="60">
        <v>4.4400000000000004</v>
      </c>
      <c r="N1330" s="60" t="s">
        <v>24</v>
      </c>
      <c r="O1330" s="60">
        <v>37</v>
      </c>
    </row>
    <row r="1331" spans="1:15" x14ac:dyDescent="0.2">
      <c r="A1331" s="60" t="s">
        <v>4710</v>
      </c>
      <c r="B1331" s="60" t="s">
        <v>4711</v>
      </c>
      <c r="C1331" s="60">
        <v>35</v>
      </c>
      <c r="D1331" s="60" t="s">
        <v>27</v>
      </c>
      <c r="E1331" s="60" t="s">
        <v>4712</v>
      </c>
      <c r="F1331" s="60">
        <v>-10688</v>
      </c>
      <c r="G1331" s="60" t="s">
        <v>116</v>
      </c>
      <c r="H1331" s="60" t="s">
        <v>71</v>
      </c>
      <c r="I1331" s="60">
        <v>124912.87</v>
      </c>
      <c r="J1331" s="60" t="s">
        <v>1580</v>
      </c>
      <c r="K1331" s="60" t="s">
        <v>55</v>
      </c>
      <c r="L1331" s="60" t="s">
        <v>32</v>
      </c>
      <c r="M1331" s="60">
        <v>3.27</v>
      </c>
      <c r="N1331" s="60" t="s">
        <v>24</v>
      </c>
      <c r="O1331" s="60">
        <v>7</v>
      </c>
    </row>
    <row r="1332" spans="1:15" x14ac:dyDescent="0.2">
      <c r="A1332" s="60" t="s">
        <v>4713</v>
      </c>
      <c r="B1332" s="60" t="s">
        <v>4714</v>
      </c>
      <c r="C1332" s="60">
        <v>22</v>
      </c>
      <c r="D1332" s="60" t="s">
        <v>17</v>
      </c>
      <c r="E1332" s="60" t="s">
        <v>4715</v>
      </c>
      <c r="F1332" s="60">
        <v>-8127</v>
      </c>
      <c r="G1332" s="60" t="s">
        <v>29</v>
      </c>
      <c r="H1332" s="60" t="s">
        <v>66</v>
      </c>
      <c r="I1332" s="60">
        <v>101773.16</v>
      </c>
      <c r="J1332" s="60" t="s">
        <v>4716</v>
      </c>
      <c r="K1332" s="60" t="s">
        <v>22</v>
      </c>
      <c r="L1332" s="60" t="s">
        <v>56</v>
      </c>
      <c r="M1332" s="60">
        <v>1.94</v>
      </c>
      <c r="N1332" s="60" t="s">
        <v>41</v>
      </c>
      <c r="O1332" s="60">
        <v>9</v>
      </c>
    </row>
    <row r="1333" spans="1:15" x14ac:dyDescent="0.2">
      <c r="A1333" s="60" t="s">
        <v>4717</v>
      </c>
      <c r="B1333" s="60" t="s">
        <v>4718</v>
      </c>
      <c r="C1333" s="60">
        <v>54</v>
      </c>
      <c r="D1333" s="60" t="s">
        <v>50</v>
      </c>
      <c r="E1333" s="60" t="s">
        <v>4719</v>
      </c>
      <c r="F1333" s="60">
        <v>-6697</v>
      </c>
      <c r="G1333" s="60" t="s">
        <v>52</v>
      </c>
      <c r="H1333" s="60" t="s">
        <v>194</v>
      </c>
      <c r="I1333" s="60">
        <v>147926.42000000001</v>
      </c>
      <c r="J1333" s="60" t="s">
        <v>4720</v>
      </c>
      <c r="K1333" s="60" t="s">
        <v>81</v>
      </c>
      <c r="L1333" s="60" t="s">
        <v>73</v>
      </c>
      <c r="M1333" s="60">
        <v>3.62</v>
      </c>
      <c r="N1333" s="60" t="s">
        <v>41</v>
      </c>
      <c r="O1333" s="60">
        <v>27</v>
      </c>
    </row>
    <row r="1334" spans="1:15" x14ac:dyDescent="0.2">
      <c r="A1334" s="60" t="s">
        <v>4721</v>
      </c>
      <c r="B1334" s="60" t="s">
        <v>1796</v>
      </c>
      <c r="C1334" s="60">
        <v>65</v>
      </c>
      <c r="D1334" s="60" t="s">
        <v>50</v>
      </c>
      <c r="E1334" s="60" t="s">
        <v>1797</v>
      </c>
      <c r="F1334" s="60">
        <v>-5961</v>
      </c>
      <c r="G1334" s="60" t="s">
        <v>52</v>
      </c>
      <c r="H1334" s="60" t="s">
        <v>66</v>
      </c>
      <c r="I1334" s="60">
        <v>84849.54</v>
      </c>
      <c r="J1334" s="60" t="s">
        <v>250</v>
      </c>
      <c r="K1334" s="60" t="s">
        <v>127</v>
      </c>
      <c r="L1334" s="60" t="s">
        <v>56</v>
      </c>
      <c r="M1334" s="60">
        <v>1.67</v>
      </c>
      <c r="N1334" s="60" t="s">
        <v>24</v>
      </c>
      <c r="O1334" s="60">
        <v>8</v>
      </c>
    </row>
    <row r="1335" spans="1:15" x14ac:dyDescent="0.2">
      <c r="A1335" s="60" t="s">
        <v>4722</v>
      </c>
      <c r="B1335" s="60" t="s">
        <v>4723</v>
      </c>
      <c r="C1335" s="60">
        <v>30</v>
      </c>
      <c r="D1335" s="60" t="s">
        <v>50</v>
      </c>
      <c r="E1335" s="60" t="s">
        <v>4724</v>
      </c>
      <c r="F1335" s="60">
        <v>-4097</v>
      </c>
      <c r="G1335" s="60" t="s">
        <v>116</v>
      </c>
      <c r="H1335" s="60" t="s">
        <v>30</v>
      </c>
      <c r="I1335" s="60">
        <v>148945.42000000001</v>
      </c>
      <c r="J1335" s="60" t="s">
        <v>4725</v>
      </c>
      <c r="K1335" s="60" t="s">
        <v>55</v>
      </c>
      <c r="L1335" s="60" t="s">
        <v>73</v>
      </c>
      <c r="M1335" s="60">
        <v>4.76</v>
      </c>
      <c r="N1335" s="60" t="s">
        <v>57</v>
      </c>
      <c r="O1335" s="60">
        <v>20</v>
      </c>
    </row>
    <row r="1336" spans="1:15" x14ac:dyDescent="0.2">
      <c r="A1336" s="60" t="s">
        <v>4726</v>
      </c>
      <c r="B1336" s="60" t="s">
        <v>4727</v>
      </c>
      <c r="C1336" s="60">
        <v>31</v>
      </c>
      <c r="D1336" s="60" t="s">
        <v>27</v>
      </c>
      <c r="E1336" s="60" t="s">
        <v>4728</v>
      </c>
      <c r="F1336" s="60">
        <v>-11104</v>
      </c>
      <c r="G1336" s="60" t="s">
        <v>45</v>
      </c>
      <c r="H1336" s="60" t="s">
        <v>20</v>
      </c>
      <c r="I1336" s="60">
        <v>141568.07</v>
      </c>
      <c r="J1336" s="60" t="s">
        <v>4729</v>
      </c>
      <c r="K1336" s="60" t="s">
        <v>127</v>
      </c>
      <c r="L1336" s="60" t="s">
        <v>23</v>
      </c>
      <c r="M1336" s="60">
        <v>3.96</v>
      </c>
      <c r="N1336" s="60" t="s">
        <v>41</v>
      </c>
      <c r="O1336" s="60">
        <v>9</v>
      </c>
    </row>
    <row r="1337" spans="1:15" x14ac:dyDescent="0.2">
      <c r="A1337" s="60" t="s">
        <v>4730</v>
      </c>
      <c r="B1337" s="60" t="s">
        <v>4731</v>
      </c>
      <c r="C1337" s="60">
        <v>41</v>
      </c>
      <c r="D1337" s="60" t="s">
        <v>17</v>
      </c>
      <c r="E1337" s="60" t="s">
        <v>4732</v>
      </c>
      <c r="F1337" s="60">
        <v>-8817</v>
      </c>
      <c r="G1337" s="60" t="s">
        <v>116</v>
      </c>
      <c r="H1337" s="60" t="s">
        <v>30</v>
      </c>
      <c r="I1337" s="60">
        <v>64146.91</v>
      </c>
      <c r="J1337" s="60" t="s">
        <v>492</v>
      </c>
      <c r="K1337" s="60" t="s">
        <v>47</v>
      </c>
      <c r="L1337" s="60" t="s">
        <v>32</v>
      </c>
      <c r="M1337" s="60">
        <v>3.88</v>
      </c>
      <c r="N1337" s="60" t="s">
        <v>33</v>
      </c>
      <c r="O1337" s="60">
        <v>29</v>
      </c>
    </row>
    <row r="1338" spans="1:15" x14ac:dyDescent="0.2">
      <c r="A1338" s="60" t="s">
        <v>4733</v>
      </c>
      <c r="B1338" s="60" t="s">
        <v>4734</v>
      </c>
      <c r="C1338" s="60">
        <v>64</v>
      </c>
      <c r="D1338" s="60" t="s">
        <v>27</v>
      </c>
      <c r="E1338" s="60" t="s">
        <v>4735</v>
      </c>
      <c r="F1338" s="60">
        <v>-5768</v>
      </c>
      <c r="G1338" s="60" t="s">
        <v>99</v>
      </c>
      <c r="H1338" s="60" t="s">
        <v>194</v>
      </c>
      <c r="I1338" s="60">
        <v>172639.1</v>
      </c>
      <c r="J1338" s="60" t="s">
        <v>3890</v>
      </c>
      <c r="K1338" s="60" t="s">
        <v>22</v>
      </c>
      <c r="L1338" s="60" t="s">
        <v>32</v>
      </c>
      <c r="M1338" s="60">
        <v>1.31</v>
      </c>
      <c r="N1338" s="60" t="s">
        <v>33</v>
      </c>
      <c r="O1338" s="60">
        <v>33</v>
      </c>
    </row>
    <row r="1339" spans="1:15" x14ac:dyDescent="0.2">
      <c r="A1339" s="60" t="s">
        <v>4736</v>
      </c>
      <c r="B1339" s="60" t="s">
        <v>1473</v>
      </c>
      <c r="C1339" s="60">
        <v>23</v>
      </c>
      <c r="D1339" s="60" t="s">
        <v>50</v>
      </c>
      <c r="E1339" s="60" t="s">
        <v>4737</v>
      </c>
      <c r="F1339" s="60">
        <v>-9599</v>
      </c>
      <c r="G1339" s="60" t="s">
        <v>29</v>
      </c>
      <c r="H1339" s="60" t="s">
        <v>38</v>
      </c>
      <c r="I1339" s="60">
        <v>132895.23000000001</v>
      </c>
      <c r="J1339" s="60" t="s">
        <v>4738</v>
      </c>
      <c r="K1339" s="60" t="s">
        <v>62</v>
      </c>
      <c r="L1339" s="60" t="s">
        <v>56</v>
      </c>
      <c r="M1339" s="60">
        <v>2.61</v>
      </c>
      <c r="N1339" s="60" t="s">
        <v>33</v>
      </c>
      <c r="O1339" s="60">
        <v>40</v>
      </c>
    </row>
    <row r="1340" spans="1:15" x14ac:dyDescent="0.2">
      <c r="A1340" s="60" t="s">
        <v>4739</v>
      </c>
      <c r="B1340" s="60" t="s">
        <v>4740</v>
      </c>
      <c r="C1340" s="60">
        <v>45</v>
      </c>
      <c r="D1340" s="60" t="s">
        <v>27</v>
      </c>
      <c r="E1340" s="60" t="s">
        <v>4741</v>
      </c>
      <c r="F1340" s="60">
        <v>-9991</v>
      </c>
      <c r="G1340" s="60" t="s">
        <v>116</v>
      </c>
      <c r="H1340" s="60" t="s">
        <v>66</v>
      </c>
      <c r="I1340" s="60">
        <v>91065.59</v>
      </c>
      <c r="J1340" s="60" t="s">
        <v>4481</v>
      </c>
      <c r="K1340" s="60" t="s">
        <v>127</v>
      </c>
      <c r="L1340" s="60" t="s">
        <v>56</v>
      </c>
      <c r="M1340" s="60">
        <v>4.8499999999999996</v>
      </c>
      <c r="N1340" s="60" t="s">
        <v>74</v>
      </c>
      <c r="O1340" s="60">
        <v>27</v>
      </c>
    </row>
    <row r="1341" spans="1:15" x14ac:dyDescent="0.2">
      <c r="A1341" s="60" t="s">
        <v>4742</v>
      </c>
      <c r="B1341" s="60" t="s">
        <v>4743</v>
      </c>
      <c r="C1341" s="60">
        <v>30</v>
      </c>
      <c r="D1341" s="60" t="s">
        <v>27</v>
      </c>
      <c r="E1341" s="60" t="s">
        <v>4744</v>
      </c>
      <c r="F1341" s="60">
        <v>-8003</v>
      </c>
      <c r="G1341" s="60" t="s">
        <v>45</v>
      </c>
      <c r="H1341" s="60" t="s">
        <v>20</v>
      </c>
      <c r="I1341" s="60">
        <v>136172.5</v>
      </c>
      <c r="J1341" s="60" t="s">
        <v>4745</v>
      </c>
      <c r="K1341" s="60" t="s">
        <v>127</v>
      </c>
      <c r="L1341" s="60" t="s">
        <v>73</v>
      </c>
      <c r="M1341" s="60">
        <v>4.7</v>
      </c>
      <c r="N1341" s="60" t="s">
        <v>57</v>
      </c>
      <c r="O1341" s="60">
        <v>19</v>
      </c>
    </row>
    <row r="1342" spans="1:15" x14ac:dyDescent="0.2">
      <c r="A1342" s="60" t="s">
        <v>4746</v>
      </c>
      <c r="B1342" s="60" t="s">
        <v>4747</v>
      </c>
      <c r="C1342" s="60">
        <v>43</v>
      </c>
      <c r="D1342" s="60" t="s">
        <v>27</v>
      </c>
      <c r="E1342" s="60" t="s">
        <v>4748</v>
      </c>
      <c r="F1342" s="60">
        <v>-4653</v>
      </c>
      <c r="G1342" s="60" t="s">
        <v>37</v>
      </c>
      <c r="H1342" s="60" t="s">
        <v>173</v>
      </c>
      <c r="I1342" s="60">
        <v>118478.9</v>
      </c>
      <c r="J1342" s="60" t="s">
        <v>988</v>
      </c>
      <c r="K1342" s="60" t="s">
        <v>81</v>
      </c>
      <c r="L1342" s="60" t="s">
        <v>56</v>
      </c>
      <c r="M1342" s="60">
        <v>1.73</v>
      </c>
      <c r="N1342" s="60" t="s">
        <v>24</v>
      </c>
      <c r="O1342" s="60">
        <v>0</v>
      </c>
    </row>
    <row r="1343" spans="1:15" x14ac:dyDescent="0.2">
      <c r="A1343" s="60" t="s">
        <v>4749</v>
      </c>
      <c r="B1343" s="60" t="s">
        <v>3458</v>
      </c>
      <c r="C1343" s="60">
        <v>30</v>
      </c>
      <c r="D1343" s="60" t="s">
        <v>27</v>
      </c>
      <c r="E1343" s="60" t="s">
        <v>4750</v>
      </c>
      <c r="F1343" s="60">
        <v>-4772</v>
      </c>
      <c r="G1343" s="60" t="s">
        <v>116</v>
      </c>
      <c r="H1343" s="60" t="s">
        <v>53</v>
      </c>
      <c r="I1343" s="60">
        <v>90796.86</v>
      </c>
      <c r="J1343" s="60" t="s">
        <v>4751</v>
      </c>
      <c r="K1343" s="60" t="s">
        <v>81</v>
      </c>
      <c r="L1343" s="60" t="s">
        <v>23</v>
      </c>
      <c r="M1343" s="60">
        <v>4.99</v>
      </c>
      <c r="N1343" s="60" t="s">
        <v>33</v>
      </c>
      <c r="O1343" s="60">
        <v>34</v>
      </c>
    </row>
    <row r="1344" spans="1:15" x14ac:dyDescent="0.2">
      <c r="A1344" s="60" t="s">
        <v>4752</v>
      </c>
      <c r="B1344" s="60" t="s">
        <v>4753</v>
      </c>
      <c r="C1344" s="60">
        <v>37</v>
      </c>
      <c r="D1344" s="60" t="s">
        <v>27</v>
      </c>
      <c r="E1344" s="60" t="s">
        <v>4754</v>
      </c>
      <c r="F1344" s="60">
        <v>-6915</v>
      </c>
      <c r="G1344" s="60" t="s">
        <v>116</v>
      </c>
      <c r="H1344" s="60" t="s">
        <v>30</v>
      </c>
      <c r="I1344" s="60">
        <v>139167.18</v>
      </c>
      <c r="J1344" s="60" t="s">
        <v>1434</v>
      </c>
      <c r="K1344" s="60" t="s">
        <v>40</v>
      </c>
      <c r="L1344" s="60" t="s">
        <v>56</v>
      </c>
      <c r="M1344" s="60">
        <v>1.88</v>
      </c>
      <c r="N1344" s="60" t="s">
        <v>41</v>
      </c>
      <c r="O1344" s="60">
        <v>14</v>
      </c>
    </row>
    <row r="1345" spans="1:15" x14ac:dyDescent="0.2">
      <c r="A1345" s="60" t="s">
        <v>4755</v>
      </c>
      <c r="B1345" s="60" t="s">
        <v>2195</v>
      </c>
      <c r="C1345" s="60">
        <v>23</v>
      </c>
      <c r="D1345" s="60" t="s">
        <v>27</v>
      </c>
      <c r="E1345" s="60" t="s">
        <v>4756</v>
      </c>
      <c r="F1345" s="60">
        <v>-4660</v>
      </c>
      <c r="G1345" s="60" t="s">
        <v>94</v>
      </c>
      <c r="H1345" s="60" t="s">
        <v>20</v>
      </c>
      <c r="I1345" s="60">
        <v>154182.99</v>
      </c>
      <c r="J1345" s="60" t="s">
        <v>984</v>
      </c>
      <c r="K1345" s="60" t="s">
        <v>55</v>
      </c>
      <c r="L1345" s="60" t="s">
        <v>23</v>
      </c>
      <c r="M1345" s="60">
        <v>1.32</v>
      </c>
      <c r="N1345" s="60" t="s">
        <v>57</v>
      </c>
      <c r="O1345" s="60">
        <v>28</v>
      </c>
    </row>
    <row r="1346" spans="1:15" x14ac:dyDescent="0.2">
      <c r="A1346" s="60" t="s">
        <v>4757</v>
      </c>
      <c r="B1346" s="60" t="s">
        <v>2455</v>
      </c>
      <c r="C1346" s="60">
        <v>39</v>
      </c>
      <c r="D1346" s="60" t="s">
        <v>50</v>
      </c>
      <c r="E1346" s="60" t="s">
        <v>4758</v>
      </c>
      <c r="F1346" s="60">
        <v>-6461</v>
      </c>
      <c r="G1346" s="60" t="s">
        <v>78</v>
      </c>
      <c r="H1346" s="60" t="s">
        <v>66</v>
      </c>
      <c r="I1346" s="60">
        <v>163931.12</v>
      </c>
      <c r="J1346" s="60" t="s">
        <v>3529</v>
      </c>
      <c r="K1346" s="60" t="s">
        <v>40</v>
      </c>
      <c r="L1346" s="60" t="s">
        <v>73</v>
      </c>
      <c r="M1346" s="60">
        <v>2.0699999999999998</v>
      </c>
      <c r="N1346" s="60" t="s">
        <v>41</v>
      </c>
      <c r="O1346" s="60">
        <v>3</v>
      </c>
    </row>
    <row r="1347" spans="1:15" x14ac:dyDescent="0.2">
      <c r="A1347" s="60" t="s">
        <v>4759</v>
      </c>
      <c r="B1347" s="60" t="s">
        <v>4760</v>
      </c>
      <c r="C1347" s="60">
        <v>34</v>
      </c>
      <c r="D1347" s="60" t="s">
        <v>17</v>
      </c>
      <c r="E1347" s="60" t="s">
        <v>4761</v>
      </c>
      <c r="F1347" s="60">
        <v>-3211</v>
      </c>
      <c r="G1347" s="60" t="s">
        <v>85</v>
      </c>
      <c r="H1347" s="60" t="s">
        <v>66</v>
      </c>
      <c r="I1347" s="60">
        <v>150511.73000000001</v>
      </c>
      <c r="J1347" s="60" t="s">
        <v>1007</v>
      </c>
      <c r="K1347" s="60" t="s">
        <v>55</v>
      </c>
      <c r="L1347" s="60" t="s">
        <v>32</v>
      </c>
      <c r="M1347" s="60">
        <v>4.62</v>
      </c>
      <c r="N1347" s="60" t="s">
        <v>41</v>
      </c>
      <c r="O1347" s="60">
        <v>28</v>
      </c>
    </row>
    <row r="1348" spans="1:15" x14ac:dyDescent="0.2">
      <c r="A1348" s="60" t="s">
        <v>4762</v>
      </c>
      <c r="B1348" s="60" t="s">
        <v>4763</v>
      </c>
      <c r="C1348" s="60">
        <v>49</v>
      </c>
      <c r="D1348" s="60" t="s">
        <v>50</v>
      </c>
      <c r="E1348" s="60" t="s">
        <v>4764</v>
      </c>
      <c r="F1348" s="60">
        <v>-5131</v>
      </c>
      <c r="G1348" s="60" t="s">
        <v>99</v>
      </c>
      <c r="H1348" s="60" t="s">
        <v>79</v>
      </c>
      <c r="I1348" s="60">
        <v>35493.769999999997</v>
      </c>
      <c r="J1348" s="60" t="s">
        <v>4765</v>
      </c>
      <c r="K1348" s="60" t="s">
        <v>22</v>
      </c>
      <c r="L1348" s="60" t="s">
        <v>23</v>
      </c>
      <c r="M1348" s="60">
        <v>4.7</v>
      </c>
      <c r="N1348" s="60" t="s">
        <v>33</v>
      </c>
      <c r="O1348" s="60">
        <v>9</v>
      </c>
    </row>
    <row r="1349" spans="1:15" x14ac:dyDescent="0.2">
      <c r="A1349" s="60" t="s">
        <v>4766</v>
      </c>
      <c r="B1349" s="60" t="s">
        <v>4767</v>
      </c>
      <c r="C1349" s="60">
        <v>26</v>
      </c>
      <c r="D1349" s="60" t="s">
        <v>27</v>
      </c>
      <c r="E1349" s="60" t="s">
        <v>4768</v>
      </c>
      <c r="F1349" s="60">
        <v>-10801</v>
      </c>
      <c r="G1349" s="60" t="s">
        <v>45</v>
      </c>
      <c r="H1349" s="60" t="s">
        <v>144</v>
      </c>
      <c r="I1349" s="60">
        <v>38671</v>
      </c>
      <c r="J1349" s="60" t="s">
        <v>4769</v>
      </c>
      <c r="K1349" s="60" t="s">
        <v>40</v>
      </c>
      <c r="L1349" s="60" t="s">
        <v>32</v>
      </c>
      <c r="M1349" s="60">
        <v>3.92</v>
      </c>
      <c r="N1349" s="60" t="s">
        <v>74</v>
      </c>
      <c r="O1349" s="60">
        <v>19</v>
      </c>
    </row>
    <row r="1350" spans="1:15" x14ac:dyDescent="0.2">
      <c r="A1350" s="60" t="s">
        <v>4770</v>
      </c>
      <c r="B1350" s="60" t="s">
        <v>4771</v>
      </c>
      <c r="C1350" s="60">
        <v>51</v>
      </c>
      <c r="D1350" s="60" t="s">
        <v>17</v>
      </c>
      <c r="E1350" s="60" t="s">
        <v>4772</v>
      </c>
      <c r="F1350" s="60">
        <v>-2289</v>
      </c>
      <c r="G1350" s="60" t="s">
        <v>52</v>
      </c>
      <c r="H1350" s="60" t="s">
        <v>194</v>
      </c>
      <c r="I1350" s="60">
        <v>67872.83</v>
      </c>
      <c r="J1350" s="60" t="s">
        <v>1296</v>
      </c>
      <c r="K1350" s="60" t="s">
        <v>136</v>
      </c>
      <c r="L1350" s="60" t="s">
        <v>32</v>
      </c>
      <c r="M1350" s="60">
        <v>4.05</v>
      </c>
      <c r="N1350" s="60" t="s">
        <v>57</v>
      </c>
      <c r="O1350" s="60">
        <v>40</v>
      </c>
    </row>
    <row r="1351" spans="1:15" x14ac:dyDescent="0.2">
      <c r="A1351" s="60" t="s">
        <v>4773</v>
      </c>
      <c r="B1351" s="60" t="s">
        <v>4774</v>
      </c>
      <c r="C1351" s="60">
        <v>53</v>
      </c>
      <c r="D1351" s="60" t="s">
        <v>27</v>
      </c>
      <c r="E1351" s="60" t="s">
        <v>4775</v>
      </c>
      <c r="F1351" s="60">
        <v>-4871</v>
      </c>
      <c r="G1351" s="60" t="s">
        <v>29</v>
      </c>
      <c r="H1351" s="60" t="s">
        <v>38</v>
      </c>
      <c r="I1351" s="60">
        <v>85150.17</v>
      </c>
      <c r="J1351" s="60" t="s">
        <v>3254</v>
      </c>
      <c r="K1351" s="60" t="s">
        <v>55</v>
      </c>
      <c r="L1351" s="60" t="s">
        <v>56</v>
      </c>
      <c r="M1351" s="60">
        <v>1.7</v>
      </c>
      <c r="N1351" s="60" t="s">
        <v>74</v>
      </c>
      <c r="O1351" s="60">
        <v>38</v>
      </c>
    </row>
    <row r="1352" spans="1:15" x14ac:dyDescent="0.2">
      <c r="A1352" s="60" t="s">
        <v>4776</v>
      </c>
      <c r="B1352" s="60" t="s">
        <v>4777</v>
      </c>
      <c r="C1352" s="60">
        <v>58</v>
      </c>
      <c r="D1352" s="60" t="s">
        <v>17</v>
      </c>
      <c r="E1352" s="60" t="s">
        <v>4778</v>
      </c>
      <c r="F1352" s="60">
        <v>-6629</v>
      </c>
      <c r="G1352" s="60" t="s">
        <v>37</v>
      </c>
      <c r="H1352" s="60" t="s">
        <v>53</v>
      </c>
      <c r="I1352" s="60">
        <v>139274.79</v>
      </c>
      <c r="J1352" s="60" t="s">
        <v>356</v>
      </c>
      <c r="K1352" s="60" t="s">
        <v>62</v>
      </c>
      <c r="L1352" s="60" t="s">
        <v>32</v>
      </c>
      <c r="M1352" s="60">
        <v>4.6399999999999997</v>
      </c>
      <c r="N1352" s="60" t="s">
        <v>24</v>
      </c>
      <c r="O1352" s="60">
        <v>10</v>
      </c>
    </row>
    <row r="1353" spans="1:15" x14ac:dyDescent="0.2">
      <c r="A1353" s="60" t="s">
        <v>4779</v>
      </c>
      <c r="B1353" s="60" t="s">
        <v>3857</v>
      </c>
      <c r="C1353" s="60">
        <v>50</v>
      </c>
      <c r="D1353" s="60" t="s">
        <v>27</v>
      </c>
      <c r="E1353" s="60" t="s">
        <v>4780</v>
      </c>
      <c r="F1353" s="60">
        <v>-10678</v>
      </c>
      <c r="G1353" s="60" t="s">
        <v>52</v>
      </c>
      <c r="H1353" s="60" t="s">
        <v>38</v>
      </c>
      <c r="I1353" s="60">
        <v>60274.42</v>
      </c>
      <c r="J1353" s="60" t="s">
        <v>4781</v>
      </c>
      <c r="K1353" s="60" t="s">
        <v>62</v>
      </c>
      <c r="L1353" s="60" t="s">
        <v>56</v>
      </c>
      <c r="M1353" s="60">
        <v>3.76</v>
      </c>
      <c r="N1353" s="60" t="s">
        <v>24</v>
      </c>
      <c r="O1353" s="60">
        <v>22</v>
      </c>
    </row>
    <row r="1354" spans="1:15" x14ac:dyDescent="0.2">
      <c r="A1354" s="60" t="s">
        <v>4782</v>
      </c>
      <c r="B1354" s="60" t="s">
        <v>455</v>
      </c>
      <c r="C1354" s="60">
        <v>36</v>
      </c>
      <c r="D1354" s="60" t="s">
        <v>50</v>
      </c>
      <c r="E1354" s="60" t="s">
        <v>4783</v>
      </c>
      <c r="F1354" s="60">
        <v>-7641</v>
      </c>
      <c r="G1354" s="60" t="s">
        <v>45</v>
      </c>
      <c r="H1354" s="60" t="s">
        <v>79</v>
      </c>
      <c r="I1354" s="60">
        <v>92578.92</v>
      </c>
      <c r="J1354" s="60" t="s">
        <v>4784</v>
      </c>
      <c r="K1354" s="60" t="s">
        <v>118</v>
      </c>
      <c r="L1354" s="60" t="s">
        <v>56</v>
      </c>
      <c r="M1354" s="60">
        <v>1.18</v>
      </c>
      <c r="N1354" s="60" t="s">
        <v>24</v>
      </c>
      <c r="O1354" s="60">
        <v>24</v>
      </c>
    </row>
    <row r="1355" spans="1:15" x14ac:dyDescent="0.2">
      <c r="A1355" s="60" t="s">
        <v>4785</v>
      </c>
      <c r="B1355" s="60" t="s">
        <v>2059</v>
      </c>
      <c r="C1355" s="60">
        <v>29</v>
      </c>
      <c r="D1355" s="60" t="s">
        <v>17</v>
      </c>
      <c r="E1355" s="60" t="s">
        <v>4786</v>
      </c>
      <c r="F1355" s="60">
        <v>-2525</v>
      </c>
      <c r="G1355" s="60" t="s">
        <v>19</v>
      </c>
      <c r="H1355" s="60" t="s">
        <v>144</v>
      </c>
      <c r="I1355" s="60">
        <v>106251.87</v>
      </c>
      <c r="J1355" s="60" t="s">
        <v>4787</v>
      </c>
      <c r="K1355" s="60" t="s">
        <v>104</v>
      </c>
      <c r="L1355" s="60" t="s">
        <v>23</v>
      </c>
      <c r="M1355" s="60">
        <v>2.42</v>
      </c>
      <c r="N1355" s="60" t="s">
        <v>57</v>
      </c>
      <c r="O1355" s="60">
        <v>14</v>
      </c>
    </row>
    <row r="1356" spans="1:15" x14ac:dyDescent="0.2">
      <c r="A1356" s="60" t="s">
        <v>4788</v>
      </c>
      <c r="B1356" s="60" t="s">
        <v>4789</v>
      </c>
      <c r="C1356" s="60">
        <v>57</v>
      </c>
      <c r="D1356" s="60" t="s">
        <v>17</v>
      </c>
      <c r="E1356" s="60" t="s">
        <v>4790</v>
      </c>
      <c r="F1356" s="60">
        <v>-10190</v>
      </c>
      <c r="G1356" s="60" t="s">
        <v>29</v>
      </c>
      <c r="H1356" s="60" t="s">
        <v>194</v>
      </c>
      <c r="I1356" s="60">
        <v>112449.19</v>
      </c>
      <c r="J1356" s="60" t="s">
        <v>2621</v>
      </c>
      <c r="K1356" s="60" t="s">
        <v>104</v>
      </c>
      <c r="L1356" s="60" t="s">
        <v>56</v>
      </c>
      <c r="M1356" s="60">
        <v>1.8</v>
      </c>
      <c r="N1356" s="60" t="s">
        <v>41</v>
      </c>
      <c r="O1356" s="60">
        <v>16</v>
      </c>
    </row>
    <row r="1357" spans="1:15" x14ac:dyDescent="0.2">
      <c r="A1357" s="60" t="s">
        <v>4791</v>
      </c>
      <c r="B1357" s="60" t="s">
        <v>4792</v>
      </c>
      <c r="C1357" s="60">
        <v>35</v>
      </c>
      <c r="D1357" s="60" t="s">
        <v>27</v>
      </c>
      <c r="E1357" s="60" t="s">
        <v>4793</v>
      </c>
      <c r="F1357" s="60">
        <v>-4244</v>
      </c>
      <c r="G1357" s="60" t="s">
        <v>85</v>
      </c>
      <c r="H1357" s="60" t="s">
        <v>144</v>
      </c>
      <c r="I1357" s="60">
        <v>127037.36</v>
      </c>
      <c r="J1357" s="60" t="s">
        <v>3677</v>
      </c>
      <c r="K1357" s="60" t="s">
        <v>127</v>
      </c>
      <c r="L1357" s="60" t="s">
        <v>73</v>
      </c>
      <c r="M1357" s="60">
        <v>2.02</v>
      </c>
      <c r="N1357" s="60" t="s">
        <v>24</v>
      </c>
      <c r="O1357" s="60">
        <v>22</v>
      </c>
    </row>
    <row r="1358" spans="1:15" x14ac:dyDescent="0.2">
      <c r="A1358" s="60" t="s">
        <v>4794</v>
      </c>
      <c r="B1358" s="60" t="s">
        <v>4795</v>
      </c>
      <c r="C1358" s="60">
        <v>58</v>
      </c>
      <c r="D1358" s="60" t="s">
        <v>27</v>
      </c>
      <c r="E1358" s="60" t="s">
        <v>4796</v>
      </c>
      <c r="F1358" s="60">
        <v>-5696</v>
      </c>
      <c r="G1358" s="60" t="s">
        <v>78</v>
      </c>
      <c r="H1358" s="60" t="s">
        <v>173</v>
      </c>
      <c r="I1358" s="60">
        <v>93728.97</v>
      </c>
      <c r="J1358" s="60" t="s">
        <v>2474</v>
      </c>
      <c r="K1358" s="60" t="s">
        <v>55</v>
      </c>
      <c r="L1358" s="60" t="s">
        <v>73</v>
      </c>
      <c r="M1358" s="60">
        <v>1.84</v>
      </c>
      <c r="N1358" s="60" t="s">
        <v>74</v>
      </c>
      <c r="O1358" s="60">
        <v>24</v>
      </c>
    </row>
    <row r="1359" spans="1:15" x14ac:dyDescent="0.2">
      <c r="A1359" s="60" t="s">
        <v>4797</v>
      </c>
      <c r="B1359" s="60" t="s">
        <v>4333</v>
      </c>
      <c r="C1359" s="60">
        <v>52</v>
      </c>
      <c r="D1359" s="60" t="s">
        <v>27</v>
      </c>
      <c r="E1359" s="60" t="s">
        <v>4798</v>
      </c>
      <c r="F1359" s="60">
        <v>-10788</v>
      </c>
      <c r="G1359" s="60" t="s">
        <v>45</v>
      </c>
      <c r="H1359" s="60" t="s">
        <v>194</v>
      </c>
      <c r="I1359" s="60">
        <v>92538.86</v>
      </c>
      <c r="J1359" s="60" t="s">
        <v>1838</v>
      </c>
      <c r="K1359" s="60" t="s">
        <v>40</v>
      </c>
      <c r="L1359" s="60" t="s">
        <v>73</v>
      </c>
      <c r="M1359" s="60">
        <v>1.42</v>
      </c>
      <c r="N1359" s="60" t="s">
        <v>24</v>
      </c>
      <c r="O1359" s="60">
        <v>0</v>
      </c>
    </row>
    <row r="1360" spans="1:15" x14ac:dyDescent="0.2">
      <c r="A1360" s="60" t="s">
        <v>4799</v>
      </c>
      <c r="B1360" s="60" t="s">
        <v>4800</v>
      </c>
      <c r="C1360" s="60">
        <v>42</v>
      </c>
      <c r="D1360" s="60" t="s">
        <v>27</v>
      </c>
      <c r="E1360" s="60" t="s">
        <v>4801</v>
      </c>
      <c r="F1360" s="60">
        <v>-4400</v>
      </c>
      <c r="G1360" s="60" t="s">
        <v>85</v>
      </c>
      <c r="H1360" s="60" t="s">
        <v>173</v>
      </c>
      <c r="I1360" s="60">
        <v>56532.09</v>
      </c>
      <c r="J1360" s="60" t="s">
        <v>4802</v>
      </c>
      <c r="K1360" s="60" t="s">
        <v>136</v>
      </c>
      <c r="L1360" s="60" t="s">
        <v>32</v>
      </c>
      <c r="M1360" s="60">
        <v>4.0999999999999996</v>
      </c>
      <c r="N1360" s="60" t="s">
        <v>24</v>
      </c>
      <c r="O1360" s="60">
        <v>25</v>
      </c>
    </row>
    <row r="1361" spans="1:15" x14ac:dyDescent="0.2">
      <c r="A1361" s="60" t="s">
        <v>4803</v>
      </c>
      <c r="B1361" s="60" t="s">
        <v>4804</v>
      </c>
      <c r="C1361" s="60">
        <v>54</v>
      </c>
      <c r="D1361" s="60" t="s">
        <v>50</v>
      </c>
      <c r="E1361" s="60" t="s">
        <v>4805</v>
      </c>
      <c r="F1361" s="60">
        <v>-9699</v>
      </c>
      <c r="G1361" s="60" t="s">
        <v>37</v>
      </c>
      <c r="H1361" s="60" t="s">
        <v>66</v>
      </c>
      <c r="I1361" s="60">
        <v>44172.34</v>
      </c>
      <c r="J1361" s="60" t="s">
        <v>117</v>
      </c>
      <c r="K1361" s="60" t="s">
        <v>81</v>
      </c>
      <c r="L1361" s="60" t="s">
        <v>56</v>
      </c>
      <c r="M1361" s="60">
        <v>1.18</v>
      </c>
      <c r="N1361" s="60" t="s">
        <v>33</v>
      </c>
      <c r="O1361" s="60">
        <v>16</v>
      </c>
    </row>
    <row r="1362" spans="1:15" x14ac:dyDescent="0.2">
      <c r="A1362" s="60" t="s">
        <v>4806</v>
      </c>
      <c r="B1362" s="60" t="s">
        <v>4807</v>
      </c>
      <c r="C1362" s="60">
        <v>33</v>
      </c>
      <c r="D1362" s="60" t="s">
        <v>17</v>
      </c>
      <c r="E1362" s="60" t="s">
        <v>4808</v>
      </c>
      <c r="F1362" s="60">
        <v>-3160</v>
      </c>
      <c r="G1362" s="60" t="s">
        <v>29</v>
      </c>
      <c r="H1362" s="60" t="s">
        <v>194</v>
      </c>
      <c r="I1362" s="60">
        <v>45443.03</v>
      </c>
      <c r="J1362" s="60" t="s">
        <v>4809</v>
      </c>
      <c r="K1362" s="60" t="s">
        <v>62</v>
      </c>
      <c r="L1362" s="60" t="s">
        <v>73</v>
      </c>
      <c r="M1362" s="60">
        <v>2.71</v>
      </c>
      <c r="N1362" s="60" t="s">
        <v>74</v>
      </c>
      <c r="O1362" s="60">
        <v>36</v>
      </c>
    </row>
    <row r="1363" spans="1:15" x14ac:dyDescent="0.2">
      <c r="A1363" s="60" t="s">
        <v>4810</v>
      </c>
      <c r="B1363" s="60" t="s">
        <v>3583</v>
      </c>
      <c r="C1363" s="60">
        <v>58</v>
      </c>
      <c r="D1363" s="60" t="s">
        <v>17</v>
      </c>
      <c r="E1363" s="60" t="s">
        <v>4811</v>
      </c>
      <c r="F1363" s="60">
        <v>-7380</v>
      </c>
      <c r="G1363" s="60" t="s">
        <v>94</v>
      </c>
      <c r="H1363" s="60" t="s">
        <v>20</v>
      </c>
      <c r="I1363" s="60">
        <v>107014.42</v>
      </c>
      <c r="J1363" s="60" t="s">
        <v>4812</v>
      </c>
      <c r="K1363" s="60" t="s">
        <v>55</v>
      </c>
      <c r="L1363" s="60" t="s">
        <v>23</v>
      </c>
      <c r="M1363" s="60">
        <v>2.91</v>
      </c>
      <c r="N1363" s="60" t="s">
        <v>74</v>
      </c>
      <c r="O1363" s="60">
        <v>8</v>
      </c>
    </row>
    <row r="1364" spans="1:15" x14ac:dyDescent="0.2">
      <c r="A1364" s="60" t="s">
        <v>4813</v>
      </c>
      <c r="B1364" s="60" t="s">
        <v>4814</v>
      </c>
      <c r="C1364" s="60">
        <v>32</v>
      </c>
      <c r="D1364" s="60" t="s">
        <v>50</v>
      </c>
      <c r="E1364" s="60" t="s">
        <v>4815</v>
      </c>
      <c r="F1364" s="60">
        <v>-3161</v>
      </c>
      <c r="G1364" s="60" t="s">
        <v>52</v>
      </c>
      <c r="H1364" s="60" t="s">
        <v>79</v>
      </c>
      <c r="I1364" s="60">
        <v>48933.63</v>
      </c>
      <c r="J1364" s="60" t="s">
        <v>4816</v>
      </c>
      <c r="K1364" s="60" t="s">
        <v>136</v>
      </c>
      <c r="L1364" s="60" t="s">
        <v>32</v>
      </c>
      <c r="M1364" s="60">
        <v>2.23</v>
      </c>
      <c r="N1364" s="60" t="s">
        <v>24</v>
      </c>
      <c r="O1364" s="60">
        <v>36</v>
      </c>
    </row>
    <row r="1365" spans="1:15" x14ac:dyDescent="0.2">
      <c r="A1365" s="60" t="s">
        <v>4817</v>
      </c>
      <c r="B1365" s="60" t="s">
        <v>4818</v>
      </c>
      <c r="C1365" s="60">
        <v>49</v>
      </c>
      <c r="D1365" s="60" t="s">
        <v>17</v>
      </c>
      <c r="E1365" s="60" t="s">
        <v>4819</v>
      </c>
      <c r="F1365" s="60">
        <v>-9752</v>
      </c>
      <c r="G1365" s="60" t="s">
        <v>29</v>
      </c>
      <c r="H1365" s="60" t="s">
        <v>144</v>
      </c>
      <c r="I1365" s="60">
        <v>117127.23</v>
      </c>
      <c r="J1365" s="60" t="s">
        <v>3063</v>
      </c>
      <c r="K1365" s="60" t="s">
        <v>40</v>
      </c>
      <c r="L1365" s="60" t="s">
        <v>32</v>
      </c>
      <c r="M1365" s="60">
        <v>1.3</v>
      </c>
      <c r="N1365" s="60" t="s">
        <v>41</v>
      </c>
      <c r="O1365" s="60">
        <v>31</v>
      </c>
    </row>
    <row r="1366" spans="1:15" x14ac:dyDescent="0.2">
      <c r="A1366" s="60" t="s">
        <v>4820</v>
      </c>
      <c r="B1366" s="60" t="s">
        <v>4821</v>
      </c>
      <c r="C1366" s="60">
        <v>27</v>
      </c>
      <c r="D1366" s="60" t="s">
        <v>17</v>
      </c>
      <c r="E1366" s="60" t="s">
        <v>4822</v>
      </c>
      <c r="F1366" s="60">
        <v>-8796</v>
      </c>
      <c r="G1366" s="60" t="s">
        <v>29</v>
      </c>
      <c r="H1366" s="60" t="s">
        <v>144</v>
      </c>
      <c r="I1366" s="60">
        <v>101755.43</v>
      </c>
      <c r="J1366" s="60" t="s">
        <v>2053</v>
      </c>
      <c r="K1366" s="60" t="s">
        <v>127</v>
      </c>
      <c r="L1366" s="60" t="s">
        <v>56</v>
      </c>
      <c r="M1366" s="60">
        <v>3.59</v>
      </c>
      <c r="N1366" s="60" t="s">
        <v>41</v>
      </c>
      <c r="O1366" s="60">
        <v>22</v>
      </c>
    </row>
    <row r="1367" spans="1:15" x14ac:dyDescent="0.2">
      <c r="A1367" s="60" t="s">
        <v>4823</v>
      </c>
      <c r="B1367" s="60" t="s">
        <v>4333</v>
      </c>
      <c r="C1367" s="60">
        <v>35</v>
      </c>
      <c r="D1367" s="60" t="s">
        <v>17</v>
      </c>
      <c r="E1367" s="60" t="s">
        <v>4824</v>
      </c>
      <c r="F1367" s="60">
        <v>-7657</v>
      </c>
      <c r="G1367" s="60" t="s">
        <v>99</v>
      </c>
      <c r="H1367" s="60" t="s">
        <v>71</v>
      </c>
      <c r="I1367" s="60">
        <v>122379.6</v>
      </c>
      <c r="J1367" s="60" t="s">
        <v>4825</v>
      </c>
      <c r="K1367" s="60" t="s">
        <v>104</v>
      </c>
      <c r="L1367" s="60" t="s">
        <v>73</v>
      </c>
      <c r="M1367" s="60">
        <v>2.2400000000000002</v>
      </c>
      <c r="N1367" s="60" t="s">
        <v>74</v>
      </c>
      <c r="O1367" s="60">
        <v>32</v>
      </c>
    </row>
    <row r="1368" spans="1:15" x14ac:dyDescent="0.2">
      <c r="A1368" s="60" t="s">
        <v>4826</v>
      </c>
      <c r="B1368" s="60" t="s">
        <v>1203</v>
      </c>
      <c r="C1368" s="60">
        <v>59</v>
      </c>
      <c r="D1368" s="60" t="s">
        <v>17</v>
      </c>
      <c r="E1368" s="60" t="s">
        <v>4827</v>
      </c>
      <c r="F1368" s="60">
        <v>-3765</v>
      </c>
      <c r="G1368" s="60" t="s">
        <v>78</v>
      </c>
      <c r="H1368" s="60" t="s">
        <v>144</v>
      </c>
      <c r="I1368" s="60">
        <v>57988.23</v>
      </c>
      <c r="J1368" s="60" t="s">
        <v>2143</v>
      </c>
      <c r="K1368" s="60" t="s">
        <v>136</v>
      </c>
      <c r="L1368" s="60" t="s">
        <v>73</v>
      </c>
      <c r="M1368" s="60">
        <v>4.37</v>
      </c>
      <c r="N1368" s="60" t="s">
        <v>33</v>
      </c>
      <c r="O1368" s="60">
        <v>31</v>
      </c>
    </row>
    <row r="1369" spans="1:15" x14ac:dyDescent="0.2">
      <c r="A1369" s="60" t="s">
        <v>4828</v>
      </c>
      <c r="B1369" s="60" t="s">
        <v>4829</v>
      </c>
      <c r="C1369" s="60">
        <v>40</v>
      </c>
      <c r="D1369" s="60" t="s">
        <v>17</v>
      </c>
      <c r="E1369" s="60" t="s">
        <v>4830</v>
      </c>
      <c r="F1369" s="60">
        <v>-7238</v>
      </c>
      <c r="G1369" s="60" t="s">
        <v>94</v>
      </c>
      <c r="H1369" s="60" t="s">
        <v>144</v>
      </c>
      <c r="I1369" s="60">
        <v>138090.13</v>
      </c>
      <c r="J1369" s="60" t="s">
        <v>4831</v>
      </c>
      <c r="K1369" s="60" t="s">
        <v>55</v>
      </c>
      <c r="L1369" s="60" t="s">
        <v>56</v>
      </c>
      <c r="M1369" s="60">
        <v>4.87</v>
      </c>
      <c r="N1369" s="60" t="s">
        <v>41</v>
      </c>
      <c r="O1369" s="60">
        <v>25</v>
      </c>
    </row>
    <row r="1370" spans="1:15" x14ac:dyDescent="0.2">
      <c r="A1370" s="60" t="s">
        <v>4832</v>
      </c>
      <c r="B1370" s="60" t="s">
        <v>4833</v>
      </c>
      <c r="C1370" s="60">
        <v>56</v>
      </c>
      <c r="D1370" s="60" t="s">
        <v>17</v>
      </c>
      <c r="E1370" s="60" t="s">
        <v>4834</v>
      </c>
      <c r="F1370" s="60">
        <v>-8820</v>
      </c>
      <c r="G1370" s="60" t="s">
        <v>116</v>
      </c>
      <c r="H1370" s="60" t="s">
        <v>38</v>
      </c>
      <c r="I1370" s="60">
        <v>99934.78</v>
      </c>
      <c r="J1370" s="60" t="s">
        <v>4835</v>
      </c>
      <c r="K1370" s="60" t="s">
        <v>81</v>
      </c>
      <c r="L1370" s="60" t="s">
        <v>23</v>
      </c>
      <c r="M1370" s="60">
        <v>2.68</v>
      </c>
      <c r="N1370" s="60" t="s">
        <v>24</v>
      </c>
      <c r="O1370" s="60">
        <v>24</v>
      </c>
    </row>
    <row r="1371" spans="1:15" x14ac:dyDescent="0.2">
      <c r="A1371" s="60" t="s">
        <v>4836</v>
      </c>
      <c r="B1371" s="60" t="s">
        <v>4837</v>
      </c>
      <c r="C1371" s="60">
        <v>24</v>
      </c>
      <c r="D1371" s="60" t="s">
        <v>50</v>
      </c>
      <c r="E1371" s="60" t="s">
        <v>4838</v>
      </c>
      <c r="F1371" s="60">
        <v>-8018</v>
      </c>
      <c r="G1371" s="60" t="s">
        <v>99</v>
      </c>
      <c r="H1371" s="60" t="s">
        <v>173</v>
      </c>
      <c r="I1371" s="60">
        <v>80636.539999999994</v>
      </c>
      <c r="J1371" s="60" t="s">
        <v>3813</v>
      </c>
      <c r="K1371" s="60" t="s">
        <v>40</v>
      </c>
      <c r="L1371" s="60" t="s">
        <v>32</v>
      </c>
      <c r="M1371" s="60">
        <v>1.1499999999999999</v>
      </c>
      <c r="N1371" s="60" t="s">
        <v>41</v>
      </c>
      <c r="O1371" s="60">
        <v>17</v>
      </c>
    </row>
    <row r="1372" spans="1:15" x14ac:dyDescent="0.2">
      <c r="A1372" s="60" t="s">
        <v>4839</v>
      </c>
      <c r="B1372" s="60" t="s">
        <v>4840</v>
      </c>
      <c r="C1372" s="60">
        <v>61</v>
      </c>
      <c r="D1372" s="60" t="s">
        <v>27</v>
      </c>
      <c r="E1372" s="60" t="s">
        <v>4841</v>
      </c>
      <c r="F1372" s="60">
        <v>-3630</v>
      </c>
      <c r="G1372" s="60" t="s">
        <v>52</v>
      </c>
      <c r="H1372" s="60" t="s">
        <v>173</v>
      </c>
      <c r="I1372" s="60">
        <v>54916.21</v>
      </c>
      <c r="J1372" s="60" t="s">
        <v>4842</v>
      </c>
      <c r="K1372" s="60" t="s">
        <v>104</v>
      </c>
      <c r="L1372" s="60" t="s">
        <v>32</v>
      </c>
      <c r="M1372" s="60">
        <v>2.2799999999999998</v>
      </c>
      <c r="N1372" s="60" t="s">
        <v>74</v>
      </c>
      <c r="O1372" s="60">
        <v>23</v>
      </c>
    </row>
    <row r="1373" spans="1:15" x14ac:dyDescent="0.2">
      <c r="A1373" s="60" t="s">
        <v>4843</v>
      </c>
      <c r="B1373" s="60" t="s">
        <v>4844</v>
      </c>
      <c r="C1373" s="60">
        <v>22</v>
      </c>
      <c r="D1373" s="60" t="s">
        <v>27</v>
      </c>
      <c r="E1373" s="60" t="s">
        <v>4845</v>
      </c>
      <c r="F1373" s="60">
        <v>-4415</v>
      </c>
      <c r="G1373" s="60" t="s">
        <v>85</v>
      </c>
      <c r="H1373" s="60" t="s">
        <v>53</v>
      </c>
      <c r="I1373" s="60">
        <v>102087.52</v>
      </c>
      <c r="J1373" s="60" t="s">
        <v>4436</v>
      </c>
      <c r="K1373" s="60" t="s">
        <v>47</v>
      </c>
      <c r="L1373" s="60" t="s">
        <v>56</v>
      </c>
      <c r="M1373" s="60">
        <v>2.2000000000000002</v>
      </c>
      <c r="N1373" s="60" t="s">
        <v>74</v>
      </c>
      <c r="O1373" s="60">
        <v>20</v>
      </c>
    </row>
    <row r="1374" spans="1:15" x14ac:dyDescent="0.2">
      <c r="A1374" s="60" t="s">
        <v>4846</v>
      </c>
      <c r="B1374" s="60" t="s">
        <v>4847</v>
      </c>
      <c r="C1374" s="60">
        <v>55</v>
      </c>
      <c r="D1374" s="60" t="s">
        <v>17</v>
      </c>
      <c r="E1374" s="60" t="s">
        <v>4848</v>
      </c>
      <c r="F1374" s="60">
        <v>-8158</v>
      </c>
      <c r="G1374" s="60" t="s">
        <v>52</v>
      </c>
      <c r="H1374" s="60" t="s">
        <v>66</v>
      </c>
      <c r="I1374" s="60">
        <v>85558.74</v>
      </c>
      <c r="J1374" s="60" t="s">
        <v>4849</v>
      </c>
      <c r="K1374" s="60" t="s">
        <v>104</v>
      </c>
      <c r="L1374" s="60" t="s">
        <v>56</v>
      </c>
      <c r="M1374" s="60">
        <v>1.99</v>
      </c>
      <c r="N1374" s="60" t="s">
        <v>33</v>
      </c>
      <c r="O1374" s="60">
        <v>16</v>
      </c>
    </row>
    <row r="1375" spans="1:15" x14ac:dyDescent="0.2">
      <c r="A1375" s="60" t="s">
        <v>4850</v>
      </c>
      <c r="B1375" s="60" t="s">
        <v>4851</v>
      </c>
      <c r="C1375" s="60">
        <v>36</v>
      </c>
      <c r="D1375" s="60" t="s">
        <v>50</v>
      </c>
      <c r="E1375" s="60" t="s">
        <v>4852</v>
      </c>
      <c r="F1375" s="60">
        <v>-3561</v>
      </c>
      <c r="G1375" s="60" t="s">
        <v>116</v>
      </c>
      <c r="H1375" s="60" t="s">
        <v>38</v>
      </c>
      <c r="I1375" s="60">
        <v>52590.28</v>
      </c>
      <c r="J1375" s="60" t="s">
        <v>3270</v>
      </c>
      <c r="K1375" s="60" t="s">
        <v>127</v>
      </c>
      <c r="L1375" s="60" t="s">
        <v>32</v>
      </c>
      <c r="M1375" s="60">
        <v>4.01</v>
      </c>
      <c r="N1375" s="60" t="s">
        <v>24</v>
      </c>
      <c r="O1375" s="60">
        <v>16</v>
      </c>
    </row>
    <row r="1376" spans="1:15" x14ac:dyDescent="0.2">
      <c r="A1376" s="60" t="s">
        <v>4853</v>
      </c>
      <c r="B1376" s="60" t="s">
        <v>4854</v>
      </c>
      <c r="C1376" s="60">
        <v>50</v>
      </c>
      <c r="D1376" s="60" t="s">
        <v>50</v>
      </c>
      <c r="E1376" s="60" t="s">
        <v>4855</v>
      </c>
      <c r="F1376" s="60">
        <v>-8879</v>
      </c>
      <c r="G1376" s="60" t="s">
        <v>116</v>
      </c>
      <c r="H1376" s="60" t="s">
        <v>144</v>
      </c>
      <c r="I1376" s="60">
        <v>111244.56</v>
      </c>
      <c r="J1376" s="60" t="s">
        <v>4856</v>
      </c>
      <c r="K1376" s="60" t="s">
        <v>118</v>
      </c>
      <c r="L1376" s="60" t="s">
        <v>32</v>
      </c>
      <c r="M1376" s="60">
        <v>1.58</v>
      </c>
      <c r="N1376" s="60" t="s">
        <v>74</v>
      </c>
      <c r="O1376" s="60">
        <v>37</v>
      </c>
    </row>
    <row r="1377" spans="1:15" x14ac:dyDescent="0.2">
      <c r="A1377" s="60" t="s">
        <v>4857</v>
      </c>
      <c r="B1377" s="60" t="s">
        <v>4858</v>
      </c>
      <c r="C1377" s="60">
        <v>48</v>
      </c>
      <c r="D1377" s="60" t="s">
        <v>27</v>
      </c>
      <c r="E1377" s="60" t="s">
        <v>4859</v>
      </c>
      <c r="F1377" s="60">
        <v>-6107</v>
      </c>
      <c r="G1377" s="60" t="s">
        <v>52</v>
      </c>
      <c r="H1377" s="60" t="s">
        <v>20</v>
      </c>
      <c r="I1377" s="60">
        <v>128169.06</v>
      </c>
      <c r="J1377" s="60" t="s">
        <v>4860</v>
      </c>
      <c r="K1377" s="60" t="s">
        <v>118</v>
      </c>
      <c r="L1377" s="60" t="s">
        <v>73</v>
      </c>
      <c r="M1377" s="60">
        <v>1.4</v>
      </c>
      <c r="N1377" s="60" t="s">
        <v>24</v>
      </c>
      <c r="O1377" s="60">
        <v>6</v>
      </c>
    </row>
    <row r="1378" spans="1:15" x14ac:dyDescent="0.2">
      <c r="A1378" s="60" t="s">
        <v>4861</v>
      </c>
      <c r="B1378" s="60" t="s">
        <v>1603</v>
      </c>
      <c r="C1378" s="60">
        <v>58</v>
      </c>
      <c r="D1378" s="60" t="s">
        <v>50</v>
      </c>
      <c r="E1378" s="60" t="s">
        <v>4862</v>
      </c>
      <c r="F1378" s="60">
        <v>-4907</v>
      </c>
      <c r="G1378" s="60" t="s">
        <v>19</v>
      </c>
      <c r="H1378" s="60" t="s">
        <v>79</v>
      </c>
      <c r="I1378" s="60">
        <v>145444.14000000001</v>
      </c>
      <c r="J1378" s="60" t="s">
        <v>4863</v>
      </c>
      <c r="K1378" s="60" t="s">
        <v>62</v>
      </c>
      <c r="L1378" s="60" t="s">
        <v>73</v>
      </c>
      <c r="M1378" s="60">
        <v>4.5999999999999996</v>
      </c>
      <c r="N1378" s="60" t="s">
        <v>57</v>
      </c>
      <c r="O1378" s="60">
        <v>22</v>
      </c>
    </row>
    <row r="1379" spans="1:15" x14ac:dyDescent="0.2">
      <c r="A1379" s="60" t="s">
        <v>4864</v>
      </c>
      <c r="B1379" s="60" t="s">
        <v>2512</v>
      </c>
      <c r="C1379" s="60">
        <v>62</v>
      </c>
      <c r="D1379" s="60" t="s">
        <v>17</v>
      </c>
      <c r="E1379" s="60" t="s">
        <v>4865</v>
      </c>
      <c r="F1379" s="60">
        <v>-9765</v>
      </c>
      <c r="G1379" s="60" t="s">
        <v>52</v>
      </c>
      <c r="H1379" s="60" t="s">
        <v>53</v>
      </c>
      <c r="I1379" s="60">
        <v>159575.81</v>
      </c>
      <c r="J1379" s="60" t="s">
        <v>4866</v>
      </c>
      <c r="K1379" s="60" t="s">
        <v>22</v>
      </c>
      <c r="L1379" s="60" t="s">
        <v>32</v>
      </c>
      <c r="M1379" s="60">
        <v>1.04</v>
      </c>
      <c r="N1379" s="60" t="s">
        <v>33</v>
      </c>
      <c r="O1379" s="60">
        <v>17</v>
      </c>
    </row>
    <row r="1380" spans="1:15" x14ac:dyDescent="0.2">
      <c r="A1380" s="60" t="s">
        <v>4867</v>
      </c>
      <c r="B1380" s="60" t="s">
        <v>4840</v>
      </c>
      <c r="C1380" s="60">
        <v>41</v>
      </c>
      <c r="D1380" s="60" t="s">
        <v>50</v>
      </c>
      <c r="E1380" s="60" t="s">
        <v>4868</v>
      </c>
      <c r="F1380" s="60">
        <v>-5850</v>
      </c>
      <c r="G1380" s="60" t="s">
        <v>52</v>
      </c>
      <c r="H1380" s="60" t="s">
        <v>144</v>
      </c>
      <c r="I1380" s="60">
        <v>154329.26999999999</v>
      </c>
      <c r="J1380" s="60" t="s">
        <v>783</v>
      </c>
      <c r="K1380" s="60" t="s">
        <v>62</v>
      </c>
      <c r="L1380" s="60" t="s">
        <v>23</v>
      </c>
      <c r="M1380" s="60">
        <v>1.55</v>
      </c>
      <c r="N1380" s="60" t="s">
        <v>74</v>
      </c>
      <c r="O1380" s="60">
        <v>13</v>
      </c>
    </row>
    <row r="1381" spans="1:15" x14ac:dyDescent="0.2">
      <c r="A1381" s="60" t="s">
        <v>4869</v>
      </c>
      <c r="B1381" s="60" t="s">
        <v>4870</v>
      </c>
      <c r="C1381" s="60">
        <v>43</v>
      </c>
      <c r="D1381" s="60" t="s">
        <v>50</v>
      </c>
      <c r="E1381" s="60" t="s">
        <v>4871</v>
      </c>
      <c r="F1381" s="60">
        <v>-8979</v>
      </c>
      <c r="G1381" s="60" t="s">
        <v>99</v>
      </c>
      <c r="H1381" s="60" t="s">
        <v>173</v>
      </c>
      <c r="I1381" s="60">
        <v>119440.79</v>
      </c>
      <c r="J1381" s="60" t="s">
        <v>4872</v>
      </c>
      <c r="K1381" s="60" t="s">
        <v>40</v>
      </c>
      <c r="L1381" s="60" t="s">
        <v>23</v>
      </c>
      <c r="M1381" s="60">
        <v>3.22</v>
      </c>
      <c r="N1381" s="60" t="s">
        <v>41</v>
      </c>
      <c r="O1381" s="60">
        <v>5</v>
      </c>
    </row>
    <row r="1382" spans="1:15" x14ac:dyDescent="0.2">
      <c r="A1382" s="60" t="s">
        <v>4873</v>
      </c>
      <c r="B1382" s="60" t="s">
        <v>4313</v>
      </c>
      <c r="C1382" s="60">
        <v>35</v>
      </c>
      <c r="D1382" s="60" t="s">
        <v>27</v>
      </c>
      <c r="E1382" s="60" t="s">
        <v>4874</v>
      </c>
      <c r="F1382" s="60">
        <v>-7278</v>
      </c>
      <c r="G1382" s="60" t="s">
        <v>99</v>
      </c>
      <c r="H1382" s="60" t="s">
        <v>194</v>
      </c>
      <c r="I1382" s="60">
        <v>135885.63</v>
      </c>
      <c r="J1382" s="60" t="s">
        <v>679</v>
      </c>
      <c r="K1382" s="60" t="s">
        <v>104</v>
      </c>
      <c r="L1382" s="60" t="s">
        <v>32</v>
      </c>
      <c r="M1382" s="60">
        <v>1.34</v>
      </c>
      <c r="N1382" s="60" t="s">
        <v>24</v>
      </c>
      <c r="O1382" s="60">
        <v>34</v>
      </c>
    </row>
    <row r="1383" spans="1:15" x14ac:dyDescent="0.2">
      <c r="A1383" s="60" t="s">
        <v>4875</v>
      </c>
      <c r="B1383" s="60" t="s">
        <v>393</v>
      </c>
      <c r="C1383" s="60">
        <v>25</v>
      </c>
      <c r="D1383" s="60" t="s">
        <v>27</v>
      </c>
      <c r="E1383" s="60" t="s">
        <v>4876</v>
      </c>
      <c r="F1383" s="60">
        <v>-8355</v>
      </c>
      <c r="G1383" s="60" t="s">
        <v>78</v>
      </c>
      <c r="H1383" s="60" t="s">
        <v>53</v>
      </c>
      <c r="I1383" s="60">
        <v>39855.39</v>
      </c>
      <c r="J1383" s="60" t="s">
        <v>4877</v>
      </c>
      <c r="K1383" s="60" t="s">
        <v>47</v>
      </c>
      <c r="L1383" s="60" t="s">
        <v>73</v>
      </c>
      <c r="M1383" s="60">
        <v>2.83</v>
      </c>
      <c r="N1383" s="60" t="s">
        <v>24</v>
      </c>
      <c r="O1383" s="60">
        <v>16</v>
      </c>
    </row>
    <row r="1384" spans="1:15" x14ac:dyDescent="0.2">
      <c r="A1384" s="60" t="s">
        <v>4878</v>
      </c>
      <c r="B1384" s="60" t="s">
        <v>3201</v>
      </c>
      <c r="C1384" s="60">
        <v>63</v>
      </c>
      <c r="D1384" s="60" t="s">
        <v>27</v>
      </c>
      <c r="E1384" s="60" t="s">
        <v>4879</v>
      </c>
      <c r="F1384" s="60">
        <v>-9229</v>
      </c>
      <c r="G1384" s="60" t="s">
        <v>52</v>
      </c>
      <c r="H1384" s="60" t="s">
        <v>66</v>
      </c>
      <c r="I1384" s="60">
        <v>108143.03</v>
      </c>
      <c r="J1384" s="60" t="s">
        <v>4880</v>
      </c>
      <c r="K1384" s="60" t="s">
        <v>104</v>
      </c>
      <c r="L1384" s="60" t="s">
        <v>23</v>
      </c>
      <c r="M1384" s="60">
        <v>1.1299999999999999</v>
      </c>
      <c r="N1384" s="60" t="s">
        <v>33</v>
      </c>
      <c r="O1384" s="60">
        <v>9</v>
      </c>
    </row>
    <row r="1385" spans="1:15" x14ac:dyDescent="0.2">
      <c r="A1385" s="60" t="s">
        <v>4881</v>
      </c>
      <c r="B1385" s="60" t="s">
        <v>4882</v>
      </c>
      <c r="C1385" s="60">
        <v>46</v>
      </c>
      <c r="D1385" s="60" t="s">
        <v>17</v>
      </c>
      <c r="E1385" s="60" t="s">
        <v>4883</v>
      </c>
      <c r="F1385" s="60">
        <v>-3748</v>
      </c>
      <c r="G1385" s="60" t="s">
        <v>94</v>
      </c>
      <c r="H1385" s="60" t="s">
        <v>79</v>
      </c>
      <c r="I1385" s="60">
        <v>163943.94</v>
      </c>
      <c r="J1385" s="60" t="s">
        <v>4884</v>
      </c>
      <c r="K1385" s="60" t="s">
        <v>40</v>
      </c>
      <c r="L1385" s="60" t="s">
        <v>73</v>
      </c>
      <c r="M1385" s="60">
        <v>1.75</v>
      </c>
      <c r="N1385" s="60" t="s">
        <v>74</v>
      </c>
      <c r="O1385" s="60">
        <v>19</v>
      </c>
    </row>
    <row r="1386" spans="1:15" x14ac:dyDescent="0.2">
      <c r="A1386" s="60" t="s">
        <v>4885</v>
      </c>
      <c r="B1386" s="60" t="s">
        <v>1571</v>
      </c>
      <c r="C1386" s="60">
        <v>25</v>
      </c>
      <c r="D1386" s="60" t="s">
        <v>27</v>
      </c>
      <c r="E1386" s="60" t="s">
        <v>4886</v>
      </c>
      <c r="F1386" s="60">
        <v>-8666</v>
      </c>
      <c r="G1386" s="60" t="s">
        <v>45</v>
      </c>
      <c r="H1386" s="60" t="s">
        <v>53</v>
      </c>
      <c r="I1386" s="60">
        <v>58488.12</v>
      </c>
      <c r="J1386" s="60" t="s">
        <v>4887</v>
      </c>
      <c r="K1386" s="60" t="s">
        <v>127</v>
      </c>
      <c r="L1386" s="60" t="s">
        <v>73</v>
      </c>
      <c r="M1386" s="60">
        <v>2.69</v>
      </c>
      <c r="N1386" s="60" t="s">
        <v>33</v>
      </c>
      <c r="O1386" s="60">
        <v>11</v>
      </c>
    </row>
    <row r="1387" spans="1:15" x14ac:dyDescent="0.2">
      <c r="A1387" s="60" t="s">
        <v>4888</v>
      </c>
      <c r="B1387" s="60" t="s">
        <v>3477</v>
      </c>
      <c r="C1387" s="60">
        <v>43</v>
      </c>
      <c r="D1387" s="60" t="s">
        <v>17</v>
      </c>
      <c r="E1387" s="60" t="s">
        <v>4889</v>
      </c>
      <c r="F1387" s="60">
        <v>-5497</v>
      </c>
      <c r="G1387" s="60" t="s">
        <v>99</v>
      </c>
      <c r="H1387" s="60" t="s">
        <v>53</v>
      </c>
      <c r="I1387" s="60">
        <v>110445.52</v>
      </c>
      <c r="J1387" s="60" t="s">
        <v>3542</v>
      </c>
      <c r="K1387" s="60" t="s">
        <v>127</v>
      </c>
      <c r="L1387" s="60" t="s">
        <v>32</v>
      </c>
      <c r="M1387" s="60">
        <v>1.04</v>
      </c>
      <c r="N1387" s="60" t="s">
        <v>74</v>
      </c>
      <c r="O1387" s="60">
        <v>8</v>
      </c>
    </row>
    <row r="1388" spans="1:15" x14ac:dyDescent="0.2">
      <c r="A1388" s="60" t="s">
        <v>4890</v>
      </c>
      <c r="B1388" s="60" t="s">
        <v>4891</v>
      </c>
      <c r="C1388" s="60">
        <v>58</v>
      </c>
      <c r="D1388" s="60" t="s">
        <v>27</v>
      </c>
      <c r="E1388" s="60" t="s">
        <v>4892</v>
      </c>
      <c r="F1388" s="60">
        <v>-2569</v>
      </c>
      <c r="G1388" s="60" t="s">
        <v>99</v>
      </c>
      <c r="H1388" s="60" t="s">
        <v>144</v>
      </c>
      <c r="I1388" s="60">
        <v>66821.64</v>
      </c>
      <c r="J1388" s="60" t="s">
        <v>3104</v>
      </c>
      <c r="K1388" s="60" t="s">
        <v>104</v>
      </c>
      <c r="L1388" s="60" t="s">
        <v>56</v>
      </c>
      <c r="M1388" s="60">
        <v>2.76</v>
      </c>
      <c r="N1388" s="60" t="s">
        <v>74</v>
      </c>
      <c r="O1388" s="60">
        <v>27</v>
      </c>
    </row>
    <row r="1389" spans="1:15" x14ac:dyDescent="0.2">
      <c r="A1389" s="60" t="s">
        <v>4893</v>
      </c>
      <c r="B1389" s="60" t="s">
        <v>354</v>
      </c>
      <c r="C1389" s="60">
        <v>22</v>
      </c>
      <c r="D1389" s="60" t="s">
        <v>50</v>
      </c>
      <c r="E1389" s="60" t="s">
        <v>4894</v>
      </c>
      <c r="F1389" s="60">
        <v>-10075</v>
      </c>
      <c r="G1389" s="60" t="s">
        <v>52</v>
      </c>
      <c r="H1389" s="60" t="s">
        <v>38</v>
      </c>
      <c r="I1389" s="60">
        <v>85369.15</v>
      </c>
      <c r="J1389" s="60" t="s">
        <v>4751</v>
      </c>
      <c r="K1389" s="60" t="s">
        <v>62</v>
      </c>
      <c r="L1389" s="60" t="s">
        <v>32</v>
      </c>
      <c r="M1389" s="60">
        <v>4.59</v>
      </c>
      <c r="N1389" s="60" t="s">
        <v>74</v>
      </c>
      <c r="O1389" s="60">
        <v>11</v>
      </c>
    </row>
    <row r="1390" spans="1:15" x14ac:dyDescent="0.2">
      <c r="A1390" s="60" t="s">
        <v>4895</v>
      </c>
      <c r="B1390" s="60" t="s">
        <v>808</v>
      </c>
      <c r="C1390" s="60">
        <v>45</v>
      </c>
      <c r="D1390" s="60" t="s">
        <v>27</v>
      </c>
      <c r="E1390" s="60" t="s">
        <v>4896</v>
      </c>
      <c r="F1390" s="60">
        <v>-5337</v>
      </c>
      <c r="G1390" s="60" t="s">
        <v>52</v>
      </c>
      <c r="H1390" s="60" t="s">
        <v>20</v>
      </c>
      <c r="I1390" s="60">
        <v>146589.46</v>
      </c>
      <c r="J1390" s="60" t="s">
        <v>4897</v>
      </c>
      <c r="K1390" s="60" t="s">
        <v>40</v>
      </c>
      <c r="L1390" s="60" t="s">
        <v>32</v>
      </c>
      <c r="M1390" s="60">
        <v>1.94</v>
      </c>
      <c r="N1390" s="60" t="s">
        <v>24</v>
      </c>
      <c r="O1390" s="60">
        <v>17</v>
      </c>
    </row>
    <row r="1391" spans="1:15" x14ac:dyDescent="0.2">
      <c r="A1391" s="60" t="s">
        <v>4898</v>
      </c>
      <c r="B1391" s="60" t="s">
        <v>4899</v>
      </c>
      <c r="C1391" s="60">
        <v>24</v>
      </c>
      <c r="D1391" s="60" t="s">
        <v>27</v>
      </c>
      <c r="E1391" s="60" t="s">
        <v>4900</v>
      </c>
      <c r="F1391" s="60">
        <v>-3186</v>
      </c>
      <c r="G1391" s="60" t="s">
        <v>52</v>
      </c>
      <c r="H1391" s="60" t="s">
        <v>144</v>
      </c>
      <c r="I1391" s="60">
        <v>48175.71</v>
      </c>
      <c r="J1391" s="60" t="s">
        <v>4901</v>
      </c>
      <c r="K1391" s="60" t="s">
        <v>55</v>
      </c>
      <c r="L1391" s="60" t="s">
        <v>32</v>
      </c>
      <c r="M1391" s="60">
        <v>3.65</v>
      </c>
      <c r="N1391" s="60" t="s">
        <v>24</v>
      </c>
      <c r="O1391" s="60">
        <v>18</v>
      </c>
    </row>
    <row r="1392" spans="1:15" x14ac:dyDescent="0.2">
      <c r="A1392" s="60" t="s">
        <v>4902</v>
      </c>
      <c r="B1392" s="60" t="s">
        <v>4903</v>
      </c>
      <c r="C1392" s="60">
        <v>25</v>
      </c>
      <c r="D1392" s="60" t="s">
        <v>50</v>
      </c>
      <c r="E1392" s="60" t="s">
        <v>4904</v>
      </c>
      <c r="F1392" s="60">
        <v>-6815</v>
      </c>
      <c r="G1392" s="60" t="s">
        <v>85</v>
      </c>
      <c r="H1392" s="60" t="s">
        <v>79</v>
      </c>
      <c r="I1392" s="60">
        <v>140798.85999999999</v>
      </c>
      <c r="J1392" s="60" t="s">
        <v>4905</v>
      </c>
      <c r="K1392" s="60" t="s">
        <v>40</v>
      </c>
      <c r="L1392" s="60" t="s">
        <v>56</v>
      </c>
      <c r="M1392" s="60">
        <v>2.2799999999999998</v>
      </c>
      <c r="N1392" s="60" t="s">
        <v>33</v>
      </c>
      <c r="O1392" s="60">
        <v>26</v>
      </c>
    </row>
    <row r="1393" spans="1:15" x14ac:dyDescent="0.2">
      <c r="A1393" s="60" t="s">
        <v>4906</v>
      </c>
      <c r="B1393" s="60" t="s">
        <v>4907</v>
      </c>
      <c r="C1393" s="60">
        <v>60</v>
      </c>
      <c r="D1393" s="60" t="s">
        <v>27</v>
      </c>
      <c r="E1393" s="60" t="s">
        <v>4908</v>
      </c>
      <c r="F1393" s="60">
        <v>-7639</v>
      </c>
      <c r="G1393" s="60" t="s">
        <v>85</v>
      </c>
      <c r="H1393" s="60" t="s">
        <v>30</v>
      </c>
      <c r="I1393" s="60">
        <v>112839.33</v>
      </c>
      <c r="J1393" s="60" t="s">
        <v>254</v>
      </c>
      <c r="K1393" s="60" t="s">
        <v>55</v>
      </c>
      <c r="L1393" s="60" t="s">
        <v>56</v>
      </c>
      <c r="M1393" s="60">
        <v>3.52</v>
      </c>
      <c r="N1393" s="60" t="s">
        <v>33</v>
      </c>
      <c r="O1393" s="60">
        <v>32</v>
      </c>
    </row>
    <row r="1394" spans="1:15" x14ac:dyDescent="0.2">
      <c r="A1394" s="60" t="s">
        <v>4909</v>
      </c>
      <c r="B1394" s="60" t="s">
        <v>2650</v>
      </c>
      <c r="C1394" s="60">
        <v>31</v>
      </c>
      <c r="D1394" s="60" t="s">
        <v>50</v>
      </c>
      <c r="E1394" s="60" t="s">
        <v>4910</v>
      </c>
      <c r="F1394" s="60">
        <v>-7784</v>
      </c>
      <c r="G1394" s="60" t="s">
        <v>29</v>
      </c>
      <c r="H1394" s="60" t="s">
        <v>66</v>
      </c>
      <c r="I1394" s="60">
        <v>144946.17000000001</v>
      </c>
      <c r="J1394" s="60" t="s">
        <v>4911</v>
      </c>
      <c r="K1394" s="60" t="s">
        <v>81</v>
      </c>
      <c r="L1394" s="60" t="s">
        <v>32</v>
      </c>
      <c r="M1394" s="60">
        <v>4.79</v>
      </c>
      <c r="N1394" s="60" t="s">
        <v>41</v>
      </c>
      <c r="O1394" s="60">
        <v>15</v>
      </c>
    </row>
    <row r="1395" spans="1:15" x14ac:dyDescent="0.2">
      <c r="A1395" s="60" t="s">
        <v>4912</v>
      </c>
      <c r="B1395" s="60" t="s">
        <v>1545</v>
      </c>
      <c r="C1395" s="60">
        <v>50</v>
      </c>
      <c r="D1395" s="60" t="s">
        <v>17</v>
      </c>
      <c r="E1395" s="60" t="s">
        <v>4913</v>
      </c>
      <c r="F1395" s="60">
        <v>-5242</v>
      </c>
      <c r="G1395" s="60" t="s">
        <v>19</v>
      </c>
      <c r="H1395" s="60" t="s">
        <v>53</v>
      </c>
      <c r="I1395" s="60">
        <v>47257.77</v>
      </c>
      <c r="J1395" s="60" t="s">
        <v>4914</v>
      </c>
      <c r="K1395" s="60" t="s">
        <v>136</v>
      </c>
      <c r="L1395" s="60" t="s">
        <v>56</v>
      </c>
      <c r="M1395" s="60">
        <v>4.8600000000000003</v>
      </c>
      <c r="N1395" s="60" t="s">
        <v>74</v>
      </c>
      <c r="O1395" s="60">
        <v>15</v>
      </c>
    </row>
    <row r="1396" spans="1:15" x14ac:dyDescent="0.2">
      <c r="A1396" s="60" t="s">
        <v>4915</v>
      </c>
      <c r="B1396" s="60" t="s">
        <v>4916</v>
      </c>
      <c r="C1396" s="60">
        <v>57</v>
      </c>
      <c r="D1396" s="60" t="s">
        <v>50</v>
      </c>
      <c r="E1396" s="60" t="s">
        <v>4917</v>
      </c>
      <c r="F1396" s="60">
        <v>-3189</v>
      </c>
      <c r="G1396" s="60" t="s">
        <v>94</v>
      </c>
      <c r="H1396" s="60" t="s">
        <v>144</v>
      </c>
      <c r="I1396" s="60">
        <v>160128.31</v>
      </c>
      <c r="J1396" s="60" t="s">
        <v>4918</v>
      </c>
      <c r="K1396" s="60" t="s">
        <v>81</v>
      </c>
      <c r="L1396" s="60" t="s">
        <v>23</v>
      </c>
      <c r="M1396" s="60">
        <v>4.1900000000000004</v>
      </c>
      <c r="N1396" s="60" t="s">
        <v>24</v>
      </c>
      <c r="O1396" s="60">
        <v>38</v>
      </c>
    </row>
    <row r="1397" spans="1:15" x14ac:dyDescent="0.2">
      <c r="A1397" s="60" t="s">
        <v>4919</v>
      </c>
      <c r="B1397" s="60" t="s">
        <v>762</v>
      </c>
      <c r="C1397" s="60">
        <v>28</v>
      </c>
      <c r="D1397" s="60" t="s">
        <v>17</v>
      </c>
      <c r="E1397" s="60" t="s">
        <v>4920</v>
      </c>
      <c r="F1397" s="60">
        <v>-8003</v>
      </c>
      <c r="G1397" s="60" t="s">
        <v>78</v>
      </c>
      <c r="H1397" s="60" t="s">
        <v>38</v>
      </c>
      <c r="I1397" s="60">
        <v>81159.22</v>
      </c>
      <c r="J1397" s="60" t="s">
        <v>4921</v>
      </c>
      <c r="K1397" s="60" t="s">
        <v>136</v>
      </c>
      <c r="L1397" s="60" t="s">
        <v>56</v>
      </c>
      <c r="M1397" s="60">
        <v>1.41</v>
      </c>
      <c r="N1397" s="60" t="s">
        <v>24</v>
      </c>
      <c r="O1397" s="60">
        <v>9</v>
      </c>
    </row>
    <row r="1398" spans="1:15" x14ac:dyDescent="0.2">
      <c r="A1398" s="60" t="s">
        <v>4922</v>
      </c>
      <c r="B1398" s="60" t="s">
        <v>4923</v>
      </c>
      <c r="C1398" s="60">
        <v>38</v>
      </c>
      <c r="D1398" s="60" t="s">
        <v>27</v>
      </c>
      <c r="E1398" s="60" t="s">
        <v>4924</v>
      </c>
      <c r="F1398" s="60">
        <v>-5312</v>
      </c>
      <c r="G1398" s="60" t="s">
        <v>78</v>
      </c>
      <c r="H1398" s="60" t="s">
        <v>144</v>
      </c>
      <c r="I1398" s="60">
        <v>87303.9</v>
      </c>
      <c r="J1398" s="60" t="s">
        <v>4925</v>
      </c>
      <c r="K1398" s="60" t="s">
        <v>55</v>
      </c>
      <c r="L1398" s="60" t="s">
        <v>32</v>
      </c>
      <c r="M1398" s="60">
        <v>1.45</v>
      </c>
      <c r="N1398" s="60" t="s">
        <v>24</v>
      </c>
      <c r="O1398" s="60">
        <v>24</v>
      </c>
    </row>
    <row r="1399" spans="1:15" x14ac:dyDescent="0.2">
      <c r="A1399" s="60" t="s">
        <v>4926</v>
      </c>
      <c r="B1399" s="60" t="s">
        <v>59</v>
      </c>
      <c r="C1399" s="60">
        <v>65</v>
      </c>
      <c r="D1399" s="60" t="s">
        <v>50</v>
      </c>
      <c r="E1399" s="60" t="s">
        <v>4927</v>
      </c>
      <c r="F1399" s="60">
        <v>-5502</v>
      </c>
      <c r="G1399" s="60" t="s">
        <v>99</v>
      </c>
      <c r="H1399" s="60" t="s">
        <v>144</v>
      </c>
      <c r="I1399" s="60">
        <v>135391.63</v>
      </c>
      <c r="J1399" s="60" t="s">
        <v>2045</v>
      </c>
      <c r="K1399" s="60" t="s">
        <v>47</v>
      </c>
      <c r="L1399" s="60" t="s">
        <v>32</v>
      </c>
      <c r="M1399" s="60">
        <v>4.9000000000000004</v>
      </c>
      <c r="N1399" s="60" t="s">
        <v>33</v>
      </c>
      <c r="O1399" s="60">
        <v>19</v>
      </c>
    </row>
    <row r="1400" spans="1:15" x14ac:dyDescent="0.2">
      <c r="A1400" s="60" t="s">
        <v>4928</v>
      </c>
      <c r="B1400" s="60" t="s">
        <v>3557</v>
      </c>
      <c r="C1400" s="60">
        <v>41</v>
      </c>
      <c r="D1400" s="60" t="s">
        <v>17</v>
      </c>
      <c r="E1400" s="60" t="s">
        <v>4929</v>
      </c>
      <c r="F1400" s="60">
        <v>-7746</v>
      </c>
      <c r="G1400" s="60" t="s">
        <v>45</v>
      </c>
      <c r="H1400" s="60" t="s">
        <v>194</v>
      </c>
      <c r="I1400" s="60">
        <v>102370.62</v>
      </c>
      <c r="J1400" s="60" t="s">
        <v>2248</v>
      </c>
      <c r="K1400" s="60" t="s">
        <v>55</v>
      </c>
      <c r="L1400" s="60" t="s">
        <v>23</v>
      </c>
      <c r="M1400" s="60">
        <v>4.4400000000000004</v>
      </c>
      <c r="N1400" s="60" t="s">
        <v>57</v>
      </c>
      <c r="O1400" s="60">
        <v>24</v>
      </c>
    </row>
    <row r="1401" spans="1:15" x14ac:dyDescent="0.2">
      <c r="A1401" s="60" t="s">
        <v>4930</v>
      </c>
      <c r="B1401" s="60" t="s">
        <v>4931</v>
      </c>
      <c r="C1401" s="60">
        <v>65</v>
      </c>
      <c r="D1401" s="60" t="s">
        <v>50</v>
      </c>
      <c r="E1401" s="60" t="s">
        <v>4932</v>
      </c>
      <c r="F1401" s="60">
        <v>-7840</v>
      </c>
      <c r="G1401" s="60" t="s">
        <v>99</v>
      </c>
      <c r="H1401" s="60" t="s">
        <v>79</v>
      </c>
      <c r="I1401" s="60">
        <v>107041.1</v>
      </c>
      <c r="J1401" s="60" t="s">
        <v>2821</v>
      </c>
      <c r="K1401" s="60" t="s">
        <v>55</v>
      </c>
      <c r="L1401" s="60" t="s">
        <v>56</v>
      </c>
      <c r="M1401" s="60">
        <v>2.71</v>
      </c>
      <c r="N1401" s="60" t="s">
        <v>24</v>
      </c>
      <c r="O1401" s="60">
        <v>10</v>
      </c>
    </row>
    <row r="1402" spans="1:15" x14ac:dyDescent="0.2">
      <c r="A1402" s="60" t="s">
        <v>4933</v>
      </c>
      <c r="B1402" s="60" t="s">
        <v>4934</v>
      </c>
      <c r="C1402" s="60">
        <v>42</v>
      </c>
      <c r="D1402" s="60" t="s">
        <v>50</v>
      </c>
      <c r="E1402" s="60" t="s">
        <v>4935</v>
      </c>
      <c r="F1402" s="60">
        <v>-9173</v>
      </c>
      <c r="G1402" s="60" t="s">
        <v>94</v>
      </c>
      <c r="H1402" s="60" t="s">
        <v>79</v>
      </c>
      <c r="I1402" s="60">
        <v>81241.48</v>
      </c>
      <c r="J1402" s="60" t="s">
        <v>2699</v>
      </c>
      <c r="K1402" s="60" t="s">
        <v>55</v>
      </c>
      <c r="L1402" s="60" t="s">
        <v>73</v>
      </c>
      <c r="M1402" s="60">
        <v>3.27</v>
      </c>
      <c r="N1402" s="60" t="s">
        <v>74</v>
      </c>
      <c r="O1402" s="60">
        <v>26</v>
      </c>
    </row>
    <row r="1403" spans="1:15" x14ac:dyDescent="0.2">
      <c r="A1403" s="60" t="s">
        <v>4936</v>
      </c>
      <c r="B1403" s="60" t="s">
        <v>560</v>
      </c>
      <c r="C1403" s="60">
        <v>44</v>
      </c>
      <c r="D1403" s="60" t="s">
        <v>17</v>
      </c>
      <c r="E1403" s="60" t="s">
        <v>4937</v>
      </c>
      <c r="F1403" s="60">
        <v>-4464</v>
      </c>
      <c r="G1403" s="60" t="s">
        <v>45</v>
      </c>
      <c r="H1403" s="60" t="s">
        <v>173</v>
      </c>
      <c r="I1403" s="60">
        <v>118042.17</v>
      </c>
      <c r="J1403" s="60" t="s">
        <v>1573</v>
      </c>
      <c r="K1403" s="60" t="s">
        <v>55</v>
      </c>
      <c r="L1403" s="60" t="s">
        <v>73</v>
      </c>
      <c r="M1403" s="60">
        <v>1.47</v>
      </c>
      <c r="N1403" s="60" t="s">
        <v>33</v>
      </c>
      <c r="O1403" s="60">
        <v>26</v>
      </c>
    </row>
    <row r="1404" spans="1:15" x14ac:dyDescent="0.2">
      <c r="A1404" s="60" t="s">
        <v>4938</v>
      </c>
      <c r="B1404" s="60" t="s">
        <v>852</v>
      </c>
      <c r="C1404" s="60">
        <v>31</v>
      </c>
      <c r="D1404" s="60" t="s">
        <v>17</v>
      </c>
      <c r="E1404" s="60" t="s">
        <v>4939</v>
      </c>
      <c r="F1404" s="60">
        <v>-8987</v>
      </c>
      <c r="G1404" s="60" t="s">
        <v>99</v>
      </c>
      <c r="H1404" s="60" t="s">
        <v>66</v>
      </c>
      <c r="I1404" s="60">
        <v>70432.740000000005</v>
      </c>
      <c r="J1404" s="60" t="s">
        <v>4940</v>
      </c>
      <c r="K1404" s="60" t="s">
        <v>55</v>
      </c>
      <c r="L1404" s="60" t="s">
        <v>56</v>
      </c>
      <c r="M1404" s="60">
        <v>1.69</v>
      </c>
      <c r="N1404" s="60" t="s">
        <v>57</v>
      </c>
      <c r="O1404" s="60">
        <v>18</v>
      </c>
    </row>
    <row r="1405" spans="1:15" x14ac:dyDescent="0.2">
      <c r="A1405" s="60" t="s">
        <v>4941</v>
      </c>
      <c r="B1405" s="60" t="s">
        <v>389</v>
      </c>
      <c r="C1405" s="60">
        <v>33</v>
      </c>
      <c r="D1405" s="60" t="s">
        <v>27</v>
      </c>
      <c r="E1405" s="60" t="s">
        <v>4942</v>
      </c>
      <c r="F1405" s="60">
        <v>-7254</v>
      </c>
      <c r="G1405" s="60" t="s">
        <v>116</v>
      </c>
      <c r="H1405" s="60" t="s">
        <v>38</v>
      </c>
      <c r="I1405" s="60">
        <v>109583.95</v>
      </c>
      <c r="J1405" s="60" t="s">
        <v>2049</v>
      </c>
      <c r="K1405" s="60" t="s">
        <v>118</v>
      </c>
      <c r="L1405" s="60" t="s">
        <v>73</v>
      </c>
      <c r="M1405" s="60">
        <v>1.39</v>
      </c>
      <c r="N1405" s="60" t="s">
        <v>24</v>
      </c>
      <c r="O1405" s="60">
        <v>6</v>
      </c>
    </row>
    <row r="1406" spans="1:15" x14ac:dyDescent="0.2">
      <c r="A1406" s="60" t="s">
        <v>4943</v>
      </c>
      <c r="B1406" s="60" t="s">
        <v>4944</v>
      </c>
      <c r="C1406" s="60">
        <v>56</v>
      </c>
      <c r="D1406" s="60" t="s">
        <v>27</v>
      </c>
      <c r="E1406" s="60" t="s">
        <v>4945</v>
      </c>
      <c r="F1406" s="60">
        <v>-10921</v>
      </c>
      <c r="G1406" s="60" t="s">
        <v>99</v>
      </c>
      <c r="H1406" s="60" t="s">
        <v>53</v>
      </c>
      <c r="I1406" s="60">
        <v>44313.69</v>
      </c>
      <c r="J1406" s="60" t="s">
        <v>4946</v>
      </c>
      <c r="K1406" s="60" t="s">
        <v>136</v>
      </c>
      <c r="L1406" s="60" t="s">
        <v>32</v>
      </c>
      <c r="M1406" s="60">
        <v>4.4000000000000004</v>
      </c>
      <c r="N1406" s="60" t="s">
        <v>74</v>
      </c>
      <c r="O1406" s="60">
        <v>11</v>
      </c>
    </row>
    <row r="1407" spans="1:15" x14ac:dyDescent="0.2">
      <c r="A1407" s="60" t="s">
        <v>4947</v>
      </c>
      <c r="B1407" s="60" t="s">
        <v>4948</v>
      </c>
      <c r="C1407" s="60">
        <v>40</v>
      </c>
      <c r="D1407" s="60" t="s">
        <v>17</v>
      </c>
      <c r="E1407" s="60" t="s">
        <v>4949</v>
      </c>
      <c r="F1407" s="60">
        <v>-8244</v>
      </c>
      <c r="G1407" s="60" t="s">
        <v>85</v>
      </c>
      <c r="H1407" s="60" t="s">
        <v>53</v>
      </c>
      <c r="I1407" s="60">
        <v>161110.88</v>
      </c>
      <c r="J1407" s="60" t="s">
        <v>4950</v>
      </c>
      <c r="K1407" s="60" t="s">
        <v>104</v>
      </c>
      <c r="L1407" s="60" t="s">
        <v>56</v>
      </c>
      <c r="M1407" s="60">
        <v>4.97</v>
      </c>
      <c r="N1407" s="60" t="s">
        <v>33</v>
      </c>
      <c r="O1407" s="60">
        <v>0</v>
      </c>
    </row>
    <row r="1408" spans="1:15" x14ac:dyDescent="0.2">
      <c r="A1408" s="60" t="s">
        <v>4951</v>
      </c>
      <c r="B1408" s="60" t="s">
        <v>4952</v>
      </c>
      <c r="C1408" s="60">
        <v>59</v>
      </c>
      <c r="D1408" s="60" t="s">
        <v>27</v>
      </c>
      <c r="E1408" s="60" t="s">
        <v>4953</v>
      </c>
      <c r="F1408" s="60">
        <v>-10703</v>
      </c>
      <c r="G1408" s="60" t="s">
        <v>45</v>
      </c>
      <c r="H1408" s="60" t="s">
        <v>66</v>
      </c>
      <c r="I1408" s="60">
        <v>79849.06</v>
      </c>
      <c r="J1408" s="60" t="s">
        <v>2798</v>
      </c>
      <c r="K1408" s="60" t="s">
        <v>55</v>
      </c>
      <c r="L1408" s="60" t="s">
        <v>23</v>
      </c>
      <c r="M1408" s="60">
        <v>1.17</v>
      </c>
      <c r="N1408" s="60" t="s">
        <v>41</v>
      </c>
      <c r="O1408" s="60">
        <v>11</v>
      </c>
    </row>
    <row r="1409" spans="1:15" x14ac:dyDescent="0.2">
      <c r="A1409" s="60" t="s">
        <v>4954</v>
      </c>
      <c r="B1409" s="60" t="s">
        <v>4955</v>
      </c>
      <c r="C1409" s="60">
        <v>53</v>
      </c>
      <c r="D1409" s="60" t="s">
        <v>50</v>
      </c>
      <c r="E1409" s="60" t="s">
        <v>4956</v>
      </c>
      <c r="F1409" s="60">
        <v>-6333</v>
      </c>
      <c r="G1409" s="60" t="s">
        <v>37</v>
      </c>
      <c r="H1409" s="60" t="s">
        <v>20</v>
      </c>
      <c r="I1409" s="60">
        <v>82457.37</v>
      </c>
      <c r="J1409" s="60" t="s">
        <v>4957</v>
      </c>
      <c r="K1409" s="60" t="s">
        <v>104</v>
      </c>
      <c r="L1409" s="60" t="s">
        <v>56</v>
      </c>
      <c r="M1409" s="60">
        <v>2.13</v>
      </c>
      <c r="N1409" s="60" t="s">
        <v>41</v>
      </c>
      <c r="O1409" s="60">
        <v>19</v>
      </c>
    </row>
    <row r="1410" spans="1:15" x14ac:dyDescent="0.2">
      <c r="A1410" s="60" t="s">
        <v>4958</v>
      </c>
      <c r="B1410" s="60" t="s">
        <v>4959</v>
      </c>
      <c r="C1410" s="60">
        <v>29</v>
      </c>
      <c r="D1410" s="60" t="s">
        <v>17</v>
      </c>
      <c r="E1410" s="60" t="s">
        <v>4960</v>
      </c>
      <c r="F1410" s="60">
        <v>-5738</v>
      </c>
      <c r="G1410" s="60" t="s">
        <v>116</v>
      </c>
      <c r="H1410" s="60" t="s">
        <v>53</v>
      </c>
      <c r="I1410" s="60">
        <v>51209.99</v>
      </c>
      <c r="J1410" s="60" t="s">
        <v>4000</v>
      </c>
      <c r="K1410" s="60" t="s">
        <v>104</v>
      </c>
      <c r="L1410" s="60" t="s">
        <v>32</v>
      </c>
      <c r="M1410" s="60">
        <v>1.72</v>
      </c>
      <c r="N1410" s="60" t="s">
        <v>24</v>
      </c>
      <c r="O1410" s="60">
        <v>11</v>
      </c>
    </row>
    <row r="1411" spans="1:15" x14ac:dyDescent="0.2">
      <c r="A1411" s="60" t="s">
        <v>4961</v>
      </c>
      <c r="B1411" s="60" t="s">
        <v>4962</v>
      </c>
      <c r="C1411" s="60">
        <v>26</v>
      </c>
      <c r="D1411" s="60" t="s">
        <v>27</v>
      </c>
      <c r="E1411" s="60" t="s">
        <v>4963</v>
      </c>
      <c r="F1411" s="60">
        <v>-6236</v>
      </c>
      <c r="G1411" s="60" t="s">
        <v>85</v>
      </c>
      <c r="H1411" s="60" t="s">
        <v>30</v>
      </c>
      <c r="I1411" s="60">
        <v>150396.46</v>
      </c>
      <c r="J1411" s="60" t="s">
        <v>846</v>
      </c>
      <c r="K1411" s="60" t="s">
        <v>81</v>
      </c>
      <c r="L1411" s="60" t="s">
        <v>56</v>
      </c>
      <c r="M1411" s="60">
        <v>4.75</v>
      </c>
      <c r="N1411" s="60" t="s">
        <v>57</v>
      </c>
      <c r="O1411" s="60">
        <v>7</v>
      </c>
    </row>
    <row r="1412" spans="1:15" x14ac:dyDescent="0.2">
      <c r="A1412" s="60" t="s">
        <v>4964</v>
      </c>
      <c r="B1412" s="60" t="s">
        <v>4965</v>
      </c>
      <c r="C1412" s="60">
        <v>61</v>
      </c>
      <c r="D1412" s="60" t="s">
        <v>50</v>
      </c>
      <c r="E1412" s="60" t="s">
        <v>4966</v>
      </c>
      <c r="F1412" s="60">
        <v>-7042</v>
      </c>
      <c r="G1412" s="60" t="s">
        <v>52</v>
      </c>
      <c r="H1412" s="60" t="s">
        <v>20</v>
      </c>
      <c r="I1412" s="60">
        <v>48997.59</v>
      </c>
      <c r="J1412" s="60" t="s">
        <v>2641</v>
      </c>
      <c r="K1412" s="60" t="s">
        <v>118</v>
      </c>
      <c r="L1412" s="60" t="s">
        <v>32</v>
      </c>
      <c r="M1412" s="60">
        <v>1.44</v>
      </c>
      <c r="N1412" s="60" t="s">
        <v>57</v>
      </c>
      <c r="O1412" s="60">
        <v>1</v>
      </c>
    </row>
    <row r="1413" spans="1:15" x14ac:dyDescent="0.2">
      <c r="A1413" s="60" t="s">
        <v>4967</v>
      </c>
      <c r="B1413" s="60" t="s">
        <v>4968</v>
      </c>
      <c r="C1413" s="60">
        <v>49</v>
      </c>
      <c r="D1413" s="60" t="s">
        <v>50</v>
      </c>
      <c r="E1413" s="60" t="s">
        <v>4969</v>
      </c>
      <c r="F1413" s="60">
        <v>-4829</v>
      </c>
      <c r="G1413" s="60" t="s">
        <v>45</v>
      </c>
      <c r="H1413" s="60" t="s">
        <v>144</v>
      </c>
      <c r="I1413" s="60">
        <v>35780.480000000003</v>
      </c>
      <c r="J1413" s="60" t="s">
        <v>4970</v>
      </c>
      <c r="K1413" s="60" t="s">
        <v>55</v>
      </c>
      <c r="L1413" s="60" t="s">
        <v>73</v>
      </c>
      <c r="M1413" s="60">
        <v>1.77</v>
      </c>
      <c r="N1413" s="60" t="s">
        <v>41</v>
      </c>
      <c r="O1413" s="60">
        <v>12</v>
      </c>
    </row>
    <row r="1414" spans="1:15" x14ac:dyDescent="0.2">
      <c r="A1414" s="60" t="s">
        <v>4971</v>
      </c>
      <c r="B1414" s="60" t="s">
        <v>758</v>
      </c>
      <c r="C1414" s="60">
        <v>42</v>
      </c>
      <c r="D1414" s="60" t="s">
        <v>17</v>
      </c>
      <c r="E1414" s="60" t="s">
        <v>4972</v>
      </c>
      <c r="F1414" s="60">
        <v>-5402</v>
      </c>
      <c r="G1414" s="60" t="s">
        <v>116</v>
      </c>
      <c r="H1414" s="60" t="s">
        <v>30</v>
      </c>
      <c r="I1414" s="60">
        <v>163512.91</v>
      </c>
      <c r="J1414" s="60" t="s">
        <v>4973</v>
      </c>
      <c r="K1414" s="60" t="s">
        <v>118</v>
      </c>
      <c r="L1414" s="60" t="s">
        <v>23</v>
      </c>
      <c r="M1414" s="60">
        <v>4.74</v>
      </c>
      <c r="N1414" s="60" t="s">
        <v>57</v>
      </c>
      <c r="O1414" s="60">
        <v>10</v>
      </c>
    </row>
    <row r="1415" spans="1:15" x14ac:dyDescent="0.2">
      <c r="A1415" s="60" t="s">
        <v>4974</v>
      </c>
      <c r="B1415" s="60" t="s">
        <v>4975</v>
      </c>
      <c r="C1415" s="60">
        <v>32</v>
      </c>
      <c r="D1415" s="60" t="s">
        <v>17</v>
      </c>
      <c r="E1415" s="60" t="s">
        <v>4976</v>
      </c>
      <c r="F1415" s="60">
        <v>-3733</v>
      </c>
      <c r="G1415" s="60" t="s">
        <v>45</v>
      </c>
      <c r="H1415" s="60" t="s">
        <v>79</v>
      </c>
      <c r="I1415" s="60">
        <v>92725.6</v>
      </c>
      <c r="J1415" s="60" t="s">
        <v>4977</v>
      </c>
      <c r="K1415" s="60" t="s">
        <v>104</v>
      </c>
      <c r="L1415" s="60" t="s">
        <v>32</v>
      </c>
      <c r="M1415" s="60">
        <v>4.29</v>
      </c>
      <c r="N1415" s="60" t="s">
        <v>41</v>
      </c>
      <c r="O1415" s="60">
        <v>15</v>
      </c>
    </row>
    <row r="1416" spans="1:15" x14ac:dyDescent="0.2">
      <c r="A1416" s="60" t="s">
        <v>4978</v>
      </c>
      <c r="B1416" s="60" t="s">
        <v>2494</v>
      </c>
      <c r="C1416" s="60">
        <v>57</v>
      </c>
      <c r="D1416" s="60" t="s">
        <v>27</v>
      </c>
      <c r="E1416" s="60" t="s">
        <v>4979</v>
      </c>
      <c r="F1416" s="60">
        <v>-5656</v>
      </c>
      <c r="G1416" s="60" t="s">
        <v>99</v>
      </c>
      <c r="H1416" s="60" t="s">
        <v>79</v>
      </c>
      <c r="I1416" s="60">
        <v>94088.81</v>
      </c>
      <c r="J1416" s="60" t="s">
        <v>4980</v>
      </c>
      <c r="K1416" s="60" t="s">
        <v>136</v>
      </c>
      <c r="L1416" s="60" t="s">
        <v>73</v>
      </c>
      <c r="M1416" s="60">
        <v>3.54</v>
      </c>
      <c r="N1416" s="60" t="s">
        <v>57</v>
      </c>
      <c r="O1416" s="60">
        <v>25</v>
      </c>
    </row>
    <row r="1417" spans="1:15" x14ac:dyDescent="0.2">
      <c r="A1417" s="60" t="s">
        <v>4981</v>
      </c>
      <c r="B1417" s="60" t="s">
        <v>4982</v>
      </c>
      <c r="C1417" s="60">
        <v>51</v>
      </c>
      <c r="D1417" s="60" t="s">
        <v>27</v>
      </c>
      <c r="E1417" s="60" t="s">
        <v>4983</v>
      </c>
      <c r="F1417" s="60">
        <v>-7300</v>
      </c>
      <c r="G1417" s="60" t="s">
        <v>19</v>
      </c>
      <c r="H1417" s="60" t="s">
        <v>144</v>
      </c>
      <c r="I1417" s="60">
        <v>176106.39</v>
      </c>
      <c r="J1417" s="60" t="s">
        <v>360</v>
      </c>
      <c r="K1417" s="60" t="s">
        <v>55</v>
      </c>
      <c r="L1417" s="60" t="s">
        <v>32</v>
      </c>
      <c r="M1417" s="60">
        <v>1.8</v>
      </c>
      <c r="N1417" s="60" t="s">
        <v>24</v>
      </c>
      <c r="O1417" s="60">
        <v>38</v>
      </c>
    </row>
    <row r="1418" spans="1:15" x14ac:dyDescent="0.2">
      <c r="A1418" s="60" t="s">
        <v>4984</v>
      </c>
      <c r="B1418" s="60" t="s">
        <v>4985</v>
      </c>
      <c r="C1418" s="60">
        <v>65</v>
      </c>
      <c r="D1418" s="60" t="s">
        <v>17</v>
      </c>
      <c r="E1418" s="60" t="s">
        <v>4986</v>
      </c>
      <c r="F1418" s="60">
        <v>-7999</v>
      </c>
      <c r="G1418" s="60" t="s">
        <v>78</v>
      </c>
      <c r="H1418" s="60" t="s">
        <v>79</v>
      </c>
      <c r="I1418" s="60">
        <v>141890.1</v>
      </c>
      <c r="J1418" s="60" t="s">
        <v>4481</v>
      </c>
      <c r="K1418" s="60" t="s">
        <v>136</v>
      </c>
      <c r="L1418" s="60" t="s">
        <v>56</v>
      </c>
      <c r="M1418" s="60">
        <v>2.2999999999999998</v>
      </c>
      <c r="N1418" s="60" t="s">
        <v>74</v>
      </c>
      <c r="O1418" s="60">
        <v>25</v>
      </c>
    </row>
    <row r="1419" spans="1:15" x14ac:dyDescent="0.2">
      <c r="A1419" s="60" t="s">
        <v>4987</v>
      </c>
      <c r="B1419" s="60" t="s">
        <v>4988</v>
      </c>
      <c r="C1419" s="60">
        <v>46</v>
      </c>
      <c r="D1419" s="60" t="s">
        <v>27</v>
      </c>
      <c r="E1419" s="60" t="s">
        <v>4989</v>
      </c>
      <c r="F1419" s="60">
        <v>-7840</v>
      </c>
      <c r="G1419" s="60" t="s">
        <v>52</v>
      </c>
      <c r="H1419" s="60" t="s">
        <v>53</v>
      </c>
      <c r="I1419" s="60">
        <v>35909.72</v>
      </c>
      <c r="J1419" s="60" t="s">
        <v>3439</v>
      </c>
      <c r="K1419" s="60" t="s">
        <v>118</v>
      </c>
      <c r="L1419" s="60" t="s">
        <v>23</v>
      </c>
      <c r="M1419" s="60">
        <v>4.43</v>
      </c>
      <c r="N1419" s="60" t="s">
        <v>33</v>
      </c>
      <c r="O1419" s="60">
        <v>15</v>
      </c>
    </row>
    <row r="1420" spans="1:15" x14ac:dyDescent="0.2">
      <c r="A1420" s="60" t="s">
        <v>4990</v>
      </c>
      <c r="B1420" s="60" t="s">
        <v>4707</v>
      </c>
      <c r="C1420" s="60">
        <v>61</v>
      </c>
      <c r="D1420" s="60" t="s">
        <v>27</v>
      </c>
      <c r="E1420" s="60" t="s">
        <v>4991</v>
      </c>
      <c r="F1420" s="60">
        <v>-9088</v>
      </c>
      <c r="G1420" s="60" t="s">
        <v>19</v>
      </c>
      <c r="H1420" s="60" t="s">
        <v>79</v>
      </c>
      <c r="I1420" s="60">
        <v>168142.03</v>
      </c>
      <c r="J1420" s="60" t="s">
        <v>4992</v>
      </c>
      <c r="K1420" s="60" t="s">
        <v>136</v>
      </c>
      <c r="L1420" s="60" t="s">
        <v>73</v>
      </c>
      <c r="M1420" s="60">
        <v>4.88</v>
      </c>
      <c r="N1420" s="60" t="s">
        <v>41</v>
      </c>
      <c r="O1420" s="60">
        <v>37</v>
      </c>
    </row>
    <row r="1421" spans="1:15" x14ac:dyDescent="0.2">
      <c r="A1421" s="60" t="s">
        <v>4993</v>
      </c>
      <c r="B1421" s="60" t="s">
        <v>681</v>
      </c>
      <c r="C1421" s="60">
        <v>37</v>
      </c>
      <c r="D1421" s="60" t="s">
        <v>17</v>
      </c>
      <c r="E1421" s="60" t="s">
        <v>4994</v>
      </c>
      <c r="F1421" s="60">
        <v>-10113</v>
      </c>
      <c r="G1421" s="60" t="s">
        <v>78</v>
      </c>
      <c r="H1421" s="60" t="s">
        <v>144</v>
      </c>
      <c r="I1421" s="60">
        <v>178647.98</v>
      </c>
      <c r="J1421" s="60" t="s">
        <v>4995</v>
      </c>
      <c r="K1421" s="60" t="s">
        <v>55</v>
      </c>
      <c r="L1421" s="60" t="s">
        <v>56</v>
      </c>
      <c r="M1421" s="60">
        <v>2.5099999999999998</v>
      </c>
      <c r="N1421" s="60" t="s">
        <v>41</v>
      </c>
      <c r="O1421" s="60">
        <v>34</v>
      </c>
    </row>
    <row r="1422" spans="1:15" x14ac:dyDescent="0.2">
      <c r="A1422" s="60" t="s">
        <v>4996</v>
      </c>
      <c r="B1422" s="60" t="s">
        <v>4997</v>
      </c>
      <c r="C1422" s="60">
        <v>32</v>
      </c>
      <c r="D1422" s="60" t="s">
        <v>17</v>
      </c>
      <c r="E1422" s="60" t="s">
        <v>4998</v>
      </c>
      <c r="F1422" s="60">
        <v>-4279</v>
      </c>
      <c r="G1422" s="60" t="s">
        <v>78</v>
      </c>
      <c r="H1422" s="60" t="s">
        <v>173</v>
      </c>
      <c r="I1422" s="60">
        <v>99991.52</v>
      </c>
      <c r="J1422" s="60" t="s">
        <v>4999</v>
      </c>
      <c r="K1422" s="60" t="s">
        <v>127</v>
      </c>
      <c r="L1422" s="60" t="s">
        <v>32</v>
      </c>
      <c r="M1422" s="60">
        <v>2.37</v>
      </c>
      <c r="N1422" s="60" t="s">
        <v>24</v>
      </c>
      <c r="O1422" s="60">
        <v>38</v>
      </c>
    </row>
    <row r="1423" spans="1:15" x14ac:dyDescent="0.2">
      <c r="A1423" s="60" t="s">
        <v>5000</v>
      </c>
      <c r="B1423" s="60" t="s">
        <v>5001</v>
      </c>
      <c r="C1423" s="60">
        <v>49</v>
      </c>
      <c r="D1423" s="60" t="s">
        <v>17</v>
      </c>
      <c r="E1423" s="60" t="s">
        <v>5002</v>
      </c>
      <c r="F1423" s="60">
        <v>-9370</v>
      </c>
      <c r="G1423" s="60" t="s">
        <v>116</v>
      </c>
      <c r="H1423" s="60" t="s">
        <v>53</v>
      </c>
      <c r="I1423" s="60">
        <v>119003.08</v>
      </c>
      <c r="J1423" s="60" t="s">
        <v>2477</v>
      </c>
      <c r="K1423" s="60" t="s">
        <v>22</v>
      </c>
      <c r="L1423" s="60" t="s">
        <v>56</v>
      </c>
      <c r="M1423" s="60">
        <v>2.0699999999999998</v>
      </c>
      <c r="N1423" s="60" t="s">
        <v>41</v>
      </c>
      <c r="O1423" s="60">
        <v>9</v>
      </c>
    </row>
    <row r="1424" spans="1:15" x14ac:dyDescent="0.2">
      <c r="A1424" s="60" t="s">
        <v>5003</v>
      </c>
      <c r="B1424" s="60" t="s">
        <v>5004</v>
      </c>
      <c r="C1424" s="60">
        <v>48</v>
      </c>
      <c r="D1424" s="60" t="s">
        <v>50</v>
      </c>
      <c r="E1424" s="60" t="s">
        <v>5005</v>
      </c>
      <c r="F1424" s="60">
        <v>-8848</v>
      </c>
      <c r="G1424" s="60" t="s">
        <v>52</v>
      </c>
      <c r="H1424" s="60" t="s">
        <v>38</v>
      </c>
      <c r="I1424" s="60">
        <v>92471.81</v>
      </c>
      <c r="J1424" s="60" t="s">
        <v>1471</v>
      </c>
      <c r="K1424" s="60" t="s">
        <v>118</v>
      </c>
      <c r="L1424" s="60" t="s">
        <v>23</v>
      </c>
      <c r="M1424" s="60">
        <v>3.21</v>
      </c>
      <c r="N1424" s="60" t="s">
        <v>57</v>
      </c>
      <c r="O1424" s="60">
        <v>29</v>
      </c>
    </row>
    <row r="1425" spans="1:15" x14ac:dyDescent="0.2">
      <c r="A1425" s="60" t="s">
        <v>5006</v>
      </c>
      <c r="B1425" s="60" t="s">
        <v>5007</v>
      </c>
      <c r="C1425" s="60">
        <v>65</v>
      </c>
      <c r="D1425" s="60" t="s">
        <v>50</v>
      </c>
      <c r="E1425" s="60" t="s">
        <v>5008</v>
      </c>
      <c r="F1425" s="60">
        <v>-6887</v>
      </c>
      <c r="G1425" s="60" t="s">
        <v>29</v>
      </c>
      <c r="H1425" s="60" t="s">
        <v>194</v>
      </c>
      <c r="I1425" s="60">
        <v>45913.86</v>
      </c>
      <c r="J1425" s="60" t="s">
        <v>3674</v>
      </c>
      <c r="K1425" s="60" t="s">
        <v>47</v>
      </c>
      <c r="L1425" s="60" t="s">
        <v>73</v>
      </c>
      <c r="M1425" s="60">
        <v>1.45</v>
      </c>
      <c r="N1425" s="60" t="s">
        <v>41</v>
      </c>
      <c r="O1425" s="60">
        <v>15</v>
      </c>
    </row>
    <row r="1426" spans="1:15" x14ac:dyDescent="0.2">
      <c r="A1426" s="60" t="s">
        <v>5009</v>
      </c>
      <c r="B1426" s="60" t="s">
        <v>5010</v>
      </c>
      <c r="C1426" s="60">
        <v>55</v>
      </c>
      <c r="D1426" s="60" t="s">
        <v>17</v>
      </c>
      <c r="E1426" s="60" t="s">
        <v>5011</v>
      </c>
      <c r="F1426" s="60">
        <v>-10706</v>
      </c>
      <c r="G1426" s="60" t="s">
        <v>85</v>
      </c>
      <c r="H1426" s="60" t="s">
        <v>71</v>
      </c>
      <c r="I1426" s="60">
        <v>179600.02</v>
      </c>
      <c r="J1426" s="60" t="s">
        <v>5012</v>
      </c>
      <c r="K1426" s="60" t="s">
        <v>127</v>
      </c>
      <c r="L1426" s="60" t="s">
        <v>23</v>
      </c>
      <c r="M1426" s="60">
        <v>2.06</v>
      </c>
      <c r="N1426" s="60" t="s">
        <v>33</v>
      </c>
      <c r="O1426" s="60">
        <v>0</v>
      </c>
    </row>
    <row r="1427" spans="1:15" x14ac:dyDescent="0.2">
      <c r="A1427" s="60" t="s">
        <v>5013</v>
      </c>
      <c r="B1427" s="60" t="s">
        <v>2468</v>
      </c>
      <c r="C1427" s="60">
        <v>64</v>
      </c>
      <c r="D1427" s="60" t="s">
        <v>17</v>
      </c>
      <c r="E1427" s="60" t="s">
        <v>5014</v>
      </c>
      <c r="F1427" s="60">
        <v>-2760</v>
      </c>
      <c r="G1427" s="60" t="s">
        <v>37</v>
      </c>
      <c r="H1427" s="60" t="s">
        <v>53</v>
      </c>
      <c r="I1427" s="60">
        <v>52148.800000000003</v>
      </c>
      <c r="J1427" s="60" t="s">
        <v>1377</v>
      </c>
      <c r="K1427" s="60" t="s">
        <v>22</v>
      </c>
      <c r="L1427" s="60" t="s">
        <v>32</v>
      </c>
      <c r="M1427" s="60">
        <v>2.59</v>
      </c>
      <c r="N1427" s="60" t="s">
        <v>41</v>
      </c>
      <c r="O1427" s="60">
        <v>2</v>
      </c>
    </row>
    <row r="1428" spans="1:15" x14ac:dyDescent="0.2">
      <c r="A1428" s="60" t="s">
        <v>5015</v>
      </c>
      <c r="B1428" s="60" t="s">
        <v>5016</v>
      </c>
      <c r="C1428" s="60">
        <v>40</v>
      </c>
      <c r="D1428" s="60" t="s">
        <v>17</v>
      </c>
      <c r="E1428" s="60" t="s">
        <v>5017</v>
      </c>
      <c r="F1428" s="60">
        <v>-10297</v>
      </c>
      <c r="G1428" s="60" t="s">
        <v>78</v>
      </c>
      <c r="H1428" s="60" t="s">
        <v>194</v>
      </c>
      <c r="I1428" s="60">
        <v>112522.99</v>
      </c>
      <c r="J1428" s="60" t="s">
        <v>3147</v>
      </c>
      <c r="K1428" s="60" t="s">
        <v>62</v>
      </c>
      <c r="L1428" s="60" t="s">
        <v>23</v>
      </c>
      <c r="M1428" s="60">
        <v>4.08</v>
      </c>
      <c r="N1428" s="60" t="s">
        <v>74</v>
      </c>
      <c r="O1428" s="60">
        <v>35</v>
      </c>
    </row>
    <row r="1429" spans="1:15" x14ac:dyDescent="0.2">
      <c r="A1429" s="60" t="s">
        <v>5018</v>
      </c>
      <c r="B1429" s="60" t="s">
        <v>1752</v>
      </c>
      <c r="C1429" s="60">
        <v>57</v>
      </c>
      <c r="D1429" s="60" t="s">
        <v>27</v>
      </c>
      <c r="E1429" s="60" t="s">
        <v>5019</v>
      </c>
      <c r="F1429" s="60">
        <v>-9582</v>
      </c>
      <c r="G1429" s="60" t="s">
        <v>116</v>
      </c>
      <c r="H1429" s="60" t="s">
        <v>20</v>
      </c>
      <c r="I1429" s="60">
        <v>114904.46</v>
      </c>
      <c r="J1429" s="60" t="s">
        <v>5020</v>
      </c>
      <c r="K1429" s="60" t="s">
        <v>127</v>
      </c>
      <c r="L1429" s="60" t="s">
        <v>56</v>
      </c>
      <c r="M1429" s="60">
        <v>2.0499999999999998</v>
      </c>
      <c r="N1429" s="60" t="s">
        <v>74</v>
      </c>
      <c r="O1429" s="60">
        <v>35</v>
      </c>
    </row>
    <row r="1430" spans="1:15" x14ac:dyDescent="0.2">
      <c r="A1430" s="60" t="s">
        <v>5021</v>
      </c>
      <c r="B1430" s="60" t="s">
        <v>5022</v>
      </c>
      <c r="C1430" s="60">
        <v>37</v>
      </c>
      <c r="D1430" s="60" t="s">
        <v>27</v>
      </c>
      <c r="E1430" s="60" t="s">
        <v>5023</v>
      </c>
      <c r="F1430" s="60">
        <v>-8634</v>
      </c>
      <c r="G1430" s="60" t="s">
        <v>45</v>
      </c>
      <c r="H1430" s="60" t="s">
        <v>144</v>
      </c>
      <c r="I1430" s="60">
        <v>35091.620000000003</v>
      </c>
      <c r="J1430" s="60" t="s">
        <v>876</v>
      </c>
      <c r="K1430" s="60" t="s">
        <v>62</v>
      </c>
      <c r="L1430" s="60" t="s">
        <v>56</v>
      </c>
      <c r="M1430" s="60">
        <v>4.04</v>
      </c>
      <c r="N1430" s="60" t="s">
        <v>41</v>
      </c>
      <c r="O1430" s="60">
        <v>6</v>
      </c>
    </row>
    <row r="1431" spans="1:15" x14ac:dyDescent="0.2">
      <c r="A1431" s="60" t="s">
        <v>5024</v>
      </c>
      <c r="B1431" s="60" t="s">
        <v>5025</v>
      </c>
      <c r="C1431" s="60">
        <v>60</v>
      </c>
      <c r="D1431" s="60" t="s">
        <v>50</v>
      </c>
      <c r="E1431" s="60" t="s">
        <v>5026</v>
      </c>
      <c r="F1431" s="60">
        <v>-7380</v>
      </c>
      <c r="G1431" s="60" t="s">
        <v>29</v>
      </c>
      <c r="H1431" s="60" t="s">
        <v>194</v>
      </c>
      <c r="I1431" s="60">
        <v>49078.25</v>
      </c>
      <c r="J1431" s="60" t="s">
        <v>5027</v>
      </c>
      <c r="K1431" s="60" t="s">
        <v>127</v>
      </c>
      <c r="L1431" s="60" t="s">
        <v>32</v>
      </c>
      <c r="M1431" s="60">
        <v>4.3</v>
      </c>
      <c r="N1431" s="60" t="s">
        <v>57</v>
      </c>
      <c r="O1431" s="60">
        <v>18</v>
      </c>
    </row>
    <row r="1432" spans="1:15" x14ac:dyDescent="0.2">
      <c r="A1432" s="60" t="s">
        <v>5028</v>
      </c>
      <c r="B1432" s="60" t="s">
        <v>5029</v>
      </c>
      <c r="C1432" s="60">
        <v>58</v>
      </c>
      <c r="D1432" s="60" t="s">
        <v>27</v>
      </c>
      <c r="E1432" s="60" t="s">
        <v>5030</v>
      </c>
      <c r="F1432" s="60">
        <v>-2888</v>
      </c>
      <c r="G1432" s="60" t="s">
        <v>19</v>
      </c>
      <c r="H1432" s="60" t="s">
        <v>20</v>
      </c>
      <c r="I1432" s="60">
        <v>103455.09</v>
      </c>
      <c r="J1432" s="60" t="s">
        <v>1116</v>
      </c>
      <c r="K1432" s="60" t="s">
        <v>22</v>
      </c>
      <c r="L1432" s="60" t="s">
        <v>23</v>
      </c>
      <c r="M1432" s="60">
        <v>1.45</v>
      </c>
      <c r="N1432" s="60" t="s">
        <v>24</v>
      </c>
      <c r="O1432" s="60">
        <v>27</v>
      </c>
    </row>
    <row r="1433" spans="1:15" x14ac:dyDescent="0.2">
      <c r="A1433" s="60" t="s">
        <v>5031</v>
      </c>
      <c r="B1433" s="60" t="s">
        <v>5032</v>
      </c>
      <c r="C1433" s="60">
        <v>29</v>
      </c>
      <c r="D1433" s="60" t="s">
        <v>27</v>
      </c>
      <c r="E1433" s="60" t="s">
        <v>5033</v>
      </c>
      <c r="F1433" s="60">
        <v>-6842</v>
      </c>
      <c r="G1433" s="60" t="s">
        <v>116</v>
      </c>
      <c r="H1433" s="60" t="s">
        <v>53</v>
      </c>
      <c r="I1433" s="60">
        <v>122210.68</v>
      </c>
      <c r="J1433" s="60" t="s">
        <v>39</v>
      </c>
      <c r="K1433" s="60" t="s">
        <v>104</v>
      </c>
      <c r="L1433" s="60" t="s">
        <v>56</v>
      </c>
      <c r="M1433" s="60">
        <v>2.1</v>
      </c>
      <c r="N1433" s="60" t="s">
        <v>33</v>
      </c>
      <c r="O1433" s="60">
        <v>27</v>
      </c>
    </row>
    <row r="1434" spans="1:15" x14ac:dyDescent="0.2">
      <c r="A1434" s="60" t="s">
        <v>5034</v>
      </c>
      <c r="B1434" s="60" t="s">
        <v>5035</v>
      </c>
      <c r="C1434" s="60">
        <v>45</v>
      </c>
      <c r="D1434" s="60" t="s">
        <v>27</v>
      </c>
      <c r="E1434" s="60" t="s">
        <v>5036</v>
      </c>
      <c r="F1434" s="60">
        <v>-4046</v>
      </c>
      <c r="G1434" s="60" t="s">
        <v>78</v>
      </c>
      <c r="H1434" s="60" t="s">
        <v>71</v>
      </c>
      <c r="I1434" s="60">
        <v>81923.06</v>
      </c>
      <c r="J1434" s="60" t="s">
        <v>5037</v>
      </c>
      <c r="K1434" s="60" t="s">
        <v>127</v>
      </c>
      <c r="L1434" s="60" t="s">
        <v>56</v>
      </c>
      <c r="M1434" s="60">
        <v>4.49</v>
      </c>
      <c r="N1434" s="60" t="s">
        <v>24</v>
      </c>
      <c r="O1434" s="60">
        <v>20</v>
      </c>
    </row>
    <row r="1435" spans="1:15" x14ac:dyDescent="0.2">
      <c r="A1435" s="60" t="s">
        <v>5038</v>
      </c>
      <c r="B1435" s="60" t="s">
        <v>1483</v>
      </c>
      <c r="C1435" s="60">
        <v>33</v>
      </c>
      <c r="D1435" s="60" t="s">
        <v>27</v>
      </c>
      <c r="E1435" s="60" t="s">
        <v>5039</v>
      </c>
      <c r="F1435" s="60">
        <v>-2178</v>
      </c>
      <c r="G1435" s="60" t="s">
        <v>37</v>
      </c>
      <c r="H1435" s="60" t="s">
        <v>30</v>
      </c>
      <c r="I1435" s="60">
        <v>66240.95</v>
      </c>
      <c r="J1435" s="60" t="s">
        <v>3203</v>
      </c>
      <c r="K1435" s="60" t="s">
        <v>81</v>
      </c>
      <c r="L1435" s="60" t="s">
        <v>56</v>
      </c>
      <c r="M1435" s="60">
        <v>4.17</v>
      </c>
      <c r="N1435" s="60" t="s">
        <v>33</v>
      </c>
      <c r="O1435" s="60">
        <v>31</v>
      </c>
    </row>
    <row r="1436" spans="1:15" x14ac:dyDescent="0.2">
      <c r="A1436" s="60" t="s">
        <v>5040</v>
      </c>
      <c r="B1436" s="60" t="s">
        <v>5041</v>
      </c>
      <c r="C1436" s="60">
        <v>46</v>
      </c>
      <c r="D1436" s="60" t="s">
        <v>50</v>
      </c>
      <c r="E1436" s="60" t="s">
        <v>5042</v>
      </c>
      <c r="F1436" s="60">
        <v>-7630</v>
      </c>
      <c r="G1436" s="60" t="s">
        <v>37</v>
      </c>
      <c r="H1436" s="60" t="s">
        <v>38</v>
      </c>
      <c r="I1436" s="60">
        <v>67311.41</v>
      </c>
      <c r="J1436" s="60" t="s">
        <v>3798</v>
      </c>
      <c r="K1436" s="60" t="s">
        <v>62</v>
      </c>
      <c r="L1436" s="60" t="s">
        <v>32</v>
      </c>
      <c r="M1436" s="60">
        <v>1.39</v>
      </c>
      <c r="N1436" s="60" t="s">
        <v>24</v>
      </c>
      <c r="O1436" s="60">
        <v>34</v>
      </c>
    </row>
    <row r="1437" spans="1:15" x14ac:dyDescent="0.2">
      <c r="A1437" s="60" t="s">
        <v>5043</v>
      </c>
      <c r="B1437" s="60" t="s">
        <v>5044</v>
      </c>
      <c r="C1437" s="60">
        <v>22</v>
      </c>
      <c r="D1437" s="60" t="s">
        <v>50</v>
      </c>
      <c r="E1437" s="60" t="s">
        <v>5045</v>
      </c>
      <c r="F1437" s="60">
        <v>-7189</v>
      </c>
      <c r="G1437" s="60" t="s">
        <v>37</v>
      </c>
      <c r="H1437" s="60" t="s">
        <v>30</v>
      </c>
      <c r="I1437" s="60">
        <v>49735.97</v>
      </c>
      <c r="J1437" s="60" t="s">
        <v>861</v>
      </c>
      <c r="K1437" s="60" t="s">
        <v>127</v>
      </c>
      <c r="L1437" s="60" t="s">
        <v>23</v>
      </c>
      <c r="M1437" s="60">
        <v>1.01</v>
      </c>
      <c r="N1437" s="60" t="s">
        <v>24</v>
      </c>
      <c r="O1437" s="60">
        <v>25</v>
      </c>
    </row>
    <row r="1438" spans="1:15" x14ac:dyDescent="0.2">
      <c r="A1438" s="60" t="s">
        <v>5046</v>
      </c>
      <c r="B1438" s="60" t="s">
        <v>5047</v>
      </c>
      <c r="C1438" s="60">
        <v>33</v>
      </c>
      <c r="D1438" s="60" t="s">
        <v>27</v>
      </c>
      <c r="E1438" s="60" t="s">
        <v>5048</v>
      </c>
      <c r="F1438" s="60">
        <v>-10568</v>
      </c>
      <c r="G1438" s="60" t="s">
        <v>99</v>
      </c>
      <c r="H1438" s="60" t="s">
        <v>53</v>
      </c>
      <c r="I1438" s="60">
        <v>126829.56</v>
      </c>
      <c r="J1438" s="60" t="s">
        <v>5049</v>
      </c>
      <c r="K1438" s="60" t="s">
        <v>40</v>
      </c>
      <c r="L1438" s="60" t="s">
        <v>32</v>
      </c>
      <c r="M1438" s="60">
        <v>2.7</v>
      </c>
      <c r="N1438" s="60" t="s">
        <v>33</v>
      </c>
      <c r="O1438" s="60">
        <v>34</v>
      </c>
    </row>
    <row r="1439" spans="1:15" x14ac:dyDescent="0.2">
      <c r="A1439" s="60" t="s">
        <v>5050</v>
      </c>
      <c r="B1439" s="60" t="s">
        <v>5051</v>
      </c>
      <c r="C1439" s="60">
        <v>37</v>
      </c>
      <c r="D1439" s="60" t="s">
        <v>17</v>
      </c>
      <c r="E1439" s="60" t="s">
        <v>5052</v>
      </c>
      <c r="F1439" s="60">
        <v>-7459</v>
      </c>
      <c r="G1439" s="60" t="s">
        <v>85</v>
      </c>
      <c r="H1439" s="60" t="s">
        <v>173</v>
      </c>
      <c r="I1439" s="60">
        <v>59790.53</v>
      </c>
      <c r="J1439" s="60" t="s">
        <v>5053</v>
      </c>
      <c r="K1439" s="60" t="s">
        <v>81</v>
      </c>
      <c r="L1439" s="60" t="s">
        <v>32</v>
      </c>
      <c r="M1439" s="60">
        <v>3.73</v>
      </c>
      <c r="N1439" s="60" t="s">
        <v>33</v>
      </c>
      <c r="O1439" s="60">
        <v>8</v>
      </c>
    </row>
    <row r="1440" spans="1:15" x14ac:dyDescent="0.2">
      <c r="A1440" s="60" t="s">
        <v>5054</v>
      </c>
      <c r="B1440" s="60" t="s">
        <v>5055</v>
      </c>
      <c r="C1440" s="60">
        <v>28</v>
      </c>
      <c r="D1440" s="60" t="s">
        <v>50</v>
      </c>
      <c r="E1440" s="60" t="s">
        <v>5056</v>
      </c>
      <c r="F1440" s="60">
        <v>-10163</v>
      </c>
      <c r="G1440" s="60" t="s">
        <v>37</v>
      </c>
      <c r="H1440" s="60" t="s">
        <v>38</v>
      </c>
      <c r="I1440" s="60">
        <v>47184.84</v>
      </c>
      <c r="J1440" s="60" t="s">
        <v>5057</v>
      </c>
      <c r="K1440" s="60" t="s">
        <v>22</v>
      </c>
      <c r="L1440" s="60" t="s">
        <v>73</v>
      </c>
      <c r="M1440" s="60">
        <v>4.66</v>
      </c>
      <c r="N1440" s="60" t="s">
        <v>57</v>
      </c>
      <c r="O1440" s="60">
        <v>40</v>
      </c>
    </row>
    <row r="1441" spans="1:15" x14ac:dyDescent="0.2">
      <c r="A1441" s="60" t="s">
        <v>5058</v>
      </c>
      <c r="B1441" s="60" t="s">
        <v>4903</v>
      </c>
      <c r="C1441" s="60">
        <v>41</v>
      </c>
      <c r="D1441" s="60" t="s">
        <v>17</v>
      </c>
      <c r="E1441" s="60" t="s">
        <v>5059</v>
      </c>
      <c r="F1441" s="60">
        <v>-9461</v>
      </c>
      <c r="G1441" s="60" t="s">
        <v>116</v>
      </c>
      <c r="H1441" s="60" t="s">
        <v>194</v>
      </c>
      <c r="I1441" s="60">
        <v>103384.31</v>
      </c>
      <c r="J1441" s="60" t="s">
        <v>278</v>
      </c>
      <c r="K1441" s="60" t="s">
        <v>62</v>
      </c>
      <c r="L1441" s="60" t="s">
        <v>32</v>
      </c>
      <c r="M1441" s="60">
        <v>2.4300000000000002</v>
      </c>
      <c r="N1441" s="60" t="s">
        <v>24</v>
      </c>
      <c r="O1441" s="60">
        <v>19</v>
      </c>
    </row>
    <row r="1442" spans="1:15" x14ac:dyDescent="0.2">
      <c r="A1442" s="60" t="s">
        <v>5060</v>
      </c>
      <c r="B1442" s="60" t="s">
        <v>5061</v>
      </c>
      <c r="C1442" s="60">
        <v>40</v>
      </c>
      <c r="D1442" s="60" t="s">
        <v>27</v>
      </c>
      <c r="E1442" s="60" t="s">
        <v>5062</v>
      </c>
      <c r="F1442" s="60">
        <v>-6703</v>
      </c>
      <c r="G1442" s="60" t="s">
        <v>52</v>
      </c>
      <c r="H1442" s="60" t="s">
        <v>79</v>
      </c>
      <c r="I1442" s="60">
        <v>63918.63</v>
      </c>
      <c r="J1442" s="60" t="s">
        <v>4925</v>
      </c>
      <c r="K1442" s="60" t="s">
        <v>127</v>
      </c>
      <c r="L1442" s="60" t="s">
        <v>32</v>
      </c>
      <c r="M1442" s="60">
        <v>1.1499999999999999</v>
      </c>
      <c r="N1442" s="60" t="s">
        <v>24</v>
      </c>
      <c r="O1442" s="60">
        <v>31</v>
      </c>
    </row>
    <row r="1443" spans="1:15" x14ac:dyDescent="0.2">
      <c r="A1443" s="60" t="s">
        <v>5063</v>
      </c>
      <c r="B1443" s="60" t="s">
        <v>5064</v>
      </c>
      <c r="C1443" s="60">
        <v>23</v>
      </c>
      <c r="D1443" s="60" t="s">
        <v>27</v>
      </c>
      <c r="E1443" s="60" t="s">
        <v>5065</v>
      </c>
      <c r="F1443" s="60">
        <v>-5535</v>
      </c>
      <c r="G1443" s="60" t="s">
        <v>29</v>
      </c>
      <c r="H1443" s="60" t="s">
        <v>71</v>
      </c>
      <c r="I1443" s="60">
        <v>161707.79999999999</v>
      </c>
      <c r="J1443" s="60" t="s">
        <v>1242</v>
      </c>
      <c r="K1443" s="60" t="s">
        <v>47</v>
      </c>
      <c r="L1443" s="60" t="s">
        <v>32</v>
      </c>
      <c r="M1443" s="60">
        <v>4.3</v>
      </c>
      <c r="N1443" s="60" t="s">
        <v>57</v>
      </c>
      <c r="O1443" s="60">
        <v>38</v>
      </c>
    </row>
    <row r="1444" spans="1:15" x14ac:dyDescent="0.2">
      <c r="A1444" s="60" t="s">
        <v>5066</v>
      </c>
      <c r="B1444" s="60" t="s">
        <v>5067</v>
      </c>
      <c r="C1444" s="60">
        <v>24</v>
      </c>
      <c r="D1444" s="60" t="s">
        <v>17</v>
      </c>
      <c r="E1444" s="60" t="s">
        <v>5068</v>
      </c>
      <c r="F1444" s="60">
        <v>-5232</v>
      </c>
      <c r="G1444" s="60" t="s">
        <v>85</v>
      </c>
      <c r="H1444" s="60" t="s">
        <v>71</v>
      </c>
      <c r="I1444" s="60">
        <v>86130.82</v>
      </c>
      <c r="J1444" s="60" t="s">
        <v>1223</v>
      </c>
      <c r="K1444" s="60" t="s">
        <v>40</v>
      </c>
      <c r="L1444" s="60" t="s">
        <v>56</v>
      </c>
      <c r="M1444" s="60">
        <v>1.79</v>
      </c>
      <c r="N1444" s="60" t="s">
        <v>33</v>
      </c>
      <c r="O1444" s="60">
        <v>35</v>
      </c>
    </row>
    <row r="1445" spans="1:15" x14ac:dyDescent="0.2">
      <c r="A1445" s="60" t="s">
        <v>5069</v>
      </c>
      <c r="B1445" s="60" t="s">
        <v>5070</v>
      </c>
      <c r="C1445" s="60">
        <v>42</v>
      </c>
      <c r="D1445" s="60" t="s">
        <v>17</v>
      </c>
      <c r="E1445" s="60" t="s">
        <v>5071</v>
      </c>
      <c r="F1445" s="60">
        <v>-3806</v>
      </c>
      <c r="G1445" s="60" t="s">
        <v>94</v>
      </c>
      <c r="H1445" s="60" t="s">
        <v>194</v>
      </c>
      <c r="I1445" s="60">
        <v>94246.09</v>
      </c>
      <c r="J1445" s="60" t="s">
        <v>4544</v>
      </c>
      <c r="K1445" s="60" t="s">
        <v>47</v>
      </c>
      <c r="L1445" s="60" t="s">
        <v>73</v>
      </c>
      <c r="M1445" s="60">
        <v>3.92</v>
      </c>
      <c r="N1445" s="60" t="s">
        <v>41</v>
      </c>
      <c r="O1445" s="60">
        <v>32</v>
      </c>
    </row>
    <row r="1446" spans="1:15" x14ac:dyDescent="0.2">
      <c r="A1446" s="60" t="s">
        <v>5072</v>
      </c>
      <c r="B1446" s="60" t="s">
        <v>5073</v>
      </c>
      <c r="C1446" s="60">
        <v>54</v>
      </c>
      <c r="D1446" s="60" t="s">
        <v>17</v>
      </c>
      <c r="E1446" s="60" t="s">
        <v>5074</v>
      </c>
      <c r="F1446" s="60">
        <v>-9935</v>
      </c>
      <c r="G1446" s="60" t="s">
        <v>99</v>
      </c>
      <c r="H1446" s="60" t="s">
        <v>194</v>
      </c>
      <c r="I1446" s="60">
        <v>75486.37</v>
      </c>
      <c r="J1446" s="60" t="s">
        <v>5075</v>
      </c>
      <c r="K1446" s="60" t="s">
        <v>40</v>
      </c>
      <c r="L1446" s="60" t="s">
        <v>23</v>
      </c>
      <c r="M1446" s="60">
        <v>3.94</v>
      </c>
      <c r="N1446" s="60" t="s">
        <v>41</v>
      </c>
      <c r="O1446" s="60">
        <v>24</v>
      </c>
    </row>
    <row r="1447" spans="1:15" x14ac:dyDescent="0.2">
      <c r="A1447" s="60" t="s">
        <v>5076</v>
      </c>
      <c r="B1447" s="60" t="s">
        <v>5077</v>
      </c>
      <c r="C1447" s="60">
        <v>47</v>
      </c>
      <c r="D1447" s="60" t="s">
        <v>17</v>
      </c>
      <c r="E1447" s="60" t="s">
        <v>5078</v>
      </c>
      <c r="F1447" s="60">
        <v>-5284</v>
      </c>
      <c r="G1447" s="60" t="s">
        <v>29</v>
      </c>
      <c r="H1447" s="60" t="s">
        <v>53</v>
      </c>
      <c r="I1447" s="60">
        <v>120210.81</v>
      </c>
      <c r="J1447" s="60" t="s">
        <v>5079</v>
      </c>
      <c r="K1447" s="60" t="s">
        <v>81</v>
      </c>
      <c r="L1447" s="60" t="s">
        <v>56</v>
      </c>
      <c r="M1447" s="60">
        <v>3.52</v>
      </c>
      <c r="N1447" s="60" t="s">
        <v>41</v>
      </c>
      <c r="O1447" s="60">
        <v>16</v>
      </c>
    </row>
    <row r="1448" spans="1:15" x14ac:dyDescent="0.2">
      <c r="A1448" s="60" t="s">
        <v>5080</v>
      </c>
      <c r="B1448" s="60" t="s">
        <v>5081</v>
      </c>
      <c r="C1448" s="60">
        <v>61</v>
      </c>
      <c r="D1448" s="60" t="s">
        <v>17</v>
      </c>
      <c r="E1448" s="60" t="s">
        <v>5082</v>
      </c>
      <c r="F1448" s="60">
        <v>-3182</v>
      </c>
      <c r="G1448" s="60" t="s">
        <v>45</v>
      </c>
      <c r="H1448" s="60" t="s">
        <v>71</v>
      </c>
      <c r="I1448" s="60">
        <v>41992.51</v>
      </c>
      <c r="J1448" s="60" t="s">
        <v>5083</v>
      </c>
      <c r="K1448" s="60" t="s">
        <v>118</v>
      </c>
      <c r="L1448" s="60" t="s">
        <v>73</v>
      </c>
      <c r="M1448" s="60">
        <v>2.92</v>
      </c>
      <c r="N1448" s="60" t="s">
        <v>57</v>
      </c>
      <c r="O1448" s="60">
        <v>1</v>
      </c>
    </row>
    <row r="1449" spans="1:15" x14ac:dyDescent="0.2">
      <c r="A1449" s="60" t="s">
        <v>5084</v>
      </c>
      <c r="B1449" s="60" t="s">
        <v>5085</v>
      </c>
      <c r="C1449" s="60">
        <v>65</v>
      </c>
      <c r="D1449" s="60" t="s">
        <v>17</v>
      </c>
      <c r="E1449" s="60" t="s">
        <v>5086</v>
      </c>
      <c r="F1449" s="60">
        <v>-2955</v>
      </c>
      <c r="G1449" s="60" t="s">
        <v>85</v>
      </c>
      <c r="H1449" s="60" t="s">
        <v>38</v>
      </c>
      <c r="I1449" s="60">
        <v>94391.82</v>
      </c>
      <c r="J1449" s="60" t="s">
        <v>3087</v>
      </c>
      <c r="K1449" s="60" t="s">
        <v>81</v>
      </c>
      <c r="L1449" s="60" t="s">
        <v>73</v>
      </c>
      <c r="M1449" s="60">
        <v>1.68</v>
      </c>
      <c r="N1449" s="60" t="s">
        <v>33</v>
      </c>
      <c r="O1449" s="60">
        <v>24</v>
      </c>
    </row>
    <row r="1450" spans="1:15" x14ac:dyDescent="0.2">
      <c r="A1450" s="60" t="s">
        <v>5087</v>
      </c>
      <c r="B1450" s="60" t="s">
        <v>3089</v>
      </c>
      <c r="C1450" s="60">
        <v>54</v>
      </c>
      <c r="D1450" s="60" t="s">
        <v>17</v>
      </c>
      <c r="E1450" s="60" t="s">
        <v>5088</v>
      </c>
      <c r="F1450" s="60">
        <v>-10202</v>
      </c>
      <c r="G1450" s="60" t="s">
        <v>52</v>
      </c>
      <c r="H1450" s="60" t="s">
        <v>173</v>
      </c>
      <c r="I1450" s="60">
        <v>98515.86</v>
      </c>
      <c r="J1450" s="60" t="s">
        <v>4272</v>
      </c>
      <c r="K1450" s="60" t="s">
        <v>62</v>
      </c>
      <c r="L1450" s="60" t="s">
        <v>56</v>
      </c>
      <c r="M1450" s="60">
        <v>2.31</v>
      </c>
      <c r="N1450" s="60" t="s">
        <v>57</v>
      </c>
      <c r="O1450" s="60">
        <v>22</v>
      </c>
    </row>
    <row r="1451" spans="1:15" x14ac:dyDescent="0.2">
      <c r="A1451" s="60" t="s">
        <v>5089</v>
      </c>
      <c r="B1451" s="60" t="s">
        <v>2845</v>
      </c>
      <c r="C1451" s="60">
        <v>30</v>
      </c>
      <c r="D1451" s="60" t="s">
        <v>17</v>
      </c>
      <c r="E1451" s="60" t="s">
        <v>5090</v>
      </c>
      <c r="F1451" s="60">
        <v>-3115</v>
      </c>
      <c r="G1451" s="60" t="s">
        <v>78</v>
      </c>
      <c r="H1451" s="60" t="s">
        <v>53</v>
      </c>
      <c r="I1451" s="60">
        <v>45361.279999999999</v>
      </c>
      <c r="J1451" s="60" t="s">
        <v>333</v>
      </c>
      <c r="K1451" s="60" t="s">
        <v>127</v>
      </c>
      <c r="L1451" s="60" t="s">
        <v>56</v>
      </c>
      <c r="M1451" s="60">
        <v>3.92</v>
      </c>
      <c r="N1451" s="60" t="s">
        <v>57</v>
      </c>
      <c r="O1451" s="60">
        <v>40</v>
      </c>
    </row>
    <row r="1452" spans="1:15" x14ac:dyDescent="0.2">
      <c r="A1452" s="60" t="s">
        <v>5091</v>
      </c>
      <c r="B1452" s="60" t="s">
        <v>5092</v>
      </c>
      <c r="C1452" s="60">
        <v>41</v>
      </c>
      <c r="D1452" s="60" t="s">
        <v>17</v>
      </c>
      <c r="E1452" s="60" t="s">
        <v>5093</v>
      </c>
      <c r="F1452" s="60">
        <v>-9548</v>
      </c>
      <c r="G1452" s="60" t="s">
        <v>19</v>
      </c>
      <c r="H1452" s="60" t="s">
        <v>79</v>
      </c>
      <c r="I1452" s="60">
        <v>37086.36</v>
      </c>
      <c r="J1452" s="60" t="s">
        <v>5094</v>
      </c>
      <c r="K1452" s="60" t="s">
        <v>127</v>
      </c>
      <c r="L1452" s="60" t="s">
        <v>73</v>
      </c>
      <c r="M1452" s="60">
        <v>4.66</v>
      </c>
      <c r="N1452" s="60" t="s">
        <v>33</v>
      </c>
      <c r="O1452" s="60">
        <v>21</v>
      </c>
    </row>
    <row r="1453" spans="1:15" x14ac:dyDescent="0.2">
      <c r="A1453" s="60" t="s">
        <v>5095</v>
      </c>
      <c r="B1453" s="60" t="s">
        <v>5096</v>
      </c>
      <c r="C1453" s="60">
        <v>35</v>
      </c>
      <c r="D1453" s="60" t="s">
        <v>50</v>
      </c>
      <c r="E1453" s="60" t="s">
        <v>5097</v>
      </c>
      <c r="F1453" s="60">
        <v>-5590</v>
      </c>
      <c r="G1453" s="60" t="s">
        <v>85</v>
      </c>
      <c r="H1453" s="60" t="s">
        <v>66</v>
      </c>
      <c r="I1453" s="60">
        <v>177396.17</v>
      </c>
      <c r="J1453" s="60" t="s">
        <v>4222</v>
      </c>
      <c r="K1453" s="60" t="s">
        <v>136</v>
      </c>
      <c r="L1453" s="60" t="s">
        <v>32</v>
      </c>
      <c r="M1453" s="60">
        <v>3.9</v>
      </c>
      <c r="N1453" s="60" t="s">
        <v>74</v>
      </c>
      <c r="O1453" s="60">
        <v>13</v>
      </c>
    </row>
    <row r="1454" spans="1:15" x14ac:dyDescent="0.2">
      <c r="A1454" s="60" t="s">
        <v>5098</v>
      </c>
      <c r="B1454" s="60" t="s">
        <v>5099</v>
      </c>
      <c r="C1454" s="60">
        <v>43</v>
      </c>
      <c r="D1454" s="60" t="s">
        <v>50</v>
      </c>
      <c r="E1454" s="60" t="s">
        <v>5100</v>
      </c>
      <c r="F1454" s="60">
        <v>-3550</v>
      </c>
      <c r="G1454" s="60" t="s">
        <v>52</v>
      </c>
      <c r="H1454" s="60" t="s">
        <v>30</v>
      </c>
      <c r="I1454" s="60">
        <v>123414.42</v>
      </c>
      <c r="J1454" s="60" t="s">
        <v>5101</v>
      </c>
      <c r="K1454" s="60" t="s">
        <v>118</v>
      </c>
      <c r="L1454" s="60" t="s">
        <v>23</v>
      </c>
      <c r="M1454" s="60">
        <v>2.1</v>
      </c>
      <c r="N1454" s="60" t="s">
        <v>33</v>
      </c>
      <c r="O1454" s="60">
        <v>36</v>
      </c>
    </row>
    <row r="1455" spans="1:15" x14ac:dyDescent="0.2">
      <c r="A1455" s="60" t="s">
        <v>5102</v>
      </c>
      <c r="B1455" s="60" t="s">
        <v>5103</v>
      </c>
      <c r="C1455" s="60">
        <v>61</v>
      </c>
      <c r="D1455" s="60" t="s">
        <v>17</v>
      </c>
      <c r="E1455" s="60" t="s">
        <v>5104</v>
      </c>
      <c r="F1455" s="60">
        <v>-5264</v>
      </c>
      <c r="G1455" s="60" t="s">
        <v>19</v>
      </c>
      <c r="H1455" s="60" t="s">
        <v>79</v>
      </c>
      <c r="I1455" s="60">
        <v>102861.5</v>
      </c>
      <c r="J1455" s="60" t="s">
        <v>4914</v>
      </c>
      <c r="K1455" s="60" t="s">
        <v>62</v>
      </c>
      <c r="L1455" s="60" t="s">
        <v>73</v>
      </c>
      <c r="M1455" s="60">
        <v>1.59</v>
      </c>
      <c r="N1455" s="60" t="s">
        <v>41</v>
      </c>
      <c r="O1455" s="60">
        <v>27</v>
      </c>
    </row>
    <row r="1456" spans="1:15" x14ac:dyDescent="0.2">
      <c r="A1456" s="60" t="s">
        <v>5105</v>
      </c>
      <c r="B1456" s="60" t="s">
        <v>3280</v>
      </c>
      <c r="C1456" s="60">
        <v>36</v>
      </c>
      <c r="D1456" s="60" t="s">
        <v>50</v>
      </c>
      <c r="E1456" s="60" t="s">
        <v>5106</v>
      </c>
      <c r="F1456" s="60">
        <v>-7919</v>
      </c>
      <c r="G1456" s="60" t="s">
        <v>85</v>
      </c>
      <c r="H1456" s="60" t="s">
        <v>20</v>
      </c>
      <c r="I1456" s="60">
        <v>143874.41</v>
      </c>
      <c r="J1456" s="60" t="s">
        <v>667</v>
      </c>
      <c r="K1456" s="60" t="s">
        <v>40</v>
      </c>
      <c r="L1456" s="60" t="s">
        <v>23</v>
      </c>
      <c r="M1456" s="60">
        <v>4.08</v>
      </c>
      <c r="N1456" s="60" t="s">
        <v>33</v>
      </c>
      <c r="O1456" s="60">
        <v>12</v>
      </c>
    </row>
    <row r="1457" spans="1:15" x14ac:dyDescent="0.2">
      <c r="A1457" s="60" t="s">
        <v>5107</v>
      </c>
      <c r="B1457" s="60" t="s">
        <v>5108</v>
      </c>
      <c r="C1457" s="60">
        <v>47</v>
      </c>
      <c r="D1457" s="60" t="s">
        <v>27</v>
      </c>
      <c r="E1457" s="60" t="s">
        <v>5109</v>
      </c>
      <c r="F1457" s="60">
        <v>-4181</v>
      </c>
      <c r="G1457" s="60" t="s">
        <v>52</v>
      </c>
      <c r="H1457" s="60" t="s">
        <v>30</v>
      </c>
      <c r="I1457" s="60">
        <v>149153.4</v>
      </c>
      <c r="J1457" s="60" t="s">
        <v>46</v>
      </c>
      <c r="K1457" s="60" t="s">
        <v>22</v>
      </c>
      <c r="L1457" s="60" t="s">
        <v>32</v>
      </c>
      <c r="M1457" s="60">
        <v>4.83</v>
      </c>
      <c r="N1457" s="60" t="s">
        <v>57</v>
      </c>
      <c r="O1457" s="60">
        <v>8</v>
      </c>
    </row>
    <row r="1458" spans="1:15" x14ac:dyDescent="0.2">
      <c r="A1458" s="60" t="s">
        <v>5110</v>
      </c>
      <c r="B1458" s="60" t="s">
        <v>3198</v>
      </c>
      <c r="C1458" s="60">
        <v>41</v>
      </c>
      <c r="D1458" s="60" t="s">
        <v>27</v>
      </c>
      <c r="E1458" s="60" t="s">
        <v>5111</v>
      </c>
      <c r="F1458" s="60">
        <v>-3964</v>
      </c>
      <c r="G1458" s="60" t="s">
        <v>99</v>
      </c>
      <c r="H1458" s="60" t="s">
        <v>66</v>
      </c>
      <c r="I1458" s="60">
        <v>41128.07</v>
      </c>
      <c r="J1458" s="60" t="s">
        <v>5112</v>
      </c>
      <c r="K1458" s="60" t="s">
        <v>118</v>
      </c>
      <c r="L1458" s="60" t="s">
        <v>73</v>
      </c>
      <c r="M1458" s="60">
        <v>4.3099999999999996</v>
      </c>
      <c r="N1458" s="60" t="s">
        <v>74</v>
      </c>
      <c r="O1458" s="60">
        <v>32</v>
      </c>
    </row>
    <row r="1459" spans="1:15" x14ac:dyDescent="0.2">
      <c r="A1459" s="60" t="s">
        <v>5113</v>
      </c>
      <c r="B1459" s="60" t="s">
        <v>5114</v>
      </c>
      <c r="C1459" s="60">
        <v>24</v>
      </c>
      <c r="D1459" s="60" t="s">
        <v>50</v>
      </c>
      <c r="E1459" s="60" t="s">
        <v>5115</v>
      </c>
      <c r="F1459" s="60">
        <v>-6403</v>
      </c>
      <c r="G1459" s="60" t="s">
        <v>99</v>
      </c>
      <c r="H1459" s="60" t="s">
        <v>79</v>
      </c>
      <c r="I1459" s="60">
        <v>64954.69</v>
      </c>
      <c r="J1459" s="60" t="s">
        <v>5116</v>
      </c>
      <c r="K1459" s="60" t="s">
        <v>62</v>
      </c>
      <c r="L1459" s="60" t="s">
        <v>56</v>
      </c>
      <c r="M1459" s="60">
        <v>1.82</v>
      </c>
      <c r="N1459" s="60" t="s">
        <v>41</v>
      </c>
      <c r="O1459" s="60">
        <v>8</v>
      </c>
    </row>
    <row r="1460" spans="1:15" x14ac:dyDescent="0.2">
      <c r="A1460" s="60" t="s">
        <v>5117</v>
      </c>
      <c r="B1460" s="60" t="s">
        <v>5118</v>
      </c>
      <c r="C1460" s="60">
        <v>35</v>
      </c>
      <c r="D1460" s="60" t="s">
        <v>17</v>
      </c>
      <c r="E1460" s="60" t="s">
        <v>5119</v>
      </c>
      <c r="F1460" s="60">
        <v>-9126</v>
      </c>
      <c r="G1460" s="60" t="s">
        <v>52</v>
      </c>
      <c r="H1460" s="60" t="s">
        <v>30</v>
      </c>
      <c r="I1460" s="60">
        <v>65302.94</v>
      </c>
      <c r="J1460" s="60" t="s">
        <v>5120</v>
      </c>
      <c r="K1460" s="60" t="s">
        <v>127</v>
      </c>
      <c r="L1460" s="60" t="s">
        <v>23</v>
      </c>
      <c r="M1460" s="60">
        <v>3.82</v>
      </c>
      <c r="N1460" s="60" t="s">
        <v>33</v>
      </c>
      <c r="O1460" s="60">
        <v>34</v>
      </c>
    </row>
    <row r="1461" spans="1:15" x14ac:dyDescent="0.2">
      <c r="A1461" s="60" t="s">
        <v>5121</v>
      </c>
      <c r="B1461" s="60" t="s">
        <v>5122</v>
      </c>
      <c r="C1461" s="60">
        <v>49</v>
      </c>
      <c r="D1461" s="60" t="s">
        <v>27</v>
      </c>
      <c r="E1461" s="60" t="s">
        <v>5123</v>
      </c>
      <c r="F1461" s="60">
        <v>-9623</v>
      </c>
      <c r="G1461" s="60" t="s">
        <v>99</v>
      </c>
      <c r="H1461" s="60" t="s">
        <v>71</v>
      </c>
      <c r="I1461" s="60">
        <v>129345.92</v>
      </c>
      <c r="J1461" s="60" t="s">
        <v>1880</v>
      </c>
      <c r="K1461" s="60" t="s">
        <v>104</v>
      </c>
      <c r="L1461" s="60" t="s">
        <v>56</v>
      </c>
      <c r="M1461" s="60">
        <v>1.96</v>
      </c>
      <c r="N1461" s="60" t="s">
        <v>41</v>
      </c>
      <c r="O1461" s="60">
        <v>36</v>
      </c>
    </row>
    <row r="1462" spans="1:15" x14ac:dyDescent="0.2">
      <c r="A1462" s="60" t="s">
        <v>5124</v>
      </c>
      <c r="B1462" s="60" t="s">
        <v>5125</v>
      </c>
      <c r="C1462" s="60">
        <v>44</v>
      </c>
      <c r="D1462" s="60" t="s">
        <v>27</v>
      </c>
      <c r="E1462" s="60" t="s">
        <v>5126</v>
      </c>
      <c r="F1462" s="60">
        <v>-6016</v>
      </c>
      <c r="G1462" s="60" t="s">
        <v>29</v>
      </c>
      <c r="H1462" s="60" t="s">
        <v>38</v>
      </c>
      <c r="I1462" s="60">
        <v>41175.160000000003</v>
      </c>
      <c r="J1462" s="60" t="s">
        <v>5127</v>
      </c>
      <c r="K1462" s="60" t="s">
        <v>118</v>
      </c>
      <c r="L1462" s="60" t="s">
        <v>32</v>
      </c>
      <c r="M1462" s="60">
        <v>2.89</v>
      </c>
      <c r="N1462" s="60" t="s">
        <v>24</v>
      </c>
      <c r="O1462" s="60">
        <v>29</v>
      </c>
    </row>
    <row r="1463" spans="1:15" x14ac:dyDescent="0.2">
      <c r="A1463" s="60" t="s">
        <v>5128</v>
      </c>
      <c r="B1463" s="60" t="s">
        <v>5129</v>
      </c>
      <c r="C1463" s="60">
        <v>56</v>
      </c>
      <c r="D1463" s="60" t="s">
        <v>17</v>
      </c>
      <c r="E1463" s="60" t="s">
        <v>5130</v>
      </c>
      <c r="F1463" s="60">
        <v>-8944</v>
      </c>
      <c r="G1463" s="60" t="s">
        <v>29</v>
      </c>
      <c r="H1463" s="60" t="s">
        <v>144</v>
      </c>
      <c r="I1463" s="60">
        <v>84751.74</v>
      </c>
      <c r="J1463" s="60" t="s">
        <v>3746</v>
      </c>
      <c r="K1463" s="60" t="s">
        <v>81</v>
      </c>
      <c r="L1463" s="60" t="s">
        <v>32</v>
      </c>
      <c r="M1463" s="60">
        <v>3.08</v>
      </c>
      <c r="N1463" s="60" t="s">
        <v>41</v>
      </c>
      <c r="O1463" s="60">
        <v>16</v>
      </c>
    </row>
    <row r="1464" spans="1:15" x14ac:dyDescent="0.2">
      <c r="A1464" s="60" t="s">
        <v>5131</v>
      </c>
      <c r="B1464" s="60" t="s">
        <v>5132</v>
      </c>
      <c r="C1464" s="60">
        <v>65</v>
      </c>
      <c r="D1464" s="60" t="s">
        <v>50</v>
      </c>
      <c r="E1464" s="60" t="s">
        <v>5133</v>
      </c>
      <c r="F1464" s="60">
        <v>-9007</v>
      </c>
      <c r="G1464" s="60" t="s">
        <v>37</v>
      </c>
      <c r="H1464" s="60" t="s">
        <v>30</v>
      </c>
      <c r="I1464" s="60">
        <v>83540.509999999995</v>
      </c>
      <c r="J1464" s="60" t="s">
        <v>5134</v>
      </c>
      <c r="K1464" s="60" t="s">
        <v>81</v>
      </c>
      <c r="L1464" s="60" t="s">
        <v>56</v>
      </c>
      <c r="M1464" s="60">
        <v>4.3099999999999996</v>
      </c>
      <c r="N1464" s="60" t="s">
        <v>74</v>
      </c>
      <c r="O1464" s="60">
        <v>23</v>
      </c>
    </row>
    <row r="1465" spans="1:15" x14ac:dyDescent="0.2">
      <c r="A1465" s="60" t="s">
        <v>5135</v>
      </c>
      <c r="B1465" s="60" t="s">
        <v>5136</v>
      </c>
      <c r="C1465" s="60">
        <v>34</v>
      </c>
      <c r="D1465" s="60" t="s">
        <v>17</v>
      </c>
      <c r="E1465" s="60" t="s">
        <v>5137</v>
      </c>
      <c r="F1465" s="60">
        <v>-4076</v>
      </c>
      <c r="G1465" s="60" t="s">
        <v>94</v>
      </c>
      <c r="H1465" s="60" t="s">
        <v>30</v>
      </c>
      <c r="I1465" s="60">
        <v>36199.519999999997</v>
      </c>
      <c r="J1465" s="60" t="s">
        <v>5138</v>
      </c>
      <c r="K1465" s="60" t="s">
        <v>40</v>
      </c>
      <c r="L1465" s="60" t="s">
        <v>56</v>
      </c>
      <c r="M1465" s="60">
        <v>1.83</v>
      </c>
      <c r="N1465" s="60" t="s">
        <v>24</v>
      </c>
      <c r="O1465" s="60">
        <v>32</v>
      </c>
    </row>
    <row r="1466" spans="1:15" x14ac:dyDescent="0.2">
      <c r="A1466" s="60" t="s">
        <v>5139</v>
      </c>
      <c r="B1466" s="60" t="s">
        <v>5140</v>
      </c>
      <c r="C1466" s="60">
        <v>62</v>
      </c>
      <c r="D1466" s="60" t="s">
        <v>50</v>
      </c>
      <c r="E1466" s="60" t="s">
        <v>5141</v>
      </c>
      <c r="F1466" s="60">
        <v>-3941</v>
      </c>
      <c r="G1466" s="60" t="s">
        <v>85</v>
      </c>
      <c r="H1466" s="60" t="s">
        <v>38</v>
      </c>
      <c r="I1466" s="60">
        <v>68337.929999999993</v>
      </c>
      <c r="J1466" s="60" t="s">
        <v>5142</v>
      </c>
      <c r="K1466" s="60" t="s">
        <v>47</v>
      </c>
      <c r="L1466" s="60" t="s">
        <v>23</v>
      </c>
      <c r="M1466" s="60">
        <v>3.3</v>
      </c>
      <c r="N1466" s="60" t="s">
        <v>57</v>
      </c>
      <c r="O1466" s="60">
        <v>2</v>
      </c>
    </row>
    <row r="1467" spans="1:15" x14ac:dyDescent="0.2">
      <c r="A1467" s="60" t="s">
        <v>5143</v>
      </c>
      <c r="B1467" s="60" t="s">
        <v>4714</v>
      </c>
      <c r="C1467" s="60">
        <v>47</v>
      </c>
      <c r="D1467" s="60" t="s">
        <v>50</v>
      </c>
      <c r="E1467" s="60" t="s">
        <v>5144</v>
      </c>
      <c r="F1467" s="60">
        <v>-3012</v>
      </c>
      <c r="G1467" s="60" t="s">
        <v>52</v>
      </c>
      <c r="H1467" s="60" t="s">
        <v>53</v>
      </c>
      <c r="I1467" s="60">
        <v>60104.32</v>
      </c>
      <c r="J1467" s="60" t="s">
        <v>108</v>
      </c>
      <c r="K1467" s="60" t="s">
        <v>81</v>
      </c>
      <c r="L1467" s="60" t="s">
        <v>56</v>
      </c>
      <c r="M1467" s="60">
        <v>4.0599999999999996</v>
      </c>
      <c r="N1467" s="60" t="s">
        <v>33</v>
      </c>
      <c r="O1467" s="60">
        <v>22</v>
      </c>
    </row>
    <row r="1468" spans="1:15" x14ac:dyDescent="0.2">
      <c r="A1468" s="60" t="s">
        <v>5145</v>
      </c>
      <c r="B1468" s="60" t="s">
        <v>5146</v>
      </c>
      <c r="C1468" s="60">
        <v>37</v>
      </c>
      <c r="D1468" s="60" t="s">
        <v>50</v>
      </c>
      <c r="E1468" s="60" t="s">
        <v>5147</v>
      </c>
      <c r="F1468" s="60">
        <v>-4753</v>
      </c>
      <c r="G1468" s="60" t="s">
        <v>94</v>
      </c>
      <c r="H1468" s="60" t="s">
        <v>71</v>
      </c>
      <c r="I1468" s="60">
        <v>100759.35</v>
      </c>
      <c r="J1468" s="60" t="s">
        <v>4802</v>
      </c>
      <c r="K1468" s="60" t="s">
        <v>47</v>
      </c>
      <c r="L1468" s="60" t="s">
        <v>23</v>
      </c>
      <c r="M1468" s="60">
        <v>3.57</v>
      </c>
      <c r="N1468" s="60" t="s">
        <v>41</v>
      </c>
      <c r="O1468" s="60">
        <v>35</v>
      </c>
    </row>
    <row r="1469" spans="1:15" x14ac:dyDescent="0.2">
      <c r="A1469" s="60" t="s">
        <v>5148</v>
      </c>
      <c r="B1469" s="60" t="s">
        <v>2221</v>
      </c>
      <c r="C1469" s="60">
        <v>28</v>
      </c>
      <c r="D1469" s="60" t="s">
        <v>50</v>
      </c>
      <c r="E1469" s="60" t="s">
        <v>5149</v>
      </c>
      <c r="F1469" s="60">
        <v>-3406</v>
      </c>
      <c r="G1469" s="60" t="s">
        <v>99</v>
      </c>
      <c r="H1469" s="60" t="s">
        <v>194</v>
      </c>
      <c r="I1469" s="60">
        <v>172331.1</v>
      </c>
      <c r="J1469" s="60" t="s">
        <v>3984</v>
      </c>
      <c r="K1469" s="60" t="s">
        <v>118</v>
      </c>
      <c r="L1469" s="60" t="s">
        <v>23</v>
      </c>
      <c r="M1469" s="60">
        <v>3.03</v>
      </c>
      <c r="N1469" s="60" t="s">
        <v>24</v>
      </c>
      <c r="O1469" s="60">
        <v>35</v>
      </c>
    </row>
    <row r="1470" spans="1:15" x14ac:dyDescent="0.2">
      <c r="A1470" s="60" t="s">
        <v>5150</v>
      </c>
      <c r="B1470" s="60" t="s">
        <v>5151</v>
      </c>
      <c r="C1470" s="60">
        <v>63</v>
      </c>
      <c r="D1470" s="60" t="s">
        <v>17</v>
      </c>
      <c r="E1470" s="60" t="s">
        <v>5152</v>
      </c>
      <c r="F1470" s="60">
        <v>-5884</v>
      </c>
      <c r="G1470" s="60" t="s">
        <v>99</v>
      </c>
      <c r="H1470" s="60" t="s">
        <v>66</v>
      </c>
      <c r="I1470" s="60">
        <v>76174.880000000005</v>
      </c>
      <c r="J1470" s="60" t="s">
        <v>980</v>
      </c>
      <c r="K1470" s="60" t="s">
        <v>40</v>
      </c>
      <c r="L1470" s="60" t="s">
        <v>23</v>
      </c>
      <c r="M1470" s="60">
        <v>4.32</v>
      </c>
      <c r="N1470" s="60" t="s">
        <v>74</v>
      </c>
      <c r="O1470" s="60">
        <v>14</v>
      </c>
    </row>
    <row r="1471" spans="1:15" x14ac:dyDescent="0.2">
      <c r="A1471" s="60" t="s">
        <v>5153</v>
      </c>
      <c r="B1471" s="60" t="s">
        <v>5154</v>
      </c>
      <c r="C1471" s="60">
        <v>60</v>
      </c>
      <c r="D1471" s="60" t="s">
        <v>27</v>
      </c>
      <c r="E1471" s="60" t="s">
        <v>5155</v>
      </c>
      <c r="F1471" s="60">
        <v>-4933</v>
      </c>
      <c r="G1471" s="60" t="s">
        <v>85</v>
      </c>
      <c r="H1471" s="60" t="s">
        <v>66</v>
      </c>
      <c r="I1471" s="60">
        <v>175552.07</v>
      </c>
      <c r="J1471" s="60" t="s">
        <v>5156</v>
      </c>
      <c r="K1471" s="60" t="s">
        <v>118</v>
      </c>
      <c r="L1471" s="60" t="s">
        <v>32</v>
      </c>
      <c r="M1471" s="60">
        <v>2.58</v>
      </c>
      <c r="N1471" s="60" t="s">
        <v>33</v>
      </c>
      <c r="O1471" s="60">
        <v>16</v>
      </c>
    </row>
    <row r="1472" spans="1:15" x14ac:dyDescent="0.2">
      <c r="A1472" s="60" t="s">
        <v>5157</v>
      </c>
      <c r="B1472" s="60" t="s">
        <v>1073</v>
      </c>
      <c r="C1472" s="60">
        <v>38</v>
      </c>
      <c r="D1472" s="60" t="s">
        <v>27</v>
      </c>
      <c r="E1472" s="60" t="s">
        <v>5158</v>
      </c>
      <c r="F1472" s="60">
        <v>-6167</v>
      </c>
      <c r="G1472" s="60" t="s">
        <v>19</v>
      </c>
      <c r="H1472" s="60" t="s">
        <v>38</v>
      </c>
      <c r="I1472" s="60">
        <v>40053.279999999999</v>
      </c>
      <c r="J1472" s="60" t="s">
        <v>2710</v>
      </c>
      <c r="K1472" s="60" t="s">
        <v>62</v>
      </c>
      <c r="L1472" s="60" t="s">
        <v>56</v>
      </c>
      <c r="M1472" s="60">
        <v>2.85</v>
      </c>
      <c r="N1472" s="60" t="s">
        <v>74</v>
      </c>
      <c r="O1472" s="60">
        <v>17</v>
      </c>
    </row>
    <row r="1473" spans="1:15" x14ac:dyDescent="0.2">
      <c r="A1473" s="60" t="s">
        <v>5159</v>
      </c>
      <c r="B1473" s="60" t="s">
        <v>4516</v>
      </c>
      <c r="C1473" s="60">
        <v>26</v>
      </c>
      <c r="D1473" s="60" t="s">
        <v>27</v>
      </c>
      <c r="E1473" s="60" t="s">
        <v>5160</v>
      </c>
      <c r="F1473" s="60">
        <v>-10834</v>
      </c>
      <c r="G1473" s="60" t="s">
        <v>52</v>
      </c>
      <c r="H1473" s="60" t="s">
        <v>194</v>
      </c>
      <c r="I1473" s="60">
        <v>49457.19</v>
      </c>
      <c r="J1473" s="60" t="s">
        <v>5161</v>
      </c>
      <c r="K1473" s="60" t="s">
        <v>55</v>
      </c>
      <c r="L1473" s="60" t="s">
        <v>73</v>
      </c>
      <c r="M1473" s="60">
        <v>2.48</v>
      </c>
      <c r="N1473" s="60" t="s">
        <v>24</v>
      </c>
      <c r="O1473" s="60">
        <v>35</v>
      </c>
    </row>
    <row r="1474" spans="1:15" x14ac:dyDescent="0.2">
      <c r="A1474" s="60" t="s">
        <v>5162</v>
      </c>
      <c r="B1474" s="60" t="s">
        <v>5163</v>
      </c>
      <c r="C1474" s="60">
        <v>25</v>
      </c>
      <c r="D1474" s="60" t="s">
        <v>17</v>
      </c>
      <c r="E1474" s="60" t="s">
        <v>5164</v>
      </c>
      <c r="F1474" s="60">
        <v>-7731</v>
      </c>
      <c r="G1474" s="60" t="s">
        <v>19</v>
      </c>
      <c r="H1474" s="60" t="s">
        <v>53</v>
      </c>
      <c r="I1474" s="60">
        <v>55908.77</v>
      </c>
      <c r="J1474" s="60" t="s">
        <v>1665</v>
      </c>
      <c r="K1474" s="60" t="s">
        <v>118</v>
      </c>
      <c r="L1474" s="60" t="s">
        <v>56</v>
      </c>
      <c r="M1474" s="60">
        <v>1.1100000000000001</v>
      </c>
      <c r="N1474" s="60" t="s">
        <v>57</v>
      </c>
      <c r="O1474" s="60">
        <v>30</v>
      </c>
    </row>
    <row r="1475" spans="1:15" x14ac:dyDescent="0.2">
      <c r="A1475" s="60" t="s">
        <v>5165</v>
      </c>
      <c r="B1475" s="60" t="s">
        <v>5166</v>
      </c>
      <c r="C1475" s="60">
        <v>46</v>
      </c>
      <c r="D1475" s="60" t="s">
        <v>50</v>
      </c>
      <c r="E1475" s="60" t="s">
        <v>5167</v>
      </c>
      <c r="F1475" s="60">
        <v>-4927</v>
      </c>
      <c r="G1475" s="60" t="s">
        <v>78</v>
      </c>
      <c r="H1475" s="60" t="s">
        <v>173</v>
      </c>
      <c r="I1475" s="60">
        <v>46328.65</v>
      </c>
      <c r="J1475" s="60" t="s">
        <v>5168</v>
      </c>
      <c r="K1475" s="60" t="s">
        <v>81</v>
      </c>
      <c r="L1475" s="60" t="s">
        <v>32</v>
      </c>
      <c r="M1475" s="60">
        <v>1.74</v>
      </c>
      <c r="N1475" s="60" t="s">
        <v>74</v>
      </c>
      <c r="O1475" s="60">
        <v>16</v>
      </c>
    </row>
    <row r="1476" spans="1:15" x14ac:dyDescent="0.2">
      <c r="A1476" s="60" t="s">
        <v>5169</v>
      </c>
      <c r="B1476" s="60" t="s">
        <v>5170</v>
      </c>
      <c r="C1476" s="60">
        <v>65</v>
      </c>
      <c r="D1476" s="60" t="s">
        <v>27</v>
      </c>
      <c r="E1476" s="60" t="s">
        <v>5171</v>
      </c>
      <c r="F1476" s="60">
        <v>-3597</v>
      </c>
      <c r="G1476" s="60" t="s">
        <v>85</v>
      </c>
      <c r="H1476" s="60" t="s">
        <v>38</v>
      </c>
      <c r="I1476" s="60">
        <v>42484.57</v>
      </c>
      <c r="J1476" s="60" t="s">
        <v>2201</v>
      </c>
      <c r="K1476" s="60" t="s">
        <v>81</v>
      </c>
      <c r="L1476" s="60" t="s">
        <v>56</v>
      </c>
      <c r="M1476" s="60">
        <v>3.1</v>
      </c>
      <c r="N1476" s="60" t="s">
        <v>74</v>
      </c>
      <c r="O1476" s="60">
        <v>24</v>
      </c>
    </row>
    <row r="1477" spans="1:15" x14ac:dyDescent="0.2">
      <c r="A1477" s="60" t="s">
        <v>5172</v>
      </c>
      <c r="B1477" s="60" t="s">
        <v>5173</v>
      </c>
      <c r="C1477" s="60">
        <v>52</v>
      </c>
      <c r="D1477" s="60" t="s">
        <v>27</v>
      </c>
      <c r="E1477" s="60" t="s">
        <v>5174</v>
      </c>
      <c r="F1477" s="60">
        <v>-9616</v>
      </c>
      <c r="G1477" s="60" t="s">
        <v>78</v>
      </c>
      <c r="H1477" s="60" t="s">
        <v>144</v>
      </c>
      <c r="I1477" s="60">
        <v>170466.27</v>
      </c>
      <c r="J1477" s="60" t="s">
        <v>2332</v>
      </c>
      <c r="K1477" s="60" t="s">
        <v>22</v>
      </c>
      <c r="L1477" s="60" t="s">
        <v>23</v>
      </c>
      <c r="M1477" s="60">
        <v>3.38</v>
      </c>
      <c r="N1477" s="60" t="s">
        <v>24</v>
      </c>
      <c r="O1477" s="60">
        <v>25</v>
      </c>
    </row>
    <row r="1478" spans="1:15" x14ac:dyDescent="0.2">
      <c r="A1478" s="60" t="s">
        <v>5175</v>
      </c>
      <c r="B1478" s="60" t="s">
        <v>5176</v>
      </c>
      <c r="C1478" s="60">
        <v>30</v>
      </c>
      <c r="D1478" s="60" t="s">
        <v>27</v>
      </c>
      <c r="E1478" s="60" t="s">
        <v>5177</v>
      </c>
      <c r="F1478" s="60">
        <v>-8574</v>
      </c>
      <c r="G1478" s="60" t="s">
        <v>85</v>
      </c>
      <c r="H1478" s="60" t="s">
        <v>38</v>
      </c>
      <c r="I1478" s="60">
        <v>39520.699999999997</v>
      </c>
      <c r="J1478" s="60" t="s">
        <v>2053</v>
      </c>
      <c r="K1478" s="60" t="s">
        <v>40</v>
      </c>
      <c r="L1478" s="60" t="s">
        <v>56</v>
      </c>
      <c r="M1478" s="60">
        <v>3.42</v>
      </c>
      <c r="N1478" s="60" t="s">
        <v>74</v>
      </c>
      <c r="O1478" s="60">
        <v>3</v>
      </c>
    </row>
    <row r="1479" spans="1:15" x14ac:dyDescent="0.2">
      <c r="A1479" s="60" t="s">
        <v>5178</v>
      </c>
      <c r="B1479" s="60" t="s">
        <v>5179</v>
      </c>
      <c r="C1479" s="60">
        <v>37</v>
      </c>
      <c r="D1479" s="60" t="s">
        <v>27</v>
      </c>
      <c r="E1479" s="60" t="s">
        <v>5180</v>
      </c>
      <c r="F1479" s="60">
        <v>-2312</v>
      </c>
      <c r="G1479" s="60" t="s">
        <v>94</v>
      </c>
      <c r="H1479" s="60" t="s">
        <v>30</v>
      </c>
      <c r="I1479" s="60">
        <v>124223.71</v>
      </c>
      <c r="J1479" s="60" t="s">
        <v>5181</v>
      </c>
      <c r="K1479" s="60" t="s">
        <v>47</v>
      </c>
      <c r="L1479" s="60" t="s">
        <v>23</v>
      </c>
      <c r="M1479" s="60">
        <v>3.62</v>
      </c>
      <c r="N1479" s="60" t="s">
        <v>24</v>
      </c>
      <c r="O1479" s="60">
        <v>10</v>
      </c>
    </row>
    <row r="1480" spans="1:15" x14ac:dyDescent="0.2">
      <c r="A1480" s="60" t="s">
        <v>5182</v>
      </c>
      <c r="B1480" s="60" t="s">
        <v>4108</v>
      </c>
      <c r="C1480" s="60">
        <v>35</v>
      </c>
      <c r="D1480" s="60" t="s">
        <v>17</v>
      </c>
      <c r="E1480" s="60" t="s">
        <v>5183</v>
      </c>
      <c r="F1480" s="60">
        <v>-10264</v>
      </c>
      <c r="G1480" s="60" t="s">
        <v>94</v>
      </c>
      <c r="H1480" s="60" t="s">
        <v>71</v>
      </c>
      <c r="I1480" s="60">
        <v>129987.47</v>
      </c>
      <c r="J1480" s="60" t="s">
        <v>5168</v>
      </c>
      <c r="K1480" s="60" t="s">
        <v>55</v>
      </c>
      <c r="L1480" s="60" t="s">
        <v>32</v>
      </c>
      <c r="M1480" s="60">
        <v>1.48</v>
      </c>
      <c r="N1480" s="60" t="s">
        <v>33</v>
      </c>
      <c r="O1480" s="60">
        <v>20</v>
      </c>
    </row>
    <row r="1481" spans="1:15" x14ac:dyDescent="0.2">
      <c r="A1481" s="60" t="s">
        <v>5184</v>
      </c>
      <c r="B1481" s="60" t="s">
        <v>5185</v>
      </c>
      <c r="C1481" s="60">
        <v>39</v>
      </c>
      <c r="D1481" s="60" t="s">
        <v>17</v>
      </c>
      <c r="E1481" s="60" t="s">
        <v>5186</v>
      </c>
      <c r="F1481" s="60">
        <v>-3737</v>
      </c>
      <c r="G1481" s="60" t="s">
        <v>52</v>
      </c>
      <c r="H1481" s="60" t="s">
        <v>53</v>
      </c>
      <c r="I1481" s="60">
        <v>114337.86</v>
      </c>
      <c r="J1481" s="60" t="s">
        <v>1242</v>
      </c>
      <c r="K1481" s="60" t="s">
        <v>40</v>
      </c>
      <c r="L1481" s="60" t="s">
        <v>23</v>
      </c>
      <c r="M1481" s="60">
        <v>2.82</v>
      </c>
      <c r="N1481" s="60" t="s">
        <v>33</v>
      </c>
      <c r="O1481" s="60">
        <v>15</v>
      </c>
    </row>
    <row r="1482" spans="1:15" x14ac:dyDescent="0.2">
      <c r="A1482" s="60" t="s">
        <v>5187</v>
      </c>
      <c r="B1482" s="60" t="s">
        <v>5188</v>
      </c>
      <c r="C1482" s="60">
        <v>31</v>
      </c>
      <c r="D1482" s="60" t="s">
        <v>27</v>
      </c>
      <c r="E1482" s="60" t="s">
        <v>5189</v>
      </c>
      <c r="F1482" s="60">
        <v>-4065</v>
      </c>
      <c r="G1482" s="60" t="s">
        <v>78</v>
      </c>
      <c r="H1482" s="60" t="s">
        <v>173</v>
      </c>
      <c r="I1482" s="60">
        <v>55912.58</v>
      </c>
      <c r="J1482" s="60" t="s">
        <v>270</v>
      </c>
      <c r="K1482" s="60" t="s">
        <v>104</v>
      </c>
      <c r="L1482" s="60" t="s">
        <v>23</v>
      </c>
      <c r="M1482" s="60">
        <v>1.58</v>
      </c>
      <c r="N1482" s="60" t="s">
        <v>24</v>
      </c>
      <c r="O1482" s="60">
        <v>13</v>
      </c>
    </row>
    <row r="1483" spans="1:15" x14ac:dyDescent="0.2">
      <c r="A1483" s="60" t="s">
        <v>5190</v>
      </c>
      <c r="B1483" s="60" t="s">
        <v>5191</v>
      </c>
      <c r="C1483" s="60">
        <v>27</v>
      </c>
      <c r="D1483" s="60" t="s">
        <v>27</v>
      </c>
      <c r="E1483" s="60" t="s">
        <v>5192</v>
      </c>
      <c r="F1483" s="60">
        <v>-3004</v>
      </c>
      <c r="G1483" s="60" t="s">
        <v>52</v>
      </c>
      <c r="H1483" s="60" t="s">
        <v>194</v>
      </c>
      <c r="I1483" s="60">
        <v>79238.179999999993</v>
      </c>
      <c r="J1483" s="60" t="s">
        <v>2288</v>
      </c>
      <c r="K1483" s="60" t="s">
        <v>40</v>
      </c>
      <c r="L1483" s="60" t="s">
        <v>56</v>
      </c>
      <c r="M1483" s="60">
        <v>4.53</v>
      </c>
      <c r="N1483" s="60" t="s">
        <v>41</v>
      </c>
      <c r="O1483" s="60">
        <v>39</v>
      </c>
    </row>
    <row r="1484" spans="1:15" x14ac:dyDescent="0.2">
      <c r="A1484" s="60" t="s">
        <v>5193</v>
      </c>
      <c r="B1484" s="60" t="s">
        <v>5194</v>
      </c>
      <c r="C1484" s="60">
        <v>65</v>
      </c>
      <c r="D1484" s="60" t="s">
        <v>27</v>
      </c>
      <c r="E1484" s="60" t="s">
        <v>5195</v>
      </c>
      <c r="F1484" s="60">
        <v>-8380</v>
      </c>
      <c r="G1484" s="60" t="s">
        <v>37</v>
      </c>
      <c r="H1484" s="60" t="s">
        <v>71</v>
      </c>
      <c r="I1484" s="60">
        <v>67574.149999999994</v>
      </c>
      <c r="J1484" s="60" t="s">
        <v>818</v>
      </c>
      <c r="K1484" s="60" t="s">
        <v>40</v>
      </c>
      <c r="L1484" s="60" t="s">
        <v>56</v>
      </c>
      <c r="M1484" s="60">
        <v>1.32</v>
      </c>
      <c r="N1484" s="60" t="s">
        <v>41</v>
      </c>
      <c r="O1484" s="60">
        <v>38</v>
      </c>
    </row>
    <row r="1485" spans="1:15" x14ac:dyDescent="0.2">
      <c r="A1485" s="60" t="s">
        <v>5196</v>
      </c>
      <c r="B1485" s="60" t="s">
        <v>5197</v>
      </c>
      <c r="C1485" s="60">
        <v>57</v>
      </c>
      <c r="D1485" s="60" t="s">
        <v>27</v>
      </c>
      <c r="E1485" s="60" t="s">
        <v>5198</v>
      </c>
      <c r="F1485" s="60">
        <v>-7363</v>
      </c>
      <c r="G1485" s="60" t="s">
        <v>37</v>
      </c>
      <c r="H1485" s="60" t="s">
        <v>38</v>
      </c>
      <c r="I1485" s="60">
        <v>113307.24</v>
      </c>
      <c r="J1485" s="60" t="s">
        <v>5199</v>
      </c>
      <c r="K1485" s="60" t="s">
        <v>104</v>
      </c>
      <c r="L1485" s="60" t="s">
        <v>23</v>
      </c>
      <c r="M1485" s="60">
        <v>1.53</v>
      </c>
      <c r="N1485" s="60" t="s">
        <v>74</v>
      </c>
      <c r="O1485" s="60">
        <v>36</v>
      </c>
    </row>
    <row r="1486" spans="1:15" x14ac:dyDescent="0.2">
      <c r="A1486" s="60" t="s">
        <v>5200</v>
      </c>
      <c r="B1486" s="60" t="s">
        <v>626</v>
      </c>
      <c r="C1486" s="60">
        <v>42</v>
      </c>
      <c r="D1486" s="60" t="s">
        <v>17</v>
      </c>
      <c r="E1486" s="60" t="s">
        <v>5201</v>
      </c>
      <c r="F1486" s="60">
        <v>-8608</v>
      </c>
      <c r="G1486" s="60" t="s">
        <v>85</v>
      </c>
      <c r="H1486" s="60" t="s">
        <v>66</v>
      </c>
      <c r="I1486" s="60">
        <v>179038.32</v>
      </c>
      <c r="J1486" s="60" t="s">
        <v>5202</v>
      </c>
      <c r="K1486" s="60" t="s">
        <v>81</v>
      </c>
      <c r="L1486" s="60" t="s">
        <v>56</v>
      </c>
      <c r="M1486" s="60">
        <v>2.02</v>
      </c>
      <c r="N1486" s="60" t="s">
        <v>57</v>
      </c>
      <c r="O1486" s="60">
        <v>27</v>
      </c>
    </row>
    <row r="1487" spans="1:15" x14ac:dyDescent="0.2">
      <c r="A1487" s="60" t="s">
        <v>5203</v>
      </c>
      <c r="B1487" s="60" t="s">
        <v>2838</v>
      </c>
      <c r="C1487" s="60">
        <v>48</v>
      </c>
      <c r="D1487" s="60" t="s">
        <v>27</v>
      </c>
      <c r="E1487" s="60" t="s">
        <v>5204</v>
      </c>
      <c r="F1487" s="60">
        <v>-3124</v>
      </c>
      <c r="G1487" s="60" t="s">
        <v>45</v>
      </c>
      <c r="H1487" s="60" t="s">
        <v>20</v>
      </c>
      <c r="I1487" s="60">
        <v>111200.24</v>
      </c>
      <c r="J1487" s="60" t="s">
        <v>2776</v>
      </c>
      <c r="K1487" s="60" t="s">
        <v>40</v>
      </c>
      <c r="L1487" s="60" t="s">
        <v>73</v>
      </c>
      <c r="M1487" s="60">
        <v>1.0900000000000001</v>
      </c>
      <c r="N1487" s="60" t="s">
        <v>24</v>
      </c>
      <c r="O1487" s="60">
        <v>28</v>
      </c>
    </row>
    <row r="1488" spans="1:15" x14ac:dyDescent="0.2">
      <c r="A1488" s="60" t="s">
        <v>5205</v>
      </c>
      <c r="B1488" s="60" t="s">
        <v>5206</v>
      </c>
      <c r="C1488" s="60">
        <v>27</v>
      </c>
      <c r="D1488" s="60" t="s">
        <v>17</v>
      </c>
      <c r="E1488" s="60" t="s">
        <v>5207</v>
      </c>
      <c r="F1488" s="60">
        <v>-9956</v>
      </c>
      <c r="G1488" s="60" t="s">
        <v>116</v>
      </c>
      <c r="H1488" s="60" t="s">
        <v>38</v>
      </c>
      <c r="I1488" s="60">
        <v>157723.76</v>
      </c>
      <c r="J1488" s="60" t="s">
        <v>818</v>
      </c>
      <c r="K1488" s="60" t="s">
        <v>136</v>
      </c>
      <c r="L1488" s="60" t="s">
        <v>56</v>
      </c>
      <c r="M1488" s="60">
        <v>2.2000000000000002</v>
      </c>
      <c r="N1488" s="60" t="s">
        <v>74</v>
      </c>
      <c r="O1488" s="60">
        <v>25</v>
      </c>
    </row>
    <row r="1489" spans="1:15" x14ac:dyDescent="0.2">
      <c r="A1489" s="60" t="s">
        <v>5208</v>
      </c>
      <c r="B1489" s="60" t="s">
        <v>1443</v>
      </c>
      <c r="C1489" s="60">
        <v>55</v>
      </c>
      <c r="D1489" s="60" t="s">
        <v>27</v>
      </c>
      <c r="E1489" s="60" t="s">
        <v>5209</v>
      </c>
      <c r="F1489" s="60">
        <v>-4762</v>
      </c>
      <c r="G1489" s="60" t="s">
        <v>99</v>
      </c>
      <c r="H1489" s="60" t="s">
        <v>173</v>
      </c>
      <c r="I1489" s="60">
        <v>177048.88</v>
      </c>
      <c r="J1489" s="60" t="s">
        <v>4765</v>
      </c>
      <c r="K1489" s="60" t="s">
        <v>118</v>
      </c>
      <c r="L1489" s="60" t="s">
        <v>73</v>
      </c>
      <c r="M1489" s="60">
        <v>3.04</v>
      </c>
      <c r="N1489" s="60" t="s">
        <v>33</v>
      </c>
      <c r="O1489" s="60">
        <v>28</v>
      </c>
    </row>
    <row r="1490" spans="1:15" x14ac:dyDescent="0.2">
      <c r="A1490" s="60" t="s">
        <v>5210</v>
      </c>
      <c r="B1490" s="60" t="s">
        <v>4649</v>
      </c>
      <c r="C1490" s="60">
        <v>32</v>
      </c>
      <c r="D1490" s="60" t="s">
        <v>27</v>
      </c>
      <c r="E1490" s="60" t="s">
        <v>5211</v>
      </c>
      <c r="F1490" s="60">
        <v>-9147</v>
      </c>
      <c r="G1490" s="60" t="s">
        <v>37</v>
      </c>
      <c r="H1490" s="60" t="s">
        <v>194</v>
      </c>
      <c r="I1490" s="60">
        <v>97595.55</v>
      </c>
      <c r="J1490" s="60" t="s">
        <v>2864</v>
      </c>
      <c r="K1490" s="60" t="s">
        <v>22</v>
      </c>
      <c r="L1490" s="60" t="s">
        <v>32</v>
      </c>
      <c r="M1490" s="60">
        <v>1.26</v>
      </c>
      <c r="N1490" s="60" t="s">
        <v>24</v>
      </c>
      <c r="O1490" s="60">
        <v>12</v>
      </c>
    </row>
    <row r="1491" spans="1:15" x14ac:dyDescent="0.2">
      <c r="A1491" s="60" t="s">
        <v>5212</v>
      </c>
      <c r="B1491" s="60" t="s">
        <v>5213</v>
      </c>
      <c r="C1491" s="60">
        <v>53</v>
      </c>
      <c r="D1491" s="60" t="s">
        <v>17</v>
      </c>
      <c r="E1491" s="60" t="s">
        <v>5214</v>
      </c>
      <c r="F1491" s="60">
        <v>-2575</v>
      </c>
      <c r="G1491" s="60" t="s">
        <v>37</v>
      </c>
      <c r="H1491" s="60" t="s">
        <v>173</v>
      </c>
      <c r="I1491" s="60">
        <v>35216.06</v>
      </c>
      <c r="J1491" s="60" t="s">
        <v>5215</v>
      </c>
      <c r="K1491" s="60" t="s">
        <v>47</v>
      </c>
      <c r="L1491" s="60" t="s">
        <v>23</v>
      </c>
      <c r="M1491" s="60">
        <v>1.24</v>
      </c>
      <c r="N1491" s="60" t="s">
        <v>74</v>
      </c>
      <c r="O1491" s="60">
        <v>35</v>
      </c>
    </row>
    <row r="1492" spans="1:15" x14ac:dyDescent="0.2">
      <c r="A1492" s="60" t="s">
        <v>5216</v>
      </c>
      <c r="B1492" s="60" t="s">
        <v>5217</v>
      </c>
      <c r="C1492" s="60">
        <v>37</v>
      </c>
      <c r="D1492" s="60" t="s">
        <v>50</v>
      </c>
      <c r="E1492" s="60" t="s">
        <v>5218</v>
      </c>
      <c r="F1492" s="60">
        <v>-9871</v>
      </c>
      <c r="G1492" s="60" t="s">
        <v>99</v>
      </c>
      <c r="H1492" s="60" t="s">
        <v>38</v>
      </c>
      <c r="I1492" s="60">
        <v>51128.33</v>
      </c>
      <c r="J1492" s="60" t="s">
        <v>4605</v>
      </c>
      <c r="K1492" s="60" t="s">
        <v>22</v>
      </c>
      <c r="L1492" s="60" t="s">
        <v>23</v>
      </c>
      <c r="M1492" s="60">
        <v>1.49</v>
      </c>
      <c r="N1492" s="60" t="s">
        <v>74</v>
      </c>
      <c r="O1492" s="60">
        <v>25</v>
      </c>
    </row>
    <row r="1493" spans="1:15" x14ac:dyDescent="0.2">
      <c r="A1493" s="60" t="s">
        <v>5219</v>
      </c>
      <c r="B1493" s="60" t="s">
        <v>5103</v>
      </c>
      <c r="C1493" s="60">
        <v>59</v>
      </c>
      <c r="D1493" s="60" t="s">
        <v>27</v>
      </c>
      <c r="E1493" s="60" t="s">
        <v>5220</v>
      </c>
      <c r="F1493" s="60">
        <v>-5145</v>
      </c>
      <c r="G1493" s="60" t="s">
        <v>99</v>
      </c>
      <c r="H1493" s="60" t="s">
        <v>53</v>
      </c>
      <c r="I1493" s="60">
        <v>134399.09</v>
      </c>
      <c r="J1493" s="60" t="s">
        <v>5221</v>
      </c>
      <c r="K1493" s="60" t="s">
        <v>40</v>
      </c>
      <c r="L1493" s="60" t="s">
        <v>56</v>
      </c>
      <c r="M1493" s="60">
        <v>3.96</v>
      </c>
      <c r="N1493" s="60" t="s">
        <v>57</v>
      </c>
      <c r="O1493" s="60">
        <v>2</v>
      </c>
    </row>
    <row r="1494" spans="1:15" x14ac:dyDescent="0.2">
      <c r="A1494" s="60" t="s">
        <v>5222</v>
      </c>
      <c r="B1494" s="60" t="s">
        <v>1941</v>
      </c>
      <c r="C1494" s="60">
        <v>56</v>
      </c>
      <c r="D1494" s="60" t="s">
        <v>17</v>
      </c>
      <c r="E1494" s="60" t="s">
        <v>5223</v>
      </c>
      <c r="F1494" s="60">
        <v>-3508</v>
      </c>
      <c r="G1494" s="60" t="s">
        <v>85</v>
      </c>
      <c r="H1494" s="60" t="s">
        <v>66</v>
      </c>
      <c r="I1494" s="60">
        <v>104604.19</v>
      </c>
      <c r="J1494" s="60" t="s">
        <v>2621</v>
      </c>
      <c r="K1494" s="60" t="s">
        <v>104</v>
      </c>
      <c r="L1494" s="60" t="s">
        <v>32</v>
      </c>
      <c r="M1494" s="60">
        <v>1.1599999999999999</v>
      </c>
      <c r="N1494" s="60" t="s">
        <v>74</v>
      </c>
      <c r="O1494" s="60">
        <v>38</v>
      </c>
    </row>
    <row r="1495" spans="1:15" x14ac:dyDescent="0.2">
      <c r="A1495" s="60" t="s">
        <v>5224</v>
      </c>
      <c r="B1495" s="60" t="s">
        <v>5225</v>
      </c>
      <c r="C1495" s="60">
        <v>39</v>
      </c>
      <c r="D1495" s="60" t="s">
        <v>17</v>
      </c>
      <c r="E1495" s="60" t="s">
        <v>5226</v>
      </c>
      <c r="F1495" s="60">
        <v>-3943</v>
      </c>
      <c r="G1495" s="60" t="s">
        <v>19</v>
      </c>
      <c r="H1495" s="60" t="s">
        <v>30</v>
      </c>
      <c r="I1495" s="60">
        <v>173198.38</v>
      </c>
      <c r="J1495" s="60" t="s">
        <v>854</v>
      </c>
      <c r="K1495" s="60" t="s">
        <v>136</v>
      </c>
      <c r="L1495" s="60" t="s">
        <v>23</v>
      </c>
      <c r="M1495" s="60">
        <v>2.27</v>
      </c>
      <c r="N1495" s="60" t="s">
        <v>57</v>
      </c>
      <c r="O1495" s="60">
        <v>35</v>
      </c>
    </row>
    <row r="1496" spans="1:15" x14ac:dyDescent="0.2">
      <c r="A1496" s="60" t="s">
        <v>5227</v>
      </c>
      <c r="B1496" s="60" t="s">
        <v>824</v>
      </c>
      <c r="C1496" s="60">
        <v>38</v>
      </c>
      <c r="D1496" s="60" t="s">
        <v>50</v>
      </c>
      <c r="E1496" s="60" t="s">
        <v>5228</v>
      </c>
      <c r="F1496" s="60">
        <v>-7283</v>
      </c>
      <c r="G1496" s="60" t="s">
        <v>78</v>
      </c>
      <c r="H1496" s="60" t="s">
        <v>144</v>
      </c>
      <c r="I1496" s="60">
        <v>62421.32</v>
      </c>
      <c r="J1496" s="60" t="s">
        <v>5229</v>
      </c>
      <c r="K1496" s="60" t="s">
        <v>22</v>
      </c>
      <c r="L1496" s="60" t="s">
        <v>23</v>
      </c>
      <c r="M1496" s="60">
        <v>2.4500000000000002</v>
      </c>
      <c r="N1496" s="60" t="s">
        <v>33</v>
      </c>
      <c r="O1496" s="60">
        <v>15</v>
      </c>
    </row>
    <row r="1497" spans="1:15" x14ac:dyDescent="0.2">
      <c r="A1497" s="60" t="s">
        <v>5230</v>
      </c>
      <c r="B1497" s="60" t="s">
        <v>2749</v>
      </c>
      <c r="C1497" s="60">
        <v>48</v>
      </c>
      <c r="D1497" s="60" t="s">
        <v>27</v>
      </c>
      <c r="E1497" s="60" t="s">
        <v>2750</v>
      </c>
      <c r="F1497" s="60">
        <v>-6114</v>
      </c>
      <c r="G1497" s="60" t="s">
        <v>116</v>
      </c>
      <c r="H1497" s="60" t="s">
        <v>38</v>
      </c>
      <c r="I1497" s="60">
        <v>164132.76</v>
      </c>
      <c r="J1497" s="60" t="s">
        <v>5231</v>
      </c>
      <c r="K1497" s="60" t="s">
        <v>104</v>
      </c>
      <c r="L1497" s="60" t="s">
        <v>56</v>
      </c>
      <c r="M1497" s="60">
        <v>2.77</v>
      </c>
      <c r="N1497" s="60" t="s">
        <v>74</v>
      </c>
      <c r="O1497" s="60">
        <v>6</v>
      </c>
    </row>
    <row r="1498" spans="1:15" x14ac:dyDescent="0.2">
      <c r="A1498" s="60" t="s">
        <v>5232</v>
      </c>
      <c r="B1498" s="60" t="s">
        <v>5233</v>
      </c>
      <c r="C1498" s="60">
        <v>30</v>
      </c>
      <c r="D1498" s="60" t="s">
        <v>50</v>
      </c>
      <c r="E1498" s="60" t="s">
        <v>5234</v>
      </c>
      <c r="F1498" s="60">
        <v>-4334</v>
      </c>
      <c r="G1498" s="60" t="s">
        <v>85</v>
      </c>
      <c r="H1498" s="60" t="s">
        <v>71</v>
      </c>
      <c r="I1498" s="60">
        <v>134864.16</v>
      </c>
      <c r="J1498" s="60" t="s">
        <v>4769</v>
      </c>
      <c r="K1498" s="60" t="s">
        <v>55</v>
      </c>
      <c r="L1498" s="60" t="s">
        <v>32</v>
      </c>
      <c r="M1498" s="60">
        <v>3.05</v>
      </c>
      <c r="N1498" s="60" t="s">
        <v>57</v>
      </c>
      <c r="O1498" s="60">
        <v>18</v>
      </c>
    </row>
    <row r="1499" spans="1:15" x14ac:dyDescent="0.2">
      <c r="A1499" s="60" t="s">
        <v>5235</v>
      </c>
      <c r="B1499" s="60" t="s">
        <v>2646</v>
      </c>
      <c r="C1499" s="60">
        <v>47</v>
      </c>
      <c r="D1499" s="60" t="s">
        <v>27</v>
      </c>
      <c r="E1499" s="60" t="s">
        <v>5236</v>
      </c>
      <c r="F1499" s="60">
        <v>-10401</v>
      </c>
      <c r="G1499" s="60" t="s">
        <v>19</v>
      </c>
      <c r="H1499" s="60" t="s">
        <v>79</v>
      </c>
      <c r="I1499" s="60">
        <v>73001.59</v>
      </c>
      <c r="J1499" s="60" t="s">
        <v>234</v>
      </c>
      <c r="K1499" s="60" t="s">
        <v>55</v>
      </c>
      <c r="L1499" s="60" t="s">
        <v>56</v>
      </c>
      <c r="M1499" s="60">
        <v>1.91</v>
      </c>
      <c r="N1499" s="60" t="s">
        <v>33</v>
      </c>
      <c r="O1499" s="60">
        <v>40</v>
      </c>
    </row>
    <row r="1500" spans="1:15" x14ac:dyDescent="0.2">
      <c r="A1500" s="60" t="s">
        <v>5237</v>
      </c>
      <c r="B1500" s="60" t="s">
        <v>5238</v>
      </c>
      <c r="C1500" s="60">
        <v>41</v>
      </c>
      <c r="D1500" s="60" t="s">
        <v>27</v>
      </c>
      <c r="E1500" s="60" t="s">
        <v>5239</v>
      </c>
      <c r="F1500" s="60">
        <v>-2401</v>
      </c>
      <c r="G1500" s="60" t="s">
        <v>45</v>
      </c>
      <c r="H1500" s="60" t="s">
        <v>194</v>
      </c>
      <c r="I1500" s="60">
        <v>47642.54</v>
      </c>
      <c r="J1500" s="60" t="s">
        <v>1108</v>
      </c>
      <c r="K1500" s="60" t="s">
        <v>136</v>
      </c>
      <c r="L1500" s="60" t="s">
        <v>32</v>
      </c>
      <c r="M1500" s="60">
        <v>3.21</v>
      </c>
      <c r="N1500" s="60" t="s">
        <v>33</v>
      </c>
      <c r="O1500" s="60">
        <v>6</v>
      </c>
    </row>
    <row r="1501" spans="1:15" x14ac:dyDescent="0.2">
      <c r="A1501" s="60" t="s">
        <v>5240</v>
      </c>
      <c r="B1501" s="60" t="s">
        <v>2221</v>
      </c>
      <c r="C1501" s="60">
        <v>65</v>
      </c>
      <c r="D1501" s="60" t="s">
        <v>50</v>
      </c>
      <c r="E1501" s="60" t="s">
        <v>5241</v>
      </c>
      <c r="F1501" s="60">
        <v>-7485</v>
      </c>
      <c r="G1501" s="60" t="s">
        <v>37</v>
      </c>
      <c r="H1501" s="60" t="s">
        <v>38</v>
      </c>
      <c r="I1501" s="60">
        <v>37595.339999999997</v>
      </c>
      <c r="J1501" s="60" t="s">
        <v>5242</v>
      </c>
      <c r="K1501" s="60" t="s">
        <v>104</v>
      </c>
      <c r="L1501" s="60" t="s">
        <v>23</v>
      </c>
      <c r="M1501" s="60">
        <v>4.53</v>
      </c>
      <c r="N1501" s="60" t="s">
        <v>74</v>
      </c>
      <c r="O1501" s="60">
        <v>29</v>
      </c>
    </row>
    <row r="1502" spans="1:15" x14ac:dyDescent="0.2">
      <c r="A1502" s="60" t="s">
        <v>5243</v>
      </c>
      <c r="B1502" s="60" t="s">
        <v>5244</v>
      </c>
      <c r="C1502" s="60">
        <v>36</v>
      </c>
      <c r="D1502" s="60" t="s">
        <v>27</v>
      </c>
      <c r="E1502" s="60" t="s">
        <v>5245</v>
      </c>
      <c r="F1502" s="60">
        <v>-2538</v>
      </c>
      <c r="G1502" s="60" t="s">
        <v>45</v>
      </c>
      <c r="H1502" s="60" t="s">
        <v>71</v>
      </c>
      <c r="I1502" s="60">
        <v>53529.09</v>
      </c>
      <c r="J1502" s="60" t="s">
        <v>880</v>
      </c>
      <c r="K1502" s="60" t="s">
        <v>118</v>
      </c>
      <c r="L1502" s="60" t="s">
        <v>32</v>
      </c>
      <c r="M1502" s="60">
        <v>2.83</v>
      </c>
      <c r="N1502" s="60" t="s">
        <v>74</v>
      </c>
      <c r="O1502" s="60">
        <v>5</v>
      </c>
    </row>
    <row r="1503" spans="1:15" x14ac:dyDescent="0.2">
      <c r="A1503" s="60" t="s">
        <v>5246</v>
      </c>
      <c r="B1503" s="60" t="s">
        <v>5247</v>
      </c>
      <c r="C1503" s="60">
        <v>33</v>
      </c>
      <c r="D1503" s="60" t="s">
        <v>27</v>
      </c>
      <c r="E1503" s="60" t="s">
        <v>5248</v>
      </c>
      <c r="F1503" s="60">
        <v>-9631</v>
      </c>
      <c r="G1503" s="60" t="s">
        <v>19</v>
      </c>
      <c r="H1503" s="60" t="s">
        <v>173</v>
      </c>
      <c r="I1503" s="60">
        <v>47987.839999999997</v>
      </c>
      <c r="J1503" s="60" t="s">
        <v>5249</v>
      </c>
      <c r="K1503" s="60" t="s">
        <v>81</v>
      </c>
      <c r="L1503" s="60" t="s">
        <v>73</v>
      </c>
      <c r="M1503" s="60">
        <v>1.05</v>
      </c>
      <c r="N1503" s="60" t="s">
        <v>41</v>
      </c>
      <c r="O1503" s="60">
        <v>27</v>
      </c>
    </row>
    <row r="1504" spans="1:15" x14ac:dyDescent="0.2">
      <c r="A1504" s="60" t="s">
        <v>5250</v>
      </c>
      <c r="B1504" s="60" t="s">
        <v>1487</v>
      </c>
      <c r="C1504" s="60">
        <v>36</v>
      </c>
      <c r="D1504" s="60" t="s">
        <v>17</v>
      </c>
      <c r="E1504" s="60" t="s">
        <v>5251</v>
      </c>
      <c r="F1504" s="60">
        <v>-8137</v>
      </c>
      <c r="G1504" s="60" t="s">
        <v>45</v>
      </c>
      <c r="H1504" s="60" t="s">
        <v>194</v>
      </c>
      <c r="I1504" s="60">
        <v>129988.28</v>
      </c>
      <c r="J1504" s="60" t="s">
        <v>5252</v>
      </c>
      <c r="K1504" s="60" t="s">
        <v>40</v>
      </c>
      <c r="L1504" s="60" t="s">
        <v>56</v>
      </c>
      <c r="M1504" s="60">
        <v>4.95</v>
      </c>
      <c r="N1504" s="60" t="s">
        <v>33</v>
      </c>
      <c r="O1504" s="60">
        <v>24</v>
      </c>
    </row>
    <row r="1505" spans="1:15" x14ac:dyDescent="0.2">
      <c r="A1505" s="60" t="s">
        <v>5253</v>
      </c>
      <c r="B1505" s="60" t="s">
        <v>2960</v>
      </c>
      <c r="C1505" s="60">
        <v>61</v>
      </c>
      <c r="D1505" s="60" t="s">
        <v>27</v>
      </c>
      <c r="E1505" s="60" t="s">
        <v>5254</v>
      </c>
      <c r="F1505" s="60">
        <v>-7543</v>
      </c>
      <c r="G1505" s="60" t="s">
        <v>94</v>
      </c>
      <c r="H1505" s="60" t="s">
        <v>30</v>
      </c>
      <c r="I1505" s="60">
        <v>174785.64</v>
      </c>
      <c r="J1505" s="60" t="s">
        <v>1939</v>
      </c>
      <c r="K1505" s="60" t="s">
        <v>40</v>
      </c>
      <c r="L1505" s="60" t="s">
        <v>32</v>
      </c>
      <c r="M1505" s="60">
        <v>2.04</v>
      </c>
      <c r="N1505" s="60" t="s">
        <v>33</v>
      </c>
      <c r="O1505" s="60">
        <v>35</v>
      </c>
    </row>
    <row r="1506" spans="1:15" x14ac:dyDescent="0.2">
      <c r="A1506" s="60" t="s">
        <v>5255</v>
      </c>
      <c r="B1506" s="60" t="s">
        <v>5256</v>
      </c>
      <c r="C1506" s="60">
        <v>53</v>
      </c>
      <c r="D1506" s="60" t="s">
        <v>50</v>
      </c>
      <c r="E1506" s="60" t="s">
        <v>5257</v>
      </c>
      <c r="F1506" s="60">
        <v>-6846</v>
      </c>
      <c r="G1506" s="60" t="s">
        <v>19</v>
      </c>
      <c r="H1506" s="60" t="s">
        <v>53</v>
      </c>
      <c r="I1506" s="60">
        <v>154777.26999999999</v>
      </c>
      <c r="J1506" s="60" t="s">
        <v>4940</v>
      </c>
      <c r="K1506" s="60" t="s">
        <v>55</v>
      </c>
      <c r="L1506" s="60" t="s">
        <v>56</v>
      </c>
      <c r="M1506" s="60">
        <v>2.81</v>
      </c>
      <c r="N1506" s="60" t="s">
        <v>74</v>
      </c>
      <c r="O1506" s="60">
        <v>32</v>
      </c>
    </row>
    <row r="1507" spans="1:15" x14ac:dyDescent="0.2">
      <c r="A1507" s="60" t="s">
        <v>5258</v>
      </c>
      <c r="B1507" s="60" t="s">
        <v>1510</v>
      </c>
      <c r="C1507" s="60">
        <v>46</v>
      </c>
      <c r="D1507" s="60" t="s">
        <v>50</v>
      </c>
      <c r="E1507" s="60" t="s">
        <v>5259</v>
      </c>
      <c r="F1507" s="60">
        <v>-3994</v>
      </c>
      <c r="G1507" s="60" t="s">
        <v>116</v>
      </c>
      <c r="H1507" s="60" t="s">
        <v>71</v>
      </c>
      <c r="I1507" s="60">
        <v>173676.94</v>
      </c>
      <c r="J1507" s="60" t="s">
        <v>5260</v>
      </c>
      <c r="K1507" s="60" t="s">
        <v>40</v>
      </c>
      <c r="L1507" s="60" t="s">
        <v>56</v>
      </c>
      <c r="M1507" s="60">
        <v>4.41</v>
      </c>
      <c r="N1507" s="60" t="s">
        <v>41</v>
      </c>
      <c r="O1507" s="60">
        <v>32</v>
      </c>
    </row>
    <row r="1508" spans="1:15" x14ac:dyDescent="0.2">
      <c r="A1508" s="60" t="s">
        <v>5261</v>
      </c>
      <c r="B1508" s="60" t="s">
        <v>568</v>
      </c>
      <c r="C1508" s="60">
        <v>40</v>
      </c>
      <c r="D1508" s="60" t="s">
        <v>50</v>
      </c>
      <c r="E1508" s="60" t="s">
        <v>5262</v>
      </c>
      <c r="F1508" s="60">
        <v>-4674</v>
      </c>
      <c r="G1508" s="60" t="s">
        <v>52</v>
      </c>
      <c r="H1508" s="60" t="s">
        <v>144</v>
      </c>
      <c r="I1508" s="60">
        <v>127671.23</v>
      </c>
      <c r="J1508" s="60" t="s">
        <v>2538</v>
      </c>
      <c r="K1508" s="60" t="s">
        <v>22</v>
      </c>
      <c r="L1508" s="60" t="s">
        <v>23</v>
      </c>
      <c r="M1508" s="60">
        <v>2.65</v>
      </c>
      <c r="N1508" s="60" t="s">
        <v>74</v>
      </c>
      <c r="O1508" s="60">
        <v>32</v>
      </c>
    </row>
    <row r="1509" spans="1:15" x14ac:dyDescent="0.2">
      <c r="A1509" s="60" t="s">
        <v>5263</v>
      </c>
      <c r="B1509" s="60" t="s">
        <v>5264</v>
      </c>
      <c r="C1509" s="60">
        <v>58</v>
      </c>
      <c r="D1509" s="60" t="s">
        <v>50</v>
      </c>
      <c r="E1509" s="60" t="s">
        <v>5265</v>
      </c>
      <c r="F1509" s="60">
        <v>-5431</v>
      </c>
      <c r="G1509" s="60" t="s">
        <v>37</v>
      </c>
      <c r="H1509" s="60" t="s">
        <v>194</v>
      </c>
      <c r="I1509" s="60">
        <v>152695.78</v>
      </c>
      <c r="J1509" s="60" t="s">
        <v>1696</v>
      </c>
      <c r="K1509" s="60" t="s">
        <v>22</v>
      </c>
      <c r="L1509" s="60" t="s">
        <v>73</v>
      </c>
      <c r="M1509" s="60">
        <v>3.9</v>
      </c>
      <c r="N1509" s="60" t="s">
        <v>41</v>
      </c>
      <c r="O1509" s="60">
        <v>35</v>
      </c>
    </row>
    <row r="1510" spans="1:15" x14ac:dyDescent="0.2">
      <c r="A1510" s="60" t="s">
        <v>5266</v>
      </c>
      <c r="B1510" s="60" t="s">
        <v>4671</v>
      </c>
      <c r="C1510" s="60">
        <v>31</v>
      </c>
      <c r="D1510" s="60" t="s">
        <v>27</v>
      </c>
      <c r="E1510" s="60" t="s">
        <v>5267</v>
      </c>
      <c r="F1510" s="60">
        <v>-6535</v>
      </c>
      <c r="G1510" s="60" t="s">
        <v>52</v>
      </c>
      <c r="H1510" s="60" t="s">
        <v>173</v>
      </c>
      <c r="I1510" s="60">
        <v>58725.91</v>
      </c>
      <c r="J1510" s="60" t="s">
        <v>5268</v>
      </c>
      <c r="K1510" s="60" t="s">
        <v>127</v>
      </c>
      <c r="L1510" s="60" t="s">
        <v>32</v>
      </c>
      <c r="M1510" s="60">
        <v>1.07</v>
      </c>
      <c r="N1510" s="60" t="s">
        <v>41</v>
      </c>
      <c r="O1510" s="60">
        <v>17</v>
      </c>
    </row>
    <row r="1511" spans="1:15" x14ac:dyDescent="0.2">
      <c r="A1511" s="60" t="s">
        <v>5269</v>
      </c>
      <c r="B1511" s="60" t="s">
        <v>5270</v>
      </c>
      <c r="C1511" s="60">
        <v>27</v>
      </c>
      <c r="D1511" s="60" t="s">
        <v>27</v>
      </c>
      <c r="E1511" s="60" t="s">
        <v>5271</v>
      </c>
      <c r="F1511" s="60">
        <v>-10790</v>
      </c>
      <c r="G1511" s="60" t="s">
        <v>99</v>
      </c>
      <c r="H1511" s="60" t="s">
        <v>20</v>
      </c>
      <c r="I1511" s="60">
        <v>114812.53</v>
      </c>
      <c r="J1511" s="60" t="s">
        <v>242</v>
      </c>
      <c r="K1511" s="60" t="s">
        <v>55</v>
      </c>
      <c r="L1511" s="60" t="s">
        <v>56</v>
      </c>
      <c r="M1511" s="60">
        <v>2</v>
      </c>
      <c r="N1511" s="60" t="s">
        <v>41</v>
      </c>
      <c r="O1511" s="60">
        <v>14</v>
      </c>
    </row>
    <row r="1512" spans="1:15" x14ac:dyDescent="0.2">
      <c r="A1512" s="60" t="s">
        <v>5272</v>
      </c>
      <c r="B1512" s="60" t="s">
        <v>2559</v>
      </c>
      <c r="C1512" s="60">
        <v>43</v>
      </c>
      <c r="D1512" s="60" t="s">
        <v>17</v>
      </c>
      <c r="E1512" s="60" t="s">
        <v>5273</v>
      </c>
      <c r="F1512" s="60">
        <v>-10341</v>
      </c>
      <c r="G1512" s="60" t="s">
        <v>78</v>
      </c>
      <c r="H1512" s="60" t="s">
        <v>71</v>
      </c>
      <c r="I1512" s="60">
        <v>111594.09</v>
      </c>
      <c r="J1512" s="60" t="s">
        <v>1665</v>
      </c>
      <c r="K1512" s="60" t="s">
        <v>127</v>
      </c>
      <c r="L1512" s="60" t="s">
        <v>56</v>
      </c>
      <c r="M1512" s="60">
        <v>3.15</v>
      </c>
      <c r="N1512" s="60" t="s">
        <v>41</v>
      </c>
      <c r="O1512" s="60">
        <v>25</v>
      </c>
    </row>
    <row r="1513" spans="1:15" x14ac:dyDescent="0.2">
      <c r="A1513" s="60" t="s">
        <v>5274</v>
      </c>
      <c r="B1513" s="60" t="s">
        <v>5275</v>
      </c>
      <c r="C1513" s="60">
        <v>23</v>
      </c>
      <c r="D1513" s="60" t="s">
        <v>50</v>
      </c>
      <c r="E1513" s="60" t="s">
        <v>5276</v>
      </c>
      <c r="F1513" s="60">
        <v>-4423</v>
      </c>
      <c r="G1513" s="60" t="s">
        <v>19</v>
      </c>
      <c r="H1513" s="60" t="s">
        <v>53</v>
      </c>
      <c r="I1513" s="60">
        <v>153200.74</v>
      </c>
      <c r="J1513" s="60" t="s">
        <v>4576</v>
      </c>
      <c r="K1513" s="60" t="s">
        <v>81</v>
      </c>
      <c r="L1513" s="60" t="s">
        <v>32</v>
      </c>
      <c r="M1513" s="60">
        <v>3.63</v>
      </c>
      <c r="N1513" s="60" t="s">
        <v>33</v>
      </c>
      <c r="O1513" s="60">
        <v>5</v>
      </c>
    </row>
    <row r="1514" spans="1:15" x14ac:dyDescent="0.2">
      <c r="A1514" s="60" t="s">
        <v>5277</v>
      </c>
      <c r="B1514" s="60" t="s">
        <v>3544</v>
      </c>
      <c r="C1514" s="60">
        <v>37</v>
      </c>
      <c r="D1514" s="60" t="s">
        <v>27</v>
      </c>
      <c r="E1514" s="60" t="s">
        <v>5278</v>
      </c>
      <c r="F1514" s="60">
        <v>-3269</v>
      </c>
      <c r="G1514" s="60" t="s">
        <v>116</v>
      </c>
      <c r="H1514" s="60" t="s">
        <v>38</v>
      </c>
      <c r="I1514" s="60">
        <v>142876.26</v>
      </c>
      <c r="J1514" s="60" t="s">
        <v>5279</v>
      </c>
      <c r="K1514" s="60" t="s">
        <v>104</v>
      </c>
      <c r="L1514" s="60" t="s">
        <v>23</v>
      </c>
      <c r="M1514" s="60">
        <v>4.3</v>
      </c>
      <c r="N1514" s="60" t="s">
        <v>24</v>
      </c>
      <c r="O1514" s="60">
        <v>31</v>
      </c>
    </row>
    <row r="1515" spans="1:15" x14ac:dyDescent="0.2">
      <c r="A1515" s="60" t="s">
        <v>5280</v>
      </c>
      <c r="B1515" s="60" t="s">
        <v>4985</v>
      </c>
      <c r="C1515" s="60">
        <v>63</v>
      </c>
      <c r="D1515" s="60" t="s">
        <v>17</v>
      </c>
      <c r="E1515" s="60" t="s">
        <v>5281</v>
      </c>
      <c r="F1515" s="60">
        <v>-4731</v>
      </c>
      <c r="G1515" s="60" t="s">
        <v>78</v>
      </c>
      <c r="H1515" s="60" t="s">
        <v>144</v>
      </c>
      <c r="I1515" s="60">
        <v>179927.86</v>
      </c>
      <c r="J1515" s="60" t="s">
        <v>5221</v>
      </c>
      <c r="K1515" s="60" t="s">
        <v>136</v>
      </c>
      <c r="L1515" s="60" t="s">
        <v>56</v>
      </c>
      <c r="M1515" s="60">
        <v>3.2</v>
      </c>
      <c r="N1515" s="60" t="s">
        <v>57</v>
      </c>
      <c r="O1515" s="60">
        <v>39</v>
      </c>
    </row>
    <row r="1516" spans="1:15" x14ac:dyDescent="0.2">
      <c r="A1516" s="60" t="s">
        <v>5282</v>
      </c>
      <c r="B1516" s="60" t="s">
        <v>5283</v>
      </c>
      <c r="C1516" s="60">
        <v>27</v>
      </c>
      <c r="D1516" s="60" t="s">
        <v>27</v>
      </c>
      <c r="E1516" s="60" t="s">
        <v>5284</v>
      </c>
      <c r="F1516" s="60">
        <v>-4783</v>
      </c>
      <c r="G1516" s="60" t="s">
        <v>116</v>
      </c>
      <c r="H1516" s="60" t="s">
        <v>79</v>
      </c>
      <c r="I1516" s="60">
        <v>152927.25</v>
      </c>
      <c r="J1516" s="60" t="s">
        <v>5285</v>
      </c>
      <c r="K1516" s="60" t="s">
        <v>136</v>
      </c>
      <c r="L1516" s="60" t="s">
        <v>56</v>
      </c>
      <c r="M1516" s="60">
        <v>3.99</v>
      </c>
      <c r="N1516" s="60" t="s">
        <v>57</v>
      </c>
      <c r="O1516" s="60">
        <v>29</v>
      </c>
    </row>
    <row r="1517" spans="1:15" x14ac:dyDescent="0.2">
      <c r="A1517" s="60" t="s">
        <v>5286</v>
      </c>
      <c r="B1517" s="60" t="s">
        <v>2964</v>
      </c>
      <c r="C1517" s="60">
        <v>57</v>
      </c>
      <c r="D1517" s="60" t="s">
        <v>50</v>
      </c>
      <c r="E1517" s="60" t="s">
        <v>5287</v>
      </c>
      <c r="F1517" s="60">
        <v>-4584</v>
      </c>
      <c r="G1517" s="60" t="s">
        <v>29</v>
      </c>
      <c r="H1517" s="60" t="s">
        <v>53</v>
      </c>
      <c r="I1517" s="60">
        <v>145281.14000000001</v>
      </c>
      <c r="J1517" s="60" t="s">
        <v>4440</v>
      </c>
      <c r="K1517" s="60" t="s">
        <v>127</v>
      </c>
      <c r="L1517" s="60" t="s">
        <v>23</v>
      </c>
      <c r="M1517" s="60">
        <v>3.89</v>
      </c>
      <c r="N1517" s="60" t="s">
        <v>33</v>
      </c>
      <c r="O1517" s="60">
        <v>6</v>
      </c>
    </row>
    <row r="1518" spans="1:15" x14ac:dyDescent="0.2">
      <c r="A1518" s="60" t="s">
        <v>5288</v>
      </c>
      <c r="B1518" s="60" t="s">
        <v>5289</v>
      </c>
      <c r="C1518" s="60">
        <v>40</v>
      </c>
      <c r="D1518" s="60" t="s">
        <v>17</v>
      </c>
      <c r="E1518" s="60" t="s">
        <v>5290</v>
      </c>
      <c r="F1518" s="60">
        <v>-8145</v>
      </c>
      <c r="G1518" s="60" t="s">
        <v>45</v>
      </c>
      <c r="H1518" s="60" t="s">
        <v>71</v>
      </c>
      <c r="I1518" s="60">
        <v>46170.99</v>
      </c>
      <c r="J1518" s="60" t="s">
        <v>1081</v>
      </c>
      <c r="K1518" s="60" t="s">
        <v>62</v>
      </c>
      <c r="L1518" s="60" t="s">
        <v>32</v>
      </c>
      <c r="M1518" s="60">
        <v>2.35</v>
      </c>
      <c r="N1518" s="60" t="s">
        <v>24</v>
      </c>
      <c r="O1518" s="60">
        <v>7</v>
      </c>
    </row>
    <row r="1519" spans="1:15" x14ac:dyDescent="0.2">
      <c r="A1519" s="60" t="s">
        <v>5291</v>
      </c>
      <c r="B1519" s="60" t="s">
        <v>1563</v>
      </c>
      <c r="C1519" s="60">
        <v>32</v>
      </c>
      <c r="D1519" s="60" t="s">
        <v>17</v>
      </c>
      <c r="E1519" s="60" t="s">
        <v>5292</v>
      </c>
      <c r="F1519" s="60">
        <v>-10147</v>
      </c>
      <c r="G1519" s="60" t="s">
        <v>85</v>
      </c>
      <c r="H1519" s="60" t="s">
        <v>144</v>
      </c>
      <c r="I1519" s="60">
        <v>103392.71</v>
      </c>
      <c r="J1519" s="60" t="s">
        <v>5293</v>
      </c>
      <c r="K1519" s="60" t="s">
        <v>40</v>
      </c>
      <c r="L1519" s="60" t="s">
        <v>23</v>
      </c>
      <c r="M1519" s="60">
        <v>3.86</v>
      </c>
      <c r="N1519" s="60" t="s">
        <v>41</v>
      </c>
      <c r="O1519" s="60">
        <v>7</v>
      </c>
    </row>
    <row r="1520" spans="1:15" x14ac:dyDescent="0.2">
      <c r="A1520" s="60" t="s">
        <v>5294</v>
      </c>
      <c r="B1520" s="60" t="s">
        <v>5295</v>
      </c>
      <c r="C1520" s="60">
        <v>49</v>
      </c>
      <c r="D1520" s="60" t="s">
        <v>27</v>
      </c>
      <c r="E1520" s="60" t="s">
        <v>5296</v>
      </c>
      <c r="F1520" s="60">
        <v>-4348</v>
      </c>
      <c r="G1520" s="60" t="s">
        <v>52</v>
      </c>
      <c r="H1520" s="60" t="s">
        <v>79</v>
      </c>
      <c r="I1520" s="60">
        <v>176512.45</v>
      </c>
      <c r="J1520" s="60" t="s">
        <v>3260</v>
      </c>
      <c r="K1520" s="60" t="s">
        <v>55</v>
      </c>
      <c r="L1520" s="60" t="s">
        <v>32</v>
      </c>
      <c r="M1520" s="60">
        <v>3.71</v>
      </c>
      <c r="N1520" s="60" t="s">
        <v>57</v>
      </c>
      <c r="O1520" s="60">
        <v>40</v>
      </c>
    </row>
    <row r="1521" spans="1:15" x14ac:dyDescent="0.2">
      <c r="A1521" s="60" t="s">
        <v>5297</v>
      </c>
      <c r="B1521" s="60" t="s">
        <v>4472</v>
      </c>
      <c r="C1521" s="60">
        <v>52</v>
      </c>
      <c r="D1521" s="60" t="s">
        <v>50</v>
      </c>
      <c r="E1521" s="60" t="s">
        <v>5298</v>
      </c>
      <c r="F1521" s="60">
        <v>-9997</v>
      </c>
      <c r="G1521" s="60" t="s">
        <v>37</v>
      </c>
      <c r="H1521" s="60" t="s">
        <v>30</v>
      </c>
      <c r="I1521" s="60">
        <v>40846.17</v>
      </c>
      <c r="J1521" s="60" t="s">
        <v>5299</v>
      </c>
      <c r="K1521" s="60" t="s">
        <v>104</v>
      </c>
      <c r="L1521" s="60" t="s">
        <v>23</v>
      </c>
      <c r="M1521" s="60">
        <v>4.5999999999999996</v>
      </c>
      <c r="N1521" s="60" t="s">
        <v>74</v>
      </c>
      <c r="O1521" s="60">
        <v>11</v>
      </c>
    </row>
    <row r="1522" spans="1:15" x14ac:dyDescent="0.2">
      <c r="A1522" s="60" t="s">
        <v>5300</v>
      </c>
      <c r="B1522" s="60" t="s">
        <v>4571</v>
      </c>
      <c r="C1522" s="60">
        <v>22</v>
      </c>
      <c r="D1522" s="60" t="s">
        <v>17</v>
      </c>
      <c r="E1522" s="60" t="s">
        <v>5301</v>
      </c>
      <c r="F1522" s="60">
        <v>-8596</v>
      </c>
      <c r="G1522" s="60" t="s">
        <v>37</v>
      </c>
      <c r="H1522" s="60" t="s">
        <v>79</v>
      </c>
      <c r="I1522" s="60">
        <v>160734.07999999999</v>
      </c>
      <c r="J1522" s="60" t="s">
        <v>1508</v>
      </c>
      <c r="K1522" s="60" t="s">
        <v>22</v>
      </c>
      <c r="L1522" s="60" t="s">
        <v>23</v>
      </c>
      <c r="M1522" s="60">
        <v>1.68</v>
      </c>
      <c r="N1522" s="60" t="s">
        <v>33</v>
      </c>
      <c r="O1522" s="60">
        <v>18</v>
      </c>
    </row>
    <row r="1523" spans="1:15" x14ac:dyDescent="0.2">
      <c r="A1523" s="60" t="s">
        <v>5302</v>
      </c>
      <c r="B1523" s="60" t="s">
        <v>4171</v>
      </c>
      <c r="C1523" s="60">
        <v>30</v>
      </c>
      <c r="D1523" s="60" t="s">
        <v>27</v>
      </c>
      <c r="E1523" s="60" t="s">
        <v>5303</v>
      </c>
      <c r="F1523" s="60">
        <v>-3646</v>
      </c>
      <c r="G1523" s="60" t="s">
        <v>29</v>
      </c>
      <c r="H1523" s="60" t="s">
        <v>38</v>
      </c>
      <c r="I1523" s="60">
        <v>40517.46</v>
      </c>
      <c r="J1523" s="60" t="s">
        <v>329</v>
      </c>
      <c r="K1523" s="60" t="s">
        <v>127</v>
      </c>
      <c r="L1523" s="60" t="s">
        <v>56</v>
      </c>
      <c r="M1523" s="60">
        <v>3.21</v>
      </c>
      <c r="N1523" s="60" t="s">
        <v>41</v>
      </c>
      <c r="O1523" s="60">
        <v>16</v>
      </c>
    </row>
    <row r="1524" spans="1:15" x14ac:dyDescent="0.2">
      <c r="A1524" s="60" t="s">
        <v>5304</v>
      </c>
      <c r="B1524" s="60" t="s">
        <v>5305</v>
      </c>
      <c r="C1524" s="60">
        <v>52</v>
      </c>
      <c r="D1524" s="60" t="s">
        <v>27</v>
      </c>
      <c r="E1524" s="60" t="s">
        <v>5306</v>
      </c>
      <c r="F1524" s="60">
        <v>-8291</v>
      </c>
      <c r="G1524" s="60" t="s">
        <v>19</v>
      </c>
      <c r="H1524" s="60" t="s">
        <v>66</v>
      </c>
      <c r="I1524" s="60">
        <v>124862.84</v>
      </c>
      <c r="J1524" s="60" t="s">
        <v>1485</v>
      </c>
      <c r="K1524" s="60" t="s">
        <v>47</v>
      </c>
      <c r="L1524" s="60" t="s">
        <v>73</v>
      </c>
      <c r="M1524" s="60">
        <v>3.79</v>
      </c>
      <c r="N1524" s="60" t="s">
        <v>24</v>
      </c>
      <c r="O1524" s="60">
        <v>5</v>
      </c>
    </row>
    <row r="1525" spans="1:15" x14ac:dyDescent="0.2">
      <c r="A1525" s="60" t="s">
        <v>5307</v>
      </c>
      <c r="B1525" s="60" t="s">
        <v>2004</v>
      </c>
      <c r="C1525" s="60">
        <v>29</v>
      </c>
      <c r="D1525" s="60" t="s">
        <v>50</v>
      </c>
      <c r="E1525" s="60" t="s">
        <v>5308</v>
      </c>
      <c r="F1525" s="60">
        <v>-3035</v>
      </c>
      <c r="G1525" s="60" t="s">
        <v>45</v>
      </c>
      <c r="H1525" s="60" t="s">
        <v>79</v>
      </c>
      <c r="I1525" s="60">
        <v>169522.83</v>
      </c>
      <c r="J1525" s="60" t="s">
        <v>5309</v>
      </c>
      <c r="K1525" s="60" t="s">
        <v>47</v>
      </c>
      <c r="L1525" s="60" t="s">
        <v>73</v>
      </c>
      <c r="M1525" s="60">
        <v>1.19</v>
      </c>
      <c r="N1525" s="60" t="s">
        <v>57</v>
      </c>
      <c r="O1525" s="60">
        <v>16</v>
      </c>
    </row>
    <row r="1526" spans="1:15" x14ac:dyDescent="0.2">
      <c r="A1526" s="60" t="s">
        <v>5310</v>
      </c>
      <c r="B1526" s="60" t="s">
        <v>1589</v>
      </c>
      <c r="C1526" s="60">
        <v>35</v>
      </c>
      <c r="D1526" s="60" t="s">
        <v>17</v>
      </c>
      <c r="E1526" s="60" t="s">
        <v>5311</v>
      </c>
      <c r="F1526" s="60">
        <v>-10942</v>
      </c>
      <c r="G1526" s="60" t="s">
        <v>99</v>
      </c>
      <c r="H1526" s="60" t="s">
        <v>38</v>
      </c>
      <c r="I1526" s="60">
        <v>54858.26</v>
      </c>
      <c r="J1526" s="60" t="s">
        <v>3048</v>
      </c>
      <c r="K1526" s="60" t="s">
        <v>81</v>
      </c>
      <c r="L1526" s="60" t="s">
        <v>23</v>
      </c>
      <c r="M1526" s="60">
        <v>1.88</v>
      </c>
      <c r="N1526" s="60" t="s">
        <v>74</v>
      </c>
      <c r="O1526" s="60">
        <v>19</v>
      </c>
    </row>
    <row r="1527" spans="1:15" x14ac:dyDescent="0.2">
      <c r="A1527" s="60" t="s">
        <v>5312</v>
      </c>
      <c r="B1527" s="60" t="s">
        <v>1871</v>
      </c>
      <c r="C1527" s="60">
        <v>49</v>
      </c>
      <c r="D1527" s="60" t="s">
        <v>17</v>
      </c>
      <c r="E1527" s="60" t="s">
        <v>5313</v>
      </c>
      <c r="F1527" s="60">
        <v>-5382</v>
      </c>
      <c r="G1527" s="60" t="s">
        <v>45</v>
      </c>
      <c r="H1527" s="60" t="s">
        <v>53</v>
      </c>
      <c r="I1527" s="60">
        <v>49635.43</v>
      </c>
      <c r="J1527" s="60" t="s">
        <v>5314</v>
      </c>
      <c r="K1527" s="60" t="s">
        <v>104</v>
      </c>
      <c r="L1527" s="60" t="s">
        <v>56</v>
      </c>
      <c r="M1527" s="60">
        <v>3.88</v>
      </c>
      <c r="N1527" s="60" t="s">
        <v>57</v>
      </c>
      <c r="O1527" s="60">
        <v>24</v>
      </c>
    </row>
    <row r="1528" spans="1:15" x14ac:dyDescent="0.2">
      <c r="A1528" s="60" t="s">
        <v>5315</v>
      </c>
      <c r="B1528" s="60" t="s">
        <v>1138</v>
      </c>
      <c r="C1528" s="60">
        <v>47</v>
      </c>
      <c r="D1528" s="60" t="s">
        <v>17</v>
      </c>
      <c r="E1528" s="60" t="s">
        <v>5316</v>
      </c>
      <c r="F1528" s="60">
        <v>-7624</v>
      </c>
      <c r="G1528" s="60" t="s">
        <v>99</v>
      </c>
      <c r="H1528" s="60" t="s">
        <v>194</v>
      </c>
      <c r="I1528" s="60">
        <v>114742.84</v>
      </c>
      <c r="J1528" s="60" t="s">
        <v>5317</v>
      </c>
      <c r="K1528" s="60" t="s">
        <v>22</v>
      </c>
      <c r="L1528" s="60" t="s">
        <v>73</v>
      </c>
      <c r="M1528" s="60">
        <v>1.07</v>
      </c>
      <c r="N1528" s="60" t="s">
        <v>74</v>
      </c>
      <c r="O1528" s="60">
        <v>17</v>
      </c>
    </row>
    <row r="1529" spans="1:15" x14ac:dyDescent="0.2">
      <c r="A1529" s="60" t="s">
        <v>5318</v>
      </c>
      <c r="B1529" s="60" t="s">
        <v>2294</v>
      </c>
      <c r="C1529" s="60">
        <v>38</v>
      </c>
      <c r="D1529" s="60" t="s">
        <v>27</v>
      </c>
      <c r="E1529" s="60" t="s">
        <v>5319</v>
      </c>
      <c r="F1529" s="60">
        <v>-9609</v>
      </c>
      <c r="G1529" s="60" t="s">
        <v>19</v>
      </c>
      <c r="H1529" s="60" t="s">
        <v>173</v>
      </c>
      <c r="I1529" s="60">
        <v>103506.5</v>
      </c>
      <c r="J1529" s="60" t="s">
        <v>5320</v>
      </c>
      <c r="K1529" s="60" t="s">
        <v>62</v>
      </c>
      <c r="L1529" s="60" t="s">
        <v>73</v>
      </c>
      <c r="M1529" s="60">
        <v>3.98</v>
      </c>
      <c r="N1529" s="60" t="s">
        <v>74</v>
      </c>
      <c r="O1529" s="60">
        <v>8</v>
      </c>
    </row>
    <row r="1530" spans="1:15" x14ac:dyDescent="0.2">
      <c r="A1530" s="60" t="s">
        <v>5321</v>
      </c>
      <c r="B1530" s="60" t="s">
        <v>5322</v>
      </c>
      <c r="C1530" s="60">
        <v>26</v>
      </c>
      <c r="D1530" s="60" t="s">
        <v>50</v>
      </c>
      <c r="E1530" s="60" t="s">
        <v>5323</v>
      </c>
      <c r="F1530" s="60">
        <v>-4075</v>
      </c>
      <c r="G1530" s="60" t="s">
        <v>78</v>
      </c>
      <c r="H1530" s="60" t="s">
        <v>30</v>
      </c>
      <c r="I1530" s="60">
        <v>120879.92</v>
      </c>
      <c r="J1530" s="60" t="s">
        <v>278</v>
      </c>
      <c r="K1530" s="60" t="s">
        <v>127</v>
      </c>
      <c r="L1530" s="60" t="s">
        <v>56</v>
      </c>
      <c r="M1530" s="60">
        <v>3.03</v>
      </c>
      <c r="N1530" s="60" t="s">
        <v>33</v>
      </c>
      <c r="O1530" s="60">
        <v>23</v>
      </c>
    </row>
    <row r="1531" spans="1:15" x14ac:dyDescent="0.2">
      <c r="A1531" s="60" t="s">
        <v>5324</v>
      </c>
      <c r="B1531" s="60" t="s">
        <v>5325</v>
      </c>
      <c r="C1531" s="60">
        <v>46</v>
      </c>
      <c r="D1531" s="60" t="s">
        <v>17</v>
      </c>
      <c r="E1531" s="60" t="s">
        <v>5326</v>
      </c>
      <c r="F1531" s="60">
        <v>-10333</v>
      </c>
      <c r="G1531" s="60" t="s">
        <v>78</v>
      </c>
      <c r="H1531" s="60" t="s">
        <v>30</v>
      </c>
      <c r="I1531" s="60">
        <v>141481.04</v>
      </c>
      <c r="J1531" s="60" t="s">
        <v>1911</v>
      </c>
      <c r="K1531" s="60" t="s">
        <v>55</v>
      </c>
      <c r="L1531" s="60" t="s">
        <v>73</v>
      </c>
      <c r="M1531" s="60">
        <v>4.1500000000000004</v>
      </c>
      <c r="N1531" s="60" t="s">
        <v>41</v>
      </c>
      <c r="O1531" s="60">
        <v>23</v>
      </c>
    </row>
    <row r="1532" spans="1:15" x14ac:dyDescent="0.2">
      <c r="A1532" s="60" t="s">
        <v>5327</v>
      </c>
      <c r="B1532" s="60" t="s">
        <v>5328</v>
      </c>
      <c r="C1532" s="60">
        <v>49</v>
      </c>
      <c r="D1532" s="60" t="s">
        <v>50</v>
      </c>
      <c r="E1532" s="60" t="s">
        <v>5329</v>
      </c>
      <c r="F1532" s="60">
        <v>-7347</v>
      </c>
      <c r="G1532" s="60" t="s">
        <v>19</v>
      </c>
      <c r="H1532" s="60" t="s">
        <v>79</v>
      </c>
      <c r="I1532" s="60">
        <v>49753.11</v>
      </c>
      <c r="J1532" s="60" t="s">
        <v>5330</v>
      </c>
      <c r="K1532" s="60" t="s">
        <v>47</v>
      </c>
      <c r="L1532" s="60" t="s">
        <v>23</v>
      </c>
      <c r="M1532" s="60">
        <v>4.3099999999999996</v>
      </c>
      <c r="N1532" s="60" t="s">
        <v>41</v>
      </c>
      <c r="O1532" s="60">
        <v>7</v>
      </c>
    </row>
    <row r="1533" spans="1:15" x14ac:dyDescent="0.2">
      <c r="A1533" s="60" t="s">
        <v>5331</v>
      </c>
      <c r="B1533" s="60" t="s">
        <v>514</v>
      </c>
      <c r="C1533" s="60">
        <v>38</v>
      </c>
      <c r="D1533" s="60" t="s">
        <v>17</v>
      </c>
      <c r="E1533" s="60" t="s">
        <v>5332</v>
      </c>
      <c r="F1533" s="60">
        <v>-6265</v>
      </c>
      <c r="G1533" s="60" t="s">
        <v>94</v>
      </c>
      <c r="H1533" s="60" t="s">
        <v>144</v>
      </c>
      <c r="I1533" s="60">
        <v>66394.39</v>
      </c>
      <c r="J1533" s="60" t="s">
        <v>5333</v>
      </c>
      <c r="K1533" s="60" t="s">
        <v>62</v>
      </c>
      <c r="L1533" s="60" t="s">
        <v>73</v>
      </c>
      <c r="M1533" s="60">
        <v>4.91</v>
      </c>
      <c r="N1533" s="60" t="s">
        <v>57</v>
      </c>
      <c r="O1533" s="60">
        <v>1</v>
      </c>
    </row>
    <row r="1534" spans="1:15" x14ac:dyDescent="0.2">
      <c r="A1534" s="60" t="s">
        <v>5334</v>
      </c>
      <c r="B1534" s="60" t="s">
        <v>5335</v>
      </c>
      <c r="C1534" s="60">
        <v>50</v>
      </c>
      <c r="D1534" s="60" t="s">
        <v>50</v>
      </c>
      <c r="E1534" s="60" t="s">
        <v>5336</v>
      </c>
      <c r="F1534" s="60">
        <v>-7435</v>
      </c>
      <c r="G1534" s="60" t="s">
        <v>94</v>
      </c>
      <c r="H1534" s="60" t="s">
        <v>53</v>
      </c>
      <c r="I1534" s="60">
        <v>90581.78</v>
      </c>
      <c r="J1534" s="60" t="s">
        <v>465</v>
      </c>
      <c r="K1534" s="60" t="s">
        <v>127</v>
      </c>
      <c r="L1534" s="60" t="s">
        <v>32</v>
      </c>
      <c r="M1534" s="60">
        <v>2.33</v>
      </c>
      <c r="N1534" s="60" t="s">
        <v>41</v>
      </c>
      <c r="O1534" s="60">
        <v>33</v>
      </c>
    </row>
    <row r="1535" spans="1:15" x14ac:dyDescent="0.2">
      <c r="A1535" s="60" t="s">
        <v>5337</v>
      </c>
      <c r="B1535" s="60" t="s">
        <v>5338</v>
      </c>
      <c r="C1535" s="60">
        <v>50</v>
      </c>
      <c r="D1535" s="60" t="s">
        <v>27</v>
      </c>
      <c r="E1535" s="60" t="s">
        <v>5339</v>
      </c>
      <c r="F1535" s="60">
        <v>-7599</v>
      </c>
      <c r="G1535" s="60" t="s">
        <v>45</v>
      </c>
      <c r="H1535" s="60" t="s">
        <v>79</v>
      </c>
      <c r="I1535" s="60">
        <v>95409.82</v>
      </c>
      <c r="J1535" s="60" t="s">
        <v>2150</v>
      </c>
      <c r="K1535" s="60" t="s">
        <v>55</v>
      </c>
      <c r="L1535" s="60" t="s">
        <v>23</v>
      </c>
      <c r="M1535" s="60">
        <v>2.78</v>
      </c>
      <c r="N1535" s="60" t="s">
        <v>41</v>
      </c>
      <c r="O1535" s="60">
        <v>13</v>
      </c>
    </row>
    <row r="1536" spans="1:15" x14ac:dyDescent="0.2">
      <c r="A1536" s="60" t="s">
        <v>5340</v>
      </c>
      <c r="B1536" s="60" t="s">
        <v>2573</v>
      </c>
      <c r="C1536" s="60">
        <v>26</v>
      </c>
      <c r="D1536" s="60" t="s">
        <v>17</v>
      </c>
      <c r="E1536" s="60" t="s">
        <v>5341</v>
      </c>
      <c r="F1536" s="60">
        <v>-10844</v>
      </c>
      <c r="G1536" s="60" t="s">
        <v>29</v>
      </c>
      <c r="H1536" s="60" t="s">
        <v>79</v>
      </c>
      <c r="I1536" s="60">
        <v>95547.5</v>
      </c>
      <c r="J1536" s="60" t="s">
        <v>5342</v>
      </c>
      <c r="K1536" s="60" t="s">
        <v>62</v>
      </c>
      <c r="L1536" s="60" t="s">
        <v>32</v>
      </c>
      <c r="M1536" s="60">
        <v>1.87</v>
      </c>
      <c r="N1536" s="60" t="s">
        <v>57</v>
      </c>
      <c r="O1536" s="60">
        <v>27</v>
      </c>
    </row>
    <row r="1537" spans="1:15" x14ac:dyDescent="0.2">
      <c r="A1537" s="60" t="s">
        <v>5343</v>
      </c>
      <c r="B1537" s="60" t="s">
        <v>192</v>
      </c>
      <c r="C1537" s="60">
        <v>52</v>
      </c>
      <c r="D1537" s="60" t="s">
        <v>17</v>
      </c>
      <c r="E1537" s="60" t="s">
        <v>5344</v>
      </c>
      <c r="F1537" s="60">
        <v>-2896</v>
      </c>
      <c r="G1537" s="60" t="s">
        <v>116</v>
      </c>
      <c r="H1537" s="60" t="s">
        <v>20</v>
      </c>
      <c r="I1537" s="60">
        <v>168185.77</v>
      </c>
      <c r="J1537" s="60" t="s">
        <v>3063</v>
      </c>
      <c r="K1537" s="60" t="s">
        <v>104</v>
      </c>
      <c r="L1537" s="60" t="s">
        <v>32</v>
      </c>
      <c r="M1537" s="60">
        <v>1.71</v>
      </c>
      <c r="N1537" s="60" t="s">
        <v>33</v>
      </c>
      <c r="O1537" s="60">
        <v>23</v>
      </c>
    </row>
    <row r="1538" spans="1:15" x14ac:dyDescent="0.2">
      <c r="A1538" s="60" t="s">
        <v>5345</v>
      </c>
      <c r="B1538" s="60" t="s">
        <v>3164</v>
      </c>
      <c r="C1538" s="60">
        <v>38</v>
      </c>
      <c r="D1538" s="60" t="s">
        <v>27</v>
      </c>
      <c r="E1538" s="60" t="s">
        <v>5346</v>
      </c>
      <c r="F1538" s="60">
        <v>-10626</v>
      </c>
      <c r="G1538" s="60" t="s">
        <v>52</v>
      </c>
      <c r="H1538" s="60" t="s">
        <v>53</v>
      </c>
      <c r="I1538" s="60">
        <v>103768.48</v>
      </c>
      <c r="J1538" s="60" t="s">
        <v>5347</v>
      </c>
      <c r="K1538" s="60" t="s">
        <v>104</v>
      </c>
      <c r="L1538" s="60" t="s">
        <v>23</v>
      </c>
      <c r="M1538" s="60">
        <v>4.83</v>
      </c>
      <c r="N1538" s="60" t="s">
        <v>33</v>
      </c>
      <c r="O1538" s="60">
        <v>38</v>
      </c>
    </row>
    <row r="1539" spans="1:15" x14ac:dyDescent="0.2">
      <c r="A1539" s="60" t="s">
        <v>5348</v>
      </c>
      <c r="B1539" s="60" t="s">
        <v>5349</v>
      </c>
      <c r="C1539" s="60">
        <v>38</v>
      </c>
      <c r="D1539" s="60" t="s">
        <v>27</v>
      </c>
      <c r="E1539" s="60" t="s">
        <v>5350</v>
      </c>
      <c r="F1539" s="60">
        <v>-7463</v>
      </c>
      <c r="G1539" s="60" t="s">
        <v>29</v>
      </c>
      <c r="H1539" s="60" t="s">
        <v>79</v>
      </c>
      <c r="I1539" s="60">
        <v>43377.09</v>
      </c>
      <c r="J1539" s="60" t="s">
        <v>2074</v>
      </c>
      <c r="K1539" s="60" t="s">
        <v>118</v>
      </c>
      <c r="L1539" s="60" t="s">
        <v>56</v>
      </c>
      <c r="M1539" s="60">
        <v>3</v>
      </c>
      <c r="N1539" s="60" t="s">
        <v>33</v>
      </c>
      <c r="O1539" s="60">
        <v>22</v>
      </c>
    </row>
    <row r="1540" spans="1:15" x14ac:dyDescent="0.2">
      <c r="A1540" s="60" t="s">
        <v>5351</v>
      </c>
      <c r="B1540" s="60" t="s">
        <v>147</v>
      </c>
      <c r="C1540" s="60">
        <v>49</v>
      </c>
      <c r="D1540" s="60" t="s">
        <v>27</v>
      </c>
      <c r="E1540" s="60" t="s">
        <v>5352</v>
      </c>
      <c r="F1540" s="60">
        <v>-3355</v>
      </c>
      <c r="G1540" s="60" t="s">
        <v>99</v>
      </c>
      <c r="H1540" s="60" t="s">
        <v>20</v>
      </c>
      <c r="I1540" s="60">
        <v>72652.44</v>
      </c>
      <c r="J1540" s="60" t="s">
        <v>2843</v>
      </c>
      <c r="K1540" s="60" t="s">
        <v>55</v>
      </c>
      <c r="L1540" s="60" t="s">
        <v>56</v>
      </c>
      <c r="M1540" s="60">
        <v>1.84</v>
      </c>
      <c r="N1540" s="60" t="s">
        <v>41</v>
      </c>
      <c r="O1540" s="60">
        <v>8</v>
      </c>
    </row>
    <row r="1541" spans="1:15" x14ac:dyDescent="0.2">
      <c r="A1541" s="60" t="s">
        <v>5353</v>
      </c>
      <c r="B1541" s="60" t="s">
        <v>5354</v>
      </c>
      <c r="C1541" s="60">
        <v>35</v>
      </c>
      <c r="D1541" s="60" t="s">
        <v>27</v>
      </c>
      <c r="E1541" s="60" t="s">
        <v>5355</v>
      </c>
      <c r="F1541" s="60">
        <v>-5076</v>
      </c>
      <c r="G1541" s="60" t="s">
        <v>78</v>
      </c>
      <c r="H1541" s="60" t="s">
        <v>79</v>
      </c>
      <c r="I1541" s="60">
        <v>49976.68</v>
      </c>
      <c r="J1541" s="60" t="s">
        <v>2119</v>
      </c>
      <c r="K1541" s="60" t="s">
        <v>136</v>
      </c>
      <c r="L1541" s="60" t="s">
        <v>56</v>
      </c>
      <c r="M1541" s="60">
        <v>4.32</v>
      </c>
      <c r="N1541" s="60" t="s">
        <v>41</v>
      </c>
      <c r="O1541" s="60">
        <v>27</v>
      </c>
    </row>
    <row r="1542" spans="1:15" x14ac:dyDescent="0.2">
      <c r="A1542" s="60" t="s">
        <v>5356</v>
      </c>
      <c r="B1542" s="60" t="s">
        <v>5357</v>
      </c>
      <c r="C1542" s="60">
        <v>53</v>
      </c>
      <c r="D1542" s="60" t="s">
        <v>27</v>
      </c>
      <c r="E1542" s="60" t="s">
        <v>5358</v>
      </c>
      <c r="F1542" s="60">
        <v>-6350</v>
      </c>
      <c r="G1542" s="60" t="s">
        <v>78</v>
      </c>
      <c r="H1542" s="60" t="s">
        <v>38</v>
      </c>
      <c r="I1542" s="60">
        <v>163040.93</v>
      </c>
      <c r="J1542" s="60" t="s">
        <v>5359</v>
      </c>
      <c r="K1542" s="60" t="s">
        <v>136</v>
      </c>
      <c r="L1542" s="60" t="s">
        <v>73</v>
      </c>
      <c r="M1542" s="60">
        <v>2.0699999999999998</v>
      </c>
      <c r="N1542" s="60" t="s">
        <v>57</v>
      </c>
      <c r="O1542" s="60">
        <v>25</v>
      </c>
    </row>
    <row r="1543" spans="1:15" x14ac:dyDescent="0.2">
      <c r="A1543" s="60" t="s">
        <v>5360</v>
      </c>
      <c r="B1543" s="60" t="s">
        <v>5361</v>
      </c>
      <c r="C1543" s="60">
        <v>36</v>
      </c>
      <c r="D1543" s="60" t="s">
        <v>27</v>
      </c>
      <c r="E1543" s="60" t="s">
        <v>5362</v>
      </c>
      <c r="F1543" s="60">
        <v>-8544</v>
      </c>
      <c r="G1543" s="60" t="s">
        <v>52</v>
      </c>
      <c r="H1543" s="60" t="s">
        <v>144</v>
      </c>
      <c r="I1543" s="60">
        <v>65062.9</v>
      </c>
      <c r="J1543" s="60" t="s">
        <v>1834</v>
      </c>
      <c r="K1543" s="60" t="s">
        <v>55</v>
      </c>
      <c r="L1543" s="60" t="s">
        <v>32</v>
      </c>
      <c r="M1543" s="60">
        <v>1.1200000000000001</v>
      </c>
      <c r="N1543" s="60" t="s">
        <v>24</v>
      </c>
      <c r="O1543" s="60">
        <v>26</v>
      </c>
    </row>
    <row r="1544" spans="1:15" x14ac:dyDescent="0.2">
      <c r="A1544" s="60" t="s">
        <v>5363</v>
      </c>
      <c r="B1544" s="60" t="s">
        <v>5361</v>
      </c>
      <c r="C1544" s="60">
        <v>22</v>
      </c>
      <c r="D1544" s="60" t="s">
        <v>27</v>
      </c>
      <c r="E1544" s="60" t="s">
        <v>5364</v>
      </c>
      <c r="F1544" s="60">
        <v>-8693</v>
      </c>
      <c r="G1544" s="60" t="s">
        <v>116</v>
      </c>
      <c r="H1544" s="60" t="s">
        <v>79</v>
      </c>
      <c r="I1544" s="60">
        <v>155179.66</v>
      </c>
      <c r="J1544" s="60" t="s">
        <v>5365</v>
      </c>
      <c r="K1544" s="60" t="s">
        <v>104</v>
      </c>
      <c r="L1544" s="60" t="s">
        <v>23</v>
      </c>
      <c r="M1544" s="60">
        <v>4.47</v>
      </c>
      <c r="N1544" s="60" t="s">
        <v>41</v>
      </c>
      <c r="O1544" s="60">
        <v>29</v>
      </c>
    </row>
    <row r="1545" spans="1:15" x14ac:dyDescent="0.2">
      <c r="A1545" s="60" t="s">
        <v>5366</v>
      </c>
      <c r="B1545" s="60" t="s">
        <v>649</v>
      </c>
      <c r="C1545" s="60">
        <v>35</v>
      </c>
      <c r="D1545" s="60" t="s">
        <v>27</v>
      </c>
      <c r="E1545" s="60" t="s">
        <v>5367</v>
      </c>
      <c r="F1545" s="60">
        <v>-2597</v>
      </c>
      <c r="G1545" s="60" t="s">
        <v>37</v>
      </c>
      <c r="H1545" s="60" t="s">
        <v>144</v>
      </c>
      <c r="I1545" s="60">
        <v>171497.53</v>
      </c>
      <c r="J1545" s="60" t="s">
        <v>745</v>
      </c>
      <c r="K1545" s="60" t="s">
        <v>127</v>
      </c>
      <c r="L1545" s="60" t="s">
        <v>32</v>
      </c>
      <c r="M1545" s="60">
        <v>1.83</v>
      </c>
      <c r="N1545" s="60" t="s">
        <v>41</v>
      </c>
      <c r="O1545" s="60">
        <v>29</v>
      </c>
    </row>
    <row r="1546" spans="1:15" x14ac:dyDescent="0.2">
      <c r="A1546" s="60" t="s">
        <v>5368</v>
      </c>
      <c r="B1546" s="60" t="s">
        <v>5369</v>
      </c>
      <c r="C1546" s="60">
        <v>39</v>
      </c>
      <c r="D1546" s="60" t="s">
        <v>50</v>
      </c>
      <c r="E1546" s="60" t="s">
        <v>5370</v>
      </c>
      <c r="F1546" s="60">
        <v>-4254</v>
      </c>
      <c r="G1546" s="60" t="s">
        <v>94</v>
      </c>
      <c r="H1546" s="60" t="s">
        <v>53</v>
      </c>
      <c r="I1546" s="60">
        <v>116664.21</v>
      </c>
      <c r="J1546" s="60" t="s">
        <v>1557</v>
      </c>
      <c r="K1546" s="60" t="s">
        <v>40</v>
      </c>
      <c r="L1546" s="60" t="s">
        <v>56</v>
      </c>
      <c r="M1546" s="60">
        <v>4.92</v>
      </c>
      <c r="N1546" s="60" t="s">
        <v>57</v>
      </c>
      <c r="O1546" s="60">
        <v>0</v>
      </c>
    </row>
    <row r="1547" spans="1:15" x14ac:dyDescent="0.2">
      <c r="A1547" s="60" t="s">
        <v>5371</v>
      </c>
      <c r="B1547" s="60" t="s">
        <v>5085</v>
      </c>
      <c r="C1547" s="60">
        <v>58</v>
      </c>
      <c r="D1547" s="60" t="s">
        <v>27</v>
      </c>
      <c r="E1547" s="60" t="s">
        <v>5372</v>
      </c>
      <c r="F1547" s="60">
        <v>-7806</v>
      </c>
      <c r="G1547" s="60" t="s">
        <v>116</v>
      </c>
      <c r="H1547" s="60" t="s">
        <v>144</v>
      </c>
      <c r="I1547" s="60">
        <v>57659.7</v>
      </c>
      <c r="J1547" s="60" t="s">
        <v>2917</v>
      </c>
      <c r="K1547" s="60" t="s">
        <v>127</v>
      </c>
      <c r="L1547" s="60" t="s">
        <v>73</v>
      </c>
      <c r="M1547" s="60">
        <v>1.43</v>
      </c>
      <c r="N1547" s="60" t="s">
        <v>57</v>
      </c>
      <c r="O1547" s="60">
        <v>14</v>
      </c>
    </row>
    <row r="1548" spans="1:15" x14ac:dyDescent="0.2">
      <c r="A1548" s="60" t="s">
        <v>5373</v>
      </c>
      <c r="B1548" s="60" t="s">
        <v>5374</v>
      </c>
      <c r="C1548" s="60">
        <v>36</v>
      </c>
      <c r="D1548" s="60" t="s">
        <v>27</v>
      </c>
      <c r="E1548" s="60" t="s">
        <v>5375</v>
      </c>
      <c r="F1548" s="60">
        <v>-10258</v>
      </c>
      <c r="G1548" s="60" t="s">
        <v>78</v>
      </c>
      <c r="H1548" s="60" t="s">
        <v>20</v>
      </c>
      <c r="I1548" s="60">
        <v>159870.95000000001</v>
      </c>
      <c r="J1548" s="60" t="s">
        <v>5376</v>
      </c>
      <c r="K1548" s="60" t="s">
        <v>127</v>
      </c>
      <c r="L1548" s="60" t="s">
        <v>23</v>
      </c>
      <c r="M1548" s="60">
        <v>4.29</v>
      </c>
      <c r="N1548" s="60" t="s">
        <v>24</v>
      </c>
      <c r="O1548" s="60">
        <v>22</v>
      </c>
    </row>
    <row r="1549" spans="1:15" x14ac:dyDescent="0.2">
      <c r="A1549" s="60" t="s">
        <v>5377</v>
      </c>
      <c r="B1549" s="60" t="s">
        <v>2657</v>
      </c>
      <c r="C1549" s="60">
        <v>41</v>
      </c>
      <c r="D1549" s="60" t="s">
        <v>17</v>
      </c>
      <c r="E1549" s="60" t="s">
        <v>5378</v>
      </c>
      <c r="F1549" s="60">
        <v>-8539</v>
      </c>
      <c r="G1549" s="60" t="s">
        <v>29</v>
      </c>
      <c r="H1549" s="60" t="s">
        <v>79</v>
      </c>
      <c r="I1549" s="60">
        <v>92294.26</v>
      </c>
      <c r="J1549" s="60" t="s">
        <v>5379</v>
      </c>
      <c r="K1549" s="60" t="s">
        <v>55</v>
      </c>
      <c r="L1549" s="60" t="s">
        <v>56</v>
      </c>
      <c r="M1549" s="60">
        <v>4.45</v>
      </c>
      <c r="N1549" s="60" t="s">
        <v>57</v>
      </c>
      <c r="O1549" s="60">
        <v>19</v>
      </c>
    </row>
    <row r="1550" spans="1:15" x14ac:dyDescent="0.2">
      <c r="A1550" s="60" t="s">
        <v>5380</v>
      </c>
      <c r="B1550" s="60" t="s">
        <v>3548</v>
      </c>
      <c r="C1550" s="60">
        <v>59</v>
      </c>
      <c r="D1550" s="60" t="s">
        <v>50</v>
      </c>
      <c r="E1550" s="60" t="s">
        <v>5381</v>
      </c>
      <c r="F1550" s="60">
        <v>-8824</v>
      </c>
      <c r="G1550" s="60" t="s">
        <v>45</v>
      </c>
      <c r="H1550" s="60" t="s">
        <v>79</v>
      </c>
      <c r="I1550" s="60">
        <v>139803.96</v>
      </c>
      <c r="J1550" s="60" t="s">
        <v>3529</v>
      </c>
      <c r="K1550" s="60" t="s">
        <v>118</v>
      </c>
      <c r="L1550" s="60" t="s">
        <v>56</v>
      </c>
      <c r="M1550" s="60">
        <v>2.21</v>
      </c>
      <c r="N1550" s="60" t="s">
        <v>74</v>
      </c>
      <c r="O1550" s="60">
        <v>26</v>
      </c>
    </row>
    <row r="1551" spans="1:15" x14ac:dyDescent="0.2">
      <c r="A1551" s="60" t="s">
        <v>5382</v>
      </c>
      <c r="B1551" s="60" t="s">
        <v>1986</v>
      </c>
      <c r="C1551" s="60">
        <v>45</v>
      </c>
      <c r="D1551" s="60" t="s">
        <v>50</v>
      </c>
      <c r="E1551" s="60" t="s">
        <v>5383</v>
      </c>
      <c r="F1551" s="60">
        <v>-10456</v>
      </c>
      <c r="G1551" s="60" t="s">
        <v>45</v>
      </c>
      <c r="H1551" s="60" t="s">
        <v>71</v>
      </c>
      <c r="I1551" s="60">
        <v>116931.49</v>
      </c>
      <c r="J1551" s="60" t="s">
        <v>695</v>
      </c>
      <c r="K1551" s="60" t="s">
        <v>55</v>
      </c>
      <c r="L1551" s="60" t="s">
        <v>23</v>
      </c>
      <c r="M1551" s="60">
        <v>1.66</v>
      </c>
      <c r="N1551" s="60" t="s">
        <v>74</v>
      </c>
      <c r="O1551" s="60">
        <v>23</v>
      </c>
    </row>
    <row r="1552" spans="1:15" x14ac:dyDescent="0.2">
      <c r="A1552" s="60" t="s">
        <v>5384</v>
      </c>
      <c r="B1552" s="60" t="s">
        <v>5385</v>
      </c>
      <c r="C1552" s="60">
        <v>37</v>
      </c>
      <c r="D1552" s="60" t="s">
        <v>17</v>
      </c>
      <c r="E1552" s="60" t="s">
        <v>5386</v>
      </c>
      <c r="F1552" s="60">
        <v>-10733</v>
      </c>
      <c r="G1552" s="60" t="s">
        <v>52</v>
      </c>
      <c r="H1552" s="60" t="s">
        <v>144</v>
      </c>
      <c r="I1552" s="60">
        <v>119793.33</v>
      </c>
      <c r="J1552" s="60" t="s">
        <v>5387</v>
      </c>
      <c r="K1552" s="60" t="s">
        <v>55</v>
      </c>
      <c r="L1552" s="60" t="s">
        <v>73</v>
      </c>
      <c r="M1552" s="60">
        <v>4.83</v>
      </c>
      <c r="N1552" s="60" t="s">
        <v>24</v>
      </c>
      <c r="O1552" s="60">
        <v>13</v>
      </c>
    </row>
    <row r="1553" spans="1:15" x14ac:dyDescent="0.2">
      <c r="A1553" s="60" t="s">
        <v>5388</v>
      </c>
      <c r="B1553" s="60" t="s">
        <v>1859</v>
      </c>
      <c r="C1553" s="60">
        <v>32</v>
      </c>
      <c r="D1553" s="60" t="s">
        <v>27</v>
      </c>
      <c r="E1553" s="60" t="s">
        <v>5389</v>
      </c>
      <c r="F1553" s="60">
        <v>-3930</v>
      </c>
      <c r="G1553" s="60" t="s">
        <v>37</v>
      </c>
      <c r="H1553" s="60" t="s">
        <v>173</v>
      </c>
      <c r="I1553" s="60">
        <v>84887.61</v>
      </c>
      <c r="J1553" s="60" t="s">
        <v>5390</v>
      </c>
      <c r="K1553" s="60" t="s">
        <v>136</v>
      </c>
      <c r="L1553" s="60" t="s">
        <v>32</v>
      </c>
      <c r="M1553" s="60">
        <v>4.96</v>
      </c>
      <c r="N1553" s="60" t="s">
        <v>33</v>
      </c>
      <c r="O1553" s="60">
        <v>21</v>
      </c>
    </row>
    <row r="1554" spans="1:15" x14ac:dyDescent="0.2">
      <c r="A1554" s="60" t="s">
        <v>5391</v>
      </c>
      <c r="B1554" s="60" t="s">
        <v>5392</v>
      </c>
      <c r="C1554" s="60">
        <v>24</v>
      </c>
      <c r="D1554" s="60" t="s">
        <v>27</v>
      </c>
      <c r="E1554" s="60" t="s">
        <v>5393</v>
      </c>
      <c r="F1554" s="60">
        <v>-7075</v>
      </c>
      <c r="G1554" s="60" t="s">
        <v>99</v>
      </c>
      <c r="H1554" s="60" t="s">
        <v>38</v>
      </c>
      <c r="I1554" s="60">
        <v>63077.95</v>
      </c>
      <c r="J1554" s="60" t="s">
        <v>5394</v>
      </c>
      <c r="K1554" s="60" t="s">
        <v>47</v>
      </c>
      <c r="L1554" s="60" t="s">
        <v>32</v>
      </c>
      <c r="M1554" s="60">
        <v>4.5</v>
      </c>
      <c r="N1554" s="60" t="s">
        <v>33</v>
      </c>
      <c r="O1554" s="60">
        <v>15</v>
      </c>
    </row>
    <row r="1555" spans="1:15" x14ac:dyDescent="0.2">
      <c r="A1555" s="60" t="s">
        <v>5395</v>
      </c>
      <c r="B1555" s="60" t="s">
        <v>3625</v>
      </c>
      <c r="C1555" s="60">
        <v>59</v>
      </c>
      <c r="D1555" s="60" t="s">
        <v>50</v>
      </c>
      <c r="E1555" s="60" t="s">
        <v>5396</v>
      </c>
      <c r="F1555" s="60">
        <v>-10941</v>
      </c>
      <c r="G1555" s="60" t="s">
        <v>45</v>
      </c>
      <c r="H1555" s="60" t="s">
        <v>173</v>
      </c>
      <c r="I1555" s="60">
        <v>116827.94</v>
      </c>
      <c r="J1555" s="60" t="s">
        <v>5397</v>
      </c>
      <c r="K1555" s="60" t="s">
        <v>118</v>
      </c>
      <c r="L1555" s="60" t="s">
        <v>32</v>
      </c>
      <c r="M1555" s="60">
        <v>1.49</v>
      </c>
      <c r="N1555" s="60" t="s">
        <v>33</v>
      </c>
      <c r="O1555" s="60">
        <v>17</v>
      </c>
    </row>
    <row r="1556" spans="1:15" x14ac:dyDescent="0.2">
      <c r="A1556" s="60" t="s">
        <v>5398</v>
      </c>
      <c r="B1556" s="60" t="s">
        <v>5399</v>
      </c>
      <c r="C1556" s="60">
        <v>59</v>
      </c>
      <c r="D1556" s="60" t="s">
        <v>27</v>
      </c>
      <c r="E1556" s="60" t="s">
        <v>5400</v>
      </c>
      <c r="F1556" s="60">
        <v>-8873</v>
      </c>
      <c r="G1556" s="60" t="s">
        <v>37</v>
      </c>
      <c r="H1556" s="60" t="s">
        <v>38</v>
      </c>
      <c r="I1556" s="60">
        <v>122165.81</v>
      </c>
      <c r="J1556" s="60" t="s">
        <v>5127</v>
      </c>
      <c r="K1556" s="60" t="s">
        <v>22</v>
      </c>
      <c r="L1556" s="60" t="s">
        <v>23</v>
      </c>
      <c r="M1556" s="60">
        <v>1.57</v>
      </c>
      <c r="N1556" s="60" t="s">
        <v>41</v>
      </c>
      <c r="O1556" s="60">
        <v>25</v>
      </c>
    </row>
    <row r="1557" spans="1:15" x14ac:dyDescent="0.2">
      <c r="A1557" s="60" t="s">
        <v>5401</v>
      </c>
      <c r="B1557" s="60" t="s">
        <v>2678</v>
      </c>
      <c r="C1557" s="60">
        <v>52</v>
      </c>
      <c r="D1557" s="60" t="s">
        <v>50</v>
      </c>
      <c r="E1557" s="60" t="s">
        <v>5402</v>
      </c>
      <c r="F1557" s="60">
        <v>-6833</v>
      </c>
      <c r="G1557" s="60" t="s">
        <v>78</v>
      </c>
      <c r="H1557" s="60" t="s">
        <v>71</v>
      </c>
      <c r="I1557" s="60">
        <v>166430.09</v>
      </c>
      <c r="J1557" s="60" t="s">
        <v>2932</v>
      </c>
      <c r="K1557" s="60" t="s">
        <v>55</v>
      </c>
      <c r="L1557" s="60" t="s">
        <v>73</v>
      </c>
      <c r="M1557" s="60">
        <v>3.56</v>
      </c>
      <c r="N1557" s="60" t="s">
        <v>57</v>
      </c>
      <c r="O1557" s="60">
        <v>13</v>
      </c>
    </row>
    <row r="1558" spans="1:15" x14ac:dyDescent="0.2">
      <c r="A1558" s="60" t="s">
        <v>5403</v>
      </c>
      <c r="B1558" s="60" t="s">
        <v>3289</v>
      </c>
      <c r="C1558" s="60">
        <v>61</v>
      </c>
      <c r="D1558" s="60" t="s">
        <v>27</v>
      </c>
      <c r="E1558" s="60" t="s">
        <v>5404</v>
      </c>
      <c r="F1558" s="60">
        <v>-8099</v>
      </c>
      <c r="G1558" s="60" t="s">
        <v>94</v>
      </c>
      <c r="H1558" s="60" t="s">
        <v>71</v>
      </c>
      <c r="I1558" s="60">
        <v>136933.64000000001</v>
      </c>
      <c r="J1558" s="60" t="s">
        <v>3051</v>
      </c>
      <c r="K1558" s="60" t="s">
        <v>40</v>
      </c>
      <c r="L1558" s="60" t="s">
        <v>73</v>
      </c>
      <c r="M1558" s="60">
        <v>1.93</v>
      </c>
      <c r="N1558" s="60" t="s">
        <v>41</v>
      </c>
      <c r="O1558" s="60">
        <v>8</v>
      </c>
    </row>
    <row r="1559" spans="1:15" x14ac:dyDescent="0.2">
      <c r="A1559" s="60" t="s">
        <v>5405</v>
      </c>
      <c r="B1559" s="60" t="s">
        <v>5406</v>
      </c>
      <c r="C1559" s="60">
        <v>52</v>
      </c>
      <c r="D1559" s="60" t="s">
        <v>50</v>
      </c>
      <c r="E1559" s="60" t="s">
        <v>5407</v>
      </c>
      <c r="F1559" s="60">
        <v>-11189</v>
      </c>
      <c r="G1559" s="60" t="s">
        <v>29</v>
      </c>
      <c r="H1559" s="60" t="s">
        <v>194</v>
      </c>
      <c r="I1559" s="60">
        <v>90548.800000000003</v>
      </c>
      <c r="J1559" s="60" t="s">
        <v>3511</v>
      </c>
      <c r="K1559" s="60" t="s">
        <v>22</v>
      </c>
      <c r="L1559" s="60" t="s">
        <v>56</v>
      </c>
      <c r="M1559" s="60">
        <v>1.48</v>
      </c>
      <c r="N1559" s="60" t="s">
        <v>24</v>
      </c>
      <c r="O1559" s="60">
        <v>1</v>
      </c>
    </row>
    <row r="1560" spans="1:15" x14ac:dyDescent="0.2">
      <c r="A1560" s="60" t="s">
        <v>5408</v>
      </c>
      <c r="B1560" s="60" t="s">
        <v>4355</v>
      </c>
      <c r="C1560" s="60">
        <v>59</v>
      </c>
      <c r="D1560" s="60" t="s">
        <v>27</v>
      </c>
      <c r="E1560" s="60" t="s">
        <v>5409</v>
      </c>
      <c r="F1560" s="60">
        <v>-7003</v>
      </c>
      <c r="G1560" s="60" t="s">
        <v>37</v>
      </c>
      <c r="H1560" s="60" t="s">
        <v>53</v>
      </c>
      <c r="I1560" s="60">
        <v>74219.91</v>
      </c>
      <c r="J1560" s="60" t="s">
        <v>5410</v>
      </c>
      <c r="K1560" s="60" t="s">
        <v>55</v>
      </c>
      <c r="L1560" s="60" t="s">
        <v>23</v>
      </c>
      <c r="M1560" s="60">
        <v>1.25</v>
      </c>
      <c r="N1560" s="60" t="s">
        <v>24</v>
      </c>
      <c r="O1560" s="60">
        <v>21</v>
      </c>
    </row>
    <row r="1561" spans="1:15" x14ac:dyDescent="0.2">
      <c r="A1561" s="60" t="s">
        <v>5411</v>
      </c>
      <c r="B1561" s="60" t="s">
        <v>789</v>
      </c>
      <c r="C1561" s="60">
        <v>42</v>
      </c>
      <c r="D1561" s="60" t="s">
        <v>27</v>
      </c>
      <c r="E1561" s="60" t="s">
        <v>5412</v>
      </c>
      <c r="F1561" s="60">
        <v>-4536</v>
      </c>
      <c r="G1561" s="60" t="s">
        <v>19</v>
      </c>
      <c r="H1561" s="60" t="s">
        <v>38</v>
      </c>
      <c r="I1561" s="60">
        <v>127777.85</v>
      </c>
      <c r="J1561" s="60" t="s">
        <v>578</v>
      </c>
      <c r="K1561" s="60" t="s">
        <v>47</v>
      </c>
      <c r="L1561" s="60" t="s">
        <v>23</v>
      </c>
      <c r="M1561" s="60">
        <v>3.07</v>
      </c>
      <c r="N1561" s="60" t="s">
        <v>41</v>
      </c>
      <c r="O1561" s="60">
        <v>31</v>
      </c>
    </row>
    <row r="1562" spans="1:15" x14ac:dyDescent="0.2">
      <c r="A1562" s="60" t="s">
        <v>5413</v>
      </c>
      <c r="B1562" s="60" t="s">
        <v>4844</v>
      </c>
      <c r="C1562" s="60">
        <v>62</v>
      </c>
      <c r="D1562" s="60" t="s">
        <v>27</v>
      </c>
      <c r="E1562" s="60" t="s">
        <v>5414</v>
      </c>
      <c r="F1562" s="60">
        <v>-4473</v>
      </c>
      <c r="G1562" s="60" t="s">
        <v>37</v>
      </c>
      <c r="H1562" s="60" t="s">
        <v>194</v>
      </c>
      <c r="I1562" s="60">
        <v>159695.57999999999</v>
      </c>
      <c r="J1562" s="60" t="s">
        <v>5415</v>
      </c>
      <c r="K1562" s="60" t="s">
        <v>136</v>
      </c>
      <c r="L1562" s="60" t="s">
        <v>32</v>
      </c>
      <c r="M1562" s="60">
        <v>3.83</v>
      </c>
      <c r="N1562" s="60" t="s">
        <v>33</v>
      </c>
      <c r="O1562" s="60">
        <v>40</v>
      </c>
    </row>
    <row r="1563" spans="1:15" x14ac:dyDescent="0.2">
      <c r="A1563" s="60" t="s">
        <v>5416</v>
      </c>
      <c r="B1563" s="60" t="s">
        <v>59</v>
      </c>
      <c r="C1563" s="60">
        <v>56</v>
      </c>
      <c r="D1563" s="60" t="s">
        <v>27</v>
      </c>
      <c r="E1563" s="60" t="s">
        <v>4927</v>
      </c>
      <c r="F1563" s="60">
        <v>-2357</v>
      </c>
      <c r="G1563" s="60" t="s">
        <v>116</v>
      </c>
      <c r="H1563" s="60" t="s">
        <v>20</v>
      </c>
      <c r="I1563" s="60">
        <v>105049.87</v>
      </c>
      <c r="J1563" s="60" t="s">
        <v>4702</v>
      </c>
      <c r="K1563" s="60" t="s">
        <v>104</v>
      </c>
      <c r="L1563" s="60" t="s">
        <v>56</v>
      </c>
      <c r="M1563" s="60">
        <v>3.54</v>
      </c>
      <c r="N1563" s="60" t="s">
        <v>57</v>
      </c>
      <c r="O1563" s="60">
        <v>12</v>
      </c>
    </row>
    <row r="1564" spans="1:15" x14ac:dyDescent="0.2">
      <c r="A1564" s="60" t="s">
        <v>5417</v>
      </c>
      <c r="B1564" s="60" t="s">
        <v>5418</v>
      </c>
      <c r="C1564" s="60">
        <v>32</v>
      </c>
      <c r="D1564" s="60" t="s">
        <v>17</v>
      </c>
      <c r="E1564" s="60" t="s">
        <v>5419</v>
      </c>
      <c r="F1564" s="60">
        <v>-8114</v>
      </c>
      <c r="G1564" s="60" t="s">
        <v>19</v>
      </c>
      <c r="H1564" s="60" t="s">
        <v>173</v>
      </c>
      <c r="I1564" s="60">
        <v>161528.03</v>
      </c>
      <c r="J1564" s="60" t="s">
        <v>2388</v>
      </c>
      <c r="K1564" s="60" t="s">
        <v>55</v>
      </c>
      <c r="L1564" s="60" t="s">
        <v>73</v>
      </c>
      <c r="M1564" s="60">
        <v>2.87</v>
      </c>
      <c r="N1564" s="60" t="s">
        <v>57</v>
      </c>
      <c r="O1564" s="60">
        <v>18</v>
      </c>
    </row>
    <row r="1565" spans="1:15" x14ac:dyDescent="0.2">
      <c r="A1565" s="60" t="s">
        <v>5420</v>
      </c>
      <c r="B1565" s="60" t="s">
        <v>5406</v>
      </c>
      <c r="C1565" s="60">
        <v>25</v>
      </c>
      <c r="D1565" s="60" t="s">
        <v>17</v>
      </c>
      <c r="E1565" s="60" t="s">
        <v>5421</v>
      </c>
      <c r="F1565" s="60">
        <v>-8351</v>
      </c>
      <c r="G1565" s="60" t="s">
        <v>85</v>
      </c>
      <c r="H1565" s="60" t="s">
        <v>20</v>
      </c>
      <c r="I1565" s="60">
        <v>62855.29</v>
      </c>
      <c r="J1565" s="60" t="s">
        <v>2396</v>
      </c>
      <c r="K1565" s="60" t="s">
        <v>118</v>
      </c>
      <c r="L1565" s="60" t="s">
        <v>32</v>
      </c>
      <c r="M1565" s="60">
        <v>4.8899999999999997</v>
      </c>
      <c r="N1565" s="60" t="s">
        <v>33</v>
      </c>
      <c r="O1565" s="60">
        <v>27</v>
      </c>
    </row>
    <row r="1566" spans="1:15" x14ac:dyDescent="0.2">
      <c r="A1566" s="60" t="s">
        <v>5422</v>
      </c>
      <c r="B1566" s="60" t="s">
        <v>5423</v>
      </c>
      <c r="C1566" s="60">
        <v>30</v>
      </c>
      <c r="D1566" s="60" t="s">
        <v>50</v>
      </c>
      <c r="E1566" s="60" t="s">
        <v>5424</v>
      </c>
      <c r="F1566" s="60">
        <v>-10395</v>
      </c>
      <c r="G1566" s="60" t="s">
        <v>116</v>
      </c>
      <c r="H1566" s="60" t="s">
        <v>66</v>
      </c>
      <c r="I1566" s="60">
        <v>104926.98</v>
      </c>
      <c r="J1566" s="60" t="s">
        <v>5425</v>
      </c>
      <c r="K1566" s="60" t="s">
        <v>127</v>
      </c>
      <c r="L1566" s="60" t="s">
        <v>32</v>
      </c>
      <c r="M1566" s="60">
        <v>2.4500000000000002</v>
      </c>
      <c r="N1566" s="60" t="s">
        <v>24</v>
      </c>
      <c r="O1566" s="60">
        <v>40</v>
      </c>
    </row>
    <row r="1567" spans="1:15" x14ac:dyDescent="0.2">
      <c r="A1567" s="60" t="s">
        <v>5426</v>
      </c>
      <c r="B1567" s="60" t="s">
        <v>338</v>
      </c>
      <c r="C1567" s="60">
        <v>45</v>
      </c>
      <c r="D1567" s="60" t="s">
        <v>27</v>
      </c>
      <c r="E1567" s="60" t="s">
        <v>5427</v>
      </c>
      <c r="F1567" s="60">
        <v>-4477</v>
      </c>
      <c r="G1567" s="60" t="s">
        <v>78</v>
      </c>
      <c r="H1567" s="60" t="s">
        <v>53</v>
      </c>
      <c r="I1567" s="60">
        <v>161088.57999999999</v>
      </c>
      <c r="J1567" s="60" t="s">
        <v>5428</v>
      </c>
      <c r="K1567" s="60" t="s">
        <v>136</v>
      </c>
      <c r="L1567" s="60" t="s">
        <v>32</v>
      </c>
      <c r="M1567" s="60">
        <v>2.41</v>
      </c>
      <c r="N1567" s="60" t="s">
        <v>41</v>
      </c>
      <c r="O1567" s="60">
        <v>10</v>
      </c>
    </row>
    <row r="1568" spans="1:15" x14ac:dyDescent="0.2">
      <c r="A1568" s="60" t="s">
        <v>5429</v>
      </c>
      <c r="B1568" s="60" t="s">
        <v>2351</v>
      </c>
      <c r="C1568" s="60">
        <v>50</v>
      </c>
      <c r="D1568" s="60" t="s">
        <v>27</v>
      </c>
      <c r="E1568" s="60" t="s">
        <v>5430</v>
      </c>
      <c r="F1568" s="60">
        <v>-6040</v>
      </c>
      <c r="G1568" s="60" t="s">
        <v>78</v>
      </c>
      <c r="H1568" s="60" t="s">
        <v>144</v>
      </c>
      <c r="I1568" s="60">
        <v>48142.75</v>
      </c>
      <c r="J1568" s="60" t="s">
        <v>5431</v>
      </c>
      <c r="K1568" s="60" t="s">
        <v>55</v>
      </c>
      <c r="L1568" s="60" t="s">
        <v>32</v>
      </c>
      <c r="M1568" s="60">
        <v>4.6900000000000004</v>
      </c>
      <c r="N1568" s="60" t="s">
        <v>74</v>
      </c>
      <c r="O1568" s="60">
        <v>18</v>
      </c>
    </row>
    <row r="1569" spans="1:15" x14ac:dyDescent="0.2">
      <c r="A1569" s="60" t="s">
        <v>5432</v>
      </c>
      <c r="B1569" s="60" t="s">
        <v>5433</v>
      </c>
      <c r="C1569" s="60">
        <v>33</v>
      </c>
      <c r="D1569" s="60" t="s">
        <v>17</v>
      </c>
      <c r="E1569" s="60" t="s">
        <v>5434</v>
      </c>
      <c r="F1569" s="60">
        <v>-8772</v>
      </c>
      <c r="G1569" s="60" t="s">
        <v>29</v>
      </c>
      <c r="H1569" s="60" t="s">
        <v>53</v>
      </c>
      <c r="I1569" s="60">
        <v>155563.92000000001</v>
      </c>
      <c r="J1569" s="60" t="s">
        <v>375</v>
      </c>
      <c r="K1569" s="60" t="s">
        <v>22</v>
      </c>
      <c r="L1569" s="60" t="s">
        <v>32</v>
      </c>
      <c r="M1569" s="60">
        <v>2.64</v>
      </c>
      <c r="N1569" s="60" t="s">
        <v>74</v>
      </c>
      <c r="O1569" s="60">
        <v>16</v>
      </c>
    </row>
    <row r="1570" spans="1:15" x14ac:dyDescent="0.2">
      <c r="A1570" s="60" t="s">
        <v>5435</v>
      </c>
      <c r="B1570" s="60" t="s">
        <v>5081</v>
      </c>
      <c r="C1570" s="60">
        <v>59</v>
      </c>
      <c r="D1570" s="60" t="s">
        <v>50</v>
      </c>
      <c r="E1570" s="60" t="s">
        <v>5436</v>
      </c>
      <c r="F1570" s="60">
        <v>-2779</v>
      </c>
      <c r="G1570" s="60" t="s">
        <v>94</v>
      </c>
      <c r="H1570" s="60" t="s">
        <v>194</v>
      </c>
      <c r="I1570" s="60">
        <v>128817.31</v>
      </c>
      <c r="J1570" s="60" t="s">
        <v>1911</v>
      </c>
      <c r="K1570" s="60" t="s">
        <v>47</v>
      </c>
      <c r="L1570" s="60" t="s">
        <v>23</v>
      </c>
      <c r="M1570" s="60">
        <v>1.2</v>
      </c>
      <c r="N1570" s="60" t="s">
        <v>74</v>
      </c>
      <c r="O1570" s="60">
        <v>36</v>
      </c>
    </row>
    <row r="1571" spans="1:15" x14ac:dyDescent="0.2">
      <c r="A1571" s="60" t="s">
        <v>5437</v>
      </c>
      <c r="B1571" s="60" t="s">
        <v>5438</v>
      </c>
      <c r="C1571" s="60">
        <v>45</v>
      </c>
      <c r="D1571" s="60" t="s">
        <v>27</v>
      </c>
      <c r="E1571" s="60" t="s">
        <v>5439</v>
      </c>
      <c r="F1571" s="60">
        <v>-4317</v>
      </c>
      <c r="G1571" s="60" t="s">
        <v>78</v>
      </c>
      <c r="H1571" s="60" t="s">
        <v>194</v>
      </c>
      <c r="I1571" s="60">
        <v>156271.32</v>
      </c>
      <c r="J1571" s="60" t="s">
        <v>5317</v>
      </c>
      <c r="K1571" s="60" t="s">
        <v>136</v>
      </c>
      <c r="L1571" s="60" t="s">
        <v>32</v>
      </c>
      <c r="M1571" s="60">
        <v>2.5299999999999998</v>
      </c>
      <c r="N1571" s="60" t="s">
        <v>74</v>
      </c>
      <c r="O1571" s="60">
        <v>2</v>
      </c>
    </row>
    <row r="1572" spans="1:15" x14ac:dyDescent="0.2">
      <c r="A1572" s="60" t="s">
        <v>5440</v>
      </c>
      <c r="B1572" s="60" t="s">
        <v>5441</v>
      </c>
      <c r="C1572" s="60">
        <v>55</v>
      </c>
      <c r="D1572" s="60" t="s">
        <v>27</v>
      </c>
      <c r="E1572" s="60" t="s">
        <v>5442</v>
      </c>
      <c r="F1572" s="60">
        <v>-3080</v>
      </c>
      <c r="G1572" s="60" t="s">
        <v>37</v>
      </c>
      <c r="H1572" s="60" t="s">
        <v>66</v>
      </c>
      <c r="I1572" s="60">
        <v>75743.06</v>
      </c>
      <c r="J1572" s="60" t="s">
        <v>1754</v>
      </c>
      <c r="K1572" s="60" t="s">
        <v>104</v>
      </c>
      <c r="L1572" s="60" t="s">
        <v>23</v>
      </c>
      <c r="M1572" s="60">
        <v>2.9</v>
      </c>
      <c r="N1572" s="60" t="s">
        <v>41</v>
      </c>
      <c r="O1572" s="60">
        <v>8</v>
      </c>
    </row>
    <row r="1573" spans="1:15" x14ac:dyDescent="0.2">
      <c r="A1573" s="60" t="s">
        <v>5443</v>
      </c>
      <c r="B1573" s="60" t="s">
        <v>5444</v>
      </c>
      <c r="C1573" s="60">
        <v>35</v>
      </c>
      <c r="D1573" s="60" t="s">
        <v>17</v>
      </c>
      <c r="E1573" s="60" t="s">
        <v>5445</v>
      </c>
      <c r="F1573" s="60">
        <v>-2560</v>
      </c>
      <c r="G1573" s="60" t="s">
        <v>45</v>
      </c>
      <c r="H1573" s="60" t="s">
        <v>38</v>
      </c>
      <c r="I1573" s="60">
        <v>82206.84</v>
      </c>
      <c r="J1573" s="60" t="s">
        <v>5049</v>
      </c>
      <c r="K1573" s="60" t="s">
        <v>55</v>
      </c>
      <c r="L1573" s="60" t="s">
        <v>32</v>
      </c>
      <c r="M1573" s="60">
        <v>2.09</v>
      </c>
      <c r="N1573" s="60" t="s">
        <v>74</v>
      </c>
      <c r="O1573" s="60">
        <v>28</v>
      </c>
    </row>
    <row r="1574" spans="1:15" x14ac:dyDescent="0.2">
      <c r="A1574" s="60" t="s">
        <v>5446</v>
      </c>
      <c r="B1574" s="60" t="s">
        <v>3419</v>
      </c>
      <c r="C1574" s="60">
        <v>31</v>
      </c>
      <c r="D1574" s="60" t="s">
        <v>27</v>
      </c>
      <c r="E1574" s="60" t="s">
        <v>5447</v>
      </c>
      <c r="F1574" s="60">
        <v>-4869</v>
      </c>
      <c r="G1574" s="60" t="s">
        <v>29</v>
      </c>
      <c r="H1574" s="60" t="s">
        <v>71</v>
      </c>
      <c r="I1574" s="60">
        <v>36802.47</v>
      </c>
      <c r="J1574" s="60" t="s">
        <v>5448</v>
      </c>
      <c r="K1574" s="60" t="s">
        <v>127</v>
      </c>
      <c r="L1574" s="60" t="s">
        <v>73</v>
      </c>
      <c r="M1574" s="60">
        <v>2.13</v>
      </c>
      <c r="N1574" s="60" t="s">
        <v>74</v>
      </c>
      <c r="O1574" s="60">
        <v>27</v>
      </c>
    </row>
    <row r="1575" spans="1:15" x14ac:dyDescent="0.2">
      <c r="A1575" s="60" t="s">
        <v>5449</v>
      </c>
      <c r="B1575" s="60" t="s">
        <v>5450</v>
      </c>
      <c r="C1575" s="60">
        <v>34</v>
      </c>
      <c r="D1575" s="60" t="s">
        <v>17</v>
      </c>
      <c r="E1575" s="60" t="s">
        <v>5451</v>
      </c>
      <c r="F1575" s="60">
        <v>-6576</v>
      </c>
      <c r="G1575" s="60" t="s">
        <v>116</v>
      </c>
      <c r="H1575" s="60" t="s">
        <v>71</v>
      </c>
      <c r="I1575" s="60">
        <v>167732.01</v>
      </c>
      <c r="J1575" s="60" t="s">
        <v>4970</v>
      </c>
      <c r="K1575" s="60" t="s">
        <v>40</v>
      </c>
      <c r="L1575" s="60" t="s">
        <v>32</v>
      </c>
      <c r="M1575" s="60">
        <v>2.86</v>
      </c>
      <c r="N1575" s="60" t="s">
        <v>41</v>
      </c>
      <c r="O1575" s="60">
        <v>33</v>
      </c>
    </row>
    <row r="1576" spans="1:15" x14ac:dyDescent="0.2">
      <c r="A1576" s="60" t="s">
        <v>5452</v>
      </c>
      <c r="B1576" s="60" t="s">
        <v>5453</v>
      </c>
      <c r="C1576" s="60">
        <v>48</v>
      </c>
      <c r="D1576" s="60" t="s">
        <v>27</v>
      </c>
      <c r="E1576" s="60" t="s">
        <v>5454</v>
      </c>
      <c r="F1576" s="60">
        <v>-6333</v>
      </c>
      <c r="G1576" s="60" t="s">
        <v>52</v>
      </c>
      <c r="H1576" s="60" t="s">
        <v>194</v>
      </c>
      <c r="I1576" s="60">
        <v>61108.81</v>
      </c>
      <c r="J1576" s="60" t="s">
        <v>5455</v>
      </c>
      <c r="K1576" s="60" t="s">
        <v>81</v>
      </c>
      <c r="L1576" s="60" t="s">
        <v>56</v>
      </c>
      <c r="M1576" s="60">
        <v>4.24</v>
      </c>
      <c r="N1576" s="60" t="s">
        <v>41</v>
      </c>
      <c r="O1576" s="60">
        <v>20</v>
      </c>
    </row>
    <row r="1577" spans="1:15" x14ac:dyDescent="0.2">
      <c r="A1577" s="60" t="s">
        <v>5456</v>
      </c>
      <c r="B1577" s="60" t="s">
        <v>4451</v>
      </c>
      <c r="C1577" s="60">
        <v>54</v>
      </c>
      <c r="D1577" s="60" t="s">
        <v>17</v>
      </c>
      <c r="E1577" s="60" t="s">
        <v>5457</v>
      </c>
      <c r="F1577" s="60">
        <v>-9507</v>
      </c>
      <c r="G1577" s="60" t="s">
        <v>52</v>
      </c>
      <c r="H1577" s="60" t="s">
        <v>38</v>
      </c>
      <c r="I1577" s="60">
        <v>116871.63</v>
      </c>
      <c r="J1577" s="60" t="s">
        <v>4689</v>
      </c>
      <c r="K1577" s="60" t="s">
        <v>81</v>
      </c>
      <c r="L1577" s="60" t="s">
        <v>32</v>
      </c>
      <c r="M1577" s="60">
        <v>1.1599999999999999</v>
      </c>
      <c r="N1577" s="60" t="s">
        <v>24</v>
      </c>
      <c r="O1577" s="60">
        <v>18</v>
      </c>
    </row>
    <row r="1578" spans="1:15" x14ac:dyDescent="0.2">
      <c r="A1578" s="60" t="s">
        <v>5458</v>
      </c>
      <c r="B1578" s="60" t="s">
        <v>4380</v>
      </c>
      <c r="C1578" s="60">
        <v>50</v>
      </c>
      <c r="D1578" s="60" t="s">
        <v>50</v>
      </c>
      <c r="E1578" s="60" t="s">
        <v>5459</v>
      </c>
      <c r="F1578" s="60">
        <v>-3636</v>
      </c>
      <c r="G1578" s="60" t="s">
        <v>94</v>
      </c>
      <c r="H1578" s="60" t="s">
        <v>53</v>
      </c>
      <c r="I1578" s="60">
        <v>66758.52</v>
      </c>
      <c r="J1578" s="60" t="s">
        <v>3191</v>
      </c>
      <c r="K1578" s="60" t="s">
        <v>104</v>
      </c>
      <c r="L1578" s="60" t="s">
        <v>73</v>
      </c>
      <c r="M1578" s="60">
        <v>4.18</v>
      </c>
      <c r="N1578" s="60" t="s">
        <v>57</v>
      </c>
      <c r="O1578" s="60">
        <v>24</v>
      </c>
    </row>
    <row r="1579" spans="1:15" x14ac:dyDescent="0.2">
      <c r="A1579" s="60" t="s">
        <v>5460</v>
      </c>
      <c r="B1579" s="60" t="s">
        <v>5461</v>
      </c>
      <c r="C1579" s="60">
        <v>50</v>
      </c>
      <c r="D1579" s="60" t="s">
        <v>17</v>
      </c>
      <c r="E1579" s="60" t="s">
        <v>5462</v>
      </c>
      <c r="F1579" s="60">
        <v>-7359</v>
      </c>
      <c r="G1579" s="60" t="s">
        <v>116</v>
      </c>
      <c r="H1579" s="60" t="s">
        <v>20</v>
      </c>
      <c r="I1579" s="60">
        <v>88609.85</v>
      </c>
      <c r="J1579" s="60" t="s">
        <v>3227</v>
      </c>
      <c r="K1579" s="60" t="s">
        <v>104</v>
      </c>
      <c r="L1579" s="60" t="s">
        <v>32</v>
      </c>
      <c r="M1579" s="60">
        <v>2.67</v>
      </c>
      <c r="N1579" s="60" t="s">
        <v>57</v>
      </c>
      <c r="O1579" s="60">
        <v>2</v>
      </c>
    </row>
    <row r="1580" spans="1:15" x14ac:dyDescent="0.2">
      <c r="A1580" s="60" t="s">
        <v>5463</v>
      </c>
      <c r="B1580" s="60" t="s">
        <v>5464</v>
      </c>
      <c r="C1580" s="60">
        <v>51</v>
      </c>
      <c r="D1580" s="60" t="s">
        <v>27</v>
      </c>
      <c r="E1580" s="60" t="s">
        <v>5465</v>
      </c>
      <c r="F1580" s="60">
        <v>-6632</v>
      </c>
      <c r="G1580" s="60" t="s">
        <v>19</v>
      </c>
      <c r="H1580" s="60" t="s">
        <v>144</v>
      </c>
      <c r="I1580" s="60">
        <v>176991.66</v>
      </c>
      <c r="J1580" s="60" t="s">
        <v>5466</v>
      </c>
      <c r="K1580" s="60" t="s">
        <v>127</v>
      </c>
      <c r="L1580" s="60" t="s">
        <v>73</v>
      </c>
      <c r="M1580" s="60">
        <v>1.91</v>
      </c>
      <c r="N1580" s="60" t="s">
        <v>33</v>
      </c>
      <c r="O1580" s="60">
        <v>40</v>
      </c>
    </row>
    <row r="1581" spans="1:15" x14ac:dyDescent="0.2">
      <c r="A1581" s="60" t="s">
        <v>5467</v>
      </c>
      <c r="B1581" s="60" t="s">
        <v>5468</v>
      </c>
      <c r="C1581" s="60">
        <v>39</v>
      </c>
      <c r="D1581" s="60" t="s">
        <v>27</v>
      </c>
      <c r="E1581" s="60" t="s">
        <v>5469</v>
      </c>
      <c r="F1581" s="60">
        <v>-7005</v>
      </c>
      <c r="G1581" s="60" t="s">
        <v>99</v>
      </c>
      <c r="H1581" s="60" t="s">
        <v>173</v>
      </c>
      <c r="I1581" s="60">
        <v>148133.32999999999</v>
      </c>
      <c r="J1581" s="60" t="s">
        <v>4587</v>
      </c>
      <c r="K1581" s="60" t="s">
        <v>22</v>
      </c>
      <c r="L1581" s="60" t="s">
        <v>23</v>
      </c>
      <c r="M1581" s="60">
        <v>3.33</v>
      </c>
      <c r="N1581" s="60" t="s">
        <v>24</v>
      </c>
      <c r="O1581" s="60">
        <v>30</v>
      </c>
    </row>
    <row r="1582" spans="1:15" x14ac:dyDescent="0.2">
      <c r="A1582" s="60" t="s">
        <v>5470</v>
      </c>
      <c r="B1582" s="60" t="s">
        <v>5471</v>
      </c>
      <c r="C1582" s="60">
        <v>38</v>
      </c>
      <c r="D1582" s="60" t="s">
        <v>17</v>
      </c>
      <c r="E1582" s="60" t="s">
        <v>5472</v>
      </c>
      <c r="F1582" s="60">
        <v>-9669</v>
      </c>
      <c r="G1582" s="60" t="s">
        <v>29</v>
      </c>
      <c r="H1582" s="60" t="s">
        <v>71</v>
      </c>
      <c r="I1582" s="60">
        <v>77572</v>
      </c>
      <c r="J1582" s="60" t="s">
        <v>1055</v>
      </c>
      <c r="K1582" s="60" t="s">
        <v>118</v>
      </c>
      <c r="L1582" s="60" t="s">
        <v>73</v>
      </c>
      <c r="M1582" s="60">
        <v>2.1</v>
      </c>
      <c r="N1582" s="60" t="s">
        <v>41</v>
      </c>
      <c r="O1582" s="60">
        <v>3</v>
      </c>
    </row>
    <row r="1583" spans="1:15" x14ac:dyDescent="0.2">
      <c r="A1583" s="60" t="s">
        <v>5473</v>
      </c>
      <c r="B1583" s="60" t="s">
        <v>5474</v>
      </c>
      <c r="C1583" s="60">
        <v>46</v>
      </c>
      <c r="D1583" s="60" t="s">
        <v>27</v>
      </c>
      <c r="E1583" s="60" t="s">
        <v>5475</v>
      </c>
      <c r="F1583" s="60">
        <v>-8288</v>
      </c>
      <c r="G1583" s="60" t="s">
        <v>29</v>
      </c>
      <c r="H1583" s="60" t="s">
        <v>194</v>
      </c>
      <c r="I1583" s="60">
        <v>164934.12</v>
      </c>
      <c r="J1583" s="60" t="s">
        <v>112</v>
      </c>
      <c r="K1583" s="60" t="s">
        <v>40</v>
      </c>
      <c r="L1583" s="60" t="s">
        <v>32</v>
      </c>
      <c r="M1583" s="60">
        <v>3.72</v>
      </c>
      <c r="N1583" s="60" t="s">
        <v>41</v>
      </c>
      <c r="O1583" s="60">
        <v>14</v>
      </c>
    </row>
    <row r="1584" spans="1:15" x14ac:dyDescent="0.2">
      <c r="A1584" s="60" t="s">
        <v>5476</v>
      </c>
      <c r="B1584" s="60" t="s">
        <v>5477</v>
      </c>
      <c r="C1584" s="60">
        <v>26</v>
      </c>
      <c r="D1584" s="60" t="s">
        <v>50</v>
      </c>
      <c r="E1584" s="60" t="s">
        <v>5478</v>
      </c>
      <c r="F1584" s="60">
        <v>-3740</v>
      </c>
      <c r="G1584" s="60" t="s">
        <v>85</v>
      </c>
      <c r="H1584" s="60" t="s">
        <v>173</v>
      </c>
      <c r="I1584" s="60">
        <v>153389.07999999999</v>
      </c>
      <c r="J1584" s="60" t="s">
        <v>5479</v>
      </c>
      <c r="K1584" s="60" t="s">
        <v>127</v>
      </c>
      <c r="L1584" s="60" t="s">
        <v>23</v>
      </c>
      <c r="M1584" s="60">
        <v>4.75</v>
      </c>
      <c r="N1584" s="60" t="s">
        <v>24</v>
      </c>
      <c r="O1584" s="60">
        <v>28</v>
      </c>
    </row>
    <row r="1585" spans="1:15" x14ac:dyDescent="0.2">
      <c r="A1585" s="60" t="s">
        <v>5480</v>
      </c>
      <c r="B1585" s="60" t="s">
        <v>5481</v>
      </c>
      <c r="C1585" s="60">
        <v>32</v>
      </c>
      <c r="D1585" s="60" t="s">
        <v>17</v>
      </c>
      <c r="E1585" s="60" t="s">
        <v>5482</v>
      </c>
      <c r="F1585" s="60">
        <v>-10575</v>
      </c>
      <c r="G1585" s="60" t="s">
        <v>116</v>
      </c>
      <c r="H1585" s="60" t="s">
        <v>173</v>
      </c>
      <c r="I1585" s="60">
        <v>40946.410000000003</v>
      </c>
      <c r="J1585" s="60" t="s">
        <v>2215</v>
      </c>
      <c r="K1585" s="60" t="s">
        <v>118</v>
      </c>
      <c r="L1585" s="60" t="s">
        <v>56</v>
      </c>
      <c r="M1585" s="60">
        <v>1.08</v>
      </c>
      <c r="N1585" s="60" t="s">
        <v>24</v>
      </c>
      <c r="O1585" s="60">
        <v>23</v>
      </c>
    </row>
    <row r="1586" spans="1:15" x14ac:dyDescent="0.2">
      <c r="A1586" s="60" t="s">
        <v>5483</v>
      </c>
      <c r="B1586" s="60" t="s">
        <v>4091</v>
      </c>
      <c r="C1586" s="60">
        <v>49</v>
      </c>
      <c r="D1586" s="60" t="s">
        <v>27</v>
      </c>
      <c r="E1586" s="60" t="s">
        <v>5484</v>
      </c>
      <c r="F1586" s="60">
        <v>-5631</v>
      </c>
      <c r="G1586" s="60" t="s">
        <v>94</v>
      </c>
      <c r="H1586" s="60" t="s">
        <v>194</v>
      </c>
      <c r="I1586" s="60">
        <v>167652.79</v>
      </c>
      <c r="J1586" s="60" t="s">
        <v>5485</v>
      </c>
      <c r="K1586" s="60" t="s">
        <v>118</v>
      </c>
      <c r="L1586" s="60" t="s">
        <v>32</v>
      </c>
      <c r="M1586" s="60">
        <v>1.85</v>
      </c>
      <c r="N1586" s="60" t="s">
        <v>41</v>
      </c>
      <c r="O1586" s="60">
        <v>30</v>
      </c>
    </row>
    <row r="1587" spans="1:15" x14ac:dyDescent="0.2">
      <c r="A1587" s="60" t="s">
        <v>5486</v>
      </c>
      <c r="B1587" s="60" t="s">
        <v>5487</v>
      </c>
      <c r="C1587" s="60">
        <v>64</v>
      </c>
      <c r="D1587" s="60" t="s">
        <v>27</v>
      </c>
      <c r="E1587" s="60" t="s">
        <v>5488</v>
      </c>
      <c r="F1587" s="60">
        <v>-4165</v>
      </c>
      <c r="G1587" s="60" t="s">
        <v>85</v>
      </c>
      <c r="H1587" s="60" t="s">
        <v>53</v>
      </c>
      <c r="I1587" s="60">
        <v>61540.28</v>
      </c>
      <c r="J1587" s="60" t="s">
        <v>2339</v>
      </c>
      <c r="K1587" s="60" t="s">
        <v>104</v>
      </c>
      <c r="L1587" s="60" t="s">
        <v>56</v>
      </c>
      <c r="M1587" s="60">
        <v>4.55</v>
      </c>
      <c r="N1587" s="60" t="s">
        <v>41</v>
      </c>
      <c r="O1587" s="60">
        <v>36</v>
      </c>
    </row>
    <row r="1588" spans="1:15" x14ac:dyDescent="0.2">
      <c r="A1588" s="60" t="s">
        <v>5489</v>
      </c>
      <c r="B1588" s="60" t="s">
        <v>518</v>
      </c>
      <c r="C1588" s="60">
        <v>27</v>
      </c>
      <c r="D1588" s="60" t="s">
        <v>17</v>
      </c>
      <c r="E1588" s="60" t="s">
        <v>5490</v>
      </c>
      <c r="F1588" s="60">
        <v>-10019</v>
      </c>
      <c r="G1588" s="60" t="s">
        <v>85</v>
      </c>
      <c r="H1588" s="60" t="s">
        <v>20</v>
      </c>
      <c r="I1588" s="60">
        <v>97481.65</v>
      </c>
      <c r="J1588" s="60" t="s">
        <v>3990</v>
      </c>
      <c r="K1588" s="60" t="s">
        <v>118</v>
      </c>
      <c r="L1588" s="60" t="s">
        <v>73</v>
      </c>
      <c r="M1588" s="60">
        <v>3.71</v>
      </c>
      <c r="N1588" s="60" t="s">
        <v>74</v>
      </c>
      <c r="O1588" s="60">
        <v>24</v>
      </c>
    </row>
    <row r="1589" spans="1:15" x14ac:dyDescent="0.2">
      <c r="A1589" s="60" t="s">
        <v>5491</v>
      </c>
      <c r="B1589" s="60" t="s">
        <v>5492</v>
      </c>
      <c r="C1589" s="60">
        <v>35</v>
      </c>
      <c r="D1589" s="60" t="s">
        <v>17</v>
      </c>
      <c r="E1589" s="60" t="s">
        <v>5493</v>
      </c>
      <c r="F1589" s="60">
        <v>-4590</v>
      </c>
      <c r="G1589" s="60" t="s">
        <v>85</v>
      </c>
      <c r="H1589" s="60" t="s">
        <v>38</v>
      </c>
      <c r="I1589" s="60">
        <v>160926.39999999999</v>
      </c>
      <c r="J1589" s="60" t="s">
        <v>2550</v>
      </c>
      <c r="K1589" s="60" t="s">
        <v>40</v>
      </c>
      <c r="L1589" s="60" t="s">
        <v>56</v>
      </c>
      <c r="M1589" s="60">
        <v>1.1000000000000001</v>
      </c>
      <c r="N1589" s="60" t="s">
        <v>33</v>
      </c>
      <c r="O1589" s="60">
        <v>40</v>
      </c>
    </row>
    <row r="1590" spans="1:15" x14ac:dyDescent="0.2">
      <c r="A1590" s="60" t="s">
        <v>5494</v>
      </c>
      <c r="B1590" s="60" t="s">
        <v>2394</v>
      </c>
      <c r="C1590" s="60">
        <v>64</v>
      </c>
      <c r="D1590" s="60" t="s">
        <v>17</v>
      </c>
      <c r="E1590" s="60" t="s">
        <v>5495</v>
      </c>
      <c r="F1590" s="60">
        <v>-4301</v>
      </c>
      <c r="G1590" s="60" t="s">
        <v>19</v>
      </c>
      <c r="H1590" s="60" t="s">
        <v>79</v>
      </c>
      <c r="I1590" s="60">
        <v>43508.99</v>
      </c>
      <c r="J1590" s="60" t="s">
        <v>270</v>
      </c>
      <c r="K1590" s="60" t="s">
        <v>118</v>
      </c>
      <c r="L1590" s="60" t="s">
        <v>56</v>
      </c>
      <c r="M1590" s="60">
        <v>4.0599999999999996</v>
      </c>
      <c r="N1590" s="60" t="s">
        <v>74</v>
      </c>
      <c r="O1590" s="60">
        <v>34</v>
      </c>
    </row>
    <row r="1591" spans="1:15" x14ac:dyDescent="0.2">
      <c r="A1591" s="60" t="s">
        <v>5496</v>
      </c>
      <c r="B1591" s="60" t="s">
        <v>2576</v>
      </c>
      <c r="C1591" s="60">
        <v>50</v>
      </c>
      <c r="D1591" s="60" t="s">
        <v>27</v>
      </c>
      <c r="E1591" s="60" t="s">
        <v>5497</v>
      </c>
      <c r="F1591" s="60">
        <v>-4969</v>
      </c>
      <c r="G1591" s="60" t="s">
        <v>45</v>
      </c>
      <c r="H1591" s="60" t="s">
        <v>71</v>
      </c>
      <c r="I1591" s="60">
        <v>93321.78</v>
      </c>
      <c r="J1591" s="60" t="s">
        <v>1014</v>
      </c>
      <c r="K1591" s="60" t="s">
        <v>127</v>
      </c>
      <c r="L1591" s="60" t="s">
        <v>23</v>
      </c>
      <c r="M1591" s="60">
        <v>2.9</v>
      </c>
      <c r="N1591" s="60" t="s">
        <v>57</v>
      </c>
      <c r="O1591" s="60">
        <v>37</v>
      </c>
    </row>
    <row r="1592" spans="1:15" x14ac:dyDescent="0.2">
      <c r="A1592" s="60" t="s">
        <v>5498</v>
      </c>
      <c r="B1592" s="60" t="s">
        <v>427</v>
      </c>
      <c r="C1592" s="60">
        <v>54</v>
      </c>
      <c r="D1592" s="60" t="s">
        <v>17</v>
      </c>
      <c r="E1592" s="60" t="s">
        <v>5499</v>
      </c>
      <c r="F1592" s="60">
        <v>-11358</v>
      </c>
      <c r="G1592" s="60" t="s">
        <v>78</v>
      </c>
      <c r="H1592" s="60" t="s">
        <v>79</v>
      </c>
      <c r="I1592" s="60">
        <v>52399.72</v>
      </c>
      <c r="J1592" s="60" t="s">
        <v>726</v>
      </c>
      <c r="K1592" s="60" t="s">
        <v>104</v>
      </c>
      <c r="L1592" s="60" t="s">
        <v>73</v>
      </c>
      <c r="M1592" s="60">
        <v>4.8600000000000003</v>
      </c>
      <c r="N1592" s="60" t="s">
        <v>24</v>
      </c>
      <c r="O1592" s="60">
        <v>14</v>
      </c>
    </row>
    <row r="1593" spans="1:15" x14ac:dyDescent="0.2">
      <c r="A1593" s="60" t="s">
        <v>5500</v>
      </c>
      <c r="B1593" s="60" t="s">
        <v>4051</v>
      </c>
      <c r="C1593" s="60">
        <v>51</v>
      </c>
      <c r="D1593" s="60" t="s">
        <v>17</v>
      </c>
      <c r="E1593" s="60" t="s">
        <v>5501</v>
      </c>
      <c r="F1593" s="60">
        <v>-7323</v>
      </c>
      <c r="G1593" s="60" t="s">
        <v>52</v>
      </c>
      <c r="H1593" s="60" t="s">
        <v>194</v>
      </c>
      <c r="I1593" s="60">
        <v>59884.27</v>
      </c>
      <c r="J1593" s="60" t="s">
        <v>5502</v>
      </c>
      <c r="K1593" s="60" t="s">
        <v>81</v>
      </c>
      <c r="L1593" s="60" t="s">
        <v>32</v>
      </c>
      <c r="M1593" s="60">
        <v>1.1200000000000001</v>
      </c>
      <c r="N1593" s="60" t="s">
        <v>57</v>
      </c>
      <c r="O1593" s="60">
        <v>34</v>
      </c>
    </row>
    <row r="1594" spans="1:15" x14ac:dyDescent="0.2">
      <c r="A1594" s="60" t="s">
        <v>5503</v>
      </c>
      <c r="B1594" s="60" t="s">
        <v>5504</v>
      </c>
      <c r="C1594" s="60">
        <v>37</v>
      </c>
      <c r="D1594" s="60" t="s">
        <v>27</v>
      </c>
      <c r="E1594" s="60" t="s">
        <v>5505</v>
      </c>
      <c r="F1594" s="60">
        <v>-7685</v>
      </c>
      <c r="G1594" s="60" t="s">
        <v>116</v>
      </c>
      <c r="H1594" s="60" t="s">
        <v>38</v>
      </c>
      <c r="I1594" s="60">
        <v>135387.70000000001</v>
      </c>
      <c r="J1594" s="60" t="s">
        <v>5506</v>
      </c>
      <c r="K1594" s="60" t="s">
        <v>81</v>
      </c>
      <c r="L1594" s="60" t="s">
        <v>73</v>
      </c>
      <c r="M1594" s="60">
        <v>4.0999999999999996</v>
      </c>
      <c r="N1594" s="60" t="s">
        <v>57</v>
      </c>
      <c r="O1594" s="60">
        <v>26</v>
      </c>
    </row>
    <row r="1595" spans="1:15" x14ac:dyDescent="0.2">
      <c r="A1595" s="60" t="s">
        <v>5507</v>
      </c>
      <c r="B1595" s="60" t="s">
        <v>3557</v>
      </c>
      <c r="C1595" s="60">
        <v>46</v>
      </c>
      <c r="D1595" s="60" t="s">
        <v>17</v>
      </c>
      <c r="E1595" s="60" t="s">
        <v>5508</v>
      </c>
      <c r="F1595" s="60">
        <v>-7565</v>
      </c>
      <c r="G1595" s="60" t="s">
        <v>85</v>
      </c>
      <c r="H1595" s="60" t="s">
        <v>79</v>
      </c>
      <c r="I1595" s="60">
        <v>62528.38</v>
      </c>
      <c r="J1595" s="60" t="s">
        <v>500</v>
      </c>
      <c r="K1595" s="60" t="s">
        <v>81</v>
      </c>
      <c r="L1595" s="60" t="s">
        <v>32</v>
      </c>
      <c r="M1595" s="60">
        <v>4.83</v>
      </c>
      <c r="N1595" s="60" t="s">
        <v>33</v>
      </c>
      <c r="O1595" s="60">
        <v>14</v>
      </c>
    </row>
    <row r="1596" spans="1:15" x14ac:dyDescent="0.2">
      <c r="A1596" s="60" t="s">
        <v>5509</v>
      </c>
      <c r="B1596" s="60" t="s">
        <v>4438</v>
      </c>
      <c r="C1596" s="60">
        <v>39</v>
      </c>
      <c r="D1596" s="60" t="s">
        <v>17</v>
      </c>
      <c r="E1596" s="60" t="s">
        <v>5510</v>
      </c>
      <c r="F1596" s="60">
        <v>-4471</v>
      </c>
      <c r="G1596" s="60" t="s">
        <v>19</v>
      </c>
      <c r="H1596" s="60" t="s">
        <v>79</v>
      </c>
      <c r="I1596" s="60">
        <v>140078.48000000001</v>
      </c>
      <c r="J1596" s="60" t="s">
        <v>5511</v>
      </c>
      <c r="K1596" s="60" t="s">
        <v>104</v>
      </c>
      <c r="L1596" s="60" t="s">
        <v>56</v>
      </c>
      <c r="M1596" s="60">
        <v>3.01</v>
      </c>
      <c r="N1596" s="60" t="s">
        <v>74</v>
      </c>
      <c r="O1596" s="60">
        <v>24</v>
      </c>
    </row>
    <row r="1597" spans="1:15" x14ac:dyDescent="0.2">
      <c r="A1597" s="60" t="s">
        <v>5512</v>
      </c>
      <c r="B1597" s="60" t="s">
        <v>2891</v>
      </c>
      <c r="C1597" s="60">
        <v>63</v>
      </c>
      <c r="D1597" s="60" t="s">
        <v>50</v>
      </c>
      <c r="E1597" s="60" t="s">
        <v>5513</v>
      </c>
      <c r="F1597" s="60">
        <v>-4086</v>
      </c>
      <c r="G1597" s="60" t="s">
        <v>37</v>
      </c>
      <c r="H1597" s="60" t="s">
        <v>20</v>
      </c>
      <c r="I1597" s="60">
        <v>119085.26</v>
      </c>
      <c r="J1597" s="60" t="s">
        <v>2068</v>
      </c>
      <c r="K1597" s="60" t="s">
        <v>22</v>
      </c>
      <c r="L1597" s="60" t="s">
        <v>23</v>
      </c>
      <c r="M1597" s="60">
        <v>2.52</v>
      </c>
      <c r="N1597" s="60" t="s">
        <v>33</v>
      </c>
      <c r="O1597" s="60">
        <v>37</v>
      </c>
    </row>
    <row r="1598" spans="1:15" x14ac:dyDescent="0.2">
      <c r="A1598" s="60" t="s">
        <v>5514</v>
      </c>
      <c r="B1598" s="60" t="s">
        <v>5515</v>
      </c>
      <c r="C1598" s="60">
        <v>31</v>
      </c>
      <c r="D1598" s="60" t="s">
        <v>17</v>
      </c>
      <c r="E1598" s="60" t="s">
        <v>5516</v>
      </c>
      <c r="F1598" s="60">
        <v>-1754</v>
      </c>
      <c r="G1598" s="60" t="s">
        <v>99</v>
      </c>
      <c r="H1598" s="60" t="s">
        <v>79</v>
      </c>
      <c r="I1598" s="60">
        <v>147333.04999999999</v>
      </c>
      <c r="J1598" s="60" t="s">
        <v>2133</v>
      </c>
      <c r="K1598" s="60" t="s">
        <v>40</v>
      </c>
      <c r="L1598" s="60" t="s">
        <v>23</v>
      </c>
      <c r="M1598" s="60">
        <v>4.75</v>
      </c>
      <c r="N1598" s="60" t="s">
        <v>24</v>
      </c>
      <c r="O1598" s="60">
        <v>26</v>
      </c>
    </row>
    <row r="1599" spans="1:15" x14ac:dyDescent="0.2">
      <c r="A1599" s="60" t="s">
        <v>5517</v>
      </c>
      <c r="B1599" s="60" t="s">
        <v>431</v>
      </c>
      <c r="C1599" s="60">
        <v>24</v>
      </c>
      <c r="D1599" s="60" t="s">
        <v>50</v>
      </c>
      <c r="E1599" s="60" t="s">
        <v>5518</v>
      </c>
      <c r="F1599" s="60">
        <v>-9945</v>
      </c>
      <c r="G1599" s="60" t="s">
        <v>85</v>
      </c>
      <c r="H1599" s="60" t="s">
        <v>144</v>
      </c>
      <c r="I1599" s="60">
        <v>110049.3</v>
      </c>
      <c r="J1599" s="60" t="s">
        <v>5519</v>
      </c>
      <c r="K1599" s="60" t="s">
        <v>136</v>
      </c>
      <c r="L1599" s="60" t="s">
        <v>56</v>
      </c>
      <c r="M1599" s="60">
        <v>1.64</v>
      </c>
      <c r="N1599" s="60" t="s">
        <v>24</v>
      </c>
      <c r="O1599" s="60">
        <v>33</v>
      </c>
    </row>
    <row r="1600" spans="1:15" x14ac:dyDescent="0.2">
      <c r="A1600" s="60" t="s">
        <v>5520</v>
      </c>
      <c r="B1600" s="60" t="s">
        <v>5521</v>
      </c>
      <c r="C1600" s="60">
        <v>48</v>
      </c>
      <c r="D1600" s="60" t="s">
        <v>17</v>
      </c>
      <c r="E1600" s="60" t="s">
        <v>5522</v>
      </c>
      <c r="F1600" s="60">
        <v>-7705</v>
      </c>
      <c r="G1600" s="60" t="s">
        <v>116</v>
      </c>
      <c r="H1600" s="60" t="s">
        <v>20</v>
      </c>
      <c r="I1600" s="60">
        <v>82306.100000000006</v>
      </c>
      <c r="J1600" s="60" t="s">
        <v>1587</v>
      </c>
      <c r="K1600" s="60" t="s">
        <v>22</v>
      </c>
      <c r="L1600" s="60" t="s">
        <v>56</v>
      </c>
      <c r="M1600" s="60">
        <v>1.59</v>
      </c>
      <c r="N1600" s="60" t="s">
        <v>57</v>
      </c>
      <c r="O1600" s="60">
        <v>37</v>
      </c>
    </row>
    <row r="1601" spans="1:15" x14ac:dyDescent="0.2">
      <c r="A1601" s="60" t="s">
        <v>5523</v>
      </c>
      <c r="B1601" s="60" t="s">
        <v>2942</v>
      </c>
      <c r="C1601" s="60">
        <v>33</v>
      </c>
      <c r="D1601" s="60" t="s">
        <v>17</v>
      </c>
      <c r="E1601" s="60" t="s">
        <v>5524</v>
      </c>
      <c r="F1601" s="60">
        <v>-6938</v>
      </c>
      <c r="G1601" s="60" t="s">
        <v>19</v>
      </c>
      <c r="H1601" s="60" t="s">
        <v>71</v>
      </c>
      <c r="I1601" s="60">
        <v>95747.51</v>
      </c>
      <c r="J1601" s="60" t="s">
        <v>5525</v>
      </c>
      <c r="K1601" s="60" t="s">
        <v>104</v>
      </c>
      <c r="L1601" s="60" t="s">
        <v>23</v>
      </c>
      <c r="M1601" s="60">
        <v>3.88</v>
      </c>
      <c r="N1601" s="60" t="s">
        <v>41</v>
      </c>
      <c r="O1601" s="60">
        <v>7</v>
      </c>
    </row>
    <row r="1602" spans="1:15" x14ac:dyDescent="0.2">
      <c r="A1602" s="60" t="s">
        <v>5526</v>
      </c>
      <c r="B1602" s="60" t="s">
        <v>5527</v>
      </c>
      <c r="C1602" s="60">
        <v>47</v>
      </c>
      <c r="D1602" s="60" t="s">
        <v>50</v>
      </c>
      <c r="E1602" s="60" t="s">
        <v>5528</v>
      </c>
      <c r="F1602" s="60">
        <v>-2426</v>
      </c>
      <c r="G1602" s="60" t="s">
        <v>85</v>
      </c>
      <c r="H1602" s="60" t="s">
        <v>53</v>
      </c>
      <c r="I1602" s="60">
        <v>156897.43</v>
      </c>
      <c r="J1602" s="60" t="s">
        <v>3920</v>
      </c>
      <c r="K1602" s="60" t="s">
        <v>127</v>
      </c>
      <c r="L1602" s="60" t="s">
        <v>23</v>
      </c>
      <c r="M1602" s="60">
        <v>2.83</v>
      </c>
      <c r="N1602" s="60" t="s">
        <v>24</v>
      </c>
      <c r="O1602" s="60">
        <v>26</v>
      </c>
    </row>
    <row r="1603" spans="1:15" x14ac:dyDescent="0.2">
      <c r="A1603" s="60" t="s">
        <v>5529</v>
      </c>
      <c r="B1603" s="60" t="s">
        <v>5530</v>
      </c>
      <c r="C1603" s="60">
        <v>38</v>
      </c>
      <c r="D1603" s="60" t="s">
        <v>50</v>
      </c>
      <c r="E1603" s="60" t="s">
        <v>5531</v>
      </c>
      <c r="F1603" s="60">
        <v>-8105</v>
      </c>
      <c r="G1603" s="60" t="s">
        <v>78</v>
      </c>
      <c r="H1603" s="60" t="s">
        <v>194</v>
      </c>
      <c r="I1603" s="60">
        <v>83431.14</v>
      </c>
      <c r="J1603" s="60" t="s">
        <v>5532</v>
      </c>
      <c r="K1603" s="60" t="s">
        <v>40</v>
      </c>
      <c r="L1603" s="60" t="s">
        <v>23</v>
      </c>
      <c r="M1603" s="60">
        <v>1.32</v>
      </c>
      <c r="N1603" s="60" t="s">
        <v>74</v>
      </c>
      <c r="O1603" s="60">
        <v>18</v>
      </c>
    </row>
    <row r="1604" spans="1:15" x14ac:dyDescent="0.2">
      <c r="A1604" s="60" t="s">
        <v>5533</v>
      </c>
      <c r="B1604" s="60" t="s">
        <v>3118</v>
      </c>
      <c r="C1604" s="60">
        <v>31</v>
      </c>
      <c r="D1604" s="60" t="s">
        <v>50</v>
      </c>
      <c r="E1604" s="60" t="s">
        <v>5534</v>
      </c>
      <c r="F1604" s="60">
        <v>-8995</v>
      </c>
      <c r="G1604" s="60" t="s">
        <v>99</v>
      </c>
      <c r="H1604" s="60" t="s">
        <v>66</v>
      </c>
      <c r="I1604" s="60">
        <v>121517.26</v>
      </c>
      <c r="J1604" s="60" t="s">
        <v>5535</v>
      </c>
      <c r="K1604" s="60" t="s">
        <v>136</v>
      </c>
      <c r="L1604" s="60" t="s">
        <v>32</v>
      </c>
      <c r="M1604" s="60">
        <v>4.83</v>
      </c>
      <c r="N1604" s="60" t="s">
        <v>41</v>
      </c>
      <c r="O1604" s="60">
        <v>23</v>
      </c>
    </row>
    <row r="1605" spans="1:15" x14ac:dyDescent="0.2">
      <c r="A1605" s="60" t="s">
        <v>5536</v>
      </c>
      <c r="B1605" s="60" t="s">
        <v>622</v>
      </c>
      <c r="C1605" s="60">
        <v>33</v>
      </c>
      <c r="D1605" s="60" t="s">
        <v>17</v>
      </c>
      <c r="E1605" s="60" t="s">
        <v>5537</v>
      </c>
      <c r="F1605" s="60">
        <v>-8980</v>
      </c>
      <c r="G1605" s="60" t="s">
        <v>45</v>
      </c>
      <c r="H1605" s="60" t="s">
        <v>30</v>
      </c>
      <c r="I1605" s="60">
        <v>123456.51</v>
      </c>
      <c r="J1605" s="60" t="s">
        <v>1467</v>
      </c>
      <c r="K1605" s="60" t="s">
        <v>40</v>
      </c>
      <c r="L1605" s="60" t="s">
        <v>23</v>
      </c>
      <c r="M1605" s="60">
        <v>1.53</v>
      </c>
      <c r="N1605" s="60" t="s">
        <v>33</v>
      </c>
      <c r="O1605" s="60">
        <v>15</v>
      </c>
    </row>
    <row r="1606" spans="1:15" x14ac:dyDescent="0.2">
      <c r="A1606" s="60" t="s">
        <v>5538</v>
      </c>
      <c r="B1606" s="60" t="s">
        <v>5539</v>
      </c>
      <c r="C1606" s="60">
        <v>30</v>
      </c>
      <c r="D1606" s="60" t="s">
        <v>17</v>
      </c>
      <c r="E1606" s="60" t="s">
        <v>5540</v>
      </c>
      <c r="F1606" s="60">
        <v>-7516</v>
      </c>
      <c r="G1606" s="60" t="s">
        <v>99</v>
      </c>
      <c r="H1606" s="60" t="s">
        <v>66</v>
      </c>
      <c r="I1606" s="60">
        <v>72097.119999999995</v>
      </c>
      <c r="J1606" s="60" t="s">
        <v>5541</v>
      </c>
      <c r="K1606" s="60" t="s">
        <v>136</v>
      </c>
      <c r="L1606" s="60" t="s">
        <v>56</v>
      </c>
      <c r="M1606" s="60">
        <v>4.16</v>
      </c>
      <c r="N1606" s="60" t="s">
        <v>33</v>
      </c>
      <c r="O1606" s="60">
        <v>1</v>
      </c>
    </row>
    <row r="1607" spans="1:15" x14ac:dyDescent="0.2">
      <c r="A1607" s="60" t="s">
        <v>5542</v>
      </c>
      <c r="B1607" s="60" t="s">
        <v>2244</v>
      </c>
      <c r="C1607" s="60">
        <v>39</v>
      </c>
      <c r="D1607" s="60" t="s">
        <v>17</v>
      </c>
      <c r="E1607" s="60" t="s">
        <v>5543</v>
      </c>
      <c r="F1607" s="60">
        <v>-7341</v>
      </c>
      <c r="G1607" s="60" t="s">
        <v>52</v>
      </c>
      <c r="H1607" s="60" t="s">
        <v>79</v>
      </c>
      <c r="I1607" s="60">
        <v>179721.25</v>
      </c>
      <c r="J1607" s="60" t="s">
        <v>4877</v>
      </c>
      <c r="K1607" s="60" t="s">
        <v>118</v>
      </c>
      <c r="L1607" s="60" t="s">
        <v>73</v>
      </c>
      <c r="M1607" s="60">
        <v>2.11</v>
      </c>
      <c r="N1607" s="60" t="s">
        <v>41</v>
      </c>
      <c r="O1607" s="60">
        <v>26</v>
      </c>
    </row>
    <row r="1608" spans="1:15" x14ac:dyDescent="0.2">
      <c r="A1608" s="60" t="s">
        <v>5544</v>
      </c>
      <c r="B1608" s="60" t="s">
        <v>5545</v>
      </c>
      <c r="C1608" s="60">
        <v>30</v>
      </c>
      <c r="D1608" s="60" t="s">
        <v>27</v>
      </c>
      <c r="E1608" s="60" t="s">
        <v>5546</v>
      </c>
      <c r="F1608" s="60">
        <v>-8334</v>
      </c>
      <c r="G1608" s="60" t="s">
        <v>94</v>
      </c>
      <c r="H1608" s="60" t="s">
        <v>38</v>
      </c>
      <c r="I1608" s="60">
        <v>147442.10999999999</v>
      </c>
      <c r="J1608" s="60" t="s">
        <v>5547</v>
      </c>
      <c r="K1608" s="60" t="s">
        <v>104</v>
      </c>
      <c r="L1608" s="60" t="s">
        <v>73</v>
      </c>
      <c r="M1608" s="60">
        <v>3.34</v>
      </c>
      <c r="N1608" s="60" t="s">
        <v>24</v>
      </c>
      <c r="O1608" s="60">
        <v>23</v>
      </c>
    </row>
    <row r="1609" spans="1:15" x14ac:dyDescent="0.2">
      <c r="A1609" s="60" t="s">
        <v>5548</v>
      </c>
      <c r="B1609" s="60" t="s">
        <v>580</v>
      </c>
      <c r="C1609" s="60">
        <v>58</v>
      </c>
      <c r="D1609" s="60" t="s">
        <v>50</v>
      </c>
      <c r="E1609" s="60" t="s">
        <v>5549</v>
      </c>
      <c r="F1609" s="60">
        <v>-2442</v>
      </c>
      <c r="G1609" s="60" t="s">
        <v>116</v>
      </c>
      <c r="H1609" s="60" t="s">
        <v>53</v>
      </c>
      <c r="I1609" s="60">
        <v>122700.67</v>
      </c>
      <c r="J1609" s="60" t="s">
        <v>488</v>
      </c>
      <c r="K1609" s="60" t="s">
        <v>55</v>
      </c>
      <c r="L1609" s="60" t="s">
        <v>32</v>
      </c>
      <c r="M1609" s="60">
        <v>4.84</v>
      </c>
      <c r="N1609" s="60" t="s">
        <v>57</v>
      </c>
      <c r="O1609" s="60">
        <v>39</v>
      </c>
    </row>
    <row r="1610" spans="1:15" x14ac:dyDescent="0.2">
      <c r="A1610" s="60" t="s">
        <v>5550</v>
      </c>
      <c r="B1610" s="60" t="s">
        <v>5551</v>
      </c>
      <c r="C1610" s="60">
        <v>46</v>
      </c>
      <c r="D1610" s="60" t="s">
        <v>50</v>
      </c>
      <c r="E1610" s="60" t="s">
        <v>5552</v>
      </c>
      <c r="F1610" s="60">
        <v>-8524</v>
      </c>
      <c r="G1610" s="60" t="s">
        <v>78</v>
      </c>
      <c r="H1610" s="60" t="s">
        <v>30</v>
      </c>
      <c r="I1610" s="60">
        <v>164418.35</v>
      </c>
      <c r="J1610" s="60" t="s">
        <v>2474</v>
      </c>
      <c r="K1610" s="60" t="s">
        <v>127</v>
      </c>
      <c r="L1610" s="60" t="s">
        <v>32</v>
      </c>
      <c r="M1610" s="60">
        <v>3.35</v>
      </c>
      <c r="N1610" s="60" t="s">
        <v>57</v>
      </c>
      <c r="O1610" s="60">
        <v>35</v>
      </c>
    </row>
    <row r="1611" spans="1:15" x14ac:dyDescent="0.2">
      <c r="A1611" s="60" t="s">
        <v>5553</v>
      </c>
      <c r="B1611" s="60" t="s">
        <v>2337</v>
      </c>
      <c r="C1611" s="60">
        <v>42</v>
      </c>
      <c r="D1611" s="60" t="s">
        <v>17</v>
      </c>
      <c r="E1611" s="60" t="s">
        <v>5554</v>
      </c>
      <c r="F1611" s="60">
        <v>-9222</v>
      </c>
      <c r="G1611" s="60" t="s">
        <v>85</v>
      </c>
      <c r="H1611" s="60" t="s">
        <v>20</v>
      </c>
      <c r="I1611" s="60">
        <v>102278.74</v>
      </c>
      <c r="J1611" s="60" t="s">
        <v>2850</v>
      </c>
      <c r="K1611" s="60" t="s">
        <v>40</v>
      </c>
      <c r="L1611" s="60" t="s">
        <v>32</v>
      </c>
      <c r="M1611" s="60">
        <v>2.4900000000000002</v>
      </c>
      <c r="N1611" s="60" t="s">
        <v>41</v>
      </c>
      <c r="O1611" s="60">
        <v>0</v>
      </c>
    </row>
    <row r="1612" spans="1:15" x14ac:dyDescent="0.2">
      <c r="A1612" s="60" t="s">
        <v>5555</v>
      </c>
      <c r="B1612" s="60" t="s">
        <v>5556</v>
      </c>
      <c r="C1612" s="60">
        <v>37</v>
      </c>
      <c r="D1612" s="60" t="s">
        <v>50</v>
      </c>
      <c r="E1612" s="60" t="s">
        <v>5557</v>
      </c>
      <c r="F1612" s="60">
        <v>-10098</v>
      </c>
      <c r="G1612" s="60" t="s">
        <v>116</v>
      </c>
      <c r="H1612" s="60" t="s">
        <v>38</v>
      </c>
      <c r="I1612" s="60">
        <v>152899.28</v>
      </c>
      <c r="J1612" s="60" t="s">
        <v>1715</v>
      </c>
      <c r="K1612" s="60" t="s">
        <v>62</v>
      </c>
      <c r="L1612" s="60" t="s">
        <v>32</v>
      </c>
      <c r="M1612" s="60">
        <v>3.41</v>
      </c>
      <c r="N1612" s="60" t="s">
        <v>24</v>
      </c>
      <c r="O1612" s="60">
        <v>38</v>
      </c>
    </row>
    <row r="1613" spans="1:15" x14ac:dyDescent="0.2">
      <c r="A1613" s="60" t="s">
        <v>5558</v>
      </c>
      <c r="B1613" s="60" t="s">
        <v>1803</v>
      </c>
      <c r="C1613" s="60">
        <v>30</v>
      </c>
      <c r="D1613" s="60" t="s">
        <v>50</v>
      </c>
      <c r="E1613" s="60" t="s">
        <v>5559</v>
      </c>
      <c r="F1613" s="60">
        <v>-2422</v>
      </c>
      <c r="G1613" s="60" t="s">
        <v>116</v>
      </c>
      <c r="H1613" s="60" t="s">
        <v>194</v>
      </c>
      <c r="I1613" s="60">
        <v>42202.2</v>
      </c>
      <c r="J1613" s="60" t="s">
        <v>5425</v>
      </c>
      <c r="K1613" s="60" t="s">
        <v>40</v>
      </c>
      <c r="L1613" s="60" t="s">
        <v>56</v>
      </c>
      <c r="M1613" s="60">
        <v>1.59</v>
      </c>
      <c r="N1613" s="60" t="s">
        <v>57</v>
      </c>
      <c r="O1613" s="60">
        <v>4</v>
      </c>
    </row>
    <row r="1614" spans="1:15" x14ac:dyDescent="0.2">
      <c r="A1614" s="60" t="s">
        <v>5560</v>
      </c>
      <c r="B1614" s="60" t="s">
        <v>2806</v>
      </c>
      <c r="C1614" s="60">
        <v>63</v>
      </c>
      <c r="D1614" s="60" t="s">
        <v>17</v>
      </c>
      <c r="E1614" s="60" t="s">
        <v>5561</v>
      </c>
      <c r="F1614" s="60">
        <v>-6881</v>
      </c>
      <c r="G1614" s="60" t="s">
        <v>52</v>
      </c>
      <c r="H1614" s="60" t="s">
        <v>71</v>
      </c>
      <c r="I1614" s="60">
        <v>66570.44</v>
      </c>
      <c r="J1614" s="60" t="s">
        <v>1485</v>
      </c>
      <c r="K1614" s="60" t="s">
        <v>22</v>
      </c>
      <c r="L1614" s="60" t="s">
        <v>32</v>
      </c>
      <c r="M1614" s="60">
        <v>3.07</v>
      </c>
      <c r="N1614" s="60" t="s">
        <v>57</v>
      </c>
      <c r="O1614" s="60">
        <v>31</v>
      </c>
    </row>
    <row r="1615" spans="1:15" x14ac:dyDescent="0.2">
      <c r="A1615" s="60" t="s">
        <v>5562</v>
      </c>
      <c r="B1615" s="60" t="s">
        <v>5563</v>
      </c>
      <c r="C1615" s="60">
        <v>62</v>
      </c>
      <c r="D1615" s="60" t="s">
        <v>17</v>
      </c>
      <c r="E1615" s="60" t="s">
        <v>5564</v>
      </c>
      <c r="F1615" s="60">
        <v>-10316</v>
      </c>
      <c r="G1615" s="60" t="s">
        <v>29</v>
      </c>
      <c r="H1615" s="60" t="s">
        <v>173</v>
      </c>
      <c r="I1615" s="60">
        <v>155759.37</v>
      </c>
      <c r="J1615" s="60" t="s">
        <v>5565</v>
      </c>
      <c r="K1615" s="60" t="s">
        <v>81</v>
      </c>
      <c r="L1615" s="60" t="s">
        <v>32</v>
      </c>
      <c r="M1615" s="60">
        <v>3.97</v>
      </c>
      <c r="N1615" s="60" t="s">
        <v>24</v>
      </c>
      <c r="O1615" s="60">
        <v>18</v>
      </c>
    </row>
    <row r="1616" spans="1:15" x14ac:dyDescent="0.2">
      <c r="A1616" s="60" t="s">
        <v>5566</v>
      </c>
      <c r="B1616" s="60" t="s">
        <v>5567</v>
      </c>
      <c r="C1616" s="60">
        <v>61</v>
      </c>
      <c r="D1616" s="60" t="s">
        <v>17</v>
      </c>
      <c r="E1616" s="60" t="s">
        <v>5568</v>
      </c>
      <c r="F1616" s="60">
        <v>-10005</v>
      </c>
      <c r="G1616" s="60" t="s">
        <v>78</v>
      </c>
      <c r="H1616" s="60" t="s">
        <v>30</v>
      </c>
      <c r="I1616" s="60">
        <v>83840.87</v>
      </c>
      <c r="J1616" s="60" t="s">
        <v>5569</v>
      </c>
      <c r="K1616" s="60" t="s">
        <v>22</v>
      </c>
      <c r="L1616" s="60" t="s">
        <v>56</v>
      </c>
      <c r="M1616" s="60">
        <v>4.97</v>
      </c>
      <c r="N1616" s="60" t="s">
        <v>41</v>
      </c>
      <c r="O1616" s="60">
        <v>38</v>
      </c>
    </row>
    <row r="1617" spans="1:15" x14ac:dyDescent="0.2">
      <c r="A1617" s="60" t="s">
        <v>5570</v>
      </c>
      <c r="B1617" s="60" t="s">
        <v>4907</v>
      </c>
      <c r="C1617" s="60">
        <v>38</v>
      </c>
      <c r="D1617" s="60" t="s">
        <v>17</v>
      </c>
      <c r="E1617" s="60" t="s">
        <v>5571</v>
      </c>
      <c r="F1617" s="60">
        <v>-10769</v>
      </c>
      <c r="G1617" s="60" t="s">
        <v>45</v>
      </c>
      <c r="H1617" s="60" t="s">
        <v>173</v>
      </c>
      <c r="I1617" s="60">
        <v>93333.24</v>
      </c>
      <c r="J1617" s="60" t="s">
        <v>5572</v>
      </c>
      <c r="K1617" s="60" t="s">
        <v>22</v>
      </c>
      <c r="L1617" s="60" t="s">
        <v>23</v>
      </c>
      <c r="M1617" s="60">
        <v>2.9</v>
      </c>
      <c r="N1617" s="60" t="s">
        <v>33</v>
      </c>
      <c r="O1617" s="60">
        <v>15</v>
      </c>
    </row>
    <row r="1618" spans="1:15" x14ac:dyDescent="0.2">
      <c r="A1618" s="60" t="s">
        <v>5573</v>
      </c>
      <c r="B1618" s="60" t="s">
        <v>5574</v>
      </c>
      <c r="C1618" s="60">
        <v>50</v>
      </c>
      <c r="D1618" s="60" t="s">
        <v>17</v>
      </c>
      <c r="E1618" s="60" t="s">
        <v>5575</v>
      </c>
      <c r="F1618" s="60">
        <v>-10440</v>
      </c>
      <c r="G1618" s="60" t="s">
        <v>29</v>
      </c>
      <c r="H1618" s="60" t="s">
        <v>38</v>
      </c>
      <c r="I1618" s="60">
        <v>83314.8</v>
      </c>
      <c r="J1618" s="60" t="s">
        <v>5576</v>
      </c>
      <c r="K1618" s="60" t="s">
        <v>55</v>
      </c>
      <c r="L1618" s="60" t="s">
        <v>73</v>
      </c>
      <c r="M1618" s="60">
        <v>4.4000000000000004</v>
      </c>
      <c r="N1618" s="60" t="s">
        <v>74</v>
      </c>
      <c r="O1618" s="60">
        <v>19</v>
      </c>
    </row>
    <row r="1619" spans="1:15" x14ac:dyDescent="0.2">
      <c r="A1619" s="60" t="s">
        <v>5577</v>
      </c>
      <c r="B1619" s="60" t="s">
        <v>1920</v>
      </c>
      <c r="C1619" s="60">
        <v>53</v>
      </c>
      <c r="D1619" s="60" t="s">
        <v>50</v>
      </c>
      <c r="E1619" s="60" t="s">
        <v>5578</v>
      </c>
      <c r="F1619" s="60">
        <v>-7402</v>
      </c>
      <c r="G1619" s="60" t="s">
        <v>99</v>
      </c>
      <c r="H1619" s="60" t="s">
        <v>71</v>
      </c>
      <c r="I1619" s="60">
        <v>130214.03</v>
      </c>
      <c r="J1619" s="60" t="s">
        <v>3266</v>
      </c>
      <c r="K1619" s="60" t="s">
        <v>127</v>
      </c>
      <c r="L1619" s="60" t="s">
        <v>73</v>
      </c>
      <c r="M1619" s="60">
        <v>4.4000000000000004</v>
      </c>
      <c r="N1619" s="60" t="s">
        <v>74</v>
      </c>
      <c r="O1619" s="60">
        <v>0</v>
      </c>
    </row>
    <row r="1620" spans="1:15" x14ac:dyDescent="0.2">
      <c r="A1620" s="60" t="s">
        <v>5579</v>
      </c>
      <c r="B1620" s="60" t="s">
        <v>5580</v>
      </c>
      <c r="C1620" s="60">
        <v>53</v>
      </c>
      <c r="D1620" s="60" t="s">
        <v>50</v>
      </c>
      <c r="E1620" s="60" t="s">
        <v>5581</v>
      </c>
      <c r="F1620" s="60">
        <v>-3329</v>
      </c>
      <c r="G1620" s="60" t="s">
        <v>94</v>
      </c>
      <c r="H1620" s="60" t="s">
        <v>173</v>
      </c>
      <c r="I1620" s="60">
        <v>44005.93</v>
      </c>
      <c r="J1620" s="60" t="s">
        <v>5582</v>
      </c>
      <c r="K1620" s="60" t="s">
        <v>136</v>
      </c>
      <c r="L1620" s="60" t="s">
        <v>32</v>
      </c>
      <c r="M1620" s="60">
        <v>4.8600000000000003</v>
      </c>
      <c r="N1620" s="60" t="s">
        <v>24</v>
      </c>
      <c r="O1620" s="60">
        <v>21</v>
      </c>
    </row>
    <row r="1621" spans="1:15" x14ac:dyDescent="0.2">
      <c r="A1621" s="60" t="s">
        <v>5583</v>
      </c>
      <c r="B1621" s="60" t="s">
        <v>5584</v>
      </c>
      <c r="C1621" s="60">
        <v>59</v>
      </c>
      <c r="D1621" s="60" t="s">
        <v>17</v>
      </c>
      <c r="E1621" s="60" t="s">
        <v>5585</v>
      </c>
      <c r="F1621" s="60">
        <v>-5223</v>
      </c>
      <c r="G1621" s="60" t="s">
        <v>85</v>
      </c>
      <c r="H1621" s="60" t="s">
        <v>79</v>
      </c>
      <c r="I1621" s="60">
        <v>63039.55</v>
      </c>
      <c r="J1621" s="60" t="s">
        <v>3546</v>
      </c>
      <c r="K1621" s="60" t="s">
        <v>22</v>
      </c>
      <c r="L1621" s="60" t="s">
        <v>32</v>
      </c>
      <c r="M1621" s="60">
        <v>2.19</v>
      </c>
      <c r="N1621" s="60" t="s">
        <v>24</v>
      </c>
      <c r="O1621" s="60">
        <v>18</v>
      </c>
    </row>
    <row r="1622" spans="1:15" x14ac:dyDescent="0.2">
      <c r="A1622" s="60" t="s">
        <v>5586</v>
      </c>
      <c r="B1622" s="60" t="s">
        <v>5587</v>
      </c>
      <c r="C1622" s="60">
        <v>50</v>
      </c>
      <c r="D1622" s="60" t="s">
        <v>50</v>
      </c>
      <c r="E1622" s="60" t="s">
        <v>5588</v>
      </c>
      <c r="F1622" s="60">
        <v>-6360</v>
      </c>
      <c r="G1622" s="60" t="s">
        <v>94</v>
      </c>
      <c r="H1622" s="60" t="s">
        <v>66</v>
      </c>
      <c r="I1622" s="60">
        <v>38722.54</v>
      </c>
      <c r="J1622" s="60" t="s">
        <v>5589</v>
      </c>
      <c r="K1622" s="60" t="s">
        <v>118</v>
      </c>
      <c r="L1622" s="60" t="s">
        <v>56</v>
      </c>
      <c r="M1622" s="60">
        <v>4.46</v>
      </c>
      <c r="N1622" s="60" t="s">
        <v>24</v>
      </c>
      <c r="O1622" s="60">
        <v>20</v>
      </c>
    </row>
    <row r="1623" spans="1:15" x14ac:dyDescent="0.2">
      <c r="A1623" s="60" t="s">
        <v>5590</v>
      </c>
      <c r="B1623" s="60" t="s">
        <v>5591</v>
      </c>
      <c r="C1623" s="60">
        <v>52</v>
      </c>
      <c r="D1623" s="60" t="s">
        <v>50</v>
      </c>
      <c r="E1623" s="60" t="s">
        <v>5592</v>
      </c>
      <c r="F1623" s="60">
        <v>-3341</v>
      </c>
      <c r="G1623" s="60" t="s">
        <v>94</v>
      </c>
      <c r="H1623" s="60" t="s">
        <v>144</v>
      </c>
      <c r="I1623" s="60">
        <v>176731.27</v>
      </c>
      <c r="J1623" s="60" t="s">
        <v>5593</v>
      </c>
      <c r="K1623" s="60" t="s">
        <v>118</v>
      </c>
      <c r="L1623" s="60" t="s">
        <v>73</v>
      </c>
      <c r="M1623" s="60">
        <v>1.36</v>
      </c>
      <c r="N1623" s="60" t="s">
        <v>24</v>
      </c>
      <c r="O1623" s="60">
        <v>10</v>
      </c>
    </row>
    <row r="1624" spans="1:15" x14ac:dyDescent="0.2">
      <c r="A1624" s="60" t="s">
        <v>5594</v>
      </c>
      <c r="B1624" s="60" t="s">
        <v>1628</v>
      </c>
      <c r="C1624" s="60">
        <v>44</v>
      </c>
      <c r="D1624" s="60" t="s">
        <v>27</v>
      </c>
      <c r="E1624" s="60" t="s">
        <v>5595</v>
      </c>
      <c r="F1624" s="60">
        <v>-5206</v>
      </c>
      <c r="G1624" s="60" t="s">
        <v>116</v>
      </c>
      <c r="H1624" s="60" t="s">
        <v>144</v>
      </c>
      <c r="I1624" s="60">
        <v>122727.69</v>
      </c>
      <c r="J1624" s="60" t="s">
        <v>5596</v>
      </c>
      <c r="K1624" s="60" t="s">
        <v>118</v>
      </c>
      <c r="L1624" s="60" t="s">
        <v>73</v>
      </c>
      <c r="M1624" s="60">
        <v>3.04</v>
      </c>
      <c r="N1624" s="60" t="s">
        <v>33</v>
      </c>
      <c r="O1624" s="60">
        <v>22</v>
      </c>
    </row>
    <row r="1625" spans="1:15" x14ac:dyDescent="0.2">
      <c r="A1625" s="60" t="s">
        <v>5597</v>
      </c>
      <c r="B1625" s="60" t="s">
        <v>2583</v>
      </c>
      <c r="C1625" s="60">
        <v>27</v>
      </c>
      <c r="D1625" s="60" t="s">
        <v>17</v>
      </c>
      <c r="E1625" s="60" t="s">
        <v>5598</v>
      </c>
      <c r="F1625" s="60">
        <v>-9127</v>
      </c>
      <c r="G1625" s="60" t="s">
        <v>116</v>
      </c>
      <c r="H1625" s="60" t="s">
        <v>194</v>
      </c>
      <c r="I1625" s="60">
        <v>139155.42000000001</v>
      </c>
      <c r="J1625" s="60" t="s">
        <v>348</v>
      </c>
      <c r="K1625" s="60" t="s">
        <v>104</v>
      </c>
      <c r="L1625" s="60" t="s">
        <v>73</v>
      </c>
      <c r="M1625" s="60">
        <v>2</v>
      </c>
      <c r="N1625" s="60" t="s">
        <v>74</v>
      </c>
      <c r="O1625" s="60">
        <v>25</v>
      </c>
    </row>
    <row r="1626" spans="1:15" x14ac:dyDescent="0.2">
      <c r="A1626" s="60" t="s">
        <v>5599</v>
      </c>
      <c r="B1626" s="60" t="s">
        <v>5600</v>
      </c>
      <c r="C1626" s="60">
        <v>53</v>
      </c>
      <c r="D1626" s="60" t="s">
        <v>50</v>
      </c>
      <c r="E1626" s="60" t="s">
        <v>5601</v>
      </c>
      <c r="F1626" s="60">
        <v>-1826</v>
      </c>
      <c r="G1626" s="60" t="s">
        <v>52</v>
      </c>
      <c r="H1626" s="60" t="s">
        <v>30</v>
      </c>
      <c r="I1626" s="60">
        <v>164377.79999999999</v>
      </c>
      <c r="J1626" s="60" t="s">
        <v>4389</v>
      </c>
      <c r="K1626" s="60" t="s">
        <v>22</v>
      </c>
      <c r="L1626" s="60" t="s">
        <v>73</v>
      </c>
      <c r="M1626" s="60">
        <v>2.2799999999999998</v>
      </c>
      <c r="N1626" s="60" t="s">
        <v>33</v>
      </c>
      <c r="O1626" s="60">
        <v>7</v>
      </c>
    </row>
    <row r="1627" spans="1:15" x14ac:dyDescent="0.2">
      <c r="A1627" s="60" t="s">
        <v>5602</v>
      </c>
      <c r="B1627" s="60" t="s">
        <v>805</v>
      </c>
      <c r="C1627" s="60">
        <v>23</v>
      </c>
      <c r="D1627" s="60" t="s">
        <v>27</v>
      </c>
      <c r="E1627" s="60" t="s">
        <v>5603</v>
      </c>
      <c r="F1627" s="60">
        <v>-5037</v>
      </c>
      <c r="G1627" s="60" t="s">
        <v>78</v>
      </c>
      <c r="H1627" s="60" t="s">
        <v>71</v>
      </c>
      <c r="I1627" s="60">
        <v>151619.43</v>
      </c>
      <c r="J1627" s="60" t="s">
        <v>5604</v>
      </c>
      <c r="K1627" s="60" t="s">
        <v>47</v>
      </c>
      <c r="L1627" s="60" t="s">
        <v>56</v>
      </c>
      <c r="M1627" s="60">
        <v>2.57</v>
      </c>
      <c r="N1627" s="60" t="s">
        <v>24</v>
      </c>
      <c r="O1627" s="60">
        <v>2</v>
      </c>
    </row>
    <row r="1628" spans="1:15" x14ac:dyDescent="0.2">
      <c r="A1628" s="60" t="s">
        <v>5605</v>
      </c>
      <c r="B1628" s="60" t="s">
        <v>1142</v>
      </c>
      <c r="C1628" s="60">
        <v>45</v>
      </c>
      <c r="D1628" s="60" t="s">
        <v>17</v>
      </c>
      <c r="E1628" s="60" t="s">
        <v>5606</v>
      </c>
      <c r="F1628" s="60">
        <v>-6973</v>
      </c>
      <c r="G1628" s="60" t="s">
        <v>45</v>
      </c>
      <c r="H1628" s="60" t="s">
        <v>79</v>
      </c>
      <c r="I1628" s="60">
        <v>112455.84</v>
      </c>
      <c r="J1628" s="60" t="s">
        <v>227</v>
      </c>
      <c r="K1628" s="60" t="s">
        <v>55</v>
      </c>
      <c r="L1628" s="60" t="s">
        <v>56</v>
      </c>
      <c r="M1628" s="60">
        <v>2.29</v>
      </c>
      <c r="N1628" s="60" t="s">
        <v>57</v>
      </c>
      <c r="O1628" s="60">
        <v>21</v>
      </c>
    </row>
    <row r="1629" spans="1:15" x14ac:dyDescent="0.2">
      <c r="A1629" s="60" t="s">
        <v>5607</v>
      </c>
      <c r="B1629" s="60" t="s">
        <v>5608</v>
      </c>
      <c r="C1629" s="60">
        <v>40</v>
      </c>
      <c r="D1629" s="60" t="s">
        <v>17</v>
      </c>
      <c r="E1629" s="60" t="s">
        <v>5609</v>
      </c>
      <c r="F1629" s="60">
        <v>-6024</v>
      </c>
      <c r="G1629" s="60" t="s">
        <v>99</v>
      </c>
      <c r="H1629" s="60" t="s">
        <v>30</v>
      </c>
      <c r="I1629" s="60">
        <v>84669.14</v>
      </c>
      <c r="J1629" s="60" t="s">
        <v>687</v>
      </c>
      <c r="K1629" s="60" t="s">
        <v>55</v>
      </c>
      <c r="L1629" s="60" t="s">
        <v>32</v>
      </c>
      <c r="M1629" s="60">
        <v>1.22</v>
      </c>
      <c r="N1629" s="60" t="s">
        <v>24</v>
      </c>
      <c r="O1629" s="60">
        <v>38</v>
      </c>
    </row>
    <row r="1630" spans="1:15" x14ac:dyDescent="0.2">
      <c r="A1630" s="60" t="s">
        <v>5610</v>
      </c>
      <c r="B1630" s="60" t="s">
        <v>5611</v>
      </c>
      <c r="C1630" s="60">
        <v>38</v>
      </c>
      <c r="D1630" s="60" t="s">
        <v>27</v>
      </c>
      <c r="E1630" s="60" t="s">
        <v>5612</v>
      </c>
      <c r="F1630" s="60">
        <v>-8949</v>
      </c>
      <c r="G1630" s="60" t="s">
        <v>94</v>
      </c>
      <c r="H1630" s="60" t="s">
        <v>144</v>
      </c>
      <c r="I1630" s="60">
        <v>108310.42</v>
      </c>
      <c r="J1630" s="60" t="s">
        <v>5613</v>
      </c>
      <c r="K1630" s="60" t="s">
        <v>118</v>
      </c>
      <c r="L1630" s="60" t="s">
        <v>56</v>
      </c>
      <c r="M1630" s="60">
        <v>4.97</v>
      </c>
      <c r="N1630" s="60" t="s">
        <v>74</v>
      </c>
      <c r="O1630" s="60">
        <v>38</v>
      </c>
    </row>
    <row r="1631" spans="1:15" x14ac:dyDescent="0.2">
      <c r="A1631" s="60" t="s">
        <v>5614</v>
      </c>
      <c r="B1631" s="60" t="s">
        <v>1073</v>
      </c>
      <c r="C1631" s="60">
        <v>65</v>
      </c>
      <c r="D1631" s="60" t="s">
        <v>17</v>
      </c>
      <c r="E1631" s="60" t="s">
        <v>5615</v>
      </c>
      <c r="F1631" s="60">
        <v>-4146</v>
      </c>
      <c r="G1631" s="60" t="s">
        <v>85</v>
      </c>
      <c r="H1631" s="60" t="s">
        <v>194</v>
      </c>
      <c r="I1631" s="60">
        <v>160519.64000000001</v>
      </c>
      <c r="J1631" s="60" t="s">
        <v>2614</v>
      </c>
      <c r="K1631" s="60" t="s">
        <v>136</v>
      </c>
      <c r="L1631" s="60" t="s">
        <v>32</v>
      </c>
      <c r="M1631" s="60">
        <v>3.72</v>
      </c>
      <c r="N1631" s="60" t="s">
        <v>24</v>
      </c>
      <c r="O1631" s="60">
        <v>24</v>
      </c>
    </row>
    <row r="1632" spans="1:15" x14ac:dyDescent="0.2">
      <c r="A1632" s="60" t="s">
        <v>5616</v>
      </c>
      <c r="B1632" s="60" t="s">
        <v>5617</v>
      </c>
      <c r="C1632" s="60">
        <v>28</v>
      </c>
      <c r="D1632" s="60" t="s">
        <v>50</v>
      </c>
      <c r="E1632" s="60" t="s">
        <v>5618</v>
      </c>
      <c r="F1632" s="60">
        <v>-7693</v>
      </c>
      <c r="G1632" s="60" t="s">
        <v>85</v>
      </c>
      <c r="H1632" s="60" t="s">
        <v>144</v>
      </c>
      <c r="I1632" s="60">
        <v>84721.98</v>
      </c>
      <c r="J1632" s="60" t="s">
        <v>5619</v>
      </c>
      <c r="K1632" s="60" t="s">
        <v>104</v>
      </c>
      <c r="L1632" s="60" t="s">
        <v>32</v>
      </c>
      <c r="M1632" s="60">
        <v>1.75</v>
      </c>
      <c r="N1632" s="60" t="s">
        <v>74</v>
      </c>
      <c r="O1632" s="60">
        <v>7</v>
      </c>
    </row>
    <row r="1633" spans="1:15" x14ac:dyDescent="0.2">
      <c r="A1633" s="60" t="s">
        <v>5620</v>
      </c>
      <c r="B1633" s="60" t="s">
        <v>5621</v>
      </c>
      <c r="C1633" s="60">
        <v>47</v>
      </c>
      <c r="D1633" s="60" t="s">
        <v>27</v>
      </c>
      <c r="E1633" s="60" t="s">
        <v>5622</v>
      </c>
      <c r="F1633" s="60">
        <v>-5184</v>
      </c>
      <c r="G1633" s="60" t="s">
        <v>78</v>
      </c>
      <c r="H1633" s="60" t="s">
        <v>144</v>
      </c>
      <c r="I1633" s="60">
        <v>80463.22</v>
      </c>
      <c r="J1633" s="60" t="s">
        <v>5623</v>
      </c>
      <c r="K1633" s="60" t="s">
        <v>40</v>
      </c>
      <c r="L1633" s="60" t="s">
        <v>23</v>
      </c>
      <c r="M1633" s="60">
        <v>2.9</v>
      </c>
      <c r="N1633" s="60" t="s">
        <v>33</v>
      </c>
      <c r="O1633" s="60">
        <v>23</v>
      </c>
    </row>
    <row r="1634" spans="1:15" x14ac:dyDescent="0.2">
      <c r="A1634" s="60" t="s">
        <v>5624</v>
      </c>
      <c r="B1634" s="60" t="s">
        <v>5625</v>
      </c>
      <c r="C1634" s="60">
        <v>40</v>
      </c>
      <c r="D1634" s="60" t="s">
        <v>50</v>
      </c>
      <c r="E1634" s="60" t="s">
        <v>5626</v>
      </c>
      <c r="F1634" s="60">
        <v>-3750</v>
      </c>
      <c r="G1634" s="60" t="s">
        <v>85</v>
      </c>
      <c r="H1634" s="60" t="s">
        <v>53</v>
      </c>
      <c r="I1634" s="60">
        <v>168187.41</v>
      </c>
      <c r="J1634" s="60" t="s">
        <v>4970</v>
      </c>
      <c r="K1634" s="60" t="s">
        <v>136</v>
      </c>
      <c r="L1634" s="60" t="s">
        <v>56</v>
      </c>
      <c r="M1634" s="60">
        <v>4</v>
      </c>
      <c r="N1634" s="60" t="s">
        <v>33</v>
      </c>
      <c r="O1634" s="60">
        <v>24</v>
      </c>
    </row>
    <row r="1635" spans="1:15" x14ac:dyDescent="0.2">
      <c r="A1635" s="60" t="s">
        <v>5627</v>
      </c>
      <c r="B1635" s="60" t="s">
        <v>5628</v>
      </c>
      <c r="C1635" s="60">
        <v>61</v>
      </c>
      <c r="D1635" s="60" t="s">
        <v>17</v>
      </c>
      <c r="E1635" s="60" t="s">
        <v>5629</v>
      </c>
      <c r="F1635" s="60">
        <v>-6755</v>
      </c>
      <c r="G1635" s="60" t="s">
        <v>29</v>
      </c>
      <c r="H1635" s="60" t="s">
        <v>79</v>
      </c>
      <c r="I1635" s="60">
        <v>151566.44</v>
      </c>
      <c r="J1635" s="60" t="s">
        <v>3720</v>
      </c>
      <c r="K1635" s="60" t="s">
        <v>55</v>
      </c>
      <c r="L1635" s="60" t="s">
        <v>56</v>
      </c>
      <c r="M1635" s="60">
        <v>1.72</v>
      </c>
      <c r="N1635" s="60" t="s">
        <v>33</v>
      </c>
      <c r="O1635" s="60">
        <v>36</v>
      </c>
    </row>
    <row r="1636" spans="1:15" x14ac:dyDescent="0.2">
      <c r="A1636" s="60" t="s">
        <v>5630</v>
      </c>
      <c r="B1636" s="60" t="s">
        <v>1941</v>
      </c>
      <c r="C1636" s="60">
        <v>45</v>
      </c>
      <c r="D1636" s="60" t="s">
        <v>27</v>
      </c>
      <c r="E1636" s="60" t="s">
        <v>5631</v>
      </c>
      <c r="F1636" s="60">
        <v>-8504</v>
      </c>
      <c r="G1636" s="60" t="s">
        <v>19</v>
      </c>
      <c r="H1636" s="60" t="s">
        <v>20</v>
      </c>
      <c r="I1636" s="60">
        <v>78675</v>
      </c>
      <c r="J1636" s="60" t="s">
        <v>5632</v>
      </c>
      <c r="K1636" s="60" t="s">
        <v>62</v>
      </c>
      <c r="L1636" s="60" t="s">
        <v>56</v>
      </c>
      <c r="M1636" s="60">
        <v>4.25</v>
      </c>
      <c r="N1636" s="60" t="s">
        <v>41</v>
      </c>
      <c r="O1636" s="60">
        <v>0</v>
      </c>
    </row>
    <row r="1637" spans="1:15" x14ac:dyDescent="0.2">
      <c r="A1637" s="60" t="s">
        <v>5633</v>
      </c>
      <c r="B1637" s="60" t="s">
        <v>5634</v>
      </c>
      <c r="C1637" s="60">
        <v>55</v>
      </c>
      <c r="D1637" s="60" t="s">
        <v>50</v>
      </c>
      <c r="E1637" s="60" t="s">
        <v>5635</v>
      </c>
      <c r="F1637" s="60">
        <v>-3318</v>
      </c>
      <c r="G1637" s="60" t="s">
        <v>29</v>
      </c>
      <c r="H1637" s="60" t="s">
        <v>30</v>
      </c>
      <c r="I1637" s="60">
        <v>41021.839999999997</v>
      </c>
      <c r="J1637" s="60" t="s">
        <v>5636</v>
      </c>
      <c r="K1637" s="60" t="s">
        <v>47</v>
      </c>
      <c r="L1637" s="60" t="s">
        <v>56</v>
      </c>
      <c r="M1637" s="60">
        <v>4.32</v>
      </c>
      <c r="N1637" s="60" t="s">
        <v>33</v>
      </c>
      <c r="O1637" s="60">
        <v>2</v>
      </c>
    </row>
    <row r="1638" spans="1:15" x14ac:dyDescent="0.2">
      <c r="A1638" s="60" t="s">
        <v>5637</v>
      </c>
      <c r="B1638" s="60" t="s">
        <v>5638</v>
      </c>
      <c r="C1638" s="60">
        <v>55</v>
      </c>
      <c r="D1638" s="60" t="s">
        <v>17</v>
      </c>
      <c r="E1638" s="60" t="s">
        <v>5639</v>
      </c>
      <c r="F1638" s="60">
        <v>-9636</v>
      </c>
      <c r="G1638" s="60" t="s">
        <v>116</v>
      </c>
      <c r="H1638" s="60" t="s">
        <v>144</v>
      </c>
      <c r="I1638" s="60">
        <v>125457.42</v>
      </c>
      <c r="J1638" s="60" t="s">
        <v>675</v>
      </c>
      <c r="K1638" s="60" t="s">
        <v>136</v>
      </c>
      <c r="L1638" s="60" t="s">
        <v>23</v>
      </c>
      <c r="M1638" s="60">
        <v>4.4400000000000004</v>
      </c>
      <c r="N1638" s="60" t="s">
        <v>57</v>
      </c>
      <c r="O1638" s="60">
        <v>2</v>
      </c>
    </row>
    <row r="1639" spans="1:15" x14ac:dyDescent="0.2">
      <c r="A1639" s="60" t="s">
        <v>5640</v>
      </c>
      <c r="B1639" s="60" t="s">
        <v>5641</v>
      </c>
      <c r="C1639" s="60">
        <v>32</v>
      </c>
      <c r="D1639" s="60" t="s">
        <v>27</v>
      </c>
      <c r="E1639" s="60" t="s">
        <v>5642</v>
      </c>
      <c r="F1639" s="60">
        <v>-2667</v>
      </c>
      <c r="G1639" s="60" t="s">
        <v>78</v>
      </c>
      <c r="H1639" s="60" t="s">
        <v>173</v>
      </c>
      <c r="I1639" s="60">
        <v>54612.06</v>
      </c>
      <c r="J1639" s="60" t="s">
        <v>5643</v>
      </c>
      <c r="K1639" s="60" t="s">
        <v>81</v>
      </c>
      <c r="L1639" s="60" t="s">
        <v>73</v>
      </c>
      <c r="M1639" s="60">
        <v>1.63</v>
      </c>
      <c r="N1639" s="60" t="s">
        <v>24</v>
      </c>
      <c r="O1639" s="60">
        <v>29</v>
      </c>
    </row>
    <row r="1640" spans="1:15" x14ac:dyDescent="0.2">
      <c r="A1640" s="60" t="s">
        <v>5644</v>
      </c>
      <c r="B1640" s="60" t="s">
        <v>3665</v>
      </c>
      <c r="C1640" s="60">
        <v>58</v>
      </c>
      <c r="D1640" s="60" t="s">
        <v>50</v>
      </c>
      <c r="E1640" s="60" t="s">
        <v>5645</v>
      </c>
      <c r="F1640" s="60">
        <v>-6074</v>
      </c>
      <c r="G1640" s="60" t="s">
        <v>19</v>
      </c>
      <c r="H1640" s="60" t="s">
        <v>38</v>
      </c>
      <c r="I1640" s="60">
        <v>129143.75</v>
      </c>
      <c r="J1640" s="60" t="s">
        <v>2272</v>
      </c>
      <c r="K1640" s="60" t="s">
        <v>104</v>
      </c>
      <c r="L1640" s="60" t="s">
        <v>23</v>
      </c>
      <c r="M1640" s="60">
        <v>1.2</v>
      </c>
      <c r="N1640" s="60" t="s">
        <v>57</v>
      </c>
      <c r="O1640" s="60">
        <v>27</v>
      </c>
    </row>
    <row r="1641" spans="1:15" x14ac:dyDescent="0.2">
      <c r="A1641" s="60" t="s">
        <v>5646</v>
      </c>
      <c r="B1641" s="60" t="s">
        <v>1982</v>
      </c>
      <c r="C1641" s="60">
        <v>51</v>
      </c>
      <c r="D1641" s="60" t="s">
        <v>50</v>
      </c>
      <c r="E1641" s="60" t="s">
        <v>5647</v>
      </c>
      <c r="F1641" s="60">
        <v>-7548</v>
      </c>
      <c r="G1641" s="60" t="s">
        <v>116</v>
      </c>
      <c r="H1641" s="60" t="s">
        <v>194</v>
      </c>
      <c r="I1641" s="60">
        <v>177314.95</v>
      </c>
      <c r="J1641" s="60" t="s">
        <v>3984</v>
      </c>
      <c r="K1641" s="60" t="s">
        <v>55</v>
      </c>
      <c r="L1641" s="60" t="s">
        <v>23</v>
      </c>
      <c r="M1641" s="60">
        <v>2.2799999999999998</v>
      </c>
      <c r="N1641" s="60" t="s">
        <v>57</v>
      </c>
      <c r="O1641" s="60">
        <v>38</v>
      </c>
    </row>
    <row r="1642" spans="1:15" x14ac:dyDescent="0.2">
      <c r="A1642" s="60" t="s">
        <v>5648</v>
      </c>
      <c r="B1642" s="60" t="s">
        <v>252</v>
      </c>
      <c r="C1642" s="60">
        <v>40</v>
      </c>
      <c r="D1642" s="60" t="s">
        <v>50</v>
      </c>
      <c r="E1642" s="60" t="s">
        <v>5649</v>
      </c>
      <c r="F1642" s="60">
        <v>-3954</v>
      </c>
      <c r="G1642" s="60" t="s">
        <v>85</v>
      </c>
      <c r="H1642" s="60" t="s">
        <v>144</v>
      </c>
      <c r="I1642" s="60">
        <v>126440.15</v>
      </c>
      <c r="J1642" s="60" t="s">
        <v>5650</v>
      </c>
      <c r="K1642" s="60" t="s">
        <v>118</v>
      </c>
      <c r="L1642" s="60" t="s">
        <v>56</v>
      </c>
      <c r="M1642" s="60">
        <v>2.39</v>
      </c>
      <c r="N1642" s="60" t="s">
        <v>33</v>
      </c>
      <c r="O1642" s="60">
        <v>33</v>
      </c>
    </row>
    <row r="1643" spans="1:15" x14ac:dyDescent="0.2">
      <c r="A1643" s="60" t="s">
        <v>5651</v>
      </c>
      <c r="B1643" s="60" t="s">
        <v>1967</v>
      </c>
      <c r="C1643" s="60">
        <v>40</v>
      </c>
      <c r="D1643" s="60" t="s">
        <v>50</v>
      </c>
      <c r="E1643" s="60" t="s">
        <v>5652</v>
      </c>
      <c r="F1643" s="60">
        <v>-4624</v>
      </c>
      <c r="G1643" s="60" t="s">
        <v>52</v>
      </c>
      <c r="H1643" s="60" t="s">
        <v>173</v>
      </c>
      <c r="I1643" s="60">
        <v>56664.17</v>
      </c>
      <c r="J1643" s="60" t="s">
        <v>1366</v>
      </c>
      <c r="K1643" s="60" t="s">
        <v>127</v>
      </c>
      <c r="L1643" s="60" t="s">
        <v>56</v>
      </c>
      <c r="M1643" s="60">
        <v>1.21</v>
      </c>
      <c r="N1643" s="60" t="s">
        <v>41</v>
      </c>
      <c r="O1643" s="60">
        <v>24</v>
      </c>
    </row>
    <row r="1644" spans="1:15" x14ac:dyDescent="0.2">
      <c r="A1644" s="60" t="s">
        <v>5653</v>
      </c>
      <c r="B1644" s="60" t="s">
        <v>5654</v>
      </c>
      <c r="C1644" s="60">
        <v>48</v>
      </c>
      <c r="D1644" s="60" t="s">
        <v>27</v>
      </c>
      <c r="E1644" s="60" t="s">
        <v>5655</v>
      </c>
      <c r="F1644" s="60">
        <v>-10634</v>
      </c>
      <c r="G1644" s="60" t="s">
        <v>29</v>
      </c>
      <c r="H1644" s="60" t="s">
        <v>144</v>
      </c>
      <c r="I1644" s="60">
        <v>99908.52</v>
      </c>
      <c r="J1644" s="60" t="s">
        <v>5656</v>
      </c>
      <c r="K1644" s="60" t="s">
        <v>40</v>
      </c>
      <c r="L1644" s="60" t="s">
        <v>32</v>
      </c>
      <c r="M1644" s="60">
        <v>4.03</v>
      </c>
      <c r="N1644" s="60" t="s">
        <v>41</v>
      </c>
      <c r="O1644" s="60">
        <v>1</v>
      </c>
    </row>
    <row r="1645" spans="1:15" x14ac:dyDescent="0.2">
      <c r="A1645" s="60" t="s">
        <v>5657</v>
      </c>
      <c r="B1645" s="60" t="s">
        <v>4296</v>
      </c>
      <c r="C1645" s="60">
        <v>44</v>
      </c>
      <c r="D1645" s="60" t="s">
        <v>27</v>
      </c>
      <c r="E1645" s="60" t="s">
        <v>5658</v>
      </c>
      <c r="F1645" s="60">
        <v>-2633</v>
      </c>
      <c r="G1645" s="60" t="s">
        <v>19</v>
      </c>
      <c r="H1645" s="60" t="s">
        <v>173</v>
      </c>
      <c r="I1645" s="60">
        <v>173459.46</v>
      </c>
      <c r="J1645" s="60" t="s">
        <v>5659</v>
      </c>
      <c r="K1645" s="60" t="s">
        <v>22</v>
      </c>
      <c r="L1645" s="60" t="s">
        <v>23</v>
      </c>
      <c r="M1645" s="60">
        <v>2.76</v>
      </c>
      <c r="N1645" s="60" t="s">
        <v>74</v>
      </c>
      <c r="O1645" s="60">
        <v>27</v>
      </c>
    </row>
    <row r="1646" spans="1:15" x14ac:dyDescent="0.2">
      <c r="A1646" s="60" t="s">
        <v>5660</v>
      </c>
      <c r="B1646" s="60" t="s">
        <v>5661</v>
      </c>
      <c r="C1646" s="60">
        <v>42</v>
      </c>
      <c r="D1646" s="60" t="s">
        <v>50</v>
      </c>
      <c r="E1646" s="60" t="s">
        <v>5662</v>
      </c>
      <c r="F1646" s="60">
        <v>-9402</v>
      </c>
      <c r="G1646" s="60" t="s">
        <v>52</v>
      </c>
      <c r="H1646" s="60" t="s">
        <v>144</v>
      </c>
      <c r="I1646" s="60">
        <v>89145.85</v>
      </c>
      <c r="J1646" s="60" t="s">
        <v>3077</v>
      </c>
      <c r="K1646" s="60" t="s">
        <v>81</v>
      </c>
      <c r="L1646" s="60" t="s">
        <v>73</v>
      </c>
      <c r="M1646" s="60">
        <v>1.3</v>
      </c>
      <c r="N1646" s="60" t="s">
        <v>24</v>
      </c>
      <c r="O1646" s="60">
        <v>37</v>
      </c>
    </row>
    <row r="1647" spans="1:15" x14ac:dyDescent="0.2">
      <c r="A1647" s="60" t="s">
        <v>5663</v>
      </c>
      <c r="B1647" s="60" t="s">
        <v>5664</v>
      </c>
      <c r="C1647" s="60">
        <v>50</v>
      </c>
      <c r="D1647" s="60" t="s">
        <v>17</v>
      </c>
      <c r="E1647" s="60" t="s">
        <v>5665</v>
      </c>
      <c r="F1647" s="60">
        <v>-8232</v>
      </c>
      <c r="G1647" s="60" t="s">
        <v>116</v>
      </c>
      <c r="H1647" s="60" t="s">
        <v>173</v>
      </c>
      <c r="I1647" s="60">
        <v>66000.149999999994</v>
      </c>
      <c r="J1647" s="60" t="s">
        <v>5666</v>
      </c>
      <c r="K1647" s="60" t="s">
        <v>62</v>
      </c>
      <c r="L1647" s="60" t="s">
        <v>56</v>
      </c>
      <c r="M1647" s="60">
        <v>3.33</v>
      </c>
      <c r="N1647" s="60" t="s">
        <v>33</v>
      </c>
      <c r="O1647" s="60">
        <v>29</v>
      </c>
    </row>
    <row r="1648" spans="1:15" x14ac:dyDescent="0.2">
      <c r="A1648" s="60" t="s">
        <v>5667</v>
      </c>
      <c r="B1648" s="60" t="s">
        <v>225</v>
      </c>
      <c r="C1648" s="60">
        <v>27</v>
      </c>
      <c r="D1648" s="60" t="s">
        <v>17</v>
      </c>
      <c r="E1648" s="60" t="s">
        <v>5668</v>
      </c>
      <c r="F1648" s="60">
        <v>-11248</v>
      </c>
      <c r="G1648" s="60" t="s">
        <v>29</v>
      </c>
      <c r="H1648" s="60" t="s">
        <v>66</v>
      </c>
      <c r="I1648" s="60">
        <v>174841.45</v>
      </c>
      <c r="J1648" s="60" t="s">
        <v>3883</v>
      </c>
      <c r="K1648" s="60" t="s">
        <v>104</v>
      </c>
      <c r="L1648" s="60" t="s">
        <v>32</v>
      </c>
      <c r="M1648" s="60">
        <v>2.72</v>
      </c>
      <c r="N1648" s="60" t="s">
        <v>41</v>
      </c>
      <c r="O1648" s="60">
        <v>7</v>
      </c>
    </row>
    <row r="1649" spans="1:15" x14ac:dyDescent="0.2">
      <c r="A1649" s="60" t="s">
        <v>5669</v>
      </c>
      <c r="B1649" s="60" t="s">
        <v>2225</v>
      </c>
      <c r="C1649" s="60">
        <v>34</v>
      </c>
      <c r="D1649" s="60" t="s">
        <v>50</v>
      </c>
      <c r="E1649" s="60" t="s">
        <v>5670</v>
      </c>
      <c r="F1649" s="60">
        <v>-6748</v>
      </c>
      <c r="G1649" s="60" t="s">
        <v>85</v>
      </c>
      <c r="H1649" s="60" t="s">
        <v>79</v>
      </c>
      <c r="I1649" s="60">
        <v>92418.27</v>
      </c>
      <c r="J1649" s="60" t="s">
        <v>1707</v>
      </c>
      <c r="K1649" s="60" t="s">
        <v>62</v>
      </c>
      <c r="L1649" s="60" t="s">
        <v>56</v>
      </c>
      <c r="M1649" s="60">
        <v>1.2</v>
      </c>
      <c r="N1649" s="60" t="s">
        <v>24</v>
      </c>
      <c r="O1649" s="60">
        <v>15</v>
      </c>
    </row>
    <row r="1650" spans="1:15" x14ac:dyDescent="0.2">
      <c r="A1650" s="60" t="s">
        <v>5671</v>
      </c>
      <c r="B1650" s="60" t="s">
        <v>5672</v>
      </c>
      <c r="C1650" s="60">
        <v>52</v>
      </c>
      <c r="D1650" s="60" t="s">
        <v>50</v>
      </c>
      <c r="E1650" s="60" t="s">
        <v>5673</v>
      </c>
      <c r="F1650" s="60">
        <v>-6291</v>
      </c>
      <c r="G1650" s="60" t="s">
        <v>99</v>
      </c>
      <c r="H1650" s="60" t="s">
        <v>144</v>
      </c>
      <c r="I1650" s="60">
        <v>151828.04999999999</v>
      </c>
      <c r="J1650" s="60" t="s">
        <v>3143</v>
      </c>
      <c r="K1650" s="60" t="s">
        <v>127</v>
      </c>
      <c r="L1650" s="60" t="s">
        <v>32</v>
      </c>
      <c r="M1650" s="60">
        <v>1.66</v>
      </c>
      <c r="N1650" s="60" t="s">
        <v>57</v>
      </c>
      <c r="O1650" s="60">
        <v>23</v>
      </c>
    </row>
    <row r="1651" spans="1:15" x14ac:dyDescent="0.2">
      <c r="A1651" s="60" t="s">
        <v>5674</v>
      </c>
      <c r="B1651" s="60" t="s">
        <v>3007</v>
      </c>
      <c r="C1651" s="60">
        <v>37</v>
      </c>
      <c r="D1651" s="60" t="s">
        <v>27</v>
      </c>
      <c r="E1651" s="60" t="s">
        <v>5675</v>
      </c>
      <c r="F1651" s="60">
        <v>-10000</v>
      </c>
      <c r="G1651" s="60" t="s">
        <v>99</v>
      </c>
      <c r="H1651" s="60" t="s">
        <v>53</v>
      </c>
      <c r="I1651" s="60">
        <v>65498.33</v>
      </c>
      <c r="J1651" s="60" t="s">
        <v>1880</v>
      </c>
      <c r="K1651" s="60" t="s">
        <v>104</v>
      </c>
      <c r="L1651" s="60" t="s">
        <v>73</v>
      </c>
      <c r="M1651" s="60">
        <v>2.04</v>
      </c>
      <c r="N1651" s="60" t="s">
        <v>24</v>
      </c>
      <c r="O1651" s="60">
        <v>35</v>
      </c>
    </row>
    <row r="1652" spans="1:15" x14ac:dyDescent="0.2">
      <c r="A1652" s="60" t="s">
        <v>5676</v>
      </c>
      <c r="B1652" s="60" t="s">
        <v>533</v>
      </c>
      <c r="C1652" s="60">
        <v>37</v>
      </c>
      <c r="D1652" s="60" t="s">
        <v>27</v>
      </c>
      <c r="E1652" s="60" t="s">
        <v>5677</v>
      </c>
      <c r="F1652" s="60">
        <v>-5216</v>
      </c>
      <c r="G1652" s="60" t="s">
        <v>116</v>
      </c>
      <c r="H1652" s="60" t="s">
        <v>53</v>
      </c>
      <c r="I1652" s="60">
        <v>98697.93</v>
      </c>
      <c r="J1652" s="60" t="s">
        <v>2189</v>
      </c>
      <c r="K1652" s="60" t="s">
        <v>127</v>
      </c>
      <c r="L1652" s="60" t="s">
        <v>32</v>
      </c>
      <c r="M1652" s="60">
        <v>1.9</v>
      </c>
      <c r="N1652" s="60" t="s">
        <v>57</v>
      </c>
      <c r="O1652" s="60">
        <v>21</v>
      </c>
    </row>
    <row r="1653" spans="1:15" x14ac:dyDescent="0.2">
      <c r="A1653" s="60" t="s">
        <v>5678</v>
      </c>
      <c r="B1653" s="60" t="s">
        <v>3264</v>
      </c>
      <c r="C1653" s="60">
        <v>24</v>
      </c>
      <c r="D1653" s="60" t="s">
        <v>27</v>
      </c>
      <c r="E1653" s="60" t="s">
        <v>5679</v>
      </c>
      <c r="F1653" s="60">
        <v>-2542</v>
      </c>
      <c r="G1653" s="60" t="s">
        <v>52</v>
      </c>
      <c r="H1653" s="60" t="s">
        <v>71</v>
      </c>
      <c r="I1653" s="60">
        <v>71447.520000000004</v>
      </c>
      <c r="J1653" s="60" t="s">
        <v>1105</v>
      </c>
      <c r="K1653" s="60" t="s">
        <v>136</v>
      </c>
      <c r="L1653" s="60" t="s">
        <v>56</v>
      </c>
      <c r="M1653" s="60">
        <v>3.47</v>
      </c>
      <c r="N1653" s="60" t="s">
        <v>24</v>
      </c>
      <c r="O1653" s="60">
        <v>11</v>
      </c>
    </row>
    <row r="1654" spans="1:15" x14ac:dyDescent="0.2">
      <c r="A1654" s="60" t="s">
        <v>5680</v>
      </c>
      <c r="B1654" s="60" t="s">
        <v>5681</v>
      </c>
      <c r="C1654" s="60">
        <v>40</v>
      </c>
      <c r="D1654" s="60" t="s">
        <v>27</v>
      </c>
      <c r="E1654" s="60" t="s">
        <v>5682</v>
      </c>
      <c r="F1654" s="60">
        <v>-3265</v>
      </c>
      <c r="G1654" s="60" t="s">
        <v>52</v>
      </c>
      <c r="H1654" s="60" t="s">
        <v>38</v>
      </c>
      <c r="I1654" s="60">
        <v>111164.33</v>
      </c>
      <c r="J1654" s="60" t="s">
        <v>5683</v>
      </c>
      <c r="K1654" s="60" t="s">
        <v>127</v>
      </c>
      <c r="L1654" s="60" t="s">
        <v>23</v>
      </c>
      <c r="M1654" s="60">
        <v>4.2</v>
      </c>
      <c r="N1654" s="60" t="s">
        <v>41</v>
      </c>
      <c r="O1654" s="60">
        <v>21</v>
      </c>
    </row>
    <row r="1655" spans="1:15" x14ac:dyDescent="0.2">
      <c r="A1655" s="60" t="s">
        <v>5684</v>
      </c>
      <c r="B1655" s="60" t="s">
        <v>878</v>
      </c>
      <c r="C1655" s="60">
        <v>43</v>
      </c>
      <c r="D1655" s="60" t="s">
        <v>50</v>
      </c>
      <c r="E1655" s="60" t="s">
        <v>5685</v>
      </c>
      <c r="F1655" s="60">
        <v>-8151</v>
      </c>
      <c r="G1655" s="60" t="s">
        <v>45</v>
      </c>
      <c r="H1655" s="60" t="s">
        <v>79</v>
      </c>
      <c r="I1655" s="60">
        <v>81923.08</v>
      </c>
      <c r="J1655" s="60" t="s">
        <v>5686</v>
      </c>
      <c r="K1655" s="60" t="s">
        <v>127</v>
      </c>
      <c r="L1655" s="60" t="s">
        <v>23</v>
      </c>
      <c r="M1655" s="60">
        <v>1.81</v>
      </c>
      <c r="N1655" s="60" t="s">
        <v>24</v>
      </c>
      <c r="O1655" s="60">
        <v>7</v>
      </c>
    </row>
    <row r="1656" spans="1:15" x14ac:dyDescent="0.2">
      <c r="A1656" s="60" t="s">
        <v>5687</v>
      </c>
      <c r="B1656" s="60" t="s">
        <v>5688</v>
      </c>
      <c r="C1656" s="60">
        <v>47</v>
      </c>
      <c r="D1656" s="60" t="s">
        <v>50</v>
      </c>
      <c r="E1656" s="60" t="s">
        <v>5689</v>
      </c>
      <c r="F1656" s="60">
        <v>-4741</v>
      </c>
      <c r="G1656" s="60" t="s">
        <v>78</v>
      </c>
      <c r="H1656" s="60" t="s">
        <v>66</v>
      </c>
      <c r="I1656" s="60">
        <v>178969.81</v>
      </c>
      <c r="J1656" s="60" t="s">
        <v>734</v>
      </c>
      <c r="K1656" s="60" t="s">
        <v>55</v>
      </c>
      <c r="L1656" s="60" t="s">
        <v>32</v>
      </c>
      <c r="M1656" s="60">
        <v>2.97</v>
      </c>
      <c r="N1656" s="60" t="s">
        <v>41</v>
      </c>
      <c r="O1656" s="60">
        <v>29</v>
      </c>
    </row>
    <row r="1657" spans="1:15" x14ac:dyDescent="0.2">
      <c r="A1657" s="60" t="s">
        <v>5690</v>
      </c>
      <c r="B1657" s="60" t="s">
        <v>2433</v>
      </c>
      <c r="C1657" s="60">
        <v>26</v>
      </c>
      <c r="D1657" s="60" t="s">
        <v>50</v>
      </c>
      <c r="E1657" s="60" t="s">
        <v>5691</v>
      </c>
      <c r="F1657" s="60">
        <v>-3086</v>
      </c>
      <c r="G1657" s="60" t="s">
        <v>29</v>
      </c>
      <c r="H1657" s="60" t="s">
        <v>66</v>
      </c>
      <c r="I1657" s="60">
        <v>169644.07</v>
      </c>
      <c r="J1657" s="60" t="s">
        <v>5692</v>
      </c>
      <c r="K1657" s="60" t="s">
        <v>40</v>
      </c>
      <c r="L1657" s="60" t="s">
        <v>23</v>
      </c>
      <c r="M1657" s="60">
        <v>4.7</v>
      </c>
      <c r="N1657" s="60" t="s">
        <v>41</v>
      </c>
      <c r="O1657" s="60">
        <v>0</v>
      </c>
    </row>
    <row r="1658" spans="1:15" x14ac:dyDescent="0.2">
      <c r="A1658" s="60" t="s">
        <v>5693</v>
      </c>
      <c r="B1658" s="60" t="s">
        <v>1781</v>
      </c>
      <c r="C1658" s="60">
        <v>45</v>
      </c>
      <c r="D1658" s="60" t="s">
        <v>27</v>
      </c>
      <c r="E1658" s="60" t="s">
        <v>5694</v>
      </c>
      <c r="F1658" s="60">
        <v>-3068</v>
      </c>
      <c r="G1658" s="60" t="s">
        <v>37</v>
      </c>
      <c r="H1658" s="60" t="s">
        <v>38</v>
      </c>
      <c r="I1658" s="60">
        <v>80412.83</v>
      </c>
      <c r="J1658" s="60" t="s">
        <v>2821</v>
      </c>
      <c r="K1658" s="60" t="s">
        <v>118</v>
      </c>
      <c r="L1658" s="60" t="s">
        <v>73</v>
      </c>
      <c r="M1658" s="60">
        <v>1.54</v>
      </c>
      <c r="N1658" s="60" t="s">
        <v>33</v>
      </c>
      <c r="O1658" s="60">
        <v>5</v>
      </c>
    </row>
    <row r="1659" spans="1:15" x14ac:dyDescent="0.2">
      <c r="A1659" s="60" t="s">
        <v>5695</v>
      </c>
      <c r="B1659" s="60" t="s">
        <v>1690</v>
      </c>
      <c r="C1659" s="60">
        <v>62</v>
      </c>
      <c r="D1659" s="60" t="s">
        <v>50</v>
      </c>
      <c r="E1659" s="60" t="s">
        <v>5696</v>
      </c>
      <c r="F1659" s="60">
        <v>-3226</v>
      </c>
      <c r="G1659" s="60" t="s">
        <v>78</v>
      </c>
      <c r="H1659" s="60" t="s">
        <v>79</v>
      </c>
      <c r="I1659" s="60">
        <v>74186.05</v>
      </c>
      <c r="J1659" s="60" t="s">
        <v>5697</v>
      </c>
      <c r="K1659" s="60" t="s">
        <v>104</v>
      </c>
      <c r="L1659" s="60" t="s">
        <v>56</v>
      </c>
      <c r="M1659" s="60">
        <v>4.13</v>
      </c>
      <c r="N1659" s="60" t="s">
        <v>33</v>
      </c>
      <c r="O1659" s="60">
        <v>32</v>
      </c>
    </row>
    <row r="1660" spans="1:15" x14ac:dyDescent="0.2">
      <c r="A1660" s="60" t="s">
        <v>5698</v>
      </c>
      <c r="B1660" s="60" t="s">
        <v>1506</v>
      </c>
      <c r="C1660" s="60">
        <v>51</v>
      </c>
      <c r="D1660" s="60" t="s">
        <v>50</v>
      </c>
      <c r="E1660" s="60" t="s">
        <v>5699</v>
      </c>
      <c r="F1660" s="60">
        <v>-2300</v>
      </c>
      <c r="G1660" s="60" t="s">
        <v>29</v>
      </c>
      <c r="H1660" s="60" t="s">
        <v>53</v>
      </c>
      <c r="I1660" s="60">
        <v>37000.04</v>
      </c>
      <c r="J1660" s="60" t="s">
        <v>126</v>
      </c>
      <c r="K1660" s="60" t="s">
        <v>47</v>
      </c>
      <c r="L1660" s="60" t="s">
        <v>56</v>
      </c>
      <c r="M1660" s="60">
        <v>1.76</v>
      </c>
      <c r="N1660" s="60" t="s">
        <v>57</v>
      </c>
      <c r="O1660" s="60">
        <v>22</v>
      </c>
    </row>
    <row r="1661" spans="1:15" x14ac:dyDescent="0.2">
      <c r="A1661" s="60" t="s">
        <v>5700</v>
      </c>
      <c r="B1661" s="60" t="s">
        <v>3433</v>
      </c>
      <c r="C1661" s="60">
        <v>38</v>
      </c>
      <c r="D1661" s="60" t="s">
        <v>50</v>
      </c>
      <c r="E1661" s="60" t="s">
        <v>5701</v>
      </c>
      <c r="F1661" s="60">
        <v>-8997</v>
      </c>
      <c r="G1661" s="60" t="s">
        <v>116</v>
      </c>
      <c r="H1661" s="60" t="s">
        <v>173</v>
      </c>
      <c r="I1661" s="60">
        <v>121276.83</v>
      </c>
      <c r="J1661" s="60" t="s">
        <v>912</v>
      </c>
      <c r="K1661" s="60" t="s">
        <v>127</v>
      </c>
      <c r="L1661" s="60" t="s">
        <v>32</v>
      </c>
      <c r="M1661" s="60">
        <v>1.42</v>
      </c>
      <c r="N1661" s="60" t="s">
        <v>24</v>
      </c>
      <c r="O1661" s="60">
        <v>37</v>
      </c>
    </row>
    <row r="1662" spans="1:15" x14ac:dyDescent="0.2">
      <c r="A1662" s="60" t="s">
        <v>5702</v>
      </c>
      <c r="B1662" s="60" t="s">
        <v>5703</v>
      </c>
      <c r="C1662" s="60">
        <v>58</v>
      </c>
      <c r="D1662" s="60" t="s">
        <v>17</v>
      </c>
      <c r="E1662" s="60" t="s">
        <v>5704</v>
      </c>
      <c r="F1662" s="60">
        <v>-11527</v>
      </c>
      <c r="G1662" s="60" t="s">
        <v>116</v>
      </c>
      <c r="H1662" s="60" t="s">
        <v>38</v>
      </c>
      <c r="I1662" s="60">
        <v>149491.04999999999</v>
      </c>
      <c r="J1662" s="60" t="s">
        <v>5705</v>
      </c>
      <c r="K1662" s="60" t="s">
        <v>127</v>
      </c>
      <c r="L1662" s="60" t="s">
        <v>56</v>
      </c>
      <c r="M1662" s="60">
        <v>1.1399999999999999</v>
      </c>
      <c r="N1662" s="60" t="s">
        <v>57</v>
      </c>
      <c r="O1662" s="60">
        <v>20</v>
      </c>
    </row>
    <row r="1663" spans="1:15" x14ac:dyDescent="0.2">
      <c r="A1663" s="60" t="s">
        <v>5706</v>
      </c>
      <c r="B1663" s="60" t="s">
        <v>3467</v>
      </c>
      <c r="C1663" s="60">
        <v>40</v>
      </c>
      <c r="D1663" s="60" t="s">
        <v>17</v>
      </c>
      <c r="E1663" s="60" t="s">
        <v>5707</v>
      </c>
      <c r="F1663" s="60">
        <v>-4529</v>
      </c>
      <c r="G1663" s="60" t="s">
        <v>29</v>
      </c>
      <c r="H1663" s="60" t="s">
        <v>66</v>
      </c>
      <c r="I1663" s="60">
        <v>78006.83</v>
      </c>
      <c r="J1663" s="60" t="s">
        <v>5708</v>
      </c>
      <c r="K1663" s="60" t="s">
        <v>55</v>
      </c>
      <c r="L1663" s="60" t="s">
        <v>32</v>
      </c>
      <c r="M1663" s="60">
        <v>4.9000000000000004</v>
      </c>
      <c r="N1663" s="60" t="s">
        <v>33</v>
      </c>
      <c r="O1663" s="60">
        <v>24</v>
      </c>
    </row>
    <row r="1664" spans="1:15" x14ac:dyDescent="0.2">
      <c r="A1664" s="60" t="s">
        <v>5709</v>
      </c>
      <c r="B1664" s="60" t="s">
        <v>5710</v>
      </c>
      <c r="C1664" s="60">
        <v>28</v>
      </c>
      <c r="D1664" s="60" t="s">
        <v>27</v>
      </c>
      <c r="E1664" s="60" t="s">
        <v>5711</v>
      </c>
      <c r="F1664" s="60">
        <v>-11202</v>
      </c>
      <c r="G1664" s="60" t="s">
        <v>19</v>
      </c>
      <c r="H1664" s="60" t="s">
        <v>71</v>
      </c>
      <c r="I1664" s="60">
        <v>82783.92</v>
      </c>
      <c r="J1664" s="60" t="s">
        <v>1775</v>
      </c>
      <c r="K1664" s="60" t="s">
        <v>118</v>
      </c>
      <c r="L1664" s="60" t="s">
        <v>73</v>
      </c>
      <c r="M1664" s="60">
        <v>1.91</v>
      </c>
      <c r="N1664" s="60" t="s">
        <v>74</v>
      </c>
      <c r="O1664" s="60">
        <v>0</v>
      </c>
    </row>
    <row r="1665" spans="1:15" x14ac:dyDescent="0.2">
      <c r="A1665" s="60" t="s">
        <v>5712</v>
      </c>
      <c r="B1665" s="60" t="s">
        <v>1893</v>
      </c>
      <c r="C1665" s="60">
        <v>33</v>
      </c>
      <c r="D1665" s="60" t="s">
        <v>17</v>
      </c>
      <c r="E1665" s="60" t="s">
        <v>5713</v>
      </c>
      <c r="F1665" s="60">
        <v>-5181</v>
      </c>
      <c r="G1665" s="60" t="s">
        <v>78</v>
      </c>
      <c r="H1665" s="60" t="s">
        <v>30</v>
      </c>
      <c r="I1665" s="60">
        <v>153409.96</v>
      </c>
      <c r="J1665" s="60" t="s">
        <v>242</v>
      </c>
      <c r="K1665" s="60" t="s">
        <v>81</v>
      </c>
      <c r="L1665" s="60" t="s">
        <v>56</v>
      </c>
      <c r="M1665" s="60">
        <v>2.2000000000000002</v>
      </c>
      <c r="N1665" s="60" t="s">
        <v>24</v>
      </c>
      <c r="O1665" s="60">
        <v>21</v>
      </c>
    </row>
    <row r="1666" spans="1:15" x14ac:dyDescent="0.2">
      <c r="A1666" s="60" t="s">
        <v>5714</v>
      </c>
      <c r="B1666" s="60" t="s">
        <v>3249</v>
      </c>
      <c r="C1666" s="60">
        <v>51</v>
      </c>
      <c r="D1666" s="60" t="s">
        <v>17</v>
      </c>
      <c r="E1666" s="60" t="s">
        <v>5715</v>
      </c>
      <c r="F1666" s="60">
        <v>-3566</v>
      </c>
      <c r="G1666" s="60" t="s">
        <v>85</v>
      </c>
      <c r="H1666" s="60" t="s">
        <v>20</v>
      </c>
      <c r="I1666" s="60">
        <v>111321.55</v>
      </c>
      <c r="J1666" s="60" t="s">
        <v>5716</v>
      </c>
      <c r="K1666" s="60" t="s">
        <v>47</v>
      </c>
      <c r="L1666" s="60" t="s">
        <v>56</v>
      </c>
      <c r="M1666" s="60">
        <v>3.1</v>
      </c>
      <c r="N1666" s="60" t="s">
        <v>57</v>
      </c>
      <c r="O1666" s="60">
        <v>30</v>
      </c>
    </row>
    <row r="1667" spans="1:15" x14ac:dyDescent="0.2">
      <c r="A1667" s="60" t="s">
        <v>5717</v>
      </c>
      <c r="B1667" s="60" t="s">
        <v>1974</v>
      </c>
      <c r="C1667" s="60">
        <v>64</v>
      </c>
      <c r="D1667" s="60" t="s">
        <v>17</v>
      </c>
      <c r="E1667" s="60" t="s">
        <v>5718</v>
      </c>
      <c r="F1667" s="60">
        <v>-10320</v>
      </c>
      <c r="G1667" s="60" t="s">
        <v>45</v>
      </c>
      <c r="H1667" s="60" t="s">
        <v>66</v>
      </c>
      <c r="I1667" s="60">
        <v>136141.63</v>
      </c>
      <c r="J1667" s="60" t="s">
        <v>5719</v>
      </c>
      <c r="K1667" s="60" t="s">
        <v>47</v>
      </c>
      <c r="L1667" s="60" t="s">
        <v>73</v>
      </c>
      <c r="M1667" s="60">
        <v>3.3</v>
      </c>
      <c r="N1667" s="60" t="s">
        <v>33</v>
      </c>
      <c r="O1667" s="60">
        <v>25</v>
      </c>
    </row>
    <row r="1668" spans="1:15" x14ac:dyDescent="0.2">
      <c r="A1668" s="60" t="s">
        <v>5720</v>
      </c>
      <c r="B1668" s="60" t="s">
        <v>373</v>
      </c>
      <c r="C1668" s="60">
        <v>58</v>
      </c>
      <c r="D1668" s="60" t="s">
        <v>17</v>
      </c>
      <c r="E1668" s="60" t="s">
        <v>5721</v>
      </c>
      <c r="F1668" s="60">
        <v>-2377</v>
      </c>
      <c r="G1668" s="60" t="s">
        <v>37</v>
      </c>
      <c r="H1668" s="60" t="s">
        <v>20</v>
      </c>
      <c r="I1668" s="60">
        <v>97115.29</v>
      </c>
      <c r="J1668" s="60" t="s">
        <v>375</v>
      </c>
      <c r="K1668" s="60" t="s">
        <v>127</v>
      </c>
      <c r="L1668" s="60" t="s">
        <v>73</v>
      </c>
      <c r="M1668" s="60">
        <v>3.27</v>
      </c>
      <c r="N1668" s="60" t="s">
        <v>41</v>
      </c>
      <c r="O1668" s="60">
        <v>12</v>
      </c>
    </row>
    <row r="1669" spans="1:15" x14ac:dyDescent="0.2">
      <c r="A1669" s="60" t="s">
        <v>5722</v>
      </c>
      <c r="B1669" s="60" t="s">
        <v>76</v>
      </c>
      <c r="C1669" s="60">
        <v>37</v>
      </c>
      <c r="D1669" s="60" t="s">
        <v>27</v>
      </c>
      <c r="E1669" s="60" t="s">
        <v>5723</v>
      </c>
      <c r="F1669" s="60">
        <v>-5209</v>
      </c>
      <c r="G1669" s="60" t="s">
        <v>29</v>
      </c>
      <c r="H1669" s="60" t="s">
        <v>71</v>
      </c>
      <c r="I1669" s="60">
        <v>42350.82</v>
      </c>
      <c r="J1669" s="60" t="s">
        <v>4950</v>
      </c>
      <c r="K1669" s="60" t="s">
        <v>22</v>
      </c>
      <c r="L1669" s="60" t="s">
        <v>32</v>
      </c>
      <c r="M1669" s="60">
        <v>2.67</v>
      </c>
      <c r="N1669" s="60" t="s">
        <v>41</v>
      </c>
      <c r="O1669" s="60">
        <v>25</v>
      </c>
    </row>
    <row r="1670" spans="1:15" x14ac:dyDescent="0.2">
      <c r="A1670" s="60" t="s">
        <v>5724</v>
      </c>
      <c r="B1670" s="60" t="s">
        <v>5551</v>
      </c>
      <c r="C1670" s="60">
        <v>28</v>
      </c>
      <c r="D1670" s="60" t="s">
        <v>50</v>
      </c>
      <c r="E1670" s="60" t="s">
        <v>5725</v>
      </c>
      <c r="F1670" s="60">
        <v>-9355</v>
      </c>
      <c r="G1670" s="60" t="s">
        <v>85</v>
      </c>
      <c r="H1670" s="60" t="s">
        <v>66</v>
      </c>
      <c r="I1670" s="60">
        <v>172907.07</v>
      </c>
      <c r="J1670" s="60" t="s">
        <v>3899</v>
      </c>
      <c r="K1670" s="60" t="s">
        <v>40</v>
      </c>
      <c r="L1670" s="60" t="s">
        <v>56</v>
      </c>
      <c r="M1670" s="60">
        <v>2.29</v>
      </c>
      <c r="N1670" s="60" t="s">
        <v>33</v>
      </c>
      <c r="O1670" s="60">
        <v>31</v>
      </c>
    </row>
    <row r="1671" spans="1:15" x14ac:dyDescent="0.2">
      <c r="A1671" s="60" t="s">
        <v>5726</v>
      </c>
      <c r="B1671" s="60" t="s">
        <v>5727</v>
      </c>
      <c r="C1671" s="60">
        <v>33</v>
      </c>
      <c r="D1671" s="60" t="s">
        <v>50</v>
      </c>
      <c r="E1671" s="60" t="s">
        <v>5728</v>
      </c>
      <c r="F1671" s="60">
        <v>-2114</v>
      </c>
      <c r="G1671" s="60" t="s">
        <v>45</v>
      </c>
      <c r="H1671" s="60" t="s">
        <v>144</v>
      </c>
      <c r="I1671" s="60">
        <v>91030.15</v>
      </c>
      <c r="J1671" s="60" t="s">
        <v>655</v>
      </c>
      <c r="K1671" s="60" t="s">
        <v>62</v>
      </c>
      <c r="L1671" s="60" t="s">
        <v>56</v>
      </c>
      <c r="M1671" s="60">
        <v>4.2300000000000004</v>
      </c>
      <c r="N1671" s="60" t="s">
        <v>24</v>
      </c>
      <c r="O1671" s="60">
        <v>18</v>
      </c>
    </row>
    <row r="1672" spans="1:15" x14ac:dyDescent="0.2">
      <c r="A1672" s="60" t="s">
        <v>5729</v>
      </c>
      <c r="B1672" s="60" t="s">
        <v>5730</v>
      </c>
      <c r="C1672" s="60">
        <v>44</v>
      </c>
      <c r="D1672" s="60" t="s">
        <v>27</v>
      </c>
      <c r="E1672" s="60" t="s">
        <v>5731</v>
      </c>
      <c r="F1672" s="60">
        <v>-6234</v>
      </c>
      <c r="G1672" s="60" t="s">
        <v>37</v>
      </c>
      <c r="H1672" s="60" t="s">
        <v>71</v>
      </c>
      <c r="I1672" s="60">
        <v>57316.41</v>
      </c>
      <c r="J1672" s="60" t="s">
        <v>5268</v>
      </c>
      <c r="K1672" s="60" t="s">
        <v>81</v>
      </c>
      <c r="L1672" s="60" t="s">
        <v>73</v>
      </c>
      <c r="M1672" s="60">
        <v>1.27</v>
      </c>
      <c r="N1672" s="60" t="s">
        <v>57</v>
      </c>
      <c r="O1672" s="60">
        <v>37</v>
      </c>
    </row>
    <row r="1673" spans="1:15" x14ac:dyDescent="0.2">
      <c r="A1673" s="60" t="s">
        <v>5732</v>
      </c>
      <c r="B1673" s="60" t="s">
        <v>5733</v>
      </c>
      <c r="C1673" s="60">
        <v>40</v>
      </c>
      <c r="D1673" s="60" t="s">
        <v>27</v>
      </c>
      <c r="E1673" s="60" t="s">
        <v>5734</v>
      </c>
      <c r="F1673" s="60">
        <v>-10382</v>
      </c>
      <c r="G1673" s="60" t="s">
        <v>29</v>
      </c>
      <c r="H1673" s="60" t="s">
        <v>20</v>
      </c>
      <c r="I1673" s="60">
        <v>179726.17</v>
      </c>
      <c r="J1673" s="60" t="s">
        <v>5735</v>
      </c>
      <c r="K1673" s="60" t="s">
        <v>118</v>
      </c>
      <c r="L1673" s="60" t="s">
        <v>32</v>
      </c>
      <c r="M1673" s="60">
        <v>4.3499999999999996</v>
      </c>
      <c r="N1673" s="60" t="s">
        <v>41</v>
      </c>
      <c r="O1673" s="60">
        <v>2</v>
      </c>
    </row>
    <row r="1674" spans="1:15" x14ac:dyDescent="0.2">
      <c r="A1674" s="60" t="s">
        <v>5736</v>
      </c>
      <c r="B1674" s="60" t="s">
        <v>5737</v>
      </c>
      <c r="C1674" s="60">
        <v>50</v>
      </c>
      <c r="D1674" s="60" t="s">
        <v>27</v>
      </c>
      <c r="E1674" s="60" t="s">
        <v>5738</v>
      </c>
      <c r="F1674" s="60">
        <v>-2661</v>
      </c>
      <c r="G1674" s="60" t="s">
        <v>52</v>
      </c>
      <c r="H1674" s="60" t="s">
        <v>194</v>
      </c>
      <c r="I1674" s="60">
        <v>152434.09</v>
      </c>
      <c r="J1674" s="60" t="s">
        <v>2581</v>
      </c>
      <c r="K1674" s="60" t="s">
        <v>55</v>
      </c>
      <c r="L1674" s="60" t="s">
        <v>32</v>
      </c>
      <c r="M1674" s="60">
        <v>3.05</v>
      </c>
      <c r="N1674" s="60" t="s">
        <v>41</v>
      </c>
      <c r="O1674" s="60">
        <v>3</v>
      </c>
    </row>
    <row r="1675" spans="1:15" x14ac:dyDescent="0.2">
      <c r="A1675" s="60" t="s">
        <v>5739</v>
      </c>
      <c r="B1675" s="60" t="s">
        <v>5740</v>
      </c>
      <c r="C1675" s="60">
        <v>43</v>
      </c>
      <c r="D1675" s="60" t="s">
        <v>17</v>
      </c>
      <c r="E1675" s="60" t="s">
        <v>5741</v>
      </c>
      <c r="F1675" s="60">
        <v>-11238</v>
      </c>
      <c r="G1675" s="60" t="s">
        <v>99</v>
      </c>
      <c r="H1675" s="60" t="s">
        <v>144</v>
      </c>
      <c r="I1675" s="60">
        <v>177552.29</v>
      </c>
      <c r="J1675" s="60" t="s">
        <v>5742</v>
      </c>
      <c r="K1675" s="60" t="s">
        <v>81</v>
      </c>
      <c r="L1675" s="60" t="s">
        <v>23</v>
      </c>
      <c r="M1675" s="60">
        <v>1.85</v>
      </c>
      <c r="N1675" s="60" t="s">
        <v>57</v>
      </c>
      <c r="O1675" s="60">
        <v>0</v>
      </c>
    </row>
    <row r="1676" spans="1:15" x14ac:dyDescent="0.2">
      <c r="A1676" s="60" t="s">
        <v>5743</v>
      </c>
      <c r="B1676" s="60" t="s">
        <v>5025</v>
      </c>
      <c r="C1676" s="60">
        <v>49</v>
      </c>
      <c r="D1676" s="60" t="s">
        <v>17</v>
      </c>
      <c r="E1676" s="60" t="s">
        <v>5744</v>
      </c>
      <c r="F1676" s="60">
        <v>-10349</v>
      </c>
      <c r="G1676" s="60" t="s">
        <v>52</v>
      </c>
      <c r="H1676" s="60" t="s">
        <v>79</v>
      </c>
      <c r="I1676" s="60">
        <v>54564.77</v>
      </c>
      <c r="J1676" s="60" t="s">
        <v>340</v>
      </c>
      <c r="K1676" s="60" t="s">
        <v>62</v>
      </c>
      <c r="L1676" s="60" t="s">
        <v>32</v>
      </c>
      <c r="M1676" s="60">
        <v>3.22</v>
      </c>
      <c r="N1676" s="60" t="s">
        <v>74</v>
      </c>
      <c r="O1676" s="60">
        <v>13</v>
      </c>
    </row>
    <row r="1677" spans="1:15" x14ac:dyDescent="0.2">
      <c r="A1677" s="60" t="s">
        <v>5745</v>
      </c>
      <c r="B1677" s="60" t="s">
        <v>514</v>
      </c>
      <c r="C1677" s="60">
        <v>61</v>
      </c>
      <c r="D1677" s="60" t="s">
        <v>50</v>
      </c>
      <c r="E1677" s="60" t="s">
        <v>5746</v>
      </c>
      <c r="F1677" s="60">
        <v>-6823</v>
      </c>
      <c r="G1677" s="60" t="s">
        <v>45</v>
      </c>
      <c r="H1677" s="60" t="s">
        <v>79</v>
      </c>
      <c r="I1677" s="60">
        <v>64673.37</v>
      </c>
      <c r="J1677" s="60" t="s">
        <v>5541</v>
      </c>
      <c r="K1677" s="60" t="s">
        <v>104</v>
      </c>
      <c r="L1677" s="60" t="s">
        <v>56</v>
      </c>
      <c r="M1677" s="60">
        <v>2.2000000000000002</v>
      </c>
      <c r="N1677" s="60" t="s">
        <v>57</v>
      </c>
      <c r="O1677" s="60">
        <v>0</v>
      </c>
    </row>
    <row r="1678" spans="1:15" x14ac:dyDescent="0.2">
      <c r="A1678" s="60" t="s">
        <v>5747</v>
      </c>
      <c r="B1678" s="60" t="s">
        <v>5748</v>
      </c>
      <c r="C1678" s="60">
        <v>53</v>
      </c>
      <c r="D1678" s="60" t="s">
        <v>17</v>
      </c>
      <c r="E1678" s="60" t="s">
        <v>5749</v>
      </c>
      <c r="F1678" s="60">
        <v>-6228</v>
      </c>
      <c r="G1678" s="60" t="s">
        <v>45</v>
      </c>
      <c r="H1678" s="60" t="s">
        <v>173</v>
      </c>
      <c r="I1678" s="60">
        <v>119749.31</v>
      </c>
      <c r="J1678" s="60" t="s">
        <v>4872</v>
      </c>
      <c r="K1678" s="60" t="s">
        <v>118</v>
      </c>
      <c r="L1678" s="60" t="s">
        <v>23</v>
      </c>
      <c r="M1678" s="60">
        <v>1.56</v>
      </c>
      <c r="N1678" s="60" t="s">
        <v>41</v>
      </c>
      <c r="O1678" s="60">
        <v>0</v>
      </c>
    </row>
    <row r="1679" spans="1:15" x14ac:dyDescent="0.2">
      <c r="A1679" s="60" t="s">
        <v>5750</v>
      </c>
      <c r="B1679" s="60" t="s">
        <v>5751</v>
      </c>
      <c r="C1679" s="60">
        <v>61</v>
      </c>
      <c r="D1679" s="60" t="s">
        <v>50</v>
      </c>
      <c r="E1679" s="60" t="s">
        <v>5752</v>
      </c>
      <c r="F1679" s="60">
        <v>-2840</v>
      </c>
      <c r="G1679" s="60" t="s">
        <v>99</v>
      </c>
      <c r="H1679" s="60" t="s">
        <v>71</v>
      </c>
      <c r="I1679" s="60">
        <v>86297.26</v>
      </c>
      <c r="J1679" s="60" t="s">
        <v>5753</v>
      </c>
      <c r="K1679" s="60" t="s">
        <v>127</v>
      </c>
      <c r="L1679" s="60" t="s">
        <v>32</v>
      </c>
      <c r="M1679" s="60">
        <v>2.33</v>
      </c>
      <c r="N1679" s="60" t="s">
        <v>33</v>
      </c>
      <c r="O1679" s="60">
        <v>39</v>
      </c>
    </row>
    <row r="1680" spans="1:15" x14ac:dyDescent="0.2">
      <c r="A1680" s="60" t="s">
        <v>5754</v>
      </c>
      <c r="B1680" s="60" t="s">
        <v>415</v>
      </c>
      <c r="C1680" s="60">
        <v>34</v>
      </c>
      <c r="D1680" s="60" t="s">
        <v>50</v>
      </c>
      <c r="E1680" s="60" t="s">
        <v>5755</v>
      </c>
      <c r="F1680" s="60">
        <v>-3150</v>
      </c>
      <c r="G1680" s="60" t="s">
        <v>52</v>
      </c>
      <c r="H1680" s="60" t="s">
        <v>79</v>
      </c>
      <c r="I1680" s="60">
        <v>131423.24</v>
      </c>
      <c r="J1680" s="60" t="s">
        <v>1533</v>
      </c>
      <c r="K1680" s="60" t="s">
        <v>81</v>
      </c>
      <c r="L1680" s="60" t="s">
        <v>56</v>
      </c>
      <c r="M1680" s="60">
        <v>2.84</v>
      </c>
      <c r="N1680" s="60" t="s">
        <v>57</v>
      </c>
      <c r="O1680" s="60">
        <v>23</v>
      </c>
    </row>
    <row r="1681" spans="1:15" x14ac:dyDescent="0.2">
      <c r="A1681" s="60" t="s">
        <v>5756</v>
      </c>
      <c r="B1681" s="60" t="s">
        <v>2127</v>
      </c>
      <c r="C1681" s="60">
        <v>41</v>
      </c>
      <c r="D1681" s="60" t="s">
        <v>27</v>
      </c>
      <c r="E1681" s="60" t="s">
        <v>5757</v>
      </c>
      <c r="F1681" s="60">
        <v>-6868</v>
      </c>
      <c r="G1681" s="60" t="s">
        <v>85</v>
      </c>
      <c r="H1681" s="60" t="s">
        <v>53</v>
      </c>
      <c r="I1681" s="60">
        <v>64212.66</v>
      </c>
      <c r="J1681" s="60" t="s">
        <v>1508</v>
      </c>
      <c r="K1681" s="60" t="s">
        <v>118</v>
      </c>
      <c r="L1681" s="60" t="s">
        <v>32</v>
      </c>
      <c r="M1681" s="60">
        <v>4.3600000000000003</v>
      </c>
      <c r="N1681" s="60" t="s">
        <v>33</v>
      </c>
      <c r="O1681" s="60">
        <v>33</v>
      </c>
    </row>
    <row r="1682" spans="1:15" x14ac:dyDescent="0.2">
      <c r="A1682" s="60" t="s">
        <v>5758</v>
      </c>
      <c r="B1682" s="60" t="s">
        <v>5759</v>
      </c>
      <c r="C1682" s="60">
        <v>54</v>
      </c>
      <c r="D1682" s="60" t="s">
        <v>50</v>
      </c>
      <c r="E1682" s="60" t="s">
        <v>5760</v>
      </c>
      <c r="F1682" s="60">
        <v>-4920</v>
      </c>
      <c r="G1682" s="60" t="s">
        <v>99</v>
      </c>
      <c r="H1682" s="60" t="s">
        <v>30</v>
      </c>
      <c r="I1682" s="60">
        <v>59405.71</v>
      </c>
      <c r="J1682" s="60" t="s">
        <v>5761</v>
      </c>
      <c r="K1682" s="60" t="s">
        <v>104</v>
      </c>
      <c r="L1682" s="60" t="s">
        <v>23</v>
      </c>
      <c r="M1682" s="60">
        <v>3.95</v>
      </c>
      <c r="N1682" s="60" t="s">
        <v>33</v>
      </c>
      <c r="O1682" s="60">
        <v>35</v>
      </c>
    </row>
    <row r="1683" spans="1:15" x14ac:dyDescent="0.2">
      <c r="A1683" s="60" t="s">
        <v>5762</v>
      </c>
      <c r="B1683" s="60" t="s">
        <v>1567</v>
      </c>
      <c r="C1683" s="60">
        <v>61</v>
      </c>
      <c r="D1683" s="60" t="s">
        <v>50</v>
      </c>
      <c r="E1683" s="60" t="s">
        <v>5763</v>
      </c>
      <c r="F1683" s="60">
        <v>-10072</v>
      </c>
      <c r="G1683" s="60" t="s">
        <v>116</v>
      </c>
      <c r="H1683" s="60" t="s">
        <v>20</v>
      </c>
      <c r="I1683" s="60">
        <v>65419.11</v>
      </c>
      <c r="J1683" s="60" t="s">
        <v>1319</v>
      </c>
      <c r="K1683" s="60" t="s">
        <v>40</v>
      </c>
      <c r="L1683" s="60" t="s">
        <v>32</v>
      </c>
      <c r="M1683" s="60">
        <v>3.8</v>
      </c>
      <c r="N1683" s="60" t="s">
        <v>41</v>
      </c>
      <c r="O1683" s="60">
        <v>25</v>
      </c>
    </row>
    <row r="1684" spans="1:15" x14ac:dyDescent="0.2">
      <c r="A1684" s="60" t="s">
        <v>5764</v>
      </c>
      <c r="B1684" s="60" t="s">
        <v>1344</v>
      </c>
      <c r="C1684" s="60">
        <v>35</v>
      </c>
      <c r="D1684" s="60" t="s">
        <v>17</v>
      </c>
      <c r="E1684" s="60" t="s">
        <v>5765</v>
      </c>
      <c r="F1684" s="60">
        <v>-8171</v>
      </c>
      <c r="G1684" s="60" t="s">
        <v>19</v>
      </c>
      <c r="H1684" s="60" t="s">
        <v>20</v>
      </c>
      <c r="I1684" s="60">
        <v>168881.83</v>
      </c>
      <c r="J1684" s="60" t="s">
        <v>4499</v>
      </c>
      <c r="K1684" s="60" t="s">
        <v>136</v>
      </c>
      <c r="L1684" s="60" t="s">
        <v>56</v>
      </c>
      <c r="M1684" s="60">
        <v>3.16</v>
      </c>
      <c r="N1684" s="60" t="s">
        <v>24</v>
      </c>
      <c r="O1684" s="60">
        <v>18</v>
      </c>
    </row>
    <row r="1685" spans="1:15" x14ac:dyDescent="0.2">
      <c r="A1685" s="60" t="s">
        <v>5766</v>
      </c>
      <c r="B1685" s="60" t="s">
        <v>1785</v>
      </c>
      <c r="C1685" s="60">
        <v>46</v>
      </c>
      <c r="D1685" s="60" t="s">
        <v>50</v>
      </c>
      <c r="E1685" s="60" t="s">
        <v>5767</v>
      </c>
      <c r="F1685" s="60">
        <v>-8982</v>
      </c>
      <c r="G1685" s="60" t="s">
        <v>52</v>
      </c>
      <c r="H1685" s="60" t="s">
        <v>20</v>
      </c>
      <c r="I1685" s="60">
        <v>121089.37</v>
      </c>
      <c r="J1685" s="60" t="s">
        <v>1958</v>
      </c>
      <c r="K1685" s="60" t="s">
        <v>104</v>
      </c>
      <c r="L1685" s="60" t="s">
        <v>32</v>
      </c>
      <c r="M1685" s="60">
        <v>1.94</v>
      </c>
      <c r="N1685" s="60" t="s">
        <v>41</v>
      </c>
      <c r="O1685" s="60">
        <v>9</v>
      </c>
    </row>
    <row r="1686" spans="1:15" x14ac:dyDescent="0.2">
      <c r="A1686" s="60" t="s">
        <v>5768</v>
      </c>
      <c r="B1686" s="60" t="s">
        <v>4944</v>
      </c>
      <c r="C1686" s="60">
        <v>52</v>
      </c>
      <c r="D1686" s="60" t="s">
        <v>27</v>
      </c>
      <c r="E1686" s="60" t="s">
        <v>5769</v>
      </c>
      <c r="F1686" s="60">
        <v>-2893</v>
      </c>
      <c r="G1686" s="60" t="s">
        <v>78</v>
      </c>
      <c r="H1686" s="60" t="s">
        <v>53</v>
      </c>
      <c r="I1686" s="60">
        <v>68059.850000000006</v>
      </c>
      <c r="J1686" s="60" t="s">
        <v>5770</v>
      </c>
      <c r="K1686" s="60" t="s">
        <v>127</v>
      </c>
      <c r="L1686" s="60" t="s">
        <v>23</v>
      </c>
      <c r="M1686" s="60">
        <v>1.1399999999999999</v>
      </c>
      <c r="N1686" s="60" t="s">
        <v>41</v>
      </c>
      <c r="O1686" s="60">
        <v>20</v>
      </c>
    </row>
    <row r="1687" spans="1:15" x14ac:dyDescent="0.2">
      <c r="A1687" s="60" t="s">
        <v>5771</v>
      </c>
      <c r="B1687" s="60" t="s">
        <v>2745</v>
      </c>
      <c r="C1687" s="60">
        <v>56</v>
      </c>
      <c r="D1687" s="60" t="s">
        <v>17</v>
      </c>
      <c r="E1687" s="60" t="s">
        <v>5772</v>
      </c>
      <c r="F1687" s="60">
        <v>-6409</v>
      </c>
      <c r="G1687" s="60" t="s">
        <v>94</v>
      </c>
      <c r="H1687" s="60" t="s">
        <v>79</v>
      </c>
      <c r="I1687" s="60">
        <v>119234.12</v>
      </c>
      <c r="J1687" s="60" t="s">
        <v>5773</v>
      </c>
      <c r="K1687" s="60" t="s">
        <v>81</v>
      </c>
      <c r="L1687" s="60" t="s">
        <v>23</v>
      </c>
      <c r="M1687" s="60">
        <v>3.51</v>
      </c>
      <c r="N1687" s="60" t="s">
        <v>41</v>
      </c>
      <c r="O1687" s="60">
        <v>26</v>
      </c>
    </row>
    <row r="1688" spans="1:15" x14ac:dyDescent="0.2">
      <c r="A1688" s="60" t="s">
        <v>5774</v>
      </c>
      <c r="B1688" s="60" t="s">
        <v>5775</v>
      </c>
      <c r="C1688" s="60">
        <v>42</v>
      </c>
      <c r="D1688" s="60" t="s">
        <v>27</v>
      </c>
      <c r="E1688" s="60" t="s">
        <v>5776</v>
      </c>
      <c r="F1688" s="60">
        <v>-10838</v>
      </c>
      <c r="G1688" s="60" t="s">
        <v>85</v>
      </c>
      <c r="H1688" s="60" t="s">
        <v>38</v>
      </c>
      <c r="I1688" s="60">
        <v>134396.15</v>
      </c>
      <c r="J1688" s="60" t="s">
        <v>5777</v>
      </c>
      <c r="K1688" s="60" t="s">
        <v>40</v>
      </c>
      <c r="L1688" s="60" t="s">
        <v>32</v>
      </c>
      <c r="M1688" s="60">
        <v>2.85</v>
      </c>
      <c r="N1688" s="60" t="s">
        <v>74</v>
      </c>
      <c r="O1688" s="60">
        <v>22</v>
      </c>
    </row>
    <row r="1689" spans="1:15" x14ac:dyDescent="0.2">
      <c r="A1689" s="60" t="s">
        <v>5778</v>
      </c>
      <c r="B1689" s="60" t="s">
        <v>642</v>
      </c>
      <c r="C1689" s="60">
        <v>42</v>
      </c>
      <c r="D1689" s="60" t="s">
        <v>50</v>
      </c>
      <c r="E1689" s="60" t="s">
        <v>5779</v>
      </c>
      <c r="F1689" s="60">
        <v>-6885</v>
      </c>
      <c r="G1689" s="60" t="s">
        <v>37</v>
      </c>
      <c r="H1689" s="60" t="s">
        <v>20</v>
      </c>
      <c r="I1689" s="60">
        <v>178197.1</v>
      </c>
      <c r="J1689" s="60" t="s">
        <v>5780</v>
      </c>
      <c r="K1689" s="60" t="s">
        <v>104</v>
      </c>
      <c r="L1689" s="60" t="s">
        <v>32</v>
      </c>
      <c r="M1689" s="60">
        <v>2.62</v>
      </c>
      <c r="N1689" s="60" t="s">
        <v>57</v>
      </c>
      <c r="O1689" s="60">
        <v>13</v>
      </c>
    </row>
    <row r="1690" spans="1:15" x14ac:dyDescent="0.2">
      <c r="A1690" s="60" t="s">
        <v>5781</v>
      </c>
      <c r="B1690" s="60" t="s">
        <v>5782</v>
      </c>
      <c r="C1690" s="60">
        <v>57</v>
      </c>
      <c r="D1690" s="60" t="s">
        <v>17</v>
      </c>
      <c r="E1690" s="60" t="s">
        <v>5783</v>
      </c>
      <c r="F1690" s="60">
        <v>-10532</v>
      </c>
      <c r="G1690" s="60" t="s">
        <v>45</v>
      </c>
      <c r="H1690" s="60" t="s">
        <v>53</v>
      </c>
      <c r="I1690" s="60">
        <v>174125.3</v>
      </c>
      <c r="J1690" s="60" t="s">
        <v>3472</v>
      </c>
      <c r="K1690" s="60" t="s">
        <v>40</v>
      </c>
      <c r="L1690" s="60" t="s">
        <v>56</v>
      </c>
      <c r="M1690" s="60">
        <v>1.32</v>
      </c>
      <c r="N1690" s="60" t="s">
        <v>24</v>
      </c>
      <c r="O1690" s="60">
        <v>37</v>
      </c>
    </row>
    <row r="1691" spans="1:15" x14ac:dyDescent="0.2">
      <c r="A1691" s="60" t="s">
        <v>5784</v>
      </c>
      <c r="B1691" s="60" t="s">
        <v>2576</v>
      </c>
      <c r="C1691" s="60">
        <v>28</v>
      </c>
      <c r="D1691" s="60" t="s">
        <v>27</v>
      </c>
      <c r="E1691" s="60" t="s">
        <v>5785</v>
      </c>
      <c r="F1691" s="60">
        <v>-3206</v>
      </c>
      <c r="G1691" s="60" t="s">
        <v>37</v>
      </c>
      <c r="H1691" s="60" t="s">
        <v>71</v>
      </c>
      <c r="I1691" s="60">
        <v>114341.4</v>
      </c>
      <c r="J1691" s="60" t="s">
        <v>3456</v>
      </c>
      <c r="K1691" s="60" t="s">
        <v>118</v>
      </c>
      <c r="L1691" s="60" t="s">
        <v>23</v>
      </c>
      <c r="M1691" s="60">
        <v>1.62</v>
      </c>
      <c r="N1691" s="60" t="s">
        <v>57</v>
      </c>
      <c r="O1691" s="60">
        <v>34</v>
      </c>
    </row>
    <row r="1692" spans="1:15" x14ac:dyDescent="0.2">
      <c r="A1692" s="60" t="s">
        <v>5786</v>
      </c>
      <c r="B1692" s="60" t="s">
        <v>280</v>
      </c>
      <c r="C1692" s="60">
        <v>46</v>
      </c>
      <c r="D1692" s="60" t="s">
        <v>17</v>
      </c>
      <c r="E1692" s="60" t="s">
        <v>5787</v>
      </c>
      <c r="F1692" s="60">
        <v>-4114</v>
      </c>
      <c r="G1692" s="60" t="s">
        <v>45</v>
      </c>
      <c r="H1692" s="60" t="s">
        <v>79</v>
      </c>
      <c r="I1692" s="60">
        <v>36021.21</v>
      </c>
      <c r="J1692" s="60" t="s">
        <v>2080</v>
      </c>
      <c r="K1692" s="60" t="s">
        <v>104</v>
      </c>
      <c r="L1692" s="60" t="s">
        <v>23</v>
      </c>
      <c r="M1692" s="60">
        <v>4.49</v>
      </c>
      <c r="N1692" s="60" t="s">
        <v>74</v>
      </c>
      <c r="O1692" s="60">
        <v>29</v>
      </c>
    </row>
    <row r="1693" spans="1:15" x14ac:dyDescent="0.2">
      <c r="A1693" s="60" t="s">
        <v>5788</v>
      </c>
      <c r="B1693" s="60" t="s">
        <v>5789</v>
      </c>
      <c r="C1693" s="60">
        <v>36</v>
      </c>
      <c r="D1693" s="60" t="s">
        <v>50</v>
      </c>
      <c r="E1693" s="60" t="s">
        <v>5790</v>
      </c>
      <c r="F1693" s="60">
        <v>-4828</v>
      </c>
      <c r="G1693" s="60" t="s">
        <v>29</v>
      </c>
      <c r="H1693" s="60" t="s">
        <v>20</v>
      </c>
      <c r="I1693" s="60">
        <v>122970.83</v>
      </c>
      <c r="J1693" s="60" t="s">
        <v>1411</v>
      </c>
      <c r="K1693" s="60" t="s">
        <v>47</v>
      </c>
      <c r="L1693" s="60" t="s">
        <v>73</v>
      </c>
      <c r="M1693" s="60">
        <v>4.62</v>
      </c>
      <c r="N1693" s="60" t="s">
        <v>57</v>
      </c>
      <c r="O1693" s="60">
        <v>27</v>
      </c>
    </row>
    <row r="1694" spans="1:15" x14ac:dyDescent="0.2">
      <c r="A1694" s="60" t="s">
        <v>5791</v>
      </c>
      <c r="B1694" s="60" t="s">
        <v>5792</v>
      </c>
      <c r="C1694" s="60">
        <v>60</v>
      </c>
      <c r="D1694" s="60" t="s">
        <v>50</v>
      </c>
      <c r="E1694" s="60" t="s">
        <v>5793</v>
      </c>
      <c r="F1694" s="60">
        <v>-7457</v>
      </c>
      <c r="G1694" s="60" t="s">
        <v>45</v>
      </c>
      <c r="H1694" s="60" t="s">
        <v>66</v>
      </c>
      <c r="I1694" s="60">
        <v>106170.32</v>
      </c>
      <c r="J1694" s="60" t="s">
        <v>2030</v>
      </c>
      <c r="K1694" s="60" t="s">
        <v>118</v>
      </c>
      <c r="L1694" s="60" t="s">
        <v>56</v>
      </c>
      <c r="M1694" s="60">
        <v>4.45</v>
      </c>
      <c r="N1694" s="60" t="s">
        <v>24</v>
      </c>
      <c r="O1694" s="60">
        <v>12</v>
      </c>
    </row>
    <row r="1695" spans="1:15" x14ac:dyDescent="0.2">
      <c r="A1695" s="60" t="s">
        <v>5794</v>
      </c>
      <c r="B1695" s="60" t="s">
        <v>5795</v>
      </c>
      <c r="C1695" s="60">
        <v>50</v>
      </c>
      <c r="D1695" s="60" t="s">
        <v>27</v>
      </c>
      <c r="E1695" s="60" t="s">
        <v>5796</v>
      </c>
      <c r="F1695" s="60">
        <v>-3655</v>
      </c>
      <c r="G1695" s="60" t="s">
        <v>78</v>
      </c>
      <c r="H1695" s="60" t="s">
        <v>30</v>
      </c>
      <c r="I1695" s="60">
        <v>49521.760000000002</v>
      </c>
      <c r="J1695" s="60" t="s">
        <v>5797</v>
      </c>
      <c r="K1695" s="60" t="s">
        <v>62</v>
      </c>
      <c r="L1695" s="60" t="s">
        <v>23</v>
      </c>
      <c r="M1695" s="60">
        <v>3.73</v>
      </c>
      <c r="N1695" s="60" t="s">
        <v>33</v>
      </c>
      <c r="O1695" s="60">
        <v>28</v>
      </c>
    </row>
    <row r="1696" spans="1:15" x14ac:dyDescent="0.2">
      <c r="A1696" s="60" t="s">
        <v>5798</v>
      </c>
      <c r="B1696" s="60" t="s">
        <v>5799</v>
      </c>
      <c r="C1696" s="60">
        <v>44</v>
      </c>
      <c r="D1696" s="60" t="s">
        <v>27</v>
      </c>
      <c r="E1696" s="60" t="s">
        <v>5800</v>
      </c>
      <c r="F1696" s="60">
        <v>-9769</v>
      </c>
      <c r="G1696" s="60" t="s">
        <v>52</v>
      </c>
      <c r="H1696" s="60" t="s">
        <v>38</v>
      </c>
      <c r="I1696" s="60">
        <v>132947.76999999999</v>
      </c>
      <c r="J1696" s="60" t="s">
        <v>2396</v>
      </c>
      <c r="K1696" s="60" t="s">
        <v>47</v>
      </c>
      <c r="L1696" s="60" t="s">
        <v>73</v>
      </c>
      <c r="M1696" s="60">
        <v>3.84</v>
      </c>
      <c r="N1696" s="60" t="s">
        <v>33</v>
      </c>
      <c r="O1696" s="60">
        <v>16</v>
      </c>
    </row>
    <row r="1697" spans="1:15" x14ac:dyDescent="0.2">
      <c r="A1697" s="60" t="s">
        <v>5801</v>
      </c>
      <c r="B1697" s="60" t="s">
        <v>3033</v>
      </c>
      <c r="C1697" s="60">
        <v>45</v>
      </c>
      <c r="D1697" s="60" t="s">
        <v>17</v>
      </c>
      <c r="E1697" s="60" t="s">
        <v>5802</v>
      </c>
      <c r="F1697" s="60">
        <v>-2870</v>
      </c>
      <c r="G1697" s="60" t="s">
        <v>116</v>
      </c>
      <c r="H1697" s="60" t="s">
        <v>71</v>
      </c>
      <c r="I1697" s="60">
        <v>79742.47</v>
      </c>
      <c r="J1697" s="60" t="s">
        <v>1120</v>
      </c>
      <c r="K1697" s="60" t="s">
        <v>22</v>
      </c>
      <c r="L1697" s="60" t="s">
        <v>23</v>
      </c>
      <c r="M1697" s="60">
        <v>4.01</v>
      </c>
      <c r="N1697" s="60" t="s">
        <v>24</v>
      </c>
      <c r="O1697" s="60">
        <v>20</v>
      </c>
    </row>
    <row r="1698" spans="1:15" x14ac:dyDescent="0.2">
      <c r="A1698" s="60" t="s">
        <v>5803</v>
      </c>
      <c r="B1698" s="60" t="s">
        <v>5804</v>
      </c>
      <c r="C1698" s="60">
        <v>47</v>
      </c>
      <c r="D1698" s="60" t="s">
        <v>17</v>
      </c>
      <c r="E1698" s="60" t="s">
        <v>5805</v>
      </c>
      <c r="F1698" s="60">
        <v>-8194</v>
      </c>
      <c r="G1698" s="60" t="s">
        <v>85</v>
      </c>
      <c r="H1698" s="60" t="s">
        <v>38</v>
      </c>
      <c r="I1698" s="60">
        <v>45823.93</v>
      </c>
      <c r="J1698" s="60" t="s">
        <v>4403</v>
      </c>
      <c r="K1698" s="60" t="s">
        <v>127</v>
      </c>
      <c r="L1698" s="60" t="s">
        <v>56</v>
      </c>
      <c r="M1698" s="60">
        <v>4.51</v>
      </c>
      <c r="N1698" s="60" t="s">
        <v>41</v>
      </c>
      <c r="O1698" s="60">
        <v>39</v>
      </c>
    </row>
    <row r="1699" spans="1:15" x14ac:dyDescent="0.2">
      <c r="A1699" s="60" t="s">
        <v>5806</v>
      </c>
      <c r="B1699" s="60" t="s">
        <v>4767</v>
      </c>
      <c r="C1699" s="60">
        <v>25</v>
      </c>
      <c r="D1699" s="60" t="s">
        <v>27</v>
      </c>
      <c r="E1699" s="60" t="s">
        <v>5807</v>
      </c>
      <c r="F1699" s="60">
        <v>-6636</v>
      </c>
      <c r="G1699" s="60" t="s">
        <v>37</v>
      </c>
      <c r="H1699" s="60" t="s">
        <v>66</v>
      </c>
      <c r="I1699" s="60">
        <v>109294.83</v>
      </c>
      <c r="J1699" s="60" t="s">
        <v>5808</v>
      </c>
      <c r="K1699" s="60" t="s">
        <v>104</v>
      </c>
      <c r="L1699" s="60" t="s">
        <v>56</v>
      </c>
      <c r="M1699" s="60">
        <v>3.3</v>
      </c>
      <c r="N1699" s="60" t="s">
        <v>33</v>
      </c>
      <c r="O1699" s="60">
        <v>1</v>
      </c>
    </row>
    <row r="1700" spans="1:15" x14ac:dyDescent="0.2">
      <c r="A1700" s="60" t="s">
        <v>5809</v>
      </c>
      <c r="B1700" s="60" t="s">
        <v>793</v>
      </c>
      <c r="C1700" s="60">
        <v>49</v>
      </c>
      <c r="D1700" s="60" t="s">
        <v>17</v>
      </c>
      <c r="E1700" s="60" t="s">
        <v>5810</v>
      </c>
      <c r="F1700" s="60">
        <v>-2791</v>
      </c>
      <c r="G1700" s="60" t="s">
        <v>19</v>
      </c>
      <c r="H1700" s="60" t="s">
        <v>66</v>
      </c>
      <c r="I1700" s="60">
        <v>66599.73</v>
      </c>
      <c r="J1700" s="60" t="s">
        <v>1235</v>
      </c>
      <c r="K1700" s="60" t="s">
        <v>127</v>
      </c>
      <c r="L1700" s="60" t="s">
        <v>73</v>
      </c>
      <c r="M1700" s="60">
        <v>2.92</v>
      </c>
      <c r="N1700" s="60" t="s">
        <v>41</v>
      </c>
      <c r="O1700" s="60">
        <v>32</v>
      </c>
    </row>
    <row r="1701" spans="1:15" x14ac:dyDescent="0.2">
      <c r="A1701" s="60" t="s">
        <v>5811</v>
      </c>
      <c r="B1701" s="60" t="s">
        <v>5812</v>
      </c>
      <c r="C1701" s="60">
        <v>29</v>
      </c>
      <c r="D1701" s="60" t="s">
        <v>50</v>
      </c>
      <c r="E1701" s="60" t="s">
        <v>5813</v>
      </c>
      <c r="F1701" s="60">
        <v>-9605</v>
      </c>
      <c r="G1701" s="60" t="s">
        <v>78</v>
      </c>
      <c r="H1701" s="60" t="s">
        <v>38</v>
      </c>
      <c r="I1701" s="60">
        <v>166951.75</v>
      </c>
      <c r="J1701" s="60" t="s">
        <v>620</v>
      </c>
      <c r="K1701" s="60" t="s">
        <v>55</v>
      </c>
      <c r="L1701" s="60" t="s">
        <v>56</v>
      </c>
      <c r="M1701" s="60">
        <v>1.93</v>
      </c>
      <c r="N1701" s="60" t="s">
        <v>57</v>
      </c>
      <c r="O1701" s="60">
        <v>25</v>
      </c>
    </row>
    <row r="1702" spans="1:15" x14ac:dyDescent="0.2">
      <c r="A1702" s="60" t="s">
        <v>5814</v>
      </c>
      <c r="B1702" s="60" t="s">
        <v>3029</v>
      </c>
      <c r="C1702" s="60">
        <v>35</v>
      </c>
      <c r="D1702" s="60" t="s">
        <v>17</v>
      </c>
      <c r="E1702" s="60" t="s">
        <v>5815</v>
      </c>
      <c r="F1702" s="60">
        <v>-3469</v>
      </c>
      <c r="G1702" s="60" t="s">
        <v>37</v>
      </c>
      <c r="H1702" s="60" t="s">
        <v>20</v>
      </c>
      <c r="I1702" s="60">
        <v>88401.87</v>
      </c>
      <c r="J1702" s="60" t="s">
        <v>3012</v>
      </c>
      <c r="K1702" s="60" t="s">
        <v>81</v>
      </c>
      <c r="L1702" s="60" t="s">
        <v>32</v>
      </c>
      <c r="M1702" s="60">
        <v>4.9800000000000004</v>
      </c>
      <c r="N1702" s="60" t="s">
        <v>24</v>
      </c>
      <c r="O1702" s="60">
        <v>14</v>
      </c>
    </row>
    <row r="1703" spans="1:15" x14ac:dyDescent="0.2">
      <c r="A1703" s="60" t="s">
        <v>5816</v>
      </c>
      <c r="B1703" s="60" t="s">
        <v>5817</v>
      </c>
      <c r="C1703" s="60">
        <v>27</v>
      </c>
      <c r="D1703" s="60" t="s">
        <v>50</v>
      </c>
      <c r="E1703" s="60" t="s">
        <v>5818</v>
      </c>
      <c r="F1703" s="60">
        <v>-7434</v>
      </c>
      <c r="G1703" s="60" t="s">
        <v>116</v>
      </c>
      <c r="H1703" s="60" t="s">
        <v>20</v>
      </c>
      <c r="I1703" s="60">
        <v>70878.64</v>
      </c>
      <c r="J1703" s="60" t="s">
        <v>5819</v>
      </c>
      <c r="K1703" s="60" t="s">
        <v>104</v>
      </c>
      <c r="L1703" s="60" t="s">
        <v>23</v>
      </c>
      <c r="M1703" s="60">
        <v>4.79</v>
      </c>
      <c r="N1703" s="60" t="s">
        <v>24</v>
      </c>
      <c r="O1703" s="60">
        <v>19</v>
      </c>
    </row>
    <row r="1704" spans="1:15" x14ac:dyDescent="0.2">
      <c r="A1704" s="60" t="s">
        <v>5820</v>
      </c>
      <c r="B1704" s="60" t="s">
        <v>5821</v>
      </c>
      <c r="C1704" s="60">
        <v>52</v>
      </c>
      <c r="D1704" s="60" t="s">
        <v>17</v>
      </c>
      <c r="E1704" s="60" t="s">
        <v>5822</v>
      </c>
      <c r="F1704" s="60">
        <v>-3881</v>
      </c>
      <c r="G1704" s="60" t="s">
        <v>37</v>
      </c>
      <c r="H1704" s="60" t="s">
        <v>38</v>
      </c>
      <c r="I1704" s="60">
        <v>86726.8</v>
      </c>
      <c r="J1704" s="60" t="s">
        <v>2743</v>
      </c>
      <c r="K1704" s="60" t="s">
        <v>136</v>
      </c>
      <c r="L1704" s="60" t="s">
        <v>56</v>
      </c>
      <c r="M1704" s="60">
        <v>2.0699999999999998</v>
      </c>
      <c r="N1704" s="60" t="s">
        <v>57</v>
      </c>
      <c r="O1704" s="60">
        <v>7</v>
      </c>
    </row>
    <row r="1705" spans="1:15" x14ac:dyDescent="0.2">
      <c r="A1705" s="60" t="s">
        <v>5823</v>
      </c>
      <c r="B1705" s="60" t="s">
        <v>5824</v>
      </c>
      <c r="C1705" s="60">
        <v>50</v>
      </c>
      <c r="D1705" s="60" t="s">
        <v>27</v>
      </c>
      <c r="E1705" s="60" t="s">
        <v>5825</v>
      </c>
      <c r="F1705" s="60">
        <v>-4189</v>
      </c>
      <c r="G1705" s="60" t="s">
        <v>19</v>
      </c>
      <c r="H1705" s="60" t="s">
        <v>20</v>
      </c>
      <c r="I1705" s="60">
        <v>131338.63</v>
      </c>
      <c r="J1705" s="60" t="s">
        <v>3174</v>
      </c>
      <c r="K1705" s="60" t="s">
        <v>127</v>
      </c>
      <c r="L1705" s="60" t="s">
        <v>23</v>
      </c>
      <c r="M1705" s="60">
        <v>3.58</v>
      </c>
      <c r="N1705" s="60" t="s">
        <v>33</v>
      </c>
      <c r="O1705" s="60">
        <v>6</v>
      </c>
    </row>
    <row r="1706" spans="1:15" x14ac:dyDescent="0.2">
      <c r="A1706" s="60" t="s">
        <v>5826</v>
      </c>
      <c r="B1706" s="60" t="s">
        <v>5827</v>
      </c>
      <c r="C1706" s="60">
        <v>41</v>
      </c>
      <c r="D1706" s="60" t="s">
        <v>50</v>
      </c>
      <c r="E1706" s="60" t="s">
        <v>5828</v>
      </c>
      <c r="F1706" s="60">
        <v>-3144</v>
      </c>
      <c r="G1706" s="60" t="s">
        <v>52</v>
      </c>
      <c r="H1706" s="60" t="s">
        <v>194</v>
      </c>
      <c r="I1706" s="60">
        <v>153508.26999999999</v>
      </c>
      <c r="J1706" s="60" t="s">
        <v>671</v>
      </c>
      <c r="K1706" s="60" t="s">
        <v>40</v>
      </c>
      <c r="L1706" s="60" t="s">
        <v>56</v>
      </c>
      <c r="M1706" s="60">
        <v>2.15</v>
      </c>
      <c r="N1706" s="60" t="s">
        <v>24</v>
      </c>
      <c r="O1706" s="60">
        <v>37</v>
      </c>
    </row>
    <row r="1707" spans="1:15" x14ac:dyDescent="0.2">
      <c r="A1707" s="60" t="s">
        <v>5829</v>
      </c>
      <c r="B1707" s="60" t="s">
        <v>5830</v>
      </c>
      <c r="C1707" s="60">
        <v>56</v>
      </c>
      <c r="D1707" s="60" t="s">
        <v>50</v>
      </c>
      <c r="E1707" s="60" t="s">
        <v>5831</v>
      </c>
      <c r="F1707" s="60">
        <v>-6585</v>
      </c>
      <c r="G1707" s="60" t="s">
        <v>99</v>
      </c>
      <c r="H1707" s="60" t="s">
        <v>144</v>
      </c>
      <c r="I1707" s="60">
        <v>152726.62</v>
      </c>
      <c r="J1707" s="60" t="s">
        <v>5832</v>
      </c>
      <c r="K1707" s="60" t="s">
        <v>62</v>
      </c>
      <c r="L1707" s="60" t="s">
        <v>23</v>
      </c>
      <c r="M1707" s="60">
        <v>3.3</v>
      </c>
      <c r="N1707" s="60" t="s">
        <v>57</v>
      </c>
      <c r="O1707" s="60">
        <v>24</v>
      </c>
    </row>
    <row r="1708" spans="1:15" x14ac:dyDescent="0.2">
      <c r="A1708" s="60" t="s">
        <v>5833</v>
      </c>
      <c r="B1708" s="60" t="s">
        <v>5834</v>
      </c>
      <c r="C1708" s="60">
        <v>29</v>
      </c>
      <c r="D1708" s="60" t="s">
        <v>17</v>
      </c>
      <c r="E1708" s="60" t="s">
        <v>5835</v>
      </c>
      <c r="F1708" s="60">
        <v>-9522</v>
      </c>
      <c r="G1708" s="60" t="s">
        <v>94</v>
      </c>
      <c r="H1708" s="60" t="s">
        <v>71</v>
      </c>
      <c r="I1708" s="60">
        <v>121968.56</v>
      </c>
      <c r="J1708" s="60" t="s">
        <v>3870</v>
      </c>
      <c r="K1708" s="60" t="s">
        <v>104</v>
      </c>
      <c r="L1708" s="60" t="s">
        <v>56</v>
      </c>
      <c r="M1708" s="60">
        <v>2.74</v>
      </c>
      <c r="N1708" s="60" t="s">
        <v>74</v>
      </c>
      <c r="O1708" s="60">
        <v>0</v>
      </c>
    </row>
    <row r="1709" spans="1:15" x14ac:dyDescent="0.2">
      <c r="A1709" s="60" t="s">
        <v>5836</v>
      </c>
      <c r="B1709" s="60" t="s">
        <v>533</v>
      </c>
      <c r="C1709" s="60">
        <v>47</v>
      </c>
      <c r="D1709" s="60" t="s">
        <v>27</v>
      </c>
      <c r="E1709" s="60" t="s">
        <v>5837</v>
      </c>
      <c r="F1709" s="60">
        <v>-2832</v>
      </c>
      <c r="G1709" s="60" t="s">
        <v>78</v>
      </c>
      <c r="H1709" s="60" t="s">
        <v>53</v>
      </c>
      <c r="I1709" s="60">
        <v>54377.73</v>
      </c>
      <c r="J1709" s="60" t="s">
        <v>4660</v>
      </c>
      <c r="K1709" s="60" t="s">
        <v>47</v>
      </c>
      <c r="L1709" s="60" t="s">
        <v>73</v>
      </c>
      <c r="M1709" s="60">
        <v>3.45</v>
      </c>
      <c r="N1709" s="60" t="s">
        <v>57</v>
      </c>
      <c r="O1709" s="60">
        <v>2</v>
      </c>
    </row>
    <row r="1710" spans="1:15" x14ac:dyDescent="0.2">
      <c r="A1710" s="60" t="s">
        <v>5838</v>
      </c>
      <c r="B1710" s="60" t="s">
        <v>5839</v>
      </c>
      <c r="C1710" s="60">
        <v>50</v>
      </c>
      <c r="D1710" s="60" t="s">
        <v>50</v>
      </c>
      <c r="E1710" s="60" t="s">
        <v>5840</v>
      </c>
      <c r="F1710" s="60">
        <v>-9955</v>
      </c>
      <c r="G1710" s="60" t="s">
        <v>37</v>
      </c>
      <c r="H1710" s="60" t="s">
        <v>38</v>
      </c>
      <c r="I1710" s="60">
        <v>142353.56</v>
      </c>
      <c r="J1710" s="60" t="s">
        <v>1374</v>
      </c>
      <c r="K1710" s="60" t="s">
        <v>40</v>
      </c>
      <c r="L1710" s="60" t="s">
        <v>56</v>
      </c>
      <c r="M1710" s="60">
        <v>3.46</v>
      </c>
      <c r="N1710" s="60" t="s">
        <v>33</v>
      </c>
      <c r="O1710" s="60">
        <v>9</v>
      </c>
    </row>
    <row r="1711" spans="1:15" x14ac:dyDescent="0.2">
      <c r="A1711" s="60" t="s">
        <v>5841</v>
      </c>
      <c r="B1711" s="60" t="s">
        <v>431</v>
      </c>
      <c r="C1711" s="60">
        <v>39</v>
      </c>
      <c r="D1711" s="60" t="s">
        <v>50</v>
      </c>
      <c r="E1711" s="60" t="s">
        <v>5842</v>
      </c>
      <c r="F1711" s="60">
        <v>-2319</v>
      </c>
      <c r="G1711" s="60" t="s">
        <v>52</v>
      </c>
      <c r="H1711" s="60" t="s">
        <v>53</v>
      </c>
      <c r="I1711" s="60">
        <v>65636.87</v>
      </c>
      <c r="J1711" s="60" t="s">
        <v>5742</v>
      </c>
      <c r="K1711" s="60" t="s">
        <v>62</v>
      </c>
      <c r="L1711" s="60" t="s">
        <v>23</v>
      </c>
      <c r="M1711" s="60">
        <v>2.83</v>
      </c>
      <c r="N1711" s="60" t="s">
        <v>41</v>
      </c>
      <c r="O1711" s="60">
        <v>23</v>
      </c>
    </row>
    <row r="1712" spans="1:15" x14ac:dyDescent="0.2">
      <c r="A1712" s="60" t="s">
        <v>5843</v>
      </c>
      <c r="B1712" s="60" t="s">
        <v>1479</v>
      </c>
      <c r="C1712" s="60">
        <v>30</v>
      </c>
      <c r="D1712" s="60" t="s">
        <v>50</v>
      </c>
      <c r="E1712" s="60" t="s">
        <v>5844</v>
      </c>
      <c r="F1712" s="60">
        <v>-8260</v>
      </c>
      <c r="G1712" s="60" t="s">
        <v>99</v>
      </c>
      <c r="H1712" s="60" t="s">
        <v>79</v>
      </c>
      <c r="I1712" s="60">
        <v>143983.15</v>
      </c>
      <c r="J1712" s="60" t="s">
        <v>5845</v>
      </c>
      <c r="K1712" s="60" t="s">
        <v>47</v>
      </c>
      <c r="L1712" s="60" t="s">
        <v>23</v>
      </c>
      <c r="M1712" s="60">
        <v>3.27</v>
      </c>
      <c r="N1712" s="60" t="s">
        <v>33</v>
      </c>
      <c r="O1712" s="60">
        <v>24</v>
      </c>
    </row>
    <row r="1713" spans="1:15" x14ac:dyDescent="0.2">
      <c r="A1713" s="60" t="s">
        <v>5846</v>
      </c>
      <c r="B1713" s="60" t="s">
        <v>5847</v>
      </c>
      <c r="C1713" s="60">
        <v>43</v>
      </c>
      <c r="D1713" s="60" t="s">
        <v>50</v>
      </c>
      <c r="E1713" s="60" t="s">
        <v>5848</v>
      </c>
      <c r="F1713" s="60">
        <v>-5229</v>
      </c>
      <c r="G1713" s="60" t="s">
        <v>94</v>
      </c>
      <c r="H1713" s="60" t="s">
        <v>79</v>
      </c>
      <c r="I1713" s="60">
        <v>89466.22</v>
      </c>
      <c r="J1713" s="60" t="s">
        <v>3327</v>
      </c>
      <c r="K1713" s="60" t="s">
        <v>81</v>
      </c>
      <c r="L1713" s="60" t="s">
        <v>23</v>
      </c>
      <c r="M1713" s="60">
        <v>2.19</v>
      </c>
      <c r="N1713" s="60" t="s">
        <v>74</v>
      </c>
      <c r="O1713" s="60">
        <v>1</v>
      </c>
    </row>
    <row r="1714" spans="1:15" x14ac:dyDescent="0.2">
      <c r="A1714" s="60" t="s">
        <v>5849</v>
      </c>
      <c r="B1714" s="60" t="s">
        <v>1781</v>
      </c>
      <c r="C1714" s="60">
        <v>42</v>
      </c>
      <c r="D1714" s="60" t="s">
        <v>27</v>
      </c>
      <c r="E1714" s="60" t="s">
        <v>5850</v>
      </c>
      <c r="F1714" s="60">
        <v>-8359</v>
      </c>
      <c r="G1714" s="60" t="s">
        <v>37</v>
      </c>
      <c r="H1714" s="60" t="s">
        <v>71</v>
      </c>
      <c r="I1714" s="60">
        <v>140648.07</v>
      </c>
      <c r="J1714" s="60" t="s">
        <v>5215</v>
      </c>
      <c r="K1714" s="60" t="s">
        <v>81</v>
      </c>
      <c r="L1714" s="60" t="s">
        <v>73</v>
      </c>
      <c r="M1714" s="60">
        <v>4.7</v>
      </c>
      <c r="N1714" s="60" t="s">
        <v>33</v>
      </c>
      <c r="O1714" s="60">
        <v>35</v>
      </c>
    </row>
    <row r="1715" spans="1:15" x14ac:dyDescent="0.2">
      <c r="A1715" s="60" t="s">
        <v>5851</v>
      </c>
      <c r="B1715" s="60" t="s">
        <v>2919</v>
      </c>
      <c r="C1715" s="60">
        <v>31</v>
      </c>
      <c r="D1715" s="60" t="s">
        <v>27</v>
      </c>
      <c r="E1715" s="60" t="s">
        <v>5852</v>
      </c>
      <c r="F1715" s="60">
        <v>-2094</v>
      </c>
      <c r="G1715" s="60" t="s">
        <v>116</v>
      </c>
      <c r="H1715" s="60" t="s">
        <v>79</v>
      </c>
      <c r="I1715" s="60">
        <v>144479.1</v>
      </c>
      <c r="J1715" s="60" t="s">
        <v>4634</v>
      </c>
      <c r="K1715" s="60" t="s">
        <v>136</v>
      </c>
      <c r="L1715" s="60" t="s">
        <v>73</v>
      </c>
      <c r="M1715" s="60">
        <v>4.7</v>
      </c>
      <c r="N1715" s="60" t="s">
        <v>33</v>
      </c>
      <c r="O1715" s="60">
        <v>24</v>
      </c>
    </row>
    <row r="1716" spans="1:15" x14ac:dyDescent="0.2">
      <c r="A1716" s="60" t="s">
        <v>5853</v>
      </c>
      <c r="B1716" s="60" t="s">
        <v>5247</v>
      </c>
      <c r="C1716" s="60">
        <v>27</v>
      </c>
      <c r="D1716" s="60" t="s">
        <v>50</v>
      </c>
      <c r="E1716" s="60" t="s">
        <v>5854</v>
      </c>
      <c r="F1716" s="60">
        <v>-5334</v>
      </c>
      <c r="G1716" s="60" t="s">
        <v>78</v>
      </c>
      <c r="H1716" s="60" t="s">
        <v>173</v>
      </c>
      <c r="I1716" s="60">
        <v>48455.27</v>
      </c>
      <c r="J1716" s="60" t="s">
        <v>3475</v>
      </c>
      <c r="K1716" s="60" t="s">
        <v>127</v>
      </c>
      <c r="L1716" s="60" t="s">
        <v>56</v>
      </c>
      <c r="M1716" s="60">
        <v>3.1</v>
      </c>
      <c r="N1716" s="60" t="s">
        <v>41</v>
      </c>
      <c r="O1716" s="60">
        <v>37</v>
      </c>
    </row>
    <row r="1717" spans="1:15" x14ac:dyDescent="0.2">
      <c r="A1717" s="60" t="s">
        <v>5855</v>
      </c>
      <c r="B1717" s="60" t="s">
        <v>5856</v>
      </c>
      <c r="C1717" s="60">
        <v>26</v>
      </c>
      <c r="D1717" s="60" t="s">
        <v>27</v>
      </c>
      <c r="E1717" s="60" t="s">
        <v>5857</v>
      </c>
      <c r="F1717" s="60">
        <v>-1831</v>
      </c>
      <c r="G1717" s="60" t="s">
        <v>52</v>
      </c>
      <c r="H1717" s="60" t="s">
        <v>173</v>
      </c>
      <c r="I1717" s="60">
        <v>76385.16</v>
      </c>
      <c r="J1717" s="60" t="s">
        <v>254</v>
      </c>
      <c r="K1717" s="60" t="s">
        <v>40</v>
      </c>
      <c r="L1717" s="60" t="s">
        <v>56</v>
      </c>
      <c r="M1717" s="60">
        <v>2.7</v>
      </c>
      <c r="N1717" s="60" t="s">
        <v>57</v>
      </c>
      <c r="O1717" s="60">
        <v>12</v>
      </c>
    </row>
    <row r="1718" spans="1:15" x14ac:dyDescent="0.2">
      <c r="A1718" s="60" t="s">
        <v>5858</v>
      </c>
      <c r="B1718" s="60" t="s">
        <v>5859</v>
      </c>
      <c r="C1718" s="60">
        <v>55</v>
      </c>
      <c r="D1718" s="60" t="s">
        <v>50</v>
      </c>
      <c r="E1718" s="60" t="s">
        <v>5860</v>
      </c>
      <c r="F1718" s="60">
        <v>-3048</v>
      </c>
      <c r="G1718" s="60" t="s">
        <v>85</v>
      </c>
      <c r="H1718" s="60" t="s">
        <v>79</v>
      </c>
      <c r="I1718" s="60">
        <v>174929.23</v>
      </c>
      <c r="J1718" s="60" t="s">
        <v>3563</v>
      </c>
      <c r="K1718" s="60" t="s">
        <v>81</v>
      </c>
      <c r="L1718" s="60" t="s">
        <v>32</v>
      </c>
      <c r="M1718" s="60">
        <v>3.33</v>
      </c>
      <c r="N1718" s="60" t="s">
        <v>33</v>
      </c>
      <c r="O1718" s="60">
        <v>5</v>
      </c>
    </row>
    <row r="1719" spans="1:15" x14ac:dyDescent="0.2">
      <c r="A1719" s="60" t="s">
        <v>5861</v>
      </c>
      <c r="B1719" s="60" t="s">
        <v>3400</v>
      </c>
      <c r="C1719" s="60">
        <v>36</v>
      </c>
      <c r="D1719" s="60" t="s">
        <v>50</v>
      </c>
      <c r="E1719" s="60" t="s">
        <v>5862</v>
      </c>
      <c r="F1719" s="60">
        <v>-5066</v>
      </c>
      <c r="G1719" s="60" t="s">
        <v>19</v>
      </c>
      <c r="H1719" s="60" t="s">
        <v>144</v>
      </c>
      <c r="I1719" s="60">
        <v>105453.36</v>
      </c>
      <c r="J1719" s="60" t="s">
        <v>4020</v>
      </c>
      <c r="K1719" s="60" t="s">
        <v>136</v>
      </c>
      <c r="L1719" s="60" t="s">
        <v>56</v>
      </c>
      <c r="M1719" s="60">
        <v>1.39</v>
      </c>
      <c r="N1719" s="60" t="s">
        <v>57</v>
      </c>
      <c r="O1719" s="60">
        <v>25</v>
      </c>
    </row>
    <row r="1720" spans="1:15" x14ac:dyDescent="0.2">
      <c r="A1720" s="60" t="s">
        <v>5863</v>
      </c>
      <c r="B1720" s="60" t="s">
        <v>5864</v>
      </c>
      <c r="C1720" s="60">
        <v>42</v>
      </c>
      <c r="D1720" s="60" t="s">
        <v>50</v>
      </c>
      <c r="E1720" s="60" t="s">
        <v>5865</v>
      </c>
      <c r="F1720" s="60">
        <v>-9208</v>
      </c>
      <c r="G1720" s="60" t="s">
        <v>45</v>
      </c>
      <c r="H1720" s="60" t="s">
        <v>66</v>
      </c>
      <c r="I1720" s="60">
        <v>128135.65</v>
      </c>
      <c r="J1720" s="60" t="s">
        <v>5866</v>
      </c>
      <c r="K1720" s="60" t="s">
        <v>22</v>
      </c>
      <c r="L1720" s="60" t="s">
        <v>32</v>
      </c>
      <c r="M1720" s="60">
        <v>4.45</v>
      </c>
      <c r="N1720" s="60" t="s">
        <v>57</v>
      </c>
      <c r="O1720" s="60">
        <v>12</v>
      </c>
    </row>
    <row r="1721" spans="1:15" x14ac:dyDescent="0.2">
      <c r="A1721" s="60" t="s">
        <v>5867</v>
      </c>
      <c r="B1721" s="60" t="s">
        <v>5868</v>
      </c>
      <c r="C1721" s="60">
        <v>26</v>
      </c>
      <c r="D1721" s="60" t="s">
        <v>50</v>
      </c>
      <c r="E1721" s="60" t="s">
        <v>5869</v>
      </c>
      <c r="F1721" s="60">
        <v>-5419</v>
      </c>
      <c r="G1721" s="60" t="s">
        <v>45</v>
      </c>
      <c r="H1721" s="60" t="s">
        <v>66</v>
      </c>
      <c r="I1721" s="60">
        <v>39819.85</v>
      </c>
      <c r="J1721" s="60" t="s">
        <v>1489</v>
      </c>
      <c r="K1721" s="60" t="s">
        <v>47</v>
      </c>
      <c r="L1721" s="60" t="s">
        <v>23</v>
      </c>
      <c r="M1721" s="60">
        <v>1.74</v>
      </c>
      <c r="N1721" s="60" t="s">
        <v>57</v>
      </c>
      <c r="O1721" s="60">
        <v>27</v>
      </c>
    </row>
    <row r="1722" spans="1:15" x14ac:dyDescent="0.2">
      <c r="A1722" s="60" t="s">
        <v>5870</v>
      </c>
      <c r="B1722" s="60" t="s">
        <v>5871</v>
      </c>
      <c r="C1722" s="60">
        <v>43</v>
      </c>
      <c r="D1722" s="60" t="s">
        <v>17</v>
      </c>
      <c r="E1722" s="60" t="s">
        <v>5872</v>
      </c>
      <c r="F1722" s="60">
        <v>-4586</v>
      </c>
      <c r="G1722" s="60" t="s">
        <v>78</v>
      </c>
      <c r="H1722" s="60" t="s">
        <v>194</v>
      </c>
      <c r="I1722" s="60">
        <v>142430.56</v>
      </c>
      <c r="J1722" s="60" t="s">
        <v>3802</v>
      </c>
      <c r="K1722" s="60" t="s">
        <v>81</v>
      </c>
      <c r="L1722" s="60" t="s">
        <v>32</v>
      </c>
      <c r="M1722" s="60">
        <v>1.1100000000000001</v>
      </c>
      <c r="N1722" s="60" t="s">
        <v>41</v>
      </c>
      <c r="O1722" s="60">
        <v>30</v>
      </c>
    </row>
    <row r="1723" spans="1:15" x14ac:dyDescent="0.2">
      <c r="A1723" s="60" t="s">
        <v>5873</v>
      </c>
      <c r="B1723" s="60" t="s">
        <v>5874</v>
      </c>
      <c r="C1723" s="60">
        <v>42</v>
      </c>
      <c r="D1723" s="60" t="s">
        <v>27</v>
      </c>
      <c r="E1723" s="60" t="s">
        <v>5875</v>
      </c>
      <c r="F1723" s="60">
        <v>-4703</v>
      </c>
      <c r="G1723" s="60" t="s">
        <v>45</v>
      </c>
      <c r="H1723" s="60" t="s">
        <v>71</v>
      </c>
      <c r="I1723" s="60">
        <v>177550.07</v>
      </c>
      <c r="J1723" s="60" t="s">
        <v>2080</v>
      </c>
      <c r="K1723" s="60" t="s">
        <v>104</v>
      </c>
      <c r="L1723" s="60" t="s">
        <v>32</v>
      </c>
      <c r="M1723" s="60">
        <v>1.82</v>
      </c>
      <c r="N1723" s="60" t="s">
        <v>57</v>
      </c>
      <c r="O1723" s="60">
        <v>9</v>
      </c>
    </row>
    <row r="1724" spans="1:15" x14ac:dyDescent="0.2">
      <c r="A1724" s="60" t="s">
        <v>5876</v>
      </c>
      <c r="B1724" s="60" t="s">
        <v>5877</v>
      </c>
      <c r="C1724" s="60">
        <v>30</v>
      </c>
      <c r="D1724" s="60" t="s">
        <v>50</v>
      </c>
      <c r="E1724" s="60" t="s">
        <v>5878</v>
      </c>
      <c r="F1724" s="60">
        <v>-5460</v>
      </c>
      <c r="G1724" s="60" t="s">
        <v>52</v>
      </c>
      <c r="H1724" s="60" t="s">
        <v>53</v>
      </c>
      <c r="I1724" s="60">
        <v>61707.44</v>
      </c>
      <c r="J1724" s="60" t="s">
        <v>5879</v>
      </c>
      <c r="K1724" s="60" t="s">
        <v>22</v>
      </c>
      <c r="L1724" s="60" t="s">
        <v>73</v>
      </c>
      <c r="M1724" s="60">
        <v>2.5099999999999998</v>
      </c>
      <c r="N1724" s="60" t="s">
        <v>74</v>
      </c>
      <c r="O1724" s="60">
        <v>6</v>
      </c>
    </row>
    <row r="1725" spans="1:15" x14ac:dyDescent="0.2">
      <c r="A1725" s="60" t="s">
        <v>5880</v>
      </c>
      <c r="B1725" s="60" t="s">
        <v>5881</v>
      </c>
      <c r="C1725" s="60">
        <v>61</v>
      </c>
      <c r="D1725" s="60" t="s">
        <v>27</v>
      </c>
      <c r="E1725" s="60" t="s">
        <v>5882</v>
      </c>
      <c r="F1725" s="60">
        <v>-5594</v>
      </c>
      <c r="G1725" s="60" t="s">
        <v>116</v>
      </c>
      <c r="H1725" s="60" t="s">
        <v>20</v>
      </c>
      <c r="I1725" s="60">
        <v>79478.36</v>
      </c>
      <c r="J1725" s="60" t="s">
        <v>945</v>
      </c>
      <c r="K1725" s="60" t="s">
        <v>127</v>
      </c>
      <c r="L1725" s="60" t="s">
        <v>23</v>
      </c>
      <c r="M1725" s="60">
        <v>1.77</v>
      </c>
      <c r="N1725" s="60" t="s">
        <v>24</v>
      </c>
      <c r="O1725" s="60">
        <v>23</v>
      </c>
    </row>
    <row r="1726" spans="1:15" x14ac:dyDescent="0.2">
      <c r="A1726" s="60" t="s">
        <v>5883</v>
      </c>
      <c r="B1726" s="60" t="s">
        <v>5884</v>
      </c>
      <c r="C1726" s="60">
        <v>46</v>
      </c>
      <c r="D1726" s="60" t="s">
        <v>27</v>
      </c>
      <c r="E1726" s="60" t="s">
        <v>5885</v>
      </c>
      <c r="F1726" s="60">
        <v>-5874</v>
      </c>
      <c r="G1726" s="60" t="s">
        <v>37</v>
      </c>
      <c r="H1726" s="60" t="s">
        <v>66</v>
      </c>
      <c r="I1726" s="60">
        <v>133494.85999999999</v>
      </c>
      <c r="J1726" s="60" t="s">
        <v>282</v>
      </c>
      <c r="K1726" s="60" t="s">
        <v>55</v>
      </c>
      <c r="L1726" s="60" t="s">
        <v>32</v>
      </c>
      <c r="M1726" s="60">
        <v>2.2200000000000002</v>
      </c>
      <c r="N1726" s="60" t="s">
        <v>57</v>
      </c>
      <c r="O1726" s="60">
        <v>25</v>
      </c>
    </row>
    <row r="1727" spans="1:15" x14ac:dyDescent="0.2">
      <c r="A1727" s="60" t="s">
        <v>5886</v>
      </c>
      <c r="B1727" s="60" t="s">
        <v>2323</v>
      </c>
      <c r="C1727" s="60">
        <v>41</v>
      </c>
      <c r="D1727" s="60" t="s">
        <v>17</v>
      </c>
      <c r="E1727" s="60" t="s">
        <v>5887</v>
      </c>
      <c r="F1727" s="60">
        <v>-2630</v>
      </c>
      <c r="G1727" s="60" t="s">
        <v>78</v>
      </c>
      <c r="H1727" s="60" t="s">
        <v>194</v>
      </c>
      <c r="I1727" s="60">
        <v>119629.23</v>
      </c>
      <c r="J1727" s="60" t="s">
        <v>1448</v>
      </c>
      <c r="K1727" s="60" t="s">
        <v>104</v>
      </c>
      <c r="L1727" s="60" t="s">
        <v>32</v>
      </c>
      <c r="M1727" s="60">
        <v>2.0699999999999998</v>
      </c>
      <c r="N1727" s="60" t="s">
        <v>74</v>
      </c>
      <c r="O1727" s="60">
        <v>37</v>
      </c>
    </row>
    <row r="1728" spans="1:15" x14ac:dyDescent="0.2">
      <c r="A1728" s="60" t="s">
        <v>5888</v>
      </c>
      <c r="B1728" s="60" t="s">
        <v>490</v>
      </c>
      <c r="C1728" s="60">
        <v>49</v>
      </c>
      <c r="D1728" s="60" t="s">
        <v>50</v>
      </c>
      <c r="E1728" s="60" t="s">
        <v>5889</v>
      </c>
      <c r="F1728" s="60">
        <v>-6442</v>
      </c>
      <c r="G1728" s="60" t="s">
        <v>116</v>
      </c>
      <c r="H1728" s="60" t="s">
        <v>38</v>
      </c>
      <c r="I1728" s="60">
        <v>114771.24</v>
      </c>
      <c r="J1728" s="60" t="s">
        <v>3600</v>
      </c>
      <c r="K1728" s="60" t="s">
        <v>62</v>
      </c>
      <c r="L1728" s="60" t="s">
        <v>32</v>
      </c>
      <c r="M1728" s="60">
        <v>3.49</v>
      </c>
      <c r="N1728" s="60" t="s">
        <v>24</v>
      </c>
      <c r="O1728" s="60">
        <v>22</v>
      </c>
    </row>
    <row r="1729" spans="1:15" x14ac:dyDescent="0.2">
      <c r="A1729" s="60" t="s">
        <v>5890</v>
      </c>
      <c r="B1729" s="60" t="s">
        <v>5891</v>
      </c>
      <c r="C1729" s="60">
        <v>27</v>
      </c>
      <c r="D1729" s="60" t="s">
        <v>50</v>
      </c>
      <c r="E1729" s="60" t="s">
        <v>5892</v>
      </c>
      <c r="F1729" s="60">
        <v>-8495</v>
      </c>
      <c r="G1729" s="60" t="s">
        <v>37</v>
      </c>
      <c r="H1729" s="60" t="s">
        <v>173</v>
      </c>
      <c r="I1729" s="60">
        <v>116594.48</v>
      </c>
      <c r="J1729" s="60" t="s">
        <v>5893</v>
      </c>
      <c r="K1729" s="60" t="s">
        <v>81</v>
      </c>
      <c r="L1729" s="60" t="s">
        <v>56</v>
      </c>
      <c r="M1729" s="60">
        <v>4.0599999999999996</v>
      </c>
      <c r="N1729" s="60" t="s">
        <v>41</v>
      </c>
      <c r="O1729" s="60">
        <v>10</v>
      </c>
    </row>
    <row r="1730" spans="1:15" x14ac:dyDescent="0.2">
      <c r="A1730" s="60" t="s">
        <v>5894</v>
      </c>
      <c r="B1730" s="60" t="s">
        <v>2312</v>
      </c>
      <c r="C1730" s="60">
        <v>62</v>
      </c>
      <c r="D1730" s="60" t="s">
        <v>17</v>
      </c>
      <c r="E1730" s="60" t="s">
        <v>5895</v>
      </c>
      <c r="F1730" s="60">
        <v>-9182</v>
      </c>
      <c r="G1730" s="60" t="s">
        <v>116</v>
      </c>
      <c r="H1730" s="60" t="s">
        <v>71</v>
      </c>
      <c r="I1730" s="60">
        <v>73657.149999999994</v>
      </c>
      <c r="J1730" s="60" t="s">
        <v>5896</v>
      </c>
      <c r="K1730" s="60" t="s">
        <v>62</v>
      </c>
      <c r="L1730" s="60" t="s">
        <v>32</v>
      </c>
      <c r="M1730" s="60">
        <v>2</v>
      </c>
      <c r="N1730" s="60" t="s">
        <v>57</v>
      </c>
      <c r="O1730" s="60">
        <v>23</v>
      </c>
    </row>
    <row r="1731" spans="1:15" x14ac:dyDescent="0.2">
      <c r="A1731" s="60" t="s">
        <v>5897</v>
      </c>
      <c r="B1731" s="60" t="s">
        <v>1589</v>
      </c>
      <c r="C1731" s="60">
        <v>50</v>
      </c>
      <c r="D1731" s="60" t="s">
        <v>50</v>
      </c>
      <c r="E1731" s="60" t="s">
        <v>5898</v>
      </c>
      <c r="F1731" s="60">
        <v>-7352</v>
      </c>
      <c r="G1731" s="60" t="s">
        <v>99</v>
      </c>
      <c r="H1731" s="60" t="s">
        <v>173</v>
      </c>
      <c r="I1731" s="60">
        <v>65214.86</v>
      </c>
      <c r="J1731" s="60" t="s">
        <v>5899</v>
      </c>
      <c r="K1731" s="60" t="s">
        <v>104</v>
      </c>
      <c r="L1731" s="60" t="s">
        <v>32</v>
      </c>
      <c r="M1731" s="60">
        <v>4.05</v>
      </c>
      <c r="N1731" s="60" t="s">
        <v>57</v>
      </c>
      <c r="O1731" s="60">
        <v>35</v>
      </c>
    </row>
    <row r="1732" spans="1:15" x14ac:dyDescent="0.2">
      <c r="A1732" s="60" t="s">
        <v>5900</v>
      </c>
      <c r="B1732" s="60" t="s">
        <v>2412</v>
      </c>
      <c r="C1732" s="60">
        <v>37</v>
      </c>
      <c r="D1732" s="60" t="s">
        <v>27</v>
      </c>
      <c r="E1732" s="60" t="s">
        <v>5901</v>
      </c>
      <c r="F1732" s="60">
        <v>-8765</v>
      </c>
      <c r="G1732" s="60" t="s">
        <v>94</v>
      </c>
      <c r="H1732" s="60" t="s">
        <v>38</v>
      </c>
      <c r="I1732" s="60">
        <v>56856.51</v>
      </c>
      <c r="J1732" s="60" t="s">
        <v>1569</v>
      </c>
      <c r="K1732" s="60" t="s">
        <v>62</v>
      </c>
      <c r="L1732" s="60" t="s">
        <v>56</v>
      </c>
      <c r="M1732" s="60">
        <v>1.33</v>
      </c>
      <c r="N1732" s="60" t="s">
        <v>41</v>
      </c>
      <c r="O1732" s="60">
        <v>26</v>
      </c>
    </row>
    <row r="1733" spans="1:15" x14ac:dyDescent="0.2">
      <c r="A1733" s="60" t="s">
        <v>5902</v>
      </c>
      <c r="B1733" s="60" t="s">
        <v>5903</v>
      </c>
      <c r="C1733" s="60">
        <v>62</v>
      </c>
      <c r="D1733" s="60" t="s">
        <v>17</v>
      </c>
      <c r="E1733" s="60" t="s">
        <v>5904</v>
      </c>
      <c r="F1733" s="60">
        <v>-5388</v>
      </c>
      <c r="G1733" s="60" t="s">
        <v>116</v>
      </c>
      <c r="H1733" s="60" t="s">
        <v>66</v>
      </c>
      <c r="I1733" s="60">
        <v>114536.67</v>
      </c>
      <c r="J1733" s="60" t="s">
        <v>5905</v>
      </c>
      <c r="K1733" s="60" t="s">
        <v>104</v>
      </c>
      <c r="L1733" s="60" t="s">
        <v>32</v>
      </c>
      <c r="M1733" s="60">
        <v>3.68</v>
      </c>
      <c r="N1733" s="60" t="s">
        <v>74</v>
      </c>
      <c r="O1733" s="60">
        <v>26</v>
      </c>
    </row>
    <row r="1734" spans="1:15" x14ac:dyDescent="0.2">
      <c r="A1734" s="60" t="s">
        <v>5906</v>
      </c>
      <c r="B1734" s="60" t="s">
        <v>4567</v>
      </c>
      <c r="C1734" s="60">
        <v>56</v>
      </c>
      <c r="D1734" s="60" t="s">
        <v>27</v>
      </c>
      <c r="E1734" s="60" t="s">
        <v>5907</v>
      </c>
      <c r="F1734" s="60">
        <v>-6231</v>
      </c>
      <c r="G1734" s="60" t="s">
        <v>52</v>
      </c>
      <c r="H1734" s="60" t="s">
        <v>38</v>
      </c>
      <c r="I1734" s="60">
        <v>144047.35999999999</v>
      </c>
      <c r="J1734" s="60" t="s">
        <v>5908</v>
      </c>
      <c r="K1734" s="60" t="s">
        <v>118</v>
      </c>
      <c r="L1734" s="60" t="s">
        <v>23</v>
      </c>
      <c r="M1734" s="60">
        <v>2.66</v>
      </c>
      <c r="N1734" s="60" t="s">
        <v>33</v>
      </c>
      <c r="O1734" s="60">
        <v>14</v>
      </c>
    </row>
    <row r="1735" spans="1:15" x14ac:dyDescent="0.2">
      <c r="A1735" s="60" t="s">
        <v>5909</v>
      </c>
      <c r="B1735" s="60" t="s">
        <v>2953</v>
      </c>
      <c r="C1735" s="60">
        <v>27</v>
      </c>
      <c r="D1735" s="60" t="s">
        <v>27</v>
      </c>
      <c r="E1735" s="60" t="s">
        <v>5910</v>
      </c>
      <c r="F1735" s="60">
        <v>-5720</v>
      </c>
      <c r="G1735" s="60" t="s">
        <v>94</v>
      </c>
      <c r="H1735" s="60" t="s">
        <v>71</v>
      </c>
      <c r="I1735" s="60">
        <v>39237.9</v>
      </c>
      <c r="J1735" s="60" t="s">
        <v>1958</v>
      </c>
      <c r="K1735" s="60" t="s">
        <v>40</v>
      </c>
      <c r="L1735" s="60" t="s">
        <v>32</v>
      </c>
      <c r="M1735" s="60">
        <v>2.9</v>
      </c>
      <c r="N1735" s="60" t="s">
        <v>41</v>
      </c>
      <c r="O1735" s="60">
        <v>3</v>
      </c>
    </row>
    <row r="1736" spans="1:15" x14ac:dyDescent="0.2">
      <c r="A1736" s="60" t="s">
        <v>5911</v>
      </c>
      <c r="B1736" s="60" t="s">
        <v>5481</v>
      </c>
      <c r="C1736" s="60">
        <v>32</v>
      </c>
      <c r="D1736" s="60" t="s">
        <v>27</v>
      </c>
      <c r="E1736" s="60" t="s">
        <v>5912</v>
      </c>
      <c r="F1736" s="60">
        <v>-9068</v>
      </c>
      <c r="G1736" s="60" t="s">
        <v>94</v>
      </c>
      <c r="H1736" s="60" t="s">
        <v>20</v>
      </c>
      <c r="I1736" s="60">
        <v>166056.21</v>
      </c>
      <c r="J1736" s="60" t="s">
        <v>1362</v>
      </c>
      <c r="K1736" s="60" t="s">
        <v>118</v>
      </c>
      <c r="L1736" s="60" t="s">
        <v>32</v>
      </c>
      <c r="M1736" s="60">
        <v>2.5499999999999998</v>
      </c>
      <c r="N1736" s="60" t="s">
        <v>33</v>
      </c>
      <c r="O1736" s="60">
        <v>36</v>
      </c>
    </row>
    <row r="1737" spans="1:15" x14ac:dyDescent="0.2">
      <c r="A1737" s="60" t="s">
        <v>5913</v>
      </c>
      <c r="B1737" s="60" t="s">
        <v>5914</v>
      </c>
      <c r="C1737" s="60">
        <v>30</v>
      </c>
      <c r="D1737" s="60" t="s">
        <v>27</v>
      </c>
      <c r="E1737" s="60" t="s">
        <v>5915</v>
      </c>
      <c r="F1737" s="60">
        <v>-5726</v>
      </c>
      <c r="G1737" s="60" t="s">
        <v>52</v>
      </c>
      <c r="H1737" s="60" t="s">
        <v>194</v>
      </c>
      <c r="I1737" s="60">
        <v>148534.6</v>
      </c>
      <c r="J1737" s="60" t="s">
        <v>2193</v>
      </c>
      <c r="K1737" s="60" t="s">
        <v>104</v>
      </c>
      <c r="L1737" s="60" t="s">
        <v>32</v>
      </c>
      <c r="M1737" s="60">
        <v>2.29</v>
      </c>
      <c r="N1737" s="60" t="s">
        <v>33</v>
      </c>
      <c r="O1737" s="60">
        <v>9</v>
      </c>
    </row>
    <row r="1738" spans="1:15" x14ac:dyDescent="0.2">
      <c r="A1738" s="60" t="s">
        <v>5916</v>
      </c>
      <c r="B1738" s="60" t="s">
        <v>2848</v>
      </c>
      <c r="C1738" s="60">
        <v>62</v>
      </c>
      <c r="D1738" s="60" t="s">
        <v>27</v>
      </c>
      <c r="E1738" s="60" t="s">
        <v>5917</v>
      </c>
      <c r="F1738" s="60">
        <v>-7964</v>
      </c>
      <c r="G1738" s="60" t="s">
        <v>29</v>
      </c>
      <c r="H1738" s="60" t="s">
        <v>30</v>
      </c>
      <c r="I1738" s="60">
        <v>167988.36</v>
      </c>
      <c r="J1738" s="60" t="s">
        <v>5410</v>
      </c>
      <c r="K1738" s="60" t="s">
        <v>127</v>
      </c>
      <c r="L1738" s="60" t="s">
        <v>23</v>
      </c>
      <c r="M1738" s="60">
        <v>2.84</v>
      </c>
      <c r="N1738" s="60" t="s">
        <v>57</v>
      </c>
      <c r="O1738" s="60">
        <v>37</v>
      </c>
    </row>
    <row r="1739" spans="1:15" x14ac:dyDescent="0.2">
      <c r="A1739" s="60" t="s">
        <v>5918</v>
      </c>
      <c r="B1739" s="60" t="s">
        <v>431</v>
      </c>
      <c r="C1739" s="60">
        <v>22</v>
      </c>
      <c r="D1739" s="60" t="s">
        <v>27</v>
      </c>
      <c r="E1739" s="60" t="s">
        <v>5919</v>
      </c>
      <c r="F1739" s="60">
        <v>-10437</v>
      </c>
      <c r="G1739" s="60" t="s">
        <v>19</v>
      </c>
      <c r="H1739" s="60" t="s">
        <v>71</v>
      </c>
      <c r="I1739" s="60">
        <v>61320.7</v>
      </c>
      <c r="J1739" s="60" t="s">
        <v>1543</v>
      </c>
      <c r="K1739" s="60" t="s">
        <v>104</v>
      </c>
      <c r="L1739" s="60" t="s">
        <v>73</v>
      </c>
      <c r="M1739" s="60">
        <v>3.27</v>
      </c>
      <c r="N1739" s="60" t="s">
        <v>74</v>
      </c>
      <c r="O1739" s="60">
        <v>39</v>
      </c>
    </row>
    <row r="1740" spans="1:15" x14ac:dyDescent="0.2">
      <c r="A1740" s="60" t="s">
        <v>5920</v>
      </c>
      <c r="B1740" s="60" t="s">
        <v>1091</v>
      </c>
      <c r="C1740" s="60">
        <v>65</v>
      </c>
      <c r="D1740" s="60" t="s">
        <v>27</v>
      </c>
      <c r="E1740" s="60" t="s">
        <v>5921</v>
      </c>
      <c r="F1740" s="60">
        <v>-6233</v>
      </c>
      <c r="G1740" s="60" t="s">
        <v>99</v>
      </c>
      <c r="H1740" s="60" t="s">
        <v>173</v>
      </c>
      <c r="I1740" s="60">
        <v>66997.679999999993</v>
      </c>
      <c r="J1740" s="60" t="s">
        <v>1754</v>
      </c>
      <c r="K1740" s="60" t="s">
        <v>22</v>
      </c>
      <c r="L1740" s="60" t="s">
        <v>23</v>
      </c>
      <c r="M1740" s="60">
        <v>4.82</v>
      </c>
      <c r="N1740" s="60" t="s">
        <v>74</v>
      </c>
      <c r="O1740" s="60">
        <v>10</v>
      </c>
    </row>
    <row r="1741" spans="1:15" x14ac:dyDescent="0.2">
      <c r="A1741" s="60" t="s">
        <v>5922</v>
      </c>
      <c r="B1741" s="60" t="s">
        <v>3708</v>
      </c>
      <c r="C1741" s="60">
        <v>58</v>
      </c>
      <c r="D1741" s="60" t="s">
        <v>27</v>
      </c>
      <c r="E1741" s="60" t="s">
        <v>5923</v>
      </c>
      <c r="F1741" s="60">
        <v>-6548</v>
      </c>
      <c r="G1741" s="60" t="s">
        <v>52</v>
      </c>
      <c r="H1741" s="60" t="s">
        <v>38</v>
      </c>
      <c r="I1741" s="60">
        <v>74455.759999999995</v>
      </c>
      <c r="J1741" s="60" t="s">
        <v>5924</v>
      </c>
      <c r="K1741" s="60" t="s">
        <v>22</v>
      </c>
      <c r="L1741" s="60" t="s">
        <v>23</v>
      </c>
      <c r="M1741" s="60">
        <v>1.78</v>
      </c>
      <c r="N1741" s="60" t="s">
        <v>24</v>
      </c>
      <c r="O1741" s="60">
        <v>17</v>
      </c>
    </row>
    <row r="1742" spans="1:15" x14ac:dyDescent="0.2">
      <c r="A1742" s="60" t="s">
        <v>5925</v>
      </c>
      <c r="B1742" s="60" t="s">
        <v>5926</v>
      </c>
      <c r="C1742" s="60">
        <v>52</v>
      </c>
      <c r="D1742" s="60" t="s">
        <v>17</v>
      </c>
      <c r="E1742" s="60" t="s">
        <v>5927</v>
      </c>
      <c r="F1742" s="60">
        <v>-5824</v>
      </c>
      <c r="G1742" s="60" t="s">
        <v>116</v>
      </c>
      <c r="H1742" s="60" t="s">
        <v>20</v>
      </c>
      <c r="I1742" s="60">
        <v>150212.06</v>
      </c>
      <c r="J1742" s="60" t="s">
        <v>4849</v>
      </c>
      <c r="K1742" s="60" t="s">
        <v>22</v>
      </c>
      <c r="L1742" s="60" t="s">
        <v>73</v>
      </c>
      <c r="M1742" s="60">
        <v>1.35</v>
      </c>
      <c r="N1742" s="60" t="s">
        <v>74</v>
      </c>
      <c r="O1742" s="60">
        <v>4</v>
      </c>
    </row>
    <row r="1743" spans="1:15" x14ac:dyDescent="0.2">
      <c r="A1743" s="60" t="s">
        <v>5928</v>
      </c>
      <c r="B1743" s="60" t="s">
        <v>3007</v>
      </c>
      <c r="C1743" s="60">
        <v>60</v>
      </c>
      <c r="D1743" s="60" t="s">
        <v>27</v>
      </c>
      <c r="E1743" s="60" t="s">
        <v>5929</v>
      </c>
      <c r="F1743" s="60">
        <v>-10550</v>
      </c>
      <c r="G1743" s="60" t="s">
        <v>19</v>
      </c>
      <c r="H1743" s="60" t="s">
        <v>71</v>
      </c>
      <c r="I1743" s="60">
        <v>93066.22</v>
      </c>
      <c r="J1743" s="60" t="s">
        <v>5930</v>
      </c>
      <c r="K1743" s="60" t="s">
        <v>127</v>
      </c>
      <c r="L1743" s="60" t="s">
        <v>23</v>
      </c>
      <c r="M1743" s="60">
        <v>4.09</v>
      </c>
      <c r="N1743" s="60" t="s">
        <v>74</v>
      </c>
      <c r="O1743" s="60">
        <v>19</v>
      </c>
    </row>
    <row r="1744" spans="1:15" x14ac:dyDescent="0.2">
      <c r="A1744" s="60" t="s">
        <v>5931</v>
      </c>
      <c r="B1744" s="60" t="s">
        <v>5932</v>
      </c>
      <c r="C1744" s="60">
        <v>24</v>
      </c>
      <c r="D1744" s="60" t="s">
        <v>27</v>
      </c>
      <c r="E1744" s="60" t="s">
        <v>5933</v>
      </c>
      <c r="F1744" s="60">
        <v>-9559</v>
      </c>
      <c r="G1744" s="60" t="s">
        <v>29</v>
      </c>
      <c r="H1744" s="60" t="s">
        <v>71</v>
      </c>
      <c r="I1744" s="60">
        <v>93608.76</v>
      </c>
      <c r="J1744" s="60" t="s">
        <v>5934</v>
      </c>
      <c r="K1744" s="60" t="s">
        <v>22</v>
      </c>
      <c r="L1744" s="60" t="s">
        <v>23</v>
      </c>
      <c r="M1744" s="60">
        <v>4.5</v>
      </c>
      <c r="N1744" s="60" t="s">
        <v>57</v>
      </c>
      <c r="O1744" s="60">
        <v>2</v>
      </c>
    </row>
    <row r="1745" spans="1:15" x14ac:dyDescent="0.2">
      <c r="A1745" s="60" t="s">
        <v>5935</v>
      </c>
      <c r="B1745" s="60" t="s">
        <v>2629</v>
      </c>
      <c r="C1745" s="60">
        <v>31</v>
      </c>
      <c r="D1745" s="60" t="s">
        <v>27</v>
      </c>
      <c r="E1745" s="60" t="s">
        <v>5936</v>
      </c>
      <c r="F1745" s="60">
        <v>-9991</v>
      </c>
      <c r="G1745" s="60" t="s">
        <v>37</v>
      </c>
      <c r="H1745" s="60" t="s">
        <v>194</v>
      </c>
      <c r="I1745" s="60">
        <v>115260</v>
      </c>
      <c r="J1745" s="60" t="s">
        <v>5937</v>
      </c>
      <c r="K1745" s="60" t="s">
        <v>55</v>
      </c>
      <c r="L1745" s="60" t="s">
        <v>23</v>
      </c>
      <c r="M1745" s="60">
        <v>1.84</v>
      </c>
      <c r="N1745" s="60" t="s">
        <v>24</v>
      </c>
      <c r="O1745" s="60">
        <v>4</v>
      </c>
    </row>
    <row r="1746" spans="1:15" x14ac:dyDescent="0.2">
      <c r="A1746" s="60" t="s">
        <v>5938</v>
      </c>
      <c r="B1746" s="60" t="s">
        <v>3183</v>
      </c>
      <c r="C1746" s="60">
        <v>52</v>
      </c>
      <c r="D1746" s="60" t="s">
        <v>17</v>
      </c>
      <c r="E1746" s="60" t="s">
        <v>5939</v>
      </c>
      <c r="F1746" s="60">
        <v>-3527</v>
      </c>
      <c r="G1746" s="60" t="s">
        <v>99</v>
      </c>
      <c r="H1746" s="60" t="s">
        <v>20</v>
      </c>
      <c r="I1746" s="60">
        <v>90412.85</v>
      </c>
      <c r="J1746" s="60" t="s">
        <v>46</v>
      </c>
      <c r="K1746" s="60" t="s">
        <v>62</v>
      </c>
      <c r="L1746" s="60" t="s">
        <v>56</v>
      </c>
      <c r="M1746" s="60">
        <v>1.4</v>
      </c>
      <c r="N1746" s="60" t="s">
        <v>74</v>
      </c>
      <c r="O1746" s="60">
        <v>31</v>
      </c>
    </row>
    <row r="1747" spans="1:15" x14ac:dyDescent="0.2">
      <c r="A1747" s="60" t="s">
        <v>5940</v>
      </c>
      <c r="B1747" s="60" t="s">
        <v>5941</v>
      </c>
      <c r="C1747" s="60">
        <v>30</v>
      </c>
      <c r="D1747" s="60" t="s">
        <v>17</v>
      </c>
      <c r="E1747" s="60" t="s">
        <v>5942</v>
      </c>
      <c r="F1747" s="60">
        <v>-7662</v>
      </c>
      <c r="G1747" s="60" t="s">
        <v>45</v>
      </c>
      <c r="H1747" s="60" t="s">
        <v>53</v>
      </c>
      <c r="I1747" s="60">
        <v>79000.990000000005</v>
      </c>
      <c r="J1747" s="60" t="s">
        <v>5943</v>
      </c>
      <c r="K1747" s="60" t="s">
        <v>22</v>
      </c>
      <c r="L1747" s="60" t="s">
        <v>32</v>
      </c>
      <c r="M1747" s="60">
        <v>4.88</v>
      </c>
      <c r="N1747" s="60" t="s">
        <v>57</v>
      </c>
      <c r="O1747" s="60">
        <v>35</v>
      </c>
    </row>
    <row r="1748" spans="1:15" x14ac:dyDescent="0.2">
      <c r="A1748" s="60" t="s">
        <v>5944</v>
      </c>
      <c r="B1748" s="60" t="s">
        <v>5945</v>
      </c>
      <c r="C1748" s="60">
        <v>40</v>
      </c>
      <c r="D1748" s="60" t="s">
        <v>27</v>
      </c>
      <c r="E1748" s="60" t="s">
        <v>5946</v>
      </c>
      <c r="F1748" s="60">
        <v>-11036</v>
      </c>
      <c r="G1748" s="60" t="s">
        <v>94</v>
      </c>
      <c r="H1748" s="60" t="s">
        <v>194</v>
      </c>
      <c r="I1748" s="60">
        <v>80981.5</v>
      </c>
      <c r="J1748" s="60" t="s">
        <v>4918</v>
      </c>
      <c r="K1748" s="60" t="s">
        <v>136</v>
      </c>
      <c r="L1748" s="60" t="s">
        <v>32</v>
      </c>
      <c r="M1748" s="60">
        <v>4.88</v>
      </c>
      <c r="N1748" s="60" t="s">
        <v>41</v>
      </c>
      <c r="O1748" s="60">
        <v>32</v>
      </c>
    </row>
    <row r="1749" spans="1:15" x14ac:dyDescent="0.2">
      <c r="A1749" s="60" t="s">
        <v>5947</v>
      </c>
      <c r="B1749" s="60" t="s">
        <v>5948</v>
      </c>
      <c r="C1749" s="60">
        <v>46</v>
      </c>
      <c r="D1749" s="60" t="s">
        <v>50</v>
      </c>
      <c r="E1749" s="60" t="s">
        <v>5949</v>
      </c>
      <c r="F1749" s="60">
        <v>-3285</v>
      </c>
      <c r="G1749" s="60" t="s">
        <v>99</v>
      </c>
      <c r="H1749" s="60" t="s">
        <v>20</v>
      </c>
      <c r="I1749" s="60">
        <v>149349.60999999999</v>
      </c>
      <c r="J1749" s="60" t="s">
        <v>46</v>
      </c>
      <c r="K1749" s="60" t="s">
        <v>22</v>
      </c>
      <c r="L1749" s="60" t="s">
        <v>56</v>
      </c>
      <c r="M1749" s="60">
        <v>2.21</v>
      </c>
      <c r="N1749" s="60" t="s">
        <v>74</v>
      </c>
      <c r="O1749" s="60">
        <v>24</v>
      </c>
    </row>
    <row r="1750" spans="1:15" x14ac:dyDescent="0.2">
      <c r="A1750" s="60" t="s">
        <v>5950</v>
      </c>
      <c r="B1750" s="60" t="s">
        <v>225</v>
      </c>
      <c r="C1750" s="60">
        <v>40</v>
      </c>
      <c r="D1750" s="60" t="s">
        <v>27</v>
      </c>
      <c r="E1750" s="60" t="s">
        <v>5951</v>
      </c>
      <c r="F1750" s="60">
        <v>-4059</v>
      </c>
      <c r="G1750" s="60" t="s">
        <v>37</v>
      </c>
      <c r="H1750" s="60" t="s">
        <v>194</v>
      </c>
      <c r="I1750" s="60">
        <v>162161.89000000001</v>
      </c>
      <c r="J1750" s="60" t="s">
        <v>5952</v>
      </c>
      <c r="K1750" s="60" t="s">
        <v>47</v>
      </c>
      <c r="L1750" s="60" t="s">
        <v>23</v>
      </c>
      <c r="M1750" s="60">
        <v>4.68</v>
      </c>
      <c r="N1750" s="60" t="s">
        <v>24</v>
      </c>
      <c r="O1750" s="60">
        <v>21</v>
      </c>
    </row>
    <row r="1751" spans="1:15" x14ac:dyDescent="0.2">
      <c r="A1751" s="60" t="s">
        <v>5953</v>
      </c>
      <c r="B1751" s="60" t="s">
        <v>3299</v>
      </c>
      <c r="C1751" s="60">
        <v>60</v>
      </c>
      <c r="D1751" s="60" t="s">
        <v>17</v>
      </c>
      <c r="E1751" s="60" t="s">
        <v>5954</v>
      </c>
      <c r="F1751" s="60">
        <v>-8530</v>
      </c>
      <c r="G1751" s="60" t="s">
        <v>19</v>
      </c>
      <c r="H1751" s="60" t="s">
        <v>66</v>
      </c>
      <c r="I1751" s="60">
        <v>114440.79</v>
      </c>
      <c r="J1751" s="60" t="s">
        <v>5955</v>
      </c>
      <c r="K1751" s="60" t="s">
        <v>62</v>
      </c>
      <c r="L1751" s="60" t="s">
        <v>73</v>
      </c>
      <c r="M1751" s="60">
        <v>1.67</v>
      </c>
      <c r="N1751" s="60" t="s">
        <v>33</v>
      </c>
      <c r="O1751" s="60">
        <v>11</v>
      </c>
    </row>
    <row r="1752" spans="1:15" x14ac:dyDescent="0.2">
      <c r="A1752" s="60" t="s">
        <v>5956</v>
      </c>
      <c r="B1752" s="60" t="s">
        <v>2964</v>
      </c>
      <c r="C1752" s="60">
        <v>53</v>
      </c>
      <c r="D1752" s="60" t="s">
        <v>17</v>
      </c>
      <c r="E1752" s="60" t="s">
        <v>5957</v>
      </c>
      <c r="F1752" s="60">
        <v>-3653</v>
      </c>
      <c r="G1752" s="60" t="s">
        <v>37</v>
      </c>
      <c r="H1752" s="60" t="s">
        <v>194</v>
      </c>
      <c r="I1752" s="60">
        <v>105551.03</v>
      </c>
      <c r="J1752" s="60" t="s">
        <v>949</v>
      </c>
      <c r="K1752" s="60" t="s">
        <v>136</v>
      </c>
      <c r="L1752" s="60" t="s">
        <v>56</v>
      </c>
      <c r="M1752" s="60">
        <v>3.33</v>
      </c>
      <c r="N1752" s="60" t="s">
        <v>57</v>
      </c>
      <c r="O1752" s="60">
        <v>39</v>
      </c>
    </row>
    <row r="1753" spans="1:15" x14ac:dyDescent="0.2">
      <c r="A1753" s="60" t="s">
        <v>5958</v>
      </c>
      <c r="B1753" s="60" t="s">
        <v>1409</v>
      </c>
      <c r="C1753" s="60">
        <v>55</v>
      </c>
      <c r="D1753" s="60" t="s">
        <v>50</v>
      </c>
      <c r="E1753" s="60" t="s">
        <v>5959</v>
      </c>
      <c r="F1753" s="60">
        <v>-6942</v>
      </c>
      <c r="G1753" s="60" t="s">
        <v>85</v>
      </c>
      <c r="H1753" s="60" t="s">
        <v>38</v>
      </c>
      <c r="I1753" s="60">
        <v>177386.35</v>
      </c>
      <c r="J1753" s="60" t="s">
        <v>4148</v>
      </c>
      <c r="K1753" s="60" t="s">
        <v>47</v>
      </c>
      <c r="L1753" s="60" t="s">
        <v>23</v>
      </c>
      <c r="M1753" s="60">
        <v>1.1200000000000001</v>
      </c>
      <c r="N1753" s="60" t="s">
        <v>74</v>
      </c>
      <c r="O1753" s="60">
        <v>37</v>
      </c>
    </row>
    <row r="1754" spans="1:15" x14ac:dyDescent="0.2">
      <c r="A1754" s="60" t="s">
        <v>5960</v>
      </c>
      <c r="B1754" s="60" t="s">
        <v>5961</v>
      </c>
      <c r="C1754" s="60">
        <v>43</v>
      </c>
      <c r="D1754" s="60" t="s">
        <v>50</v>
      </c>
      <c r="E1754" s="60" t="s">
        <v>5962</v>
      </c>
      <c r="F1754" s="60">
        <v>-8918</v>
      </c>
      <c r="G1754" s="60" t="s">
        <v>99</v>
      </c>
      <c r="H1754" s="60" t="s">
        <v>173</v>
      </c>
      <c r="I1754" s="60">
        <v>87788.94</v>
      </c>
      <c r="J1754" s="60" t="s">
        <v>4257</v>
      </c>
      <c r="K1754" s="60" t="s">
        <v>81</v>
      </c>
      <c r="L1754" s="60" t="s">
        <v>32</v>
      </c>
      <c r="M1754" s="60">
        <v>4.41</v>
      </c>
      <c r="N1754" s="60" t="s">
        <v>24</v>
      </c>
      <c r="O1754" s="60">
        <v>28</v>
      </c>
    </row>
    <row r="1755" spans="1:15" x14ac:dyDescent="0.2">
      <c r="A1755" s="60" t="s">
        <v>5963</v>
      </c>
      <c r="B1755" s="60" t="s">
        <v>5964</v>
      </c>
      <c r="C1755" s="60">
        <v>27</v>
      </c>
      <c r="D1755" s="60" t="s">
        <v>50</v>
      </c>
      <c r="E1755" s="60" t="s">
        <v>5965</v>
      </c>
      <c r="F1755" s="60">
        <v>-4294</v>
      </c>
      <c r="G1755" s="60" t="s">
        <v>37</v>
      </c>
      <c r="H1755" s="60" t="s">
        <v>66</v>
      </c>
      <c r="I1755" s="60">
        <v>88208.960000000006</v>
      </c>
      <c r="J1755" s="60" t="s">
        <v>5966</v>
      </c>
      <c r="K1755" s="60" t="s">
        <v>104</v>
      </c>
      <c r="L1755" s="60" t="s">
        <v>23</v>
      </c>
      <c r="M1755" s="60">
        <v>2.91</v>
      </c>
      <c r="N1755" s="60" t="s">
        <v>74</v>
      </c>
      <c r="O1755" s="60">
        <v>5</v>
      </c>
    </row>
    <row r="1756" spans="1:15" x14ac:dyDescent="0.2">
      <c r="A1756" s="60" t="s">
        <v>5967</v>
      </c>
      <c r="B1756" s="60" t="s">
        <v>5270</v>
      </c>
      <c r="C1756" s="60">
        <v>39</v>
      </c>
      <c r="D1756" s="60" t="s">
        <v>27</v>
      </c>
      <c r="E1756" s="60" t="s">
        <v>5968</v>
      </c>
      <c r="F1756" s="60">
        <v>-8336</v>
      </c>
      <c r="G1756" s="60" t="s">
        <v>85</v>
      </c>
      <c r="H1756" s="60" t="s">
        <v>66</v>
      </c>
      <c r="I1756" s="60">
        <v>159866.16</v>
      </c>
      <c r="J1756" s="60" t="s">
        <v>3475</v>
      </c>
      <c r="K1756" s="60" t="s">
        <v>22</v>
      </c>
      <c r="L1756" s="60" t="s">
        <v>56</v>
      </c>
      <c r="M1756" s="60">
        <v>4.1100000000000003</v>
      </c>
      <c r="N1756" s="60" t="s">
        <v>74</v>
      </c>
      <c r="O1756" s="60">
        <v>0</v>
      </c>
    </row>
    <row r="1757" spans="1:15" x14ac:dyDescent="0.2">
      <c r="A1757" s="60" t="s">
        <v>5969</v>
      </c>
      <c r="B1757" s="60" t="s">
        <v>1169</v>
      </c>
      <c r="C1757" s="60">
        <v>48</v>
      </c>
      <c r="D1757" s="60" t="s">
        <v>50</v>
      </c>
      <c r="E1757" s="60" t="s">
        <v>5970</v>
      </c>
      <c r="F1757" s="60">
        <v>-6427</v>
      </c>
      <c r="G1757" s="60" t="s">
        <v>19</v>
      </c>
      <c r="H1757" s="60" t="s">
        <v>79</v>
      </c>
      <c r="I1757" s="60">
        <v>54658.46</v>
      </c>
      <c r="J1757" s="60" t="s">
        <v>4000</v>
      </c>
      <c r="K1757" s="60" t="s">
        <v>22</v>
      </c>
      <c r="L1757" s="60" t="s">
        <v>56</v>
      </c>
      <c r="M1757" s="60">
        <v>2.63</v>
      </c>
      <c r="N1757" s="60" t="s">
        <v>24</v>
      </c>
      <c r="O1757" s="60">
        <v>32</v>
      </c>
    </row>
    <row r="1758" spans="1:15" x14ac:dyDescent="0.2">
      <c r="A1758" s="60" t="s">
        <v>5971</v>
      </c>
      <c r="B1758" s="60" t="s">
        <v>5972</v>
      </c>
      <c r="C1758" s="60">
        <v>29</v>
      </c>
      <c r="D1758" s="60" t="s">
        <v>50</v>
      </c>
      <c r="E1758" s="60" t="s">
        <v>5973</v>
      </c>
      <c r="F1758" s="60">
        <v>-5364</v>
      </c>
      <c r="G1758" s="60" t="s">
        <v>78</v>
      </c>
      <c r="H1758" s="60" t="s">
        <v>20</v>
      </c>
      <c r="I1758" s="60">
        <v>56472.07</v>
      </c>
      <c r="J1758" s="60" t="s">
        <v>3344</v>
      </c>
      <c r="K1758" s="60" t="s">
        <v>118</v>
      </c>
      <c r="L1758" s="60" t="s">
        <v>32</v>
      </c>
      <c r="M1758" s="60">
        <v>2.14</v>
      </c>
      <c r="N1758" s="60" t="s">
        <v>57</v>
      </c>
      <c r="O1758" s="60">
        <v>17</v>
      </c>
    </row>
    <row r="1759" spans="1:15" x14ac:dyDescent="0.2">
      <c r="A1759" s="60" t="s">
        <v>5974</v>
      </c>
      <c r="B1759" s="60" t="s">
        <v>5975</v>
      </c>
      <c r="C1759" s="60">
        <v>31</v>
      </c>
      <c r="D1759" s="60" t="s">
        <v>17</v>
      </c>
      <c r="E1759" s="60" t="s">
        <v>5976</v>
      </c>
      <c r="F1759" s="60">
        <v>-7153</v>
      </c>
      <c r="G1759" s="60" t="s">
        <v>45</v>
      </c>
      <c r="H1759" s="60" t="s">
        <v>144</v>
      </c>
      <c r="I1759" s="60">
        <v>74573.33</v>
      </c>
      <c r="J1759" s="60" t="s">
        <v>5977</v>
      </c>
      <c r="K1759" s="60" t="s">
        <v>118</v>
      </c>
      <c r="L1759" s="60" t="s">
        <v>73</v>
      </c>
      <c r="M1759" s="60">
        <v>2.81</v>
      </c>
      <c r="N1759" s="60" t="s">
        <v>74</v>
      </c>
      <c r="O1759" s="60">
        <v>14</v>
      </c>
    </row>
    <row r="1760" spans="1:15" x14ac:dyDescent="0.2">
      <c r="A1760" s="60" t="s">
        <v>5978</v>
      </c>
      <c r="B1760" s="60" t="s">
        <v>4022</v>
      </c>
      <c r="C1760" s="60">
        <v>29</v>
      </c>
      <c r="D1760" s="60" t="s">
        <v>27</v>
      </c>
      <c r="E1760" s="60" t="s">
        <v>5979</v>
      </c>
      <c r="F1760" s="60">
        <v>-7163</v>
      </c>
      <c r="G1760" s="60" t="s">
        <v>99</v>
      </c>
      <c r="H1760" s="60" t="s">
        <v>173</v>
      </c>
      <c r="I1760" s="60">
        <v>175241.4</v>
      </c>
      <c r="J1760" s="60" t="s">
        <v>5980</v>
      </c>
      <c r="K1760" s="60" t="s">
        <v>55</v>
      </c>
      <c r="L1760" s="60" t="s">
        <v>32</v>
      </c>
      <c r="M1760" s="60">
        <v>4.0599999999999996</v>
      </c>
      <c r="N1760" s="60" t="s">
        <v>57</v>
      </c>
      <c r="O1760" s="60">
        <v>37</v>
      </c>
    </row>
    <row r="1761" spans="1:15" x14ac:dyDescent="0.2">
      <c r="A1761" s="60" t="s">
        <v>5981</v>
      </c>
      <c r="B1761" s="60" t="s">
        <v>5551</v>
      </c>
      <c r="C1761" s="60">
        <v>49</v>
      </c>
      <c r="D1761" s="60" t="s">
        <v>50</v>
      </c>
      <c r="E1761" s="60" t="s">
        <v>5982</v>
      </c>
      <c r="F1761" s="60">
        <v>-8558</v>
      </c>
      <c r="G1761" s="60" t="s">
        <v>94</v>
      </c>
      <c r="H1761" s="60" t="s">
        <v>20</v>
      </c>
      <c r="I1761" s="60">
        <v>177178.91</v>
      </c>
      <c r="J1761" s="60" t="s">
        <v>86</v>
      </c>
      <c r="K1761" s="60" t="s">
        <v>40</v>
      </c>
      <c r="L1761" s="60" t="s">
        <v>32</v>
      </c>
      <c r="M1761" s="60">
        <v>1.1200000000000001</v>
      </c>
      <c r="N1761" s="60" t="s">
        <v>57</v>
      </c>
      <c r="O1761" s="60">
        <v>1</v>
      </c>
    </row>
    <row r="1762" spans="1:15" x14ac:dyDescent="0.2">
      <c r="A1762" s="60" t="s">
        <v>5983</v>
      </c>
      <c r="B1762" s="60" t="s">
        <v>5984</v>
      </c>
      <c r="C1762" s="60">
        <v>41</v>
      </c>
      <c r="D1762" s="60" t="s">
        <v>27</v>
      </c>
      <c r="E1762" s="60" t="s">
        <v>5985</v>
      </c>
      <c r="F1762" s="60">
        <v>-7877</v>
      </c>
      <c r="G1762" s="60" t="s">
        <v>99</v>
      </c>
      <c r="H1762" s="60" t="s">
        <v>194</v>
      </c>
      <c r="I1762" s="60">
        <v>46194.19</v>
      </c>
      <c r="J1762" s="60" t="s">
        <v>1750</v>
      </c>
      <c r="K1762" s="60" t="s">
        <v>55</v>
      </c>
      <c r="L1762" s="60" t="s">
        <v>23</v>
      </c>
      <c r="M1762" s="60">
        <v>4.72</v>
      </c>
      <c r="N1762" s="60" t="s">
        <v>33</v>
      </c>
      <c r="O1762" s="60">
        <v>18</v>
      </c>
    </row>
    <row r="1763" spans="1:15" x14ac:dyDescent="0.2">
      <c r="A1763" s="60" t="s">
        <v>5986</v>
      </c>
      <c r="B1763" s="60" t="s">
        <v>5987</v>
      </c>
      <c r="C1763" s="60">
        <v>48</v>
      </c>
      <c r="D1763" s="60" t="s">
        <v>50</v>
      </c>
      <c r="E1763" s="60" t="s">
        <v>5988</v>
      </c>
      <c r="F1763" s="60">
        <v>-4803</v>
      </c>
      <c r="G1763" s="60" t="s">
        <v>85</v>
      </c>
      <c r="H1763" s="60" t="s">
        <v>144</v>
      </c>
      <c r="I1763" s="60">
        <v>60416.5</v>
      </c>
      <c r="J1763" s="60" t="s">
        <v>5989</v>
      </c>
      <c r="K1763" s="60" t="s">
        <v>118</v>
      </c>
      <c r="L1763" s="60" t="s">
        <v>32</v>
      </c>
      <c r="M1763" s="60">
        <v>1.0900000000000001</v>
      </c>
      <c r="N1763" s="60" t="s">
        <v>24</v>
      </c>
      <c r="O1763" s="60">
        <v>22</v>
      </c>
    </row>
    <row r="1764" spans="1:15" x14ac:dyDescent="0.2">
      <c r="A1764" s="60" t="s">
        <v>5990</v>
      </c>
      <c r="B1764" s="60" t="s">
        <v>5991</v>
      </c>
      <c r="C1764" s="60">
        <v>63</v>
      </c>
      <c r="D1764" s="60" t="s">
        <v>17</v>
      </c>
      <c r="E1764" s="60" t="s">
        <v>5992</v>
      </c>
      <c r="F1764" s="60">
        <v>-9832</v>
      </c>
      <c r="G1764" s="60" t="s">
        <v>85</v>
      </c>
      <c r="H1764" s="60" t="s">
        <v>38</v>
      </c>
      <c r="I1764" s="60">
        <v>147100.79</v>
      </c>
      <c r="J1764" s="60" t="s">
        <v>190</v>
      </c>
      <c r="K1764" s="60" t="s">
        <v>55</v>
      </c>
      <c r="L1764" s="60" t="s">
        <v>23</v>
      </c>
      <c r="M1764" s="60">
        <v>1.89</v>
      </c>
      <c r="N1764" s="60" t="s">
        <v>57</v>
      </c>
      <c r="O1764" s="60">
        <v>28</v>
      </c>
    </row>
    <row r="1765" spans="1:15" x14ac:dyDescent="0.2">
      <c r="A1765" s="60" t="s">
        <v>5993</v>
      </c>
      <c r="B1765" s="60" t="s">
        <v>2093</v>
      </c>
      <c r="C1765" s="60">
        <v>47</v>
      </c>
      <c r="D1765" s="60" t="s">
        <v>17</v>
      </c>
      <c r="E1765" s="60" t="s">
        <v>5994</v>
      </c>
      <c r="F1765" s="60">
        <v>-7077</v>
      </c>
      <c r="G1765" s="60" t="s">
        <v>85</v>
      </c>
      <c r="H1765" s="60" t="s">
        <v>173</v>
      </c>
      <c r="I1765" s="60">
        <v>173884.14</v>
      </c>
      <c r="J1765" s="60" t="s">
        <v>4409</v>
      </c>
      <c r="K1765" s="60" t="s">
        <v>62</v>
      </c>
      <c r="L1765" s="60" t="s">
        <v>73</v>
      </c>
      <c r="M1765" s="60">
        <v>3.79</v>
      </c>
      <c r="N1765" s="60" t="s">
        <v>74</v>
      </c>
      <c r="O1765" s="60">
        <v>34</v>
      </c>
    </row>
    <row r="1766" spans="1:15" x14ac:dyDescent="0.2">
      <c r="A1766" s="60" t="s">
        <v>5995</v>
      </c>
      <c r="B1766" s="60" t="s">
        <v>4516</v>
      </c>
      <c r="C1766" s="60">
        <v>33</v>
      </c>
      <c r="D1766" s="60" t="s">
        <v>17</v>
      </c>
      <c r="E1766" s="60" t="s">
        <v>5996</v>
      </c>
      <c r="F1766" s="60">
        <v>-9019</v>
      </c>
      <c r="G1766" s="60" t="s">
        <v>52</v>
      </c>
      <c r="H1766" s="60" t="s">
        <v>66</v>
      </c>
      <c r="I1766" s="60">
        <v>117133.62</v>
      </c>
      <c r="J1766" s="60" t="s">
        <v>4784</v>
      </c>
      <c r="K1766" s="60" t="s">
        <v>81</v>
      </c>
      <c r="L1766" s="60" t="s">
        <v>73</v>
      </c>
      <c r="M1766" s="60">
        <v>4.58</v>
      </c>
      <c r="N1766" s="60" t="s">
        <v>57</v>
      </c>
      <c r="O1766" s="60">
        <v>38</v>
      </c>
    </row>
    <row r="1767" spans="1:15" x14ac:dyDescent="0.2">
      <c r="A1767" s="60" t="s">
        <v>5997</v>
      </c>
      <c r="B1767" s="60" t="s">
        <v>5998</v>
      </c>
      <c r="C1767" s="60">
        <v>22</v>
      </c>
      <c r="D1767" s="60" t="s">
        <v>50</v>
      </c>
      <c r="E1767" s="60" t="s">
        <v>5999</v>
      </c>
      <c r="F1767" s="60">
        <v>-8458</v>
      </c>
      <c r="G1767" s="60" t="s">
        <v>37</v>
      </c>
      <c r="H1767" s="60" t="s">
        <v>66</v>
      </c>
      <c r="I1767" s="60">
        <v>101656.17</v>
      </c>
      <c r="J1767" s="60" t="s">
        <v>4634</v>
      </c>
      <c r="K1767" s="60" t="s">
        <v>40</v>
      </c>
      <c r="L1767" s="60" t="s">
        <v>73</v>
      </c>
      <c r="M1767" s="60">
        <v>2.4900000000000002</v>
      </c>
      <c r="N1767" s="60" t="s">
        <v>74</v>
      </c>
      <c r="O1767" s="60">
        <v>5</v>
      </c>
    </row>
    <row r="1768" spans="1:15" x14ac:dyDescent="0.2">
      <c r="A1768" s="60" t="s">
        <v>6000</v>
      </c>
      <c r="B1768" s="60" t="s">
        <v>3378</v>
      </c>
      <c r="C1768" s="60">
        <v>31</v>
      </c>
      <c r="D1768" s="60" t="s">
        <v>50</v>
      </c>
      <c r="E1768" s="60" t="s">
        <v>6001</v>
      </c>
      <c r="F1768" s="60">
        <v>-8474</v>
      </c>
      <c r="G1768" s="60" t="s">
        <v>85</v>
      </c>
      <c r="H1768" s="60" t="s">
        <v>71</v>
      </c>
      <c r="I1768" s="60">
        <v>78331.929999999993</v>
      </c>
      <c r="J1768" s="60" t="s">
        <v>5320</v>
      </c>
      <c r="K1768" s="60" t="s">
        <v>22</v>
      </c>
      <c r="L1768" s="60" t="s">
        <v>32</v>
      </c>
      <c r="M1768" s="60">
        <v>2.4300000000000002</v>
      </c>
      <c r="N1768" s="60" t="s">
        <v>74</v>
      </c>
      <c r="O1768" s="60">
        <v>32</v>
      </c>
    </row>
    <row r="1769" spans="1:15" x14ac:dyDescent="0.2">
      <c r="A1769" s="60" t="s">
        <v>6002</v>
      </c>
      <c r="B1769" s="60" t="s">
        <v>6003</v>
      </c>
      <c r="C1769" s="60">
        <v>52</v>
      </c>
      <c r="D1769" s="60" t="s">
        <v>17</v>
      </c>
      <c r="E1769" s="60" t="s">
        <v>6004</v>
      </c>
      <c r="F1769" s="60">
        <v>-5190</v>
      </c>
      <c r="G1769" s="60" t="s">
        <v>52</v>
      </c>
      <c r="H1769" s="60" t="s">
        <v>66</v>
      </c>
      <c r="I1769" s="60">
        <v>77885.34</v>
      </c>
      <c r="J1769" s="60" t="s">
        <v>6005</v>
      </c>
      <c r="K1769" s="60" t="s">
        <v>40</v>
      </c>
      <c r="L1769" s="60" t="s">
        <v>56</v>
      </c>
      <c r="M1769" s="60">
        <v>4.4400000000000004</v>
      </c>
      <c r="N1769" s="60" t="s">
        <v>24</v>
      </c>
      <c r="O1769" s="60">
        <v>20</v>
      </c>
    </row>
    <row r="1770" spans="1:15" x14ac:dyDescent="0.2">
      <c r="A1770" s="60" t="s">
        <v>6006</v>
      </c>
      <c r="B1770" s="60" t="s">
        <v>6007</v>
      </c>
      <c r="C1770" s="60">
        <v>40</v>
      </c>
      <c r="D1770" s="60" t="s">
        <v>17</v>
      </c>
      <c r="E1770" s="60" t="s">
        <v>6008</v>
      </c>
      <c r="F1770" s="60">
        <v>-4613</v>
      </c>
      <c r="G1770" s="60" t="s">
        <v>116</v>
      </c>
      <c r="H1770" s="60" t="s">
        <v>53</v>
      </c>
      <c r="I1770" s="60">
        <v>65825.820000000007</v>
      </c>
      <c r="J1770" s="60" t="s">
        <v>3321</v>
      </c>
      <c r="K1770" s="60" t="s">
        <v>22</v>
      </c>
      <c r="L1770" s="60" t="s">
        <v>23</v>
      </c>
      <c r="M1770" s="60">
        <v>2.1</v>
      </c>
      <c r="N1770" s="60" t="s">
        <v>41</v>
      </c>
      <c r="O1770" s="60">
        <v>8</v>
      </c>
    </row>
    <row r="1771" spans="1:15" x14ac:dyDescent="0.2">
      <c r="A1771" s="60" t="s">
        <v>6009</v>
      </c>
      <c r="B1771" s="60" t="s">
        <v>5556</v>
      </c>
      <c r="C1771" s="60">
        <v>43</v>
      </c>
      <c r="D1771" s="60" t="s">
        <v>50</v>
      </c>
      <c r="E1771" s="60" t="s">
        <v>6010</v>
      </c>
      <c r="F1771" s="60">
        <v>-4089</v>
      </c>
      <c r="G1771" s="60" t="s">
        <v>37</v>
      </c>
      <c r="H1771" s="60" t="s">
        <v>20</v>
      </c>
      <c r="I1771" s="60">
        <v>84015.3</v>
      </c>
      <c r="J1771" s="60" t="s">
        <v>2808</v>
      </c>
      <c r="K1771" s="60" t="s">
        <v>81</v>
      </c>
      <c r="L1771" s="60" t="s">
        <v>23</v>
      </c>
      <c r="M1771" s="60">
        <v>2.54</v>
      </c>
      <c r="N1771" s="60" t="s">
        <v>41</v>
      </c>
      <c r="O1771" s="60">
        <v>36</v>
      </c>
    </row>
    <row r="1772" spans="1:15" x14ac:dyDescent="0.2">
      <c r="A1772" s="60" t="s">
        <v>6011</v>
      </c>
      <c r="B1772" s="60" t="s">
        <v>1941</v>
      </c>
      <c r="C1772" s="60">
        <v>32</v>
      </c>
      <c r="D1772" s="60" t="s">
        <v>50</v>
      </c>
      <c r="E1772" s="60" t="s">
        <v>6012</v>
      </c>
      <c r="F1772" s="60">
        <v>-3145</v>
      </c>
      <c r="G1772" s="60" t="s">
        <v>99</v>
      </c>
      <c r="H1772" s="60" t="s">
        <v>30</v>
      </c>
      <c r="I1772" s="60">
        <v>67135.37</v>
      </c>
      <c r="J1772" s="60" t="s">
        <v>5252</v>
      </c>
      <c r="K1772" s="60" t="s">
        <v>127</v>
      </c>
      <c r="L1772" s="60" t="s">
        <v>73</v>
      </c>
      <c r="M1772" s="60">
        <v>3.7</v>
      </c>
      <c r="N1772" s="60" t="s">
        <v>33</v>
      </c>
      <c r="O1772" s="60">
        <v>22</v>
      </c>
    </row>
    <row r="1773" spans="1:15" x14ac:dyDescent="0.2">
      <c r="A1773" s="60" t="s">
        <v>6013</v>
      </c>
      <c r="B1773" s="60" t="s">
        <v>3830</v>
      </c>
      <c r="C1773" s="60">
        <v>27</v>
      </c>
      <c r="D1773" s="60" t="s">
        <v>50</v>
      </c>
      <c r="E1773" s="60" t="s">
        <v>6014</v>
      </c>
      <c r="F1773" s="60">
        <v>-4960</v>
      </c>
      <c r="G1773" s="60" t="s">
        <v>85</v>
      </c>
      <c r="H1773" s="60" t="s">
        <v>66</v>
      </c>
      <c r="I1773" s="60">
        <v>67822.17</v>
      </c>
      <c r="J1773" s="60" t="s">
        <v>2992</v>
      </c>
      <c r="K1773" s="60" t="s">
        <v>22</v>
      </c>
      <c r="L1773" s="60" t="s">
        <v>32</v>
      </c>
      <c r="M1773" s="60">
        <v>3.42</v>
      </c>
      <c r="N1773" s="60" t="s">
        <v>41</v>
      </c>
      <c r="O1773" s="60">
        <v>11</v>
      </c>
    </row>
    <row r="1774" spans="1:15" x14ac:dyDescent="0.2">
      <c r="A1774" s="60" t="s">
        <v>6015</v>
      </c>
      <c r="B1774" s="60" t="s">
        <v>6016</v>
      </c>
      <c r="C1774" s="60">
        <v>60</v>
      </c>
      <c r="D1774" s="60" t="s">
        <v>27</v>
      </c>
      <c r="E1774" s="60" t="s">
        <v>6017</v>
      </c>
      <c r="F1774" s="60">
        <v>-9513</v>
      </c>
      <c r="G1774" s="60" t="s">
        <v>116</v>
      </c>
      <c r="H1774" s="60" t="s">
        <v>53</v>
      </c>
      <c r="I1774" s="60">
        <v>122034.62</v>
      </c>
      <c r="J1774" s="60" t="s">
        <v>6018</v>
      </c>
      <c r="K1774" s="60" t="s">
        <v>55</v>
      </c>
      <c r="L1774" s="60" t="s">
        <v>23</v>
      </c>
      <c r="M1774" s="60">
        <v>2.21</v>
      </c>
      <c r="N1774" s="60" t="s">
        <v>41</v>
      </c>
      <c r="O1774" s="60">
        <v>29</v>
      </c>
    </row>
    <row r="1775" spans="1:15" x14ac:dyDescent="0.2">
      <c r="A1775" s="60" t="s">
        <v>6019</v>
      </c>
      <c r="B1775" s="60" t="s">
        <v>5322</v>
      </c>
      <c r="C1775" s="60">
        <v>33</v>
      </c>
      <c r="D1775" s="60" t="s">
        <v>27</v>
      </c>
      <c r="E1775" s="60" t="s">
        <v>6020</v>
      </c>
      <c r="F1775" s="60">
        <v>-5130</v>
      </c>
      <c r="G1775" s="60" t="s">
        <v>29</v>
      </c>
      <c r="H1775" s="60" t="s">
        <v>66</v>
      </c>
      <c r="I1775" s="60">
        <v>122597.92</v>
      </c>
      <c r="J1775" s="60" t="s">
        <v>980</v>
      </c>
      <c r="K1775" s="60" t="s">
        <v>22</v>
      </c>
      <c r="L1775" s="60" t="s">
        <v>56</v>
      </c>
      <c r="M1775" s="60">
        <v>1.89</v>
      </c>
      <c r="N1775" s="60" t="s">
        <v>24</v>
      </c>
      <c r="O1775" s="60">
        <v>22</v>
      </c>
    </row>
    <row r="1776" spans="1:15" x14ac:dyDescent="0.2">
      <c r="A1776" s="60" t="s">
        <v>6021</v>
      </c>
      <c r="B1776" s="60" t="s">
        <v>4231</v>
      </c>
      <c r="C1776" s="60">
        <v>35</v>
      </c>
      <c r="D1776" s="60" t="s">
        <v>27</v>
      </c>
      <c r="E1776" s="60" t="s">
        <v>6022</v>
      </c>
      <c r="F1776" s="60">
        <v>-10252</v>
      </c>
      <c r="G1776" s="60" t="s">
        <v>45</v>
      </c>
      <c r="H1776" s="60" t="s">
        <v>194</v>
      </c>
      <c r="I1776" s="60">
        <v>112087.63</v>
      </c>
      <c r="J1776" s="60" t="s">
        <v>1174</v>
      </c>
      <c r="K1776" s="60" t="s">
        <v>62</v>
      </c>
      <c r="L1776" s="60" t="s">
        <v>23</v>
      </c>
      <c r="M1776" s="60">
        <v>1.74</v>
      </c>
      <c r="N1776" s="60" t="s">
        <v>74</v>
      </c>
      <c r="O1776" s="60">
        <v>26</v>
      </c>
    </row>
    <row r="1777" spans="1:15" x14ac:dyDescent="0.2">
      <c r="A1777" s="60" t="s">
        <v>6023</v>
      </c>
      <c r="B1777" s="60" t="s">
        <v>6024</v>
      </c>
      <c r="C1777" s="60">
        <v>59</v>
      </c>
      <c r="D1777" s="60" t="s">
        <v>27</v>
      </c>
      <c r="E1777" s="60" t="s">
        <v>6025</v>
      </c>
      <c r="F1777" s="60">
        <v>-6123</v>
      </c>
      <c r="G1777" s="60" t="s">
        <v>99</v>
      </c>
      <c r="H1777" s="60" t="s">
        <v>173</v>
      </c>
      <c r="I1777" s="60">
        <v>124754.3</v>
      </c>
      <c r="J1777" s="60" t="s">
        <v>1869</v>
      </c>
      <c r="K1777" s="60" t="s">
        <v>127</v>
      </c>
      <c r="L1777" s="60" t="s">
        <v>56</v>
      </c>
      <c r="M1777" s="60">
        <v>1.34</v>
      </c>
      <c r="N1777" s="60" t="s">
        <v>74</v>
      </c>
      <c r="O1777" s="60">
        <v>0</v>
      </c>
    </row>
    <row r="1778" spans="1:15" x14ac:dyDescent="0.2">
      <c r="A1778" s="60" t="s">
        <v>6026</v>
      </c>
      <c r="B1778" s="60" t="s">
        <v>5600</v>
      </c>
      <c r="C1778" s="60">
        <v>23</v>
      </c>
      <c r="D1778" s="60" t="s">
        <v>27</v>
      </c>
      <c r="E1778" s="60" t="s">
        <v>6027</v>
      </c>
      <c r="F1778" s="60">
        <v>-8153</v>
      </c>
      <c r="G1778" s="60" t="s">
        <v>29</v>
      </c>
      <c r="H1778" s="60" t="s">
        <v>71</v>
      </c>
      <c r="I1778" s="60">
        <v>89633.52</v>
      </c>
      <c r="J1778" s="60" t="s">
        <v>2219</v>
      </c>
      <c r="K1778" s="60" t="s">
        <v>62</v>
      </c>
      <c r="L1778" s="60" t="s">
        <v>56</v>
      </c>
      <c r="M1778" s="60">
        <v>3.86</v>
      </c>
      <c r="N1778" s="60" t="s">
        <v>33</v>
      </c>
      <c r="O1778" s="60">
        <v>31</v>
      </c>
    </row>
    <row r="1779" spans="1:15" x14ac:dyDescent="0.2">
      <c r="A1779" s="60" t="s">
        <v>6028</v>
      </c>
      <c r="B1779" s="60" t="s">
        <v>1822</v>
      </c>
      <c r="C1779" s="60">
        <v>45</v>
      </c>
      <c r="D1779" s="60" t="s">
        <v>50</v>
      </c>
      <c r="E1779" s="60" t="s">
        <v>6029</v>
      </c>
      <c r="F1779" s="60">
        <v>-8981</v>
      </c>
      <c r="G1779" s="60" t="s">
        <v>52</v>
      </c>
      <c r="H1779" s="60" t="s">
        <v>38</v>
      </c>
      <c r="I1779" s="60">
        <v>152724.84</v>
      </c>
      <c r="J1779" s="60" t="s">
        <v>5138</v>
      </c>
      <c r="K1779" s="60" t="s">
        <v>47</v>
      </c>
      <c r="L1779" s="60" t="s">
        <v>23</v>
      </c>
      <c r="M1779" s="60">
        <v>2.14</v>
      </c>
      <c r="N1779" s="60" t="s">
        <v>33</v>
      </c>
      <c r="O1779" s="60">
        <v>13</v>
      </c>
    </row>
    <row r="1780" spans="1:15" x14ac:dyDescent="0.2">
      <c r="A1780" s="60" t="s">
        <v>6030</v>
      </c>
      <c r="B1780" s="60" t="s">
        <v>369</v>
      </c>
      <c r="C1780" s="60">
        <v>36</v>
      </c>
      <c r="D1780" s="60" t="s">
        <v>27</v>
      </c>
      <c r="E1780" s="60" t="s">
        <v>6031</v>
      </c>
      <c r="F1780" s="60">
        <v>-10286</v>
      </c>
      <c r="G1780" s="60" t="s">
        <v>94</v>
      </c>
      <c r="H1780" s="60" t="s">
        <v>20</v>
      </c>
      <c r="I1780" s="60">
        <v>146415.03</v>
      </c>
      <c r="J1780" s="60" t="s">
        <v>6032</v>
      </c>
      <c r="K1780" s="60" t="s">
        <v>62</v>
      </c>
      <c r="L1780" s="60" t="s">
        <v>56</v>
      </c>
      <c r="M1780" s="60">
        <v>2.16</v>
      </c>
      <c r="N1780" s="60" t="s">
        <v>33</v>
      </c>
      <c r="O1780" s="60">
        <v>15</v>
      </c>
    </row>
    <row r="1781" spans="1:15" x14ac:dyDescent="0.2">
      <c r="A1781" s="60" t="s">
        <v>6033</v>
      </c>
      <c r="B1781" s="60" t="s">
        <v>4418</v>
      </c>
      <c r="C1781" s="60">
        <v>29</v>
      </c>
      <c r="D1781" s="60" t="s">
        <v>17</v>
      </c>
      <c r="E1781" s="60" t="s">
        <v>6034</v>
      </c>
      <c r="F1781" s="60">
        <v>-5643</v>
      </c>
      <c r="G1781" s="60" t="s">
        <v>52</v>
      </c>
      <c r="H1781" s="60" t="s">
        <v>71</v>
      </c>
      <c r="I1781" s="60">
        <v>168399.52</v>
      </c>
      <c r="J1781" s="60" t="s">
        <v>6035</v>
      </c>
      <c r="K1781" s="60" t="s">
        <v>40</v>
      </c>
      <c r="L1781" s="60" t="s">
        <v>56</v>
      </c>
      <c r="M1781" s="60">
        <v>2.71</v>
      </c>
      <c r="N1781" s="60" t="s">
        <v>41</v>
      </c>
      <c r="O1781" s="60">
        <v>27</v>
      </c>
    </row>
    <row r="1782" spans="1:15" x14ac:dyDescent="0.2">
      <c r="A1782" s="60" t="s">
        <v>6036</v>
      </c>
      <c r="B1782" s="60" t="s">
        <v>5081</v>
      </c>
      <c r="C1782" s="60">
        <v>44</v>
      </c>
      <c r="D1782" s="60" t="s">
        <v>27</v>
      </c>
      <c r="E1782" s="60" t="s">
        <v>6037</v>
      </c>
      <c r="F1782" s="60">
        <v>-9293</v>
      </c>
      <c r="G1782" s="60" t="s">
        <v>19</v>
      </c>
      <c r="H1782" s="60" t="s">
        <v>53</v>
      </c>
      <c r="I1782" s="60">
        <v>38842.89</v>
      </c>
      <c r="J1782" s="60" t="s">
        <v>5079</v>
      </c>
      <c r="K1782" s="60" t="s">
        <v>55</v>
      </c>
      <c r="L1782" s="60" t="s">
        <v>23</v>
      </c>
      <c r="M1782" s="60">
        <v>4.29</v>
      </c>
      <c r="N1782" s="60" t="s">
        <v>33</v>
      </c>
      <c r="O1782" s="60">
        <v>30</v>
      </c>
    </row>
    <row r="1783" spans="1:15" x14ac:dyDescent="0.2">
      <c r="A1783" s="60" t="s">
        <v>6038</v>
      </c>
      <c r="B1783" s="60" t="s">
        <v>6039</v>
      </c>
      <c r="C1783" s="60">
        <v>48</v>
      </c>
      <c r="D1783" s="60" t="s">
        <v>17</v>
      </c>
      <c r="E1783" s="60" t="s">
        <v>6040</v>
      </c>
      <c r="F1783" s="60">
        <v>-3656</v>
      </c>
      <c r="G1783" s="60" t="s">
        <v>78</v>
      </c>
      <c r="H1783" s="60" t="s">
        <v>53</v>
      </c>
      <c r="I1783" s="60">
        <v>70656.44</v>
      </c>
      <c r="J1783" s="60" t="s">
        <v>3170</v>
      </c>
      <c r="K1783" s="60" t="s">
        <v>136</v>
      </c>
      <c r="L1783" s="60" t="s">
        <v>56</v>
      </c>
      <c r="M1783" s="60">
        <v>2.91</v>
      </c>
      <c r="N1783" s="60" t="s">
        <v>57</v>
      </c>
      <c r="O1783" s="60">
        <v>28</v>
      </c>
    </row>
    <row r="1784" spans="1:15" x14ac:dyDescent="0.2">
      <c r="A1784" s="60" t="s">
        <v>6041</v>
      </c>
      <c r="B1784" s="60" t="s">
        <v>6042</v>
      </c>
      <c r="C1784" s="60">
        <v>62</v>
      </c>
      <c r="D1784" s="60" t="s">
        <v>50</v>
      </c>
      <c r="E1784" s="60" t="s">
        <v>6043</v>
      </c>
      <c r="F1784" s="60">
        <v>-7438</v>
      </c>
      <c r="G1784" s="60" t="s">
        <v>99</v>
      </c>
      <c r="H1784" s="60" t="s">
        <v>53</v>
      </c>
      <c r="I1784" s="60">
        <v>56919.45</v>
      </c>
      <c r="J1784" s="60" t="s">
        <v>4331</v>
      </c>
      <c r="K1784" s="60" t="s">
        <v>40</v>
      </c>
      <c r="L1784" s="60" t="s">
        <v>23</v>
      </c>
      <c r="M1784" s="60">
        <v>3.16</v>
      </c>
      <c r="N1784" s="60" t="s">
        <v>57</v>
      </c>
      <c r="O1784" s="60">
        <v>9</v>
      </c>
    </row>
    <row r="1785" spans="1:15" x14ac:dyDescent="0.2">
      <c r="A1785" s="60" t="s">
        <v>6044</v>
      </c>
      <c r="B1785" s="60" t="s">
        <v>5092</v>
      </c>
      <c r="C1785" s="60">
        <v>46</v>
      </c>
      <c r="D1785" s="60" t="s">
        <v>17</v>
      </c>
      <c r="E1785" s="60" t="s">
        <v>6045</v>
      </c>
      <c r="F1785" s="60">
        <v>-10725</v>
      </c>
      <c r="G1785" s="60" t="s">
        <v>37</v>
      </c>
      <c r="H1785" s="60" t="s">
        <v>66</v>
      </c>
      <c r="I1785" s="60">
        <v>66997.179999999993</v>
      </c>
      <c r="J1785" s="60" t="s">
        <v>2400</v>
      </c>
      <c r="K1785" s="60" t="s">
        <v>136</v>
      </c>
      <c r="L1785" s="60" t="s">
        <v>23</v>
      </c>
      <c r="M1785" s="60">
        <v>2.14</v>
      </c>
      <c r="N1785" s="60" t="s">
        <v>24</v>
      </c>
      <c r="O1785" s="60">
        <v>38</v>
      </c>
    </row>
    <row r="1786" spans="1:15" x14ac:dyDescent="0.2">
      <c r="A1786" s="60" t="s">
        <v>6046</v>
      </c>
      <c r="B1786" s="60" t="s">
        <v>6047</v>
      </c>
      <c r="C1786" s="60">
        <v>23</v>
      </c>
      <c r="D1786" s="60" t="s">
        <v>27</v>
      </c>
      <c r="E1786" s="60" t="s">
        <v>6048</v>
      </c>
      <c r="F1786" s="60">
        <v>-9744</v>
      </c>
      <c r="G1786" s="60" t="s">
        <v>37</v>
      </c>
      <c r="H1786" s="60" t="s">
        <v>30</v>
      </c>
      <c r="I1786" s="60">
        <v>117620.65</v>
      </c>
      <c r="J1786" s="60" t="s">
        <v>6049</v>
      </c>
      <c r="K1786" s="60" t="s">
        <v>127</v>
      </c>
      <c r="L1786" s="60" t="s">
        <v>32</v>
      </c>
      <c r="M1786" s="60">
        <v>4.49</v>
      </c>
      <c r="N1786" s="60" t="s">
        <v>74</v>
      </c>
      <c r="O1786" s="60">
        <v>13</v>
      </c>
    </row>
    <row r="1787" spans="1:15" x14ac:dyDescent="0.2">
      <c r="A1787" s="60" t="s">
        <v>6050</v>
      </c>
      <c r="B1787" s="60" t="s">
        <v>64</v>
      </c>
      <c r="C1787" s="60">
        <v>49</v>
      </c>
      <c r="D1787" s="60" t="s">
        <v>50</v>
      </c>
      <c r="E1787" s="60" t="s">
        <v>6051</v>
      </c>
      <c r="F1787" s="60">
        <v>-10842</v>
      </c>
      <c r="G1787" s="60" t="s">
        <v>29</v>
      </c>
      <c r="H1787" s="60" t="s">
        <v>66</v>
      </c>
      <c r="I1787" s="60">
        <v>123827.84</v>
      </c>
      <c r="J1787" s="60" t="s">
        <v>6052</v>
      </c>
      <c r="K1787" s="60" t="s">
        <v>40</v>
      </c>
      <c r="L1787" s="60" t="s">
        <v>73</v>
      </c>
      <c r="M1787" s="60">
        <v>1.41</v>
      </c>
      <c r="N1787" s="60" t="s">
        <v>57</v>
      </c>
      <c r="O1787" s="60">
        <v>12</v>
      </c>
    </row>
    <row r="1788" spans="1:15" x14ac:dyDescent="0.2">
      <c r="A1788" s="60" t="s">
        <v>6053</v>
      </c>
      <c r="B1788" s="60" t="s">
        <v>3732</v>
      </c>
      <c r="C1788" s="60">
        <v>48</v>
      </c>
      <c r="D1788" s="60" t="s">
        <v>50</v>
      </c>
      <c r="E1788" s="60" t="s">
        <v>6054</v>
      </c>
      <c r="F1788" s="60">
        <v>-5166</v>
      </c>
      <c r="G1788" s="60" t="s">
        <v>85</v>
      </c>
      <c r="H1788" s="60" t="s">
        <v>53</v>
      </c>
      <c r="I1788" s="60">
        <v>40980.400000000001</v>
      </c>
      <c r="J1788" s="60" t="s">
        <v>3231</v>
      </c>
      <c r="K1788" s="60" t="s">
        <v>81</v>
      </c>
      <c r="L1788" s="60" t="s">
        <v>23</v>
      </c>
      <c r="M1788" s="60">
        <v>4.26</v>
      </c>
      <c r="N1788" s="60" t="s">
        <v>33</v>
      </c>
      <c r="O1788" s="60">
        <v>10</v>
      </c>
    </row>
    <row r="1789" spans="1:15" x14ac:dyDescent="0.2">
      <c r="A1789" s="60" t="s">
        <v>6055</v>
      </c>
      <c r="B1789" s="60" t="s">
        <v>6056</v>
      </c>
      <c r="C1789" s="60">
        <v>47</v>
      </c>
      <c r="D1789" s="60" t="s">
        <v>50</v>
      </c>
      <c r="E1789" s="60" t="s">
        <v>6057</v>
      </c>
      <c r="F1789" s="60">
        <v>-5804</v>
      </c>
      <c r="G1789" s="60" t="s">
        <v>37</v>
      </c>
      <c r="H1789" s="60" t="s">
        <v>71</v>
      </c>
      <c r="I1789" s="60">
        <v>151794.91</v>
      </c>
      <c r="J1789" s="60" t="s">
        <v>2652</v>
      </c>
      <c r="K1789" s="60" t="s">
        <v>55</v>
      </c>
      <c r="L1789" s="60" t="s">
        <v>73</v>
      </c>
      <c r="M1789" s="60">
        <v>2.2599999999999998</v>
      </c>
      <c r="N1789" s="60" t="s">
        <v>33</v>
      </c>
      <c r="O1789" s="60">
        <v>14</v>
      </c>
    </row>
    <row r="1790" spans="1:15" x14ac:dyDescent="0.2">
      <c r="A1790" s="60" t="s">
        <v>6058</v>
      </c>
      <c r="B1790" s="60" t="s">
        <v>2902</v>
      </c>
      <c r="C1790" s="60">
        <v>45</v>
      </c>
      <c r="D1790" s="60" t="s">
        <v>17</v>
      </c>
      <c r="E1790" s="60" t="s">
        <v>6059</v>
      </c>
      <c r="F1790" s="60">
        <v>-8711</v>
      </c>
      <c r="G1790" s="60" t="s">
        <v>52</v>
      </c>
      <c r="H1790" s="60" t="s">
        <v>79</v>
      </c>
      <c r="I1790" s="60">
        <v>176727.04000000001</v>
      </c>
      <c r="J1790" s="60" t="s">
        <v>5229</v>
      </c>
      <c r="K1790" s="60" t="s">
        <v>118</v>
      </c>
      <c r="L1790" s="60" t="s">
        <v>56</v>
      </c>
      <c r="M1790" s="60">
        <v>3.05</v>
      </c>
      <c r="N1790" s="60" t="s">
        <v>57</v>
      </c>
      <c r="O1790" s="60">
        <v>27</v>
      </c>
    </row>
    <row r="1791" spans="1:15" x14ac:dyDescent="0.2">
      <c r="A1791" s="60" t="s">
        <v>6060</v>
      </c>
      <c r="B1791" s="60" t="s">
        <v>6061</v>
      </c>
      <c r="C1791" s="60">
        <v>39</v>
      </c>
      <c r="D1791" s="60" t="s">
        <v>17</v>
      </c>
      <c r="E1791" s="60" t="s">
        <v>6062</v>
      </c>
      <c r="F1791" s="60">
        <v>-4371</v>
      </c>
      <c r="G1791" s="60" t="s">
        <v>45</v>
      </c>
      <c r="H1791" s="60" t="s">
        <v>194</v>
      </c>
      <c r="I1791" s="60">
        <v>93985.42</v>
      </c>
      <c r="J1791" s="60" t="s">
        <v>2077</v>
      </c>
      <c r="K1791" s="60" t="s">
        <v>62</v>
      </c>
      <c r="L1791" s="60" t="s">
        <v>23</v>
      </c>
      <c r="M1791" s="60">
        <v>4.83</v>
      </c>
      <c r="N1791" s="60" t="s">
        <v>57</v>
      </c>
      <c r="O1791" s="60">
        <v>8</v>
      </c>
    </row>
    <row r="1792" spans="1:15" x14ac:dyDescent="0.2">
      <c r="A1792" s="60" t="s">
        <v>6063</v>
      </c>
      <c r="B1792" s="60" t="s">
        <v>2145</v>
      </c>
      <c r="C1792" s="60">
        <v>42</v>
      </c>
      <c r="D1792" s="60" t="s">
        <v>50</v>
      </c>
      <c r="E1792" s="60" t="s">
        <v>6064</v>
      </c>
      <c r="F1792" s="60">
        <v>-4318</v>
      </c>
      <c r="G1792" s="60" t="s">
        <v>78</v>
      </c>
      <c r="H1792" s="60" t="s">
        <v>144</v>
      </c>
      <c r="I1792" s="60">
        <v>160623.35999999999</v>
      </c>
      <c r="J1792" s="60" t="s">
        <v>6065</v>
      </c>
      <c r="K1792" s="60" t="s">
        <v>55</v>
      </c>
      <c r="L1792" s="60" t="s">
        <v>56</v>
      </c>
      <c r="M1792" s="60">
        <v>4.5</v>
      </c>
      <c r="N1792" s="60" t="s">
        <v>41</v>
      </c>
      <c r="O1792" s="60">
        <v>11</v>
      </c>
    </row>
    <row r="1793" spans="1:15" x14ac:dyDescent="0.2">
      <c r="A1793" s="60" t="s">
        <v>6066</v>
      </c>
      <c r="B1793" s="60" t="s">
        <v>1491</v>
      </c>
      <c r="C1793" s="60">
        <v>42</v>
      </c>
      <c r="D1793" s="60" t="s">
        <v>17</v>
      </c>
      <c r="E1793" s="60" t="s">
        <v>6067</v>
      </c>
      <c r="F1793" s="60">
        <v>-5908</v>
      </c>
      <c r="G1793" s="60" t="s">
        <v>116</v>
      </c>
      <c r="H1793" s="60" t="s">
        <v>194</v>
      </c>
      <c r="I1793" s="60">
        <v>160638.54999999999</v>
      </c>
      <c r="J1793" s="60" t="s">
        <v>1193</v>
      </c>
      <c r="K1793" s="60" t="s">
        <v>55</v>
      </c>
      <c r="L1793" s="60" t="s">
        <v>23</v>
      </c>
      <c r="M1793" s="60">
        <v>2.2000000000000002</v>
      </c>
      <c r="N1793" s="60" t="s">
        <v>33</v>
      </c>
      <c r="O1793" s="60">
        <v>0</v>
      </c>
    </row>
    <row r="1794" spans="1:15" x14ac:dyDescent="0.2">
      <c r="A1794" s="60" t="s">
        <v>6068</v>
      </c>
      <c r="B1794" s="60" t="s">
        <v>6069</v>
      </c>
      <c r="C1794" s="60">
        <v>34</v>
      </c>
      <c r="D1794" s="60" t="s">
        <v>50</v>
      </c>
      <c r="E1794" s="60" t="s">
        <v>6070</v>
      </c>
      <c r="F1794" s="60">
        <v>-2436</v>
      </c>
      <c r="G1794" s="60" t="s">
        <v>116</v>
      </c>
      <c r="H1794" s="60" t="s">
        <v>173</v>
      </c>
      <c r="I1794" s="60">
        <v>176007.53</v>
      </c>
      <c r="J1794" s="60" t="s">
        <v>608</v>
      </c>
      <c r="K1794" s="60" t="s">
        <v>127</v>
      </c>
      <c r="L1794" s="60" t="s">
        <v>56</v>
      </c>
      <c r="M1794" s="60">
        <v>4.43</v>
      </c>
      <c r="N1794" s="60" t="s">
        <v>24</v>
      </c>
      <c r="O1794" s="60">
        <v>23</v>
      </c>
    </row>
    <row r="1795" spans="1:15" x14ac:dyDescent="0.2">
      <c r="A1795" s="60" t="s">
        <v>6071</v>
      </c>
      <c r="B1795" s="60" t="s">
        <v>6072</v>
      </c>
      <c r="C1795" s="60">
        <v>40</v>
      </c>
      <c r="D1795" s="60" t="s">
        <v>17</v>
      </c>
      <c r="E1795" s="60" t="s">
        <v>6073</v>
      </c>
      <c r="F1795" s="60">
        <v>-2217</v>
      </c>
      <c r="G1795" s="60" t="s">
        <v>99</v>
      </c>
      <c r="H1795" s="60" t="s">
        <v>30</v>
      </c>
      <c r="I1795" s="60">
        <v>129210.86</v>
      </c>
      <c r="J1795" s="60" t="s">
        <v>6074</v>
      </c>
      <c r="K1795" s="60" t="s">
        <v>55</v>
      </c>
      <c r="L1795" s="60" t="s">
        <v>23</v>
      </c>
      <c r="M1795" s="60">
        <v>2.17</v>
      </c>
      <c r="N1795" s="60" t="s">
        <v>57</v>
      </c>
      <c r="O1795" s="60">
        <v>9</v>
      </c>
    </row>
    <row r="1796" spans="1:15" x14ac:dyDescent="0.2">
      <c r="A1796" s="60" t="s">
        <v>6075</v>
      </c>
      <c r="B1796" s="60" t="s">
        <v>3164</v>
      </c>
      <c r="C1796" s="60">
        <v>34</v>
      </c>
      <c r="D1796" s="60" t="s">
        <v>50</v>
      </c>
      <c r="E1796" s="60" t="s">
        <v>6076</v>
      </c>
      <c r="F1796" s="60">
        <v>-3125</v>
      </c>
      <c r="G1796" s="60" t="s">
        <v>52</v>
      </c>
      <c r="H1796" s="60" t="s">
        <v>194</v>
      </c>
      <c r="I1796" s="60">
        <v>80915.14</v>
      </c>
      <c r="J1796" s="60" t="s">
        <v>4901</v>
      </c>
      <c r="K1796" s="60" t="s">
        <v>104</v>
      </c>
      <c r="L1796" s="60" t="s">
        <v>56</v>
      </c>
      <c r="M1796" s="60">
        <v>2.6</v>
      </c>
      <c r="N1796" s="60" t="s">
        <v>41</v>
      </c>
      <c r="O1796" s="60">
        <v>0</v>
      </c>
    </row>
    <row r="1797" spans="1:15" x14ac:dyDescent="0.2">
      <c r="A1797" s="60" t="s">
        <v>6077</v>
      </c>
      <c r="B1797" s="60" t="s">
        <v>1796</v>
      </c>
      <c r="C1797" s="60">
        <v>48</v>
      </c>
      <c r="D1797" s="60" t="s">
        <v>17</v>
      </c>
      <c r="E1797" s="60" t="s">
        <v>6078</v>
      </c>
      <c r="F1797" s="60">
        <v>-10652</v>
      </c>
      <c r="G1797" s="60" t="s">
        <v>29</v>
      </c>
      <c r="H1797" s="60" t="s">
        <v>30</v>
      </c>
      <c r="I1797" s="60">
        <v>35629.919999999998</v>
      </c>
      <c r="J1797" s="60" t="s">
        <v>6079</v>
      </c>
      <c r="K1797" s="60" t="s">
        <v>55</v>
      </c>
      <c r="L1797" s="60" t="s">
        <v>32</v>
      </c>
      <c r="M1797" s="60">
        <v>1.1100000000000001</v>
      </c>
      <c r="N1797" s="60" t="s">
        <v>74</v>
      </c>
      <c r="O1797" s="60">
        <v>33</v>
      </c>
    </row>
    <row r="1798" spans="1:15" x14ac:dyDescent="0.2">
      <c r="A1798" s="60" t="s">
        <v>6080</v>
      </c>
      <c r="B1798" s="60" t="s">
        <v>2827</v>
      </c>
      <c r="C1798" s="60">
        <v>39</v>
      </c>
      <c r="D1798" s="60" t="s">
        <v>27</v>
      </c>
      <c r="E1798" s="60" t="s">
        <v>6081</v>
      </c>
      <c r="F1798" s="60">
        <v>-11247</v>
      </c>
      <c r="G1798" s="60" t="s">
        <v>99</v>
      </c>
      <c r="H1798" s="60" t="s">
        <v>30</v>
      </c>
      <c r="I1798" s="60">
        <v>178963.43</v>
      </c>
      <c r="J1798" s="60" t="s">
        <v>391</v>
      </c>
      <c r="K1798" s="60" t="s">
        <v>104</v>
      </c>
      <c r="L1798" s="60" t="s">
        <v>56</v>
      </c>
      <c r="M1798" s="60">
        <v>3.7</v>
      </c>
      <c r="N1798" s="60" t="s">
        <v>41</v>
      </c>
      <c r="O1798" s="60">
        <v>1</v>
      </c>
    </row>
    <row r="1799" spans="1:15" x14ac:dyDescent="0.2">
      <c r="A1799" s="60" t="s">
        <v>6082</v>
      </c>
      <c r="B1799" s="60" t="s">
        <v>6083</v>
      </c>
      <c r="C1799" s="60">
        <v>56</v>
      </c>
      <c r="D1799" s="60" t="s">
        <v>17</v>
      </c>
      <c r="E1799" s="60" t="s">
        <v>6084</v>
      </c>
      <c r="F1799" s="60">
        <v>-3955</v>
      </c>
      <c r="G1799" s="60" t="s">
        <v>99</v>
      </c>
      <c r="H1799" s="60" t="s">
        <v>66</v>
      </c>
      <c r="I1799" s="60">
        <v>36265.42</v>
      </c>
      <c r="J1799" s="60" t="s">
        <v>6085</v>
      </c>
      <c r="K1799" s="60" t="s">
        <v>81</v>
      </c>
      <c r="L1799" s="60" t="s">
        <v>73</v>
      </c>
      <c r="M1799" s="60">
        <v>4.5599999999999996</v>
      </c>
      <c r="N1799" s="60" t="s">
        <v>57</v>
      </c>
      <c r="O1799" s="60">
        <v>8</v>
      </c>
    </row>
    <row r="1800" spans="1:15" x14ac:dyDescent="0.2">
      <c r="A1800" s="60" t="s">
        <v>6086</v>
      </c>
      <c r="B1800" s="60" t="s">
        <v>6087</v>
      </c>
      <c r="C1800" s="60">
        <v>45</v>
      </c>
      <c r="D1800" s="60" t="s">
        <v>50</v>
      </c>
      <c r="E1800" s="60" t="s">
        <v>6088</v>
      </c>
      <c r="F1800" s="60">
        <v>-3463</v>
      </c>
      <c r="G1800" s="60" t="s">
        <v>19</v>
      </c>
      <c r="H1800" s="60" t="s">
        <v>30</v>
      </c>
      <c r="I1800" s="60">
        <v>56107.839999999997</v>
      </c>
      <c r="J1800" s="60" t="s">
        <v>6089</v>
      </c>
      <c r="K1800" s="60" t="s">
        <v>62</v>
      </c>
      <c r="L1800" s="60" t="s">
        <v>23</v>
      </c>
      <c r="M1800" s="60">
        <v>4.63</v>
      </c>
      <c r="N1800" s="60" t="s">
        <v>24</v>
      </c>
      <c r="O1800" s="60">
        <v>23</v>
      </c>
    </row>
    <row r="1801" spans="1:15" x14ac:dyDescent="0.2">
      <c r="A1801" s="60" t="s">
        <v>6090</v>
      </c>
      <c r="B1801" s="60" t="s">
        <v>5600</v>
      </c>
      <c r="C1801" s="60">
        <v>22</v>
      </c>
      <c r="D1801" s="60" t="s">
        <v>27</v>
      </c>
      <c r="E1801" s="60" t="s">
        <v>6091</v>
      </c>
      <c r="F1801" s="60">
        <v>-8350</v>
      </c>
      <c r="G1801" s="60" t="s">
        <v>19</v>
      </c>
      <c r="H1801" s="60" t="s">
        <v>79</v>
      </c>
      <c r="I1801" s="60">
        <v>85022.19</v>
      </c>
      <c r="J1801" s="60" t="s">
        <v>5753</v>
      </c>
      <c r="K1801" s="60" t="s">
        <v>22</v>
      </c>
      <c r="L1801" s="60" t="s">
        <v>23</v>
      </c>
      <c r="M1801" s="60">
        <v>1.87</v>
      </c>
      <c r="N1801" s="60" t="s">
        <v>57</v>
      </c>
      <c r="O1801" s="60">
        <v>32</v>
      </c>
    </row>
    <row r="1802" spans="1:15" x14ac:dyDescent="0.2">
      <c r="A1802" s="60" t="s">
        <v>6092</v>
      </c>
      <c r="B1802" s="60" t="s">
        <v>1413</v>
      </c>
      <c r="C1802" s="60">
        <v>24</v>
      </c>
      <c r="D1802" s="60" t="s">
        <v>50</v>
      </c>
      <c r="E1802" s="60" t="s">
        <v>6093</v>
      </c>
      <c r="F1802" s="60">
        <v>-3024</v>
      </c>
      <c r="G1802" s="60" t="s">
        <v>116</v>
      </c>
      <c r="H1802" s="60" t="s">
        <v>144</v>
      </c>
      <c r="I1802" s="60">
        <v>74431.19</v>
      </c>
      <c r="J1802" s="60" t="s">
        <v>2268</v>
      </c>
      <c r="K1802" s="60" t="s">
        <v>62</v>
      </c>
      <c r="L1802" s="60" t="s">
        <v>56</v>
      </c>
      <c r="M1802" s="60">
        <v>2.54</v>
      </c>
      <c r="N1802" s="60" t="s">
        <v>57</v>
      </c>
      <c r="O1802" s="60">
        <v>21</v>
      </c>
    </row>
    <row r="1803" spans="1:15" x14ac:dyDescent="0.2">
      <c r="A1803" s="60" t="s">
        <v>6094</v>
      </c>
      <c r="B1803" s="60" t="s">
        <v>6095</v>
      </c>
      <c r="C1803" s="60">
        <v>35</v>
      </c>
      <c r="D1803" s="60" t="s">
        <v>50</v>
      </c>
      <c r="E1803" s="60" t="s">
        <v>6096</v>
      </c>
      <c r="F1803" s="60">
        <v>-4170</v>
      </c>
      <c r="G1803" s="60" t="s">
        <v>116</v>
      </c>
      <c r="H1803" s="60" t="s">
        <v>20</v>
      </c>
      <c r="I1803" s="60">
        <v>128630.3</v>
      </c>
      <c r="J1803" s="60" t="s">
        <v>6097</v>
      </c>
      <c r="K1803" s="60" t="s">
        <v>81</v>
      </c>
      <c r="L1803" s="60" t="s">
        <v>56</v>
      </c>
      <c r="M1803" s="60">
        <v>2.2799999999999998</v>
      </c>
      <c r="N1803" s="60" t="s">
        <v>57</v>
      </c>
      <c r="O1803" s="60">
        <v>3</v>
      </c>
    </row>
    <row r="1804" spans="1:15" x14ac:dyDescent="0.2">
      <c r="A1804" s="60" t="s">
        <v>6098</v>
      </c>
      <c r="B1804" s="60" t="s">
        <v>6099</v>
      </c>
      <c r="C1804" s="60">
        <v>61</v>
      </c>
      <c r="D1804" s="60" t="s">
        <v>17</v>
      </c>
      <c r="E1804" s="60" t="s">
        <v>6100</v>
      </c>
      <c r="F1804" s="60">
        <v>-10275</v>
      </c>
      <c r="G1804" s="60" t="s">
        <v>37</v>
      </c>
      <c r="H1804" s="60" t="s">
        <v>66</v>
      </c>
      <c r="I1804" s="60">
        <v>75865.67</v>
      </c>
      <c r="J1804" s="60" t="s">
        <v>2591</v>
      </c>
      <c r="K1804" s="60" t="s">
        <v>40</v>
      </c>
      <c r="L1804" s="60" t="s">
        <v>56</v>
      </c>
      <c r="M1804" s="60">
        <v>3.2</v>
      </c>
      <c r="N1804" s="60" t="s">
        <v>74</v>
      </c>
      <c r="O1804" s="60">
        <v>5</v>
      </c>
    </row>
    <row r="1805" spans="1:15" x14ac:dyDescent="0.2">
      <c r="A1805" s="60" t="s">
        <v>6101</v>
      </c>
      <c r="B1805" s="60" t="s">
        <v>6102</v>
      </c>
      <c r="C1805" s="60">
        <v>31</v>
      </c>
      <c r="D1805" s="60" t="s">
        <v>50</v>
      </c>
      <c r="E1805" s="60" t="s">
        <v>6103</v>
      </c>
      <c r="F1805" s="60">
        <v>-10454</v>
      </c>
      <c r="G1805" s="60" t="s">
        <v>85</v>
      </c>
      <c r="H1805" s="60" t="s">
        <v>30</v>
      </c>
      <c r="I1805" s="60">
        <v>105141.26</v>
      </c>
      <c r="J1805" s="60" t="s">
        <v>869</v>
      </c>
      <c r="K1805" s="60" t="s">
        <v>104</v>
      </c>
      <c r="L1805" s="60" t="s">
        <v>23</v>
      </c>
      <c r="M1805" s="60">
        <v>1.43</v>
      </c>
      <c r="N1805" s="60" t="s">
        <v>57</v>
      </c>
      <c r="O1805" s="60">
        <v>24</v>
      </c>
    </row>
    <row r="1806" spans="1:15" x14ac:dyDescent="0.2">
      <c r="A1806" s="60" t="s">
        <v>6104</v>
      </c>
      <c r="B1806" s="60" t="s">
        <v>6105</v>
      </c>
      <c r="C1806" s="60">
        <v>49</v>
      </c>
      <c r="D1806" s="60" t="s">
        <v>27</v>
      </c>
      <c r="E1806" s="60" t="s">
        <v>6106</v>
      </c>
      <c r="F1806" s="60">
        <v>-10165</v>
      </c>
      <c r="G1806" s="60" t="s">
        <v>29</v>
      </c>
      <c r="H1806" s="60" t="s">
        <v>79</v>
      </c>
      <c r="I1806" s="60">
        <v>86655.94</v>
      </c>
      <c r="J1806" s="60" t="s">
        <v>6107</v>
      </c>
      <c r="K1806" s="60" t="s">
        <v>118</v>
      </c>
      <c r="L1806" s="60" t="s">
        <v>32</v>
      </c>
      <c r="M1806" s="60">
        <v>3.66</v>
      </c>
      <c r="N1806" s="60" t="s">
        <v>24</v>
      </c>
      <c r="O1806" s="60">
        <v>26</v>
      </c>
    </row>
    <row r="1807" spans="1:15" x14ac:dyDescent="0.2">
      <c r="A1807" s="60" t="s">
        <v>6108</v>
      </c>
      <c r="B1807" s="60" t="s">
        <v>6109</v>
      </c>
      <c r="C1807" s="60">
        <v>24</v>
      </c>
      <c r="D1807" s="60" t="s">
        <v>17</v>
      </c>
      <c r="E1807" s="60" t="s">
        <v>6110</v>
      </c>
      <c r="F1807" s="60">
        <v>-10453</v>
      </c>
      <c r="G1807" s="60" t="s">
        <v>99</v>
      </c>
      <c r="H1807" s="60" t="s">
        <v>173</v>
      </c>
      <c r="I1807" s="60">
        <v>62490.74</v>
      </c>
      <c r="J1807" s="60" t="s">
        <v>2889</v>
      </c>
      <c r="K1807" s="60" t="s">
        <v>118</v>
      </c>
      <c r="L1807" s="60" t="s">
        <v>23</v>
      </c>
      <c r="M1807" s="60">
        <v>3.35</v>
      </c>
      <c r="N1807" s="60" t="s">
        <v>41</v>
      </c>
      <c r="O1807" s="60">
        <v>20</v>
      </c>
    </row>
    <row r="1808" spans="1:15" x14ac:dyDescent="0.2">
      <c r="A1808" s="60" t="s">
        <v>6111</v>
      </c>
      <c r="B1808" s="60" t="s">
        <v>6112</v>
      </c>
      <c r="C1808" s="60">
        <v>31</v>
      </c>
      <c r="D1808" s="60" t="s">
        <v>17</v>
      </c>
      <c r="E1808" s="60" t="s">
        <v>6113</v>
      </c>
      <c r="F1808" s="60">
        <v>-5846</v>
      </c>
      <c r="G1808" s="60" t="s">
        <v>99</v>
      </c>
      <c r="H1808" s="60" t="s">
        <v>38</v>
      </c>
      <c r="I1808" s="60">
        <v>130139.37</v>
      </c>
      <c r="J1808" s="60" t="s">
        <v>850</v>
      </c>
      <c r="K1808" s="60" t="s">
        <v>118</v>
      </c>
      <c r="L1808" s="60" t="s">
        <v>32</v>
      </c>
      <c r="M1808" s="60">
        <v>2.13</v>
      </c>
      <c r="N1808" s="60" t="s">
        <v>41</v>
      </c>
      <c r="O1808" s="60">
        <v>25</v>
      </c>
    </row>
    <row r="1809" spans="1:15" x14ac:dyDescent="0.2">
      <c r="A1809" s="60" t="s">
        <v>6114</v>
      </c>
      <c r="B1809" s="60" t="s">
        <v>3154</v>
      </c>
      <c r="C1809" s="60">
        <v>28</v>
      </c>
      <c r="D1809" s="60" t="s">
        <v>50</v>
      </c>
      <c r="E1809" s="60" t="s">
        <v>6115</v>
      </c>
      <c r="F1809" s="60">
        <v>-2844</v>
      </c>
      <c r="G1809" s="60" t="s">
        <v>19</v>
      </c>
      <c r="H1809" s="60" t="s">
        <v>173</v>
      </c>
      <c r="I1809" s="60">
        <v>113216.75</v>
      </c>
      <c r="J1809" s="60" t="s">
        <v>2581</v>
      </c>
      <c r="K1809" s="60" t="s">
        <v>104</v>
      </c>
      <c r="L1809" s="60" t="s">
        <v>56</v>
      </c>
      <c r="M1809" s="60">
        <v>3.19</v>
      </c>
      <c r="N1809" s="60" t="s">
        <v>57</v>
      </c>
      <c r="O1809" s="60">
        <v>13</v>
      </c>
    </row>
    <row r="1810" spans="1:15" x14ac:dyDescent="0.2">
      <c r="A1810" s="60" t="s">
        <v>6116</v>
      </c>
      <c r="B1810" s="60" t="s">
        <v>1352</v>
      </c>
      <c r="C1810" s="60">
        <v>34</v>
      </c>
      <c r="D1810" s="60" t="s">
        <v>27</v>
      </c>
      <c r="E1810" s="60" t="s">
        <v>6117</v>
      </c>
      <c r="F1810" s="60">
        <v>-5525</v>
      </c>
      <c r="G1810" s="60" t="s">
        <v>78</v>
      </c>
      <c r="H1810" s="60" t="s">
        <v>79</v>
      </c>
      <c r="I1810" s="60">
        <v>60921.58</v>
      </c>
      <c r="J1810" s="60" t="s">
        <v>3677</v>
      </c>
      <c r="K1810" s="60" t="s">
        <v>104</v>
      </c>
      <c r="L1810" s="60" t="s">
        <v>56</v>
      </c>
      <c r="M1810" s="60">
        <v>3.37</v>
      </c>
      <c r="N1810" s="60" t="s">
        <v>24</v>
      </c>
      <c r="O1810" s="60">
        <v>16</v>
      </c>
    </row>
    <row r="1811" spans="1:15" x14ac:dyDescent="0.2">
      <c r="A1811" s="60" t="s">
        <v>6118</v>
      </c>
      <c r="B1811" s="60" t="s">
        <v>3093</v>
      </c>
      <c r="C1811" s="60">
        <v>62</v>
      </c>
      <c r="D1811" s="60" t="s">
        <v>50</v>
      </c>
      <c r="E1811" s="60" t="s">
        <v>6119</v>
      </c>
      <c r="F1811" s="60">
        <v>-4784</v>
      </c>
      <c r="G1811" s="60" t="s">
        <v>37</v>
      </c>
      <c r="H1811" s="60" t="s">
        <v>53</v>
      </c>
      <c r="I1811" s="60">
        <v>161844.23000000001</v>
      </c>
      <c r="J1811" s="60" t="s">
        <v>4576</v>
      </c>
      <c r="K1811" s="60" t="s">
        <v>81</v>
      </c>
      <c r="L1811" s="60" t="s">
        <v>56</v>
      </c>
      <c r="M1811" s="60">
        <v>1.43</v>
      </c>
      <c r="N1811" s="60" t="s">
        <v>24</v>
      </c>
      <c r="O1811" s="60">
        <v>0</v>
      </c>
    </row>
    <row r="1812" spans="1:15" x14ac:dyDescent="0.2">
      <c r="A1812" s="60" t="s">
        <v>6120</v>
      </c>
      <c r="B1812" s="60" t="s">
        <v>201</v>
      </c>
      <c r="C1812" s="60">
        <v>34</v>
      </c>
      <c r="D1812" s="60" t="s">
        <v>27</v>
      </c>
      <c r="E1812" s="60" t="s">
        <v>6121</v>
      </c>
      <c r="F1812" s="60">
        <v>-4408</v>
      </c>
      <c r="G1812" s="60" t="s">
        <v>45</v>
      </c>
      <c r="H1812" s="60" t="s">
        <v>79</v>
      </c>
      <c r="I1812" s="60">
        <v>146001.23000000001</v>
      </c>
      <c r="J1812" s="60" t="s">
        <v>1093</v>
      </c>
      <c r="K1812" s="60" t="s">
        <v>118</v>
      </c>
      <c r="L1812" s="60" t="s">
        <v>32</v>
      </c>
      <c r="M1812" s="60">
        <v>4.8</v>
      </c>
      <c r="N1812" s="60" t="s">
        <v>41</v>
      </c>
      <c r="O1812" s="60">
        <v>30</v>
      </c>
    </row>
    <row r="1813" spans="1:15" x14ac:dyDescent="0.2">
      <c r="A1813" s="60" t="s">
        <v>6122</v>
      </c>
      <c r="B1813" s="60" t="s">
        <v>6123</v>
      </c>
      <c r="C1813" s="60">
        <v>29</v>
      </c>
      <c r="D1813" s="60" t="s">
        <v>27</v>
      </c>
      <c r="E1813" s="60" t="s">
        <v>6124</v>
      </c>
      <c r="F1813" s="60">
        <v>-4408</v>
      </c>
      <c r="G1813" s="60" t="s">
        <v>37</v>
      </c>
      <c r="H1813" s="60" t="s">
        <v>53</v>
      </c>
      <c r="I1813" s="60">
        <v>135527.64000000001</v>
      </c>
      <c r="J1813" s="60" t="s">
        <v>3402</v>
      </c>
      <c r="K1813" s="60" t="s">
        <v>118</v>
      </c>
      <c r="L1813" s="60" t="s">
        <v>56</v>
      </c>
      <c r="M1813" s="60">
        <v>1.79</v>
      </c>
      <c r="N1813" s="60" t="s">
        <v>57</v>
      </c>
      <c r="O1813" s="60">
        <v>3</v>
      </c>
    </row>
    <row r="1814" spans="1:15" x14ac:dyDescent="0.2">
      <c r="A1814" s="60" t="s">
        <v>6125</v>
      </c>
      <c r="B1814" s="60" t="s">
        <v>6126</v>
      </c>
      <c r="C1814" s="60">
        <v>27</v>
      </c>
      <c r="D1814" s="60" t="s">
        <v>27</v>
      </c>
      <c r="E1814" s="60" t="s">
        <v>6127</v>
      </c>
      <c r="F1814" s="60">
        <v>-4514</v>
      </c>
      <c r="G1814" s="60" t="s">
        <v>116</v>
      </c>
      <c r="H1814" s="60" t="s">
        <v>53</v>
      </c>
      <c r="I1814" s="60">
        <v>63052.01</v>
      </c>
      <c r="J1814" s="60" t="s">
        <v>3170</v>
      </c>
      <c r="K1814" s="60" t="s">
        <v>81</v>
      </c>
      <c r="L1814" s="60" t="s">
        <v>56</v>
      </c>
      <c r="M1814" s="60">
        <v>1.87</v>
      </c>
      <c r="N1814" s="60" t="s">
        <v>74</v>
      </c>
      <c r="O1814" s="60">
        <v>22</v>
      </c>
    </row>
    <row r="1815" spans="1:15" x14ac:dyDescent="0.2">
      <c r="A1815" s="60" t="s">
        <v>6128</v>
      </c>
      <c r="B1815" s="60" t="s">
        <v>6129</v>
      </c>
      <c r="C1815" s="60">
        <v>52</v>
      </c>
      <c r="D1815" s="60" t="s">
        <v>17</v>
      </c>
      <c r="E1815" s="60" t="s">
        <v>6130</v>
      </c>
      <c r="F1815" s="60">
        <v>-3775</v>
      </c>
      <c r="G1815" s="60" t="s">
        <v>52</v>
      </c>
      <c r="H1815" s="60" t="s">
        <v>66</v>
      </c>
      <c r="I1815" s="60">
        <v>170527.96</v>
      </c>
      <c r="J1815" s="60" t="s">
        <v>512</v>
      </c>
      <c r="K1815" s="60" t="s">
        <v>127</v>
      </c>
      <c r="L1815" s="60" t="s">
        <v>56</v>
      </c>
      <c r="M1815" s="60">
        <v>1.43</v>
      </c>
      <c r="N1815" s="60" t="s">
        <v>33</v>
      </c>
      <c r="O1815" s="60">
        <v>39</v>
      </c>
    </row>
    <row r="1816" spans="1:15" x14ac:dyDescent="0.2">
      <c r="A1816" s="60" t="s">
        <v>6131</v>
      </c>
      <c r="B1816" s="60" t="s">
        <v>6132</v>
      </c>
      <c r="C1816" s="60">
        <v>47</v>
      </c>
      <c r="D1816" s="60" t="s">
        <v>50</v>
      </c>
      <c r="E1816" s="60" t="s">
        <v>6133</v>
      </c>
      <c r="F1816" s="60">
        <v>-7030</v>
      </c>
      <c r="G1816" s="60" t="s">
        <v>45</v>
      </c>
      <c r="H1816" s="60" t="s">
        <v>38</v>
      </c>
      <c r="I1816" s="60">
        <v>123363</v>
      </c>
      <c r="J1816" s="60" t="s">
        <v>6134</v>
      </c>
      <c r="K1816" s="60" t="s">
        <v>104</v>
      </c>
      <c r="L1816" s="60" t="s">
        <v>32</v>
      </c>
      <c r="M1816" s="60">
        <v>1.78</v>
      </c>
      <c r="N1816" s="60" t="s">
        <v>33</v>
      </c>
      <c r="O1816" s="60">
        <v>1</v>
      </c>
    </row>
    <row r="1817" spans="1:15" x14ac:dyDescent="0.2">
      <c r="A1817" s="60" t="s">
        <v>6135</v>
      </c>
      <c r="B1817" s="60" t="s">
        <v>2708</v>
      </c>
      <c r="C1817" s="60">
        <v>45</v>
      </c>
      <c r="D1817" s="60" t="s">
        <v>27</v>
      </c>
      <c r="E1817" s="60" t="s">
        <v>6136</v>
      </c>
      <c r="F1817" s="60">
        <v>-7951</v>
      </c>
      <c r="G1817" s="60" t="s">
        <v>37</v>
      </c>
      <c r="H1817" s="60" t="s">
        <v>30</v>
      </c>
      <c r="I1817" s="60">
        <v>148148.04</v>
      </c>
      <c r="J1817" s="60" t="s">
        <v>6137</v>
      </c>
      <c r="K1817" s="60" t="s">
        <v>47</v>
      </c>
      <c r="L1817" s="60" t="s">
        <v>32</v>
      </c>
      <c r="M1817" s="60">
        <v>1.51</v>
      </c>
      <c r="N1817" s="60" t="s">
        <v>74</v>
      </c>
      <c r="O1817" s="60">
        <v>37</v>
      </c>
    </row>
    <row r="1818" spans="1:15" x14ac:dyDescent="0.2">
      <c r="A1818" s="60" t="s">
        <v>6138</v>
      </c>
      <c r="B1818" s="60" t="s">
        <v>6139</v>
      </c>
      <c r="C1818" s="60">
        <v>38</v>
      </c>
      <c r="D1818" s="60" t="s">
        <v>27</v>
      </c>
      <c r="E1818" s="60" t="s">
        <v>6140</v>
      </c>
      <c r="F1818" s="60">
        <v>-9546</v>
      </c>
      <c r="G1818" s="60" t="s">
        <v>45</v>
      </c>
      <c r="H1818" s="60" t="s">
        <v>173</v>
      </c>
      <c r="I1818" s="60">
        <v>135525.51999999999</v>
      </c>
      <c r="J1818" s="60" t="s">
        <v>6141</v>
      </c>
      <c r="K1818" s="60" t="s">
        <v>47</v>
      </c>
      <c r="L1818" s="60" t="s">
        <v>56</v>
      </c>
      <c r="M1818" s="60">
        <v>1.2</v>
      </c>
      <c r="N1818" s="60" t="s">
        <v>74</v>
      </c>
      <c r="O1818" s="60">
        <v>21</v>
      </c>
    </row>
    <row r="1819" spans="1:15" x14ac:dyDescent="0.2">
      <c r="A1819" s="60" t="s">
        <v>6142</v>
      </c>
      <c r="B1819" s="60" t="s">
        <v>6143</v>
      </c>
      <c r="C1819" s="60">
        <v>59</v>
      </c>
      <c r="D1819" s="60" t="s">
        <v>27</v>
      </c>
      <c r="E1819" s="60" t="s">
        <v>6144</v>
      </c>
      <c r="F1819" s="60">
        <v>-3248</v>
      </c>
      <c r="G1819" s="60" t="s">
        <v>45</v>
      </c>
      <c r="H1819" s="60" t="s">
        <v>71</v>
      </c>
      <c r="I1819" s="60">
        <v>92559.99</v>
      </c>
      <c r="J1819" s="60" t="s">
        <v>1171</v>
      </c>
      <c r="K1819" s="60" t="s">
        <v>55</v>
      </c>
      <c r="L1819" s="60" t="s">
        <v>56</v>
      </c>
      <c r="M1819" s="60">
        <v>1.04</v>
      </c>
      <c r="N1819" s="60" t="s">
        <v>57</v>
      </c>
      <c r="O1819" s="60">
        <v>2</v>
      </c>
    </row>
    <row r="1820" spans="1:15" x14ac:dyDescent="0.2">
      <c r="A1820" s="60" t="s">
        <v>6145</v>
      </c>
      <c r="B1820" s="60" t="s">
        <v>6146</v>
      </c>
      <c r="C1820" s="60">
        <v>44</v>
      </c>
      <c r="D1820" s="60" t="s">
        <v>17</v>
      </c>
      <c r="E1820" s="60" t="s">
        <v>6147</v>
      </c>
      <c r="F1820" s="60">
        <v>-6532</v>
      </c>
      <c r="G1820" s="60" t="s">
        <v>94</v>
      </c>
      <c r="H1820" s="60" t="s">
        <v>173</v>
      </c>
      <c r="I1820" s="60">
        <v>121691.64</v>
      </c>
      <c r="J1820" s="60" t="s">
        <v>1895</v>
      </c>
      <c r="K1820" s="60" t="s">
        <v>118</v>
      </c>
      <c r="L1820" s="60" t="s">
        <v>32</v>
      </c>
      <c r="M1820" s="60">
        <v>1.88</v>
      </c>
      <c r="N1820" s="60" t="s">
        <v>33</v>
      </c>
      <c r="O1820" s="60">
        <v>32</v>
      </c>
    </row>
    <row r="1821" spans="1:15" x14ac:dyDescent="0.2">
      <c r="A1821" s="60" t="s">
        <v>6148</v>
      </c>
      <c r="B1821" s="60" t="s">
        <v>6149</v>
      </c>
      <c r="C1821" s="60">
        <v>35</v>
      </c>
      <c r="D1821" s="60" t="s">
        <v>50</v>
      </c>
      <c r="E1821" s="60" t="s">
        <v>6150</v>
      </c>
      <c r="F1821" s="60">
        <v>-5066</v>
      </c>
      <c r="G1821" s="60" t="s">
        <v>19</v>
      </c>
      <c r="H1821" s="60" t="s">
        <v>194</v>
      </c>
      <c r="I1821" s="60">
        <v>117715.98</v>
      </c>
      <c r="J1821" s="60" t="s">
        <v>644</v>
      </c>
      <c r="K1821" s="60" t="s">
        <v>127</v>
      </c>
      <c r="L1821" s="60" t="s">
        <v>23</v>
      </c>
      <c r="M1821" s="60">
        <v>4.2699999999999996</v>
      </c>
      <c r="N1821" s="60" t="s">
        <v>41</v>
      </c>
      <c r="O1821" s="60">
        <v>15</v>
      </c>
    </row>
    <row r="1822" spans="1:15" x14ac:dyDescent="0.2">
      <c r="A1822" s="60" t="s">
        <v>6151</v>
      </c>
      <c r="B1822" s="60" t="s">
        <v>6152</v>
      </c>
      <c r="C1822" s="60">
        <v>48</v>
      </c>
      <c r="D1822" s="60" t="s">
        <v>17</v>
      </c>
      <c r="E1822" s="60" t="s">
        <v>6153</v>
      </c>
      <c r="F1822" s="60">
        <v>-6217</v>
      </c>
      <c r="G1822" s="60" t="s">
        <v>78</v>
      </c>
      <c r="H1822" s="60" t="s">
        <v>144</v>
      </c>
      <c r="I1822" s="60">
        <v>162106.48000000001</v>
      </c>
      <c r="J1822" s="60" t="s">
        <v>6154</v>
      </c>
      <c r="K1822" s="60" t="s">
        <v>40</v>
      </c>
      <c r="L1822" s="60" t="s">
        <v>32</v>
      </c>
      <c r="M1822" s="60">
        <v>4.2699999999999996</v>
      </c>
      <c r="N1822" s="60" t="s">
        <v>41</v>
      </c>
      <c r="O1822" s="60">
        <v>27</v>
      </c>
    </row>
    <row r="1823" spans="1:15" x14ac:dyDescent="0.2">
      <c r="A1823" s="60" t="s">
        <v>6155</v>
      </c>
      <c r="B1823" s="60" t="s">
        <v>6156</v>
      </c>
      <c r="C1823" s="60">
        <v>55</v>
      </c>
      <c r="D1823" s="60" t="s">
        <v>27</v>
      </c>
      <c r="E1823" s="60" t="s">
        <v>6157</v>
      </c>
      <c r="F1823" s="60">
        <v>-7709</v>
      </c>
      <c r="G1823" s="60" t="s">
        <v>116</v>
      </c>
      <c r="H1823" s="60" t="s">
        <v>38</v>
      </c>
      <c r="I1823" s="60">
        <v>165738.04999999999</v>
      </c>
      <c r="J1823" s="60" t="s">
        <v>6158</v>
      </c>
      <c r="K1823" s="60" t="s">
        <v>40</v>
      </c>
      <c r="L1823" s="60" t="s">
        <v>32</v>
      </c>
      <c r="M1823" s="60">
        <v>2.16</v>
      </c>
      <c r="N1823" s="60" t="s">
        <v>74</v>
      </c>
      <c r="O1823" s="60">
        <v>2</v>
      </c>
    </row>
    <row r="1824" spans="1:15" x14ac:dyDescent="0.2">
      <c r="A1824" s="60" t="s">
        <v>6159</v>
      </c>
      <c r="B1824" s="60" t="s">
        <v>894</v>
      </c>
      <c r="C1824" s="60">
        <v>65</v>
      </c>
      <c r="D1824" s="60" t="s">
        <v>17</v>
      </c>
      <c r="E1824" s="60" t="s">
        <v>6160</v>
      </c>
      <c r="F1824" s="60">
        <v>-8287</v>
      </c>
      <c r="G1824" s="60" t="s">
        <v>45</v>
      </c>
      <c r="H1824" s="60" t="s">
        <v>71</v>
      </c>
      <c r="I1824" s="60">
        <v>79108.160000000003</v>
      </c>
      <c r="J1824" s="60" t="s">
        <v>5479</v>
      </c>
      <c r="K1824" s="60" t="s">
        <v>104</v>
      </c>
      <c r="L1824" s="60" t="s">
        <v>23</v>
      </c>
      <c r="M1824" s="60">
        <v>2.2799999999999998</v>
      </c>
      <c r="N1824" s="60" t="s">
        <v>57</v>
      </c>
      <c r="O1824" s="60">
        <v>1</v>
      </c>
    </row>
    <row r="1825" spans="1:15" x14ac:dyDescent="0.2">
      <c r="A1825" s="60" t="s">
        <v>6161</v>
      </c>
      <c r="B1825" s="60" t="s">
        <v>3029</v>
      </c>
      <c r="C1825" s="60">
        <v>43</v>
      </c>
      <c r="D1825" s="60" t="s">
        <v>50</v>
      </c>
      <c r="E1825" s="60" t="s">
        <v>6162</v>
      </c>
      <c r="F1825" s="60">
        <v>-3828</v>
      </c>
      <c r="G1825" s="60" t="s">
        <v>29</v>
      </c>
      <c r="H1825" s="60" t="s">
        <v>30</v>
      </c>
      <c r="I1825" s="60">
        <v>140796.81</v>
      </c>
      <c r="J1825" s="60" t="s">
        <v>6163</v>
      </c>
      <c r="K1825" s="60" t="s">
        <v>47</v>
      </c>
      <c r="L1825" s="60" t="s">
        <v>32</v>
      </c>
      <c r="M1825" s="60">
        <v>2.2799999999999998</v>
      </c>
      <c r="N1825" s="60" t="s">
        <v>41</v>
      </c>
      <c r="O1825" s="60">
        <v>13</v>
      </c>
    </row>
    <row r="1826" spans="1:15" x14ac:dyDescent="0.2">
      <c r="A1826" s="60" t="s">
        <v>6164</v>
      </c>
      <c r="B1826" s="60" t="s">
        <v>4527</v>
      </c>
      <c r="C1826" s="60">
        <v>34</v>
      </c>
      <c r="D1826" s="60" t="s">
        <v>27</v>
      </c>
      <c r="E1826" s="60" t="s">
        <v>6165</v>
      </c>
      <c r="F1826" s="60">
        <v>-2033</v>
      </c>
      <c r="G1826" s="60" t="s">
        <v>52</v>
      </c>
      <c r="H1826" s="60" t="s">
        <v>144</v>
      </c>
      <c r="I1826" s="60">
        <v>111316.89</v>
      </c>
      <c r="J1826" s="60" t="s">
        <v>6166</v>
      </c>
      <c r="K1826" s="60" t="s">
        <v>127</v>
      </c>
      <c r="L1826" s="60" t="s">
        <v>32</v>
      </c>
      <c r="M1826" s="60">
        <v>1.26</v>
      </c>
      <c r="N1826" s="60" t="s">
        <v>41</v>
      </c>
      <c r="O1826" s="60">
        <v>33</v>
      </c>
    </row>
    <row r="1827" spans="1:15" x14ac:dyDescent="0.2">
      <c r="A1827" s="60" t="s">
        <v>6167</v>
      </c>
      <c r="B1827" s="60" t="s">
        <v>6168</v>
      </c>
      <c r="C1827" s="60">
        <v>22</v>
      </c>
      <c r="D1827" s="60" t="s">
        <v>50</v>
      </c>
      <c r="E1827" s="60" t="s">
        <v>6169</v>
      </c>
      <c r="F1827" s="60">
        <v>-10150</v>
      </c>
      <c r="G1827" s="60" t="s">
        <v>99</v>
      </c>
      <c r="H1827" s="60" t="s">
        <v>173</v>
      </c>
      <c r="I1827" s="60">
        <v>136357.95000000001</v>
      </c>
      <c r="J1827" s="60" t="s">
        <v>4765</v>
      </c>
      <c r="K1827" s="60" t="s">
        <v>136</v>
      </c>
      <c r="L1827" s="60" t="s">
        <v>73</v>
      </c>
      <c r="M1827" s="60">
        <v>3.18</v>
      </c>
      <c r="N1827" s="60" t="s">
        <v>57</v>
      </c>
      <c r="O1827" s="60">
        <v>11</v>
      </c>
    </row>
    <row r="1828" spans="1:15" x14ac:dyDescent="0.2">
      <c r="A1828" s="60" t="s">
        <v>6170</v>
      </c>
      <c r="B1828" s="60" t="s">
        <v>323</v>
      </c>
      <c r="C1828" s="60">
        <v>25</v>
      </c>
      <c r="D1828" s="60" t="s">
        <v>17</v>
      </c>
      <c r="E1828" s="60" t="s">
        <v>6171</v>
      </c>
      <c r="F1828" s="60">
        <v>-5884</v>
      </c>
      <c r="G1828" s="60" t="s">
        <v>99</v>
      </c>
      <c r="H1828" s="60" t="s">
        <v>79</v>
      </c>
      <c r="I1828" s="60">
        <v>95488.06</v>
      </c>
      <c r="J1828" s="60" t="s">
        <v>6172</v>
      </c>
      <c r="K1828" s="60" t="s">
        <v>47</v>
      </c>
      <c r="L1828" s="60" t="s">
        <v>56</v>
      </c>
      <c r="M1828" s="60">
        <v>2.58</v>
      </c>
      <c r="N1828" s="60" t="s">
        <v>57</v>
      </c>
      <c r="O1828" s="60">
        <v>1</v>
      </c>
    </row>
    <row r="1829" spans="1:15" x14ac:dyDescent="0.2">
      <c r="A1829" s="60" t="s">
        <v>6173</v>
      </c>
      <c r="B1829" s="60" t="s">
        <v>4747</v>
      </c>
      <c r="C1829" s="60">
        <v>30</v>
      </c>
      <c r="D1829" s="60" t="s">
        <v>27</v>
      </c>
      <c r="E1829" s="60" t="s">
        <v>6174</v>
      </c>
      <c r="F1829" s="60">
        <v>-10906</v>
      </c>
      <c r="G1829" s="60" t="s">
        <v>19</v>
      </c>
      <c r="H1829" s="60" t="s">
        <v>173</v>
      </c>
      <c r="I1829" s="60">
        <v>158692.18</v>
      </c>
      <c r="J1829" s="60" t="s">
        <v>6175</v>
      </c>
      <c r="K1829" s="60" t="s">
        <v>127</v>
      </c>
      <c r="L1829" s="60" t="s">
        <v>73</v>
      </c>
      <c r="M1829" s="60">
        <v>4.12</v>
      </c>
      <c r="N1829" s="60" t="s">
        <v>33</v>
      </c>
      <c r="O1829" s="60">
        <v>29</v>
      </c>
    </row>
    <row r="1830" spans="1:15" x14ac:dyDescent="0.2">
      <c r="A1830" s="60" t="s">
        <v>6176</v>
      </c>
      <c r="B1830" s="60" t="s">
        <v>6177</v>
      </c>
      <c r="C1830" s="60">
        <v>36</v>
      </c>
      <c r="D1830" s="60" t="s">
        <v>27</v>
      </c>
      <c r="E1830" s="60" t="s">
        <v>6178</v>
      </c>
      <c r="F1830" s="60">
        <v>-10679</v>
      </c>
      <c r="G1830" s="60" t="s">
        <v>99</v>
      </c>
      <c r="H1830" s="60" t="s">
        <v>30</v>
      </c>
      <c r="I1830" s="60">
        <v>36213.21</v>
      </c>
      <c r="J1830" s="60" t="s">
        <v>3508</v>
      </c>
      <c r="K1830" s="60" t="s">
        <v>104</v>
      </c>
      <c r="L1830" s="60" t="s">
        <v>56</v>
      </c>
      <c r="M1830" s="60">
        <v>4.72</v>
      </c>
      <c r="N1830" s="60" t="s">
        <v>57</v>
      </c>
      <c r="O1830" s="60">
        <v>28</v>
      </c>
    </row>
    <row r="1831" spans="1:15" x14ac:dyDescent="0.2">
      <c r="A1831" s="60" t="s">
        <v>6179</v>
      </c>
      <c r="B1831" s="60" t="s">
        <v>6180</v>
      </c>
      <c r="C1831" s="60">
        <v>40</v>
      </c>
      <c r="D1831" s="60" t="s">
        <v>27</v>
      </c>
      <c r="E1831" s="60" t="s">
        <v>6181</v>
      </c>
      <c r="F1831" s="60">
        <v>-4512</v>
      </c>
      <c r="G1831" s="60" t="s">
        <v>116</v>
      </c>
      <c r="H1831" s="60" t="s">
        <v>53</v>
      </c>
      <c r="I1831" s="60">
        <v>131753.57</v>
      </c>
      <c r="J1831" s="60" t="s">
        <v>6182</v>
      </c>
      <c r="K1831" s="60" t="s">
        <v>47</v>
      </c>
      <c r="L1831" s="60" t="s">
        <v>56</v>
      </c>
      <c r="M1831" s="60">
        <v>4.99</v>
      </c>
      <c r="N1831" s="60" t="s">
        <v>33</v>
      </c>
      <c r="O1831" s="60">
        <v>1</v>
      </c>
    </row>
    <row r="1832" spans="1:15" x14ac:dyDescent="0.2">
      <c r="A1832" s="60" t="s">
        <v>6183</v>
      </c>
      <c r="B1832" s="60" t="s">
        <v>6184</v>
      </c>
      <c r="C1832" s="60">
        <v>28</v>
      </c>
      <c r="D1832" s="60" t="s">
        <v>50</v>
      </c>
      <c r="E1832" s="60" t="s">
        <v>6185</v>
      </c>
      <c r="F1832" s="60">
        <v>-3836</v>
      </c>
      <c r="G1832" s="60" t="s">
        <v>85</v>
      </c>
      <c r="H1832" s="60" t="s">
        <v>79</v>
      </c>
      <c r="I1832" s="60">
        <v>104413.85</v>
      </c>
      <c r="J1832" s="60" t="s">
        <v>6186</v>
      </c>
      <c r="K1832" s="60" t="s">
        <v>55</v>
      </c>
      <c r="L1832" s="60" t="s">
        <v>32</v>
      </c>
      <c r="M1832" s="60">
        <v>2.64</v>
      </c>
      <c r="N1832" s="60" t="s">
        <v>24</v>
      </c>
      <c r="O1832" s="60">
        <v>27</v>
      </c>
    </row>
    <row r="1833" spans="1:15" x14ac:dyDescent="0.2">
      <c r="A1833" s="60" t="s">
        <v>6187</v>
      </c>
      <c r="B1833" s="60" t="s">
        <v>4504</v>
      </c>
      <c r="C1833" s="60">
        <v>64</v>
      </c>
      <c r="D1833" s="60" t="s">
        <v>17</v>
      </c>
      <c r="E1833" s="60" t="s">
        <v>6188</v>
      </c>
      <c r="F1833" s="60">
        <v>-7909</v>
      </c>
      <c r="G1833" s="60" t="s">
        <v>78</v>
      </c>
      <c r="H1833" s="60" t="s">
        <v>79</v>
      </c>
      <c r="I1833" s="60">
        <v>169026.17</v>
      </c>
      <c r="J1833" s="60" t="s">
        <v>4531</v>
      </c>
      <c r="K1833" s="60" t="s">
        <v>127</v>
      </c>
      <c r="L1833" s="60" t="s">
        <v>32</v>
      </c>
      <c r="M1833" s="60">
        <v>1.74</v>
      </c>
      <c r="N1833" s="60" t="s">
        <v>41</v>
      </c>
      <c r="O1833" s="60">
        <v>27</v>
      </c>
    </row>
    <row r="1834" spans="1:15" x14ac:dyDescent="0.2">
      <c r="A1834" s="60" t="s">
        <v>6189</v>
      </c>
      <c r="B1834" s="60" t="s">
        <v>6190</v>
      </c>
      <c r="C1834" s="60">
        <v>54</v>
      </c>
      <c r="D1834" s="60" t="s">
        <v>27</v>
      </c>
      <c r="E1834" s="60" t="s">
        <v>6191</v>
      </c>
      <c r="F1834" s="60">
        <v>-5909</v>
      </c>
      <c r="G1834" s="60" t="s">
        <v>94</v>
      </c>
      <c r="H1834" s="60" t="s">
        <v>66</v>
      </c>
      <c r="I1834" s="60">
        <v>47415.66</v>
      </c>
      <c r="J1834" s="60" t="s">
        <v>1332</v>
      </c>
      <c r="K1834" s="60" t="s">
        <v>62</v>
      </c>
      <c r="L1834" s="60" t="s">
        <v>32</v>
      </c>
      <c r="M1834" s="60">
        <v>1.75</v>
      </c>
      <c r="N1834" s="60" t="s">
        <v>57</v>
      </c>
      <c r="O1834" s="60">
        <v>34</v>
      </c>
    </row>
    <row r="1835" spans="1:15" x14ac:dyDescent="0.2">
      <c r="A1835" s="60" t="s">
        <v>6192</v>
      </c>
      <c r="B1835" s="60" t="s">
        <v>1620</v>
      </c>
      <c r="C1835" s="60">
        <v>51</v>
      </c>
      <c r="D1835" s="60" t="s">
        <v>50</v>
      </c>
      <c r="E1835" s="60" t="s">
        <v>6193</v>
      </c>
      <c r="F1835" s="60">
        <v>-7352</v>
      </c>
      <c r="G1835" s="60" t="s">
        <v>52</v>
      </c>
      <c r="H1835" s="60" t="s">
        <v>20</v>
      </c>
      <c r="I1835" s="60">
        <v>50395.01</v>
      </c>
      <c r="J1835" s="60" t="s">
        <v>286</v>
      </c>
      <c r="K1835" s="60" t="s">
        <v>62</v>
      </c>
      <c r="L1835" s="60" t="s">
        <v>56</v>
      </c>
      <c r="M1835" s="60">
        <v>2.92</v>
      </c>
      <c r="N1835" s="60" t="s">
        <v>24</v>
      </c>
      <c r="O1835" s="60">
        <v>27</v>
      </c>
    </row>
    <row r="1836" spans="1:15" x14ac:dyDescent="0.2">
      <c r="A1836" s="60" t="s">
        <v>6194</v>
      </c>
      <c r="B1836" s="60" t="s">
        <v>6195</v>
      </c>
      <c r="C1836" s="60">
        <v>53</v>
      </c>
      <c r="D1836" s="60" t="s">
        <v>50</v>
      </c>
      <c r="E1836" s="60" t="s">
        <v>6196</v>
      </c>
      <c r="F1836" s="60">
        <v>-4965</v>
      </c>
      <c r="G1836" s="60" t="s">
        <v>85</v>
      </c>
      <c r="H1836" s="60" t="s">
        <v>173</v>
      </c>
      <c r="I1836" s="60">
        <v>174140.84</v>
      </c>
      <c r="J1836" s="60" t="s">
        <v>3493</v>
      </c>
      <c r="K1836" s="60" t="s">
        <v>22</v>
      </c>
      <c r="L1836" s="60" t="s">
        <v>73</v>
      </c>
      <c r="M1836" s="60">
        <v>1.1200000000000001</v>
      </c>
      <c r="N1836" s="60" t="s">
        <v>74</v>
      </c>
      <c r="O1836" s="60">
        <v>18</v>
      </c>
    </row>
    <row r="1837" spans="1:15" x14ac:dyDescent="0.2">
      <c r="A1837" s="60" t="s">
        <v>6197</v>
      </c>
      <c r="B1837" s="60" t="s">
        <v>801</v>
      </c>
      <c r="C1837" s="60">
        <v>50</v>
      </c>
      <c r="D1837" s="60" t="s">
        <v>27</v>
      </c>
      <c r="E1837" s="60" t="s">
        <v>6198</v>
      </c>
      <c r="F1837" s="60">
        <v>-5217</v>
      </c>
      <c r="G1837" s="60" t="s">
        <v>52</v>
      </c>
      <c r="H1837" s="60" t="s">
        <v>71</v>
      </c>
      <c r="I1837" s="60">
        <v>173242.62</v>
      </c>
      <c r="J1837" s="60" t="s">
        <v>6199</v>
      </c>
      <c r="K1837" s="60" t="s">
        <v>127</v>
      </c>
      <c r="L1837" s="60" t="s">
        <v>73</v>
      </c>
      <c r="M1837" s="60">
        <v>4.47</v>
      </c>
      <c r="N1837" s="60" t="s">
        <v>33</v>
      </c>
      <c r="O1837" s="60">
        <v>5</v>
      </c>
    </row>
    <row r="1838" spans="1:15" x14ac:dyDescent="0.2">
      <c r="A1838" s="60" t="s">
        <v>6200</v>
      </c>
      <c r="B1838" s="60" t="s">
        <v>1158</v>
      </c>
      <c r="C1838" s="60">
        <v>50</v>
      </c>
      <c r="D1838" s="60" t="s">
        <v>27</v>
      </c>
      <c r="E1838" s="60" t="s">
        <v>6201</v>
      </c>
      <c r="F1838" s="60">
        <v>-7328</v>
      </c>
      <c r="G1838" s="60" t="s">
        <v>85</v>
      </c>
      <c r="H1838" s="60" t="s">
        <v>66</v>
      </c>
      <c r="I1838" s="60">
        <v>40709.78</v>
      </c>
      <c r="J1838" s="60" t="s">
        <v>4465</v>
      </c>
      <c r="K1838" s="60" t="s">
        <v>62</v>
      </c>
      <c r="L1838" s="60" t="s">
        <v>23</v>
      </c>
      <c r="M1838" s="60">
        <v>1.02</v>
      </c>
      <c r="N1838" s="60" t="s">
        <v>57</v>
      </c>
      <c r="O1838" s="60">
        <v>11</v>
      </c>
    </row>
    <row r="1839" spans="1:15" x14ac:dyDescent="0.2">
      <c r="A1839" s="60" t="s">
        <v>6202</v>
      </c>
      <c r="B1839" s="60" t="s">
        <v>6203</v>
      </c>
      <c r="C1839" s="60">
        <v>60</v>
      </c>
      <c r="D1839" s="60" t="s">
        <v>17</v>
      </c>
      <c r="E1839" s="60" t="s">
        <v>6204</v>
      </c>
      <c r="F1839" s="60">
        <v>-9346</v>
      </c>
      <c r="G1839" s="60" t="s">
        <v>85</v>
      </c>
      <c r="H1839" s="60" t="s">
        <v>79</v>
      </c>
      <c r="I1839" s="60">
        <v>85689.21</v>
      </c>
      <c r="J1839" s="60" t="s">
        <v>5049</v>
      </c>
      <c r="K1839" s="60" t="s">
        <v>22</v>
      </c>
      <c r="L1839" s="60" t="s">
        <v>32</v>
      </c>
      <c r="M1839" s="60">
        <v>3.57</v>
      </c>
      <c r="N1839" s="60" t="s">
        <v>24</v>
      </c>
      <c r="O1839" s="60">
        <v>37</v>
      </c>
    </row>
    <row r="1840" spans="1:15" x14ac:dyDescent="0.2">
      <c r="A1840" s="60" t="s">
        <v>6205</v>
      </c>
      <c r="B1840" s="60" t="s">
        <v>6206</v>
      </c>
      <c r="C1840" s="60">
        <v>29</v>
      </c>
      <c r="D1840" s="60" t="s">
        <v>27</v>
      </c>
      <c r="E1840" s="60" t="s">
        <v>6207</v>
      </c>
      <c r="F1840" s="60">
        <v>-2016</v>
      </c>
      <c r="G1840" s="60" t="s">
        <v>19</v>
      </c>
      <c r="H1840" s="60" t="s">
        <v>20</v>
      </c>
      <c r="I1840" s="60">
        <v>91756.63</v>
      </c>
      <c r="J1840" s="60" t="s">
        <v>2717</v>
      </c>
      <c r="K1840" s="60" t="s">
        <v>22</v>
      </c>
      <c r="L1840" s="60" t="s">
        <v>56</v>
      </c>
      <c r="M1840" s="60">
        <v>2.1</v>
      </c>
      <c r="N1840" s="60" t="s">
        <v>57</v>
      </c>
      <c r="O1840" s="60">
        <v>1</v>
      </c>
    </row>
    <row r="1841" spans="1:15" x14ac:dyDescent="0.2">
      <c r="A1841" s="60" t="s">
        <v>6208</v>
      </c>
      <c r="B1841" s="60" t="s">
        <v>5305</v>
      </c>
      <c r="C1841" s="60">
        <v>63</v>
      </c>
      <c r="D1841" s="60" t="s">
        <v>17</v>
      </c>
      <c r="E1841" s="60" t="s">
        <v>6209</v>
      </c>
      <c r="F1841" s="60">
        <v>-4291</v>
      </c>
      <c r="G1841" s="60" t="s">
        <v>99</v>
      </c>
      <c r="H1841" s="60" t="s">
        <v>30</v>
      </c>
      <c r="I1841" s="60">
        <v>94170.77</v>
      </c>
      <c r="J1841" s="60" t="s">
        <v>6210</v>
      </c>
      <c r="K1841" s="60" t="s">
        <v>136</v>
      </c>
      <c r="L1841" s="60" t="s">
        <v>23</v>
      </c>
      <c r="M1841" s="60">
        <v>2.54</v>
      </c>
      <c r="N1841" s="60" t="s">
        <v>74</v>
      </c>
      <c r="O1841" s="60">
        <v>0</v>
      </c>
    </row>
    <row r="1842" spans="1:15" x14ac:dyDescent="0.2">
      <c r="A1842" s="60" t="s">
        <v>6211</v>
      </c>
      <c r="B1842" s="60" t="s">
        <v>6143</v>
      </c>
      <c r="C1842" s="60">
        <v>34</v>
      </c>
      <c r="D1842" s="60" t="s">
        <v>27</v>
      </c>
      <c r="E1842" s="60" t="s">
        <v>6212</v>
      </c>
      <c r="F1842" s="60">
        <v>-5200</v>
      </c>
      <c r="G1842" s="60" t="s">
        <v>29</v>
      </c>
      <c r="H1842" s="60" t="s">
        <v>66</v>
      </c>
      <c r="I1842" s="60">
        <v>55139.46</v>
      </c>
      <c r="J1842" s="60" t="s">
        <v>6213</v>
      </c>
      <c r="K1842" s="60" t="s">
        <v>127</v>
      </c>
      <c r="L1842" s="60" t="s">
        <v>56</v>
      </c>
      <c r="M1842" s="60">
        <v>2.4500000000000002</v>
      </c>
      <c r="N1842" s="60" t="s">
        <v>41</v>
      </c>
      <c r="O1842" s="60">
        <v>40</v>
      </c>
    </row>
    <row r="1843" spans="1:15" x14ac:dyDescent="0.2">
      <c r="A1843" s="60" t="s">
        <v>6214</v>
      </c>
      <c r="B1843" s="60" t="s">
        <v>701</v>
      </c>
      <c r="C1843" s="60">
        <v>42</v>
      </c>
      <c r="D1843" s="60" t="s">
        <v>50</v>
      </c>
      <c r="E1843" s="60" t="s">
        <v>6215</v>
      </c>
      <c r="F1843" s="60">
        <v>-6758</v>
      </c>
      <c r="G1843" s="60" t="s">
        <v>116</v>
      </c>
      <c r="H1843" s="60" t="s">
        <v>66</v>
      </c>
      <c r="I1843" s="60">
        <v>172175.38</v>
      </c>
      <c r="J1843" s="60" t="s">
        <v>562</v>
      </c>
      <c r="K1843" s="60" t="s">
        <v>62</v>
      </c>
      <c r="L1843" s="60" t="s">
        <v>56</v>
      </c>
      <c r="M1843" s="60">
        <v>3.71</v>
      </c>
      <c r="N1843" s="60" t="s">
        <v>41</v>
      </c>
      <c r="O1843" s="60">
        <v>16</v>
      </c>
    </row>
    <row r="1844" spans="1:15" x14ac:dyDescent="0.2">
      <c r="A1844" s="60" t="s">
        <v>6216</v>
      </c>
      <c r="B1844" s="60" t="s">
        <v>4556</v>
      </c>
      <c r="C1844" s="60">
        <v>46</v>
      </c>
      <c r="D1844" s="60" t="s">
        <v>17</v>
      </c>
      <c r="E1844" s="60" t="s">
        <v>6217</v>
      </c>
      <c r="F1844" s="60">
        <v>-6861</v>
      </c>
      <c r="G1844" s="60" t="s">
        <v>116</v>
      </c>
      <c r="H1844" s="60" t="s">
        <v>173</v>
      </c>
      <c r="I1844" s="60">
        <v>66736.12</v>
      </c>
      <c r="J1844" s="60" t="s">
        <v>3899</v>
      </c>
      <c r="K1844" s="60" t="s">
        <v>136</v>
      </c>
      <c r="L1844" s="60" t="s">
        <v>73</v>
      </c>
      <c r="M1844" s="60">
        <v>2.52</v>
      </c>
      <c r="N1844" s="60" t="s">
        <v>41</v>
      </c>
      <c r="O1844" s="60">
        <v>35</v>
      </c>
    </row>
    <row r="1845" spans="1:15" x14ac:dyDescent="0.2">
      <c r="A1845" s="60" t="s">
        <v>6218</v>
      </c>
      <c r="B1845" s="60" t="s">
        <v>3938</v>
      </c>
      <c r="C1845" s="60">
        <v>48</v>
      </c>
      <c r="D1845" s="60" t="s">
        <v>50</v>
      </c>
      <c r="E1845" s="60" t="s">
        <v>6219</v>
      </c>
      <c r="F1845" s="60">
        <v>-6569</v>
      </c>
      <c r="G1845" s="60" t="s">
        <v>85</v>
      </c>
      <c r="H1845" s="60" t="s">
        <v>30</v>
      </c>
      <c r="I1845" s="60">
        <v>149049.59</v>
      </c>
      <c r="J1845" s="60" t="s">
        <v>3569</v>
      </c>
      <c r="K1845" s="60" t="s">
        <v>47</v>
      </c>
      <c r="L1845" s="60" t="s">
        <v>73</v>
      </c>
      <c r="M1845" s="60">
        <v>3.62</v>
      </c>
      <c r="N1845" s="60" t="s">
        <v>41</v>
      </c>
      <c r="O1845" s="60">
        <v>40</v>
      </c>
    </row>
    <row r="1846" spans="1:15" x14ac:dyDescent="0.2">
      <c r="A1846" s="60" t="s">
        <v>6220</v>
      </c>
      <c r="B1846" s="60" t="s">
        <v>6221</v>
      </c>
      <c r="C1846" s="60">
        <v>53</v>
      </c>
      <c r="D1846" s="60" t="s">
        <v>27</v>
      </c>
      <c r="E1846" s="60" t="s">
        <v>6222</v>
      </c>
      <c r="F1846" s="60">
        <v>-7459</v>
      </c>
      <c r="G1846" s="60" t="s">
        <v>85</v>
      </c>
      <c r="H1846" s="60" t="s">
        <v>173</v>
      </c>
      <c r="I1846" s="60">
        <v>69848.95</v>
      </c>
      <c r="J1846" s="60" t="s">
        <v>5249</v>
      </c>
      <c r="K1846" s="60" t="s">
        <v>40</v>
      </c>
      <c r="L1846" s="60" t="s">
        <v>56</v>
      </c>
      <c r="M1846" s="60">
        <v>2.46</v>
      </c>
      <c r="N1846" s="60" t="s">
        <v>41</v>
      </c>
      <c r="O1846" s="60">
        <v>0</v>
      </c>
    </row>
    <row r="1847" spans="1:15" x14ac:dyDescent="0.2">
      <c r="A1847" s="60" t="s">
        <v>6223</v>
      </c>
      <c r="B1847" s="60" t="s">
        <v>4425</v>
      </c>
      <c r="C1847" s="60">
        <v>40</v>
      </c>
      <c r="D1847" s="60" t="s">
        <v>27</v>
      </c>
      <c r="E1847" s="60" t="s">
        <v>6224</v>
      </c>
      <c r="F1847" s="60">
        <v>-9449</v>
      </c>
      <c r="G1847" s="60" t="s">
        <v>52</v>
      </c>
      <c r="H1847" s="60" t="s">
        <v>20</v>
      </c>
      <c r="I1847" s="60">
        <v>66674.240000000005</v>
      </c>
      <c r="J1847" s="60" t="s">
        <v>6018</v>
      </c>
      <c r="K1847" s="60" t="s">
        <v>81</v>
      </c>
      <c r="L1847" s="60" t="s">
        <v>73</v>
      </c>
      <c r="M1847" s="60">
        <v>1.98</v>
      </c>
      <c r="N1847" s="60" t="s">
        <v>41</v>
      </c>
      <c r="O1847" s="60">
        <v>38</v>
      </c>
    </row>
    <row r="1848" spans="1:15" x14ac:dyDescent="0.2">
      <c r="A1848" s="60" t="s">
        <v>6225</v>
      </c>
      <c r="B1848" s="60" t="s">
        <v>1675</v>
      </c>
      <c r="C1848" s="60">
        <v>56</v>
      </c>
      <c r="D1848" s="60" t="s">
        <v>27</v>
      </c>
      <c r="E1848" s="60" t="s">
        <v>6226</v>
      </c>
      <c r="F1848" s="60">
        <v>-7110</v>
      </c>
      <c r="G1848" s="60" t="s">
        <v>37</v>
      </c>
      <c r="H1848" s="60" t="s">
        <v>144</v>
      </c>
      <c r="I1848" s="60">
        <v>87370.83</v>
      </c>
      <c r="J1848" s="60" t="s">
        <v>6227</v>
      </c>
      <c r="K1848" s="60" t="s">
        <v>22</v>
      </c>
      <c r="L1848" s="60" t="s">
        <v>32</v>
      </c>
      <c r="M1848" s="60">
        <v>3.13</v>
      </c>
      <c r="N1848" s="60" t="s">
        <v>41</v>
      </c>
      <c r="O1848" s="60">
        <v>29</v>
      </c>
    </row>
    <row r="1849" spans="1:15" x14ac:dyDescent="0.2">
      <c r="A1849" s="60" t="s">
        <v>6228</v>
      </c>
      <c r="B1849" s="60" t="s">
        <v>943</v>
      </c>
      <c r="C1849" s="60">
        <v>22</v>
      </c>
      <c r="D1849" s="60" t="s">
        <v>27</v>
      </c>
      <c r="E1849" s="60" t="s">
        <v>6229</v>
      </c>
      <c r="F1849" s="60">
        <v>-4608</v>
      </c>
      <c r="G1849" s="60" t="s">
        <v>52</v>
      </c>
      <c r="H1849" s="60" t="s">
        <v>30</v>
      </c>
      <c r="I1849" s="60">
        <v>117235.96</v>
      </c>
      <c r="J1849" s="60" t="s">
        <v>6230</v>
      </c>
      <c r="K1849" s="60" t="s">
        <v>40</v>
      </c>
      <c r="L1849" s="60" t="s">
        <v>56</v>
      </c>
      <c r="M1849" s="60">
        <v>1.91</v>
      </c>
      <c r="N1849" s="60" t="s">
        <v>41</v>
      </c>
      <c r="O1849" s="60">
        <v>9</v>
      </c>
    </row>
    <row r="1850" spans="1:15" x14ac:dyDescent="0.2">
      <c r="A1850" s="60" t="s">
        <v>6231</v>
      </c>
      <c r="B1850" s="60" t="s">
        <v>6232</v>
      </c>
      <c r="C1850" s="60">
        <v>39</v>
      </c>
      <c r="D1850" s="60" t="s">
        <v>17</v>
      </c>
      <c r="E1850" s="60" t="s">
        <v>6233</v>
      </c>
      <c r="F1850" s="60">
        <v>-2702</v>
      </c>
      <c r="G1850" s="60" t="s">
        <v>99</v>
      </c>
      <c r="H1850" s="60" t="s">
        <v>20</v>
      </c>
      <c r="I1850" s="60">
        <v>169179.54</v>
      </c>
      <c r="J1850" s="60" t="s">
        <v>2314</v>
      </c>
      <c r="K1850" s="60" t="s">
        <v>104</v>
      </c>
      <c r="L1850" s="60" t="s">
        <v>32</v>
      </c>
      <c r="M1850" s="60">
        <v>2.34</v>
      </c>
      <c r="N1850" s="60" t="s">
        <v>33</v>
      </c>
      <c r="O1850" s="60">
        <v>7</v>
      </c>
    </row>
    <row r="1851" spans="1:15" x14ac:dyDescent="0.2">
      <c r="A1851" s="60" t="s">
        <v>6234</v>
      </c>
      <c r="B1851" s="60" t="s">
        <v>6235</v>
      </c>
      <c r="C1851" s="60">
        <v>65</v>
      </c>
      <c r="D1851" s="60" t="s">
        <v>27</v>
      </c>
      <c r="E1851" s="60" t="s">
        <v>6236</v>
      </c>
      <c r="F1851" s="60">
        <v>-2742</v>
      </c>
      <c r="G1851" s="60" t="s">
        <v>116</v>
      </c>
      <c r="H1851" s="60" t="s">
        <v>173</v>
      </c>
      <c r="I1851" s="60">
        <v>38358.15</v>
      </c>
      <c r="J1851" s="60" t="s">
        <v>1489</v>
      </c>
      <c r="K1851" s="60" t="s">
        <v>118</v>
      </c>
      <c r="L1851" s="60" t="s">
        <v>23</v>
      </c>
      <c r="M1851" s="60">
        <v>2.25</v>
      </c>
      <c r="N1851" s="60" t="s">
        <v>33</v>
      </c>
      <c r="O1851" s="60">
        <v>14</v>
      </c>
    </row>
    <row r="1852" spans="1:15" x14ac:dyDescent="0.2">
      <c r="A1852" s="60" t="s">
        <v>6237</v>
      </c>
      <c r="B1852" s="60" t="s">
        <v>5092</v>
      </c>
      <c r="C1852" s="60">
        <v>51</v>
      </c>
      <c r="D1852" s="60" t="s">
        <v>17</v>
      </c>
      <c r="E1852" s="60" t="s">
        <v>6238</v>
      </c>
      <c r="F1852" s="60">
        <v>-6598</v>
      </c>
      <c r="G1852" s="60" t="s">
        <v>99</v>
      </c>
      <c r="H1852" s="60" t="s">
        <v>79</v>
      </c>
      <c r="I1852" s="60">
        <v>124963.88</v>
      </c>
      <c r="J1852" s="60" t="s">
        <v>6239</v>
      </c>
      <c r="K1852" s="60" t="s">
        <v>62</v>
      </c>
      <c r="L1852" s="60" t="s">
        <v>32</v>
      </c>
      <c r="M1852" s="60">
        <v>1.31</v>
      </c>
      <c r="N1852" s="60" t="s">
        <v>74</v>
      </c>
      <c r="O1852" s="60">
        <v>7</v>
      </c>
    </row>
    <row r="1853" spans="1:15" x14ac:dyDescent="0.2">
      <c r="A1853" s="60" t="s">
        <v>6240</v>
      </c>
      <c r="B1853" s="60" t="s">
        <v>6241</v>
      </c>
      <c r="C1853" s="60">
        <v>64</v>
      </c>
      <c r="D1853" s="60" t="s">
        <v>50</v>
      </c>
      <c r="E1853" s="60" t="s">
        <v>6242</v>
      </c>
      <c r="F1853" s="60">
        <v>-4342</v>
      </c>
      <c r="G1853" s="60" t="s">
        <v>29</v>
      </c>
      <c r="H1853" s="60" t="s">
        <v>173</v>
      </c>
      <c r="I1853" s="60">
        <v>61774.33</v>
      </c>
      <c r="J1853" s="60" t="s">
        <v>5330</v>
      </c>
      <c r="K1853" s="60" t="s">
        <v>81</v>
      </c>
      <c r="L1853" s="60" t="s">
        <v>32</v>
      </c>
      <c r="M1853" s="60">
        <v>3.21</v>
      </c>
      <c r="N1853" s="60" t="s">
        <v>41</v>
      </c>
      <c r="O1853" s="60">
        <v>11</v>
      </c>
    </row>
    <row r="1854" spans="1:15" x14ac:dyDescent="0.2">
      <c r="A1854" s="60" t="s">
        <v>6243</v>
      </c>
      <c r="B1854" s="60" t="s">
        <v>1162</v>
      </c>
      <c r="C1854" s="60">
        <v>29</v>
      </c>
      <c r="D1854" s="60" t="s">
        <v>17</v>
      </c>
      <c r="E1854" s="60" t="s">
        <v>6244</v>
      </c>
      <c r="F1854" s="60">
        <v>-10331</v>
      </c>
      <c r="G1854" s="60" t="s">
        <v>99</v>
      </c>
      <c r="H1854" s="60" t="s">
        <v>20</v>
      </c>
      <c r="I1854" s="60">
        <v>62903.63</v>
      </c>
      <c r="J1854" s="60" t="s">
        <v>3334</v>
      </c>
      <c r="K1854" s="60" t="s">
        <v>62</v>
      </c>
      <c r="L1854" s="60" t="s">
        <v>73</v>
      </c>
      <c r="M1854" s="60">
        <v>2.17</v>
      </c>
      <c r="N1854" s="60" t="s">
        <v>74</v>
      </c>
      <c r="O1854" s="60">
        <v>16</v>
      </c>
    </row>
    <row r="1855" spans="1:15" x14ac:dyDescent="0.2">
      <c r="A1855" s="60" t="s">
        <v>6245</v>
      </c>
      <c r="B1855" s="60" t="s">
        <v>6246</v>
      </c>
      <c r="C1855" s="60">
        <v>49</v>
      </c>
      <c r="D1855" s="60" t="s">
        <v>27</v>
      </c>
      <c r="E1855" s="60" t="s">
        <v>6247</v>
      </c>
      <c r="F1855" s="60">
        <v>-5824</v>
      </c>
      <c r="G1855" s="60" t="s">
        <v>37</v>
      </c>
      <c r="H1855" s="60" t="s">
        <v>71</v>
      </c>
      <c r="I1855" s="60">
        <v>46366.91</v>
      </c>
      <c r="J1855" s="60" t="s">
        <v>5242</v>
      </c>
      <c r="K1855" s="60" t="s">
        <v>81</v>
      </c>
      <c r="L1855" s="60" t="s">
        <v>73</v>
      </c>
      <c r="M1855" s="60">
        <v>4.32</v>
      </c>
      <c r="N1855" s="60" t="s">
        <v>33</v>
      </c>
      <c r="O1855" s="60">
        <v>14</v>
      </c>
    </row>
    <row r="1856" spans="1:15" x14ac:dyDescent="0.2">
      <c r="A1856" s="60" t="s">
        <v>6248</v>
      </c>
      <c r="B1856" s="60" t="s">
        <v>6249</v>
      </c>
      <c r="C1856" s="60">
        <v>24</v>
      </c>
      <c r="D1856" s="60" t="s">
        <v>50</v>
      </c>
      <c r="E1856" s="60" t="s">
        <v>6250</v>
      </c>
      <c r="F1856" s="60">
        <v>-10883</v>
      </c>
      <c r="G1856" s="60" t="s">
        <v>19</v>
      </c>
      <c r="H1856" s="60" t="s">
        <v>66</v>
      </c>
      <c r="I1856" s="60">
        <v>101065.99</v>
      </c>
      <c r="J1856" s="60" t="s">
        <v>651</v>
      </c>
      <c r="K1856" s="60" t="s">
        <v>40</v>
      </c>
      <c r="L1856" s="60" t="s">
        <v>73</v>
      </c>
      <c r="M1856" s="60">
        <v>2.54</v>
      </c>
      <c r="N1856" s="60" t="s">
        <v>24</v>
      </c>
      <c r="O1856" s="60">
        <v>5</v>
      </c>
    </row>
    <row r="1857" spans="1:15" x14ac:dyDescent="0.2">
      <c r="A1857" s="60" t="s">
        <v>6251</v>
      </c>
      <c r="B1857" s="60" t="s">
        <v>3590</v>
      </c>
      <c r="C1857" s="60">
        <v>52</v>
      </c>
      <c r="D1857" s="60" t="s">
        <v>50</v>
      </c>
      <c r="E1857" s="60" t="s">
        <v>6252</v>
      </c>
      <c r="F1857" s="60">
        <v>-5506</v>
      </c>
      <c r="G1857" s="60" t="s">
        <v>29</v>
      </c>
      <c r="H1857" s="60" t="s">
        <v>194</v>
      </c>
      <c r="I1857" s="60">
        <v>163030.68</v>
      </c>
      <c r="J1857" s="60" t="s">
        <v>5387</v>
      </c>
      <c r="K1857" s="60" t="s">
        <v>104</v>
      </c>
      <c r="L1857" s="60" t="s">
        <v>23</v>
      </c>
      <c r="M1857" s="60">
        <v>3.05</v>
      </c>
      <c r="N1857" s="60" t="s">
        <v>57</v>
      </c>
      <c r="O1857" s="60">
        <v>7</v>
      </c>
    </row>
    <row r="1858" spans="1:15" x14ac:dyDescent="0.2">
      <c r="A1858" s="60" t="s">
        <v>6253</v>
      </c>
      <c r="B1858" s="60" t="s">
        <v>1229</v>
      </c>
      <c r="C1858" s="60">
        <v>50</v>
      </c>
      <c r="D1858" s="60" t="s">
        <v>50</v>
      </c>
      <c r="E1858" s="60" t="s">
        <v>6254</v>
      </c>
      <c r="F1858" s="60">
        <v>-2886</v>
      </c>
      <c r="G1858" s="60" t="s">
        <v>29</v>
      </c>
      <c r="H1858" s="60" t="s">
        <v>38</v>
      </c>
      <c r="I1858" s="60">
        <v>68936</v>
      </c>
      <c r="J1858" s="60" t="s">
        <v>4587</v>
      </c>
      <c r="K1858" s="60" t="s">
        <v>104</v>
      </c>
      <c r="L1858" s="60" t="s">
        <v>32</v>
      </c>
      <c r="M1858" s="60">
        <v>1.08</v>
      </c>
      <c r="N1858" s="60" t="s">
        <v>24</v>
      </c>
      <c r="O1858" s="60">
        <v>39</v>
      </c>
    </row>
    <row r="1859" spans="1:15" x14ac:dyDescent="0.2">
      <c r="A1859" s="60" t="s">
        <v>6255</v>
      </c>
      <c r="B1859" s="60" t="s">
        <v>6256</v>
      </c>
      <c r="C1859" s="60">
        <v>26</v>
      </c>
      <c r="D1859" s="60" t="s">
        <v>50</v>
      </c>
      <c r="E1859" s="60" t="s">
        <v>6257</v>
      </c>
      <c r="F1859" s="60">
        <v>-6955</v>
      </c>
      <c r="G1859" s="60" t="s">
        <v>37</v>
      </c>
      <c r="H1859" s="60" t="s">
        <v>144</v>
      </c>
      <c r="I1859" s="60">
        <v>138280.15</v>
      </c>
      <c r="J1859" s="60" t="s">
        <v>6227</v>
      </c>
      <c r="K1859" s="60" t="s">
        <v>127</v>
      </c>
      <c r="L1859" s="60" t="s">
        <v>32</v>
      </c>
      <c r="M1859" s="60">
        <v>4.67</v>
      </c>
      <c r="N1859" s="60" t="s">
        <v>24</v>
      </c>
      <c r="O1859" s="60">
        <v>26</v>
      </c>
    </row>
    <row r="1860" spans="1:15" x14ac:dyDescent="0.2">
      <c r="A1860" s="60" t="s">
        <v>6258</v>
      </c>
      <c r="B1860" s="60" t="s">
        <v>657</v>
      </c>
      <c r="C1860" s="60">
        <v>65</v>
      </c>
      <c r="D1860" s="60" t="s">
        <v>27</v>
      </c>
      <c r="E1860" s="60" t="s">
        <v>6259</v>
      </c>
      <c r="F1860" s="60">
        <v>-6891</v>
      </c>
      <c r="G1860" s="60" t="s">
        <v>99</v>
      </c>
      <c r="H1860" s="60" t="s">
        <v>20</v>
      </c>
      <c r="I1860" s="60">
        <v>168364.89</v>
      </c>
      <c r="J1860" s="60" t="s">
        <v>5753</v>
      </c>
      <c r="K1860" s="60" t="s">
        <v>22</v>
      </c>
      <c r="L1860" s="60" t="s">
        <v>73</v>
      </c>
      <c r="M1860" s="60">
        <v>3.01</v>
      </c>
      <c r="N1860" s="60" t="s">
        <v>74</v>
      </c>
      <c r="O1860" s="60">
        <v>18</v>
      </c>
    </row>
    <row r="1861" spans="1:15" x14ac:dyDescent="0.2">
      <c r="A1861" s="60" t="s">
        <v>6260</v>
      </c>
      <c r="B1861" s="60" t="s">
        <v>3264</v>
      </c>
      <c r="C1861" s="60">
        <v>25</v>
      </c>
      <c r="D1861" s="60" t="s">
        <v>27</v>
      </c>
      <c r="E1861" s="60" t="s">
        <v>6261</v>
      </c>
      <c r="F1861" s="60">
        <v>-6725</v>
      </c>
      <c r="G1861" s="60" t="s">
        <v>29</v>
      </c>
      <c r="H1861" s="60" t="s">
        <v>194</v>
      </c>
      <c r="I1861" s="60">
        <v>88108.83</v>
      </c>
      <c r="J1861" s="60" t="s">
        <v>6262</v>
      </c>
      <c r="K1861" s="60" t="s">
        <v>55</v>
      </c>
      <c r="L1861" s="60" t="s">
        <v>32</v>
      </c>
      <c r="M1861" s="60">
        <v>4.1399999999999997</v>
      </c>
      <c r="N1861" s="60" t="s">
        <v>24</v>
      </c>
      <c r="O1861" s="60">
        <v>6</v>
      </c>
    </row>
    <row r="1862" spans="1:15" x14ac:dyDescent="0.2">
      <c r="A1862" s="60" t="s">
        <v>6263</v>
      </c>
      <c r="B1862" s="60" t="s">
        <v>6264</v>
      </c>
      <c r="C1862" s="60">
        <v>30</v>
      </c>
      <c r="D1862" s="60" t="s">
        <v>50</v>
      </c>
      <c r="E1862" s="60" t="s">
        <v>6265</v>
      </c>
      <c r="F1862" s="60">
        <v>-9697</v>
      </c>
      <c r="G1862" s="60" t="s">
        <v>29</v>
      </c>
      <c r="H1862" s="60" t="s">
        <v>79</v>
      </c>
      <c r="I1862" s="60">
        <v>61796.78</v>
      </c>
      <c r="J1862" s="60" t="s">
        <v>441</v>
      </c>
      <c r="K1862" s="60" t="s">
        <v>136</v>
      </c>
      <c r="L1862" s="60" t="s">
        <v>23</v>
      </c>
      <c r="M1862" s="60">
        <v>3.87</v>
      </c>
      <c r="N1862" s="60" t="s">
        <v>33</v>
      </c>
      <c r="O1862" s="60">
        <v>37</v>
      </c>
    </row>
    <row r="1863" spans="1:15" x14ac:dyDescent="0.2">
      <c r="A1863" s="60" t="s">
        <v>6266</v>
      </c>
      <c r="B1863" s="60" t="s">
        <v>6267</v>
      </c>
      <c r="C1863" s="60">
        <v>40</v>
      </c>
      <c r="D1863" s="60" t="s">
        <v>17</v>
      </c>
      <c r="E1863" s="60" t="s">
        <v>6268</v>
      </c>
      <c r="F1863" s="60">
        <v>-10125</v>
      </c>
      <c r="G1863" s="60" t="s">
        <v>99</v>
      </c>
      <c r="H1863" s="60" t="s">
        <v>194</v>
      </c>
      <c r="I1863" s="60">
        <v>71066.080000000002</v>
      </c>
      <c r="J1863" s="60" t="s">
        <v>6269</v>
      </c>
      <c r="K1863" s="60" t="s">
        <v>127</v>
      </c>
      <c r="L1863" s="60" t="s">
        <v>73</v>
      </c>
      <c r="M1863" s="60">
        <v>1.9</v>
      </c>
      <c r="N1863" s="60" t="s">
        <v>74</v>
      </c>
      <c r="O1863" s="60">
        <v>2</v>
      </c>
    </row>
    <row r="1864" spans="1:15" x14ac:dyDescent="0.2">
      <c r="A1864" s="60" t="s">
        <v>6270</v>
      </c>
      <c r="B1864" s="60" t="s">
        <v>106</v>
      </c>
      <c r="C1864" s="60">
        <v>32</v>
      </c>
      <c r="D1864" s="60" t="s">
        <v>17</v>
      </c>
      <c r="E1864" s="60" t="s">
        <v>6271</v>
      </c>
      <c r="F1864" s="60">
        <v>-4233</v>
      </c>
      <c r="G1864" s="60" t="s">
        <v>19</v>
      </c>
      <c r="H1864" s="60" t="s">
        <v>173</v>
      </c>
      <c r="I1864" s="60">
        <v>37290.949999999997</v>
      </c>
      <c r="J1864" s="60" t="s">
        <v>6272</v>
      </c>
      <c r="K1864" s="60" t="s">
        <v>127</v>
      </c>
      <c r="L1864" s="60" t="s">
        <v>23</v>
      </c>
      <c r="M1864" s="60">
        <v>4.79</v>
      </c>
      <c r="N1864" s="60" t="s">
        <v>41</v>
      </c>
      <c r="O1864" s="60">
        <v>38</v>
      </c>
    </row>
    <row r="1865" spans="1:15" x14ac:dyDescent="0.2">
      <c r="A1865" s="60" t="s">
        <v>6273</v>
      </c>
      <c r="B1865" s="60" t="s">
        <v>6274</v>
      </c>
      <c r="C1865" s="60">
        <v>43</v>
      </c>
      <c r="D1865" s="60" t="s">
        <v>27</v>
      </c>
      <c r="E1865" s="60" t="s">
        <v>6275</v>
      </c>
      <c r="F1865" s="60">
        <v>-5043</v>
      </c>
      <c r="G1865" s="60" t="s">
        <v>85</v>
      </c>
      <c r="H1865" s="60" t="s">
        <v>71</v>
      </c>
      <c r="I1865" s="60">
        <v>157068.67000000001</v>
      </c>
      <c r="J1865" s="60" t="s">
        <v>783</v>
      </c>
      <c r="K1865" s="60" t="s">
        <v>127</v>
      </c>
      <c r="L1865" s="60" t="s">
        <v>23</v>
      </c>
      <c r="M1865" s="60">
        <v>3.97</v>
      </c>
      <c r="N1865" s="60" t="s">
        <v>57</v>
      </c>
      <c r="O1865" s="60">
        <v>31</v>
      </c>
    </row>
    <row r="1866" spans="1:15" x14ac:dyDescent="0.2">
      <c r="A1866" s="60" t="s">
        <v>6276</v>
      </c>
      <c r="B1866" s="60" t="s">
        <v>6277</v>
      </c>
      <c r="C1866" s="60">
        <v>31</v>
      </c>
      <c r="D1866" s="60" t="s">
        <v>27</v>
      </c>
      <c r="E1866" s="60" t="s">
        <v>6278</v>
      </c>
      <c r="F1866" s="60">
        <v>-6502</v>
      </c>
      <c r="G1866" s="60" t="s">
        <v>29</v>
      </c>
      <c r="H1866" s="60" t="s">
        <v>38</v>
      </c>
      <c r="I1866" s="60">
        <v>165484.42000000001</v>
      </c>
      <c r="J1866" s="60" t="s">
        <v>6279</v>
      </c>
      <c r="K1866" s="60" t="s">
        <v>62</v>
      </c>
      <c r="L1866" s="60" t="s">
        <v>56</v>
      </c>
      <c r="M1866" s="60">
        <v>1.87</v>
      </c>
      <c r="N1866" s="60" t="s">
        <v>41</v>
      </c>
      <c r="O1866" s="60">
        <v>27</v>
      </c>
    </row>
    <row r="1867" spans="1:15" x14ac:dyDescent="0.2">
      <c r="A1867" s="60" t="s">
        <v>6280</v>
      </c>
      <c r="B1867" s="60" t="s">
        <v>6281</v>
      </c>
      <c r="C1867" s="60">
        <v>29</v>
      </c>
      <c r="D1867" s="60" t="s">
        <v>27</v>
      </c>
      <c r="E1867" s="60" t="s">
        <v>6282</v>
      </c>
      <c r="F1867" s="60">
        <v>-10435</v>
      </c>
      <c r="G1867" s="60" t="s">
        <v>94</v>
      </c>
      <c r="H1867" s="60" t="s">
        <v>79</v>
      </c>
      <c r="I1867" s="60">
        <v>35141.93</v>
      </c>
      <c r="J1867" s="60" t="s">
        <v>6283</v>
      </c>
      <c r="K1867" s="60" t="s">
        <v>81</v>
      </c>
      <c r="L1867" s="60" t="s">
        <v>73</v>
      </c>
      <c r="M1867" s="60">
        <v>4.4000000000000004</v>
      </c>
      <c r="N1867" s="60" t="s">
        <v>57</v>
      </c>
      <c r="O1867" s="60">
        <v>5</v>
      </c>
    </row>
    <row r="1868" spans="1:15" x14ac:dyDescent="0.2">
      <c r="A1868" s="60" t="s">
        <v>6284</v>
      </c>
      <c r="B1868" s="60" t="s">
        <v>1863</v>
      </c>
      <c r="C1868" s="60">
        <v>25</v>
      </c>
      <c r="D1868" s="60" t="s">
        <v>50</v>
      </c>
      <c r="E1868" s="60" t="s">
        <v>6285</v>
      </c>
      <c r="F1868" s="60">
        <v>-1845</v>
      </c>
      <c r="G1868" s="60" t="s">
        <v>78</v>
      </c>
      <c r="H1868" s="60" t="s">
        <v>144</v>
      </c>
      <c r="I1868" s="60">
        <v>53985.16</v>
      </c>
      <c r="J1868" s="60" t="s">
        <v>2049</v>
      </c>
      <c r="K1868" s="60" t="s">
        <v>104</v>
      </c>
      <c r="L1868" s="60" t="s">
        <v>32</v>
      </c>
      <c r="M1868" s="60">
        <v>3.24</v>
      </c>
      <c r="N1868" s="60" t="s">
        <v>57</v>
      </c>
      <c r="O1868" s="60">
        <v>39</v>
      </c>
    </row>
    <row r="1869" spans="1:15" x14ac:dyDescent="0.2">
      <c r="A1869" s="60" t="s">
        <v>6286</v>
      </c>
      <c r="B1869" s="60" t="s">
        <v>902</v>
      </c>
      <c r="C1869" s="60">
        <v>41</v>
      </c>
      <c r="D1869" s="60" t="s">
        <v>17</v>
      </c>
      <c r="E1869" s="60" t="s">
        <v>6287</v>
      </c>
      <c r="F1869" s="60">
        <v>-6709</v>
      </c>
      <c r="G1869" s="60" t="s">
        <v>85</v>
      </c>
      <c r="H1869" s="60" t="s">
        <v>66</v>
      </c>
      <c r="I1869" s="60">
        <v>100625.42</v>
      </c>
      <c r="J1869" s="60" t="s">
        <v>679</v>
      </c>
      <c r="K1869" s="60" t="s">
        <v>22</v>
      </c>
      <c r="L1869" s="60" t="s">
        <v>32</v>
      </c>
      <c r="M1869" s="60">
        <v>3.59</v>
      </c>
      <c r="N1869" s="60" t="s">
        <v>74</v>
      </c>
      <c r="O1869" s="60">
        <v>17</v>
      </c>
    </row>
    <row r="1870" spans="1:15" x14ac:dyDescent="0.2">
      <c r="A1870" s="60" t="s">
        <v>6288</v>
      </c>
      <c r="B1870" s="60" t="s">
        <v>6289</v>
      </c>
      <c r="C1870" s="60">
        <v>35</v>
      </c>
      <c r="D1870" s="60" t="s">
        <v>50</v>
      </c>
      <c r="E1870" s="60" t="s">
        <v>6290</v>
      </c>
      <c r="F1870" s="60">
        <v>-10230</v>
      </c>
      <c r="G1870" s="60" t="s">
        <v>37</v>
      </c>
      <c r="H1870" s="60" t="s">
        <v>194</v>
      </c>
      <c r="I1870" s="60">
        <v>125687.89</v>
      </c>
      <c r="J1870" s="60" t="s">
        <v>108</v>
      </c>
      <c r="K1870" s="60" t="s">
        <v>55</v>
      </c>
      <c r="L1870" s="60" t="s">
        <v>32</v>
      </c>
      <c r="M1870" s="60">
        <v>4.16</v>
      </c>
      <c r="N1870" s="60" t="s">
        <v>57</v>
      </c>
      <c r="O1870" s="60">
        <v>32</v>
      </c>
    </row>
    <row r="1871" spans="1:15" x14ac:dyDescent="0.2">
      <c r="A1871" s="60" t="s">
        <v>6291</v>
      </c>
      <c r="B1871" s="60" t="s">
        <v>3110</v>
      </c>
      <c r="C1871" s="60">
        <v>26</v>
      </c>
      <c r="D1871" s="60" t="s">
        <v>27</v>
      </c>
      <c r="E1871" s="60" t="s">
        <v>6292</v>
      </c>
      <c r="F1871" s="60">
        <v>-9427</v>
      </c>
      <c r="G1871" s="60" t="s">
        <v>78</v>
      </c>
      <c r="H1871" s="60" t="s">
        <v>71</v>
      </c>
      <c r="I1871" s="60">
        <v>42027.89</v>
      </c>
      <c r="J1871" s="60" t="s">
        <v>1136</v>
      </c>
      <c r="K1871" s="60" t="s">
        <v>62</v>
      </c>
      <c r="L1871" s="60" t="s">
        <v>23</v>
      </c>
      <c r="M1871" s="60">
        <v>1.97</v>
      </c>
      <c r="N1871" s="60" t="s">
        <v>33</v>
      </c>
      <c r="O1871" s="60">
        <v>24</v>
      </c>
    </row>
    <row r="1872" spans="1:15" x14ac:dyDescent="0.2">
      <c r="A1872" s="60" t="s">
        <v>6293</v>
      </c>
      <c r="B1872" s="60" t="s">
        <v>5073</v>
      </c>
      <c r="C1872" s="60">
        <v>56</v>
      </c>
      <c r="D1872" s="60" t="s">
        <v>50</v>
      </c>
      <c r="E1872" s="60" t="s">
        <v>6294</v>
      </c>
      <c r="F1872" s="60">
        <v>-3067</v>
      </c>
      <c r="G1872" s="60" t="s">
        <v>99</v>
      </c>
      <c r="H1872" s="60" t="s">
        <v>20</v>
      </c>
      <c r="I1872" s="60">
        <v>130342.42</v>
      </c>
      <c r="J1872" s="60" t="s">
        <v>3116</v>
      </c>
      <c r="K1872" s="60" t="s">
        <v>62</v>
      </c>
      <c r="L1872" s="60" t="s">
        <v>32</v>
      </c>
      <c r="M1872" s="60">
        <v>1.7</v>
      </c>
      <c r="N1872" s="60" t="s">
        <v>57</v>
      </c>
      <c r="O1872" s="60">
        <v>12</v>
      </c>
    </row>
    <row r="1873" spans="1:15" x14ac:dyDescent="0.2">
      <c r="A1873" s="60" t="s">
        <v>6295</v>
      </c>
      <c r="B1873" s="60" t="s">
        <v>1203</v>
      </c>
      <c r="C1873" s="60">
        <v>26</v>
      </c>
      <c r="D1873" s="60" t="s">
        <v>17</v>
      </c>
      <c r="E1873" s="60" t="s">
        <v>6296</v>
      </c>
      <c r="F1873" s="60">
        <v>-8693</v>
      </c>
      <c r="G1873" s="60" t="s">
        <v>99</v>
      </c>
      <c r="H1873" s="60" t="s">
        <v>66</v>
      </c>
      <c r="I1873" s="60">
        <v>156958.94</v>
      </c>
      <c r="J1873" s="60" t="s">
        <v>4143</v>
      </c>
      <c r="K1873" s="60" t="s">
        <v>118</v>
      </c>
      <c r="L1873" s="60" t="s">
        <v>23</v>
      </c>
      <c r="M1873" s="60">
        <v>3.59</v>
      </c>
      <c r="N1873" s="60" t="s">
        <v>41</v>
      </c>
      <c r="O1873" s="60">
        <v>15</v>
      </c>
    </row>
    <row r="1874" spans="1:15" x14ac:dyDescent="0.2">
      <c r="A1874" s="60" t="s">
        <v>6297</v>
      </c>
      <c r="B1874" s="60" t="s">
        <v>6298</v>
      </c>
      <c r="C1874" s="60">
        <v>60</v>
      </c>
      <c r="D1874" s="60" t="s">
        <v>27</v>
      </c>
      <c r="E1874" s="60" t="s">
        <v>6299</v>
      </c>
      <c r="F1874" s="60">
        <v>-7605</v>
      </c>
      <c r="G1874" s="60" t="s">
        <v>94</v>
      </c>
      <c r="H1874" s="60" t="s">
        <v>66</v>
      </c>
      <c r="I1874" s="60">
        <v>104910.7</v>
      </c>
      <c r="J1874" s="60" t="s">
        <v>876</v>
      </c>
      <c r="K1874" s="60" t="s">
        <v>22</v>
      </c>
      <c r="L1874" s="60" t="s">
        <v>23</v>
      </c>
      <c r="M1874" s="60">
        <v>2.41</v>
      </c>
      <c r="N1874" s="60" t="s">
        <v>74</v>
      </c>
      <c r="O1874" s="60">
        <v>16</v>
      </c>
    </row>
    <row r="1875" spans="1:15" x14ac:dyDescent="0.2">
      <c r="A1875" s="60" t="s">
        <v>6300</v>
      </c>
      <c r="B1875" s="60" t="s">
        <v>6301</v>
      </c>
      <c r="C1875" s="60">
        <v>28</v>
      </c>
      <c r="D1875" s="60" t="s">
        <v>27</v>
      </c>
      <c r="E1875" s="60" t="s">
        <v>6302</v>
      </c>
      <c r="F1875" s="60">
        <v>-3645</v>
      </c>
      <c r="G1875" s="60" t="s">
        <v>29</v>
      </c>
      <c r="H1875" s="60" t="s">
        <v>30</v>
      </c>
      <c r="I1875" s="60">
        <v>74004.17</v>
      </c>
      <c r="J1875" s="60" t="s">
        <v>6303</v>
      </c>
      <c r="K1875" s="60" t="s">
        <v>22</v>
      </c>
      <c r="L1875" s="60" t="s">
        <v>73</v>
      </c>
      <c r="M1875" s="60">
        <v>1.42</v>
      </c>
      <c r="N1875" s="60" t="s">
        <v>24</v>
      </c>
      <c r="O1875" s="60">
        <v>29</v>
      </c>
    </row>
    <row r="1876" spans="1:15" x14ac:dyDescent="0.2">
      <c r="A1876" s="60" t="s">
        <v>6304</v>
      </c>
      <c r="B1876" s="60" t="s">
        <v>6305</v>
      </c>
      <c r="C1876" s="60">
        <v>45</v>
      </c>
      <c r="D1876" s="60" t="s">
        <v>27</v>
      </c>
      <c r="E1876" s="60" t="s">
        <v>6306</v>
      </c>
      <c r="F1876" s="60">
        <v>-3528</v>
      </c>
      <c r="G1876" s="60" t="s">
        <v>52</v>
      </c>
      <c r="H1876" s="60" t="s">
        <v>194</v>
      </c>
      <c r="I1876" s="60">
        <v>150789.39000000001</v>
      </c>
      <c r="J1876" s="60" t="s">
        <v>258</v>
      </c>
      <c r="K1876" s="60" t="s">
        <v>62</v>
      </c>
      <c r="L1876" s="60" t="s">
        <v>73</v>
      </c>
      <c r="M1876" s="60">
        <v>4.74</v>
      </c>
      <c r="N1876" s="60" t="s">
        <v>41</v>
      </c>
      <c r="O1876" s="60">
        <v>38</v>
      </c>
    </row>
    <row r="1877" spans="1:15" x14ac:dyDescent="0.2">
      <c r="A1877" s="60" t="s">
        <v>6307</v>
      </c>
      <c r="B1877" s="60" t="s">
        <v>6308</v>
      </c>
      <c r="C1877" s="60">
        <v>61</v>
      </c>
      <c r="D1877" s="60" t="s">
        <v>50</v>
      </c>
      <c r="E1877" s="60" t="s">
        <v>6309</v>
      </c>
      <c r="F1877" s="60">
        <v>-3925</v>
      </c>
      <c r="G1877" s="60" t="s">
        <v>52</v>
      </c>
      <c r="H1877" s="60" t="s">
        <v>53</v>
      </c>
      <c r="I1877" s="60">
        <v>100760.33</v>
      </c>
      <c r="J1877" s="60" t="s">
        <v>3966</v>
      </c>
      <c r="K1877" s="60" t="s">
        <v>136</v>
      </c>
      <c r="L1877" s="60" t="s">
        <v>32</v>
      </c>
      <c r="M1877" s="60">
        <v>2.76</v>
      </c>
      <c r="N1877" s="60" t="s">
        <v>74</v>
      </c>
      <c r="O1877" s="60">
        <v>32</v>
      </c>
    </row>
    <row r="1878" spans="1:15" x14ac:dyDescent="0.2">
      <c r="A1878" s="60" t="s">
        <v>6310</v>
      </c>
      <c r="B1878" s="60" t="s">
        <v>4277</v>
      </c>
      <c r="C1878" s="60">
        <v>31</v>
      </c>
      <c r="D1878" s="60" t="s">
        <v>50</v>
      </c>
      <c r="E1878" s="60" t="s">
        <v>6311</v>
      </c>
      <c r="F1878" s="60">
        <v>-8825</v>
      </c>
      <c r="G1878" s="60" t="s">
        <v>19</v>
      </c>
      <c r="H1878" s="60" t="s">
        <v>53</v>
      </c>
      <c r="I1878" s="60">
        <v>142616.85999999999</v>
      </c>
      <c r="J1878" s="60" t="s">
        <v>278</v>
      </c>
      <c r="K1878" s="60" t="s">
        <v>104</v>
      </c>
      <c r="L1878" s="60" t="s">
        <v>56</v>
      </c>
      <c r="M1878" s="60">
        <v>3.18</v>
      </c>
      <c r="N1878" s="60" t="s">
        <v>74</v>
      </c>
      <c r="O1878" s="60">
        <v>23</v>
      </c>
    </row>
    <row r="1879" spans="1:15" x14ac:dyDescent="0.2">
      <c r="A1879" s="60" t="s">
        <v>6312</v>
      </c>
      <c r="B1879" s="60" t="s">
        <v>5948</v>
      </c>
      <c r="C1879" s="60">
        <v>35</v>
      </c>
      <c r="D1879" s="60" t="s">
        <v>50</v>
      </c>
      <c r="E1879" s="60" t="s">
        <v>6313</v>
      </c>
      <c r="F1879" s="60">
        <v>-10653</v>
      </c>
      <c r="G1879" s="60" t="s">
        <v>94</v>
      </c>
      <c r="H1879" s="60" t="s">
        <v>194</v>
      </c>
      <c r="I1879" s="60">
        <v>154358.82</v>
      </c>
      <c r="J1879" s="60" t="s">
        <v>6314</v>
      </c>
      <c r="K1879" s="60" t="s">
        <v>55</v>
      </c>
      <c r="L1879" s="60" t="s">
        <v>32</v>
      </c>
      <c r="M1879" s="60">
        <v>1.87</v>
      </c>
      <c r="N1879" s="60" t="s">
        <v>33</v>
      </c>
      <c r="O1879" s="60">
        <v>24</v>
      </c>
    </row>
    <row r="1880" spans="1:15" x14ac:dyDescent="0.2">
      <c r="A1880" s="60" t="s">
        <v>6315</v>
      </c>
      <c r="B1880" s="60" t="s">
        <v>1005</v>
      </c>
      <c r="C1880" s="60">
        <v>41</v>
      </c>
      <c r="D1880" s="60" t="s">
        <v>50</v>
      </c>
      <c r="E1880" s="60" t="s">
        <v>6316</v>
      </c>
      <c r="F1880" s="60">
        <v>-8936</v>
      </c>
      <c r="G1880" s="60" t="s">
        <v>99</v>
      </c>
      <c r="H1880" s="60" t="s">
        <v>30</v>
      </c>
      <c r="I1880" s="60">
        <v>35123.03</v>
      </c>
      <c r="J1880" s="60" t="s">
        <v>5666</v>
      </c>
      <c r="K1880" s="60" t="s">
        <v>136</v>
      </c>
      <c r="L1880" s="60" t="s">
        <v>23</v>
      </c>
      <c r="M1880" s="60">
        <v>4.22</v>
      </c>
      <c r="N1880" s="60" t="s">
        <v>41</v>
      </c>
      <c r="O1880" s="60">
        <v>6</v>
      </c>
    </row>
    <row r="1881" spans="1:15" x14ac:dyDescent="0.2">
      <c r="A1881" s="60" t="s">
        <v>6317</v>
      </c>
      <c r="B1881" s="60" t="s">
        <v>6318</v>
      </c>
      <c r="C1881" s="60">
        <v>33</v>
      </c>
      <c r="D1881" s="60" t="s">
        <v>17</v>
      </c>
      <c r="E1881" s="60" t="s">
        <v>6319</v>
      </c>
      <c r="F1881" s="60">
        <v>-4826</v>
      </c>
      <c r="G1881" s="60" t="s">
        <v>116</v>
      </c>
      <c r="H1881" s="60" t="s">
        <v>20</v>
      </c>
      <c r="I1881" s="60">
        <v>67880.81</v>
      </c>
      <c r="J1881" s="60" t="s">
        <v>5623</v>
      </c>
      <c r="K1881" s="60" t="s">
        <v>104</v>
      </c>
      <c r="L1881" s="60" t="s">
        <v>56</v>
      </c>
      <c r="M1881" s="60">
        <v>1.83</v>
      </c>
      <c r="N1881" s="60" t="s">
        <v>41</v>
      </c>
      <c r="O1881" s="60">
        <v>16</v>
      </c>
    </row>
    <row r="1882" spans="1:15" x14ac:dyDescent="0.2">
      <c r="A1882" s="60" t="s">
        <v>6320</v>
      </c>
      <c r="B1882" s="60" t="s">
        <v>2039</v>
      </c>
      <c r="C1882" s="60">
        <v>38</v>
      </c>
      <c r="D1882" s="60" t="s">
        <v>50</v>
      </c>
      <c r="E1882" s="60" t="s">
        <v>6321</v>
      </c>
      <c r="F1882" s="60">
        <v>-8584</v>
      </c>
      <c r="G1882" s="60" t="s">
        <v>52</v>
      </c>
      <c r="H1882" s="60" t="s">
        <v>20</v>
      </c>
      <c r="I1882" s="60">
        <v>165847.14000000001</v>
      </c>
      <c r="J1882" s="60" t="s">
        <v>1471</v>
      </c>
      <c r="K1882" s="60" t="s">
        <v>47</v>
      </c>
      <c r="L1882" s="60" t="s">
        <v>56</v>
      </c>
      <c r="M1882" s="60">
        <v>3.2</v>
      </c>
      <c r="N1882" s="60" t="s">
        <v>24</v>
      </c>
      <c r="O1882" s="60">
        <v>0</v>
      </c>
    </row>
    <row r="1883" spans="1:15" x14ac:dyDescent="0.2">
      <c r="A1883" s="60" t="s">
        <v>6322</v>
      </c>
      <c r="B1883" s="60" t="s">
        <v>6323</v>
      </c>
      <c r="C1883" s="60">
        <v>56</v>
      </c>
      <c r="D1883" s="60" t="s">
        <v>27</v>
      </c>
      <c r="E1883" s="60" t="s">
        <v>6324</v>
      </c>
      <c r="F1883" s="60">
        <v>-6347</v>
      </c>
      <c r="G1883" s="60" t="s">
        <v>29</v>
      </c>
      <c r="H1883" s="60" t="s">
        <v>30</v>
      </c>
      <c r="I1883" s="60">
        <v>135063.81</v>
      </c>
      <c r="J1883" s="60" t="s">
        <v>2614</v>
      </c>
      <c r="K1883" s="60" t="s">
        <v>62</v>
      </c>
      <c r="L1883" s="60" t="s">
        <v>32</v>
      </c>
      <c r="M1883" s="60">
        <v>3.99</v>
      </c>
      <c r="N1883" s="60" t="s">
        <v>24</v>
      </c>
      <c r="O1883" s="60">
        <v>38</v>
      </c>
    </row>
    <row r="1884" spans="1:15" x14ac:dyDescent="0.2">
      <c r="A1884" s="60" t="s">
        <v>6325</v>
      </c>
      <c r="B1884" s="60" t="s">
        <v>2127</v>
      </c>
      <c r="C1884" s="60">
        <v>63</v>
      </c>
      <c r="D1884" s="60" t="s">
        <v>27</v>
      </c>
      <c r="E1884" s="60" t="s">
        <v>6326</v>
      </c>
      <c r="F1884" s="60">
        <v>-7153</v>
      </c>
      <c r="G1884" s="60" t="s">
        <v>52</v>
      </c>
      <c r="H1884" s="60" t="s">
        <v>30</v>
      </c>
      <c r="I1884" s="60">
        <v>75623.13</v>
      </c>
      <c r="J1884" s="60" t="s">
        <v>6327</v>
      </c>
      <c r="K1884" s="60" t="s">
        <v>81</v>
      </c>
      <c r="L1884" s="60" t="s">
        <v>23</v>
      </c>
      <c r="M1884" s="60">
        <v>2.5099999999999998</v>
      </c>
      <c r="N1884" s="60" t="s">
        <v>24</v>
      </c>
      <c r="O1884" s="60">
        <v>37</v>
      </c>
    </row>
    <row r="1885" spans="1:15" x14ac:dyDescent="0.2">
      <c r="A1885" s="60" t="s">
        <v>6328</v>
      </c>
      <c r="B1885" s="60" t="s">
        <v>728</v>
      </c>
      <c r="C1885" s="60">
        <v>56</v>
      </c>
      <c r="D1885" s="60" t="s">
        <v>50</v>
      </c>
      <c r="E1885" s="60" t="s">
        <v>6329</v>
      </c>
      <c r="F1885" s="60">
        <v>-4525</v>
      </c>
      <c r="G1885" s="60" t="s">
        <v>116</v>
      </c>
      <c r="H1885" s="60" t="s">
        <v>79</v>
      </c>
      <c r="I1885" s="60">
        <v>52991.19</v>
      </c>
      <c r="J1885" s="60" t="s">
        <v>2201</v>
      </c>
      <c r="K1885" s="60" t="s">
        <v>22</v>
      </c>
      <c r="L1885" s="60" t="s">
        <v>23</v>
      </c>
      <c r="M1885" s="60">
        <v>3.15</v>
      </c>
      <c r="N1885" s="60" t="s">
        <v>41</v>
      </c>
      <c r="O1885" s="60">
        <v>37</v>
      </c>
    </row>
    <row r="1886" spans="1:15" x14ac:dyDescent="0.2">
      <c r="A1886" s="60" t="s">
        <v>6330</v>
      </c>
      <c r="B1886" s="60" t="s">
        <v>1279</v>
      </c>
      <c r="C1886" s="60">
        <v>63</v>
      </c>
      <c r="D1886" s="60" t="s">
        <v>27</v>
      </c>
      <c r="E1886" s="60" t="s">
        <v>6331</v>
      </c>
      <c r="F1886" s="60">
        <v>-9677</v>
      </c>
      <c r="G1886" s="60" t="s">
        <v>85</v>
      </c>
      <c r="H1886" s="60" t="s">
        <v>38</v>
      </c>
      <c r="I1886" s="60">
        <v>140719.26</v>
      </c>
      <c r="J1886" s="60" t="s">
        <v>6332</v>
      </c>
      <c r="K1886" s="60" t="s">
        <v>118</v>
      </c>
      <c r="L1886" s="60" t="s">
        <v>73</v>
      </c>
      <c r="M1886" s="60">
        <v>4.33</v>
      </c>
      <c r="N1886" s="60" t="s">
        <v>41</v>
      </c>
      <c r="O1886" s="60">
        <v>18</v>
      </c>
    </row>
    <row r="1887" spans="1:15" x14ac:dyDescent="0.2">
      <c r="A1887" s="60" t="s">
        <v>6333</v>
      </c>
      <c r="B1887" s="60" t="s">
        <v>6334</v>
      </c>
      <c r="C1887" s="60">
        <v>50</v>
      </c>
      <c r="D1887" s="60" t="s">
        <v>17</v>
      </c>
      <c r="E1887" s="60" t="s">
        <v>6335</v>
      </c>
      <c r="F1887" s="60">
        <v>-4321</v>
      </c>
      <c r="G1887" s="60" t="s">
        <v>78</v>
      </c>
      <c r="H1887" s="60" t="s">
        <v>71</v>
      </c>
      <c r="I1887" s="60">
        <v>106098.22</v>
      </c>
      <c r="J1887" s="60" t="s">
        <v>6336</v>
      </c>
      <c r="K1887" s="60" t="s">
        <v>81</v>
      </c>
      <c r="L1887" s="60" t="s">
        <v>56</v>
      </c>
      <c r="M1887" s="60">
        <v>4.16</v>
      </c>
      <c r="N1887" s="60" t="s">
        <v>41</v>
      </c>
      <c r="O1887" s="60">
        <v>22</v>
      </c>
    </row>
    <row r="1888" spans="1:15" x14ac:dyDescent="0.2">
      <c r="A1888" s="60" t="s">
        <v>6337</v>
      </c>
      <c r="B1888" s="60" t="s">
        <v>6338</v>
      </c>
      <c r="C1888" s="60">
        <v>28</v>
      </c>
      <c r="D1888" s="60" t="s">
        <v>17</v>
      </c>
      <c r="E1888" s="60" t="s">
        <v>6339</v>
      </c>
      <c r="F1888" s="60">
        <v>-4195</v>
      </c>
      <c r="G1888" s="60" t="s">
        <v>45</v>
      </c>
      <c r="H1888" s="60" t="s">
        <v>66</v>
      </c>
      <c r="I1888" s="60">
        <v>46160.58</v>
      </c>
      <c r="J1888" s="60" t="s">
        <v>410</v>
      </c>
      <c r="K1888" s="60" t="s">
        <v>62</v>
      </c>
      <c r="L1888" s="60" t="s">
        <v>56</v>
      </c>
      <c r="M1888" s="60">
        <v>4.45</v>
      </c>
      <c r="N1888" s="60" t="s">
        <v>74</v>
      </c>
      <c r="O1888" s="60">
        <v>26</v>
      </c>
    </row>
    <row r="1889" spans="1:15" x14ac:dyDescent="0.2">
      <c r="A1889" s="60" t="s">
        <v>6340</v>
      </c>
      <c r="B1889" s="60" t="s">
        <v>6341</v>
      </c>
      <c r="C1889" s="60">
        <v>32</v>
      </c>
      <c r="D1889" s="60" t="s">
        <v>17</v>
      </c>
      <c r="E1889" s="60" t="s">
        <v>6342</v>
      </c>
      <c r="F1889" s="60">
        <v>-8299</v>
      </c>
      <c r="G1889" s="60" t="s">
        <v>94</v>
      </c>
      <c r="H1889" s="60" t="s">
        <v>53</v>
      </c>
      <c r="I1889" s="60">
        <v>143002.73000000001</v>
      </c>
      <c r="J1889" s="60" t="s">
        <v>4716</v>
      </c>
      <c r="K1889" s="60" t="s">
        <v>104</v>
      </c>
      <c r="L1889" s="60" t="s">
        <v>23</v>
      </c>
      <c r="M1889" s="60">
        <v>2.67</v>
      </c>
      <c r="N1889" s="60" t="s">
        <v>33</v>
      </c>
      <c r="O1889" s="60">
        <v>38</v>
      </c>
    </row>
    <row r="1890" spans="1:15" x14ac:dyDescent="0.2">
      <c r="A1890" s="60" t="s">
        <v>6343</v>
      </c>
      <c r="B1890" s="60" t="s">
        <v>3201</v>
      </c>
      <c r="C1890" s="60">
        <v>53</v>
      </c>
      <c r="D1890" s="60" t="s">
        <v>17</v>
      </c>
      <c r="E1890" s="60" t="s">
        <v>6344</v>
      </c>
      <c r="F1890" s="60">
        <v>-4922</v>
      </c>
      <c r="G1890" s="60" t="s">
        <v>85</v>
      </c>
      <c r="H1890" s="60" t="s">
        <v>38</v>
      </c>
      <c r="I1890" s="60">
        <v>128999.19</v>
      </c>
      <c r="J1890" s="60" t="s">
        <v>6345</v>
      </c>
      <c r="K1890" s="60" t="s">
        <v>127</v>
      </c>
      <c r="L1890" s="60" t="s">
        <v>23</v>
      </c>
      <c r="M1890" s="60">
        <v>2.57</v>
      </c>
      <c r="N1890" s="60" t="s">
        <v>24</v>
      </c>
      <c r="O1890" s="60">
        <v>3</v>
      </c>
    </row>
    <row r="1891" spans="1:15" x14ac:dyDescent="0.2">
      <c r="A1891" s="60" t="s">
        <v>6346</v>
      </c>
      <c r="B1891" s="60" t="s">
        <v>6347</v>
      </c>
      <c r="C1891" s="60">
        <v>35</v>
      </c>
      <c r="D1891" s="60" t="s">
        <v>17</v>
      </c>
      <c r="E1891" s="60" t="s">
        <v>6348</v>
      </c>
      <c r="F1891" s="60">
        <v>-8867</v>
      </c>
      <c r="G1891" s="60" t="s">
        <v>94</v>
      </c>
      <c r="H1891" s="60" t="s">
        <v>173</v>
      </c>
      <c r="I1891" s="60">
        <v>62336.14</v>
      </c>
      <c r="J1891" s="60" t="s">
        <v>6349</v>
      </c>
      <c r="K1891" s="60" t="s">
        <v>55</v>
      </c>
      <c r="L1891" s="60" t="s">
        <v>23</v>
      </c>
      <c r="M1891" s="60">
        <v>2.56</v>
      </c>
      <c r="N1891" s="60" t="s">
        <v>24</v>
      </c>
      <c r="O1891" s="60">
        <v>26</v>
      </c>
    </row>
    <row r="1892" spans="1:15" x14ac:dyDescent="0.2">
      <c r="A1892" s="60" t="s">
        <v>6350</v>
      </c>
      <c r="B1892" s="60" t="s">
        <v>6351</v>
      </c>
      <c r="C1892" s="60">
        <v>26</v>
      </c>
      <c r="D1892" s="60" t="s">
        <v>50</v>
      </c>
      <c r="E1892" s="60" t="s">
        <v>6352</v>
      </c>
      <c r="F1892" s="60">
        <v>-6561</v>
      </c>
      <c r="G1892" s="60" t="s">
        <v>52</v>
      </c>
      <c r="H1892" s="60" t="s">
        <v>144</v>
      </c>
      <c r="I1892" s="60">
        <v>144375.38</v>
      </c>
      <c r="J1892" s="60" t="s">
        <v>5455</v>
      </c>
      <c r="K1892" s="60" t="s">
        <v>81</v>
      </c>
      <c r="L1892" s="60" t="s">
        <v>23</v>
      </c>
      <c r="M1892" s="60">
        <v>1.97</v>
      </c>
      <c r="N1892" s="60" t="s">
        <v>24</v>
      </c>
      <c r="O1892" s="60">
        <v>38</v>
      </c>
    </row>
    <row r="1893" spans="1:15" x14ac:dyDescent="0.2">
      <c r="A1893" s="60" t="s">
        <v>6353</v>
      </c>
      <c r="B1893" s="60" t="s">
        <v>2479</v>
      </c>
      <c r="C1893" s="60">
        <v>40</v>
      </c>
      <c r="D1893" s="60" t="s">
        <v>50</v>
      </c>
      <c r="E1893" s="60" t="s">
        <v>6354</v>
      </c>
      <c r="F1893" s="60">
        <v>-10683</v>
      </c>
      <c r="G1893" s="60" t="s">
        <v>99</v>
      </c>
      <c r="H1893" s="60" t="s">
        <v>173</v>
      </c>
      <c r="I1893" s="60">
        <v>135752.47</v>
      </c>
      <c r="J1893" s="60" t="s">
        <v>6355</v>
      </c>
      <c r="K1893" s="60" t="s">
        <v>47</v>
      </c>
      <c r="L1893" s="60" t="s">
        <v>23</v>
      </c>
      <c r="M1893" s="60">
        <v>1.61</v>
      </c>
      <c r="N1893" s="60" t="s">
        <v>33</v>
      </c>
      <c r="O1893" s="60">
        <v>13</v>
      </c>
    </row>
    <row r="1894" spans="1:15" x14ac:dyDescent="0.2">
      <c r="A1894" s="60" t="s">
        <v>6356</v>
      </c>
      <c r="B1894" s="60" t="s">
        <v>1661</v>
      </c>
      <c r="C1894" s="60">
        <v>31</v>
      </c>
      <c r="D1894" s="60" t="s">
        <v>27</v>
      </c>
      <c r="E1894" s="60" t="s">
        <v>6357</v>
      </c>
      <c r="F1894" s="60">
        <v>-4178</v>
      </c>
      <c r="G1894" s="60" t="s">
        <v>94</v>
      </c>
      <c r="H1894" s="60" t="s">
        <v>194</v>
      </c>
      <c r="I1894" s="60">
        <v>45112.28</v>
      </c>
      <c r="J1894" s="60" t="s">
        <v>1269</v>
      </c>
      <c r="K1894" s="60" t="s">
        <v>55</v>
      </c>
      <c r="L1894" s="60" t="s">
        <v>73</v>
      </c>
      <c r="M1894" s="60">
        <v>3.23</v>
      </c>
      <c r="N1894" s="60" t="s">
        <v>74</v>
      </c>
      <c r="O1894" s="60">
        <v>40</v>
      </c>
    </row>
    <row r="1895" spans="1:15" x14ac:dyDescent="0.2">
      <c r="A1895" s="60" t="s">
        <v>6358</v>
      </c>
      <c r="B1895" s="60" t="s">
        <v>1035</v>
      </c>
      <c r="C1895" s="60">
        <v>53</v>
      </c>
      <c r="D1895" s="60" t="s">
        <v>50</v>
      </c>
      <c r="E1895" s="60" t="s">
        <v>6359</v>
      </c>
      <c r="F1895" s="60">
        <v>-5230</v>
      </c>
      <c r="G1895" s="60" t="s">
        <v>99</v>
      </c>
      <c r="H1895" s="60" t="s">
        <v>66</v>
      </c>
      <c r="I1895" s="60">
        <v>152609.22</v>
      </c>
      <c r="J1895" s="60" t="s">
        <v>2758</v>
      </c>
      <c r="K1895" s="60" t="s">
        <v>118</v>
      </c>
      <c r="L1895" s="60" t="s">
        <v>56</v>
      </c>
      <c r="M1895" s="60">
        <v>1.93</v>
      </c>
      <c r="N1895" s="60" t="s">
        <v>57</v>
      </c>
      <c r="O1895" s="60">
        <v>16</v>
      </c>
    </row>
    <row r="1896" spans="1:15" x14ac:dyDescent="0.2">
      <c r="A1896" s="60" t="s">
        <v>6360</v>
      </c>
      <c r="B1896" s="60" t="s">
        <v>6361</v>
      </c>
      <c r="C1896" s="60">
        <v>28</v>
      </c>
      <c r="D1896" s="60" t="s">
        <v>27</v>
      </c>
      <c r="E1896" s="60" t="s">
        <v>6362</v>
      </c>
      <c r="F1896" s="60">
        <v>-6781</v>
      </c>
      <c r="G1896" s="60" t="s">
        <v>37</v>
      </c>
      <c r="H1896" s="60" t="s">
        <v>30</v>
      </c>
      <c r="I1896" s="60">
        <v>48603.32</v>
      </c>
      <c r="J1896" s="60" t="s">
        <v>6363</v>
      </c>
      <c r="K1896" s="60" t="s">
        <v>47</v>
      </c>
      <c r="L1896" s="60" t="s">
        <v>23</v>
      </c>
      <c r="M1896" s="60">
        <v>3.41</v>
      </c>
      <c r="N1896" s="60" t="s">
        <v>74</v>
      </c>
      <c r="O1896" s="60">
        <v>30</v>
      </c>
    </row>
    <row r="1897" spans="1:15" x14ac:dyDescent="0.2">
      <c r="A1897" s="60" t="s">
        <v>6364</v>
      </c>
      <c r="B1897" s="60" t="s">
        <v>1027</v>
      </c>
      <c r="C1897" s="60">
        <v>55</v>
      </c>
      <c r="D1897" s="60" t="s">
        <v>17</v>
      </c>
      <c r="E1897" s="60" t="s">
        <v>6365</v>
      </c>
      <c r="F1897" s="60">
        <v>-3192</v>
      </c>
      <c r="G1897" s="60" t="s">
        <v>52</v>
      </c>
      <c r="H1897" s="60" t="s">
        <v>66</v>
      </c>
      <c r="I1897" s="60">
        <v>135885.71</v>
      </c>
      <c r="J1897" s="60" t="s">
        <v>6366</v>
      </c>
      <c r="K1897" s="60" t="s">
        <v>62</v>
      </c>
      <c r="L1897" s="60" t="s">
        <v>56</v>
      </c>
      <c r="M1897" s="60">
        <v>1.54</v>
      </c>
      <c r="N1897" s="60" t="s">
        <v>33</v>
      </c>
      <c r="O1897" s="60">
        <v>2</v>
      </c>
    </row>
    <row r="1898" spans="1:15" x14ac:dyDescent="0.2">
      <c r="A1898" s="60" t="s">
        <v>6367</v>
      </c>
      <c r="B1898" s="60" t="s">
        <v>906</v>
      </c>
      <c r="C1898" s="60">
        <v>61</v>
      </c>
      <c r="D1898" s="60" t="s">
        <v>17</v>
      </c>
      <c r="E1898" s="60" t="s">
        <v>6368</v>
      </c>
      <c r="F1898" s="60">
        <v>-9679</v>
      </c>
      <c r="G1898" s="60" t="s">
        <v>94</v>
      </c>
      <c r="H1898" s="60" t="s">
        <v>30</v>
      </c>
      <c r="I1898" s="60">
        <v>82650.2</v>
      </c>
      <c r="J1898" s="60" t="s">
        <v>6369</v>
      </c>
      <c r="K1898" s="60" t="s">
        <v>136</v>
      </c>
      <c r="L1898" s="60" t="s">
        <v>56</v>
      </c>
      <c r="M1898" s="60">
        <v>2.6</v>
      </c>
      <c r="N1898" s="60" t="s">
        <v>74</v>
      </c>
      <c r="O1898" s="60">
        <v>4</v>
      </c>
    </row>
    <row r="1899" spans="1:15" x14ac:dyDescent="0.2">
      <c r="A1899" s="60" t="s">
        <v>6370</v>
      </c>
      <c r="B1899" s="60" t="s">
        <v>2433</v>
      </c>
      <c r="C1899" s="60">
        <v>61</v>
      </c>
      <c r="D1899" s="60" t="s">
        <v>50</v>
      </c>
      <c r="E1899" s="60" t="s">
        <v>6371</v>
      </c>
      <c r="F1899" s="60">
        <v>-2672</v>
      </c>
      <c r="G1899" s="60" t="s">
        <v>94</v>
      </c>
      <c r="H1899" s="60" t="s">
        <v>53</v>
      </c>
      <c r="I1899" s="60">
        <v>52548.46</v>
      </c>
      <c r="J1899" s="60" t="s">
        <v>2739</v>
      </c>
      <c r="K1899" s="60" t="s">
        <v>47</v>
      </c>
      <c r="L1899" s="60" t="s">
        <v>73</v>
      </c>
      <c r="M1899" s="60">
        <v>4.9000000000000004</v>
      </c>
      <c r="N1899" s="60" t="s">
        <v>24</v>
      </c>
      <c r="O1899" s="60">
        <v>19</v>
      </c>
    </row>
    <row r="1900" spans="1:15" x14ac:dyDescent="0.2">
      <c r="A1900" s="60" t="s">
        <v>6372</v>
      </c>
      <c r="B1900" s="60" t="s">
        <v>1616</v>
      </c>
      <c r="C1900" s="60">
        <v>32</v>
      </c>
      <c r="D1900" s="60" t="s">
        <v>17</v>
      </c>
      <c r="E1900" s="60" t="s">
        <v>6373</v>
      </c>
      <c r="F1900" s="60">
        <v>-7351</v>
      </c>
      <c r="G1900" s="60" t="s">
        <v>19</v>
      </c>
      <c r="H1900" s="60" t="s">
        <v>38</v>
      </c>
      <c r="I1900" s="60">
        <v>111155.53</v>
      </c>
      <c r="J1900" s="60" t="s">
        <v>6374</v>
      </c>
      <c r="K1900" s="60" t="s">
        <v>47</v>
      </c>
      <c r="L1900" s="60" t="s">
        <v>23</v>
      </c>
      <c r="M1900" s="60">
        <v>2.65</v>
      </c>
      <c r="N1900" s="60" t="s">
        <v>24</v>
      </c>
      <c r="O1900" s="60">
        <v>11</v>
      </c>
    </row>
    <row r="1901" spans="1:15" x14ac:dyDescent="0.2">
      <c r="A1901" s="60" t="s">
        <v>6375</v>
      </c>
      <c r="B1901" s="60" t="s">
        <v>6376</v>
      </c>
      <c r="C1901" s="60">
        <v>49</v>
      </c>
      <c r="D1901" s="60" t="s">
        <v>50</v>
      </c>
      <c r="E1901" s="60" t="s">
        <v>6377</v>
      </c>
      <c r="F1901" s="60">
        <v>-10326</v>
      </c>
      <c r="G1901" s="60" t="s">
        <v>19</v>
      </c>
      <c r="H1901" s="60" t="s">
        <v>194</v>
      </c>
      <c r="I1901" s="60">
        <v>77077.440000000002</v>
      </c>
      <c r="J1901" s="60" t="s">
        <v>4680</v>
      </c>
      <c r="K1901" s="60" t="s">
        <v>81</v>
      </c>
      <c r="L1901" s="60" t="s">
        <v>73</v>
      </c>
      <c r="M1901" s="60">
        <v>1.62</v>
      </c>
      <c r="N1901" s="60" t="s">
        <v>74</v>
      </c>
      <c r="O1901" s="60">
        <v>10</v>
      </c>
    </row>
    <row r="1902" spans="1:15" x14ac:dyDescent="0.2">
      <c r="A1902" s="60" t="s">
        <v>6378</v>
      </c>
      <c r="B1902" s="60" t="s">
        <v>2586</v>
      </c>
      <c r="C1902" s="60">
        <v>37</v>
      </c>
      <c r="D1902" s="60" t="s">
        <v>50</v>
      </c>
      <c r="E1902" s="60" t="s">
        <v>6379</v>
      </c>
      <c r="F1902" s="60">
        <v>-7668</v>
      </c>
      <c r="G1902" s="60" t="s">
        <v>94</v>
      </c>
      <c r="H1902" s="60" t="s">
        <v>66</v>
      </c>
      <c r="I1902" s="60">
        <v>85900.41</v>
      </c>
      <c r="J1902" s="60" t="s">
        <v>6380</v>
      </c>
      <c r="K1902" s="60" t="s">
        <v>136</v>
      </c>
      <c r="L1902" s="60" t="s">
        <v>56</v>
      </c>
      <c r="M1902" s="60">
        <v>3.63</v>
      </c>
      <c r="N1902" s="60" t="s">
        <v>33</v>
      </c>
      <c r="O1902" s="60">
        <v>26</v>
      </c>
    </row>
    <row r="1903" spans="1:15" x14ac:dyDescent="0.2">
      <c r="A1903" s="60" t="s">
        <v>6381</v>
      </c>
      <c r="B1903" s="60" t="s">
        <v>6382</v>
      </c>
      <c r="C1903" s="60">
        <v>61</v>
      </c>
      <c r="D1903" s="60" t="s">
        <v>17</v>
      </c>
      <c r="E1903" s="60" t="s">
        <v>6383</v>
      </c>
      <c r="F1903" s="60">
        <v>-9829</v>
      </c>
      <c r="G1903" s="60" t="s">
        <v>37</v>
      </c>
      <c r="H1903" s="60" t="s">
        <v>30</v>
      </c>
      <c r="I1903" s="60">
        <v>125044.59</v>
      </c>
      <c r="J1903" s="60" t="s">
        <v>1108</v>
      </c>
      <c r="K1903" s="60" t="s">
        <v>136</v>
      </c>
      <c r="L1903" s="60" t="s">
        <v>32</v>
      </c>
      <c r="M1903" s="60">
        <v>2.87</v>
      </c>
      <c r="N1903" s="60" t="s">
        <v>33</v>
      </c>
      <c r="O1903" s="60">
        <v>19</v>
      </c>
    </row>
    <row r="1904" spans="1:15" x14ac:dyDescent="0.2">
      <c r="A1904" s="60" t="s">
        <v>6384</v>
      </c>
      <c r="B1904" s="60" t="s">
        <v>1340</v>
      </c>
      <c r="C1904" s="60">
        <v>41</v>
      </c>
      <c r="D1904" s="60" t="s">
        <v>50</v>
      </c>
      <c r="E1904" s="60" t="s">
        <v>6385</v>
      </c>
      <c r="F1904" s="60">
        <v>-3561</v>
      </c>
      <c r="G1904" s="60" t="s">
        <v>85</v>
      </c>
      <c r="H1904" s="60" t="s">
        <v>53</v>
      </c>
      <c r="I1904" s="60">
        <v>90903.81</v>
      </c>
      <c r="J1904" s="60" t="s">
        <v>5952</v>
      </c>
      <c r="K1904" s="60" t="s">
        <v>136</v>
      </c>
      <c r="L1904" s="60" t="s">
        <v>23</v>
      </c>
      <c r="M1904" s="60">
        <v>3.57</v>
      </c>
      <c r="N1904" s="60" t="s">
        <v>33</v>
      </c>
      <c r="O1904" s="60">
        <v>24</v>
      </c>
    </row>
    <row r="1905" spans="1:15" x14ac:dyDescent="0.2">
      <c r="A1905" s="60" t="s">
        <v>6386</v>
      </c>
      <c r="B1905" s="60" t="s">
        <v>6387</v>
      </c>
      <c r="C1905" s="60">
        <v>39</v>
      </c>
      <c r="D1905" s="60" t="s">
        <v>27</v>
      </c>
      <c r="E1905" s="60" t="s">
        <v>6388</v>
      </c>
      <c r="F1905" s="60">
        <v>-5371</v>
      </c>
      <c r="G1905" s="60" t="s">
        <v>45</v>
      </c>
      <c r="H1905" s="60" t="s">
        <v>53</v>
      </c>
      <c r="I1905" s="60">
        <v>70069.98</v>
      </c>
      <c r="J1905" s="60" t="s">
        <v>6389</v>
      </c>
      <c r="K1905" s="60" t="s">
        <v>104</v>
      </c>
      <c r="L1905" s="60" t="s">
        <v>56</v>
      </c>
      <c r="M1905" s="60">
        <v>3.33</v>
      </c>
      <c r="N1905" s="60" t="s">
        <v>41</v>
      </c>
      <c r="O1905" s="60">
        <v>38</v>
      </c>
    </row>
    <row r="1906" spans="1:15" x14ac:dyDescent="0.2">
      <c r="A1906" s="60" t="s">
        <v>6390</v>
      </c>
      <c r="B1906" s="60" t="s">
        <v>427</v>
      </c>
      <c r="C1906" s="60">
        <v>32</v>
      </c>
      <c r="D1906" s="60" t="s">
        <v>17</v>
      </c>
      <c r="E1906" s="60" t="s">
        <v>6391</v>
      </c>
      <c r="F1906" s="60">
        <v>-10577</v>
      </c>
      <c r="G1906" s="60" t="s">
        <v>29</v>
      </c>
      <c r="H1906" s="60" t="s">
        <v>71</v>
      </c>
      <c r="I1906" s="60">
        <v>117458.76</v>
      </c>
      <c r="J1906" s="60" t="s">
        <v>6392</v>
      </c>
      <c r="K1906" s="60" t="s">
        <v>136</v>
      </c>
      <c r="L1906" s="60" t="s">
        <v>32</v>
      </c>
      <c r="M1906" s="60">
        <v>3.44</v>
      </c>
      <c r="N1906" s="60" t="s">
        <v>74</v>
      </c>
      <c r="O1906" s="60">
        <v>39</v>
      </c>
    </row>
    <row r="1907" spans="1:15" x14ac:dyDescent="0.2">
      <c r="A1907" s="60" t="s">
        <v>6393</v>
      </c>
      <c r="B1907" s="60" t="s">
        <v>6394</v>
      </c>
      <c r="C1907" s="60">
        <v>30</v>
      </c>
      <c r="D1907" s="60" t="s">
        <v>50</v>
      </c>
      <c r="E1907" s="60" t="s">
        <v>6395</v>
      </c>
      <c r="F1907" s="60">
        <v>-5261</v>
      </c>
      <c r="G1907" s="60" t="s">
        <v>116</v>
      </c>
      <c r="H1907" s="60" t="s">
        <v>144</v>
      </c>
      <c r="I1907" s="60">
        <v>89889.27</v>
      </c>
      <c r="J1907" s="60" t="s">
        <v>6396</v>
      </c>
      <c r="K1907" s="60" t="s">
        <v>55</v>
      </c>
      <c r="L1907" s="60" t="s">
        <v>32</v>
      </c>
      <c r="M1907" s="60">
        <v>2.08</v>
      </c>
      <c r="N1907" s="60" t="s">
        <v>24</v>
      </c>
      <c r="O1907" s="60">
        <v>12</v>
      </c>
    </row>
    <row r="1908" spans="1:15" x14ac:dyDescent="0.2">
      <c r="A1908" s="60" t="s">
        <v>6397</v>
      </c>
      <c r="B1908" s="60" t="s">
        <v>5007</v>
      </c>
      <c r="C1908" s="60">
        <v>55</v>
      </c>
      <c r="D1908" s="60" t="s">
        <v>17</v>
      </c>
      <c r="E1908" s="60" t="s">
        <v>6398</v>
      </c>
      <c r="F1908" s="60">
        <v>-5993</v>
      </c>
      <c r="G1908" s="60" t="s">
        <v>99</v>
      </c>
      <c r="H1908" s="60" t="s">
        <v>79</v>
      </c>
      <c r="I1908" s="60">
        <v>88784.42</v>
      </c>
      <c r="J1908" s="60" t="s">
        <v>771</v>
      </c>
      <c r="K1908" s="60" t="s">
        <v>118</v>
      </c>
      <c r="L1908" s="60" t="s">
        <v>56</v>
      </c>
      <c r="M1908" s="60">
        <v>2.74</v>
      </c>
      <c r="N1908" s="60" t="s">
        <v>57</v>
      </c>
      <c r="O1908" s="60">
        <v>16</v>
      </c>
    </row>
    <row r="1909" spans="1:15" x14ac:dyDescent="0.2">
      <c r="A1909" s="60" t="s">
        <v>6399</v>
      </c>
      <c r="B1909" s="60" t="s">
        <v>1690</v>
      </c>
      <c r="C1909" s="60">
        <v>54</v>
      </c>
      <c r="D1909" s="60" t="s">
        <v>50</v>
      </c>
      <c r="E1909" s="60" t="s">
        <v>6400</v>
      </c>
      <c r="F1909" s="60">
        <v>-6429</v>
      </c>
      <c r="G1909" s="60" t="s">
        <v>99</v>
      </c>
      <c r="H1909" s="60" t="s">
        <v>20</v>
      </c>
      <c r="I1909" s="60">
        <v>60606.28</v>
      </c>
      <c r="J1909" s="60" t="s">
        <v>741</v>
      </c>
      <c r="K1909" s="60" t="s">
        <v>55</v>
      </c>
      <c r="L1909" s="60" t="s">
        <v>73</v>
      </c>
      <c r="M1909" s="60">
        <v>2.37</v>
      </c>
      <c r="N1909" s="60" t="s">
        <v>41</v>
      </c>
      <c r="O1909" s="60">
        <v>17</v>
      </c>
    </row>
    <row r="1910" spans="1:15" x14ac:dyDescent="0.2">
      <c r="A1910" s="60" t="s">
        <v>6401</v>
      </c>
      <c r="B1910" s="60" t="s">
        <v>6402</v>
      </c>
      <c r="C1910" s="60">
        <v>23</v>
      </c>
      <c r="D1910" s="60" t="s">
        <v>17</v>
      </c>
      <c r="E1910" s="60" t="s">
        <v>6403</v>
      </c>
      <c r="F1910" s="60">
        <v>-10812</v>
      </c>
      <c r="G1910" s="60" t="s">
        <v>52</v>
      </c>
      <c r="H1910" s="60" t="s">
        <v>173</v>
      </c>
      <c r="I1910" s="60">
        <v>123272.9</v>
      </c>
      <c r="J1910" s="60" t="s">
        <v>6163</v>
      </c>
      <c r="K1910" s="60" t="s">
        <v>40</v>
      </c>
      <c r="L1910" s="60" t="s">
        <v>23</v>
      </c>
      <c r="M1910" s="60">
        <v>1.99</v>
      </c>
      <c r="N1910" s="60" t="s">
        <v>41</v>
      </c>
      <c r="O1910" s="60">
        <v>38</v>
      </c>
    </row>
    <row r="1911" spans="1:15" x14ac:dyDescent="0.2">
      <c r="A1911" s="60" t="s">
        <v>6404</v>
      </c>
      <c r="B1911" s="60" t="s">
        <v>6405</v>
      </c>
      <c r="C1911" s="60">
        <v>42</v>
      </c>
      <c r="D1911" s="60" t="s">
        <v>27</v>
      </c>
      <c r="E1911" s="60" t="s">
        <v>6406</v>
      </c>
      <c r="F1911" s="60">
        <v>-9717</v>
      </c>
      <c r="G1911" s="60" t="s">
        <v>29</v>
      </c>
      <c r="H1911" s="60" t="s">
        <v>173</v>
      </c>
      <c r="I1911" s="60">
        <v>41496.230000000003</v>
      </c>
      <c r="J1911" s="60" t="s">
        <v>6407</v>
      </c>
      <c r="K1911" s="60" t="s">
        <v>136</v>
      </c>
      <c r="L1911" s="60" t="s">
        <v>32</v>
      </c>
      <c r="M1911" s="60">
        <v>1.02</v>
      </c>
      <c r="N1911" s="60" t="s">
        <v>57</v>
      </c>
      <c r="O1911" s="60">
        <v>37</v>
      </c>
    </row>
    <row r="1912" spans="1:15" x14ac:dyDescent="0.2">
      <c r="A1912" s="60" t="s">
        <v>6408</v>
      </c>
      <c r="B1912" s="60" t="s">
        <v>6409</v>
      </c>
      <c r="C1912" s="60">
        <v>30</v>
      </c>
      <c r="D1912" s="60" t="s">
        <v>17</v>
      </c>
      <c r="E1912" s="60" t="s">
        <v>6410</v>
      </c>
      <c r="F1912" s="60">
        <v>-6483</v>
      </c>
      <c r="G1912" s="60" t="s">
        <v>116</v>
      </c>
      <c r="H1912" s="60" t="s">
        <v>38</v>
      </c>
      <c r="I1912" s="60">
        <v>128533.15</v>
      </c>
      <c r="J1912" s="60" t="s">
        <v>153</v>
      </c>
      <c r="K1912" s="60" t="s">
        <v>104</v>
      </c>
      <c r="L1912" s="60" t="s">
        <v>56</v>
      </c>
      <c r="M1912" s="60">
        <v>2.72</v>
      </c>
      <c r="N1912" s="60" t="s">
        <v>57</v>
      </c>
      <c r="O1912" s="60">
        <v>34</v>
      </c>
    </row>
    <row r="1913" spans="1:15" x14ac:dyDescent="0.2">
      <c r="A1913" s="60" t="s">
        <v>6411</v>
      </c>
      <c r="B1913" s="60" t="s">
        <v>6412</v>
      </c>
      <c r="C1913" s="60">
        <v>38</v>
      </c>
      <c r="D1913" s="60" t="s">
        <v>50</v>
      </c>
      <c r="E1913" s="60" t="s">
        <v>6413</v>
      </c>
      <c r="F1913" s="60">
        <v>-4178</v>
      </c>
      <c r="G1913" s="60" t="s">
        <v>94</v>
      </c>
      <c r="H1913" s="60" t="s">
        <v>144</v>
      </c>
      <c r="I1913" s="60">
        <v>161466.47</v>
      </c>
      <c r="J1913" s="60" t="s">
        <v>6414</v>
      </c>
      <c r="K1913" s="60" t="s">
        <v>104</v>
      </c>
      <c r="L1913" s="60" t="s">
        <v>23</v>
      </c>
      <c r="M1913" s="60">
        <v>1.34</v>
      </c>
      <c r="N1913" s="60" t="s">
        <v>33</v>
      </c>
      <c r="O1913" s="60">
        <v>39</v>
      </c>
    </row>
    <row r="1914" spans="1:15" x14ac:dyDescent="0.2">
      <c r="A1914" s="60" t="s">
        <v>6415</v>
      </c>
      <c r="B1914" s="60" t="s">
        <v>5118</v>
      </c>
      <c r="C1914" s="60">
        <v>27</v>
      </c>
      <c r="D1914" s="60" t="s">
        <v>27</v>
      </c>
      <c r="E1914" s="60" t="s">
        <v>6416</v>
      </c>
      <c r="F1914" s="60">
        <v>-10914</v>
      </c>
      <c r="G1914" s="60" t="s">
        <v>116</v>
      </c>
      <c r="H1914" s="60" t="s">
        <v>79</v>
      </c>
      <c r="I1914" s="60">
        <v>49881.21</v>
      </c>
      <c r="J1914" s="60" t="s">
        <v>6417</v>
      </c>
      <c r="K1914" s="60" t="s">
        <v>40</v>
      </c>
      <c r="L1914" s="60" t="s">
        <v>73</v>
      </c>
      <c r="M1914" s="60">
        <v>2.68</v>
      </c>
      <c r="N1914" s="60" t="s">
        <v>33</v>
      </c>
      <c r="O1914" s="60">
        <v>0</v>
      </c>
    </row>
    <row r="1915" spans="1:15" x14ac:dyDescent="0.2">
      <c r="A1915" s="60" t="s">
        <v>6418</v>
      </c>
      <c r="B1915" s="60" t="s">
        <v>6419</v>
      </c>
      <c r="C1915" s="60">
        <v>26</v>
      </c>
      <c r="D1915" s="60" t="s">
        <v>17</v>
      </c>
      <c r="E1915" s="60" t="s">
        <v>6420</v>
      </c>
      <c r="F1915" s="60">
        <v>-2575</v>
      </c>
      <c r="G1915" s="60" t="s">
        <v>19</v>
      </c>
      <c r="H1915" s="60" t="s">
        <v>66</v>
      </c>
      <c r="I1915" s="60">
        <v>106252.24</v>
      </c>
      <c r="J1915" s="60" t="s">
        <v>5012</v>
      </c>
      <c r="K1915" s="60" t="s">
        <v>81</v>
      </c>
      <c r="L1915" s="60" t="s">
        <v>32</v>
      </c>
      <c r="M1915" s="60">
        <v>1.82</v>
      </c>
      <c r="N1915" s="60" t="s">
        <v>24</v>
      </c>
      <c r="O1915" s="60">
        <v>23</v>
      </c>
    </row>
    <row r="1916" spans="1:15" x14ac:dyDescent="0.2">
      <c r="A1916" s="60" t="s">
        <v>6421</v>
      </c>
      <c r="B1916" s="60" t="s">
        <v>5847</v>
      </c>
      <c r="C1916" s="60">
        <v>49</v>
      </c>
      <c r="D1916" s="60" t="s">
        <v>17</v>
      </c>
      <c r="E1916" s="60" t="s">
        <v>6422</v>
      </c>
      <c r="F1916" s="60">
        <v>-6211</v>
      </c>
      <c r="G1916" s="60" t="s">
        <v>37</v>
      </c>
      <c r="H1916" s="60" t="s">
        <v>144</v>
      </c>
      <c r="I1916" s="60">
        <v>128628.39</v>
      </c>
      <c r="J1916" s="60" t="s">
        <v>2906</v>
      </c>
      <c r="K1916" s="60" t="s">
        <v>104</v>
      </c>
      <c r="L1916" s="60" t="s">
        <v>56</v>
      </c>
      <c r="M1916" s="60">
        <v>4.43</v>
      </c>
      <c r="N1916" s="60" t="s">
        <v>57</v>
      </c>
      <c r="O1916" s="60">
        <v>14</v>
      </c>
    </row>
    <row r="1917" spans="1:15" x14ac:dyDescent="0.2">
      <c r="A1917" s="60" t="s">
        <v>6423</v>
      </c>
      <c r="B1917" s="60" t="s">
        <v>1195</v>
      </c>
      <c r="C1917" s="60">
        <v>41</v>
      </c>
      <c r="D1917" s="60" t="s">
        <v>27</v>
      </c>
      <c r="E1917" s="60" t="s">
        <v>6424</v>
      </c>
      <c r="F1917" s="60">
        <v>-7125</v>
      </c>
      <c r="G1917" s="60" t="s">
        <v>78</v>
      </c>
      <c r="H1917" s="60" t="s">
        <v>20</v>
      </c>
      <c r="I1917" s="60">
        <v>98021.86</v>
      </c>
      <c r="J1917" s="60" t="s">
        <v>6425</v>
      </c>
      <c r="K1917" s="60" t="s">
        <v>118</v>
      </c>
      <c r="L1917" s="60" t="s">
        <v>32</v>
      </c>
      <c r="M1917" s="60">
        <v>4.5999999999999996</v>
      </c>
      <c r="N1917" s="60" t="s">
        <v>41</v>
      </c>
      <c r="O1917" s="60">
        <v>7</v>
      </c>
    </row>
    <row r="1918" spans="1:15" x14ac:dyDescent="0.2">
      <c r="A1918" s="60" t="s">
        <v>6426</v>
      </c>
      <c r="B1918" s="60" t="s">
        <v>6427</v>
      </c>
      <c r="C1918" s="60">
        <v>30</v>
      </c>
      <c r="D1918" s="60" t="s">
        <v>50</v>
      </c>
      <c r="E1918" s="60" t="s">
        <v>6428</v>
      </c>
      <c r="F1918" s="60">
        <v>-6819</v>
      </c>
      <c r="G1918" s="60" t="s">
        <v>85</v>
      </c>
      <c r="H1918" s="60" t="s">
        <v>173</v>
      </c>
      <c r="I1918" s="60">
        <v>161337.53</v>
      </c>
      <c r="J1918" s="60" t="s">
        <v>6429</v>
      </c>
      <c r="K1918" s="60" t="s">
        <v>104</v>
      </c>
      <c r="L1918" s="60" t="s">
        <v>32</v>
      </c>
      <c r="M1918" s="60">
        <v>4.0199999999999996</v>
      </c>
      <c r="N1918" s="60" t="s">
        <v>33</v>
      </c>
      <c r="O1918" s="60">
        <v>32</v>
      </c>
    </row>
    <row r="1919" spans="1:15" x14ac:dyDescent="0.2">
      <c r="A1919" s="60" t="s">
        <v>6430</v>
      </c>
      <c r="B1919" s="60" t="s">
        <v>2298</v>
      </c>
      <c r="C1919" s="60">
        <v>48</v>
      </c>
      <c r="D1919" s="60" t="s">
        <v>27</v>
      </c>
      <c r="E1919" s="60" t="s">
        <v>6431</v>
      </c>
      <c r="F1919" s="60">
        <v>-6260</v>
      </c>
      <c r="G1919" s="60" t="s">
        <v>29</v>
      </c>
      <c r="H1919" s="60" t="s">
        <v>20</v>
      </c>
      <c r="I1919" s="60">
        <v>160885</v>
      </c>
      <c r="J1919" s="60" t="s">
        <v>1497</v>
      </c>
      <c r="K1919" s="60" t="s">
        <v>104</v>
      </c>
      <c r="L1919" s="60" t="s">
        <v>32</v>
      </c>
      <c r="M1919" s="60">
        <v>2.29</v>
      </c>
      <c r="N1919" s="60" t="s">
        <v>33</v>
      </c>
      <c r="O1919" s="60">
        <v>14</v>
      </c>
    </row>
    <row r="1920" spans="1:15" x14ac:dyDescent="0.2">
      <c r="A1920" s="60" t="s">
        <v>6432</v>
      </c>
      <c r="B1920" s="60" t="s">
        <v>6433</v>
      </c>
      <c r="C1920" s="60">
        <v>27</v>
      </c>
      <c r="D1920" s="60" t="s">
        <v>27</v>
      </c>
      <c r="E1920" s="60" t="s">
        <v>6434</v>
      </c>
      <c r="F1920" s="60">
        <v>-4565</v>
      </c>
      <c r="G1920" s="60" t="s">
        <v>94</v>
      </c>
      <c r="H1920" s="60" t="s">
        <v>20</v>
      </c>
      <c r="I1920" s="60">
        <v>118825.31</v>
      </c>
      <c r="J1920" s="60" t="s">
        <v>1017</v>
      </c>
      <c r="K1920" s="60" t="s">
        <v>62</v>
      </c>
      <c r="L1920" s="60" t="s">
        <v>23</v>
      </c>
      <c r="M1920" s="60">
        <v>4.87</v>
      </c>
      <c r="N1920" s="60" t="s">
        <v>57</v>
      </c>
      <c r="O1920" s="60">
        <v>13</v>
      </c>
    </row>
    <row r="1921" spans="1:15" x14ac:dyDescent="0.2">
      <c r="A1921" s="60" t="s">
        <v>6435</v>
      </c>
      <c r="B1921" s="60" t="s">
        <v>1603</v>
      </c>
      <c r="C1921" s="60">
        <v>40</v>
      </c>
      <c r="D1921" s="60" t="s">
        <v>17</v>
      </c>
      <c r="E1921" s="60" t="s">
        <v>6436</v>
      </c>
      <c r="F1921" s="60">
        <v>-9849</v>
      </c>
      <c r="G1921" s="60" t="s">
        <v>94</v>
      </c>
      <c r="H1921" s="60" t="s">
        <v>173</v>
      </c>
      <c r="I1921" s="60">
        <v>111006.23</v>
      </c>
      <c r="J1921" s="60" t="s">
        <v>5908</v>
      </c>
      <c r="K1921" s="60" t="s">
        <v>40</v>
      </c>
      <c r="L1921" s="60" t="s">
        <v>23</v>
      </c>
      <c r="M1921" s="60">
        <v>4.57</v>
      </c>
      <c r="N1921" s="60" t="s">
        <v>41</v>
      </c>
      <c r="O1921" s="60">
        <v>20</v>
      </c>
    </row>
    <row r="1922" spans="1:15" x14ac:dyDescent="0.2">
      <c r="A1922" s="60" t="s">
        <v>6437</v>
      </c>
      <c r="B1922" s="60" t="s">
        <v>6438</v>
      </c>
      <c r="C1922" s="60">
        <v>25</v>
      </c>
      <c r="D1922" s="60" t="s">
        <v>27</v>
      </c>
      <c r="E1922" s="60" t="s">
        <v>6439</v>
      </c>
      <c r="F1922" s="60">
        <v>-6108</v>
      </c>
      <c r="G1922" s="60" t="s">
        <v>116</v>
      </c>
      <c r="H1922" s="60" t="s">
        <v>194</v>
      </c>
      <c r="I1922" s="60">
        <v>65636.3</v>
      </c>
      <c r="J1922" s="60" t="s">
        <v>6166</v>
      </c>
      <c r="K1922" s="60" t="s">
        <v>81</v>
      </c>
      <c r="L1922" s="60" t="s">
        <v>56</v>
      </c>
      <c r="M1922" s="60">
        <v>3.03</v>
      </c>
      <c r="N1922" s="60" t="s">
        <v>57</v>
      </c>
      <c r="O1922" s="60">
        <v>24</v>
      </c>
    </row>
    <row r="1923" spans="1:15" x14ac:dyDescent="0.2">
      <c r="A1923" s="60" t="s">
        <v>6440</v>
      </c>
      <c r="B1923" s="60" t="s">
        <v>205</v>
      </c>
      <c r="C1923" s="60">
        <v>37</v>
      </c>
      <c r="D1923" s="60" t="s">
        <v>27</v>
      </c>
      <c r="E1923" s="60" t="s">
        <v>6441</v>
      </c>
      <c r="F1923" s="60">
        <v>-4388</v>
      </c>
      <c r="G1923" s="60" t="s">
        <v>99</v>
      </c>
      <c r="H1923" s="60" t="s">
        <v>30</v>
      </c>
      <c r="I1923" s="60">
        <v>88763.65</v>
      </c>
      <c r="J1923" s="60" t="s">
        <v>5770</v>
      </c>
      <c r="K1923" s="60" t="s">
        <v>104</v>
      </c>
      <c r="L1923" s="60" t="s">
        <v>23</v>
      </c>
      <c r="M1923" s="60">
        <v>2.91</v>
      </c>
      <c r="N1923" s="60" t="s">
        <v>74</v>
      </c>
      <c r="O1923" s="60">
        <v>28</v>
      </c>
    </row>
    <row r="1924" spans="1:15" x14ac:dyDescent="0.2">
      <c r="A1924" s="60" t="s">
        <v>6442</v>
      </c>
      <c r="B1924" s="60" t="s">
        <v>6443</v>
      </c>
      <c r="C1924" s="60">
        <v>50</v>
      </c>
      <c r="D1924" s="60" t="s">
        <v>50</v>
      </c>
      <c r="E1924" s="60" t="s">
        <v>6444</v>
      </c>
      <c r="F1924" s="60">
        <v>-9698</v>
      </c>
      <c r="G1924" s="60" t="s">
        <v>29</v>
      </c>
      <c r="H1924" s="60" t="s">
        <v>53</v>
      </c>
      <c r="I1924" s="60">
        <v>132904.29999999999</v>
      </c>
      <c r="J1924" s="60" t="s">
        <v>6445</v>
      </c>
      <c r="K1924" s="60" t="s">
        <v>55</v>
      </c>
      <c r="L1924" s="60" t="s">
        <v>56</v>
      </c>
      <c r="M1924" s="60">
        <v>1.98</v>
      </c>
      <c r="N1924" s="60" t="s">
        <v>41</v>
      </c>
      <c r="O1924" s="60">
        <v>28</v>
      </c>
    </row>
    <row r="1925" spans="1:15" x14ac:dyDescent="0.2">
      <c r="A1925" s="60" t="s">
        <v>6446</v>
      </c>
      <c r="B1925" s="60" t="s">
        <v>6447</v>
      </c>
      <c r="C1925" s="60">
        <v>24</v>
      </c>
      <c r="D1925" s="60" t="s">
        <v>17</v>
      </c>
      <c r="E1925" s="60" t="s">
        <v>6448</v>
      </c>
      <c r="F1925" s="60">
        <v>-10486</v>
      </c>
      <c r="G1925" s="60" t="s">
        <v>94</v>
      </c>
      <c r="H1925" s="60" t="s">
        <v>194</v>
      </c>
      <c r="I1925" s="60">
        <v>148615.71</v>
      </c>
      <c r="J1925" s="60" t="s">
        <v>4561</v>
      </c>
      <c r="K1925" s="60" t="s">
        <v>62</v>
      </c>
      <c r="L1925" s="60" t="s">
        <v>73</v>
      </c>
      <c r="M1925" s="60">
        <v>3.74</v>
      </c>
      <c r="N1925" s="60" t="s">
        <v>24</v>
      </c>
      <c r="O1925" s="60">
        <v>18</v>
      </c>
    </row>
    <row r="1926" spans="1:15" x14ac:dyDescent="0.2">
      <c r="A1926" s="60" t="s">
        <v>6449</v>
      </c>
      <c r="B1926" s="60" t="s">
        <v>6149</v>
      </c>
      <c r="C1926" s="60">
        <v>43</v>
      </c>
      <c r="D1926" s="60" t="s">
        <v>27</v>
      </c>
      <c r="E1926" s="60" t="s">
        <v>6450</v>
      </c>
      <c r="F1926" s="60">
        <v>-5646</v>
      </c>
      <c r="G1926" s="60" t="s">
        <v>94</v>
      </c>
      <c r="H1926" s="60" t="s">
        <v>79</v>
      </c>
      <c r="I1926" s="60">
        <v>149145.67000000001</v>
      </c>
      <c r="J1926" s="60" t="s">
        <v>5299</v>
      </c>
      <c r="K1926" s="60" t="s">
        <v>22</v>
      </c>
      <c r="L1926" s="60" t="s">
        <v>32</v>
      </c>
      <c r="M1926" s="60">
        <v>2.9</v>
      </c>
      <c r="N1926" s="60" t="s">
        <v>41</v>
      </c>
      <c r="O1926" s="60">
        <v>26</v>
      </c>
    </row>
    <row r="1927" spans="1:15" x14ac:dyDescent="0.2">
      <c r="A1927" s="60" t="s">
        <v>6451</v>
      </c>
      <c r="B1927" s="60" t="s">
        <v>6452</v>
      </c>
      <c r="C1927" s="60">
        <v>40</v>
      </c>
      <c r="D1927" s="60" t="s">
        <v>27</v>
      </c>
      <c r="E1927" s="60" t="s">
        <v>6453</v>
      </c>
      <c r="F1927" s="60">
        <v>-9339</v>
      </c>
      <c r="G1927" s="60" t="s">
        <v>29</v>
      </c>
      <c r="H1927" s="60" t="s">
        <v>79</v>
      </c>
      <c r="I1927" s="60">
        <v>86430.27</v>
      </c>
      <c r="J1927" s="60" t="s">
        <v>3778</v>
      </c>
      <c r="K1927" s="60" t="s">
        <v>127</v>
      </c>
      <c r="L1927" s="60" t="s">
        <v>56</v>
      </c>
      <c r="M1927" s="60">
        <v>2.4</v>
      </c>
      <c r="N1927" s="60" t="s">
        <v>33</v>
      </c>
      <c r="O1927" s="60">
        <v>5</v>
      </c>
    </row>
    <row r="1928" spans="1:15" x14ac:dyDescent="0.2">
      <c r="A1928" s="60" t="s">
        <v>6454</v>
      </c>
      <c r="B1928" s="60" t="s">
        <v>6455</v>
      </c>
      <c r="C1928" s="60">
        <v>52</v>
      </c>
      <c r="D1928" s="60" t="s">
        <v>27</v>
      </c>
      <c r="E1928" s="60" t="s">
        <v>6456</v>
      </c>
      <c r="F1928" s="60">
        <v>-3279</v>
      </c>
      <c r="G1928" s="60" t="s">
        <v>52</v>
      </c>
      <c r="H1928" s="60" t="s">
        <v>38</v>
      </c>
      <c r="I1928" s="60">
        <v>43437.38</v>
      </c>
      <c r="J1928" s="60" t="s">
        <v>799</v>
      </c>
      <c r="K1928" s="60" t="s">
        <v>22</v>
      </c>
      <c r="L1928" s="60" t="s">
        <v>73</v>
      </c>
      <c r="M1928" s="60">
        <v>3.95</v>
      </c>
      <c r="N1928" s="60" t="s">
        <v>41</v>
      </c>
      <c r="O1928" s="60">
        <v>23</v>
      </c>
    </row>
    <row r="1929" spans="1:15" x14ac:dyDescent="0.2">
      <c r="A1929" s="60" t="s">
        <v>6457</v>
      </c>
      <c r="B1929" s="60" t="s">
        <v>6458</v>
      </c>
      <c r="C1929" s="60">
        <v>54</v>
      </c>
      <c r="D1929" s="60" t="s">
        <v>27</v>
      </c>
      <c r="E1929" s="60" t="s">
        <v>6459</v>
      </c>
      <c r="F1929" s="60">
        <v>-6673</v>
      </c>
      <c r="G1929" s="60" t="s">
        <v>37</v>
      </c>
      <c r="H1929" s="60" t="s">
        <v>30</v>
      </c>
      <c r="I1929" s="60">
        <v>111173.39</v>
      </c>
      <c r="J1929" s="60" t="s">
        <v>5619</v>
      </c>
      <c r="K1929" s="60" t="s">
        <v>62</v>
      </c>
      <c r="L1929" s="60" t="s">
        <v>56</v>
      </c>
      <c r="M1929" s="60">
        <v>2.46</v>
      </c>
      <c r="N1929" s="60" t="s">
        <v>33</v>
      </c>
      <c r="O1929" s="60">
        <v>11</v>
      </c>
    </row>
    <row r="1930" spans="1:15" x14ac:dyDescent="0.2">
      <c r="A1930" s="60" t="s">
        <v>6460</v>
      </c>
      <c r="B1930" s="60" t="s">
        <v>5530</v>
      </c>
      <c r="C1930" s="60">
        <v>30</v>
      </c>
      <c r="D1930" s="60" t="s">
        <v>50</v>
      </c>
      <c r="E1930" s="60" t="s">
        <v>6461</v>
      </c>
      <c r="F1930" s="60">
        <v>-2197</v>
      </c>
      <c r="G1930" s="60" t="s">
        <v>45</v>
      </c>
      <c r="H1930" s="60" t="s">
        <v>194</v>
      </c>
      <c r="I1930" s="60">
        <v>102630.18</v>
      </c>
      <c r="J1930" s="60" t="s">
        <v>6462</v>
      </c>
      <c r="K1930" s="60" t="s">
        <v>127</v>
      </c>
      <c r="L1930" s="60" t="s">
        <v>23</v>
      </c>
      <c r="M1930" s="60">
        <v>1.28</v>
      </c>
      <c r="N1930" s="60" t="s">
        <v>24</v>
      </c>
      <c r="O1930" s="60">
        <v>19</v>
      </c>
    </row>
    <row r="1931" spans="1:15" x14ac:dyDescent="0.2">
      <c r="A1931" s="60" t="s">
        <v>6463</v>
      </c>
      <c r="B1931" s="60" t="s">
        <v>3277</v>
      </c>
      <c r="C1931" s="60">
        <v>64</v>
      </c>
      <c r="D1931" s="60" t="s">
        <v>50</v>
      </c>
      <c r="E1931" s="60" t="s">
        <v>6464</v>
      </c>
      <c r="F1931" s="60">
        <v>-9680</v>
      </c>
      <c r="G1931" s="60" t="s">
        <v>52</v>
      </c>
      <c r="H1931" s="60" t="s">
        <v>38</v>
      </c>
      <c r="I1931" s="60">
        <v>141661.75</v>
      </c>
      <c r="J1931" s="60" t="s">
        <v>2980</v>
      </c>
      <c r="K1931" s="60" t="s">
        <v>62</v>
      </c>
      <c r="L1931" s="60" t="s">
        <v>23</v>
      </c>
      <c r="M1931" s="60">
        <v>1.35</v>
      </c>
      <c r="N1931" s="60" t="s">
        <v>74</v>
      </c>
      <c r="O1931" s="60">
        <v>20</v>
      </c>
    </row>
    <row r="1932" spans="1:15" x14ac:dyDescent="0.2">
      <c r="A1932" s="60" t="s">
        <v>6465</v>
      </c>
      <c r="B1932" s="60" t="s">
        <v>856</v>
      </c>
      <c r="C1932" s="60">
        <v>50</v>
      </c>
      <c r="D1932" s="60" t="s">
        <v>50</v>
      </c>
      <c r="E1932" s="60" t="s">
        <v>6466</v>
      </c>
      <c r="F1932" s="60">
        <v>-6924</v>
      </c>
      <c r="G1932" s="60" t="s">
        <v>116</v>
      </c>
      <c r="H1932" s="60" t="s">
        <v>79</v>
      </c>
      <c r="I1932" s="60">
        <v>100058.21</v>
      </c>
      <c r="J1932" s="60" t="s">
        <v>6392</v>
      </c>
      <c r="K1932" s="60" t="s">
        <v>118</v>
      </c>
      <c r="L1932" s="60" t="s">
        <v>56</v>
      </c>
      <c r="M1932" s="60">
        <v>3.04</v>
      </c>
      <c r="N1932" s="60" t="s">
        <v>74</v>
      </c>
      <c r="O1932" s="60">
        <v>17</v>
      </c>
    </row>
    <row r="1933" spans="1:15" x14ac:dyDescent="0.2">
      <c r="A1933" s="60" t="s">
        <v>6467</v>
      </c>
      <c r="B1933" s="60" t="s">
        <v>4870</v>
      </c>
      <c r="C1933" s="60">
        <v>59</v>
      </c>
      <c r="D1933" s="60" t="s">
        <v>50</v>
      </c>
      <c r="E1933" s="60" t="s">
        <v>6468</v>
      </c>
      <c r="F1933" s="60">
        <v>-8933</v>
      </c>
      <c r="G1933" s="60" t="s">
        <v>85</v>
      </c>
      <c r="H1933" s="60" t="s">
        <v>53</v>
      </c>
      <c r="I1933" s="60">
        <v>137684.62</v>
      </c>
      <c r="J1933" s="60" t="s">
        <v>2034</v>
      </c>
      <c r="K1933" s="60" t="s">
        <v>62</v>
      </c>
      <c r="L1933" s="60" t="s">
        <v>32</v>
      </c>
      <c r="M1933" s="60">
        <v>2.48</v>
      </c>
      <c r="N1933" s="60" t="s">
        <v>33</v>
      </c>
      <c r="O1933" s="60">
        <v>38</v>
      </c>
    </row>
    <row r="1934" spans="1:15" x14ac:dyDescent="0.2">
      <c r="A1934" s="60" t="s">
        <v>6469</v>
      </c>
      <c r="B1934" s="60" t="s">
        <v>2990</v>
      </c>
      <c r="C1934" s="60">
        <v>23</v>
      </c>
      <c r="D1934" s="60" t="s">
        <v>17</v>
      </c>
      <c r="E1934" s="60" t="s">
        <v>6470</v>
      </c>
      <c r="F1934" s="60">
        <v>-6526</v>
      </c>
      <c r="G1934" s="60" t="s">
        <v>78</v>
      </c>
      <c r="H1934" s="60" t="s">
        <v>30</v>
      </c>
      <c r="I1934" s="60">
        <v>135290.04</v>
      </c>
      <c r="J1934" s="60" t="s">
        <v>3956</v>
      </c>
      <c r="K1934" s="60" t="s">
        <v>55</v>
      </c>
      <c r="L1934" s="60" t="s">
        <v>32</v>
      </c>
      <c r="M1934" s="60">
        <v>2.99</v>
      </c>
      <c r="N1934" s="60" t="s">
        <v>33</v>
      </c>
      <c r="O1934" s="60">
        <v>1</v>
      </c>
    </row>
    <row r="1935" spans="1:15" x14ac:dyDescent="0.2">
      <c r="A1935" s="60" t="s">
        <v>6471</v>
      </c>
      <c r="B1935" s="60" t="s">
        <v>6472</v>
      </c>
      <c r="C1935" s="60">
        <v>52</v>
      </c>
      <c r="D1935" s="60" t="s">
        <v>17</v>
      </c>
      <c r="E1935" s="60" t="s">
        <v>6473</v>
      </c>
      <c r="F1935" s="60">
        <v>-9403</v>
      </c>
      <c r="G1935" s="60" t="s">
        <v>78</v>
      </c>
      <c r="H1935" s="60" t="s">
        <v>53</v>
      </c>
      <c r="I1935" s="60">
        <v>44727.37</v>
      </c>
      <c r="J1935" s="60" t="s">
        <v>6474</v>
      </c>
      <c r="K1935" s="60" t="s">
        <v>62</v>
      </c>
      <c r="L1935" s="60" t="s">
        <v>23</v>
      </c>
      <c r="M1935" s="60">
        <v>1.87</v>
      </c>
      <c r="N1935" s="60" t="s">
        <v>74</v>
      </c>
      <c r="O1935" s="60">
        <v>34</v>
      </c>
    </row>
    <row r="1936" spans="1:15" x14ac:dyDescent="0.2">
      <c r="A1936" s="60" t="s">
        <v>6475</v>
      </c>
      <c r="B1936" s="60" t="s">
        <v>4447</v>
      </c>
      <c r="C1936" s="60">
        <v>24</v>
      </c>
      <c r="D1936" s="60" t="s">
        <v>50</v>
      </c>
      <c r="E1936" s="60" t="s">
        <v>6476</v>
      </c>
      <c r="F1936" s="60">
        <v>-6065</v>
      </c>
      <c r="G1936" s="60" t="s">
        <v>99</v>
      </c>
      <c r="H1936" s="60" t="s">
        <v>20</v>
      </c>
      <c r="I1936" s="60">
        <v>120663.21</v>
      </c>
      <c r="J1936" s="60" t="s">
        <v>6477</v>
      </c>
      <c r="K1936" s="60" t="s">
        <v>81</v>
      </c>
      <c r="L1936" s="60" t="s">
        <v>56</v>
      </c>
      <c r="M1936" s="60">
        <v>3.93</v>
      </c>
      <c r="N1936" s="60" t="s">
        <v>57</v>
      </c>
      <c r="O1936" s="60">
        <v>21</v>
      </c>
    </row>
    <row r="1937" spans="1:15" x14ac:dyDescent="0.2">
      <c r="A1937" s="60" t="s">
        <v>6478</v>
      </c>
      <c r="B1937" s="60" t="s">
        <v>1237</v>
      </c>
      <c r="C1937" s="60">
        <v>51</v>
      </c>
      <c r="D1937" s="60" t="s">
        <v>50</v>
      </c>
      <c r="E1937" s="60" t="s">
        <v>6479</v>
      </c>
      <c r="F1937" s="60">
        <v>-4511</v>
      </c>
      <c r="G1937" s="60" t="s">
        <v>37</v>
      </c>
      <c r="H1937" s="60" t="s">
        <v>38</v>
      </c>
      <c r="I1937" s="60">
        <v>73056.070000000007</v>
      </c>
      <c r="J1937" s="60" t="s">
        <v>1569</v>
      </c>
      <c r="K1937" s="60" t="s">
        <v>22</v>
      </c>
      <c r="L1937" s="60" t="s">
        <v>32</v>
      </c>
      <c r="M1937" s="60">
        <v>4.67</v>
      </c>
      <c r="N1937" s="60" t="s">
        <v>24</v>
      </c>
      <c r="O1937" s="60">
        <v>32</v>
      </c>
    </row>
    <row r="1938" spans="1:15" x14ac:dyDescent="0.2">
      <c r="A1938" s="60" t="s">
        <v>6480</v>
      </c>
      <c r="B1938" s="60" t="s">
        <v>6481</v>
      </c>
      <c r="C1938" s="60">
        <v>36</v>
      </c>
      <c r="D1938" s="60" t="s">
        <v>50</v>
      </c>
      <c r="E1938" s="60" t="s">
        <v>6482</v>
      </c>
      <c r="F1938" s="60">
        <v>-9270</v>
      </c>
      <c r="G1938" s="60" t="s">
        <v>29</v>
      </c>
      <c r="H1938" s="60" t="s">
        <v>194</v>
      </c>
      <c r="I1938" s="60">
        <v>169222.32</v>
      </c>
      <c r="J1938" s="60" t="s">
        <v>6483</v>
      </c>
      <c r="K1938" s="60" t="s">
        <v>40</v>
      </c>
      <c r="L1938" s="60" t="s">
        <v>56</v>
      </c>
      <c r="M1938" s="60">
        <v>2.21</v>
      </c>
      <c r="N1938" s="60" t="s">
        <v>24</v>
      </c>
      <c r="O1938" s="60">
        <v>5</v>
      </c>
    </row>
    <row r="1939" spans="1:15" x14ac:dyDescent="0.2">
      <c r="A1939" s="60" t="s">
        <v>6484</v>
      </c>
      <c r="B1939" s="60" t="s">
        <v>6485</v>
      </c>
      <c r="C1939" s="60">
        <v>26</v>
      </c>
      <c r="D1939" s="60" t="s">
        <v>17</v>
      </c>
      <c r="E1939" s="60" t="s">
        <v>6486</v>
      </c>
      <c r="F1939" s="60">
        <v>-3814</v>
      </c>
      <c r="G1939" s="60" t="s">
        <v>37</v>
      </c>
      <c r="H1939" s="60" t="s">
        <v>20</v>
      </c>
      <c r="I1939" s="60">
        <v>89213.77</v>
      </c>
      <c r="J1939" s="60" t="s">
        <v>554</v>
      </c>
      <c r="K1939" s="60" t="s">
        <v>104</v>
      </c>
      <c r="L1939" s="60" t="s">
        <v>73</v>
      </c>
      <c r="M1939" s="60">
        <v>3.14</v>
      </c>
      <c r="N1939" s="60" t="s">
        <v>74</v>
      </c>
      <c r="O1939" s="60">
        <v>22</v>
      </c>
    </row>
    <row r="1940" spans="1:15" x14ac:dyDescent="0.2">
      <c r="A1940" s="60" t="s">
        <v>6487</v>
      </c>
      <c r="B1940" s="60" t="s">
        <v>6488</v>
      </c>
      <c r="C1940" s="60">
        <v>55</v>
      </c>
      <c r="D1940" s="60" t="s">
        <v>17</v>
      </c>
      <c r="E1940" s="60" t="s">
        <v>6489</v>
      </c>
      <c r="F1940" s="60">
        <v>-4071</v>
      </c>
      <c r="G1940" s="60" t="s">
        <v>94</v>
      </c>
      <c r="H1940" s="60" t="s">
        <v>20</v>
      </c>
      <c r="I1940" s="60">
        <v>122336.03</v>
      </c>
      <c r="J1940" s="60" t="s">
        <v>4253</v>
      </c>
      <c r="K1940" s="60" t="s">
        <v>127</v>
      </c>
      <c r="L1940" s="60" t="s">
        <v>23</v>
      </c>
      <c r="M1940" s="60">
        <v>4.24</v>
      </c>
      <c r="N1940" s="60" t="s">
        <v>57</v>
      </c>
      <c r="O1940" s="60">
        <v>19</v>
      </c>
    </row>
    <row r="1941" spans="1:15" x14ac:dyDescent="0.2">
      <c r="A1941" s="60" t="s">
        <v>6490</v>
      </c>
      <c r="B1941" s="60" t="s">
        <v>5392</v>
      </c>
      <c r="C1941" s="60">
        <v>26</v>
      </c>
      <c r="D1941" s="60" t="s">
        <v>27</v>
      </c>
      <c r="E1941" s="60" t="s">
        <v>6491</v>
      </c>
      <c r="F1941" s="60">
        <v>-7935</v>
      </c>
      <c r="G1941" s="60" t="s">
        <v>85</v>
      </c>
      <c r="H1941" s="60" t="s">
        <v>71</v>
      </c>
      <c r="I1941" s="60">
        <v>89634.52</v>
      </c>
      <c r="J1941" s="60" t="s">
        <v>3914</v>
      </c>
      <c r="K1941" s="60" t="s">
        <v>127</v>
      </c>
      <c r="L1941" s="60" t="s">
        <v>32</v>
      </c>
      <c r="M1941" s="60">
        <v>1.86</v>
      </c>
      <c r="N1941" s="60" t="s">
        <v>24</v>
      </c>
      <c r="O1941" s="60">
        <v>6</v>
      </c>
    </row>
    <row r="1942" spans="1:15" x14ac:dyDescent="0.2">
      <c r="A1942" s="60" t="s">
        <v>6492</v>
      </c>
      <c r="B1942" s="60" t="s">
        <v>4255</v>
      </c>
      <c r="C1942" s="60">
        <v>41</v>
      </c>
      <c r="D1942" s="60" t="s">
        <v>17</v>
      </c>
      <c r="E1942" s="60" t="s">
        <v>6493</v>
      </c>
      <c r="F1942" s="60">
        <v>-10951</v>
      </c>
      <c r="G1942" s="60" t="s">
        <v>45</v>
      </c>
      <c r="H1942" s="60" t="s">
        <v>144</v>
      </c>
      <c r="I1942" s="60">
        <v>178949.12</v>
      </c>
      <c r="J1942" s="60" t="s">
        <v>590</v>
      </c>
      <c r="K1942" s="60" t="s">
        <v>136</v>
      </c>
      <c r="L1942" s="60" t="s">
        <v>73</v>
      </c>
      <c r="M1942" s="60">
        <v>4.46</v>
      </c>
      <c r="N1942" s="60" t="s">
        <v>24</v>
      </c>
      <c r="O1942" s="60">
        <v>16</v>
      </c>
    </row>
    <row r="1943" spans="1:15" x14ac:dyDescent="0.2">
      <c r="A1943" s="60" t="s">
        <v>6494</v>
      </c>
      <c r="B1943" s="60" t="s">
        <v>6495</v>
      </c>
      <c r="C1943" s="60">
        <v>60</v>
      </c>
      <c r="D1943" s="60" t="s">
        <v>27</v>
      </c>
      <c r="E1943" s="60" t="s">
        <v>6496</v>
      </c>
      <c r="F1943" s="60">
        <v>-7625</v>
      </c>
      <c r="G1943" s="60" t="s">
        <v>52</v>
      </c>
      <c r="H1943" s="60" t="s">
        <v>79</v>
      </c>
      <c r="I1943" s="60">
        <v>142961.60999999999</v>
      </c>
      <c r="J1943" s="60" t="s">
        <v>5120</v>
      </c>
      <c r="K1943" s="60" t="s">
        <v>22</v>
      </c>
      <c r="L1943" s="60" t="s">
        <v>23</v>
      </c>
      <c r="M1943" s="60">
        <v>1.69</v>
      </c>
      <c r="N1943" s="60" t="s">
        <v>57</v>
      </c>
      <c r="O1943" s="60">
        <v>20</v>
      </c>
    </row>
    <row r="1944" spans="1:15" x14ac:dyDescent="0.2">
      <c r="A1944" s="60" t="s">
        <v>6497</v>
      </c>
      <c r="B1944" s="60" t="s">
        <v>2573</v>
      </c>
      <c r="C1944" s="60">
        <v>34</v>
      </c>
      <c r="D1944" s="60" t="s">
        <v>50</v>
      </c>
      <c r="E1944" s="60" t="s">
        <v>6498</v>
      </c>
      <c r="F1944" s="60">
        <v>-8269</v>
      </c>
      <c r="G1944" s="60" t="s">
        <v>19</v>
      </c>
      <c r="H1944" s="60" t="s">
        <v>30</v>
      </c>
      <c r="I1944" s="60">
        <v>71171.490000000005</v>
      </c>
      <c r="J1944" s="60" t="s">
        <v>6499</v>
      </c>
      <c r="K1944" s="60" t="s">
        <v>62</v>
      </c>
      <c r="L1944" s="60" t="s">
        <v>73</v>
      </c>
      <c r="M1944" s="60">
        <v>1.78</v>
      </c>
      <c r="N1944" s="60" t="s">
        <v>74</v>
      </c>
      <c r="O1944" s="60">
        <v>4</v>
      </c>
    </row>
    <row r="1945" spans="1:15" x14ac:dyDescent="0.2">
      <c r="A1945" s="60" t="s">
        <v>6500</v>
      </c>
      <c r="B1945" s="60" t="s">
        <v>6501</v>
      </c>
      <c r="C1945" s="60">
        <v>24</v>
      </c>
      <c r="D1945" s="60" t="s">
        <v>27</v>
      </c>
      <c r="E1945" s="60" t="s">
        <v>6502</v>
      </c>
      <c r="F1945" s="60">
        <v>-2084</v>
      </c>
      <c r="G1945" s="60" t="s">
        <v>94</v>
      </c>
      <c r="H1945" s="60" t="s">
        <v>79</v>
      </c>
      <c r="I1945" s="60">
        <v>112259.47</v>
      </c>
      <c r="J1945" s="60" t="s">
        <v>1926</v>
      </c>
      <c r="K1945" s="60" t="s">
        <v>136</v>
      </c>
      <c r="L1945" s="60" t="s">
        <v>23</v>
      </c>
      <c r="M1945" s="60">
        <v>3.47</v>
      </c>
      <c r="N1945" s="60" t="s">
        <v>41</v>
      </c>
      <c r="O1945" s="60">
        <v>23</v>
      </c>
    </row>
    <row r="1946" spans="1:15" x14ac:dyDescent="0.2">
      <c r="A1946" s="60" t="s">
        <v>6503</v>
      </c>
      <c r="B1946" s="60" t="s">
        <v>6504</v>
      </c>
      <c r="C1946" s="60">
        <v>41</v>
      </c>
      <c r="D1946" s="60" t="s">
        <v>17</v>
      </c>
      <c r="E1946" s="60" t="s">
        <v>6505</v>
      </c>
      <c r="F1946" s="60">
        <v>-9427</v>
      </c>
      <c r="G1946" s="60" t="s">
        <v>29</v>
      </c>
      <c r="H1946" s="60" t="s">
        <v>66</v>
      </c>
      <c r="I1946" s="60">
        <v>69420.23</v>
      </c>
      <c r="J1946" s="60" t="s">
        <v>1481</v>
      </c>
      <c r="K1946" s="60" t="s">
        <v>81</v>
      </c>
      <c r="L1946" s="60" t="s">
        <v>73</v>
      </c>
      <c r="M1946" s="60">
        <v>4.95</v>
      </c>
      <c r="N1946" s="60" t="s">
        <v>33</v>
      </c>
      <c r="O1946" s="60">
        <v>7</v>
      </c>
    </row>
    <row r="1947" spans="1:15" x14ac:dyDescent="0.2">
      <c r="A1947" s="60" t="s">
        <v>6506</v>
      </c>
      <c r="B1947" s="60" t="s">
        <v>906</v>
      </c>
      <c r="C1947" s="60">
        <v>33</v>
      </c>
      <c r="D1947" s="60" t="s">
        <v>17</v>
      </c>
      <c r="E1947" s="60" t="s">
        <v>6507</v>
      </c>
      <c r="F1947" s="60">
        <v>-8204</v>
      </c>
      <c r="G1947" s="60" t="s">
        <v>52</v>
      </c>
      <c r="H1947" s="60" t="s">
        <v>38</v>
      </c>
      <c r="I1947" s="60">
        <v>73700.600000000006</v>
      </c>
      <c r="J1947" s="60" t="s">
        <v>1873</v>
      </c>
      <c r="K1947" s="60" t="s">
        <v>22</v>
      </c>
      <c r="L1947" s="60" t="s">
        <v>56</v>
      </c>
      <c r="M1947" s="60">
        <v>2.23</v>
      </c>
      <c r="N1947" s="60" t="s">
        <v>74</v>
      </c>
      <c r="O1947" s="60">
        <v>39</v>
      </c>
    </row>
    <row r="1948" spans="1:15" x14ac:dyDescent="0.2">
      <c r="A1948" s="60" t="s">
        <v>6508</v>
      </c>
      <c r="B1948" s="60" t="s">
        <v>6509</v>
      </c>
      <c r="C1948" s="60">
        <v>23</v>
      </c>
      <c r="D1948" s="60" t="s">
        <v>50</v>
      </c>
      <c r="E1948" s="60" t="s">
        <v>6510</v>
      </c>
      <c r="F1948" s="60">
        <v>-9041</v>
      </c>
      <c r="G1948" s="60" t="s">
        <v>29</v>
      </c>
      <c r="H1948" s="60" t="s">
        <v>38</v>
      </c>
      <c r="I1948" s="60">
        <v>48526.1</v>
      </c>
      <c r="J1948" s="60" t="s">
        <v>5112</v>
      </c>
      <c r="K1948" s="60" t="s">
        <v>118</v>
      </c>
      <c r="L1948" s="60" t="s">
        <v>32</v>
      </c>
      <c r="M1948" s="60">
        <v>1.64</v>
      </c>
      <c r="N1948" s="60" t="s">
        <v>33</v>
      </c>
      <c r="O1948" s="60">
        <v>8</v>
      </c>
    </row>
    <row r="1949" spans="1:15" x14ac:dyDescent="0.2">
      <c r="A1949" s="60" t="s">
        <v>6511</v>
      </c>
      <c r="B1949" s="60" t="s">
        <v>6512</v>
      </c>
      <c r="C1949" s="60">
        <v>47</v>
      </c>
      <c r="D1949" s="60" t="s">
        <v>17</v>
      </c>
      <c r="E1949" s="60" t="s">
        <v>6513</v>
      </c>
      <c r="F1949" s="60">
        <v>-10818</v>
      </c>
      <c r="G1949" s="60" t="s">
        <v>78</v>
      </c>
      <c r="H1949" s="60" t="s">
        <v>53</v>
      </c>
      <c r="I1949" s="60">
        <v>134617.04</v>
      </c>
      <c r="J1949" s="60" t="s">
        <v>6514</v>
      </c>
      <c r="K1949" s="60" t="s">
        <v>40</v>
      </c>
      <c r="L1949" s="60" t="s">
        <v>73</v>
      </c>
      <c r="M1949" s="60">
        <v>4.71</v>
      </c>
      <c r="N1949" s="60" t="s">
        <v>41</v>
      </c>
      <c r="O1949" s="60">
        <v>10</v>
      </c>
    </row>
    <row r="1950" spans="1:15" x14ac:dyDescent="0.2">
      <c r="A1950" s="60" t="s">
        <v>6515</v>
      </c>
      <c r="B1950" s="60" t="s">
        <v>2362</v>
      </c>
      <c r="C1950" s="60">
        <v>61</v>
      </c>
      <c r="D1950" s="60" t="s">
        <v>17</v>
      </c>
      <c r="E1950" s="60" t="s">
        <v>6516</v>
      </c>
      <c r="F1950" s="60">
        <v>-10147</v>
      </c>
      <c r="G1950" s="60" t="s">
        <v>99</v>
      </c>
      <c r="H1950" s="60" t="s">
        <v>194</v>
      </c>
      <c r="I1950" s="60">
        <v>107002.56</v>
      </c>
      <c r="J1950" s="60" t="s">
        <v>1639</v>
      </c>
      <c r="K1950" s="60" t="s">
        <v>136</v>
      </c>
      <c r="L1950" s="60" t="s">
        <v>23</v>
      </c>
      <c r="M1950" s="60">
        <v>1.04</v>
      </c>
      <c r="N1950" s="60" t="s">
        <v>57</v>
      </c>
      <c r="O1950" s="60">
        <v>14</v>
      </c>
    </row>
    <row r="1951" spans="1:15" x14ac:dyDescent="0.2">
      <c r="A1951" s="60" t="s">
        <v>6517</v>
      </c>
      <c r="B1951" s="60" t="s">
        <v>5047</v>
      </c>
      <c r="C1951" s="60">
        <v>62</v>
      </c>
      <c r="D1951" s="60" t="s">
        <v>17</v>
      </c>
      <c r="E1951" s="60" t="s">
        <v>6518</v>
      </c>
      <c r="F1951" s="60">
        <v>-4284</v>
      </c>
      <c r="G1951" s="60" t="s">
        <v>78</v>
      </c>
      <c r="H1951" s="60" t="s">
        <v>20</v>
      </c>
      <c r="I1951" s="60">
        <v>125958.1</v>
      </c>
      <c r="J1951" s="60" t="s">
        <v>4784</v>
      </c>
      <c r="K1951" s="60" t="s">
        <v>47</v>
      </c>
      <c r="L1951" s="60" t="s">
        <v>32</v>
      </c>
      <c r="M1951" s="60">
        <v>1.58</v>
      </c>
      <c r="N1951" s="60" t="s">
        <v>74</v>
      </c>
      <c r="O1951" s="60">
        <v>29</v>
      </c>
    </row>
    <row r="1952" spans="1:15" x14ac:dyDescent="0.2">
      <c r="A1952" s="60" t="s">
        <v>6519</v>
      </c>
      <c r="B1952" s="60" t="s">
        <v>6520</v>
      </c>
      <c r="C1952" s="60">
        <v>43</v>
      </c>
      <c r="D1952" s="60" t="s">
        <v>17</v>
      </c>
      <c r="E1952" s="60" t="s">
        <v>6521</v>
      </c>
      <c r="F1952" s="60">
        <v>-6344</v>
      </c>
      <c r="G1952" s="60" t="s">
        <v>99</v>
      </c>
      <c r="H1952" s="60" t="s">
        <v>20</v>
      </c>
      <c r="I1952" s="60">
        <v>102146.69</v>
      </c>
      <c r="J1952" s="60" t="s">
        <v>6522</v>
      </c>
      <c r="K1952" s="60" t="s">
        <v>55</v>
      </c>
      <c r="L1952" s="60" t="s">
        <v>73</v>
      </c>
      <c r="M1952" s="60">
        <v>1.35</v>
      </c>
      <c r="N1952" s="60" t="s">
        <v>33</v>
      </c>
      <c r="O1952" s="60">
        <v>11</v>
      </c>
    </row>
    <row r="1953" spans="1:15" x14ac:dyDescent="0.2">
      <c r="A1953" s="60" t="s">
        <v>6523</v>
      </c>
      <c r="B1953" s="60" t="s">
        <v>982</v>
      </c>
      <c r="C1953" s="60">
        <v>43</v>
      </c>
      <c r="D1953" s="60" t="s">
        <v>17</v>
      </c>
      <c r="E1953" s="60" t="s">
        <v>6524</v>
      </c>
      <c r="F1953" s="60">
        <v>-4394</v>
      </c>
      <c r="G1953" s="60" t="s">
        <v>85</v>
      </c>
      <c r="H1953" s="60" t="s">
        <v>66</v>
      </c>
      <c r="I1953" s="60">
        <v>37310.660000000003</v>
      </c>
      <c r="J1953" s="60" t="s">
        <v>6525</v>
      </c>
      <c r="K1953" s="60" t="s">
        <v>22</v>
      </c>
      <c r="L1953" s="60" t="s">
        <v>73</v>
      </c>
      <c r="M1953" s="60">
        <v>3.21</v>
      </c>
      <c r="N1953" s="60" t="s">
        <v>24</v>
      </c>
      <c r="O1953" s="60">
        <v>11</v>
      </c>
    </row>
    <row r="1954" spans="1:15" x14ac:dyDescent="0.2">
      <c r="A1954" s="60" t="s">
        <v>6526</v>
      </c>
      <c r="B1954" s="60" t="s">
        <v>6527</v>
      </c>
      <c r="C1954" s="60">
        <v>48</v>
      </c>
      <c r="D1954" s="60" t="s">
        <v>50</v>
      </c>
      <c r="E1954" s="60" t="s">
        <v>6528</v>
      </c>
      <c r="F1954" s="60">
        <v>-9447</v>
      </c>
      <c r="G1954" s="60" t="s">
        <v>29</v>
      </c>
      <c r="H1954" s="60" t="s">
        <v>38</v>
      </c>
      <c r="I1954" s="60">
        <v>175075.65</v>
      </c>
      <c r="J1954" s="60" t="s">
        <v>3681</v>
      </c>
      <c r="K1954" s="60" t="s">
        <v>127</v>
      </c>
      <c r="L1954" s="60" t="s">
        <v>23</v>
      </c>
      <c r="M1954" s="60">
        <v>2.0299999999999998</v>
      </c>
      <c r="N1954" s="60" t="s">
        <v>74</v>
      </c>
      <c r="O1954" s="60">
        <v>40</v>
      </c>
    </row>
    <row r="1955" spans="1:15" x14ac:dyDescent="0.2">
      <c r="A1955" s="60" t="s">
        <v>6529</v>
      </c>
      <c r="B1955" s="60" t="s">
        <v>6530</v>
      </c>
      <c r="C1955" s="60">
        <v>59</v>
      </c>
      <c r="D1955" s="60" t="s">
        <v>17</v>
      </c>
      <c r="E1955" s="60" t="s">
        <v>6531</v>
      </c>
      <c r="F1955" s="60">
        <v>-6399</v>
      </c>
      <c r="G1955" s="60" t="s">
        <v>99</v>
      </c>
      <c r="H1955" s="60" t="s">
        <v>144</v>
      </c>
      <c r="I1955" s="60">
        <v>48596.41</v>
      </c>
      <c r="J1955" s="60" t="s">
        <v>6532</v>
      </c>
      <c r="K1955" s="60" t="s">
        <v>62</v>
      </c>
      <c r="L1955" s="60" t="s">
        <v>73</v>
      </c>
      <c r="M1955" s="60">
        <v>2.73</v>
      </c>
      <c r="N1955" s="60" t="s">
        <v>24</v>
      </c>
      <c r="O1955" s="60">
        <v>14</v>
      </c>
    </row>
    <row r="1956" spans="1:15" x14ac:dyDescent="0.2">
      <c r="A1956" s="60" t="s">
        <v>6533</v>
      </c>
      <c r="B1956" s="60" t="s">
        <v>6534</v>
      </c>
      <c r="C1956" s="60">
        <v>53</v>
      </c>
      <c r="D1956" s="60" t="s">
        <v>17</v>
      </c>
      <c r="E1956" s="60" t="s">
        <v>6535</v>
      </c>
      <c r="F1956" s="60">
        <v>-8514</v>
      </c>
      <c r="G1956" s="60" t="s">
        <v>37</v>
      </c>
      <c r="H1956" s="60" t="s">
        <v>66</v>
      </c>
      <c r="I1956" s="60">
        <v>136102.26</v>
      </c>
      <c r="J1956" s="60" t="s">
        <v>6536</v>
      </c>
      <c r="K1956" s="60" t="s">
        <v>127</v>
      </c>
      <c r="L1956" s="60" t="s">
        <v>32</v>
      </c>
      <c r="M1956" s="60">
        <v>1.3</v>
      </c>
      <c r="N1956" s="60" t="s">
        <v>41</v>
      </c>
      <c r="O1956" s="60">
        <v>3</v>
      </c>
    </row>
    <row r="1957" spans="1:15" x14ac:dyDescent="0.2">
      <c r="A1957" s="60" t="s">
        <v>6537</v>
      </c>
      <c r="B1957" s="60" t="s">
        <v>6538</v>
      </c>
      <c r="C1957" s="60">
        <v>30</v>
      </c>
      <c r="D1957" s="60" t="s">
        <v>27</v>
      </c>
      <c r="E1957" s="60" t="s">
        <v>6539</v>
      </c>
      <c r="F1957" s="60">
        <v>-3012</v>
      </c>
      <c r="G1957" s="60" t="s">
        <v>99</v>
      </c>
      <c r="H1957" s="60" t="s">
        <v>20</v>
      </c>
      <c r="I1957" s="60">
        <v>90417.63</v>
      </c>
      <c r="J1957" s="60" t="s">
        <v>2992</v>
      </c>
      <c r="K1957" s="60" t="s">
        <v>40</v>
      </c>
      <c r="L1957" s="60" t="s">
        <v>73</v>
      </c>
      <c r="M1957" s="60">
        <v>3.66</v>
      </c>
      <c r="N1957" s="60" t="s">
        <v>41</v>
      </c>
      <c r="O1957" s="60">
        <v>5</v>
      </c>
    </row>
    <row r="1958" spans="1:15" x14ac:dyDescent="0.2">
      <c r="A1958" s="60" t="s">
        <v>6540</v>
      </c>
      <c r="B1958" s="60" t="s">
        <v>3662</v>
      </c>
      <c r="C1958" s="60">
        <v>61</v>
      </c>
      <c r="D1958" s="60" t="s">
        <v>27</v>
      </c>
      <c r="E1958" s="60" t="s">
        <v>6541</v>
      </c>
      <c r="F1958" s="60">
        <v>-5233</v>
      </c>
      <c r="G1958" s="60" t="s">
        <v>37</v>
      </c>
      <c r="H1958" s="60" t="s">
        <v>71</v>
      </c>
      <c r="I1958" s="60">
        <v>145189.56</v>
      </c>
      <c r="J1958" s="60" t="s">
        <v>5692</v>
      </c>
      <c r="K1958" s="60" t="s">
        <v>81</v>
      </c>
      <c r="L1958" s="60" t="s">
        <v>73</v>
      </c>
      <c r="M1958" s="60">
        <v>3.92</v>
      </c>
      <c r="N1958" s="60" t="s">
        <v>57</v>
      </c>
      <c r="O1958" s="60">
        <v>10</v>
      </c>
    </row>
    <row r="1959" spans="1:15" x14ac:dyDescent="0.2">
      <c r="A1959" s="60" t="s">
        <v>6542</v>
      </c>
      <c r="B1959" s="60" t="s">
        <v>6543</v>
      </c>
      <c r="C1959" s="60">
        <v>40</v>
      </c>
      <c r="D1959" s="60" t="s">
        <v>50</v>
      </c>
      <c r="E1959" s="60" t="s">
        <v>6544</v>
      </c>
      <c r="F1959" s="60">
        <v>-4629</v>
      </c>
      <c r="G1959" s="60" t="s">
        <v>116</v>
      </c>
      <c r="H1959" s="60" t="s">
        <v>79</v>
      </c>
      <c r="I1959" s="60">
        <v>152287.47</v>
      </c>
      <c r="J1959" s="60" t="s">
        <v>5719</v>
      </c>
      <c r="K1959" s="60" t="s">
        <v>22</v>
      </c>
      <c r="L1959" s="60" t="s">
        <v>73</v>
      </c>
      <c r="M1959" s="60">
        <v>1.93</v>
      </c>
      <c r="N1959" s="60" t="s">
        <v>41</v>
      </c>
      <c r="O1959" s="60">
        <v>8</v>
      </c>
    </row>
    <row r="1960" spans="1:15" x14ac:dyDescent="0.2">
      <c r="A1960" s="60" t="s">
        <v>6545</v>
      </c>
      <c r="B1960" s="60" t="s">
        <v>2225</v>
      </c>
      <c r="C1960" s="60">
        <v>59</v>
      </c>
      <c r="D1960" s="60" t="s">
        <v>50</v>
      </c>
      <c r="E1960" s="60" t="s">
        <v>6546</v>
      </c>
      <c r="F1960" s="60">
        <v>-10239</v>
      </c>
      <c r="G1960" s="60" t="s">
        <v>99</v>
      </c>
      <c r="H1960" s="60" t="s">
        <v>144</v>
      </c>
      <c r="I1960" s="60">
        <v>153910.65</v>
      </c>
      <c r="J1960" s="60" t="s">
        <v>5379</v>
      </c>
      <c r="K1960" s="60" t="s">
        <v>47</v>
      </c>
      <c r="L1960" s="60" t="s">
        <v>32</v>
      </c>
      <c r="M1960" s="60">
        <v>3.63</v>
      </c>
      <c r="N1960" s="60" t="s">
        <v>41</v>
      </c>
      <c r="O1960" s="60">
        <v>31</v>
      </c>
    </row>
    <row r="1961" spans="1:15" x14ac:dyDescent="0.2">
      <c r="A1961" s="60" t="s">
        <v>6547</v>
      </c>
      <c r="B1961" s="60" t="s">
        <v>6548</v>
      </c>
      <c r="C1961" s="60">
        <v>38</v>
      </c>
      <c r="D1961" s="60" t="s">
        <v>17</v>
      </c>
      <c r="E1961" s="60" t="s">
        <v>6549</v>
      </c>
      <c r="F1961" s="60">
        <v>-10903</v>
      </c>
      <c r="G1961" s="60" t="s">
        <v>29</v>
      </c>
      <c r="H1961" s="60" t="s">
        <v>173</v>
      </c>
      <c r="I1961" s="60">
        <v>90099.69</v>
      </c>
      <c r="J1961" s="60" t="s">
        <v>1182</v>
      </c>
      <c r="K1961" s="60" t="s">
        <v>55</v>
      </c>
      <c r="L1961" s="60" t="s">
        <v>32</v>
      </c>
      <c r="M1961" s="60">
        <v>2.4700000000000002</v>
      </c>
      <c r="N1961" s="60" t="s">
        <v>57</v>
      </c>
      <c r="O1961" s="60">
        <v>11</v>
      </c>
    </row>
    <row r="1962" spans="1:15" x14ac:dyDescent="0.2">
      <c r="A1962" s="60" t="s">
        <v>6550</v>
      </c>
      <c r="B1962" s="60" t="s">
        <v>6551</v>
      </c>
      <c r="C1962" s="60">
        <v>32</v>
      </c>
      <c r="D1962" s="60" t="s">
        <v>17</v>
      </c>
      <c r="E1962" s="60" t="s">
        <v>6552</v>
      </c>
      <c r="F1962" s="60">
        <v>-3893</v>
      </c>
      <c r="G1962" s="60" t="s">
        <v>85</v>
      </c>
      <c r="H1962" s="60" t="s">
        <v>30</v>
      </c>
      <c r="I1962" s="60">
        <v>57368.05</v>
      </c>
      <c r="J1962" s="60" t="s">
        <v>2496</v>
      </c>
      <c r="K1962" s="60" t="s">
        <v>47</v>
      </c>
      <c r="L1962" s="60" t="s">
        <v>23</v>
      </c>
      <c r="M1962" s="60">
        <v>2.75</v>
      </c>
      <c r="N1962" s="60" t="s">
        <v>57</v>
      </c>
      <c r="O1962" s="60">
        <v>32</v>
      </c>
    </row>
    <row r="1963" spans="1:15" x14ac:dyDescent="0.2">
      <c r="A1963" s="60" t="s">
        <v>6553</v>
      </c>
      <c r="B1963" s="60" t="s">
        <v>6554</v>
      </c>
      <c r="C1963" s="60">
        <v>56</v>
      </c>
      <c r="D1963" s="60" t="s">
        <v>17</v>
      </c>
      <c r="E1963" s="60" t="s">
        <v>6555</v>
      </c>
      <c r="F1963" s="60">
        <v>-9767</v>
      </c>
      <c r="G1963" s="60" t="s">
        <v>94</v>
      </c>
      <c r="H1963" s="60" t="s">
        <v>66</v>
      </c>
      <c r="I1963" s="60">
        <v>127675.1</v>
      </c>
      <c r="J1963" s="60" t="s">
        <v>2685</v>
      </c>
      <c r="K1963" s="60" t="s">
        <v>22</v>
      </c>
      <c r="L1963" s="60" t="s">
        <v>56</v>
      </c>
      <c r="M1963" s="60">
        <v>2.11</v>
      </c>
      <c r="N1963" s="60" t="s">
        <v>57</v>
      </c>
      <c r="O1963" s="60">
        <v>14</v>
      </c>
    </row>
    <row r="1964" spans="1:15" x14ac:dyDescent="0.2">
      <c r="A1964" s="60" t="s">
        <v>6556</v>
      </c>
      <c r="B1964" s="60" t="s">
        <v>6557</v>
      </c>
      <c r="C1964" s="60">
        <v>39</v>
      </c>
      <c r="D1964" s="60" t="s">
        <v>17</v>
      </c>
      <c r="E1964" s="60" t="s">
        <v>6558</v>
      </c>
      <c r="F1964" s="60">
        <v>-7857</v>
      </c>
      <c r="G1964" s="60" t="s">
        <v>78</v>
      </c>
      <c r="H1964" s="60" t="s">
        <v>71</v>
      </c>
      <c r="I1964" s="60">
        <v>68502.399999999994</v>
      </c>
      <c r="J1964" s="60" t="s">
        <v>6559</v>
      </c>
      <c r="K1964" s="60" t="s">
        <v>47</v>
      </c>
      <c r="L1964" s="60" t="s">
        <v>23</v>
      </c>
      <c r="M1964" s="60">
        <v>4.75</v>
      </c>
      <c r="N1964" s="60" t="s">
        <v>33</v>
      </c>
      <c r="O1964" s="60">
        <v>22</v>
      </c>
    </row>
    <row r="1965" spans="1:15" x14ac:dyDescent="0.2">
      <c r="A1965" s="60" t="s">
        <v>6560</v>
      </c>
      <c r="B1965" s="60" t="s">
        <v>2515</v>
      </c>
      <c r="C1965" s="60">
        <v>43</v>
      </c>
      <c r="D1965" s="60" t="s">
        <v>17</v>
      </c>
      <c r="E1965" s="60" t="s">
        <v>6561</v>
      </c>
      <c r="F1965" s="60">
        <v>-9980</v>
      </c>
      <c r="G1965" s="60" t="s">
        <v>116</v>
      </c>
      <c r="H1965" s="60" t="s">
        <v>20</v>
      </c>
      <c r="I1965" s="60">
        <v>137737.94</v>
      </c>
      <c r="J1965" s="60" t="s">
        <v>4624</v>
      </c>
      <c r="K1965" s="60" t="s">
        <v>136</v>
      </c>
      <c r="L1965" s="60" t="s">
        <v>23</v>
      </c>
      <c r="M1965" s="60">
        <v>3.82</v>
      </c>
      <c r="N1965" s="60" t="s">
        <v>33</v>
      </c>
      <c r="O1965" s="60">
        <v>33</v>
      </c>
    </row>
    <row r="1966" spans="1:15" x14ac:dyDescent="0.2">
      <c r="A1966" s="60" t="s">
        <v>6562</v>
      </c>
      <c r="B1966" s="60" t="s">
        <v>3176</v>
      </c>
      <c r="C1966" s="60">
        <v>32</v>
      </c>
      <c r="D1966" s="60" t="s">
        <v>50</v>
      </c>
      <c r="E1966" s="60" t="s">
        <v>6563</v>
      </c>
      <c r="F1966" s="60">
        <v>-4378</v>
      </c>
      <c r="G1966" s="60" t="s">
        <v>19</v>
      </c>
      <c r="H1966" s="60" t="s">
        <v>38</v>
      </c>
      <c r="I1966" s="60">
        <v>124728.7</v>
      </c>
      <c r="J1966" s="60" t="s">
        <v>5832</v>
      </c>
      <c r="K1966" s="60" t="s">
        <v>81</v>
      </c>
      <c r="L1966" s="60" t="s">
        <v>73</v>
      </c>
      <c r="M1966" s="60">
        <v>1.9</v>
      </c>
      <c r="N1966" s="60" t="s">
        <v>57</v>
      </c>
      <c r="O1966" s="60">
        <v>26</v>
      </c>
    </row>
    <row r="1967" spans="1:15" x14ac:dyDescent="0.2">
      <c r="A1967" s="60" t="s">
        <v>6564</v>
      </c>
      <c r="B1967" s="60" t="s">
        <v>6565</v>
      </c>
      <c r="C1967" s="60">
        <v>26</v>
      </c>
      <c r="D1967" s="60" t="s">
        <v>50</v>
      </c>
      <c r="E1967" s="60" t="s">
        <v>6566</v>
      </c>
      <c r="F1967" s="60">
        <v>-3891</v>
      </c>
      <c r="G1967" s="60" t="s">
        <v>52</v>
      </c>
      <c r="H1967" s="60" t="s">
        <v>66</v>
      </c>
      <c r="I1967" s="60">
        <v>98886.96</v>
      </c>
      <c r="J1967" s="60" t="s">
        <v>86</v>
      </c>
      <c r="K1967" s="60" t="s">
        <v>104</v>
      </c>
      <c r="L1967" s="60" t="s">
        <v>32</v>
      </c>
      <c r="M1967" s="60">
        <v>4.74</v>
      </c>
      <c r="N1967" s="60" t="s">
        <v>74</v>
      </c>
      <c r="O1967" s="60">
        <v>3</v>
      </c>
    </row>
    <row r="1968" spans="1:15" x14ac:dyDescent="0.2">
      <c r="A1968" s="60" t="s">
        <v>6567</v>
      </c>
      <c r="B1968" s="60" t="s">
        <v>6568</v>
      </c>
      <c r="C1968" s="60">
        <v>44</v>
      </c>
      <c r="D1968" s="60" t="s">
        <v>17</v>
      </c>
      <c r="E1968" s="60" t="s">
        <v>6569</v>
      </c>
      <c r="F1968" s="60">
        <v>-3355</v>
      </c>
      <c r="G1968" s="60" t="s">
        <v>29</v>
      </c>
      <c r="H1968" s="60" t="s">
        <v>30</v>
      </c>
      <c r="I1968" s="60">
        <v>156382.92000000001</v>
      </c>
      <c r="J1968" s="60" t="s">
        <v>3563</v>
      </c>
      <c r="K1968" s="60" t="s">
        <v>62</v>
      </c>
      <c r="L1968" s="60" t="s">
        <v>56</v>
      </c>
      <c r="M1968" s="60">
        <v>3.61</v>
      </c>
      <c r="N1968" s="60" t="s">
        <v>24</v>
      </c>
      <c r="O1968" s="60">
        <v>11</v>
      </c>
    </row>
    <row r="1969" spans="1:15" x14ac:dyDescent="0.2">
      <c r="A1969" s="60" t="s">
        <v>6570</v>
      </c>
      <c r="B1969" s="60" t="s">
        <v>365</v>
      </c>
      <c r="C1969" s="60">
        <v>30</v>
      </c>
      <c r="D1969" s="60" t="s">
        <v>17</v>
      </c>
      <c r="E1969" s="60" t="s">
        <v>6571</v>
      </c>
      <c r="F1969" s="60">
        <v>-6152</v>
      </c>
      <c r="G1969" s="60" t="s">
        <v>116</v>
      </c>
      <c r="H1969" s="60" t="s">
        <v>38</v>
      </c>
      <c r="I1969" s="60">
        <v>59271.98</v>
      </c>
      <c r="J1969" s="60" t="s">
        <v>5075</v>
      </c>
      <c r="K1969" s="60" t="s">
        <v>104</v>
      </c>
      <c r="L1969" s="60" t="s">
        <v>23</v>
      </c>
      <c r="M1969" s="60">
        <v>3.27</v>
      </c>
      <c r="N1969" s="60" t="s">
        <v>57</v>
      </c>
      <c r="O1969" s="60">
        <v>16</v>
      </c>
    </row>
    <row r="1970" spans="1:15" x14ac:dyDescent="0.2">
      <c r="A1970" s="60" t="s">
        <v>6572</v>
      </c>
      <c r="B1970" s="60" t="s">
        <v>6573</v>
      </c>
      <c r="C1970" s="60">
        <v>25</v>
      </c>
      <c r="D1970" s="60" t="s">
        <v>27</v>
      </c>
      <c r="E1970" s="60" t="s">
        <v>6574</v>
      </c>
      <c r="F1970" s="60">
        <v>-6349</v>
      </c>
      <c r="G1970" s="60" t="s">
        <v>45</v>
      </c>
      <c r="H1970" s="60" t="s">
        <v>30</v>
      </c>
      <c r="I1970" s="60">
        <v>63497.59</v>
      </c>
      <c r="J1970" s="60" t="s">
        <v>6575</v>
      </c>
      <c r="K1970" s="60" t="s">
        <v>118</v>
      </c>
      <c r="L1970" s="60" t="s">
        <v>23</v>
      </c>
      <c r="M1970" s="60">
        <v>1.29</v>
      </c>
      <c r="N1970" s="60" t="s">
        <v>33</v>
      </c>
      <c r="O1970" s="60">
        <v>14</v>
      </c>
    </row>
    <row r="1971" spans="1:15" x14ac:dyDescent="0.2">
      <c r="A1971" s="60" t="s">
        <v>6576</v>
      </c>
      <c r="B1971" s="60" t="s">
        <v>2334</v>
      </c>
      <c r="C1971" s="60">
        <v>37</v>
      </c>
      <c r="D1971" s="60" t="s">
        <v>50</v>
      </c>
      <c r="E1971" s="60" t="s">
        <v>6577</v>
      </c>
      <c r="F1971" s="60">
        <v>-10078</v>
      </c>
      <c r="G1971" s="60" t="s">
        <v>19</v>
      </c>
      <c r="H1971" s="60" t="s">
        <v>173</v>
      </c>
      <c r="I1971" s="60">
        <v>82312.92</v>
      </c>
      <c r="J1971" s="60" t="s">
        <v>340</v>
      </c>
      <c r="K1971" s="60" t="s">
        <v>104</v>
      </c>
      <c r="L1971" s="60" t="s">
        <v>23</v>
      </c>
      <c r="M1971" s="60">
        <v>2.38</v>
      </c>
      <c r="N1971" s="60" t="s">
        <v>57</v>
      </c>
      <c r="O1971" s="60">
        <v>9</v>
      </c>
    </row>
    <row r="1972" spans="1:15" x14ac:dyDescent="0.2">
      <c r="A1972" s="60" t="s">
        <v>6578</v>
      </c>
      <c r="B1972" s="60" t="s">
        <v>6579</v>
      </c>
      <c r="C1972" s="60">
        <v>61</v>
      </c>
      <c r="D1972" s="60" t="s">
        <v>50</v>
      </c>
      <c r="E1972" s="60" t="s">
        <v>6580</v>
      </c>
      <c r="F1972" s="60">
        <v>-8938</v>
      </c>
      <c r="G1972" s="60" t="s">
        <v>78</v>
      </c>
      <c r="H1972" s="60" t="s">
        <v>79</v>
      </c>
      <c r="I1972" s="60">
        <v>54724.79</v>
      </c>
      <c r="J1972" s="60" t="s">
        <v>1537</v>
      </c>
      <c r="K1972" s="60" t="s">
        <v>62</v>
      </c>
      <c r="L1972" s="60" t="s">
        <v>32</v>
      </c>
      <c r="M1972" s="60">
        <v>2.58</v>
      </c>
      <c r="N1972" s="60" t="s">
        <v>33</v>
      </c>
      <c r="O1972" s="60">
        <v>39</v>
      </c>
    </row>
    <row r="1973" spans="1:15" x14ac:dyDescent="0.2">
      <c r="A1973" s="60" t="s">
        <v>6581</v>
      </c>
      <c r="B1973" s="60" t="s">
        <v>4807</v>
      </c>
      <c r="C1973" s="60">
        <v>28</v>
      </c>
      <c r="D1973" s="60" t="s">
        <v>17</v>
      </c>
      <c r="E1973" s="60" t="s">
        <v>6582</v>
      </c>
      <c r="F1973" s="60">
        <v>-10877</v>
      </c>
      <c r="G1973" s="60" t="s">
        <v>37</v>
      </c>
      <c r="H1973" s="60" t="s">
        <v>66</v>
      </c>
      <c r="I1973" s="60">
        <v>99444.89</v>
      </c>
      <c r="J1973" s="60" t="s">
        <v>1051</v>
      </c>
      <c r="K1973" s="60" t="s">
        <v>55</v>
      </c>
      <c r="L1973" s="60" t="s">
        <v>73</v>
      </c>
      <c r="M1973" s="60">
        <v>3.95</v>
      </c>
      <c r="N1973" s="60" t="s">
        <v>24</v>
      </c>
      <c r="O1973" s="60">
        <v>5</v>
      </c>
    </row>
    <row r="1974" spans="1:15" x14ac:dyDescent="0.2">
      <c r="A1974" s="60" t="s">
        <v>6583</v>
      </c>
      <c r="B1974" s="60" t="s">
        <v>6565</v>
      </c>
      <c r="C1974" s="60">
        <v>63</v>
      </c>
      <c r="D1974" s="60" t="s">
        <v>17</v>
      </c>
      <c r="E1974" s="60" t="s">
        <v>6584</v>
      </c>
      <c r="F1974" s="60">
        <v>-2441</v>
      </c>
      <c r="G1974" s="60" t="s">
        <v>94</v>
      </c>
      <c r="H1974" s="60" t="s">
        <v>79</v>
      </c>
      <c r="I1974" s="60">
        <v>84326.7</v>
      </c>
      <c r="J1974" s="60" t="s">
        <v>3648</v>
      </c>
      <c r="K1974" s="60" t="s">
        <v>118</v>
      </c>
      <c r="L1974" s="60" t="s">
        <v>32</v>
      </c>
      <c r="M1974" s="60">
        <v>1.36</v>
      </c>
      <c r="N1974" s="60" t="s">
        <v>24</v>
      </c>
      <c r="O1974" s="60">
        <v>24</v>
      </c>
    </row>
    <row r="1975" spans="1:15" x14ac:dyDescent="0.2">
      <c r="A1975" s="60" t="s">
        <v>6585</v>
      </c>
      <c r="B1975" s="60" t="s">
        <v>6586</v>
      </c>
      <c r="C1975" s="60">
        <v>38</v>
      </c>
      <c r="D1975" s="60" t="s">
        <v>27</v>
      </c>
      <c r="E1975" s="60" t="s">
        <v>6587</v>
      </c>
      <c r="F1975" s="60">
        <v>-9911</v>
      </c>
      <c r="G1975" s="60" t="s">
        <v>85</v>
      </c>
      <c r="H1975" s="60" t="s">
        <v>194</v>
      </c>
      <c r="I1975" s="60">
        <v>76842.850000000006</v>
      </c>
      <c r="J1975" s="60" t="s">
        <v>1332</v>
      </c>
      <c r="K1975" s="60" t="s">
        <v>22</v>
      </c>
      <c r="L1975" s="60" t="s">
        <v>56</v>
      </c>
      <c r="M1975" s="60">
        <v>3.24</v>
      </c>
      <c r="N1975" s="60" t="s">
        <v>74</v>
      </c>
      <c r="O1975" s="60">
        <v>30</v>
      </c>
    </row>
    <row r="1976" spans="1:15" x14ac:dyDescent="0.2">
      <c r="A1976" s="60" t="s">
        <v>6588</v>
      </c>
      <c r="B1976" s="60" t="s">
        <v>447</v>
      </c>
      <c r="C1976" s="60">
        <v>64</v>
      </c>
      <c r="D1976" s="60" t="s">
        <v>17</v>
      </c>
      <c r="E1976" s="60" t="s">
        <v>6589</v>
      </c>
      <c r="F1976" s="60">
        <v>-10255</v>
      </c>
      <c r="G1976" s="60" t="s">
        <v>19</v>
      </c>
      <c r="H1976" s="60" t="s">
        <v>79</v>
      </c>
      <c r="I1976" s="60">
        <v>105074.8</v>
      </c>
      <c r="J1976" s="60" t="s">
        <v>6590</v>
      </c>
      <c r="K1976" s="60" t="s">
        <v>136</v>
      </c>
      <c r="L1976" s="60" t="s">
        <v>32</v>
      </c>
      <c r="M1976" s="60">
        <v>3.29</v>
      </c>
      <c r="N1976" s="60" t="s">
        <v>33</v>
      </c>
      <c r="O1976" s="60">
        <v>19</v>
      </c>
    </row>
    <row r="1977" spans="1:15" x14ac:dyDescent="0.2">
      <c r="A1977" s="60" t="s">
        <v>6591</v>
      </c>
      <c r="B1977" s="60" t="s">
        <v>6592</v>
      </c>
      <c r="C1977" s="60">
        <v>60</v>
      </c>
      <c r="D1977" s="60" t="s">
        <v>27</v>
      </c>
      <c r="E1977" s="60" t="s">
        <v>6593</v>
      </c>
      <c r="F1977" s="60">
        <v>-3840</v>
      </c>
      <c r="G1977" s="60" t="s">
        <v>29</v>
      </c>
      <c r="H1977" s="60" t="s">
        <v>194</v>
      </c>
      <c r="I1977" s="60">
        <v>124887.31</v>
      </c>
      <c r="J1977" s="60" t="s">
        <v>6594</v>
      </c>
      <c r="K1977" s="60" t="s">
        <v>118</v>
      </c>
      <c r="L1977" s="60" t="s">
        <v>32</v>
      </c>
      <c r="M1977" s="60">
        <v>3.07</v>
      </c>
      <c r="N1977" s="60" t="s">
        <v>33</v>
      </c>
      <c r="O1977" s="60">
        <v>36</v>
      </c>
    </row>
    <row r="1978" spans="1:15" x14ac:dyDescent="0.2">
      <c r="A1978" s="60" t="s">
        <v>6595</v>
      </c>
      <c r="B1978" s="60" t="s">
        <v>6557</v>
      </c>
      <c r="C1978" s="60">
        <v>50</v>
      </c>
      <c r="D1978" s="60" t="s">
        <v>50</v>
      </c>
      <c r="E1978" s="60" t="s">
        <v>6596</v>
      </c>
      <c r="F1978" s="60">
        <v>-7275</v>
      </c>
      <c r="G1978" s="60" t="s">
        <v>52</v>
      </c>
      <c r="H1978" s="60" t="s">
        <v>144</v>
      </c>
      <c r="I1978" s="60">
        <v>104804.28</v>
      </c>
      <c r="J1978" s="60" t="s">
        <v>2538</v>
      </c>
      <c r="K1978" s="60" t="s">
        <v>62</v>
      </c>
      <c r="L1978" s="60" t="s">
        <v>73</v>
      </c>
      <c r="M1978" s="60">
        <v>3.9</v>
      </c>
      <c r="N1978" s="60" t="s">
        <v>33</v>
      </c>
      <c r="O1978" s="60">
        <v>13</v>
      </c>
    </row>
    <row r="1979" spans="1:15" x14ac:dyDescent="0.2">
      <c r="A1979" s="60" t="s">
        <v>6597</v>
      </c>
      <c r="B1979" s="60" t="s">
        <v>431</v>
      </c>
      <c r="C1979" s="60">
        <v>36</v>
      </c>
      <c r="D1979" s="60" t="s">
        <v>50</v>
      </c>
      <c r="E1979" s="60" t="s">
        <v>6598</v>
      </c>
      <c r="F1979" s="60">
        <v>-10525</v>
      </c>
      <c r="G1979" s="60" t="s">
        <v>19</v>
      </c>
      <c r="H1979" s="60" t="s">
        <v>173</v>
      </c>
      <c r="I1979" s="60">
        <v>159674.39000000001</v>
      </c>
      <c r="J1979" s="60" t="s">
        <v>5619</v>
      </c>
      <c r="K1979" s="60" t="s">
        <v>127</v>
      </c>
      <c r="L1979" s="60" t="s">
        <v>32</v>
      </c>
      <c r="M1979" s="60">
        <v>4.8</v>
      </c>
      <c r="N1979" s="60" t="s">
        <v>74</v>
      </c>
      <c r="O1979" s="60">
        <v>37</v>
      </c>
    </row>
    <row r="1980" spans="1:15" x14ac:dyDescent="0.2">
      <c r="A1980" s="60" t="s">
        <v>6599</v>
      </c>
      <c r="B1980" s="60" t="s">
        <v>6600</v>
      </c>
      <c r="C1980" s="60">
        <v>61</v>
      </c>
      <c r="D1980" s="60" t="s">
        <v>27</v>
      </c>
      <c r="E1980" s="60" t="s">
        <v>6601</v>
      </c>
      <c r="F1980" s="60">
        <v>-6371</v>
      </c>
      <c r="G1980" s="60" t="s">
        <v>116</v>
      </c>
      <c r="H1980" s="60" t="s">
        <v>71</v>
      </c>
      <c r="I1980" s="60">
        <v>85137.26</v>
      </c>
      <c r="J1980" s="60" t="s">
        <v>6602</v>
      </c>
      <c r="K1980" s="60" t="s">
        <v>127</v>
      </c>
      <c r="L1980" s="60" t="s">
        <v>56</v>
      </c>
      <c r="M1980" s="60">
        <v>2.87</v>
      </c>
      <c r="N1980" s="60" t="s">
        <v>74</v>
      </c>
      <c r="O1980" s="60">
        <v>3</v>
      </c>
    </row>
    <row r="1981" spans="1:15" x14ac:dyDescent="0.2">
      <c r="A1981" s="60" t="s">
        <v>6603</v>
      </c>
      <c r="B1981" s="60" t="s">
        <v>6604</v>
      </c>
      <c r="C1981" s="60">
        <v>43</v>
      </c>
      <c r="D1981" s="60" t="s">
        <v>17</v>
      </c>
      <c r="E1981" s="60" t="s">
        <v>6605</v>
      </c>
      <c r="F1981" s="60">
        <v>-5984</v>
      </c>
      <c r="G1981" s="60" t="s">
        <v>116</v>
      </c>
      <c r="H1981" s="60" t="s">
        <v>38</v>
      </c>
      <c r="I1981" s="60">
        <v>174336.48</v>
      </c>
      <c r="J1981" s="60" t="s">
        <v>5285</v>
      </c>
      <c r="K1981" s="60" t="s">
        <v>136</v>
      </c>
      <c r="L1981" s="60" t="s">
        <v>73</v>
      </c>
      <c r="M1981" s="60">
        <v>3.78</v>
      </c>
      <c r="N1981" s="60" t="s">
        <v>41</v>
      </c>
      <c r="O1981" s="60">
        <v>8</v>
      </c>
    </row>
    <row r="1982" spans="1:15" x14ac:dyDescent="0.2">
      <c r="A1982" s="60" t="s">
        <v>6606</v>
      </c>
      <c r="B1982" s="60" t="s">
        <v>5125</v>
      </c>
      <c r="C1982" s="60">
        <v>45</v>
      </c>
      <c r="D1982" s="60" t="s">
        <v>50</v>
      </c>
      <c r="E1982" s="60" t="s">
        <v>6607</v>
      </c>
      <c r="F1982" s="60">
        <v>-6223</v>
      </c>
      <c r="G1982" s="60" t="s">
        <v>19</v>
      </c>
      <c r="H1982" s="60" t="s">
        <v>30</v>
      </c>
      <c r="I1982" s="60">
        <v>84678.28</v>
      </c>
      <c r="J1982" s="60" t="s">
        <v>616</v>
      </c>
      <c r="K1982" s="60" t="s">
        <v>40</v>
      </c>
      <c r="L1982" s="60" t="s">
        <v>73</v>
      </c>
      <c r="M1982" s="60">
        <v>1.38</v>
      </c>
      <c r="N1982" s="60" t="s">
        <v>57</v>
      </c>
      <c r="O1982" s="60">
        <v>21</v>
      </c>
    </row>
    <row r="1983" spans="1:15" x14ac:dyDescent="0.2">
      <c r="A1983" s="60" t="s">
        <v>6608</v>
      </c>
      <c r="B1983" s="60" t="s">
        <v>824</v>
      </c>
      <c r="C1983" s="60">
        <v>51</v>
      </c>
      <c r="D1983" s="60" t="s">
        <v>27</v>
      </c>
      <c r="E1983" s="60" t="s">
        <v>6609</v>
      </c>
      <c r="F1983" s="60">
        <v>-4785</v>
      </c>
      <c r="G1983" s="60" t="s">
        <v>99</v>
      </c>
      <c r="H1983" s="60" t="s">
        <v>53</v>
      </c>
      <c r="I1983" s="60">
        <v>112778.97</v>
      </c>
      <c r="J1983" s="60" t="s">
        <v>6610</v>
      </c>
      <c r="K1983" s="60" t="s">
        <v>62</v>
      </c>
      <c r="L1983" s="60" t="s">
        <v>23</v>
      </c>
      <c r="M1983" s="60">
        <v>4.34</v>
      </c>
      <c r="N1983" s="60" t="s">
        <v>57</v>
      </c>
      <c r="O1983" s="60">
        <v>22</v>
      </c>
    </row>
    <row r="1984" spans="1:15" x14ac:dyDescent="0.2">
      <c r="A1984" s="60" t="s">
        <v>6611</v>
      </c>
      <c r="B1984" s="60" t="s">
        <v>412</v>
      </c>
      <c r="C1984" s="60">
        <v>60</v>
      </c>
      <c r="D1984" s="60" t="s">
        <v>50</v>
      </c>
      <c r="E1984" s="60" t="s">
        <v>6612</v>
      </c>
      <c r="F1984" s="60">
        <v>-3783</v>
      </c>
      <c r="G1984" s="60" t="s">
        <v>29</v>
      </c>
      <c r="H1984" s="60" t="s">
        <v>66</v>
      </c>
      <c r="I1984" s="60">
        <v>41425.14</v>
      </c>
      <c r="J1984" s="60" t="s">
        <v>6613</v>
      </c>
      <c r="K1984" s="60" t="s">
        <v>118</v>
      </c>
      <c r="L1984" s="60" t="s">
        <v>73</v>
      </c>
      <c r="M1984" s="60">
        <v>3.51</v>
      </c>
      <c r="N1984" s="60" t="s">
        <v>74</v>
      </c>
      <c r="O1984" s="60">
        <v>12</v>
      </c>
    </row>
    <row r="1985" spans="1:15" x14ac:dyDescent="0.2">
      <c r="A1985" s="60" t="s">
        <v>6614</v>
      </c>
      <c r="B1985" s="60" t="s">
        <v>6615</v>
      </c>
      <c r="C1985" s="60">
        <v>37</v>
      </c>
      <c r="D1985" s="60" t="s">
        <v>27</v>
      </c>
      <c r="E1985" s="60" t="s">
        <v>6616</v>
      </c>
      <c r="F1985" s="60">
        <v>-7669</v>
      </c>
      <c r="G1985" s="60" t="s">
        <v>94</v>
      </c>
      <c r="H1985" s="60" t="s">
        <v>144</v>
      </c>
      <c r="I1985" s="60">
        <v>78584.539999999994</v>
      </c>
      <c r="J1985" s="60" t="s">
        <v>219</v>
      </c>
      <c r="K1985" s="60" t="s">
        <v>136</v>
      </c>
      <c r="L1985" s="60" t="s">
        <v>73</v>
      </c>
      <c r="M1985" s="60">
        <v>2.6</v>
      </c>
      <c r="N1985" s="60" t="s">
        <v>57</v>
      </c>
      <c r="O1985" s="60">
        <v>28</v>
      </c>
    </row>
    <row r="1986" spans="1:15" x14ac:dyDescent="0.2">
      <c r="A1986" s="60" t="s">
        <v>6617</v>
      </c>
      <c r="B1986" s="60" t="s">
        <v>1146</v>
      </c>
      <c r="C1986" s="60">
        <v>28</v>
      </c>
      <c r="D1986" s="60" t="s">
        <v>50</v>
      </c>
      <c r="E1986" s="60" t="s">
        <v>6618</v>
      </c>
      <c r="F1986" s="60">
        <v>-10502</v>
      </c>
      <c r="G1986" s="60" t="s">
        <v>99</v>
      </c>
      <c r="H1986" s="60" t="s">
        <v>194</v>
      </c>
      <c r="I1986" s="60">
        <v>53050.41</v>
      </c>
      <c r="J1986" s="60" t="s">
        <v>6619</v>
      </c>
      <c r="K1986" s="60" t="s">
        <v>62</v>
      </c>
      <c r="L1986" s="60" t="s">
        <v>73</v>
      </c>
      <c r="M1986" s="60">
        <v>4.9800000000000004</v>
      </c>
      <c r="N1986" s="60" t="s">
        <v>57</v>
      </c>
      <c r="O1986" s="60">
        <v>13</v>
      </c>
    </row>
    <row r="1987" spans="1:15" x14ac:dyDescent="0.2">
      <c r="A1987" s="60" t="s">
        <v>6620</v>
      </c>
      <c r="B1987" s="60" t="s">
        <v>6621</v>
      </c>
      <c r="C1987" s="60">
        <v>45</v>
      </c>
      <c r="D1987" s="60" t="s">
        <v>17</v>
      </c>
      <c r="E1987" s="60" t="s">
        <v>6622</v>
      </c>
      <c r="F1987" s="60">
        <v>-3757</v>
      </c>
      <c r="G1987" s="60" t="s">
        <v>94</v>
      </c>
      <c r="H1987" s="60" t="s">
        <v>144</v>
      </c>
      <c r="I1987" s="60">
        <v>62689.71</v>
      </c>
      <c r="J1987" s="60" t="s">
        <v>6623</v>
      </c>
      <c r="K1987" s="60" t="s">
        <v>104</v>
      </c>
      <c r="L1987" s="60" t="s">
        <v>23</v>
      </c>
      <c r="M1987" s="60">
        <v>1.08</v>
      </c>
      <c r="N1987" s="60" t="s">
        <v>41</v>
      </c>
      <c r="O1987" s="60">
        <v>22</v>
      </c>
    </row>
    <row r="1988" spans="1:15" x14ac:dyDescent="0.2">
      <c r="A1988" s="60" t="s">
        <v>6624</v>
      </c>
      <c r="B1988" s="60" t="s">
        <v>323</v>
      </c>
      <c r="C1988" s="60">
        <v>23</v>
      </c>
      <c r="D1988" s="60" t="s">
        <v>17</v>
      </c>
      <c r="E1988" s="60" t="s">
        <v>6625</v>
      </c>
      <c r="F1988" s="60">
        <v>-9363</v>
      </c>
      <c r="G1988" s="60" t="s">
        <v>45</v>
      </c>
      <c r="H1988" s="60" t="s">
        <v>66</v>
      </c>
      <c r="I1988" s="60">
        <v>101701.73</v>
      </c>
      <c r="J1988" s="60" t="s">
        <v>344</v>
      </c>
      <c r="K1988" s="60" t="s">
        <v>81</v>
      </c>
      <c r="L1988" s="60" t="s">
        <v>23</v>
      </c>
      <c r="M1988" s="60">
        <v>2.96</v>
      </c>
      <c r="N1988" s="60" t="s">
        <v>41</v>
      </c>
      <c r="O1988" s="60">
        <v>38</v>
      </c>
    </row>
    <row r="1989" spans="1:15" x14ac:dyDescent="0.2">
      <c r="A1989" s="60" t="s">
        <v>6626</v>
      </c>
      <c r="B1989" s="60" t="s">
        <v>5884</v>
      </c>
      <c r="C1989" s="60">
        <v>42</v>
      </c>
      <c r="D1989" s="60" t="s">
        <v>50</v>
      </c>
      <c r="E1989" s="60" t="s">
        <v>6627</v>
      </c>
      <c r="F1989" s="60">
        <v>-4363</v>
      </c>
      <c r="G1989" s="60" t="s">
        <v>19</v>
      </c>
      <c r="H1989" s="60" t="s">
        <v>173</v>
      </c>
      <c r="I1989" s="60">
        <v>118853.63</v>
      </c>
      <c r="J1989" s="60" t="s">
        <v>6628</v>
      </c>
      <c r="K1989" s="60" t="s">
        <v>47</v>
      </c>
      <c r="L1989" s="60" t="s">
        <v>56</v>
      </c>
      <c r="M1989" s="60">
        <v>2.78</v>
      </c>
      <c r="N1989" s="60" t="s">
        <v>24</v>
      </c>
      <c r="O1989" s="60">
        <v>22</v>
      </c>
    </row>
    <row r="1990" spans="1:15" x14ac:dyDescent="0.2">
      <c r="A1990" s="60" t="s">
        <v>6629</v>
      </c>
      <c r="B1990" s="60" t="s">
        <v>6630</v>
      </c>
      <c r="C1990" s="60">
        <v>53</v>
      </c>
      <c r="D1990" s="60" t="s">
        <v>27</v>
      </c>
      <c r="E1990" s="60" t="s">
        <v>6631</v>
      </c>
      <c r="F1990" s="60">
        <v>-8635</v>
      </c>
      <c r="G1990" s="60" t="s">
        <v>85</v>
      </c>
      <c r="H1990" s="60" t="s">
        <v>38</v>
      </c>
      <c r="I1990" s="60">
        <v>94090.29</v>
      </c>
      <c r="J1990" s="60" t="s">
        <v>593</v>
      </c>
      <c r="K1990" s="60" t="s">
        <v>22</v>
      </c>
      <c r="L1990" s="60" t="s">
        <v>56</v>
      </c>
      <c r="M1990" s="60">
        <v>1.51</v>
      </c>
      <c r="N1990" s="60" t="s">
        <v>57</v>
      </c>
      <c r="O1990" s="60">
        <v>34</v>
      </c>
    </row>
    <row r="1991" spans="1:15" x14ac:dyDescent="0.2">
      <c r="A1991" s="60" t="s">
        <v>6632</v>
      </c>
      <c r="B1991" s="60" t="s">
        <v>4743</v>
      </c>
      <c r="C1991" s="60">
        <v>27</v>
      </c>
      <c r="D1991" s="60" t="s">
        <v>27</v>
      </c>
      <c r="E1991" s="60" t="s">
        <v>6633</v>
      </c>
      <c r="F1991" s="60">
        <v>-4235</v>
      </c>
      <c r="G1991" s="60" t="s">
        <v>99</v>
      </c>
      <c r="H1991" s="60" t="s">
        <v>38</v>
      </c>
      <c r="I1991" s="60">
        <v>36058.699999999997</v>
      </c>
      <c r="J1991" s="60" t="s">
        <v>274</v>
      </c>
      <c r="K1991" s="60" t="s">
        <v>47</v>
      </c>
      <c r="L1991" s="60" t="s">
        <v>23</v>
      </c>
      <c r="M1991" s="60">
        <v>3.41</v>
      </c>
      <c r="N1991" s="60" t="s">
        <v>33</v>
      </c>
      <c r="O1991" s="60">
        <v>10</v>
      </c>
    </row>
    <row r="1992" spans="1:15" x14ac:dyDescent="0.2">
      <c r="A1992" s="60" t="s">
        <v>6634</v>
      </c>
      <c r="B1992" s="60" t="s">
        <v>6143</v>
      </c>
      <c r="C1992" s="60">
        <v>41</v>
      </c>
      <c r="D1992" s="60" t="s">
        <v>17</v>
      </c>
      <c r="E1992" s="60" t="s">
        <v>6635</v>
      </c>
      <c r="F1992" s="60">
        <v>-5841</v>
      </c>
      <c r="G1992" s="60" t="s">
        <v>37</v>
      </c>
      <c r="H1992" s="60" t="s">
        <v>79</v>
      </c>
      <c r="I1992" s="60">
        <v>138278.78</v>
      </c>
      <c r="J1992" s="60" t="s">
        <v>6636</v>
      </c>
      <c r="K1992" s="60" t="s">
        <v>127</v>
      </c>
      <c r="L1992" s="60" t="s">
        <v>56</v>
      </c>
      <c r="M1992" s="60">
        <v>2.77</v>
      </c>
      <c r="N1992" s="60" t="s">
        <v>74</v>
      </c>
      <c r="O1992" s="60">
        <v>17</v>
      </c>
    </row>
    <row r="1993" spans="1:15" x14ac:dyDescent="0.2">
      <c r="A1993" s="60" t="s">
        <v>6637</v>
      </c>
      <c r="B1993" s="60" t="s">
        <v>6638</v>
      </c>
      <c r="C1993" s="60">
        <v>34</v>
      </c>
      <c r="D1993" s="60" t="s">
        <v>17</v>
      </c>
      <c r="E1993" s="60" t="s">
        <v>6639</v>
      </c>
      <c r="F1993" s="60">
        <v>-2837</v>
      </c>
      <c r="G1993" s="60" t="s">
        <v>94</v>
      </c>
      <c r="H1993" s="60" t="s">
        <v>30</v>
      </c>
      <c r="I1993" s="60">
        <v>151665.94</v>
      </c>
      <c r="J1993" s="60" t="s">
        <v>6640</v>
      </c>
      <c r="K1993" s="60" t="s">
        <v>104</v>
      </c>
      <c r="L1993" s="60" t="s">
        <v>73</v>
      </c>
      <c r="M1993" s="60">
        <v>3.24</v>
      </c>
      <c r="N1993" s="60" t="s">
        <v>24</v>
      </c>
      <c r="O1993" s="60">
        <v>24</v>
      </c>
    </row>
    <row r="1994" spans="1:15" x14ac:dyDescent="0.2">
      <c r="A1994" s="60" t="s">
        <v>6641</v>
      </c>
      <c r="B1994" s="60" t="s">
        <v>2855</v>
      </c>
      <c r="C1994" s="60">
        <v>33</v>
      </c>
      <c r="D1994" s="60" t="s">
        <v>50</v>
      </c>
      <c r="E1994" s="60" t="s">
        <v>6642</v>
      </c>
      <c r="F1994" s="60">
        <v>-6296</v>
      </c>
      <c r="G1994" s="60" t="s">
        <v>94</v>
      </c>
      <c r="H1994" s="60" t="s">
        <v>38</v>
      </c>
      <c r="I1994" s="60">
        <v>172166.49</v>
      </c>
      <c r="J1994" s="60" t="s">
        <v>3181</v>
      </c>
      <c r="K1994" s="60" t="s">
        <v>136</v>
      </c>
      <c r="L1994" s="60" t="s">
        <v>32</v>
      </c>
      <c r="M1994" s="60">
        <v>4.55</v>
      </c>
      <c r="N1994" s="60" t="s">
        <v>57</v>
      </c>
      <c r="O1994" s="60">
        <v>24</v>
      </c>
    </row>
    <row r="1995" spans="1:15" x14ac:dyDescent="0.2">
      <c r="A1995" s="60" t="s">
        <v>6643</v>
      </c>
      <c r="B1995" s="60" t="s">
        <v>6644</v>
      </c>
      <c r="C1995" s="60">
        <v>28</v>
      </c>
      <c r="D1995" s="60" t="s">
        <v>27</v>
      </c>
      <c r="E1995" s="60" t="s">
        <v>6645</v>
      </c>
      <c r="F1995" s="60">
        <v>-5331</v>
      </c>
      <c r="G1995" s="60" t="s">
        <v>78</v>
      </c>
      <c r="H1995" s="60" t="s">
        <v>71</v>
      </c>
      <c r="I1995" s="60">
        <v>73258.84</v>
      </c>
      <c r="J1995" s="60" t="s">
        <v>6646</v>
      </c>
      <c r="K1995" s="60" t="s">
        <v>55</v>
      </c>
      <c r="L1995" s="60" t="s">
        <v>73</v>
      </c>
      <c r="M1995" s="60">
        <v>4.47</v>
      </c>
      <c r="N1995" s="60" t="s">
        <v>41</v>
      </c>
      <c r="O1995" s="60">
        <v>5</v>
      </c>
    </row>
    <row r="1996" spans="1:15" x14ac:dyDescent="0.2">
      <c r="A1996" s="60" t="s">
        <v>6647</v>
      </c>
      <c r="B1996" s="60" t="s">
        <v>2731</v>
      </c>
      <c r="C1996" s="60">
        <v>53</v>
      </c>
      <c r="D1996" s="60" t="s">
        <v>17</v>
      </c>
      <c r="E1996" s="60" t="s">
        <v>6648</v>
      </c>
      <c r="F1996" s="60">
        <v>-5109</v>
      </c>
      <c r="G1996" s="60" t="s">
        <v>37</v>
      </c>
      <c r="H1996" s="60" t="s">
        <v>38</v>
      </c>
      <c r="I1996" s="60">
        <v>160446.29</v>
      </c>
      <c r="J1996" s="60" t="s">
        <v>1500</v>
      </c>
      <c r="K1996" s="60" t="s">
        <v>62</v>
      </c>
      <c r="L1996" s="60" t="s">
        <v>56</v>
      </c>
      <c r="M1996" s="60">
        <v>4.8600000000000003</v>
      </c>
      <c r="N1996" s="60" t="s">
        <v>33</v>
      </c>
      <c r="O1996" s="60">
        <v>24</v>
      </c>
    </row>
    <row r="1997" spans="1:15" x14ac:dyDescent="0.2">
      <c r="A1997" s="60" t="s">
        <v>6649</v>
      </c>
      <c r="B1997" s="60" t="s">
        <v>5032</v>
      </c>
      <c r="C1997" s="60">
        <v>35</v>
      </c>
      <c r="D1997" s="60" t="s">
        <v>27</v>
      </c>
      <c r="E1997" s="60" t="s">
        <v>6650</v>
      </c>
      <c r="F1997" s="60">
        <v>-8033</v>
      </c>
      <c r="G1997" s="60" t="s">
        <v>116</v>
      </c>
      <c r="H1997" s="60" t="s">
        <v>194</v>
      </c>
      <c r="I1997" s="60">
        <v>169057.48</v>
      </c>
      <c r="J1997" s="60" t="s">
        <v>6651</v>
      </c>
      <c r="K1997" s="60" t="s">
        <v>118</v>
      </c>
      <c r="L1997" s="60" t="s">
        <v>23</v>
      </c>
      <c r="M1997" s="60">
        <v>4.1900000000000004</v>
      </c>
      <c r="N1997" s="60" t="s">
        <v>57</v>
      </c>
      <c r="O1997" s="60">
        <v>21</v>
      </c>
    </row>
    <row r="1998" spans="1:15" x14ac:dyDescent="0.2">
      <c r="A1998" s="60" t="s">
        <v>6652</v>
      </c>
      <c r="B1998" s="60" t="s">
        <v>4613</v>
      </c>
      <c r="C1998" s="60">
        <v>46</v>
      </c>
      <c r="D1998" s="60" t="s">
        <v>50</v>
      </c>
      <c r="E1998" s="60" t="s">
        <v>6653</v>
      </c>
      <c r="F1998" s="60">
        <v>-7379</v>
      </c>
      <c r="G1998" s="60" t="s">
        <v>78</v>
      </c>
      <c r="H1998" s="60" t="s">
        <v>144</v>
      </c>
      <c r="I1998" s="60">
        <v>64881.24</v>
      </c>
      <c r="J1998" s="60" t="s">
        <v>6654</v>
      </c>
      <c r="K1998" s="60" t="s">
        <v>118</v>
      </c>
      <c r="L1998" s="60" t="s">
        <v>23</v>
      </c>
      <c r="M1998" s="60">
        <v>3.76</v>
      </c>
      <c r="N1998" s="60" t="s">
        <v>24</v>
      </c>
      <c r="O1998" s="60">
        <v>28</v>
      </c>
    </row>
    <row r="1999" spans="1:15" x14ac:dyDescent="0.2">
      <c r="A1999" s="60" t="s">
        <v>6655</v>
      </c>
      <c r="B1999" s="60" t="s">
        <v>1736</v>
      </c>
      <c r="C1999" s="60">
        <v>54</v>
      </c>
      <c r="D1999" s="60" t="s">
        <v>50</v>
      </c>
      <c r="E1999" s="60" t="s">
        <v>6656</v>
      </c>
      <c r="F1999" s="60">
        <v>-7223</v>
      </c>
      <c r="G1999" s="60" t="s">
        <v>94</v>
      </c>
      <c r="H1999" s="60" t="s">
        <v>71</v>
      </c>
      <c r="I1999" s="60">
        <v>72724.759999999995</v>
      </c>
      <c r="J1999" s="60" t="s">
        <v>6657</v>
      </c>
      <c r="K1999" s="60" t="s">
        <v>55</v>
      </c>
      <c r="L1999" s="60" t="s">
        <v>32</v>
      </c>
      <c r="M1999" s="60">
        <v>1.1100000000000001</v>
      </c>
      <c r="N1999" s="60" t="s">
        <v>74</v>
      </c>
      <c r="O1999" s="60">
        <v>16</v>
      </c>
    </row>
    <row r="2000" spans="1:15" x14ac:dyDescent="0.2">
      <c r="A2000" s="60" t="s">
        <v>6658</v>
      </c>
      <c r="B2000" s="60" t="s">
        <v>6659</v>
      </c>
      <c r="C2000" s="60">
        <v>37</v>
      </c>
      <c r="D2000" s="60" t="s">
        <v>27</v>
      </c>
      <c r="E2000" s="60" t="s">
        <v>6660</v>
      </c>
      <c r="F2000" s="60">
        <v>-2880</v>
      </c>
      <c r="G2000" s="60" t="s">
        <v>19</v>
      </c>
      <c r="H2000" s="60" t="s">
        <v>71</v>
      </c>
      <c r="I2000" s="60">
        <v>61764.69</v>
      </c>
      <c r="J2000" s="60" t="s">
        <v>3116</v>
      </c>
      <c r="K2000" s="60" t="s">
        <v>118</v>
      </c>
      <c r="L2000" s="60" t="s">
        <v>32</v>
      </c>
      <c r="M2000" s="60">
        <v>4.6500000000000004</v>
      </c>
      <c r="N2000" s="60" t="s">
        <v>74</v>
      </c>
      <c r="O2000" s="60">
        <v>12</v>
      </c>
    </row>
    <row r="2001" spans="1:15" x14ac:dyDescent="0.2">
      <c r="A2001" s="60" t="s">
        <v>6661</v>
      </c>
      <c r="B2001" s="60" t="s">
        <v>6662</v>
      </c>
      <c r="C2001" s="60">
        <v>52</v>
      </c>
      <c r="D2001" s="60" t="s">
        <v>50</v>
      </c>
      <c r="E2001" s="60" t="s">
        <v>6663</v>
      </c>
      <c r="F2001" s="60">
        <v>-3029</v>
      </c>
      <c r="G2001" s="60" t="s">
        <v>52</v>
      </c>
      <c r="H2001" s="60" t="s">
        <v>144</v>
      </c>
      <c r="I2001" s="60">
        <v>178750.76</v>
      </c>
      <c r="J2001" s="60" t="s">
        <v>2024</v>
      </c>
      <c r="K2001" s="60" t="s">
        <v>40</v>
      </c>
      <c r="L2001" s="60" t="s">
        <v>56</v>
      </c>
      <c r="M2001" s="60">
        <v>1.43</v>
      </c>
      <c r="N2001" s="60" t="s">
        <v>57</v>
      </c>
      <c r="O2001" s="60">
        <v>15</v>
      </c>
    </row>
    <row r="2002" spans="1:15" x14ac:dyDescent="0.2">
      <c r="A2002" s="60" t="s">
        <v>6664</v>
      </c>
      <c r="B2002" s="60" t="s">
        <v>1963</v>
      </c>
      <c r="C2002" s="60">
        <v>46</v>
      </c>
      <c r="D2002" s="60" t="s">
        <v>27</v>
      </c>
      <c r="E2002" s="60" t="s">
        <v>6665</v>
      </c>
      <c r="F2002" s="60">
        <v>-2341</v>
      </c>
      <c r="G2002" s="60" t="s">
        <v>94</v>
      </c>
      <c r="H2002" s="60" t="s">
        <v>66</v>
      </c>
      <c r="I2002" s="60">
        <v>129859.83</v>
      </c>
      <c r="J2002" s="60" t="s">
        <v>266</v>
      </c>
      <c r="K2002" s="60" t="s">
        <v>136</v>
      </c>
      <c r="L2002" s="60" t="s">
        <v>56</v>
      </c>
      <c r="M2002" s="60">
        <v>1.74</v>
      </c>
      <c r="N2002" s="60" t="s">
        <v>74</v>
      </c>
      <c r="O2002" s="60">
        <v>31</v>
      </c>
    </row>
    <row r="2003" spans="1:15" x14ac:dyDescent="0.2">
      <c r="A2003" s="60" t="s">
        <v>6666</v>
      </c>
      <c r="B2003" s="60" t="s">
        <v>6667</v>
      </c>
      <c r="C2003" s="60">
        <v>40</v>
      </c>
      <c r="D2003" s="60" t="s">
        <v>17</v>
      </c>
      <c r="E2003" s="60" t="s">
        <v>6668</v>
      </c>
      <c r="F2003" s="60">
        <v>-3039</v>
      </c>
      <c r="G2003" s="60" t="s">
        <v>116</v>
      </c>
      <c r="H2003" s="60" t="s">
        <v>71</v>
      </c>
      <c r="I2003" s="60">
        <v>107645.56</v>
      </c>
      <c r="J2003" s="60" t="s">
        <v>4751</v>
      </c>
      <c r="K2003" s="60" t="s">
        <v>127</v>
      </c>
      <c r="L2003" s="60" t="s">
        <v>32</v>
      </c>
      <c r="M2003" s="60">
        <v>1.18</v>
      </c>
      <c r="N2003" s="60" t="s">
        <v>24</v>
      </c>
      <c r="O2003" s="60">
        <v>24</v>
      </c>
    </row>
    <row r="2004" spans="1:15" x14ac:dyDescent="0.2">
      <c r="A2004" s="60" t="s">
        <v>6669</v>
      </c>
      <c r="B2004" s="60" t="s">
        <v>6670</v>
      </c>
      <c r="C2004" s="60">
        <v>43</v>
      </c>
      <c r="D2004" s="60" t="s">
        <v>50</v>
      </c>
      <c r="E2004" s="60" t="s">
        <v>6671</v>
      </c>
      <c r="F2004" s="60">
        <v>-10022</v>
      </c>
      <c r="G2004" s="60" t="s">
        <v>116</v>
      </c>
      <c r="H2004" s="60" t="s">
        <v>71</v>
      </c>
      <c r="I2004" s="60">
        <v>120379.24</v>
      </c>
      <c r="J2004" s="60" t="s">
        <v>6672</v>
      </c>
      <c r="K2004" s="60" t="s">
        <v>104</v>
      </c>
      <c r="L2004" s="60" t="s">
        <v>23</v>
      </c>
      <c r="M2004" s="60">
        <v>2.29</v>
      </c>
      <c r="N2004" s="60" t="s">
        <v>24</v>
      </c>
      <c r="O2004" s="60">
        <v>38</v>
      </c>
    </row>
    <row r="2005" spans="1:15" x14ac:dyDescent="0.2">
      <c r="A2005" s="60" t="s">
        <v>6673</v>
      </c>
      <c r="B2005" s="60" t="s">
        <v>6674</v>
      </c>
      <c r="C2005" s="60">
        <v>46</v>
      </c>
      <c r="D2005" s="60" t="s">
        <v>50</v>
      </c>
      <c r="E2005" s="60" t="s">
        <v>6675</v>
      </c>
      <c r="F2005" s="60">
        <v>-9881</v>
      </c>
      <c r="G2005" s="60" t="s">
        <v>45</v>
      </c>
      <c r="H2005" s="60" t="s">
        <v>30</v>
      </c>
      <c r="I2005" s="60">
        <v>78263.33</v>
      </c>
      <c r="J2005" s="60" t="s">
        <v>207</v>
      </c>
      <c r="K2005" s="60" t="s">
        <v>136</v>
      </c>
      <c r="L2005" s="60" t="s">
        <v>56</v>
      </c>
      <c r="M2005" s="60">
        <v>3.73</v>
      </c>
      <c r="N2005" s="60" t="s">
        <v>74</v>
      </c>
      <c r="O2005" s="60">
        <v>35</v>
      </c>
    </row>
    <row r="2006" spans="1:15" x14ac:dyDescent="0.2">
      <c r="A2006" s="60" t="s">
        <v>6676</v>
      </c>
      <c r="B2006" s="60" t="s">
        <v>6677</v>
      </c>
      <c r="C2006" s="60">
        <v>45</v>
      </c>
      <c r="D2006" s="60" t="s">
        <v>17</v>
      </c>
      <c r="E2006" s="60" t="s">
        <v>6678</v>
      </c>
      <c r="F2006" s="60">
        <v>-8099</v>
      </c>
      <c r="G2006" s="60" t="s">
        <v>85</v>
      </c>
      <c r="H2006" s="60" t="s">
        <v>53</v>
      </c>
      <c r="I2006" s="60">
        <v>119038.69</v>
      </c>
      <c r="J2006" s="60" t="s">
        <v>550</v>
      </c>
      <c r="K2006" s="60" t="s">
        <v>22</v>
      </c>
      <c r="L2006" s="60" t="s">
        <v>56</v>
      </c>
      <c r="M2006" s="60">
        <v>2.11</v>
      </c>
      <c r="N2006" s="60" t="s">
        <v>74</v>
      </c>
      <c r="O2006" s="60">
        <v>21</v>
      </c>
    </row>
    <row r="2007" spans="1:15" x14ac:dyDescent="0.2">
      <c r="A2007" s="60" t="s">
        <v>6679</v>
      </c>
      <c r="B2007" s="60" t="s">
        <v>110</v>
      </c>
      <c r="C2007" s="60">
        <v>60</v>
      </c>
      <c r="D2007" s="60" t="s">
        <v>27</v>
      </c>
      <c r="E2007" s="60" t="s">
        <v>6680</v>
      </c>
      <c r="F2007" s="60">
        <v>-4721</v>
      </c>
      <c r="G2007" s="60" t="s">
        <v>37</v>
      </c>
      <c r="H2007" s="60" t="s">
        <v>53</v>
      </c>
      <c r="I2007" s="60">
        <v>93221.72</v>
      </c>
      <c r="J2007" s="60" t="s">
        <v>3956</v>
      </c>
      <c r="K2007" s="60" t="s">
        <v>55</v>
      </c>
      <c r="L2007" s="60" t="s">
        <v>32</v>
      </c>
      <c r="M2007" s="60">
        <v>1.45</v>
      </c>
      <c r="N2007" s="60" t="s">
        <v>57</v>
      </c>
      <c r="O2007" s="60">
        <v>1</v>
      </c>
    </row>
    <row r="2008" spans="1:15" x14ac:dyDescent="0.2">
      <c r="A2008" s="60" t="s">
        <v>6681</v>
      </c>
      <c r="B2008" s="60" t="s">
        <v>6682</v>
      </c>
      <c r="C2008" s="60">
        <v>54</v>
      </c>
      <c r="D2008" s="60" t="s">
        <v>50</v>
      </c>
      <c r="E2008" s="60" t="s">
        <v>6683</v>
      </c>
      <c r="F2008" s="60">
        <v>-2278</v>
      </c>
      <c r="G2008" s="60" t="s">
        <v>78</v>
      </c>
      <c r="H2008" s="60" t="s">
        <v>38</v>
      </c>
      <c r="I2008" s="60">
        <v>68626.23</v>
      </c>
      <c r="J2008" s="60" t="s">
        <v>795</v>
      </c>
      <c r="K2008" s="60" t="s">
        <v>62</v>
      </c>
      <c r="L2008" s="60" t="s">
        <v>32</v>
      </c>
      <c r="M2008" s="60">
        <v>4.0199999999999996</v>
      </c>
      <c r="N2008" s="60" t="s">
        <v>33</v>
      </c>
      <c r="O2008" s="60">
        <v>12</v>
      </c>
    </row>
    <row r="2009" spans="1:15" x14ac:dyDescent="0.2">
      <c r="A2009" s="60" t="s">
        <v>6684</v>
      </c>
      <c r="B2009" s="60" t="s">
        <v>6685</v>
      </c>
      <c r="C2009" s="60">
        <v>62</v>
      </c>
      <c r="D2009" s="60" t="s">
        <v>27</v>
      </c>
      <c r="E2009" s="60" t="s">
        <v>6686</v>
      </c>
      <c r="F2009" s="60">
        <v>-9437</v>
      </c>
      <c r="G2009" s="60" t="s">
        <v>99</v>
      </c>
      <c r="H2009" s="60" t="s">
        <v>173</v>
      </c>
      <c r="I2009" s="60">
        <v>158436.04</v>
      </c>
      <c r="J2009" s="60" t="s">
        <v>5576</v>
      </c>
      <c r="K2009" s="60" t="s">
        <v>81</v>
      </c>
      <c r="L2009" s="60" t="s">
        <v>73</v>
      </c>
      <c r="M2009" s="60">
        <v>4.67</v>
      </c>
      <c r="N2009" s="60" t="s">
        <v>41</v>
      </c>
      <c r="O2009" s="60">
        <v>36</v>
      </c>
    </row>
    <row r="2010" spans="1:15" x14ac:dyDescent="0.2">
      <c r="A2010" s="60" t="s">
        <v>6687</v>
      </c>
      <c r="B2010" s="60" t="s">
        <v>6688</v>
      </c>
      <c r="C2010" s="60">
        <v>44</v>
      </c>
      <c r="D2010" s="60" t="s">
        <v>27</v>
      </c>
      <c r="E2010" s="60" t="s">
        <v>6689</v>
      </c>
      <c r="F2010" s="60">
        <v>-3552</v>
      </c>
      <c r="G2010" s="60" t="s">
        <v>116</v>
      </c>
      <c r="H2010" s="60" t="s">
        <v>144</v>
      </c>
      <c r="I2010" s="60">
        <v>166565.20000000001</v>
      </c>
      <c r="J2010" s="60" t="s">
        <v>6690</v>
      </c>
      <c r="K2010" s="60" t="s">
        <v>136</v>
      </c>
      <c r="L2010" s="60" t="s">
        <v>32</v>
      </c>
      <c r="M2010" s="60">
        <v>4.6399999999999997</v>
      </c>
      <c r="N2010" s="60" t="s">
        <v>24</v>
      </c>
      <c r="O2010" s="60">
        <v>12</v>
      </c>
    </row>
    <row r="2011" spans="1:15" x14ac:dyDescent="0.2">
      <c r="A2011" s="60" t="s">
        <v>6691</v>
      </c>
      <c r="B2011" s="60" t="s">
        <v>4718</v>
      </c>
      <c r="C2011" s="60">
        <v>43</v>
      </c>
      <c r="D2011" s="60" t="s">
        <v>50</v>
      </c>
      <c r="E2011" s="60" t="s">
        <v>6692</v>
      </c>
      <c r="F2011" s="60">
        <v>-10445</v>
      </c>
      <c r="G2011" s="60" t="s">
        <v>52</v>
      </c>
      <c r="H2011" s="60" t="s">
        <v>38</v>
      </c>
      <c r="I2011" s="60">
        <v>36730.49</v>
      </c>
      <c r="J2011" s="60" t="s">
        <v>3813</v>
      </c>
      <c r="K2011" s="60" t="s">
        <v>62</v>
      </c>
      <c r="L2011" s="60" t="s">
        <v>56</v>
      </c>
      <c r="M2011" s="60">
        <v>1.4</v>
      </c>
      <c r="N2011" s="60" t="s">
        <v>41</v>
      </c>
      <c r="O2011" s="60">
        <v>5</v>
      </c>
    </row>
    <row r="2012" spans="1:15" x14ac:dyDescent="0.2">
      <c r="A2012" s="60" t="s">
        <v>6693</v>
      </c>
      <c r="B2012" s="60" t="s">
        <v>1432</v>
      </c>
      <c r="C2012" s="60">
        <v>23</v>
      </c>
      <c r="D2012" s="60" t="s">
        <v>27</v>
      </c>
      <c r="E2012" s="60" t="s">
        <v>6694</v>
      </c>
      <c r="F2012" s="60">
        <v>-10269</v>
      </c>
      <c r="G2012" s="60" t="s">
        <v>94</v>
      </c>
      <c r="H2012" s="60" t="s">
        <v>144</v>
      </c>
      <c r="I2012" s="60">
        <v>164521.5</v>
      </c>
      <c r="J2012" s="60" t="s">
        <v>6695</v>
      </c>
      <c r="K2012" s="60" t="s">
        <v>136</v>
      </c>
      <c r="L2012" s="60" t="s">
        <v>32</v>
      </c>
      <c r="M2012" s="60">
        <v>2.0099999999999998</v>
      </c>
      <c r="N2012" s="60" t="s">
        <v>41</v>
      </c>
      <c r="O2012" s="60">
        <v>0</v>
      </c>
    </row>
    <row r="2013" spans="1:15" x14ac:dyDescent="0.2">
      <c r="A2013" s="60" t="s">
        <v>6696</v>
      </c>
      <c r="B2013" s="60" t="s">
        <v>447</v>
      </c>
      <c r="C2013" s="60">
        <v>47</v>
      </c>
      <c r="D2013" s="60" t="s">
        <v>50</v>
      </c>
      <c r="E2013" s="60" t="s">
        <v>6697</v>
      </c>
      <c r="F2013" s="60">
        <v>-7570</v>
      </c>
      <c r="G2013" s="60" t="s">
        <v>99</v>
      </c>
      <c r="H2013" s="60" t="s">
        <v>30</v>
      </c>
      <c r="I2013" s="60">
        <v>99991.62</v>
      </c>
      <c r="J2013" s="60" t="s">
        <v>2840</v>
      </c>
      <c r="K2013" s="60" t="s">
        <v>81</v>
      </c>
      <c r="L2013" s="60" t="s">
        <v>23</v>
      </c>
      <c r="M2013" s="60">
        <v>4.0199999999999996</v>
      </c>
      <c r="N2013" s="60" t="s">
        <v>41</v>
      </c>
      <c r="O2013" s="60">
        <v>25</v>
      </c>
    </row>
    <row r="2014" spans="1:15" x14ac:dyDescent="0.2">
      <c r="A2014" s="60" t="s">
        <v>6698</v>
      </c>
      <c r="B2014" s="60" t="s">
        <v>3617</v>
      </c>
      <c r="C2014" s="60">
        <v>64</v>
      </c>
      <c r="D2014" s="60" t="s">
        <v>50</v>
      </c>
      <c r="E2014" s="60" t="s">
        <v>6699</v>
      </c>
      <c r="F2014" s="60">
        <v>-6289</v>
      </c>
      <c r="G2014" s="60" t="s">
        <v>99</v>
      </c>
      <c r="H2014" s="60" t="s">
        <v>194</v>
      </c>
      <c r="I2014" s="60">
        <v>82066.62</v>
      </c>
      <c r="J2014" s="60" t="s">
        <v>6700</v>
      </c>
      <c r="K2014" s="60" t="s">
        <v>127</v>
      </c>
      <c r="L2014" s="60" t="s">
        <v>56</v>
      </c>
      <c r="M2014" s="60">
        <v>3.71</v>
      </c>
      <c r="N2014" s="60" t="s">
        <v>24</v>
      </c>
      <c r="O2014" s="60">
        <v>5</v>
      </c>
    </row>
    <row r="2015" spans="1:15" x14ac:dyDescent="0.2">
      <c r="A2015" s="60" t="s">
        <v>6701</v>
      </c>
      <c r="B2015" s="60" t="s">
        <v>6246</v>
      </c>
      <c r="C2015" s="60">
        <v>52</v>
      </c>
      <c r="D2015" s="60" t="s">
        <v>27</v>
      </c>
      <c r="E2015" s="60" t="s">
        <v>6702</v>
      </c>
      <c r="F2015" s="60">
        <v>-4663</v>
      </c>
      <c r="G2015" s="60" t="s">
        <v>116</v>
      </c>
      <c r="H2015" s="60" t="s">
        <v>38</v>
      </c>
      <c r="I2015" s="60">
        <v>149730.54</v>
      </c>
      <c r="J2015" s="60" t="s">
        <v>6703</v>
      </c>
      <c r="K2015" s="60" t="s">
        <v>40</v>
      </c>
      <c r="L2015" s="60" t="s">
        <v>73</v>
      </c>
      <c r="M2015" s="60">
        <v>4.6500000000000004</v>
      </c>
      <c r="N2015" s="60" t="s">
        <v>41</v>
      </c>
      <c r="O2015" s="60">
        <v>16</v>
      </c>
    </row>
    <row r="2016" spans="1:15" x14ac:dyDescent="0.2">
      <c r="A2016" s="60" t="s">
        <v>6704</v>
      </c>
      <c r="B2016" s="60" t="s">
        <v>1286</v>
      </c>
      <c r="C2016" s="60">
        <v>22</v>
      </c>
      <c r="D2016" s="60" t="s">
        <v>50</v>
      </c>
      <c r="E2016" s="60" t="s">
        <v>6705</v>
      </c>
      <c r="F2016" s="60">
        <v>-2839</v>
      </c>
      <c r="G2016" s="60" t="s">
        <v>52</v>
      </c>
      <c r="H2016" s="60" t="s">
        <v>194</v>
      </c>
      <c r="I2016" s="60">
        <v>136631.88</v>
      </c>
      <c r="J2016" s="60" t="s">
        <v>6706</v>
      </c>
      <c r="K2016" s="60" t="s">
        <v>47</v>
      </c>
      <c r="L2016" s="60" t="s">
        <v>23</v>
      </c>
      <c r="M2016" s="60">
        <v>3.17</v>
      </c>
      <c r="N2016" s="60" t="s">
        <v>33</v>
      </c>
      <c r="O2016" s="60">
        <v>24</v>
      </c>
    </row>
    <row r="2017" spans="1:15" x14ac:dyDescent="0.2">
      <c r="A2017" s="60" t="s">
        <v>6707</v>
      </c>
      <c r="B2017" s="60" t="s">
        <v>2131</v>
      </c>
      <c r="C2017" s="60">
        <v>40</v>
      </c>
      <c r="D2017" s="60" t="s">
        <v>27</v>
      </c>
      <c r="E2017" s="60" t="s">
        <v>6708</v>
      </c>
      <c r="F2017" s="60">
        <v>-7712</v>
      </c>
      <c r="G2017" s="60" t="s">
        <v>52</v>
      </c>
      <c r="H2017" s="60" t="s">
        <v>194</v>
      </c>
      <c r="I2017" s="60">
        <v>151398.21</v>
      </c>
      <c r="J2017" s="60" t="s">
        <v>4608</v>
      </c>
      <c r="K2017" s="60" t="s">
        <v>136</v>
      </c>
      <c r="L2017" s="60" t="s">
        <v>23</v>
      </c>
      <c r="M2017" s="60">
        <v>1.43</v>
      </c>
      <c r="N2017" s="60" t="s">
        <v>41</v>
      </c>
      <c r="O2017" s="60">
        <v>36</v>
      </c>
    </row>
    <row r="2018" spans="1:15" x14ac:dyDescent="0.2">
      <c r="A2018" s="60" t="s">
        <v>6709</v>
      </c>
      <c r="B2018" s="60" t="s">
        <v>6710</v>
      </c>
      <c r="C2018" s="60">
        <v>41</v>
      </c>
      <c r="D2018" s="60" t="s">
        <v>50</v>
      </c>
      <c r="E2018" s="60" t="s">
        <v>6711</v>
      </c>
      <c r="F2018" s="60">
        <v>-8036</v>
      </c>
      <c r="G2018" s="60" t="s">
        <v>29</v>
      </c>
      <c r="H2018" s="60" t="s">
        <v>173</v>
      </c>
      <c r="I2018" s="60">
        <v>101893.53</v>
      </c>
      <c r="J2018" s="60" t="s">
        <v>6712</v>
      </c>
      <c r="K2018" s="60" t="s">
        <v>127</v>
      </c>
      <c r="L2018" s="60" t="s">
        <v>56</v>
      </c>
      <c r="M2018" s="60">
        <v>1.61</v>
      </c>
      <c r="N2018" s="60" t="s">
        <v>41</v>
      </c>
      <c r="O2018" s="60">
        <v>36</v>
      </c>
    </row>
    <row r="2019" spans="1:15" x14ac:dyDescent="0.2">
      <c r="A2019" s="60" t="s">
        <v>6713</v>
      </c>
      <c r="B2019" s="60" t="s">
        <v>1967</v>
      </c>
      <c r="C2019" s="60">
        <v>54</v>
      </c>
      <c r="D2019" s="60" t="s">
        <v>50</v>
      </c>
      <c r="E2019" s="60" t="s">
        <v>6714</v>
      </c>
      <c r="F2019" s="60">
        <v>-5349</v>
      </c>
      <c r="G2019" s="60" t="s">
        <v>52</v>
      </c>
      <c r="H2019" s="60" t="s">
        <v>144</v>
      </c>
      <c r="I2019" s="60">
        <v>123283.99</v>
      </c>
      <c r="J2019" s="60" t="s">
        <v>2621</v>
      </c>
      <c r="K2019" s="60" t="s">
        <v>104</v>
      </c>
      <c r="L2019" s="60" t="s">
        <v>73</v>
      </c>
      <c r="M2019" s="60">
        <v>3.97</v>
      </c>
      <c r="N2019" s="60" t="s">
        <v>74</v>
      </c>
      <c r="O2019" s="60">
        <v>27</v>
      </c>
    </row>
    <row r="2020" spans="1:15" x14ac:dyDescent="0.2">
      <c r="A2020" s="60" t="s">
        <v>6715</v>
      </c>
      <c r="B2020" s="60" t="s">
        <v>4078</v>
      </c>
      <c r="C2020" s="60">
        <v>59</v>
      </c>
      <c r="D2020" s="60" t="s">
        <v>17</v>
      </c>
      <c r="E2020" s="60" t="s">
        <v>6716</v>
      </c>
      <c r="F2020" s="60">
        <v>-9051</v>
      </c>
      <c r="G2020" s="60" t="s">
        <v>19</v>
      </c>
      <c r="H2020" s="60" t="s">
        <v>30</v>
      </c>
      <c r="I2020" s="60">
        <v>110313.43</v>
      </c>
      <c r="J2020" s="60" t="s">
        <v>6717</v>
      </c>
      <c r="K2020" s="60" t="s">
        <v>118</v>
      </c>
      <c r="L2020" s="60" t="s">
        <v>56</v>
      </c>
      <c r="M2020" s="60">
        <v>1.1399999999999999</v>
      </c>
      <c r="N2020" s="60" t="s">
        <v>41</v>
      </c>
      <c r="O2020" s="60">
        <v>28</v>
      </c>
    </row>
    <row r="2021" spans="1:15" x14ac:dyDescent="0.2">
      <c r="A2021" s="60" t="s">
        <v>6718</v>
      </c>
      <c r="B2021" s="60" t="s">
        <v>6719</v>
      </c>
      <c r="C2021" s="60">
        <v>60</v>
      </c>
      <c r="D2021" s="60" t="s">
        <v>50</v>
      </c>
      <c r="E2021" s="60" t="s">
        <v>6720</v>
      </c>
      <c r="F2021" s="60">
        <v>-5475</v>
      </c>
      <c r="G2021" s="60" t="s">
        <v>52</v>
      </c>
      <c r="H2021" s="60" t="s">
        <v>38</v>
      </c>
      <c r="I2021" s="60">
        <v>164496.62</v>
      </c>
      <c r="J2021" s="60" t="s">
        <v>6721</v>
      </c>
      <c r="K2021" s="60" t="s">
        <v>55</v>
      </c>
      <c r="L2021" s="60" t="s">
        <v>56</v>
      </c>
      <c r="M2021" s="60">
        <v>1.89</v>
      </c>
      <c r="N2021" s="60" t="s">
        <v>41</v>
      </c>
      <c r="O2021" s="60">
        <v>37</v>
      </c>
    </row>
    <row r="2022" spans="1:15" x14ac:dyDescent="0.2">
      <c r="A2022" s="60" t="s">
        <v>6722</v>
      </c>
      <c r="B2022" s="60" t="s">
        <v>6723</v>
      </c>
      <c r="C2022" s="60">
        <v>50</v>
      </c>
      <c r="D2022" s="60" t="s">
        <v>27</v>
      </c>
      <c r="E2022" s="60" t="s">
        <v>6724</v>
      </c>
      <c r="F2022" s="60">
        <v>-8614</v>
      </c>
      <c r="G2022" s="60" t="s">
        <v>99</v>
      </c>
      <c r="H2022" s="60" t="s">
        <v>173</v>
      </c>
      <c r="I2022" s="60">
        <v>52864.39</v>
      </c>
      <c r="J2022" s="60" t="s">
        <v>6725</v>
      </c>
      <c r="K2022" s="60" t="s">
        <v>127</v>
      </c>
      <c r="L2022" s="60" t="s">
        <v>56</v>
      </c>
      <c r="M2022" s="60">
        <v>1.69</v>
      </c>
      <c r="N2022" s="60" t="s">
        <v>74</v>
      </c>
      <c r="O2022" s="60">
        <v>26</v>
      </c>
    </row>
    <row r="2023" spans="1:15" x14ac:dyDescent="0.2">
      <c r="A2023" s="60" t="s">
        <v>6726</v>
      </c>
      <c r="B2023" s="60" t="s">
        <v>681</v>
      </c>
      <c r="C2023" s="60">
        <v>32</v>
      </c>
      <c r="D2023" s="60" t="s">
        <v>50</v>
      </c>
      <c r="E2023" s="60" t="s">
        <v>6727</v>
      </c>
      <c r="F2023" s="60">
        <v>-4858</v>
      </c>
      <c r="G2023" s="60" t="s">
        <v>99</v>
      </c>
      <c r="H2023" s="60" t="s">
        <v>144</v>
      </c>
      <c r="I2023" s="60">
        <v>149230.06</v>
      </c>
      <c r="J2023" s="60" t="s">
        <v>6728</v>
      </c>
      <c r="K2023" s="60" t="s">
        <v>127</v>
      </c>
      <c r="L2023" s="60" t="s">
        <v>32</v>
      </c>
      <c r="M2023" s="60">
        <v>2.0099999999999998</v>
      </c>
      <c r="N2023" s="60" t="s">
        <v>41</v>
      </c>
      <c r="O2023" s="60">
        <v>1</v>
      </c>
    </row>
    <row r="2024" spans="1:15" x14ac:dyDescent="0.2">
      <c r="A2024" s="60" t="s">
        <v>6729</v>
      </c>
      <c r="B2024" s="60" t="s">
        <v>3249</v>
      </c>
      <c r="C2024" s="60">
        <v>23</v>
      </c>
      <c r="D2024" s="60" t="s">
        <v>50</v>
      </c>
      <c r="E2024" s="60" t="s">
        <v>6730</v>
      </c>
      <c r="F2024" s="60">
        <v>-5999</v>
      </c>
      <c r="G2024" s="60" t="s">
        <v>45</v>
      </c>
      <c r="H2024" s="60" t="s">
        <v>66</v>
      </c>
      <c r="I2024" s="60">
        <v>123735.95</v>
      </c>
      <c r="J2024" s="60" t="s">
        <v>3832</v>
      </c>
      <c r="K2024" s="60" t="s">
        <v>55</v>
      </c>
      <c r="L2024" s="60" t="s">
        <v>32</v>
      </c>
      <c r="M2024" s="60">
        <v>2.36</v>
      </c>
      <c r="N2024" s="60" t="s">
        <v>57</v>
      </c>
      <c r="O2024" s="60">
        <v>25</v>
      </c>
    </row>
    <row r="2025" spans="1:15" x14ac:dyDescent="0.2">
      <c r="A2025" s="60" t="s">
        <v>6731</v>
      </c>
      <c r="B2025" s="60" t="s">
        <v>3768</v>
      </c>
      <c r="C2025" s="60">
        <v>30</v>
      </c>
      <c r="D2025" s="60" t="s">
        <v>17</v>
      </c>
      <c r="E2025" s="60" t="s">
        <v>6732</v>
      </c>
      <c r="F2025" s="60">
        <v>-9817</v>
      </c>
      <c r="G2025" s="60" t="s">
        <v>37</v>
      </c>
      <c r="H2025" s="60" t="s">
        <v>30</v>
      </c>
      <c r="I2025" s="60">
        <v>104947.16</v>
      </c>
      <c r="J2025" s="60" t="s">
        <v>6733</v>
      </c>
      <c r="K2025" s="60" t="s">
        <v>22</v>
      </c>
      <c r="L2025" s="60" t="s">
        <v>23</v>
      </c>
      <c r="M2025" s="60">
        <v>4.1399999999999997</v>
      </c>
      <c r="N2025" s="60" t="s">
        <v>33</v>
      </c>
      <c r="O2025" s="60">
        <v>16</v>
      </c>
    </row>
    <row r="2026" spans="1:15" x14ac:dyDescent="0.2">
      <c r="A2026" s="60" t="s">
        <v>6734</v>
      </c>
      <c r="B2026" s="60" t="s">
        <v>6735</v>
      </c>
      <c r="C2026" s="60">
        <v>43</v>
      </c>
      <c r="D2026" s="60" t="s">
        <v>50</v>
      </c>
      <c r="E2026" s="60" t="s">
        <v>6736</v>
      </c>
      <c r="F2026" s="60">
        <v>-8168</v>
      </c>
      <c r="G2026" s="60" t="s">
        <v>99</v>
      </c>
      <c r="H2026" s="60" t="s">
        <v>71</v>
      </c>
      <c r="I2026" s="60">
        <v>51884.95</v>
      </c>
      <c r="J2026" s="60" t="s">
        <v>6737</v>
      </c>
      <c r="K2026" s="60" t="s">
        <v>118</v>
      </c>
      <c r="L2026" s="60" t="s">
        <v>23</v>
      </c>
      <c r="M2026" s="60">
        <v>2.02</v>
      </c>
      <c r="N2026" s="60" t="s">
        <v>33</v>
      </c>
      <c r="O2026" s="60">
        <v>22</v>
      </c>
    </row>
    <row r="2027" spans="1:15" x14ac:dyDescent="0.2">
      <c r="A2027" s="60" t="s">
        <v>6738</v>
      </c>
      <c r="B2027" s="60" t="s">
        <v>661</v>
      </c>
      <c r="C2027" s="60">
        <v>55</v>
      </c>
      <c r="D2027" s="60" t="s">
        <v>27</v>
      </c>
      <c r="E2027" s="60" t="s">
        <v>6739</v>
      </c>
      <c r="F2027" s="60">
        <v>-8726</v>
      </c>
      <c r="G2027" s="60" t="s">
        <v>116</v>
      </c>
      <c r="H2027" s="60" t="s">
        <v>53</v>
      </c>
      <c r="I2027" s="60">
        <v>87948.71</v>
      </c>
      <c r="J2027" s="60" t="s">
        <v>5619</v>
      </c>
      <c r="K2027" s="60" t="s">
        <v>22</v>
      </c>
      <c r="L2027" s="60" t="s">
        <v>56</v>
      </c>
      <c r="M2027" s="60">
        <v>3.23</v>
      </c>
      <c r="N2027" s="60" t="s">
        <v>41</v>
      </c>
      <c r="O2027" s="60">
        <v>35</v>
      </c>
    </row>
    <row r="2028" spans="1:15" x14ac:dyDescent="0.2">
      <c r="A2028" s="60" t="s">
        <v>6740</v>
      </c>
      <c r="B2028" s="60" t="s">
        <v>4574</v>
      </c>
      <c r="C2028" s="60">
        <v>50</v>
      </c>
      <c r="D2028" s="60" t="s">
        <v>17</v>
      </c>
      <c r="E2028" s="60" t="s">
        <v>6741</v>
      </c>
      <c r="F2028" s="60">
        <v>-4978</v>
      </c>
      <c r="G2028" s="60" t="s">
        <v>45</v>
      </c>
      <c r="H2028" s="60" t="s">
        <v>30</v>
      </c>
      <c r="I2028" s="60">
        <v>139705.47</v>
      </c>
      <c r="J2028" s="60" t="s">
        <v>4369</v>
      </c>
      <c r="K2028" s="60" t="s">
        <v>55</v>
      </c>
      <c r="L2028" s="60" t="s">
        <v>23</v>
      </c>
      <c r="M2028" s="60">
        <v>2</v>
      </c>
      <c r="N2028" s="60" t="s">
        <v>74</v>
      </c>
      <c r="O2028" s="60">
        <v>30</v>
      </c>
    </row>
    <row r="2029" spans="1:15" x14ac:dyDescent="0.2">
      <c r="A2029" s="60" t="s">
        <v>6742</v>
      </c>
      <c r="B2029" s="60" t="s">
        <v>935</v>
      </c>
      <c r="C2029" s="60">
        <v>61</v>
      </c>
      <c r="D2029" s="60" t="s">
        <v>17</v>
      </c>
      <c r="E2029" s="60" t="s">
        <v>6743</v>
      </c>
      <c r="F2029" s="60">
        <v>-9076</v>
      </c>
      <c r="G2029" s="60" t="s">
        <v>99</v>
      </c>
      <c r="H2029" s="60" t="s">
        <v>38</v>
      </c>
      <c r="I2029" s="60">
        <v>147474.45000000001</v>
      </c>
      <c r="J2029" s="60" t="s">
        <v>6744</v>
      </c>
      <c r="K2029" s="60" t="s">
        <v>55</v>
      </c>
      <c r="L2029" s="60" t="s">
        <v>56</v>
      </c>
      <c r="M2029" s="60">
        <v>3.26</v>
      </c>
      <c r="N2029" s="60" t="s">
        <v>41</v>
      </c>
      <c r="O2029" s="60">
        <v>10</v>
      </c>
    </row>
    <row r="2030" spans="1:15" x14ac:dyDescent="0.2">
      <c r="A2030" s="60" t="s">
        <v>6745</v>
      </c>
      <c r="B2030" s="60" t="s">
        <v>6746</v>
      </c>
      <c r="C2030" s="60">
        <v>34</v>
      </c>
      <c r="D2030" s="60" t="s">
        <v>17</v>
      </c>
      <c r="E2030" s="60" t="s">
        <v>6747</v>
      </c>
      <c r="F2030" s="60">
        <v>-4956</v>
      </c>
      <c r="G2030" s="60" t="s">
        <v>116</v>
      </c>
      <c r="H2030" s="60" t="s">
        <v>38</v>
      </c>
      <c r="I2030" s="60">
        <v>87532.5</v>
      </c>
      <c r="J2030" s="60" t="s">
        <v>3235</v>
      </c>
      <c r="K2030" s="60" t="s">
        <v>55</v>
      </c>
      <c r="L2030" s="60" t="s">
        <v>23</v>
      </c>
      <c r="M2030" s="60">
        <v>2.9</v>
      </c>
      <c r="N2030" s="60" t="s">
        <v>57</v>
      </c>
      <c r="O2030" s="60">
        <v>25</v>
      </c>
    </row>
    <row r="2031" spans="1:15" x14ac:dyDescent="0.2">
      <c r="A2031" s="60" t="s">
        <v>6748</v>
      </c>
      <c r="B2031" s="60" t="s">
        <v>4833</v>
      </c>
      <c r="C2031" s="60">
        <v>29</v>
      </c>
      <c r="D2031" s="60" t="s">
        <v>50</v>
      </c>
      <c r="E2031" s="60" t="s">
        <v>6749</v>
      </c>
      <c r="F2031" s="60">
        <v>-4732</v>
      </c>
      <c r="G2031" s="60" t="s">
        <v>85</v>
      </c>
      <c r="H2031" s="60" t="s">
        <v>20</v>
      </c>
      <c r="I2031" s="60">
        <v>108450.97</v>
      </c>
      <c r="J2031" s="60" t="s">
        <v>1533</v>
      </c>
      <c r="K2031" s="60" t="s">
        <v>22</v>
      </c>
      <c r="L2031" s="60" t="s">
        <v>23</v>
      </c>
      <c r="M2031" s="60">
        <v>2.2999999999999998</v>
      </c>
      <c r="N2031" s="60" t="s">
        <v>74</v>
      </c>
      <c r="O2031" s="60">
        <v>11</v>
      </c>
    </row>
    <row r="2032" spans="1:15" x14ac:dyDescent="0.2">
      <c r="A2032" s="60" t="s">
        <v>6750</v>
      </c>
      <c r="B2032" s="60" t="s">
        <v>6746</v>
      </c>
      <c r="C2032" s="60">
        <v>41</v>
      </c>
      <c r="D2032" s="60" t="s">
        <v>50</v>
      </c>
      <c r="E2032" s="60" t="s">
        <v>6751</v>
      </c>
      <c r="F2032" s="60">
        <v>-1880</v>
      </c>
      <c r="G2032" s="60" t="s">
        <v>78</v>
      </c>
      <c r="H2032" s="60" t="s">
        <v>53</v>
      </c>
      <c r="I2032" s="60">
        <v>140940.26999999999</v>
      </c>
      <c r="J2032" s="60" t="s">
        <v>6700</v>
      </c>
      <c r="K2032" s="60" t="s">
        <v>22</v>
      </c>
      <c r="L2032" s="60" t="s">
        <v>23</v>
      </c>
      <c r="M2032" s="60">
        <v>3.89</v>
      </c>
      <c r="N2032" s="60" t="s">
        <v>41</v>
      </c>
      <c r="O2032" s="60">
        <v>23</v>
      </c>
    </row>
    <row r="2033" spans="1:15" x14ac:dyDescent="0.2">
      <c r="A2033" s="60" t="s">
        <v>6752</v>
      </c>
      <c r="B2033" s="60" t="s">
        <v>6753</v>
      </c>
      <c r="C2033" s="60">
        <v>39</v>
      </c>
      <c r="D2033" s="60" t="s">
        <v>27</v>
      </c>
      <c r="E2033" s="60" t="s">
        <v>6754</v>
      </c>
      <c r="F2033" s="60">
        <v>-10286</v>
      </c>
      <c r="G2033" s="60" t="s">
        <v>52</v>
      </c>
      <c r="H2033" s="60" t="s">
        <v>53</v>
      </c>
      <c r="I2033" s="60">
        <v>130489.54</v>
      </c>
      <c r="J2033" s="60" t="s">
        <v>4842</v>
      </c>
      <c r="K2033" s="60" t="s">
        <v>136</v>
      </c>
      <c r="L2033" s="60" t="s">
        <v>23</v>
      </c>
      <c r="M2033" s="60">
        <v>4.47</v>
      </c>
      <c r="N2033" s="60" t="s">
        <v>33</v>
      </c>
      <c r="O2033" s="60">
        <v>25</v>
      </c>
    </row>
    <row r="2034" spans="1:15" x14ac:dyDescent="0.2">
      <c r="A2034" s="60" t="s">
        <v>6755</v>
      </c>
      <c r="B2034" s="60" t="s">
        <v>6756</v>
      </c>
      <c r="C2034" s="60">
        <v>51</v>
      </c>
      <c r="D2034" s="60" t="s">
        <v>50</v>
      </c>
      <c r="E2034" s="60" t="s">
        <v>6757</v>
      </c>
      <c r="F2034" s="60">
        <v>-3674</v>
      </c>
      <c r="G2034" s="60" t="s">
        <v>37</v>
      </c>
      <c r="H2034" s="60" t="s">
        <v>53</v>
      </c>
      <c r="I2034" s="60">
        <v>93834.3</v>
      </c>
      <c r="J2034" s="60" t="s">
        <v>632</v>
      </c>
      <c r="K2034" s="60" t="s">
        <v>127</v>
      </c>
      <c r="L2034" s="60" t="s">
        <v>56</v>
      </c>
      <c r="M2034" s="60">
        <v>2.0099999999999998</v>
      </c>
      <c r="N2034" s="60" t="s">
        <v>24</v>
      </c>
      <c r="O2034" s="60">
        <v>3</v>
      </c>
    </row>
    <row r="2035" spans="1:15" x14ac:dyDescent="0.2">
      <c r="A2035" s="60" t="s">
        <v>6758</v>
      </c>
      <c r="B2035" s="60" t="s">
        <v>6759</v>
      </c>
      <c r="C2035" s="60">
        <v>47</v>
      </c>
      <c r="D2035" s="60" t="s">
        <v>27</v>
      </c>
      <c r="E2035" s="60" t="s">
        <v>6760</v>
      </c>
      <c r="F2035" s="60">
        <v>-8228</v>
      </c>
      <c r="G2035" s="60" t="s">
        <v>116</v>
      </c>
      <c r="H2035" s="60" t="s">
        <v>20</v>
      </c>
      <c r="I2035" s="60">
        <v>170140.64</v>
      </c>
      <c r="J2035" s="60" t="s">
        <v>4812</v>
      </c>
      <c r="K2035" s="60" t="s">
        <v>47</v>
      </c>
      <c r="L2035" s="60" t="s">
        <v>32</v>
      </c>
      <c r="M2035" s="60">
        <v>1.05</v>
      </c>
      <c r="N2035" s="60" t="s">
        <v>33</v>
      </c>
      <c r="O2035" s="60">
        <v>32</v>
      </c>
    </row>
    <row r="2036" spans="1:15" x14ac:dyDescent="0.2">
      <c r="A2036" s="60" t="s">
        <v>6761</v>
      </c>
      <c r="B2036" s="60" t="s">
        <v>6762</v>
      </c>
      <c r="C2036" s="60">
        <v>37</v>
      </c>
      <c r="D2036" s="60" t="s">
        <v>17</v>
      </c>
      <c r="E2036" s="60" t="s">
        <v>6763</v>
      </c>
      <c r="F2036" s="60">
        <v>-10690</v>
      </c>
      <c r="G2036" s="60" t="s">
        <v>45</v>
      </c>
      <c r="H2036" s="60" t="s">
        <v>66</v>
      </c>
      <c r="I2036" s="60">
        <v>42101.279999999999</v>
      </c>
      <c r="J2036" s="60" t="s">
        <v>6764</v>
      </c>
      <c r="K2036" s="60" t="s">
        <v>81</v>
      </c>
      <c r="L2036" s="60" t="s">
        <v>73</v>
      </c>
      <c r="M2036" s="60">
        <v>2.78</v>
      </c>
      <c r="N2036" s="60" t="s">
        <v>57</v>
      </c>
      <c r="O2036" s="60">
        <v>9</v>
      </c>
    </row>
    <row r="2037" spans="1:15" x14ac:dyDescent="0.2">
      <c r="A2037" s="60" t="s">
        <v>6765</v>
      </c>
      <c r="B2037" s="60" t="s">
        <v>455</v>
      </c>
      <c r="C2037" s="60">
        <v>47</v>
      </c>
      <c r="D2037" s="60" t="s">
        <v>50</v>
      </c>
      <c r="E2037" s="60" t="s">
        <v>6766</v>
      </c>
      <c r="F2037" s="60">
        <v>-11040</v>
      </c>
      <c r="G2037" s="60" t="s">
        <v>37</v>
      </c>
      <c r="H2037" s="60" t="s">
        <v>20</v>
      </c>
      <c r="I2037" s="60">
        <v>137035.75</v>
      </c>
      <c r="J2037" s="60" t="s">
        <v>262</v>
      </c>
      <c r="K2037" s="60" t="s">
        <v>40</v>
      </c>
      <c r="L2037" s="60" t="s">
        <v>23</v>
      </c>
      <c r="M2037" s="60">
        <v>1.38</v>
      </c>
      <c r="N2037" s="60" t="s">
        <v>74</v>
      </c>
      <c r="O2037" s="60">
        <v>6</v>
      </c>
    </row>
    <row r="2038" spans="1:15" x14ac:dyDescent="0.2">
      <c r="A2038" s="60" t="s">
        <v>6767</v>
      </c>
      <c r="B2038" s="60" t="s">
        <v>4840</v>
      </c>
      <c r="C2038" s="60">
        <v>53</v>
      </c>
      <c r="D2038" s="60" t="s">
        <v>17</v>
      </c>
      <c r="E2038" s="60" t="s">
        <v>6768</v>
      </c>
      <c r="F2038" s="60">
        <v>-2572</v>
      </c>
      <c r="G2038" s="60" t="s">
        <v>52</v>
      </c>
      <c r="H2038" s="60" t="s">
        <v>53</v>
      </c>
      <c r="I2038" s="60">
        <v>85807.65</v>
      </c>
      <c r="J2038" s="60" t="s">
        <v>6769</v>
      </c>
      <c r="K2038" s="60" t="s">
        <v>55</v>
      </c>
      <c r="L2038" s="60" t="s">
        <v>23</v>
      </c>
      <c r="M2038" s="60">
        <v>1.48</v>
      </c>
      <c r="N2038" s="60" t="s">
        <v>57</v>
      </c>
      <c r="O2038" s="60">
        <v>9</v>
      </c>
    </row>
    <row r="2039" spans="1:15" x14ac:dyDescent="0.2">
      <c r="A2039" s="60" t="s">
        <v>6770</v>
      </c>
      <c r="B2039" s="60" t="s">
        <v>6771</v>
      </c>
      <c r="C2039" s="60">
        <v>44</v>
      </c>
      <c r="D2039" s="60" t="s">
        <v>27</v>
      </c>
      <c r="E2039" s="60" t="s">
        <v>6772</v>
      </c>
      <c r="F2039" s="60">
        <v>-4699</v>
      </c>
      <c r="G2039" s="60" t="s">
        <v>52</v>
      </c>
      <c r="H2039" s="60" t="s">
        <v>79</v>
      </c>
      <c r="I2039" s="60">
        <v>157057.69</v>
      </c>
      <c r="J2039" s="60" t="s">
        <v>1071</v>
      </c>
      <c r="K2039" s="60" t="s">
        <v>81</v>
      </c>
      <c r="L2039" s="60" t="s">
        <v>32</v>
      </c>
      <c r="M2039" s="60">
        <v>4.0199999999999996</v>
      </c>
      <c r="N2039" s="60" t="s">
        <v>57</v>
      </c>
      <c r="O2039" s="60">
        <v>21</v>
      </c>
    </row>
    <row r="2040" spans="1:15" x14ac:dyDescent="0.2">
      <c r="A2040" s="60" t="s">
        <v>6773</v>
      </c>
      <c r="B2040" s="60" t="s">
        <v>6083</v>
      </c>
      <c r="C2040" s="60">
        <v>59</v>
      </c>
      <c r="D2040" s="60" t="s">
        <v>27</v>
      </c>
      <c r="E2040" s="60" t="s">
        <v>6774</v>
      </c>
      <c r="F2040" s="60">
        <v>-8587</v>
      </c>
      <c r="G2040" s="60" t="s">
        <v>37</v>
      </c>
      <c r="H2040" s="60" t="s">
        <v>71</v>
      </c>
      <c r="I2040" s="60">
        <v>46212.17</v>
      </c>
      <c r="J2040" s="60" t="s">
        <v>695</v>
      </c>
      <c r="K2040" s="60" t="s">
        <v>47</v>
      </c>
      <c r="L2040" s="60" t="s">
        <v>56</v>
      </c>
      <c r="M2040" s="60">
        <v>1.33</v>
      </c>
      <c r="N2040" s="60" t="s">
        <v>57</v>
      </c>
      <c r="O2040" s="60">
        <v>10</v>
      </c>
    </row>
    <row r="2041" spans="1:15" x14ac:dyDescent="0.2">
      <c r="A2041" s="60" t="s">
        <v>6775</v>
      </c>
      <c r="B2041" s="60" t="s">
        <v>415</v>
      </c>
      <c r="C2041" s="60">
        <v>43</v>
      </c>
      <c r="D2041" s="60" t="s">
        <v>50</v>
      </c>
      <c r="E2041" s="60" t="s">
        <v>6776</v>
      </c>
      <c r="F2041" s="60">
        <v>-4703</v>
      </c>
      <c r="G2041" s="60" t="s">
        <v>116</v>
      </c>
      <c r="H2041" s="60" t="s">
        <v>53</v>
      </c>
      <c r="I2041" s="60">
        <v>78358.880000000005</v>
      </c>
      <c r="J2041" s="60" t="s">
        <v>6777</v>
      </c>
      <c r="K2041" s="60" t="s">
        <v>40</v>
      </c>
      <c r="L2041" s="60" t="s">
        <v>32</v>
      </c>
      <c r="M2041" s="60">
        <v>3.33</v>
      </c>
      <c r="N2041" s="60" t="s">
        <v>24</v>
      </c>
      <c r="O2041" s="60">
        <v>24</v>
      </c>
    </row>
    <row r="2042" spans="1:15" x14ac:dyDescent="0.2">
      <c r="A2042" s="60" t="s">
        <v>6778</v>
      </c>
      <c r="B2042" s="60" t="s">
        <v>6779</v>
      </c>
      <c r="C2042" s="60">
        <v>60</v>
      </c>
      <c r="D2042" s="60" t="s">
        <v>27</v>
      </c>
      <c r="E2042" s="60" t="s">
        <v>6780</v>
      </c>
      <c r="F2042" s="60">
        <v>-3248</v>
      </c>
      <c r="G2042" s="60" t="s">
        <v>78</v>
      </c>
      <c r="H2042" s="60" t="s">
        <v>194</v>
      </c>
      <c r="I2042" s="60">
        <v>129704.62</v>
      </c>
      <c r="J2042" s="60" t="s">
        <v>6374</v>
      </c>
      <c r="K2042" s="60" t="s">
        <v>40</v>
      </c>
      <c r="L2042" s="60" t="s">
        <v>56</v>
      </c>
      <c r="M2042" s="60">
        <v>1.94</v>
      </c>
      <c r="N2042" s="60" t="s">
        <v>41</v>
      </c>
      <c r="O2042" s="60">
        <v>29</v>
      </c>
    </row>
    <row r="2043" spans="1:15" x14ac:dyDescent="0.2">
      <c r="A2043" s="60" t="s">
        <v>6781</v>
      </c>
      <c r="B2043" s="60" t="s">
        <v>3158</v>
      </c>
      <c r="C2043" s="60">
        <v>38</v>
      </c>
      <c r="D2043" s="60" t="s">
        <v>50</v>
      </c>
      <c r="E2043" s="60" t="s">
        <v>6782</v>
      </c>
      <c r="F2043" s="60">
        <v>-5498</v>
      </c>
      <c r="G2043" s="60" t="s">
        <v>37</v>
      </c>
      <c r="H2043" s="60" t="s">
        <v>194</v>
      </c>
      <c r="I2043" s="60">
        <v>125282.21</v>
      </c>
      <c r="J2043" s="60" t="s">
        <v>6783</v>
      </c>
      <c r="K2043" s="60" t="s">
        <v>118</v>
      </c>
      <c r="L2043" s="60" t="s">
        <v>56</v>
      </c>
      <c r="M2043" s="60">
        <v>1.66</v>
      </c>
      <c r="N2043" s="60" t="s">
        <v>41</v>
      </c>
      <c r="O2043" s="60">
        <v>23</v>
      </c>
    </row>
    <row r="2044" spans="1:15" x14ac:dyDescent="0.2">
      <c r="A2044" s="60" t="s">
        <v>6784</v>
      </c>
      <c r="B2044" s="60" t="s">
        <v>1290</v>
      </c>
      <c r="C2044" s="60">
        <v>43</v>
      </c>
      <c r="D2044" s="60" t="s">
        <v>50</v>
      </c>
      <c r="E2044" s="60" t="s">
        <v>6785</v>
      </c>
      <c r="F2044" s="60">
        <v>-7934</v>
      </c>
      <c r="G2044" s="60" t="s">
        <v>99</v>
      </c>
      <c r="H2044" s="60" t="s">
        <v>20</v>
      </c>
      <c r="I2044" s="60">
        <v>160649.60000000001</v>
      </c>
      <c r="J2044" s="60" t="s">
        <v>270</v>
      </c>
      <c r="K2044" s="60" t="s">
        <v>22</v>
      </c>
      <c r="L2044" s="60" t="s">
        <v>32</v>
      </c>
      <c r="M2044" s="60">
        <v>3.45</v>
      </c>
      <c r="N2044" s="60" t="s">
        <v>57</v>
      </c>
      <c r="O2044" s="60">
        <v>3</v>
      </c>
    </row>
    <row r="2045" spans="1:15" x14ac:dyDescent="0.2">
      <c r="A2045" s="60" t="s">
        <v>6786</v>
      </c>
      <c r="B2045" s="60" t="s">
        <v>793</v>
      </c>
      <c r="C2045" s="60">
        <v>39</v>
      </c>
      <c r="D2045" s="60" t="s">
        <v>17</v>
      </c>
      <c r="E2045" s="60" t="s">
        <v>6787</v>
      </c>
      <c r="F2045" s="60">
        <v>-6837</v>
      </c>
      <c r="G2045" s="60" t="s">
        <v>78</v>
      </c>
      <c r="H2045" s="60" t="s">
        <v>194</v>
      </c>
      <c r="I2045" s="60">
        <v>103280.54</v>
      </c>
      <c r="J2045" s="60" t="s">
        <v>157</v>
      </c>
      <c r="K2045" s="60" t="s">
        <v>104</v>
      </c>
      <c r="L2045" s="60" t="s">
        <v>23</v>
      </c>
      <c r="M2045" s="60">
        <v>3.51</v>
      </c>
      <c r="N2045" s="60" t="s">
        <v>74</v>
      </c>
      <c r="O2045" s="60">
        <v>36</v>
      </c>
    </row>
    <row r="2046" spans="1:15" x14ac:dyDescent="0.2">
      <c r="A2046" s="60" t="s">
        <v>6788</v>
      </c>
      <c r="B2046" s="60" t="s">
        <v>2823</v>
      </c>
      <c r="C2046" s="60">
        <v>60</v>
      </c>
      <c r="D2046" s="60" t="s">
        <v>27</v>
      </c>
      <c r="E2046" s="60" t="s">
        <v>6789</v>
      </c>
      <c r="F2046" s="60">
        <v>-10288</v>
      </c>
      <c r="G2046" s="60" t="s">
        <v>99</v>
      </c>
      <c r="H2046" s="60" t="s">
        <v>79</v>
      </c>
      <c r="I2046" s="60">
        <v>95203.95</v>
      </c>
      <c r="J2046" s="60" t="s">
        <v>6790</v>
      </c>
      <c r="K2046" s="60" t="s">
        <v>55</v>
      </c>
      <c r="L2046" s="60" t="s">
        <v>56</v>
      </c>
      <c r="M2046" s="60">
        <v>2.5299999999999998</v>
      </c>
      <c r="N2046" s="60" t="s">
        <v>24</v>
      </c>
      <c r="O2046" s="60">
        <v>8</v>
      </c>
    </row>
    <row r="2047" spans="1:15" x14ac:dyDescent="0.2">
      <c r="A2047" s="60" t="s">
        <v>6791</v>
      </c>
      <c r="B2047" s="60" t="s">
        <v>6792</v>
      </c>
      <c r="C2047" s="60">
        <v>60</v>
      </c>
      <c r="D2047" s="60" t="s">
        <v>27</v>
      </c>
      <c r="E2047" s="60" t="s">
        <v>6793</v>
      </c>
      <c r="F2047" s="60">
        <v>-5730</v>
      </c>
      <c r="G2047" s="60" t="s">
        <v>45</v>
      </c>
      <c r="H2047" s="60" t="s">
        <v>38</v>
      </c>
      <c r="I2047" s="60">
        <v>145268.82</v>
      </c>
      <c r="J2047" s="60" t="s">
        <v>4085</v>
      </c>
      <c r="K2047" s="60" t="s">
        <v>81</v>
      </c>
      <c r="L2047" s="60" t="s">
        <v>23</v>
      </c>
      <c r="M2047" s="60">
        <v>4.6500000000000004</v>
      </c>
      <c r="N2047" s="60" t="s">
        <v>33</v>
      </c>
      <c r="O2047" s="60">
        <v>9</v>
      </c>
    </row>
    <row r="2048" spans="1:15" x14ac:dyDescent="0.2">
      <c r="A2048" s="60" t="s">
        <v>6794</v>
      </c>
      <c r="B2048" s="60" t="s">
        <v>2229</v>
      </c>
      <c r="C2048" s="60">
        <v>28</v>
      </c>
      <c r="D2048" s="60" t="s">
        <v>17</v>
      </c>
      <c r="E2048" s="60" t="s">
        <v>6795</v>
      </c>
      <c r="F2048" s="60">
        <v>-5560</v>
      </c>
      <c r="G2048" s="60" t="s">
        <v>78</v>
      </c>
      <c r="H2048" s="60" t="s">
        <v>66</v>
      </c>
      <c r="I2048" s="60">
        <v>80057.17</v>
      </c>
      <c r="J2048" s="60" t="s">
        <v>6796</v>
      </c>
      <c r="K2048" s="60" t="s">
        <v>81</v>
      </c>
      <c r="L2048" s="60" t="s">
        <v>56</v>
      </c>
      <c r="M2048" s="60">
        <v>4.84</v>
      </c>
      <c r="N2048" s="60" t="s">
        <v>33</v>
      </c>
      <c r="O2048" s="60">
        <v>26</v>
      </c>
    </row>
    <row r="2049" spans="1:15" x14ac:dyDescent="0.2">
      <c r="A2049" s="60" t="s">
        <v>6797</v>
      </c>
      <c r="B2049" s="60" t="s">
        <v>4655</v>
      </c>
      <c r="C2049" s="60">
        <v>22</v>
      </c>
      <c r="D2049" s="60" t="s">
        <v>17</v>
      </c>
      <c r="E2049" s="60" t="s">
        <v>6798</v>
      </c>
      <c r="F2049" s="60">
        <v>-4167</v>
      </c>
      <c r="G2049" s="60" t="s">
        <v>52</v>
      </c>
      <c r="H2049" s="60" t="s">
        <v>30</v>
      </c>
      <c r="I2049" s="60">
        <v>66527.009999999995</v>
      </c>
      <c r="J2049" s="60" t="s">
        <v>6799</v>
      </c>
      <c r="K2049" s="60" t="s">
        <v>127</v>
      </c>
      <c r="L2049" s="60" t="s">
        <v>73</v>
      </c>
      <c r="M2049" s="60">
        <v>2.79</v>
      </c>
      <c r="N2049" s="60" t="s">
        <v>33</v>
      </c>
      <c r="O2049" s="60">
        <v>10</v>
      </c>
    </row>
    <row r="2050" spans="1:15" x14ac:dyDescent="0.2">
      <c r="A2050" s="60" t="s">
        <v>6800</v>
      </c>
      <c r="B2050" s="60" t="s">
        <v>2488</v>
      </c>
      <c r="C2050" s="60">
        <v>56</v>
      </c>
      <c r="D2050" s="60" t="s">
        <v>17</v>
      </c>
      <c r="E2050" s="60" t="s">
        <v>6801</v>
      </c>
      <c r="F2050" s="60">
        <v>-8032</v>
      </c>
      <c r="G2050" s="60" t="s">
        <v>52</v>
      </c>
      <c r="H2050" s="60" t="s">
        <v>66</v>
      </c>
      <c r="I2050" s="60">
        <v>134236.82</v>
      </c>
      <c r="J2050" s="60" t="s">
        <v>884</v>
      </c>
      <c r="K2050" s="60" t="s">
        <v>40</v>
      </c>
      <c r="L2050" s="60" t="s">
        <v>56</v>
      </c>
      <c r="M2050" s="60">
        <v>4.1900000000000004</v>
      </c>
      <c r="N2050" s="60" t="s">
        <v>74</v>
      </c>
      <c r="O2050" s="60">
        <v>22</v>
      </c>
    </row>
    <row r="2051" spans="1:15" x14ac:dyDescent="0.2">
      <c r="A2051" s="60" t="s">
        <v>6802</v>
      </c>
      <c r="B2051" s="60" t="s">
        <v>2365</v>
      </c>
      <c r="C2051" s="60">
        <v>23</v>
      </c>
      <c r="D2051" s="60" t="s">
        <v>27</v>
      </c>
      <c r="E2051" s="60" t="s">
        <v>6803</v>
      </c>
      <c r="F2051" s="60">
        <v>-5206</v>
      </c>
      <c r="G2051" s="60" t="s">
        <v>116</v>
      </c>
      <c r="H2051" s="60" t="s">
        <v>79</v>
      </c>
      <c r="I2051" s="60">
        <v>140646.14000000001</v>
      </c>
      <c r="J2051" s="60" t="s">
        <v>1918</v>
      </c>
      <c r="K2051" s="60" t="s">
        <v>104</v>
      </c>
      <c r="L2051" s="60" t="s">
        <v>73</v>
      </c>
      <c r="M2051" s="60">
        <v>1.04</v>
      </c>
      <c r="N2051" s="60" t="s">
        <v>24</v>
      </c>
      <c r="O2051" s="60">
        <v>9</v>
      </c>
    </row>
    <row r="2052" spans="1:15" x14ac:dyDescent="0.2">
      <c r="A2052" s="60" t="s">
        <v>6804</v>
      </c>
      <c r="B2052" s="60" t="s">
        <v>3846</v>
      </c>
      <c r="C2052" s="60">
        <v>23</v>
      </c>
      <c r="D2052" s="60" t="s">
        <v>17</v>
      </c>
      <c r="E2052" s="60" t="s">
        <v>6805</v>
      </c>
      <c r="F2052" s="60">
        <v>-3580</v>
      </c>
      <c r="G2052" s="60" t="s">
        <v>29</v>
      </c>
      <c r="H2052" s="60" t="s">
        <v>194</v>
      </c>
      <c r="I2052" s="60">
        <v>157151.9</v>
      </c>
      <c r="J2052" s="60" t="s">
        <v>6721</v>
      </c>
      <c r="K2052" s="60" t="s">
        <v>136</v>
      </c>
      <c r="L2052" s="60" t="s">
        <v>73</v>
      </c>
      <c r="M2052" s="60">
        <v>2.2000000000000002</v>
      </c>
      <c r="N2052" s="60" t="s">
        <v>41</v>
      </c>
      <c r="O2052" s="60">
        <v>32</v>
      </c>
    </row>
    <row r="2053" spans="1:15" x14ac:dyDescent="0.2">
      <c r="A2053" s="60" t="s">
        <v>6806</v>
      </c>
      <c r="B2053" s="60" t="s">
        <v>6807</v>
      </c>
      <c r="C2053" s="60">
        <v>42</v>
      </c>
      <c r="D2053" s="60" t="s">
        <v>50</v>
      </c>
      <c r="E2053" s="60" t="s">
        <v>6808</v>
      </c>
      <c r="F2053" s="60">
        <v>-6681</v>
      </c>
      <c r="G2053" s="60" t="s">
        <v>78</v>
      </c>
      <c r="H2053" s="60" t="s">
        <v>30</v>
      </c>
      <c r="I2053" s="60">
        <v>53116.44</v>
      </c>
      <c r="J2053" s="60" t="s">
        <v>348</v>
      </c>
      <c r="K2053" s="60" t="s">
        <v>40</v>
      </c>
      <c r="L2053" s="60" t="s">
        <v>32</v>
      </c>
      <c r="M2053" s="60">
        <v>3.9</v>
      </c>
      <c r="N2053" s="60" t="s">
        <v>74</v>
      </c>
      <c r="O2053" s="60">
        <v>27</v>
      </c>
    </row>
    <row r="2054" spans="1:15" x14ac:dyDescent="0.2">
      <c r="A2054" s="60" t="s">
        <v>6809</v>
      </c>
      <c r="B2054" s="60" t="s">
        <v>6810</v>
      </c>
      <c r="C2054" s="60">
        <v>39</v>
      </c>
      <c r="D2054" s="60" t="s">
        <v>17</v>
      </c>
      <c r="E2054" s="60" t="s">
        <v>6811</v>
      </c>
      <c r="F2054" s="60">
        <v>-7145</v>
      </c>
      <c r="G2054" s="60" t="s">
        <v>99</v>
      </c>
      <c r="H2054" s="60" t="s">
        <v>38</v>
      </c>
      <c r="I2054" s="60">
        <v>93035.6</v>
      </c>
      <c r="J2054" s="60" t="s">
        <v>1362</v>
      </c>
      <c r="K2054" s="60" t="s">
        <v>81</v>
      </c>
      <c r="L2054" s="60" t="s">
        <v>73</v>
      </c>
      <c r="M2054" s="60">
        <v>4.41</v>
      </c>
      <c r="N2054" s="60" t="s">
        <v>57</v>
      </c>
      <c r="O2054" s="60">
        <v>11</v>
      </c>
    </row>
    <row r="2055" spans="1:15" x14ac:dyDescent="0.2">
      <c r="A2055" s="60" t="s">
        <v>6812</v>
      </c>
      <c r="B2055" s="60" t="s">
        <v>4916</v>
      </c>
      <c r="C2055" s="60">
        <v>33</v>
      </c>
      <c r="D2055" s="60" t="s">
        <v>17</v>
      </c>
      <c r="E2055" s="60" t="s">
        <v>6813</v>
      </c>
      <c r="F2055" s="60">
        <v>-6224</v>
      </c>
      <c r="G2055" s="60" t="s">
        <v>37</v>
      </c>
      <c r="H2055" s="60" t="s">
        <v>79</v>
      </c>
      <c r="I2055" s="60">
        <v>63728.56</v>
      </c>
      <c r="J2055" s="60" t="s">
        <v>6814</v>
      </c>
      <c r="K2055" s="60" t="s">
        <v>118</v>
      </c>
      <c r="L2055" s="60" t="s">
        <v>23</v>
      </c>
      <c r="M2055" s="60">
        <v>4.57</v>
      </c>
      <c r="N2055" s="60" t="s">
        <v>24</v>
      </c>
      <c r="O2055" s="60">
        <v>1</v>
      </c>
    </row>
    <row r="2056" spans="1:15" x14ac:dyDescent="0.2">
      <c r="A2056" s="60" t="s">
        <v>6815</v>
      </c>
      <c r="B2056" s="60" t="s">
        <v>4821</v>
      </c>
      <c r="C2056" s="60">
        <v>39</v>
      </c>
      <c r="D2056" s="60" t="s">
        <v>50</v>
      </c>
      <c r="E2056" s="60" t="s">
        <v>6816</v>
      </c>
      <c r="F2056" s="60">
        <v>-6212</v>
      </c>
      <c r="G2056" s="60" t="s">
        <v>45</v>
      </c>
      <c r="H2056" s="60" t="s">
        <v>53</v>
      </c>
      <c r="I2056" s="60">
        <v>177935.24</v>
      </c>
      <c r="J2056" s="60" t="s">
        <v>6817</v>
      </c>
      <c r="K2056" s="60" t="s">
        <v>81</v>
      </c>
      <c r="L2056" s="60" t="s">
        <v>23</v>
      </c>
      <c r="M2056" s="60">
        <v>4.38</v>
      </c>
      <c r="N2056" s="60" t="s">
        <v>24</v>
      </c>
      <c r="O2056" s="60">
        <v>18</v>
      </c>
    </row>
    <row r="2057" spans="1:15" x14ac:dyDescent="0.2">
      <c r="A2057" s="60" t="s">
        <v>6818</v>
      </c>
      <c r="B2057" s="60" t="s">
        <v>6819</v>
      </c>
      <c r="C2057" s="60">
        <v>38</v>
      </c>
      <c r="D2057" s="60" t="s">
        <v>27</v>
      </c>
      <c r="E2057" s="60" t="s">
        <v>6820</v>
      </c>
      <c r="F2057" s="60">
        <v>-8565</v>
      </c>
      <c r="G2057" s="60" t="s">
        <v>99</v>
      </c>
      <c r="H2057" s="60" t="s">
        <v>79</v>
      </c>
      <c r="I2057" s="60">
        <v>57805.97</v>
      </c>
      <c r="J2057" s="60" t="s">
        <v>5120</v>
      </c>
      <c r="K2057" s="60" t="s">
        <v>47</v>
      </c>
      <c r="L2057" s="60" t="s">
        <v>73</v>
      </c>
      <c r="M2057" s="60">
        <v>1.18</v>
      </c>
      <c r="N2057" s="60" t="s">
        <v>74</v>
      </c>
      <c r="O2057" s="60">
        <v>25</v>
      </c>
    </row>
    <row r="2058" spans="1:15" x14ac:dyDescent="0.2">
      <c r="A2058" s="60" t="s">
        <v>6821</v>
      </c>
      <c r="B2058" s="60" t="s">
        <v>6822</v>
      </c>
      <c r="C2058" s="60">
        <v>37</v>
      </c>
      <c r="D2058" s="60" t="s">
        <v>27</v>
      </c>
      <c r="E2058" s="60" t="s">
        <v>6823</v>
      </c>
      <c r="F2058" s="60">
        <v>-2699</v>
      </c>
      <c r="G2058" s="60" t="s">
        <v>94</v>
      </c>
      <c r="H2058" s="60" t="s">
        <v>71</v>
      </c>
      <c r="I2058" s="60">
        <v>88017.44</v>
      </c>
      <c r="J2058" s="60" t="s">
        <v>2889</v>
      </c>
      <c r="K2058" s="60" t="s">
        <v>62</v>
      </c>
      <c r="L2058" s="60" t="s">
        <v>56</v>
      </c>
      <c r="M2058" s="60">
        <v>1.22</v>
      </c>
      <c r="N2058" s="60" t="s">
        <v>57</v>
      </c>
      <c r="O2058" s="60">
        <v>17</v>
      </c>
    </row>
    <row r="2059" spans="1:15" x14ac:dyDescent="0.2">
      <c r="A2059" s="60" t="s">
        <v>6824</v>
      </c>
      <c r="B2059" s="60" t="s">
        <v>5961</v>
      </c>
      <c r="C2059" s="60">
        <v>25</v>
      </c>
      <c r="D2059" s="60" t="s">
        <v>50</v>
      </c>
      <c r="E2059" s="60" t="s">
        <v>6825</v>
      </c>
      <c r="F2059" s="60">
        <v>-7018</v>
      </c>
      <c r="G2059" s="60" t="s">
        <v>37</v>
      </c>
      <c r="H2059" s="60" t="s">
        <v>66</v>
      </c>
      <c r="I2059" s="60">
        <v>79304.52</v>
      </c>
      <c r="J2059" s="60" t="s">
        <v>2614</v>
      </c>
      <c r="K2059" s="60" t="s">
        <v>127</v>
      </c>
      <c r="L2059" s="60" t="s">
        <v>32</v>
      </c>
      <c r="M2059" s="60">
        <v>2.4900000000000002</v>
      </c>
      <c r="N2059" s="60" t="s">
        <v>33</v>
      </c>
      <c r="O2059" s="60">
        <v>5</v>
      </c>
    </row>
    <row r="2060" spans="1:15" x14ac:dyDescent="0.2">
      <c r="A2060" s="60" t="s">
        <v>6826</v>
      </c>
      <c r="B2060" s="60" t="s">
        <v>533</v>
      </c>
      <c r="C2060" s="60">
        <v>36</v>
      </c>
      <c r="D2060" s="60" t="s">
        <v>17</v>
      </c>
      <c r="E2060" s="60" t="s">
        <v>6827</v>
      </c>
      <c r="F2060" s="60">
        <v>-11053</v>
      </c>
      <c r="G2060" s="60" t="s">
        <v>19</v>
      </c>
      <c r="H2060" s="60" t="s">
        <v>38</v>
      </c>
      <c r="I2060" s="60">
        <v>48214.3</v>
      </c>
      <c r="J2060" s="60" t="s">
        <v>3746</v>
      </c>
      <c r="K2060" s="60" t="s">
        <v>62</v>
      </c>
      <c r="L2060" s="60" t="s">
        <v>23</v>
      </c>
      <c r="M2060" s="60">
        <v>2.4</v>
      </c>
      <c r="N2060" s="60" t="s">
        <v>24</v>
      </c>
      <c r="O2060" s="60">
        <v>19</v>
      </c>
    </row>
    <row r="2061" spans="1:15" x14ac:dyDescent="0.2">
      <c r="A2061" s="60" t="s">
        <v>6828</v>
      </c>
      <c r="B2061" s="60" t="s">
        <v>2178</v>
      </c>
      <c r="C2061" s="60">
        <v>26</v>
      </c>
      <c r="D2061" s="60" t="s">
        <v>17</v>
      </c>
      <c r="E2061" s="60" t="s">
        <v>6829</v>
      </c>
      <c r="F2061" s="60">
        <v>-7350</v>
      </c>
      <c r="G2061" s="60" t="s">
        <v>94</v>
      </c>
      <c r="H2061" s="60" t="s">
        <v>173</v>
      </c>
      <c r="I2061" s="60">
        <v>86901.64</v>
      </c>
      <c r="J2061" s="60" t="s">
        <v>2758</v>
      </c>
      <c r="K2061" s="60" t="s">
        <v>104</v>
      </c>
      <c r="L2061" s="60" t="s">
        <v>56</v>
      </c>
      <c r="M2061" s="60">
        <v>4.1900000000000004</v>
      </c>
      <c r="N2061" s="60" t="s">
        <v>24</v>
      </c>
      <c r="O2061" s="60">
        <v>32</v>
      </c>
    </row>
    <row r="2062" spans="1:15" x14ac:dyDescent="0.2">
      <c r="A2062" s="60" t="s">
        <v>6830</v>
      </c>
      <c r="B2062" s="60" t="s">
        <v>6831</v>
      </c>
      <c r="C2062" s="60">
        <v>30</v>
      </c>
      <c r="D2062" s="60" t="s">
        <v>50</v>
      </c>
      <c r="E2062" s="60" t="s">
        <v>6832</v>
      </c>
      <c r="F2062" s="60">
        <v>-8621</v>
      </c>
      <c r="G2062" s="60" t="s">
        <v>19</v>
      </c>
      <c r="H2062" s="60" t="s">
        <v>66</v>
      </c>
      <c r="I2062" s="60">
        <v>54448.54</v>
      </c>
      <c r="J2062" s="60" t="s">
        <v>2417</v>
      </c>
      <c r="K2062" s="60" t="s">
        <v>136</v>
      </c>
      <c r="L2062" s="60" t="s">
        <v>73</v>
      </c>
      <c r="M2062" s="60">
        <v>4.57</v>
      </c>
      <c r="N2062" s="60" t="s">
        <v>41</v>
      </c>
      <c r="O2062" s="60">
        <v>15</v>
      </c>
    </row>
    <row r="2063" spans="1:15" x14ac:dyDescent="0.2">
      <c r="A2063" s="60" t="s">
        <v>6833</v>
      </c>
      <c r="B2063" s="60" t="s">
        <v>3495</v>
      </c>
      <c r="C2063" s="60">
        <v>22</v>
      </c>
      <c r="D2063" s="60" t="s">
        <v>27</v>
      </c>
      <c r="E2063" s="60" t="s">
        <v>6834</v>
      </c>
      <c r="F2063" s="60">
        <v>-6941</v>
      </c>
      <c r="G2063" s="60" t="s">
        <v>45</v>
      </c>
      <c r="H2063" s="60" t="s">
        <v>194</v>
      </c>
      <c r="I2063" s="60">
        <v>57307.199999999997</v>
      </c>
      <c r="J2063" s="60" t="s">
        <v>2453</v>
      </c>
      <c r="K2063" s="60" t="s">
        <v>127</v>
      </c>
      <c r="L2063" s="60" t="s">
        <v>56</v>
      </c>
      <c r="M2063" s="60">
        <v>3</v>
      </c>
      <c r="N2063" s="60" t="s">
        <v>33</v>
      </c>
      <c r="O2063" s="60">
        <v>26</v>
      </c>
    </row>
    <row r="2064" spans="1:15" x14ac:dyDescent="0.2">
      <c r="A2064" s="60" t="s">
        <v>6835</v>
      </c>
      <c r="B2064" s="60" t="s">
        <v>6836</v>
      </c>
      <c r="C2064" s="60">
        <v>51</v>
      </c>
      <c r="D2064" s="60" t="s">
        <v>27</v>
      </c>
      <c r="E2064" s="60" t="s">
        <v>6837</v>
      </c>
      <c r="F2064" s="60">
        <v>-5730</v>
      </c>
      <c r="G2064" s="60" t="s">
        <v>29</v>
      </c>
      <c r="H2064" s="60" t="s">
        <v>144</v>
      </c>
      <c r="I2064" s="60">
        <v>167371.07</v>
      </c>
      <c r="J2064" s="60" t="s">
        <v>6838</v>
      </c>
      <c r="K2064" s="60" t="s">
        <v>22</v>
      </c>
      <c r="L2064" s="60" t="s">
        <v>23</v>
      </c>
      <c r="M2064" s="60">
        <v>1.44</v>
      </c>
      <c r="N2064" s="60" t="s">
        <v>74</v>
      </c>
      <c r="O2064" s="60">
        <v>18</v>
      </c>
    </row>
    <row r="2065" spans="1:15" x14ac:dyDescent="0.2">
      <c r="A2065" s="60" t="s">
        <v>6839</v>
      </c>
      <c r="B2065" s="60" t="s">
        <v>6840</v>
      </c>
      <c r="C2065" s="60">
        <v>48</v>
      </c>
      <c r="D2065" s="60" t="s">
        <v>17</v>
      </c>
      <c r="E2065" s="60" t="s">
        <v>6841</v>
      </c>
      <c r="F2065" s="60">
        <v>-5647</v>
      </c>
      <c r="G2065" s="60" t="s">
        <v>52</v>
      </c>
      <c r="H2065" s="60" t="s">
        <v>53</v>
      </c>
      <c r="I2065" s="60">
        <v>105410.87</v>
      </c>
      <c r="J2065" s="60" t="s">
        <v>469</v>
      </c>
      <c r="K2065" s="60" t="s">
        <v>118</v>
      </c>
      <c r="L2065" s="60" t="s">
        <v>23</v>
      </c>
      <c r="M2065" s="60">
        <v>3.15</v>
      </c>
      <c r="N2065" s="60" t="s">
        <v>24</v>
      </c>
      <c r="O2065" s="60">
        <v>2</v>
      </c>
    </row>
    <row r="2066" spans="1:15" x14ac:dyDescent="0.2">
      <c r="A2066" s="60" t="s">
        <v>6842</v>
      </c>
      <c r="B2066" s="60" t="s">
        <v>6843</v>
      </c>
      <c r="C2066" s="60">
        <v>64</v>
      </c>
      <c r="D2066" s="60" t="s">
        <v>27</v>
      </c>
      <c r="E2066" s="60" t="s">
        <v>6844</v>
      </c>
      <c r="F2066" s="60">
        <v>-10683</v>
      </c>
      <c r="G2066" s="60" t="s">
        <v>19</v>
      </c>
      <c r="H2066" s="60" t="s">
        <v>66</v>
      </c>
      <c r="I2066" s="60">
        <v>175198.38</v>
      </c>
      <c r="J2066" s="60" t="s">
        <v>6845</v>
      </c>
      <c r="K2066" s="60" t="s">
        <v>118</v>
      </c>
      <c r="L2066" s="60" t="s">
        <v>73</v>
      </c>
      <c r="M2066" s="60">
        <v>1.35</v>
      </c>
      <c r="N2066" s="60" t="s">
        <v>33</v>
      </c>
      <c r="O2066" s="60">
        <v>26</v>
      </c>
    </row>
    <row r="2067" spans="1:15" x14ac:dyDescent="0.2">
      <c r="A2067" s="60" t="s">
        <v>6846</v>
      </c>
      <c r="B2067" s="60" t="s">
        <v>6102</v>
      </c>
      <c r="C2067" s="60">
        <v>44</v>
      </c>
      <c r="D2067" s="60" t="s">
        <v>17</v>
      </c>
      <c r="E2067" s="60" t="s">
        <v>6847</v>
      </c>
      <c r="F2067" s="60">
        <v>-8835</v>
      </c>
      <c r="G2067" s="60" t="s">
        <v>37</v>
      </c>
      <c r="H2067" s="60" t="s">
        <v>66</v>
      </c>
      <c r="I2067" s="60">
        <v>145018.07999999999</v>
      </c>
      <c r="J2067" s="60" t="s">
        <v>108</v>
      </c>
      <c r="K2067" s="60" t="s">
        <v>55</v>
      </c>
      <c r="L2067" s="60" t="s">
        <v>56</v>
      </c>
      <c r="M2067" s="60">
        <v>2.91</v>
      </c>
      <c r="N2067" s="60" t="s">
        <v>57</v>
      </c>
      <c r="O2067" s="60">
        <v>2</v>
      </c>
    </row>
    <row r="2068" spans="1:15" x14ac:dyDescent="0.2">
      <c r="A2068" s="60" t="s">
        <v>6848</v>
      </c>
      <c r="B2068" s="60" t="s">
        <v>6849</v>
      </c>
      <c r="C2068" s="60">
        <v>31</v>
      </c>
      <c r="D2068" s="60" t="s">
        <v>17</v>
      </c>
      <c r="E2068" s="60" t="s">
        <v>6850</v>
      </c>
      <c r="F2068" s="60">
        <v>-2331</v>
      </c>
      <c r="G2068" s="60" t="s">
        <v>85</v>
      </c>
      <c r="H2068" s="60" t="s">
        <v>71</v>
      </c>
      <c r="I2068" s="60">
        <v>132618.29</v>
      </c>
      <c r="J2068" s="60" t="s">
        <v>6175</v>
      </c>
      <c r="K2068" s="60" t="s">
        <v>81</v>
      </c>
      <c r="L2068" s="60" t="s">
        <v>56</v>
      </c>
      <c r="M2068" s="60">
        <v>1.62</v>
      </c>
      <c r="N2068" s="60" t="s">
        <v>24</v>
      </c>
      <c r="O2068" s="60">
        <v>29</v>
      </c>
    </row>
    <row r="2069" spans="1:15" x14ac:dyDescent="0.2">
      <c r="A2069" s="60" t="s">
        <v>6851</v>
      </c>
      <c r="B2069" s="60" t="s">
        <v>6852</v>
      </c>
      <c r="C2069" s="60">
        <v>48</v>
      </c>
      <c r="D2069" s="60" t="s">
        <v>50</v>
      </c>
      <c r="E2069" s="60" t="s">
        <v>6853</v>
      </c>
      <c r="F2069" s="60">
        <v>-5962</v>
      </c>
      <c r="G2069" s="60" t="s">
        <v>45</v>
      </c>
      <c r="H2069" s="60" t="s">
        <v>20</v>
      </c>
      <c r="I2069" s="60">
        <v>67182.039999999994</v>
      </c>
      <c r="J2069" s="60" t="s">
        <v>6854</v>
      </c>
      <c r="K2069" s="60" t="s">
        <v>104</v>
      </c>
      <c r="L2069" s="60" t="s">
        <v>56</v>
      </c>
      <c r="M2069" s="60">
        <v>4.8099999999999996</v>
      </c>
      <c r="N2069" s="60" t="s">
        <v>57</v>
      </c>
      <c r="O2069" s="60">
        <v>38</v>
      </c>
    </row>
    <row r="2070" spans="1:15" x14ac:dyDescent="0.2">
      <c r="A2070" s="60" t="s">
        <v>6855</v>
      </c>
      <c r="B2070" s="60" t="s">
        <v>6856</v>
      </c>
      <c r="C2070" s="60">
        <v>58</v>
      </c>
      <c r="D2070" s="60" t="s">
        <v>50</v>
      </c>
      <c r="E2070" s="60" t="s">
        <v>6857</v>
      </c>
      <c r="F2070" s="60">
        <v>-7895</v>
      </c>
      <c r="G2070" s="60" t="s">
        <v>116</v>
      </c>
      <c r="H2070" s="60" t="s">
        <v>38</v>
      </c>
      <c r="I2070" s="60">
        <v>114550.58</v>
      </c>
      <c r="J2070" s="60" t="s">
        <v>6858</v>
      </c>
      <c r="K2070" s="60" t="s">
        <v>40</v>
      </c>
      <c r="L2070" s="60" t="s">
        <v>23</v>
      </c>
      <c r="M2070" s="60">
        <v>2.04</v>
      </c>
      <c r="N2070" s="60" t="s">
        <v>41</v>
      </c>
      <c r="O2070" s="60">
        <v>16</v>
      </c>
    </row>
    <row r="2071" spans="1:15" x14ac:dyDescent="0.2">
      <c r="A2071" s="60" t="s">
        <v>6859</v>
      </c>
      <c r="B2071" s="60" t="s">
        <v>6860</v>
      </c>
      <c r="C2071" s="60">
        <v>49</v>
      </c>
      <c r="D2071" s="60" t="s">
        <v>50</v>
      </c>
      <c r="E2071" s="60" t="s">
        <v>6861</v>
      </c>
      <c r="F2071" s="60">
        <v>-9412</v>
      </c>
      <c r="G2071" s="60" t="s">
        <v>94</v>
      </c>
      <c r="H2071" s="60" t="s">
        <v>173</v>
      </c>
      <c r="I2071" s="60">
        <v>44914.83</v>
      </c>
      <c r="J2071" s="60" t="s">
        <v>4272</v>
      </c>
      <c r="K2071" s="60" t="s">
        <v>62</v>
      </c>
      <c r="L2071" s="60" t="s">
        <v>56</v>
      </c>
      <c r="M2071" s="60">
        <v>4.57</v>
      </c>
      <c r="N2071" s="60" t="s">
        <v>74</v>
      </c>
      <c r="O2071" s="60">
        <v>27</v>
      </c>
    </row>
    <row r="2072" spans="1:15" x14ac:dyDescent="0.2">
      <c r="A2072" s="60" t="s">
        <v>6862</v>
      </c>
      <c r="B2072" s="60" t="s">
        <v>6863</v>
      </c>
      <c r="C2072" s="60">
        <v>49</v>
      </c>
      <c r="D2072" s="60" t="s">
        <v>27</v>
      </c>
      <c r="E2072" s="60" t="s">
        <v>6864</v>
      </c>
      <c r="F2072" s="60">
        <v>-8592</v>
      </c>
      <c r="G2072" s="60" t="s">
        <v>29</v>
      </c>
      <c r="H2072" s="60" t="s">
        <v>30</v>
      </c>
      <c r="I2072" s="60">
        <v>179552.31</v>
      </c>
      <c r="J2072" s="60" t="s">
        <v>4877</v>
      </c>
      <c r="K2072" s="60" t="s">
        <v>136</v>
      </c>
      <c r="L2072" s="60" t="s">
        <v>23</v>
      </c>
      <c r="M2072" s="60">
        <v>4.66</v>
      </c>
      <c r="N2072" s="60" t="s">
        <v>41</v>
      </c>
      <c r="O2072" s="60">
        <v>13</v>
      </c>
    </row>
    <row r="2073" spans="1:15" x14ac:dyDescent="0.2">
      <c r="A2073" s="60" t="s">
        <v>6865</v>
      </c>
      <c r="B2073" s="60" t="s">
        <v>3085</v>
      </c>
      <c r="C2073" s="60">
        <v>23</v>
      </c>
      <c r="D2073" s="60" t="s">
        <v>17</v>
      </c>
      <c r="E2073" s="60" t="s">
        <v>6866</v>
      </c>
      <c r="F2073" s="60">
        <v>-10464</v>
      </c>
      <c r="G2073" s="60" t="s">
        <v>37</v>
      </c>
      <c r="H2073" s="60" t="s">
        <v>66</v>
      </c>
      <c r="I2073" s="60">
        <v>83035.09</v>
      </c>
      <c r="J2073" s="60" t="s">
        <v>344</v>
      </c>
      <c r="K2073" s="60" t="s">
        <v>47</v>
      </c>
      <c r="L2073" s="60" t="s">
        <v>32</v>
      </c>
      <c r="M2073" s="60">
        <v>4.08</v>
      </c>
      <c r="N2073" s="60" t="s">
        <v>41</v>
      </c>
      <c r="O2073" s="60">
        <v>30</v>
      </c>
    </row>
    <row r="2074" spans="1:15" x14ac:dyDescent="0.2">
      <c r="A2074" s="60" t="s">
        <v>6867</v>
      </c>
      <c r="B2074" s="60" t="s">
        <v>2782</v>
      </c>
      <c r="C2074" s="60">
        <v>65</v>
      </c>
      <c r="D2074" s="60" t="s">
        <v>27</v>
      </c>
      <c r="E2074" s="60" t="s">
        <v>6868</v>
      </c>
      <c r="F2074" s="60">
        <v>-10074</v>
      </c>
      <c r="G2074" s="60" t="s">
        <v>19</v>
      </c>
      <c r="H2074" s="60" t="s">
        <v>38</v>
      </c>
      <c r="I2074" s="60">
        <v>148500.89000000001</v>
      </c>
      <c r="J2074" s="60" t="s">
        <v>6869</v>
      </c>
      <c r="K2074" s="60" t="s">
        <v>104</v>
      </c>
      <c r="L2074" s="60" t="s">
        <v>23</v>
      </c>
      <c r="M2074" s="60">
        <v>2.48</v>
      </c>
      <c r="N2074" s="60" t="s">
        <v>57</v>
      </c>
      <c r="O2074" s="60">
        <v>30</v>
      </c>
    </row>
    <row r="2075" spans="1:15" x14ac:dyDescent="0.2">
      <c r="A2075" s="60" t="s">
        <v>6870</v>
      </c>
      <c r="B2075" s="60" t="s">
        <v>3482</v>
      </c>
      <c r="C2075" s="60">
        <v>22</v>
      </c>
      <c r="D2075" s="60" t="s">
        <v>27</v>
      </c>
      <c r="E2075" s="60" t="s">
        <v>6871</v>
      </c>
      <c r="F2075" s="60">
        <v>-3190</v>
      </c>
      <c r="G2075" s="60" t="s">
        <v>78</v>
      </c>
      <c r="H2075" s="60" t="s">
        <v>173</v>
      </c>
      <c r="I2075" s="60">
        <v>173519.21</v>
      </c>
      <c r="J2075" s="60" t="s">
        <v>6872</v>
      </c>
      <c r="K2075" s="60" t="s">
        <v>62</v>
      </c>
      <c r="L2075" s="60" t="s">
        <v>73</v>
      </c>
      <c r="M2075" s="60">
        <v>1.1000000000000001</v>
      </c>
      <c r="N2075" s="60" t="s">
        <v>74</v>
      </c>
      <c r="O2075" s="60">
        <v>21</v>
      </c>
    </row>
    <row r="2076" spans="1:15" x14ac:dyDescent="0.2">
      <c r="A2076" s="60" t="s">
        <v>6873</v>
      </c>
      <c r="B2076" s="60" t="s">
        <v>6874</v>
      </c>
      <c r="C2076" s="60">
        <v>24</v>
      </c>
      <c r="D2076" s="60" t="s">
        <v>17</v>
      </c>
      <c r="E2076" s="60" t="s">
        <v>6875</v>
      </c>
      <c r="F2076" s="60">
        <v>-5493</v>
      </c>
      <c r="G2076" s="60" t="s">
        <v>52</v>
      </c>
      <c r="H2076" s="60" t="s">
        <v>79</v>
      </c>
      <c r="I2076" s="60">
        <v>93211.93</v>
      </c>
      <c r="J2076" s="60" t="s">
        <v>6876</v>
      </c>
      <c r="K2076" s="60" t="s">
        <v>47</v>
      </c>
      <c r="L2076" s="60" t="s">
        <v>56</v>
      </c>
      <c r="M2076" s="60">
        <v>1.54</v>
      </c>
      <c r="N2076" s="60" t="s">
        <v>41</v>
      </c>
      <c r="O2076" s="60">
        <v>6</v>
      </c>
    </row>
    <row r="2077" spans="1:15" x14ac:dyDescent="0.2">
      <c r="A2077" s="60" t="s">
        <v>6877</v>
      </c>
      <c r="B2077" s="60" t="s">
        <v>3221</v>
      </c>
      <c r="C2077" s="60">
        <v>22</v>
      </c>
      <c r="D2077" s="60" t="s">
        <v>27</v>
      </c>
      <c r="E2077" s="60" t="s">
        <v>6878</v>
      </c>
      <c r="F2077" s="60">
        <v>-10461</v>
      </c>
      <c r="G2077" s="60" t="s">
        <v>99</v>
      </c>
      <c r="H2077" s="60" t="s">
        <v>144</v>
      </c>
      <c r="I2077" s="60">
        <v>38987.07</v>
      </c>
      <c r="J2077" s="60" t="s">
        <v>5899</v>
      </c>
      <c r="K2077" s="60" t="s">
        <v>136</v>
      </c>
      <c r="L2077" s="60" t="s">
        <v>73</v>
      </c>
      <c r="M2077" s="60">
        <v>1.89</v>
      </c>
      <c r="N2077" s="60" t="s">
        <v>24</v>
      </c>
      <c r="O2077" s="60">
        <v>39</v>
      </c>
    </row>
    <row r="2078" spans="1:15" x14ac:dyDescent="0.2">
      <c r="A2078" s="60" t="s">
        <v>6879</v>
      </c>
      <c r="B2078" s="60" t="s">
        <v>6880</v>
      </c>
      <c r="C2078" s="60">
        <v>36</v>
      </c>
      <c r="D2078" s="60" t="s">
        <v>27</v>
      </c>
      <c r="E2078" s="60" t="s">
        <v>6881</v>
      </c>
      <c r="F2078" s="60">
        <v>-7292</v>
      </c>
      <c r="G2078" s="60" t="s">
        <v>19</v>
      </c>
      <c r="H2078" s="60" t="s">
        <v>79</v>
      </c>
      <c r="I2078" s="60">
        <v>178780.51</v>
      </c>
      <c r="J2078" s="60" t="s">
        <v>4809</v>
      </c>
      <c r="K2078" s="60" t="s">
        <v>104</v>
      </c>
      <c r="L2078" s="60" t="s">
        <v>73</v>
      </c>
      <c r="M2078" s="60">
        <v>4.96</v>
      </c>
      <c r="N2078" s="60" t="s">
        <v>41</v>
      </c>
      <c r="O2078" s="60">
        <v>24</v>
      </c>
    </row>
    <row r="2079" spans="1:15" x14ac:dyDescent="0.2">
      <c r="A2079" s="60" t="s">
        <v>6882</v>
      </c>
      <c r="B2079" s="60" t="s">
        <v>6883</v>
      </c>
      <c r="C2079" s="60">
        <v>61</v>
      </c>
      <c r="D2079" s="60" t="s">
        <v>50</v>
      </c>
      <c r="E2079" s="60" t="s">
        <v>6884</v>
      </c>
      <c r="F2079" s="60">
        <v>-3499</v>
      </c>
      <c r="G2079" s="60" t="s">
        <v>85</v>
      </c>
      <c r="H2079" s="60" t="s">
        <v>38</v>
      </c>
      <c r="I2079" s="60">
        <v>150774.85</v>
      </c>
      <c r="J2079" s="60" t="s">
        <v>3294</v>
      </c>
      <c r="K2079" s="60" t="s">
        <v>55</v>
      </c>
      <c r="L2079" s="60" t="s">
        <v>73</v>
      </c>
      <c r="M2079" s="60">
        <v>1.62</v>
      </c>
      <c r="N2079" s="60" t="s">
        <v>33</v>
      </c>
      <c r="O2079" s="60">
        <v>40</v>
      </c>
    </row>
    <row r="2080" spans="1:15" x14ac:dyDescent="0.2">
      <c r="A2080" s="60" t="s">
        <v>6885</v>
      </c>
      <c r="B2080" s="60" t="s">
        <v>114</v>
      </c>
      <c r="C2080" s="60">
        <v>22</v>
      </c>
      <c r="D2080" s="60" t="s">
        <v>27</v>
      </c>
      <c r="E2080" s="60" t="s">
        <v>6886</v>
      </c>
      <c r="F2080" s="60">
        <v>-3716</v>
      </c>
      <c r="G2080" s="60" t="s">
        <v>99</v>
      </c>
      <c r="H2080" s="60" t="s">
        <v>194</v>
      </c>
      <c r="I2080" s="60">
        <v>40648.18</v>
      </c>
      <c r="J2080" s="60" t="s">
        <v>6389</v>
      </c>
      <c r="K2080" s="60" t="s">
        <v>40</v>
      </c>
      <c r="L2080" s="60" t="s">
        <v>56</v>
      </c>
      <c r="M2080" s="60">
        <v>4.41</v>
      </c>
      <c r="N2080" s="60" t="s">
        <v>74</v>
      </c>
      <c r="O2080" s="60">
        <v>11</v>
      </c>
    </row>
    <row r="2081" spans="1:15" x14ac:dyDescent="0.2">
      <c r="A2081" s="60" t="s">
        <v>6887</v>
      </c>
      <c r="B2081" s="60" t="s">
        <v>1514</v>
      </c>
      <c r="C2081" s="60">
        <v>64</v>
      </c>
      <c r="D2081" s="60" t="s">
        <v>50</v>
      </c>
      <c r="E2081" s="60" t="s">
        <v>6888</v>
      </c>
      <c r="F2081" s="60">
        <v>-3342</v>
      </c>
      <c r="G2081" s="60" t="s">
        <v>116</v>
      </c>
      <c r="H2081" s="60" t="s">
        <v>71</v>
      </c>
      <c r="I2081" s="60">
        <v>168839.02</v>
      </c>
      <c r="J2081" s="60" t="s">
        <v>6889</v>
      </c>
      <c r="K2081" s="60" t="s">
        <v>55</v>
      </c>
      <c r="L2081" s="60" t="s">
        <v>23</v>
      </c>
      <c r="M2081" s="60">
        <v>2.35</v>
      </c>
      <c r="N2081" s="60" t="s">
        <v>41</v>
      </c>
      <c r="O2081" s="60">
        <v>25</v>
      </c>
    </row>
    <row r="2082" spans="1:15" x14ac:dyDescent="0.2">
      <c r="A2082" s="60" t="s">
        <v>6890</v>
      </c>
      <c r="B2082" s="60" t="s">
        <v>6891</v>
      </c>
      <c r="C2082" s="60">
        <v>56</v>
      </c>
      <c r="D2082" s="60" t="s">
        <v>27</v>
      </c>
      <c r="E2082" s="60" t="s">
        <v>6892</v>
      </c>
      <c r="F2082" s="60">
        <v>-4196</v>
      </c>
      <c r="G2082" s="60" t="s">
        <v>94</v>
      </c>
      <c r="H2082" s="60" t="s">
        <v>20</v>
      </c>
      <c r="I2082" s="60">
        <v>115232.16</v>
      </c>
      <c r="J2082" s="60" t="s">
        <v>3613</v>
      </c>
      <c r="K2082" s="60" t="s">
        <v>81</v>
      </c>
      <c r="L2082" s="60" t="s">
        <v>56</v>
      </c>
      <c r="M2082" s="60">
        <v>3.54</v>
      </c>
      <c r="N2082" s="60" t="s">
        <v>74</v>
      </c>
      <c r="O2082" s="60">
        <v>37</v>
      </c>
    </row>
    <row r="2083" spans="1:15" x14ac:dyDescent="0.2">
      <c r="A2083" s="60" t="s">
        <v>6893</v>
      </c>
      <c r="B2083" s="60" t="s">
        <v>6894</v>
      </c>
      <c r="C2083" s="60">
        <v>34</v>
      </c>
      <c r="D2083" s="60" t="s">
        <v>50</v>
      </c>
      <c r="E2083" s="60" t="s">
        <v>6895</v>
      </c>
      <c r="F2083" s="60">
        <v>-9536</v>
      </c>
      <c r="G2083" s="60" t="s">
        <v>29</v>
      </c>
      <c r="H2083" s="60" t="s">
        <v>38</v>
      </c>
      <c r="I2083" s="60">
        <v>81829.070000000007</v>
      </c>
      <c r="J2083" s="60" t="s">
        <v>699</v>
      </c>
      <c r="K2083" s="60" t="s">
        <v>81</v>
      </c>
      <c r="L2083" s="60" t="s">
        <v>73</v>
      </c>
      <c r="M2083" s="60">
        <v>2.21</v>
      </c>
      <c r="N2083" s="60" t="s">
        <v>74</v>
      </c>
      <c r="O2083" s="60">
        <v>9</v>
      </c>
    </row>
    <row r="2084" spans="1:15" x14ac:dyDescent="0.2">
      <c r="A2084" s="60" t="s">
        <v>6896</v>
      </c>
      <c r="B2084" s="60" t="s">
        <v>1237</v>
      </c>
      <c r="C2084" s="60">
        <v>57</v>
      </c>
      <c r="D2084" s="60" t="s">
        <v>27</v>
      </c>
      <c r="E2084" s="60" t="s">
        <v>6897</v>
      </c>
      <c r="F2084" s="60">
        <v>-8842</v>
      </c>
      <c r="G2084" s="60" t="s">
        <v>99</v>
      </c>
      <c r="H2084" s="60" t="s">
        <v>71</v>
      </c>
      <c r="I2084" s="60">
        <v>70425.87</v>
      </c>
      <c r="J2084" s="60" t="s">
        <v>6898</v>
      </c>
      <c r="K2084" s="60" t="s">
        <v>47</v>
      </c>
      <c r="L2084" s="60" t="s">
        <v>56</v>
      </c>
      <c r="M2084" s="60">
        <v>1.31</v>
      </c>
      <c r="N2084" s="60" t="s">
        <v>33</v>
      </c>
      <c r="O2084" s="60">
        <v>2</v>
      </c>
    </row>
    <row r="2085" spans="1:15" x14ac:dyDescent="0.2">
      <c r="A2085" s="60" t="s">
        <v>6899</v>
      </c>
      <c r="B2085" s="60" t="s">
        <v>3205</v>
      </c>
      <c r="C2085" s="60">
        <v>29</v>
      </c>
      <c r="D2085" s="60" t="s">
        <v>17</v>
      </c>
      <c r="E2085" s="60" t="s">
        <v>6900</v>
      </c>
      <c r="F2085" s="60">
        <v>-8397</v>
      </c>
      <c r="G2085" s="60" t="s">
        <v>29</v>
      </c>
      <c r="H2085" s="60" t="s">
        <v>38</v>
      </c>
      <c r="I2085" s="60">
        <v>152765.13</v>
      </c>
      <c r="J2085" s="60" t="s">
        <v>5808</v>
      </c>
      <c r="K2085" s="60" t="s">
        <v>136</v>
      </c>
      <c r="L2085" s="60" t="s">
        <v>32</v>
      </c>
      <c r="M2085" s="60">
        <v>3.68</v>
      </c>
      <c r="N2085" s="60" t="s">
        <v>41</v>
      </c>
      <c r="O2085" s="60">
        <v>0</v>
      </c>
    </row>
    <row r="2086" spans="1:15" x14ac:dyDescent="0.2">
      <c r="A2086" s="60" t="s">
        <v>6901</v>
      </c>
      <c r="B2086" s="60" t="s">
        <v>6902</v>
      </c>
      <c r="C2086" s="60">
        <v>23</v>
      </c>
      <c r="D2086" s="60" t="s">
        <v>50</v>
      </c>
      <c r="E2086" s="60" t="s">
        <v>6903</v>
      </c>
      <c r="F2086" s="60">
        <v>-10501</v>
      </c>
      <c r="G2086" s="60" t="s">
        <v>52</v>
      </c>
      <c r="H2086" s="60" t="s">
        <v>71</v>
      </c>
      <c r="I2086" s="60">
        <v>155468.79</v>
      </c>
      <c r="J2086" s="60" t="s">
        <v>6904</v>
      </c>
      <c r="K2086" s="60" t="s">
        <v>127</v>
      </c>
      <c r="L2086" s="60" t="s">
        <v>32</v>
      </c>
      <c r="M2086" s="60">
        <v>3.93</v>
      </c>
      <c r="N2086" s="60" t="s">
        <v>41</v>
      </c>
      <c r="O2086" s="60">
        <v>38</v>
      </c>
    </row>
    <row r="2087" spans="1:15" x14ac:dyDescent="0.2">
      <c r="A2087" s="60" t="s">
        <v>6905</v>
      </c>
      <c r="B2087" s="60" t="s">
        <v>6906</v>
      </c>
      <c r="C2087" s="60">
        <v>53</v>
      </c>
      <c r="D2087" s="60" t="s">
        <v>50</v>
      </c>
      <c r="E2087" s="60" t="s">
        <v>6907</v>
      </c>
      <c r="F2087" s="60">
        <v>-6012</v>
      </c>
      <c r="G2087" s="60" t="s">
        <v>116</v>
      </c>
      <c r="H2087" s="60" t="s">
        <v>71</v>
      </c>
      <c r="I2087" s="60">
        <v>175479.25</v>
      </c>
      <c r="J2087" s="60" t="s">
        <v>3813</v>
      </c>
      <c r="K2087" s="60" t="s">
        <v>81</v>
      </c>
      <c r="L2087" s="60" t="s">
        <v>23</v>
      </c>
      <c r="M2087" s="60">
        <v>2.12</v>
      </c>
      <c r="N2087" s="60" t="s">
        <v>24</v>
      </c>
      <c r="O2087" s="60">
        <v>4</v>
      </c>
    </row>
    <row r="2088" spans="1:15" x14ac:dyDescent="0.2">
      <c r="A2088" s="60" t="s">
        <v>6908</v>
      </c>
      <c r="B2088" s="60" t="s">
        <v>6909</v>
      </c>
      <c r="C2088" s="60">
        <v>29</v>
      </c>
      <c r="D2088" s="60" t="s">
        <v>17</v>
      </c>
      <c r="E2088" s="60" t="s">
        <v>6910</v>
      </c>
      <c r="F2088" s="60">
        <v>-1883</v>
      </c>
      <c r="G2088" s="60" t="s">
        <v>37</v>
      </c>
      <c r="H2088" s="60" t="s">
        <v>71</v>
      </c>
      <c r="I2088" s="60">
        <v>136124.1</v>
      </c>
      <c r="J2088" s="60" t="s">
        <v>888</v>
      </c>
      <c r="K2088" s="60" t="s">
        <v>55</v>
      </c>
      <c r="L2088" s="60" t="s">
        <v>73</v>
      </c>
      <c r="M2088" s="60">
        <v>3.54</v>
      </c>
      <c r="N2088" s="60" t="s">
        <v>41</v>
      </c>
      <c r="O2088" s="60">
        <v>37</v>
      </c>
    </row>
    <row r="2089" spans="1:15" x14ac:dyDescent="0.2">
      <c r="A2089" s="60" t="s">
        <v>6911</v>
      </c>
      <c r="B2089" s="60" t="s">
        <v>6912</v>
      </c>
      <c r="C2089" s="60">
        <v>41</v>
      </c>
      <c r="D2089" s="60" t="s">
        <v>50</v>
      </c>
      <c r="E2089" s="60" t="s">
        <v>6913</v>
      </c>
      <c r="F2089" s="60">
        <v>-7769</v>
      </c>
      <c r="G2089" s="60" t="s">
        <v>29</v>
      </c>
      <c r="H2089" s="60" t="s">
        <v>144</v>
      </c>
      <c r="I2089" s="60">
        <v>118016.07</v>
      </c>
      <c r="J2089" s="60" t="s">
        <v>1932</v>
      </c>
      <c r="K2089" s="60" t="s">
        <v>22</v>
      </c>
      <c r="L2089" s="60" t="s">
        <v>56</v>
      </c>
      <c r="M2089" s="60">
        <v>2.81</v>
      </c>
      <c r="N2089" s="60" t="s">
        <v>33</v>
      </c>
      <c r="O2089" s="60">
        <v>32</v>
      </c>
    </row>
    <row r="2090" spans="1:15" x14ac:dyDescent="0.2">
      <c r="A2090" s="60" t="s">
        <v>6914</v>
      </c>
      <c r="B2090" s="60" t="s">
        <v>3329</v>
      </c>
      <c r="C2090" s="60">
        <v>35</v>
      </c>
      <c r="D2090" s="60" t="s">
        <v>27</v>
      </c>
      <c r="E2090" s="60" t="s">
        <v>6915</v>
      </c>
      <c r="F2090" s="60">
        <v>-5911</v>
      </c>
      <c r="G2090" s="60" t="s">
        <v>37</v>
      </c>
      <c r="H2090" s="60" t="s">
        <v>66</v>
      </c>
      <c r="I2090" s="60">
        <v>74406.11</v>
      </c>
      <c r="J2090" s="60" t="s">
        <v>2074</v>
      </c>
      <c r="K2090" s="60" t="s">
        <v>55</v>
      </c>
      <c r="L2090" s="60" t="s">
        <v>32</v>
      </c>
      <c r="M2090" s="60">
        <v>2.83</v>
      </c>
      <c r="N2090" s="60" t="s">
        <v>41</v>
      </c>
      <c r="O2090" s="60">
        <v>38</v>
      </c>
    </row>
    <row r="2091" spans="1:15" x14ac:dyDescent="0.2">
      <c r="A2091" s="60" t="s">
        <v>6916</v>
      </c>
      <c r="B2091" s="60" t="s">
        <v>2563</v>
      </c>
      <c r="C2091" s="60">
        <v>51</v>
      </c>
      <c r="D2091" s="60" t="s">
        <v>17</v>
      </c>
      <c r="E2091" s="60" t="s">
        <v>6917</v>
      </c>
      <c r="F2091" s="60">
        <v>-5072</v>
      </c>
      <c r="G2091" s="60" t="s">
        <v>94</v>
      </c>
      <c r="H2091" s="60" t="s">
        <v>194</v>
      </c>
      <c r="I2091" s="60">
        <v>72449.33</v>
      </c>
      <c r="J2091" s="60" t="s">
        <v>429</v>
      </c>
      <c r="K2091" s="60" t="s">
        <v>127</v>
      </c>
      <c r="L2091" s="60" t="s">
        <v>56</v>
      </c>
      <c r="M2091" s="60">
        <v>1.01</v>
      </c>
      <c r="N2091" s="60" t="s">
        <v>24</v>
      </c>
      <c r="O2091" s="60">
        <v>15</v>
      </c>
    </row>
    <row r="2092" spans="1:15" x14ac:dyDescent="0.2">
      <c r="A2092" s="60" t="s">
        <v>6918</v>
      </c>
      <c r="B2092" s="60" t="s">
        <v>6919</v>
      </c>
      <c r="C2092" s="60">
        <v>36</v>
      </c>
      <c r="D2092" s="60" t="s">
        <v>50</v>
      </c>
      <c r="E2092" s="60" t="s">
        <v>6920</v>
      </c>
      <c r="F2092" s="60">
        <v>-3680</v>
      </c>
      <c r="G2092" s="60" t="s">
        <v>78</v>
      </c>
      <c r="H2092" s="60" t="s">
        <v>66</v>
      </c>
      <c r="I2092" s="60">
        <v>174703.41</v>
      </c>
      <c r="J2092" s="60" t="s">
        <v>5314</v>
      </c>
      <c r="K2092" s="60" t="s">
        <v>22</v>
      </c>
      <c r="L2092" s="60" t="s">
        <v>56</v>
      </c>
      <c r="M2092" s="60">
        <v>1.07</v>
      </c>
      <c r="N2092" s="60" t="s">
        <v>24</v>
      </c>
      <c r="O2092" s="60">
        <v>27</v>
      </c>
    </row>
    <row r="2093" spans="1:15" x14ac:dyDescent="0.2">
      <c r="A2093" s="60" t="s">
        <v>6921</v>
      </c>
      <c r="B2093" s="60" t="s">
        <v>4347</v>
      </c>
      <c r="C2093" s="60">
        <v>44</v>
      </c>
      <c r="D2093" s="60" t="s">
        <v>27</v>
      </c>
      <c r="E2093" s="60" t="s">
        <v>6922</v>
      </c>
      <c r="F2093" s="60">
        <v>-3424</v>
      </c>
      <c r="G2093" s="60" t="s">
        <v>37</v>
      </c>
      <c r="H2093" s="60" t="s">
        <v>79</v>
      </c>
      <c r="I2093" s="60">
        <v>169191.65</v>
      </c>
      <c r="J2093" s="60" t="s">
        <v>679</v>
      </c>
      <c r="K2093" s="60" t="s">
        <v>47</v>
      </c>
      <c r="L2093" s="60" t="s">
        <v>23</v>
      </c>
      <c r="M2093" s="60">
        <v>3.74</v>
      </c>
      <c r="N2093" s="60" t="s">
        <v>74</v>
      </c>
      <c r="O2093" s="60">
        <v>5</v>
      </c>
    </row>
    <row r="2094" spans="1:15" x14ac:dyDescent="0.2">
      <c r="A2094" s="60" t="s">
        <v>6923</v>
      </c>
      <c r="B2094" s="60" t="s">
        <v>6924</v>
      </c>
      <c r="C2094" s="60">
        <v>60</v>
      </c>
      <c r="D2094" s="60" t="s">
        <v>50</v>
      </c>
      <c r="E2094" s="60" t="s">
        <v>6925</v>
      </c>
      <c r="F2094" s="60">
        <v>-8609</v>
      </c>
      <c r="G2094" s="60" t="s">
        <v>19</v>
      </c>
      <c r="H2094" s="60" t="s">
        <v>53</v>
      </c>
      <c r="I2094" s="60">
        <v>81707.28</v>
      </c>
      <c r="J2094" s="60" t="s">
        <v>6926</v>
      </c>
      <c r="K2094" s="60" t="s">
        <v>22</v>
      </c>
      <c r="L2094" s="60" t="s">
        <v>56</v>
      </c>
      <c r="M2094" s="60">
        <v>4.72</v>
      </c>
      <c r="N2094" s="60" t="s">
        <v>74</v>
      </c>
      <c r="O2094" s="60">
        <v>3</v>
      </c>
    </row>
    <row r="2095" spans="1:15" x14ac:dyDescent="0.2">
      <c r="A2095" s="60" t="s">
        <v>6927</v>
      </c>
      <c r="B2095" s="60" t="s">
        <v>232</v>
      </c>
      <c r="C2095" s="60">
        <v>40</v>
      </c>
      <c r="D2095" s="60" t="s">
        <v>17</v>
      </c>
      <c r="E2095" s="60" t="s">
        <v>6928</v>
      </c>
      <c r="F2095" s="60">
        <v>-7307</v>
      </c>
      <c r="G2095" s="60" t="s">
        <v>85</v>
      </c>
      <c r="H2095" s="60" t="s">
        <v>66</v>
      </c>
      <c r="I2095" s="60">
        <v>147360.12</v>
      </c>
      <c r="J2095" s="60" t="s">
        <v>6559</v>
      </c>
      <c r="K2095" s="60" t="s">
        <v>127</v>
      </c>
      <c r="L2095" s="60" t="s">
        <v>73</v>
      </c>
      <c r="M2095" s="60">
        <v>3.04</v>
      </c>
      <c r="N2095" s="60" t="s">
        <v>57</v>
      </c>
      <c r="O2095" s="60">
        <v>4</v>
      </c>
    </row>
    <row r="2096" spans="1:15" x14ac:dyDescent="0.2">
      <c r="A2096" s="60" t="s">
        <v>6929</v>
      </c>
      <c r="B2096" s="60" t="s">
        <v>2978</v>
      </c>
      <c r="C2096" s="60">
        <v>63</v>
      </c>
      <c r="D2096" s="60" t="s">
        <v>27</v>
      </c>
      <c r="E2096" s="60" t="s">
        <v>6930</v>
      </c>
      <c r="F2096" s="60">
        <v>-2310</v>
      </c>
      <c r="G2096" s="60" t="s">
        <v>94</v>
      </c>
      <c r="H2096" s="60" t="s">
        <v>79</v>
      </c>
      <c r="I2096" s="60">
        <v>35569.660000000003</v>
      </c>
      <c r="J2096" s="60" t="s">
        <v>6931</v>
      </c>
      <c r="K2096" s="60" t="s">
        <v>40</v>
      </c>
      <c r="L2096" s="60" t="s">
        <v>56</v>
      </c>
      <c r="M2096" s="60">
        <v>4.8</v>
      </c>
      <c r="N2096" s="60" t="s">
        <v>24</v>
      </c>
      <c r="O2096" s="60">
        <v>30</v>
      </c>
    </row>
    <row r="2097" spans="1:15" x14ac:dyDescent="0.2">
      <c r="A2097" s="60" t="s">
        <v>6932</v>
      </c>
      <c r="B2097" s="60" t="s">
        <v>6933</v>
      </c>
      <c r="C2097" s="60">
        <v>41</v>
      </c>
      <c r="D2097" s="60" t="s">
        <v>17</v>
      </c>
      <c r="E2097" s="60" t="s">
        <v>6934</v>
      </c>
      <c r="F2097" s="60">
        <v>-2945</v>
      </c>
      <c r="G2097" s="60" t="s">
        <v>94</v>
      </c>
      <c r="H2097" s="60" t="s">
        <v>20</v>
      </c>
      <c r="I2097" s="60">
        <v>49973.2</v>
      </c>
      <c r="J2097" s="60" t="s">
        <v>1685</v>
      </c>
      <c r="K2097" s="60" t="s">
        <v>136</v>
      </c>
      <c r="L2097" s="60" t="s">
        <v>56</v>
      </c>
      <c r="M2097" s="60">
        <v>1.43</v>
      </c>
      <c r="N2097" s="60" t="s">
        <v>41</v>
      </c>
      <c r="O2097" s="60">
        <v>3</v>
      </c>
    </row>
    <row r="2098" spans="1:15" x14ac:dyDescent="0.2">
      <c r="A2098" s="60" t="s">
        <v>6935</v>
      </c>
      <c r="B2098" s="60" t="s">
        <v>2930</v>
      </c>
      <c r="C2098" s="60">
        <v>61</v>
      </c>
      <c r="D2098" s="60" t="s">
        <v>27</v>
      </c>
      <c r="E2098" s="60" t="s">
        <v>6936</v>
      </c>
      <c r="F2098" s="60">
        <v>-6363</v>
      </c>
      <c r="G2098" s="60" t="s">
        <v>116</v>
      </c>
      <c r="H2098" s="60" t="s">
        <v>71</v>
      </c>
      <c r="I2098" s="60">
        <v>171997.91</v>
      </c>
      <c r="J2098" s="60" t="s">
        <v>2424</v>
      </c>
      <c r="K2098" s="60" t="s">
        <v>62</v>
      </c>
      <c r="L2098" s="60" t="s">
        <v>73</v>
      </c>
      <c r="M2098" s="60">
        <v>4.4000000000000004</v>
      </c>
      <c r="N2098" s="60" t="s">
        <v>41</v>
      </c>
      <c r="O2098" s="60">
        <v>28</v>
      </c>
    </row>
    <row r="2099" spans="1:15" x14ac:dyDescent="0.2">
      <c r="A2099" s="60" t="s">
        <v>6937</v>
      </c>
      <c r="B2099" s="60" t="s">
        <v>6938</v>
      </c>
      <c r="C2099" s="60">
        <v>36</v>
      </c>
      <c r="D2099" s="60" t="s">
        <v>27</v>
      </c>
      <c r="E2099" s="60" t="s">
        <v>6939</v>
      </c>
      <c r="F2099" s="60">
        <v>-7471</v>
      </c>
      <c r="G2099" s="60" t="s">
        <v>52</v>
      </c>
      <c r="H2099" s="60" t="s">
        <v>66</v>
      </c>
      <c r="I2099" s="60">
        <v>177814.39999999999</v>
      </c>
      <c r="J2099" s="60" t="s">
        <v>6940</v>
      </c>
      <c r="K2099" s="60" t="s">
        <v>62</v>
      </c>
      <c r="L2099" s="60" t="s">
        <v>32</v>
      </c>
      <c r="M2099" s="60">
        <v>1.92</v>
      </c>
      <c r="N2099" s="60" t="s">
        <v>74</v>
      </c>
      <c r="O2099" s="60">
        <v>30</v>
      </c>
    </row>
    <row r="2100" spans="1:15" x14ac:dyDescent="0.2">
      <c r="A2100" s="60" t="s">
        <v>6941</v>
      </c>
      <c r="B2100" s="60" t="s">
        <v>2519</v>
      </c>
      <c r="C2100" s="60">
        <v>23</v>
      </c>
      <c r="D2100" s="60" t="s">
        <v>27</v>
      </c>
      <c r="E2100" s="60" t="s">
        <v>6942</v>
      </c>
      <c r="F2100" s="60">
        <v>-5900</v>
      </c>
      <c r="G2100" s="60" t="s">
        <v>45</v>
      </c>
      <c r="H2100" s="60" t="s">
        <v>144</v>
      </c>
      <c r="I2100" s="60">
        <v>80111.92</v>
      </c>
      <c r="J2100" s="60" t="s">
        <v>4992</v>
      </c>
      <c r="K2100" s="60" t="s">
        <v>127</v>
      </c>
      <c r="L2100" s="60" t="s">
        <v>32</v>
      </c>
      <c r="M2100" s="60">
        <v>2.54</v>
      </c>
      <c r="N2100" s="60" t="s">
        <v>41</v>
      </c>
      <c r="O2100" s="60">
        <v>22</v>
      </c>
    </row>
    <row r="2101" spans="1:15" x14ac:dyDescent="0.2">
      <c r="A2101" s="60" t="s">
        <v>6943</v>
      </c>
      <c r="B2101" s="60" t="s">
        <v>3980</v>
      </c>
      <c r="C2101" s="60">
        <v>46</v>
      </c>
      <c r="D2101" s="60" t="s">
        <v>17</v>
      </c>
      <c r="E2101" s="60" t="s">
        <v>6944</v>
      </c>
      <c r="F2101" s="60">
        <v>-10509</v>
      </c>
      <c r="G2101" s="60" t="s">
        <v>94</v>
      </c>
      <c r="H2101" s="60" t="s">
        <v>30</v>
      </c>
      <c r="I2101" s="60">
        <v>50046.02</v>
      </c>
      <c r="J2101" s="60" t="s">
        <v>2215</v>
      </c>
      <c r="K2101" s="60" t="s">
        <v>47</v>
      </c>
      <c r="L2101" s="60" t="s">
        <v>73</v>
      </c>
      <c r="M2101" s="60">
        <v>4.05</v>
      </c>
      <c r="N2101" s="60" t="s">
        <v>24</v>
      </c>
      <c r="O2101" s="60">
        <v>17</v>
      </c>
    </row>
    <row r="2102" spans="1:15" x14ac:dyDescent="0.2">
      <c r="A2102" s="60" t="s">
        <v>6945</v>
      </c>
      <c r="B2102" s="60" t="s">
        <v>4238</v>
      </c>
      <c r="C2102" s="60">
        <v>31</v>
      </c>
      <c r="D2102" s="60" t="s">
        <v>27</v>
      </c>
      <c r="E2102" s="60" t="s">
        <v>6946</v>
      </c>
      <c r="F2102" s="60">
        <v>-8431</v>
      </c>
      <c r="G2102" s="60" t="s">
        <v>85</v>
      </c>
      <c r="H2102" s="60" t="s">
        <v>66</v>
      </c>
      <c r="I2102" s="60">
        <v>159384.28</v>
      </c>
      <c r="J2102" s="60" t="s">
        <v>2024</v>
      </c>
      <c r="K2102" s="60" t="s">
        <v>47</v>
      </c>
      <c r="L2102" s="60" t="s">
        <v>32</v>
      </c>
      <c r="M2102" s="60">
        <v>4.46</v>
      </c>
      <c r="N2102" s="60" t="s">
        <v>41</v>
      </c>
      <c r="O2102" s="60">
        <v>35</v>
      </c>
    </row>
    <row r="2103" spans="1:15" x14ac:dyDescent="0.2">
      <c r="A2103" s="60" t="s">
        <v>6947</v>
      </c>
      <c r="B2103" s="60" t="s">
        <v>2022</v>
      </c>
      <c r="C2103" s="60">
        <v>27</v>
      </c>
      <c r="D2103" s="60" t="s">
        <v>50</v>
      </c>
      <c r="E2103" s="60" t="s">
        <v>6948</v>
      </c>
      <c r="F2103" s="60">
        <v>-6106</v>
      </c>
      <c r="G2103" s="60" t="s">
        <v>52</v>
      </c>
      <c r="H2103" s="60" t="s">
        <v>30</v>
      </c>
      <c r="I2103" s="60">
        <v>149699.48000000001</v>
      </c>
      <c r="J2103" s="60" t="s">
        <v>278</v>
      </c>
      <c r="K2103" s="60" t="s">
        <v>40</v>
      </c>
      <c r="L2103" s="60" t="s">
        <v>56</v>
      </c>
      <c r="M2103" s="60">
        <v>2.76</v>
      </c>
      <c r="N2103" s="60" t="s">
        <v>74</v>
      </c>
      <c r="O2103" s="60">
        <v>27</v>
      </c>
    </row>
    <row r="2104" spans="1:15" x14ac:dyDescent="0.2">
      <c r="A2104" s="60" t="s">
        <v>6949</v>
      </c>
      <c r="B2104" s="60" t="s">
        <v>848</v>
      </c>
      <c r="C2104" s="60">
        <v>45</v>
      </c>
      <c r="D2104" s="60" t="s">
        <v>17</v>
      </c>
      <c r="E2104" s="60" t="s">
        <v>6950</v>
      </c>
      <c r="F2104" s="60">
        <v>-5642</v>
      </c>
      <c r="G2104" s="60" t="s">
        <v>37</v>
      </c>
      <c r="H2104" s="60" t="s">
        <v>79</v>
      </c>
      <c r="I2104" s="60">
        <v>123091.12</v>
      </c>
      <c r="J2104" s="60" t="s">
        <v>1485</v>
      </c>
      <c r="K2104" s="60" t="s">
        <v>136</v>
      </c>
      <c r="L2104" s="60" t="s">
        <v>56</v>
      </c>
      <c r="M2104" s="60">
        <v>1.54</v>
      </c>
      <c r="N2104" s="60" t="s">
        <v>74</v>
      </c>
      <c r="O2104" s="60">
        <v>25</v>
      </c>
    </row>
    <row r="2105" spans="1:15" x14ac:dyDescent="0.2">
      <c r="A2105" s="60" t="s">
        <v>6951</v>
      </c>
      <c r="B2105" s="60" t="s">
        <v>1199</v>
      </c>
      <c r="C2105" s="60">
        <v>57</v>
      </c>
      <c r="D2105" s="60" t="s">
        <v>17</v>
      </c>
      <c r="E2105" s="60" t="s">
        <v>6952</v>
      </c>
      <c r="F2105" s="60">
        <v>-6754</v>
      </c>
      <c r="G2105" s="60" t="s">
        <v>29</v>
      </c>
      <c r="H2105" s="60" t="s">
        <v>194</v>
      </c>
      <c r="I2105" s="60">
        <v>93093.4</v>
      </c>
      <c r="J2105" s="60" t="s">
        <v>1845</v>
      </c>
      <c r="K2105" s="60" t="s">
        <v>127</v>
      </c>
      <c r="L2105" s="60" t="s">
        <v>56</v>
      </c>
      <c r="M2105" s="60">
        <v>1.06</v>
      </c>
      <c r="N2105" s="60" t="s">
        <v>33</v>
      </c>
      <c r="O2105" s="60">
        <v>40</v>
      </c>
    </row>
    <row r="2106" spans="1:15" x14ac:dyDescent="0.2">
      <c r="A2106" s="60" t="s">
        <v>6953</v>
      </c>
      <c r="B2106" s="60" t="s">
        <v>1221</v>
      </c>
      <c r="C2106" s="60">
        <v>45</v>
      </c>
      <c r="D2106" s="60" t="s">
        <v>50</v>
      </c>
      <c r="E2106" s="60" t="s">
        <v>6954</v>
      </c>
      <c r="F2106" s="60">
        <v>-6036</v>
      </c>
      <c r="G2106" s="60" t="s">
        <v>116</v>
      </c>
      <c r="H2106" s="60" t="s">
        <v>53</v>
      </c>
      <c r="I2106" s="60">
        <v>103938.23</v>
      </c>
      <c r="J2106" s="60" t="s">
        <v>195</v>
      </c>
      <c r="K2106" s="60" t="s">
        <v>136</v>
      </c>
      <c r="L2106" s="60" t="s">
        <v>56</v>
      </c>
      <c r="M2106" s="60">
        <v>2.59</v>
      </c>
      <c r="N2106" s="60" t="s">
        <v>57</v>
      </c>
      <c r="O2106" s="60">
        <v>9</v>
      </c>
    </row>
    <row r="2107" spans="1:15" x14ac:dyDescent="0.2">
      <c r="A2107" s="60" t="s">
        <v>6955</v>
      </c>
      <c r="B2107" s="60" t="s">
        <v>6956</v>
      </c>
      <c r="C2107" s="60">
        <v>30</v>
      </c>
      <c r="D2107" s="60" t="s">
        <v>17</v>
      </c>
      <c r="E2107" s="60" t="s">
        <v>6957</v>
      </c>
      <c r="F2107" s="60">
        <v>-2082</v>
      </c>
      <c r="G2107" s="60" t="s">
        <v>52</v>
      </c>
      <c r="H2107" s="60" t="s">
        <v>53</v>
      </c>
      <c r="I2107" s="60">
        <v>91467.37</v>
      </c>
      <c r="J2107" s="60" t="s">
        <v>6958</v>
      </c>
      <c r="K2107" s="60" t="s">
        <v>22</v>
      </c>
      <c r="L2107" s="60" t="s">
        <v>23</v>
      </c>
      <c r="M2107" s="60">
        <v>3.67</v>
      </c>
      <c r="N2107" s="60" t="s">
        <v>74</v>
      </c>
      <c r="O2107" s="60">
        <v>3</v>
      </c>
    </row>
    <row r="2108" spans="1:15" x14ac:dyDescent="0.2">
      <c r="A2108" s="60" t="s">
        <v>6959</v>
      </c>
      <c r="B2108" s="60" t="s">
        <v>1855</v>
      </c>
      <c r="C2108" s="60">
        <v>49</v>
      </c>
      <c r="D2108" s="60" t="s">
        <v>27</v>
      </c>
      <c r="E2108" s="60" t="s">
        <v>6960</v>
      </c>
      <c r="F2108" s="60">
        <v>-9768</v>
      </c>
      <c r="G2108" s="60" t="s">
        <v>99</v>
      </c>
      <c r="H2108" s="60" t="s">
        <v>20</v>
      </c>
      <c r="I2108" s="60">
        <v>72398.84</v>
      </c>
      <c r="J2108" s="60" t="s">
        <v>6961</v>
      </c>
      <c r="K2108" s="60" t="s">
        <v>127</v>
      </c>
      <c r="L2108" s="60" t="s">
        <v>23</v>
      </c>
      <c r="M2108" s="60">
        <v>1.56</v>
      </c>
      <c r="N2108" s="60" t="s">
        <v>74</v>
      </c>
      <c r="O2108" s="60">
        <v>14</v>
      </c>
    </row>
    <row r="2109" spans="1:15" x14ac:dyDescent="0.2">
      <c r="A2109" s="60" t="s">
        <v>6962</v>
      </c>
      <c r="B2109" s="60" t="s">
        <v>6963</v>
      </c>
      <c r="C2109" s="60">
        <v>65</v>
      </c>
      <c r="D2109" s="60" t="s">
        <v>17</v>
      </c>
      <c r="E2109" s="60" t="s">
        <v>6964</v>
      </c>
      <c r="F2109" s="60">
        <v>-5131</v>
      </c>
      <c r="G2109" s="60" t="s">
        <v>85</v>
      </c>
      <c r="H2109" s="60" t="s">
        <v>194</v>
      </c>
      <c r="I2109" s="60">
        <v>131571.37</v>
      </c>
      <c r="J2109" s="60" t="s">
        <v>6965</v>
      </c>
      <c r="K2109" s="60" t="s">
        <v>127</v>
      </c>
      <c r="L2109" s="60" t="s">
        <v>23</v>
      </c>
      <c r="M2109" s="60">
        <v>4.0599999999999996</v>
      </c>
      <c r="N2109" s="60" t="s">
        <v>57</v>
      </c>
      <c r="O2109" s="60">
        <v>25</v>
      </c>
    </row>
    <row r="2110" spans="1:15" x14ac:dyDescent="0.2">
      <c r="A2110" s="60" t="s">
        <v>6966</v>
      </c>
      <c r="B2110" s="60" t="s">
        <v>6967</v>
      </c>
      <c r="C2110" s="60">
        <v>34</v>
      </c>
      <c r="D2110" s="60" t="s">
        <v>17</v>
      </c>
      <c r="E2110" s="60" t="s">
        <v>6968</v>
      </c>
      <c r="F2110" s="60">
        <v>-5756</v>
      </c>
      <c r="G2110" s="60" t="s">
        <v>116</v>
      </c>
      <c r="H2110" s="60" t="s">
        <v>20</v>
      </c>
      <c r="I2110" s="60">
        <v>53106</v>
      </c>
      <c r="J2110" s="60" t="s">
        <v>4856</v>
      </c>
      <c r="K2110" s="60" t="s">
        <v>40</v>
      </c>
      <c r="L2110" s="60" t="s">
        <v>32</v>
      </c>
      <c r="M2110" s="60">
        <v>3.51</v>
      </c>
      <c r="N2110" s="60" t="s">
        <v>41</v>
      </c>
      <c r="O2110" s="60">
        <v>23</v>
      </c>
    </row>
    <row r="2111" spans="1:15" x14ac:dyDescent="0.2">
      <c r="A2111" s="60" t="s">
        <v>6969</v>
      </c>
      <c r="B2111" s="60" t="s">
        <v>6970</v>
      </c>
      <c r="C2111" s="60">
        <v>48</v>
      </c>
      <c r="D2111" s="60" t="s">
        <v>27</v>
      </c>
      <c r="E2111" s="60" t="s">
        <v>6971</v>
      </c>
      <c r="F2111" s="60">
        <v>-2745</v>
      </c>
      <c r="G2111" s="60" t="s">
        <v>85</v>
      </c>
      <c r="H2111" s="60" t="s">
        <v>20</v>
      </c>
      <c r="I2111" s="60">
        <v>54750.84</v>
      </c>
      <c r="J2111" s="60" t="s">
        <v>718</v>
      </c>
      <c r="K2111" s="60" t="s">
        <v>22</v>
      </c>
      <c r="L2111" s="60" t="s">
        <v>56</v>
      </c>
      <c r="M2111" s="60">
        <v>1.85</v>
      </c>
      <c r="N2111" s="60" t="s">
        <v>74</v>
      </c>
      <c r="O2111" s="60">
        <v>33</v>
      </c>
    </row>
    <row r="2112" spans="1:15" x14ac:dyDescent="0.2">
      <c r="A2112" s="60" t="s">
        <v>6972</v>
      </c>
      <c r="B2112" s="60" t="s">
        <v>2426</v>
      </c>
      <c r="C2112" s="60">
        <v>40</v>
      </c>
      <c r="D2112" s="60" t="s">
        <v>27</v>
      </c>
      <c r="E2112" s="60" t="s">
        <v>6973</v>
      </c>
      <c r="F2112" s="60">
        <v>-5415</v>
      </c>
      <c r="G2112" s="60" t="s">
        <v>45</v>
      </c>
      <c r="H2112" s="60" t="s">
        <v>53</v>
      </c>
      <c r="I2112" s="60">
        <v>62489.58</v>
      </c>
      <c r="J2112" s="60" t="s">
        <v>4490</v>
      </c>
      <c r="K2112" s="60" t="s">
        <v>136</v>
      </c>
      <c r="L2112" s="60" t="s">
        <v>56</v>
      </c>
      <c r="M2112" s="60">
        <v>3.43</v>
      </c>
      <c r="N2112" s="60" t="s">
        <v>41</v>
      </c>
      <c r="O2112" s="60">
        <v>32</v>
      </c>
    </row>
    <row r="2113" spans="1:15" x14ac:dyDescent="0.2">
      <c r="A2113" s="60" t="s">
        <v>6974</v>
      </c>
      <c r="B2113" s="60" t="s">
        <v>4559</v>
      </c>
      <c r="C2113" s="60">
        <v>62</v>
      </c>
      <c r="D2113" s="60" t="s">
        <v>17</v>
      </c>
      <c r="E2113" s="60" t="s">
        <v>4560</v>
      </c>
      <c r="F2113" s="60">
        <v>-9365</v>
      </c>
      <c r="G2113" s="60" t="s">
        <v>29</v>
      </c>
      <c r="H2113" s="60" t="s">
        <v>194</v>
      </c>
      <c r="I2113" s="60">
        <v>37167.83</v>
      </c>
      <c r="J2113" s="60" t="s">
        <v>6975</v>
      </c>
      <c r="K2113" s="60" t="s">
        <v>55</v>
      </c>
      <c r="L2113" s="60" t="s">
        <v>32</v>
      </c>
      <c r="M2113" s="60">
        <v>4.13</v>
      </c>
      <c r="N2113" s="60" t="s">
        <v>74</v>
      </c>
      <c r="O2113" s="60">
        <v>36</v>
      </c>
    </row>
    <row r="2114" spans="1:15" x14ac:dyDescent="0.2">
      <c r="A2114" s="60" t="s">
        <v>6976</v>
      </c>
      <c r="B2114" s="60" t="s">
        <v>6977</v>
      </c>
      <c r="C2114" s="60">
        <v>64</v>
      </c>
      <c r="D2114" s="60" t="s">
        <v>27</v>
      </c>
      <c r="E2114" s="60" t="s">
        <v>6978</v>
      </c>
      <c r="F2114" s="60">
        <v>-10992</v>
      </c>
      <c r="G2114" s="60" t="s">
        <v>78</v>
      </c>
      <c r="H2114" s="60" t="s">
        <v>66</v>
      </c>
      <c r="I2114" s="60">
        <v>151731.26999999999</v>
      </c>
      <c r="J2114" s="60" t="s">
        <v>4905</v>
      </c>
      <c r="K2114" s="60" t="s">
        <v>55</v>
      </c>
      <c r="L2114" s="60" t="s">
        <v>56</v>
      </c>
      <c r="M2114" s="60">
        <v>4.55</v>
      </c>
      <c r="N2114" s="60" t="s">
        <v>24</v>
      </c>
      <c r="O2114" s="60">
        <v>29</v>
      </c>
    </row>
    <row r="2115" spans="1:15" x14ac:dyDescent="0.2">
      <c r="A2115" s="60" t="s">
        <v>6979</v>
      </c>
      <c r="B2115" s="60" t="s">
        <v>6980</v>
      </c>
      <c r="C2115" s="60">
        <v>60</v>
      </c>
      <c r="D2115" s="60" t="s">
        <v>17</v>
      </c>
      <c r="E2115" s="60" t="s">
        <v>6981</v>
      </c>
      <c r="F2115" s="60">
        <v>-5202</v>
      </c>
      <c r="G2115" s="60" t="s">
        <v>78</v>
      </c>
      <c r="H2115" s="60" t="s">
        <v>173</v>
      </c>
      <c r="I2115" s="60">
        <v>61826.32</v>
      </c>
      <c r="J2115" s="60" t="s">
        <v>6982</v>
      </c>
      <c r="K2115" s="60" t="s">
        <v>104</v>
      </c>
      <c r="L2115" s="60" t="s">
        <v>73</v>
      </c>
      <c r="M2115" s="60">
        <v>2.0299999999999998</v>
      </c>
      <c r="N2115" s="60" t="s">
        <v>57</v>
      </c>
      <c r="O2115" s="60">
        <v>17</v>
      </c>
    </row>
    <row r="2116" spans="1:15" x14ac:dyDescent="0.2">
      <c r="A2116" s="60" t="s">
        <v>6983</v>
      </c>
      <c r="B2116" s="60" t="s">
        <v>6984</v>
      </c>
      <c r="C2116" s="60">
        <v>62</v>
      </c>
      <c r="D2116" s="60" t="s">
        <v>50</v>
      </c>
      <c r="E2116" s="60" t="s">
        <v>6985</v>
      </c>
      <c r="F2116" s="60">
        <v>-11648</v>
      </c>
      <c r="G2116" s="60" t="s">
        <v>29</v>
      </c>
      <c r="H2116" s="60" t="s">
        <v>20</v>
      </c>
      <c r="I2116" s="60">
        <v>51380.01</v>
      </c>
      <c r="J2116" s="60" t="s">
        <v>2542</v>
      </c>
      <c r="K2116" s="60" t="s">
        <v>136</v>
      </c>
      <c r="L2116" s="60" t="s">
        <v>23</v>
      </c>
      <c r="M2116" s="60">
        <v>2.2400000000000002</v>
      </c>
      <c r="N2116" s="60" t="s">
        <v>24</v>
      </c>
      <c r="O2116" s="60">
        <v>14</v>
      </c>
    </row>
    <row r="2117" spans="1:15" x14ac:dyDescent="0.2">
      <c r="A2117" s="60" t="s">
        <v>6986</v>
      </c>
      <c r="B2117" s="60" t="s">
        <v>1740</v>
      </c>
      <c r="C2117" s="60">
        <v>38</v>
      </c>
      <c r="D2117" s="60" t="s">
        <v>27</v>
      </c>
      <c r="E2117" s="60" t="s">
        <v>6987</v>
      </c>
      <c r="F2117" s="60">
        <v>-2956</v>
      </c>
      <c r="G2117" s="60" t="s">
        <v>37</v>
      </c>
      <c r="H2117" s="60" t="s">
        <v>20</v>
      </c>
      <c r="I2117" s="60">
        <v>107453.91</v>
      </c>
      <c r="J2117" s="60" t="s">
        <v>4066</v>
      </c>
      <c r="K2117" s="60" t="s">
        <v>62</v>
      </c>
      <c r="L2117" s="60" t="s">
        <v>73</v>
      </c>
      <c r="M2117" s="60">
        <v>3.81</v>
      </c>
      <c r="N2117" s="60" t="s">
        <v>57</v>
      </c>
      <c r="O2117" s="60">
        <v>3</v>
      </c>
    </row>
    <row r="2118" spans="1:15" x14ac:dyDescent="0.2">
      <c r="A2118" s="60" t="s">
        <v>6988</v>
      </c>
      <c r="B2118" s="60" t="s">
        <v>4081</v>
      </c>
      <c r="C2118" s="60">
        <v>46</v>
      </c>
      <c r="D2118" s="60" t="s">
        <v>17</v>
      </c>
      <c r="E2118" s="60" t="s">
        <v>6989</v>
      </c>
      <c r="F2118" s="60">
        <v>-11284</v>
      </c>
      <c r="G2118" s="60" t="s">
        <v>94</v>
      </c>
      <c r="H2118" s="60" t="s">
        <v>38</v>
      </c>
      <c r="I2118" s="60">
        <v>42558.92</v>
      </c>
      <c r="J2118" s="60" t="s">
        <v>1300</v>
      </c>
      <c r="K2118" s="60" t="s">
        <v>127</v>
      </c>
      <c r="L2118" s="60" t="s">
        <v>23</v>
      </c>
      <c r="M2118" s="60">
        <v>3.75</v>
      </c>
      <c r="N2118" s="60" t="s">
        <v>74</v>
      </c>
      <c r="O2118" s="60">
        <v>17</v>
      </c>
    </row>
    <row r="2119" spans="1:15" x14ac:dyDescent="0.2">
      <c r="A2119" s="60" t="s">
        <v>6990</v>
      </c>
      <c r="B2119" s="60" t="s">
        <v>6991</v>
      </c>
      <c r="C2119" s="60">
        <v>51</v>
      </c>
      <c r="D2119" s="60" t="s">
        <v>27</v>
      </c>
      <c r="E2119" s="60" t="s">
        <v>6992</v>
      </c>
      <c r="F2119" s="60">
        <v>-8404</v>
      </c>
      <c r="G2119" s="60" t="s">
        <v>29</v>
      </c>
      <c r="H2119" s="60" t="s">
        <v>144</v>
      </c>
      <c r="I2119" s="60">
        <v>66372.800000000003</v>
      </c>
      <c r="J2119" s="60" t="s">
        <v>964</v>
      </c>
      <c r="K2119" s="60" t="s">
        <v>62</v>
      </c>
      <c r="L2119" s="60" t="s">
        <v>73</v>
      </c>
      <c r="M2119" s="60">
        <v>1.29</v>
      </c>
      <c r="N2119" s="60" t="s">
        <v>74</v>
      </c>
      <c r="O2119" s="60">
        <v>11</v>
      </c>
    </row>
    <row r="2120" spans="1:15" x14ac:dyDescent="0.2">
      <c r="A2120" s="60" t="s">
        <v>6993</v>
      </c>
      <c r="B2120" s="60" t="s">
        <v>171</v>
      </c>
      <c r="C2120" s="60">
        <v>44</v>
      </c>
      <c r="D2120" s="60" t="s">
        <v>17</v>
      </c>
      <c r="E2120" s="60" t="s">
        <v>6994</v>
      </c>
      <c r="F2120" s="60">
        <v>-10506</v>
      </c>
      <c r="G2120" s="60" t="s">
        <v>94</v>
      </c>
      <c r="H2120" s="60" t="s">
        <v>30</v>
      </c>
      <c r="I2120" s="60">
        <v>139615.17000000001</v>
      </c>
      <c r="J2120" s="60" t="s">
        <v>6995</v>
      </c>
      <c r="K2120" s="60" t="s">
        <v>127</v>
      </c>
      <c r="L2120" s="60" t="s">
        <v>32</v>
      </c>
      <c r="M2120" s="60">
        <v>3.41</v>
      </c>
      <c r="N2120" s="60" t="s">
        <v>33</v>
      </c>
      <c r="O2120" s="60">
        <v>31</v>
      </c>
    </row>
    <row r="2121" spans="1:15" x14ac:dyDescent="0.2">
      <c r="A2121" s="60" t="s">
        <v>6996</v>
      </c>
      <c r="B2121" s="60" t="s">
        <v>6232</v>
      </c>
      <c r="C2121" s="60">
        <v>44</v>
      </c>
      <c r="D2121" s="60" t="s">
        <v>27</v>
      </c>
      <c r="E2121" s="60" t="s">
        <v>6997</v>
      </c>
      <c r="F2121" s="60">
        <v>-5184</v>
      </c>
      <c r="G2121" s="60" t="s">
        <v>116</v>
      </c>
      <c r="H2121" s="60" t="s">
        <v>79</v>
      </c>
      <c r="I2121" s="60">
        <v>74067.69</v>
      </c>
      <c r="J2121" s="60" t="s">
        <v>4066</v>
      </c>
      <c r="K2121" s="60" t="s">
        <v>136</v>
      </c>
      <c r="L2121" s="60" t="s">
        <v>23</v>
      </c>
      <c r="M2121" s="60">
        <v>2.92</v>
      </c>
      <c r="N2121" s="60" t="s">
        <v>24</v>
      </c>
      <c r="O2121" s="60">
        <v>25</v>
      </c>
    </row>
    <row r="2122" spans="1:15" x14ac:dyDescent="0.2">
      <c r="A2122" s="60" t="s">
        <v>6998</v>
      </c>
      <c r="B2122" s="60" t="s">
        <v>2978</v>
      </c>
      <c r="C2122" s="60">
        <v>35</v>
      </c>
      <c r="D2122" s="60" t="s">
        <v>17</v>
      </c>
      <c r="E2122" s="60" t="s">
        <v>6999</v>
      </c>
      <c r="F2122" s="60">
        <v>-7703</v>
      </c>
      <c r="G2122" s="60" t="s">
        <v>29</v>
      </c>
      <c r="H2122" s="60" t="s">
        <v>79</v>
      </c>
      <c r="I2122" s="60">
        <v>160112.56</v>
      </c>
      <c r="J2122" s="60" t="s">
        <v>2627</v>
      </c>
      <c r="K2122" s="60" t="s">
        <v>136</v>
      </c>
      <c r="L2122" s="60" t="s">
        <v>32</v>
      </c>
      <c r="M2122" s="60">
        <v>2.46</v>
      </c>
      <c r="N2122" s="60" t="s">
        <v>57</v>
      </c>
      <c r="O2122" s="60">
        <v>18</v>
      </c>
    </row>
    <row r="2123" spans="1:15" x14ac:dyDescent="0.2">
      <c r="A2123" s="60" t="s">
        <v>7000</v>
      </c>
      <c r="B2123" s="60" t="s">
        <v>4200</v>
      </c>
      <c r="C2123" s="60">
        <v>35</v>
      </c>
      <c r="D2123" s="60" t="s">
        <v>27</v>
      </c>
      <c r="E2123" s="60" t="s">
        <v>7001</v>
      </c>
      <c r="F2123" s="60">
        <v>-2572</v>
      </c>
      <c r="G2123" s="60" t="s">
        <v>37</v>
      </c>
      <c r="H2123" s="60" t="s">
        <v>66</v>
      </c>
      <c r="I2123" s="60">
        <v>173654.9</v>
      </c>
      <c r="J2123" s="60" t="s">
        <v>7002</v>
      </c>
      <c r="K2123" s="60" t="s">
        <v>118</v>
      </c>
      <c r="L2123" s="60" t="s">
        <v>32</v>
      </c>
      <c r="M2123" s="60">
        <v>3.31</v>
      </c>
      <c r="N2123" s="60" t="s">
        <v>24</v>
      </c>
      <c r="O2123" s="60">
        <v>40</v>
      </c>
    </row>
    <row r="2124" spans="1:15" x14ac:dyDescent="0.2">
      <c r="A2124" s="60" t="s">
        <v>7003</v>
      </c>
      <c r="B2124" s="60" t="s">
        <v>3416</v>
      </c>
      <c r="C2124" s="60">
        <v>57</v>
      </c>
      <c r="D2124" s="60" t="s">
        <v>27</v>
      </c>
      <c r="E2124" s="60" t="s">
        <v>7004</v>
      </c>
      <c r="F2124" s="60">
        <v>-4810</v>
      </c>
      <c r="G2124" s="60" t="s">
        <v>19</v>
      </c>
      <c r="H2124" s="60" t="s">
        <v>144</v>
      </c>
      <c r="I2124" s="60">
        <v>163756.53</v>
      </c>
      <c r="J2124" s="60" t="s">
        <v>1148</v>
      </c>
      <c r="K2124" s="60" t="s">
        <v>118</v>
      </c>
      <c r="L2124" s="60" t="s">
        <v>32</v>
      </c>
      <c r="M2124" s="60">
        <v>1.33</v>
      </c>
      <c r="N2124" s="60" t="s">
        <v>41</v>
      </c>
      <c r="O2124" s="60">
        <v>14</v>
      </c>
    </row>
    <row r="2125" spans="1:15" x14ac:dyDescent="0.2">
      <c r="A2125" s="60" t="s">
        <v>7005</v>
      </c>
      <c r="B2125" s="60" t="s">
        <v>7006</v>
      </c>
      <c r="C2125" s="60">
        <v>44</v>
      </c>
      <c r="D2125" s="60" t="s">
        <v>50</v>
      </c>
      <c r="E2125" s="60" t="s">
        <v>7007</v>
      </c>
      <c r="F2125" s="60">
        <v>-4820</v>
      </c>
      <c r="G2125" s="60" t="s">
        <v>45</v>
      </c>
      <c r="H2125" s="60" t="s">
        <v>79</v>
      </c>
      <c r="I2125" s="60">
        <v>54391.48</v>
      </c>
      <c r="J2125" s="60" t="s">
        <v>4884</v>
      </c>
      <c r="K2125" s="60" t="s">
        <v>127</v>
      </c>
      <c r="L2125" s="60" t="s">
        <v>56</v>
      </c>
      <c r="M2125" s="60">
        <v>4.38</v>
      </c>
      <c r="N2125" s="60" t="s">
        <v>57</v>
      </c>
      <c r="O2125" s="60">
        <v>18</v>
      </c>
    </row>
    <row r="2126" spans="1:15" x14ac:dyDescent="0.2">
      <c r="A2126" s="60" t="s">
        <v>7008</v>
      </c>
      <c r="B2126" s="60" t="s">
        <v>7009</v>
      </c>
      <c r="C2126" s="60">
        <v>52</v>
      </c>
      <c r="D2126" s="60" t="s">
        <v>50</v>
      </c>
      <c r="E2126" s="60" t="s">
        <v>7010</v>
      </c>
      <c r="F2126" s="60">
        <v>-4441</v>
      </c>
      <c r="G2126" s="60" t="s">
        <v>94</v>
      </c>
      <c r="H2126" s="60" t="s">
        <v>38</v>
      </c>
      <c r="I2126" s="60">
        <v>136237.13</v>
      </c>
      <c r="J2126" s="60" t="s">
        <v>5780</v>
      </c>
      <c r="K2126" s="60" t="s">
        <v>47</v>
      </c>
      <c r="L2126" s="60" t="s">
        <v>56</v>
      </c>
      <c r="M2126" s="60">
        <v>2.2999999999999998</v>
      </c>
      <c r="N2126" s="60" t="s">
        <v>24</v>
      </c>
      <c r="O2126" s="60">
        <v>39</v>
      </c>
    </row>
    <row r="2127" spans="1:15" x14ac:dyDescent="0.2">
      <c r="A2127" s="60" t="s">
        <v>7011</v>
      </c>
      <c r="B2127" s="60" t="s">
        <v>2089</v>
      </c>
      <c r="C2127" s="60">
        <v>42</v>
      </c>
      <c r="D2127" s="60" t="s">
        <v>50</v>
      </c>
      <c r="E2127" s="60" t="s">
        <v>7012</v>
      </c>
      <c r="F2127" s="60">
        <v>-2411</v>
      </c>
      <c r="G2127" s="60" t="s">
        <v>45</v>
      </c>
      <c r="H2127" s="60" t="s">
        <v>173</v>
      </c>
      <c r="I2127" s="60">
        <v>163325.26999999999</v>
      </c>
      <c r="J2127" s="60" t="s">
        <v>799</v>
      </c>
      <c r="K2127" s="60" t="s">
        <v>118</v>
      </c>
      <c r="L2127" s="60" t="s">
        <v>23</v>
      </c>
      <c r="M2127" s="60">
        <v>3.47</v>
      </c>
      <c r="N2127" s="60" t="s">
        <v>57</v>
      </c>
      <c r="O2127" s="60">
        <v>16</v>
      </c>
    </row>
    <row r="2128" spans="1:15" x14ac:dyDescent="0.2">
      <c r="A2128" s="60" t="s">
        <v>7013</v>
      </c>
      <c r="B2128" s="60" t="s">
        <v>4899</v>
      </c>
      <c r="C2128" s="60">
        <v>30</v>
      </c>
      <c r="D2128" s="60" t="s">
        <v>50</v>
      </c>
      <c r="E2128" s="60" t="s">
        <v>7014</v>
      </c>
      <c r="F2128" s="60">
        <v>-2997</v>
      </c>
      <c r="G2128" s="60" t="s">
        <v>45</v>
      </c>
      <c r="H2128" s="60" t="s">
        <v>30</v>
      </c>
      <c r="I2128" s="60">
        <v>95659.53</v>
      </c>
      <c r="J2128" s="60" t="s">
        <v>7015</v>
      </c>
      <c r="K2128" s="60" t="s">
        <v>55</v>
      </c>
      <c r="L2128" s="60" t="s">
        <v>32</v>
      </c>
      <c r="M2128" s="60">
        <v>1.96</v>
      </c>
      <c r="N2128" s="60" t="s">
        <v>74</v>
      </c>
      <c r="O2128" s="60">
        <v>9</v>
      </c>
    </row>
    <row r="2129" spans="1:15" x14ac:dyDescent="0.2">
      <c r="A2129" s="60" t="s">
        <v>7016</v>
      </c>
      <c r="B2129" s="60" t="s">
        <v>1770</v>
      </c>
      <c r="C2129" s="60">
        <v>55</v>
      </c>
      <c r="D2129" s="60" t="s">
        <v>27</v>
      </c>
      <c r="E2129" s="60" t="s">
        <v>7017</v>
      </c>
      <c r="F2129" s="60">
        <v>-6666</v>
      </c>
      <c r="G2129" s="60" t="s">
        <v>78</v>
      </c>
      <c r="H2129" s="60" t="s">
        <v>194</v>
      </c>
      <c r="I2129" s="60">
        <v>63636.25</v>
      </c>
      <c r="J2129" s="60" t="s">
        <v>7018</v>
      </c>
      <c r="K2129" s="60" t="s">
        <v>62</v>
      </c>
      <c r="L2129" s="60" t="s">
        <v>32</v>
      </c>
      <c r="M2129" s="60">
        <v>3.3</v>
      </c>
      <c r="N2129" s="60" t="s">
        <v>41</v>
      </c>
      <c r="O2129" s="60">
        <v>36</v>
      </c>
    </row>
    <row r="2130" spans="1:15" x14ac:dyDescent="0.2">
      <c r="A2130" s="60" t="s">
        <v>7019</v>
      </c>
      <c r="B2130" s="60" t="s">
        <v>7020</v>
      </c>
      <c r="C2130" s="60">
        <v>23</v>
      </c>
      <c r="D2130" s="60" t="s">
        <v>17</v>
      </c>
      <c r="E2130" s="60" t="s">
        <v>7021</v>
      </c>
      <c r="F2130" s="60">
        <v>-8944</v>
      </c>
      <c r="G2130" s="60" t="s">
        <v>99</v>
      </c>
      <c r="H2130" s="60" t="s">
        <v>71</v>
      </c>
      <c r="I2130" s="60">
        <v>96193.9</v>
      </c>
      <c r="J2130" s="60" t="s">
        <v>7022</v>
      </c>
      <c r="K2130" s="60" t="s">
        <v>104</v>
      </c>
      <c r="L2130" s="60" t="s">
        <v>56</v>
      </c>
      <c r="M2130" s="60">
        <v>4.34</v>
      </c>
      <c r="N2130" s="60" t="s">
        <v>41</v>
      </c>
      <c r="O2130" s="60">
        <v>19</v>
      </c>
    </row>
    <row r="2131" spans="1:15" x14ac:dyDescent="0.2">
      <c r="A2131" s="60" t="s">
        <v>7023</v>
      </c>
      <c r="B2131" s="60" t="s">
        <v>5654</v>
      </c>
      <c r="C2131" s="60">
        <v>35</v>
      </c>
      <c r="D2131" s="60" t="s">
        <v>27</v>
      </c>
      <c r="E2131" s="60" t="s">
        <v>7024</v>
      </c>
      <c r="F2131" s="60">
        <v>-6106</v>
      </c>
      <c r="G2131" s="60" t="s">
        <v>19</v>
      </c>
      <c r="H2131" s="60" t="s">
        <v>144</v>
      </c>
      <c r="I2131" s="60">
        <v>91482.54</v>
      </c>
      <c r="J2131" s="60" t="s">
        <v>2832</v>
      </c>
      <c r="K2131" s="60" t="s">
        <v>104</v>
      </c>
      <c r="L2131" s="60" t="s">
        <v>73</v>
      </c>
      <c r="M2131" s="60">
        <v>3.32</v>
      </c>
      <c r="N2131" s="60" t="s">
        <v>74</v>
      </c>
      <c r="O2131" s="60">
        <v>1</v>
      </c>
    </row>
    <row r="2132" spans="1:15" x14ac:dyDescent="0.2">
      <c r="A2132" s="60" t="s">
        <v>7025</v>
      </c>
      <c r="B2132" s="60" t="s">
        <v>76</v>
      </c>
      <c r="C2132" s="60">
        <v>40</v>
      </c>
      <c r="D2132" s="60" t="s">
        <v>50</v>
      </c>
      <c r="E2132" s="60" t="s">
        <v>7026</v>
      </c>
      <c r="F2132" s="60">
        <v>-2653</v>
      </c>
      <c r="G2132" s="60" t="s">
        <v>19</v>
      </c>
      <c r="H2132" s="60" t="s">
        <v>173</v>
      </c>
      <c r="I2132" s="60">
        <v>140685.89000000001</v>
      </c>
      <c r="J2132" s="60" t="s">
        <v>2755</v>
      </c>
      <c r="K2132" s="60" t="s">
        <v>40</v>
      </c>
      <c r="L2132" s="60" t="s">
        <v>56</v>
      </c>
      <c r="M2132" s="60">
        <v>2.2000000000000002</v>
      </c>
      <c r="N2132" s="60" t="s">
        <v>57</v>
      </c>
      <c r="O2132" s="60">
        <v>26</v>
      </c>
    </row>
    <row r="2133" spans="1:15" x14ac:dyDescent="0.2">
      <c r="A2133" s="60" t="s">
        <v>7027</v>
      </c>
      <c r="B2133" s="60" t="s">
        <v>4043</v>
      </c>
      <c r="C2133" s="60">
        <v>55</v>
      </c>
      <c r="D2133" s="60" t="s">
        <v>27</v>
      </c>
      <c r="E2133" s="60" t="s">
        <v>7028</v>
      </c>
      <c r="F2133" s="60">
        <v>-3304</v>
      </c>
      <c r="G2133" s="60" t="s">
        <v>19</v>
      </c>
      <c r="H2133" s="60" t="s">
        <v>173</v>
      </c>
      <c r="I2133" s="60">
        <v>35880.32</v>
      </c>
      <c r="J2133" s="60" t="s">
        <v>2280</v>
      </c>
      <c r="K2133" s="60" t="s">
        <v>22</v>
      </c>
      <c r="L2133" s="60" t="s">
        <v>56</v>
      </c>
      <c r="M2133" s="60">
        <v>3.46</v>
      </c>
      <c r="N2133" s="60" t="s">
        <v>41</v>
      </c>
      <c r="O2133" s="60">
        <v>6</v>
      </c>
    </row>
    <row r="2134" spans="1:15" x14ac:dyDescent="0.2">
      <c r="A2134" s="60" t="s">
        <v>7029</v>
      </c>
      <c r="B2134" s="60" t="s">
        <v>2089</v>
      </c>
      <c r="C2134" s="60">
        <v>34</v>
      </c>
      <c r="D2134" s="60" t="s">
        <v>27</v>
      </c>
      <c r="E2134" s="60" t="s">
        <v>7012</v>
      </c>
      <c r="F2134" s="60">
        <v>-7619</v>
      </c>
      <c r="G2134" s="60" t="s">
        <v>37</v>
      </c>
      <c r="H2134" s="60" t="s">
        <v>53</v>
      </c>
      <c r="I2134" s="60">
        <v>136228.98000000001</v>
      </c>
      <c r="J2134" s="60" t="s">
        <v>2161</v>
      </c>
      <c r="K2134" s="60" t="s">
        <v>55</v>
      </c>
      <c r="L2134" s="60" t="s">
        <v>32</v>
      </c>
      <c r="M2134" s="60">
        <v>3.64</v>
      </c>
      <c r="N2134" s="60" t="s">
        <v>57</v>
      </c>
      <c r="O2134" s="60">
        <v>3</v>
      </c>
    </row>
    <row r="2135" spans="1:15" x14ac:dyDescent="0.2">
      <c r="A2135" s="60" t="s">
        <v>7030</v>
      </c>
      <c r="B2135" s="60" t="s">
        <v>7031</v>
      </c>
      <c r="C2135" s="60">
        <v>57</v>
      </c>
      <c r="D2135" s="60" t="s">
        <v>27</v>
      </c>
      <c r="E2135" s="60" t="s">
        <v>7032</v>
      </c>
      <c r="F2135" s="60">
        <v>-7400</v>
      </c>
      <c r="G2135" s="60" t="s">
        <v>99</v>
      </c>
      <c r="H2135" s="60" t="s">
        <v>173</v>
      </c>
      <c r="I2135" s="60">
        <v>168578.91</v>
      </c>
      <c r="J2135" s="60" t="s">
        <v>7033</v>
      </c>
      <c r="K2135" s="60" t="s">
        <v>22</v>
      </c>
      <c r="L2135" s="60" t="s">
        <v>73</v>
      </c>
      <c r="M2135" s="60">
        <v>2.99</v>
      </c>
      <c r="N2135" s="60" t="s">
        <v>41</v>
      </c>
      <c r="O2135" s="60">
        <v>11</v>
      </c>
    </row>
    <row r="2136" spans="1:15" x14ac:dyDescent="0.2">
      <c r="A2136" s="60" t="s">
        <v>7034</v>
      </c>
      <c r="B2136" s="60" t="s">
        <v>2412</v>
      </c>
      <c r="C2136" s="60">
        <v>65</v>
      </c>
      <c r="D2136" s="60" t="s">
        <v>27</v>
      </c>
      <c r="E2136" s="60" t="s">
        <v>7035</v>
      </c>
      <c r="F2136" s="60">
        <v>-3463</v>
      </c>
      <c r="G2136" s="60" t="s">
        <v>19</v>
      </c>
      <c r="H2136" s="60" t="s">
        <v>71</v>
      </c>
      <c r="I2136" s="60">
        <v>167622.14000000001</v>
      </c>
      <c r="J2136" s="60" t="s">
        <v>3727</v>
      </c>
      <c r="K2136" s="60" t="s">
        <v>55</v>
      </c>
      <c r="L2136" s="60" t="s">
        <v>73</v>
      </c>
      <c r="M2136" s="60">
        <v>2.2799999999999998</v>
      </c>
      <c r="N2136" s="60" t="s">
        <v>41</v>
      </c>
      <c r="O2136" s="60">
        <v>11</v>
      </c>
    </row>
    <row r="2137" spans="1:15" x14ac:dyDescent="0.2">
      <c r="A2137" s="60" t="s">
        <v>7036</v>
      </c>
      <c r="B2137" s="60" t="s">
        <v>6719</v>
      </c>
      <c r="C2137" s="60">
        <v>56</v>
      </c>
      <c r="D2137" s="60" t="s">
        <v>17</v>
      </c>
      <c r="E2137" s="60" t="s">
        <v>7037</v>
      </c>
      <c r="F2137" s="60">
        <v>-2552</v>
      </c>
      <c r="G2137" s="60" t="s">
        <v>99</v>
      </c>
      <c r="H2137" s="60" t="s">
        <v>71</v>
      </c>
      <c r="I2137" s="60">
        <v>177560.24</v>
      </c>
      <c r="J2137" s="60" t="s">
        <v>7038</v>
      </c>
      <c r="K2137" s="60" t="s">
        <v>118</v>
      </c>
      <c r="L2137" s="60" t="s">
        <v>23</v>
      </c>
      <c r="M2137" s="60">
        <v>4.88</v>
      </c>
      <c r="N2137" s="60" t="s">
        <v>74</v>
      </c>
      <c r="O2137" s="60">
        <v>16</v>
      </c>
    </row>
    <row r="2138" spans="1:15" x14ac:dyDescent="0.2">
      <c r="A2138" s="60" t="s">
        <v>7039</v>
      </c>
      <c r="B2138" s="60" t="s">
        <v>3023</v>
      </c>
      <c r="C2138" s="60">
        <v>54</v>
      </c>
      <c r="D2138" s="60" t="s">
        <v>27</v>
      </c>
      <c r="E2138" s="60" t="s">
        <v>7040</v>
      </c>
      <c r="F2138" s="60">
        <v>-10398</v>
      </c>
      <c r="G2138" s="60" t="s">
        <v>19</v>
      </c>
      <c r="H2138" s="60" t="s">
        <v>20</v>
      </c>
      <c r="I2138" s="60">
        <v>97606.13</v>
      </c>
      <c r="J2138" s="60" t="s">
        <v>4423</v>
      </c>
      <c r="K2138" s="60" t="s">
        <v>81</v>
      </c>
      <c r="L2138" s="60" t="s">
        <v>32</v>
      </c>
      <c r="M2138" s="60">
        <v>1.71</v>
      </c>
      <c r="N2138" s="60" t="s">
        <v>24</v>
      </c>
      <c r="O2138" s="60">
        <v>23</v>
      </c>
    </row>
    <row r="2139" spans="1:15" x14ac:dyDescent="0.2">
      <c r="A2139" s="60" t="s">
        <v>7041</v>
      </c>
      <c r="B2139" s="60" t="s">
        <v>1675</v>
      </c>
      <c r="C2139" s="60">
        <v>40</v>
      </c>
      <c r="D2139" s="60" t="s">
        <v>17</v>
      </c>
      <c r="E2139" s="60" t="s">
        <v>7042</v>
      </c>
      <c r="F2139" s="60">
        <v>-5248</v>
      </c>
      <c r="G2139" s="60" t="s">
        <v>45</v>
      </c>
      <c r="H2139" s="60" t="s">
        <v>173</v>
      </c>
      <c r="I2139" s="60">
        <v>141785.57</v>
      </c>
      <c r="J2139" s="60" t="s">
        <v>484</v>
      </c>
      <c r="K2139" s="60" t="s">
        <v>127</v>
      </c>
      <c r="L2139" s="60" t="s">
        <v>56</v>
      </c>
      <c r="M2139" s="60">
        <v>2.77</v>
      </c>
      <c r="N2139" s="60" t="s">
        <v>41</v>
      </c>
      <c r="O2139" s="60">
        <v>31</v>
      </c>
    </row>
    <row r="2140" spans="1:15" x14ac:dyDescent="0.2">
      <c r="A2140" s="60" t="s">
        <v>7043</v>
      </c>
      <c r="B2140" s="60" t="s">
        <v>7044</v>
      </c>
      <c r="C2140" s="60">
        <v>27</v>
      </c>
      <c r="D2140" s="60" t="s">
        <v>27</v>
      </c>
      <c r="E2140" s="60" t="s">
        <v>7045</v>
      </c>
      <c r="F2140" s="60">
        <v>-9654</v>
      </c>
      <c r="G2140" s="60" t="s">
        <v>52</v>
      </c>
      <c r="H2140" s="60" t="s">
        <v>20</v>
      </c>
      <c r="I2140" s="60">
        <v>67407.45</v>
      </c>
      <c r="J2140" s="60" t="s">
        <v>4106</v>
      </c>
      <c r="K2140" s="60" t="s">
        <v>81</v>
      </c>
      <c r="L2140" s="60" t="s">
        <v>73</v>
      </c>
      <c r="M2140" s="60">
        <v>2.87</v>
      </c>
      <c r="N2140" s="60" t="s">
        <v>24</v>
      </c>
      <c r="O2140" s="60">
        <v>28</v>
      </c>
    </row>
    <row r="2141" spans="1:15" x14ac:dyDescent="0.2">
      <c r="A2141" s="60" t="s">
        <v>7046</v>
      </c>
      <c r="B2141" s="60" t="s">
        <v>7047</v>
      </c>
      <c r="C2141" s="60">
        <v>65</v>
      </c>
      <c r="D2141" s="60" t="s">
        <v>27</v>
      </c>
      <c r="E2141" s="60" t="s">
        <v>7048</v>
      </c>
      <c r="F2141" s="60">
        <v>-7540</v>
      </c>
      <c r="G2141" s="60" t="s">
        <v>85</v>
      </c>
      <c r="H2141" s="60" t="s">
        <v>38</v>
      </c>
      <c r="I2141" s="60">
        <v>102389.45</v>
      </c>
      <c r="J2141" s="60" t="s">
        <v>5977</v>
      </c>
      <c r="K2141" s="60" t="s">
        <v>136</v>
      </c>
      <c r="L2141" s="60" t="s">
        <v>73</v>
      </c>
      <c r="M2141" s="60">
        <v>3.64</v>
      </c>
      <c r="N2141" s="60" t="s">
        <v>24</v>
      </c>
      <c r="O2141" s="60">
        <v>11</v>
      </c>
    </row>
    <row r="2142" spans="1:15" x14ac:dyDescent="0.2">
      <c r="A2142" s="60" t="s">
        <v>7049</v>
      </c>
      <c r="B2142" s="60" t="s">
        <v>801</v>
      </c>
      <c r="C2142" s="60">
        <v>35</v>
      </c>
      <c r="D2142" s="60" t="s">
        <v>27</v>
      </c>
      <c r="E2142" s="60" t="s">
        <v>7050</v>
      </c>
      <c r="F2142" s="60">
        <v>-8718</v>
      </c>
      <c r="G2142" s="60" t="s">
        <v>45</v>
      </c>
      <c r="H2142" s="60" t="s">
        <v>144</v>
      </c>
      <c r="I2142" s="60">
        <v>167734.93</v>
      </c>
      <c r="J2142" s="60" t="s">
        <v>1605</v>
      </c>
      <c r="K2142" s="60" t="s">
        <v>81</v>
      </c>
      <c r="L2142" s="60" t="s">
        <v>56</v>
      </c>
      <c r="M2142" s="60">
        <v>2.73</v>
      </c>
      <c r="N2142" s="60" t="s">
        <v>74</v>
      </c>
      <c r="O2142" s="60">
        <v>8</v>
      </c>
    </row>
    <row r="2143" spans="1:15" x14ac:dyDescent="0.2">
      <c r="A2143" s="60" t="s">
        <v>7051</v>
      </c>
      <c r="B2143" s="60" t="s">
        <v>7052</v>
      </c>
      <c r="C2143" s="60">
        <v>62</v>
      </c>
      <c r="D2143" s="60" t="s">
        <v>17</v>
      </c>
      <c r="E2143" s="60" t="s">
        <v>7053</v>
      </c>
      <c r="F2143" s="60">
        <v>-6254</v>
      </c>
      <c r="G2143" s="60" t="s">
        <v>45</v>
      </c>
      <c r="H2143" s="60" t="s">
        <v>79</v>
      </c>
      <c r="I2143" s="60">
        <v>75710.67</v>
      </c>
      <c r="J2143" s="60" t="s">
        <v>7054</v>
      </c>
      <c r="K2143" s="60" t="s">
        <v>136</v>
      </c>
      <c r="L2143" s="60" t="s">
        <v>32</v>
      </c>
      <c r="M2143" s="60">
        <v>3.92</v>
      </c>
      <c r="N2143" s="60" t="s">
        <v>57</v>
      </c>
      <c r="O2143" s="60">
        <v>38</v>
      </c>
    </row>
    <row r="2144" spans="1:15" x14ac:dyDescent="0.2">
      <c r="A2144" s="60" t="s">
        <v>7055</v>
      </c>
      <c r="B2144" s="60" t="s">
        <v>1889</v>
      </c>
      <c r="C2144" s="60">
        <v>52</v>
      </c>
      <c r="D2144" s="60" t="s">
        <v>17</v>
      </c>
      <c r="E2144" s="60" t="s">
        <v>7056</v>
      </c>
      <c r="F2144" s="60">
        <v>-3627</v>
      </c>
      <c r="G2144" s="60" t="s">
        <v>37</v>
      </c>
      <c r="H2144" s="60" t="s">
        <v>66</v>
      </c>
      <c r="I2144" s="60">
        <v>170580.98</v>
      </c>
      <c r="J2144" s="60" t="s">
        <v>5896</v>
      </c>
      <c r="K2144" s="60" t="s">
        <v>47</v>
      </c>
      <c r="L2144" s="60" t="s">
        <v>32</v>
      </c>
      <c r="M2144" s="60">
        <v>3.08</v>
      </c>
      <c r="N2144" s="60" t="s">
        <v>41</v>
      </c>
      <c r="O2144" s="60">
        <v>34</v>
      </c>
    </row>
    <row r="2145" spans="1:15" x14ac:dyDescent="0.2">
      <c r="A2145" s="60" t="s">
        <v>7057</v>
      </c>
      <c r="B2145" s="60" t="s">
        <v>7058</v>
      </c>
      <c r="C2145" s="60">
        <v>44</v>
      </c>
      <c r="D2145" s="60" t="s">
        <v>27</v>
      </c>
      <c r="E2145" s="60" t="s">
        <v>7059</v>
      </c>
      <c r="F2145" s="60">
        <v>-10814</v>
      </c>
      <c r="G2145" s="60" t="s">
        <v>29</v>
      </c>
      <c r="H2145" s="60" t="s">
        <v>20</v>
      </c>
      <c r="I2145" s="60">
        <v>129534.36</v>
      </c>
      <c r="J2145" s="60" t="s">
        <v>7060</v>
      </c>
      <c r="K2145" s="60" t="s">
        <v>81</v>
      </c>
      <c r="L2145" s="60" t="s">
        <v>32</v>
      </c>
      <c r="M2145" s="60">
        <v>4.88</v>
      </c>
      <c r="N2145" s="60" t="s">
        <v>41</v>
      </c>
      <c r="O2145" s="60">
        <v>25</v>
      </c>
    </row>
    <row r="2146" spans="1:15" x14ac:dyDescent="0.2">
      <c r="A2146" s="60" t="s">
        <v>7061</v>
      </c>
      <c r="B2146" s="60" t="s">
        <v>3454</v>
      </c>
      <c r="C2146" s="60">
        <v>25</v>
      </c>
      <c r="D2146" s="60" t="s">
        <v>17</v>
      </c>
      <c r="E2146" s="60" t="s">
        <v>7062</v>
      </c>
      <c r="F2146" s="60">
        <v>-2033</v>
      </c>
      <c r="G2146" s="60" t="s">
        <v>94</v>
      </c>
      <c r="H2146" s="60" t="s">
        <v>30</v>
      </c>
      <c r="I2146" s="60">
        <v>106984.01</v>
      </c>
      <c r="J2146" s="60" t="s">
        <v>2098</v>
      </c>
      <c r="K2146" s="60" t="s">
        <v>127</v>
      </c>
      <c r="L2146" s="60" t="s">
        <v>73</v>
      </c>
      <c r="M2146" s="60">
        <v>4.13</v>
      </c>
      <c r="N2146" s="60" t="s">
        <v>33</v>
      </c>
      <c r="O2146" s="60">
        <v>29</v>
      </c>
    </row>
    <row r="2147" spans="1:15" x14ac:dyDescent="0.2">
      <c r="A2147" s="60" t="s">
        <v>7063</v>
      </c>
      <c r="B2147" s="60" t="s">
        <v>106</v>
      </c>
      <c r="C2147" s="60">
        <v>64</v>
      </c>
      <c r="D2147" s="60" t="s">
        <v>50</v>
      </c>
      <c r="E2147" s="60" t="s">
        <v>7064</v>
      </c>
      <c r="F2147" s="60">
        <v>-2402</v>
      </c>
      <c r="G2147" s="60" t="s">
        <v>94</v>
      </c>
      <c r="H2147" s="60" t="s">
        <v>66</v>
      </c>
      <c r="I2147" s="60">
        <v>119321.91</v>
      </c>
      <c r="J2147" s="60" t="s">
        <v>2102</v>
      </c>
      <c r="K2147" s="60" t="s">
        <v>55</v>
      </c>
      <c r="L2147" s="60" t="s">
        <v>56</v>
      </c>
      <c r="M2147" s="60">
        <v>1.54</v>
      </c>
      <c r="N2147" s="60" t="s">
        <v>33</v>
      </c>
      <c r="O2147" s="60">
        <v>18</v>
      </c>
    </row>
    <row r="2148" spans="1:15" x14ac:dyDescent="0.2">
      <c r="A2148" s="60" t="s">
        <v>7065</v>
      </c>
      <c r="B2148" s="60" t="s">
        <v>7066</v>
      </c>
      <c r="C2148" s="60">
        <v>41</v>
      </c>
      <c r="D2148" s="60" t="s">
        <v>50</v>
      </c>
      <c r="E2148" s="60" t="s">
        <v>7067</v>
      </c>
      <c r="F2148" s="60">
        <v>-8397</v>
      </c>
      <c r="G2148" s="60" t="s">
        <v>45</v>
      </c>
      <c r="H2148" s="60" t="s">
        <v>194</v>
      </c>
      <c r="I2148" s="60">
        <v>71175.42</v>
      </c>
      <c r="J2148" s="60" t="s">
        <v>301</v>
      </c>
      <c r="K2148" s="60" t="s">
        <v>118</v>
      </c>
      <c r="L2148" s="60" t="s">
        <v>32</v>
      </c>
      <c r="M2148" s="60">
        <v>4.68</v>
      </c>
      <c r="N2148" s="60" t="s">
        <v>57</v>
      </c>
      <c r="O2148" s="60">
        <v>21</v>
      </c>
    </row>
    <row r="2149" spans="1:15" x14ac:dyDescent="0.2">
      <c r="A2149" s="60" t="s">
        <v>7068</v>
      </c>
      <c r="B2149" s="60" t="s">
        <v>2569</v>
      </c>
      <c r="C2149" s="60">
        <v>58</v>
      </c>
      <c r="D2149" s="60" t="s">
        <v>17</v>
      </c>
      <c r="E2149" s="60" t="s">
        <v>7069</v>
      </c>
      <c r="F2149" s="60">
        <v>-9634</v>
      </c>
      <c r="G2149" s="60" t="s">
        <v>37</v>
      </c>
      <c r="H2149" s="60" t="s">
        <v>20</v>
      </c>
      <c r="I2149" s="60">
        <v>158985.45000000001</v>
      </c>
      <c r="J2149" s="60" t="s">
        <v>722</v>
      </c>
      <c r="K2149" s="60" t="s">
        <v>118</v>
      </c>
      <c r="L2149" s="60" t="s">
        <v>32</v>
      </c>
      <c r="M2149" s="60">
        <v>4.6900000000000004</v>
      </c>
      <c r="N2149" s="60" t="s">
        <v>41</v>
      </c>
      <c r="O2149" s="60">
        <v>21</v>
      </c>
    </row>
    <row r="2150" spans="1:15" x14ac:dyDescent="0.2">
      <c r="A2150" s="60" t="s">
        <v>7070</v>
      </c>
      <c r="B2150" s="60" t="s">
        <v>7071</v>
      </c>
      <c r="C2150" s="60">
        <v>57</v>
      </c>
      <c r="D2150" s="60" t="s">
        <v>27</v>
      </c>
      <c r="E2150" s="60" t="s">
        <v>7072</v>
      </c>
      <c r="F2150" s="60">
        <v>-7394</v>
      </c>
      <c r="G2150" s="60" t="s">
        <v>99</v>
      </c>
      <c r="H2150" s="60" t="s">
        <v>194</v>
      </c>
      <c r="I2150" s="60">
        <v>133192.62</v>
      </c>
      <c r="J2150" s="60" t="s">
        <v>593</v>
      </c>
      <c r="K2150" s="60" t="s">
        <v>47</v>
      </c>
      <c r="L2150" s="60" t="s">
        <v>23</v>
      </c>
      <c r="M2150" s="60">
        <v>4.9800000000000004</v>
      </c>
      <c r="N2150" s="60" t="s">
        <v>74</v>
      </c>
      <c r="O2150" s="60">
        <v>29</v>
      </c>
    </row>
    <row r="2151" spans="1:15" x14ac:dyDescent="0.2">
      <c r="A2151" s="60" t="s">
        <v>7073</v>
      </c>
      <c r="B2151" s="60" t="s">
        <v>2290</v>
      </c>
      <c r="C2151" s="60">
        <v>28</v>
      </c>
      <c r="D2151" s="60" t="s">
        <v>17</v>
      </c>
      <c r="E2151" s="60" t="s">
        <v>7074</v>
      </c>
      <c r="F2151" s="60">
        <v>-2237</v>
      </c>
      <c r="G2151" s="60" t="s">
        <v>45</v>
      </c>
      <c r="H2151" s="60" t="s">
        <v>79</v>
      </c>
      <c r="I2151" s="60">
        <v>108639.85</v>
      </c>
      <c r="J2151" s="60" t="s">
        <v>3990</v>
      </c>
      <c r="K2151" s="60" t="s">
        <v>104</v>
      </c>
      <c r="L2151" s="60" t="s">
        <v>32</v>
      </c>
      <c r="M2151" s="60">
        <v>1.59</v>
      </c>
      <c r="N2151" s="60" t="s">
        <v>24</v>
      </c>
      <c r="O2151" s="60">
        <v>32</v>
      </c>
    </row>
    <row r="2152" spans="1:15" x14ac:dyDescent="0.2">
      <c r="A2152" s="60" t="s">
        <v>7075</v>
      </c>
      <c r="B2152" s="60" t="s">
        <v>7076</v>
      </c>
      <c r="C2152" s="60">
        <v>22</v>
      </c>
      <c r="D2152" s="60" t="s">
        <v>27</v>
      </c>
      <c r="E2152" s="60" t="s">
        <v>7077</v>
      </c>
      <c r="F2152" s="60">
        <v>-7883</v>
      </c>
      <c r="G2152" s="60" t="s">
        <v>78</v>
      </c>
      <c r="H2152" s="60" t="s">
        <v>20</v>
      </c>
      <c r="I2152" s="60">
        <v>83289.45</v>
      </c>
      <c r="J2152" s="60" t="s">
        <v>6065</v>
      </c>
      <c r="K2152" s="60" t="s">
        <v>22</v>
      </c>
      <c r="L2152" s="60" t="s">
        <v>32</v>
      </c>
      <c r="M2152" s="60">
        <v>1.9</v>
      </c>
      <c r="N2152" s="60" t="s">
        <v>24</v>
      </c>
      <c r="O2152" s="60">
        <v>25</v>
      </c>
    </row>
    <row r="2153" spans="1:15" x14ac:dyDescent="0.2">
      <c r="A2153" s="60" t="s">
        <v>7078</v>
      </c>
      <c r="B2153" s="60" t="s">
        <v>7079</v>
      </c>
      <c r="C2153" s="60">
        <v>32</v>
      </c>
      <c r="D2153" s="60" t="s">
        <v>50</v>
      </c>
      <c r="E2153" s="60" t="s">
        <v>7080</v>
      </c>
      <c r="F2153" s="60">
        <v>-7754</v>
      </c>
      <c r="G2153" s="60" t="s">
        <v>19</v>
      </c>
      <c r="H2153" s="60" t="s">
        <v>194</v>
      </c>
      <c r="I2153" s="60">
        <v>125345</v>
      </c>
      <c r="J2153" s="60" t="s">
        <v>4787</v>
      </c>
      <c r="K2153" s="60" t="s">
        <v>81</v>
      </c>
      <c r="L2153" s="60" t="s">
        <v>23</v>
      </c>
      <c r="M2153" s="60">
        <v>1.75</v>
      </c>
      <c r="N2153" s="60" t="s">
        <v>24</v>
      </c>
      <c r="O2153" s="60">
        <v>15</v>
      </c>
    </row>
    <row r="2154" spans="1:15" x14ac:dyDescent="0.2">
      <c r="A2154" s="60" t="s">
        <v>7081</v>
      </c>
      <c r="B2154" s="60" t="s">
        <v>7082</v>
      </c>
      <c r="C2154" s="60">
        <v>53</v>
      </c>
      <c r="D2154" s="60" t="s">
        <v>27</v>
      </c>
      <c r="E2154" s="60" t="s">
        <v>7083</v>
      </c>
      <c r="F2154" s="60">
        <v>-7946</v>
      </c>
      <c r="G2154" s="60" t="s">
        <v>45</v>
      </c>
      <c r="H2154" s="60" t="s">
        <v>38</v>
      </c>
      <c r="I2154" s="60">
        <v>70238.720000000001</v>
      </c>
      <c r="J2154" s="60" t="s">
        <v>7084</v>
      </c>
      <c r="K2154" s="60" t="s">
        <v>62</v>
      </c>
      <c r="L2154" s="60" t="s">
        <v>73</v>
      </c>
      <c r="M2154" s="60">
        <v>2.38</v>
      </c>
      <c r="N2154" s="60" t="s">
        <v>41</v>
      </c>
      <c r="O2154" s="60">
        <v>2</v>
      </c>
    </row>
    <row r="2155" spans="1:15" x14ac:dyDescent="0.2">
      <c r="A2155" s="60" t="s">
        <v>7085</v>
      </c>
      <c r="B2155" s="60" t="s">
        <v>6667</v>
      </c>
      <c r="C2155" s="60">
        <v>24</v>
      </c>
      <c r="D2155" s="60" t="s">
        <v>50</v>
      </c>
      <c r="E2155" s="60" t="s">
        <v>7086</v>
      </c>
      <c r="F2155" s="60">
        <v>-3243</v>
      </c>
      <c r="G2155" s="60" t="s">
        <v>99</v>
      </c>
      <c r="H2155" s="60" t="s">
        <v>66</v>
      </c>
      <c r="I2155" s="60">
        <v>176284.38</v>
      </c>
      <c r="J2155" s="60" t="s">
        <v>165</v>
      </c>
      <c r="K2155" s="60" t="s">
        <v>62</v>
      </c>
      <c r="L2155" s="60" t="s">
        <v>73</v>
      </c>
      <c r="M2155" s="60">
        <v>4.2</v>
      </c>
      <c r="N2155" s="60" t="s">
        <v>41</v>
      </c>
      <c r="O2155" s="60">
        <v>7</v>
      </c>
    </row>
    <row r="2156" spans="1:15" x14ac:dyDescent="0.2">
      <c r="A2156" s="60" t="s">
        <v>7087</v>
      </c>
      <c r="B2156" s="60" t="s">
        <v>221</v>
      </c>
      <c r="C2156" s="60">
        <v>28</v>
      </c>
      <c r="D2156" s="60" t="s">
        <v>17</v>
      </c>
      <c r="E2156" s="60" t="s">
        <v>7088</v>
      </c>
      <c r="F2156" s="60">
        <v>-3759</v>
      </c>
      <c r="G2156" s="60" t="s">
        <v>78</v>
      </c>
      <c r="H2156" s="60" t="s">
        <v>79</v>
      </c>
      <c r="I2156" s="60">
        <v>133165.12</v>
      </c>
      <c r="J2156" s="60" t="s">
        <v>2068</v>
      </c>
      <c r="K2156" s="60" t="s">
        <v>22</v>
      </c>
      <c r="L2156" s="60" t="s">
        <v>56</v>
      </c>
      <c r="M2156" s="60">
        <v>2.2999999999999998</v>
      </c>
      <c r="N2156" s="60" t="s">
        <v>41</v>
      </c>
      <c r="O2156" s="60">
        <v>25</v>
      </c>
    </row>
    <row r="2157" spans="1:15" x14ac:dyDescent="0.2">
      <c r="A2157" s="60" t="s">
        <v>7089</v>
      </c>
      <c r="B2157" s="60" t="s">
        <v>4384</v>
      </c>
      <c r="C2157" s="60">
        <v>32</v>
      </c>
      <c r="D2157" s="60" t="s">
        <v>27</v>
      </c>
      <c r="E2157" s="60" t="s">
        <v>7090</v>
      </c>
      <c r="F2157" s="60">
        <v>-2637</v>
      </c>
      <c r="G2157" s="60" t="s">
        <v>37</v>
      </c>
      <c r="H2157" s="60" t="s">
        <v>66</v>
      </c>
      <c r="I2157" s="60">
        <v>77925.740000000005</v>
      </c>
      <c r="J2157" s="60" t="s">
        <v>5582</v>
      </c>
      <c r="K2157" s="60" t="s">
        <v>118</v>
      </c>
      <c r="L2157" s="60" t="s">
        <v>73</v>
      </c>
      <c r="M2157" s="60">
        <v>1.99</v>
      </c>
      <c r="N2157" s="60" t="s">
        <v>74</v>
      </c>
      <c r="O2157" s="60">
        <v>16</v>
      </c>
    </row>
    <row r="2158" spans="1:15" x14ac:dyDescent="0.2">
      <c r="A2158" s="60" t="s">
        <v>7091</v>
      </c>
      <c r="B2158" s="60" t="s">
        <v>7092</v>
      </c>
      <c r="C2158" s="60">
        <v>42</v>
      </c>
      <c r="D2158" s="60" t="s">
        <v>50</v>
      </c>
      <c r="E2158" s="60" t="s">
        <v>7093</v>
      </c>
      <c r="F2158" s="60">
        <v>-3756</v>
      </c>
      <c r="G2158" s="60" t="s">
        <v>29</v>
      </c>
      <c r="H2158" s="60" t="s">
        <v>30</v>
      </c>
      <c r="I2158" s="60">
        <v>137325.45000000001</v>
      </c>
      <c r="J2158" s="60" t="s">
        <v>3730</v>
      </c>
      <c r="K2158" s="60" t="s">
        <v>22</v>
      </c>
      <c r="L2158" s="60" t="s">
        <v>56</v>
      </c>
      <c r="M2158" s="60">
        <v>2.99</v>
      </c>
      <c r="N2158" s="60" t="s">
        <v>57</v>
      </c>
      <c r="O2158" s="60">
        <v>38</v>
      </c>
    </row>
    <row r="2159" spans="1:15" x14ac:dyDescent="0.2">
      <c r="A2159" s="60" t="s">
        <v>7094</v>
      </c>
      <c r="B2159" s="60" t="s">
        <v>6318</v>
      </c>
      <c r="C2159" s="60">
        <v>35</v>
      </c>
      <c r="D2159" s="60" t="s">
        <v>27</v>
      </c>
      <c r="E2159" s="60" t="s">
        <v>7095</v>
      </c>
      <c r="F2159" s="60">
        <v>-8654</v>
      </c>
      <c r="G2159" s="60" t="s">
        <v>99</v>
      </c>
      <c r="H2159" s="60" t="s">
        <v>38</v>
      </c>
      <c r="I2159" s="60">
        <v>139860.35</v>
      </c>
      <c r="J2159" s="60" t="s">
        <v>4103</v>
      </c>
      <c r="K2159" s="60" t="s">
        <v>81</v>
      </c>
      <c r="L2159" s="60" t="s">
        <v>56</v>
      </c>
      <c r="M2159" s="60">
        <v>1.1399999999999999</v>
      </c>
      <c r="N2159" s="60" t="s">
        <v>57</v>
      </c>
      <c r="O2159" s="60">
        <v>11</v>
      </c>
    </row>
    <row r="2160" spans="1:15" x14ac:dyDescent="0.2">
      <c r="A2160" s="60" t="s">
        <v>7096</v>
      </c>
      <c r="B2160" s="60" t="s">
        <v>894</v>
      </c>
      <c r="C2160" s="60">
        <v>37</v>
      </c>
      <c r="D2160" s="60" t="s">
        <v>50</v>
      </c>
      <c r="E2160" s="60" t="s">
        <v>7097</v>
      </c>
      <c r="F2160" s="60">
        <v>-4751</v>
      </c>
      <c r="G2160" s="60" t="s">
        <v>29</v>
      </c>
      <c r="H2160" s="60" t="s">
        <v>38</v>
      </c>
      <c r="I2160" s="60">
        <v>37518.94</v>
      </c>
      <c r="J2160" s="60" t="s">
        <v>1316</v>
      </c>
      <c r="K2160" s="60" t="s">
        <v>55</v>
      </c>
      <c r="L2160" s="60" t="s">
        <v>32</v>
      </c>
      <c r="M2160" s="60">
        <v>1.25</v>
      </c>
      <c r="N2160" s="60" t="s">
        <v>41</v>
      </c>
      <c r="O2160" s="60">
        <v>23</v>
      </c>
    </row>
    <row r="2161" spans="1:15" x14ac:dyDescent="0.2">
      <c r="A2161" s="60" t="s">
        <v>7098</v>
      </c>
      <c r="B2161" s="60" t="s">
        <v>7099</v>
      </c>
      <c r="C2161" s="60">
        <v>23</v>
      </c>
      <c r="D2161" s="60" t="s">
        <v>50</v>
      </c>
      <c r="E2161" s="60" t="s">
        <v>7100</v>
      </c>
      <c r="F2161" s="60">
        <v>-3166</v>
      </c>
      <c r="G2161" s="60" t="s">
        <v>29</v>
      </c>
      <c r="H2161" s="60" t="s">
        <v>79</v>
      </c>
      <c r="I2161" s="60">
        <v>38444.76</v>
      </c>
      <c r="J2161" s="60" t="s">
        <v>2084</v>
      </c>
      <c r="K2161" s="60" t="s">
        <v>136</v>
      </c>
      <c r="L2161" s="60" t="s">
        <v>73</v>
      </c>
      <c r="M2161" s="60">
        <v>3.71</v>
      </c>
      <c r="N2161" s="60" t="s">
        <v>24</v>
      </c>
      <c r="O2161" s="60">
        <v>2</v>
      </c>
    </row>
    <row r="2162" spans="1:15" x14ac:dyDescent="0.2">
      <c r="A2162" s="60" t="s">
        <v>7101</v>
      </c>
      <c r="B2162" s="60" t="s">
        <v>7102</v>
      </c>
      <c r="C2162" s="60">
        <v>59</v>
      </c>
      <c r="D2162" s="60" t="s">
        <v>27</v>
      </c>
      <c r="E2162" s="60" t="s">
        <v>7103</v>
      </c>
      <c r="F2162" s="60">
        <v>-2784</v>
      </c>
      <c r="G2162" s="60" t="s">
        <v>94</v>
      </c>
      <c r="H2162" s="60" t="s">
        <v>66</v>
      </c>
      <c r="I2162" s="60">
        <v>121874.23</v>
      </c>
      <c r="J2162" s="60" t="s">
        <v>3150</v>
      </c>
      <c r="K2162" s="60" t="s">
        <v>136</v>
      </c>
      <c r="L2162" s="60" t="s">
        <v>56</v>
      </c>
      <c r="M2162" s="60">
        <v>1.73</v>
      </c>
      <c r="N2162" s="60" t="s">
        <v>74</v>
      </c>
      <c r="O2162" s="60">
        <v>35</v>
      </c>
    </row>
    <row r="2163" spans="1:15" x14ac:dyDescent="0.2">
      <c r="A2163" s="60" t="s">
        <v>7104</v>
      </c>
      <c r="B2163" s="60" t="s">
        <v>606</v>
      </c>
      <c r="C2163" s="60">
        <v>65</v>
      </c>
      <c r="D2163" s="60" t="s">
        <v>27</v>
      </c>
      <c r="E2163" s="60" t="s">
        <v>7105</v>
      </c>
      <c r="F2163" s="60">
        <v>-6626</v>
      </c>
      <c r="G2163" s="60" t="s">
        <v>52</v>
      </c>
      <c r="H2163" s="60" t="s">
        <v>71</v>
      </c>
      <c r="I2163" s="60">
        <v>142391.73000000001</v>
      </c>
      <c r="J2163" s="60" t="s">
        <v>1573</v>
      </c>
      <c r="K2163" s="60" t="s">
        <v>127</v>
      </c>
      <c r="L2163" s="60" t="s">
        <v>56</v>
      </c>
      <c r="M2163" s="60">
        <v>4.13</v>
      </c>
      <c r="N2163" s="60" t="s">
        <v>57</v>
      </c>
      <c r="O2163" s="60">
        <v>9</v>
      </c>
    </row>
    <row r="2164" spans="1:15" x14ac:dyDescent="0.2">
      <c r="A2164" s="60" t="s">
        <v>7106</v>
      </c>
      <c r="B2164" s="60" t="s">
        <v>7107</v>
      </c>
      <c r="C2164" s="60">
        <v>43</v>
      </c>
      <c r="D2164" s="60" t="s">
        <v>27</v>
      </c>
      <c r="E2164" s="60" t="s">
        <v>7108</v>
      </c>
      <c r="F2164" s="60">
        <v>-4492</v>
      </c>
      <c r="G2164" s="60" t="s">
        <v>78</v>
      </c>
      <c r="H2164" s="60" t="s">
        <v>66</v>
      </c>
      <c r="I2164" s="60">
        <v>41107.94</v>
      </c>
      <c r="J2164" s="60" t="s">
        <v>7109</v>
      </c>
      <c r="K2164" s="60" t="s">
        <v>118</v>
      </c>
      <c r="L2164" s="60" t="s">
        <v>32</v>
      </c>
      <c r="M2164" s="60">
        <v>4.54</v>
      </c>
      <c r="N2164" s="60" t="s">
        <v>57</v>
      </c>
      <c r="O2164" s="60">
        <v>14</v>
      </c>
    </row>
    <row r="2165" spans="1:15" x14ac:dyDescent="0.2">
      <c r="A2165" s="60" t="s">
        <v>7110</v>
      </c>
      <c r="B2165" s="60" t="s">
        <v>3712</v>
      </c>
      <c r="C2165" s="60">
        <v>50</v>
      </c>
      <c r="D2165" s="60" t="s">
        <v>17</v>
      </c>
      <c r="E2165" s="60" t="s">
        <v>7111</v>
      </c>
      <c r="F2165" s="60">
        <v>-2836</v>
      </c>
      <c r="G2165" s="60" t="s">
        <v>37</v>
      </c>
      <c r="H2165" s="60" t="s">
        <v>194</v>
      </c>
      <c r="I2165" s="60">
        <v>124964.17</v>
      </c>
      <c r="J2165" s="60" t="s">
        <v>7112</v>
      </c>
      <c r="K2165" s="60" t="s">
        <v>40</v>
      </c>
      <c r="L2165" s="60" t="s">
        <v>56</v>
      </c>
      <c r="M2165" s="60">
        <v>4.16</v>
      </c>
      <c r="N2165" s="60" t="s">
        <v>57</v>
      </c>
      <c r="O2165" s="60">
        <v>9</v>
      </c>
    </row>
    <row r="2166" spans="1:15" x14ac:dyDescent="0.2">
      <c r="A2166" s="60" t="s">
        <v>7113</v>
      </c>
      <c r="B2166" s="60" t="s">
        <v>7114</v>
      </c>
      <c r="C2166" s="60">
        <v>34</v>
      </c>
      <c r="D2166" s="60" t="s">
        <v>27</v>
      </c>
      <c r="E2166" s="60" t="s">
        <v>7115</v>
      </c>
      <c r="F2166" s="60">
        <v>-11179</v>
      </c>
      <c r="G2166" s="60" t="s">
        <v>45</v>
      </c>
      <c r="H2166" s="60" t="s">
        <v>71</v>
      </c>
      <c r="I2166" s="60">
        <v>177223.36</v>
      </c>
      <c r="J2166" s="60" t="s">
        <v>984</v>
      </c>
      <c r="K2166" s="60" t="s">
        <v>104</v>
      </c>
      <c r="L2166" s="60" t="s">
        <v>23</v>
      </c>
      <c r="M2166" s="60">
        <v>4.6100000000000003</v>
      </c>
      <c r="N2166" s="60" t="s">
        <v>33</v>
      </c>
      <c r="O2166" s="60">
        <v>26</v>
      </c>
    </row>
    <row r="2167" spans="1:15" x14ac:dyDescent="0.2">
      <c r="A2167" s="60" t="s">
        <v>7116</v>
      </c>
      <c r="B2167" s="60" t="s">
        <v>2533</v>
      </c>
      <c r="C2167" s="60">
        <v>45</v>
      </c>
      <c r="D2167" s="60" t="s">
        <v>17</v>
      </c>
      <c r="E2167" s="60" t="s">
        <v>7117</v>
      </c>
      <c r="F2167" s="60">
        <v>-6205</v>
      </c>
      <c r="G2167" s="60" t="s">
        <v>94</v>
      </c>
      <c r="H2167" s="60" t="s">
        <v>66</v>
      </c>
      <c r="I2167" s="60">
        <v>36905.440000000002</v>
      </c>
      <c r="J2167" s="60" t="s">
        <v>7118</v>
      </c>
      <c r="K2167" s="60" t="s">
        <v>104</v>
      </c>
      <c r="L2167" s="60" t="s">
        <v>23</v>
      </c>
      <c r="M2167" s="60">
        <v>3.59</v>
      </c>
      <c r="N2167" s="60" t="s">
        <v>33</v>
      </c>
      <c r="O2167" s="60">
        <v>28</v>
      </c>
    </row>
    <row r="2168" spans="1:15" x14ac:dyDescent="0.2">
      <c r="A2168" s="60" t="s">
        <v>7119</v>
      </c>
      <c r="B2168" s="60" t="s">
        <v>2066</v>
      </c>
      <c r="C2168" s="60">
        <v>62</v>
      </c>
      <c r="D2168" s="60" t="s">
        <v>50</v>
      </c>
      <c r="E2168" s="60" t="s">
        <v>7120</v>
      </c>
      <c r="F2168" s="60">
        <v>-9403</v>
      </c>
      <c r="G2168" s="60" t="s">
        <v>99</v>
      </c>
      <c r="H2168" s="60" t="s">
        <v>79</v>
      </c>
      <c r="I2168" s="60">
        <v>114766.28</v>
      </c>
      <c r="J2168" s="60" t="s">
        <v>3446</v>
      </c>
      <c r="K2168" s="60" t="s">
        <v>81</v>
      </c>
      <c r="L2168" s="60" t="s">
        <v>56</v>
      </c>
      <c r="M2168" s="60">
        <v>2.98</v>
      </c>
      <c r="N2168" s="60" t="s">
        <v>57</v>
      </c>
      <c r="O2168" s="60">
        <v>16</v>
      </c>
    </row>
    <row r="2169" spans="1:15" x14ac:dyDescent="0.2">
      <c r="A2169" s="60" t="s">
        <v>7121</v>
      </c>
      <c r="B2169" s="60" t="s">
        <v>6126</v>
      </c>
      <c r="C2169" s="60">
        <v>22</v>
      </c>
      <c r="D2169" s="60" t="s">
        <v>17</v>
      </c>
      <c r="E2169" s="60" t="s">
        <v>7122</v>
      </c>
      <c r="F2169" s="60">
        <v>-9023</v>
      </c>
      <c r="G2169" s="60" t="s">
        <v>37</v>
      </c>
      <c r="H2169" s="60" t="s">
        <v>79</v>
      </c>
      <c r="I2169" s="60">
        <v>102874.89</v>
      </c>
      <c r="J2169" s="60" t="s">
        <v>5394</v>
      </c>
      <c r="K2169" s="60" t="s">
        <v>22</v>
      </c>
      <c r="L2169" s="60" t="s">
        <v>56</v>
      </c>
      <c r="M2169" s="60">
        <v>1.35</v>
      </c>
      <c r="N2169" s="60" t="s">
        <v>57</v>
      </c>
      <c r="O2169" s="60">
        <v>32</v>
      </c>
    </row>
    <row r="2170" spans="1:15" x14ac:dyDescent="0.2">
      <c r="A2170" s="60" t="s">
        <v>7123</v>
      </c>
      <c r="B2170" s="60" t="s">
        <v>4425</v>
      </c>
      <c r="C2170" s="60">
        <v>51</v>
      </c>
      <c r="D2170" s="60" t="s">
        <v>27</v>
      </c>
      <c r="E2170" s="60" t="s">
        <v>7124</v>
      </c>
      <c r="F2170" s="60">
        <v>-8305</v>
      </c>
      <c r="G2170" s="60" t="s">
        <v>85</v>
      </c>
      <c r="H2170" s="60" t="s">
        <v>144</v>
      </c>
      <c r="I2170" s="60">
        <v>150356.99</v>
      </c>
      <c r="J2170" s="60" t="s">
        <v>1731</v>
      </c>
      <c r="K2170" s="60" t="s">
        <v>118</v>
      </c>
      <c r="L2170" s="60" t="s">
        <v>32</v>
      </c>
      <c r="M2170" s="60">
        <v>4.57</v>
      </c>
      <c r="N2170" s="60" t="s">
        <v>74</v>
      </c>
      <c r="O2170" s="60">
        <v>24</v>
      </c>
    </row>
    <row r="2171" spans="1:15" x14ac:dyDescent="0.2">
      <c r="A2171" s="60" t="s">
        <v>7125</v>
      </c>
      <c r="B2171" s="60" t="s">
        <v>7126</v>
      </c>
      <c r="C2171" s="60">
        <v>50</v>
      </c>
      <c r="D2171" s="60" t="s">
        <v>27</v>
      </c>
      <c r="E2171" s="60" t="s">
        <v>7127</v>
      </c>
      <c r="F2171" s="60">
        <v>-9920</v>
      </c>
      <c r="G2171" s="60" t="s">
        <v>19</v>
      </c>
      <c r="H2171" s="60" t="s">
        <v>20</v>
      </c>
      <c r="I2171" s="60">
        <v>171518.39</v>
      </c>
      <c r="J2171" s="60" t="s">
        <v>7128</v>
      </c>
      <c r="K2171" s="60" t="s">
        <v>62</v>
      </c>
      <c r="L2171" s="60" t="s">
        <v>56</v>
      </c>
      <c r="M2171" s="60">
        <v>3.91</v>
      </c>
      <c r="N2171" s="60" t="s">
        <v>41</v>
      </c>
      <c r="O2171" s="60">
        <v>34</v>
      </c>
    </row>
    <row r="2172" spans="1:15" x14ac:dyDescent="0.2">
      <c r="A2172" s="60" t="s">
        <v>7129</v>
      </c>
      <c r="B2172" s="60" t="s">
        <v>7130</v>
      </c>
      <c r="C2172" s="60">
        <v>34</v>
      </c>
      <c r="D2172" s="60" t="s">
        <v>27</v>
      </c>
      <c r="E2172" s="60" t="s">
        <v>7131</v>
      </c>
      <c r="F2172" s="60">
        <v>-8559</v>
      </c>
      <c r="G2172" s="60" t="s">
        <v>116</v>
      </c>
      <c r="H2172" s="60" t="s">
        <v>79</v>
      </c>
      <c r="I2172" s="60">
        <v>175565.05</v>
      </c>
      <c r="J2172" s="60" t="s">
        <v>810</v>
      </c>
      <c r="K2172" s="60" t="s">
        <v>62</v>
      </c>
      <c r="L2172" s="60" t="s">
        <v>23</v>
      </c>
      <c r="M2172" s="60">
        <v>1.58</v>
      </c>
      <c r="N2172" s="60" t="s">
        <v>57</v>
      </c>
      <c r="O2172" s="60">
        <v>33</v>
      </c>
    </row>
    <row r="2173" spans="1:15" x14ac:dyDescent="0.2">
      <c r="A2173" s="60" t="s">
        <v>7132</v>
      </c>
      <c r="B2173" s="60" t="s">
        <v>7133</v>
      </c>
      <c r="C2173" s="60">
        <v>33</v>
      </c>
      <c r="D2173" s="60" t="s">
        <v>50</v>
      </c>
      <c r="E2173" s="60" t="s">
        <v>7134</v>
      </c>
      <c r="F2173" s="60">
        <v>-8484</v>
      </c>
      <c r="G2173" s="60" t="s">
        <v>99</v>
      </c>
      <c r="H2173" s="60" t="s">
        <v>173</v>
      </c>
      <c r="I2173" s="60">
        <v>132476.44</v>
      </c>
      <c r="J2173" s="60" t="s">
        <v>7135</v>
      </c>
      <c r="K2173" s="60" t="s">
        <v>136</v>
      </c>
      <c r="L2173" s="60" t="s">
        <v>56</v>
      </c>
      <c r="M2173" s="60">
        <v>4.17</v>
      </c>
      <c r="N2173" s="60" t="s">
        <v>74</v>
      </c>
      <c r="O2173" s="60">
        <v>36</v>
      </c>
    </row>
    <row r="2174" spans="1:15" x14ac:dyDescent="0.2">
      <c r="A2174" s="60" t="s">
        <v>7136</v>
      </c>
      <c r="B2174" s="60" t="s">
        <v>7137</v>
      </c>
      <c r="C2174" s="60">
        <v>61</v>
      </c>
      <c r="D2174" s="60" t="s">
        <v>17</v>
      </c>
      <c r="E2174" s="60" t="s">
        <v>7138</v>
      </c>
      <c r="F2174" s="60">
        <v>-2458</v>
      </c>
      <c r="G2174" s="60" t="s">
        <v>85</v>
      </c>
      <c r="H2174" s="60" t="s">
        <v>79</v>
      </c>
      <c r="I2174" s="60">
        <v>35400.65</v>
      </c>
      <c r="J2174" s="60" t="s">
        <v>1415</v>
      </c>
      <c r="K2174" s="60" t="s">
        <v>136</v>
      </c>
      <c r="L2174" s="60" t="s">
        <v>56</v>
      </c>
      <c r="M2174" s="60">
        <v>1</v>
      </c>
      <c r="N2174" s="60" t="s">
        <v>57</v>
      </c>
      <c r="O2174" s="60">
        <v>25</v>
      </c>
    </row>
    <row r="2175" spans="1:15" x14ac:dyDescent="0.2">
      <c r="A2175" s="60" t="s">
        <v>7139</v>
      </c>
      <c r="B2175" s="60" t="s">
        <v>5661</v>
      </c>
      <c r="C2175" s="60">
        <v>45</v>
      </c>
      <c r="D2175" s="60" t="s">
        <v>27</v>
      </c>
      <c r="E2175" s="60" t="s">
        <v>7140</v>
      </c>
      <c r="F2175" s="60">
        <v>-3963</v>
      </c>
      <c r="G2175" s="60" t="s">
        <v>45</v>
      </c>
      <c r="H2175" s="60" t="s">
        <v>79</v>
      </c>
      <c r="I2175" s="60">
        <v>154916.48000000001</v>
      </c>
      <c r="J2175" s="60" t="s">
        <v>7141</v>
      </c>
      <c r="K2175" s="60" t="s">
        <v>81</v>
      </c>
      <c r="L2175" s="60" t="s">
        <v>32</v>
      </c>
      <c r="M2175" s="60">
        <v>1.9</v>
      </c>
      <c r="N2175" s="60" t="s">
        <v>57</v>
      </c>
      <c r="O2175" s="60">
        <v>37</v>
      </c>
    </row>
    <row r="2176" spans="1:15" x14ac:dyDescent="0.2">
      <c r="A2176" s="60" t="s">
        <v>7142</v>
      </c>
      <c r="B2176" s="60" t="s">
        <v>7143</v>
      </c>
      <c r="C2176" s="60">
        <v>50</v>
      </c>
      <c r="D2176" s="60" t="s">
        <v>17</v>
      </c>
      <c r="E2176" s="60" t="s">
        <v>7144</v>
      </c>
      <c r="F2176" s="60">
        <v>-4962</v>
      </c>
      <c r="G2176" s="60" t="s">
        <v>116</v>
      </c>
      <c r="H2176" s="60" t="s">
        <v>66</v>
      </c>
      <c r="I2176" s="60">
        <v>47069.440000000002</v>
      </c>
      <c r="J2176" s="60" t="s">
        <v>6958</v>
      </c>
      <c r="K2176" s="60" t="s">
        <v>62</v>
      </c>
      <c r="L2176" s="60" t="s">
        <v>23</v>
      </c>
      <c r="M2176" s="60">
        <v>1.37</v>
      </c>
      <c r="N2176" s="60" t="s">
        <v>57</v>
      </c>
      <c r="O2176" s="60">
        <v>0</v>
      </c>
    </row>
    <row r="2177" spans="1:15" x14ac:dyDescent="0.2">
      <c r="A2177" s="60" t="s">
        <v>7145</v>
      </c>
      <c r="B2177" s="60" t="s">
        <v>1439</v>
      </c>
      <c r="C2177" s="60">
        <v>52</v>
      </c>
      <c r="D2177" s="60" t="s">
        <v>27</v>
      </c>
      <c r="E2177" s="60" t="s">
        <v>7146</v>
      </c>
      <c r="F2177" s="60">
        <v>-8307</v>
      </c>
      <c r="G2177" s="60" t="s">
        <v>45</v>
      </c>
      <c r="H2177" s="60" t="s">
        <v>53</v>
      </c>
      <c r="I2177" s="60">
        <v>36713.99</v>
      </c>
      <c r="J2177" s="60" t="s">
        <v>7147</v>
      </c>
      <c r="K2177" s="60" t="s">
        <v>55</v>
      </c>
      <c r="L2177" s="60" t="s">
        <v>73</v>
      </c>
      <c r="M2177" s="60">
        <v>3.66</v>
      </c>
      <c r="N2177" s="60" t="s">
        <v>57</v>
      </c>
      <c r="O2177" s="60">
        <v>30</v>
      </c>
    </row>
    <row r="2178" spans="1:15" x14ac:dyDescent="0.2">
      <c r="A2178" s="60" t="s">
        <v>7148</v>
      </c>
      <c r="B2178" s="60" t="s">
        <v>7149</v>
      </c>
      <c r="C2178" s="60">
        <v>62</v>
      </c>
      <c r="D2178" s="60" t="s">
        <v>27</v>
      </c>
      <c r="E2178" s="60" t="s">
        <v>7150</v>
      </c>
      <c r="F2178" s="60">
        <v>-5507</v>
      </c>
      <c r="G2178" s="60" t="s">
        <v>45</v>
      </c>
      <c r="H2178" s="60" t="s">
        <v>71</v>
      </c>
      <c r="I2178" s="60">
        <v>36733.5</v>
      </c>
      <c r="J2178" s="60" t="s">
        <v>4436</v>
      </c>
      <c r="K2178" s="60" t="s">
        <v>55</v>
      </c>
      <c r="L2178" s="60" t="s">
        <v>56</v>
      </c>
      <c r="M2178" s="60">
        <v>2.46</v>
      </c>
      <c r="N2178" s="60" t="s">
        <v>57</v>
      </c>
      <c r="O2178" s="60">
        <v>38</v>
      </c>
    </row>
    <row r="2179" spans="1:15" x14ac:dyDescent="0.2">
      <c r="A2179" s="60" t="s">
        <v>7151</v>
      </c>
      <c r="B2179" s="60" t="s">
        <v>6557</v>
      </c>
      <c r="C2179" s="60">
        <v>63</v>
      </c>
      <c r="D2179" s="60" t="s">
        <v>50</v>
      </c>
      <c r="E2179" s="60" t="s">
        <v>7152</v>
      </c>
      <c r="F2179" s="60">
        <v>-8145</v>
      </c>
      <c r="G2179" s="60" t="s">
        <v>99</v>
      </c>
      <c r="H2179" s="60" t="s">
        <v>38</v>
      </c>
      <c r="I2179" s="60">
        <v>96227.839999999997</v>
      </c>
      <c r="J2179" s="60" t="s">
        <v>6166</v>
      </c>
      <c r="K2179" s="60" t="s">
        <v>40</v>
      </c>
      <c r="L2179" s="60" t="s">
        <v>73</v>
      </c>
      <c r="M2179" s="60">
        <v>2.02</v>
      </c>
      <c r="N2179" s="60" t="s">
        <v>24</v>
      </c>
      <c r="O2179" s="60">
        <v>22</v>
      </c>
    </row>
    <row r="2180" spans="1:15" x14ac:dyDescent="0.2">
      <c r="A2180" s="60" t="s">
        <v>7153</v>
      </c>
      <c r="B2180" s="60" t="s">
        <v>7154</v>
      </c>
      <c r="C2180" s="60">
        <v>64</v>
      </c>
      <c r="D2180" s="60" t="s">
        <v>17</v>
      </c>
      <c r="E2180" s="60" t="s">
        <v>7155</v>
      </c>
      <c r="F2180" s="60">
        <v>-6935</v>
      </c>
      <c r="G2180" s="60" t="s">
        <v>78</v>
      </c>
      <c r="H2180" s="60" t="s">
        <v>144</v>
      </c>
      <c r="I2180" s="60">
        <v>75785.69</v>
      </c>
      <c r="J2180" s="60" t="s">
        <v>3174</v>
      </c>
      <c r="K2180" s="60" t="s">
        <v>81</v>
      </c>
      <c r="L2180" s="60" t="s">
        <v>23</v>
      </c>
      <c r="M2180" s="60">
        <v>2.4</v>
      </c>
      <c r="N2180" s="60" t="s">
        <v>24</v>
      </c>
      <c r="O2180" s="60">
        <v>28</v>
      </c>
    </row>
    <row r="2181" spans="1:15" x14ac:dyDescent="0.2">
      <c r="A2181" s="60" t="s">
        <v>7156</v>
      </c>
      <c r="B2181" s="60" t="s">
        <v>7157</v>
      </c>
      <c r="C2181" s="60">
        <v>65</v>
      </c>
      <c r="D2181" s="60" t="s">
        <v>50</v>
      </c>
      <c r="E2181" s="60" t="s">
        <v>7158</v>
      </c>
      <c r="F2181" s="60">
        <v>-9248</v>
      </c>
      <c r="G2181" s="60" t="s">
        <v>52</v>
      </c>
      <c r="H2181" s="60" t="s">
        <v>30</v>
      </c>
      <c r="I2181" s="60">
        <v>160917.75</v>
      </c>
      <c r="J2181" s="60" t="s">
        <v>7159</v>
      </c>
      <c r="K2181" s="60" t="s">
        <v>104</v>
      </c>
      <c r="L2181" s="60" t="s">
        <v>56</v>
      </c>
      <c r="M2181" s="60">
        <v>3.97</v>
      </c>
      <c r="N2181" s="60" t="s">
        <v>57</v>
      </c>
      <c r="O2181" s="60">
        <v>28</v>
      </c>
    </row>
    <row r="2182" spans="1:15" x14ac:dyDescent="0.2">
      <c r="A2182" s="60" t="s">
        <v>7160</v>
      </c>
      <c r="B2182" s="60" t="s">
        <v>7161</v>
      </c>
      <c r="C2182" s="60">
        <v>29</v>
      </c>
      <c r="D2182" s="60" t="s">
        <v>17</v>
      </c>
      <c r="E2182" s="60" t="s">
        <v>7162</v>
      </c>
      <c r="F2182" s="60">
        <v>-2547</v>
      </c>
      <c r="G2182" s="60" t="s">
        <v>85</v>
      </c>
      <c r="H2182" s="60" t="s">
        <v>173</v>
      </c>
      <c r="I2182" s="60">
        <v>84808.23</v>
      </c>
      <c r="J2182" s="60" t="s">
        <v>3083</v>
      </c>
      <c r="K2182" s="60" t="s">
        <v>136</v>
      </c>
      <c r="L2182" s="60" t="s">
        <v>56</v>
      </c>
      <c r="M2182" s="60">
        <v>2.2000000000000002</v>
      </c>
      <c r="N2182" s="60" t="s">
        <v>74</v>
      </c>
      <c r="O2182" s="60">
        <v>23</v>
      </c>
    </row>
    <row r="2183" spans="1:15" x14ac:dyDescent="0.2">
      <c r="A2183" s="60" t="s">
        <v>7163</v>
      </c>
      <c r="B2183" s="60" t="s">
        <v>1551</v>
      </c>
      <c r="C2183" s="60">
        <v>61</v>
      </c>
      <c r="D2183" s="60" t="s">
        <v>17</v>
      </c>
      <c r="E2183" s="60" t="s">
        <v>7164</v>
      </c>
      <c r="F2183" s="60">
        <v>-3639</v>
      </c>
      <c r="G2183" s="60" t="s">
        <v>116</v>
      </c>
      <c r="H2183" s="60" t="s">
        <v>194</v>
      </c>
      <c r="I2183" s="60">
        <v>120293.46</v>
      </c>
      <c r="J2183" s="60" t="s">
        <v>7165</v>
      </c>
      <c r="K2183" s="60" t="s">
        <v>118</v>
      </c>
      <c r="L2183" s="60" t="s">
        <v>23</v>
      </c>
      <c r="M2183" s="60">
        <v>1.85</v>
      </c>
      <c r="N2183" s="60" t="s">
        <v>33</v>
      </c>
      <c r="O2183" s="60">
        <v>32</v>
      </c>
    </row>
    <row r="2184" spans="1:15" x14ac:dyDescent="0.2">
      <c r="A2184" s="60" t="s">
        <v>7166</v>
      </c>
      <c r="B2184" s="60" t="s">
        <v>3625</v>
      </c>
      <c r="C2184" s="60">
        <v>40</v>
      </c>
      <c r="D2184" s="60" t="s">
        <v>17</v>
      </c>
      <c r="E2184" s="60" t="s">
        <v>7167</v>
      </c>
      <c r="F2184" s="60">
        <v>-9630</v>
      </c>
      <c r="G2184" s="60" t="s">
        <v>116</v>
      </c>
      <c r="H2184" s="60" t="s">
        <v>194</v>
      </c>
      <c r="I2184" s="60">
        <v>82951.649999999994</v>
      </c>
      <c r="J2184" s="60" t="s">
        <v>7168</v>
      </c>
      <c r="K2184" s="60" t="s">
        <v>127</v>
      </c>
      <c r="L2184" s="60" t="s">
        <v>56</v>
      </c>
      <c r="M2184" s="60">
        <v>1.84</v>
      </c>
      <c r="N2184" s="60" t="s">
        <v>33</v>
      </c>
      <c r="O2184" s="60">
        <v>23</v>
      </c>
    </row>
    <row r="2185" spans="1:15" x14ac:dyDescent="0.2">
      <c r="A2185" s="60" t="s">
        <v>7169</v>
      </c>
      <c r="B2185" s="60" t="s">
        <v>6984</v>
      </c>
      <c r="C2185" s="60">
        <v>42</v>
      </c>
      <c r="D2185" s="60" t="s">
        <v>27</v>
      </c>
      <c r="E2185" s="60" t="s">
        <v>7170</v>
      </c>
      <c r="F2185" s="60">
        <v>-4448</v>
      </c>
      <c r="G2185" s="60" t="s">
        <v>19</v>
      </c>
      <c r="H2185" s="60" t="s">
        <v>71</v>
      </c>
      <c r="I2185" s="60">
        <v>48126.73</v>
      </c>
      <c r="J2185" s="60" t="s">
        <v>433</v>
      </c>
      <c r="K2185" s="60" t="s">
        <v>118</v>
      </c>
      <c r="L2185" s="60" t="s">
        <v>73</v>
      </c>
      <c r="M2185" s="60">
        <v>4.2</v>
      </c>
      <c r="N2185" s="60" t="s">
        <v>74</v>
      </c>
      <c r="O2185" s="60">
        <v>34</v>
      </c>
    </row>
    <row r="2186" spans="1:15" x14ac:dyDescent="0.2">
      <c r="A2186" s="60" t="s">
        <v>7171</v>
      </c>
      <c r="B2186" s="60" t="s">
        <v>7172</v>
      </c>
      <c r="C2186" s="60">
        <v>65</v>
      </c>
      <c r="D2186" s="60" t="s">
        <v>50</v>
      </c>
      <c r="E2186" s="60" t="s">
        <v>7173</v>
      </c>
      <c r="F2186" s="60">
        <v>-7757</v>
      </c>
      <c r="G2186" s="60" t="s">
        <v>52</v>
      </c>
      <c r="H2186" s="60" t="s">
        <v>30</v>
      </c>
      <c r="I2186" s="60">
        <v>153683.43</v>
      </c>
      <c r="J2186" s="60" t="s">
        <v>2020</v>
      </c>
      <c r="K2186" s="60" t="s">
        <v>47</v>
      </c>
      <c r="L2186" s="60" t="s">
        <v>73</v>
      </c>
      <c r="M2186" s="60">
        <v>4.3099999999999996</v>
      </c>
      <c r="N2186" s="60" t="s">
        <v>41</v>
      </c>
      <c r="O2186" s="60">
        <v>7</v>
      </c>
    </row>
    <row r="2187" spans="1:15" x14ac:dyDescent="0.2">
      <c r="A2187" s="60" t="s">
        <v>7174</v>
      </c>
      <c r="B2187" s="60" t="s">
        <v>7175</v>
      </c>
      <c r="C2187" s="60">
        <v>35</v>
      </c>
      <c r="D2187" s="60" t="s">
        <v>27</v>
      </c>
      <c r="E2187" s="60" t="s">
        <v>7176</v>
      </c>
      <c r="F2187" s="60">
        <v>-5756</v>
      </c>
      <c r="G2187" s="60" t="s">
        <v>116</v>
      </c>
      <c r="H2187" s="60" t="s">
        <v>20</v>
      </c>
      <c r="I2187" s="60">
        <v>36205.550000000003</v>
      </c>
      <c r="J2187" s="60" t="s">
        <v>1003</v>
      </c>
      <c r="K2187" s="60" t="s">
        <v>22</v>
      </c>
      <c r="L2187" s="60" t="s">
        <v>32</v>
      </c>
      <c r="M2187" s="60">
        <v>1.59</v>
      </c>
      <c r="N2187" s="60" t="s">
        <v>41</v>
      </c>
      <c r="O2187" s="60">
        <v>16</v>
      </c>
    </row>
    <row r="2188" spans="1:15" x14ac:dyDescent="0.2">
      <c r="A2188" s="60" t="s">
        <v>7177</v>
      </c>
      <c r="B2188" s="60" t="s">
        <v>762</v>
      </c>
      <c r="C2188" s="60">
        <v>61</v>
      </c>
      <c r="D2188" s="60" t="s">
        <v>50</v>
      </c>
      <c r="E2188" s="60" t="s">
        <v>7178</v>
      </c>
      <c r="F2188" s="60">
        <v>-6931</v>
      </c>
      <c r="G2188" s="60" t="s">
        <v>37</v>
      </c>
      <c r="H2188" s="60" t="s">
        <v>194</v>
      </c>
      <c r="I2188" s="60">
        <v>114264.1</v>
      </c>
      <c r="J2188" s="60" t="s">
        <v>3150</v>
      </c>
      <c r="K2188" s="60" t="s">
        <v>127</v>
      </c>
      <c r="L2188" s="60" t="s">
        <v>56</v>
      </c>
      <c r="M2188" s="60">
        <v>4.6900000000000004</v>
      </c>
      <c r="N2188" s="60" t="s">
        <v>57</v>
      </c>
      <c r="O2188" s="60">
        <v>6</v>
      </c>
    </row>
    <row r="2189" spans="1:15" x14ac:dyDescent="0.2">
      <c r="A2189" s="60" t="s">
        <v>7179</v>
      </c>
      <c r="B2189" s="60" t="s">
        <v>7180</v>
      </c>
      <c r="C2189" s="60">
        <v>31</v>
      </c>
      <c r="D2189" s="60" t="s">
        <v>27</v>
      </c>
      <c r="E2189" s="60" t="s">
        <v>7181</v>
      </c>
      <c r="F2189" s="60">
        <v>-6252</v>
      </c>
      <c r="G2189" s="60" t="s">
        <v>52</v>
      </c>
      <c r="H2189" s="60" t="s">
        <v>20</v>
      </c>
      <c r="I2189" s="60">
        <v>75605.919999999998</v>
      </c>
      <c r="J2189" s="60" t="s">
        <v>2500</v>
      </c>
      <c r="K2189" s="60" t="s">
        <v>104</v>
      </c>
      <c r="L2189" s="60" t="s">
        <v>23</v>
      </c>
      <c r="M2189" s="60">
        <v>2.1800000000000002</v>
      </c>
      <c r="N2189" s="60" t="s">
        <v>57</v>
      </c>
      <c r="O2189" s="60">
        <v>15</v>
      </c>
    </row>
    <row r="2190" spans="1:15" x14ac:dyDescent="0.2">
      <c r="A2190" s="60" t="s">
        <v>7182</v>
      </c>
      <c r="B2190" s="60" t="s">
        <v>7183</v>
      </c>
      <c r="C2190" s="60">
        <v>52</v>
      </c>
      <c r="D2190" s="60" t="s">
        <v>17</v>
      </c>
      <c r="E2190" s="60" t="s">
        <v>7184</v>
      </c>
      <c r="F2190" s="60">
        <v>-10028</v>
      </c>
      <c r="G2190" s="60" t="s">
        <v>78</v>
      </c>
      <c r="H2190" s="60" t="s">
        <v>71</v>
      </c>
      <c r="I2190" s="60">
        <v>73026.320000000007</v>
      </c>
      <c r="J2190" s="60" t="s">
        <v>1626</v>
      </c>
      <c r="K2190" s="60" t="s">
        <v>40</v>
      </c>
      <c r="L2190" s="60" t="s">
        <v>32</v>
      </c>
      <c r="M2190" s="60">
        <v>3</v>
      </c>
      <c r="N2190" s="60" t="s">
        <v>57</v>
      </c>
      <c r="O2190" s="60">
        <v>3</v>
      </c>
    </row>
    <row r="2191" spans="1:15" x14ac:dyDescent="0.2">
      <c r="A2191" s="60" t="s">
        <v>7185</v>
      </c>
      <c r="B2191" s="60" t="s">
        <v>7186</v>
      </c>
      <c r="C2191" s="60">
        <v>31</v>
      </c>
      <c r="D2191" s="60" t="s">
        <v>17</v>
      </c>
      <c r="E2191" s="60" t="s">
        <v>7187</v>
      </c>
      <c r="F2191" s="60">
        <v>-9198</v>
      </c>
      <c r="G2191" s="60" t="s">
        <v>52</v>
      </c>
      <c r="H2191" s="60" t="s">
        <v>20</v>
      </c>
      <c r="I2191" s="60">
        <v>110178.15</v>
      </c>
      <c r="J2191" s="60" t="s">
        <v>5020</v>
      </c>
      <c r="K2191" s="60" t="s">
        <v>40</v>
      </c>
      <c r="L2191" s="60" t="s">
        <v>56</v>
      </c>
      <c r="M2191" s="60">
        <v>4.76</v>
      </c>
      <c r="N2191" s="60" t="s">
        <v>33</v>
      </c>
      <c r="O2191" s="60">
        <v>18</v>
      </c>
    </row>
    <row r="2192" spans="1:15" x14ac:dyDescent="0.2">
      <c r="A2192" s="60" t="s">
        <v>7188</v>
      </c>
      <c r="B2192" s="60" t="s">
        <v>7189</v>
      </c>
      <c r="C2192" s="60">
        <v>54</v>
      </c>
      <c r="D2192" s="60" t="s">
        <v>50</v>
      </c>
      <c r="E2192" s="60" t="s">
        <v>7190</v>
      </c>
      <c r="F2192" s="60">
        <v>-3510</v>
      </c>
      <c r="G2192" s="60" t="s">
        <v>99</v>
      </c>
      <c r="H2192" s="60" t="s">
        <v>194</v>
      </c>
      <c r="I2192" s="60">
        <v>35619.35</v>
      </c>
      <c r="J2192" s="60" t="s">
        <v>461</v>
      </c>
      <c r="K2192" s="60" t="s">
        <v>55</v>
      </c>
      <c r="L2192" s="60" t="s">
        <v>32</v>
      </c>
      <c r="M2192" s="60">
        <v>2.66</v>
      </c>
      <c r="N2192" s="60" t="s">
        <v>74</v>
      </c>
      <c r="O2192" s="60">
        <v>21</v>
      </c>
    </row>
    <row r="2193" spans="1:15" x14ac:dyDescent="0.2">
      <c r="A2193" s="60" t="s">
        <v>7191</v>
      </c>
      <c r="B2193" s="60" t="s">
        <v>2232</v>
      </c>
      <c r="C2193" s="60">
        <v>33</v>
      </c>
      <c r="D2193" s="60" t="s">
        <v>17</v>
      </c>
      <c r="E2193" s="60" t="s">
        <v>7192</v>
      </c>
      <c r="F2193" s="60">
        <v>-3366</v>
      </c>
      <c r="G2193" s="60" t="s">
        <v>52</v>
      </c>
      <c r="H2193" s="60" t="s">
        <v>30</v>
      </c>
      <c r="I2193" s="60">
        <v>71419.34</v>
      </c>
      <c r="J2193" s="60" t="s">
        <v>3746</v>
      </c>
      <c r="K2193" s="60" t="s">
        <v>118</v>
      </c>
      <c r="L2193" s="60" t="s">
        <v>23</v>
      </c>
      <c r="M2193" s="60">
        <v>1.44</v>
      </c>
      <c r="N2193" s="60" t="s">
        <v>33</v>
      </c>
      <c r="O2193" s="60">
        <v>33</v>
      </c>
    </row>
    <row r="2194" spans="1:15" x14ac:dyDescent="0.2">
      <c r="A2194" s="60" t="s">
        <v>7193</v>
      </c>
      <c r="B2194" s="60" t="s">
        <v>4146</v>
      </c>
      <c r="C2194" s="60">
        <v>52</v>
      </c>
      <c r="D2194" s="60" t="s">
        <v>17</v>
      </c>
      <c r="E2194" s="60" t="s">
        <v>7194</v>
      </c>
      <c r="F2194" s="60">
        <v>-8192</v>
      </c>
      <c r="G2194" s="60" t="s">
        <v>29</v>
      </c>
      <c r="H2194" s="60" t="s">
        <v>71</v>
      </c>
      <c r="I2194" s="60">
        <v>168562.68</v>
      </c>
      <c r="J2194" s="60" t="s">
        <v>7195</v>
      </c>
      <c r="K2194" s="60" t="s">
        <v>62</v>
      </c>
      <c r="L2194" s="60" t="s">
        <v>56</v>
      </c>
      <c r="M2194" s="60">
        <v>3.22</v>
      </c>
      <c r="N2194" s="60" t="s">
        <v>41</v>
      </c>
      <c r="O2194" s="60">
        <v>8</v>
      </c>
    </row>
    <row r="2195" spans="1:15" x14ac:dyDescent="0.2">
      <c r="A2195" s="60" t="s">
        <v>7196</v>
      </c>
      <c r="B2195" s="60" t="s">
        <v>4899</v>
      </c>
      <c r="C2195" s="60">
        <v>37</v>
      </c>
      <c r="D2195" s="60" t="s">
        <v>27</v>
      </c>
      <c r="E2195" s="60" t="s">
        <v>7197</v>
      </c>
      <c r="F2195" s="60">
        <v>-8863</v>
      </c>
      <c r="G2195" s="60" t="s">
        <v>37</v>
      </c>
      <c r="H2195" s="60" t="s">
        <v>38</v>
      </c>
      <c r="I2195" s="60">
        <v>71586.86</v>
      </c>
      <c r="J2195" s="60" t="s">
        <v>1587</v>
      </c>
      <c r="K2195" s="60" t="s">
        <v>62</v>
      </c>
      <c r="L2195" s="60" t="s">
        <v>32</v>
      </c>
      <c r="M2195" s="60">
        <v>1.41</v>
      </c>
      <c r="N2195" s="60" t="s">
        <v>74</v>
      </c>
      <c r="O2195" s="60">
        <v>8</v>
      </c>
    </row>
    <row r="2196" spans="1:15" x14ac:dyDescent="0.2">
      <c r="A2196" s="60" t="s">
        <v>7198</v>
      </c>
      <c r="B2196" s="60" t="s">
        <v>4899</v>
      </c>
      <c r="C2196" s="60">
        <v>50</v>
      </c>
      <c r="D2196" s="60" t="s">
        <v>17</v>
      </c>
      <c r="E2196" s="60" t="s">
        <v>7199</v>
      </c>
      <c r="F2196" s="60">
        <v>-2666</v>
      </c>
      <c r="G2196" s="60" t="s">
        <v>99</v>
      </c>
      <c r="H2196" s="60" t="s">
        <v>79</v>
      </c>
      <c r="I2196" s="60">
        <v>174232.18</v>
      </c>
      <c r="J2196" s="60" t="s">
        <v>5879</v>
      </c>
      <c r="K2196" s="60" t="s">
        <v>40</v>
      </c>
      <c r="L2196" s="60" t="s">
        <v>23</v>
      </c>
      <c r="M2196" s="60">
        <v>3.15</v>
      </c>
      <c r="N2196" s="60" t="s">
        <v>24</v>
      </c>
      <c r="O2196" s="60">
        <v>18</v>
      </c>
    </row>
    <row r="2197" spans="1:15" x14ac:dyDescent="0.2">
      <c r="A2197" s="60" t="s">
        <v>7200</v>
      </c>
      <c r="B2197" s="60" t="s">
        <v>373</v>
      </c>
      <c r="C2197" s="60">
        <v>44</v>
      </c>
      <c r="D2197" s="60" t="s">
        <v>50</v>
      </c>
      <c r="E2197" s="60" t="s">
        <v>7201</v>
      </c>
      <c r="F2197" s="60">
        <v>-3903</v>
      </c>
      <c r="G2197" s="60" t="s">
        <v>78</v>
      </c>
      <c r="H2197" s="60" t="s">
        <v>71</v>
      </c>
      <c r="I2197" s="60">
        <v>65407.5</v>
      </c>
      <c r="J2197" s="60" t="s">
        <v>1947</v>
      </c>
      <c r="K2197" s="60" t="s">
        <v>22</v>
      </c>
      <c r="L2197" s="60" t="s">
        <v>56</v>
      </c>
      <c r="M2197" s="60">
        <v>3.18</v>
      </c>
      <c r="N2197" s="60" t="s">
        <v>24</v>
      </c>
      <c r="O2197" s="60">
        <v>35</v>
      </c>
    </row>
    <row r="2198" spans="1:15" x14ac:dyDescent="0.2">
      <c r="A2198" s="60" t="s">
        <v>7202</v>
      </c>
      <c r="B2198" s="60" t="s">
        <v>1934</v>
      </c>
      <c r="C2198" s="60">
        <v>25</v>
      </c>
      <c r="D2198" s="60" t="s">
        <v>50</v>
      </c>
      <c r="E2198" s="60" t="s">
        <v>7203</v>
      </c>
      <c r="F2198" s="60">
        <v>-6599</v>
      </c>
      <c r="G2198" s="60" t="s">
        <v>37</v>
      </c>
      <c r="H2198" s="60" t="s">
        <v>38</v>
      </c>
      <c r="I2198" s="60">
        <v>159956.07999999999</v>
      </c>
      <c r="J2198" s="60" t="s">
        <v>5379</v>
      </c>
      <c r="K2198" s="60" t="s">
        <v>118</v>
      </c>
      <c r="L2198" s="60" t="s">
        <v>56</v>
      </c>
      <c r="M2198" s="60">
        <v>2.5099999999999998</v>
      </c>
      <c r="N2198" s="60" t="s">
        <v>33</v>
      </c>
      <c r="O2198" s="60">
        <v>27</v>
      </c>
    </row>
    <row r="2199" spans="1:15" x14ac:dyDescent="0.2">
      <c r="A2199" s="60" t="s">
        <v>7204</v>
      </c>
      <c r="B2199" s="60" t="s">
        <v>2240</v>
      </c>
      <c r="C2199" s="60">
        <v>40</v>
      </c>
      <c r="D2199" s="60" t="s">
        <v>27</v>
      </c>
      <c r="E2199" s="60" t="s">
        <v>7205</v>
      </c>
      <c r="F2199" s="60">
        <v>-10053</v>
      </c>
      <c r="G2199" s="60" t="s">
        <v>78</v>
      </c>
      <c r="H2199" s="60" t="s">
        <v>173</v>
      </c>
      <c r="I2199" s="60">
        <v>55228.92</v>
      </c>
      <c r="J2199" s="60" t="s">
        <v>1576</v>
      </c>
      <c r="K2199" s="60" t="s">
        <v>118</v>
      </c>
      <c r="L2199" s="60" t="s">
        <v>56</v>
      </c>
      <c r="M2199" s="60">
        <v>2.73</v>
      </c>
      <c r="N2199" s="60" t="s">
        <v>74</v>
      </c>
      <c r="O2199" s="60">
        <v>20</v>
      </c>
    </row>
    <row r="2200" spans="1:15" x14ac:dyDescent="0.2">
      <c r="A2200" s="60" t="s">
        <v>7206</v>
      </c>
      <c r="B2200" s="60" t="s">
        <v>7207</v>
      </c>
      <c r="C2200" s="60">
        <v>46</v>
      </c>
      <c r="D2200" s="60" t="s">
        <v>17</v>
      </c>
      <c r="E2200" s="60" t="s">
        <v>7208</v>
      </c>
      <c r="F2200" s="60">
        <v>-7538</v>
      </c>
      <c r="G2200" s="60" t="s">
        <v>78</v>
      </c>
      <c r="H2200" s="60" t="s">
        <v>20</v>
      </c>
      <c r="I2200" s="60">
        <v>107717.72</v>
      </c>
      <c r="J2200" s="60" t="s">
        <v>7209</v>
      </c>
      <c r="K2200" s="60" t="s">
        <v>118</v>
      </c>
      <c r="L2200" s="60" t="s">
        <v>73</v>
      </c>
      <c r="M2200" s="60">
        <v>2.8</v>
      </c>
      <c r="N2200" s="60" t="s">
        <v>74</v>
      </c>
      <c r="O2200" s="60">
        <v>21</v>
      </c>
    </row>
    <row r="2201" spans="1:15" x14ac:dyDescent="0.2">
      <c r="A2201" s="60" t="s">
        <v>7210</v>
      </c>
      <c r="B2201" s="60" t="s">
        <v>6667</v>
      </c>
      <c r="C2201" s="60">
        <v>37</v>
      </c>
      <c r="D2201" s="60" t="s">
        <v>27</v>
      </c>
      <c r="E2201" s="60" t="s">
        <v>7211</v>
      </c>
      <c r="F2201" s="60">
        <v>-5128</v>
      </c>
      <c r="G2201" s="60" t="s">
        <v>52</v>
      </c>
      <c r="H2201" s="60" t="s">
        <v>20</v>
      </c>
      <c r="I2201" s="60">
        <v>115545.73</v>
      </c>
      <c r="J2201" s="60" t="s">
        <v>2030</v>
      </c>
      <c r="K2201" s="60" t="s">
        <v>136</v>
      </c>
      <c r="L2201" s="60" t="s">
        <v>32</v>
      </c>
      <c r="M2201" s="60">
        <v>1.84</v>
      </c>
      <c r="N2201" s="60" t="s">
        <v>24</v>
      </c>
      <c r="O2201" s="60">
        <v>1</v>
      </c>
    </row>
    <row r="2202" spans="1:15" x14ac:dyDescent="0.2">
      <c r="A2202" s="60" t="s">
        <v>7212</v>
      </c>
      <c r="B2202" s="60" t="s">
        <v>7213</v>
      </c>
      <c r="C2202" s="60">
        <v>46</v>
      </c>
      <c r="D2202" s="60" t="s">
        <v>17</v>
      </c>
      <c r="E2202" s="60" t="s">
        <v>7214</v>
      </c>
      <c r="F2202" s="60">
        <v>-8978</v>
      </c>
      <c r="G2202" s="60" t="s">
        <v>94</v>
      </c>
      <c r="H2202" s="60" t="s">
        <v>20</v>
      </c>
      <c r="I2202" s="60">
        <v>91433.85</v>
      </c>
      <c r="J2202" s="60" t="s">
        <v>7215</v>
      </c>
      <c r="K2202" s="60" t="s">
        <v>118</v>
      </c>
      <c r="L2202" s="60" t="s">
        <v>73</v>
      </c>
      <c r="M2202" s="60">
        <v>1.74</v>
      </c>
      <c r="N2202" s="60" t="s">
        <v>24</v>
      </c>
      <c r="O2202" s="60">
        <v>33</v>
      </c>
    </row>
    <row r="2203" spans="1:15" x14ac:dyDescent="0.2">
      <c r="A2203" s="60" t="s">
        <v>7216</v>
      </c>
      <c r="B2203" s="60" t="s">
        <v>6123</v>
      </c>
      <c r="C2203" s="60">
        <v>46</v>
      </c>
      <c r="D2203" s="60" t="s">
        <v>27</v>
      </c>
      <c r="E2203" s="60" t="s">
        <v>7217</v>
      </c>
      <c r="F2203" s="60">
        <v>-1804</v>
      </c>
      <c r="G2203" s="60" t="s">
        <v>85</v>
      </c>
      <c r="H2203" s="60" t="s">
        <v>79</v>
      </c>
      <c r="I2203" s="60">
        <v>100081.19</v>
      </c>
      <c r="J2203" s="60" t="s">
        <v>7218</v>
      </c>
      <c r="K2203" s="60" t="s">
        <v>81</v>
      </c>
      <c r="L2203" s="60" t="s">
        <v>56</v>
      </c>
      <c r="M2203" s="60">
        <v>4.88</v>
      </c>
      <c r="N2203" s="60" t="s">
        <v>74</v>
      </c>
      <c r="O2203" s="60">
        <v>26</v>
      </c>
    </row>
    <row r="2204" spans="1:15" x14ac:dyDescent="0.2">
      <c r="A2204" s="60" t="s">
        <v>7219</v>
      </c>
      <c r="B2204" s="60" t="s">
        <v>7220</v>
      </c>
      <c r="C2204" s="60">
        <v>56</v>
      </c>
      <c r="D2204" s="60" t="s">
        <v>27</v>
      </c>
      <c r="E2204" s="60" t="s">
        <v>7221</v>
      </c>
      <c r="F2204" s="60">
        <v>-7908</v>
      </c>
      <c r="G2204" s="60" t="s">
        <v>37</v>
      </c>
      <c r="H2204" s="60" t="s">
        <v>79</v>
      </c>
      <c r="I2204" s="60">
        <v>70194.09</v>
      </c>
      <c r="J2204" s="60" t="s">
        <v>7222</v>
      </c>
      <c r="K2204" s="60" t="s">
        <v>104</v>
      </c>
      <c r="L2204" s="60" t="s">
        <v>32</v>
      </c>
      <c r="M2204" s="60">
        <v>1.77</v>
      </c>
      <c r="N2204" s="60" t="s">
        <v>24</v>
      </c>
      <c r="O2204" s="60">
        <v>28</v>
      </c>
    </row>
    <row r="2205" spans="1:15" x14ac:dyDescent="0.2">
      <c r="A2205" s="60" t="s">
        <v>7223</v>
      </c>
      <c r="B2205" s="60" t="s">
        <v>2443</v>
      </c>
      <c r="C2205" s="60">
        <v>24</v>
      </c>
      <c r="D2205" s="60" t="s">
        <v>27</v>
      </c>
      <c r="E2205" s="60" t="s">
        <v>7224</v>
      </c>
      <c r="F2205" s="60">
        <v>-7419</v>
      </c>
      <c r="G2205" s="60" t="s">
        <v>85</v>
      </c>
      <c r="H2205" s="60" t="s">
        <v>173</v>
      </c>
      <c r="I2205" s="60">
        <v>137329.24</v>
      </c>
      <c r="J2205" s="60" t="s">
        <v>1370</v>
      </c>
      <c r="K2205" s="60" t="s">
        <v>47</v>
      </c>
      <c r="L2205" s="60" t="s">
        <v>23</v>
      </c>
      <c r="M2205" s="60">
        <v>4.7699999999999996</v>
      </c>
      <c r="N2205" s="60" t="s">
        <v>41</v>
      </c>
      <c r="O2205" s="60">
        <v>14</v>
      </c>
    </row>
    <row r="2206" spans="1:15" x14ac:dyDescent="0.2">
      <c r="A2206" s="60" t="s">
        <v>7225</v>
      </c>
      <c r="B2206" s="60" t="s">
        <v>7226</v>
      </c>
      <c r="C2206" s="60">
        <v>64</v>
      </c>
      <c r="D2206" s="60" t="s">
        <v>27</v>
      </c>
      <c r="E2206" s="60" t="s">
        <v>7227</v>
      </c>
      <c r="F2206" s="60">
        <v>-9556</v>
      </c>
      <c r="G2206" s="60" t="s">
        <v>45</v>
      </c>
      <c r="H2206" s="60" t="s">
        <v>194</v>
      </c>
      <c r="I2206" s="60">
        <v>137831.94</v>
      </c>
      <c r="J2206" s="60" t="s">
        <v>7228</v>
      </c>
      <c r="K2206" s="60" t="s">
        <v>81</v>
      </c>
      <c r="L2206" s="60" t="s">
        <v>23</v>
      </c>
      <c r="M2206" s="60">
        <v>4.05</v>
      </c>
      <c r="N2206" s="60" t="s">
        <v>24</v>
      </c>
      <c r="O2206" s="60">
        <v>21</v>
      </c>
    </row>
    <row r="2207" spans="1:15" x14ac:dyDescent="0.2">
      <c r="A2207" s="60" t="s">
        <v>7229</v>
      </c>
      <c r="B2207" s="60" t="s">
        <v>3209</v>
      </c>
      <c r="C2207" s="60">
        <v>40</v>
      </c>
      <c r="D2207" s="60" t="s">
        <v>50</v>
      </c>
      <c r="E2207" s="60" t="s">
        <v>7230</v>
      </c>
      <c r="F2207" s="60">
        <v>-6312</v>
      </c>
      <c r="G2207" s="60" t="s">
        <v>52</v>
      </c>
      <c r="H2207" s="60" t="s">
        <v>79</v>
      </c>
      <c r="I2207" s="60">
        <v>164394.09</v>
      </c>
      <c r="J2207" s="60" t="s">
        <v>6876</v>
      </c>
      <c r="K2207" s="60" t="s">
        <v>22</v>
      </c>
      <c r="L2207" s="60" t="s">
        <v>73</v>
      </c>
      <c r="M2207" s="60">
        <v>1.42</v>
      </c>
      <c r="N2207" s="60" t="s">
        <v>41</v>
      </c>
      <c r="O2207" s="60">
        <v>30</v>
      </c>
    </row>
    <row r="2208" spans="1:15" x14ac:dyDescent="0.2">
      <c r="A2208" s="60" t="s">
        <v>7231</v>
      </c>
      <c r="B2208" s="60" t="s">
        <v>7232</v>
      </c>
      <c r="C2208" s="60">
        <v>26</v>
      </c>
      <c r="D2208" s="60" t="s">
        <v>50</v>
      </c>
      <c r="E2208" s="60" t="s">
        <v>7233</v>
      </c>
      <c r="F2208" s="60">
        <v>-7059</v>
      </c>
      <c r="G2208" s="60" t="s">
        <v>29</v>
      </c>
      <c r="H2208" s="60" t="s">
        <v>79</v>
      </c>
      <c r="I2208" s="60">
        <v>68762.77</v>
      </c>
      <c r="J2208" s="60" t="s">
        <v>1764</v>
      </c>
      <c r="K2208" s="60" t="s">
        <v>62</v>
      </c>
      <c r="L2208" s="60" t="s">
        <v>56</v>
      </c>
      <c r="M2208" s="60">
        <v>3.43</v>
      </c>
      <c r="N2208" s="60" t="s">
        <v>33</v>
      </c>
      <c r="O2208" s="60">
        <v>17</v>
      </c>
    </row>
    <row r="2209" spans="1:15" x14ac:dyDescent="0.2">
      <c r="A2209" s="60" t="s">
        <v>7234</v>
      </c>
      <c r="B2209" s="60" t="s">
        <v>7175</v>
      </c>
      <c r="C2209" s="60">
        <v>38</v>
      </c>
      <c r="D2209" s="60" t="s">
        <v>17</v>
      </c>
      <c r="E2209" s="60" t="s">
        <v>7235</v>
      </c>
      <c r="F2209" s="60">
        <v>-5990</v>
      </c>
      <c r="G2209" s="60" t="s">
        <v>99</v>
      </c>
      <c r="H2209" s="60" t="s">
        <v>53</v>
      </c>
      <c r="I2209" s="60">
        <v>138192.95000000001</v>
      </c>
      <c r="J2209" s="60" t="s">
        <v>2821</v>
      </c>
      <c r="K2209" s="60" t="s">
        <v>136</v>
      </c>
      <c r="L2209" s="60" t="s">
        <v>32</v>
      </c>
      <c r="M2209" s="60">
        <v>2.13</v>
      </c>
      <c r="N2209" s="60" t="s">
        <v>57</v>
      </c>
      <c r="O2209" s="60">
        <v>21</v>
      </c>
    </row>
    <row r="2210" spans="1:15" x14ac:dyDescent="0.2">
      <c r="A2210" s="60" t="s">
        <v>7236</v>
      </c>
      <c r="B2210" s="60" t="s">
        <v>3023</v>
      </c>
      <c r="C2210" s="60">
        <v>51</v>
      </c>
      <c r="D2210" s="60" t="s">
        <v>17</v>
      </c>
      <c r="E2210" s="60" t="s">
        <v>7237</v>
      </c>
      <c r="F2210" s="60">
        <v>-8272</v>
      </c>
      <c r="G2210" s="60" t="s">
        <v>78</v>
      </c>
      <c r="H2210" s="60" t="s">
        <v>30</v>
      </c>
      <c r="I2210" s="60">
        <v>133221.57999999999</v>
      </c>
      <c r="J2210" s="60" t="s">
        <v>4490</v>
      </c>
      <c r="K2210" s="60" t="s">
        <v>62</v>
      </c>
      <c r="L2210" s="60" t="s">
        <v>73</v>
      </c>
      <c r="M2210" s="60">
        <v>4.84</v>
      </c>
      <c r="N2210" s="60" t="s">
        <v>41</v>
      </c>
      <c r="O2210" s="60">
        <v>17</v>
      </c>
    </row>
    <row r="2211" spans="1:15" x14ac:dyDescent="0.2">
      <c r="A2211" s="60" t="s">
        <v>7238</v>
      </c>
      <c r="B2211" s="60" t="s">
        <v>7239</v>
      </c>
      <c r="C2211" s="60">
        <v>48</v>
      </c>
      <c r="D2211" s="60" t="s">
        <v>27</v>
      </c>
      <c r="E2211" s="60" t="s">
        <v>7240</v>
      </c>
      <c r="F2211" s="60">
        <v>-7767</v>
      </c>
      <c r="G2211" s="60" t="s">
        <v>99</v>
      </c>
      <c r="H2211" s="60" t="s">
        <v>144</v>
      </c>
      <c r="I2211" s="60">
        <v>47345.77</v>
      </c>
      <c r="J2211" s="60" t="s">
        <v>4509</v>
      </c>
      <c r="K2211" s="60" t="s">
        <v>22</v>
      </c>
      <c r="L2211" s="60" t="s">
        <v>32</v>
      </c>
      <c r="M2211" s="60">
        <v>4.4400000000000004</v>
      </c>
      <c r="N2211" s="60" t="s">
        <v>24</v>
      </c>
      <c r="O2211" s="60">
        <v>36</v>
      </c>
    </row>
    <row r="2212" spans="1:15" x14ac:dyDescent="0.2">
      <c r="A2212" s="60" t="s">
        <v>7241</v>
      </c>
      <c r="B2212" s="60" t="s">
        <v>7242</v>
      </c>
      <c r="C2212" s="60">
        <v>29</v>
      </c>
      <c r="D2212" s="60" t="s">
        <v>27</v>
      </c>
      <c r="E2212" s="60" t="s">
        <v>7243</v>
      </c>
      <c r="F2212" s="60">
        <v>-3817</v>
      </c>
      <c r="G2212" s="60" t="s">
        <v>29</v>
      </c>
      <c r="H2212" s="60" t="s">
        <v>53</v>
      </c>
      <c r="I2212" s="60">
        <v>113923.75</v>
      </c>
      <c r="J2212" s="60" t="s">
        <v>95</v>
      </c>
      <c r="K2212" s="60" t="s">
        <v>62</v>
      </c>
      <c r="L2212" s="60" t="s">
        <v>56</v>
      </c>
      <c r="M2212" s="60">
        <v>3.2</v>
      </c>
      <c r="N2212" s="60" t="s">
        <v>74</v>
      </c>
      <c r="O2212" s="60">
        <v>20</v>
      </c>
    </row>
    <row r="2213" spans="1:15" x14ac:dyDescent="0.2">
      <c r="A2213" s="60" t="s">
        <v>7244</v>
      </c>
      <c r="B2213" s="60" t="s">
        <v>3029</v>
      </c>
      <c r="C2213" s="60">
        <v>26</v>
      </c>
      <c r="D2213" s="60" t="s">
        <v>27</v>
      </c>
      <c r="E2213" s="60" t="s">
        <v>7245</v>
      </c>
      <c r="F2213" s="60">
        <v>-3921</v>
      </c>
      <c r="G2213" s="60" t="s">
        <v>37</v>
      </c>
      <c r="H2213" s="60" t="s">
        <v>30</v>
      </c>
      <c r="I2213" s="60">
        <v>64972.38</v>
      </c>
      <c r="J2213" s="60" t="s">
        <v>4183</v>
      </c>
      <c r="K2213" s="60" t="s">
        <v>47</v>
      </c>
      <c r="L2213" s="60" t="s">
        <v>73</v>
      </c>
      <c r="M2213" s="60">
        <v>2.61</v>
      </c>
      <c r="N2213" s="60" t="s">
        <v>74</v>
      </c>
      <c r="O2213" s="60">
        <v>8</v>
      </c>
    </row>
    <row r="2214" spans="1:15" x14ac:dyDescent="0.2">
      <c r="A2214" s="60" t="s">
        <v>7246</v>
      </c>
      <c r="B2214" s="60" t="s">
        <v>6831</v>
      </c>
      <c r="C2214" s="60">
        <v>50</v>
      </c>
      <c r="D2214" s="60" t="s">
        <v>50</v>
      </c>
      <c r="E2214" s="60" t="s">
        <v>7247</v>
      </c>
      <c r="F2214" s="60">
        <v>-10156</v>
      </c>
      <c r="G2214" s="60" t="s">
        <v>19</v>
      </c>
      <c r="H2214" s="60" t="s">
        <v>173</v>
      </c>
      <c r="I2214" s="60">
        <v>169270.31</v>
      </c>
      <c r="J2214" s="60" t="s">
        <v>7248</v>
      </c>
      <c r="K2214" s="60" t="s">
        <v>127</v>
      </c>
      <c r="L2214" s="60" t="s">
        <v>56</v>
      </c>
      <c r="M2214" s="60">
        <v>3.64</v>
      </c>
      <c r="N2214" s="60" t="s">
        <v>33</v>
      </c>
      <c r="O2214" s="60">
        <v>29</v>
      </c>
    </row>
    <row r="2215" spans="1:15" x14ac:dyDescent="0.2">
      <c r="A2215" s="60" t="s">
        <v>7249</v>
      </c>
      <c r="B2215" s="60" t="s">
        <v>1199</v>
      </c>
      <c r="C2215" s="60">
        <v>64</v>
      </c>
      <c r="D2215" s="60" t="s">
        <v>50</v>
      </c>
      <c r="E2215" s="60" t="s">
        <v>7250</v>
      </c>
      <c r="F2215" s="60">
        <v>-7776</v>
      </c>
      <c r="G2215" s="60" t="s">
        <v>52</v>
      </c>
      <c r="H2215" s="60" t="s">
        <v>38</v>
      </c>
      <c r="I2215" s="60">
        <v>88773.77</v>
      </c>
      <c r="J2215" s="60" t="s">
        <v>500</v>
      </c>
      <c r="K2215" s="60" t="s">
        <v>22</v>
      </c>
      <c r="L2215" s="60" t="s">
        <v>73</v>
      </c>
      <c r="M2215" s="60">
        <v>2.2999999999999998</v>
      </c>
      <c r="N2215" s="60" t="s">
        <v>24</v>
      </c>
      <c r="O2215" s="60">
        <v>40</v>
      </c>
    </row>
    <row r="2216" spans="1:15" x14ac:dyDescent="0.2">
      <c r="A2216" s="60" t="s">
        <v>7251</v>
      </c>
      <c r="B2216" s="60" t="s">
        <v>3842</v>
      </c>
      <c r="C2216" s="60">
        <v>58</v>
      </c>
      <c r="D2216" s="60" t="s">
        <v>17</v>
      </c>
      <c r="E2216" s="60" t="s">
        <v>7252</v>
      </c>
      <c r="F2216" s="60">
        <v>-3715</v>
      </c>
      <c r="G2216" s="60" t="s">
        <v>116</v>
      </c>
      <c r="H2216" s="60" t="s">
        <v>20</v>
      </c>
      <c r="I2216" s="60">
        <v>87859.73</v>
      </c>
      <c r="J2216" s="60" t="s">
        <v>140</v>
      </c>
      <c r="K2216" s="60" t="s">
        <v>81</v>
      </c>
      <c r="L2216" s="60" t="s">
        <v>23</v>
      </c>
      <c r="M2216" s="60">
        <v>3.24</v>
      </c>
      <c r="N2216" s="60" t="s">
        <v>57</v>
      </c>
      <c r="O2216" s="60">
        <v>22</v>
      </c>
    </row>
    <row r="2217" spans="1:15" x14ac:dyDescent="0.2">
      <c r="A2217" s="60" t="s">
        <v>7253</v>
      </c>
      <c r="B2217" s="60" t="s">
        <v>7254</v>
      </c>
      <c r="C2217" s="60">
        <v>42</v>
      </c>
      <c r="D2217" s="60" t="s">
        <v>27</v>
      </c>
      <c r="E2217" s="60" t="s">
        <v>7255</v>
      </c>
      <c r="F2217" s="60">
        <v>-4701</v>
      </c>
      <c r="G2217" s="60" t="s">
        <v>45</v>
      </c>
      <c r="H2217" s="60" t="s">
        <v>79</v>
      </c>
      <c r="I2217" s="60">
        <v>164661.91</v>
      </c>
      <c r="J2217" s="60" t="s">
        <v>1273</v>
      </c>
      <c r="K2217" s="60" t="s">
        <v>118</v>
      </c>
      <c r="L2217" s="60" t="s">
        <v>32</v>
      </c>
      <c r="M2217" s="60">
        <v>4.0999999999999996</v>
      </c>
      <c r="N2217" s="60" t="s">
        <v>74</v>
      </c>
      <c r="O2217" s="60">
        <v>25</v>
      </c>
    </row>
    <row r="2218" spans="1:15" x14ac:dyDescent="0.2">
      <c r="A2218" s="60" t="s">
        <v>7256</v>
      </c>
      <c r="B2218" s="60" t="s">
        <v>1221</v>
      </c>
      <c r="C2218" s="60">
        <v>28</v>
      </c>
      <c r="D2218" s="60" t="s">
        <v>27</v>
      </c>
      <c r="E2218" s="60" t="s">
        <v>7257</v>
      </c>
      <c r="F2218" s="60">
        <v>-5699</v>
      </c>
      <c r="G2218" s="60" t="s">
        <v>19</v>
      </c>
      <c r="H2218" s="60" t="s">
        <v>194</v>
      </c>
      <c r="I2218" s="60">
        <v>155673.46</v>
      </c>
      <c r="J2218" s="60" t="s">
        <v>7258</v>
      </c>
      <c r="K2218" s="60" t="s">
        <v>40</v>
      </c>
      <c r="L2218" s="60" t="s">
        <v>73</v>
      </c>
      <c r="M2218" s="60">
        <v>3.84</v>
      </c>
      <c r="N2218" s="60" t="s">
        <v>33</v>
      </c>
      <c r="O2218" s="60">
        <v>9</v>
      </c>
    </row>
    <row r="2219" spans="1:15" x14ac:dyDescent="0.2">
      <c r="A2219" s="60" t="s">
        <v>7259</v>
      </c>
      <c r="B2219" s="60" t="s">
        <v>7102</v>
      </c>
      <c r="C2219" s="60">
        <v>24</v>
      </c>
      <c r="D2219" s="60" t="s">
        <v>17</v>
      </c>
      <c r="E2219" s="60" t="s">
        <v>7260</v>
      </c>
      <c r="F2219" s="60">
        <v>-8747</v>
      </c>
      <c r="G2219" s="60" t="s">
        <v>52</v>
      </c>
      <c r="H2219" s="60" t="s">
        <v>194</v>
      </c>
      <c r="I2219" s="60">
        <v>102168.26</v>
      </c>
      <c r="J2219" s="60" t="s">
        <v>2706</v>
      </c>
      <c r="K2219" s="60" t="s">
        <v>118</v>
      </c>
      <c r="L2219" s="60" t="s">
        <v>32</v>
      </c>
      <c r="M2219" s="60">
        <v>2.2000000000000002</v>
      </c>
      <c r="N2219" s="60" t="s">
        <v>74</v>
      </c>
      <c r="O2219" s="60">
        <v>12</v>
      </c>
    </row>
    <row r="2220" spans="1:15" x14ac:dyDescent="0.2">
      <c r="A2220" s="60" t="s">
        <v>7261</v>
      </c>
      <c r="B2220" s="60" t="s">
        <v>4617</v>
      </c>
      <c r="C2220" s="60">
        <v>65</v>
      </c>
      <c r="D2220" s="60" t="s">
        <v>27</v>
      </c>
      <c r="E2220" s="60" t="s">
        <v>7262</v>
      </c>
      <c r="F2220" s="60">
        <v>-4893</v>
      </c>
      <c r="G2220" s="60" t="s">
        <v>116</v>
      </c>
      <c r="H2220" s="60" t="s">
        <v>194</v>
      </c>
      <c r="I2220" s="60">
        <v>36393</v>
      </c>
      <c r="J2220" s="60" t="s">
        <v>1415</v>
      </c>
      <c r="K2220" s="60" t="s">
        <v>55</v>
      </c>
      <c r="L2220" s="60" t="s">
        <v>32</v>
      </c>
      <c r="M2220" s="60">
        <v>4.99</v>
      </c>
      <c r="N2220" s="60" t="s">
        <v>41</v>
      </c>
      <c r="O2220" s="60">
        <v>14</v>
      </c>
    </row>
    <row r="2221" spans="1:15" x14ac:dyDescent="0.2">
      <c r="A2221" s="60" t="s">
        <v>7263</v>
      </c>
      <c r="B2221" s="60" t="s">
        <v>5270</v>
      </c>
      <c r="C2221" s="60">
        <v>23</v>
      </c>
      <c r="D2221" s="60" t="s">
        <v>17</v>
      </c>
      <c r="E2221" s="60" t="s">
        <v>7264</v>
      </c>
      <c r="F2221" s="60">
        <v>-3021</v>
      </c>
      <c r="G2221" s="60" t="s">
        <v>85</v>
      </c>
      <c r="H2221" s="60" t="s">
        <v>144</v>
      </c>
      <c r="I2221" s="60">
        <v>87446.12</v>
      </c>
      <c r="J2221" s="60" t="s">
        <v>7265</v>
      </c>
      <c r="K2221" s="60" t="s">
        <v>55</v>
      </c>
      <c r="L2221" s="60" t="s">
        <v>73</v>
      </c>
      <c r="M2221" s="60">
        <v>2.91</v>
      </c>
      <c r="N2221" s="60" t="s">
        <v>33</v>
      </c>
      <c r="O2221" s="60">
        <v>37</v>
      </c>
    </row>
    <row r="2222" spans="1:15" x14ac:dyDescent="0.2">
      <c r="A2222" s="60" t="s">
        <v>7266</v>
      </c>
      <c r="B2222" s="60" t="s">
        <v>2082</v>
      </c>
      <c r="C2222" s="60">
        <v>23</v>
      </c>
      <c r="D2222" s="60" t="s">
        <v>50</v>
      </c>
      <c r="E2222" s="60" t="s">
        <v>7267</v>
      </c>
      <c r="F2222" s="60">
        <v>-3629</v>
      </c>
      <c r="G2222" s="60" t="s">
        <v>78</v>
      </c>
      <c r="H2222" s="60" t="s">
        <v>30</v>
      </c>
      <c r="I2222" s="60">
        <v>166114.45000000001</v>
      </c>
      <c r="J2222" s="60" t="s">
        <v>234</v>
      </c>
      <c r="K2222" s="60" t="s">
        <v>81</v>
      </c>
      <c r="L2222" s="60" t="s">
        <v>56</v>
      </c>
      <c r="M2222" s="60">
        <v>1.03</v>
      </c>
      <c r="N2222" s="60" t="s">
        <v>57</v>
      </c>
      <c r="O2222" s="60">
        <v>38</v>
      </c>
    </row>
    <row r="2223" spans="1:15" x14ac:dyDescent="0.2">
      <c r="A2223" s="60" t="s">
        <v>7268</v>
      </c>
      <c r="B2223" s="60" t="s">
        <v>7269</v>
      </c>
      <c r="C2223" s="60">
        <v>35</v>
      </c>
      <c r="D2223" s="60" t="s">
        <v>50</v>
      </c>
      <c r="E2223" s="60" t="s">
        <v>7270</v>
      </c>
      <c r="F2223" s="60">
        <v>-6576</v>
      </c>
      <c r="G2223" s="60" t="s">
        <v>85</v>
      </c>
      <c r="H2223" s="60" t="s">
        <v>173</v>
      </c>
      <c r="I2223" s="60">
        <v>103583.77</v>
      </c>
      <c r="J2223" s="60" t="s">
        <v>7271</v>
      </c>
      <c r="K2223" s="60" t="s">
        <v>47</v>
      </c>
      <c r="L2223" s="60" t="s">
        <v>56</v>
      </c>
      <c r="M2223" s="60">
        <v>3.77</v>
      </c>
      <c r="N2223" s="60" t="s">
        <v>41</v>
      </c>
      <c r="O2223" s="60">
        <v>27</v>
      </c>
    </row>
    <row r="2224" spans="1:15" x14ac:dyDescent="0.2">
      <c r="A2224" s="60" t="s">
        <v>7272</v>
      </c>
      <c r="B2224" s="60" t="s">
        <v>2278</v>
      </c>
      <c r="C2224" s="60">
        <v>27</v>
      </c>
      <c r="D2224" s="60" t="s">
        <v>27</v>
      </c>
      <c r="E2224" s="60" t="s">
        <v>7273</v>
      </c>
      <c r="F2224" s="60">
        <v>-3944</v>
      </c>
      <c r="G2224" s="60" t="s">
        <v>19</v>
      </c>
      <c r="H2224" s="60" t="s">
        <v>71</v>
      </c>
      <c r="I2224" s="60">
        <v>56856.91</v>
      </c>
      <c r="J2224" s="60" t="s">
        <v>4561</v>
      </c>
      <c r="K2224" s="60" t="s">
        <v>55</v>
      </c>
      <c r="L2224" s="60" t="s">
        <v>23</v>
      </c>
      <c r="M2224" s="60">
        <v>4.53</v>
      </c>
      <c r="N2224" s="60" t="s">
        <v>24</v>
      </c>
      <c r="O2224" s="60">
        <v>32</v>
      </c>
    </row>
    <row r="2225" spans="1:15" x14ac:dyDescent="0.2">
      <c r="A2225" s="60" t="s">
        <v>7274</v>
      </c>
      <c r="B2225" s="60" t="s">
        <v>7275</v>
      </c>
      <c r="C2225" s="60">
        <v>24</v>
      </c>
      <c r="D2225" s="60" t="s">
        <v>27</v>
      </c>
      <c r="E2225" s="60" t="s">
        <v>7276</v>
      </c>
      <c r="F2225" s="60">
        <v>-7786</v>
      </c>
      <c r="G2225" s="60" t="s">
        <v>85</v>
      </c>
      <c r="H2225" s="60" t="s">
        <v>144</v>
      </c>
      <c r="I2225" s="60">
        <v>58600.37</v>
      </c>
      <c r="J2225" s="60" t="s">
        <v>7277</v>
      </c>
      <c r="K2225" s="60" t="s">
        <v>127</v>
      </c>
      <c r="L2225" s="60" t="s">
        <v>23</v>
      </c>
      <c r="M2225" s="60">
        <v>3.22</v>
      </c>
      <c r="N2225" s="60" t="s">
        <v>57</v>
      </c>
      <c r="O2225" s="60">
        <v>4</v>
      </c>
    </row>
    <row r="2226" spans="1:15" x14ac:dyDescent="0.2">
      <c r="A2226" s="60" t="s">
        <v>7278</v>
      </c>
      <c r="B2226" s="60" t="s">
        <v>2540</v>
      </c>
      <c r="C2226" s="60">
        <v>65</v>
      </c>
      <c r="D2226" s="60" t="s">
        <v>50</v>
      </c>
      <c r="E2226" s="60" t="s">
        <v>7279</v>
      </c>
      <c r="F2226" s="60">
        <v>-4913</v>
      </c>
      <c r="G2226" s="60" t="s">
        <v>19</v>
      </c>
      <c r="H2226" s="60" t="s">
        <v>38</v>
      </c>
      <c r="I2226" s="60">
        <v>50615.4</v>
      </c>
      <c r="J2226" s="60" t="s">
        <v>1325</v>
      </c>
      <c r="K2226" s="60" t="s">
        <v>127</v>
      </c>
      <c r="L2226" s="60" t="s">
        <v>23</v>
      </c>
      <c r="M2226" s="60">
        <v>3.05</v>
      </c>
      <c r="N2226" s="60" t="s">
        <v>74</v>
      </c>
      <c r="O2226" s="60">
        <v>13</v>
      </c>
    </row>
    <row r="2227" spans="1:15" x14ac:dyDescent="0.2">
      <c r="A2227" s="60" t="s">
        <v>7280</v>
      </c>
      <c r="B2227" s="60" t="s">
        <v>4559</v>
      </c>
      <c r="C2227" s="60">
        <v>47</v>
      </c>
      <c r="D2227" s="60" t="s">
        <v>17</v>
      </c>
      <c r="E2227" s="60" t="s">
        <v>7281</v>
      </c>
      <c r="F2227" s="60">
        <v>-3763</v>
      </c>
      <c r="G2227" s="60" t="s">
        <v>94</v>
      </c>
      <c r="H2227" s="60" t="s">
        <v>53</v>
      </c>
      <c r="I2227" s="60">
        <v>68858.16</v>
      </c>
      <c r="J2227" s="60" t="s">
        <v>730</v>
      </c>
      <c r="K2227" s="60" t="s">
        <v>104</v>
      </c>
      <c r="L2227" s="60" t="s">
        <v>56</v>
      </c>
      <c r="M2227" s="60">
        <v>1.22</v>
      </c>
      <c r="N2227" s="60" t="s">
        <v>33</v>
      </c>
      <c r="O2227" s="60">
        <v>4</v>
      </c>
    </row>
    <row r="2228" spans="1:15" x14ac:dyDescent="0.2">
      <c r="A2228" s="60" t="s">
        <v>7282</v>
      </c>
      <c r="B2228" s="60" t="s">
        <v>7283</v>
      </c>
      <c r="C2228" s="60">
        <v>22</v>
      </c>
      <c r="D2228" s="60" t="s">
        <v>17</v>
      </c>
      <c r="E2228" s="60" t="s">
        <v>7284</v>
      </c>
      <c r="F2228" s="60">
        <v>-4078</v>
      </c>
      <c r="G2228" s="60" t="s">
        <v>52</v>
      </c>
      <c r="H2228" s="60" t="s">
        <v>71</v>
      </c>
      <c r="I2228" s="60">
        <v>163739.20000000001</v>
      </c>
      <c r="J2228" s="60" t="s">
        <v>1838</v>
      </c>
      <c r="K2228" s="60" t="s">
        <v>40</v>
      </c>
      <c r="L2228" s="60" t="s">
        <v>73</v>
      </c>
      <c r="M2228" s="60">
        <v>1.1399999999999999</v>
      </c>
      <c r="N2228" s="60" t="s">
        <v>74</v>
      </c>
      <c r="O2228" s="60">
        <v>7</v>
      </c>
    </row>
    <row r="2229" spans="1:15" x14ac:dyDescent="0.2">
      <c r="A2229" s="60" t="s">
        <v>7285</v>
      </c>
      <c r="B2229" s="60" t="s">
        <v>5868</v>
      </c>
      <c r="C2229" s="60">
        <v>35</v>
      </c>
      <c r="D2229" s="60" t="s">
        <v>27</v>
      </c>
      <c r="E2229" s="60" t="s">
        <v>7286</v>
      </c>
      <c r="F2229" s="60">
        <v>-6797</v>
      </c>
      <c r="G2229" s="60" t="s">
        <v>116</v>
      </c>
      <c r="H2229" s="60" t="s">
        <v>38</v>
      </c>
      <c r="I2229" s="60">
        <v>88342.58</v>
      </c>
      <c r="J2229" s="60" t="s">
        <v>3002</v>
      </c>
      <c r="K2229" s="60" t="s">
        <v>40</v>
      </c>
      <c r="L2229" s="60" t="s">
        <v>23</v>
      </c>
      <c r="M2229" s="60">
        <v>2.02</v>
      </c>
      <c r="N2229" s="60" t="s">
        <v>57</v>
      </c>
      <c r="O2229" s="60">
        <v>30</v>
      </c>
    </row>
    <row r="2230" spans="1:15" x14ac:dyDescent="0.2">
      <c r="A2230" s="60" t="s">
        <v>7287</v>
      </c>
      <c r="B2230" s="60" t="s">
        <v>1279</v>
      </c>
      <c r="C2230" s="60">
        <v>44</v>
      </c>
      <c r="D2230" s="60" t="s">
        <v>27</v>
      </c>
      <c r="E2230" s="60" t="s">
        <v>7288</v>
      </c>
      <c r="F2230" s="60">
        <v>-7951</v>
      </c>
      <c r="G2230" s="60" t="s">
        <v>78</v>
      </c>
      <c r="H2230" s="60" t="s">
        <v>173</v>
      </c>
      <c r="I2230" s="60">
        <v>137585.5</v>
      </c>
      <c r="J2230" s="60" t="s">
        <v>1527</v>
      </c>
      <c r="K2230" s="60" t="s">
        <v>40</v>
      </c>
      <c r="L2230" s="60" t="s">
        <v>32</v>
      </c>
      <c r="M2230" s="60">
        <v>1.9</v>
      </c>
      <c r="N2230" s="60" t="s">
        <v>41</v>
      </c>
      <c r="O2230" s="60">
        <v>13</v>
      </c>
    </row>
    <row r="2231" spans="1:15" x14ac:dyDescent="0.2">
      <c r="A2231" s="60" t="s">
        <v>7289</v>
      </c>
      <c r="B2231" s="60" t="s">
        <v>7290</v>
      </c>
      <c r="C2231" s="60">
        <v>23</v>
      </c>
      <c r="D2231" s="60" t="s">
        <v>27</v>
      </c>
      <c r="E2231" s="60" t="s">
        <v>7291</v>
      </c>
      <c r="F2231" s="60">
        <v>-10719</v>
      </c>
      <c r="G2231" s="60" t="s">
        <v>19</v>
      </c>
      <c r="H2231" s="60" t="s">
        <v>71</v>
      </c>
      <c r="I2231" s="60">
        <v>129586.84</v>
      </c>
      <c r="J2231" s="60" t="s">
        <v>122</v>
      </c>
      <c r="K2231" s="60" t="s">
        <v>22</v>
      </c>
      <c r="L2231" s="60" t="s">
        <v>73</v>
      </c>
      <c r="M2231" s="60">
        <v>4.08</v>
      </c>
      <c r="N2231" s="60" t="s">
        <v>41</v>
      </c>
      <c r="O2231" s="60">
        <v>1</v>
      </c>
    </row>
    <row r="2232" spans="1:15" x14ac:dyDescent="0.2">
      <c r="A2232" s="60" t="s">
        <v>7292</v>
      </c>
      <c r="B2232" s="60" t="s">
        <v>7293</v>
      </c>
      <c r="C2232" s="60">
        <v>58</v>
      </c>
      <c r="D2232" s="60" t="s">
        <v>17</v>
      </c>
      <c r="E2232" s="60" t="s">
        <v>7294</v>
      </c>
      <c r="F2232" s="60">
        <v>-3289</v>
      </c>
      <c r="G2232" s="60" t="s">
        <v>29</v>
      </c>
      <c r="H2232" s="60" t="s">
        <v>66</v>
      </c>
      <c r="I2232" s="60">
        <v>161098.72</v>
      </c>
      <c r="J2232" s="60" t="s">
        <v>4353</v>
      </c>
      <c r="K2232" s="60" t="s">
        <v>22</v>
      </c>
      <c r="L2232" s="60" t="s">
        <v>73</v>
      </c>
      <c r="M2232" s="60">
        <v>3.38</v>
      </c>
      <c r="N2232" s="60" t="s">
        <v>33</v>
      </c>
      <c r="O2232" s="60">
        <v>25</v>
      </c>
    </row>
    <row r="2233" spans="1:15" x14ac:dyDescent="0.2">
      <c r="A2233" s="60" t="s">
        <v>7295</v>
      </c>
      <c r="B2233" s="60" t="s">
        <v>1027</v>
      </c>
      <c r="C2233" s="60">
        <v>47</v>
      </c>
      <c r="D2233" s="60" t="s">
        <v>17</v>
      </c>
      <c r="E2233" s="60" t="s">
        <v>7296</v>
      </c>
      <c r="F2233" s="60">
        <v>-4674</v>
      </c>
      <c r="G2233" s="60" t="s">
        <v>99</v>
      </c>
      <c r="H2233" s="60" t="s">
        <v>30</v>
      </c>
      <c r="I2233" s="60">
        <v>135053.16</v>
      </c>
      <c r="J2233" s="60" t="s">
        <v>5390</v>
      </c>
      <c r="K2233" s="60" t="s">
        <v>22</v>
      </c>
      <c r="L2233" s="60" t="s">
        <v>56</v>
      </c>
      <c r="M2233" s="60">
        <v>1.43</v>
      </c>
      <c r="N2233" s="60" t="s">
        <v>33</v>
      </c>
      <c r="O2233" s="60">
        <v>33</v>
      </c>
    </row>
    <row r="2234" spans="1:15" x14ac:dyDescent="0.2">
      <c r="A2234" s="60" t="s">
        <v>7297</v>
      </c>
      <c r="B2234" s="60" t="s">
        <v>5103</v>
      </c>
      <c r="C2234" s="60">
        <v>59</v>
      </c>
      <c r="D2234" s="60" t="s">
        <v>50</v>
      </c>
      <c r="E2234" s="60" t="s">
        <v>7298</v>
      </c>
      <c r="F2234" s="60">
        <v>-3045</v>
      </c>
      <c r="G2234" s="60" t="s">
        <v>85</v>
      </c>
      <c r="H2234" s="60" t="s">
        <v>66</v>
      </c>
      <c r="I2234" s="60">
        <v>63695.61</v>
      </c>
      <c r="J2234" s="60" t="s">
        <v>3376</v>
      </c>
      <c r="K2234" s="60" t="s">
        <v>47</v>
      </c>
      <c r="L2234" s="60" t="s">
        <v>73</v>
      </c>
      <c r="M2234" s="60">
        <v>1.86</v>
      </c>
      <c r="N2234" s="60" t="s">
        <v>74</v>
      </c>
      <c r="O2234" s="60">
        <v>25</v>
      </c>
    </row>
    <row r="2235" spans="1:15" x14ac:dyDescent="0.2">
      <c r="A2235" s="60" t="s">
        <v>7299</v>
      </c>
      <c r="B2235" s="60" t="s">
        <v>1596</v>
      </c>
      <c r="C2235" s="60">
        <v>53</v>
      </c>
      <c r="D2235" s="60" t="s">
        <v>50</v>
      </c>
      <c r="E2235" s="60" t="s">
        <v>7300</v>
      </c>
      <c r="F2235" s="60">
        <v>-11185</v>
      </c>
      <c r="G2235" s="60" t="s">
        <v>85</v>
      </c>
      <c r="H2235" s="60" t="s">
        <v>30</v>
      </c>
      <c r="I2235" s="60">
        <v>125342.43</v>
      </c>
      <c r="J2235" s="60" t="s">
        <v>7301</v>
      </c>
      <c r="K2235" s="60" t="s">
        <v>55</v>
      </c>
      <c r="L2235" s="60" t="s">
        <v>32</v>
      </c>
      <c r="M2235" s="60">
        <v>2.87</v>
      </c>
      <c r="N2235" s="60" t="s">
        <v>57</v>
      </c>
      <c r="O2235" s="60">
        <v>0</v>
      </c>
    </row>
    <row r="2236" spans="1:15" x14ac:dyDescent="0.2">
      <c r="A2236" s="60" t="s">
        <v>7302</v>
      </c>
      <c r="B2236" s="60" t="s">
        <v>7303</v>
      </c>
      <c r="C2236" s="60">
        <v>33</v>
      </c>
      <c r="D2236" s="60" t="s">
        <v>27</v>
      </c>
      <c r="E2236" s="60" t="s">
        <v>7304</v>
      </c>
      <c r="F2236" s="60">
        <v>-4501</v>
      </c>
      <c r="G2236" s="60" t="s">
        <v>37</v>
      </c>
      <c r="H2236" s="60" t="s">
        <v>20</v>
      </c>
      <c r="I2236" s="60">
        <v>172104.83</v>
      </c>
      <c r="J2236" s="60" t="s">
        <v>1358</v>
      </c>
      <c r="K2236" s="60" t="s">
        <v>81</v>
      </c>
      <c r="L2236" s="60" t="s">
        <v>73</v>
      </c>
      <c r="M2236" s="60">
        <v>2.27</v>
      </c>
      <c r="N2236" s="60" t="s">
        <v>74</v>
      </c>
      <c r="O2236" s="60">
        <v>13</v>
      </c>
    </row>
    <row r="2237" spans="1:15" x14ac:dyDescent="0.2">
      <c r="A2237" s="60" t="s">
        <v>7305</v>
      </c>
      <c r="B2237" s="60" t="s">
        <v>184</v>
      </c>
      <c r="C2237" s="60">
        <v>29</v>
      </c>
      <c r="D2237" s="60" t="s">
        <v>17</v>
      </c>
      <c r="E2237" s="60" t="s">
        <v>185</v>
      </c>
      <c r="F2237" s="60">
        <v>-6634</v>
      </c>
      <c r="G2237" s="60" t="s">
        <v>85</v>
      </c>
      <c r="H2237" s="60" t="s">
        <v>53</v>
      </c>
      <c r="I2237" s="60">
        <v>147851.4</v>
      </c>
      <c r="J2237" s="60" t="s">
        <v>4973</v>
      </c>
      <c r="K2237" s="60" t="s">
        <v>104</v>
      </c>
      <c r="L2237" s="60" t="s">
        <v>56</v>
      </c>
      <c r="M2237" s="60">
        <v>3.17</v>
      </c>
      <c r="N2237" s="60" t="s">
        <v>24</v>
      </c>
      <c r="O2237" s="60">
        <v>35</v>
      </c>
    </row>
    <row r="2238" spans="1:15" x14ac:dyDescent="0.2">
      <c r="A2238" s="60" t="s">
        <v>7306</v>
      </c>
      <c r="B2238" s="60" t="s">
        <v>7307</v>
      </c>
      <c r="C2238" s="60">
        <v>34</v>
      </c>
      <c r="D2238" s="60" t="s">
        <v>50</v>
      </c>
      <c r="E2238" s="60" t="s">
        <v>7308</v>
      </c>
      <c r="F2238" s="60">
        <v>-4527</v>
      </c>
      <c r="G2238" s="60" t="s">
        <v>99</v>
      </c>
      <c r="H2238" s="60" t="s">
        <v>20</v>
      </c>
      <c r="I2238" s="60">
        <v>37464.120000000003</v>
      </c>
      <c r="J2238" s="60" t="s">
        <v>2621</v>
      </c>
      <c r="K2238" s="60" t="s">
        <v>47</v>
      </c>
      <c r="L2238" s="60" t="s">
        <v>56</v>
      </c>
      <c r="M2238" s="60">
        <v>2.02</v>
      </c>
      <c r="N2238" s="60" t="s">
        <v>33</v>
      </c>
      <c r="O2238" s="60">
        <v>33</v>
      </c>
    </row>
    <row r="2239" spans="1:15" x14ac:dyDescent="0.2">
      <c r="A2239" s="60" t="s">
        <v>7309</v>
      </c>
      <c r="B2239" s="60" t="s">
        <v>7310</v>
      </c>
      <c r="C2239" s="60">
        <v>48</v>
      </c>
      <c r="D2239" s="60" t="s">
        <v>50</v>
      </c>
      <c r="E2239" s="60" t="s">
        <v>7311</v>
      </c>
      <c r="F2239" s="60">
        <v>-10352</v>
      </c>
      <c r="G2239" s="60" t="s">
        <v>116</v>
      </c>
      <c r="H2239" s="60" t="s">
        <v>71</v>
      </c>
      <c r="I2239" s="60">
        <v>91969.75</v>
      </c>
      <c r="J2239" s="60" t="s">
        <v>1304</v>
      </c>
      <c r="K2239" s="60" t="s">
        <v>136</v>
      </c>
      <c r="L2239" s="60" t="s">
        <v>32</v>
      </c>
      <c r="M2239" s="60">
        <v>1.1499999999999999</v>
      </c>
      <c r="N2239" s="60" t="s">
        <v>24</v>
      </c>
      <c r="O2239" s="60">
        <v>6</v>
      </c>
    </row>
    <row r="2240" spans="1:15" x14ac:dyDescent="0.2">
      <c r="A2240" s="60" t="s">
        <v>7312</v>
      </c>
      <c r="B2240" s="60" t="s">
        <v>7313</v>
      </c>
      <c r="C2240" s="60">
        <v>44</v>
      </c>
      <c r="D2240" s="60" t="s">
        <v>27</v>
      </c>
      <c r="E2240" s="60" t="s">
        <v>7314</v>
      </c>
      <c r="F2240" s="60">
        <v>-8790</v>
      </c>
      <c r="G2240" s="60" t="s">
        <v>45</v>
      </c>
      <c r="H2240" s="60" t="s">
        <v>71</v>
      </c>
      <c r="I2240" s="60">
        <v>72721.47</v>
      </c>
      <c r="J2240" s="60" t="s">
        <v>469</v>
      </c>
      <c r="K2240" s="60" t="s">
        <v>81</v>
      </c>
      <c r="L2240" s="60" t="s">
        <v>23</v>
      </c>
      <c r="M2240" s="60">
        <v>3.05</v>
      </c>
      <c r="N2240" s="60" t="s">
        <v>74</v>
      </c>
      <c r="O2240" s="60">
        <v>17</v>
      </c>
    </row>
    <row r="2241" spans="1:15" x14ac:dyDescent="0.2">
      <c r="A2241" s="60" t="s">
        <v>7315</v>
      </c>
      <c r="B2241" s="60" t="s">
        <v>7316</v>
      </c>
      <c r="C2241" s="60">
        <v>45</v>
      </c>
      <c r="D2241" s="60" t="s">
        <v>50</v>
      </c>
      <c r="E2241" s="60" t="s">
        <v>7317</v>
      </c>
      <c r="F2241" s="60">
        <v>-7076</v>
      </c>
      <c r="G2241" s="60" t="s">
        <v>99</v>
      </c>
      <c r="H2241" s="60" t="s">
        <v>66</v>
      </c>
      <c r="I2241" s="60">
        <v>164286.71</v>
      </c>
      <c r="J2241" s="60" t="s">
        <v>7318</v>
      </c>
      <c r="K2241" s="60" t="s">
        <v>104</v>
      </c>
      <c r="L2241" s="60" t="s">
        <v>56</v>
      </c>
      <c r="M2241" s="60">
        <v>1.47</v>
      </c>
      <c r="N2241" s="60" t="s">
        <v>33</v>
      </c>
      <c r="O2241" s="60">
        <v>24</v>
      </c>
    </row>
    <row r="2242" spans="1:15" x14ac:dyDescent="0.2">
      <c r="A2242" s="60" t="s">
        <v>7319</v>
      </c>
      <c r="B2242" s="60" t="s">
        <v>7320</v>
      </c>
      <c r="C2242" s="60">
        <v>46</v>
      </c>
      <c r="D2242" s="60" t="s">
        <v>27</v>
      </c>
      <c r="E2242" s="60" t="s">
        <v>7321</v>
      </c>
      <c r="F2242" s="60">
        <v>-5175</v>
      </c>
      <c r="G2242" s="60" t="s">
        <v>29</v>
      </c>
      <c r="H2242" s="60" t="s">
        <v>144</v>
      </c>
      <c r="I2242" s="60">
        <v>148490.65</v>
      </c>
      <c r="J2242" s="60" t="s">
        <v>4073</v>
      </c>
      <c r="K2242" s="60" t="s">
        <v>62</v>
      </c>
      <c r="L2242" s="60" t="s">
        <v>73</v>
      </c>
      <c r="M2242" s="60">
        <v>2.52</v>
      </c>
      <c r="N2242" s="60" t="s">
        <v>33</v>
      </c>
      <c r="O2242" s="60">
        <v>16</v>
      </c>
    </row>
    <row r="2243" spans="1:15" x14ac:dyDescent="0.2">
      <c r="A2243" s="60" t="s">
        <v>7322</v>
      </c>
      <c r="B2243" s="60" t="s">
        <v>6723</v>
      </c>
      <c r="C2243" s="60">
        <v>47</v>
      </c>
      <c r="D2243" s="60" t="s">
        <v>17</v>
      </c>
      <c r="E2243" s="60" t="s">
        <v>7323</v>
      </c>
      <c r="F2243" s="60">
        <v>-6390</v>
      </c>
      <c r="G2243" s="60" t="s">
        <v>99</v>
      </c>
      <c r="H2243" s="60" t="s">
        <v>79</v>
      </c>
      <c r="I2243" s="60">
        <v>100551.17</v>
      </c>
      <c r="J2243" s="60" t="s">
        <v>7324</v>
      </c>
      <c r="K2243" s="60" t="s">
        <v>22</v>
      </c>
      <c r="L2243" s="60" t="s">
        <v>32</v>
      </c>
      <c r="M2243" s="60">
        <v>2.16</v>
      </c>
      <c r="N2243" s="60" t="s">
        <v>33</v>
      </c>
      <c r="O2243" s="60">
        <v>40</v>
      </c>
    </row>
    <row r="2244" spans="1:15" x14ac:dyDescent="0.2">
      <c r="A2244" s="60" t="s">
        <v>7325</v>
      </c>
      <c r="B2244" s="60" t="s">
        <v>59</v>
      </c>
      <c r="C2244" s="60">
        <v>39</v>
      </c>
      <c r="D2244" s="60" t="s">
        <v>50</v>
      </c>
      <c r="E2244" s="60" t="s">
        <v>7326</v>
      </c>
      <c r="F2244" s="60">
        <v>-9072</v>
      </c>
      <c r="G2244" s="60" t="s">
        <v>29</v>
      </c>
      <c r="H2244" s="60" t="s">
        <v>144</v>
      </c>
      <c r="I2244" s="60">
        <v>36285.67</v>
      </c>
      <c r="J2244" s="60" t="s">
        <v>1707</v>
      </c>
      <c r="K2244" s="60" t="s">
        <v>136</v>
      </c>
      <c r="L2244" s="60" t="s">
        <v>23</v>
      </c>
      <c r="M2244" s="60">
        <v>3.4</v>
      </c>
      <c r="N2244" s="60" t="s">
        <v>41</v>
      </c>
      <c r="O2244" s="60">
        <v>8</v>
      </c>
    </row>
    <row r="2245" spans="1:15" x14ac:dyDescent="0.2">
      <c r="A2245" s="60" t="s">
        <v>7327</v>
      </c>
      <c r="B2245" s="60" t="s">
        <v>7328</v>
      </c>
      <c r="C2245" s="60">
        <v>31</v>
      </c>
      <c r="D2245" s="60" t="s">
        <v>27</v>
      </c>
      <c r="E2245" s="60" t="s">
        <v>7329</v>
      </c>
      <c r="F2245" s="60">
        <v>-10229</v>
      </c>
      <c r="G2245" s="60" t="s">
        <v>116</v>
      </c>
      <c r="H2245" s="60" t="s">
        <v>53</v>
      </c>
      <c r="I2245" s="60">
        <v>135117.5</v>
      </c>
      <c r="J2245" s="60" t="s">
        <v>5866</v>
      </c>
      <c r="K2245" s="60" t="s">
        <v>40</v>
      </c>
      <c r="L2245" s="60" t="s">
        <v>32</v>
      </c>
      <c r="M2245" s="60">
        <v>2.56</v>
      </c>
      <c r="N2245" s="60" t="s">
        <v>57</v>
      </c>
      <c r="O2245" s="60">
        <v>14</v>
      </c>
    </row>
    <row r="2246" spans="1:15" x14ac:dyDescent="0.2">
      <c r="A2246" s="60" t="s">
        <v>7330</v>
      </c>
      <c r="B2246" s="60" t="s">
        <v>3179</v>
      </c>
      <c r="C2246" s="60">
        <v>64</v>
      </c>
      <c r="D2246" s="60" t="s">
        <v>27</v>
      </c>
      <c r="E2246" s="60" t="s">
        <v>7331</v>
      </c>
      <c r="F2246" s="60">
        <v>-9876</v>
      </c>
      <c r="G2246" s="60" t="s">
        <v>45</v>
      </c>
      <c r="H2246" s="60" t="s">
        <v>38</v>
      </c>
      <c r="I2246" s="60">
        <v>63083.41</v>
      </c>
      <c r="J2246" s="60" t="s">
        <v>5249</v>
      </c>
      <c r="K2246" s="60" t="s">
        <v>127</v>
      </c>
      <c r="L2246" s="60" t="s">
        <v>23</v>
      </c>
      <c r="M2246" s="60">
        <v>2.63</v>
      </c>
      <c r="N2246" s="60" t="s">
        <v>33</v>
      </c>
      <c r="O2246" s="60">
        <v>2</v>
      </c>
    </row>
    <row r="2247" spans="1:15" x14ac:dyDescent="0.2">
      <c r="A2247" s="60" t="s">
        <v>7332</v>
      </c>
      <c r="B2247" s="60" t="s">
        <v>7333</v>
      </c>
      <c r="C2247" s="60">
        <v>26</v>
      </c>
      <c r="D2247" s="60" t="s">
        <v>27</v>
      </c>
      <c r="E2247" s="60" t="s">
        <v>7334</v>
      </c>
      <c r="F2247" s="60">
        <v>-7070</v>
      </c>
      <c r="G2247" s="60" t="s">
        <v>45</v>
      </c>
      <c r="H2247" s="60" t="s">
        <v>30</v>
      </c>
      <c r="I2247" s="60">
        <v>74888.710000000006</v>
      </c>
      <c r="J2247" s="60" t="s">
        <v>7335</v>
      </c>
      <c r="K2247" s="60" t="s">
        <v>81</v>
      </c>
      <c r="L2247" s="60" t="s">
        <v>73</v>
      </c>
      <c r="M2247" s="60">
        <v>1.76</v>
      </c>
      <c r="N2247" s="60" t="s">
        <v>41</v>
      </c>
      <c r="O2247" s="60">
        <v>29</v>
      </c>
    </row>
    <row r="2248" spans="1:15" x14ac:dyDescent="0.2">
      <c r="A2248" s="60" t="s">
        <v>7336</v>
      </c>
      <c r="B2248" s="60" t="s">
        <v>871</v>
      </c>
      <c r="C2248" s="60">
        <v>48</v>
      </c>
      <c r="D2248" s="60" t="s">
        <v>27</v>
      </c>
      <c r="E2248" s="60" t="s">
        <v>7337</v>
      </c>
      <c r="F2248" s="60">
        <v>-7715</v>
      </c>
      <c r="G2248" s="60" t="s">
        <v>19</v>
      </c>
      <c r="H2248" s="60" t="s">
        <v>194</v>
      </c>
      <c r="I2248" s="60">
        <v>152638.65</v>
      </c>
      <c r="J2248" s="60" t="s">
        <v>4729</v>
      </c>
      <c r="K2248" s="60" t="s">
        <v>62</v>
      </c>
      <c r="L2248" s="60" t="s">
        <v>73</v>
      </c>
      <c r="M2248" s="60">
        <v>2.14</v>
      </c>
      <c r="N2248" s="60" t="s">
        <v>41</v>
      </c>
      <c r="O2248" s="60">
        <v>27</v>
      </c>
    </row>
    <row r="2249" spans="1:15" x14ac:dyDescent="0.2">
      <c r="A2249" s="60" t="s">
        <v>7338</v>
      </c>
      <c r="B2249" s="60" t="s">
        <v>7339</v>
      </c>
      <c r="C2249" s="60">
        <v>40</v>
      </c>
      <c r="D2249" s="60" t="s">
        <v>27</v>
      </c>
      <c r="E2249" s="60" t="s">
        <v>7340</v>
      </c>
      <c r="F2249" s="60">
        <v>-10625</v>
      </c>
      <c r="G2249" s="60" t="s">
        <v>37</v>
      </c>
      <c r="H2249" s="60" t="s">
        <v>66</v>
      </c>
      <c r="I2249" s="60">
        <v>53912.44</v>
      </c>
      <c r="J2249" s="60" t="s">
        <v>764</v>
      </c>
      <c r="K2249" s="60" t="s">
        <v>55</v>
      </c>
      <c r="L2249" s="60" t="s">
        <v>23</v>
      </c>
      <c r="M2249" s="60">
        <v>4.87</v>
      </c>
      <c r="N2249" s="60" t="s">
        <v>74</v>
      </c>
      <c r="O2249" s="60">
        <v>26</v>
      </c>
    </row>
    <row r="2250" spans="1:15" x14ac:dyDescent="0.2">
      <c r="A2250" s="60" t="s">
        <v>7341</v>
      </c>
      <c r="B2250" s="60" t="s">
        <v>7342</v>
      </c>
      <c r="C2250" s="60">
        <v>26</v>
      </c>
      <c r="D2250" s="60" t="s">
        <v>17</v>
      </c>
      <c r="E2250" s="60" t="s">
        <v>7343</v>
      </c>
      <c r="F2250" s="60">
        <v>-6799</v>
      </c>
      <c r="G2250" s="60" t="s">
        <v>94</v>
      </c>
      <c r="H2250" s="60" t="s">
        <v>38</v>
      </c>
      <c r="I2250" s="60">
        <v>131028.28</v>
      </c>
      <c r="J2250" s="60" t="s">
        <v>2098</v>
      </c>
      <c r="K2250" s="60" t="s">
        <v>62</v>
      </c>
      <c r="L2250" s="60" t="s">
        <v>32</v>
      </c>
      <c r="M2250" s="60">
        <v>1.94</v>
      </c>
      <c r="N2250" s="60" t="s">
        <v>74</v>
      </c>
      <c r="O2250" s="60">
        <v>26</v>
      </c>
    </row>
    <row r="2251" spans="1:15" x14ac:dyDescent="0.2">
      <c r="A2251" s="60" t="s">
        <v>7344</v>
      </c>
      <c r="B2251" s="60" t="s">
        <v>7345</v>
      </c>
      <c r="C2251" s="60">
        <v>57</v>
      </c>
      <c r="D2251" s="60" t="s">
        <v>27</v>
      </c>
      <c r="E2251" s="60" t="s">
        <v>7346</v>
      </c>
      <c r="F2251" s="60">
        <v>-10443</v>
      </c>
      <c r="G2251" s="60" t="s">
        <v>52</v>
      </c>
      <c r="H2251" s="60" t="s">
        <v>79</v>
      </c>
      <c r="I2251" s="60">
        <v>139172.63</v>
      </c>
      <c r="J2251" s="60" t="s">
        <v>4630</v>
      </c>
      <c r="K2251" s="60" t="s">
        <v>22</v>
      </c>
      <c r="L2251" s="60" t="s">
        <v>23</v>
      </c>
      <c r="M2251" s="60">
        <v>1.36</v>
      </c>
      <c r="N2251" s="60" t="s">
        <v>74</v>
      </c>
      <c r="O2251" s="60">
        <v>29</v>
      </c>
    </row>
    <row r="2252" spans="1:15" x14ac:dyDescent="0.2">
      <c r="A2252" s="60" t="s">
        <v>7347</v>
      </c>
      <c r="B2252" s="60" t="s">
        <v>7348</v>
      </c>
      <c r="C2252" s="60">
        <v>30</v>
      </c>
      <c r="D2252" s="60" t="s">
        <v>17</v>
      </c>
      <c r="E2252" s="60" t="s">
        <v>7349</v>
      </c>
      <c r="F2252" s="60">
        <v>-7761</v>
      </c>
      <c r="G2252" s="60" t="s">
        <v>94</v>
      </c>
      <c r="H2252" s="60" t="s">
        <v>66</v>
      </c>
      <c r="I2252" s="60">
        <v>173045.62</v>
      </c>
      <c r="J2252" s="60" t="s">
        <v>771</v>
      </c>
      <c r="K2252" s="60" t="s">
        <v>47</v>
      </c>
      <c r="L2252" s="60" t="s">
        <v>23</v>
      </c>
      <c r="M2252" s="60">
        <v>4.43</v>
      </c>
      <c r="N2252" s="60" t="s">
        <v>57</v>
      </c>
      <c r="O2252" s="60">
        <v>19</v>
      </c>
    </row>
    <row r="2253" spans="1:15" x14ac:dyDescent="0.2">
      <c r="A2253" s="60" t="s">
        <v>7350</v>
      </c>
      <c r="B2253" s="60" t="s">
        <v>43</v>
      </c>
      <c r="C2253" s="60">
        <v>27</v>
      </c>
      <c r="D2253" s="60" t="s">
        <v>17</v>
      </c>
      <c r="E2253" s="60" t="s">
        <v>7351</v>
      </c>
      <c r="F2253" s="60">
        <v>-6133</v>
      </c>
      <c r="G2253" s="60" t="s">
        <v>37</v>
      </c>
      <c r="H2253" s="60" t="s">
        <v>173</v>
      </c>
      <c r="I2253" s="60">
        <v>147210.92000000001</v>
      </c>
      <c r="J2253" s="60" t="s">
        <v>6613</v>
      </c>
      <c r="K2253" s="60" t="s">
        <v>118</v>
      </c>
      <c r="L2253" s="60" t="s">
        <v>32</v>
      </c>
      <c r="M2253" s="60">
        <v>3.56</v>
      </c>
      <c r="N2253" s="60" t="s">
        <v>41</v>
      </c>
      <c r="O2253" s="60">
        <v>10</v>
      </c>
    </row>
    <row r="2254" spans="1:15" x14ac:dyDescent="0.2">
      <c r="A2254" s="60" t="s">
        <v>7352</v>
      </c>
      <c r="B2254" s="60" t="s">
        <v>76</v>
      </c>
      <c r="C2254" s="60">
        <v>52</v>
      </c>
      <c r="D2254" s="60" t="s">
        <v>17</v>
      </c>
      <c r="E2254" s="60" t="s">
        <v>7353</v>
      </c>
      <c r="F2254" s="60">
        <v>-10447</v>
      </c>
      <c r="G2254" s="60" t="s">
        <v>52</v>
      </c>
      <c r="H2254" s="60" t="s">
        <v>20</v>
      </c>
      <c r="I2254" s="60">
        <v>53080.68</v>
      </c>
      <c r="J2254" s="60" t="s">
        <v>5215</v>
      </c>
      <c r="K2254" s="60" t="s">
        <v>22</v>
      </c>
      <c r="L2254" s="60" t="s">
        <v>32</v>
      </c>
      <c r="M2254" s="60">
        <v>2.66</v>
      </c>
      <c r="N2254" s="60" t="s">
        <v>33</v>
      </c>
      <c r="O2254" s="60">
        <v>24</v>
      </c>
    </row>
    <row r="2255" spans="1:15" x14ac:dyDescent="0.2">
      <c r="A2255" s="60" t="s">
        <v>7354</v>
      </c>
      <c r="B2255" s="60" t="s">
        <v>1913</v>
      </c>
      <c r="C2255" s="60">
        <v>51</v>
      </c>
      <c r="D2255" s="60" t="s">
        <v>17</v>
      </c>
      <c r="E2255" s="60" t="s">
        <v>7355</v>
      </c>
      <c r="F2255" s="60">
        <v>-3600</v>
      </c>
      <c r="G2255" s="60" t="s">
        <v>37</v>
      </c>
      <c r="H2255" s="60" t="s">
        <v>20</v>
      </c>
      <c r="I2255" s="60">
        <v>116253.31</v>
      </c>
      <c r="J2255" s="60" t="s">
        <v>4430</v>
      </c>
      <c r="K2255" s="60" t="s">
        <v>136</v>
      </c>
      <c r="L2255" s="60" t="s">
        <v>56</v>
      </c>
      <c r="M2255" s="60">
        <v>4.84</v>
      </c>
      <c r="N2255" s="60" t="s">
        <v>57</v>
      </c>
      <c r="O2255" s="60">
        <v>38</v>
      </c>
    </row>
    <row r="2256" spans="1:15" x14ac:dyDescent="0.2">
      <c r="A2256" s="60" t="s">
        <v>7356</v>
      </c>
      <c r="B2256" s="60" t="s">
        <v>874</v>
      </c>
      <c r="C2256" s="60">
        <v>22</v>
      </c>
      <c r="D2256" s="60" t="s">
        <v>50</v>
      </c>
      <c r="E2256" s="60" t="s">
        <v>7357</v>
      </c>
      <c r="F2256" s="60">
        <v>-3912</v>
      </c>
      <c r="G2256" s="60" t="s">
        <v>29</v>
      </c>
      <c r="H2256" s="60" t="s">
        <v>71</v>
      </c>
      <c r="I2256" s="60">
        <v>46029.65</v>
      </c>
      <c r="J2256" s="60" t="s">
        <v>4194</v>
      </c>
      <c r="K2256" s="60" t="s">
        <v>81</v>
      </c>
      <c r="L2256" s="60" t="s">
        <v>73</v>
      </c>
      <c r="M2256" s="60">
        <v>2.5299999999999998</v>
      </c>
      <c r="N2256" s="60" t="s">
        <v>74</v>
      </c>
      <c r="O2256" s="60">
        <v>6</v>
      </c>
    </row>
    <row r="2257" spans="1:15" x14ac:dyDescent="0.2">
      <c r="A2257" s="60" t="s">
        <v>7358</v>
      </c>
      <c r="B2257" s="60" t="s">
        <v>5225</v>
      </c>
      <c r="C2257" s="60">
        <v>37</v>
      </c>
      <c r="D2257" s="60" t="s">
        <v>27</v>
      </c>
      <c r="E2257" s="60" t="s">
        <v>7359</v>
      </c>
      <c r="F2257" s="60">
        <v>-8308</v>
      </c>
      <c r="G2257" s="60" t="s">
        <v>116</v>
      </c>
      <c r="H2257" s="60" t="s">
        <v>53</v>
      </c>
      <c r="I2257" s="60">
        <v>141060.9</v>
      </c>
      <c r="J2257" s="60" t="s">
        <v>4335</v>
      </c>
      <c r="K2257" s="60" t="s">
        <v>40</v>
      </c>
      <c r="L2257" s="60" t="s">
        <v>32</v>
      </c>
      <c r="M2257" s="60">
        <v>4.84</v>
      </c>
      <c r="N2257" s="60" t="s">
        <v>57</v>
      </c>
      <c r="O2257" s="60">
        <v>34</v>
      </c>
    </row>
    <row r="2258" spans="1:15" x14ac:dyDescent="0.2">
      <c r="A2258" s="60" t="s">
        <v>7360</v>
      </c>
      <c r="B2258" s="60" t="s">
        <v>3772</v>
      </c>
      <c r="C2258" s="60">
        <v>43</v>
      </c>
      <c r="D2258" s="60" t="s">
        <v>17</v>
      </c>
      <c r="E2258" s="60" t="s">
        <v>7361</v>
      </c>
      <c r="F2258" s="60">
        <v>-9964</v>
      </c>
      <c r="G2258" s="60" t="s">
        <v>116</v>
      </c>
      <c r="H2258" s="60" t="s">
        <v>20</v>
      </c>
      <c r="I2258" s="60">
        <v>132830.13</v>
      </c>
      <c r="J2258" s="60" t="s">
        <v>1677</v>
      </c>
      <c r="K2258" s="60" t="s">
        <v>40</v>
      </c>
      <c r="L2258" s="60" t="s">
        <v>56</v>
      </c>
      <c r="M2258" s="60">
        <v>1.02</v>
      </c>
      <c r="N2258" s="60" t="s">
        <v>41</v>
      </c>
      <c r="O2258" s="60">
        <v>35</v>
      </c>
    </row>
    <row r="2259" spans="1:15" x14ac:dyDescent="0.2">
      <c r="A2259" s="60" t="s">
        <v>7362</v>
      </c>
      <c r="B2259" s="60" t="s">
        <v>2221</v>
      </c>
      <c r="C2259" s="60">
        <v>62</v>
      </c>
      <c r="D2259" s="60" t="s">
        <v>27</v>
      </c>
      <c r="E2259" s="60" t="s">
        <v>7363</v>
      </c>
      <c r="F2259" s="60">
        <v>-7200</v>
      </c>
      <c r="G2259" s="60" t="s">
        <v>19</v>
      </c>
      <c r="H2259" s="60" t="s">
        <v>53</v>
      </c>
      <c r="I2259" s="60">
        <v>47549.2</v>
      </c>
      <c r="J2259" s="60" t="s">
        <v>313</v>
      </c>
      <c r="K2259" s="60" t="s">
        <v>118</v>
      </c>
      <c r="L2259" s="60" t="s">
        <v>23</v>
      </c>
      <c r="M2259" s="60">
        <v>3.2</v>
      </c>
      <c r="N2259" s="60" t="s">
        <v>24</v>
      </c>
      <c r="O2259" s="60">
        <v>10</v>
      </c>
    </row>
    <row r="2260" spans="1:15" x14ac:dyDescent="0.2">
      <c r="A2260" s="60" t="s">
        <v>7364</v>
      </c>
      <c r="B2260" s="60" t="s">
        <v>2919</v>
      </c>
      <c r="C2260" s="60">
        <v>58</v>
      </c>
      <c r="D2260" s="60" t="s">
        <v>17</v>
      </c>
      <c r="E2260" s="60" t="s">
        <v>7365</v>
      </c>
      <c r="F2260" s="60">
        <v>-8995</v>
      </c>
      <c r="G2260" s="60" t="s">
        <v>29</v>
      </c>
      <c r="H2260" s="60" t="s">
        <v>144</v>
      </c>
      <c r="I2260" s="60">
        <v>56518.37</v>
      </c>
      <c r="J2260" s="60" t="s">
        <v>2825</v>
      </c>
      <c r="K2260" s="60" t="s">
        <v>62</v>
      </c>
      <c r="L2260" s="60" t="s">
        <v>32</v>
      </c>
      <c r="M2260" s="60">
        <v>3.2</v>
      </c>
      <c r="N2260" s="60" t="s">
        <v>24</v>
      </c>
      <c r="O2260" s="60">
        <v>36</v>
      </c>
    </row>
    <row r="2261" spans="1:15" x14ac:dyDescent="0.2">
      <c r="A2261" s="60" t="s">
        <v>7366</v>
      </c>
      <c r="B2261" s="60" t="s">
        <v>824</v>
      </c>
      <c r="C2261" s="60">
        <v>51</v>
      </c>
      <c r="D2261" s="60" t="s">
        <v>27</v>
      </c>
      <c r="E2261" s="60" t="s">
        <v>7367</v>
      </c>
      <c r="F2261" s="60">
        <v>-10702</v>
      </c>
      <c r="G2261" s="60" t="s">
        <v>78</v>
      </c>
      <c r="H2261" s="60" t="s">
        <v>71</v>
      </c>
      <c r="I2261" s="60">
        <v>146437.71</v>
      </c>
      <c r="J2261" s="60" t="s">
        <v>4831</v>
      </c>
      <c r="K2261" s="60" t="s">
        <v>22</v>
      </c>
      <c r="L2261" s="60" t="s">
        <v>32</v>
      </c>
      <c r="M2261" s="60">
        <v>3.73</v>
      </c>
      <c r="N2261" s="60" t="s">
        <v>41</v>
      </c>
      <c r="O2261" s="60">
        <v>0</v>
      </c>
    </row>
    <row r="2262" spans="1:15" x14ac:dyDescent="0.2">
      <c r="A2262" s="60" t="s">
        <v>7368</v>
      </c>
      <c r="B2262" s="60" t="s">
        <v>7369</v>
      </c>
      <c r="C2262" s="60">
        <v>59</v>
      </c>
      <c r="D2262" s="60" t="s">
        <v>27</v>
      </c>
      <c r="E2262" s="60" t="s">
        <v>7370</v>
      </c>
      <c r="F2262" s="60">
        <v>-6205</v>
      </c>
      <c r="G2262" s="60" t="s">
        <v>94</v>
      </c>
      <c r="H2262" s="60" t="s">
        <v>20</v>
      </c>
      <c r="I2262" s="60">
        <v>147623.25</v>
      </c>
      <c r="J2262" s="60" t="s">
        <v>7335</v>
      </c>
      <c r="K2262" s="60" t="s">
        <v>118</v>
      </c>
      <c r="L2262" s="60" t="s">
        <v>56</v>
      </c>
      <c r="M2262" s="60">
        <v>4.68</v>
      </c>
      <c r="N2262" s="60" t="s">
        <v>41</v>
      </c>
      <c r="O2262" s="60">
        <v>37</v>
      </c>
    </row>
    <row r="2263" spans="1:15" x14ac:dyDescent="0.2">
      <c r="A2263" s="60" t="s">
        <v>7371</v>
      </c>
      <c r="B2263" s="60" t="s">
        <v>7372</v>
      </c>
      <c r="C2263" s="60">
        <v>24</v>
      </c>
      <c r="D2263" s="60" t="s">
        <v>50</v>
      </c>
      <c r="E2263" s="60" t="s">
        <v>7373</v>
      </c>
      <c r="F2263" s="60">
        <v>-10492</v>
      </c>
      <c r="G2263" s="60" t="s">
        <v>99</v>
      </c>
      <c r="H2263" s="60" t="s">
        <v>194</v>
      </c>
      <c r="I2263" s="60">
        <v>108168.02</v>
      </c>
      <c r="J2263" s="60" t="s">
        <v>4729</v>
      </c>
      <c r="K2263" s="60" t="s">
        <v>55</v>
      </c>
      <c r="L2263" s="60" t="s">
        <v>56</v>
      </c>
      <c r="M2263" s="60">
        <v>2.97</v>
      </c>
      <c r="N2263" s="60" t="s">
        <v>33</v>
      </c>
      <c r="O2263" s="60">
        <v>34</v>
      </c>
    </row>
    <row r="2264" spans="1:15" x14ac:dyDescent="0.2">
      <c r="A2264" s="60" t="s">
        <v>7374</v>
      </c>
      <c r="B2264" s="60" t="s">
        <v>7375</v>
      </c>
      <c r="C2264" s="60">
        <v>65</v>
      </c>
      <c r="D2264" s="60" t="s">
        <v>27</v>
      </c>
      <c r="E2264" s="60" t="s">
        <v>7376</v>
      </c>
      <c r="F2264" s="60">
        <v>-3044</v>
      </c>
      <c r="G2264" s="60" t="s">
        <v>94</v>
      </c>
      <c r="H2264" s="60" t="s">
        <v>194</v>
      </c>
      <c r="I2264" s="60">
        <v>132613.66</v>
      </c>
      <c r="J2264" s="60" t="s">
        <v>7377</v>
      </c>
      <c r="K2264" s="60" t="s">
        <v>62</v>
      </c>
      <c r="L2264" s="60" t="s">
        <v>56</v>
      </c>
      <c r="M2264" s="60">
        <v>2.27</v>
      </c>
      <c r="N2264" s="60" t="s">
        <v>24</v>
      </c>
      <c r="O2264" s="60">
        <v>27</v>
      </c>
    </row>
    <row r="2265" spans="1:15" x14ac:dyDescent="0.2">
      <c r="A2265" s="60" t="s">
        <v>7378</v>
      </c>
      <c r="B2265" s="60" t="s">
        <v>6710</v>
      </c>
      <c r="C2265" s="60">
        <v>45</v>
      </c>
      <c r="D2265" s="60" t="s">
        <v>17</v>
      </c>
      <c r="E2265" s="60" t="s">
        <v>7379</v>
      </c>
      <c r="F2265" s="60">
        <v>-10534</v>
      </c>
      <c r="G2265" s="60" t="s">
        <v>78</v>
      </c>
      <c r="H2265" s="60" t="s">
        <v>20</v>
      </c>
      <c r="I2265" s="60">
        <v>49929.62</v>
      </c>
      <c r="J2265" s="60" t="s">
        <v>2143</v>
      </c>
      <c r="K2265" s="60" t="s">
        <v>81</v>
      </c>
      <c r="L2265" s="60" t="s">
        <v>56</v>
      </c>
      <c r="M2265" s="60">
        <v>2.91</v>
      </c>
      <c r="N2265" s="60" t="s">
        <v>33</v>
      </c>
      <c r="O2265" s="60">
        <v>0</v>
      </c>
    </row>
    <row r="2266" spans="1:15" x14ac:dyDescent="0.2">
      <c r="A2266" s="60" t="s">
        <v>7380</v>
      </c>
      <c r="B2266" s="60" t="s">
        <v>2461</v>
      </c>
      <c r="C2266" s="60">
        <v>41</v>
      </c>
      <c r="D2266" s="60" t="s">
        <v>50</v>
      </c>
      <c r="E2266" s="60" t="s">
        <v>7381</v>
      </c>
      <c r="F2266" s="60">
        <v>-4649</v>
      </c>
      <c r="G2266" s="60" t="s">
        <v>45</v>
      </c>
      <c r="H2266" s="60" t="s">
        <v>53</v>
      </c>
      <c r="I2266" s="60">
        <v>98432.18</v>
      </c>
      <c r="J2266" s="60" t="s">
        <v>3077</v>
      </c>
      <c r="K2266" s="60" t="s">
        <v>104</v>
      </c>
      <c r="L2266" s="60" t="s">
        <v>32</v>
      </c>
      <c r="M2266" s="60">
        <v>1.23</v>
      </c>
      <c r="N2266" s="60" t="s">
        <v>24</v>
      </c>
      <c r="O2266" s="60">
        <v>24</v>
      </c>
    </row>
    <row r="2267" spans="1:15" x14ac:dyDescent="0.2">
      <c r="A2267" s="60" t="s">
        <v>7382</v>
      </c>
      <c r="B2267" s="60" t="s">
        <v>7383</v>
      </c>
      <c r="C2267" s="60">
        <v>44</v>
      </c>
      <c r="D2267" s="60" t="s">
        <v>27</v>
      </c>
      <c r="E2267" s="60" t="s">
        <v>7384</v>
      </c>
      <c r="F2267" s="60">
        <v>-5937</v>
      </c>
      <c r="G2267" s="60" t="s">
        <v>45</v>
      </c>
      <c r="H2267" s="60" t="s">
        <v>38</v>
      </c>
      <c r="I2267" s="60">
        <v>167025.47</v>
      </c>
      <c r="J2267" s="60" t="s">
        <v>5908</v>
      </c>
      <c r="K2267" s="60" t="s">
        <v>22</v>
      </c>
      <c r="L2267" s="60" t="s">
        <v>56</v>
      </c>
      <c r="M2267" s="60">
        <v>4.01</v>
      </c>
      <c r="N2267" s="60" t="s">
        <v>33</v>
      </c>
      <c r="O2267" s="60">
        <v>2</v>
      </c>
    </row>
    <row r="2268" spans="1:15" x14ac:dyDescent="0.2">
      <c r="A2268" s="60" t="s">
        <v>7385</v>
      </c>
      <c r="B2268" s="60" t="s">
        <v>2398</v>
      </c>
      <c r="C2268" s="60">
        <v>36</v>
      </c>
      <c r="D2268" s="60" t="s">
        <v>50</v>
      </c>
      <c r="E2268" s="60" t="s">
        <v>7386</v>
      </c>
      <c r="F2268" s="60">
        <v>-7885</v>
      </c>
      <c r="G2268" s="60" t="s">
        <v>78</v>
      </c>
      <c r="H2268" s="60" t="s">
        <v>53</v>
      </c>
      <c r="I2268" s="60">
        <v>74405.63</v>
      </c>
      <c r="J2268" s="60" t="s">
        <v>7387</v>
      </c>
      <c r="K2268" s="60" t="s">
        <v>40</v>
      </c>
      <c r="L2268" s="60" t="s">
        <v>73</v>
      </c>
      <c r="M2268" s="60">
        <v>1.49</v>
      </c>
      <c r="N2268" s="60" t="s">
        <v>33</v>
      </c>
      <c r="O2268" s="60">
        <v>35</v>
      </c>
    </row>
    <row r="2269" spans="1:15" x14ac:dyDescent="0.2">
      <c r="A2269" s="60" t="s">
        <v>7388</v>
      </c>
      <c r="B2269" s="60" t="s">
        <v>4339</v>
      </c>
      <c r="C2269" s="60">
        <v>62</v>
      </c>
      <c r="D2269" s="60" t="s">
        <v>17</v>
      </c>
      <c r="E2269" s="60" t="s">
        <v>7389</v>
      </c>
      <c r="F2269" s="60">
        <v>-7255</v>
      </c>
      <c r="G2269" s="60" t="s">
        <v>99</v>
      </c>
      <c r="H2269" s="60" t="s">
        <v>66</v>
      </c>
      <c r="I2269" s="60">
        <v>139882.81</v>
      </c>
      <c r="J2269" s="60" t="s">
        <v>3083</v>
      </c>
      <c r="K2269" s="60" t="s">
        <v>104</v>
      </c>
      <c r="L2269" s="60" t="s">
        <v>32</v>
      </c>
      <c r="M2269" s="60">
        <v>1.78</v>
      </c>
      <c r="N2269" s="60" t="s">
        <v>41</v>
      </c>
      <c r="O2269" s="60">
        <v>27</v>
      </c>
    </row>
    <row r="2270" spans="1:15" x14ac:dyDescent="0.2">
      <c r="A2270" s="60" t="s">
        <v>7390</v>
      </c>
      <c r="B2270" s="60" t="s">
        <v>7391</v>
      </c>
      <c r="C2270" s="60">
        <v>38</v>
      </c>
      <c r="D2270" s="60" t="s">
        <v>27</v>
      </c>
      <c r="E2270" s="60" t="s">
        <v>7392</v>
      </c>
      <c r="F2270" s="60">
        <v>-8764</v>
      </c>
      <c r="G2270" s="60" t="s">
        <v>78</v>
      </c>
      <c r="H2270" s="60" t="s">
        <v>20</v>
      </c>
      <c r="I2270" s="60">
        <v>68477.289999999994</v>
      </c>
      <c r="J2270" s="60" t="s">
        <v>718</v>
      </c>
      <c r="K2270" s="60" t="s">
        <v>47</v>
      </c>
      <c r="L2270" s="60" t="s">
        <v>56</v>
      </c>
      <c r="M2270" s="60">
        <v>3.7</v>
      </c>
      <c r="N2270" s="60" t="s">
        <v>24</v>
      </c>
      <c r="O2270" s="60">
        <v>21</v>
      </c>
    </row>
    <row r="2271" spans="1:15" x14ac:dyDescent="0.2">
      <c r="A2271" s="60" t="s">
        <v>7393</v>
      </c>
      <c r="B2271" s="60" t="s">
        <v>978</v>
      </c>
      <c r="C2271" s="60">
        <v>35</v>
      </c>
      <c r="D2271" s="60" t="s">
        <v>27</v>
      </c>
      <c r="E2271" s="60" t="s">
        <v>7394</v>
      </c>
      <c r="F2271" s="60">
        <v>-6124</v>
      </c>
      <c r="G2271" s="60" t="s">
        <v>94</v>
      </c>
      <c r="H2271" s="60" t="s">
        <v>144</v>
      </c>
      <c r="I2271" s="60">
        <v>36001.31</v>
      </c>
      <c r="J2271" s="60" t="s">
        <v>4880</v>
      </c>
      <c r="K2271" s="60" t="s">
        <v>127</v>
      </c>
      <c r="L2271" s="60" t="s">
        <v>73</v>
      </c>
      <c r="M2271" s="60">
        <v>1.57</v>
      </c>
      <c r="N2271" s="60" t="s">
        <v>24</v>
      </c>
      <c r="O2271" s="60">
        <v>16</v>
      </c>
    </row>
    <row r="2272" spans="1:15" x14ac:dyDescent="0.2">
      <c r="A2272" s="60" t="s">
        <v>7395</v>
      </c>
      <c r="B2272" s="60" t="s">
        <v>902</v>
      </c>
      <c r="C2272" s="60">
        <v>50</v>
      </c>
      <c r="D2272" s="60" t="s">
        <v>27</v>
      </c>
      <c r="E2272" s="60" t="s">
        <v>7396</v>
      </c>
      <c r="F2272" s="60">
        <v>-5517</v>
      </c>
      <c r="G2272" s="60" t="s">
        <v>99</v>
      </c>
      <c r="H2272" s="60" t="s">
        <v>71</v>
      </c>
      <c r="I2272" s="60">
        <v>126677.08</v>
      </c>
      <c r="J2272" s="60" t="s">
        <v>647</v>
      </c>
      <c r="K2272" s="60" t="s">
        <v>118</v>
      </c>
      <c r="L2272" s="60" t="s">
        <v>32</v>
      </c>
      <c r="M2272" s="60">
        <v>3.13</v>
      </c>
      <c r="N2272" s="60" t="s">
        <v>33</v>
      </c>
      <c r="O2272" s="60">
        <v>25</v>
      </c>
    </row>
    <row r="2273" spans="1:15" x14ac:dyDescent="0.2">
      <c r="A2273" s="60" t="s">
        <v>7397</v>
      </c>
      <c r="B2273" s="60" t="s">
        <v>4125</v>
      </c>
      <c r="C2273" s="60">
        <v>27</v>
      </c>
      <c r="D2273" s="60" t="s">
        <v>27</v>
      </c>
      <c r="E2273" s="60" t="s">
        <v>7398</v>
      </c>
      <c r="F2273" s="60">
        <v>-11427</v>
      </c>
      <c r="G2273" s="60" t="s">
        <v>45</v>
      </c>
      <c r="H2273" s="60" t="s">
        <v>194</v>
      </c>
      <c r="I2273" s="60">
        <v>102387.3</v>
      </c>
      <c r="J2273" s="60" t="s">
        <v>1504</v>
      </c>
      <c r="K2273" s="60" t="s">
        <v>136</v>
      </c>
      <c r="L2273" s="60" t="s">
        <v>73</v>
      </c>
      <c r="M2273" s="60">
        <v>4.01</v>
      </c>
      <c r="N2273" s="60" t="s">
        <v>74</v>
      </c>
      <c r="O2273" s="60">
        <v>30</v>
      </c>
    </row>
    <row r="2274" spans="1:15" x14ac:dyDescent="0.2">
      <c r="A2274" s="60" t="s">
        <v>7399</v>
      </c>
      <c r="B2274" s="60" t="s">
        <v>7400</v>
      </c>
      <c r="C2274" s="60">
        <v>64</v>
      </c>
      <c r="D2274" s="60" t="s">
        <v>50</v>
      </c>
      <c r="E2274" s="60" t="s">
        <v>7401</v>
      </c>
      <c r="F2274" s="60">
        <v>-8309</v>
      </c>
      <c r="G2274" s="60" t="s">
        <v>116</v>
      </c>
      <c r="H2274" s="60" t="s">
        <v>173</v>
      </c>
      <c r="I2274" s="60">
        <v>157401.82999999999</v>
      </c>
      <c r="J2274" s="60" t="s">
        <v>2889</v>
      </c>
      <c r="K2274" s="60" t="s">
        <v>81</v>
      </c>
      <c r="L2274" s="60" t="s">
        <v>73</v>
      </c>
      <c r="M2274" s="60">
        <v>3.91</v>
      </c>
      <c r="N2274" s="60" t="s">
        <v>24</v>
      </c>
      <c r="O2274" s="60">
        <v>6</v>
      </c>
    </row>
    <row r="2275" spans="1:15" x14ac:dyDescent="0.2">
      <c r="A2275" s="60" t="s">
        <v>7402</v>
      </c>
      <c r="B2275" s="60" t="s">
        <v>5948</v>
      </c>
      <c r="C2275" s="60">
        <v>64</v>
      </c>
      <c r="D2275" s="60" t="s">
        <v>17</v>
      </c>
      <c r="E2275" s="60" t="s">
        <v>7403</v>
      </c>
      <c r="F2275" s="60">
        <v>-4577</v>
      </c>
      <c r="G2275" s="60" t="s">
        <v>29</v>
      </c>
      <c r="H2275" s="60" t="s">
        <v>194</v>
      </c>
      <c r="I2275" s="60">
        <v>39367.03</v>
      </c>
      <c r="J2275" s="60" t="s">
        <v>7404</v>
      </c>
      <c r="K2275" s="60" t="s">
        <v>55</v>
      </c>
      <c r="L2275" s="60" t="s">
        <v>56</v>
      </c>
      <c r="M2275" s="60">
        <v>1.79</v>
      </c>
      <c r="N2275" s="60" t="s">
        <v>57</v>
      </c>
      <c r="O2275" s="60">
        <v>27</v>
      </c>
    </row>
    <row r="2276" spans="1:15" x14ac:dyDescent="0.2">
      <c r="A2276" s="60" t="s">
        <v>7405</v>
      </c>
      <c r="B2276" s="60" t="s">
        <v>7406</v>
      </c>
      <c r="C2276" s="60">
        <v>45</v>
      </c>
      <c r="D2276" s="60" t="s">
        <v>17</v>
      </c>
      <c r="E2276" s="60" t="s">
        <v>7407</v>
      </c>
      <c r="F2276" s="60">
        <v>-4486</v>
      </c>
      <c r="G2276" s="60" t="s">
        <v>85</v>
      </c>
      <c r="H2276" s="60" t="s">
        <v>20</v>
      </c>
      <c r="I2276" s="60">
        <v>65940.78</v>
      </c>
      <c r="J2276" s="60" t="s">
        <v>7408</v>
      </c>
      <c r="K2276" s="60" t="s">
        <v>127</v>
      </c>
      <c r="L2276" s="60" t="s">
        <v>23</v>
      </c>
      <c r="M2276" s="60">
        <v>1.88</v>
      </c>
      <c r="N2276" s="60" t="s">
        <v>41</v>
      </c>
      <c r="O2276" s="60">
        <v>39</v>
      </c>
    </row>
    <row r="2277" spans="1:15" x14ac:dyDescent="0.2">
      <c r="A2277" s="60" t="s">
        <v>7409</v>
      </c>
      <c r="B2277" s="60" t="s">
        <v>7410</v>
      </c>
      <c r="C2277" s="60">
        <v>65</v>
      </c>
      <c r="D2277" s="60" t="s">
        <v>17</v>
      </c>
      <c r="E2277" s="60" t="s">
        <v>7411</v>
      </c>
      <c r="F2277" s="60">
        <v>-5674</v>
      </c>
      <c r="G2277" s="60" t="s">
        <v>19</v>
      </c>
      <c r="H2277" s="60" t="s">
        <v>173</v>
      </c>
      <c r="I2277" s="60">
        <v>38314.300000000003</v>
      </c>
      <c r="J2277" s="60" t="s">
        <v>2296</v>
      </c>
      <c r="K2277" s="60" t="s">
        <v>136</v>
      </c>
      <c r="L2277" s="60" t="s">
        <v>73</v>
      </c>
      <c r="M2277" s="60">
        <v>4.03</v>
      </c>
      <c r="N2277" s="60" t="s">
        <v>41</v>
      </c>
      <c r="O2277" s="60">
        <v>22</v>
      </c>
    </row>
    <row r="2278" spans="1:15" x14ac:dyDescent="0.2">
      <c r="A2278" s="60" t="s">
        <v>7412</v>
      </c>
      <c r="B2278" s="60" t="s">
        <v>3315</v>
      </c>
      <c r="C2278" s="60">
        <v>27</v>
      </c>
      <c r="D2278" s="60" t="s">
        <v>17</v>
      </c>
      <c r="E2278" s="60" t="s">
        <v>7413</v>
      </c>
      <c r="F2278" s="60">
        <v>-4166</v>
      </c>
      <c r="G2278" s="60" t="s">
        <v>37</v>
      </c>
      <c r="H2278" s="60" t="s">
        <v>144</v>
      </c>
      <c r="I2278" s="60">
        <v>92437.77</v>
      </c>
      <c r="J2278" s="60" t="s">
        <v>7414</v>
      </c>
      <c r="K2278" s="60" t="s">
        <v>118</v>
      </c>
      <c r="L2278" s="60" t="s">
        <v>56</v>
      </c>
      <c r="M2278" s="60">
        <v>3.55</v>
      </c>
      <c r="N2278" s="60" t="s">
        <v>74</v>
      </c>
      <c r="O2278" s="60">
        <v>25</v>
      </c>
    </row>
    <row r="2279" spans="1:15" x14ac:dyDescent="0.2">
      <c r="A2279" s="60" t="s">
        <v>7415</v>
      </c>
      <c r="B2279" s="60" t="s">
        <v>3712</v>
      </c>
      <c r="C2279" s="60">
        <v>36</v>
      </c>
      <c r="D2279" s="60" t="s">
        <v>50</v>
      </c>
      <c r="E2279" s="60" t="s">
        <v>7416</v>
      </c>
      <c r="F2279" s="60">
        <v>-3741</v>
      </c>
      <c r="G2279" s="60" t="s">
        <v>116</v>
      </c>
      <c r="H2279" s="60" t="s">
        <v>38</v>
      </c>
      <c r="I2279" s="60">
        <v>118665.88</v>
      </c>
      <c r="J2279" s="60" t="s">
        <v>3493</v>
      </c>
      <c r="K2279" s="60" t="s">
        <v>104</v>
      </c>
      <c r="L2279" s="60" t="s">
        <v>32</v>
      </c>
      <c r="M2279" s="60">
        <v>1.57</v>
      </c>
      <c r="N2279" s="60" t="s">
        <v>57</v>
      </c>
      <c r="O2279" s="60">
        <v>22</v>
      </c>
    </row>
    <row r="2280" spans="1:15" x14ac:dyDescent="0.2">
      <c r="A2280" s="60" t="s">
        <v>7417</v>
      </c>
      <c r="B2280" s="60" t="s">
        <v>1069</v>
      </c>
      <c r="C2280" s="60">
        <v>27</v>
      </c>
      <c r="D2280" s="60" t="s">
        <v>17</v>
      </c>
      <c r="E2280" s="60" t="s">
        <v>7418</v>
      </c>
      <c r="F2280" s="60">
        <v>-7562</v>
      </c>
      <c r="G2280" s="60" t="s">
        <v>78</v>
      </c>
      <c r="H2280" s="60" t="s">
        <v>194</v>
      </c>
      <c r="I2280" s="60">
        <v>56262.27</v>
      </c>
      <c r="J2280" s="60" t="s">
        <v>1097</v>
      </c>
      <c r="K2280" s="60" t="s">
        <v>104</v>
      </c>
      <c r="L2280" s="60" t="s">
        <v>32</v>
      </c>
      <c r="M2280" s="60">
        <v>1.61</v>
      </c>
      <c r="N2280" s="60" t="s">
        <v>33</v>
      </c>
      <c r="O2280" s="60">
        <v>22</v>
      </c>
    </row>
    <row r="2281" spans="1:15" x14ac:dyDescent="0.2">
      <c r="A2281" s="60" t="s">
        <v>7419</v>
      </c>
      <c r="B2281" s="60" t="s">
        <v>7420</v>
      </c>
      <c r="C2281" s="60">
        <v>47</v>
      </c>
      <c r="D2281" s="60" t="s">
        <v>27</v>
      </c>
      <c r="E2281" s="60" t="s">
        <v>7421</v>
      </c>
      <c r="F2281" s="60">
        <v>-5426</v>
      </c>
      <c r="G2281" s="60" t="s">
        <v>52</v>
      </c>
      <c r="H2281" s="60" t="s">
        <v>66</v>
      </c>
      <c r="I2281" s="60">
        <v>68038.559999999998</v>
      </c>
      <c r="J2281" s="60" t="s">
        <v>3805</v>
      </c>
      <c r="K2281" s="60" t="s">
        <v>81</v>
      </c>
      <c r="L2281" s="60" t="s">
        <v>73</v>
      </c>
      <c r="M2281" s="60">
        <v>4.67</v>
      </c>
      <c r="N2281" s="60" t="s">
        <v>33</v>
      </c>
      <c r="O2281" s="60">
        <v>0</v>
      </c>
    </row>
    <row r="2282" spans="1:15" x14ac:dyDescent="0.2">
      <c r="A2282" s="60" t="s">
        <v>7422</v>
      </c>
      <c r="B2282" s="60" t="s">
        <v>7423</v>
      </c>
      <c r="C2282" s="60">
        <v>58</v>
      </c>
      <c r="D2282" s="60" t="s">
        <v>50</v>
      </c>
      <c r="E2282" s="60" t="s">
        <v>7424</v>
      </c>
      <c r="F2282" s="60">
        <v>-9147</v>
      </c>
      <c r="G2282" s="60" t="s">
        <v>37</v>
      </c>
      <c r="H2282" s="60" t="s">
        <v>66</v>
      </c>
      <c r="I2282" s="60">
        <v>147910.81</v>
      </c>
      <c r="J2282" s="60" t="s">
        <v>1527</v>
      </c>
      <c r="K2282" s="60" t="s">
        <v>62</v>
      </c>
      <c r="L2282" s="60" t="s">
        <v>32</v>
      </c>
      <c r="M2282" s="60">
        <v>1.3</v>
      </c>
      <c r="N2282" s="60" t="s">
        <v>74</v>
      </c>
      <c r="O2282" s="60">
        <v>32</v>
      </c>
    </row>
    <row r="2283" spans="1:15" x14ac:dyDescent="0.2">
      <c r="A2283" s="60" t="s">
        <v>7425</v>
      </c>
      <c r="B2283" s="60" t="s">
        <v>7426</v>
      </c>
      <c r="C2283" s="60">
        <v>24</v>
      </c>
      <c r="D2283" s="60" t="s">
        <v>27</v>
      </c>
      <c r="E2283" s="60" t="s">
        <v>7427</v>
      </c>
      <c r="F2283" s="60">
        <v>-4418</v>
      </c>
      <c r="G2283" s="60" t="s">
        <v>45</v>
      </c>
      <c r="H2283" s="60" t="s">
        <v>53</v>
      </c>
      <c r="I2283" s="60">
        <v>141763.69</v>
      </c>
      <c r="J2283" s="60" t="s">
        <v>7428</v>
      </c>
      <c r="K2283" s="60" t="s">
        <v>47</v>
      </c>
      <c r="L2283" s="60" t="s">
        <v>56</v>
      </c>
      <c r="M2283" s="60">
        <v>3.69</v>
      </c>
      <c r="N2283" s="60" t="s">
        <v>24</v>
      </c>
      <c r="O2283" s="60">
        <v>10</v>
      </c>
    </row>
    <row r="2284" spans="1:15" x14ac:dyDescent="0.2">
      <c r="A2284" s="60" t="s">
        <v>7429</v>
      </c>
      <c r="B2284" s="60" t="s">
        <v>2479</v>
      </c>
      <c r="C2284" s="60">
        <v>46</v>
      </c>
      <c r="D2284" s="60" t="s">
        <v>17</v>
      </c>
      <c r="E2284" s="60" t="s">
        <v>7430</v>
      </c>
      <c r="F2284" s="60">
        <v>-5290</v>
      </c>
      <c r="G2284" s="60" t="s">
        <v>78</v>
      </c>
      <c r="H2284" s="60" t="s">
        <v>30</v>
      </c>
      <c r="I2284" s="60">
        <v>76336.75</v>
      </c>
      <c r="J2284" s="60" t="s">
        <v>6838</v>
      </c>
      <c r="K2284" s="60" t="s">
        <v>40</v>
      </c>
      <c r="L2284" s="60" t="s">
        <v>73</v>
      </c>
      <c r="M2284" s="60">
        <v>3.26</v>
      </c>
      <c r="N2284" s="60" t="s">
        <v>57</v>
      </c>
      <c r="O2284" s="60">
        <v>4</v>
      </c>
    </row>
    <row r="2285" spans="1:15" x14ac:dyDescent="0.2">
      <c r="A2285" s="60" t="s">
        <v>7431</v>
      </c>
      <c r="B2285" s="60" t="s">
        <v>3419</v>
      </c>
      <c r="C2285" s="60">
        <v>47</v>
      </c>
      <c r="D2285" s="60" t="s">
        <v>27</v>
      </c>
      <c r="E2285" s="60" t="s">
        <v>7432</v>
      </c>
      <c r="F2285" s="60">
        <v>-2565</v>
      </c>
      <c r="G2285" s="60" t="s">
        <v>52</v>
      </c>
      <c r="H2285" s="60" t="s">
        <v>144</v>
      </c>
      <c r="I2285" s="60">
        <v>78842.740000000005</v>
      </c>
      <c r="J2285" s="60" t="s">
        <v>7433</v>
      </c>
      <c r="K2285" s="60" t="s">
        <v>104</v>
      </c>
      <c r="L2285" s="60" t="s">
        <v>56</v>
      </c>
      <c r="M2285" s="60">
        <v>3.88</v>
      </c>
      <c r="N2285" s="60" t="s">
        <v>74</v>
      </c>
      <c r="O2285" s="60">
        <v>28</v>
      </c>
    </row>
    <row r="2286" spans="1:15" x14ac:dyDescent="0.2">
      <c r="A2286" s="60" t="s">
        <v>7434</v>
      </c>
      <c r="B2286" s="60" t="s">
        <v>7435</v>
      </c>
      <c r="C2286" s="60">
        <v>31</v>
      </c>
      <c r="D2286" s="60" t="s">
        <v>50</v>
      </c>
      <c r="E2286" s="60" t="s">
        <v>7436</v>
      </c>
      <c r="F2286" s="60">
        <v>-9711</v>
      </c>
      <c r="G2286" s="60" t="s">
        <v>85</v>
      </c>
      <c r="H2286" s="60" t="s">
        <v>38</v>
      </c>
      <c r="I2286" s="60">
        <v>126052.71</v>
      </c>
      <c r="J2286" s="60" t="s">
        <v>7437</v>
      </c>
      <c r="K2286" s="60" t="s">
        <v>40</v>
      </c>
      <c r="L2286" s="60" t="s">
        <v>73</v>
      </c>
      <c r="M2286" s="60">
        <v>3.46</v>
      </c>
      <c r="N2286" s="60" t="s">
        <v>33</v>
      </c>
      <c r="O2286" s="60">
        <v>5</v>
      </c>
    </row>
    <row r="2287" spans="1:15" x14ac:dyDescent="0.2">
      <c r="A2287" s="60" t="s">
        <v>7438</v>
      </c>
      <c r="B2287" s="60" t="s">
        <v>7439</v>
      </c>
      <c r="C2287" s="60">
        <v>25</v>
      </c>
      <c r="D2287" s="60" t="s">
        <v>17</v>
      </c>
      <c r="E2287" s="60" t="s">
        <v>7440</v>
      </c>
      <c r="F2287" s="60">
        <v>-5176</v>
      </c>
      <c r="G2287" s="60" t="s">
        <v>94</v>
      </c>
      <c r="H2287" s="60" t="s">
        <v>71</v>
      </c>
      <c r="I2287" s="60">
        <v>168176.29</v>
      </c>
      <c r="J2287" s="60" t="s">
        <v>5012</v>
      </c>
      <c r="K2287" s="60" t="s">
        <v>62</v>
      </c>
      <c r="L2287" s="60" t="s">
        <v>23</v>
      </c>
      <c r="M2287" s="60">
        <v>1.06</v>
      </c>
      <c r="N2287" s="60" t="s">
        <v>33</v>
      </c>
      <c r="O2287" s="60">
        <v>31</v>
      </c>
    </row>
    <row r="2288" spans="1:15" x14ac:dyDescent="0.2">
      <c r="A2288" s="60" t="s">
        <v>7441</v>
      </c>
      <c r="B2288" s="60" t="s">
        <v>7442</v>
      </c>
      <c r="C2288" s="60">
        <v>39</v>
      </c>
      <c r="D2288" s="60" t="s">
        <v>50</v>
      </c>
      <c r="E2288" s="60" t="s">
        <v>7443</v>
      </c>
      <c r="F2288" s="60">
        <v>-7659</v>
      </c>
      <c r="G2288" s="60" t="s">
        <v>116</v>
      </c>
      <c r="H2288" s="60" t="s">
        <v>79</v>
      </c>
      <c r="I2288" s="60">
        <v>149952.39000000001</v>
      </c>
      <c r="J2288" s="60" t="s">
        <v>822</v>
      </c>
      <c r="K2288" s="60" t="s">
        <v>47</v>
      </c>
      <c r="L2288" s="60" t="s">
        <v>56</v>
      </c>
      <c r="M2288" s="60">
        <v>4.07</v>
      </c>
      <c r="N2288" s="60" t="s">
        <v>74</v>
      </c>
      <c r="O2288" s="60">
        <v>20</v>
      </c>
    </row>
    <row r="2289" spans="1:15" x14ac:dyDescent="0.2">
      <c r="A2289" s="60" t="s">
        <v>7444</v>
      </c>
      <c r="B2289" s="60" t="s">
        <v>7445</v>
      </c>
      <c r="C2289" s="60">
        <v>58</v>
      </c>
      <c r="D2289" s="60" t="s">
        <v>27</v>
      </c>
      <c r="E2289" s="60" t="s">
        <v>7446</v>
      </c>
      <c r="F2289" s="60">
        <v>-9191</v>
      </c>
      <c r="G2289" s="60" t="s">
        <v>37</v>
      </c>
      <c r="H2289" s="60" t="s">
        <v>71</v>
      </c>
      <c r="I2289" s="60">
        <v>115203.24</v>
      </c>
      <c r="J2289" s="60" t="s">
        <v>7447</v>
      </c>
      <c r="K2289" s="60" t="s">
        <v>118</v>
      </c>
      <c r="L2289" s="60" t="s">
        <v>73</v>
      </c>
      <c r="M2289" s="60">
        <v>3.96</v>
      </c>
      <c r="N2289" s="60" t="s">
        <v>41</v>
      </c>
      <c r="O2289" s="60">
        <v>5</v>
      </c>
    </row>
    <row r="2290" spans="1:15" x14ac:dyDescent="0.2">
      <c r="A2290" s="60" t="s">
        <v>7448</v>
      </c>
      <c r="B2290" s="60" t="s">
        <v>7449</v>
      </c>
      <c r="C2290" s="60">
        <v>56</v>
      </c>
      <c r="D2290" s="60" t="s">
        <v>17</v>
      </c>
      <c r="E2290" s="60" t="s">
        <v>7450</v>
      </c>
      <c r="F2290" s="60">
        <v>-6056</v>
      </c>
      <c r="G2290" s="60" t="s">
        <v>116</v>
      </c>
      <c r="H2290" s="60" t="s">
        <v>173</v>
      </c>
      <c r="I2290" s="60">
        <v>41292.43</v>
      </c>
      <c r="J2290" s="60" t="s">
        <v>1845</v>
      </c>
      <c r="K2290" s="60" t="s">
        <v>104</v>
      </c>
      <c r="L2290" s="60" t="s">
        <v>73</v>
      </c>
      <c r="M2290" s="60">
        <v>3.48</v>
      </c>
      <c r="N2290" s="60" t="s">
        <v>57</v>
      </c>
      <c r="O2290" s="60">
        <v>2</v>
      </c>
    </row>
    <row r="2291" spans="1:15" x14ac:dyDescent="0.2">
      <c r="A2291" s="60" t="s">
        <v>7451</v>
      </c>
      <c r="B2291" s="60" t="s">
        <v>3625</v>
      </c>
      <c r="C2291" s="60">
        <v>42</v>
      </c>
      <c r="D2291" s="60" t="s">
        <v>27</v>
      </c>
      <c r="E2291" s="60" t="s">
        <v>7452</v>
      </c>
      <c r="F2291" s="60">
        <v>-9970</v>
      </c>
      <c r="G2291" s="60" t="s">
        <v>52</v>
      </c>
      <c r="H2291" s="60" t="s">
        <v>38</v>
      </c>
      <c r="I2291" s="60">
        <v>155161.24</v>
      </c>
      <c r="J2291" s="60" t="s">
        <v>1647</v>
      </c>
      <c r="K2291" s="60" t="s">
        <v>81</v>
      </c>
      <c r="L2291" s="60" t="s">
        <v>56</v>
      </c>
      <c r="M2291" s="60">
        <v>4.21</v>
      </c>
      <c r="N2291" s="60" t="s">
        <v>24</v>
      </c>
      <c r="O2291" s="60">
        <v>16</v>
      </c>
    </row>
    <row r="2292" spans="1:15" x14ac:dyDescent="0.2">
      <c r="A2292" s="60" t="s">
        <v>7453</v>
      </c>
      <c r="B2292" s="60" t="s">
        <v>6394</v>
      </c>
      <c r="C2292" s="60">
        <v>36</v>
      </c>
      <c r="D2292" s="60" t="s">
        <v>50</v>
      </c>
      <c r="E2292" s="60" t="s">
        <v>7454</v>
      </c>
      <c r="F2292" s="60">
        <v>-7661</v>
      </c>
      <c r="G2292" s="60" t="s">
        <v>78</v>
      </c>
      <c r="H2292" s="60" t="s">
        <v>71</v>
      </c>
      <c r="I2292" s="60">
        <v>62066.38</v>
      </c>
      <c r="J2292" s="60" t="s">
        <v>1021</v>
      </c>
      <c r="K2292" s="60" t="s">
        <v>62</v>
      </c>
      <c r="L2292" s="60" t="s">
        <v>56</v>
      </c>
      <c r="M2292" s="60">
        <v>1.1299999999999999</v>
      </c>
      <c r="N2292" s="60" t="s">
        <v>24</v>
      </c>
      <c r="O2292" s="60">
        <v>32</v>
      </c>
    </row>
    <row r="2293" spans="1:15" x14ac:dyDescent="0.2">
      <c r="A2293" s="60" t="s">
        <v>7455</v>
      </c>
      <c r="B2293" s="60" t="s">
        <v>4322</v>
      </c>
      <c r="C2293" s="60">
        <v>22</v>
      </c>
      <c r="D2293" s="60" t="s">
        <v>17</v>
      </c>
      <c r="E2293" s="60" t="s">
        <v>7456</v>
      </c>
      <c r="F2293" s="60">
        <v>-6967</v>
      </c>
      <c r="G2293" s="60" t="s">
        <v>116</v>
      </c>
      <c r="H2293" s="60" t="s">
        <v>66</v>
      </c>
      <c r="I2293" s="60">
        <v>125175.18</v>
      </c>
      <c r="J2293" s="60" t="s">
        <v>5075</v>
      </c>
      <c r="K2293" s="60" t="s">
        <v>104</v>
      </c>
      <c r="L2293" s="60" t="s">
        <v>23</v>
      </c>
      <c r="M2293" s="60">
        <v>4.62</v>
      </c>
      <c r="N2293" s="60" t="s">
        <v>57</v>
      </c>
      <c r="O2293" s="60">
        <v>3</v>
      </c>
    </row>
    <row r="2294" spans="1:15" x14ac:dyDescent="0.2">
      <c r="A2294" s="60" t="s">
        <v>7457</v>
      </c>
      <c r="B2294" s="60" t="s">
        <v>828</v>
      </c>
      <c r="C2294" s="60">
        <v>47</v>
      </c>
      <c r="D2294" s="60" t="s">
        <v>50</v>
      </c>
      <c r="E2294" s="60" t="s">
        <v>7458</v>
      </c>
      <c r="F2294" s="60">
        <v>-9101</v>
      </c>
      <c r="G2294" s="60" t="s">
        <v>52</v>
      </c>
      <c r="H2294" s="60" t="s">
        <v>71</v>
      </c>
      <c r="I2294" s="60">
        <v>130275.65</v>
      </c>
      <c r="J2294" s="60" t="s">
        <v>135</v>
      </c>
      <c r="K2294" s="60" t="s">
        <v>136</v>
      </c>
      <c r="L2294" s="60" t="s">
        <v>56</v>
      </c>
      <c r="M2294" s="60">
        <v>1.32</v>
      </c>
      <c r="N2294" s="60" t="s">
        <v>24</v>
      </c>
      <c r="O2294" s="60">
        <v>7</v>
      </c>
    </row>
    <row r="2295" spans="1:15" x14ac:dyDescent="0.2">
      <c r="A2295" s="60" t="s">
        <v>7459</v>
      </c>
      <c r="B2295" s="60" t="s">
        <v>7460</v>
      </c>
      <c r="C2295" s="60">
        <v>37</v>
      </c>
      <c r="D2295" s="60" t="s">
        <v>17</v>
      </c>
      <c r="E2295" s="60" t="s">
        <v>7461</v>
      </c>
      <c r="F2295" s="60">
        <v>-7537</v>
      </c>
      <c r="G2295" s="60" t="s">
        <v>37</v>
      </c>
      <c r="H2295" s="60" t="s">
        <v>20</v>
      </c>
      <c r="I2295" s="60">
        <v>149354.45000000001</v>
      </c>
      <c r="J2295" s="60" t="s">
        <v>1980</v>
      </c>
      <c r="K2295" s="60" t="s">
        <v>118</v>
      </c>
      <c r="L2295" s="60" t="s">
        <v>23</v>
      </c>
      <c r="M2295" s="60">
        <v>3.55</v>
      </c>
      <c r="N2295" s="60" t="s">
        <v>74</v>
      </c>
      <c r="O2295" s="60">
        <v>2</v>
      </c>
    </row>
    <row r="2296" spans="1:15" x14ac:dyDescent="0.2">
      <c r="A2296" s="60" t="s">
        <v>7462</v>
      </c>
      <c r="B2296" s="60" t="s">
        <v>5556</v>
      </c>
      <c r="C2296" s="60">
        <v>42</v>
      </c>
      <c r="D2296" s="60" t="s">
        <v>17</v>
      </c>
      <c r="E2296" s="60" t="s">
        <v>7463</v>
      </c>
      <c r="F2296" s="60">
        <v>-5295</v>
      </c>
      <c r="G2296" s="60" t="s">
        <v>37</v>
      </c>
      <c r="H2296" s="60" t="s">
        <v>53</v>
      </c>
      <c r="I2296" s="60">
        <v>157538.4</v>
      </c>
      <c r="J2296" s="60" t="s">
        <v>791</v>
      </c>
      <c r="K2296" s="60" t="s">
        <v>104</v>
      </c>
      <c r="L2296" s="60" t="s">
        <v>23</v>
      </c>
      <c r="M2296" s="60">
        <v>1.4</v>
      </c>
      <c r="N2296" s="60" t="s">
        <v>24</v>
      </c>
      <c r="O2296" s="60">
        <v>32</v>
      </c>
    </row>
    <row r="2297" spans="1:15" x14ac:dyDescent="0.2">
      <c r="A2297" s="60" t="s">
        <v>7464</v>
      </c>
      <c r="B2297" s="60" t="s">
        <v>7465</v>
      </c>
      <c r="C2297" s="60">
        <v>22</v>
      </c>
      <c r="D2297" s="60" t="s">
        <v>27</v>
      </c>
      <c r="E2297" s="60" t="s">
        <v>7466</v>
      </c>
      <c r="F2297" s="60">
        <v>-10140</v>
      </c>
      <c r="G2297" s="60" t="s">
        <v>99</v>
      </c>
      <c r="H2297" s="60" t="s">
        <v>20</v>
      </c>
      <c r="I2297" s="60">
        <v>36676.449999999997</v>
      </c>
      <c r="J2297" s="60" t="s">
        <v>3465</v>
      </c>
      <c r="K2297" s="60" t="s">
        <v>22</v>
      </c>
      <c r="L2297" s="60" t="s">
        <v>23</v>
      </c>
      <c r="M2297" s="60">
        <v>1.74</v>
      </c>
      <c r="N2297" s="60" t="s">
        <v>33</v>
      </c>
      <c r="O2297" s="60">
        <v>22</v>
      </c>
    </row>
    <row r="2298" spans="1:15" x14ac:dyDescent="0.2">
      <c r="A2298" s="60" t="s">
        <v>7467</v>
      </c>
      <c r="B2298" s="60" t="s">
        <v>7183</v>
      </c>
      <c r="C2298" s="60">
        <v>56</v>
      </c>
      <c r="D2298" s="60" t="s">
        <v>27</v>
      </c>
      <c r="E2298" s="60" t="s">
        <v>7468</v>
      </c>
      <c r="F2298" s="60">
        <v>-8231</v>
      </c>
      <c r="G2298" s="60" t="s">
        <v>19</v>
      </c>
      <c r="H2298" s="60" t="s">
        <v>38</v>
      </c>
      <c r="I2298" s="60">
        <v>77804.52</v>
      </c>
      <c r="J2298" s="60" t="s">
        <v>3450</v>
      </c>
      <c r="K2298" s="60" t="s">
        <v>127</v>
      </c>
      <c r="L2298" s="60" t="s">
        <v>23</v>
      </c>
      <c r="M2298" s="60">
        <v>1.76</v>
      </c>
      <c r="N2298" s="60" t="s">
        <v>41</v>
      </c>
      <c r="O2298" s="60">
        <v>40</v>
      </c>
    </row>
    <row r="2299" spans="1:15" x14ac:dyDescent="0.2">
      <c r="A2299" s="60" t="s">
        <v>7469</v>
      </c>
      <c r="B2299" s="60" t="s">
        <v>4617</v>
      </c>
      <c r="C2299" s="60">
        <v>24</v>
      </c>
      <c r="D2299" s="60" t="s">
        <v>50</v>
      </c>
      <c r="E2299" s="60" t="s">
        <v>7470</v>
      </c>
      <c r="F2299" s="60">
        <v>-3565</v>
      </c>
      <c r="G2299" s="60" t="s">
        <v>52</v>
      </c>
      <c r="H2299" s="60" t="s">
        <v>30</v>
      </c>
      <c r="I2299" s="60">
        <v>155830.56</v>
      </c>
      <c r="J2299" s="60" t="s">
        <v>1622</v>
      </c>
      <c r="K2299" s="60" t="s">
        <v>104</v>
      </c>
      <c r="L2299" s="60" t="s">
        <v>56</v>
      </c>
      <c r="M2299" s="60">
        <v>1.33</v>
      </c>
      <c r="N2299" s="60" t="s">
        <v>41</v>
      </c>
      <c r="O2299" s="60">
        <v>31</v>
      </c>
    </row>
    <row r="2300" spans="1:15" x14ac:dyDescent="0.2">
      <c r="A2300" s="60" t="s">
        <v>7471</v>
      </c>
      <c r="B2300" s="60" t="s">
        <v>6109</v>
      </c>
      <c r="C2300" s="60">
        <v>22</v>
      </c>
      <c r="D2300" s="60" t="s">
        <v>17</v>
      </c>
      <c r="E2300" s="60" t="s">
        <v>7472</v>
      </c>
      <c r="F2300" s="60">
        <v>-4692</v>
      </c>
      <c r="G2300" s="60" t="s">
        <v>52</v>
      </c>
      <c r="H2300" s="60" t="s">
        <v>30</v>
      </c>
      <c r="I2300" s="60">
        <v>137534.62</v>
      </c>
      <c r="J2300" s="60" t="s">
        <v>3223</v>
      </c>
      <c r="K2300" s="60" t="s">
        <v>118</v>
      </c>
      <c r="L2300" s="60" t="s">
        <v>73</v>
      </c>
      <c r="M2300" s="60">
        <v>1.07</v>
      </c>
      <c r="N2300" s="60" t="s">
        <v>74</v>
      </c>
      <c r="O2300" s="60">
        <v>38</v>
      </c>
    </row>
    <row r="2301" spans="1:15" x14ac:dyDescent="0.2">
      <c r="A2301" s="60" t="s">
        <v>7473</v>
      </c>
      <c r="B2301" s="60" t="s">
        <v>7474</v>
      </c>
      <c r="C2301" s="60">
        <v>31</v>
      </c>
      <c r="D2301" s="60" t="s">
        <v>17</v>
      </c>
      <c r="E2301" s="60" t="s">
        <v>7475</v>
      </c>
      <c r="F2301" s="60">
        <v>-4644</v>
      </c>
      <c r="G2301" s="60" t="s">
        <v>19</v>
      </c>
      <c r="H2301" s="60" t="s">
        <v>30</v>
      </c>
      <c r="I2301" s="60">
        <v>75520.039999999994</v>
      </c>
      <c r="J2301" s="60" t="s">
        <v>484</v>
      </c>
      <c r="K2301" s="60" t="s">
        <v>55</v>
      </c>
      <c r="L2301" s="60" t="s">
        <v>32</v>
      </c>
      <c r="M2301" s="60">
        <v>1.17</v>
      </c>
      <c r="N2301" s="60" t="s">
        <v>33</v>
      </c>
      <c r="O2301" s="60">
        <v>2</v>
      </c>
    </row>
    <row r="2302" spans="1:15" x14ac:dyDescent="0.2">
      <c r="A2302" s="60" t="s">
        <v>7476</v>
      </c>
      <c r="B2302" s="60" t="s">
        <v>4804</v>
      </c>
      <c r="C2302" s="60">
        <v>35</v>
      </c>
      <c r="D2302" s="60" t="s">
        <v>50</v>
      </c>
      <c r="E2302" s="60" t="s">
        <v>7477</v>
      </c>
      <c r="F2302" s="60">
        <v>-9981</v>
      </c>
      <c r="G2302" s="60" t="s">
        <v>37</v>
      </c>
      <c r="H2302" s="60" t="s">
        <v>20</v>
      </c>
      <c r="I2302" s="60">
        <v>115572.34</v>
      </c>
      <c r="J2302" s="60" t="s">
        <v>7478</v>
      </c>
      <c r="K2302" s="60" t="s">
        <v>55</v>
      </c>
      <c r="L2302" s="60" t="s">
        <v>56</v>
      </c>
      <c r="M2302" s="60">
        <v>2.02</v>
      </c>
      <c r="N2302" s="60" t="s">
        <v>74</v>
      </c>
      <c r="O2302" s="60">
        <v>24</v>
      </c>
    </row>
    <row r="2303" spans="1:15" x14ac:dyDescent="0.2">
      <c r="A2303" s="60" t="s">
        <v>7479</v>
      </c>
      <c r="B2303" s="60" t="s">
        <v>7480</v>
      </c>
      <c r="C2303" s="60">
        <v>26</v>
      </c>
      <c r="D2303" s="60" t="s">
        <v>17</v>
      </c>
      <c r="E2303" s="60" t="s">
        <v>7481</v>
      </c>
      <c r="F2303" s="60">
        <v>-4681</v>
      </c>
      <c r="G2303" s="60" t="s">
        <v>45</v>
      </c>
      <c r="H2303" s="60" t="s">
        <v>30</v>
      </c>
      <c r="I2303" s="60">
        <v>167943.25</v>
      </c>
      <c r="J2303" s="60" t="s">
        <v>1403</v>
      </c>
      <c r="K2303" s="60" t="s">
        <v>127</v>
      </c>
      <c r="L2303" s="60" t="s">
        <v>73</v>
      </c>
      <c r="M2303" s="60">
        <v>4.7699999999999996</v>
      </c>
      <c r="N2303" s="60" t="s">
        <v>41</v>
      </c>
      <c r="O2303" s="60">
        <v>20</v>
      </c>
    </row>
    <row r="2304" spans="1:15" x14ac:dyDescent="0.2">
      <c r="A2304" s="60" t="s">
        <v>7482</v>
      </c>
      <c r="B2304" s="60" t="s">
        <v>2419</v>
      </c>
      <c r="C2304" s="60">
        <v>27</v>
      </c>
      <c r="D2304" s="60" t="s">
        <v>27</v>
      </c>
      <c r="E2304" s="60" t="s">
        <v>7483</v>
      </c>
      <c r="F2304" s="60">
        <v>-9057</v>
      </c>
      <c r="G2304" s="60" t="s">
        <v>45</v>
      </c>
      <c r="H2304" s="60" t="s">
        <v>71</v>
      </c>
      <c r="I2304" s="60">
        <v>113596.15</v>
      </c>
      <c r="J2304" s="60" t="s">
        <v>2758</v>
      </c>
      <c r="K2304" s="60" t="s">
        <v>55</v>
      </c>
      <c r="L2304" s="60" t="s">
        <v>32</v>
      </c>
      <c r="M2304" s="60">
        <v>4.5</v>
      </c>
      <c r="N2304" s="60" t="s">
        <v>57</v>
      </c>
      <c r="O2304" s="60">
        <v>38</v>
      </c>
    </row>
    <row r="2305" spans="1:15" x14ac:dyDescent="0.2">
      <c r="A2305" s="60" t="s">
        <v>7484</v>
      </c>
      <c r="B2305" s="60" t="s">
        <v>7485</v>
      </c>
      <c r="C2305" s="60">
        <v>25</v>
      </c>
      <c r="D2305" s="60" t="s">
        <v>27</v>
      </c>
      <c r="E2305" s="60" t="s">
        <v>7486</v>
      </c>
      <c r="F2305" s="60">
        <v>-10583</v>
      </c>
      <c r="G2305" s="60" t="s">
        <v>94</v>
      </c>
      <c r="H2305" s="60" t="s">
        <v>38</v>
      </c>
      <c r="I2305" s="60">
        <v>139493.28</v>
      </c>
      <c r="J2305" s="60" t="s">
        <v>7487</v>
      </c>
      <c r="K2305" s="60" t="s">
        <v>22</v>
      </c>
      <c r="L2305" s="60" t="s">
        <v>56</v>
      </c>
      <c r="M2305" s="60">
        <v>4.1500000000000004</v>
      </c>
      <c r="N2305" s="60" t="s">
        <v>24</v>
      </c>
      <c r="O2305" s="60">
        <v>7</v>
      </c>
    </row>
    <row r="2306" spans="1:15" x14ac:dyDescent="0.2">
      <c r="A2306" s="60" t="s">
        <v>7488</v>
      </c>
      <c r="B2306" s="60" t="s">
        <v>7489</v>
      </c>
      <c r="C2306" s="60">
        <v>43</v>
      </c>
      <c r="D2306" s="60" t="s">
        <v>17</v>
      </c>
      <c r="E2306" s="60" t="s">
        <v>7490</v>
      </c>
      <c r="F2306" s="60">
        <v>-10812</v>
      </c>
      <c r="G2306" s="60" t="s">
        <v>52</v>
      </c>
      <c r="H2306" s="60" t="s">
        <v>71</v>
      </c>
      <c r="I2306" s="60">
        <v>157643.68</v>
      </c>
      <c r="J2306" s="60" t="s">
        <v>7491</v>
      </c>
      <c r="K2306" s="60" t="s">
        <v>127</v>
      </c>
      <c r="L2306" s="60" t="s">
        <v>56</v>
      </c>
      <c r="M2306" s="60">
        <v>3.53</v>
      </c>
      <c r="N2306" s="60" t="s">
        <v>57</v>
      </c>
      <c r="O2306" s="60">
        <v>25</v>
      </c>
    </row>
    <row r="2307" spans="1:15" x14ac:dyDescent="0.2">
      <c r="A2307" s="60" t="s">
        <v>7492</v>
      </c>
      <c r="B2307" s="60" t="s">
        <v>6039</v>
      </c>
      <c r="C2307" s="60">
        <v>40</v>
      </c>
      <c r="D2307" s="60" t="s">
        <v>50</v>
      </c>
      <c r="E2307" s="60" t="s">
        <v>7493</v>
      </c>
      <c r="F2307" s="60">
        <v>-3277</v>
      </c>
      <c r="G2307" s="60" t="s">
        <v>19</v>
      </c>
      <c r="H2307" s="60" t="s">
        <v>53</v>
      </c>
      <c r="I2307" s="60">
        <v>144407.48000000001</v>
      </c>
      <c r="J2307" s="60" t="s">
        <v>695</v>
      </c>
      <c r="K2307" s="60" t="s">
        <v>47</v>
      </c>
      <c r="L2307" s="60" t="s">
        <v>56</v>
      </c>
      <c r="M2307" s="60">
        <v>1.02</v>
      </c>
      <c r="N2307" s="60" t="s">
        <v>74</v>
      </c>
      <c r="O2307" s="60">
        <v>25</v>
      </c>
    </row>
    <row r="2308" spans="1:15" x14ac:dyDescent="0.2">
      <c r="A2308" s="60" t="s">
        <v>7494</v>
      </c>
      <c r="B2308" s="60" t="s">
        <v>6600</v>
      </c>
      <c r="C2308" s="60">
        <v>28</v>
      </c>
      <c r="D2308" s="60" t="s">
        <v>17</v>
      </c>
      <c r="E2308" s="60" t="s">
        <v>7495</v>
      </c>
      <c r="F2308" s="60">
        <v>-6246</v>
      </c>
      <c r="G2308" s="60" t="s">
        <v>116</v>
      </c>
      <c r="H2308" s="60" t="s">
        <v>66</v>
      </c>
      <c r="I2308" s="60">
        <v>156776.04999999999</v>
      </c>
      <c r="J2308" s="60" t="s">
        <v>457</v>
      </c>
      <c r="K2308" s="60" t="s">
        <v>118</v>
      </c>
      <c r="L2308" s="60" t="s">
        <v>23</v>
      </c>
      <c r="M2308" s="60">
        <v>3.77</v>
      </c>
      <c r="N2308" s="60" t="s">
        <v>41</v>
      </c>
      <c r="O2308" s="60">
        <v>6</v>
      </c>
    </row>
    <row r="2309" spans="1:15" x14ac:dyDescent="0.2">
      <c r="A2309" s="60" t="s">
        <v>7496</v>
      </c>
      <c r="B2309" s="60" t="s">
        <v>498</v>
      </c>
      <c r="C2309" s="60">
        <v>57</v>
      </c>
      <c r="D2309" s="60" t="s">
        <v>27</v>
      </c>
      <c r="E2309" s="60" t="s">
        <v>7497</v>
      </c>
      <c r="F2309" s="60">
        <v>-7646</v>
      </c>
      <c r="G2309" s="60" t="s">
        <v>116</v>
      </c>
      <c r="H2309" s="60" t="s">
        <v>194</v>
      </c>
      <c r="I2309" s="60">
        <v>117075.67</v>
      </c>
      <c r="J2309" s="60" t="s">
        <v>7498</v>
      </c>
      <c r="K2309" s="60" t="s">
        <v>22</v>
      </c>
      <c r="L2309" s="60" t="s">
        <v>56</v>
      </c>
      <c r="M2309" s="60">
        <v>1.05</v>
      </c>
      <c r="N2309" s="60" t="s">
        <v>33</v>
      </c>
      <c r="O2309" s="60">
        <v>32</v>
      </c>
    </row>
    <row r="2310" spans="1:15" x14ac:dyDescent="0.2">
      <c r="A2310" s="60" t="s">
        <v>7499</v>
      </c>
      <c r="B2310" s="60" t="s">
        <v>2316</v>
      </c>
      <c r="C2310" s="60">
        <v>30</v>
      </c>
      <c r="D2310" s="60" t="s">
        <v>17</v>
      </c>
      <c r="E2310" s="60" t="s">
        <v>7500</v>
      </c>
      <c r="F2310" s="60">
        <v>-8441</v>
      </c>
      <c r="G2310" s="60" t="s">
        <v>29</v>
      </c>
      <c r="H2310" s="60" t="s">
        <v>38</v>
      </c>
      <c r="I2310" s="60">
        <v>115837.77</v>
      </c>
      <c r="J2310" s="60" t="s">
        <v>7501</v>
      </c>
      <c r="K2310" s="60" t="s">
        <v>127</v>
      </c>
      <c r="L2310" s="60" t="s">
        <v>73</v>
      </c>
      <c r="M2310" s="60">
        <v>3.29</v>
      </c>
      <c r="N2310" s="60" t="s">
        <v>74</v>
      </c>
      <c r="O2310" s="60">
        <v>31</v>
      </c>
    </row>
    <row r="2311" spans="1:15" x14ac:dyDescent="0.2">
      <c r="A2311" s="60" t="s">
        <v>7502</v>
      </c>
      <c r="B2311" s="60" t="s">
        <v>5325</v>
      </c>
      <c r="C2311" s="60">
        <v>60</v>
      </c>
      <c r="D2311" s="60" t="s">
        <v>50</v>
      </c>
      <c r="E2311" s="60" t="s">
        <v>7503</v>
      </c>
      <c r="F2311" s="60">
        <v>-2020</v>
      </c>
      <c r="G2311" s="60" t="s">
        <v>116</v>
      </c>
      <c r="H2311" s="60" t="s">
        <v>38</v>
      </c>
      <c r="I2311" s="60">
        <v>87067.57</v>
      </c>
      <c r="J2311" s="60" t="s">
        <v>100</v>
      </c>
      <c r="K2311" s="60" t="s">
        <v>40</v>
      </c>
      <c r="L2311" s="60" t="s">
        <v>56</v>
      </c>
      <c r="M2311" s="60">
        <v>1.72</v>
      </c>
      <c r="N2311" s="60" t="s">
        <v>24</v>
      </c>
      <c r="O2311" s="60">
        <v>40</v>
      </c>
    </row>
    <row r="2312" spans="1:15" x14ac:dyDescent="0.2">
      <c r="A2312" s="60" t="s">
        <v>7504</v>
      </c>
      <c r="B2312" s="60" t="s">
        <v>525</v>
      </c>
      <c r="C2312" s="60">
        <v>51</v>
      </c>
      <c r="D2312" s="60" t="s">
        <v>50</v>
      </c>
      <c r="E2312" s="60" t="s">
        <v>7505</v>
      </c>
      <c r="F2312" s="60">
        <v>-3719</v>
      </c>
      <c r="G2312" s="60" t="s">
        <v>52</v>
      </c>
      <c r="H2312" s="60" t="s">
        <v>173</v>
      </c>
      <c r="I2312" s="60">
        <v>63311.41</v>
      </c>
      <c r="J2312" s="60" t="s">
        <v>3802</v>
      </c>
      <c r="K2312" s="60" t="s">
        <v>104</v>
      </c>
      <c r="L2312" s="60" t="s">
        <v>73</v>
      </c>
      <c r="M2312" s="60">
        <v>2.98</v>
      </c>
      <c r="N2312" s="60" t="s">
        <v>57</v>
      </c>
      <c r="O2312" s="60">
        <v>40</v>
      </c>
    </row>
    <row r="2313" spans="1:15" x14ac:dyDescent="0.2">
      <c r="A2313" s="60" t="s">
        <v>7506</v>
      </c>
      <c r="B2313" s="60" t="s">
        <v>3679</v>
      </c>
      <c r="C2313" s="60">
        <v>52</v>
      </c>
      <c r="D2313" s="60" t="s">
        <v>50</v>
      </c>
      <c r="E2313" s="60" t="s">
        <v>7507</v>
      </c>
      <c r="F2313" s="60">
        <v>-10911</v>
      </c>
      <c r="G2313" s="60" t="s">
        <v>37</v>
      </c>
      <c r="H2313" s="60" t="s">
        <v>38</v>
      </c>
      <c r="I2313" s="60">
        <v>166462.31</v>
      </c>
      <c r="J2313" s="60" t="s">
        <v>1235</v>
      </c>
      <c r="K2313" s="60" t="s">
        <v>104</v>
      </c>
      <c r="L2313" s="60" t="s">
        <v>32</v>
      </c>
      <c r="M2313" s="60">
        <v>3.44</v>
      </c>
      <c r="N2313" s="60" t="s">
        <v>41</v>
      </c>
      <c r="O2313" s="60">
        <v>24</v>
      </c>
    </row>
    <row r="2314" spans="1:15" x14ac:dyDescent="0.2">
      <c r="A2314" s="60" t="s">
        <v>7508</v>
      </c>
      <c r="B2314" s="60" t="s">
        <v>7269</v>
      </c>
      <c r="C2314" s="60">
        <v>46</v>
      </c>
      <c r="D2314" s="60" t="s">
        <v>50</v>
      </c>
      <c r="E2314" s="60" t="s">
        <v>7509</v>
      </c>
      <c r="F2314" s="60">
        <v>-11671</v>
      </c>
      <c r="G2314" s="60" t="s">
        <v>29</v>
      </c>
      <c r="H2314" s="60" t="s">
        <v>66</v>
      </c>
      <c r="I2314" s="60">
        <v>36142.31</v>
      </c>
      <c r="J2314" s="60" t="s">
        <v>360</v>
      </c>
      <c r="K2314" s="60" t="s">
        <v>81</v>
      </c>
      <c r="L2314" s="60" t="s">
        <v>32</v>
      </c>
      <c r="M2314" s="60">
        <v>2.08</v>
      </c>
      <c r="N2314" s="60" t="s">
        <v>41</v>
      </c>
      <c r="O2314" s="60">
        <v>35</v>
      </c>
    </row>
    <row r="2315" spans="1:15" x14ac:dyDescent="0.2">
      <c r="A2315" s="60" t="s">
        <v>7510</v>
      </c>
      <c r="B2315" s="60" t="s">
        <v>1661</v>
      </c>
      <c r="C2315" s="60">
        <v>65</v>
      </c>
      <c r="D2315" s="60" t="s">
        <v>50</v>
      </c>
      <c r="E2315" s="60" t="s">
        <v>7511</v>
      </c>
      <c r="F2315" s="60">
        <v>-4058</v>
      </c>
      <c r="G2315" s="60" t="s">
        <v>29</v>
      </c>
      <c r="H2315" s="60" t="s">
        <v>173</v>
      </c>
      <c r="I2315" s="60">
        <v>89879.44</v>
      </c>
      <c r="J2315" s="60" t="s">
        <v>2165</v>
      </c>
      <c r="K2315" s="60" t="s">
        <v>40</v>
      </c>
      <c r="L2315" s="60" t="s">
        <v>56</v>
      </c>
      <c r="M2315" s="60">
        <v>4.29</v>
      </c>
      <c r="N2315" s="60" t="s">
        <v>33</v>
      </c>
      <c r="O2315" s="60">
        <v>2</v>
      </c>
    </row>
    <row r="2316" spans="1:15" x14ac:dyDescent="0.2">
      <c r="A2316" s="60" t="s">
        <v>7512</v>
      </c>
      <c r="B2316" s="60" t="s">
        <v>7513</v>
      </c>
      <c r="C2316" s="60">
        <v>45</v>
      </c>
      <c r="D2316" s="60" t="s">
        <v>50</v>
      </c>
      <c r="E2316" s="60" t="s">
        <v>7514</v>
      </c>
      <c r="F2316" s="60">
        <v>-4014</v>
      </c>
      <c r="G2316" s="60" t="s">
        <v>37</v>
      </c>
      <c r="H2316" s="60" t="s">
        <v>53</v>
      </c>
      <c r="I2316" s="60">
        <v>74659.88</v>
      </c>
      <c r="J2316" s="60" t="s">
        <v>7515</v>
      </c>
      <c r="K2316" s="60" t="s">
        <v>62</v>
      </c>
      <c r="L2316" s="60" t="s">
        <v>32</v>
      </c>
      <c r="M2316" s="60">
        <v>2.37</v>
      </c>
      <c r="N2316" s="60" t="s">
        <v>41</v>
      </c>
      <c r="O2316" s="60">
        <v>2</v>
      </c>
    </row>
    <row r="2317" spans="1:15" x14ac:dyDescent="0.2">
      <c r="A2317" s="60" t="s">
        <v>7516</v>
      </c>
      <c r="B2317" s="60" t="s">
        <v>6305</v>
      </c>
      <c r="C2317" s="60">
        <v>42</v>
      </c>
      <c r="D2317" s="60" t="s">
        <v>17</v>
      </c>
      <c r="E2317" s="60" t="s">
        <v>7517</v>
      </c>
      <c r="F2317" s="60">
        <v>-8646</v>
      </c>
      <c r="G2317" s="60" t="s">
        <v>19</v>
      </c>
      <c r="H2317" s="60" t="s">
        <v>79</v>
      </c>
      <c r="I2317" s="60">
        <v>61064.160000000003</v>
      </c>
      <c r="J2317" s="60" t="s">
        <v>7518</v>
      </c>
      <c r="K2317" s="60" t="s">
        <v>22</v>
      </c>
      <c r="L2317" s="60" t="s">
        <v>73</v>
      </c>
      <c r="M2317" s="60">
        <v>4.09</v>
      </c>
      <c r="N2317" s="60" t="s">
        <v>74</v>
      </c>
      <c r="O2317" s="60">
        <v>40</v>
      </c>
    </row>
    <row r="2318" spans="1:15" x14ac:dyDescent="0.2">
      <c r="A2318" s="60" t="s">
        <v>7519</v>
      </c>
      <c r="B2318" s="60" t="s">
        <v>7143</v>
      </c>
      <c r="C2318" s="60">
        <v>36</v>
      </c>
      <c r="D2318" s="60" t="s">
        <v>50</v>
      </c>
      <c r="E2318" s="60" t="s">
        <v>7520</v>
      </c>
      <c r="F2318" s="60">
        <v>-5260</v>
      </c>
      <c r="G2318" s="60" t="s">
        <v>19</v>
      </c>
      <c r="H2318" s="60" t="s">
        <v>20</v>
      </c>
      <c r="I2318" s="60">
        <v>74468.289999999994</v>
      </c>
      <c r="J2318" s="60" t="s">
        <v>1543</v>
      </c>
      <c r="K2318" s="60" t="s">
        <v>22</v>
      </c>
      <c r="L2318" s="60" t="s">
        <v>73</v>
      </c>
      <c r="M2318" s="60">
        <v>3.45</v>
      </c>
      <c r="N2318" s="60" t="s">
        <v>57</v>
      </c>
      <c r="O2318" s="60">
        <v>14</v>
      </c>
    </row>
    <row r="2319" spans="1:15" x14ac:dyDescent="0.2">
      <c r="A2319" s="60" t="s">
        <v>7521</v>
      </c>
      <c r="B2319" s="60" t="s">
        <v>7489</v>
      </c>
      <c r="C2319" s="60">
        <v>31</v>
      </c>
      <c r="D2319" s="60" t="s">
        <v>27</v>
      </c>
      <c r="E2319" s="60" t="s">
        <v>7522</v>
      </c>
      <c r="F2319" s="60">
        <v>-4195</v>
      </c>
      <c r="G2319" s="60" t="s">
        <v>45</v>
      </c>
      <c r="H2319" s="60" t="s">
        <v>38</v>
      </c>
      <c r="I2319" s="60">
        <v>47353.62</v>
      </c>
      <c r="J2319" s="60" t="s">
        <v>2951</v>
      </c>
      <c r="K2319" s="60" t="s">
        <v>127</v>
      </c>
      <c r="L2319" s="60" t="s">
        <v>73</v>
      </c>
      <c r="M2319" s="60">
        <v>4.67</v>
      </c>
      <c r="N2319" s="60" t="s">
        <v>24</v>
      </c>
      <c r="O2319" s="60">
        <v>6</v>
      </c>
    </row>
    <row r="2320" spans="1:15" x14ac:dyDescent="0.2">
      <c r="A2320" s="60" t="s">
        <v>7523</v>
      </c>
      <c r="B2320" s="60" t="s">
        <v>5464</v>
      </c>
      <c r="C2320" s="60">
        <v>63</v>
      </c>
      <c r="D2320" s="60" t="s">
        <v>27</v>
      </c>
      <c r="E2320" s="60" t="s">
        <v>7524</v>
      </c>
      <c r="F2320" s="60">
        <v>-10974</v>
      </c>
      <c r="G2320" s="60" t="s">
        <v>94</v>
      </c>
      <c r="H2320" s="60" t="s">
        <v>20</v>
      </c>
      <c r="I2320" s="60">
        <v>67254.600000000006</v>
      </c>
      <c r="J2320" s="60" t="s">
        <v>4992</v>
      </c>
      <c r="K2320" s="60" t="s">
        <v>47</v>
      </c>
      <c r="L2320" s="60" t="s">
        <v>56</v>
      </c>
      <c r="M2320" s="60">
        <v>4.5</v>
      </c>
      <c r="N2320" s="60" t="s">
        <v>41</v>
      </c>
      <c r="O2320" s="60">
        <v>37</v>
      </c>
    </row>
    <row r="2321" spans="1:15" x14ac:dyDescent="0.2">
      <c r="A2321" s="60" t="s">
        <v>7525</v>
      </c>
      <c r="B2321" s="60" t="s">
        <v>7526</v>
      </c>
      <c r="C2321" s="60">
        <v>31</v>
      </c>
      <c r="D2321" s="60" t="s">
        <v>17</v>
      </c>
      <c r="E2321" s="60" t="s">
        <v>7527</v>
      </c>
      <c r="F2321" s="60">
        <v>-4553</v>
      </c>
      <c r="G2321" s="60" t="s">
        <v>19</v>
      </c>
      <c r="H2321" s="60" t="s">
        <v>71</v>
      </c>
      <c r="I2321" s="60">
        <v>96927.19</v>
      </c>
      <c r="J2321" s="60" t="s">
        <v>242</v>
      </c>
      <c r="K2321" s="60" t="s">
        <v>55</v>
      </c>
      <c r="L2321" s="60" t="s">
        <v>32</v>
      </c>
      <c r="M2321" s="60">
        <v>1.37</v>
      </c>
      <c r="N2321" s="60" t="s">
        <v>41</v>
      </c>
      <c r="O2321" s="60">
        <v>39</v>
      </c>
    </row>
    <row r="2322" spans="1:15" x14ac:dyDescent="0.2">
      <c r="A2322" s="60" t="s">
        <v>7528</v>
      </c>
      <c r="B2322" s="60" t="s">
        <v>618</v>
      </c>
      <c r="C2322" s="60">
        <v>55</v>
      </c>
      <c r="D2322" s="60" t="s">
        <v>27</v>
      </c>
      <c r="E2322" s="60" t="s">
        <v>7529</v>
      </c>
      <c r="F2322" s="60">
        <v>-2331</v>
      </c>
      <c r="G2322" s="60" t="s">
        <v>45</v>
      </c>
      <c r="H2322" s="60" t="s">
        <v>38</v>
      </c>
      <c r="I2322" s="60">
        <v>90515.62</v>
      </c>
      <c r="J2322" s="60" t="s">
        <v>7530</v>
      </c>
      <c r="K2322" s="60" t="s">
        <v>81</v>
      </c>
      <c r="L2322" s="60" t="s">
        <v>32</v>
      </c>
      <c r="M2322" s="60">
        <v>4.8899999999999997</v>
      </c>
      <c r="N2322" s="60" t="s">
        <v>33</v>
      </c>
      <c r="O2322" s="60">
        <v>29</v>
      </c>
    </row>
    <row r="2323" spans="1:15" x14ac:dyDescent="0.2">
      <c r="A2323" s="60" t="s">
        <v>7531</v>
      </c>
      <c r="B2323" s="60" t="s">
        <v>1166</v>
      </c>
      <c r="C2323" s="60">
        <v>61</v>
      </c>
      <c r="D2323" s="60" t="s">
        <v>50</v>
      </c>
      <c r="E2323" s="60" t="s">
        <v>7532</v>
      </c>
      <c r="F2323" s="60">
        <v>-8258</v>
      </c>
      <c r="G2323" s="60" t="s">
        <v>85</v>
      </c>
      <c r="H2323" s="60" t="s">
        <v>79</v>
      </c>
      <c r="I2323" s="60">
        <v>100490.48</v>
      </c>
      <c r="J2323" s="60" t="s">
        <v>3651</v>
      </c>
      <c r="K2323" s="60" t="s">
        <v>62</v>
      </c>
      <c r="L2323" s="60" t="s">
        <v>32</v>
      </c>
      <c r="M2323" s="60">
        <v>2.67</v>
      </c>
      <c r="N2323" s="60" t="s">
        <v>33</v>
      </c>
      <c r="O2323" s="60">
        <v>32</v>
      </c>
    </row>
    <row r="2324" spans="1:15" x14ac:dyDescent="0.2">
      <c r="A2324" s="60" t="s">
        <v>7533</v>
      </c>
      <c r="B2324" s="60" t="s">
        <v>3534</v>
      </c>
      <c r="C2324" s="60">
        <v>31</v>
      </c>
      <c r="D2324" s="60" t="s">
        <v>27</v>
      </c>
      <c r="E2324" s="60" t="s">
        <v>7534</v>
      </c>
      <c r="F2324" s="60">
        <v>-5021</v>
      </c>
      <c r="G2324" s="60" t="s">
        <v>37</v>
      </c>
      <c r="H2324" s="60" t="s">
        <v>194</v>
      </c>
      <c r="I2324" s="60">
        <v>77837.009999999995</v>
      </c>
      <c r="J2324" s="60" t="s">
        <v>7535</v>
      </c>
      <c r="K2324" s="60" t="s">
        <v>55</v>
      </c>
      <c r="L2324" s="60" t="s">
        <v>73</v>
      </c>
      <c r="M2324" s="60">
        <v>1.81</v>
      </c>
      <c r="N2324" s="60" t="s">
        <v>74</v>
      </c>
      <c r="O2324" s="60">
        <v>4</v>
      </c>
    </row>
    <row r="2325" spans="1:15" x14ac:dyDescent="0.2">
      <c r="A2325" s="60" t="s">
        <v>7536</v>
      </c>
      <c r="B2325" s="60" t="s">
        <v>3329</v>
      </c>
      <c r="C2325" s="60">
        <v>65</v>
      </c>
      <c r="D2325" s="60" t="s">
        <v>17</v>
      </c>
      <c r="E2325" s="60" t="s">
        <v>7537</v>
      </c>
      <c r="F2325" s="60">
        <v>-2469</v>
      </c>
      <c r="G2325" s="60" t="s">
        <v>37</v>
      </c>
      <c r="H2325" s="60" t="s">
        <v>144</v>
      </c>
      <c r="I2325" s="60">
        <v>177811.21</v>
      </c>
      <c r="J2325" s="60" t="s">
        <v>7538</v>
      </c>
      <c r="K2325" s="60" t="s">
        <v>62</v>
      </c>
      <c r="L2325" s="60" t="s">
        <v>73</v>
      </c>
      <c r="M2325" s="60">
        <v>1.92</v>
      </c>
      <c r="N2325" s="60" t="s">
        <v>57</v>
      </c>
      <c r="O2325" s="60">
        <v>11</v>
      </c>
    </row>
    <row r="2326" spans="1:15" x14ac:dyDescent="0.2">
      <c r="A2326" s="60" t="s">
        <v>7539</v>
      </c>
      <c r="B2326" s="60" t="s">
        <v>7540</v>
      </c>
      <c r="C2326" s="60">
        <v>32</v>
      </c>
      <c r="D2326" s="60" t="s">
        <v>27</v>
      </c>
      <c r="E2326" s="60" t="s">
        <v>7541</v>
      </c>
      <c r="F2326" s="60">
        <v>-9902</v>
      </c>
      <c r="G2326" s="60" t="s">
        <v>29</v>
      </c>
      <c r="H2326" s="60" t="s">
        <v>66</v>
      </c>
      <c r="I2326" s="60">
        <v>167686.85</v>
      </c>
      <c r="J2326" s="60" t="s">
        <v>4106</v>
      </c>
      <c r="K2326" s="60" t="s">
        <v>22</v>
      </c>
      <c r="L2326" s="60" t="s">
        <v>32</v>
      </c>
      <c r="M2326" s="60">
        <v>3.16</v>
      </c>
      <c r="N2326" s="60" t="s">
        <v>41</v>
      </c>
      <c r="O2326" s="60">
        <v>19</v>
      </c>
    </row>
    <row r="2327" spans="1:15" x14ac:dyDescent="0.2">
      <c r="A2327" s="60" t="s">
        <v>7542</v>
      </c>
      <c r="B2327" s="60" t="s">
        <v>2240</v>
      </c>
      <c r="C2327" s="60">
        <v>54</v>
      </c>
      <c r="D2327" s="60" t="s">
        <v>50</v>
      </c>
      <c r="E2327" s="60" t="s">
        <v>7543</v>
      </c>
      <c r="F2327" s="60">
        <v>-4839</v>
      </c>
      <c r="G2327" s="60" t="s">
        <v>45</v>
      </c>
      <c r="H2327" s="60" t="s">
        <v>79</v>
      </c>
      <c r="I2327" s="60">
        <v>80443.86</v>
      </c>
      <c r="J2327" s="60" t="s">
        <v>6931</v>
      </c>
      <c r="K2327" s="60" t="s">
        <v>47</v>
      </c>
      <c r="L2327" s="60" t="s">
        <v>56</v>
      </c>
      <c r="M2327" s="60">
        <v>3.22</v>
      </c>
      <c r="N2327" s="60" t="s">
        <v>57</v>
      </c>
      <c r="O2327" s="60">
        <v>12</v>
      </c>
    </row>
    <row r="2328" spans="1:15" x14ac:dyDescent="0.2">
      <c r="A2328" s="60" t="s">
        <v>7544</v>
      </c>
      <c r="B2328" s="60" t="s">
        <v>7545</v>
      </c>
      <c r="C2328" s="60">
        <v>30</v>
      </c>
      <c r="D2328" s="60" t="s">
        <v>50</v>
      </c>
      <c r="E2328" s="60" t="s">
        <v>7546</v>
      </c>
      <c r="F2328" s="60">
        <v>-2632</v>
      </c>
      <c r="G2328" s="60" t="s">
        <v>94</v>
      </c>
      <c r="H2328" s="60" t="s">
        <v>194</v>
      </c>
      <c r="I2328" s="60">
        <v>138221.49</v>
      </c>
      <c r="J2328" s="60" t="s">
        <v>854</v>
      </c>
      <c r="K2328" s="60" t="s">
        <v>81</v>
      </c>
      <c r="L2328" s="60" t="s">
        <v>73</v>
      </c>
      <c r="M2328" s="60">
        <v>1.88</v>
      </c>
      <c r="N2328" s="60" t="s">
        <v>74</v>
      </c>
      <c r="O2328" s="60">
        <v>0</v>
      </c>
    </row>
    <row r="2329" spans="1:15" x14ac:dyDescent="0.2">
      <c r="A2329" s="60" t="s">
        <v>7547</v>
      </c>
      <c r="B2329" s="60" t="s">
        <v>6902</v>
      </c>
      <c r="C2329" s="60">
        <v>39</v>
      </c>
      <c r="D2329" s="60" t="s">
        <v>50</v>
      </c>
      <c r="E2329" s="60" t="s">
        <v>7548</v>
      </c>
      <c r="F2329" s="60">
        <v>-8306</v>
      </c>
      <c r="G2329" s="60" t="s">
        <v>116</v>
      </c>
      <c r="H2329" s="60" t="s">
        <v>173</v>
      </c>
      <c r="I2329" s="60">
        <v>137634.96</v>
      </c>
      <c r="J2329" s="60" t="s">
        <v>2776</v>
      </c>
      <c r="K2329" s="60" t="s">
        <v>81</v>
      </c>
      <c r="L2329" s="60" t="s">
        <v>32</v>
      </c>
      <c r="M2329" s="60">
        <v>1.85</v>
      </c>
      <c r="N2329" s="60" t="s">
        <v>57</v>
      </c>
      <c r="O2329" s="60">
        <v>39</v>
      </c>
    </row>
    <row r="2330" spans="1:15" x14ac:dyDescent="0.2">
      <c r="A2330" s="60" t="s">
        <v>7549</v>
      </c>
      <c r="B2330" s="60" t="s">
        <v>7550</v>
      </c>
      <c r="C2330" s="60">
        <v>29</v>
      </c>
      <c r="D2330" s="60" t="s">
        <v>17</v>
      </c>
      <c r="E2330" s="60" t="s">
        <v>7551</v>
      </c>
      <c r="F2330" s="60">
        <v>-5744</v>
      </c>
      <c r="G2330" s="60" t="s">
        <v>116</v>
      </c>
      <c r="H2330" s="60" t="s">
        <v>38</v>
      </c>
      <c r="I2330" s="60">
        <v>170261.35</v>
      </c>
      <c r="J2330" s="60" t="s">
        <v>2296</v>
      </c>
      <c r="K2330" s="60" t="s">
        <v>127</v>
      </c>
      <c r="L2330" s="60" t="s">
        <v>56</v>
      </c>
      <c r="M2330" s="60">
        <v>4.37</v>
      </c>
      <c r="N2330" s="60" t="s">
        <v>41</v>
      </c>
      <c r="O2330" s="60">
        <v>1</v>
      </c>
    </row>
    <row r="2331" spans="1:15" x14ac:dyDescent="0.2">
      <c r="A2331" s="60" t="s">
        <v>7552</v>
      </c>
      <c r="B2331" s="60" t="s">
        <v>7553</v>
      </c>
      <c r="C2331" s="60">
        <v>24</v>
      </c>
      <c r="D2331" s="60" t="s">
        <v>17</v>
      </c>
      <c r="E2331" s="60" t="s">
        <v>7554</v>
      </c>
      <c r="F2331" s="60">
        <v>-5963</v>
      </c>
      <c r="G2331" s="60" t="s">
        <v>116</v>
      </c>
      <c r="H2331" s="60" t="s">
        <v>194</v>
      </c>
      <c r="I2331" s="60">
        <v>121964.54</v>
      </c>
      <c r="J2331" s="60" t="s">
        <v>7555</v>
      </c>
      <c r="K2331" s="60" t="s">
        <v>62</v>
      </c>
      <c r="L2331" s="60" t="s">
        <v>73</v>
      </c>
      <c r="M2331" s="60">
        <v>4.25</v>
      </c>
      <c r="N2331" s="60" t="s">
        <v>41</v>
      </c>
      <c r="O2331" s="60">
        <v>40</v>
      </c>
    </row>
    <row r="2332" spans="1:15" x14ac:dyDescent="0.2">
      <c r="A2332" s="60" t="s">
        <v>7556</v>
      </c>
      <c r="B2332" s="60" t="s">
        <v>1077</v>
      </c>
      <c r="C2332" s="60">
        <v>55</v>
      </c>
      <c r="D2332" s="60" t="s">
        <v>17</v>
      </c>
      <c r="E2332" s="60" t="s">
        <v>7557</v>
      </c>
      <c r="F2332" s="60">
        <v>-10051</v>
      </c>
      <c r="G2332" s="60" t="s">
        <v>85</v>
      </c>
      <c r="H2332" s="60" t="s">
        <v>66</v>
      </c>
      <c r="I2332" s="60">
        <v>42784.67</v>
      </c>
      <c r="J2332" s="60" t="s">
        <v>7558</v>
      </c>
      <c r="K2332" s="60" t="s">
        <v>55</v>
      </c>
      <c r="L2332" s="60" t="s">
        <v>23</v>
      </c>
      <c r="M2332" s="60">
        <v>2.4700000000000002</v>
      </c>
      <c r="N2332" s="60" t="s">
        <v>57</v>
      </c>
      <c r="O2332" s="60">
        <v>9</v>
      </c>
    </row>
    <row r="2333" spans="1:15" x14ac:dyDescent="0.2">
      <c r="A2333" s="60" t="s">
        <v>7559</v>
      </c>
      <c r="B2333" s="60" t="s">
        <v>739</v>
      </c>
      <c r="C2333" s="60">
        <v>38</v>
      </c>
      <c r="D2333" s="60" t="s">
        <v>27</v>
      </c>
      <c r="E2333" s="60" t="s">
        <v>740</v>
      </c>
      <c r="F2333" s="60">
        <v>-10407</v>
      </c>
      <c r="G2333" s="60" t="s">
        <v>78</v>
      </c>
      <c r="H2333" s="60" t="s">
        <v>79</v>
      </c>
      <c r="I2333" s="60">
        <v>165938.23999999999</v>
      </c>
      <c r="J2333" s="60" t="s">
        <v>2765</v>
      </c>
      <c r="K2333" s="60" t="s">
        <v>22</v>
      </c>
      <c r="L2333" s="60" t="s">
        <v>32</v>
      </c>
      <c r="M2333" s="60">
        <v>1.86</v>
      </c>
      <c r="N2333" s="60" t="s">
        <v>24</v>
      </c>
      <c r="O2333" s="60">
        <v>10</v>
      </c>
    </row>
    <row r="2334" spans="1:15" x14ac:dyDescent="0.2">
      <c r="A2334" s="60" t="s">
        <v>7560</v>
      </c>
      <c r="B2334" s="60" t="s">
        <v>3830</v>
      </c>
      <c r="C2334" s="60">
        <v>60</v>
      </c>
      <c r="D2334" s="60" t="s">
        <v>50</v>
      </c>
      <c r="E2334" s="60" t="s">
        <v>7561</v>
      </c>
      <c r="F2334" s="60">
        <v>-9102</v>
      </c>
      <c r="G2334" s="60" t="s">
        <v>45</v>
      </c>
      <c r="H2334" s="60" t="s">
        <v>194</v>
      </c>
      <c r="I2334" s="60">
        <v>100318</v>
      </c>
      <c r="J2334" s="60" t="s">
        <v>1316</v>
      </c>
      <c r="K2334" s="60" t="s">
        <v>136</v>
      </c>
      <c r="L2334" s="60" t="s">
        <v>73</v>
      </c>
      <c r="M2334" s="60">
        <v>3.93</v>
      </c>
      <c r="N2334" s="60" t="s">
        <v>57</v>
      </c>
      <c r="O2334" s="60">
        <v>13</v>
      </c>
    </row>
    <row r="2335" spans="1:15" x14ac:dyDescent="0.2">
      <c r="A2335" s="60" t="s">
        <v>7562</v>
      </c>
      <c r="B2335" s="60" t="s">
        <v>5477</v>
      </c>
      <c r="C2335" s="60">
        <v>51</v>
      </c>
      <c r="D2335" s="60" t="s">
        <v>50</v>
      </c>
      <c r="E2335" s="60" t="s">
        <v>7563</v>
      </c>
      <c r="F2335" s="60">
        <v>-10653</v>
      </c>
      <c r="G2335" s="60" t="s">
        <v>116</v>
      </c>
      <c r="H2335" s="60" t="s">
        <v>144</v>
      </c>
      <c r="I2335" s="60">
        <v>101561.18</v>
      </c>
      <c r="J2335" s="60" t="s">
        <v>760</v>
      </c>
      <c r="K2335" s="60" t="s">
        <v>104</v>
      </c>
      <c r="L2335" s="60" t="s">
        <v>56</v>
      </c>
      <c r="M2335" s="60">
        <v>2.64</v>
      </c>
      <c r="N2335" s="60" t="s">
        <v>33</v>
      </c>
      <c r="O2335" s="60">
        <v>25</v>
      </c>
    </row>
    <row r="2336" spans="1:15" x14ac:dyDescent="0.2">
      <c r="A2336" s="60" t="s">
        <v>7564</v>
      </c>
      <c r="B2336" s="60" t="s">
        <v>7565</v>
      </c>
      <c r="C2336" s="60">
        <v>65</v>
      </c>
      <c r="D2336" s="60" t="s">
        <v>50</v>
      </c>
      <c r="E2336" s="60" t="s">
        <v>7566</v>
      </c>
      <c r="F2336" s="60">
        <v>-4830</v>
      </c>
      <c r="G2336" s="60" t="s">
        <v>85</v>
      </c>
      <c r="H2336" s="60" t="s">
        <v>53</v>
      </c>
      <c r="I2336" s="60">
        <v>52421.2</v>
      </c>
      <c r="J2336" s="60" t="s">
        <v>2445</v>
      </c>
      <c r="K2336" s="60" t="s">
        <v>118</v>
      </c>
      <c r="L2336" s="60" t="s">
        <v>32</v>
      </c>
      <c r="M2336" s="60">
        <v>1.48</v>
      </c>
      <c r="N2336" s="60" t="s">
        <v>24</v>
      </c>
      <c r="O2336" s="60">
        <v>32</v>
      </c>
    </row>
    <row r="2337" spans="1:15" x14ac:dyDescent="0.2">
      <c r="A2337" s="60" t="s">
        <v>7567</v>
      </c>
      <c r="B2337" s="60" t="s">
        <v>7568</v>
      </c>
      <c r="C2337" s="60">
        <v>32</v>
      </c>
      <c r="D2337" s="60" t="s">
        <v>50</v>
      </c>
      <c r="E2337" s="60" t="s">
        <v>7569</v>
      </c>
      <c r="F2337" s="60">
        <v>-9560</v>
      </c>
      <c r="G2337" s="60" t="s">
        <v>78</v>
      </c>
      <c r="H2337" s="60" t="s">
        <v>66</v>
      </c>
      <c r="I2337" s="60">
        <v>72907.06</v>
      </c>
      <c r="J2337" s="60" t="s">
        <v>7570</v>
      </c>
      <c r="K2337" s="60" t="s">
        <v>47</v>
      </c>
      <c r="L2337" s="60" t="s">
        <v>32</v>
      </c>
      <c r="M2337" s="60">
        <v>1.79</v>
      </c>
      <c r="N2337" s="60" t="s">
        <v>74</v>
      </c>
      <c r="O2337" s="60">
        <v>19</v>
      </c>
    </row>
    <row r="2338" spans="1:15" x14ac:dyDescent="0.2">
      <c r="A2338" s="60" t="s">
        <v>7571</v>
      </c>
      <c r="B2338" s="60" t="s">
        <v>7572</v>
      </c>
      <c r="C2338" s="60">
        <v>45</v>
      </c>
      <c r="D2338" s="60" t="s">
        <v>17</v>
      </c>
      <c r="E2338" s="60" t="s">
        <v>7573</v>
      </c>
      <c r="F2338" s="60">
        <v>-5044</v>
      </c>
      <c r="G2338" s="60" t="s">
        <v>45</v>
      </c>
      <c r="H2338" s="60" t="s">
        <v>66</v>
      </c>
      <c r="I2338" s="60">
        <v>93128.57</v>
      </c>
      <c r="J2338" s="60" t="s">
        <v>988</v>
      </c>
      <c r="K2338" s="60" t="s">
        <v>22</v>
      </c>
      <c r="L2338" s="60" t="s">
        <v>73</v>
      </c>
      <c r="M2338" s="60">
        <v>3.17</v>
      </c>
      <c r="N2338" s="60" t="s">
        <v>24</v>
      </c>
      <c r="O2338" s="60">
        <v>6</v>
      </c>
    </row>
    <row r="2339" spans="1:15" x14ac:dyDescent="0.2">
      <c r="A2339" s="60" t="s">
        <v>7574</v>
      </c>
      <c r="B2339" s="60" t="s">
        <v>7575</v>
      </c>
      <c r="C2339" s="60">
        <v>38</v>
      </c>
      <c r="D2339" s="60" t="s">
        <v>17</v>
      </c>
      <c r="E2339" s="60" t="s">
        <v>7576</v>
      </c>
      <c r="F2339" s="60">
        <v>-10393</v>
      </c>
      <c r="G2339" s="60" t="s">
        <v>116</v>
      </c>
      <c r="H2339" s="60" t="s">
        <v>38</v>
      </c>
      <c r="I2339" s="60">
        <v>162350.81</v>
      </c>
      <c r="J2339" s="60" t="s">
        <v>7577</v>
      </c>
      <c r="K2339" s="60" t="s">
        <v>136</v>
      </c>
      <c r="L2339" s="60" t="s">
        <v>23</v>
      </c>
      <c r="M2339" s="60">
        <v>4.87</v>
      </c>
      <c r="N2339" s="60" t="s">
        <v>33</v>
      </c>
      <c r="O2339" s="60">
        <v>27</v>
      </c>
    </row>
    <row r="2340" spans="1:15" x14ac:dyDescent="0.2">
      <c r="A2340" s="60" t="s">
        <v>7578</v>
      </c>
      <c r="B2340" s="60" t="s">
        <v>5727</v>
      </c>
      <c r="C2340" s="60">
        <v>31</v>
      </c>
      <c r="D2340" s="60" t="s">
        <v>50</v>
      </c>
      <c r="E2340" s="60" t="s">
        <v>7579</v>
      </c>
      <c r="F2340" s="60">
        <v>-7819</v>
      </c>
      <c r="G2340" s="60" t="s">
        <v>99</v>
      </c>
      <c r="H2340" s="60" t="s">
        <v>79</v>
      </c>
      <c r="I2340" s="60">
        <v>115812.89</v>
      </c>
      <c r="J2340" s="60" t="s">
        <v>6764</v>
      </c>
      <c r="K2340" s="60" t="s">
        <v>40</v>
      </c>
      <c r="L2340" s="60" t="s">
        <v>23</v>
      </c>
      <c r="M2340" s="60">
        <v>2.23</v>
      </c>
      <c r="N2340" s="60" t="s">
        <v>24</v>
      </c>
      <c r="O2340" s="60">
        <v>24</v>
      </c>
    </row>
    <row r="2341" spans="1:15" x14ac:dyDescent="0.2">
      <c r="A2341" s="60" t="s">
        <v>7580</v>
      </c>
      <c r="B2341" s="60" t="s">
        <v>3416</v>
      </c>
      <c r="C2341" s="60">
        <v>55</v>
      </c>
      <c r="D2341" s="60" t="s">
        <v>27</v>
      </c>
      <c r="E2341" s="60" t="s">
        <v>7581</v>
      </c>
      <c r="F2341" s="60">
        <v>-7962</v>
      </c>
      <c r="G2341" s="60" t="s">
        <v>52</v>
      </c>
      <c r="H2341" s="60" t="s">
        <v>173</v>
      </c>
      <c r="I2341" s="60">
        <v>169228.87</v>
      </c>
      <c r="J2341" s="60" t="s">
        <v>1700</v>
      </c>
      <c r="K2341" s="60" t="s">
        <v>118</v>
      </c>
      <c r="L2341" s="60" t="s">
        <v>73</v>
      </c>
      <c r="M2341" s="60">
        <v>3.29</v>
      </c>
      <c r="N2341" s="60" t="s">
        <v>33</v>
      </c>
      <c r="O2341" s="60">
        <v>10</v>
      </c>
    </row>
    <row r="2342" spans="1:15" x14ac:dyDescent="0.2">
      <c r="A2342" s="60" t="s">
        <v>7582</v>
      </c>
      <c r="B2342" s="60" t="s">
        <v>2593</v>
      </c>
      <c r="C2342" s="60">
        <v>37</v>
      </c>
      <c r="D2342" s="60" t="s">
        <v>50</v>
      </c>
      <c r="E2342" s="60" t="s">
        <v>7583</v>
      </c>
      <c r="F2342" s="60">
        <v>-3983</v>
      </c>
      <c r="G2342" s="60" t="s">
        <v>99</v>
      </c>
      <c r="H2342" s="60" t="s">
        <v>66</v>
      </c>
      <c r="I2342" s="60">
        <v>63046.080000000002</v>
      </c>
      <c r="J2342" s="60" t="s">
        <v>266</v>
      </c>
      <c r="K2342" s="60" t="s">
        <v>104</v>
      </c>
      <c r="L2342" s="60" t="s">
        <v>73</v>
      </c>
      <c r="M2342" s="60">
        <v>3.3</v>
      </c>
      <c r="N2342" s="60" t="s">
        <v>24</v>
      </c>
      <c r="O2342" s="60">
        <v>31</v>
      </c>
    </row>
    <row r="2343" spans="1:15" x14ac:dyDescent="0.2">
      <c r="A2343" s="60" t="s">
        <v>7584</v>
      </c>
      <c r="B2343" s="60" t="s">
        <v>7585</v>
      </c>
      <c r="C2343" s="60">
        <v>49</v>
      </c>
      <c r="D2343" s="60" t="s">
        <v>17</v>
      </c>
      <c r="E2343" s="60" t="s">
        <v>7586</v>
      </c>
      <c r="F2343" s="60">
        <v>-8283</v>
      </c>
      <c r="G2343" s="60" t="s">
        <v>52</v>
      </c>
      <c r="H2343" s="60" t="s">
        <v>30</v>
      </c>
      <c r="I2343" s="60">
        <v>87327.61</v>
      </c>
      <c r="J2343" s="60" t="s">
        <v>2840</v>
      </c>
      <c r="K2343" s="60" t="s">
        <v>104</v>
      </c>
      <c r="L2343" s="60" t="s">
        <v>23</v>
      </c>
      <c r="M2343" s="60">
        <v>1.83</v>
      </c>
      <c r="N2343" s="60" t="s">
        <v>33</v>
      </c>
      <c r="O2343" s="60">
        <v>5</v>
      </c>
    </row>
    <row r="2344" spans="1:15" x14ac:dyDescent="0.2">
      <c r="A2344" s="60" t="s">
        <v>7587</v>
      </c>
      <c r="B2344" s="60" t="s">
        <v>7588</v>
      </c>
      <c r="C2344" s="60">
        <v>60</v>
      </c>
      <c r="D2344" s="60" t="s">
        <v>27</v>
      </c>
      <c r="E2344" s="60" t="s">
        <v>7589</v>
      </c>
      <c r="F2344" s="60">
        <v>-2262</v>
      </c>
      <c r="G2344" s="60" t="s">
        <v>85</v>
      </c>
      <c r="H2344" s="60" t="s">
        <v>20</v>
      </c>
      <c r="I2344" s="60">
        <v>150919.87</v>
      </c>
      <c r="J2344" s="60" t="s">
        <v>7590</v>
      </c>
      <c r="K2344" s="60" t="s">
        <v>104</v>
      </c>
      <c r="L2344" s="60" t="s">
        <v>56</v>
      </c>
      <c r="M2344" s="60">
        <v>4.42</v>
      </c>
      <c r="N2344" s="60" t="s">
        <v>24</v>
      </c>
      <c r="O2344" s="60">
        <v>12</v>
      </c>
    </row>
    <row r="2345" spans="1:15" x14ac:dyDescent="0.2">
      <c r="A2345" s="60" t="s">
        <v>7591</v>
      </c>
      <c r="B2345" s="60" t="s">
        <v>7044</v>
      </c>
      <c r="C2345" s="60">
        <v>22</v>
      </c>
      <c r="D2345" s="60" t="s">
        <v>17</v>
      </c>
      <c r="E2345" s="60" t="s">
        <v>7592</v>
      </c>
      <c r="F2345" s="60">
        <v>-7783</v>
      </c>
      <c r="G2345" s="60" t="s">
        <v>45</v>
      </c>
      <c r="H2345" s="60" t="s">
        <v>144</v>
      </c>
      <c r="I2345" s="60">
        <v>48626.65</v>
      </c>
      <c r="J2345" s="60" t="s">
        <v>7593</v>
      </c>
      <c r="K2345" s="60" t="s">
        <v>47</v>
      </c>
      <c r="L2345" s="60" t="s">
        <v>23</v>
      </c>
      <c r="M2345" s="60">
        <v>2.34</v>
      </c>
      <c r="N2345" s="60" t="s">
        <v>57</v>
      </c>
      <c r="O2345" s="60">
        <v>0</v>
      </c>
    </row>
    <row r="2346" spans="1:15" x14ac:dyDescent="0.2">
      <c r="A2346" s="60" t="s">
        <v>7594</v>
      </c>
      <c r="B2346" s="60" t="s">
        <v>3906</v>
      </c>
      <c r="C2346" s="60">
        <v>33</v>
      </c>
      <c r="D2346" s="60" t="s">
        <v>17</v>
      </c>
      <c r="E2346" s="60" t="s">
        <v>7595</v>
      </c>
      <c r="F2346" s="60">
        <v>-10160</v>
      </c>
      <c r="G2346" s="60" t="s">
        <v>52</v>
      </c>
      <c r="H2346" s="60" t="s">
        <v>53</v>
      </c>
      <c r="I2346" s="60">
        <v>144930.4</v>
      </c>
      <c r="J2346" s="60" t="s">
        <v>7596</v>
      </c>
      <c r="K2346" s="60" t="s">
        <v>127</v>
      </c>
      <c r="L2346" s="60" t="s">
        <v>23</v>
      </c>
      <c r="M2346" s="60">
        <v>1.35</v>
      </c>
      <c r="N2346" s="60" t="s">
        <v>57</v>
      </c>
      <c r="O2346" s="60">
        <v>25</v>
      </c>
    </row>
    <row r="2347" spans="1:15" x14ac:dyDescent="0.2">
      <c r="A2347" s="60" t="s">
        <v>7597</v>
      </c>
      <c r="B2347" s="60" t="s">
        <v>1122</v>
      </c>
      <c r="C2347" s="60">
        <v>38</v>
      </c>
      <c r="D2347" s="60" t="s">
        <v>50</v>
      </c>
      <c r="E2347" s="60" t="s">
        <v>7598</v>
      </c>
      <c r="F2347" s="60">
        <v>-7046</v>
      </c>
      <c r="G2347" s="60" t="s">
        <v>52</v>
      </c>
      <c r="H2347" s="60" t="s">
        <v>38</v>
      </c>
      <c r="I2347" s="60">
        <v>173579.41</v>
      </c>
      <c r="J2347" s="60" t="s">
        <v>6940</v>
      </c>
      <c r="K2347" s="60" t="s">
        <v>40</v>
      </c>
      <c r="L2347" s="60" t="s">
        <v>32</v>
      </c>
      <c r="M2347" s="60">
        <v>3.12</v>
      </c>
      <c r="N2347" s="60" t="s">
        <v>74</v>
      </c>
      <c r="O2347" s="60">
        <v>24</v>
      </c>
    </row>
    <row r="2348" spans="1:15" x14ac:dyDescent="0.2">
      <c r="A2348" s="60" t="s">
        <v>7599</v>
      </c>
      <c r="B2348" s="60" t="s">
        <v>133</v>
      </c>
      <c r="C2348" s="60">
        <v>58</v>
      </c>
      <c r="D2348" s="60" t="s">
        <v>50</v>
      </c>
      <c r="E2348" s="60" t="s">
        <v>7600</v>
      </c>
      <c r="F2348" s="60">
        <v>-8559</v>
      </c>
      <c r="G2348" s="60" t="s">
        <v>94</v>
      </c>
      <c r="H2348" s="60" t="s">
        <v>53</v>
      </c>
      <c r="I2348" s="60">
        <v>176782.2</v>
      </c>
      <c r="J2348" s="60" t="s">
        <v>5053</v>
      </c>
      <c r="K2348" s="60" t="s">
        <v>104</v>
      </c>
      <c r="L2348" s="60" t="s">
        <v>23</v>
      </c>
      <c r="M2348" s="60">
        <v>1.18</v>
      </c>
      <c r="N2348" s="60" t="s">
        <v>24</v>
      </c>
      <c r="O2348" s="60">
        <v>12</v>
      </c>
    </row>
    <row r="2349" spans="1:15" x14ac:dyDescent="0.2">
      <c r="A2349" s="60" t="s">
        <v>7601</v>
      </c>
      <c r="B2349" s="60" t="s">
        <v>7602</v>
      </c>
      <c r="C2349" s="60">
        <v>49</v>
      </c>
      <c r="D2349" s="60" t="s">
        <v>50</v>
      </c>
      <c r="E2349" s="60" t="s">
        <v>7603</v>
      </c>
      <c r="F2349" s="60">
        <v>-3102</v>
      </c>
      <c r="G2349" s="60" t="s">
        <v>37</v>
      </c>
      <c r="H2349" s="60" t="s">
        <v>20</v>
      </c>
      <c r="I2349" s="60">
        <v>150773.6</v>
      </c>
      <c r="J2349" s="60" t="s">
        <v>7118</v>
      </c>
      <c r="K2349" s="60" t="s">
        <v>127</v>
      </c>
      <c r="L2349" s="60" t="s">
        <v>56</v>
      </c>
      <c r="M2349" s="60">
        <v>4.92</v>
      </c>
      <c r="N2349" s="60" t="s">
        <v>33</v>
      </c>
      <c r="O2349" s="60">
        <v>23</v>
      </c>
    </row>
    <row r="2350" spans="1:15" x14ac:dyDescent="0.2">
      <c r="A2350" s="60" t="s">
        <v>7604</v>
      </c>
      <c r="B2350" s="60" t="s">
        <v>5733</v>
      </c>
      <c r="C2350" s="60">
        <v>28</v>
      </c>
      <c r="D2350" s="60" t="s">
        <v>17</v>
      </c>
      <c r="E2350" s="60" t="s">
        <v>7605</v>
      </c>
      <c r="F2350" s="60">
        <v>-8261</v>
      </c>
      <c r="G2350" s="60" t="s">
        <v>94</v>
      </c>
      <c r="H2350" s="60" t="s">
        <v>38</v>
      </c>
      <c r="I2350" s="60">
        <v>63343.040000000001</v>
      </c>
      <c r="J2350" s="60" t="s">
        <v>7606</v>
      </c>
      <c r="K2350" s="60" t="s">
        <v>40</v>
      </c>
      <c r="L2350" s="60" t="s">
        <v>56</v>
      </c>
      <c r="M2350" s="60">
        <v>1.03</v>
      </c>
      <c r="N2350" s="60" t="s">
        <v>74</v>
      </c>
      <c r="O2350" s="60">
        <v>21</v>
      </c>
    </row>
    <row r="2351" spans="1:15" x14ac:dyDescent="0.2">
      <c r="A2351" s="60" t="s">
        <v>7607</v>
      </c>
      <c r="B2351" s="60" t="s">
        <v>5007</v>
      </c>
      <c r="C2351" s="60">
        <v>61</v>
      </c>
      <c r="D2351" s="60" t="s">
        <v>27</v>
      </c>
      <c r="E2351" s="60" t="s">
        <v>7608</v>
      </c>
      <c r="F2351" s="60">
        <v>-5870</v>
      </c>
      <c r="G2351" s="60" t="s">
        <v>78</v>
      </c>
      <c r="H2351" s="60" t="s">
        <v>66</v>
      </c>
      <c r="I2351" s="60">
        <v>35667.339999999997</v>
      </c>
      <c r="J2351" s="60" t="s">
        <v>2143</v>
      </c>
      <c r="K2351" s="60" t="s">
        <v>104</v>
      </c>
      <c r="L2351" s="60" t="s">
        <v>73</v>
      </c>
      <c r="M2351" s="60">
        <v>2.63</v>
      </c>
      <c r="N2351" s="60" t="s">
        <v>57</v>
      </c>
      <c r="O2351" s="60">
        <v>34</v>
      </c>
    </row>
    <row r="2352" spans="1:15" x14ac:dyDescent="0.2">
      <c r="A2352" s="60" t="s">
        <v>7609</v>
      </c>
      <c r="B2352" s="60" t="s">
        <v>7610</v>
      </c>
      <c r="C2352" s="60">
        <v>57</v>
      </c>
      <c r="D2352" s="60" t="s">
        <v>50</v>
      </c>
      <c r="E2352" s="60" t="s">
        <v>7611</v>
      </c>
      <c r="F2352" s="60">
        <v>-9979</v>
      </c>
      <c r="G2352" s="60" t="s">
        <v>37</v>
      </c>
      <c r="H2352" s="60" t="s">
        <v>38</v>
      </c>
      <c r="I2352" s="60">
        <v>103771</v>
      </c>
      <c r="J2352" s="60" t="s">
        <v>3162</v>
      </c>
      <c r="K2352" s="60" t="s">
        <v>118</v>
      </c>
      <c r="L2352" s="60" t="s">
        <v>56</v>
      </c>
      <c r="M2352" s="60">
        <v>4.95</v>
      </c>
      <c r="N2352" s="60" t="s">
        <v>41</v>
      </c>
      <c r="O2352" s="60">
        <v>37</v>
      </c>
    </row>
    <row r="2353" spans="1:15" x14ac:dyDescent="0.2">
      <c r="A2353" s="60" t="s">
        <v>7612</v>
      </c>
      <c r="B2353" s="60" t="s">
        <v>3608</v>
      </c>
      <c r="C2353" s="60">
        <v>34</v>
      </c>
      <c r="D2353" s="60" t="s">
        <v>50</v>
      </c>
      <c r="E2353" s="60" t="s">
        <v>7613</v>
      </c>
      <c r="F2353" s="60">
        <v>-2921</v>
      </c>
      <c r="G2353" s="60" t="s">
        <v>78</v>
      </c>
      <c r="H2353" s="60" t="s">
        <v>66</v>
      </c>
      <c r="I2353" s="60">
        <v>64110.86</v>
      </c>
      <c r="J2353" s="60" t="s">
        <v>7614</v>
      </c>
      <c r="K2353" s="60" t="s">
        <v>104</v>
      </c>
      <c r="L2353" s="60" t="s">
        <v>56</v>
      </c>
      <c r="M2353" s="60">
        <v>3.63</v>
      </c>
      <c r="N2353" s="60" t="s">
        <v>33</v>
      </c>
      <c r="O2353" s="60">
        <v>38</v>
      </c>
    </row>
    <row r="2354" spans="1:15" x14ac:dyDescent="0.2">
      <c r="A2354" s="60" t="s">
        <v>7615</v>
      </c>
      <c r="B2354" s="60" t="s">
        <v>7616</v>
      </c>
      <c r="C2354" s="60">
        <v>43</v>
      </c>
      <c r="D2354" s="60" t="s">
        <v>17</v>
      </c>
      <c r="E2354" s="60" t="s">
        <v>7617</v>
      </c>
      <c r="F2354" s="60">
        <v>-9073</v>
      </c>
      <c r="G2354" s="60" t="s">
        <v>29</v>
      </c>
      <c r="H2354" s="60" t="s">
        <v>38</v>
      </c>
      <c r="I2354" s="60">
        <v>72596.03</v>
      </c>
      <c r="J2354" s="60" t="s">
        <v>2765</v>
      </c>
      <c r="K2354" s="60" t="s">
        <v>81</v>
      </c>
      <c r="L2354" s="60" t="s">
        <v>56</v>
      </c>
      <c r="M2354" s="60">
        <v>3.98</v>
      </c>
      <c r="N2354" s="60" t="s">
        <v>33</v>
      </c>
      <c r="O2354" s="60">
        <v>22</v>
      </c>
    </row>
    <row r="2355" spans="1:15" x14ac:dyDescent="0.2">
      <c r="A2355" s="60" t="s">
        <v>7618</v>
      </c>
      <c r="B2355" s="60" t="s">
        <v>3122</v>
      </c>
      <c r="C2355" s="60">
        <v>37</v>
      </c>
      <c r="D2355" s="60" t="s">
        <v>50</v>
      </c>
      <c r="E2355" s="60" t="s">
        <v>7619</v>
      </c>
      <c r="F2355" s="60">
        <v>-7679</v>
      </c>
      <c r="G2355" s="60" t="s">
        <v>45</v>
      </c>
      <c r="H2355" s="60" t="s">
        <v>53</v>
      </c>
      <c r="I2355" s="60">
        <v>71712.22</v>
      </c>
      <c r="J2355" s="60" t="s">
        <v>7620</v>
      </c>
      <c r="K2355" s="60" t="s">
        <v>62</v>
      </c>
      <c r="L2355" s="60" t="s">
        <v>32</v>
      </c>
      <c r="M2355" s="60">
        <v>2.77</v>
      </c>
      <c r="N2355" s="60" t="s">
        <v>24</v>
      </c>
      <c r="O2355" s="60">
        <v>38</v>
      </c>
    </row>
    <row r="2356" spans="1:15" x14ac:dyDescent="0.2">
      <c r="A2356" s="60" t="s">
        <v>7621</v>
      </c>
      <c r="B2356" s="60" t="s">
        <v>7622</v>
      </c>
      <c r="C2356" s="60">
        <v>57</v>
      </c>
      <c r="D2356" s="60" t="s">
        <v>17</v>
      </c>
      <c r="E2356" s="60" t="s">
        <v>7623</v>
      </c>
      <c r="F2356" s="60">
        <v>-11433</v>
      </c>
      <c r="G2356" s="60" t="s">
        <v>52</v>
      </c>
      <c r="H2356" s="60" t="s">
        <v>66</v>
      </c>
      <c r="I2356" s="60">
        <v>80648.98</v>
      </c>
      <c r="J2356" s="60" t="s">
        <v>7624</v>
      </c>
      <c r="K2356" s="60" t="s">
        <v>127</v>
      </c>
      <c r="L2356" s="60" t="s">
        <v>73</v>
      </c>
      <c r="M2356" s="60">
        <v>2.33</v>
      </c>
      <c r="N2356" s="60" t="s">
        <v>74</v>
      </c>
      <c r="O2356" s="60">
        <v>15</v>
      </c>
    </row>
    <row r="2357" spans="1:15" x14ac:dyDescent="0.2">
      <c r="A2357" s="60" t="s">
        <v>7625</v>
      </c>
      <c r="B2357" s="60" t="s">
        <v>327</v>
      </c>
      <c r="C2357" s="60">
        <v>39</v>
      </c>
      <c r="D2357" s="60" t="s">
        <v>17</v>
      </c>
      <c r="E2357" s="60" t="s">
        <v>7626</v>
      </c>
      <c r="F2357" s="60">
        <v>-11184</v>
      </c>
      <c r="G2357" s="60" t="s">
        <v>45</v>
      </c>
      <c r="H2357" s="60" t="s">
        <v>173</v>
      </c>
      <c r="I2357" s="60">
        <v>68287.95</v>
      </c>
      <c r="J2357" s="60" t="s">
        <v>363</v>
      </c>
      <c r="K2357" s="60" t="s">
        <v>47</v>
      </c>
      <c r="L2357" s="60" t="s">
        <v>73</v>
      </c>
      <c r="M2357" s="60">
        <v>4.7</v>
      </c>
      <c r="N2357" s="60" t="s">
        <v>57</v>
      </c>
      <c r="O2357" s="60">
        <v>12</v>
      </c>
    </row>
    <row r="2358" spans="1:15" x14ac:dyDescent="0.2">
      <c r="A2358" s="60" t="s">
        <v>7627</v>
      </c>
      <c r="B2358" s="60" t="s">
        <v>947</v>
      </c>
      <c r="C2358" s="60">
        <v>60</v>
      </c>
      <c r="D2358" s="60" t="s">
        <v>27</v>
      </c>
      <c r="E2358" s="60" t="s">
        <v>7628</v>
      </c>
      <c r="F2358" s="60">
        <v>-8552</v>
      </c>
      <c r="G2358" s="60" t="s">
        <v>116</v>
      </c>
      <c r="H2358" s="60" t="s">
        <v>20</v>
      </c>
      <c r="I2358" s="60">
        <v>41220.410000000003</v>
      </c>
      <c r="J2358" s="60" t="s">
        <v>4624</v>
      </c>
      <c r="K2358" s="60" t="s">
        <v>22</v>
      </c>
      <c r="L2358" s="60" t="s">
        <v>56</v>
      </c>
      <c r="M2358" s="60">
        <v>1.89</v>
      </c>
      <c r="N2358" s="60" t="s">
        <v>24</v>
      </c>
      <c r="O2358" s="60">
        <v>3</v>
      </c>
    </row>
    <row r="2359" spans="1:15" x14ac:dyDescent="0.2">
      <c r="A2359" s="60" t="s">
        <v>7629</v>
      </c>
      <c r="B2359" s="60" t="s">
        <v>1945</v>
      </c>
      <c r="C2359" s="60">
        <v>44</v>
      </c>
      <c r="D2359" s="60" t="s">
        <v>27</v>
      </c>
      <c r="E2359" s="60" t="s">
        <v>7630</v>
      </c>
      <c r="F2359" s="60">
        <v>-4811</v>
      </c>
      <c r="G2359" s="60" t="s">
        <v>116</v>
      </c>
      <c r="H2359" s="60" t="s">
        <v>144</v>
      </c>
      <c r="I2359" s="60">
        <v>80562.78</v>
      </c>
      <c r="J2359" s="60" t="s">
        <v>7631</v>
      </c>
      <c r="K2359" s="60" t="s">
        <v>55</v>
      </c>
      <c r="L2359" s="60" t="s">
        <v>56</v>
      </c>
      <c r="M2359" s="60">
        <v>2.44</v>
      </c>
      <c r="N2359" s="60" t="s">
        <v>24</v>
      </c>
      <c r="O2359" s="60">
        <v>34</v>
      </c>
    </row>
    <row r="2360" spans="1:15" x14ac:dyDescent="0.2">
      <c r="A2360" s="60" t="s">
        <v>7632</v>
      </c>
      <c r="B2360" s="60" t="s">
        <v>7633</v>
      </c>
      <c r="C2360" s="60">
        <v>59</v>
      </c>
      <c r="D2360" s="60" t="s">
        <v>50</v>
      </c>
      <c r="E2360" s="60" t="s">
        <v>7634</v>
      </c>
      <c r="F2360" s="60">
        <v>-8267</v>
      </c>
      <c r="G2360" s="60" t="s">
        <v>94</v>
      </c>
      <c r="H2360" s="60" t="s">
        <v>194</v>
      </c>
      <c r="I2360" s="60">
        <v>128919.23</v>
      </c>
      <c r="J2360" s="60" t="s">
        <v>7635</v>
      </c>
      <c r="K2360" s="60" t="s">
        <v>104</v>
      </c>
      <c r="L2360" s="60" t="s">
        <v>56</v>
      </c>
      <c r="M2360" s="60">
        <v>3.98</v>
      </c>
      <c r="N2360" s="60" t="s">
        <v>24</v>
      </c>
      <c r="O2360" s="60">
        <v>13</v>
      </c>
    </row>
    <row r="2361" spans="1:15" x14ac:dyDescent="0.2">
      <c r="A2361" s="60" t="s">
        <v>7636</v>
      </c>
      <c r="B2361" s="60" t="s">
        <v>7637</v>
      </c>
      <c r="C2361" s="60">
        <v>34</v>
      </c>
      <c r="D2361" s="60" t="s">
        <v>17</v>
      </c>
      <c r="E2361" s="60" t="s">
        <v>7638</v>
      </c>
      <c r="F2361" s="60">
        <v>-3880</v>
      </c>
      <c r="G2361" s="60" t="s">
        <v>37</v>
      </c>
      <c r="H2361" s="60" t="s">
        <v>38</v>
      </c>
      <c r="I2361" s="60">
        <v>56262.31</v>
      </c>
      <c r="J2361" s="60" t="s">
        <v>6958</v>
      </c>
      <c r="K2361" s="60" t="s">
        <v>127</v>
      </c>
      <c r="L2361" s="60" t="s">
        <v>73</v>
      </c>
      <c r="M2361" s="60">
        <v>4.2699999999999996</v>
      </c>
      <c r="N2361" s="60" t="s">
        <v>74</v>
      </c>
      <c r="O2361" s="60">
        <v>3</v>
      </c>
    </row>
    <row r="2362" spans="1:15" x14ac:dyDescent="0.2">
      <c r="A2362" s="60" t="s">
        <v>7639</v>
      </c>
      <c r="B2362" s="60" t="s">
        <v>7553</v>
      </c>
      <c r="C2362" s="60">
        <v>33</v>
      </c>
      <c r="D2362" s="60" t="s">
        <v>17</v>
      </c>
      <c r="E2362" s="60" t="s">
        <v>7640</v>
      </c>
      <c r="F2362" s="60">
        <v>-9702</v>
      </c>
      <c r="G2362" s="60" t="s">
        <v>85</v>
      </c>
      <c r="H2362" s="60" t="s">
        <v>71</v>
      </c>
      <c r="I2362" s="60">
        <v>133898.93</v>
      </c>
      <c r="J2362" s="60" t="s">
        <v>4187</v>
      </c>
      <c r="K2362" s="60" t="s">
        <v>62</v>
      </c>
      <c r="L2362" s="60" t="s">
        <v>23</v>
      </c>
      <c r="M2362" s="60">
        <v>2.57</v>
      </c>
      <c r="N2362" s="60" t="s">
        <v>57</v>
      </c>
      <c r="O2362" s="60">
        <v>16</v>
      </c>
    </row>
    <row r="2363" spans="1:15" x14ac:dyDescent="0.2">
      <c r="A2363" s="60" t="s">
        <v>7641</v>
      </c>
      <c r="B2363" s="60" t="s">
        <v>4844</v>
      </c>
      <c r="C2363" s="60">
        <v>52</v>
      </c>
      <c r="D2363" s="60" t="s">
        <v>17</v>
      </c>
      <c r="E2363" s="60" t="s">
        <v>7642</v>
      </c>
      <c r="F2363" s="60">
        <v>-10478</v>
      </c>
      <c r="G2363" s="60" t="s">
        <v>99</v>
      </c>
      <c r="H2363" s="60" t="s">
        <v>30</v>
      </c>
      <c r="I2363" s="60">
        <v>160141.1</v>
      </c>
      <c r="J2363" s="60" t="s">
        <v>1471</v>
      </c>
      <c r="K2363" s="60" t="s">
        <v>104</v>
      </c>
      <c r="L2363" s="60" t="s">
        <v>23</v>
      </c>
      <c r="M2363" s="60">
        <v>2.0499999999999998</v>
      </c>
      <c r="N2363" s="60" t="s">
        <v>24</v>
      </c>
      <c r="O2363" s="60">
        <v>20</v>
      </c>
    </row>
    <row r="2364" spans="1:15" x14ac:dyDescent="0.2">
      <c r="A2364" s="60" t="s">
        <v>7643</v>
      </c>
      <c r="B2364" s="60" t="s">
        <v>7644</v>
      </c>
      <c r="C2364" s="60">
        <v>45</v>
      </c>
      <c r="D2364" s="60" t="s">
        <v>50</v>
      </c>
      <c r="E2364" s="60" t="s">
        <v>7645</v>
      </c>
      <c r="F2364" s="60">
        <v>-5769</v>
      </c>
      <c r="G2364" s="60" t="s">
        <v>37</v>
      </c>
      <c r="H2364" s="60" t="s">
        <v>144</v>
      </c>
      <c r="I2364" s="60">
        <v>172146.38</v>
      </c>
      <c r="J2364" s="60" t="s">
        <v>5037</v>
      </c>
      <c r="K2364" s="60" t="s">
        <v>55</v>
      </c>
      <c r="L2364" s="60" t="s">
        <v>56</v>
      </c>
      <c r="M2364" s="60">
        <v>1.1299999999999999</v>
      </c>
      <c r="N2364" s="60" t="s">
        <v>41</v>
      </c>
      <c r="O2364" s="60">
        <v>1</v>
      </c>
    </row>
    <row r="2365" spans="1:15" x14ac:dyDescent="0.2">
      <c r="A2365" s="60" t="s">
        <v>7646</v>
      </c>
      <c r="B2365" s="60" t="s">
        <v>2426</v>
      </c>
      <c r="C2365" s="60">
        <v>55</v>
      </c>
      <c r="D2365" s="60" t="s">
        <v>50</v>
      </c>
      <c r="E2365" s="60" t="s">
        <v>7647</v>
      </c>
      <c r="F2365" s="60">
        <v>-10223</v>
      </c>
      <c r="G2365" s="60" t="s">
        <v>45</v>
      </c>
      <c r="H2365" s="60" t="s">
        <v>79</v>
      </c>
      <c r="I2365" s="60">
        <v>47353.48</v>
      </c>
      <c r="J2365" s="60" t="s">
        <v>3112</v>
      </c>
      <c r="K2365" s="60" t="s">
        <v>118</v>
      </c>
      <c r="L2365" s="60" t="s">
        <v>23</v>
      </c>
      <c r="M2365" s="60">
        <v>4.7699999999999996</v>
      </c>
      <c r="N2365" s="60" t="s">
        <v>57</v>
      </c>
      <c r="O2365" s="60">
        <v>11</v>
      </c>
    </row>
    <row r="2366" spans="1:15" x14ac:dyDescent="0.2">
      <c r="A2366" s="60" t="s">
        <v>7648</v>
      </c>
      <c r="B2366" s="60" t="s">
        <v>5868</v>
      </c>
      <c r="C2366" s="60">
        <v>47</v>
      </c>
      <c r="D2366" s="60" t="s">
        <v>27</v>
      </c>
      <c r="E2366" s="60" t="s">
        <v>7649</v>
      </c>
      <c r="F2366" s="60">
        <v>-4080</v>
      </c>
      <c r="G2366" s="60" t="s">
        <v>99</v>
      </c>
      <c r="H2366" s="60" t="s">
        <v>79</v>
      </c>
      <c r="I2366" s="60">
        <v>101949.5</v>
      </c>
      <c r="J2366" s="60" t="s">
        <v>7650</v>
      </c>
      <c r="K2366" s="60" t="s">
        <v>127</v>
      </c>
      <c r="L2366" s="60" t="s">
        <v>73</v>
      </c>
      <c r="M2366" s="60">
        <v>4.84</v>
      </c>
      <c r="N2366" s="60" t="s">
        <v>74</v>
      </c>
      <c r="O2366" s="60">
        <v>13</v>
      </c>
    </row>
    <row r="2367" spans="1:15" x14ac:dyDescent="0.2">
      <c r="A2367" s="60" t="s">
        <v>7651</v>
      </c>
      <c r="B2367" s="60" t="s">
        <v>2902</v>
      </c>
      <c r="C2367" s="60">
        <v>48</v>
      </c>
      <c r="D2367" s="60" t="s">
        <v>17</v>
      </c>
      <c r="E2367" s="60" t="s">
        <v>7652</v>
      </c>
      <c r="F2367" s="60">
        <v>-9924</v>
      </c>
      <c r="G2367" s="60" t="s">
        <v>45</v>
      </c>
      <c r="H2367" s="60" t="s">
        <v>79</v>
      </c>
      <c r="I2367" s="60">
        <v>118923.05</v>
      </c>
      <c r="J2367" s="60" t="s">
        <v>2669</v>
      </c>
      <c r="K2367" s="60" t="s">
        <v>22</v>
      </c>
      <c r="L2367" s="60" t="s">
        <v>56</v>
      </c>
      <c r="M2367" s="60">
        <v>4.38</v>
      </c>
      <c r="N2367" s="60" t="s">
        <v>33</v>
      </c>
      <c r="O2367" s="60">
        <v>7</v>
      </c>
    </row>
    <row r="2368" spans="1:15" x14ac:dyDescent="0.2">
      <c r="A2368" s="60" t="s">
        <v>7653</v>
      </c>
      <c r="B2368" s="60" t="s">
        <v>7654</v>
      </c>
      <c r="C2368" s="60">
        <v>39</v>
      </c>
      <c r="D2368" s="60" t="s">
        <v>27</v>
      </c>
      <c r="E2368" s="60" t="s">
        <v>7655</v>
      </c>
      <c r="F2368" s="60">
        <v>-10446</v>
      </c>
      <c r="G2368" s="60" t="s">
        <v>99</v>
      </c>
      <c r="H2368" s="60" t="s">
        <v>20</v>
      </c>
      <c r="I2368" s="60">
        <v>133705.9</v>
      </c>
      <c r="J2368" s="60" t="s">
        <v>6005</v>
      </c>
      <c r="K2368" s="60" t="s">
        <v>40</v>
      </c>
      <c r="L2368" s="60" t="s">
        <v>73</v>
      </c>
      <c r="M2368" s="60">
        <v>3.05</v>
      </c>
      <c r="N2368" s="60" t="s">
        <v>24</v>
      </c>
      <c r="O2368" s="60">
        <v>0</v>
      </c>
    </row>
    <row r="2369" spans="1:15" x14ac:dyDescent="0.2">
      <c r="A2369" s="60" t="s">
        <v>7656</v>
      </c>
      <c r="B2369" s="60" t="s">
        <v>3296</v>
      </c>
      <c r="C2369" s="60">
        <v>55</v>
      </c>
      <c r="D2369" s="60" t="s">
        <v>50</v>
      </c>
      <c r="E2369" s="60" t="s">
        <v>7657</v>
      </c>
      <c r="F2369" s="60">
        <v>-7343</v>
      </c>
      <c r="G2369" s="60" t="s">
        <v>116</v>
      </c>
      <c r="H2369" s="60" t="s">
        <v>144</v>
      </c>
      <c r="I2369" s="60">
        <v>160856.62</v>
      </c>
      <c r="J2369" s="60" t="s">
        <v>7658</v>
      </c>
      <c r="K2369" s="60" t="s">
        <v>81</v>
      </c>
      <c r="L2369" s="60" t="s">
        <v>32</v>
      </c>
      <c r="M2369" s="60">
        <v>2.92</v>
      </c>
      <c r="N2369" s="60" t="s">
        <v>57</v>
      </c>
      <c r="O2369" s="60">
        <v>3</v>
      </c>
    </row>
    <row r="2370" spans="1:15" x14ac:dyDescent="0.2">
      <c r="A2370" s="60" t="s">
        <v>7659</v>
      </c>
      <c r="B2370" s="60" t="s">
        <v>1302</v>
      </c>
      <c r="C2370" s="60">
        <v>34</v>
      </c>
      <c r="D2370" s="60" t="s">
        <v>27</v>
      </c>
      <c r="E2370" s="60" t="s">
        <v>7660</v>
      </c>
      <c r="F2370" s="60">
        <v>-11046</v>
      </c>
      <c r="G2370" s="60" t="s">
        <v>99</v>
      </c>
      <c r="H2370" s="60" t="s">
        <v>66</v>
      </c>
      <c r="I2370" s="60">
        <v>151520.35</v>
      </c>
      <c r="J2370" s="60" t="s">
        <v>7661</v>
      </c>
      <c r="K2370" s="60" t="s">
        <v>47</v>
      </c>
      <c r="L2370" s="60" t="s">
        <v>23</v>
      </c>
      <c r="M2370" s="60">
        <v>2.71</v>
      </c>
      <c r="N2370" s="60" t="s">
        <v>57</v>
      </c>
      <c r="O2370" s="60">
        <v>20</v>
      </c>
    </row>
    <row r="2371" spans="1:15" x14ac:dyDescent="0.2">
      <c r="A2371" s="60" t="s">
        <v>7662</v>
      </c>
      <c r="B2371" s="60" t="s">
        <v>7663</v>
      </c>
      <c r="C2371" s="60">
        <v>54</v>
      </c>
      <c r="D2371" s="60" t="s">
        <v>50</v>
      </c>
      <c r="E2371" s="60" t="s">
        <v>7664</v>
      </c>
      <c r="F2371" s="60">
        <v>-6782</v>
      </c>
      <c r="G2371" s="60" t="s">
        <v>52</v>
      </c>
      <c r="H2371" s="60" t="s">
        <v>30</v>
      </c>
      <c r="I2371" s="60">
        <v>38473.47</v>
      </c>
      <c r="J2371" s="60" t="s">
        <v>5156</v>
      </c>
      <c r="K2371" s="60" t="s">
        <v>22</v>
      </c>
      <c r="L2371" s="60" t="s">
        <v>56</v>
      </c>
      <c r="M2371" s="60">
        <v>3.51</v>
      </c>
      <c r="N2371" s="60" t="s">
        <v>33</v>
      </c>
      <c r="O2371" s="60">
        <v>27</v>
      </c>
    </row>
    <row r="2372" spans="1:15" x14ac:dyDescent="0.2">
      <c r="A2372" s="60" t="s">
        <v>7665</v>
      </c>
      <c r="B2372" s="60" t="s">
        <v>773</v>
      </c>
      <c r="C2372" s="60">
        <v>43</v>
      </c>
      <c r="D2372" s="60" t="s">
        <v>27</v>
      </c>
      <c r="E2372" s="60" t="s">
        <v>7666</v>
      </c>
      <c r="F2372" s="60">
        <v>-3458</v>
      </c>
      <c r="G2372" s="60" t="s">
        <v>19</v>
      </c>
      <c r="H2372" s="60" t="s">
        <v>173</v>
      </c>
      <c r="I2372" s="60">
        <v>58048.28</v>
      </c>
      <c r="J2372" s="60" t="s">
        <v>4264</v>
      </c>
      <c r="K2372" s="60" t="s">
        <v>22</v>
      </c>
      <c r="L2372" s="60" t="s">
        <v>32</v>
      </c>
      <c r="M2372" s="60">
        <v>3.43</v>
      </c>
      <c r="N2372" s="60" t="s">
        <v>57</v>
      </c>
      <c r="O2372" s="60">
        <v>39</v>
      </c>
    </row>
    <row r="2373" spans="1:15" x14ac:dyDescent="0.2">
      <c r="A2373" s="60" t="s">
        <v>7667</v>
      </c>
      <c r="B2373" s="60" t="s">
        <v>7668</v>
      </c>
      <c r="C2373" s="60">
        <v>34</v>
      </c>
      <c r="D2373" s="60" t="s">
        <v>27</v>
      </c>
      <c r="E2373" s="60" t="s">
        <v>7669</v>
      </c>
      <c r="F2373" s="60">
        <v>-5460</v>
      </c>
      <c r="G2373" s="60" t="s">
        <v>99</v>
      </c>
      <c r="H2373" s="60" t="s">
        <v>173</v>
      </c>
      <c r="I2373" s="60">
        <v>158204.49</v>
      </c>
      <c r="J2373" s="60" t="s">
        <v>7387</v>
      </c>
      <c r="K2373" s="60" t="s">
        <v>62</v>
      </c>
      <c r="L2373" s="60" t="s">
        <v>73</v>
      </c>
      <c r="M2373" s="60">
        <v>4.88</v>
      </c>
      <c r="N2373" s="60" t="s">
        <v>24</v>
      </c>
      <c r="O2373" s="60">
        <v>1</v>
      </c>
    </row>
    <row r="2374" spans="1:15" x14ac:dyDescent="0.2">
      <c r="A2374" s="60" t="s">
        <v>7670</v>
      </c>
      <c r="B2374" s="60" t="s">
        <v>7671</v>
      </c>
      <c r="C2374" s="60">
        <v>63</v>
      </c>
      <c r="D2374" s="60" t="s">
        <v>17</v>
      </c>
      <c r="E2374" s="60" t="s">
        <v>7672</v>
      </c>
      <c r="F2374" s="60">
        <v>-2926</v>
      </c>
      <c r="G2374" s="60" t="s">
        <v>78</v>
      </c>
      <c r="H2374" s="60" t="s">
        <v>79</v>
      </c>
      <c r="I2374" s="60">
        <v>65229.65</v>
      </c>
      <c r="J2374" s="60" t="s">
        <v>3287</v>
      </c>
      <c r="K2374" s="60" t="s">
        <v>22</v>
      </c>
      <c r="L2374" s="60" t="s">
        <v>23</v>
      </c>
      <c r="M2374" s="60">
        <v>1.58</v>
      </c>
      <c r="N2374" s="60" t="s">
        <v>57</v>
      </c>
      <c r="O2374" s="60">
        <v>22</v>
      </c>
    </row>
    <row r="2375" spans="1:15" x14ac:dyDescent="0.2">
      <c r="A2375" s="60" t="s">
        <v>7673</v>
      </c>
      <c r="B2375" s="60" t="s">
        <v>7674</v>
      </c>
      <c r="C2375" s="60">
        <v>57</v>
      </c>
      <c r="D2375" s="60" t="s">
        <v>50</v>
      </c>
      <c r="E2375" s="60" t="s">
        <v>7675</v>
      </c>
      <c r="F2375" s="60">
        <v>-3717</v>
      </c>
      <c r="G2375" s="60" t="s">
        <v>99</v>
      </c>
      <c r="H2375" s="60" t="s">
        <v>71</v>
      </c>
      <c r="I2375" s="60">
        <v>131323.68</v>
      </c>
      <c r="J2375" s="60" t="s">
        <v>7676</v>
      </c>
      <c r="K2375" s="60" t="s">
        <v>55</v>
      </c>
      <c r="L2375" s="60" t="s">
        <v>23</v>
      </c>
      <c r="M2375" s="60">
        <v>4.03</v>
      </c>
      <c r="N2375" s="60" t="s">
        <v>41</v>
      </c>
      <c r="O2375" s="60">
        <v>33</v>
      </c>
    </row>
    <row r="2376" spans="1:15" x14ac:dyDescent="0.2">
      <c r="A2376" s="60" t="s">
        <v>7677</v>
      </c>
      <c r="B2376" s="60" t="s">
        <v>7678</v>
      </c>
      <c r="C2376" s="60">
        <v>41</v>
      </c>
      <c r="D2376" s="60" t="s">
        <v>17</v>
      </c>
      <c r="E2376" s="60" t="s">
        <v>7679</v>
      </c>
      <c r="F2376" s="60">
        <v>-5932</v>
      </c>
      <c r="G2376" s="60" t="s">
        <v>45</v>
      </c>
      <c r="H2376" s="60" t="s">
        <v>173</v>
      </c>
      <c r="I2376" s="60">
        <v>78111.649999999994</v>
      </c>
      <c r="J2376" s="60" t="s">
        <v>6790</v>
      </c>
      <c r="K2376" s="60" t="s">
        <v>40</v>
      </c>
      <c r="L2376" s="60" t="s">
        <v>32</v>
      </c>
      <c r="M2376" s="60">
        <v>4.66</v>
      </c>
      <c r="N2376" s="60" t="s">
        <v>33</v>
      </c>
      <c r="O2376" s="60">
        <v>28</v>
      </c>
    </row>
    <row r="2377" spans="1:15" x14ac:dyDescent="0.2">
      <c r="A2377" s="60" t="s">
        <v>7680</v>
      </c>
      <c r="B2377" s="60" t="s">
        <v>1217</v>
      </c>
      <c r="C2377" s="60">
        <v>60</v>
      </c>
      <c r="D2377" s="60" t="s">
        <v>50</v>
      </c>
      <c r="E2377" s="60" t="s">
        <v>7681</v>
      </c>
      <c r="F2377" s="60">
        <v>-11337</v>
      </c>
      <c r="G2377" s="60" t="s">
        <v>78</v>
      </c>
      <c r="H2377" s="60" t="s">
        <v>194</v>
      </c>
      <c r="I2377" s="60">
        <v>155499.01999999999</v>
      </c>
      <c r="J2377" s="60" t="s">
        <v>5797</v>
      </c>
      <c r="K2377" s="60" t="s">
        <v>62</v>
      </c>
      <c r="L2377" s="60" t="s">
        <v>32</v>
      </c>
      <c r="M2377" s="60">
        <v>3.11</v>
      </c>
      <c r="N2377" s="60" t="s">
        <v>74</v>
      </c>
      <c r="O2377" s="60">
        <v>23</v>
      </c>
    </row>
    <row r="2378" spans="1:15" x14ac:dyDescent="0.2">
      <c r="A2378" s="60" t="s">
        <v>7682</v>
      </c>
      <c r="B2378" s="60" t="s">
        <v>7683</v>
      </c>
      <c r="C2378" s="60">
        <v>32</v>
      </c>
      <c r="D2378" s="60" t="s">
        <v>50</v>
      </c>
      <c r="E2378" s="60" t="s">
        <v>7684</v>
      </c>
      <c r="F2378" s="60">
        <v>-10626</v>
      </c>
      <c r="G2378" s="60" t="s">
        <v>78</v>
      </c>
      <c r="H2378" s="60" t="s">
        <v>66</v>
      </c>
      <c r="I2378" s="60">
        <v>170110.66</v>
      </c>
      <c r="J2378" s="60" t="s">
        <v>3627</v>
      </c>
      <c r="K2378" s="60" t="s">
        <v>55</v>
      </c>
      <c r="L2378" s="60" t="s">
        <v>73</v>
      </c>
      <c r="M2378" s="60">
        <v>4.47</v>
      </c>
      <c r="N2378" s="60" t="s">
        <v>74</v>
      </c>
      <c r="O2378" s="60">
        <v>32</v>
      </c>
    </row>
    <row r="2379" spans="1:15" x14ac:dyDescent="0.2">
      <c r="A2379" s="60" t="s">
        <v>7685</v>
      </c>
      <c r="B2379" s="60" t="s">
        <v>1083</v>
      </c>
      <c r="C2379" s="60">
        <v>45</v>
      </c>
      <c r="D2379" s="60" t="s">
        <v>50</v>
      </c>
      <c r="E2379" s="60" t="s">
        <v>7686</v>
      </c>
      <c r="F2379" s="60">
        <v>-9340</v>
      </c>
      <c r="G2379" s="60" t="s">
        <v>85</v>
      </c>
      <c r="H2379" s="60" t="s">
        <v>20</v>
      </c>
      <c r="I2379" s="60">
        <v>130900.59</v>
      </c>
      <c r="J2379" s="60" t="s">
        <v>477</v>
      </c>
      <c r="K2379" s="60" t="s">
        <v>62</v>
      </c>
      <c r="L2379" s="60" t="s">
        <v>73</v>
      </c>
      <c r="M2379" s="60">
        <v>3.37</v>
      </c>
      <c r="N2379" s="60" t="s">
        <v>24</v>
      </c>
      <c r="O2379" s="60">
        <v>3</v>
      </c>
    </row>
    <row r="2380" spans="1:15" x14ac:dyDescent="0.2">
      <c r="A2380" s="60" t="s">
        <v>7687</v>
      </c>
      <c r="B2380" s="60" t="s">
        <v>7688</v>
      </c>
      <c r="C2380" s="60">
        <v>58</v>
      </c>
      <c r="D2380" s="60" t="s">
        <v>50</v>
      </c>
      <c r="E2380" s="60" t="s">
        <v>7689</v>
      </c>
      <c r="F2380" s="60">
        <v>-8294</v>
      </c>
      <c r="G2380" s="60" t="s">
        <v>116</v>
      </c>
      <c r="H2380" s="60" t="s">
        <v>194</v>
      </c>
      <c r="I2380" s="60">
        <v>142552.48000000001</v>
      </c>
      <c r="J2380" s="60" t="s">
        <v>2353</v>
      </c>
      <c r="K2380" s="60" t="s">
        <v>104</v>
      </c>
      <c r="L2380" s="60" t="s">
        <v>23</v>
      </c>
      <c r="M2380" s="60">
        <v>3.7</v>
      </c>
      <c r="N2380" s="60" t="s">
        <v>33</v>
      </c>
      <c r="O2380" s="60">
        <v>0</v>
      </c>
    </row>
    <row r="2381" spans="1:15" x14ac:dyDescent="0.2">
      <c r="A2381" s="60" t="s">
        <v>7690</v>
      </c>
      <c r="B2381" s="60" t="s">
        <v>7691</v>
      </c>
      <c r="C2381" s="60">
        <v>40</v>
      </c>
      <c r="D2381" s="60" t="s">
        <v>17</v>
      </c>
      <c r="E2381" s="60" t="s">
        <v>7692</v>
      </c>
      <c r="F2381" s="60">
        <v>-4072</v>
      </c>
      <c r="G2381" s="60" t="s">
        <v>37</v>
      </c>
      <c r="H2381" s="60" t="s">
        <v>144</v>
      </c>
      <c r="I2381" s="60">
        <v>109011.05</v>
      </c>
      <c r="J2381" s="60" t="s">
        <v>1853</v>
      </c>
      <c r="K2381" s="60" t="s">
        <v>81</v>
      </c>
      <c r="L2381" s="60" t="s">
        <v>73</v>
      </c>
      <c r="M2381" s="60">
        <v>2.63</v>
      </c>
      <c r="N2381" s="60" t="s">
        <v>33</v>
      </c>
      <c r="O2381" s="60">
        <v>2</v>
      </c>
    </row>
    <row r="2382" spans="1:15" x14ac:dyDescent="0.2">
      <c r="A2382" s="60" t="s">
        <v>7693</v>
      </c>
      <c r="B2382" s="60" t="s">
        <v>1099</v>
      </c>
      <c r="C2382" s="60">
        <v>23</v>
      </c>
      <c r="D2382" s="60" t="s">
        <v>50</v>
      </c>
      <c r="E2382" s="60" t="s">
        <v>7694</v>
      </c>
      <c r="F2382" s="60">
        <v>-7956</v>
      </c>
      <c r="G2382" s="60" t="s">
        <v>37</v>
      </c>
      <c r="H2382" s="60" t="s">
        <v>38</v>
      </c>
      <c r="I2382" s="60">
        <v>136176.51999999999</v>
      </c>
      <c r="J2382" s="60" t="s">
        <v>1273</v>
      </c>
      <c r="K2382" s="60" t="s">
        <v>47</v>
      </c>
      <c r="L2382" s="60" t="s">
        <v>73</v>
      </c>
      <c r="M2382" s="60">
        <v>4.4400000000000004</v>
      </c>
      <c r="N2382" s="60" t="s">
        <v>57</v>
      </c>
      <c r="O2382" s="60">
        <v>32</v>
      </c>
    </row>
    <row r="2383" spans="1:15" x14ac:dyDescent="0.2">
      <c r="A2383" s="60" t="s">
        <v>7695</v>
      </c>
      <c r="B2383" s="60" t="s">
        <v>7696</v>
      </c>
      <c r="C2383" s="60">
        <v>54</v>
      </c>
      <c r="D2383" s="60" t="s">
        <v>17</v>
      </c>
      <c r="E2383" s="60" t="s">
        <v>7697</v>
      </c>
      <c r="F2383" s="60">
        <v>-9451</v>
      </c>
      <c r="G2383" s="60" t="s">
        <v>94</v>
      </c>
      <c r="H2383" s="60" t="s">
        <v>173</v>
      </c>
      <c r="I2383" s="60">
        <v>78503.64</v>
      </c>
      <c r="J2383" s="60" t="s">
        <v>7698</v>
      </c>
      <c r="K2383" s="60" t="s">
        <v>40</v>
      </c>
      <c r="L2383" s="60" t="s">
        <v>56</v>
      </c>
      <c r="M2383" s="60">
        <v>4.74</v>
      </c>
      <c r="N2383" s="60" t="s">
        <v>33</v>
      </c>
      <c r="O2383" s="60">
        <v>23</v>
      </c>
    </row>
    <row r="2384" spans="1:15" x14ac:dyDescent="0.2">
      <c r="A2384" s="60" t="s">
        <v>7699</v>
      </c>
      <c r="B2384" s="60" t="s">
        <v>2175</v>
      </c>
      <c r="C2384" s="60">
        <v>45</v>
      </c>
      <c r="D2384" s="60" t="s">
        <v>50</v>
      </c>
      <c r="E2384" s="60" t="s">
        <v>7700</v>
      </c>
      <c r="F2384" s="60">
        <v>-5100</v>
      </c>
      <c r="G2384" s="60" t="s">
        <v>85</v>
      </c>
      <c r="H2384" s="60" t="s">
        <v>79</v>
      </c>
      <c r="I2384" s="60">
        <v>56515.79</v>
      </c>
      <c r="J2384" s="60" t="s">
        <v>1775</v>
      </c>
      <c r="K2384" s="60" t="s">
        <v>127</v>
      </c>
      <c r="L2384" s="60" t="s">
        <v>32</v>
      </c>
      <c r="M2384" s="60">
        <v>2.93</v>
      </c>
      <c r="N2384" s="60" t="s">
        <v>41</v>
      </c>
      <c r="O2384" s="60">
        <v>39</v>
      </c>
    </row>
    <row r="2385" spans="1:15" x14ac:dyDescent="0.2">
      <c r="A2385" s="60" t="s">
        <v>7701</v>
      </c>
      <c r="B2385" s="60" t="s">
        <v>7702</v>
      </c>
      <c r="C2385" s="60">
        <v>53</v>
      </c>
      <c r="D2385" s="60" t="s">
        <v>27</v>
      </c>
      <c r="E2385" s="60" t="s">
        <v>7703</v>
      </c>
      <c r="F2385" s="60">
        <v>-7907</v>
      </c>
      <c r="G2385" s="60" t="s">
        <v>37</v>
      </c>
      <c r="H2385" s="60" t="s">
        <v>38</v>
      </c>
      <c r="I2385" s="60">
        <v>177574.55</v>
      </c>
      <c r="J2385" s="60" t="s">
        <v>2115</v>
      </c>
      <c r="K2385" s="60" t="s">
        <v>81</v>
      </c>
      <c r="L2385" s="60" t="s">
        <v>56</v>
      </c>
      <c r="M2385" s="60">
        <v>2.85</v>
      </c>
      <c r="N2385" s="60" t="s">
        <v>33</v>
      </c>
      <c r="O2385" s="60">
        <v>6</v>
      </c>
    </row>
    <row r="2386" spans="1:15" x14ac:dyDescent="0.2">
      <c r="A2386" s="60" t="s">
        <v>7704</v>
      </c>
      <c r="B2386" s="60" t="s">
        <v>7705</v>
      </c>
      <c r="C2386" s="60">
        <v>30</v>
      </c>
      <c r="D2386" s="60" t="s">
        <v>27</v>
      </c>
      <c r="E2386" s="60" t="s">
        <v>7706</v>
      </c>
      <c r="F2386" s="60">
        <v>-9135</v>
      </c>
      <c r="G2386" s="60" t="s">
        <v>94</v>
      </c>
      <c r="H2386" s="60" t="s">
        <v>71</v>
      </c>
      <c r="I2386" s="60">
        <v>57335.51</v>
      </c>
      <c r="J2386" s="60" t="s">
        <v>7650</v>
      </c>
      <c r="K2386" s="60" t="s">
        <v>127</v>
      </c>
      <c r="L2386" s="60" t="s">
        <v>32</v>
      </c>
      <c r="M2386" s="60">
        <v>2.37</v>
      </c>
      <c r="N2386" s="60" t="s">
        <v>74</v>
      </c>
      <c r="O2386" s="60">
        <v>10</v>
      </c>
    </row>
    <row r="2387" spans="1:15" x14ac:dyDescent="0.2">
      <c r="A2387" s="60" t="s">
        <v>7707</v>
      </c>
      <c r="B2387" s="60" t="s">
        <v>7708</v>
      </c>
      <c r="C2387" s="60">
        <v>49</v>
      </c>
      <c r="D2387" s="60" t="s">
        <v>50</v>
      </c>
      <c r="E2387" s="60" t="s">
        <v>7709</v>
      </c>
      <c r="F2387" s="60">
        <v>-3030</v>
      </c>
      <c r="G2387" s="60" t="s">
        <v>29</v>
      </c>
      <c r="H2387" s="60" t="s">
        <v>194</v>
      </c>
      <c r="I2387" s="60">
        <v>52969.11</v>
      </c>
      <c r="J2387" s="60" t="s">
        <v>3487</v>
      </c>
      <c r="K2387" s="60" t="s">
        <v>55</v>
      </c>
      <c r="L2387" s="60" t="s">
        <v>56</v>
      </c>
      <c r="M2387" s="60">
        <v>1.59</v>
      </c>
      <c r="N2387" s="60" t="s">
        <v>41</v>
      </c>
      <c r="O2387" s="60">
        <v>25</v>
      </c>
    </row>
    <row r="2388" spans="1:15" x14ac:dyDescent="0.2">
      <c r="A2388" s="60" t="s">
        <v>7710</v>
      </c>
      <c r="B2388" s="60" t="s">
        <v>1863</v>
      </c>
      <c r="C2388" s="60">
        <v>26</v>
      </c>
      <c r="D2388" s="60" t="s">
        <v>50</v>
      </c>
      <c r="E2388" s="60" t="s">
        <v>7711</v>
      </c>
      <c r="F2388" s="60">
        <v>-5432</v>
      </c>
      <c r="G2388" s="60" t="s">
        <v>116</v>
      </c>
      <c r="H2388" s="60" t="s">
        <v>71</v>
      </c>
      <c r="I2388" s="60">
        <v>106983.28</v>
      </c>
      <c r="J2388" s="60" t="s">
        <v>7712</v>
      </c>
      <c r="K2388" s="60" t="s">
        <v>22</v>
      </c>
      <c r="L2388" s="60" t="s">
        <v>23</v>
      </c>
      <c r="M2388" s="60">
        <v>2.36</v>
      </c>
      <c r="N2388" s="60" t="s">
        <v>33</v>
      </c>
      <c r="O2388" s="60">
        <v>21</v>
      </c>
    </row>
    <row r="2389" spans="1:15" x14ac:dyDescent="0.2">
      <c r="A2389" s="60" t="s">
        <v>7713</v>
      </c>
      <c r="B2389" s="60" t="s">
        <v>2225</v>
      </c>
      <c r="C2389" s="60">
        <v>40</v>
      </c>
      <c r="D2389" s="60" t="s">
        <v>50</v>
      </c>
      <c r="E2389" s="60" t="s">
        <v>7714</v>
      </c>
      <c r="F2389" s="60">
        <v>-8236</v>
      </c>
      <c r="G2389" s="60" t="s">
        <v>29</v>
      </c>
      <c r="H2389" s="60" t="s">
        <v>53</v>
      </c>
      <c r="I2389" s="60">
        <v>173941.79</v>
      </c>
      <c r="J2389" s="60" t="s">
        <v>7715</v>
      </c>
      <c r="K2389" s="60" t="s">
        <v>118</v>
      </c>
      <c r="L2389" s="60" t="s">
        <v>32</v>
      </c>
      <c r="M2389" s="60">
        <v>1.81</v>
      </c>
      <c r="N2389" s="60" t="s">
        <v>41</v>
      </c>
      <c r="O2389" s="60">
        <v>26</v>
      </c>
    </row>
    <row r="2390" spans="1:15" x14ac:dyDescent="0.2">
      <c r="A2390" s="60" t="s">
        <v>7716</v>
      </c>
      <c r="B2390" s="60" t="s">
        <v>7717</v>
      </c>
      <c r="C2390" s="60">
        <v>25</v>
      </c>
      <c r="D2390" s="60" t="s">
        <v>17</v>
      </c>
      <c r="E2390" s="60" t="s">
        <v>7718</v>
      </c>
      <c r="F2390" s="60">
        <v>-2566</v>
      </c>
      <c r="G2390" s="60" t="s">
        <v>116</v>
      </c>
      <c r="H2390" s="60" t="s">
        <v>38</v>
      </c>
      <c r="I2390" s="60">
        <v>48290.38</v>
      </c>
      <c r="J2390" s="60" t="s">
        <v>7719</v>
      </c>
      <c r="K2390" s="60" t="s">
        <v>104</v>
      </c>
      <c r="L2390" s="60" t="s">
        <v>23</v>
      </c>
      <c r="M2390" s="60">
        <v>2.17</v>
      </c>
      <c r="N2390" s="60" t="s">
        <v>74</v>
      </c>
      <c r="O2390" s="60">
        <v>30</v>
      </c>
    </row>
    <row r="2391" spans="1:15" x14ac:dyDescent="0.2">
      <c r="A2391" s="60" t="s">
        <v>7720</v>
      </c>
      <c r="B2391" s="60" t="s">
        <v>705</v>
      </c>
      <c r="C2391" s="60">
        <v>43</v>
      </c>
      <c r="D2391" s="60" t="s">
        <v>17</v>
      </c>
      <c r="E2391" s="60" t="s">
        <v>7721</v>
      </c>
      <c r="F2391" s="60">
        <v>-4798</v>
      </c>
      <c r="G2391" s="60" t="s">
        <v>19</v>
      </c>
      <c r="H2391" s="60" t="s">
        <v>38</v>
      </c>
      <c r="I2391" s="60">
        <v>101234.79</v>
      </c>
      <c r="J2391" s="60" t="s">
        <v>888</v>
      </c>
      <c r="K2391" s="60" t="s">
        <v>47</v>
      </c>
      <c r="L2391" s="60" t="s">
        <v>56</v>
      </c>
      <c r="M2391" s="60">
        <v>3.22</v>
      </c>
      <c r="N2391" s="60" t="s">
        <v>74</v>
      </c>
      <c r="O2391" s="60">
        <v>39</v>
      </c>
    </row>
    <row r="2392" spans="1:15" x14ac:dyDescent="0.2">
      <c r="A2392" s="60" t="s">
        <v>7722</v>
      </c>
      <c r="B2392" s="60" t="s">
        <v>7723</v>
      </c>
      <c r="C2392" s="60">
        <v>26</v>
      </c>
      <c r="D2392" s="60" t="s">
        <v>17</v>
      </c>
      <c r="E2392" s="60" t="s">
        <v>7724</v>
      </c>
      <c r="F2392" s="60">
        <v>-10342</v>
      </c>
      <c r="G2392" s="60" t="s">
        <v>52</v>
      </c>
      <c r="H2392" s="60" t="s">
        <v>20</v>
      </c>
      <c r="I2392" s="60">
        <v>177581.99</v>
      </c>
      <c r="J2392" s="60" t="s">
        <v>7060</v>
      </c>
      <c r="K2392" s="60" t="s">
        <v>62</v>
      </c>
      <c r="L2392" s="60" t="s">
        <v>23</v>
      </c>
      <c r="M2392" s="60">
        <v>4.92</v>
      </c>
      <c r="N2392" s="60" t="s">
        <v>74</v>
      </c>
      <c r="O2392" s="60">
        <v>23</v>
      </c>
    </row>
    <row r="2393" spans="1:15" x14ac:dyDescent="0.2">
      <c r="A2393" s="60" t="s">
        <v>7725</v>
      </c>
      <c r="B2393" s="60" t="s">
        <v>3800</v>
      </c>
      <c r="C2393" s="60">
        <v>57</v>
      </c>
      <c r="D2393" s="60" t="s">
        <v>27</v>
      </c>
      <c r="E2393" s="60" t="s">
        <v>7726</v>
      </c>
      <c r="F2393" s="60">
        <v>-3243</v>
      </c>
      <c r="G2393" s="60" t="s">
        <v>37</v>
      </c>
      <c r="H2393" s="60" t="s">
        <v>30</v>
      </c>
      <c r="I2393" s="60">
        <v>60115.67</v>
      </c>
      <c r="J2393" s="60" t="s">
        <v>465</v>
      </c>
      <c r="K2393" s="60" t="s">
        <v>104</v>
      </c>
      <c r="L2393" s="60" t="s">
        <v>73</v>
      </c>
      <c r="M2393" s="60">
        <v>1.19</v>
      </c>
      <c r="N2393" s="60" t="s">
        <v>57</v>
      </c>
      <c r="O2393" s="60">
        <v>12</v>
      </c>
    </row>
    <row r="2394" spans="1:15" x14ac:dyDescent="0.2">
      <c r="A2394" s="60" t="s">
        <v>7727</v>
      </c>
      <c r="B2394" s="60" t="s">
        <v>7728</v>
      </c>
      <c r="C2394" s="60">
        <v>37</v>
      </c>
      <c r="D2394" s="60" t="s">
        <v>17</v>
      </c>
      <c r="E2394" s="60" t="s">
        <v>7729</v>
      </c>
      <c r="F2394" s="60">
        <v>-6307</v>
      </c>
      <c r="G2394" s="60" t="s">
        <v>94</v>
      </c>
      <c r="H2394" s="60" t="s">
        <v>38</v>
      </c>
      <c r="I2394" s="60">
        <v>41171.910000000003</v>
      </c>
      <c r="J2394" s="60" t="s">
        <v>5525</v>
      </c>
      <c r="K2394" s="60" t="s">
        <v>47</v>
      </c>
      <c r="L2394" s="60" t="s">
        <v>56</v>
      </c>
      <c r="M2394" s="60">
        <v>3.08</v>
      </c>
      <c r="N2394" s="60" t="s">
        <v>74</v>
      </c>
      <c r="O2394" s="60">
        <v>35</v>
      </c>
    </row>
    <row r="2395" spans="1:15" x14ac:dyDescent="0.2">
      <c r="A2395" s="60" t="s">
        <v>7730</v>
      </c>
      <c r="B2395" s="60" t="s">
        <v>2544</v>
      </c>
      <c r="C2395" s="60">
        <v>35</v>
      </c>
      <c r="D2395" s="60" t="s">
        <v>17</v>
      </c>
      <c r="E2395" s="60" t="s">
        <v>7731</v>
      </c>
      <c r="F2395" s="60">
        <v>-10564</v>
      </c>
      <c r="G2395" s="60" t="s">
        <v>19</v>
      </c>
      <c r="H2395" s="60" t="s">
        <v>66</v>
      </c>
      <c r="I2395" s="60">
        <v>147074.1</v>
      </c>
      <c r="J2395" s="60" t="s">
        <v>2010</v>
      </c>
      <c r="K2395" s="60" t="s">
        <v>104</v>
      </c>
      <c r="L2395" s="60" t="s">
        <v>32</v>
      </c>
      <c r="M2395" s="60">
        <v>3.99</v>
      </c>
      <c r="N2395" s="60" t="s">
        <v>33</v>
      </c>
      <c r="O2395" s="60">
        <v>8</v>
      </c>
    </row>
    <row r="2396" spans="1:15" x14ac:dyDescent="0.2">
      <c r="A2396" s="60" t="s">
        <v>7732</v>
      </c>
      <c r="B2396" s="60" t="s">
        <v>7733</v>
      </c>
      <c r="C2396" s="60">
        <v>56</v>
      </c>
      <c r="D2396" s="60" t="s">
        <v>27</v>
      </c>
      <c r="E2396" s="60" t="s">
        <v>7734</v>
      </c>
      <c r="F2396" s="60">
        <v>-4057</v>
      </c>
      <c r="G2396" s="60" t="s">
        <v>78</v>
      </c>
      <c r="H2396" s="60" t="s">
        <v>194</v>
      </c>
      <c r="I2396" s="60">
        <v>62020.45</v>
      </c>
      <c r="J2396" s="60" t="s">
        <v>6065</v>
      </c>
      <c r="K2396" s="60" t="s">
        <v>104</v>
      </c>
      <c r="L2396" s="60" t="s">
        <v>56</v>
      </c>
      <c r="M2396" s="60">
        <v>2.17</v>
      </c>
      <c r="N2396" s="60" t="s">
        <v>33</v>
      </c>
      <c r="O2396" s="60">
        <v>9</v>
      </c>
    </row>
    <row r="2397" spans="1:15" x14ac:dyDescent="0.2">
      <c r="A2397" s="60" t="s">
        <v>7735</v>
      </c>
      <c r="B2397" s="60" t="s">
        <v>2107</v>
      </c>
      <c r="C2397" s="60">
        <v>41</v>
      </c>
      <c r="D2397" s="60" t="s">
        <v>50</v>
      </c>
      <c r="E2397" s="60" t="s">
        <v>7736</v>
      </c>
      <c r="F2397" s="60">
        <v>-5216</v>
      </c>
      <c r="G2397" s="60" t="s">
        <v>78</v>
      </c>
      <c r="H2397" s="60" t="s">
        <v>79</v>
      </c>
      <c r="I2397" s="60">
        <v>121894.29</v>
      </c>
      <c r="J2397" s="60" t="s">
        <v>7414</v>
      </c>
      <c r="K2397" s="60" t="s">
        <v>104</v>
      </c>
      <c r="L2397" s="60" t="s">
        <v>32</v>
      </c>
      <c r="M2397" s="60">
        <v>2.77</v>
      </c>
      <c r="N2397" s="60" t="s">
        <v>33</v>
      </c>
      <c r="O2397" s="60">
        <v>33</v>
      </c>
    </row>
    <row r="2398" spans="1:15" x14ac:dyDescent="0.2">
      <c r="A2398" s="60" t="s">
        <v>7737</v>
      </c>
      <c r="B2398" s="60" t="s">
        <v>4251</v>
      </c>
      <c r="C2398" s="60">
        <v>57</v>
      </c>
      <c r="D2398" s="60" t="s">
        <v>50</v>
      </c>
      <c r="E2398" s="60" t="s">
        <v>7738</v>
      </c>
      <c r="F2398" s="60">
        <v>-4652</v>
      </c>
      <c r="G2398" s="60" t="s">
        <v>116</v>
      </c>
      <c r="H2398" s="60" t="s">
        <v>66</v>
      </c>
      <c r="I2398" s="60">
        <v>111338.81</v>
      </c>
      <c r="J2398" s="60" t="s">
        <v>7739</v>
      </c>
      <c r="K2398" s="60" t="s">
        <v>136</v>
      </c>
      <c r="L2398" s="60" t="s">
        <v>73</v>
      </c>
      <c r="M2398" s="60">
        <v>4.7300000000000004</v>
      </c>
      <c r="N2398" s="60" t="s">
        <v>33</v>
      </c>
      <c r="O2398" s="60">
        <v>24</v>
      </c>
    </row>
    <row r="2399" spans="1:15" x14ac:dyDescent="0.2">
      <c r="A2399" s="60" t="s">
        <v>7740</v>
      </c>
      <c r="B2399" s="60" t="s">
        <v>7741</v>
      </c>
      <c r="C2399" s="60">
        <v>58</v>
      </c>
      <c r="D2399" s="60" t="s">
        <v>17</v>
      </c>
      <c r="E2399" s="60" t="s">
        <v>7742</v>
      </c>
      <c r="F2399" s="60">
        <v>-3400</v>
      </c>
      <c r="G2399" s="60" t="s">
        <v>37</v>
      </c>
      <c r="H2399" s="60" t="s">
        <v>173</v>
      </c>
      <c r="I2399" s="60">
        <v>152172.5</v>
      </c>
      <c r="J2399" s="60" t="s">
        <v>7743</v>
      </c>
      <c r="K2399" s="60" t="s">
        <v>81</v>
      </c>
      <c r="L2399" s="60" t="s">
        <v>32</v>
      </c>
      <c r="M2399" s="60">
        <v>1.78</v>
      </c>
      <c r="N2399" s="60" t="s">
        <v>33</v>
      </c>
      <c r="O2399" s="60">
        <v>0</v>
      </c>
    </row>
    <row r="2400" spans="1:15" x14ac:dyDescent="0.2">
      <c r="A2400" s="60" t="s">
        <v>7744</v>
      </c>
      <c r="B2400" s="60" t="s">
        <v>3857</v>
      </c>
      <c r="C2400" s="60">
        <v>46</v>
      </c>
      <c r="D2400" s="60" t="s">
        <v>17</v>
      </c>
      <c r="E2400" s="60" t="s">
        <v>7745</v>
      </c>
      <c r="F2400" s="60">
        <v>-8321</v>
      </c>
      <c r="G2400" s="60" t="s">
        <v>116</v>
      </c>
      <c r="H2400" s="60" t="s">
        <v>38</v>
      </c>
      <c r="I2400" s="60">
        <v>91347.14</v>
      </c>
      <c r="J2400" s="60" t="s">
        <v>7746</v>
      </c>
      <c r="K2400" s="60" t="s">
        <v>118</v>
      </c>
      <c r="L2400" s="60" t="s">
        <v>23</v>
      </c>
      <c r="M2400" s="60">
        <v>4.83</v>
      </c>
      <c r="N2400" s="60" t="s">
        <v>74</v>
      </c>
      <c r="O2400" s="60">
        <v>34</v>
      </c>
    </row>
    <row r="2401" spans="1:15" x14ac:dyDescent="0.2">
      <c r="A2401" s="60" t="s">
        <v>7747</v>
      </c>
      <c r="B2401" s="60" t="s">
        <v>494</v>
      </c>
      <c r="C2401" s="60">
        <v>58</v>
      </c>
      <c r="D2401" s="60" t="s">
        <v>27</v>
      </c>
      <c r="E2401" s="60" t="s">
        <v>7748</v>
      </c>
      <c r="F2401" s="60">
        <v>-5003</v>
      </c>
      <c r="G2401" s="60" t="s">
        <v>116</v>
      </c>
      <c r="H2401" s="60" t="s">
        <v>66</v>
      </c>
      <c r="I2401" s="60">
        <v>116226.82</v>
      </c>
      <c r="J2401" s="60" t="s">
        <v>2227</v>
      </c>
      <c r="K2401" s="60" t="s">
        <v>55</v>
      </c>
      <c r="L2401" s="60" t="s">
        <v>23</v>
      </c>
      <c r="M2401" s="60">
        <v>1.91</v>
      </c>
      <c r="N2401" s="60" t="s">
        <v>24</v>
      </c>
      <c r="O2401" s="60">
        <v>14</v>
      </c>
    </row>
    <row r="2402" spans="1:15" x14ac:dyDescent="0.2">
      <c r="A2402" s="60" t="s">
        <v>7749</v>
      </c>
      <c r="B2402" s="60" t="s">
        <v>7750</v>
      </c>
      <c r="C2402" s="60">
        <v>57</v>
      </c>
      <c r="D2402" s="60" t="s">
        <v>50</v>
      </c>
      <c r="E2402" s="60" t="s">
        <v>7751</v>
      </c>
      <c r="F2402" s="60">
        <v>-3439</v>
      </c>
      <c r="G2402" s="60" t="s">
        <v>99</v>
      </c>
      <c r="H2402" s="60" t="s">
        <v>20</v>
      </c>
      <c r="I2402" s="60">
        <v>94982.69</v>
      </c>
      <c r="J2402" s="60" t="s">
        <v>7752</v>
      </c>
      <c r="K2402" s="60" t="s">
        <v>118</v>
      </c>
      <c r="L2402" s="60" t="s">
        <v>73</v>
      </c>
      <c r="M2402" s="60">
        <v>2.98</v>
      </c>
      <c r="N2402" s="60" t="s">
        <v>24</v>
      </c>
      <c r="O2402" s="60">
        <v>3</v>
      </c>
    </row>
    <row r="2403" spans="1:15" x14ac:dyDescent="0.2">
      <c r="A2403" s="60" t="s">
        <v>7753</v>
      </c>
      <c r="B2403" s="60" t="s">
        <v>7754</v>
      </c>
      <c r="C2403" s="60">
        <v>42</v>
      </c>
      <c r="D2403" s="60" t="s">
        <v>17</v>
      </c>
      <c r="E2403" s="60" t="s">
        <v>7755</v>
      </c>
      <c r="F2403" s="60">
        <v>-8153</v>
      </c>
      <c r="G2403" s="60" t="s">
        <v>94</v>
      </c>
      <c r="H2403" s="60" t="s">
        <v>66</v>
      </c>
      <c r="I2403" s="60">
        <v>129500.29</v>
      </c>
      <c r="J2403" s="60" t="s">
        <v>7756</v>
      </c>
      <c r="K2403" s="60" t="s">
        <v>62</v>
      </c>
      <c r="L2403" s="60" t="s">
        <v>56</v>
      </c>
      <c r="M2403" s="60">
        <v>3.01</v>
      </c>
      <c r="N2403" s="60" t="s">
        <v>57</v>
      </c>
      <c r="O2403" s="60">
        <v>0</v>
      </c>
    </row>
    <row r="2404" spans="1:15" x14ac:dyDescent="0.2">
      <c r="A2404" s="60" t="s">
        <v>7757</v>
      </c>
      <c r="B2404" s="60" t="s">
        <v>2502</v>
      </c>
      <c r="C2404" s="60">
        <v>43</v>
      </c>
      <c r="D2404" s="60" t="s">
        <v>27</v>
      </c>
      <c r="E2404" s="60" t="s">
        <v>7758</v>
      </c>
      <c r="F2404" s="60">
        <v>-9685</v>
      </c>
      <c r="G2404" s="60" t="s">
        <v>29</v>
      </c>
      <c r="H2404" s="60" t="s">
        <v>194</v>
      </c>
      <c r="I2404" s="60">
        <v>127676.4</v>
      </c>
      <c r="J2404" s="60" t="s">
        <v>3687</v>
      </c>
      <c r="K2404" s="60" t="s">
        <v>81</v>
      </c>
      <c r="L2404" s="60" t="s">
        <v>32</v>
      </c>
      <c r="M2404" s="60">
        <v>4.87</v>
      </c>
      <c r="N2404" s="60" t="s">
        <v>24</v>
      </c>
      <c r="O2404" s="60">
        <v>10</v>
      </c>
    </row>
    <row r="2405" spans="1:15" x14ac:dyDescent="0.2">
      <c r="A2405" s="60" t="s">
        <v>7759</v>
      </c>
      <c r="B2405" s="60" t="s">
        <v>3193</v>
      </c>
      <c r="C2405" s="60">
        <v>45</v>
      </c>
      <c r="D2405" s="60" t="s">
        <v>50</v>
      </c>
      <c r="E2405" s="60" t="s">
        <v>7760</v>
      </c>
      <c r="F2405" s="60">
        <v>-7822</v>
      </c>
      <c r="G2405" s="60" t="s">
        <v>99</v>
      </c>
      <c r="H2405" s="60" t="s">
        <v>194</v>
      </c>
      <c r="I2405" s="60">
        <v>150947.24</v>
      </c>
      <c r="J2405" s="60" t="s">
        <v>7761</v>
      </c>
      <c r="K2405" s="60" t="s">
        <v>22</v>
      </c>
      <c r="L2405" s="60" t="s">
        <v>23</v>
      </c>
      <c r="M2405" s="60">
        <v>2.17</v>
      </c>
      <c r="N2405" s="60" t="s">
        <v>74</v>
      </c>
      <c r="O2405" s="60">
        <v>32</v>
      </c>
    </row>
    <row r="2406" spans="1:15" x14ac:dyDescent="0.2">
      <c r="A2406" s="60" t="s">
        <v>7762</v>
      </c>
      <c r="B2406" s="60" t="s">
        <v>5029</v>
      </c>
      <c r="C2406" s="60">
        <v>38</v>
      </c>
      <c r="D2406" s="60" t="s">
        <v>50</v>
      </c>
      <c r="E2406" s="60" t="s">
        <v>7763</v>
      </c>
      <c r="F2406" s="60">
        <v>-8327</v>
      </c>
      <c r="G2406" s="60" t="s">
        <v>78</v>
      </c>
      <c r="H2406" s="60" t="s">
        <v>144</v>
      </c>
      <c r="I2406" s="60">
        <v>71186.240000000005</v>
      </c>
      <c r="J2406" s="60" t="s">
        <v>3737</v>
      </c>
      <c r="K2406" s="60" t="s">
        <v>127</v>
      </c>
      <c r="L2406" s="60" t="s">
        <v>23</v>
      </c>
      <c r="M2406" s="60">
        <v>3.29</v>
      </c>
      <c r="N2406" s="60" t="s">
        <v>57</v>
      </c>
      <c r="O2406" s="60">
        <v>22</v>
      </c>
    </row>
    <row r="2407" spans="1:15" x14ac:dyDescent="0.2">
      <c r="A2407" s="60" t="s">
        <v>7764</v>
      </c>
      <c r="B2407" s="60" t="s">
        <v>3118</v>
      </c>
      <c r="C2407" s="60">
        <v>23</v>
      </c>
      <c r="D2407" s="60" t="s">
        <v>50</v>
      </c>
      <c r="E2407" s="60" t="s">
        <v>7765</v>
      </c>
      <c r="F2407" s="60">
        <v>-3983</v>
      </c>
      <c r="G2407" s="60" t="s">
        <v>99</v>
      </c>
      <c r="H2407" s="60" t="s">
        <v>30</v>
      </c>
      <c r="I2407" s="60">
        <v>80906.83</v>
      </c>
      <c r="J2407" s="60" t="s">
        <v>2417</v>
      </c>
      <c r="K2407" s="60" t="s">
        <v>118</v>
      </c>
      <c r="L2407" s="60" t="s">
        <v>73</v>
      </c>
      <c r="M2407" s="60">
        <v>1.2</v>
      </c>
      <c r="N2407" s="60" t="s">
        <v>74</v>
      </c>
      <c r="O2407" s="60">
        <v>40</v>
      </c>
    </row>
    <row r="2408" spans="1:15" x14ac:dyDescent="0.2">
      <c r="A2408" s="60" t="s">
        <v>7766</v>
      </c>
      <c r="B2408" s="60" t="s">
        <v>1191</v>
      </c>
      <c r="C2408" s="60">
        <v>33</v>
      </c>
      <c r="D2408" s="60" t="s">
        <v>27</v>
      </c>
      <c r="E2408" s="60" t="s">
        <v>7767</v>
      </c>
      <c r="F2408" s="60">
        <v>-10182</v>
      </c>
      <c r="G2408" s="60" t="s">
        <v>29</v>
      </c>
      <c r="H2408" s="60" t="s">
        <v>66</v>
      </c>
      <c r="I2408" s="60">
        <v>137981.54</v>
      </c>
      <c r="J2408" s="60" t="s">
        <v>7768</v>
      </c>
      <c r="K2408" s="60" t="s">
        <v>55</v>
      </c>
      <c r="L2408" s="60" t="s">
        <v>56</v>
      </c>
      <c r="M2408" s="60">
        <v>3.69</v>
      </c>
      <c r="N2408" s="60" t="s">
        <v>74</v>
      </c>
      <c r="O2408" s="60">
        <v>17</v>
      </c>
    </row>
    <row r="2409" spans="1:15" x14ac:dyDescent="0.2">
      <c r="A2409" s="60" t="s">
        <v>7769</v>
      </c>
      <c r="B2409" s="60" t="s">
        <v>7770</v>
      </c>
      <c r="C2409" s="60">
        <v>35</v>
      </c>
      <c r="D2409" s="60" t="s">
        <v>17</v>
      </c>
      <c r="E2409" s="60" t="s">
        <v>7771</v>
      </c>
      <c r="F2409" s="60">
        <v>-2375</v>
      </c>
      <c r="G2409" s="60" t="s">
        <v>85</v>
      </c>
      <c r="H2409" s="60" t="s">
        <v>38</v>
      </c>
      <c r="I2409" s="60">
        <v>175728.7</v>
      </c>
      <c r="J2409" s="60" t="s">
        <v>4957</v>
      </c>
      <c r="K2409" s="60" t="s">
        <v>40</v>
      </c>
      <c r="L2409" s="60" t="s">
        <v>23</v>
      </c>
      <c r="M2409" s="60">
        <v>1.1499999999999999</v>
      </c>
      <c r="N2409" s="60" t="s">
        <v>24</v>
      </c>
      <c r="O2409" s="60">
        <v>8</v>
      </c>
    </row>
    <row r="2410" spans="1:15" x14ac:dyDescent="0.2">
      <c r="A2410" s="60" t="s">
        <v>7772</v>
      </c>
      <c r="B2410" s="60" t="s">
        <v>7137</v>
      </c>
      <c r="C2410" s="60">
        <v>55</v>
      </c>
      <c r="D2410" s="60" t="s">
        <v>50</v>
      </c>
      <c r="E2410" s="60" t="s">
        <v>7773</v>
      </c>
      <c r="F2410" s="60">
        <v>-7468</v>
      </c>
      <c r="G2410" s="60" t="s">
        <v>52</v>
      </c>
      <c r="H2410" s="60" t="s">
        <v>66</v>
      </c>
      <c r="I2410" s="60">
        <v>87468.18</v>
      </c>
      <c r="J2410" s="60" t="s">
        <v>2310</v>
      </c>
      <c r="K2410" s="60" t="s">
        <v>22</v>
      </c>
      <c r="L2410" s="60" t="s">
        <v>73</v>
      </c>
      <c r="M2410" s="60">
        <v>4.3899999999999997</v>
      </c>
      <c r="N2410" s="60" t="s">
        <v>41</v>
      </c>
      <c r="O2410" s="60">
        <v>1</v>
      </c>
    </row>
    <row r="2411" spans="1:15" x14ac:dyDescent="0.2">
      <c r="A2411" s="60" t="s">
        <v>7774</v>
      </c>
      <c r="B2411" s="60" t="s">
        <v>5834</v>
      </c>
      <c r="C2411" s="60">
        <v>44</v>
      </c>
      <c r="D2411" s="60" t="s">
        <v>17</v>
      </c>
      <c r="E2411" s="60" t="s">
        <v>7775</v>
      </c>
      <c r="F2411" s="60">
        <v>-3687</v>
      </c>
      <c r="G2411" s="60" t="s">
        <v>116</v>
      </c>
      <c r="H2411" s="60" t="s">
        <v>30</v>
      </c>
      <c r="I2411" s="60">
        <v>80896.850000000006</v>
      </c>
      <c r="J2411" s="60" t="s">
        <v>2550</v>
      </c>
      <c r="K2411" s="60" t="s">
        <v>47</v>
      </c>
      <c r="L2411" s="60" t="s">
        <v>23</v>
      </c>
      <c r="M2411" s="60">
        <v>2.25</v>
      </c>
      <c r="N2411" s="60" t="s">
        <v>74</v>
      </c>
      <c r="O2411" s="60">
        <v>40</v>
      </c>
    </row>
    <row r="2412" spans="1:15" x14ac:dyDescent="0.2">
      <c r="A2412" s="60" t="s">
        <v>7776</v>
      </c>
      <c r="B2412" s="60" t="s">
        <v>7777</v>
      </c>
      <c r="C2412" s="60">
        <v>45</v>
      </c>
      <c r="D2412" s="60" t="s">
        <v>27</v>
      </c>
      <c r="E2412" s="60" t="s">
        <v>7778</v>
      </c>
      <c r="F2412" s="60">
        <v>-3036</v>
      </c>
      <c r="G2412" s="60" t="s">
        <v>45</v>
      </c>
      <c r="H2412" s="60" t="s">
        <v>38</v>
      </c>
      <c r="I2412" s="60">
        <v>143919.74</v>
      </c>
      <c r="J2412" s="60" t="s">
        <v>5683</v>
      </c>
      <c r="K2412" s="60" t="s">
        <v>55</v>
      </c>
      <c r="L2412" s="60" t="s">
        <v>23</v>
      </c>
      <c r="M2412" s="60">
        <v>2.61</v>
      </c>
      <c r="N2412" s="60" t="s">
        <v>57</v>
      </c>
      <c r="O2412" s="60">
        <v>29</v>
      </c>
    </row>
    <row r="2413" spans="1:15" x14ac:dyDescent="0.2">
      <c r="A2413" s="60" t="s">
        <v>7779</v>
      </c>
      <c r="B2413" s="60" t="s">
        <v>3928</v>
      </c>
      <c r="C2413" s="60">
        <v>34</v>
      </c>
      <c r="D2413" s="60" t="s">
        <v>50</v>
      </c>
      <c r="E2413" s="60" t="s">
        <v>7780</v>
      </c>
      <c r="F2413" s="60">
        <v>-5964</v>
      </c>
      <c r="G2413" s="60" t="s">
        <v>78</v>
      </c>
      <c r="H2413" s="60" t="s">
        <v>144</v>
      </c>
      <c r="I2413" s="60">
        <v>76095.679999999993</v>
      </c>
      <c r="J2413" s="60" t="s">
        <v>3737</v>
      </c>
      <c r="K2413" s="60" t="s">
        <v>127</v>
      </c>
      <c r="L2413" s="60" t="s">
        <v>32</v>
      </c>
      <c r="M2413" s="60">
        <v>2.77</v>
      </c>
      <c r="N2413" s="60" t="s">
        <v>24</v>
      </c>
      <c r="O2413" s="60">
        <v>5</v>
      </c>
    </row>
    <row r="2414" spans="1:15" x14ac:dyDescent="0.2">
      <c r="A2414" s="60" t="s">
        <v>7781</v>
      </c>
      <c r="B2414" s="60" t="s">
        <v>6586</v>
      </c>
      <c r="C2414" s="60">
        <v>49</v>
      </c>
      <c r="D2414" s="60" t="s">
        <v>50</v>
      </c>
      <c r="E2414" s="60" t="s">
        <v>7782</v>
      </c>
      <c r="F2414" s="60">
        <v>-3290</v>
      </c>
      <c r="G2414" s="60" t="s">
        <v>78</v>
      </c>
      <c r="H2414" s="60" t="s">
        <v>30</v>
      </c>
      <c r="I2414" s="60">
        <v>64180.72</v>
      </c>
      <c r="J2414" s="60" t="s">
        <v>3710</v>
      </c>
      <c r="K2414" s="60" t="s">
        <v>104</v>
      </c>
      <c r="L2414" s="60" t="s">
        <v>73</v>
      </c>
      <c r="M2414" s="60">
        <v>2.36</v>
      </c>
      <c r="N2414" s="60" t="s">
        <v>74</v>
      </c>
      <c r="O2414" s="60">
        <v>26</v>
      </c>
    </row>
    <row r="2415" spans="1:15" x14ac:dyDescent="0.2">
      <c r="A2415" s="60" t="s">
        <v>7783</v>
      </c>
      <c r="B2415" s="60" t="s">
        <v>7784</v>
      </c>
      <c r="C2415" s="60">
        <v>38</v>
      </c>
      <c r="D2415" s="60" t="s">
        <v>50</v>
      </c>
      <c r="E2415" s="60" t="s">
        <v>7785</v>
      </c>
      <c r="F2415" s="60">
        <v>-4438</v>
      </c>
      <c r="G2415" s="60" t="s">
        <v>29</v>
      </c>
      <c r="H2415" s="60" t="s">
        <v>79</v>
      </c>
      <c r="I2415" s="60">
        <v>171325.6</v>
      </c>
      <c r="J2415" s="60" t="s">
        <v>1144</v>
      </c>
      <c r="K2415" s="60" t="s">
        <v>47</v>
      </c>
      <c r="L2415" s="60" t="s">
        <v>56</v>
      </c>
      <c r="M2415" s="60">
        <v>3.52</v>
      </c>
      <c r="N2415" s="60" t="s">
        <v>41</v>
      </c>
      <c r="O2415" s="60">
        <v>3</v>
      </c>
    </row>
    <row r="2416" spans="1:15" x14ac:dyDescent="0.2">
      <c r="A2416" s="60" t="s">
        <v>7786</v>
      </c>
      <c r="B2416" s="60" t="s">
        <v>630</v>
      </c>
      <c r="C2416" s="60">
        <v>42</v>
      </c>
      <c r="D2416" s="60" t="s">
        <v>27</v>
      </c>
      <c r="E2416" s="60" t="s">
        <v>7787</v>
      </c>
      <c r="F2416" s="60">
        <v>-8823</v>
      </c>
      <c r="G2416" s="60" t="s">
        <v>85</v>
      </c>
      <c r="H2416" s="60" t="s">
        <v>79</v>
      </c>
      <c r="I2416" s="60">
        <v>41042.050000000003</v>
      </c>
      <c r="J2416" s="60" t="s">
        <v>6737</v>
      </c>
      <c r="K2416" s="60" t="s">
        <v>22</v>
      </c>
      <c r="L2416" s="60" t="s">
        <v>73</v>
      </c>
      <c r="M2416" s="60">
        <v>2.85</v>
      </c>
      <c r="N2416" s="60" t="s">
        <v>74</v>
      </c>
      <c r="O2416" s="60">
        <v>4</v>
      </c>
    </row>
    <row r="2417" spans="1:15" x14ac:dyDescent="0.2">
      <c r="A2417" s="60" t="s">
        <v>7788</v>
      </c>
      <c r="B2417" s="60" t="s">
        <v>7789</v>
      </c>
      <c r="C2417" s="60">
        <v>55</v>
      </c>
      <c r="D2417" s="60" t="s">
        <v>27</v>
      </c>
      <c r="E2417" s="60" t="s">
        <v>7790</v>
      </c>
      <c r="F2417" s="60">
        <v>-5972</v>
      </c>
      <c r="G2417" s="60" t="s">
        <v>78</v>
      </c>
      <c r="H2417" s="60" t="s">
        <v>30</v>
      </c>
      <c r="I2417" s="60">
        <v>87921.44</v>
      </c>
      <c r="J2417" s="60" t="s">
        <v>1907</v>
      </c>
      <c r="K2417" s="60" t="s">
        <v>47</v>
      </c>
      <c r="L2417" s="60" t="s">
        <v>32</v>
      </c>
      <c r="M2417" s="60">
        <v>4.04</v>
      </c>
      <c r="N2417" s="60" t="s">
        <v>24</v>
      </c>
      <c r="O2417" s="60">
        <v>1</v>
      </c>
    </row>
    <row r="2418" spans="1:15" x14ac:dyDescent="0.2">
      <c r="A2418" s="60" t="s">
        <v>7791</v>
      </c>
      <c r="B2418" s="60" t="s">
        <v>7792</v>
      </c>
      <c r="C2418" s="60">
        <v>39</v>
      </c>
      <c r="D2418" s="60" t="s">
        <v>17</v>
      </c>
      <c r="E2418" s="60" t="s">
        <v>7793</v>
      </c>
      <c r="F2418" s="60">
        <v>-7883</v>
      </c>
      <c r="G2418" s="60" t="s">
        <v>19</v>
      </c>
      <c r="H2418" s="60" t="s">
        <v>66</v>
      </c>
      <c r="I2418" s="60">
        <v>82972.820000000007</v>
      </c>
      <c r="J2418" s="60" t="s">
        <v>4202</v>
      </c>
      <c r="K2418" s="60" t="s">
        <v>22</v>
      </c>
      <c r="L2418" s="60" t="s">
        <v>56</v>
      </c>
      <c r="M2418" s="60">
        <v>3.33</v>
      </c>
      <c r="N2418" s="60" t="s">
        <v>24</v>
      </c>
      <c r="O2418" s="60">
        <v>9</v>
      </c>
    </row>
    <row r="2419" spans="1:15" x14ac:dyDescent="0.2">
      <c r="A2419" s="60" t="s">
        <v>7794</v>
      </c>
      <c r="B2419" s="60" t="s">
        <v>7795</v>
      </c>
      <c r="C2419" s="60">
        <v>55</v>
      </c>
      <c r="D2419" s="60" t="s">
        <v>27</v>
      </c>
      <c r="E2419" s="60" t="s">
        <v>7796</v>
      </c>
      <c r="F2419" s="60">
        <v>-4621</v>
      </c>
      <c r="G2419" s="60" t="s">
        <v>29</v>
      </c>
      <c r="H2419" s="60" t="s">
        <v>194</v>
      </c>
      <c r="I2419" s="60">
        <v>94778.4</v>
      </c>
      <c r="J2419" s="60" t="s">
        <v>7797</v>
      </c>
      <c r="K2419" s="60" t="s">
        <v>62</v>
      </c>
      <c r="L2419" s="60" t="s">
        <v>73</v>
      </c>
      <c r="M2419" s="60">
        <v>3.96</v>
      </c>
      <c r="N2419" s="60" t="s">
        <v>57</v>
      </c>
      <c r="O2419" s="60">
        <v>1</v>
      </c>
    </row>
    <row r="2420" spans="1:15" x14ac:dyDescent="0.2">
      <c r="A2420" s="60" t="s">
        <v>7798</v>
      </c>
      <c r="B2420" s="60" t="s">
        <v>4511</v>
      </c>
      <c r="C2420" s="60">
        <v>24</v>
      </c>
      <c r="D2420" s="60" t="s">
        <v>50</v>
      </c>
      <c r="E2420" s="60" t="s">
        <v>7799</v>
      </c>
      <c r="F2420" s="60">
        <v>-3821</v>
      </c>
      <c r="G2420" s="60" t="s">
        <v>37</v>
      </c>
      <c r="H2420" s="60" t="s">
        <v>194</v>
      </c>
      <c r="I2420" s="60">
        <v>113934.09</v>
      </c>
      <c r="J2420" s="60" t="s">
        <v>7800</v>
      </c>
      <c r="K2420" s="60" t="s">
        <v>62</v>
      </c>
      <c r="L2420" s="60" t="s">
        <v>23</v>
      </c>
      <c r="M2420" s="60">
        <v>1.2</v>
      </c>
      <c r="N2420" s="60" t="s">
        <v>24</v>
      </c>
      <c r="O2420" s="60">
        <v>12</v>
      </c>
    </row>
    <row r="2421" spans="1:15" x14ac:dyDescent="0.2">
      <c r="A2421" s="60" t="s">
        <v>7801</v>
      </c>
      <c r="B2421" s="60" t="s">
        <v>7802</v>
      </c>
      <c r="C2421" s="60">
        <v>45</v>
      </c>
      <c r="D2421" s="60" t="s">
        <v>17</v>
      </c>
      <c r="E2421" s="60" t="s">
        <v>7803</v>
      </c>
      <c r="F2421" s="60">
        <v>-5281</v>
      </c>
      <c r="G2421" s="60" t="s">
        <v>99</v>
      </c>
      <c r="H2421" s="60" t="s">
        <v>144</v>
      </c>
      <c r="I2421" s="60">
        <v>80777.84</v>
      </c>
      <c r="J2421" s="60" t="s">
        <v>4106</v>
      </c>
      <c r="K2421" s="60" t="s">
        <v>62</v>
      </c>
      <c r="L2421" s="60" t="s">
        <v>73</v>
      </c>
      <c r="M2421" s="60">
        <v>1.77</v>
      </c>
      <c r="N2421" s="60" t="s">
        <v>74</v>
      </c>
      <c r="O2421" s="60">
        <v>0</v>
      </c>
    </row>
    <row r="2422" spans="1:15" x14ac:dyDescent="0.2">
      <c r="A2422" s="60" t="s">
        <v>7804</v>
      </c>
      <c r="B2422" s="60" t="s">
        <v>1679</v>
      </c>
      <c r="C2422" s="60">
        <v>40</v>
      </c>
      <c r="D2422" s="60" t="s">
        <v>27</v>
      </c>
      <c r="E2422" s="60" t="s">
        <v>7805</v>
      </c>
      <c r="F2422" s="60">
        <v>-6179</v>
      </c>
      <c r="G2422" s="60" t="s">
        <v>94</v>
      </c>
      <c r="H2422" s="60" t="s">
        <v>79</v>
      </c>
      <c r="I2422" s="60">
        <v>39785.699999999997</v>
      </c>
      <c r="J2422" s="60" t="s">
        <v>7806</v>
      </c>
      <c r="K2422" s="60" t="s">
        <v>55</v>
      </c>
      <c r="L2422" s="60" t="s">
        <v>23</v>
      </c>
      <c r="M2422" s="60">
        <v>4.1500000000000004</v>
      </c>
      <c r="N2422" s="60" t="s">
        <v>74</v>
      </c>
      <c r="O2422" s="60">
        <v>17</v>
      </c>
    </row>
    <row r="2423" spans="1:15" x14ac:dyDescent="0.2">
      <c r="A2423" s="60" t="s">
        <v>7807</v>
      </c>
      <c r="B2423" s="60" t="s">
        <v>1578</v>
      </c>
      <c r="C2423" s="60">
        <v>29</v>
      </c>
      <c r="D2423" s="60" t="s">
        <v>27</v>
      </c>
      <c r="E2423" s="60" t="s">
        <v>7808</v>
      </c>
      <c r="F2423" s="60">
        <v>-5514</v>
      </c>
      <c r="G2423" s="60" t="s">
        <v>85</v>
      </c>
      <c r="H2423" s="60" t="s">
        <v>30</v>
      </c>
      <c r="I2423" s="60">
        <v>160078.22</v>
      </c>
      <c r="J2423" s="60" t="s">
        <v>7809</v>
      </c>
      <c r="K2423" s="60" t="s">
        <v>127</v>
      </c>
      <c r="L2423" s="60" t="s">
        <v>56</v>
      </c>
      <c r="M2423" s="60">
        <v>1.37</v>
      </c>
      <c r="N2423" s="60" t="s">
        <v>57</v>
      </c>
      <c r="O2423" s="60">
        <v>23</v>
      </c>
    </row>
    <row r="2424" spans="1:15" x14ac:dyDescent="0.2">
      <c r="A2424" s="60" t="s">
        <v>7810</v>
      </c>
      <c r="B2424" s="60" t="s">
        <v>7811</v>
      </c>
      <c r="C2424" s="60">
        <v>28</v>
      </c>
      <c r="D2424" s="60" t="s">
        <v>50</v>
      </c>
      <c r="E2424" s="60" t="s">
        <v>7812</v>
      </c>
      <c r="F2424" s="60">
        <v>-8516</v>
      </c>
      <c r="G2424" s="60" t="s">
        <v>45</v>
      </c>
      <c r="H2424" s="60" t="s">
        <v>173</v>
      </c>
      <c r="I2424" s="60">
        <v>122624.44</v>
      </c>
      <c r="J2424" s="60" t="s">
        <v>1366</v>
      </c>
      <c r="K2424" s="60" t="s">
        <v>47</v>
      </c>
      <c r="L2424" s="60" t="s">
        <v>32</v>
      </c>
      <c r="M2424" s="60">
        <v>1.1200000000000001</v>
      </c>
      <c r="N2424" s="60" t="s">
        <v>74</v>
      </c>
      <c r="O2424" s="60">
        <v>3</v>
      </c>
    </row>
    <row r="2425" spans="1:15" x14ac:dyDescent="0.2">
      <c r="A2425" s="60" t="s">
        <v>7813</v>
      </c>
      <c r="B2425" s="60" t="s">
        <v>1130</v>
      </c>
      <c r="C2425" s="60">
        <v>45</v>
      </c>
      <c r="D2425" s="60" t="s">
        <v>17</v>
      </c>
      <c r="E2425" s="60" t="s">
        <v>7814</v>
      </c>
      <c r="F2425" s="60">
        <v>-11460</v>
      </c>
      <c r="G2425" s="60" t="s">
        <v>99</v>
      </c>
      <c r="H2425" s="60" t="s">
        <v>30</v>
      </c>
      <c r="I2425" s="60">
        <v>139033.79999999999</v>
      </c>
      <c r="J2425" s="60" t="s">
        <v>5596</v>
      </c>
      <c r="K2425" s="60" t="s">
        <v>40</v>
      </c>
      <c r="L2425" s="60" t="s">
        <v>32</v>
      </c>
      <c r="M2425" s="60">
        <v>4.9800000000000004</v>
      </c>
      <c r="N2425" s="60" t="s">
        <v>41</v>
      </c>
      <c r="O2425" s="60">
        <v>18</v>
      </c>
    </row>
    <row r="2426" spans="1:15" x14ac:dyDescent="0.2">
      <c r="A2426" s="60" t="s">
        <v>7815</v>
      </c>
      <c r="B2426" s="60" t="s">
        <v>7816</v>
      </c>
      <c r="C2426" s="60">
        <v>23</v>
      </c>
      <c r="D2426" s="60" t="s">
        <v>17</v>
      </c>
      <c r="E2426" s="60" t="s">
        <v>7817</v>
      </c>
      <c r="F2426" s="60">
        <v>-7087</v>
      </c>
      <c r="G2426" s="60" t="s">
        <v>116</v>
      </c>
      <c r="H2426" s="60" t="s">
        <v>144</v>
      </c>
      <c r="I2426" s="60">
        <v>90927.53</v>
      </c>
      <c r="J2426" s="60" t="s">
        <v>7818</v>
      </c>
      <c r="K2426" s="60" t="s">
        <v>81</v>
      </c>
      <c r="L2426" s="60" t="s">
        <v>73</v>
      </c>
      <c r="M2426" s="60">
        <v>4.3099999999999996</v>
      </c>
      <c r="N2426" s="60" t="s">
        <v>33</v>
      </c>
      <c r="O2426" s="60">
        <v>36</v>
      </c>
    </row>
    <row r="2427" spans="1:15" x14ac:dyDescent="0.2">
      <c r="A2427" s="60" t="s">
        <v>7819</v>
      </c>
      <c r="B2427" s="60" t="s">
        <v>7820</v>
      </c>
      <c r="C2427" s="60">
        <v>51</v>
      </c>
      <c r="D2427" s="60" t="s">
        <v>27</v>
      </c>
      <c r="E2427" s="60" t="s">
        <v>7821</v>
      </c>
      <c r="F2427" s="60">
        <v>-8941</v>
      </c>
      <c r="G2427" s="60" t="s">
        <v>37</v>
      </c>
      <c r="H2427" s="60" t="s">
        <v>144</v>
      </c>
      <c r="I2427" s="60">
        <v>118599.65</v>
      </c>
      <c r="J2427" s="60" t="s">
        <v>1580</v>
      </c>
      <c r="K2427" s="60" t="s">
        <v>55</v>
      </c>
      <c r="L2427" s="60" t="s">
        <v>23</v>
      </c>
      <c r="M2427" s="60">
        <v>2.88</v>
      </c>
      <c r="N2427" s="60" t="s">
        <v>33</v>
      </c>
      <c r="O2427" s="60">
        <v>27</v>
      </c>
    </row>
    <row r="2428" spans="1:15" x14ac:dyDescent="0.2">
      <c r="A2428" s="60" t="s">
        <v>7822</v>
      </c>
      <c r="B2428" s="60" t="s">
        <v>7823</v>
      </c>
      <c r="C2428" s="60">
        <v>33</v>
      </c>
      <c r="D2428" s="60" t="s">
        <v>50</v>
      </c>
      <c r="E2428" s="60" t="s">
        <v>7824</v>
      </c>
      <c r="F2428" s="60">
        <v>-5193</v>
      </c>
      <c r="G2428" s="60" t="s">
        <v>29</v>
      </c>
      <c r="H2428" s="60" t="s">
        <v>144</v>
      </c>
      <c r="I2428" s="60">
        <v>145212.60999999999</v>
      </c>
      <c r="J2428" s="60" t="s">
        <v>7265</v>
      </c>
      <c r="K2428" s="60" t="s">
        <v>104</v>
      </c>
      <c r="L2428" s="60" t="s">
        <v>23</v>
      </c>
      <c r="M2428" s="60">
        <v>1.49</v>
      </c>
      <c r="N2428" s="60" t="s">
        <v>41</v>
      </c>
      <c r="O2428" s="60">
        <v>32</v>
      </c>
    </row>
    <row r="2429" spans="1:15" x14ac:dyDescent="0.2">
      <c r="A2429" s="60" t="s">
        <v>7825</v>
      </c>
      <c r="B2429" s="60" t="s">
        <v>6267</v>
      </c>
      <c r="C2429" s="60">
        <v>29</v>
      </c>
      <c r="D2429" s="60" t="s">
        <v>27</v>
      </c>
      <c r="E2429" s="60" t="s">
        <v>7826</v>
      </c>
      <c r="F2429" s="60">
        <v>-2022</v>
      </c>
      <c r="G2429" s="60" t="s">
        <v>52</v>
      </c>
      <c r="H2429" s="60" t="s">
        <v>71</v>
      </c>
      <c r="I2429" s="60">
        <v>120487.25</v>
      </c>
      <c r="J2429" s="60" t="s">
        <v>1651</v>
      </c>
      <c r="K2429" s="60" t="s">
        <v>127</v>
      </c>
      <c r="L2429" s="60" t="s">
        <v>23</v>
      </c>
      <c r="M2429" s="60">
        <v>4.26</v>
      </c>
      <c r="N2429" s="60" t="s">
        <v>74</v>
      </c>
      <c r="O2429" s="60">
        <v>29</v>
      </c>
    </row>
    <row r="2430" spans="1:15" x14ac:dyDescent="0.2">
      <c r="A2430" s="60" t="s">
        <v>7827</v>
      </c>
      <c r="B2430" s="60" t="s">
        <v>7828</v>
      </c>
      <c r="C2430" s="60">
        <v>34</v>
      </c>
      <c r="D2430" s="60" t="s">
        <v>27</v>
      </c>
      <c r="E2430" s="60" t="s">
        <v>7829</v>
      </c>
      <c r="F2430" s="60">
        <v>-5173</v>
      </c>
      <c r="G2430" s="60" t="s">
        <v>85</v>
      </c>
      <c r="H2430" s="60" t="s">
        <v>144</v>
      </c>
      <c r="I2430" s="60">
        <v>84985.24</v>
      </c>
      <c r="J2430" s="60" t="s">
        <v>7830</v>
      </c>
      <c r="K2430" s="60" t="s">
        <v>118</v>
      </c>
      <c r="L2430" s="60" t="s">
        <v>56</v>
      </c>
      <c r="M2430" s="60">
        <v>2.86</v>
      </c>
      <c r="N2430" s="60" t="s">
        <v>41</v>
      </c>
      <c r="O2430" s="60">
        <v>31</v>
      </c>
    </row>
    <row r="2431" spans="1:15" x14ac:dyDescent="0.2">
      <c r="A2431" s="60" t="s">
        <v>7831</v>
      </c>
      <c r="B2431" s="60" t="s">
        <v>7832</v>
      </c>
      <c r="C2431" s="60">
        <v>39</v>
      </c>
      <c r="D2431" s="60" t="s">
        <v>17</v>
      </c>
      <c r="E2431" s="60" t="s">
        <v>7833</v>
      </c>
      <c r="F2431" s="60">
        <v>-8230</v>
      </c>
      <c r="G2431" s="60" t="s">
        <v>85</v>
      </c>
      <c r="H2431" s="60" t="s">
        <v>53</v>
      </c>
      <c r="I2431" s="60">
        <v>162736.49</v>
      </c>
      <c r="J2431" s="60" t="s">
        <v>3143</v>
      </c>
      <c r="K2431" s="60" t="s">
        <v>136</v>
      </c>
      <c r="L2431" s="60" t="s">
        <v>73</v>
      </c>
      <c r="M2431" s="60">
        <v>2.71</v>
      </c>
      <c r="N2431" s="60" t="s">
        <v>57</v>
      </c>
      <c r="O2431" s="60">
        <v>25</v>
      </c>
    </row>
    <row r="2432" spans="1:15" x14ac:dyDescent="0.2">
      <c r="A2432" s="60" t="s">
        <v>7834</v>
      </c>
      <c r="B2432" s="60" t="s">
        <v>3168</v>
      </c>
      <c r="C2432" s="60">
        <v>23</v>
      </c>
      <c r="D2432" s="60" t="s">
        <v>50</v>
      </c>
      <c r="E2432" s="60" t="s">
        <v>7835</v>
      </c>
      <c r="F2432" s="60">
        <v>-7365</v>
      </c>
      <c r="G2432" s="60" t="s">
        <v>52</v>
      </c>
      <c r="H2432" s="60" t="s">
        <v>173</v>
      </c>
      <c r="I2432" s="60">
        <v>91599.8</v>
      </c>
      <c r="J2432" s="60" t="s">
        <v>4499</v>
      </c>
      <c r="K2432" s="60" t="s">
        <v>127</v>
      </c>
      <c r="L2432" s="60" t="s">
        <v>23</v>
      </c>
      <c r="M2432" s="60">
        <v>4.96</v>
      </c>
      <c r="N2432" s="60" t="s">
        <v>24</v>
      </c>
      <c r="O2432" s="60">
        <v>9</v>
      </c>
    </row>
    <row r="2433" spans="1:15" x14ac:dyDescent="0.2">
      <c r="A2433" s="60" t="s">
        <v>7836</v>
      </c>
      <c r="B2433" s="60" t="s">
        <v>7837</v>
      </c>
      <c r="C2433" s="60">
        <v>29</v>
      </c>
      <c r="D2433" s="60" t="s">
        <v>27</v>
      </c>
      <c r="E2433" s="60" t="s">
        <v>7838</v>
      </c>
      <c r="F2433" s="60">
        <v>-9483</v>
      </c>
      <c r="G2433" s="60" t="s">
        <v>116</v>
      </c>
      <c r="H2433" s="60" t="s">
        <v>20</v>
      </c>
      <c r="I2433" s="60">
        <v>148453.18</v>
      </c>
      <c r="J2433" s="60" t="s">
        <v>441</v>
      </c>
      <c r="K2433" s="60" t="s">
        <v>55</v>
      </c>
      <c r="L2433" s="60" t="s">
        <v>73</v>
      </c>
      <c r="M2433" s="60">
        <v>1.18</v>
      </c>
      <c r="N2433" s="60" t="s">
        <v>41</v>
      </c>
      <c r="O2433" s="60">
        <v>22</v>
      </c>
    </row>
    <row r="2434" spans="1:15" x14ac:dyDescent="0.2">
      <c r="A2434" s="60" t="s">
        <v>7839</v>
      </c>
      <c r="B2434" s="60" t="s">
        <v>7840</v>
      </c>
      <c r="C2434" s="60">
        <v>51</v>
      </c>
      <c r="D2434" s="60" t="s">
        <v>17</v>
      </c>
      <c r="E2434" s="60" t="s">
        <v>7841</v>
      </c>
      <c r="F2434" s="60">
        <v>-9391</v>
      </c>
      <c r="G2434" s="60" t="s">
        <v>94</v>
      </c>
      <c r="H2434" s="60" t="s">
        <v>30</v>
      </c>
      <c r="I2434" s="60">
        <v>87650.39</v>
      </c>
      <c r="J2434" s="60" t="s">
        <v>5650</v>
      </c>
      <c r="K2434" s="60" t="s">
        <v>118</v>
      </c>
      <c r="L2434" s="60" t="s">
        <v>32</v>
      </c>
      <c r="M2434" s="60">
        <v>3.92</v>
      </c>
      <c r="N2434" s="60" t="s">
        <v>41</v>
      </c>
      <c r="O2434" s="60">
        <v>31</v>
      </c>
    </row>
    <row r="2435" spans="1:15" x14ac:dyDescent="0.2">
      <c r="A2435" s="60" t="s">
        <v>7842</v>
      </c>
      <c r="B2435" s="60" t="s">
        <v>7843</v>
      </c>
      <c r="C2435" s="60">
        <v>50</v>
      </c>
      <c r="D2435" s="60" t="s">
        <v>50</v>
      </c>
      <c r="E2435" s="60" t="s">
        <v>7844</v>
      </c>
      <c r="F2435" s="60">
        <v>-6292</v>
      </c>
      <c r="G2435" s="60" t="s">
        <v>37</v>
      </c>
      <c r="H2435" s="60" t="s">
        <v>38</v>
      </c>
      <c r="I2435" s="60">
        <v>169633.64</v>
      </c>
      <c r="J2435" s="60" t="s">
        <v>153</v>
      </c>
      <c r="K2435" s="60" t="s">
        <v>62</v>
      </c>
      <c r="L2435" s="60" t="s">
        <v>73</v>
      </c>
      <c r="M2435" s="60">
        <v>1.86</v>
      </c>
      <c r="N2435" s="60" t="s">
        <v>24</v>
      </c>
      <c r="O2435" s="60">
        <v>23</v>
      </c>
    </row>
    <row r="2436" spans="1:15" x14ac:dyDescent="0.2">
      <c r="A2436" s="60" t="s">
        <v>7845</v>
      </c>
      <c r="B2436" s="60" t="s">
        <v>4527</v>
      </c>
      <c r="C2436" s="60">
        <v>59</v>
      </c>
      <c r="D2436" s="60" t="s">
        <v>17</v>
      </c>
      <c r="E2436" s="60" t="s">
        <v>7846</v>
      </c>
      <c r="F2436" s="60">
        <v>-5102</v>
      </c>
      <c r="G2436" s="60" t="s">
        <v>37</v>
      </c>
      <c r="H2436" s="60" t="s">
        <v>53</v>
      </c>
      <c r="I2436" s="60">
        <v>147088.07999999999</v>
      </c>
      <c r="J2436" s="60" t="s">
        <v>695</v>
      </c>
      <c r="K2436" s="60" t="s">
        <v>136</v>
      </c>
      <c r="L2436" s="60" t="s">
        <v>32</v>
      </c>
      <c r="M2436" s="60">
        <v>1.25</v>
      </c>
      <c r="N2436" s="60" t="s">
        <v>41</v>
      </c>
      <c r="O2436" s="60">
        <v>16</v>
      </c>
    </row>
    <row r="2437" spans="1:15" x14ac:dyDescent="0.2">
      <c r="A2437" s="60" t="s">
        <v>7847</v>
      </c>
      <c r="B2437" s="60" t="s">
        <v>2036</v>
      </c>
      <c r="C2437" s="60">
        <v>58</v>
      </c>
      <c r="D2437" s="60" t="s">
        <v>27</v>
      </c>
      <c r="E2437" s="60" t="s">
        <v>7848</v>
      </c>
      <c r="F2437" s="60">
        <v>-10560</v>
      </c>
      <c r="G2437" s="60" t="s">
        <v>19</v>
      </c>
      <c r="H2437" s="60" t="s">
        <v>38</v>
      </c>
      <c r="I2437" s="60">
        <v>47911.77</v>
      </c>
      <c r="J2437" s="60" t="s">
        <v>7849</v>
      </c>
      <c r="K2437" s="60" t="s">
        <v>127</v>
      </c>
      <c r="L2437" s="60" t="s">
        <v>32</v>
      </c>
      <c r="M2437" s="60">
        <v>1.84</v>
      </c>
      <c r="N2437" s="60" t="s">
        <v>24</v>
      </c>
      <c r="O2437" s="60">
        <v>2</v>
      </c>
    </row>
    <row r="2438" spans="1:15" x14ac:dyDescent="0.2">
      <c r="A2438" s="60" t="s">
        <v>7850</v>
      </c>
      <c r="B2438" s="60" t="s">
        <v>7851</v>
      </c>
      <c r="C2438" s="60">
        <v>26</v>
      </c>
      <c r="D2438" s="60" t="s">
        <v>27</v>
      </c>
      <c r="E2438" s="60" t="s">
        <v>7852</v>
      </c>
      <c r="F2438" s="60">
        <v>-5907</v>
      </c>
      <c r="G2438" s="60" t="s">
        <v>45</v>
      </c>
      <c r="H2438" s="60" t="s">
        <v>173</v>
      </c>
      <c r="I2438" s="60">
        <v>128002.15</v>
      </c>
      <c r="J2438" s="60" t="s">
        <v>5753</v>
      </c>
      <c r="K2438" s="60" t="s">
        <v>55</v>
      </c>
      <c r="L2438" s="60" t="s">
        <v>56</v>
      </c>
      <c r="M2438" s="60">
        <v>2.5</v>
      </c>
      <c r="N2438" s="60" t="s">
        <v>24</v>
      </c>
      <c r="O2438" s="60">
        <v>21</v>
      </c>
    </row>
    <row r="2439" spans="1:15" x14ac:dyDescent="0.2">
      <c r="A2439" s="60" t="s">
        <v>7853</v>
      </c>
      <c r="B2439" s="60" t="s">
        <v>1083</v>
      </c>
      <c r="C2439" s="60">
        <v>49</v>
      </c>
      <c r="D2439" s="60" t="s">
        <v>17</v>
      </c>
      <c r="E2439" s="60" t="s">
        <v>7854</v>
      </c>
      <c r="F2439" s="60">
        <v>-6026</v>
      </c>
      <c r="G2439" s="60" t="s">
        <v>85</v>
      </c>
      <c r="H2439" s="60" t="s">
        <v>79</v>
      </c>
      <c r="I2439" s="60">
        <v>71769.259999999995</v>
      </c>
      <c r="J2439" s="60" t="s">
        <v>7855</v>
      </c>
      <c r="K2439" s="60" t="s">
        <v>136</v>
      </c>
      <c r="L2439" s="60" t="s">
        <v>23</v>
      </c>
      <c r="M2439" s="60">
        <v>1.75</v>
      </c>
      <c r="N2439" s="60" t="s">
        <v>24</v>
      </c>
      <c r="O2439" s="60">
        <v>25</v>
      </c>
    </row>
    <row r="2440" spans="1:15" x14ac:dyDescent="0.2">
      <c r="A2440" s="60" t="s">
        <v>7856</v>
      </c>
      <c r="B2440" s="60" t="s">
        <v>7857</v>
      </c>
      <c r="C2440" s="60">
        <v>59</v>
      </c>
      <c r="D2440" s="60" t="s">
        <v>27</v>
      </c>
      <c r="E2440" s="60" t="s">
        <v>7858</v>
      </c>
      <c r="F2440" s="60">
        <v>-4441</v>
      </c>
      <c r="G2440" s="60" t="s">
        <v>94</v>
      </c>
      <c r="H2440" s="60" t="s">
        <v>30</v>
      </c>
      <c r="I2440" s="60">
        <v>117734.89</v>
      </c>
      <c r="J2440" s="60" t="s">
        <v>7859</v>
      </c>
      <c r="K2440" s="60" t="s">
        <v>55</v>
      </c>
      <c r="L2440" s="60" t="s">
        <v>32</v>
      </c>
      <c r="M2440" s="60">
        <v>3.32</v>
      </c>
      <c r="N2440" s="60" t="s">
        <v>74</v>
      </c>
      <c r="O2440" s="60">
        <v>28</v>
      </c>
    </row>
    <row r="2441" spans="1:15" x14ac:dyDescent="0.2">
      <c r="A2441" s="60" t="s">
        <v>7860</v>
      </c>
      <c r="B2441" s="60" t="s">
        <v>3712</v>
      </c>
      <c r="C2441" s="60">
        <v>54</v>
      </c>
      <c r="D2441" s="60" t="s">
        <v>50</v>
      </c>
      <c r="E2441" s="60" t="s">
        <v>7861</v>
      </c>
      <c r="F2441" s="60">
        <v>-6121</v>
      </c>
      <c r="G2441" s="60" t="s">
        <v>52</v>
      </c>
      <c r="H2441" s="60" t="s">
        <v>194</v>
      </c>
      <c r="I2441" s="60">
        <v>134420.71</v>
      </c>
      <c r="J2441" s="60" t="s">
        <v>7862</v>
      </c>
      <c r="K2441" s="60" t="s">
        <v>40</v>
      </c>
      <c r="L2441" s="60" t="s">
        <v>73</v>
      </c>
      <c r="M2441" s="60">
        <v>4.3499999999999996</v>
      </c>
      <c r="N2441" s="60" t="s">
        <v>74</v>
      </c>
      <c r="O2441" s="60">
        <v>20</v>
      </c>
    </row>
    <row r="2442" spans="1:15" x14ac:dyDescent="0.2">
      <c r="A2442" s="60" t="s">
        <v>7863</v>
      </c>
      <c r="B2442" s="60" t="s">
        <v>5468</v>
      </c>
      <c r="C2442" s="60">
        <v>64</v>
      </c>
      <c r="D2442" s="60" t="s">
        <v>50</v>
      </c>
      <c r="E2442" s="60" t="s">
        <v>7864</v>
      </c>
      <c r="F2442" s="60">
        <v>-3884</v>
      </c>
      <c r="G2442" s="60" t="s">
        <v>94</v>
      </c>
      <c r="H2442" s="60" t="s">
        <v>194</v>
      </c>
      <c r="I2442" s="60">
        <v>64556.800000000003</v>
      </c>
      <c r="J2442" s="60" t="s">
        <v>4866</v>
      </c>
      <c r="K2442" s="60" t="s">
        <v>81</v>
      </c>
      <c r="L2442" s="60" t="s">
        <v>32</v>
      </c>
      <c r="M2442" s="60">
        <v>2.21</v>
      </c>
      <c r="N2442" s="60" t="s">
        <v>33</v>
      </c>
      <c r="O2442" s="60">
        <v>13</v>
      </c>
    </row>
    <row r="2443" spans="1:15" x14ac:dyDescent="0.2">
      <c r="A2443" s="60" t="s">
        <v>7865</v>
      </c>
      <c r="B2443" s="60" t="s">
        <v>490</v>
      </c>
      <c r="C2443" s="60">
        <v>54</v>
      </c>
      <c r="D2443" s="60" t="s">
        <v>17</v>
      </c>
      <c r="E2443" s="60" t="s">
        <v>7866</v>
      </c>
      <c r="F2443" s="60">
        <v>-7488</v>
      </c>
      <c r="G2443" s="60" t="s">
        <v>94</v>
      </c>
      <c r="H2443" s="60" t="s">
        <v>173</v>
      </c>
      <c r="I2443" s="60">
        <v>39590.35</v>
      </c>
      <c r="J2443" s="60" t="s">
        <v>675</v>
      </c>
      <c r="K2443" s="60" t="s">
        <v>55</v>
      </c>
      <c r="L2443" s="60" t="s">
        <v>56</v>
      </c>
      <c r="M2443" s="60">
        <v>1.63</v>
      </c>
      <c r="N2443" s="60" t="s">
        <v>57</v>
      </c>
      <c r="O2443" s="60">
        <v>17</v>
      </c>
    </row>
    <row r="2444" spans="1:15" x14ac:dyDescent="0.2">
      <c r="A2444" s="60" t="s">
        <v>7867</v>
      </c>
      <c r="B2444" s="60" t="s">
        <v>7868</v>
      </c>
      <c r="C2444" s="60">
        <v>34</v>
      </c>
      <c r="D2444" s="60" t="s">
        <v>50</v>
      </c>
      <c r="E2444" s="60" t="s">
        <v>7869</v>
      </c>
      <c r="F2444" s="60">
        <v>-9005</v>
      </c>
      <c r="G2444" s="60" t="s">
        <v>94</v>
      </c>
      <c r="H2444" s="60" t="s">
        <v>173</v>
      </c>
      <c r="I2444" s="60">
        <v>178812.64</v>
      </c>
      <c r="J2444" s="60" t="s">
        <v>5156</v>
      </c>
      <c r="K2444" s="60" t="s">
        <v>127</v>
      </c>
      <c r="L2444" s="60" t="s">
        <v>73</v>
      </c>
      <c r="M2444" s="60">
        <v>1.79</v>
      </c>
      <c r="N2444" s="60" t="s">
        <v>57</v>
      </c>
      <c r="O2444" s="60">
        <v>6</v>
      </c>
    </row>
    <row r="2445" spans="1:15" x14ac:dyDescent="0.2">
      <c r="A2445" s="60" t="s">
        <v>7870</v>
      </c>
      <c r="B2445" s="60" t="s">
        <v>7568</v>
      </c>
      <c r="C2445" s="60">
        <v>46</v>
      </c>
      <c r="D2445" s="60" t="s">
        <v>50</v>
      </c>
      <c r="E2445" s="60" t="s">
        <v>7871</v>
      </c>
      <c r="F2445" s="60">
        <v>-7548</v>
      </c>
      <c r="G2445" s="60" t="s">
        <v>37</v>
      </c>
      <c r="H2445" s="60" t="s">
        <v>144</v>
      </c>
      <c r="I2445" s="60">
        <v>92961.68</v>
      </c>
      <c r="J2445" s="60" t="s">
        <v>5908</v>
      </c>
      <c r="K2445" s="60" t="s">
        <v>81</v>
      </c>
      <c r="L2445" s="60" t="s">
        <v>32</v>
      </c>
      <c r="M2445" s="60">
        <v>4.0999999999999996</v>
      </c>
      <c r="N2445" s="60" t="s">
        <v>57</v>
      </c>
      <c r="O2445" s="60">
        <v>17</v>
      </c>
    </row>
    <row r="2446" spans="1:15" x14ac:dyDescent="0.2">
      <c r="A2446" s="60" t="s">
        <v>7872</v>
      </c>
      <c r="B2446" s="60" t="s">
        <v>7873</v>
      </c>
      <c r="C2446" s="60">
        <v>25</v>
      </c>
      <c r="D2446" s="60" t="s">
        <v>17</v>
      </c>
      <c r="E2446" s="60" t="s">
        <v>7874</v>
      </c>
      <c r="F2446" s="60">
        <v>-4012</v>
      </c>
      <c r="G2446" s="60" t="s">
        <v>94</v>
      </c>
      <c r="H2446" s="60" t="s">
        <v>38</v>
      </c>
      <c r="I2446" s="60">
        <v>103721.77</v>
      </c>
      <c r="J2446" s="60" t="s">
        <v>7875</v>
      </c>
      <c r="K2446" s="60" t="s">
        <v>47</v>
      </c>
      <c r="L2446" s="60" t="s">
        <v>73</v>
      </c>
      <c r="M2446" s="60">
        <v>2.11</v>
      </c>
      <c r="N2446" s="60" t="s">
        <v>57</v>
      </c>
      <c r="O2446" s="60">
        <v>9</v>
      </c>
    </row>
    <row r="2447" spans="1:15" x14ac:dyDescent="0.2">
      <c r="A2447" s="60" t="s">
        <v>7876</v>
      </c>
      <c r="B2447" s="60" t="s">
        <v>7107</v>
      </c>
      <c r="C2447" s="60">
        <v>28</v>
      </c>
      <c r="D2447" s="60" t="s">
        <v>17</v>
      </c>
      <c r="E2447" s="60" t="s">
        <v>7877</v>
      </c>
      <c r="F2447" s="60">
        <v>-9184</v>
      </c>
      <c r="G2447" s="60" t="s">
        <v>52</v>
      </c>
      <c r="H2447" s="60" t="s">
        <v>38</v>
      </c>
      <c r="I2447" s="60">
        <v>128017.68</v>
      </c>
      <c r="J2447" s="60" t="s">
        <v>4049</v>
      </c>
      <c r="K2447" s="60" t="s">
        <v>55</v>
      </c>
      <c r="L2447" s="60" t="s">
        <v>32</v>
      </c>
      <c r="M2447" s="60">
        <v>2.48</v>
      </c>
      <c r="N2447" s="60" t="s">
        <v>33</v>
      </c>
      <c r="O2447" s="60">
        <v>13</v>
      </c>
    </row>
    <row r="2448" spans="1:15" x14ac:dyDescent="0.2">
      <c r="A2448" s="60" t="s">
        <v>7878</v>
      </c>
      <c r="B2448" s="60" t="s">
        <v>1551</v>
      </c>
      <c r="C2448" s="60">
        <v>54</v>
      </c>
      <c r="D2448" s="60" t="s">
        <v>17</v>
      </c>
      <c r="E2448" s="60" t="s">
        <v>7879</v>
      </c>
      <c r="F2448" s="60">
        <v>-6816</v>
      </c>
      <c r="G2448" s="60" t="s">
        <v>94</v>
      </c>
      <c r="H2448" s="60" t="s">
        <v>144</v>
      </c>
      <c r="I2448" s="60">
        <v>158988.21</v>
      </c>
      <c r="J2448" s="60" t="s">
        <v>578</v>
      </c>
      <c r="K2448" s="60" t="s">
        <v>40</v>
      </c>
      <c r="L2448" s="60" t="s">
        <v>73</v>
      </c>
      <c r="M2448" s="60">
        <v>2.58</v>
      </c>
      <c r="N2448" s="60" t="s">
        <v>74</v>
      </c>
      <c r="O2448" s="60">
        <v>26</v>
      </c>
    </row>
    <row r="2449" spans="1:15" x14ac:dyDescent="0.2">
      <c r="A2449" s="60" t="s">
        <v>7880</v>
      </c>
      <c r="B2449" s="60" t="s">
        <v>7881</v>
      </c>
      <c r="C2449" s="60">
        <v>32</v>
      </c>
      <c r="D2449" s="60" t="s">
        <v>50</v>
      </c>
      <c r="E2449" s="60" t="s">
        <v>7882</v>
      </c>
      <c r="F2449" s="60">
        <v>-7937</v>
      </c>
      <c r="G2449" s="60" t="s">
        <v>37</v>
      </c>
      <c r="H2449" s="60" t="s">
        <v>194</v>
      </c>
      <c r="I2449" s="60">
        <v>95352.75</v>
      </c>
      <c r="J2449" s="60" t="s">
        <v>1014</v>
      </c>
      <c r="K2449" s="60" t="s">
        <v>22</v>
      </c>
      <c r="L2449" s="60" t="s">
        <v>32</v>
      </c>
      <c r="M2449" s="60">
        <v>4.8499999999999996</v>
      </c>
      <c r="N2449" s="60" t="s">
        <v>24</v>
      </c>
      <c r="O2449" s="60">
        <v>21</v>
      </c>
    </row>
    <row r="2450" spans="1:15" x14ac:dyDescent="0.2">
      <c r="A2450" s="60" t="s">
        <v>7883</v>
      </c>
      <c r="B2450" s="60" t="s">
        <v>1671</v>
      </c>
      <c r="C2450" s="60">
        <v>46</v>
      </c>
      <c r="D2450" s="60" t="s">
        <v>17</v>
      </c>
      <c r="E2450" s="60" t="s">
        <v>7884</v>
      </c>
      <c r="F2450" s="60">
        <v>-4544</v>
      </c>
      <c r="G2450" s="60" t="s">
        <v>99</v>
      </c>
      <c r="H2450" s="60" t="s">
        <v>38</v>
      </c>
      <c r="I2450" s="60">
        <v>76251.16</v>
      </c>
      <c r="J2450" s="60" t="s">
        <v>7614</v>
      </c>
      <c r="K2450" s="60" t="s">
        <v>136</v>
      </c>
      <c r="L2450" s="60" t="s">
        <v>56</v>
      </c>
      <c r="M2450" s="60">
        <v>1.98</v>
      </c>
      <c r="N2450" s="60" t="s">
        <v>33</v>
      </c>
      <c r="O2450" s="60">
        <v>14</v>
      </c>
    </row>
    <row r="2451" spans="1:15" x14ac:dyDescent="0.2">
      <c r="A2451" s="60" t="s">
        <v>7885</v>
      </c>
      <c r="B2451" s="60" t="s">
        <v>4235</v>
      </c>
      <c r="C2451" s="60">
        <v>46</v>
      </c>
      <c r="D2451" s="60" t="s">
        <v>27</v>
      </c>
      <c r="E2451" s="60" t="s">
        <v>7886</v>
      </c>
      <c r="F2451" s="60">
        <v>-6746</v>
      </c>
      <c r="G2451" s="60" t="s">
        <v>94</v>
      </c>
      <c r="H2451" s="60" t="s">
        <v>144</v>
      </c>
      <c r="I2451" s="60">
        <v>139507.64000000001</v>
      </c>
      <c r="J2451" s="60" t="s">
        <v>4698</v>
      </c>
      <c r="K2451" s="60" t="s">
        <v>104</v>
      </c>
      <c r="L2451" s="60" t="s">
        <v>23</v>
      </c>
      <c r="M2451" s="60">
        <v>4.18</v>
      </c>
      <c r="N2451" s="60" t="s">
        <v>24</v>
      </c>
      <c r="O2451" s="60">
        <v>36</v>
      </c>
    </row>
    <row r="2452" spans="1:15" x14ac:dyDescent="0.2">
      <c r="A2452" s="60" t="s">
        <v>7887</v>
      </c>
      <c r="B2452" s="60" t="s">
        <v>7888</v>
      </c>
      <c r="C2452" s="60">
        <v>25</v>
      </c>
      <c r="D2452" s="60" t="s">
        <v>50</v>
      </c>
      <c r="E2452" s="60" t="s">
        <v>7889</v>
      </c>
      <c r="F2452" s="60">
        <v>-4232</v>
      </c>
      <c r="G2452" s="60" t="s">
        <v>29</v>
      </c>
      <c r="H2452" s="60" t="s">
        <v>30</v>
      </c>
      <c r="I2452" s="60">
        <v>83908.07</v>
      </c>
      <c r="J2452" s="60" t="s">
        <v>7890</v>
      </c>
      <c r="K2452" s="60" t="s">
        <v>81</v>
      </c>
      <c r="L2452" s="60" t="s">
        <v>23</v>
      </c>
      <c r="M2452" s="60">
        <v>3.96</v>
      </c>
      <c r="N2452" s="60" t="s">
        <v>74</v>
      </c>
      <c r="O2452" s="60">
        <v>10</v>
      </c>
    </row>
    <row r="2453" spans="1:15" x14ac:dyDescent="0.2">
      <c r="A2453" s="60" t="s">
        <v>7891</v>
      </c>
      <c r="B2453" s="60" t="s">
        <v>1589</v>
      </c>
      <c r="C2453" s="60">
        <v>62</v>
      </c>
      <c r="D2453" s="60" t="s">
        <v>27</v>
      </c>
      <c r="E2453" s="60" t="s">
        <v>7892</v>
      </c>
      <c r="F2453" s="60">
        <v>-3156</v>
      </c>
      <c r="G2453" s="60" t="s">
        <v>29</v>
      </c>
      <c r="H2453" s="60" t="s">
        <v>20</v>
      </c>
      <c r="I2453" s="60">
        <v>41032.75</v>
      </c>
      <c r="J2453" s="60" t="s">
        <v>7893</v>
      </c>
      <c r="K2453" s="60" t="s">
        <v>62</v>
      </c>
      <c r="L2453" s="60" t="s">
        <v>56</v>
      </c>
      <c r="M2453" s="60">
        <v>2.0099999999999998</v>
      </c>
      <c r="N2453" s="60" t="s">
        <v>74</v>
      </c>
      <c r="O2453" s="60">
        <v>33</v>
      </c>
    </row>
    <row r="2454" spans="1:15" x14ac:dyDescent="0.2">
      <c r="A2454" s="60" t="s">
        <v>7894</v>
      </c>
      <c r="B2454" s="60" t="s">
        <v>7895</v>
      </c>
      <c r="C2454" s="60">
        <v>39</v>
      </c>
      <c r="D2454" s="60" t="s">
        <v>27</v>
      </c>
      <c r="E2454" s="60" t="s">
        <v>7896</v>
      </c>
      <c r="F2454" s="60">
        <v>-5440</v>
      </c>
      <c r="G2454" s="60" t="s">
        <v>29</v>
      </c>
      <c r="H2454" s="60" t="s">
        <v>66</v>
      </c>
      <c r="I2454" s="60">
        <v>87150.19</v>
      </c>
      <c r="J2454" s="60" t="s">
        <v>3091</v>
      </c>
      <c r="K2454" s="60" t="s">
        <v>22</v>
      </c>
      <c r="L2454" s="60" t="s">
        <v>32</v>
      </c>
      <c r="M2454" s="60">
        <v>3.07</v>
      </c>
      <c r="N2454" s="60" t="s">
        <v>57</v>
      </c>
      <c r="O2454" s="60">
        <v>4</v>
      </c>
    </row>
    <row r="2455" spans="1:15" x14ac:dyDescent="0.2">
      <c r="A2455" s="60" t="s">
        <v>7897</v>
      </c>
      <c r="B2455" s="60" t="s">
        <v>6554</v>
      </c>
      <c r="C2455" s="60">
        <v>42</v>
      </c>
      <c r="D2455" s="60" t="s">
        <v>17</v>
      </c>
      <c r="E2455" s="60" t="s">
        <v>7898</v>
      </c>
      <c r="F2455" s="60">
        <v>-4030</v>
      </c>
      <c r="G2455" s="60" t="s">
        <v>37</v>
      </c>
      <c r="H2455" s="60" t="s">
        <v>79</v>
      </c>
      <c r="I2455" s="60">
        <v>114576.62</v>
      </c>
      <c r="J2455" s="60" t="s">
        <v>1215</v>
      </c>
      <c r="K2455" s="60" t="s">
        <v>22</v>
      </c>
      <c r="L2455" s="60" t="s">
        <v>73</v>
      </c>
      <c r="M2455" s="60">
        <v>1.71</v>
      </c>
      <c r="N2455" s="60" t="s">
        <v>33</v>
      </c>
      <c r="O2455" s="60">
        <v>37</v>
      </c>
    </row>
    <row r="2456" spans="1:15" x14ac:dyDescent="0.2">
      <c r="A2456" s="60" t="s">
        <v>7899</v>
      </c>
      <c r="B2456" s="60" t="s">
        <v>1994</v>
      </c>
      <c r="C2456" s="60">
        <v>27</v>
      </c>
      <c r="D2456" s="60" t="s">
        <v>17</v>
      </c>
      <c r="E2456" s="60" t="s">
        <v>7900</v>
      </c>
      <c r="F2456" s="60">
        <v>-4340</v>
      </c>
      <c r="G2456" s="60" t="s">
        <v>116</v>
      </c>
      <c r="H2456" s="60" t="s">
        <v>53</v>
      </c>
      <c r="I2456" s="60">
        <v>117712.19</v>
      </c>
      <c r="J2456" s="60" t="s">
        <v>2477</v>
      </c>
      <c r="K2456" s="60" t="s">
        <v>81</v>
      </c>
      <c r="L2456" s="60" t="s">
        <v>23</v>
      </c>
      <c r="M2456" s="60">
        <v>2.16</v>
      </c>
      <c r="N2456" s="60" t="s">
        <v>33</v>
      </c>
      <c r="O2456" s="60">
        <v>0</v>
      </c>
    </row>
    <row r="2457" spans="1:15" x14ac:dyDescent="0.2">
      <c r="A2457" s="60" t="s">
        <v>7901</v>
      </c>
      <c r="B2457" s="60" t="s">
        <v>7902</v>
      </c>
      <c r="C2457" s="60">
        <v>35</v>
      </c>
      <c r="D2457" s="60" t="s">
        <v>17</v>
      </c>
      <c r="E2457" s="60" t="s">
        <v>7903</v>
      </c>
      <c r="F2457" s="60">
        <v>-9229</v>
      </c>
      <c r="G2457" s="60" t="s">
        <v>52</v>
      </c>
      <c r="H2457" s="60" t="s">
        <v>38</v>
      </c>
      <c r="I2457" s="60">
        <v>62486.33</v>
      </c>
      <c r="J2457" s="60" t="s">
        <v>5650</v>
      </c>
      <c r="K2457" s="60" t="s">
        <v>81</v>
      </c>
      <c r="L2457" s="60" t="s">
        <v>32</v>
      </c>
      <c r="M2457" s="60">
        <v>2.65</v>
      </c>
      <c r="N2457" s="60" t="s">
        <v>24</v>
      </c>
      <c r="O2457" s="60">
        <v>0</v>
      </c>
    </row>
    <row r="2458" spans="1:15" x14ac:dyDescent="0.2">
      <c r="A2458" s="60" t="s">
        <v>7904</v>
      </c>
      <c r="B2458" s="60" t="s">
        <v>7905</v>
      </c>
      <c r="C2458" s="60">
        <v>23</v>
      </c>
      <c r="D2458" s="60" t="s">
        <v>27</v>
      </c>
      <c r="E2458" s="60" t="s">
        <v>7906</v>
      </c>
      <c r="F2458" s="60">
        <v>-4143</v>
      </c>
      <c r="G2458" s="60" t="s">
        <v>45</v>
      </c>
      <c r="H2458" s="60" t="s">
        <v>38</v>
      </c>
      <c r="I2458" s="60">
        <v>165814.84</v>
      </c>
      <c r="J2458" s="60" t="s">
        <v>7806</v>
      </c>
      <c r="K2458" s="60" t="s">
        <v>81</v>
      </c>
      <c r="L2458" s="60" t="s">
        <v>73</v>
      </c>
      <c r="M2458" s="60">
        <v>2.74</v>
      </c>
      <c r="N2458" s="60" t="s">
        <v>57</v>
      </c>
      <c r="O2458" s="60">
        <v>32</v>
      </c>
    </row>
    <row r="2459" spans="1:15" x14ac:dyDescent="0.2">
      <c r="A2459" s="60" t="s">
        <v>7907</v>
      </c>
      <c r="B2459" s="60" t="s">
        <v>7908</v>
      </c>
      <c r="C2459" s="60">
        <v>47</v>
      </c>
      <c r="D2459" s="60" t="s">
        <v>50</v>
      </c>
      <c r="E2459" s="60" t="s">
        <v>7909</v>
      </c>
      <c r="F2459" s="60">
        <v>-3373</v>
      </c>
      <c r="G2459" s="60" t="s">
        <v>85</v>
      </c>
      <c r="H2459" s="60" t="s">
        <v>53</v>
      </c>
      <c r="I2459" s="60">
        <v>102185.91</v>
      </c>
      <c r="J2459" s="60" t="s">
        <v>4423</v>
      </c>
      <c r="K2459" s="60" t="s">
        <v>127</v>
      </c>
      <c r="L2459" s="60" t="s">
        <v>23</v>
      </c>
      <c r="M2459" s="60">
        <v>1.99</v>
      </c>
      <c r="N2459" s="60" t="s">
        <v>41</v>
      </c>
      <c r="O2459" s="60">
        <v>29</v>
      </c>
    </row>
    <row r="2460" spans="1:15" x14ac:dyDescent="0.2">
      <c r="A2460" s="60" t="s">
        <v>7910</v>
      </c>
      <c r="B2460" s="60" t="s">
        <v>3590</v>
      </c>
      <c r="C2460" s="60">
        <v>60</v>
      </c>
      <c r="D2460" s="60" t="s">
        <v>27</v>
      </c>
      <c r="E2460" s="60" t="s">
        <v>7911</v>
      </c>
      <c r="F2460" s="60">
        <v>-3924</v>
      </c>
      <c r="G2460" s="60" t="s">
        <v>37</v>
      </c>
      <c r="H2460" s="60" t="s">
        <v>30</v>
      </c>
      <c r="I2460" s="60">
        <v>150405.03</v>
      </c>
      <c r="J2460" s="60" t="s">
        <v>7912</v>
      </c>
      <c r="K2460" s="60" t="s">
        <v>136</v>
      </c>
      <c r="L2460" s="60" t="s">
        <v>23</v>
      </c>
      <c r="M2460" s="60">
        <v>4.57</v>
      </c>
      <c r="N2460" s="60" t="s">
        <v>74</v>
      </c>
      <c r="O2460" s="60">
        <v>12</v>
      </c>
    </row>
    <row r="2461" spans="1:15" x14ac:dyDescent="0.2">
      <c r="A2461" s="60" t="s">
        <v>7913</v>
      </c>
      <c r="B2461" s="60" t="s">
        <v>1306</v>
      </c>
      <c r="C2461" s="60">
        <v>42</v>
      </c>
      <c r="D2461" s="60" t="s">
        <v>27</v>
      </c>
      <c r="E2461" s="60" t="s">
        <v>7914</v>
      </c>
      <c r="F2461" s="60">
        <v>-8366</v>
      </c>
      <c r="G2461" s="60" t="s">
        <v>85</v>
      </c>
      <c r="H2461" s="60" t="s">
        <v>53</v>
      </c>
      <c r="I2461" s="60">
        <v>163645.65</v>
      </c>
      <c r="J2461" s="60" t="s">
        <v>1969</v>
      </c>
      <c r="K2461" s="60" t="s">
        <v>81</v>
      </c>
      <c r="L2461" s="60" t="s">
        <v>32</v>
      </c>
      <c r="M2461" s="60">
        <v>3.17</v>
      </c>
      <c r="N2461" s="60" t="s">
        <v>74</v>
      </c>
      <c r="O2461" s="60">
        <v>8</v>
      </c>
    </row>
    <row r="2462" spans="1:15" x14ac:dyDescent="0.2">
      <c r="A2462" s="60" t="s">
        <v>7915</v>
      </c>
      <c r="B2462" s="60" t="s">
        <v>4511</v>
      </c>
      <c r="C2462" s="60">
        <v>38</v>
      </c>
      <c r="D2462" s="60" t="s">
        <v>50</v>
      </c>
      <c r="E2462" s="60" t="s">
        <v>7916</v>
      </c>
      <c r="F2462" s="60">
        <v>-3527</v>
      </c>
      <c r="G2462" s="60" t="s">
        <v>99</v>
      </c>
      <c r="H2462" s="60" t="s">
        <v>53</v>
      </c>
      <c r="I2462" s="60">
        <v>36454.01</v>
      </c>
      <c r="J2462" s="60" t="s">
        <v>803</v>
      </c>
      <c r="K2462" s="60" t="s">
        <v>62</v>
      </c>
      <c r="L2462" s="60" t="s">
        <v>32</v>
      </c>
      <c r="M2462" s="60">
        <v>4.75</v>
      </c>
      <c r="N2462" s="60" t="s">
        <v>33</v>
      </c>
      <c r="O2462" s="60">
        <v>10</v>
      </c>
    </row>
    <row r="2463" spans="1:15" x14ac:dyDescent="0.2">
      <c r="A2463" s="60" t="s">
        <v>7917</v>
      </c>
      <c r="B2463" s="60" t="s">
        <v>7918</v>
      </c>
      <c r="C2463" s="60">
        <v>49</v>
      </c>
      <c r="D2463" s="60" t="s">
        <v>50</v>
      </c>
      <c r="E2463" s="60" t="s">
        <v>7919</v>
      </c>
      <c r="F2463" s="60">
        <v>-8547</v>
      </c>
      <c r="G2463" s="60" t="s">
        <v>45</v>
      </c>
      <c r="H2463" s="60" t="s">
        <v>194</v>
      </c>
      <c r="I2463" s="60">
        <v>147049.9</v>
      </c>
      <c r="J2463" s="60" t="s">
        <v>5020</v>
      </c>
      <c r="K2463" s="60" t="s">
        <v>47</v>
      </c>
      <c r="L2463" s="60" t="s">
        <v>56</v>
      </c>
      <c r="M2463" s="60">
        <v>3.56</v>
      </c>
      <c r="N2463" s="60" t="s">
        <v>41</v>
      </c>
      <c r="O2463" s="60">
        <v>25</v>
      </c>
    </row>
    <row r="2464" spans="1:15" x14ac:dyDescent="0.2">
      <c r="A2464" s="60" t="s">
        <v>7920</v>
      </c>
      <c r="B2464" s="60" t="s">
        <v>7921</v>
      </c>
      <c r="C2464" s="60">
        <v>25</v>
      </c>
      <c r="D2464" s="60" t="s">
        <v>17</v>
      </c>
      <c r="E2464" s="60" t="s">
        <v>7922</v>
      </c>
      <c r="F2464" s="60">
        <v>-4504</v>
      </c>
      <c r="G2464" s="60" t="s">
        <v>19</v>
      </c>
      <c r="H2464" s="60" t="s">
        <v>144</v>
      </c>
      <c r="I2464" s="60">
        <v>100079.09</v>
      </c>
      <c r="J2464" s="60" t="s">
        <v>7923</v>
      </c>
      <c r="K2464" s="60" t="s">
        <v>55</v>
      </c>
      <c r="L2464" s="60" t="s">
        <v>73</v>
      </c>
      <c r="M2464" s="60">
        <v>4.37</v>
      </c>
      <c r="N2464" s="60" t="s">
        <v>74</v>
      </c>
      <c r="O2464" s="60">
        <v>1</v>
      </c>
    </row>
    <row r="2465" spans="1:15" x14ac:dyDescent="0.2">
      <c r="A2465" s="60" t="s">
        <v>7924</v>
      </c>
      <c r="B2465" s="60" t="s">
        <v>2337</v>
      </c>
      <c r="C2465" s="60">
        <v>24</v>
      </c>
      <c r="D2465" s="60" t="s">
        <v>50</v>
      </c>
      <c r="E2465" s="60" t="s">
        <v>7925</v>
      </c>
      <c r="F2465" s="60">
        <v>-10100</v>
      </c>
      <c r="G2465" s="60" t="s">
        <v>78</v>
      </c>
      <c r="H2465" s="60" t="s">
        <v>194</v>
      </c>
      <c r="I2465" s="60">
        <v>150750.43</v>
      </c>
      <c r="J2465" s="60" t="s">
        <v>2248</v>
      </c>
      <c r="K2465" s="60" t="s">
        <v>55</v>
      </c>
      <c r="L2465" s="60" t="s">
        <v>73</v>
      </c>
      <c r="M2465" s="60">
        <v>2.11</v>
      </c>
      <c r="N2465" s="60" t="s">
        <v>41</v>
      </c>
      <c r="O2465" s="60">
        <v>22</v>
      </c>
    </row>
    <row r="2466" spans="1:15" x14ac:dyDescent="0.2">
      <c r="A2466" s="60" t="s">
        <v>7926</v>
      </c>
      <c r="B2466" s="60" t="s">
        <v>7927</v>
      </c>
      <c r="C2466" s="60">
        <v>49</v>
      </c>
      <c r="D2466" s="60" t="s">
        <v>17</v>
      </c>
      <c r="E2466" s="60" t="s">
        <v>7928</v>
      </c>
      <c r="F2466" s="60">
        <v>-5846</v>
      </c>
      <c r="G2466" s="60" t="s">
        <v>52</v>
      </c>
      <c r="H2466" s="60" t="s">
        <v>53</v>
      </c>
      <c r="I2466" s="60">
        <v>105382.43</v>
      </c>
      <c r="J2466" s="60" t="s">
        <v>7830</v>
      </c>
      <c r="K2466" s="60" t="s">
        <v>104</v>
      </c>
      <c r="L2466" s="60" t="s">
        <v>32</v>
      </c>
      <c r="M2466" s="60">
        <v>3.32</v>
      </c>
      <c r="N2466" s="60" t="s">
        <v>33</v>
      </c>
      <c r="O2466" s="60">
        <v>11</v>
      </c>
    </row>
    <row r="2467" spans="1:15" x14ac:dyDescent="0.2">
      <c r="A2467" s="60" t="s">
        <v>7929</v>
      </c>
      <c r="B2467" s="60" t="s">
        <v>7930</v>
      </c>
      <c r="C2467" s="60">
        <v>64</v>
      </c>
      <c r="D2467" s="60" t="s">
        <v>27</v>
      </c>
      <c r="E2467" s="60" t="s">
        <v>7931</v>
      </c>
      <c r="F2467" s="60">
        <v>-10662</v>
      </c>
      <c r="G2467" s="60" t="s">
        <v>52</v>
      </c>
      <c r="H2467" s="60" t="s">
        <v>30</v>
      </c>
      <c r="I2467" s="60">
        <v>166636.17000000001</v>
      </c>
      <c r="J2467" s="60" t="s">
        <v>616</v>
      </c>
      <c r="K2467" s="60" t="s">
        <v>47</v>
      </c>
      <c r="L2467" s="60" t="s">
        <v>32</v>
      </c>
      <c r="M2467" s="60">
        <v>4.1100000000000003</v>
      </c>
      <c r="N2467" s="60" t="s">
        <v>41</v>
      </c>
      <c r="O2467" s="60">
        <v>35</v>
      </c>
    </row>
    <row r="2468" spans="1:15" x14ac:dyDescent="0.2">
      <c r="A2468" s="60" t="s">
        <v>7932</v>
      </c>
      <c r="B2468" s="60" t="s">
        <v>7933</v>
      </c>
      <c r="C2468" s="60">
        <v>55</v>
      </c>
      <c r="D2468" s="60" t="s">
        <v>27</v>
      </c>
      <c r="E2468" s="60" t="s">
        <v>7934</v>
      </c>
      <c r="F2468" s="60">
        <v>-6586</v>
      </c>
      <c r="G2468" s="60" t="s">
        <v>78</v>
      </c>
      <c r="H2468" s="60" t="s">
        <v>30</v>
      </c>
      <c r="I2468" s="60">
        <v>86080.86</v>
      </c>
      <c r="J2468" s="60" t="s">
        <v>7018</v>
      </c>
      <c r="K2468" s="60" t="s">
        <v>47</v>
      </c>
      <c r="L2468" s="60" t="s">
        <v>23</v>
      </c>
      <c r="M2468" s="60">
        <v>3.08</v>
      </c>
      <c r="N2468" s="60" t="s">
        <v>57</v>
      </c>
      <c r="O2468" s="60">
        <v>23</v>
      </c>
    </row>
    <row r="2469" spans="1:15" x14ac:dyDescent="0.2">
      <c r="A2469" s="60" t="s">
        <v>7935</v>
      </c>
      <c r="B2469" s="60" t="s">
        <v>7936</v>
      </c>
      <c r="C2469" s="60">
        <v>26</v>
      </c>
      <c r="D2469" s="60" t="s">
        <v>27</v>
      </c>
      <c r="E2469" s="60" t="s">
        <v>7937</v>
      </c>
      <c r="F2469" s="60">
        <v>-5498</v>
      </c>
      <c r="G2469" s="60" t="s">
        <v>19</v>
      </c>
      <c r="H2469" s="60" t="s">
        <v>30</v>
      </c>
      <c r="I2469" s="60">
        <v>81218.53</v>
      </c>
      <c r="J2469" s="60" t="s">
        <v>4449</v>
      </c>
      <c r="K2469" s="60" t="s">
        <v>40</v>
      </c>
      <c r="L2469" s="60" t="s">
        <v>23</v>
      </c>
      <c r="M2469" s="60">
        <v>2.38</v>
      </c>
      <c r="N2469" s="60" t="s">
        <v>41</v>
      </c>
      <c r="O2469" s="60">
        <v>0</v>
      </c>
    </row>
    <row r="2470" spans="1:15" x14ac:dyDescent="0.2">
      <c r="A2470" s="60" t="s">
        <v>7938</v>
      </c>
      <c r="B2470" s="60" t="s">
        <v>7939</v>
      </c>
      <c r="C2470" s="60">
        <v>45</v>
      </c>
      <c r="D2470" s="60" t="s">
        <v>27</v>
      </c>
      <c r="E2470" s="60" t="s">
        <v>7940</v>
      </c>
      <c r="F2470" s="60">
        <v>-7308</v>
      </c>
      <c r="G2470" s="60" t="s">
        <v>52</v>
      </c>
      <c r="H2470" s="60" t="s">
        <v>194</v>
      </c>
      <c r="I2470" s="60">
        <v>130500.27</v>
      </c>
      <c r="J2470" s="60" t="s">
        <v>441</v>
      </c>
      <c r="K2470" s="60" t="s">
        <v>127</v>
      </c>
      <c r="L2470" s="60" t="s">
        <v>56</v>
      </c>
      <c r="M2470" s="60">
        <v>1.79</v>
      </c>
      <c r="N2470" s="60" t="s">
        <v>33</v>
      </c>
      <c r="O2470" s="60">
        <v>29</v>
      </c>
    </row>
    <row r="2471" spans="1:15" x14ac:dyDescent="0.2">
      <c r="A2471" s="60" t="s">
        <v>7941</v>
      </c>
      <c r="B2471" s="60" t="s">
        <v>7942</v>
      </c>
      <c r="C2471" s="60">
        <v>48</v>
      </c>
      <c r="D2471" s="60" t="s">
        <v>17</v>
      </c>
      <c r="E2471" s="60" t="s">
        <v>7943</v>
      </c>
      <c r="F2471" s="60">
        <v>-3372</v>
      </c>
      <c r="G2471" s="60" t="s">
        <v>99</v>
      </c>
      <c r="H2471" s="60" t="s">
        <v>20</v>
      </c>
      <c r="I2471" s="60">
        <v>170482.77</v>
      </c>
      <c r="J2471" s="60" t="s">
        <v>7944</v>
      </c>
      <c r="K2471" s="60" t="s">
        <v>62</v>
      </c>
      <c r="L2471" s="60" t="s">
        <v>73</v>
      </c>
      <c r="M2471" s="60">
        <v>1.29</v>
      </c>
      <c r="N2471" s="60" t="s">
        <v>33</v>
      </c>
      <c r="O2471" s="60">
        <v>35</v>
      </c>
    </row>
    <row r="2472" spans="1:15" x14ac:dyDescent="0.2">
      <c r="A2472" s="60" t="s">
        <v>7945</v>
      </c>
      <c r="B2472" s="60" t="s">
        <v>3089</v>
      </c>
      <c r="C2472" s="60">
        <v>44</v>
      </c>
      <c r="D2472" s="60" t="s">
        <v>50</v>
      </c>
      <c r="E2472" s="60" t="s">
        <v>7946</v>
      </c>
      <c r="F2472" s="60">
        <v>-7714</v>
      </c>
      <c r="G2472" s="60" t="s">
        <v>52</v>
      </c>
      <c r="H2472" s="60" t="s">
        <v>173</v>
      </c>
      <c r="I2472" s="60">
        <v>83813.8</v>
      </c>
      <c r="J2472" s="60" t="s">
        <v>4034</v>
      </c>
      <c r="K2472" s="60" t="s">
        <v>47</v>
      </c>
      <c r="L2472" s="60" t="s">
        <v>23</v>
      </c>
      <c r="M2472" s="60">
        <v>3.97</v>
      </c>
      <c r="N2472" s="60" t="s">
        <v>57</v>
      </c>
      <c r="O2472" s="60">
        <v>4</v>
      </c>
    </row>
    <row r="2473" spans="1:15" x14ac:dyDescent="0.2">
      <c r="A2473" s="60" t="s">
        <v>7947</v>
      </c>
      <c r="B2473" s="60" t="s">
        <v>2819</v>
      </c>
      <c r="C2473" s="60">
        <v>28</v>
      </c>
      <c r="D2473" s="60" t="s">
        <v>17</v>
      </c>
      <c r="E2473" s="60" t="s">
        <v>7948</v>
      </c>
      <c r="F2473" s="60">
        <v>-7993</v>
      </c>
      <c r="G2473" s="60" t="s">
        <v>19</v>
      </c>
      <c r="H2473" s="60" t="s">
        <v>71</v>
      </c>
      <c r="I2473" s="60">
        <v>38756.9</v>
      </c>
      <c r="J2473" s="60" t="s">
        <v>2197</v>
      </c>
      <c r="K2473" s="60" t="s">
        <v>40</v>
      </c>
      <c r="L2473" s="60" t="s">
        <v>73</v>
      </c>
      <c r="M2473" s="60">
        <v>2.37</v>
      </c>
      <c r="N2473" s="60" t="s">
        <v>24</v>
      </c>
      <c r="O2473" s="60">
        <v>27</v>
      </c>
    </row>
    <row r="2474" spans="1:15" x14ac:dyDescent="0.2">
      <c r="A2474" s="60" t="s">
        <v>7949</v>
      </c>
      <c r="B2474" s="60" t="s">
        <v>7950</v>
      </c>
      <c r="C2474" s="60">
        <v>44</v>
      </c>
      <c r="D2474" s="60" t="s">
        <v>17</v>
      </c>
      <c r="E2474" s="60" t="s">
        <v>7951</v>
      </c>
      <c r="F2474" s="60">
        <v>-7673</v>
      </c>
      <c r="G2474" s="60" t="s">
        <v>45</v>
      </c>
      <c r="H2474" s="60" t="s">
        <v>194</v>
      </c>
      <c r="I2474" s="60">
        <v>44408.4</v>
      </c>
      <c r="J2474" s="60" t="s">
        <v>4143</v>
      </c>
      <c r="K2474" s="60" t="s">
        <v>40</v>
      </c>
      <c r="L2474" s="60" t="s">
        <v>32</v>
      </c>
      <c r="M2474" s="60">
        <v>1.56</v>
      </c>
      <c r="N2474" s="60" t="s">
        <v>33</v>
      </c>
      <c r="O2474" s="60">
        <v>8</v>
      </c>
    </row>
    <row r="2475" spans="1:15" x14ac:dyDescent="0.2">
      <c r="A2475" s="60" t="s">
        <v>7952</v>
      </c>
      <c r="B2475" s="60" t="s">
        <v>1709</v>
      </c>
      <c r="C2475" s="60">
        <v>53</v>
      </c>
      <c r="D2475" s="60" t="s">
        <v>17</v>
      </c>
      <c r="E2475" s="60" t="s">
        <v>7953</v>
      </c>
      <c r="F2475" s="60">
        <v>-5320</v>
      </c>
      <c r="G2475" s="60" t="s">
        <v>78</v>
      </c>
      <c r="H2475" s="60" t="s">
        <v>30</v>
      </c>
      <c r="I2475" s="60">
        <v>126828.64</v>
      </c>
      <c r="J2475" s="60" t="s">
        <v>1611</v>
      </c>
      <c r="K2475" s="60" t="s">
        <v>136</v>
      </c>
      <c r="L2475" s="60" t="s">
        <v>32</v>
      </c>
      <c r="M2475" s="60">
        <v>3.06</v>
      </c>
      <c r="N2475" s="60" t="s">
        <v>41</v>
      </c>
      <c r="O2475" s="60">
        <v>4</v>
      </c>
    </row>
    <row r="2476" spans="1:15" x14ac:dyDescent="0.2">
      <c r="A2476" s="60" t="s">
        <v>7954</v>
      </c>
      <c r="B2476" s="60" t="s">
        <v>7955</v>
      </c>
      <c r="C2476" s="60">
        <v>63</v>
      </c>
      <c r="D2476" s="60" t="s">
        <v>17</v>
      </c>
      <c r="E2476" s="60" t="s">
        <v>7956</v>
      </c>
      <c r="F2476" s="60">
        <v>-8090</v>
      </c>
      <c r="G2476" s="60" t="s">
        <v>116</v>
      </c>
      <c r="H2476" s="60" t="s">
        <v>79</v>
      </c>
      <c r="I2476" s="60">
        <v>142549.92000000001</v>
      </c>
      <c r="J2476" s="60" t="s">
        <v>3627</v>
      </c>
      <c r="K2476" s="60" t="s">
        <v>62</v>
      </c>
      <c r="L2476" s="60" t="s">
        <v>32</v>
      </c>
      <c r="M2476" s="60">
        <v>4.82</v>
      </c>
      <c r="N2476" s="60" t="s">
        <v>74</v>
      </c>
      <c r="O2476" s="60">
        <v>4</v>
      </c>
    </row>
    <row r="2477" spans="1:15" x14ac:dyDescent="0.2">
      <c r="A2477" s="60" t="s">
        <v>7957</v>
      </c>
      <c r="B2477" s="60" t="s">
        <v>2402</v>
      </c>
      <c r="C2477" s="60">
        <v>42</v>
      </c>
      <c r="D2477" s="60" t="s">
        <v>17</v>
      </c>
      <c r="E2477" s="60" t="s">
        <v>7958</v>
      </c>
      <c r="F2477" s="60">
        <v>-10483</v>
      </c>
      <c r="G2477" s="60" t="s">
        <v>99</v>
      </c>
      <c r="H2477" s="60" t="s">
        <v>71</v>
      </c>
      <c r="I2477" s="60">
        <v>47713.53</v>
      </c>
      <c r="J2477" s="60" t="s">
        <v>6182</v>
      </c>
      <c r="K2477" s="60" t="s">
        <v>47</v>
      </c>
      <c r="L2477" s="60" t="s">
        <v>32</v>
      </c>
      <c r="M2477" s="60">
        <v>4.96</v>
      </c>
      <c r="N2477" s="60" t="s">
        <v>74</v>
      </c>
      <c r="O2477" s="60">
        <v>1</v>
      </c>
    </row>
    <row r="2478" spans="1:15" x14ac:dyDescent="0.2">
      <c r="A2478" s="60" t="s">
        <v>7959</v>
      </c>
      <c r="B2478" s="60" t="s">
        <v>7960</v>
      </c>
      <c r="C2478" s="60">
        <v>47</v>
      </c>
      <c r="D2478" s="60" t="s">
        <v>27</v>
      </c>
      <c r="E2478" s="60" t="s">
        <v>7961</v>
      </c>
      <c r="F2478" s="60">
        <v>-9267</v>
      </c>
      <c r="G2478" s="60" t="s">
        <v>37</v>
      </c>
      <c r="H2478" s="60" t="s">
        <v>38</v>
      </c>
      <c r="I2478" s="60">
        <v>163849.92000000001</v>
      </c>
      <c r="J2478" s="60" t="s">
        <v>3211</v>
      </c>
      <c r="K2478" s="60" t="s">
        <v>22</v>
      </c>
      <c r="L2478" s="60" t="s">
        <v>23</v>
      </c>
      <c r="M2478" s="60">
        <v>1.94</v>
      </c>
      <c r="N2478" s="60" t="s">
        <v>57</v>
      </c>
      <c r="O2478" s="60">
        <v>6</v>
      </c>
    </row>
    <row r="2479" spans="1:15" x14ac:dyDescent="0.2">
      <c r="A2479" s="60" t="s">
        <v>7962</v>
      </c>
      <c r="B2479" s="60" t="s">
        <v>7242</v>
      </c>
      <c r="C2479" s="60">
        <v>37</v>
      </c>
      <c r="D2479" s="60" t="s">
        <v>17</v>
      </c>
      <c r="E2479" s="60" t="s">
        <v>7963</v>
      </c>
      <c r="F2479" s="60">
        <v>-8261</v>
      </c>
      <c r="G2479" s="60" t="s">
        <v>19</v>
      </c>
      <c r="H2479" s="60" t="s">
        <v>144</v>
      </c>
      <c r="I2479" s="60">
        <v>168065.81</v>
      </c>
      <c r="J2479" s="60" t="s">
        <v>7964</v>
      </c>
      <c r="K2479" s="60" t="s">
        <v>136</v>
      </c>
      <c r="L2479" s="60" t="s">
        <v>32</v>
      </c>
      <c r="M2479" s="60">
        <v>2.2200000000000002</v>
      </c>
      <c r="N2479" s="60" t="s">
        <v>33</v>
      </c>
      <c r="O2479" s="60">
        <v>1</v>
      </c>
    </row>
    <row r="2480" spans="1:15" x14ac:dyDescent="0.2">
      <c r="A2480" s="60" t="s">
        <v>7965</v>
      </c>
      <c r="B2480" s="60" t="s">
        <v>7966</v>
      </c>
      <c r="C2480" s="60">
        <v>50</v>
      </c>
      <c r="D2480" s="60" t="s">
        <v>27</v>
      </c>
      <c r="E2480" s="60" t="s">
        <v>7967</v>
      </c>
      <c r="F2480" s="60">
        <v>-9021</v>
      </c>
      <c r="G2480" s="60" t="s">
        <v>19</v>
      </c>
      <c r="H2480" s="60" t="s">
        <v>66</v>
      </c>
      <c r="I2480" s="60">
        <v>126989.07</v>
      </c>
      <c r="J2480" s="60" t="s">
        <v>7968</v>
      </c>
      <c r="K2480" s="60" t="s">
        <v>118</v>
      </c>
      <c r="L2480" s="60" t="s">
        <v>56</v>
      </c>
      <c r="M2480" s="60">
        <v>3.57</v>
      </c>
      <c r="N2480" s="60" t="s">
        <v>24</v>
      </c>
      <c r="O2480" s="60">
        <v>11</v>
      </c>
    </row>
    <row r="2481" spans="1:15" x14ac:dyDescent="0.2">
      <c r="A2481" s="60" t="s">
        <v>7969</v>
      </c>
      <c r="B2481" s="60" t="s">
        <v>3764</v>
      </c>
      <c r="C2481" s="60">
        <v>40</v>
      </c>
      <c r="D2481" s="60" t="s">
        <v>17</v>
      </c>
      <c r="E2481" s="60" t="s">
        <v>7970</v>
      </c>
      <c r="F2481" s="60">
        <v>-2551</v>
      </c>
      <c r="G2481" s="60" t="s">
        <v>99</v>
      </c>
      <c r="H2481" s="60" t="s">
        <v>53</v>
      </c>
      <c r="I2481" s="60">
        <v>174583.56</v>
      </c>
      <c r="J2481" s="60" t="s">
        <v>4183</v>
      </c>
      <c r="K2481" s="60" t="s">
        <v>47</v>
      </c>
      <c r="L2481" s="60" t="s">
        <v>73</v>
      </c>
      <c r="M2481" s="60">
        <v>3.66</v>
      </c>
      <c r="N2481" s="60" t="s">
        <v>33</v>
      </c>
      <c r="O2481" s="60">
        <v>13</v>
      </c>
    </row>
    <row r="2482" spans="1:15" x14ac:dyDescent="0.2">
      <c r="A2482" s="60" t="s">
        <v>7971</v>
      </c>
      <c r="B2482" s="60" t="s">
        <v>381</v>
      </c>
      <c r="C2482" s="60">
        <v>41</v>
      </c>
      <c r="D2482" s="60" t="s">
        <v>50</v>
      </c>
      <c r="E2482" s="60" t="s">
        <v>7972</v>
      </c>
      <c r="F2482" s="60">
        <v>-8188</v>
      </c>
      <c r="G2482" s="60" t="s">
        <v>37</v>
      </c>
      <c r="H2482" s="60" t="s">
        <v>71</v>
      </c>
      <c r="I2482" s="60">
        <v>161264.35</v>
      </c>
      <c r="J2482" s="60" t="s">
        <v>4812</v>
      </c>
      <c r="K2482" s="60" t="s">
        <v>22</v>
      </c>
      <c r="L2482" s="60" t="s">
        <v>73</v>
      </c>
      <c r="M2482" s="60">
        <v>4.37</v>
      </c>
      <c r="N2482" s="60" t="s">
        <v>74</v>
      </c>
      <c r="O2482" s="60">
        <v>4</v>
      </c>
    </row>
    <row r="2483" spans="1:15" x14ac:dyDescent="0.2">
      <c r="A2483" s="60" t="s">
        <v>7973</v>
      </c>
      <c r="B2483" s="60" t="s">
        <v>1169</v>
      </c>
      <c r="C2483" s="60">
        <v>40</v>
      </c>
      <c r="D2483" s="60" t="s">
        <v>27</v>
      </c>
      <c r="E2483" s="60" t="s">
        <v>7974</v>
      </c>
      <c r="F2483" s="60">
        <v>-7171</v>
      </c>
      <c r="G2483" s="60" t="s">
        <v>37</v>
      </c>
      <c r="H2483" s="60" t="s">
        <v>173</v>
      </c>
      <c r="I2483" s="60">
        <v>174206.22</v>
      </c>
      <c r="J2483" s="60" t="s">
        <v>7975</v>
      </c>
      <c r="K2483" s="60" t="s">
        <v>127</v>
      </c>
      <c r="L2483" s="60" t="s">
        <v>73</v>
      </c>
      <c r="M2483" s="60">
        <v>1.53</v>
      </c>
      <c r="N2483" s="60" t="s">
        <v>41</v>
      </c>
      <c r="O2483" s="60">
        <v>9</v>
      </c>
    </row>
    <row r="2484" spans="1:15" x14ac:dyDescent="0.2">
      <c r="A2484" s="60" t="s">
        <v>7976</v>
      </c>
      <c r="B2484" s="60" t="s">
        <v>7728</v>
      </c>
      <c r="C2484" s="60">
        <v>30</v>
      </c>
      <c r="D2484" s="60" t="s">
        <v>17</v>
      </c>
      <c r="E2484" s="60" t="s">
        <v>7977</v>
      </c>
      <c r="F2484" s="60">
        <v>-9209</v>
      </c>
      <c r="G2484" s="60" t="s">
        <v>94</v>
      </c>
      <c r="H2484" s="60" t="s">
        <v>53</v>
      </c>
      <c r="I2484" s="60">
        <v>130255.81</v>
      </c>
      <c r="J2484" s="60" t="s">
        <v>593</v>
      </c>
      <c r="K2484" s="60" t="s">
        <v>104</v>
      </c>
      <c r="L2484" s="60" t="s">
        <v>23</v>
      </c>
      <c r="M2484" s="60">
        <v>3.84</v>
      </c>
      <c r="N2484" s="60" t="s">
        <v>57</v>
      </c>
      <c r="O2484" s="60">
        <v>35</v>
      </c>
    </row>
    <row r="2485" spans="1:15" x14ac:dyDescent="0.2">
      <c r="A2485" s="60" t="s">
        <v>7978</v>
      </c>
      <c r="B2485" s="60" t="s">
        <v>7979</v>
      </c>
      <c r="C2485" s="60">
        <v>53</v>
      </c>
      <c r="D2485" s="60" t="s">
        <v>17</v>
      </c>
      <c r="E2485" s="60" t="s">
        <v>7980</v>
      </c>
      <c r="F2485" s="60">
        <v>-9203</v>
      </c>
      <c r="G2485" s="60" t="s">
        <v>94</v>
      </c>
      <c r="H2485" s="60" t="s">
        <v>79</v>
      </c>
      <c r="I2485" s="60">
        <v>168084.58</v>
      </c>
      <c r="J2485" s="60" t="s">
        <v>6175</v>
      </c>
      <c r="K2485" s="60" t="s">
        <v>136</v>
      </c>
      <c r="L2485" s="60" t="s">
        <v>32</v>
      </c>
      <c r="M2485" s="60">
        <v>3</v>
      </c>
      <c r="N2485" s="60" t="s">
        <v>41</v>
      </c>
      <c r="O2485" s="60">
        <v>4</v>
      </c>
    </row>
    <row r="2486" spans="1:15" x14ac:dyDescent="0.2">
      <c r="A2486" s="60" t="s">
        <v>7981</v>
      </c>
      <c r="B2486" s="60" t="s">
        <v>7770</v>
      </c>
      <c r="C2486" s="60">
        <v>60</v>
      </c>
      <c r="D2486" s="60" t="s">
        <v>17</v>
      </c>
      <c r="E2486" s="60" t="s">
        <v>7982</v>
      </c>
      <c r="F2486" s="60">
        <v>-6088</v>
      </c>
      <c r="G2486" s="60" t="s">
        <v>52</v>
      </c>
      <c r="H2486" s="60" t="s">
        <v>79</v>
      </c>
      <c r="I2486" s="60">
        <v>128267.34</v>
      </c>
      <c r="J2486" s="60" t="s">
        <v>1481</v>
      </c>
      <c r="K2486" s="60" t="s">
        <v>55</v>
      </c>
      <c r="L2486" s="60" t="s">
        <v>23</v>
      </c>
      <c r="M2486" s="60">
        <v>2.11</v>
      </c>
      <c r="N2486" s="60" t="s">
        <v>41</v>
      </c>
      <c r="O2486" s="60">
        <v>14</v>
      </c>
    </row>
    <row r="2487" spans="1:15" x14ac:dyDescent="0.2">
      <c r="A2487" s="60" t="s">
        <v>7983</v>
      </c>
      <c r="B2487" s="60" t="s">
        <v>2930</v>
      </c>
      <c r="C2487" s="60">
        <v>45</v>
      </c>
      <c r="D2487" s="60" t="s">
        <v>27</v>
      </c>
      <c r="E2487" s="60" t="s">
        <v>7984</v>
      </c>
      <c r="F2487" s="60">
        <v>-7479</v>
      </c>
      <c r="G2487" s="60" t="s">
        <v>85</v>
      </c>
      <c r="H2487" s="60" t="s">
        <v>66</v>
      </c>
      <c r="I2487" s="60">
        <v>169761.94</v>
      </c>
      <c r="J2487" s="60" t="s">
        <v>2169</v>
      </c>
      <c r="K2487" s="60" t="s">
        <v>136</v>
      </c>
      <c r="L2487" s="60" t="s">
        <v>56</v>
      </c>
      <c r="M2487" s="60">
        <v>4.3099999999999996</v>
      </c>
      <c r="N2487" s="60" t="s">
        <v>24</v>
      </c>
      <c r="O2487" s="60">
        <v>17</v>
      </c>
    </row>
    <row r="2488" spans="1:15" x14ac:dyDescent="0.2">
      <c r="A2488" s="60" t="s">
        <v>7985</v>
      </c>
      <c r="B2488" s="60" t="s">
        <v>7986</v>
      </c>
      <c r="C2488" s="60">
        <v>57</v>
      </c>
      <c r="D2488" s="60" t="s">
        <v>17</v>
      </c>
      <c r="E2488" s="60" t="s">
        <v>7987</v>
      </c>
      <c r="F2488" s="60">
        <v>-8999</v>
      </c>
      <c r="G2488" s="60" t="s">
        <v>116</v>
      </c>
      <c r="H2488" s="60" t="s">
        <v>144</v>
      </c>
      <c r="I2488" s="60">
        <v>70956.38</v>
      </c>
      <c r="J2488" s="60" t="s">
        <v>2407</v>
      </c>
      <c r="K2488" s="60" t="s">
        <v>136</v>
      </c>
      <c r="L2488" s="60" t="s">
        <v>73</v>
      </c>
      <c r="M2488" s="60">
        <v>4.51</v>
      </c>
      <c r="N2488" s="60" t="s">
        <v>33</v>
      </c>
      <c r="O2488" s="60">
        <v>32</v>
      </c>
    </row>
    <row r="2489" spans="1:15" x14ac:dyDescent="0.2">
      <c r="A2489" s="60" t="s">
        <v>7988</v>
      </c>
      <c r="B2489" s="60" t="s">
        <v>7989</v>
      </c>
      <c r="C2489" s="60">
        <v>34</v>
      </c>
      <c r="D2489" s="60" t="s">
        <v>17</v>
      </c>
      <c r="E2489" s="60" t="s">
        <v>7990</v>
      </c>
      <c r="F2489" s="60">
        <v>-7965</v>
      </c>
      <c r="G2489" s="60" t="s">
        <v>99</v>
      </c>
      <c r="H2489" s="60" t="s">
        <v>66</v>
      </c>
      <c r="I2489" s="60">
        <v>139442.44</v>
      </c>
      <c r="J2489" s="60" t="s">
        <v>7800</v>
      </c>
      <c r="K2489" s="60" t="s">
        <v>62</v>
      </c>
      <c r="L2489" s="60" t="s">
        <v>73</v>
      </c>
      <c r="M2489" s="60">
        <v>4.3099999999999996</v>
      </c>
      <c r="N2489" s="60" t="s">
        <v>57</v>
      </c>
      <c r="O2489" s="60">
        <v>12</v>
      </c>
    </row>
    <row r="2490" spans="1:15" x14ac:dyDescent="0.2">
      <c r="A2490" s="60" t="s">
        <v>7991</v>
      </c>
      <c r="B2490" s="60" t="s">
        <v>3164</v>
      </c>
      <c r="C2490" s="60">
        <v>59</v>
      </c>
      <c r="D2490" s="60" t="s">
        <v>27</v>
      </c>
      <c r="E2490" s="60" t="s">
        <v>7992</v>
      </c>
      <c r="F2490" s="60">
        <v>-7252</v>
      </c>
      <c r="G2490" s="60" t="s">
        <v>116</v>
      </c>
      <c r="H2490" s="60" t="s">
        <v>144</v>
      </c>
      <c r="I2490" s="60">
        <v>171757.52</v>
      </c>
      <c r="J2490" s="60" t="s">
        <v>2257</v>
      </c>
      <c r="K2490" s="60" t="s">
        <v>118</v>
      </c>
      <c r="L2490" s="60" t="s">
        <v>73</v>
      </c>
      <c r="M2490" s="60">
        <v>4.3899999999999997</v>
      </c>
      <c r="N2490" s="60" t="s">
        <v>41</v>
      </c>
      <c r="O2490" s="60">
        <v>0</v>
      </c>
    </row>
    <row r="2491" spans="1:15" x14ac:dyDescent="0.2">
      <c r="A2491" s="60" t="s">
        <v>7993</v>
      </c>
      <c r="B2491" s="60" t="s">
        <v>7678</v>
      </c>
      <c r="C2491" s="60">
        <v>51</v>
      </c>
      <c r="D2491" s="60" t="s">
        <v>17</v>
      </c>
      <c r="E2491" s="60" t="s">
        <v>7994</v>
      </c>
      <c r="F2491" s="60">
        <v>-5679</v>
      </c>
      <c r="G2491" s="60" t="s">
        <v>94</v>
      </c>
      <c r="H2491" s="60" t="s">
        <v>20</v>
      </c>
      <c r="I2491" s="60">
        <v>130225.89</v>
      </c>
      <c r="J2491" s="60" t="s">
        <v>7535</v>
      </c>
      <c r="K2491" s="60" t="s">
        <v>22</v>
      </c>
      <c r="L2491" s="60" t="s">
        <v>73</v>
      </c>
      <c r="M2491" s="60">
        <v>2.44</v>
      </c>
      <c r="N2491" s="60" t="s">
        <v>33</v>
      </c>
      <c r="O2491" s="60">
        <v>21</v>
      </c>
    </row>
    <row r="2492" spans="1:15" x14ac:dyDescent="0.2">
      <c r="A2492" s="60" t="s">
        <v>7995</v>
      </c>
      <c r="B2492" s="60" t="s">
        <v>793</v>
      </c>
      <c r="C2492" s="60">
        <v>65</v>
      </c>
      <c r="D2492" s="60" t="s">
        <v>50</v>
      </c>
      <c r="E2492" s="60" t="s">
        <v>7996</v>
      </c>
      <c r="F2492" s="60">
        <v>-2955</v>
      </c>
      <c r="G2492" s="60" t="s">
        <v>94</v>
      </c>
      <c r="H2492" s="60" t="s">
        <v>20</v>
      </c>
      <c r="I2492" s="60">
        <v>137689.93</v>
      </c>
      <c r="J2492" s="60" t="s">
        <v>1655</v>
      </c>
      <c r="K2492" s="60" t="s">
        <v>104</v>
      </c>
      <c r="L2492" s="60" t="s">
        <v>56</v>
      </c>
      <c r="M2492" s="60">
        <v>2.87</v>
      </c>
      <c r="N2492" s="60" t="s">
        <v>57</v>
      </c>
      <c r="O2492" s="60">
        <v>33</v>
      </c>
    </row>
    <row r="2493" spans="1:15" x14ac:dyDescent="0.2">
      <c r="A2493" s="60" t="s">
        <v>7997</v>
      </c>
      <c r="B2493" s="60" t="s">
        <v>1628</v>
      </c>
      <c r="C2493" s="60">
        <v>32</v>
      </c>
      <c r="D2493" s="60" t="s">
        <v>17</v>
      </c>
      <c r="E2493" s="60" t="s">
        <v>7998</v>
      </c>
      <c r="F2493" s="60">
        <v>-3918</v>
      </c>
      <c r="G2493" s="60" t="s">
        <v>45</v>
      </c>
      <c r="H2493" s="60" t="s">
        <v>144</v>
      </c>
      <c r="I2493" s="60">
        <v>101052.12</v>
      </c>
      <c r="J2493" s="60" t="s">
        <v>718</v>
      </c>
      <c r="K2493" s="60" t="s">
        <v>22</v>
      </c>
      <c r="L2493" s="60" t="s">
        <v>73</v>
      </c>
      <c r="M2493" s="60">
        <v>1.0900000000000001</v>
      </c>
      <c r="N2493" s="60" t="s">
        <v>57</v>
      </c>
      <c r="O2493" s="60">
        <v>19</v>
      </c>
    </row>
    <row r="2494" spans="1:15" x14ac:dyDescent="0.2">
      <c r="A2494" s="60" t="s">
        <v>7999</v>
      </c>
      <c r="B2494" s="60" t="s">
        <v>8000</v>
      </c>
      <c r="C2494" s="60">
        <v>26</v>
      </c>
      <c r="D2494" s="60" t="s">
        <v>27</v>
      </c>
      <c r="E2494" s="60" t="s">
        <v>8001</v>
      </c>
      <c r="F2494" s="60">
        <v>-3743</v>
      </c>
      <c r="G2494" s="60" t="s">
        <v>94</v>
      </c>
      <c r="H2494" s="60" t="s">
        <v>173</v>
      </c>
      <c r="I2494" s="60">
        <v>131956.65</v>
      </c>
      <c r="J2494" s="60" t="s">
        <v>647</v>
      </c>
      <c r="K2494" s="60" t="s">
        <v>22</v>
      </c>
      <c r="L2494" s="60" t="s">
        <v>73</v>
      </c>
      <c r="M2494" s="60">
        <v>1.38</v>
      </c>
      <c r="N2494" s="60" t="s">
        <v>74</v>
      </c>
      <c r="O2494" s="60">
        <v>19</v>
      </c>
    </row>
    <row r="2495" spans="1:15" x14ac:dyDescent="0.2">
      <c r="A2495" s="60" t="s">
        <v>8002</v>
      </c>
      <c r="B2495" s="60" t="s">
        <v>3099</v>
      </c>
      <c r="C2495" s="60">
        <v>48</v>
      </c>
      <c r="D2495" s="60" t="s">
        <v>50</v>
      </c>
      <c r="E2495" s="60" t="s">
        <v>8003</v>
      </c>
      <c r="F2495" s="60">
        <v>-6473</v>
      </c>
      <c r="G2495" s="60" t="s">
        <v>116</v>
      </c>
      <c r="H2495" s="60" t="s">
        <v>53</v>
      </c>
      <c r="I2495" s="60">
        <v>174189.71</v>
      </c>
      <c r="J2495" s="60" t="s">
        <v>3387</v>
      </c>
      <c r="K2495" s="60" t="s">
        <v>81</v>
      </c>
      <c r="L2495" s="60" t="s">
        <v>73</v>
      </c>
      <c r="M2495" s="60">
        <v>4.29</v>
      </c>
      <c r="N2495" s="60" t="s">
        <v>41</v>
      </c>
      <c r="O2495" s="60">
        <v>3</v>
      </c>
    </row>
    <row r="2496" spans="1:15" x14ac:dyDescent="0.2">
      <c r="A2496" s="60" t="s">
        <v>8004</v>
      </c>
      <c r="B2496" s="60" t="s">
        <v>8005</v>
      </c>
      <c r="C2496" s="60">
        <v>58</v>
      </c>
      <c r="D2496" s="60" t="s">
        <v>17</v>
      </c>
      <c r="E2496" s="60" t="s">
        <v>8006</v>
      </c>
      <c r="F2496" s="60">
        <v>-3747</v>
      </c>
      <c r="G2496" s="60" t="s">
        <v>45</v>
      </c>
      <c r="H2496" s="60" t="s">
        <v>71</v>
      </c>
      <c r="I2496" s="60">
        <v>107801.7</v>
      </c>
      <c r="J2496" s="60" t="s">
        <v>8007</v>
      </c>
      <c r="K2496" s="60" t="s">
        <v>22</v>
      </c>
      <c r="L2496" s="60" t="s">
        <v>32</v>
      </c>
      <c r="M2496" s="60">
        <v>1.97</v>
      </c>
      <c r="N2496" s="60" t="s">
        <v>33</v>
      </c>
      <c r="O2496" s="60">
        <v>29</v>
      </c>
    </row>
    <row r="2497" spans="1:15" x14ac:dyDescent="0.2">
      <c r="A2497" s="60" t="s">
        <v>8008</v>
      </c>
      <c r="B2497" s="60" t="s">
        <v>8009</v>
      </c>
      <c r="C2497" s="60">
        <v>40</v>
      </c>
      <c r="D2497" s="60" t="s">
        <v>17</v>
      </c>
      <c r="E2497" s="60" t="s">
        <v>8010</v>
      </c>
      <c r="F2497" s="60">
        <v>-2809</v>
      </c>
      <c r="G2497" s="60" t="s">
        <v>94</v>
      </c>
      <c r="H2497" s="60" t="s">
        <v>30</v>
      </c>
      <c r="I2497" s="60">
        <v>54517.55</v>
      </c>
      <c r="J2497" s="60" t="s">
        <v>195</v>
      </c>
      <c r="K2497" s="60" t="s">
        <v>104</v>
      </c>
      <c r="L2497" s="60" t="s">
        <v>56</v>
      </c>
      <c r="M2497" s="60">
        <v>4.09</v>
      </c>
      <c r="N2497" s="60" t="s">
        <v>57</v>
      </c>
      <c r="O2497" s="60">
        <v>39</v>
      </c>
    </row>
    <row r="2498" spans="1:15" x14ac:dyDescent="0.2">
      <c r="A2498" s="60" t="s">
        <v>8011</v>
      </c>
      <c r="B2498" s="60" t="s">
        <v>1867</v>
      </c>
      <c r="C2498" s="60">
        <v>38</v>
      </c>
      <c r="D2498" s="60" t="s">
        <v>17</v>
      </c>
      <c r="E2498" s="60" t="s">
        <v>8012</v>
      </c>
      <c r="F2498" s="60">
        <v>-5634</v>
      </c>
      <c r="G2498" s="60" t="s">
        <v>45</v>
      </c>
      <c r="H2498" s="60" t="s">
        <v>194</v>
      </c>
      <c r="I2498" s="60">
        <v>150723.75</v>
      </c>
      <c r="J2498" s="60" t="s">
        <v>2257</v>
      </c>
      <c r="K2498" s="60" t="s">
        <v>118</v>
      </c>
      <c r="L2498" s="60" t="s">
        <v>23</v>
      </c>
      <c r="M2498" s="60">
        <v>4.21</v>
      </c>
      <c r="N2498" s="60" t="s">
        <v>41</v>
      </c>
      <c r="O2498" s="60">
        <v>39</v>
      </c>
    </row>
    <row r="2499" spans="1:15" x14ac:dyDescent="0.2">
      <c r="A2499" s="60" t="s">
        <v>8013</v>
      </c>
      <c r="B2499" s="60" t="s">
        <v>4934</v>
      </c>
      <c r="C2499" s="60">
        <v>54</v>
      </c>
      <c r="D2499" s="60" t="s">
        <v>17</v>
      </c>
      <c r="E2499" s="60" t="s">
        <v>8014</v>
      </c>
      <c r="F2499" s="60">
        <v>-8330</v>
      </c>
      <c r="G2499" s="60" t="s">
        <v>52</v>
      </c>
      <c r="H2499" s="60" t="s">
        <v>53</v>
      </c>
      <c r="I2499" s="60">
        <v>76126.320000000007</v>
      </c>
      <c r="J2499" s="60" t="s">
        <v>3692</v>
      </c>
      <c r="K2499" s="60" t="s">
        <v>81</v>
      </c>
      <c r="L2499" s="60" t="s">
        <v>23</v>
      </c>
      <c r="M2499" s="60">
        <v>1.42</v>
      </c>
      <c r="N2499" s="60" t="s">
        <v>24</v>
      </c>
      <c r="O2499" s="60">
        <v>3</v>
      </c>
    </row>
    <row r="2500" spans="1:15" x14ac:dyDescent="0.2">
      <c r="A2500" s="60" t="s">
        <v>8015</v>
      </c>
      <c r="B2500" s="60" t="s">
        <v>638</v>
      </c>
      <c r="C2500" s="60">
        <v>49</v>
      </c>
      <c r="D2500" s="60" t="s">
        <v>50</v>
      </c>
      <c r="E2500" s="60" t="s">
        <v>8016</v>
      </c>
      <c r="F2500" s="60">
        <v>-3062</v>
      </c>
      <c r="G2500" s="60" t="s">
        <v>116</v>
      </c>
      <c r="H2500" s="60" t="s">
        <v>173</v>
      </c>
      <c r="I2500" s="60">
        <v>134954.26</v>
      </c>
      <c r="J2500" s="60" t="s">
        <v>8017</v>
      </c>
      <c r="K2500" s="60" t="s">
        <v>62</v>
      </c>
      <c r="L2500" s="60" t="s">
        <v>23</v>
      </c>
      <c r="M2500" s="60">
        <v>3.04</v>
      </c>
      <c r="N2500" s="60" t="s">
        <v>74</v>
      </c>
      <c r="O2500" s="60">
        <v>10</v>
      </c>
    </row>
    <row r="2501" spans="1:15" x14ac:dyDescent="0.2">
      <c r="A2501" s="60" t="s">
        <v>8018</v>
      </c>
      <c r="B2501" s="60" t="s">
        <v>354</v>
      </c>
      <c r="C2501" s="60">
        <v>60</v>
      </c>
      <c r="D2501" s="60" t="s">
        <v>27</v>
      </c>
      <c r="E2501" s="60" t="s">
        <v>8019</v>
      </c>
      <c r="F2501" s="60">
        <v>-5405</v>
      </c>
      <c r="G2501" s="60" t="s">
        <v>116</v>
      </c>
      <c r="H2501" s="60" t="s">
        <v>30</v>
      </c>
      <c r="I2501" s="60">
        <v>166011.62</v>
      </c>
      <c r="J2501" s="60" t="s">
        <v>2030</v>
      </c>
      <c r="K2501" s="60" t="s">
        <v>81</v>
      </c>
      <c r="L2501" s="60" t="s">
        <v>32</v>
      </c>
      <c r="M2501" s="60">
        <v>3.92</v>
      </c>
      <c r="N2501" s="60" t="s">
        <v>24</v>
      </c>
      <c r="O2501" s="60">
        <v>22</v>
      </c>
    </row>
    <row r="2502" spans="1:15" x14ac:dyDescent="0.2">
      <c r="A2502" s="60" t="s">
        <v>8020</v>
      </c>
      <c r="B2502" s="60" t="s">
        <v>3176</v>
      </c>
      <c r="C2502" s="60">
        <v>52</v>
      </c>
      <c r="D2502" s="60" t="s">
        <v>50</v>
      </c>
      <c r="E2502" s="60" t="s">
        <v>8021</v>
      </c>
      <c r="F2502" s="60">
        <v>-5782</v>
      </c>
      <c r="G2502" s="60" t="s">
        <v>29</v>
      </c>
      <c r="H2502" s="60" t="s">
        <v>53</v>
      </c>
      <c r="I2502" s="60">
        <v>80704.350000000006</v>
      </c>
      <c r="J2502" s="60" t="s">
        <v>1007</v>
      </c>
      <c r="K2502" s="60" t="s">
        <v>55</v>
      </c>
      <c r="L2502" s="60" t="s">
        <v>32</v>
      </c>
      <c r="M2502" s="60">
        <v>1.49</v>
      </c>
      <c r="N2502" s="60" t="s">
        <v>33</v>
      </c>
      <c r="O2502" s="60">
        <v>16</v>
      </c>
    </row>
    <row r="2503" spans="1:15" x14ac:dyDescent="0.2">
      <c r="A2503" s="60" t="s">
        <v>8022</v>
      </c>
      <c r="B2503" s="60" t="s">
        <v>820</v>
      </c>
      <c r="C2503" s="60">
        <v>26</v>
      </c>
      <c r="D2503" s="60" t="s">
        <v>27</v>
      </c>
      <c r="E2503" s="60" t="s">
        <v>8023</v>
      </c>
      <c r="F2503" s="60">
        <v>-4233</v>
      </c>
      <c r="G2503" s="60" t="s">
        <v>45</v>
      </c>
      <c r="H2503" s="60" t="s">
        <v>66</v>
      </c>
      <c r="I2503" s="60">
        <v>36679.14</v>
      </c>
      <c r="J2503" s="60" t="s">
        <v>1021</v>
      </c>
      <c r="K2503" s="60" t="s">
        <v>47</v>
      </c>
      <c r="L2503" s="60" t="s">
        <v>56</v>
      </c>
      <c r="M2503" s="60">
        <v>3.6</v>
      </c>
      <c r="N2503" s="60" t="s">
        <v>24</v>
      </c>
      <c r="O2503" s="60">
        <v>3</v>
      </c>
    </row>
    <row r="2504" spans="1:15" x14ac:dyDescent="0.2">
      <c r="A2504" s="60" t="s">
        <v>8024</v>
      </c>
      <c r="B2504" s="60" t="s">
        <v>754</v>
      </c>
      <c r="C2504" s="60">
        <v>30</v>
      </c>
      <c r="D2504" s="60" t="s">
        <v>27</v>
      </c>
      <c r="E2504" s="60" t="s">
        <v>8025</v>
      </c>
      <c r="F2504" s="60">
        <v>-6644</v>
      </c>
      <c r="G2504" s="60" t="s">
        <v>78</v>
      </c>
      <c r="H2504" s="60" t="s">
        <v>66</v>
      </c>
      <c r="I2504" s="60">
        <v>148705.49</v>
      </c>
      <c r="J2504" s="60" t="s">
        <v>1081</v>
      </c>
      <c r="K2504" s="60" t="s">
        <v>47</v>
      </c>
      <c r="L2504" s="60" t="s">
        <v>73</v>
      </c>
      <c r="M2504" s="60">
        <v>4.2699999999999996</v>
      </c>
      <c r="N2504" s="60" t="s">
        <v>57</v>
      </c>
      <c r="O2504" s="60">
        <v>16</v>
      </c>
    </row>
    <row r="2505" spans="1:15" x14ac:dyDescent="0.2">
      <c r="A2505" s="60" t="s">
        <v>8026</v>
      </c>
      <c r="B2505" s="60" t="s">
        <v>3964</v>
      </c>
      <c r="C2505" s="60">
        <v>42</v>
      </c>
      <c r="D2505" s="60" t="s">
        <v>50</v>
      </c>
      <c r="E2505" s="60" t="s">
        <v>8027</v>
      </c>
      <c r="F2505" s="60">
        <v>-8983</v>
      </c>
      <c r="G2505" s="60" t="s">
        <v>19</v>
      </c>
      <c r="H2505" s="60" t="s">
        <v>173</v>
      </c>
      <c r="I2505" s="60">
        <v>131870.94</v>
      </c>
      <c r="J2505" s="60" t="s">
        <v>5260</v>
      </c>
      <c r="K2505" s="60" t="s">
        <v>127</v>
      </c>
      <c r="L2505" s="60" t="s">
        <v>73</v>
      </c>
      <c r="M2505" s="60">
        <v>2.08</v>
      </c>
      <c r="N2505" s="60" t="s">
        <v>24</v>
      </c>
      <c r="O2505" s="60">
        <v>26</v>
      </c>
    </row>
    <row r="2506" spans="1:15" x14ac:dyDescent="0.2">
      <c r="A2506" s="60" t="s">
        <v>8028</v>
      </c>
      <c r="B2506" s="60" t="s">
        <v>4774</v>
      </c>
      <c r="C2506" s="60">
        <v>56</v>
      </c>
      <c r="D2506" s="60" t="s">
        <v>50</v>
      </c>
      <c r="E2506" s="60" t="s">
        <v>8029</v>
      </c>
      <c r="F2506" s="60">
        <v>-9020</v>
      </c>
      <c r="G2506" s="60" t="s">
        <v>37</v>
      </c>
      <c r="H2506" s="60" t="s">
        <v>20</v>
      </c>
      <c r="I2506" s="60">
        <v>175827.81</v>
      </c>
      <c r="J2506" s="60" t="s">
        <v>2080</v>
      </c>
      <c r="K2506" s="60" t="s">
        <v>118</v>
      </c>
      <c r="L2506" s="60" t="s">
        <v>32</v>
      </c>
      <c r="M2506" s="60">
        <v>3.88</v>
      </c>
      <c r="N2506" s="60" t="s">
        <v>57</v>
      </c>
      <c r="O2506" s="60">
        <v>23</v>
      </c>
    </row>
    <row r="2507" spans="1:15" x14ac:dyDescent="0.2">
      <c r="A2507" s="60" t="s">
        <v>8030</v>
      </c>
      <c r="B2507" s="60" t="s">
        <v>3393</v>
      </c>
      <c r="C2507" s="60">
        <v>28</v>
      </c>
      <c r="D2507" s="60" t="s">
        <v>50</v>
      </c>
      <c r="E2507" s="60" t="s">
        <v>8031</v>
      </c>
      <c r="F2507" s="60">
        <v>-7823</v>
      </c>
      <c r="G2507" s="60" t="s">
        <v>45</v>
      </c>
      <c r="H2507" s="60" t="s">
        <v>53</v>
      </c>
      <c r="I2507" s="60">
        <v>150865.48000000001</v>
      </c>
      <c r="J2507" s="60" t="s">
        <v>1954</v>
      </c>
      <c r="K2507" s="60" t="s">
        <v>47</v>
      </c>
      <c r="L2507" s="60" t="s">
        <v>73</v>
      </c>
      <c r="M2507" s="60">
        <v>3.22</v>
      </c>
      <c r="N2507" s="60" t="s">
        <v>57</v>
      </c>
      <c r="O2507" s="60">
        <v>14</v>
      </c>
    </row>
    <row r="2508" spans="1:15" x14ac:dyDescent="0.2">
      <c r="A2508" s="60" t="s">
        <v>8032</v>
      </c>
      <c r="B2508" s="60" t="s">
        <v>8033</v>
      </c>
      <c r="C2508" s="60">
        <v>25</v>
      </c>
      <c r="D2508" s="60" t="s">
        <v>17</v>
      </c>
      <c r="E2508" s="60" t="s">
        <v>8034</v>
      </c>
      <c r="F2508" s="60">
        <v>-8198</v>
      </c>
      <c r="G2508" s="60" t="s">
        <v>78</v>
      </c>
      <c r="H2508" s="60" t="s">
        <v>20</v>
      </c>
      <c r="I2508" s="60">
        <v>110091.38</v>
      </c>
      <c r="J2508" s="60" t="s">
        <v>207</v>
      </c>
      <c r="K2508" s="60" t="s">
        <v>22</v>
      </c>
      <c r="L2508" s="60" t="s">
        <v>56</v>
      </c>
      <c r="M2508" s="60">
        <v>2.2599999999999998</v>
      </c>
      <c r="N2508" s="60" t="s">
        <v>41</v>
      </c>
      <c r="O2508" s="60">
        <v>32</v>
      </c>
    </row>
    <row r="2509" spans="1:15" x14ac:dyDescent="0.2">
      <c r="A2509" s="60" t="s">
        <v>8035</v>
      </c>
      <c r="B2509" s="60" t="s">
        <v>8036</v>
      </c>
      <c r="C2509" s="60">
        <v>65</v>
      </c>
      <c r="D2509" s="60" t="s">
        <v>17</v>
      </c>
      <c r="E2509" s="60" t="s">
        <v>8037</v>
      </c>
      <c r="F2509" s="60">
        <v>-6131</v>
      </c>
      <c r="G2509" s="60" t="s">
        <v>116</v>
      </c>
      <c r="H2509" s="60" t="s">
        <v>53</v>
      </c>
      <c r="I2509" s="60">
        <v>86928.639999999999</v>
      </c>
      <c r="J2509" s="60" t="s">
        <v>2769</v>
      </c>
      <c r="K2509" s="60" t="s">
        <v>40</v>
      </c>
      <c r="L2509" s="60" t="s">
        <v>56</v>
      </c>
      <c r="M2509" s="60">
        <v>2.95</v>
      </c>
      <c r="N2509" s="60" t="s">
        <v>33</v>
      </c>
      <c r="O2509" s="60">
        <v>18</v>
      </c>
    </row>
    <row r="2510" spans="1:15" x14ac:dyDescent="0.2">
      <c r="A2510" s="60" t="s">
        <v>8038</v>
      </c>
      <c r="B2510" s="60" t="s">
        <v>5328</v>
      </c>
      <c r="C2510" s="60">
        <v>58</v>
      </c>
      <c r="D2510" s="60" t="s">
        <v>50</v>
      </c>
      <c r="E2510" s="60" t="s">
        <v>8039</v>
      </c>
      <c r="F2510" s="60">
        <v>-2706</v>
      </c>
      <c r="G2510" s="60" t="s">
        <v>116</v>
      </c>
      <c r="H2510" s="60" t="s">
        <v>66</v>
      </c>
      <c r="I2510" s="60">
        <v>75935.199999999997</v>
      </c>
      <c r="J2510" s="60" t="s">
        <v>8040</v>
      </c>
      <c r="K2510" s="60" t="s">
        <v>22</v>
      </c>
      <c r="L2510" s="60" t="s">
        <v>56</v>
      </c>
      <c r="M2510" s="60">
        <v>1.03</v>
      </c>
      <c r="N2510" s="60" t="s">
        <v>57</v>
      </c>
      <c r="O2510" s="60">
        <v>34</v>
      </c>
    </row>
    <row r="2511" spans="1:15" x14ac:dyDescent="0.2">
      <c r="A2511" s="60" t="s">
        <v>8041</v>
      </c>
      <c r="B2511" s="60" t="s">
        <v>8042</v>
      </c>
      <c r="C2511" s="60">
        <v>46</v>
      </c>
      <c r="D2511" s="60" t="s">
        <v>50</v>
      </c>
      <c r="E2511" s="60" t="s">
        <v>8043</v>
      </c>
      <c r="F2511" s="60">
        <v>-9366</v>
      </c>
      <c r="G2511" s="60" t="s">
        <v>37</v>
      </c>
      <c r="H2511" s="60" t="s">
        <v>173</v>
      </c>
      <c r="I2511" s="60">
        <v>151337.39000000001</v>
      </c>
      <c r="J2511" s="60" t="s">
        <v>3055</v>
      </c>
      <c r="K2511" s="60" t="s">
        <v>40</v>
      </c>
      <c r="L2511" s="60" t="s">
        <v>32</v>
      </c>
      <c r="M2511" s="60">
        <v>4.1399999999999997</v>
      </c>
      <c r="N2511" s="60" t="s">
        <v>57</v>
      </c>
      <c r="O2511" s="60">
        <v>22</v>
      </c>
    </row>
    <row r="2512" spans="1:15" x14ac:dyDescent="0.2">
      <c r="A2512" s="60" t="s">
        <v>8044</v>
      </c>
      <c r="B2512" s="60" t="s">
        <v>8045</v>
      </c>
      <c r="C2512" s="60">
        <v>63</v>
      </c>
      <c r="D2512" s="60" t="s">
        <v>50</v>
      </c>
      <c r="E2512" s="60" t="s">
        <v>8046</v>
      </c>
      <c r="F2512" s="60">
        <v>-4287</v>
      </c>
      <c r="G2512" s="60" t="s">
        <v>19</v>
      </c>
      <c r="H2512" s="60" t="s">
        <v>144</v>
      </c>
      <c r="I2512" s="60">
        <v>163463.18</v>
      </c>
      <c r="J2512" s="60" t="s">
        <v>8047</v>
      </c>
      <c r="K2512" s="60" t="s">
        <v>22</v>
      </c>
      <c r="L2512" s="60" t="s">
        <v>56</v>
      </c>
      <c r="M2512" s="60">
        <v>1.63</v>
      </c>
      <c r="N2512" s="60" t="s">
        <v>33</v>
      </c>
      <c r="O2512" s="60">
        <v>16</v>
      </c>
    </row>
    <row r="2513" spans="1:15" x14ac:dyDescent="0.2">
      <c r="A2513" s="60" t="s">
        <v>8048</v>
      </c>
      <c r="B2513" s="60" t="s">
        <v>8049</v>
      </c>
      <c r="C2513" s="60">
        <v>34</v>
      </c>
      <c r="D2513" s="60" t="s">
        <v>17</v>
      </c>
      <c r="E2513" s="60" t="s">
        <v>8050</v>
      </c>
      <c r="F2513" s="60">
        <v>-8549</v>
      </c>
      <c r="G2513" s="60" t="s">
        <v>45</v>
      </c>
      <c r="H2513" s="60" t="s">
        <v>38</v>
      </c>
      <c r="I2513" s="60">
        <v>155909.93</v>
      </c>
      <c r="J2513" s="60" t="s">
        <v>8051</v>
      </c>
      <c r="K2513" s="60" t="s">
        <v>47</v>
      </c>
      <c r="L2513" s="60" t="s">
        <v>32</v>
      </c>
      <c r="M2513" s="60">
        <v>4.37</v>
      </c>
      <c r="N2513" s="60" t="s">
        <v>33</v>
      </c>
      <c r="O2513" s="60">
        <v>29</v>
      </c>
    </row>
    <row r="2514" spans="1:15" x14ac:dyDescent="0.2">
      <c r="A2514" s="60" t="s">
        <v>8052</v>
      </c>
      <c r="B2514" s="60" t="s">
        <v>3636</v>
      </c>
      <c r="C2514" s="60">
        <v>58</v>
      </c>
      <c r="D2514" s="60" t="s">
        <v>27</v>
      </c>
      <c r="E2514" s="60" t="s">
        <v>8053</v>
      </c>
      <c r="F2514" s="60">
        <v>-3513</v>
      </c>
      <c r="G2514" s="60" t="s">
        <v>94</v>
      </c>
      <c r="H2514" s="60" t="s">
        <v>194</v>
      </c>
      <c r="I2514" s="60">
        <v>64187.31</v>
      </c>
      <c r="J2514" s="60" t="s">
        <v>1316</v>
      </c>
      <c r="K2514" s="60" t="s">
        <v>104</v>
      </c>
      <c r="L2514" s="60" t="s">
        <v>23</v>
      </c>
      <c r="M2514" s="60">
        <v>1.87</v>
      </c>
      <c r="N2514" s="60" t="s">
        <v>33</v>
      </c>
      <c r="O2514" s="60">
        <v>3</v>
      </c>
    </row>
    <row r="2515" spans="1:15" x14ac:dyDescent="0.2">
      <c r="A2515" s="60" t="s">
        <v>8054</v>
      </c>
      <c r="B2515" s="60" t="s">
        <v>7066</v>
      </c>
      <c r="C2515" s="60">
        <v>65</v>
      </c>
      <c r="D2515" s="60" t="s">
        <v>17</v>
      </c>
      <c r="E2515" s="60" t="s">
        <v>8055</v>
      </c>
      <c r="F2515" s="60">
        <v>-10186</v>
      </c>
      <c r="G2515" s="60" t="s">
        <v>85</v>
      </c>
      <c r="H2515" s="60" t="s">
        <v>194</v>
      </c>
      <c r="I2515" s="60">
        <v>172421.62</v>
      </c>
      <c r="J2515" s="60" t="s">
        <v>3260</v>
      </c>
      <c r="K2515" s="60" t="s">
        <v>40</v>
      </c>
      <c r="L2515" s="60" t="s">
        <v>73</v>
      </c>
      <c r="M2515" s="60">
        <v>1.62</v>
      </c>
      <c r="N2515" s="60" t="s">
        <v>24</v>
      </c>
      <c r="O2515" s="60">
        <v>27</v>
      </c>
    </row>
    <row r="2516" spans="1:15" x14ac:dyDescent="0.2">
      <c r="A2516" s="60" t="s">
        <v>8056</v>
      </c>
      <c r="B2516" s="60" t="s">
        <v>1559</v>
      </c>
      <c r="C2516" s="60">
        <v>59</v>
      </c>
      <c r="D2516" s="60" t="s">
        <v>50</v>
      </c>
      <c r="E2516" s="60" t="s">
        <v>8057</v>
      </c>
      <c r="F2516" s="60">
        <v>-6767</v>
      </c>
      <c r="G2516" s="60" t="s">
        <v>37</v>
      </c>
      <c r="H2516" s="60" t="s">
        <v>194</v>
      </c>
      <c r="I2516" s="60">
        <v>122652.06</v>
      </c>
      <c r="J2516" s="60" t="s">
        <v>6703</v>
      </c>
      <c r="K2516" s="60" t="s">
        <v>62</v>
      </c>
      <c r="L2516" s="60" t="s">
        <v>73</v>
      </c>
      <c r="M2516" s="60">
        <v>4.37</v>
      </c>
      <c r="N2516" s="60" t="s">
        <v>57</v>
      </c>
      <c r="O2516" s="60">
        <v>7</v>
      </c>
    </row>
    <row r="2517" spans="1:15" x14ac:dyDescent="0.2">
      <c r="A2517" s="60" t="s">
        <v>8058</v>
      </c>
      <c r="B2517" s="60" t="s">
        <v>974</v>
      </c>
      <c r="C2517" s="60">
        <v>34</v>
      </c>
      <c r="D2517" s="60" t="s">
        <v>17</v>
      </c>
      <c r="E2517" s="60" t="s">
        <v>8059</v>
      </c>
      <c r="F2517" s="60">
        <v>-7245</v>
      </c>
      <c r="G2517" s="60" t="s">
        <v>78</v>
      </c>
      <c r="H2517" s="60" t="s">
        <v>79</v>
      </c>
      <c r="I2517" s="60">
        <v>140755.39000000001</v>
      </c>
      <c r="J2517" s="60" t="s">
        <v>5547</v>
      </c>
      <c r="K2517" s="60" t="s">
        <v>47</v>
      </c>
      <c r="L2517" s="60" t="s">
        <v>32</v>
      </c>
      <c r="M2517" s="60">
        <v>4.4000000000000004</v>
      </c>
      <c r="N2517" s="60" t="s">
        <v>33</v>
      </c>
      <c r="O2517" s="60">
        <v>1</v>
      </c>
    </row>
    <row r="2518" spans="1:15" x14ac:dyDescent="0.2">
      <c r="A2518" s="60" t="s">
        <v>8060</v>
      </c>
      <c r="B2518" s="60" t="s">
        <v>8061</v>
      </c>
      <c r="C2518" s="60">
        <v>60</v>
      </c>
      <c r="D2518" s="60" t="s">
        <v>27</v>
      </c>
      <c r="E2518" s="60" t="s">
        <v>8062</v>
      </c>
      <c r="F2518" s="60">
        <v>-9907</v>
      </c>
      <c r="G2518" s="60" t="s">
        <v>29</v>
      </c>
      <c r="H2518" s="60" t="s">
        <v>71</v>
      </c>
      <c r="I2518" s="60">
        <v>101942.11</v>
      </c>
      <c r="J2518" s="60" t="s">
        <v>8017</v>
      </c>
      <c r="K2518" s="60" t="s">
        <v>81</v>
      </c>
      <c r="L2518" s="60" t="s">
        <v>23</v>
      </c>
      <c r="M2518" s="60">
        <v>4.07</v>
      </c>
      <c r="N2518" s="60" t="s">
        <v>33</v>
      </c>
      <c r="O2518" s="60">
        <v>2</v>
      </c>
    </row>
    <row r="2519" spans="1:15" x14ac:dyDescent="0.2">
      <c r="A2519" s="60" t="s">
        <v>8063</v>
      </c>
      <c r="B2519" s="60" t="s">
        <v>1001</v>
      </c>
      <c r="C2519" s="60">
        <v>46</v>
      </c>
      <c r="D2519" s="60" t="s">
        <v>50</v>
      </c>
      <c r="E2519" s="60" t="s">
        <v>8064</v>
      </c>
      <c r="F2519" s="60">
        <v>-3098</v>
      </c>
      <c r="G2519" s="60" t="s">
        <v>78</v>
      </c>
      <c r="H2519" s="60" t="s">
        <v>20</v>
      </c>
      <c r="I2519" s="60">
        <v>89777.1</v>
      </c>
      <c r="J2519" s="60" t="s">
        <v>4257</v>
      </c>
      <c r="K2519" s="60" t="s">
        <v>136</v>
      </c>
      <c r="L2519" s="60" t="s">
        <v>23</v>
      </c>
      <c r="M2519" s="60">
        <v>4.8600000000000003</v>
      </c>
      <c r="N2519" s="60" t="s">
        <v>33</v>
      </c>
      <c r="O2519" s="60">
        <v>0</v>
      </c>
    </row>
    <row r="2520" spans="1:15" x14ac:dyDescent="0.2">
      <c r="A2520" s="60" t="s">
        <v>8065</v>
      </c>
      <c r="B2520" s="60" t="s">
        <v>6495</v>
      </c>
      <c r="C2520" s="60">
        <v>30</v>
      </c>
      <c r="D2520" s="60" t="s">
        <v>17</v>
      </c>
      <c r="E2520" s="60" t="s">
        <v>8066</v>
      </c>
      <c r="F2520" s="60">
        <v>-2701</v>
      </c>
      <c r="G2520" s="60" t="s">
        <v>94</v>
      </c>
      <c r="H2520" s="60" t="s">
        <v>194</v>
      </c>
      <c r="I2520" s="60">
        <v>133479.79</v>
      </c>
      <c r="J2520" s="60" t="s">
        <v>492</v>
      </c>
      <c r="K2520" s="60" t="s">
        <v>127</v>
      </c>
      <c r="L2520" s="60" t="s">
        <v>73</v>
      </c>
      <c r="M2520" s="60">
        <v>1.68</v>
      </c>
      <c r="N2520" s="60" t="s">
        <v>57</v>
      </c>
      <c r="O2520" s="60">
        <v>8</v>
      </c>
    </row>
    <row r="2521" spans="1:15" x14ac:dyDescent="0.2">
      <c r="A2521" s="60" t="s">
        <v>8067</v>
      </c>
      <c r="B2521" s="60" t="s">
        <v>8068</v>
      </c>
      <c r="C2521" s="60">
        <v>48</v>
      </c>
      <c r="D2521" s="60" t="s">
        <v>50</v>
      </c>
      <c r="E2521" s="60" t="s">
        <v>8069</v>
      </c>
      <c r="F2521" s="60">
        <v>-5143</v>
      </c>
      <c r="G2521" s="60" t="s">
        <v>52</v>
      </c>
      <c r="H2521" s="60" t="s">
        <v>30</v>
      </c>
      <c r="I2521" s="60">
        <v>81160.11</v>
      </c>
      <c r="J2521" s="60" t="s">
        <v>972</v>
      </c>
      <c r="K2521" s="60" t="s">
        <v>47</v>
      </c>
      <c r="L2521" s="60" t="s">
        <v>32</v>
      </c>
      <c r="M2521" s="60">
        <v>4.28</v>
      </c>
      <c r="N2521" s="60" t="s">
        <v>41</v>
      </c>
      <c r="O2521" s="60">
        <v>12</v>
      </c>
    </row>
    <row r="2522" spans="1:15" x14ac:dyDescent="0.2">
      <c r="A2522" s="60" t="s">
        <v>8070</v>
      </c>
      <c r="B2522" s="60" t="s">
        <v>5830</v>
      </c>
      <c r="C2522" s="60">
        <v>50</v>
      </c>
      <c r="D2522" s="60" t="s">
        <v>17</v>
      </c>
      <c r="E2522" s="60" t="s">
        <v>8071</v>
      </c>
      <c r="F2522" s="60">
        <v>-5414</v>
      </c>
      <c r="G2522" s="60" t="s">
        <v>19</v>
      </c>
      <c r="H2522" s="60" t="s">
        <v>173</v>
      </c>
      <c r="I2522" s="60">
        <v>52355.59</v>
      </c>
      <c r="J2522" s="60" t="s">
        <v>3874</v>
      </c>
      <c r="K2522" s="60" t="s">
        <v>55</v>
      </c>
      <c r="L2522" s="60" t="s">
        <v>56</v>
      </c>
      <c r="M2522" s="60">
        <v>1.01</v>
      </c>
      <c r="N2522" s="60" t="s">
        <v>41</v>
      </c>
      <c r="O2522" s="60">
        <v>10</v>
      </c>
    </row>
    <row r="2523" spans="1:15" x14ac:dyDescent="0.2">
      <c r="A2523" s="60" t="s">
        <v>8072</v>
      </c>
      <c r="B2523" s="60" t="s">
        <v>3400</v>
      </c>
      <c r="C2523" s="60">
        <v>34</v>
      </c>
      <c r="D2523" s="60" t="s">
        <v>17</v>
      </c>
      <c r="E2523" s="60" t="s">
        <v>8073</v>
      </c>
      <c r="F2523" s="60">
        <v>-10820</v>
      </c>
      <c r="G2523" s="60" t="s">
        <v>29</v>
      </c>
      <c r="H2523" s="60" t="s">
        <v>38</v>
      </c>
      <c r="I2523" s="60">
        <v>131640.03</v>
      </c>
      <c r="J2523" s="60" t="s">
        <v>8074</v>
      </c>
      <c r="K2523" s="60" t="s">
        <v>62</v>
      </c>
      <c r="L2523" s="60" t="s">
        <v>32</v>
      </c>
      <c r="M2523" s="60">
        <v>4.5</v>
      </c>
      <c r="N2523" s="60" t="s">
        <v>74</v>
      </c>
      <c r="O2523" s="60">
        <v>23</v>
      </c>
    </row>
    <row r="2524" spans="1:15" x14ac:dyDescent="0.2">
      <c r="A2524" s="60" t="s">
        <v>8075</v>
      </c>
      <c r="B2524" s="60" t="s">
        <v>2803</v>
      </c>
      <c r="C2524" s="60">
        <v>37</v>
      </c>
      <c r="D2524" s="60" t="s">
        <v>27</v>
      </c>
      <c r="E2524" s="60" t="s">
        <v>8076</v>
      </c>
      <c r="F2524" s="60">
        <v>-1918</v>
      </c>
      <c r="G2524" s="60" t="s">
        <v>85</v>
      </c>
      <c r="H2524" s="60" t="s">
        <v>38</v>
      </c>
      <c r="I2524" s="60">
        <v>116117.68</v>
      </c>
      <c r="J2524" s="60" t="s">
        <v>6796</v>
      </c>
      <c r="K2524" s="60" t="s">
        <v>118</v>
      </c>
      <c r="L2524" s="60" t="s">
        <v>56</v>
      </c>
      <c r="M2524" s="60">
        <v>1.89</v>
      </c>
      <c r="N2524" s="60" t="s">
        <v>57</v>
      </c>
      <c r="O2524" s="60">
        <v>23</v>
      </c>
    </row>
    <row r="2525" spans="1:15" x14ac:dyDescent="0.2">
      <c r="A2525" s="60" t="s">
        <v>8077</v>
      </c>
      <c r="B2525" s="60" t="s">
        <v>8078</v>
      </c>
      <c r="C2525" s="60">
        <v>61</v>
      </c>
      <c r="D2525" s="60" t="s">
        <v>27</v>
      </c>
      <c r="E2525" s="60" t="s">
        <v>8079</v>
      </c>
      <c r="F2525" s="60">
        <v>-5968</v>
      </c>
      <c r="G2525" s="60" t="s">
        <v>19</v>
      </c>
      <c r="H2525" s="60" t="s">
        <v>53</v>
      </c>
      <c r="I2525" s="60">
        <v>123783.61</v>
      </c>
      <c r="J2525" s="60" t="s">
        <v>2201</v>
      </c>
      <c r="K2525" s="60" t="s">
        <v>81</v>
      </c>
      <c r="L2525" s="60" t="s">
        <v>23</v>
      </c>
      <c r="M2525" s="60">
        <v>3.97</v>
      </c>
      <c r="N2525" s="60" t="s">
        <v>57</v>
      </c>
      <c r="O2525" s="60">
        <v>21</v>
      </c>
    </row>
    <row r="2526" spans="1:15" x14ac:dyDescent="0.2">
      <c r="A2526" s="60" t="s">
        <v>8080</v>
      </c>
      <c r="B2526" s="60" t="s">
        <v>1154</v>
      </c>
      <c r="C2526" s="60">
        <v>32</v>
      </c>
      <c r="D2526" s="60" t="s">
        <v>17</v>
      </c>
      <c r="E2526" s="60" t="s">
        <v>8081</v>
      </c>
      <c r="F2526" s="60">
        <v>-8561</v>
      </c>
      <c r="G2526" s="60" t="s">
        <v>52</v>
      </c>
      <c r="H2526" s="60" t="s">
        <v>144</v>
      </c>
      <c r="I2526" s="60">
        <v>111195.38</v>
      </c>
      <c r="J2526" s="60" t="s">
        <v>6858</v>
      </c>
      <c r="K2526" s="60" t="s">
        <v>118</v>
      </c>
      <c r="L2526" s="60" t="s">
        <v>23</v>
      </c>
      <c r="M2526" s="60">
        <v>1</v>
      </c>
      <c r="N2526" s="60" t="s">
        <v>74</v>
      </c>
      <c r="O2526" s="60">
        <v>30</v>
      </c>
    </row>
    <row r="2527" spans="1:15" x14ac:dyDescent="0.2">
      <c r="A2527" s="60" t="s">
        <v>8082</v>
      </c>
      <c r="B2527" s="60" t="s">
        <v>8083</v>
      </c>
      <c r="C2527" s="60">
        <v>23</v>
      </c>
      <c r="D2527" s="60" t="s">
        <v>17</v>
      </c>
      <c r="E2527" s="60" t="s">
        <v>8084</v>
      </c>
      <c r="F2527" s="60">
        <v>-3830</v>
      </c>
      <c r="G2527" s="60" t="s">
        <v>78</v>
      </c>
      <c r="H2527" s="60" t="s">
        <v>71</v>
      </c>
      <c r="I2527" s="60">
        <v>110754.77</v>
      </c>
      <c r="J2527" s="60" t="s">
        <v>2486</v>
      </c>
      <c r="K2527" s="60" t="s">
        <v>81</v>
      </c>
      <c r="L2527" s="60" t="s">
        <v>73</v>
      </c>
      <c r="M2527" s="60">
        <v>1.72</v>
      </c>
      <c r="N2527" s="60" t="s">
        <v>57</v>
      </c>
      <c r="O2527" s="60">
        <v>20</v>
      </c>
    </row>
    <row r="2528" spans="1:15" x14ac:dyDescent="0.2">
      <c r="A2528" s="60" t="s">
        <v>8085</v>
      </c>
      <c r="B2528" s="60" t="s">
        <v>2145</v>
      </c>
      <c r="C2528" s="60">
        <v>24</v>
      </c>
      <c r="D2528" s="60" t="s">
        <v>27</v>
      </c>
      <c r="E2528" s="60" t="s">
        <v>8086</v>
      </c>
      <c r="F2528" s="60">
        <v>-6961</v>
      </c>
      <c r="G2528" s="60" t="s">
        <v>52</v>
      </c>
      <c r="H2528" s="60" t="s">
        <v>38</v>
      </c>
      <c r="I2528" s="60">
        <v>109833.68</v>
      </c>
      <c r="J2528" s="60" t="s">
        <v>550</v>
      </c>
      <c r="K2528" s="60" t="s">
        <v>62</v>
      </c>
      <c r="L2528" s="60" t="s">
        <v>23</v>
      </c>
      <c r="M2528" s="60">
        <v>2.84</v>
      </c>
      <c r="N2528" s="60" t="s">
        <v>41</v>
      </c>
      <c r="O2528" s="60">
        <v>39</v>
      </c>
    </row>
    <row r="2529" spans="1:15" x14ac:dyDescent="0.2">
      <c r="A2529" s="60" t="s">
        <v>8087</v>
      </c>
      <c r="B2529" s="60" t="s">
        <v>7320</v>
      </c>
      <c r="C2529" s="60">
        <v>32</v>
      </c>
      <c r="D2529" s="60" t="s">
        <v>27</v>
      </c>
      <c r="E2529" s="60" t="s">
        <v>8088</v>
      </c>
      <c r="F2529" s="60">
        <v>-11222</v>
      </c>
      <c r="G2529" s="60" t="s">
        <v>45</v>
      </c>
      <c r="H2529" s="60" t="s">
        <v>66</v>
      </c>
      <c r="I2529" s="60">
        <v>160240</v>
      </c>
      <c r="J2529" s="60" t="s">
        <v>4921</v>
      </c>
      <c r="K2529" s="60" t="s">
        <v>127</v>
      </c>
      <c r="L2529" s="60" t="s">
        <v>73</v>
      </c>
      <c r="M2529" s="60">
        <v>4.76</v>
      </c>
      <c r="N2529" s="60" t="s">
        <v>41</v>
      </c>
      <c r="O2529" s="60">
        <v>21</v>
      </c>
    </row>
    <row r="2530" spans="1:15" x14ac:dyDescent="0.2">
      <c r="A2530" s="60" t="s">
        <v>8089</v>
      </c>
      <c r="B2530" s="60" t="s">
        <v>3918</v>
      </c>
      <c r="C2530" s="60">
        <v>39</v>
      </c>
      <c r="D2530" s="60" t="s">
        <v>27</v>
      </c>
      <c r="E2530" s="60" t="s">
        <v>8090</v>
      </c>
      <c r="F2530" s="60">
        <v>-8640</v>
      </c>
      <c r="G2530" s="60" t="s">
        <v>85</v>
      </c>
      <c r="H2530" s="60" t="s">
        <v>20</v>
      </c>
      <c r="I2530" s="60">
        <v>96363.55</v>
      </c>
      <c r="J2530" s="60" t="s">
        <v>313</v>
      </c>
      <c r="K2530" s="60" t="s">
        <v>62</v>
      </c>
      <c r="L2530" s="60" t="s">
        <v>56</v>
      </c>
      <c r="M2530" s="60">
        <v>2.2999999999999998</v>
      </c>
      <c r="N2530" s="60" t="s">
        <v>57</v>
      </c>
      <c r="O2530" s="60">
        <v>21</v>
      </c>
    </row>
    <row r="2531" spans="1:15" x14ac:dyDescent="0.2">
      <c r="A2531" s="60" t="s">
        <v>8091</v>
      </c>
      <c r="B2531" s="60" t="s">
        <v>2866</v>
      </c>
      <c r="C2531" s="60">
        <v>43</v>
      </c>
      <c r="D2531" s="60" t="s">
        <v>17</v>
      </c>
      <c r="E2531" s="60" t="s">
        <v>8092</v>
      </c>
      <c r="F2531" s="60">
        <v>-7200</v>
      </c>
      <c r="G2531" s="60" t="s">
        <v>45</v>
      </c>
      <c r="H2531" s="60" t="s">
        <v>194</v>
      </c>
      <c r="I2531" s="60">
        <v>124698.89</v>
      </c>
      <c r="J2531" s="60" t="s">
        <v>1081</v>
      </c>
      <c r="K2531" s="60" t="s">
        <v>55</v>
      </c>
      <c r="L2531" s="60" t="s">
        <v>32</v>
      </c>
      <c r="M2531" s="60">
        <v>2.56</v>
      </c>
      <c r="N2531" s="60" t="s">
        <v>57</v>
      </c>
      <c r="O2531" s="60">
        <v>18</v>
      </c>
    </row>
    <row r="2532" spans="1:15" x14ac:dyDescent="0.2">
      <c r="A2532" s="60" t="s">
        <v>8093</v>
      </c>
      <c r="B2532" s="60" t="s">
        <v>8094</v>
      </c>
      <c r="C2532" s="60">
        <v>30</v>
      </c>
      <c r="D2532" s="60" t="s">
        <v>50</v>
      </c>
      <c r="E2532" s="60" t="s">
        <v>8095</v>
      </c>
      <c r="F2532" s="60">
        <v>-7807</v>
      </c>
      <c r="G2532" s="60" t="s">
        <v>19</v>
      </c>
      <c r="H2532" s="60" t="s">
        <v>20</v>
      </c>
      <c r="I2532" s="60">
        <v>167134.44</v>
      </c>
      <c r="J2532" s="60" t="s">
        <v>6790</v>
      </c>
      <c r="K2532" s="60" t="s">
        <v>55</v>
      </c>
      <c r="L2532" s="60" t="s">
        <v>23</v>
      </c>
      <c r="M2532" s="60">
        <v>2.23</v>
      </c>
      <c r="N2532" s="60" t="s">
        <v>24</v>
      </c>
      <c r="O2532" s="60">
        <v>35</v>
      </c>
    </row>
    <row r="2533" spans="1:15" x14ac:dyDescent="0.2">
      <c r="A2533" s="60" t="s">
        <v>8096</v>
      </c>
      <c r="B2533" s="60" t="s">
        <v>8097</v>
      </c>
      <c r="C2533" s="60">
        <v>64</v>
      </c>
      <c r="D2533" s="60" t="s">
        <v>50</v>
      </c>
      <c r="E2533" s="60" t="s">
        <v>8098</v>
      </c>
      <c r="F2533" s="60">
        <v>-6949</v>
      </c>
      <c r="G2533" s="60" t="s">
        <v>29</v>
      </c>
      <c r="H2533" s="60" t="s">
        <v>53</v>
      </c>
      <c r="I2533" s="60">
        <v>50376.6</v>
      </c>
      <c r="J2533" s="60" t="s">
        <v>8099</v>
      </c>
      <c r="K2533" s="60" t="s">
        <v>104</v>
      </c>
      <c r="L2533" s="60" t="s">
        <v>73</v>
      </c>
      <c r="M2533" s="60">
        <v>3.65</v>
      </c>
      <c r="N2533" s="60" t="s">
        <v>33</v>
      </c>
      <c r="O2533" s="60">
        <v>38</v>
      </c>
    </row>
    <row r="2534" spans="1:15" x14ac:dyDescent="0.2">
      <c r="A2534" s="60" t="s">
        <v>8100</v>
      </c>
      <c r="B2534" s="60" t="s">
        <v>1390</v>
      </c>
      <c r="C2534" s="60">
        <v>40</v>
      </c>
      <c r="D2534" s="60" t="s">
        <v>27</v>
      </c>
      <c r="E2534" s="60" t="s">
        <v>8101</v>
      </c>
      <c r="F2534" s="60">
        <v>-8988</v>
      </c>
      <c r="G2534" s="60" t="s">
        <v>94</v>
      </c>
      <c r="H2534" s="60" t="s">
        <v>194</v>
      </c>
      <c r="I2534" s="60">
        <v>175454.55</v>
      </c>
      <c r="J2534" s="60" t="s">
        <v>8102</v>
      </c>
      <c r="K2534" s="60" t="s">
        <v>118</v>
      </c>
      <c r="L2534" s="60" t="s">
        <v>56</v>
      </c>
      <c r="M2534" s="60">
        <v>3.25</v>
      </c>
      <c r="N2534" s="60" t="s">
        <v>33</v>
      </c>
      <c r="O2534" s="60">
        <v>34</v>
      </c>
    </row>
    <row r="2535" spans="1:15" x14ac:dyDescent="0.2">
      <c r="A2535" s="60" t="s">
        <v>8103</v>
      </c>
      <c r="B2535" s="60" t="s">
        <v>8104</v>
      </c>
      <c r="C2535" s="60">
        <v>39</v>
      </c>
      <c r="D2535" s="60" t="s">
        <v>17</v>
      </c>
      <c r="E2535" s="60" t="s">
        <v>8105</v>
      </c>
      <c r="F2535" s="60">
        <v>-3050</v>
      </c>
      <c r="G2535" s="60" t="s">
        <v>29</v>
      </c>
      <c r="H2535" s="60" t="s">
        <v>66</v>
      </c>
      <c r="I2535" s="60">
        <v>101370.89</v>
      </c>
      <c r="J2535" s="60" t="s">
        <v>8106</v>
      </c>
      <c r="K2535" s="60" t="s">
        <v>104</v>
      </c>
      <c r="L2535" s="60" t="s">
        <v>73</v>
      </c>
      <c r="M2535" s="60">
        <v>4.8</v>
      </c>
      <c r="N2535" s="60" t="s">
        <v>57</v>
      </c>
      <c r="O2535" s="60">
        <v>28</v>
      </c>
    </row>
    <row r="2536" spans="1:15" x14ac:dyDescent="0.2">
      <c r="A2536" s="60" t="s">
        <v>8107</v>
      </c>
      <c r="B2536" s="60" t="s">
        <v>8108</v>
      </c>
      <c r="C2536" s="60">
        <v>63</v>
      </c>
      <c r="D2536" s="60" t="s">
        <v>17</v>
      </c>
      <c r="E2536" s="60" t="s">
        <v>8109</v>
      </c>
      <c r="F2536" s="60">
        <v>-7668</v>
      </c>
      <c r="G2536" s="60" t="s">
        <v>99</v>
      </c>
      <c r="H2536" s="60" t="s">
        <v>79</v>
      </c>
      <c r="I2536" s="60">
        <v>103542.89</v>
      </c>
      <c r="J2536" s="60" t="s">
        <v>7318</v>
      </c>
      <c r="K2536" s="60" t="s">
        <v>55</v>
      </c>
      <c r="L2536" s="60" t="s">
        <v>73</v>
      </c>
      <c r="M2536" s="60">
        <v>3.3</v>
      </c>
      <c r="N2536" s="60" t="s">
        <v>74</v>
      </c>
      <c r="O2536" s="60">
        <v>27</v>
      </c>
    </row>
    <row r="2537" spans="1:15" x14ac:dyDescent="0.2">
      <c r="A2537" s="60" t="s">
        <v>8110</v>
      </c>
      <c r="B2537" s="60" t="s">
        <v>8111</v>
      </c>
      <c r="C2537" s="60">
        <v>44</v>
      </c>
      <c r="D2537" s="60" t="s">
        <v>17</v>
      </c>
      <c r="E2537" s="60" t="s">
        <v>8112</v>
      </c>
      <c r="F2537" s="60">
        <v>-4856</v>
      </c>
      <c r="G2537" s="60" t="s">
        <v>116</v>
      </c>
      <c r="H2537" s="60" t="s">
        <v>30</v>
      </c>
      <c r="I2537" s="60">
        <v>178052.09</v>
      </c>
      <c r="J2537" s="60" t="s">
        <v>6706</v>
      </c>
      <c r="K2537" s="60" t="s">
        <v>118</v>
      </c>
      <c r="L2537" s="60" t="s">
        <v>23</v>
      </c>
      <c r="M2537" s="60">
        <v>2.08</v>
      </c>
      <c r="N2537" s="60" t="s">
        <v>74</v>
      </c>
      <c r="O2537" s="60">
        <v>18</v>
      </c>
    </row>
    <row r="2538" spans="1:15" x14ac:dyDescent="0.2">
      <c r="A2538" s="60" t="s">
        <v>8113</v>
      </c>
      <c r="B2538" s="60" t="s">
        <v>159</v>
      </c>
      <c r="C2538" s="60">
        <v>62</v>
      </c>
      <c r="D2538" s="60" t="s">
        <v>17</v>
      </c>
      <c r="E2538" s="60" t="s">
        <v>8114</v>
      </c>
      <c r="F2538" s="60">
        <v>-3167</v>
      </c>
      <c r="G2538" s="60" t="s">
        <v>85</v>
      </c>
      <c r="H2538" s="60" t="s">
        <v>79</v>
      </c>
      <c r="I2538" s="60">
        <v>89124.14</v>
      </c>
      <c r="J2538" s="60" t="s">
        <v>1441</v>
      </c>
      <c r="K2538" s="60" t="s">
        <v>127</v>
      </c>
      <c r="L2538" s="60" t="s">
        <v>32</v>
      </c>
      <c r="M2538" s="60">
        <v>4.9400000000000004</v>
      </c>
      <c r="N2538" s="60" t="s">
        <v>57</v>
      </c>
      <c r="O2538" s="60">
        <v>8</v>
      </c>
    </row>
    <row r="2539" spans="1:15" x14ac:dyDescent="0.2">
      <c r="A2539" s="60" t="s">
        <v>8115</v>
      </c>
      <c r="B2539" s="60" t="s">
        <v>8116</v>
      </c>
      <c r="C2539" s="60">
        <v>36</v>
      </c>
      <c r="D2539" s="60" t="s">
        <v>17</v>
      </c>
      <c r="E2539" s="60" t="s">
        <v>8117</v>
      </c>
      <c r="F2539" s="60">
        <v>-5354</v>
      </c>
      <c r="G2539" s="60" t="s">
        <v>37</v>
      </c>
      <c r="H2539" s="60" t="s">
        <v>79</v>
      </c>
      <c r="I2539" s="60">
        <v>52082.42</v>
      </c>
      <c r="J2539" s="60" t="s">
        <v>7650</v>
      </c>
      <c r="K2539" s="60" t="s">
        <v>104</v>
      </c>
      <c r="L2539" s="60" t="s">
        <v>56</v>
      </c>
      <c r="M2539" s="60">
        <v>4.96</v>
      </c>
      <c r="N2539" s="60" t="s">
        <v>74</v>
      </c>
      <c r="O2539" s="60">
        <v>9</v>
      </c>
    </row>
    <row r="2540" spans="1:15" x14ac:dyDescent="0.2">
      <c r="A2540" s="60" t="s">
        <v>8118</v>
      </c>
      <c r="B2540" s="60" t="s">
        <v>622</v>
      </c>
      <c r="C2540" s="60">
        <v>23</v>
      </c>
      <c r="D2540" s="60" t="s">
        <v>17</v>
      </c>
      <c r="E2540" s="60" t="s">
        <v>8119</v>
      </c>
      <c r="F2540" s="60">
        <v>-10731</v>
      </c>
      <c r="G2540" s="60" t="s">
        <v>52</v>
      </c>
      <c r="H2540" s="60" t="s">
        <v>173</v>
      </c>
      <c r="I2540" s="60">
        <v>149212.39000000001</v>
      </c>
      <c r="J2540" s="60" t="s">
        <v>8120</v>
      </c>
      <c r="K2540" s="60" t="s">
        <v>62</v>
      </c>
      <c r="L2540" s="60" t="s">
        <v>32</v>
      </c>
      <c r="M2540" s="60">
        <v>1.57</v>
      </c>
      <c r="N2540" s="60" t="s">
        <v>33</v>
      </c>
      <c r="O2540" s="60">
        <v>11</v>
      </c>
    </row>
    <row r="2541" spans="1:15" x14ac:dyDescent="0.2">
      <c r="A2541" s="60" t="s">
        <v>8121</v>
      </c>
      <c r="B2541" s="60" t="s">
        <v>8122</v>
      </c>
      <c r="C2541" s="60">
        <v>46</v>
      </c>
      <c r="D2541" s="60" t="s">
        <v>50</v>
      </c>
      <c r="E2541" s="60" t="s">
        <v>8123</v>
      </c>
      <c r="F2541" s="60">
        <v>-10741</v>
      </c>
      <c r="G2541" s="60" t="s">
        <v>45</v>
      </c>
      <c r="H2541" s="60" t="s">
        <v>173</v>
      </c>
      <c r="I2541" s="60">
        <v>167946.64</v>
      </c>
      <c r="J2541" s="60" t="s">
        <v>7862</v>
      </c>
      <c r="K2541" s="60" t="s">
        <v>118</v>
      </c>
      <c r="L2541" s="60" t="s">
        <v>32</v>
      </c>
      <c r="M2541" s="60">
        <v>2.63</v>
      </c>
      <c r="N2541" s="60" t="s">
        <v>57</v>
      </c>
      <c r="O2541" s="60">
        <v>2</v>
      </c>
    </row>
    <row r="2542" spans="1:15" x14ac:dyDescent="0.2">
      <c r="A2542" s="60" t="s">
        <v>8124</v>
      </c>
      <c r="B2542" s="60" t="s">
        <v>8125</v>
      </c>
      <c r="C2542" s="60">
        <v>23</v>
      </c>
      <c r="D2542" s="60" t="s">
        <v>27</v>
      </c>
      <c r="E2542" s="60" t="s">
        <v>8126</v>
      </c>
      <c r="F2542" s="60">
        <v>-6241</v>
      </c>
      <c r="G2542" s="60" t="s">
        <v>29</v>
      </c>
      <c r="H2542" s="60" t="s">
        <v>173</v>
      </c>
      <c r="I2542" s="60">
        <v>129864.21</v>
      </c>
      <c r="J2542" s="60" t="s">
        <v>4453</v>
      </c>
      <c r="K2542" s="60" t="s">
        <v>127</v>
      </c>
      <c r="L2542" s="60" t="s">
        <v>73</v>
      </c>
      <c r="M2542" s="60">
        <v>2.73</v>
      </c>
      <c r="N2542" s="60" t="s">
        <v>57</v>
      </c>
      <c r="O2542" s="60">
        <v>17</v>
      </c>
    </row>
    <row r="2543" spans="1:15" x14ac:dyDescent="0.2">
      <c r="A2543" s="60" t="s">
        <v>8127</v>
      </c>
      <c r="B2543" s="60" t="s">
        <v>323</v>
      </c>
      <c r="C2543" s="60">
        <v>60</v>
      </c>
      <c r="D2543" s="60" t="s">
        <v>50</v>
      </c>
      <c r="E2543" s="60" t="s">
        <v>8128</v>
      </c>
      <c r="F2543" s="60">
        <v>-3037</v>
      </c>
      <c r="G2543" s="60" t="s">
        <v>94</v>
      </c>
      <c r="H2543" s="60" t="s">
        <v>144</v>
      </c>
      <c r="I2543" s="60">
        <v>96797.58</v>
      </c>
      <c r="J2543" s="60" t="s">
        <v>3619</v>
      </c>
      <c r="K2543" s="60" t="s">
        <v>40</v>
      </c>
      <c r="L2543" s="60" t="s">
        <v>73</v>
      </c>
      <c r="M2543" s="60">
        <v>4.75</v>
      </c>
      <c r="N2543" s="60" t="s">
        <v>74</v>
      </c>
      <c r="O2543" s="60">
        <v>17</v>
      </c>
    </row>
    <row r="2544" spans="1:15" x14ac:dyDescent="0.2">
      <c r="A2544" s="60" t="s">
        <v>8129</v>
      </c>
      <c r="B2544" s="60" t="s">
        <v>4546</v>
      </c>
      <c r="C2544" s="60">
        <v>50</v>
      </c>
      <c r="D2544" s="60" t="s">
        <v>27</v>
      </c>
      <c r="E2544" s="60" t="s">
        <v>8130</v>
      </c>
      <c r="F2544" s="60">
        <v>-3632</v>
      </c>
      <c r="G2544" s="60" t="s">
        <v>94</v>
      </c>
      <c r="H2544" s="60" t="s">
        <v>194</v>
      </c>
      <c r="I2544" s="60">
        <v>164301.89000000001</v>
      </c>
      <c r="J2544" s="60" t="s">
        <v>2223</v>
      </c>
      <c r="K2544" s="60" t="s">
        <v>47</v>
      </c>
      <c r="L2544" s="60" t="s">
        <v>56</v>
      </c>
      <c r="M2544" s="60">
        <v>3.24</v>
      </c>
      <c r="N2544" s="60" t="s">
        <v>74</v>
      </c>
      <c r="O2544" s="60">
        <v>40</v>
      </c>
    </row>
    <row r="2545" spans="1:15" x14ac:dyDescent="0.2">
      <c r="A2545" s="60" t="s">
        <v>8131</v>
      </c>
      <c r="B2545" s="60" t="s">
        <v>6991</v>
      </c>
      <c r="C2545" s="60">
        <v>54</v>
      </c>
      <c r="D2545" s="60" t="s">
        <v>17</v>
      </c>
      <c r="E2545" s="60" t="s">
        <v>8132</v>
      </c>
      <c r="F2545" s="60">
        <v>-3235</v>
      </c>
      <c r="G2545" s="60" t="s">
        <v>37</v>
      </c>
      <c r="H2545" s="60" t="s">
        <v>79</v>
      </c>
      <c r="I2545" s="60">
        <v>137641.57</v>
      </c>
      <c r="J2545" s="60" t="s">
        <v>1481</v>
      </c>
      <c r="K2545" s="60" t="s">
        <v>81</v>
      </c>
      <c r="L2545" s="60" t="s">
        <v>23</v>
      </c>
      <c r="M2545" s="60">
        <v>3.96</v>
      </c>
      <c r="N2545" s="60" t="s">
        <v>33</v>
      </c>
      <c r="O2545" s="60">
        <v>23</v>
      </c>
    </row>
    <row r="2546" spans="1:15" x14ac:dyDescent="0.2">
      <c r="A2546" s="60" t="s">
        <v>8133</v>
      </c>
      <c r="B2546" s="60" t="s">
        <v>2785</v>
      </c>
      <c r="C2546" s="60">
        <v>49</v>
      </c>
      <c r="D2546" s="60" t="s">
        <v>27</v>
      </c>
      <c r="E2546" s="60" t="s">
        <v>8134</v>
      </c>
      <c r="F2546" s="60">
        <v>-10582</v>
      </c>
      <c r="G2546" s="60" t="s">
        <v>94</v>
      </c>
      <c r="H2546" s="60" t="s">
        <v>194</v>
      </c>
      <c r="I2546" s="60">
        <v>44724.95</v>
      </c>
      <c r="J2546" s="60" t="s">
        <v>1033</v>
      </c>
      <c r="K2546" s="60" t="s">
        <v>40</v>
      </c>
      <c r="L2546" s="60" t="s">
        <v>73</v>
      </c>
      <c r="M2546" s="60">
        <v>4.53</v>
      </c>
      <c r="N2546" s="60" t="s">
        <v>74</v>
      </c>
      <c r="O2546" s="60">
        <v>16</v>
      </c>
    </row>
    <row r="2547" spans="1:15" x14ac:dyDescent="0.2">
      <c r="A2547" s="60" t="s">
        <v>8135</v>
      </c>
      <c r="B2547" s="60" t="s">
        <v>8136</v>
      </c>
      <c r="C2547" s="60">
        <v>60</v>
      </c>
      <c r="D2547" s="60" t="s">
        <v>17</v>
      </c>
      <c r="E2547" s="60" t="s">
        <v>8137</v>
      </c>
      <c r="F2547" s="60">
        <v>-8809</v>
      </c>
      <c r="G2547" s="60" t="s">
        <v>99</v>
      </c>
      <c r="H2547" s="60" t="s">
        <v>194</v>
      </c>
      <c r="I2547" s="60">
        <v>134477.16</v>
      </c>
      <c r="J2547" s="60" t="s">
        <v>4531</v>
      </c>
      <c r="K2547" s="60" t="s">
        <v>136</v>
      </c>
      <c r="L2547" s="60" t="s">
        <v>32</v>
      </c>
      <c r="M2547" s="60">
        <v>1.55</v>
      </c>
      <c r="N2547" s="60" t="s">
        <v>24</v>
      </c>
      <c r="O2547" s="60">
        <v>36</v>
      </c>
    </row>
    <row r="2548" spans="1:15" x14ac:dyDescent="0.2">
      <c r="A2548" s="60" t="s">
        <v>8138</v>
      </c>
      <c r="B2548" s="60" t="s">
        <v>7449</v>
      </c>
      <c r="C2548" s="60">
        <v>32</v>
      </c>
      <c r="D2548" s="60" t="s">
        <v>27</v>
      </c>
      <c r="E2548" s="60" t="s">
        <v>8139</v>
      </c>
      <c r="F2548" s="60">
        <v>-3069</v>
      </c>
      <c r="G2548" s="60" t="s">
        <v>45</v>
      </c>
      <c r="H2548" s="60" t="s">
        <v>79</v>
      </c>
      <c r="I2548" s="60">
        <v>136308.1</v>
      </c>
      <c r="J2548" s="60" t="s">
        <v>2154</v>
      </c>
      <c r="K2548" s="60" t="s">
        <v>47</v>
      </c>
      <c r="L2548" s="60" t="s">
        <v>32</v>
      </c>
      <c r="M2548" s="60">
        <v>3.65</v>
      </c>
      <c r="N2548" s="60" t="s">
        <v>74</v>
      </c>
      <c r="O2548" s="60">
        <v>18</v>
      </c>
    </row>
    <row r="2549" spans="1:15" x14ac:dyDescent="0.2">
      <c r="A2549" s="60" t="s">
        <v>8140</v>
      </c>
      <c r="B2549" s="60" t="s">
        <v>5625</v>
      </c>
      <c r="C2549" s="60">
        <v>54</v>
      </c>
      <c r="D2549" s="60" t="s">
        <v>50</v>
      </c>
      <c r="E2549" s="60" t="s">
        <v>8141</v>
      </c>
      <c r="F2549" s="60">
        <v>-10105</v>
      </c>
      <c r="G2549" s="60" t="s">
        <v>19</v>
      </c>
      <c r="H2549" s="60" t="s">
        <v>173</v>
      </c>
      <c r="I2549" s="60">
        <v>155356.92000000001</v>
      </c>
      <c r="J2549" s="60" t="s">
        <v>153</v>
      </c>
      <c r="K2549" s="60" t="s">
        <v>81</v>
      </c>
      <c r="L2549" s="60" t="s">
        <v>23</v>
      </c>
      <c r="M2549" s="60">
        <v>3.94</v>
      </c>
      <c r="N2549" s="60" t="s">
        <v>41</v>
      </c>
      <c r="O2549" s="60">
        <v>24</v>
      </c>
    </row>
    <row r="2550" spans="1:15" x14ac:dyDescent="0.2">
      <c r="A2550" s="60" t="s">
        <v>8142</v>
      </c>
      <c r="B2550" s="60" t="s">
        <v>1941</v>
      </c>
      <c r="C2550" s="60">
        <v>40</v>
      </c>
      <c r="D2550" s="60" t="s">
        <v>50</v>
      </c>
      <c r="E2550" s="60" t="s">
        <v>8143</v>
      </c>
      <c r="F2550" s="60">
        <v>-6242</v>
      </c>
      <c r="G2550" s="60" t="s">
        <v>52</v>
      </c>
      <c r="H2550" s="60" t="s">
        <v>71</v>
      </c>
      <c r="I2550" s="60">
        <v>164331.75</v>
      </c>
      <c r="J2550" s="60" t="s">
        <v>8144</v>
      </c>
      <c r="K2550" s="60" t="s">
        <v>81</v>
      </c>
      <c r="L2550" s="60" t="s">
        <v>73</v>
      </c>
      <c r="M2550" s="60">
        <v>2.76</v>
      </c>
      <c r="N2550" s="60" t="s">
        <v>41</v>
      </c>
      <c r="O2550" s="60">
        <v>31</v>
      </c>
    </row>
    <row r="2551" spans="1:15" x14ac:dyDescent="0.2">
      <c r="A2551" s="60" t="s">
        <v>8145</v>
      </c>
      <c r="B2551" s="60" t="s">
        <v>4036</v>
      </c>
      <c r="C2551" s="60">
        <v>47</v>
      </c>
      <c r="D2551" s="60" t="s">
        <v>50</v>
      </c>
      <c r="E2551" s="60" t="s">
        <v>8146</v>
      </c>
      <c r="F2551" s="60">
        <v>-8783</v>
      </c>
      <c r="G2551" s="60" t="s">
        <v>29</v>
      </c>
      <c r="H2551" s="60" t="s">
        <v>194</v>
      </c>
      <c r="I2551" s="60">
        <v>104695.4</v>
      </c>
      <c r="J2551" s="60" t="s">
        <v>1500</v>
      </c>
      <c r="K2551" s="60" t="s">
        <v>22</v>
      </c>
      <c r="L2551" s="60" t="s">
        <v>73</v>
      </c>
      <c r="M2551" s="60">
        <v>1.5</v>
      </c>
      <c r="N2551" s="60" t="s">
        <v>57</v>
      </c>
      <c r="O2551" s="60">
        <v>21</v>
      </c>
    </row>
    <row r="2552" spans="1:15" x14ac:dyDescent="0.2">
      <c r="A2552" s="60" t="s">
        <v>8147</v>
      </c>
      <c r="B2552" s="60" t="s">
        <v>8148</v>
      </c>
      <c r="C2552" s="60">
        <v>59</v>
      </c>
      <c r="D2552" s="60" t="s">
        <v>50</v>
      </c>
      <c r="E2552" s="60" t="s">
        <v>8149</v>
      </c>
      <c r="F2552" s="60">
        <v>-4995</v>
      </c>
      <c r="G2552" s="60" t="s">
        <v>19</v>
      </c>
      <c r="H2552" s="60" t="s">
        <v>79</v>
      </c>
      <c r="I2552" s="60">
        <v>87744.73</v>
      </c>
      <c r="J2552" s="60" t="s">
        <v>4781</v>
      </c>
      <c r="K2552" s="60" t="s">
        <v>127</v>
      </c>
      <c r="L2552" s="60" t="s">
        <v>56</v>
      </c>
      <c r="M2552" s="60">
        <v>3.12</v>
      </c>
      <c r="N2552" s="60" t="s">
        <v>57</v>
      </c>
      <c r="O2552" s="60">
        <v>35</v>
      </c>
    </row>
    <row r="2553" spans="1:15" x14ac:dyDescent="0.2">
      <c r="A2553" s="60" t="s">
        <v>8150</v>
      </c>
      <c r="B2553" s="60" t="s">
        <v>4238</v>
      </c>
      <c r="C2553" s="60">
        <v>31</v>
      </c>
      <c r="D2553" s="60" t="s">
        <v>50</v>
      </c>
      <c r="E2553" s="60" t="s">
        <v>8151</v>
      </c>
      <c r="F2553" s="60">
        <v>-6882</v>
      </c>
      <c r="G2553" s="60" t="s">
        <v>78</v>
      </c>
      <c r="H2553" s="60" t="s">
        <v>53</v>
      </c>
      <c r="I2553" s="60">
        <v>35717.300000000003</v>
      </c>
      <c r="J2553" s="60" t="s">
        <v>516</v>
      </c>
      <c r="K2553" s="60" t="s">
        <v>118</v>
      </c>
      <c r="L2553" s="60" t="s">
        <v>73</v>
      </c>
      <c r="M2553" s="60">
        <v>3.77</v>
      </c>
      <c r="N2553" s="60" t="s">
        <v>41</v>
      </c>
      <c r="O2553" s="60">
        <v>38</v>
      </c>
    </row>
    <row r="2554" spans="1:15" x14ac:dyDescent="0.2">
      <c r="A2554" s="60" t="s">
        <v>8152</v>
      </c>
      <c r="B2554" s="60" t="s">
        <v>5521</v>
      </c>
      <c r="C2554" s="60">
        <v>56</v>
      </c>
      <c r="D2554" s="60" t="s">
        <v>50</v>
      </c>
      <c r="E2554" s="60" t="s">
        <v>8153</v>
      </c>
      <c r="F2554" s="60">
        <v>-10817</v>
      </c>
      <c r="G2554" s="60" t="s">
        <v>29</v>
      </c>
      <c r="H2554" s="60" t="s">
        <v>194</v>
      </c>
      <c r="I2554" s="60">
        <v>40031.65</v>
      </c>
      <c r="J2554" s="60" t="s">
        <v>6525</v>
      </c>
      <c r="K2554" s="60" t="s">
        <v>40</v>
      </c>
      <c r="L2554" s="60" t="s">
        <v>32</v>
      </c>
      <c r="M2554" s="60">
        <v>2.2200000000000002</v>
      </c>
      <c r="N2554" s="60" t="s">
        <v>41</v>
      </c>
      <c r="O2554" s="60">
        <v>12</v>
      </c>
    </row>
    <row r="2555" spans="1:15" x14ac:dyDescent="0.2">
      <c r="A2555" s="60" t="s">
        <v>8154</v>
      </c>
      <c r="B2555" s="60" t="s">
        <v>1705</v>
      </c>
      <c r="C2555" s="60">
        <v>37</v>
      </c>
      <c r="D2555" s="60" t="s">
        <v>27</v>
      </c>
      <c r="E2555" s="60" t="s">
        <v>8155</v>
      </c>
      <c r="F2555" s="60">
        <v>-2726</v>
      </c>
      <c r="G2555" s="60" t="s">
        <v>99</v>
      </c>
      <c r="H2555" s="60" t="s">
        <v>71</v>
      </c>
      <c r="I2555" s="60">
        <v>113877.94</v>
      </c>
      <c r="J2555" s="60" t="s">
        <v>360</v>
      </c>
      <c r="K2555" s="60" t="s">
        <v>127</v>
      </c>
      <c r="L2555" s="60" t="s">
        <v>32</v>
      </c>
      <c r="M2555" s="60">
        <v>1.97</v>
      </c>
      <c r="N2555" s="60" t="s">
        <v>74</v>
      </c>
      <c r="O2555" s="60">
        <v>5</v>
      </c>
    </row>
    <row r="2556" spans="1:15" x14ac:dyDescent="0.2">
      <c r="A2556" s="60" t="s">
        <v>8156</v>
      </c>
      <c r="B2556" s="60" t="s">
        <v>1698</v>
      </c>
      <c r="C2556" s="60">
        <v>54</v>
      </c>
      <c r="D2556" s="60" t="s">
        <v>50</v>
      </c>
      <c r="E2556" s="60" t="s">
        <v>8157</v>
      </c>
      <c r="F2556" s="60">
        <v>-7524</v>
      </c>
      <c r="G2556" s="60" t="s">
        <v>116</v>
      </c>
      <c r="H2556" s="60" t="s">
        <v>20</v>
      </c>
      <c r="I2556" s="60">
        <v>112107.68</v>
      </c>
      <c r="J2556" s="60" t="s">
        <v>764</v>
      </c>
      <c r="K2556" s="60" t="s">
        <v>118</v>
      </c>
      <c r="L2556" s="60" t="s">
        <v>56</v>
      </c>
      <c r="M2556" s="60">
        <v>2.2799999999999998</v>
      </c>
      <c r="N2556" s="60" t="s">
        <v>24</v>
      </c>
      <c r="O2556" s="60">
        <v>18</v>
      </c>
    </row>
    <row r="2557" spans="1:15" x14ac:dyDescent="0.2">
      <c r="A2557" s="60" t="s">
        <v>8158</v>
      </c>
      <c r="B2557" s="60" t="s">
        <v>8159</v>
      </c>
      <c r="C2557" s="60">
        <v>58</v>
      </c>
      <c r="D2557" s="60" t="s">
        <v>50</v>
      </c>
      <c r="E2557" s="60" t="s">
        <v>8160</v>
      </c>
      <c r="F2557" s="60">
        <v>-6255</v>
      </c>
      <c r="G2557" s="60" t="s">
        <v>99</v>
      </c>
      <c r="H2557" s="60" t="s">
        <v>66</v>
      </c>
      <c r="I2557" s="60">
        <v>123248.85</v>
      </c>
      <c r="J2557" s="60" t="s">
        <v>3987</v>
      </c>
      <c r="K2557" s="60" t="s">
        <v>62</v>
      </c>
      <c r="L2557" s="60" t="s">
        <v>56</v>
      </c>
      <c r="M2557" s="60">
        <v>3.83</v>
      </c>
      <c r="N2557" s="60" t="s">
        <v>57</v>
      </c>
      <c r="O2557" s="60">
        <v>13</v>
      </c>
    </row>
    <row r="2558" spans="1:15" x14ac:dyDescent="0.2">
      <c r="A2558" s="60" t="s">
        <v>8161</v>
      </c>
      <c r="B2558" s="60" t="s">
        <v>3093</v>
      </c>
      <c r="C2558" s="60">
        <v>50</v>
      </c>
      <c r="D2558" s="60" t="s">
        <v>17</v>
      </c>
      <c r="E2558" s="60" t="s">
        <v>8162</v>
      </c>
      <c r="F2558" s="60">
        <v>-10387</v>
      </c>
      <c r="G2558" s="60" t="s">
        <v>94</v>
      </c>
      <c r="H2558" s="60" t="s">
        <v>71</v>
      </c>
      <c r="I2558" s="60">
        <v>130225.97</v>
      </c>
      <c r="J2558" s="60" t="s">
        <v>5094</v>
      </c>
      <c r="K2558" s="60" t="s">
        <v>62</v>
      </c>
      <c r="L2558" s="60" t="s">
        <v>56</v>
      </c>
      <c r="M2558" s="60">
        <v>4.82</v>
      </c>
      <c r="N2558" s="60" t="s">
        <v>57</v>
      </c>
      <c r="O2558" s="60">
        <v>27</v>
      </c>
    </row>
    <row r="2559" spans="1:15" x14ac:dyDescent="0.2">
      <c r="A2559" s="60" t="s">
        <v>8163</v>
      </c>
      <c r="B2559" s="60" t="s">
        <v>4521</v>
      </c>
      <c r="C2559" s="60">
        <v>35</v>
      </c>
      <c r="D2559" s="60" t="s">
        <v>17</v>
      </c>
      <c r="E2559" s="60" t="s">
        <v>8164</v>
      </c>
      <c r="F2559" s="60">
        <v>-11051</v>
      </c>
      <c r="G2559" s="60" t="s">
        <v>29</v>
      </c>
      <c r="H2559" s="60" t="s">
        <v>194</v>
      </c>
      <c r="I2559" s="60">
        <v>44902.3</v>
      </c>
      <c r="J2559" s="60" t="s">
        <v>8165</v>
      </c>
      <c r="K2559" s="60" t="s">
        <v>118</v>
      </c>
      <c r="L2559" s="60" t="s">
        <v>32</v>
      </c>
      <c r="M2559" s="60">
        <v>2.31</v>
      </c>
      <c r="N2559" s="60" t="s">
        <v>41</v>
      </c>
      <c r="O2559" s="60">
        <v>2</v>
      </c>
    </row>
    <row r="2560" spans="1:15" x14ac:dyDescent="0.2">
      <c r="A2560" s="60" t="s">
        <v>8166</v>
      </c>
      <c r="B2560" s="60" t="s">
        <v>2898</v>
      </c>
      <c r="C2560" s="60">
        <v>60</v>
      </c>
      <c r="D2560" s="60" t="s">
        <v>17</v>
      </c>
      <c r="E2560" s="60" t="s">
        <v>8167</v>
      </c>
      <c r="F2560" s="60">
        <v>-9089</v>
      </c>
      <c r="G2560" s="60" t="s">
        <v>78</v>
      </c>
      <c r="H2560" s="60" t="s">
        <v>194</v>
      </c>
      <c r="I2560" s="60">
        <v>159803.18</v>
      </c>
      <c r="J2560" s="60" t="s">
        <v>8168</v>
      </c>
      <c r="K2560" s="60" t="s">
        <v>81</v>
      </c>
      <c r="L2560" s="60" t="s">
        <v>56</v>
      </c>
      <c r="M2560" s="60">
        <v>2.68</v>
      </c>
      <c r="N2560" s="60" t="s">
        <v>24</v>
      </c>
      <c r="O2560" s="60">
        <v>37</v>
      </c>
    </row>
    <row r="2561" spans="1:15" x14ac:dyDescent="0.2">
      <c r="A2561" s="60" t="s">
        <v>8169</v>
      </c>
      <c r="B2561" s="60" t="s">
        <v>8170</v>
      </c>
      <c r="C2561" s="60">
        <v>65</v>
      </c>
      <c r="D2561" s="60" t="s">
        <v>17</v>
      </c>
      <c r="E2561" s="60" t="s">
        <v>8171</v>
      </c>
      <c r="F2561" s="60">
        <v>-10485</v>
      </c>
      <c r="G2561" s="60" t="s">
        <v>37</v>
      </c>
      <c r="H2561" s="60" t="s">
        <v>71</v>
      </c>
      <c r="I2561" s="60">
        <v>105360.73</v>
      </c>
      <c r="J2561" s="60" t="s">
        <v>4375</v>
      </c>
      <c r="K2561" s="60" t="s">
        <v>40</v>
      </c>
      <c r="L2561" s="60" t="s">
        <v>32</v>
      </c>
      <c r="M2561" s="60">
        <v>2.74</v>
      </c>
      <c r="N2561" s="60" t="s">
        <v>57</v>
      </c>
      <c r="O2561" s="60">
        <v>38</v>
      </c>
    </row>
    <row r="2562" spans="1:15" x14ac:dyDescent="0.2">
      <c r="A2562" s="60" t="s">
        <v>8172</v>
      </c>
      <c r="B2562" s="60" t="s">
        <v>7832</v>
      </c>
      <c r="C2562" s="60">
        <v>22</v>
      </c>
      <c r="D2562" s="60" t="s">
        <v>27</v>
      </c>
      <c r="E2562" s="60" t="s">
        <v>8173</v>
      </c>
      <c r="F2562" s="60">
        <v>-3899</v>
      </c>
      <c r="G2562" s="60" t="s">
        <v>52</v>
      </c>
      <c r="H2562" s="60" t="s">
        <v>144</v>
      </c>
      <c r="I2562" s="60">
        <v>133552.92000000001</v>
      </c>
      <c r="J2562" s="60" t="s">
        <v>741</v>
      </c>
      <c r="K2562" s="60" t="s">
        <v>62</v>
      </c>
      <c r="L2562" s="60" t="s">
        <v>32</v>
      </c>
      <c r="M2562" s="60">
        <v>4.3499999999999996</v>
      </c>
      <c r="N2562" s="60" t="s">
        <v>24</v>
      </c>
      <c r="O2562" s="60">
        <v>34</v>
      </c>
    </row>
    <row r="2563" spans="1:15" x14ac:dyDescent="0.2">
      <c r="A2563" s="60" t="s">
        <v>8174</v>
      </c>
      <c r="B2563" s="60" t="s">
        <v>8175</v>
      </c>
      <c r="C2563" s="60">
        <v>32</v>
      </c>
      <c r="D2563" s="60" t="s">
        <v>27</v>
      </c>
      <c r="E2563" s="60" t="s">
        <v>8176</v>
      </c>
      <c r="F2563" s="60">
        <v>-8205</v>
      </c>
      <c r="G2563" s="60" t="s">
        <v>19</v>
      </c>
      <c r="H2563" s="60" t="s">
        <v>38</v>
      </c>
      <c r="I2563" s="60">
        <v>41012.519999999997</v>
      </c>
      <c r="J2563" s="60" t="s">
        <v>3304</v>
      </c>
      <c r="K2563" s="60" t="s">
        <v>62</v>
      </c>
      <c r="L2563" s="60" t="s">
        <v>56</v>
      </c>
      <c r="M2563" s="60">
        <v>1.69</v>
      </c>
      <c r="N2563" s="60" t="s">
        <v>33</v>
      </c>
      <c r="O2563" s="60">
        <v>17</v>
      </c>
    </row>
    <row r="2564" spans="1:15" x14ac:dyDescent="0.2">
      <c r="A2564" s="60" t="s">
        <v>8177</v>
      </c>
      <c r="B2564" s="60" t="s">
        <v>1709</v>
      </c>
      <c r="C2564" s="60">
        <v>33</v>
      </c>
      <c r="D2564" s="60" t="s">
        <v>27</v>
      </c>
      <c r="E2564" s="60" t="s">
        <v>8178</v>
      </c>
      <c r="F2564" s="60">
        <v>-7309</v>
      </c>
      <c r="G2564" s="60" t="s">
        <v>29</v>
      </c>
      <c r="H2564" s="60" t="s">
        <v>66</v>
      </c>
      <c r="I2564" s="60">
        <v>66474.61</v>
      </c>
      <c r="J2564" s="60" t="s">
        <v>6374</v>
      </c>
      <c r="K2564" s="60" t="s">
        <v>47</v>
      </c>
      <c r="L2564" s="60" t="s">
        <v>32</v>
      </c>
      <c r="M2564" s="60">
        <v>4.9400000000000004</v>
      </c>
      <c r="N2564" s="60" t="s">
        <v>33</v>
      </c>
      <c r="O2564" s="60">
        <v>2</v>
      </c>
    </row>
    <row r="2565" spans="1:15" x14ac:dyDescent="0.2">
      <c r="A2565" s="60" t="s">
        <v>8179</v>
      </c>
      <c r="B2565" s="60" t="s">
        <v>8180</v>
      </c>
      <c r="C2565" s="60">
        <v>40</v>
      </c>
      <c r="D2565" s="60" t="s">
        <v>27</v>
      </c>
      <c r="E2565" s="60" t="s">
        <v>8181</v>
      </c>
      <c r="F2565" s="60">
        <v>-3925</v>
      </c>
      <c r="G2565" s="60" t="s">
        <v>37</v>
      </c>
      <c r="H2565" s="60" t="s">
        <v>30</v>
      </c>
      <c r="I2565" s="60">
        <v>132671.51</v>
      </c>
      <c r="J2565" s="60" t="s">
        <v>6154</v>
      </c>
      <c r="K2565" s="60" t="s">
        <v>81</v>
      </c>
      <c r="L2565" s="60" t="s">
        <v>23</v>
      </c>
      <c r="M2565" s="60">
        <v>1.94</v>
      </c>
      <c r="N2565" s="60" t="s">
        <v>41</v>
      </c>
      <c r="O2565" s="60">
        <v>20</v>
      </c>
    </row>
    <row r="2566" spans="1:15" x14ac:dyDescent="0.2">
      <c r="A2566" s="60" t="s">
        <v>8182</v>
      </c>
      <c r="B2566" s="60" t="s">
        <v>6195</v>
      </c>
      <c r="C2566" s="60">
        <v>55</v>
      </c>
      <c r="D2566" s="60" t="s">
        <v>50</v>
      </c>
      <c r="E2566" s="60" t="s">
        <v>8183</v>
      </c>
      <c r="F2566" s="60">
        <v>-4882</v>
      </c>
      <c r="G2566" s="60" t="s">
        <v>45</v>
      </c>
      <c r="H2566" s="60" t="s">
        <v>53</v>
      </c>
      <c r="I2566" s="60">
        <v>163201.09</v>
      </c>
      <c r="J2566" s="60" t="s">
        <v>5547</v>
      </c>
      <c r="K2566" s="60" t="s">
        <v>81</v>
      </c>
      <c r="L2566" s="60" t="s">
        <v>32</v>
      </c>
      <c r="M2566" s="60">
        <v>4.01</v>
      </c>
      <c r="N2566" s="60" t="s">
        <v>33</v>
      </c>
      <c r="O2566" s="60">
        <v>3</v>
      </c>
    </row>
    <row r="2567" spans="1:15" x14ac:dyDescent="0.2">
      <c r="A2567" s="60" t="s">
        <v>8184</v>
      </c>
      <c r="B2567" s="60" t="s">
        <v>8185</v>
      </c>
      <c r="C2567" s="60">
        <v>45</v>
      </c>
      <c r="D2567" s="60" t="s">
        <v>27</v>
      </c>
      <c r="E2567" s="60" t="s">
        <v>8186</v>
      </c>
      <c r="F2567" s="60">
        <v>-6155</v>
      </c>
      <c r="G2567" s="60" t="s">
        <v>99</v>
      </c>
      <c r="H2567" s="60" t="s">
        <v>53</v>
      </c>
      <c r="I2567" s="60">
        <v>109746.25</v>
      </c>
      <c r="J2567" s="60" t="s">
        <v>8187</v>
      </c>
      <c r="K2567" s="60" t="s">
        <v>127</v>
      </c>
      <c r="L2567" s="60" t="s">
        <v>56</v>
      </c>
      <c r="M2567" s="60">
        <v>1.1000000000000001</v>
      </c>
      <c r="N2567" s="60" t="s">
        <v>33</v>
      </c>
      <c r="O2567" s="60">
        <v>17</v>
      </c>
    </row>
    <row r="2568" spans="1:15" x14ac:dyDescent="0.2">
      <c r="A2568" s="60" t="s">
        <v>8188</v>
      </c>
      <c r="B2568" s="60" t="s">
        <v>8189</v>
      </c>
      <c r="C2568" s="60">
        <v>34</v>
      </c>
      <c r="D2568" s="60" t="s">
        <v>27</v>
      </c>
      <c r="E2568" s="60" t="s">
        <v>8190</v>
      </c>
      <c r="F2568" s="60">
        <v>-9613</v>
      </c>
      <c r="G2568" s="60" t="s">
        <v>94</v>
      </c>
      <c r="H2568" s="60" t="s">
        <v>71</v>
      </c>
      <c r="I2568" s="60">
        <v>132044.82</v>
      </c>
      <c r="J2568" s="60" t="s">
        <v>1223</v>
      </c>
      <c r="K2568" s="60" t="s">
        <v>47</v>
      </c>
      <c r="L2568" s="60" t="s">
        <v>73</v>
      </c>
      <c r="M2568" s="60">
        <v>3.81</v>
      </c>
      <c r="N2568" s="60" t="s">
        <v>24</v>
      </c>
      <c r="O2568" s="60">
        <v>8</v>
      </c>
    </row>
    <row r="2569" spans="1:15" x14ac:dyDescent="0.2">
      <c r="A2569" s="60" t="s">
        <v>8191</v>
      </c>
      <c r="B2569" s="60" t="s">
        <v>1217</v>
      </c>
      <c r="C2569" s="60">
        <v>52</v>
      </c>
      <c r="D2569" s="60" t="s">
        <v>17</v>
      </c>
      <c r="E2569" s="60" t="s">
        <v>8192</v>
      </c>
      <c r="F2569" s="60">
        <v>-9171</v>
      </c>
      <c r="G2569" s="60" t="s">
        <v>37</v>
      </c>
      <c r="H2569" s="60" t="s">
        <v>173</v>
      </c>
      <c r="I2569" s="60">
        <v>72301.990000000005</v>
      </c>
      <c r="J2569" s="60" t="s">
        <v>4705</v>
      </c>
      <c r="K2569" s="60" t="s">
        <v>136</v>
      </c>
      <c r="L2569" s="60" t="s">
        <v>56</v>
      </c>
      <c r="M2569" s="60">
        <v>1.51</v>
      </c>
      <c r="N2569" s="60" t="s">
        <v>33</v>
      </c>
      <c r="O2569" s="60">
        <v>30</v>
      </c>
    </row>
    <row r="2570" spans="1:15" x14ac:dyDescent="0.2">
      <c r="A2570" s="60" t="s">
        <v>8193</v>
      </c>
      <c r="B2570" s="60" t="s">
        <v>8194</v>
      </c>
      <c r="C2570" s="60">
        <v>42</v>
      </c>
      <c r="D2570" s="60" t="s">
        <v>50</v>
      </c>
      <c r="E2570" s="60" t="s">
        <v>8195</v>
      </c>
      <c r="F2570" s="60">
        <v>-9373</v>
      </c>
      <c r="G2570" s="60" t="s">
        <v>19</v>
      </c>
      <c r="H2570" s="60" t="s">
        <v>53</v>
      </c>
      <c r="I2570" s="60">
        <v>166824.92000000001</v>
      </c>
      <c r="J2570" s="60" t="s">
        <v>6721</v>
      </c>
      <c r="K2570" s="60" t="s">
        <v>104</v>
      </c>
      <c r="L2570" s="60" t="s">
        <v>23</v>
      </c>
      <c r="M2570" s="60">
        <v>2.36</v>
      </c>
      <c r="N2570" s="60" t="s">
        <v>24</v>
      </c>
      <c r="O2570" s="60">
        <v>37</v>
      </c>
    </row>
    <row r="2571" spans="1:15" x14ac:dyDescent="0.2">
      <c r="A2571" s="60" t="s">
        <v>8196</v>
      </c>
      <c r="B2571" s="60" t="s">
        <v>6688</v>
      </c>
      <c r="C2571" s="60">
        <v>58</v>
      </c>
      <c r="D2571" s="60" t="s">
        <v>17</v>
      </c>
      <c r="E2571" s="60" t="s">
        <v>8197</v>
      </c>
      <c r="F2571" s="60">
        <v>-5128</v>
      </c>
      <c r="G2571" s="60" t="s">
        <v>94</v>
      </c>
      <c r="H2571" s="60" t="s">
        <v>144</v>
      </c>
      <c r="I2571" s="60">
        <v>155678.97</v>
      </c>
      <c r="J2571" s="60" t="s">
        <v>3338</v>
      </c>
      <c r="K2571" s="60" t="s">
        <v>62</v>
      </c>
      <c r="L2571" s="60" t="s">
        <v>23</v>
      </c>
      <c r="M2571" s="60">
        <v>4.7300000000000004</v>
      </c>
      <c r="N2571" s="60" t="s">
        <v>74</v>
      </c>
      <c r="O2571" s="60">
        <v>13</v>
      </c>
    </row>
    <row r="2572" spans="1:15" x14ac:dyDescent="0.2">
      <c r="A2572" s="60" t="s">
        <v>8198</v>
      </c>
      <c r="B2572" s="60" t="s">
        <v>8199</v>
      </c>
      <c r="C2572" s="60">
        <v>62</v>
      </c>
      <c r="D2572" s="60" t="s">
        <v>27</v>
      </c>
      <c r="E2572" s="60" t="s">
        <v>8200</v>
      </c>
      <c r="F2572" s="60">
        <v>-4379</v>
      </c>
      <c r="G2572" s="60" t="s">
        <v>94</v>
      </c>
      <c r="H2572" s="60" t="s">
        <v>38</v>
      </c>
      <c r="I2572" s="60">
        <v>158928.31</v>
      </c>
      <c r="J2572" s="60" t="s">
        <v>8201</v>
      </c>
      <c r="K2572" s="60" t="s">
        <v>127</v>
      </c>
      <c r="L2572" s="60" t="s">
        <v>73</v>
      </c>
      <c r="M2572" s="60">
        <v>3.02</v>
      </c>
      <c r="N2572" s="60" t="s">
        <v>33</v>
      </c>
      <c r="O2572" s="60">
        <v>28</v>
      </c>
    </row>
    <row r="2573" spans="1:15" x14ac:dyDescent="0.2">
      <c r="A2573" s="60" t="s">
        <v>8202</v>
      </c>
      <c r="B2573" s="60" t="s">
        <v>463</v>
      </c>
      <c r="C2573" s="60">
        <v>35</v>
      </c>
      <c r="D2573" s="60" t="s">
        <v>17</v>
      </c>
      <c r="E2573" s="60" t="s">
        <v>8203</v>
      </c>
      <c r="F2573" s="60">
        <v>-4377</v>
      </c>
      <c r="G2573" s="60" t="s">
        <v>52</v>
      </c>
      <c r="H2573" s="60" t="s">
        <v>38</v>
      </c>
      <c r="I2573" s="60">
        <v>160359.76</v>
      </c>
      <c r="J2573" s="60" t="s">
        <v>760</v>
      </c>
      <c r="K2573" s="60" t="s">
        <v>40</v>
      </c>
      <c r="L2573" s="60" t="s">
        <v>23</v>
      </c>
      <c r="M2573" s="60">
        <v>3.75</v>
      </c>
      <c r="N2573" s="60" t="s">
        <v>74</v>
      </c>
      <c r="O2573" s="60">
        <v>9</v>
      </c>
    </row>
    <row r="2574" spans="1:15" x14ac:dyDescent="0.2">
      <c r="A2574" s="60" t="s">
        <v>8204</v>
      </c>
      <c r="B2574" s="60" t="s">
        <v>327</v>
      </c>
      <c r="C2574" s="60">
        <v>60</v>
      </c>
      <c r="D2574" s="60" t="s">
        <v>27</v>
      </c>
      <c r="E2574" s="60" t="s">
        <v>8205</v>
      </c>
      <c r="F2574" s="60">
        <v>-8759</v>
      </c>
      <c r="G2574" s="60" t="s">
        <v>37</v>
      </c>
      <c r="H2574" s="60" t="s">
        <v>79</v>
      </c>
      <c r="I2574" s="60">
        <v>131853.84</v>
      </c>
      <c r="J2574" s="60" t="s">
        <v>8206</v>
      </c>
      <c r="K2574" s="60" t="s">
        <v>81</v>
      </c>
      <c r="L2574" s="60" t="s">
        <v>32</v>
      </c>
      <c r="M2574" s="60">
        <v>1.34</v>
      </c>
      <c r="N2574" s="60" t="s">
        <v>74</v>
      </c>
      <c r="O2574" s="60">
        <v>26</v>
      </c>
    </row>
    <row r="2575" spans="1:15" x14ac:dyDescent="0.2">
      <c r="A2575" s="60" t="s">
        <v>8207</v>
      </c>
      <c r="B2575" s="60" t="s">
        <v>8208</v>
      </c>
      <c r="C2575" s="60">
        <v>33</v>
      </c>
      <c r="D2575" s="60" t="s">
        <v>27</v>
      </c>
      <c r="E2575" s="60" t="s">
        <v>8209</v>
      </c>
      <c r="F2575" s="60">
        <v>-7903</v>
      </c>
      <c r="G2575" s="60" t="s">
        <v>52</v>
      </c>
      <c r="H2575" s="60" t="s">
        <v>71</v>
      </c>
      <c r="I2575" s="60">
        <v>41649.43</v>
      </c>
      <c r="J2575" s="60" t="s">
        <v>531</v>
      </c>
      <c r="K2575" s="60" t="s">
        <v>81</v>
      </c>
      <c r="L2575" s="60" t="s">
        <v>73</v>
      </c>
      <c r="M2575" s="60">
        <v>1.76</v>
      </c>
      <c r="N2575" s="60" t="s">
        <v>33</v>
      </c>
      <c r="O2575" s="60">
        <v>13</v>
      </c>
    </row>
    <row r="2576" spans="1:15" x14ac:dyDescent="0.2">
      <c r="A2576" s="60" t="s">
        <v>8210</v>
      </c>
      <c r="B2576" s="60" t="s">
        <v>8211</v>
      </c>
      <c r="C2576" s="60">
        <v>40</v>
      </c>
      <c r="D2576" s="60" t="s">
        <v>50</v>
      </c>
      <c r="E2576" s="60" t="s">
        <v>8212</v>
      </c>
      <c r="F2576" s="60">
        <v>-9084</v>
      </c>
      <c r="G2576" s="60" t="s">
        <v>52</v>
      </c>
      <c r="H2576" s="60" t="s">
        <v>71</v>
      </c>
      <c r="I2576" s="60">
        <v>71667.97</v>
      </c>
      <c r="J2576" s="60" t="s">
        <v>7209</v>
      </c>
      <c r="K2576" s="60" t="s">
        <v>22</v>
      </c>
      <c r="L2576" s="60" t="s">
        <v>23</v>
      </c>
      <c r="M2576" s="60">
        <v>2.85</v>
      </c>
      <c r="N2576" s="60" t="s">
        <v>24</v>
      </c>
      <c r="O2576" s="60">
        <v>10</v>
      </c>
    </row>
    <row r="2577" spans="1:15" x14ac:dyDescent="0.2">
      <c r="A2577" s="60" t="s">
        <v>8213</v>
      </c>
      <c r="B2577" s="60" t="s">
        <v>3864</v>
      </c>
      <c r="C2577" s="60">
        <v>54</v>
      </c>
      <c r="D2577" s="60" t="s">
        <v>27</v>
      </c>
      <c r="E2577" s="60" t="s">
        <v>8214</v>
      </c>
      <c r="F2577" s="60">
        <v>-10264</v>
      </c>
      <c r="G2577" s="60" t="s">
        <v>45</v>
      </c>
      <c r="H2577" s="60" t="s">
        <v>20</v>
      </c>
      <c r="I2577" s="60">
        <v>165856.57999999999</v>
      </c>
      <c r="J2577" s="60" t="s">
        <v>8215</v>
      </c>
      <c r="K2577" s="60" t="s">
        <v>118</v>
      </c>
      <c r="L2577" s="60" t="s">
        <v>73</v>
      </c>
      <c r="M2577" s="60">
        <v>3.67</v>
      </c>
      <c r="N2577" s="60" t="s">
        <v>74</v>
      </c>
      <c r="O2577" s="60">
        <v>3</v>
      </c>
    </row>
    <row r="2578" spans="1:15" x14ac:dyDescent="0.2">
      <c r="A2578" s="60" t="s">
        <v>8216</v>
      </c>
      <c r="B2578" s="60" t="s">
        <v>8217</v>
      </c>
      <c r="C2578" s="60">
        <v>34</v>
      </c>
      <c r="D2578" s="60" t="s">
        <v>17</v>
      </c>
      <c r="E2578" s="60" t="s">
        <v>8218</v>
      </c>
      <c r="F2578" s="60">
        <v>-2550</v>
      </c>
      <c r="G2578" s="60" t="s">
        <v>45</v>
      </c>
      <c r="H2578" s="60" t="s">
        <v>144</v>
      </c>
      <c r="I2578" s="60">
        <v>120260.23</v>
      </c>
      <c r="J2578" s="60" t="s">
        <v>8219</v>
      </c>
      <c r="K2578" s="60" t="s">
        <v>104</v>
      </c>
      <c r="L2578" s="60" t="s">
        <v>32</v>
      </c>
      <c r="M2578" s="60">
        <v>3.54</v>
      </c>
      <c r="N2578" s="60" t="s">
        <v>24</v>
      </c>
      <c r="O2578" s="60">
        <v>21</v>
      </c>
    </row>
    <row r="2579" spans="1:15" x14ac:dyDescent="0.2">
      <c r="A2579" s="60" t="s">
        <v>8220</v>
      </c>
      <c r="B2579" s="60" t="s">
        <v>6530</v>
      </c>
      <c r="C2579" s="60">
        <v>49</v>
      </c>
      <c r="D2579" s="60" t="s">
        <v>17</v>
      </c>
      <c r="E2579" s="60" t="s">
        <v>8221</v>
      </c>
      <c r="F2579" s="60">
        <v>-6740</v>
      </c>
      <c r="G2579" s="60" t="s">
        <v>29</v>
      </c>
      <c r="H2579" s="60" t="s">
        <v>173</v>
      </c>
      <c r="I2579" s="60">
        <v>114971.68</v>
      </c>
      <c r="J2579" s="60" t="s">
        <v>1308</v>
      </c>
      <c r="K2579" s="60" t="s">
        <v>40</v>
      </c>
      <c r="L2579" s="60" t="s">
        <v>32</v>
      </c>
      <c r="M2579" s="60">
        <v>3.21</v>
      </c>
      <c r="N2579" s="60" t="s">
        <v>33</v>
      </c>
      <c r="O2579" s="60">
        <v>29</v>
      </c>
    </row>
    <row r="2580" spans="1:15" x14ac:dyDescent="0.2">
      <c r="A2580" s="60" t="s">
        <v>8222</v>
      </c>
      <c r="B2580" s="60" t="s">
        <v>1694</v>
      </c>
      <c r="C2580" s="60">
        <v>37</v>
      </c>
      <c r="D2580" s="60" t="s">
        <v>50</v>
      </c>
      <c r="E2580" s="60" t="s">
        <v>8223</v>
      </c>
      <c r="F2580" s="60">
        <v>-5931</v>
      </c>
      <c r="G2580" s="60" t="s">
        <v>99</v>
      </c>
      <c r="H2580" s="60" t="s">
        <v>53</v>
      </c>
      <c r="I2580" s="60">
        <v>138201.99</v>
      </c>
      <c r="J2580" s="60" t="s">
        <v>1618</v>
      </c>
      <c r="K2580" s="60" t="s">
        <v>104</v>
      </c>
      <c r="L2580" s="60" t="s">
        <v>73</v>
      </c>
      <c r="M2580" s="60">
        <v>3.59</v>
      </c>
      <c r="N2580" s="60" t="s">
        <v>41</v>
      </c>
      <c r="O2580" s="60">
        <v>33</v>
      </c>
    </row>
    <row r="2581" spans="1:15" x14ac:dyDescent="0.2">
      <c r="A2581" s="60" t="s">
        <v>8224</v>
      </c>
      <c r="B2581" s="60" t="s">
        <v>8225</v>
      </c>
      <c r="C2581" s="60">
        <v>26</v>
      </c>
      <c r="D2581" s="60" t="s">
        <v>50</v>
      </c>
      <c r="E2581" s="60" t="s">
        <v>8226</v>
      </c>
      <c r="F2581" s="60">
        <v>-5773</v>
      </c>
      <c r="G2581" s="60" t="s">
        <v>37</v>
      </c>
      <c r="H2581" s="60" t="s">
        <v>71</v>
      </c>
      <c r="I2581" s="60">
        <v>102503.21</v>
      </c>
      <c r="J2581" s="60" t="s">
        <v>3578</v>
      </c>
      <c r="K2581" s="60" t="s">
        <v>47</v>
      </c>
      <c r="L2581" s="60" t="s">
        <v>73</v>
      </c>
      <c r="M2581" s="60">
        <v>4.8899999999999997</v>
      </c>
      <c r="N2581" s="60" t="s">
        <v>74</v>
      </c>
      <c r="O2581" s="60">
        <v>32</v>
      </c>
    </row>
    <row r="2582" spans="1:15" x14ac:dyDescent="0.2">
      <c r="A2582" s="60" t="s">
        <v>8227</v>
      </c>
      <c r="B2582" s="60" t="s">
        <v>4022</v>
      </c>
      <c r="C2582" s="60">
        <v>53</v>
      </c>
      <c r="D2582" s="60" t="s">
        <v>50</v>
      </c>
      <c r="E2582" s="60" t="s">
        <v>8228</v>
      </c>
      <c r="F2582" s="60">
        <v>-8265</v>
      </c>
      <c r="G2582" s="60" t="s">
        <v>52</v>
      </c>
      <c r="H2582" s="60" t="s">
        <v>173</v>
      </c>
      <c r="I2582" s="60">
        <v>167402.26999999999</v>
      </c>
      <c r="J2582" s="60" t="s">
        <v>1254</v>
      </c>
      <c r="K2582" s="60" t="s">
        <v>62</v>
      </c>
      <c r="L2582" s="60" t="s">
        <v>56</v>
      </c>
      <c r="M2582" s="60">
        <v>1.05</v>
      </c>
      <c r="N2582" s="60" t="s">
        <v>24</v>
      </c>
      <c r="O2582" s="60">
        <v>14</v>
      </c>
    </row>
    <row r="2583" spans="1:15" x14ac:dyDescent="0.2">
      <c r="A2583" s="60" t="s">
        <v>8229</v>
      </c>
      <c r="B2583" s="60" t="s">
        <v>2334</v>
      </c>
      <c r="C2583" s="60">
        <v>42</v>
      </c>
      <c r="D2583" s="60" t="s">
        <v>27</v>
      </c>
      <c r="E2583" s="60" t="s">
        <v>8230</v>
      </c>
      <c r="F2583" s="60">
        <v>-9219</v>
      </c>
      <c r="G2583" s="60" t="s">
        <v>116</v>
      </c>
      <c r="H2583" s="60" t="s">
        <v>20</v>
      </c>
      <c r="I2583" s="60">
        <v>72161.63</v>
      </c>
      <c r="J2583" s="60" t="s">
        <v>718</v>
      </c>
      <c r="K2583" s="60" t="s">
        <v>136</v>
      </c>
      <c r="L2583" s="60" t="s">
        <v>23</v>
      </c>
      <c r="M2583" s="60">
        <v>3.26</v>
      </c>
      <c r="N2583" s="60" t="s">
        <v>24</v>
      </c>
      <c r="O2583" s="60">
        <v>8</v>
      </c>
    </row>
    <row r="2584" spans="1:15" x14ac:dyDescent="0.2">
      <c r="A2584" s="60" t="s">
        <v>8231</v>
      </c>
      <c r="B2584" s="60" t="s">
        <v>878</v>
      </c>
      <c r="C2584" s="60">
        <v>38</v>
      </c>
      <c r="D2584" s="60" t="s">
        <v>50</v>
      </c>
      <c r="E2584" s="60" t="s">
        <v>8232</v>
      </c>
      <c r="F2584" s="60">
        <v>-8424</v>
      </c>
      <c r="G2584" s="60" t="s">
        <v>99</v>
      </c>
      <c r="H2584" s="60" t="s">
        <v>79</v>
      </c>
      <c r="I2584" s="60">
        <v>127970.23</v>
      </c>
      <c r="J2584" s="60" t="s">
        <v>1988</v>
      </c>
      <c r="K2584" s="60" t="s">
        <v>40</v>
      </c>
      <c r="L2584" s="60" t="s">
        <v>56</v>
      </c>
      <c r="M2584" s="60">
        <v>2.65</v>
      </c>
      <c r="N2584" s="60" t="s">
        <v>33</v>
      </c>
      <c r="O2584" s="60">
        <v>4</v>
      </c>
    </row>
    <row r="2585" spans="1:15" x14ac:dyDescent="0.2">
      <c r="A2585" s="60" t="s">
        <v>8233</v>
      </c>
      <c r="B2585" s="60" t="s">
        <v>8234</v>
      </c>
      <c r="C2585" s="60">
        <v>49</v>
      </c>
      <c r="D2585" s="60" t="s">
        <v>50</v>
      </c>
      <c r="E2585" s="60" t="s">
        <v>8235</v>
      </c>
      <c r="F2585" s="60">
        <v>-9277</v>
      </c>
      <c r="G2585" s="60" t="s">
        <v>45</v>
      </c>
      <c r="H2585" s="60" t="s">
        <v>20</v>
      </c>
      <c r="I2585" s="60">
        <v>46234.37</v>
      </c>
      <c r="J2585" s="60" t="s">
        <v>7570</v>
      </c>
      <c r="K2585" s="60" t="s">
        <v>40</v>
      </c>
      <c r="L2585" s="60" t="s">
        <v>32</v>
      </c>
      <c r="M2585" s="60">
        <v>1.72</v>
      </c>
      <c r="N2585" s="60" t="s">
        <v>57</v>
      </c>
      <c r="O2585" s="60">
        <v>9</v>
      </c>
    </row>
    <row r="2586" spans="1:15" x14ac:dyDescent="0.2">
      <c r="A2586" s="60" t="s">
        <v>8236</v>
      </c>
      <c r="B2586" s="60" t="s">
        <v>8237</v>
      </c>
      <c r="C2586" s="60">
        <v>61</v>
      </c>
      <c r="D2586" s="60" t="s">
        <v>27</v>
      </c>
      <c r="E2586" s="60" t="s">
        <v>8238</v>
      </c>
      <c r="F2586" s="60">
        <v>-5161</v>
      </c>
      <c r="G2586" s="60" t="s">
        <v>116</v>
      </c>
      <c r="H2586" s="60" t="s">
        <v>30</v>
      </c>
      <c r="I2586" s="60">
        <v>122886.07</v>
      </c>
      <c r="J2586" s="60" t="s">
        <v>8239</v>
      </c>
      <c r="K2586" s="60" t="s">
        <v>127</v>
      </c>
      <c r="L2586" s="60" t="s">
        <v>73</v>
      </c>
      <c r="M2586" s="60">
        <v>1.1299999999999999</v>
      </c>
      <c r="N2586" s="60" t="s">
        <v>33</v>
      </c>
      <c r="O2586" s="60">
        <v>36</v>
      </c>
    </row>
    <row r="2587" spans="1:15" x14ac:dyDescent="0.2">
      <c r="A2587" s="60" t="s">
        <v>8240</v>
      </c>
      <c r="B2587" s="60" t="s">
        <v>8241</v>
      </c>
      <c r="C2587" s="60">
        <v>57</v>
      </c>
      <c r="D2587" s="60" t="s">
        <v>50</v>
      </c>
      <c r="E2587" s="60" t="s">
        <v>8242</v>
      </c>
      <c r="F2587" s="60">
        <v>-9680</v>
      </c>
      <c r="G2587" s="60" t="s">
        <v>52</v>
      </c>
      <c r="H2587" s="60" t="s">
        <v>173</v>
      </c>
      <c r="I2587" s="60">
        <v>63729.8</v>
      </c>
      <c r="J2587" s="60" t="s">
        <v>3031</v>
      </c>
      <c r="K2587" s="60" t="s">
        <v>118</v>
      </c>
      <c r="L2587" s="60" t="s">
        <v>56</v>
      </c>
      <c r="M2587" s="60">
        <v>3.15</v>
      </c>
      <c r="N2587" s="60" t="s">
        <v>24</v>
      </c>
      <c r="O2587" s="60">
        <v>18</v>
      </c>
    </row>
    <row r="2588" spans="1:15" x14ac:dyDescent="0.2">
      <c r="A2588" s="60" t="s">
        <v>8243</v>
      </c>
      <c r="B2588" s="60" t="s">
        <v>1217</v>
      </c>
      <c r="C2588" s="60">
        <v>47</v>
      </c>
      <c r="D2588" s="60" t="s">
        <v>50</v>
      </c>
      <c r="E2588" s="60" t="s">
        <v>8244</v>
      </c>
      <c r="F2588" s="60">
        <v>-2785</v>
      </c>
      <c r="G2588" s="60" t="s">
        <v>94</v>
      </c>
      <c r="H2588" s="60" t="s">
        <v>20</v>
      </c>
      <c r="I2588" s="60">
        <v>57595.21</v>
      </c>
      <c r="J2588" s="60" t="s">
        <v>6695</v>
      </c>
      <c r="K2588" s="60" t="s">
        <v>104</v>
      </c>
      <c r="L2588" s="60" t="s">
        <v>56</v>
      </c>
      <c r="M2588" s="60">
        <v>4.92</v>
      </c>
      <c r="N2588" s="60" t="s">
        <v>41</v>
      </c>
      <c r="O2588" s="60">
        <v>38</v>
      </c>
    </row>
    <row r="2589" spans="1:15" x14ac:dyDescent="0.2">
      <c r="A2589" s="60" t="s">
        <v>8245</v>
      </c>
      <c r="B2589" s="60" t="s">
        <v>4476</v>
      </c>
      <c r="C2589" s="60">
        <v>57</v>
      </c>
      <c r="D2589" s="60" t="s">
        <v>27</v>
      </c>
      <c r="E2589" s="60" t="s">
        <v>8246</v>
      </c>
      <c r="F2589" s="60">
        <v>-2917</v>
      </c>
      <c r="G2589" s="60" t="s">
        <v>52</v>
      </c>
      <c r="H2589" s="60" t="s">
        <v>194</v>
      </c>
      <c r="I2589" s="60">
        <v>65502.43</v>
      </c>
      <c r="J2589" s="60" t="s">
        <v>1254</v>
      </c>
      <c r="K2589" s="60" t="s">
        <v>118</v>
      </c>
      <c r="L2589" s="60" t="s">
        <v>32</v>
      </c>
      <c r="M2589" s="60">
        <v>4.5199999999999996</v>
      </c>
      <c r="N2589" s="60" t="s">
        <v>33</v>
      </c>
      <c r="O2589" s="60">
        <v>1</v>
      </c>
    </row>
    <row r="2590" spans="1:15" x14ac:dyDescent="0.2">
      <c r="A2590" s="60" t="s">
        <v>8247</v>
      </c>
      <c r="B2590" s="60" t="s">
        <v>129</v>
      </c>
      <c r="C2590" s="60">
        <v>43</v>
      </c>
      <c r="D2590" s="60" t="s">
        <v>17</v>
      </c>
      <c r="E2590" s="60" t="s">
        <v>8248</v>
      </c>
      <c r="F2590" s="60">
        <v>-9445</v>
      </c>
      <c r="G2590" s="60" t="s">
        <v>78</v>
      </c>
      <c r="H2590" s="60" t="s">
        <v>38</v>
      </c>
      <c r="I2590" s="60">
        <v>104125</v>
      </c>
      <c r="J2590" s="60" t="s">
        <v>2219</v>
      </c>
      <c r="K2590" s="60" t="s">
        <v>104</v>
      </c>
      <c r="L2590" s="60" t="s">
        <v>56</v>
      </c>
      <c r="M2590" s="60">
        <v>3.26</v>
      </c>
      <c r="N2590" s="60" t="s">
        <v>24</v>
      </c>
      <c r="O2590" s="60">
        <v>13</v>
      </c>
    </row>
    <row r="2591" spans="1:15" x14ac:dyDescent="0.2">
      <c r="A2591" s="60" t="s">
        <v>8249</v>
      </c>
      <c r="B2591" s="60" t="s">
        <v>1785</v>
      </c>
      <c r="C2591" s="60">
        <v>42</v>
      </c>
      <c r="D2591" s="60" t="s">
        <v>50</v>
      </c>
      <c r="E2591" s="60" t="s">
        <v>8250</v>
      </c>
      <c r="F2591" s="60">
        <v>-5974</v>
      </c>
      <c r="G2591" s="60" t="s">
        <v>116</v>
      </c>
      <c r="H2591" s="60" t="s">
        <v>66</v>
      </c>
      <c r="I2591" s="60">
        <v>168662.73</v>
      </c>
      <c r="J2591" s="60" t="s">
        <v>1618</v>
      </c>
      <c r="K2591" s="60" t="s">
        <v>127</v>
      </c>
      <c r="L2591" s="60" t="s">
        <v>32</v>
      </c>
      <c r="M2591" s="60">
        <v>2.89</v>
      </c>
      <c r="N2591" s="60" t="s">
        <v>74</v>
      </c>
      <c r="O2591" s="60">
        <v>17</v>
      </c>
    </row>
    <row r="2592" spans="1:15" x14ac:dyDescent="0.2">
      <c r="A2592" s="60" t="s">
        <v>8251</v>
      </c>
      <c r="B2592" s="60" t="s">
        <v>7602</v>
      </c>
      <c r="C2592" s="60">
        <v>34</v>
      </c>
      <c r="D2592" s="60" t="s">
        <v>17</v>
      </c>
      <c r="E2592" s="60" t="s">
        <v>8252</v>
      </c>
      <c r="F2592" s="60">
        <v>-5923</v>
      </c>
      <c r="G2592" s="60" t="s">
        <v>29</v>
      </c>
      <c r="H2592" s="60" t="s">
        <v>66</v>
      </c>
      <c r="I2592" s="60">
        <v>92674.85</v>
      </c>
      <c r="J2592" s="60" t="s">
        <v>876</v>
      </c>
      <c r="K2592" s="60" t="s">
        <v>62</v>
      </c>
      <c r="L2592" s="60" t="s">
        <v>23</v>
      </c>
      <c r="M2592" s="60">
        <v>4.75</v>
      </c>
      <c r="N2592" s="60" t="s">
        <v>33</v>
      </c>
      <c r="O2592" s="60">
        <v>38</v>
      </c>
    </row>
    <row r="2593" spans="1:15" x14ac:dyDescent="0.2">
      <c r="A2593" s="60" t="s">
        <v>8253</v>
      </c>
      <c r="B2593" s="60" t="s">
        <v>5247</v>
      </c>
      <c r="C2593" s="60">
        <v>46</v>
      </c>
      <c r="D2593" s="60" t="s">
        <v>27</v>
      </c>
      <c r="E2593" s="60" t="s">
        <v>8254</v>
      </c>
      <c r="F2593" s="60">
        <v>-10143</v>
      </c>
      <c r="G2593" s="60" t="s">
        <v>29</v>
      </c>
      <c r="H2593" s="60" t="s">
        <v>53</v>
      </c>
      <c r="I2593" s="60">
        <v>107812.26</v>
      </c>
      <c r="J2593" s="60" t="s">
        <v>290</v>
      </c>
      <c r="K2593" s="60" t="s">
        <v>104</v>
      </c>
      <c r="L2593" s="60" t="s">
        <v>56</v>
      </c>
      <c r="M2593" s="60">
        <v>4.7699999999999996</v>
      </c>
      <c r="N2593" s="60" t="s">
        <v>57</v>
      </c>
      <c r="O2593" s="60">
        <v>10</v>
      </c>
    </row>
    <row r="2594" spans="1:15" x14ac:dyDescent="0.2">
      <c r="A2594" s="60" t="s">
        <v>8255</v>
      </c>
      <c r="B2594" s="60" t="s">
        <v>8256</v>
      </c>
      <c r="C2594" s="60">
        <v>60</v>
      </c>
      <c r="D2594" s="60" t="s">
        <v>50</v>
      </c>
      <c r="E2594" s="60" t="s">
        <v>8257</v>
      </c>
      <c r="F2594" s="60">
        <v>-8223</v>
      </c>
      <c r="G2594" s="60" t="s">
        <v>19</v>
      </c>
      <c r="H2594" s="60" t="s">
        <v>20</v>
      </c>
      <c r="I2594" s="60">
        <v>173776.08</v>
      </c>
      <c r="J2594" s="60" t="s">
        <v>6089</v>
      </c>
      <c r="K2594" s="60" t="s">
        <v>62</v>
      </c>
      <c r="L2594" s="60" t="s">
        <v>56</v>
      </c>
      <c r="M2594" s="60">
        <v>4.2</v>
      </c>
      <c r="N2594" s="60" t="s">
        <v>24</v>
      </c>
      <c r="O2594" s="60">
        <v>19</v>
      </c>
    </row>
    <row r="2595" spans="1:15" x14ac:dyDescent="0.2">
      <c r="A2595" s="60" t="s">
        <v>8258</v>
      </c>
      <c r="B2595" s="60" t="s">
        <v>2563</v>
      </c>
      <c r="C2595" s="60">
        <v>57</v>
      </c>
      <c r="D2595" s="60" t="s">
        <v>17</v>
      </c>
      <c r="E2595" s="60" t="s">
        <v>8259</v>
      </c>
      <c r="F2595" s="60">
        <v>-6537</v>
      </c>
      <c r="G2595" s="60" t="s">
        <v>19</v>
      </c>
      <c r="H2595" s="60" t="s">
        <v>20</v>
      </c>
      <c r="I2595" s="60">
        <v>70898.22</v>
      </c>
      <c r="J2595" s="60" t="s">
        <v>3002</v>
      </c>
      <c r="K2595" s="60" t="s">
        <v>136</v>
      </c>
      <c r="L2595" s="60" t="s">
        <v>56</v>
      </c>
      <c r="M2595" s="60">
        <v>3.32</v>
      </c>
      <c r="N2595" s="60" t="s">
        <v>24</v>
      </c>
      <c r="O2595" s="60">
        <v>17</v>
      </c>
    </row>
    <row r="2596" spans="1:15" x14ac:dyDescent="0.2">
      <c r="A2596" s="60" t="s">
        <v>8260</v>
      </c>
      <c r="B2596" s="60" t="s">
        <v>8261</v>
      </c>
      <c r="C2596" s="60">
        <v>59</v>
      </c>
      <c r="D2596" s="60" t="s">
        <v>27</v>
      </c>
      <c r="E2596" s="60" t="s">
        <v>8262</v>
      </c>
      <c r="F2596" s="60">
        <v>-6144</v>
      </c>
      <c r="G2596" s="60" t="s">
        <v>94</v>
      </c>
      <c r="H2596" s="60" t="s">
        <v>79</v>
      </c>
      <c r="I2596" s="60">
        <v>122357.83</v>
      </c>
      <c r="J2596" s="60" t="s">
        <v>1561</v>
      </c>
      <c r="K2596" s="60" t="s">
        <v>47</v>
      </c>
      <c r="L2596" s="60" t="s">
        <v>23</v>
      </c>
      <c r="M2596" s="60">
        <v>1.36</v>
      </c>
      <c r="N2596" s="60" t="s">
        <v>24</v>
      </c>
      <c r="O2596" s="60">
        <v>10</v>
      </c>
    </row>
    <row r="2597" spans="1:15" x14ac:dyDescent="0.2">
      <c r="A2597" s="60" t="s">
        <v>8263</v>
      </c>
      <c r="B2597" s="60" t="s">
        <v>8264</v>
      </c>
      <c r="C2597" s="60">
        <v>46</v>
      </c>
      <c r="D2597" s="60" t="s">
        <v>27</v>
      </c>
      <c r="E2597" s="60" t="s">
        <v>8265</v>
      </c>
      <c r="F2597" s="60">
        <v>-8607</v>
      </c>
      <c r="G2597" s="60" t="s">
        <v>78</v>
      </c>
      <c r="H2597" s="60" t="s">
        <v>144</v>
      </c>
      <c r="I2597" s="60">
        <v>35856.06</v>
      </c>
      <c r="J2597" s="60" t="s">
        <v>3542</v>
      </c>
      <c r="K2597" s="60" t="s">
        <v>47</v>
      </c>
      <c r="L2597" s="60" t="s">
        <v>23</v>
      </c>
      <c r="M2597" s="60">
        <v>2.46</v>
      </c>
      <c r="N2597" s="60" t="s">
        <v>24</v>
      </c>
      <c r="O2597" s="60">
        <v>4</v>
      </c>
    </row>
    <row r="2598" spans="1:15" x14ac:dyDescent="0.2">
      <c r="A2598" s="60" t="s">
        <v>8266</v>
      </c>
      <c r="B2598" s="60" t="s">
        <v>4015</v>
      </c>
      <c r="C2598" s="60">
        <v>47</v>
      </c>
      <c r="D2598" s="60" t="s">
        <v>17</v>
      </c>
      <c r="E2598" s="60" t="s">
        <v>8267</v>
      </c>
      <c r="F2598" s="60">
        <v>-3313</v>
      </c>
      <c r="G2598" s="60" t="s">
        <v>116</v>
      </c>
      <c r="H2598" s="60" t="s">
        <v>144</v>
      </c>
      <c r="I2598" s="60">
        <v>121078.83</v>
      </c>
      <c r="J2598" s="60" t="s">
        <v>7761</v>
      </c>
      <c r="K2598" s="60" t="s">
        <v>136</v>
      </c>
      <c r="L2598" s="60" t="s">
        <v>32</v>
      </c>
      <c r="M2598" s="60">
        <v>2.94</v>
      </c>
      <c r="N2598" s="60" t="s">
        <v>24</v>
      </c>
      <c r="O2598" s="60">
        <v>15</v>
      </c>
    </row>
    <row r="2599" spans="1:15" x14ac:dyDescent="0.2">
      <c r="A2599" s="60" t="s">
        <v>8268</v>
      </c>
      <c r="B2599" s="60" t="s">
        <v>4118</v>
      </c>
      <c r="C2599" s="60">
        <v>60</v>
      </c>
      <c r="D2599" s="60" t="s">
        <v>50</v>
      </c>
      <c r="E2599" s="60" t="s">
        <v>8269</v>
      </c>
      <c r="F2599" s="60">
        <v>-3366</v>
      </c>
      <c r="G2599" s="60" t="s">
        <v>78</v>
      </c>
      <c r="H2599" s="60" t="s">
        <v>38</v>
      </c>
      <c r="I2599" s="60">
        <v>85414.15</v>
      </c>
      <c r="J2599" s="60" t="s">
        <v>8270</v>
      </c>
      <c r="K2599" s="60" t="s">
        <v>47</v>
      </c>
      <c r="L2599" s="60" t="s">
        <v>23</v>
      </c>
      <c r="M2599" s="60">
        <v>3.65</v>
      </c>
      <c r="N2599" s="60" t="s">
        <v>41</v>
      </c>
      <c r="O2599" s="60">
        <v>31</v>
      </c>
    </row>
    <row r="2600" spans="1:15" x14ac:dyDescent="0.2">
      <c r="A2600" s="60" t="s">
        <v>8271</v>
      </c>
      <c r="B2600" s="60" t="s">
        <v>8272</v>
      </c>
      <c r="C2600" s="60">
        <v>47</v>
      </c>
      <c r="D2600" s="60" t="s">
        <v>17</v>
      </c>
      <c r="E2600" s="60" t="s">
        <v>8273</v>
      </c>
      <c r="F2600" s="60">
        <v>-2145</v>
      </c>
      <c r="G2600" s="60" t="s">
        <v>45</v>
      </c>
      <c r="H2600" s="60" t="s">
        <v>71</v>
      </c>
      <c r="I2600" s="60">
        <v>130142.96</v>
      </c>
      <c r="J2600" s="60" t="s">
        <v>8274</v>
      </c>
      <c r="K2600" s="60" t="s">
        <v>136</v>
      </c>
      <c r="L2600" s="60" t="s">
        <v>56</v>
      </c>
      <c r="M2600" s="60">
        <v>2.5</v>
      </c>
      <c r="N2600" s="60" t="s">
        <v>33</v>
      </c>
      <c r="O2600" s="60">
        <v>13</v>
      </c>
    </row>
    <row r="2601" spans="1:15" x14ac:dyDescent="0.2">
      <c r="A2601" s="60" t="s">
        <v>8275</v>
      </c>
      <c r="B2601" s="60" t="s">
        <v>2616</v>
      </c>
      <c r="C2601" s="60">
        <v>40</v>
      </c>
      <c r="D2601" s="60" t="s">
        <v>50</v>
      </c>
      <c r="E2601" s="60" t="s">
        <v>8276</v>
      </c>
      <c r="F2601" s="60">
        <v>-5389</v>
      </c>
      <c r="G2601" s="60" t="s">
        <v>85</v>
      </c>
      <c r="H2601" s="60" t="s">
        <v>79</v>
      </c>
      <c r="I2601" s="60">
        <v>51491.22</v>
      </c>
      <c r="J2601" s="60" t="s">
        <v>7318</v>
      </c>
      <c r="K2601" s="60" t="s">
        <v>62</v>
      </c>
      <c r="L2601" s="60" t="s">
        <v>73</v>
      </c>
      <c r="M2601" s="60">
        <v>3.88</v>
      </c>
      <c r="N2601" s="60" t="s">
        <v>33</v>
      </c>
      <c r="O2601" s="60">
        <v>27</v>
      </c>
    </row>
    <row r="2602" spans="1:15" x14ac:dyDescent="0.2">
      <c r="A2602" s="60" t="s">
        <v>8277</v>
      </c>
      <c r="B2602" s="60" t="s">
        <v>8278</v>
      </c>
      <c r="C2602" s="60">
        <v>29</v>
      </c>
      <c r="D2602" s="60" t="s">
        <v>50</v>
      </c>
      <c r="E2602" s="60" t="s">
        <v>8279</v>
      </c>
      <c r="F2602" s="60">
        <v>-9498</v>
      </c>
      <c r="G2602" s="60" t="s">
        <v>45</v>
      </c>
      <c r="H2602" s="60" t="s">
        <v>53</v>
      </c>
      <c r="I2602" s="60">
        <v>104981.74</v>
      </c>
      <c r="J2602" s="60" t="s">
        <v>590</v>
      </c>
      <c r="K2602" s="60" t="s">
        <v>55</v>
      </c>
      <c r="L2602" s="60" t="s">
        <v>23</v>
      </c>
      <c r="M2602" s="60">
        <v>4.38</v>
      </c>
      <c r="N2602" s="60" t="s">
        <v>74</v>
      </c>
      <c r="O2602" s="60">
        <v>2</v>
      </c>
    </row>
    <row r="2603" spans="1:15" x14ac:dyDescent="0.2">
      <c r="A2603" s="60" t="s">
        <v>8280</v>
      </c>
      <c r="B2603" s="60" t="s">
        <v>8108</v>
      </c>
      <c r="C2603" s="60">
        <v>64</v>
      </c>
      <c r="D2603" s="60" t="s">
        <v>17</v>
      </c>
      <c r="E2603" s="60" t="s">
        <v>8281</v>
      </c>
      <c r="F2603" s="60">
        <v>-10774</v>
      </c>
      <c r="G2603" s="60" t="s">
        <v>99</v>
      </c>
      <c r="H2603" s="60" t="s">
        <v>194</v>
      </c>
      <c r="I2603" s="60">
        <v>125929.42</v>
      </c>
      <c r="J2603" s="60" t="s">
        <v>3450</v>
      </c>
      <c r="K2603" s="60" t="s">
        <v>136</v>
      </c>
      <c r="L2603" s="60" t="s">
        <v>32</v>
      </c>
      <c r="M2603" s="60">
        <v>4.3499999999999996</v>
      </c>
      <c r="N2603" s="60" t="s">
        <v>24</v>
      </c>
      <c r="O2603" s="60">
        <v>7</v>
      </c>
    </row>
    <row r="2604" spans="1:15" x14ac:dyDescent="0.2">
      <c r="A2604" s="60" t="s">
        <v>8282</v>
      </c>
      <c r="B2604" s="60" t="s">
        <v>307</v>
      </c>
      <c r="C2604" s="60">
        <v>65</v>
      </c>
      <c r="D2604" s="60" t="s">
        <v>27</v>
      </c>
      <c r="E2604" s="60" t="s">
        <v>8283</v>
      </c>
      <c r="F2604" s="60">
        <v>-6080</v>
      </c>
      <c r="G2604" s="60" t="s">
        <v>78</v>
      </c>
      <c r="H2604" s="60" t="s">
        <v>194</v>
      </c>
      <c r="I2604" s="60">
        <v>136194.63</v>
      </c>
      <c r="J2604" s="60" t="s">
        <v>7060</v>
      </c>
      <c r="K2604" s="60" t="s">
        <v>47</v>
      </c>
      <c r="L2604" s="60" t="s">
        <v>32</v>
      </c>
      <c r="M2604" s="60">
        <v>3.73</v>
      </c>
      <c r="N2604" s="60" t="s">
        <v>33</v>
      </c>
      <c r="O2604" s="60">
        <v>11</v>
      </c>
    </row>
    <row r="2605" spans="1:15" x14ac:dyDescent="0.2">
      <c r="A2605" s="60" t="s">
        <v>8284</v>
      </c>
      <c r="B2605" s="60" t="s">
        <v>4700</v>
      </c>
      <c r="C2605" s="60">
        <v>46</v>
      </c>
      <c r="D2605" s="60" t="s">
        <v>27</v>
      </c>
      <c r="E2605" s="60" t="s">
        <v>8285</v>
      </c>
      <c r="F2605" s="60">
        <v>-2824</v>
      </c>
      <c r="G2605" s="60" t="s">
        <v>78</v>
      </c>
      <c r="H2605" s="60" t="s">
        <v>71</v>
      </c>
      <c r="I2605" s="60">
        <v>66935.17</v>
      </c>
      <c r="J2605" s="60" t="s">
        <v>8286</v>
      </c>
      <c r="K2605" s="60" t="s">
        <v>104</v>
      </c>
      <c r="L2605" s="60" t="s">
        <v>56</v>
      </c>
      <c r="M2605" s="60">
        <v>3.26</v>
      </c>
      <c r="N2605" s="60" t="s">
        <v>33</v>
      </c>
      <c r="O2605" s="60">
        <v>10</v>
      </c>
    </row>
    <row r="2606" spans="1:15" x14ac:dyDescent="0.2">
      <c r="A2606" s="60" t="s">
        <v>8287</v>
      </c>
      <c r="B2606" s="60" t="s">
        <v>6338</v>
      </c>
      <c r="C2606" s="60">
        <v>35</v>
      </c>
      <c r="D2606" s="60" t="s">
        <v>27</v>
      </c>
      <c r="E2606" s="60" t="s">
        <v>8288</v>
      </c>
      <c r="F2606" s="60">
        <v>-2934</v>
      </c>
      <c r="G2606" s="60" t="s">
        <v>19</v>
      </c>
      <c r="H2606" s="60" t="s">
        <v>71</v>
      </c>
      <c r="I2606" s="60">
        <v>93129.24</v>
      </c>
      <c r="J2606" s="60" t="s">
        <v>3529</v>
      </c>
      <c r="K2606" s="60" t="s">
        <v>136</v>
      </c>
      <c r="L2606" s="60" t="s">
        <v>23</v>
      </c>
      <c r="M2606" s="60">
        <v>4.21</v>
      </c>
      <c r="N2606" s="60" t="s">
        <v>41</v>
      </c>
      <c r="O2606" s="60">
        <v>34</v>
      </c>
    </row>
    <row r="2607" spans="1:15" x14ac:dyDescent="0.2">
      <c r="A2607" s="60" t="s">
        <v>8289</v>
      </c>
      <c r="B2607" s="60" t="s">
        <v>3958</v>
      </c>
      <c r="C2607" s="60">
        <v>30</v>
      </c>
      <c r="D2607" s="60" t="s">
        <v>17</v>
      </c>
      <c r="E2607" s="60" t="s">
        <v>8290</v>
      </c>
      <c r="F2607" s="60">
        <v>-3379</v>
      </c>
      <c r="G2607" s="60" t="s">
        <v>37</v>
      </c>
      <c r="H2607" s="60" t="s">
        <v>30</v>
      </c>
      <c r="I2607" s="60">
        <v>108544.15</v>
      </c>
      <c r="J2607" s="60" t="s">
        <v>8291</v>
      </c>
      <c r="K2607" s="60" t="s">
        <v>81</v>
      </c>
      <c r="L2607" s="60" t="s">
        <v>32</v>
      </c>
      <c r="M2607" s="60">
        <v>2.73</v>
      </c>
      <c r="N2607" s="60" t="s">
        <v>24</v>
      </c>
      <c r="O2607" s="60">
        <v>1</v>
      </c>
    </row>
    <row r="2608" spans="1:15" x14ac:dyDescent="0.2">
      <c r="A2608" s="60" t="s">
        <v>8292</v>
      </c>
      <c r="B2608" s="60" t="s">
        <v>6061</v>
      </c>
      <c r="C2608" s="60">
        <v>24</v>
      </c>
      <c r="D2608" s="60" t="s">
        <v>17</v>
      </c>
      <c r="E2608" s="60" t="s">
        <v>8293</v>
      </c>
      <c r="F2608" s="60">
        <v>-9608</v>
      </c>
      <c r="G2608" s="60" t="s">
        <v>37</v>
      </c>
      <c r="H2608" s="60" t="s">
        <v>30</v>
      </c>
      <c r="I2608" s="60">
        <v>127903.89</v>
      </c>
      <c r="J2608" s="60" t="s">
        <v>1958</v>
      </c>
      <c r="K2608" s="60" t="s">
        <v>81</v>
      </c>
      <c r="L2608" s="60" t="s">
        <v>23</v>
      </c>
      <c r="M2608" s="60">
        <v>2.44</v>
      </c>
      <c r="N2608" s="60" t="s">
        <v>24</v>
      </c>
      <c r="O2608" s="60">
        <v>4</v>
      </c>
    </row>
    <row r="2609" spans="1:15" x14ac:dyDescent="0.2">
      <c r="A2609" s="60" t="s">
        <v>8294</v>
      </c>
      <c r="B2609" s="60" t="s">
        <v>8295</v>
      </c>
      <c r="C2609" s="60">
        <v>39</v>
      </c>
      <c r="D2609" s="60" t="s">
        <v>27</v>
      </c>
      <c r="E2609" s="60" t="s">
        <v>8296</v>
      </c>
      <c r="F2609" s="60">
        <v>-2779</v>
      </c>
      <c r="G2609" s="60" t="s">
        <v>94</v>
      </c>
      <c r="H2609" s="60" t="s">
        <v>173</v>
      </c>
      <c r="I2609" s="60">
        <v>150328</v>
      </c>
      <c r="J2609" s="60" t="s">
        <v>814</v>
      </c>
      <c r="K2609" s="60" t="s">
        <v>118</v>
      </c>
      <c r="L2609" s="60" t="s">
        <v>73</v>
      </c>
      <c r="M2609" s="60">
        <v>3.01</v>
      </c>
      <c r="N2609" s="60" t="s">
        <v>24</v>
      </c>
      <c r="O2609" s="60">
        <v>35</v>
      </c>
    </row>
    <row r="2610" spans="1:15" x14ac:dyDescent="0.2">
      <c r="A2610" s="60" t="s">
        <v>8297</v>
      </c>
      <c r="B2610" s="60" t="s">
        <v>8298</v>
      </c>
      <c r="C2610" s="60">
        <v>53</v>
      </c>
      <c r="D2610" s="60" t="s">
        <v>50</v>
      </c>
      <c r="E2610" s="60" t="s">
        <v>8299</v>
      </c>
      <c r="F2610" s="60">
        <v>-10472</v>
      </c>
      <c r="G2610" s="60" t="s">
        <v>85</v>
      </c>
      <c r="H2610" s="60" t="s">
        <v>194</v>
      </c>
      <c r="I2610" s="60">
        <v>98243.77</v>
      </c>
      <c r="J2610" s="60" t="s">
        <v>8300</v>
      </c>
      <c r="K2610" s="60" t="s">
        <v>40</v>
      </c>
      <c r="L2610" s="60" t="s">
        <v>23</v>
      </c>
      <c r="M2610" s="60">
        <v>3.94</v>
      </c>
      <c r="N2610" s="60" t="s">
        <v>57</v>
      </c>
      <c r="O2610" s="60">
        <v>14</v>
      </c>
    </row>
    <row r="2611" spans="1:15" x14ac:dyDescent="0.2">
      <c r="A2611" s="60" t="s">
        <v>8301</v>
      </c>
      <c r="B2611" s="60" t="s">
        <v>1937</v>
      </c>
      <c r="C2611" s="60">
        <v>50</v>
      </c>
      <c r="D2611" s="60" t="s">
        <v>50</v>
      </c>
      <c r="E2611" s="60" t="s">
        <v>8302</v>
      </c>
      <c r="F2611" s="60">
        <v>-2935</v>
      </c>
      <c r="G2611" s="60" t="s">
        <v>37</v>
      </c>
      <c r="H2611" s="60" t="s">
        <v>20</v>
      </c>
      <c r="I2611" s="60">
        <v>68682.44</v>
      </c>
      <c r="J2611" s="60" t="s">
        <v>2234</v>
      </c>
      <c r="K2611" s="60" t="s">
        <v>22</v>
      </c>
      <c r="L2611" s="60" t="s">
        <v>23</v>
      </c>
      <c r="M2611" s="60">
        <v>2.99</v>
      </c>
      <c r="N2611" s="60" t="s">
        <v>24</v>
      </c>
      <c r="O2611" s="60">
        <v>28</v>
      </c>
    </row>
    <row r="2612" spans="1:15" x14ac:dyDescent="0.2">
      <c r="A2612" s="60" t="s">
        <v>8303</v>
      </c>
      <c r="B2612" s="60" t="s">
        <v>1645</v>
      </c>
      <c r="C2612" s="60">
        <v>63</v>
      </c>
      <c r="D2612" s="60" t="s">
        <v>17</v>
      </c>
      <c r="E2612" s="60" t="s">
        <v>8304</v>
      </c>
      <c r="F2612" s="60">
        <v>-4542</v>
      </c>
      <c r="G2612" s="60" t="s">
        <v>85</v>
      </c>
      <c r="H2612" s="60" t="s">
        <v>53</v>
      </c>
      <c r="I2612" s="60">
        <v>116882.64</v>
      </c>
      <c r="J2612" s="60" t="s">
        <v>520</v>
      </c>
      <c r="K2612" s="60" t="s">
        <v>118</v>
      </c>
      <c r="L2612" s="60" t="s">
        <v>32</v>
      </c>
      <c r="M2612" s="60">
        <v>1.52</v>
      </c>
      <c r="N2612" s="60" t="s">
        <v>33</v>
      </c>
      <c r="O2612" s="60">
        <v>6</v>
      </c>
    </row>
    <row r="2613" spans="1:15" x14ac:dyDescent="0.2">
      <c r="A2613" s="60" t="s">
        <v>8305</v>
      </c>
      <c r="B2613" s="60" t="s">
        <v>4135</v>
      </c>
      <c r="C2613" s="60">
        <v>32</v>
      </c>
      <c r="D2613" s="60" t="s">
        <v>27</v>
      </c>
      <c r="E2613" s="60" t="s">
        <v>8306</v>
      </c>
      <c r="F2613" s="60">
        <v>-8586</v>
      </c>
      <c r="G2613" s="60" t="s">
        <v>99</v>
      </c>
      <c r="H2613" s="60" t="s">
        <v>66</v>
      </c>
      <c r="I2613" s="60">
        <v>112453.7</v>
      </c>
      <c r="J2613" s="60" t="s">
        <v>1193</v>
      </c>
      <c r="K2613" s="60" t="s">
        <v>127</v>
      </c>
      <c r="L2613" s="60" t="s">
        <v>23</v>
      </c>
      <c r="M2613" s="60">
        <v>2.46</v>
      </c>
      <c r="N2613" s="60" t="s">
        <v>24</v>
      </c>
      <c r="O2613" s="60">
        <v>19</v>
      </c>
    </row>
    <row r="2614" spans="1:15" x14ac:dyDescent="0.2">
      <c r="A2614" s="60" t="s">
        <v>8307</v>
      </c>
      <c r="B2614" s="60" t="s">
        <v>8308</v>
      </c>
      <c r="C2614" s="60">
        <v>42</v>
      </c>
      <c r="D2614" s="60" t="s">
        <v>27</v>
      </c>
      <c r="E2614" s="60" t="s">
        <v>8309</v>
      </c>
      <c r="F2614" s="60">
        <v>-6944</v>
      </c>
      <c r="G2614" s="60" t="s">
        <v>94</v>
      </c>
      <c r="H2614" s="60" t="s">
        <v>71</v>
      </c>
      <c r="I2614" s="60">
        <v>139257.21</v>
      </c>
      <c r="J2614" s="60" t="s">
        <v>5330</v>
      </c>
      <c r="K2614" s="60" t="s">
        <v>22</v>
      </c>
      <c r="L2614" s="60" t="s">
        <v>56</v>
      </c>
      <c r="M2614" s="60">
        <v>2.09</v>
      </c>
      <c r="N2614" s="60" t="s">
        <v>33</v>
      </c>
      <c r="O2614" s="60">
        <v>28</v>
      </c>
    </row>
    <row r="2615" spans="1:15" x14ac:dyDescent="0.2">
      <c r="A2615" s="60" t="s">
        <v>8310</v>
      </c>
      <c r="B2615" s="60" t="s">
        <v>4840</v>
      </c>
      <c r="C2615" s="60">
        <v>54</v>
      </c>
      <c r="D2615" s="60" t="s">
        <v>17</v>
      </c>
      <c r="E2615" s="60" t="s">
        <v>8311</v>
      </c>
      <c r="F2615" s="60">
        <v>-3610</v>
      </c>
      <c r="G2615" s="60" t="s">
        <v>78</v>
      </c>
      <c r="H2615" s="60" t="s">
        <v>194</v>
      </c>
      <c r="I2615" s="60">
        <v>155271.54</v>
      </c>
      <c r="J2615" s="60" t="s">
        <v>8312</v>
      </c>
      <c r="K2615" s="60" t="s">
        <v>127</v>
      </c>
      <c r="L2615" s="60" t="s">
        <v>23</v>
      </c>
      <c r="M2615" s="60">
        <v>2.23</v>
      </c>
      <c r="N2615" s="60" t="s">
        <v>33</v>
      </c>
      <c r="O2615" s="60">
        <v>34</v>
      </c>
    </row>
    <row r="2616" spans="1:15" x14ac:dyDescent="0.2">
      <c r="A2616" s="60" t="s">
        <v>8313</v>
      </c>
      <c r="B2616" s="60" t="s">
        <v>8314</v>
      </c>
      <c r="C2616" s="60">
        <v>37</v>
      </c>
      <c r="D2616" s="60" t="s">
        <v>17</v>
      </c>
      <c r="E2616" s="60" t="s">
        <v>8315</v>
      </c>
      <c r="F2616" s="60">
        <v>-2978</v>
      </c>
      <c r="G2616" s="60" t="s">
        <v>19</v>
      </c>
      <c r="H2616" s="60" t="s">
        <v>71</v>
      </c>
      <c r="I2616" s="60">
        <v>179535.18</v>
      </c>
      <c r="J2616" s="60" t="s">
        <v>1651</v>
      </c>
      <c r="K2616" s="60" t="s">
        <v>81</v>
      </c>
      <c r="L2616" s="60" t="s">
        <v>73</v>
      </c>
      <c r="M2616" s="60">
        <v>3.79</v>
      </c>
      <c r="N2616" s="60" t="s">
        <v>41</v>
      </c>
      <c r="O2616" s="60">
        <v>25</v>
      </c>
    </row>
    <row r="2617" spans="1:15" x14ac:dyDescent="0.2">
      <c r="A2617" s="60" t="s">
        <v>8316</v>
      </c>
      <c r="B2617" s="60" t="s">
        <v>6719</v>
      </c>
      <c r="C2617" s="60">
        <v>48</v>
      </c>
      <c r="D2617" s="60" t="s">
        <v>27</v>
      </c>
      <c r="E2617" s="60" t="s">
        <v>8317</v>
      </c>
      <c r="F2617" s="60">
        <v>-6167</v>
      </c>
      <c r="G2617" s="60" t="s">
        <v>52</v>
      </c>
      <c r="H2617" s="60" t="s">
        <v>66</v>
      </c>
      <c r="I2617" s="60">
        <v>141980.06</v>
      </c>
      <c r="J2617" s="60" t="s">
        <v>3384</v>
      </c>
      <c r="K2617" s="60" t="s">
        <v>40</v>
      </c>
      <c r="L2617" s="60" t="s">
        <v>23</v>
      </c>
      <c r="M2617" s="60">
        <v>3.27</v>
      </c>
      <c r="N2617" s="60" t="s">
        <v>74</v>
      </c>
      <c r="O2617" s="60">
        <v>28</v>
      </c>
    </row>
    <row r="2618" spans="1:15" x14ac:dyDescent="0.2">
      <c r="A2618" s="60" t="s">
        <v>8318</v>
      </c>
      <c r="B2618" s="60" t="s">
        <v>1479</v>
      </c>
      <c r="C2618" s="60">
        <v>43</v>
      </c>
      <c r="D2618" s="60" t="s">
        <v>27</v>
      </c>
      <c r="E2618" s="60" t="s">
        <v>8319</v>
      </c>
      <c r="F2618" s="60">
        <v>-3209</v>
      </c>
      <c r="G2618" s="60" t="s">
        <v>78</v>
      </c>
      <c r="H2618" s="60" t="s">
        <v>53</v>
      </c>
      <c r="I2618" s="60">
        <v>131494.70000000001</v>
      </c>
      <c r="J2618" s="60" t="s">
        <v>3638</v>
      </c>
      <c r="K2618" s="60" t="s">
        <v>22</v>
      </c>
      <c r="L2618" s="60" t="s">
        <v>73</v>
      </c>
      <c r="M2618" s="60">
        <v>3.82</v>
      </c>
      <c r="N2618" s="60" t="s">
        <v>33</v>
      </c>
      <c r="O2618" s="60">
        <v>14</v>
      </c>
    </row>
    <row r="2619" spans="1:15" x14ac:dyDescent="0.2">
      <c r="A2619" s="60" t="s">
        <v>8320</v>
      </c>
      <c r="B2619" s="60" t="s">
        <v>8321</v>
      </c>
      <c r="C2619" s="60">
        <v>54</v>
      </c>
      <c r="D2619" s="60" t="s">
        <v>27</v>
      </c>
      <c r="E2619" s="60" t="s">
        <v>8322</v>
      </c>
      <c r="F2619" s="60">
        <v>-4669</v>
      </c>
      <c r="G2619" s="60" t="s">
        <v>37</v>
      </c>
      <c r="H2619" s="60" t="s">
        <v>30</v>
      </c>
      <c r="I2619" s="60">
        <v>140636.60999999999</v>
      </c>
      <c r="J2619" s="60" t="s">
        <v>5390</v>
      </c>
      <c r="K2619" s="60" t="s">
        <v>127</v>
      </c>
      <c r="L2619" s="60" t="s">
        <v>73</v>
      </c>
      <c r="M2619" s="60">
        <v>3.54</v>
      </c>
      <c r="N2619" s="60" t="s">
        <v>24</v>
      </c>
      <c r="O2619" s="60">
        <v>34</v>
      </c>
    </row>
    <row r="2620" spans="1:15" x14ac:dyDescent="0.2">
      <c r="A2620" s="60" t="s">
        <v>8323</v>
      </c>
      <c r="B2620" s="60" t="s">
        <v>1409</v>
      </c>
      <c r="C2620" s="60">
        <v>58</v>
      </c>
      <c r="D2620" s="60" t="s">
        <v>17</v>
      </c>
      <c r="E2620" s="60" t="s">
        <v>8324</v>
      </c>
      <c r="F2620" s="60">
        <v>-10134</v>
      </c>
      <c r="G2620" s="60" t="s">
        <v>94</v>
      </c>
      <c r="H2620" s="60" t="s">
        <v>53</v>
      </c>
      <c r="I2620" s="60">
        <v>176878.16</v>
      </c>
      <c r="J2620" s="60" t="s">
        <v>8325</v>
      </c>
      <c r="K2620" s="60" t="s">
        <v>127</v>
      </c>
      <c r="L2620" s="60" t="s">
        <v>32</v>
      </c>
      <c r="M2620" s="60">
        <v>1.86</v>
      </c>
      <c r="N2620" s="60" t="s">
        <v>33</v>
      </c>
      <c r="O2620" s="60">
        <v>30</v>
      </c>
    </row>
    <row r="2621" spans="1:15" x14ac:dyDescent="0.2">
      <c r="A2621" s="60" t="s">
        <v>8326</v>
      </c>
      <c r="B2621" s="60" t="s">
        <v>910</v>
      </c>
      <c r="C2621" s="60">
        <v>23</v>
      </c>
      <c r="D2621" s="60" t="s">
        <v>27</v>
      </c>
      <c r="E2621" s="60" t="s">
        <v>8327</v>
      </c>
      <c r="F2621" s="60">
        <v>-5566</v>
      </c>
      <c r="G2621" s="60" t="s">
        <v>52</v>
      </c>
      <c r="H2621" s="60" t="s">
        <v>20</v>
      </c>
      <c r="I2621" s="60">
        <v>93128.16</v>
      </c>
      <c r="J2621" s="60" t="s">
        <v>145</v>
      </c>
      <c r="K2621" s="60" t="s">
        <v>47</v>
      </c>
      <c r="L2621" s="60" t="s">
        <v>73</v>
      </c>
      <c r="M2621" s="60">
        <v>4.0599999999999996</v>
      </c>
      <c r="N2621" s="60" t="s">
        <v>33</v>
      </c>
      <c r="O2621" s="60">
        <v>34</v>
      </c>
    </row>
    <row r="2622" spans="1:15" x14ac:dyDescent="0.2">
      <c r="A2622" s="60" t="s">
        <v>8328</v>
      </c>
      <c r="B2622" s="60" t="s">
        <v>8329</v>
      </c>
      <c r="C2622" s="60">
        <v>30</v>
      </c>
      <c r="D2622" s="60" t="s">
        <v>17</v>
      </c>
      <c r="E2622" s="60" t="s">
        <v>8330</v>
      </c>
      <c r="F2622" s="60">
        <v>-5961</v>
      </c>
      <c r="G2622" s="60" t="s">
        <v>37</v>
      </c>
      <c r="H2622" s="60" t="s">
        <v>66</v>
      </c>
      <c r="I2622" s="60">
        <v>150429.32999999999</v>
      </c>
      <c r="J2622" s="60" t="s">
        <v>3162</v>
      </c>
      <c r="K2622" s="60" t="s">
        <v>55</v>
      </c>
      <c r="L2622" s="60" t="s">
        <v>32</v>
      </c>
      <c r="M2622" s="60">
        <v>3.41</v>
      </c>
      <c r="N2622" s="60" t="s">
        <v>57</v>
      </c>
      <c r="O2622" s="60">
        <v>35</v>
      </c>
    </row>
    <row r="2623" spans="1:15" x14ac:dyDescent="0.2">
      <c r="A2623" s="60" t="s">
        <v>8331</v>
      </c>
      <c r="B2623" s="60" t="s">
        <v>7071</v>
      </c>
      <c r="C2623" s="60">
        <v>51</v>
      </c>
      <c r="D2623" s="60" t="s">
        <v>50</v>
      </c>
      <c r="E2623" s="60" t="s">
        <v>8332</v>
      </c>
      <c r="F2623" s="60">
        <v>-6020</v>
      </c>
      <c r="G2623" s="60" t="s">
        <v>37</v>
      </c>
      <c r="H2623" s="60" t="s">
        <v>30</v>
      </c>
      <c r="I2623" s="60">
        <v>155413.21</v>
      </c>
      <c r="J2623" s="60" t="s">
        <v>1834</v>
      </c>
      <c r="K2623" s="60" t="s">
        <v>81</v>
      </c>
      <c r="L2623" s="60" t="s">
        <v>23</v>
      </c>
      <c r="M2623" s="60">
        <v>4.76</v>
      </c>
      <c r="N2623" s="60" t="s">
        <v>24</v>
      </c>
      <c r="O2623" s="60">
        <v>3</v>
      </c>
    </row>
    <row r="2624" spans="1:15" x14ac:dyDescent="0.2">
      <c r="A2624" s="60" t="s">
        <v>8333</v>
      </c>
      <c r="B2624" s="60" t="s">
        <v>1087</v>
      </c>
      <c r="C2624" s="60">
        <v>49</v>
      </c>
      <c r="D2624" s="60" t="s">
        <v>27</v>
      </c>
      <c r="E2624" s="60" t="s">
        <v>8334</v>
      </c>
      <c r="F2624" s="60">
        <v>-3341</v>
      </c>
      <c r="G2624" s="60" t="s">
        <v>19</v>
      </c>
      <c r="H2624" s="60" t="s">
        <v>194</v>
      </c>
      <c r="I2624" s="60">
        <v>135217.69</v>
      </c>
      <c r="J2624" s="60" t="s">
        <v>8335</v>
      </c>
      <c r="K2624" s="60" t="s">
        <v>136</v>
      </c>
      <c r="L2624" s="60" t="s">
        <v>73</v>
      </c>
      <c r="M2624" s="60">
        <v>2.59</v>
      </c>
      <c r="N2624" s="60" t="s">
        <v>24</v>
      </c>
      <c r="O2624" s="60">
        <v>16</v>
      </c>
    </row>
    <row r="2625" spans="1:15" x14ac:dyDescent="0.2">
      <c r="A2625" s="60" t="s">
        <v>8336</v>
      </c>
      <c r="B2625" s="60" t="s">
        <v>1675</v>
      </c>
      <c r="C2625" s="60">
        <v>33</v>
      </c>
      <c r="D2625" s="60" t="s">
        <v>50</v>
      </c>
      <c r="E2625" s="60" t="s">
        <v>8337</v>
      </c>
      <c r="F2625" s="60">
        <v>-10537</v>
      </c>
      <c r="G2625" s="60" t="s">
        <v>85</v>
      </c>
      <c r="H2625" s="60" t="s">
        <v>66</v>
      </c>
      <c r="I2625" s="60">
        <v>61382.37</v>
      </c>
      <c r="J2625" s="60" t="s">
        <v>2725</v>
      </c>
      <c r="K2625" s="60" t="s">
        <v>47</v>
      </c>
      <c r="L2625" s="60" t="s">
        <v>73</v>
      </c>
      <c r="M2625" s="60">
        <v>2.84</v>
      </c>
      <c r="N2625" s="60" t="s">
        <v>33</v>
      </c>
      <c r="O2625" s="60">
        <v>17</v>
      </c>
    </row>
    <row r="2626" spans="1:15" x14ac:dyDescent="0.2">
      <c r="A2626" s="60" t="s">
        <v>8338</v>
      </c>
      <c r="B2626" s="60" t="s">
        <v>8339</v>
      </c>
      <c r="C2626" s="60">
        <v>45</v>
      </c>
      <c r="D2626" s="60" t="s">
        <v>17</v>
      </c>
      <c r="E2626" s="60" t="s">
        <v>8340</v>
      </c>
      <c r="F2626" s="60">
        <v>-7745</v>
      </c>
      <c r="G2626" s="60" t="s">
        <v>99</v>
      </c>
      <c r="H2626" s="60" t="s">
        <v>194</v>
      </c>
      <c r="I2626" s="60">
        <v>161333.10999999999</v>
      </c>
      <c r="J2626" s="60" t="s">
        <v>6272</v>
      </c>
      <c r="K2626" s="60" t="s">
        <v>136</v>
      </c>
      <c r="L2626" s="60" t="s">
        <v>23</v>
      </c>
      <c r="M2626" s="60">
        <v>1.42</v>
      </c>
      <c r="N2626" s="60" t="s">
        <v>33</v>
      </c>
      <c r="O2626" s="60">
        <v>16</v>
      </c>
    </row>
    <row r="2627" spans="1:15" x14ac:dyDescent="0.2">
      <c r="A2627" s="60" t="s">
        <v>8341</v>
      </c>
      <c r="B2627" s="60" t="s">
        <v>5461</v>
      </c>
      <c r="C2627" s="60">
        <v>40</v>
      </c>
      <c r="D2627" s="60" t="s">
        <v>17</v>
      </c>
      <c r="E2627" s="60" t="s">
        <v>8342</v>
      </c>
      <c r="F2627" s="60">
        <v>-7176</v>
      </c>
      <c r="G2627" s="60" t="s">
        <v>78</v>
      </c>
      <c r="H2627" s="60" t="s">
        <v>71</v>
      </c>
      <c r="I2627" s="60">
        <v>126607.59</v>
      </c>
      <c r="J2627" s="60" t="s">
        <v>7676</v>
      </c>
      <c r="K2627" s="60" t="s">
        <v>81</v>
      </c>
      <c r="L2627" s="60" t="s">
        <v>32</v>
      </c>
      <c r="M2627" s="60">
        <v>4.43</v>
      </c>
      <c r="N2627" s="60" t="s">
        <v>33</v>
      </c>
      <c r="O2627" s="60">
        <v>24</v>
      </c>
    </row>
    <row r="2628" spans="1:15" x14ac:dyDescent="0.2">
      <c r="A2628" s="60" t="s">
        <v>8343</v>
      </c>
      <c r="B2628" s="60" t="s">
        <v>1142</v>
      </c>
      <c r="C2628" s="60">
        <v>29</v>
      </c>
      <c r="D2628" s="60" t="s">
        <v>50</v>
      </c>
      <c r="E2628" s="60" t="s">
        <v>8344</v>
      </c>
      <c r="F2628" s="60">
        <v>-3925</v>
      </c>
      <c r="G2628" s="60" t="s">
        <v>19</v>
      </c>
      <c r="H2628" s="60" t="s">
        <v>66</v>
      </c>
      <c r="I2628" s="60">
        <v>74601.06</v>
      </c>
      <c r="J2628" s="60" t="s">
        <v>1304</v>
      </c>
      <c r="K2628" s="60" t="s">
        <v>127</v>
      </c>
      <c r="L2628" s="60" t="s">
        <v>32</v>
      </c>
      <c r="M2628" s="60">
        <v>4.6100000000000003</v>
      </c>
      <c r="N2628" s="60" t="s">
        <v>41</v>
      </c>
      <c r="O2628" s="60">
        <v>18</v>
      </c>
    </row>
    <row r="2629" spans="1:15" x14ac:dyDescent="0.2">
      <c r="A2629" s="60" t="s">
        <v>8345</v>
      </c>
      <c r="B2629" s="60" t="s">
        <v>1344</v>
      </c>
      <c r="C2629" s="60">
        <v>60</v>
      </c>
      <c r="D2629" s="60" t="s">
        <v>17</v>
      </c>
      <c r="E2629" s="60" t="s">
        <v>8346</v>
      </c>
      <c r="F2629" s="60">
        <v>-8959</v>
      </c>
      <c r="G2629" s="60" t="s">
        <v>99</v>
      </c>
      <c r="H2629" s="60" t="s">
        <v>173</v>
      </c>
      <c r="I2629" s="60">
        <v>66089.11</v>
      </c>
      <c r="J2629" s="60" t="s">
        <v>6089</v>
      </c>
      <c r="K2629" s="60" t="s">
        <v>127</v>
      </c>
      <c r="L2629" s="60" t="s">
        <v>56</v>
      </c>
      <c r="M2629" s="60">
        <v>2.5</v>
      </c>
      <c r="N2629" s="60" t="s">
        <v>57</v>
      </c>
      <c r="O2629" s="60">
        <v>7</v>
      </c>
    </row>
    <row r="2630" spans="1:15" x14ac:dyDescent="0.2">
      <c r="A2630" s="60" t="s">
        <v>8347</v>
      </c>
      <c r="B2630" s="60" t="s">
        <v>2312</v>
      </c>
      <c r="C2630" s="60">
        <v>22</v>
      </c>
      <c r="D2630" s="60" t="s">
        <v>27</v>
      </c>
      <c r="E2630" s="60" t="s">
        <v>8348</v>
      </c>
      <c r="F2630" s="60">
        <v>-4403</v>
      </c>
      <c r="G2630" s="60" t="s">
        <v>116</v>
      </c>
      <c r="H2630" s="60" t="s">
        <v>173</v>
      </c>
      <c r="I2630" s="60">
        <v>177327.97</v>
      </c>
      <c r="J2630" s="60" t="s">
        <v>7301</v>
      </c>
      <c r="K2630" s="60" t="s">
        <v>136</v>
      </c>
      <c r="L2630" s="60" t="s">
        <v>32</v>
      </c>
      <c r="M2630" s="60">
        <v>4.43</v>
      </c>
      <c r="N2630" s="60" t="s">
        <v>41</v>
      </c>
      <c r="O2630" s="60">
        <v>36</v>
      </c>
    </row>
    <row r="2631" spans="1:15" x14ac:dyDescent="0.2">
      <c r="A2631" s="60" t="s">
        <v>8349</v>
      </c>
      <c r="B2631" s="60" t="s">
        <v>724</v>
      </c>
      <c r="C2631" s="60">
        <v>37</v>
      </c>
      <c r="D2631" s="60" t="s">
        <v>27</v>
      </c>
      <c r="E2631" s="60" t="s">
        <v>8350</v>
      </c>
      <c r="F2631" s="60">
        <v>-5417</v>
      </c>
      <c r="G2631" s="60" t="s">
        <v>116</v>
      </c>
      <c r="H2631" s="60" t="s">
        <v>173</v>
      </c>
      <c r="I2631" s="60">
        <v>142321.78</v>
      </c>
      <c r="J2631" s="60" t="s">
        <v>2020</v>
      </c>
      <c r="K2631" s="60" t="s">
        <v>22</v>
      </c>
      <c r="L2631" s="60" t="s">
        <v>23</v>
      </c>
      <c r="M2631" s="60">
        <v>1.56</v>
      </c>
      <c r="N2631" s="60" t="s">
        <v>41</v>
      </c>
      <c r="O2631" s="60">
        <v>19</v>
      </c>
    </row>
    <row r="2632" spans="1:15" x14ac:dyDescent="0.2">
      <c r="A2632" s="60" t="s">
        <v>8351</v>
      </c>
      <c r="B2632" s="60" t="s">
        <v>2330</v>
      </c>
      <c r="C2632" s="60">
        <v>52</v>
      </c>
      <c r="D2632" s="60" t="s">
        <v>17</v>
      </c>
      <c r="E2632" s="60" t="s">
        <v>8352</v>
      </c>
      <c r="F2632" s="60">
        <v>-9130</v>
      </c>
      <c r="G2632" s="60" t="s">
        <v>78</v>
      </c>
      <c r="H2632" s="60" t="s">
        <v>194</v>
      </c>
      <c r="I2632" s="60">
        <v>64810.27</v>
      </c>
      <c r="J2632" s="60" t="s">
        <v>1903</v>
      </c>
      <c r="K2632" s="60" t="s">
        <v>136</v>
      </c>
      <c r="L2632" s="60" t="s">
        <v>73</v>
      </c>
      <c r="M2632" s="60">
        <v>3.53</v>
      </c>
      <c r="N2632" s="60" t="s">
        <v>74</v>
      </c>
      <c r="O2632" s="60">
        <v>27</v>
      </c>
    </row>
    <row r="2633" spans="1:15" x14ac:dyDescent="0.2">
      <c r="A2633" s="60" t="s">
        <v>8353</v>
      </c>
      <c r="B2633" s="60" t="s">
        <v>3958</v>
      </c>
      <c r="C2633" s="60">
        <v>59</v>
      </c>
      <c r="D2633" s="60" t="s">
        <v>50</v>
      </c>
      <c r="E2633" s="60" t="s">
        <v>8354</v>
      </c>
      <c r="F2633" s="60">
        <v>-8254</v>
      </c>
      <c r="G2633" s="60" t="s">
        <v>52</v>
      </c>
      <c r="H2633" s="60" t="s">
        <v>66</v>
      </c>
      <c r="I2633" s="60">
        <v>70140.11</v>
      </c>
      <c r="J2633" s="60" t="s">
        <v>8215</v>
      </c>
      <c r="K2633" s="60" t="s">
        <v>81</v>
      </c>
      <c r="L2633" s="60" t="s">
        <v>23</v>
      </c>
      <c r="M2633" s="60">
        <v>4.5199999999999996</v>
      </c>
      <c r="N2633" s="60" t="s">
        <v>24</v>
      </c>
      <c r="O2633" s="60">
        <v>4</v>
      </c>
    </row>
    <row r="2634" spans="1:15" x14ac:dyDescent="0.2">
      <c r="A2634" s="60" t="s">
        <v>8355</v>
      </c>
      <c r="B2634" s="60" t="s">
        <v>6746</v>
      </c>
      <c r="C2634" s="60">
        <v>60</v>
      </c>
      <c r="D2634" s="60" t="s">
        <v>17</v>
      </c>
      <c r="E2634" s="60" t="s">
        <v>8356</v>
      </c>
      <c r="F2634" s="60">
        <v>-7271</v>
      </c>
      <c r="G2634" s="60" t="s">
        <v>45</v>
      </c>
      <c r="H2634" s="60" t="s">
        <v>66</v>
      </c>
      <c r="I2634" s="60">
        <v>46241.35</v>
      </c>
      <c r="J2634" s="60" t="s">
        <v>795</v>
      </c>
      <c r="K2634" s="60" t="s">
        <v>81</v>
      </c>
      <c r="L2634" s="60" t="s">
        <v>56</v>
      </c>
      <c r="M2634" s="60">
        <v>1.33</v>
      </c>
      <c r="N2634" s="60" t="s">
        <v>57</v>
      </c>
      <c r="O2634" s="60">
        <v>0</v>
      </c>
    </row>
    <row r="2635" spans="1:15" x14ac:dyDescent="0.2">
      <c r="A2635" s="60" t="s">
        <v>8357</v>
      </c>
      <c r="B2635" s="60" t="s">
        <v>8358</v>
      </c>
      <c r="C2635" s="60">
        <v>32</v>
      </c>
      <c r="D2635" s="60" t="s">
        <v>50</v>
      </c>
      <c r="E2635" s="60" t="s">
        <v>8359</v>
      </c>
      <c r="F2635" s="60">
        <v>-5314</v>
      </c>
      <c r="G2635" s="60" t="s">
        <v>19</v>
      </c>
      <c r="H2635" s="60" t="s">
        <v>66</v>
      </c>
      <c r="I2635" s="60">
        <v>41394.49</v>
      </c>
      <c r="J2635" s="60" t="s">
        <v>8047</v>
      </c>
      <c r="K2635" s="60" t="s">
        <v>22</v>
      </c>
      <c r="L2635" s="60" t="s">
        <v>32</v>
      </c>
      <c r="M2635" s="60">
        <v>4.6399999999999997</v>
      </c>
      <c r="N2635" s="60" t="s">
        <v>41</v>
      </c>
      <c r="O2635" s="60">
        <v>10</v>
      </c>
    </row>
    <row r="2636" spans="1:15" x14ac:dyDescent="0.2">
      <c r="A2636" s="60" t="s">
        <v>8360</v>
      </c>
      <c r="B2636" s="60" t="s">
        <v>1828</v>
      </c>
      <c r="C2636" s="60">
        <v>56</v>
      </c>
      <c r="D2636" s="60" t="s">
        <v>50</v>
      </c>
      <c r="E2636" s="60" t="s">
        <v>8361</v>
      </c>
      <c r="F2636" s="60">
        <v>-4374</v>
      </c>
      <c r="G2636" s="60" t="s">
        <v>19</v>
      </c>
      <c r="H2636" s="60" t="s">
        <v>53</v>
      </c>
      <c r="I2636" s="60">
        <v>43711.3</v>
      </c>
      <c r="J2636" s="60" t="s">
        <v>1764</v>
      </c>
      <c r="K2636" s="60" t="s">
        <v>136</v>
      </c>
      <c r="L2636" s="60" t="s">
        <v>73</v>
      </c>
      <c r="M2636" s="60">
        <v>3.99</v>
      </c>
      <c r="N2636" s="60" t="s">
        <v>57</v>
      </c>
      <c r="O2636" s="60">
        <v>35</v>
      </c>
    </row>
    <row r="2637" spans="1:15" x14ac:dyDescent="0.2">
      <c r="A2637" s="60" t="s">
        <v>8362</v>
      </c>
      <c r="B2637" s="60" t="s">
        <v>8234</v>
      </c>
      <c r="C2637" s="60">
        <v>45</v>
      </c>
      <c r="D2637" s="60" t="s">
        <v>27</v>
      </c>
      <c r="E2637" s="60" t="s">
        <v>8363</v>
      </c>
      <c r="F2637" s="60">
        <v>-8573</v>
      </c>
      <c r="G2637" s="60" t="s">
        <v>52</v>
      </c>
      <c r="H2637" s="60" t="s">
        <v>38</v>
      </c>
      <c r="I2637" s="60">
        <v>153090.03</v>
      </c>
      <c r="J2637" s="60" t="s">
        <v>1160</v>
      </c>
      <c r="K2637" s="60" t="s">
        <v>40</v>
      </c>
      <c r="L2637" s="60" t="s">
        <v>73</v>
      </c>
      <c r="M2637" s="60">
        <v>1.66</v>
      </c>
      <c r="N2637" s="60" t="s">
        <v>74</v>
      </c>
      <c r="O2637" s="60">
        <v>4</v>
      </c>
    </row>
    <row r="2638" spans="1:15" x14ac:dyDescent="0.2">
      <c r="A2638" s="60" t="s">
        <v>8364</v>
      </c>
      <c r="B2638" s="60" t="s">
        <v>1294</v>
      </c>
      <c r="C2638" s="60">
        <v>39</v>
      </c>
      <c r="D2638" s="60" t="s">
        <v>50</v>
      </c>
      <c r="E2638" s="60" t="s">
        <v>8365</v>
      </c>
      <c r="F2638" s="60">
        <v>-2189</v>
      </c>
      <c r="G2638" s="60" t="s">
        <v>94</v>
      </c>
      <c r="H2638" s="60" t="s">
        <v>30</v>
      </c>
      <c r="I2638" s="60">
        <v>157117.32999999999</v>
      </c>
      <c r="J2638" s="60" t="s">
        <v>5431</v>
      </c>
      <c r="K2638" s="60" t="s">
        <v>47</v>
      </c>
      <c r="L2638" s="60" t="s">
        <v>56</v>
      </c>
      <c r="M2638" s="60">
        <v>1.27</v>
      </c>
      <c r="N2638" s="60" t="s">
        <v>33</v>
      </c>
      <c r="O2638" s="60">
        <v>37</v>
      </c>
    </row>
    <row r="2639" spans="1:15" x14ac:dyDescent="0.2">
      <c r="A2639" s="60" t="s">
        <v>8366</v>
      </c>
      <c r="B2639" s="60" t="s">
        <v>49</v>
      </c>
      <c r="C2639" s="60">
        <v>55</v>
      </c>
      <c r="D2639" s="60" t="s">
        <v>17</v>
      </c>
      <c r="E2639" s="60" t="s">
        <v>8367</v>
      </c>
      <c r="F2639" s="60">
        <v>-7146</v>
      </c>
      <c r="G2639" s="60" t="s">
        <v>94</v>
      </c>
      <c r="H2639" s="60" t="s">
        <v>173</v>
      </c>
      <c r="I2639" s="60">
        <v>130656.22</v>
      </c>
      <c r="J2639" s="60" t="s">
        <v>4977</v>
      </c>
      <c r="K2639" s="60" t="s">
        <v>104</v>
      </c>
      <c r="L2639" s="60" t="s">
        <v>32</v>
      </c>
      <c r="M2639" s="60">
        <v>4.58</v>
      </c>
      <c r="N2639" s="60" t="s">
        <v>41</v>
      </c>
      <c r="O2639" s="60">
        <v>38</v>
      </c>
    </row>
    <row r="2640" spans="1:15" x14ac:dyDescent="0.2">
      <c r="A2640" s="60" t="s">
        <v>8368</v>
      </c>
      <c r="B2640" s="60" t="s">
        <v>6083</v>
      </c>
      <c r="C2640" s="60">
        <v>59</v>
      </c>
      <c r="D2640" s="60" t="s">
        <v>27</v>
      </c>
      <c r="E2640" s="60" t="s">
        <v>8369</v>
      </c>
      <c r="F2640" s="60">
        <v>-10142</v>
      </c>
      <c r="G2640" s="60" t="s">
        <v>94</v>
      </c>
      <c r="H2640" s="60" t="s">
        <v>38</v>
      </c>
      <c r="I2640" s="60">
        <v>103038.19</v>
      </c>
      <c r="J2640" s="60" t="s">
        <v>6355</v>
      </c>
      <c r="K2640" s="60" t="s">
        <v>127</v>
      </c>
      <c r="L2640" s="60" t="s">
        <v>32</v>
      </c>
      <c r="M2640" s="60">
        <v>2.56</v>
      </c>
      <c r="N2640" s="60" t="s">
        <v>41</v>
      </c>
      <c r="O2640" s="60">
        <v>1</v>
      </c>
    </row>
    <row r="2641" spans="1:15" x14ac:dyDescent="0.2">
      <c r="A2641" s="60" t="s">
        <v>8370</v>
      </c>
      <c r="B2641" s="60" t="s">
        <v>7921</v>
      </c>
      <c r="C2641" s="60">
        <v>62</v>
      </c>
      <c r="D2641" s="60" t="s">
        <v>27</v>
      </c>
      <c r="E2641" s="60" t="s">
        <v>8371</v>
      </c>
      <c r="F2641" s="60">
        <v>-5854</v>
      </c>
      <c r="G2641" s="60" t="s">
        <v>52</v>
      </c>
      <c r="H2641" s="60" t="s">
        <v>194</v>
      </c>
      <c r="I2641" s="60">
        <v>140815.67999999999</v>
      </c>
      <c r="J2641" s="60" t="s">
        <v>3038</v>
      </c>
      <c r="K2641" s="60" t="s">
        <v>136</v>
      </c>
      <c r="L2641" s="60" t="s">
        <v>73</v>
      </c>
      <c r="M2641" s="60">
        <v>1.02</v>
      </c>
      <c r="N2641" s="60" t="s">
        <v>33</v>
      </c>
      <c r="O2641" s="60">
        <v>14</v>
      </c>
    </row>
    <row r="2642" spans="1:15" x14ac:dyDescent="0.2">
      <c r="A2642" s="60" t="s">
        <v>8372</v>
      </c>
      <c r="B2642" s="60" t="s">
        <v>2082</v>
      </c>
      <c r="C2642" s="60">
        <v>37</v>
      </c>
      <c r="D2642" s="60" t="s">
        <v>50</v>
      </c>
      <c r="E2642" s="60" t="s">
        <v>8373</v>
      </c>
      <c r="F2642" s="60">
        <v>-4269</v>
      </c>
      <c r="G2642" s="60" t="s">
        <v>85</v>
      </c>
      <c r="H2642" s="60" t="s">
        <v>173</v>
      </c>
      <c r="I2642" s="60">
        <v>146287.31</v>
      </c>
      <c r="J2642" s="60" t="s">
        <v>8374</v>
      </c>
      <c r="K2642" s="60" t="s">
        <v>104</v>
      </c>
      <c r="L2642" s="60" t="s">
        <v>56</v>
      </c>
      <c r="M2642" s="60">
        <v>2.7</v>
      </c>
      <c r="N2642" s="60" t="s">
        <v>74</v>
      </c>
      <c r="O2642" s="60">
        <v>39</v>
      </c>
    </row>
    <row r="2643" spans="1:15" x14ac:dyDescent="0.2">
      <c r="A2643" s="60" t="s">
        <v>8375</v>
      </c>
      <c r="B2643" s="60" t="s">
        <v>3201</v>
      </c>
      <c r="C2643" s="60">
        <v>44</v>
      </c>
      <c r="D2643" s="60" t="s">
        <v>50</v>
      </c>
      <c r="E2643" s="60" t="s">
        <v>8376</v>
      </c>
      <c r="F2643" s="60">
        <v>-2460</v>
      </c>
      <c r="G2643" s="60" t="s">
        <v>94</v>
      </c>
      <c r="H2643" s="60" t="s">
        <v>173</v>
      </c>
      <c r="I2643" s="60">
        <v>157562.76999999999</v>
      </c>
      <c r="J2643" s="60" t="s">
        <v>1085</v>
      </c>
      <c r="K2643" s="60" t="s">
        <v>55</v>
      </c>
      <c r="L2643" s="60" t="s">
        <v>23</v>
      </c>
      <c r="M2643" s="60">
        <v>1.23</v>
      </c>
      <c r="N2643" s="60" t="s">
        <v>57</v>
      </c>
      <c r="O2643" s="60">
        <v>18</v>
      </c>
    </row>
    <row r="2644" spans="1:15" x14ac:dyDescent="0.2">
      <c r="A2644" s="60" t="s">
        <v>8377</v>
      </c>
      <c r="B2644" s="60" t="s">
        <v>6274</v>
      </c>
      <c r="C2644" s="60">
        <v>32</v>
      </c>
      <c r="D2644" s="60" t="s">
        <v>17</v>
      </c>
      <c r="E2644" s="60" t="s">
        <v>8378</v>
      </c>
      <c r="F2644" s="60">
        <v>-6686</v>
      </c>
      <c r="G2644" s="60" t="s">
        <v>19</v>
      </c>
      <c r="H2644" s="60" t="s">
        <v>20</v>
      </c>
      <c r="I2644" s="60">
        <v>38384.21</v>
      </c>
      <c r="J2644" s="60" t="s">
        <v>1561</v>
      </c>
      <c r="K2644" s="60" t="s">
        <v>55</v>
      </c>
      <c r="L2644" s="60" t="s">
        <v>73</v>
      </c>
      <c r="M2644" s="60">
        <v>2.38</v>
      </c>
      <c r="N2644" s="60" t="s">
        <v>33</v>
      </c>
      <c r="O2644" s="60">
        <v>3</v>
      </c>
    </row>
    <row r="2645" spans="1:15" x14ac:dyDescent="0.2">
      <c r="A2645" s="60" t="s">
        <v>8379</v>
      </c>
      <c r="B2645" s="60" t="s">
        <v>8380</v>
      </c>
      <c r="C2645" s="60">
        <v>60</v>
      </c>
      <c r="D2645" s="60" t="s">
        <v>17</v>
      </c>
      <c r="E2645" s="60" t="s">
        <v>8381</v>
      </c>
      <c r="F2645" s="60">
        <v>-8162</v>
      </c>
      <c r="G2645" s="60" t="s">
        <v>99</v>
      </c>
      <c r="H2645" s="60" t="s">
        <v>173</v>
      </c>
      <c r="I2645" s="60">
        <v>57834.25</v>
      </c>
      <c r="J2645" s="60" t="s">
        <v>4624</v>
      </c>
      <c r="K2645" s="60" t="s">
        <v>47</v>
      </c>
      <c r="L2645" s="60" t="s">
        <v>56</v>
      </c>
      <c r="M2645" s="60">
        <v>4.09</v>
      </c>
      <c r="N2645" s="60" t="s">
        <v>57</v>
      </c>
      <c r="O2645" s="60">
        <v>21</v>
      </c>
    </row>
    <row r="2646" spans="1:15" x14ac:dyDescent="0.2">
      <c r="A2646" s="60" t="s">
        <v>8382</v>
      </c>
      <c r="B2646" s="60" t="s">
        <v>8383</v>
      </c>
      <c r="C2646" s="60">
        <v>48</v>
      </c>
      <c r="D2646" s="60" t="s">
        <v>17</v>
      </c>
      <c r="E2646" s="60" t="s">
        <v>8384</v>
      </c>
      <c r="F2646" s="60">
        <v>-8170</v>
      </c>
      <c r="G2646" s="60" t="s">
        <v>94</v>
      </c>
      <c r="H2646" s="60" t="s">
        <v>30</v>
      </c>
      <c r="I2646" s="60">
        <v>105446.9</v>
      </c>
      <c r="J2646" s="60" t="s">
        <v>100</v>
      </c>
      <c r="K2646" s="60" t="s">
        <v>81</v>
      </c>
      <c r="L2646" s="60" t="s">
        <v>73</v>
      </c>
      <c r="M2646" s="60">
        <v>3.91</v>
      </c>
      <c r="N2646" s="60" t="s">
        <v>24</v>
      </c>
      <c r="O2646" s="60">
        <v>21</v>
      </c>
    </row>
    <row r="2647" spans="1:15" x14ac:dyDescent="0.2">
      <c r="A2647" s="60" t="s">
        <v>8385</v>
      </c>
      <c r="B2647" s="60" t="s">
        <v>8386</v>
      </c>
      <c r="C2647" s="60">
        <v>32</v>
      </c>
      <c r="D2647" s="60" t="s">
        <v>50</v>
      </c>
      <c r="E2647" s="60" t="s">
        <v>8387</v>
      </c>
      <c r="F2647" s="60">
        <v>-7470</v>
      </c>
      <c r="G2647" s="60" t="s">
        <v>29</v>
      </c>
      <c r="H2647" s="60" t="s">
        <v>79</v>
      </c>
      <c r="I2647" s="60">
        <v>150000.85999999999</v>
      </c>
      <c r="J2647" s="60" t="s">
        <v>2486</v>
      </c>
      <c r="K2647" s="60" t="s">
        <v>22</v>
      </c>
      <c r="L2647" s="60" t="s">
        <v>23</v>
      </c>
      <c r="M2647" s="60">
        <v>3.64</v>
      </c>
      <c r="N2647" s="60" t="s">
        <v>33</v>
      </c>
      <c r="O2647" s="60">
        <v>10</v>
      </c>
    </row>
    <row r="2648" spans="1:15" x14ac:dyDescent="0.2">
      <c r="A2648" s="60" t="s">
        <v>8388</v>
      </c>
      <c r="B2648" s="60" t="s">
        <v>5527</v>
      </c>
      <c r="C2648" s="60">
        <v>59</v>
      </c>
      <c r="D2648" s="60" t="s">
        <v>17</v>
      </c>
      <c r="E2648" s="60" t="s">
        <v>8389</v>
      </c>
      <c r="F2648" s="60">
        <v>-9229</v>
      </c>
      <c r="G2648" s="60" t="s">
        <v>37</v>
      </c>
      <c r="H2648" s="60" t="s">
        <v>53</v>
      </c>
      <c r="I2648" s="60">
        <v>65308.71</v>
      </c>
      <c r="J2648" s="60" t="s">
        <v>6137</v>
      </c>
      <c r="K2648" s="60" t="s">
        <v>104</v>
      </c>
      <c r="L2648" s="60" t="s">
        <v>56</v>
      </c>
      <c r="M2648" s="60">
        <v>2.02</v>
      </c>
      <c r="N2648" s="60" t="s">
        <v>57</v>
      </c>
      <c r="O2648" s="60">
        <v>36</v>
      </c>
    </row>
    <row r="2649" spans="1:15" x14ac:dyDescent="0.2">
      <c r="A2649" s="60" t="s">
        <v>8390</v>
      </c>
      <c r="B2649" s="60" t="s">
        <v>4367</v>
      </c>
      <c r="C2649" s="60">
        <v>31</v>
      </c>
      <c r="D2649" s="60" t="s">
        <v>27</v>
      </c>
      <c r="E2649" s="60" t="s">
        <v>8391</v>
      </c>
      <c r="F2649" s="60">
        <v>-8069</v>
      </c>
      <c r="G2649" s="60" t="s">
        <v>116</v>
      </c>
      <c r="H2649" s="60" t="s">
        <v>144</v>
      </c>
      <c r="I2649" s="60">
        <v>98460.21</v>
      </c>
      <c r="J2649" s="60" t="s">
        <v>5112</v>
      </c>
      <c r="K2649" s="60" t="s">
        <v>118</v>
      </c>
      <c r="L2649" s="60" t="s">
        <v>73</v>
      </c>
      <c r="M2649" s="60">
        <v>4.04</v>
      </c>
      <c r="N2649" s="60" t="s">
        <v>33</v>
      </c>
      <c r="O2649" s="60">
        <v>36</v>
      </c>
    </row>
    <row r="2650" spans="1:15" x14ac:dyDescent="0.2">
      <c r="A2650" s="60" t="s">
        <v>8392</v>
      </c>
      <c r="B2650" s="60" t="s">
        <v>2771</v>
      </c>
      <c r="C2650" s="60">
        <v>30</v>
      </c>
      <c r="D2650" s="60" t="s">
        <v>50</v>
      </c>
      <c r="E2650" s="60" t="s">
        <v>8393</v>
      </c>
      <c r="F2650" s="60">
        <v>-7540</v>
      </c>
      <c r="G2650" s="60" t="s">
        <v>94</v>
      </c>
      <c r="H2650" s="60" t="s">
        <v>173</v>
      </c>
      <c r="I2650" s="60">
        <v>67099.539999999994</v>
      </c>
      <c r="J2650" s="60" t="s">
        <v>4992</v>
      </c>
      <c r="K2650" s="60" t="s">
        <v>118</v>
      </c>
      <c r="L2650" s="60" t="s">
        <v>73</v>
      </c>
      <c r="M2650" s="60">
        <v>1.28</v>
      </c>
      <c r="N2650" s="60" t="s">
        <v>24</v>
      </c>
      <c r="O2650" s="60">
        <v>38</v>
      </c>
    </row>
    <row r="2651" spans="1:15" x14ac:dyDescent="0.2">
      <c r="A2651" s="60" t="s">
        <v>8394</v>
      </c>
      <c r="B2651" s="60" t="s">
        <v>8395</v>
      </c>
      <c r="C2651" s="60">
        <v>37</v>
      </c>
      <c r="D2651" s="60" t="s">
        <v>50</v>
      </c>
      <c r="E2651" s="60" t="s">
        <v>8396</v>
      </c>
      <c r="F2651" s="60">
        <v>-9054</v>
      </c>
      <c r="G2651" s="60" t="s">
        <v>19</v>
      </c>
      <c r="H2651" s="60" t="s">
        <v>194</v>
      </c>
      <c r="I2651" s="60">
        <v>53971.94</v>
      </c>
      <c r="J2651" s="60" t="s">
        <v>7414</v>
      </c>
      <c r="K2651" s="60" t="s">
        <v>55</v>
      </c>
      <c r="L2651" s="60" t="s">
        <v>23</v>
      </c>
      <c r="M2651" s="60">
        <v>2.08</v>
      </c>
      <c r="N2651" s="60" t="s">
        <v>57</v>
      </c>
      <c r="O2651" s="60">
        <v>22</v>
      </c>
    </row>
    <row r="2652" spans="1:15" x14ac:dyDescent="0.2">
      <c r="A2652" s="60" t="s">
        <v>8397</v>
      </c>
      <c r="B2652" s="60" t="s">
        <v>3807</v>
      </c>
      <c r="C2652" s="60">
        <v>47</v>
      </c>
      <c r="D2652" s="60" t="s">
        <v>27</v>
      </c>
      <c r="E2652" s="60" t="s">
        <v>8398</v>
      </c>
      <c r="F2652" s="60">
        <v>-3233</v>
      </c>
      <c r="G2652" s="60" t="s">
        <v>19</v>
      </c>
      <c r="H2652" s="60" t="s">
        <v>20</v>
      </c>
      <c r="I2652" s="60">
        <v>121828.66</v>
      </c>
      <c r="J2652" s="60" t="s">
        <v>7277</v>
      </c>
      <c r="K2652" s="60" t="s">
        <v>40</v>
      </c>
      <c r="L2652" s="60" t="s">
        <v>32</v>
      </c>
      <c r="M2652" s="60">
        <v>2.8</v>
      </c>
      <c r="N2652" s="60" t="s">
        <v>57</v>
      </c>
      <c r="O2652" s="60">
        <v>11</v>
      </c>
    </row>
    <row r="2653" spans="1:15" x14ac:dyDescent="0.2">
      <c r="A2653" s="60" t="s">
        <v>8399</v>
      </c>
      <c r="B2653" s="60" t="s">
        <v>2362</v>
      </c>
      <c r="C2653" s="60">
        <v>44</v>
      </c>
      <c r="D2653" s="60" t="s">
        <v>17</v>
      </c>
      <c r="E2653" s="60" t="s">
        <v>8400</v>
      </c>
      <c r="F2653" s="60">
        <v>-10512</v>
      </c>
      <c r="G2653" s="60" t="s">
        <v>45</v>
      </c>
      <c r="H2653" s="60" t="s">
        <v>194</v>
      </c>
      <c r="I2653" s="60">
        <v>49849.4</v>
      </c>
      <c r="J2653" s="60" t="s">
        <v>3508</v>
      </c>
      <c r="K2653" s="60" t="s">
        <v>136</v>
      </c>
      <c r="L2653" s="60" t="s">
        <v>56</v>
      </c>
      <c r="M2653" s="60">
        <v>1.34</v>
      </c>
      <c r="N2653" s="60" t="s">
        <v>41</v>
      </c>
      <c r="O2653" s="60">
        <v>3</v>
      </c>
    </row>
    <row r="2654" spans="1:15" x14ac:dyDescent="0.2">
      <c r="A2654" s="60" t="s">
        <v>8401</v>
      </c>
      <c r="B2654" s="60" t="s">
        <v>217</v>
      </c>
      <c r="C2654" s="60">
        <v>65</v>
      </c>
      <c r="D2654" s="60" t="s">
        <v>27</v>
      </c>
      <c r="E2654" s="60" t="s">
        <v>8402</v>
      </c>
      <c r="F2654" s="60">
        <v>-8771</v>
      </c>
      <c r="G2654" s="60" t="s">
        <v>116</v>
      </c>
      <c r="H2654" s="60" t="s">
        <v>194</v>
      </c>
      <c r="I2654" s="60">
        <v>47591.39</v>
      </c>
      <c r="J2654" s="60" t="s">
        <v>8403</v>
      </c>
      <c r="K2654" s="60" t="s">
        <v>81</v>
      </c>
      <c r="L2654" s="60" t="s">
        <v>32</v>
      </c>
      <c r="M2654" s="60">
        <v>2.68</v>
      </c>
      <c r="N2654" s="60" t="s">
        <v>41</v>
      </c>
      <c r="O2654" s="60">
        <v>3</v>
      </c>
    </row>
    <row r="2655" spans="1:15" x14ac:dyDescent="0.2">
      <c r="A2655" s="60" t="s">
        <v>8404</v>
      </c>
      <c r="B2655" s="60" t="s">
        <v>8405</v>
      </c>
      <c r="C2655" s="60">
        <v>65</v>
      </c>
      <c r="D2655" s="60" t="s">
        <v>27</v>
      </c>
      <c r="E2655" s="60" t="s">
        <v>8406</v>
      </c>
      <c r="F2655" s="60">
        <v>-3549</v>
      </c>
      <c r="G2655" s="60" t="s">
        <v>99</v>
      </c>
      <c r="H2655" s="60" t="s">
        <v>79</v>
      </c>
      <c r="I2655" s="60">
        <v>167036.14000000001</v>
      </c>
      <c r="J2655" s="60" t="s">
        <v>3714</v>
      </c>
      <c r="K2655" s="60" t="s">
        <v>22</v>
      </c>
      <c r="L2655" s="60" t="s">
        <v>32</v>
      </c>
      <c r="M2655" s="60">
        <v>3.74</v>
      </c>
      <c r="N2655" s="60" t="s">
        <v>74</v>
      </c>
      <c r="O2655" s="60">
        <v>2</v>
      </c>
    </row>
    <row r="2656" spans="1:15" x14ac:dyDescent="0.2">
      <c r="A2656" s="60" t="s">
        <v>8407</v>
      </c>
      <c r="B2656" s="60" t="s">
        <v>7936</v>
      </c>
      <c r="C2656" s="60">
        <v>48</v>
      </c>
      <c r="D2656" s="60" t="s">
        <v>50</v>
      </c>
      <c r="E2656" s="60" t="s">
        <v>7937</v>
      </c>
      <c r="F2656" s="60">
        <v>-10632</v>
      </c>
      <c r="G2656" s="60" t="s">
        <v>94</v>
      </c>
      <c r="H2656" s="60" t="s">
        <v>79</v>
      </c>
      <c r="I2656" s="60">
        <v>100963.31</v>
      </c>
      <c r="J2656" s="60" t="s">
        <v>8408</v>
      </c>
      <c r="K2656" s="60" t="s">
        <v>104</v>
      </c>
      <c r="L2656" s="60" t="s">
        <v>73</v>
      </c>
      <c r="M2656" s="60">
        <v>4.0599999999999996</v>
      </c>
      <c r="N2656" s="60" t="s">
        <v>41</v>
      </c>
      <c r="O2656" s="60">
        <v>24</v>
      </c>
    </row>
    <row r="2657" spans="1:15" x14ac:dyDescent="0.2">
      <c r="A2657" s="60" t="s">
        <v>8409</v>
      </c>
      <c r="B2657" s="60" t="s">
        <v>6863</v>
      </c>
      <c r="C2657" s="60">
        <v>44</v>
      </c>
      <c r="D2657" s="60" t="s">
        <v>50</v>
      </c>
      <c r="E2657" s="60" t="s">
        <v>8410</v>
      </c>
      <c r="F2657" s="60">
        <v>-5398</v>
      </c>
      <c r="G2657" s="60" t="s">
        <v>116</v>
      </c>
      <c r="H2657" s="60" t="s">
        <v>20</v>
      </c>
      <c r="I2657" s="60">
        <v>51069.88</v>
      </c>
      <c r="J2657" s="60" t="s">
        <v>4275</v>
      </c>
      <c r="K2657" s="60" t="s">
        <v>81</v>
      </c>
      <c r="L2657" s="60" t="s">
        <v>32</v>
      </c>
      <c r="M2657" s="60">
        <v>2.4300000000000002</v>
      </c>
      <c r="N2657" s="60" t="s">
        <v>74</v>
      </c>
      <c r="O2657" s="60">
        <v>6</v>
      </c>
    </row>
    <row r="2658" spans="1:15" x14ac:dyDescent="0.2">
      <c r="A2658" s="60" t="s">
        <v>8411</v>
      </c>
      <c r="B2658" s="60" t="s">
        <v>6822</v>
      </c>
      <c r="C2658" s="60">
        <v>46</v>
      </c>
      <c r="D2658" s="60" t="s">
        <v>17</v>
      </c>
      <c r="E2658" s="60" t="s">
        <v>8412</v>
      </c>
      <c r="F2658" s="60">
        <v>-8294</v>
      </c>
      <c r="G2658" s="60" t="s">
        <v>99</v>
      </c>
      <c r="H2658" s="60" t="s">
        <v>30</v>
      </c>
      <c r="I2658" s="60">
        <v>154274.85999999999</v>
      </c>
      <c r="J2658" s="60" t="s">
        <v>647</v>
      </c>
      <c r="K2658" s="60" t="s">
        <v>127</v>
      </c>
      <c r="L2658" s="60" t="s">
        <v>32</v>
      </c>
      <c r="M2658" s="60">
        <v>1.77</v>
      </c>
      <c r="N2658" s="60" t="s">
        <v>24</v>
      </c>
      <c r="O2658" s="60">
        <v>12</v>
      </c>
    </row>
    <row r="2659" spans="1:15" x14ac:dyDescent="0.2">
      <c r="A2659" s="60" t="s">
        <v>8413</v>
      </c>
      <c r="B2659" s="60" t="s">
        <v>5945</v>
      </c>
      <c r="C2659" s="60">
        <v>35</v>
      </c>
      <c r="D2659" s="60" t="s">
        <v>50</v>
      </c>
      <c r="E2659" s="60" t="s">
        <v>8414</v>
      </c>
      <c r="F2659" s="60">
        <v>-7233</v>
      </c>
      <c r="G2659" s="60" t="s">
        <v>85</v>
      </c>
      <c r="H2659" s="60" t="s">
        <v>173</v>
      </c>
      <c r="I2659" s="60">
        <v>83772.37</v>
      </c>
      <c r="J2659" s="60" t="s">
        <v>8415</v>
      </c>
      <c r="K2659" s="60" t="s">
        <v>22</v>
      </c>
      <c r="L2659" s="60" t="s">
        <v>56</v>
      </c>
      <c r="M2659" s="60">
        <v>1.0900000000000001</v>
      </c>
      <c r="N2659" s="60" t="s">
        <v>41</v>
      </c>
      <c r="O2659" s="60">
        <v>16</v>
      </c>
    </row>
    <row r="2660" spans="1:15" x14ac:dyDescent="0.2">
      <c r="A2660" s="60" t="s">
        <v>8416</v>
      </c>
      <c r="B2660" s="60" t="s">
        <v>7654</v>
      </c>
      <c r="C2660" s="60">
        <v>30</v>
      </c>
      <c r="D2660" s="60" t="s">
        <v>50</v>
      </c>
      <c r="E2660" s="60" t="s">
        <v>8417</v>
      </c>
      <c r="F2660" s="60">
        <v>-6754</v>
      </c>
      <c r="G2660" s="60" t="s">
        <v>19</v>
      </c>
      <c r="H2660" s="60" t="s">
        <v>173</v>
      </c>
      <c r="I2660" s="60">
        <v>126675.09</v>
      </c>
      <c r="J2660" s="60" t="s">
        <v>8418</v>
      </c>
      <c r="K2660" s="60" t="s">
        <v>81</v>
      </c>
      <c r="L2660" s="60" t="s">
        <v>73</v>
      </c>
      <c r="M2660" s="60">
        <v>4.26</v>
      </c>
      <c r="N2660" s="60" t="s">
        <v>41</v>
      </c>
      <c r="O2660" s="60">
        <v>27</v>
      </c>
    </row>
    <row r="2661" spans="1:15" x14ac:dyDescent="0.2">
      <c r="A2661" s="60" t="s">
        <v>8419</v>
      </c>
      <c r="B2661" s="60" t="s">
        <v>8420</v>
      </c>
      <c r="C2661" s="60">
        <v>48</v>
      </c>
      <c r="D2661" s="60" t="s">
        <v>50</v>
      </c>
      <c r="E2661" s="60" t="s">
        <v>8421</v>
      </c>
      <c r="F2661" s="60">
        <v>-6478</v>
      </c>
      <c r="G2661" s="60" t="s">
        <v>78</v>
      </c>
      <c r="H2661" s="60" t="s">
        <v>79</v>
      </c>
      <c r="I2661" s="60">
        <v>136103.17000000001</v>
      </c>
      <c r="J2661" s="60" t="s">
        <v>3130</v>
      </c>
      <c r="K2661" s="60" t="s">
        <v>127</v>
      </c>
      <c r="L2661" s="60" t="s">
        <v>56</v>
      </c>
      <c r="M2661" s="60">
        <v>2</v>
      </c>
      <c r="N2661" s="60" t="s">
        <v>24</v>
      </c>
      <c r="O2661" s="60">
        <v>37</v>
      </c>
    </row>
    <row r="2662" spans="1:15" x14ac:dyDescent="0.2">
      <c r="A2662" s="60" t="s">
        <v>8422</v>
      </c>
      <c r="B2662" s="60" t="s">
        <v>8423</v>
      </c>
      <c r="C2662" s="60">
        <v>49</v>
      </c>
      <c r="D2662" s="60" t="s">
        <v>17</v>
      </c>
      <c r="E2662" s="60" t="s">
        <v>8424</v>
      </c>
      <c r="F2662" s="60">
        <v>-7610</v>
      </c>
      <c r="G2662" s="60" t="s">
        <v>78</v>
      </c>
      <c r="H2662" s="60" t="s">
        <v>144</v>
      </c>
      <c r="I2662" s="60">
        <v>57864.05</v>
      </c>
      <c r="J2662" s="60" t="s">
        <v>5397</v>
      </c>
      <c r="K2662" s="60" t="s">
        <v>62</v>
      </c>
      <c r="L2662" s="60" t="s">
        <v>32</v>
      </c>
      <c r="M2662" s="60">
        <v>2.82</v>
      </c>
      <c r="N2662" s="60" t="s">
        <v>74</v>
      </c>
      <c r="O2662" s="60">
        <v>10</v>
      </c>
    </row>
    <row r="2663" spans="1:15" x14ac:dyDescent="0.2">
      <c r="A2663" s="60" t="s">
        <v>8425</v>
      </c>
      <c r="B2663" s="60" t="s">
        <v>797</v>
      </c>
      <c r="C2663" s="60">
        <v>33</v>
      </c>
      <c r="D2663" s="60" t="s">
        <v>17</v>
      </c>
      <c r="E2663" s="60" t="s">
        <v>8426</v>
      </c>
      <c r="F2663" s="60">
        <v>-4012</v>
      </c>
      <c r="G2663" s="60" t="s">
        <v>52</v>
      </c>
      <c r="H2663" s="60" t="s">
        <v>38</v>
      </c>
      <c r="I2663" s="60">
        <v>173288.97</v>
      </c>
      <c r="J2663" s="60" t="s">
        <v>6575</v>
      </c>
      <c r="K2663" s="60" t="s">
        <v>127</v>
      </c>
      <c r="L2663" s="60" t="s">
        <v>73</v>
      </c>
      <c r="M2663" s="60">
        <v>4.8099999999999996</v>
      </c>
      <c r="N2663" s="60" t="s">
        <v>41</v>
      </c>
      <c r="O2663" s="60">
        <v>21</v>
      </c>
    </row>
    <row r="2664" spans="1:15" x14ac:dyDescent="0.2">
      <c r="A2664" s="60" t="s">
        <v>8427</v>
      </c>
      <c r="B2664" s="60" t="s">
        <v>6412</v>
      </c>
      <c r="C2664" s="60">
        <v>26</v>
      </c>
      <c r="D2664" s="60" t="s">
        <v>17</v>
      </c>
      <c r="E2664" s="60" t="s">
        <v>8428</v>
      </c>
      <c r="F2664" s="60">
        <v>-7139</v>
      </c>
      <c r="G2664" s="60" t="s">
        <v>37</v>
      </c>
      <c r="H2664" s="60" t="s">
        <v>66</v>
      </c>
      <c r="I2664" s="60">
        <v>130237.64</v>
      </c>
      <c r="J2664" s="60" t="s">
        <v>8429</v>
      </c>
      <c r="K2664" s="60" t="s">
        <v>81</v>
      </c>
      <c r="L2664" s="60" t="s">
        <v>56</v>
      </c>
      <c r="M2664" s="60">
        <v>2.0099999999999998</v>
      </c>
      <c r="N2664" s="60" t="s">
        <v>33</v>
      </c>
      <c r="O2664" s="60">
        <v>9</v>
      </c>
    </row>
    <row r="2665" spans="1:15" x14ac:dyDescent="0.2">
      <c r="A2665" s="60" t="s">
        <v>8430</v>
      </c>
      <c r="B2665" s="60" t="s">
        <v>931</v>
      </c>
      <c r="C2665" s="60">
        <v>22</v>
      </c>
      <c r="D2665" s="60" t="s">
        <v>27</v>
      </c>
      <c r="E2665" s="60" t="s">
        <v>8431</v>
      </c>
      <c r="F2665" s="60">
        <v>-4535</v>
      </c>
      <c r="G2665" s="60" t="s">
        <v>116</v>
      </c>
      <c r="H2665" s="60" t="s">
        <v>53</v>
      </c>
      <c r="I2665" s="60">
        <v>176852.52</v>
      </c>
      <c r="J2665" s="60" t="s">
        <v>8432</v>
      </c>
      <c r="K2665" s="60" t="s">
        <v>118</v>
      </c>
      <c r="L2665" s="60" t="s">
        <v>56</v>
      </c>
      <c r="M2665" s="60">
        <v>2.98</v>
      </c>
      <c r="N2665" s="60" t="s">
        <v>33</v>
      </c>
      <c r="O2665" s="60">
        <v>21</v>
      </c>
    </row>
    <row r="2666" spans="1:15" x14ac:dyDescent="0.2">
      <c r="A2666" s="60" t="s">
        <v>8433</v>
      </c>
      <c r="B2666" s="60" t="s">
        <v>8434</v>
      </c>
      <c r="C2666" s="60">
        <v>22</v>
      </c>
      <c r="D2666" s="60" t="s">
        <v>27</v>
      </c>
      <c r="E2666" s="60" t="s">
        <v>8435</v>
      </c>
      <c r="F2666" s="60">
        <v>-10378</v>
      </c>
      <c r="G2666" s="60" t="s">
        <v>52</v>
      </c>
      <c r="H2666" s="60" t="s">
        <v>173</v>
      </c>
      <c r="I2666" s="60">
        <v>145852.29</v>
      </c>
      <c r="J2666" s="60" t="s">
        <v>2470</v>
      </c>
      <c r="K2666" s="60" t="s">
        <v>81</v>
      </c>
      <c r="L2666" s="60" t="s">
        <v>56</v>
      </c>
      <c r="M2666" s="60">
        <v>2.81</v>
      </c>
      <c r="N2666" s="60" t="s">
        <v>74</v>
      </c>
      <c r="O2666" s="60">
        <v>39</v>
      </c>
    </row>
    <row r="2667" spans="1:15" x14ac:dyDescent="0.2">
      <c r="A2667" s="60" t="s">
        <v>8436</v>
      </c>
      <c r="B2667" s="60" t="s">
        <v>8437</v>
      </c>
      <c r="C2667" s="60">
        <v>36</v>
      </c>
      <c r="D2667" s="60" t="s">
        <v>50</v>
      </c>
      <c r="E2667" s="60" t="s">
        <v>8438</v>
      </c>
      <c r="F2667" s="60">
        <v>-7852</v>
      </c>
      <c r="G2667" s="60" t="s">
        <v>45</v>
      </c>
      <c r="H2667" s="60" t="s">
        <v>53</v>
      </c>
      <c r="I2667" s="60">
        <v>166600.07</v>
      </c>
      <c r="J2667" s="60" t="s">
        <v>4977</v>
      </c>
      <c r="K2667" s="60" t="s">
        <v>22</v>
      </c>
      <c r="L2667" s="60" t="s">
        <v>23</v>
      </c>
      <c r="M2667" s="60">
        <v>4.1900000000000004</v>
      </c>
      <c r="N2667" s="60" t="s">
        <v>33</v>
      </c>
      <c r="O2667" s="60">
        <v>4</v>
      </c>
    </row>
    <row r="2668" spans="1:15" x14ac:dyDescent="0.2">
      <c r="A2668" s="60" t="s">
        <v>8439</v>
      </c>
      <c r="B2668" s="60" t="s">
        <v>3705</v>
      </c>
      <c r="C2668" s="60">
        <v>24</v>
      </c>
      <c r="D2668" s="60" t="s">
        <v>17</v>
      </c>
      <c r="E2668" s="60" t="s">
        <v>8440</v>
      </c>
      <c r="F2668" s="60">
        <v>-8758</v>
      </c>
      <c r="G2668" s="60" t="s">
        <v>45</v>
      </c>
      <c r="H2668" s="60" t="s">
        <v>30</v>
      </c>
      <c r="I2668" s="60">
        <v>50347.65</v>
      </c>
      <c r="J2668" s="60" t="s">
        <v>8441</v>
      </c>
      <c r="K2668" s="60" t="s">
        <v>47</v>
      </c>
      <c r="L2668" s="60" t="s">
        <v>73</v>
      </c>
      <c r="M2668" s="60">
        <v>1.05</v>
      </c>
      <c r="N2668" s="60" t="s">
        <v>41</v>
      </c>
      <c r="O2668" s="60">
        <v>37</v>
      </c>
    </row>
    <row r="2669" spans="1:15" x14ac:dyDescent="0.2">
      <c r="A2669" s="60" t="s">
        <v>8442</v>
      </c>
      <c r="B2669" s="60" t="s">
        <v>8443</v>
      </c>
      <c r="C2669" s="60">
        <v>65</v>
      </c>
      <c r="D2669" s="60" t="s">
        <v>17</v>
      </c>
      <c r="E2669" s="60" t="s">
        <v>8444</v>
      </c>
      <c r="F2669" s="60">
        <v>-7702</v>
      </c>
      <c r="G2669" s="60" t="s">
        <v>94</v>
      </c>
      <c r="H2669" s="60" t="s">
        <v>173</v>
      </c>
      <c r="I2669" s="60">
        <v>157239.6</v>
      </c>
      <c r="J2669" s="60" t="s">
        <v>2652</v>
      </c>
      <c r="K2669" s="60" t="s">
        <v>62</v>
      </c>
      <c r="L2669" s="60" t="s">
        <v>73</v>
      </c>
      <c r="M2669" s="60">
        <v>3.59</v>
      </c>
      <c r="N2669" s="60" t="s">
        <v>57</v>
      </c>
      <c r="O2669" s="60">
        <v>12</v>
      </c>
    </row>
    <row r="2670" spans="1:15" x14ac:dyDescent="0.2">
      <c r="A2670" s="60" t="s">
        <v>8445</v>
      </c>
      <c r="B2670" s="60" t="s">
        <v>8446</v>
      </c>
      <c r="C2670" s="60">
        <v>57</v>
      </c>
      <c r="D2670" s="60" t="s">
        <v>50</v>
      </c>
      <c r="E2670" s="60" t="s">
        <v>8447</v>
      </c>
      <c r="F2670" s="60">
        <v>-8061</v>
      </c>
      <c r="G2670" s="60" t="s">
        <v>19</v>
      </c>
      <c r="H2670" s="60" t="s">
        <v>173</v>
      </c>
      <c r="I2670" s="60">
        <v>133608</v>
      </c>
      <c r="J2670" s="60" t="s">
        <v>6817</v>
      </c>
      <c r="K2670" s="60" t="s">
        <v>104</v>
      </c>
      <c r="L2670" s="60" t="s">
        <v>23</v>
      </c>
      <c r="M2670" s="60">
        <v>2.39</v>
      </c>
      <c r="N2670" s="60" t="s">
        <v>41</v>
      </c>
      <c r="O2670" s="60">
        <v>7</v>
      </c>
    </row>
    <row r="2671" spans="1:15" x14ac:dyDescent="0.2">
      <c r="A2671" s="60" t="s">
        <v>8448</v>
      </c>
      <c r="B2671" s="60" t="s">
        <v>8449</v>
      </c>
      <c r="C2671" s="60">
        <v>45</v>
      </c>
      <c r="D2671" s="60" t="s">
        <v>50</v>
      </c>
      <c r="E2671" s="60" t="s">
        <v>8450</v>
      </c>
      <c r="F2671" s="60">
        <v>-8710</v>
      </c>
      <c r="G2671" s="60" t="s">
        <v>29</v>
      </c>
      <c r="H2671" s="60" t="s">
        <v>20</v>
      </c>
      <c r="I2671" s="60">
        <v>177935.73</v>
      </c>
      <c r="J2671" s="60" t="s">
        <v>5761</v>
      </c>
      <c r="K2671" s="60" t="s">
        <v>81</v>
      </c>
      <c r="L2671" s="60" t="s">
        <v>23</v>
      </c>
      <c r="M2671" s="60">
        <v>3.26</v>
      </c>
      <c r="N2671" s="60" t="s">
        <v>41</v>
      </c>
      <c r="O2671" s="60">
        <v>15</v>
      </c>
    </row>
    <row r="2672" spans="1:15" x14ac:dyDescent="0.2">
      <c r="A2672" s="60" t="s">
        <v>8451</v>
      </c>
      <c r="B2672" s="60" t="s">
        <v>4472</v>
      </c>
      <c r="C2672" s="60">
        <v>48</v>
      </c>
      <c r="D2672" s="60" t="s">
        <v>17</v>
      </c>
      <c r="E2672" s="60" t="s">
        <v>8452</v>
      </c>
      <c r="F2672" s="60">
        <v>-8300</v>
      </c>
      <c r="G2672" s="60" t="s">
        <v>37</v>
      </c>
      <c r="H2672" s="60" t="s">
        <v>71</v>
      </c>
      <c r="I2672" s="60">
        <v>135862.35</v>
      </c>
      <c r="J2672" s="60" t="s">
        <v>1830</v>
      </c>
      <c r="K2672" s="60" t="s">
        <v>136</v>
      </c>
      <c r="L2672" s="60" t="s">
        <v>32</v>
      </c>
      <c r="M2672" s="60">
        <v>1.83</v>
      </c>
      <c r="N2672" s="60" t="s">
        <v>33</v>
      </c>
      <c r="O2672" s="60">
        <v>26</v>
      </c>
    </row>
    <row r="2673" spans="1:15" x14ac:dyDescent="0.2">
      <c r="A2673" s="60" t="s">
        <v>8453</v>
      </c>
      <c r="B2673" s="60" t="s">
        <v>4011</v>
      </c>
      <c r="C2673" s="60">
        <v>30</v>
      </c>
      <c r="D2673" s="60" t="s">
        <v>50</v>
      </c>
      <c r="E2673" s="60" t="s">
        <v>8454</v>
      </c>
      <c r="F2673" s="60">
        <v>-4332</v>
      </c>
      <c r="G2673" s="60" t="s">
        <v>37</v>
      </c>
      <c r="H2673" s="60" t="s">
        <v>66</v>
      </c>
      <c r="I2673" s="60">
        <v>123013.77</v>
      </c>
      <c r="J2673" s="60" t="s">
        <v>6079</v>
      </c>
      <c r="K2673" s="60" t="s">
        <v>127</v>
      </c>
      <c r="L2673" s="60" t="s">
        <v>32</v>
      </c>
      <c r="M2673" s="60">
        <v>1.33</v>
      </c>
      <c r="N2673" s="60" t="s">
        <v>24</v>
      </c>
      <c r="O2673" s="60">
        <v>27</v>
      </c>
    </row>
    <row r="2674" spans="1:15" x14ac:dyDescent="0.2">
      <c r="A2674" s="60" t="s">
        <v>8455</v>
      </c>
      <c r="B2674" s="60" t="s">
        <v>2270</v>
      </c>
      <c r="C2674" s="60">
        <v>41</v>
      </c>
      <c r="D2674" s="60" t="s">
        <v>17</v>
      </c>
      <c r="E2674" s="60" t="s">
        <v>8456</v>
      </c>
      <c r="F2674" s="60">
        <v>-9267</v>
      </c>
      <c r="G2674" s="60" t="s">
        <v>52</v>
      </c>
      <c r="H2674" s="60" t="s">
        <v>79</v>
      </c>
      <c r="I2674" s="60">
        <v>115249.67</v>
      </c>
      <c r="J2674" s="60" t="s">
        <v>7277</v>
      </c>
      <c r="K2674" s="60" t="s">
        <v>40</v>
      </c>
      <c r="L2674" s="60" t="s">
        <v>56</v>
      </c>
      <c r="M2674" s="60">
        <v>3.96</v>
      </c>
      <c r="N2674" s="60" t="s">
        <v>74</v>
      </c>
      <c r="O2674" s="60">
        <v>36</v>
      </c>
    </row>
    <row r="2675" spans="1:15" x14ac:dyDescent="0.2">
      <c r="A2675" s="60" t="s">
        <v>8457</v>
      </c>
      <c r="B2675" s="60" t="s">
        <v>8458</v>
      </c>
      <c r="C2675" s="60">
        <v>25</v>
      </c>
      <c r="D2675" s="60" t="s">
        <v>50</v>
      </c>
      <c r="E2675" s="60" t="s">
        <v>8459</v>
      </c>
      <c r="F2675" s="60">
        <v>-3281</v>
      </c>
      <c r="G2675" s="60" t="s">
        <v>116</v>
      </c>
      <c r="H2675" s="60" t="s">
        <v>30</v>
      </c>
      <c r="I2675" s="60">
        <v>91358.77</v>
      </c>
      <c r="J2675" s="60" t="s">
        <v>1007</v>
      </c>
      <c r="K2675" s="60" t="s">
        <v>55</v>
      </c>
      <c r="L2675" s="60" t="s">
        <v>32</v>
      </c>
      <c r="M2675" s="60">
        <v>4.05</v>
      </c>
      <c r="N2675" s="60" t="s">
        <v>57</v>
      </c>
      <c r="O2675" s="60">
        <v>5</v>
      </c>
    </row>
    <row r="2676" spans="1:15" x14ac:dyDescent="0.2">
      <c r="A2676" s="60" t="s">
        <v>8460</v>
      </c>
      <c r="B2676" s="60" t="s">
        <v>8461</v>
      </c>
      <c r="C2676" s="60">
        <v>30</v>
      </c>
      <c r="D2676" s="60" t="s">
        <v>27</v>
      </c>
      <c r="E2676" s="60" t="s">
        <v>8462</v>
      </c>
      <c r="F2676" s="60">
        <v>-9467</v>
      </c>
      <c r="G2676" s="60" t="s">
        <v>116</v>
      </c>
      <c r="H2676" s="60" t="s">
        <v>66</v>
      </c>
      <c r="I2676" s="60">
        <v>120029.46</v>
      </c>
      <c r="J2676" s="60" t="s">
        <v>4509</v>
      </c>
      <c r="K2676" s="60" t="s">
        <v>22</v>
      </c>
      <c r="L2676" s="60" t="s">
        <v>23</v>
      </c>
      <c r="M2676" s="60">
        <v>2.95</v>
      </c>
      <c r="N2676" s="60" t="s">
        <v>24</v>
      </c>
      <c r="O2676" s="60">
        <v>6</v>
      </c>
    </row>
    <row r="2677" spans="1:15" x14ac:dyDescent="0.2">
      <c r="A2677" s="60" t="s">
        <v>8463</v>
      </c>
      <c r="B2677" s="60" t="s">
        <v>8464</v>
      </c>
      <c r="C2677" s="60">
        <v>27</v>
      </c>
      <c r="D2677" s="60" t="s">
        <v>17</v>
      </c>
      <c r="E2677" s="60" t="s">
        <v>8465</v>
      </c>
      <c r="F2677" s="60">
        <v>-9629</v>
      </c>
      <c r="G2677" s="60" t="s">
        <v>45</v>
      </c>
      <c r="H2677" s="60" t="s">
        <v>20</v>
      </c>
      <c r="I2677" s="60">
        <v>87609.01</v>
      </c>
      <c r="J2677" s="60" t="s">
        <v>8466</v>
      </c>
      <c r="K2677" s="60" t="s">
        <v>47</v>
      </c>
      <c r="L2677" s="60" t="s">
        <v>56</v>
      </c>
      <c r="M2677" s="60">
        <v>1.02</v>
      </c>
      <c r="N2677" s="60" t="s">
        <v>24</v>
      </c>
      <c r="O2677" s="60">
        <v>11</v>
      </c>
    </row>
    <row r="2678" spans="1:15" x14ac:dyDescent="0.2">
      <c r="A2678" s="60" t="s">
        <v>8467</v>
      </c>
      <c r="B2678" s="60" t="s">
        <v>3004</v>
      </c>
      <c r="C2678" s="60">
        <v>48</v>
      </c>
      <c r="D2678" s="60" t="s">
        <v>27</v>
      </c>
      <c r="E2678" s="60" t="s">
        <v>8468</v>
      </c>
      <c r="F2678" s="60">
        <v>-5583</v>
      </c>
      <c r="G2678" s="60" t="s">
        <v>37</v>
      </c>
      <c r="H2678" s="60" t="s">
        <v>79</v>
      </c>
      <c r="I2678" s="60">
        <v>100942.2</v>
      </c>
      <c r="J2678" s="60" t="s">
        <v>8469</v>
      </c>
      <c r="K2678" s="60" t="s">
        <v>127</v>
      </c>
      <c r="L2678" s="60" t="s">
        <v>73</v>
      </c>
      <c r="M2678" s="60">
        <v>1.66</v>
      </c>
      <c r="N2678" s="60" t="s">
        <v>57</v>
      </c>
      <c r="O2678" s="60">
        <v>33</v>
      </c>
    </row>
    <row r="2679" spans="1:15" x14ac:dyDescent="0.2">
      <c r="A2679" s="60" t="s">
        <v>8470</v>
      </c>
      <c r="B2679" s="60" t="s">
        <v>8471</v>
      </c>
      <c r="C2679" s="60">
        <v>22</v>
      </c>
      <c r="D2679" s="60" t="s">
        <v>50</v>
      </c>
      <c r="E2679" s="60" t="s">
        <v>8472</v>
      </c>
      <c r="F2679" s="60">
        <v>-5617</v>
      </c>
      <c r="G2679" s="60" t="s">
        <v>78</v>
      </c>
      <c r="H2679" s="60" t="s">
        <v>79</v>
      </c>
      <c r="I2679" s="60">
        <v>64469.72</v>
      </c>
      <c r="J2679" s="60" t="s">
        <v>3990</v>
      </c>
      <c r="K2679" s="60" t="s">
        <v>55</v>
      </c>
      <c r="L2679" s="60" t="s">
        <v>73</v>
      </c>
      <c r="M2679" s="60">
        <v>4.07</v>
      </c>
      <c r="N2679" s="60" t="s">
        <v>24</v>
      </c>
      <c r="O2679" s="60">
        <v>28</v>
      </c>
    </row>
    <row r="2680" spans="1:15" x14ac:dyDescent="0.2">
      <c r="A2680" s="60" t="s">
        <v>8473</v>
      </c>
      <c r="B2680" s="60" t="s">
        <v>4476</v>
      </c>
      <c r="C2680" s="60">
        <v>46</v>
      </c>
      <c r="D2680" s="60" t="s">
        <v>27</v>
      </c>
      <c r="E2680" s="60" t="s">
        <v>8474</v>
      </c>
      <c r="F2680" s="60">
        <v>-5517</v>
      </c>
      <c r="G2680" s="60" t="s">
        <v>37</v>
      </c>
      <c r="H2680" s="60" t="s">
        <v>66</v>
      </c>
      <c r="I2680" s="60">
        <v>46725.22</v>
      </c>
      <c r="J2680" s="60" t="s">
        <v>8475</v>
      </c>
      <c r="K2680" s="60" t="s">
        <v>118</v>
      </c>
      <c r="L2680" s="60" t="s">
        <v>32</v>
      </c>
      <c r="M2680" s="60">
        <v>1.05</v>
      </c>
      <c r="N2680" s="60" t="s">
        <v>24</v>
      </c>
      <c r="O2680" s="60">
        <v>34</v>
      </c>
    </row>
    <row r="2681" spans="1:15" x14ac:dyDescent="0.2">
      <c r="A2681" s="60" t="s">
        <v>8476</v>
      </c>
      <c r="B2681" s="60" t="s">
        <v>8477</v>
      </c>
      <c r="C2681" s="60">
        <v>49</v>
      </c>
      <c r="D2681" s="60" t="s">
        <v>17</v>
      </c>
      <c r="E2681" s="60" t="s">
        <v>8478</v>
      </c>
      <c r="F2681" s="60">
        <v>-8030</v>
      </c>
      <c r="G2681" s="60" t="s">
        <v>85</v>
      </c>
      <c r="H2681" s="60" t="s">
        <v>66</v>
      </c>
      <c r="I2681" s="60">
        <v>175154.62</v>
      </c>
      <c r="J2681" s="60" t="s">
        <v>2024</v>
      </c>
      <c r="K2681" s="60" t="s">
        <v>136</v>
      </c>
      <c r="L2681" s="60" t="s">
        <v>73</v>
      </c>
      <c r="M2681" s="60">
        <v>1.8</v>
      </c>
      <c r="N2681" s="60" t="s">
        <v>74</v>
      </c>
      <c r="O2681" s="60">
        <v>6</v>
      </c>
    </row>
    <row r="2682" spans="1:15" x14ac:dyDescent="0.2">
      <c r="A2682" s="60" t="s">
        <v>8479</v>
      </c>
      <c r="B2682" s="60" t="s">
        <v>8480</v>
      </c>
      <c r="C2682" s="60">
        <v>32</v>
      </c>
      <c r="D2682" s="60" t="s">
        <v>17</v>
      </c>
      <c r="E2682" s="60" t="s">
        <v>8481</v>
      </c>
      <c r="F2682" s="60">
        <v>-9792</v>
      </c>
      <c r="G2682" s="60" t="s">
        <v>52</v>
      </c>
      <c r="H2682" s="60" t="s">
        <v>144</v>
      </c>
      <c r="I2682" s="60">
        <v>152383.19</v>
      </c>
      <c r="J2682" s="60" t="s">
        <v>4024</v>
      </c>
      <c r="K2682" s="60" t="s">
        <v>104</v>
      </c>
      <c r="L2682" s="60" t="s">
        <v>56</v>
      </c>
      <c r="M2682" s="60">
        <v>2.54</v>
      </c>
      <c r="N2682" s="60" t="s">
        <v>24</v>
      </c>
      <c r="O2682" s="60">
        <v>25</v>
      </c>
    </row>
    <row r="2683" spans="1:15" x14ac:dyDescent="0.2">
      <c r="A2683" s="60" t="s">
        <v>8482</v>
      </c>
      <c r="B2683" s="60" t="s">
        <v>8483</v>
      </c>
      <c r="C2683" s="60">
        <v>61</v>
      </c>
      <c r="D2683" s="60" t="s">
        <v>50</v>
      </c>
      <c r="E2683" s="60" t="s">
        <v>8484</v>
      </c>
      <c r="F2683" s="60">
        <v>-3203</v>
      </c>
      <c r="G2683" s="60" t="s">
        <v>99</v>
      </c>
      <c r="H2683" s="60" t="s">
        <v>53</v>
      </c>
      <c r="I2683" s="60">
        <v>95051.14</v>
      </c>
      <c r="J2683" s="60" t="s">
        <v>112</v>
      </c>
      <c r="K2683" s="60" t="s">
        <v>62</v>
      </c>
      <c r="L2683" s="60" t="s">
        <v>73</v>
      </c>
      <c r="M2683" s="60">
        <v>2.35</v>
      </c>
      <c r="N2683" s="60" t="s">
        <v>24</v>
      </c>
      <c r="O2683" s="60">
        <v>12</v>
      </c>
    </row>
    <row r="2684" spans="1:15" x14ac:dyDescent="0.2">
      <c r="A2684" s="60" t="s">
        <v>8485</v>
      </c>
      <c r="B2684" s="60" t="s">
        <v>3732</v>
      </c>
      <c r="C2684" s="60">
        <v>61</v>
      </c>
      <c r="D2684" s="60" t="s">
        <v>27</v>
      </c>
      <c r="E2684" s="60" t="s">
        <v>8486</v>
      </c>
      <c r="F2684" s="60">
        <v>-6715</v>
      </c>
      <c r="G2684" s="60" t="s">
        <v>45</v>
      </c>
      <c r="H2684" s="60" t="s">
        <v>30</v>
      </c>
      <c r="I2684" s="60">
        <v>106132.34</v>
      </c>
      <c r="J2684" s="60" t="s">
        <v>8487</v>
      </c>
      <c r="K2684" s="60" t="s">
        <v>62</v>
      </c>
      <c r="L2684" s="60" t="s">
        <v>32</v>
      </c>
      <c r="M2684" s="60">
        <v>3.67</v>
      </c>
      <c r="N2684" s="60" t="s">
        <v>74</v>
      </c>
      <c r="O2684" s="60">
        <v>12</v>
      </c>
    </row>
    <row r="2685" spans="1:15" x14ac:dyDescent="0.2">
      <c r="A2685" s="60" t="s">
        <v>8488</v>
      </c>
      <c r="B2685" s="60" t="s">
        <v>8489</v>
      </c>
      <c r="C2685" s="60">
        <v>38</v>
      </c>
      <c r="D2685" s="60" t="s">
        <v>17</v>
      </c>
      <c r="E2685" s="60" t="s">
        <v>8490</v>
      </c>
      <c r="F2685" s="60">
        <v>-9636</v>
      </c>
      <c r="G2685" s="60" t="s">
        <v>37</v>
      </c>
      <c r="H2685" s="60" t="s">
        <v>66</v>
      </c>
      <c r="I2685" s="60">
        <v>100486.05</v>
      </c>
      <c r="J2685" s="60" t="s">
        <v>8441</v>
      </c>
      <c r="K2685" s="60" t="s">
        <v>127</v>
      </c>
      <c r="L2685" s="60" t="s">
        <v>73</v>
      </c>
      <c r="M2685" s="60">
        <v>1.19</v>
      </c>
      <c r="N2685" s="60" t="s">
        <v>24</v>
      </c>
      <c r="O2685" s="60">
        <v>3</v>
      </c>
    </row>
    <row r="2686" spans="1:15" x14ac:dyDescent="0.2">
      <c r="A2686" s="60" t="s">
        <v>8491</v>
      </c>
      <c r="B2686" s="60" t="s">
        <v>2348</v>
      </c>
      <c r="C2686" s="60">
        <v>54</v>
      </c>
      <c r="D2686" s="60" t="s">
        <v>50</v>
      </c>
      <c r="E2686" s="60" t="s">
        <v>8492</v>
      </c>
      <c r="F2686" s="60">
        <v>-2927</v>
      </c>
      <c r="G2686" s="60" t="s">
        <v>78</v>
      </c>
      <c r="H2686" s="60" t="s">
        <v>66</v>
      </c>
      <c r="I2686" s="60">
        <v>82815.600000000006</v>
      </c>
      <c r="J2686" s="60" t="s">
        <v>2223</v>
      </c>
      <c r="K2686" s="60" t="s">
        <v>127</v>
      </c>
      <c r="L2686" s="60" t="s">
        <v>73</v>
      </c>
      <c r="M2686" s="60">
        <v>4.18</v>
      </c>
      <c r="N2686" s="60" t="s">
        <v>57</v>
      </c>
      <c r="O2686" s="60">
        <v>4</v>
      </c>
    </row>
    <row r="2687" spans="1:15" x14ac:dyDescent="0.2">
      <c r="A2687" s="60" t="s">
        <v>8493</v>
      </c>
      <c r="B2687" s="60" t="s">
        <v>8380</v>
      </c>
      <c r="C2687" s="60">
        <v>32</v>
      </c>
      <c r="D2687" s="60" t="s">
        <v>17</v>
      </c>
      <c r="E2687" s="60" t="s">
        <v>8494</v>
      </c>
      <c r="F2687" s="60">
        <v>-10376</v>
      </c>
      <c r="G2687" s="60" t="s">
        <v>85</v>
      </c>
      <c r="H2687" s="60" t="s">
        <v>53</v>
      </c>
      <c r="I2687" s="60">
        <v>166851.82</v>
      </c>
      <c r="J2687" s="60" t="s">
        <v>2136</v>
      </c>
      <c r="K2687" s="60" t="s">
        <v>136</v>
      </c>
      <c r="L2687" s="60" t="s">
        <v>73</v>
      </c>
      <c r="M2687" s="60">
        <v>1.48</v>
      </c>
      <c r="N2687" s="60" t="s">
        <v>57</v>
      </c>
      <c r="O2687" s="60">
        <v>29</v>
      </c>
    </row>
    <row r="2688" spans="1:15" x14ac:dyDescent="0.2">
      <c r="A2688" s="60" t="s">
        <v>8495</v>
      </c>
      <c r="B2688" s="60" t="s">
        <v>8496</v>
      </c>
      <c r="C2688" s="60">
        <v>48</v>
      </c>
      <c r="D2688" s="60" t="s">
        <v>50</v>
      </c>
      <c r="E2688" s="60" t="s">
        <v>8497</v>
      </c>
      <c r="F2688" s="60">
        <v>-8193</v>
      </c>
      <c r="G2688" s="60" t="s">
        <v>19</v>
      </c>
      <c r="H2688" s="60" t="s">
        <v>66</v>
      </c>
      <c r="I2688" s="60">
        <v>159282.17000000001</v>
      </c>
      <c r="J2688" s="60" t="s">
        <v>254</v>
      </c>
      <c r="K2688" s="60" t="s">
        <v>104</v>
      </c>
      <c r="L2688" s="60" t="s">
        <v>73</v>
      </c>
      <c r="M2688" s="60">
        <v>1.55</v>
      </c>
      <c r="N2688" s="60" t="s">
        <v>24</v>
      </c>
      <c r="O2688" s="60">
        <v>8</v>
      </c>
    </row>
    <row r="2689" spans="1:15" x14ac:dyDescent="0.2">
      <c r="A2689" s="60" t="s">
        <v>8498</v>
      </c>
      <c r="B2689" s="60" t="s">
        <v>7691</v>
      </c>
      <c r="C2689" s="60">
        <v>46</v>
      </c>
      <c r="D2689" s="60" t="s">
        <v>27</v>
      </c>
      <c r="E2689" s="60" t="s">
        <v>8499</v>
      </c>
      <c r="F2689" s="60">
        <v>-6710</v>
      </c>
      <c r="G2689" s="60" t="s">
        <v>52</v>
      </c>
      <c r="H2689" s="60" t="s">
        <v>144</v>
      </c>
      <c r="I2689" s="60">
        <v>163958.70000000001</v>
      </c>
      <c r="J2689" s="60" t="s">
        <v>8500</v>
      </c>
      <c r="K2689" s="60" t="s">
        <v>127</v>
      </c>
      <c r="L2689" s="60" t="s">
        <v>73</v>
      </c>
      <c r="M2689" s="60">
        <v>3.25</v>
      </c>
      <c r="N2689" s="60" t="s">
        <v>33</v>
      </c>
      <c r="O2689" s="60">
        <v>37</v>
      </c>
    </row>
    <row r="2690" spans="1:15" x14ac:dyDescent="0.2">
      <c r="A2690" s="60" t="s">
        <v>8501</v>
      </c>
      <c r="B2690" s="60" t="s">
        <v>8502</v>
      </c>
      <c r="C2690" s="60">
        <v>34</v>
      </c>
      <c r="D2690" s="60" t="s">
        <v>17</v>
      </c>
      <c r="E2690" s="60" t="s">
        <v>8503</v>
      </c>
      <c r="F2690" s="60">
        <v>-7559</v>
      </c>
      <c r="G2690" s="60" t="s">
        <v>94</v>
      </c>
      <c r="H2690" s="60" t="s">
        <v>79</v>
      </c>
      <c r="I2690" s="60">
        <v>155880.09</v>
      </c>
      <c r="J2690" s="60" t="s">
        <v>1805</v>
      </c>
      <c r="K2690" s="60" t="s">
        <v>104</v>
      </c>
      <c r="L2690" s="60" t="s">
        <v>23</v>
      </c>
      <c r="M2690" s="60">
        <v>3.89</v>
      </c>
      <c r="N2690" s="60" t="s">
        <v>24</v>
      </c>
      <c r="O2690" s="60">
        <v>34</v>
      </c>
    </row>
    <row r="2691" spans="1:15" x14ac:dyDescent="0.2">
      <c r="A2691" s="60" t="s">
        <v>8504</v>
      </c>
      <c r="B2691" s="60" t="s">
        <v>5998</v>
      </c>
      <c r="C2691" s="60">
        <v>43</v>
      </c>
      <c r="D2691" s="60" t="s">
        <v>17</v>
      </c>
      <c r="E2691" s="60" t="s">
        <v>8505</v>
      </c>
      <c r="F2691" s="60">
        <v>-2666</v>
      </c>
      <c r="G2691" s="60" t="s">
        <v>52</v>
      </c>
      <c r="H2691" s="60" t="s">
        <v>71</v>
      </c>
      <c r="I2691" s="60">
        <v>136128.74</v>
      </c>
      <c r="J2691" s="60" t="s">
        <v>3079</v>
      </c>
      <c r="K2691" s="60" t="s">
        <v>62</v>
      </c>
      <c r="L2691" s="60" t="s">
        <v>56</v>
      </c>
      <c r="M2691" s="60">
        <v>3.98</v>
      </c>
      <c r="N2691" s="60" t="s">
        <v>57</v>
      </c>
      <c r="O2691" s="60">
        <v>12</v>
      </c>
    </row>
    <row r="2692" spans="1:15" x14ac:dyDescent="0.2">
      <c r="A2692" s="60" t="s">
        <v>8506</v>
      </c>
      <c r="B2692" s="60" t="s">
        <v>35</v>
      </c>
      <c r="C2692" s="60">
        <v>58</v>
      </c>
      <c r="D2692" s="60" t="s">
        <v>17</v>
      </c>
      <c r="E2692" s="60" t="s">
        <v>8507</v>
      </c>
      <c r="F2692" s="60">
        <v>-8834</v>
      </c>
      <c r="G2692" s="60" t="s">
        <v>52</v>
      </c>
      <c r="H2692" s="60" t="s">
        <v>30</v>
      </c>
      <c r="I2692" s="60">
        <v>90625.37</v>
      </c>
      <c r="J2692" s="60" t="s">
        <v>8508</v>
      </c>
      <c r="K2692" s="60" t="s">
        <v>136</v>
      </c>
      <c r="L2692" s="60" t="s">
        <v>73</v>
      </c>
      <c r="M2692" s="60">
        <v>1.35</v>
      </c>
      <c r="N2692" s="60" t="s">
        <v>41</v>
      </c>
      <c r="O2692" s="60">
        <v>1</v>
      </c>
    </row>
    <row r="2693" spans="1:15" x14ac:dyDescent="0.2">
      <c r="A2693" s="60" t="s">
        <v>8509</v>
      </c>
      <c r="B2693" s="60" t="s">
        <v>3850</v>
      </c>
      <c r="C2693" s="60">
        <v>28</v>
      </c>
      <c r="D2693" s="60" t="s">
        <v>17</v>
      </c>
      <c r="E2693" s="60" t="s">
        <v>8510</v>
      </c>
      <c r="F2693" s="60">
        <v>-8934</v>
      </c>
      <c r="G2693" s="60" t="s">
        <v>45</v>
      </c>
      <c r="H2693" s="60" t="s">
        <v>20</v>
      </c>
      <c r="I2693" s="60">
        <v>106444.78</v>
      </c>
      <c r="J2693" s="60" t="s">
        <v>3681</v>
      </c>
      <c r="K2693" s="60" t="s">
        <v>40</v>
      </c>
      <c r="L2693" s="60" t="s">
        <v>32</v>
      </c>
      <c r="M2693" s="60">
        <v>1</v>
      </c>
      <c r="N2693" s="60" t="s">
        <v>24</v>
      </c>
      <c r="O2693" s="60">
        <v>1</v>
      </c>
    </row>
    <row r="2694" spans="1:15" x14ac:dyDescent="0.2">
      <c r="A2694" s="60" t="s">
        <v>8511</v>
      </c>
      <c r="B2694" s="60" t="s">
        <v>8512</v>
      </c>
      <c r="C2694" s="60">
        <v>35</v>
      </c>
      <c r="D2694" s="60" t="s">
        <v>17</v>
      </c>
      <c r="E2694" s="60" t="s">
        <v>8513</v>
      </c>
      <c r="F2694" s="60">
        <v>-4056</v>
      </c>
      <c r="G2694" s="60" t="s">
        <v>45</v>
      </c>
      <c r="H2694" s="60" t="s">
        <v>38</v>
      </c>
      <c r="I2694" s="60">
        <v>124581.79</v>
      </c>
      <c r="J2694" s="60" t="s">
        <v>6926</v>
      </c>
      <c r="K2694" s="60" t="s">
        <v>40</v>
      </c>
      <c r="L2694" s="60" t="s">
        <v>56</v>
      </c>
      <c r="M2694" s="60">
        <v>4.91</v>
      </c>
      <c r="N2694" s="60" t="s">
        <v>41</v>
      </c>
      <c r="O2694" s="60">
        <v>10</v>
      </c>
    </row>
    <row r="2695" spans="1:15" x14ac:dyDescent="0.2">
      <c r="A2695" s="60" t="s">
        <v>8514</v>
      </c>
      <c r="B2695" s="60" t="s">
        <v>7320</v>
      </c>
      <c r="C2695" s="60">
        <v>63</v>
      </c>
      <c r="D2695" s="60" t="s">
        <v>50</v>
      </c>
      <c r="E2695" s="60" t="s">
        <v>8515</v>
      </c>
      <c r="F2695" s="60">
        <v>-6492</v>
      </c>
      <c r="G2695" s="60" t="s">
        <v>85</v>
      </c>
      <c r="H2695" s="60" t="s">
        <v>30</v>
      </c>
      <c r="I2695" s="60">
        <v>178104.42</v>
      </c>
      <c r="J2695" s="60" t="s">
        <v>6965</v>
      </c>
      <c r="K2695" s="60" t="s">
        <v>62</v>
      </c>
      <c r="L2695" s="60" t="s">
        <v>56</v>
      </c>
      <c r="M2695" s="60">
        <v>2.93</v>
      </c>
      <c r="N2695" s="60" t="s">
        <v>41</v>
      </c>
      <c r="O2695" s="60">
        <v>40</v>
      </c>
    </row>
    <row r="2696" spans="1:15" x14ac:dyDescent="0.2">
      <c r="A2696" s="60" t="s">
        <v>8516</v>
      </c>
      <c r="B2696" s="60" t="s">
        <v>2731</v>
      </c>
      <c r="C2696" s="60">
        <v>62</v>
      </c>
      <c r="D2696" s="60" t="s">
        <v>17</v>
      </c>
      <c r="E2696" s="60" t="s">
        <v>8517</v>
      </c>
      <c r="F2696" s="60">
        <v>-7409</v>
      </c>
      <c r="G2696" s="60" t="s">
        <v>94</v>
      </c>
      <c r="H2696" s="60" t="s">
        <v>194</v>
      </c>
      <c r="I2696" s="60">
        <v>156654.04999999999</v>
      </c>
      <c r="J2696" s="60" t="s">
        <v>858</v>
      </c>
      <c r="K2696" s="60" t="s">
        <v>47</v>
      </c>
      <c r="L2696" s="60" t="s">
        <v>56</v>
      </c>
      <c r="M2696" s="60">
        <v>2.96</v>
      </c>
      <c r="N2696" s="60" t="s">
        <v>74</v>
      </c>
      <c r="O2696" s="60">
        <v>20</v>
      </c>
    </row>
    <row r="2697" spans="1:15" x14ac:dyDescent="0.2">
      <c r="A2697" s="60" t="s">
        <v>8518</v>
      </c>
      <c r="B2697" s="60" t="s">
        <v>4495</v>
      </c>
      <c r="C2697" s="60">
        <v>50</v>
      </c>
      <c r="D2697" s="60" t="s">
        <v>27</v>
      </c>
      <c r="E2697" s="60" t="s">
        <v>8519</v>
      </c>
      <c r="F2697" s="60">
        <v>-8055</v>
      </c>
      <c r="G2697" s="60" t="s">
        <v>116</v>
      </c>
      <c r="H2697" s="60" t="s">
        <v>38</v>
      </c>
      <c r="I2697" s="60">
        <v>35817.449999999997</v>
      </c>
      <c r="J2697" s="60" t="s">
        <v>1358</v>
      </c>
      <c r="K2697" s="60" t="s">
        <v>62</v>
      </c>
      <c r="L2697" s="60" t="s">
        <v>73</v>
      </c>
      <c r="M2697" s="60">
        <v>4.95</v>
      </c>
      <c r="N2697" s="60" t="s">
        <v>57</v>
      </c>
      <c r="O2697" s="60">
        <v>34</v>
      </c>
    </row>
    <row r="2698" spans="1:15" x14ac:dyDescent="0.2">
      <c r="A2698" s="60" t="s">
        <v>8520</v>
      </c>
      <c r="B2698" s="60" t="s">
        <v>412</v>
      </c>
      <c r="C2698" s="60">
        <v>37</v>
      </c>
      <c r="D2698" s="60" t="s">
        <v>17</v>
      </c>
      <c r="E2698" s="60" t="s">
        <v>8521</v>
      </c>
      <c r="F2698" s="60">
        <v>-7919</v>
      </c>
      <c r="G2698" s="60" t="s">
        <v>85</v>
      </c>
      <c r="H2698" s="60" t="s">
        <v>20</v>
      </c>
      <c r="I2698" s="60">
        <v>97169.48</v>
      </c>
      <c r="J2698" s="60" t="s">
        <v>2470</v>
      </c>
      <c r="K2698" s="60" t="s">
        <v>22</v>
      </c>
      <c r="L2698" s="60" t="s">
        <v>32</v>
      </c>
      <c r="M2698" s="60">
        <v>2.3199999999999998</v>
      </c>
      <c r="N2698" s="60" t="s">
        <v>74</v>
      </c>
      <c r="O2698" s="60">
        <v>8</v>
      </c>
    </row>
    <row r="2699" spans="1:15" x14ac:dyDescent="0.2">
      <c r="A2699" s="60" t="s">
        <v>8522</v>
      </c>
      <c r="B2699" s="60" t="s">
        <v>8523</v>
      </c>
      <c r="C2699" s="60">
        <v>49</v>
      </c>
      <c r="D2699" s="60" t="s">
        <v>50</v>
      </c>
      <c r="E2699" s="60" t="s">
        <v>8524</v>
      </c>
      <c r="F2699" s="60">
        <v>-10015</v>
      </c>
      <c r="G2699" s="60" t="s">
        <v>85</v>
      </c>
      <c r="H2699" s="60" t="s">
        <v>144</v>
      </c>
      <c r="I2699" s="60">
        <v>134531</v>
      </c>
      <c r="J2699" s="60" t="s">
        <v>8525</v>
      </c>
      <c r="K2699" s="60" t="s">
        <v>62</v>
      </c>
      <c r="L2699" s="60" t="s">
        <v>23</v>
      </c>
      <c r="M2699" s="60">
        <v>2.2200000000000002</v>
      </c>
      <c r="N2699" s="60" t="s">
        <v>74</v>
      </c>
      <c r="O2699" s="60">
        <v>18</v>
      </c>
    </row>
    <row r="2700" spans="1:15" x14ac:dyDescent="0.2">
      <c r="A2700" s="60" t="s">
        <v>8526</v>
      </c>
      <c r="B2700" s="60" t="s">
        <v>8527</v>
      </c>
      <c r="C2700" s="60">
        <v>42</v>
      </c>
      <c r="D2700" s="60" t="s">
        <v>17</v>
      </c>
      <c r="E2700" s="60" t="s">
        <v>8528</v>
      </c>
      <c r="F2700" s="60">
        <v>-3048</v>
      </c>
      <c r="G2700" s="60" t="s">
        <v>45</v>
      </c>
      <c r="H2700" s="60" t="s">
        <v>144</v>
      </c>
      <c r="I2700" s="60">
        <v>45199.24</v>
      </c>
      <c r="J2700" s="60" t="s">
        <v>301</v>
      </c>
      <c r="K2700" s="60" t="s">
        <v>22</v>
      </c>
      <c r="L2700" s="60" t="s">
        <v>23</v>
      </c>
      <c r="M2700" s="60">
        <v>2.8</v>
      </c>
      <c r="N2700" s="60" t="s">
        <v>57</v>
      </c>
      <c r="O2700" s="60">
        <v>32</v>
      </c>
    </row>
    <row r="2701" spans="1:15" x14ac:dyDescent="0.2">
      <c r="A2701" s="60" t="s">
        <v>8529</v>
      </c>
      <c r="B2701" s="60" t="s">
        <v>4371</v>
      </c>
      <c r="C2701" s="60">
        <v>47</v>
      </c>
      <c r="D2701" s="60" t="s">
        <v>50</v>
      </c>
      <c r="E2701" s="60" t="s">
        <v>8530</v>
      </c>
      <c r="F2701" s="60">
        <v>-7325</v>
      </c>
      <c r="G2701" s="60" t="s">
        <v>94</v>
      </c>
      <c r="H2701" s="60" t="s">
        <v>194</v>
      </c>
      <c r="I2701" s="60">
        <v>70381.679999999993</v>
      </c>
      <c r="J2701" s="60" t="s">
        <v>8144</v>
      </c>
      <c r="K2701" s="60" t="s">
        <v>127</v>
      </c>
      <c r="L2701" s="60" t="s">
        <v>32</v>
      </c>
      <c r="M2701" s="60">
        <v>4.28</v>
      </c>
      <c r="N2701" s="60" t="s">
        <v>74</v>
      </c>
      <c r="O2701" s="60">
        <v>35</v>
      </c>
    </row>
    <row r="2702" spans="1:15" x14ac:dyDescent="0.2">
      <c r="A2702" s="60" t="s">
        <v>8531</v>
      </c>
      <c r="B2702" s="60" t="s">
        <v>2789</v>
      </c>
      <c r="C2702" s="60">
        <v>28</v>
      </c>
      <c r="D2702" s="60" t="s">
        <v>27</v>
      </c>
      <c r="E2702" s="60" t="s">
        <v>8532</v>
      </c>
      <c r="F2702" s="60">
        <v>-7639</v>
      </c>
      <c r="G2702" s="60" t="s">
        <v>52</v>
      </c>
      <c r="H2702" s="60" t="s">
        <v>66</v>
      </c>
      <c r="I2702" s="60">
        <v>107182.57</v>
      </c>
      <c r="J2702" s="60" t="s">
        <v>8533</v>
      </c>
      <c r="K2702" s="60" t="s">
        <v>47</v>
      </c>
      <c r="L2702" s="60" t="s">
        <v>32</v>
      </c>
      <c r="M2702" s="60">
        <v>1.44</v>
      </c>
      <c r="N2702" s="60" t="s">
        <v>74</v>
      </c>
      <c r="O2702" s="60">
        <v>22</v>
      </c>
    </row>
    <row r="2703" spans="1:15" x14ac:dyDescent="0.2">
      <c r="A2703" s="60" t="s">
        <v>8534</v>
      </c>
      <c r="B2703" s="60" t="s">
        <v>8535</v>
      </c>
      <c r="C2703" s="60">
        <v>64</v>
      </c>
      <c r="D2703" s="60" t="s">
        <v>17</v>
      </c>
      <c r="E2703" s="60" t="s">
        <v>8536</v>
      </c>
      <c r="F2703" s="60">
        <v>-5097</v>
      </c>
      <c r="G2703" s="60" t="s">
        <v>37</v>
      </c>
      <c r="H2703" s="60" t="s">
        <v>71</v>
      </c>
      <c r="I2703" s="60">
        <v>50016.87</v>
      </c>
      <c r="J2703" s="60" t="s">
        <v>992</v>
      </c>
      <c r="K2703" s="60" t="s">
        <v>22</v>
      </c>
      <c r="L2703" s="60" t="s">
        <v>32</v>
      </c>
      <c r="M2703" s="60">
        <v>4.0199999999999996</v>
      </c>
      <c r="N2703" s="60" t="s">
        <v>57</v>
      </c>
      <c r="O2703" s="60">
        <v>19</v>
      </c>
    </row>
    <row r="2704" spans="1:15" x14ac:dyDescent="0.2">
      <c r="A2704" s="60" t="s">
        <v>8537</v>
      </c>
      <c r="B2704" s="60" t="s">
        <v>7733</v>
      </c>
      <c r="C2704" s="60">
        <v>58</v>
      </c>
      <c r="D2704" s="60" t="s">
        <v>50</v>
      </c>
      <c r="E2704" s="60" t="s">
        <v>8538</v>
      </c>
      <c r="F2704" s="60">
        <v>-7198</v>
      </c>
      <c r="G2704" s="60" t="s">
        <v>19</v>
      </c>
      <c r="H2704" s="60" t="s">
        <v>53</v>
      </c>
      <c r="I2704" s="60">
        <v>80459.460000000006</v>
      </c>
      <c r="J2704" s="60" t="s">
        <v>8539</v>
      </c>
      <c r="K2704" s="60" t="s">
        <v>127</v>
      </c>
      <c r="L2704" s="60" t="s">
        <v>23</v>
      </c>
      <c r="M2704" s="60">
        <v>3.91</v>
      </c>
      <c r="N2704" s="60" t="s">
        <v>24</v>
      </c>
      <c r="O2704" s="60">
        <v>8</v>
      </c>
    </row>
    <row r="2705" spans="1:15" x14ac:dyDescent="0.2">
      <c r="A2705" s="60" t="s">
        <v>8540</v>
      </c>
      <c r="B2705" s="60" t="s">
        <v>1525</v>
      </c>
      <c r="C2705" s="60">
        <v>56</v>
      </c>
      <c r="D2705" s="60" t="s">
        <v>17</v>
      </c>
      <c r="E2705" s="60" t="s">
        <v>8541</v>
      </c>
      <c r="F2705" s="60">
        <v>-10093</v>
      </c>
      <c r="G2705" s="60" t="s">
        <v>29</v>
      </c>
      <c r="H2705" s="60" t="s">
        <v>66</v>
      </c>
      <c r="I2705" s="60">
        <v>40259.69</v>
      </c>
      <c r="J2705" s="60" t="s">
        <v>8374</v>
      </c>
      <c r="K2705" s="60" t="s">
        <v>104</v>
      </c>
      <c r="L2705" s="60" t="s">
        <v>32</v>
      </c>
      <c r="M2705" s="60">
        <v>4.37</v>
      </c>
      <c r="N2705" s="60" t="s">
        <v>57</v>
      </c>
      <c r="O2705" s="60">
        <v>36</v>
      </c>
    </row>
    <row r="2706" spans="1:15" x14ac:dyDescent="0.2">
      <c r="A2706" s="60" t="s">
        <v>8542</v>
      </c>
      <c r="B2706" s="60" t="s">
        <v>3093</v>
      </c>
      <c r="C2706" s="60">
        <v>34</v>
      </c>
      <c r="D2706" s="60" t="s">
        <v>50</v>
      </c>
      <c r="E2706" s="60" t="s">
        <v>8543</v>
      </c>
      <c r="F2706" s="60">
        <v>-9885</v>
      </c>
      <c r="G2706" s="60" t="s">
        <v>85</v>
      </c>
      <c r="H2706" s="60" t="s">
        <v>30</v>
      </c>
      <c r="I2706" s="60">
        <v>112394.2</v>
      </c>
      <c r="J2706" s="60" t="s">
        <v>8544</v>
      </c>
      <c r="K2706" s="60" t="s">
        <v>81</v>
      </c>
      <c r="L2706" s="60" t="s">
        <v>32</v>
      </c>
      <c r="M2706" s="60">
        <v>1.0900000000000001</v>
      </c>
      <c r="N2706" s="60" t="s">
        <v>74</v>
      </c>
      <c r="O2706" s="60">
        <v>32</v>
      </c>
    </row>
    <row r="2707" spans="1:15" x14ac:dyDescent="0.2">
      <c r="A2707" s="60" t="s">
        <v>8545</v>
      </c>
      <c r="B2707" s="60" t="s">
        <v>5238</v>
      </c>
      <c r="C2707" s="60">
        <v>37</v>
      </c>
      <c r="D2707" s="60" t="s">
        <v>27</v>
      </c>
      <c r="E2707" s="60" t="s">
        <v>8546</v>
      </c>
      <c r="F2707" s="60">
        <v>-6005</v>
      </c>
      <c r="G2707" s="60" t="s">
        <v>52</v>
      </c>
      <c r="H2707" s="60" t="s">
        <v>79</v>
      </c>
      <c r="I2707" s="60">
        <v>137318.38</v>
      </c>
      <c r="J2707" s="60" t="s">
        <v>8547</v>
      </c>
      <c r="K2707" s="60" t="s">
        <v>104</v>
      </c>
      <c r="L2707" s="60" t="s">
        <v>56</v>
      </c>
      <c r="M2707" s="60">
        <v>1.97</v>
      </c>
      <c r="N2707" s="60" t="s">
        <v>24</v>
      </c>
      <c r="O2707" s="60">
        <v>0</v>
      </c>
    </row>
    <row r="2708" spans="1:15" x14ac:dyDescent="0.2">
      <c r="A2708" s="60" t="s">
        <v>8548</v>
      </c>
      <c r="B2708" s="60" t="s">
        <v>1290</v>
      </c>
      <c r="C2708" s="60">
        <v>44</v>
      </c>
      <c r="D2708" s="60" t="s">
        <v>50</v>
      </c>
      <c r="E2708" s="60" t="s">
        <v>8549</v>
      </c>
      <c r="F2708" s="60">
        <v>-7280</v>
      </c>
      <c r="G2708" s="60" t="s">
        <v>19</v>
      </c>
      <c r="H2708" s="60" t="s">
        <v>30</v>
      </c>
      <c r="I2708" s="60">
        <v>67373.13</v>
      </c>
      <c r="J2708" s="60" t="s">
        <v>3770</v>
      </c>
      <c r="K2708" s="60" t="s">
        <v>136</v>
      </c>
      <c r="L2708" s="60" t="s">
        <v>23</v>
      </c>
      <c r="M2708" s="60">
        <v>4.25</v>
      </c>
      <c r="N2708" s="60" t="s">
        <v>57</v>
      </c>
      <c r="O2708" s="60">
        <v>26</v>
      </c>
    </row>
    <row r="2709" spans="1:15" x14ac:dyDescent="0.2">
      <c r="A2709" s="60" t="s">
        <v>8550</v>
      </c>
      <c r="B2709" s="60" t="s">
        <v>1974</v>
      </c>
      <c r="C2709" s="60">
        <v>50</v>
      </c>
      <c r="D2709" s="60" t="s">
        <v>50</v>
      </c>
      <c r="E2709" s="60" t="s">
        <v>8551</v>
      </c>
      <c r="F2709" s="60">
        <v>-3438</v>
      </c>
      <c r="G2709" s="60" t="s">
        <v>52</v>
      </c>
      <c r="H2709" s="60" t="s">
        <v>53</v>
      </c>
      <c r="I2709" s="60">
        <v>178193.05</v>
      </c>
      <c r="J2709" s="60" t="s">
        <v>1557</v>
      </c>
      <c r="K2709" s="60" t="s">
        <v>118</v>
      </c>
      <c r="L2709" s="60" t="s">
        <v>32</v>
      </c>
      <c r="M2709" s="60">
        <v>4.05</v>
      </c>
      <c r="N2709" s="60" t="s">
        <v>24</v>
      </c>
      <c r="O2709" s="60">
        <v>3</v>
      </c>
    </row>
    <row r="2710" spans="1:15" x14ac:dyDescent="0.2">
      <c r="A2710" s="60" t="s">
        <v>8552</v>
      </c>
      <c r="B2710" s="60" t="s">
        <v>8553</v>
      </c>
      <c r="C2710" s="60">
        <v>50</v>
      </c>
      <c r="D2710" s="60" t="s">
        <v>50</v>
      </c>
      <c r="E2710" s="60" t="s">
        <v>8554</v>
      </c>
      <c r="F2710" s="60">
        <v>-7466</v>
      </c>
      <c r="G2710" s="60" t="s">
        <v>85</v>
      </c>
      <c r="H2710" s="60" t="s">
        <v>38</v>
      </c>
      <c r="I2710" s="60">
        <v>144098.22</v>
      </c>
      <c r="J2710" s="60" t="s">
        <v>7535</v>
      </c>
      <c r="K2710" s="60" t="s">
        <v>47</v>
      </c>
      <c r="L2710" s="60" t="s">
        <v>23</v>
      </c>
      <c r="M2710" s="60">
        <v>1.84</v>
      </c>
      <c r="N2710" s="60" t="s">
        <v>74</v>
      </c>
      <c r="O2710" s="60">
        <v>24</v>
      </c>
    </row>
    <row r="2711" spans="1:15" x14ac:dyDescent="0.2">
      <c r="A2711" s="60" t="s">
        <v>8555</v>
      </c>
      <c r="B2711" s="60" t="s">
        <v>8496</v>
      </c>
      <c r="C2711" s="60">
        <v>55</v>
      </c>
      <c r="D2711" s="60" t="s">
        <v>50</v>
      </c>
      <c r="E2711" s="60" t="s">
        <v>8556</v>
      </c>
      <c r="F2711" s="60">
        <v>-5580</v>
      </c>
      <c r="G2711" s="60" t="s">
        <v>116</v>
      </c>
      <c r="H2711" s="60" t="s">
        <v>38</v>
      </c>
      <c r="I2711" s="60">
        <v>103461.59</v>
      </c>
      <c r="J2711" s="60" t="s">
        <v>3344</v>
      </c>
      <c r="K2711" s="60" t="s">
        <v>104</v>
      </c>
      <c r="L2711" s="60" t="s">
        <v>73</v>
      </c>
      <c r="M2711" s="60">
        <v>2.37</v>
      </c>
      <c r="N2711" s="60" t="s">
        <v>41</v>
      </c>
      <c r="O2711" s="60">
        <v>4</v>
      </c>
    </row>
    <row r="2712" spans="1:15" x14ac:dyDescent="0.2">
      <c r="A2712" s="60" t="s">
        <v>8557</v>
      </c>
      <c r="B2712" s="60" t="s">
        <v>8170</v>
      </c>
      <c r="C2712" s="60">
        <v>40</v>
      </c>
      <c r="D2712" s="60" t="s">
        <v>17</v>
      </c>
      <c r="E2712" s="60" t="s">
        <v>8558</v>
      </c>
      <c r="F2712" s="60">
        <v>-8006</v>
      </c>
      <c r="G2712" s="60" t="s">
        <v>19</v>
      </c>
      <c r="H2712" s="60" t="s">
        <v>194</v>
      </c>
      <c r="I2712" s="60">
        <v>80871.48</v>
      </c>
      <c r="J2712" s="60" t="s">
        <v>8559</v>
      </c>
      <c r="K2712" s="60" t="s">
        <v>62</v>
      </c>
      <c r="L2712" s="60" t="s">
        <v>32</v>
      </c>
      <c r="M2712" s="60">
        <v>2.42</v>
      </c>
      <c r="N2712" s="60" t="s">
        <v>33</v>
      </c>
      <c r="O2712" s="60">
        <v>19</v>
      </c>
    </row>
    <row r="2713" spans="1:15" x14ac:dyDescent="0.2">
      <c r="A2713" s="60" t="s">
        <v>8560</v>
      </c>
      <c r="B2713" s="60" t="s">
        <v>8561</v>
      </c>
      <c r="C2713" s="60">
        <v>56</v>
      </c>
      <c r="D2713" s="60" t="s">
        <v>27</v>
      </c>
      <c r="E2713" s="60" t="s">
        <v>8562</v>
      </c>
      <c r="F2713" s="60">
        <v>-9047</v>
      </c>
      <c r="G2713" s="60" t="s">
        <v>52</v>
      </c>
      <c r="H2713" s="60" t="s">
        <v>38</v>
      </c>
      <c r="I2713" s="60">
        <v>175235.48</v>
      </c>
      <c r="J2713" s="60" t="s">
        <v>8563</v>
      </c>
      <c r="K2713" s="60" t="s">
        <v>136</v>
      </c>
      <c r="L2713" s="60" t="s">
        <v>73</v>
      </c>
      <c r="M2713" s="60">
        <v>4.79</v>
      </c>
      <c r="N2713" s="60" t="s">
        <v>74</v>
      </c>
      <c r="O2713" s="60">
        <v>7</v>
      </c>
    </row>
    <row r="2714" spans="1:15" x14ac:dyDescent="0.2">
      <c r="A2714" s="60" t="s">
        <v>8564</v>
      </c>
      <c r="B2714" s="60" t="s">
        <v>338</v>
      </c>
      <c r="C2714" s="60">
        <v>49</v>
      </c>
      <c r="D2714" s="60" t="s">
        <v>50</v>
      </c>
      <c r="E2714" s="60" t="s">
        <v>8565</v>
      </c>
      <c r="F2714" s="60">
        <v>-7733</v>
      </c>
      <c r="G2714" s="60" t="s">
        <v>19</v>
      </c>
      <c r="H2714" s="60" t="s">
        <v>173</v>
      </c>
      <c r="I2714" s="60">
        <v>101692.32</v>
      </c>
      <c r="J2714" s="60" t="s">
        <v>8544</v>
      </c>
      <c r="K2714" s="60" t="s">
        <v>104</v>
      </c>
      <c r="L2714" s="60" t="s">
        <v>56</v>
      </c>
      <c r="M2714" s="60">
        <v>4.97</v>
      </c>
      <c r="N2714" s="60" t="s">
        <v>33</v>
      </c>
      <c r="O2714" s="60">
        <v>3</v>
      </c>
    </row>
    <row r="2715" spans="1:15" x14ac:dyDescent="0.2">
      <c r="A2715" s="60" t="s">
        <v>8566</v>
      </c>
      <c r="B2715" s="60" t="s">
        <v>8567</v>
      </c>
      <c r="C2715" s="60">
        <v>56</v>
      </c>
      <c r="D2715" s="60" t="s">
        <v>27</v>
      </c>
      <c r="E2715" s="60" t="s">
        <v>8568</v>
      </c>
      <c r="F2715" s="60">
        <v>-10320</v>
      </c>
      <c r="G2715" s="60" t="s">
        <v>99</v>
      </c>
      <c r="H2715" s="60" t="s">
        <v>71</v>
      </c>
      <c r="I2715" s="60">
        <v>159624.75</v>
      </c>
      <c r="J2715" s="60" t="s">
        <v>945</v>
      </c>
      <c r="K2715" s="60" t="s">
        <v>81</v>
      </c>
      <c r="L2715" s="60" t="s">
        <v>56</v>
      </c>
      <c r="M2715" s="60">
        <v>2.29</v>
      </c>
      <c r="N2715" s="60" t="s">
        <v>74</v>
      </c>
      <c r="O2715" s="60">
        <v>11</v>
      </c>
    </row>
    <row r="2716" spans="1:15" x14ac:dyDescent="0.2">
      <c r="A2716" s="60" t="s">
        <v>8569</v>
      </c>
      <c r="B2716" s="60" t="s">
        <v>1217</v>
      </c>
      <c r="C2716" s="60">
        <v>42</v>
      </c>
      <c r="D2716" s="60" t="s">
        <v>17</v>
      </c>
      <c r="E2716" s="60" t="s">
        <v>8570</v>
      </c>
      <c r="F2716" s="60">
        <v>-6507</v>
      </c>
      <c r="G2716" s="60" t="s">
        <v>37</v>
      </c>
      <c r="H2716" s="60" t="s">
        <v>66</v>
      </c>
      <c r="I2716" s="60">
        <v>64398.83</v>
      </c>
      <c r="J2716" s="60" t="s">
        <v>703</v>
      </c>
      <c r="K2716" s="60" t="s">
        <v>47</v>
      </c>
      <c r="L2716" s="60" t="s">
        <v>32</v>
      </c>
      <c r="M2716" s="60">
        <v>1.98</v>
      </c>
      <c r="N2716" s="60" t="s">
        <v>57</v>
      </c>
      <c r="O2716" s="60">
        <v>23</v>
      </c>
    </row>
    <row r="2717" spans="1:15" x14ac:dyDescent="0.2">
      <c r="A2717" s="60" t="s">
        <v>8571</v>
      </c>
      <c r="B2717" s="60" t="s">
        <v>377</v>
      </c>
      <c r="C2717" s="60">
        <v>42</v>
      </c>
      <c r="D2717" s="60" t="s">
        <v>50</v>
      </c>
      <c r="E2717" s="60" t="s">
        <v>8572</v>
      </c>
      <c r="F2717" s="60">
        <v>-6914</v>
      </c>
      <c r="G2717" s="60" t="s">
        <v>37</v>
      </c>
      <c r="H2717" s="60" t="s">
        <v>79</v>
      </c>
      <c r="I2717" s="60">
        <v>158718.34</v>
      </c>
      <c r="J2717" s="60" t="s">
        <v>2242</v>
      </c>
      <c r="K2717" s="60" t="s">
        <v>55</v>
      </c>
      <c r="L2717" s="60" t="s">
        <v>56</v>
      </c>
      <c r="M2717" s="60">
        <v>1.77</v>
      </c>
      <c r="N2717" s="60" t="s">
        <v>57</v>
      </c>
      <c r="O2717" s="60">
        <v>0</v>
      </c>
    </row>
    <row r="2718" spans="1:15" x14ac:dyDescent="0.2">
      <c r="A2718" s="60" t="s">
        <v>8573</v>
      </c>
      <c r="B2718" s="60" t="s">
        <v>1545</v>
      </c>
      <c r="C2718" s="60">
        <v>32</v>
      </c>
      <c r="D2718" s="60" t="s">
        <v>50</v>
      </c>
      <c r="E2718" s="60" t="s">
        <v>8574</v>
      </c>
      <c r="F2718" s="60">
        <v>-5330</v>
      </c>
      <c r="G2718" s="60" t="s">
        <v>94</v>
      </c>
      <c r="H2718" s="60" t="s">
        <v>71</v>
      </c>
      <c r="I2718" s="60">
        <v>89742.73</v>
      </c>
      <c r="J2718" s="60" t="s">
        <v>4725</v>
      </c>
      <c r="K2718" s="60" t="s">
        <v>118</v>
      </c>
      <c r="L2718" s="60" t="s">
        <v>56</v>
      </c>
      <c r="M2718" s="60">
        <v>4.09</v>
      </c>
      <c r="N2718" s="60" t="s">
        <v>57</v>
      </c>
      <c r="O2718" s="60">
        <v>40</v>
      </c>
    </row>
    <row r="2719" spans="1:15" x14ac:dyDescent="0.2">
      <c r="A2719" s="60" t="s">
        <v>8575</v>
      </c>
      <c r="B2719" s="60" t="s">
        <v>1462</v>
      </c>
      <c r="C2719" s="60">
        <v>51</v>
      </c>
      <c r="D2719" s="60" t="s">
        <v>17</v>
      </c>
      <c r="E2719" s="60" t="s">
        <v>8576</v>
      </c>
      <c r="F2719" s="60">
        <v>-5164</v>
      </c>
      <c r="G2719" s="60" t="s">
        <v>99</v>
      </c>
      <c r="H2719" s="60" t="s">
        <v>79</v>
      </c>
      <c r="I2719" s="60">
        <v>38564.89</v>
      </c>
      <c r="J2719" s="60" t="s">
        <v>7501</v>
      </c>
      <c r="K2719" s="60" t="s">
        <v>118</v>
      </c>
      <c r="L2719" s="60" t="s">
        <v>73</v>
      </c>
      <c r="M2719" s="60">
        <v>3.61</v>
      </c>
      <c r="N2719" s="60" t="s">
        <v>33</v>
      </c>
      <c r="O2719" s="60">
        <v>30</v>
      </c>
    </row>
    <row r="2720" spans="1:15" x14ac:dyDescent="0.2">
      <c r="A2720" s="60" t="s">
        <v>8577</v>
      </c>
      <c r="B2720" s="60" t="s">
        <v>2259</v>
      </c>
      <c r="C2720" s="60">
        <v>50</v>
      </c>
      <c r="D2720" s="60" t="s">
        <v>17</v>
      </c>
      <c r="E2720" s="60" t="s">
        <v>8578</v>
      </c>
      <c r="F2720" s="60">
        <v>-3833</v>
      </c>
      <c r="G2720" s="60" t="s">
        <v>52</v>
      </c>
      <c r="H2720" s="60" t="s">
        <v>30</v>
      </c>
      <c r="I2720" s="60">
        <v>168110.97</v>
      </c>
      <c r="J2720" s="60" t="s">
        <v>6995</v>
      </c>
      <c r="K2720" s="60" t="s">
        <v>127</v>
      </c>
      <c r="L2720" s="60" t="s">
        <v>32</v>
      </c>
      <c r="M2720" s="60">
        <v>1.72</v>
      </c>
      <c r="N2720" s="60" t="s">
        <v>57</v>
      </c>
      <c r="O2720" s="60">
        <v>17</v>
      </c>
    </row>
    <row r="2721" spans="1:15" x14ac:dyDescent="0.2">
      <c r="A2721" s="60" t="s">
        <v>8579</v>
      </c>
      <c r="B2721" s="60" t="s">
        <v>8580</v>
      </c>
      <c r="C2721" s="60">
        <v>33</v>
      </c>
      <c r="D2721" s="60" t="s">
        <v>17</v>
      </c>
      <c r="E2721" s="60" t="s">
        <v>8581</v>
      </c>
      <c r="F2721" s="60">
        <v>-1978</v>
      </c>
      <c r="G2721" s="60" t="s">
        <v>29</v>
      </c>
      <c r="H2721" s="60" t="s">
        <v>53</v>
      </c>
      <c r="I2721" s="60">
        <v>85535.05</v>
      </c>
      <c r="J2721" s="60" t="s">
        <v>3472</v>
      </c>
      <c r="K2721" s="60" t="s">
        <v>127</v>
      </c>
      <c r="L2721" s="60" t="s">
        <v>73</v>
      </c>
      <c r="M2721" s="60">
        <v>4.47</v>
      </c>
      <c r="N2721" s="60" t="s">
        <v>74</v>
      </c>
      <c r="O2721" s="60">
        <v>32</v>
      </c>
    </row>
    <row r="2722" spans="1:15" x14ac:dyDescent="0.2">
      <c r="A2722" s="60" t="s">
        <v>8582</v>
      </c>
      <c r="B2722" s="60" t="s">
        <v>3776</v>
      </c>
      <c r="C2722" s="60">
        <v>43</v>
      </c>
      <c r="D2722" s="60" t="s">
        <v>50</v>
      </c>
      <c r="E2722" s="60" t="s">
        <v>8583</v>
      </c>
      <c r="F2722" s="60">
        <v>-11060</v>
      </c>
      <c r="G2722" s="60" t="s">
        <v>52</v>
      </c>
      <c r="H2722" s="60" t="s">
        <v>53</v>
      </c>
      <c r="I2722" s="60">
        <v>81153.149999999994</v>
      </c>
      <c r="J2722" s="60" t="s">
        <v>8584</v>
      </c>
      <c r="K2722" s="60" t="s">
        <v>47</v>
      </c>
      <c r="L2722" s="60" t="s">
        <v>23</v>
      </c>
      <c r="M2722" s="60">
        <v>2.0499999999999998</v>
      </c>
      <c r="N2722" s="60" t="s">
        <v>74</v>
      </c>
      <c r="O2722" s="60">
        <v>3</v>
      </c>
    </row>
    <row r="2723" spans="1:15" x14ac:dyDescent="0.2">
      <c r="A2723" s="60" t="s">
        <v>8585</v>
      </c>
      <c r="B2723" s="60" t="s">
        <v>8586</v>
      </c>
      <c r="C2723" s="60">
        <v>47</v>
      </c>
      <c r="D2723" s="60" t="s">
        <v>27</v>
      </c>
      <c r="E2723" s="60" t="s">
        <v>8587</v>
      </c>
      <c r="F2723" s="60">
        <v>-9943</v>
      </c>
      <c r="G2723" s="60" t="s">
        <v>78</v>
      </c>
      <c r="H2723" s="60" t="s">
        <v>66</v>
      </c>
      <c r="I2723" s="60">
        <v>103852.3</v>
      </c>
      <c r="J2723" s="60" t="s">
        <v>3660</v>
      </c>
      <c r="K2723" s="60" t="s">
        <v>81</v>
      </c>
      <c r="L2723" s="60" t="s">
        <v>23</v>
      </c>
      <c r="M2723" s="60">
        <v>2.23</v>
      </c>
      <c r="N2723" s="60" t="s">
        <v>41</v>
      </c>
      <c r="O2723" s="60">
        <v>37</v>
      </c>
    </row>
    <row r="2724" spans="1:15" x14ac:dyDescent="0.2">
      <c r="A2724" s="60" t="s">
        <v>8588</v>
      </c>
      <c r="B2724" s="60" t="s">
        <v>7526</v>
      </c>
      <c r="C2724" s="60">
        <v>46</v>
      </c>
      <c r="D2724" s="60" t="s">
        <v>50</v>
      </c>
      <c r="E2724" s="60" t="s">
        <v>8589</v>
      </c>
      <c r="F2724" s="60">
        <v>-10090</v>
      </c>
      <c r="G2724" s="60" t="s">
        <v>52</v>
      </c>
      <c r="H2724" s="60" t="s">
        <v>66</v>
      </c>
      <c r="I2724" s="60">
        <v>129865.45</v>
      </c>
      <c r="J2724" s="60" t="s">
        <v>3896</v>
      </c>
      <c r="K2724" s="60" t="s">
        <v>47</v>
      </c>
      <c r="L2724" s="60" t="s">
        <v>32</v>
      </c>
      <c r="M2724" s="60">
        <v>4.12</v>
      </c>
      <c r="N2724" s="60" t="s">
        <v>33</v>
      </c>
      <c r="O2724" s="60">
        <v>3</v>
      </c>
    </row>
    <row r="2725" spans="1:15" x14ac:dyDescent="0.2">
      <c r="A2725" s="60" t="s">
        <v>8590</v>
      </c>
      <c r="B2725" s="60" t="s">
        <v>1535</v>
      </c>
      <c r="C2725" s="60">
        <v>33</v>
      </c>
      <c r="D2725" s="60" t="s">
        <v>17</v>
      </c>
      <c r="E2725" s="60" t="s">
        <v>8591</v>
      </c>
      <c r="F2725" s="60">
        <v>-8492</v>
      </c>
      <c r="G2725" s="60" t="s">
        <v>116</v>
      </c>
      <c r="H2725" s="60" t="s">
        <v>30</v>
      </c>
      <c r="I2725" s="60">
        <v>78218.16</v>
      </c>
      <c r="J2725" s="60" t="s">
        <v>8592</v>
      </c>
      <c r="K2725" s="60" t="s">
        <v>22</v>
      </c>
      <c r="L2725" s="60" t="s">
        <v>32</v>
      </c>
      <c r="M2725" s="60">
        <v>1.84</v>
      </c>
      <c r="N2725" s="60" t="s">
        <v>57</v>
      </c>
      <c r="O2725" s="60">
        <v>10</v>
      </c>
    </row>
    <row r="2726" spans="1:15" x14ac:dyDescent="0.2">
      <c r="A2726" s="60" t="s">
        <v>8593</v>
      </c>
      <c r="B2726" s="60" t="s">
        <v>797</v>
      </c>
      <c r="C2726" s="60">
        <v>50</v>
      </c>
      <c r="D2726" s="60" t="s">
        <v>27</v>
      </c>
      <c r="E2726" s="60" t="s">
        <v>8594</v>
      </c>
      <c r="F2726" s="60">
        <v>-7463</v>
      </c>
      <c r="G2726" s="60" t="s">
        <v>29</v>
      </c>
      <c r="H2726" s="60" t="s">
        <v>79</v>
      </c>
      <c r="I2726" s="60">
        <v>170271.75</v>
      </c>
      <c r="J2726" s="60" t="s">
        <v>8595</v>
      </c>
      <c r="K2726" s="60" t="s">
        <v>47</v>
      </c>
      <c r="L2726" s="60" t="s">
        <v>56</v>
      </c>
      <c r="M2726" s="60">
        <v>1.84</v>
      </c>
      <c r="N2726" s="60" t="s">
        <v>41</v>
      </c>
      <c r="O2726" s="60">
        <v>12</v>
      </c>
    </row>
    <row r="2727" spans="1:15" x14ac:dyDescent="0.2">
      <c r="A2727" s="60" t="s">
        <v>8596</v>
      </c>
      <c r="B2727" s="60" t="s">
        <v>2782</v>
      </c>
      <c r="C2727" s="60">
        <v>57</v>
      </c>
      <c r="D2727" s="60" t="s">
        <v>50</v>
      </c>
      <c r="E2727" s="60" t="s">
        <v>8597</v>
      </c>
      <c r="F2727" s="60">
        <v>-9131</v>
      </c>
      <c r="G2727" s="60" t="s">
        <v>78</v>
      </c>
      <c r="H2727" s="60" t="s">
        <v>66</v>
      </c>
      <c r="I2727" s="60">
        <v>175279.86</v>
      </c>
      <c r="J2727" s="60" t="s">
        <v>4769</v>
      </c>
      <c r="K2727" s="60" t="s">
        <v>118</v>
      </c>
      <c r="L2727" s="60" t="s">
        <v>23</v>
      </c>
      <c r="M2727" s="60">
        <v>1.94</v>
      </c>
      <c r="N2727" s="60" t="s">
        <v>24</v>
      </c>
      <c r="O2727" s="60">
        <v>25</v>
      </c>
    </row>
    <row r="2728" spans="1:15" x14ac:dyDescent="0.2">
      <c r="A2728" s="60" t="s">
        <v>8598</v>
      </c>
      <c r="B2728" s="60" t="s">
        <v>8599</v>
      </c>
      <c r="C2728" s="60">
        <v>25</v>
      </c>
      <c r="D2728" s="60" t="s">
        <v>17</v>
      </c>
      <c r="E2728" s="60" t="s">
        <v>8600</v>
      </c>
      <c r="F2728" s="60">
        <v>-7101</v>
      </c>
      <c r="G2728" s="60" t="s">
        <v>52</v>
      </c>
      <c r="H2728" s="60" t="s">
        <v>71</v>
      </c>
      <c r="I2728" s="60">
        <v>126594.82</v>
      </c>
      <c r="J2728" s="60" t="s">
        <v>8601</v>
      </c>
      <c r="K2728" s="60" t="s">
        <v>47</v>
      </c>
      <c r="L2728" s="60" t="s">
        <v>73</v>
      </c>
      <c r="M2728" s="60">
        <v>4.41</v>
      </c>
      <c r="N2728" s="60" t="s">
        <v>24</v>
      </c>
      <c r="O2728" s="60">
        <v>2</v>
      </c>
    </row>
    <row r="2729" spans="1:15" x14ac:dyDescent="0.2">
      <c r="A2729" s="60" t="s">
        <v>8602</v>
      </c>
      <c r="B2729" s="60" t="s">
        <v>8603</v>
      </c>
      <c r="C2729" s="60">
        <v>25</v>
      </c>
      <c r="D2729" s="60" t="s">
        <v>17</v>
      </c>
      <c r="E2729" s="60" t="s">
        <v>8604</v>
      </c>
      <c r="F2729" s="60">
        <v>-8547</v>
      </c>
      <c r="G2729" s="60" t="s">
        <v>99</v>
      </c>
      <c r="H2729" s="60" t="s">
        <v>66</v>
      </c>
      <c r="I2729" s="60">
        <v>97572.26</v>
      </c>
      <c r="J2729" s="60" t="s">
        <v>2360</v>
      </c>
      <c r="K2729" s="60" t="s">
        <v>55</v>
      </c>
      <c r="L2729" s="60" t="s">
        <v>73</v>
      </c>
      <c r="M2729" s="60">
        <v>2.4500000000000002</v>
      </c>
      <c r="N2729" s="60" t="s">
        <v>33</v>
      </c>
      <c r="O2729" s="60">
        <v>19</v>
      </c>
    </row>
    <row r="2730" spans="1:15" x14ac:dyDescent="0.2">
      <c r="A2730" s="60" t="s">
        <v>8605</v>
      </c>
      <c r="B2730" s="60" t="s">
        <v>8606</v>
      </c>
      <c r="C2730" s="60">
        <v>22</v>
      </c>
      <c r="D2730" s="60" t="s">
        <v>17</v>
      </c>
      <c r="E2730" s="60" t="s">
        <v>8607</v>
      </c>
      <c r="F2730" s="60">
        <v>-8301</v>
      </c>
      <c r="G2730" s="60" t="s">
        <v>78</v>
      </c>
      <c r="H2730" s="60" t="s">
        <v>53</v>
      </c>
      <c r="I2730" s="60">
        <v>164784.35</v>
      </c>
      <c r="J2730" s="60" t="s">
        <v>203</v>
      </c>
      <c r="K2730" s="60" t="s">
        <v>136</v>
      </c>
      <c r="L2730" s="60" t="s">
        <v>23</v>
      </c>
      <c r="M2730" s="60">
        <v>3.54</v>
      </c>
      <c r="N2730" s="60" t="s">
        <v>57</v>
      </c>
      <c r="O2730" s="60">
        <v>19</v>
      </c>
    </row>
    <row r="2731" spans="1:15" x14ac:dyDescent="0.2">
      <c r="A2731" s="60" t="s">
        <v>8608</v>
      </c>
      <c r="B2731" s="60" t="s">
        <v>8609</v>
      </c>
      <c r="C2731" s="60">
        <v>27</v>
      </c>
      <c r="D2731" s="60" t="s">
        <v>27</v>
      </c>
      <c r="E2731" s="60" t="s">
        <v>8610</v>
      </c>
      <c r="F2731" s="60">
        <v>-9631</v>
      </c>
      <c r="G2731" s="60" t="s">
        <v>45</v>
      </c>
      <c r="H2731" s="60" t="s">
        <v>144</v>
      </c>
      <c r="I2731" s="60">
        <v>61485.14</v>
      </c>
      <c r="J2731" s="60" t="s">
        <v>6363</v>
      </c>
      <c r="K2731" s="60" t="s">
        <v>22</v>
      </c>
      <c r="L2731" s="60" t="s">
        <v>73</v>
      </c>
      <c r="M2731" s="60">
        <v>2.68</v>
      </c>
      <c r="N2731" s="60" t="s">
        <v>74</v>
      </c>
      <c r="O2731" s="60">
        <v>40</v>
      </c>
    </row>
    <row r="2732" spans="1:15" x14ac:dyDescent="0.2">
      <c r="A2732" s="60" t="s">
        <v>8611</v>
      </c>
      <c r="B2732" s="60" t="s">
        <v>766</v>
      </c>
      <c r="C2732" s="60">
        <v>38</v>
      </c>
      <c r="D2732" s="60" t="s">
        <v>17</v>
      </c>
      <c r="E2732" s="60" t="s">
        <v>8612</v>
      </c>
      <c r="F2732" s="60">
        <v>-10220</v>
      </c>
      <c r="G2732" s="60" t="s">
        <v>52</v>
      </c>
      <c r="H2732" s="60" t="s">
        <v>71</v>
      </c>
      <c r="I2732" s="60">
        <v>166807.06</v>
      </c>
      <c r="J2732" s="60" t="s">
        <v>3926</v>
      </c>
      <c r="K2732" s="60" t="s">
        <v>104</v>
      </c>
      <c r="L2732" s="60" t="s">
        <v>32</v>
      </c>
      <c r="M2732" s="60">
        <v>4.6100000000000003</v>
      </c>
      <c r="N2732" s="60" t="s">
        <v>33</v>
      </c>
      <c r="O2732" s="60">
        <v>4</v>
      </c>
    </row>
    <row r="2733" spans="1:15" x14ac:dyDescent="0.2">
      <c r="A2733" s="60" t="s">
        <v>8613</v>
      </c>
      <c r="B2733" s="60" t="s">
        <v>8614</v>
      </c>
      <c r="C2733" s="60">
        <v>46</v>
      </c>
      <c r="D2733" s="60" t="s">
        <v>17</v>
      </c>
      <c r="E2733" s="60" t="s">
        <v>8615</v>
      </c>
      <c r="F2733" s="60">
        <v>-7130</v>
      </c>
      <c r="G2733" s="60" t="s">
        <v>37</v>
      </c>
      <c r="H2733" s="60" t="s">
        <v>79</v>
      </c>
      <c r="I2733" s="60">
        <v>161677.85999999999</v>
      </c>
      <c r="J2733" s="60" t="s">
        <v>760</v>
      </c>
      <c r="K2733" s="60" t="s">
        <v>55</v>
      </c>
      <c r="L2733" s="60" t="s">
        <v>23</v>
      </c>
      <c r="M2733" s="60">
        <v>2.72</v>
      </c>
      <c r="N2733" s="60" t="s">
        <v>74</v>
      </c>
      <c r="O2733" s="60">
        <v>11</v>
      </c>
    </row>
    <row r="2734" spans="1:15" x14ac:dyDescent="0.2">
      <c r="A2734" s="60" t="s">
        <v>8616</v>
      </c>
      <c r="B2734" s="60" t="s">
        <v>3881</v>
      </c>
      <c r="C2734" s="60">
        <v>31</v>
      </c>
      <c r="D2734" s="60" t="s">
        <v>27</v>
      </c>
      <c r="E2734" s="60" t="s">
        <v>8617</v>
      </c>
      <c r="F2734" s="60">
        <v>-7760</v>
      </c>
      <c r="G2734" s="60" t="s">
        <v>116</v>
      </c>
      <c r="H2734" s="60" t="s">
        <v>194</v>
      </c>
      <c r="I2734" s="60">
        <v>157834.97</v>
      </c>
      <c r="J2734" s="60" t="s">
        <v>8618</v>
      </c>
      <c r="K2734" s="60" t="s">
        <v>40</v>
      </c>
      <c r="L2734" s="60" t="s">
        <v>23</v>
      </c>
      <c r="M2734" s="60">
        <v>4.2</v>
      </c>
      <c r="N2734" s="60" t="s">
        <v>74</v>
      </c>
      <c r="O2734" s="60">
        <v>29</v>
      </c>
    </row>
    <row r="2735" spans="1:15" x14ac:dyDescent="0.2">
      <c r="A2735" s="60" t="s">
        <v>8619</v>
      </c>
      <c r="B2735" s="60" t="s">
        <v>8620</v>
      </c>
      <c r="C2735" s="60">
        <v>61</v>
      </c>
      <c r="D2735" s="60" t="s">
        <v>17</v>
      </c>
      <c r="E2735" s="60" t="s">
        <v>8621</v>
      </c>
      <c r="F2735" s="60">
        <v>-5490</v>
      </c>
      <c r="G2735" s="60" t="s">
        <v>45</v>
      </c>
      <c r="H2735" s="60" t="s">
        <v>173</v>
      </c>
      <c r="I2735" s="60">
        <v>127610.63</v>
      </c>
      <c r="J2735" s="60" t="s">
        <v>2057</v>
      </c>
      <c r="K2735" s="60" t="s">
        <v>22</v>
      </c>
      <c r="L2735" s="60" t="s">
        <v>56</v>
      </c>
      <c r="M2735" s="60">
        <v>2.73</v>
      </c>
      <c r="N2735" s="60" t="s">
        <v>74</v>
      </c>
      <c r="O2735" s="60">
        <v>16</v>
      </c>
    </row>
    <row r="2736" spans="1:15" x14ac:dyDescent="0.2">
      <c r="A2736" s="60" t="s">
        <v>8622</v>
      </c>
      <c r="B2736" s="60" t="s">
        <v>8623</v>
      </c>
      <c r="C2736" s="60">
        <v>36</v>
      </c>
      <c r="D2736" s="60" t="s">
        <v>27</v>
      </c>
      <c r="E2736" s="60" t="s">
        <v>8624</v>
      </c>
      <c r="F2736" s="60">
        <v>-4295</v>
      </c>
      <c r="G2736" s="60" t="s">
        <v>94</v>
      </c>
      <c r="H2736" s="60" t="s">
        <v>71</v>
      </c>
      <c r="I2736" s="60">
        <v>71935.039999999994</v>
      </c>
      <c r="J2736" s="60" t="s">
        <v>3559</v>
      </c>
      <c r="K2736" s="60" t="s">
        <v>62</v>
      </c>
      <c r="L2736" s="60" t="s">
        <v>73</v>
      </c>
      <c r="M2736" s="60">
        <v>2.02</v>
      </c>
      <c r="N2736" s="60" t="s">
        <v>74</v>
      </c>
      <c r="O2736" s="60">
        <v>10</v>
      </c>
    </row>
    <row r="2737" spans="1:15" x14ac:dyDescent="0.2">
      <c r="A2737" s="60" t="s">
        <v>8625</v>
      </c>
      <c r="B2737" s="60" t="s">
        <v>5361</v>
      </c>
      <c r="C2737" s="60">
        <v>32</v>
      </c>
      <c r="D2737" s="60" t="s">
        <v>50</v>
      </c>
      <c r="E2737" s="60" t="s">
        <v>8626</v>
      </c>
      <c r="F2737" s="60">
        <v>-5579</v>
      </c>
      <c r="G2737" s="60" t="s">
        <v>78</v>
      </c>
      <c r="H2737" s="60" t="s">
        <v>144</v>
      </c>
      <c r="I2737" s="60">
        <v>154000.01</v>
      </c>
      <c r="J2737" s="60" t="s">
        <v>8627</v>
      </c>
      <c r="K2737" s="60" t="s">
        <v>118</v>
      </c>
      <c r="L2737" s="60" t="s">
        <v>23</v>
      </c>
      <c r="M2737" s="60">
        <v>2.4300000000000002</v>
      </c>
      <c r="N2737" s="60" t="s">
        <v>24</v>
      </c>
      <c r="O2737" s="60">
        <v>3</v>
      </c>
    </row>
    <row r="2738" spans="1:15" x14ac:dyDescent="0.2">
      <c r="A2738" s="60" t="s">
        <v>8628</v>
      </c>
      <c r="B2738" s="60" t="s">
        <v>2236</v>
      </c>
      <c r="C2738" s="60">
        <v>65</v>
      </c>
      <c r="D2738" s="60" t="s">
        <v>50</v>
      </c>
      <c r="E2738" s="60" t="s">
        <v>8629</v>
      </c>
      <c r="F2738" s="60">
        <v>-9493</v>
      </c>
      <c r="G2738" s="60" t="s">
        <v>29</v>
      </c>
      <c r="H2738" s="60" t="s">
        <v>20</v>
      </c>
      <c r="I2738" s="60">
        <v>35519.89</v>
      </c>
      <c r="J2738" s="60" t="s">
        <v>3890</v>
      </c>
      <c r="K2738" s="60" t="s">
        <v>55</v>
      </c>
      <c r="L2738" s="60" t="s">
        <v>56</v>
      </c>
      <c r="M2738" s="60">
        <v>3.43</v>
      </c>
      <c r="N2738" s="60" t="s">
        <v>24</v>
      </c>
      <c r="O2738" s="60">
        <v>21</v>
      </c>
    </row>
    <row r="2739" spans="1:15" x14ac:dyDescent="0.2">
      <c r="A2739" s="60" t="s">
        <v>8630</v>
      </c>
      <c r="B2739" s="60" t="s">
        <v>319</v>
      </c>
      <c r="C2739" s="60">
        <v>25</v>
      </c>
      <c r="D2739" s="60" t="s">
        <v>50</v>
      </c>
      <c r="E2739" s="60" t="s">
        <v>8631</v>
      </c>
      <c r="F2739" s="60">
        <v>-4487</v>
      </c>
      <c r="G2739" s="60" t="s">
        <v>116</v>
      </c>
      <c r="H2739" s="60" t="s">
        <v>38</v>
      </c>
      <c r="I2739" s="60">
        <v>44186.52</v>
      </c>
      <c r="J2739" s="60" t="s">
        <v>1377</v>
      </c>
      <c r="K2739" s="60" t="s">
        <v>127</v>
      </c>
      <c r="L2739" s="60" t="s">
        <v>73</v>
      </c>
      <c r="M2739" s="60">
        <v>1.95</v>
      </c>
      <c r="N2739" s="60" t="s">
        <v>24</v>
      </c>
      <c r="O2739" s="60">
        <v>10</v>
      </c>
    </row>
    <row r="2740" spans="1:15" x14ac:dyDescent="0.2">
      <c r="A2740" s="60" t="s">
        <v>8632</v>
      </c>
      <c r="B2740" s="60" t="s">
        <v>8633</v>
      </c>
      <c r="C2740" s="60">
        <v>32</v>
      </c>
      <c r="D2740" s="60" t="s">
        <v>50</v>
      </c>
      <c r="E2740" s="60" t="s">
        <v>8634</v>
      </c>
      <c r="F2740" s="60">
        <v>-4808</v>
      </c>
      <c r="G2740" s="60" t="s">
        <v>99</v>
      </c>
      <c r="H2740" s="60" t="s">
        <v>20</v>
      </c>
      <c r="I2740" s="60">
        <v>68401.3</v>
      </c>
      <c r="J2740" s="60" t="s">
        <v>4849</v>
      </c>
      <c r="K2740" s="60" t="s">
        <v>81</v>
      </c>
      <c r="L2740" s="60" t="s">
        <v>23</v>
      </c>
      <c r="M2740" s="60">
        <v>4.03</v>
      </c>
      <c r="N2740" s="60" t="s">
        <v>24</v>
      </c>
      <c r="O2740" s="60">
        <v>30</v>
      </c>
    </row>
    <row r="2741" spans="1:15" x14ac:dyDescent="0.2">
      <c r="A2741" s="60" t="s">
        <v>8635</v>
      </c>
      <c r="B2741" s="60" t="s">
        <v>8636</v>
      </c>
      <c r="C2741" s="60">
        <v>44</v>
      </c>
      <c r="D2741" s="60" t="s">
        <v>50</v>
      </c>
      <c r="E2741" s="60" t="s">
        <v>8637</v>
      </c>
      <c r="F2741" s="60">
        <v>-6865</v>
      </c>
      <c r="G2741" s="60" t="s">
        <v>78</v>
      </c>
      <c r="H2741" s="60" t="s">
        <v>20</v>
      </c>
      <c r="I2741" s="60">
        <v>144839.67999999999</v>
      </c>
      <c r="J2741" s="60" t="s">
        <v>771</v>
      </c>
      <c r="K2741" s="60" t="s">
        <v>118</v>
      </c>
      <c r="L2741" s="60" t="s">
        <v>23</v>
      </c>
      <c r="M2741" s="60">
        <v>1.76</v>
      </c>
      <c r="N2741" s="60" t="s">
        <v>74</v>
      </c>
      <c r="O2741" s="60">
        <v>33</v>
      </c>
    </row>
    <row r="2742" spans="1:15" x14ac:dyDescent="0.2">
      <c r="A2742" s="60" t="s">
        <v>8638</v>
      </c>
      <c r="B2742" s="60" t="s">
        <v>2767</v>
      </c>
      <c r="C2742" s="60">
        <v>38</v>
      </c>
      <c r="D2742" s="60" t="s">
        <v>27</v>
      </c>
      <c r="E2742" s="60" t="s">
        <v>8639</v>
      </c>
      <c r="F2742" s="60">
        <v>-6316</v>
      </c>
      <c r="G2742" s="60" t="s">
        <v>78</v>
      </c>
      <c r="H2742" s="60" t="s">
        <v>38</v>
      </c>
      <c r="I2742" s="60">
        <v>129083.18</v>
      </c>
      <c r="J2742" s="60" t="s">
        <v>574</v>
      </c>
      <c r="K2742" s="60" t="s">
        <v>62</v>
      </c>
      <c r="L2742" s="60" t="s">
        <v>23</v>
      </c>
      <c r="M2742" s="60">
        <v>2.33</v>
      </c>
      <c r="N2742" s="60" t="s">
        <v>74</v>
      </c>
      <c r="O2742" s="60">
        <v>17</v>
      </c>
    </row>
    <row r="2743" spans="1:15" x14ac:dyDescent="0.2">
      <c r="A2743" s="60" t="s">
        <v>8640</v>
      </c>
      <c r="B2743" s="60" t="s">
        <v>7052</v>
      </c>
      <c r="C2743" s="60">
        <v>53</v>
      </c>
      <c r="D2743" s="60" t="s">
        <v>17</v>
      </c>
      <c r="E2743" s="60" t="s">
        <v>8641</v>
      </c>
      <c r="F2743" s="60">
        <v>-2693</v>
      </c>
      <c r="G2743" s="60" t="s">
        <v>37</v>
      </c>
      <c r="H2743" s="60" t="s">
        <v>71</v>
      </c>
      <c r="I2743" s="60">
        <v>115778.6</v>
      </c>
      <c r="J2743" s="60" t="s">
        <v>410</v>
      </c>
      <c r="K2743" s="60" t="s">
        <v>40</v>
      </c>
      <c r="L2743" s="60" t="s">
        <v>56</v>
      </c>
      <c r="M2743" s="60">
        <v>1.68</v>
      </c>
      <c r="N2743" s="60" t="s">
        <v>74</v>
      </c>
      <c r="O2743" s="60">
        <v>39</v>
      </c>
    </row>
    <row r="2744" spans="1:15" x14ac:dyDescent="0.2">
      <c r="A2744" s="60" t="s">
        <v>8642</v>
      </c>
      <c r="B2744" s="60" t="s">
        <v>8078</v>
      </c>
      <c r="C2744" s="60">
        <v>38</v>
      </c>
      <c r="D2744" s="60" t="s">
        <v>50</v>
      </c>
      <c r="E2744" s="60" t="s">
        <v>8643</v>
      </c>
      <c r="F2744" s="60">
        <v>-6158</v>
      </c>
      <c r="G2744" s="60" t="s">
        <v>52</v>
      </c>
      <c r="H2744" s="60" t="s">
        <v>71</v>
      </c>
      <c r="I2744" s="60">
        <v>135313.18</v>
      </c>
      <c r="J2744" s="60" t="s">
        <v>6425</v>
      </c>
      <c r="K2744" s="60" t="s">
        <v>136</v>
      </c>
      <c r="L2744" s="60" t="s">
        <v>56</v>
      </c>
      <c r="M2744" s="60">
        <v>4.76</v>
      </c>
      <c r="N2744" s="60" t="s">
        <v>74</v>
      </c>
      <c r="O2744" s="60">
        <v>1</v>
      </c>
    </row>
    <row r="2745" spans="1:15" x14ac:dyDescent="0.2">
      <c r="A2745" s="60" t="s">
        <v>8644</v>
      </c>
      <c r="B2745" s="60" t="s">
        <v>1582</v>
      </c>
      <c r="C2745" s="60">
        <v>38</v>
      </c>
      <c r="D2745" s="60" t="s">
        <v>50</v>
      </c>
      <c r="E2745" s="60" t="s">
        <v>8645</v>
      </c>
      <c r="F2745" s="60">
        <v>-10793</v>
      </c>
      <c r="G2745" s="60" t="s">
        <v>116</v>
      </c>
      <c r="H2745" s="60" t="s">
        <v>20</v>
      </c>
      <c r="I2745" s="60">
        <v>92438.56</v>
      </c>
      <c r="J2745" s="60" t="s">
        <v>8646</v>
      </c>
      <c r="K2745" s="60" t="s">
        <v>40</v>
      </c>
      <c r="L2745" s="60" t="s">
        <v>32</v>
      </c>
      <c r="M2745" s="60">
        <v>2.92</v>
      </c>
      <c r="N2745" s="60" t="s">
        <v>33</v>
      </c>
      <c r="O2745" s="60">
        <v>38</v>
      </c>
    </row>
    <row r="2746" spans="1:15" x14ac:dyDescent="0.2">
      <c r="A2746" s="60" t="s">
        <v>8647</v>
      </c>
      <c r="B2746" s="60" t="s">
        <v>8648</v>
      </c>
      <c r="C2746" s="60">
        <v>46</v>
      </c>
      <c r="D2746" s="60" t="s">
        <v>27</v>
      </c>
      <c r="E2746" s="60" t="s">
        <v>8649</v>
      </c>
      <c r="F2746" s="60">
        <v>-8112</v>
      </c>
      <c r="G2746" s="60" t="s">
        <v>29</v>
      </c>
      <c r="H2746" s="60" t="s">
        <v>144</v>
      </c>
      <c r="I2746" s="60">
        <v>146285.64000000001</v>
      </c>
      <c r="J2746" s="60" t="s">
        <v>1189</v>
      </c>
      <c r="K2746" s="60" t="s">
        <v>40</v>
      </c>
      <c r="L2746" s="60" t="s">
        <v>73</v>
      </c>
      <c r="M2746" s="60">
        <v>1.41</v>
      </c>
      <c r="N2746" s="60" t="s">
        <v>74</v>
      </c>
      <c r="O2746" s="60">
        <v>35</v>
      </c>
    </row>
    <row r="2747" spans="1:15" x14ac:dyDescent="0.2">
      <c r="A2747" s="60" t="s">
        <v>8650</v>
      </c>
      <c r="B2747" s="60" t="s">
        <v>3114</v>
      </c>
      <c r="C2747" s="60">
        <v>22</v>
      </c>
      <c r="D2747" s="60" t="s">
        <v>27</v>
      </c>
      <c r="E2747" s="60" t="s">
        <v>8651</v>
      </c>
      <c r="F2747" s="60">
        <v>-5888</v>
      </c>
      <c r="G2747" s="60" t="s">
        <v>85</v>
      </c>
      <c r="H2747" s="60" t="s">
        <v>53</v>
      </c>
      <c r="I2747" s="60">
        <v>86560.58</v>
      </c>
      <c r="J2747" s="60" t="s">
        <v>8652</v>
      </c>
      <c r="K2747" s="60" t="s">
        <v>55</v>
      </c>
      <c r="L2747" s="60" t="s">
        <v>73</v>
      </c>
      <c r="M2747" s="60">
        <v>1.02</v>
      </c>
      <c r="N2747" s="60" t="s">
        <v>24</v>
      </c>
      <c r="O2747" s="60">
        <v>37</v>
      </c>
    </row>
    <row r="2748" spans="1:15" x14ac:dyDescent="0.2">
      <c r="A2748" s="60" t="s">
        <v>8653</v>
      </c>
      <c r="B2748" s="60" t="s">
        <v>8654</v>
      </c>
      <c r="C2748" s="60">
        <v>45</v>
      </c>
      <c r="D2748" s="60" t="s">
        <v>27</v>
      </c>
      <c r="E2748" s="60" t="s">
        <v>8655</v>
      </c>
      <c r="F2748" s="60">
        <v>-7943</v>
      </c>
      <c r="G2748" s="60" t="s">
        <v>52</v>
      </c>
      <c r="H2748" s="60" t="s">
        <v>173</v>
      </c>
      <c r="I2748" s="60">
        <v>105056.92</v>
      </c>
      <c r="J2748" s="60" t="s">
        <v>8656</v>
      </c>
      <c r="K2748" s="60" t="s">
        <v>62</v>
      </c>
      <c r="L2748" s="60" t="s">
        <v>32</v>
      </c>
      <c r="M2748" s="60">
        <v>3.76</v>
      </c>
      <c r="N2748" s="60" t="s">
        <v>41</v>
      </c>
      <c r="O2748" s="60">
        <v>26</v>
      </c>
    </row>
    <row r="2749" spans="1:15" x14ac:dyDescent="0.2">
      <c r="A2749" s="60" t="s">
        <v>8657</v>
      </c>
      <c r="B2749" s="60" t="s">
        <v>43</v>
      </c>
      <c r="C2749" s="60">
        <v>57</v>
      </c>
      <c r="D2749" s="60" t="s">
        <v>27</v>
      </c>
      <c r="E2749" s="60" t="s">
        <v>8658</v>
      </c>
      <c r="F2749" s="60">
        <v>-4355</v>
      </c>
      <c r="G2749" s="60" t="s">
        <v>29</v>
      </c>
      <c r="H2749" s="60" t="s">
        <v>30</v>
      </c>
      <c r="I2749" s="60">
        <v>93055.51</v>
      </c>
      <c r="J2749" s="60" t="s">
        <v>3063</v>
      </c>
      <c r="K2749" s="60" t="s">
        <v>136</v>
      </c>
      <c r="L2749" s="60" t="s">
        <v>56</v>
      </c>
      <c r="M2749" s="60">
        <v>2.2599999999999998</v>
      </c>
      <c r="N2749" s="60" t="s">
        <v>33</v>
      </c>
      <c r="O2749" s="60">
        <v>35</v>
      </c>
    </row>
    <row r="2750" spans="1:15" x14ac:dyDescent="0.2">
      <c r="A2750" s="60" t="s">
        <v>8659</v>
      </c>
      <c r="B2750" s="60" t="s">
        <v>8660</v>
      </c>
      <c r="C2750" s="60">
        <v>43</v>
      </c>
      <c r="D2750" s="60" t="s">
        <v>27</v>
      </c>
      <c r="E2750" s="60" t="s">
        <v>8661</v>
      </c>
      <c r="F2750" s="60">
        <v>-4534</v>
      </c>
      <c r="G2750" s="60" t="s">
        <v>52</v>
      </c>
      <c r="H2750" s="60" t="s">
        <v>20</v>
      </c>
      <c r="I2750" s="60">
        <v>68355.429999999993</v>
      </c>
      <c r="J2750" s="60" t="s">
        <v>3508</v>
      </c>
      <c r="K2750" s="60" t="s">
        <v>47</v>
      </c>
      <c r="L2750" s="60" t="s">
        <v>23</v>
      </c>
      <c r="M2750" s="60">
        <v>1.84</v>
      </c>
      <c r="N2750" s="60" t="s">
        <v>57</v>
      </c>
      <c r="O2750" s="60">
        <v>22</v>
      </c>
    </row>
    <row r="2751" spans="1:15" x14ac:dyDescent="0.2">
      <c r="A2751" s="60" t="s">
        <v>8662</v>
      </c>
      <c r="B2751" s="60" t="s">
        <v>2365</v>
      </c>
      <c r="C2751" s="60">
        <v>45</v>
      </c>
      <c r="D2751" s="60" t="s">
        <v>27</v>
      </c>
      <c r="E2751" s="60" t="s">
        <v>8663</v>
      </c>
      <c r="F2751" s="60">
        <v>-9388</v>
      </c>
      <c r="G2751" s="60" t="s">
        <v>45</v>
      </c>
      <c r="H2751" s="60" t="s">
        <v>20</v>
      </c>
      <c r="I2751" s="60">
        <v>129752.19</v>
      </c>
      <c r="J2751" s="60" t="s">
        <v>8466</v>
      </c>
      <c r="K2751" s="60" t="s">
        <v>47</v>
      </c>
      <c r="L2751" s="60" t="s">
        <v>32</v>
      </c>
      <c r="M2751" s="60">
        <v>3.4</v>
      </c>
      <c r="N2751" s="60" t="s">
        <v>57</v>
      </c>
      <c r="O2751" s="60">
        <v>29</v>
      </c>
    </row>
    <row r="2752" spans="1:15" x14ac:dyDescent="0.2">
      <c r="A2752" s="60" t="s">
        <v>8664</v>
      </c>
      <c r="B2752" s="60" t="s">
        <v>2629</v>
      </c>
      <c r="C2752" s="60">
        <v>23</v>
      </c>
      <c r="D2752" s="60" t="s">
        <v>27</v>
      </c>
      <c r="E2752" s="60" t="s">
        <v>8665</v>
      </c>
      <c r="F2752" s="60">
        <v>-10202</v>
      </c>
      <c r="G2752" s="60" t="s">
        <v>116</v>
      </c>
      <c r="H2752" s="60" t="s">
        <v>79</v>
      </c>
      <c r="I2752" s="60">
        <v>176849.79</v>
      </c>
      <c r="J2752" s="60" t="s">
        <v>274</v>
      </c>
      <c r="K2752" s="60" t="s">
        <v>40</v>
      </c>
      <c r="L2752" s="60" t="s">
        <v>32</v>
      </c>
      <c r="M2752" s="60">
        <v>3.69</v>
      </c>
      <c r="N2752" s="60" t="s">
        <v>41</v>
      </c>
      <c r="O2752" s="60">
        <v>29</v>
      </c>
    </row>
    <row r="2753" spans="1:15" x14ac:dyDescent="0.2">
      <c r="A2753" s="60" t="s">
        <v>8666</v>
      </c>
      <c r="B2753" s="60" t="s">
        <v>2930</v>
      </c>
      <c r="C2753" s="60">
        <v>59</v>
      </c>
      <c r="D2753" s="60" t="s">
        <v>17</v>
      </c>
      <c r="E2753" s="60" t="s">
        <v>8667</v>
      </c>
      <c r="F2753" s="60">
        <v>-9832</v>
      </c>
      <c r="G2753" s="60" t="s">
        <v>85</v>
      </c>
      <c r="H2753" s="60" t="s">
        <v>71</v>
      </c>
      <c r="I2753" s="60">
        <v>122457.42</v>
      </c>
      <c r="J2753" s="60" t="s">
        <v>8668</v>
      </c>
      <c r="K2753" s="60" t="s">
        <v>104</v>
      </c>
      <c r="L2753" s="60" t="s">
        <v>73</v>
      </c>
      <c r="M2753" s="60">
        <v>3.3</v>
      </c>
      <c r="N2753" s="60" t="s">
        <v>41</v>
      </c>
      <c r="O2753" s="60">
        <v>14</v>
      </c>
    </row>
    <row r="2754" spans="1:15" x14ac:dyDescent="0.2">
      <c r="A2754" s="60" t="s">
        <v>8669</v>
      </c>
      <c r="B2754" s="60" t="s">
        <v>4290</v>
      </c>
      <c r="C2754" s="60">
        <v>28</v>
      </c>
      <c r="D2754" s="60" t="s">
        <v>27</v>
      </c>
      <c r="E2754" s="60" t="s">
        <v>8670</v>
      </c>
      <c r="F2754" s="60">
        <v>-6404</v>
      </c>
      <c r="G2754" s="60" t="s">
        <v>45</v>
      </c>
      <c r="H2754" s="60" t="s">
        <v>173</v>
      </c>
      <c r="I2754" s="60">
        <v>103170.59</v>
      </c>
      <c r="J2754" s="60" t="s">
        <v>2080</v>
      </c>
      <c r="K2754" s="60" t="s">
        <v>118</v>
      </c>
      <c r="L2754" s="60" t="s">
        <v>23</v>
      </c>
      <c r="M2754" s="60">
        <v>4.6900000000000004</v>
      </c>
      <c r="N2754" s="60" t="s">
        <v>57</v>
      </c>
      <c r="O2754" s="60">
        <v>1</v>
      </c>
    </row>
    <row r="2755" spans="1:15" x14ac:dyDescent="0.2">
      <c r="A2755" s="60" t="s">
        <v>8671</v>
      </c>
      <c r="B2755" s="60" t="s">
        <v>8672</v>
      </c>
      <c r="C2755" s="60">
        <v>65</v>
      </c>
      <c r="D2755" s="60" t="s">
        <v>50</v>
      </c>
      <c r="E2755" s="60" t="s">
        <v>8673</v>
      </c>
      <c r="F2755" s="60">
        <v>-6930</v>
      </c>
      <c r="G2755" s="60" t="s">
        <v>99</v>
      </c>
      <c r="H2755" s="60" t="s">
        <v>144</v>
      </c>
      <c r="I2755" s="60">
        <v>103701.1</v>
      </c>
      <c r="J2755" s="60" t="s">
        <v>1865</v>
      </c>
      <c r="K2755" s="60" t="s">
        <v>55</v>
      </c>
      <c r="L2755" s="60" t="s">
        <v>23</v>
      </c>
      <c r="M2755" s="60">
        <v>4.59</v>
      </c>
      <c r="N2755" s="60" t="s">
        <v>57</v>
      </c>
      <c r="O2755" s="60">
        <v>32</v>
      </c>
    </row>
    <row r="2756" spans="1:15" x14ac:dyDescent="0.2">
      <c r="A2756" s="60" t="s">
        <v>8674</v>
      </c>
      <c r="B2756" s="60" t="s">
        <v>2022</v>
      </c>
      <c r="C2756" s="60">
        <v>51</v>
      </c>
      <c r="D2756" s="60" t="s">
        <v>27</v>
      </c>
      <c r="E2756" s="60" t="s">
        <v>8675</v>
      </c>
      <c r="F2756" s="60">
        <v>-4121</v>
      </c>
      <c r="G2756" s="60" t="s">
        <v>29</v>
      </c>
      <c r="H2756" s="60" t="s">
        <v>173</v>
      </c>
      <c r="I2756" s="60">
        <v>108413.59</v>
      </c>
      <c r="J2756" s="60" t="s">
        <v>2445</v>
      </c>
      <c r="K2756" s="60" t="s">
        <v>47</v>
      </c>
      <c r="L2756" s="60" t="s">
        <v>56</v>
      </c>
      <c r="M2756" s="60">
        <v>1.99</v>
      </c>
      <c r="N2756" s="60" t="s">
        <v>74</v>
      </c>
      <c r="O2756" s="60">
        <v>7</v>
      </c>
    </row>
    <row r="2757" spans="1:15" x14ac:dyDescent="0.2">
      <c r="A2757" s="60" t="s">
        <v>8676</v>
      </c>
      <c r="B2757" s="60" t="s">
        <v>8677</v>
      </c>
      <c r="C2757" s="60">
        <v>56</v>
      </c>
      <c r="D2757" s="60" t="s">
        <v>50</v>
      </c>
      <c r="E2757" s="60" t="s">
        <v>8678</v>
      </c>
      <c r="F2757" s="60">
        <v>-9473</v>
      </c>
      <c r="G2757" s="60" t="s">
        <v>94</v>
      </c>
      <c r="H2757" s="60" t="s">
        <v>71</v>
      </c>
      <c r="I2757" s="60">
        <v>171428.94</v>
      </c>
      <c r="J2757" s="60" t="s">
        <v>2601</v>
      </c>
      <c r="K2757" s="60" t="s">
        <v>62</v>
      </c>
      <c r="L2757" s="60" t="s">
        <v>56</v>
      </c>
      <c r="M2757" s="60">
        <v>3.78</v>
      </c>
      <c r="N2757" s="60" t="s">
        <v>57</v>
      </c>
      <c r="O2757" s="60">
        <v>4</v>
      </c>
    </row>
    <row r="2758" spans="1:15" x14ac:dyDescent="0.2">
      <c r="A2758" s="60" t="s">
        <v>8679</v>
      </c>
      <c r="B2758" s="60" t="s">
        <v>8680</v>
      </c>
      <c r="C2758" s="60">
        <v>59</v>
      </c>
      <c r="D2758" s="60" t="s">
        <v>27</v>
      </c>
      <c r="E2758" s="60" t="s">
        <v>8681</v>
      </c>
      <c r="F2758" s="60">
        <v>-11326</v>
      </c>
      <c r="G2758" s="60" t="s">
        <v>85</v>
      </c>
      <c r="H2758" s="60" t="s">
        <v>173</v>
      </c>
      <c r="I2758" s="60">
        <v>167210.45000000001</v>
      </c>
      <c r="J2758" s="60" t="s">
        <v>2296</v>
      </c>
      <c r="K2758" s="60" t="s">
        <v>81</v>
      </c>
      <c r="L2758" s="60" t="s">
        <v>23</v>
      </c>
      <c r="M2758" s="60">
        <v>3.5</v>
      </c>
      <c r="N2758" s="60" t="s">
        <v>41</v>
      </c>
      <c r="O2758" s="60">
        <v>1</v>
      </c>
    </row>
    <row r="2759" spans="1:15" x14ac:dyDescent="0.2">
      <c r="A2759" s="60" t="s">
        <v>8682</v>
      </c>
      <c r="B2759" s="60" t="s">
        <v>5864</v>
      </c>
      <c r="C2759" s="60">
        <v>40</v>
      </c>
      <c r="D2759" s="60" t="s">
        <v>27</v>
      </c>
      <c r="E2759" s="60" t="s">
        <v>8683</v>
      </c>
      <c r="F2759" s="60">
        <v>-7851</v>
      </c>
      <c r="G2759" s="60" t="s">
        <v>37</v>
      </c>
      <c r="H2759" s="60" t="s">
        <v>30</v>
      </c>
      <c r="I2759" s="60">
        <v>102453.9</v>
      </c>
      <c r="J2759" s="60" t="s">
        <v>7624</v>
      </c>
      <c r="K2759" s="60" t="s">
        <v>22</v>
      </c>
      <c r="L2759" s="60" t="s">
        <v>73</v>
      </c>
      <c r="M2759" s="60">
        <v>1.86</v>
      </c>
      <c r="N2759" s="60" t="s">
        <v>41</v>
      </c>
      <c r="O2759" s="60">
        <v>13</v>
      </c>
    </row>
    <row r="2760" spans="1:15" x14ac:dyDescent="0.2">
      <c r="A2760" s="60" t="s">
        <v>8684</v>
      </c>
      <c r="B2760" s="60" t="s">
        <v>6072</v>
      </c>
      <c r="C2760" s="60">
        <v>42</v>
      </c>
      <c r="D2760" s="60" t="s">
        <v>50</v>
      </c>
      <c r="E2760" s="60" t="s">
        <v>8685</v>
      </c>
      <c r="F2760" s="60">
        <v>-2574</v>
      </c>
      <c r="G2760" s="60" t="s">
        <v>94</v>
      </c>
      <c r="H2760" s="60" t="s">
        <v>71</v>
      </c>
      <c r="I2760" s="60">
        <v>98105.04</v>
      </c>
      <c r="J2760" s="60" t="s">
        <v>7875</v>
      </c>
      <c r="K2760" s="60" t="s">
        <v>81</v>
      </c>
      <c r="L2760" s="60" t="s">
        <v>73</v>
      </c>
      <c r="M2760" s="60">
        <v>3.19</v>
      </c>
      <c r="N2760" s="60" t="s">
        <v>74</v>
      </c>
      <c r="O2760" s="60">
        <v>17</v>
      </c>
    </row>
    <row r="2761" spans="1:15" x14ac:dyDescent="0.2">
      <c r="A2761" s="60" t="s">
        <v>8686</v>
      </c>
      <c r="B2761" s="60" t="s">
        <v>8687</v>
      </c>
      <c r="C2761" s="60">
        <v>22</v>
      </c>
      <c r="D2761" s="60" t="s">
        <v>27</v>
      </c>
      <c r="E2761" s="60" t="s">
        <v>8688</v>
      </c>
      <c r="F2761" s="60">
        <v>-7266</v>
      </c>
      <c r="G2761" s="60" t="s">
        <v>45</v>
      </c>
      <c r="H2761" s="60" t="s">
        <v>79</v>
      </c>
      <c r="I2761" s="60">
        <v>88590.78</v>
      </c>
      <c r="J2761" s="60" t="s">
        <v>5455</v>
      </c>
      <c r="K2761" s="60" t="s">
        <v>55</v>
      </c>
      <c r="L2761" s="60" t="s">
        <v>32</v>
      </c>
      <c r="M2761" s="60">
        <v>4.0999999999999996</v>
      </c>
      <c r="N2761" s="60" t="s">
        <v>74</v>
      </c>
      <c r="O2761" s="60">
        <v>3</v>
      </c>
    </row>
    <row r="2762" spans="1:15" x14ac:dyDescent="0.2">
      <c r="A2762" s="60" t="s">
        <v>8689</v>
      </c>
      <c r="B2762" s="60" t="s">
        <v>1736</v>
      </c>
      <c r="C2762" s="60">
        <v>41</v>
      </c>
      <c r="D2762" s="60" t="s">
        <v>27</v>
      </c>
      <c r="E2762" s="60" t="s">
        <v>8690</v>
      </c>
      <c r="F2762" s="60">
        <v>-10674</v>
      </c>
      <c r="G2762" s="60" t="s">
        <v>78</v>
      </c>
      <c r="H2762" s="60" t="s">
        <v>38</v>
      </c>
      <c r="I2762" s="60">
        <v>94612.99</v>
      </c>
      <c r="J2762" s="60" t="s">
        <v>5397</v>
      </c>
      <c r="K2762" s="60" t="s">
        <v>55</v>
      </c>
      <c r="L2762" s="60" t="s">
        <v>32</v>
      </c>
      <c r="M2762" s="60">
        <v>3.93</v>
      </c>
      <c r="N2762" s="60" t="s">
        <v>57</v>
      </c>
      <c r="O2762" s="60">
        <v>21</v>
      </c>
    </row>
    <row r="2763" spans="1:15" x14ac:dyDescent="0.2">
      <c r="A2763" s="60" t="s">
        <v>8691</v>
      </c>
      <c r="B2763" s="60" t="s">
        <v>8687</v>
      </c>
      <c r="C2763" s="60">
        <v>31</v>
      </c>
      <c r="D2763" s="60" t="s">
        <v>50</v>
      </c>
      <c r="E2763" s="60" t="s">
        <v>8692</v>
      </c>
      <c r="F2763" s="60">
        <v>-6569</v>
      </c>
      <c r="G2763" s="60" t="s">
        <v>52</v>
      </c>
      <c r="H2763" s="60" t="s">
        <v>79</v>
      </c>
      <c r="I2763" s="60">
        <v>118479.86</v>
      </c>
      <c r="J2763" s="60" t="s">
        <v>399</v>
      </c>
      <c r="K2763" s="60" t="s">
        <v>127</v>
      </c>
      <c r="L2763" s="60" t="s">
        <v>32</v>
      </c>
      <c r="M2763" s="60">
        <v>4.58</v>
      </c>
      <c r="N2763" s="60" t="s">
        <v>33</v>
      </c>
      <c r="O2763" s="60">
        <v>7</v>
      </c>
    </row>
    <row r="2764" spans="1:15" x14ac:dyDescent="0.2">
      <c r="A2764" s="60" t="s">
        <v>8693</v>
      </c>
      <c r="B2764" s="60" t="s">
        <v>4536</v>
      </c>
      <c r="C2764" s="60">
        <v>52</v>
      </c>
      <c r="D2764" s="60" t="s">
        <v>17</v>
      </c>
      <c r="E2764" s="60" t="s">
        <v>8694</v>
      </c>
      <c r="F2764" s="60">
        <v>-7406</v>
      </c>
      <c r="G2764" s="60" t="s">
        <v>116</v>
      </c>
      <c r="H2764" s="60" t="s">
        <v>79</v>
      </c>
      <c r="I2764" s="60">
        <v>141250.79</v>
      </c>
      <c r="J2764" s="60" t="s">
        <v>8695</v>
      </c>
      <c r="K2764" s="60" t="s">
        <v>118</v>
      </c>
      <c r="L2764" s="60" t="s">
        <v>56</v>
      </c>
      <c r="M2764" s="60">
        <v>4.3499999999999996</v>
      </c>
      <c r="N2764" s="60" t="s">
        <v>24</v>
      </c>
      <c r="O2764" s="60">
        <v>30</v>
      </c>
    </row>
    <row r="2765" spans="1:15" x14ac:dyDescent="0.2">
      <c r="A2765" s="60" t="s">
        <v>8696</v>
      </c>
      <c r="B2765" s="60" t="s">
        <v>7696</v>
      </c>
      <c r="C2765" s="60">
        <v>42</v>
      </c>
      <c r="D2765" s="60" t="s">
        <v>27</v>
      </c>
      <c r="E2765" s="60" t="s">
        <v>8697</v>
      </c>
      <c r="F2765" s="60">
        <v>-5113</v>
      </c>
      <c r="G2765" s="60" t="s">
        <v>37</v>
      </c>
      <c r="H2765" s="60" t="s">
        <v>38</v>
      </c>
      <c r="I2765" s="60">
        <v>42995.79</v>
      </c>
      <c r="J2765" s="60" t="s">
        <v>1448</v>
      </c>
      <c r="K2765" s="60" t="s">
        <v>40</v>
      </c>
      <c r="L2765" s="60" t="s">
        <v>56</v>
      </c>
      <c r="M2765" s="60">
        <v>1.48</v>
      </c>
      <c r="N2765" s="60" t="s">
        <v>33</v>
      </c>
      <c r="O2765" s="60">
        <v>12</v>
      </c>
    </row>
    <row r="2766" spans="1:15" x14ac:dyDescent="0.2">
      <c r="A2766" s="60" t="s">
        <v>8698</v>
      </c>
      <c r="B2766" s="60" t="s">
        <v>1748</v>
      </c>
      <c r="C2766" s="60">
        <v>22</v>
      </c>
      <c r="D2766" s="60" t="s">
        <v>17</v>
      </c>
      <c r="E2766" s="60" t="s">
        <v>8699</v>
      </c>
      <c r="F2766" s="60">
        <v>-5757</v>
      </c>
      <c r="G2766" s="60" t="s">
        <v>45</v>
      </c>
      <c r="H2766" s="60" t="s">
        <v>194</v>
      </c>
      <c r="I2766" s="60">
        <v>43883.79</v>
      </c>
      <c r="J2766" s="60" t="s">
        <v>2292</v>
      </c>
      <c r="K2766" s="60" t="s">
        <v>62</v>
      </c>
      <c r="L2766" s="60" t="s">
        <v>56</v>
      </c>
      <c r="M2766" s="60">
        <v>4.82</v>
      </c>
      <c r="N2766" s="60" t="s">
        <v>74</v>
      </c>
      <c r="O2766" s="60">
        <v>2</v>
      </c>
    </row>
    <row r="2767" spans="1:15" x14ac:dyDescent="0.2">
      <c r="A2767" s="60" t="s">
        <v>8700</v>
      </c>
      <c r="B2767" s="60" t="s">
        <v>8672</v>
      </c>
      <c r="C2767" s="60">
        <v>34</v>
      </c>
      <c r="D2767" s="60" t="s">
        <v>27</v>
      </c>
      <c r="E2767" s="60" t="s">
        <v>8701</v>
      </c>
      <c r="F2767" s="60">
        <v>-10500</v>
      </c>
      <c r="G2767" s="60" t="s">
        <v>94</v>
      </c>
      <c r="H2767" s="60" t="s">
        <v>173</v>
      </c>
      <c r="I2767" s="60">
        <v>56410.62</v>
      </c>
      <c r="J2767" s="60" t="s">
        <v>8702</v>
      </c>
      <c r="K2767" s="60" t="s">
        <v>22</v>
      </c>
      <c r="L2767" s="60" t="s">
        <v>56</v>
      </c>
      <c r="M2767" s="60">
        <v>1.44</v>
      </c>
      <c r="N2767" s="60" t="s">
        <v>24</v>
      </c>
      <c r="O2767" s="60">
        <v>28</v>
      </c>
    </row>
    <row r="2768" spans="1:15" x14ac:dyDescent="0.2">
      <c r="A2768" s="60" t="s">
        <v>8703</v>
      </c>
      <c r="B2768" s="60" t="s">
        <v>8704</v>
      </c>
      <c r="C2768" s="60">
        <v>51</v>
      </c>
      <c r="D2768" s="60" t="s">
        <v>27</v>
      </c>
      <c r="E2768" s="60" t="s">
        <v>8705</v>
      </c>
      <c r="F2768" s="60">
        <v>-7294</v>
      </c>
      <c r="G2768" s="60" t="s">
        <v>45</v>
      </c>
      <c r="H2768" s="60" t="s">
        <v>66</v>
      </c>
      <c r="I2768" s="60">
        <v>161635.16</v>
      </c>
      <c r="J2768" s="60" t="s">
        <v>1132</v>
      </c>
      <c r="K2768" s="60" t="s">
        <v>81</v>
      </c>
      <c r="L2768" s="60" t="s">
        <v>32</v>
      </c>
      <c r="M2768" s="60">
        <v>5</v>
      </c>
      <c r="N2768" s="60" t="s">
        <v>41</v>
      </c>
      <c r="O2768" s="60">
        <v>10</v>
      </c>
    </row>
    <row r="2769" spans="1:15" x14ac:dyDescent="0.2">
      <c r="A2769" s="60" t="s">
        <v>8706</v>
      </c>
      <c r="B2769" s="60" t="s">
        <v>1788</v>
      </c>
      <c r="C2769" s="60">
        <v>60</v>
      </c>
      <c r="D2769" s="60" t="s">
        <v>27</v>
      </c>
      <c r="E2769" s="60" t="s">
        <v>1789</v>
      </c>
      <c r="F2769" s="60">
        <v>-10199</v>
      </c>
      <c r="G2769" s="60" t="s">
        <v>85</v>
      </c>
      <c r="H2769" s="60" t="s">
        <v>71</v>
      </c>
      <c r="I2769" s="60">
        <v>105626.71</v>
      </c>
      <c r="J2769" s="60" t="s">
        <v>7912</v>
      </c>
      <c r="K2769" s="60" t="s">
        <v>104</v>
      </c>
      <c r="L2769" s="60" t="s">
        <v>56</v>
      </c>
      <c r="M2769" s="60">
        <v>2.59</v>
      </c>
      <c r="N2769" s="60" t="s">
        <v>24</v>
      </c>
      <c r="O2769" s="60">
        <v>28</v>
      </c>
    </row>
    <row r="2770" spans="1:15" x14ac:dyDescent="0.2">
      <c r="A2770" s="60" t="s">
        <v>8707</v>
      </c>
      <c r="B2770" s="60" t="s">
        <v>8708</v>
      </c>
      <c r="C2770" s="60">
        <v>44</v>
      </c>
      <c r="D2770" s="60" t="s">
        <v>50</v>
      </c>
      <c r="E2770" s="60" t="s">
        <v>8709</v>
      </c>
      <c r="F2770" s="60">
        <v>-5580</v>
      </c>
      <c r="G2770" s="60" t="s">
        <v>52</v>
      </c>
      <c r="H2770" s="60" t="s">
        <v>71</v>
      </c>
      <c r="I2770" s="60">
        <v>81192.259999999995</v>
      </c>
      <c r="J2770" s="60" t="s">
        <v>453</v>
      </c>
      <c r="K2770" s="60" t="s">
        <v>104</v>
      </c>
      <c r="L2770" s="60" t="s">
        <v>73</v>
      </c>
      <c r="M2770" s="60">
        <v>4.54</v>
      </c>
      <c r="N2770" s="60" t="s">
        <v>24</v>
      </c>
      <c r="O2770" s="60">
        <v>21</v>
      </c>
    </row>
    <row r="2771" spans="1:15" x14ac:dyDescent="0.2">
      <c r="A2771" s="60" t="s">
        <v>8710</v>
      </c>
      <c r="B2771" s="60" t="s">
        <v>5188</v>
      </c>
      <c r="C2771" s="60">
        <v>40</v>
      </c>
      <c r="D2771" s="60" t="s">
        <v>50</v>
      </c>
      <c r="E2771" s="60" t="s">
        <v>8711</v>
      </c>
      <c r="F2771" s="60">
        <v>-2718</v>
      </c>
      <c r="G2771" s="60" t="s">
        <v>99</v>
      </c>
      <c r="H2771" s="60" t="s">
        <v>66</v>
      </c>
      <c r="I2771" s="60">
        <v>124951.39</v>
      </c>
      <c r="J2771" s="60" t="s">
        <v>1764</v>
      </c>
      <c r="K2771" s="60" t="s">
        <v>136</v>
      </c>
      <c r="L2771" s="60" t="s">
        <v>73</v>
      </c>
      <c r="M2771" s="60">
        <v>3.84</v>
      </c>
      <c r="N2771" s="60" t="s">
        <v>33</v>
      </c>
      <c r="O2771" s="60">
        <v>2</v>
      </c>
    </row>
    <row r="2772" spans="1:15" x14ac:dyDescent="0.2">
      <c r="A2772" s="60" t="s">
        <v>8712</v>
      </c>
      <c r="B2772" s="60" t="s">
        <v>8405</v>
      </c>
      <c r="C2772" s="60">
        <v>47</v>
      </c>
      <c r="D2772" s="60" t="s">
        <v>27</v>
      </c>
      <c r="E2772" s="60" t="s">
        <v>8713</v>
      </c>
      <c r="F2772" s="60">
        <v>-9313</v>
      </c>
      <c r="G2772" s="60" t="s">
        <v>99</v>
      </c>
      <c r="H2772" s="60" t="s">
        <v>71</v>
      </c>
      <c r="I2772" s="60">
        <v>160444.93</v>
      </c>
      <c r="J2772" s="60" t="s">
        <v>3260</v>
      </c>
      <c r="K2772" s="60" t="s">
        <v>22</v>
      </c>
      <c r="L2772" s="60" t="s">
        <v>56</v>
      </c>
      <c r="M2772" s="60">
        <v>2.54</v>
      </c>
      <c r="N2772" s="60" t="s">
        <v>41</v>
      </c>
      <c r="O2772" s="60">
        <v>25</v>
      </c>
    </row>
    <row r="2773" spans="1:15" x14ac:dyDescent="0.2">
      <c r="A2773" s="60" t="s">
        <v>8714</v>
      </c>
      <c r="B2773" s="60" t="s">
        <v>7076</v>
      </c>
      <c r="C2773" s="60">
        <v>63</v>
      </c>
      <c r="D2773" s="60" t="s">
        <v>27</v>
      </c>
      <c r="E2773" s="60" t="s">
        <v>8715</v>
      </c>
      <c r="F2773" s="60">
        <v>-5219</v>
      </c>
      <c r="G2773" s="60" t="s">
        <v>116</v>
      </c>
      <c r="H2773" s="60" t="s">
        <v>53</v>
      </c>
      <c r="I2773" s="60">
        <v>125945.44</v>
      </c>
      <c r="J2773" s="60" t="s">
        <v>3350</v>
      </c>
      <c r="K2773" s="60" t="s">
        <v>136</v>
      </c>
      <c r="L2773" s="60" t="s">
        <v>56</v>
      </c>
      <c r="M2773" s="60">
        <v>4.91</v>
      </c>
      <c r="N2773" s="60" t="s">
        <v>33</v>
      </c>
      <c r="O2773" s="60">
        <v>14</v>
      </c>
    </row>
    <row r="2774" spans="1:15" x14ac:dyDescent="0.2">
      <c r="A2774" s="60" t="s">
        <v>8716</v>
      </c>
      <c r="B2774" s="60" t="s">
        <v>3268</v>
      </c>
      <c r="C2774" s="60">
        <v>32</v>
      </c>
      <c r="D2774" s="60" t="s">
        <v>17</v>
      </c>
      <c r="E2774" s="60" t="s">
        <v>8717</v>
      </c>
      <c r="F2774" s="60">
        <v>-9458</v>
      </c>
      <c r="G2774" s="60" t="s">
        <v>85</v>
      </c>
      <c r="H2774" s="60" t="s">
        <v>144</v>
      </c>
      <c r="I2774" s="60">
        <v>88025.49</v>
      </c>
      <c r="J2774" s="60" t="s">
        <v>5683</v>
      </c>
      <c r="K2774" s="60" t="s">
        <v>136</v>
      </c>
      <c r="L2774" s="60" t="s">
        <v>32</v>
      </c>
      <c r="M2774" s="60">
        <v>4.9000000000000004</v>
      </c>
      <c r="N2774" s="60" t="s">
        <v>57</v>
      </c>
      <c r="O2774" s="60">
        <v>2</v>
      </c>
    </row>
    <row r="2775" spans="1:15" x14ac:dyDescent="0.2">
      <c r="A2775" s="60" t="s">
        <v>8718</v>
      </c>
      <c r="B2775" s="60" t="s">
        <v>8719</v>
      </c>
      <c r="C2775" s="60">
        <v>36</v>
      </c>
      <c r="D2775" s="60" t="s">
        <v>27</v>
      </c>
      <c r="E2775" s="60" t="s">
        <v>8720</v>
      </c>
      <c r="F2775" s="60">
        <v>-9181</v>
      </c>
      <c r="G2775" s="60" t="s">
        <v>85</v>
      </c>
      <c r="H2775" s="60" t="s">
        <v>20</v>
      </c>
      <c r="I2775" s="60">
        <v>90803.18</v>
      </c>
      <c r="J2775" s="60" t="s">
        <v>2889</v>
      </c>
      <c r="K2775" s="60" t="s">
        <v>62</v>
      </c>
      <c r="L2775" s="60" t="s">
        <v>73</v>
      </c>
      <c r="M2775" s="60">
        <v>1.53</v>
      </c>
      <c r="N2775" s="60" t="s">
        <v>74</v>
      </c>
      <c r="O2775" s="60">
        <v>20</v>
      </c>
    </row>
    <row r="2776" spans="1:15" x14ac:dyDescent="0.2">
      <c r="A2776" s="60" t="s">
        <v>8721</v>
      </c>
      <c r="B2776" s="60" t="s">
        <v>8237</v>
      </c>
      <c r="C2776" s="60">
        <v>50</v>
      </c>
      <c r="D2776" s="60" t="s">
        <v>27</v>
      </c>
      <c r="E2776" s="60" t="s">
        <v>8722</v>
      </c>
      <c r="F2776" s="60">
        <v>-8322</v>
      </c>
      <c r="G2776" s="60" t="s">
        <v>94</v>
      </c>
      <c r="H2776" s="60" t="s">
        <v>144</v>
      </c>
      <c r="I2776" s="60">
        <v>87804.67</v>
      </c>
      <c r="J2776" s="60" t="s">
        <v>7209</v>
      </c>
      <c r="K2776" s="60" t="s">
        <v>127</v>
      </c>
      <c r="L2776" s="60" t="s">
        <v>73</v>
      </c>
      <c r="M2776" s="60">
        <v>1.1399999999999999</v>
      </c>
      <c r="N2776" s="60" t="s">
        <v>41</v>
      </c>
      <c r="O2776" s="60">
        <v>34</v>
      </c>
    </row>
    <row r="2777" spans="1:15" x14ac:dyDescent="0.2">
      <c r="A2777" s="60" t="s">
        <v>8723</v>
      </c>
      <c r="B2777" s="60" t="s">
        <v>8185</v>
      </c>
      <c r="C2777" s="60">
        <v>40</v>
      </c>
      <c r="D2777" s="60" t="s">
        <v>27</v>
      </c>
      <c r="E2777" s="60" t="s">
        <v>8724</v>
      </c>
      <c r="F2777" s="60">
        <v>-7914</v>
      </c>
      <c r="G2777" s="60" t="s">
        <v>52</v>
      </c>
      <c r="H2777" s="60" t="s">
        <v>38</v>
      </c>
      <c r="I2777" s="60">
        <v>156418.81</v>
      </c>
      <c r="J2777" s="60" t="s">
        <v>1947</v>
      </c>
      <c r="K2777" s="60" t="s">
        <v>118</v>
      </c>
      <c r="L2777" s="60" t="s">
        <v>56</v>
      </c>
      <c r="M2777" s="60">
        <v>3.62</v>
      </c>
      <c r="N2777" s="60" t="s">
        <v>33</v>
      </c>
      <c r="O2777" s="60">
        <v>35</v>
      </c>
    </row>
    <row r="2778" spans="1:15" x14ac:dyDescent="0.2">
      <c r="A2778" s="60" t="s">
        <v>8725</v>
      </c>
      <c r="B2778" s="60" t="s">
        <v>8726</v>
      </c>
      <c r="C2778" s="60">
        <v>31</v>
      </c>
      <c r="D2778" s="60" t="s">
        <v>50</v>
      </c>
      <c r="E2778" s="60" t="s">
        <v>8727</v>
      </c>
      <c r="F2778" s="60">
        <v>-2469</v>
      </c>
      <c r="G2778" s="60" t="s">
        <v>45</v>
      </c>
      <c r="H2778" s="60" t="s">
        <v>66</v>
      </c>
      <c r="I2778" s="60">
        <v>128982.79</v>
      </c>
      <c r="J2778" s="60" t="s">
        <v>2900</v>
      </c>
      <c r="K2778" s="60" t="s">
        <v>62</v>
      </c>
      <c r="L2778" s="60" t="s">
        <v>23</v>
      </c>
      <c r="M2778" s="60">
        <v>2.46</v>
      </c>
      <c r="N2778" s="60" t="s">
        <v>41</v>
      </c>
      <c r="O2778" s="60">
        <v>37</v>
      </c>
    </row>
    <row r="2779" spans="1:15" x14ac:dyDescent="0.2">
      <c r="A2779" s="60" t="s">
        <v>8728</v>
      </c>
      <c r="B2779" s="60" t="s">
        <v>4347</v>
      </c>
      <c r="C2779" s="60">
        <v>45</v>
      </c>
      <c r="D2779" s="60" t="s">
        <v>27</v>
      </c>
      <c r="E2779" s="60" t="s">
        <v>8729</v>
      </c>
      <c r="F2779" s="60">
        <v>-10525</v>
      </c>
      <c r="G2779" s="60" t="s">
        <v>116</v>
      </c>
      <c r="H2779" s="60" t="s">
        <v>38</v>
      </c>
      <c r="I2779" s="60">
        <v>83513.440000000002</v>
      </c>
      <c r="J2779" s="60" t="s">
        <v>6079</v>
      </c>
      <c r="K2779" s="60" t="s">
        <v>55</v>
      </c>
      <c r="L2779" s="60" t="s">
        <v>56</v>
      </c>
      <c r="M2779" s="60">
        <v>4.21</v>
      </c>
      <c r="N2779" s="60" t="s">
        <v>33</v>
      </c>
      <c r="O2779" s="60">
        <v>16</v>
      </c>
    </row>
    <row r="2780" spans="1:15" x14ac:dyDescent="0.2">
      <c r="A2780" s="60" t="s">
        <v>8730</v>
      </c>
      <c r="B2780" s="60" t="s">
        <v>8731</v>
      </c>
      <c r="C2780" s="60">
        <v>63</v>
      </c>
      <c r="D2780" s="60" t="s">
        <v>27</v>
      </c>
      <c r="E2780" s="60" t="s">
        <v>8732</v>
      </c>
      <c r="F2780" s="60">
        <v>-10074</v>
      </c>
      <c r="G2780" s="60" t="s">
        <v>29</v>
      </c>
      <c r="H2780" s="60" t="s">
        <v>53</v>
      </c>
      <c r="I2780" s="60">
        <v>51239.78</v>
      </c>
      <c r="J2780" s="60" t="s">
        <v>7377</v>
      </c>
      <c r="K2780" s="60" t="s">
        <v>104</v>
      </c>
      <c r="L2780" s="60" t="s">
        <v>23</v>
      </c>
      <c r="M2780" s="60">
        <v>2.59</v>
      </c>
      <c r="N2780" s="60" t="s">
        <v>41</v>
      </c>
      <c r="O2780" s="60">
        <v>4</v>
      </c>
    </row>
    <row r="2781" spans="1:15" x14ac:dyDescent="0.2">
      <c r="A2781" s="60" t="s">
        <v>8733</v>
      </c>
      <c r="B2781" s="60" t="s">
        <v>5563</v>
      </c>
      <c r="C2781" s="60">
        <v>49</v>
      </c>
      <c r="D2781" s="60" t="s">
        <v>50</v>
      </c>
      <c r="E2781" s="60" t="s">
        <v>8734</v>
      </c>
      <c r="F2781" s="60">
        <v>-4596</v>
      </c>
      <c r="G2781" s="60" t="s">
        <v>78</v>
      </c>
      <c r="H2781" s="60" t="s">
        <v>194</v>
      </c>
      <c r="I2781" s="60">
        <v>165927.41</v>
      </c>
      <c r="J2781" s="60" t="s">
        <v>1273</v>
      </c>
      <c r="K2781" s="60" t="s">
        <v>40</v>
      </c>
      <c r="L2781" s="60" t="s">
        <v>23</v>
      </c>
      <c r="M2781" s="60">
        <v>3.97</v>
      </c>
      <c r="N2781" s="60" t="s">
        <v>57</v>
      </c>
      <c r="O2781" s="60">
        <v>6</v>
      </c>
    </row>
    <row r="2782" spans="1:15" x14ac:dyDescent="0.2">
      <c r="A2782" s="60" t="s">
        <v>8735</v>
      </c>
      <c r="B2782" s="60" t="s">
        <v>8736</v>
      </c>
      <c r="C2782" s="60">
        <v>39</v>
      </c>
      <c r="D2782" s="60" t="s">
        <v>17</v>
      </c>
      <c r="E2782" s="60" t="s">
        <v>8737</v>
      </c>
      <c r="F2782" s="60">
        <v>-8833</v>
      </c>
      <c r="G2782" s="60" t="s">
        <v>19</v>
      </c>
      <c r="H2782" s="60" t="s">
        <v>38</v>
      </c>
      <c r="I2782" s="60">
        <v>115963.66</v>
      </c>
      <c r="J2782" s="60" t="s">
        <v>340</v>
      </c>
      <c r="K2782" s="60" t="s">
        <v>22</v>
      </c>
      <c r="L2782" s="60" t="s">
        <v>73</v>
      </c>
      <c r="M2782" s="60">
        <v>1.99</v>
      </c>
      <c r="N2782" s="60" t="s">
        <v>33</v>
      </c>
      <c r="O2782" s="60">
        <v>35</v>
      </c>
    </row>
    <row r="2783" spans="1:15" x14ac:dyDescent="0.2">
      <c r="A2783" s="60" t="s">
        <v>8738</v>
      </c>
      <c r="B2783" s="60" t="s">
        <v>389</v>
      </c>
      <c r="C2783" s="60">
        <v>63</v>
      </c>
      <c r="D2783" s="60" t="s">
        <v>17</v>
      </c>
      <c r="E2783" s="60" t="s">
        <v>8739</v>
      </c>
      <c r="F2783" s="60">
        <v>-4473</v>
      </c>
      <c r="G2783" s="60" t="s">
        <v>29</v>
      </c>
      <c r="H2783" s="60" t="s">
        <v>20</v>
      </c>
      <c r="I2783" s="60">
        <v>50945.02</v>
      </c>
      <c r="J2783" s="60" t="s">
        <v>3677</v>
      </c>
      <c r="K2783" s="60" t="s">
        <v>127</v>
      </c>
      <c r="L2783" s="60" t="s">
        <v>32</v>
      </c>
      <c r="M2783" s="60">
        <v>1.03</v>
      </c>
      <c r="N2783" s="60" t="s">
        <v>74</v>
      </c>
      <c r="O2783" s="60">
        <v>33</v>
      </c>
    </row>
    <row r="2784" spans="1:15" x14ac:dyDescent="0.2">
      <c r="A2784" s="60" t="s">
        <v>8740</v>
      </c>
      <c r="B2784" s="60" t="s">
        <v>1897</v>
      </c>
      <c r="C2784" s="60">
        <v>54</v>
      </c>
      <c r="D2784" s="60" t="s">
        <v>17</v>
      </c>
      <c r="E2784" s="60" t="s">
        <v>8741</v>
      </c>
      <c r="F2784" s="60">
        <v>-3009</v>
      </c>
      <c r="G2784" s="60" t="s">
        <v>37</v>
      </c>
      <c r="H2784" s="60" t="s">
        <v>20</v>
      </c>
      <c r="I2784" s="60">
        <v>41061.07</v>
      </c>
      <c r="J2784" s="60" t="s">
        <v>5650</v>
      </c>
      <c r="K2784" s="60" t="s">
        <v>81</v>
      </c>
      <c r="L2784" s="60" t="s">
        <v>23</v>
      </c>
      <c r="M2784" s="60">
        <v>1.77</v>
      </c>
      <c r="N2784" s="60" t="s">
        <v>33</v>
      </c>
      <c r="O2784" s="60">
        <v>1</v>
      </c>
    </row>
    <row r="2785" spans="1:15" x14ac:dyDescent="0.2">
      <c r="A2785" s="60" t="s">
        <v>8742</v>
      </c>
      <c r="B2785" s="60" t="s">
        <v>7460</v>
      </c>
      <c r="C2785" s="60">
        <v>57</v>
      </c>
      <c r="D2785" s="60" t="s">
        <v>17</v>
      </c>
      <c r="E2785" s="60" t="s">
        <v>8743</v>
      </c>
      <c r="F2785" s="60">
        <v>-3539</v>
      </c>
      <c r="G2785" s="60" t="s">
        <v>37</v>
      </c>
      <c r="H2785" s="60" t="s">
        <v>66</v>
      </c>
      <c r="I2785" s="60">
        <v>177234.62</v>
      </c>
      <c r="J2785" s="60" t="s">
        <v>1980</v>
      </c>
      <c r="K2785" s="60" t="s">
        <v>47</v>
      </c>
      <c r="L2785" s="60" t="s">
        <v>73</v>
      </c>
      <c r="M2785" s="60">
        <v>4.83</v>
      </c>
      <c r="N2785" s="60" t="s">
        <v>57</v>
      </c>
      <c r="O2785" s="60">
        <v>27</v>
      </c>
    </row>
    <row r="2786" spans="1:15" x14ac:dyDescent="0.2">
      <c r="A2786" s="60" t="s">
        <v>8744</v>
      </c>
      <c r="B2786" s="60" t="s">
        <v>8745</v>
      </c>
      <c r="C2786" s="60">
        <v>24</v>
      </c>
      <c r="D2786" s="60" t="s">
        <v>17</v>
      </c>
      <c r="E2786" s="60" t="s">
        <v>8746</v>
      </c>
      <c r="F2786" s="60">
        <v>-6068</v>
      </c>
      <c r="G2786" s="60" t="s">
        <v>19</v>
      </c>
      <c r="H2786" s="60" t="s">
        <v>71</v>
      </c>
      <c r="I2786" s="60">
        <v>94585.16</v>
      </c>
      <c r="J2786" s="60" t="s">
        <v>1231</v>
      </c>
      <c r="K2786" s="60" t="s">
        <v>127</v>
      </c>
      <c r="L2786" s="60" t="s">
        <v>73</v>
      </c>
      <c r="M2786" s="60">
        <v>2.67</v>
      </c>
      <c r="N2786" s="60" t="s">
        <v>24</v>
      </c>
      <c r="O2786" s="60">
        <v>40</v>
      </c>
    </row>
    <row r="2787" spans="1:15" x14ac:dyDescent="0.2">
      <c r="A2787" s="60" t="s">
        <v>8747</v>
      </c>
      <c r="B2787" s="60" t="s">
        <v>8386</v>
      </c>
      <c r="C2787" s="60">
        <v>40</v>
      </c>
      <c r="D2787" s="60" t="s">
        <v>50</v>
      </c>
      <c r="E2787" s="60" t="s">
        <v>8748</v>
      </c>
      <c r="F2787" s="60">
        <v>-6756</v>
      </c>
      <c r="G2787" s="60" t="s">
        <v>78</v>
      </c>
      <c r="H2787" s="60" t="s">
        <v>20</v>
      </c>
      <c r="I2787" s="60">
        <v>51639.02</v>
      </c>
      <c r="J2787" s="60" t="s">
        <v>8749</v>
      </c>
      <c r="K2787" s="60" t="s">
        <v>62</v>
      </c>
      <c r="L2787" s="60" t="s">
        <v>32</v>
      </c>
      <c r="M2787" s="60">
        <v>2.59</v>
      </c>
      <c r="N2787" s="60" t="s">
        <v>24</v>
      </c>
      <c r="O2787" s="60">
        <v>3</v>
      </c>
    </row>
    <row r="2788" spans="1:15" x14ac:dyDescent="0.2">
      <c r="A2788" s="60" t="s">
        <v>8750</v>
      </c>
      <c r="B2788" s="60" t="s">
        <v>3458</v>
      </c>
      <c r="C2788" s="60">
        <v>61</v>
      </c>
      <c r="D2788" s="60" t="s">
        <v>17</v>
      </c>
      <c r="E2788" s="60" t="s">
        <v>8751</v>
      </c>
      <c r="F2788" s="60">
        <v>-7425</v>
      </c>
      <c r="G2788" s="60" t="s">
        <v>52</v>
      </c>
      <c r="H2788" s="60" t="s">
        <v>71</v>
      </c>
      <c r="I2788" s="60">
        <v>157849.09</v>
      </c>
      <c r="J2788" s="60" t="s">
        <v>6532</v>
      </c>
      <c r="K2788" s="60" t="s">
        <v>22</v>
      </c>
      <c r="L2788" s="60" t="s">
        <v>32</v>
      </c>
      <c r="M2788" s="60">
        <v>1</v>
      </c>
      <c r="N2788" s="60" t="s">
        <v>24</v>
      </c>
      <c r="O2788" s="60">
        <v>5</v>
      </c>
    </row>
    <row r="2789" spans="1:15" x14ac:dyDescent="0.2">
      <c r="A2789" s="60" t="s">
        <v>8752</v>
      </c>
      <c r="B2789" s="60" t="s">
        <v>8753</v>
      </c>
      <c r="C2789" s="60">
        <v>49</v>
      </c>
      <c r="D2789" s="60" t="s">
        <v>50</v>
      </c>
      <c r="E2789" s="60" t="s">
        <v>8754</v>
      </c>
      <c r="F2789" s="60">
        <v>-10481</v>
      </c>
      <c r="G2789" s="60" t="s">
        <v>19</v>
      </c>
      <c r="H2789" s="60" t="s">
        <v>66</v>
      </c>
      <c r="I2789" s="60">
        <v>91657.75</v>
      </c>
      <c r="J2789" s="60" t="s">
        <v>1304</v>
      </c>
      <c r="K2789" s="60" t="s">
        <v>118</v>
      </c>
      <c r="L2789" s="60" t="s">
        <v>23</v>
      </c>
      <c r="M2789" s="60">
        <v>1.84</v>
      </c>
      <c r="N2789" s="60" t="s">
        <v>33</v>
      </c>
      <c r="O2789" s="60">
        <v>36</v>
      </c>
    </row>
    <row r="2790" spans="1:15" x14ac:dyDescent="0.2">
      <c r="A2790" s="60" t="s">
        <v>8755</v>
      </c>
      <c r="B2790" s="60" t="s">
        <v>8756</v>
      </c>
      <c r="C2790" s="60">
        <v>25</v>
      </c>
      <c r="D2790" s="60" t="s">
        <v>50</v>
      </c>
      <c r="E2790" s="60" t="s">
        <v>8757</v>
      </c>
      <c r="F2790" s="60">
        <v>-8884</v>
      </c>
      <c r="G2790" s="60" t="s">
        <v>116</v>
      </c>
      <c r="H2790" s="60" t="s">
        <v>71</v>
      </c>
      <c r="I2790" s="60">
        <v>92700.66</v>
      </c>
      <c r="J2790" s="60" t="s">
        <v>203</v>
      </c>
      <c r="K2790" s="60" t="s">
        <v>22</v>
      </c>
      <c r="L2790" s="60" t="s">
        <v>56</v>
      </c>
      <c r="M2790" s="60">
        <v>1.58</v>
      </c>
      <c r="N2790" s="60" t="s">
        <v>57</v>
      </c>
      <c r="O2790" s="60">
        <v>20</v>
      </c>
    </row>
    <row r="2791" spans="1:15" x14ac:dyDescent="0.2">
      <c r="A2791" s="60" t="s">
        <v>8758</v>
      </c>
      <c r="B2791" s="60" t="s">
        <v>8759</v>
      </c>
      <c r="C2791" s="60">
        <v>30</v>
      </c>
      <c r="D2791" s="60" t="s">
        <v>27</v>
      </c>
      <c r="E2791" s="60" t="s">
        <v>8760</v>
      </c>
      <c r="F2791" s="60">
        <v>-6376</v>
      </c>
      <c r="G2791" s="60" t="s">
        <v>85</v>
      </c>
      <c r="H2791" s="60" t="s">
        <v>79</v>
      </c>
      <c r="I2791" s="60">
        <v>90904.48</v>
      </c>
      <c r="J2791" s="60" t="s">
        <v>1374</v>
      </c>
      <c r="K2791" s="60" t="s">
        <v>55</v>
      </c>
      <c r="L2791" s="60" t="s">
        <v>56</v>
      </c>
      <c r="M2791" s="60">
        <v>1.39</v>
      </c>
      <c r="N2791" s="60" t="s">
        <v>24</v>
      </c>
      <c r="O2791" s="60">
        <v>36</v>
      </c>
    </row>
    <row r="2792" spans="1:15" x14ac:dyDescent="0.2">
      <c r="A2792" s="60" t="s">
        <v>8761</v>
      </c>
      <c r="B2792" s="60" t="s">
        <v>3315</v>
      </c>
      <c r="C2792" s="60">
        <v>45</v>
      </c>
      <c r="D2792" s="60" t="s">
        <v>50</v>
      </c>
      <c r="E2792" s="60" t="s">
        <v>8762</v>
      </c>
      <c r="F2792" s="60">
        <v>-8686</v>
      </c>
      <c r="G2792" s="60" t="s">
        <v>19</v>
      </c>
      <c r="H2792" s="60" t="s">
        <v>20</v>
      </c>
      <c r="I2792" s="60">
        <v>143151.21</v>
      </c>
      <c r="J2792" s="60" t="s">
        <v>1812</v>
      </c>
      <c r="K2792" s="60" t="s">
        <v>62</v>
      </c>
      <c r="L2792" s="60" t="s">
        <v>32</v>
      </c>
      <c r="M2792" s="60">
        <v>3.31</v>
      </c>
      <c r="N2792" s="60" t="s">
        <v>33</v>
      </c>
      <c r="O2792" s="60">
        <v>2</v>
      </c>
    </row>
    <row r="2793" spans="1:15" x14ac:dyDescent="0.2">
      <c r="A2793" s="60" t="s">
        <v>8763</v>
      </c>
      <c r="B2793" s="60" t="s">
        <v>2927</v>
      </c>
      <c r="C2793" s="60">
        <v>45</v>
      </c>
      <c r="D2793" s="60" t="s">
        <v>50</v>
      </c>
      <c r="E2793" s="60" t="s">
        <v>8764</v>
      </c>
      <c r="F2793" s="60">
        <v>-4750</v>
      </c>
      <c r="G2793" s="60" t="s">
        <v>94</v>
      </c>
      <c r="H2793" s="60" t="s">
        <v>20</v>
      </c>
      <c r="I2793" s="60">
        <v>111908.1</v>
      </c>
      <c r="J2793" s="60" t="s">
        <v>7168</v>
      </c>
      <c r="K2793" s="60" t="s">
        <v>118</v>
      </c>
      <c r="L2793" s="60" t="s">
        <v>23</v>
      </c>
      <c r="M2793" s="60">
        <v>3.36</v>
      </c>
      <c r="N2793" s="60" t="s">
        <v>74</v>
      </c>
      <c r="O2793" s="60">
        <v>27</v>
      </c>
    </row>
    <row r="2794" spans="1:15" x14ac:dyDescent="0.2">
      <c r="A2794" s="60" t="s">
        <v>8765</v>
      </c>
      <c r="B2794" s="60" t="s">
        <v>4290</v>
      </c>
      <c r="C2794" s="60">
        <v>45</v>
      </c>
      <c r="D2794" s="60" t="s">
        <v>50</v>
      </c>
      <c r="E2794" s="60" t="s">
        <v>8766</v>
      </c>
      <c r="F2794" s="60">
        <v>-7750</v>
      </c>
      <c r="G2794" s="60" t="s">
        <v>52</v>
      </c>
      <c r="H2794" s="60" t="s">
        <v>66</v>
      </c>
      <c r="I2794" s="60">
        <v>152484.12</v>
      </c>
      <c r="J2794" s="60" t="s">
        <v>6876</v>
      </c>
      <c r="K2794" s="60" t="s">
        <v>104</v>
      </c>
      <c r="L2794" s="60" t="s">
        <v>32</v>
      </c>
      <c r="M2794" s="60">
        <v>1.56</v>
      </c>
      <c r="N2794" s="60" t="s">
        <v>41</v>
      </c>
      <c r="O2794" s="60">
        <v>34</v>
      </c>
    </row>
    <row r="2795" spans="1:15" x14ac:dyDescent="0.2">
      <c r="A2795" s="60" t="s">
        <v>8767</v>
      </c>
      <c r="B2795" s="60" t="s">
        <v>4598</v>
      </c>
      <c r="C2795" s="60">
        <v>33</v>
      </c>
      <c r="D2795" s="60" t="s">
        <v>50</v>
      </c>
      <c r="E2795" s="60" t="s">
        <v>8768</v>
      </c>
      <c r="F2795" s="60">
        <v>-3806</v>
      </c>
      <c r="G2795" s="60" t="s">
        <v>85</v>
      </c>
      <c r="H2795" s="60" t="s">
        <v>30</v>
      </c>
      <c r="I2795" s="60">
        <v>123888.19</v>
      </c>
      <c r="J2795" s="60" t="s">
        <v>7893</v>
      </c>
      <c r="K2795" s="60" t="s">
        <v>62</v>
      </c>
      <c r="L2795" s="60" t="s">
        <v>73</v>
      </c>
      <c r="M2795" s="60">
        <v>3.54</v>
      </c>
      <c r="N2795" s="60" t="s">
        <v>41</v>
      </c>
      <c r="O2795" s="60">
        <v>35</v>
      </c>
    </row>
    <row r="2796" spans="1:15" x14ac:dyDescent="0.2">
      <c r="A2796" s="60" t="s">
        <v>8769</v>
      </c>
      <c r="B2796" s="60" t="s">
        <v>4364</v>
      </c>
      <c r="C2796" s="60">
        <v>24</v>
      </c>
      <c r="D2796" s="60" t="s">
        <v>27</v>
      </c>
      <c r="E2796" s="60" t="s">
        <v>8770</v>
      </c>
      <c r="F2796" s="60">
        <v>-3283</v>
      </c>
      <c r="G2796" s="60" t="s">
        <v>94</v>
      </c>
      <c r="H2796" s="60" t="s">
        <v>79</v>
      </c>
      <c r="I2796" s="60">
        <v>46696.53</v>
      </c>
      <c r="J2796" s="60" t="s">
        <v>8771</v>
      </c>
      <c r="K2796" s="60" t="s">
        <v>104</v>
      </c>
      <c r="L2796" s="60" t="s">
        <v>32</v>
      </c>
      <c r="M2796" s="60">
        <v>3.26</v>
      </c>
      <c r="N2796" s="60" t="s">
        <v>33</v>
      </c>
      <c r="O2796" s="60">
        <v>1</v>
      </c>
    </row>
    <row r="2797" spans="1:15" x14ac:dyDescent="0.2">
      <c r="A2797" s="60" t="s">
        <v>8772</v>
      </c>
      <c r="B2797" s="60" t="s">
        <v>369</v>
      </c>
      <c r="C2797" s="60">
        <v>46</v>
      </c>
      <c r="D2797" s="60" t="s">
        <v>17</v>
      </c>
      <c r="E2797" s="60" t="s">
        <v>8773</v>
      </c>
      <c r="F2797" s="60">
        <v>-6559</v>
      </c>
      <c r="G2797" s="60" t="s">
        <v>94</v>
      </c>
      <c r="H2797" s="60" t="s">
        <v>30</v>
      </c>
      <c r="I2797" s="60">
        <v>147657.03</v>
      </c>
      <c r="J2797" s="60" t="s">
        <v>153</v>
      </c>
      <c r="K2797" s="60" t="s">
        <v>47</v>
      </c>
      <c r="L2797" s="60" t="s">
        <v>73</v>
      </c>
      <c r="M2797" s="60">
        <v>1.38</v>
      </c>
      <c r="N2797" s="60" t="s">
        <v>33</v>
      </c>
      <c r="O2797" s="60">
        <v>15</v>
      </c>
    </row>
    <row r="2798" spans="1:15" x14ac:dyDescent="0.2">
      <c r="A2798" s="60" t="s">
        <v>8774</v>
      </c>
      <c r="B2798" s="60" t="s">
        <v>8775</v>
      </c>
      <c r="C2798" s="60">
        <v>23</v>
      </c>
      <c r="D2798" s="60" t="s">
        <v>17</v>
      </c>
      <c r="E2798" s="60" t="s">
        <v>8776</v>
      </c>
      <c r="F2798" s="60">
        <v>-3759</v>
      </c>
      <c r="G2798" s="60" t="s">
        <v>85</v>
      </c>
      <c r="H2798" s="60" t="s">
        <v>66</v>
      </c>
      <c r="I2798" s="60">
        <v>156506.98000000001</v>
      </c>
      <c r="J2798" s="60" t="s">
        <v>6703</v>
      </c>
      <c r="K2798" s="60" t="s">
        <v>104</v>
      </c>
      <c r="L2798" s="60" t="s">
        <v>56</v>
      </c>
      <c r="M2798" s="60">
        <v>4.43</v>
      </c>
      <c r="N2798" s="60" t="s">
        <v>74</v>
      </c>
      <c r="O2798" s="60">
        <v>27</v>
      </c>
    </row>
    <row r="2799" spans="1:15" x14ac:dyDescent="0.2">
      <c r="A2799" s="60" t="s">
        <v>8777</v>
      </c>
      <c r="B2799" s="60" t="s">
        <v>2036</v>
      </c>
      <c r="C2799" s="60">
        <v>53</v>
      </c>
      <c r="D2799" s="60" t="s">
        <v>17</v>
      </c>
      <c r="E2799" s="60" t="s">
        <v>8778</v>
      </c>
      <c r="F2799" s="60">
        <v>-4497</v>
      </c>
      <c r="G2799" s="60" t="s">
        <v>45</v>
      </c>
      <c r="H2799" s="60" t="s">
        <v>71</v>
      </c>
      <c r="I2799" s="60">
        <v>46523.59</v>
      </c>
      <c r="J2799" s="60" t="s">
        <v>5134</v>
      </c>
      <c r="K2799" s="60" t="s">
        <v>22</v>
      </c>
      <c r="L2799" s="60" t="s">
        <v>73</v>
      </c>
      <c r="M2799" s="60">
        <v>1.01</v>
      </c>
      <c r="N2799" s="60" t="s">
        <v>24</v>
      </c>
      <c r="O2799" s="60">
        <v>32</v>
      </c>
    </row>
    <row r="2800" spans="1:15" x14ac:dyDescent="0.2">
      <c r="A2800" s="60" t="s">
        <v>8779</v>
      </c>
      <c r="B2800" s="60" t="s">
        <v>2093</v>
      </c>
      <c r="C2800" s="60">
        <v>51</v>
      </c>
      <c r="D2800" s="60" t="s">
        <v>17</v>
      </c>
      <c r="E2800" s="60" t="s">
        <v>8780</v>
      </c>
      <c r="F2800" s="60">
        <v>-3111</v>
      </c>
      <c r="G2800" s="60" t="s">
        <v>85</v>
      </c>
      <c r="H2800" s="60" t="s">
        <v>79</v>
      </c>
      <c r="I2800" s="60">
        <v>102972.45</v>
      </c>
      <c r="J2800" s="60" t="s">
        <v>8781</v>
      </c>
      <c r="K2800" s="60" t="s">
        <v>127</v>
      </c>
      <c r="L2800" s="60" t="s">
        <v>73</v>
      </c>
      <c r="M2800" s="60">
        <v>3.58</v>
      </c>
      <c r="N2800" s="60" t="s">
        <v>24</v>
      </c>
      <c r="O2800" s="60">
        <v>18</v>
      </c>
    </row>
    <row r="2801" spans="1:15" x14ac:dyDescent="0.2">
      <c r="A2801" s="60" t="s">
        <v>8782</v>
      </c>
      <c r="B2801" s="60" t="s">
        <v>1428</v>
      </c>
      <c r="C2801" s="60">
        <v>42</v>
      </c>
      <c r="D2801" s="60" t="s">
        <v>27</v>
      </c>
      <c r="E2801" s="60" t="s">
        <v>8783</v>
      </c>
      <c r="F2801" s="60">
        <v>-4284</v>
      </c>
      <c r="G2801" s="60" t="s">
        <v>78</v>
      </c>
      <c r="H2801" s="60" t="s">
        <v>194</v>
      </c>
      <c r="I2801" s="60">
        <v>53581.56</v>
      </c>
      <c r="J2801" s="60" t="s">
        <v>1685</v>
      </c>
      <c r="K2801" s="60" t="s">
        <v>40</v>
      </c>
      <c r="L2801" s="60" t="s">
        <v>56</v>
      </c>
      <c r="M2801" s="60">
        <v>2.8</v>
      </c>
      <c r="N2801" s="60" t="s">
        <v>24</v>
      </c>
      <c r="O2801" s="60">
        <v>29</v>
      </c>
    </row>
    <row r="2802" spans="1:15" x14ac:dyDescent="0.2">
      <c r="A2802" s="60" t="s">
        <v>8784</v>
      </c>
      <c r="B2802" s="60" t="s">
        <v>8785</v>
      </c>
      <c r="C2802" s="60">
        <v>45</v>
      </c>
      <c r="D2802" s="60" t="s">
        <v>50</v>
      </c>
      <c r="E2802" s="60" t="s">
        <v>8786</v>
      </c>
      <c r="F2802" s="60">
        <v>-4395</v>
      </c>
      <c r="G2802" s="60" t="s">
        <v>19</v>
      </c>
      <c r="H2802" s="60" t="s">
        <v>20</v>
      </c>
      <c r="I2802" s="60">
        <v>111203.34</v>
      </c>
      <c r="J2802" s="60" t="s">
        <v>8787</v>
      </c>
      <c r="K2802" s="60" t="s">
        <v>55</v>
      </c>
      <c r="L2802" s="60" t="s">
        <v>23</v>
      </c>
      <c r="M2802" s="60">
        <v>1.4</v>
      </c>
      <c r="N2802" s="60" t="s">
        <v>33</v>
      </c>
      <c r="O2802" s="60">
        <v>33</v>
      </c>
    </row>
    <row r="2803" spans="1:15" x14ac:dyDescent="0.2">
      <c r="A2803" s="60" t="s">
        <v>8788</v>
      </c>
      <c r="B2803" s="60" t="s">
        <v>3168</v>
      </c>
      <c r="C2803" s="60">
        <v>24</v>
      </c>
      <c r="D2803" s="60" t="s">
        <v>27</v>
      </c>
      <c r="E2803" s="60" t="s">
        <v>8789</v>
      </c>
      <c r="F2803" s="60">
        <v>-10583</v>
      </c>
      <c r="G2803" s="60" t="s">
        <v>99</v>
      </c>
      <c r="H2803" s="60" t="s">
        <v>38</v>
      </c>
      <c r="I2803" s="60">
        <v>154930.17000000001</v>
      </c>
      <c r="J2803" s="60" t="s">
        <v>1128</v>
      </c>
      <c r="K2803" s="60" t="s">
        <v>118</v>
      </c>
      <c r="L2803" s="60" t="s">
        <v>56</v>
      </c>
      <c r="M2803" s="60">
        <v>3.17</v>
      </c>
      <c r="N2803" s="60" t="s">
        <v>57</v>
      </c>
      <c r="O2803" s="60">
        <v>19</v>
      </c>
    </row>
    <row r="2804" spans="1:15" x14ac:dyDescent="0.2">
      <c r="A2804" s="60" t="s">
        <v>8790</v>
      </c>
      <c r="B2804" s="60" t="s">
        <v>3470</v>
      </c>
      <c r="C2804" s="60">
        <v>64</v>
      </c>
      <c r="D2804" s="60" t="s">
        <v>50</v>
      </c>
      <c r="E2804" s="60" t="s">
        <v>8791</v>
      </c>
      <c r="F2804" s="60">
        <v>-6382</v>
      </c>
      <c r="G2804" s="60" t="s">
        <v>37</v>
      </c>
      <c r="H2804" s="60" t="s">
        <v>20</v>
      </c>
      <c r="I2804" s="60">
        <v>149781.37</v>
      </c>
      <c r="J2804" s="60" t="s">
        <v>8792</v>
      </c>
      <c r="K2804" s="60" t="s">
        <v>40</v>
      </c>
      <c r="L2804" s="60" t="s">
        <v>56</v>
      </c>
      <c r="M2804" s="60">
        <v>1.22</v>
      </c>
      <c r="N2804" s="60" t="s">
        <v>41</v>
      </c>
      <c r="O2804" s="60">
        <v>36</v>
      </c>
    </row>
    <row r="2805" spans="1:15" x14ac:dyDescent="0.2">
      <c r="A2805" s="60" t="s">
        <v>8793</v>
      </c>
      <c r="B2805" s="60" t="s">
        <v>8794</v>
      </c>
      <c r="C2805" s="60">
        <v>37</v>
      </c>
      <c r="D2805" s="60" t="s">
        <v>17</v>
      </c>
      <c r="E2805" s="60" t="s">
        <v>8795</v>
      </c>
      <c r="F2805" s="60">
        <v>-7594</v>
      </c>
      <c r="G2805" s="60" t="s">
        <v>99</v>
      </c>
      <c r="H2805" s="60" t="s">
        <v>53</v>
      </c>
      <c r="I2805" s="60">
        <v>128556.03</v>
      </c>
      <c r="J2805" s="60" t="s">
        <v>3031</v>
      </c>
      <c r="K2805" s="60" t="s">
        <v>55</v>
      </c>
      <c r="L2805" s="60" t="s">
        <v>73</v>
      </c>
      <c r="M2805" s="60">
        <v>2.2400000000000002</v>
      </c>
      <c r="N2805" s="60" t="s">
        <v>74</v>
      </c>
      <c r="O2805" s="60">
        <v>26</v>
      </c>
    </row>
    <row r="2806" spans="1:15" x14ac:dyDescent="0.2">
      <c r="A2806" s="60" t="s">
        <v>8796</v>
      </c>
      <c r="B2806" s="60" t="s">
        <v>8797</v>
      </c>
      <c r="C2806" s="60">
        <v>63</v>
      </c>
      <c r="D2806" s="60" t="s">
        <v>50</v>
      </c>
      <c r="E2806" s="60" t="s">
        <v>8798</v>
      </c>
      <c r="F2806" s="60">
        <v>-9308</v>
      </c>
      <c r="G2806" s="60" t="s">
        <v>94</v>
      </c>
      <c r="H2806" s="60" t="s">
        <v>20</v>
      </c>
      <c r="I2806" s="60">
        <v>131353.4</v>
      </c>
      <c r="J2806" s="60" t="s">
        <v>8799</v>
      </c>
      <c r="K2806" s="60" t="s">
        <v>118</v>
      </c>
      <c r="L2806" s="60" t="s">
        <v>56</v>
      </c>
      <c r="M2806" s="60">
        <v>1.86</v>
      </c>
      <c r="N2806" s="60" t="s">
        <v>41</v>
      </c>
      <c r="O2806" s="60">
        <v>5</v>
      </c>
    </row>
    <row r="2807" spans="1:15" x14ac:dyDescent="0.2">
      <c r="A2807" s="60" t="s">
        <v>8800</v>
      </c>
      <c r="B2807" s="60" t="s">
        <v>3057</v>
      </c>
      <c r="C2807" s="60">
        <v>42</v>
      </c>
      <c r="D2807" s="60" t="s">
        <v>17</v>
      </c>
      <c r="E2807" s="60" t="s">
        <v>8801</v>
      </c>
      <c r="F2807" s="60">
        <v>-7768</v>
      </c>
      <c r="G2807" s="60" t="s">
        <v>52</v>
      </c>
      <c r="H2807" s="60" t="s">
        <v>53</v>
      </c>
      <c r="I2807" s="60">
        <v>137118.15</v>
      </c>
      <c r="J2807" s="60" t="s">
        <v>8802</v>
      </c>
      <c r="K2807" s="60" t="s">
        <v>136</v>
      </c>
      <c r="L2807" s="60" t="s">
        <v>73</v>
      </c>
      <c r="M2807" s="60">
        <v>3.99</v>
      </c>
      <c r="N2807" s="60" t="s">
        <v>24</v>
      </c>
      <c r="O2807" s="60">
        <v>14</v>
      </c>
    </row>
    <row r="2808" spans="1:15" x14ac:dyDescent="0.2">
      <c r="A2808" s="60" t="s">
        <v>8803</v>
      </c>
      <c r="B2808" s="60" t="s">
        <v>2187</v>
      </c>
      <c r="C2808" s="60">
        <v>62</v>
      </c>
      <c r="D2808" s="60" t="s">
        <v>27</v>
      </c>
      <c r="E2808" s="60" t="s">
        <v>8804</v>
      </c>
      <c r="F2808" s="60">
        <v>-9765</v>
      </c>
      <c r="G2808" s="60" t="s">
        <v>99</v>
      </c>
      <c r="H2808" s="60" t="s">
        <v>79</v>
      </c>
      <c r="I2808" s="60">
        <v>105675.28</v>
      </c>
      <c r="J2808" s="60" t="s">
        <v>8805</v>
      </c>
      <c r="K2808" s="60" t="s">
        <v>55</v>
      </c>
      <c r="L2808" s="60" t="s">
        <v>56</v>
      </c>
      <c r="M2808" s="60">
        <v>3.7</v>
      </c>
      <c r="N2808" s="60" t="s">
        <v>57</v>
      </c>
      <c r="O2808" s="60">
        <v>37</v>
      </c>
    </row>
    <row r="2809" spans="1:15" x14ac:dyDescent="0.2">
      <c r="A2809" s="60" t="s">
        <v>8806</v>
      </c>
      <c r="B2809" s="60" t="s">
        <v>8807</v>
      </c>
      <c r="C2809" s="60">
        <v>40</v>
      </c>
      <c r="D2809" s="60" t="s">
        <v>17</v>
      </c>
      <c r="E2809" s="60" t="s">
        <v>8808</v>
      </c>
      <c r="F2809" s="60">
        <v>-10113</v>
      </c>
      <c r="G2809" s="60" t="s">
        <v>52</v>
      </c>
      <c r="H2809" s="60" t="s">
        <v>71</v>
      </c>
      <c r="I2809" s="60">
        <v>137660.01</v>
      </c>
      <c r="J2809" s="60" t="s">
        <v>6725</v>
      </c>
      <c r="K2809" s="60" t="s">
        <v>55</v>
      </c>
      <c r="L2809" s="60" t="s">
        <v>32</v>
      </c>
      <c r="M2809" s="60">
        <v>1.08</v>
      </c>
      <c r="N2809" s="60" t="s">
        <v>57</v>
      </c>
      <c r="O2809" s="60">
        <v>7</v>
      </c>
    </row>
    <row r="2810" spans="1:15" x14ac:dyDescent="0.2">
      <c r="A2810" s="60" t="s">
        <v>8809</v>
      </c>
      <c r="B2810" s="60" t="s">
        <v>8810</v>
      </c>
      <c r="C2810" s="60">
        <v>28</v>
      </c>
      <c r="D2810" s="60" t="s">
        <v>17</v>
      </c>
      <c r="E2810" s="60" t="s">
        <v>8811</v>
      </c>
      <c r="F2810" s="60">
        <v>-8678</v>
      </c>
      <c r="G2810" s="60" t="s">
        <v>29</v>
      </c>
      <c r="H2810" s="60" t="s">
        <v>38</v>
      </c>
      <c r="I2810" s="60">
        <v>43367.76</v>
      </c>
      <c r="J2810" s="60" t="s">
        <v>3376</v>
      </c>
      <c r="K2810" s="60" t="s">
        <v>62</v>
      </c>
      <c r="L2810" s="60" t="s">
        <v>23</v>
      </c>
      <c r="M2810" s="60">
        <v>2.29</v>
      </c>
      <c r="N2810" s="60" t="s">
        <v>33</v>
      </c>
      <c r="O2810" s="60">
        <v>37</v>
      </c>
    </row>
    <row r="2811" spans="1:15" x14ac:dyDescent="0.2">
      <c r="A2811" s="60" t="s">
        <v>8812</v>
      </c>
      <c r="B2811" s="60" t="s">
        <v>4451</v>
      </c>
      <c r="C2811" s="60">
        <v>38</v>
      </c>
      <c r="D2811" s="60" t="s">
        <v>17</v>
      </c>
      <c r="E2811" s="60" t="s">
        <v>8813</v>
      </c>
      <c r="F2811" s="60">
        <v>-3550</v>
      </c>
      <c r="G2811" s="60" t="s">
        <v>52</v>
      </c>
      <c r="H2811" s="60" t="s">
        <v>66</v>
      </c>
      <c r="I2811" s="60">
        <v>99569.2</v>
      </c>
      <c r="J2811" s="60" t="s">
        <v>8374</v>
      </c>
      <c r="K2811" s="60" t="s">
        <v>22</v>
      </c>
      <c r="L2811" s="60" t="s">
        <v>23</v>
      </c>
      <c r="M2811" s="60">
        <v>1.01</v>
      </c>
      <c r="N2811" s="60" t="s">
        <v>33</v>
      </c>
      <c r="O2811" s="60">
        <v>40</v>
      </c>
    </row>
    <row r="2812" spans="1:15" x14ac:dyDescent="0.2">
      <c r="A2812" s="60" t="s">
        <v>8814</v>
      </c>
      <c r="B2812" s="60" t="s">
        <v>8033</v>
      </c>
      <c r="C2812" s="60">
        <v>52</v>
      </c>
      <c r="D2812" s="60" t="s">
        <v>27</v>
      </c>
      <c r="E2812" s="60" t="s">
        <v>8815</v>
      </c>
      <c r="F2812" s="60">
        <v>-4991</v>
      </c>
      <c r="G2812" s="60" t="s">
        <v>94</v>
      </c>
      <c r="H2812" s="60" t="s">
        <v>194</v>
      </c>
      <c r="I2812" s="60">
        <v>162102.66</v>
      </c>
      <c r="J2812" s="60" t="s">
        <v>6158</v>
      </c>
      <c r="K2812" s="60" t="s">
        <v>127</v>
      </c>
      <c r="L2812" s="60" t="s">
        <v>56</v>
      </c>
      <c r="M2812" s="60">
        <v>2.69</v>
      </c>
      <c r="N2812" s="60" t="s">
        <v>24</v>
      </c>
      <c r="O2812" s="60">
        <v>39</v>
      </c>
    </row>
    <row r="2813" spans="1:15" x14ac:dyDescent="0.2">
      <c r="A2813" s="60" t="s">
        <v>8816</v>
      </c>
      <c r="B2813" s="60" t="s">
        <v>8817</v>
      </c>
      <c r="C2813" s="60">
        <v>34</v>
      </c>
      <c r="D2813" s="60" t="s">
        <v>27</v>
      </c>
      <c r="E2813" s="60" t="s">
        <v>8818</v>
      </c>
      <c r="F2813" s="60">
        <v>-3919</v>
      </c>
      <c r="G2813" s="60" t="s">
        <v>52</v>
      </c>
      <c r="H2813" s="60" t="s">
        <v>79</v>
      </c>
      <c r="I2813" s="60">
        <v>57516.83</v>
      </c>
      <c r="J2813" s="60" t="s">
        <v>1553</v>
      </c>
      <c r="K2813" s="60" t="s">
        <v>136</v>
      </c>
      <c r="L2813" s="60" t="s">
        <v>32</v>
      </c>
      <c r="M2813" s="60">
        <v>3.61</v>
      </c>
      <c r="N2813" s="60" t="s">
        <v>33</v>
      </c>
      <c r="O2813" s="60">
        <v>13</v>
      </c>
    </row>
    <row r="2814" spans="1:15" x14ac:dyDescent="0.2">
      <c r="A2814" s="60" t="s">
        <v>8819</v>
      </c>
      <c r="B2814" s="60" t="s">
        <v>6984</v>
      </c>
      <c r="C2814" s="60">
        <v>42</v>
      </c>
      <c r="D2814" s="60" t="s">
        <v>27</v>
      </c>
      <c r="E2814" s="60" t="s">
        <v>8820</v>
      </c>
      <c r="F2814" s="60">
        <v>-9486</v>
      </c>
      <c r="G2814" s="60" t="s">
        <v>94</v>
      </c>
      <c r="H2814" s="60" t="s">
        <v>79</v>
      </c>
      <c r="I2814" s="60">
        <v>99420.23</v>
      </c>
      <c r="J2814" s="60" t="s">
        <v>2150</v>
      </c>
      <c r="K2814" s="60" t="s">
        <v>55</v>
      </c>
      <c r="L2814" s="60" t="s">
        <v>56</v>
      </c>
      <c r="M2814" s="60">
        <v>4.2</v>
      </c>
      <c r="N2814" s="60" t="s">
        <v>33</v>
      </c>
      <c r="O2814" s="60">
        <v>34</v>
      </c>
    </row>
    <row r="2815" spans="1:15" x14ac:dyDescent="0.2">
      <c r="A2815" s="60" t="s">
        <v>8821</v>
      </c>
      <c r="B2815" s="60" t="s">
        <v>5975</v>
      </c>
      <c r="C2815" s="60">
        <v>25</v>
      </c>
      <c r="D2815" s="60" t="s">
        <v>27</v>
      </c>
      <c r="E2815" s="60" t="s">
        <v>8822</v>
      </c>
      <c r="F2815" s="60">
        <v>-6286</v>
      </c>
      <c r="G2815" s="60" t="s">
        <v>52</v>
      </c>
      <c r="H2815" s="60" t="s">
        <v>79</v>
      </c>
      <c r="I2815" s="60">
        <v>121893.5</v>
      </c>
      <c r="J2815" s="60" t="s">
        <v>5268</v>
      </c>
      <c r="K2815" s="60" t="s">
        <v>22</v>
      </c>
      <c r="L2815" s="60" t="s">
        <v>56</v>
      </c>
      <c r="M2815" s="60">
        <v>4.6500000000000004</v>
      </c>
      <c r="N2815" s="60" t="s">
        <v>74</v>
      </c>
      <c r="O2815" s="60">
        <v>40</v>
      </c>
    </row>
    <row r="2816" spans="1:15" x14ac:dyDescent="0.2">
      <c r="A2816" s="60" t="s">
        <v>8823</v>
      </c>
      <c r="B2816" s="60" t="s">
        <v>910</v>
      </c>
      <c r="C2816" s="60">
        <v>33</v>
      </c>
      <c r="D2816" s="60" t="s">
        <v>17</v>
      </c>
      <c r="E2816" s="60" t="s">
        <v>8824</v>
      </c>
      <c r="F2816" s="60">
        <v>-2385</v>
      </c>
      <c r="G2816" s="60" t="s">
        <v>94</v>
      </c>
      <c r="H2816" s="60" t="s">
        <v>194</v>
      </c>
      <c r="I2816" s="60">
        <v>179485.07</v>
      </c>
      <c r="J2816" s="60" t="s">
        <v>8825</v>
      </c>
      <c r="K2816" s="60" t="s">
        <v>104</v>
      </c>
      <c r="L2816" s="60" t="s">
        <v>56</v>
      </c>
      <c r="M2816" s="60">
        <v>4.33</v>
      </c>
      <c r="N2816" s="60" t="s">
        <v>33</v>
      </c>
      <c r="O2816" s="60">
        <v>30</v>
      </c>
    </row>
    <row r="2817" spans="1:15" x14ac:dyDescent="0.2">
      <c r="A2817" s="60" t="s">
        <v>8826</v>
      </c>
      <c r="B2817" s="60" t="s">
        <v>5166</v>
      </c>
      <c r="C2817" s="60">
        <v>27</v>
      </c>
      <c r="D2817" s="60" t="s">
        <v>50</v>
      </c>
      <c r="E2817" s="60" t="s">
        <v>8827</v>
      </c>
      <c r="F2817" s="60">
        <v>-6989</v>
      </c>
      <c r="G2817" s="60" t="s">
        <v>99</v>
      </c>
      <c r="H2817" s="60" t="s">
        <v>173</v>
      </c>
      <c r="I2817" s="60">
        <v>91556.99</v>
      </c>
      <c r="J2817" s="60" t="s">
        <v>5905</v>
      </c>
      <c r="K2817" s="60" t="s">
        <v>47</v>
      </c>
      <c r="L2817" s="60" t="s">
        <v>23</v>
      </c>
      <c r="M2817" s="60">
        <v>1.87</v>
      </c>
      <c r="N2817" s="60" t="s">
        <v>33</v>
      </c>
      <c r="O2817" s="60">
        <v>12</v>
      </c>
    </row>
    <row r="2818" spans="1:15" x14ac:dyDescent="0.2">
      <c r="A2818" s="60" t="s">
        <v>8828</v>
      </c>
      <c r="B2818" s="60" t="s">
        <v>4434</v>
      </c>
      <c r="C2818" s="60">
        <v>45</v>
      </c>
      <c r="D2818" s="60" t="s">
        <v>17</v>
      </c>
      <c r="E2818" s="60" t="s">
        <v>8829</v>
      </c>
      <c r="F2818" s="60">
        <v>-10719</v>
      </c>
      <c r="G2818" s="60" t="s">
        <v>94</v>
      </c>
      <c r="H2818" s="60" t="s">
        <v>66</v>
      </c>
      <c r="I2818" s="60">
        <v>105994.93</v>
      </c>
      <c r="J2818" s="60" t="s">
        <v>3648</v>
      </c>
      <c r="K2818" s="60" t="s">
        <v>22</v>
      </c>
      <c r="L2818" s="60" t="s">
        <v>56</v>
      </c>
      <c r="M2818" s="60">
        <v>4.88</v>
      </c>
      <c r="N2818" s="60" t="s">
        <v>74</v>
      </c>
      <c r="O2818" s="60">
        <v>3</v>
      </c>
    </row>
    <row r="2819" spans="1:15" x14ac:dyDescent="0.2">
      <c r="A2819" s="60" t="s">
        <v>8830</v>
      </c>
      <c r="B2819" s="60" t="s">
        <v>8831</v>
      </c>
      <c r="C2819" s="60">
        <v>33</v>
      </c>
      <c r="D2819" s="60" t="s">
        <v>17</v>
      </c>
      <c r="E2819" s="60" t="s">
        <v>8832</v>
      </c>
      <c r="F2819" s="60">
        <v>-7070</v>
      </c>
      <c r="G2819" s="60" t="s">
        <v>94</v>
      </c>
      <c r="H2819" s="60" t="s">
        <v>66</v>
      </c>
      <c r="I2819" s="60">
        <v>73864.27</v>
      </c>
      <c r="J2819" s="60" t="s">
        <v>826</v>
      </c>
      <c r="K2819" s="60" t="s">
        <v>104</v>
      </c>
      <c r="L2819" s="60" t="s">
        <v>23</v>
      </c>
      <c r="M2819" s="60">
        <v>1.73</v>
      </c>
      <c r="N2819" s="60" t="s">
        <v>41</v>
      </c>
      <c r="O2819" s="60">
        <v>5</v>
      </c>
    </row>
    <row r="2820" spans="1:15" x14ac:dyDescent="0.2">
      <c r="A2820" s="60" t="s">
        <v>8833</v>
      </c>
      <c r="B2820" s="60" t="s">
        <v>1114</v>
      </c>
      <c r="C2820" s="60">
        <v>62</v>
      </c>
      <c r="D2820" s="60" t="s">
        <v>17</v>
      </c>
      <c r="E2820" s="60" t="s">
        <v>8834</v>
      </c>
      <c r="F2820" s="60">
        <v>-6260</v>
      </c>
      <c r="G2820" s="60" t="s">
        <v>19</v>
      </c>
      <c r="H2820" s="60" t="s">
        <v>38</v>
      </c>
      <c r="I2820" s="60">
        <v>92254.74</v>
      </c>
      <c r="J2820" s="60" t="s">
        <v>1880</v>
      </c>
      <c r="K2820" s="60" t="s">
        <v>40</v>
      </c>
      <c r="L2820" s="60" t="s">
        <v>73</v>
      </c>
      <c r="M2820" s="60">
        <v>2.58</v>
      </c>
      <c r="N2820" s="60" t="s">
        <v>33</v>
      </c>
      <c r="O2820" s="60">
        <v>16</v>
      </c>
    </row>
    <row r="2821" spans="1:15" x14ac:dyDescent="0.2">
      <c r="A2821" s="60" t="s">
        <v>8835</v>
      </c>
      <c r="B2821" s="60" t="s">
        <v>97</v>
      </c>
      <c r="C2821" s="60">
        <v>24</v>
      </c>
      <c r="D2821" s="60" t="s">
        <v>17</v>
      </c>
      <c r="E2821" s="60" t="s">
        <v>8836</v>
      </c>
      <c r="F2821" s="60">
        <v>-7527</v>
      </c>
      <c r="G2821" s="60" t="s">
        <v>29</v>
      </c>
      <c r="H2821" s="60" t="s">
        <v>66</v>
      </c>
      <c r="I2821" s="60">
        <v>66568.25</v>
      </c>
      <c r="J2821" s="60" t="s">
        <v>2691</v>
      </c>
      <c r="K2821" s="60" t="s">
        <v>22</v>
      </c>
      <c r="L2821" s="60" t="s">
        <v>56</v>
      </c>
      <c r="M2821" s="60">
        <v>1.8</v>
      </c>
      <c r="N2821" s="60" t="s">
        <v>24</v>
      </c>
      <c r="O2821" s="60">
        <v>7</v>
      </c>
    </row>
    <row r="2822" spans="1:15" x14ac:dyDescent="0.2">
      <c r="A2822" s="60" t="s">
        <v>8837</v>
      </c>
      <c r="B2822" s="60" t="s">
        <v>2502</v>
      </c>
      <c r="C2822" s="60">
        <v>65</v>
      </c>
      <c r="D2822" s="60" t="s">
        <v>27</v>
      </c>
      <c r="E2822" s="60" t="s">
        <v>8838</v>
      </c>
      <c r="F2822" s="60">
        <v>-8917</v>
      </c>
      <c r="G2822" s="60" t="s">
        <v>85</v>
      </c>
      <c r="H2822" s="60" t="s">
        <v>79</v>
      </c>
      <c r="I2822" s="60">
        <v>161168.41</v>
      </c>
      <c r="J2822" s="60" t="s">
        <v>2525</v>
      </c>
      <c r="K2822" s="60" t="s">
        <v>22</v>
      </c>
      <c r="L2822" s="60" t="s">
        <v>73</v>
      </c>
      <c r="M2822" s="60">
        <v>4.3600000000000003</v>
      </c>
      <c r="N2822" s="60" t="s">
        <v>57</v>
      </c>
      <c r="O2822" s="60">
        <v>6</v>
      </c>
    </row>
    <row r="2823" spans="1:15" x14ac:dyDescent="0.2">
      <c r="A2823" s="60" t="s">
        <v>8839</v>
      </c>
      <c r="B2823" s="60" t="s">
        <v>4613</v>
      </c>
      <c r="C2823" s="60">
        <v>63</v>
      </c>
      <c r="D2823" s="60" t="s">
        <v>50</v>
      </c>
      <c r="E2823" s="60" t="s">
        <v>8840</v>
      </c>
      <c r="F2823" s="60">
        <v>-10075</v>
      </c>
      <c r="G2823" s="60" t="s">
        <v>99</v>
      </c>
      <c r="H2823" s="60" t="s">
        <v>38</v>
      </c>
      <c r="I2823" s="60">
        <v>95264.320000000007</v>
      </c>
      <c r="J2823" s="60" t="s">
        <v>5376</v>
      </c>
      <c r="K2823" s="60" t="s">
        <v>40</v>
      </c>
      <c r="L2823" s="60" t="s">
        <v>32</v>
      </c>
      <c r="M2823" s="60">
        <v>4.0599999999999996</v>
      </c>
      <c r="N2823" s="60" t="s">
        <v>57</v>
      </c>
      <c r="O2823" s="60">
        <v>20</v>
      </c>
    </row>
    <row r="2824" spans="1:15" x14ac:dyDescent="0.2">
      <c r="A2824" s="60" t="s">
        <v>8841</v>
      </c>
      <c r="B2824" s="60" t="s">
        <v>1637</v>
      </c>
      <c r="C2824" s="60">
        <v>56</v>
      </c>
      <c r="D2824" s="60" t="s">
        <v>50</v>
      </c>
      <c r="E2824" s="60" t="s">
        <v>8842</v>
      </c>
      <c r="F2824" s="60">
        <v>-3252</v>
      </c>
      <c r="G2824" s="60" t="s">
        <v>37</v>
      </c>
      <c r="H2824" s="60" t="s">
        <v>173</v>
      </c>
      <c r="I2824" s="60">
        <v>78238.899999999994</v>
      </c>
      <c r="J2824" s="60" t="s">
        <v>8843</v>
      </c>
      <c r="K2824" s="60" t="s">
        <v>127</v>
      </c>
      <c r="L2824" s="60" t="s">
        <v>23</v>
      </c>
      <c r="M2824" s="60">
        <v>2.9</v>
      </c>
      <c r="N2824" s="60" t="s">
        <v>24</v>
      </c>
      <c r="O2824" s="60">
        <v>37</v>
      </c>
    </row>
    <row r="2825" spans="1:15" x14ac:dyDescent="0.2">
      <c r="A2825" s="60" t="s">
        <v>8844</v>
      </c>
      <c r="B2825" s="60" t="s">
        <v>8845</v>
      </c>
      <c r="C2825" s="60">
        <v>60</v>
      </c>
      <c r="D2825" s="60" t="s">
        <v>17</v>
      </c>
      <c r="E2825" s="60" t="s">
        <v>8846</v>
      </c>
      <c r="F2825" s="60">
        <v>-10927</v>
      </c>
      <c r="G2825" s="60" t="s">
        <v>78</v>
      </c>
      <c r="H2825" s="60" t="s">
        <v>79</v>
      </c>
      <c r="I2825" s="60">
        <v>36372.5</v>
      </c>
      <c r="J2825" s="60" t="s">
        <v>2739</v>
      </c>
      <c r="K2825" s="60" t="s">
        <v>55</v>
      </c>
      <c r="L2825" s="60" t="s">
        <v>32</v>
      </c>
      <c r="M2825" s="60">
        <v>1.87</v>
      </c>
      <c r="N2825" s="60" t="s">
        <v>74</v>
      </c>
      <c r="O2825" s="60">
        <v>13</v>
      </c>
    </row>
    <row r="2826" spans="1:15" x14ac:dyDescent="0.2">
      <c r="A2826" s="60" t="s">
        <v>8847</v>
      </c>
      <c r="B2826" s="60" t="s">
        <v>6146</v>
      </c>
      <c r="C2826" s="60">
        <v>54</v>
      </c>
      <c r="D2826" s="60" t="s">
        <v>17</v>
      </c>
      <c r="E2826" s="60" t="s">
        <v>8848</v>
      </c>
      <c r="F2826" s="60">
        <v>-6904</v>
      </c>
      <c r="G2826" s="60" t="s">
        <v>29</v>
      </c>
      <c r="H2826" s="60" t="s">
        <v>144</v>
      </c>
      <c r="I2826" s="60">
        <v>57707.58</v>
      </c>
      <c r="J2826" s="60" t="s">
        <v>8849</v>
      </c>
      <c r="K2826" s="60" t="s">
        <v>104</v>
      </c>
      <c r="L2826" s="60" t="s">
        <v>73</v>
      </c>
      <c r="M2826" s="60">
        <v>1.3</v>
      </c>
      <c r="N2826" s="60" t="s">
        <v>41</v>
      </c>
      <c r="O2826" s="60">
        <v>30</v>
      </c>
    </row>
    <row r="2827" spans="1:15" x14ac:dyDescent="0.2">
      <c r="A2827" s="60" t="s">
        <v>8850</v>
      </c>
      <c r="B2827" s="60" t="s">
        <v>8851</v>
      </c>
      <c r="C2827" s="60">
        <v>30</v>
      </c>
      <c r="D2827" s="60" t="s">
        <v>17</v>
      </c>
      <c r="E2827" s="60" t="s">
        <v>8852</v>
      </c>
      <c r="F2827" s="60">
        <v>-6262</v>
      </c>
      <c r="G2827" s="60" t="s">
        <v>78</v>
      </c>
      <c r="H2827" s="60" t="s">
        <v>173</v>
      </c>
      <c r="I2827" s="60">
        <v>44153.03</v>
      </c>
      <c r="J2827" s="60" t="s">
        <v>3984</v>
      </c>
      <c r="K2827" s="60" t="s">
        <v>62</v>
      </c>
      <c r="L2827" s="60" t="s">
        <v>56</v>
      </c>
      <c r="M2827" s="60">
        <v>4.01</v>
      </c>
      <c r="N2827" s="60" t="s">
        <v>41</v>
      </c>
      <c r="O2827" s="60">
        <v>27</v>
      </c>
    </row>
    <row r="2828" spans="1:15" x14ac:dyDescent="0.2">
      <c r="A2828" s="60" t="s">
        <v>8853</v>
      </c>
      <c r="B2828" s="60" t="s">
        <v>8854</v>
      </c>
      <c r="C2828" s="60">
        <v>43</v>
      </c>
      <c r="D2828" s="60" t="s">
        <v>17</v>
      </c>
      <c r="E2828" s="60" t="s">
        <v>8855</v>
      </c>
      <c r="F2828" s="60">
        <v>-5223</v>
      </c>
      <c r="G2828" s="60" t="s">
        <v>37</v>
      </c>
      <c r="H2828" s="60" t="s">
        <v>173</v>
      </c>
      <c r="I2828" s="60">
        <v>163021.94</v>
      </c>
      <c r="J2828" s="60" t="s">
        <v>223</v>
      </c>
      <c r="K2828" s="60" t="s">
        <v>118</v>
      </c>
      <c r="L2828" s="60" t="s">
        <v>73</v>
      </c>
      <c r="M2828" s="60">
        <v>3.23</v>
      </c>
      <c r="N2828" s="60" t="s">
        <v>74</v>
      </c>
      <c r="O2828" s="60">
        <v>27</v>
      </c>
    </row>
    <row r="2829" spans="1:15" x14ac:dyDescent="0.2">
      <c r="A2829" s="60" t="s">
        <v>8856</v>
      </c>
      <c r="B2829" s="60" t="s">
        <v>3004</v>
      </c>
      <c r="C2829" s="60">
        <v>64</v>
      </c>
      <c r="D2829" s="60" t="s">
        <v>27</v>
      </c>
      <c r="E2829" s="60" t="s">
        <v>8857</v>
      </c>
      <c r="F2829" s="60">
        <v>-4915</v>
      </c>
      <c r="G2829" s="60" t="s">
        <v>52</v>
      </c>
      <c r="H2829" s="60" t="s">
        <v>30</v>
      </c>
      <c r="I2829" s="60">
        <v>150619.84</v>
      </c>
      <c r="J2829" s="60" t="s">
        <v>2889</v>
      </c>
      <c r="K2829" s="60" t="s">
        <v>55</v>
      </c>
      <c r="L2829" s="60" t="s">
        <v>56</v>
      </c>
      <c r="M2829" s="60">
        <v>3.11</v>
      </c>
      <c r="N2829" s="60" t="s">
        <v>41</v>
      </c>
      <c r="O2829" s="60">
        <v>6</v>
      </c>
    </row>
    <row r="2830" spans="1:15" x14ac:dyDescent="0.2">
      <c r="A2830" s="60" t="s">
        <v>8858</v>
      </c>
      <c r="B2830" s="60" t="s">
        <v>7143</v>
      </c>
      <c r="C2830" s="60">
        <v>34</v>
      </c>
      <c r="D2830" s="60" t="s">
        <v>50</v>
      </c>
      <c r="E2830" s="60" t="s">
        <v>8859</v>
      </c>
      <c r="F2830" s="60">
        <v>-7302</v>
      </c>
      <c r="G2830" s="60" t="s">
        <v>94</v>
      </c>
      <c r="H2830" s="60" t="s">
        <v>53</v>
      </c>
      <c r="I2830" s="60">
        <v>94528.08</v>
      </c>
      <c r="J2830" s="60" t="s">
        <v>8595</v>
      </c>
      <c r="K2830" s="60" t="s">
        <v>81</v>
      </c>
      <c r="L2830" s="60" t="s">
        <v>56</v>
      </c>
      <c r="M2830" s="60">
        <v>2.06</v>
      </c>
      <c r="N2830" s="60" t="s">
        <v>33</v>
      </c>
      <c r="O2830" s="60">
        <v>23</v>
      </c>
    </row>
    <row r="2831" spans="1:15" x14ac:dyDescent="0.2">
      <c r="A2831" s="60" t="s">
        <v>8860</v>
      </c>
      <c r="B2831" s="60" t="s">
        <v>8861</v>
      </c>
      <c r="C2831" s="60">
        <v>51</v>
      </c>
      <c r="D2831" s="60" t="s">
        <v>17</v>
      </c>
      <c r="E2831" s="60" t="s">
        <v>8862</v>
      </c>
      <c r="F2831" s="60">
        <v>-3764</v>
      </c>
      <c r="G2831" s="60" t="s">
        <v>45</v>
      </c>
      <c r="H2831" s="60" t="s">
        <v>71</v>
      </c>
      <c r="I2831" s="60">
        <v>179813.03</v>
      </c>
      <c r="J2831" s="60" t="s">
        <v>1292</v>
      </c>
      <c r="K2831" s="60" t="s">
        <v>22</v>
      </c>
      <c r="L2831" s="60" t="s">
        <v>23</v>
      </c>
      <c r="M2831" s="60">
        <v>4.74</v>
      </c>
      <c r="N2831" s="60" t="s">
        <v>41</v>
      </c>
      <c r="O2831" s="60">
        <v>20</v>
      </c>
    </row>
    <row r="2832" spans="1:15" x14ac:dyDescent="0.2">
      <c r="A2832" s="60" t="s">
        <v>8863</v>
      </c>
      <c r="B2832" s="60" t="s">
        <v>8864</v>
      </c>
      <c r="C2832" s="60">
        <v>41</v>
      </c>
      <c r="D2832" s="60" t="s">
        <v>50</v>
      </c>
      <c r="E2832" s="60" t="s">
        <v>8865</v>
      </c>
      <c r="F2832" s="60">
        <v>-7634</v>
      </c>
      <c r="G2832" s="60" t="s">
        <v>85</v>
      </c>
      <c r="H2832" s="60" t="s">
        <v>71</v>
      </c>
      <c r="I2832" s="60">
        <v>129323.99</v>
      </c>
      <c r="J2832" s="60" t="s">
        <v>3648</v>
      </c>
      <c r="K2832" s="60" t="s">
        <v>118</v>
      </c>
      <c r="L2832" s="60" t="s">
        <v>23</v>
      </c>
      <c r="M2832" s="60">
        <v>1.44</v>
      </c>
      <c r="N2832" s="60" t="s">
        <v>57</v>
      </c>
      <c r="O2832" s="60">
        <v>35</v>
      </c>
    </row>
    <row r="2833" spans="1:15" x14ac:dyDescent="0.2">
      <c r="A2833" s="60" t="s">
        <v>8866</v>
      </c>
      <c r="B2833" s="60" t="s">
        <v>8867</v>
      </c>
      <c r="C2833" s="60">
        <v>53</v>
      </c>
      <c r="D2833" s="60" t="s">
        <v>17</v>
      </c>
      <c r="E2833" s="60" t="s">
        <v>8868</v>
      </c>
      <c r="F2833" s="60">
        <v>-10008</v>
      </c>
      <c r="G2833" s="60" t="s">
        <v>29</v>
      </c>
      <c r="H2833" s="60" t="s">
        <v>71</v>
      </c>
      <c r="I2833" s="60">
        <v>120299.45</v>
      </c>
      <c r="J2833" s="60" t="s">
        <v>655</v>
      </c>
      <c r="K2833" s="60" t="s">
        <v>118</v>
      </c>
      <c r="L2833" s="60" t="s">
        <v>56</v>
      </c>
      <c r="M2833" s="60">
        <v>2.5099999999999998</v>
      </c>
      <c r="N2833" s="60" t="s">
        <v>41</v>
      </c>
      <c r="O2833" s="60">
        <v>40</v>
      </c>
    </row>
    <row r="2834" spans="1:15" x14ac:dyDescent="0.2">
      <c r="A2834" s="60" t="s">
        <v>8869</v>
      </c>
      <c r="B2834" s="60" t="s">
        <v>5821</v>
      </c>
      <c r="C2834" s="60">
        <v>43</v>
      </c>
      <c r="D2834" s="60" t="s">
        <v>27</v>
      </c>
      <c r="E2834" s="60" t="s">
        <v>8870</v>
      </c>
      <c r="F2834" s="60">
        <v>-9122</v>
      </c>
      <c r="G2834" s="60" t="s">
        <v>94</v>
      </c>
      <c r="H2834" s="60" t="s">
        <v>194</v>
      </c>
      <c r="I2834" s="60">
        <v>142844.21</v>
      </c>
      <c r="J2834" s="60" t="s">
        <v>1254</v>
      </c>
      <c r="K2834" s="60" t="s">
        <v>47</v>
      </c>
      <c r="L2834" s="60" t="s">
        <v>32</v>
      </c>
      <c r="M2834" s="60">
        <v>4.8099999999999996</v>
      </c>
      <c r="N2834" s="60" t="s">
        <v>57</v>
      </c>
      <c r="O2834" s="60">
        <v>9</v>
      </c>
    </row>
    <row r="2835" spans="1:15" x14ac:dyDescent="0.2">
      <c r="A2835" s="60" t="s">
        <v>8871</v>
      </c>
      <c r="B2835" s="60" t="s">
        <v>2066</v>
      </c>
      <c r="C2835" s="60">
        <v>49</v>
      </c>
      <c r="D2835" s="60" t="s">
        <v>27</v>
      </c>
      <c r="E2835" s="60" t="s">
        <v>8872</v>
      </c>
      <c r="F2835" s="60">
        <v>-3262</v>
      </c>
      <c r="G2835" s="60" t="s">
        <v>37</v>
      </c>
      <c r="H2835" s="60" t="s">
        <v>144</v>
      </c>
      <c r="I2835" s="60">
        <v>61291.14</v>
      </c>
      <c r="J2835" s="60" t="s">
        <v>8873</v>
      </c>
      <c r="K2835" s="60" t="s">
        <v>81</v>
      </c>
      <c r="L2835" s="60" t="s">
        <v>32</v>
      </c>
      <c r="M2835" s="60">
        <v>3.2</v>
      </c>
      <c r="N2835" s="60" t="s">
        <v>41</v>
      </c>
      <c r="O2835" s="60">
        <v>15</v>
      </c>
    </row>
    <row r="2836" spans="1:15" x14ac:dyDescent="0.2">
      <c r="A2836" s="60" t="s">
        <v>8874</v>
      </c>
      <c r="B2836" s="60" t="s">
        <v>2566</v>
      </c>
      <c r="C2836" s="60">
        <v>25</v>
      </c>
      <c r="D2836" s="60" t="s">
        <v>50</v>
      </c>
      <c r="E2836" s="60" t="s">
        <v>8875</v>
      </c>
      <c r="F2836" s="60">
        <v>-6778</v>
      </c>
      <c r="G2836" s="60" t="s">
        <v>45</v>
      </c>
      <c r="H2836" s="60" t="s">
        <v>173</v>
      </c>
      <c r="I2836" s="60">
        <v>166701.15</v>
      </c>
      <c r="J2836" s="60" t="s">
        <v>3956</v>
      </c>
      <c r="K2836" s="60" t="s">
        <v>81</v>
      </c>
      <c r="L2836" s="60" t="s">
        <v>56</v>
      </c>
      <c r="M2836" s="60">
        <v>1.52</v>
      </c>
      <c r="N2836" s="60" t="s">
        <v>41</v>
      </c>
      <c r="O2836" s="60">
        <v>1</v>
      </c>
    </row>
    <row r="2837" spans="1:15" x14ac:dyDescent="0.2">
      <c r="A2837" s="60" t="s">
        <v>8876</v>
      </c>
      <c r="B2837" s="60" t="s">
        <v>5733</v>
      </c>
      <c r="C2837" s="60">
        <v>63</v>
      </c>
      <c r="D2837" s="60" t="s">
        <v>17</v>
      </c>
      <c r="E2837" s="60" t="s">
        <v>8877</v>
      </c>
      <c r="F2837" s="60">
        <v>-3320</v>
      </c>
      <c r="G2837" s="60" t="s">
        <v>116</v>
      </c>
      <c r="H2837" s="60" t="s">
        <v>173</v>
      </c>
      <c r="I2837" s="60">
        <v>172673.92000000001</v>
      </c>
      <c r="J2837" s="60" t="s">
        <v>5333</v>
      </c>
      <c r="K2837" s="60" t="s">
        <v>40</v>
      </c>
      <c r="L2837" s="60" t="s">
        <v>32</v>
      </c>
      <c r="M2837" s="60">
        <v>4.91</v>
      </c>
      <c r="N2837" s="60" t="s">
        <v>41</v>
      </c>
      <c r="O2837" s="60">
        <v>24</v>
      </c>
    </row>
    <row r="2838" spans="1:15" x14ac:dyDescent="0.2">
      <c r="A2838" s="60" t="s">
        <v>8878</v>
      </c>
      <c r="B2838" s="60" t="s">
        <v>4391</v>
      </c>
      <c r="C2838" s="60">
        <v>56</v>
      </c>
      <c r="D2838" s="60" t="s">
        <v>17</v>
      </c>
      <c r="E2838" s="60" t="s">
        <v>8879</v>
      </c>
      <c r="F2838" s="60">
        <v>-3535</v>
      </c>
      <c r="G2838" s="60" t="s">
        <v>94</v>
      </c>
      <c r="H2838" s="60" t="s">
        <v>194</v>
      </c>
      <c r="I2838" s="60">
        <v>105279.96</v>
      </c>
      <c r="J2838" s="60" t="s">
        <v>6158</v>
      </c>
      <c r="K2838" s="60" t="s">
        <v>47</v>
      </c>
      <c r="L2838" s="60" t="s">
        <v>56</v>
      </c>
      <c r="M2838" s="60">
        <v>2.74</v>
      </c>
      <c r="N2838" s="60" t="s">
        <v>24</v>
      </c>
      <c r="O2838" s="60">
        <v>39</v>
      </c>
    </row>
    <row r="2839" spans="1:15" x14ac:dyDescent="0.2">
      <c r="A2839" s="60" t="s">
        <v>8880</v>
      </c>
      <c r="B2839" s="60" t="s">
        <v>7644</v>
      </c>
      <c r="C2839" s="60">
        <v>55</v>
      </c>
      <c r="D2839" s="60" t="s">
        <v>17</v>
      </c>
      <c r="E2839" s="60" t="s">
        <v>8881</v>
      </c>
      <c r="F2839" s="60">
        <v>-7202</v>
      </c>
      <c r="G2839" s="60" t="s">
        <v>85</v>
      </c>
      <c r="H2839" s="60" t="s">
        <v>38</v>
      </c>
      <c r="I2839" s="60">
        <v>134037.92000000001</v>
      </c>
      <c r="J2839" s="60" t="s">
        <v>2925</v>
      </c>
      <c r="K2839" s="60" t="s">
        <v>62</v>
      </c>
      <c r="L2839" s="60" t="s">
        <v>56</v>
      </c>
      <c r="M2839" s="60">
        <v>1.47</v>
      </c>
      <c r="N2839" s="60" t="s">
        <v>74</v>
      </c>
      <c r="O2839" s="60">
        <v>40</v>
      </c>
    </row>
    <row r="2840" spans="1:15" x14ac:dyDescent="0.2">
      <c r="A2840" s="60" t="s">
        <v>8882</v>
      </c>
      <c r="B2840" s="60" t="s">
        <v>8883</v>
      </c>
      <c r="C2840" s="60">
        <v>38</v>
      </c>
      <c r="D2840" s="60" t="s">
        <v>50</v>
      </c>
      <c r="E2840" s="60" t="s">
        <v>8884</v>
      </c>
      <c r="F2840" s="60">
        <v>-9048</v>
      </c>
      <c r="G2840" s="60" t="s">
        <v>19</v>
      </c>
      <c r="H2840" s="60" t="s">
        <v>66</v>
      </c>
      <c r="I2840" s="60">
        <v>70257.960000000006</v>
      </c>
      <c r="J2840" s="60" t="s">
        <v>7168</v>
      </c>
      <c r="K2840" s="60" t="s">
        <v>62</v>
      </c>
      <c r="L2840" s="60" t="s">
        <v>32</v>
      </c>
      <c r="M2840" s="60">
        <v>2.36</v>
      </c>
      <c r="N2840" s="60" t="s">
        <v>33</v>
      </c>
      <c r="O2840" s="60">
        <v>30</v>
      </c>
    </row>
    <row r="2841" spans="1:15" x14ac:dyDescent="0.2">
      <c r="A2841" s="60" t="s">
        <v>8885</v>
      </c>
      <c r="B2841" s="60" t="s">
        <v>7777</v>
      </c>
      <c r="C2841" s="60">
        <v>39</v>
      </c>
      <c r="D2841" s="60" t="s">
        <v>27</v>
      </c>
      <c r="E2841" s="60" t="s">
        <v>8886</v>
      </c>
      <c r="F2841" s="60">
        <v>-3415</v>
      </c>
      <c r="G2841" s="60" t="s">
        <v>78</v>
      </c>
      <c r="H2841" s="60" t="s">
        <v>30</v>
      </c>
      <c r="I2841" s="60">
        <v>108600.42</v>
      </c>
      <c r="J2841" s="60" t="s">
        <v>574</v>
      </c>
      <c r="K2841" s="60" t="s">
        <v>40</v>
      </c>
      <c r="L2841" s="60" t="s">
        <v>56</v>
      </c>
      <c r="M2841" s="60">
        <v>2.48</v>
      </c>
      <c r="N2841" s="60" t="s">
        <v>74</v>
      </c>
      <c r="O2841" s="60">
        <v>39</v>
      </c>
    </row>
    <row r="2842" spans="1:15" x14ac:dyDescent="0.2">
      <c r="A2842" s="60" t="s">
        <v>8887</v>
      </c>
      <c r="B2842" s="60" t="s">
        <v>2455</v>
      </c>
      <c r="C2842" s="60">
        <v>58</v>
      </c>
      <c r="D2842" s="60" t="s">
        <v>17</v>
      </c>
      <c r="E2842" s="60" t="s">
        <v>8888</v>
      </c>
      <c r="F2842" s="60">
        <v>-10094</v>
      </c>
      <c r="G2842" s="60" t="s">
        <v>52</v>
      </c>
      <c r="H2842" s="60" t="s">
        <v>20</v>
      </c>
      <c r="I2842" s="60">
        <v>158009.85</v>
      </c>
      <c r="J2842" s="60" t="s">
        <v>760</v>
      </c>
      <c r="K2842" s="60" t="s">
        <v>55</v>
      </c>
      <c r="L2842" s="60" t="s">
        <v>32</v>
      </c>
      <c r="M2842" s="60">
        <v>4.26</v>
      </c>
      <c r="N2842" s="60" t="s">
        <v>74</v>
      </c>
      <c r="O2842" s="60">
        <v>40</v>
      </c>
    </row>
    <row r="2843" spans="1:15" x14ac:dyDescent="0.2">
      <c r="A2843" s="60" t="s">
        <v>8889</v>
      </c>
      <c r="B2843" s="60" t="s">
        <v>8890</v>
      </c>
      <c r="C2843" s="60">
        <v>25</v>
      </c>
      <c r="D2843" s="60" t="s">
        <v>50</v>
      </c>
      <c r="E2843" s="60" t="s">
        <v>8891</v>
      </c>
      <c r="F2843" s="60">
        <v>-6334</v>
      </c>
      <c r="G2843" s="60" t="s">
        <v>37</v>
      </c>
      <c r="H2843" s="60" t="s">
        <v>71</v>
      </c>
      <c r="I2843" s="60">
        <v>98531.77</v>
      </c>
      <c r="J2843" s="60" t="s">
        <v>5845</v>
      </c>
      <c r="K2843" s="60" t="s">
        <v>62</v>
      </c>
      <c r="L2843" s="60" t="s">
        <v>73</v>
      </c>
      <c r="M2843" s="60">
        <v>2.14</v>
      </c>
      <c r="N2843" s="60" t="s">
        <v>33</v>
      </c>
      <c r="O2843" s="60">
        <v>36</v>
      </c>
    </row>
    <row r="2844" spans="1:15" x14ac:dyDescent="0.2">
      <c r="A2844" s="60" t="s">
        <v>8892</v>
      </c>
      <c r="B2844" s="60" t="s">
        <v>634</v>
      </c>
      <c r="C2844" s="60">
        <v>36</v>
      </c>
      <c r="D2844" s="60" t="s">
        <v>50</v>
      </c>
      <c r="E2844" s="60" t="s">
        <v>8893</v>
      </c>
      <c r="F2844" s="60">
        <v>-8481</v>
      </c>
      <c r="G2844" s="60" t="s">
        <v>78</v>
      </c>
      <c r="H2844" s="60" t="s">
        <v>79</v>
      </c>
      <c r="I2844" s="60">
        <v>49956.58</v>
      </c>
      <c r="J2844" s="60" t="s">
        <v>1235</v>
      </c>
      <c r="K2844" s="60" t="s">
        <v>47</v>
      </c>
      <c r="L2844" s="60" t="s">
        <v>32</v>
      </c>
      <c r="M2844" s="60">
        <v>1.99</v>
      </c>
      <c r="N2844" s="60" t="s">
        <v>74</v>
      </c>
      <c r="O2844" s="60">
        <v>26</v>
      </c>
    </row>
    <row r="2845" spans="1:15" x14ac:dyDescent="0.2">
      <c r="A2845" s="60" t="s">
        <v>8894</v>
      </c>
      <c r="B2845" s="60" t="s">
        <v>8895</v>
      </c>
      <c r="C2845" s="60">
        <v>34</v>
      </c>
      <c r="D2845" s="60" t="s">
        <v>50</v>
      </c>
      <c r="E2845" s="60" t="s">
        <v>8896</v>
      </c>
      <c r="F2845" s="60">
        <v>-10144</v>
      </c>
      <c r="G2845" s="60" t="s">
        <v>37</v>
      </c>
      <c r="H2845" s="60" t="s">
        <v>38</v>
      </c>
      <c r="I2845" s="60">
        <v>132229.19</v>
      </c>
      <c r="J2845" s="60" t="s">
        <v>8897</v>
      </c>
      <c r="K2845" s="60" t="s">
        <v>127</v>
      </c>
      <c r="L2845" s="60" t="s">
        <v>56</v>
      </c>
      <c r="M2845" s="60">
        <v>4.99</v>
      </c>
      <c r="N2845" s="60" t="s">
        <v>24</v>
      </c>
      <c r="O2845" s="60">
        <v>32</v>
      </c>
    </row>
    <row r="2846" spans="1:15" x14ac:dyDescent="0.2">
      <c r="A2846" s="60" t="s">
        <v>8898</v>
      </c>
      <c r="B2846" s="60" t="s">
        <v>947</v>
      </c>
      <c r="C2846" s="60">
        <v>29</v>
      </c>
      <c r="D2846" s="60" t="s">
        <v>17</v>
      </c>
      <c r="E2846" s="60" t="s">
        <v>8899</v>
      </c>
      <c r="F2846" s="60">
        <v>-9865</v>
      </c>
      <c r="G2846" s="60" t="s">
        <v>85</v>
      </c>
      <c r="H2846" s="60" t="s">
        <v>79</v>
      </c>
      <c r="I2846" s="60">
        <v>145766.53</v>
      </c>
      <c r="J2846" s="60" t="s">
        <v>1598</v>
      </c>
      <c r="K2846" s="60" t="s">
        <v>40</v>
      </c>
      <c r="L2846" s="60" t="s">
        <v>32</v>
      </c>
      <c r="M2846" s="60">
        <v>4.1100000000000003</v>
      </c>
      <c r="N2846" s="60" t="s">
        <v>41</v>
      </c>
      <c r="O2846" s="60">
        <v>12</v>
      </c>
    </row>
    <row r="2847" spans="1:15" x14ac:dyDescent="0.2">
      <c r="A2847" s="60" t="s">
        <v>8900</v>
      </c>
      <c r="B2847" s="60" t="s">
        <v>4553</v>
      </c>
      <c r="C2847" s="60">
        <v>37</v>
      </c>
      <c r="D2847" s="60" t="s">
        <v>27</v>
      </c>
      <c r="E2847" s="60" t="s">
        <v>8901</v>
      </c>
      <c r="F2847" s="60">
        <v>-5841</v>
      </c>
      <c r="G2847" s="60" t="s">
        <v>52</v>
      </c>
      <c r="H2847" s="60" t="s">
        <v>20</v>
      </c>
      <c r="I2847" s="60">
        <v>140086.57999999999</v>
      </c>
      <c r="J2847" s="60" t="s">
        <v>1041</v>
      </c>
      <c r="K2847" s="60" t="s">
        <v>104</v>
      </c>
      <c r="L2847" s="60" t="s">
        <v>56</v>
      </c>
      <c r="M2847" s="60">
        <v>2.65</v>
      </c>
      <c r="N2847" s="60" t="s">
        <v>57</v>
      </c>
      <c r="O2847" s="60">
        <v>31</v>
      </c>
    </row>
    <row r="2848" spans="1:15" x14ac:dyDescent="0.2">
      <c r="A2848" s="60" t="s">
        <v>8902</v>
      </c>
      <c r="B2848" s="60" t="s">
        <v>4047</v>
      </c>
      <c r="C2848" s="60">
        <v>53</v>
      </c>
      <c r="D2848" s="60" t="s">
        <v>17</v>
      </c>
      <c r="E2848" s="60" t="s">
        <v>8903</v>
      </c>
      <c r="F2848" s="60">
        <v>-2558</v>
      </c>
      <c r="G2848" s="60" t="s">
        <v>116</v>
      </c>
      <c r="H2848" s="60" t="s">
        <v>194</v>
      </c>
      <c r="I2848" s="60">
        <v>179413.25</v>
      </c>
      <c r="J2848" s="60" t="s">
        <v>6744</v>
      </c>
      <c r="K2848" s="60" t="s">
        <v>22</v>
      </c>
      <c r="L2848" s="60" t="s">
        <v>56</v>
      </c>
      <c r="M2848" s="60">
        <v>3.82</v>
      </c>
      <c r="N2848" s="60" t="s">
        <v>57</v>
      </c>
      <c r="O2848" s="60">
        <v>25</v>
      </c>
    </row>
    <row r="2849" spans="1:15" x14ac:dyDescent="0.2">
      <c r="A2849" s="60" t="s">
        <v>8904</v>
      </c>
      <c r="B2849" s="60" t="s">
        <v>3217</v>
      </c>
      <c r="C2849" s="60">
        <v>23</v>
      </c>
      <c r="D2849" s="60" t="s">
        <v>17</v>
      </c>
      <c r="E2849" s="60" t="s">
        <v>8905</v>
      </c>
      <c r="F2849" s="60">
        <v>-5557</v>
      </c>
      <c r="G2849" s="60" t="s">
        <v>78</v>
      </c>
      <c r="H2849" s="60" t="s">
        <v>53</v>
      </c>
      <c r="I2849" s="60">
        <v>93690.41</v>
      </c>
      <c r="J2849" s="60" t="s">
        <v>186</v>
      </c>
      <c r="K2849" s="60" t="s">
        <v>40</v>
      </c>
      <c r="L2849" s="60" t="s">
        <v>32</v>
      </c>
      <c r="M2849" s="60">
        <v>2.38</v>
      </c>
      <c r="N2849" s="60" t="s">
        <v>41</v>
      </c>
      <c r="O2849" s="60">
        <v>15</v>
      </c>
    </row>
    <row r="2850" spans="1:15" x14ac:dyDescent="0.2">
      <c r="A2850" s="60" t="s">
        <v>8906</v>
      </c>
      <c r="B2850" s="60" t="s">
        <v>2131</v>
      </c>
      <c r="C2850" s="60">
        <v>61</v>
      </c>
      <c r="D2850" s="60" t="s">
        <v>50</v>
      </c>
      <c r="E2850" s="60" t="s">
        <v>8907</v>
      </c>
      <c r="F2850" s="60">
        <v>-7888</v>
      </c>
      <c r="G2850" s="60" t="s">
        <v>29</v>
      </c>
      <c r="H2850" s="60" t="s">
        <v>79</v>
      </c>
      <c r="I2850" s="60">
        <v>52554.71</v>
      </c>
      <c r="J2850" s="60" t="s">
        <v>2808</v>
      </c>
      <c r="K2850" s="60" t="s">
        <v>40</v>
      </c>
      <c r="L2850" s="60" t="s">
        <v>73</v>
      </c>
      <c r="M2850" s="60">
        <v>1.81</v>
      </c>
      <c r="N2850" s="60" t="s">
        <v>57</v>
      </c>
      <c r="O2850" s="60">
        <v>28</v>
      </c>
    </row>
    <row r="2851" spans="1:15" x14ac:dyDescent="0.2">
      <c r="A2851" s="60" t="s">
        <v>8908</v>
      </c>
      <c r="B2851" s="60" t="s">
        <v>1766</v>
      </c>
      <c r="C2851" s="60">
        <v>62</v>
      </c>
      <c r="D2851" s="60" t="s">
        <v>50</v>
      </c>
      <c r="E2851" s="60" t="s">
        <v>8909</v>
      </c>
      <c r="F2851" s="60">
        <v>-9666</v>
      </c>
      <c r="G2851" s="60" t="s">
        <v>45</v>
      </c>
      <c r="H2851" s="60" t="s">
        <v>20</v>
      </c>
      <c r="I2851" s="60">
        <v>132332.17000000001</v>
      </c>
      <c r="J2851" s="60" t="s">
        <v>258</v>
      </c>
      <c r="K2851" s="60" t="s">
        <v>22</v>
      </c>
      <c r="L2851" s="60" t="s">
        <v>56</v>
      </c>
      <c r="M2851" s="60">
        <v>2.3199999999999998</v>
      </c>
      <c r="N2851" s="60" t="s">
        <v>33</v>
      </c>
      <c r="O2851" s="60">
        <v>12</v>
      </c>
    </row>
    <row r="2852" spans="1:15" x14ac:dyDescent="0.2">
      <c r="A2852" s="60" t="s">
        <v>8910</v>
      </c>
      <c r="B2852" s="60" t="s">
        <v>8911</v>
      </c>
      <c r="C2852" s="60">
        <v>22</v>
      </c>
      <c r="D2852" s="60" t="s">
        <v>50</v>
      </c>
      <c r="E2852" s="60" t="s">
        <v>8912</v>
      </c>
      <c r="F2852" s="60">
        <v>-8008</v>
      </c>
      <c r="G2852" s="60" t="s">
        <v>52</v>
      </c>
      <c r="H2852" s="60" t="s">
        <v>79</v>
      </c>
      <c r="I2852" s="60">
        <v>55580.6</v>
      </c>
      <c r="J2852" s="60" t="s">
        <v>5532</v>
      </c>
      <c r="K2852" s="60" t="s">
        <v>47</v>
      </c>
      <c r="L2852" s="60" t="s">
        <v>73</v>
      </c>
      <c r="M2852" s="60">
        <v>1.1299999999999999</v>
      </c>
      <c r="N2852" s="60" t="s">
        <v>41</v>
      </c>
      <c r="O2852" s="60">
        <v>1</v>
      </c>
    </row>
    <row r="2853" spans="1:15" x14ac:dyDescent="0.2">
      <c r="A2853" s="60" t="s">
        <v>8913</v>
      </c>
      <c r="B2853" s="60" t="s">
        <v>1792</v>
      </c>
      <c r="C2853" s="60">
        <v>34</v>
      </c>
      <c r="D2853" s="60" t="s">
        <v>27</v>
      </c>
      <c r="E2853" s="60" t="s">
        <v>8914</v>
      </c>
      <c r="F2853" s="60">
        <v>-9691</v>
      </c>
      <c r="G2853" s="60" t="s">
        <v>78</v>
      </c>
      <c r="H2853" s="60" t="s">
        <v>71</v>
      </c>
      <c r="I2853" s="60">
        <v>148024.9</v>
      </c>
      <c r="J2853" s="60" t="s">
        <v>1350</v>
      </c>
      <c r="K2853" s="60" t="s">
        <v>136</v>
      </c>
      <c r="L2853" s="60" t="s">
        <v>73</v>
      </c>
      <c r="M2853" s="60">
        <v>2.5499999999999998</v>
      </c>
      <c r="N2853" s="60" t="s">
        <v>24</v>
      </c>
      <c r="O2853" s="60">
        <v>35</v>
      </c>
    </row>
    <row r="2854" spans="1:15" x14ac:dyDescent="0.2">
      <c r="A2854" s="60" t="s">
        <v>8915</v>
      </c>
      <c r="B2854" s="60" t="s">
        <v>3557</v>
      </c>
      <c r="C2854" s="60">
        <v>33</v>
      </c>
      <c r="D2854" s="60" t="s">
        <v>50</v>
      </c>
      <c r="E2854" s="60" t="s">
        <v>4929</v>
      </c>
      <c r="F2854" s="60">
        <v>-9238</v>
      </c>
      <c r="G2854" s="60" t="s">
        <v>52</v>
      </c>
      <c r="H2854" s="60" t="s">
        <v>20</v>
      </c>
      <c r="I2854" s="60">
        <v>146781.53</v>
      </c>
      <c r="J2854" s="60" t="s">
        <v>5511</v>
      </c>
      <c r="K2854" s="60" t="s">
        <v>81</v>
      </c>
      <c r="L2854" s="60" t="s">
        <v>32</v>
      </c>
      <c r="M2854" s="60">
        <v>2.2400000000000002</v>
      </c>
      <c r="N2854" s="60" t="s">
        <v>24</v>
      </c>
      <c r="O2854" s="60">
        <v>30</v>
      </c>
    </row>
    <row r="2855" spans="1:15" x14ac:dyDescent="0.2">
      <c r="A2855" s="60" t="s">
        <v>8916</v>
      </c>
      <c r="B2855" s="60" t="s">
        <v>8917</v>
      </c>
      <c r="C2855" s="60">
        <v>37</v>
      </c>
      <c r="D2855" s="60" t="s">
        <v>27</v>
      </c>
      <c r="E2855" s="60" t="s">
        <v>8918</v>
      </c>
      <c r="F2855" s="60">
        <v>-2779</v>
      </c>
      <c r="G2855" s="60" t="s">
        <v>85</v>
      </c>
      <c r="H2855" s="60" t="s">
        <v>173</v>
      </c>
      <c r="I2855" s="60">
        <v>111950.76</v>
      </c>
      <c r="J2855" s="60" t="s">
        <v>7128</v>
      </c>
      <c r="K2855" s="60" t="s">
        <v>104</v>
      </c>
      <c r="L2855" s="60" t="s">
        <v>73</v>
      </c>
      <c r="M2855" s="60">
        <v>3.73</v>
      </c>
      <c r="N2855" s="60" t="s">
        <v>57</v>
      </c>
      <c r="O2855" s="60">
        <v>13</v>
      </c>
    </row>
    <row r="2856" spans="1:15" x14ac:dyDescent="0.2">
      <c r="A2856" s="60" t="s">
        <v>8919</v>
      </c>
      <c r="B2856" s="60" t="s">
        <v>1483</v>
      </c>
      <c r="C2856" s="60">
        <v>55</v>
      </c>
      <c r="D2856" s="60" t="s">
        <v>27</v>
      </c>
      <c r="E2856" s="60" t="s">
        <v>8920</v>
      </c>
      <c r="F2856" s="60">
        <v>-5176</v>
      </c>
      <c r="G2856" s="60" t="s">
        <v>85</v>
      </c>
      <c r="H2856" s="60" t="s">
        <v>66</v>
      </c>
      <c r="I2856" s="60">
        <v>96707.19</v>
      </c>
      <c r="J2856" s="60" t="s">
        <v>153</v>
      </c>
      <c r="K2856" s="60" t="s">
        <v>104</v>
      </c>
      <c r="L2856" s="60" t="s">
        <v>23</v>
      </c>
      <c r="M2856" s="60">
        <v>4.74</v>
      </c>
      <c r="N2856" s="60" t="s">
        <v>41</v>
      </c>
      <c r="O2856" s="60">
        <v>30</v>
      </c>
    </row>
    <row r="2857" spans="1:15" x14ac:dyDescent="0.2">
      <c r="A2857" s="60" t="s">
        <v>8921</v>
      </c>
      <c r="B2857" s="60" t="s">
        <v>1450</v>
      </c>
      <c r="C2857" s="60">
        <v>58</v>
      </c>
      <c r="D2857" s="60" t="s">
        <v>50</v>
      </c>
      <c r="E2857" s="60" t="s">
        <v>8922</v>
      </c>
      <c r="F2857" s="60">
        <v>-7659</v>
      </c>
      <c r="G2857" s="60" t="s">
        <v>116</v>
      </c>
      <c r="H2857" s="60" t="s">
        <v>71</v>
      </c>
      <c r="I2857" s="60">
        <v>152578.16</v>
      </c>
      <c r="J2857" s="60" t="s">
        <v>4210</v>
      </c>
      <c r="K2857" s="60" t="s">
        <v>40</v>
      </c>
      <c r="L2857" s="60" t="s">
        <v>56</v>
      </c>
      <c r="M2857" s="60">
        <v>4.5999999999999996</v>
      </c>
      <c r="N2857" s="60" t="s">
        <v>24</v>
      </c>
      <c r="O2857" s="60">
        <v>22</v>
      </c>
    </row>
    <row r="2858" spans="1:15" x14ac:dyDescent="0.2">
      <c r="A2858" s="60" t="s">
        <v>8923</v>
      </c>
      <c r="B2858" s="60" t="s">
        <v>8924</v>
      </c>
      <c r="C2858" s="60">
        <v>24</v>
      </c>
      <c r="D2858" s="60" t="s">
        <v>27</v>
      </c>
      <c r="E2858" s="60" t="s">
        <v>8925</v>
      </c>
      <c r="F2858" s="60">
        <v>-11582</v>
      </c>
      <c r="G2858" s="60" t="s">
        <v>52</v>
      </c>
      <c r="H2858" s="60" t="s">
        <v>20</v>
      </c>
      <c r="I2858" s="60">
        <v>114477.77</v>
      </c>
      <c r="J2858" s="60" t="s">
        <v>2706</v>
      </c>
      <c r="K2858" s="60" t="s">
        <v>118</v>
      </c>
      <c r="L2858" s="60" t="s">
        <v>73</v>
      </c>
      <c r="M2858" s="60">
        <v>4.22</v>
      </c>
      <c r="N2858" s="60" t="s">
        <v>57</v>
      </c>
      <c r="O2858" s="60">
        <v>28</v>
      </c>
    </row>
    <row r="2859" spans="1:15" x14ac:dyDescent="0.2">
      <c r="A2859" s="60" t="s">
        <v>8926</v>
      </c>
      <c r="B2859" s="60" t="s">
        <v>35</v>
      </c>
      <c r="C2859" s="60">
        <v>43</v>
      </c>
      <c r="D2859" s="60" t="s">
        <v>50</v>
      </c>
      <c r="E2859" s="60" t="s">
        <v>8927</v>
      </c>
      <c r="F2859" s="60">
        <v>-8265</v>
      </c>
      <c r="G2859" s="60" t="s">
        <v>94</v>
      </c>
      <c r="H2859" s="60" t="s">
        <v>53</v>
      </c>
      <c r="I2859" s="60">
        <v>41737.43</v>
      </c>
      <c r="J2859" s="60" t="s">
        <v>2751</v>
      </c>
      <c r="K2859" s="60" t="s">
        <v>55</v>
      </c>
      <c r="L2859" s="60" t="s">
        <v>73</v>
      </c>
      <c r="M2859" s="60">
        <v>4.76</v>
      </c>
      <c r="N2859" s="60" t="s">
        <v>74</v>
      </c>
      <c r="O2859" s="60">
        <v>18</v>
      </c>
    </row>
    <row r="2860" spans="1:15" x14ac:dyDescent="0.2">
      <c r="A2860" s="60" t="s">
        <v>8928</v>
      </c>
      <c r="B2860" s="60" t="s">
        <v>705</v>
      </c>
      <c r="C2860" s="60">
        <v>25</v>
      </c>
      <c r="D2860" s="60" t="s">
        <v>50</v>
      </c>
      <c r="E2860" s="60" t="s">
        <v>8929</v>
      </c>
      <c r="F2860" s="60">
        <v>-6399</v>
      </c>
      <c r="G2860" s="60" t="s">
        <v>19</v>
      </c>
      <c r="H2860" s="60" t="s">
        <v>66</v>
      </c>
      <c r="I2860" s="60">
        <v>89951.39</v>
      </c>
      <c r="J2860" s="60" t="s">
        <v>3063</v>
      </c>
      <c r="K2860" s="60" t="s">
        <v>136</v>
      </c>
      <c r="L2860" s="60" t="s">
        <v>56</v>
      </c>
      <c r="M2860" s="60">
        <v>4.07</v>
      </c>
      <c r="N2860" s="60" t="s">
        <v>74</v>
      </c>
      <c r="O2860" s="60">
        <v>5</v>
      </c>
    </row>
    <row r="2861" spans="1:15" x14ac:dyDescent="0.2">
      <c r="A2861" s="60" t="s">
        <v>8930</v>
      </c>
      <c r="B2861" s="60" t="s">
        <v>2472</v>
      </c>
      <c r="C2861" s="60">
        <v>45</v>
      </c>
      <c r="D2861" s="60" t="s">
        <v>17</v>
      </c>
      <c r="E2861" s="60" t="s">
        <v>8931</v>
      </c>
      <c r="F2861" s="60">
        <v>-5621</v>
      </c>
      <c r="G2861" s="60" t="s">
        <v>116</v>
      </c>
      <c r="H2861" s="60" t="s">
        <v>144</v>
      </c>
      <c r="I2861" s="60">
        <v>137171.07</v>
      </c>
      <c r="J2861" s="60" t="s">
        <v>254</v>
      </c>
      <c r="K2861" s="60" t="s">
        <v>62</v>
      </c>
      <c r="L2861" s="60" t="s">
        <v>23</v>
      </c>
      <c r="M2861" s="60">
        <v>1.17</v>
      </c>
      <c r="N2861" s="60" t="s">
        <v>33</v>
      </c>
      <c r="O2861" s="60">
        <v>21</v>
      </c>
    </row>
    <row r="2862" spans="1:15" x14ac:dyDescent="0.2">
      <c r="A2862" s="60" t="s">
        <v>8932</v>
      </c>
      <c r="B2862" s="60" t="s">
        <v>8933</v>
      </c>
      <c r="C2862" s="60">
        <v>24</v>
      </c>
      <c r="D2862" s="60" t="s">
        <v>17</v>
      </c>
      <c r="E2862" s="60" t="s">
        <v>8934</v>
      </c>
      <c r="F2862" s="60">
        <v>-4172</v>
      </c>
      <c r="G2862" s="60" t="s">
        <v>94</v>
      </c>
      <c r="H2862" s="60" t="s">
        <v>144</v>
      </c>
      <c r="I2862" s="60">
        <v>93889.97</v>
      </c>
      <c r="J2862" s="60" t="s">
        <v>1996</v>
      </c>
      <c r="K2862" s="60" t="s">
        <v>127</v>
      </c>
      <c r="L2862" s="60" t="s">
        <v>23</v>
      </c>
      <c r="M2862" s="60">
        <v>4.71</v>
      </c>
      <c r="N2862" s="60" t="s">
        <v>41</v>
      </c>
      <c r="O2862" s="60">
        <v>19</v>
      </c>
    </row>
    <row r="2863" spans="1:15" x14ac:dyDescent="0.2">
      <c r="A2863" s="60" t="s">
        <v>8935</v>
      </c>
      <c r="B2863" s="60" t="s">
        <v>1529</v>
      </c>
      <c r="C2863" s="60">
        <v>61</v>
      </c>
      <c r="D2863" s="60" t="s">
        <v>27</v>
      </c>
      <c r="E2863" s="60" t="s">
        <v>8936</v>
      </c>
      <c r="F2863" s="60">
        <v>-8116</v>
      </c>
      <c r="G2863" s="60" t="s">
        <v>85</v>
      </c>
      <c r="H2863" s="60" t="s">
        <v>144</v>
      </c>
      <c r="I2863" s="60">
        <v>168445.58</v>
      </c>
      <c r="J2863" s="60" t="s">
        <v>3227</v>
      </c>
      <c r="K2863" s="60" t="s">
        <v>104</v>
      </c>
      <c r="L2863" s="60" t="s">
        <v>32</v>
      </c>
      <c r="M2863" s="60">
        <v>3.25</v>
      </c>
      <c r="N2863" s="60" t="s">
        <v>41</v>
      </c>
      <c r="O2863" s="60">
        <v>18</v>
      </c>
    </row>
    <row r="2864" spans="1:15" x14ac:dyDescent="0.2">
      <c r="A2864" s="60" t="s">
        <v>8937</v>
      </c>
      <c r="B2864" s="60" t="s">
        <v>614</v>
      </c>
      <c r="C2864" s="60">
        <v>32</v>
      </c>
      <c r="D2864" s="60" t="s">
        <v>50</v>
      </c>
      <c r="E2864" s="60" t="s">
        <v>8938</v>
      </c>
      <c r="F2864" s="60">
        <v>-10776</v>
      </c>
      <c r="G2864" s="60" t="s">
        <v>19</v>
      </c>
      <c r="H2864" s="60" t="s">
        <v>79</v>
      </c>
      <c r="I2864" s="60">
        <v>40565.32</v>
      </c>
      <c r="J2864" s="60" t="s">
        <v>8939</v>
      </c>
      <c r="K2864" s="60" t="s">
        <v>47</v>
      </c>
      <c r="L2864" s="60" t="s">
        <v>32</v>
      </c>
      <c r="M2864" s="60">
        <v>2.4</v>
      </c>
      <c r="N2864" s="60" t="s">
        <v>33</v>
      </c>
      <c r="O2864" s="60">
        <v>11</v>
      </c>
    </row>
    <row r="2865" spans="1:15" x14ac:dyDescent="0.2">
      <c r="A2865" s="60" t="s">
        <v>8940</v>
      </c>
      <c r="B2865" s="60" t="s">
        <v>6203</v>
      </c>
      <c r="C2865" s="60">
        <v>63</v>
      </c>
      <c r="D2865" s="60" t="s">
        <v>17</v>
      </c>
      <c r="E2865" s="60" t="s">
        <v>8941</v>
      </c>
      <c r="F2865" s="60">
        <v>-9460</v>
      </c>
      <c r="G2865" s="60" t="s">
        <v>29</v>
      </c>
      <c r="H2865" s="60" t="s">
        <v>30</v>
      </c>
      <c r="I2865" s="60">
        <v>132323.06</v>
      </c>
      <c r="J2865" s="60" t="s">
        <v>8942</v>
      </c>
      <c r="K2865" s="60" t="s">
        <v>22</v>
      </c>
      <c r="L2865" s="60" t="s">
        <v>23</v>
      </c>
      <c r="M2865" s="60">
        <v>2.04</v>
      </c>
      <c r="N2865" s="60" t="s">
        <v>24</v>
      </c>
      <c r="O2865" s="60">
        <v>37</v>
      </c>
    </row>
    <row r="2866" spans="1:15" x14ac:dyDescent="0.2">
      <c r="A2866" s="60" t="s">
        <v>8943</v>
      </c>
      <c r="B2866" s="60" t="s">
        <v>8944</v>
      </c>
      <c r="C2866" s="60">
        <v>23</v>
      </c>
      <c r="D2866" s="60" t="s">
        <v>50</v>
      </c>
      <c r="E2866" s="60" t="s">
        <v>8945</v>
      </c>
      <c r="F2866" s="60">
        <v>-11511</v>
      </c>
      <c r="G2866" s="60" t="s">
        <v>29</v>
      </c>
      <c r="H2866" s="60" t="s">
        <v>79</v>
      </c>
      <c r="I2866" s="60">
        <v>126635.12</v>
      </c>
      <c r="J2866" s="60" t="s">
        <v>1643</v>
      </c>
      <c r="K2866" s="60" t="s">
        <v>62</v>
      </c>
      <c r="L2866" s="60" t="s">
        <v>23</v>
      </c>
      <c r="M2866" s="60">
        <v>2.21</v>
      </c>
      <c r="N2866" s="60" t="s">
        <v>57</v>
      </c>
      <c r="O2866" s="60">
        <v>24</v>
      </c>
    </row>
    <row r="2867" spans="1:15" x14ac:dyDescent="0.2">
      <c r="A2867" s="60" t="s">
        <v>8946</v>
      </c>
      <c r="B2867" s="60" t="s">
        <v>8947</v>
      </c>
      <c r="C2867" s="60">
        <v>50</v>
      </c>
      <c r="D2867" s="60" t="s">
        <v>27</v>
      </c>
      <c r="E2867" s="60" t="s">
        <v>8948</v>
      </c>
      <c r="F2867" s="60">
        <v>-9743</v>
      </c>
      <c r="G2867" s="60" t="s">
        <v>99</v>
      </c>
      <c r="H2867" s="60" t="s">
        <v>71</v>
      </c>
      <c r="I2867" s="60">
        <v>107183.38</v>
      </c>
      <c r="J2867" s="60" t="s">
        <v>8618</v>
      </c>
      <c r="K2867" s="60" t="s">
        <v>127</v>
      </c>
      <c r="L2867" s="60" t="s">
        <v>23</v>
      </c>
      <c r="M2867" s="60">
        <v>4.55</v>
      </c>
      <c r="N2867" s="60" t="s">
        <v>41</v>
      </c>
      <c r="O2867" s="60">
        <v>34</v>
      </c>
    </row>
    <row r="2868" spans="1:15" x14ac:dyDescent="0.2">
      <c r="A2868" s="60" t="s">
        <v>8949</v>
      </c>
      <c r="B2868" s="60" t="s">
        <v>7348</v>
      </c>
      <c r="C2868" s="60">
        <v>36</v>
      </c>
      <c r="D2868" s="60" t="s">
        <v>27</v>
      </c>
      <c r="E2868" s="60" t="s">
        <v>8950</v>
      </c>
      <c r="F2868" s="60">
        <v>-7315</v>
      </c>
      <c r="G2868" s="60" t="s">
        <v>29</v>
      </c>
      <c r="H2868" s="60" t="s">
        <v>38</v>
      </c>
      <c r="I2868" s="60">
        <v>50744.37</v>
      </c>
      <c r="J2868" s="60" t="s">
        <v>8547</v>
      </c>
      <c r="K2868" s="60" t="s">
        <v>118</v>
      </c>
      <c r="L2868" s="60" t="s">
        <v>23</v>
      </c>
      <c r="M2868" s="60">
        <v>2.46</v>
      </c>
      <c r="N2868" s="60" t="s">
        <v>74</v>
      </c>
      <c r="O2868" s="60">
        <v>24</v>
      </c>
    </row>
    <row r="2869" spans="1:15" x14ac:dyDescent="0.2">
      <c r="A2869" s="60" t="s">
        <v>8951</v>
      </c>
      <c r="B2869" s="60" t="s">
        <v>7047</v>
      </c>
      <c r="C2869" s="60">
        <v>38</v>
      </c>
      <c r="D2869" s="60" t="s">
        <v>50</v>
      </c>
      <c r="E2869" s="60" t="s">
        <v>8952</v>
      </c>
      <c r="F2869" s="60">
        <v>-9029</v>
      </c>
      <c r="G2869" s="60" t="s">
        <v>99</v>
      </c>
      <c r="H2869" s="60" t="s">
        <v>71</v>
      </c>
      <c r="I2869" s="60">
        <v>57444.19</v>
      </c>
      <c r="J2869" s="60" t="s">
        <v>6619</v>
      </c>
      <c r="K2869" s="60" t="s">
        <v>47</v>
      </c>
      <c r="L2869" s="60" t="s">
        <v>56</v>
      </c>
      <c r="M2869" s="60">
        <v>1.43</v>
      </c>
      <c r="N2869" s="60" t="s">
        <v>41</v>
      </c>
      <c r="O2869" s="60">
        <v>25</v>
      </c>
    </row>
    <row r="2870" spans="1:15" x14ac:dyDescent="0.2">
      <c r="A2870" s="60" t="s">
        <v>8953</v>
      </c>
      <c r="B2870" s="60" t="s">
        <v>5225</v>
      </c>
      <c r="C2870" s="60">
        <v>50</v>
      </c>
      <c r="D2870" s="60" t="s">
        <v>50</v>
      </c>
      <c r="E2870" s="60" t="s">
        <v>8954</v>
      </c>
      <c r="F2870" s="60">
        <v>-5624</v>
      </c>
      <c r="G2870" s="60" t="s">
        <v>52</v>
      </c>
      <c r="H2870" s="60" t="s">
        <v>173</v>
      </c>
      <c r="I2870" s="60">
        <v>169542.79</v>
      </c>
      <c r="J2870" s="60" t="s">
        <v>6374</v>
      </c>
      <c r="K2870" s="60" t="s">
        <v>127</v>
      </c>
      <c r="L2870" s="60" t="s">
        <v>73</v>
      </c>
      <c r="M2870" s="60">
        <v>2.95</v>
      </c>
      <c r="N2870" s="60" t="s">
        <v>33</v>
      </c>
      <c r="O2870" s="60">
        <v>2</v>
      </c>
    </row>
    <row r="2871" spans="1:15" x14ac:dyDescent="0.2">
      <c r="A2871" s="60" t="s">
        <v>8955</v>
      </c>
      <c r="B2871" s="60" t="s">
        <v>6039</v>
      </c>
      <c r="C2871" s="60">
        <v>62</v>
      </c>
      <c r="D2871" s="60" t="s">
        <v>17</v>
      </c>
      <c r="E2871" s="60" t="s">
        <v>8956</v>
      </c>
      <c r="F2871" s="60">
        <v>-9841</v>
      </c>
      <c r="G2871" s="60" t="s">
        <v>19</v>
      </c>
      <c r="H2871" s="60" t="s">
        <v>79</v>
      </c>
      <c r="I2871" s="60">
        <v>166042.75</v>
      </c>
      <c r="J2871" s="60" t="s">
        <v>3350</v>
      </c>
      <c r="K2871" s="60" t="s">
        <v>47</v>
      </c>
      <c r="L2871" s="60" t="s">
        <v>23</v>
      </c>
      <c r="M2871" s="60">
        <v>4.03</v>
      </c>
      <c r="N2871" s="60" t="s">
        <v>41</v>
      </c>
      <c r="O2871" s="60">
        <v>6</v>
      </c>
    </row>
    <row r="2872" spans="1:15" x14ac:dyDescent="0.2">
      <c r="A2872" s="60" t="s">
        <v>8957</v>
      </c>
      <c r="B2872" s="60" t="s">
        <v>6891</v>
      </c>
      <c r="C2872" s="60">
        <v>39</v>
      </c>
      <c r="D2872" s="60" t="s">
        <v>27</v>
      </c>
      <c r="E2872" s="60" t="s">
        <v>8958</v>
      </c>
      <c r="F2872" s="60">
        <v>-5790</v>
      </c>
      <c r="G2872" s="60" t="s">
        <v>94</v>
      </c>
      <c r="H2872" s="60" t="s">
        <v>71</v>
      </c>
      <c r="I2872" s="60">
        <v>165014.89000000001</v>
      </c>
      <c r="J2872" s="60" t="s">
        <v>1750</v>
      </c>
      <c r="K2872" s="60" t="s">
        <v>22</v>
      </c>
      <c r="L2872" s="60" t="s">
        <v>73</v>
      </c>
      <c r="M2872" s="60">
        <v>2.0499999999999998</v>
      </c>
      <c r="N2872" s="60" t="s">
        <v>74</v>
      </c>
      <c r="O2872" s="60">
        <v>23</v>
      </c>
    </row>
    <row r="2873" spans="1:15" x14ac:dyDescent="0.2">
      <c r="A2873" s="60" t="s">
        <v>8959</v>
      </c>
      <c r="B2873" s="60" t="s">
        <v>5067</v>
      </c>
      <c r="C2873" s="60">
        <v>38</v>
      </c>
      <c r="D2873" s="60" t="s">
        <v>50</v>
      </c>
      <c r="E2873" s="60" t="s">
        <v>8960</v>
      </c>
      <c r="F2873" s="60">
        <v>-10867</v>
      </c>
      <c r="G2873" s="60" t="s">
        <v>78</v>
      </c>
      <c r="H2873" s="60" t="s">
        <v>38</v>
      </c>
      <c r="I2873" s="60">
        <v>165924.28</v>
      </c>
      <c r="J2873" s="60" t="s">
        <v>1116</v>
      </c>
      <c r="K2873" s="60" t="s">
        <v>127</v>
      </c>
      <c r="L2873" s="60" t="s">
        <v>73</v>
      </c>
      <c r="M2873" s="60">
        <v>3.91</v>
      </c>
      <c r="N2873" s="60" t="s">
        <v>33</v>
      </c>
      <c r="O2873" s="60">
        <v>16</v>
      </c>
    </row>
    <row r="2874" spans="1:15" x14ac:dyDescent="0.2">
      <c r="A2874" s="60" t="s">
        <v>8961</v>
      </c>
      <c r="B2874" s="60" t="s">
        <v>8962</v>
      </c>
      <c r="C2874" s="60">
        <v>65</v>
      </c>
      <c r="D2874" s="60" t="s">
        <v>17</v>
      </c>
      <c r="E2874" s="60" t="s">
        <v>8963</v>
      </c>
      <c r="F2874" s="60">
        <v>-9854</v>
      </c>
      <c r="G2874" s="60" t="s">
        <v>85</v>
      </c>
      <c r="H2874" s="60" t="s">
        <v>144</v>
      </c>
      <c r="I2874" s="60">
        <v>71872.12</v>
      </c>
      <c r="J2874" s="60" t="s">
        <v>2655</v>
      </c>
      <c r="K2874" s="60" t="s">
        <v>40</v>
      </c>
      <c r="L2874" s="60" t="s">
        <v>56</v>
      </c>
      <c r="M2874" s="60">
        <v>1.54</v>
      </c>
      <c r="N2874" s="60" t="s">
        <v>57</v>
      </c>
      <c r="O2874" s="60">
        <v>12</v>
      </c>
    </row>
    <row r="2875" spans="1:15" x14ac:dyDescent="0.2">
      <c r="A2875" s="60" t="s">
        <v>8964</v>
      </c>
      <c r="B2875" s="60" t="s">
        <v>8965</v>
      </c>
      <c r="C2875" s="60">
        <v>50</v>
      </c>
      <c r="D2875" s="60" t="s">
        <v>27</v>
      </c>
      <c r="E2875" s="60" t="s">
        <v>8966</v>
      </c>
      <c r="F2875" s="60">
        <v>-4732</v>
      </c>
      <c r="G2875" s="60" t="s">
        <v>116</v>
      </c>
      <c r="H2875" s="60" t="s">
        <v>53</v>
      </c>
      <c r="I2875" s="60">
        <v>153429.07</v>
      </c>
      <c r="J2875" s="60" t="s">
        <v>6035</v>
      </c>
      <c r="K2875" s="60" t="s">
        <v>104</v>
      </c>
      <c r="L2875" s="60" t="s">
        <v>23</v>
      </c>
      <c r="M2875" s="60">
        <v>3.82</v>
      </c>
      <c r="N2875" s="60" t="s">
        <v>41</v>
      </c>
      <c r="O2875" s="60">
        <v>18</v>
      </c>
    </row>
    <row r="2876" spans="1:15" x14ac:dyDescent="0.2">
      <c r="A2876" s="60" t="s">
        <v>8967</v>
      </c>
      <c r="B2876" s="60" t="s">
        <v>2209</v>
      </c>
      <c r="C2876" s="60">
        <v>29</v>
      </c>
      <c r="D2876" s="60" t="s">
        <v>50</v>
      </c>
      <c r="E2876" s="60" t="s">
        <v>8968</v>
      </c>
      <c r="F2876" s="60">
        <v>-6858</v>
      </c>
      <c r="G2876" s="60" t="s">
        <v>45</v>
      </c>
      <c r="H2876" s="60" t="s">
        <v>53</v>
      </c>
      <c r="I2876" s="60">
        <v>98122.93</v>
      </c>
      <c r="J2876" s="60" t="s">
        <v>8969</v>
      </c>
      <c r="K2876" s="60" t="s">
        <v>47</v>
      </c>
      <c r="L2876" s="60" t="s">
        <v>73</v>
      </c>
      <c r="M2876" s="60">
        <v>1.77</v>
      </c>
      <c r="N2876" s="60" t="s">
        <v>24</v>
      </c>
      <c r="O2876" s="60">
        <v>20</v>
      </c>
    </row>
    <row r="2877" spans="1:15" x14ac:dyDescent="0.2">
      <c r="A2877" s="60" t="s">
        <v>8970</v>
      </c>
      <c r="B2877" s="60" t="s">
        <v>3861</v>
      </c>
      <c r="C2877" s="60">
        <v>46</v>
      </c>
      <c r="D2877" s="60" t="s">
        <v>27</v>
      </c>
      <c r="E2877" s="60" t="s">
        <v>8971</v>
      </c>
      <c r="F2877" s="60">
        <v>-8696</v>
      </c>
      <c r="G2877" s="60" t="s">
        <v>78</v>
      </c>
      <c r="H2877" s="60" t="s">
        <v>71</v>
      </c>
      <c r="I2877" s="60">
        <v>65134.15</v>
      </c>
      <c r="J2877" s="60" t="s">
        <v>8972</v>
      </c>
      <c r="K2877" s="60" t="s">
        <v>136</v>
      </c>
      <c r="L2877" s="60" t="s">
        <v>73</v>
      </c>
      <c r="M2877" s="60">
        <v>2.38</v>
      </c>
      <c r="N2877" s="60" t="s">
        <v>74</v>
      </c>
      <c r="O2877" s="60">
        <v>36</v>
      </c>
    </row>
    <row r="2878" spans="1:15" x14ac:dyDescent="0.2">
      <c r="A2878" s="60" t="s">
        <v>8973</v>
      </c>
      <c r="B2878" s="60" t="s">
        <v>1162</v>
      </c>
      <c r="C2878" s="60">
        <v>39</v>
      </c>
      <c r="D2878" s="60" t="s">
        <v>27</v>
      </c>
      <c r="E2878" s="60" t="s">
        <v>8974</v>
      </c>
      <c r="F2878" s="60">
        <v>-4776</v>
      </c>
      <c r="G2878" s="60" t="s">
        <v>94</v>
      </c>
      <c r="H2878" s="60" t="s">
        <v>173</v>
      </c>
      <c r="I2878" s="60">
        <v>35961.089999999997</v>
      </c>
      <c r="J2878" s="60" t="s">
        <v>8144</v>
      </c>
      <c r="K2878" s="60" t="s">
        <v>118</v>
      </c>
      <c r="L2878" s="60" t="s">
        <v>23</v>
      </c>
      <c r="M2878" s="60">
        <v>3.04</v>
      </c>
      <c r="N2878" s="60" t="s">
        <v>33</v>
      </c>
      <c r="O2878" s="60">
        <v>33</v>
      </c>
    </row>
    <row r="2879" spans="1:15" x14ac:dyDescent="0.2">
      <c r="A2879" s="60" t="s">
        <v>8975</v>
      </c>
      <c r="B2879" s="60" t="s">
        <v>459</v>
      </c>
      <c r="C2879" s="60">
        <v>22</v>
      </c>
      <c r="D2879" s="60" t="s">
        <v>50</v>
      </c>
      <c r="E2879" s="60" t="s">
        <v>8976</v>
      </c>
      <c r="F2879" s="60">
        <v>-4332</v>
      </c>
      <c r="G2879" s="60" t="s">
        <v>29</v>
      </c>
      <c r="H2879" s="60" t="s">
        <v>30</v>
      </c>
      <c r="I2879" s="60">
        <v>64800.7</v>
      </c>
      <c r="J2879" s="60" t="s">
        <v>799</v>
      </c>
      <c r="K2879" s="60" t="s">
        <v>55</v>
      </c>
      <c r="L2879" s="60" t="s">
        <v>32</v>
      </c>
      <c r="M2879" s="60">
        <v>2.95</v>
      </c>
      <c r="N2879" s="60" t="s">
        <v>74</v>
      </c>
      <c r="O2879" s="60">
        <v>15</v>
      </c>
    </row>
    <row r="2880" spans="1:15" x14ac:dyDescent="0.2">
      <c r="A2880" s="60" t="s">
        <v>8977</v>
      </c>
      <c r="B2880" s="60" t="s">
        <v>8978</v>
      </c>
      <c r="C2880" s="60">
        <v>52</v>
      </c>
      <c r="D2880" s="60" t="s">
        <v>27</v>
      </c>
      <c r="E2880" s="60" t="s">
        <v>8979</v>
      </c>
      <c r="F2880" s="60">
        <v>-4334</v>
      </c>
      <c r="G2880" s="60" t="s">
        <v>29</v>
      </c>
      <c r="H2880" s="60" t="s">
        <v>53</v>
      </c>
      <c r="I2880" s="60">
        <v>100079.67</v>
      </c>
      <c r="J2880" s="60" t="s">
        <v>6227</v>
      </c>
      <c r="K2880" s="60" t="s">
        <v>104</v>
      </c>
      <c r="L2880" s="60" t="s">
        <v>56</v>
      </c>
      <c r="M2880" s="60">
        <v>2.17</v>
      </c>
      <c r="N2880" s="60" t="s">
        <v>57</v>
      </c>
      <c r="O2880" s="60">
        <v>21</v>
      </c>
    </row>
    <row r="2881" spans="1:15" x14ac:dyDescent="0.2">
      <c r="A2881" s="60" t="s">
        <v>8980</v>
      </c>
      <c r="B2881" s="60" t="s">
        <v>2870</v>
      </c>
      <c r="C2881" s="60">
        <v>29</v>
      </c>
      <c r="D2881" s="60" t="s">
        <v>17</v>
      </c>
      <c r="E2881" s="60" t="s">
        <v>8981</v>
      </c>
      <c r="F2881" s="60">
        <v>-8682</v>
      </c>
      <c r="G2881" s="60" t="s">
        <v>85</v>
      </c>
      <c r="H2881" s="60" t="s">
        <v>79</v>
      </c>
      <c r="I2881" s="60">
        <v>127823.96</v>
      </c>
      <c r="J2881" s="60" t="s">
        <v>6407</v>
      </c>
      <c r="K2881" s="60" t="s">
        <v>81</v>
      </c>
      <c r="L2881" s="60" t="s">
        <v>32</v>
      </c>
      <c r="M2881" s="60">
        <v>4.9000000000000004</v>
      </c>
      <c r="N2881" s="60" t="s">
        <v>33</v>
      </c>
      <c r="O2881" s="60">
        <v>17</v>
      </c>
    </row>
    <row r="2882" spans="1:15" x14ac:dyDescent="0.2">
      <c r="A2882" s="60" t="s">
        <v>8982</v>
      </c>
      <c r="B2882" s="60" t="s">
        <v>260</v>
      </c>
      <c r="C2882" s="60">
        <v>34</v>
      </c>
      <c r="D2882" s="60" t="s">
        <v>27</v>
      </c>
      <c r="E2882" s="60" t="s">
        <v>8983</v>
      </c>
      <c r="F2882" s="60">
        <v>-7904</v>
      </c>
      <c r="G2882" s="60" t="s">
        <v>94</v>
      </c>
      <c r="H2882" s="60" t="s">
        <v>53</v>
      </c>
      <c r="I2882" s="60">
        <v>178287.51</v>
      </c>
      <c r="J2882" s="60" t="s">
        <v>6018</v>
      </c>
      <c r="K2882" s="60" t="s">
        <v>104</v>
      </c>
      <c r="L2882" s="60" t="s">
        <v>56</v>
      </c>
      <c r="M2882" s="60">
        <v>3.02</v>
      </c>
      <c r="N2882" s="60" t="s">
        <v>57</v>
      </c>
      <c r="O2882" s="60">
        <v>0</v>
      </c>
    </row>
    <row r="2883" spans="1:15" x14ac:dyDescent="0.2">
      <c r="A2883" s="60" t="s">
        <v>8984</v>
      </c>
      <c r="B2883" s="60" t="s">
        <v>8985</v>
      </c>
      <c r="C2883" s="60">
        <v>36</v>
      </c>
      <c r="D2883" s="60" t="s">
        <v>50</v>
      </c>
      <c r="E2883" s="60" t="s">
        <v>8986</v>
      </c>
      <c r="F2883" s="60">
        <v>-10394</v>
      </c>
      <c r="G2883" s="60" t="s">
        <v>99</v>
      </c>
      <c r="H2883" s="60" t="s">
        <v>53</v>
      </c>
      <c r="I2883" s="60">
        <v>39603.54</v>
      </c>
      <c r="J2883" s="60" t="s">
        <v>8987</v>
      </c>
      <c r="K2883" s="60" t="s">
        <v>104</v>
      </c>
      <c r="L2883" s="60" t="s">
        <v>23</v>
      </c>
      <c r="M2883" s="60">
        <v>4.6100000000000003</v>
      </c>
      <c r="N2883" s="60" t="s">
        <v>24</v>
      </c>
      <c r="O2883" s="60">
        <v>6</v>
      </c>
    </row>
    <row r="2884" spans="1:15" x14ac:dyDescent="0.2">
      <c r="A2884" s="60" t="s">
        <v>8988</v>
      </c>
      <c r="B2884" s="60" t="s">
        <v>5151</v>
      </c>
      <c r="C2884" s="60">
        <v>60</v>
      </c>
      <c r="D2884" s="60" t="s">
        <v>27</v>
      </c>
      <c r="E2884" s="60" t="s">
        <v>8989</v>
      </c>
      <c r="F2884" s="60">
        <v>-2532</v>
      </c>
      <c r="G2884" s="60" t="s">
        <v>99</v>
      </c>
      <c r="H2884" s="60" t="s">
        <v>20</v>
      </c>
      <c r="I2884" s="60">
        <v>133685.32</v>
      </c>
      <c r="J2884" s="60" t="s">
        <v>8990</v>
      </c>
      <c r="K2884" s="60" t="s">
        <v>47</v>
      </c>
      <c r="L2884" s="60" t="s">
        <v>32</v>
      </c>
      <c r="M2884" s="60">
        <v>1.41</v>
      </c>
      <c r="N2884" s="60" t="s">
        <v>33</v>
      </c>
      <c r="O2884" s="60">
        <v>6</v>
      </c>
    </row>
    <row r="2885" spans="1:15" x14ac:dyDescent="0.2">
      <c r="A2885" s="60" t="s">
        <v>8991</v>
      </c>
      <c r="B2885" s="60" t="s">
        <v>7242</v>
      </c>
      <c r="C2885" s="60">
        <v>28</v>
      </c>
      <c r="D2885" s="60" t="s">
        <v>50</v>
      </c>
      <c r="E2885" s="60" t="s">
        <v>8992</v>
      </c>
      <c r="F2885" s="60">
        <v>-2323</v>
      </c>
      <c r="G2885" s="60" t="s">
        <v>78</v>
      </c>
      <c r="H2885" s="60" t="s">
        <v>30</v>
      </c>
      <c r="I2885" s="60">
        <v>96389.33</v>
      </c>
      <c r="J2885" s="60" t="s">
        <v>6049</v>
      </c>
      <c r="K2885" s="60" t="s">
        <v>22</v>
      </c>
      <c r="L2885" s="60" t="s">
        <v>23</v>
      </c>
      <c r="M2885" s="60">
        <v>4.49</v>
      </c>
      <c r="N2885" s="60" t="s">
        <v>24</v>
      </c>
      <c r="O2885" s="60">
        <v>32</v>
      </c>
    </row>
    <row r="2886" spans="1:15" x14ac:dyDescent="0.2">
      <c r="A2886" s="60" t="s">
        <v>8993</v>
      </c>
      <c r="B2886" s="60" t="s">
        <v>8994</v>
      </c>
      <c r="C2886" s="60">
        <v>61</v>
      </c>
      <c r="D2886" s="60" t="s">
        <v>17</v>
      </c>
      <c r="E2886" s="60" t="s">
        <v>8995</v>
      </c>
      <c r="F2886" s="60">
        <v>-3377</v>
      </c>
      <c r="G2886" s="60" t="s">
        <v>37</v>
      </c>
      <c r="H2886" s="60" t="s">
        <v>194</v>
      </c>
      <c r="I2886" s="60">
        <v>147359.56</v>
      </c>
      <c r="J2886" s="60" t="s">
        <v>4940</v>
      </c>
      <c r="K2886" s="60" t="s">
        <v>47</v>
      </c>
      <c r="L2886" s="60" t="s">
        <v>56</v>
      </c>
      <c r="M2886" s="60">
        <v>3.18</v>
      </c>
      <c r="N2886" s="60" t="s">
        <v>74</v>
      </c>
      <c r="O2886" s="60">
        <v>23</v>
      </c>
    </row>
    <row r="2887" spans="1:15" x14ac:dyDescent="0.2">
      <c r="A2887" s="60" t="s">
        <v>8996</v>
      </c>
      <c r="B2887" s="60" t="s">
        <v>6807</v>
      </c>
      <c r="C2887" s="60">
        <v>38</v>
      </c>
      <c r="D2887" s="60" t="s">
        <v>27</v>
      </c>
      <c r="E2887" s="60" t="s">
        <v>8997</v>
      </c>
      <c r="F2887" s="60">
        <v>-4097</v>
      </c>
      <c r="G2887" s="60" t="s">
        <v>45</v>
      </c>
      <c r="H2887" s="60" t="s">
        <v>66</v>
      </c>
      <c r="I2887" s="60">
        <v>147360.51</v>
      </c>
      <c r="J2887" s="60" t="s">
        <v>227</v>
      </c>
      <c r="K2887" s="60" t="s">
        <v>118</v>
      </c>
      <c r="L2887" s="60" t="s">
        <v>56</v>
      </c>
      <c r="M2887" s="60">
        <v>4.38</v>
      </c>
      <c r="N2887" s="60" t="s">
        <v>24</v>
      </c>
      <c r="O2887" s="60">
        <v>24</v>
      </c>
    </row>
    <row r="2888" spans="1:15" x14ac:dyDescent="0.2">
      <c r="A2888" s="60" t="s">
        <v>8998</v>
      </c>
      <c r="B2888" s="60" t="s">
        <v>8999</v>
      </c>
      <c r="C2888" s="60">
        <v>40</v>
      </c>
      <c r="D2888" s="60" t="s">
        <v>50</v>
      </c>
      <c r="E2888" s="60" t="s">
        <v>9000</v>
      </c>
      <c r="F2888" s="60">
        <v>-4723</v>
      </c>
      <c r="G2888" s="60" t="s">
        <v>78</v>
      </c>
      <c r="H2888" s="60" t="s">
        <v>194</v>
      </c>
      <c r="I2888" s="60">
        <v>160109.49</v>
      </c>
      <c r="J2888" s="60" t="s">
        <v>1965</v>
      </c>
      <c r="K2888" s="60" t="s">
        <v>118</v>
      </c>
      <c r="L2888" s="60" t="s">
        <v>32</v>
      </c>
      <c r="M2888" s="60">
        <v>1.58</v>
      </c>
      <c r="N2888" s="60" t="s">
        <v>33</v>
      </c>
      <c r="O2888" s="60">
        <v>6</v>
      </c>
    </row>
    <row r="2889" spans="1:15" x14ac:dyDescent="0.2">
      <c r="A2889" s="60" t="s">
        <v>9001</v>
      </c>
      <c r="B2889" s="60" t="s">
        <v>9002</v>
      </c>
      <c r="C2889" s="60">
        <v>31</v>
      </c>
      <c r="D2889" s="60" t="s">
        <v>50</v>
      </c>
      <c r="E2889" s="60" t="s">
        <v>9003</v>
      </c>
      <c r="F2889" s="60">
        <v>-6220</v>
      </c>
      <c r="G2889" s="60" t="s">
        <v>37</v>
      </c>
      <c r="H2889" s="60" t="s">
        <v>144</v>
      </c>
      <c r="I2889" s="60">
        <v>173542.88</v>
      </c>
      <c r="J2889" s="60" t="s">
        <v>4453</v>
      </c>
      <c r="K2889" s="60" t="s">
        <v>136</v>
      </c>
      <c r="L2889" s="60" t="s">
        <v>23</v>
      </c>
      <c r="M2889" s="60">
        <v>3.12</v>
      </c>
      <c r="N2889" s="60" t="s">
        <v>74</v>
      </c>
      <c r="O2889" s="60">
        <v>4</v>
      </c>
    </row>
    <row r="2890" spans="1:15" x14ac:dyDescent="0.2">
      <c r="A2890" s="60" t="s">
        <v>9004</v>
      </c>
      <c r="B2890" s="60" t="s">
        <v>5468</v>
      </c>
      <c r="C2890" s="60">
        <v>61</v>
      </c>
      <c r="D2890" s="60" t="s">
        <v>17</v>
      </c>
      <c r="E2890" s="60" t="s">
        <v>9005</v>
      </c>
      <c r="F2890" s="60">
        <v>-8450</v>
      </c>
      <c r="G2890" s="60" t="s">
        <v>78</v>
      </c>
      <c r="H2890" s="60" t="s">
        <v>38</v>
      </c>
      <c r="I2890" s="60">
        <v>163219.85</v>
      </c>
      <c r="J2890" s="60" t="s">
        <v>4884</v>
      </c>
      <c r="K2890" s="60" t="s">
        <v>22</v>
      </c>
      <c r="L2890" s="60" t="s">
        <v>56</v>
      </c>
      <c r="M2890" s="60">
        <v>3.57</v>
      </c>
      <c r="N2890" s="60" t="s">
        <v>24</v>
      </c>
      <c r="O2890" s="60">
        <v>27</v>
      </c>
    </row>
    <row r="2891" spans="1:15" x14ac:dyDescent="0.2">
      <c r="A2891" s="60" t="s">
        <v>9006</v>
      </c>
      <c r="B2891" s="60" t="s">
        <v>7908</v>
      </c>
      <c r="C2891" s="60">
        <v>48</v>
      </c>
      <c r="D2891" s="60" t="s">
        <v>50</v>
      </c>
      <c r="E2891" s="60" t="s">
        <v>9007</v>
      </c>
      <c r="F2891" s="60">
        <v>-8924</v>
      </c>
      <c r="G2891" s="60" t="s">
        <v>85</v>
      </c>
      <c r="H2891" s="60" t="s">
        <v>71</v>
      </c>
      <c r="I2891" s="60">
        <v>145606.03</v>
      </c>
      <c r="J2891" s="60" t="s">
        <v>4225</v>
      </c>
      <c r="K2891" s="60" t="s">
        <v>55</v>
      </c>
      <c r="L2891" s="60" t="s">
        <v>23</v>
      </c>
      <c r="M2891" s="60">
        <v>2.16</v>
      </c>
      <c r="N2891" s="60" t="s">
        <v>41</v>
      </c>
      <c r="O2891" s="60">
        <v>14</v>
      </c>
    </row>
    <row r="2892" spans="1:15" x14ac:dyDescent="0.2">
      <c r="A2892" s="60" t="s">
        <v>9008</v>
      </c>
      <c r="B2892" s="60" t="s">
        <v>463</v>
      </c>
      <c r="C2892" s="60">
        <v>25</v>
      </c>
      <c r="D2892" s="60" t="s">
        <v>17</v>
      </c>
      <c r="E2892" s="60" t="s">
        <v>9009</v>
      </c>
      <c r="F2892" s="60">
        <v>-6443</v>
      </c>
      <c r="G2892" s="60" t="s">
        <v>99</v>
      </c>
      <c r="H2892" s="60" t="s">
        <v>38</v>
      </c>
      <c r="I2892" s="60">
        <v>37594.089999999997</v>
      </c>
      <c r="J2892" s="60" t="s">
        <v>5020</v>
      </c>
      <c r="K2892" s="60" t="s">
        <v>22</v>
      </c>
      <c r="L2892" s="60" t="s">
        <v>32</v>
      </c>
      <c r="M2892" s="60">
        <v>1.1000000000000001</v>
      </c>
      <c r="N2892" s="60" t="s">
        <v>74</v>
      </c>
      <c r="O2892" s="60">
        <v>21</v>
      </c>
    </row>
    <row r="2893" spans="1:15" x14ac:dyDescent="0.2">
      <c r="A2893" s="60" t="s">
        <v>9010</v>
      </c>
      <c r="B2893" s="60" t="s">
        <v>6129</v>
      </c>
      <c r="C2893" s="60">
        <v>47</v>
      </c>
      <c r="D2893" s="60" t="s">
        <v>27</v>
      </c>
      <c r="E2893" s="60" t="s">
        <v>9011</v>
      </c>
      <c r="F2893" s="60">
        <v>-1951</v>
      </c>
      <c r="G2893" s="60" t="s">
        <v>78</v>
      </c>
      <c r="H2893" s="60" t="s">
        <v>194</v>
      </c>
      <c r="I2893" s="60">
        <v>106403.46</v>
      </c>
      <c r="J2893" s="60" t="s">
        <v>469</v>
      </c>
      <c r="K2893" s="60" t="s">
        <v>62</v>
      </c>
      <c r="L2893" s="60" t="s">
        <v>56</v>
      </c>
      <c r="M2893" s="60">
        <v>3.49</v>
      </c>
      <c r="N2893" s="60" t="s">
        <v>57</v>
      </c>
      <c r="O2893" s="60">
        <v>33</v>
      </c>
    </row>
    <row r="2894" spans="1:15" x14ac:dyDescent="0.2">
      <c r="A2894" s="60" t="s">
        <v>9012</v>
      </c>
      <c r="B2894" s="60" t="s">
        <v>1777</v>
      </c>
      <c r="C2894" s="60">
        <v>26</v>
      </c>
      <c r="D2894" s="60" t="s">
        <v>27</v>
      </c>
      <c r="E2894" s="60" t="s">
        <v>9013</v>
      </c>
      <c r="F2894" s="60">
        <v>-10735</v>
      </c>
      <c r="G2894" s="60" t="s">
        <v>19</v>
      </c>
      <c r="H2894" s="60" t="s">
        <v>173</v>
      </c>
      <c r="I2894" s="60">
        <v>171196.33</v>
      </c>
      <c r="J2894" s="60" t="s">
        <v>1873</v>
      </c>
      <c r="K2894" s="60" t="s">
        <v>127</v>
      </c>
      <c r="L2894" s="60" t="s">
        <v>32</v>
      </c>
      <c r="M2894" s="60">
        <v>1.69</v>
      </c>
      <c r="N2894" s="60" t="s">
        <v>57</v>
      </c>
      <c r="O2894" s="60">
        <v>29</v>
      </c>
    </row>
    <row r="2895" spans="1:15" x14ac:dyDescent="0.2">
      <c r="A2895" s="60" t="s">
        <v>9014</v>
      </c>
      <c r="B2895" s="60" t="s">
        <v>2209</v>
      </c>
      <c r="C2895" s="60">
        <v>33</v>
      </c>
      <c r="D2895" s="60" t="s">
        <v>50</v>
      </c>
      <c r="E2895" s="60" t="s">
        <v>9015</v>
      </c>
      <c r="F2895" s="60">
        <v>-6312</v>
      </c>
      <c r="G2895" s="60" t="s">
        <v>52</v>
      </c>
      <c r="H2895" s="60" t="s">
        <v>30</v>
      </c>
      <c r="I2895" s="60">
        <v>114846.79</v>
      </c>
      <c r="J2895" s="60" t="s">
        <v>3112</v>
      </c>
      <c r="K2895" s="60" t="s">
        <v>81</v>
      </c>
      <c r="L2895" s="60" t="s">
        <v>56</v>
      </c>
      <c r="M2895" s="60">
        <v>4.08</v>
      </c>
      <c r="N2895" s="60" t="s">
        <v>33</v>
      </c>
      <c r="O2895" s="60">
        <v>18</v>
      </c>
    </row>
    <row r="2896" spans="1:15" x14ac:dyDescent="0.2">
      <c r="A2896" s="60" t="s">
        <v>9016</v>
      </c>
      <c r="B2896" s="60" t="s">
        <v>9017</v>
      </c>
      <c r="C2896" s="60">
        <v>27</v>
      </c>
      <c r="D2896" s="60" t="s">
        <v>17</v>
      </c>
      <c r="E2896" s="60" t="s">
        <v>9018</v>
      </c>
      <c r="F2896" s="60">
        <v>-7616</v>
      </c>
      <c r="G2896" s="60" t="s">
        <v>37</v>
      </c>
      <c r="H2896" s="60" t="s">
        <v>38</v>
      </c>
      <c r="I2896" s="60">
        <v>73898.5</v>
      </c>
      <c r="J2896" s="60" t="s">
        <v>7060</v>
      </c>
      <c r="K2896" s="60" t="s">
        <v>22</v>
      </c>
      <c r="L2896" s="60" t="s">
        <v>23</v>
      </c>
      <c r="M2896" s="60">
        <v>2.9</v>
      </c>
      <c r="N2896" s="60" t="s">
        <v>57</v>
      </c>
      <c r="O2896" s="60">
        <v>11</v>
      </c>
    </row>
    <row r="2897" spans="1:15" x14ac:dyDescent="0.2">
      <c r="A2897" s="60" t="s">
        <v>9019</v>
      </c>
      <c r="B2897" s="60" t="s">
        <v>8111</v>
      </c>
      <c r="C2897" s="60">
        <v>49</v>
      </c>
      <c r="D2897" s="60" t="s">
        <v>27</v>
      </c>
      <c r="E2897" s="60" t="s">
        <v>9020</v>
      </c>
      <c r="F2897" s="60">
        <v>-10904</v>
      </c>
      <c r="G2897" s="60" t="s">
        <v>99</v>
      </c>
      <c r="H2897" s="60" t="s">
        <v>79</v>
      </c>
      <c r="I2897" s="60">
        <v>157129.25</v>
      </c>
      <c r="J2897" s="60" t="s">
        <v>1277</v>
      </c>
      <c r="K2897" s="60" t="s">
        <v>62</v>
      </c>
      <c r="L2897" s="60" t="s">
        <v>23</v>
      </c>
      <c r="M2897" s="60">
        <v>2.12</v>
      </c>
      <c r="N2897" s="60" t="s">
        <v>33</v>
      </c>
      <c r="O2897" s="60">
        <v>34</v>
      </c>
    </row>
    <row r="2898" spans="1:15" x14ac:dyDescent="0.2">
      <c r="A2898" s="60" t="s">
        <v>9021</v>
      </c>
      <c r="B2898" s="60" t="s">
        <v>7918</v>
      </c>
      <c r="C2898" s="60">
        <v>53</v>
      </c>
      <c r="D2898" s="60" t="s">
        <v>50</v>
      </c>
      <c r="E2898" s="60" t="s">
        <v>9022</v>
      </c>
      <c r="F2898" s="60">
        <v>-10395</v>
      </c>
      <c r="G2898" s="60" t="s">
        <v>94</v>
      </c>
      <c r="H2898" s="60" t="s">
        <v>144</v>
      </c>
      <c r="I2898" s="60">
        <v>124475.51</v>
      </c>
      <c r="J2898" s="60" t="s">
        <v>3031</v>
      </c>
      <c r="K2898" s="60" t="s">
        <v>47</v>
      </c>
      <c r="L2898" s="60" t="s">
        <v>23</v>
      </c>
      <c r="M2898" s="60">
        <v>2.78</v>
      </c>
      <c r="N2898" s="60" t="s">
        <v>24</v>
      </c>
      <c r="O2898" s="60">
        <v>6</v>
      </c>
    </row>
    <row r="2899" spans="1:15" x14ac:dyDescent="0.2">
      <c r="A2899" s="60" t="s">
        <v>9023</v>
      </c>
      <c r="B2899" s="60" t="s">
        <v>4168</v>
      </c>
      <c r="C2899" s="60">
        <v>36</v>
      </c>
      <c r="D2899" s="60" t="s">
        <v>50</v>
      </c>
      <c r="E2899" s="60" t="s">
        <v>9024</v>
      </c>
      <c r="F2899" s="60">
        <v>-2572</v>
      </c>
      <c r="G2899" s="60" t="s">
        <v>116</v>
      </c>
      <c r="H2899" s="60" t="s">
        <v>30</v>
      </c>
      <c r="I2899" s="60">
        <v>65374.28</v>
      </c>
      <c r="J2899" s="60" t="s">
        <v>2591</v>
      </c>
      <c r="K2899" s="60" t="s">
        <v>62</v>
      </c>
      <c r="L2899" s="60" t="s">
        <v>56</v>
      </c>
      <c r="M2899" s="60">
        <v>3.32</v>
      </c>
      <c r="N2899" s="60" t="s">
        <v>33</v>
      </c>
      <c r="O2899" s="60">
        <v>1</v>
      </c>
    </row>
    <row r="2900" spans="1:15" x14ac:dyDescent="0.2">
      <c r="A2900" s="60" t="s">
        <v>9025</v>
      </c>
      <c r="B2900" s="60" t="s">
        <v>9026</v>
      </c>
      <c r="C2900" s="60">
        <v>27</v>
      </c>
      <c r="D2900" s="60" t="s">
        <v>50</v>
      </c>
      <c r="E2900" s="60" t="s">
        <v>9027</v>
      </c>
      <c r="F2900" s="60">
        <v>-4697</v>
      </c>
      <c r="G2900" s="60" t="s">
        <v>99</v>
      </c>
      <c r="H2900" s="60" t="s">
        <v>173</v>
      </c>
      <c r="I2900" s="60">
        <v>61910.93</v>
      </c>
      <c r="J2900" s="60" t="s">
        <v>1319</v>
      </c>
      <c r="K2900" s="60" t="s">
        <v>104</v>
      </c>
      <c r="L2900" s="60" t="s">
        <v>32</v>
      </c>
      <c r="M2900" s="60">
        <v>4.9400000000000004</v>
      </c>
      <c r="N2900" s="60" t="s">
        <v>41</v>
      </c>
      <c r="O2900" s="60">
        <v>3</v>
      </c>
    </row>
    <row r="2901" spans="1:15" x14ac:dyDescent="0.2">
      <c r="A2901" s="60" t="s">
        <v>9028</v>
      </c>
      <c r="B2901" s="60" t="s">
        <v>3513</v>
      </c>
      <c r="C2901" s="60">
        <v>35</v>
      </c>
      <c r="D2901" s="60" t="s">
        <v>27</v>
      </c>
      <c r="E2901" s="60" t="s">
        <v>9029</v>
      </c>
      <c r="F2901" s="60">
        <v>-4479</v>
      </c>
      <c r="G2901" s="60" t="s">
        <v>29</v>
      </c>
      <c r="H2901" s="60" t="s">
        <v>66</v>
      </c>
      <c r="I2901" s="60">
        <v>156492.5</v>
      </c>
      <c r="J2901" s="60" t="s">
        <v>7624</v>
      </c>
      <c r="K2901" s="60" t="s">
        <v>47</v>
      </c>
      <c r="L2901" s="60" t="s">
        <v>23</v>
      </c>
      <c r="M2901" s="60">
        <v>2.52</v>
      </c>
      <c r="N2901" s="60" t="s">
        <v>33</v>
      </c>
      <c r="O2901" s="60">
        <v>3</v>
      </c>
    </row>
    <row r="2902" spans="1:15" x14ac:dyDescent="0.2">
      <c r="A2902" s="60" t="s">
        <v>9030</v>
      </c>
      <c r="B2902" s="60" t="s">
        <v>8680</v>
      </c>
      <c r="C2902" s="60">
        <v>34</v>
      </c>
      <c r="D2902" s="60" t="s">
        <v>27</v>
      </c>
      <c r="E2902" s="60" t="s">
        <v>9031</v>
      </c>
      <c r="F2902" s="60">
        <v>-3254</v>
      </c>
      <c r="G2902" s="60" t="s">
        <v>94</v>
      </c>
      <c r="H2902" s="60" t="s">
        <v>71</v>
      </c>
      <c r="I2902" s="60">
        <v>122299.49</v>
      </c>
      <c r="J2902" s="60" t="s">
        <v>9032</v>
      </c>
      <c r="K2902" s="60" t="s">
        <v>81</v>
      </c>
      <c r="L2902" s="60" t="s">
        <v>73</v>
      </c>
      <c r="M2902" s="60">
        <v>2.86</v>
      </c>
      <c r="N2902" s="60" t="s">
        <v>33</v>
      </c>
      <c r="O2902" s="60">
        <v>2</v>
      </c>
    </row>
    <row r="2903" spans="1:15" x14ac:dyDescent="0.2">
      <c r="A2903" s="60" t="s">
        <v>9033</v>
      </c>
      <c r="B2903" s="60" t="s">
        <v>9034</v>
      </c>
      <c r="C2903" s="60">
        <v>29</v>
      </c>
      <c r="D2903" s="60" t="s">
        <v>17</v>
      </c>
      <c r="E2903" s="60" t="s">
        <v>9035</v>
      </c>
      <c r="F2903" s="60">
        <v>-8467</v>
      </c>
      <c r="G2903" s="60" t="s">
        <v>45</v>
      </c>
      <c r="H2903" s="60" t="s">
        <v>20</v>
      </c>
      <c r="I2903" s="60">
        <v>45672.4</v>
      </c>
      <c r="J2903" s="60" t="s">
        <v>9036</v>
      </c>
      <c r="K2903" s="60" t="s">
        <v>22</v>
      </c>
      <c r="L2903" s="60" t="s">
        <v>23</v>
      </c>
      <c r="M2903" s="60">
        <v>4.37</v>
      </c>
      <c r="N2903" s="60" t="s">
        <v>33</v>
      </c>
      <c r="O2903" s="60">
        <v>26</v>
      </c>
    </row>
    <row r="2904" spans="1:15" x14ac:dyDescent="0.2">
      <c r="A2904" s="60" t="s">
        <v>9037</v>
      </c>
      <c r="B2904" s="60" t="s">
        <v>7708</v>
      </c>
      <c r="C2904" s="60">
        <v>36</v>
      </c>
      <c r="D2904" s="60" t="s">
        <v>17</v>
      </c>
      <c r="E2904" s="60" t="s">
        <v>9038</v>
      </c>
      <c r="F2904" s="60">
        <v>-9116</v>
      </c>
      <c r="G2904" s="60" t="s">
        <v>99</v>
      </c>
      <c r="H2904" s="60" t="s">
        <v>173</v>
      </c>
      <c r="I2904" s="60">
        <v>121724.62</v>
      </c>
      <c r="J2904" s="60" t="s">
        <v>9039</v>
      </c>
      <c r="K2904" s="60" t="s">
        <v>40</v>
      </c>
      <c r="L2904" s="60" t="s">
        <v>56</v>
      </c>
      <c r="M2904" s="60">
        <v>1.95</v>
      </c>
      <c r="N2904" s="60" t="s">
        <v>24</v>
      </c>
      <c r="O2904" s="60">
        <v>16</v>
      </c>
    </row>
    <row r="2905" spans="1:15" x14ac:dyDescent="0.2">
      <c r="A2905" s="60" t="s">
        <v>9040</v>
      </c>
      <c r="B2905" s="60" t="s">
        <v>6351</v>
      </c>
      <c r="C2905" s="60">
        <v>63</v>
      </c>
      <c r="D2905" s="60" t="s">
        <v>27</v>
      </c>
      <c r="E2905" s="60" t="s">
        <v>9041</v>
      </c>
      <c r="F2905" s="60">
        <v>-10848</v>
      </c>
      <c r="G2905" s="60" t="s">
        <v>29</v>
      </c>
      <c r="H2905" s="60" t="s">
        <v>79</v>
      </c>
      <c r="I2905" s="60">
        <v>179165.9</v>
      </c>
      <c r="J2905" s="60" t="s">
        <v>3031</v>
      </c>
      <c r="K2905" s="60" t="s">
        <v>104</v>
      </c>
      <c r="L2905" s="60" t="s">
        <v>56</v>
      </c>
      <c r="M2905" s="60">
        <v>2.31</v>
      </c>
      <c r="N2905" s="60" t="s">
        <v>41</v>
      </c>
      <c r="O2905" s="60">
        <v>1</v>
      </c>
    </row>
    <row r="2906" spans="1:15" x14ac:dyDescent="0.2">
      <c r="A2906" s="60" t="s">
        <v>9042</v>
      </c>
      <c r="B2906" s="60" t="s">
        <v>1589</v>
      </c>
      <c r="C2906" s="60">
        <v>59</v>
      </c>
      <c r="D2906" s="60" t="s">
        <v>27</v>
      </c>
      <c r="E2906" s="60" t="s">
        <v>9043</v>
      </c>
      <c r="F2906" s="60">
        <v>-9343</v>
      </c>
      <c r="G2906" s="60" t="s">
        <v>94</v>
      </c>
      <c r="H2906" s="60" t="s">
        <v>194</v>
      </c>
      <c r="I2906" s="60">
        <v>46767.23</v>
      </c>
      <c r="J2906" s="60" t="s">
        <v>7752</v>
      </c>
      <c r="K2906" s="60" t="s">
        <v>127</v>
      </c>
      <c r="L2906" s="60" t="s">
        <v>23</v>
      </c>
      <c r="M2906" s="60">
        <v>2.4700000000000002</v>
      </c>
      <c r="N2906" s="60" t="s">
        <v>74</v>
      </c>
      <c r="O2906" s="60">
        <v>31</v>
      </c>
    </row>
    <row r="2907" spans="1:15" x14ac:dyDescent="0.2">
      <c r="A2907" s="60" t="s">
        <v>9044</v>
      </c>
      <c r="B2907" s="60" t="s">
        <v>4740</v>
      </c>
      <c r="C2907" s="60">
        <v>31</v>
      </c>
      <c r="D2907" s="60" t="s">
        <v>27</v>
      </c>
      <c r="E2907" s="60" t="s">
        <v>9045</v>
      </c>
      <c r="F2907" s="60">
        <v>-10770</v>
      </c>
      <c r="G2907" s="60" t="s">
        <v>37</v>
      </c>
      <c r="H2907" s="60" t="s">
        <v>53</v>
      </c>
      <c r="I2907" s="60">
        <v>92095.94</v>
      </c>
      <c r="J2907" s="60" t="s">
        <v>9046</v>
      </c>
      <c r="K2907" s="60" t="s">
        <v>62</v>
      </c>
      <c r="L2907" s="60" t="s">
        <v>56</v>
      </c>
      <c r="M2907" s="60">
        <v>4.78</v>
      </c>
      <c r="N2907" s="60" t="s">
        <v>57</v>
      </c>
      <c r="O2907" s="60">
        <v>39</v>
      </c>
    </row>
    <row r="2908" spans="1:15" x14ac:dyDescent="0.2">
      <c r="A2908" s="60" t="s">
        <v>9047</v>
      </c>
      <c r="B2908" s="60" t="s">
        <v>9048</v>
      </c>
      <c r="C2908" s="60">
        <v>60</v>
      </c>
      <c r="D2908" s="60" t="s">
        <v>17</v>
      </c>
      <c r="E2908" s="60" t="s">
        <v>9049</v>
      </c>
      <c r="F2908" s="60">
        <v>-6628</v>
      </c>
      <c r="G2908" s="60" t="s">
        <v>19</v>
      </c>
      <c r="H2908" s="60" t="s">
        <v>79</v>
      </c>
      <c r="I2908" s="60">
        <v>175766.65</v>
      </c>
      <c r="J2908" s="60" t="s">
        <v>5142</v>
      </c>
      <c r="K2908" s="60" t="s">
        <v>136</v>
      </c>
      <c r="L2908" s="60" t="s">
        <v>23</v>
      </c>
      <c r="M2908" s="60">
        <v>1.27</v>
      </c>
      <c r="N2908" s="60" t="s">
        <v>24</v>
      </c>
      <c r="O2908" s="60">
        <v>16</v>
      </c>
    </row>
    <row r="2909" spans="1:15" x14ac:dyDescent="0.2">
      <c r="A2909" s="60" t="s">
        <v>9050</v>
      </c>
      <c r="B2909" s="60" t="s">
        <v>7905</v>
      </c>
      <c r="C2909" s="60">
        <v>40</v>
      </c>
      <c r="D2909" s="60" t="s">
        <v>17</v>
      </c>
      <c r="E2909" s="60" t="s">
        <v>9051</v>
      </c>
      <c r="F2909" s="60">
        <v>-6993</v>
      </c>
      <c r="G2909" s="60" t="s">
        <v>29</v>
      </c>
      <c r="H2909" s="60" t="s">
        <v>79</v>
      </c>
      <c r="I2909" s="60">
        <v>66440.86</v>
      </c>
      <c r="J2909" s="60" t="s">
        <v>9052</v>
      </c>
      <c r="K2909" s="60" t="s">
        <v>47</v>
      </c>
      <c r="L2909" s="60" t="s">
        <v>56</v>
      </c>
      <c r="M2909" s="60">
        <v>1.3</v>
      </c>
      <c r="N2909" s="60" t="s">
        <v>41</v>
      </c>
      <c r="O2909" s="60">
        <v>16</v>
      </c>
    </row>
    <row r="2910" spans="1:15" x14ac:dyDescent="0.2">
      <c r="A2910" s="60" t="s">
        <v>9053</v>
      </c>
      <c r="B2910" s="60" t="s">
        <v>4718</v>
      </c>
      <c r="C2910" s="60">
        <v>22</v>
      </c>
      <c r="D2910" s="60" t="s">
        <v>17</v>
      </c>
      <c r="E2910" s="60" t="s">
        <v>9054</v>
      </c>
      <c r="F2910" s="60">
        <v>-7583</v>
      </c>
      <c r="G2910" s="60" t="s">
        <v>116</v>
      </c>
      <c r="H2910" s="60" t="s">
        <v>173</v>
      </c>
      <c r="I2910" s="60">
        <v>129924.84</v>
      </c>
      <c r="J2910" s="60" t="s">
        <v>9055</v>
      </c>
      <c r="K2910" s="60" t="s">
        <v>62</v>
      </c>
      <c r="L2910" s="60" t="s">
        <v>56</v>
      </c>
      <c r="M2910" s="60">
        <v>3.96</v>
      </c>
      <c r="N2910" s="60" t="s">
        <v>74</v>
      </c>
      <c r="O2910" s="60">
        <v>12</v>
      </c>
    </row>
    <row r="2911" spans="1:15" x14ac:dyDescent="0.2">
      <c r="A2911" s="60" t="s">
        <v>9056</v>
      </c>
      <c r="B2911" s="60" t="s">
        <v>6527</v>
      </c>
      <c r="C2911" s="60">
        <v>29</v>
      </c>
      <c r="D2911" s="60" t="s">
        <v>17</v>
      </c>
      <c r="E2911" s="60" t="s">
        <v>9057</v>
      </c>
      <c r="F2911" s="60">
        <v>-3678</v>
      </c>
      <c r="G2911" s="60" t="s">
        <v>94</v>
      </c>
      <c r="H2911" s="60" t="s">
        <v>144</v>
      </c>
      <c r="I2911" s="60">
        <v>91108.11</v>
      </c>
      <c r="J2911" s="60" t="s">
        <v>7404</v>
      </c>
      <c r="K2911" s="60" t="s">
        <v>22</v>
      </c>
      <c r="L2911" s="60" t="s">
        <v>23</v>
      </c>
      <c r="M2911" s="60">
        <v>1.41</v>
      </c>
      <c r="N2911" s="60" t="s">
        <v>24</v>
      </c>
      <c r="O2911" s="60">
        <v>28</v>
      </c>
    </row>
    <row r="2912" spans="1:15" x14ac:dyDescent="0.2">
      <c r="A2912" s="60" t="s">
        <v>9058</v>
      </c>
      <c r="B2912" s="60" t="s">
        <v>92</v>
      </c>
      <c r="C2912" s="60">
        <v>36</v>
      </c>
      <c r="D2912" s="60" t="s">
        <v>27</v>
      </c>
      <c r="E2912" s="60" t="s">
        <v>9059</v>
      </c>
      <c r="F2912" s="60">
        <v>-3918</v>
      </c>
      <c r="G2912" s="60" t="s">
        <v>94</v>
      </c>
      <c r="H2912" s="60" t="s">
        <v>53</v>
      </c>
      <c r="I2912" s="60">
        <v>39293.949999999997</v>
      </c>
      <c r="J2912" s="60" t="s">
        <v>1891</v>
      </c>
      <c r="K2912" s="60" t="s">
        <v>62</v>
      </c>
      <c r="L2912" s="60" t="s">
        <v>56</v>
      </c>
      <c r="M2912" s="60">
        <v>3.35</v>
      </c>
      <c r="N2912" s="60" t="s">
        <v>33</v>
      </c>
      <c r="O2912" s="60">
        <v>27</v>
      </c>
    </row>
    <row r="2913" spans="1:15" x14ac:dyDescent="0.2">
      <c r="A2913" s="60" t="s">
        <v>9060</v>
      </c>
      <c r="B2913" s="60" t="s">
        <v>6527</v>
      </c>
      <c r="C2913" s="60">
        <v>23</v>
      </c>
      <c r="D2913" s="60" t="s">
        <v>27</v>
      </c>
      <c r="E2913" s="60" t="s">
        <v>9061</v>
      </c>
      <c r="F2913" s="60">
        <v>-7241</v>
      </c>
      <c r="G2913" s="60" t="s">
        <v>116</v>
      </c>
      <c r="H2913" s="60" t="s">
        <v>53</v>
      </c>
      <c r="I2913" s="60">
        <v>148266.23000000001</v>
      </c>
      <c r="J2913" s="60" t="s">
        <v>608</v>
      </c>
      <c r="K2913" s="60" t="s">
        <v>22</v>
      </c>
      <c r="L2913" s="60" t="s">
        <v>56</v>
      </c>
      <c r="M2913" s="60">
        <v>3.21</v>
      </c>
      <c r="N2913" s="60" t="s">
        <v>24</v>
      </c>
      <c r="O2913" s="60">
        <v>18</v>
      </c>
    </row>
    <row r="2914" spans="1:15" x14ac:dyDescent="0.2">
      <c r="A2914" s="60" t="s">
        <v>9062</v>
      </c>
      <c r="B2914" s="60" t="s">
        <v>2599</v>
      </c>
      <c r="C2914" s="60">
        <v>48</v>
      </c>
      <c r="D2914" s="60" t="s">
        <v>50</v>
      </c>
      <c r="E2914" s="60" t="s">
        <v>9063</v>
      </c>
      <c r="F2914" s="60">
        <v>-5182</v>
      </c>
      <c r="G2914" s="60" t="s">
        <v>116</v>
      </c>
      <c r="H2914" s="60" t="s">
        <v>71</v>
      </c>
      <c r="I2914" s="60">
        <v>156251.31</v>
      </c>
      <c r="J2914" s="60" t="s">
        <v>3104</v>
      </c>
      <c r="K2914" s="60" t="s">
        <v>40</v>
      </c>
      <c r="L2914" s="60" t="s">
        <v>73</v>
      </c>
      <c r="M2914" s="60">
        <v>4.51</v>
      </c>
      <c r="N2914" s="60" t="s">
        <v>41</v>
      </c>
      <c r="O2914" s="60">
        <v>27</v>
      </c>
    </row>
    <row r="2915" spans="1:15" x14ac:dyDescent="0.2">
      <c r="A2915" s="60" t="s">
        <v>9064</v>
      </c>
      <c r="B2915" s="60" t="s">
        <v>9065</v>
      </c>
      <c r="C2915" s="60">
        <v>55</v>
      </c>
      <c r="D2915" s="60" t="s">
        <v>27</v>
      </c>
      <c r="E2915" s="60" t="s">
        <v>9066</v>
      </c>
      <c r="F2915" s="60">
        <v>-3419</v>
      </c>
      <c r="G2915" s="60" t="s">
        <v>29</v>
      </c>
      <c r="H2915" s="60" t="s">
        <v>194</v>
      </c>
      <c r="I2915" s="60">
        <v>53312.92</v>
      </c>
      <c r="J2915" s="60" t="s">
        <v>5596</v>
      </c>
      <c r="K2915" s="60" t="s">
        <v>136</v>
      </c>
      <c r="L2915" s="60" t="s">
        <v>56</v>
      </c>
      <c r="M2915" s="60">
        <v>4.68</v>
      </c>
      <c r="N2915" s="60" t="s">
        <v>33</v>
      </c>
      <c r="O2915" s="60">
        <v>25</v>
      </c>
    </row>
    <row r="2916" spans="1:15" x14ac:dyDescent="0.2">
      <c r="A2916" s="60" t="s">
        <v>9067</v>
      </c>
      <c r="B2916" s="60" t="s">
        <v>4968</v>
      </c>
      <c r="C2916" s="60">
        <v>55</v>
      </c>
      <c r="D2916" s="60" t="s">
        <v>17</v>
      </c>
      <c r="E2916" s="60" t="s">
        <v>9068</v>
      </c>
      <c r="F2916" s="60">
        <v>-7577</v>
      </c>
      <c r="G2916" s="60" t="s">
        <v>52</v>
      </c>
      <c r="H2916" s="60" t="s">
        <v>53</v>
      </c>
      <c r="I2916" s="60">
        <v>69519.56</v>
      </c>
      <c r="J2916" s="60" t="s">
        <v>266</v>
      </c>
      <c r="K2916" s="60" t="s">
        <v>104</v>
      </c>
      <c r="L2916" s="60" t="s">
        <v>56</v>
      </c>
      <c r="M2916" s="60">
        <v>2.27</v>
      </c>
      <c r="N2916" s="60" t="s">
        <v>74</v>
      </c>
      <c r="O2916" s="60">
        <v>31</v>
      </c>
    </row>
    <row r="2917" spans="1:15" x14ac:dyDescent="0.2">
      <c r="A2917" s="60" t="s">
        <v>9069</v>
      </c>
      <c r="B2917" s="60" t="s">
        <v>1134</v>
      </c>
      <c r="C2917" s="60">
        <v>38</v>
      </c>
      <c r="D2917" s="60" t="s">
        <v>50</v>
      </c>
      <c r="E2917" s="60" t="s">
        <v>9070</v>
      </c>
      <c r="F2917" s="60">
        <v>-3931</v>
      </c>
      <c r="G2917" s="60" t="s">
        <v>29</v>
      </c>
      <c r="H2917" s="60" t="s">
        <v>194</v>
      </c>
      <c r="I2917" s="60">
        <v>119170.78</v>
      </c>
      <c r="J2917" s="60" t="s">
        <v>2970</v>
      </c>
      <c r="K2917" s="60" t="s">
        <v>22</v>
      </c>
      <c r="L2917" s="60" t="s">
        <v>56</v>
      </c>
      <c r="M2917" s="60">
        <v>1.1299999999999999</v>
      </c>
      <c r="N2917" s="60" t="s">
        <v>33</v>
      </c>
      <c r="O2917" s="60">
        <v>18</v>
      </c>
    </row>
    <row r="2918" spans="1:15" x14ac:dyDescent="0.2">
      <c r="A2918" s="60" t="s">
        <v>9071</v>
      </c>
      <c r="B2918" s="60" t="s">
        <v>8358</v>
      </c>
      <c r="C2918" s="60">
        <v>35</v>
      </c>
      <c r="D2918" s="60" t="s">
        <v>50</v>
      </c>
      <c r="E2918" s="60" t="s">
        <v>9072</v>
      </c>
      <c r="F2918" s="60">
        <v>-6395</v>
      </c>
      <c r="G2918" s="60" t="s">
        <v>29</v>
      </c>
      <c r="H2918" s="60" t="s">
        <v>30</v>
      </c>
      <c r="I2918" s="60">
        <v>126746.78</v>
      </c>
      <c r="J2918" s="60" t="s">
        <v>9073</v>
      </c>
      <c r="K2918" s="60" t="s">
        <v>22</v>
      </c>
      <c r="L2918" s="60" t="s">
        <v>56</v>
      </c>
      <c r="M2918" s="60">
        <v>3.17</v>
      </c>
      <c r="N2918" s="60" t="s">
        <v>74</v>
      </c>
      <c r="O2918" s="60">
        <v>40</v>
      </c>
    </row>
    <row r="2919" spans="1:15" x14ac:dyDescent="0.2">
      <c r="A2919" s="60" t="s">
        <v>9074</v>
      </c>
      <c r="B2919" s="60" t="s">
        <v>4687</v>
      </c>
      <c r="C2919" s="60">
        <v>49</v>
      </c>
      <c r="D2919" s="60" t="s">
        <v>17</v>
      </c>
      <c r="E2919" s="60" t="s">
        <v>9075</v>
      </c>
      <c r="F2919" s="60">
        <v>-9813</v>
      </c>
      <c r="G2919" s="60" t="s">
        <v>29</v>
      </c>
      <c r="H2919" s="60" t="s">
        <v>144</v>
      </c>
      <c r="I2919" s="60">
        <v>51164</v>
      </c>
      <c r="J2919" s="60" t="s">
        <v>5619</v>
      </c>
      <c r="K2919" s="60" t="s">
        <v>118</v>
      </c>
      <c r="L2919" s="60" t="s">
        <v>32</v>
      </c>
      <c r="M2919" s="60">
        <v>4.9400000000000004</v>
      </c>
      <c r="N2919" s="60" t="s">
        <v>33</v>
      </c>
      <c r="O2919" s="60">
        <v>6</v>
      </c>
    </row>
    <row r="2920" spans="1:15" x14ac:dyDescent="0.2">
      <c r="A2920" s="60" t="s">
        <v>9076</v>
      </c>
      <c r="B2920" s="60" t="s">
        <v>2032</v>
      </c>
      <c r="C2920" s="60">
        <v>42</v>
      </c>
      <c r="D2920" s="60" t="s">
        <v>17</v>
      </c>
      <c r="E2920" s="60" t="s">
        <v>9077</v>
      </c>
      <c r="F2920" s="60">
        <v>-10245</v>
      </c>
      <c r="G2920" s="60" t="s">
        <v>116</v>
      </c>
      <c r="H2920" s="60" t="s">
        <v>79</v>
      </c>
      <c r="I2920" s="60">
        <v>69864.52</v>
      </c>
      <c r="J2920" s="60" t="s">
        <v>554</v>
      </c>
      <c r="K2920" s="60" t="s">
        <v>47</v>
      </c>
      <c r="L2920" s="60" t="s">
        <v>73</v>
      </c>
      <c r="M2920" s="60">
        <v>4.9400000000000004</v>
      </c>
      <c r="N2920" s="60" t="s">
        <v>57</v>
      </c>
      <c r="O2920" s="60">
        <v>30</v>
      </c>
    </row>
    <row r="2921" spans="1:15" x14ac:dyDescent="0.2">
      <c r="A2921" s="60" t="s">
        <v>9078</v>
      </c>
      <c r="B2921" s="60" t="s">
        <v>9079</v>
      </c>
      <c r="C2921" s="60">
        <v>60</v>
      </c>
      <c r="D2921" s="60" t="s">
        <v>50</v>
      </c>
      <c r="E2921" s="60" t="s">
        <v>9080</v>
      </c>
      <c r="F2921" s="60">
        <v>-9063</v>
      </c>
      <c r="G2921" s="60" t="s">
        <v>85</v>
      </c>
      <c r="H2921" s="60" t="s">
        <v>173</v>
      </c>
      <c r="I2921" s="60">
        <v>57654.32</v>
      </c>
      <c r="J2921" s="60" t="s">
        <v>9081</v>
      </c>
      <c r="K2921" s="60" t="s">
        <v>47</v>
      </c>
      <c r="L2921" s="60" t="s">
        <v>23</v>
      </c>
      <c r="M2921" s="60">
        <v>3.66</v>
      </c>
      <c r="N2921" s="60" t="s">
        <v>41</v>
      </c>
      <c r="O2921" s="60">
        <v>20</v>
      </c>
    </row>
    <row r="2922" spans="1:15" x14ac:dyDescent="0.2">
      <c r="A2922" s="60" t="s">
        <v>9082</v>
      </c>
      <c r="B2922" s="60" t="s">
        <v>9083</v>
      </c>
      <c r="C2922" s="60">
        <v>22</v>
      </c>
      <c r="D2922" s="60" t="s">
        <v>17</v>
      </c>
      <c r="E2922" s="60" t="s">
        <v>9084</v>
      </c>
      <c r="F2922" s="60">
        <v>-3155</v>
      </c>
      <c r="G2922" s="60" t="s">
        <v>19</v>
      </c>
      <c r="H2922" s="60" t="s">
        <v>20</v>
      </c>
      <c r="I2922" s="60">
        <v>82483.72</v>
      </c>
      <c r="J2922" s="60" t="s">
        <v>4705</v>
      </c>
      <c r="K2922" s="60" t="s">
        <v>118</v>
      </c>
      <c r="L2922" s="60" t="s">
        <v>56</v>
      </c>
      <c r="M2922" s="60">
        <v>2.0699999999999998</v>
      </c>
      <c r="N2922" s="60" t="s">
        <v>74</v>
      </c>
      <c r="O2922" s="60">
        <v>39</v>
      </c>
    </row>
    <row r="2923" spans="1:15" x14ac:dyDescent="0.2">
      <c r="A2923" s="60" t="s">
        <v>9085</v>
      </c>
      <c r="B2923" s="60" t="s">
        <v>9086</v>
      </c>
      <c r="C2923" s="60">
        <v>58</v>
      </c>
      <c r="D2923" s="60" t="s">
        <v>27</v>
      </c>
      <c r="E2923" s="60" t="s">
        <v>9087</v>
      </c>
      <c r="F2923" s="60">
        <v>-8650</v>
      </c>
      <c r="G2923" s="60" t="s">
        <v>45</v>
      </c>
      <c r="H2923" s="60" t="s">
        <v>38</v>
      </c>
      <c r="I2923" s="60">
        <v>85764.59</v>
      </c>
      <c r="J2923" s="60" t="s">
        <v>1996</v>
      </c>
      <c r="K2923" s="60" t="s">
        <v>55</v>
      </c>
      <c r="L2923" s="60" t="s">
        <v>23</v>
      </c>
      <c r="M2923" s="60">
        <v>3.12</v>
      </c>
      <c r="N2923" s="60" t="s">
        <v>41</v>
      </c>
      <c r="O2923" s="60">
        <v>9</v>
      </c>
    </row>
    <row r="2924" spans="1:15" x14ac:dyDescent="0.2">
      <c r="A2924" s="60" t="s">
        <v>9088</v>
      </c>
      <c r="B2924" s="60" t="s">
        <v>8648</v>
      </c>
      <c r="C2924" s="60">
        <v>54</v>
      </c>
      <c r="D2924" s="60" t="s">
        <v>27</v>
      </c>
      <c r="E2924" s="60" t="s">
        <v>9089</v>
      </c>
      <c r="F2924" s="60">
        <v>-5083</v>
      </c>
      <c r="G2924" s="60" t="s">
        <v>116</v>
      </c>
      <c r="H2924" s="60" t="s">
        <v>71</v>
      </c>
      <c r="I2924" s="60">
        <v>96773.01</v>
      </c>
      <c r="J2924" s="60" t="s">
        <v>2346</v>
      </c>
      <c r="K2924" s="60" t="s">
        <v>136</v>
      </c>
      <c r="L2924" s="60" t="s">
        <v>23</v>
      </c>
      <c r="M2924" s="60">
        <v>3.39</v>
      </c>
      <c r="N2924" s="60" t="s">
        <v>33</v>
      </c>
      <c r="O2924" s="60">
        <v>2</v>
      </c>
    </row>
    <row r="2925" spans="1:15" x14ac:dyDescent="0.2">
      <c r="A2925" s="60" t="s">
        <v>9090</v>
      </c>
      <c r="B2925" s="60" t="s">
        <v>8794</v>
      </c>
      <c r="C2925" s="60">
        <v>62</v>
      </c>
      <c r="D2925" s="60" t="s">
        <v>50</v>
      </c>
      <c r="E2925" s="60" t="s">
        <v>9091</v>
      </c>
      <c r="F2925" s="60">
        <v>-10956</v>
      </c>
      <c r="G2925" s="60" t="s">
        <v>52</v>
      </c>
      <c r="H2925" s="60" t="s">
        <v>144</v>
      </c>
      <c r="I2925" s="60">
        <v>109025.76</v>
      </c>
      <c r="J2925" s="60" t="s">
        <v>590</v>
      </c>
      <c r="K2925" s="60" t="s">
        <v>22</v>
      </c>
      <c r="L2925" s="60" t="s">
        <v>56</v>
      </c>
      <c r="M2925" s="60">
        <v>3.01</v>
      </c>
      <c r="N2925" s="60" t="s">
        <v>24</v>
      </c>
      <c r="O2925" s="60">
        <v>5</v>
      </c>
    </row>
    <row r="2926" spans="1:15" x14ac:dyDescent="0.2">
      <c r="A2926" s="60" t="s">
        <v>9092</v>
      </c>
      <c r="B2926" s="60" t="s">
        <v>9093</v>
      </c>
      <c r="C2926" s="60">
        <v>31</v>
      </c>
      <c r="D2926" s="60" t="s">
        <v>17</v>
      </c>
      <c r="E2926" s="60" t="s">
        <v>9094</v>
      </c>
      <c r="F2926" s="60">
        <v>-7809</v>
      </c>
      <c r="G2926" s="60" t="s">
        <v>52</v>
      </c>
      <c r="H2926" s="60" t="s">
        <v>53</v>
      </c>
      <c r="I2926" s="60">
        <v>162338.56</v>
      </c>
      <c r="J2926" s="60" t="s">
        <v>1673</v>
      </c>
      <c r="K2926" s="60" t="s">
        <v>55</v>
      </c>
      <c r="L2926" s="60" t="s">
        <v>32</v>
      </c>
      <c r="M2926" s="60">
        <v>1.97</v>
      </c>
      <c r="N2926" s="60" t="s">
        <v>74</v>
      </c>
      <c r="O2926" s="60">
        <v>11</v>
      </c>
    </row>
    <row r="2927" spans="1:15" x14ac:dyDescent="0.2">
      <c r="A2927" s="60" t="s">
        <v>9095</v>
      </c>
      <c r="B2927" s="60" t="s">
        <v>1555</v>
      </c>
      <c r="C2927" s="60">
        <v>53</v>
      </c>
      <c r="D2927" s="60" t="s">
        <v>50</v>
      </c>
      <c r="E2927" s="60" t="s">
        <v>9096</v>
      </c>
      <c r="F2927" s="60">
        <v>-5164</v>
      </c>
      <c r="G2927" s="60" t="s">
        <v>85</v>
      </c>
      <c r="H2927" s="60" t="s">
        <v>173</v>
      </c>
      <c r="I2927" s="60">
        <v>171716.86</v>
      </c>
      <c r="J2927" s="60" t="s">
        <v>9097</v>
      </c>
      <c r="K2927" s="60" t="s">
        <v>136</v>
      </c>
      <c r="L2927" s="60" t="s">
        <v>56</v>
      </c>
      <c r="M2927" s="60">
        <v>1.7</v>
      </c>
      <c r="N2927" s="60" t="s">
        <v>41</v>
      </c>
      <c r="O2927" s="60">
        <v>7</v>
      </c>
    </row>
    <row r="2928" spans="1:15" x14ac:dyDescent="0.2">
      <c r="A2928" s="60" t="s">
        <v>9098</v>
      </c>
      <c r="B2928" s="60" t="s">
        <v>7316</v>
      </c>
      <c r="C2928" s="60">
        <v>34</v>
      </c>
      <c r="D2928" s="60" t="s">
        <v>50</v>
      </c>
      <c r="E2928" s="60" t="s">
        <v>7317</v>
      </c>
      <c r="F2928" s="60">
        <v>-10577</v>
      </c>
      <c r="G2928" s="60" t="s">
        <v>99</v>
      </c>
      <c r="H2928" s="60" t="s">
        <v>53</v>
      </c>
      <c r="I2928" s="60">
        <v>64224.77</v>
      </c>
      <c r="J2928" s="60" t="s">
        <v>9099</v>
      </c>
      <c r="K2928" s="60" t="s">
        <v>40</v>
      </c>
      <c r="L2928" s="60" t="s">
        <v>32</v>
      </c>
      <c r="M2928" s="60">
        <v>3.8</v>
      </c>
      <c r="N2928" s="60" t="s">
        <v>33</v>
      </c>
      <c r="O2928" s="60">
        <v>11</v>
      </c>
    </row>
    <row r="2929" spans="1:15" x14ac:dyDescent="0.2">
      <c r="A2929" s="60" t="s">
        <v>9100</v>
      </c>
      <c r="B2929" s="60" t="s">
        <v>2195</v>
      </c>
      <c r="C2929" s="60">
        <v>41</v>
      </c>
      <c r="D2929" s="60" t="s">
        <v>17</v>
      </c>
      <c r="E2929" s="60" t="s">
        <v>9101</v>
      </c>
      <c r="F2929" s="60">
        <v>-6073</v>
      </c>
      <c r="G2929" s="60" t="s">
        <v>78</v>
      </c>
      <c r="H2929" s="60" t="s">
        <v>144</v>
      </c>
      <c r="I2929" s="60">
        <v>98696.62</v>
      </c>
      <c r="J2929" s="60" t="s">
        <v>9102</v>
      </c>
      <c r="K2929" s="60" t="s">
        <v>40</v>
      </c>
      <c r="L2929" s="60" t="s">
        <v>73</v>
      </c>
      <c r="M2929" s="60">
        <v>1.45</v>
      </c>
      <c r="N2929" s="60" t="s">
        <v>57</v>
      </c>
      <c r="O2929" s="60">
        <v>29</v>
      </c>
    </row>
    <row r="2930" spans="1:15" x14ac:dyDescent="0.2">
      <c r="A2930" s="60" t="s">
        <v>9103</v>
      </c>
      <c r="B2930" s="60" t="s">
        <v>2593</v>
      </c>
      <c r="C2930" s="60">
        <v>61</v>
      </c>
      <c r="D2930" s="60" t="s">
        <v>50</v>
      </c>
      <c r="E2930" s="60" t="s">
        <v>9104</v>
      </c>
      <c r="F2930" s="60">
        <v>-7095</v>
      </c>
      <c r="G2930" s="60" t="s">
        <v>52</v>
      </c>
      <c r="H2930" s="60" t="s">
        <v>53</v>
      </c>
      <c r="I2930" s="60">
        <v>131147.88</v>
      </c>
      <c r="J2930" s="60" t="s">
        <v>9105</v>
      </c>
      <c r="K2930" s="60" t="s">
        <v>62</v>
      </c>
      <c r="L2930" s="60" t="s">
        <v>32</v>
      </c>
      <c r="M2930" s="60">
        <v>4.8099999999999996</v>
      </c>
      <c r="N2930" s="60" t="s">
        <v>74</v>
      </c>
      <c r="O2930" s="60">
        <v>36</v>
      </c>
    </row>
    <row r="2931" spans="1:15" x14ac:dyDescent="0.2">
      <c r="A2931" s="60" t="s">
        <v>9106</v>
      </c>
      <c r="B2931" s="60" t="s">
        <v>1450</v>
      </c>
      <c r="C2931" s="60">
        <v>65</v>
      </c>
      <c r="D2931" s="60" t="s">
        <v>17</v>
      </c>
      <c r="E2931" s="60" t="s">
        <v>9107</v>
      </c>
      <c r="F2931" s="60">
        <v>-6092</v>
      </c>
      <c r="G2931" s="60" t="s">
        <v>29</v>
      </c>
      <c r="H2931" s="60" t="s">
        <v>194</v>
      </c>
      <c r="I2931" s="60">
        <v>132353.85999999999</v>
      </c>
      <c r="J2931" s="60" t="s">
        <v>3376</v>
      </c>
      <c r="K2931" s="60" t="s">
        <v>40</v>
      </c>
      <c r="L2931" s="60" t="s">
        <v>32</v>
      </c>
      <c r="M2931" s="60">
        <v>2.84</v>
      </c>
      <c r="N2931" s="60" t="s">
        <v>33</v>
      </c>
      <c r="O2931" s="60">
        <v>29</v>
      </c>
    </row>
    <row r="2932" spans="1:15" x14ac:dyDescent="0.2">
      <c r="A2932" s="60" t="s">
        <v>9108</v>
      </c>
      <c r="B2932" s="60" t="s">
        <v>9109</v>
      </c>
      <c r="C2932" s="60">
        <v>55</v>
      </c>
      <c r="D2932" s="60" t="s">
        <v>17</v>
      </c>
      <c r="E2932" s="60" t="s">
        <v>9110</v>
      </c>
      <c r="F2932" s="60">
        <v>-3002</v>
      </c>
      <c r="G2932" s="60" t="s">
        <v>78</v>
      </c>
      <c r="H2932" s="60" t="s">
        <v>38</v>
      </c>
      <c r="I2932" s="60">
        <v>56545.279999999999</v>
      </c>
      <c r="J2932" s="60" t="s">
        <v>600</v>
      </c>
      <c r="K2932" s="60" t="s">
        <v>62</v>
      </c>
      <c r="L2932" s="60" t="s">
        <v>23</v>
      </c>
      <c r="M2932" s="60">
        <v>1.41</v>
      </c>
      <c r="N2932" s="60" t="s">
        <v>74</v>
      </c>
      <c r="O2932" s="60">
        <v>15</v>
      </c>
    </row>
    <row r="2933" spans="1:15" x14ac:dyDescent="0.2">
      <c r="A2933" s="60" t="s">
        <v>9111</v>
      </c>
      <c r="B2933" s="60" t="s">
        <v>9112</v>
      </c>
      <c r="C2933" s="60">
        <v>25</v>
      </c>
      <c r="D2933" s="60" t="s">
        <v>27</v>
      </c>
      <c r="E2933" s="60" t="s">
        <v>9113</v>
      </c>
      <c r="F2933" s="60">
        <v>-5196</v>
      </c>
      <c r="G2933" s="60" t="s">
        <v>37</v>
      </c>
      <c r="H2933" s="60" t="s">
        <v>144</v>
      </c>
      <c r="I2933" s="60">
        <v>60827.41</v>
      </c>
      <c r="J2933" s="60" t="s">
        <v>5229</v>
      </c>
      <c r="K2933" s="60" t="s">
        <v>104</v>
      </c>
      <c r="L2933" s="60" t="s">
        <v>73</v>
      </c>
      <c r="M2933" s="60">
        <v>4.82</v>
      </c>
      <c r="N2933" s="60" t="s">
        <v>33</v>
      </c>
      <c r="O2933" s="60">
        <v>6</v>
      </c>
    </row>
    <row r="2934" spans="1:15" x14ac:dyDescent="0.2">
      <c r="A2934" s="60" t="s">
        <v>9114</v>
      </c>
      <c r="B2934" s="60" t="s">
        <v>8061</v>
      </c>
      <c r="C2934" s="60">
        <v>30</v>
      </c>
      <c r="D2934" s="60" t="s">
        <v>17</v>
      </c>
      <c r="E2934" s="60" t="s">
        <v>9115</v>
      </c>
      <c r="F2934" s="60">
        <v>-4504</v>
      </c>
      <c r="G2934" s="60" t="s">
        <v>45</v>
      </c>
      <c r="H2934" s="60" t="s">
        <v>20</v>
      </c>
      <c r="I2934" s="60">
        <v>105193.9</v>
      </c>
      <c r="J2934" s="60" t="s">
        <v>3746</v>
      </c>
      <c r="K2934" s="60" t="s">
        <v>118</v>
      </c>
      <c r="L2934" s="60" t="s">
        <v>73</v>
      </c>
      <c r="M2934" s="60">
        <v>4.55</v>
      </c>
      <c r="N2934" s="60" t="s">
        <v>41</v>
      </c>
      <c r="O2934" s="60">
        <v>3</v>
      </c>
    </row>
    <row r="2935" spans="1:15" x14ac:dyDescent="0.2">
      <c r="A2935" s="60" t="s">
        <v>9116</v>
      </c>
      <c r="B2935" s="60" t="s">
        <v>9117</v>
      </c>
      <c r="C2935" s="60">
        <v>58</v>
      </c>
      <c r="D2935" s="60" t="s">
        <v>50</v>
      </c>
      <c r="E2935" s="60" t="s">
        <v>9118</v>
      </c>
      <c r="F2935" s="60">
        <v>-4464</v>
      </c>
      <c r="G2935" s="60" t="s">
        <v>99</v>
      </c>
      <c r="H2935" s="60" t="s">
        <v>79</v>
      </c>
      <c r="I2935" s="60">
        <v>36730.93</v>
      </c>
      <c r="J2935" s="60" t="s">
        <v>9119</v>
      </c>
      <c r="K2935" s="60" t="s">
        <v>62</v>
      </c>
      <c r="L2935" s="60" t="s">
        <v>56</v>
      </c>
      <c r="M2935" s="60">
        <v>4.84</v>
      </c>
      <c r="N2935" s="60" t="s">
        <v>24</v>
      </c>
      <c r="O2935" s="60">
        <v>30</v>
      </c>
    </row>
    <row r="2936" spans="1:15" x14ac:dyDescent="0.2">
      <c r="A2936" s="60" t="s">
        <v>9120</v>
      </c>
      <c r="B2936" s="60" t="s">
        <v>1777</v>
      </c>
      <c r="C2936" s="60">
        <v>29</v>
      </c>
      <c r="D2936" s="60" t="s">
        <v>27</v>
      </c>
      <c r="E2936" s="60" t="s">
        <v>9121</v>
      </c>
      <c r="F2936" s="60">
        <v>-5612</v>
      </c>
      <c r="G2936" s="60" t="s">
        <v>78</v>
      </c>
      <c r="H2936" s="60" t="s">
        <v>66</v>
      </c>
      <c r="I2936" s="60">
        <v>129177.83</v>
      </c>
      <c r="J2936" s="60" t="s">
        <v>9122</v>
      </c>
      <c r="K2936" s="60" t="s">
        <v>22</v>
      </c>
      <c r="L2936" s="60" t="s">
        <v>32</v>
      </c>
      <c r="M2936" s="60">
        <v>2.79</v>
      </c>
      <c r="N2936" s="60" t="s">
        <v>33</v>
      </c>
      <c r="O2936" s="60">
        <v>6</v>
      </c>
    </row>
    <row r="2937" spans="1:15" x14ac:dyDescent="0.2">
      <c r="A2937" s="60" t="s">
        <v>9123</v>
      </c>
      <c r="B2937" s="60" t="s">
        <v>9124</v>
      </c>
      <c r="C2937" s="60">
        <v>26</v>
      </c>
      <c r="D2937" s="60" t="s">
        <v>50</v>
      </c>
      <c r="E2937" s="60" t="s">
        <v>9125</v>
      </c>
      <c r="F2937" s="60">
        <v>-10803</v>
      </c>
      <c r="G2937" s="60" t="s">
        <v>85</v>
      </c>
      <c r="H2937" s="60" t="s">
        <v>30</v>
      </c>
      <c r="I2937" s="60">
        <v>113345.28</v>
      </c>
      <c r="J2937" s="60" t="s">
        <v>7437</v>
      </c>
      <c r="K2937" s="60" t="s">
        <v>40</v>
      </c>
      <c r="L2937" s="60" t="s">
        <v>73</v>
      </c>
      <c r="M2937" s="60">
        <v>4.9400000000000004</v>
      </c>
      <c r="N2937" s="60" t="s">
        <v>41</v>
      </c>
      <c r="O2937" s="60">
        <v>14</v>
      </c>
    </row>
    <row r="2938" spans="1:15" x14ac:dyDescent="0.2">
      <c r="A2938" s="60" t="s">
        <v>9126</v>
      </c>
      <c r="B2938" s="60" t="s">
        <v>7333</v>
      </c>
      <c r="C2938" s="60">
        <v>28</v>
      </c>
      <c r="D2938" s="60" t="s">
        <v>27</v>
      </c>
      <c r="E2938" s="60" t="s">
        <v>9127</v>
      </c>
      <c r="F2938" s="60">
        <v>-5916</v>
      </c>
      <c r="G2938" s="60" t="s">
        <v>52</v>
      </c>
      <c r="H2938" s="60" t="s">
        <v>194</v>
      </c>
      <c r="I2938" s="60">
        <v>92374.84</v>
      </c>
      <c r="J2938" s="60" t="s">
        <v>9128</v>
      </c>
      <c r="K2938" s="60" t="s">
        <v>62</v>
      </c>
      <c r="L2938" s="60" t="s">
        <v>73</v>
      </c>
      <c r="M2938" s="60">
        <v>2.23</v>
      </c>
      <c r="N2938" s="60" t="s">
        <v>41</v>
      </c>
      <c r="O2938" s="60">
        <v>31</v>
      </c>
    </row>
    <row r="2939" spans="1:15" x14ac:dyDescent="0.2">
      <c r="A2939" s="60" t="s">
        <v>9129</v>
      </c>
      <c r="B2939" s="60" t="s">
        <v>7565</v>
      </c>
      <c r="C2939" s="60">
        <v>42</v>
      </c>
      <c r="D2939" s="60" t="s">
        <v>27</v>
      </c>
      <c r="E2939" s="60" t="s">
        <v>9130</v>
      </c>
      <c r="F2939" s="60">
        <v>-10611</v>
      </c>
      <c r="G2939" s="60" t="s">
        <v>85</v>
      </c>
      <c r="H2939" s="60" t="s">
        <v>53</v>
      </c>
      <c r="I2939" s="60">
        <v>158838.15</v>
      </c>
      <c r="J2939" s="60" t="s">
        <v>1984</v>
      </c>
      <c r="K2939" s="60" t="s">
        <v>118</v>
      </c>
      <c r="L2939" s="60" t="s">
        <v>23</v>
      </c>
      <c r="M2939" s="60">
        <v>3.67</v>
      </c>
      <c r="N2939" s="60" t="s">
        <v>57</v>
      </c>
      <c r="O2939" s="60">
        <v>1</v>
      </c>
    </row>
    <row r="2940" spans="1:15" x14ac:dyDescent="0.2">
      <c r="A2940" s="60" t="s">
        <v>9131</v>
      </c>
      <c r="B2940" s="60" t="s">
        <v>5206</v>
      </c>
      <c r="C2940" s="60">
        <v>33</v>
      </c>
      <c r="D2940" s="60" t="s">
        <v>17</v>
      </c>
      <c r="E2940" s="60" t="s">
        <v>9132</v>
      </c>
      <c r="F2940" s="60">
        <v>-10777</v>
      </c>
      <c r="G2940" s="60" t="s">
        <v>37</v>
      </c>
      <c r="H2940" s="60" t="s">
        <v>144</v>
      </c>
      <c r="I2940" s="60">
        <v>151865.95000000001</v>
      </c>
      <c r="J2940" s="60" t="s">
        <v>1731</v>
      </c>
      <c r="K2940" s="60" t="s">
        <v>118</v>
      </c>
      <c r="L2940" s="60" t="s">
        <v>73</v>
      </c>
      <c r="M2940" s="60">
        <v>2.97</v>
      </c>
      <c r="N2940" s="60" t="s">
        <v>57</v>
      </c>
      <c r="O2940" s="60">
        <v>35</v>
      </c>
    </row>
    <row r="2941" spans="1:15" x14ac:dyDescent="0.2">
      <c r="A2941" s="60" t="s">
        <v>9133</v>
      </c>
      <c r="B2941" s="60" t="s">
        <v>8620</v>
      </c>
      <c r="C2941" s="60">
        <v>43</v>
      </c>
      <c r="D2941" s="60" t="s">
        <v>17</v>
      </c>
      <c r="E2941" s="60" t="s">
        <v>9134</v>
      </c>
      <c r="F2941" s="60">
        <v>-6005</v>
      </c>
      <c r="G2941" s="60" t="s">
        <v>94</v>
      </c>
      <c r="H2941" s="60" t="s">
        <v>71</v>
      </c>
      <c r="I2941" s="60">
        <v>178855.07</v>
      </c>
      <c r="J2941" s="60" t="s">
        <v>1258</v>
      </c>
      <c r="K2941" s="60" t="s">
        <v>81</v>
      </c>
      <c r="L2941" s="60" t="s">
        <v>23</v>
      </c>
      <c r="M2941" s="60">
        <v>2.2799999999999998</v>
      </c>
      <c r="N2941" s="60" t="s">
        <v>24</v>
      </c>
      <c r="O2941" s="60">
        <v>13</v>
      </c>
    </row>
    <row r="2942" spans="1:15" x14ac:dyDescent="0.2">
      <c r="A2942" s="60" t="s">
        <v>9135</v>
      </c>
      <c r="B2942" s="60" t="s">
        <v>4132</v>
      </c>
      <c r="C2942" s="60">
        <v>50</v>
      </c>
      <c r="D2942" s="60" t="s">
        <v>27</v>
      </c>
      <c r="E2942" s="60" t="s">
        <v>9136</v>
      </c>
      <c r="F2942" s="60">
        <v>-10229</v>
      </c>
      <c r="G2942" s="60" t="s">
        <v>45</v>
      </c>
      <c r="H2942" s="60" t="s">
        <v>66</v>
      </c>
      <c r="I2942" s="60">
        <v>65908.84</v>
      </c>
      <c r="J2942" s="60" t="s">
        <v>9137</v>
      </c>
      <c r="K2942" s="60" t="s">
        <v>136</v>
      </c>
      <c r="L2942" s="60" t="s">
        <v>23</v>
      </c>
      <c r="M2942" s="60">
        <v>3.29</v>
      </c>
      <c r="N2942" s="60" t="s">
        <v>74</v>
      </c>
      <c r="O2942" s="60">
        <v>27</v>
      </c>
    </row>
    <row r="2943" spans="1:15" x14ac:dyDescent="0.2">
      <c r="A2943" s="60" t="s">
        <v>9138</v>
      </c>
      <c r="B2943" s="60" t="s">
        <v>4774</v>
      </c>
      <c r="C2943" s="60">
        <v>28</v>
      </c>
      <c r="D2943" s="60" t="s">
        <v>17</v>
      </c>
      <c r="E2943" s="60" t="s">
        <v>8029</v>
      </c>
      <c r="F2943" s="60">
        <v>-6013</v>
      </c>
      <c r="G2943" s="60" t="s">
        <v>45</v>
      </c>
      <c r="H2943" s="60" t="s">
        <v>38</v>
      </c>
      <c r="I2943" s="60">
        <v>70510.92</v>
      </c>
      <c r="J2943" s="60" t="s">
        <v>9139</v>
      </c>
      <c r="K2943" s="60" t="s">
        <v>136</v>
      </c>
      <c r="L2943" s="60" t="s">
        <v>32</v>
      </c>
      <c r="M2943" s="60">
        <v>2.02</v>
      </c>
      <c r="N2943" s="60" t="s">
        <v>74</v>
      </c>
      <c r="O2943" s="60">
        <v>14</v>
      </c>
    </row>
    <row r="2944" spans="1:15" x14ac:dyDescent="0.2">
      <c r="A2944" s="60" t="s">
        <v>9140</v>
      </c>
      <c r="B2944" s="60" t="s">
        <v>9141</v>
      </c>
      <c r="C2944" s="60">
        <v>61</v>
      </c>
      <c r="D2944" s="60" t="s">
        <v>27</v>
      </c>
      <c r="E2944" s="60" t="s">
        <v>9142</v>
      </c>
      <c r="F2944" s="60">
        <v>-5620</v>
      </c>
      <c r="G2944" s="60" t="s">
        <v>94</v>
      </c>
      <c r="H2944" s="60" t="s">
        <v>38</v>
      </c>
      <c r="I2944" s="60">
        <v>126498.56</v>
      </c>
      <c r="J2944" s="60" t="s">
        <v>410</v>
      </c>
      <c r="K2944" s="60" t="s">
        <v>22</v>
      </c>
      <c r="L2944" s="60" t="s">
        <v>56</v>
      </c>
      <c r="M2944" s="60">
        <v>1.39</v>
      </c>
      <c r="N2944" s="60" t="s">
        <v>57</v>
      </c>
      <c r="O2944" s="60">
        <v>37</v>
      </c>
    </row>
    <row r="2945" spans="1:15" x14ac:dyDescent="0.2">
      <c r="A2945" s="60" t="s">
        <v>9143</v>
      </c>
      <c r="B2945" s="60" t="s">
        <v>7678</v>
      </c>
      <c r="C2945" s="60">
        <v>22</v>
      </c>
      <c r="D2945" s="60" t="s">
        <v>50</v>
      </c>
      <c r="E2945" s="60" t="s">
        <v>9144</v>
      </c>
      <c r="F2945" s="60">
        <v>-2698</v>
      </c>
      <c r="G2945" s="60" t="s">
        <v>94</v>
      </c>
      <c r="H2945" s="60" t="s">
        <v>53</v>
      </c>
      <c r="I2945" s="60">
        <v>151935.39000000001</v>
      </c>
      <c r="J2945" s="60" t="s">
        <v>8469</v>
      </c>
      <c r="K2945" s="60" t="s">
        <v>55</v>
      </c>
      <c r="L2945" s="60" t="s">
        <v>73</v>
      </c>
      <c r="M2945" s="60">
        <v>2.8</v>
      </c>
      <c r="N2945" s="60" t="s">
        <v>33</v>
      </c>
      <c r="O2945" s="60">
        <v>8</v>
      </c>
    </row>
    <row r="2946" spans="1:15" x14ac:dyDescent="0.2">
      <c r="A2946" s="60" t="s">
        <v>9145</v>
      </c>
      <c r="B2946" s="60" t="s">
        <v>3168</v>
      </c>
      <c r="C2946" s="60">
        <v>57</v>
      </c>
      <c r="D2946" s="60" t="s">
        <v>50</v>
      </c>
      <c r="E2946" s="60" t="s">
        <v>9146</v>
      </c>
      <c r="F2946" s="60">
        <v>-7599</v>
      </c>
      <c r="G2946" s="60" t="s">
        <v>37</v>
      </c>
      <c r="H2946" s="60" t="s">
        <v>144</v>
      </c>
      <c r="I2946" s="60">
        <v>146326.79999999999</v>
      </c>
      <c r="J2946" s="60" t="s">
        <v>5094</v>
      </c>
      <c r="K2946" s="60" t="s">
        <v>55</v>
      </c>
      <c r="L2946" s="60" t="s">
        <v>23</v>
      </c>
      <c r="M2946" s="60">
        <v>2.34</v>
      </c>
      <c r="N2946" s="60" t="s">
        <v>24</v>
      </c>
      <c r="O2946" s="60">
        <v>24</v>
      </c>
    </row>
    <row r="2947" spans="1:15" x14ac:dyDescent="0.2">
      <c r="A2947" s="60" t="s">
        <v>9147</v>
      </c>
      <c r="B2947" s="60" t="s">
        <v>9148</v>
      </c>
      <c r="C2947" s="60">
        <v>62</v>
      </c>
      <c r="D2947" s="60" t="s">
        <v>27</v>
      </c>
      <c r="E2947" s="60" t="s">
        <v>9149</v>
      </c>
      <c r="F2947" s="60">
        <v>-9533</v>
      </c>
      <c r="G2947" s="60" t="s">
        <v>78</v>
      </c>
      <c r="H2947" s="60" t="s">
        <v>144</v>
      </c>
      <c r="I2947" s="60">
        <v>125102.76</v>
      </c>
      <c r="J2947" s="60" t="s">
        <v>9150</v>
      </c>
      <c r="K2947" s="60" t="s">
        <v>118</v>
      </c>
      <c r="L2947" s="60" t="s">
        <v>23</v>
      </c>
      <c r="M2947" s="60">
        <v>4.3899999999999997</v>
      </c>
      <c r="N2947" s="60" t="s">
        <v>33</v>
      </c>
      <c r="O2947" s="60">
        <v>20</v>
      </c>
    </row>
    <row r="2948" spans="1:15" x14ac:dyDescent="0.2">
      <c r="A2948" s="60" t="s">
        <v>9151</v>
      </c>
      <c r="B2948" s="60" t="s">
        <v>6007</v>
      </c>
      <c r="C2948" s="60">
        <v>28</v>
      </c>
      <c r="D2948" s="60" t="s">
        <v>17</v>
      </c>
      <c r="E2948" s="60" t="s">
        <v>9152</v>
      </c>
      <c r="F2948" s="60">
        <v>-9680</v>
      </c>
      <c r="G2948" s="60" t="s">
        <v>85</v>
      </c>
      <c r="H2948" s="60" t="s">
        <v>194</v>
      </c>
      <c r="I2948" s="60">
        <v>75263.5</v>
      </c>
      <c r="J2948" s="60" t="s">
        <v>9153</v>
      </c>
      <c r="K2948" s="60" t="s">
        <v>62</v>
      </c>
      <c r="L2948" s="60" t="s">
        <v>56</v>
      </c>
      <c r="M2948" s="60">
        <v>5</v>
      </c>
      <c r="N2948" s="60" t="s">
        <v>57</v>
      </c>
      <c r="O2948" s="60">
        <v>5</v>
      </c>
    </row>
    <row r="2949" spans="1:15" x14ac:dyDescent="0.2">
      <c r="A2949" s="60" t="s">
        <v>9154</v>
      </c>
      <c r="B2949" s="60" t="s">
        <v>9155</v>
      </c>
      <c r="C2949" s="60">
        <v>38</v>
      </c>
      <c r="D2949" s="60" t="s">
        <v>50</v>
      </c>
      <c r="E2949" s="60" t="s">
        <v>9156</v>
      </c>
      <c r="F2949" s="60">
        <v>-5919</v>
      </c>
      <c r="G2949" s="60" t="s">
        <v>45</v>
      </c>
      <c r="H2949" s="60" t="s">
        <v>173</v>
      </c>
      <c r="I2949" s="60">
        <v>166106.69</v>
      </c>
      <c r="J2949" s="60" t="s">
        <v>9157</v>
      </c>
      <c r="K2949" s="60" t="s">
        <v>62</v>
      </c>
      <c r="L2949" s="60" t="s">
        <v>56</v>
      </c>
      <c r="M2949" s="60">
        <v>2.94</v>
      </c>
      <c r="N2949" s="60" t="s">
        <v>33</v>
      </c>
      <c r="O2949" s="60">
        <v>0</v>
      </c>
    </row>
    <row r="2950" spans="1:15" x14ac:dyDescent="0.2">
      <c r="A2950" s="60" t="s">
        <v>9158</v>
      </c>
      <c r="B2950" s="60" t="s">
        <v>2175</v>
      </c>
      <c r="C2950" s="60">
        <v>25</v>
      </c>
      <c r="D2950" s="60" t="s">
        <v>27</v>
      </c>
      <c r="E2950" s="60" t="s">
        <v>9159</v>
      </c>
      <c r="F2950" s="60">
        <v>-10529</v>
      </c>
      <c r="G2950" s="60" t="s">
        <v>37</v>
      </c>
      <c r="H2950" s="60" t="s">
        <v>38</v>
      </c>
      <c r="I2950" s="60">
        <v>141766.71</v>
      </c>
      <c r="J2950" s="60" t="s">
        <v>5770</v>
      </c>
      <c r="K2950" s="60" t="s">
        <v>47</v>
      </c>
      <c r="L2950" s="60" t="s">
        <v>23</v>
      </c>
      <c r="M2950" s="60">
        <v>4.7</v>
      </c>
      <c r="N2950" s="60" t="s">
        <v>74</v>
      </c>
      <c r="O2950" s="60">
        <v>4</v>
      </c>
    </row>
    <row r="2951" spans="1:15" x14ac:dyDescent="0.2">
      <c r="A2951" s="60" t="s">
        <v>9160</v>
      </c>
      <c r="B2951" s="60" t="s">
        <v>3296</v>
      </c>
      <c r="C2951" s="60">
        <v>62</v>
      </c>
      <c r="D2951" s="60" t="s">
        <v>27</v>
      </c>
      <c r="E2951" s="60" t="s">
        <v>9161</v>
      </c>
      <c r="F2951" s="60">
        <v>-10518</v>
      </c>
      <c r="G2951" s="60" t="s">
        <v>45</v>
      </c>
      <c r="H2951" s="60" t="s">
        <v>66</v>
      </c>
      <c r="I2951" s="60">
        <v>126361.36</v>
      </c>
      <c r="J2951" s="60" t="s">
        <v>1362</v>
      </c>
      <c r="K2951" s="60" t="s">
        <v>127</v>
      </c>
      <c r="L2951" s="60" t="s">
        <v>23</v>
      </c>
      <c r="M2951" s="60">
        <v>4.37</v>
      </c>
      <c r="N2951" s="60" t="s">
        <v>33</v>
      </c>
      <c r="O2951" s="60">
        <v>27</v>
      </c>
    </row>
    <row r="2952" spans="1:15" x14ac:dyDescent="0.2">
      <c r="A2952" s="60" t="s">
        <v>9162</v>
      </c>
      <c r="B2952" s="60" t="s">
        <v>3096</v>
      </c>
      <c r="C2952" s="60">
        <v>55</v>
      </c>
      <c r="D2952" s="60" t="s">
        <v>50</v>
      </c>
      <c r="E2952" s="60" t="s">
        <v>9163</v>
      </c>
      <c r="F2952" s="60">
        <v>-2020</v>
      </c>
      <c r="G2952" s="60" t="s">
        <v>116</v>
      </c>
      <c r="H2952" s="60" t="s">
        <v>144</v>
      </c>
      <c r="I2952" s="60">
        <v>38262.29</v>
      </c>
      <c r="J2952" s="60" t="s">
        <v>2136</v>
      </c>
      <c r="K2952" s="60" t="s">
        <v>104</v>
      </c>
      <c r="L2952" s="60" t="s">
        <v>73</v>
      </c>
      <c r="M2952" s="60">
        <v>4.4000000000000004</v>
      </c>
      <c r="N2952" s="60" t="s">
        <v>33</v>
      </c>
      <c r="O2952" s="60">
        <v>39</v>
      </c>
    </row>
    <row r="2953" spans="1:15" x14ac:dyDescent="0.2">
      <c r="A2953" s="60" t="s">
        <v>9164</v>
      </c>
      <c r="B2953" s="60" t="s">
        <v>2290</v>
      </c>
      <c r="C2953" s="60">
        <v>55</v>
      </c>
      <c r="D2953" s="60" t="s">
        <v>27</v>
      </c>
      <c r="E2953" s="60" t="s">
        <v>9165</v>
      </c>
      <c r="F2953" s="60">
        <v>-9816</v>
      </c>
      <c r="G2953" s="60" t="s">
        <v>37</v>
      </c>
      <c r="H2953" s="60" t="s">
        <v>53</v>
      </c>
      <c r="I2953" s="60">
        <v>87385.83</v>
      </c>
      <c r="J2953" s="60" t="s">
        <v>1911</v>
      </c>
      <c r="K2953" s="60" t="s">
        <v>81</v>
      </c>
      <c r="L2953" s="60" t="s">
        <v>32</v>
      </c>
      <c r="M2953" s="60">
        <v>4.4400000000000004</v>
      </c>
      <c r="N2953" s="60" t="s">
        <v>41</v>
      </c>
      <c r="O2953" s="60">
        <v>27</v>
      </c>
    </row>
    <row r="2954" spans="1:15" x14ac:dyDescent="0.2">
      <c r="A2954" s="60" t="s">
        <v>9166</v>
      </c>
      <c r="B2954" s="60" t="s">
        <v>533</v>
      </c>
      <c r="C2954" s="60">
        <v>50</v>
      </c>
      <c r="D2954" s="60" t="s">
        <v>50</v>
      </c>
      <c r="E2954" s="60" t="s">
        <v>9167</v>
      </c>
      <c r="F2954" s="60">
        <v>-10270</v>
      </c>
      <c r="G2954" s="60" t="s">
        <v>45</v>
      </c>
      <c r="H2954" s="60" t="s">
        <v>79</v>
      </c>
      <c r="I2954" s="60">
        <v>122353.53</v>
      </c>
      <c r="J2954" s="60" t="s">
        <v>4298</v>
      </c>
      <c r="K2954" s="60" t="s">
        <v>136</v>
      </c>
      <c r="L2954" s="60" t="s">
        <v>23</v>
      </c>
      <c r="M2954" s="60">
        <v>4.95</v>
      </c>
      <c r="N2954" s="60" t="s">
        <v>74</v>
      </c>
      <c r="O2954" s="60">
        <v>10</v>
      </c>
    </row>
    <row r="2955" spans="1:15" x14ac:dyDescent="0.2">
      <c r="A2955" s="60" t="s">
        <v>9168</v>
      </c>
      <c r="B2955" s="60" t="s">
        <v>4691</v>
      </c>
      <c r="C2955" s="60">
        <v>46</v>
      </c>
      <c r="D2955" s="60" t="s">
        <v>50</v>
      </c>
      <c r="E2955" s="60" t="s">
        <v>9169</v>
      </c>
      <c r="F2955" s="60">
        <v>-8778</v>
      </c>
      <c r="G2955" s="60" t="s">
        <v>45</v>
      </c>
      <c r="H2955" s="60" t="s">
        <v>20</v>
      </c>
      <c r="I2955" s="60">
        <v>132880.39000000001</v>
      </c>
      <c r="J2955" s="60" t="s">
        <v>500</v>
      </c>
      <c r="K2955" s="60" t="s">
        <v>127</v>
      </c>
      <c r="L2955" s="60" t="s">
        <v>73</v>
      </c>
      <c r="M2955" s="60">
        <v>3.41</v>
      </c>
      <c r="N2955" s="60" t="s">
        <v>33</v>
      </c>
      <c r="O2955" s="60">
        <v>15</v>
      </c>
    </row>
    <row r="2956" spans="1:15" x14ac:dyDescent="0.2">
      <c r="A2956" s="60" t="s">
        <v>9170</v>
      </c>
      <c r="B2956" s="60" t="s">
        <v>439</v>
      </c>
      <c r="C2956" s="60">
        <v>23</v>
      </c>
      <c r="D2956" s="60" t="s">
        <v>50</v>
      </c>
      <c r="E2956" s="60" t="s">
        <v>9171</v>
      </c>
      <c r="F2956" s="60">
        <v>-6808</v>
      </c>
      <c r="G2956" s="60" t="s">
        <v>19</v>
      </c>
      <c r="H2956" s="60" t="s">
        <v>66</v>
      </c>
      <c r="I2956" s="60">
        <v>134145.59</v>
      </c>
      <c r="J2956" s="60" t="s">
        <v>9172</v>
      </c>
      <c r="K2956" s="60" t="s">
        <v>40</v>
      </c>
      <c r="L2956" s="60" t="s">
        <v>56</v>
      </c>
      <c r="M2956" s="60">
        <v>4.51</v>
      </c>
      <c r="N2956" s="60" t="s">
        <v>74</v>
      </c>
      <c r="O2956" s="60">
        <v>40</v>
      </c>
    </row>
    <row r="2957" spans="1:15" x14ac:dyDescent="0.2">
      <c r="A2957" s="60" t="s">
        <v>9173</v>
      </c>
      <c r="B2957" s="60" t="s">
        <v>9174</v>
      </c>
      <c r="C2957" s="60">
        <v>36</v>
      </c>
      <c r="D2957" s="60" t="s">
        <v>27</v>
      </c>
      <c r="E2957" s="60" t="s">
        <v>9175</v>
      </c>
      <c r="F2957" s="60">
        <v>-9189</v>
      </c>
      <c r="G2957" s="60" t="s">
        <v>29</v>
      </c>
      <c r="H2957" s="60" t="s">
        <v>79</v>
      </c>
      <c r="I2957" s="60">
        <v>43397.06</v>
      </c>
      <c r="J2957" s="60" t="s">
        <v>7518</v>
      </c>
      <c r="K2957" s="60" t="s">
        <v>81</v>
      </c>
      <c r="L2957" s="60" t="s">
        <v>56</v>
      </c>
      <c r="M2957" s="60">
        <v>1.4</v>
      </c>
      <c r="N2957" s="60" t="s">
        <v>57</v>
      </c>
      <c r="O2957" s="60">
        <v>16</v>
      </c>
    </row>
    <row r="2958" spans="1:15" x14ac:dyDescent="0.2">
      <c r="A2958" s="60" t="s">
        <v>9176</v>
      </c>
      <c r="B2958" s="60" t="s">
        <v>8329</v>
      </c>
      <c r="C2958" s="60">
        <v>46</v>
      </c>
      <c r="D2958" s="60" t="s">
        <v>17</v>
      </c>
      <c r="E2958" s="60" t="s">
        <v>9177</v>
      </c>
      <c r="F2958" s="60">
        <v>-10237</v>
      </c>
      <c r="G2958" s="60" t="s">
        <v>52</v>
      </c>
      <c r="H2958" s="60" t="s">
        <v>53</v>
      </c>
      <c r="I2958" s="60">
        <v>71437.81</v>
      </c>
      <c r="J2958" s="60" t="s">
        <v>3778</v>
      </c>
      <c r="K2958" s="60" t="s">
        <v>136</v>
      </c>
      <c r="L2958" s="60" t="s">
        <v>32</v>
      </c>
      <c r="M2958" s="60">
        <v>1.74</v>
      </c>
      <c r="N2958" s="60" t="s">
        <v>74</v>
      </c>
      <c r="O2958" s="60">
        <v>5</v>
      </c>
    </row>
    <row r="2959" spans="1:15" x14ac:dyDescent="0.2">
      <c r="A2959" s="60" t="s">
        <v>9178</v>
      </c>
      <c r="B2959" s="60" t="s">
        <v>9179</v>
      </c>
      <c r="C2959" s="60">
        <v>62</v>
      </c>
      <c r="D2959" s="60" t="s">
        <v>27</v>
      </c>
      <c r="E2959" s="60" t="s">
        <v>9180</v>
      </c>
      <c r="F2959" s="60">
        <v>-7332</v>
      </c>
      <c r="G2959" s="60" t="s">
        <v>94</v>
      </c>
      <c r="H2959" s="60" t="s">
        <v>38</v>
      </c>
      <c r="I2959" s="60">
        <v>153468.01</v>
      </c>
      <c r="J2959" s="60" t="s">
        <v>3294</v>
      </c>
      <c r="K2959" s="60" t="s">
        <v>127</v>
      </c>
      <c r="L2959" s="60" t="s">
        <v>56</v>
      </c>
      <c r="M2959" s="60">
        <v>3.99</v>
      </c>
      <c r="N2959" s="60" t="s">
        <v>33</v>
      </c>
      <c r="O2959" s="60">
        <v>36</v>
      </c>
    </row>
    <row r="2960" spans="1:15" x14ac:dyDescent="0.2">
      <c r="A2960" s="60" t="s">
        <v>9181</v>
      </c>
      <c r="B2960" s="60" t="s">
        <v>3598</v>
      </c>
      <c r="C2960" s="60">
        <v>39</v>
      </c>
      <c r="D2960" s="60" t="s">
        <v>50</v>
      </c>
      <c r="E2960" s="60" t="s">
        <v>9182</v>
      </c>
      <c r="F2960" s="60">
        <v>-2528</v>
      </c>
      <c r="G2960" s="60" t="s">
        <v>45</v>
      </c>
      <c r="H2960" s="60" t="s">
        <v>38</v>
      </c>
      <c r="I2960" s="60">
        <v>130779.69</v>
      </c>
      <c r="J2960" s="60" t="s">
        <v>329</v>
      </c>
      <c r="K2960" s="60" t="s">
        <v>62</v>
      </c>
      <c r="L2960" s="60" t="s">
        <v>73</v>
      </c>
      <c r="M2960" s="60">
        <v>4.59</v>
      </c>
      <c r="N2960" s="60" t="s">
        <v>24</v>
      </c>
      <c r="O2960" s="60">
        <v>37</v>
      </c>
    </row>
    <row r="2961" spans="1:15" x14ac:dyDescent="0.2">
      <c r="A2961" s="60" t="s">
        <v>9183</v>
      </c>
      <c r="B2961" s="60" t="s">
        <v>7823</v>
      </c>
      <c r="C2961" s="60">
        <v>40</v>
      </c>
      <c r="D2961" s="60" t="s">
        <v>17</v>
      </c>
      <c r="E2961" s="60" t="s">
        <v>9184</v>
      </c>
      <c r="F2961" s="60">
        <v>-2619</v>
      </c>
      <c r="G2961" s="60" t="s">
        <v>94</v>
      </c>
      <c r="H2961" s="60" t="s">
        <v>30</v>
      </c>
      <c r="I2961" s="60">
        <v>104370.69</v>
      </c>
      <c r="J2961" s="60" t="s">
        <v>7756</v>
      </c>
      <c r="K2961" s="60" t="s">
        <v>40</v>
      </c>
      <c r="L2961" s="60" t="s">
        <v>56</v>
      </c>
      <c r="M2961" s="60">
        <v>4.21</v>
      </c>
      <c r="N2961" s="60" t="s">
        <v>57</v>
      </c>
      <c r="O2961" s="60">
        <v>30</v>
      </c>
    </row>
    <row r="2962" spans="1:15" x14ac:dyDescent="0.2">
      <c r="A2962" s="60" t="s">
        <v>9185</v>
      </c>
      <c r="B2962" s="60" t="s">
        <v>3668</v>
      </c>
      <c r="C2962" s="60">
        <v>55</v>
      </c>
      <c r="D2962" s="60" t="s">
        <v>27</v>
      </c>
      <c r="E2962" s="60" t="s">
        <v>9186</v>
      </c>
      <c r="F2962" s="60">
        <v>-4258</v>
      </c>
      <c r="G2962" s="60" t="s">
        <v>37</v>
      </c>
      <c r="H2962" s="60" t="s">
        <v>71</v>
      </c>
      <c r="I2962" s="60">
        <v>116620.91</v>
      </c>
      <c r="J2962" s="60" t="s">
        <v>6462</v>
      </c>
      <c r="K2962" s="60" t="s">
        <v>118</v>
      </c>
      <c r="L2962" s="60" t="s">
        <v>56</v>
      </c>
      <c r="M2962" s="60">
        <v>1.49</v>
      </c>
      <c r="N2962" s="60" t="s">
        <v>24</v>
      </c>
      <c r="O2962" s="60">
        <v>34</v>
      </c>
    </row>
    <row r="2963" spans="1:15" x14ac:dyDescent="0.2">
      <c r="A2963" s="60" t="s">
        <v>9187</v>
      </c>
      <c r="B2963" s="60" t="s">
        <v>2270</v>
      </c>
      <c r="C2963" s="60">
        <v>41</v>
      </c>
      <c r="D2963" s="60" t="s">
        <v>50</v>
      </c>
      <c r="E2963" s="60" t="s">
        <v>9188</v>
      </c>
      <c r="F2963" s="60">
        <v>-9173</v>
      </c>
      <c r="G2963" s="60" t="s">
        <v>29</v>
      </c>
      <c r="H2963" s="60" t="s">
        <v>144</v>
      </c>
      <c r="I2963" s="60">
        <v>135350.47</v>
      </c>
      <c r="J2963" s="60" t="s">
        <v>7593</v>
      </c>
      <c r="K2963" s="60" t="s">
        <v>127</v>
      </c>
      <c r="L2963" s="60" t="s">
        <v>23</v>
      </c>
      <c r="M2963" s="60">
        <v>3.41</v>
      </c>
      <c r="N2963" s="60" t="s">
        <v>33</v>
      </c>
      <c r="O2963" s="60">
        <v>10</v>
      </c>
    </row>
    <row r="2964" spans="1:15" x14ac:dyDescent="0.2">
      <c r="A2964" s="60" t="s">
        <v>9189</v>
      </c>
      <c r="B2964" s="60" t="s">
        <v>4472</v>
      </c>
      <c r="C2964" s="60">
        <v>30</v>
      </c>
      <c r="D2964" s="60" t="s">
        <v>50</v>
      </c>
      <c r="E2964" s="60" t="s">
        <v>9190</v>
      </c>
      <c r="F2964" s="60">
        <v>-6086</v>
      </c>
      <c r="G2964" s="60" t="s">
        <v>19</v>
      </c>
      <c r="H2964" s="60" t="s">
        <v>79</v>
      </c>
      <c r="I2964" s="60">
        <v>98108.12</v>
      </c>
      <c r="J2964" s="60" t="s">
        <v>1692</v>
      </c>
      <c r="K2964" s="60" t="s">
        <v>40</v>
      </c>
      <c r="L2964" s="60" t="s">
        <v>23</v>
      </c>
      <c r="M2964" s="60">
        <v>3.12</v>
      </c>
      <c r="N2964" s="60" t="s">
        <v>33</v>
      </c>
      <c r="O2964" s="60">
        <v>26</v>
      </c>
    </row>
    <row r="2965" spans="1:15" x14ac:dyDescent="0.2">
      <c r="A2965" s="60" t="s">
        <v>9191</v>
      </c>
      <c r="B2965" s="60" t="s">
        <v>4347</v>
      </c>
      <c r="C2965" s="60">
        <v>42</v>
      </c>
      <c r="D2965" s="60" t="s">
        <v>17</v>
      </c>
      <c r="E2965" s="60" t="s">
        <v>9192</v>
      </c>
      <c r="F2965" s="60">
        <v>-8108</v>
      </c>
      <c r="G2965" s="60" t="s">
        <v>29</v>
      </c>
      <c r="H2965" s="60" t="s">
        <v>30</v>
      </c>
      <c r="I2965" s="60">
        <v>150493.01999999999</v>
      </c>
      <c r="J2965" s="60" t="s">
        <v>2988</v>
      </c>
      <c r="K2965" s="60" t="s">
        <v>127</v>
      </c>
      <c r="L2965" s="60" t="s">
        <v>56</v>
      </c>
      <c r="M2965" s="60">
        <v>2.94</v>
      </c>
      <c r="N2965" s="60" t="s">
        <v>33</v>
      </c>
      <c r="O2965" s="60">
        <v>17</v>
      </c>
    </row>
    <row r="2966" spans="1:15" x14ac:dyDescent="0.2">
      <c r="A2966" s="60" t="s">
        <v>9193</v>
      </c>
      <c r="B2966" s="60" t="s">
        <v>1458</v>
      </c>
      <c r="C2966" s="60">
        <v>52</v>
      </c>
      <c r="D2966" s="60" t="s">
        <v>27</v>
      </c>
      <c r="E2966" s="60" t="s">
        <v>9194</v>
      </c>
      <c r="F2966" s="60">
        <v>-9073</v>
      </c>
      <c r="G2966" s="60" t="s">
        <v>94</v>
      </c>
      <c r="H2966" s="60" t="s">
        <v>144</v>
      </c>
      <c r="I2966" s="60">
        <v>54541.53</v>
      </c>
      <c r="J2966" s="60" t="s">
        <v>6303</v>
      </c>
      <c r="K2966" s="60" t="s">
        <v>22</v>
      </c>
      <c r="L2966" s="60" t="s">
        <v>23</v>
      </c>
      <c r="M2966" s="60">
        <v>2.44</v>
      </c>
      <c r="N2966" s="60" t="s">
        <v>33</v>
      </c>
      <c r="O2966" s="60">
        <v>16</v>
      </c>
    </row>
    <row r="2967" spans="1:15" x14ac:dyDescent="0.2">
      <c r="A2967" s="60" t="s">
        <v>9195</v>
      </c>
      <c r="B2967" s="60" t="s">
        <v>4847</v>
      </c>
      <c r="C2967" s="60">
        <v>24</v>
      </c>
      <c r="D2967" s="60" t="s">
        <v>17</v>
      </c>
      <c r="E2967" s="60" t="s">
        <v>9196</v>
      </c>
      <c r="F2967" s="60">
        <v>-11462</v>
      </c>
      <c r="G2967" s="60" t="s">
        <v>37</v>
      </c>
      <c r="H2967" s="60" t="s">
        <v>79</v>
      </c>
      <c r="I2967" s="60">
        <v>152775.16</v>
      </c>
      <c r="J2967" s="60" t="s">
        <v>9197</v>
      </c>
      <c r="K2967" s="60" t="s">
        <v>62</v>
      </c>
      <c r="L2967" s="60" t="s">
        <v>56</v>
      </c>
      <c r="M2967" s="60">
        <v>4.97</v>
      </c>
      <c r="N2967" s="60" t="s">
        <v>24</v>
      </c>
      <c r="O2967" s="60">
        <v>31</v>
      </c>
    </row>
    <row r="2968" spans="1:15" x14ac:dyDescent="0.2">
      <c r="A2968" s="60" t="s">
        <v>9198</v>
      </c>
      <c r="B2968" s="60" t="s">
        <v>6203</v>
      </c>
      <c r="C2968" s="60">
        <v>57</v>
      </c>
      <c r="D2968" s="60" t="s">
        <v>50</v>
      </c>
      <c r="E2968" s="60" t="s">
        <v>9199</v>
      </c>
      <c r="F2968" s="60">
        <v>-7911</v>
      </c>
      <c r="G2968" s="60" t="s">
        <v>94</v>
      </c>
      <c r="H2968" s="60" t="s">
        <v>66</v>
      </c>
      <c r="I2968" s="60">
        <v>171623.82</v>
      </c>
      <c r="J2968" s="60" t="s">
        <v>1160</v>
      </c>
      <c r="K2968" s="60" t="s">
        <v>104</v>
      </c>
      <c r="L2968" s="60" t="s">
        <v>32</v>
      </c>
      <c r="M2968" s="60">
        <v>1.97</v>
      </c>
      <c r="N2968" s="60" t="s">
        <v>33</v>
      </c>
      <c r="O2968" s="60">
        <v>17</v>
      </c>
    </row>
    <row r="2969" spans="1:15" x14ac:dyDescent="0.2">
      <c r="A2969" s="60" t="s">
        <v>9200</v>
      </c>
      <c r="B2969" s="60" t="s">
        <v>1859</v>
      </c>
      <c r="C2969" s="60">
        <v>43</v>
      </c>
      <c r="D2969" s="60" t="s">
        <v>27</v>
      </c>
      <c r="E2969" s="60" t="s">
        <v>9201</v>
      </c>
      <c r="F2969" s="60">
        <v>-2029</v>
      </c>
      <c r="G2969" s="60" t="s">
        <v>94</v>
      </c>
      <c r="H2969" s="60" t="s">
        <v>53</v>
      </c>
      <c r="I2969" s="60">
        <v>103211.03</v>
      </c>
      <c r="J2969" s="60" t="s">
        <v>2988</v>
      </c>
      <c r="K2969" s="60" t="s">
        <v>40</v>
      </c>
      <c r="L2969" s="60" t="s">
        <v>32</v>
      </c>
      <c r="M2969" s="60">
        <v>3.11</v>
      </c>
      <c r="N2969" s="60" t="s">
        <v>24</v>
      </c>
      <c r="O2969" s="60">
        <v>30</v>
      </c>
    </row>
    <row r="2970" spans="1:15" x14ac:dyDescent="0.2">
      <c r="A2970" s="60" t="s">
        <v>9202</v>
      </c>
      <c r="B2970" s="60" t="s">
        <v>4434</v>
      </c>
      <c r="C2970" s="60">
        <v>42</v>
      </c>
      <c r="D2970" s="60" t="s">
        <v>17</v>
      </c>
      <c r="E2970" s="60" t="s">
        <v>9203</v>
      </c>
      <c r="F2970" s="60">
        <v>-3363</v>
      </c>
      <c r="G2970" s="60" t="s">
        <v>85</v>
      </c>
      <c r="H2970" s="60" t="s">
        <v>38</v>
      </c>
      <c r="I2970" s="60">
        <v>178691.76</v>
      </c>
      <c r="J2970" s="60" t="s">
        <v>294</v>
      </c>
      <c r="K2970" s="60" t="s">
        <v>55</v>
      </c>
      <c r="L2970" s="60" t="s">
        <v>56</v>
      </c>
      <c r="M2970" s="60">
        <v>4.2699999999999996</v>
      </c>
      <c r="N2970" s="60" t="s">
        <v>74</v>
      </c>
      <c r="O2970" s="60">
        <v>15</v>
      </c>
    </row>
    <row r="2971" spans="1:15" x14ac:dyDescent="0.2">
      <c r="A2971" s="60" t="s">
        <v>9204</v>
      </c>
      <c r="B2971" s="60" t="s">
        <v>9205</v>
      </c>
      <c r="C2971" s="60">
        <v>61</v>
      </c>
      <c r="D2971" s="60" t="s">
        <v>17</v>
      </c>
      <c r="E2971" s="60" t="s">
        <v>9206</v>
      </c>
      <c r="F2971" s="60">
        <v>-9754</v>
      </c>
      <c r="G2971" s="60" t="s">
        <v>29</v>
      </c>
      <c r="H2971" s="60" t="s">
        <v>194</v>
      </c>
      <c r="I2971" s="60">
        <v>73309.42</v>
      </c>
      <c r="J2971" s="60" t="s">
        <v>4689</v>
      </c>
      <c r="K2971" s="60" t="s">
        <v>127</v>
      </c>
      <c r="L2971" s="60" t="s">
        <v>73</v>
      </c>
      <c r="M2971" s="60">
        <v>1.79</v>
      </c>
      <c r="N2971" s="60" t="s">
        <v>33</v>
      </c>
      <c r="O2971" s="60">
        <v>2</v>
      </c>
    </row>
    <row r="2972" spans="1:15" x14ac:dyDescent="0.2">
      <c r="A2972" s="60" t="s">
        <v>9207</v>
      </c>
      <c r="B2972" s="60" t="s">
        <v>8078</v>
      </c>
      <c r="C2972" s="60">
        <v>60</v>
      </c>
      <c r="D2972" s="60" t="s">
        <v>50</v>
      </c>
      <c r="E2972" s="60" t="s">
        <v>9208</v>
      </c>
      <c r="F2972" s="60">
        <v>-5772</v>
      </c>
      <c r="G2972" s="60" t="s">
        <v>94</v>
      </c>
      <c r="H2972" s="60" t="s">
        <v>79</v>
      </c>
      <c r="I2972" s="60">
        <v>161247.14000000001</v>
      </c>
      <c r="J2972" s="60" t="s">
        <v>9209</v>
      </c>
      <c r="K2972" s="60" t="s">
        <v>118</v>
      </c>
      <c r="L2972" s="60" t="s">
        <v>73</v>
      </c>
      <c r="M2972" s="60">
        <v>1.56</v>
      </c>
      <c r="N2972" s="60" t="s">
        <v>41</v>
      </c>
      <c r="O2972" s="60">
        <v>6</v>
      </c>
    </row>
    <row r="2973" spans="1:15" x14ac:dyDescent="0.2">
      <c r="A2973" s="60" t="s">
        <v>9210</v>
      </c>
      <c r="B2973" s="60" t="s">
        <v>9211</v>
      </c>
      <c r="C2973" s="60">
        <v>58</v>
      </c>
      <c r="D2973" s="60" t="s">
        <v>27</v>
      </c>
      <c r="E2973" s="60" t="s">
        <v>9212</v>
      </c>
      <c r="F2973" s="60">
        <v>-4973</v>
      </c>
      <c r="G2973" s="60" t="s">
        <v>29</v>
      </c>
      <c r="H2973" s="60" t="s">
        <v>38</v>
      </c>
      <c r="I2973" s="60">
        <v>83382.570000000007</v>
      </c>
      <c r="J2973" s="60" t="s">
        <v>8187</v>
      </c>
      <c r="K2973" s="60" t="s">
        <v>40</v>
      </c>
      <c r="L2973" s="60" t="s">
        <v>32</v>
      </c>
      <c r="M2973" s="60">
        <v>2.37</v>
      </c>
      <c r="N2973" s="60" t="s">
        <v>24</v>
      </c>
      <c r="O2973" s="60">
        <v>22</v>
      </c>
    </row>
    <row r="2974" spans="1:15" x14ac:dyDescent="0.2">
      <c r="A2974" s="60" t="s">
        <v>9213</v>
      </c>
      <c r="B2974" s="60" t="s">
        <v>5874</v>
      </c>
      <c r="C2974" s="60">
        <v>46</v>
      </c>
      <c r="D2974" s="60" t="s">
        <v>17</v>
      </c>
      <c r="E2974" s="60" t="s">
        <v>9214</v>
      </c>
      <c r="F2974" s="60">
        <v>-9898</v>
      </c>
      <c r="G2974" s="60" t="s">
        <v>85</v>
      </c>
      <c r="H2974" s="60" t="s">
        <v>144</v>
      </c>
      <c r="I2974" s="60">
        <v>104651.95</v>
      </c>
      <c r="J2974" s="60" t="s">
        <v>9215</v>
      </c>
      <c r="K2974" s="60" t="s">
        <v>55</v>
      </c>
      <c r="L2974" s="60" t="s">
        <v>32</v>
      </c>
      <c r="M2974" s="60">
        <v>1.21</v>
      </c>
      <c r="N2974" s="60" t="s">
        <v>74</v>
      </c>
      <c r="O2974" s="60">
        <v>1</v>
      </c>
    </row>
    <row r="2975" spans="1:15" x14ac:dyDescent="0.2">
      <c r="A2975" s="60" t="s">
        <v>9216</v>
      </c>
      <c r="B2975" s="60" t="s">
        <v>7888</v>
      </c>
      <c r="C2975" s="60">
        <v>34</v>
      </c>
      <c r="D2975" s="60" t="s">
        <v>27</v>
      </c>
      <c r="E2975" s="60" t="s">
        <v>9217</v>
      </c>
      <c r="F2975" s="60">
        <v>-2682</v>
      </c>
      <c r="G2975" s="60" t="s">
        <v>78</v>
      </c>
      <c r="H2975" s="60" t="s">
        <v>30</v>
      </c>
      <c r="I2975" s="60">
        <v>172306.57</v>
      </c>
      <c r="J2975" s="60" t="s">
        <v>5576</v>
      </c>
      <c r="K2975" s="60" t="s">
        <v>81</v>
      </c>
      <c r="L2975" s="60" t="s">
        <v>32</v>
      </c>
      <c r="M2975" s="60">
        <v>1.71</v>
      </c>
      <c r="N2975" s="60" t="s">
        <v>41</v>
      </c>
      <c r="O2975" s="60">
        <v>36</v>
      </c>
    </row>
    <row r="2976" spans="1:15" x14ac:dyDescent="0.2">
      <c r="A2976" s="60" t="s">
        <v>9218</v>
      </c>
      <c r="B2976" s="60" t="s">
        <v>5834</v>
      </c>
      <c r="C2976" s="60">
        <v>39</v>
      </c>
      <c r="D2976" s="60" t="s">
        <v>17</v>
      </c>
      <c r="E2976" s="60" t="s">
        <v>9219</v>
      </c>
      <c r="F2976" s="60">
        <v>-2025</v>
      </c>
      <c r="G2976" s="60" t="s">
        <v>19</v>
      </c>
      <c r="H2976" s="60" t="s">
        <v>66</v>
      </c>
      <c r="I2976" s="60">
        <v>132547.38</v>
      </c>
      <c r="J2976" s="60" t="s">
        <v>8274</v>
      </c>
      <c r="K2976" s="60" t="s">
        <v>62</v>
      </c>
      <c r="L2976" s="60" t="s">
        <v>23</v>
      </c>
      <c r="M2976" s="60">
        <v>1.47</v>
      </c>
      <c r="N2976" s="60" t="s">
        <v>24</v>
      </c>
      <c r="O2976" s="60">
        <v>36</v>
      </c>
    </row>
    <row r="2977" spans="1:15" x14ac:dyDescent="0.2">
      <c r="A2977" s="60" t="s">
        <v>9220</v>
      </c>
      <c r="B2977" s="60" t="s">
        <v>7310</v>
      </c>
      <c r="C2977" s="60">
        <v>38</v>
      </c>
      <c r="D2977" s="60" t="s">
        <v>27</v>
      </c>
      <c r="E2977" s="60" t="s">
        <v>9221</v>
      </c>
      <c r="F2977" s="60">
        <v>-10363</v>
      </c>
      <c r="G2977" s="60" t="s">
        <v>78</v>
      </c>
      <c r="H2977" s="60" t="s">
        <v>20</v>
      </c>
      <c r="I2977" s="60">
        <v>102011.4</v>
      </c>
      <c r="J2977" s="60" t="s">
        <v>3185</v>
      </c>
      <c r="K2977" s="60" t="s">
        <v>136</v>
      </c>
      <c r="L2977" s="60" t="s">
        <v>73</v>
      </c>
      <c r="M2977" s="60">
        <v>2.74</v>
      </c>
      <c r="N2977" s="60" t="s">
        <v>33</v>
      </c>
      <c r="O2977" s="60">
        <v>37</v>
      </c>
    </row>
    <row r="2978" spans="1:15" x14ac:dyDescent="0.2">
      <c r="A2978" s="60" t="s">
        <v>9222</v>
      </c>
      <c r="B2978" s="60" t="s">
        <v>5727</v>
      </c>
      <c r="C2978" s="60">
        <v>27</v>
      </c>
      <c r="D2978" s="60" t="s">
        <v>17</v>
      </c>
      <c r="E2978" s="60" t="s">
        <v>9223</v>
      </c>
      <c r="F2978" s="60">
        <v>-5245</v>
      </c>
      <c r="G2978" s="60" t="s">
        <v>99</v>
      </c>
      <c r="H2978" s="60" t="s">
        <v>38</v>
      </c>
      <c r="I2978" s="60">
        <v>152972.20000000001</v>
      </c>
      <c r="J2978" s="60" t="s">
        <v>2057</v>
      </c>
      <c r="K2978" s="60" t="s">
        <v>22</v>
      </c>
      <c r="L2978" s="60" t="s">
        <v>73</v>
      </c>
      <c r="M2978" s="60">
        <v>3.41</v>
      </c>
      <c r="N2978" s="60" t="s">
        <v>41</v>
      </c>
      <c r="O2978" s="60">
        <v>27</v>
      </c>
    </row>
    <row r="2979" spans="1:15" x14ac:dyDescent="0.2">
      <c r="A2979" s="60" t="s">
        <v>9224</v>
      </c>
      <c r="B2979" s="60" t="s">
        <v>986</v>
      </c>
      <c r="C2979" s="60">
        <v>63</v>
      </c>
      <c r="D2979" s="60" t="s">
        <v>17</v>
      </c>
      <c r="E2979" s="60" t="s">
        <v>9225</v>
      </c>
      <c r="F2979" s="60">
        <v>-6430</v>
      </c>
      <c r="G2979" s="60" t="s">
        <v>99</v>
      </c>
      <c r="H2979" s="60" t="s">
        <v>20</v>
      </c>
      <c r="I2979" s="60">
        <v>132971.4</v>
      </c>
      <c r="J2979" s="60" t="s">
        <v>6227</v>
      </c>
      <c r="K2979" s="60" t="s">
        <v>40</v>
      </c>
      <c r="L2979" s="60" t="s">
        <v>73</v>
      </c>
      <c r="M2979" s="60">
        <v>4.5199999999999996</v>
      </c>
      <c r="N2979" s="60" t="s">
        <v>33</v>
      </c>
      <c r="O2979" s="60">
        <v>10</v>
      </c>
    </row>
    <row r="2980" spans="1:15" x14ac:dyDescent="0.2">
      <c r="A2980" s="60" t="s">
        <v>9226</v>
      </c>
      <c r="B2980" s="60" t="s">
        <v>5099</v>
      </c>
      <c r="C2980" s="60">
        <v>41</v>
      </c>
      <c r="D2980" s="60" t="s">
        <v>50</v>
      </c>
      <c r="E2980" s="60" t="s">
        <v>9227</v>
      </c>
      <c r="F2980" s="60">
        <v>-10373</v>
      </c>
      <c r="G2980" s="60" t="s">
        <v>99</v>
      </c>
      <c r="H2980" s="60" t="s">
        <v>194</v>
      </c>
      <c r="I2980" s="60">
        <v>126032.2</v>
      </c>
      <c r="J2980" s="60" t="s">
        <v>4825</v>
      </c>
      <c r="K2980" s="60" t="s">
        <v>62</v>
      </c>
      <c r="L2980" s="60" t="s">
        <v>23</v>
      </c>
      <c r="M2980" s="60">
        <v>3.94</v>
      </c>
      <c r="N2980" s="60" t="s">
        <v>74</v>
      </c>
      <c r="O2980" s="60">
        <v>11</v>
      </c>
    </row>
    <row r="2981" spans="1:15" x14ac:dyDescent="0.2">
      <c r="A2981" s="60" t="s">
        <v>9228</v>
      </c>
      <c r="B2981" s="60" t="s">
        <v>1458</v>
      </c>
      <c r="C2981" s="60">
        <v>30</v>
      </c>
      <c r="D2981" s="60" t="s">
        <v>17</v>
      </c>
      <c r="E2981" s="60" t="s">
        <v>9229</v>
      </c>
      <c r="F2981" s="60">
        <v>-5700</v>
      </c>
      <c r="G2981" s="60" t="s">
        <v>19</v>
      </c>
      <c r="H2981" s="60" t="s">
        <v>66</v>
      </c>
      <c r="I2981" s="60">
        <v>57965.61</v>
      </c>
      <c r="J2981" s="60" t="s">
        <v>6314</v>
      </c>
      <c r="K2981" s="60" t="s">
        <v>62</v>
      </c>
      <c r="L2981" s="60" t="s">
        <v>73</v>
      </c>
      <c r="M2981" s="60">
        <v>1.79</v>
      </c>
      <c r="N2981" s="60" t="s">
        <v>41</v>
      </c>
      <c r="O2981" s="60">
        <v>28</v>
      </c>
    </row>
    <row r="2982" spans="1:15" x14ac:dyDescent="0.2">
      <c r="A2982" s="60" t="s">
        <v>9230</v>
      </c>
      <c r="B2982" s="60" t="s">
        <v>4407</v>
      </c>
      <c r="C2982" s="60">
        <v>31</v>
      </c>
      <c r="D2982" s="60" t="s">
        <v>50</v>
      </c>
      <c r="E2982" s="60" t="s">
        <v>9231</v>
      </c>
      <c r="F2982" s="60">
        <v>-10631</v>
      </c>
      <c r="G2982" s="60" t="s">
        <v>99</v>
      </c>
      <c r="H2982" s="60" t="s">
        <v>79</v>
      </c>
      <c r="I2982" s="60">
        <v>55819.53</v>
      </c>
      <c r="J2982" s="60" t="s">
        <v>1742</v>
      </c>
      <c r="K2982" s="60" t="s">
        <v>40</v>
      </c>
      <c r="L2982" s="60" t="s">
        <v>56</v>
      </c>
      <c r="M2982" s="60">
        <v>3.36</v>
      </c>
      <c r="N2982" s="60" t="s">
        <v>24</v>
      </c>
      <c r="O2982" s="60">
        <v>32</v>
      </c>
    </row>
    <row r="2983" spans="1:15" x14ac:dyDescent="0.2">
      <c r="A2983" s="60" t="s">
        <v>9232</v>
      </c>
      <c r="B2983" s="60" t="s">
        <v>6659</v>
      </c>
      <c r="C2983" s="60">
        <v>58</v>
      </c>
      <c r="D2983" s="60" t="s">
        <v>50</v>
      </c>
      <c r="E2983" s="60" t="s">
        <v>9233</v>
      </c>
      <c r="F2983" s="60">
        <v>-5009</v>
      </c>
      <c r="G2983" s="60" t="s">
        <v>85</v>
      </c>
      <c r="H2983" s="60" t="s">
        <v>66</v>
      </c>
      <c r="I2983" s="60">
        <v>99154.28</v>
      </c>
      <c r="J2983" s="60" t="s">
        <v>9234</v>
      </c>
      <c r="K2983" s="60" t="s">
        <v>40</v>
      </c>
      <c r="L2983" s="60" t="s">
        <v>56</v>
      </c>
      <c r="M2983" s="60">
        <v>2.0299999999999998</v>
      </c>
      <c r="N2983" s="60" t="s">
        <v>57</v>
      </c>
      <c r="O2983" s="60">
        <v>24</v>
      </c>
    </row>
    <row r="2984" spans="1:15" x14ac:dyDescent="0.2">
      <c r="A2984" s="60" t="s">
        <v>9235</v>
      </c>
      <c r="B2984" s="60" t="s">
        <v>9236</v>
      </c>
      <c r="C2984" s="60">
        <v>25</v>
      </c>
      <c r="D2984" s="60" t="s">
        <v>50</v>
      </c>
      <c r="E2984" s="60" t="s">
        <v>9237</v>
      </c>
      <c r="F2984" s="60">
        <v>-4849</v>
      </c>
      <c r="G2984" s="60" t="s">
        <v>52</v>
      </c>
      <c r="H2984" s="60" t="s">
        <v>66</v>
      </c>
      <c r="I2984" s="60">
        <v>160599.01</v>
      </c>
      <c r="J2984" s="60" t="s">
        <v>9238</v>
      </c>
      <c r="K2984" s="60" t="s">
        <v>104</v>
      </c>
      <c r="L2984" s="60" t="s">
        <v>73</v>
      </c>
      <c r="M2984" s="60">
        <v>1.73</v>
      </c>
      <c r="N2984" s="60" t="s">
        <v>33</v>
      </c>
      <c r="O2984" s="60">
        <v>6</v>
      </c>
    </row>
    <row r="2985" spans="1:15" x14ac:dyDescent="0.2">
      <c r="A2985" s="60" t="s">
        <v>9239</v>
      </c>
      <c r="B2985" s="60" t="s">
        <v>1949</v>
      </c>
      <c r="C2985" s="60">
        <v>53</v>
      </c>
      <c r="D2985" s="60" t="s">
        <v>27</v>
      </c>
      <c r="E2985" s="60" t="s">
        <v>9240</v>
      </c>
      <c r="F2985" s="60">
        <v>-3328</v>
      </c>
      <c r="G2985" s="60" t="s">
        <v>78</v>
      </c>
      <c r="H2985" s="60" t="s">
        <v>144</v>
      </c>
      <c r="I2985" s="60">
        <v>76420.850000000006</v>
      </c>
      <c r="J2985" s="60" t="s">
        <v>1984</v>
      </c>
      <c r="K2985" s="60" t="s">
        <v>136</v>
      </c>
      <c r="L2985" s="60" t="s">
        <v>23</v>
      </c>
      <c r="M2985" s="60">
        <v>2.84</v>
      </c>
      <c r="N2985" s="60" t="s">
        <v>74</v>
      </c>
      <c r="O2985" s="60">
        <v>36</v>
      </c>
    </row>
    <row r="2986" spans="1:15" x14ac:dyDescent="0.2">
      <c r="A2986" s="60" t="s">
        <v>9241</v>
      </c>
      <c r="B2986" s="60" t="s">
        <v>5092</v>
      </c>
      <c r="C2986" s="60">
        <v>60</v>
      </c>
      <c r="D2986" s="60" t="s">
        <v>50</v>
      </c>
      <c r="E2986" s="60" t="s">
        <v>9242</v>
      </c>
      <c r="F2986" s="60">
        <v>-9734</v>
      </c>
      <c r="G2986" s="60" t="s">
        <v>45</v>
      </c>
      <c r="H2986" s="60" t="s">
        <v>53</v>
      </c>
      <c r="I2986" s="60">
        <v>96238.32</v>
      </c>
      <c r="J2986" s="60" t="s">
        <v>1081</v>
      </c>
      <c r="K2986" s="60" t="s">
        <v>118</v>
      </c>
      <c r="L2986" s="60" t="s">
        <v>23</v>
      </c>
      <c r="M2986" s="60">
        <v>2.16</v>
      </c>
      <c r="N2986" s="60" t="s">
        <v>41</v>
      </c>
      <c r="O2986" s="60">
        <v>14</v>
      </c>
    </row>
    <row r="2987" spans="1:15" x14ac:dyDescent="0.2">
      <c r="A2987" s="60" t="s">
        <v>9243</v>
      </c>
      <c r="B2987" s="60" t="s">
        <v>6565</v>
      </c>
      <c r="C2987" s="60">
        <v>23</v>
      </c>
      <c r="D2987" s="60" t="s">
        <v>27</v>
      </c>
      <c r="E2987" s="60" t="s">
        <v>9244</v>
      </c>
      <c r="F2987" s="60">
        <v>-5315</v>
      </c>
      <c r="G2987" s="60" t="s">
        <v>19</v>
      </c>
      <c r="H2987" s="60" t="s">
        <v>71</v>
      </c>
      <c r="I2987" s="60">
        <v>39400.82</v>
      </c>
      <c r="J2987" s="60" t="s">
        <v>406</v>
      </c>
      <c r="K2987" s="60" t="s">
        <v>62</v>
      </c>
      <c r="L2987" s="60" t="s">
        <v>73</v>
      </c>
      <c r="M2987" s="60">
        <v>2.48</v>
      </c>
      <c r="N2987" s="60" t="s">
        <v>41</v>
      </c>
      <c r="O2987" s="60">
        <v>14</v>
      </c>
    </row>
    <row r="2988" spans="1:15" x14ac:dyDescent="0.2">
      <c r="A2988" s="60" t="s">
        <v>9245</v>
      </c>
      <c r="B2988" s="60" t="s">
        <v>7275</v>
      </c>
      <c r="C2988" s="60">
        <v>52</v>
      </c>
      <c r="D2988" s="60" t="s">
        <v>27</v>
      </c>
      <c r="E2988" s="60" t="s">
        <v>9246</v>
      </c>
      <c r="F2988" s="60">
        <v>-3161</v>
      </c>
      <c r="G2988" s="60" t="s">
        <v>94</v>
      </c>
      <c r="H2988" s="60" t="s">
        <v>194</v>
      </c>
      <c r="I2988" s="60">
        <v>117247.95</v>
      </c>
      <c r="J2988" s="60" t="s">
        <v>2914</v>
      </c>
      <c r="K2988" s="60" t="s">
        <v>40</v>
      </c>
      <c r="L2988" s="60" t="s">
        <v>73</v>
      </c>
      <c r="M2988" s="60">
        <v>2.66</v>
      </c>
      <c r="N2988" s="60" t="s">
        <v>74</v>
      </c>
      <c r="O2988" s="60">
        <v>31</v>
      </c>
    </row>
    <row r="2989" spans="1:15" x14ac:dyDescent="0.2">
      <c r="A2989" s="60" t="s">
        <v>9247</v>
      </c>
      <c r="B2989" s="60" t="s">
        <v>9248</v>
      </c>
      <c r="C2989" s="60">
        <v>33</v>
      </c>
      <c r="D2989" s="60" t="s">
        <v>27</v>
      </c>
      <c r="E2989" s="60" t="s">
        <v>9249</v>
      </c>
      <c r="F2989" s="60">
        <v>-10181</v>
      </c>
      <c r="G2989" s="60" t="s">
        <v>99</v>
      </c>
      <c r="H2989" s="60" t="s">
        <v>79</v>
      </c>
      <c r="I2989" s="60">
        <v>65895.81</v>
      </c>
      <c r="J2989" s="60" t="s">
        <v>2980</v>
      </c>
      <c r="K2989" s="60" t="s">
        <v>127</v>
      </c>
      <c r="L2989" s="60" t="s">
        <v>56</v>
      </c>
      <c r="M2989" s="60">
        <v>4.25</v>
      </c>
      <c r="N2989" s="60" t="s">
        <v>74</v>
      </c>
      <c r="O2989" s="60">
        <v>5</v>
      </c>
    </row>
    <row r="2990" spans="1:15" x14ac:dyDescent="0.2">
      <c r="A2990" s="60" t="s">
        <v>9250</v>
      </c>
      <c r="B2990" s="60" t="s">
        <v>8736</v>
      </c>
      <c r="C2990" s="60">
        <v>64</v>
      </c>
      <c r="D2990" s="60" t="s">
        <v>50</v>
      </c>
      <c r="E2990" s="60" t="s">
        <v>9251</v>
      </c>
      <c r="F2990" s="60">
        <v>-4460</v>
      </c>
      <c r="G2990" s="60" t="s">
        <v>19</v>
      </c>
      <c r="H2990" s="60" t="s">
        <v>20</v>
      </c>
      <c r="I2990" s="60">
        <v>124404.18</v>
      </c>
      <c r="J2990" s="60" t="s">
        <v>2292</v>
      </c>
      <c r="K2990" s="60" t="s">
        <v>55</v>
      </c>
      <c r="L2990" s="60" t="s">
        <v>73</v>
      </c>
      <c r="M2990" s="60">
        <v>1.06</v>
      </c>
      <c r="N2990" s="60" t="s">
        <v>74</v>
      </c>
      <c r="O2990" s="60">
        <v>26</v>
      </c>
    </row>
    <row r="2991" spans="1:15" x14ac:dyDescent="0.2">
      <c r="A2991" s="60" t="s">
        <v>9252</v>
      </c>
      <c r="B2991" s="60" t="s">
        <v>5839</v>
      </c>
      <c r="C2991" s="60">
        <v>55</v>
      </c>
      <c r="D2991" s="60" t="s">
        <v>50</v>
      </c>
      <c r="E2991" s="60" t="s">
        <v>9253</v>
      </c>
      <c r="F2991" s="60">
        <v>-9426</v>
      </c>
      <c r="G2991" s="60" t="s">
        <v>29</v>
      </c>
      <c r="H2991" s="60" t="s">
        <v>144</v>
      </c>
      <c r="I2991" s="60">
        <v>59805.27</v>
      </c>
      <c r="J2991" s="60" t="s">
        <v>8403</v>
      </c>
      <c r="K2991" s="60" t="s">
        <v>62</v>
      </c>
      <c r="L2991" s="60" t="s">
        <v>23</v>
      </c>
      <c r="M2991" s="60">
        <v>4.9000000000000004</v>
      </c>
      <c r="N2991" s="60" t="s">
        <v>33</v>
      </c>
      <c r="O2991" s="60">
        <v>15</v>
      </c>
    </row>
    <row r="2992" spans="1:15" x14ac:dyDescent="0.2">
      <c r="A2992" s="60" t="s">
        <v>9254</v>
      </c>
      <c r="B2992" s="60" t="s">
        <v>1596</v>
      </c>
      <c r="C2992" s="60">
        <v>24</v>
      </c>
      <c r="D2992" s="60" t="s">
        <v>50</v>
      </c>
      <c r="E2992" s="60" t="s">
        <v>9255</v>
      </c>
      <c r="F2992" s="60">
        <v>-1955</v>
      </c>
      <c r="G2992" s="60" t="s">
        <v>45</v>
      </c>
      <c r="H2992" s="60" t="s">
        <v>194</v>
      </c>
      <c r="I2992" s="60">
        <v>84149.46</v>
      </c>
      <c r="J2992" s="60" t="s">
        <v>3737</v>
      </c>
      <c r="K2992" s="60" t="s">
        <v>62</v>
      </c>
      <c r="L2992" s="60" t="s">
        <v>32</v>
      </c>
      <c r="M2992" s="60">
        <v>4.6900000000000004</v>
      </c>
      <c r="N2992" s="60" t="s">
        <v>74</v>
      </c>
      <c r="O2992" s="60">
        <v>36</v>
      </c>
    </row>
    <row r="2993" spans="1:15" x14ac:dyDescent="0.2">
      <c r="A2993" s="60" t="s">
        <v>9256</v>
      </c>
      <c r="B2993" s="60" t="s">
        <v>6387</v>
      </c>
      <c r="C2993" s="60">
        <v>62</v>
      </c>
      <c r="D2993" s="60" t="s">
        <v>50</v>
      </c>
      <c r="E2993" s="60" t="s">
        <v>9257</v>
      </c>
      <c r="F2993" s="60">
        <v>-8601</v>
      </c>
      <c r="G2993" s="60" t="s">
        <v>52</v>
      </c>
      <c r="H2993" s="60" t="s">
        <v>30</v>
      </c>
      <c r="I2993" s="60">
        <v>150831.45000000001</v>
      </c>
      <c r="J2993" s="60" t="s">
        <v>5202</v>
      </c>
      <c r="K2993" s="60" t="s">
        <v>81</v>
      </c>
      <c r="L2993" s="60" t="s">
        <v>56</v>
      </c>
      <c r="M2993" s="60">
        <v>4.99</v>
      </c>
      <c r="N2993" s="60" t="s">
        <v>57</v>
      </c>
      <c r="O2993" s="60">
        <v>27</v>
      </c>
    </row>
    <row r="2994" spans="1:15" x14ac:dyDescent="0.2">
      <c r="A2994" s="60" t="s">
        <v>9258</v>
      </c>
      <c r="B2994" s="60" t="s">
        <v>5188</v>
      </c>
      <c r="C2994" s="60">
        <v>42</v>
      </c>
      <c r="D2994" s="60" t="s">
        <v>50</v>
      </c>
      <c r="E2994" s="60" t="s">
        <v>9259</v>
      </c>
      <c r="F2994" s="60">
        <v>-4476</v>
      </c>
      <c r="G2994" s="60" t="s">
        <v>37</v>
      </c>
      <c r="H2994" s="60" t="s">
        <v>79</v>
      </c>
      <c r="I2994" s="60">
        <v>85740.94</v>
      </c>
      <c r="J2994" s="60" t="s">
        <v>1887</v>
      </c>
      <c r="K2994" s="60" t="s">
        <v>81</v>
      </c>
      <c r="L2994" s="60" t="s">
        <v>32</v>
      </c>
      <c r="M2994" s="60">
        <v>1.72</v>
      </c>
      <c r="N2994" s="60" t="s">
        <v>41</v>
      </c>
      <c r="O2994" s="60">
        <v>16</v>
      </c>
    </row>
    <row r="2995" spans="1:15" x14ac:dyDescent="0.2">
      <c r="A2995" s="60" t="s">
        <v>9260</v>
      </c>
      <c r="B2995" s="60" t="s">
        <v>8116</v>
      </c>
      <c r="C2995" s="60">
        <v>46</v>
      </c>
      <c r="D2995" s="60" t="s">
        <v>17</v>
      </c>
      <c r="E2995" s="60" t="s">
        <v>9261</v>
      </c>
      <c r="F2995" s="60">
        <v>-10936</v>
      </c>
      <c r="G2995" s="60" t="s">
        <v>29</v>
      </c>
      <c r="H2995" s="60" t="s">
        <v>71</v>
      </c>
      <c r="I2995" s="60">
        <v>148152.26</v>
      </c>
      <c r="J2995" s="60" t="s">
        <v>9262</v>
      </c>
      <c r="K2995" s="60" t="s">
        <v>40</v>
      </c>
      <c r="L2995" s="60" t="s">
        <v>73</v>
      </c>
      <c r="M2995" s="60">
        <v>4.41</v>
      </c>
      <c r="N2995" s="60" t="s">
        <v>74</v>
      </c>
      <c r="O2995" s="60">
        <v>33</v>
      </c>
    </row>
    <row r="2996" spans="1:15" x14ac:dyDescent="0.2">
      <c r="A2996" s="60" t="s">
        <v>9263</v>
      </c>
      <c r="B2996" s="60" t="s">
        <v>1383</v>
      </c>
      <c r="C2996" s="60">
        <v>53</v>
      </c>
      <c r="D2996" s="60" t="s">
        <v>27</v>
      </c>
      <c r="E2996" s="60" t="s">
        <v>9264</v>
      </c>
      <c r="F2996" s="60">
        <v>-3772</v>
      </c>
      <c r="G2996" s="60" t="s">
        <v>29</v>
      </c>
      <c r="H2996" s="60" t="s">
        <v>144</v>
      </c>
      <c r="I2996" s="60">
        <v>88518.63</v>
      </c>
      <c r="J2996" s="60" t="s">
        <v>9265</v>
      </c>
      <c r="K2996" s="60" t="s">
        <v>22</v>
      </c>
      <c r="L2996" s="60" t="s">
        <v>23</v>
      </c>
      <c r="M2996" s="60">
        <v>3.27</v>
      </c>
      <c r="N2996" s="60" t="s">
        <v>33</v>
      </c>
      <c r="O2996" s="60">
        <v>22</v>
      </c>
    </row>
    <row r="2997" spans="1:15" x14ac:dyDescent="0.2">
      <c r="A2997" s="60" t="s">
        <v>9266</v>
      </c>
      <c r="B2997" s="60" t="s">
        <v>9267</v>
      </c>
      <c r="C2997" s="60">
        <v>57</v>
      </c>
      <c r="D2997" s="60" t="s">
        <v>27</v>
      </c>
      <c r="E2997" s="60" t="s">
        <v>9268</v>
      </c>
      <c r="F2997" s="60">
        <v>-11542</v>
      </c>
      <c r="G2997" s="60" t="s">
        <v>29</v>
      </c>
      <c r="H2997" s="60" t="s">
        <v>173</v>
      </c>
      <c r="I2997" s="60">
        <v>163699.89000000001</v>
      </c>
      <c r="J2997" s="60" t="s">
        <v>9269</v>
      </c>
      <c r="K2997" s="60" t="s">
        <v>81</v>
      </c>
      <c r="L2997" s="60" t="s">
        <v>73</v>
      </c>
      <c r="M2997" s="60">
        <v>1.37</v>
      </c>
      <c r="N2997" s="60" t="s">
        <v>33</v>
      </c>
      <c r="O2997" s="60">
        <v>17</v>
      </c>
    </row>
    <row r="2998" spans="1:15" x14ac:dyDescent="0.2">
      <c r="A2998" s="60" t="s">
        <v>9270</v>
      </c>
      <c r="B2998" s="60" t="s">
        <v>3561</v>
      </c>
      <c r="C2998" s="60">
        <v>61</v>
      </c>
      <c r="D2998" s="60" t="s">
        <v>50</v>
      </c>
      <c r="E2998" s="60" t="s">
        <v>9271</v>
      </c>
      <c r="F2998" s="60">
        <v>-8838</v>
      </c>
      <c r="G2998" s="60" t="s">
        <v>94</v>
      </c>
      <c r="H2998" s="60" t="s">
        <v>144</v>
      </c>
      <c r="I2998" s="60">
        <v>111855.05</v>
      </c>
      <c r="J2998" s="60" t="s">
        <v>5365</v>
      </c>
      <c r="K2998" s="60" t="s">
        <v>62</v>
      </c>
      <c r="L2998" s="60" t="s">
        <v>23</v>
      </c>
      <c r="M2998" s="60">
        <v>1.26</v>
      </c>
      <c r="N2998" s="60" t="s">
        <v>74</v>
      </c>
      <c r="O2998" s="60">
        <v>14</v>
      </c>
    </row>
    <row r="2999" spans="1:15" x14ac:dyDescent="0.2">
      <c r="A2999" s="60" t="s">
        <v>9272</v>
      </c>
      <c r="B2999" s="60" t="s">
        <v>9273</v>
      </c>
      <c r="C2999" s="60">
        <v>54</v>
      </c>
      <c r="D2999" s="60" t="s">
        <v>17</v>
      </c>
      <c r="E2999" s="60" t="s">
        <v>9274</v>
      </c>
      <c r="F2999" s="60">
        <v>-8998</v>
      </c>
      <c r="G2999" s="60" t="s">
        <v>85</v>
      </c>
      <c r="H2999" s="60" t="s">
        <v>194</v>
      </c>
      <c r="I2999" s="60">
        <v>162276.07999999999</v>
      </c>
      <c r="J2999" s="60" t="s">
        <v>1101</v>
      </c>
      <c r="K2999" s="60" t="s">
        <v>22</v>
      </c>
      <c r="L2999" s="60" t="s">
        <v>73</v>
      </c>
      <c r="M2999" s="60">
        <v>1.57</v>
      </c>
      <c r="N2999" s="60" t="s">
        <v>74</v>
      </c>
      <c r="O2999" s="60">
        <v>26</v>
      </c>
    </row>
    <row r="3000" spans="1:15" x14ac:dyDescent="0.2">
      <c r="A3000" s="60" t="s">
        <v>9275</v>
      </c>
      <c r="B3000" s="60" t="s">
        <v>9276</v>
      </c>
      <c r="C3000" s="60">
        <v>64</v>
      </c>
      <c r="D3000" s="60" t="s">
        <v>17</v>
      </c>
      <c r="E3000" s="60" t="s">
        <v>9277</v>
      </c>
      <c r="F3000" s="60">
        <v>-1844</v>
      </c>
      <c r="G3000" s="60" t="s">
        <v>94</v>
      </c>
      <c r="H3000" s="60" t="s">
        <v>66</v>
      </c>
      <c r="I3000" s="60">
        <v>130622.49</v>
      </c>
      <c r="J3000" s="60" t="s">
        <v>1626</v>
      </c>
      <c r="K3000" s="60" t="s">
        <v>40</v>
      </c>
      <c r="L3000" s="60" t="s">
        <v>23</v>
      </c>
      <c r="M3000" s="60">
        <v>1.18</v>
      </c>
      <c r="N3000" s="60" t="s">
        <v>57</v>
      </c>
      <c r="O3000" s="60">
        <v>4</v>
      </c>
    </row>
    <row r="3001" spans="1:15" x14ac:dyDescent="0.2">
      <c r="A3001" s="60" t="s">
        <v>9278</v>
      </c>
      <c r="B3001" s="60" t="s">
        <v>8199</v>
      </c>
      <c r="C3001" s="60">
        <v>49</v>
      </c>
      <c r="D3001" s="60" t="s">
        <v>50</v>
      </c>
      <c r="E3001" s="60" t="s">
        <v>9279</v>
      </c>
      <c r="F3001" s="60">
        <v>-5635</v>
      </c>
      <c r="G3001" s="60" t="s">
        <v>52</v>
      </c>
      <c r="H3001" s="60" t="s">
        <v>79</v>
      </c>
      <c r="I3001" s="60">
        <v>91757.92</v>
      </c>
      <c r="J3001" s="60" t="s">
        <v>9280</v>
      </c>
      <c r="K3001" s="60" t="s">
        <v>136</v>
      </c>
      <c r="L3001" s="60" t="s">
        <v>23</v>
      </c>
      <c r="M3001" s="60">
        <v>2.25</v>
      </c>
      <c r="N3001" s="60" t="s">
        <v>74</v>
      </c>
      <c r="O3001" s="60">
        <v>29</v>
      </c>
    </row>
    <row r="3002" spans="1:15" x14ac:dyDescent="0.2">
      <c r="A3002" s="60" t="s">
        <v>9281</v>
      </c>
      <c r="B3002" s="60" t="s">
        <v>1855</v>
      </c>
      <c r="C3002" s="60">
        <v>24</v>
      </c>
      <c r="D3002" s="60" t="s">
        <v>27</v>
      </c>
      <c r="E3002" s="60" t="s">
        <v>9282</v>
      </c>
      <c r="F3002" s="60">
        <v>-3071</v>
      </c>
      <c r="G3002" s="60" t="s">
        <v>94</v>
      </c>
      <c r="H3002" s="60" t="s">
        <v>173</v>
      </c>
      <c r="I3002" s="60">
        <v>144877.07</v>
      </c>
      <c r="J3002" s="60" t="s">
        <v>1754</v>
      </c>
      <c r="K3002" s="60" t="s">
        <v>118</v>
      </c>
      <c r="L3002" s="60" t="s">
        <v>23</v>
      </c>
      <c r="M3002" s="60">
        <v>1.02</v>
      </c>
      <c r="N3002" s="60" t="s">
        <v>41</v>
      </c>
      <c r="O3002" s="60">
        <v>30</v>
      </c>
    </row>
    <row r="3003" spans="1:15" x14ac:dyDescent="0.2">
      <c r="A3003" s="60" t="s">
        <v>9283</v>
      </c>
      <c r="B3003" s="60" t="s">
        <v>9284</v>
      </c>
      <c r="C3003" s="60">
        <v>33</v>
      </c>
      <c r="D3003" s="60" t="s">
        <v>17</v>
      </c>
      <c r="E3003" s="60" t="s">
        <v>9285</v>
      </c>
      <c r="F3003" s="60">
        <v>-9526</v>
      </c>
      <c r="G3003" s="60" t="s">
        <v>29</v>
      </c>
      <c r="H3003" s="60" t="s">
        <v>71</v>
      </c>
      <c r="I3003" s="60">
        <v>111773.75</v>
      </c>
      <c r="J3003" s="60" t="s">
        <v>9286</v>
      </c>
      <c r="K3003" s="60" t="s">
        <v>40</v>
      </c>
      <c r="L3003" s="60" t="s">
        <v>56</v>
      </c>
      <c r="M3003" s="60">
        <v>4.2</v>
      </c>
      <c r="N3003" s="60" t="s">
        <v>41</v>
      </c>
      <c r="O3003" s="60">
        <v>27</v>
      </c>
    </row>
    <row r="3004" spans="1:15" x14ac:dyDescent="0.2">
      <c r="A3004" s="60" t="s">
        <v>9287</v>
      </c>
      <c r="B3004" s="60" t="s">
        <v>614</v>
      </c>
      <c r="C3004" s="60">
        <v>27</v>
      </c>
      <c r="D3004" s="60" t="s">
        <v>17</v>
      </c>
      <c r="E3004" s="60" t="s">
        <v>9288</v>
      </c>
      <c r="F3004" s="60">
        <v>-5176</v>
      </c>
      <c r="G3004" s="60" t="s">
        <v>85</v>
      </c>
      <c r="H3004" s="60" t="s">
        <v>30</v>
      </c>
      <c r="I3004" s="60">
        <v>78411.97</v>
      </c>
      <c r="J3004" s="60" t="s">
        <v>157</v>
      </c>
      <c r="K3004" s="60" t="s">
        <v>136</v>
      </c>
      <c r="L3004" s="60" t="s">
        <v>73</v>
      </c>
      <c r="M3004" s="60">
        <v>1.82</v>
      </c>
      <c r="N3004" s="60" t="s">
        <v>57</v>
      </c>
      <c r="O3004" s="60">
        <v>9</v>
      </c>
    </row>
    <row r="3005" spans="1:15" x14ac:dyDescent="0.2">
      <c r="A3005" s="60" t="s">
        <v>9289</v>
      </c>
      <c r="B3005" s="60" t="s">
        <v>9290</v>
      </c>
      <c r="C3005" s="60">
        <v>32</v>
      </c>
      <c r="D3005" s="60" t="s">
        <v>50</v>
      </c>
      <c r="E3005" s="60" t="s">
        <v>9291</v>
      </c>
      <c r="F3005" s="60">
        <v>-10384</v>
      </c>
      <c r="G3005" s="60" t="s">
        <v>85</v>
      </c>
      <c r="H3005" s="60" t="s">
        <v>30</v>
      </c>
      <c r="I3005" s="60">
        <v>63460.46</v>
      </c>
      <c r="J3005" s="60" t="s">
        <v>1171</v>
      </c>
      <c r="K3005" s="60" t="s">
        <v>40</v>
      </c>
      <c r="L3005" s="60" t="s">
        <v>73</v>
      </c>
      <c r="M3005" s="60">
        <v>4.1399999999999997</v>
      </c>
      <c r="N3005" s="60" t="s">
        <v>74</v>
      </c>
      <c r="O3005" s="60">
        <v>33</v>
      </c>
    </row>
    <row r="3006" spans="1:15" x14ac:dyDescent="0.2">
      <c r="A3006" s="60" t="s">
        <v>9292</v>
      </c>
      <c r="B3006" s="60" t="s">
        <v>3513</v>
      </c>
      <c r="C3006" s="60">
        <v>28</v>
      </c>
      <c r="D3006" s="60" t="s">
        <v>27</v>
      </c>
      <c r="E3006" s="60" t="s">
        <v>9293</v>
      </c>
      <c r="F3006" s="60">
        <v>-7790</v>
      </c>
      <c r="G3006" s="60" t="s">
        <v>52</v>
      </c>
      <c r="H3006" s="60" t="s">
        <v>38</v>
      </c>
      <c r="I3006" s="60">
        <v>152219.25</v>
      </c>
      <c r="J3006" s="60" t="s">
        <v>2169</v>
      </c>
      <c r="K3006" s="60" t="s">
        <v>81</v>
      </c>
      <c r="L3006" s="60" t="s">
        <v>56</v>
      </c>
      <c r="M3006" s="60">
        <v>3.51</v>
      </c>
      <c r="N3006" s="60" t="s">
        <v>41</v>
      </c>
      <c r="O3006" s="60">
        <v>37</v>
      </c>
    </row>
    <row r="3007" spans="1:15" x14ac:dyDescent="0.2">
      <c r="A3007" s="60" t="s">
        <v>9294</v>
      </c>
      <c r="B3007" s="60" t="s">
        <v>9295</v>
      </c>
      <c r="C3007" s="60">
        <v>56</v>
      </c>
      <c r="D3007" s="60" t="s">
        <v>27</v>
      </c>
      <c r="E3007" s="60" t="s">
        <v>9296</v>
      </c>
      <c r="F3007" s="60">
        <v>-4872</v>
      </c>
      <c r="G3007" s="60" t="s">
        <v>37</v>
      </c>
      <c r="H3007" s="60" t="s">
        <v>66</v>
      </c>
      <c r="I3007" s="60">
        <v>150651.60999999999</v>
      </c>
      <c r="J3007" s="60" t="s">
        <v>5365</v>
      </c>
      <c r="K3007" s="60" t="s">
        <v>118</v>
      </c>
      <c r="L3007" s="60" t="s">
        <v>32</v>
      </c>
      <c r="M3007" s="60">
        <v>2.66</v>
      </c>
      <c r="N3007" s="60" t="s">
        <v>74</v>
      </c>
      <c r="O3007" s="60">
        <v>35</v>
      </c>
    </row>
    <row r="3008" spans="1:15" x14ac:dyDescent="0.2">
      <c r="A3008" s="60" t="s">
        <v>9297</v>
      </c>
      <c r="B3008" s="60" t="s">
        <v>9298</v>
      </c>
      <c r="C3008" s="60">
        <v>31</v>
      </c>
      <c r="D3008" s="60" t="s">
        <v>50</v>
      </c>
      <c r="E3008" s="60" t="s">
        <v>9299</v>
      </c>
      <c r="F3008" s="60">
        <v>-3155</v>
      </c>
      <c r="G3008" s="60" t="s">
        <v>29</v>
      </c>
      <c r="H3008" s="60" t="s">
        <v>53</v>
      </c>
      <c r="I3008" s="60">
        <v>139064.10999999999</v>
      </c>
      <c r="J3008" s="60" t="s">
        <v>2921</v>
      </c>
      <c r="K3008" s="60" t="s">
        <v>104</v>
      </c>
      <c r="L3008" s="60" t="s">
        <v>32</v>
      </c>
      <c r="M3008" s="60">
        <v>2.83</v>
      </c>
      <c r="N3008" s="60" t="s">
        <v>24</v>
      </c>
      <c r="O3008" s="60">
        <v>23</v>
      </c>
    </row>
    <row r="3009" spans="1:15" x14ac:dyDescent="0.2">
      <c r="A3009" s="60" t="s">
        <v>9300</v>
      </c>
      <c r="B3009" s="60" t="s">
        <v>7989</v>
      </c>
      <c r="C3009" s="60">
        <v>44</v>
      </c>
      <c r="D3009" s="60" t="s">
        <v>17</v>
      </c>
      <c r="E3009" s="60" t="s">
        <v>7990</v>
      </c>
      <c r="F3009" s="60">
        <v>-8163</v>
      </c>
      <c r="G3009" s="60" t="s">
        <v>94</v>
      </c>
      <c r="H3009" s="60" t="s">
        <v>66</v>
      </c>
      <c r="I3009" s="60">
        <v>144225.17000000001</v>
      </c>
      <c r="J3009" s="60" t="s">
        <v>2832</v>
      </c>
      <c r="K3009" s="60" t="s">
        <v>104</v>
      </c>
      <c r="L3009" s="60" t="s">
        <v>32</v>
      </c>
      <c r="M3009" s="60">
        <v>4.93</v>
      </c>
      <c r="N3009" s="60" t="s">
        <v>41</v>
      </c>
      <c r="O3009" s="60">
        <v>22</v>
      </c>
    </row>
    <row r="3010" spans="1:15" x14ac:dyDescent="0.2">
      <c r="A3010" s="60" t="s">
        <v>9301</v>
      </c>
      <c r="B3010" s="60" t="s">
        <v>816</v>
      </c>
      <c r="C3010" s="60">
        <v>34</v>
      </c>
      <c r="D3010" s="60" t="s">
        <v>50</v>
      </c>
      <c r="E3010" s="60" t="s">
        <v>9302</v>
      </c>
      <c r="F3010" s="60">
        <v>-8127</v>
      </c>
      <c r="G3010" s="60" t="s">
        <v>99</v>
      </c>
      <c r="H3010" s="60" t="s">
        <v>66</v>
      </c>
      <c r="I3010" s="60">
        <v>109447.69</v>
      </c>
      <c r="J3010" s="60" t="s">
        <v>9303</v>
      </c>
      <c r="K3010" s="60" t="s">
        <v>55</v>
      </c>
      <c r="L3010" s="60" t="s">
        <v>23</v>
      </c>
      <c r="M3010" s="60">
        <v>3.48</v>
      </c>
      <c r="N3010" s="60" t="s">
        <v>24</v>
      </c>
      <c r="O3010" s="60">
        <v>20</v>
      </c>
    </row>
    <row r="3011" spans="1:15" x14ac:dyDescent="0.2">
      <c r="A3011" s="60" t="s">
        <v>9304</v>
      </c>
      <c r="B3011" s="60" t="s">
        <v>8339</v>
      </c>
      <c r="C3011" s="60">
        <v>24</v>
      </c>
      <c r="D3011" s="60" t="s">
        <v>17</v>
      </c>
      <c r="E3011" s="60" t="s">
        <v>9305</v>
      </c>
      <c r="F3011" s="60">
        <v>-6718</v>
      </c>
      <c r="G3011" s="60" t="s">
        <v>45</v>
      </c>
      <c r="H3011" s="60" t="s">
        <v>38</v>
      </c>
      <c r="I3011" s="60">
        <v>98683.04</v>
      </c>
      <c r="J3011" s="60" t="s">
        <v>5619</v>
      </c>
      <c r="K3011" s="60" t="s">
        <v>40</v>
      </c>
      <c r="L3011" s="60" t="s">
        <v>32</v>
      </c>
      <c r="M3011" s="60">
        <v>4.29</v>
      </c>
      <c r="N3011" s="60" t="s">
        <v>57</v>
      </c>
      <c r="O3011" s="60">
        <v>31</v>
      </c>
    </row>
    <row r="3012" spans="1:15" x14ac:dyDescent="0.2">
      <c r="A3012" s="60" t="s">
        <v>9306</v>
      </c>
      <c r="B3012" s="60" t="s">
        <v>3114</v>
      </c>
      <c r="C3012" s="60">
        <v>34</v>
      </c>
      <c r="D3012" s="60" t="s">
        <v>17</v>
      </c>
      <c r="E3012" s="60" t="s">
        <v>9307</v>
      </c>
      <c r="F3012" s="60">
        <v>-3107</v>
      </c>
      <c r="G3012" s="60" t="s">
        <v>45</v>
      </c>
      <c r="H3012" s="60" t="s">
        <v>144</v>
      </c>
      <c r="I3012" s="60">
        <v>98367.55</v>
      </c>
      <c r="J3012" s="60" t="s">
        <v>9308</v>
      </c>
      <c r="K3012" s="60" t="s">
        <v>118</v>
      </c>
      <c r="L3012" s="60" t="s">
        <v>73</v>
      </c>
      <c r="M3012" s="60">
        <v>3.06</v>
      </c>
      <c r="N3012" s="60" t="s">
        <v>24</v>
      </c>
      <c r="O3012" s="60">
        <v>36</v>
      </c>
    </row>
    <row r="3013" spans="1:15" x14ac:dyDescent="0.2">
      <c r="A3013" s="60" t="s">
        <v>9309</v>
      </c>
      <c r="B3013" s="60" t="s">
        <v>9310</v>
      </c>
      <c r="C3013" s="60">
        <v>22</v>
      </c>
      <c r="D3013" s="60" t="s">
        <v>50</v>
      </c>
      <c r="E3013" s="60" t="s">
        <v>9311</v>
      </c>
      <c r="F3013" s="60">
        <v>-6723</v>
      </c>
      <c r="G3013" s="60" t="s">
        <v>29</v>
      </c>
      <c r="H3013" s="60" t="s">
        <v>144</v>
      </c>
      <c r="I3013" s="60">
        <v>137793.44</v>
      </c>
      <c r="J3013" s="60" t="s">
        <v>9312</v>
      </c>
      <c r="K3013" s="60" t="s">
        <v>40</v>
      </c>
      <c r="L3013" s="60" t="s">
        <v>23</v>
      </c>
      <c r="M3013" s="60">
        <v>2.54</v>
      </c>
      <c r="N3013" s="60" t="s">
        <v>57</v>
      </c>
      <c r="O3013" s="60">
        <v>15</v>
      </c>
    </row>
    <row r="3014" spans="1:15" x14ac:dyDescent="0.2">
      <c r="A3014" s="60" t="s">
        <v>9313</v>
      </c>
      <c r="B3014" s="60" t="s">
        <v>3658</v>
      </c>
      <c r="C3014" s="60">
        <v>61</v>
      </c>
      <c r="D3014" s="60" t="s">
        <v>27</v>
      </c>
      <c r="E3014" s="60" t="s">
        <v>9314</v>
      </c>
      <c r="F3014" s="60">
        <v>-2900</v>
      </c>
      <c r="G3014" s="60" t="s">
        <v>37</v>
      </c>
      <c r="H3014" s="60" t="s">
        <v>20</v>
      </c>
      <c r="I3014" s="60">
        <v>154108.12</v>
      </c>
      <c r="J3014" s="60" t="s">
        <v>4123</v>
      </c>
      <c r="K3014" s="60" t="s">
        <v>81</v>
      </c>
      <c r="L3014" s="60" t="s">
        <v>56</v>
      </c>
      <c r="M3014" s="60">
        <v>1.06</v>
      </c>
      <c r="N3014" s="60" t="s">
        <v>41</v>
      </c>
      <c r="O3014" s="60">
        <v>33</v>
      </c>
    </row>
    <row r="3015" spans="1:15" x14ac:dyDescent="0.2">
      <c r="A3015" s="60" t="s">
        <v>9315</v>
      </c>
      <c r="B3015" s="60" t="s">
        <v>4032</v>
      </c>
      <c r="C3015" s="60">
        <v>32</v>
      </c>
      <c r="D3015" s="60" t="s">
        <v>50</v>
      </c>
      <c r="E3015" s="60" t="s">
        <v>9316</v>
      </c>
      <c r="F3015" s="60">
        <v>-3805</v>
      </c>
      <c r="G3015" s="60" t="s">
        <v>99</v>
      </c>
      <c r="H3015" s="60" t="s">
        <v>144</v>
      </c>
      <c r="I3015" s="60">
        <v>134416.19</v>
      </c>
      <c r="J3015" s="60" t="s">
        <v>7698</v>
      </c>
      <c r="K3015" s="60" t="s">
        <v>22</v>
      </c>
      <c r="L3015" s="60" t="s">
        <v>73</v>
      </c>
      <c r="M3015" s="60">
        <v>4.68</v>
      </c>
      <c r="N3015" s="60" t="s">
        <v>74</v>
      </c>
      <c r="O3015" s="60">
        <v>7</v>
      </c>
    </row>
    <row r="3016" spans="1:15" x14ac:dyDescent="0.2">
      <c r="A3016" s="60" t="s">
        <v>9317</v>
      </c>
      <c r="B3016" s="60" t="s">
        <v>8883</v>
      </c>
      <c r="C3016" s="60">
        <v>42</v>
      </c>
      <c r="D3016" s="60" t="s">
        <v>50</v>
      </c>
      <c r="E3016" s="60" t="s">
        <v>9318</v>
      </c>
      <c r="F3016" s="60">
        <v>-5533</v>
      </c>
      <c r="G3016" s="60" t="s">
        <v>85</v>
      </c>
      <c r="H3016" s="60" t="s">
        <v>20</v>
      </c>
      <c r="I3016" s="60">
        <v>147345.81</v>
      </c>
      <c r="J3016" s="60" t="s">
        <v>3048</v>
      </c>
      <c r="K3016" s="60" t="s">
        <v>81</v>
      </c>
      <c r="L3016" s="60" t="s">
        <v>32</v>
      </c>
      <c r="M3016" s="60">
        <v>2.94</v>
      </c>
      <c r="N3016" s="60" t="s">
        <v>74</v>
      </c>
      <c r="O3016" s="60">
        <v>24</v>
      </c>
    </row>
    <row r="3017" spans="1:15" x14ac:dyDescent="0.2">
      <c r="A3017" s="60" t="s">
        <v>9319</v>
      </c>
      <c r="B3017" s="60" t="s">
        <v>9320</v>
      </c>
      <c r="C3017" s="60">
        <v>32</v>
      </c>
      <c r="D3017" s="60" t="s">
        <v>17</v>
      </c>
      <c r="E3017" s="60" t="s">
        <v>9321</v>
      </c>
      <c r="F3017" s="60">
        <v>-4439</v>
      </c>
      <c r="G3017" s="60" t="s">
        <v>37</v>
      </c>
      <c r="H3017" s="60" t="s">
        <v>173</v>
      </c>
      <c r="I3017" s="60">
        <v>67435.88</v>
      </c>
      <c r="J3017" s="60" t="s">
        <v>9322</v>
      </c>
      <c r="K3017" s="60" t="s">
        <v>62</v>
      </c>
      <c r="L3017" s="60" t="s">
        <v>32</v>
      </c>
      <c r="M3017" s="60">
        <v>4.8499999999999996</v>
      </c>
      <c r="N3017" s="60" t="s">
        <v>33</v>
      </c>
      <c r="O3017" s="60">
        <v>4</v>
      </c>
    </row>
    <row r="3018" spans="1:15" x14ac:dyDescent="0.2">
      <c r="A3018" s="60" t="s">
        <v>9323</v>
      </c>
      <c r="B3018" s="60" t="s">
        <v>9324</v>
      </c>
      <c r="C3018" s="60">
        <v>25</v>
      </c>
      <c r="D3018" s="60" t="s">
        <v>27</v>
      </c>
      <c r="E3018" s="60" t="s">
        <v>9325</v>
      </c>
      <c r="F3018" s="60">
        <v>-5939</v>
      </c>
      <c r="G3018" s="60" t="s">
        <v>94</v>
      </c>
      <c r="H3018" s="60" t="s">
        <v>71</v>
      </c>
      <c r="I3018" s="60">
        <v>48321.3</v>
      </c>
      <c r="J3018" s="60" t="s">
        <v>1081</v>
      </c>
      <c r="K3018" s="60" t="s">
        <v>118</v>
      </c>
      <c r="L3018" s="60" t="s">
        <v>56</v>
      </c>
      <c r="M3018" s="60">
        <v>3.69</v>
      </c>
      <c r="N3018" s="60" t="s">
        <v>33</v>
      </c>
      <c r="O3018" s="60">
        <v>0</v>
      </c>
    </row>
    <row r="3019" spans="1:15" x14ac:dyDescent="0.2">
      <c r="A3019" s="60" t="s">
        <v>9326</v>
      </c>
      <c r="B3019" s="60" t="s">
        <v>4617</v>
      </c>
      <c r="C3019" s="60">
        <v>29</v>
      </c>
      <c r="D3019" s="60" t="s">
        <v>27</v>
      </c>
      <c r="E3019" s="60" t="s">
        <v>9327</v>
      </c>
      <c r="F3019" s="60">
        <v>-4743</v>
      </c>
      <c r="G3019" s="60" t="s">
        <v>85</v>
      </c>
      <c r="H3019" s="60" t="s">
        <v>194</v>
      </c>
      <c r="I3019" s="60">
        <v>47730.02</v>
      </c>
      <c r="J3019" s="60" t="s">
        <v>3619</v>
      </c>
      <c r="K3019" s="60" t="s">
        <v>62</v>
      </c>
      <c r="L3019" s="60" t="s">
        <v>23</v>
      </c>
      <c r="M3019" s="60">
        <v>4.29</v>
      </c>
      <c r="N3019" s="60" t="s">
        <v>74</v>
      </c>
      <c r="O3019" s="60">
        <v>8</v>
      </c>
    </row>
    <row r="3020" spans="1:15" x14ac:dyDescent="0.2">
      <c r="A3020" s="60" t="s">
        <v>9328</v>
      </c>
      <c r="B3020" s="60" t="s">
        <v>9329</v>
      </c>
      <c r="C3020" s="60">
        <v>22</v>
      </c>
      <c r="D3020" s="60" t="s">
        <v>50</v>
      </c>
      <c r="E3020" s="60" t="s">
        <v>9330</v>
      </c>
      <c r="F3020" s="60">
        <v>-6491</v>
      </c>
      <c r="G3020" s="60" t="s">
        <v>37</v>
      </c>
      <c r="H3020" s="60" t="s">
        <v>71</v>
      </c>
      <c r="I3020" s="60">
        <v>83026.98</v>
      </c>
      <c r="J3020" s="60" t="s">
        <v>5899</v>
      </c>
      <c r="K3020" s="60" t="s">
        <v>127</v>
      </c>
      <c r="L3020" s="60" t="s">
        <v>32</v>
      </c>
      <c r="M3020" s="60">
        <v>1.87</v>
      </c>
      <c r="N3020" s="60" t="s">
        <v>24</v>
      </c>
      <c r="O3020" s="60">
        <v>30</v>
      </c>
    </row>
    <row r="3021" spans="1:15" x14ac:dyDescent="0.2">
      <c r="A3021" s="60" t="s">
        <v>9331</v>
      </c>
      <c r="B3021" s="60" t="s">
        <v>1709</v>
      </c>
      <c r="C3021" s="60">
        <v>61</v>
      </c>
      <c r="D3021" s="60" t="s">
        <v>27</v>
      </c>
      <c r="E3021" s="60" t="s">
        <v>9332</v>
      </c>
      <c r="F3021" s="60">
        <v>-6804</v>
      </c>
      <c r="G3021" s="60" t="s">
        <v>94</v>
      </c>
      <c r="H3021" s="60" t="s">
        <v>30</v>
      </c>
      <c r="I3021" s="60">
        <v>109084.61</v>
      </c>
      <c r="J3021" s="60" t="s">
        <v>1887</v>
      </c>
      <c r="K3021" s="60" t="s">
        <v>127</v>
      </c>
      <c r="L3021" s="60" t="s">
        <v>32</v>
      </c>
      <c r="M3021" s="60">
        <v>1.17</v>
      </c>
      <c r="N3021" s="60" t="s">
        <v>24</v>
      </c>
      <c r="O3021" s="60">
        <v>23</v>
      </c>
    </row>
    <row r="3022" spans="1:15" x14ac:dyDescent="0.2">
      <c r="A3022" s="60" t="s">
        <v>9333</v>
      </c>
      <c r="B3022" s="60" t="s">
        <v>9334</v>
      </c>
      <c r="C3022" s="60">
        <v>60</v>
      </c>
      <c r="D3022" s="60" t="s">
        <v>27</v>
      </c>
      <c r="E3022" s="60" t="s">
        <v>9335</v>
      </c>
      <c r="F3022" s="60">
        <v>-8488</v>
      </c>
      <c r="G3022" s="60" t="s">
        <v>99</v>
      </c>
      <c r="H3022" s="60" t="s">
        <v>66</v>
      </c>
      <c r="I3022" s="60">
        <v>152623.79</v>
      </c>
      <c r="J3022" s="60" t="s">
        <v>6706</v>
      </c>
      <c r="K3022" s="60" t="s">
        <v>136</v>
      </c>
      <c r="L3022" s="60" t="s">
        <v>32</v>
      </c>
      <c r="M3022" s="60">
        <v>2.21</v>
      </c>
      <c r="N3022" s="60" t="s">
        <v>74</v>
      </c>
      <c r="O3022" s="60">
        <v>13</v>
      </c>
    </row>
    <row r="3023" spans="1:15" x14ac:dyDescent="0.2">
      <c r="A3023" s="60" t="s">
        <v>9336</v>
      </c>
      <c r="B3023" s="60" t="s">
        <v>2104</v>
      </c>
      <c r="C3023" s="60">
        <v>61</v>
      </c>
      <c r="D3023" s="60" t="s">
        <v>50</v>
      </c>
      <c r="E3023" s="60" t="s">
        <v>9337</v>
      </c>
      <c r="F3023" s="60">
        <v>-6654</v>
      </c>
      <c r="G3023" s="60" t="s">
        <v>85</v>
      </c>
      <c r="H3023" s="60" t="s">
        <v>71</v>
      </c>
      <c r="I3023" s="60">
        <v>117286.37</v>
      </c>
      <c r="J3023" s="60" t="s">
        <v>2825</v>
      </c>
      <c r="K3023" s="60" t="s">
        <v>104</v>
      </c>
      <c r="L3023" s="60" t="s">
        <v>73</v>
      </c>
      <c r="M3023" s="60">
        <v>4.4800000000000004</v>
      </c>
      <c r="N3023" s="60" t="s">
        <v>41</v>
      </c>
      <c r="O3023" s="60">
        <v>19</v>
      </c>
    </row>
    <row r="3024" spans="1:15" x14ac:dyDescent="0.2">
      <c r="A3024" s="60" t="s">
        <v>9338</v>
      </c>
      <c r="B3024" s="60" t="s">
        <v>7213</v>
      </c>
      <c r="C3024" s="60">
        <v>44</v>
      </c>
      <c r="D3024" s="60" t="s">
        <v>17</v>
      </c>
      <c r="E3024" s="60" t="s">
        <v>9339</v>
      </c>
      <c r="F3024" s="60">
        <v>-6601</v>
      </c>
      <c r="G3024" s="60" t="s">
        <v>37</v>
      </c>
      <c r="H3024" s="60" t="s">
        <v>38</v>
      </c>
      <c r="I3024" s="60">
        <v>176367.89</v>
      </c>
      <c r="J3024" s="60" t="s">
        <v>4183</v>
      </c>
      <c r="K3024" s="60" t="s">
        <v>62</v>
      </c>
      <c r="L3024" s="60" t="s">
        <v>56</v>
      </c>
      <c r="M3024" s="60">
        <v>3.21</v>
      </c>
      <c r="N3024" s="60" t="s">
        <v>74</v>
      </c>
      <c r="O3024" s="60">
        <v>23</v>
      </c>
    </row>
    <row r="3025" spans="1:15" x14ac:dyDescent="0.2">
      <c r="A3025" s="60" t="s">
        <v>9340</v>
      </c>
      <c r="B3025" s="60" t="s">
        <v>9341</v>
      </c>
      <c r="C3025" s="60">
        <v>56</v>
      </c>
      <c r="D3025" s="60" t="s">
        <v>17</v>
      </c>
      <c r="E3025" s="60" t="s">
        <v>9342</v>
      </c>
      <c r="F3025" s="60">
        <v>-7960</v>
      </c>
      <c r="G3025" s="60" t="s">
        <v>99</v>
      </c>
      <c r="H3025" s="60" t="s">
        <v>71</v>
      </c>
      <c r="I3025" s="60">
        <v>112445.91</v>
      </c>
      <c r="J3025" s="60" t="s">
        <v>9343</v>
      </c>
      <c r="K3025" s="60" t="s">
        <v>118</v>
      </c>
      <c r="L3025" s="60" t="s">
        <v>56</v>
      </c>
      <c r="M3025" s="60">
        <v>4.51</v>
      </c>
      <c r="N3025" s="60" t="s">
        <v>24</v>
      </c>
      <c r="O3025" s="60">
        <v>15</v>
      </c>
    </row>
    <row r="3026" spans="1:15" x14ac:dyDescent="0.2">
      <c r="A3026" s="60" t="s">
        <v>9344</v>
      </c>
      <c r="B3026" s="60" t="s">
        <v>8437</v>
      </c>
      <c r="C3026" s="60">
        <v>24</v>
      </c>
      <c r="D3026" s="60" t="s">
        <v>27</v>
      </c>
      <c r="E3026" s="60" t="s">
        <v>9345</v>
      </c>
      <c r="F3026" s="60">
        <v>-4144</v>
      </c>
      <c r="G3026" s="60" t="s">
        <v>99</v>
      </c>
      <c r="H3026" s="60" t="s">
        <v>30</v>
      </c>
      <c r="I3026" s="60">
        <v>152875.81</v>
      </c>
      <c r="J3026" s="60" t="s">
        <v>1512</v>
      </c>
      <c r="K3026" s="60" t="s">
        <v>118</v>
      </c>
      <c r="L3026" s="60" t="s">
        <v>32</v>
      </c>
      <c r="M3026" s="60">
        <v>1.41</v>
      </c>
      <c r="N3026" s="60" t="s">
        <v>57</v>
      </c>
      <c r="O3026" s="60">
        <v>24</v>
      </c>
    </row>
    <row r="3027" spans="1:15" x14ac:dyDescent="0.2">
      <c r="A3027" s="60" t="s">
        <v>9346</v>
      </c>
      <c r="B3027" s="60" t="s">
        <v>1352</v>
      </c>
      <c r="C3027" s="60">
        <v>31</v>
      </c>
      <c r="D3027" s="60" t="s">
        <v>50</v>
      </c>
      <c r="E3027" s="60" t="s">
        <v>9347</v>
      </c>
      <c r="F3027" s="60">
        <v>-5182</v>
      </c>
      <c r="G3027" s="60" t="s">
        <v>94</v>
      </c>
      <c r="H3027" s="60" t="s">
        <v>144</v>
      </c>
      <c r="I3027" s="60">
        <v>72483.320000000007</v>
      </c>
      <c r="J3027" s="60" t="s">
        <v>5604</v>
      </c>
      <c r="K3027" s="60" t="s">
        <v>81</v>
      </c>
      <c r="L3027" s="60" t="s">
        <v>32</v>
      </c>
      <c r="M3027" s="60">
        <v>4.0999999999999996</v>
      </c>
      <c r="N3027" s="60" t="s">
        <v>57</v>
      </c>
      <c r="O3027" s="60">
        <v>27</v>
      </c>
    </row>
    <row r="3028" spans="1:15" x14ac:dyDescent="0.2">
      <c r="A3028" s="60" t="s">
        <v>9348</v>
      </c>
      <c r="B3028" s="60" t="s">
        <v>785</v>
      </c>
      <c r="C3028" s="60">
        <v>54</v>
      </c>
      <c r="D3028" s="60" t="s">
        <v>50</v>
      </c>
      <c r="E3028" s="60" t="s">
        <v>9349</v>
      </c>
      <c r="F3028" s="60">
        <v>-10357</v>
      </c>
      <c r="G3028" s="60" t="s">
        <v>78</v>
      </c>
      <c r="H3028" s="60" t="s">
        <v>66</v>
      </c>
      <c r="I3028" s="60">
        <v>41209.53</v>
      </c>
      <c r="J3028" s="60" t="s">
        <v>1943</v>
      </c>
      <c r="K3028" s="60" t="s">
        <v>40</v>
      </c>
      <c r="L3028" s="60" t="s">
        <v>73</v>
      </c>
      <c r="M3028" s="60">
        <v>2.91</v>
      </c>
      <c r="N3028" s="60" t="s">
        <v>57</v>
      </c>
      <c r="O3028" s="60">
        <v>38</v>
      </c>
    </row>
    <row r="3029" spans="1:15" x14ac:dyDescent="0.2">
      <c r="A3029" s="60" t="s">
        <v>9350</v>
      </c>
      <c r="B3029" s="60" t="s">
        <v>9205</v>
      </c>
      <c r="C3029" s="60">
        <v>34</v>
      </c>
      <c r="D3029" s="60" t="s">
        <v>50</v>
      </c>
      <c r="E3029" s="60" t="s">
        <v>9351</v>
      </c>
      <c r="F3029" s="60">
        <v>-5054</v>
      </c>
      <c r="G3029" s="60" t="s">
        <v>94</v>
      </c>
      <c r="H3029" s="60" t="s">
        <v>30</v>
      </c>
      <c r="I3029" s="60">
        <v>111837.79</v>
      </c>
      <c r="J3029" s="60" t="s">
        <v>5777</v>
      </c>
      <c r="K3029" s="60" t="s">
        <v>118</v>
      </c>
      <c r="L3029" s="60" t="s">
        <v>32</v>
      </c>
      <c r="M3029" s="60">
        <v>1.8</v>
      </c>
      <c r="N3029" s="60" t="s">
        <v>74</v>
      </c>
      <c r="O3029" s="60">
        <v>36</v>
      </c>
    </row>
    <row r="3030" spans="1:15" x14ac:dyDescent="0.2">
      <c r="A3030" s="60" t="s">
        <v>9352</v>
      </c>
      <c r="B3030" s="60" t="s">
        <v>2946</v>
      </c>
      <c r="C3030" s="60">
        <v>27</v>
      </c>
      <c r="D3030" s="60" t="s">
        <v>17</v>
      </c>
      <c r="E3030" s="60" t="s">
        <v>9353</v>
      </c>
      <c r="F3030" s="60">
        <v>-6853</v>
      </c>
      <c r="G3030" s="60" t="s">
        <v>94</v>
      </c>
      <c r="H3030" s="60" t="s">
        <v>79</v>
      </c>
      <c r="I3030" s="60">
        <v>42304.5</v>
      </c>
      <c r="J3030" s="60" t="s">
        <v>9354</v>
      </c>
      <c r="K3030" s="60" t="s">
        <v>40</v>
      </c>
      <c r="L3030" s="60" t="s">
        <v>73</v>
      </c>
      <c r="M3030" s="60">
        <v>1.4</v>
      </c>
      <c r="N3030" s="60" t="s">
        <v>41</v>
      </c>
      <c r="O3030" s="60">
        <v>8</v>
      </c>
    </row>
    <row r="3031" spans="1:15" x14ac:dyDescent="0.2">
      <c r="A3031" s="60" t="s">
        <v>9355</v>
      </c>
      <c r="B3031" s="60" t="s">
        <v>758</v>
      </c>
      <c r="C3031" s="60">
        <v>58</v>
      </c>
      <c r="D3031" s="60" t="s">
        <v>17</v>
      </c>
      <c r="E3031" s="60" t="s">
        <v>9356</v>
      </c>
      <c r="F3031" s="60">
        <v>-9619</v>
      </c>
      <c r="G3031" s="60" t="s">
        <v>99</v>
      </c>
      <c r="H3031" s="60" t="s">
        <v>66</v>
      </c>
      <c r="I3031" s="60">
        <v>101757.16</v>
      </c>
      <c r="J3031" s="60" t="s">
        <v>1316</v>
      </c>
      <c r="K3031" s="60" t="s">
        <v>55</v>
      </c>
      <c r="L3031" s="60" t="s">
        <v>23</v>
      </c>
      <c r="M3031" s="60">
        <v>4.5199999999999996</v>
      </c>
      <c r="N3031" s="60" t="s">
        <v>57</v>
      </c>
      <c r="O3031" s="60">
        <v>36</v>
      </c>
    </row>
    <row r="3032" spans="1:15" x14ac:dyDescent="0.2">
      <c r="A3032" s="60" t="s">
        <v>9357</v>
      </c>
      <c r="B3032" s="60" t="s">
        <v>1941</v>
      </c>
      <c r="C3032" s="60">
        <v>22</v>
      </c>
      <c r="D3032" s="60" t="s">
        <v>50</v>
      </c>
      <c r="E3032" s="60" t="s">
        <v>9358</v>
      </c>
      <c r="F3032" s="60">
        <v>-11090</v>
      </c>
      <c r="G3032" s="60" t="s">
        <v>19</v>
      </c>
      <c r="H3032" s="60" t="s">
        <v>53</v>
      </c>
      <c r="I3032" s="60">
        <v>105519.83</v>
      </c>
      <c r="J3032" s="60" t="s">
        <v>4914</v>
      </c>
      <c r="K3032" s="60" t="s">
        <v>81</v>
      </c>
      <c r="L3032" s="60" t="s">
        <v>32</v>
      </c>
      <c r="M3032" s="60">
        <v>2.48</v>
      </c>
      <c r="N3032" s="60" t="s">
        <v>57</v>
      </c>
      <c r="O3032" s="60">
        <v>17</v>
      </c>
    </row>
    <row r="3033" spans="1:15" x14ac:dyDescent="0.2">
      <c r="A3033" s="60" t="s">
        <v>9359</v>
      </c>
      <c r="B3033" s="60" t="s">
        <v>5539</v>
      </c>
      <c r="C3033" s="60">
        <v>54</v>
      </c>
      <c r="D3033" s="60" t="s">
        <v>27</v>
      </c>
      <c r="E3033" s="60" t="s">
        <v>9360</v>
      </c>
      <c r="F3033" s="60">
        <v>-3882</v>
      </c>
      <c r="G3033" s="60" t="s">
        <v>94</v>
      </c>
      <c r="H3033" s="60" t="s">
        <v>38</v>
      </c>
      <c r="I3033" s="60">
        <v>54453.85</v>
      </c>
      <c r="J3033" s="60" t="s">
        <v>2325</v>
      </c>
      <c r="K3033" s="60" t="s">
        <v>81</v>
      </c>
      <c r="L3033" s="60" t="s">
        <v>23</v>
      </c>
      <c r="M3033" s="60">
        <v>3.66</v>
      </c>
      <c r="N3033" s="60" t="s">
        <v>57</v>
      </c>
      <c r="O3033" s="60">
        <v>29</v>
      </c>
    </row>
    <row r="3034" spans="1:15" x14ac:dyDescent="0.2">
      <c r="A3034" s="60" t="s">
        <v>9361</v>
      </c>
      <c r="B3034" s="60" t="s">
        <v>6836</v>
      </c>
      <c r="C3034" s="60">
        <v>22</v>
      </c>
      <c r="D3034" s="60" t="s">
        <v>27</v>
      </c>
      <c r="E3034" s="60" t="s">
        <v>9362</v>
      </c>
      <c r="F3034" s="60">
        <v>-2931</v>
      </c>
      <c r="G3034" s="60" t="s">
        <v>85</v>
      </c>
      <c r="H3034" s="60" t="s">
        <v>30</v>
      </c>
      <c r="I3034" s="60">
        <v>73338.55</v>
      </c>
      <c r="J3034" s="60" t="s">
        <v>734</v>
      </c>
      <c r="K3034" s="60" t="s">
        <v>22</v>
      </c>
      <c r="L3034" s="60" t="s">
        <v>73</v>
      </c>
      <c r="M3034" s="60">
        <v>4.54</v>
      </c>
      <c r="N3034" s="60" t="s">
        <v>33</v>
      </c>
      <c r="O3034" s="60">
        <v>16</v>
      </c>
    </row>
    <row r="3035" spans="1:15" x14ac:dyDescent="0.2">
      <c r="A3035" s="60" t="s">
        <v>9363</v>
      </c>
      <c r="B3035" s="60" t="s">
        <v>9364</v>
      </c>
      <c r="C3035" s="60">
        <v>57</v>
      </c>
      <c r="D3035" s="60" t="s">
        <v>17</v>
      </c>
      <c r="E3035" s="60" t="s">
        <v>9365</v>
      </c>
      <c r="F3035" s="60">
        <v>-6164</v>
      </c>
      <c r="G3035" s="60" t="s">
        <v>99</v>
      </c>
      <c r="H3035" s="60" t="s">
        <v>194</v>
      </c>
      <c r="I3035" s="60">
        <v>95389.2</v>
      </c>
      <c r="J3035" s="60" t="s">
        <v>1164</v>
      </c>
      <c r="K3035" s="60" t="s">
        <v>62</v>
      </c>
      <c r="L3035" s="60" t="s">
        <v>56</v>
      </c>
      <c r="M3035" s="60">
        <v>4.67</v>
      </c>
      <c r="N3035" s="60" t="s">
        <v>41</v>
      </c>
      <c r="O3035" s="60">
        <v>40</v>
      </c>
    </row>
    <row r="3036" spans="1:15" x14ac:dyDescent="0.2">
      <c r="A3036" s="60" t="s">
        <v>9366</v>
      </c>
      <c r="B3036" s="60" t="s">
        <v>6274</v>
      </c>
      <c r="C3036" s="60">
        <v>25</v>
      </c>
      <c r="D3036" s="60" t="s">
        <v>27</v>
      </c>
      <c r="E3036" s="60" t="s">
        <v>9367</v>
      </c>
      <c r="F3036" s="60">
        <v>-9854</v>
      </c>
      <c r="G3036" s="60" t="s">
        <v>45</v>
      </c>
      <c r="H3036" s="60" t="s">
        <v>66</v>
      </c>
      <c r="I3036" s="60">
        <v>136968.75</v>
      </c>
      <c r="J3036" s="60" t="s">
        <v>9368</v>
      </c>
      <c r="K3036" s="60" t="s">
        <v>104</v>
      </c>
      <c r="L3036" s="60" t="s">
        <v>73</v>
      </c>
      <c r="M3036" s="60">
        <v>1.22</v>
      </c>
      <c r="N3036" s="60" t="s">
        <v>57</v>
      </c>
      <c r="O3036" s="60">
        <v>36</v>
      </c>
    </row>
    <row r="3037" spans="1:15" x14ac:dyDescent="0.2">
      <c r="A3037" s="60" t="s">
        <v>9369</v>
      </c>
      <c r="B3037" s="60" t="s">
        <v>9370</v>
      </c>
      <c r="C3037" s="60">
        <v>65</v>
      </c>
      <c r="D3037" s="60" t="s">
        <v>50</v>
      </c>
      <c r="E3037" s="60" t="s">
        <v>9371</v>
      </c>
      <c r="F3037" s="60">
        <v>-10681</v>
      </c>
      <c r="G3037" s="60" t="s">
        <v>94</v>
      </c>
      <c r="H3037" s="60" t="s">
        <v>20</v>
      </c>
      <c r="I3037" s="60">
        <v>36249.06</v>
      </c>
      <c r="J3037" s="60" t="s">
        <v>5202</v>
      </c>
      <c r="K3037" s="60" t="s">
        <v>47</v>
      </c>
      <c r="L3037" s="60" t="s">
        <v>56</v>
      </c>
      <c r="M3037" s="60">
        <v>3.1</v>
      </c>
      <c r="N3037" s="60" t="s">
        <v>33</v>
      </c>
      <c r="O3037" s="60">
        <v>15</v>
      </c>
    </row>
    <row r="3038" spans="1:15" x14ac:dyDescent="0.2">
      <c r="A3038" s="60" t="s">
        <v>9372</v>
      </c>
      <c r="B3038" s="60" t="s">
        <v>9373</v>
      </c>
      <c r="C3038" s="60">
        <v>30</v>
      </c>
      <c r="D3038" s="60" t="s">
        <v>50</v>
      </c>
      <c r="E3038" s="60" t="s">
        <v>9374</v>
      </c>
      <c r="F3038" s="60">
        <v>-10511</v>
      </c>
      <c r="G3038" s="60" t="s">
        <v>45</v>
      </c>
      <c r="H3038" s="60" t="s">
        <v>194</v>
      </c>
      <c r="I3038" s="60">
        <v>178978.32</v>
      </c>
      <c r="J3038" s="60" t="s">
        <v>2367</v>
      </c>
      <c r="K3038" s="60" t="s">
        <v>62</v>
      </c>
      <c r="L3038" s="60" t="s">
        <v>73</v>
      </c>
      <c r="M3038" s="60">
        <v>2.95</v>
      </c>
      <c r="N3038" s="60" t="s">
        <v>74</v>
      </c>
      <c r="O3038" s="60">
        <v>15</v>
      </c>
    </row>
    <row r="3039" spans="1:15" x14ac:dyDescent="0.2">
      <c r="A3039" s="60" t="s">
        <v>9375</v>
      </c>
      <c r="B3039" s="60" t="s">
        <v>5964</v>
      </c>
      <c r="C3039" s="60">
        <v>50</v>
      </c>
      <c r="D3039" s="60" t="s">
        <v>27</v>
      </c>
      <c r="E3039" s="60" t="s">
        <v>9376</v>
      </c>
      <c r="F3039" s="60">
        <v>-4405</v>
      </c>
      <c r="G3039" s="60" t="s">
        <v>19</v>
      </c>
      <c r="H3039" s="60" t="s">
        <v>79</v>
      </c>
      <c r="I3039" s="60">
        <v>131955</v>
      </c>
      <c r="J3039" s="60" t="s">
        <v>2238</v>
      </c>
      <c r="K3039" s="60" t="s">
        <v>55</v>
      </c>
      <c r="L3039" s="60" t="s">
        <v>73</v>
      </c>
      <c r="M3039" s="60">
        <v>2.92</v>
      </c>
      <c r="N3039" s="60" t="s">
        <v>57</v>
      </c>
      <c r="O3039" s="60">
        <v>17</v>
      </c>
    </row>
    <row r="3040" spans="1:15" x14ac:dyDescent="0.2">
      <c r="A3040" s="60" t="s">
        <v>9377</v>
      </c>
      <c r="B3040" s="60" t="s">
        <v>8753</v>
      </c>
      <c r="C3040" s="60">
        <v>37</v>
      </c>
      <c r="D3040" s="60" t="s">
        <v>27</v>
      </c>
      <c r="E3040" s="60" t="s">
        <v>9378</v>
      </c>
      <c r="F3040" s="60">
        <v>-4969</v>
      </c>
      <c r="G3040" s="60" t="s">
        <v>94</v>
      </c>
      <c r="H3040" s="60" t="s">
        <v>30</v>
      </c>
      <c r="I3040" s="60">
        <v>139749.71</v>
      </c>
      <c r="J3040" s="60" t="s">
        <v>5977</v>
      </c>
      <c r="K3040" s="60" t="s">
        <v>62</v>
      </c>
      <c r="L3040" s="60" t="s">
        <v>56</v>
      </c>
      <c r="M3040" s="60">
        <v>2.63</v>
      </c>
      <c r="N3040" s="60" t="s">
        <v>24</v>
      </c>
      <c r="O3040" s="60">
        <v>2</v>
      </c>
    </row>
    <row r="3041" spans="1:15" x14ac:dyDescent="0.2">
      <c r="A3041" s="60" t="s">
        <v>9379</v>
      </c>
      <c r="B3041" s="60" t="s">
        <v>1551</v>
      </c>
      <c r="C3041" s="60">
        <v>22</v>
      </c>
      <c r="D3041" s="60" t="s">
        <v>50</v>
      </c>
      <c r="E3041" s="60" t="s">
        <v>9380</v>
      </c>
      <c r="F3041" s="60">
        <v>-8880</v>
      </c>
      <c r="G3041" s="60" t="s">
        <v>116</v>
      </c>
      <c r="H3041" s="60" t="s">
        <v>144</v>
      </c>
      <c r="I3041" s="60">
        <v>145776.16</v>
      </c>
      <c r="J3041" s="60" t="s">
        <v>6499</v>
      </c>
      <c r="K3041" s="60" t="s">
        <v>40</v>
      </c>
      <c r="L3041" s="60" t="s">
        <v>56</v>
      </c>
      <c r="M3041" s="60">
        <v>2.1800000000000002</v>
      </c>
      <c r="N3041" s="60" t="s">
        <v>41</v>
      </c>
      <c r="O3041" s="60">
        <v>8</v>
      </c>
    </row>
    <row r="3042" spans="1:15" x14ac:dyDescent="0.2">
      <c r="A3042" s="60" t="s">
        <v>9381</v>
      </c>
      <c r="B3042" s="60" t="s">
        <v>4344</v>
      </c>
      <c r="C3042" s="60">
        <v>61</v>
      </c>
      <c r="D3042" s="60" t="s">
        <v>17</v>
      </c>
      <c r="E3042" s="60" t="s">
        <v>9382</v>
      </c>
      <c r="F3042" s="60">
        <v>-7687</v>
      </c>
      <c r="G3042" s="60" t="s">
        <v>29</v>
      </c>
      <c r="H3042" s="60" t="s">
        <v>173</v>
      </c>
      <c r="I3042" s="60">
        <v>126513.44</v>
      </c>
      <c r="J3042" s="60" t="s">
        <v>9383</v>
      </c>
      <c r="K3042" s="60" t="s">
        <v>62</v>
      </c>
      <c r="L3042" s="60" t="s">
        <v>73</v>
      </c>
      <c r="M3042" s="60">
        <v>1.6</v>
      </c>
      <c r="N3042" s="60" t="s">
        <v>33</v>
      </c>
      <c r="O3042" s="60">
        <v>35</v>
      </c>
    </row>
    <row r="3043" spans="1:15" x14ac:dyDescent="0.2">
      <c r="A3043" s="60" t="s">
        <v>9384</v>
      </c>
      <c r="B3043" s="60" t="s">
        <v>9385</v>
      </c>
      <c r="C3043" s="60">
        <v>51</v>
      </c>
      <c r="D3043" s="60" t="s">
        <v>27</v>
      </c>
      <c r="E3043" s="60" t="s">
        <v>9386</v>
      </c>
      <c r="F3043" s="60">
        <v>-2965</v>
      </c>
      <c r="G3043" s="60" t="s">
        <v>94</v>
      </c>
      <c r="H3043" s="60" t="s">
        <v>53</v>
      </c>
      <c r="I3043" s="60">
        <v>54614.27</v>
      </c>
      <c r="J3043" s="60" t="s">
        <v>4509</v>
      </c>
      <c r="K3043" s="60" t="s">
        <v>104</v>
      </c>
      <c r="L3043" s="60" t="s">
        <v>56</v>
      </c>
      <c r="M3043" s="60">
        <v>3.46</v>
      </c>
      <c r="N3043" s="60" t="s">
        <v>74</v>
      </c>
      <c r="O3043" s="60">
        <v>27</v>
      </c>
    </row>
    <row r="3044" spans="1:15" x14ac:dyDescent="0.2">
      <c r="A3044" s="60" t="s">
        <v>9387</v>
      </c>
      <c r="B3044" s="60" t="s">
        <v>9388</v>
      </c>
      <c r="C3044" s="60">
        <v>28</v>
      </c>
      <c r="D3044" s="60" t="s">
        <v>50</v>
      </c>
      <c r="E3044" s="60" t="s">
        <v>9389</v>
      </c>
      <c r="F3044" s="60">
        <v>-10104</v>
      </c>
      <c r="G3044" s="60" t="s">
        <v>78</v>
      </c>
      <c r="H3044" s="60" t="s">
        <v>79</v>
      </c>
      <c r="I3044" s="60">
        <v>139004.10999999999</v>
      </c>
      <c r="J3044" s="60" t="s">
        <v>9137</v>
      </c>
      <c r="K3044" s="60" t="s">
        <v>118</v>
      </c>
      <c r="L3044" s="60" t="s">
        <v>56</v>
      </c>
      <c r="M3044" s="60">
        <v>3.68</v>
      </c>
      <c r="N3044" s="60" t="s">
        <v>57</v>
      </c>
      <c r="O3044" s="60">
        <v>13</v>
      </c>
    </row>
    <row r="3045" spans="1:15" x14ac:dyDescent="0.2">
      <c r="A3045" s="60" t="s">
        <v>9390</v>
      </c>
      <c r="B3045" s="60" t="s">
        <v>9391</v>
      </c>
      <c r="C3045" s="60">
        <v>30</v>
      </c>
      <c r="D3045" s="60" t="s">
        <v>27</v>
      </c>
      <c r="E3045" s="60" t="s">
        <v>9392</v>
      </c>
      <c r="F3045" s="60">
        <v>-11346</v>
      </c>
      <c r="G3045" s="60" t="s">
        <v>29</v>
      </c>
      <c r="H3045" s="60" t="s">
        <v>53</v>
      </c>
      <c r="I3045" s="60">
        <v>57494.62</v>
      </c>
      <c r="J3045" s="60" t="s">
        <v>7806</v>
      </c>
      <c r="K3045" s="60" t="s">
        <v>81</v>
      </c>
      <c r="L3045" s="60" t="s">
        <v>56</v>
      </c>
      <c r="M3045" s="60">
        <v>3.6</v>
      </c>
      <c r="N3045" s="60" t="s">
        <v>41</v>
      </c>
      <c r="O3045" s="60">
        <v>11</v>
      </c>
    </row>
    <row r="3046" spans="1:15" x14ac:dyDescent="0.2">
      <c r="A3046" s="60" t="s">
        <v>9393</v>
      </c>
      <c r="B3046" s="60" t="s">
        <v>2145</v>
      </c>
      <c r="C3046" s="60">
        <v>49</v>
      </c>
      <c r="D3046" s="60" t="s">
        <v>27</v>
      </c>
      <c r="E3046" s="60" t="s">
        <v>9394</v>
      </c>
      <c r="F3046" s="60">
        <v>-8477</v>
      </c>
      <c r="G3046" s="60" t="s">
        <v>37</v>
      </c>
      <c r="H3046" s="60" t="s">
        <v>79</v>
      </c>
      <c r="I3046" s="60">
        <v>73959.350000000006</v>
      </c>
      <c r="J3046" s="60" t="s">
        <v>1392</v>
      </c>
      <c r="K3046" s="60" t="s">
        <v>22</v>
      </c>
      <c r="L3046" s="60" t="s">
        <v>73</v>
      </c>
      <c r="M3046" s="60">
        <v>1.8</v>
      </c>
      <c r="N3046" s="60" t="s">
        <v>74</v>
      </c>
      <c r="O3046" s="60">
        <v>19</v>
      </c>
    </row>
    <row r="3047" spans="1:15" x14ac:dyDescent="0.2">
      <c r="A3047" s="60" t="s">
        <v>9395</v>
      </c>
      <c r="B3047" s="60" t="s">
        <v>9396</v>
      </c>
      <c r="C3047" s="60">
        <v>32</v>
      </c>
      <c r="D3047" s="60" t="s">
        <v>50</v>
      </c>
      <c r="E3047" s="60" t="s">
        <v>9397</v>
      </c>
      <c r="F3047" s="60">
        <v>-8018</v>
      </c>
      <c r="G3047" s="60" t="s">
        <v>45</v>
      </c>
      <c r="H3047" s="60" t="s">
        <v>66</v>
      </c>
      <c r="I3047" s="60">
        <v>39560.92</v>
      </c>
      <c r="J3047" s="60" t="s">
        <v>8939</v>
      </c>
      <c r="K3047" s="60" t="s">
        <v>136</v>
      </c>
      <c r="L3047" s="60" t="s">
        <v>32</v>
      </c>
      <c r="M3047" s="60">
        <v>4.29</v>
      </c>
      <c r="N3047" s="60" t="s">
        <v>41</v>
      </c>
      <c r="O3047" s="60">
        <v>18</v>
      </c>
    </row>
    <row r="3048" spans="1:15" x14ac:dyDescent="0.2">
      <c r="A3048" s="60" t="s">
        <v>9398</v>
      </c>
      <c r="B3048" s="60" t="s">
        <v>3020</v>
      </c>
      <c r="C3048" s="60">
        <v>24</v>
      </c>
      <c r="D3048" s="60" t="s">
        <v>17</v>
      </c>
      <c r="E3048" s="60" t="s">
        <v>9399</v>
      </c>
      <c r="F3048" s="60">
        <v>-2261</v>
      </c>
      <c r="G3048" s="60" t="s">
        <v>52</v>
      </c>
      <c r="H3048" s="60" t="s">
        <v>71</v>
      </c>
      <c r="I3048" s="60">
        <v>35921.449999999997</v>
      </c>
      <c r="J3048" s="60" t="s">
        <v>562</v>
      </c>
      <c r="K3048" s="60" t="s">
        <v>136</v>
      </c>
      <c r="L3048" s="60" t="s">
        <v>56</v>
      </c>
      <c r="M3048" s="60">
        <v>2.57</v>
      </c>
      <c r="N3048" s="60" t="s">
        <v>57</v>
      </c>
      <c r="O3048" s="60">
        <v>20</v>
      </c>
    </row>
    <row r="3049" spans="1:15" x14ac:dyDescent="0.2">
      <c r="A3049" s="60" t="s">
        <v>9400</v>
      </c>
      <c r="B3049" s="60" t="s">
        <v>9401</v>
      </c>
      <c r="C3049" s="60">
        <v>41</v>
      </c>
      <c r="D3049" s="60" t="s">
        <v>17</v>
      </c>
      <c r="E3049" s="60" t="s">
        <v>9402</v>
      </c>
      <c r="F3049" s="60">
        <v>-2967</v>
      </c>
      <c r="G3049" s="60" t="s">
        <v>94</v>
      </c>
      <c r="H3049" s="60" t="s">
        <v>20</v>
      </c>
      <c r="I3049" s="60">
        <v>161046.75</v>
      </c>
      <c r="J3049" s="60" t="s">
        <v>1884</v>
      </c>
      <c r="K3049" s="60" t="s">
        <v>104</v>
      </c>
      <c r="L3049" s="60" t="s">
        <v>32</v>
      </c>
      <c r="M3049" s="60">
        <v>3.62</v>
      </c>
      <c r="N3049" s="60" t="s">
        <v>41</v>
      </c>
      <c r="O3049" s="60">
        <v>19</v>
      </c>
    </row>
    <row r="3050" spans="1:15" x14ac:dyDescent="0.2">
      <c r="A3050" s="60" t="s">
        <v>9403</v>
      </c>
      <c r="B3050" s="60" t="s">
        <v>2964</v>
      </c>
      <c r="C3050" s="60">
        <v>32</v>
      </c>
      <c r="D3050" s="60" t="s">
        <v>27</v>
      </c>
      <c r="E3050" s="60" t="s">
        <v>9404</v>
      </c>
      <c r="F3050" s="60">
        <v>-3944</v>
      </c>
      <c r="G3050" s="60" t="s">
        <v>37</v>
      </c>
      <c r="H3050" s="60" t="s">
        <v>20</v>
      </c>
      <c r="I3050" s="60">
        <v>117738.6</v>
      </c>
      <c r="J3050" s="60" t="s">
        <v>6407</v>
      </c>
      <c r="K3050" s="60" t="s">
        <v>47</v>
      </c>
      <c r="L3050" s="60" t="s">
        <v>23</v>
      </c>
      <c r="M3050" s="60">
        <v>3</v>
      </c>
      <c r="N3050" s="60" t="s">
        <v>24</v>
      </c>
      <c r="O3050" s="60">
        <v>10</v>
      </c>
    </row>
    <row r="3051" spans="1:15" x14ac:dyDescent="0.2">
      <c r="A3051" s="60" t="s">
        <v>9405</v>
      </c>
      <c r="B3051" s="60" t="s">
        <v>1087</v>
      </c>
      <c r="C3051" s="60">
        <v>47</v>
      </c>
      <c r="D3051" s="60" t="s">
        <v>50</v>
      </c>
      <c r="E3051" s="60" t="s">
        <v>9406</v>
      </c>
      <c r="F3051" s="60">
        <v>-2741</v>
      </c>
      <c r="G3051" s="60" t="s">
        <v>94</v>
      </c>
      <c r="H3051" s="60" t="s">
        <v>144</v>
      </c>
      <c r="I3051" s="60">
        <v>125943.74</v>
      </c>
      <c r="J3051" s="60" t="s">
        <v>2883</v>
      </c>
      <c r="K3051" s="60" t="s">
        <v>104</v>
      </c>
      <c r="L3051" s="60" t="s">
        <v>23</v>
      </c>
      <c r="M3051" s="60">
        <v>4.46</v>
      </c>
      <c r="N3051" s="60" t="s">
        <v>41</v>
      </c>
      <c r="O3051" s="60">
        <v>5</v>
      </c>
    </row>
    <row r="3052" spans="1:15" x14ac:dyDescent="0.2">
      <c r="A3052" s="60" t="s">
        <v>9407</v>
      </c>
      <c r="B3052" s="60" t="s">
        <v>3463</v>
      </c>
      <c r="C3052" s="60">
        <v>38</v>
      </c>
      <c r="D3052" s="60" t="s">
        <v>27</v>
      </c>
      <c r="E3052" s="60" t="s">
        <v>9408</v>
      </c>
      <c r="F3052" s="60">
        <v>-2364</v>
      </c>
      <c r="G3052" s="60" t="s">
        <v>45</v>
      </c>
      <c r="H3052" s="60" t="s">
        <v>66</v>
      </c>
      <c r="I3052" s="60">
        <v>74111.5</v>
      </c>
      <c r="J3052" s="60" t="s">
        <v>186</v>
      </c>
      <c r="K3052" s="60" t="s">
        <v>40</v>
      </c>
      <c r="L3052" s="60" t="s">
        <v>56</v>
      </c>
      <c r="M3052" s="60">
        <v>4.63</v>
      </c>
      <c r="N3052" s="60" t="s">
        <v>33</v>
      </c>
      <c r="O3052" s="60">
        <v>15</v>
      </c>
    </row>
    <row r="3053" spans="1:15" x14ac:dyDescent="0.2">
      <c r="A3053" s="60" t="s">
        <v>9409</v>
      </c>
      <c r="B3053" s="60" t="s">
        <v>1264</v>
      </c>
      <c r="C3053" s="60">
        <v>63</v>
      </c>
      <c r="D3053" s="60" t="s">
        <v>50</v>
      </c>
      <c r="E3053" s="60" t="s">
        <v>9410</v>
      </c>
      <c r="F3053" s="60">
        <v>-7953</v>
      </c>
      <c r="G3053" s="60" t="s">
        <v>78</v>
      </c>
      <c r="H3053" s="60" t="s">
        <v>66</v>
      </c>
      <c r="I3053" s="60">
        <v>132687.10999999999</v>
      </c>
      <c r="J3053" s="60" t="s">
        <v>1300</v>
      </c>
      <c r="K3053" s="60" t="s">
        <v>22</v>
      </c>
      <c r="L3053" s="60" t="s">
        <v>73</v>
      </c>
      <c r="M3053" s="60">
        <v>4.8899999999999997</v>
      </c>
      <c r="N3053" s="60" t="s">
        <v>33</v>
      </c>
      <c r="O3053" s="60">
        <v>31</v>
      </c>
    </row>
    <row r="3054" spans="1:15" x14ac:dyDescent="0.2">
      <c r="A3054" s="60" t="s">
        <v>9411</v>
      </c>
      <c r="B3054" s="60" t="s">
        <v>2419</v>
      </c>
      <c r="C3054" s="60">
        <v>38</v>
      </c>
      <c r="D3054" s="60" t="s">
        <v>27</v>
      </c>
      <c r="E3054" s="60" t="s">
        <v>9412</v>
      </c>
      <c r="F3054" s="60">
        <v>-4306</v>
      </c>
      <c r="G3054" s="60" t="s">
        <v>85</v>
      </c>
      <c r="H3054" s="60" t="s">
        <v>173</v>
      </c>
      <c r="I3054" s="60">
        <v>136662.28</v>
      </c>
      <c r="J3054" s="60" t="s">
        <v>2814</v>
      </c>
      <c r="K3054" s="60" t="s">
        <v>62</v>
      </c>
      <c r="L3054" s="60" t="s">
        <v>32</v>
      </c>
      <c r="M3054" s="60">
        <v>3.87</v>
      </c>
      <c r="N3054" s="60" t="s">
        <v>57</v>
      </c>
      <c r="O3054" s="60">
        <v>34</v>
      </c>
    </row>
    <row r="3055" spans="1:15" x14ac:dyDescent="0.2">
      <c r="A3055" s="60" t="s">
        <v>9413</v>
      </c>
      <c r="B3055" s="60" t="s">
        <v>1924</v>
      </c>
      <c r="C3055" s="60">
        <v>43</v>
      </c>
      <c r="D3055" s="60" t="s">
        <v>50</v>
      </c>
      <c r="E3055" s="60" t="s">
        <v>9414</v>
      </c>
      <c r="F3055" s="60">
        <v>-10613</v>
      </c>
      <c r="G3055" s="60" t="s">
        <v>37</v>
      </c>
      <c r="H3055" s="60" t="s">
        <v>38</v>
      </c>
      <c r="I3055" s="60">
        <v>170139.06</v>
      </c>
      <c r="J3055" s="60" t="s">
        <v>9415</v>
      </c>
      <c r="K3055" s="60" t="s">
        <v>22</v>
      </c>
      <c r="L3055" s="60" t="s">
        <v>73</v>
      </c>
      <c r="M3055" s="60">
        <v>3.89</v>
      </c>
      <c r="N3055" s="60" t="s">
        <v>33</v>
      </c>
      <c r="O3055" s="60">
        <v>20</v>
      </c>
    </row>
    <row r="3056" spans="1:15" x14ac:dyDescent="0.2">
      <c r="A3056" s="60" t="s">
        <v>9416</v>
      </c>
      <c r="B3056" s="60" t="s">
        <v>6551</v>
      </c>
      <c r="C3056" s="60">
        <v>32</v>
      </c>
      <c r="D3056" s="60" t="s">
        <v>27</v>
      </c>
      <c r="E3056" s="60" t="s">
        <v>9417</v>
      </c>
      <c r="F3056" s="60">
        <v>-6293</v>
      </c>
      <c r="G3056" s="60" t="s">
        <v>99</v>
      </c>
      <c r="H3056" s="60" t="s">
        <v>144</v>
      </c>
      <c r="I3056" s="60">
        <v>166991.99</v>
      </c>
      <c r="J3056" s="60" t="s">
        <v>1201</v>
      </c>
      <c r="K3056" s="60" t="s">
        <v>55</v>
      </c>
      <c r="L3056" s="60" t="s">
        <v>56</v>
      </c>
      <c r="M3056" s="60">
        <v>2.83</v>
      </c>
      <c r="N3056" s="60" t="s">
        <v>33</v>
      </c>
      <c r="O3056" s="60">
        <v>18</v>
      </c>
    </row>
    <row r="3057" spans="1:15" x14ac:dyDescent="0.2">
      <c r="A3057" s="60" t="s">
        <v>9418</v>
      </c>
      <c r="B3057" s="60" t="s">
        <v>3382</v>
      </c>
      <c r="C3057" s="60">
        <v>40</v>
      </c>
      <c r="D3057" s="60" t="s">
        <v>27</v>
      </c>
      <c r="E3057" s="60" t="s">
        <v>9419</v>
      </c>
      <c r="F3057" s="60">
        <v>-5210</v>
      </c>
      <c r="G3057" s="60" t="s">
        <v>52</v>
      </c>
      <c r="H3057" s="60" t="s">
        <v>194</v>
      </c>
      <c r="I3057" s="60">
        <v>85032.39</v>
      </c>
      <c r="J3057" s="60" t="s">
        <v>7018</v>
      </c>
      <c r="K3057" s="60" t="s">
        <v>118</v>
      </c>
      <c r="L3057" s="60" t="s">
        <v>56</v>
      </c>
      <c r="M3057" s="60">
        <v>4.79</v>
      </c>
      <c r="N3057" s="60" t="s">
        <v>41</v>
      </c>
      <c r="O3057" s="60">
        <v>18</v>
      </c>
    </row>
    <row r="3058" spans="1:15" x14ac:dyDescent="0.2">
      <c r="A3058" s="60" t="s">
        <v>9420</v>
      </c>
      <c r="B3058" s="60" t="s">
        <v>9421</v>
      </c>
      <c r="C3058" s="60">
        <v>40</v>
      </c>
      <c r="D3058" s="60" t="s">
        <v>50</v>
      </c>
      <c r="E3058" s="60" t="s">
        <v>9422</v>
      </c>
      <c r="F3058" s="60">
        <v>-8143</v>
      </c>
      <c r="G3058" s="60" t="s">
        <v>116</v>
      </c>
      <c r="H3058" s="60" t="s">
        <v>38</v>
      </c>
      <c r="I3058" s="60">
        <v>104719.85</v>
      </c>
      <c r="J3058" s="60" t="s">
        <v>6279</v>
      </c>
      <c r="K3058" s="60" t="s">
        <v>118</v>
      </c>
      <c r="L3058" s="60" t="s">
        <v>32</v>
      </c>
      <c r="M3058" s="60">
        <v>3.65</v>
      </c>
      <c r="N3058" s="60" t="s">
        <v>33</v>
      </c>
      <c r="O3058" s="60">
        <v>6</v>
      </c>
    </row>
    <row r="3059" spans="1:15" x14ac:dyDescent="0.2">
      <c r="A3059" s="60" t="s">
        <v>9423</v>
      </c>
      <c r="B3059" s="60" t="s">
        <v>4655</v>
      </c>
      <c r="C3059" s="60">
        <v>48</v>
      </c>
      <c r="D3059" s="60" t="s">
        <v>50</v>
      </c>
      <c r="E3059" s="60" t="s">
        <v>9424</v>
      </c>
      <c r="F3059" s="60">
        <v>-4084</v>
      </c>
      <c r="G3059" s="60" t="s">
        <v>45</v>
      </c>
      <c r="H3059" s="60" t="s">
        <v>144</v>
      </c>
      <c r="I3059" s="60">
        <v>121483.31</v>
      </c>
      <c r="J3059" s="60" t="s">
        <v>2193</v>
      </c>
      <c r="K3059" s="60" t="s">
        <v>118</v>
      </c>
      <c r="L3059" s="60" t="s">
        <v>73</v>
      </c>
      <c r="M3059" s="60">
        <v>2.17</v>
      </c>
      <c r="N3059" s="60" t="s">
        <v>24</v>
      </c>
      <c r="O3059" s="60">
        <v>39</v>
      </c>
    </row>
    <row r="3060" spans="1:15" x14ac:dyDescent="0.2">
      <c r="A3060" s="60" t="s">
        <v>9425</v>
      </c>
      <c r="B3060" s="60" t="s">
        <v>6083</v>
      </c>
      <c r="C3060" s="60">
        <v>59</v>
      </c>
      <c r="D3060" s="60" t="s">
        <v>17</v>
      </c>
      <c r="E3060" s="60" t="s">
        <v>9426</v>
      </c>
      <c r="F3060" s="60">
        <v>-6008</v>
      </c>
      <c r="G3060" s="60" t="s">
        <v>78</v>
      </c>
      <c r="H3060" s="60" t="s">
        <v>71</v>
      </c>
      <c r="I3060" s="60">
        <v>53658.12</v>
      </c>
      <c r="J3060" s="60" t="s">
        <v>6052</v>
      </c>
      <c r="K3060" s="60" t="s">
        <v>104</v>
      </c>
      <c r="L3060" s="60" t="s">
        <v>73</v>
      </c>
      <c r="M3060" s="60">
        <v>3.02</v>
      </c>
      <c r="N3060" s="60" t="s">
        <v>57</v>
      </c>
      <c r="O3060" s="60">
        <v>30</v>
      </c>
    </row>
    <row r="3061" spans="1:15" x14ac:dyDescent="0.2">
      <c r="A3061" s="60" t="s">
        <v>9427</v>
      </c>
      <c r="B3061" s="60" t="s">
        <v>8009</v>
      </c>
      <c r="C3061" s="60">
        <v>33</v>
      </c>
      <c r="D3061" s="60" t="s">
        <v>50</v>
      </c>
      <c r="E3061" s="60" t="s">
        <v>9428</v>
      </c>
      <c r="F3061" s="60">
        <v>-2006</v>
      </c>
      <c r="G3061" s="60" t="s">
        <v>37</v>
      </c>
      <c r="H3061" s="60" t="s">
        <v>173</v>
      </c>
      <c r="I3061" s="60">
        <v>103088.01</v>
      </c>
      <c r="J3061" s="60" t="s">
        <v>624</v>
      </c>
      <c r="K3061" s="60" t="s">
        <v>127</v>
      </c>
      <c r="L3061" s="60" t="s">
        <v>23</v>
      </c>
      <c r="M3061" s="60">
        <v>2.4500000000000002</v>
      </c>
      <c r="N3061" s="60" t="s">
        <v>57</v>
      </c>
      <c r="O3061" s="60">
        <v>16</v>
      </c>
    </row>
    <row r="3062" spans="1:15" x14ac:dyDescent="0.2">
      <c r="A3062" s="60" t="s">
        <v>9429</v>
      </c>
      <c r="B3062" s="60" t="s">
        <v>3296</v>
      </c>
      <c r="C3062" s="60">
        <v>65</v>
      </c>
      <c r="D3062" s="60" t="s">
        <v>50</v>
      </c>
      <c r="E3062" s="60" t="s">
        <v>9430</v>
      </c>
      <c r="F3062" s="60">
        <v>-4190</v>
      </c>
      <c r="G3062" s="60" t="s">
        <v>99</v>
      </c>
      <c r="H3062" s="60" t="s">
        <v>194</v>
      </c>
      <c r="I3062" s="60">
        <v>64663.42</v>
      </c>
      <c r="J3062" s="60" t="s">
        <v>165</v>
      </c>
      <c r="K3062" s="60" t="s">
        <v>81</v>
      </c>
      <c r="L3062" s="60" t="s">
        <v>23</v>
      </c>
      <c r="M3062" s="60">
        <v>3.87</v>
      </c>
      <c r="N3062" s="60" t="s">
        <v>41</v>
      </c>
      <c r="O3062" s="60">
        <v>1</v>
      </c>
    </row>
    <row r="3063" spans="1:15" x14ac:dyDescent="0.2">
      <c r="A3063" s="60" t="s">
        <v>9431</v>
      </c>
      <c r="B3063" s="60" t="s">
        <v>4306</v>
      </c>
      <c r="C3063" s="60">
        <v>23</v>
      </c>
      <c r="D3063" s="60" t="s">
        <v>50</v>
      </c>
      <c r="E3063" s="60" t="s">
        <v>9432</v>
      </c>
      <c r="F3063" s="60">
        <v>-5513</v>
      </c>
      <c r="G3063" s="60" t="s">
        <v>52</v>
      </c>
      <c r="H3063" s="60" t="s">
        <v>173</v>
      </c>
      <c r="I3063" s="60">
        <v>123500.92</v>
      </c>
      <c r="J3063" s="60" t="s">
        <v>9433</v>
      </c>
      <c r="K3063" s="60" t="s">
        <v>47</v>
      </c>
      <c r="L3063" s="60" t="s">
        <v>73</v>
      </c>
      <c r="M3063" s="60">
        <v>4.7300000000000004</v>
      </c>
      <c r="N3063" s="60" t="s">
        <v>57</v>
      </c>
      <c r="O3063" s="60">
        <v>17</v>
      </c>
    </row>
    <row r="3064" spans="1:15" x14ac:dyDescent="0.2">
      <c r="A3064" s="60" t="s">
        <v>9434</v>
      </c>
      <c r="B3064" s="60" t="s">
        <v>6387</v>
      </c>
      <c r="C3064" s="60">
        <v>23</v>
      </c>
      <c r="D3064" s="60" t="s">
        <v>17</v>
      </c>
      <c r="E3064" s="60" t="s">
        <v>9435</v>
      </c>
      <c r="F3064" s="60">
        <v>-4243</v>
      </c>
      <c r="G3064" s="60" t="s">
        <v>78</v>
      </c>
      <c r="H3064" s="60" t="s">
        <v>20</v>
      </c>
      <c r="I3064" s="60">
        <v>58713.02</v>
      </c>
      <c r="J3064" s="60" t="s">
        <v>7712</v>
      </c>
      <c r="K3064" s="60" t="s">
        <v>136</v>
      </c>
      <c r="L3064" s="60" t="s">
        <v>23</v>
      </c>
      <c r="M3064" s="60">
        <v>1.73</v>
      </c>
      <c r="N3064" s="60" t="s">
        <v>33</v>
      </c>
      <c r="O3064" s="60">
        <v>40</v>
      </c>
    </row>
    <row r="3065" spans="1:15" x14ac:dyDescent="0.2">
      <c r="A3065" s="60" t="s">
        <v>9436</v>
      </c>
      <c r="B3065" s="60" t="s">
        <v>4985</v>
      </c>
      <c r="C3065" s="60">
        <v>64</v>
      </c>
      <c r="D3065" s="60" t="s">
        <v>17</v>
      </c>
      <c r="E3065" s="60" t="s">
        <v>9437</v>
      </c>
      <c r="F3065" s="60">
        <v>-6190</v>
      </c>
      <c r="G3065" s="60" t="s">
        <v>94</v>
      </c>
      <c r="H3065" s="60" t="s">
        <v>20</v>
      </c>
      <c r="I3065" s="60">
        <v>108256.93</v>
      </c>
      <c r="J3065" s="60" t="s">
        <v>5309</v>
      </c>
      <c r="K3065" s="60" t="s">
        <v>40</v>
      </c>
      <c r="L3065" s="60" t="s">
        <v>56</v>
      </c>
      <c r="M3065" s="60">
        <v>1.21</v>
      </c>
      <c r="N3065" s="60" t="s">
        <v>74</v>
      </c>
      <c r="O3065" s="60">
        <v>23</v>
      </c>
    </row>
    <row r="3066" spans="1:15" x14ac:dyDescent="0.2">
      <c r="A3066" s="60" t="s">
        <v>9438</v>
      </c>
      <c r="B3066" s="60" t="s">
        <v>3636</v>
      </c>
      <c r="C3066" s="60">
        <v>23</v>
      </c>
      <c r="D3066" s="60" t="s">
        <v>17</v>
      </c>
      <c r="E3066" s="60" t="s">
        <v>9439</v>
      </c>
      <c r="F3066" s="60">
        <v>-3024</v>
      </c>
      <c r="G3066" s="60" t="s">
        <v>29</v>
      </c>
      <c r="H3066" s="60" t="s">
        <v>53</v>
      </c>
      <c r="I3066" s="60">
        <v>90800.35</v>
      </c>
      <c r="J3066" s="60" t="s">
        <v>5309</v>
      </c>
      <c r="K3066" s="60" t="s">
        <v>55</v>
      </c>
      <c r="L3066" s="60" t="s">
        <v>56</v>
      </c>
      <c r="M3066" s="60">
        <v>2.62</v>
      </c>
      <c r="N3066" s="60" t="s">
        <v>33</v>
      </c>
      <c r="O3066" s="60">
        <v>12</v>
      </c>
    </row>
    <row r="3067" spans="1:15" x14ac:dyDescent="0.2">
      <c r="A3067" s="60" t="s">
        <v>9440</v>
      </c>
      <c r="B3067" s="60" t="s">
        <v>9441</v>
      </c>
      <c r="C3067" s="60">
        <v>43</v>
      </c>
      <c r="D3067" s="60" t="s">
        <v>50</v>
      </c>
      <c r="E3067" s="60" t="s">
        <v>9442</v>
      </c>
      <c r="F3067" s="60">
        <v>-10215</v>
      </c>
      <c r="G3067" s="60" t="s">
        <v>52</v>
      </c>
      <c r="H3067" s="60" t="s">
        <v>20</v>
      </c>
      <c r="I3067" s="60">
        <v>42623.63</v>
      </c>
      <c r="J3067" s="60" t="s">
        <v>4298</v>
      </c>
      <c r="K3067" s="60" t="s">
        <v>40</v>
      </c>
      <c r="L3067" s="60" t="s">
        <v>23</v>
      </c>
      <c r="M3067" s="60">
        <v>2.93</v>
      </c>
      <c r="N3067" s="60" t="s">
        <v>57</v>
      </c>
      <c r="O3067" s="60">
        <v>15</v>
      </c>
    </row>
    <row r="3068" spans="1:15" x14ac:dyDescent="0.2">
      <c r="A3068" s="60" t="s">
        <v>9443</v>
      </c>
      <c r="B3068" s="60" t="s">
        <v>7671</v>
      </c>
      <c r="C3068" s="60">
        <v>55</v>
      </c>
      <c r="D3068" s="60" t="s">
        <v>50</v>
      </c>
      <c r="E3068" s="60" t="s">
        <v>9444</v>
      </c>
      <c r="F3068" s="60">
        <v>-4985</v>
      </c>
      <c r="G3068" s="60" t="s">
        <v>99</v>
      </c>
      <c r="H3068" s="60" t="s">
        <v>38</v>
      </c>
      <c r="I3068" s="60">
        <v>120393</v>
      </c>
      <c r="J3068" s="60" t="s">
        <v>892</v>
      </c>
      <c r="K3068" s="60" t="s">
        <v>47</v>
      </c>
      <c r="L3068" s="60" t="s">
        <v>56</v>
      </c>
      <c r="M3068" s="60">
        <v>3.26</v>
      </c>
      <c r="N3068" s="60" t="s">
        <v>74</v>
      </c>
      <c r="O3068" s="60">
        <v>33</v>
      </c>
    </row>
    <row r="3069" spans="1:15" x14ac:dyDescent="0.2">
      <c r="A3069" s="60" t="s">
        <v>9445</v>
      </c>
      <c r="B3069" s="60" t="s">
        <v>6753</v>
      </c>
      <c r="C3069" s="60">
        <v>39</v>
      </c>
      <c r="D3069" s="60" t="s">
        <v>50</v>
      </c>
      <c r="E3069" s="60" t="s">
        <v>9446</v>
      </c>
      <c r="F3069" s="60">
        <v>-11753</v>
      </c>
      <c r="G3069" s="60" t="s">
        <v>99</v>
      </c>
      <c r="H3069" s="60" t="s">
        <v>20</v>
      </c>
      <c r="I3069" s="60">
        <v>167599.67000000001</v>
      </c>
      <c r="J3069" s="60" t="s">
        <v>8559</v>
      </c>
      <c r="K3069" s="60" t="s">
        <v>127</v>
      </c>
      <c r="L3069" s="60" t="s">
        <v>32</v>
      </c>
      <c r="M3069" s="60">
        <v>3.11</v>
      </c>
      <c r="N3069" s="60" t="s">
        <v>41</v>
      </c>
      <c r="O3069" s="60">
        <v>9</v>
      </c>
    </row>
    <row r="3070" spans="1:15" x14ac:dyDescent="0.2">
      <c r="A3070" s="60" t="s">
        <v>9447</v>
      </c>
      <c r="B3070" s="60" t="s">
        <v>5374</v>
      </c>
      <c r="C3070" s="60">
        <v>23</v>
      </c>
      <c r="D3070" s="60" t="s">
        <v>27</v>
      </c>
      <c r="E3070" s="60" t="s">
        <v>9448</v>
      </c>
      <c r="F3070" s="60">
        <v>-6938</v>
      </c>
      <c r="G3070" s="60" t="s">
        <v>52</v>
      </c>
      <c r="H3070" s="60" t="s">
        <v>38</v>
      </c>
      <c r="I3070" s="60">
        <v>80480.320000000007</v>
      </c>
      <c r="J3070" s="60" t="s">
        <v>9449</v>
      </c>
      <c r="K3070" s="60" t="s">
        <v>81</v>
      </c>
      <c r="L3070" s="60" t="s">
        <v>56</v>
      </c>
      <c r="M3070" s="60">
        <v>4.41</v>
      </c>
      <c r="N3070" s="60" t="s">
        <v>57</v>
      </c>
      <c r="O3070" s="60">
        <v>31</v>
      </c>
    </row>
    <row r="3071" spans="1:15" x14ac:dyDescent="0.2">
      <c r="A3071" s="60" t="s">
        <v>9450</v>
      </c>
      <c r="B3071" s="60" t="s">
        <v>7545</v>
      </c>
      <c r="C3071" s="60">
        <v>63</v>
      </c>
      <c r="D3071" s="60" t="s">
        <v>50</v>
      </c>
      <c r="E3071" s="60" t="s">
        <v>9451</v>
      </c>
      <c r="F3071" s="60">
        <v>-5080</v>
      </c>
      <c r="G3071" s="60" t="s">
        <v>19</v>
      </c>
      <c r="H3071" s="60" t="s">
        <v>79</v>
      </c>
      <c r="I3071" s="60">
        <v>118249.14</v>
      </c>
      <c r="J3071" s="60" t="s">
        <v>6640</v>
      </c>
      <c r="K3071" s="60" t="s">
        <v>47</v>
      </c>
      <c r="L3071" s="60" t="s">
        <v>23</v>
      </c>
      <c r="M3071" s="60">
        <v>4.17</v>
      </c>
      <c r="N3071" s="60" t="s">
        <v>24</v>
      </c>
      <c r="O3071" s="60">
        <v>19</v>
      </c>
    </row>
    <row r="3072" spans="1:15" x14ac:dyDescent="0.2">
      <c r="A3072" s="60" t="s">
        <v>9452</v>
      </c>
      <c r="B3072" s="60" t="s">
        <v>1195</v>
      </c>
      <c r="C3072" s="60">
        <v>46</v>
      </c>
      <c r="D3072" s="60" t="s">
        <v>27</v>
      </c>
      <c r="E3072" s="60" t="s">
        <v>9453</v>
      </c>
      <c r="F3072" s="60">
        <v>-4051</v>
      </c>
      <c r="G3072" s="60" t="s">
        <v>94</v>
      </c>
      <c r="H3072" s="60" t="s">
        <v>66</v>
      </c>
      <c r="I3072" s="60">
        <v>87312.41</v>
      </c>
      <c r="J3072" s="60" t="s">
        <v>4698</v>
      </c>
      <c r="K3072" s="60" t="s">
        <v>55</v>
      </c>
      <c r="L3072" s="60" t="s">
        <v>23</v>
      </c>
      <c r="M3072" s="60">
        <v>4.21</v>
      </c>
      <c r="N3072" s="60" t="s">
        <v>74</v>
      </c>
      <c r="O3072" s="60">
        <v>2</v>
      </c>
    </row>
    <row r="3073" spans="1:15" x14ac:dyDescent="0.2">
      <c r="A3073" s="60" t="s">
        <v>9454</v>
      </c>
      <c r="B3073" s="60" t="s">
        <v>1383</v>
      </c>
      <c r="C3073" s="60">
        <v>55</v>
      </c>
      <c r="D3073" s="60" t="s">
        <v>50</v>
      </c>
      <c r="E3073" s="60" t="s">
        <v>9455</v>
      </c>
      <c r="F3073" s="60">
        <v>-8447</v>
      </c>
      <c r="G3073" s="60" t="s">
        <v>85</v>
      </c>
      <c r="H3073" s="60" t="s">
        <v>79</v>
      </c>
      <c r="I3073" s="60">
        <v>43178.16</v>
      </c>
      <c r="J3073" s="60" t="s">
        <v>1738</v>
      </c>
      <c r="K3073" s="60" t="s">
        <v>62</v>
      </c>
      <c r="L3073" s="60" t="s">
        <v>23</v>
      </c>
      <c r="M3073" s="60">
        <v>3.55</v>
      </c>
      <c r="N3073" s="60" t="s">
        <v>33</v>
      </c>
      <c r="O3073" s="60">
        <v>14</v>
      </c>
    </row>
    <row r="3074" spans="1:15" x14ac:dyDescent="0.2">
      <c r="A3074" s="60" t="s">
        <v>9456</v>
      </c>
      <c r="B3074" s="60" t="s">
        <v>1229</v>
      </c>
      <c r="C3074" s="60">
        <v>25</v>
      </c>
      <c r="D3074" s="60" t="s">
        <v>17</v>
      </c>
      <c r="E3074" s="60" t="s">
        <v>9457</v>
      </c>
      <c r="F3074" s="60">
        <v>-1638</v>
      </c>
      <c r="G3074" s="60" t="s">
        <v>37</v>
      </c>
      <c r="H3074" s="60" t="s">
        <v>30</v>
      </c>
      <c r="I3074" s="60">
        <v>163632.79</v>
      </c>
      <c r="J3074" s="60" t="s">
        <v>6733</v>
      </c>
      <c r="K3074" s="60" t="s">
        <v>104</v>
      </c>
      <c r="L3074" s="60" t="s">
        <v>32</v>
      </c>
      <c r="M3074" s="60">
        <v>1.68</v>
      </c>
      <c r="N3074" s="60" t="s">
        <v>57</v>
      </c>
      <c r="O3074" s="60">
        <v>29</v>
      </c>
    </row>
    <row r="3075" spans="1:15" x14ac:dyDescent="0.2">
      <c r="A3075" s="60" t="s">
        <v>9458</v>
      </c>
      <c r="B3075" s="60" t="s">
        <v>3640</v>
      </c>
      <c r="C3075" s="60">
        <v>65</v>
      </c>
      <c r="D3075" s="60" t="s">
        <v>27</v>
      </c>
      <c r="E3075" s="60" t="s">
        <v>9459</v>
      </c>
      <c r="F3075" s="60">
        <v>-8405</v>
      </c>
      <c r="G3075" s="60" t="s">
        <v>78</v>
      </c>
      <c r="H3075" s="60" t="s">
        <v>53</v>
      </c>
      <c r="I3075" s="60">
        <v>92307.22</v>
      </c>
      <c r="J3075" s="60" t="s">
        <v>574</v>
      </c>
      <c r="K3075" s="60" t="s">
        <v>127</v>
      </c>
      <c r="L3075" s="60" t="s">
        <v>56</v>
      </c>
      <c r="M3075" s="60">
        <v>2.27</v>
      </c>
      <c r="N3075" s="60" t="s">
        <v>74</v>
      </c>
      <c r="O3075" s="60">
        <v>4</v>
      </c>
    </row>
    <row r="3076" spans="1:15" x14ac:dyDescent="0.2">
      <c r="A3076" s="60" t="s">
        <v>9460</v>
      </c>
      <c r="B3076" s="60" t="s">
        <v>2986</v>
      </c>
      <c r="C3076" s="60">
        <v>32</v>
      </c>
      <c r="D3076" s="60" t="s">
        <v>17</v>
      </c>
      <c r="E3076" s="60" t="s">
        <v>9461</v>
      </c>
      <c r="F3076" s="60">
        <v>-6269</v>
      </c>
      <c r="G3076" s="60" t="s">
        <v>85</v>
      </c>
      <c r="H3076" s="60" t="s">
        <v>79</v>
      </c>
      <c r="I3076" s="60">
        <v>54429.67</v>
      </c>
      <c r="J3076" s="60" t="s">
        <v>2507</v>
      </c>
      <c r="K3076" s="60" t="s">
        <v>22</v>
      </c>
      <c r="L3076" s="60" t="s">
        <v>56</v>
      </c>
      <c r="M3076" s="60">
        <v>2.2999999999999998</v>
      </c>
      <c r="N3076" s="60" t="s">
        <v>57</v>
      </c>
      <c r="O3076" s="60">
        <v>12</v>
      </c>
    </row>
    <row r="3077" spans="1:15" x14ac:dyDescent="0.2">
      <c r="A3077" s="60" t="s">
        <v>9462</v>
      </c>
      <c r="B3077" s="60" t="s">
        <v>6509</v>
      </c>
      <c r="C3077" s="60">
        <v>41</v>
      </c>
      <c r="D3077" s="60" t="s">
        <v>17</v>
      </c>
      <c r="E3077" s="60" t="s">
        <v>9463</v>
      </c>
      <c r="F3077" s="60">
        <v>-6610</v>
      </c>
      <c r="G3077" s="60" t="s">
        <v>19</v>
      </c>
      <c r="H3077" s="60" t="s">
        <v>38</v>
      </c>
      <c r="I3077" s="60">
        <v>137439.70000000001</v>
      </c>
      <c r="J3077" s="60" t="s">
        <v>2836</v>
      </c>
      <c r="K3077" s="60" t="s">
        <v>81</v>
      </c>
      <c r="L3077" s="60" t="s">
        <v>73</v>
      </c>
      <c r="M3077" s="60">
        <v>4.88</v>
      </c>
      <c r="N3077" s="60" t="s">
        <v>57</v>
      </c>
      <c r="O3077" s="60">
        <v>24</v>
      </c>
    </row>
    <row r="3078" spans="1:15" x14ac:dyDescent="0.2">
      <c r="A3078" s="60" t="s">
        <v>9464</v>
      </c>
      <c r="B3078" s="60" t="s">
        <v>4248</v>
      </c>
      <c r="C3078" s="60">
        <v>38</v>
      </c>
      <c r="D3078" s="60" t="s">
        <v>17</v>
      </c>
      <c r="E3078" s="60" t="s">
        <v>9465</v>
      </c>
      <c r="F3078" s="60">
        <v>-2252</v>
      </c>
      <c r="G3078" s="60" t="s">
        <v>52</v>
      </c>
      <c r="H3078" s="60" t="s">
        <v>53</v>
      </c>
      <c r="I3078" s="60">
        <v>146202.81</v>
      </c>
      <c r="J3078" s="60" t="s">
        <v>655</v>
      </c>
      <c r="K3078" s="60" t="s">
        <v>136</v>
      </c>
      <c r="L3078" s="60" t="s">
        <v>73</v>
      </c>
      <c r="M3078" s="60">
        <v>2.8</v>
      </c>
      <c r="N3078" s="60" t="s">
        <v>24</v>
      </c>
      <c r="O3078" s="60">
        <v>40</v>
      </c>
    </row>
    <row r="3079" spans="1:15" x14ac:dyDescent="0.2">
      <c r="A3079" s="60" t="s">
        <v>9466</v>
      </c>
      <c r="B3079" s="60" t="s">
        <v>9467</v>
      </c>
      <c r="C3079" s="60">
        <v>43</v>
      </c>
      <c r="D3079" s="60" t="s">
        <v>27</v>
      </c>
      <c r="E3079" s="60" t="s">
        <v>9468</v>
      </c>
      <c r="F3079" s="60">
        <v>-7064</v>
      </c>
      <c r="G3079" s="60" t="s">
        <v>19</v>
      </c>
      <c r="H3079" s="60" t="s">
        <v>20</v>
      </c>
      <c r="I3079" s="60">
        <v>57627.95</v>
      </c>
      <c r="J3079" s="60" t="s">
        <v>6172</v>
      </c>
      <c r="K3079" s="60" t="s">
        <v>136</v>
      </c>
      <c r="L3079" s="60" t="s">
        <v>23</v>
      </c>
      <c r="M3079" s="60">
        <v>4.75</v>
      </c>
      <c r="N3079" s="60" t="s">
        <v>74</v>
      </c>
      <c r="O3079" s="60">
        <v>34</v>
      </c>
    </row>
    <row r="3080" spans="1:15" x14ac:dyDescent="0.2">
      <c r="A3080" s="60" t="s">
        <v>9469</v>
      </c>
      <c r="B3080" s="60" t="s">
        <v>5029</v>
      </c>
      <c r="C3080" s="60">
        <v>30</v>
      </c>
      <c r="D3080" s="60" t="s">
        <v>27</v>
      </c>
      <c r="E3080" s="60" t="s">
        <v>9470</v>
      </c>
      <c r="F3080" s="60">
        <v>-3981</v>
      </c>
      <c r="G3080" s="60" t="s">
        <v>116</v>
      </c>
      <c r="H3080" s="60" t="s">
        <v>194</v>
      </c>
      <c r="I3080" s="60">
        <v>155157.37</v>
      </c>
      <c r="J3080" s="60" t="s">
        <v>2496</v>
      </c>
      <c r="K3080" s="60" t="s">
        <v>104</v>
      </c>
      <c r="L3080" s="60" t="s">
        <v>56</v>
      </c>
      <c r="M3080" s="60">
        <v>4.8099999999999996</v>
      </c>
      <c r="N3080" s="60" t="s">
        <v>74</v>
      </c>
      <c r="O3080" s="60">
        <v>39</v>
      </c>
    </row>
    <row r="3081" spans="1:15" x14ac:dyDescent="0.2">
      <c r="A3081" s="60" t="s">
        <v>9471</v>
      </c>
      <c r="B3081" s="60" t="s">
        <v>9472</v>
      </c>
      <c r="C3081" s="60">
        <v>51</v>
      </c>
      <c r="D3081" s="60" t="s">
        <v>17</v>
      </c>
      <c r="E3081" s="60" t="s">
        <v>9473</v>
      </c>
      <c r="F3081" s="60">
        <v>-6856</v>
      </c>
      <c r="G3081" s="60" t="s">
        <v>45</v>
      </c>
      <c r="H3081" s="60" t="s">
        <v>194</v>
      </c>
      <c r="I3081" s="60">
        <v>69015.63</v>
      </c>
      <c r="J3081" s="60" t="s">
        <v>9474</v>
      </c>
      <c r="K3081" s="60" t="s">
        <v>136</v>
      </c>
      <c r="L3081" s="60" t="s">
        <v>23</v>
      </c>
      <c r="M3081" s="60">
        <v>4.95</v>
      </c>
      <c r="N3081" s="60" t="s">
        <v>41</v>
      </c>
      <c r="O3081" s="60">
        <v>23</v>
      </c>
    </row>
    <row r="3082" spans="1:15" x14ac:dyDescent="0.2">
      <c r="A3082" s="60" t="s">
        <v>9475</v>
      </c>
      <c r="B3082" s="60" t="s">
        <v>9476</v>
      </c>
      <c r="C3082" s="60">
        <v>46</v>
      </c>
      <c r="D3082" s="60" t="s">
        <v>17</v>
      </c>
      <c r="E3082" s="60" t="s">
        <v>9477</v>
      </c>
      <c r="F3082" s="60">
        <v>-9019</v>
      </c>
      <c r="G3082" s="60" t="s">
        <v>29</v>
      </c>
      <c r="H3082" s="60" t="s">
        <v>173</v>
      </c>
      <c r="I3082" s="60">
        <v>143177.18</v>
      </c>
      <c r="J3082" s="60" t="s">
        <v>4860</v>
      </c>
      <c r="K3082" s="60" t="s">
        <v>47</v>
      </c>
      <c r="L3082" s="60" t="s">
        <v>32</v>
      </c>
      <c r="M3082" s="60">
        <v>3.35</v>
      </c>
      <c r="N3082" s="60" t="s">
        <v>41</v>
      </c>
      <c r="O3082" s="60">
        <v>30</v>
      </c>
    </row>
    <row r="3083" spans="1:15" x14ac:dyDescent="0.2">
      <c r="A3083" s="60" t="s">
        <v>9478</v>
      </c>
      <c r="B3083" s="60" t="s">
        <v>9479</v>
      </c>
      <c r="C3083" s="60">
        <v>25</v>
      </c>
      <c r="D3083" s="60" t="s">
        <v>50</v>
      </c>
      <c r="E3083" s="60" t="s">
        <v>9480</v>
      </c>
      <c r="F3083" s="60">
        <v>-7589</v>
      </c>
      <c r="G3083" s="60" t="s">
        <v>52</v>
      </c>
      <c r="H3083" s="60" t="s">
        <v>144</v>
      </c>
      <c r="I3083" s="60">
        <v>149879.59</v>
      </c>
      <c r="J3083" s="60" t="s">
        <v>9481</v>
      </c>
      <c r="K3083" s="60" t="s">
        <v>55</v>
      </c>
      <c r="L3083" s="60" t="s">
        <v>32</v>
      </c>
      <c r="M3083" s="60">
        <v>1.97</v>
      </c>
      <c r="N3083" s="60" t="s">
        <v>57</v>
      </c>
      <c r="O3083" s="60">
        <v>19</v>
      </c>
    </row>
    <row r="3084" spans="1:15" x14ac:dyDescent="0.2">
      <c r="A3084" s="60" t="s">
        <v>9482</v>
      </c>
      <c r="B3084" s="60" t="s">
        <v>9483</v>
      </c>
      <c r="C3084" s="60">
        <v>33</v>
      </c>
      <c r="D3084" s="60" t="s">
        <v>27</v>
      </c>
      <c r="E3084" s="60" t="s">
        <v>9484</v>
      </c>
      <c r="F3084" s="60">
        <v>-2897</v>
      </c>
      <c r="G3084" s="60" t="s">
        <v>29</v>
      </c>
      <c r="H3084" s="60" t="s">
        <v>71</v>
      </c>
      <c r="I3084" s="60">
        <v>156465.79999999999</v>
      </c>
      <c r="J3084" s="60" t="s">
        <v>4264</v>
      </c>
      <c r="K3084" s="60" t="s">
        <v>62</v>
      </c>
      <c r="L3084" s="60" t="s">
        <v>32</v>
      </c>
      <c r="M3084" s="60">
        <v>4.4000000000000004</v>
      </c>
      <c r="N3084" s="60" t="s">
        <v>41</v>
      </c>
      <c r="O3084" s="60">
        <v>14</v>
      </c>
    </row>
    <row r="3085" spans="1:15" x14ac:dyDescent="0.2">
      <c r="A3085" s="60" t="s">
        <v>9485</v>
      </c>
      <c r="B3085" s="60" t="s">
        <v>2741</v>
      </c>
      <c r="C3085" s="60">
        <v>35</v>
      </c>
      <c r="D3085" s="60" t="s">
        <v>50</v>
      </c>
      <c r="E3085" s="60" t="s">
        <v>9486</v>
      </c>
      <c r="F3085" s="60">
        <v>-2466</v>
      </c>
      <c r="G3085" s="60" t="s">
        <v>94</v>
      </c>
      <c r="H3085" s="60" t="s">
        <v>20</v>
      </c>
      <c r="I3085" s="60">
        <v>45193.77</v>
      </c>
      <c r="J3085" s="60" t="s">
        <v>7222</v>
      </c>
      <c r="K3085" s="60" t="s">
        <v>104</v>
      </c>
      <c r="L3085" s="60" t="s">
        <v>32</v>
      </c>
      <c r="M3085" s="60">
        <v>3.32</v>
      </c>
      <c r="N3085" s="60" t="s">
        <v>74</v>
      </c>
      <c r="O3085" s="60">
        <v>36</v>
      </c>
    </row>
    <row r="3086" spans="1:15" x14ac:dyDescent="0.2">
      <c r="A3086" s="60" t="s">
        <v>9487</v>
      </c>
      <c r="B3086" s="60" t="s">
        <v>2362</v>
      </c>
      <c r="C3086" s="60">
        <v>29</v>
      </c>
      <c r="D3086" s="60" t="s">
        <v>50</v>
      </c>
      <c r="E3086" s="60" t="s">
        <v>9488</v>
      </c>
      <c r="F3086" s="60">
        <v>-2730</v>
      </c>
      <c r="G3086" s="60" t="s">
        <v>29</v>
      </c>
      <c r="H3086" s="60" t="s">
        <v>66</v>
      </c>
      <c r="I3086" s="60">
        <v>52654.82</v>
      </c>
      <c r="J3086" s="60" t="s">
        <v>3805</v>
      </c>
      <c r="K3086" s="60" t="s">
        <v>22</v>
      </c>
      <c r="L3086" s="60" t="s">
        <v>32</v>
      </c>
      <c r="M3086" s="60">
        <v>2.73</v>
      </c>
      <c r="N3086" s="60" t="s">
        <v>41</v>
      </c>
      <c r="O3086" s="60">
        <v>3</v>
      </c>
    </row>
    <row r="3087" spans="1:15" x14ac:dyDescent="0.2">
      <c r="A3087" s="60" t="s">
        <v>9489</v>
      </c>
      <c r="B3087" s="60" t="s">
        <v>2942</v>
      </c>
      <c r="C3087" s="60">
        <v>25</v>
      </c>
      <c r="D3087" s="60" t="s">
        <v>50</v>
      </c>
      <c r="E3087" s="60" t="s">
        <v>9490</v>
      </c>
      <c r="F3087" s="60">
        <v>-9580</v>
      </c>
      <c r="G3087" s="60" t="s">
        <v>94</v>
      </c>
      <c r="H3087" s="60" t="s">
        <v>38</v>
      </c>
      <c r="I3087" s="60">
        <v>97457.55</v>
      </c>
      <c r="J3087" s="60" t="s">
        <v>7515</v>
      </c>
      <c r="K3087" s="60" t="s">
        <v>136</v>
      </c>
      <c r="L3087" s="60" t="s">
        <v>73</v>
      </c>
      <c r="M3087" s="60">
        <v>2.65</v>
      </c>
      <c r="N3087" s="60" t="s">
        <v>74</v>
      </c>
      <c r="O3087" s="60">
        <v>36</v>
      </c>
    </row>
    <row r="3088" spans="1:15" x14ac:dyDescent="0.2">
      <c r="A3088" s="60" t="s">
        <v>9491</v>
      </c>
      <c r="B3088" s="60" t="s">
        <v>4290</v>
      </c>
      <c r="C3088" s="60">
        <v>65</v>
      </c>
      <c r="D3088" s="60" t="s">
        <v>27</v>
      </c>
      <c r="E3088" s="60" t="s">
        <v>9492</v>
      </c>
      <c r="F3088" s="60">
        <v>-8932</v>
      </c>
      <c r="G3088" s="60" t="s">
        <v>19</v>
      </c>
      <c r="H3088" s="60" t="s">
        <v>53</v>
      </c>
      <c r="I3088" s="60">
        <v>56688.3</v>
      </c>
      <c r="J3088" s="60" t="s">
        <v>3108</v>
      </c>
      <c r="K3088" s="60" t="s">
        <v>118</v>
      </c>
      <c r="L3088" s="60" t="s">
        <v>32</v>
      </c>
      <c r="M3088" s="60">
        <v>1.07</v>
      </c>
      <c r="N3088" s="60" t="s">
        <v>41</v>
      </c>
      <c r="O3088" s="60">
        <v>34</v>
      </c>
    </row>
    <row r="3089" spans="1:15" x14ac:dyDescent="0.2">
      <c r="A3089" s="60" t="s">
        <v>9493</v>
      </c>
      <c r="B3089" s="60" t="s">
        <v>1551</v>
      </c>
      <c r="C3089" s="60">
        <v>52</v>
      </c>
      <c r="D3089" s="60" t="s">
        <v>50</v>
      </c>
      <c r="E3089" s="60" t="s">
        <v>9494</v>
      </c>
      <c r="F3089" s="60">
        <v>-10640</v>
      </c>
      <c r="G3089" s="60" t="s">
        <v>78</v>
      </c>
      <c r="H3089" s="60" t="s">
        <v>194</v>
      </c>
      <c r="I3089" s="60">
        <v>147764.16</v>
      </c>
      <c r="J3089" s="60" t="s">
        <v>7975</v>
      </c>
      <c r="K3089" s="60" t="s">
        <v>62</v>
      </c>
      <c r="L3089" s="60" t="s">
        <v>56</v>
      </c>
      <c r="M3089" s="60">
        <v>4.9400000000000004</v>
      </c>
      <c r="N3089" s="60" t="s">
        <v>41</v>
      </c>
      <c r="O3089" s="60">
        <v>34</v>
      </c>
    </row>
    <row r="3090" spans="1:15" x14ac:dyDescent="0.2">
      <c r="A3090" s="60" t="s">
        <v>9495</v>
      </c>
      <c r="B3090" s="60" t="s">
        <v>986</v>
      </c>
      <c r="C3090" s="60">
        <v>33</v>
      </c>
      <c r="D3090" s="60" t="s">
        <v>50</v>
      </c>
      <c r="E3090" s="60" t="s">
        <v>9225</v>
      </c>
      <c r="F3090" s="60">
        <v>-5843</v>
      </c>
      <c r="G3090" s="60" t="s">
        <v>45</v>
      </c>
      <c r="H3090" s="60" t="s">
        <v>144</v>
      </c>
      <c r="I3090" s="60">
        <v>117632.66</v>
      </c>
      <c r="J3090" s="60" t="s">
        <v>9496</v>
      </c>
      <c r="K3090" s="60" t="s">
        <v>136</v>
      </c>
      <c r="L3090" s="60" t="s">
        <v>73</v>
      </c>
      <c r="M3090" s="60">
        <v>2.0299999999999998</v>
      </c>
      <c r="N3090" s="60" t="s">
        <v>33</v>
      </c>
      <c r="O3090" s="60">
        <v>37</v>
      </c>
    </row>
    <row r="3091" spans="1:15" x14ac:dyDescent="0.2">
      <c r="A3091" s="60" t="s">
        <v>9497</v>
      </c>
      <c r="B3091" s="60" t="s">
        <v>471</v>
      </c>
      <c r="C3091" s="60">
        <v>29</v>
      </c>
      <c r="D3091" s="60" t="s">
        <v>27</v>
      </c>
      <c r="E3091" s="60" t="s">
        <v>9498</v>
      </c>
      <c r="F3091" s="60">
        <v>-9323</v>
      </c>
      <c r="G3091" s="60" t="s">
        <v>78</v>
      </c>
      <c r="H3091" s="60" t="s">
        <v>71</v>
      </c>
      <c r="I3091" s="60">
        <v>44517.279999999999</v>
      </c>
      <c r="J3091" s="60" t="s">
        <v>9499</v>
      </c>
      <c r="K3091" s="60" t="s">
        <v>104</v>
      </c>
      <c r="L3091" s="60" t="s">
        <v>56</v>
      </c>
      <c r="M3091" s="60">
        <v>4.0599999999999996</v>
      </c>
      <c r="N3091" s="60" t="s">
        <v>57</v>
      </c>
      <c r="O3091" s="60">
        <v>4</v>
      </c>
    </row>
    <row r="3092" spans="1:15" x14ac:dyDescent="0.2">
      <c r="A3092" s="60" t="s">
        <v>9500</v>
      </c>
      <c r="B3092" s="60" t="s">
        <v>9501</v>
      </c>
      <c r="C3092" s="60">
        <v>56</v>
      </c>
      <c r="D3092" s="60" t="s">
        <v>27</v>
      </c>
      <c r="E3092" s="60" t="s">
        <v>9502</v>
      </c>
      <c r="F3092" s="60">
        <v>-8432</v>
      </c>
      <c r="G3092" s="60" t="s">
        <v>116</v>
      </c>
      <c r="H3092" s="60" t="s">
        <v>38</v>
      </c>
      <c r="I3092" s="60">
        <v>128171.29</v>
      </c>
      <c r="J3092" s="60" t="s">
        <v>9503</v>
      </c>
      <c r="K3092" s="60" t="s">
        <v>136</v>
      </c>
      <c r="L3092" s="60" t="s">
        <v>32</v>
      </c>
      <c r="M3092" s="60">
        <v>2.8</v>
      </c>
      <c r="N3092" s="60" t="s">
        <v>41</v>
      </c>
      <c r="O3092" s="60">
        <v>20</v>
      </c>
    </row>
    <row r="3093" spans="1:15" x14ac:dyDescent="0.2">
      <c r="A3093" s="60" t="s">
        <v>9504</v>
      </c>
      <c r="B3093" s="60" t="s">
        <v>9505</v>
      </c>
      <c r="C3093" s="60">
        <v>39</v>
      </c>
      <c r="D3093" s="60" t="s">
        <v>17</v>
      </c>
      <c r="E3093" s="60" t="s">
        <v>9506</v>
      </c>
      <c r="F3093" s="60">
        <v>-5698</v>
      </c>
      <c r="G3093" s="60" t="s">
        <v>19</v>
      </c>
      <c r="H3093" s="60" t="s">
        <v>173</v>
      </c>
      <c r="I3093" s="60">
        <v>166416.19</v>
      </c>
      <c r="J3093" s="60" t="s">
        <v>1254</v>
      </c>
      <c r="K3093" s="60" t="s">
        <v>47</v>
      </c>
      <c r="L3093" s="60" t="s">
        <v>56</v>
      </c>
      <c r="M3093" s="60">
        <v>4.93</v>
      </c>
      <c r="N3093" s="60" t="s">
        <v>74</v>
      </c>
      <c r="O3093" s="60">
        <v>14</v>
      </c>
    </row>
    <row r="3094" spans="1:15" x14ac:dyDescent="0.2">
      <c r="A3094" s="60" t="s">
        <v>9507</v>
      </c>
      <c r="B3094" s="60" t="s">
        <v>3319</v>
      </c>
      <c r="C3094" s="60">
        <v>61</v>
      </c>
      <c r="D3094" s="60" t="s">
        <v>27</v>
      </c>
      <c r="E3094" s="60" t="s">
        <v>9508</v>
      </c>
      <c r="F3094" s="60">
        <v>-3152</v>
      </c>
      <c r="G3094" s="60" t="s">
        <v>99</v>
      </c>
      <c r="H3094" s="60" t="s">
        <v>66</v>
      </c>
      <c r="I3094" s="60">
        <v>152036.60999999999</v>
      </c>
      <c r="J3094" s="60" t="s">
        <v>3091</v>
      </c>
      <c r="K3094" s="60" t="s">
        <v>22</v>
      </c>
      <c r="L3094" s="60" t="s">
        <v>23</v>
      </c>
      <c r="M3094" s="60">
        <v>2.1</v>
      </c>
      <c r="N3094" s="60" t="s">
        <v>41</v>
      </c>
      <c r="O3094" s="60">
        <v>38</v>
      </c>
    </row>
    <row r="3095" spans="1:15" x14ac:dyDescent="0.2">
      <c r="A3095" s="60" t="s">
        <v>9509</v>
      </c>
      <c r="B3095" s="60" t="s">
        <v>9510</v>
      </c>
      <c r="C3095" s="60">
        <v>49</v>
      </c>
      <c r="D3095" s="60" t="s">
        <v>17</v>
      </c>
      <c r="E3095" s="60" t="s">
        <v>9511</v>
      </c>
      <c r="F3095" s="60">
        <v>-6487</v>
      </c>
      <c r="G3095" s="60" t="s">
        <v>45</v>
      </c>
      <c r="H3095" s="60" t="s">
        <v>173</v>
      </c>
      <c r="I3095" s="60">
        <v>133941.32</v>
      </c>
      <c r="J3095" s="60" t="s">
        <v>7060</v>
      </c>
      <c r="K3095" s="60" t="s">
        <v>136</v>
      </c>
      <c r="L3095" s="60" t="s">
        <v>73</v>
      </c>
      <c r="M3095" s="60">
        <v>1.39</v>
      </c>
      <c r="N3095" s="60" t="s">
        <v>24</v>
      </c>
      <c r="O3095" s="60">
        <v>39</v>
      </c>
    </row>
    <row r="3096" spans="1:15" x14ac:dyDescent="0.2">
      <c r="A3096" s="60" t="s">
        <v>9512</v>
      </c>
      <c r="B3096" s="60" t="s">
        <v>5325</v>
      </c>
      <c r="C3096" s="60">
        <v>53</v>
      </c>
      <c r="D3096" s="60" t="s">
        <v>17</v>
      </c>
      <c r="E3096" s="60" t="s">
        <v>9513</v>
      </c>
      <c r="F3096" s="60">
        <v>-3470</v>
      </c>
      <c r="G3096" s="60" t="s">
        <v>52</v>
      </c>
      <c r="H3096" s="60" t="s">
        <v>53</v>
      </c>
      <c r="I3096" s="60">
        <v>97932.17</v>
      </c>
      <c r="J3096" s="60" t="s">
        <v>1643</v>
      </c>
      <c r="K3096" s="60" t="s">
        <v>118</v>
      </c>
      <c r="L3096" s="60" t="s">
        <v>23</v>
      </c>
      <c r="M3096" s="60">
        <v>1.08</v>
      </c>
      <c r="N3096" s="60" t="s">
        <v>57</v>
      </c>
      <c r="O3096" s="60">
        <v>27</v>
      </c>
    </row>
    <row r="3097" spans="1:15" x14ac:dyDescent="0.2">
      <c r="A3097" s="60" t="s">
        <v>9514</v>
      </c>
      <c r="B3097" s="60" t="s">
        <v>5730</v>
      </c>
      <c r="C3097" s="60">
        <v>62</v>
      </c>
      <c r="D3097" s="60" t="s">
        <v>50</v>
      </c>
      <c r="E3097" s="60" t="s">
        <v>9515</v>
      </c>
      <c r="F3097" s="60">
        <v>-7000</v>
      </c>
      <c r="G3097" s="60" t="s">
        <v>116</v>
      </c>
      <c r="H3097" s="60" t="s">
        <v>71</v>
      </c>
      <c r="I3097" s="60">
        <v>97190.399999999994</v>
      </c>
      <c r="J3097" s="60" t="s">
        <v>8274</v>
      </c>
      <c r="K3097" s="60" t="s">
        <v>104</v>
      </c>
      <c r="L3097" s="60" t="s">
        <v>56</v>
      </c>
      <c r="M3097" s="60">
        <v>1.38</v>
      </c>
      <c r="N3097" s="60" t="s">
        <v>41</v>
      </c>
      <c r="O3097" s="60">
        <v>29</v>
      </c>
    </row>
    <row r="3098" spans="1:15" x14ac:dyDescent="0.2">
      <c r="A3098" s="60" t="s">
        <v>9516</v>
      </c>
      <c r="B3098" s="60" t="s">
        <v>3482</v>
      </c>
      <c r="C3098" s="60">
        <v>60</v>
      </c>
      <c r="D3098" s="60" t="s">
        <v>50</v>
      </c>
      <c r="E3098" s="60" t="s">
        <v>9517</v>
      </c>
      <c r="F3098" s="60">
        <v>-9400</v>
      </c>
      <c r="G3098" s="60" t="s">
        <v>45</v>
      </c>
      <c r="H3098" s="60" t="s">
        <v>20</v>
      </c>
      <c r="I3098" s="60">
        <v>175515.3</v>
      </c>
      <c r="J3098" s="60" t="s">
        <v>6940</v>
      </c>
      <c r="K3098" s="60" t="s">
        <v>118</v>
      </c>
      <c r="L3098" s="60" t="s">
        <v>73</v>
      </c>
      <c r="M3098" s="60">
        <v>3.22</v>
      </c>
      <c r="N3098" s="60" t="s">
        <v>33</v>
      </c>
      <c r="O3098" s="60">
        <v>0</v>
      </c>
    </row>
    <row r="3099" spans="1:15" x14ac:dyDescent="0.2">
      <c r="A3099" s="60" t="s">
        <v>9518</v>
      </c>
      <c r="B3099" s="60" t="s">
        <v>1114</v>
      </c>
      <c r="C3099" s="60">
        <v>63</v>
      </c>
      <c r="D3099" s="60" t="s">
        <v>50</v>
      </c>
      <c r="E3099" s="60" t="s">
        <v>9519</v>
      </c>
      <c r="F3099" s="60">
        <v>-8007</v>
      </c>
      <c r="G3099" s="60" t="s">
        <v>94</v>
      </c>
      <c r="H3099" s="60" t="s">
        <v>53</v>
      </c>
      <c r="I3099" s="60">
        <v>76306.38</v>
      </c>
      <c r="J3099" s="60" t="s">
        <v>1227</v>
      </c>
      <c r="K3099" s="60" t="s">
        <v>22</v>
      </c>
      <c r="L3099" s="60" t="s">
        <v>32</v>
      </c>
      <c r="M3099" s="60">
        <v>1.23</v>
      </c>
      <c r="N3099" s="60" t="s">
        <v>74</v>
      </c>
      <c r="O3099" s="60">
        <v>23</v>
      </c>
    </row>
    <row r="3100" spans="1:15" x14ac:dyDescent="0.2">
      <c r="A3100" s="60" t="s">
        <v>9520</v>
      </c>
      <c r="B3100" s="60" t="s">
        <v>6677</v>
      </c>
      <c r="C3100" s="60">
        <v>55</v>
      </c>
      <c r="D3100" s="60" t="s">
        <v>50</v>
      </c>
      <c r="E3100" s="60" t="s">
        <v>9521</v>
      </c>
      <c r="F3100" s="60">
        <v>-9242</v>
      </c>
      <c r="G3100" s="60" t="s">
        <v>78</v>
      </c>
      <c r="H3100" s="60" t="s">
        <v>53</v>
      </c>
      <c r="I3100" s="60">
        <v>134507.64000000001</v>
      </c>
      <c r="J3100" s="60" t="s">
        <v>461</v>
      </c>
      <c r="K3100" s="60" t="s">
        <v>81</v>
      </c>
      <c r="L3100" s="60" t="s">
        <v>56</v>
      </c>
      <c r="M3100" s="60">
        <v>2.68</v>
      </c>
      <c r="N3100" s="60" t="s">
        <v>74</v>
      </c>
      <c r="O3100" s="60">
        <v>39</v>
      </c>
    </row>
    <row r="3101" spans="1:15" x14ac:dyDescent="0.2">
      <c r="A3101" s="60" t="s">
        <v>9522</v>
      </c>
      <c r="B3101" s="60" t="s">
        <v>4854</v>
      </c>
      <c r="C3101" s="60">
        <v>44</v>
      </c>
      <c r="D3101" s="60" t="s">
        <v>17</v>
      </c>
      <c r="E3101" s="60" t="s">
        <v>9523</v>
      </c>
      <c r="F3101" s="60">
        <v>-3088</v>
      </c>
      <c r="G3101" s="60" t="s">
        <v>52</v>
      </c>
      <c r="H3101" s="60" t="s">
        <v>38</v>
      </c>
      <c r="I3101" s="60">
        <v>40495.32</v>
      </c>
      <c r="J3101" s="60" t="s">
        <v>9524</v>
      </c>
      <c r="K3101" s="60" t="s">
        <v>55</v>
      </c>
      <c r="L3101" s="60" t="s">
        <v>56</v>
      </c>
      <c r="M3101" s="60">
        <v>1.93</v>
      </c>
      <c r="N3101" s="60" t="s">
        <v>33</v>
      </c>
      <c r="O3101" s="60">
        <v>39</v>
      </c>
    </row>
    <row r="3102" spans="1:15" x14ac:dyDescent="0.2">
      <c r="A3102" s="60" t="s">
        <v>9525</v>
      </c>
      <c r="B3102" s="60" t="s">
        <v>4792</v>
      </c>
      <c r="C3102" s="60">
        <v>50</v>
      </c>
      <c r="D3102" s="60" t="s">
        <v>50</v>
      </c>
      <c r="E3102" s="60" t="s">
        <v>9526</v>
      </c>
      <c r="F3102" s="60">
        <v>-3459</v>
      </c>
      <c r="G3102" s="60" t="s">
        <v>85</v>
      </c>
      <c r="H3102" s="60" t="s">
        <v>173</v>
      </c>
      <c r="I3102" s="60">
        <v>118702.01</v>
      </c>
      <c r="J3102" s="60" t="s">
        <v>3239</v>
      </c>
      <c r="K3102" s="60" t="s">
        <v>55</v>
      </c>
      <c r="L3102" s="60" t="s">
        <v>56</v>
      </c>
      <c r="M3102" s="60">
        <v>3.02</v>
      </c>
      <c r="N3102" s="60" t="s">
        <v>24</v>
      </c>
      <c r="O3102" s="60">
        <v>39</v>
      </c>
    </row>
    <row r="3103" spans="1:15" x14ac:dyDescent="0.2">
      <c r="A3103" s="60" t="s">
        <v>9527</v>
      </c>
      <c r="B3103" s="60" t="s">
        <v>5881</v>
      </c>
      <c r="C3103" s="60">
        <v>45</v>
      </c>
      <c r="D3103" s="60" t="s">
        <v>17</v>
      </c>
      <c r="E3103" s="60" t="s">
        <v>9528</v>
      </c>
      <c r="F3103" s="60">
        <v>-6330</v>
      </c>
      <c r="G3103" s="60" t="s">
        <v>116</v>
      </c>
      <c r="H3103" s="60" t="s">
        <v>20</v>
      </c>
      <c r="I3103" s="60">
        <v>149236.78</v>
      </c>
      <c r="J3103" s="60" t="s">
        <v>6154</v>
      </c>
      <c r="K3103" s="60" t="s">
        <v>47</v>
      </c>
      <c r="L3103" s="60" t="s">
        <v>23</v>
      </c>
      <c r="M3103" s="60">
        <v>1.47</v>
      </c>
      <c r="N3103" s="60" t="s">
        <v>33</v>
      </c>
      <c r="O3103" s="60">
        <v>21</v>
      </c>
    </row>
    <row r="3104" spans="1:15" x14ac:dyDescent="0.2">
      <c r="A3104" s="60" t="s">
        <v>9529</v>
      </c>
      <c r="B3104" s="60" t="s">
        <v>6710</v>
      </c>
      <c r="C3104" s="60">
        <v>60</v>
      </c>
      <c r="D3104" s="60" t="s">
        <v>50</v>
      </c>
      <c r="E3104" s="60" t="s">
        <v>9530</v>
      </c>
      <c r="F3104" s="60">
        <v>-4047</v>
      </c>
      <c r="G3104" s="60" t="s">
        <v>99</v>
      </c>
      <c r="H3104" s="60" t="s">
        <v>38</v>
      </c>
      <c r="I3104" s="60">
        <v>114121.67</v>
      </c>
      <c r="J3104" s="60" t="s">
        <v>9531</v>
      </c>
      <c r="K3104" s="60" t="s">
        <v>62</v>
      </c>
      <c r="L3104" s="60" t="s">
        <v>32</v>
      </c>
      <c r="M3104" s="60">
        <v>1.63</v>
      </c>
      <c r="N3104" s="60" t="s">
        <v>24</v>
      </c>
      <c r="O3104" s="60">
        <v>30</v>
      </c>
    </row>
    <row r="3105" spans="1:15" x14ac:dyDescent="0.2">
      <c r="A3105" s="60" t="s">
        <v>9532</v>
      </c>
      <c r="B3105" s="60" t="s">
        <v>3621</v>
      </c>
      <c r="C3105" s="60">
        <v>54</v>
      </c>
      <c r="D3105" s="60" t="s">
        <v>27</v>
      </c>
      <c r="E3105" s="60" t="s">
        <v>9533</v>
      </c>
      <c r="F3105" s="60">
        <v>-3976</v>
      </c>
      <c r="G3105" s="60" t="s">
        <v>94</v>
      </c>
      <c r="H3105" s="60" t="s">
        <v>173</v>
      </c>
      <c r="I3105" s="60">
        <v>165098.09</v>
      </c>
      <c r="J3105" s="60" t="s">
        <v>8017</v>
      </c>
      <c r="K3105" s="60" t="s">
        <v>62</v>
      </c>
      <c r="L3105" s="60" t="s">
        <v>32</v>
      </c>
      <c r="M3105" s="60">
        <v>3.73</v>
      </c>
      <c r="N3105" s="60" t="s">
        <v>24</v>
      </c>
      <c r="O3105" s="60">
        <v>9</v>
      </c>
    </row>
    <row r="3106" spans="1:15" x14ac:dyDescent="0.2">
      <c r="A3106" s="60" t="s">
        <v>9534</v>
      </c>
      <c r="B3106" s="60" t="s">
        <v>9535</v>
      </c>
      <c r="C3106" s="60">
        <v>38</v>
      </c>
      <c r="D3106" s="60" t="s">
        <v>17</v>
      </c>
      <c r="E3106" s="60" t="s">
        <v>9536</v>
      </c>
      <c r="F3106" s="60">
        <v>-5503</v>
      </c>
      <c r="G3106" s="60" t="s">
        <v>52</v>
      </c>
      <c r="H3106" s="60" t="s">
        <v>173</v>
      </c>
      <c r="I3106" s="60">
        <v>150663.70000000001</v>
      </c>
      <c r="J3106" s="60" t="s">
        <v>1262</v>
      </c>
      <c r="K3106" s="60" t="s">
        <v>127</v>
      </c>
      <c r="L3106" s="60" t="s">
        <v>56</v>
      </c>
      <c r="M3106" s="60">
        <v>2.2999999999999998</v>
      </c>
      <c r="N3106" s="60" t="s">
        <v>41</v>
      </c>
      <c r="O3106" s="60">
        <v>10</v>
      </c>
    </row>
    <row r="3107" spans="1:15" x14ac:dyDescent="0.2">
      <c r="A3107" s="60" t="s">
        <v>9537</v>
      </c>
      <c r="B3107" s="60" t="s">
        <v>4394</v>
      </c>
      <c r="C3107" s="60">
        <v>53</v>
      </c>
      <c r="D3107" s="60" t="s">
        <v>27</v>
      </c>
      <c r="E3107" s="60" t="s">
        <v>9538</v>
      </c>
      <c r="F3107" s="60">
        <v>-1901</v>
      </c>
      <c r="G3107" s="60" t="s">
        <v>29</v>
      </c>
      <c r="H3107" s="60" t="s">
        <v>194</v>
      </c>
      <c r="I3107" s="60">
        <v>159219.43</v>
      </c>
      <c r="J3107" s="60" t="s">
        <v>1724</v>
      </c>
      <c r="K3107" s="60" t="s">
        <v>62</v>
      </c>
      <c r="L3107" s="60" t="s">
        <v>23</v>
      </c>
      <c r="M3107" s="60">
        <v>5</v>
      </c>
      <c r="N3107" s="60" t="s">
        <v>33</v>
      </c>
      <c r="O3107" s="60">
        <v>33</v>
      </c>
    </row>
    <row r="3108" spans="1:15" x14ac:dyDescent="0.2">
      <c r="A3108" s="60" t="s">
        <v>9539</v>
      </c>
      <c r="B3108" s="60" t="s">
        <v>3217</v>
      </c>
      <c r="C3108" s="60">
        <v>40</v>
      </c>
      <c r="D3108" s="60" t="s">
        <v>27</v>
      </c>
      <c r="E3108" s="60" t="s">
        <v>9540</v>
      </c>
      <c r="F3108" s="60">
        <v>-5156</v>
      </c>
      <c r="G3108" s="60" t="s">
        <v>85</v>
      </c>
      <c r="H3108" s="60" t="s">
        <v>66</v>
      </c>
      <c r="I3108" s="60">
        <v>62141.38</v>
      </c>
      <c r="J3108" s="60" t="s">
        <v>9541</v>
      </c>
      <c r="K3108" s="60" t="s">
        <v>62</v>
      </c>
      <c r="L3108" s="60" t="s">
        <v>56</v>
      </c>
      <c r="M3108" s="60">
        <v>3.99</v>
      </c>
      <c r="N3108" s="60" t="s">
        <v>57</v>
      </c>
      <c r="O3108" s="60">
        <v>12</v>
      </c>
    </row>
    <row r="3109" spans="1:15" x14ac:dyDescent="0.2">
      <c r="A3109" s="60" t="s">
        <v>9542</v>
      </c>
      <c r="B3109" s="60" t="s">
        <v>5247</v>
      </c>
      <c r="C3109" s="60">
        <v>50</v>
      </c>
      <c r="D3109" s="60" t="s">
        <v>27</v>
      </c>
      <c r="E3109" s="60" t="s">
        <v>9543</v>
      </c>
      <c r="F3109" s="60">
        <v>-5210</v>
      </c>
      <c r="G3109" s="60" t="s">
        <v>37</v>
      </c>
      <c r="H3109" s="60" t="s">
        <v>20</v>
      </c>
      <c r="I3109" s="60">
        <v>173003.17</v>
      </c>
      <c r="J3109" s="60" t="s">
        <v>9544</v>
      </c>
      <c r="K3109" s="60" t="s">
        <v>47</v>
      </c>
      <c r="L3109" s="60" t="s">
        <v>56</v>
      </c>
      <c r="M3109" s="60">
        <v>1.08</v>
      </c>
      <c r="N3109" s="60" t="s">
        <v>74</v>
      </c>
      <c r="O3109" s="60">
        <v>23</v>
      </c>
    </row>
    <row r="3110" spans="1:15" x14ac:dyDescent="0.2">
      <c r="A3110" s="60" t="s">
        <v>9545</v>
      </c>
      <c r="B3110" s="60" t="s">
        <v>3023</v>
      </c>
      <c r="C3110" s="60">
        <v>30</v>
      </c>
      <c r="D3110" s="60" t="s">
        <v>17</v>
      </c>
      <c r="E3110" s="60" t="s">
        <v>9546</v>
      </c>
      <c r="F3110" s="60">
        <v>-5197</v>
      </c>
      <c r="G3110" s="60" t="s">
        <v>19</v>
      </c>
      <c r="H3110" s="60" t="s">
        <v>66</v>
      </c>
      <c r="I3110" s="60">
        <v>179074.46</v>
      </c>
      <c r="J3110" s="60" t="s">
        <v>2496</v>
      </c>
      <c r="K3110" s="60" t="s">
        <v>22</v>
      </c>
      <c r="L3110" s="60" t="s">
        <v>23</v>
      </c>
      <c r="M3110" s="60">
        <v>1.34</v>
      </c>
      <c r="N3110" s="60" t="s">
        <v>24</v>
      </c>
      <c r="O3110" s="60">
        <v>8</v>
      </c>
    </row>
    <row r="3111" spans="1:15" x14ac:dyDescent="0.2">
      <c r="A3111" s="60" t="s">
        <v>9547</v>
      </c>
      <c r="B3111" s="60" t="s">
        <v>2719</v>
      </c>
      <c r="C3111" s="60">
        <v>23</v>
      </c>
      <c r="D3111" s="60" t="s">
        <v>27</v>
      </c>
      <c r="E3111" s="60" t="s">
        <v>2720</v>
      </c>
      <c r="F3111" s="60">
        <v>-6860</v>
      </c>
      <c r="G3111" s="60" t="s">
        <v>94</v>
      </c>
      <c r="H3111" s="60" t="s">
        <v>79</v>
      </c>
      <c r="I3111" s="60">
        <v>169106.62</v>
      </c>
      <c r="J3111" s="60" t="s">
        <v>9073</v>
      </c>
      <c r="K3111" s="60" t="s">
        <v>104</v>
      </c>
      <c r="L3111" s="60" t="s">
        <v>56</v>
      </c>
      <c r="M3111" s="60">
        <v>1.85</v>
      </c>
      <c r="N3111" s="60" t="s">
        <v>41</v>
      </c>
      <c r="O3111" s="60">
        <v>5</v>
      </c>
    </row>
    <row r="3112" spans="1:15" x14ac:dyDescent="0.2">
      <c r="A3112" s="60" t="s">
        <v>9548</v>
      </c>
      <c r="B3112" s="60" t="s">
        <v>9179</v>
      </c>
      <c r="C3112" s="60">
        <v>59</v>
      </c>
      <c r="D3112" s="60" t="s">
        <v>17</v>
      </c>
      <c r="E3112" s="60" t="s">
        <v>9549</v>
      </c>
      <c r="F3112" s="60">
        <v>-10391</v>
      </c>
      <c r="G3112" s="60" t="s">
        <v>45</v>
      </c>
      <c r="H3112" s="60" t="s">
        <v>173</v>
      </c>
      <c r="I3112" s="60">
        <v>70985.08</v>
      </c>
      <c r="J3112" s="60" t="s">
        <v>2219</v>
      </c>
      <c r="K3112" s="60" t="s">
        <v>118</v>
      </c>
      <c r="L3112" s="60" t="s">
        <v>23</v>
      </c>
      <c r="M3112" s="60">
        <v>4.1900000000000004</v>
      </c>
      <c r="N3112" s="60" t="s">
        <v>24</v>
      </c>
      <c r="O3112" s="60">
        <v>14</v>
      </c>
    </row>
    <row r="3113" spans="1:15" x14ac:dyDescent="0.2">
      <c r="A3113" s="60" t="s">
        <v>9550</v>
      </c>
      <c r="B3113" s="60" t="s">
        <v>9551</v>
      </c>
      <c r="C3113" s="60">
        <v>46</v>
      </c>
      <c r="D3113" s="60" t="s">
        <v>50</v>
      </c>
      <c r="E3113" s="60" t="s">
        <v>9552</v>
      </c>
      <c r="F3113" s="60">
        <v>-8727</v>
      </c>
      <c r="G3113" s="60" t="s">
        <v>99</v>
      </c>
      <c r="H3113" s="60" t="s">
        <v>79</v>
      </c>
      <c r="I3113" s="60">
        <v>149854.54</v>
      </c>
      <c r="J3113" s="60" t="s">
        <v>6532</v>
      </c>
      <c r="K3113" s="60" t="s">
        <v>81</v>
      </c>
      <c r="L3113" s="60" t="s">
        <v>73</v>
      </c>
      <c r="M3113" s="60">
        <v>2.33</v>
      </c>
      <c r="N3113" s="60" t="s">
        <v>24</v>
      </c>
      <c r="O3113" s="60">
        <v>40</v>
      </c>
    </row>
    <row r="3114" spans="1:15" x14ac:dyDescent="0.2">
      <c r="A3114" s="60" t="s">
        <v>9553</v>
      </c>
      <c r="B3114" s="60" t="s">
        <v>924</v>
      </c>
      <c r="C3114" s="60">
        <v>31</v>
      </c>
      <c r="D3114" s="60" t="s">
        <v>27</v>
      </c>
      <c r="E3114" s="60" t="s">
        <v>9554</v>
      </c>
      <c r="F3114" s="60">
        <v>-5232</v>
      </c>
      <c r="G3114" s="60" t="s">
        <v>116</v>
      </c>
      <c r="H3114" s="60" t="s">
        <v>66</v>
      </c>
      <c r="I3114" s="60">
        <v>155512.59</v>
      </c>
      <c r="J3114" s="60" t="s">
        <v>9555</v>
      </c>
      <c r="K3114" s="60" t="s">
        <v>81</v>
      </c>
      <c r="L3114" s="60" t="s">
        <v>32</v>
      </c>
      <c r="M3114" s="60">
        <v>3.35</v>
      </c>
      <c r="N3114" s="60" t="s">
        <v>41</v>
      </c>
      <c r="O3114" s="60">
        <v>7</v>
      </c>
    </row>
    <row r="3115" spans="1:15" x14ac:dyDescent="0.2">
      <c r="A3115" s="60" t="s">
        <v>9556</v>
      </c>
      <c r="B3115" s="60" t="s">
        <v>844</v>
      </c>
      <c r="C3115" s="60">
        <v>25</v>
      </c>
      <c r="D3115" s="60" t="s">
        <v>50</v>
      </c>
      <c r="E3115" s="60" t="s">
        <v>9557</v>
      </c>
      <c r="F3115" s="60">
        <v>-8726</v>
      </c>
      <c r="G3115" s="60" t="s">
        <v>45</v>
      </c>
      <c r="H3115" s="60" t="s">
        <v>66</v>
      </c>
      <c r="I3115" s="60">
        <v>117693.67</v>
      </c>
      <c r="J3115" s="60" t="s">
        <v>929</v>
      </c>
      <c r="K3115" s="60" t="s">
        <v>47</v>
      </c>
      <c r="L3115" s="60" t="s">
        <v>73</v>
      </c>
      <c r="M3115" s="60">
        <v>2.36</v>
      </c>
      <c r="N3115" s="60" t="s">
        <v>74</v>
      </c>
      <c r="O3115" s="60">
        <v>24</v>
      </c>
    </row>
    <row r="3116" spans="1:15" x14ac:dyDescent="0.2">
      <c r="A3116" s="60" t="s">
        <v>9558</v>
      </c>
      <c r="B3116" s="60" t="s">
        <v>6659</v>
      </c>
      <c r="C3116" s="60">
        <v>34</v>
      </c>
      <c r="D3116" s="60" t="s">
        <v>17</v>
      </c>
      <c r="E3116" s="60" t="s">
        <v>9559</v>
      </c>
      <c r="F3116" s="60">
        <v>-4393</v>
      </c>
      <c r="G3116" s="60" t="s">
        <v>19</v>
      </c>
      <c r="H3116" s="60" t="s">
        <v>66</v>
      </c>
      <c r="I3116" s="60">
        <v>56126.95</v>
      </c>
      <c r="J3116" s="60" t="s">
        <v>9032</v>
      </c>
      <c r="K3116" s="60" t="s">
        <v>118</v>
      </c>
      <c r="L3116" s="60" t="s">
        <v>56</v>
      </c>
      <c r="M3116" s="60">
        <v>1.06</v>
      </c>
      <c r="N3116" s="60" t="s">
        <v>24</v>
      </c>
      <c r="O3116" s="60">
        <v>31</v>
      </c>
    </row>
    <row r="3117" spans="1:15" x14ac:dyDescent="0.2">
      <c r="A3117" s="60" t="s">
        <v>9560</v>
      </c>
      <c r="B3117" s="60" t="s">
        <v>9561</v>
      </c>
      <c r="C3117" s="60">
        <v>53</v>
      </c>
      <c r="D3117" s="60" t="s">
        <v>27</v>
      </c>
      <c r="E3117" s="60" t="s">
        <v>9562</v>
      </c>
      <c r="F3117" s="60">
        <v>-8514</v>
      </c>
      <c r="G3117" s="60" t="s">
        <v>99</v>
      </c>
      <c r="H3117" s="60" t="s">
        <v>144</v>
      </c>
      <c r="I3117" s="60">
        <v>87242.65</v>
      </c>
      <c r="J3117" s="60" t="s">
        <v>2310</v>
      </c>
      <c r="K3117" s="60" t="s">
        <v>62</v>
      </c>
      <c r="L3117" s="60" t="s">
        <v>56</v>
      </c>
      <c r="M3117" s="60">
        <v>4.6500000000000004</v>
      </c>
      <c r="N3117" s="60" t="s">
        <v>33</v>
      </c>
      <c r="O3117" s="60">
        <v>40</v>
      </c>
    </row>
    <row r="3118" spans="1:15" x14ac:dyDescent="0.2">
      <c r="A3118" s="60" t="s">
        <v>9563</v>
      </c>
      <c r="B3118" s="60" t="s">
        <v>9564</v>
      </c>
      <c r="C3118" s="60">
        <v>59</v>
      </c>
      <c r="D3118" s="60" t="s">
        <v>50</v>
      </c>
      <c r="E3118" s="60" t="s">
        <v>9565</v>
      </c>
      <c r="F3118" s="60">
        <v>-3977</v>
      </c>
      <c r="G3118" s="60" t="s">
        <v>99</v>
      </c>
      <c r="H3118" s="60" t="s">
        <v>173</v>
      </c>
      <c r="I3118" s="60">
        <v>59376.14</v>
      </c>
      <c r="J3118" s="60" t="s">
        <v>7797</v>
      </c>
      <c r="K3118" s="60" t="s">
        <v>118</v>
      </c>
      <c r="L3118" s="60" t="s">
        <v>23</v>
      </c>
      <c r="M3118" s="60">
        <v>3.71</v>
      </c>
      <c r="N3118" s="60" t="s">
        <v>57</v>
      </c>
      <c r="O3118" s="60">
        <v>32</v>
      </c>
    </row>
    <row r="3119" spans="1:15" x14ac:dyDescent="0.2">
      <c r="A3119" s="60" t="s">
        <v>9566</v>
      </c>
      <c r="B3119" s="60" t="s">
        <v>6840</v>
      </c>
      <c r="C3119" s="60">
        <v>55</v>
      </c>
      <c r="D3119" s="60" t="s">
        <v>50</v>
      </c>
      <c r="E3119" s="60" t="s">
        <v>9567</v>
      </c>
      <c r="F3119" s="60">
        <v>-2990</v>
      </c>
      <c r="G3119" s="60" t="s">
        <v>19</v>
      </c>
      <c r="H3119" s="60" t="s">
        <v>144</v>
      </c>
      <c r="I3119" s="60">
        <v>101756.52</v>
      </c>
      <c r="J3119" s="60" t="s">
        <v>3651</v>
      </c>
      <c r="K3119" s="60" t="s">
        <v>127</v>
      </c>
      <c r="L3119" s="60" t="s">
        <v>32</v>
      </c>
      <c r="M3119" s="60">
        <v>4.66</v>
      </c>
      <c r="N3119" s="60" t="s">
        <v>24</v>
      </c>
      <c r="O3119" s="60">
        <v>25</v>
      </c>
    </row>
    <row r="3120" spans="1:15" x14ac:dyDescent="0.2">
      <c r="A3120" s="60" t="s">
        <v>9568</v>
      </c>
      <c r="B3120" s="60" t="s">
        <v>9569</v>
      </c>
      <c r="C3120" s="60">
        <v>48</v>
      </c>
      <c r="D3120" s="60" t="s">
        <v>17</v>
      </c>
      <c r="E3120" s="60" t="s">
        <v>9570</v>
      </c>
      <c r="F3120" s="60">
        <v>-7950</v>
      </c>
      <c r="G3120" s="60" t="s">
        <v>85</v>
      </c>
      <c r="H3120" s="60" t="s">
        <v>20</v>
      </c>
      <c r="I3120" s="60">
        <v>76499.59</v>
      </c>
      <c r="J3120" s="60" t="s">
        <v>2147</v>
      </c>
      <c r="K3120" s="60" t="s">
        <v>81</v>
      </c>
      <c r="L3120" s="60" t="s">
        <v>32</v>
      </c>
      <c r="M3120" s="60">
        <v>4.21</v>
      </c>
      <c r="N3120" s="60" t="s">
        <v>41</v>
      </c>
      <c r="O3120" s="60">
        <v>8</v>
      </c>
    </row>
    <row r="3121" spans="1:15" x14ac:dyDescent="0.2">
      <c r="A3121" s="60" t="s">
        <v>9571</v>
      </c>
      <c r="B3121" s="60" t="s">
        <v>2498</v>
      </c>
      <c r="C3121" s="60">
        <v>34</v>
      </c>
      <c r="D3121" s="60" t="s">
        <v>27</v>
      </c>
      <c r="E3121" s="60" t="s">
        <v>9572</v>
      </c>
      <c r="F3121" s="60">
        <v>-10856</v>
      </c>
      <c r="G3121" s="60" t="s">
        <v>94</v>
      </c>
      <c r="H3121" s="60" t="s">
        <v>66</v>
      </c>
      <c r="I3121" s="60">
        <v>65800.009999999995</v>
      </c>
      <c r="J3121" s="60" t="s">
        <v>2840</v>
      </c>
      <c r="K3121" s="60" t="s">
        <v>47</v>
      </c>
      <c r="L3121" s="60" t="s">
        <v>23</v>
      </c>
      <c r="M3121" s="60">
        <v>3.86</v>
      </c>
      <c r="N3121" s="60" t="s">
        <v>74</v>
      </c>
      <c r="O3121" s="60">
        <v>32</v>
      </c>
    </row>
    <row r="3122" spans="1:15" x14ac:dyDescent="0.2">
      <c r="A3122" s="60" t="s">
        <v>9573</v>
      </c>
      <c r="B3122" s="60" t="s">
        <v>9510</v>
      </c>
      <c r="C3122" s="60">
        <v>36</v>
      </c>
      <c r="D3122" s="60" t="s">
        <v>17</v>
      </c>
      <c r="E3122" s="60" t="s">
        <v>9574</v>
      </c>
      <c r="F3122" s="60">
        <v>-3024</v>
      </c>
      <c r="G3122" s="60" t="s">
        <v>52</v>
      </c>
      <c r="H3122" s="60" t="s">
        <v>79</v>
      </c>
      <c r="I3122" s="60">
        <v>117649.23</v>
      </c>
      <c r="J3122" s="60" t="s">
        <v>2652</v>
      </c>
      <c r="K3122" s="60" t="s">
        <v>62</v>
      </c>
      <c r="L3122" s="60" t="s">
        <v>56</v>
      </c>
      <c r="M3122" s="60">
        <v>3.05</v>
      </c>
      <c r="N3122" s="60" t="s">
        <v>33</v>
      </c>
      <c r="O3122" s="60">
        <v>11</v>
      </c>
    </row>
    <row r="3123" spans="1:15" x14ac:dyDescent="0.2">
      <c r="A3123" s="60" t="s">
        <v>9575</v>
      </c>
      <c r="B3123" s="60" t="s">
        <v>4118</v>
      </c>
      <c r="C3123" s="60">
        <v>29</v>
      </c>
      <c r="D3123" s="60" t="s">
        <v>17</v>
      </c>
      <c r="E3123" s="60" t="s">
        <v>9576</v>
      </c>
      <c r="F3123" s="60">
        <v>-10010</v>
      </c>
      <c r="G3123" s="60" t="s">
        <v>94</v>
      </c>
      <c r="H3123" s="60" t="s">
        <v>194</v>
      </c>
      <c r="I3123" s="60">
        <v>102084.67</v>
      </c>
      <c r="J3123" s="60" t="s">
        <v>2310</v>
      </c>
      <c r="K3123" s="60" t="s">
        <v>136</v>
      </c>
      <c r="L3123" s="60" t="s">
        <v>32</v>
      </c>
      <c r="M3123" s="60">
        <v>1.42</v>
      </c>
      <c r="N3123" s="60" t="s">
        <v>24</v>
      </c>
      <c r="O3123" s="60">
        <v>24</v>
      </c>
    </row>
    <row r="3124" spans="1:15" x14ac:dyDescent="0.2">
      <c r="A3124" s="60" t="s">
        <v>9577</v>
      </c>
      <c r="B3124" s="60" t="s">
        <v>9578</v>
      </c>
      <c r="C3124" s="60">
        <v>50</v>
      </c>
      <c r="D3124" s="60" t="s">
        <v>50</v>
      </c>
      <c r="E3124" s="60" t="s">
        <v>9579</v>
      </c>
      <c r="F3124" s="60">
        <v>-2466</v>
      </c>
      <c r="G3124" s="60" t="s">
        <v>78</v>
      </c>
      <c r="H3124" s="60" t="s">
        <v>30</v>
      </c>
      <c r="I3124" s="60">
        <v>50498.79</v>
      </c>
      <c r="J3124" s="60" t="s">
        <v>6931</v>
      </c>
      <c r="K3124" s="60" t="s">
        <v>40</v>
      </c>
      <c r="L3124" s="60" t="s">
        <v>23</v>
      </c>
      <c r="M3124" s="60">
        <v>2.79</v>
      </c>
      <c r="N3124" s="60" t="s">
        <v>74</v>
      </c>
      <c r="O3124" s="60">
        <v>19</v>
      </c>
    </row>
    <row r="3125" spans="1:15" x14ac:dyDescent="0.2">
      <c r="A3125" s="60" t="s">
        <v>9580</v>
      </c>
      <c r="B3125" s="60" t="s">
        <v>9581</v>
      </c>
      <c r="C3125" s="60">
        <v>37</v>
      </c>
      <c r="D3125" s="60" t="s">
        <v>27</v>
      </c>
      <c r="E3125" s="60" t="s">
        <v>9582</v>
      </c>
      <c r="F3125" s="60">
        <v>-11079</v>
      </c>
      <c r="G3125" s="60" t="s">
        <v>85</v>
      </c>
      <c r="H3125" s="60" t="s">
        <v>71</v>
      </c>
      <c r="I3125" s="60">
        <v>161568.6</v>
      </c>
      <c r="J3125" s="60" t="s">
        <v>590</v>
      </c>
      <c r="K3125" s="60" t="s">
        <v>62</v>
      </c>
      <c r="L3125" s="60" t="s">
        <v>32</v>
      </c>
      <c r="M3125" s="60">
        <v>1.1000000000000001</v>
      </c>
      <c r="N3125" s="60" t="s">
        <v>24</v>
      </c>
      <c r="O3125" s="60">
        <v>1</v>
      </c>
    </row>
    <row r="3126" spans="1:15" x14ac:dyDescent="0.2">
      <c r="A3126" s="60" t="s">
        <v>9583</v>
      </c>
      <c r="B3126" s="60" t="s">
        <v>7126</v>
      </c>
      <c r="C3126" s="60">
        <v>46</v>
      </c>
      <c r="D3126" s="60" t="s">
        <v>50</v>
      </c>
      <c r="E3126" s="60" t="s">
        <v>9584</v>
      </c>
      <c r="F3126" s="60">
        <v>-8426</v>
      </c>
      <c r="G3126" s="60" t="s">
        <v>19</v>
      </c>
      <c r="H3126" s="60" t="s">
        <v>20</v>
      </c>
      <c r="I3126" s="60">
        <v>163787.95000000001</v>
      </c>
      <c r="J3126" s="60" t="s">
        <v>869</v>
      </c>
      <c r="K3126" s="60" t="s">
        <v>22</v>
      </c>
      <c r="L3126" s="60" t="s">
        <v>73</v>
      </c>
      <c r="M3126" s="60">
        <v>1.9</v>
      </c>
      <c r="N3126" s="60" t="s">
        <v>74</v>
      </c>
      <c r="O3126" s="60">
        <v>1</v>
      </c>
    </row>
    <row r="3127" spans="1:15" x14ac:dyDescent="0.2">
      <c r="A3127" s="60" t="s">
        <v>9585</v>
      </c>
      <c r="B3127" s="60" t="s">
        <v>4309</v>
      </c>
      <c r="C3127" s="60">
        <v>60</v>
      </c>
      <c r="D3127" s="60" t="s">
        <v>17</v>
      </c>
      <c r="E3127" s="60" t="s">
        <v>9586</v>
      </c>
      <c r="F3127" s="60">
        <v>-3460</v>
      </c>
      <c r="G3127" s="60" t="s">
        <v>99</v>
      </c>
      <c r="H3127" s="60" t="s">
        <v>66</v>
      </c>
      <c r="I3127" s="60">
        <v>160778.97</v>
      </c>
      <c r="J3127" s="60" t="s">
        <v>5431</v>
      </c>
      <c r="K3127" s="60" t="s">
        <v>55</v>
      </c>
      <c r="L3127" s="60" t="s">
        <v>32</v>
      </c>
      <c r="M3127" s="60">
        <v>3.17</v>
      </c>
      <c r="N3127" s="60" t="s">
        <v>74</v>
      </c>
      <c r="O3127" s="60">
        <v>4</v>
      </c>
    </row>
    <row r="3128" spans="1:15" x14ac:dyDescent="0.2">
      <c r="A3128" s="60" t="s">
        <v>9587</v>
      </c>
      <c r="B3128" s="60" t="s">
        <v>3463</v>
      </c>
      <c r="C3128" s="60">
        <v>50</v>
      </c>
      <c r="D3128" s="60" t="s">
        <v>27</v>
      </c>
      <c r="E3128" s="60" t="s">
        <v>9588</v>
      </c>
      <c r="F3128" s="60">
        <v>-3689</v>
      </c>
      <c r="G3128" s="60" t="s">
        <v>52</v>
      </c>
      <c r="H3128" s="60" t="s">
        <v>194</v>
      </c>
      <c r="I3128" s="60">
        <v>35708.35</v>
      </c>
      <c r="J3128" s="60" t="s">
        <v>9589</v>
      </c>
      <c r="K3128" s="60" t="s">
        <v>81</v>
      </c>
      <c r="L3128" s="60" t="s">
        <v>56</v>
      </c>
      <c r="M3128" s="60">
        <v>3.46</v>
      </c>
      <c r="N3128" s="60" t="s">
        <v>74</v>
      </c>
      <c r="O3128" s="60">
        <v>15</v>
      </c>
    </row>
    <row r="3129" spans="1:15" x14ac:dyDescent="0.2">
      <c r="A3129" s="60" t="s">
        <v>9590</v>
      </c>
      <c r="B3129" s="60" t="s">
        <v>6579</v>
      </c>
      <c r="C3129" s="60">
        <v>51</v>
      </c>
      <c r="D3129" s="60" t="s">
        <v>50</v>
      </c>
      <c r="E3129" s="60" t="s">
        <v>9591</v>
      </c>
      <c r="F3129" s="60">
        <v>-2556</v>
      </c>
      <c r="G3129" s="60" t="s">
        <v>116</v>
      </c>
      <c r="H3129" s="60" t="s">
        <v>173</v>
      </c>
      <c r="I3129" s="60">
        <v>42042.01</v>
      </c>
      <c r="J3129" s="60" t="s">
        <v>2136</v>
      </c>
      <c r="K3129" s="60" t="s">
        <v>127</v>
      </c>
      <c r="L3129" s="60" t="s">
        <v>23</v>
      </c>
      <c r="M3129" s="60">
        <v>2.74</v>
      </c>
      <c r="N3129" s="60" t="s">
        <v>24</v>
      </c>
      <c r="O3129" s="60">
        <v>22</v>
      </c>
    </row>
    <row r="3130" spans="1:15" x14ac:dyDescent="0.2">
      <c r="A3130" s="60" t="s">
        <v>9592</v>
      </c>
      <c r="B3130" s="60" t="s">
        <v>5438</v>
      </c>
      <c r="C3130" s="60">
        <v>35</v>
      </c>
      <c r="D3130" s="60" t="s">
        <v>50</v>
      </c>
      <c r="E3130" s="60" t="s">
        <v>9593</v>
      </c>
      <c r="F3130" s="60">
        <v>-4895</v>
      </c>
      <c r="G3130" s="60" t="s">
        <v>29</v>
      </c>
      <c r="H3130" s="60" t="s">
        <v>53</v>
      </c>
      <c r="I3130" s="60">
        <v>82191.5</v>
      </c>
      <c r="J3130" s="60" t="s">
        <v>8799</v>
      </c>
      <c r="K3130" s="60" t="s">
        <v>22</v>
      </c>
      <c r="L3130" s="60" t="s">
        <v>73</v>
      </c>
      <c r="M3130" s="60">
        <v>4.37</v>
      </c>
      <c r="N3130" s="60" t="s">
        <v>57</v>
      </c>
      <c r="O3130" s="60">
        <v>17</v>
      </c>
    </row>
    <row r="3131" spans="1:15" x14ac:dyDescent="0.2">
      <c r="A3131" s="60" t="s">
        <v>9594</v>
      </c>
      <c r="B3131" s="60" t="s">
        <v>8527</v>
      </c>
      <c r="C3131" s="60">
        <v>53</v>
      </c>
      <c r="D3131" s="60" t="s">
        <v>27</v>
      </c>
      <c r="E3131" s="60" t="s">
        <v>9595</v>
      </c>
      <c r="F3131" s="60">
        <v>-3573</v>
      </c>
      <c r="G3131" s="60" t="s">
        <v>37</v>
      </c>
      <c r="H3131" s="60" t="s">
        <v>71</v>
      </c>
      <c r="I3131" s="60">
        <v>65006.33</v>
      </c>
      <c r="J3131" s="60" t="s">
        <v>6646</v>
      </c>
      <c r="K3131" s="60" t="s">
        <v>55</v>
      </c>
      <c r="L3131" s="60" t="s">
        <v>23</v>
      </c>
      <c r="M3131" s="60">
        <v>3.37</v>
      </c>
      <c r="N3131" s="60" t="s">
        <v>41</v>
      </c>
      <c r="O3131" s="60">
        <v>12</v>
      </c>
    </row>
    <row r="3132" spans="1:15" x14ac:dyDescent="0.2">
      <c r="A3132" s="60" t="s">
        <v>9596</v>
      </c>
      <c r="B3132" s="60" t="s">
        <v>120</v>
      </c>
      <c r="C3132" s="60">
        <v>31</v>
      </c>
      <c r="D3132" s="60" t="s">
        <v>50</v>
      </c>
      <c r="E3132" s="60" t="s">
        <v>9597</v>
      </c>
      <c r="F3132" s="60">
        <v>-3633</v>
      </c>
      <c r="G3132" s="60" t="s">
        <v>99</v>
      </c>
      <c r="H3132" s="60" t="s">
        <v>173</v>
      </c>
      <c r="I3132" s="60">
        <v>117224.16</v>
      </c>
      <c r="J3132" s="60" t="s">
        <v>632</v>
      </c>
      <c r="K3132" s="60" t="s">
        <v>104</v>
      </c>
      <c r="L3132" s="60" t="s">
        <v>56</v>
      </c>
      <c r="M3132" s="60">
        <v>2.35</v>
      </c>
      <c r="N3132" s="60" t="s">
        <v>24</v>
      </c>
      <c r="O3132" s="60">
        <v>36</v>
      </c>
    </row>
    <row r="3133" spans="1:15" x14ac:dyDescent="0.2">
      <c r="A3133" s="60" t="s">
        <v>9598</v>
      </c>
      <c r="B3133" s="60" t="s">
        <v>4968</v>
      </c>
      <c r="C3133" s="60">
        <v>46</v>
      </c>
      <c r="D3133" s="60" t="s">
        <v>27</v>
      </c>
      <c r="E3133" s="60" t="s">
        <v>9599</v>
      </c>
      <c r="F3133" s="60">
        <v>-10070</v>
      </c>
      <c r="G3133" s="60" t="s">
        <v>116</v>
      </c>
      <c r="H3133" s="60" t="s">
        <v>30</v>
      </c>
      <c r="I3133" s="60">
        <v>67086.33</v>
      </c>
      <c r="J3133" s="60" t="s">
        <v>957</v>
      </c>
      <c r="K3133" s="60" t="s">
        <v>127</v>
      </c>
      <c r="L3133" s="60" t="s">
        <v>73</v>
      </c>
      <c r="M3133" s="60">
        <v>4.49</v>
      </c>
      <c r="N3133" s="60" t="s">
        <v>74</v>
      </c>
      <c r="O3133" s="60">
        <v>0</v>
      </c>
    </row>
    <row r="3134" spans="1:15" x14ac:dyDescent="0.2">
      <c r="A3134" s="60" t="s">
        <v>9600</v>
      </c>
      <c r="B3134" s="60" t="s">
        <v>6087</v>
      </c>
      <c r="C3134" s="60">
        <v>41</v>
      </c>
      <c r="D3134" s="60" t="s">
        <v>27</v>
      </c>
      <c r="E3134" s="60" t="s">
        <v>9601</v>
      </c>
      <c r="F3134" s="60">
        <v>-8321</v>
      </c>
      <c r="G3134" s="60" t="s">
        <v>94</v>
      </c>
      <c r="H3134" s="60" t="s">
        <v>173</v>
      </c>
      <c r="I3134" s="60">
        <v>41350.93</v>
      </c>
      <c r="J3134" s="60" t="s">
        <v>2136</v>
      </c>
      <c r="K3134" s="60" t="s">
        <v>81</v>
      </c>
      <c r="L3134" s="60" t="s">
        <v>56</v>
      </c>
      <c r="M3134" s="60">
        <v>3.08</v>
      </c>
      <c r="N3134" s="60" t="s">
        <v>74</v>
      </c>
      <c r="O3134" s="60">
        <v>17</v>
      </c>
    </row>
    <row r="3135" spans="1:15" x14ac:dyDescent="0.2">
      <c r="A3135" s="60" t="s">
        <v>9602</v>
      </c>
      <c r="B3135" s="60" t="s">
        <v>9603</v>
      </c>
      <c r="C3135" s="60">
        <v>22</v>
      </c>
      <c r="D3135" s="60" t="s">
        <v>27</v>
      </c>
      <c r="E3135" s="60" t="s">
        <v>9604</v>
      </c>
      <c r="F3135" s="60">
        <v>-8215</v>
      </c>
      <c r="G3135" s="60" t="s">
        <v>37</v>
      </c>
      <c r="H3135" s="60" t="s">
        <v>20</v>
      </c>
      <c r="I3135" s="60">
        <v>138908.44</v>
      </c>
      <c r="J3135" s="60" t="s">
        <v>4327</v>
      </c>
      <c r="K3135" s="60" t="s">
        <v>81</v>
      </c>
      <c r="L3135" s="60" t="s">
        <v>56</v>
      </c>
      <c r="M3135" s="60">
        <v>4.4400000000000004</v>
      </c>
      <c r="N3135" s="60" t="s">
        <v>33</v>
      </c>
      <c r="O3135" s="60">
        <v>10</v>
      </c>
    </row>
    <row r="3136" spans="1:15" x14ac:dyDescent="0.2">
      <c r="A3136" s="60" t="s">
        <v>9605</v>
      </c>
      <c r="B3136" s="60" t="s">
        <v>5073</v>
      </c>
      <c r="C3136" s="60">
        <v>54</v>
      </c>
      <c r="D3136" s="60" t="s">
        <v>27</v>
      </c>
      <c r="E3136" s="60" t="s">
        <v>9606</v>
      </c>
      <c r="F3136" s="60">
        <v>-2920</v>
      </c>
      <c r="G3136" s="60" t="s">
        <v>78</v>
      </c>
      <c r="H3136" s="60" t="s">
        <v>30</v>
      </c>
      <c r="I3136" s="60">
        <v>59531.44</v>
      </c>
      <c r="J3136" s="60" t="s">
        <v>2755</v>
      </c>
      <c r="K3136" s="60" t="s">
        <v>104</v>
      </c>
      <c r="L3136" s="60" t="s">
        <v>73</v>
      </c>
      <c r="M3136" s="60">
        <v>1.42</v>
      </c>
      <c r="N3136" s="60" t="s">
        <v>57</v>
      </c>
      <c r="O3136" s="60">
        <v>35</v>
      </c>
    </row>
    <row r="3137" spans="1:15" x14ac:dyDescent="0.2">
      <c r="A3137" s="60" t="s">
        <v>9607</v>
      </c>
      <c r="B3137" s="60" t="s">
        <v>1620</v>
      </c>
      <c r="C3137" s="60">
        <v>47</v>
      </c>
      <c r="D3137" s="60" t="s">
        <v>17</v>
      </c>
      <c r="E3137" s="60" t="s">
        <v>9608</v>
      </c>
      <c r="F3137" s="60">
        <v>-9993</v>
      </c>
      <c r="G3137" s="60" t="s">
        <v>37</v>
      </c>
      <c r="H3137" s="60" t="s">
        <v>144</v>
      </c>
      <c r="I3137" s="60">
        <v>101183.43</v>
      </c>
      <c r="J3137" s="60" t="s">
        <v>4253</v>
      </c>
      <c r="K3137" s="60" t="s">
        <v>136</v>
      </c>
      <c r="L3137" s="60" t="s">
        <v>32</v>
      </c>
      <c r="M3137" s="60">
        <v>2.56</v>
      </c>
      <c r="N3137" s="60" t="s">
        <v>41</v>
      </c>
      <c r="O3137" s="60">
        <v>30</v>
      </c>
    </row>
    <row r="3138" spans="1:15" x14ac:dyDescent="0.2">
      <c r="A3138" s="60" t="s">
        <v>9609</v>
      </c>
      <c r="B3138" s="60" t="s">
        <v>9610</v>
      </c>
      <c r="C3138" s="60">
        <v>23</v>
      </c>
      <c r="D3138" s="60" t="s">
        <v>50</v>
      </c>
      <c r="E3138" s="60" t="s">
        <v>9611</v>
      </c>
      <c r="F3138" s="60">
        <v>-4408</v>
      </c>
      <c r="G3138" s="60" t="s">
        <v>78</v>
      </c>
      <c r="H3138" s="60" t="s">
        <v>20</v>
      </c>
      <c r="I3138" s="60">
        <v>125957.71</v>
      </c>
      <c r="J3138" s="60" t="s">
        <v>2223</v>
      </c>
      <c r="K3138" s="60" t="s">
        <v>47</v>
      </c>
      <c r="L3138" s="60" t="s">
        <v>56</v>
      </c>
      <c r="M3138" s="60">
        <v>2.38</v>
      </c>
      <c r="N3138" s="60" t="s">
        <v>57</v>
      </c>
      <c r="O3138" s="60">
        <v>40</v>
      </c>
    </row>
    <row r="3139" spans="1:15" x14ac:dyDescent="0.2">
      <c r="A3139" s="60" t="s">
        <v>9612</v>
      </c>
      <c r="B3139" s="60" t="s">
        <v>2259</v>
      </c>
      <c r="C3139" s="60">
        <v>62</v>
      </c>
      <c r="D3139" s="60" t="s">
        <v>50</v>
      </c>
      <c r="E3139" s="60" t="s">
        <v>9613</v>
      </c>
      <c r="F3139" s="60">
        <v>-1511</v>
      </c>
      <c r="G3139" s="60" t="s">
        <v>116</v>
      </c>
      <c r="H3139" s="60" t="s">
        <v>20</v>
      </c>
      <c r="I3139" s="60">
        <v>176966.54</v>
      </c>
      <c r="J3139" s="60" t="s">
        <v>2367</v>
      </c>
      <c r="K3139" s="60" t="s">
        <v>22</v>
      </c>
      <c r="L3139" s="60" t="s">
        <v>32</v>
      </c>
      <c r="M3139" s="60">
        <v>2.5299999999999998</v>
      </c>
      <c r="N3139" s="60" t="s">
        <v>33</v>
      </c>
      <c r="O3139" s="60">
        <v>14</v>
      </c>
    </row>
    <row r="3140" spans="1:15" x14ac:dyDescent="0.2">
      <c r="A3140" s="60" t="s">
        <v>9614</v>
      </c>
      <c r="B3140" s="60" t="s">
        <v>1633</v>
      </c>
      <c r="C3140" s="60">
        <v>46</v>
      </c>
      <c r="D3140" s="60" t="s">
        <v>50</v>
      </c>
      <c r="E3140" s="60" t="s">
        <v>9615</v>
      </c>
      <c r="F3140" s="60">
        <v>-4192</v>
      </c>
      <c r="G3140" s="60" t="s">
        <v>94</v>
      </c>
      <c r="H3140" s="60" t="s">
        <v>71</v>
      </c>
      <c r="I3140" s="60">
        <v>134503.06</v>
      </c>
      <c r="J3140" s="60" t="s">
        <v>9032</v>
      </c>
      <c r="K3140" s="60" t="s">
        <v>40</v>
      </c>
      <c r="L3140" s="60" t="s">
        <v>73</v>
      </c>
      <c r="M3140" s="60">
        <v>2.35</v>
      </c>
      <c r="N3140" s="60" t="s">
        <v>74</v>
      </c>
      <c r="O3140" s="60">
        <v>18</v>
      </c>
    </row>
    <row r="3141" spans="1:15" x14ac:dyDescent="0.2">
      <c r="A3141" s="60" t="s">
        <v>9616</v>
      </c>
      <c r="B3141" s="60" t="s">
        <v>9617</v>
      </c>
      <c r="C3141" s="60">
        <v>45</v>
      </c>
      <c r="D3141" s="60" t="s">
        <v>50</v>
      </c>
      <c r="E3141" s="60" t="s">
        <v>9618</v>
      </c>
      <c r="F3141" s="60">
        <v>-2738</v>
      </c>
      <c r="G3141" s="60" t="s">
        <v>78</v>
      </c>
      <c r="H3141" s="60" t="s">
        <v>38</v>
      </c>
      <c r="I3141" s="60">
        <v>165171.34</v>
      </c>
      <c r="J3141" s="60" t="s">
        <v>916</v>
      </c>
      <c r="K3141" s="60" t="s">
        <v>127</v>
      </c>
      <c r="L3141" s="60" t="s">
        <v>73</v>
      </c>
      <c r="M3141" s="60">
        <v>2.2200000000000002</v>
      </c>
      <c r="N3141" s="60" t="s">
        <v>24</v>
      </c>
      <c r="O3141" s="60">
        <v>20</v>
      </c>
    </row>
    <row r="3142" spans="1:15" x14ac:dyDescent="0.2">
      <c r="A3142" s="60" t="s">
        <v>9619</v>
      </c>
      <c r="B3142" s="60" t="s">
        <v>8461</v>
      </c>
      <c r="C3142" s="60">
        <v>30</v>
      </c>
      <c r="D3142" s="60" t="s">
        <v>50</v>
      </c>
      <c r="E3142" s="60" t="s">
        <v>9620</v>
      </c>
      <c r="F3142" s="60">
        <v>-6212</v>
      </c>
      <c r="G3142" s="60" t="s">
        <v>99</v>
      </c>
      <c r="H3142" s="60" t="s">
        <v>66</v>
      </c>
      <c r="I3142" s="60">
        <v>126232.24</v>
      </c>
      <c r="J3142" s="60" t="s">
        <v>9621</v>
      </c>
      <c r="K3142" s="60" t="s">
        <v>127</v>
      </c>
      <c r="L3142" s="60" t="s">
        <v>23</v>
      </c>
      <c r="M3142" s="60">
        <v>3.26</v>
      </c>
      <c r="N3142" s="60" t="s">
        <v>24</v>
      </c>
      <c r="O3142" s="60">
        <v>16</v>
      </c>
    </row>
    <row r="3143" spans="1:15" x14ac:dyDescent="0.2">
      <c r="A3143" s="60" t="s">
        <v>9622</v>
      </c>
      <c r="B3143" s="60" t="s">
        <v>2004</v>
      </c>
      <c r="C3143" s="60">
        <v>63</v>
      </c>
      <c r="D3143" s="60" t="s">
        <v>17</v>
      </c>
      <c r="E3143" s="60" t="s">
        <v>9623</v>
      </c>
      <c r="F3143" s="60">
        <v>-9350</v>
      </c>
      <c r="G3143" s="60" t="s">
        <v>116</v>
      </c>
      <c r="H3143" s="60" t="s">
        <v>79</v>
      </c>
      <c r="I3143" s="60">
        <v>40974.71</v>
      </c>
      <c r="J3143" s="60" t="s">
        <v>3431</v>
      </c>
      <c r="K3143" s="60" t="s">
        <v>47</v>
      </c>
      <c r="L3143" s="60" t="s">
        <v>56</v>
      </c>
      <c r="M3143" s="60">
        <v>1.02</v>
      </c>
      <c r="N3143" s="60" t="s">
        <v>33</v>
      </c>
      <c r="O3143" s="60">
        <v>7</v>
      </c>
    </row>
    <row r="3144" spans="1:15" x14ac:dyDescent="0.2">
      <c r="A3144" s="60" t="s">
        <v>9624</v>
      </c>
      <c r="B3144" s="60" t="s">
        <v>9625</v>
      </c>
      <c r="C3144" s="60">
        <v>49</v>
      </c>
      <c r="D3144" s="60" t="s">
        <v>27</v>
      </c>
      <c r="E3144" s="60" t="s">
        <v>9626</v>
      </c>
      <c r="F3144" s="60">
        <v>-4628</v>
      </c>
      <c r="G3144" s="60" t="s">
        <v>37</v>
      </c>
      <c r="H3144" s="60" t="s">
        <v>173</v>
      </c>
      <c r="I3144" s="60">
        <v>166669.62</v>
      </c>
      <c r="J3144" s="60" t="s">
        <v>3756</v>
      </c>
      <c r="K3144" s="60" t="s">
        <v>136</v>
      </c>
      <c r="L3144" s="60" t="s">
        <v>32</v>
      </c>
      <c r="M3144" s="60">
        <v>2.02</v>
      </c>
      <c r="N3144" s="60" t="s">
        <v>74</v>
      </c>
      <c r="O3144" s="60">
        <v>28</v>
      </c>
    </row>
    <row r="3145" spans="1:15" x14ac:dyDescent="0.2">
      <c r="A3145" s="60" t="s">
        <v>9627</v>
      </c>
      <c r="B3145" s="60" t="s">
        <v>9628</v>
      </c>
      <c r="C3145" s="60">
        <v>33</v>
      </c>
      <c r="D3145" s="60" t="s">
        <v>17</v>
      </c>
      <c r="E3145" s="60" t="s">
        <v>9629</v>
      </c>
      <c r="F3145" s="60">
        <v>-7143</v>
      </c>
      <c r="G3145" s="60" t="s">
        <v>19</v>
      </c>
      <c r="H3145" s="60" t="s">
        <v>79</v>
      </c>
      <c r="I3145" s="60">
        <v>88646.56</v>
      </c>
      <c r="J3145" s="60" t="s">
        <v>2883</v>
      </c>
      <c r="K3145" s="60" t="s">
        <v>22</v>
      </c>
      <c r="L3145" s="60" t="s">
        <v>23</v>
      </c>
      <c r="M3145" s="60">
        <v>2.5499999999999998</v>
      </c>
      <c r="N3145" s="60" t="s">
        <v>41</v>
      </c>
      <c r="O3145" s="60">
        <v>39</v>
      </c>
    </row>
    <row r="3146" spans="1:15" x14ac:dyDescent="0.2">
      <c r="A3146" s="60" t="s">
        <v>9630</v>
      </c>
      <c r="B3146" s="60" t="s">
        <v>7837</v>
      </c>
      <c r="C3146" s="60">
        <v>57</v>
      </c>
      <c r="D3146" s="60" t="s">
        <v>50</v>
      </c>
      <c r="E3146" s="60" t="s">
        <v>9631</v>
      </c>
      <c r="F3146" s="60">
        <v>-3894</v>
      </c>
      <c r="G3146" s="60" t="s">
        <v>94</v>
      </c>
      <c r="H3146" s="60" t="s">
        <v>30</v>
      </c>
      <c r="I3146" s="60">
        <v>123966.9</v>
      </c>
      <c r="J3146" s="60" t="s">
        <v>410</v>
      </c>
      <c r="K3146" s="60" t="s">
        <v>127</v>
      </c>
      <c r="L3146" s="60" t="s">
        <v>56</v>
      </c>
      <c r="M3146" s="60">
        <v>3.47</v>
      </c>
      <c r="N3146" s="60" t="s">
        <v>74</v>
      </c>
      <c r="O3146" s="60">
        <v>1</v>
      </c>
    </row>
    <row r="3147" spans="1:15" x14ac:dyDescent="0.2">
      <c r="A3147" s="60" t="s">
        <v>9632</v>
      </c>
      <c r="B3147" s="60" t="s">
        <v>6840</v>
      </c>
      <c r="C3147" s="60">
        <v>56</v>
      </c>
      <c r="D3147" s="60" t="s">
        <v>27</v>
      </c>
      <c r="E3147" s="60" t="s">
        <v>9633</v>
      </c>
      <c r="F3147" s="60">
        <v>-8198</v>
      </c>
      <c r="G3147" s="60" t="s">
        <v>29</v>
      </c>
      <c r="H3147" s="60" t="s">
        <v>71</v>
      </c>
      <c r="I3147" s="60">
        <v>54809.599999999999</v>
      </c>
      <c r="J3147" s="60" t="s">
        <v>5365</v>
      </c>
      <c r="K3147" s="60" t="s">
        <v>104</v>
      </c>
      <c r="L3147" s="60" t="s">
        <v>73</v>
      </c>
      <c r="M3147" s="60">
        <v>2.5499999999999998</v>
      </c>
      <c r="N3147" s="60" t="s">
        <v>41</v>
      </c>
      <c r="O3147" s="60">
        <v>30</v>
      </c>
    </row>
    <row r="3148" spans="1:15" x14ac:dyDescent="0.2">
      <c r="A3148" s="60" t="s">
        <v>9634</v>
      </c>
      <c r="B3148" s="60" t="s">
        <v>4472</v>
      </c>
      <c r="C3148" s="60">
        <v>51</v>
      </c>
      <c r="D3148" s="60" t="s">
        <v>17</v>
      </c>
      <c r="E3148" s="60" t="s">
        <v>9635</v>
      </c>
      <c r="F3148" s="60">
        <v>-7284</v>
      </c>
      <c r="G3148" s="60" t="s">
        <v>45</v>
      </c>
      <c r="H3148" s="60" t="s">
        <v>20</v>
      </c>
      <c r="I3148" s="60">
        <v>72915.09</v>
      </c>
      <c r="J3148" s="60" t="s">
        <v>484</v>
      </c>
      <c r="K3148" s="60" t="s">
        <v>22</v>
      </c>
      <c r="L3148" s="60" t="s">
        <v>23</v>
      </c>
      <c r="M3148" s="60">
        <v>3.6</v>
      </c>
      <c r="N3148" s="60" t="s">
        <v>33</v>
      </c>
      <c r="O3148" s="60">
        <v>15</v>
      </c>
    </row>
    <row r="3149" spans="1:15" x14ac:dyDescent="0.2">
      <c r="A3149" s="60" t="s">
        <v>9636</v>
      </c>
      <c r="B3149" s="60" t="s">
        <v>9637</v>
      </c>
      <c r="C3149" s="60">
        <v>58</v>
      </c>
      <c r="D3149" s="60" t="s">
        <v>27</v>
      </c>
      <c r="E3149" s="60" t="s">
        <v>9638</v>
      </c>
      <c r="F3149" s="60">
        <v>-4588</v>
      </c>
      <c r="G3149" s="60" t="s">
        <v>85</v>
      </c>
      <c r="H3149" s="60" t="s">
        <v>66</v>
      </c>
      <c r="I3149" s="60">
        <v>52371.87</v>
      </c>
      <c r="J3149" s="60" t="s">
        <v>5252</v>
      </c>
      <c r="K3149" s="60" t="s">
        <v>118</v>
      </c>
      <c r="L3149" s="60" t="s">
        <v>73</v>
      </c>
      <c r="M3149" s="60">
        <v>3.51</v>
      </c>
      <c r="N3149" s="60" t="s">
        <v>74</v>
      </c>
      <c r="O3149" s="60">
        <v>16</v>
      </c>
    </row>
    <row r="3150" spans="1:15" x14ac:dyDescent="0.2">
      <c r="A3150" s="60" t="s">
        <v>9639</v>
      </c>
      <c r="B3150" s="60" t="s">
        <v>1952</v>
      </c>
      <c r="C3150" s="60">
        <v>65</v>
      </c>
      <c r="D3150" s="60" t="s">
        <v>27</v>
      </c>
      <c r="E3150" s="60" t="s">
        <v>9640</v>
      </c>
      <c r="F3150" s="60">
        <v>-4648</v>
      </c>
      <c r="G3150" s="60" t="s">
        <v>45</v>
      </c>
      <c r="H3150" s="60" t="s">
        <v>30</v>
      </c>
      <c r="I3150" s="60">
        <v>61920.38</v>
      </c>
      <c r="J3150" s="60" t="s">
        <v>9052</v>
      </c>
      <c r="K3150" s="60" t="s">
        <v>118</v>
      </c>
      <c r="L3150" s="60" t="s">
        <v>56</v>
      </c>
      <c r="M3150" s="60">
        <v>2.35</v>
      </c>
      <c r="N3150" s="60" t="s">
        <v>57</v>
      </c>
      <c r="O3150" s="60">
        <v>7</v>
      </c>
    </row>
    <row r="3151" spans="1:15" x14ac:dyDescent="0.2">
      <c r="A3151" s="60" t="s">
        <v>9641</v>
      </c>
      <c r="B3151" s="60" t="s">
        <v>9642</v>
      </c>
      <c r="C3151" s="60">
        <v>29</v>
      </c>
      <c r="D3151" s="60" t="s">
        <v>17</v>
      </c>
      <c r="E3151" s="60" t="s">
        <v>9643</v>
      </c>
      <c r="F3151" s="60">
        <v>-7848</v>
      </c>
      <c r="G3151" s="60" t="s">
        <v>78</v>
      </c>
      <c r="H3151" s="60" t="s">
        <v>20</v>
      </c>
      <c r="I3151" s="60">
        <v>159156.21</v>
      </c>
      <c r="J3151" s="60" t="s">
        <v>9644</v>
      </c>
      <c r="K3151" s="60" t="s">
        <v>127</v>
      </c>
      <c r="L3151" s="60" t="s">
        <v>23</v>
      </c>
      <c r="M3151" s="60">
        <v>4.4000000000000004</v>
      </c>
      <c r="N3151" s="60" t="s">
        <v>33</v>
      </c>
      <c r="O3151" s="60">
        <v>12</v>
      </c>
    </row>
    <row r="3152" spans="1:15" x14ac:dyDescent="0.2">
      <c r="A3152" s="60" t="s">
        <v>9645</v>
      </c>
      <c r="B3152" s="60" t="s">
        <v>9646</v>
      </c>
      <c r="C3152" s="60">
        <v>53</v>
      </c>
      <c r="D3152" s="60" t="s">
        <v>27</v>
      </c>
      <c r="E3152" s="60" t="s">
        <v>9647</v>
      </c>
      <c r="F3152" s="60">
        <v>-11604</v>
      </c>
      <c r="G3152" s="60" t="s">
        <v>99</v>
      </c>
      <c r="H3152" s="60" t="s">
        <v>144</v>
      </c>
      <c r="I3152" s="60">
        <v>67914.570000000007</v>
      </c>
      <c r="J3152" s="60" t="s">
        <v>9648</v>
      </c>
      <c r="K3152" s="60" t="s">
        <v>81</v>
      </c>
      <c r="L3152" s="60" t="s">
        <v>23</v>
      </c>
      <c r="M3152" s="60">
        <v>1.42</v>
      </c>
      <c r="N3152" s="60" t="s">
        <v>41</v>
      </c>
      <c r="O3152" s="60">
        <v>40</v>
      </c>
    </row>
    <row r="3153" spans="1:15" x14ac:dyDescent="0.2">
      <c r="A3153" s="60" t="s">
        <v>9649</v>
      </c>
      <c r="B3153" s="60" t="s">
        <v>3363</v>
      </c>
      <c r="C3153" s="60">
        <v>47</v>
      </c>
      <c r="D3153" s="60" t="s">
        <v>17</v>
      </c>
      <c r="E3153" s="60" t="s">
        <v>9650</v>
      </c>
      <c r="F3153" s="60">
        <v>-3783</v>
      </c>
      <c r="G3153" s="60" t="s">
        <v>52</v>
      </c>
      <c r="H3153" s="60" t="s">
        <v>71</v>
      </c>
      <c r="I3153" s="60">
        <v>141495.92000000001</v>
      </c>
      <c r="J3153" s="60" t="s">
        <v>5094</v>
      </c>
      <c r="K3153" s="60" t="s">
        <v>22</v>
      </c>
      <c r="L3153" s="60" t="s">
        <v>56</v>
      </c>
      <c r="M3153" s="60">
        <v>4.5199999999999996</v>
      </c>
      <c r="N3153" s="60" t="s">
        <v>57</v>
      </c>
      <c r="O3153" s="60">
        <v>29</v>
      </c>
    </row>
    <row r="3154" spans="1:15" x14ac:dyDescent="0.2">
      <c r="A3154" s="60" t="s">
        <v>9651</v>
      </c>
      <c r="B3154" s="60" t="s">
        <v>2667</v>
      </c>
      <c r="C3154" s="60">
        <v>44</v>
      </c>
      <c r="D3154" s="60" t="s">
        <v>50</v>
      </c>
      <c r="E3154" s="60" t="s">
        <v>9652</v>
      </c>
      <c r="F3154" s="60">
        <v>-8096</v>
      </c>
      <c r="G3154" s="60" t="s">
        <v>116</v>
      </c>
      <c r="H3154" s="60" t="s">
        <v>144</v>
      </c>
      <c r="I3154" s="60">
        <v>158200.99</v>
      </c>
      <c r="J3154" s="60" t="s">
        <v>9653</v>
      </c>
      <c r="K3154" s="60" t="s">
        <v>136</v>
      </c>
      <c r="L3154" s="60" t="s">
        <v>73</v>
      </c>
      <c r="M3154" s="60">
        <v>1.99</v>
      </c>
      <c r="N3154" s="60" t="s">
        <v>41</v>
      </c>
      <c r="O3154" s="60">
        <v>27</v>
      </c>
    </row>
    <row r="3155" spans="1:15" x14ac:dyDescent="0.2">
      <c r="A3155" s="60" t="s">
        <v>9654</v>
      </c>
      <c r="B3155" s="60" t="s">
        <v>2104</v>
      </c>
      <c r="C3155" s="60">
        <v>57</v>
      </c>
      <c r="D3155" s="60" t="s">
        <v>17</v>
      </c>
      <c r="E3155" s="60" t="s">
        <v>9655</v>
      </c>
      <c r="F3155" s="60">
        <v>-6869</v>
      </c>
      <c r="G3155" s="60" t="s">
        <v>37</v>
      </c>
      <c r="H3155" s="60" t="s">
        <v>66</v>
      </c>
      <c r="I3155" s="60">
        <v>106824.16</v>
      </c>
      <c r="J3155" s="60" t="s">
        <v>5643</v>
      </c>
      <c r="K3155" s="60" t="s">
        <v>62</v>
      </c>
      <c r="L3155" s="60" t="s">
        <v>56</v>
      </c>
      <c r="M3155" s="60">
        <v>3.5</v>
      </c>
      <c r="N3155" s="60" t="s">
        <v>57</v>
      </c>
      <c r="O3155" s="60">
        <v>24</v>
      </c>
    </row>
    <row r="3156" spans="1:15" x14ac:dyDescent="0.2">
      <c r="A3156" s="60" t="s">
        <v>9656</v>
      </c>
      <c r="B3156" s="60" t="s">
        <v>6723</v>
      </c>
      <c r="C3156" s="60">
        <v>48</v>
      </c>
      <c r="D3156" s="60" t="s">
        <v>27</v>
      </c>
      <c r="E3156" s="60" t="s">
        <v>9657</v>
      </c>
      <c r="F3156" s="60">
        <v>-6097</v>
      </c>
      <c r="G3156" s="60" t="s">
        <v>78</v>
      </c>
      <c r="H3156" s="60" t="s">
        <v>194</v>
      </c>
      <c r="I3156" s="60">
        <v>172426.67</v>
      </c>
      <c r="J3156" s="60" t="s">
        <v>593</v>
      </c>
      <c r="K3156" s="60" t="s">
        <v>22</v>
      </c>
      <c r="L3156" s="60" t="s">
        <v>32</v>
      </c>
      <c r="M3156" s="60">
        <v>3.71</v>
      </c>
      <c r="N3156" s="60" t="s">
        <v>57</v>
      </c>
      <c r="O3156" s="60">
        <v>5</v>
      </c>
    </row>
    <row r="3157" spans="1:15" x14ac:dyDescent="0.2">
      <c r="A3157" s="60" t="s">
        <v>9658</v>
      </c>
      <c r="B3157" s="60" t="s">
        <v>9659</v>
      </c>
      <c r="C3157" s="60">
        <v>24</v>
      </c>
      <c r="D3157" s="60" t="s">
        <v>50</v>
      </c>
      <c r="E3157" s="60" t="s">
        <v>9660</v>
      </c>
      <c r="F3157" s="60">
        <v>-7758</v>
      </c>
      <c r="G3157" s="60" t="s">
        <v>19</v>
      </c>
      <c r="H3157" s="60" t="s">
        <v>194</v>
      </c>
      <c r="I3157" s="60">
        <v>44119.24</v>
      </c>
      <c r="J3157" s="60" t="s">
        <v>4634</v>
      </c>
      <c r="K3157" s="60" t="s">
        <v>81</v>
      </c>
      <c r="L3157" s="60" t="s">
        <v>32</v>
      </c>
      <c r="M3157" s="60">
        <v>1.08</v>
      </c>
      <c r="N3157" s="60" t="s">
        <v>41</v>
      </c>
      <c r="O3157" s="60">
        <v>25</v>
      </c>
    </row>
    <row r="3158" spans="1:15" x14ac:dyDescent="0.2">
      <c r="A3158" s="60" t="s">
        <v>9661</v>
      </c>
      <c r="B3158" s="60" t="s">
        <v>280</v>
      </c>
      <c r="C3158" s="60">
        <v>36</v>
      </c>
      <c r="D3158" s="60" t="s">
        <v>27</v>
      </c>
      <c r="E3158" s="60" t="s">
        <v>9662</v>
      </c>
      <c r="F3158" s="60">
        <v>-9889</v>
      </c>
      <c r="G3158" s="60" t="s">
        <v>29</v>
      </c>
      <c r="H3158" s="60" t="s">
        <v>20</v>
      </c>
      <c r="I3158" s="60">
        <v>47448.19</v>
      </c>
      <c r="J3158" s="60" t="s">
        <v>6514</v>
      </c>
      <c r="K3158" s="60" t="s">
        <v>104</v>
      </c>
      <c r="L3158" s="60" t="s">
        <v>23</v>
      </c>
      <c r="M3158" s="60">
        <v>4.7300000000000004</v>
      </c>
      <c r="N3158" s="60" t="s">
        <v>74</v>
      </c>
      <c r="O3158" s="60">
        <v>37</v>
      </c>
    </row>
    <row r="3159" spans="1:15" x14ac:dyDescent="0.2">
      <c r="A3159" s="60" t="s">
        <v>9663</v>
      </c>
      <c r="B3159" s="60" t="s">
        <v>8917</v>
      </c>
      <c r="C3159" s="60">
        <v>22</v>
      </c>
      <c r="D3159" s="60" t="s">
        <v>27</v>
      </c>
      <c r="E3159" s="60" t="s">
        <v>9664</v>
      </c>
      <c r="F3159" s="60">
        <v>-5658</v>
      </c>
      <c r="G3159" s="60" t="s">
        <v>29</v>
      </c>
      <c r="H3159" s="60" t="s">
        <v>30</v>
      </c>
      <c r="I3159" s="60">
        <v>99008.3</v>
      </c>
      <c r="J3159" s="60" t="s">
        <v>4816</v>
      </c>
      <c r="K3159" s="60" t="s">
        <v>47</v>
      </c>
      <c r="L3159" s="60" t="s">
        <v>56</v>
      </c>
      <c r="M3159" s="60">
        <v>2</v>
      </c>
      <c r="N3159" s="60" t="s">
        <v>74</v>
      </c>
      <c r="O3159" s="60">
        <v>4</v>
      </c>
    </row>
    <row r="3160" spans="1:15" x14ac:dyDescent="0.2">
      <c r="A3160" s="60" t="s">
        <v>9665</v>
      </c>
      <c r="B3160" s="60" t="s">
        <v>9666</v>
      </c>
      <c r="C3160" s="60">
        <v>55</v>
      </c>
      <c r="D3160" s="60" t="s">
        <v>50</v>
      </c>
      <c r="E3160" s="60" t="s">
        <v>9667</v>
      </c>
      <c r="F3160" s="60">
        <v>-4756</v>
      </c>
      <c r="G3160" s="60" t="s">
        <v>37</v>
      </c>
      <c r="H3160" s="60" t="s">
        <v>79</v>
      </c>
      <c r="I3160" s="60">
        <v>138783.31</v>
      </c>
      <c r="J3160" s="60" t="s">
        <v>4812</v>
      </c>
      <c r="K3160" s="60" t="s">
        <v>104</v>
      </c>
      <c r="L3160" s="60" t="s">
        <v>32</v>
      </c>
      <c r="M3160" s="60">
        <v>2.66</v>
      </c>
      <c r="N3160" s="60" t="s">
        <v>74</v>
      </c>
      <c r="O3160" s="60">
        <v>6</v>
      </c>
    </row>
    <row r="3161" spans="1:15" x14ac:dyDescent="0.2">
      <c r="A3161" s="60" t="s">
        <v>9668</v>
      </c>
      <c r="B3161" s="60" t="s">
        <v>9669</v>
      </c>
      <c r="C3161" s="60">
        <v>51</v>
      </c>
      <c r="D3161" s="60" t="s">
        <v>50</v>
      </c>
      <c r="E3161" s="60" t="s">
        <v>9670</v>
      </c>
      <c r="F3161" s="60">
        <v>-5137</v>
      </c>
      <c r="G3161" s="60" t="s">
        <v>116</v>
      </c>
      <c r="H3161" s="60" t="s">
        <v>79</v>
      </c>
      <c r="I3161" s="60">
        <v>113108.26</v>
      </c>
      <c r="J3161" s="60" t="s">
        <v>4921</v>
      </c>
      <c r="K3161" s="60" t="s">
        <v>47</v>
      </c>
      <c r="L3161" s="60" t="s">
        <v>73</v>
      </c>
      <c r="M3161" s="60">
        <v>2.25</v>
      </c>
      <c r="N3161" s="60" t="s">
        <v>33</v>
      </c>
      <c r="O3161" s="60">
        <v>20</v>
      </c>
    </row>
    <row r="3162" spans="1:15" x14ac:dyDescent="0.2">
      <c r="A3162" s="60" t="s">
        <v>9671</v>
      </c>
      <c r="B3162" s="60" t="s">
        <v>5022</v>
      </c>
      <c r="C3162" s="60">
        <v>41</v>
      </c>
      <c r="D3162" s="60" t="s">
        <v>50</v>
      </c>
      <c r="E3162" s="60" t="s">
        <v>9672</v>
      </c>
      <c r="F3162" s="60">
        <v>-3631</v>
      </c>
      <c r="G3162" s="60" t="s">
        <v>29</v>
      </c>
      <c r="H3162" s="60" t="s">
        <v>20</v>
      </c>
      <c r="I3162" s="60">
        <v>112399.84</v>
      </c>
      <c r="J3162" s="60" t="s">
        <v>8843</v>
      </c>
      <c r="K3162" s="60" t="s">
        <v>55</v>
      </c>
      <c r="L3162" s="60" t="s">
        <v>56</v>
      </c>
      <c r="M3162" s="60">
        <v>2.61</v>
      </c>
      <c r="N3162" s="60" t="s">
        <v>41</v>
      </c>
      <c r="O3162" s="60">
        <v>40</v>
      </c>
    </row>
    <row r="3163" spans="1:15" x14ac:dyDescent="0.2">
      <c r="A3163" s="60" t="s">
        <v>9673</v>
      </c>
      <c r="B3163" s="60" t="s">
        <v>3036</v>
      </c>
      <c r="C3163" s="60">
        <v>22</v>
      </c>
      <c r="D3163" s="60" t="s">
        <v>17</v>
      </c>
      <c r="E3163" s="60" t="s">
        <v>9674</v>
      </c>
      <c r="F3163" s="60">
        <v>-6851</v>
      </c>
      <c r="G3163" s="60" t="s">
        <v>99</v>
      </c>
      <c r="H3163" s="60" t="s">
        <v>20</v>
      </c>
      <c r="I3163" s="60">
        <v>63179.92</v>
      </c>
      <c r="J3163" s="60" t="s">
        <v>2470</v>
      </c>
      <c r="K3163" s="60" t="s">
        <v>81</v>
      </c>
      <c r="L3163" s="60" t="s">
        <v>73</v>
      </c>
      <c r="M3163" s="60">
        <v>2.9</v>
      </c>
      <c r="N3163" s="60" t="s">
        <v>74</v>
      </c>
      <c r="O3163" s="60">
        <v>25</v>
      </c>
    </row>
    <row r="3164" spans="1:15" x14ac:dyDescent="0.2">
      <c r="A3164" s="60" t="s">
        <v>9675</v>
      </c>
      <c r="B3164" s="60" t="s">
        <v>2509</v>
      </c>
      <c r="C3164" s="60">
        <v>22</v>
      </c>
      <c r="D3164" s="60" t="s">
        <v>17</v>
      </c>
      <c r="E3164" s="60" t="s">
        <v>9676</v>
      </c>
      <c r="F3164" s="60">
        <v>-6376</v>
      </c>
      <c r="G3164" s="60" t="s">
        <v>19</v>
      </c>
      <c r="H3164" s="60" t="s">
        <v>20</v>
      </c>
      <c r="I3164" s="60">
        <v>134149.17000000001</v>
      </c>
      <c r="J3164" s="60" t="s">
        <v>9621</v>
      </c>
      <c r="K3164" s="60" t="s">
        <v>55</v>
      </c>
      <c r="L3164" s="60" t="s">
        <v>73</v>
      </c>
      <c r="M3164" s="60">
        <v>2.14</v>
      </c>
      <c r="N3164" s="60" t="s">
        <v>41</v>
      </c>
      <c r="O3164" s="60">
        <v>11</v>
      </c>
    </row>
    <row r="3165" spans="1:15" x14ac:dyDescent="0.2">
      <c r="A3165" s="60" t="s">
        <v>9677</v>
      </c>
      <c r="B3165" s="60" t="s">
        <v>9678</v>
      </c>
      <c r="C3165" s="60">
        <v>32</v>
      </c>
      <c r="D3165" s="60" t="s">
        <v>50</v>
      </c>
      <c r="E3165" s="60" t="s">
        <v>9679</v>
      </c>
      <c r="F3165" s="60">
        <v>-6284</v>
      </c>
      <c r="G3165" s="60" t="s">
        <v>29</v>
      </c>
      <c r="H3165" s="60" t="s">
        <v>144</v>
      </c>
      <c r="I3165" s="60">
        <v>169488.26</v>
      </c>
      <c r="J3165" s="60" t="s">
        <v>7944</v>
      </c>
      <c r="K3165" s="60" t="s">
        <v>118</v>
      </c>
      <c r="L3165" s="60" t="s">
        <v>56</v>
      </c>
      <c r="M3165" s="60">
        <v>1.87</v>
      </c>
      <c r="N3165" s="60" t="s">
        <v>41</v>
      </c>
      <c r="O3165" s="60">
        <v>12</v>
      </c>
    </row>
    <row r="3166" spans="1:15" x14ac:dyDescent="0.2">
      <c r="A3166" s="60" t="s">
        <v>9680</v>
      </c>
      <c r="B3166" s="60" t="s">
        <v>4026</v>
      </c>
      <c r="C3166" s="60">
        <v>58</v>
      </c>
      <c r="D3166" s="60" t="s">
        <v>27</v>
      </c>
      <c r="E3166" s="60" t="s">
        <v>9681</v>
      </c>
      <c r="F3166" s="60">
        <v>-3320</v>
      </c>
      <c r="G3166" s="60" t="s">
        <v>99</v>
      </c>
      <c r="H3166" s="60" t="s">
        <v>79</v>
      </c>
      <c r="I3166" s="60">
        <v>167080.32999999999</v>
      </c>
      <c r="J3166" s="60" t="s">
        <v>2936</v>
      </c>
      <c r="K3166" s="60" t="s">
        <v>55</v>
      </c>
      <c r="L3166" s="60" t="s">
        <v>32</v>
      </c>
      <c r="M3166" s="60">
        <v>3.08</v>
      </c>
      <c r="N3166" s="60" t="s">
        <v>74</v>
      </c>
      <c r="O3166" s="60">
        <v>19</v>
      </c>
    </row>
    <row r="3167" spans="1:15" x14ac:dyDescent="0.2">
      <c r="A3167" s="60" t="s">
        <v>9682</v>
      </c>
      <c r="B3167" s="60" t="s">
        <v>9683</v>
      </c>
      <c r="C3167" s="60">
        <v>63</v>
      </c>
      <c r="D3167" s="60" t="s">
        <v>27</v>
      </c>
      <c r="E3167" s="60" t="s">
        <v>9684</v>
      </c>
      <c r="F3167" s="60">
        <v>-11345</v>
      </c>
      <c r="G3167" s="60" t="s">
        <v>99</v>
      </c>
      <c r="H3167" s="60" t="s">
        <v>194</v>
      </c>
      <c r="I3167" s="60">
        <v>117314.48</v>
      </c>
      <c r="J3167" s="60" t="s">
        <v>3832</v>
      </c>
      <c r="K3167" s="60" t="s">
        <v>136</v>
      </c>
      <c r="L3167" s="60" t="s">
        <v>56</v>
      </c>
      <c r="M3167" s="60">
        <v>2.14</v>
      </c>
      <c r="N3167" s="60" t="s">
        <v>41</v>
      </c>
      <c r="O3167" s="60">
        <v>16</v>
      </c>
    </row>
    <row r="3168" spans="1:15" x14ac:dyDescent="0.2">
      <c r="A3168" s="60" t="s">
        <v>9685</v>
      </c>
      <c r="B3168" s="60" t="s">
        <v>8523</v>
      </c>
      <c r="C3168" s="60">
        <v>52</v>
      </c>
      <c r="D3168" s="60" t="s">
        <v>27</v>
      </c>
      <c r="E3168" s="60" t="s">
        <v>9686</v>
      </c>
      <c r="F3168" s="60">
        <v>-3990</v>
      </c>
      <c r="G3168" s="60" t="s">
        <v>99</v>
      </c>
      <c r="H3168" s="60" t="s">
        <v>30</v>
      </c>
      <c r="I3168" s="60">
        <v>169246.99</v>
      </c>
      <c r="J3168" s="60" t="s">
        <v>980</v>
      </c>
      <c r="K3168" s="60" t="s">
        <v>55</v>
      </c>
      <c r="L3168" s="60" t="s">
        <v>32</v>
      </c>
      <c r="M3168" s="60">
        <v>3.54</v>
      </c>
      <c r="N3168" s="60" t="s">
        <v>57</v>
      </c>
      <c r="O3168" s="60">
        <v>6</v>
      </c>
    </row>
    <row r="3169" spans="1:15" x14ac:dyDescent="0.2">
      <c r="A3169" s="60" t="s">
        <v>9687</v>
      </c>
      <c r="B3169" s="60" t="s">
        <v>9688</v>
      </c>
      <c r="C3169" s="60">
        <v>45</v>
      </c>
      <c r="D3169" s="60" t="s">
        <v>50</v>
      </c>
      <c r="E3169" s="60" t="s">
        <v>9689</v>
      </c>
      <c r="F3169" s="60">
        <v>-5603</v>
      </c>
      <c r="G3169" s="60" t="s">
        <v>37</v>
      </c>
      <c r="H3169" s="60" t="s">
        <v>20</v>
      </c>
      <c r="I3169" s="60">
        <v>112564.69</v>
      </c>
      <c r="J3169" s="60" t="s">
        <v>1659</v>
      </c>
      <c r="K3169" s="60" t="s">
        <v>55</v>
      </c>
      <c r="L3169" s="60" t="s">
        <v>23</v>
      </c>
      <c r="M3169" s="60">
        <v>1.8</v>
      </c>
      <c r="N3169" s="60" t="s">
        <v>41</v>
      </c>
      <c r="O3169" s="60">
        <v>4</v>
      </c>
    </row>
    <row r="3170" spans="1:15" x14ac:dyDescent="0.2">
      <c r="A3170" s="60" t="s">
        <v>9690</v>
      </c>
      <c r="B3170" s="60" t="s">
        <v>5188</v>
      </c>
      <c r="C3170" s="60">
        <v>63</v>
      </c>
      <c r="D3170" s="60" t="s">
        <v>27</v>
      </c>
      <c r="E3170" s="60" t="s">
        <v>9691</v>
      </c>
      <c r="F3170" s="60">
        <v>-3322</v>
      </c>
      <c r="G3170" s="60" t="s">
        <v>94</v>
      </c>
      <c r="H3170" s="60" t="s">
        <v>20</v>
      </c>
      <c r="I3170" s="60">
        <v>100986.12</v>
      </c>
      <c r="J3170" s="60" t="s">
        <v>2328</v>
      </c>
      <c r="K3170" s="60" t="s">
        <v>55</v>
      </c>
      <c r="L3170" s="60" t="s">
        <v>56</v>
      </c>
      <c r="M3170" s="60">
        <v>2.2400000000000002</v>
      </c>
      <c r="N3170" s="60" t="s">
        <v>74</v>
      </c>
      <c r="O3170" s="60">
        <v>30</v>
      </c>
    </row>
    <row r="3171" spans="1:15" x14ac:dyDescent="0.2">
      <c r="A3171" s="60" t="s">
        <v>9692</v>
      </c>
      <c r="B3171" s="60" t="s">
        <v>6221</v>
      </c>
      <c r="C3171" s="60">
        <v>65</v>
      </c>
      <c r="D3171" s="60" t="s">
        <v>50</v>
      </c>
      <c r="E3171" s="60" t="s">
        <v>9693</v>
      </c>
      <c r="F3171" s="60">
        <v>-1954</v>
      </c>
      <c r="G3171" s="60" t="s">
        <v>37</v>
      </c>
      <c r="H3171" s="60" t="s">
        <v>144</v>
      </c>
      <c r="I3171" s="60">
        <v>70986.28</v>
      </c>
      <c r="J3171" s="60" t="s">
        <v>6764</v>
      </c>
      <c r="K3171" s="60" t="s">
        <v>104</v>
      </c>
      <c r="L3171" s="60" t="s">
        <v>56</v>
      </c>
      <c r="M3171" s="60">
        <v>3.15</v>
      </c>
      <c r="N3171" s="60" t="s">
        <v>24</v>
      </c>
      <c r="O3171" s="60">
        <v>33</v>
      </c>
    </row>
    <row r="3172" spans="1:15" x14ac:dyDescent="0.2">
      <c r="A3172" s="60" t="s">
        <v>9694</v>
      </c>
      <c r="B3172" s="60" t="s">
        <v>7175</v>
      </c>
      <c r="C3172" s="60">
        <v>37</v>
      </c>
      <c r="D3172" s="60" t="s">
        <v>50</v>
      </c>
      <c r="E3172" s="60" t="s">
        <v>9695</v>
      </c>
      <c r="F3172" s="60">
        <v>-11021</v>
      </c>
      <c r="G3172" s="60" t="s">
        <v>37</v>
      </c>
      <c r="H3172" s="60" t="s">
        <v>38</v>
      </c>
      <c r="I3172" s="60">
        <v>67377.41</v>
      </c>
      <c r="J3172" s="60" t="s">
        <v>9696</v>
      </c>
      <c r="K3172" s="60" t="s">
        <v>22</v>
      </c>
      <c r="L3172" s="60" t="s">
        <v>32</v>
      </c>
      <c r="M3172" s="60">
        <v>4.8600000000000003</v>
      </c>
      <c r="N3172" s="60" t="s">
        <v>24</v>
      </c>
      <c r="O3172" s="60">
        <v>28</v>
      </c>
    </row>
    <row r="3173" spans="1:15" x14ac:dyDescent="0.2">
      <c r="A3173" s="60" t="s">
        <v>9697</v>
      </c>
      <c r="B3173" s="60" t="s">
        <v>9698</v>
      </c>
      <c r="C3173" s="60">
        <v>28</v>
      </c>
      <c r="D3173" s="60" t="s">
        <v>50</v>
      </c>
      <c r="E3173" s="60" t="s">
        <v>9699</v>
      </c>
      <c r="F3173" s="60">
        <v>-6334</v>
      </c>
      <c r="G3173" s="60" t="s">
        <v>52</v>
      </c>
      <c r="H3173" s="60" t="s">
        <v>173</v>
      </c>
      <c r="I3173" s="60">
        <v>70537.52</v>
      </c>
      <c r="J3173" s="60" t="s">
        <v>6640</v>
      </c>
      <c r="K3173" s="60" t="s">
        <v>104</v>
      </c>
      <c r="L3173" s="60" t="s">
        <v>32</v>
      </c>
      <c r="M3173" s="60">
        <v>1.97</v>
      </c>
      <c r="N3173" s="60" t="s">
        <v>24</v>
      </c>
      <c r="O3173" s="60">
        <v>2</v>
      </c>
    </row>
    <row r="3174" spans="1:15" x14ac:dyDescent="0.2">
      <c r="A3174" s="60" t="s">
        <v>9700</v>
      </c>
      <c r="B3174" s="60" t="s">
        <v>9701</v>
      </c>
      <c r="C3174" s="60">
        <v>62</v>
      </c>
      <c r="D3174" s="60" t="s">
        <v>50</v>
      </c>
      <c r="E3174" s="60" t="s">
        <v>9702</v>
      </c>
      <c r="F3174" s="60">
        <v>-3224</v>
      </c>
      <c r="G3174" s="60" t="s">
        <v>37</v>
      </c>
      <c r="H3174" s="60" t="s">
        <v>66</v>
      </c>
      <c r="I3174" s="60">
        <v>150966.70000000001</v>
      </c>
      <c r="J3174" s="60" t="s">
        <v>9703</v>
      </c>
      <c r="K3174" s="60" t="s">
        <v>55</v>
      </c>
      <c r="L3174" s="60" t="s">
        <v>32</v>
      </c>
      <c r="M3174" s="60">
        <v>4.97</v>
      </c>
      <c r="N3174" s="60" t="s">
        <v>41</v>
      </c>
      <c r="O3174" s="60">
        <v>31</v>
      </c>
    </row>
    <row r="3175" spans="1:15" x14ac:dyDescent="0.2">
      <c r="A3175" s="60" t="s">
        <v>9704</v>
      </c>
      <c r="B3175" s="60" t="s">
        <v>9705</v>
      </c>
      <c r="C3175" s="60">
        <v>26</v>
      </c>
      <c r="D3175" s="60" t="s">
        <v>17</v>
      </c>
      <c r="E3175" s="60" t="s">
        <v>9706</v>
      </c>
      <c r="F3175" s="60">
        <v>-10027</v>
      </c>
      <c r="G3175" s="60" t="s">
        <v>45</v>
      </c>
      <c r="H3175" s="60" t="s">
        <v>71</v>
      </c>
      <c r="I3175" s="60">
        <v>75157.820000000007</v>
      </c>
      <c r="J3175" s="60" t="s">
        <v>3166</v>
      </c>
      <c r="K3175" s="60" t="s">
        <v>55</v>
      </c>
      <c r="L3175" s="60" t="s">
        <v>23</v>
      </c>
      <c r="M3175" s="60">
        <v>2.02</v>
      </c>
      <c r="N3175" s="60" t="s">
        <v>41</v>
      </c>
      <c r="O3175" s="60">
        <v>6</v>
      </c>
    </row>
    <row r="3176" spans="1:15" x14ac:dyDescent="0.2">
      <c r="A3176" s="60" t="s">
        <v>9707</v>
      </c>
      <c r="B3176" s="60" t="s">
        <v>1073</v>
      </c>
      <c r="C3176" s="60">
        <v>57</v>
      </c>
      <c r="D3176" s="60" t="s">
        <v>27</v>
      </c>
      <c r="E3176" s="60" t="s">
        <v>9708</v>
      </c>
      <c r="F3176" s="60">
        <v>-6527</v>
      </c>
      <c r="G3176" s="60" t="s">
        <v>85</v>
      </c>
      <c r="H3176" s="60" t="s">
        <v>79</v>
      </c>
      <c r="I3176" s="60">
        <v>79597.740000000005</v>
      </c>
      <c r="J3176" s="60" t="s">
        <v>6799</v>
      </c>
      <c r="K3176" s="60" t="s">
        <v>104</v>
      </c>
      <c r="L3176" s="60" t="s">
        <v>32</v>
      </c>
      <c r="M3176" s="60">
        <v>1.86</v>
      </c>
      <c r="N3176" s="60" t="s">
        <v>41</v>
      </c>
      <c r="O3176" s="60">
        <v>34</v>
      </c>
    </row>
    <row r="3177" spans="1:15" x14ac:dyDescent="0.2">
      <c r="A3177" s="60" t="s">
        <v>9709</v>
      </c>
      <c r="B3177" s="60" t="s">
        <v>9710</v>
      </c>
      <c r="C3177" s="60">
        <v>49</v>
      </c>
      <c r="D3177" s="60" t="s">
        <v>17</v>
      </c>
      <c r="E3177" s="60" t="s">
        <v>9711</v>
      </c>
      <c r="F3177" s="60">
        <v>-4144</v>
      </c>
      <c r="G3177" s="60" t="s">
        <v>94</v>
      </c>
      <c r="H3177" s="60" t="s">
        <v>79</v>
      </c>
      <c r="I3177" s="60">
        <v>175484.97</v>
      </c>
      <c r="J3177" s="60" t="s">
        <v>9712</v>
      </c>
      <c r="K3177" s="60" t="s">
        <v>104</v>
      </c>
      <c r="L3177" s="60" t="s">
        <v>32</v>
      </c>
      <c r="M3177" s="60">
        <v>3.44</v>
      </c>
      <c r="N3177" s="60" t="s">
        <v>33</v>
      </c>
      <c r="O3177" s="60">
        <v>40</v>
      </c>
    </row>
    <row r="3178" spans="1:15" x14ac:dyDescent="0.2">
      <c r="A3178" s="60" t="s">
        <v>9713</v>
      </c>
      <c r="B3178" s="60" t="s">
        <v>197</v>
      </c>
      <c r="C3178" s="60">
        <v>37</v>
      </c>
      <c r="D3178" s="60" t="s">
        <v>50</v>
      </c>
      <c r="E3178" s="60" t="s">
        <v>9714</v>
      </c>
      <c r="F3178" s="60">
        <v>-3567</v>
      </c>
      <c r="G3178" s="60" t="s">
        <v>29</v>
      </c>
      <c r="H3178" s="60" t="s">
        <v>173</v>
      </c>
      <c r="I3178" s="60">
        <v>147027.69</v>
      </c>
      <c r="J3178" s="60" t="s">
        <v>2561</v>
      </c>
      <c r="K3178" s="60" t="s">
        <v>136</v>
      </c>
      <c r="L3178" s="60" t="s">
        <v>56</v>
      </c>
      <c r="M3178" s="60">
        <v>3.37</v>
      </c>
      <c r="N3178" s="60" t="s">
        <v>33</v>
      </c>
      <c r="O3178" s="60">
        <v>14</v>
      </c>
    </row>
    <row r="3179" spans="1:15" x14ac:dyDescent="0.2">
      <c r="A3179" s="60" t="s">
        <v>9715</v>
      </c>
      <c r="B3179" s="60" t="s">
        <v>9472</v>
      </c>
      <c r="C3179" s="60">
        <v>37</v>
      </c>
      <c r="D3179" s="60" t="s">
        <v>17</v>
      </c>
      <c r="E3179" s="60" t="s">
        <v>9716</v>
      </c>
      <c r="F3179" s="60">
        <v>-8632</v>
      </c>
      <c r="G3179" s="60" t="s">
        <v>29</v>
      </c>
      <c r="H3179" s="60" t="s">
        <v>71</v>
      </c>
      <c r="I3179" s="60">
        <v>166398.04</v>
      </c>
      <c r="J3179" s="60" t="s">
        <v>9717</v>
      </c>
      <c r="K3179" s="60" t="s">
        <v>81</v>
      </c>
      <c r="L3179" s="60" t="s">
        <v>73</v>
      </c>
      <c r="M3179" s="60">
        <v>1.89</v>
      </c>
      <c r="N3179" s="60" t="s">
        <v>41</v>
      </c>
      <c r="O3179" s="60">
        <v>28</v>
      </c>
    </row>
    <row r="3180" spans="1:15" x14ac:dyDescent="0.2">
      <c r="A3180" s="60" t="s">
        <v>9718</v>
      </c>
      <c r="B3180" s="60" t="s">
        <v>3241</v>
      </c>
      <c r="C3180" s="60">
        <v>53</v>
      </c>
      <c r="D3180" s="60" t="s">
        <v>17</v>
      </c>
      <c r="E3180" s="60" t="s">
        <v>9719</v>
      </c>
      <c r="F3180" s="60">
        <v>-6547</v>
      </c>
      <c r="G3180" s="60" t="s">
        <v>37</v>
      </c>
      <c r="H3180" s="60" t="s">
        <v>20</v>
      </c>
      <c r="I3180" s="60">
        <v>68888.42</v>
      </c>
      <c r="J3180" s="60" t="s">
        <v>5596</v>
      </c>
      <c r="K3180" s="60" t="s">
        <v>118</v>
      </c>
      <c r="L3180" s="60" t="s">
        <v>32</v>
      </c>
      <c r="M3180" s="60">
        <v>2.76</v>
      </c>
      <c r="N3180" s="60" t="s">
        <v>33</v>
      </c>
      <c r="O3180" s="60">
        <v>34</v>
      </c>
    </row>
    <row r="3181" spans="1:15" x14ac:dyDescent="0.2">
      <c r="A3181" s="60" t="s">
        <v>9720</v>
      </c>
      <c r="B3181" s="60" t="s">
        <v>9721</v>
      </c>
      <c r="C3181" s="60">
        <v>34</v>
      </c>
      <c r="D3181" s="60" t="s">
        <v>17</v>
      </c>
      <c r="E3181" s="60" t="s">
        <v>9722</v>
      </c>
      <c r="F3181" s="60">
        <v>-3763</v>
      </c>
      <c r="G3181" s="60" t="s">
        <v>116</v>
      </c>
      <c r="H3181" s="60" t="s">
        <v>194</v>
      </c>
      <c r="I3181" s="60">
        <v>82037.17</v>
      </c>
      <c r="J3181" s="60" t="s">
        <v>3376</v>
      </c>
      <c r="K3181" s="60" t="s">
        <v>62</v>
      </c>
      <c r="L3181" s="60" t="s">
        <v>56</v>
      </c>
      <c r="M3181" s="60">
        <v>2.99</v>
      </c>
      <c r="N3181" s="60" t="s">
        <v>74</v>
      </c>
      <c r="O3181" s="60">
        <v>9</v>
      </c>
    </row>
    <row r="3182" spans="1:15" x14ac:dyDescent="0.2">
      <c r="A3182" s="60" t="s">
        <v>9723</v>
      </c>
      <c r="B3182" s="60" t="s">
        <v>9724</v>
      </c>
      <c r="C3182" s="60">
        <v>55</v>
      </c>
      <c r="D3182" s="60" t="s">
        <v>27</v>
      </c>
      <c r="E3182" s="60" t="s">
        <v>9725</v>
      </c>
      <c r="F3182" s="60">
        <v>-11401</v>
      </c>
      <c r="G3182" s="60" t="s">
        <v>19</v>
      </c>
      <c r="H3182" s="60" t="s">
        <v>66</v>
      </c>
      <c r="I3182" s="60">
        <v>145058.47</v>
      </c>
      <c r="J3182" s="60" t="s">
        <v>9726</v>
      </c>
      <c r="K3182" s="60" t="s">
        <v>22</v>
      </c>
      <c r="L3182" s="60" t="s">
        <v>32</v>
      </c>
      <c r="M3182" s="60">
        <v>2.75</v>
      </c>
      <c r="N3182" s="60" t="s">
        <v>41</v>
      </c>
      <c r="O3182" s="60">
        <v>13</v>
      </c>
    </row>
    <row r="3183" spans="1:15" x14ac:dyDescent="0.2">
      <c r="A3183" s="60" t="s">
        <v>9727</v>
      </c>
      <c r="B3183" s="60" t="s">
        <v>8620</v>
      </c>
      <c r="C3183" s="60">
        <v>59</v>
      </c>
      <c r="D3183" s="60" t="s">
        <v>50</v>
      </c>
      <c r="E3183" s="60" t="s">
        <v>9728</v>
      </c>
      <c r="F3183" s="60">
        <v>-10702</v>
      </c>
      <c r="G3183" s="60" t="s">
        <v>45</v>
      </c>
      <c r="H3183" s="60" t="s">
        <v>194</v>
      </c>
      <c r="I3183" s="60">
        <v>66011.28</v>
      </c>
      <c r="J3183" s="60" t="s">
        <v>8972</v>
      </c>
      <c r="K3183" s="60" t="s">
        <v>136</v>
      </c>
      <c r="L3183" s="60" t="s">
        <v>32</v>
      </c>
      <c r="M3183" s="60">
        <v>2.75</v>
      </c>
      <c r="N3183" s="60" t="s">
        <v>57</v>
      </c>
      <c r="O3183" s="60">
        <v>0</v>
      </c>
    </row>
    <row r="3184" spans="1:15" x14ac:dyDescent="0.2">
      <c r="A3184" s="60" t="s">
        <v>9729</v>
      </c>
      <c r="B3184" s="60" t="s">
        <v>6530</v>
      </c>
      <c r="C3184" s="60">
        <v>46</v>
      </c>
      <c r="D3184" s="60" t="s">
        <v>50</v>
      </c>
      <c r="E3184" s="60" t="s">
        <v>9730</v>
      </c>
      <c r="F3184" s="60">
        <v>-10022</v>
      </c>
      <c r="G3184" s="60" t="s">
        <v>29</v>
      </c>
      <c r="H3184" s="60" t="s">
        <v>71</v>
      </c>
      <c r="I3184" s="60">
        <v>124134.22</v>
      </c>
      <c r="J3184" s="60" t="s">
        <v>4246</v>
      </c>
      <c r="K3184" s="60" t="s">
        <v>40</v>
      </c>
      <c r="L3184" s="60" t="s">
        <v>23</v>
      </c>
      <c r="M3184" s="60">
        <v>4.47</v>
      </c>
      <c r="N3184" s="60" t="s">
        <v>57</v>
      </c>
      <c r="O3184" s="60">
        <v>13</v>
      </c>
    </row>
    <row r="3185" spans="1:15" x14ac:dyDescent="0.2">
      <c r="A3185" s="60" t="s">
        <v>9731</v>
      </c>
      <c r="B3185" s="60" t="s">
        <v>7741</v>
      </c>
      <c r="C3185" s="60">
        <v>65</v>
      </c>
      <c r="D3185" s="60" t="s">
        <v>27</v>
      </c>
      <c r="E3185" s="60" t="s">
        <v>9732</v>
      </c>
      <c r="F3185" s="60">
        <v>-7046</v>
      </c>
      <c r="G3185" s="60" t="s">
        <v>45</v>
      </c>
      <c r="H3185" s="60" t="s">
        <v>53</v>
      </c>
      <c r="I3185" s="60">
        <v>133055.87</v>
      </c>
      <c r="J3185" s="60" t="s">
        <v>9238</v>
      </c>
      <c r="K3185" s="60" t="s">
        <v>62</v>
      </c>
      <c r="L3185" s="60" t="s">
        <v>73</v>
      </c>
      <c r="M3185" s="60">
        <v>1.73</v>
      </c>
      <c r="N3185" s="60" t="s">
        <v>74</v>
      </c>
      <c r="O3185" s="60">
        <v>4</v>
      </c>
    </row>
    <row r="3186" spans="1:15" x14ac:dyDescent="0.2">
      <c r="A3186" s="60" t="s">
        <v>9733</v>
      </c>
      <c r="B3186" s="60" t="s">
        <v>9603</v>
      </c>
      <c r="C3186" s="60">
        <v>50</v>
      </c>
      <c r="D3186" s="60" t="s">
        <v>50</v>
      </c>
      <c r="E3186" s="60" t="s">
        <v>9734</v>
      </c>
      <c r="F3186" s="60">
        <v>-7048</v>
      </c>
      <c r="G3186" s="60" t="s">
        <v>85</v>
      </c>
      <c r="H3186" s="60" t="s">
        <v>66</v>
      </c>
      <c r="I3186" s="60">
        <v>65767.31</v>
      </c>
      <c r="J3186" s="60" t="s">
        <v>1673</v>
      </c>
      <c r="K3186" s="60" t="s">
        <v>118</v>
      </c>
      <c r="L3186" s="60" t="s">
        <v>23</v>
      </c>
      <c r="M3186" s="60">
        <v>4.8899999999999997</v>
      </c>
      <c r="N3186" s="60" t="s">
        <v>41</v>
      </c>
      <c r="O3186" s="60">
        <v>0</v>
      </c>
    </row>
    <row r="3187" spans="1:15" x14ac:dyDescent="0.2">
      <c r="A3187" s="60" t="s">
        <v>9735</v>
      </c>
      <c r="B3187" s="60" t="s">
        <v>4891</v>
      </c>
      <c r="C3187" s="60">
        <v>25</v>
      </c>
      <c r="D3187" s="60" t="s">
        <v>50</v>
      </c>
      <c r="E3187" s="60" t="s">
        <v>9736</v>
      </c>
      <c r="F3187" s="60">
        <v>-10578</v>
      </c>
      <c r="G3187" s="60" t="s">
        <v>116</v>
      </c>
      <c r="H3187" s="60" t="s">
        <v>71</v>
      </c>
      <c r="I3187" s="60">
        <v>42365.04</v>
      </c>
      <c r="J3187" s="60" t="s">
        <v>3174</v>
      </c>
      <c r="K3187" s="60" t="s">
        <v>22</v>
      </c>
      <c r="L3187" s="60" t="s">
        <v>23</v>
      </c>
      <c r="M3187" s="60">
        <v>3.99</v>
      </c>
      <c r="N3187" s="60" t="s">
        <v>41</v>
      </c>
      <c r="O3187" s="60">
        <v>7</v>
      </c>
    </row>
    <row r="3188" spans="1:15" x14ac:dyDescent="0.2">
      <c r="A3188" s="60" t="s">
        <v>9737</v>
      </c>
      <c r="B3188" s="60" t="s">
        <v>2055</v>
      </c>
      <c r="C3188" s="60">
        <v>26</v>
      </c>
      <c r="D3188" s="60" t="s">
        <v>17</v>
      </c>
      <c r="E3188" s="60" t="s">
        <v>9738</v>
      </c>
      <c r="F3188" s="60">
        <v>-8795</v>
      </c>
      <c r="G3188" s="60" t="s">
        <v>29</v>
      </c>
      <c r="H3188" s="60" t="s">
        <v>66</v>
      </c>
      <c r="I3188" s="60">
        <v>38022.79</v>
      </c>
      <c r="J3188" s="60" t="s">
        <v>4880</v>
      </c>
      <c r="K3188" s="60" t="s">
        <v>55</v>
      </c>
      <c r="L3188" s="60" t="s">
        <v>73</v>
      </c>
      <c r="M3188" s="60">
        <v>2.17</v>
      </c>
      <c r="N3188" s="60" t="s">
        <v>33</v>
      </c>
      <c r="O3188" s="60">
        <v>24</v>
      </c>
    </row>
    <row r="3189" spans="1:15" x14ac:dyDescent="0.2">
      <c r="A3189" s="60" t="s">
        <v>9739</v>
      </c>
      <c r="B3189" s="60" t="s">
        <v>7410</v>
      </c>
      <c r="C3189" s="60">
        <v>59</v>
      </c>
      <c r="D3189" s="60" t="s">
        <v>27</v>
      </c>
      <c r="E3189" s="60" t="s">
        <v>9740</v>
      </c>
      <c r="F3189" s="60">
        <v>-5173</v>
      </c>
      <c r="G3189" s="60" t="s">
        <v>99</v>
      </c>
      <c r="H3189" s="60" t="s">
        <v>66</v>
      </c>
      <c r="I3189" s="60">
        <v>160687.29</v>
      </c>
      <c r="J3189" s="60" t="s">
        <v>9741</v>
      </c>
      <c r="K3189" s="60" t="s">
        <v>62</v>
      </c>
      <c r="L3189" s="60" t="s">
        <v>56</v>
      </c>
      <c r="M3189" s="60">
        <v>2.33</v>
      </c>
      <c r="N3189" s="60" t="s">
        <v>33</v>
      </c>
      <c r="O3189" s="60">
        <v>16</v>
      </c>
    </row>
    <row r="3190" spans="1:15" x14ac:dyDescent="0.2">
      <c r="A3190" s="60" t="s">
        <v>9742</v>
      </c>
      <c r="B3190" s="60" t="s">
        <v>2737</v>
      </c>
      <c r="C3190" s="60">
        <v>46</v>
      </c>
      <c r="D3190" s="60" t="s">
        <v>17</v>
      </c>
      <c r="E3190" s="60" t="s">
        <v>9743</v>
      </c>
      <c r="F3190" s="60">
        <v>-5325</v>
      </c>
      <c r="G3190" s="60" t="s">
        <v>29</v>
      </c>
      <c r="H3190" s="60" t="s">
        <v>144</v>
      </c>
      <c r="I3190" s="60">
        <v>89044.67</v>
      </c>
      <c r="J3190" s="60" t="s">
        <v>1969</v>
      </c>
      <c r="K3190" s="60" t="s">
        <v>118</v>
      </c>
      <c r="L3190" s="60" t="s">
        <v>32</v>
      </c>
      <c r="M3190" s="60">
        <v>4.25</v>
      </c>
      <c r="N3190" s="60" t="s">
        <v>33</v>
      </c>
      <c r="O3190" s="60">
        <v>38</v>
      </c>
    </row>
    <row r="3191" spans="1:15" x14ac:dyDescent="0.2">
      <c r="A3191" s="60" t="s">
        <v>9744</v>
      </c>
      <c r="B3191" s="60" t="s">
        <v>1905</v>
      </c>
      <c r="C3191" s="60">
        <v>49</v>
      </c>
      <c r="D3191" s="60" t="s">
        <v>17</v>
      </c>
      <c r="E3191" s="60" t="s">
        <v>9745</v>
      </c>
      <c r="F3191" s="60">
        <v>-3250</v>
      </c>
      <c r="G3191" s="60" t="s">
        <v>85</v>
      </c>
      <c r="H3191" s="60" t="s">
        <v>71</v>
      </c>
      <c r="I3191" s="60">
        <v>109514.56</v>
      </c>
      <c r="J3191" s="60" t="s">
        <v>2125</v>
      </c>
      <c r="K3191" s="60" t="s">
        <v>62</v>
      </c>
      <c r="L3191" s="60" t="s">
        <v>23</v>
      </c>
      <c r="M3191" s="60">
        <v>2.15</v>
      </c>
      <c r="N3191" s="60" t="s">
        <v>33</v>
      </c>
      <c r="O3191" s="60">
        <v>40</v>
      </c>
    </row>
    <row r="3192" spans="1:15" x14ac:dyDescent="0.2">
      <c r="A3192" s="60" t="s">
        <v>9746</v>
      </c>
      <c r="B3192" s="60" t="s">
        <v>7320</v>
      </c>
      <c r="C3192" s="60">
        <v>48</v>
      </c>
      <c r="D3192" s="60" t="s">
        <v>27</v>
      </c>
      <c r="E3192" s="60" t="s">
        <v>9747</v>
      </c>
      <c r="F3192" s="60">
        <v>-6554</v>
      </c>
      <c r="G3192" s="60" t="s">
        <v>37</v>
      </c>
      <c r="H3192" s="60" t="s">
        <v>71</v>
      </c>
      <c r="I3192" s="60">
        <v>55026.47</v>
      </c>
      <c r="J3192" s="60" t="s">
        <v>1358</v>
      </c>
      <c r="K3192" s="60" t="s">
        <v>104</v>
      </c>
      <c r="L3192" s="60" t="s">
        <v>23</v>
      </c>
      <c r="M3192" s="60">
        <v>4.63</v>
      </c>
      <c r="N3192" s="60" t="s">
        <v>24</v>
      </c>
      <c r="O3192" s="60">
        <v>28</v>
      </c>
    </row>
    <row r="3193" spans="1:15" x14ac:dyDescent="0.2">
      <c r="A3193" s="60" t="s">
        <v>9748</v>
      </c>
      <c r="B3193" s="60" t="s">
        <v>4367</v>
      </c>
      <c r="C3193" s="60">
        <v>32</v>
      </c>
      <c r="D3193" s="60" t="s">
        <v>27</v>
      </c>
      <c r="E3193" s="60" t="s">
        <v>9749</v>
      </c>
      <c r="F3193" s="60">
        <v>-6092</v>
      </c>
      <c r="G3193" s="60" t="s">
        <v>45</v>
      </c>
      <c r="H3193" s="60" t="s">
        <v>38</v>
      </c>
      <c r="I3193" s="60">
        <v>128751.85</v>
      </c>
      <c r="J3193" s="60" t="s">
        <v>745</v>
      </c>
      <c r="K3193" s="60" t="s">
        <v>81</v>
      </c>
      <c r="L3193" s="60" t="s">
        <v>32</v>
      </c>
      <c r="M3193" s="60">
        <v>4.78</v>
      </c>
      <c r="N3193" s="60" t="s">
        <v>74</v>
      </c>
      <c r="O3193" s="60">
        <v>10</v>
      </c>
    </row>
    <row r="3194" spans="1:15" x14ac:dyDescent="0.2">
      <c r="A3194" s="60" t="s">
        <v>9750</v>
      </c>
      <c r="B3194" s="60" t="s">
        <v>9751</v>
      </c>
      <c r="C3194" s="60">
        <v>39</v>
      </c>
      <c r="D3194" s="60" t="s">
        <v>17</v>
      </c>
      <c r="E3194" s="60" t="s">
        <v>9752</v>
      </c>
      <c r="F3194" s="60">
        <v>-9689</v>
      </c>
      <c r="G3194" s="60" t="s">
        <v>52</v>
      </c>
      <c r="H3194" s="60" t="s">
        <v>38</v>
      </c>
      <c r="I3194" s="60">
        <v>121502.23</v>
      </c>
      <c r="J3194" s="60" t="s">
        <v>4173</v>
      </c>
      <c r="K3194" s="60" t="s">
        <v>40</v>
      </c>
      <c r="L3194" s="60" t="s">
        <v>32</v>
      </c>
      <c r="M3194" s="60">
        <v>2.37</v>
      </c>
      <c r="N3194" s="60" t="s">
        <v>41</v>
      </c>
      <c r="O3194" s="60">
        <v>35</v>
      </c>
    </row>
    <row r="3195" spans="1:15" x14ac:dyDescent="0.2">
      <c r="A3195" s="60" t="s">
        <v>9753</v>
      </c>
      <c r="B3195" s="60" t="s">
        <v>614</v>
      </c>
      <c r="C3195" s="60">
        <v>37</v>
      </c>
      <c r="D3195" s="60" t="s">
        <v>27</v>
      </c>
      <c r="E3195" s="60" t="s">
        <v>9754</v>
      </c>
      <c r="F3195" s="60">
        <v>-9035</v>
      </c>
      <c r="G3195" s="60" t="s">
        <v>37</v>
      </c>
      <c r="H3195" s="60" t="s">
        <v>79</v>
      </c>
      <c r="I3195" s="60">
        <v>160210.16</v>
      </c>
      <c r="J3195" s="60" t="s">
        <v>2747</v>
      </c>
      <c r="K3195" s="60" t="s">
        <v>40</v>
      </c>
      <c r="L3195" s="60" t="s">
        <v>23</v>
      </c>
      <c r="M3195" s="60">
        <v>3.59</v>
      </c>
      <c r="N3195" s="60" t="s">
        <v>33</v>
      </c>
      <c r="O3195" s="60">
        <v>6</v>
      </c>
    </row>
    <row r="3196" spans="1:15" x14ac:dyDescent="0.2">
      <c r="A3196" s="60" t="s">
        <v>9755</v>
      </c>
      <c r="B3196" s="60" t="s">
        <v>9756</v>
      </c>
      <c r="C3196" s="60">
        <v>28</v>
      </c>
      <c r="D3196" s="60" t="s">
        <v>27</v>
      </c>
      <c r="E3196" s="60" t="s">
        <v>9757</v>
      </c>
      <c r="F3196" s="60">
        <v>-10179</v>
      </c>
      <c r="G3196" s="60" t="s">
        <v>29</v>
      </c>
      <c r="H3196" s="60" t="s">
        <v>79</v>
      </c>
      <c r="I3196" s="60">
        <v>122899.86</v>
      </c>
      <c r="J3196" s="60" t="s">
        <v>2248</v>
      </c>
      <c r="K3196" s="60" t="s">
        <v>127</v>
      </c>
      <c r="L3196" s="60" t="s">
        <v>32</v>
      </c>
      <c r="M3196" s="60">
        <v>3.97</v>
      </c>
      <c r="N3196" s="60" t="s">
        <v>24</v>
      </c>
      <c r="O3196" s="60">
        <v>17</v>
      </c>
    </row>
    <row r="3197" spans="1:15" x14ac:dyDescent="0.2">
      <c r="A3197" s="60" t="s">
        <v>9758</v>
      </c>
      <c r="B3197" s="60" t="s">
        <v>8845</v>
      </c>
      <c r="C3197" s="60">
        <v>52</v>
      </c>
      <c r="D3197" s="60" t="s">
        <v>27</v>
      </c>
      <c r="E3197" s="60" t="s">
        <v>9759</v>
      </c>
      <c r="F3197" s="60">
        <v>-8891</v>
      </c>
      <c r="G3197" s="60" t="s">
        <v>94</v>
      </c>
      <c r="H3197" s="60" t="s">
        <v>173</v>
      </c>
      <c r="I3197" s="60">
        <v>82623.199999999997</v>
      </c>
      <c r="J3197" s="60" t="s">
        <v>9741</v>
      </c>
      <c r="K3197" s="60" t="s">
        <v>127</v>
      </c>
      <c r="L3197" s="60" t="s">
        <v>23</v>
      </c>
      <c r="M3197" s="60">
        <v>4.24</v>
      </c>
      <c r="N3197" s="60" t="s">
        <v>74</v>
      </c>
      <c r="O3197" s="60">
        <v>38</v>
      </c>
    </row>
    <row r="3198" spans="1:15" x14ac:dyDescent="0.2">
      <c r="A3198" s="60" t="s">
        <v>9760</v>
      </c>
      <c r="B3198" s="60" t="s">
        <v>9401</v>
      </c>
      <c r="C3198" s="60">
        <v>38</v>
      </c>
      <c r="D3198" s="60" t="s">
        <v>17</v>
      </c>
      <c r="E3198" s="60" t="s">
        <v>9761</v>
      </c>
      <c r="F3198" s="60">
        <v>-6568</v>
      </c>
      <c r="G3198" s="60" t="s">
        <v>116</v>
      </c>
      <c r="H3198" s="60" t="s">
        <v>30</v>
      </c>
      <c r="I3198" s="60">
        <v>116173.57</v>
      </c>
      <c r="J3198" s="60" t="s">
        <v>4957</v>
      </c>
      <c r="K3198" s="60" t="s">
        <v>118</v>
      </c>
      <c r="L3198" s="60" t="s">
        <v>32</v>
      </c>
      <c r="M3198" s="60">
        <v>2.5099999999999998</v>
      </c>
      <c r="N3198" s="60" t="s">
        <v>57</v>
      </c>
      <c r="O3198" s="60">
        <v>28</v>
      </c>
    </row>
    <row r="3199" spans="1:15" x14ac:dyDescent="0.2">
      <c r="A3199" s="60" t="s">
        <v>9762</v>
      </c>
      <c r="B3199" s="60" t="s">
        <v>9763</v>
      </c>
      <c r="C3199" s="60">
        <v>39</v>
      </c>
      <c r="D3199" s="60" t="s">
        <v>27</v>
      </c>
      <c r="E3199" s="60" t="s">
        <v>9764</v>
      </c>
      <c r="F3199" s="60">
        <v>-8725</v>
      </c>
      <c r="G3199" s="60" t="s">
        <v>94</v>
      </c>
      <c r="H3199" s="60" t="s">
        <v>194</v>
      </c>
      <c r="I3199" s="60">
        <v>146147.20000000001</v>
      </c>
      <c r="J3199" s="60" t="s">
        <v>9765</v>
      </c>
      <c r="K3199" s="60" t="s">
        <v>104</v>
      </c>
      <c r="L3199" s="60" t="s">
        <v>56</v>
      </c>
      <c r="M3199" s="60">
        <v>3.41</v>
      </c>
      <c r="N3199" s="60" t="s">
        <v>74</v>
      </c>
      <c r="O3199" s="60">
        <v>33</v>
      </c>
    </row>
    <row r="3200" spans="1:15" x14ac:dyDescent="0.2">
      <c r="A3200" s="60" t="s">
        <v>9766</v>
      </c>
      <c r="B3200" s="60" t="s">
        <v>6281</v>
      </c>
      <c r="C3200" s="60">
        <v>55</v>
      </c>
      <c r="D3200" s="60" t="s">
        <v>50</v>
      </c>
      <c r="E3200" s="60" t="s">
        <v>9767</v>
      </c>
      <c r="F3200" s="60">
        <v>-6823</v>
      </c>
      <c r="G3200" s="60" t="s">
        <v>19</v>
      </c>
      <c r="H3200" s="60" t="s">
        <v>20</v>
      </c>
      <c r="I3200" s="60">
        <v>135441.72</v>
      </c>
      <c r="J3200" s="60" t="s">
        <v>286</v>
      </c>
      <c r="K3200" s="60" t="s">
        <v>127</v>
      </c>
      <c r="L3200" s="60" t="s">
        <v>23</v>
      </c>
      <c r="M3200" s="60">
        <v>3.98</v>
      </c>
      <c r="N3200" s="60" t="s">
        <v>57</v>
      </c>
      <c r="O3200" s="60">
        <v>18</v>
      </c>
    </row>
    <row r="3201" spans="1:15" x14ac:dyDescent="0.2">
      <c r="A3201" s="60" t="s">
        <v>9768</v>
      </c>
      <c r="B3201" s="60" t="s">
        <v>4367</v>
      </c>
      <c r="C3201" s="60">
        <v>65</v>
      </c>
      <c r="D3201" s="60" t="s">
        <v>50</v>
      </c>
      <c r="E3201" s="60" t="s">
        <v>9769</v>
      </c>
      <c r="F3201" s="60">
        <v>-6610</v>
      </c>
      <c r="G3201" s="60" t="s">
        <v>78</v>
      </c>
      <c r="H3201" s="60" t="s">
        <v>79</v>
      </c>
      <c r="I3201" s="60">
        <v>42727.94</v>
      </c>
      <c r="J3201" s="60" t="s">
        <v>2077</v>
      </c>
      <c r="K3201" s="60" t="s">
        <v>62</v>
      </c>
      <c r="L3201" s="60" t="s">
        <v>73</v>
      </c>
      <c r="M3201" s="60">
        <v>2.09</v>
      </c>
      <c r="N3201" s="60" t="s">
        <v>24</v>
      </c>
      <c r="O3201" s="60">
        <v>30</v>
      </c>
    </row>
    <row r="3202" spans="1:15" x14ac:dyDescent="0.2">
      <c r="A3202" s="60" t="s">
        <v>9770</v>
      </c>
      <c r="B3202" s="60" t="s">
        <v>9771</v>
      </c>
      <c r="C3202" s="60">
        <v>26</v>
      </c>
      <c r="D3202" s="60" t="s">
        <v>27</v>
      </c>
      <c r="E3202" s="60" t="s">
        <v>9772</v>
      </c>
      <c r="F3202" s="60">
        <v>-9436</v>
      </c>
      <c r="G3202" s="60" t="s">
        <v>78</v>
      </c>
      <c r="H3202" s="60" t="s">
        <v>20</v>
      </c>
      <c r="I3202" s="60">
        <v>103911.78</v>
      </c>
      <c r="J3202" s="60" t="s">
        <v>6474</v>
      </c>
      <c r="K3202" s="60" t="s">
        <v>40</v>
      </c>
      <c r="L3202" s="60" t="s">
        <v>73</v>
      </c>
      <c r="M3202" s="60">
        <v>4.92</v>
      </c>
      <c r="N3202" s="60" t="s">
        <v>57</v>
      </c>
      <c r="O3202" s="60">
        <v>15</v>
      </c>
    </row>
    <row r="3203" spans="1:15" x14ac:dyDescent="0.2">
      <c r="A3203" s="60" t="s">
        <v>9773</v>
      </c>
      <c r="B3203" s="60" t="s">
        <v>8278</v>
      </c>
      <c r="C3203" s="60">
        <v>38</v>
      </c>
      <c r="D3203" s="60" t="s">
        <v>50</v>
      </c>
      <c r="E3203" s="60" t="s">
        <v>9774</v>
      </c>
      <c r="F3203" s="60">
        <v>-10949</v>
      </c>
      <c r="G3203" s="60" t="s">
        <v>78</v>
      </c>
      <c r="H3203" s="60" t="s">
        <v>20</v>
      </c>
      <c r="I3203" s="60">
        <v>171391.06</v>
      </c>
      <c r="J3203" s="60" t="s">
        <v>3774</v>
      </c>
      <c r="K3203" s="60" t="s">
        <v>47</v>
      </c>
      <c r="L3203" s="60" t="s">
        <v>73</v>
      </c>
      <c r="M3203" s="60">
        <v>2.66</v>
      </c>
      <c r="N3203" s="60" t="s">
        <v>57</v>
      </c>
      <c r="O3203" s="60">
        <v>38</v>
      </c>
    </row>
    <row r="3204" spans="1:15" x14ac:dyDescent="0.2">
      <c r="A3204" s="60" t="s">
        <v>9775</v>
      </c>
      <c r="B3204" s="60" t="s">
        <v>2898</v>
      </c>
      <c r="C3204" s="60">
        <v>65</v>
      </c>
      <c r="D3204" s="60" t="s">
        <v>27</v>
      </c>
      <c r="E3204" s="60" t="s">
        <v>9776</v>
      </c>
      <c r="F3204" s="60">
        <v>-8724</v>
      </c>
      <c r="G3204" s="60" t="s">
        <v>85</v>
      </c>
      <c r="H3204" s="60" t="s">
        <v>79</v>
      </c>
      <c r="I3204" s="60">
        <v>104644.77</v>
      </c>
      <c r="J3204" s="60" t="s">
        <v>1105</v>
      </c>
      <c r="K3204" s="60" t="s">
        <v>40</v>
      </c>
      <c r="L3204" s="60" t="s">
        <v>73</v>
      </c>
      <c r="M3204" s="60">
        <v>1.1200000000000001</v>
      </c>
      <c r="N3204" s="60" t="s">
        <v>24</v>
      </c>
      <c r="O3204" s="60">
        <v>36</v>
      </c>
    </row>
    <row r="3205" spans="1:15" x14ac:dyDescent="0.2">
      <c r="A3205" s="60" t="s">
        <v>9777</v>
      </c>
      <c r="B3205" s="60" t="s">
        <v>7610</v>
      </c>
      <c r="C3205" s="60">
        <v>61</v>
      </c>
      <c r="D3205" s="60" t="s">
        <v>27</v>
      </c>
      <c r="E3205" s="60" t="s">
        <v>9778</v>
      </c>
      <c r="F3205" s="60">
        <v>-7398</v>
      </c>
      <c r="G3205" s="60" t="s">
        <v>29</v>
      </c>
      <c r="H3205" s="60" t="s">
        <v>79</v>
      </c>
      <c r="I3205" s="60">
        <v>156440.95000000001</v>
      </c>
      <c r="J3205" s="60" t="s">
        <v>6141</v>
      </c>
      <c r="K3205" s="60" t="s">
        <v>81</v>
      </c>
      <c r="L3205" s="60" t="s">
        <v>56</v>
      </c>
      <c r="M3205" s="60">
        <v>4.26</v>
      </c>
      <c r="N3205" s="60" t="s">
        <v>74</v>
      </c>
      <c r="O3205" s="60">
        <v>30</v>
      </c>
    </row>
    <row r="3206" spans="1:15" x14ac:dyDescent="0.2">
      <c r="A3206" s="60" t="s">
        <v>9779</v>
      </c>
      <c r="B3206" s="60" t="s">
        <v>6281</v>
      </c>
      <c r="C3206" s="60">
        <v>26</v>
      </c>
      <c r="D3206" s="60" t="s">
        <v>17</v>
      </c>
      <c r="E3206" s="60" t="s">
        <v>9780</v>
      </c>
      <c r="F3206" s="60">
        <v>-8558</v>
      </c>
      <c r="G3206" s="60" t="s">
        <v>94</v>
      </c>
      <c r="H3206" s="60" t="s">
        <v>20</v>
      </c>
      <c r="I3206" s="60">
        <v>94618.53</v>
      </c>
      <c r="J3206" s="60" t="s">
        <v>7743</v>
      </c>
      <c r="K3206" s="60" t="s">
        <v>47</v>
      </c>
      <c r="L3206" s="60" t="s">
        <v>32</v>
      </c>
      <c r="M3206" s="60">
        <v>4.0599999999999996</v>
      </c>
      <c r="N3206" s="60" t="s">
        <v>41</v>
      </c>
      <c r="O3206" s="60">
        <v>13</v>
      </c>
    </row>
    <row r="3207" spans="1:15" x14ac:dyDescent="0.2">
      <c r="A3207" s="60" t="s">
        <v>9781</v>
      </c>
      <c r="B3207" s="60" t="s">
        <v>7333</v>
      </c>
      <c r="C3207" s="60">
        <v>37</v>
      </c>
      <c r="D3207" s="60" t="s">
        <v>27</v>
      </c>
      <c r="E3207" s="60" t="s">
        <v>9782</v>
      </c>
      <c r="F3207" s="60">
        <v>-8924</v>
      </c>
      <c r="G3207" s="60" t="s">
        <v>78</v>
      </c>
      <c r="H3207" s="60" t="s">
        <v>194</v>
      </c>
      <c r="I3207" s="60">
        <v>134301.74</v>
      </c>
      <c r="J3207" s="60" t="s">
        <v>6982</v>
      </c>
      <c r="K3207" s="60" t="s">
        <v>118</v>
      </c>
      <c r="L3207" s="60" t="s">
        <v>56</v>
      </c>
      <c r="M3207" s="60">
        <v>2.21</v>
      </c>
      <c r="N3207" s="60" t="s">
        <v>57</v>
      </c>
      <c r="O3207" s="60">
        <v>16</v>
      </c>
    </row>
    <row r="3208" spans="1:15" x14ac:dyDescent="0.2">
      <c r="A3208" s="60" t="s">
        <v>9783</v>
      </c>
      <c r="B3208" s="60" t="s">
        <v>5016</v>
      </c>
      <c r="C3208" s="60">
        <v>45</v>
      </c>
      <c r="D3208" s="60" t="s">
        <v>50</v>
      </c>
      <c r="E3208" s="60" t="s">
        <v>9784</v>
      </c>
      <c r="F3208" s="60">
        <v>-2756</v>
      </c>
      <c r="G3208" s="60" t="s">
        <v>37</v>
      </c>
      <c r="H3208" s="60" t="s">
        <v>30</v>
      </c>
      <c r="I3208" s="60">
        <v>92151.360000000001</v>
      </c>
      <c r="J3208" s="60" t="s">
        <v>7377</v>
      </c>
      <c r="K3208" s="60" t="s">
        <v>47</v>
      </c>
      <c r="L3208" s="60" t="s">
        <v>73</v>
      </c>
      <c r="M3208" s="60">
        <v>4.8600000000000003</v>
      </c>
      <c r="N3208" s="60" t="s">
        <v>33</v>
      </c>
      <c r="O3208" s="60">
        <v>18</v>
      </c>
    </row>
    <row r="3209" spans="1:15" x14ac:dyDescent="0.2">
      <c r="A3209" s="60" t="s">
        <v>9785</v>
      </c>
      <c r="B3209" s="60" t="s">
        <v>5710</v>
      </c>
      <c r="C3209" s="60">
        <v>28</v>
      </c>
      <c r="D3209" s="60" t="s">
        <v>17</v>
      </c>
      <c r="E3209" s="60" t="s">
        <v>9786</v>
      </c>
      <c r="F3209" s="60">
        <v>-2654</v>
      </c>
      <c r="G3209" s="60" t="s">
        <v>85</v>
      </c>
      <c r="H3209" s="60" t="s">
        <v>144</v>
      </c>
      <c r="I3209" s="60">
        <v>157937.35</v>
      </c>
      <c r="J3209" s="60" t="s">
        <v>9787</v>
      </c>
      <c r="K3209" s="60" t="s">
        <v>55</v>
      </c>
      <c r="L3209" s="60" t="s">
        <v>32</v>
      </c>
      <c r="M3209" s="60">
        <v>4.59</v>
      </c>
      <c r="N3209" s="60" t="s">
        <v>57</v>
      </c>
      <c r="O3209" s="60">
        <v>10</v>
      </c>
    </row>
    <row r="3210" spans="1:15" x14ac:dyDescent="0.2">
      <c r="A3210" s="60" t="s">
        <v>9788</v>
      </c>
      <c r="B3210" s="60" t="s">
        <v>1248</v>
      </c>
      <c r="C3210" s="60">
        <v>23</v>
      </c>
      <c r="D3210" s="60" t="s">
        <v>17</v>
      </c>
      <c r="E3210" s="60" t="s">
        <v>9789</v>
      </c>
      <c r="F3210" s="60">
        <v>-2614</v>
      </c>
      <c r="G3210" s="60" t="s">
        <v>37</v>
      </c>
      <c r="H3210" s="60" t="s">
        <v>30</v>
      </c>
      <c r="I3210" s="60">
        <v>159481.37</v>
      </c>
      <c r="J3210" s="60" t="s">
        <v>437</v>
      </c>
      <c r="K3210" s="60" t="s">
        <v>22</v>
      </c>
      <c r="L3210" s="60" t="s">
        <v>73</v>
      </c>
      <c r="M3210" s="60">
        <v>3.53</v>
      </c>
      <c r="N3210" s="60" t="s">
        <v>41</v>
      </c>
      <c r="O3210" s="60">
        <v>33</v>
      </c>
    </row>
    <row r="3211" spans="1:15" x14ac:dyDescent="0.2">
      <c r="A3211" s="60" t="s">
        <v>9790</v>
      </c>
      <c r="B3211" s="60" t="s">
        <v>3525</v>
      </c>
      <c r="C3211" s="60">
        <v>48</v>
      </c>
      <c r="D3211" s="60" t="s">
        <v>17</v>
      </c>
      <c r="E3211" s="60" t="s">
        <v>9791</v>
      </c>
      <c r="F3211" s="60">
        <v>-4194</v>
      </c>
      <c r="G3211" s="60" t="s">
        <v>99</v>
      </c>
      <c r="H3211" s="60" t="s">
        <v>30</v>
      </c>
      <c r="I3211" s="60">
        <v>47973.74</v>
      </c>
      <c r="J3211" s="60" t="s">
        <v>9383</v>
      </c>
      <c r="K3211" s="60" t="s">
        <v>55</v>
      </c>
      <c r="L3211" s="60" t="s">
        <v>73</v>
      </c>
      <c r="M3211" s="60">
        <v>1.06</v>
      </c>
      <c r="N3211" s="60" t="s">
        <v>33</v>
      </c>
      <c r="O3211" s="60">
        <v>7</v>
      </c>
    </row>
    <row r="3212" spans="1:15" x14ac:dyDescent="0.2">
      <c r="A3212" s="60" t="s">
        <v>9792</v>
      </c>
      <c r="B3212" s="60" t="s">
        <v>315</v>
      </c>
      <c r="C3212" s="60">
        <v>51</v>
      </c>
      <c r="D3212" s="60" t="s">
        <v>50</v>
      </c>
      <c r="E3212" s="60" t="s">
        <v>9793</v>
      </c>
      <c r="F3212" s="60">
        <v>-4660</v>
      </c>
      <c r="G3212" s="60" t="s">
        <v>94</v>
      </c>
      <c r="H3212" s="60" t="s">
        <v>66</v>
      </c>
      <c r="I3212" s="60">
        <v>110004.09</v>
      </c>
      <c r="J3212" s="60" t="s">
        <v>2486</v>
      </c>
      <c r="K3212" s="60" t="s">
        <v>136</v>
      </c>
      <c r="L3212" s="60" t="s">
        <v>32</v>
      </c>
      <c r="M3212" s="60">
        <v>2.92</v>
      </c>
      <c r="N3212" s="60" t="s">
        <v>57</v>
      </c>
      <c r="O3212" s="60">
        <v>12</v>
      </c>
    </row>
    <row r="3213" spans="1:15" x14ac:dyDescent="0.2">
      <c r="A3213" s="60" t="s">
        <v>9794</v>
      </c>
      <c r="B3213" s="60" t="s">
        <v>3646</v>
      </c>
      <c r="C3213" s="60">
        <v>37</v>
      </c>
      <c r="D3213" s="60" t="s">
        <v>50</v>
      </c>
      <c r="E3213" s="60" t="s">
        <v>9795</v>
      </c>
      <c r="F3213" s="60">
        <v>-4781</v>
      </c>
      <c r="G3213" s="60" t="s">
        <v>45</v>
      </c>
      <c r="H3213" s="60" t="s">
        <v>71</v>
      </c>
      <c r="I3213" s="60">
        <v>114954.58</v>
      </c>
      <c r="J3213" s="60" t="s">
        <v>5268</v>
      </c>
      <c r="K3213" s="60" t="s">
        <v>62</v>
      </c>
      <c r="L3213" s="60" t="s">
        <v>56</v>
      </c>
      <c r="M3213" s="60">
        <v>2.57</v>
      </c>
      <c r="N3213" s="60" t="s">
        <v>41</v>
      </c>
      <c r="O3213" s="60">
        <v>5</v>
      </c>
    </row>
    <row r="3214" spans="1:15" x14ac:dyDescent="0.2">
      <c r="A3214" s="60" t="s">
        <v>9796</v>
      </c>
      <c r="B3214" s="60" t="s">
        <v>9797</v>
      </c>
      <c r="C3214" s="60">
        <v>64</v>
      </c>
      <c r="D3214" s="60" t="s">
        <v>27</v>
      </c>
      <c r="E3214" s="60" t="s">
        <v>9798</v>
      </c>
      <c r="F3214" s="60">
        <v>-8783</v>
      </c>
      <c r="G3214" s="60" t="s">
        <v>45</v>
      </c>
      <c r="H3214" s="60" t="s">
        <v>66</v>
      </c>
      <c r="I3214" s="60">
        <v>75794.58</v>
      </c>
      <c r="J3214" s="60" t="s">
        <v>8618</v>
      </c>
      <c r="K3214" s="60" t="s">
        <v>47</v>
      </c>
      <c r="L3214" s="60" t="s">
        <v>23</v>
      </c>
      <c r="M3214" s="60">
        <v>3.14</v>
      </c>
      <c r="N3214" s="60" t="s">
        <v>74</v>
      </c>
      <c r="O3214" s="60">
        <v>40</v>
      </c>
    </row>
    <row r="3215" spans="1:15" x14ac:dyDescent="0.2">
      <c r="A3215" s="60" t="s">
        <v>9799</v>
      </c>
      <c r="B3215" s="60" t="s">
        <v>7816</v>
      </c>
      <c r="C3215" s="60">
        <v>37</v>
      </c>
      <c r="D3215" s="60" t="s">
        <v>17</v>
      </c>
      <c r="E3215" s="60" t="s">
        <v>9800</v>
      </c>
      <c r="F3215" s="60">
        <v>-8408</v>
      </c>
      <c r="G3215" s="60" t="s">
        <v>78</v>
      </c>
      <c r="H3215" s="60" t="s">
        <v>30</v>
      </c>
      <c r="I3215" s="60">
        <v>72066.61</v>
      </c>
      <c r="J3215" s="60" t="s">
        <v>9286</v>
      </c>
      <c r="K3215" s="60" t="s">
        <v>62</v>
      </c>
      <c r="L3215" s="60" t="s">
        <v>73</v>
      </c>
      <c r="M3215" s="60">
        <v>2.13</v>
      </c>
      <c r="N3215" s="60" t="s">
        <v>74</v>
      </c>
      <c r="O3215" s="60">
        <v>8</v>
      </c>
    </row>
    <row r="3216" spans="1:15" x14ac:dyDescent="0.2">
      <c r="A3216" s="60" t="s">
        <v>9801</v>
      </c>
      <c r="B3216" s="60" t="s">
        <v>4804</v>
      </c>
      <c r="C3216" s="60">
        <v>36</v>
      </c>
      <c r="D3216" s="60" t="s">
        <v>17</v>
      </c>
      <c r="E3216" s="60" t="s">
        <v>9802</v>
      </c>
      <c r="F3216" s="60">
        <v>-9929</v>
      </c>
      <c r="G3216" s="60" t="s">
        <v>78</v>
      </c>
      <c r="H3216" s="60" t="s">
        <v>66</v>
      </c>
      <c r="I3216" s="60">
        <v>72744.83</v>
      </c>
      <c r="J3216" s="60" t="s">
        <v>3170</v>
      </c>
      <c r="K3216" s="60" t="s">
        <v>22</v>
      </c>
      <c r="L3216" s="60" t="s">
        <v>23</v>
      </c>
      <c r="M3216" s="60">
        <v>4.49</v>
      </c>
      <c r="N3216" s="60" t="s">
        <v>57</v>
      </c>
      <c r="O3216" s="60">
        <v>39</v>
      </c>
    </row>
    <row r="3217" spans="1:15" x14ac:dyDescent="0.2">
      <c r="A3217" s="60" t="s">
        <v>9803</v>
      </c>
      <c r="B3217" s="60" t="s">
        <v>9581</v>
      </c>
      <c r="C3217" s="60">
        <v>54</v>
      </c>
      <c r="D3217" s="60" t="s">
        <v>17</v>
      </c>
      <c r="E3217" s="60" t="s">
        <v>9804</v>
      </c>
      <c r="F3217" s="60">
        <v>-5744</v>
      </c>
      <c r="G3217" s="60" t="s">
        <v>37</v>
      </c>
      <c r="H3217" s="60" t="s">
        <v>30</v>
      </c>
      <c r="I3217" s="60">
        <v>84249.32</v>
      </c>
      <c r="J3217" s="60" t="s">
        <v>3890</v>
      </c>
      <c r="K3217" s="60" t="s">
        <v>81</v>
      </c>
      <c r="L3217" s="60" t="s">
        <v>32</v>
      </c>
      <c r="M3217" s="60">
        <v>2.37</v>
      </c>
      <c r="N3217" s="60" t="s">
        <v>41</v>
      </c>
      <c r="O3217" s="60">
        <v>8</v>
      </c>
    </row>
    <row r="3218" spans="1:15" x14ac:dyDescent="0.2">
      <c r="A3218" s="60" t="s">
        <v>9805</v>
      </c>
      <c r="B3218" s="60" t="s">
        <v>3938</v>
      </c>
      <c r="C3218" s="60">
        <v>49</v>
      </c>
      <c r="D3218" s="60" t="s">
        <v>17</v>
      </c>
      <c r="E3218" s="60" t="s">
        <v>9806</v>
      </c>
      <c r="F3218" s="60">
        <v>-10184</v>
      </c>
      <c r="G3218" s="60" t="s">
        <v>19</v>
      </c>
      <c r="H3218" s="60" t="s">
        <v>30</v>
      </c>
      <c r="I3218" s="60">
        <v>148414.78</v>
      </c>
      <c r="J3218" s="60" t="s">
        <v>9234</v>
      </c>
      <c r="K3218" s="60" t="s">
        <v>81</v>
      </c>
      <c r="L3218" s="60" t="s">
        <v>56</v>
      </c>
      <c r="M3218" s="60">
        <v>4.18</v>
      </c>
      <c r="N3218" s="60" t="s">
        <v>74</v>
      </c>
      <c r="O3218" s="60">
        <v>15</v>
      </c>
    </row>
    <row r="3219" spans="1:15" x14ac:dyDescent="0.2">
      <c r="A3219" s="60" t="s">
        <v>9807</v>
      </c>
      <c r="B3219" s="60" t="s">
        <v>4058</v>
      </c>
      <c r="C3219" s="60">
        <v>38</v>
      </c>
      <c r="D3219" s="60" t="s">
        <v>27</v>
      </c>
      <c r="E3219" s="60" t="s">
        <v>9808</v>
      </c>
      <c r="F3219" s="60">
        <v>-3711</v>
      </c>
      <c r="G3219" s="60" t="s">
        <v>85</v>
      </c>
      <c r="H3219" s="60" t="s">
        <v>173</v>
      </c>
      <c r="I3219" s="60">
        <v>37676.15</v>
      </c>
      <c r="J3219" s="60" t="s">
        <v>4660</v>
      </c>
      <c r="K3219" s="60" t="s">
        <v>118</v>
      </c>
      <c r="L3219" s="60" t="s">
        <v>32</v>
      </c>
      <c r="M3219" s="60">
        <v>3.68</v>
      </c>
      <c r="N3219" s="60" t="s">
        <v>74</v>
      </c>
      <c r="O3219" s="60">
        <v>22</v>
      </c>
    </row>
    <row r="3220" spans="1:15" x14ac:dyDescent="0.2">
      <c r="A3220" s="60" t="s">
        <v>9809</v>
      </c>
      <c r="B3220" s="60" t="s">
        <v>3590</v>
      </c>
      <c r="C3220" s="60">
        <v>39</v>
      </c>
      <c r="D3220" s="60" t="s">
        <v>50</v>
      </c>
      <c r="E3220" s="60" t="s">
        <v>9810</v>
      </c>
      <c r="F3220" s="60">
        <v>-3885</v>
      </c>
      <c r="G3220" s="60" t="s">
        <v>45</v>
      </c>
      <c r="H3220" s="60" t="s">
        <v>66</v>
      </c>
      <c r="I3220" s="60">
        <v>124439.21</v>
      </c>
      <c r="J3220" s="60" t="s">
        <v>6744</v>
      </c>
      <c r="K3220" s="60" t="s">
        <v>104</v>
      </c>
      <c r="L3220" s="60" t="s">
        <v>23</v>
      </c>
      <c r="M3220" s="60">
        <v>1.38</v>
      </c>
      <c r="N3220" s="60" t="s">
        <v>33</v>
      </c>
      <c r="O3220" s="60">
        <v>37</v>
      </c>
    </row>
    <row r="3221" spans="1:15" x14ac:dyDescent="0.2">
      <c r="A3221" s="60" t="s">
        <v>9811</v>
      </c>
      <c r="B3221" s="60" t="s">
        <v>3075</v>
      </c>
      <c r="C3221" s="60">
        <v>62</v>
      </c>
      <c r="D3221" s="60" t="s">
        <v>50</v>
      </c>
      <c r="E3221" s="60" t="s">
        <v>9812</v>
      </c>
      <c r="F3221" s="60">
        <v>-1896</v>
      </c>
      <c r="G3221" s="60" t="s">
        <v>99</v>
      </c>
      <c r="H3221" s="60" t="s">
        <v>71</v>
      </c>
      <c r="I3221" s="60">
        <v>80761.13</v>
      </c>
      <c r="J3221" s="60" t="s">
        <v>340</v>
      </c>
      <c r="K3221" s="60" t="s">
        <v>104</v>
      </c>
      <c r="L3221" s="60" t="s">
        <v>73</v>
      </c>
      <c r="M3221" s="60">
        <v>1.91</v>
      </c>
      <c r="N3221" s="60" t="s">
        <v>57</v>
      </c>
      <c r="O3221" s="60">
        <v>16</v>
      </c>
    </row>
    <row r="3222" spans="1:15" x14ac:dyDescent="0.2">
      <c r="A3222" s="60" t="s">
        <v>9813</v>
      </c>
      <c r="B3222" s="60" t="s">
        <v>8097</v>
      </c>
      <c r="C3222" s="60">
        <v>30</v>
      </c>
      <c r="D3222" s="60" t="s">
        <v>17</v>
      </c>
      <c r="E3222" s="60" t="s">
        <v>9814</v>
      </c>
      <c r="F3222" s="60">
        <v>-6495</v>
      </c>
      <c r="G3222" s="60" t="s">
        <v>45</v>
      </c>
      <c r="H3222" s="60" t="s">
        <v>144</v>
      </c>
      <c r="I3222" s="60">
        <v>119746.27</v>
      </c>
      <c r="J3222" s="60" t="s">
        <v>2296</v>
      </c>
      <c r="K3222" s="60" t="s">
        <v>47</v>
      </c>
      <c r="L3222" s="60" t="s">
        <v>23</v>
      </c>
      <c r="M3222" s="60">
        <v>3.3</v>
      </c>
      <c r="N3222" s="60" t="s">
        <v>74</v>
      </c>
      <c r="O3222" s="60">
        <v>30</v>
      </c>
    </row>
    <row r="3223" spans="1:15" x14ac:dyDescent="0.2">
      <c r="A3223" s="60" t="s">
        <v>9815</v>
      </c>
      <c r="B3223" s="60" t="s">
        <v>9816</v>
      </c>
      <c r="C3223" s="60">
        <v>37</v>
      </c>
      <c r="D3223" s="60" t="s">
        <v>27</v>
      </c>
      <c r="E3223" s="60" t="s">
        <v>9817</v>
      </c>
      <c r="F3223" s="60">
        <v>-2633</v>
      </c>
      <c r="G3223" s="60" t="s">
        <v>45</v>
      </c>
      <c r="H3223" s="60" t="s">
        <v>30</v>
      </c>
      <c r="I3223" s="60">
        <v>145055.88</v>
      </c>
      <c r="J3223" s="60" t="s">
        <v>9818</v>
      </c>
      <c r="K3223" s="60" t="s">
        <v>47</v>
      </c>
      <c r="L3223" s="60" t="s">
        <v>32</v>
      </c>
      <c r="M3223" s="60">
        <v>3.98</v>
      </c>
      <c r="N3223" s="60" t="s">
        <v>24</v>
      </c>
      <c r="O3223" s="60">
        <v>24</v>
      </c>
    </row>
    <row r="3224" spans="1:15" x14ac:dyDescent="0.2">
      <c r="A3224" s="60" t="s">
        <v>9819</v>
      </c>
      <c r="B3224" s="60" t="s">
        <v>3807</v>
      </c>
      <c r="C3224" s="60">
        <v>43</v>
      </c>
      <c r="D3224" s="60" t="s">
        <v>17</v>
      </c>
      <c r="E3224" s="60" t="s">
        <v>9820</v>
      </c>
      <c r="F3224" s="60">
        <v>-8836</v>
      </c>
      <c r="G3224" s="60" t="s">
        <v>37</v>
      </c>
      <c r="H3224" s="60" t="s">
        <v>66</v>
      </c>
      <c r="I3224" s="60">
        <v>153748.74</v>
      </c>
      <c r="J3224" s="60" t="s">
        <v>5937</v>
      </c>
      <c r="K3224" s="60" t="s">
        <v>118</v>
      </c>
      <c r="L3224" s="60" t="s">
        <v>73</v>
      </c>
      <c r="M3224" s="60">
        <v>3.43</v>
      </c>
      <c r="N3224" s="60" t="s">
        <v>33</v>
      </c>
      <c r="O3224" s="60">
        <v>24</v>
      </c>
    </row>
    <row r="3225" spans="1:15" x14ac:dyDescent="0.2">
      <c r="A3225" s="60" t="s">
        <v>9821</v>
      </c>
      <c r="B3225" s="60" t="s">
        <v>8049</v>
      </c>
      <c r="C3225" s="60">
        <v>50</v>
      </c>
      <c r="D3225" s="60" t="s">
        <v>17</v>
      </c>
      <c r="E3225" s="60" t="s">
        <v>9822</v>
      </c>
      <c r="F3225" s="60">
        <v>-6136</v>
      </c>
      <c r="G3225" s="60" t="s">
        <v>52</v>
      </c>
      <c r="H3225" s="60" t="s">
        <v>30</v>
      </c>
      <c r="I3225" s="60">
        <v>122342.54</v>
      </c>
      <c r="J3225" s="60" t="s">
        <v>795</v>
      </c>
      <c r="K3225" s="60" t="s">
        <v>81</v>
      </c>
      <c r="L3225" s="60" t="s">
        <v>32</v>
      </c>
      <c r="M3225" s="60">
        <v>1.29</v>
      </c>
      <c r="N3225" s="60" t="s">
        <v>57</v>
      </c>
      <c r="O3225" s="60">
        <v>22</v>
      </c>
    </row>
    <row r="3226" spans="1:15" x14ac:dyDescent="0.2">
      <c r="A3226" s="60" t="s">
        <v>9823</v>
      </c>
      <c r="B3226" s="60" t="s">
        <v>7683</v>
      </c>
      <c r="C3226" s="60">
        <v>54</v>
      </c>
      <c r="D3226" s="60" t="s">
        <v>17</v>
      </c>
      <c r="E3226" s="60" t="s">
        <v>9824</v>
      </c>
      <c r="F3226" s="60">
        <v>-11495</v>
      </c>
      <c r="G3226" s="60" t="s">
        <v>94</v>
      </c>
      <c r="H3226" s="60" t="s">
        <v>20</v>
      </c>
      <c r="I3226" s="60">
        <v>168563.93</v>
      </c>
      <c r="J3226" s="60" t="s">
        <v>8415</v>
      </c>
      <c r="K3226" s="60" t="s">
        <v>118</v>
      </c>
      <c r="L3226" s="60" t="s">
        <v>23</v>
      </c>
      <c r="M3226" s="60">
        <v>3.72</v>
      </c>
      <c r="N3226" s="60" t="s">
        <v>57</v>
      </c>
      <c r="O3226" s="60">
        <v>21</v>
      </c>
    </row>
    <row r="3227" spans="1:15" x14ac:dyDescent="0.2">
      <c r="A3227" s="60" t="s">
        <v>9825</v>
      </c>
      <c r="B3227" s="60" t="s">
        <v>9826</v>
      </c>
      <c r="C3227" s="60">
        <v>54</v>
      </c>
      <c r="D3227" s="60" t="s">
        <v>27</v>
      </c>
      <c r="E3227" s="60" t="s">
        <v>9827</v>
      </c>
      <c r="F3227" s="60">
        <v>-5538</v>
      </c>
      <c r="G3227" s="60" t="s">
        <v>45</v>
      </c>
      <c r="H3227" s="60" t="s">
        <v>71</v>
      </c>
      <c r="I3227" s="60">
        <v>116323.9</v>
      </c>
      <c r="J3227" s="60" t="s">
        <v>7577</v>
      </c>
      <c r="K3227" s="60" t="s">
        <v>104</v>
      </c>
      <c r="L3227" s="60" t="s">
        <v>73</v>
      </c>
      <c r="M3227" s="60">
        <v>3.52</v>
      </c>
      <c r="N3227" s="60" t="s">
        <v>57</v>
      </c>
      <c r="O3227" s="60">
        <v>33</v>
      </c>
    </row>
    <row r="3228" spans="1:15" x14ac:dyDescent="0.2">
      <c r="A3228" s="60" t="s">
        <v>9828</v>
      </c>
      <c r="B3228" s="60" t="s">
        <v>7802</v>
      </c>
      <c r="C3228" s="60">
        <v>62</v>
      </c>
      <c r="D3228" s="60" t="s">
        <v>17</v>
      </c>
      <c r="E3228" s="60" t="s">
        <v>9829</v>
      </c>
      <c r="F3228" s="60">
        <v>-9556</v>
      </c>
      <c r="G3228" s="60" t="s">
        <v>116</v>
      </c>
      <c r="H3228" s="60" t="s">
        <v>173</v>
      </c>
      <c r="I3228" s="60">
        <v>161020.46</v>
      </c>
      <c r="J3228" s="60" t="s">
        <v>1573</v>
      </c>
      <c r="K3228" s="60" t="s">
        <v>62</v>
      </c>
      <c r="L3228" s="60" t="s">
        <v>56</v>
      </c>
      <c r="M3228" s="60">
        <v>3.56</v>
      </c>
      <c r="N3228" s="60" t="s">
        <v>74</v>
      </c>
      <c r="O3228" s="60">
        <v>13</v>
      </c>
    </row>
    <row r="3229" spans="1:15" x14ac:dyDescent="0.2">
      <c r="A3229" s="60" t="s">
        <v>9830</v>
      </c>
      <c r="B3229" s="60" t="s">
        <v>2402</v>
      </c>
      <c r="C3229" s="60">
        <v>28</v>
      </c>
      <c r="D3229" s="60" t="s">
        <v>17</v>
      </c>
      <c r="E3229" s="60" t="s">
        <v>9831</v>
      </c>
      <c r="F3229" s="60">
        <v>-8118</v>
      </c>
      <c r="G3229" s="60" t="s">
        <v>85</v>
      </c>
      <c r="H3229" s="60" t="s">
        <v>79</v>
      </c>
      <c r="I3229" s="60">
        <v>154267.57999999999</v>
      </c>
      <c r="J3229" s="60" t="s">
        <v>6958</v>
      </c>
      <c r="K3229" s="60" t="s">
        <v>127</v>
      </c>
      <c r="L3229" s="60" t="s">
        <v>23</v>
      </c>
      <c r="M3229" s="60">
        <v>3.66</v>
      </c>
      <c r="N3229" s="60" t="s">
        <v>74</v>
      </c>
      <c r="O3229" s="60">
        <v>31</v>
      </c>
    </row>
    <row r="3230" spans="1:15" x14ac:dyDescent="0.2">
      <c r="A3230" s="60" t="s">
        <v>9832</v>
      </c>
      <c r="B3230" s="60" t="s">
        <v>9833</v>
      </c>
      <c r="C3230" s="60">
        <v>30</v>
      </c>
      <c r="D3230" s="60" t="s">
        <v>27</v>
      </c>
      <c r="E3230" s="60" t="s">
        <v>9834</v>
      </c>
      <c r="F3230" s="60">
        <v>-3289</v>
      </c>
      <c r="G3230" s="60" t="s">
        <v>94</v>
      </c>
      <c r="H3230" s="60" t="s">
        <v>194</v>
      </c>
      <c r="I3230" s="60">
        <v>65182.78</v>
      </c>
      <c r="J3230" s="60" t="s">
        <v>417</v>
      </c>
      <c r="K3230" s="60" t="s">
        <v>104</v>
      </c>
      <c r="L3230" s="60" t="s">
        <v>73</v>
      </c>
      <c r="M3230" s="60">
        <v>4.68</v>
      </c>
      <c r="N3230" s="60" t="s">
        <v>33</v>
      </c>
      <c r="O3230" s="60">
        <v>30</v>
      </c>
    </row>
    <row r="3231" spans="1:15" x14ac:dyDescent="0.2">
      <c r="A3231" s="60" t="s">
        <v>9835</v>
      </c>
      <c r="B3231" s="60" t="s">
        <v>2505</v>
      </c>
      <c r="C3231" s="60">
        <v>61</v>
      </c>
      <c r="D3231" s="60" t="s">
        <v>27</v>
      </c>
      <c r="E3231" s="60" t="s">
        <v>9836</v>
      </c>
      <c r="F3231" s="60">
        <v>-5940</v>
      </c>
      <c r="G3231" s="60" t="s">
        <v>116</v>
      </c>
      <c r="H3231" s="60" t="s">
        <v>144</v>
      </c>
      <c r="I3231" s="60">
        <v>133899.73000000001</v>
      </c>
      <c r="J3231" s="60" t="s">
        <v>1969</v>
      </c>
      <c r="K3231" s="60" t="s">
        <v>136</v>
      </c>
      <c r="L3231" s="60" t="s">
        <v>56</v>
      </c>
      <c r="M3231" s="60">
        <v>1.32</v>
      </c>
      <c r="N3231" s="60" t="s">
        <v>57</v>
      </c>
      <c r="O3231" s="60">
        <v>39</v>
      </c>
    </row>
    <row r="3232" spans="1:15" x14ac:dyDescent="0.2">
      <c r="A3232" s="60" t="s">
        <v>9837</v>
      </c>
      <c r="B3232" s="60" t="s">
        <v>9838</v>
      </c>
      <c r="C3232" s="60">
        <v>22</v>
      </c>
      <c r="D3232" s="60" t="s">
        <v>27</v>
      </c>
      <c r="E3232" s="60" t="s">
        <v>9839</v>
      </c>
      <c r="F3232" s="60">
        <v>-4751</v>
      </c>
      <c r="G3232" s="60" t="s">
        <v>29</v>
      </c>
      <c r="H3232" s="60" t="s">
        <v>79</v>
      </c>
      <c r="I3232" s="60">
        <v>166918.42000000001</v>
      </c>
      <c r="J3232" s="60" t="s">
        <v>461</v>
      </c>
      <c r="K3232" s="60" t="s">
        <v>136</v>
      </c>
      <c r="L3232" s="60" t="s">
        <v>56</v>
      </c>
      <c r="M3232" s="60">
        <v>3.47</v>
      </c>
      <c r="N3232" s="60" t="s">
        <v>33</v>
      </c>
      <c r="O3232" s="60">
        <v>8</v>
      </c>
    </row>
    <row r="3233" spans="1:15" x14ac:dyDescent="0.2">
      <c r="A3233" s="60" t="s">
        <v>9840</v>
      </c>
      <c r="B3233" s="60" t="s">
        <v>7474</v>
      </c>
      <c r="C3233" s="60">
        <v>62</v>
      </c>
      <c r="D3233" s="60" t="s">
        <v>50</v>
      </c>
      <c r="E3233" s="60" t="s">
        <v>9841</v>
      </c>
      <c r="F3233" s="60">
        <v>-6905</v>
      </c>
      <c r="G3233" s="60" t="s">
        <v>94</v>
      </c>
      <c r="H3233" s="60" t="s">
        <v>71</v>
      </c>
      <c r="I3233" s="60">
        <v>178696.62</v>
      </c>
      <c r="J3233" s="60" t="s">
        <v>9842</v>
      </c>
      <c r="K3233" s="60" t="s">
        <v>127</v>
      </c>
      <c r="L3233" s="60" t="s">
        <v>32</v>
      </c>
      <c r="M3233" s="60">
        <v>2.39</v>
      </c>
      <c r="N3233" s="60" t="s">
        <v>41</v>
      </c>
      <c r="O3233" s="60">
        <v>21</v>
      </c>
    </row>
    <row r="3234" spans="1:15" x14ac:dyDescent="0.2">
      <c r="A3234" s="60" t="s">
        <v>9843</v>
      </c>
      <c r="B3234" s="60" t="s">
        <v>9844</v>
      </c>
      <c r="C3234" s="60">
        <v>30</v>
      </c>
      <c r="D3234" s="60" t="s">
        <v>17</v>
      </c>
      <c r="E3234" s="60" t="s">
        <v>9845</v>
      </c>
      <c r="F3234" s="60">
        <v>-5942</v>
      </c>
      <c r="G3234" s="60" t="s">
        <v>19</v>
      </c>
      <c r="H3234" s="60" t="s">
        <v>30</v>
      </c>
      <c r="I3234" s="60">
        <v>36658.26</v>
      </c>
      <c r="J3234" s="60" t="s">
        <v>1738</v>
      </c>
      <c r="K3234" s="60" t="s">
        <v>136</v>
      </c>
      <c r="L3234" s="60" t="s">
        <v>56</v>
      </c>
      <c r="M3234" s="60">
        <v>1.32</v>
      </c>
      <c r="N3234" s="60" t="s">
        <v>57</v>
      </c>
      <c r="O3234" s="60">
        <v>14</v>
      </c>
    </row>
    <row r="3235" spans="1:15" x14ac:dyDescent="0.2">
      <c r="A3235" s="60" t="s">
        <v>9846</v>
      </c>
      <c r="B3235" s="60" t="s">
        <v>7789</v>
      </c>
      <c r="C3235" s="60">
        <v>43</v>
      </c>
      <c r="D3235" s="60" t="s">
        <v>27</v>
      </c>
      <c r="E3235" s="60" t="s">
        <v>9847</v>
      </c>
      <c r="F3235" s="60">
        <v>-9471</v>
      </c>
      <c r="G3235" s="60" t="s">
        <v>116</v>
      </c>
      <c r="H3235" s="60" t="s">
        <v>71</v>
      </c>
      <c r="I3235" s="60">
        <v>152064.07999999999</v>
      </c>
      <c r="J3235" s="60" t="s">
        <v>199</v>
      </c>
      <c r="K3235" s="60" t="s">
        <v>104</v>
      </c>
      <c r="L3235" s="60" t="s">
        <v>73</v>
      </c>
      <c r="M3235" s="60">
        <v>1.84</v>
      </c>
      <c r="N3235" s="60" t="s">
        <v>74</v>
      </c>
      <c r="O3235" s="60">
        <v>35</v>
      </c>
    </row>
    <row r="3236" spans="1:15" x14ac:dyDescent="0.2">
      <c r="A3236" s="60" t="s">
        <v>9848</v>
      </c>
      <c r="B3236" s="60" t="s">
        <v>9849</v>
      </c>
      <c r="C3236" s="60">
        <v>40</v>
      </c>
      <c r="D3236" s="60" t="s">
        <v>27</v>
      </c>
      <c r="E3236" s="60" t="s">
        <v>9850</v>
      </c>
      <c r="F3236" s="60">
        <v>-3797</v>
      </c>
      <c r="G3236" s="60" t="s">
        <v>29</v>
      </c>
      <c r="H3236" s="60" t="s">
        <v>79</v>
      </c>
      <c r="I3236" s="60">
        <v>55342.78</v>
      </c>
      <c r="J3236" s="60" t="s">
        <v>818</v>
      </c>
      <c r="K3236" s="60" t="s">
        <v>81</v>
      </c>
      <c r="L3236" s="60" t="s">
        <v>56</v>
      </c>
      <c r="M3236" s="60">
        <v>4.3499999999999996</v>
      </c>
      <c r="N3236" s="60" t="s">
        <v>33</v>
      </c>
      <c r="O3236" s="60">
        <v>17</v>
      </c>
    </row>
    <row r="3237" spans="1:15" x14ac:dyDescent="0.2">
      <c r="A3237" s="60" t="s">
        <v>9851</v>
      </c>
      <c r="B3237" s="60" t="s">
        <v>1290</v>
      </c>
      <c r="C3237" s="60">
        <v>24</v>
      </c>
      <c r="D3237" s="60" t="s">
        <v>50</v>
      </c>
      <c r="E3237" s="60" t="s">
        <v>9852</v>
      </c>
      <c r="F3237" s="60">
        <v>-8809</v>
      </c>
      <c r="G3237" s="60" t="s">
        <v>94</v>
      </c>
      <c r="H3237" s="60" t="s">
        <v>30</v>
      </c>
      <c r="I3237" s="60">
        <v>106259.36</v>
      </c>
      <c r="J3237" s="60" t="s">
        <v>2353</v>
      </c>
      <c r="K3237" s="60" t="s">
        <v>118</v>
      </c>
      <c r="L3237" s="60" t="s">
        <v>32</v>
      </c>
      <c r="M3237" s="60">
        <v>1.29</v>
      </c>
      <c r="N3237" s="60" t="s">
        <v>74</v>
      </c>
      <c r="O3237" s="60">
        <v>34</v>
      </c>
    </row>
    <row r="3238" spans="1:15" x14ac:dyDescent="0.2">
      <c r="A3238" s="60" t="s">
        <v>9853</v>
      </c>
      <c r="B3238" s="60" t="s">
        <v>5136</v>
      </c>
      <c r="C3238" s="60">
        <v>25</v>
      </c>
      <c r="D3238" s="60" t="s">
        <v>50</v>
      </c>
      <c r="E3238" s="60" t="s">
        <v>9854</v>
      </c>
      <c r="F3238" s="60">
        <v>-10200</v>
      </c>
      <c r="G3238" s="60" t="s">
        <v>116</v>
      </c>
      <c r="H3238" s="60" t="s">
        <v>79</v>
      </c>
      <c r="I3238" s="60">
        <v>124994.72</v>
      </c>
      <c r="J3238" s="60" t="s">
        <v>4544</v>
      </c>
      <c r="K3238" s="60" t="s">
        <v>118</v>
      </c>
      <c r="L3238" s="60" t="s">
        <v>23</v>
      </c>
      <c r="M3238" s="60">
        <v>3.91</v>
      </c>
      <c r="N3238" s="60" t="s">
        <v>74</v>
      </c>
      <c r="O3238" s="60">
        <v>29</v>
      </c>
    </row>
    <row r="3239" spans="1:15" x14ac:dyDescent="0.2">
      <c r="A3239" s="60" t="s">
        <v>9855</v>
      </c>
      <c r="B3239" s="60" t="s">
        <v>998</v>
      </c>
      <c r="C3239" s="60">
        <v>44</v>
      </c>
      <c r="D3239" s="60" t="s">
        <v>50</v>
      </c>
      <c r="E3239" s="60" t="s">
        <v>9856</v>
      </c>
      <c r="F3239" s="60">
        <v>-9449</v>
      </c>
      <c r="G3239" s="60" t="s">
        <v>37</v>
      </c>
      <c r="H3239" s="60" t="s">
        <v>20</v>
      </c>
      <c r="I3239" s="60">
        <v>126320.21</v>
      </c>
      <c r="J3239" s="60" t="s">
        <v>2215</v>
      </c>
      <c r="K3239" s="60" t="s">
        <v>62</v>
      </c>
      <c r="L3239" s="60" t="s">
        <v>56</v>
      </c>
      <c r="M3239" s="60">
        <v>3.37</v>
      </c>
      <c r="N3239" s="60" t="s">
        <v>24</v>
      </c>
      <c r="O3239" s="60">
        <v>14</v>
      </c>
    </row>
    <row r="3240" spans="1:15" x14ac:dyDescent="0.2">
      <c r="A3240" s="60" t="s">
        <v>9857</v>
      </c>
      <c r="B3240" s="60" t="s">
        <v>3272</v>
      </c>
      <c r="C3240" s="60">
        <v>51</v>
      </c>
      <c r="D3240" s="60" t="s">
        <v>17</v>
      </c>
      <c r="E3240" s="60" t="s">
        <v>9858</v>
      </c>
      <c r="F3240" s="60">
        <v>-7129</v>
      </c>
      <c r="G3240" s="60" t="s">
        <v>94</v>
      </c>
      <c r="H3240" s="60" t="s">
        <v>38</v>
      </c>
      <c r="I3240" s="60">
        <v>176688.92</v>
      </c>
      <c r="J3240" s="60" t="s">
        <v>4264</v>
      </c>
      <c r="K3240" s="60" t="s">
        <v>22</v>
      </c>
      <c r="L3240" s="60" t="s">
        <v>32</v>
      </c>
      <c r="M3240" s="60">
        <v>3.97</v>
      </c>
      <c r="N3240" s="60" t="s">
        <v>41</v>
      </c>
      <c r="O3240" s="60">
        <v>33</v>
      </c>
    </row>
    <row r="3241" spans="1:15" x14ac:dyDescent="0.2">
      <c r="A3241" s="60" t="s">
        <v>9859</v>
      </c>
      <c r="B3241" s="60" t="s">
        <v>9860</v>
      </c>
      <c r="C3241" s="60">
        <v>47</v>
      </c>
      <c r="D3241" s="60" t="s">
        <v>50</v>
      </c>
      <c r="E3241" s="60" t="s">
        <v>9861</v>
      </c>
      <c r="F3241" s="60">
        <v>-3014</v>
      </c>
      <c r="G3241" s="60" t="s">
        <v>85</v>
      </c>
      <c r="H3241" s="60" t="s">
        <v>144</v>
      </c>
      <c r="I3241" s="60">
        <v>76906.8</v>
      </c>
      <c r="J3241" s="60" t="s">
        <v>6869</v>
      </c>
      <c r="K3241" s="60" t="s">
        <v>47</v>
      </c>
      <c r="L3241" s="60" t="s">
        <v>32</v>
      </c>
      <c r="M3241" s="60">
        <v>2.06</v>
      </c>
      <c r="N3241" s="60" t="s">
        <v>24</v>
      </c>
      <c r="O3241" s="60">
        <v>1</v>
      </c>
    </row>
    <row r="3242" spans="1:15" x14ac:dyDescent="0.2">
      <c r="A3242" s="60" t="s">
        <v>9862</v>
      </c>
      <c r="B3242" s="60" t="s">
        <v>1114</v>
      </c>
      <c r="C3242" s="60">
        <v>56</v>
      </c>
      <c r="D3242" s="60" t="s">
        <v>27</v>
      </c>
      <c r="E3242" s="60" t="s">
        <v>9863</v>
      </c>
      <c r="F3242" s="60">
        <v>-3170</v>
      </c>
      <c r="G3242" s="60" t="s">
        <v>45</v>
      </c>
      <c r="H3242" s="60" t="s">
        <v>144</v>
      </c>
      <c r="I3242" s="60">
        <v>57317.64</v>
      </c>
      <c r="J3242" s="60" t="s">
        <v>1208</v>
      </c>
      <c r="K3242" s="60" t="s">
        <v>40</v>
      </c>
      <c r="L3242" s="60" t="s">
        <v>73</v>
      </c>
      <c r="M3242" s="60">
        <v>2.35</v>
      </c>
      <c r="N3242" s="60" t="s">
        <v>41</v>
      </c>
      <c r="O3242" s="60">
        <v>22</v>
      </c>
    </row>
    <row r="3243" spans="1:15" x14ac:dyDescent="0.2">
      <c r="A3243" s="60" t="s">
        <v>9864</v>
      </c>
      <c r="B3243" s="60" t="s">
        <v>1582</v>
      </c>
      <c r="C3243" s="60">
        <v>61</v>
      </c>
      <c r="D3243" s="60" t="s">
        <v>50</v>
      </c>
      <c r="E3243" s="60" t="s">
        <v>9865</v>
      </c>
      <c r="F3243" s="60">
        <v>-9071</v>
      </c>
      <c r="G3243" s="60" t="s">
        <v>99</v>
      </c>
      <c r="H3243" s="60" t="s">
        <v>20</v>
      </c>
      <c r="I3243" s="60">
        <v>55227.75</v>
      </c>
      <c r="J3243" s="60" t="s">
        <v>2829</v>
      </c>
      <c r="K3243" s="60" t="s">
        <v>136</v>
      </c>
      <c r="L3243" s="60" t="s">
        <v>56</v>
      </c>
      <c r="M3243" s="60">
        <v>4.42</v>
      </c>
      <c r="N3243" s="60" t="s">
        <v>24</v>
      </c>
      <c r="O3243" s="60">
        <v>40</v>
      </c>
    </row>
    <row r="3244" spans="1:15" x14ac:dyDescent="0.2">
      <c r="A3244" s="60" t="s">
        <v>9866</v>
      </c>
      <c r="B3244" s="60" t="s">
        <v>2341</v>
      </c>
      <c r="C3244" s="60">
        <v>34</v>
      </c>
      <c r="D3244" s="60" t="s">
        <v>50</v>
      </c>
      <c r="E3244" s="60" t="s">
        <v>9867</v>
      </c>
      <c r="F3244" s="60">
        <v>-9334</v>
      </c>
      <c r="G3244" s="60" t="s">
        <v>78</v>
      </c>
      <c r="H3244" s="60" t="s">
        <v>66</v>
      </c>
      <c r="I3244" s="60">
        <v>173715.26</v>
      </c>
      <c r="J3244" s="60" t="s">
        <v>3472</v>
      </c>
      <c r="K3244" s="60" t="s">
        <v>47</v>
      </c>
      <c r="L3244" s="60" t="s">
        <v>23</v>
      </c>
      <c r="M3244" s="60">
        <v>3.18</v>
      </c>
      <c r="N3244" s="60" t="s">
        <v>74</v>
      </c>
      <c r="O3244" s="60">
        <v>16</v>
      </c>
    </row>
    <row r="3245" spans="1:15" x14ac:dyDescent="0.2">
      <c r="A3245" s="60" t="s">
        <v>9868</v>
      </c>
      <c r="B3245" s="60" t="s">
        <v>9869</v>
      </c>
      <c r="C3245" s="60">
        <v>62</v>
      </c>
      <c r="D3245" s="60" t="s">
        <v>27</v>
      </c>
      <c r="E3245" s="60" t="s">
        <v>9870</v>
      </c>
      <c r="F3245" s="60">
        <v>-9565</v>
      </c>
      <c r="G3245" s="60" t="s">
        <v>19</v>
      </c>
      <c r="H3245" s="60" t="s">
        <v>71</v>
      </c>
      <c r="I3245" s="60">
        <v>59108.59</v>
      </c>
      <c r="J3245" s="60" t="s">
        <v>4569</v>
      </c>
      <c r="K3245" s="60" t="s">
        <v>118</v>
      </c>
      <c r="L3245" s="60" t="s">
        <v>23</v>
      </c>
      <c r="M3245" s="60">
        <v>2.21</v>
      </c>
      <c r="N3245" s="60" t="s">
        <v>24</v>
      </c>
      <c r="O3245" s="60">
        <v>3</v>
      </c>
    </row>
    <row r="3246" spans="1:15" x14ac:dyDescent="0.2">
      <c r="A3246" s="60" t="s">
        <v>9871</v>
      </c>
      <c r="B3246" s="60" t="s">
        <v>3378</v>
      </c>
      <c r="C3246" s="60">
        <v>65</v>
      </c>
      <c r="D3246" s="60" t="s">
        <v>50</v>
      </c>
      <c r="E3246" s="60" t="s">
        <v>3379</v>
      </c>
      <c r="F3246" s="60">
        <v>-3159</v>
      </c>
      <c r="G3246" s="60" t="s">
        <v>78</v>
      </c>
      <c r="H3246" s="60" t="s">
        <v>79</v>
      </c>
      <c r="I3246" s="60">
        <v>50517.55</v>
      </c>
      <c r="J3246" s="60" t="s">
        <v>3174</v>
      </c>
      <c r="K3246" s="60" t="s">
        <v>118</v>
      </c>
      <c r="L3246" s="60" t="s">
        <v>23</v>
      </c>
      <c r="M3246" s="60">
        <v>1</v>
      </c>
      <c r="N3246" s="60" t="s">
        <v>57</v>
      </c>
      <c r="O3246" s="60">
        <v>6</v>
      </c>
    </row>
    <row r="3247" spans="1:15" x14ac:dyDescent="0.2">
      <c r="A3247" s="60" t="s">
        <v>9872</v>
      </c>
      <c r="B3247" s="60" t="s">
        <v>8175</v>
      </c>
      <c r="C3247" s="60">
        <v>48</v>
      </c>
      <c r="D3247" s="60" t="s">
        <v>50</v>
      </c>
      <c r="E3247" s="60" t="s">
        <v>9873</v>
      </c>
      <c r="F3247" s="60">
        <v>-3202</v>
      </c>
      <c r="G3247" s="60" t="s">
        <v>37</v>
      </c>
      <c r="H3247" s="60" t="s">
        <v>53</v>
      </c>
      <c r="I3247" s="60">
        <v>170156.06</v>
      </c>
      <c r="J3247" s="60" t="s">
        <v>2721</v>
      </c>
      <c r="K3247" s="60" t="s">
        <v>47</v>
      </c>
      <c r="L3247" s="60" t="s">
        <v>56</v>
      </c>
      <c r="M3247" s="60">
        <v>1.46</v>
      </c>
      <c r="N3247" s="60" t="s">
        <v>74</v>
      </c>
      <c r="O3247" s="60">
        <v>28</v>
      </c>
    </row>
    <row r="3248" spans="1:15" x14ac:dyDescent="0.2">
      <c r="A3248" s="60" t="s">
        <v>9874</v>
      </c>
      <c r="B3248" s="60" t="s">
        <v>9875</v>
      </c>
      <c r="C3248" s="60">
        <v>47</v>
      </c>
      <c r="D3248" s="60" t="s">
        <v>17</v>
      </c>
      <c r="E3248" s="60" t="s">
        <v>9876</v>
      </c>
      <c r="F3248" s="60">
        <v>-9593</v>
      </c>
      <c r="G3248" s="60" t="s">
        <v>116</v>
      </c>
      <c r="H3248" s="60" t="s">
        <v>66</v>
      </c>
      <c r="I3248" s="60">
        <v>178854.29</v>
      </c>
      <c r="J3248" s="60" t="s">
        <v>1071</v>
      </c>
      <c r="K3248" s="60" t="s">
        <v>81</v>
      </c>
      <c r="L3248" s="60" t="s">
        <v>23</v>
      </c>
      <c r="M3248" s="60">
        <v>2.16</v>
      </c>
      <c r="N3248" s="60" t="s">
        <v>24</v>
      </c>
      <c r="O3248" s="60">
        <v>22</v>
      </c>
    </row>
    <row r="3249" spans="1:15" x14ac:dyDescent="0.2">
      <c r="A3249" s="60" t="s">
        <v>9877</v>
      </c>
      <c r="B3249" s="60" t="s">
        <v>1529</v>
      </c>
      <c r="C3249" s="60">
        <v>49</v>
      </c>
      <c r="D3249" s="60" t="s">
        <v>17</v>
      </c>
      <c r="E3249" s="60" t="s">
        <v>9878</v>
      </c>
      <c r="F3249" s="60">
        <v>-9482</v>
      </c>
      <c r="G3249" s="60" t="s">
        <v>116</v>
      </c>
      <c r="H3249" s="60" t="s">
        <v>53</v>
      </c>
      <c r="I3249" s="60">
        <v>84704.86</v>
      </c>
      <c r="J3249" s="60" t="s">
        <v>9879</v>
      </c>
      <c r="K3249" s="60" t="s">
        <v>40</v>
      </c>
      <c r="L3249" s="60" t="s">
        <v>56</v>
      </c>
      <c r="M3249" s="60">
        <v>4.7</v>
      </c>
      <c r="N3249" s="60" t="s">
        <v>57</v>
      </c>
      <c r="O3249" s="60">
        <v>37</v>
      </c>
    </row>
    <row r="3250" spans="1:15" x14ac:dyDescent="0.2">
      <c r="A3250" s="60" t="s">
        <v>9880</v>
      </c>
      <c r="B3250" s="60" t="s">
        <v>1413</v>
      </c>
      <c r="C3250" s="60">
        <v>53</v>
      </c>
      <c r="D3250" s="60" t="s">
        <v>17</v>
      </c>
      <c r="E3250" s="60" t="s">
        <v>9881</v>
      </c>
      <c r="F3250" s="60">
        <v>-8422</v>
      </c>
      <c r="G3250" s="60" t="s">
        <v>19</v>
      </c>
      <c r="H3250" s="60" t="s">
        <v>66</v>
      </c>
      <c r="I3250" s="60">
        <v>125840.82</v>
      </c>
      <c r="J3250" s="60" t="s">
        <v>9882</v>
      </c>
      <c r="K3250" s="60" t="s">
        <v>22</v>
      </c>
      <c r="L3250" s="60" t="s">
        <v>32</v>
      </c>
      <c r="M3250" s="60">
        <v>3.9</v>
      </c>
      <c r="N3250" s="60" t="s">
        <v>24</v>
      </c>
      <c r="O3250" s="60">
        <v>30</v>
      </c>
    </row>
    <row r="3251" spans="1:15" x14ac:dyDescent="0.2">
      <c r="A3251" s="60" t="s">
        <v>9883</v>
      </c>
      <c r="B3251" s="60" t="s">
        <v>4212</v>
      </c>
      <c r="C3251" s="60">
        <v>28</v>
      </c>
      <c r="D3251" s="60" t="s">
        <v>50</v>
      </c>
      <c r="E3251" s="60" t="s">
        <v>9884</v>
      </c>
      <c r="F3251" s="60">
        <v>-7839</v>
      </c>
      <c r="G3251" s="60" t="s">
        <v>45</v>
      </c>
      <c r="H3251" s="60" t="s">
        <v>79</v>
      </c>
      <c r="I3251" s="60">
        <v>150423.16</v>
      </c>
      <c r="J3251" s="60" t="s">
        <v>6777</v>
      </c>
      <c r="K3251" s="60" t="s">
        <v>136</v>
      </c>
      <c r="L3251" s="60" t="s">
        <v>73</v>
      </c>
      <c r="M3251" s="60">
        <v>3.58</v>
      </c>
      <c r="N3251" s="60" t="s">
        <v>74</v>
      </c>
      <c r="O3251" s="60">
        <v>39</v>
      </c>
    </row>
    <row r="3252" spans="1:15" x14ac:dyDescent="0.2">
      <c r="A3252" s="60" t="s">
        <v>9885</v>
      </c>
      <c r="B3252" s="60" t="s">
        <v>4290</v>
      </c>
      <c r="C3252" s="60">
        <v>64</v>
      </c>
      <c r="D3252" s="60" t="s">
        <v>17</v>
      </c>
      <c r="E3252" s="60" t="s">
        <v>9886</v>
      </c>
      <c r="F3252" s="60">
        <v>-5333</v>
      </c>
      <c r="G3252" s="60" t="s">
        <v>45</v>
      </c>
      <c r="H3252" s="60" t="s">
        <v>194</v>
      </c>
      <c r="I3252" s="60">
        <v>105711.29</v>
      </c>
      <c r="J3252" s="60" t="s">
        <v>5101</v>
      </c>
      <c r="K3252" s="60" t="s">
        <v>55</v>
      </c>
      <c r="L3252" s="60" t="s">
        <v>73</v>
      </c>
      <c r="M3252" s="60">
        <v>3.87</v>
      </c>
      <c r="N3252" s="60" t="s">
        <v>41</v>
      </c>
      <c r="O3252" s="60">
        <v>4</v>
      </c>
    </row>
    <row r="3253" spans="1:15" x14ac:dyDescent="0.2">
      <c r="A3253" s="60" t="s">
        <v>9887</v>
      </c>
      <c r="B3253" s="60" t="s">
        <v>4774</v>
      </c>
      <c r="C3253" s="60">
        <v>45</v>
      </c>
      <c r="D3253" s="60" t="s">
        <v>17</v>
      </c>
      <c r="E3253" s="60" t="s">
        <v>9888</v>
      </c>
      <c r="F3253" s="60">
        <v>-8289</v>
      </c>
      <c r="G3253" s="60" t="s">
        <v>99</v>
      </c>
      <c r="H3253" s="60" t="s">
        <v>30</v>
      </c>
      <c r="I3253" s="60">
        <v>151630.99</v>
      </c>
      <c r="J3253" s="60" t="s">
        <v>6838</v>
      </c>
      <c r="K3253" s="60" t="s">
        <v>81</v>
      </c>
      <c r="L3253" s="60" t="s">
        <v>23</v>
      </c>
      <c r="M3253" s="60">
        <v>2.57</v>
      </c>
      <c r="N3253" s="60" t="s">
        <v>57</v>
      </c>
      <c r="O3253" s="60">
        <v>1</v>
      </c>
    </row>
    <row r="3254" spans="1:15" x14ac:dyDescent="0.2">
      <c r="A3254" s="60" t="s">
        <v>9889</v>
      </c>
      <c r="B3254" s="60" t="s">
        <v>5070</v>
      </c>
      <c r="C3254" s="60">
        <v>57</v>
      </c>
      <c r="D3254" s="60" t="s">
        <v>17</v>
      </c>
      <c r="E3254" s="60" t="s">
        <v>9890</v>
      </c>
      <c r="F3254" s="60">
        <v>-7166</v>
      </c>
      <c r="G3254" s="60" t="s">
        <v>29</v>
      </c>
      <c r="H3254" s="60" t="s">
        <v>66</v>
      </c>
      <c r="I3254" s="60">
        <v>42767.58</v>
      </c>
      <c r="J3254" s="60" t="s">
        <v>2102</v>
      </c>
      <c r="K3254" s="60" t="s">
        <v>47</v>
      </c>
      <c r="L3254" s="60" t="s">
        <v>23</v>
      </c>
      <c r="M3254" s="60">
        <v>4.88</v>
      </c>
      <c r="N3254" s="60" t="s">
        <v>57</v>
      </c>
      <c r="O3254" s="60">
        <v>34</v>
      </c>
    </row>
    <row r="3255" spans="1:15" x14ac:dyDescent="0.2">
      <c r="A3255" s="60" t="s">
        <v>9891</v>
      </c>
      <c r="B3255" s="60" t="s">
        <v>2502</v>
      </c>
      <c r="C3255" s="60">
        <v>27</v>
      </c>
      <c r="D3255" s="60" t="s">
        <v>17</v>
      </c>
      <c r="E3255" s="60" t="s">
        <v>9892</v>
      </c>
      <c r="F3255" s="60">
        <v>-5065</v>
      </c>
      <c r="G3255" s="60" t="s">
        <v>116</v>
      </c>
      <c r="H3255" s="60" t="s">
        <v>38</v>
      </c>
      <c r="I3255" s="60">
        <v>64700.74</v>
      </c>
      <c r="J3255" s="60" t="s">
        <v>8849</v>
      </c>
      <c r="K3255" s="60" t="s">
        <v>62</v>
      </c>
      <c r="L3255" s="60" t="s">
        <v>56</v>
      </c>
      <c r="M3255" s="60">
        <v>3.11</v>
      </c>
      <c r="N3255" s="60" t="s">
        <v>57</v>
      </c>
      <c r="O3255" s="60">
        <v>31</v>
      </c>
    </row>
    <row r="3256" spans="1:15" x14ac:dyDescent="0.2">
      <c r="A3256" s="60" t="s">
        <v>9893</v>
      </c>
      <c r="B3256" s="60" t="s">
        <v>9148</v>
      </c>
      <c r="C3256" s="60">
        <v>62</v>
      </c>
      <c r="D3256" s="60" t="s">
        <v>27</v>
      </c>
      <c r="E3256" s="60" t="s">
        <v>9894</v>
      </c>
      <c r="F3256" s="60">
        <v>-6774</v>
      </c>
      <c r="G3256" s="60" t="s">
        <v>116</v>
      </c>
      <c r="H3256" s="60" t="s">
        <v>71</v>
      </c>
      <c r="I3256" s="60">
        <v>137055.64000000001</v>
      </c>
      <c r="J3256" s="60" t="s">
        <v>9895</v>
      </c>
      <c r="K3256" s="60" t="s">
        <v>104</v>
      </c>
      <c r="L3256" s="60" t="s">
        <v>32</v>
      </c>
      <c r="M3256" s="60">
        <v>1.38</v>
      </c>
      <c r="N3256" s="60" t="s">
        <v>57</v>
      </c>
      <c r="O3256" s="60">
        <v>31</v>
      </c>
    </row>
    <row r="3257" spans="1:15" x14ac:dyDescent="0.2">
      <c r="A3257" s="60" t="s">
        <v>9896</v>
      </c>
      <c r="B3257" s="60" t="s">
        <v>9669</v>
      </c>
      <c r="C3257" s="60">
        <v>37</v>
      </c>
      <c r="D3257" s="60" t="s">
        <v>27</v>
      </c>
      <c r="E3257" s="60" t="s">
        <v>9897</v>
      </c>
      <c r="F3257" s="60">
        <v>-10195</v>
      </c>
      <c r="G3257" s="60" t="s">
        <v>116</v>
      </c>
      <c r="H3257" s="60" t="s">
        <v>53</v>
      </c>
      <c r="I3257" s="60">
        <v>122392.3</v>
      </c>
      <c r="J3257" s="60" t="s">
        <v>527</v>
      </c>
      <c r="K3257" s="60" t="s">
        <v>55</v>
      </c>
      <c r="L3257" s="60" t="s">
        <v>56</v>
      </c>
      <c r="M3257" s="60">
        <v>3.11</v>
      </c>
      <c r="N3257" s="60" t="s">
        <v>33</v>
      </c>
      <c r="O3257" s="60">
        <v>33</v>
      </c>
    </row>
    <row r="3258" spans="1:15" x14ac:dyDescent="0.2">
      <c r="A3258" s="60" t="s">
        <v>9898</v>
      </c>
      <c r="B3258" s="60" t="s">
        <v>2039</v>
      </c>
      <c r="C3258" s="60">
        <v>60</v>
      </c>
      <c r="D3258" s="60" t="s">
        <v>17</v>
      </c>
      <c r="E3258" s="60" t="s">
        <v>9899</v>
      </c>
      <c r="F3258" s="60">
        <v>-7570</v>
      </c>
      <c r="G3258" s="60" t="s">
        <v>19</v>
      </c>
      <c r="H3258" s="60" t="s">
        <v>66</v>
      </c>
      <c r="I3258" s="60">
        <v>132442.54999999999</v>
      </c>
      <c r="J3258" s="60" t="s">
        <v>9900</v>
      </c>
      <c r="K3258" s="60" t="s">
        <v>127</v>
      </c>
      <c r="L3258" s="60" t="s">
        <v>23</v>
      </c>
      <c r="M3258" s="60">
        <v>3.23</v>
      </c>
      <c r="N3258" s="60" t="s">
        <v>33</v>
      </c>
      <c r="O3258" s="60">
        <v>16</v>
      </c>
    </row>
    <row r="3259" spans="1:15" x14ac:dyDescent="0.2">
      <c r="A3259" s="60" t="s">
        <v>9901</v>
      </c>
      <c r="B3259" s="60" t="s">
        <v>8180</v>
      </c>
      <c r="C3259" s="60">
        <v>46</v>
      </c>
      <c r="D3259" s="60" t="s">
        <v>27</v>
      </c>
      <c r="E3259" s="60" t="s">
        <v>9902</v>
      </c>
      <c r="F3259" s="60">
        <v>-5654</v>
      </c>
      <c r="G3259" s="60" t="s">
        <v>19</v>
      </c>
      <c r="H3259" s="60" t="s">
        <v>53</v>
      </c>
      <c r="I3259" s="60">
        <v>83954.75</v>
      </c>
      <c r="J3259" s="60" t="s">
        <v>3802</v>
      </c>
      <c r="K3259" s="60" t="s">
        <v>55</v>
      </c>
      <c r="L3259" s="60" t="s">
        <v>56</v>
      </c>
      <c r="M3259" s="60">
        <v>2.57</v>
      </c>
      <c r="N3259" s="60" t="s">
        <v>41</v>
      </c>
      <c r="O3259" s="60">
        <v>14</v>
      </c>
    </row>
    <row r="3260" spans="1:15" x14ac:dyDescent="0.2">
      <c r="A3260" s="60" t="s">
        <v>9903</v>
      </c>
      <c r="B3260" s="60" t="s">
        <v>6382</v>
      </c>
      <c r="C3260" s="60">
        <v>38</v>
      </c>
      <c r="D3260" s="60" t="s">
        <v>27</v>
      </c>
      <c r="E3260" s="60" t="s">
        <v>9904</v>
      </c>
      <c r="F3260" s="60">
        <v>-6771</v>
      </c>
      <c r="G3260" s="60" t="s">
        <v>116</v>
      </c>
      <c r="H3260" s="60" t="s">
        <v>79</v>
      </c>
      <c r="I3260" s="60">
        <v>96672.21</v>
      </c>
      <c r="J3260" s="60" t="s">
        <v>3334</v>
      </c>
      <c r="K3260" s="60" t="s">
        <v>55</v>
      </c>
      <c r="L3260" s="60" t="s">
        <v>32</v>
      </c>
      <c r="M3260" s="60">
        <v>2.21</v>
      </c>
      <c r="N3260" s="60" t="s">
        <v>57</v>
      </c>
      <c r="O3260" s="60">
        <v>25</v>
      </c>
    </row>
    <row r="3261" spans="1:15" x14ac:dyDescent="0.2">
      <c r="A3261" s="60" t="s">
        <v>9905</v>
      </c>
      <c r="B3261" s="60" t="s">
        <v>9906</v>
      </c>
      <c r="C3261" s="60">
        <v>29</v>
      </c>
      <c r="D3261" s="60" t="s">
        <v>50</v>
      </c>
      <c r="E3261" s="60" t="s">
        <v>9907</v>
      </c>
      <c r="F3261" s="60">
        <v>-9358</v>
      </c>
      <c r="G3261" s="60" t="s">
        <v>37</v>
      </c>
      <c r="H3261" s="60" t="s">
        <v>71</v>
      </c>
      <c r="I3261" s="60">
        <v>101899.37</v>
      </c>
      <c r="J3261" s="60" t="s">
        <v>651</v>
      </c>
      <c r="K3261" s="60" t="s">
        <v>62</v>
      </c>
      <c r="L3261" s="60" t="s">
        <v>32</v>
      </c>
      <c r="M3261" s="60">
        <v>3.52</v>
      </c>
      <c r="N3261" s="60" t="s">
        <v>33</v>
      </c>
      <c r="O3261" s="60">
        <v>20</v>
      </c>
    </row>
    <row r="3262" spans="1:15" x14ac:dyDescent="0.2">
      <c r="A3262" s="60" t="s">
        <v>9908</v>
      </c>
      <c r="B3262" s="60" t="s">
        <v>1653</v>
      </c>
      <c r="C3262" s="60">
        <v>51</v>
      </c>
      <c r="D3262" s="60" t="s">
        <v>27</v>
      </c>
      <c r="E3262" s="60" t="s">
        <v>9909</v>
      </c>
      <c r="F3262" s="60">
        <v>-8153</v>
      </c>
      <c r="G3262" s="60" t="s">
        <v>45</v>
      </c>
      <c r="H3262" s="60" t="s">
        <v>144</v>
      </c>
      <c r="I3262" s="60">
        <v>86394.83</v>
      </c>
      <c r="J3262" s="60" t="s">
        <v>3930</v>
      </c>
      <c r="K3262" s="60" t="s">
        <v>40</v>
      </c>
      <c r="L3262" s="60" t="s">
        <v>73</v>
      </c>
      <c r="M3262" s="60">
        <v>3.73</v>
      </c>
      <c r="N3262" s="60" t="s">
        <v>57</v>
      </c>
      <c r="O3262" s="60">
        <v>2</v>
      </c>
    </row>
    <row r="3263" spans="1:15" x14ac:dyDescent="0.2">
      <c r="A3263" s="60" t="s">
        <v>9910</v>
      </c>
      <c r="B3263" s="60" t="s">
        <v>2294</v>
      </c>
      <c r="C3263" s="60">
        <v>48</v>
      </c>
      <c r="D3263" s="60" t="s">
        <v>50</v>
      </c>
      <c r="E3263" s="60" t="s">
        <v>9911</v>
      </c>
      <c r="F3263" s="60">
        <v>-7183</v>
      </c>
      <c r="G3263" s="60" t="s">
        <v>19</v>
      </c>
      <c r="H3263" s="60" t="s">
        <v>30</v>
      </c>
      <c r="I3263" s="60">
        <v>114115.49</v>
      </c>
      <c r="J3263" s="60" t="s">
        <v>8849</v>
      </c>
      <c r="K3263" s="60" t="s">
        <v>136</v>
      </c>
      <c r="L3263" s="60" t="s">
        <v>32</v>
      </c>
      <c r="M3263" s="60">
        <v>2.82</v>
      </c>
      <c r="N3263" s="60" t="s">
        <v>74</v>
      </c>
      <c r="O3263" s="60">
        <v>31</v>
      </c>
    </row>
    <row r="3264" spans="1:15" x14ac:dyDescent="0.2">
      <c r="A3264" s="60" t="s">
        <v>9912</v>
      </c>
      <c r="B3264" s="60" t="s">
        <v>5322</v>
      </c>
      <c r="C3264" s="60">
        <v>37</v>
      </c>
      <c r="D3264" s="60" t="s">
        <v>27</v>
      </c>
      <c r="E3264" s="60" t="s">
        <v>9913</v>
      </c>
      <c r="F3264" s="60">
        <v>-11071</v>
      </c>
      <c r="G3264" s="60" t="s">
        <v>78</v>
      </c>
      <c r="H3264" s="60" t="s">
        <v>53</v>
      </c>
      <c r="I3264" s="60">
        <v>168424.06</v>
      </c>
      <c r="J3264" s="60" t="s">
        <v>9531</v>
      </c>
      <c r="K3264" s="60" t="s">
        <v>55</v>
      </c>
      <c r="L3264" s="60" t="s">
        <v>73</v>
      </c>
      <c r="M3264" s="60">
        <v>4.3</v>
      </c>
      <c r="N3264" s="60" t="s">
        <v>57</v>
      </c>
      <c r="O3264" s="60">
        <v>34</v>
      </c>
    </row>
    <row r="3265" spans="1:15" x14ac:dyDescent="0.2">
      <c r="A3265" s="60" t="s">
        <v>9914</v>
      </c>
      <c r="B3265" s="60" t="s">
        <v>1878</v>
      </c>
      <c r="C3265" s="60">
        <v>22</v>
      </c>
      <c r="D3265" s="60" t="s">
        <v>17</v>
      </c>
      <c r="E3265" s="60" t="s">
        <v>9915</v>
      </c>
      <c r="F3265" s="60">
        <v>-6566</v>
      </c>
      <c r="G3265" s="60" t="s">
        <v>116</v>
      </c>
      <c r="H3265" s="60" t="s">
        <v>71</v>
      </c>
      <c r="I3265" s="60">
        <v>105644.41</v>
      </c>
      <c r="J3265" s="60" t="s">
        <v>4214</v>
      </c>
      <c r="K3265" s="60" t="s">
        <v>62</v>
      </c>
      <c r="L3265" s="60" t="s">
        <v>73</v>
      </c>
      <c r="M3265" s="60">
        <v>2.63</v>
      </c>
      <c r="N3265" s="60" t="s">
        <v>33</v>
      </c>
      <c r="O3265" s="60">
        <v>6</v>
      </c>
    </row>
    <row r="3266" spans="1:15" x14ac:dyDescent="0.2">
      <c r="A3266" s="60" t="s">
        <v>9916</v>
      </c>
      <c r="B3266" s="60" t="s">
        <v>8480</v>
      </c>
      <c r="C3266" s="60">
        <v>59</v>
      </c>
      <c r="D3266" s="60" t="s">
        <v>17</v>
      </c>
      <c r="E3266" s="60" t="s">
        <v>9917</v>
      </c>
      <c r="F3266" s="60">
        <v>-3636</v>
      </c>
      <c r="G3266" s="60" t="s">
        <v>116</v>
      </c>
      <c r="H3266" s="60" t="s">
        <v>79</v>
      </c>
      <c r="I3266" s="60">
        <v>160333.42000000001</v>
      </c>
      <c r="J3266" s="60" t="s">
        <v>3450</v>
      </c>
      <c r="K3266" s="60" t="s">
        <v>136</v>
      </c>
      <c r="L3266" s="60" t="s">
        <v>32</v>
      </c>
      <c r="M3266" s="60">
        <v>4.3099999999999996</v>
      </c>
      <c r="N3266" s="60" t="s">
        <v>57</v>
      </c>
      <c r="O3266" s="60">
        <v>15</v>
      </c>
    </row>
    <row r="3267" spans="1:15" x14ac:dyDescent="0.2">
      <c r="A3267" s="60" t="s">
        <v>9918</v>
      </c>
      <c r="B3267" s="60" t="s">
        <v>9919</v>
      </c>
      <c r="C3267" s="60">
        <v>38</v>
      </c>
      <c r="D3267" s="60" t="s">
        <v>50</v>
      </c>
      <c r="E3267" s="60" t="s">
        <v>9920</v>
      </c>
      <c r="F3267" s="60">
        <v>-3656</v>
      </c>
      <c r="G3267" s="60" t="s">
        <v>78</v>
      </c>
      <c r="H3267" s="60" t="s">
        <v>79</v>
      </c>
      <c r="I3267" s="60">
        <v>103849.75</v>
      </c>
      <c r="J3267" s="60" t="s">
        <v>7487</v>
      </c>
      <c r="K3267" s="60" t="s">
        <v>40</v>
      </c>
      <c r="L3267" s="60" t="s">
        <v>56</v>
      </c>
      <c r="M3267" s="60">
        <v>3.79</v>
      </c>
      <c r="N3267" s="60" t="s">
        <v>33</v>
      </c>
      <c r="O3267" s="60">
        <v>24</v>
      </c>
    </row>
    <row r="3268" spans="1:15" x14ac:dyDescent="0.2">
      <c r="A3268" s="60" t="s">
        <v>9921</v>
      </c>
      <c r="B3268" s="60" t="s">
        <v>163</v>
      </c>
      <c r="C3268" s="60">
        <v>43</v>
      </c>
      <c r="D3268" s="60" t="s">
        <v>27</v>
      </c>
      <c r="E3268" s="60" t="s">
        <v>9922</v>
      </c>
      <c r="F3268" s="60">
        <v>-3730</v>
      </c>
      <c r="G3268" s="60" t="s">
        <v>94</v>
      </c>
      <c r="H3268" s="60" t="s">
        <v>194</v>
      </c>
      <c r="I3268" s="60">
        <v>74354.600000000006</v>
      </c>
      <c r="J3268" s="60" t="s">
        <v>9923</v>
      </c>
      <c r="K3268" s="60" t="s">
        <v>81</v>
      </c>
      <c r="L3268" s="60" t="s">
        <v>23</v>
      </c>
      <c r="M3268" s="60">
        <v>4.6500000000000004</v>
      </c>
      <c r="N3268" s="60" t="s">
        <v>74</v>
      </c>
      <c r="O3268" s="60">
        <v>12</v>
      </c>
    </row>
    <row r="3269" spans="1:15" x14ac:dyDescent="0.2">
      <c r="A3269" s="60" t="s">
        <v>9924</v>
      </c>
      <c r="B3269" s="60" t="s">
        <v>9925</v>
      </c>
      <c r="C3269" s="60">
        <v>56</v>
      </c>
      <c r="D3269" s="60" t="s">
        <v>17</v>
      </c>
      <c r="E3269" s="60" t="s">
        <v>9926</v>
      </c>
      <c r="F3269" s="60">
        <v>-2364</v>
      </c>
      <c r="G3269" s="60" t="s">
        <v>29</v>
      </c>
      <c r="H3269" s="60" t="s">
        <v>194</v>
      </c>
      <c r="I3269" s="60">
        <v>155077</v>
      </c>
      <c r="J3269" s="60" t="s">
        <v>5613</v>
      </c>
      <c r="K3269" s="60" t="s">
        <v>127</v>
      </c>
      <c r="L3269" s="60" t="s">
        <v>56</v>
      </c>
      <c r="M3269" s="60">
        <v>2.2999999999999998</v>
      </c>
      <c r="N3269" s="60" t="s">
        <v>33</v>
      </c>
      <c r="O3269" s="60">
        <v>2</v>
      </c>
    </row>
    <row r="3270" spans="1:15" x14ac:dyDescent="0.2">
      <c r="A3270" s="60" t="s">
        <v>9927</v>
      </c>
      <c r="B3270" s="60" t="s">
        <v>2066</v>
      </c>
      <c r="C3270" s="60">
        <v>58</v>
      </c>
      <c r="D3270" s="60" t="s">
        <v>27</v>
      </c>
      <c r="E3270" s="60" t="s">
        <v>9928</v>
      </c>
      <c r="F3270" s="60">
        <v>-7260</v>
      </c>
      <c r="G3270" s="60" t="s">
        <v>78</v>
      </c>
      <c r="H3270" s="60" t="s">
        <v>66</v>
      </c>
      <c r="I3270" s="60">
        <v>127793.54</v>
      </c>
      <c r="J3270" s="60" t="s">
        <v>3638</v>
      </c>
      <c r="K3270" s="60" t="s">
        <v>40</v>
      </c>
      <c r="L3270" s="60" t="s">
        <v>32</v>
      </c>
      <c r="M3270" s="60">
        <v>3.1</v>
      </c>
      <c r="N3270" s="60" t="s">
        <v>24</v>
      </c>
      <c r="O3270" s="60">
        <v>15</v>
      </c>
    </row>
    <row r="3271" spans="1:15" x14ac:dyDescent="0.2">
      <c r="A3271" s="60" t="s">
        <v>9929</v>
      </c>
      <c r="B3271" s="60" t="s">
        <v>6894</v>
      </c>
      <c r="C3271" s="60">
        <v>42</v>
      </c>
      <c r="D3271" s="60" t="s">
        <v>50</v>
      </c>
      <c r="E3271" s="60" t="s">
        <v>9930</v>
      </c>
      <c r="F3271" s="60">
        <v>-1985</v>
      </c>
      <c r="G3271" s="60" t="s">
        <v>85</v>
      </c>
      <c r="H3271" s="60" t="s">
        <v>144</v>
      </c>
      <c r="I3271" s="60">
        <v>87933.09</v>
      </c>
      <c r="J3271" s="60" t="s">
        <v>9931</v>
      </c>
      <c r="K3271" s="60" t="s">
        <v>22</v>
      </c>
      <c r="L3271" s="60" t="s">
        <v>23</v>
      </c>
      <c r="M3271" s="60">
        <v>4.45</v>
      </c>
      <c r="N3271" s="60" t="s">
        <v>57</v>
      </c>
      <c r="O3271" s="60">
        <v>32</v>
      </c>
    </row>
    <row r="3272" spans="1:15" x14ac:dyDescent="0.2">
      <c r="A3272" s="60" t="s">
        <v>9932</v>
      </c>
      <c r="B3272" s="60" t="s">
        <v>7565</v>
      </c>
      <c r="C3272" s="60">
        <v>37</v>
      </c>
      <c r="D3272" s="60" t="s">
        <v>27</v>
      </c>
      <c r="E3272" s="60" t="s">
        <v>9933</v>
      </c>
      <c r="F3272" s="60">
        <v>-9310</v>
      </c>
      <c r="G3272" s="60" t="s">
        <v>85</v>
      </c>
      <c r="H3272" s="60" t="s">
        <v>53</v>
      </c>
      <c r="I3272" s="60">
        <v>114192.42</v>
      </c>
      <c r="J3272" s="60" t="s">
        <v>988</v>
      </c>
      <c r="K3272" s="60" t="s">
        <v>118</v>
      </c>
      <c r="L3272" s="60" t="s">
        <v>56</v>
      </c>
      <c r="M3272" s="60">
        <v>3.52</v>
      </c>
      <c r="N3272" s="60" t="s">
        <v>24</v>
      </c>
      <c r="O3272" s="60">
        <v>3</v>
      </c>
    </row>
    <row r="3273" spans="1:15" x14ac:dyDescent="0.2">
      <c r="A3273" s="60" t="s">
        <v>9934</v>
      </c>
      <c r="B3273" s="60" t="s">
        <v>9935</v>
      </c>
      <c r="C3273" s="60">
        <v>22</v>
      </c>
      <c r="D3273" s="60" t="s">
        <v>50</v>
      </c>
      <c r="E3273" s="60" t="s">
        <v>9936</v>
      </c>
      <c r="F3273" s="60">
        <v>-11126</v>
      </c>
      <c r="G3273" s="60" t="s">
        <v>19</v>
      </c>
      <c r="H3273" s="60" t="s">
        <v>66</v>
      </c>
      <c r="I3273" s="60">
        <v>117809.97</v>
      </c>
      <c r="J3273" s="60" t="s">
        <v>1033</v>
      </c>
      <c r="K3273" s="60" t="s">
        <v>55</v>
      </c>
      <c r="L3273" s="60" t="s">
        <v>32</v>
      </c>
      <c r="M3273" s="60">
        <v>4.49</v>
      </c>
      <c r="N3273" s="60" t="s">
        <v>57</v>
      </c>
      <c r="O3273" s="60">
        <v>29</v>
      </c>
    </row>
    <row r="3274" spans="1:15" x14ac:dyDescent="0.2">
      <c r="A3274" s="60" t="s">
        <v>9937</v>
      </c>
      <c r="B3274" s="60" t="s">
        <v>2465</v>
      </c>
      <c r="C3274" s="60">
        <v>47</v>
      </c>
      <c r="D3274" s="60" t="s">
        <v>27</v>
      </c>
      <c r="E3274" s="60" t="s">
        <v>9938</v>
      </c>
      <c r="F3274" s="60">
        <v>-3081</v>
      </c>
      <c r="G3274" s="60" t="s">
        <v>37</v>
      </c>
      <c r="H3274" s="60" t="s">
        <v>71</v>
      </c>
      <c r="I3274" s="60">
        <v>176453.16</v>
      </c>
      <c r="J3274" s="60" t="s">
        <v>4272</v>
      </c>
      <c r="K3274" s="60" t="s">
        <v>22</v>
      </c>
      <c r="L3274" s="60" t="s">
        <v>56</v>
      </c>
      <c r="M3274" s="60">
        <v>1.01</v>
      </c>
      <c r="N3274" s="60" t="s">
        <v>24</v>
      </c>
      <c r="O3274" s="60">
        <v>29</v>
      </c>
    </row>
    <row r="3275" spans="1:15" x14ac:dyDescent="0.2">
      <c r="A3275" s="60" t="s">
        <v>9939</v>
      </c>
      <c r="B3275" s="60" t="s">
        <v>5830</v>
      </c>
      <c r="C3275" s="60">
        <v>61</v>
      </c>
      <c r="D3275" s="60" t="s">
        <v>17</v>
      </c>
      <c r="E3275" s="60" t="s">
        <v>9940</v>
      </c>
      <c r="F3275" s="60">
        <v>-7668</v>
      </c>
      <c r="G3275" s="60" t="s">
        <v>78</v>
      </c>
      <c r="H3275" s="60" t="s">
        <v>20</v>
      </c>
      <c r="I3275" s="60">
        <v>94290.43</v>
      </c>
      <c r="J3275" s="60" t="s">
        <v>6499</v>
      </c>
      <c r="K3275" s="60" t="s">
        <v>118</v>
      </c>
      <c r="L3275" s="60" t="s">
        <v>32</v>
      </c>
      <c r="M3275" s="60">
        <v>2.23</v>
      </c>
      <c r="N3275" s="60" t="s">
        <v>24</v>
      </c>
      <c r="O3275" s="60">
        <v>24</v>
      </c>
    </row>
    <row r="3276" spans="1:15" x14ac:dyDescent="0.2">
      <c r="A3276" s="60" t="s">
        <v>9941</v>
      </c>
      <c r="B3276" s="60" t="s">
        <v>7423</v>
      </c>
      <c r="C3276" s="60">
        <v>59</v>
      </c>
      <c r="D3276" s="60" t="s">
        <v>17</v>
      </c>
      <c r="E3276" s="60" t="s">
        <v>9942</v>
      </c>
      <c r="F3276" s="60">
        <v>-6870</v>
      </c>
      <c r="G3276" s="60" t="s">
        <v>52</v>
      </c>
      <c r="H3276" s="60" t="s">
        <v>173</v>
      </c>
      <c r="I3276" s="60">
        <v>85916.38</v>
      </c>
      <c r="J3276" s="60" t="s">
        <v>6172</v>
      </c>
      <c r="K3276" s="60" t="s">
        <v>22</v>
      </c>
      <c r="L3276" s="60" t="s">
        <v>32</v>
      </c>
      <c r="M3276" s="60">
        <v>4.08</v>
      </c>
      <c r="N3276" s="60" t="s">
        <v>24</v>
      </c>
      <c r="O3276" s="60">
        <v>15</v>
      </c>
    </row>
    <row r="3277" spans="1:15" x14ac:dyDescent="0.2">
      <c r="A3277" s="60" t="s">
        <v>9943</v>
      </c>
      <c r="B3277" s="60" t="s">
        <v>7092</v>
      </c>
      <c r="C3277" s="60">
        <v>55</v>
      </c>
      <c r="D3277" s="60" t="s">
        <v>17</v>
      </c>
      <c r="E3277" s="60" t="s">
        <v>9944</v>
      </c>
      <c r="F3277" s="60">
        <v>-5063</v>
      </c>
      <c r="G3277" s="60" t="s">
        <v>85</v>
      </c>
      <c r="H3277" s="60" t="s">
        <v>30</v>
      </c>
      <c r="I3277" s="60">
        <v>73068.960000000006</v>
      </c>
      <c r="J3277" s="60" t="s">
        <v>9945</v>
      </c>
      <c r="K3277" s="60" t="s">
        <v>47</v>
      </c>
      <c r="L3277" s="60" t="s">
        <v>23</v>
      </c>
      <c r="M3277" s="60">
        <v>4.55</v>
      </c>
      <c r="N3277" s="60" t="s">
        <v>74</v>
      </c>
      <c r="O3277" s="60">
        <v>38</v>
      </c>
    </row>
    <row r="3278" spans="1:15" x14ac:dyDescent="0.2">
      <c r="A3278" s="60" t="s">
        <v>9946</v>
      </c>
      <c r="B3278" s="60" t="s">
        <v>9947</v>
      </c>
      <c r="C3278" s="60">
        <v>42</v>
      </c>
      <c r="D3278" s="60" t="s">
        <v>17</v>
      </c>
      <c r="E3278" s="60" t="s">
        <v>9948</v>
      </c>
      <c r="F3278" s="60">
        <v>-2188</v>
      </c>
      <c r="G3278" s="60" t="s">
        <v>78</v>
      </c>
      <c r="H3278" s="60" t="s">
        <v>38</v>
      </c>
      <c r="I3278" s="60">
        <v>94360.25</v>
      </c>
      <c r="J3278" s="60" t="s">
        <v>9949</v>
      </c>
      <c r="K3278" s="60" t="s">
        <v>127</v>
      </c>
      <c r="L3278" s="60" t="s">
        <v>23</v>
      </c>
      <c r="M3278" s="60">
        <v>4.92</v>
      </c>
      <c r="N3278" s="60" t="s">
        <v>57</v>
      </c>
      <c r="O3278" s="60">
        <v>19</v>
      </c>
    </row>
    <row r="3279" spans="1:15" x14ac:dyDescent="0.2">
      <c r="A3279" s="60" t="s">
        <v>9950</v>
      </c>
      <c r="B3279" s="60" t="s">
        <v>9951</v>
      </c>
      <c r="C3279" s="60">
        <v>51</v>
      </c>
      <c r="D3279" s="60" t="s">
        <v>17</v>
      </c>
      <c r="E3279" s="60" t="s">
        <v>9952</v>
      </c>
      <c r="F3279" s="60">
        <v>-5184</v>
      </c>
      <c r="G3279" s="60" t="s">
        <v>45</v>
      </c>
      <c r="H3279" s="60" t="s">
        <v>53</v>
      </c>
      <c r="I3279" s="60">
        <v>102309.22</v>
      </c>
      <c r="J3279" s="60" t="s">
        <v>6628</v>
      </c>
      <c r="K3279" s="60" t="s">
        <v>118</v>
      </c>
      <c r="L3279" s="60" t="s">
        <v>23</v>
      </c>
      <c r="M3279" s="60">
        <v>2.1</v>
      </c>
      <c r="N3279" s="60" t="s">
        <v>33</v>
      </c>
      <c r="O3279" s="60">
        <v>34</v>
      </c>
    </row>
    <row r="3280" spans="1:15" x14ac:dyDescent="0.2">
      <c r="A3280" s="60" t="s">
        <v>9953</v>
      </c>
      <c r="B3280" s="60" t="s">
        <v>2715</v>
      </c>
      <c r="C3280" s="60">
        <v>57</v>
      </c>
      <c r="D3280" s="60" t="s">
        <v>17</v>
      </c>
      <c r="E3280" s="60" t="s">
        <v>9954</v>
      </c>
      <c r="F3280" s="60">
        <v>-5073</v>
      </c>
      <c r="G3280" s="60" t="s">
        <v>85</v>
      </c>
      <c r="H3280" s="60" t="s">
        <v>194</v>
      </c>
      <c r="I3280" s="60">
        <v>83892.13</v>
      </c>
      <c r="J3280" s="60" t="s">
        <v>9122</v>
      </c>
      <c r="K3280" s="60" t="s">
        <v>81</v>
      </c>
      <c r="L3280" s="60" t="s">
        <v>56</v>
      </c>
      <c r="M3280" s="60">
        <v>2.08</v>
      </c>
      <c r="N3280" s="60" t="s">
        <v>33</v>
      </c>
      <c r="O3280" s="60">
        <v>2</v>
      </c>
    </row>
    <row r="3281" spans="1:15" x14ac:dyDescent="0.2">
      <c r="A3281" s="60" t="s">
        <v>9955</v>
      </c>
      <c r="B3281" s="60" t="s">
        <v>2552</v>
      </c>
      <c r="C3281" s="60">
        <v>33</v>
      </c>
      <c r="D3281" s="60" t="s">
        <v>50</v>
      </c>
      <c r="E3281" s="60" t="s">
        <v>9956</v>
      </c>
      <c r="F3281" s="60">
        <v>-11128</v>
      </c>
      <c r="G3281" s="60" t="s">
        <v>29</v>
      </c>
      <c r="H3281" s="60" t="s">
        <v>173</v>
      </c>
      <c r="I3281" s="60">
        <v>141577.78</v>
      </c>
      <c r="J3281" s="60" t="s">
        <v>195</v>
      </c>
      <c r="K3281" s="60" t="s">
        <v>22</v>
      </c>
      <c r="L3281" s="60" t="s">
        <v>56</v>
      </c>
      <c r="M3281" s="60">
        <v>3.63</v>
      </c>
      <c r="N3281" s="60" t="s">
        <v>74</v>
      </c>
      <c r="O3281" s="60">
        <v>3</v>
      </c>
    </row>
    <row r="3282" spans="1:15" x14ac:dyDescent="0.2">
      <c r="A3282" s="60" t="s">
        <v>9957</v>
      </c>
      <c r="B3282" s="60" t="s">
        <v>9869</v>
      </c>
      <c r="C3282" s="60">
        <v>64</v>
      </c>
      <c r="D3282" s="60" t="s">
        <v>27</v>
      </c>
      <c r="E3282" s="60" t="s">
        <v>9958</v>
      </c>
      <c r="F3282" s="60">
        <v>-2925</v>
      </c>
      <c r="G3282" s="60" t="s">
        <v>19</v>
      </c>
      <c r="H3282" s="60" t="s">
        <v>38</v>
      </c>
      <c r="I3282" s="60">
        <v>165999.15</v>
      </c>
      <c r="J3282" s="60" t="s">
        <v>9959</v>
      </c>
      <c r="K3282" s="60" t="s">
        <v>47</v>
      </c>
      <c r="L3282" s="60" t="s">
        <v>73</v>
      </c>
      <c r="M3282" s="60">
        <v>2.79</v>
      </c>
      <c r="N3282" s="60" t="s">
        <v>24</v>
      </c>
      <c r="O3282" s="60">
        <v>39</v>
      </c>
    </row>
    <row r="3283" spans="1:15" x14ac:dyDescent="0.2">
      <c r="A3283" s="60" t="s">
        <v>9960</v>
      </c>
      <c r="B3283" s="60" t="s">
        <v>9961</v>
      </c>
      <c r="C3283" s="60">
        <v>44</v>
      </c>
      <c r="D3283" s="60" t="s">
        <v>17</v>
      </c>
      <c r="E3283" s="60" t="s">
        <v>9962</v>
      </c>
      <c r="F3283" s="60">
        <v>-9483</v>
      </c>
      <c r="G3283" s="60" t="s">
        <v>85</v>
      </c>
      <c r="H3283" s="60" t="s">
        <v>144</v>
      </c>
      <c r="I3283" s="60">
        <v>136819.37</v>
      </c>
      <c r="J3283" s="60" t="s">
        <v>960</v>
      </c>
      <c r="K3283" s="60" t="s">
        <v>81</v>
      </c>
      <c r="L3283" s="60" t="s">
        <v>56</v>
      </c>
      <c r="M3283" s="60">
        <v>4.2699999999999996</v>
      </c>
      <c r="N3283" s="60" t="s">
        <v>74</v>
      </c>
      <c r="O3283" s="60">
        <v>0</v>
      </c>
    </row>
    <row r="3284" spans="1:15" x14ac:dyDescent="0.2">
      <c r="A3284" s="60" t="s">
        <v>9963</v>
      </c>
      <c r="B3284" s="60" t="s">
        <v>439</v>
      </c>
      <c r="C3284" s="60">
        <v>63</v>
      </c>
      <c r="D3284" s="60" t="s">
        <v>17</v>
      </c>
      <c r="E3284" s="60" t="s">
        <v>9964</v>
      </c>
      <c r="F3284" s="60">
        <v>-5686</v>
      </c>
      <c r="G3284" s="60" t="s">
        <v>29</v>
      </c>
      <c r="H3284" s="60" t="s">
        <v>53</v>
      </c>
      <c r="I3284" s="60">
        <v>74613.789999999994</v>
      </c>
      <c r="J3284" s="60" t="s">
        <v>9415</v>
      </c>
      <c r="K3284" s="60" t="s">
        <v>81</v>
      </c>
      <c r="L3284" s="60" t="s">
        <v>73</v>
      </c>
      <c r="M3284" s="60">
        <v>4.1399999999999997</v>
      </c>
      <c r="N3284" s="60" t="s">
        <v>74</v>
      </c>
      <c r="O3284" s="60">
        <v>0</v>
      </c>
    </row>
    <row r="3285" spans="1:15" x14ac:dyDescent="0.2">
      <c r="A3285" s="60" t="s">
        <v>9965</v>
      </c>
      <c r="B3285" s="60" t="s">
        <v>6779</v>
      </c>
      <c r="C3285" s="60">
        <v>29</v>
      </c>
      <c r="D3285" s="60" t="s">
        <v>17</v>
      </c>
      <c r="E3285" s="60" t="s">
        <v>9966</v>
      </c>
      <c r="F3285" s="60">
        <v>-9088</v>
      </c>
      <c r="G3285" s="60" t="s">
        <v>78</v>
      </c>
      <c r="H3285" s="60" t="s">
        <v>194</v>
      </c>
      <c r="I3285" s="60">
        <v>135689.63</v>
      </c>
      <c r="J3285" s="60" t="s">
        <v>908</v>
      </c>
      <c r="K3285" s="60" t="s">
        <v>104</v>
      </c>
      <c r="L3285" s="60" t="s">
        <v>23</v>
      </c>
      <c r="M3285" s="60">
        <v>3.49</v>
      </c>
      <c r="N3285" s="60" t="s">
        <v>33</v>
      </c>
      <c r="O3285" s="60">
        <v>30</v>
      </c>
    </row>
    <row r="3286" spans="1:15" x14ac:dyDescent="0.2">
      <c r="A3286" s="60" t="s">
        <v>9967</v>
      </c>
      <c r="B3286" s="60" t="s">
        <v>284</v>
      </c>
      <c r="C3286" s="60">
        <v>32</v>
      </c>
      <c r="D3286" s="60" t="s">
        <v>50</v>
      </c>
      <c r="E3286" s="60" t="s">
        <v>9968</v>
      </c>
      <c r="F3286" s="60">
        <v>-7017</v>
      </c>
      <c r="G3286" s="60" t="s">
        <v>94</v>
      </c>
      <c r="H3286" s="60" t="s">
        <v>66</v>
      </c>
      <c r="I3286" s="60">
        <v>70208.33</v>
      </c>
      <c r="J3286" s="60" t="s">
        <v>3031</v>
      </c>
      <c r="K3286" s="60" t="s">
        <v>118</v>
      </c>
      <c r="L3286" s="60" t="s">
        <v>32</v>
      </c>
      <c r="M3286" s="60">
        <v>2.33</v>
      </c>
      <c r="N3286" s="60" t="s">
        <v>24</v>
      </c>
      <c r="O3286" s="60">
        <v>34</v>
      </c>
    </row>
    <row r="3287" spans="1:15" x14ac:dyDescent="0.2">
      <c r="A3287" s="60" t="s">
        <v>9969</v>
      </c>
      <c r="B3287" s="60" t="s">
        <v>26</v>
      </c>
      <c r="C3287" s="60">
        <v>61</v>
      </c>
      <c r="D3287" s="60" t="s">
        <v>27</v>
      </c>
      <c r="E3287" s="60" t="s">
        <v>9970</v>
      </c>
      <c r="F3287" s="60">
        <v>-8235</v>
      </c>
      <c r="G3287" s="60" t="s">
        <v>99</v>
      </c>
      <c r="H3287" s="60" t="s">
        <v>194</v>
      </c>
      <c r="I3287" s="60">
        <v>127936.9</v>
      </c>
      <c r="J3287" s="60" t="s">
        <v>1696</v>
      </c>
      <c r="K3287" s="60" t="s">
        <v>136</v>
      </c>
      <c r="L3287" s="60" t="s">
        <v>23</v>
      </c>
      <c r="M3287" s="60">
        <v>4.28</v>
      </c>
      <c r="N3287" s="60" t="s">
        <v>24</v>
      </c>
      <c r="O3287" s="60">
        <v>2</v>
      </c>
    </row>
    <row r="3288" spans="1:15" x14ac:dyDescent="0.2">
      <c r="A3288" s="60" t="s">
        <v>9971</v>
      </c>
      <c r="B3288" s="60" t="s">
        <v>3482</v>
      </c>
      <c r="C3288" s="60">
        <v>32</v>
      </c>
      <c r="D3288" s="60" t="s">
        <v>27</v>
      </c>
      <c r="E3288" s="60" t="s">
        <v>9972</v>
      </c>
      <c r="F3288" s="60">
        <v>-10231</v>
      </c>
      <c r="G3288" s="60" t="s">
        <v>37</v>
      </c>
      <c r="H3288" s="60" t="s">
        <v>79</v>
      </c>
      <c r="I3288" s="60">
        <v>71132.899999999994</v>
      </c>
      <c r="J3288" s="60" t="s">
        <v>5742</v>
      </c>
      <c r="K3288" s="60" t="s">
        <v>104</v>
      </c>
      <c r="L3288" s="60" t="s">
        <v>32</v>
      </c>
      <c r="M3288" s="60">
        <v>4.72</v>
      </c>
      <c r="N3288" s="60" t="s">
        <v>41</v>
      </c>
      <c r="O3288" s="60">
        <v>24</v>
      </c>
    </row>
    <row r="3289" spans="1:15" x14ac:dyDescent="0.2">
      <c r="A3289" s="60" t="s">
        <v>9973</v>
      </c>
      <c r="B3289" s="60" t="s">
        <v>9974</v>
      </c>
      <c r="C3289" s="60">
        <v>45</v>
      </c>
      <c r="D3289" s="60" t="s">
        <v>17</v>
      </c>
      <c r="E3289" s="60" t="s">
        <v>9975</v>
      </c>
      <c r="F3289" s="60">
        <v>-7233</v>
      </c>
      <c r="G3289" s="60" t="s">
        <v>85</v>
      </c>
      <c r="H3289" s="60" t="s">
        <v>66</v>
      </c>
      <c r="I3289" s="60">
        <v>115830.07</v>
      </c>
      <c r="J3289" s="60" t="s">
        <v>2932</v>
      </c>
      <c r="K3289" s="60" t="s">
        <v>118</v>
      </c>
      <c r="L3289" s="60" t="s">
        <v>73</v>
      </c>
      <c r="M3289" s="60">
        <v>1.1000000000000001</v>
      </c>
      <c r="N3289" s="60" t="s">
        <v>41</v>
      </c>
      <c r="O3289" s="60">
        <v>24</v>
      </c>
    </row>
    <row r="3290" spans="1:15" x14ac:dyDescent="0.2">
      <c r="A3290" s="60" t="s">
        <v>9976</v>
      </c>
      <c r="B3290" s="60" t="s">
        <v>3796</v>
      </c>
      <c r="C3290" s="60">
        <v>52</v>
      </c>
      <c r="D3290" s="60" t="s">
        <v>17</v>
      </c>
      <c r="E3290" s="60" t="s">
        <v>9977</v>
      </c>
      <c r="F3290" s="60">
        <v>-7459</v>
      </c>
      <c r="G3290" s="60" t="s">
        <v>85</v>
      </c>
      <c r="H3290" s="60" t="s">
        <v>79</v>
      </c>
      <c r="I3290" s="60">
        <v>51177.18</v>
      </c>
      <c r="J3290" s="60" t="s">
        <v>5455</v>
      </c>
      <c r="K3290" s="60" t="s">
        <v>22</v>
      </c>
      <c r="L3290" s="60" t="s">
        <v>23</v>
      </c>
      <c r="M3290" s="60">
        <v>1.7</v>
      </c>
      <c r="N3290" s="60" t="s">
        <v>33</v>
      </c>
      <c r="O3290" s="60">
        <v>16</v>
      </c>
    </row>
    <row r="3291" spans="1:15" x14ac:dyDescent="0.2">
      <c r="A3291" s="60" t="s">
        <v>9978</v>
      </c>
      <c r="B3291" s="60" t="s">
        <v>9979</v>
      </c>
      <c r="C3291" s="60">
        <v>38</v>
      </c>
      <c r="D3291" s="60" t="s">
        <v>50</v>
      </c>
      <c r="E3291" s="60" t="s">
        <v>9980</v>
      </c>
      <c r="F3291" s="60">
        <v>-9121</v>
      </c>
      <c r="G3291" s="60" t="s">
        <v>52</v>
      </c>
      <c r="H3291" s="60" t="s">
        <v>20</v>
      </c>
      <c r="I3291" s="60">
        <v>85622.69</v>
      </c>
      <c r="J3291" s="60" t="s">
        <v>5924</v>
      </c>
      <c r="K3291" s="60" t="s">
        <v>81</v>
      </c>
      <c r="L3291" s="60" t="s">
        <v>73</v>
      </c>
      <c r="M3291" s="60">
        <v>2.15</v>
      </c>
      <c r="N3291" s="60" t="s">
        <v>74</v>
      </c>
      <c r="O3291" s="60">
        <v>18</v>
      </c>
    </row>
    <row r="3292" spans="1:15" x14ac:dyDescent="0.2">
      <c r="A3292" s="60" t="s">
        <v>9981</v>
      </c>
      <c r="B3292" s="60" t="s">
        <v>9982</v>
      </c>
      <c r="C3292" s="60">
        <v>41</v>
      </c>
      <c r="D3292" s="60" t="s">
        <v>50</v>
      </c>
      <c r="E3292" s="60" t="s">
        <v>9983</v>
      </c>
      <c r="F3292" s="60">
        <v>-8635</v>
      </c>
      <c r="G3292" s="60" t="s">
        <v>99</v>
      </c>
      <c r="H3292" s="60" t="s">
        <v>30</v>
      </c>
      <c r="I3292" s="60">
        <v>104945.46</v>
      </c>
      <c r="J3292" s="60" t="s">
        <v>7215</v>
      </c>
      <c r="K3292" s="60" t="s">
        <v>127</v>
      </c>
      <c r="L3292" s="60" t="s">
        <v>73</v>
      </c>
      <c r="M3292" s="60">
        <v>3.6</v>
      </c>
      <c r="N3292" s="60" t="s">
        <v>74</v>
      </c>
      <c r="O3292" s="60">
        <v>33</v>
      </c>
    </row>
    <row r="3293" spans="1:15" x14ac:dyDescent="0.2">
      <c r="A3293" s="60" t="s">
        <v>9984</v>
      </c>
      <c r="B3293" s="60" t="s">
        <v>2731</v>
      </c>
      <c r="C3293" s="60">
        <v>47</v>
      </c>
      <c r="D3293" s="60" t="s">
        <v>17</v>
      </c>
      <c r="E3293" s="60" t="s">
        <v>9985</v>
      </c>
      <c r="F3293" s="60">
        <v>-9271</v>
      </c>
      <c r="G3293" s="60" t="s">
        <v>37</v>
      </c>
      <c r="H3293" s="60" t="s">
        <v>38</v>
      </c>
      <c r="I3293" s="60">
        <v>85497.1</v>
      </c>
      <c r="J3293" s="60" t="s">
        <v>8525</v>
      </c>
      <c r="K3293" s="60" t="s">
        <v>81</v>
      </c>
      <c r="L3293" s="60" t="s">
        <v>32</v>
      </c>
      <c r="M3293" s="60">
        <v>1.71</v>
      </c>
      <c r="N3293" s="60" t="s">
        <v>57</v>
      </c>
      <c r="O3293" s="60">
        <v>6</v>
      </c>
    </row>
    <row r="3294" spans="1:15" x14ac:dyDescent="0.2">
      <c r="A3294" s="60" t="s">
        <v>9986</v>
      </c>
      <c r="B3294" s="60" t="s">
        <v>3576</v>
      </c>
      <c r="C3294" s="60">
        <v>37</v>
      </c>
      <c r="D3294" s="60" t="s">
        <v>17</v>
      </c>
      <c r="E3294" s="60" t="s">
        <v>9987</v>
      </c>
      <c r="F3294" s="60">
        <v>-9212</v>
      </c>
      <c r="G3294" s="60" t="s">
        <v>94</v>
      </c>
      <c r="H3294" s="60" t="s">
        <v>71</v>
      </c>
      <c r="I3294" s="60">
        <v>46742.18</v>
      </c>
      <c r="J3294" s="60" t="s">
        <v>9988</v>
      </c>
      <c r="K3294" s="60" t="s">
        <v>136</v>
      </c>
      <c r="L3294" s="60" t="s">
        <v>56</v>
      </c>
      <c r="M3294" s="60">
        <v>2.77</v>
      </c>
      <c r="N3294" s="60" t="s">
        <v>41</v>
      </c>
      <c r="O3294" s="60">
        <v>18</v>
      </c>
    </row>
    <row r="3295" spans="1:15" x14ac:dyDescent="0.2">
      <c r="A3295" s="60" t="s">
        <v>9989</v>
      </c>
      <c r="B3295" s="60" t="s">
        <v>9990</v>
      </c>
      <c r="C3295" s="60">
        <v>25</v>
      </c>
      <c r="D3295" s="60" t="s">
        <v>50</v>
      </c>
      <c r="E3295" s="60" t="s">
        <v>9991</v>
      </c>
      <c r="F3295" s="60">
        <v>-10454</v>
      </c>
      <c r="G3295" s="60" t="s">
        <v>37</v>
      </c>
      <c r="H3295" s="60" t="s">
        <v>38</v>
      </c>
      <c r="I3295" s="60">
        <v>57511.31</v>
      </c>
      <c r="J3295" s="60" t="s">
        <v>4413</v>
      </c>
      <c r="K3295" s="60" t="s">
        <v>81</v>
      </c>
      <c r="L3295" s="60" t="s">
        <v>32</v>
      </c>
      <c r="M3295" s="60">
        <v>3.74</v>
      </c>
      <c r="N3295" s="60" t="s">
        <v>57</v>
      </c>
      <c r="O3295" s="60">
        <v>17</v>
      </c>
    </row>
    <row r="3296" spans="1:15" x14ac:dyDescent="0.2">
      <c r="A3296" s="60" t="s">
        <v>9992</v>
      </c>
      <c r="B3296" s="60" t="s">
        <v>9993</v>
      </c>
      <c r="C3296" s="60">
        <v>60</v>
      </c>
      <c r="D3296" s="60" t="s">
        <v>27</v>
      </c>
      <c r="E3296" s="60" t="s">
        <v>9994</v>
      </c>
      <c r="F3296" s="60">
        <v>-10269</v>
      </c>
      <c r="G3296" s="60" t="s">
        <v>29</v>
      </c>
      <c r="H3296" s="60" t="s">
        <v>20</v>
      </c>
      <c r="I3296" s="60">
        <v>112315.96</v>
      </c>
      <c r="J3296" s="60" t="s">
        <v>9995</v>
      </c>
      <c r="K3296" s="60" t="s">
        <v>118</v>
      </c>
      <c r="L3296" s="60" t="s">
        <v>56</v>
      </c>
      <c r="M3296" s="60">
        <v>1.33</v>
      </c>
      <c r="N3296" s="60" t="s">
        <v>74</v>
      </c>
      <c r="O3296" s="60">
        <v>33</v>
      </c>
    </row>
    <row r="3297" spans="1:15" x14ac:dyDescent="0.2">
      <c r="A3297" s="60" t="s">
        <v>9996</v>
      </c>
      <c r="B3297" s="60" t="s">
        <v>9997</v>
      </c>
      <c r="C3297" s="60">
        <v>51</v>
      </c>
      <c r="D3297" s="60" t="s">
        <v>50</v>
      </c>
      <c r="E3297" s="60" t="s">
        <v>9998</v>
      </c>
      <c r="F3297" s="60">
        <v>-10943</v>
      </c>
      <c r="G3297" s="60" t="s">
        <v>45</v>
      </c>
      <c r="H3297" s="60" t="s">
        <v>20</v>
      </c>
      <c r="I3297" s="60">
        <v>77472.59</v>
      </c>
      <c r="J3297" s="60" t="s">
        <v>9999</v>
      </c>
      <c r="K3297" s="60" t="s">
        <v>127</v>
      </c>
      <c r="L3297" s="60" t="s">
        <v>56</v>
      </c>
      <c r="M3297" s="60">
        <v>3.54</v>
      </c>
      <c r="N3297" s="60" t="s">
        <v>24</v>
      </c>
      <c r="O3297" s="60">
        <v>4</v>
      </c>
    </row>
    <row r="3298" spans="1:15" x14ac:dyDescent="0.2">
      <c r="A3298" s="60" t="s">
        <v>10000</v>
      </c>
      <c r="B3298" s="60" t="s">
        <v>3256</v>
      </c>
      <c r="C3298" s="60">
        <v>58</v>
      </c>
      <c r="D3298" s="60" t="s">
        <v>17</v>
      </c>
      <c r="E3298" s="60" t="s">
        <v>10001</v>
      </c>
      <c r="F3298" s="60">
        <v>-3214</v>
      </c>
      <c r="G3298" s="60" t="s">
        <v>37</v>
      </c>
      <c r="H3298" s="60" t="s">
        <v>30</v>
      </c>
      <c r="I3298" s="60">
        <v>131171.49</v>
      </c>
      <c r="J3298" s="60" t="s">
        <v>5127</v>
      </c>
      <c r="K3298" s="60" t="s">
        <v>104</v>
      </c>
      <c r="L3298" s="60" t="s">
        <v>23</v>
      </c>
      <c r="M3298" s="60">
        <v>2.48</v>
      </c>
      <c r="N3298" s="60" t="s">
        <v>41</v>
      </c>
      <c r="O3298" s="60">
        <v>19</v>
      </c>
    </row>
    <row r="3299" spans="1:15" x14ac:dyDescent="0.2">
      <c r="A3299" s="60" t="s">
        <v>10002</v>
      </c>
      <c r="B3299" s="60" t="s">
        <v>6822</v>
      </c>
      <c r="C3299" s="60">
        <v>62</v>
      </c>
      <c r="D3299" s="60" t="s">
        <v>17</v>
      </c>
      <c r="E3299" s="60" t="s">
        <v>10003</v>
      </c>
      <c r="F3299" s="60">
        <v>-7970</v>
      </c>
      <c r="G3299" s="60" t="s">
        <v>85</v>
      </c>
      <c r="H3299" s="60" t="s">
        <v>79</v>
      </c>
      <c r="I3299" s="60">
        <v>96401.57</v>
      </c>
      <c r="J3299" s="60" t="s">
        <v>10004</v>
      </c>
      <c r="K3299" s="60" t="s">
        <v>62</v>
      </c>
      <c r="L3299" s="60" t="s">
        <v>23</v>
      </c>
      <c r="M3299" s="60">
        <v>3.56</v>
      </c>
      <c r="N3299" s="60" t="s">
        <v>41</v>
      </c>
      <c r="O3299" s="60">
        <v>33</v>
      </c>
    </row>
    <row r="3300" spans="1:15" x14ac:dyDescent="0.2">
      <c r="A3300" s="60" t="s">
        <v>10005</v>
      </c>
      <c r="B3300" s="60" t="s">
        <v>7275</v>
      </c>
      <c r="C3300" s="60">
        <v>24</v>
      </c>
      <c r="D3300" s="60" t="s">
        <v>50</v>
      </c>
      <c r="E3300" s="60" t="s">
        <v>10006</v>
      </c>
      <c r="F3300" s="60">
        <v>-5442</v>
      </c>
      <c r="G3300" s="60" t="s">
        <v>19</v>
      </c>
      <c r="H3300" s="60" t="s">
        <v>20</v>
      </c>
      <c r="I3300" s="60">
        <v>135763.94</v>
      </c>
      <c r="J3300" s="60" t="s">
        <v>5120</v>
      </c>
      <c r="K3300" s="60" t="s">
        <v>62</v>
      </c>
      <c r="L3300" s="60" t="s">
        <v>73</v>
      </c>
      <c r="M3300" s="60">
        <v>1.44</v>
      </c>
      <c r="N3300" s="60" t="s">
        <v>24</v>
      </c>
      <c r="O3300" s="60">
        <v>16</v>
      </c>
    </row>
    <row r="3301" spans="1:15" x14ac:dyDescent="0.2">
      <c r="A3301" s="60" t="s">
        <v>10007</v>
      </c>
      <c r="B3301" s="60" t="s">
        <v>10008</v>
      </c>
      <c r="C3301" s="60">
        <v>33</v>
      </c>
      <c r="D3301" s="60" t="s">
        <v>27</v>
      </c>
      <c r="E3301" s="60" t="s">
        <v>10009</v>
      </c>
      <c r="F3301" s="60">
        <v>-10845</v>
      </c>
      <c r="G3301" s="60" t="s">
        <v>45</v>
      </c>
      <c r="H3301" s="60" t="s">
        <v>53</v>
      </c>
      <c r="I3301" s="60">
        <v>76901.399999999994</v>
      </c>
      <c r="J3301" s="60" t="s">
        <v>1437</v>
      </c>
      <c r="K3301" s="60" t="s">
        <v>40</v>
      </c>
      <c r="L3301" s="60" t="s">
        <v>23</v>
      </c>
      <c r="M3301" s="60">
        <v>4.67</v>
      </c>
      <c r="N3301" s="60" t="s">
        <v>41</v>
      </c>
      <c r="O3301" s="60">
        <v>11</v>
      </c>
    </row>
    <row r="3302" spans="1:15" x14ac:dyDescent="0.2">
      <c r="A3302" s="60" t="s">
        <v>10010</v>
      </c>
      <c r="B3302" s="60" t="s">
        <v>6249</v>
      </c>
      <c r="C3302" s="60">
        <v>39</v>
      </c>
      <c r="D3302" s="60" t="s">
        <v>27</v>
      </c>
      <c r="E3302" s="60" t="s">
        <v>10011</v>
      </c>
      <c r="F3302" s="60">
        <v>-6842</v>
      </c>
      <c r="G3302" s="60" t="s">
        <v>52</v>
      </c>
      <c r="H3302" s="60" t="s">
        <v>53</v>
      </c>
      <c r="I3302" s="60">
        <v>109577</v>
      </c>
      <c r="J3302" s="60" t="s">
        <v>6858</v>
      </c>
      <c r="K3302" s="60" t="s">
        <v>47</v>
      </c>
      <c r="L3302" s="60" t="s">
        <v>32</v>
      </c>
      <c r="M3302" s="60">
        <v>2.98</v>
      </c>
      <c r="N3302" s="60" t="s">
        <v>74</v>
      </c>
      <c r="O3302" s="60">
        <v>9</v>
      </c>
    </row>
    <row r="3303" spans="1:15" x14ac:dyDescent="0.2">
      <c r="A3303" s="60" t="s">
        <v>10012</v>
      </c>
      <c r="B3303" s="60" t="s">
        <v>10013</v>
      </c>
      <c r="C3303" s="60">
        <v>51</v>
      </c>
      <c r="D3303" s="60" t="s">
        <v>50</v>
      </c>
      <c r="E3303" s="60" t="s">
        <v>10014</v>
      </c>
      <c r="F3303" s="60">
        <v>-10061</v>
      </c>
      <c r="G3303" s="60" t="s">
        <v>19</v>
      </c>
      <c r="H3303" s="60" t="s">
        <v>144</v>
      </c>
      <c r="I3303" s="60">
        <v>174532.2</v>
      </c>
      <c r="J3303" s="60" t="s">
        <v>814</v>
      </c>
      <c r="K3303" s="60" t="s">
        <v>40</v>
      </c>
      <c r="L3303" s="60" t="s">
        <v>56</v>
      </c>
      <c r="M3303" s="60">
        <v>1.93</v>
      </c>
      <c r="N3303" s="60" t="s">
        <v>33</v>
      </c>
      <c r="O3303" s="60">
        <v>17</v>
      </c>
    </row>
    <row r="3304" spans="1:15" x14ac:dyDescent="0.2">
      <c r="A3304" s="60" t="s">
        <v>10015</v>
      </c>
      <c r="B3304" s="60" t="s">
        <v>2433</v>
      </c>
      <c r="C3304" s="60">
        <v>39</v>
      </c>
      <c r="D3304" s="60" t="s">
        <v>17</v>
      </c>
      <c r="E3304" s="60" t="s">
        <v>10016</v>
      </c>
      <c r="F3304" s="60">
        <v>-7635</v>
      </c>
      <c r="G3304" s="60" t="s">
        <v>99</v>
      </c>
      <c r="H3304" s="60" t="s">
        <v>30</v>
      </c>
      <c r="I3304" s="60">
        <v>140061.35</v>
      </c>
      <c r="J3304" s="60" t="s">
        <v>2634</v>
      </c>
      <c r="K3304" s="60" t="s">
        <v>81</v>
      </c>
      <c r="L3304" s="60" t="s">
        <v>23</v>
      </c>
      <c r="M3304" s="60">
        <v>3.84</v>
      </c>
      <c r="N3304" s="60" t="s">
        <v>24</v>
      </c>
      <c r="O3304" s="60">
        <v>37</v>
      </c>
    </row>
    <row r="3305" spans="1:15" x14ac:dyDescent="0.2">
      <c r="A3305" s="60" t="s">
        <v>10017</v>
      </c>
      <c r="B3305" s="60" t="s">
        <v>4795</v>
      </c>
      <c r="C3305" s="60">
        <v>53</v>
      </c>
      <c r="D3305" s="60" t="s">
        <v>27</v>
      </c>
      <c r="E3305" s="60" t="s">
        <v>10018</v>
      </c>
      <c r="F3305" s="60">
        <v>-3341</v>
      </c>
      <c r="G3305" s="60" t="s">
        <v>37</v>
      </c>
      <c r="H3305" s="60" t="s">
        <v>71</v>
      </c>
      <c r="I3305" s="60">
        <v>74002.66</v>
      </c>
      <c r="J3305" s="60" t="s">
        <v>10019</v>
      </c>
      <c r="K3305" s="60" t="s">
        <v>47</v>
      </c>
      <c r="L3305" s="60" t="s">
        <v>73</v>
      </c>
      <c r="M3305" s="60">
        <v>4.42</v>
      </c>
      <c r="N3305" s="60" t="s">
        <v>74</v>
      </c>
      <c r="O3305" s="60">
        <v>30</v>
      </c>
    </row>
    <row r="3306" spans="1:15" x14ac:dyDescent="0.2">
      <c r="A3306" s="60" t="s">
        <v>10020</v>
      </c>
      <c r="B3306" s="60" t="s">
        <v>1616</v>
      </c>
      <c r="C3306" s="60">
        <v>34</v>
      </c>
      <c r="D3306" s="60" t="s">
        <v>17</v>
      </c>
      <c r="E3306" s="60" t="s">
        <v>10021</v>
      </c>
      <c r="F3306" s="60">
        <v>-2905</v>
      </c>
      <c r="G3306" s="60" t="s">
        <v>116</v>
      </c>
      <c r="H3306" s="60" t="s">
        <v>194</v>
      </c>
      <c r="I3306" s="60">
        <v>112717.72</v>
      </c>
      <c r="J3306" s="60" t="s">
        <v>5431</v>
      </c>
      <c r="K3306" s="60" t="s">
        <v>104</v>
      </c>
      <c r="L3306" s="60" t="s">
        <v>23</v>
      </c>
      <c r="M3306" s="60">
        <v>3.53</v>
      </c>
      <c r="N3306" s="60" t="s">
        <v>24</v>
      </c>
      <c r="O3306" s="60">
        <v>15</v>
      </c>
    </row>
    <row r="3307" spans="1:15" x14ac:dyDescent="0.2">
      <c r="A3307" s="60" t="s">
        <v>10022</v>
      </c>
      <c r="B3307" s="60" t="s">
        <v>10023</v>
      </c>
      <c r="C3307" s="60">
        <v>63</v>
      </c>
      <c r="D3307" s="60" t="s">
        <v>50</v>
      </c>
      <c r="E3307" s="60" t="s">
        <v>10024</v>
      </c>
      <c r="F3307" s="60">
        <v>-2315</v>
      </c>
      <c r="G3307" s="60" t="s">
        <v>37</v>
      </c>
      <c r="H3307" s="60" t="s">
        <v>173</v>
      </c>
      <c r="I3307" s="60">
        <v>151401.13</v>
      </c>
      <c r="J3307" s="60" t="s">
        <v>10025</v>
      </c>
      <c r="K3307" s="60" t="s">
        <v>22</v>
      </c>
      <c r="L3307" s="60" t="s">
        <v>56</v>
      </c>
      <c r="M3307" s="60">
        <v>4.58</v>
      </c>
      <c r="N3307" s="60" t="s">
        <v>74</v>
      </c>
      <c r="O3307" s="60">
        <v>14</v>
      </c>
    </row>
    <row r="3308" spans="1:15" x14ac:dyDescent="0.2">
      <c r="A3308" s="60" t="s">
        <v>10026</v>
      </c>
      <c r="B3308" s="60" t="s">
        <v>10027</v>
      </c>
      <c r="C3308" s="60">
        <v>22</v>
      </c>
      <c r="D3308" s="60" t="s">
        <v>50</v>
      </c>
      <c r="E3308" s="60" t="s">
        <v>10028</v>
      </c>
      <c r="F3308" s="60">
        <v>-4728</v>
      </c>
      <c r="G3308" s="60" t="s">
        <v>94</v>
      </c>
      <c r="H3308" s="60" t="s">
        <v>173</v>
      </c>
      <c r="I3308" s="60">
        <v>157618.10999999999</v>
      </c>
      <c r="J3308" s="60" t="s">
        <v>7859</v>
      </c>
      <c r="K3308" s="60" t="s">
        <v>47</v>
      </c>
      <c r="L3308" s="60" t="s">
        <v>73</v>
      </c>
      <c r="M3308" s="60">
        <v>1.21</v>
      </c>
      <c r="N3308" s="60" t="s">
        <v>41</v>
      </c>
      <c r="O3308" s="60">
        <v>2</v>
      </c>
    </row>
    <row r="3309" spans="1:15" x14ac:dyDescent="0.2">
      <c r="A3309" s="60" t="s">
        <v>10029</v>
      </c>
      <c r="B3309" s="60" t="s">
        <v>3665</v>
      </c>
      <c r="C3309" s="60">
        <v>48</v>
      </c>
      <c r="D3309" s="60" t="s">
        <v>17</v>
      </c>
      <c r="E3309" s="60" t="s">
        <v>10030</v>
      </c>
      <c r="F3309" s="60">
        <v>-7232</v>
      </c>
      <c r="G3309" s="60" t="s">
        <v>37</v>
      </c>
      <c r="H3309" s="60" t="s">
        <v>173</v>
      </c>
      <c r="I3309" s="60">
        <v>93267.54</v>
      </c>
      <c r="J3309" s="60" t="s">
        <v>3674</v>
      </c>
      <c r="K3309" s="60" t="s">
        <v>62</v>
      </c>
      <c r="L3309" s="60" t="s">
        <v>23</v>
      </c>
      <c r="M3309" s="60">
        <v>3.1</v>
      </c>
      <c r="N3309" s="60" t="s">
        <v>24</v>
      </c>
      <c r="O3309" s="60">
        <v>35</v>
      </c>
    </row>
    <row r="3310" spans="1:15" x14ac:dyDescent="0.2">
      <c r="A3310" s="60" t="s">
        <v>10031</v>
      </c>
      <c r="B3310" s="60" t="s">
        <v>3653</v>
      </c>
      <c r="C3310" s="60">
        <v>61</v>
      </c>
      <c r="D3310" s="60" t="s">
        <v>17</v>
      </c>
      <c r="E3310" s="60" t="s">
        <v>10032</v>
      </c>
      <c r="F3310" s="60">
        <v>-8527</v>
      </c>
      <c r="G3310" s="60" t="s">
        <v>52</v>
      </c>
      <c r="H3310" s="60" t="s">
        <v>20</v>
      </c>
      <c r="I3310" s="60">
        <v>41139.75</v>
      </c>
      <c r="J3310" s="60" t="s">
        <v>309</v>
      </c>
      <c r="K3310" s="60" t="s">
        <v>62</v>
      </c>
      <c r="L3310" s="60" t="s">
        <v>73</v>
      </c>
      <c r="M3310" s="60">
        <v>2.95</v>
      </c>
      <c r="N3310" s="60" t="s">
        <v>24</v>
      </c>
      <c r="O3310" s="60">
        <v>12</v>
      </c>
    </row>
    <row r="3311" spans="1:15" x14ac:dyDescent="0.2">
      <c r="A3311" s="60" t="s">
        <v>10033</v>
      </c>
      <c r="B3311" s="60" t="s">
        <v>10034</v>
      </c>
      <c r="C3311" s="60">
        <v>51</v>
      </c>
      <c r="D3311" s="60" t="s">
        <v>17</v>
      </c>
      <c r="E3311" s="60" t="s">
        <v>10035</v>
      </c>
      <c r="F3311" s="60">
        <v>-8204</v>
      </c>
      <c r="G3311" s="60" t="s">
        <v>45</v>
      </c>
      <c r="H3311" s="60" t="s">
        <v>38</v>
      </c>
      <c r="I3311" s="60">
        <v>132700.45000000001</v>
      </c>
      <c r="J3311" s="60" t="s">
        <v>9524</v>
      </c>
      <c r="K3311" s="60" t="s">
        <v>81</v>
      </c>
      <c r="L3311" s="60" t="s">
        <v>73</v>
      </c>
      <c r="M3311" s="60">
        <v>2.82</v>
      </c>
      <c r="N3311" s="60" t="s">
        <v>33</v>
      </c>
      <c r="O3311" s="60">
        <v>1</v>
      </c>
    </row>
    <row r="3312" spans="1:15" x14ac:dyDescent="0.2">
      <c r="A3312" s="60" t="s">
        <v>10036</v>
      </c>
      <c r="B3312" s="60" t="s">
        <v>3506</v>
      </c>
      <c r="C3312" s="60">
        <v>42</v>
      </c>
      <c r="D3312" s="60" t="s">
        <v>27</v>
      </c>
      <c r="E3312" s="60" t="s">
        <v>10037</v>
      </c>
      <c r="F3312" s="60">
        <v>-8833</v>
      </c>
      <c r="G3312" s="60" t="s">
        <v>37</v>
      </c>
      <c r="H3312" s="60" t="s">
        <v>173</v>
      </c>
      <c r="I3312" s="60">
        <v>109794.39</v>
      </c>
      <c r="J3312" s="60" t="s">
        <v>6690</v>
      </c>
      <c r="K3312" s="60" t="s">
        <v>127</v>
      </c>
      <c r="L3312" s="60" t="s">
        <v>23</v>
      </c>
      <c r="M3312" s="60">
        <v>3.58</v>
      </c>
      <c r="N3312" s="60" t="s">
        <v>33</v>
      </c>
      <c r="O3312" s="60">
        <v>34</v>
      </c>
    </row>
    <row r="3313" spans="1:15" x14ac:dyDescent="0.2">
      <c r="A3313" s="60" t="s">
        <v>10038</v>
      </c>
      <c r="B3313" s="60" t="s">
        <v>3404</v>
      </c>
      <c r="C3313" s="60">
        <v>53</v>
      </c>
      <c r="D3313" s="60" t="s">
        <v>17</v>
      </c>
      <c r="E3313" s="60" t="s">
        <v>10039</v>
      </c>
      <c r="F3313" s="60">
        <v>-4847</v>
      </c>
      <c r="G3313" s="60" t="s">
        <v>99</v>
      </c>
      <c r="H3313" s="60" t="s">
        <v>53</v>
      </c>
      <c r="I3313" s="60">
        <v>76973.62</v>
      </c>
      <c r="J3313" s="60" t="s">
        <v>4070</v>
      </c>
      <c r="K3313" s="60" t="s">
        <v>81</v>
      </c>
      <c r="L3313" s="60" t="s">
        <v>32</v>
      </c>
      <c r="M3313" s="60">
        <v>1.07</v>
      </c>
      <c r="N3313" s="60" t="s">
        <v>41</v>
      </c>
      <c r="O3313" s="60">
        <v>15</v>
      </c>
    </row>
    <row r="3314" spans="1:15" x14ac:dyDescent="0.2">
      <c r="A3314" s="60" t="s">
        <v>10040</v>
      </c>
      <c r="B3314" s="60" t="s">
        <v>1893</v>
      </c>
      <c r="C3314" s="60">
        <v>58</v>
      </c>
      <c r="D3314" s="60" t="s">
        <v>27</v>
      </c>
      <c r="E3314" s="60" t="s">
        <v>10041</v>
      </c>
      <c r="F3314" s="60">
        <v>-10300</v>
      </c>
      <c r="G3314" s="60" t="s">
        <v>19</v>
      </c>
      <c r="H3314" s="60" t="s">
        <v>30</v>
      </c>
      <c r="I3314" s="60">
        <v>90361.22</v>
      </c>
      <c r="J3314" s="60" t="s">
        <v>5120</v>
      </c>
      <c r="K3314" s="60" t="s">
        <v>62</v>
      </c>
      <c r="L3314" s="60" t="s">
        <v>23</v>
      </c>
      <c r="M3314" s="60">
        <v>4.05</v>
      </c>
      <c r="N3314" s="60" t="s">
        <v>74</v>
      </c>
      <c r="O3314" s="60">
        <v>19</v>
      </c>
    </row>
    <row r="3315" spans="1:15" x14ac:dyDescent="0.2">
      <c r="A3315" s="60" t="s">
        <v>10042</v>
      </c>
      <c r="B3315" s="60" t="s">
        <v>669</v>
      </c>
      <c r="C3315" s="60">
        <v>25</v>
      </c>
      <c r="D3315" s="60" t="s">
        <v>27</v>
      </c>
      <c r="E3315" s="60" t="s">
        <v>10043</v>
      </c>
      <c r="F3315" s="60">
        <v>-4005</v>
      </c>
      <c r="G3315" s="60" t="s">
        <v>78</v>
      </c>
      <c r="H3315" s="60" t="s">
        <v>30</v>
      </c>
      <c r="I3315" s="60">
        <v>57868.7</v>
      </c>
      <c r="J3315" s="60" t="s">
        <v>10044</v>
      </c>
      <c r="K3315" s="60" t="s">
        <v>136</v>
      </c>
      <c r="L3315" s="60" t="s">
        <v>73</v>
      </c>
      <c r="M3315" s="60">
        <v>1.01</v>
      </c>
      <c r="N3315" s="60" t="s">
        <v>24</v>
      </c>
      <c r="O3315" s="60">
        <v>40</v>
      </c>
    </row>
    <row r="3316" spans="1:15" x14ac:dyDescent="0.2">
      <c r="A3316" s="60" t="s">
        <v>10045</v>
      </c>
      <c r="B3316" s="60" t="s">
        <v>3928</v>
      </c>
      <c r="C3316" s="60">
        <v>41</v>
      </c>
      <c r="D3316" s="60" t="s">
        <v>27</v>
      </c>
      <c r="E3316" s="60" t="s">
        <v>10046</v>
      </c>
      <c r="F3316" s="60">
        <v>-4880</v>
      </c>
      <c r="G3316" s="60" t="s">
        <v>78</v>
      </c>
      <c r="H3316" s="60" t="s">
        <v>194</v>
      </c>
      <c r="I3316" s="60">
        <v>69779.41</v>
      </c>
      <c r="J3316" s="60" t="s">
        <v>1673</v>
      </c>
      <c r="K3316" s="60" t="s">
        <v>47</v>
      </c>
      <c r="L3316" s="60" t="s">
        <v>32</v>
      </c>
      <c r="M3316" s="60">
        <v>4.0999999999999996</v>
      </c>
      <c r="N3316" s="60" t="s">
        <v>74</v>
      </c>
      <c r="O3316" s="60">
        <v>0</v>
      </c>
    </row>
    <row r="3317" spans="1:15" x14ac:dyDescent="0.2">
      <c r="A3317" s="60" t="s">
        <v>10047</v>
      </c>
      <c r="B3317" s="60" t="s">
        <v>2960</v>
      </c>
      <c r="C3317" s="60">
        <v>34</v>
      </c>
      <c r="D3317" s="60" t="s">
        <v>27</v>
      </c>
      <c r="E3317" s="60" t="s">
        <v>10048</v>
      </c>
      <c r="F3317" s="60">
        <v>-5262</v>
      </c>
      <c r="G3317" s="60" t="s">
        <v>85</v>
      </c>
      <c r="H3317" s="60" t="s">
        <v>53</v>
      </c>
      <c r="I3317" s="60">
        <v>73389.789999999994</v>
      </c>
      <c r="J3317" s="60" t="s">
        <v>1969</v>
      </c>
      <c r="K3317" s="60" t="s">
        <v>62</v>
      </c>
      <c r="L3317" s="60" t="s">
        <v>23</v>
      </c>
      <c r="M3317" s="60">
        <v>3.56</v>
      </c>
      <c r="N3317" s="60" t="s">
        <v>41</v>
      </c>
      <c r="O3317" s="60">
        <v>36</v>
      </c>
    </row>
    <row r="3318" spans="1:15" x14ac:dyDescent="0.2">
      <c r="A3318" s="60" t="s">
        <v>10049</v>
      </c>
      <c r="B3318" s="60" t="s">
        <v>7795</v>
      </c>
      <c r="C3318" s="60">
        <v>36</v>
      </c>
      <c r="D3318" s="60" t="s">
        <v>50</v>
      </c>
      <c r="E3318" s="60" t="s">
        <v>10050</v>
      </c>
      <c r="F3318" s="60">
        <v>-7528</v>
      </c>
      <c r="G3318" s="60" t="s">
        <v>29</v>
      </c>
      <c r="H3318" s="60" t="s">
        <v>71</v>
      </c>
      <c r="I3318" s="60">
        <v>127251.59</v>
      </c>
      <c r="J3318" s="60" t="s">
        <v>4918</v>
      </c>
      <c r="K3318" s="60" t="s">
        <v>104</v>
      </c>
      <c r="L3318" s="60" t="s">
        <v>32</v>
      </c>
      <c r="M3318" s="60">
        <v>3.35</v>
      </c>
      <c r="N3318" s="60" t="s">
        <v>57</v>
      </c>
      <c r="O3318" s="60">
        <v>17</v>
      </c>
    </row>
    <row r="3319" spans="1:15" x14ac:dyDescent="0.2">
      <c r="A3319" s="60" t="s">
        <v>10051</v>
      </c>
      <c r="B3319" s="60" t="s">
        <v>3958</v>
      </c>
      <c r="C3319" s="60">
        <v>53</v>
      </c>
      <c r="D3319" s="60" t="s">
        <v>50</v>
      </c>
      <c r="E3319" s="60" t="s">
        <v>10052</v>
      </c>
      <c r="F3319" s="60">
        <v>-10946</v>
      </c>
      <c r="G3319" s="60" t="s">
        <v>52</v>
      </c>
      <c r="H3319" s="60" t="s">
        <v>79</v>
      </c>
      <c r="I3319" s="60">
        <v>101463.94</v>
      </c>
      <c r="J3319" s="60" t="s">
        <v>9081</v>
      </c>
      <c r="K3319" s="60" t="s">
        <v>47</v>
      </c>
      <c r="L3319" s="60" t="s">
        <v>56</v>
      </c>
      <c r="M3319" s="60">
        <v>1.28</v>
      </c>
      <c r="N3319" s="60" t="s">
        <v>33</v>
      </c>
      <c r="O3319" s="60">
        <v>0</v>
      </c>
    </row>
    <row r="3320" spans="1:15" x14ac:dyDescent="0.2">
      <c r="A3320" s="60" t="s">
        <v>10053</v>
      </c>
      <c r="B3320" s="60" t="s">
        <v>8965</v>
      </c>
      <c r="C3320" s="60">
        <v>22</v>
      </c>
      <c r="D3320" s="60" t="s">
        <v>17</v>
      </c>
      <c r="E3320" s="60" t="s">
        <v>10054</v>
      </c>
      <c r="F3320" s="60">
        <v>-2830</v>
      </c>
      <c r="G3320" s="60" t="s">
        <v>29</v>
      </c>
      <c r="H3320" s="60" t="s">
        <v>30</v>
      </c>
      <c r="I3320" s="60">
        <v>164937.82999999999</v>
      </c>
      <c r="J3320" s="60" t="s">
        <v>4143</v>
      </c>
      <c r="K3320" s="60" t="s">
        <v>104</v>
      </c>
      <c r="L3320" s="60" t="s">
        <v>23</v>
      </c>
      <c r="M3320" s="60">
        <v>1.52</v>
      </c>
      <c r="N3320" s="60" t="s">
        <v>24</v>
      </c>
      <c r="O3320" s="60">
        <v>7</v>
      </c>
    </row>
    <row r="3321" spans="1:15" x14ac:dyDescent="0.2">
      <c r="A3321" s="60" t="s">
        <v>10055</v>
      </c>
      <c r="B3321" s="60" t="s">
        <v>7895</v>
      </c>
      <c r="C3321" s="60">
        <v>49</v>
      </c>
      <c r="D3321" s="60" t="s">
        <v>50</v>
      </c>
      <c r="E3321" s="60" t="s">
        <v>10056</v>
      </c>
      <c r="F3321" s="60">
        <v>-3025</v>
      </c>
      <c r="G3321" s="60" t="s">
        <v>94</v>
      </c>
      <c r="H3321" s="60" t="s">
        <v>30</v>
      </c>
      <c r="I3321" s="60">
        <v>97251.64</v>
      </c>
      <c r="J3321" s="60" t="s">
        <v>675</v>
      </c>
      <c r="K3321" s="60" t="s">
        <v>55</v>
      </c>
      <c r="L3321" s="60" t="s">
        <v>73</v>
      </c>
      <c r="M3321" s="60">
        <v>2.29</v>
      </c>
      <c r="N3321" s="60" t="s">
        <v>57</v>
      </c>
      <c r="O3321" s="60">
        <v>34</v>
      </c>
    </row>
    <row r="3322" spans="1:15" x14ac:dyDescent="0.2">
      <c r="A3322" s="60" t="s">
        <v>10057</v>
      </c>
      <c r="B3322" s="60" t="s">
        <v>3198</v>
      </c>
      <c r="C3322" s="60">
        <v>50</v>
      </c>
      <c r="D3322" s="60" t="s">
        <v>50</v>
      </c>
      <c r="E3322" s="60" t="s">
        <v>10058</v>
      </c>
      <c r="F3322" s="60">
        <v>-5584</v>
      </c>
      <c r="G3322" s="60" t="s">
        <v>116</v>
      </c>
      <c r="H3322" s="60" t="s">
        <v>30</v>
      </c>
      <c r="I3322" s="60">
        <v>172219.96</v>
      </c>
      <c r="J3322" s="60" t="s">
        <v>4787</v>
      </c>
      <c r="K3322" s="60" t="s">
        <v>136</v>
      </c>
      <c r="L3322" s="60" t="s">
        <v>73</v>
      </c>
      <c r="M3322" s="60">
        <v>2.73</v>
      </c>
      <c r="N3322" s="60" t="s">
        <v>57</v>
      </c>
      <c r="O3322" s="60">
        <v>10</v>
      </c>
    </row>
    <row r="3323" spans="1:15" x14ac:dyDescent="0.2">
      <c r="A3323" s="60" t="s">
        <v>10059</v>
      </c>
      <c r="B3323" s="60" t="s">
        <v>3229</v>
      </c>
      <c r="C3323" s="60">
        <v>32</v>
      </c>
      <c r="D3323" s="60" t="s">
        <v>17</v>
      </c>
      <c r="E3323" s="60" t="s">
        <v>10060</v>
      </c>
      <c r="F3323" s="60">
        <v>-3389</v>
      </c>
      <c r="G3323" s="60" t="s">
        <v>99</v>
      </c>
      <c r="H3323" s="60" t="s">
        <v>20</v>
      </c>
      <c r="I3323" s="60">
        <v>171127.55</v>
      </c>
      <c r="J3323" s="60" t="s">
        <v>1598</v>
      </c>
      <c r="K3323" s="60" t="s">
        <v>55</v>
      </c>
      <c r="L3323" s="60" t="s">
        <v>32</v>
      </c>
      <c r="M3323" s="60">
        <v>1.87</v>
      </c>
      <c r="N3323" s="60" t="s">
        <v>57</v>
      </c>
      <c r="O3323" s="60">
        <v>1</v>
      </c>
    </row>
    <row r="3324" spans="1:15" x14ac:dyDescent="0.2">
      <c r="A3324" s="60" t="s">
        <v>10061</v>
      </c>
      <c r="B3324" s="60" t="s">
        <v>10062</v>
      </c>
      <c r="C3324" s="60">
        <v>53</v>
      </c>
      <c r="D3324" s="60" t="s">
        <v>17</v>
      </c>
      <c r="E3324" s="60" t="s">
        <v>10063</v>
      </c>
      <c r="F3324" s="60">
        <v>-7454</v>
      </c>
      <c r="G3324" s="60" t="s">
        <v>45</v>
      </c>
      <c r="H3324" s="60" t="s">
        <v>71</v>
      </c>
      <c r="I3324" s="60">
        <v>179807.31</v>
      </c>
      <c r="J3324" s="60" t="s">
        <v>904</v>
      </c>
      <c r="K3324" s="60" t="s">
        <v>136</v>
      </c>
      <c r="L3324" s="60" t="s">
        <v>32</v>
      </c>
      <c r="M3324" s="60">
        <v>2.25</v>
      </c>
      <c r="N3324" s="60" t="s">
        <v>24</v>
      </c>
      <c r="O3324" s="60">
        <v>11</v>
      </c>
    </row>
    <row r="3325" spans="1:15" x14ac:dyDescent="0.2">
      <c r="A3325" s="60" t="s">
        <v>10064</v>
      </c>
      <c r="B3325" s="60" t="s">
        <v>3085</v>
      </c>
      <c r="C3325" s="60">
        <v>38</v>
      </c>
      <c r="D3325" s="60" t="s">
        <v>50</v>
      </c>
      <c r="E3325" s="60" t="s">
        <v>10065</v>
      </c>
      <c r="F3325" s="60">
        <v>-2873</v>
      </c>
      <c r="G3325" s="60" t="s">
        <v>85</v>
      </c>
      <c r="H3325" s="60" t="s">
        <v>38</v>
      </c>
      <c r="I3325" s="60">
        <v>66974.83</v>
      </c>
      <c r="J3325" s="60" t="s">
        <v>10066</v>
      </c>
      <c r="K3325" s="60" t="s">
        <v>47</v>
      </c>
      <c r="L3325" s="60" t="s">
        <v>73</v>
      </c>
      <c r="M3325" s="60">
        <v>1.1399999999999999</v>
      </c>
      <c r="N3325" s="60" t="s">
        <v>41</v>
      </c>
      <c r="O3325" s="60">
        <v>10</v>
      </c>
    </row>
    <row r="3326" spans="1:15" x14ac:dyDescent="0.2">
      <c r="A3326" s="60" t="s">
        <v>10067</v>
      </c>
      <c r="B3326" s="60" t="s">
        <v>6016</v>
      </c>
      <c r="C3326" s="60">
        <v>34</v>
      </c>
      <c r="D3326" s="60" t="s">
        <v>27</v>
      </c>
      <c r="E3326" s="60" t="s">
        <v>10068</v>
      </c>
      <c r="F3326" s="60">
        <v>-3904</v>
      </c>
      <c r="G3326" s="60" t="s">
        <v>37</v>
      </c>
      <c r="H3326" s="60" t="s">
        <v>30</v>
      </c>
      <c r="I3326" s="60">
        <v>159564.82999999999</v>
      </c>
      <c r="J3326" s="60" t="s">
        <v>3787</v>
      </c>
      <c r="K3326" s="60" t="s">
        <v>47</v>
      </c>
      <c r="L3326" s="60" t="s">
        <v>32</v>
      </c>
      <c r="M3326" s="60">
        <v>3.86</v>
      </c>
      <c r="N3326" s="60" t="s">
        <v>41</v>
      </c>
      <c r="O3326" s="60">
        <v>32</v>
      </c>
    </row>
    <row r="3327" spans="1:15" x14ac:dyDescent="0.2">
      <c r="A3327" s="60" t="s">
        <v>10069</v>
      </c>
      <c r="B3327" s="60" t="s">
        <v>10070</v>
      </c>
      <c r="C3327" s="60">
        <v>45</v>
      </c>
      <c r="D3327" s="60" t="s">
        <v>17</v>
      </c>
      <c r="E3327" s="60" t="s">
        <v>10071</v>
      </c>
      <c r="F3327" s="60">
        <v>-3226</v>
      </c>
      <c r="G3327" s="60" t="s">
        <v>37</v>
      </c>
      <c r="H3327" s="60" t="s">
        <v>30</v>
      </c>
      <c r="I3327" s="60">
        <v>145554.46</v>
      </c>
      <c r="J3327" s="60" t="s">
        <v>1692</v>
      </c>
      <c r="K3327" s="60" t="s">
        <v>81</v>
      </c>
      <c r="L3327" s="60" t="s">
        <v>73</v>
      </c>
      <c r="M3327" s="60">
        <v>3.25</v>
      </c>
      <c r="N3327" s="60" t="s">
        <v>33</v>
      </c>
      <c r="O3327" s="60">
        <v>36</v>
      </c>
    </row>
    <row r="3328" spans="1:15" x14ac:dyDescent="0.2">
      <c r="A3328" s="60" t="s">
        <v>10072</v>
      </c>
      <c r="B3328" s="60" t="s">
        <v>8999</v>
      </c>
      <c r="C3328" s="60">
        <v>54</v>
      </c>
      <c r="D3328" s="60" t="s">
        <v>17</v>
      </c>
      <c r="E3328" s="60" t="s">
        <v>10073</v>
      </c>
      <c r="F3328" s="60">
        <v>-10295</v>
      </c>
      <c r="G3328" s="60" t="s">
        <v>78</v>
      </c>
      <c r="H3328" s="60" t="s">
        <v>30</v>
      </c>
      <c r="I3328" s="60">
        <v>61376.08</v>
      </c>
      <c r="J3328" s="60" t="s">
        <v>2261</v>
      </c>
      <c r="K3328" s="60" t="s">
        <v>47</v>
      </c>
      <c r="L3328" s="60" t="s">
        <v>23</v>
      </c>
      <c r="M3328" s="60">
        <v>1.02</v>
      </c>
      <c r="N3328" s="60" t="s">
        <v>74</v>
      </c>
      <c r="O3328" s="60">
        <v>35</v>
      </c>
    </row>
    <row r="3329" spans="1:15" x14ac:dyDescent="0.2">
      <c r="A3329" s="60" t="s">
        <v>10074</v>
      </c>
      <c r="B3329" s="60" t="s">
        <v>10075</v>
      </c>
      <c r="C3329" s="60">
        <v>57</v>
      </c>
      <c r="D3329" s="60" t="s">
        <v>50</v>
      </c>
      <c r="E3329" s="60" t="s">
        <v>10076</v>
      </c>
      <c r="F3329" s="60">
        <v>-7006</v>
      </c>
      <c r="G3329" s="60" t="s">
        <v>29</v>
      </c>
      <c r="H3329" s="60" t="s">
        <v>79</v>
      </c>
      <c r="I3329" s="60">
        <v>76343.649999999994</v>
      </c>
      <c r="J3329" s="60" t="s">
        <v>3926</v>
      </c>
      <c r="K3329" s="60" t="s">
        <v>62</v>
      </c>
      <c r="L3329" s="60" t="s">
        <v>32</v>
      </c>
      <c r="M3329" s="60">
        <v>3.97</v>
      </c>
      <c r="N3329" s="60" t="s">
        <v>74</v>
      </c>
      <c r="O3329" s="60">
        <v>17</v>
      </c>
    </row>
    <row r="3330" spans="1:15" x14ac:dyDescent="0.2">
      <c r="A3330" s="60" t="s">
        <v>10077</v>
      </c>
      <c r="B3330" s="60" t="s">
        <v>2225</v>
      </c>
      <c r="C3330" s="60">
        <v>45</v>
      </c>
      <c r="D3330" s="60" t="s">
        <v>17</v>
      </c>
      <c r="E3330" s="60" t="s">
        <v>10078</v>
      </c>
      <c r="F3330" s="60">
        <v>-7954</v>
      </c>
      <c r="G3330" s="60" t="s">
        <v>52</v>
      </c>
      <c r="H3330" s="60" t="s">
        <v>53</v>
      </c>
      <c r="I3330" s="60">
        <v>131362.91</v>
      </c>
      <c r="J3330" s="60" t="s">
        <v>803</v>
      </c>
      <c r="K3330" s="60" t="s">
        <v>40</v>
      </c>
      <c r="L3330" s="60" t="s">
        <v>23</v>
      </c>
      <c r="M3330" s="60">
        <v>3.99</v>
      </c>
      <c r="N3330" s="60" t="s">
        <v>33</v>
      </c>
      <c r="O3330" s="60">
        <v>8</v>
      </c>
    </row>
    <row r="3331" spans="1:15" x14ac:dyDescent="0.2">
      <c r="A3331" s="60" t="s">
        <v>10079</v>
      </c>
      <c r="B3331" s="60" t="s">
        <v>7728</v>
      </c>
      <c r="C3331" s="60">
        <v>45</v>
      </c>
      <c r="D3331" s="60" t="s">
        <v>17</v>
      </c>
      <c r="E3331" s="60" t="s">
        <v>10080</v>
      </c>
      <c r="F3331" s="60">
        <v>-3984</v>
      </c>
      <c r="G3331" s="60" t="s">
        <v>19</v>
      </c>
      <c r="H3331" s="60" t="s">
        <v>144</v>
      </c>
      <c r="I3331" s="60">
        <v>164362.98000000001</v>
      </c>
      <c r="J3331" s="60" t="s">
        <v>309</v>
      </c>
      <c r="K3331" s="60" t="s">
        <v>62</v>
      </c>
      <c r="L3331" s="60" t="s">
        <v>73</v>
      </c>
      <c r="M3331" s="60">
        <v>3.96</v>
      </c>
      <c r="N3331" s="60" t="s">
        <v>24</v>
      </c>
      <c r="O3331" s="60">
        <v>19</v>
      </c>
    </row>
    <row r="3332" spans="1:15" x14ac:dyDescent="0.2">
      <c r="A3332" s="60" t="s">
        <v>10081</v>
      </c>
      <c r="B3332" s="60" t="s">
        <v>10082</v>
      </c>
      <c r="C3332" s="60">
        <v>49</v>
      </c>
      <c r="D3332" s="60" t="s">
        <v>17</v>
      </c>
      <c r="E3332" s="60" t="s">
        <v>10083</v>
      </c>
      <c r="F3332" s="60">
        <v>-10498</v>
      </c>
      <c r="G3332" s="60" t="s">
        <v>45</v>
      </c>
      <c r="H3332" s="60" t="s">
        <v>38</v>
      </c>
      <c r="I3332" s="60">
        <v>154973.59</v>
      </c>
      <c r="J3332" s="60" t="s">
        <v>10084</v>
      </c>
      <c r="K3332" s="60" t="s">
        <v>62</v>
      </c>
      <c r="L3332" s="60" t="s">
        <v>56</v>
      </c>
      <c r="M3332" s="60">
        <v>2.21</v>
      </c>
      <c r="N3332" s="60" t="s">
        <v>74</v>
      </c>
      <c r="O3332" s="60">
        <v>15</v>
      </c>
    </row>
    <row r="3333" spans="1:15" x14ac:dyDescent="0.2">
      <c r="A3333" s="60" t="s">
        <v>10085</v>
      </c>
      <c r="B3333" s="60" t="s">
        <v>6630</v>
      </c>
      <c r="C3333" s="60">
        <v>39</v>
      </c>
      <c r="D3333" s="60" t="s">
        <v>27</v>
      </c>
      <c r="E3333" s="60" t="s">
        <v>10086</v>
      </c>
      <c r="F3333" s="60">
        <v>-5668</v>
      </c>
      <c r="G3333" s="60" t="s">
        <v>78</v>
      </c>
      <c r="H3333" s="60" t="s">
        <v>144</v>
      </c>
      <c r="I3333" s="60">
        <v>97375.44</v>
      </c>
      <c r="J3333" s="60" t="s">
        <v>10087</v>
      </c>
      <c r="K3333" s="60" t="s">
        <v>47</v>
      </c>
      <c r="L3333" s="60" t="s">
        <v>32</v>
      </c>
      <c r="M3333" s="60">
        <v>4.91</v>
      </c>
      <c r="N3333" s="60" t="s">
        <v>74</v>
      </c>
      <c r="O3333" s="60">
        <v>18</v>
      </c>
    </row>
    <row r="3334" spans="1:15" x14ac:dyDescent="0.2">
      <c r="A3334" s="60" t="s">
        <v>10088</v>
      </c>
      <c r="B3334" s="60" t="s">
        <v>6394</v>
      </c>
      <c r="C3334" s="60">
        <v>25</v>
      </c>
      <c r="D3334" s="60" t="s">
        <v>17</v>
      </c>
      <c r="E3334" s="60" t="s">
        <v>10089</v>
      </c>
      <c r="F3334" s="60">
        <v>-6338</v>
      </c>
      <c r="G3334" s="60" t="s">
        <v>94</v>
      </c>
      <c r="H3334" s="60" t="s">
        <v>71</v>
      </c>
      <c r="I3334" s="60">
        <v>85058.35</v>
      </c>
      <c r="J3334" s="60" t="s">
        <v>5683</v>
      </c>
      <c r="K3334" s="60" t="s">
        <v>81</v>
      </c>
      <c r="L3334" s="60" t="s">
        <v>32</v>
      </c>
      <c r="M3334" s="60">
        <v>4.18</v>
      </c>
      <c r="N3334" s="60" t="s">
        <v>74</v>
      </c>
      <c r="O3334" s="60">
        <v>38</v>
      </c>
    </row>
    <row r="3335" spans="1:15" x14ac:dyDescent="0.2">
      <c r="A3335" s="60" t="s">
        <v>10090</v>
      </c>
      <c r="B3335" s="60" t="s">
        <v>720</v>
      </c>
      <c r="C3335" s="60">
        <v>65</v>
      </c>
      <c r="D3335" s="60" t="s">
        <v>50</v>
      </c>
      <c r="E3335" s="60" t="s">
        <v>10091</v>
      </c>
      <c r="F3335" s="60">
        <v>-2712</v>
      </c>
      <c r="G3335" s="60" t="s">
        <v>52</v>
      </c>
      <c r="H3335" s="60" t="s">
        <v>173</v>
      </c>
      <c r="I3335" s="60">
        <v>69911.679999999993</v>
      </c>
      <c r="J3335" s="60" t="s">
        <v>10092</v>
      </c>
      <c r="K3335" s="60" t="s">
        <v>55</v>
      </c>
      <c r="L3335" s="60" t="s">
        <v>32</v>
      </c>
      <c r="M3335" s="60">
        <v>4.97</v>
      </c>
      <c r="N3335" s="60" t="s">
        <v>24</v>
      </c>
      <c r="O3335" s="60">
        <v>25</v>
      </c>
    </row>
    <row r="3336" spans="1:15" x14ac:dyDescent="0.2">
      <c r="A3336" s="60" t="s">
        <v>10093</v>
      </c>
      <c r="B3336" s="60" t="s">
        <v>4854</v>
      </c>
      <c r="C3336" s="60">
        <v>50</v>
      </c>
      <c r="D3336" s="60" t="s">
        <v>50</v>
      </c>
      <c r="E3336" s="60" t="s">
        <v>10094</v>
      </c>
      <c r="F3336" s="60">
        <v>-3346</v>
      </c>
      <c r="G3336" s="60" t="s">
        <v>29</v>
      </c>
      <c r="H3336" s="60" t="s">
        <v>79</v>
      </c>
      <c r="I3336" s="60">
        <v>129326.23</v>
      </c>
      <c r="J3336" s="60" t="s">
        <v>4940</v>
      </c>
      <c r="K3336" s="60" t="s">
        <v>104</v>
      </c>
      <c r="L3336" s="60" t="s">
        <v>73</v>
      </c>
      <c r="M3336" s="60">
        <v>2.13</v>
      </c>
      <c r="N3336" s="60" t="s">
        <v>57</v>
      </c>
      <c r="O3336" s="60">
        <v>26</v>
      </c>
    </row>
    <row r="3337" spans="1:15" x14ac:dyDescent="0.2">
      <c r="A3337" s="60" t="s">
        <v>10095</v>
      </c>
      <c r="B3337" s="60" t="s">
        <v>602</v>
      </c>
      <c r="C3337" s="60">
        <v>24</v>
      </c>
      <c r="D3337" s="60" t="s">
        <v>50</v>
      </c>
      <c r="E3337" s="60" t="s">
        <v>10096</v>
      </c>
      <c r="F3337" s="60">
        <v>-9622</v>
      </c>
      <c r="G3337" s="60" t="s">
        <v>85</v>
      </c>
      <c r="H3337" s="60" t="s">
        <v>71</v>
      </c>
      <c r="I3337" s="60">
        <v>141508.44</v>
      </c>
      <c r="J3337" s="60" t="s">
        <v>659</v>
      </c>
      <c r="K3337" s="60" t="s">
        <v>136</v>
      </c>
      <c r="L3337" s="60" t="s">
        <v>23</v>
      </c>
      <c r="M3337" s="60">
        <v>1.44</v>
      </c>
      <c r="N3337" s="60" t="s">
        <v>33</v>
      </c>
      <c r="O3337" s="60">
        <v>18</v>
      </c>
    </row>
    <row r="3338" spans="1:15" x14ac:dyDescent="0.2">
      <c r="A3338" s="60" t="s">
        <v>10097</v>
      </c>
      <c r="B3338" s="60" t="s">
        <v>1166</v>
      </c>
      <c r="C3338" s="60">
        <v>22</v>
      </c>
      <c r="D3338" s="60" t="s">
        <v>50</v>
      </c>
      <c r="E3338" s="60" t="s">
        <v>10098</v>
      </c>
      <c r="F3338" s="60">
        <v>-7445</v>
      </c>
      <c r="G3338" s="60" t="s">
        <v>78</v>
      </c>
      <c r="H3338" s="60" t="s">
        <v>71</v>
      </c>
      <c r="I3338" s="60">
        <v>51308.22</v>
      </c>
      <c r="J3338" s="60" t="s">
        <v>3674</v>
      </c>
      <c r="K3338" s="60" t="s">
        <v>40</v>
      </c>
      <c r="L3338" s="60" t="s">
        <v>73</v>
      </c>
      <c r="M3338" s="60">
        <v>3.87</v>
      </c>
      <c r="N3338" s="60" t="s">
        <v>74</v>
      </c>
      <c r="O3338" s="60">
        <v>1</v>
      </c>
    </row>
    <row r="3339" spans="1:15" x14ac:dyDescent="0.2">
      <c r="A3339" s="60" t="s">
        <v>10099</v>
      </c>
      <c r="B3339" s="60" t="s">
        <v>8256</v>
      </c>
      <c r="C3339" s="60">
        <v>59</v>
      </c>
      <c r="D3339" s="60" t="s">
        <v>27</v>
      </c>
      <c r="E3339" s="60" t="s">
        <v>10100</v>
      </c>
      <c r="F3339" s="60">
        <v>-3780</v>
      </c>
      <c r="G3339" s="60" t="s">
        <v>94</v>
      </c>
      <c r="H3339" s="60" t="s">
        <v>53</v>
      </c>
      <c r="I3339" s="60">
        <v>136301.64000000001</v>
      </c>
      <c r="J3339" s="60" t="s">
        <v>1812</v>
      </c>
      <c r="K3339" s="60" t="s">
        <v>136</v>
      </c>
      <c r="L3339" s="60" t="s">
        <v>73</v>
      </c>
      <c r="M3339" s="60">
        <v>4.67</v>
      </c>
      <c r="N3339" s="60" t="s">
        <v>24</v>
      </c>
      <c r="O3339" s="60">
        <v>1</v>
      </c>
    </row>
    <row r="3340" spans="1:15" x14ac:dyDescent="0.2">
      <c r="A3340" s="60" t="s">
        <v>10101</v>
      </c>
      <c r="B3340" s="60" t="s">
        <v>10102</v>
      </c>
      <c r="C3340" s="60">
        <v>60</v>
      </c>
      <c r="D3340" s="60" t="s">
        <v>27</v>
      </c>
      <c r="E3340" s="60" t="s">
        <v>10103</v>
      </c>
      <c r="F3340" s="60">
        <v>-7190</v>
      </c>
      <c r="G3340" s="60" t="s">
        <v>45</v>
      </c>
      <c r="H3340" s="60" t="s">
        <v>194</v>
      </c>
      <c r="I3340" s="60">
        <v>47411.79</v>
      </c>
      <c r="J3340" s="60" t="s">
        <v>5596</v>
      </c>
      <c r="K3340" s="60" t="s">
        <v>22</v>
      </c>
      <c r="L3340" s="60" t="s">
        <v>56</v>
      </c>
      <c r="M3340" s="60">
        <v>1.1599999999999999</v>
      </c>
      <c r="N3340" s="60" t="s">
        <v>33</v>
      </c>
      <c r="O3340" s="60">
        <v>13</v>
      </c>
    </row>
    <row r="3341" spans="1:15" x14ac:dyDescent="0.2">
      <c r="A3341" s="60" t="s">
        <v>10104</v>
      </c>
      <c r="B3341" s="60" t="s">
        <v>5984</v>
      </c>
      <c r="C3341" s="60">
        <v>44</v>
      </c>
      <c r="D3341" s="60" t="s">
        <v>50</v>
      </c>
      <c r="E3341" s="60" t="s">
        <v>10105</v>
      </c>
      <c r="F3341" s="60">
        <v>-7581</v>
      </c>
      <c r="G3341" s="60" t="s">
        <v>85</v>
      </c>
      <c r="H3341" s="60" t="s">
        <v>20</v>
      </c>
      <c r="I3341" s="60">
        <v>101077.86</v>
      </c>
      <c r="J3341" s="60" t="s">
        <v>1779</v>
      </c>
      <c r="K3341" s="60" t="s">
        <v>22</v>
      </c>
      <c r="L3341" s="60" t="s">
        <v>56</v>
      </c>
      <c r="M3341" s="60">
        <v>2.66</v>
      </c>
      <c r="N3341" s="60" t="s">
        <v>41</v>
      </c>
      <c r="O3341" s="60">
        <v>28</v>
      </c>
    </row>
    <row r="3342" spans="1:15" x14ac:dyDescent="0.2">
      <c r="A3342" s="60" t="s">
        <v>10106</v>
      </c>
      <c r="B3342" s="60" t="s">
        <v>10107</v>
      </c>
      <c r="C3342" s="60">
        <v>29</v>
      </c>
      <c r="D3342" s="60" t="s">
        <v>50</v>
      </c>
      <c r="E3342" s="60" t="s">
        <v>10108</v>
      </c>
      <c r="F3342" s="60">
        <v>-5838</v>
      </c>
      <c r="G3342" s="60" t="s">
        <v>37</v>
      </c>
      <c r="H3342" s="60" t="s">
        <v>71</v>
      </c>
      <c r="I3342" s="60">
        <v>83159.039999999994</v>
      </c>
      <c r="J3342" s="60" t="s">
        <v>2751</v>
      </c>
      <c r="K3342" s="60" t="s">
        <v>127</v>
      </c>
      <c r="L3342" s="60" t="s">
        <v>73</v>
      </c>
      <c r="M3342" s="60">
        <v>1.48</v>
      </c>
      <c r="N3342" s="60" t="s">
        <v>24</v>
      </c>
      <c r="O3342" s="60">
        <v>29</v>
      </c>
    </row>
    <row r="3343" spans="1:15" x14ac:dyDescent="0.2">
      <c r="A3343" s="60" t="s">
        <v>10109</v>
      </c>
      <c r="B3343" s="60" t="s">
        <v>709</v>
      </c>
      <c r="C3343" s="60">
        <v>65</v>
      </c>
      <c r="D3343" s="60" t="s">
        <v>27</v>
      </c>
      <c r="E3343" s="60" t="s">
        <v>10110</v>
      </c>
      <c r="F3343" s="60">
        <v>-6219</v>
      </c>
      <c r="G3343" s="60" t="s">
        <v>85</v>
      </c>
      <c r="H3343" s="60" t="s">
        <v>66</v>
      </c>
      <c r="I3343" s="60">
        <v>51654.45</v>
      </c>
      <c r="J3343" s="60" t="s">
        <v>2900</v>
      </c>
      <c r="K3343" s="60" t="s">
        <v>136</v>
      </c>
      <c r="L3343" s="60" t="s">
        <v>23</v>
      </c>
      <c r="M3343" s="60">
        <v>1.32</v>
      </c>
      <c r="N3343" s="60" t="s">
        <v>41</v>
      </c>
      <c r="O3343" s="60">
        <v>11</v>
      </c>
    </row>
    <row r="3344" spans="1:15" x14ac:dyDescent="0.2">
      <c r="A3344" s="60" t="s">
        <v>10111</v>
      </c>
      <c r="B3344" s="60" t="s">
        <v>10112</v>
      </c>
      <c r="C3344" s="60">
        <v>28</v>
      </c>
      <c r="D3344" s="60" t="s">
        <v>50</v>
      </c>
      <c r="E3344" s="60" t="s">
        <v>10113</v>
      </c>
      <c r="F3344" s="60">
        <v>-5604</v>
      </c>
      <c r="G3344" s="60" t="s">
        <v>116</v>
      </c>
      <c r="H3344" s="60" t="s">
        <v>71</v>
      </c>
      <c r="I3344" s="60">
        <v>40185.4</v>
      </c>
      <c r="J3344" s="60" t="s">
        <v>10114</v>
      </c>
      <c r="K3344" s="60" t="s">
        <v>104</v>
      </c>
      <c r="L3344" s="60" t="s">
        <v>73</v>
      </c>
      <c r="M3344" s="60">
        <v>1.04</v>
      </c>
      <c r="N3344" s="60" t="s">
        <v>33</v>
      </c>
      <c r="O3344" s="60">
        <v>31</v>
      </c>
    </row>
    <row r="3345" spans="1:15" x14ac:dyDescent="0.2">
      <c r="A3345" s="60" t="s">
        <v>10115</v>
      </c>
      <c r="B3345" s="60" t="s">
        <v>4771</v>
      </c>
      <c r="C3345" s="60">
        <v>44</v>
      </c>
      <c r="D3345" s="60" t="s">
        <v>27</v>
      </c>
      <c r="E3345" s="60" t="s">
        <v>10116</v>
      </c>
      <c r="F3345" s="60">
        <v>-10189</v>
      </c>
      <c r="G3345" s="60" t="s">
        <v>99</v>
      </c>
      <c r="H3345" s="60" t="s">
        <v>79</v>
      </c>
      <c r="I3345" s="60">
        <v>165019.9</v>
      </c>
      <c r="J3345" s="60" t="s">
        <v>2272</v>
      </c>
      <c r="K3345" s="60" t="s">
        <v>55</v>
      </c>
      <c r="L3345" s="60" t="s">
        <v>23</v>
      </c>
      <c r="M3345" s="60">
        <v>2.75</v>
      </c>
      <c r="N3345" s="60" t="s">
        <v>33</v>
      </c>
      <c r="O3345" s="60">
        <v>2</v>
      </c>
    </row>
    <row r="3346" spans="1:15" x14ac:dyDescent="0.2">
      <c r="A3346" s="60" t="s">
        <v>10117</v>
      </c>
      <c r="B3346" s="60" t="s">
        <v>681</v>
      </c>
      <c r="C3346" s="60">
        <v>41</v>
      </c>
      <c r="D3346" s="60" t="s">
        <v>50</v>
      </c>
      <c r="E3346" s="60" t="s">
        <v>10118</v>
      </c>
      <c r="F3346" s="60">
        <v>-7170</v>
      </c>
      <c r="G3346" s="60" t="s">
        <v>45</v>
      </c>
      <c r="H3346" s="60" t="s">
        <v>20</v>
      </c>
      <c r="I3346" s="60">
        <v>110046.26</v>
      </c>
      <c r="J3346" s="60" t="s">
        <v>3926</v>
      </c>
      <c r="K3346" s="60" t="s">
        <v>22</v>
      </c>
      <c r="L3346" s="60" t="s">
        <v>56</v>
      </c>
      <c r="M3346" s="60">
        <v>3.7</v>
      </c>
      <c r="N3346" s="60" t="s">
        <v>24</v>
      </c>
      <c r="O3346" s="60">
        <v>20</v>
      </c>
    </row>
    <row r="3347" spans="1:15" x14ac:dyDescent="0.2">
      <c r="A3347" s="60" t="s">
        <v>10119</v>
      </c>
      <c r="B3347" s="60" t="s">
        <v>4154</v>
      </c>
      <c r="C3347" s="60">
        <v>37</v>
      </c>
      <c r="D3347" s="60" t="s">
        <v>50</v>
      </c>
      <c r="E3347" s="60" t="s">
        <v>10120</v>
      </c>
      <c r="F3347" s="60">
        <v>-2332</v>
      </c>
      <c r="G3347" s="60" t="s">
        <v>52</v>
      </c>
      <c r="H3347" s="60" t="s">
        <v>38</v>
      </c>
      <c r="I3347" s="60">
        <v>118388.4</v>
      </c>
      <c r="J3347" s="60" t="s">
        <v>2147</v>
      </c>
      <c r="K3347" s="60" t="s">
        <v>136</v>
      </c>
      <c r="L3347" s="60" t="s">
        <v>23</v>
      </c>
      <c r="M3347" s="60">
        <v>4.78</v>
      </c>
      <c r="N3347" s="60" t="s">
        <v>33</v>
      </c>
      <c r="O3347" s="60">
        <v>3</v>
      </c>
    </row>
    <row r="3348" spans="1:15" x14ac:dyDescent="0.2">
      <c r="A3348" s="60" t="s">
        <v>10121</v>
      </c>
      <c r="B3348" s="60" t="s">
        <v>4485</v>
      </c>
      <c r="C3348" s="60">
        <v>61</v>
      </c>
      <c r="D3348" s="60" t="s">
        <v>17</v>
      </c>
      <c r="E3348" s="60" t="s">
        <v>10122</v>
      </c>
      <c r="F3348" s="60">
        <v>-8984</v>
      </c>
      <c r="G3348" s="60" t="s">
        <v>19</v>
      </c>
      <c r="H3348" s="60" t="s">
        <v>38</v>
      </c>
      <c r="I3348" s="60">
        <v>54679.02</v>
      </c>
      <c r="J3348" s="60" t="s">
        <v>10123</v>
      </c>
      <c r="K3348" s="60" t="s">
        <v>55</v>
      </c>
      <c r="L3348" s="60" t="s">
        <v>56</v>
      </c>
      <c r="M3348" s="60">
        <v>4.43</v>
      </c>
      <c r="N3348" s="60" t="s">
        <v>33</v>
      </c>
      <c r="O3348" s="60">
        <v>4</v>
      </c>
    </row>
    <row r="3349" spans="1:15" x14ac:dyDescent="0.2">
      <c r="A3349" s="60" t="s">
        <v>10124</v>
      </c>
      <c r="B3349" s="60" t="s">
        <v>10125</v>
      </c>
      <c r="C3349" s="60">
        <v>59</v>
      </c>
      <c r="D3349" s="60" t="s">
        <v>50</v>
      </c>
      <c r="E3349" s="60" t="s">
        <v>10126</v>
      </c>
      <c r="F3349" s="60">
        <v>-8102</v>
      </c>
      <c r="G3349" s="60" t="s">
        <v>116</v>
      </c>
      <c r="H3349" s="60" t="s">
        <v>30</v>
      </c>
      <c r="I3349" s="60">
        <v>78188.710000000006</v>
      </c>
      <c r="J3349" s="60" t="s">
        <v>4275</v>
      </c>
      <c r="K3349" s="60" t="s">
        <v>22</v>
      </c>
      <c r="L3349" s="60" t="s">
        <v>32</v>
      </c>
      <c r="M3349" s="60">
        <v>2.62</v>
      </c>
      <c r="N3349" s="60" t="s">
        <v>33</v>
      </c>
      <c r="O3349" s="60">
        <v>11</v>
      </c>
    </row>
    <row r="3350" spans="1:15" x14ac:dyDescent="0.2">
      <c r="A3350" s="60" t="s">
        <v>10127</v>
      </c>
      <c r="B3350" s="60" t="s">
        <v>10128</v>
      </c>
      <c r="C3350" s="60">
        <v>56</v>
      </c>
      <c r="D3350" s="60" t="s">
        <v>17</v>
      </c>
      <c r="E3350" s="60" t="s">
        <v>10129</v>
      </c>
      <c r="F3350" s="60">
        <v>-8998</v>
      </c>
      <c r="G3350" s="60" t="s">
        <v>29</v>
      </c>
      <c r="H3350" s="60" t="s">
        <v>194</v>
      </c>
      <c r="I3350" s="60">
        <v>114562.19</v>
      </c>
      <c r="J3350" s="60" t="s">
        <v>8432</v>
      </c>
      <c r="K3350" s="60" t="s">
        <v>136</v>
      </c>
      <c r="L3350" s="60" t="s">
        <v>23</v>
      </c>
      <c r="M3350" s="60">
        <v>2.34</v>
      </c>
      <c r="N3350" s="60" t="s">
        <v>24</v>
      </c>
      <c r="O3350" s="60">
        <v>36</v>
      </c>
    </row>
    <row r="3351" spans="1:15" x14ac:dyDescent="0.2">
      <c r="A3351" s="60" t="s">
        <v>10130</v>
      </c>
      <c r="B3351" s="60" t="s">
        <v>5964</v>
      </c>
      <c r="C3351" s="60">
        <v>30</v>
      </c>
      <c r="D3351" s="60" t="s">
        <v>17</v>
      </c>
      <c r="E3351" s="60" t="s">
        <v>10131</v>
      </c>
      <c r="F3351" s="60">
        <v>-6729</v>
      </c>
      <c r="G3351" s="60" t="s">
        <v>99</v>
      </c>
      <c r="H3351" s="60" t="s">
        <v>144</v>
      </c>
      <c r="I3351" s="60">
        <v>141709.51</v>
      </c>
      <c r="J3351" s="60" t="s">
        <v>4409</v>
      </c>
      <c r="K3351" s="60" t="s">
        <v>40</v>
      </c>
      <c r="L3351" s="60" t="s">
        <v>56</v>
      </c>
      <c r="M3351" s="60">
        <v>3.47</v>
      </c>
      <c r="N3351" s="60" t="s">
        <v>24</v>
      </c>
      <c r="O3351" s="60">
        <v>24</v>
      </c>
    </row>
    <row r="3352" spans="1:15" x14ac:dyDescent="0.2">
      <c r="A3352" s="60" t="s">
        <v>10132</v>
      </c>
      <c r="B3352" s="60" t="s">
        <v>3617</v>
      </c>
      <c r="C3352" s="60">
        <v>54</v>
      </c>
      <c r="D3352" s="60" t="s">
        <v>27</v>
      </c>
      <c r="E3352" s="60" t="s">
        <v>10133</v>
      </c>
      <c r="F3352" s="60">
        <v>-10173</v>
      </c>
      <c r="G3352" s="60" t="s">
        <v>78</v>
      </c>
      <c r="H3352" s="60" t="s">
        <v>194</v>
      </c>
      <c r="I3352" s="60">
        <v>174292.53</v>
      </c>
      <c r="J3352" s="60" t="s">
        <v>4683</v>
      </c>
      <c r="K3352" s="60" t="s">
        <v>127</v>
      </c>
      <c r="L3352" s="60" t="s">
        <v>32</v>
      </c>
      <c r="M3352" s="60">
        <v>3.53</v>
      </c>
      <c r="N3352" s="60" t="s">
        <v>74</v>
      </c>
      <c r="O3352" s="60">
        <v>14</v>
      </c>
    </row>
    <row r="3353" spans="1:15" x14ac:dyDescent="0.2">
      <c r="A3353" s="60" t="s">
        <v>10134</v>
      </c>
      <c r="B3353" s="60" t="s">
        <v>5903</v>
      </c>
      <c r="C3353" s="60">
        <v>28</v>
      </c>
      <c r="D3353" s="60" t="s">
        <v>50</v>
      </c>
      <c r="E3353" s="60" t="s">
        <v>10135</v>
      </c>
      <c r="F3353" s="60">
        <v>-2968</v>
      </c>
      <c r="G3353" s="60" t="s">
        <v>85</v>
      </c>
      <c r="H3353" s="60" t="s">
        <v>53</v>
      </c>
      <c r="I3353" s="60">
        <v>132415.84</v>
      </c>
      <c r="J3353" s="60" t="s">
        <v>10136</v>
      </c>
      <c r="K3353" s="60" t="s">
        <v>104</v>
      </c>
      <c r="L3353" s="60" t="s">
        <v>56</v>
      </c>
      <c r="M3353" s="60">
        <v>1.34</v>
      </c>
      <c r="N3353" s="60" t="s">
        <v>41</v>
      </c>
      <c r="O3353" s="60">
        <v>10</v>
      </c>
    </row>
    <row r="3354" spans="1:15" x14ac:dyDescent="0.2">
      <c r="A3354" s="60" t="s">
        <v>10137</v>
      </c>
      <c r="B3354" s="60" t="s">
        <v>240</v>
      </c>
      <c r="C3354" s="60">
        <v>50</v>
      </c>
      <c r="D3354" s="60" t="s">
        <v>27</v>
      </c>
      <c r="E3354" s="60" t="s">
        <v>10138</v>
      </c>
      <c r="F3354" s="60">
        <v>-4302</v>
      </c>
      <c r="G3354" s="60" t="s">
        <v>78</v>
      </c>
      <c r="H3354" s="60" t="s">
        <v>66</v>
      </c>
      <c r="I3354" s="60">
        <v>128439.69</v>
      </c>
      <c r="J3354" s="60" t="s">
        <v>3309</v>
      </c>
      <c r="K3354" s="60" t="s">
        <v>104</v>
      </c>
      <c r="L3354" s="60" t="s">
        <v>23</v>
      </c>
      <c r="M3354" s="60">
        <v>4.53</v>
      </c>
      <c r="N3354" s="60" t="s">
        <v>57</v>
      </c>
      <c r="O3354" s="60">
        <v>26</v>
      </c>
    </row>
    <row r="3355" spans="1:15" x14ac:dyDescent="0.2">
      <c r="A3355" s="60" t="s">
        <v>10139</v>
      </c>
      <c r="B3355" s="60" t="s">
        <v>10140</v>
      </c>
      <c r="C3355" s="60">
        <v>29</v>
      </c>
      <c r="D3355" s="60" t="s">
        <v>27</v>
      </c>
      <c r="E3355" s="60" t="s">
        <v>10141</v>
      </c>
      <c r="F3355" s="60">
        <v>-2169</v>
      </c>
      <c r="G3355" s="60" t="s">
        <v>99</v>
      </c>
      <c r="H3355" s="60" t="s">
        <v>38</v>
      </c>
      <c r="I3355" s="60">
        <v>38910.050000000003</v>
      </c>
      <c r="J3355" s="60" t="s">
        <v>3450</v>
      </c>
      <c r="K3355" s="60" t="s">
        <v>55</v>
      </c>
      <c r="L3355" s="60" t="s">
        <v>56</v>
      </c>
      <c r="M3355" s="60">
        <v>2.56</v>
      </c>
      <c r="N3355" s="60" t="s">
        <v>41</v>
      </c>
      <c r="O3355" s="60">
        <v>13</v>
      </c>
    </row>
    <row r="3356" spans="1:15" x14ac:dyDescent="0.2">
      <c r="A3356" s="60" t="s">
        <v>10142</v>
      </c>
      <c r="B3356" s="60" t="s">
        <v>4158</v>
      </c>
      <c r="C3356" s="60">
        <v>23</v>
      </c>
      <c r="D3356" s="60" t="s">
        <v>17</v>
      </c>
      <c r="E3356" s="60" t="s">
        <v>10143</v>
      </c>
      <c r="F3356" s="60">
        <v>-5743</v>
      </c>
      <c r="G3356" s="60" t="s">
        <v>99</v>
      </c>
      <c r="H3356" s="60" t="s">
        <v>38</v>
      </c>
      <c r="I3356" s="60">
        <v>121351.46</v>
      </c>
      <c r="J3356" s="60" t="s">
        <v>2925</v>
      </c>
      <c r="K3356" s="60" t="s">
        <v>22</v>
      </c>
      <c r="L3356" s="60" t="s">
        <v>56</v>
      </c>
      <c r="M3356" s="60">
        <v>2.56</v>
      </c>
      <c r="N3356" s="60" t="s">
        <v>41</v>
      </c>
      <c r="O3356" s="60">
        <v>31</v>
      </c>
    </row>
    <row r="3357" spans="1:15" x14ac:dyDescent="0.2">
      <c r="A3357" s="60" t="s">
        <v>10144</v>
      </c>
      <c r="B3357" s="60" t="s">
        <v>10145</v>
      </c>
      <c r="C3357" s="60">
        <v>43</v>
      </c>
      <c r="D3357" s="60" t="s">
        <v>50</v>
      </c>
      <c r="E3357" s="60" t="s">
        <v>10146</v>
      </c>
      <c r="F3357" s="60">
        <v>-2932</v>
      </c>
      <c r="G3357" s="60" t="s">
        <v>45</v>
      </c>
      <c r="H3357" s="60" t="s">
        <v>173</v>
      </c>
      <c r="I3357" s="60">
        <v>155564.35999999999</v>
      </c>
      <c r="J3357" s="60" t="s">
        <v>10147</v>
      </c>
      <c r="K3357" s="60" t="s">
        <v>127</v>
      </c>
      <c r="L3357" s="60" t="s">
        <v>23</v>
      </c>
      <c r="M3357" s="60">
        <v>3.19</v>
      </c>
      <c r="N3357" s="60" t="s">
        <v>74</v>
      </c>
      <c r="O3357" s="60">
        <v>26</v>
      </c>
    </row>
    <row r="3358" spans="1:15" x14ac:dyDescent="0.2">
      <c r="A3358" s="60" t="s">
        <v>10148</v>
      </c>
      <c r="B3358" s="60" t="s">
        <v>2379</v>
      </c>
      <c r="C3358" s="60">
        <v>33</v>
      </c>
      <c r="D3358" s="60" t="s">
        <v>50</v>
      </c>
      <c r="E3358" s="60" t="s">
        <v>10149</v>
      </c>
      <c r="F3358" s="60">
        <v>-11007</v>
      </c>
      <c r="G3358" s="60" t="s">
        <v>45</v>
      </c>
      <c r="H3358" s="60" t="s">
        <v>173</v>
      </c>
      <c r="I3358" s="60">
        <v>177613.12</v>
      </c>
      <c r="J3358" s="60" t="s">
        <v>4576</v>
      </c>
      <c r="K3358" s="60" t="s">
        <v>104</v>
      </c>
      <c r="L3358" s="60" t="s">
        <v>73</v>
      </c>
      <c r="M3358" s="60">
        <v>2.25</v>
      </c>
      <c r="N3358" s="60" t="s">
        <v>74</v>
      </c>
      <c r="O3358" s="60">
        <v>37</v>
      </c>
    </row>
    <row r="3359" spans="1:15" x14ac:dyDescent="0.2">
      <c r="A3359" s="60" t="s">
        <v>10150</v>
      </c>
      <c r="B3359" s="60" t="s">
        <v>1443</v>
      </c>
      <c r="C3359" s="60">
        <v>40</v>
      </c>
      <c r="D3359" s="60" t="s">
        <v>27</v>
      </c>
      <c r="E3359" s="60" t="s">
        <v>10151</v>
      </c>
      <c r="F3359" s="60">
        <v>-8626</v>
      </c>
      <c r="G3359" s="60" t="s">
        <v>19</v>
      </c>
      <c r="H3359" s="60" t="s">
        <v>66</v>
      </c>
      <c r="I3359" s="60">
        <v>41984.98</v>
      </c>
      <c r="J3359" s="60" t="s">
        <v>9322</v>
      </c>
      <c r="K3359" s="60" t="s">
        <v>55</v>
      </c>
      <c r="L3359" s="60" t="s">
        <v>23</v>
      </c>
      <c r="M3359" s="60">
        <v>2.76</v>
      </c>
      <c r="N3359" s="60" t="s">
        <v>74</v>
      </c>
      <c r="O3359" s="60">
        <v>37</v>
      </c>
    </row>
    <row r="3360" spans="1:15" x14ac:dyDescent="0.2">
      <c r="A3360" s="60" t="s">
        <v>10152</v>
      </c>
      <c r="B3360" s="60" t="s">
        <v>6347</v>
      </c>
      <c r="C3360" s="60">
        <v>62</v>
      </c>
      <c r="D3360" s="60" t="s">
        <v>17</v>
      </c>
      <c r="E3360" s="60" t="s">
        <v>10153</v>
      </c>
      <c r="F3360" s="60">
        <v>-11166</v>
      </c>
      <c r="G3360" s="60" t="s">
        <v>99</v>
      </c>
      <c r="H3360" s="60" t="s">
        <v>66</v>
      </c>
      <c r="I3360" s="60">
        <v>106530.78</v>
      </c>
      <c r="J3360" s="60" t="s">
        <v>5808</v>
      </c>
      <c r="K3360" s="60" t="s">
        <v>127</v>
      </c>
      <c r="L3360" s="60" t="s">
        <v>23</v>
      </c>
      <c r="M3360" s="60">
        <v>1.95</v>
      </c>
      <c r="N3360" s="60" t="s">
        <v>74</v>
      </c>
      <c r="O3360" s="60">
        <v>28</v>
      </c>
    </row>
    <row r="3361" spans="1:15" x14ac:dyDescent="0.2">
      <c r="A3361" s="60" t="s">
        <v>10154</v>
      </c>
      <c r="B3361" s="60" t="s">
        <v>10155</v>
      </c>
      <c r="C3361" s="60">
        <v>58</v>
      </c>
      <c r="D3361" s="60" t="s">
        <v>17</v>
      </c>
      <c r="E3361" s="60" t="s">
        <v>10156</v>
      </c>
      <c r="F3361" s="60">
        <v>-10040</v>
      </c>
      <c r="G3361" s="60" t="s">
        <v>29</v>
      </c>
      <c r="H3361" s="60" t="s">
        <v>79</v>
      </c>
      <c r="I3361" s="60">
        <v>83261.86</v>
      </c>
      <c r="J3361" s="60" t="s">
        <v>1958</v>
      </c>
      <c r="K3361" s="60" t="s">
        <v>22</v>
      </c>
      <c r="L3361" s="60" t="s">
        <v>73</v>
      </c>
      <c r="M3361" s="60">
        <v>1.75</v>
      </c>
      <c r="N3361" s="60" t="s">
        <v>41</v>
      </c>
      <c r="O3361" s="60">
        <v>21</v>
      </c>
    </row>
    <row r="3362" spans="1:15" x14ac:dyDescent="0.2">
      <c r="A3362" s="60" t="s">
        <v>10157</v>
      </c>
      <c r="B3362" s="60" t="s">
        <v>606</v>
      </c>
      <c r="C3362" s="60">
        <v>28</v>
      </c>
      <c r="D3362" s="60" t="s">
        <v>50</v>
      </c>
      <c r="E3362" s="60" t="s">
        <v>10158</v>
      </c>
      <c r="F3362" s="60">
        <v>-4488</v>
      </c>
      <c r="G3362" s="60" t="s">
        <v>78</v>
      </c>
      <c r="H3362" s="60" t="s">
        <v>38</v>
      </c>
      <c r="I3362" s="60">
        <v>81725.100000000006</v>
      </c>
      <c r="J3362" s="60" t="s">
        <v>10159</v>
      </c>
      <c r="K3362" s="60" t="s">
        <v>118</v>
      </c>
      <c r="L3362" s="60" t="s">
        <v>32</v>
      </c>
      <c r="M3362" s="60">
        <v>4.29</v>
      </c>
      <c r="N3362" s="60" t="s">
        <v>41</v>
      </c>
      <c r="O3362" s="60">
        <v>2</v>
      </c>
    </row>
    <row r="3363" spans="1:15" x14ac:dyDescent="0.2">
      <c r="A3363" s="60" t="s">
        <v>10160</v>
      </c>
      <c r="B3363" s="60" t="s">
        <v>10161</v>
      </c>
      <c r="C3363" s="60">
        <v>25</v>
      </c>
      <c r="D3363" s="60" t="s">
        <v>27</v>
      </c>
      <c r="E3363" s="60" t="s">
        <v>10162</v>
      </c>
      <c r="F3363" s="60">
        <v>-9138</v>
      </c>
      <c r="G3363" s="60" t="s">
        <v>94</v>
      </c>
      <c r="H3363" s="60" t="s">
        <v>173</v>
      </c>
      <c r="I3363" s="60">
        <v>162960.95999999999</v>
      </c>
      <c r="J3363" s="60" t="s">
        <v>644</v>
      </c>
      <c r="K3363" s="60" t="s">
        <v>62</v>
      </c>
      <c r="L3363" s="60" t="s">
        <v>32</v>
      </c>
      <c r="M3363" s="60">
        <v>4.09</v>
      </c>
      <c r="N3363" s="60" t="s">
        <v>33</v>
      </c>
      <c r="O3363" s="60">
        <v>4</v>
      </c>
    </row>
    <row r="3364" spans="1:15" x14ac:dyDescent="0.2">
      <c r="A3364" s="60" t="s">
        <v>10163</v>
      </c>
      <c r="B3364" s="60" t="s">
        <v>10164</v>
      </c>
      <c r="C3364" s="60">
        <v>38</v>
      </c>
      <c r="D3364" s="60" t="s">
        <v>17</v>
      </c>
      <c r="E3364" s="60" t="s">
        <v>10165</v>
      </c>
      <c r="F3364" s="60">
        <v>-5403</v>
      </c>
      <c r="G3364" s="60" t="s">
        <v>52</v>
      </c>
      <c r="H3364" s="60" t="s">
        <v>53</v>
      </c>
      <c r="I3364" s="60">
        <v>106987.99</v>
      </c>
      <c r="J3364" s="60" t="s">
        <v>10166</v>
      </c>
      <c r="K3364" s="60" t="s">
        <v>136</v>
      </c>
      <c r="L3364" s="60" t="s">
        <v>32</v>
      </c>
      <c r="M3364" s="60">
        <v>1.23</v>
      </c>
      <c r="N3364" s="60" t="s">
        <v>57</v>
      </c>
      <c r="O3364" s="60">
        <v>2</v>
      </c>
    </row>
    <row r="3365" spans="1:15" x14ac:dyDescent="0.2">
      <c r="A3365" s="60" t="s">
        <v>10167</v>
      </c>
      <c r="B3365" s="60" t="s">
        <v>10168</v>
      </c>
      <c r="C3365" s="60">
        <v>23</v>
      </c>
      <c r="D3365" s="60" t="s">
        <v>27</v>
      </c>
      <c r="E3365" s="60" t="s">
        <v>10169</v>
      </c>
      <c r="F3365" s="60">
        <v>-1976</v>
      </c>
      <c r="G3365" s="60" t="s">
        <v>19</v>
      </c>
      <c r="H3365" s="60" t="s">
        <v>144</v>
      </c>
      <c r="I3365" s="60">
        <v>71116.320000000007</v>
      </c>
      <c r="J3365" s="60" t="s">
        <v>2996</v>
      </c>
      <c r="K3365" s="60" t="s">
        <v>22</v>
      </c>
      <c r="L3365" s="60" t="s">
        <v>32</v>
      </c>
      <c r="M3365" s="60">
        <v>4.3899999999999997</v>
      </c>
      <c r="N3365" s="60" t="s">
        <v>33</v>
      </c>
      <c r="O3365" s="60">
        <v>6</v>
      </c>
    </row>
    <row r="3366" spans="1:15" x14ac:dyDescent="0.2">
      <c r="A3366" s="60" t="s">
        <v>10170</v>
      </c>
      <c r="B3366" s="60" t="s">
        <v>1279</v>
      </c>
      <c r="C3366" s="60">
        <v>22</v>
      </c>
      <c r="D3366" s="60" t="s">
        <v>17</v>
      </c>
      <c r="E3366" s="60" t="s">
        <v>10171</v>
      </c>
      <c r="F3366" s="60">
        <v>-9555</v>
      </c>
      <c r="G3366" s="60" t="s">
        <v>37</v>
      </c>
      <c r="H3366" s="60" t="s">
        <v>79</v>
      </c>
      <c r="I3366" s="60">
        <v>137122.63</v>
      </c>
      <c r="J3366" s="60" t="s">
        <v>1350</v>
      </c>
      <c r="K3366" s="60" t="s">
        <v>62</v>
      </c>
      <c r="L3366" s="60" t="s">
        <v>23</v>
      </c>
      <c r="M3366" s="60">
        <v>4.55</v>
      </c>
      <c r="N3366" s="60" t="s">
        <v>41</v>
      </c>
      <c r="O3366" s="60">
        <v>5</v>
      </c>
    </row>
    <row r="3367" spans="1:15" x14ac:dyDescent="0.2">
      <c r="A3367" s="60" t="s">
        <v>10172</v>
      </c>
      <c r="B3367" s="60" t="s">
        <v>4032</v>
      </c>
      <c r="C3367" s="60">
        <v>53</v>
      </c>
      <c r="D3367" s="60" t="s">
        <v>50</v>
      </c>
      <c r="E3367" s="60" t="s">
        <v>10173</v>
      </c>
      <c r="F3367" s="60">
        <v>-2676</v>
      </c>
      <c r="G3367" s="60" t="s">
        <v>116</v>
      </c>
      <c r="H3367" s="60" t="s">
        <v>30</v>
      </c>
      <c r="I3367" s="60">
        <v>148691.13</v>
      </c>
      <c r="J3367" s="60" t="s">
        <v>10174</v>
      </c>
      <c r="K3367" s="60" t="s">
        <v>104</v>
      </c>
      <c r="L3367" s="60" t="s">
        <v>23</v>
      </c>
      <c r="M3367" s="60">
        <v>2.74</v>
      </c>
      <c r="N3367" s="60" t="s">
        <v>24</v>
      </c>
      <c r="O3367" s="60">
        <v>8</v>
      </c>
    </row>
    <row r="3368" spans="1:15" x14ac:dyDescent="0.2">
      <c r="A3368" s="60" t="s">
        <v>10175</v>
      </c>
      <c r="B3368" s="60" t="s">
        <v>4043</v>
      </c>
      <c r="C3368" s="60">
        <v>51</v>
      </c>
      <c r="D3368" s="60" t="s">
        <v>17</v>
      </c>
      <c r="E3368" s="60" t="s">
        <v>10176</v>
      </c>
      <c r="F3368" s="60">
        <v>-3589</v>
      </c>
      <c r="G3368" s="60" t="s">
        <v>45</v>
      </c>
      <c r="H3368" s="60" t="s">
        <v>173</v>
      </c>
      <c r="I3368" s="60">
        <v>73942.27</v>
      </c>
      <c r="J3368" s="60" t="s">
        <v>616</v>
      </c>
      <c r="K3368" s="60" t="s">
        <v>22</v>
      </c>
      <c r="L3368" s="60" t="s">
        <v>32</v>
      </c>
      <c r="M3368" s="60">
        <v>3.9</v>
      </c>
      <c r="N3368" s="60" t="s">
        <v>74</v>
      </c>
      <c r="O3368" s="60">
        <v>11</v>
      </c>
    </row>
    <row r="3369" spans="1:15" x14ac:dyDescent="0.2">
      <c r="A3369" s="60" t="s">
        <v>10177</v>
      </c>
      <c r="B3369" s="60" t="s">
        <v>280</v>
      </c>
      <c r="C3369" s="60">
        <v>41</v>
      </c>
      <c r="D3369" s="60" t="s">
        <v>50</v>
      </c>
      <c r="E3369" s="60" t="s">
        <v>10178</v>
      </c>
      <c r="F3369" s="60">
        <v>-4704</v>
      </c>
      <c r="G3369" s="60" t="s">
        <v>19</v>
      </c>
      <c r="H3369" s="60" t="s">
        <v>20</v>
      </c>
      <c r="I3369" s="60">
        <v>120224.03</v>
      </c>
      <c r="J3369" s="60" t="s">
        <v>199</v>
      </c>
      <c r="K3369" s="60" t="s">
        <v>118</v>
      </c>
      <c r="L3369" s="60" t="s">
        <v>56</v>
      </c>
      <c r="M3369" s="60">
        <v>4.6100000000000003</v>
      </c>
      <c r="N3369" s="60" t="s">
        <v>57</v>
      </c>
      <c r="O3369" s="60">
        <v>36</v>
      </c>
    </row>
    <row r="3370" spans="1:15" x14ac:dyDescent="0.2">
      <c r="A3370" s="60" t="s">
        <v>10179</v>
      </c>
      <c r="B3370" s="60" t="s">
        <v>598</v>
      </c>
      <c r="C3370" s="60">
        <v>64</v>
      </c>
      <c r="D3370" s="60" t="s">
        <v>17</v>
      </c>
      <c r="E3370" s="60" t="s">
        <v>10180</v>
      </c>
      <c r="F3370" s="60">
        <v>-5056</v>
      </c>
      <c r="G3370" s="60" t="s">
        <v>52</v>
      </c>
      <c r="H3370" s="60" t="s">
        <v>71</v>
      </c>
      <c r="I3370" s="60">
        <v>112175.03</v>
      </c>
      <c r="J3370" s="60" t="s">
        <v>5879</v>
      </c>
      <c r="K3370" s="60" t="s">
        <v>47</v>
      </c>
      <c r="L3370" s="60" t="s">
        <v>73</v>
      </c>
      <c r="M3370" s="60">
        <v>3.23</v>
      </c>
      <c r="N3370" s="60" t="s">
        <v>41</v>
      </c>
      <c r="O3370" s="60">
        <v>5</v>
      </c>
    </row>
    <row r="3371" spans="1:15" x14ac:dyDescent="0.2">
      <c r="A3371" s="60" t="s">
        <v>10181</v>
      </c>
      <c r="B3371" s="60" t="s">
        <v>431</v>
      </c>
      <c r="C3371" s="60">
        <v>41</v>
      </c>
      <c r="D3371" s="60" t="s">
        <v>50</v>
      </c>
      <c r="E3371" s="60" t="s">
        <v>10182</v>
      </c>
      <c r="F3371" s="60">
        <v>-6460</v>
      </c>
      <c r="G3371" s="60" t="s">
        <v>94</v>
      </c>
      <c r="H3371" s="60" t="s">
        <v>30</v>
      </c>
      <c r="I3371" s="60">
        <v>89772.68</v>
      </c>
      <c r="J3371" s="60" t="s">
        <v>4140</v>
      </c>
      <c r="K3371" s="60" t="s">
        <v>22</v>
      </c>
      <c r="L3371" s="60" t="s">
        <v>23</v>
      </c>
      <c r="M3371" s="60">
        <v>3.05</v>
      </c>
      <c r="N3371" s="60" t="s">
        <v>41</v>
      </c>
      <c r="O3371" s="60">
        <v>21</v>
      </c>
    </row>
    <row r="3372" spans="1:15" x14ac:dyDescent="0.2">
      <c r="A3372" s="60" t="s">
        <v>10183</v>
      </c>
      <c r="B3372" s="60" t="s">
        <v>10184</v>
      </c>
      <c r="C3372" s="60">
        <v>51</v>
      </c>
      <c r="D3372" s="60" t="s">
        <v>17</v>
      </c>
      <c r="E3372" s="60" t="s">
        <v>10185</v>
      </c>
      <c r="F3372" s="60">
        <v>-5693</v>
      </c>
      <c r="G3372" s="60" t="s">
        <v>19</v>
      </c>
      <c r="H3372" s="60" t="s">
        <v>20</v>
      </c>
      <c r="I3372" s="60">
        <v>138722.34</v>
      </c>
      <c r="J3372" s="60" t="s">
        <v>10186</v>
      </c>
      <c r="K3372" s="60" t="s">
        <v>81</v>
      </c>
      <c r="L3372" s="60" t="s">
        <v>32</v>
      </c>
      <c r="M3372" s="60">
        <v>3.84</v>
      </c>
      <c r="N3372" s="60" t="s">
        <v>74</v>
      </c>
      <c r="O3372" s="60">
        <v>0</v>
      </c>
    </row>
    <row r="3373" spans="1:15" x14ac:dyDescent="0.2">
      <c r="A3373" s="60" t="s">
        <v>10187</v>
      </c>
      <c r="B3373" s="60" t="s">
        <v>1589</v>
      </c>
      <c r="C3373" s="60">
        <v>59</v>
      </c>
      <c r="D3373" s="60" t="s">
        <v>27</v>
      </c>
      <c r="E3373" s="60" t="s">
        <v>10188</v>
      </c>
      <c r="F3373" s="60">
        <v>-7948</v>
      </c>
      <c r="G3373" s="60" t="s">
        <v>78</v>
      </c>
      <c r="H3373" s="60" t="s">
        <v>30</v>
      </c>
      <c r="I3373" s="60">
        <v>77833.41</v>
      </c>
      <c r="J3373" s="60" t="s">
        <v>3156</v>
      </c>
      <c r="K3373" s="60" t="s">
        <v>136</v>
      </c>
      <c r="L3373" s="60" t="s">
        <v>73</v>
      </c>
      <c r="M3373" s="60">
        <v>1.28</v>
      </c>
      <c r="N3373" s="60" t="s">
        <v>24</v>
      </c>
      <c r="O3373" s="60">
        <v>7</v>
      </c>
    </row>
    <row r="3374" spans="1:15" x14ac:dyDescent="0.2">
      <c r="A3374" s="60" t="s">
        <v>10189</v>
      </c>
      <c r="B3374" s="60" t="s">
        <v>10190</v>
      </c>
      <c r="C3374" s="60">
        <v>53</v>
      </c>
      <c r="D3374" s="60" t="s">
        <v>50</v>
      </c>
      <c r="E3374" s="60" t="s">
        <v>10191</v>
      </c>
      <c r="F3374" s="60">
        <v>-10712</v>
      </c>
      <c r="G3374" s="60" t="s">
        <v>52</v>
      </c>
      <c r="H3374" s="60" t="s">
        <v>66</v>
      </c>
      <c r="I3374" s="60">
        <v>41412.58</v>
      </c>
      <c r="J3374" s="60" t="s">
        <v>2449</v>
      </c>
      <c r="K3374" s="60" t="s">
        <v>104</v>
      </c>
      <c r="L3374" s="60" t="s">
        <v>56</v>
      </c>
      <c r="M3374" s="60">
        <v>4.49</v>
      </c>
      <c r="N3374" s="60" t="s">
        <v>57</v>
      </c>
      <c r="O3374" s="60">
        <v>39</v>
      </c>
    </row>
    <row r="3375" spans="1:15" x14ac:dyDescent="0.2">
      <c r="A3375" s="60" t="s">
        <v>10192</v>
      </c>
      <c r="B3375" s="60" t="s">
        <v>6190</v>
      </c>
      <c r="C3375" s="60">
        <v>65</v>
      </c>
      <c r="D3375" s="60" t="s">
        <v>27</v>
      </c>
      <c r="E3375" s="60" t="s">
        <v>10193</v>
      </c>
      <c r="F3375" s="60">
        <v>-7802</v>
      </c>
      <c r="G3375" s="60" t="s">
        <v>29</v>
      </c>
      <c r="H3375" s="60" t="s">
        <v>173</v>
      </c>
      <c r="I3375" s="60">
        <v>115092.83</v>
      </c>
      <c r="J3375" s="60" t="s">
        <v>2068</v>
      </c>
      <c r="K3375" s="60" t="s">
        <v>127</v>
      </c>
      <c r="L3375" s="60" t="s">
        <v>32</v>
      </c>
      <c r="M3375" s="60">
        <v>3.23</v>
      </c>
      <c r="N3375" s="60" t="s">
        <v>33</v>
      </c>
      <c r="O3375" s="60">
        <v>16</v>
      </c>
    </row>
    <row r="3376" spans="1:15" x14ac:dyDescent="0.2">
      <c r="A3376" s="60" t="s">
        <v>10194</v>
      </c>
      <c r="B3376" s="60" t="s">
        <v>10195</v>
      </c>
      <c r="C3376" s="60">
        <v>24</v>
      </c>
      <c r="D3376" s="60" t="s">
        <v>17</v>
      </c>
      <c r="E3376" s="60" t="s">
        <v>10196</v>
      </c>
      <c r="F3376" s="60">
        <v>-7171</v>
      </c>
      <c r="G3376" s="60" t="s">
        <v>37</v>
      </c>
      <c r="H3376" s="60" t="s">
        <v>144</v>
      </c>
      <c r="I3376" s="60">
        <v>134965.68</v>
      </c>
      <c r="J3376" s="60" t="s">
        <v>135</v>
      </c>
      <c r="K3376" s="60" t="s">
        <v>127</v>
      </c>
      <c r="L3376" s="60" t="s">
        <v>56</v>
      </c>
      <c r="M3376" s="60">
        <v>1.77</v>
      </c>
      <c r="N3376" s="60" t="s">
        <v>24</v>
      </c>
      <c r="O3376" s="60">
        <v>16</v>
      </c>
    </row>
    <row r="3377" spans="1:15" x14ac:dyDescent="0.2">
      <c r="A3377" s="60" t="s">
        <v>10197</v>
      </c>
      <c r="B3377" s="60" t="s">
        <v>4447</v>
      </c>
      <c r="C3377" s="60">
        <v>60</v>
      </c>
      <c r="D3377" s="60" t="s">
        <v>27</v>
      </c>
      <c r="E3377" s="60" t="s">
        <v>10198</v>
      </c>
      <c r="F3377" s="60">
        <v>-6504</v>
      </c>
      <c r="G3377" s="60" t="s">
        <v>52</v>
      </c>
      <c r="H3377" s="60" t="s">
        <v>20</v>
      </c>
      <c r="I3377" s="60">
        <v>91738.84</v>
      </c>
      <c r="J3377" s="60" t="s">
        <v>6327</v>
      </c>
      <c r="K3377" s="60" t="s">
        <v>55</v>
      </c>
      <c r="L3377" s="60" t="s">
        <v>56</v>
      </c>
      <c r="M3377" s="60">
        <v>4.17</v>
      </c>
      <c r="N3377" s="60" t="s">
        <v>24</v>
      </c>
      <c r="O3377" s="60">
        <v>11</v>
      </c>
    </row>
    <row r="3378" spans="1:15" x14ac:dyDescent="0.2">
      <c r="A3378" s="60" t="s">
        <v>10199</v>
      </c>
      <c r="B3378" s="60" t="s">
        <v>10200</v>
      </c>
      <c r="C3378" s="60">
        <v>36</v>
      </c>
      <c r="D3378" s="60" t="s">
        <v>27</v>
      </c>
      <c r="E3378" s="60" t="s">
        <v>10201</v>
      </c>
      <c r="F3378" s="60">
        <v>-2546</v>
      </c>
      <c r="G3378" s="60" t="s">
        <v>94</v>
      </c>
      <c r="H3378" s="60" t="s">
        <v>144</v>
      </c>
      <c r="I3378" s="60">
        <v>102612.86</v>
      </c>
      <c r="J3378" s="60" t="s">
        <v>5623</v>
      </c>
      <c r="K3378" s="60" t="s">
        <v>136</v>
      </c>
      <c r="L3378" s="60" t="s">
        <v>23</v>
      </c>
      <c r="M3378" s="60">
        <v>4.18</v>
      </c>
      <c r="N3378" s="60" t="s">
        <v>57</v>
      </c>
      <c r="O3378" s="60">
        <v>31</v>
      </c>
    </row>
    <row r="3379" spans="1:15" x14ac:dyDescent="0.2">
      <c r="A3379" s="60" t="s">
        <v>10202</v>
      </c>
      <c r="B3379" s="60" t="s">
        <v>8609</v>
      </c>
      <c r="C3379" s="60">
        <v>23</v>
      </c>
      <c r="D3379" s="60" t="s">
        <v>27</v>
      </c>
      <c r="E3379" s="60" t="s">
        <v>10203</v>
      </c>
      <c r="F3379" s="60">
        <v>-5590</v>
      </c>
      <c r="G3379" s="60" t="s">
        <v>99</v>
      </c>
      <c r="H3379" s="60" t="s">
        <v>194</v>
      </c>
      <c r="I3379" s="60">
        <v>152358.81</v>
      </c>
      <c r="J3379" s="60" t="s">
        <v>4653</v>
      </c>
      <c r="K3379" s="60" t="s">
        <v>55</v>
      </c>
      <c r="L3379" s="60" t="s">
        <v>32</v>
      </c>
      <c r="M3379" s="60">
        <v>3.41</v>
      </c>
      <c r="N3379" s="60" t="s">
        <v>33</v>
      </c>
      <c r="O3379" s="60">
        <v>22</v>
      </c>
    </row>
    <row r="3380" spans="1:15" x14ac:dyDescent="0.2">
      <c r="A3380" s="60" t="s">
        <v>10204</v>
      </c>
      <c r="B3380" s="60" t="s">
        <v>8097</v>
      </c>
      <c r="C3380" s="60">
        <v>27</v>
      </c>
      <c r="D3380" s="60" t="s">
        <v>17</v>
      </c>
      <c r="E3380" s="60" t="s">
        <v>10205</v>
      </c>
      <c r="F3380" s="60">
        <v>-10429</v>
      </c>
      <c r="G3380" s="60" t="s">
        <v>85</v>
      </c>
      <c r="H3380" s="60" t="s">
        <v>20</v>
      </c>
      <c r="I3380" s="60">
        <v>50667.33</v>
      </c>
      <c r="J3380" s="60" t="s">
        <v>9099</v>
      </c>
      <c r="K3380" s="60" t="s">
        <v>40</v>
      </c>
      <c r="L3380" s="60" t="s">
        <v>73</v>
      </c>
      <c r="M3380" s="60">
        <v>1.58</v>
      </c>
      <c r="N3380" s="60" t="s">
        <v>33</v>
      </c>
      <c r="O3380" s="60">
        <v>1</v>
      </c>
    </row>
    <row r="3381" spans="1:15" x14ac:dyDescent="0.2">
      <c r="A3381" s="60" t="s">
        <v>10206</v>
      </c>
      <c r="B3381" s="60" t="s">
        <v>5611</v>
      </c>
      <c r="C3381" s="60">
        <v>36</v>
      </c>
      <c r="D3381" s="60" t="s">
        <v>17</v>
      </c>
      <c r="E3381" s="60" t="s">
        <v>10207</v>
      </c>
      <c r="F3381" s="60">
        <v>-5461</v>
      </c>
      <c r="G3381" s="60" t="s">
        <v>52</v>
      </c>
      <c r="H3381" s="60" t="s">
        <v>173</v>
      </c>
      <c r="I3381" s="60">
        <v>154780.28</v>
      </c>
      <c r="J3381" s="60" t="s">
        <v>5390</v>
      </c>
      <c r="K3381" s="60" t="s">
        <v>22</v>
      </c>
      <c r="L3381" s="60" t="s">
        <v>56</v>
      </c>
      <c r="M3381" s="60">
        <v>3.03</v>
      </c>
      <c r="N3381" s="60" t="s">
        <v>41</v>
      </c>
      <c r="O3381" s="60">
        <v>28</v>
      </c>
    </row>
    <row r="3382" spans="1:15" x14ac:dyDescent="0.2">
      <c r="A3382" s="60" t="s">
        <v>10208</v>
      </c>
      <c r="B3382" s="60" t="s">
        <v>3209</v>
      </c>
      <c r="C3382" s="60">
        <v>22</v>
      </c>
      <c r="D3382" s="60" t="s">
        <v>27</v>
      </c>
      <c r="E3382" s="60" t="s">
        <v>10209</v>
      </c>
      <c r="F3382" s="60">
        <v>-7481</v>
      </c>
      <c r="G3382" s="60" t="s">
        <v>94</v>
      </c>
      <c r="H3382" s="60" t="s">
        <v>66</v>
      </c>
      <c r="I3382" s="60">
        <v>138382.04999999999</v>
      </c>
      <c r="J3382" s="60" t="s">
        <v>3350</v>
      </c>
      <c r="K3382" s="60" t="s">
        <v>47</v>
      </c>
      <c r="L3382" s="60" t="s">
        <v>56</v>
      </c>
      <c r="M3382" s="60">
        <v>4.43</v>
      </c>
      <c r="N3382" s="60" t="s">
        <v>24</v>
      </c>
      <c r="O3382" s="60">
        <v>13</v>
      </c>
    </row>
    <row r="3383" spans="1:15" x14ac:dyDescent="0.2">
      <c r="A3383" s="60" t="s">
        <v>10210</v>
      </c>
      <c r="B3383" s="60" t="s">
        <v>10211</v>
      </c>
      <c r="C3383" s="60">
        <v>39</v>
      </c>
      <c r="D3383" s="60" t="s">
        <v>27</v>
      </c>
      <c r="E3383" s="60" t="s">
        <v>10212</v>
      </c>
      <c r="F3383" s="60">
        <v>-3454</v>
      </c>
      <c r="G3383" s="60" t="s">
        <v>37</v>
      </c>
      <c r="H3383" s="60" t="s">
        <v>71</v>
      </c>
      <c r="I3383" s="60">
        <v>155491.38</v>
      </c>
      <c r="J3383" s="60" t="s">
        <v>9541</v>
      </c>
      <c r="K3383" s="60" t="s">
        <v>47</v>
      </c>
      <c r="L3383" s="60" t="s">
        <v>32</v>
      </c>
      <c r="M3383" s="60">
        <v>3.46</v>
      </c>
      <c r="N3383" s="60" t="s">
        <v>41</v>
      </c>
      <c r="O3383" s="60">
        <v>26</v>
      </c>
    </row>
    <row r="3384" spans="1:15" x14ac:dyDescent="0.2">
      <c r="A3384" s="60" t="s">
        <v>10213</v>
      </c>
      <c r="B3384" s="60" t="s">
        <v>1405</v>
      </c>
      <c r="C3384" s="60">
        <v>63</v>
      </c>
      <c r="D3384" s="60" t="s">
        <v>50</v>
      </c>
      <c r="E3384" s="60" t="s">
        <v>10214</v>
      </c>
      <c r="F3384" s="60">
        <v>-5459</v>
      </c>
      <c r="G3384" s="60" t="s">
        <v>116</v>
      </c>
      <c r="H3384" s="60" t="s">
        <v>30</v>
      </c>
      <c r="I3384" s="60">
        <v>95403.44</v>
      </c>
      <c r="J3384" s="60" t="s">
        <v>10215</v>
      </c>
      <c r="K3384" s="60" t="s">
        <v>62</v>
      </c>
      <c r="L3384" s="60" t="s">
        <v>23</v>
      </c>
      <c r="M3384" s="60">
        <v>2.77</v>
      </c>
      <c r="N3384" s="60" t="s">
        <v>24</v>
      </c>
      <c r="O3384" s="60">
        <v>28</v>
      </c>
    </row>
    <row r="3385" spans="1:15" x14ac:dyDescent="0.2">
      <c r="A3385" s="60" t="s">
        <v>10216</v>
      </c>
      <c r="B3385" s="60" t="s">
        <v>1454</v>
      </c>
      <c r="C3385" s="60">
        <v>53</v>
      </c>
      <c r="D3385" s="60" t="s">
        <v>50</v>
      </c>
      <c r="E3385" s="60" t="s">
        <v>10217</v>
      </c>
      <c r="F3385" s="60">
        <v>-8477</v>
      </c>
      <c r="G3385" s="60" t="s">
        <v>19</v>
      </c>
      <c r="H3385" s="60" t="s">
        <v>194</v>
      </c>
      <c r="I3385" s="60">
        <v>161208.75</v>
      </c>
      <c r="J3385" s="60" t="s">
        <v>1764</v>
      </c>
      <c r="K3385" s="60" t="s">
        <v>22</v>
      </c>
      <c r="L3385" s="60" t="s">
        <v>23</v>
      </c>
      <c r="M3385" s="60">
        <v>2.97</v>
      </c>
      <c r="N3385" s="60" t="s">
        <v>33</v>
      </c>
      <c r="O3385" s="60">
        <v>5</v>
      </c>
    </row>
    <row r="3386" spans="1:15" x14ac:dyDescent="0.2">
      <c r="A3386" s="60" t="s">
        <v>10218</v>
      </c>
      <c r="B3386" s="60" t="s">
        <v>8845</v>
      </c>
      <c r="C3386" s="60">
        <v>41</v>
      </c>
      <c r="D3386" s="60" t="s">
        <v>27</v>
      </c>
      <c r="E3386" s="60" t="s">
        <v>10219</v>
      </c>
      <c r="F3386" s="60">
        <v>-3962</v>
      </c>
      <c r="G3386" s="60" t="s">
        <v>37</v>
      </c>
      <c r="H3386" s="60" t="s">
        <v>66</v>
      </c>
      <c r="I3386" s="60">
        <v>133107.42000000001</v>
      </c>
      <c r="J3386" s="60" t="s">
        <v>7570</v>
      </c>
      <c r="K3386" s="60" t="s">
        <v>47</v>
      </c>
      <c r="L3386" s="60" t="s">
        <v>73</v>
      </c>
      <c r="M3386" s="60">
        <v>4.71</v>
      </c>
      <c r="N3386" s="60" t="s">
        <v>41</v>
      </c>
      <c r="O3386" s="60">
        <v>8</v>
      </c>
    </row>
    <row r="3387" spans="1:15" x14ac:dyDescent="0.2">
      <c r="A3387" s="60" t="s">
        <v>10220</v>
      </c>
      <c r="B3387" s="60" t="s">
        <v>5061</v>
      </c>
      <c r="C3387" s="60">
        <v>37</v>
      </c>
      <c r="D3387" s="60" t="s">
        <v>17</v>
      </c>
      <c r="E3387" s="60" t="s">
        <v>10221</v>
      </c>
      <c r="F3387" s="60">
        <v>-10113</v>
      </c>
      <c r="G3387" s="60" t="s">
        <v>29</v>
      </c>
      <c r="H3387" s="60" t="s">
        <v>173</v>
      </c>
      <c r="I3387" s="60">
        <v>72802.62</v>
      </c>
      <c r="J3387" s="60" t="s">
        <v>5127</v>
      </c>
      <c r="K3387" s="60" t="s">
        <v>47</v>
      </c>
      <c r="L3387" s="60" t="s">
        <v>73</v>
      </c>
      <c r="M3387" s="60">
        <v>4.76</v>
      </c>
      <c r="N3387" s="60" t="s">
        <v>41</v>
      </c>
      <c r="O3387" s="60">
        <v>7</v>
      </c>
    </row>
    <row r="3388" spans="1:15" x14ac:dyDescent="0.2">
      <c r="A3388" s="60" t="s">
        <v>10222</v>
      </c>
      <c r="B3388" s="60" t="s">
        <v>2596</v>
      </c>
      <c r="C3388" s="60">
        <v>29</v>
      </c>
      <c r="D3388" s="60" t="s">
        <v>27</v>
      </c>
      <c r="E3388" s="60" t="s">
        <v>10223</v>
      </c>
      <c r="F3388" s="60">
        <v>-2358</v>
      </c>
      <c r="G3388" s="60" t="s">
        <v>78</v>
      </c>
      <c r="H3388" s="60" t="s">
        <v>20</v>
      </c>
      <c r="I3388" s="60">
        <v>128886.36</v>
      </c>
      <c r="J3388" s="60" t="s">
        <v>3287</v>
      </c>
      <c r="K3388" s="60" t="s">
        <v>104</v>
      </c>
      <c r="L3388" s="60" t="s">
        <v>73</v>
      </c>
      <c r="M3388" s="60">
        <v>4.1900000000000004</v>
      </c>
      <c r="N3388" s="60" t="s">
        <v>41</v>
      </c>
      <c r="O3388" s="60">
        <v>21</v>
      </c>
    </row>
    <row r="3389" spans="1:15" x14ac:dyDescent="0.2">
      <c r="A3389" s="60" t="s">
        <v>10224</v>
      </c>
      <c r="B3389" s="60" t="s">
        <v>10225</v>
      </c>
      <c r="C3389" s="60">
        <v>36</v>
      </c>
      <c r="D3389" s="60" t="s">
        <v>17</v>
      </c>
      <c r="E3389" s="60" t="s">
        <v>10226</v>
      </c>
      <c r="F3389" s="60">
        <v>-8524</v>
      </c>
      <c r="G3389" s="60" t="s">
        <v>78</v>
      </c>
      <c r="H3389" s="60" t="s">
        <v>79</v>
      </c>
      <c r="I3389" s="60">
        <v>88626.04</v>
      </c>
      <c r="J3389" s="60" t="s">
        <v>7538</v>
      </c>
      <c r="K3389" s="60" t="s">
        <v>62</v>
      </c>
      <c r="L3389" s="60" t="s">
        <v>73</v>
      </c>
      <c r="M3389" s="60">
        <v>1.06</v>
      </c>
      <c r="N3389" s="60" t="s">
        <v>33</v>
      </c>
      <c r="O3389" s="60">
        <v>37</v>
      </c>
    </row>
    <row r="3390" spans="1:15" x14ac:dyDescent="0.2">
      <c r="A3390" s="60" t="s">
        <v>10227</v>
      </c>
      <c r="B3390" s="60" t="s">
        <v>10228</v>
      </c>
      <c r="C3390" s="60">
        <v>58</v>
      </c>
      <c r="D3390" s="60" t="s">
        <v>27</v>
      </c>
      <c r="E3390" s="60" t="s">
        <v>10229</v>
      </c>
      <c r="F3390" s="60">
        <v>-7992</v>
      </c>
      <c r="G3390" s="60" t="s">
        <v>37</v>
      </c>
      <c r="H3390" s="60" t="s">
        <v>30</v>
      </c>
      <c r="I3390" s="60">
        <v>92899.99</v>
      </c>
      <c r="J3390" s="60" t="s">
        <v>10230</v>
      </c>
      <c r="K3390" s="60" t="s">
        <v>55</v>
      </c>
      <c r="L3390" s="60" t="s">
        <v>32</v>
      </c>
      <c r="M3390" s="60">
        <v>3.74</v>
      </c>
      <c r="N3390" s="60" t="s">
        <v>57</v>
      </c>
      <c r="O3390" s="60">
        <v>16</v>
      </c>
    </row>
    <row r="3391" spans="1:15" x14ac:dyDescent="0.2">
      <c r="A3391" s="60" t="s">
        <v>10231</v>
      </c>
      <c r="B3391" s="60" t="s">
        <v>10232</v>
      </c>
      <c r="C3391" s="60">
        <v>43</v>
      </c>
      <c r="D3391" s="60" t="s">
        <v>50</v>
      </c>
      <c r="E3391" s="60" t="s">
        <v>10233</v>
      </c>
      <c r="F3391" s="60">
        <v>-9207</v>
      </c>
      <c r="G3391" s="60" t="s">
        <v>37</v>
      </c>
      <c r="H3391" s="60" t="s">
        <v>20</v>
      </c>
      <c r="I3391" s="60">
        <v>162066.26</v>
      </c>
      <c r="J3391" s="60" t="s">
        <v>1947</v>
      </c>
      <c r="K3391" s="60" t="s">
        <v>47</v>
      </c>
      <c r="L3391" s="60" t="s">
        <v>23</v>
      </c>
      <c r="M3391" s="60">
        <v>1.27</v>
      </c>
      <c r="N3391" s="60" t="s">
        <v>57</v>
      </c>
      <c r="O3391" s="60">
        <v>29</v>
      </c>
    </row>
    <row r="3392" spans="1:15" x14ac:dyDescent="0.2">
      <c r="A3392" s="60" t="s">
        <v>10234</v>
      </c>
      <c r="B3392" s="60" t="s">
        <v>2008</v>
      </c>
      <c r="C3392" s="60">
        <v>60</v>
      </c>
      <c r="D3392" s="60" t="s">
        <v>27</v>
      </c>
      <c r="E3392" s="60" t="s">
        <v>10235</v>
      </c>
      <c r="F3392" s="60">
        <v>-5573</v>
      </c>
      <c r="G3392" s="60" t="s">
        <v>85</v>
      </c>
      <c r="H3392" s="60" t="s">
        <v>20</v>
      </c>
      <c r="I3392" s="60">
        <v>83018.399999999994</v>
      </c>
      <c r="J3392" s="60" t="s">
        <v>608</v>
      </c>
      <c r="K3392" s="60" t="s">
        <v>55</v>
      </c>
      <c r="L3392" s="60" t="s">
        <v>56</v>
      </c>
      <c r="M3392" s="60">
        <v>1.25</v>
      </c>
      <c r="N3392" s="60" t="s">
        <v>33</v>
      </c>
      <c r="O3392" s="60">
        <v>33</v>
      </c>
    </row>
    <row r="3393" spans="1:15" x14ac:dyDescent="0.2">
      <c r="A3393" s="60" t="s">
        <v>10236</v>
      </c>
      <c r="B3393" s="60" t="s">
        <v>10237</v>
      </c>
      <c r="C3393" s="60">
        <v>63</v>
      </c>
      <c r="D3393" s="60" t="s">
        <v>17</v>
      </c>
      <c r="E3393" s="60" t="s">
        <v>10238</v>
      </c>
      <c r="F3393" s="60">
        <v>-3707</v>
      </c>
      <c r="G3393" s="60" t="s">
        <v>52</v>
      </c>
      <c r="H3393" s="60" t="s">
        <v>38</v>
      </c>
      <c r="I3393" s="60">
        <v>134929.29</v>
      </c>
      <c r="J3393" s="60" t="s">
        <v>8007</v>
      </c>
      <c r="K3393" s="60" t="s">
        <v>47</v>
      </c>
      <c r="L3393" s="60" t="s">
        <v>73</v>
      </c>
      <c r="M3393" s="60">
        <v>2.2400000000000002</v>
      </c>
      <c r="N3393" s="60" t="s">
        <v>24</v>
      </c>
      <c r="O3393" s="60">
        <v>17</v>
      </c>
    </row>
    <row r="3394" spans="1:15" x14ac:dyDescent="0.2">
      <c r="A3394" s="60" t="s">
        <v>10239</v>
      </c>
      <c r="B3394" s="60" t="s">
        <v>1818</v>
      </c>
      <c r="C3394" s="60">
        <v>61</v>
      </c>
      <c r="D3394" s="60" t="s">
        <v>50</v>
      </c>
      <c r="E3394" s="60" t="s">
        <v>10240</v>
      </c>
      <c r="F3394" s="60">
        <v>-7029</v>
      </c>
      <c r="G3394" s="60" t="s">
        <v>29</v>
      </c>
      <c r="H3394" s="60" t="s">
        <v>20</v>
      </c>
      <c r="I3394" s="60">
        <v>111147.89</v>
      </c>
      <c r="J3394" s="60" t="s">
        <v>1415</v>
      </c>
      <c r="K3394" s="60" t="s">
        <v>127</v>
      </c>
      <c r="L3394" s="60" t="s">
        <v>23</v>
      </c>
      <c r="M3394" s="60">
        <v>3.16</v>
      </c>
      <c r="N3394" s="60" t="s">
        <v>41</v>
      </c>
      <c r="O3394" s="60">
        <v>25</v>
      </c>
    </row>
    <row r="3395" spans="1:15" x14ac:dyDescent="0.2">
      <c r="A3395" s="60" t="s">
        <v>10241</v>
      </c>
      <c r="B3395" s="60" t="s">
        <v>1206</v>
      </c>
      <c r="C3395" s="60">
        <v>64</v>
      </c>
      <c r="D3395" s="60" t="s">
        <v>27</v>
      </c>
      <c r="E3395" s="60" t="s">
        <v>10242</v>
      </c>
      <c r="F3395" s="60">
        <v>-8977</v>
      </c>
      <c r="G3395" s="60" t="s">
        <v>94</v>
      </c>
      <c r="H3395" s="60" t="s">
        <v>71</v>
      </c>
      <c r="I3395" s="60">
        <v>51157.82</v>
      </c>
      <c r="J3395" s="60" t="s">
        <v>10243</v>
      </c>
      <c r="K3395" s="60" t="s">
        <v>118</v>
      </c>
      <c r="L3395" s="60" t="s">
        <v>56</v>
      </c>
      <c r="M3395" s="60">
        <v>1.77</v>
      </c>
      <c r="N3395" s="60" t="s">
        <v>57</v>
      </c>
      <c r="O3395" s="60">
        <v>5</v>
      </c>
    </row>
    <row r="3396" spans="1:15" x14ac:dyDescent="0.2">
      <c r="A3396" s="60" t="s">
        <v>10244</v>
      </c>
      <c r="B3396" s="60" t="s">
        <v>10245</v>
      </c>
      <c r="C3396" s="60">
        <v>29</v>
      </c>
      <c r="D3396" s="60" t="s">
        <v>50</v>
      </c>
      <c r="E3396" s="60" t="s">
        <v>10246</v>
      </c>
      <c r="F3396" s="60">
        <v>-10131</v>
      </c>
      <c r="G3396" s="60" t="s">
        <v>99</v>
      </c>
      <c r="H3396" s="60" t="s">
        <v>66</v>
      </c>
      <c r="I3396" s="60">
        <v>170199.06</v>
      </c>
      <c r="J3396" s="60" t="s">
        <v>2843</v>
      </c>
      <c r="K3396" s="60" t="s">
        <v>136</v>
      </c>
      <c r="L3396" s="60" t="s">
        <v>32</v>
      </c>
      <c r="M3396" s="60">
        <v>3.97</v>
      </c>
      <c r="N3396" s="60" t="s">
        <v>41</v>
      </c>
      <c r="O3396" s="60">
        <v>12</v>
      </c>
    </row>
    <row r="3397" spans="1:15" x14ac:dyDescent="0.2">
      <c r="A3397" s="60" t="s">
        <v>10247</v>
      </c>
      <c r="B3397" s="60" t="s">
        <v>8606</v>
      </c>
      <c r="C3397" s="60">
        <v>23</v>
      </c>
      <c r="D3397" s="60" t="s">
        <v>17</v>
      </c>
      <c r="E3397" s="60" t="s">
        <v>8607</v>
      </c>
      <c r="F3397" s="60">
        <v>-3518</v>
      </c>
      <c r="G3397" s="60" t="s">
        <v>29</v>
      </c>
      <c r="H3397" s="60" t="s">
        <v>66</v>
      </c>
      <c r="I3397" s="60">
        <v>95231.74</v>
      </c>
      <c r="J3397" s="60" t="s">
        <v>7620</v>
      </c>
      <c r="K3397" s="60" t="s">
        <v>136</v>
      </c>
      <c r="L3397" s="60" t="s">
        <v>56</v>
      </c>
      <c r="M3397" s="60">
        <v>1.68</v>
      </c>
      <c r="N3397" s="60" t="s">
        <v>41</v>
      </c>
      <c r="O3397" s="60">
        <v>39</v>
      </c>
    </row>
    <row r="3398" spans="1:15" x14ac:dyDescent="0.2">
      <c r="A3398" s="60" t="s">
        <v>10248</v>
      </c>
      <c r="B3398" s="60" t="s">
        <v>882</v>
      </c>
      <c r="C3398" s="60">
        <v>55</v>
      </c>
      <c r="D3398" s="60" t="s">
        <v>17</v>
      </c>
      <c r="E3398" s="60" t="s">
        <v>10249</v>
      </c>
      <c r="F3398" s="60">
        <v>-9777</v>
      </c>
      <c r="G3398" s="60" t="s">
        <v>94</v>
      </c>
      <c r="H3398" s="60" t="s">
        <v>66</v>
      </c>
      <c r="I3398" s="60">
        <v>59982.44</v>
      </c>
      <c r="J3398" s="60" t="s">
        <v>4957</v>
      </c>
      <c r="K3398" s="60" t="s">
        <v>136</v>
      </c>
      <c r="L3398" s="60" t="s">
        <v>32</v>
      </c>
      <c r="M3398" s="60">
        <v>1.72</v>
      </c>
      <c r="N3398" s="60" t="s">
        <v>41</v>
      </c>
      <c r="O3398" s="60">
        <v>36</v>
      </c>
    </row>
    <row r="3399" spans="1:15" x14ac:dyDescent="0.2">
      <c r="A3399" s="60" t="s">
        <v>10250</v>
      </c>
      <c r="B3399" s="60" t="s">
        <v>2569</v>
      </c>
      <c r="C3399" s="60">
        <v>33</v>
      </c>
      <c r="D3399" s="60" t="s">
        <v>27</v>
      </c>
      <c r="E3399" s="60" t="s">
        <v>10251</v>
      </c>
      <c r="F3399" s="60">
        <v>-9158</v>
      </c>
      <c r="G3399" s="60" t="s">
        <v>94</v>
      </c>
      <c r="H3399" s="60" t="s">
        <v>144</v>
      </c>
      <c r="I3399" s="60">
        <v>178100.75</v>
      </c>
      <c r="J3399" s="60" t="s">
        <v>1055</v>
      </c>
      <c r="K3399" s="60" t="s">
        <v>136</v>
      </c>
      <c r="L3399" s="60" t="s">
        <v>56</v>
      </c>
      <c r="M3399" s="60">
        <v>4.37</v>
      </c>
      <c r="N3399" s="60" t="s">
        <v>74</v>
      </c>
      <c r="O3399" s="60">
        <v>40</v>
      </c>
    </row>
    <row r="3400" spans="1:15" x14ac:dyDescent="0.2">
      <c r="A3400" s="60" t="s">
        <v>10252</v>
      </c>
      <c r="B3400" s="60" t="s">
        <v>1409</v>
      </c>
      <c r="C3400" s="60">
        <v>64</v>
      </c>
      <c r="D3400" s="60" t="s">
        <v>17</v>
      </c>
      <c r="E3400" s="60" t="s">
        <v>10253</v>
      </c>
      <c r="F3400" s="60">
        <v>-4703</v>
      </c>
      <c r="G3400" s="60" t="s">
        <v>37</v>
      </c>
      <c r="H3400" s="60" t="s">
        <v>79</v>
      </c>
      <c r="I3400" s="60">
        <v>112832.63</v>
      </c>
      <c r="J3400" s="60" t="s">
        <v>1512</v>
      </c>
      <c r="K3400" s="60" t="s">
        <v>55</v>
      </c>
      <c r="L3400" s="60" t="s">
        <v>32</v>
      </c>
      <c r="M3400" s="60">
        <v>4.83</v>
      </c>
      <c r="N3400" s="60" t="s">
        <v>24</v>
      </c>
      <c r="O3400" s="60">
        <v>38</v>
      </c>
    </row>
    <row r="3401" spans="1:15" x14ac:dyDescent="0.2">
      <c r="A3401" s="60" t="s">
        <v>10254</v>
      </c>
      <c r="B3401" s="60" t="s">
        <v>537</v>
      </c>
      <c r="C3401" s="60">
        <v>23</v>
      </c>
      <c r="D3401" s="60" t="s">
        <v>17</v>
      </c>
      <c r="E3401" s="60" t="s">
        <v>10255</v>
      </c>
      <c r="F3401" s="60">
        <v>-3523</v>
      </c>
      <c r="G3401" s="60" t="s">
        <v>99</v>
      </c>
      <c r="H3401" s="60" t="s">
        <v>79</v>
      </c>
      <c r="I3401" s="60">
        <v>69680.649999999994</v>
      </c>
      <c r="J3401" s="60" t="s">
        <v>3634</v>
      </c>
      <c r="K3401" s="60" t="s">
        <v>81</v>
      </c>
      <c r="L3401" s="60" t="s">
        <v>32</v>
      </c>
      <c r="M3401" s="60">
        <v>4.9800000000000004</v>
      </c>
      <c r="N3401" s="60" t="s">
        <v>41</v>
      </c>
      <c r="O3401" s="60">
        <v>6</v>
      </c>
    </row>
    <row r="3402" spans="1:15" x14ac:dyDescent="0.2">
      <c r="A3402" s="60" t="s">
        <v>10256</v>
      </c>
      <c r="B3402" s="60" t="s">
        <v>10257</v>
      </c>
      <c r="C3402" s="60">
        <v>42</v>
      </c>
      <c r="D3402" s="60" t="s">
        <v>17</v>
      </c>
      <c r="E3402" s="60" t="s">
        <v>10258</v>
      </c>
      <c r="F3402" s="60">
        <v>-3406</v>
      </c>
      <c r="G3402" s="60" t="s">
        <v>52</v>
      </c>
      <c r="H3402" s="60" t="s">
        <v>173</v>
      </c>
      <c r="I3402" s="60">
        <v>47215.54</v>
      </c>
      <c r="J3402" s="60" t="s">
        <v>2914</v>
      </c>
      <c r="K3402" s="60" t="s">
        <v>127</v>
      </c>
      <c r="L3402" s="60" t="s">
        <v>23</v>
      </c>
      <c r="M3402" s="60">
        <v>2.8</v>
      </c>
      <c r="N3402" s="60" t="s">
        <v>74</v>
      </c>
      <c r="O3402" s="60">
        <v>27</v>
      </c>
    </row>
    <row r="3403" spans="1:15" x14ac:dyDescent="0.2">
      <c r="A3403" s="60" t="s">
        <v>10259</v>
      </c>
      <c r="B3403" s="60" t="s">
        <v>3705</v>
      </c>
      <c r="C3403" s="60">
        <v>63</v>
      </c>
      <c r="D3403" s="60" t="s">
        <v>50</v>
      </c>
      <c r="E3403" s="60" t="s">
        <v>10260</v>
      </c>
      <c r="F3403" s="60">
        <v>-4037</v>
      </c>
      <c r="G3403" s="60" t="s">
        <v>99</v>
      </c>
      <c r="H3403" s="60" t="s">
        <v>71</v>
      </c>
      <c r="I3403" s="60">
        <v>150035.88</v>
      </c>
      <c r="J3403" s="60" t="s">
        <v>8469</v>
      </c>
      <c r="K3403" s="60" t="s">
        <v>81</v>
      </c>
      <c r="L3403" s="60" t="s">
        <v>73</v>
      </c>
      <c r="M3403" s="60">
        <v>1.98</v>
      </c>
      <c r="N3403" s="60" t="s">
        <v>24</v>
      </c>
      <c r="O3403" s="60">
        <v>12</v>
      </c>
    </row>
    <row r="3404" spans="1:15" x14ac:dyDescent="0.2">
      <c r="A3404" s="60" t="s">
        <v>10261</v>
      </c>
      <c r="B3404" s="60" t="s">
        <v>5444</v>
      </c>
      <c r="C3404" s="60">
        <v>32</v>
      </c>
      <c r="D3404" s="60" t="s">
        <v>50</v>
      </c>
      <c r="E3404" s="60" t="s">
        <v>10262</v>
      </c>
      <c r="F3404" s="60">
        <v>-5834</v>
      </c>
      <c r="G3404" s="60" t="s">
        <v>37</v>
      </c>
      <c r="H3404" s="60" t="s">
        <v>30</v>
      </c>
      <c r="I3404" s="60">
        <v>70245.67</v>
      </c>
      <c r="J3404" s="60" t="s">
        <v>771</v>
      </c>
      <c r="K3404" s="60" t="s">
        <v>55</v>
      </c>
      <c r="L3404" s="60" t="s">
        <v>23</v>
      </c>
      <c r="M3404" s="60">
        <v>1.1299999999999999</v>
      </c>
      <c r="N3404" s="60" t="s">
        <v>24</v>
      </c>
      <c r="O3404" s="60">
        <v>21</v>
      </c>
    </row>
    <row r="3405" spans="1:15" x14ac:dyDescent="0.2">
      <c r="A3405" s="60" t="s">
        <v>10263</v>
      </c>
      <c r="B3405" s="60" t="s">
        <v>4476</v>
      </c>
      <c r="C3405" s="60">
        <v>47</v>
      </c>
      <c r="D3405" s="60" t="s">
        <v>50</v>
      </c>
      <c r="E3405" s="60" t="s">
        <v>10264</v>
      </c>
      <c r="F3405" s="60">
        <v>-4092</v>
      </c>
      <c r="G3405" s="60" t="s">
        <v>116</v>
      </c>
      <c r="H3405" s="60" t="s">
        <v>38</v>
      </c>
      <c r="I3405" s="60">
        <v>120370.61</v>
      </c>
      <c r="J3405" s="60" t="s">
        <v>5613</v>
      </c>
      <c r="K3405" s="60" t="s">
        <v>62</v>
      </c>
      <c r="L3405" s="60" t="s">
        <v>56</v>
      </c>
      <c r="M3405" s="60">
        <v>2.88</v>
      </c>
      <c r="N3405" s="60" t="s">
        <v>24</v>
      </c>
      <c r="O3405" s="60">
        <v>6</v>
      </c>
    </row>
    <row r="3406" spans="1:15" x14ac:dyDescent="0.2">
      <c r="A3406" s="60" t="s">
        <v>10265</v>
      </c>
      <c r="B3406" s="60" t="s">
        <v>10266</v>
      </c>
      <c r="C3406" s="60">
        <v>22</v>
      </c>
      <c r="D3406" s="60" t="s">
        <v>50</v>
      </c>
      <c r="E3406" s="60" t="s">
        <v>10267</v>
      </c>
      <c r="F3406" s="60">
        <v>-4580</v>
      </c>
      <c r="G3406" s="60" t="s">
        <v>37</v>
      </c>
      <c r="H3406" s="60" t="s">
        <v>20</v>
      </c>
      <c r="I3406" s="60">
        <v>63445.62</v>
      </c>
      <c r="J3406" s="60" t="s">
        <v>4702</v>
      </c>
      <c r="K3406" s="60" t="s">
        <v>136</v>
      </c>
      <c r="L3406" s="60" t="s">
        <v>73</v>
      </c>
      <c r="M3406" s="60">
        <v>4.21</v>
      </c>
      <c r="N3406" s="60" t="s">
        <v>24</v>
      </c>
      <c r="O3406" s="60">
        <v>21</v>
      </c>
    </row>
    <row r="3407" spans="1:15" x14ac:dyDescent="0.2">
      <c r="A3407" s="60" t="s">
        <v>10268</v>
      </c>
      <c r="B3407" s="60" t="s">
        <v>6753</v>
      </c>
      <c r="C3407" s="60">
        <v>46</v>
      </c>
      <c r="D3407" s="60" t="s">
        <v>27</v>
      </c>
      <c r="E3407" s="60" t="s">
        <v>6754</v>
      </c>
      <c r="F3407" s="60">
        <v>-10771</v>
      </c>
      <c r="G3407" s="60" t="s">
        <v>85</v>
      </c>
      <c r="H3407" s="60" t="s">
        <v>30</v>
      </c>
      <c r="I3407" s="60">
        <v>98357.3</v>
      </c>
      <c r="J3407" s="60" t="s">
        <v>8601</v>
      </c>
      <c r="K3407" s="60" t="s">
        <v>47</v>
      </c>
      <c r="L3407" s="60" t="s">
        <v>56</v>
      </c>
      <c r="M3407" s="60">
        <v>3.53</v>
      </c>
      <c r="N3407" s="60" t="s">
        <v>33</v>
      </c>
      <c r="O3407" s="60">
        <v>19</v>
      </c>
    </row>
    <row r="3408" spans="1:15" x14ac:dyDescent="0.2">
      <c r="A3408" s="60" t="s">
        <v>10269</v>
      </c>
      <c r="B3408" s="60" t="s">
        <v>10270</v>
      </c>
      <c r="C3408" s="60">
        <v>59</v>
      </c>
      <c r="D3408" s="60" t="s">
        <v>17</v>
      </c>
      <c r="E3408" s="60" t="s">
        <v>10271</v>
      </c>
      <c r="F3408" s="60">
        <v>-8622</v>
      </c>
      <c r="G3408" s="60" t="s">
        <v>99</v>
      </c>
      <c r="H3408" s="60" t="s">
        <v>53</v>
      </c>
      <c r="I3408" s="60">
        <v>148677.79999999999</v>
      </c>
      <c r="J3408" s="60" t="s">
        <v>100</v>
      </c>
      <c r="K3408" s="60" t="s">
        <v>40</v>
      </c>
      <c r="L3408" s="60" t="s">
        <v>32</v>
      </c>
      <c r="M3408" s="60">
        <v>3.26</v>
      </c>
      <c r="N3408" s="60" t="s">
        <v>74</v>
      </c>
      <c r="O3408" s="60">
        <v>24</v>
      </c>
    </row>
    <row r="3409" spans="1:15" x14ac:dyDescent="0.2">
      <c r="A3409" s="60" t="s">
        <v>10272</v>
      </c>
      <c r="B3409" s="60" t="s">
        <v>962</v>
      </c>
      <c r="C3409" s="60">
        <v>39</v>
      </c>
      <c r="D3409" s="60" t="s">
        <v>27</v>
      </c>
      <c r="E3409" s="60" t="s">
        <v>10273</v>
      </c>
      <c r="F3409" s="60">
        <v>-4046</v>
      </c>
      <c r="G3409" s="60" t="s">
        <v>19</v>
      </c>
      <c r="H3409" s="60" t="s">
        <v>71</v>
      </c>
      <c r="I3409" s="60">
        <v>124059.77</v>
      </c>
      <c r="J3409" s="60" t="s">
        <v>3344</v>
      </c>
      <c r="K3409" s="60" t="s">
        <v>81</v>
      </c>
      <c r="L3409" s="60" t="s">
        <v>56</v>
      </c>
      <c r="M3409" s="60">
        <v>2.0499999999999998</v>
      </c>
      <c r="N3409" s="60" t="s">
        <v>24</v>
      </c>
      <c r="O3409" s="60">
        <v>40</v>
      </c>
    </row>
    <row r="3410" spans="1:15" x14ac:dyDescent="0.2">
      <c r="A3410" s="60" t="s">
        <v>10274</v>
      </c>
      <c r="B3410" s="60" t="s">
        <v>5081</v>
      </c>
      <c r="C3410" s="60">
        <v>49</v>
      </c>
      <c r="D3410" s="60" t="s">
        <v>17</v>
      </c>
      <c r="E3410" s="60" t="s">
        <v>6037</v>
      </c>
      <c r="F3410" s="60">
        <v>-5123</v>
      </c>
      <c r="G3410" s="60" t="s">
        <v>45</v>
      </c>
      <c r="H3410" s="60" t="s">
        <v>38</v>
      </c>
      <c r="I3410" s="60">
        <v>118958.84</v>
      </c>
      <c r="J3410" s="60" t="s">
        <v>714</v>
      </c>
      <c r="K3410" s="60" t="s">
        <v>118</v>
      </c>
      <c r="L3410" s="60" t="s">
        <v>56</v>
      </c>
      <c r="M3410" s="60">
        <v>1.54</v>
      </c>
      <c r="N3410" s="60" t="s">
        <v>74</v>
      </c>
      <c r="O3410" s="60">
        <v>6</v>
      </c>
    </row>
    <row r="3411" spans="1:15" x14ac:dyDescent="0.2">
      <c r="A3411" s="60" t="s">
        <v>10275</v>
      </c>
      <c r="B3411" s="60" t="s">
        <v>10276</v>
      </c>
      <c r="C3411" s="60">
        <v>35</v>
      </c>
      <c r="D3411" s="60" t="s">
        <v>17</v>
      </c>
      <c r="E3411" s="60" t="s">
        <v>10277</v>
      </c>
      <c r="F3411" s="60">
        <v>-10923</v>
      </c>
      <c r="G3411" s="60" t="s">
        <v>99</v>
      </c>
      <c r="H3411" s="60" t="s">
        <v>38</v>
      </c>
      <c r="I3411" s="60">
        <v>144722.16</v>
      </c>
      <c r="J3411" s="60" t="s">
        <v>72</v>
      </c>
      <c r="K3411" s="60" t="s">
        <v>22</v>
      </c>
      <c r="L3411" s="60" t="s">
        <v>23</v>
      </c>
      <c r="M3411" s="60">
        <v>2.48</v>
      </c>
      <c r="N3411" s="60" t="s">
        <v>74</v>
      </c>
      <c r="O3411" s="60">
        <v>23</v>
      </c>
    </row>
    <row r="3412" spans="1:15" x14ac:dyDescent="0.2">
      <c r="A3412" s="60" t="s">
        <v>10278</v>
      </c>
      <c r="B3412" s="60" t="s">
        <v>8756</v>
      </c>
      <c r="C3412" s="60">
        <v>41</v>
      </c>
      <c r="D3412" s="60" t="s">
        <v>50</v>
      </c>
      <c r="E3412" s="60" t="s">
        <v>10279</v>
      </c>
      <c r="F3412" s="60">
        <v>-2821</v>
      </c>
      <c r="G3412" s="60" t="s">
        <v>29</v>
      </c>
      <c r="H3412" s="60" t="s">
        <v>20</v>
      </c>
      <c r="I3412" s="60">
        <v>39993.370000000003</v>
      </c>
      <c r="J3412" s="60" t="s">
        <v>4143</v>
      </c>
      <c r="K3412" s="60" t="s">
        <v>22</v>
      </c>
      <c r="L3412" s="60" t="s">
        <v>73</v>
      </c>
      <c r="M3412" s="60">
        <v>3.91</v>
      </c>
      <c r="N3412" s="60" t="s">
        <v>74</v>
      </c>
      <c r="O3412" s="60">
        <v>0</v>
      </c>
    </row>
    <row r="3413" spans="1:15" x14ac:dyDescent="0.2">
      <c r="A3413" s="60" t="s">
        <v>10280</v>
      </c>
      <c r="B3413" s="60" t="s">
        <v>1327</v>
      </c>
      <c r="C3413" s="60">
        <v>39</v>
      </c>
      <c r="D3413" s="60" t="s">
        <v>50</v>
      </c>
      <c r="E3413" s="60" t="s">
        <v>10281</v>
      </c>
      <c r="F3413" s="60">
        <v>-4683</v>
      </c>
      <c r="G3413" s="60" t="s">
        <v>19</v>
      </c>
      <c r="H3413" s="60" t="s">
        <v>194</v>
      </c>
      <c r="I3413" s="60">
        <v>65627.41</v>
      </c>
      <c r="J3413" s="60" t="s">
        <v>5285</v>
      </c>
      <c r="K3413" s="60" t="s">
        <v>104</v>
      </c>
      <c r="L3413" s="60" t="s">
        <v>23</v>
      </c>
      <c r="M3413" s="60">
        <v>4.66</v>
      </c>
      <c r="N3413" s="60" t="s">
        <v>41</v>
      </c>
      <c r="O3413" s="60">
        <v>16</v>
      </c>
    </row>
    <row r="3414" spans="1:15" x14ac:dyDescent="0.2">
      <c r="A3414" s="60" t="s">
        <v>10282</v>
      </c>
      <c r="B3414" s="60" t="s">
        <v>4011</v>
      </c>
      <c r="C3414" s="60">
        <v>28</v>
      </c>
      <c r="D3414" s="60" t="s">
        <v>17</v>
      </c>
      <c r="E3414" s="60" t="s">
        <v>10283</v>
      </c>
      <c r="F3414" s="60">
        <v>-6132</v>
      </c>
      <c r="G3414" s="60" t="s">
        <v>52</v>
      </c>
      <c r="H3414" s="60" t="s">
        <v>173</v>
      </c>
      <c r="I3414" s="60">
        <v>124820.23</v>
      </c>
      <c r="J3414" s="60" t="s">
        <v>2396</v>
      </c>
      <c r="K3414" s="60" t="s">
        <v>127</v>
      </c>
      <c r="L3414" s="60" t="s">
        <v>32</v>
      </c>
      <c r="M3414" s="60">
        <v>3.31</v>
      </c>
      <c r="N3414" s="60" t="s">
        <v>41</v>
      </c>
      <c r="O3414" s="60">
        <v>38</v>
      </c>
    </row>
    <row r="3415" spans="1:15" x14ac:dyDescent="0.2">
      <c r="A3415" s="60" t="s">
        <v>10284</v>
      </c>
      <c r="B3415" s="60" t="s">
        <v>10285</v>
      </c>
      <c r="C3415" s="60">
        <v>60</v>
      </c>
      <c r="D3415" s="60" t="s">
        <v>50</v>
      </c>
      <c r="E3415" s="60" t="s">
        <v>10286</v>
      </c>
      <c r="F3415" s="60">
        <v>-3108</v>
      </c>
      <c r="G3415" s="60" t="s">
        <v>99</v>
      </c>
      <c r="H3415" s="60" t="s">
        <v>66</v>
      </c>
      <c r="I3415" s="60">
        <v>77454.78</v>
      </c>
      <c r="J3415" s="60" t="s">
        <v>7614</v>
      </c>
      <c r="K3415" s="60" t="s">
        <v>104</v>
      </c>
      <c r="L3415" s="60" t="s">
        <v>73</v>
      </c>
      <c r="M3415" s="60">
        <v>4.82</v>
      </c>
      <c r="N3415" s="60" t="s">
        <v>57</v>
      </c>
      <c r="O3415" s="60">
        <v>8</v>
      </c>
    </row>
    <row r="3416" spans="1:15" x14ac:dyDescent="0.2">
      <c r="A3416" s="60" t="s">
        <v>10287</v>
      </c>
      <c r="B3416" s="60" t="s">
        <v>10288</v>
      </c>
      <c r="C3416" s="60">
        <v>58</v>
      </c>
      <c r="D3416" s="60" t="s">
        <v>50</v>
      </c>
      <c r="E3416" s="60" t="s">
        <v>10289</v>
      </c>
      <c r="F3416" s="60">
        <v>-8675</v>
      </c>
      <c r="G3416" s="60" t="s">
        <v>45</v>
      </c>
      <c r="H3416" s="60" t="s">
        <v>38</v>
      </c>
      <c r="I3416" s="60">
        <v>178561.01</v>
      </c>
      <c r="J3416" s="60" t="s">
        <v>140</v>
      </c>
      <c r="K3416" s="60" t="s">
        <v>136</v>
      </c>
      <c r="L3416" s="60" t="s">
        <v>56</v>
      </c>
      <c r="M3416" s="60">
        <v>4.3</v>
      </c>
      <c r="N3416" s="60" t="s">
        <v>74</v>
      </c>
      <c r="O3416" s="60">
        <v>6</v>
      </c>
    </row>
    <row r="3417" spans="1:15" x14ac:dyDescent="0.2">
      <c r="A3417" s="60" t="s">
        <v>10290</v>
      </c>
      <c r="B3417" s="60" t="s">
        <v>7902</v>
      </c>
      <c r="C3417" s="60">
        <v>43</v>
      </c>
      <c r="D3417" s="60" t="s">
        <v>17</v>
      </c>
      <c r="E3417" s="60" t="s">
        <v>10291</v>
      </c>
      <c r="F3417" s="60">
        <v>-2779</v>
      </c>
      <c r="G3417" s="60" t="s">
        <v>52</v>
      </c>
      <c r="H3417" s="60" t="s">
        <v>66</v>
      </c>
      <c r="I3417" s="60">
        <v>77338.460000000006</v>
      </c>
      <c r="J3417" s="60" t="s">
        <v>10292</v>
      </c>
      <c r="K3417" s="60" t="s">
        <v>81</v>
      </c>
      <c r="L3417" s="60" t="s">
        <v>73</v>
      </c>
      <c r="M3417" s="60">
        <v>3.53</v>
      </c>
      <c r="N3417" s="60" t="s">
        <v>24</v>
      </c>
      <c r="O3417" s="60">
        <v>17</v>
      </c>
    </row>
    <row r="3418" spans="1:15" x14ac:dyDescent="0.2">
      <c r="A3418" s="60" t="s">
        <v>10293</v>
      </c>
      <c r="B3418" s="60" t="s">
        <v>2059</v>
      </c>
      <c r="C3418" s="60">
        <v>35</v>
      </c>
      <c r="D3418" s="60" t="s">
        <v>27</v>
      </c>
      <c r="E3418" s="60" t="s">
        <v>10294</v>
      </c>
      <c r="F3418" s="60">
        <v>-8955</v>
      </c>
      <c r="G3418" s="60" t="s">
        <v>45</v>
      </c>
      <c r="H3418" s="60" t="s">
        <v>71</v>
      </c>
      <c r="I3418" s="60">
        <v>88884</v>
      </c>
      <c r="J3418" s="60" t="s">
        <v>2900</v>
      </c>
      <c r="K3418" s="60" t="s">
        <v>47</v>
      </c>
      <c r="L3418" s="60" t="s">
        <v>23</v>
      </c>
      <c r="M3418" s="60">
        <v>2.44</v>
      </c>
      <c r="N3418" s="60" t="s">
        <v>24</v>
      </c>
      <c r="O3418" s="60">
        <v>22</v>
      </c>
    </row>
    <row r="3419" spans="1:15" x14ac:dyDescent="0.2">
      <c r="A3419" s="60" t="s">
        <v>10295</v>
      </c>
      <c r="B3419" s="60" t="s">
        <v>276</v>
      </c>
      <c r="C3419" s="60">
        <v>33</v>
      </c>
      <c r="D3419" s="60" t="s">
        <v>50</v>
      </c>
      <c r="E3419" s="60" t="s">
        <v>10296</v>
      </c>
      <c r="F3419" s="60">
        <v>-11271</v>
      </c>
      <c r="G3419" s="60" t="s">
        <v>45</v>
      </c>
      <c r="H3419" s="60" t="s">
        <v>194</v>
      </c>
      <c r="I3419" s="60">
        <v>179178.83</v>
      </c>
      <c r="J3419" s="60" t="s">
        <v>2850</v>
      </c>
      <c r="K3419" s="60" t="s">
        <v>22</v>
      </c>
      <c r="L3419" s="60" t="s">
        <v>73</v>
      </c>
      <c r="M3419" s="60">
        <v>2.65</v>
      </c>
      <c r="N3419" s="60" t="s">
        <v>57</v>
      </c>
      <c r="O3419" s="60">
        <v>21</v>
      </c>
    </row>
    <row r="3420" spans="1:15" x14ac:dyDescent="0.2">
      <c r="A3420" s="60" t="s">
        <v>10297</v>
      </c>
      <c r="B3420" s="60" t="s">
        <v>10298</v>
      </c>
      <c r="C3420" s="60">
        <v>28</v>
      </c>
      <c r="D3420" s="60" t="s">
        <v>17</v>
      </c>
      <c r="E3420" s="60" t="s">
        <v>10299</v>
      </c>
      <c r="F3420" s="60">
        <v>-6076</v>
      </c>
      <c r="G3420" s="60" t="s">
        <v>78</v>
      </c>
      <c r="H3420" s="60" t="s">
        <v>194</v>
      </c>
      <c r="I3420" s="60">
        <v>39580.480000000003</v>
      </c>
      <c r="J3420" s="60" t="s">
        <v>1750</v>
      </c>
      <c r="K3420" s="60" t="s">
        <v>40</v>
      </c>
      <c r="L3420" s="60" t="s">
        <v>73</v>
      </c>
      <c r="M3420" s="60">
        <v>1.4</v>
      </c>
      <c r="N3420" s="60" t="s">
        <v>57</v>
      </c>
      <c r="O3420" s="60">
        <v>13</v>
      </c>
    </row>
    <row r="3421" spans="1:15" x14ac:dyDescent="0.2">
      <c r="A3421" s="60" t="s">
        <v>10300</v>
      </c>
      <c r="B3421" s="60" t="s">
        <v>1863</v>
      </c>
      <c r="C3421" s="60">
        <v>58</v>
      </c>
      <c r="D3421" s="60" t="s">
        <v>27</v>
      </c>
      <c r="E3421" s="60" t="s">
        <v>10301</v>
      </c>
      <c r="F3421" s="60">
        <v>-9946</v>
      </c>
      <c r="G3421" s="60" t="s">
        <v>52</v>
      </c>
      <c r="H3421" s="60" t="s">
        <v>71</v>
      </c>
      <c r="I3421" s="60">
        <v>135573.75</v>
      </c>
      <c r="J3421" s="60" t="s">
        <v>5955</v>
      </c>
      <c r="K3421" s="60" t="s">
        <v>104</v>
      </c>
      <c r="L3421" s="60" t="s">
        <v>56</v>
      </c>
      <c r="M3421" s="60">
        <v>2.76</v>
      </c>
      <c r="N3421" s="60" t="s">
        <v>74</v>
      </c>
      <c r="O3421" s="60">
        <v>39</v>
      </c>
    </row>
    <row r="3422" spans="1:15" x14ac:dyDescent="0.2">
      <c r="A3422" s="60" t="s">
        <v>10302</v>
      </c>
      <c r="B3422" s="60" t="s">
        <v>1454</v>
      </c>
      <c r="C3422" s="60">
        <v>31</v>
      </c>
      <c r="D3422" s="60" t="s">
        <v>27</v>
      </c>
      <c r="E3422" s="60" t="s">
        <v>10303</v>
      </c>
      <c r="F3422" s="60">
        <v>-10593</v>
      </c>
      <c r="G3422" s="60" t="s">
        <v>29</v>
      </c>
      <c r="H3422" s="60" t="s">
        <v>20</v>
      </c>
      <c r="I3422" s="60">
        <v>161921.57</v>
      </c>
      <c r="J3422" s="60" t="s">
        <v>4382</v>
      </c>
      <c r="K3422" s="60" t="s">
        <v>81</v>
      </c>
      <c r="L3422" s="60" t="s">
        <v>32</v>
      </c>
      <c r="M3422" s="60">
        <v>3.42</v>
      </c>
      <c r="N3422" s="60" t="s">
        <v>24</v>
      </c>
      <c r="O3422" s="60">
        <v>37</v>
      </c>
    </row>
    <row r="3423" spans="1:15" x14ac:dyDescent="0.2">
      <c r="A3423" s="60" t="s">
        <v>10304</v>
      </c>
      <c r="B3423" s="60" t="s">
        <v>4284</v>
      </c>
      <c r="C3423" s="60">
        <v>54</v>
      </c>
      <c r="D3423" s="60" t="s">
        <v>17</v>
      </c>
      <c r="E3423" s="60" t="s">
        <v>10305</v>
      </c>
      <c r="F3423" s="60">
        <v>-4784</v>
      </c>
      <c r="G3423" s="60" t="s">
        <v>37</v>
      </c>
      <c r="H3423" s="60" t="s">
        <v>20</v>
      </c>
      <c r="I3423" s="60">
        <v>155123.85999999999</v>
      </c>
      <c r="J3423" s="60" t="s">
        <v>1419</v>
      </c>
      <c r="K3423" s="60" t="s">
        <v>40</v>
      </c>
      <c r="L3423" s="60" t="s">
        <v>32</v>
      </c>
      <c r="M3423" s="60">
        <v>3.43</v>
      </c>
      <c r="N3423" s="60" t="s">
        <v>57</v>
      </c>
      <c r="O3423" s="60">
        <v>2</v>
      </c>
    </row>
    <row r="3424" spans="1:15" x14ac:dyDescent="0.2">
      <c r="A3424" s="60" t="s">
        <v>10306</v>
      </c>
      <c r="B3424" s="60" t="s">
        <v>4339</v>
      </c>
      <c r="C3424" s="60">
        <v>23</v>
      </c>
      <c r="D3424" s="60" t="s">
        <v>27</v>
      </c>
      <c r="E3424" s="60" t="s">
        <v>10307</v>
      </c>
      <c r="F3424" s="60">
        <v>-3344</v>
      </c>
      <c r="G3424" s="60" t="s">
        <v>78</v>
      </c>
      <c r="H3424" s="60" t="s">
        <v>144</v>
      </c>
      <c r="I3424" s="60">
        <v>88392.15</v>
      </c>
      <c r="J3424" s="60" t="s">
        <v>5320</v>
      </c>
      <c r="K3424" s="60" t="s">
        <v>118</v>
      </c>
      <c r="L3424" s="60" t="s">
        <v>56</v>
      </c>
      <c r="M3424" s="60">
        <v>3.27</v>
      </c>
      <c r="N3424" s="60" t="s">
        <v>33</v>
      </c>
      <c r="O3424" s="60">
        <v>33</v>
      </c>
    </row>
    <row r="3425" spans="1:15" x14ac:dyDescent="0.2">
      <c r="A3425" s="60" t="s">
        <v>10308</v>
      </c>
      <c r="B3425" s="60" t="s">
        <v>3548</v>
      </c>
      <c r="C3425" s="60">
        <v>25</v>
      </c>
      <c r="D3425" s="60" t="s">
        <v>50</v>
      </c>
      <c r="E3425" s="60" t="s">
        <v>10309</v>
      </c>
      <c r="F3425" s="60">
        <v>-3572</v>
      </c>
      <c r="G3425" s="60" t="s">
        <v>99</v>
      </c>
      <c r="H3425" s="60" t="s">
        <v>194</v>
      </c>
      <c r="I3425" s="60">
        <v>176382.92</v>
      </c>
      <c r="J3425" s="60" t="s">
        <v>608</v>
      </c>
      <c r="K3425" s="60" t="s">
        <v>127</v>
      </c>
      <c r="L3425" s="60" t="s">
        <v>73</v>
      </c>
      <c r="M3425" s="60">
        <v>3.77</v>
      </c>
      <c r="N3425" s="60" t="s">
        <v>74</v>
      </c>
      <c r="O3425" s="60">
        <v>17</v>
      </c>
    </row>
    <row r="3426" spans="1:15" x14ac:dyDescent="0.2">
      <c r="A3426" s="60" t="s">
        <v>10310</v>
      </c>
      <c r="B3426" s="60" t="s">
        <v>2741</v>
      </c>
      <c r="C3426" s="60">
        <v>25</v>
      </c>
      <c r="D3426" s="60" t="s">
        <v>17</v>
      </c>
      <c r="E3426" s="60" t="s">
        <v>10311</v>
      </c>
      <c r="F3426" s="60">
        <v>-5945</v>
      </c>
      <c r="G3426" s="60" t="s">
        <v>29</v>
      </c>
      <c r="H3426" s="60" t="s">
        <v>71</v>
      </c>
      <c r="I3426" s="60">
        <v>106668.65</v>
      </c>
      <c r="J3426" s="60" t="s">
        <v>7128</v>
      </c>
      <c r="K3426" s="60" t="s">
        <v>22</v>
      </c>
      <c r="L3426" s="60" t="s">
        <v>23</v>
      </c>
      <c r="M3426" s="60">
        <v>4.87</v>
      </c>
      <c r="N3426" s="60" t="s">
        <v>57</v>
      </c>
      <c r="O3426" s="60">
        <v>22</v>
      </c>
    </row>
    <row r="3427" spans="1:15" x14ac:dyDescent="0.2">
      <c r="A3427" s="60" t="s">
        <v>10312</v>
      </c>
      <c r="B3427" s="60" t="s">
        <v>5197</v>
      </c>
      <c r="C3427" s="60">
        <v>64</v>
      </c>
      <c r="D3427" s="60" t="s">
        <v>27</v>
      </c>
      <c r="E3427" s="60" t="s">
        <v>10313</v>
      </c>
      <c r="F3427" s="60">
        <v>-5060</v>
      </c>
      <c r="G3427" s="60" t="s">
        <v>99</v>
      </c>
      <c r="H3427" s="60" t="s">
        <v>194</v>
      </c>
      <c r="I3427" s="60">
        <v>108418.77</v>
      </c>
      <c r="J3427" s="60" t="s">
        <v>3536</v>
      </c>
      <c r="K3427" s="60" t="s">
        <v>22</v>
      </c>
      <c r="L3427" s="60" t="s">
        <v>73</v>
      </c>
      <c r="M3427" s="60">
        <v>3.71</v>
      </c>
      <c r="N3427" s="60" t="s">
        <v>24</v>
      </c>
      <c r="O3427" s="60">
        <v>20</v>
      </c>
    </row>
    <row r="3428" spans="1:15" x14ac:dyDescent="0.2">
      <c r="A3428" s="60" t="s">
        <v>10314</v>
      </c>
      <c r="B3428" s="60" t="s">
        <v>10164</v>
      </c>
      <c r="C3428" s="60">
        <v>58</v>
      </c>
      <c r="D3428" s="60" t="s">
        <v>50</v>
      </c>
      <c r="E3428" s="60" t="s">
        <v>10315</v>
      </c>
      <c r="F3428" s="60">
        <v>-8407</v>
      </c>
      <c r="G3428" s="60" t="s">
        <v>29</v>
      </c>
      <c r="H3428" s="60" t="s">
        <v>71</v>
      </c>
      <c r="I3428" s="60">
        <v>74377.149999999994</v>
      </c>
      <c r="J3428" s="60" t="s">
        <v>957</v>
      </c>
      <c r="K3428" s="60" t="s">
        <v>55</v>
      </c>
      <c r="L3428" s="60" t="s">
        <v>56</v>
      </c>
      <c r="M3428" s="60">
        <v>1.24</v>
      </c>
      <c r="N3428" s="60" t="s">
        <v>74</v>
      </c>
      <c r="O3428" s="60">
        <v>39</v>
      </c>
    </row>
    <row r="3429" spans="1:15" x14ac:dyDescent="0.2">
      <c r="A3429" s="60" t="s">
        <v>10316</v>
      </c>
      <c r="B3429" s="60" t="s">
        <v>3760</v>
      </c>
      <c r="C3429" s="60">
        <v>30</v>
      </c>
      <c r="D3429" s="60" t="s">
        <v>27</v>
      </c>
      <c r="E3429" s="60" t="s">
        <v>10317</v>
      </c>
      <c r="F3429" s="60">
        <v>-6240</v>
      </c>
      <c r="G3429" s="60" t="s">
        <v>19</v>
      </c>
      <c r="H3429" s="60" t="s">
        <v>79</v>
      </c>
      <c r="I3429" s="60">
        <v>151914.85999999999</v>
      </c>
      <c r="J3429" s="60" t="s">
        <v>6651</v>
      </c>
      <c r="K3429" s="60" t="s">
        <v>136</v>
      </c>
      <c r="L3429" s="60" t="s">
        <v>23</v>
      </c>
      <c r="M3429" s="60">
        <v>4.54</v>
      </c>
      <c r="N3429" s="60" t="s">
        <v>33</v>
      </c>
      <c r="O3429" s="60">
        <v>32</v>
      </c>
    </row>
    <row r="3430" spans="1:15" x14ac:dyDescent="0.2">
      <c r="A3430" s="60" t="s">
        <v>10318</v>
      </c>
      <c r="B3430" s="60" t="s">
        <v>7372</v>
      </c>
      <c r="C3430" s="60">
        <v>38</v>
      </c>
      <c r="D3430" s="60" t="s">
        <v>17</v>
      </c>
      <c r="E3430" s="60" t="s">
        <v>10319</v>
      </c>
      <c r="F3430" s="60">
        <v>-7943</v>
      </c>
      <c r="G3430" s="60" t="s">
        <v>78</v>
      </c>
      <c r="H3430" s="60" t="s">
        <v>66</v>
      </c>
      <c r="I3430" s="60">
        <v>152938.46</v>
      </c>
      <c r="J3430" s="60" t="s">
        <v>5572</v>
      </c>
      <c r="K3430" s="60" t="s">
        <v>136</v>
      </c>
      <c r="L3430" s="60" t="s">
        <v>56</v>
      </c>
      <c r="M3430" s="60">
        <v>4.2699999999999996</v>
      </c>
      <c r="N3430" s="60" t="s">
        <v>41</v>
      </c>
      <c r="O3430" s="60">
        <v>36</v>
      </c>
    </row>
    <row r="3431" spans="1:15" x14ac:dyDescent="0.2">
      <c r="A3431" s="60" t="s">
        <v>10320</v>
      </c>
      <c r="B3431" s="60" t="s">
        <v>8817</v>
      </c>
      <c r="C3431" s="60">
        <v>27</v>
      </c>
      <c r="D3431" s="60" t="s">
        <v>17</v>
      </c>
      <c r="E3431" s="60" t="s">
        <v>10321</v>
      </c>
      <c r="F3431" s="60">
        <v>-2622</v>
      </c>
      <c r="G3431" s="60" t="s">
        <v>19</v>
      </c>
      <c r="H3431" s="60" t="s">
        <v>53</v>
      </c>
      <c r="I3431" s="60">
        <v>137893.13</v>
      </c>
      <c r="J3431" s="60" t="s">
        <v>2791</v>
      </c>
      <c r="K3431" s="60" t="s">
        <v>22</v>
      </c>
      <c r="L3431" s="60" t="s">
        <v>23</v>
      </c>
      <c r="M3431" s="60">
        <v>2.68</v>
      </c>
      <c r="N3431" s="60" t="s">
        <v>57</v>
      </c>
      <c r="O3431" s="60">
        <v>24</v>
      </c>
    </row>
    <row r="3432" spans="1:15" x14ac:dyDescent="0.2">
      <c r="A3432" s="60" t="s">
        <v>10322</v>
      </c>
      <c r="B3432" s="60" t="s">
        <v>3587</v>
      </c>
      <c r="C3432" s="60">
        <v>62</v>
      </c>
      <c r="D3432" s="60" t="s">
        <v>50</v>
      </c>
      <c r="E3432" s="60" t="s">
        <v>10323</v>
      </c>
      <c r="F3432" s="60">
        <v>-5084</v>
      </c>
      <c r="G3432" s="60" t="s">
        <v>99</v>
      </c>
      <c r="H3432" s="60" t="s">
        <v>20</v>
      </c>
      <c r="I3432" s="60">
        <v>140412.03</v>
      </c>
      <c r="J3432" s="60" t="s">
        <v>10324</v>
      </c>
      <c r="K3432" s="60" t="s">
        <v>47</v>
      </c>
      <c r="L3432" s="60" t="s">
        <v>56</v>
      </c>
      <c r="M3432" s="60">
        <v>3.02</v>
      </c>
      <c r="N3432" s="60" t="s">
        <v>74</v>
      </c>
      <c r="O3432" s="60">
        <v>18</v>
      </c>
    </row>
    <row r="3433" spans="1:15" x14ac:dyDescent="0.2">
      <c r="A3433" s="60" t="s">
        <v>10325</v>
      </c>
      <c r="B3433" s="60" t="s">
        <v>1920</v>
      </c>
      <c r="C3433" s="60">
        <v>40</v>
      </c>
      <c r="D3433" s="60" t="s">
        <v>50</v>
      </c>
      <c r="E3433" s="60" t="s">
        <v>10326</v>
      </c>
      <c r="F3433" s="60">
        <v>-10577</v>
      </c>
      <c r="G3433" s="60" t="s">
        <v>45</v>
      </c>
      <c r="H3433" s="60" t="s">
        <v>79</v>
      </c>
      <c r="I3433" s="60">
        <v>73256.66</v>
      </c>
      <c r="J3433" s="60" t="s">
        <v>8168</v>
      </c>
      <c r="K3433" s="60" t="s">
        <v>22</v>
      </c>
      <c r="L3433" s="60" t="s">
        <v>73</v>
      </c>
      <c r="M3433" s="60">
        <v>4.93</v>
      </c>
      <c r="N3433" s="60" t="s">
        <v>57</v>
      </c>
      <c r="O3433" s="60">
        <v>36</v>
      </c>
    </row>
    <row r="3434" spans="1:15" x14ac:dyDescent="0.2">
      <c r="A3434" s="60" t="s">
        <v>10327</v>
      </c>
      <c r="B3434" s="60" t="s">
        <v>10328</v>
      </c>
      <c r="C3434" s="60">
        <v>22</v>
      </c>
      <c r="D3434" s="60" t="s">
        <v>50</v>
      </c>
      <c r="E3434" s="60" t="s">
        <v>10329</v>
      </c>
      <c r="F3434" s="60">
        <v>-2424</v>
      </c>
      <c r="G3434" s="60" t="s">
        <v>52</v>
      </c>
      <c r="H3434" s="60" t="s">
        <v>194</v>
      </c>
      <c r="I3434" s="60">
        <v>58462.55</v>
      </c>
      <c r="J3434" s="60" t="s">
        <v>1399</v>
      </c>
      <c r="K3434" s="60" t="s">
        <v>136</v>
      </c>
      <c r="L3434" s="60" t="s">
        <v>56</v>
      </c>
      <c r="M3434" s="60">
        <v>3.17</v>
      </c>
      <c r="N3434" s="60" t="s">
        <v>41</v>
      </c>
      <c r="O3434" s="60">
        <v>9</v>
      </c>
    </row>
    <row r="3435" spans="1:15" x14ac:dyDescent="0.2">
      <c r="A3435" s="60" t="s">
        <v>10330</v>
      </c>
      <c r="B3435" s="60" t="s">
        <v>8719</v>
      </c>
      <c r="C3435" s="60">
        <v>53</v>
      </c>
      <c r="D3435" s="60" t="s">
        <v>27</v>
      </c>
      <c r="E3435" s="60" t="s">
        <v>10331</v>
      </c>
      <c r="F3435" s="60">
        <v>-10264</v>
      </c>
      <c r="G3435" s="60" t="s">
        <v>94</v>
      </c>
      <c r="H3435" s="60" t="s">
        <v>53</v>
      </c>
      <c r="I3435" s="60">
        <v>102695.35</v>
      </c>
      <c r="J3435" s="60" t="s">
        <v>6522</v>
      </c>
      <c r="K3435" s="60" t="s">
        <v>22</v>
      </c>
      <c r="L3435" s="60" t="s">
        <v>73</v>
      </c>
      <c r="M3435" s="60">
        <v>3.33</v>
      </c>
      <c r="N3435" s="60" t="s">
        <v>33</v>
      </c>
      <c r="O3435" s="60">
        <v>29</v>
      </c>
    </row>
    <row r="3436" spans="1:15" x14ac:dyDescent="0.2">
      <c r="A3436" s="60" t="s">
        <v>10332</v>
      </c>
      <c r="B3436" s="60" t="s">
        <v>4955</v>
      </c>
      <c r="C3436" s="60">
        <v>27</v>
      </c>
      <c r="D3436" s="60" t="s">
        <v>50</v>
      </c>
      <c r="E3436" s="60" t="s">
        <v>10333</v>
      </c>
      <c r="F3436" s="60">
        <v>-6847</v>
      </c>
      <c r="G3436" s="60" t="s">
        <v>52</v>
      </c>
      <c r="H3436" s="60" t="s">
        <v>173</v>
      </c>
      <c r="I3436" s="60">
        <v>139136.53</v>
      </c>
      <c r="J3436" s="60" t="s">
        <v>7570</v>
      </c>
      <c r="K3436" s="60" t="s">
        <v>62</v>
      </c>
      <c r="L3436" s="60" t="s">
        <v>32</v>
      </c>
      <c r="M3436" s="60">
        <v>3.49</v>
      </c>
      <c r="N3436" s="60" t="s">
        <v>33</v>
      </c>
      <c r="O3436" s="60">
        <v>15</v>
      </c>
    </row>
    <row r="3437" spans="1:15" x14ac:dyDescent="0.2">
      <c r="A3437" s="60" t="s">
        <v>10334</v>
      </c>
      <c r="B3437" s="60" t="s">
        <v>8272</v>
      </c>
      <c r="C3437" s="60">
        <v>30</v>
      </c>
      <c r="D3437" s="60" t="s">
        <v>27</v>
      </c>
      <c r="E3437" s="60" t="s">
        <v>10335</v>
      </c>
      <c r="F3437" s="60">
        <v>-4097</v>
      </c>
      <c r="G3437" s="60" t="s">
        <v>85</v>
      </c>
      <c r="H3437" s="60" t="s">
        <v>194</v>
      </c>
      <c r="I3437" s="60">
        <v>55524.86</v>
      </c>
      <c r="J3437" s="60" t="s">
        <v>5742</v>
      </c>
      <c r="K3437" s="60" t="s">
        <v>118</v>
      </c>
      <c r="L3437" s="60" t="s">
        <v>56</v>
      </c>
      <c r="M3437" s="60">
        <v>4.7</v>
      </c>
      <c r="N3437" s="60" t="s">
        <v>24</v>
      </c>
      <c r="O3437" s="60">
        <v>36</v>
      </c>
    </row>
    <row r="3438" spans="1:15" x14ac:dyDescent="0.2">
      <c r="A3438" s="60" t="s">
        <v>10336</v>
      </c>
      <c r="B3438" s="60" t="s">
        <v>10337</v>
      </c>
      <c r="C3438" s="60">
        <v>64</v>
      </c>
      <c r="D3438" s="60" t="s">
        <v>27</v>
      </c>
      <c r="E3438" s="60" t="s">
        <v>10338</v>
      </c>
      <c r="F3438" s="60">
        <v>-3335</v>
      </c>
      <c r="G3438" s="60" t="s">
        <v>94</v>
      </c>
      <c r="H3438" s="60" t="s">
        <v>53</v>
      </c>
      <c r="I3438" s="60">
        <v>90673.99</v>
      </c>
      <c r="J3438" s="60" t="s">
        <v>3852</v>
      </c>
      <c r="K3438" s="60" t="s">
        <v>136</v>
      </c>
      <c r="L3438" s="60" t="s">
        <v>32</v>
      </c>
      <c r="M3438" s="60">
        <v>3.88</v>
      </c>
      <c r="N3438" s="60" t="s">
        <v>24</v>
      </c>
      <c r="O3438" s="60">
        <v>2</v>
      </c>
    </row>
    <row r="3439" spans="1:15" x14ac:dyDescent="0.2">
      <c r="A3439" s="60" t="s">
        <v>10339</v>
      </c>
      <c r="B3439" s="60" t="s">
        <v>83</v>
      </c>
      <c r="C3439" s="60">
        <v>43</v>
      </c>
      <c r="D3439" s="60" t="s">
        <v>50</v>
      </c>
      <c r="E3439" s="60" t="s">
        <v>10340</v>
      </c>
      <c r="F3439" s="60">
        <v>-6184</v>
      </c>
      <c r="G3439" s="60" t="s">
        <v>19</v>
      </c>
      <c r="H3439" s="60" t="s">
        <v>194</v>
      </c>
      <c r="I3439" s="60">
        <v>87620.15</v>
      </c>
      <c r="J3439" s="60" t="s">
        <v>5780</v>
      </c>
      <c r="K3439" s="60" t="s">
        <v>104</v>
      </c>
      <c r="L3439" s="60" t="s">
        <v>32</v>
      </c>
      <c r="M3439" s="60">
        <v>3.89</v>
      </c>
      <c r="N3439" s="60" t="s">
        <v>24</v>
      </c>
      <c r="O3439" s="60">
        <v>3</v>
      </c>
    </row>
    <row r="3440" spans="1:15" x14ac:dyDescent="0.2">
      <c r="A3440" s="60" t="s">
        <v>10341</v>
      </c>
      <c r="B3440" s="60" t="s">
        <v>5173</v>
      </c>
      <c r="C3440" s="60">
        <v>30</v>
      </c>
      <c r="D3440" s="60" t="s">
        <v>50</v>
      </c>
      <c r="E3440" s="60" t="s">
        <v>10342</v>
      </c>
      <c r="F3440" s="60">
        <v>-1788</v>
      </c>
      <c r="G3440" s="60" t="s">
        <v>19</v>
      </c>
      <c r="H3440" s="60" t="s">
        <v>71</v>
      </c>
      <c r="I3440" s="60">
        <v>65585.399999999994</v>
      </c>
      <c r="J3440" s="60" t="s">
        <v>4849</v>
      </c>
      <c r="K3440" s="60" t="s">
        <v>104</v>
      </c>
      <c r="L3440" s="60" t="s">
        <v>73</v>
      </c>
      <c r="M3440" s="60">
        <v>4.33</v>
      </c>
      <c r="N3440" s="60" t="s">
        <v>24</v>
      </c>
      <c r="O3440" s="60">
        <v>5</v>
      </c>
    </row>
    <row r="3441" spans="1:15" x14ac:dyDescent="0.2">
      <c r="A3441" s="60" t="s">
        <v>10343</v>
      </c>
      <c r="B3441" s="60" t="s">
        <v>1744</v>
      </c>
      <c r="C3441" s="60">
        <v>51</v>
      </c>
      <c r="D3441" s="60" t="s">
        <v>17</v>
      </c>
      <c r="E3441" s="60" t="s">
        <v>10344</v>
      </c>
      <c r="F3441" s="60">
        <v>-2962</v>
      </c>
      <c r="G3441" s="60" t="s">
        <v>37</v>
      </c>
      <c r="H3441" s="60" t="s">
        <v>173</v>
      </c>
      <c r="I3441" s="60">
        <v>131249.65</v>
      </c>
      <c r="J3441" s="60" t="s">
        <v>10345</v>
      </c>
      <c r="K3441" s="60" t="s">
        <v>55</v>
      </c>
      <c r="L3441" s="60" t="s">
        <v>32</v>
      </c>
      <c r="M3441" s="60">
        <v>4.57</v>
      </c>
      <c r="N3441" s="60" t="s">
        <v>41</v>
      </c>
      <c r="O3441" s="60">
        <v>1</v>
      </c>
    </row>
    <row r="3442" spans="1:15" x14ac:dyDescent="0.2">
      <c r="A3442" s="60" t="s">
        <v>10346</v>
      </c>
      <c r="B3442" s="60" t="s">
        <v>3964</v>
      </c>
      <c r="C3442" s="60">
        <v>49</v>
      </c>
      <c r="D3442" s="60" t="s">
        <v>27</v>
      </c>
      <c r="E3442" s="60" t="s">
        <v>10347</v>
      </c>
      <c r="F3442" s="60">
        <v>-9829</v>
      </c>
      <c r="G3442" s="60" t="s">
        <v>29</v>
      </c>
      <c r="H3442" s="60" t="s">
        <v>38</v>
      </c>
      <c r="I3442" s="60">
        <v>170579.6</v>
      </c>
      <c r="J3442" s="60" t="s">
        <v>6845</v>
      </c>
      <c r="K3442" s="60" t="s">
        <v>127</v>
      </c>
      <c r="L3442" s="60" t="s">
        <v>56</v>
      </c>
      <c r="M3442" s="60">
        <v>3.78</v>
      </c>
      <c r="N3442" s="60" t="s">
        <v>33</v>
      </c>
      <c r="O3442" s="60">
        <v>25</v>
      </c>
    </row>
    <row r="3443" spans="1:15" x14ac:dyDescent="0.2">
      <c r="A3443" s="60" t="s">
        <v>10348</v>
      </c>
      <c r="B3443" s="60" t="s">
        <v>1118</v>
      </c>
      <c r="C3443" s="60">
        <v>49</v>
      </c>
      <c r="D3443" s="60" t="s">
        <v>17</v>
      </c>
      <c r="E3443" s="60" t="s">
        <v>10349</v>
      </c>
      <c r="F3443" s="60">
        <v>-4911</v>
      </c>
      <c r="G3443" s="60" t="s">
        <v>37</v>
      </c>
      <c r="H3443" s="60" t="s">
        <v>144</v>
      </c>
      <c r="I3443" s="60">
        <v>158836.98000000001</v>
      </c>
      <c r="J3443" s="60" t="s">
        <v>149</v>
      </c>
      <c r="K3443" s="60" t="s">
        <v>104</v>
      </c>
      <c r="L3443" s="60" t="s">
        <v>73</v>
      </c>
      <c r="M3443" s="60">
        <v>3.47</v>
      </c>
      <c r="N3443" s="60" t="s">
        <v>41</v>
      </c>
      <c r="O3443" s="60">
        <v>28</v>
      </c>
    </row>
    <row r="3444" spans="1:15" x14ac:dyDescent="0.2">
      <c r="A3444" s="60" t="s">
        <v>10350</v>
      </c>
      <c r="B3444" s="60" t="s">
        <v>7254</v>
      </c>
      <c r="C3444" s="60">
        <v>50</v>
      </c>
      <c r="D3444" s="60" t="s">
        <v>17</v>
      </c>
      <c r="E3444" s="60" t="s">
        <v>10351</v>
      </c>
      <c r="F3444" s="60">
        <v>-8446</v>
      </c>
      <c r="G3444" s="60" t="s">
        <v>85</v>
      </c>
      <c r="H3444" s="60" t="s">
        <v>144</v>
      </c>
      <c r="I3444" s="60">
        <v>172107.8</v>
      </c>
      <c r="J3444" s="60" t="s">
        <v>5980</v>
      </c>
      <c r="K3444" s="60" t="s">
        <v>136</v>
      </c>
      <c r="L3444" s="60" t="s">
        <v>23</v>
      </c>
      <c r="M3444" s="60">
        <v>3.46</v>
      </c>
      <c r="N3444" s="60" t="s">
        <v>33</v>
      </c>
      <c r="O3444" s="60">
        <v>31</v>
      </c>
    </row>
    <row r="3445" spans="1:15" x14ac:dyDescent="0.2">
      <c r="A3445" s="60" t="s">
        <v>10352</v>
      </c>
      <c r="B3445" s="60" t="s">
        <v>2004</v>
      </c>
      <c r="C3445" s="60">
        <v>64</v>
      </c>
      <c r="D3445" s="60" t="s">
        <v>50</v>
      </c>
      <c r="E3445" s="60" t="s">
        <v>10353</v>
      </c>
      <c r="F3445" s="60">
        <v>-2363</v>
      </c>
      <c r="G3445" s="60" t="s">
        <v>19</v>
      </c>
      <c r="H3445" s="60" t="s">
        <v>71</v>
      </c>
      <c r="I3445" s="60">
        <v>55884.86</v>
      </c>
      <c r="J3445" s="60" t="s">
        <v>10354</v>
      </c>
      <c r="K3445" s="60" t="s">
        <v>40</v>
      </c>
      <c r="L3445" s="60" t="s">
        <v>23</v>
      </c>
      <c r="M3445" s="60">
        <v>3.93</v>
      </c>
      <c r="N3445" s="60" t="s">
        <v>24</v>
      </c>
      <c r="O3445" s="60">
        <v>8</v>
      </c>
    </row>
    <row r="3446" spans="1:15" x14ac:dyDescent="0.2">
      <c r="A3446" s="60" t="s">
        <v>10355</v>
      </c>
      <c r="B3446" s="60" t="s">
        <v>419</v>
      </c>
      <c r="C3446" s="60">
        <v>58</v>
      </c>
      <c r="D3446" s="60" t="s">
        <v>17</v>
      </c>
      <c r="E3446" s="60" t="s">
        <v>10356</v>
      </c>
      <c r="F3446" s="60">
        <v>-4469</v>
      </c>
      <c r="G3446" s="60" t="s">
        <v>99</v>
      </c>
      <c r="H3446" s="60" t="s">
        <v>20</v>
      </c>
      <c r="I3446" s="60">
        <v>47428.39</v>
      </c>
      <c r="J3446" s="60" t="s">
        <v>10357</v>
      </c>
      <c r="K3446" s="60" t="s">
        <v>47</v>
      </c>
      <c r="L3446" s="60" t="s">
        <v>32</v>
      </c>
      <c r="M3446" s="60">
        <v>1.45</v>
      </c>
      <c r="N3446" s="60" t="s">
        <v>74</v>
      </c>
      <c r="O3446" s="60">
        <v>27</v>
      </c>
    </row>
    <row r="3447" spans="1:15" x14ac:dyDescent="0.2">
      <c r="A3447" s="60" t="s">
        <v>10358</v>
      </c>
      <c r="B3447" s="60" t="s">
        <v>8864</v>
      </c>
      <c r="C3447" s="60">
        <v>61</v>
      </c>
      <c r="D3447" s="60" t="s">
        <v>17</v>
      </c>
      <c r="E3447" s="60" t="s">
        <v>10359</v>
      </c>
      <c r="F3447" s="60">
        <v>-7343</v>
      </c>
      <c r="G3447" s="60" t="s">
        <v>29</v>
      </c>
      <c r="H3447" s="60" t="s">
        <v>38</v>
      </c>
      <c r="I3447" s="60">
        <v>105551.72</v>
      </c>
      <c r="J3447" s="60" t="s">
        <v>10360</v>
      </c>
      <c r="K3447" s="60" t="s">
        <v>136</v>
      </c>
      <c r="L3447" s="60" t="s">
        <v>23</v>
      </c>
      <c r="M3447" s="60">
        <v>3.41</v>
      </c>
      <c r="N3447" s="60" t="s">
        <v>57</v>
      </c>
      <c r="O3447" s="60">
        <v>37</v>
      </c>
    </row>
    <row r="3448" spans="1:15" x14ac:dyDescent="0.2">
      <c r="A3448" s="60" t="s">
        <v>10361</v>
      </c>
      <c r="B3448" s="60" t="s">
        <v>10362</v>
      </c>
      <c r="C3448" s="60">
        <v>29</v>
      </c>
      <c r="D3448" s="60" t="s">
        <v>27</v>
      </c>
      <c r="E3448" s="60" t="s">
        <v>10363</v>
      </c>
      <c r="F3448" s="60">
        <v>-9794</v>
      </c>
      <c r="G3448" s="60" t="s">
        <v>78</v>
      </c>
      <c r="H3448" s="60" t="s">
        <v>30</v>
      </c>
      <c r="I3448" s="60">
        <v>119520.14</v>
      </c>
      <c r="J3448" s="60" t="s">
        <v>10364</v>
      </c>
      <c r="K3448" s="60" t="s">
        <v>40</v>
      </c>
      <c r="L3448" s="60" t="s">
        <v>23</v>
      </c>
      <c r="M3448" s="60">
        <v>2.29</v>
      </c>
      <c r="N3448" s="60" t="s">
        <v>33</v>
      </c>
      <c r="O3448" s="60">
        <v>33</v>
      </c>
    </row>
    <row r="3449" spans="1:15" x14ac:dyDescent="0.2">
      <c r="A3449" s="60" t="s">
        <v>10365</v>
      </c>
      <c r="B3449" s="60" t="s">
        <v>2491</v>
      </c>
      <c r="C3449" s="60">
        <v>33</v>
      </c>
      <c r="D3449" s="60" t="s">
        <v>50</v>
      </c>
      <c r="E3449" s="60" t="s">
        <v>10366</v>
      </c>
      <c r="F3449" s="60">
        <v>-8253</v>
      </c>
      <c r="G3449" s="60" t="s">
        <v>78</v>
      </c>
      <c r="H3449" s="60" t="s">
        <v>194</v>
      </c>
      <c r="I3449" s="60">
        <v>84143.14</v>
      </c>
      <c r="J3449" s="60" t="s">
        <v>9215</v>
      </c>
      <c r="K3449" s="60" t="s">
        <v>118</v>
      </c>
      <c r="L3449" s="60" t="s">
        <v>73</v>
      </c>
      <c r="M3449" s="60">
        <v>3.85</v>
      </c>
      <c r="N3449" s="60" t="s">
        <v>57</v>
      </c>
      <c r="O3449" s="60">
        <v>13</v>
      </c>
    </row>
    <row r="3450" spans="1:15" x14ac:dyDescent="0.2">
      <c r="A3450" s="60" t="s">
        <v>10367</v>
      </c>
      <c r="B3450" s="60" t="s">
        <v>4322</v>
      </c>
      <c r="C3450" s="60">
        <v>39</v>
      </c>
      <c r="D3450" s="60" t="s">
        <v>50</v>
      </c>
      <c r="E3450" s="60" t="s">
        <v>10368</v>
      </c>
      <c r="F3450" s="60">
        <v>-8046</v>
      </c>
      <c r="G3450" s="60" t="s">
        <v>45</v>
      </c>
      <c r="H3450" s="60" t="s">
        <v>20</v>
      </c>
      <c r="I3450" s="60">
        <v>132158.16</v>
      </c>
      <c r="J3450" s="60" t="s">
        <v>7084</v>
      </c>
      <c r="K3450" s="60" t="s">
        <v>40</v>
      </c>
      <c r="L3450" s="60" t="s">
        <v>23</v>
      </c>
      <c r="M3450" s="60">
        <v>1.27</v>
      </c>
      <c r="N3450" s="60" t="s">
        <v>41</v>
      </c>
      <c r="O3450" s="60">
        <v>33</v>
      </c>
    </row>
    <row r="3451" spans="1:15" x14ac:dyDescent="0.2">
      <c r="A3451" s="60" t="s">
        <v>10369</v>
      </c>
      <c r="B3451" s="60" t="s">
        <v>3416</v>
      </c>
      <c r="C3451" s="60">
        <v>41</v>
      </c>
      <c r="D3451" s="60" t="s">
        <v>50</v>
      </c>
      <c r="E3451" s="60" t="s">
        <v>10370</v>
      </c>
      <c r="F3451" s="60">
        <v>-9503</v>
      </c>
      <c r="G3451" s="60" t="s">
        <v>116</v>
      </c>
      <c r="H3451" s="60" t="s">
        <v>20</v>
      </c>
      <c r="I3451" s="60">
        <v>122345.32</v>
      </c>
      <c r="J3451" s="60" t="s">
        <v>1033</v>
      </c>
      <c r="K3451" s="60" t="s">
        <v>81</v>
      </c>
      <c r="L3451" s="60" t="s">
        <v>73</v>
      </c>
      <c r="M3451" s="60">
        <v>4.75</v>
      </c>
      <c r="N3451" s="60" t="s">
        <v>41</v>
      </c>
      <c r="O3451" s="60">
        <v>38</v>
      </c>
    </row>
    <row r="3452" spans="1:15" x14ac:dyDescent="0.2">
      <c r="A3452" s="60" t="s">
        <v>10371</v>
      </c>
      <c r="B3452" s="60" t="s">
        <v>10372</v>
      </c>
      <c r="C3452" s="60">
        <v>46</v>
      </c>
      <c r="D3452" s="60" t="s">
        <v>50</v>
      </c>
      <c r="E3452" s="60" t="s">
        <v>10373</v>
      </c>
      <c r="F3452" s="60">
        <v>-10734</v>
      </c>
      <c r="G3452" s="60" t="s">
        <v>29</v>
      </c>
      <c r="H3452" s="60" t="s">
        <v>79</v>
      </c>
      <c r="I3452" s="60">
        <v>51925.52</v>
      </c>
      <c r="J3452" s="60" t="s">
        <v>3439</v>
      </c>
      <c r="K3452" s="60" t="s">
        <v>118</v>
      </c>
      <c r="L3452" s="60" t="s">
        <v>23</v>
      </c>
      <c r="M3452" s="60">
        <v>2.63</v>
      </c>
      <c r="N3452" s="60" t="s">
        <v>57</v>
      </c>
      <c r="O3452" s="60">
        <v>10</v>
      </c>
    </row>
    <row r="3453" spans="1:15" x14ac:dyDescent="0.2">
      <c r="A3453" s="60" t="s">
        <v>10374</v>
      </c>
      <c r="B3453" s="60" t="s">
        <v>1986</v>
      </c>
      <c r="C3453" s="60">
        <v>50</v>
      </c>
      <c r="D3453" s="60" t="s">
        <v>17</v>
      </c>
      <c r="E3453" s="60" t="s">
        <v>10375</v>
      </c>
      <c r="F3453" s="60">
        <v>-9741</v>
      </c>
      <c r="G3453" s="60" t="s">
        <v>94</v>
      </c>
      <c r="H3453" s="60" t="s">
        <v>194</v>
      </c>
      <c r="I3453" s="60">
        <v>120277.5</v>
      </c>
      <c r="J3453" s="60" t="s">
        <v>4640</v>
      </c>
      <c r="K3453" s="60" t="s">
        <v>118</v>
      </c>
      <c r="L3453" s="60" t="s">
        <v>73</v>
      </c>
      <c r="M3453" s="60">
        <v>2.5</v>
      </c>
      <c r="N3453" s="60" t="s">
        <v>24</v>
      </c>
      <c r="O3453" s="60">
        <v>29</v>
      </c>
    </row>
    <row r="3454" spans="1:15" x14ac:dyDescent="0.2">
      <c r="A3454" s="60" t="s">
        <v>10376</v>
      </c>
      <c r="B3454" s="60" t="s">
        <v>4479</v>
      </c>
      <c r="C3454" s="60">
        <v>37</v>
      </c>
      <c r="D3454" s="60" t="s">
        <v>17</v>
      </c>
      <c r="E3454" s="60" t="s">
        <v>10377</v>
      </c>
      <c r="F3454" s="60">
        <v>-10520</v>
      </c>
      <c r="G3454" s="60" t="s">
        <v>85</v>
      </c>
      <c r="H3454" s="60" t="s">
        <v>71</v>
      </c>
      <c r="I3454" s="60">
        <v>81058.91</v>
      </c>
      <c r="J3454" s="60" t="s">
        <v>2850</v>
      </c>
      <c r="K3454" s="60" t="s">
        <v>62</v>
      </c>
      <c r="L3454" s="60" t="s">
        <v>73</v>
      </c>
      <c r="M3454" s="60">
        <v>1.48</v>
      </c>
      <c r="N3454" s="60" t="s">
        <v>24</v>
      </c>
      <c r="O3454" s="60">
        <v>21</v>
      </c>
    </row>
    <row r="3455" spans="1:15" x14ac:dyDescent="0.2">
      <c r="A3455" s="60" t="s">
        <v>10378</v>
      </c>
      <c r="B3455" s="60" t="s">
        <v>1913</v>
      </c>
      <c r="C3455" s="60">
        <v>62</v>
      </c>
      <c r="D3455" s="60" t="s">
        <v>50</v>
      </c>
      <c r="E3455" s="60" t="s">
        <v>10379</v>
      </c>
      <c r="F3455" s="60">
        <v>-9907</v>
      </c>
      <c r="G3455" s="60" t="s">
        <v>45</v>
      </c>
      <c r="H3455" s="60" t="s">
        <v>79</v>
      </c>
      <c r="I3455" s="60">
        <v>122163.57</v>
      </c>
      <c r="J3455" s="60" t="s">
        <v>3926</v>
      </c>
      <c r="K3455" s="60" t="s">
        <v>22</v>
      </c>
      <c r="L3455" s="60" t="s">
        <v>56</v>
      </c>
      <c r="M3455" s="60">
        <v>4.57</v>
      </c>
      <c r="N3455" s="60" t="s">
        <v>74</v>
      </c>
      <c r="O3455" s="60">
        <v>19</v>
      </c>
    </row>
    <row r="3456" spans="1:15" x14ac:dyDescent="0.2">
      <c r="A3456" s="60" t="s">
        <v>10380</v>
      </c>
      <c r="B3456" s="60" t="s">
        <v>2569</v>
      </c>
      <c r="C3456" s="60">
        <v>45</v>
      </c>
      <c r="D3456" s="60" t="s">
        <v>50</v>
      </c>
      <c r="E3456" s="60" t="s">
        <v>2570</v>
      </c>
      <c r="F3456" s="60">
        <v>-2513</v>
      </c>
      <c r="G3456" s="60" t="s">
        <v>94</v>
      </c>
      <c r="H3456" s="60" t="s">
        <v>30</v>
      </c>
      <c r="I3456" s="60">
        <v>50062.62</v>
      </c>
      <c r="J3456" s="60" t="s">
        <v>4490</v>
      </c>
      <c r="K3456" s="60" t="s">
        <v>136</v>
      </c>
      <c r="L3456" s="60" t="s">
        <v>32</v>
      </c>
      <c r="M3456" s="60">
        <v>2.88</v>
      </c>
      <c r="N3456" s="60" t="s">
        <v>33</v>
      </c>
      <c r="O3456" s="60">
        <v>37</v>
      </c>
    </row>
    <row r="3457" spans="1:15" x14ac:dyDescent="0.2">
      <c r="A3457" s="60" t="s">
        <v>10381</v>
      </c>
      <c r="B3457" s="60" t="s">
        <v>10382</v>
      </c>
      <c r="C3457" s="60">
        <v>62</v>
      </c>
      <c r="D3457" s="60" t="s">
        <v>27</v>
      </c>
      <c r="E3457" s="60" t="s">
        <v>10383</v>
      </c>
      <c r="F3457" s="60">
        <v>-8362</v>
      </c>
      <c r="G3457" s="60" t="s">
        <v>29</v>
      </c>
      <c r="H3457" s="60" t="s">
        <v>79</v>
      </c>
      <c r="I3457" s="60">
        <v>135144.6</v>
      </c>
      <c r="J3457" s="60" t="s">
        <v>1460</v>
      </c>
      <c r="K3457" s="60" t="s">
        <v>22</v>
      </c>
      <c r="L3457" s="60" t="s">
        <v>73</v>
      </c>
      <c r="M3457" s="60">
        <v>2.46</v>
      </c>
      <c r="N3457" s="60" t="s">
        <v>24</v>
      </c>
      <c r="O3457" s="60">
        <v>20</v>
      </c>
    </row>
    <row r="3458" spans="1:15" x14ac:dyDescent="0.2">
      <c r="A3458" s="60" t="s">
        <v>10384</v>
      </c>
      <c r="B3458" s="60" t="s">
        <v>5179</v>
      </c>
      <c r="C3458" s="60">
        <v>52</v>
      </c>
      <c r="D3458" s="60" t="s">
        <v>50</v>
      </c>
      <c r="E3458" s="60" t="s">
        <v>10385</v>
      </c>
      <c r="F3458" s="60">
        <v>-9268</v>
      </c>
      <c r="G3458" s="60" t="s">
        <v>37</v>
      </c>
      <c r="H3458" s="60" t="s">
        <v>53</v>
      </c>
      <c r="I3458" s="60">
        <v>168849.73</v>
      </c>
      <c r="J3458" s="60" t="s">
        <v>7743</v>
      </c>
      <c r="K3458" s="60" t="s">
        <v>81</v>
      </c>
      <c r="L3458" s="60" t="s">
        <v>32</v>
      </c>
      <c r="M3458" s="60">
        <v>4.04</v>
      </c>
      <c r="N3458" s="60" t="s">
        <v>33</v>
      </c>
      <c r="O3458" s="60">
        <v>13</v>
      </c>
    </row>
    <row r="3459" spans="1:15" x14ac:dyDescent="0.2">
      <c r="A3459" s="60" t="s">
        <v>10386</v>
      </c>
      <c r="B3459" s="60" t="s">
        <v>10387</v>
      </c>
      <c r="C3459" s="60">
        <v>31</v>
      </c>
      <c r="D3459" s="60" t="s">
        <v>17</v>
      </c>
      <c r="E3459" s="60" t="s">
        <v>10388</v>
      </c>
      <c r="F3459" s="60">
        <v>-4758</v>
      </c>
      <c r="G3459" s="60" t="s">
        <v>45</v>
      </c>
      <c r="H3459" s="60" t="s">
        <v>53</v>
      </c>
      <c r="I3459" s="60">
        <v>53441.71</v>
      </c>
      <c r="J3459" s="60" t="s">
        <v>1635</v>
      </c>
      <c r="K3459" s="60" t="s">
        <v>136</v>
      </c>
      <c r="L3459" s="60" t="s">
        <v>23</v>
      </c>
      <c r="M3459" s="60">
        <v>2.67</v>
      </c>
      <c r="N3459" s="60" t="s">
        <v>57</v>
      </c>
      <c r="O3459" s="60">
        <v>25</v>
      </c>
    </row>
    <row r="3460" spans="1:15" x14ac:dyDescent="0.2">
      <c r="A3460" s="60" t="s">
        <v>10389</v>
      </c>
      <c r="B3460" s="60" t="s">
        <v>914</v>
      </c>
      <c r="C3460" s="60">
        <v>32</v>
      </c>
      <c r="D3460" s="60" t="s">
        <v>50</v>
      </c>
      <c r="E3460" s="60" t="s">
        <v>10390</v>
      </c>
      <c r="F3460" s="60">
        <v>-3200</v>
      </c>
      <c r="G3460" s="60" t="s">
        <v>19</v>
      </c>
      <c r="H3460" s="60" t="s">
        <v>194</v>
      </c>
      <c r="I3460" s="60">
        <v>109464.45</v>
      </c>
      <c r="J3460" s="60" t="s">
        <v>5582</v>
      </c>
      <c r="K3460" s="60" t="s">
        <v>22</v>
      </c>
      <c r="L3460" s="60" t="s">
        <v>56</v>
      </c>
      <c r="M3460" s="60">
        <v>2.81</v>
      </c>
      <c r="N3460" s="60" t="s">
        <v>24</v>
      </c>
      <c r="O3460" s="60">
        <v>28</v>
      </c>
    </row>
    <row r="3461" spans="1:15" x14ac:dyDescent="0.2">
      <c r="A3461" s="60" t="s">
        <v>10391</v>
      </c>
      <c r="B3461" s="60" t="s">
        <v>10392</v>
      </c>
      <c r="C3461" s="60">
        <v>24</v>
      </c>
      <c r="D3461" s="60" t="s">
        <v>27</v>
      </c>
      <c r="E3461" s="60" t="s">
        <v>10393</v>
      </c>
      <c r="F3461" s="60">
        <v>-3627</v>
      </c>
      <c r="G3461" s="60" t="s">
        <v>52</v>
      </c>
      <c r="H3461" s="60" t="s">
        <v>173</v>
      </c>
      <c r="I3461" s="60">
        <v>91509.88</v>
      </c>
      <c r="J3461" s="60" t="s">
        <v>6869</v>
      </c>
      <c r="K3461" s="60" t="s">
        <v>127</v>
      </c>
      <c r="L3461" s="60" t="s">
        <v>32</v>
      </c>
      <c r="M3461" s="60">
        <v>4.16</v>
      </c>
      <c r="N3461" s="60" t="s">
        <v>74</v>
      </c>
      <c r="O3461" s="60">
        <v>23</v>
      </c>
    </row>
    <row r="3462" spans="1:15" x14ac:dyDescent="0.2">
      <c r="A3462" s="60" t="s">
        <v>10394</v>
      </c>
      <c r="B3462" s="60" t="s">
        <v>3594</v>
      </c>
      <c r="C3462" s="60">
        <v>49</v>
      </c>
      <c r="D3462" s="60" t="s">
        <v>17</v>
      </c>
      <c r="E3462" s="60" t="s">
        <v>10395</v>
      </c>
      <c r="F3462" s="60">
        <v>-8108</v>
      </c>
      <c r="G3462" s="60" t="s">
        <v>19</v>
      </c>
      <c r="H3462" s="60" t="s">
        <v>173</v>
      </c>
      <c r="I3462" s="60">
        <v>167714.62</v>
      </c>
      <c r="J3462" s="60" t="s">
        <v>1540</v>
      </c>
      <c r="K3462" s="60" t="s">
        <v>81</v>
      </c>
      <c r="L3462" s="60" t="s">
        <v>73</v>
      </c>
      <c r="M3462" s="60">
        <v>3.68</v>
      </c>
      <c r="N3462" s="60" t="s">
        <v>24</v>
      </c>
      <c r="O3462" s="60">
        <v>13</v>
      </c>
    </row>
    <row r="3463" spans="1:15" x14ac:dyDescent="0.2">
      <c r="A3463" s="60" t="s">
        <v>10396</v>
      </c>
      <c r="B3463" s="60" t="s">
        <v>7616</v>
      </c>
      <c r="C3463" s="60">
        <v>59</v>
      </c>
      <c r="D3463" s="60" t="s">
        <v>50</v>
      </c>
      <c r="E3463" s="60" t="s">
        <v>10397</v>
      </c>
      <c r="F3463" s="60">
        <v>-2610</v>
      </c>
      <c r="G3463" s="60" t="s">
        <v>45</v>
      </c>
      <c r="H3463" s="60" t="s">
        <v>53</v>
      </c>
      <c r="I3463" s="60">
        <v>39812.17</v>
      </c>
      <c r="J3463" s="60" t="s">
        <v>3270</v>
      </c>
      <c r="K3463" s="60" t="s">
        <v>104</v>
      </c>
      <c r="L3463" s="60" t="s">
        <v>56</v>
      </c>
      <c r="M3463" s="60">
        <v>2.62</v>
      </c>
      <c r="N3463" s="60" t="s">
        <v>74</v>
      </c>
      <c r="O3463" s="60">
        <v>19</v>
      </c>
    </row>
    <row r="3464" spans="1:15" x14ac:dyDescent="0.2">
      <c r="A3464" s="60" t="s">
        <v>10398</v>
      </c>
      <c r="B3464" s="60" t="s">
        <v>3299</v>
      </c>
      <c r="C3464" s="60">
        <v>31</v>
      </c>
      <c r="D3464" s="60" t="s">
        <v>27</v>
      </c>
      <c r="E3464" s="60" t="s">
        <v>10399</v>
      </c>
      <c r="F3464" s="60">
        <v>-8193</v>
      </c>
      <c r="G3464" s="60" t="s">
        <v>19</v>
      </c>
      <c r="H3464" s="60" t="s">
        <v>79</v>
      </c>
      <c r="I3464" s="60">
        <v>80681.58</v>
      </c>
      <c r="J3464" s="60" t="s">
        <v>10400</v>
      </c>
      <c r="K3464" s="60" t="s">
        <v>104</v>
      </c>
      <c r="L3464" s="60" t="s">
        <v>56</v>
      </c>
      <c r="M3464" s="60">
        <v>3.36</v>
      </c>
      <c r="N3464" s="60" t="s">
        <v>24</v>
      </c>
      <c r="O3464" s="60">
        <v>36</v>
      </c>
    </row>
    <row r="3465" spans="1:15" x14ac:dyDescent="0.2">
      <c r="A3465" s="60" t="s">
        <v>10401</v>
      </c>
      <c r="B3465" s="60" t="s">
        <v>5441</v>
      </c>
      <c r="C3465" s="60">
        <v>43</v>
      </c>
      <c r="D3465" s="60" t="s">
        <v>17</v>
      </c>
      <c r="E3465" s="60" t="s">
        <v>10402</v>
      </c>
      <c r="F3465" s="60">
        <v>-3220</v>
      </c>
      <c r="G3465" s="60" t="s">
        <v>116</v>
      </c>
      <c r="H3465" s="60" t="s">
        <v>30</v>
      </c>
      <c r="I3465" s="60">
        <v>74220.03</v>
      </c>
      <c r="J3465" s="60" t="s">
        <v>6594</v>
      </c>
      <c r="K3465" s="60" t="s">
        <v>55</v>
      </c>
      <c r="L3465" s="60" t="s">
        <v>23</v>
      </c>
      <c r="M3465" s="60">
        <v>2.98</v>
      </c>
      <c r="N3465" s="60" t="s">
        <v>74</v>
      </c>
      <c r="O3465" s="60">
        <v>18</v>
      </c>
    </row>
    <row r="3466" spans="1:15" x14ac:dyDescent="0.2">
      <c r="A3466" s="60" t="s">
        <v>10403</v>
      </c>
      <c r="B3466" s="60" t="s">
        <v>7674</v>
      </c>
      <c r="C3466" s="60">
        <v>65</v>
      </c>
      <c r="D3466" s="60" t="s">
        <v>27</v>
      </c>
      <c r="E3466" s="60" t="s">
        <v>10404</v>
      </c>
      <c r="F3466" s="60">
        <v>-4658</v>
      </c>
      <c r="G3466" s="60" t="s">
        <v>78</v>
      </c>
      <c r="H3466" s="60" t="s">
        <v>20</v>
      </c>
      <c r="I3466" s="60">
        <v>102683.49</v>
      </c>
      <c r="J3466" s="60" t="s">
        <v>1464</v>
      </c>
      <c r="K3466" s="60" t="s">
        <v>127</v>
      </c>
      <c r="L3466" s="60" t="s">
        <v>73</v>
      </c>
      <c r="M3466" s="60">
        <v>4.6500000000000004</v>
      </c>
      <c r="N3466" s="60" t="s">
        <v>57</v>
      </c>
      <c r="O3466" s="60">
        <v>12</v>
      </c>
    </row>
    <row r="3467" spans="1:15" x14ac:dyDescent="0.2">
      <c r="A3467" s="60" t="s">
        <v>10405</v>
      </c>
      <c r="B3467" s="60" t="s">
        <v>2426</v>
      </c>
      <c r="C3467" s="60">
        <v>53</v>
      </c>
      <c r="D3467" s="60" t="s">
        <v>50</v>
      </c>
      <c r="E3467" s="60" t="s">
        <v>10406</v>
      </c>
      <c r="F3467" s="60">
        <v>-9109</v>
      </c>
      <c r="G3467" s="60" t="s">
        <v>45</v>
      </c>
      <c r="H3467" s="60" t="s">
        <v>71</v>
      </c>
      <c r="I3467" s="60">
        <v>105491.15</v>
      </c>
      <c r="J3467" s="60" t="s">
        <v>1580</v>
      </c>
      <c r="K3467" s="60" t="s">
        <v>40</v>
      </c>
      <c r="L3467" s="60" t="s">
        <v>56</v>
      </c>
      <c r="M3467" s="60">
        <v>4.82</v>
      </c>
      <c r="N3467" s="60" t="s">
        <v>57</v>
      </c>
      <c r="O3467" s="60">
        <v>33</v>
      </c>
    </row>
    <row r="3468" spans="1:15" x14ac:dyDescent="0.2">
      <c r="A3468" s="60" t="s">
        <v>10407</v>
      </c>
      <c r="B3468" s="60" t="s">
        <v>2437</v>
      </c>
      <c r="C3468" s="60">
        <v>28</v>
      </c>
      <c r="D3468" s="60" t="s">
        <v>27</v>
      </c>
      <c r="E3468" s="60" t="s">
        <v>10408</v>
      </c>
      <c r="F3468" s="60">
        <v>-7735</v>
      </c>
      <c r="G3468" s="60" t="s">
        <v>78</v>
      </c>
      <c r="H3468" s="60" t="s">
        <v>38</v>
      </c>
      <c r="I3468" s="60">
        <v>56807.05</v>
      </c>
      <c r="J3468" s="60" t="s">
        <v>10409</v>
      </c>
      <c r="K3468" s="60" t="s">
        <v>118</v>
      </c>
      <c r="L3468" s="60" t="s">
        <v>32</v>
      </c>
      <c r="M3468" s="60">
        <v>2.46</v>
      </c>
      <c r="N3468" s="60" t="s">
        <v>24</v>
      </c>
      <c r="O3468" s="60">
        <v>9</v>
      </c>
    </row>
    <row r="3469" spans="1:15" x14ac:dyDescent="0.2">
      <c r="A3469" s="60" t="s">
        <v>10410</v>
      </c>
      <c r="B3469" s="60" t="s">
        <v>3137</v>
      </c>
      <c r="C3469" s="60">
        <v>53</v>
      </c>
      <c r="D3469" s="60" t="s">
        <v>50</v>
      </c>
      <c r="E3469" s="60" t="s">
        <v>10411</v>
      </c>
      <c r="F3469" s="60">
        <v>-10457</v>
      </c>
      <c r="G3469" s="60" t="s">
        <v>45</v>
      </c>
      <c r="H3469" s="60" t="s">
        <v>66</v>
      </c>
      <c r="I3469" s="60">
        <v>129682.99</v>
      </c>
      <c r="J3469" s="60" t="s">
        <v>1537</v>
      </c>
      <c r="K3469" s="60" t="s">
        <v>55</v>
      </c>
      <c r="L3469" s="60" t="s">
        <v>73</v>
      </c>
      <c r="M3469" s="60">
        <v>2.11</v>
      </c>
      <c r="N3469" s="60" t="s">
        <v>57</v>
      </c>
      <c r="O3469" s="60">
        <v>25</v>
      </c>
    </row>
    <row r="3470" spans="1:15" x14ac:dyDescent="0.2">
      <c r="A3470" s="60" t="s">
        <v>10412</v>
      </c>
      <c r="B3470" s="60" t="s">
        <v>9284</v>
      </c>
      <c r="C3470" s="60">
        <v>48</v>
      </c>
      <c r="D3470" s="60" t="s">
        <v>27</v>
      </c>
      <c r="E3470" s="60" t="s">
        <v>10413</v>
      </c>
      <c r="F3470" s="60">
        <v>-4915</v>
      </c>
      <c r="G3470" s="60" t="s">
        <v>29</v>
      </c>
      <c r="H3470" s="60" t="s">
        <v>71</v>
      </c>
      <c r="I3470" s="60">
        <v>92422.41</v>
      </c>
      <c r="J3470" s="60" t="s">
        <v>1407</v>
      </c>
      <c r="K3470" s="60" t="s">
        <v>62</v>
      </c>
      <c r="L3470" s="60" t="s">
        <v>73</v>
      </c>
      <c r="M3470" s="60">
        <v>3.52</v>
      </c>
      <c r="N3470" s="60" t="s">
        <v>24</v>
      </c>
      <c r="O3470" s="60">
        <v>29</v>
      </c>
    </row>
    <row r="3471" spans="1:15" x14ac:dyDescent="0.2">
      <c r="A3471" s="60" t="s">
        <v>10414</v>
      </c>
      <c r="B3471" s="60" t="s">
        <v>7936</v>
      </c>
      <c r="C3471" s="60">
        <v>34</v>
      </c>
      <c r="D3471" s="60" t="s">
        <v>17</v>
      </c>
      <c r="E3471" s="60" t="s">
        <v>10415</v>
      </c>
      <c r="F3471" s="60">
        <v>-3275</v>
      </c>
      <c r="G3471" s="60" t="s">
        <v>78</v>
      </c>
      <c r="H3471" s="60" t="s">
        <v>71</v>
      </c>
      <c r="I3471" s="60">
        <v>163751.49</v>
      </c>
      <c r="J3471" s="60" t="s">
        <v>10416</v>
      </c>
      <c r="K3471" s="60" t="s">
        <v>104</v>
      </c>
      <c r="L3471" s="60" t="s">
        <v>23</v>
      </c>
      <c r="M3471" s="60">
        <v>3.97</v>
      </c>
      <c r="N3471" s="60" t="s">
        <v>57</v>
      </c>
      <c r="O3471" s="60">
        <v>2</v>
      </c>
    </row>
    <row r="3472" spans="1:15" x14ac:dyDescent="0.2">
      <c r="A3472" s="60" t="s">
        <v>10417</v>
      </c>
      <c r="B3472" s="60" t="s">
        <v>5041</v>
      </c>
      <c r="C3472" s="60">
        <v>64</v>
      </c>
      <c r="D3472" s="60" t="s">
        <v>50</v>
      </c>
      <c r="E3472" s="60" t="s">
        <v>10418</v>
      </c>
      <c r="F3472" s="60">
        <v>-8502</v>
      </c>
      <c r="G3472" s="60" t="s">
        <v>37</v>
      </c>
      <c r="H3472" s="60" t="s">
        <v>194</v>
      </c>
      <c r="I3472" s="60">
        <v>77594.34</v>
      </c>
      <c r="J3472" s="60" t="s">
        <v>5502</v>
      </c>
      <c r="K3472" s="60" t="s">
        <v>22</v>
      </c>
      <c r="L3472" s="60" t="s">
        <v>73</v>
      </c>
      <c r="M3472" s="60">
        <v>1.79</v>
      </c>
      <c r="N3472" s="60" t="s">
        <v>41</v>
      </c>
      <c r="O3472" s="60">
        <v>2</v>
      </c>
    </row>
    <row r="3473" spans="1:15" x14ac:dyDescent="0.2">
      <c r="A3473" s="60" t="s">
        <v>10419</v>
      </c>
      <c r="B3473" s="60" t="s">
        <v>3217</v>
      </c>
      <c r="C3473" s="60">
        <v>64</v>
      </c>
      <c r="D3473" s="60" t="s">
        <v>50</v>
      </c>
      <c r="E3473" s="60" t="s">
        <v>10420</v>
      </c>
      <c r="F3473" s="60">
        <v>-1843</v>
      </c>
      <c r="G3473" s="60" t="s">
        <v>99</v>
      </c>
      <c r="H3473" s="60" t="s">
        <v>173</v>
      </c>
      <c r="I3473" s="60">
        <v>94965.26</v>
      </c>
      <c r="J3473" s="60" t="s">
        <v>1824</v>
      </c>
      <c r="K3473" s="60" t="s">
        <v>55</v>
      </c>
      <c r="L3473" s="60" t="s">
        <v>32</v>
      </c>
      <c r="M3473" s="60">
        <v>4.8</v>
      </c>
      <c r="N3473" s="60" t="s">
        <v>24</v>
      </c>
      <c r="O3473" s="60">
        <v>17</v>
      </c>
    </row>
    <row r="3474" spans="1:15" x14ac:dyDescent="0.2">
      <c r="A3474" s="60" t="s">
        <v>10421</v>
      </c>
      <c r="B3474" s="60" t="s">
        <v>5305</v>
      </c>
      <c r="C3474" s="60">
        <v>39</v>
      </c>
      <c r="D3474" s="60" t="s">
        <v>50</v>
      </c>
      <c r="E3474" s="60" t="s">
        <v>10422</v>
      </c>
      <c r="F3474" s="60">
        <v>-10412</v>
      </c>
      <c r="G3474" s="60" t="s">
        <v>37</v>
      </c>
      <c r="H3474" s="60" t="s">
        <v>71</v>
      </c>
      <c r="I3474" s="60">
        <v>47329.01</v>
      </c>
      <c r="J3474" s="60" t="s">
        <v>10423</v>
      </c>
      <c r="K3474" s="60" t="s">
        <v>22</v>
      </c>
      <c r="L3474" s="60" t="s">
        <v>56</v>
      </c>
      <c r="M3474" s="60">
        <v>2.2799999999999998</v>
      </c>
      <c r="N3474" s="60" t="s">
        <v>41</v>
      </c>
      <c r="O3474" s="60">
        <v>15</v>
      </c>
    </row>
    <row r="3475" spans="1:15" x14ac:dyDescent="0.2">
      <c r="A3475" s="60" t="s">
        <v>10424</v>
      </c>
      <c r="B3475" s="60" t="s">
        <v>10425</v>
      </c>
      <c r="C3475" s="60">
        <v>65</v>
      </c>
      <c r="D3475" s="60" t="s">
        <v>50</v>
      </c>
      <c r="E3475" s="60" t="s">
        <v>10426</v>
      </c>
      <c r="F3475" s="60">
        <v>-3880</v>
      </c>
      <c r="G3475" s="60" t="s">
        <v>19</v>
      </c>
      <c r="H3475" s="60" t="s">
        <v>79</v>
      </c>
      <c r="I3475" s="60">
        <v>108758.62</v>
      </c>
      <c r="J3475" s="60" t="s">
        <v>406</v>
      </c>
      <c r="K3475" s="60" t="s">
        <v>55</v>
      </c>
      <c r="L3475" s="60" t="s">
        <v>73</v>
      </c>
      <c r="M3475" s="60">
        <v>3.41</v>
      </c>
      <c r="N3475" s="60" t="s">
        <v>24</v>
      </c>
      <c r="O3475" s="60">
        <v>29</v>
      </c>
    </row>
    <row r="3476" spans="1:15" x14ac:dyDescent="0.2">
      <c r="A3476" s="60" t="s">
        <v>10427</v>
      </c>
      <c r="B3476" s="60" t="s">
        <v>1344</v>
      </c>
      <c r="C3476" s="60">
        <v>26</v>
      </c>
      <c r="D3476" s="60" t="s">
        <v>50</v>
      </c>
      <c r="E3476" s="60" t="s">
        <v>10428</v>
      </c>
      <c r="F3476" s="60">
        <v>-4128</v>
      </c>
      <c r="G3476" s="60" t="s">
        <v>78</v>
      </c>
      <c r="H3476" s="60" t="s">
        <v>38</v>
      </c>
      <c r="I3476" s="60">
        <v>55594.66</v>
      </c>
      <c r="J3476" s="60" t="s">
        <v>2428</v>
      </c>
      <c r="K3476" s="60" t="s">
        <v>47</v>
      </c>
      <c r="L3476" s="60" t="s">
        <v>73</v>
      </c>
      <c r="M3476" s="60">
        <v>1.28</v>
      </c>
      <c r="N3476" s="60" t="s">
        <v>41</v>
      </c>
      <c r="O3476" s="60">
        <v>21</v>
      </c>
    </row>
    <row r="3477" spans="1:15" x14ac:dyDescent="0.2">
      <c r="A3477" s="60" t="s">
        <v>10429</v>
      </c>
      <c r="B3477" s="60" t="s">
        <v>8395</v>
      </c>
      <c r="C3477" s="60">
        <v>27</v>
      </c>
      <c r="D3477" s="60" t="s">
        <v>50</v>
      </c>
      <c r="E3477" s="60" t="s">
        <v>10430</v>
      </c>
      <c r="F3477" s="60">
        <v>-10316</v>
      </c>
      <c r="G3477" s="60" t="s">
        <v>78</v>
      </c>
      <c r="H3477" s="60" t="s">
        <v>53</v>
      </c>
      <c r="I3477" s="60">
        <v>132133.89000000001</v>
      </c>
      <c r="J3477" s="60" t="s">
        <v>3108</v>
      </c>
      <c r="K3477" s="60" t="s">
        <v>62</v>
      </c>
      <c r="L3477" s="60" t="s">
        <v>32</v>
      </c>
      <c r="M3477" s="60">
        <v>2.74</v>
      </c>
      <c r="N3477" s="60" t="s">
        <v>74</v>
      </c>
      <c r="O3477" s="60">
        <v>31</v>
      </c>
    </row>
    <row r="3478" spans="1:15" x14ac:dyDescent="0.2">
      <c r="A3478" s="60" t="s">
        <v>10431</v>
      </c>
      <c r="B3478" s="60" t="s">
        <v>7979</v>
      </c>
      <c r="C3478" s="60">
        <v>35</v>
      </c>
      <c r="D3478" s="60" t="s">
        <v>27</v>
      </c>
      <c r="E3478" s="60" t="s">
        <v>10432</v>
      </c>
      <c r="F3478" s="60">
        <v>-10053</v>
      </c>
      <c r="G3478" s="60" t="s">
        <v>99</v>
      </c>
      <c r="H3478" s="60" t="s">
        <v>30</v>
      </c>
      <c r="I3478" s="60">
        <v>103426.13</v>
      </c>
      <c r="J3478" s="60" t="s">
        <v>3990</v>
      </c>
      <c r="K3478" s="60" t="s">
        <v>104</v>
      </c>
      <c r="L3478" s="60" t="s">
        <v>23</v>
      </c>
      <c r="M3478" s="60">
        <v>2.41</v>
      </c>
      <c r="N3478" s="60" t="s">
        <v>57</v>
      </c>
      <c r="O3478" s="60">
        <v>11</v>
      </c>
    </row>
    <row r="3479" spans="1:15" x14ac:dyDescent="0.2">
      <c r="A3479" s="60" t="s">
        <v>10433</v>
      </c>
      <c r="B3479" s="60" t="s">
        <v>10434</v>
      </c>
      <c r="C3479" s="60">
        <v>55</v>
      </c>
      <c r="D3479" s="60" t="s">
        <v>50</v>
      </c>
      <c r="E3479" s="60" t="s">
        <v>10435</v>
      </c>
      <c r="F3479" s="60">
        <v>-2874</v>
      </c>
      <c r="G3479" s="60" t="s">
        <v>85</v>
      </c>
      <c r="H3479" s="60" t="s">
        <v>144</v>
      </c>
      <c r="I3479" s="60">
        <v>104792.78</v>
      </c>
      <c r="J3479" s="60" t="s">
        <v>10436</v>
      </c>
      <c r="K3479" s="60" t="s">
        <v>104</v>
      </c>
      <c r="L3479" s="60" t="s">
        <v>73</v>
      </c>
      <c r="M3479" s="60">
        <v>1.95</v>
      </c>
      <c r="N3479" s="60" t="s">
        <v>74</v>
      </c>
      <c r="O3479" s="60">
        <v>3</v>
      </c>
    </row>
    <row r="3480" spans="1:15" x14ac:dyDescent="0.2">
      <c r="A3480" s="60" t="s">
        <v>10437</v>
      </c>
      <c r="B3480" s="60" t="s">
        <v>6069</v>
      </c>
      <c r="C3480" s="60">
        <v>53</v>
      </c>
      <c r="D3480" s="60" t="s">
        <v>50</v>
      </c>
      <c r="E3480" s="60" t="s">
        <v>10438</v>
      </c>
      <c r="F3480" s="60">
        <v>-8838</v>
      </c>
      <c r="G3480" s="60" t="s">
        <v>45</v>
      </c>
      <c r="H3480" s="60" t="s">
        <v>194</v>
      </c>
      <c r="I3480" s="60">
        <v>103199.2</v>
      </c>
      <c r="J3480" s="60" t="s">
        <v>9988</v>
      </c>
      <c r="K3480" s="60" t="s">
        <v>127</v>
      </c>
      <c r="L3480" s="60" t="s">
        <v>32</v>
      </c>
      <c r="M3480" s="60">
        <v>3.24</v>
      </c>
      <c r="N3480" s="60" t="s">
        <v>24</v>
      </c>
      <c r="O3480" s="60">
        <v>14</v>
      </c>
    </row>
    <row r="3481" spans="1:15" x14ac:dyDescent="0.2">
      <c r="A3481" s="60" t="s">
        <v>10439</v>
      </c>
      <c r="B3481" s="60" t="s">
        <v>5118</v>
      </c>
      <c r="C3481" s="60">
        <v>38</v>
      </c>
      <c r="D3481" s="60" t="s">
        <v>27</v>
      </c>
      <c r="E3481" s="60" t="s">
        <v>10440</v>
      </c>
      <c r="F3481" s="60">
        <v>-9371</v>
      </c>
      <c r="G3481" s="60" t="s">
        <v>116</v>
      </c>
      <c r="H3481" s="60" t="s">
        <v>79</v>
      </c>
      <c r="I3481" s="60">
        <v>154482.6</v>
      </c>
      <c r="J3481" s="60" t="s">
        <v>10441</v>
      </c>
      <c r="K3481" s="60" t="s">
        <v>127</v>
      </c>
      <c r="L3481" s="60" t="s">
        <v>32</v>
      </c>
      <c r="M3481" s="60">
        <v>3.32</v>
      </c>
      <c r="N3481" s="60" t="s">
        <v>24</v>
      </c>
      <c r="O3481" s="60">
        <v>26</v>
      </c>
    </row>
    <row r="3482" spans="1:15" x14ac:dyDescent="0.2">
      <c r="A3482" s="60" t="s">
        <v>10442</v>
      </c>
      <c r="B3482" s="60" t="s">
        <v>10443</v>
      </c>
      <c r="C3482" s="60">
        <v>54</v>
      </c>
      <c r="D3482" s="60" t="s">
        <v>17</v>
      </c>
      <c r="E3482" s="60" t="s">
        <v>10444</v>
      </c>
      <c r="F3482" s="60">
        <v>-6478</v>
      </c>
      <c r="G3482" s="60" t="s">
        <v>78</v>
      </c>
      <c r="H3482" s="60" t="s">
        <v>79</v>
      </c>
      <c r="I3482" s="60">
        <v>154367.91</v>
      </c>
      <c r="J3482" s="60" t="s">
        <v>10445</v>
      </c>
      <c r="K3482" s="60" t="s">
        <v>55</v>
      </c>
      <c r="L3482" s="60" t="s">
        <v>32</v>
      </c>
      <c r="M3482" s="60">
        <v>3.92</v>
      </c>
      <c r="N3482" s="60" t="s">
        <v>24</v>
      </c>
      <c r="O3482" s="60">
        <v>25</v>
      </c>
    </row>
    <row r="3483" spans="1:15" x14ac:dyDescent="0.2">
      <c r="A3483" s="60" t="s">
        <v>10446</v>
      </c>
      <c r="B3483" s="60" t="s">
        <v>9276</v>
      </c>
      <c r="C3483" s="60">
        <v>54</v>
      </c>
      <c r="D3483" s="60" t="s">
        <v>27</v>
      </c>
      <c r="E3483" s="60" t="s">
        <v>10447</v>
      </c>
      <c r="F3483" s="60">
        <v>-2872</v>
      </c>
      <c r="G3483" s="60" t="s">
        <v>94</v>
      </c>
      <c r="H3483" s="60" t="s">
        <v>53</v>
      </c>
      <c r="I3483" s="60">
        <v>150739.79999999999</v>
      </c>
      <c r="J3483" s="60" t="s">
        <v>558</v>
      </c>
      <c r="K3483" s="60" t="s">
        <v>136</v>
      </c>
      <c r="L3483" s="60" t="s">
        <v>73</v>
      </c>
      <c r="M3483" s="60">
        <v>3.45</v>
      </c>
      <c r="N3483" s="60" t="s">
        <v>74</v>
      </c>
      <c r="O3483" s="60">
        <v>40</v>
      </c>
    </row>
    <row r="3484" spans="1:15" x14ac:dyDescent="0.2">
      <c r="A3484" s="60" t="s">
        <v>10448</v>
      </c>
      <c r="B3484" s="60" t="s">
        <v>8567</v>
      </c>
      <c r="C3484" s="60">
        <v>26</v>
      </c>
      <c r="D3484" s="60" t="s">
        <v>17</v>
      </c>
      <c r="E3484" s="60" t="s">
        <v>10449</v>
      </c>
      <c r="F3484" s="60">
        <v>-10221</v>
      </c>
      <c r="G3484" s="60" t="s">
        <v>45</v>
      </c>
      <c r="H3484" s="60" t="s">
        <v>38</v>
      </c>
      <c r="I3484" s="60">
        <v>112467.67</v>
      </c>
      <c r="J3484" s="60" t="s">
        <v>9544</v>
      </c>
      <c r="K3484" s="60" t="s">
        <v>22</v>
      </c>
      <c r="L3484" s="60" t="s">
        <v>73</v>
      </c>
      <c r="M3484" s="60">
        <v>1.08</v>
      </c>
      <c r="N3484" s="60" t="s">
        <v>24</v>
      </c>
      <c r="O3484" s="60">
        <v>14</v>
      </c>
    </row>
    <row r="3485" spans="1:15" x14ac:dyDescent="0.2">
      <c r="A3485" s="60" t="s">
        <v>10450</v>
      </c>
      <c r="B3485" s="60" t="s">
        <v>5474</v>
      </c>
      <c r="C3485" s="60">
        <v>33</v>
      </c>
      <c r="D3485" s="60" t="s">
        <v>50</v>
      </c>
      <c r="E3485" s="60" t="s">
        <v>10451</v>
      </c>
      <c r="F3485" s="60">
        <v>-7320</v>
      </c>
      <c r="G3485" s="60" t="s">
        <v>37</v>
      </c>
      <c r="H3485" s="60" t="s">
        <v>53</v>
      </c>
      <c r="I3485" s="60">
        <v>61923.37</v>
      </c>
      <c r="J3485" s="60" t="s">
        <v>1277</v>
      </c>
      <c r="K3485" s="60" t="s">
        <v>127</v>
      </c>
      <c r="L3485" s="60" t="s">
        <v>73</v>
      </c>
      <c r="M3485" s="60">
        <v>1.54</v>
      </c>
      <c r="N3485" s="60" t="s">
        <v>41</v>
      </c>
      <c r="O3485" s="60">
        <v>14</v>
      </c>
    </row>
    <row r="3486" spans="1:15" x14ac:dyDescent="0.2">
      <c r="A3486" s="60" t="s">
        <v>10452</v>
      </c>
      <c r="B3486" s="60" t="s">
        <v>2636</v>
      </c>
      <c r="C3486" s="60">
        <v>52</v>
      </c>
      <c r="D3486" s="60" t="s">
        <v>27</v>
      </c>
      <c r="E3486" s="60" t="s">
        <v>10453</v>
      </c>
      <c r="F3486" s="60">
        <v>-6721</v>
      </c>
      <c r="G3486" s="60" t="s">
        <v>37</v>
      </c>
      <c r="H3486" s="60" t="s">
        <v>30</v>
      </c>
      <c r="I3486" s="60">
        <v>56170.87</v>
      </c>
      <c r="J3486" s="60" t="s">
        <v>10454</v>
      </c>
      <c r="K3486" s="60" t="s">
        <v>136</v>
      </c>
      <c r="L3486" s="60" t="s">
        <v>56</v>
      </c>
      <c r="M3486" s="60">
        <v>3.47</v>
      </c>
      <c r="N3486" s="60" t="s">
        <v>57</v>
      </c>
      <c r="O3486" s="60">
        <v>12</v>
      </c>
    </row>
    <row r="3487" spans="1:15" x14ac:dyDescent="0.2">
      <c r="A3487" s="60" t="s">
        <v>10455</v>
      </c>
      <c r="B3487" s="60" t="s">
        <v>5335</v>
      </c>
      <c r="C3487" s="60">
        <v>58</v>
      </c>
      <c r="D3487" s="60" t="s">
        <v>50</v>
      </c>
      <c r="E3487" s="60" t="s">
        <v>10456</v>
      </c>
      <c r="F3487" s="60">
        <v>-3165</v>
      </c>
      <c r="G3487" s="60" t="s">
        <v>29</v>
      </c>
      <c r="H3487" s="60" t="s">
        <v>173</v>
      </c>
      <c r="I3487" s="60">
        <v>153147.89000000001</v>
      </c>
      <c r="J3487" s="60" t="s">
        <v>6628</v>
      </c>
      <c r="K3487" s="60" t="s">
        <v>136</v>
      </c>
      <c r="L3487" s="60" t="s">
        <v>56</v>
      </c>
      <c r="M3487" s="60">
        <v>1.02</v>
      </c>
      <c r="N3487" s="60" t="s">
        <v>41</v>
      </c>
      <c r="O3487" s="60">
        <v>11</v>
      </c>
    </row>
    <row r="3488" spans="1:15" x14ac:dyDescent="0.2">
      <c r="A3488" s="60" t="s">
        <v>10457</v>
      </c>
      <c r="B3488" s="60" t="s">
        <v>8502</v>
      </c>
      <c r="C3488" s="60">
        <v>59</v>
      </c>
      <c r="D3488" s="60" t="s">
        <v>50</v>
      </c>
      <c r="E3488" s="60" t="s">
        <v>10458</v>
      </c>
      <c r="F3488" s="60">
        <v>-8700</v>
      </c>
      <c r="G3488" s="60" t="s">
        <v>29</v>
      </c>
      <c r="H3488" s="60" t="s">
        <v>144</v>
      </c>
      <c r="I3488" s="60">
        <v>172654.66</v>
      </c>
      <c r="J3488" s="60" t="s">
        <v>3634</v>
      </c>
      <c r="K3488" s="60" t="s">
        <v>40</v>
      </c>
      <c r="L3488" s="60" t="s">
        <v>73</v>
      </c>
      <c r="M3488" s="60">
        <v>4.38</v>
      </c>
      <c r="N3488" s="60" t="s">
        <v>57</v>
      </c>
      <c r="O3488" s="60">
        <v>25</v>
      </c>
    </row>
    <row r="3489" spans="1:15" x14ac:dyDescent="0.2">
      <c r="A3489" s="60" t="s">
        <v>10459</v>
      </c>
      <c r="B3489" s="60" t="s">
        <v>8864</v>
      </c>
      <c r="C3489" s="60">
        <v>41</v>
      </c>
      <c r="D3489" s="60" t="s">
        <v>50</v>
      </c>
      <c r="E3489" s="60" t="s">
        <v>10460</v>
      </c>
      <c r="F3489" s="60">
        <v>-10479</v>
      </c>
      <c r="G3489" s="60" t="s">
        <v>19</v>
      </c>
      <c r="H3489" s="60" t="s">
        <v>30</v>
      </c>
      <c r="I3489" s="60">
        <v>167322.20000000001</v>
      </c>
      <c r="J3489" s="60" t="s">
        <v>1235</v>
      </c>
      <c r="K3489" s="60" t="s">
        <v>22</v>
      </c>
      <c r="L3489" s="60" t="s">
        <v>56</v>
      </c>
      <c r="M3489" s="60">
        <v>1.62</v>
      </c>
      <c r="N3489" s="60" t="s">
        <v>57</v>
      </c>
      <c r="O3489" s="60">
        <v>7</v>
      </c>
    </row>
    <row r="3490" spans="1:15" x14ac:dyDescent="0.2">
      <c r="A3490" s="60" t="s">
        <v>10461</v>
      </c>
      <c r="B3490" s="60" t="s">
        <v>10462</v>
      </c>
      <c r="C3490" s="60">
        <v>27</v>
      </c>
      <c r="D3490" s="60" t="s">
        <v>17</v>
      </c>
      <c r="E3490" s="60" t="s">
        <v>10463</v>
      </c>
      <c r="F3490" s="60">
        <v>-8024</v>
      </c>
      <c r="G3490" s="60" t="s">
        <v>45</v>
      </c>
      <c r="H3490" s="60" t="s">
        <v>66</v>
      </c>
      <c r="I3490" s="60">
        <v>170902.93</v>
      </c>
      <c r="J3490" s="60" t="s">
        <v>5819</v>
      </c>
      <c r="K3490" s="60" t="s">
        <v>127</v>
      </c>
      <c r="L3490" s="60" t="s">
        <v>73</v>
      </c>
      <c r="M3490" s="60">
        <v>4.99</v>
      </c>
      <c r="N3490" s="60" t="s">
        <v>74</v>
      </c>
      <c r="O3490" s="60">
        <v>24</v>
      </c>
    </row>
    <row r="3491" spans="1:15" x14ac:dyDescent="0.2">
      <c r="A3491" s="60" t="s">
        <v>10464</v>
      </c>
      <c r="B3491" s="60" t="s">
        <v>6123</v>
      </c>
      <c r="C3491" s="60">
        <v>48</v>
      </c>
      <c r="D3491" s="60" t="s">
        <v>17</v>
      </c>
      <c r="E3491" s="60" t="s">
        <v>10465</v>
      </c>
      <c r="F3491" s="60">
        <v>-3528</v>
      </c>
      <c r="G3491" s="60" t="s">
        <v>52</v>
      </c>
      <c r="H3491" s="60" t="s">
        <v>66</v>
      </c>
      <c r="I3491" s="60">
        <v>179737.27</v>
      </c>
      <c r="J3491" s="60" t="s">
        <v>3426</v>
      </c>
      <c r="K3491" s="60" t="s">
        <v>127</v>
      </c>
      <c r="L3491" s="60" t="s">
        <v>56</v>
      </c>
      <c r="M3491" s="60">
        <v>2.62</v>
      </c>
      <c r="N3491" s="60" t="s">
        <v>24</v>
      </c>
      <c r="O3491" s="60">
        <v>8</v>
      </c>
    </row>
    <row r="3492" spans="1:15" x14ac:dyDescent="0.2">
      <c r="A3492" s="60" t="s">
        <v>10466</v>
      </c>
      <c r="B3492" s="60" t="s">
        <v>9990</v>
      </c>
      <c r="C3492" s="60">
        <v>39</v>
      </c>
      <c r="D3492" s="60" t="s">
        <v>50</v>
      </c>
      <c r="E3492" s="60" t="s">
        <v>10467</v>
      </c>
      <c r="F3492" s="60">
        <v>-8304</v>
      </c>
      <c r="G3492" s="60" t="s">
        <v>19</v>
      </c>
      <c r="H3492" s="60" t="s">
        <v>194</v>
      </c>
      <c r="I3492" s="60">
        <v>69001.990000000005</v>
      </c>
      <c r="J3492" s="60" t="s">
        <v>153</v>
      </c>
      <c r="K3492" s="60" t="s">
        <v>22</v>
      </c>
      <c r="L3492" s="60" t="s">
        <v>73</v>
      </c>
      <c r="M3492" s="60">
        <v>1.79</v>
      </c>
      <c r="N3492" s="60" t="s">
        <v>33</v>
      </c>
      <c r="O3492" s="60">
        <v>9</v>
      </c>
    </row>
    <row r="3493" spans="1:15" x14ac:dyDescent="0.2">
      <c r="A3493" s="60" t="s">
        <v>10468</v>
      </c>
      <c r="B3493" s="60" t="s">
        <v>3783</v>
      </c>
      <c r="C3493" s="60">
        <v>28</v>
      </c>
      <c r="D3493" s="60" t="s">
        <v>50</v>
      </c>
      <c r="E3493" s="60" t="s">
        <v>10469</v>
      </c>
      <c r="F3493" s="60">
        <v>-3901</v>
      </c>
      <c r="G3493" s="60" t="s">
        <v>94</v>
      </c>
      <c r="H3493" s="60" t="s">
        <v>79</v>
      </c>
      <c r="I3493" s="60">
        <v>103059.44</v>
      </c>
      <c r="J3493" s="60" t="s">
        <v>9949</v>
      </c>
      <c r="K3493" s="60" t="s">
        <v>81</v>
      </c>
      <c r="L3493" s="60" t="s">
        <v>32</v>
      </c>
      <c r="M3493" s="60">
        <v>1.72</v>
      </c>
      <c r="N3493" s="60" t="s">
        <v>74</v>
      </c>
      <c r="O3493" s="60">
        <v>11</v>
      </c>
    </row>
    <row r="3494" spans="1:15" x14ac:dyDescent="0.2">
      <c r="A3494" s="60" t="s">
        <v>10470</v>
      </c>
      <c r="B3494" s="60" t="s">
        <v>6318</v>
      </c>
      <c r="C3494" s="60">
        <v>30</v>
      </c>
      <c r="D3494" s="60" t="s">
        <v>17</v>
      </c>
      <c r="E3494" s="60" t="s">
        <v>10471</v>
      </c>
      <c r="F3494" s="60">
        <v>-10702</v>
      </c>
      <c r="G3494" s="60" t="s">
        <v>99</v>
      </c>
      <c r="H3494" s="60" t="s">
        <v>20</v>
      </c>
      <c r="I3494" s="60">
        <v>48433.43</v>
      </c>
      <c r="J3494" s="60" t="s">
        <v>691</v>
      </c>
      <c r="K3494" s="60" t="s">
        <v>127</v>
      </c>
      <c r="L3494" s="60" t="s">
        <v>23</v>
      </c>
      <c r="M3494" s="60">
        <v>4.67</v>
      </c>
      <c r="N3494" s="60" t="s">
        <v>33</v>
      </c>
      <c r="O3494" s="60">
        <v>28</v>
      </c>
    </row>
    <row r="3495" spans="1:15" x14ac:dyDescent="0.2">
      <c r="A3495" s="60" t="s">
        <v>10472</v>
      </c>
      <c r="B3495" s="60" t="s">
        <v>10013</v>
      </c>
      <c r="C3495" s="60">
        <v>51</v>
      </c>
      <c r="D3495" s="60" t="s">
        <v>50</v>
      </c>
      <c r="E3495" s="60" t="s">
        <v>10473</v>
      </c>
      <c r="F3495" s="60">
        <v>-4902</v>
      </c>
      <c r="G3495" s="60" t="s">
        <v>52</v>
      </c>
      <c r="H3495" s="60" t="s">
        <v>173</v>
      </c>
      <c r="I3495" s="60">
        <v>113365.12</v>
      </c>
      <c r="J3495" s="60" t="s">
        <v>4816</v>
      </c>
      <c r="K3495" s="60" t="s">
        <v>118</v>
      </c>
      <c r="L3495" s="60" t="s">
        <v>73</v>
      </c>
      <c r="M3495" s="60">
        <v>1.06</v>
      </c>
      <c r="N3495" s="60" t="s">
        <v>24</v>
      </c>
      <c r="O3495" s="60">
        <v>15</v>
      </c>
    </row>
    <row r="3496" spans="1:15" x14ac:dyDescent="0.2">
      <c r="A3496" s="60" t="s">
        <v>10474</v>
      </c>
      <c r="B3496" s="60" t="s">
        <v>5527</v>
      </c>
      <c r="C3496" s="60">
        <v>28</v>
      </c>
      <c r="D3496" s="60" t="s">
        <v>27</v>
      </c>
      <c r="E3496" s="60" t="s">
        <v>10475</v>
      </c>
      <c r="F3496" s="60">
        <v>-7117</v>
      </c>
      <c r="G3496" s="60" t="s">
        <v>19</v>
      </c>
      <c r="H3496" s="60" t="s">
        <v>30</v>
      </c>
      <c r="I3496" s="60">
        <v>81084.94</v>
      </c>
      <c r="J3496" s="60" t="s">
        <v>916</v>
      </c>
      <c r="K3496" s="60" t="s">
        <v>47</v>
      </c>
      <c r="L3496" s="60" t="s">
        <v>73</v>
      </c>
      <c r="M3496" s="60">
        <v>4.9800000000000004</v>
      </c>
      <c r="N3496" s="60" t="s">
        <v>74</v>
      </c>
      <c r="O3496" s="60">
        <v>28</v>
      </c>
    </row>
    <row r="3497" spans="1:15" x14ac:dyDescent="0.2">
      <c r="A3497" s="60" t="s">
        <v>10476</v>
      </c>
      <c r="B3497" s="60" t="s">
        <v>1814</v>
      </c>
      <c r="C3497" s="60">
        <v>65</v>
      </c>
      <c r="D3497" s="60" t="s">
        <v>17</v>
      </c>
      <c r="E3497" s="60" t="s">
        <v>10477</v>
      </c>
      <c r="F3497" s="60">
        <v>-5127</v>
      </c>
      <c r="G3497" s="60" t="s">
        <v>37</v>
      </c>
      <c r="H3497" s="60" t="s">
        <v>194</v>
      </c>
      <c r="I3497" s="60">
        <v>99704.73</v>
      </c>
      <c r="J3497" s="60" t="s">
        <v>4066</v>
      </c>
      <c r="K3497" s="60" t="s">
        <v>62</v>
      </c>
      <c r="L3497" s="60" t="s">
        <v>73</v>
      </c>
      <c r="M3497" s="60">
        <v>4.46</v>
      </c>
      <c r="N3497" s="60" t="s">
        <v>24</v>
      </c>
      <c r="O3497" s="60">
        <v>15</v>
      </c>
    </row>
    <row r="3498" spans="1:15" x14ac:dyDescent="0.2">
      <c r="A3498" s="60" t="s">
        <v>10478</v>
      </c>
      <c r="B3498" s="60" t="s">
        <v>2569</v>
      </c>
      <c r="C3498" s="60">
        <v>54</v>
      </c>
      <c r="D3498" s="60" t="s">
        <v>27</v>
      </c>
      <c r="E3498" s="60" t="s">
        <v>10479</v>
      </c>
      <c r="F3498" s="60">
        <v>-9660</v>
      </c>
      <c r="G3498" s="60" t="s">
        <v>29</v>
      </c>
      <c r="H3498" s="60" t="s">
        <v>20</v>
      </c>
      <c r="I3498" s="60">
        <v>117859.38</v>
      </c>
      <c r="J3498" s="60" t="s">
        <v>4000</v>
      </c>
      <c r="K3498" s="60" t="s">
        <v>55</v>
      </c>
      <c r="L3498" s="60" t="s">
        <v>23</v>
      </c>
      <c r="M3498" s="60">
        <v>2.59</v>
      </c>
      <c r="N3498" s="60" t="s">
        <v>57</v>
      </c>
      <c r="O3498" s="60">
        <v>8</v>
      </c>
    </row>
    <row r="3499" spans="1:15" x14ac:dyDescent="0.2">
      <c r="A3499" s="60" t="s">
        <v>10480</v>
      </c>
      <c r="B3499" s="60" t="s">
        <v>10481</v>
      </c>
      <c r="C3499" s="60">
        <v>59</v>
      </c>
      <c r="D3499" s="60" t="s">
        <v>17</v>
      </c>
      <c r="E3499" s="60" t="s">
        <v>10482</v>
      </c>
      <c r="F3499" s="60">
        <v>-3119</v>
      </c>
      <c r="G3499" s="60" t="s">
        <v>78</v>
      </c>
      <c r="H3499" s="60" t="s">
        <v>20</v>
      </c>
      <c r="I3499" s="60">
        <v>170022.51</v>
      </c>
      <c r="J3499" s="60" t="s">
        <v>2925</v>
      </c>
      <c r="K3499" s="60" t="s">
        <v>40</v>
      </c>
      <c r="L3499" s="60" t="s">
        <v>23</v>
      </c>
      <c r="M3499" s="60">
        <v>3.7</v>
      </c>
      <c r="N3499" s="60" t="s">
        <v>41</v>
      </c>
      <c r="O3499" s="60">
        <v>36</v>
      </c>
    </row>
    <row r="3500" spans="1:15" x14ac:dyDescent="0.2">
      <c r="A3500" s="60" t="s">
        <v>10483</v>
      </c>
      <c r="B3500" s="60" t="s">
        <v>1998</v>
      </c>
      <c r="C3500" s="60">
        <v>58</v>
      </c>
      <c r="D3500" s="60" t="s">
        <v>17</v>
      </c>
      <c r="E3500" s="60" t="s">
        <v>10484</v>
      </c>
      <c r="F3500" s="60">
        <v>-8911</v>
      </c>
      <c r="G3500" s="60" t="s">
        <v>78</v>
      </c>
      <c r="H3500" s="60" t="s">
        <v>173</v>
      </c>
      <c r="I3500" s="60">
        <v>171507.48</v>
      </c>
      <c r="J3500" s="60" t="s">
        <v>10485</v>
      </c>
      <c r="K3500" s="60" t="s">
        <v>127</v>
      </c>
      <c r="L3500" s="60" t="s">
        <v>32</v>
      </c>
      <c r="M3500" s="60">
        <v>1.43</v>
      </c>
      <c r="N3500" s="60" t="s">
        <v>33</v>
      </c>
      <c r="O3500" s="60">
        <v>20</v>
      </c>
    </row>
    <row r="3501" spans="1:15" x14ac:dyDescent="0.2">
      <c r="A3501" s="60" t="s">
        <v>10486</v>
      </c>
      <c r="B3501" s="60" t="s">
        <v>5868</v>
      </c>
      <c r="C3501" s="60">
        <v>48</v>
      </c>
      <c r="D3501" s="60" t="s">
        <v>50</v>
      </c>
      <c r="E3501" s="60" t="s">
        <v>10487</v>
      </c>
      <c r="F3501" s="60">
        <v>-10201</v>
      </c>
      <c r="G3501" s="60" t="s">
        <v>29</v>
      </c>
      <c r="H3501" s="60" t="s">
        <v>71</v>
      </c>
      <c r="I3501" s="60">
        <v>149070.37</v>
      </c>
      <c r="J3501" s="60" t="s">
        <v>1116</v>
      </c>
      <c r="K3501" s="60" t="s">
        <v>40</v>
      </c>
      <c r="L3501" s="60" t="s">
        <v>73</v>
      </c>
      <c r="M3501" s="60">
        <v>4.3899999999999997</v>
      </c>
      <c r="N3501" s="60" t="s">
        <v>74</v>
      </c>
      <c r="O3501" s="60">
        <v>27</v>
      </c>
    </row>
    <row r="3502" spans="1:15" x14ac:dyDescent="0.2">
      <c r="A3502" s="60" t="s">
        <v>10488</v>
      </c>
      <c r="B3502" s="60" t="s">
        <v>7840</v>
      </c>
      <c r="C3502" s="60">
        <v>22</v>
      </c>
      <c r="D3502" s="60" t="s">
        <v>50</v>
      </c>
      <c r="E3502" s="60" t="s">
        <v>7841</v>
      </c>
      <c r="F3502" s="60">
        <v>-9192</v>
      </c>
      <c r="G3502" s="60" t="s">
        <v>45</v>
      </c>
      <c r="H3502" s="60" t="s">
        <v>79</v>
      </c>
      <c r="I3502" s="60">
        <v>144089.41</v>
      </c>
      <c r="J3502" s="60" t="s">
        <v>1838</v>
      </c>
      <c r="K3502" s="60" t="s">
        <v>47</v>
      </c>
      <c r="L3502" s="60" t="s">
        <v>56</v>
      </c>
      <c r="M3502" s="60">
        <v>2.88</v>
      </c>
      <c r="N3502" s="60" t="s">
        <v>24</v>
      </c>
      <c r="O3502" s="60">
        <v>31</v>
      </c>
    </row>
    <row r="3503" spans="1:15" x14ac:dyDescent="0.2">
      <c r="A3503" s="60" t="s">
        <v>10489</v>
      </c>
      <c r="B3503" s="60" t="s">
        <v>8005</v>
      </c>
      <c r="C3503" s="60">
        <v>52</v>
      </c>
      <c r="D3503" s="60" t="s">
        <v>27</v>
      </c>
      <c r="E3503" s="60" t="s">
        <v>8006</v>
      </c>
      <c r="F3503" s="60">
        <v>-8830</v>
      </c>
      <c r="G3503" s="60" t="s">
        <v>99</v>
      </c>
      <c r="H3503" s="60" t="s">
        <v>71</v>
      </c>
      <c r="I3503" s="60">
        <v>60241.56</v>
      </c>
      <c r="J3503" s="60" t="s">
        <v>2353</v>
      </c>
      <c r="K3503" s="60" t="s">
        <v>118</v>
      </c>
      <c r="L3503" s="60" t="s">
        <v>73</v>
      </c>
      <c r="M3503" s="60">
        <v>4.43</v>
      </c>
      <c r="N3503" s="60" t="s">
        <v>41</v>
      </c>
      <c r="O3503" s="60">
        <v>39</v>
      </c>
    </row>
    <row r="3504" spans="1:15" x14ac:dyDescent="0.2">
      <c r="A3504" s="60" t="s">
        <v>10490</v>
      </c>
      <c r="B3504" s="60" t="s">
        <v>7708</v>
      </c>
      <c r="C3504" s="60">
        <v>30</v>
      </c>
      <c r="D3504" s="60" t="s">
        <v>17</v>
      </c>
      <c r="E3504" s="60" t="s">
        <v>10491</v>
      </c>
      <c r="F3504" s="60">
        <v>-2762</v>
      </c>
      <c r="G3504" s="60" t="s">
        <v>116</v>
      </c>
      <c r="H3504" s="60" t="s">
        <v>71</v>
      </c>
      <c r="I3504" s="60">
        <v>115418.64</v>
      </c>
      <c r="J3504" s="60" t="s">
        <v>5431</v>
      </c>
      <c r="K3504" s="60" t="s">
        <v>127</v>
      </c>
      <c r="L3504" s="60" t="s">
        <v>32</v>
      </c>
      <c r="M3504" s="60">
        <v>1.26</v>
      </c>
      <c r="N3504" s="60" t="s">
        <v>74</v>
      </c>
      <c r="O3504" s="60">
        <v>24</v>
      </c>
    </row>
    <row r="3505" spans="1:15" x14ac:dyDescent="0.2">
      <c r="A3505" s="60" t="s">
        <v>10492</v>
      </c>
      <c r="B3505" s="60" t="s">
        <v>10493</v>
      </c>
      <c r="C3505" s="60">
        <v>62</v>
      </c>
      <c r="D3505" s="60" t="s">
        <v>50</v>
      </c>
      <c r="E3505" s="60" t="s">
        <v>10494</v>
      </c>
      <c r="F3505" s="60">
        <v>-9075</v>
      </c>
      <c r="G3505" s="60" t="s">
        <v>116</v>
      </c>
      <c r="H3505" s="60" t="s">
        <v>79</v>
      </c>
      <c r="I3505" s="60">
        <v>174862.82</v>
      </c>
      <c r="J3505" s="60" t="s">
        <v>3940</v>
      </c>
      <c r="K3505" s="60" t="s">
        <v>136</v>
      </c>
      <c r="L3505" s="60" t="s">
        <v>32</v>
      </c>
      <c r="M3505" s="60">
        <v>3.55</v>
      </c>
      <c r="N3505" s="60" t="s">
        <v>33</v>
      </c>
      <c r="O3505" s="60">
        <v>15</v>
      </c>
    </row>
    <row r="3506" spans="1:15" x14ac:dyDescent="0.2">
      <c r="A3506" s="60" t="s">
        <v>10495</v>
      </c>
      <c r="B3506" s="60" t="s">
        <v>2912</v>
      </c>
      <c r="C3506" s="60">
        <v>43</v>
      </c>
      <c r="D3506" s="60" t="s">
        <v>50</v>
      </c>
      <c r="E3506" s="60" t="s">
        <v>10496</v>
      </c>
      <c r="F3506" s="60">
        <v>-3649</v>
      </c>
      <c r="G3506" s="60" t="s">
        <v>29</v>
      </c>
      <c r="H3506" s="60" t="s">
        <v>71</v>
      </c>
      <c r="I3506" s="60">
        <v>77769.22</v>
      </c>
      <c r="J3506" s="60" t="s">
        <v>10497</v>
      </c>
      <c r="K3506" s="60" t="s">
        <v>118</v>
      </c>
      <c r="L3506" s="60" t="s">
        <v>73</v>
      </c>
      <c r="M3506" s="60">
        <v>1.2</v>
      </c>
      <c r="N3506" s="60" t="s">
        <v>57</v>
      </c>
      <c r="O3506" s="60">
        <v>29</v>
      </c>
    </row>
    <row r="3507" spans="1:15" x14ac:dyDescent="0.2">
      <c r="A3507" s="60" t="s">
        <v>10498</v>
      </c>
      <c r="B3507" s="60" t="s">
        <v>6274</v>
      </c>
      <c r="C3507" s="60">
        <v>52</v>
      </c>
      <c r="D3507" s="60" t="s">
        <v>50</v>
      </c>
      <c r="E3507" s="60" t="s">
        <v>10499</v>
      </c>
      <c r="F3507" s="60">
        <v>-8953</v>
      </c>
      <c r="G3507" s="60" t="s">
        <v>52</v>
      </c>
      <c r="H3507" s="60" t="s">
        <v>144</v>
      </c>
      <c r="I3507" s="60">
        <v>119371.42</v>
      </c>
      <c r="J3507" s="60" t="s">
        <v>1075</v>
      </c>
      <c r="K3507" s="60" t="s">
        <v>81</v>
      </c>
      <c r="L3507" s="60" t="s">
        <v>32</v>
      </c>
      <c r="M3507" s="60">
        <v>2.42</v>
      </c>
      <c r="N3507" s="60" t="s">
        <v>74</v>
      </c>
      <c r="O3507" s="60">
        <v>39</v>
      </c>
    </row>
    <row r="3508" spans="1:15" x14ac:dyDescent="0.2">
      <c r="A3508" s="60" t="s">
        <v>10500</v>
      </c>
      <c r="B3508" s="60" t="s">
        <v>2255</v>
      </c>
      <c r="C3508" s="60">
        <v>34</v>
      </c>
      <c r="D3508" s="60" t="s">
        <v>50</v>
      </c>
      <c r="E3508" s="60" t="s">
        <v>10501</v>
      </c>
      <c r="F3508" s="60">
        <v>-5676</v>
      </c>
      <c r="G3508" s="60" t="s">
        <v>85</v>
      </c>
      <c r="H3508" s="60" t="s">
        <v>173</v>
      </c>
      <c r="I3508" s="60">
        <v>128717.24</v>
      </c>
      <c r="J3508" s="60" t="s">
        <v>1943</v>
      </c>
      <c r="K3508" s="60" t="s">
        <v>118</v>
      </c>
      <c r="L3508" s="60" t="s">
        <v>32</v>
      </c>
      <c r="M3508" s="60">
        <v>1.76</v>
      </c>
      <c r="N3508" s="60" t="s">
        <v>24</v>
      </c>
      <c r="O3508" s="60">
        <v>9</v>
      </c>
    </row>
    <row r="3509" spans="1:15" x14ac:dyDescent="0.2">
      <c r="A3509" s="60" t="s">
        <v>10502</v>
      </c>
      <c r="B3509" s="60" t="s">
        <v>2199</v>
      </c>
      <c r="C3509" s="60">
        <v>49</v>
      </c>
      <c r="D3509" s="60" t="s">
        <v>50</v>
      </c>
      <c r="E3509" s="60" t="s">
        <v>10503</v>
      </c>
      <c r="F3509" s="60">
        <v>-7419</v>
      </c>
      <c r="G3509" s="60" t="s">
        <v>99</v>
      </c>
      <c r="H3509" s="60" t="s">
        <v>173</v>
      </c>
      <c r="I3509" s="60">
        <v>112688.32000000001</v>
      </c>
      <c r="J3509" s="60" t="s">
        <v>6349</v>
      </c>
      <c r="K3509" s="60" t="s">
        <v>62</v>
      </c>
      <c r="L3509" s="60" t="s">
        <v>23</v>
      </c>
      <c r="M3509" s="60">
        <v>4.49</v>
      </c>
      <c r="N3509" s="60" t="s">
        <v>41</v>
      </c>
      <c r="O3509" s="60">
        <v>29</v>
      </c>
    </row>
    <row r="3510" spans="1:15" x14ac:dyDescent="0.2">
      <c r="A3510" s="60" t="s">
        <v>10504</v>
      </c>
      <c r="B3510" s="60" t="s">
        <v>1592</v>
      </c>
      <c r="C3510" s="60">
        <v>54</v>
      </c>
      <c r="D3510" s="60" t="s">
        <v>50</v>
      </c>
      <c r="E3510" s="60" t="s">
        <v>10505</v>
      </c>
      <c r="F3510" s="60">
        <v>-4845</v>
      </c>
      <c r="G3510" s="60" t="s">
        <v>78</v>
      </c>
      <c r="H3510" s="60" t="s">
        <v>173</v>
      </c>
      <c r="I3510" s="60">
        <v>138330.71</v>
      </c>
      <c r="J3510" s="60" t="s">
        <v>4977</v>
      </c>
      <c r="K3510" s="60" t="s">
        <v>81</v>
      </c>
      <c r="L3510" s="60" t="s">
        <v>32</v>
      </c>
      <c r="M3510" s="60">
        <v>2.95</v>
      </c>
      <c r="N3510" s="60" t="s">
        <v>41</v>
      </c>
      <c r="O3510" s="60">
        <v>12</v>
      </c>
    </row>
    <row r="3511" spans="1:15" x14ac:dyDescent="0.2">
      <c r="A3511" s="60" t="s">
        <v>10506</v>
      </c>
      <c r="B3511" s="60" t="s">
        <v>9472</v>
      </c>
      <c r="C3511" s="60">
        <v>33</v>
      </c>
      <c r="D3511" s="60" t="s">
        <v>17</v>
      </c>
      <c r="E3511" s="60" t="s">
        <v>10507</v>
      </c>
      <c r="F3511" s="60">
        <v>-9036</v>
      </c>
      <c r="G3511" s="60" t="s">
        <v>19</v>
      </c>
      <c r="H3511" s="60" t="s">
        <v>66</v>
      </c>
      <c r="I3511" s="60">
        <v>88782.59</v>
      </c>
      <c r="J3511" s="60" t="s">
        <v>9995</v>
      </c>
      <c r="K3511" s="60" t="s">
        <v>62</v>
      </c>
      <c r="L3511" s="60" t="s">
        <v>73</v>
      </c>
      <c r="M3511" s="60">
        <v>2.39</v>
      </c>
      <c r="N3511" s="60" t="s">
        <v>24</v>
      </c>
      <c r="O3511" s="60">
        <v>38</v>
      </c>
    </row>
    <row r="3512" spans="1:15" x14ac:dyDescent="0.2">
      <c r="A3512" s="60" t="s">
        <v>10508</v>
      </c>
      <c r="B3512" s="60" t="s">
        <v>8339</v>
      </c>
      <c r="C3512" s="60">
        <v>25</v>
      </c>
      <c r="D3512" s="60" t="s">
        <v>50</v>
      </c>
      <c r="E3512" s="60" t="s">
        <v>10509</v>
      </c>
      <c r="F3512" s="60">
        <v>-7932</v>
      </c>
      <c r="G3512" s="60" t="s">
        <v>85</v>
      </c>
      <c r="H3512" s="60" t="s">
        <v>53</v>
      </c>
      <c r="I3512" s="60">
        <v>123002.89</v>
      </c>
      <c r="J3512" s="60" t="s">
        <v>3439</v>
      </c>
      <c r="K3512" s="60" t="s">
        <v>104</v>
      </c>
      <c r="L3512" s="60" t="s">
        <v>32</v>
      </c>
      <c r="M3512" s="60">
        <v>4.13</v>
      </c>
      <c r="N3512" s="60" t="s">
        <v>74</v>
      </c>
      <c r="O3512" s="60">
        <v>38</v>
      </c>
    </row>
    <row r="3513" spans="1:15" x14ac:dyDescent="0.2">
      <c r="A3513" s="60" t="s">
        <v>10510</v>
      </c>
      <c r="B3513" s="60" t="s">
        <v>1788</v>
      </c>
      <c r="C3513" s="60">
        <v>51</v>
      </c>
      <c r="D3513" s="60" t="s">
        <v>17</v>
      </c>
      <c r="E3513" s="60" t="s">
        <v>10511</v>
      </c>
      <c r="F3513" s="60">
        <v>-7502</v>
      </c>
      <c r="G3513" s="60" t="s">
        <v>116</v>
      </c>
      <c r="H3513" s="60" t="s">
        <v>71</v>
      </c>
      <c r="I3513" s="60">
        <v>99767.72</v>
      </c>
      <c r="J3513" s="60" t="s">
        <v>2343</v>
      </c>
      <c r="K3513" s="60" t="s">
        <v>127</v>
      </c>
      <c r="L3513" s="60" t="s">
        <v>73</v>
      </c>
      <c r="M3513" s="60">
        <v>4.6500000000000004</v>
      </c>
      <c r="N3513" s="60" t="s">
        <v>74</v>
      </c>
      <c r="O3513" s="60">
        <v>19</v>
      </c>
    </row>
    <row r="3514" spans="1:15" x14ac:dyDescent="0.2">
      <c r="A3514" s="60" t="s">
        <v>10512</v>
      </c>
      <c r="B3514" s="60" t="s">
        <v>8704</v>
      </c>
      <c r="C3514" s="60">
        <v>29</v>
      </c>
      <c r="D3514" s="60" t="s">
        <v>50</v>
      </c>
      <c r="E3514" s="60" t="s">
        <v>10513</v>
      </c>
      <c r="F3514" s="60">
        <v>-5870</v>
      </c>
      <c r="G3514" s="60" t="s">
        <v>116</v>
      </c>
      <c r="H3514" s="60" t="s">
        <v>144</v>
      </c>
      <c r="I3514" s="60">
        <v>119070.12</v>
      </c>
      <c r="J3514" s="60" t="s">
        <v>6783</v>
      </c>
      <c r="K3514" s="60" t="s">
        <v>104</v>
      </c>
      <c r="L3514" s="60" t="s">
        <v>32</v>
      </c>
      <c r="M3514" s="60">
        <v>2.25</v>
      </c>
      <c r="N3514" s="60" t="s">
        <v>24</v>
      </c>
      <c r="O3514" s="60">
        <v>35</v>
      </c>
    </row>
    <row r="3515" spans="1:15" x14ac:dyDescent="0.2">
      <c r="A3515" s="60" t="s">
        <v>10514</v>
      </c>
      <c r="B3515" s="60" t="s">
        <v>5948</v>
      </c>
      <c r="C3515" s="60">
        <v>38</v>
      </c>
      <c r="D3515" s="60" t="s">
        <v>27</v>
      </c>
      <c r="E3515" s="60" t="s">
        <v>10515</v>
      </c>
      <c r="F3515" s="60">
        <v>-8180</v>
      </c>
      <c r="G3515" s="60" t="s">
        <v>78</v>
      </c>
      <c r="H3515" s="60" t="s">
        <v>79</v>
      </c>
      <c r="I3515" s="60">
        <v>127309.73</v>
      </c>
      <c r="J3515" s="60" t="s">
        <v>219</v>
      </c>
      <c r="K3515" s="60" t="s">
        <v>22</v>
      </c>
      <c r="L3515" s="60" t="s">
        <v>32</v>
      </c>
      <c r="M3515" s="60">
        <v>2.4700000000000002</v>
      </c>
      <c r="N3515" s="60" t="s">
        <v>41</v>
      </c>
      <c r="O3515" s="60">
        <v>27</v>
      </c>
    </row>
    <row r="3516" spans="1:15" x14ac:dyDescent="0.2">
      <c r="A3516" s="60" t="s">
        <v>10516</v>
      </c>
      <c r="B3516" s="60" t="s">
        <v>1356</v>
      </c>
      <c r="C3516" s="60">
        <v>25</v>
      </c>
      <c r="D3516" s="60" t="s">
        <v>50</v>
      </c>
      <c r="E3516" s="60" t="s">
        <v>10517</v>
      </c>
      <c r="F3516" s="60">
        <v>-10338</v>
      </c>
      <c r="G3516" s="60" t="s">
        <v>37</v>
      </c>
      <c r="H3516" s="60" t="s">
        <v>71</v>
      </c>
      <c r="I3516" s="60">
        <v>131729.72</v>
      </c>
      <c r="J3516" s="60" t="s">
        <v>1105</v>
      </c>
      <c r="K3516" s="60" t="s">
        <v>127</v>
      </c>
      <c r="L3516" s="60" t="s">
        <v>23</v>
      </c>
      <c r="M3516" s="60">
        <v>2.58</v>
      </c>
      <c r="N3516" s="60" t="s">
        <v>33</v>
      </c>
      <c r="O3516" s="60">
        <v>6</v>
      </c>
    </row>
    <row r="3517" spans="1:15" x14ac:dyDescent="0.2">
      <c r="A3517" s="60" t="s">
        <v>10518</v>
      </c>
      <c r="B3517" s="60" t="s">
        <v>4847</v>
      </c>
      <c r="C3517" s="60">
        <v>23</v>
      </c>
      <c r="D3517" s="60" t="s">
        <v>50</v>
      </c>
      <c r="E3517" s="60" t="s">
        <v>10519</v>
      </c>
      <c r="F3517" s="60">
        <v>-8505</v>
      </c>
      <c r="G3517" s="60" t="s">
        <v>19</v>
      </c>
      <c r="H3517" s="60" t="s">
        <v>173</v>
      </c>
      <c r="I3517" s="60">
        <v>140326.54</v>
      </c>
      <c r="J3517" s="60" t="s">
        <v>9949</v>
      </c>
      <c r="K3517" s="60" t="s">
        <v>136</v>
      </c>
      <c r="L3517" s="60" t="s">
        <v>23</v>
      </c>
      <c r="M3517" s="60">
        <v>3</v>
      </c>
      <c r="N3517" s="60" t="s">
        <v>57</v>
      </c>
      <c r="O3517" s="60">
        <v>9</v>
      </c>
    </row>
    <row r="3518" spans="1:15" x14ac:dyDescent="0.2">
      <c r="A3518" s="60" t="s">
        <v>10520</v>
      </c>
      <c r="B3518" s="60" t="s">
        <v>10521</v>
      </c>
      <c r="C3518" s="60">
        <v>30</v>
      </c>
      <c r="D3518" s="60" t="s">
        <v>27</v>
      </c>
      <c r="E3518" s="60" t="s">
        <v>10522</v>
      </c>
      <c r="F3518" s="60">
        <v>-7492</v>
      </c>
      <c r="G3518" s="60" t="s">
        <v>19</v>
      </c>
      <c r="H3518" s="60" t="s">
        <v>30</v>
      </c>
      <c r="I3518" s="60">
        <v>124636.76</v>
      </c>
      <c r="J3518" s="60" t="s">
        <v>10523</v>
      </c>
      <c r="K3518" s="60" t="s">
        <v>55</v>
      </c>
      <c r="L3518" s="60" t="s">
        <v>73</v>
      </c>
      <c r="M3518" s="60">
        <v>1.18</v>
      </c>
      <c r="N3518" s="60" t="s">
        <v>74</v>
      </c>
      <c r="O3518" s="60">
        <v>19</v>
      </c>
    </row>
    <row r="3519" spans="1:15" x14ac:dyDescent="0.2">
      <c r="A3519" s="60" t="s">
        <v>10524</v>
      </c>
      <c r="B3519" s="60" t="s">
        <v>3932</v>
      </c>
      <c r="C3519" s="60">
        <v>65</v>
      </c>
      <c r="D3519" s="60" t="s">
        <v>50</v>
      </c>
      <c r="E3519" s="60" t="s">
        <v>10525</v>
      </c>
      <c r="F3519" s="60">
        <v>-3413</v>
      </c>
      <c r="G3519" s="60" t="s">
        <v>37</v>
      </c>
      <c r="H3519" s="60" t="s">
        <v>173</v>
      </c>
      <c r="I3519" s="60">
        <v>81690.22</v>
      </c>
      <c r="J3519" s="60" t="s">
        <v>5285</v>
      </c>
      <c r="K3519" s="60" t="s">
        <v>40</v>
      </c>
      <c r="L3519" s="60" t="s">
        <v>32</v>
      </c>
      <c r="M3519" s="60">
        <v>3.78</v>
      </c>
      <c r="N3519" s="60" t="s">
        <v>74</v>
      </c>
      <c r="O3519" s="60">
        <v>16</v>
      </c>
    </row>
    <row r="3520" spans="1:15" x14ac:dyDescent="0.2">
      <c r="A3520" s="60" t="s">
        <v>10526</v>
      </c>
      <c r="B3520" s="60" t="s">
        <v>10527</v>
      </c>
      <c r="C3520" s="60">
        <v>44</v>
      </c>
      <c r="D3520" s="60" t="s">
        <v>50</v>
      </c>
      <c r="E3520" s="60" t="s">
        <v>10528</v>
      </c>
      <c r="F3520" s="60">
        <v>-7519</v>
      </c>
      <c r="G3520" s="60" t="s">
        <v>29</v>
      </c>
      <c r="H3520" s="60" t="s">
        <v>20</v>
      </c>
      <c r="I3520" s="60">
        <v>76063.77</v>
      </c>
      <c r="J3520" s="60" t="s">
        <v>1731</v>
      </c>
      <c r="K3520" s="60" t="s">
        <v>104</v>
      </c>
      <c r="L3520" s="60" t="s">
        <v>32</v>
      </c>
      <c r="M3520" s="60">
        <v>1.78</v>
      </c>
      <c r="N3520" s="60" t="s">
        <v>24</v>
      </c>
      <c r="O3520" s="60">
        <v>40</v>
      </c>
    </row>
    <row r="3521" spans="1:15" x14ac:dyDescent="0.2">
      <c r="A3521" s="60" t="s">
        <v>10529</v>
      </c>
      <c r="B3521" s="60" t="s">
        <v>7232</v>
      </c>
      <c r="C3521" s="60">
        <v>41</v>
      </c>
      <c r="D3521" s="60" t="s">
        <v>17</v>
      </c>
      <c r="E3521" s="60" t="s">
        <v>10530</v>
      </c>
      <c r="F3521" s="60">
        <v>-2404</v>
      </c>
      <c r="G3521" s="60" t="s">
        <v>99</v>
      </c>
      <c r="H3521" s="60" t="s">
        <v>194</v>
      </c>
      <c r="I3521" s="60">
        <v>116410.78</v>
      </c>
      <c r="J3521" s="60" t="s">
        <v>6374</v>
      </c>
      <c r="K3521" s="60" t="s">
        <v>22</v>
      </c>
      <c r="L3521" s="60" t="s">
        <v>32</v>
      </c>
      <c r="M3521" s="60">
        <v>2.1800000000000002</v>
      </c>
      <c r="N3521" s="60" t="s">
        <v>24</v>
      </c>
      <c r="O3521" s="60">
        <v>2</v>
      </c>
    </row>
    <row r="3522" spans="1:15" x14ac:dyDescent="0.2">
      <c r="A3522" s="60" t="s">
        <v>10531</v>
      </c>
      <c r="B3522" s="60" t="s">
        <v>2858</v>
      </c>
      <c r="C3522" s="60">
        <v>25</v>
      </c>
      <c r="D3522" s="60" t="s">
        <v>50</v>
      </c>
      <c r="E3522" s="60" t="s">
        <v>10532</v>
      </c>
      <c r="F3522" s="60">
        <v>-7068</v>
      </c>
      <c r="G3522" s="60" t="s">
        <v>116</v>
      </c>
      <c r="H3522" s="60" t="s">
        <v>38</v>
      </c>
      <c r="I3522" s="60">
        <v>40947.94</v>
      </c>
      <c r="J3522" s="60" t="s">
        <v>7248</v>
      </c>
      <c r="K3522" s="60" t="s">
        <v>127</v>
      </c>
      <c r="L3522" s="60" t="s">
        <v>32</v>
      </c>
      <c r="M3522" s="60">
        <v>4.5</v>
      </c>
      <c r="N3522" s="60" t="s">
        <v>33</v>
      </c>
      <c r="O3522" s="60">
        <v>7</v>
      </c>
    </row>
    <row r="3523" spans="1:15" x14ac:dyDescent="0.2">
      <c r="A3523" s="60" t="s">
        <v>10533</v>
      </c>
      <c r="B3523" s="60" t="s">
        <v>2419</v>
      </c>
      <c r="C3523" s="60">
        <v>52</v>
      </c>
      <c r="D3523" s="60" t="s">
        <v>17</v>
      </c>
      <c r="E3523" s="60" t="s">
        <v>10534</v>
      </c>
      <c r="F3523" s="60">
        <v>-6370</v>
      </c>
      <c r="G3523" s="60" t="s">
        <v>99</v>
      </c>
      <c r="H3523" s="60" t="s">
        <v>144</v>
      </c>
      <c r="I3523" s="60">
        <v>173782</v>
      </c>
      <c r="J3523" s="60" t="s">
        <v>5773</v>
      </c>
      <c r="K3523" s="60" t="s">
        <v>40</v>
      </c>
      <c r="L3523" s="60" t="s">
        <v>23</v>
      </c>
      <c r="M3523" s="60">
        <v>3.19</v>
      </c>
      <c r="N3523" s="60" t="s">
        <v>24</v>
      </c>
      <c r="O3523" s="60">
        <v>6</v>
      </c>
    </row>
    <row r="3524" spans="1:15" x14ac:dyDescent="0.2">
      <c r="A3524" s="60" t="s">
        <v>10535</v>
      </c>
      <c r="B3524" s="60" t="s">
        <v>10536</v>
      </c>
      <c r="C3524" s="60">
        <v>32</v>
      </c>
      <c r="D3524" s="60" t="s">
        <v>27</v>
      </c>
      <c r="E3524" s="60" t="s">
        <v>10537</v>
      </c>
      <c r="F3524" s="60">
        <v>-9109</v>
      </c>
      <c r="G3524" s="60" t="s">
        <v>99</v>
      </c>
      <c r="H3524" s="60" t="s">
        <v>38</v>
      </c>
      <c r="I3524" s="60">
        <v>58919.51</v>
      </c>
      <c r="J3524" s="60" t="s">
        <v>10538</v>
      </c>
      <c r="K3524" s="60" t="s">
        <v>136</v>
      </c>
      <c r="L3524" s="60" t="s">
        <v>56</v>
      </c>
      <c r="M3524" s="60">
        <v>2.85</v>
      </c>
      <c r="N3524" s="60" t="s">
        <v>57</v>
      </c>
      <c r="O3524" s="60">
        <v>7</v>
      </c>
    </row>
    <row r="3525" spans="1:15" x14ac:dyDescent="0.2">
      <c r="A3525" s="60" t="s">
        <v>10539</v>
      </c>
      <c r="B3525" s="60" t="s">
        <v>8314</v>
      </c>
      <c r="C3525" s="60">
        <v>64</v>
      </c>
      <c r="D3525" s="60" t="s">
        <v>27</v>
      </c>
      <c r="E3525" s="60" t="s">
        <v>10540</v>
      </c>
      <c r="F3525" s="60">
        <v>-5377</v>
      </c>
      <c r="G3525" s="60" t="s">
        <v>85</v>
      </c>
      <c r="H3525" s="60" t="s">
        <v>20</v>
      </c>
      <c r="I3525" s="60">
        <v>69944.399999999994</v>
      </c>
      <c r="J3525" s="60" t="s">
        <v>67</v>
      </c>
      <c r="K3525" s="60" t="s">
        <v>127</v>
      </c>
      <c r="L3525" s="60" t="s">
        <v>56</v>
      </c>
      <c r="M3525" s="60">
        <v>4.6399999999999997</v>
      </c>
      <c r="N3525" s="60" t="s">
        <v>24</v>
      </c>
      <c r="O3525" s="60">
        <v>22</v>
      </c>
    </row>
    <row r="3526" spans="1:15" x14ac:dyDescent="0.2">
      <c r="A3526" s="60" t="s">
        <v>10541</v>
      </c>
      <c r="B3526" s="60" t="s">
        <v>7671</v>
      </c>
      <c r="C3526" s="60">
        <v>42</v>
      </c>
      <c r="D3526" s="60" t="s">
        <v>27</v>
      </c>
      <c r="E3526" s="60" t="s">
        <v>10542</v>
      </c>
      <c r="F3526" s="60">
        <v>-6479</v>
      </c>
      <c r="G3526" s="60" t="s">
        <v>19</v>
      </c>
      <c r="H3526" s="60" t="s">
        <v>71</v>
      </c>
      <c r="I3526" s="60">
        <v>122829.99</v>
      </c>
      <c r="J3526" s="60" t="s">
        <v>6134</v>
      </c>
      <c r="K3526" s="60" t="s">
        <v>47</v>
      </c>
      <c r="L3526" s="60" t="s">
        <v>73</v>
      </c>
      <c r="M3526" s="60">
        <v>2.17</v>
      </c>
      <c r="N3526" s="60" t="s">
        <v>41</v>
      </c>
      <c r="O3526" s="60">
        <v>11</v>
      </c>
    </row>
    <row r="3527" spans="1:15" x14ac:dyDescent="0.2">
      <c r="A3527" s="60" t="s">
        <v>10543</v>
      </c>
      <c r="B3527" s="60" t="s">
        <v>7908</v>
      </c>
      <c r="C3527" s="60">
        <v>37</v>
      </c>
      <c r="D3527" s="60" t="s">
        <v>17</v>
      </c>
      <c r="E3527" s="60" t="s">
        <v>10544</v>
      </c>
      <c r="F3527" s="60">
        <v>-5081</v>
      </c>
      <c r="G3527" s="60" t="s">
        <v>116</v>
      </c>
      <c r="H3527" s="60" t="s">
        <v>144</v>
      </c>
      <c r="I3527" s="60">
        <v>131216.51999999999</v>
      </c>
      <c r="J3527" s="60" t="s">
        <v>888</v>
      </c>
      <c r="K3527" s="60" t="s">
        <v>118</v>
      </c>
      <c r="L3527" s="60" t="s">
        <v>73</v>
      </c>
      <c r="M3527" s="60">
        <v>4.87</v>
      </c>
      <c r="N3527" s="60" t="s">
        <v>24</v>
      </c>
      <c r="O3527" s="60">
        <v>3</v>
      </c>
    </row>
    <row r="3528" spans="1:15" x14ac:dyDescent="0.2">
      <c r="A3528" s="60" t="s">
        <v>10545</v>
      </c>
      <c r="B3528" s="60" t="s">
        <v>3205</v>
      </c>
      <c r="C3528" s="60">
        <v>52</v>
      </c>
      <c r="D3528" s="60" t="s">
        <v>17</v>
      </c>
      <c r="E3528" s="60" t="s">
        <v>10546</v>
      </c>
      <c r="F3528" s="60">
        <v>-6294</v>
      </c>
      <c r="G3528" s="60" t="s">
        <v>37</v>
      </c>
      <c r="H3528" s="60" t="s">
        <v>144</v>
      </c>
      <c r="I3528" s="60">
        <v>123044.68</v>
      </c>
      <c r="J3528" s="60" t="s">
        <v>1017</v>
      </c>
      <c r="K3528" s="60" t="s">
        <v>22</v>
      </c>
      <c r="L3528" s="60" t="s">
        <v>32</v>
      </c>
      <c r="M3528" s="60">
        <v>3.49</v>
      </c>
      <c r="N3528" s="60" t="s">
        <v>33</v>
      </c>
      <c r="O3528" s="60">
        <v>30</v>
      </c>
    </row>
    <row r="3529" spans="1:15" x14ac:dyDescent="0.2">
      <c r="A3529" s="60" t="s">
        <v>10547</v>
      </c>
      <c r="B3529" s="60" t="s">
        <v>10548</v>
      </c>
      <c r="C3529" s="60">
        <v>46</v>
      </c>
      <c r="D3529" s="60" t="s">
        <v>17</v>
      </c>
      <c r="E3529" s="60" t="s">
        <v>10549</v>
      </c>
      <c r="F3529" s="60">
        <v>-6135</v>
      </c>
      <c r="G3529" s="60" t="s">
        <v>52</v>
      </c>
      <c r="H3529" s="60" t="s">
        <v>71</v>
      </c>
      <c r="I3529" s="60">
        <v>38561</v>
      </c>
      <c r="J3529" s="60" t="s">
        <v>3239</v>
      </c>
      <c r="K3529" s="60" t="s">
        <v>40</v>
      </c>
      <c r="L3529" s="60" t="s">
        <v>32</v>
      </c>
      <c r="M3529" s="60">
        <v>1.88</v>
      </c>
      <c r="N3529" s="60" t="s">
        <v>57</v>
      </c>
      <c r="O3529" s="60">
        <v>11</v>
      </c>
    </row>
    <row r="3530" spans="1:15" x14ac:dyDescent="0.2">
      <c r="A3530" s="60" t="s">
        <v>10550</v>
      </c>
      <c r="B3530" s="60" t="s">
        <v>10551</v>
      </c>
      <c r="C3530" s="60">
        <v>42</v>
      </c>
      <c r="D3530" s="60" t="s">
        <v>27</v>
      </c>
      <c r="E3530" s="60" t="s">
        <v>10552</v>
      </c>
      <c r="F3530" s="60">
        <v>-3013</v>
      </c>
      <c r="G3530" s="60" t="s">
        <v>78</v>
      </c>
      <c r="H3530" s="60" t="s">
        <v>194</v>
      </c>
      <c r="I3530" s="60">
        <v>118589.93</v>
      </c>
      <c r="J3530" s="60" t="s">
        <v>8469</v>
      </c>
      <c r="K3530" s="60" t="s">
        <v>118</v>
      </c>
      <c r="L3530" s="60" t="s">
        <v>32</v>
      </c>
      <c r="M3530" s="60">
        <v>1.94</v>
      </c>
      <c r="N3530" s="60" t="s">
        <v>57</v>
      </c>
      <c r="O3530" s="60">
        <v>23</v>
      </c>
    </row>
    <row r="3531" spans="1:15" x14ac:dyDescent="0.2">
      <c r="A3531" s="60" t="s">
        <v>10553</v>
      </c>
      <c r="B3531" s="60" t="s">
        <v>1012</v>
      </c>
      <c r="C3531" s="60">
        <v>43</v>
      </c>
      <c r="D3531" s="60" t="s">
        <v>17</v>
      </c>
      <c r="E3531" s="60" t="s">
        <v>10554</v>
      </c>
      <c r="F3531" s="60">
        <v>-1427</v>
      </c>
      <c r="G3531" s="60" t="s">
        <v>19</v>
      </c>
      <c r="H3531" s="60" t="s">
        <v>173</v>
      </c>
      <c r="I3531" s="60">
        <v>133390.21</v>
      </c>
      <c r="J3531" s="60" t="s">
        <v>4315</v>
      </c>
      <c r="K3531" s="60" t="s">
        <v>81</v>
      </c>
      <c r="L3531" s="60" t="s">
        <v>73</v>
      </c>
      <c r="M3531" s="60">
        <v>2.97</v>
      </c>
      <c r="N3531" s="60" t="s">
        <v>24</v>
      </c>
      <c r="O3531" s="60">
        <v>0</v>
      </c>
    </row>
    <row r="3532" spans="1:15" x14ac:dyDescent="0.2">
      <c r="A3532" s="60" t="s">
        <v>10555</v>
      </c>
      <c r="B3532" s="60" t="s">
        <v>10155</v>
      </c>
      <c r="C3532" s="60">
        <v>25</v>
      </c>
      <c r="D3532" s="60" t="s">
        <v>50</v>
      </c>
      <c r="E3532" s="60" t="s">
        <v>10556</v>
      </c>
      <c r="F3532" s="60">
        <v>-10525</v>
      </c>
      <c r="G3532" s="60" t="s">
        <v>45</v>
      </c>
      <c r="H3532" s="60" t="s">
        <v>30</v>
      </c>
      <c r="I3532" s="60">
        <v>133385.76</v>
      </c>
      <c r="J3532" s="60" t="s">
        <v>1033</v>
      </c>
      <c r="K3532" s="60" t="s">
        <v>136</v>
      </c>
      <c r="L3532" s="60" t="s">
        <v>56</v>
      </c>
      <c r="M3532" s="60">
        <v>2.83</v>
      </c>
      <c r="N3532" s="60" t="s">
        <v>57</v>
      </c>
      <c r="O3532" s="60">
        <v>39</v>
      </c>
    </row>
    <row r="3533" spans="1:15" x14ac:dyDescent="0.2">
      <c r="A3533" s="60" t="s">
        <v>10557</v>
      </c>
      <c r="B3533" s="60" t="s">
        <v>6822</v>
      </c>
      <c r="C3533" s="60">
        <v>44</v>
      </c>
      <c r="D3533" s="60" t="s">
        <v>50</v>
      </c>
      <c r="E3533" s="60" t="s">
        <v>10558</v>
      </c>
      <c r="F3533" s="60">
        <v>-11229</v>
      </c>
      <c r="G3533" s="60" t="s">
        <v>99</v>
      </c>
      <c r="H3533" s="60" t="s">
        <v>38</v>
      </c>
      <c r="I3533" s="60">
        <v>45793.8</v>
      </c>
      <c r="J3533" s="60" t="s">
        <v>4116</v>
      </c>
      <c r="K3533" s="60" t="s">
        <v>55</v>
      </c>
      <c r="L3533" s="60" t="s">
        <v>23</v>
      </c>
      <c r="M3533" s="60">
        <v>3.76</v>
      </c>
      <c r="N3533" s="60" t="s">
        <v>74</v>
      </c>
      <c r="O3533" s="60">
        <v>3</v>
      </c>
    </row>
    <row r="3534" spans="1:15" x14ac:dyDescent="0.2">
      <c r="A3534" s="60" t="s">
        <v>10559</v>
      </c>
      <c r="B3534" s="60" t="s">
        <v>8512</v>
      </c>
      <c r="C3534" s="60">
        <v>53</v>
      </c>
      <c r="D3534" s="60" t="s">
        <v>27</v>
      </c>
      <c r="E3534" s="60" t="s">
        <v>10560</v>
      </c>
      <c r="F3534" s="60">
        <v>-3045</v>
      </c>
      <c r="G3534" s="60" t="s">
        <v>78</v>
      </c>
      <c r="H3534" s="60" t="s">
        <v>38</v>
      </c>
      <c r="I3534" s="60">
        <v>100812.94</v>
      </c>
      <c r="J3534" s="60" t="s">
        <v>5083</v>
      </c>
      <c r="K3534" s="60" t="s">
        <v>62</v>
      </c>
      <c r="L3534" s="60" t="s">
        <v>56</v>
      </c>
      <c r="M3534" s="60">
        <v>2.31</v>
      </c>
      <c r="N3534" s="60" t="s">
        <v>33</v>
      </c>
      <c r="O3534" s="60">
        <v>7</v>
      </c>
    </row>
    <row r="3535" spans="1:15" x14ac:dyDescent="0.2">
      <c r="A3535" s="60" t="s">
        <v>10561</v>
      </c>
      <c r="B3535" s="60" t="s">
        <v>151</v>
      </c>
      <c r="C3535" s="60">
        <v>35</v>
      </c>
      <c r="D3535" s="60" t="s">
        <v>50</v>
      </c>
      <c r="E3535" s="60" t="s">
        <v>10562</v>
      </c>
      <c r="F3535" s="60">
        <v>-10106</v>
      </c>
      <c r="G3535" s="60" t="s">
        <v>52</v>
      </c>
      <c r="H3535" s="60" t="s">
        <v>66</v>
      </c>
      <c r="I3535" s="60">
        <v>146668.04999999999</v>
      </c>
      <c r="J3535" s="60" t="s">
        <v>9945</v>
      </c>
      <c r="K3535" s="60" t="s">
        <v>47</v>
      </c>
      <c r="L3535" s="60" t="s">
        <v>32</v>
      </c>
      <c r="M3535" s="60">
        <v>3.81</v>
      </c>
      <c r="N3535" s="60" t="s">
        <v>24</v>
      </c>
      <c r="O3535" s="60">
        <v>10</v>
      </c>
    </row>
    <row r="3536" spans="1:15" x14ac:dyDescent="0.2">
      <c r="A3536" s="60" t="s">
        <v>10563</v>
      </c>
      <c r="B3536" s="60" t="s">
        <v>5727</v>
      </c>
      <c r="C3536" s="60">
        <v>51</v>
      </c>
      <c r="D3536" s="60" t="s">
        <v>50</v>
      </c>
      <c r="E3536" s="60" t="s">
        <v>10564</v>
      </c>
      <c r="F3536" s="60">
        <v>-11326</v>
      </c>
      <c r="G3536" s="60" t="s">
        <v>52</v>
      </c>
      <c r="H3536" s="60" t="s">
        <v>38</v>
      </c>
      <c r="I3536" s="60">
        <v>60271.09</v>
      </c>
      <c r="J3536" s="60" t="s">
        <v>2780</v>
      </c>
      <c r="K3536" s="60" t="s">
        <v>40</v>
      </c>
      <c r="L3536" s="60" t="s">
        <v>73</v>
      </c>
      <c r="M3536" s="60">
        <v>2.67</v>
      </c>
      <c r="N3536" s="60" t="s">
        <v>74</v>
      </c>
      <c r="O3536" s="60">
        <v>13</v>
      </c>
    </row>
    <row r="3537" spans="1:15" x14ac:dyDescent="0.2">
      <c r="A3537" s="60" t="s">
        <v>10565</v>
      </c>
      <c r="B3537" s="60" t="s">
        <v>10566</v>
      </c>
      <c r="C3537" s="60">
        <v>45</v>
      </c>
      <c r="D3537" s="60" t="s">
        <v>17</v>
      </c>
      <c r="E3537" s="60" t="s">
        <v>10567</v>
      </c>
      <c r="F3537" s="60">
        <v>-5130</v>
      </c>
      <c r="G3537" s="60" t="s">
        <v>52</v>
      </c>
      <c r="H3537" s="60" t="s">
        <v>173</v>
      </c>
      <c r="I3537" s="60">
        <v>174483.61</v>
      </c>
      <c r="J3537" s="60" t="s">
        <v>10568</v>
      </c>
      <c r="K3537" s="60" t="s">
        <v>104</v>
      </c>
      <c r="L3537" s="60" t="s">
        <v>32</v>
      </c>
      <c r="M3537" s="60">
        <v>1.26</v>
      </c>
      <c r="N3537" s="60" t="s">
        <v>24</v>
      </c>
      <c r="O3537" s="60">
        <v>38</v>
      </c>
    </row>
    <row r="3538" spans="1:15" x14ac:dyDescent="0.2">
      <c r="A3538" s="60" t="s">
        <v>10569</v>
      </c>
      <c r="B3538" s="60" t="s">
        <v>10570</v>
      </c>
      <c r="C3538" s="60">
        <v>60</v>
      </c>
      <c r="D3538" s="60" t="s">
        <v>27</v>
      </c>
      <c r="E3538" s="60" t="s">
        <v>10571</v>
      </c>
      <c r="F3538" s="60">
        <v>-7609</v>
      </c>
      <c r="G3538" s="60" t="s">
        <v>116</v>
      </c>
      <c r="H3538" s="60" t="s">
        <v>71</v>
      </c>
      <c r="I3538" s="60">
        <v>143852.35</v>
      </c>
      <c r="J3538" s="60" t="s">
        <v>3966</v>
      </c>
      <c r="K3538" s="60" t="s">
        <v>62</v>
      </c>
      <c r="L3538" s="60" t="s">
        <v>32</v>
      </c>
      <c r="M3538" s="60">
        <v>4.04</v>
      </c>
      <c r="N3538" s="60" t="s">
        <v>41</v>
      </c>
      <c r="O3538" s="60">
        <v>12</v>
      </c>
    </row>
    <row r="3539" spans="1:15" x14ac:dyDescent="0.2">
      <c r="A3539" s="60" t="s">
        <v>10572</v>
      </c>
      <c r="B3539" s="60" t="s">
        <v>4347</v>
      </c>
      <c r="C3539" s="60">
        <v>57</v>
      </c>
      <c r="D3539" s="60" t="s">
        <v>17</v>
      </c>
      <c r="E3539" s="60" t="s">
        <v>10573</v>
      </c>
      <c r="F3539" s="60">
        <v>-6868</v>
      </c>
      <c r="G3539" s="60" t="s">
        <v>85</v>
      </c>
      <c r="H3539" s="60" t="s">
        <v>173</v>
      </c>
      <c r="I3539" s="60">
        <v>113792.65</v>
      </c>
      <c r="J3539" s="60" t="s">
        <v>2776</v>
      </c>
      <c r="K3539" s="60" t="s">
        <v>40</v>
      </c>
      <c r="L3539" s="60" t="s">
        <v>56</v>
      </c>
      <c r="M3539" s="60">
        <v>2.67</v>
      </c>
      <c r="N3539" s="60" t="s">
        <v>33</v>
      </c>
      <c r="O3539" s="60">
        <v>20</v>
      </c>
    </row>
    <row r="3540" spans="1:15" x14ac:dyDescent="0.2">
      <c r="A3540" s="60" t="s">
        <v>10574</v>
      </c>
      <c r="B3540" s="60" t="s">
        <v>3732</v>
      </c>
      <c r="C3540" s="60">
        <v>53</v>
      </c>
      <c r="D3540" s="60" t="s">
        <v>17</v>
      </c>
      <c r="E3540" s="60" t="s">
        <v>10575</v>
      </c>
      <c r="F3540" s="60">
        <v>-8413</v>
      </c>
      <c r="G3540" s="60" t="s">
        <v>37</v>
      </c>
      <c r="H3540" s="60" t="s">
        <v>144</v>
      </c>
      <c r="I3540" s="60">
        <v>92465.21</v>
      </c>
      <c r="J3540" s="60" t="s">
        <v>86</v>
      </c>
      <c r="K3540" s="60" t="s">
        <v>127</v>
      </c>
      <c r="L3540" s="60" t="s">
        <v>56</v>
      </c>
      <c r="M3540" s="60">
        <v>4.6900000000000004</v>
      </c>
      <c r="N3540" s="60" t="s">
        <v>33</v>
      </c>
      <c r="O3540" s="60">
        <v>4</v>
      </c>
    </row>
    <row r="3541" spans="1:15" x14ac:dyDescent="0.2">
      <c r="A3541" s="60" t="s">
        <v>10576</v>
      </c>
      <c r="B3541" s="60" t="s">
        <v>7545</v>
      </c>
      <c r="C3541" s="60">
        <v>59</v>
      </c>
      <c r="D3541" s="60" t="s">
        <v>17</v>
      </c>
      <c r="E3541" s="60" t="s">
        <v>10577</v>
      </c>
      <c r="F3541" s="60">
        <v>-4500</v>
      </c>
      <c r="G3541" s="60" t="s">
        <v>37</v>
      </c>
      <c r="H3541" s="60" t="s">
        <v>66</v>
      </c>
      <c r="I3541" s="60">
        <v>107946.53</v>
      </c>
      <c r="J3541" s="60" t="s">
        <v>814</v>
      </c>
      <c r="K3541" s="60" t="s">
        <v>81</v>
      </c>
      <c r="L3541" s="60" t="s">
        <v>32</v>
      </c>
      <c r="M3541" s="60">
        <v>2.7</v>
      </c>
      <c r="N3541" s="60" t="s">
        <v>41</v>
      </c>
      <c r="O3541" s="60">
        <v>39</v>
      </c>
    </row>
    <row r="3542" spans="1:15" x14ac:dyDescent="0.2">
      <c r="A3542" s="60" t="s">
        <v>10578</v>
      </c>
      <c r="B3542" s="60" t="s">
        <v>10579</v>
      </c>
      <c r="C3542" s="60">
        <v>44</v>
      </c>
      <c r="D3542" s="60" t="s">
        <v>27</v>
      </c>
      <c r="E3542" s="60" t="s">
        <v>10580</v>
      </c>
      <c r="F3542" s="60">
        <v>-6810</v>
      </c>
      <c r="G3542" s="60" t="s">
        <v>29</v>
      </c>
      <c r="H3542" s="60" t="s">
        <v>66</v>
      </c>
      <c r="I3542" s="60">
        <v>156692.98000000001</v>
      </c>
      <c r="J3542" s="60" t="s">
        <v>10581</v>
      </c>
      <c r="K3542" s="60" t="s">
        <v>104</v>
      </c>
      <c r="L3542" s="60" t="s">
        <v>32</v>
      </c>
      <c r="M3542" s="60">
        <v>3.03</v>
      </c>
      <c r="N3542" s="60" t="s">
        <v>24</v>
      </c>
      <c r="O3542" s="60">
        <v>32</v>
      </c>
    </row>
    <row r="3543" spans="1:15" x14ac:dyDescent="0.2">
      <c r="A3543" s="60" t="s">
        <v>10582</v>
      </c>
      <c r="B3543" s="60" t="s">
        <v>8633</v>
      </c>
      <c r="C3543" s="60">
        <v>40</v>
      </c>
      <c r="D3543" s="60" t="s">
        <v>27</v>
      </c>
      <c r="E3543" s="60" t="s">
        <v>10583</v>
      </c>
      <c r="F3543" s="60">
        <v>-9838</v>
      </c>
      <c r="G3543" s="60" t="s">
        <v>37</v>
      </c>
      <c r="H3543" s="60" t="s">
        <v>144</v>
      </c>
      <c r="I3543" s="60">
        <v>159543.98000000001</v>
      </c>
      <c r="J3543" s="60" t="s">
        <v>1322</v>
      </c>
      <c r="K3543" s="60" t="s">
        <v>55</v>
      </c>
      <c r="L3543" s="60" t="s">
        <v>23</v>
      </c>
      <c r="M3543" s="60">
        <v>3.56</v>
      </c>
      <c r="N3543" s="60" t="s">
        <v>24</v>
      </c>
      <c r="O3543" s="60">
        <v>11</v>
      </c>
    </row>
    <row r="3544" spans="1:15" x14ac:dyDescent="0.2">
      <c r="A3544" s="60" t="s">
        <v>10584</v>
      </c>
      <c r="B3544" s="60" t="s">
        <v>1083</v>
      </c>
      <c r="C3544" s="60">
        <v>29</v>
      </c>
      <c r="D3544" s="60" t="s">
        <v>27</v>
      </c>
      <c r="E3544" s="60" t="s">
        <v>10585</v>
      </c>
      <c r="F3544" s="60">
        <v>-6598</v>
      </c>
      <c r="G3544" s="60" t="s">
        <v>85</v>
      </c>
      <c r="H3544" s="60" t="s">
        <v>144</v>
      </c>
      <c r="I3544" s="60">
        <v>60310.94</v>
      </c>
      <c r="J3544" s="60" t="s">
        <v>830</v>
      </c>
      <c r="K3544" s="60" t="s">
        <v>81</v>
      </c>
      <c r="L3544" s="60" t="s">
        <v>73</v>
      </c>
      <c r="M3544" s="60">
        <v>3.8</v>
      </c>
      <c r="N3544" s="60" t="s">
        <v>41</v>
      </c>
      <c r="O3544" s="60">
        <v>8</v>
      </c>
    </row>
    <row r="3545" spans="1:15" x14ac:dyDescent="0.2">
      <c r="A3545" s="60" t="s">
        <v>10586</v>
      </c>
      <c r="B3545" s="60" t="s">
        <v>4923</v>
      </c>
      <c r="C3545" s="60">
        <v>37</v>
      </c>
      <c r="D3545" s="60" t="s">
        <v>50</v>
      </c>
      <c r="E3545" s="60" t="s">
        <v>10587</v>
      </c>
      <c r="F3545" s="60">
        <v>-7100</v>
      </c>
      <c r="G3545" s="60" t="s">
        <v>85</v>
      </c>
      <c r="H3545" s="60" t="s">
        <v>79</v>
      </c>
      <c r="I3545" s="60">
        <v>73215.539999999994</v>
      </c>
      <c r="J3545" s="60" t="s">
        <v>122</v>
      </c>
      <c r="K3545" s="60" t="s">
        <v>40</v>
      </c>
      <c r="L3545" s="60" t="s">
        <v>23</v>
      </c>
      <c r="M3545" s="60">
        <v>2.2599999999999998</v>
      </c>
      <c r="N3545" s="60" t="s">
        <v>74</v>
      </c>
      <c r="O3545" s="60">
        <v>8</v>
      </c>
    </row>
    <row r="3546" spans="1:15" x14ac:dyDescent="0.2">
      <c r="A3546" s="60" t="s">
        <v>10588</v>
      </c>
      <c r="B3546" s="60" t="s">
        <v>3780</v>
      </c>
      <c r="C3546" s="60">
        <v>43</v>
      </c>
      <c r="D3546" s="60" t="s">
        <v>50</v>
      </c>
      <c r="E3546" s="60" t="s">
        <v>10589</v>
      </c>
      <c r="F3546" s="60">
        <v>-6832</v>
      </c>
      <c r="G3546" s="60" t="s">
        <v>85</v>
      </c>
      <c r="H3546" s="60" t="s">
        <v>173</v>
      </c>
      <c r="I3546" s="60">
        <v>67422.58</v>
      </c>
      <c r="J3546" s="60" t="s">
        <v>10590</v>
      </c>
      <c r="K3546" s="60" t="s">
        <v>47</v>
      </c>
      <c r="L3546" s="60" t="s">
        <v>73</v>
      </c>
      <c r="M3546" s="60">
        <v>3</v>
      </c>
      <c r="N3546" s="60" t="s">
        <v>33</v>
      </c>
      <c r="O3546" s="60">
        <v>36</v>
      </c>
    </row>
    <row r="3547" spans="1:15" x14ac:dyDescent="0.2">
      <c r="A3547" s="60" t="s">
        <v>10591</v>
      </c>
      <c r="B3547" s="60" t="s">
        <v>1661</v>
      </c>
      <c r="C3547" s="60">
        <v>60</v>
      </c>
      <c r="D3547" s="60" t="s">
        <v>17</v>
      </c>
      <c r="E3547" s="60" t="s">
        <v>10592</v>
      </c>
      <c r="F3547" s="60">
        <v>-9235</v>
      </c>
      <c r="G3547" s="60" t="s">
        <v>52</v>
      </c>
      <c r="H3547" s="60" t="s">
        <v>173</v>
      </c>
      <c r="I3547" s="60">
        <v>67311.91</v>
      </c>
      <c r="J3547" s="60" t="s">
        <v>2428</v>
      </c>
      <c r="K3547" s="60" t="s">
        <v>127</v>
      </c>
      <c r="L3547" s="60" t="s">
        <v>73</v>
      </c>
      <c r="M3547" s="60">
        <v>1.57</v>
      </c>
      <c r="N3547" s="60" t="s">
        <v>57</v>
      </c>
      <c r="O3547" s="60">
        <v>30</v>
      </c>
    </row>
    <row r="3548" spans="1:15" x14ac:dyDescent="0.2">
      <c r="A3548" s="60" t="s">
        <v>10593</v>
      </c>
      <c r="B3548" s="60" t="s">
        <v>7610</v>
      </c>
      <c r="C3548" s="60">
        <v>42</v>
      </c>
      <c r="D3548" s="60" t="s">
        <v>27</v>
      </c>
      <c r="E3548" s="60" t="s">
        <v>10594</v>
      </c>
      <c r="F3548" s="60">
        <v>-2614</v>
      </c>
      <c r="G3548" s="60" t="s">
        <v>19</v>
      </c>
      <c r="H3548" s="60" t="s">
        <v>20</v>
      </c>
      <c r="I3548" s="60">
        <v>48023.13</v>
      </c>
      <c r="J3548" s="60" t="s">
        <v>10595</v>
      </c>
      <c r="K3548" s="60" t="s">
        <v>81</v>
      </c>
      <c r="L3548" s="60" t="s">
        <v>56</v>
      </c>
      <c r="M3548" s="60">
        <v>2</v>
      </c>
      <c r="N3548" s="60" t="s">
        <v>74</v>
      </c>
      <c r="O3548" s="60">
        <v>7</v>
      </c>
    </row>
    <row r="3549" spans="1:15" x14ac:dyDescent="0.2">
      <c r="A3549" s="60" t="s">
        <v>10596</v>
      </c>
      <c r="B3549" s="60" t="s">
        <v>10597</v>
      </c>
      <c r="C3549" s="60">
        <v>60</v>
      </c>
      <c r="D3549" s="60" t="s">
        <v>50</v>
      </c>
      <c r="E3549" s="60" t="s">
        <v>10598</v>
      </c>
      <c r="F3549" s="60">
        <v>-2363</v>
      </c>
      <c r="G3549" s="60" t="s">
        <v>52</v>
      </c>
      <c r="H3549" s="60" t="s">
        <v>20</v>
      </c>
      <c r="I3549" s="60">
        <v>123473.22</v>
      </c>
      <c r="J3549" s="60" t="s">
        <v>3384</v>
      </c>
      <c r="K3549" s="60" t="s">
        <v>22</v>
      </c>
      <c r="L3549" s="60" t="s">
        <v>73</v>
      </c>
      <c r="M3549" s="60">
        <v>3.68</v>
      </c>
      <c r="N3549" s="60" t="s">
        <v>33</v>
      </c>
      <c r="O3549" s="60">
        <v>20</v>
      </c>
    </row>
    <row r="3550" spans="1:15" x14ac:dyDescent="0.2">
      <c r="A3550" s="60" t="s">
        <v>10599</v>
      </c>
      <c r="B3550" s="60" t="s">
        <v>2619</v>
      </c>
      <c r="C3550" s="60">
        <v>46</v>
      </c>
      <c r="D3550" s="60" t="s">
        <v>17</v>
      </c>
      <c r="E3550" s="60" t="s">
        <v>10600</v>
      </c>
      <c r="F3550" s="60">
        <v>-10012</v>
      </c>
      <c r="G3550" s="60" t="s">
        <v>116</v>
      </c>
      <c r="H3550" s="60" t="s">
        <v>144</v>
      </c>
      <c r="I3550" s="60">
        <v>39059.800000000003</v>
      </c>
      <c r="J3550" s="60" t="s">
        <v>10601</v>
      </c>
      <c r="K3550" s="60" t="s">
        <v>62</v>
      </c>
      <c r="L3550" s="60" t="s">
        <v>56</v>
      </c>
      <c r="M3550" s="60">
        <v>2.4700000000000002</v>
      </c>
      <c r="N3550" s="60" t="s">
        <v>57</v>
      </c>
      <c r="O3550" s="60">
        <v>13</v>
      </c>
    </row>
    <row r="3551" spans="1:15" x14ac:dyDescent="0.2">
      <c r="A3551" s="60" t="s">
        <v>10602</v>
      </c>
      <c r="B3551" s="60" t="s">
        <v>2816</v>
      </c>
      <c r="C3551" s="60">
        <v>40</v>
      </c>
      <c r="D3551" s="60" t="s">
        <v>50</v>
      </c>
      <c r="E3551" s="60" t="s">
        <v>10603</v>
      </c>
      <c r="F3551" s="60">
        <v>-5084</v>
      </c>
      <c r="G3551" s="60" t="s">
        <v>19</v>
      </c>
      <c r="H3551" s="60" t="s">
        <v>144</v>
      </c>
      <c r="I3551" s="60">
        <v>138832.4</v>
      </c>
      <c r="J3551" s="60" t="s">
        <v>1014</v>
      </c>
      <c r="K3551" s="60" t="s">
        <v>22</v>
      </c>
      <c r="L3551" s="60" t="s">
        <v>73</v>
      </c>
      <c r="M3551" s="60">
        <v>4.25</v>
      </c>
      <c r="N3551" s="60" t="s">
        <v>57</v>
      </c>
      <c r="O3551" s="60">
        <v>11</v>
      </c>
    </row>
    <row r="3552" spans="1:15" x14ac:dyDescent="0.2">
      <c r="A3552" s="60" t="s">
        <v>10604</v>
      </c>
      <c r="B3552" s="60" t="s">
        <v>3725</v>
      </c>
      <c r="C3552" s="60">
        <v>48</v>
      </c>
      <c r="D3552" s="60" t="s">
        <v>50</v>
      </c>
      <c r="E3552" s="60" t="s">
        <v>10605</v>
      </c>
      <c r="F3552" s="60">
        <v>-9540</v>
      </c>
      <c r="G3552" s="60" t="s">
        <v>85</v>
      </c>
      <c r="H3552" s="60" t="s">
        <v>79</v>
      </c>
      <c r="I3552" s="60">
        <v>60239.91</v>
      </c>
      <c r="J3552" s="60" t="s">
        <v>3207</v>
      </c>
      <c r="K3552" s="60" t="s">
        <v>22</v>
      </c>
      <c r="L3552" s="60" t="s">
        <v>73</v>
      </c>
      <c r="M3552" s="60">
        <v>2.2400000000000002</v>
      </c>
      <c r="N3552" s="60" t="s">
        <v>33</v>
      </c>
      <c r="O3552" s="60">
        <v>7</v>
      </c>
    </row>
    <row r="3553" spans="1:15" x14ac:dyDescent="0.2">
      <c r="A3553" s="60" t="s">
        <v>10606</v>
      </c>
      <c r="B3553" s="60" t="s">
        <v>5283</v>
      </c>
      <c r="C3553" s="60">
        <v>58</v>
      </c>
      <c r="D3553" s="60" t="s">
        <v>27</v>
      </c>
      <c r="E3553" s="60" t="s">
        <v>10607</v>
      </c>
      <c r="F3553" s="60">
        <v>-9866</v>
      </c>
      <c r="G3553" s="60" t="s">
        <v>94</v>
      </c>
      <c r="H3553" s="60" t="s">
        <v>144</v>
      </c>
      <c r="I3553" s="60">
        <v>177434.18</v>
      </c>
      <c r="J3553" s="60" t="s">
        <v>8187</v>
      </c>
      <c r="K3553" s="60" t="s">
        <v>40</v>
      </c>
      <c r="L3553" s="60" t="s">
        <v>56</v>
      </c>
      <c r="M3553" s="60">
        <v>3.63</v>
      </c>
      <c r="N3553" s="60" t="s">
        <v>74</v>
      </c>
      <c r="O3553" s="60">
        <v>25</v>
      </c>
    </row>
    <row r="3554" spans="1:15" x14ac:dyDescent="0.2">
      <c r="A3554" s="60" t="s">
        <v>10608</v>
      </c>
      <c r="B3554" s="60" t="s">
        <v>8962</v>
      </c>
      <c r="C3554" s="60">
        <v>49</v>
      </c>
      <c r="D3554" s="60" t="s">
        <v>17</v>
      </c>
      <c r="E3554" s="60" t="s">
        <v>10609</v>
      </c>
      <c r="F3554" s="60">
        <v>-7610</v>
      </c>
      <c r="G3554" s="60" t="s">
        <v>19</v>
      </c>
      <c r="H3554" s="60" t="s">
        <v>53</v>
      </c>
      <c r="I3554" s="60">
        <v>153486.13</v>
      </c>
      <c r="J3554" s="60" t="s">
        <v>9269</v>
      </c>
      <c r="K3554" s="60" t="s">
        <v>118</v>
      </c>
      <c r="L3554" s="60" t="s">
        <v>32</v>
      </c>
      <c r="M3554" s="60">
        <v>2.52</v>
      </c>
      <c r="N3554" s="60" t="s">
        <v>57</v>
      </c>
      <c r="O3554" s="60">
        <v>20</v>
      </c>
    </row>
    <row r="3555" spans="1:15" x14ac:dyDescent="0.2">
      <c r="A3555" s="60" t="s">
        <v>10610</v>
      </c>
      <c r="B3555" s="60" t="s">
        <v>3225</v>
      </c>
      <c r="C3555" s="60">
        <v>59</v>
      </c>
      <c r="D3555" s="60" t="s">
        <v>50</v>
      </c>
      <c r="E3555" s="60" t="s">
        <v>10611</v>
      </c>
      <c r="F3555" s="60">
        <v>-9544</v>
      </c>
      <c r="G3555" s="60" t="s">
        <v>45</v>
      </c>
      <c r="H3555" s="60" t="s">
        <v>66</v>
      </c>
      <c r="I3555" s="60">
        <v>119538.8</v>
      </c>
      <c r="J3555" s="60" t="s">
        <v>858</v>
      </c>
      <c r="K3555" s="60" t="s">
        <v>55</v>
      </c>
      <c r="L3555" s="60" t="s">
        <v>32</v>
      </c>
      <c r="M3555" s="60">
        <v>2.66</v>
      </c>
      <c r="N3555" s="60" t="s">
        <v>74</v>
      </c>
      <c r="O3555" s="60">
        <v>23</v>
      </c>
    </row>
    <row r="3556" spans="1:15" x14ac:dyDescent="0.2">
      <c r="A3556" s="60" t="s">
        <v>10612</v>
      </c>
      <c r="B3556" s="60" t="s">
        <v>4434</v>
      </c>
      <c r="C3556" s="60">
        <v>65</v>
      </c>
      <c r="D3556" s="60" t="s">
        <v>17</v>
      </c>
      <c r="E3556" s="60" t="s">
        <v>10613</v>
      </c>
      <c r="F3556" s="60">
        <v>-9066</v>
      </c>
      <c r="G3556" s="60" t="s">
        <v>45</v>
      </c>
      <c r="H3556" s="60" t="s">
        <v>20</v>
      </c>
      <c r="I3556" s="60">
        <v>128525.42</v>
      </c>
      <c r="J3556" s="60" t="s">
        <v>4120</v>
      </c>
      <c r="K3556" s="60" t="s">
        <v>104</v>
      </c>
      <c r="L3556" s="60" t="s">
        <v>23</v>
      </c>
      <c r="M3556" s="60">
        <v>1.08</v>
      </c>
      <c r="N3556" s="60" t="s">
        <v>24</v>
      </c>
      <c r="O3556" s="60">
        <v>14</v>
      </c>
    </row>
    <row r="3557" spans="1:15" x14ac:dyDescent="0.2">
      <c r="A3557" s="60" t="s">
        <v>10614</v>
      </c>
      <c r="B3557" s="60" t="s">
        <v>10615</v>
      </c>
      <c r="C3557" s="60">
        <v>64</v>
      </c>
      <c r="D3557" s="60" t="s">
        <v>27</v>
      </c>
      <c r="E3557" s="60" t="s">
        <v>10616</v>
      </c>
      <c r="F3557" s="60">
        <v>-6958</v>
      </c>
      <c r="G3557" s="60" t="s">
        <v>37</v>
      </c>
      <c r="H3557" s="60" t="s">
        <v>38</v>
      </c>
      <c r="I3557" s="60">
        <v>137728.21</v>
      </c>
      <c r="J3557" s="60" t="s">
        <v>5565</v>
      </c>
      <c r="K3557" s="60" t="s">
        <v>127</v>
      </c>
      <c r="L3557" s="60" t="s">
        <v>23</v>
      </c>
      <c r="M3557" s="60">
        <v>2.34</v>
      </c>
      <c r="N3557" s="60" t="s">
        <v>41</v>
      </c>
      <c r="O3557" s="60">
        <v>13</v>
      </c>
    </row>
    <row r="3558" spans="1:15" x14ac:dyDescent="0.2">
      <c r="A3558" s="60" t="s">
        <v>10617</v>
      </c>
      <c r="B3558" s="60" t="s">
        <v>1671</v>
      </c>
      <c r="C3558" s="60">
        <v>60</v>
      </c>
      <c r="D3558" s="60" t="s">
        <v>50</v>
      </c>
      <c r="E3558" s="60" t="s">
        <v>10618</v>
      </c>
      <c r="F3558" s="60">
        <v>-9160</v>
      </c>
      <c r="G3558" s="60" t="s">
        <v>99</v>
      </c>
      <c r="H3558" s="60" t="s">
        <v>30</v>
      </c>
      <c r="I3558" s="60">
        <v>104115.08</v>
      </c>
      <c r="J3558" s="60" t="s">
        <v>61</v>
      </c>
      <c r="K3558" s="60" t="s">
        <v>118</v>
      </c>
      <c r="L3558" s="60" t="s">
        <v>73</v>
      </c>
      <c r="M3558" s="60">
        <v>3.37</v>
      </c>
      <c r="N3558" s="60" t="s">
        <v>74</v>
      </c>
      <c r="O3558" s="60">
        <v>15</v>
      </c>
    </row>
    <row r="3559" spans="1:15" x14ac:dyDescent="0.2">
      <c r="A3559" s="60" t="s">
        <v>10619</v>
      </c>
      <c r="B3559" s="60" t="s">
        <v>882</v>
      </c>
      <c r="C3559" s="60">
        <v>52</v>
      </c>
      <c r="D3559" s="60" t="s">
        <v>17</v>
      </c>
      <c r="E3559" s="60" t="s">
        <v>10620</v>
      </c>
      <c r="F3559" s="60">
        <v>-2743</v>
      </c>
      <c r="G3559" s="60" t="s">
        <v>19</v>
      </c>
      <c r="H3559" s="60" t="s">
        <v>20</v>
      </c>
      <c r="I3559" s="60">
        <v>109800.48</v>
      </c>
      <c r="J3559" s="60" t="s">
        <v>1322</v>
      </c>
      <c r="K3559" s="60" t="s">
        <v>136</v>
      </c>
      <c r="L3559" s="60" t="s">
        <v>23</v>
      </c>
      <c r="M3559" s="60">
        <v>3.88</v>
      </c>
      <c r="N3559" s="60" t="s">
        <v>24</v>
      </c>
      <c r="O3559" s="60">
        <v>30</v>
      </c>
    </row>
    <row r="3560" spans="1:15" x14ac:dyDescent="0.2">
      <c r="A3560" s="60" t="s">
        <v>10621</v>
      </c>
      <c r="B3560" s="60" t="s">
        <v>171</v>
      </c>
      <c r="C3560" s="60">
        <v>64</v>
      </c>
      <c r="D3560" s="60" t="s">
        <v>27</v>
      </c>
      <c r="E3560" s="60" t="s">
        <v>10622</v>
      </c>
      <c r="F3560" s="60">
        <v>-5958</v>
      </c>
      <c r="G3560" s="60" t="s">
        <v>99</v>
      </c>
      <c r="H3560" s="60" t="s">
        <v>53</v>
      </c>
      <c r="I3560" s="60">
        <v>74945.36</v>
      </c>
      <c r="J3560" s="60" t="s">
        <v>1322</v>
      </c>
      <c r="K3560" s="60" t="s">
        <v>40</v>
      </c>
      <c r="L3560" s="60" t="s">
        <v>23</v>
      </c>
      <c r="M3560" s="60">
        <v>3.68</v>
      </c>
      <c r="N3560" s="60" t="s">
        <v>74</v>
      </c>
      <c r="O3560" s="60">
        <v>9</v>
      </c>
    </row>
    <row r="3561" spans="1:15" x14ac:dyDescent="0.2">
      <c r="A3561" s="60" t="s">
        <v>10623</v>
      </c>
      <c r="B3561" s="60" t="s">
        <v>10624</v>
      </c>
      <c r="C3561" s="60">
        <v>53</v>
      </c>
      <c r="D3561" s="60" t="s">
        <v>17</v>
      </c>
      <c r="E3561" s="60" t="s">
        <v>10625</v>
      </c>
      <c r="F3561" s="60">
        <v>-10149</v>
      </c>
      <c r="G3561" s="60" t="s">
        <v>94</v>
      </c>
      <c r="H3561" s="60" t="s">
        <v>38</v>
      </c>
      <c r="I3561" s="60">
        <v>128652.77</v>
      </c>
      <c r="J3561" s="60" t="s">
        <v>294</v>
      </c>
      <c r="K3561" s="60" t="s">
        <v>118</v>
      </c>
      <c r="L3561" s="60" t="s">
        <v>23</v>
      </c>
      <c r="M3561" s="60">
        <v>1.77</v>
      </c>
      <c r="N3561" s="60" t="s">
        <v>24</v>
      </c>
      <c r="O3561" s="60">
        <v>11</v>
      </c>
    </row>
    <row r="3562" spans="1:15" x14ac:dyDescent="0.2">
      <c r="A3562" s="60" t="s">
        <v>10626</v>
      </c>
      <c r="B3562" s="60" t="s">
        <v>10627</v>
      </c>
      <c r="C3562" s="60">
        <v>54</v>
      </c>
      <c r="D3562" s="60" t="s">
        <v>27</v>
      </c>
      <c r="E3562" s="60" t="s">
        <v>10628</v>
      </c>
      <c r="F3562" s="60">
        <v>-6285</v>
      </c>
      <c r="G3562" s="60" t="s">
        <v>85</v>
      </c>
      <c r="H3562" s="60" t="s">
        <v>194</v>
      </c>
      <c r="I3562" s="60">
        <v>130527.3</v>
      </c>
      <c r="J3562" s="60" t="s">
        <v>10159</v>
      </c>
      <c r="K3562" s="60" t="s">
        <v>47</v>
      </c>
      <c r="L3562" s="60" t="s">
        <v>73</v>
      </c>
      <c r="M3562" s="60">
        <v>1.45</v>
      </c>
      <c r="N3562" s="60" t="s">
        <v>41</v>
      </c>
      <c r="O3562" s="60">
        <v>32</v>
      </c>
    </row>
    <row r="3563" spans="1:15" x14ac:dyDescent="0.2">
      <c r="A3563" s="60" t="s">
        <v>10629</v>
      </c>
      <c r="B3563" s="60" t="s">
        <v>10630</v>
      </c>
      <c r="C3563" s="60">
        <v>57</v>
      </c>
      <c r="D3563" s="60" t="s">
        <v>27</v>
      </c>
      <c r="E3563" s="60" t="s">
        <v>10631</v>
      </c>
      <c r="F3563" s="60">
        <v>-7947</v>
      </c>
      <c r="G3563" s="60" t="s">
        <v>94</v>
      </c>
      <c r="H3563" s="60" t="s">
        <v>71</v>
      </c>
      <c r="I3563" s="60">
        <v>151452.96</v>
      </c>
      <c r="J3563" s="60" t="s">
        <v>10632</v>
      </c>
      <c r="K3563" s="60" t="s">
        <v>81</v>
      </c>
      <c r="L3563" s="60" t="s">
        <v>32</v>
      </c>
      <c r="M3563" s="60">
        <v>3.67</v>
      </c>
      <c r="N3563" s="60" t="s">
        <v>33</v>
      </c>
      <c r="O3563" s="60">
        <v>39</v>
      </c>
    </row>
    <row r="3564" spans="1:15" x14ac:dyDescent="0.2">
      <c r="A3564" s="60" t="s">
        <v>10633</v>
      </c>
      <c r="B3564" s="60" t="s">
        <v>10634</v>
      </c>
      <c r="C3564" s="60">
        <v>22</v>
      </c>
      <c r="D3564" s="60" t="s">
        <v>17</v>
      </c>
      <c r="E3564" s="60" t="s">
        <v>10635</v>
      </c>
      <c r="F3564" s="60">
        <v>-6839</v>
      </c>
      <c r="G3564" s="60" t="s">
        <v>78</v>
      </c>
      <c r="H3564" s="60" t="s">
        <v>53</v>
      </c>
      <c r="I3564" s="60">
        <v>74874.05</v>
      </c>
      <c r="J3564" s="60" t="s">
        <v>10636</v>
      </c>
      <c r="K3564" s="60" t="s">
        <v>40</v>
      </c>
      <c r="L3564" s="60" t="s">
        <v>23</v>
      </c>
      <c r="M3564" s="60">
        <v>3.83</v>
      </c>
      <c r="N3564" s="60" t="s">
        <v>57</v>
      </c>
      <c r="O3564" s="60">
        <v>14</v>
      </c>
    </row>
    <row r="3565" spans="1:15" x14ac:dyDescent="0.2">
      <c r="A3565" s="60" t="s">
        <v>10637</v>
      </c>
      <c r="B3565" s="60" t="s">
        <v>10638</v>
      </c>
      <c r="C3565" s="60">
        <v>37</v>
      </c>
      <c r="D3565" s="60" t="s">
        <v>50</v>
      </c>
      <c r="E3565" s="60" t="s">
        <v>10639</v>
      </c>
      <c r="F3565" s="60">
        <v>-5707</v>
      </c>
      <c r="G3565" s="60" t="s">
        <v>116</v>
      </c>
      <c r="H3565" s="60" t="s">
        <v>144</v>
      </c>
      <c r="I3565" s="60">
        <v>67503.94</v>
      </c>
      <c r="J3565" s="60" t="s">
        <v>140</v>
      </c>
      <c r="K3565" s="60" t="s">
        <v>22</v>
      </c>
      <c r="L3565" s="60" t="s">
        <v>73</v>
      </c>
      <c r="M3565" s="60">
        <v>3.96</v>
      </c>
      <c r="N3565" s="60" t="s">
        <v>41</v>
      </c>
      <c r="O3565" s="60">
        <v>36</v>
      </c>
    </row>
    <row r="3566" spans="1:15" x14ac:dyDescent="0.2">
      <c r="A3566" s="60" t="s">
        <v>10640</v>
      </c>
      <c r="B3566" s="60" t="s">
        <v>3632</v>
      </c>
      <c r="C3566" s="60">
        <v>62</v>
      </c>
      <c r="D3566" s="60" t="s">
        <v>27</v>
      </c>
      <c r="E3566" s="60" t="s">
        <v>10641</v>
      </c>
      <c r="F3566" s="60">
        <v>-5784</v>
      </c>
      <c r="G3566" s="60" t="s">
        <v>37</v>
      </c>
      <c r="H3566" s="60" t="s">
        <v>20</v>
      </c>
      <c r="I3566" s="60">
        <v>51706.7</v>
      </c>
      <c r="J3566" s="60" t="s">
        <v>1254</v>
      </c>
      <c r="K3566" s="60" t="s">
        <v>118</v>
      </c>
      <c r="L3566" s="60" t="s">
        <v>32</v>
      </c>
      <c r="M3566" s="60">
        <v>4.04</v>
      </c>
      <c r="N3566" s="60" t="s">
        <v>74</v>
      </c>
      <c r="O3566" s="60">
        <v>5</v>
      </c>
    </row>
    <row r="3567" spans="1:15" x14ac:dyDescent="0.2">
      <c r="A3567" s="60" t="s">
        <v>10642</v>
      </c>
      <c r="B3567" s="60" t="s">
        <v>2187</v>
      </c>
      <c r="C3567" s="60">
        <v>31</v>
      </c>
      <c r="D3567" s="60" t="s">
        <v>17</v>
      </c>
      <c r="E3567" s="60" t="s">
        <v>10643</v>
      </c>
      <c r="F3567" s="60">
        <v>-9283</v>
      </c>
      <c r="G3567" s="60" t="s">
        <v>85</v>
      </c>
      <c r="H3567" s="60" t="s">
        <v>173</v>
      </c>
      <c r="I3567" s="60">
        <v>179896.94</v>
      </c>
      <c r="J3567" s="60" t="s">
        <v>3844</v>
      </c>
      <c r="K3567" s="60" t="s">
        <v>55</v>
      </c>
      <c r="L3567" s="60" t="s">
        <v>23</v>
      </c>
      <c r="M3567" s="60">
        <v>1.37</v>
      </c>
      <c r="N3567" s="60" t="s">
        <v>41</v>
      </c>
      <c r="O3567" s="60">
        <v>0</v>
      </c>
    </row>
    <row r="3568" spans="1:15" x14ac:dyDescent="0.2">
      <c r="A3568" s="60" t="s">
        <v>10644</v>
      </c>
      <c r="B3568" s="60" t="s">
        <v>10645</v>
      </c>
      <c r="C3568" s="60">
        <v>48</v>
      </c>
      <c r="D3568" s="60" t="s">
        <v>27</v>
      </c>
      <c r="E3568" s="60" t="s">
        <v>10646</v>
      </c>
      <c r="F3568" s="60">
        <v>-3697</v>
      </c>
      <c r="G3568" s="60" t="s">
        <v>78</v>
      </c>
      <c r="H3568" s="60" t="s">
        <v>194</v>
      </c>
      <c r="I3568" s="60">
        <v>36429.360000000001</v>
      </c>
      <c r="J3568" s="60" t="s">
        <v>6869</v>
      </c>
      <c r="K3568" s="60" t="s">
        <v>104</v>
      </c>
      <c r="L3568" s="60" t="s">
        <v>56</v>
      </c>
      <c r="M3568" s="60">
        <v>2.14</v>
      </c>
      <c r="N3568" s="60" t="s">
        <v>33</v>
      </c>
      <c r="O3568" s="60">
        <v>13</v>
      </c>
    </row>
    <row r="3569" spans="1:15" x14ac:dyDescent="0.2">
      <c r="A3569" s="60" t="s">
        <v>10647</v>
      </c>
      <c r="B3569" s="60" t="s">
        <v>10062</v>
      </c>
      <c r="C3569" s="60">
        <v>58</v>
      </c>
      <c r="D3569" s="60" t="s">
        <v>27</v>
      </c>
      <c r="E3569" s="60" t="s">
        <v>10648</v>
      </c>
      <c r="F3569" s="60">
        <v>-6802</v>
      </c>
      <c r="G3569" s="60" t="s">
        <v>37</v>
      </c>
      <c r="H3569" s="60" t="s">
        <v>144</v>
      </c>
      <c r="I3569" s="60">
        <v>126782.99</v>
      </c>
      <c r="J3569" s="60" t="s">
        <v>3143</v>
      </c>
      <c r="K3569" s="60" t="s">
        <v>136</v>
      </c>
      <c r="L3569" s="60" t="s">
        <v>32</v>
      </c>
      <c r="M3569" s="60">
        <v>2.08</v>
      </c>
      <c r="N3569" s="60" t="s">
        <v>57</v>
      </c>
      <c r="O3569" s="60">
        <v>24</v>
      </c>
    </row>
    <row r="3570" spans="1:15" x14ac:dyDescent="0.2">
      <c r="A3570" s="60" t="s">
        <v>10649</v>
      </c>
      <c r="B3570" s="60" t="s">
        <v>3944</v>
      </c>
      <c r="C3570" s="60">
        <v>59</v>
      </c>
      <c r="D3570" s="60" t="s">
        <v>50</v>
      </c>
      <c r="E3570" s="60" t="s">
        <v>10650</v>
      </c>
      <c r="F3570" s="60">
        <v>-3391</v>
      </c>
      <c r="G3570" s="60" t="s">
        <v>85</v>
      </c>
      <c r="H3570" s="60" t="s">
        <v>194</v>
      </c>
      <c r="I3570" s="60">
        <v>108766.48</v>
      </c>
      <c r="J3570" s="60" t="s">
        <v>5535</v>
      </c>
      <c r="K3570" s="60" t="s">
        <v>127</v>
      </c>
      <c r="L3570" s="60" t="s">
        <v>73</v>
      </c>
      <c r="M3570" s="60">
        <v>2.42</v>
      </c>
      <c r="N3570" s="60" t="s">
        <v>57</v>
      </c>
      <c r="O3570" s="60">
        <v>17</v>
      </c>
    </row>
    <row r="3571" spans="1:15" x14ac:dyDescent="0.2">
      <c r="A3571" s="60" t="s">
        <v>10651</v>
      </c>
      <c r="B3571" s="60" t="s">
        <v>5374</v>
      </c>
      <c r="C3571" s="60">
        <v>50</v>
      </c>
      <c r="D3571" s="60" t="s">
        <v>27</v>
      </c>
      <c r="E3571" s="60" t="s">
        <v>10652</v>
      </c>
      <c r="F3571" s="60">
        <v>-4480</v>
      </c>
      <c r="G3571" s="60" t="s">
        <v>45</v>
      </c>
      <c r="H3571" s="60" t="s">
        <v>194</v>
      </c>
      <c r="I3571" s="60">
        <v>105976.89</v>
      </c>
      <c r="J3571" s="60" t="s">
        <v>6279</v>
      </c>
      <c r="K3571" s="60" t="s">
        <v>81</v>
      </c>
      <c r="L3571" s="60" t="s">
        <v>32</v>
      </c>
      <c r="M3571" s="60">
        <v>3.72</v>
      </c>
      <c r="N3571" s="60" t="s">
        <v>41</v>
      </c>
      <c r="O3571" s="60">
        <v>23</v>
      </c>
    </row>
    <row r="3572" spans="1:15" x14ac:dyDescent="0.2">
      <c r="A3572" s="60" t="s">
        <v>10653</v>
      </c>
      <c r="B3572" s="60" t="s">
        <v>10654</v>
      </c>
      <c r="C3572" s="60">
        <v>58</v>
      </c>
      <c r="D3572" s="60" t="s">
        <v>50</v>
      </c>
      <c r="E3572" s="60" t="s">
        <v>10655</v>
      </c>
      <c r="F3572" s="60">
        <v>-7864</v>
      </c>
      <c r="G3572" s="60" t="s">
        <v>37</v>
      </c>
      <c r="H3572" s="60" t="s">
        <v>71</v>
      </c>
      <c r="I3572" s="60">
        <v>161584.32000000001</v>
      </c>
      <c r="J3572" s="60" t="s">
        <v>7752</v>
      </c>
      <c r="K3572" s="60" t="s">
        <v>81</v>
      </c>
      <c r="L3572" s="60" t="s">
        <v>73</v>
      </c>
      <c r="M3572" s="60">
        <v>2.68</v>
      </c>
      <c r="N3572" s="60" t="s">
        <v>33</v>
      </c>
      <c r="O3572" s="60">
        <v>31</v>
      </c>
    </row>
    <row r="3573" spans="1:15" x14ac:dyDescent="0.2">
      <c r="A3573" s="60" t="s">
        <v>10656</v>
      </c>
      <c r="B3573" s="60" t="s">
        <v>8817</v>
      </c>
      <c r="C3573" s="60">
        <v>26</v>
      </c>
      <c r="D3573" s="60" t="s">
        <v>50</v>
      </c>
      <c r="E3573" s="60" t="s">
        <v>10657</v>
      </c>
      <c r="F3573" s="60">
        <v>-6981</v>
      </c>
      <c r="G3573" s="60" t="s">
        <v>78</v>
      </c>
      <c r="H3573" s="60" t="s">
        <v>20</v>
      </c>
      <c r="I3573" s="60">
        <v>144650.01999999999</v>
      </c>
      <c r="J3573" s="60" t="s">
        <v>10658</v>
      </c>
      <c r="K3573" s="60" t="s">
        <v>104</v>
      </c>
      <c r="L3573" s="60" t="s">
        <v>73</v>
      </c>
      <c r="M3573" s="60">
        <v>2.52</v>
      </c>
      <c r="N3573" s="60" t="s">
        <v>74</v>
      </c>
      <c r="O3573" s="60">
        <v>35</v>
      </c>
    </row>
    <row r="3574" spans="1:15" x14ac:dyDescent="0.2">
      <c r="A3574" s="60" t="s">
        <v>10659</v>
      </c>
      <c r="B3574" s="60" t="s">
        <v>9124</v>
      </c>
      <c r="C3574" s="60">
        <v>23</v>
      </c>
      <c r="D3574" s="60" t="s">
        <v>50</v>
      </c>
      <c r="E3574" s="60" t="s">
        <v>10660</v>
      </c>
      <c r="F3574" s="60">
        <v>-6682</v>
      </c>
      <c r="G3574" s="60" t="s">
        <v>78</v>
      </c>
      <c r="H3574" s="60" t="s">
        <v>71</v>
      </c>
      <c r="I3574" s="60">
        <v>69451.350000000006</v>
      </c>
      <c r="J3574" s="60" t="s">
        <v>72</v>
      </c>
      <c r="K3574" s="60" t="s">
        <v>136</v>
      </c>
      <c r="L3574" s="60" t="s">
        <v>32</v>
      </c>
      <c r="M3574" s="60">
        <v>4.1100000000000003</v>
      </c>
      <c r="N3574" s="60" t="s">
        <v>57</v>
      </c>
      <c r="O3574" s="60">
        <v>39</v>
      </c>
    </row>
    <row r="3575" spans="1:15" x14ac:dyDescent="0.2">
      <c r="A3575" s="60" t="s">
        <v>10661</v>
      </c>
      <c r="B3575" s="60" t="s">
        <v>1195</v>
      </c>
      <c r="C3575" s="60">
        <v>38</v>
      </c>
      <c r="D3575" s="60" t="s">
        <v>17</v>
      </c>
      <c r="E3575" s="60" t="s">
        <v>10662</v>
      </c>
      <c r="F3575" s="60">
        <v>-10138</v>
      </c>
      <c r="G3575" s="60" t="s">
        <v>94</v>
      </c>
      <c r="H3575" s="60" t="s">
        <v>79</v>
      </c>
      <c r="I3575" s="60">
        <v>164841.45000000001</v>
      </c>
      <c r="J3575" s="60" t="s">
        <v>10663</v>
      </c>
      <c r="K3575" s="60" t="s">
        <v>40</v>
      </c>
      <c r="L3575" s="60" t="s">
        <v>23</v>
      </c>
      <c r="M3575" s="60">
        <v>4.99</v>
      </c>
      <c r="N3575" s="60" t="s">
        <v>33</v>
      </c>
      <c r="O3575" s="60">
        <v>9</v>
      </c>
    </row>
    <row r="3576" spans="1:15" x14ac:dyDescent="0.2">
      <c r="A3576" s="60" t="s">
        <v>10664</v>
      </c>
      <c r="B3576" s="60" t="s">
        <v>1237</v>
      </c>
      <c r="C3576" s="60">
        <v>29</v>
      </c>
      <c r="D3576" s="60" t="s">
        <v>27</v>
      </c>
      <c r="E3576" s="60" t="s">
        <v>10665</v>
      </c>
      <c r="F3576" s="60">
        <v>-2917</v>
      </c>
      <c r="G3576" s="60" t="s">
        <v>99</v>
      </c>
      <c r="H3576" s="60" t="s">
        <v>20</v>
      </c>
      <c r="I3576" s="60">
        <v>133222.98000000001</v>
      </c>
      <c r="J3576" s="60" t="s">
        <v>1635</v>
      </c>
      <c r="K3576" s="60" t="s">
        <v>136</v>
      </c>
      <c r="L3576" s="60" t="s">
        <v>32</v>
      </c>
      <c r="M3576" s="60">
        <v>2.15</v>
      </c>
      <c r="N3576" s="60" t="s">
        <v>24</v>
      </c>
      <c r="O3576" s="60">
        <v>11</v>
      </c>
    </row>
    <row r="3577" spans="1:15" x14ac:dyDescent="0.2">
      <c r="A3577" s="60" t="s">
        <v>10666</v>
      </c>
      <c r="B3577" s="60" t="s">
        <v>1717</v>
      </c>
      <c r="C3577" s="60">
        <v>31</v>
      </c>
      <c r="D3577" s="60" t="s">
        <v>27</v>
      </c>
      <c r="E3577" s="60" t="s">
        <v>10667</v>
      </c>
      <c r="F3577" s="60">
        <v>-9586</v>
      </c>
      <c r="G3577" s="60" t="s">
        <v>37</v>
      </c>
      <c r="H3577" s="60" t="s">
        <v>30</v>
      </c>
      <c r="I3577" s="60">
        <v>154349.42000000001</v>
      </c>
      <c r="J3577" s="60" t="s">
        <v>4784</v>
      </c>
      <c r="K3577" s="60" t="s">
        <v>22</v>
      </c>
      <c r="L3577" s="60" t="s">
        <v>56</v>
      </c>
      <c r="M3577" s="60">
        <v>1.94</v>
      </c>
      <c r="N3577" s="60" t="s">
        <v>24</v>
      </c>
      <c r="O3577" s="60">
        <v>38</v>
      </c>
    </row>
    <row r="3578" spans="1:15" x14ac:dyDescent="0.2">
      <c r="A3578" s="60" t="s">
        <v>10668</v>
      </c>
      <c r="B3578" s="60" t="s">
        <v>10669</v>
      </c>
      <c r="C3578" s="60">
        <v>64</v>
      </c>
      <c r="D3578" s="60" t="s">
        <v>17</v>
      </c>
      <c r="E3578" s="60" t="s">
        <v>10670</v>
      </c>
      <c r="F3578" s="60">
        <v>-5702</v>
      </c>
      <c r="G3578" s="60" t="s">
        <v>99</v>
      </c>
      <c r="H3578" s="60" t="s">
        <v>173</v>
      </c>
      <c r="I3578" s="60">
        <v>58098.44</v>
      </c>
      <c r="J3578" s="60" t="s">
        <v>10671</v>
      </c>
      <c r="K3578" s="60" t="s">
        <v>118</v>
      </c>
      <c r="L3578" s="60" t="s">
        <v>73</v>
      </c>
      <c r="M3578" s="60">
        <v>4.66</v>
      </c>
      <c r="N3578" s="60" t="s">
        <v>24</v>
      </c>
      <c r="O3578" s="60">
        <v>40</v>
      </c>
    </row>
    <row r="3579" spans="1:15" x14ac:dyDescent="0.2">
      <c r="A3579" s="60" t="s">
        <v>10672</v>
      </c>
      <c r="B3579" s="60" t="s">
        <v>354</v>
      </c>
      <c r="C3579" s="60">
        <v>44</v>
      </c>
      <c r="D3579" s="60" t="s">
        <v>17</v>
      </c>
      <c r="E3579" s="60" t="s">
        <v>10673</v>
      </c>
      <c r="F3579" s="60">
        <v>-5615</v>
      </c>
      <c r="G3579" s="60" t="s">
        <v>78</v>
      </c>
      <c r="H3579" s="60" t="s">
        <v>71</v>
      </c>
      <c r="I3579" s="60">
        <v>111479.94</v>
      </c>
      <c r="J3579" s="60" t="s">
        <v>10674</v>
      </c>
      <c r="K3579" s="60" t="s">
        <v>62</v>
      </c>
      <c r="L3579" s="60" t="s">
        <v>23</v>
      </c>
      <c r="M3579" s="60">
        <v>3.91</v>
      </c>
      <c r="N3579" s="60" t="s">
        <v>57</v>
      </c>
      <c r="O3579" s="60">
        <v>33</v>
      </c>
    </row>
    <row r="3580" spans="1:15" x14ac:dyDescent="0.2">
      <c r="A3580" s="60" t="s">
        <v>10675</v>
      </c>
      <c r="B3580" s="60" t="s">
        <v>10676</v>
      </c>
      <c r="C3580" s="60">
        <v>54</v>
      </c>
      <c r="D3580" s="60" t="s">
        <v>17</v>
      </c>
      <c r="E3580" s="60" t="s">
        <v>10677</v>
      </c>
      <c r="F3580" s="60">
        <v>-11048</v>
      </c>
      <c r="G3580" s="60" t="s">
        <v>19</v>
      </c>
      <c r="H3580" s="60" t="s">
        <v>20</v>
      </c>
      <c r="I3580" s="60">
        <v>52757.599999999999</v>
      </c>
      <c r="J3580" s="60" t="s">
        <v>3051</v>
      </c>
      <c r="K3580" s="60" t="s">
        <v>127</v>
      </c>
      <c r="L3580" s="60" t="s">
        <v>73</v>
      </c>
      <c r="M3580" s="60">
        <v>1.73</v>
      </c>
      <c r="N3580" s="60" t="s">
        <v>74</v>
      </c>
      <c r="O3580" s="60">
        <v>31</v>
      </c>
    </row>
    <row r="3581" spans="1:15" x14ac:dyDescent="0.2">
      <c r="A3581" s="60" t="s">
        <v>10678</v>
      </c>
      <c r="B3581" s="60" t="s">
        <v>8944</v>
      </c>
      <c r="C3581" s="60">
        <v>37</v>
      </c>
      <c r="D3581" s="60" t="s">
        <v>50</v>
      </c>
      <c r="E3581" s="60" t="s">
        <v>10679</v>
      </c>
      <c r="F3581" s="60">
        <v>-2787</v>
      </c>
      <c r="G3581" s="60" t="s">
        <v>29</v>
      </c>
      <c r="H3581" s="60" t="s">
        <v>194</v>
      </c>
      <c r="I3581" s="60">
        <v>62506.47</v>
      </c>
      <c r="J3581" s="60" t="s">
        <v>2321</v>
      </c>
      <c r="K3581" s="60" t="s">
        <v>127</v>
      </c>
      <c r="L3581" s="60" t="s">
        <v>73</v>
      </c>
      <c r="M3581" s="60">
        <v>2.36</v>
      </c>
      <c r="N3581" s="60" t="s">
        <v>33</v>
      </c>
      <c r="O3581" s="60">
        <v>12</v>
      </c>
    </row>
    <row r="3582" spans="1:15" x14ac:dyDescent="0.2">
      <c r="A3582" s="60" t="s">
        <v>10680</v>
      </c>
      <c r="B3582" s="60" t="s">
        <v>2512</v>
      </c>
      <c r="C3582" s="60">
        <v>58</v>
      </c>
      <c r="D3582" s="60" t="s">
        <v>17</v>
      </c>
      <c r="E3582" s="60" t="s">
        <v>10681</v>
      </c>
      <c r="F3582" s="60">
        <v>-9416</v>
      </c>
      <c r="G3582" s="60" t="s">
        <v>78</v>
      </c>
      <c r="H3582" s="60" t="s">
        <v>144</v>
      </c>
      <c r="I3582" s="60">
        <v>74206.36</v>
      </c>
      <c r="J3582" s="60" t="s">
        <v>1171</v>
      </c>
      <c r="K3582" s="60" t="s">
        <v>127</v>
      </c>
      <c r="L3582" s="60" t="s">
        <v>32</v>
      </c>
      <c r="M3582" s="60">
        <v>1.74</v>
      </c>
      <c r="N3582" s="60" t="s">
        <v>24</v>
      </c>
      <c r="O3582" s="60">
        <v>17</v>
      </c>
    </row>
    <row r="3583" spans="1:15" x14ac:dyDescent="0.2">
      <c r="A3583" s="60" t="s">
        <v>10682</v>
      </c>
      <c r="B3583" s="60" t="s">
        <v>10683</v>
      </c>
      <c r="C3583" s="60">
        <v>62</v>
      </c>
      <c r="D3583" s="60" t="s">
        <v>27</v>
      </c>
      <c r="E3583" s="60" t="s">
        <v>10684</v>
      </c>
      <c r="F3583" s="60">
        <v>-3913</v>
      </c>
      <c r="G3583" s="60" t="s">
        <v>94</v>
      </c>
      <c r="H3583" s="60" t="s">
        <v>30</v>
      </c>
      <c r="I3583" s="60">
        <v>51180.800000000003</v>
      </c>
      <c r="J3583" s="60" t="s">
        <v>2201</v>
      </c>
      <c r="K3583" s="60" t="s">
        <v>47</v>
      </c>
      <c r="L3583" s="60" t="s">
        <v>32</v>
      </c>
      <c r="M3583" s="60">
        <v>2.17</v>
      </c>
      <c r="N3583" s="60" t="s">
        <v>24</v>
      </c>
      <c r="O3583" s="60">
        <v>0</v>
      </c>
    </row>
    <row r="3584" spans="1:15" x14ac:dyDescent="0.2">
      <c r="A3584" s="60" t="s">
        <v>10685</v>
      </c>
      <c r="B3584" s="60" t="s">
        <v>6659</v>
      </c>
      <c r="C3584" s="60">
        <v>63</v>
      </c>
      <c r="D3584" s="60" t="s">
        <v>17</v>
      </c>
      <c r="E3584" s="60" t="s">
        <v>10686</v>
      </c>
      <c r="F3584" s="60">
        <v>-7265</v>
      </c>
      <c r="G3584" s="60" t="s">
        <v>116</v>
      </c>
      <c r="H3584" s="60" t="s">
        <v>79</v>
      </c>
      <c r="I3584" s="60">
        <v>107895.35</v>
      </c>
      <c r="J3584" s="60" t="s">
        <v>2165</v>
      </c>
      <c r="K3584" s="60" t="s">
        <v>127</v>
      </c>
      <c r="L3584" s="60" t="s">
        <v>23</v>
      </c>
      <c r="M3584" s="60">
        <v>4.6900000000000004</v>
      </c>
      <c r="N3584" s="60" t="s">
        <v>74</v>
      </c>
      <c r="O3584" s="60">
        <v>8</v>
      </c>
    </row>
    <row r="3585" spans="1:15" x14ac:dyDescent="0.2">
      <c r="A3585" s="60" t="s">
        <v>10687</v>
      </c>
      <c r="B3585" s="60" t="s">
        <v>5399</v>
      </c>
      <c r="C3585" s="60">
        <v>45</v>
      </c>
      <c r="D3585" s="60" t="s">
        <v>50</v>
      </c>
      <c r="E3585" s="60" t="s">
        <v>10688</v>
      </c>
      <c r="F3585" s="60">
        <v>-9525</v>
      </c>
      <c r="G3585" s="60" t="s">
        <v>52</v>
      </c>
      <c r="H3585" s="60" t="s">
        <v>71</v>
      </c>
      <c r="I3585" s="60">
        <v>42228.27</v>
      </c>
      <c r="J3585" s="60" t="s">
        <v>6695</v>
      </c>
      <c r="K3585" s="60" t="s">
        <v>136</v>
      </c>
      <c r="L3585" s="60" t="s">
        <v>32</v>
      </c>
      <c r="M3585" s="60">
        <v>2.88</v>
      </c>
      <c r="N3585" s="60" t="s">
        <v>24</v>
      </c>
      <c r="O3585" s="60">
        <v>17</v>
      </c>
    </row>
    <row r="3586" spans="1:15" x14ac:dyDescent="0.2">
      <c r="A3586" s="60" t="s">
        <v>10689</v>
      </c>
      <c r="B3586" s="60" t="s">
        <v>5270</v>
      </c>
      <c r="C3586" s="60">
        <v>61</v>
      </c>
      <c r="D3586" s="60" t="s">
        <v>50</v>
      </c>
      <c r="E3586" s="60" t="s">
        <v>10690</v>
      </c>
      <c r="F3586" s="60">
        <v>-8077</v>
      </c>
      <c r="G3586" s="60" t="s">
        <v>52</v>
      </c>
      <c r="H3586" s="60" t="s">
        <v>38</v>
      </c>
      <c r="I3586" s="60">
        <v>126133.83</v>
      </c>
      <c r="J3586" s="60" t="s">
        <v>516</v>
      </c>
      <c r="K3586" s="60" t="s">
        <v>62</v>
      </c>
      <c r="L3586" s="60" t="s">
        <v>32</v>
      </c>
      <c r="M3586" s="60">
        <v>4.26</v>
      </c>
      <c r="N3586" s="60" t="s">
        <v>57</v>
      </c>
      <c r="O3586" s="60">
        <v>13</v>
      </c>
    </row>
    <row r="3587" spans="1:15" x14ac:dyDescent="0.2">
      <c r="A3587" s="60" t="s">
        <v>10691</v>
      </c>
      <c r="B3587" s="60" t="s">
        <v>3441</v>
      </c>
      <c r="C3587" s="60">
        <v>58</v>
      </c>
      <c r="D3587" s="60" t="s">
        <v>50</v>
      </c>
      <c r="E3587" s="60" t="s">
        <v>10692</v>
      </c>
      <c r="F3587" s="60">
        <v>-8253</v>
      </c>
      <c r="G3587" s="60" t="s">
        <v>19</v>
      </c>
      <c r="H3587" s="60" t="s">
        <v>66</v>
      </c>
      <c r="I3587" s="60">
        <v>93825.04</v>
      </c>
      <c r="J3587" s="60" t="s">
        <v>1884</v>
      </c>
      <c r="K3587" s="60" t="s">
        <v>22</v>
      </c>
      <c r="L3587" s="60" t="s">
        <v>23</v>
      </c>
      <c r="M3587" s="60">
        <v>4.5199999999999996</v>
      </c>
      <c r="N3587" s="60" t="s">
        <v>74</v>
      </c>
      <c r="O3587" s="60">
        <v>3</v>
      </c>
    </row>
    <row r="3588" spans="1:15" x14ac:dyDescent="0.2">
      <c r="A3588" s="60" t="s">
        <v>10693</v>
      </c>
      <c r="B3588" s="60" t="s">
        <v>3776</v>
      </c>
      <c r="C3588" s="60">
        <v>40</v>
      </c>
      <c r="D3588" s="60" t="s">
        <v>27</v>
      </c>
      <c r="E3588" s="60" t="s">
        <v>10694</v>
      </c>
      <c r="F3588" s="60">
        <v>-9092</v>
      </c>
      <c r="G3588" s="60" t="s">
        <v>29</v>
      </c>
      <c r="H3588" s="60" t="s">
        <v>144</v>
      </c>
      <c r="I3588" s="60">
        <v>51984.47</v>
      </c>
      <c r="J3588" s="60" t="s">
        <v>9589</v>
      </c>
      <c r="K3588" s="60" t="s">
        <v>55</v>
      </c>
      <c r="L3588" s="60" t="s">
        <v>32</v>
      </c>
      <c r="M3588" s="60">
        <v>1.39</v>
      </c>
      <c r="N3588" s="60" t="s">
        <v>24</v>
      </c>
      <c r="O3588" s="60">
        <v>21</v>
      </c>
    </row>
    <row r="3589" spans="1:15" x14ac:dyDescent="0.2">
      <c r="A3589" s="60" t="s">
        <v>10695</v>
      </c>
      <c r="B3589" s="60" t="s">
        <v>3658</v>
      </c>
      <c r="C3589" s="60">
        <v>27</v>
      </c>
      <c r="D3589" s="60" t="s">
        <v>27</v>
      </c>
      <c r="E3589" s="60" t="s">
        <v>10696</v>
      </c>
      <c r="F3589" s="60">
        <v>-7861</v>
      </c>
      <c r="G3589" s="60" t="s">
        <v>29</v>
      </c>
      <c r="H3589" s="60" t="s">
        <v>20</v>
      </c>
      <c r="I3589" s="60">
        <v>85577.89</v>
      </c>
      <c r="J3589" s="60" t="s">
        <v>10697</v>
      </c>
      <c r="K3589" s="60" t="s">
        <v>81</v>
      </c>
      <c r="L3589" s="60" t="s">
        <v>32</v>
      </c>
      <c r="M3589" s="60">
        <v>3.34</v>
      </c>
      <c r="N3589" s="60" t="s">
        <v>41</v>
      </c>
      <c r="O3589" s="60">
        <v>15</v>
      </c>
    </row>
    <row r="3590" spans="1:15" x14ac:dyDescent="0.2">
      <c r="A3590" s="60" t="s">
        <v>10698</v>
      </c>
      <c r="B3590" s="60" t="s">
        <v>1476</v>
      </c>
      <c r="C3590" s="60">
        <v>50</v>
      </c>
      <c r="D3590" s="60" t="s">
        <v>17</v>
      </c>
      <c r="E3590" s="60" t="s">
        <v>10699</v>
      </c>
      <c r="F3590" s="60">
        <v>-11728</v>
      </c>
      <c r="G3590" s="60" t="s">
        <v>116</v>
      </c>
      <c r="H3590" s="60" t="s">
        <v>173</v>
      </c>
      <c r="I3590" s="60">
        <v>107923.39</v>
      </c>
      <c r="J3590" s="60" t="s">
        <v>5519</v>
      </c>
      <c r="K3590" s="60" t="s">
        <v>104</v>
      </c>
      <c r="L3590" s="60" t="s">
        <v>32</v>
      </c>
      <c r="M3590" s="60">
        <v>4.4400000000000004</v>
      </c>
      <c r="N3590" s="60" t="s">
        <v>24</v>
      </c>
      <c r="O3590" s="60">
        <v>6</v>
      </c>
    </row>
    <row r="3591" spans="1:15" x14ac:dyDescent="0.2">
      <c r="A3591" s="60" t="s">
        <v>10700</v>
      </c>
      <c r="B3591" s="60" t="s">
        <v>1344</v>
      </c>
      <c r="C3591" s="60">
        <v>26</v>
      </c>
      <c r="D3591" s="60" t="s">
        <v>17</v>
      </c>
      <c r="E3591" s="60" t="s">
        <v>10701</v>
      </c>
      <c r="F3591" s="60">
        <v>-5084</v>
      </c>
      <c r="G3591" s="60" t="s">
        <v>94</v>
      </c>
      <c r="H3591" s="60" t="s">
        <v>53</v>
      </c>
      <c r="I3591" s="60">
        <v>82879.47</v>
      </c>
      <c r="J3591" s="60" t="s">
        <v>5506</v>
      </c>
      <c r="K3591" s="60" t="s">
        <v>136</v>
      </c>
      <c r="L3591" s="60" t="s">
        <v>32</v>
      </c>
      <c r="M3591" s="60">
        <v>3.38</v>
      </c>
      <c r="N3591" s="60" t="s">
        <v>57</v>
      </c>
      <c r="O3591" s="60">
        <v>2</v>
      </c>
    </row>
    <row r="3592" spans="1:15" x14ac:dyDescent="0.2">
      <c r="A3592" s="60" t="s">
        <v>10702</v>
      </c>
      <c r="B3592" s="60" t="s">
        <v>10703</v>
      </c>
      <c r="C3592" s="60">
        <v>27</v>
      </c>
      <c r="D3592" s="60" t="s">
        <v>27</v>
      </c>
      <c r="E3592" s="60" t="s">
        <v>10704</v>
      </c>
      <c r="F3592" s="60">
        <v>-5652</v>
      </c>
      <c r="G3592" s="60" t="s">
        <v>94</v>
      </c>
      <c r="H3592" s="60" t="s">
        <v>144</v>
      </c>
      <c r="I3592" s="60">
        <v>87624.67</v>
      </c>
      <c r="J3592" s="60" t="s">
        <v>5565</v>
      </c>
      <c r="K3592" s="60" t="s">
        <v>40</v>
      </c>
      <c r="L3592" s="60" t="s">
        <v>73</v>
      </c>
      <c r="M3592" s="60">
        <v>3.23</v>
      </c>
      <c r="N3592" s="60" t="s">
        <v>24</v>
      </c>
      <c r="O3592" s="60">
        <v>22</v>
      </c>
    </row>
    <row r="3593" spans="1:15" x14ac:dyDescent="0.2">
      <c r="A3593" s="60" t="s">
        <v>10705</v>
      </c>
      <c r="B3593" s="60" t="s">
        <v>1518</v>
      </c>
      <c r="C3593" s="60">
        <v>58</v>
      </c>
      <c r="D3593" s="60" t="s">
        <v>27</v>
      </c>
      <c r="E3593" s="60" t="s">
        <v>10706</v>
      </c>
      <c r="F3593" s="60">
        <v>-8900</v>
      </c>
      <c r="G3593" s="60" t="s">
        <v>37</v>
      </c>
      <c r="H3593" s="60" t="s">
        <v>194</v>
      </c>
      <c r="I3593" s="60">
        <v>106675.25</v>
      </c>
      <c r="J3593" s="60" t="s">
        <v>3009</v>
      </c>
      <c r="K3593" s="60" t="s">
        <v>136</v>
      </c>
      <c r="L3593" s="60" t="s">
        <v>56</v>
      </c>
      <c r="M3593" s="60">
        <v>3.41</v>
      </c>
      <c r="N3593" s="60" t="s">
        <v>33</v>
      </c>
      <c r="O3593" s="60">
        <v>23</v>
      </c>
    </row>
    <row r="3594" spans="1:15" x14ac:dyDescent="0.2">
      <c r="A3594" s="60" t="s">
        <v>10707</v>
      </c>
      <c r="B3594" s="60" t="s">
        <v>10708</v>
      </c>
      <c r="C3594" s="60">
        <v>25</v>
      </c>
      <c r="D3594" s="60" t="s">
        <v>27</v>
      </c>
      <c r="E3594" s="60" t="s">
        <v>10709</v>
      </c>
      <c r="F3594" s="60">
        <v>-7691</v>
      </c>
      <c r="G3594" s="60" t="s">
        <v>116</v>
      </c>
      <c r="H3594" s="60" t="s">
        <v>53</v>
      </c>
      <c r="I3594" s="60">
        <v>155786.51</v>
      </c>
      <c r="J3594" s="60" t="s">
        <v>10710</v>
      </c>
      <c r="K3594" s="60" t="s">
        <v>40</v>
      </c>
      <c r="L3594" s="60" t="s">
        <v>32</v>
      </c>
      <c r="M3594" s="60">
        <v>4.95</v>
      </c>
      <c r="N3594" s="60" t="s">
        <v>33</v>
      </c>
      <c r="O3594" s="60">
        <v>27</v>
      </c>
    </row>
    <row r="3595" spans="1:15" x14ac:dyDescent="0.2">
      <c r="A3595" s="60" t="s">
        <v>10711</v>
      </c>
      <c r="B3595" s="60" t="s">
        <v>5029</v>
      </c>
      <c r="C3595" s="60">
        <v>46</v>
      </c>
      <c r="D3595" s="60" t="s">
        <v>17</v>
      </c>
      <c r="E3595" s="60" t="s">
        <v>10712</v>
      </c>
      <c r="F3595" s="60">
        <v>-9783</v>
      </c>
      <c r="G3595" s="60" t="s">
        <v>29</v>
      </c>
      <c r="H3595" s="60" t="s">
        <v>71</v>
      </c>
      <c r="I3595" s="60">
        <v>106486.56</v>
      </c>
      <c r="J3595" s="60" t="s">
        <v>4643</v>
      </c>
      <c r="K3595" s="60" t="s">
        <v>40</v>
      </c>
      <c r="L3595" s="60" t="s">
        <v>23</v>
      </c>
      <c r="M3595" s="60">
        <v>2.11</v>
      </c>
      <c r="N3595" s="60" t="s">
        <v>33</v>
      </c>
      <c r="O3595" s="60">
        <v>21</v>
      </c>
    </row>
    <row r="3596" spans="1:15" x14ac:dyDescent="0.2">
      <c r="A3596" s="60" t="s">
        <v>10713</v>
      </c>
      <c r="B3596" s="60" t="s">
        <v>1847</v>
      </c>
      <c r="C3596" s="60">
        <v>31</v>
      </c>
      <c r="D3596" s="60" t="s">
        <v>50</v>
      </c>
      <c r="E3596" s="60" t="s">
        <v>1848</v>
      </c>
      <c r="F3596" s="60">
        <v>-2955</v>
      </c>
      <c r="G3596" s="60" t="s">
        <v>37</v>
      </c>
      <c r="H3596" s="60" t="s">
        <v>38</v>
      </c>
      <c r="I3596" s="60">
        <v>148350.95000000001</v>
      </c>
      <c r="J3596" s="60" t="s">
        <v>3475</v>
      </c>
      <c r="K3596" s="60" t="s">
        <v>55</v>
      </c>
      <c r="L3596" s="60" t="s">
        <v>73</v>
      </c>
      <c r="M3596" s="60">
        <v>2.16</v>
      </c>
      <c r="N3596" s="60" t="s">
        <v>41</v>
      </c>
      <c r="O3596" s="60">
        <v>34</v>
      </c>
    </row>
    <row r="3597" spans="1:15" x14ac:dyDescent="0.2">
      <c r="A3597" s="60" t="s">
        <v>10714</v>
      </c>
      <c r="B3597" s="60" t="s">
        <v>955</v>
      </c>
      <c r="C3597" s="60">
        <v>39</v>
      </c>
      <c r="D3597" s="60" t="s">
        <v>27</v>
      </c>
      <c r="E3597" s="60" t="s">
        <v>10715</v>
      </c>
      <c r="F3597" s="60">
        <v>-8539</v>
      </c>
      <c r="G3597" s="60" t="s">
        <v>45</v>
      </c>
      <c r="H3597" s="60" t="s">
        <v>30</v>
      </c>
      <c r="I3597" s="60">
        <v>77057.34</v>
      </c>
      <c r="J3597" s="60" t="s">
        <v>10716</v>
      </c>
      <c r="K3597" s="60" t="s">
        <v>118</v>
      </c>
      <c r="L3597" s="60" t="s">
        <v>56</v>
      </c>
      <c r="M3597" s="60">
        <v>4.6500000000000004</v>
      </c>
      <c r="N3597" s="60" t="s">
        <v>24</v>
      </c>
      <c r="O3597" s="60">
        <v>4</v>
      </c>
    </row>
    <row r="3598" spans="1:15" x14ac:dyDescent="0.2">
      <c r="A3598" s="60" t="s">
        <v>10717</v>
      </c>
      <c r="B3598" s="60" t="s">
        <v>7840</v>
      </c>
      <c r="C3598" s="60">
        <v>24</v>
      </c>
      <c r="D3598" s="60" t="s">
        <v>27</v>
      </c>
      <c r="E3598" s="60" t="s">
        <v>10718</v>
      </c>
      <c r="F3598" s="60">
        <v>-8177</v>
      </c>
      <c r="G3598" s="60" t="s">
        <v>99</v>
      </c>
      <c r="H3598" s="60" t="s">
        <v>38</v>
      </c>
      <c r="I3598" s="60">
        <v>122432.41</v>
      </c>
      <c r="J3598" s="60" t="s">
        <v>1849</v>
      </c>
      <c r="K3598" s="60" t="s">
        <v>136</v>
      </c>
      <c r="L3598" s="60" t="s">
        <v>23</v>
      </c>
      <c r="M3598" s="60">
        <v>4.09</v>
      </c>
      <c r="N3598" s="60" t="s">
        <v>33</v>
      </c>
      <c r="O3598" s="60">
        <v>17</v>
      </c>
    </row>
    <row r="3599" spans="1:15" x14ac:dyDescent="0.2">
      <c r="A3599" s="60" t="s">
        <v>10719</v>
      </c>
      <c r="B3599" s="60" t="s">
        <v>5369</v>
      </c>
      <c r="C3599" s="60">
        <v>22</v>
      </c>
      <c r="D3599" s="60" t="s">
        <v>27</v>
      </c>
      <c r="E3599" s="60" t="s">
        <v>10720</v>
      </c>
      <c r="F3599" s="60">
        <v>-6292</v>
      </c>
      <c r="G3599" s="60" t="s">
        <v>99</v>
      </c>
      <c r="H3599" s="60" t="s">
        <v>79</v>
      </c>
      <c r="I3599" s="60">
        <v>123604.51</v>
      </c>
      <c r="J3599" s="60" t="s">
        <v>7228</v>
      </c>
      <c r="K3599" s="60" t="s">
        <v>22</v>
      </c>
      <c r="L3599" s="60" t="s">
        <v>56</v>
      </c>
      <c r="M3599" s="60">
        <v>4.3499999999999996</v>
      </c>
      <c r="N3599" s="60" t="s">
        <v>74</v>
      </c>
      <c r="O3599" s="60">
        <v>33</v>
      </c>
    </row>
    <row r="3600" spans="1:15" x14ac:dyDescent="0.2">
      <c r="A3600" s="60" t="s">
        <v>10721</v>
      </c>
      <c r="B3600" s="60" t="s">
        <v>10722</v>
      </c>
      <c r="C3600" s="60">
        <v>43</v>
      </c>
      <c r="D3600" s="60" t="s">
        <v>17</v>
      </c>
      <c r="E3600" s="60" t="s">
        <v>10723</v>
      </c>
      <c r="F3600" s="60">
        <v>-8214</v>
      </c>
      <c r="G3600" s="60" t="s">
        <v>85</v>
      </c>
      <c r="H3600" s="60" t="s">
        <v>30</v>
      </c>
      <c r="I3600" s="60">
        <v>96938.01</v>
      </c>
      <c r="J3600" s="60" t="s">
        <v>10724</v>
      </c>
      <c r="K3600" s="60" t="s">
        <v>81</v>
      </c>
      <c r="L3600" s="60" t="s">
        <v>56</v>
      </c>
      <c r="M3600" s="60">
        <v>2.4900000000000002</v>
      </c>
      <c r="N3600" s="60" t="s">
        <v>57</v>
      </c>
      <c r="O3600" s="60">
        <v>28</v>
      </c>
    </row>
    <row r="3601" spans="1:15" x14ac:dyDescent="0.2">
      <c r="A3601" s="60" t="s">
        <v>10725</v>
      </c>
      <c r="B3601" s="60" t="s">
        <v>5433</v>
      </c>
      <c r="C3601" s="60">
        <v>52</v>
      </c>
      <c r="D3601" s="60" t="s">
        <v>50</v>
      </c>
      <c r="E3601" s="60" t="s">
        <v>10726</v>
      </c>
      <c r="F3601" s="60">
        <v>-7198</v>
      </c>
      <c r="G3601" s="60" t="s">
        <v>78</v>
      </c>
      <c r="H3601" s="60" t="s">
        <v>38</v>
      </c>
      <c r="I3601" s="60">
        <v>128956.62</v>
      </c>
      <c r="J3601" s="60" t="s">
        <v>4123</v>
      </c>
      <c r="K3601" s="60" t="s">
        <v>81</v>
      </c>
      <c r="L3601" s="60" t="s">
        <v>32</v>
      </c>
      <c r="M3601" s="60">
        <v>2.54</v>
      </c>
      <c r="N3601" s="60" t="s">
        <v>24</v>
      </c>
      <c r="O3601" s="60">
        <v>30</v>
      </c>
    </row>
    <row r="3602" spans="1:15" x14ac:dyDescent="0.2">
      <c r="A3602" s="60" t="s">
        <v>10727</v>
      </c>
      <c r="B3602" s="60" t="s">
        <v>10728</v>
      </c>
      <c r="C3602" s="60">
        <v>54</v>
      </c>
      <c r="D3602" s="60" t="s">
        <v>50</v>
      </c>
      <c r="E3602" s="60" t="s">
        <v>10729</v>
      </c>
      <c r="F3602" s="60">
        <v>-11143</v>
      </c>
      <c r="G3602" s="60" t="s">
        <v>37</v>
      </c>
      <c r="H3602" s="60" t="s">
        <v>144</v>
      </c>
      <c r="I3602" s="60">
        <v>151985.9</v>
      </c>
      <c r="J3602" s="60" t="s">
        <v>140</v>
      </c>
      <c r="K3602" s="60" t="s">
        <v>40</v>
      </c>
      <c r="L3602" s="60" t="s">
        <v>56</v>
      </c>
      <c r="M3602" s="60">
        <v>4.63</v>
      </c>
      <c r="N3602" s="60" t="s">
        <v>41</v>
      </c>
      <c r="O3602" s="60">
        <v>11</v>
      </c>
    </row>
    <row r="3603" spans="1:15" x14ac:dyDescent="0.2">
      <c r="A3603" s="60" t="s">
        <v>10730</v>
      </c>
      <c r="B3603" s="60" t="s">
        <v>1487</v>
      </c>
      <c r="C3603" s="60">
        <v>36</v>
      </c>
      <c r="D3603" s="60" t="s">
        <v>27</v>
      </c>
      <c r="E3603" s="60" t="s">
        <v>10731</v>
      </c>
      <c r="F3603" s="60">
        <v>-7395</v>
      </c>
      <c r="G3603" s="60" t="s">
        <v>85</v>
      </c>
      <c r="H3603" s="60" t="s">
        <v>144</v>
      </c>
      <c r="I3603" s="60">
        <v>113783.38</v>
      </c>
      <c r="J3603" s="60" t="s">
        <v>3844</v>
      </c>
      <c r="K3603" s="60" t="s">
        <v>40</v>
      </c>
      <c r="L3603" s="60" t="s">
        <v>73</v>
      </c>
      <c r="M3603" s="60">
        <v>2.4900000000000002</v>
      </c>
      <c r="N3603" s="60" t="s">
        <v>74</v>
      </c>
      <c r="O3603" s="60">
        <v>38</v>
      </c>
    </row>
    <row r="3604" spans="1:15" x14ac:dyDescent="0.2">
      <c r="A3604" s="60" t="s">
        <v>10732</v>
      </c>
      <c r="B3604" s="60" t="s">
        <v>10733</v>
      </c>
      <c r="C3604" s="60">
        <v>32</v>
      </c>
      <c r="D3604" s="60" t="s">
        <v>50</v>
      </c>
      <c r="E3604" s="60" t="s">
        <v>10734</v>
      </c>
      <c r="F3604" s="60">
        <v>-4392</v>
      </c>
      <c r="G3604" s="60" t="s">
        <v>94</v>
      </c>
      <c r="H3604" s="60" t="s">
        <v>173</v>
      </c>
      <c r="I3604" s="60">
        <v>59806.38</v>
      </c>
      <c r="J3604" s="60" t="s">
        <v>10735</v>
      </c>
      <c r="K3604" s="60" t="s">
        <v>136</v>
      </c>
      <c r="L3604" s="60" t="s">
        <v>23</v>
      </c>
      <c r="M3604" s="60">
        <v>4.51</v>
      </c>
      <c r="N3604" s="60" t="s">
        <v>24</v>
      </c>
      <c r="O3604" s="60">
        <v>39</v>
      </c>
    </row>
    <row r="3605" spans="1:15" x14ac:dyDescent="0.2">
      <c r="A3605" s="60" t="s">
        <v>10736</v>
      </c>
      <c r="B3605" s="60" t="s">
        <v>10737</v>
      </c>
      <c r="C3605" s="60">
        <v>63</v>
      </c>
      <c r="D3605" s="60" t="s">
        <v>50</v>
      </c>
      <c r="E3605" s="60" t="s">
        <v>10738</v>
      </c>
      <c r="F3605" s="60">
        <v>-9659</v>
      </c>
      <c r="G3605" s="60" t="s">
        <v>37</v>
      </c>
      <c r="H3605" s="60" t="s">
        <v>79</v>
      </c>
      <c r="I3605" s="60">
        <v>43060.26</v>
      </c>
      <c r="J3605" s="60" t="s">
        <v>10710</v>
      </c>
      <c r="K3605" s="60" t="s">
        <v>55</v>
      </c>
      <c r="L3605" s="60" t="s">
        <v>23</v>
      </c>
      <c r="M3605" s="60">
        <v>3.25</v>
      </c>
      <c r="N3605" s="60" t="s">
        <v>24</v>
      </c>
      <c r="O3605" s="60">
        <v>24</v>
      </c>
    </row>
    <row r="3606" spans="1:15" x14ac:dyDescent="0.2">
      <c r="A3606" s="60" t="s">
        <v>10739</v>
      </c>
      <c r="B3606" s="60" t="s">
        <v>10740</v>
      </c>
      <c r="C3606" s="60">
        <v>65</v>
      </c>
      <c r="D3606" s="60" t="s">
        <v>17</v>
      </c>
      <c r="E3606" s="60" t="s">
        <v>10741</v>
      </c>
      <c r="F3606" s="60">
        <v>-6767</v>
      </c>
      <c r="G3606" s="60" t="s">
        <v>29</v>
      </c>
      <c r="H3606" s="60" t="s">
        <v>194</v>
      </c>
      <c r="I3606" s="60">
        <v>149606.65</v>
      </c>
      <c r="J3606" s="60" t="s">
        <v>10742</v>
      </c>
      <c r="K3606" s="60" t="s">
        <v>127</v>
      </c>
      <c r="L3606" s="60" t="s">
        <v>56</v>
      </c>
      <c r="M3606" s="60">
        <v>1.63</v>
      </c>
      <c r="N3606" s="60" t="s">
        <v>57</v>
      </c>
      <c r="O3606" s="60">
        <v>18</v>
      </c>
    </row>
    <row r="3607" spans="1:15" x14ac:dyDescent="0.2">
      <c r="A3607" s="60" t="s">
        <v>10743</v>
      </c>
      <c r="B3607" s="60" t="s">
        <v>10744</v>
      </c>
      <c r="C3607" s="60">
        <v>25</v>
      </c>
      <c r="D3607" s="60" t="s">
        <v>27</v>
      </c>
      <c r="E3607" s="60" t="s">
        <v>10745</v>
      </c>
      <c r="F3607" s="60">
        <v>-10831</v>
      </c>
      <c r="G3607" s="60" t="s">
        <v>45</v>
      </c>
      <c r="H3607" s="60" t="s">
        <v>66</v>
      </c>
      <c r="I3607" s="60">
        <v>117402.11</v>
      </c>
      <c r="J3607" s="60" t="s">
        <v>1992</v>
      </c>
      <c r="K3607" s="60" t="s">
        <v>47</v>
      </c>
      <c r="L3607" s="60" t="s">
        <v>32</v>
      </c>
      <c r="M3607" s="60">
        <v>3.84</v>
      </c>
      <c r="N3607" s="60" t="s">
        <v>57</v>
      </c>
      <c r="O3607" s="60">
        <v>37</v>
      </c>
    </row>
    <row r="3608" spans="1:15" x14ac:dyDescent="0.2">
      <c r="A3608" s="60" t="s">
        <v>10746</v>
      </c>
      <c r="B3608" s="60" t="s">
        <v>712</v>
      </c>
      <c r="C3608" s="60">
        <v>26</v>
      </c>
      <c r="D3608" s="60" t="s">
        <v>27</v>
      </c>
      <c r="E3608" s="60" t="s">
        <v>10747</v>
      </c>
      <c r="F3608" s="60">
        <v>-5336</v>
      </c>
      <c r="G3608" s="60" t="s">
        <v>45</v>
      </c>
      <c r="H3608" s="60" t="s">
        <v>30</v>
      </c>
      <c r="I3608" s="60">
        <v>172693.11</v>
      </c>
      <c r="J3608" s="60" t="s">
        <v>4918</v>
      </c>
      <c r="K3608" s="60" t="s">
        <v>22</v>
      </c>
      <c r="L3608" s="60" t="s">
        <v>56</v>
      </c>
      <c r="M3608" s="60">
        <v>1.41</v>
      </c>
      <c r="N3608" s="60" t="s">
        <v>33</v>
      </c>
      <c r="O3608" s="60">
        <v>26</v>
      </c>
    </row>
    <row r="3609" spans="1:15" x14ac:dyDescent="0.2">
      <c r="A3609" s="60" t="s">
        <v>10748</v>
      </c>
      <c r="B3609" s="60" t="s">
        <v>10749</v>
      </c>
      <c r="C3609" s="60">
        <v>25</v>
      </c>
      <c r="D3609" s="60" t="s">
        <v>17</v>
      </c>
      <c r="E3609" s="60" t="s">
        <v>10750</v>
      </c>
      <c r="F3609" s="60">
        <v>-6439</v>
      </c>
      <c r="G3609" s="60" t="s">
        <v>94</v>
      </c>
      <c r="H3609" s="60" t="s">
        <v>30</v>
      </c>
      <c r="I3609" s="60">
        <v>175809.36</v>
      </c>
      <c r="J3609" s="60" t="s">
        <v>7054</v>
      </c>
      <c r="K3609" s="60" t="s">
        <v>104</v>
      </c>
      <c r="L3609" s="60" t="s">
        <v>32</v>
      </c>
      <c r="M3609" s="60">
        <v>2.79</v>
      </c>
      <c r="N3609" s="60" t="s">
        <v>57</v>
      </c>
      <c r="O3609" s="60">
        <v>10</v>
      </c>
    </row>
    <row r="3610" spans="1:15" x14ac:dyDescent="0.2">
      <c r="A3610" s="60" t="s">
        <v>10751</v>
      </c>
      <c r="B3610" s="60" t="s">
        <v>10752</v>
      </c>
      <c r="C3610" s="60">
        <v>48</v>
      </c>
      <c r="D3610" s="60" t="s">
        <v>27</v>
      </c>
      <c r="E3610" s="60" t="s">
        <v>10753</v>
      </c>
      <c r="F3610" s="60">
        <v>-7907</v>
      </c>
      <c r="G3610" s="60" t="s">
        <v>52</v>
      </c>
      <c r="H3610" s="60" t="s">
        <v>79</v>
      </c>
      <c r="I3610" s="60">
        <v>103244.06</v>
      </c>
      <c r="J3610" s="60" t="s">
        <v>2531</v>
      </c>
      <c r="K3610" s="60" t="s">
        <v>22</v>
      </c>
      <c r="L3610" s="60" t="s">
        <v>56</v>
      </c>
      <c r="M3610" s="60">
        <v>1.22</v>
      </c>
      <c r="N3610" s="60" t="s">
        <v>57</v>
      </c>
      <c r="O3610" s="60">
        <v>13</v>
      </c>
    </row>
    <row r="3611" spans="1:15" x14ac:dyDescent="0.2">
      <c r="A3611" s="60" t="s">
        <v>10754</v>
      </c>
      <c r="B3611" s="60" t="s">
        <v>4293</v>
      </c>
      <c r="C3611" s="60">
        <v>62</v>
      </c>
      <c r="D3611" s="60" t="s">
        <v>17</v>
      </c>
      <c r="E3611" s="60" t="s">
        <v>10755</v>
      </c>
      <c r="F3611" s="60">
        <v>-3264</v>
      </c>
      <c r="G3611" s="60" t="s">
        <v>85</v>
      </c>
      <c r="H3611" s="60" t="s">
        <v>144</v>
      </c>
      <c r="I3611" s="60">
        <v>89799.49</v>
      </c>
      <c r="J3611" s="60" t="s">
        <v>5466</v>
      </c>
      <c r="K3611" s="60" t="s">
        <v>118</v>
      </c>
      <c r="L3611" s="60" t="s">
        <v>73</v>
      </c>
      <c r="M3611" s="60">
        <v>4.1500000000000004</v>
      </c>
      <c r="N3611" s="60" t="s">
        <v>41</v>
      </c>
      <c r="O3611" s="60">
        <v>2</v>
      </c>
    </row>
    <row r="3612" spans="1:15" x14ac:dyDescent="0.2">
      <c r="A3612" s="60" t="s">
        <v>10756</v>
      </c>
      <c r="B3612" s="60" t="s">
        <v>10757</v>
      </c>
      <c r="C3612" s="60">
        <v>25</v>
      </c>
      <c r="D3612" s="60" t="s">
        <v>27</v>
      </c>
      <c r="E3612" s="60" t="s">
        <v>10758</v>
      </c>
      <c r="F3612" s="60">
        <v>-3759</v>
      </c>
      <c r="G3612" s="60" t="s">
        <v>78</v>
      </c>
      <c r="H3612" s="60" t="s">
        <v>71</v>
      </c>
      <c r="I3612" s="60">
        <v>59544.74</v>
      </c>
      <c r="J3612" s="60" t="s">
        <v>5636</v>
      </c>
      <c r="K3612" s="60" t="s">
        <v>118</v>
      </c>
      <c r="L3612" s="60" t="s">
        <v>32</v>
      </c>
      <c r="M3612" s="60">
        <v>4.5</v>
      </c>
      <c r="N3612" s="60" t="s">
        <v>57</v>
      </c>
      <c r="O3612" s="60">
        <v>2</v>
      </c>
    </row>
    <row r="3613" spans="1:15" x14ac:dyDescent="0.2">
      <c r="A3613" s="60" t="s">
        <v>10759</v>
      </c>
      <c r="B3613" s="60" t="s">
        <v>2881</v>
      </c>
      <c r="C3613" s="60">
        <v>24</v>
      </c>
      <c r="D3613" s="60" t="s">
        <v>27</v>
      </c>
      <c r="E3613" s="60" t="s">
        <v>10760</v>
      </c>
      <c r="F3613" s="60">
        <v>-3753</v>
      </c>
      <c r="G3613" s="60" t="s">
        <v>29</v>
      </c>
      <c r="H3613" s="60" t="s">
        <v>38</v>
      </c>
      <c r="I3613" s="60">
        <v>63410.080000000002</v>
      </c>
      <c r="J3613" s="60" t="s">
        <v>7377</v>
      </c>
      <c r="K3613" s="60" t="s">
        <v>127</v>
      </c>
      <c r="L3613" s="60" t="s">
        <v>23</v>
      </c>
      <c r="M3613" s="60">
        <v>1.02</v>
      </c>
      <c r="N3613" s="60" t="s">
        <v>41</v>
      </c>
      <c r="O3613" s="60">
        <v>29</v>
      </c>
    </row>
    <row r="3614" spans="1:15" x14ac:dyDescent="0.2">
      <c r="A3614" s="60" t="s">
        <v>10761</v>
      </c>
      <c r="B3614" s="60" t="s">
        <v>3525</v>
      </c>
      <c r="C3614" s="60">
        <v>55</v>
      </c>
      <c r="D3614" s="60" t="s">
        <v>50</v>
      </c>
      <c r="E3614" s="60" t="s">
        <v>10762</v>
      </c>
      <c r="F3614" s="60">
        <v>-3997</v>
      </c>
      <c r="G3614" s="60" t="s">
        <v>116</v>
      </c>
      <c r="H3614" s="60" t="s">
        <v>38</v>
      </c>
      <c r="I3614" s="60">
        <v>79212.75</v>
      </c>
      <c r="J3614" s="60" t="s">
        <v>7593</v>
      </c>
      <c r="K3614" s="60" t="s">
        <v>104</v>
      </c>
      <c r="L3614" s="60" t="s">
        <v>32</v>
      </c>
      <c r="M3614" s="60">
        <v>4.34</v>
      </c>
      <c r="N3614" s="60" t="s">
        <v>57</v>
      </c>
      <c r="O3614" s="60">
        <v>9</v>
      </c>
    </row>
    <row r="3615" spans="1:15" x14ac:dyDescent="0.2">
      <c r="A3615" s="60" t="s">
        <v>10763</v>
      </c>
      <c r="B3615" s="60" t="s">
        <v>155</v>
      </c>
      <c r="C3615" s="60">
        <v>45</v>
      </c>
      <c r="D3615" s="60" t="s">
        <v>27</v>
      </c>
      <c r="E3615" s="60" t="s">
        <v>10764</v>
      </c>
      <c r="F3615" s="60">
        <v>-4165</v>
      </c>
      <c r="G3615" s="60" t="s">
        <v>52</v>
      </c>
      <c r="H3615" s="60" t="s">
        <v>173</v>
      </c>
      <c r="I3615" s="60">
        <v>108496.08</v>
      </c>
      <c r="J3615" s="60" t="s">
        <v>9882</v>
      </c>
      <c r="K3615" s="60" t="s">
        <v>136</v>
      </c>
      <c r="L3615" s="60" t="s">
        <v>56</v>
      </c>
      <c r="M3615" s="60">
        <v>2.78</v>
      </c>
      <c r="N3615" s="60" t="s">
        <v>74</v>
      </c>
      <c r="O3615" s="60">
        <v>4</v>
      </c>
    </row>
    <row r="3616" spans="1:15" x14ac:dyDescent="0.2">
      <c r="A3616" s="60" t="s">
        <v>10765</v>
      </c>
      <c r="B3616" s="60" t="s">
        <v>10766</v>
      </c>
      <c r="C3616" s="60">
        <v>31</v>
      </c>
      <c r="D3616" s="60" t="s">
        <v>50</v>
      </c>
      <c r="E3616" s="60" t="s">
        <v>10767</v>
      </c>
      <c r="F3616" s="60">
        <v>-8809</v>
      </c>
      <c r="G3616" s="60" t="s">
        <v>37</v>
      </c>
      <c r="H3616" s="60" t="s">
        <v>173</v>
      </c>
      <c r="I3616" s="60">
        <v>40224.870000000003</v>
      </c>
      <c r="J3616" s="60" t="s">
        <v>3294</v>
      </c>
      <c r="K3616" s="60" t="s">
        <v>81</v>
      </c>
      <c r="L3616" s="60" t="s">
        <v>32</v>
      </c>
      <c r="M3616" s="60">
        <v>4.5999999999999996</v>
      </c>
      <c r="N3616" s="60" t="s">
        <v>74</v>
      </c>
      <c r="O3616" s="60">
        <v>33</v>
      </c>
    </row>
    <row r="3617" spans="1:15" x14ac:dyDescent="0.2">
      <c r="A3617" s="60" t="s">
        <v>10768</v>
      </c>
      <c r="B3617" s="60" t="s">
        <v>3154</v>
      </c>
      <c r="C3617" s="60">
        <v>42</v>
      </c>
      <c r="D3617" s="60" t="s">
        <v>50</v>
      </c>
      <c r="E3617" s="60" t="s">
        <v>10769</v>
      </c>
      <c r="F3617" s="60">
        <v>-7315</v>
      </c>
      <c r="G3617" s="60" t="s">
        <v>94</v>
      </c>
      <c r="H3617" s="60" t="s">
        <v>173</v>
      </c>
      <c r="I3617" s="60">
        <v>124564.82</v>
      </c>
      <c r="J3617" s="60" t="s">
        <v>3207</v>
      </c>
      <c r="K3617" s="60" t="s">
        <v>22</v>
      </c>
      <c r="L3617" s="60" t="s">
        <v>32</v>
      </c>
      <c r="M3617" s="60">
        <v>2.1800000000000002</v>
      </c>
      <c r="N3617" s="60" t="s">
        <v>33</v>
      </c>
      <c r="O3617" s="60">
        <v>8</v>
      </c>
    </row>
    <row r="3618" spans="1:15" x14ac:dyDescent="0.2">
      <c r="A3618" s="60" t="s">
        <v>10770</v>
      </c>
      <c r="B3618" s="60" t="s">
        <v>3201</v>
      </c>
      <c r="C3618" s="60">
        <v>37</v>
      </c>
      <c r="D3618" s="60" t="s">
        <v>50</v>
      </c>
      <c r="E3618" s="60" t="s">
        <v>10771</v>
      </c>
      <c r="F3618" s="60">
        <v>-9233</v>
      </c>
      <c r="G3618" s="60" t="s">
        <v>37</v>
      </c>
      <c r="H3618" s="60" t="s">
        <v>194</v>
      </c>
      <c r="I3618" s="60">
        <v>107962.02</v>
      </c>
      <c r="J3618" s="60" t="s">
        <v>2400</v>
      </c>
      <c r="K3618" s="60" t="s">
        <v>136</v>
      </c>
      <c r="L3618" s="60" t="s">
        <v>32</v>
      </c>
      <c r="M3618" s="60">
        <v>1.61</v>
      </c>
      <c r="N3618" s="60" t="s">
        <v>24</v>
      </c>
      <c r="O3618" s="60">
        <v>1</v>
      </c>
    </row>
    <row r="3619" spans="1:15" x14ac:dyDescent="0.2">
      <c r="A3619" s="60" t="s">
        <v>10772</v>
      </c>
      <c r="B3619" s="60" t="s">
        <v>10773</v>
      </c>
      <c r="C3619" s="60">
        <v>35</v>
      </c>
      <c r="D3619" s="60" t="s">
        <v>17</v>
      </c>
      <c r="E3619" s="60" t="s">
        <v>10774</v>
      </c>
      <c r="F3619" s="60">
        <v>-5297</v>
      </c>
      <c r="G3619" s="60" t="s">
        <v>19</v>
      </c>
      <c r="H3619" s="60" t="s">
        <v>20</v>
      </c>
      <c r="I3619" s="60">
        <v>95221.52</v>
      </c>
      <c r="J3619" s="60" t="s">
        <v>2265</v>
      </c>
      <c r="K3619" s="60" t="s">
        <v>40</v>
      </c>
      <c r="L3619" s="60" t="s">
        <v>73</v>
      </c>
      <c r="M3619" s="60">
        <v>2.23</v>
      </c>
      <c r="N3619" s="60" t="s">
        <v>24</v>
      </c>
      <c r="O3619" s="60">
        <v>11</v>
      </c>
    </row>
    <row r="3620" spans="1:15" x14ac:dyDescent="0.2">
      <c r="A3620" s="60" t="s">
        <v>10775</v>
      </c>
      <c r="B3620" s="60" t="s">
        <v>10776</v>
      </c>
      <c r="C3620" s="60">
        <v>53</v>
      </c>
      <c r="D3620" s="60" t="s">
        <v>17</v>
      </c>
      <c r="E3620" s="60" t="s">
        <v>10777</v>
      </c>
      <c r="F3620" s="60">
        <v>-3020</v>
      </c>
      <c r="G3620" s="60" t="s">
        <v>45</v>
      </c>
      <c r="H3620" s="60" t="s">
        <v>194</v>
      </c>
      <c r="I3620" s="60">
        <v>123760.19</v>
      </c>
      <c r="J3620" s="60" t="s">
        <v>4551</v>
      </c>
      <c r="K3620" s="60" t="s">
        <v>22</v>
      </c>
      <c r="L3620" s="60" t="s">
        <v>56</v>
      </c>
      <c r="M3620" s="60">
        <v>2.67</v>
      </c>
      <c r="N3620" s="60" t="s">
        <v>41</v>
      </c>
      <c r="O3620" s="60">
        <v>27</v>
      </c>
    </row>
    <row r="3621" spans="1:15" x14ac:dyDescent="0.2">
      <c r="A3621" s="60" t="s">
        <v>10778</v>
      </c>
      <c r="B3621" s="60" t="s">
        <v>10225</v>
      </c>
      <c r="C3621" s="60">
        <v>46</v>
      </c>
      <c r="D3621" s="60" t="s">
        <v>27</v>
      </c>
      <c r="E3621" s="60" t="s">
        <v>10779</v>
      </c>
      <c r="F3621" s="60">
        <v>-9383</v>
      </c>
      <c r="G3621" s="60" t="s">
        <v>116</v>
      </c>
      <c r="H3621" s="60" t="s">
        <v>38</v>
      </c>
      <c r="I3621" s="60">
        <v>121741.61</v>
      </c>
      <c r="J3621" s="60" t="s">
        <v>3953</v>
      </c>
      <c r="K3621" s="60" t="s">
        <v>22</v>
      </c>
      <c r="L3621" s="60" t="s">
        <v>73</v>
      </c>
      <c r="M3621" s="60">
        <v>4.17</v>
      </c>
      <c r="N3621" s="60" t="s">
        <v>41</v>
      </c>
      <c r="O3621" s="60">
        <v>7</v>
      </c>
    </row>
    <row r="3622" spans="1:15" x14ac:dyDescent="0.2">
      <c r="A3622" s="60" t="s">
        <v>10780</v>
      </c>
      <c r="B3622" s="60" t="s">
        <v>3065</v>
      </c>
      <c r="C3622" s="60">
        <v>60</v>
      </c>
      <c r="D3622" s="60" t="s">
        <v>50</v>
      </c>
      <c r="E3622" s="60" t="s">
        <v>10781</v>
      </c>
      <c r="F3622" s="60">
        <v>-10506</v>
      </c>
      <c r="G3622" s="60" t="s">
        <v>116</v>
      </c>
      <c r="H3622" s="60" t="s">
        <v>194</v>
      </c>
      <c r="I3622" s="60">
        <v>166846.57</v>
      </c>
      <c r="J3622" s="60" t="s">
        <v>5037</v>
      </c>
      <c r="K3622" s="60" t="s">
        <v>40</v>
      </c>
      <c r="L3622" s="60" t="s">
        <v>56</v>
      </c>
      <c r="M3622" s="60">
        <v>3.87</v>
      </c>
      <c r="N3622" s="60" t="s">
        <v>74</v>
      </c>
      <c r="O3622" s="60">
        <v>15</v>
      </c>
    </row>
    <row r="3623" spans="1:15" x14ac:dyDescent="0.2">
      <c r="A3623" s="60" t="s">
        <v>10782</v>
      </c>
      <c r="B3623" s="60" t="s">
        <v>10195</v>
      </c>
      <c r="C3623" s="60">
        <v>50</v>
      </c>
      <c r="D3623" s="60" t="s">
        <v>27</v>
      </c>
      <c r="E3623" s="60" t="s">
        <v>10783</v>
      </c>
      <c r="F3623" s="60">
        <v>-4502</v>
      </c>
      <c r="G3623" s="60" t="s">
        <v>94</v>
      </c>
      <c r="H3623" s="60" t="s">
        <v>20</v>
      </c>
      <c r="I3623" s="60">
        <v>143225.07999999999</v>
      </c>
      <c r="J3623" s="60" t="s">
        <v>4041</v>
      </c>
      <c r="K3623" s="60" t="s">
        <v>55</v>
      </c>
      <c r="L3623" s="60" t="s">
        <v>56</v>
      </c>
      <c r="M3623" s="60">
        <v>4.08</v>
      </c>
      <c r="N3623" s="60" t="s">
        <v>24</v>
      </c>
      <c r="O3623" s="60">
        <v>11</v>
      </c>
    </row>
    <row r="3624" spans="1:15" x14ac:dyDescent="0.2">
      <c r="A3624" s="60" t="s">
        <v>10784</v>
      </c>
      <c r="B3624" s="60" t="s">
        <v>10785</v>
      </c>
      <c r="C3624" s="60">
        <v>46</v>
      </c>
      <c r="D3624" s="60" t="s">
        <v>50</v>
      </c>
      <c r="E3624" s="60" t="s">
        <v>10786</v>
      </c>
      <c r="F3624" s="60">
        <v>-11089</v>
      </c>
      <c r="G3624" s="60" t="s">
        <v>116</v>
      </c>
      <c r="H3624" s="60" t="s">
        <v>53</v>
      </c>
      <c r="I3624" s="60">
        <v>107444.81</v>
      </c>
      <c r="J3624" s="60" t="s">
        <v>2500</v>
      </c>
      <c r="K3624" s="60" t="s">
        <v>127</v>
      </c>
      <c r="L3624" s="60" t="s">
        <v>73</v>
      </c>
      <c r="M3624" s="60">
        <v>4.92</v>
      </c>
      <c r="N3624" s="60" t="s">
        <v>33</v>
      </c>
      <c r="O3624" s="60">
        <v>21</v>
      </c>
    </row>
    <row r="3625" spans="1:15" x14ac:dyDescent="0.2">
      <c r="A3625" s="60" t="s">
        <v>10787</v>
      </c>
      <c r="B3625" s="60" t="s">
        <v>10788</v>
      </c>
      <c r="C3625" s="60">
        <v>63</v>
      </c>
      <c r="D3625" s="60" t="s">
        <v>27</v>
      </c>
      <c r="E3625" s="60" t="s">
        <v>10789</v>
      </c>
      <c r="F3625" s="60">
        <v>-2533</v>
      </c>
      <c r="G3625" s="60" t="s">
        <v>78</v>
      </c>
      <c r="H3625" s="60" t="s">
        <v>71</v>
      </c>
      <c r="I3625" s="60">
        <v>158219.53</v>
      </c>
      <c r="J3625" s="60" t="s">
        <v>4634</v>
      </c>
      <c r="K3625" s="60" t="s">
        <v>104</v>
      </c>
      <c r="L3625" s="60" t="s">
        <v>56</v>
      </c>
      <c r="M3625" s="60">
        <v>2.31</v>
      </c>
      <c r="N3625" s="60" t="s">
        <v>57</v>
      </c>
      <c r="O3625" s="60">
        <v>18</v>
      </c>
    </row>
    <row r="3626" spans="1:15" x14ac:dyDescent="0.2">
      <c r="A3626" s="60" t="s">
        <v>10790</v>
      </c>
      <c r="B3626" s="60" t="s">
        <v>10791</v>
      </c>
      <c r="C3626" s="60">
        <v>57</v>
      </c>
      <c r="D3626" s="60" t="s">
        <v>17</v>
      </c>
      <c r="E3626" s="60" t="s">
        <v>10792</v>
      </c>
      <c r="F3626" s="60">
        <v>-5734</v>
      </c>
      <c r="G3626" s="60" t="s">
        <v>116</v>
      </c>
      <c r="H3626" s="60" t="s">
        <v>173</v>
      </c>
      <c r="I3626" s="60">
        <v>139870.39000000001</v>
      </c>
      <c r="J3626" s="60" t="s">
        <v>8487</v>
      </c>
      <c r="K3626" s="60" t="s">
        <v>62</v>
      </c>
      <c r="L3626" s="60" t="s">
        <v>56</v>
      </c>
      <c r="M3626" s="60">
        <v>2.67</v>
      </c>
      <c r="N3626" s="60" t="s">
        <v>24</v>
      </c>
      <c r="O3626" s="60">
        <v>8</v>
      </c>
    </row>
    <row r="3627" spans="1:15" x14ac:dyDescent="0.2">
      <c r="A3627" s="60" t="s">
        <v>10793</v>
      </c>
      <c r="B3627" s="60" t="s">
        <v>9117</v>
      </c>
      <c r="C3627" s="60">
        <v>55</v>
      </c>
      <c r="D3627" s="60" t="s">
        <v>17</v>
      </c>
      <c r="E3627" s="60" t="s">
        <v>10794</v>
      </c>
      <c r="F3627" s="60">
        <v>-8484</v>
      </c>
      <c r="G3627" s="60" t="s">
        <v>94</v>
      </c>
      <c r="H3627" s="60" t="s">
        <v>173</v>
      </c>
      <c r="I3627" s="60">
        <v>78973.58</v>
      </c>
      <c r="J3627" s="60" t="s">
        <v>10795</v>
      </c>
      <c r="K3627" s="60" t="s">
        <v>55</v>
      </c>
      <c r="L3627" s="60" t="s">
        <v>23</v>
      </c>
      <c r="M3627" s="60">
        <v>4.8899999999999997</v>
      </c>
      <c r="N3627" s="60" t="s">
        <v>24</v>
      </c>
      <c r="O3627" s="60">
        <v>39</v>
      </c>
    </row>
    <row r="3628" spans="1:15" x14ac:dyDescent="0.2">
      <c r="A3628" s="60" t="s">
        <v>10796</v>
      </c>
      <c r="B3628" s="60" t="s">
        <v>4394</v>
      </c>
      <c r="C3628" s="60">
        <v>29</v>
      </c>
      <c r="D3628" s="60" t="s">
        <v>27</v>
      </c>
      <c r="E3628" s="60" t="s">
        <v>10797</v>
      </c>
      <c r="F3628" s="60">
        <v>-8925</v>
      </c>
      <c r="G3628" s="60" t="s">
        <v>19</v>
      </c>
      <c r="H3628" s="60" t="s">
        <v>38</v>
      </c>
      <c r="I3628" s="60">
        <v>46308.34</v>
      </c>
      <c r="J3628" s="60" t="s">
        <v>570</v>
      </c>
      <c r="K3628" s="60" t="s">
        <v>40</v>
      </c>
      <c r="L3628" s="60" t="s">
        <v>56</v>
      </c>
      <c r="M3628" s="60">
        <v>4.88</v>
      </c>
      <c r="N3628" s="60" t="s">
        <v>74</v>
      </c>
      <c r="O3628" s="60">
        <v>19</v>
      </c>
    </row>
    <row r="3629" spans="1:15" x14ac:dyDescent="0.2">
      <c r="A3629" s="60" t="s">
        <v>10798</v>
      </c>
      <c r="B3629" s="60" t="s">
        <v>7269</v>
      </c>
      <c r="C3629" s="60">
        <v>27</v>
      </c>
      <c r="D3629" s="60" t="s">
        <v>50</v>
      </c>
      <c r="E3629" s="60" t="s">
        <v>10799</v>
      </c>
      <c r="F3629" s="60">
        <v>-4398</v>
      </c>
      <c r="G3629" s="60" t="s">
        <v>29</v>
      </c>
      <c r="H3629" s="60" t="s">
        <v>53</v>
      </c>
      <c r="I3629" s="60">
        <v>65720.259999999995</v>
      </c>
      <c r="J3629" s="60" t="s">
        <v>3391</v>
      </c>
      <c r="K3629" s="60" t="s">
        <v>47</v>
      </c>
      <c r="L3629" s="60" t="s">
        <v>73</v>
      </c>
      <c r="M3629" s="60">
        <v>1.64</v>
      </c>
      <c r="N3629" s="60" t="s">
        <v>74</v>
      </c>
      <c r="O3629" s="60">
        <v>7</v>
      </c>
    </row>
    <row r="3630" spans="1:15" x14ac:dyDescent="0.2">
      <c r="A3630" s="60" t="s">
        <v>10800</v>
      </c>
      <c r="B3630" s="60" t="s">
        <v>3023</v>
      </c>
      <c r="C3630" s="60">
        <v>51</v>
      </c>
      <c r="D3630" s="60" t="s">
        <v>17</v>
      </c>
      <c r="E3630" s="60" t="s">
        <v>10801</v>
      </c>
      <c r="F3630" s="60">
        <v>-2734</v>
      </c>
      <c r="G3630" s="60" t="s">
        <v>29</v>
      </c>
      <c r="H3630" s="60" t="s">
        <v>30</v>
      </c>
      <c r="I3630" s="60">
        <v>165262.32999999999</v>
      </c>
      <c r="J3630" s="60" t="s">
        <v>8539</v>
      </c>
      <c r="K3630" s="60" t="s">
        <v>62</v>
      </c>
      <c r="L3630" s="60" t="s">
        <v>23</v>
      </c>
      <c r="M3630" s="60">
        <v>2.48</v>
      </c>
      <c r="N3630" s="60" t="s">
        <v>41</v>
      </c>
      <c r="O3630" s="60">
        <v>38</v>
      </c>
    </row>
    <row r="3631" spans="1:15" x14ac:dyDescent="0.2">
      <c r="A3631" s="60" t="s">
        <v>10802</v>
      </c>
      <c r="B3631" s="60" t="s">
        <v>6840</v>
      </c>
      <c r="C3631" s="60">
        <v>30</v>
      </c>
      <c r="D3631" s="60" t="s">
        <v>27</v>
      </c>
      <c r="E3631" s="60" t="s">
        <v>10803</v>
      </c>
      <c r="F3631" s="60">
        <v>-2918</v>
      </c>
      <c r="G3631" s="60" t="s">
        <v>45</v>
      </c>
      <c r="H3631" s="60" t="s">
        <v>144</v>
      </c>
      <c r="I3631" s="60">
        <v>128447.08</v>
      </c>
      <c r="J3631" s="60" t="s">
        <v>8187</v>
      </c>
      <c r="K3631" s="60" t="s">
        <v>81</v>
      </c>
      <c r="L3631" s="60" t="s">
        <v>73</v>
      </c>
      <c r="M3631" s="60">
        <v>1.88</v>
      </c>
      <c r="N3631" s="60" t="s">
        <v>74</v>
      </c>
      <c r="O3631" s="60">
        <v>8</v>
      </c>
    </row>
    <row r="3632" spans="1:15" x14ac:dyDescent="0.2">
      <c r="A3632" s="60" t="s">
        <v>10804</v>
      </c>
      <c r="B3632" s="60" t="s">
        <v>1522</v>
      </c>
      <c r="C3632" s="60">
        <v>36</v>
      </c>
      <c r="D3632" s="60" t="s">
        <v>27</v>
      </c>
      <c r="E3632" s="60" t="s">
        <v>10805</v>
      </c>
      <c r="F3632" s="60">
        <v>-8151</v>
      </c>
      <c r="G3632" s="60" t="s">
        <v>37</v>
      </c>
      <c r="H3632" s="60" t="s">
        <v>66</v>
      </c>
      <c r="I3632" s="60">
        <v>117049.7</v>
      </c>
      <c r="J3632" s="60" t="s">
        <v>425</v>
      </c>
      <c r="K3632" s="60" t="s">
        <v>40</v>
      </c>
      <c r="L3632" s="60" t="s">
        <v>56</v>
      </c>
      <c r="M3632" s="60">
        <v>3.51</v>
      </c>
      <c r="N3632" s="60" t="s">
        <v>57</v>
      </c>
      <c r="O3632" s="60">
        <v>0</v>
      </c>
    </row>
    <row r="3633" spans="1:15" x14ac:dyDescent="0.2">
      <c r="A3633" s="60" t="s">
        <v>10806</v>
      </c>
      <c r="B3633" s="60" t="s">
        <v>5864</v>
      </c>
      <c r="C3633" s="60">
        <v>33</v>
      </c>
      <c r="D3633" s="60" t="s">
        <v>50</v>
      </c>
      <c r="E3633" s="60" t="s">
        <v>10807</v>
      </c>
      <c r="F3633" s="60">
        <v>-8807</v>
      </c>
      <c r="G3633" s="60" t="s">
        <v>94</v>
      </c>
      <c r="H3633" s="60" t="s">
        <v>66</v>
      </c>
      <c r="I3633" s="60">
        <v>141805.38</v>
      </c>
      <c r="J3633" s="60" t="s">
        <v>3446</v>
      </c>
      <c r="K3633" s="60" t="s">
        <v>136</v>
      </c>
      <c r="L3633" s="60" t="s">
        <v>23</v>
      </c>
      <c r="M3633" s="60">
        <v>2.2400000000000002</v>
      </c>
      <c r="N3633" s="60" t="s">
        <v>74</v>
      </c>
      <c r="O3633" s="60">
        <v>3</v>
      </c>
    </row>
    <row r="3634" spans="1:15" x14ac:dyDescent="0.2">
      <c r="A3634" s="60" t="s">
        <v>10808</v>
      </c>
      <c r="B3634" s="60" t="s">
        <v>7313</v>
      </c>
      <c r="C3634" s="60">
        <v>36</v>
      </c>
      <c r="D3634" s="60" t="s">
        <v>17</v>
      </c>
      <c r="E3634" s="60" t="s">
        <v>10809</v>
      </c>
      <c r="F3634" s="60">
        <v>-6393</v>
      </c>
      <c r="G3634" s="60" t="s">
        <v>19</v>
      </c>
      <c r="H3634" s="60" t="s">
        <v>194</v>
      </c>
      <c r="I3634" s="60">
        <v>158326.88</v>
      </c>
      <c r="J3634" s="60" t="s">
        <v>7535</v>
      </c>
      <c r="K3634" s="60" t="s">
        <v>104</v>
      </c>
      <c r="L3634" s="60" t="s">
        <v>73</v>
      </c>
      <c r="M3634" s="60">
        <v>1.54</v>
      </c>
      <c r="N3634" s="60" t="s">
        <v>24</v>
      </c>
      <c r="O3634" s="60">
        <v>1</v>
      </c>
    </row>
    <row r="3635" spans="1:15" x14ac:dyDescent="0.2">
      <c r="A3635" s="60" t="s">
        <v>10810</v>
      </c>
      <c r="B3635" s="60" t="s">
        <v>307</v>
      </c>
      <c r="C3635" s="60">
        <v>38</v>
      </c>
      <c r="D3635" s="60" t="s">
        <v>17</v>
      </c>
      <c r="E3635" s="60" t="s">
        <v>10811</v>
      </c>
      <c r="F3635" s="60">
        <v>-4957</v>
      </c>
      <c r="G3635" s="60" t="s">
        <v>85</v>
      </c>
      <c r="H3635" s="60" t="s">
        <v>30</v>
      </c>
      <c r="I3635" s="60">
        <v>155890.68</v>
      </c>
      <c r="J3635" s="60" t="s">
        <v>1677</v>
      </c>
      <c r="K3635" s="60" t="s">
        <v>118</v>
      </c>
      <c r="L3635" s="60" t="s">
        <v>23</v>
      </c>
      <c r="M3635" s="60">
        <v>2.65</v>
      </c>
      <c r="N3635" s="60" t="s">
        <v>33</v>
      </c>
      <c r="O3635" s="60">
        <v>8</v>
      </c>
    </row>
    <row r="3636" spans="1:15" x14ac:dyDescent="0.2">
      <c r="A3636" s="60" t="s">
        <v>10812</v>
      </c>
      <c r="B3636" s="60" t="s">
        <v>10813</v>
      </c>
      <c r="C3636" s="60">
        <v>60</v>
      </c>
      <c r="D3636" s="60" t="s">
        <v>50</v>
      </c>
      <c r="E3636" s="60" t="s">
        <v>10814</v>
      </c>
      <c r="F3636" s="60">
        <v>-10436</v>
      </c>
      <c r="G3636" s="60" t="s">
        <v>116</v>
      </c>
      <c r="H3636" s="60" t="s">
        <v>79</v>
      </c>
      <c r="I3636" s="60">
        <v>72636.89</v>
      </c>
      <c r="J3636" s="60" t="s">
        <v>4156</v>
      </c>
      <c r="K3636" s="60" t="s">
        <v>127</v>
      </c>
      <c r="L3636" s="60" t="s">
        <v>73</v>
      </c>
      <c r="M3636" s="60">
        <v>2.95</v>
      </c>
      <c r="N3636" s="60" t="s">
        <v>33</v>
      </c>
      <c r="O3636" s="60">
        <v>8</v>
      </c>
    </row>
    <row r="3637" spans="1:15" x14ac:dyDescent="0.2">
      <c r="A3637" s="60" t="s">
        <v>10815</v>
      </c>
      <c r="B3637" s="60" t="s">
        <v>2236</v>
      </c>
      <c r="C3637" s="60">
        <v>52</v>
      </c>
      <c r="D3637" s="60" t="s">
        <v>27</v>
      </c>
      <c r="E3637" s="60" t="s">
        <v>10816</v>
      </c>
      <c r="F3637" s="60">
        <v>-9459</v>
      </c>
      <c r="G3637" s="60" t="s">
        <v>52</v>
      </c>
      <c r="H3637" s="60" t="s">
        <v>20</v>
      </c>
      <c r="I3637" s="60">
        <v>171678.03</v>
      </c>
      <c r="J3637" s="60" t="s">
        <v>4950</v>
      </c>
      <c r="K3637" s="60" t="s">
        <v>55</v>
      </c>
      <c r="L3637" s="60" t="s">
        <v>32</v>
      </c>
      <c r="M3637" s="60">
        <v>4.7</v>
      </c>
      <c r="N3637" s="60" t="s">
        <v>33</v>
      </c>
      <c r="O3637" s="60">
        <v>21</v>
      </c>
    </row>
    <row r="3638" spans="1:15" x14ac:dyDescent="0.2">
      <c r="A3638" s="60" t="s">
        <v>10817</v>
      </c>
      <c r="B3638" s="60" t="s">
        <v>244</v>
      </c>
      <c r="C3638" s="60">
        <v>40</v>
      </c>
      <c r="D3638" s="60" t="s">
        <v>27</v>
      </c>
      <c r="E3638" s="60" t="s">
        <v>10818</v>
      </c>
      <c r="F3638" s="60">
        <v>-4731</v>
      </c>
      <c r="G3638" s="60" t="s">
        <v>19</v>
      </c>
      <c r="H3638" s="60" t="s">
        <v>144</v>
      </c>
      <c r="I3638" s="60">
        <v>36366.47</v>
      </c>
      <c r="J3638" s="60" t="s">
        <v>6575</v>
      </c>
      <c r="K3638" s="60" t="s">
        <v>127</v>
      </c>
      <c r="L3638" s="60" t="s">
        <v>56</v>
      </c>
      <c r="M3638" s="60">
        <v>1.47</v>
      </c>
      <c r="N3638" s="60" t="s">
        <v>41</v>
      </c>
      <c r="O3638" s="60">
        <v>28</v>
      </c>
    </row>
    <row r="3639" spans="1:15" x14ac:dyDescent="0.2">
      <c r="A3639" s="60" t="s">
        <v>10819</v>
      </c>
      <c r="B3639" s="60" t="s">
        <v>129</v>
      </c>
      <c r="C3639" s="60">
        <v>39</v>
      </c>
      <c r="D3639" s="60" t="s">
        <v>50</v>
      </c>
      <c r="E3639" s="60" t="s">
        <v>10820</v>
      </c>
      <c r="F3639" s="60">
        <v>-3147</v>
      </c>
      <c r="G3639" s="60" t="s">
        <v>37</v>
      </c>
      <c r="H3639" s="60" t="s">
        <v>79</v>
      </c>
      <c r="I3639" s="60">
        <v>137002.26999999999</v>
      </c>
      <c r="J3639" s="60" t="s">
        <v>2860</v>
      </c>
      <c r="K3639" s="60" t="s">
        <v>104</v>
      </c>
      <c r="L3639" s="60" t="s">
        <v>56</v>
      </c>
      <c r="M3639" s="60">
        <v>4.7300000000000004</v>
      </c>
      <c r="N3639" s="60" t="s">
        <v>41</v>
      </c>
      <c r="O3639" s="60">
        <v>38</v>
      </c>
    </row>
    <row r="3640" spans="1:15" x14ac:dyDescent="0.2">
      <c r="A3640" s="60" t="s">
        <v>10821</v>
      </c>
      <c r="B3640" s="60" t="s">
        <v>9334</v>
      </c>
      <c r="C3640" s="60">
        <v>37</v>
      </c>
      <c r="D3640" s="60" t="s">
        <v>17</v>
      </c>
      <c r="E3640" s="60" t="s">
        <v>10822</v>
      </c>
      <c r="F3640" s="60">
        <v>-2431</v>
      </c>
      <c r="G3640" s="60" t="s">
        <v>45</v>
      </c>
      <c r="H3640" s="60" t="s">
        <v>53</v>
      </c>
      <c r="I3640" s="60">
        <v>129881.36</v>
      </c>
      <c r="J3640" s="60" t="s">
        <v>1700</v>
      </c>
      <c r="K3640" s="60" t="s">
        <v>62</v>
      </c>
      <c r="L3640" s="60" t="s">
        <v>32</v>
      </c>
      <c r="M3640" s="60">
        <v>3.38</v>
      </c>
      <c r="N3640" s="60" t="s">
        <v>24</v>
      </c>
      <c r="O3640" s="60">
        <v>40</v>
      </c>
    </row>
    <row r="3641" spans="1:15" x14ac:dyDescent="0.2">
      <c r="A3641" s="60" t="s">
        <v>10823</v>
      </c>
      <c r="B3641" s="60" t="s">
        <v>2348</v>
      </c>
      <c r="C3641" s="60">
        <v>35</v>
      </c>
      <c r="D3641" s="60" t="s">
        <v>50</v>
      </c>
      <c r="E3641" s="60" t="s">
        <v>10824</v>
      </c>
      <c r="F3641" s="60">
        <v>-6321</v>
      </c>
      <c r="G3641" s="60" t="s">
        <v>19</v>
      </c>
      <c r="H3641" s="60" t="s">
        <v>53</v>
      </c>
      <c r="I3641" s="60">
        <v>153485.23000000001</v>
      </c>
      <c r="J3641" s="60" t="s">
        <v>2292</v>
      </c>
      <c r="K3641" s="60" t="s">
        <v>81</v>
      </c>
      <c r="L3641" s="60" t="s">
        <v>73</v>
      </c>
      <c r="M3641" s="60">
        <v>3.12</v>
      </c>
      <c r="N3641" s="60" t="s">
        <v>41</v>
      </c>
      <c r="O3641" s="60">
        <v>2</v>
      </c>
    </row>
    <row r="3642" spans="1:15" x14ac:dyDescent="0.2">
      <c r="A3642" s="60" t="s">
        <v>10825</v>
      </c>
      <c r="B3642" s="60" t="s">
        <v>10826</v>
      </c>
      <c r="C3642" s="60">
        <v>28</v>
      </c>
      <c r="D3642" s="60" t="s">
        <v>17</v>
      </c>
      <c r="E3642" s="60" t="s">
        <v>10827</v>
      </c>
      <c r="F3642" s="60">
        <v>-7569</v>
      </c>
      <c r="G3642" s="60" t="s">
        <v>19</v>
      </c>
      <c r="H3642" s="60" t="s">
        <v>79</v>
      </c>
      <c r="I3642" s="60">
        <v>69454.320000000007</v>
      </c>
      <c r="J3642" s="60" t="s">
        <v>7404</v>
      </c>
      <c r="K3642" s="60" t="s">
        <v>62</v>
      </c>
      <c r="L3642" s="60" t="s">
        <v>32</v>
      </c>
      <c r="M3642" s="60">
        <v>2.65</v>
      </c>
      <c r="N3642" s="60" t="s">
        <v>33</v>
      </c>
      <c r="O3642" s="60">
        <v>36</v>
      </c>
    </row>
    <row r="3643" spans="1:15" x14ac:dyDescent="0.2">
      <c r="A3643" s="60" t="s">
        <v>10828</v>
      </c>
      <c r="B3643" s="60" t="s">
        <v>10829</v>
      </c>
      <c r="C3643" s="60">
        <v>29</v>
      </c>
      <c r="D3643" s="60" t="s">
        <v>50</v>
      </c>
      <c r="E3643" s="60" t="s">
        <v>10830</v>
      </c>
      <c r="F3643" s="60">
        <v>-7148</v>
      </c>
      <c r="G3643" s="60" t="s">
        <v>116</v>
      </c>
      <c r="H3643" s="60" t="s">
        <v>30</v>
      </c>
      <c r="I3643" s="60">
        <v>115213.22</v>
      </c>
      <c r="J3643" s="60" t="s">
        <v>4921</v>
      </c>
      <c r="K3643" s="60" t="s">
        <v>118</v>
      </c>
      <c r="L3643" s="60" t="s">
        <v>56</v>
      </c>
      <c r="M3643" s="60">
        <v>1.28</v>
      </c>
      <c r="N3643" s="60" t="s">
        <v>74</v>
      </c>
      <c r="O3643" s="60">
        <v>14</v>
      </c>
    </row>
    <row r="3644" spans="1:15" x14ac:dyDescent="0.2">
      <c r="A3644" s="60" t="s">
        <v>10831</v>
      </c>
      <c r="B3644" s="60" t="s">
        <v>1327</v>
      </c>
      <c r="C3644" s="60">
        <v>60</v>
      </c>
      <c r="D3644" s="60" t="s">
        <v>27</v>
      </c>
      <c r="E3644" s="60" t="s">
        <v>10832</v>
      </c>
      <c r="F3644" s="60">
        <v>-11110</v>
      </c>
      <c r="G3644" s="60" t="s">
        <v>52</v>
      </c>
      <c r="H3644" s="60" t="s">
        <v>71</v>
      </c>
      <c r="I3644" s="60">
        <v>167383.39000000001</v>
      </c>
      <c r="J3644" s="60" t="s">
        <v>2917</v>
      </c>
      <c r="K3644" s="60" t="s">
        <v>81</v>
      </c>
      <c r="L3644" s="60" t="s">
        <v>32</v>
      </c>
      <c r="M3644" s="60">
        <v>2.3199999999999998</v>
      </c>
      <c r="N3644" s="60" t="s">
        <v>24</v>
      </c>
      <c r="O3644" s="60">
        <v>30</v>
      </c>
    </row>
    <row r="3645" spans="1:15" x14ac:dyDescent="0.2">
      <c r="A3645" s="60" t="s">
        <v>10833</v>
      </c>
      <c r="B3645" s="60" t="s">
        <v>6488</v>
      </c>
      <c r="C3645" s="60">
        <v>49</v>
      </c>
      <c r="D3645" s="60" t="s">
        <v>50</v>
      </c>
      <c r="E3645" s="60" t="s">
        <v>10834</v>
      </c>
      <c r="F3645" s="60">
        <v>-6096</v>
      </c>
      <c r="G3645" s="60" t="s">
        <v>19</v>
      </c>
      <c r="H3645" s="60" t="s">
        <v>66</v>
      </c>
      <c r="I3645" s="60">
        <v>46954.66</v>
      </c>
      <c r="J3645" s="60" t="s">
        <v>726</v>
      </c>
      <c r="K3645" s="60" t="s">
        <v>22</v>
      </c>
      <c r="L3645" s="60" t="s">
        <v>32</v>
      </c>
      <c r="M3645" s="60">
        <v>4.7300000000000004</v>
      </c>
      <c r="N3645" s="60" t="s">
        <v>41</v>
      </c>
      <c r="O3645" s="60">
        <v>34</v>
      </c>
    </row>
    <row r="3646" spans="1:15" x14ac:dyDescent="0.2">
      <c r="A3646" s="60" t="s">
        <v>10835</v>
      </c>
      <c r="B3646" s="60" t="s">
        <v>3531</v>
      </c>
      <c r="C3646" s="60">
        <v>52</v>
      </c>
      <c r="D3646" s="60" t="s">
        <v>17</v>
      </c>
      <c r="E3646" s="60" t="s">
        <v>10836</v>
      </c>
      <c r="F3646" s="60">
        <v>-9872</v>
      </c>
      <c r="G3646" s="60" t="s">
        <v>94</v>
      </c>
      <c r="H3646" s="60" t="s">
        <v>173</v>
      </c>
      <c r="I3646" s="60">
        <v>49920.39</v>
      </c>
      <c r="J3646" s="60" t="s">
        <v>3009</v>
      </c>
      <c r="K3646" s="60" t="s">
        <v>104</v>
      </c>
      <c r="L3646" s="60" t="s">
        <v>56</v>
      </c>
      <c r="M3646" s="60">
        <v>4.16</v>
      </c>
      <c r="N3646" s="60" t="s">
        <v>74</v>
      </c>
      <c r="O3646" s="60">
        <v>37</v>
      </c>
    </row>
    <row r="3647" spans="1:15" x14ac:dyDescent="0.2">
      <c r="A3647" s="60" t="s">
        <v>10837</v>
      </c>
      <c r="B3647" s="60" t="s">
        <v>2334</v>
      </c>
      <c r="C3647" s="60">
        <v>44</v>
      </c>
      <c r="D3647" s="60" t="s">
        <v>27</v>
      </c>
      <c r="E3647" s="60" t="s">
        <v>10838</v>
      </c>
      <c r="F3647" s="60">
        <v>-4014</v>
      </c>
      <c r="G3647" s="60" t="s">
        <v>78</v>
      </c>
      <c r="H3647" s="60" t="s">
        <v>20</v>
      </c>
      <c r="I3647" s="60">
        <v>80490.720000000001</v>
      </c>
      <c r="J3647" s="60" t="s">
        <v>6462</v>
      </c>
      <c r="K3647" s="60" t="s">
        <v>104</v>
      </c>
      <c r="L3647" s="60" t="s">
        <v>73</v>
      </c>
      <c r="M3647" s="60">
        <v>3.26</v>
      </c>
      <c r="N3647" s="60" t="s">
        <v>33</v>
      </c>
      <c r="O3647" s="60">
        <v>18</v>
      </c>
    </row>
    <row r="3648" spans="1:15" x14ac:dyDescent="0.2">
      <c r="A3648" s="60" t="s">
        <v>10839</v>
      </c>
      <c r="B3648" s="60" t="s">
        <v>2026</v>
      </c>
      <c r="C3648" s="60">
        <v>40</v>
      </c>
      <c r="D3648" s="60" t="s">
        <v>17</v>
      </c>
      <c r="E3648" s="60" t="s">
        <v>10840</v>
      </c>
      <c r="F3648" s="60">
        <v>-2982</v>
      </c>
      <c r="G3648" s="60" t="s">
        <v>19</v>
      </c>
      <c r="H3648" s="60" t="s">
        <v>173</v>
      </c>
      <c r="I3648" s="60">
        <v>90320.51</v>
      </c>
      <c r="J3648" s="60" t="s">
        <v>3953</v>
      </c>
      <c r="K3648" s="60" t="s">
        <v>118</v>
      </c>
      <c r="L3648" s="60" t="s">
        <v>73</v>
      </c>
      <c r="M3648" s="60">
        <v>2.25</v>
      </c>
      <c r="N3648" s="60" t="s">
        <v>74</v>
      </c>
      <c r="O3648" s="60">
        <v>10</v>
      </c>
    </row>
    <row r="3649" spans="1:15" x14ac:dyDescent="0.2">
      <c r="A3649" s="60" t="s">
        <v>10841</v>
      </c>
      <c r="B3649" s="60" t="s">
        <v>10842</v>
      </c>
      <c r="C3649" s="60">
        <v>30</v>
      </c>
      <c r="D3649" s="60" t="s">
        <v>27</v>
      </c>
      <c r="E3649" s="60" t="s">
        <v>10843</v>
      </c>
      <c r="F3649" s="60">
        <v>-1903</v>
      </c>
      <c r="G3649" s="60" t="s">
        <v>99</v>
      </c>
      <c r="H3649" s="60" t="s">
        <v>66</v>
      </c>
      <c r="I3649" s="60">
        <v>71224.34</v>
      </c>
      <c r="J3649" s="60" t="s">
        <v>2893</v>
      </c>
      <c r="K3649" s="60" t="s">
        <v>62</v>
      </c>
      <c r="L3649" s="60" t="s">
        <v>23</v>
      </c>
      <c r="M3649" s="60">
        <v>3.2</v>
      </c>
      <c r="N3649" s="60" t="s">
        <v>24</v>
      </c>
      <c r="O3649" s="60">
        <v>9</v>
      </c>
    </row>
    <row r="3650" spans="1:15" x14ac:dyDescent="0.2">
      <c r="A3650" s="60" t="s">
        <v>10844</v>
      </c>
      <c r="B3650" s="60" t="s">
        <v>10845</v>
      </c>
      <c r="C3650" s="60">
        <v>27</v>
      </c>
      <c r="D3650" s="60" t="s">
        <v>50</v>
      </c>
      <c r="E3650" s="60" t="s">
        <v>10846</v>
      </c>
      <c r="F3650" s="60">
        <v>-5066</v>
      </c>
      <c r="G3650" s="60" t="s">
        <v>45</v>
      </c>
      <c r="H3650" s="60" t="s">
        <v>79</v>
      </c>
      <c r="I3650" s="60">
        <v>141528.12</v>
      </c>
      <c r="J3650" s="60" t="s">
        <v>5285</v>
      </c>
      <c r="K3650" s="60" t="s">
        <v>127</v>
      </c>
      <c r="L3650" s="60" t="s">
        <v>56</v>
      </c>
      <c r="M3650" s="60">
        <v>1.31</v>
      </c>
      <c r="N3650" s="60" t="s">
        <v>33</v>
      </c>
      <c r="O3650" s="60">
        <v>32</v>
      </c>
    </row>
    <row r="3651" spans="1:15" x14ac:dyDescent="0.2">
      <c r="A3651" s="60" t="s">
        <v>10847</v>
      </c>
      <c r="B3651" s="60" t="s">
        <v>7881</v>
      </c>
      <c r="C3651" s="60">
        <v>42</v>
      </c>
      <c r="D3651" s="60" t="s">
        <v>50</v>
      </c>
      <c r="E3651" s="60" t="s">
        <v>10848</v>
      </c>
      <c r="F3651" s="60">
        <v>-1597</v>
      </c>
      <c r="G3651" s="60" t="s">
        <v>94</v>
      </c>
      <c r="H3651" s="60" t="s">
        <v>194</v>
      </c>
      <c r="I3651" s="60">
        <v>148471.76999999999</v>
      </c>
      <c r="J3651" s="60" t="s">
        <v>6904</v>
      </c>
      <c r="K3651" s="60" t="s">
        <v>40</v>
      </c>
      <c r="L3651" s="60" t="s">
        <v>56</v>
      </c>
      <c r="M3651" s="60">
        <v>2.88</v>
      </c>
      <c r="N3651" s="60" t="s">
        <v>33</v>
      </c>
      <c r="O3651" s="60">
        <v>7</v>
      </c>
    </row>
    <row r="3652" spans="1:15" x14ac:dyDescent="0.2">
      <c r="A3652" s="60" t="s">
        <v>10849</v>
      </c>
      <c r="B3652" s="60" t="s">
        <v>8045</v>
      </c>
      <c r="C3652" s="60">
        <v>48</v>
      </c>
      <c r="D3652" s="60" t="s">
        <v>17</v>
      </c>
      <c r="E3652" s="60" t="s">
        <v>10850</v>
      </c>
      <c r="F3652" s="60">
        <v>-5354</v>
      </c>
      <c r="G3652" s="60" t="s">
        <v>19</v>
      </c>
      <c r="H3652" s="60" t="s">
        <v>66</v>
      </c>
      <c r="I3652" s="60">
        <v>70450.399999999994</v>
      </c>
      <c r="J3652" s="60" t="s">
        <v>2125</v>
      </c>
      <c r="K3652" s="60" t="s">
        <v>55</v>
      </c>
      <c r="L3652" s="60" t="s">
        <v>73</v>
      </c>
      <c r="M3652" s="60">
        <v>1.89</v>
      </c>
      <c r="N3652" s="60" t="s">
        <v>24</v>
      </c>
      <c r="O3652" s="60">
        <v>27</v>
      </c>
    </row>
    <row r="3653" spans="1:15" x14ac:dyDescent="0.2">
      <c r="A3653" s="60" t="s">
        <v>10851</v>
      </c>
      <c r="B3653" s="60" t="s">
        <v>6099</v>
      </c>
      <c r="C3653" s="60">
        <v>43</v>
      </c>
      <c r="D3653" s="60" t="s">
        <v>50</v>
      </c>
      <c r="E3653" s="60" t="s">
        <v>10852</v>
      </c>
      <c r="F3653" s="60">
        <v>-10418</v>
      </c>
      <c r="G3653" s="60" t="s">
        <v>29</v>
      </c>
      <c r="H3653" s="60" t="s">
        <v>66</v>
      </c>
      <c r="I3653" s="60">
        <v>161840.31</v>
      </c>
      <c r="J3653" s="60" t="s">
        <v>2353</v>
      </c>
      <c r="K3653" s="60" t="s">
        <v>22</v>
      </c>
      <c r="L3653" s="60" t="s">
        <v>32</v>
      </c>
      <c r="M3653" s="60">
        <v>4.3099999999999996</v>
      </c>
      <c r="N3653" s="60" t="s">
        <v>33</v>
      </c>
      <c r="O3653" s="60">
        <v>1</v>
      </c>
    </row>
    <row r="3654" spans="1:15" x14ac:dyDescent="0.2">
      <c r="A3654" s="60" t="s">
        <v>10853</v>
      </c>
      <c r="B3654" s="60" t="s">
        <v>5354</v>
      </c>
      <c r="C3654" s="60">
        <v>46</v>
      </c>
      <c r="D3654" s="60" t="s">
        <v>50</v>
      </c>
      <c r="E3654" s="60" t="s">
        <v>10854</v>
      </c>
      <c r="F3654" s="60">
        <v>-7590</v>
      </c>
      <c r="G3654" s="60" t="s">
        <v>45</v>
      </c>
      <c r="H3654" s="60" t="s">
        <v>20</v>
      </c>
      <c r="I3654" s="60">
        <v>170791.93</v>
      </c>
      <c r="J3654" s="60" t="s">
        <v>1128</v>
      </c>
      <c r="K3654" s="60" t="s">
        <v>55</v>
      </c>
      <c r="L3654" s="60" t="s">
        <v>56</v>
      </c>
      <c r="M3654" s="60">
        <v>1.33</v>
      </c>
      <c r="N3654" s="60" t="s">
        <v>74</v>
      </c>
      <c r="O3654" s="60">
        <v>26</v>
      </c>
    </row>
    <row r="3655" spans="1:15" x14ac:dyDescent="0.2">
      <c r="A3655" s="60" t="s">
        <v>10855</v>
      </c>
      <c r="B3655" s="60" t="s">
        <v>10856</v>
      </c>
      <c r="C3655" s="60">
        <v>48</v>
      </c>
      <c r="D3655" s="60" t="s">
        <v>50</v>
      </c>
      <c r="E3655" s="60" t="s">
        <v>10857</v>
      </c>
      <c r="F3655" s="60">
        <v>-4492</v>
      </c>
      <c r="G3655" s="60" t="s">
        <v>29</v>
      </c>
      <c r="H3655" s="60" t="s">
        <v>194</v>
      </c>
      <c r="I3655" s="60">
        <v>106985.61</v>
      </c>
      <c r="J3655" s="60" t="s">
        <v>9589</v>
      </c>
      <c r="K3655" s="60" t="s">
        <v>136</v>
      </c>
      <c r="L3655" s="60" t="s">
        <v>73</v>
      </c>
      <c r="M3655" s="60">
        <v>1.26</v>
      </c>
      <c r="N3655" s="60" t="s">
        <v>33</v>
      </c>
      <c r="O3655" s="60">
        <v>0</v>
      </c>
    </row>
    <row r="3656" spans="1:15" x14ac:dyDescent="0.2">
      <c r="A3656" s="60" t="s">
        <v>10858</v>
      </c>
      <c r="B3656" s="60" t="s">
        <v>8437</v>
      </c>
      <c r="C3656" s="60">
        <v>38</v>
      </c>
      <c r="D3656" s="60" t="s">
        <v>27</v>
      </c>
      <c r="E3656" s="60" t="s">
        <v>10859</v>
      </c>
      <c r="F3656" s="60">
        <v>-6922</v>
      </c>
      <c r="G3656" s="60" t="s">
        <v>85</v>
      </c>
      <c r="H3656" s="60" t="s">
        <v>30</v>
      </c>
      <c r="I3656" s="60">
        <v>81161.149999999994</v>
      </c>
      <c r="J3656" s="60" t="s">
        <v>6613</v>
      </c>
      <c r="K3656" s="60" t="s">
        <v>104</v>
      </c>
      <c r="L3656" s="60" t="s">
        <v>23</v>
      </c>
      <c r="M3656" s="60">
        <v>1.03</v>
      </c>
      <c r="N3656" s="60" t="s">
        <v>74</v>
      </c>
      <c r="O3656" s="60">
        <v>35</v>
      </c>
    </row>
    <row r="3657" spans="1:15" x14ac:dyDescent="0.2">
      <c r="A3657" s="60" t="s">
        <v>10860</v>
      </c>
      <c r="B3657" s="60" t="s">
        <v>2209</v>
      </c>
      <c r="C3657" s="60">
        <v>31</v>
      </c>
      <c r="D3657" s="60" t="s">
        <v>27</v>
      </c>
      <c r="E3657" s="60" t="s">
        <v>10861</v>
      </c>
      <c r="F3657" s="60">
        <v>-8254</v>
      </c>
      <c r="G3657" s="60" t="s">
        <v>99</v>
      </c>
      <c r="H3657" s="60" t="s">
        <v>20</v>
      </c>
      <c r="I3657" s="60">
        <v>163671.16</v>
      </c>
      <c r="J3657" s="60" t="s">
        <v>9046</v>
      </c>
      <c r="K3657" s="60" t="s">
        <v>127</v>
      </c>
      <c r="L3657" s="60" t="s">
        <v>32</v>
      </c>
      <c r="M3657" s="60">
        <v>3.84</v>
      </c>
      <c r="N3657" s="60" t="s">
        <v>57</v>
      </c>
      <c r="O3657" s="60">
        <v>40</v>
      </c>
    </row>
    <row r="3658" spans="1:15" x14ac:dyDescent="0.2">
      <c r="A3658" s="60" t="s">
        <v>10862</v>
      </c>
      <c r="B3658" s="60" t="s">
        <v>3264</v>
      </c>
      <c r="C3658" s="60">
        <v>52</v>
      </c>
      <c r="D3658" s="60" t="s">
        <v>27</v>
      </c>
      <c r="E3658" s="60" t="s">
        <v>10863</v>
      </c>
      <c r="F3658" s="60">
        <v>-5524</v>
      </c>
      <c r="G3658" s="60" t="s">
        <v>85</v>
      </c>
      <c r="H3658" s="60" t="s">
        <v>71</v>
      </c>
      <c r="I3658" s="60">
        <v>173270.57</v>
      </c>
      <c r="J3658" s="60" t="s">
        <v>10864</v>
      </c>
      <c r="K3658" s="60" t="s">
        <v>40</v>
      </c>
      <c r="L3658" s="60" t="s">
        <v>32</v>
      </c>
      <c r="M3658" s="60">
        <v>1.39</v>
      </c>
      <c r="N3658" s="60" t="s">
        <v>33</v>
      </c>
      <c r="O3658" s="60">
        <v>0</v>
      </c>
    </row>
    <row r="3659" spans="1:15" x14ac:dyDescent="0.2">
      <c r="A3659" s="60" t="s">
        <v>10865</v>
      </c>
      <c r="B3659" s="60" t="s">
        <v>10866</v>
      </c>
      <c r="C3659" s="60">
        <v>26</v>
      </c>
      <c r="D3659" s="60" t="s">
        <v>50</v>
      </c>
      <c r="E3659" s="60" t="s">
        <v>10867</v>
      </c>
      <c r="F3659" s="60">
        <v>-9033</v>
      </c>
      <c r="G3659" s="60" t="s">
        <v>45</v>
      </c>
      <c r="H3659" s="60" t="s">
        <v>71</v>
      </c>
      <c r="I3659" s="60">
        <v>109155.38</v>
      </c>
      <c r="J3659" s="60" t="s">
        <v>1540</v>
      </c>
      <c r="K3659" s="60" t="s">
        <v>104</v>
      </c>
      <c r="L3659" s="60" t="s">
        <v>56</v>
      </c>
      <c r="M3659" s="60">
        <v>3.73</v>
      </c>
      <c r="N3659" s="60" t="s">
        <v>33</v>
      </c>
      <c r="O3659" s="60">
        <v>8</v>
      </c>
    </row>
    <row r="3660" spans="1:15" x14ac:dyDescent="0.2">
      <c r="A3660" s="60" t="s">
        <v>10868</v>
      </c>
      <c r="B3660" s="60" t="s">
        <v>2834</v>
      </c>
      <c r="C3660" s="60">
        <v>30</v>
      </c>
      <c r="D3660" s="60" t="s">
        <v>50</v>
      </c>
      <c r="E3660" s="60" t="s">
        <v>10869</v>
      </c>
      <c r="F3660" s="60">
        <v>-3836</v>
      </c>
      <c r="G3660" s="60" t="s">
        <v>85</v>
      </c>
      <c r="H3660" s="60" t="s">
        <v>38</v>
      </c>
      <c r="I3660" s="60">
        <v>67602.63</v>
      </c>
      <c r="J3660" s="60" t="s">
        <v>2459</v>
      </c>
      <c r="K3660" s="60" t="s">
        <v>136</v>
      </c>
      <c r="L3660" s="60" t="s">
        <v>56</v>
      </c>
      <c r="M3660" s="60">
        <v>4.49</v>
      </c>
      <c r="N3660" s="60" t="s">
        <v>33</v>
      </c>
      <c r="O3660" s="60">
        <v>5</v>
      </c>
    </row>
    <row r="3661" spans="1:15" x14ac:dyDescent="0.2">
      <c r="A3661" s="60" t="s">
        <v>10870</v>
      </c>
      <c r="B3661" s="60" t="s">
        <v>9141</v>
      </c>
      <c r="C3661" s="60">
        <v>34</v>
      </c>
      <c r="D3661" s="60" t="s">
        <v>27</v>
      </c>
      <c r="E3661" s="60" t="s">
        <v>10871</v>
      </c>
      <c r="F3661" s="60">
        <v>-9801</v>
      </c>
      <c r="G3661" s="60" t="s">
        <v>116</v>
      </c>
      <c r="H3661" s="60" t="s">
        <v>38</v>
      </c>
      <c r="I3661" s="60">
        <v>70666.679999999993</v>
      </c>
      <c r="J3661" s="60" t="s">
        <v>600</v>
      </c>
      <c r="K3661" s="60" t="s">
        <v>62</v>
      </c>
      <c r="L3661" s="60" t="s">
        <v>32</v>
      </c>
      <c r="M3661" s="60">
        <v>3.85</v>
      </c>
      <c r="N3661" s="60" t="s">
        <v>41</v>
      </c>
      <c r="O3661" s="60">
        <v>27</v>
      </c>
    </row>
    <row r="3662" spans="1:15" x14ac:dyDescent="0.2">
      <c r="A3662" s="60" t="s">
        <v>10872</v>
      </c>
      <c r="B3662" s="60" t="s">
        <v>5125</v>
      </c>
      <c r="C3662" s="60">
        <v>43</v>
      </c>
      <c r="D3662" s="60" t="s">
        <v>17</v>
      </c>
      <c r="E3662" s="60" t="s">
        <v>10873</v>
      </c>
      <c r="F3662" s="60">
        <v>-8295</v>
      </c>
      <c r="G3662" s="60" t="s">
        <v>19</v>
      </c>
      <c r="H3662" s="60" t="s">
        <v>71</v>
      </c>
      <c r="I3662" s="60">
        <v>159898.18</v>
      </c>
      <c r="J3662" s="60" t="s">
        <v>5299</v>
      </c>
      <c r="K3662" s="60" t="s">
        <v>55</v>
      </c>
      <c r="L3662" s="60" t="s">
        <v>73</v>
      </c>
      <c r="M3662" s="60">
        <v>2.75</v>
      </c>
      <c r="N3662" s="60" t="s">
        <v>41</v>
      </c>
      <c r="O3662" s="60">
        <v>40</v>
      </c>
    </row>
    <row r="3663" spans="1:15" x14ac:dyDescent="0.2">
      <c r="A3663" s="60" t="s">
        <v>10874</v>
      </c>
      <c r="B3663" s="60" t="s">
        <v>10875</v>
      </c>
      <c r="C3663" s="60">
        <v>29</v>
      </c>
      <c r="D3663" s="60" t="s">
        <v>50</v>
      </c>
      <c r="E3663" s="60" t="s">
        <v>10876</v>
      </c>
      <c r="F3663" s="60">
        <v>-9488</v>
      </c>
      <c r="G3663" s="60" t="s">
        <v>78</v>
      </c>
      <c r="H3663" s="60" t="s">
        <v>79</v>
      </c>
      <c r="I3663" s="60">
        <v>48867.67</v>
      </c>
      <c r="J3663" s="60" t="s">
        <v>6799</v>
      </c>
      <c r="K3663" s="60" t="s">
        <v>81</v>
      </c>
      <c r="L3663" s="60" t="s">
        <v>32</v>
      </c>
      <c r="M3663" s="60">
        <v>2.65</v>
      </c>
      <c r="N3663" s="60" t="s">
        <v>57</v>
      </c>
      <c r="O3663" s="60">
        <v>5</v>
      </c>
    </row>
    <row r="3664" spans="1:15" x14ac:dyDescent="0.2">
      <c r="A3664" s="60" t="s">
        <v>10877</v>
      </c>
      <c r="B3664" s="60" t="s">
        <v>1298</v>
      </c>
      <c r="C3664" s="60">
        <v>40</v>
      </c>
      <c r="D3664" s="60" t="s">
        <v>27</v>
      </c>
      <c r="E3664" s="60" t="s">
        <v>10878</v>
      </c>
      <c r="F3664" s="60">
        <v>-4741</v>
      </c>
      <c r="G3664" s="60" t="s">
        <v>99</v>
      </c>
      <c r="H3664" s="60" t="s">
        <v>194</v>
      </c>
      <c r="I3664" s="60">
        <v>93326.47</v>
      </c>
      <c r="J3664" s="60" t="s">
        <v>1865</v>
      </c>
      <c r="K3664" s="60" t="s">
        <v>40</v>
      </c>
      <c r="L3664" s="60" t="s">
        <v>73</v>
      </c>
      <c r="M3664" s="60">
        <v>4.97</v>
      </c>
      <c r="N3664" s="60" t="s">
        <v>41</v>
      </c>
      <c r="O3664" s="60">
        <v>40</v>
      </c>
    </row>
    <row r="3665" spans="1:15" x14ac:dyDescent="0.2">
      <c r="A3665" s="60" t="s">
        <v>10879</v>
      </c>
      <c r="B3665" s="60" t="s">
        <v>10880</v>
      </c>
      <c r="C3665" s="60">
        <v>42</v>
      </c>
      <c r="D3665" s="60" t="s">
        <v>50</v>
      </c>
      <c r="E3665" s="60" t="s">
        <v>10881</v>
      </c>
      <c r="F3665" s="60">
        <v>-7567</v>
      </c>
      <c r="G3665" s="60" t="s">
        <v>29</v>
      </c>
      <c r="H3665" s="60" t="s">
        <v>173</v>
      </c>
      <c r="I3665" s="60">
        <v>79162.17</v>
      </c>
      <c r="J3665" s="60" t="s">
        <v>3987</v>
      </c>
      <c r="K3665" s="60" t="s">
        <v>118</v>
      </c>
      <c r="L3665" s="60" t="s">
        <v>32</v>
      </c>
      <c r="M3665" s="60">
        <v>1.46</v>
      </c>
      <c r="N3665" s="60" t="s">
        <v>41</v>
      </c>
      <c r="O3665" s="60">
        <v>13</v>
      </c>
    </row>
    <row r="3666" spans="1:15" x14ac:dyDescent="0.2">
      <c r="A3666" s="60" t="s">
        <v>10882</v>
      </c>
      <c r="B3666" s="60" t="s">
        <v>6504</v>
      </c>
      <c r="C3666" s="60">
        <v>64</v>
      </c>
      <c r="D3666" s="60" t="s">
        <v>27</v>
      </c>
      <c r="E3666" s="60" t="s">
        <v>10883</v>
      </c>
      <c r="F3666" s="60">
        <v>-7610</v>
      </c>
      <c r="G3666" s="60" t="s">
        <v>37</v>
      </c>
      <c r="H3666" s="60" t="s">
        <v>20</v>
      </c>
      <c r="I3666" s="60">
        <v>113778.62</v>
      </c>
      <c r="J3666" s="60" t="s">
        <v>1869</v>
      </c>
      <c r="K3666" s="60" t="s">
        <v>40</v>
      </c>
      <c r="L3666" s="60" t="s">
        <v>73</v>
      </c>
      <c r="M3666" s="60">
        <v>4.29</v>
      </c>
      <c r="N3666" s="60" t="s">
        <v>33</v>
      </c>
      <c r="O3666" s="60">
        <v>3</v>
      </c>
    </row>
    <row r="3667" spans="1:15" x14ac:dyDescent="0.2">
      <c r="A3667" s="60" t="s">
        <v>10884</v>
      </c>
      <c r="B3667" s="60" t="s">
        <v>6688</v>
      </c>
      <c r="C3667" s="60">
        <v>26</v>
      </c>
      <c r="D3667" s="60" t="s">
        <v>50</v>
      </c>
      <c r="E3667" s="60" t="s">
        <v>10885</v>
      </c>
      <c r="F3667" s="60">
        <v>-8041</v>
      </c>
      <c r="G3667" s="60" t="s">
        <v>37</v>
      </c>
      <c r="H3667" s="60" t="s">
        <v>144</v>
      </c>
      <c r="I3667" s="60">
        <v>114091.96</v>
      </c>
      <c r="J3667" s="60" t="s">
        <v>10886</v>
      </c>
      <c r="K3667" s="60" t="s">
        <v>104</v>
      </c>
      <c r="L3667" s="60" t="s">
        <v>73</v>
      </c>
      <c r="M3667" s="60">
        <v>3.77</v>
      </c>
      <c r="N3667" s="60" t="s">
        <v>57</v>
      </c>
      <c r="O3667" s="60">
        <v>36</v>
      </c>
    </row>
    <row r="3668" spans="1:15" x14ac:dyDescent="0.2">
      <c r="A3668" s="60" t="s">
        <v>10887</v>
      </c>
      <c r="B3668" s="60" t="s">
        <v>10888</v>
      </c>
      <c r="C3668" s="60">
        <v>36</v>
      </c>
      <c r="D3668" s="60" t="s">
        <v>17</v>
      </c>
      <c r="E3668" s="60" t="s">
        <v>10889</v>
      </c>
      <c r="F3668" s="60">
        <v>-9724</v>
      </c>
      <c r="G3668" s="60" t="s">
        <v>94</v>
      </c>
      <c r="H3668" s="60" t="s">
        <v>71</v>
      </c>
      <c r="I3668" s="60">
        <v>68128.52</v>
      </c>
      <c r="J3668" s="60" t="s">
        <v>3710</v>
      </c>
      <c r="K3668" s="60" t="s">
        <v>55</v>
      </c>
      <c r="L3668" s="60" t="s">
        <v>73</v>
      </c>
      <c r="M3668" s="60">
        <v>3.98</v>
      </c>
      <c r="N3668" s="60" t="s">
        <v>57</v>
      </c>
      <c r="O3668" s="60">
        <v>40</v>
      </c>
    </row>
    <row r="3669" spans="1:15" x14ac:dyDescent="0.2">
      <c r="A3669" s="60" t="s">
        <v>10890</v>
      </c>
      <c r="B3669" s="60" t="s">
        <v>6264</v>
      </c>
      <c r="C3669" s="60">
        <v>27</v>
      </c>
      <c r="D3669" s="60" t="s">
        <v>27</v>
      </c>
      <c r="E3669" s="60" t="s">
        <v>10891</v>
      </c>
      <c r="F3669" s="60">
        <v>-9986</v>
      </c>
      <c r="G3669" s="60" t="s">
        <v>78</v>
      </c>
      <c r="H3669" s="60" t="s">
        <v>38</v>
      </c>
      <c r="I3669" s="60">
        <v>140898.41</v>
      </c>
      <c r="J3669" s="60" t="s">
        <v>262</v>
      </c>
      <c r="K3669" s="60" t="s">
        <v>40</v>
      </c>
      <c r="L3669" s="60" t="s">
        <v>56</v>
      </c>
      <c r="M3669" s="60">
        <v>4.3600000000000003</v>
      </c>
      <c r="N3669" s="60" t="s">
        <v>33</v>
      </c>
      <c r="O3669" s="60">
        <v>26</v>
      </c>
    </row>
    <row r="3670" spans="1:15" x14ac:dyDescent="0.2">
      <c r="A3670" s="60" t="s">
        <v>10892</v>
      </c>
      <c r="B3670" s="60" t="s">
        <v>8620</v>
      </c>
      <c r="C3670" s="60">
        <v>24</v>
      </c>
      <c r="D3670" s="60" t="s">
        <v>50</v>
      </c>
      <c r="E3670" s="60" t="s">
        <v>10893</v>
      </c>
      <c r="F3670" s="60">
        <v>-5866</v>
      </c>
      <c r="G3670" s="60" t="s">
        <v>52</v>
      </c>
      <c r="H3670" s="60" t="s">
        <v>30</v>
      </c>
      <c r="I3670" s="60">
        <v>66030.23</v>
      </c>
      <c r="J3670" s="60" t="s">
        <v>2836</v>
      </c>
      <c r="K3670" s="60" t="s">
        <v>40</v>
      </c>
      <c r="L3670" s="60" t="s">
        <v>56</v>
      </c>
      <c r="M3670" s="60">
        <v>2.82</v>
      </c>
      <c r="N3670" s="60" t="s">
        <v>33</v>
      </c>
      <c r="O3670" s="60">
        <v>6</v>
      </c>
    </row>
    <row r="3671" spans="1:15" x14ac:dyDescent="0.2">
      <c r="A3671" s="60" t="s">
        <v>10894</v>
      </c>
      <c r="B3671" s="60" t="s">
        <v>10895</v>
      </c>
      <c r="C3671" s="60">
        <v>65</v>
      </c>
      <c r="D3671" s="60" t="s">
        <v>17</v>
      </c>
      <c r="E3671" s="60" t="s">
        <v>10896</v>
      </c>
      <c r="F3671" s="60">
        <v>-9791</v>
      </c>
      <c r="G3671" s="60" t="s">
        <v>19</v>
      </c>
      <c r="H3671" s="60" t="s">
        <v>71</v>
      </c>
      <c r="I3671" s="60">
        <v>110366.94</v>
      </c>
      <c r="J3671" s="60" t="s">
        <v>10601</v>
      </c>
      <c r="K3671" s="60" t="s">
        <v>22</v>
      </c>
      <c r="L3671" s="60" t="s">
        <v>23</v>
      </c>
      <c r="M3671" s="60">
        <v>1.87</v>
      </c>
      <c r="N3671" s="60" t="s">
        <v>33</v>
      </c>
      <c r="O3671" s="60">
        <v>2</v>
      </c>
    </row>
    <row r="3672" spans="1:15" x14ac:dyDescent="0.2">
      <c r="A3672" s="60" t="s">
        <v>10897</v>
      </c>
      <c r="B3672" s="60" t="s">
        <v>5584</v>
      </c>
      <c r="C3672" s="60">
        <v>37</v>
      </c>
      <c r="D3672" s="60" t="s">
        <v>50</v>
      </c>
      <c r="E3672" s="60" t="s">
        <v>10898</v>
      </c>
      <c r="F3672" s="60">
        <v>-5596</v>
      </c>
      <c r="G3672" s="60" t="s">
        <v>94</v>
      </c>
      <c r="H3672" s="60" t="s">
        <v>71</v>
      </c>
      <c r="I3672" s="60">
        <v>168328.81</v>
      </c>
      <c r="J3672" s="60" t="s">
        <v>3435</v>
      </c>
      <c r="K3672" s="60" t="s">
        <v>47</v>
      </c>
      <c r="L3672" s="60" t="s">
        <v>32</v>
      </c>
      <c r="M3672" s="60">
        <v>4.26</v>
      </c>
      <c r="N3672" s="60" t="s">
        <v>74</v>
      </c>
      <c r="O3672" s="60">
        <v>13</v>
      </c>
    </row>
    <row r="3673" spans="1:15" x14ac:dyDescent="0.2">
      <c r="A3673" s="60" t="s">
        <v>10899</v>
      </c>
      <c r="B3673" s="60" t="s">
        <v>8962</v>
      </c>
      <c r="C3673" s="60">
        <v>22</v>
      </c>
      <c r="D3673" s="60" t="s">
        <v>50</v>
      </c>
      <c r="E3673" s="60" t="s">
        <v>10900</v>
      </c>
      <c r="F3673" s="60">
        <v>-9127</v>
      </c>
      <c r="G3673" s="60" t="s">
        <v>37</v>
      </c>
      <c r="H3673" s="60" t="s">
        <v>71</v>
      </c>
      <c r="I3673" s="60">
        <v>157169.24</v>
      </c>
      <c r="J3673" s="60" t="s">
        <v>10901</v>
      </c>
      <c r="K3673" s="60" t="s">
        <v>81</v>
      </c>
      <c r="L3673" s="60" t="s">
        <v>56</v>
      </c>
      <c r="M3673" s="60">
        <v>3.04</v>
      </c>
      <c r="N3673" s="60" t="s">
        <v>57</v>
      </c>
      <c r="O3673" s="60">
        <v>31</v>
      </c>
    </row>
    <row r="3674" spans="1:15" x14ac:dyDescent="0.2">
      <c r="A3674" s="60" t="s">
        <v>10902</v>
      </c>
      <c r="B3674" s="60" t="s">
        <v>2451</v>
      </c>
      <c r="C3674" s="60">
        <v>61</v>
      </c>
      <c r="D3674" s="60" t="s">
        <v>50</v>
      </c>
      <c r="E3674" s="60" t="s">
        <v>10903</v>
      </c>
      <c r="F3674" s="60">
        <v>-7374</v>
      </c>
      <c r="G3674" s="60" t="s">
        <v>37</v>
      </c>
      <c r="H3674" s="60" t="s">
        <v>20</v>
      </c>
      <c r="I3674" s="60">
        <v>125730.19</v>
      </c>
      <c r="J3674" s="60" t="s">
        <v>10904</v>
      </c>
      <c r="K3674" s="60" t="s">
        <v>40</v>
      </c>
      <c r="L3674" s="60" t="s">
        <v>73</v>
      </c>
      <c r="M3674" s="60">
        <v>2.86</v>
      </c>
      <c r="N3674" s="60" t="s">
        <v>57</v>
      </c>
      <c r="O3674" s="60">
        <v>30</v>
      </c>
    </row>
    <row r="3675" spans="1:15" x14ac:dyDescent="0.2">
      <c r="A3675" s="60" t="s">
        <v>10905</v>
      </c>
      <c r="B3675" s="60" t="s">
        <v>4108</v>
      </c>
      <c r="C3675" s="60">
        <v>40</v>
      </c>
      <c r="D3675" s="60" t="s">
        <v>17</v>
      </c>
      <c r="E3675" s="60" t="s">
        <v>10906</v>
      </c>
      <c r="F3675" s="60">
        <v>-7196</v>
      </c>
      <c r="G3675" s="60" t="s">
        <v>29</v>
      </c>
      <c r="H3675" s="60" t="s">
        <v>71</v>
      </c>
      <c r="I3675" s="60">
        <v>128859.4</v>
      </c>
      <c r="J3675" s="60" t="s">
        <v>10907</v>
      </c>
      <c r="K3675" s="60" t="s">
        <v>22</v>
      </c>
      <c r="L3675" s="60" t="s">
        <v>56</v>
      </c>
      <c r="M3675" s="60">
        <v>3.36</v>
      </c>
      <c r="N3675" s="60" t="s">
        <v>24</v>
      </c>
      <c r="O3675" s="60">
        <v>14</v>
      </c>
    </row>
    <row r="3676" spans="1:15" x14ac:dyDescent="0.2">
      <c r="A3676" s="60" t="s">
        <v>10908</v>
      </c>
      <c r="B3676" s="60" t="s">
        <v>1146</v>
      </c>
      <c r="C3676" s="60">
        <v>58</v>
      </c>
      <c r="D3676" s="60" t="s">
        <v>50</v>
      </c>
      <c r="E3676" s="60" t="s">
        <v>10909</v>
      </c>
      <c r="F3676" s="60">
        <v>-5216</v>
      </c>
      <c r="G3676" s="60" t="s">
        <v>78</v>
      </c>
      <c r="H3676" s="60" t="s">
        <v>79</v>
      </c>
      <c r="I3676" s="60">
        <v>132238.41</v>
      </c>
      <c r="J3676" s="60" t="s">
        <v>4705</v>
      </c>
      <c r="K3676" s="60" t="s">
        <v>104</v>
      </c>
      <c r="L3676" s="60" t="s">
        <v>56</v>
      </c>
      <c r="M3676" s="60">
        <v>3.17</v>
      </c>
      <c r="N3676" s="60" t="s">
        <v>57</v>
      </c>
      <c r="O3676" s="60">
        <v>36</v>
      </c>
    </row>
    <row r="3677" spans="1:15" x14ac:dyDescent="0.2">
      <c r="A3677" s="60" t="s">
        <v>10910</v>
      </c>
      <c r="B3677" s="60" t="s">
        <v>1551</v>
      </c>
      <c r="C3677" s="60">
        <v>31</v>
      </c>
      <c r="D3677" s="60" t="s">
        <v>27</v>
      </c>
      <c r="E3677" s="60" t="s">
        <v>10911</v>
      </c>
      <c r="F3677" s="60">
        <v>-8036</v>
      </c>
      <c r="G3677" s="60" t="s">
        <v>37</v>
      </c>
      <c r="H3677" s="60" t="s">
        <v>144</v>
      </c>
      <c r="I3677" s="60">
        <v>128014.13</v>
      </c>
      <c r="J3677" s="60" t="s">
        <v>10084</v>
      </c>
      <c r="K3677" s="60" t="s">
        <v>62</v>
      </c>
      <c r="L3677" s="60" t="s">
        <v>32</v>
      </c>
      <c r="M3677" s="60">
        <v>2.0499999999999998</v>
      </c>
      <c r="N3677" s="60" t="s">
        <v>74</v>
      </c>
      <c r="O3677" s="60">
        <v>17</v>
      </c>
    </row>
    <row r="3678" spans="1:15" x14ac:dyDescent="0.2">
      <c r="A3678" s="60" t="s">
        <v>10912</v>
      </c>
      <c r="B3678" s="60" t="s">
        <v>8620</v>
      </c>
      <c r="C3678" s="60">
        <v>24</v>
      </c>
      <c r="D3678" s="60" t="s">
        <v>17</v>
      </c>
      <c r="E3678" s="60" t="s">
        <v>10913</v>
      </c>
      <c r="F3678" s="60">
        <v>-3656</v>
      </c>
      <c r="G3678" s="60" t="s">
        <v>99</v>
      </c>
      <c r="H3678" s="60" t="s">
        <v>30</v>
      </c>
      <c r="I3678" s="60">
        <v>83909.8</v>
      </c>
      <c r="J3678" s="60" t="s">
        <v>2165</v>
      </c>
      <c r="K3678" s="60" t="s">
        <v>127</v>
      </c>
      <c r="L3678" s="60" t="s">
        <v>73</v>
      </c>
      <c r="M3678" s="60">
        <v>3.4</v>
      </c>
      <c r="N3678" s="60" t="s">
        <v>41</v>
      </c>
      <c r="O3678" s="60">
        <v>27</v>
      </c>
    </row>
    <row r="3679" spans="1:15" x14ac:dyDescent="0.2">
      <c r="A3679" s="60" t="s">
        <v>10914</v>
      </c>
      <c r="B3679" s="60" t="s">
        <v>10915</v>
      </c>
      <c r="C3679" s="60">
        <v>62</v>
      </c>
      <c r="D3679" s="60" t="s">
        <v>17</v>
      </c>
      <c r="E3679" s="60" t="s">
        <v>10916</v>
      </c>
      <c r="F3679" s="60">
        <v>-2572</v>
      </c>
      <c r="G3679" s="60" t="s">
        <v>85</v>
      </c>
      <c r="H3679" s="60" t="s">
        <v>194</v>
      </c>
      <c r="I3679" s="60">
        <v>149050.92000000001</v>
      </c>
      <c r="J3679" s="60" t="s">
        <v>8374</v>
      </c>
      <c r="K3679" s="60" t="s">
        <v>127</v>
      </c>
      <c r="L3679" s="60" t="s">
        <v>32</v>
      </c>
      <c r="M3679" s="60">
        <v>4.0199999999999996</v>
      </c>
      <c r="N3679" s="60" t="s">
        <v>57</v>
      </c>
      <c r="O3679" s="60">
        <v>30</v>
      </c>
    </row>
    <row r="3680" spans="1:15" x14ac:dyDescent="0.2">
      <c r="A3680" s="60" t="s">
        <v>10917</v>
      </c>
      <c r="B3680" s="60" t="s">
        <v>9510</v>
      </c>
      <c r="C3680" s="60">
        <v>42</v>
      </c>
      <c r="D3680" s="60" t="s">
        <v>27</v>
      </c>
      <c r="E3680" s="60" t="s">
        <v>10918</v>
      </c>
      <c r="F3680" s="60">
        <v>-9566</v>
      </c>
      <c r="G3680" s="60" t="s">
        <v>29</v>
      </c>
      <c r="H3680" s="60" t="s">
        <v>71</v>
      </c>
      <c r="I3680" s="60">
        <v>55804.24</v>
      </c>
      <c r="J3680" s="60" t="s">
        <v>3223</v>
      </c>
      <c r="K3680" s="60" t="s">
        <v>127</v>
      </c>
      <c r="L3680" s="60" t="s">
        <v>56</v>
      </c>
      <c r="M3680" s="60">
        <v>2.64</v>
      </c>
      <c r="N3680" s="60" t="s">
        <v>41</v>
      </c>
      <c r="O3680" s="60">
        <v>9</v>
      </c>
    </row>
    <row r="3681" spans="1:15" x14ac:dyDescent="0.2">
      <c r="A3681" s="60" t="s">
        <v>10919</v>
      </c>
      <c r="B3681" s="60" t="s">
        <v>2704</v>
      </c>
      <c r="C3681" s="60">
        <v>34</v>
      </c>
      <c r="D3681" s="60" t="s">
        <v>50</v>
      </c>
      <c r="E3681" s="60" t="s">
        <v>10920</v>
      </c>
      <c r="F3681" s="60">
        <v>-8892</v>
      </c>
      <c r="G3681" s="60" t="s">
        <v>19</v>
      </c>
      <c r="H3681" s="60" t="s">
        <v>194</v>
      </c>
      <c r="I3681" s="60">
        <v>139582.43</v>
      </c>
      <c r="J3681" s="60" t="s">
        <v>6889</v>
      </c>
      <c r="K3681" s="60" t="s">
        <v>136</v>
      </c>
      <c r="L3681" s="60" t="s">
        <v>73</v>
      </c>
      <c r="M3681" s="60">
        <v>3.96</v>
      </c>
      <c r="N3681" s="60" t="s">
        <v>57</v>
      </c>
      <c r="O3681" s="60">
        <v>40</v>
      </c>
    </row>
    <row r="3682" spans="1:15" x14ac:dyDescent="0.2">
      <c r="A3682" s="60" t="s">
        <v>10921</v>
      </c>
      <c r="B3682" s="60" t="s">
        <v>5530</v>
      </c>
      <c r="C3682" s="60">
        <v>41</v>
      </c>
      <c r="D3682" s="60" t="s">
        <v>17</v>
      </c>
      <c r="E3682" s="60" t="s">
        <v>10922</v>
      </c>
      <c r="F3682" s="60">
        <v>-8719</v>
      </c>
      <c r="G3682" s="60" t="s">
        <v>99</v>
      </c>
      <c r="H3682" s="60" t="s">
        <v>71</v>
      </c>
      <c r="I3682" s="60">
        <v>60846.58</v>
      </c>
      <c r="J3682" s="60" t="s">
        <v>4698</v>
      </c>
      <c r="K3682" s="60" t="s">
        <v>22</v>
      </c>
      <c r="L3682" s="60" t="s">
        <v>73</v>
      </c>
      <c r="M3682" s="60">
        <v>3.31</v>
      </c>
      <c r="N3682" s="60" t="s">
        <v>74</v>
      </c>
      <c r="O3682" s="60">
        <v>19</v>
      </c>
    </row>
    <row r="3683" spans="1:15" x14ac:dyDescent="0.2">
      <c r="A3683" s="60" t="s">
        <v>10923</v>
      </c>
      <c r="B3683" s="60" t="s">
        <v>1154</v>
      </c>
      <c r="C3683" s="60">
        <v>23</v>
      </c>
      <c r="D3683" s="60" t="s">
        <v>27</v>
      </c>
      <c r="E3683" s="60" t="s">
        <v>10924</v>
      </c>
      <c r="F3683" s="60">
        <v>-9489</v>
      </c>
      <c r="G3683" s="60" t="s">
        <v>45</v>
      </c>
      <c r="H3683" s="60" t="s">
        <v>30</v>
      </c>
      <c r="I3683" s="60">
        <v>93645.71</v>
      </c>
      <c r="J3683" s="60" t="s">
        <v>7538</v>
      </c>
      <c r="K3683" s="60" t="s">
        <v>55</v>
      </c>
      <c r="L3683" s="60" t="s">
        <v>32</v>
      </c>
      <c r="M3683" s="60">
        <v>4.1900000000000004</v>
      </c>
      <c r="N3683" s="60" t="s">
        <v>24</v>
      </c>
      <c r="O3683" s="60">
        <v>13</v>
      </c>
    </row>
    <row r="3684" spans="1:15" x14ac:dyDescent="0.2">
      <c r="A3684" s="60" t="s">
        <v>10925</v>
      </c>
      <c r="B3684" s="60" t="s">
        <v>5839</v>
      </c>
      <c r="C3684" s="60">
        <v>41</v>
      </c>
      <c r="D3684" s="60" t="s">
        <v>17</v>
      </c>
      <c r="E3684" s="60" t="s">
        <v>10926</v>
      </c>
      <c r="F3684" s="60">
        <v>-6470</v>
      </c>
      <c r="G3684" s="60" t="s">
        <v>94</v>
      </c>
      <c r="H3684" s="60" t="s">
        <v>71</v>
      </c>
      <c r="I3684" s="60">
        <v>151272.25</v>
      </c>
      <c r="J3684" s="60" t="s">
        <v>2370</v>
      </c>
      <c r="K3684" s="60" t="s">
        <v>40</v>
      </c>
      <c r="L3684" s="60" t="s">
        <v>56</v>
      </c>
      <c r="M3684" s="60">
        <v>1.65</v>
      </c>
      <c r="N3684" s="60" t="s">
        <v>74</v>
      </c>
      <c r="O3684" s="60">
        <v>30</v>
      </c>
    </row>
    <row r="3685" spans="1:15" x14ac:dyDescent="0.2">
      <c r="A3685" s="60" t="s">
        <v>10927</v>
      </c>
      <c r="B3685" s="60" t="s">
        <v>10928</v>
      </c>
      <c r="C3685" s="60">
        <v>64</v>
      </c>
      <c r="D3685" s="60" t="s">
        <v>17</v>
      </c>
      <c r="E3685" s="60" t="s">
        <v>10929</v>
      </c>
      <c r="F3685" s="60">
        <v>-4656</v>
      </c>
      <c r="G3685" s="60" t="s">
        <v>52</v>
      </c>
      <c r="H3685" s="60" t="s">
        <v>53</v>
      </c>
      <c r="I3685" s="60">
        <v>49289.19</v>
      </c>
      <c r="J3685" s="60" t="s">
        <v>8017</v>
      </c>
      <c r="K3685" s="60" t="s">
        <v>136</v>
      </c>
      <c r="L3685" s="60" t="s">
        <v>56</v>
      </c>
      <c r="M3685" s="60">
        <v>1.54</v>
      </c>
      <c r="N3685" s="60" t="s">
        <v>33</v>
      </c>
      <c r="O3685" s="60">
        <v>34</v>
      </c>
    </row>
    <row r="3686" spans="1:15" x14ac:dyDescent="0.2">
      <c r="A3686" s="60" t="s">
        <v>10930</v>
      </c>
      <c r="B3686" s="60" t="s">
        <v>2609</v>
      </c>
      <c r="C3686" s="60">
        <v>27</v>
      </c>
      <c r="D3686" s="60" t="s">
        <v>17</v>
      </c>
      <c r="E3686" s="60" t="s">
        <v>10931</v>
      </c>
      <c r="F3686" s="60">
        <v>-7400</v>
      </c>
      <c r="G3686" s="60" t="s">
        <v>45</v>
      </c>
      <c r="H3686" s="60" t="s">
        <v>79</v>
      </c>
      <c r="I3686" s="60">
        <v>134159.18</v>
      </c>
      <c r="J3686" s="60" t="s">
        <v>10932</v>
      </c>
      <c r="K3686" s="60" t="s">
        <v>47</v>
      </c>
      <c r="L3686" s="60" t="s">
        <v>23</v>
      </c>
      <c r="M3686" s="60">
        <v>1.9</v>
      </c>
      <c r="N3686" s="60" t="s">
        <v>33</v>
      </c>
      <c r="O3686" s="60">
        <v>3</v>
      </c>
    </row>
    <row r="3687" spans="1:15" x14ac:dyDescent="0.2">
      <c r="A3687" s="60" t="s">
        <v>10933</v>
      </c>
      <c r="B3687" s="60" t="s">
        <v>3531</v>
      </c>
      <c r="C3687" s="60">
        <v>39</v>
      </c>
      <c r="D3687" s="60" t="s">
        <v>17</v>
      </c>
      <c r="E3687" s="60" t="s">
        <v>10934</v>
      </c>
      <c r="F3687" s="60">
        <v>-8895</v>
      </c>
      <c r="G3687" s="60" t="s">
        <v>37</v>
      </c>
      <c r="H3687" s="60" t="s">
        <v>71</v>
      </c>
      <c r="I3687" s="60">
        <v>123497.77</v>
      </c>
      <c r="J3687" s="60" t="s">
        <v>6417</v>
      </c>
      <c r="K3687" s="60" t="s">
        <v>55</v>
      </c>
      <c r="L3687" s="60" t="s">
        <v>56</v>
      </c>
      <c r="M3687" s="60">
        <v>1.37</v>
      </c>
      <c r="N3687" s="60" t="s">
        <v>33</v>
      </c>
      <c r="O3687" s="60">
        <v>30</v>
      </c>
    </row>
    <row r="3688" spans="1:15" x14ac:dyDescent="0.2">
      <c r="A3688" s="60" t="s">
        <v>10935</v>
      </c>
      <c r="B3688" s="60" t="s">
        <v>10936</v>
      </c>
      <c r="C3688" s="60">
        <v>42</v>
      </c>
      <c r="D3688" s="60" t="s">
        <v>17</v>
      </c>
      <c r="E3688" s="60" t="s">
        <v>10937</v>
      </c>
      <c r="F3688" s="60">
        <v>-10760</v>
      </c>
      <c r="G3688" s="60" t="s">
        <v>29</v>
      </c>
      <c r="H3688" s="60" t="s">
        <v>53</v>
      </c>
      <c r="I3688" s="60">
        <v>156204.39000000001</v>
      </c>
      <c r="J3688" s="60" t="s">
        <v>2966</v>
      </c>
      <c r="K3688" s="60" t="s">
        <v>47</v>
      </c>
      <c r="L3688" s="60" t="s">
        <v>56</v>
      </c>
      <c r="M3688" s="60">
        <v>3.05</v>
      </c>
      <c r="N3688" s="60" t="s">
        <v>41</v>
      </c>
      <c r="O3688" s="60">
        <v>29</v>
      </c>
    </row>
    <row r="3689" spans="1:15" x14ac:dyDescent="0.2">
      <c r="A3689" s="60" t="s">
        <v>10938</v>
      </c>
      <c r="B3689" s="60" t="s">
        <v>2195</v>
      </c>
      <c r="C3689" s="60">
        <v>51</v>
      </c>
      <c r="D3689" s="60" t="s">
        <v>27</v>
      </c>
      <c r="E3689" s="60" t="s">
        <v>10939</v>
      </c>
      <c r="F3689" s="60">
        <v>-5149</v>
      </c>
      <c r="G3689" s="60" t="s">
        <v>52</v>
      </c>
      <c r="H3689" s="60" t="s">
        <v>71</v>
      </c>
      <c r="I3689" s="60">
        <v>106434.87</v>
      </c>
      <c r="J3689" s="60" t="s">
        <v>2084</v>
      </c>
      <c r="K3689" s="60" t="s">
        <v>40</v>
      </c>
      <c r="L3689" s="60" t="s">
        <v>23</v>
      </c>
      <c r="M3689" s="60">
        <v>3.66</v>
      </c>
      <c r="N3689" s="60" t="s">
        <v>41</v>
      </c>
      <c r="O3689" s="60">
        <v>40</v>
      </c>
    </row>
    <row r="3690" spans="1:15" x14ac:dyDescent="0.2">
      <c r="A3690" s="60" t="s">
        <v>10940</v>
      </c>
      <c r="B3690" s="60" t="s">
        <v>7565</v>
      </c>
      <c r="C3690" s="60">
        <v>30</v>
      </c>
      <c r="D3690" s="60" t="s">
        <v>27</v>
      </c>
      <c r="E3690" s="60" t="s">
        <v>10941</v>
      </c>
      <c r="F3690" s="60">
        <v>-9284</v>
      </c>
      <c r="G3690" s="60" t="s">
        <v>78</v>
      </c>
      <c r="H3690" s="60" t="s">
        <v>194</v>
      </c>
      <c r="I3690" s="60">
        <v>79382.2</v>
      </c>
      <c r="J3690" s="60" t="s">
        <v>2377</v>
      </c>
      <c r="K3690" s="60" t="s">
        <v>40</v>
      </c>
      <c r="L3690" s="60" t="s">
        <v>73</v>
      </c>
      <c r="M3690" s="60">
        <v>4.8</v>
      </c>
      <c r="N3690" s="60" t="s">
        <v>74</v>
      </c>
      <c r="O3690" s="60">
        <v>0</v>
      </c>
    </row>
    <row r="3691" spans="1:15" x14ac:dyDescent="0.2">
      <c r="A3691" s="60" t="s">
        <v>10942</v>
      </c>
      <c r="B3691" s="60" t="s">
        <v>10943</v>
      </c>
      <c r="C3691" s="60">
        <v>56</v>
      </c>
      <c r="D3691" s="60" t="s">
        <v>50</v>
      </c>
      <c r="E3691" s="60" t="s">
        <v>10944</v>
      </c>
      <c r="F3691" s="60">
        <v>-3378</v>
      </c>
      <c r="G3691" s="60" t="s">
        <v>29</v>
      </c>
      <c r="H3691" s="60" t="s">
        <v>194</v>
      </c>
      <c r="I3691" s="60">
        <v>96426.89</v>
      </c>
      <c r="J3691" s="60" t="s">
        <v>2091</v>
      </c>
      <c r="K3691" s="60" t="s">
        <v>127</v>
      </c>
      <c r="L3691" s="60" t="s">
        <v>73</v>
      </c>
      <c r="M3691" s="60">
        <v>3.95</v>
      </c>
      <c r="N3691" s="60" t="s">
        <v>74</v>
      </c>
      <c r="O3691" s="60">
        <v>34</v>
      </c>
    </row>
    <row r="3692" spans="1:15" x14ac:dyDescent="0.2">
      <c r="A3692" s="60" t="s">
        <v>10945</v>
      </c>
      <c r="B3692" s="60" t="s">
        <v>7568</v>
      </c>
      <c r="C3692" s="60">
        <v>63</v>
      </c>
      <c r="D3692" s="60" t="s">
        <v>17</v>
      </c>
      <c r="E3692" s="60" t="s">
        <v>10946</v>
      </c>
      <c r="F3692" s="60">
        <v>-10955</v>
      </c>
      <c r="G3692" s="60" t="s">
        <v>94</v>
      </c>
      <c r="H3692" s="60" t="s">
        <v>194</v>
      </c>
      <c r="I3692" s="60">
        <v>122321.83</v>
      </c>
      <c r="J3692" s="60" t="s">
        <v>1197</v>
      </c>
      <c r="K3692" s="60" t="s">
        <v>55</v>
      </c>
      <c r="L3692" s="60" t="s">
        <v>23</v>
      </c>
      <c r="M3692" s="60">
        <v>1.84</v>
      </c>
      <c r="N3692" s="60" t="s">
        <v>57</v>
      </c>
      <c r="O3692" s="60">
        <v>9</v>
      </c>
    </row>
    <row r="3693" spans="1:15" x14ac:dyDescent="0.2">
      <c r="A3693" s="60" t="s">
        <v>10947</v>
      </c>
      <c r="B3693" s="60" t="s">
        <v>4723</v>
      </c>
      <c r="C3693" s="60">
        <v>57</v>
      </c>
      <c r="D3693" s="60" t="s">
        <v>50</v>
      </c>
      <c r="E3693" s="60" t="s">
        <v>10948</v>
      </c>
      <c r="F3693" s="60">
        <v>-5198</v>
      </c>
      <c r="G3693" s="60" t="s">
        <v>94</v>
      </c>
      <c r="H3693" s="60" t="s">
        <v>173</v>
      </c>
      <c r="I3693" s="60">
        <v>88962.77</v>
      </c>
      <c r="J3693" s="60" t="s">
        <v>1700</v>
      </c>
      <c r="K3693" s="60" t="s">
        <v>40</v>
      </c>
      <c r="L3693" s="60" t="s">
        <v>73</v>
      </c>
      <c r="M3693" s="60">
        <v>4.1399999999999997</v>
      </c>
      <c r="N3693" s="60" t="s">
        <v>33</v>
      </c>
      <c r="O3693" s="60">
        <v>20</v>
      </c>
    </row>
    <row r="3694" spans="1:15" x14ac:dyDescent="0.2">
      <c r="A3694" s="60" t="s">
        <v>10949</v>
      </c>
      <c r="B3694" s="60" t="s">
        <v>3241</v>
      </c>
      <c r="C3694" s="60">
        <v>46</v>
      </c>
      <c r="D3694" s="60" t="s">
        <v>50</v>
      </c>
      <c r="E3694" s="60" t="s">
        <v>10950</v>
      </c>
      <c r="F3694" s="60">
        <v>-4244</v>
      </c>
      <c r="G3694" s="60" t="s">
        <v>116</v>
      </c>
      <c r="H3694" s="60" t="s">
        <v>66</v>
      </c>
      <c r="I3694" s="60">
        <v>76741.08</v>
      </c>
      <c r="J3694" s="60" t="s">
        <v>10951</v>
      </c>
      <c r="K3694" s="60" t="s">
        <v>118</v>
      </c>
      <c r="L3694" s="60" t="s">
        <v>23</v>
      </c>
      <c r="M3694" s="60">
        <v>1.89</v>
      </c>
      <c r="N3694" s="60" t="s">
        <v>24</v>
      </c>
      <c r="O3694" s="60">
        <v>11</v>
      </c>
    </row>
    <row r="3695" spans="1:15" x14ac:dyDescent="0.2">
      <c r="A3695" s="60" t="s">
        <v>10952</v>
      </c>
      <c r="B3695" s="60" t="s">
        <v>2660</v>
      </c>
      <c r="C3695" s="60">
        <v>45</v>
      </c>
      <c r="D3695" s="60" t="s">
        <v>27</v>
      </c>
      <c r="E3695" s="60" t="s">
        <v>10953</v>
      </c>
      <c r="F3695" s="60">
        <v>-4197</v>
      </c>
      <c r="G3695" s="60" t="s">
        <v>29</v>
      </c>
      <c r="H3695" s="60" t="s">
        <v>66</v>
      </c>
      <c r="I3695" s="60">
        <v>79356.800000000003</v>
      </c>
      <c r="J3695" s="60" t="s">
        <v>9102</v>
      </c>
      <c r="K3695" s="60" t="s">
        <v>62</v>
      </c>
      <c r="L3695" s="60" t="s">
        <v>23</v>
      </c>
      <c r="M3695" s="60">
        <v>3.29</v>
      </c>
      <c r="N3695" s="60" t="s">
        <v>33</v>
      </c>
      <c r="O3695" s="60">
        <v>23</v>
      </c>
    </row>
    <row r="3696" spans="1:15" x14ac:dyDescent="0.2">
      <c r="A3696" s="60" t="s">
        <v>10954</v>
      </c>
      <c r="B3696" s="60" t="s">
        <v>1770</v>
      </c>
      <c r="C3696" s="60">
        <v>63</v>
      </c>
      <c r="D3696" s="60" t="s">
        <v>50</v>
      </c>
      <c r="E3696" s="60" t="s">
        <v>10955</v>
      </c>
      <c r="F3696" s="60">
        <v>-4160</v>
      </c>
      <c r="G3696" s="60" t="s">
        <v>29</v>
      </c>
      <c r="H3696" s="60" t="s">
        <v>66</v>
      </c>
      <c r="I3696" s="60">
        <v>60710.76</v>
      </c>
      <c r="J3696" s="60" t="s">
        <v>2571</v>
      </c>
      <c r="K3696" s="60" t="s">
        <v>81</v>
      </c>
      <c r="L3696" s="60" t="s">
        <v>56</v>
      </c>
      <c r="M3696" s="60">
        <v>2.75</v>
      </c>
      <c r="N3696" s="60" t="s">
        <v>74</v>
      </c>
      <c r="O3696" s="60">
        <v>12</v>
      </c>
    </row>
    <row r="3697" spans="1:15" x14ac:dyDescent="0.2">
      <c r="A3697" s="60" t="s">
        <v>10956</v>
      </c>
      <c r="B3697" s="60" t="s">
        <v>8680</v>
      </c>
      <c r="C3697" s="60">
        <v>65</v>
      </c>
      <c r="D3697" s="60" t="s">
        <v>17</v>
      </c>
      <c r="E3697" s="60" t="s">
        <v>10957</v>
      </c>
      <c r="F3697" s="60">
        <v>-2859</v>
      </c>
      <c r="G3697" s="60" t="s">
        <v>45</v>
      </c>
      <c r="H3697" s="60" t="s">
        <v>53</v>
      </c>
      <c r="I3697" s="60">
        <v>71984.820000000007</v>
      </c>
      <c r="J3697" s="60" t="s">
        <v>7277</v>
      </c>
      <c r="K3697" s="60" t="s">
        <v>118</v>
      </c>
      <c r="L3697" s="60" t="s">
        <v>56</v>
      </c>
      <c r="M3697" s="60">
        <v>2.09</v>
      </c>
      <c r="N3697" s="60" t="s">
        <v>41</v>
      </c>
      <c r="O3697" s="60">
        <v>37</v>
      </c>
    </row>
    <row r="3698" spans="1:15" x14ac:dyDescent="0.2">
      <c r="A3698" s="60" t="s">
        <v>10958</v>
      </c>
      <c r="B3698" s="60" t="s">
        <v>2365</v>
      </c>
      <c r="C3698" s="60">
        <v>60</v>
      </c>
      <c r="D3698" s="60" t="s">
        <v>50</v>
      </c>
      <c r="E3698" s="60" t="s">
        <v>10959</v>
      </c>
      <c r="F3698" s="60">
        <v>-6412</v>
      </c>
      <c r="G3698" s="60" t="s">
        <v>99</v>
      </c>
      <c r="H3698" s="60" t="s">
        <v>38</v>
      </c>
      <c r="I3698" s="60">
        <v>146041.04999999999</v>
      </c>
      <c r="J3698" s="60" t="s">
        <v>10960</v>
      </c>
      <c r="K3698" s="60" t="s">
        <v>118</v>
      </c>
      <c r="L3698" s="60" t="s">
        <v>32</v>
      </c>
      <c r="M3698" s="60">
        <v>3.9</v>
      </c>
      <c r="N3698" s="60" t="s">
        <v>57</v>
      </c>
      <c r="O3698" s="60">
        <v>28</v>
      </c>
    </row>
    <row r="3699" spans="1:15" x14ac:dyDescent="0.2">
      <c r="A3699" s="60" t="s">
        <v>10961</v>
      </c>
      <c r="B3699" s="60" t="s">
        <v>10962</v>
      </c>
      <c r="C3699" s="60">
        <v>54</v>
      </c>
      <c r="D3699" s="60" t="s">
        <v>27</v>
      </c>
      <c r="E3699" s="60" t="s">
        <v>10963</v>
      </c>
      <c r="F3699" s="60">
        <v>-9379</v>
      </c>
      <c r="G3699" s="60" t="s">
        <v>85</v>
      </c>
      <c r="H3699" s="60" t="s">
        <v>38</v>
      </c>
      <c r="I3699" s="60">
        <v>149683.93</v>
      </c>
      <c r="J3699" s="60" t="s">
        <v>4665</v>
      </c>
      <c r="K3699" s="60" t="s">
        <v>62</v>
      </c>
      <c r="L3699" s="60" t="s">
        <v>23</v>
      </c>
      <c r="M3699" s="60">
        <v>4.84</v>
      </c>
      <c r="N3699" s="60" t="s">
        <v>24</v>
      </c>
      <c r="O3699" s="60">
        <v>35</v>
      </c>
    </row>
    <row r="3700" spans="1:15" x14ac:dyDescent="0.2">
      <c r="A3700" s="60" t="s">
        <v>10964</v>
      </c>
      <c r="B3700" s="60" t="s">
        <v>1736</v>
      </c>
      <c r="C3700" s="60">
        <v>56</v>
      </c>
      <c r="D3700" s="60" t="s">
        <v>27</v>
      </c>
      <c r="E3700" s="60" t="s">
        <v>10965</v>
      </c>
      <c r="F3700" s="60">
        <v>-4166</v>
      </c>
      <c r="G3700" s="60" t="s">
        <v>99</v>
      </c>
      <c r="H3700" s="60" t="s">
        <v>173</v>
      </c>
      <c r="I3700" s="60">
        <v>40386.03</v>
      </c>
      <c r="J3700" s="60" t="s">
        <v>2169</v>
      </c>
      <c r="K3700" s="60" t="s">
        <v>127</v>
      </c>
      <c r="L3700" s="60" t="s">
        <v>32</v>
      </c>
      <c r="M3700" s="60">
        <v>2.92</v>
      </c>
      <c r="N3700" s="60" t="s">
        <v>41</v>
      </c>
      <c r="O3700" s="60">
        <v>14</v>
      </c>
    </row>
    <row r="3701" spans="1:15" x14ac:dyDescent="0.2">
      <c r="A3701" s="60" t="s">
        <v>10966</v>
      </c>
      <c r="B3701" s="60" t="s">
        <v>4189</v>
      </c>
      <c r="C3701" s="60">
        <v>45</v>
      </c>
      <c r="D3701" s="60" t="s">
        <v>27</v>
      </c>
      <c r="E3701" s="60" t="s">
        <v>10967</v>
      </c>
      <c r="F3701" s="60">
        <v>-11075</v>
      </c>
      <c r="G3701" s="60" t="s">
        <v>45</v>
      </c>
      <c r="H3701" s="60" t="s">
        <v>66</v>
      </c>
      <c r="I3701" s="60">
        <v>171589.12</v>
      </c>
      <c r="J3701" s="60" t="s">
        <v>8972</v>
      </c>
      <c r="K3701" s="60" t="s">
        <v>127</v>
      </c>
      <c r="L3701" s="60" t="s">
        <v>56</v>
      </c>
      <c r="M3701" s="60">
        <v>1.1200000000000001</v>
      </c>
      <c r="N3701" s="60" t="s">
        <v>24</v>
      </c>
      <c r="O3701" s="60">
        <v>13</v>
      </c>
    </row>
    <row r="3702" spans="1:15" x14ac:dyDescent="0.2">
      <c r="A3702" s="60" t="s">
        <v>10968</v>
      </c>
      <c r="B3702" s="60" t="s">
        <v>10969</v>
      </c>
      <c r="C3702" s="60">
        <v>60</v>
      </c>
      <c r="D3702" s="60" t="s">
        <v>17</v>
      </c>
      <c r="E3702" s="60" t="s">
        <v>10970</v>
      </c>
      <c r="F3702" s="60">
        <v>-10582</v>
      </c>
      <c r="G3702" s="60" t="s">
        <v>29</v>
      </c>
      <c r="H3702" s="60" t="s">
        <v>79</v>
      </c>
      <c r="I3702" s="60">
        <v>57325.22</v>
      </c>
      <c r="J3702" s="60" t="s">
        <v>7912</v>
      </c>
      <c r="K3702" s="60" t="s">
        <v>55</v>
      </c>
      <c r="L3702" s="60" t="s">
        <v>56</v>
      </c>
      <c r="M3702" s="60">
        <v>3.65</v>
      </c>
      <c r="N3702" s="60" t="s">
        <v>41</v>
      </c>
      <c r="O3702" s="60">
        <v>11</v>
      </c>
    </row>
    <row r="3703" spans="1:15" x14ac:dyDescent="0.2">
      <c r="A3703" s="60" t="s">
        <v>10971</v>
      </c>
      <c r="B3703" s="60" t="s">
        <v>7966</v>
      </c>
      <c r="C3703" s="60">
        <v>25</v>
      </c>
      <c r="D3703" s="60" t="s">
        <v>50</v>
      </c>
      <c r="E3703" s="60" t="s">
        <v>10972</v>
      </c>
      <c r="F3703" s="60">
        <v>-9495</v>
      </c>
      <c r="G3703" s="60" t="s">
        <v>85</v>
      </c>
      <c r="H3703" s="60" t="s">
        <v>66</v>
      </c>
      <c r="I3703" s="60">
        <v>174464.97</v>
      </c>
      <c r="J3703" s="60" t="s">
        <v>6657</v>
      </c>
      <c r="K3703" s="60" t="s">
        <v>47</v>
      </c>
      <c r="L3703" s="60" t="s">
        <v>56</v>
      </c>
      <c r="M3703" s="60">
        <v>1.3</v>
      </c>
      <c r="N3703" s="60" t="s">
        <v>74</v>
      </c>
      <c r="O3703" s="60">
        <v>38</v>
      </c>
    </row>
    <row r="3704" spans="1:15" x14ac:dyDescent="0.2">
      <c r="A3704" s="60" t="s">
        <v>10973</v>
      </c>
      <c r="B3704" s="60" t="s">
        <v>7837</v>
      </c>
      <c r="C3704" s="60">
        <v>63</v>
      </c>
      <c r="D3704" s="60" t="s">
        <v>17</v>
      </c>
      <c r="E3704" s="60" t="s">
        <v>10974</v>
      </c>
      <c r="F3704" s="60">
        <v>-10224</v>
      </c>
      <c r="G3704" s="60" t="s">
        <v>52</v>
      </c>
      <c r="H3704" s="60" t="s">
        <v>38</v>
      </c>
      <c r="I3704" s="60">
        <v>68012.679999999993</v>
      </c>
      <c r="J3704" s="60" t="s">
        <v>7800</v>
      </c>
      <c r="K3704" s="60" t="s">
        <v>62</v>
      </c>
      <c r="L3704" s="60" t="s">
        <v>32</v>
      </c>
      <c r="M3704" s="60">
        <v>3.77</v>
      </c>
      <c r="N3704" s="60" t="s">
        <v>33</v>
      </c>
      <c r="O3704" s="60">
        <v>2</v>
      </c>
    </row>
    <row r="3705" spans="1:15" x14ac:dyDescent="0.2">
      <c r="A3705" s="60" t="s">
        <v>10975</v>
      </c>
      <c r="B3705" s="60" t="s">
        <v>10976</v>
      </c>
      <c r="C3705" s="60">
        <v>32</v>
      </c>
      <c r="D3705" s="60" t="s">
        <v>50</v>
      </c>
      <c r="E3705" s="60" t="s">
        <v>10977</v>
      </c>
      <c r="F3705" s="60">
        <v>-2722</v>
      </c>
      <c r="G3705" s="60" t="s">
        <v>99</v>
      </c>
      <c r="H3705" s="60" t="s">
        <v>30</v>
      </c>
      <c r="I3705" s="60">
        <v>56956.73</v>
      </c>
      <c r="J3705" s="60" t="s">
        <v>10978</v>
      </c>
      <c r="K3705" s="60" t="s">
        <v>40</v>
      </c>
      <c r="L3705" s="60" t="s">
        <v>56</v>
      </c>
      <c r="M3705" s="60">
        <v>1.75</v>
      </c>
      <c r="N3705" s="60" t="s">
        <v>33</v>
      </c>
      <c r="O3705" s="60">
        <v>6</v>
      </c>
    </row>
    <row r="3706" spans="1:15" x14ac:dyDescent="0.2">
      <c r="A3706" s="60" t="s">
        <v>10979</v>
      </c>
      <c r="B3706" s="60" t="s">
        <v>3534</v>
      </c>
      <c r="C3706" s="60">
        <v>39</v>
      </c>
      <c r="D3706" s="60" t="s">
        <v>17</v>
      </c>
      <c r="E3706" s="60" t="s">
        <v>10980</v>
      </c>
      <c r="F3706" s="60">
        <v>-9174</v>
      </c>
      <c r="G3706" s="60" t="s">
        <v>29</v>
      </c>
      <c r="H3706" s="60" t="s">
        <v>71</v>
      </c>
      <c r="I3706" s="60">
        <v>65663.850000000006</v>
      </c>
      <c r="J3706" s="60" t="s">
        <v>5899</v>
      </c>
      <c r="K3706" s="60" t="s">
        <v>81</v>
      </c>
      <c r="L3706" s="60" t="s">
        <v>23</v>
      </c>
      <c r="M3706" s="60">
        <v>2.6</v>
      </c>
      <c r="N3706" s="60" t="s">
        <v>33</v>
      </c>
      <c r="O3706" s="60">
        <v>30</v>
      </c>
    </row>
    <row r="3707" spans="1:15" x14ac:dyDescent="0.2">
      <c r="A3707" s="60" t="s">
        <v>10981</v>
      </c>
      <c r="B3707" s="60" t="s">
        <v>5369</v>
      </c>
      <c r="C3707" s="60">
        <v>51</v>
      </c>
      <c r="D3707" s="60" t="s">
        <v>50</v>
      </c>
      <c r="E3707" s="60" t="s">
        <v>10982</v>
      </c>
      <c r="F3707" s="60">
        <v>-8180</v>
      </c>
      <c r="G3707" s="60" t="s">
        <v>94</v>
      </c>
      <c r="H3707" s="60" t="s">
        <v>53</v>
      </c>
      <c r="I3707" s="60">
        <v>152160.10999999999</v>
      </c>
      <c r="J3707" s="60" t="s">
        <v>3408</v>
      </c>
      <c r="K3707" s="60" t="s">
        <v>118</v>
      </c>
      <c r="L3707" s="60" t="s">
        <v>73</v>
      </c>
      <c r="M3707" s="60">
        <v>1.1399999999999999</v>
      </c>
      <c r="N3707" s="60" t="s">
        <v>41</v>
      </c>
      <c r="O3707" s="60">
        <v>8</v>
      </c>
    </row>
    <row r="3708" spans="1:15" x14ac:dyDescent="0.2">
      <c r="A3708" s="60" t="s">
        <v>10983</v>
      </c>
      <c r="B3708" s="60" t="s">
        <v>4789</v>
      </c>
      <c r="C3708" s="60">
        <v>41</v>
      </c>
      <c r="D3708" s="60" t="s">
        <v>27</v>
      </c>
      <c r="E3708" s="60" t="s">
        <v>10984</v>
      </c>
      <c r="F3708" s="60">
        <v>-8505</v>
      </c>
      <c r="G3708" s="60" t="s">
        <v>85</v>
      </c>
      <c r="H3708" s="60" t="s">
        <v>144</v>
      </c>
      <c r="I3708" s="60">
        <v>38917.370000000003</v>
      </c>
      <c r="J3708" s="60" t="s">
        <v>6089</v>
      </c>
      <c r="K3708" s="60" t="s">
        <v>127</v>
      </c>
      <c r="L3708" s="60" t="s">
        <v>56</v>
      </c>
      <c r="M3708" s="60">
        <v>2.73</v>
      </c>
      <c r="N3708" s="60" t="s">
        <v>57</v>
      </c>
      <c r="O3708" s="60">
        <v>10</v>
      </c>
    </row>
    <row r="3709" spans="1:15" x14ac:dyDescent="0.2">
      <c r="A3709" s="60" t="s">
        <v>10985</v>
      </c>
      <c r="B3709" s="60" t="s">
        <v>2586</v>
      </c>
      <c r="C3709" s="60">
        <v>63</v>
      </c>
      <c r="D3709" s="60" t="s">
        <v>50</v>
      </c>
      <c r="E3709" s="60" t="s">
        <v>10986</v>
      </c>
      <c r="F3709" s="60">
        <v>-2710</v>
      </c>
      <c r="G3709" s="60" t="s">
        <v>116</v>
      </c>
      <c r="H3709" s="60" t="s">
        <v>38</v>
      </c>
      <c r="I3709" s="60">
        <v>39162</v>
      </c>
      <c r="J3709" s="60" t="s">
        <v>4683</v>
      </c>
      <c r="K3709" s="60" t="s">
        <v>40</v>
      </c>
      <c r="L3709" s="60" t="s">
        <v>32</v>
      </c>
      <c r="M3709" s="60">
        <v>2.38</v>
      </c>
      <c r="N3709" s="60" t="s">
        <v>57</v>
      </c>
      <c r="O3709" s="60">
        <v>31</v>
      </c>
    </row>
    <row r="3710" spans="1:15" x14ac:dyDescent="0.2">
      <c r="A3710" s="60" t="s">
        <v>10987</v>
      </c>
      <c r="B3710" s="60" t="s">
        <v>3776</v>
      </c>
      <c r="C3710" s="60">
        <v>36</v>
      </c>
      <c r="D3710" s="60" t="s">
        <v>50</v>
      </c>
      <c r="E3710" s="60" t="s">
        <v>10988</v>
      </c>
      <c r="F3710" s="60">
        <v>-6740</v>
      </c>
      <c r="G3710" s="60" t="s">
        <v>52</v>
      </c>
      <c r="H3710" s="60" t="s">
        <v>38</v>
      </c>
      <c r="I3710" s="60">
        <v>91803.94</v>
      </c>
      <c r="J3710" s="60" t="s">
        <v>3703</v>
      </c>
      <c r="K3710" s="60" t="s">
        <v>22</v>
      </c>
      <c r="L3710" s="60" t="s">
        <v>56</v>
      </c>
      <c r="M3710" s="60">
        <v>3</v>
      </c>
      <c r="N3710" s="60" t="s">
        <v>57</v>
      </c>
      <c r="O3710" s="60">
        <v>38</v>
      </c>
    </row>
    <row r="3711" spans="1:15" x14ac:dyDescent="0.2">
      <c r="A3711" s="60" t="s">
        <v>10989</v>
      </c>
      <c r="B3711" s="60" t="s">
        <v>2719</v>
      </c>
      <c r="C3711" s="60">
        <v>51</v>
      </c>
      <c r="D3711" s="60" t="s">
        <v>27</v>
      </c>
      <c r="E3711" s="60" t="s">
        <v>10990</v>
      </c>
      <c r="F3711" s="60">
        <v>-8640</v>
      </c>
      <c r="G3711" s="60" t="s">
        <v>116</v>
      </c>
      <c r="H3711" s="60" t="s">
        <v>66</v>
      </c>
      <c r="I3711" s="60">
        <v>140916.96</v>
      </c>
      <c r="J3711" s="60" t="s">
        <v>449</v>
      </c>
      <c r="K3711" s="60" t="s">
        <v>62</v>
      </c>
      <c r="L3711" s="60" t="s">
        <v>32</v>
      </c>
      <c r="M3711" s="60">
        <v>1.95</v>
      </c>
      <c r="N3711" s="60" t="s">
        <v>74</v>
      </c>
      <c r="O3711" s="60">
        <v>0</v>
      </c>
    </row>
    <row r="3712" spans="1:15" x14ac:dyDescent="0.2">
      <c r="A3712" s="60" t="s">
        <v>10991</v>
      </c>
      <c r="B3712" s="60" t="s">
        <v>7328</v>
      </c>
      <c r="C3712" s="60">
        <v>22</v>
      </c>
      <c r="D3712" s="60" t="s">
        <v>27</v>
      </c>
      <c r="E3712" s="60" t="s">
        <v>10992</v>
      </c>
      <c r="F3712" s="60">
        <v>-3445</v>
      </c>
      <c r="G3712" s="60" t="s">
        <v>94</v>
      </c>
      <c r="H3712" s="60" t="s">
        <v>66</v>
      </c>
      <c r="I3712" s="60">
        <v>151715.22</v>
      </c>
      <c r="J3712" s="60" t="s">
        <v>1089</v>
      </c>
      <c r="K3712" s="60" t="s">
        <v>40</v>
      </c>
      <c r="L3712" s="60" t="s">
        <v>56</v>
      </c>
      <c r="M3712" s="60">
        <v>3.78</v>
      </c>
      <c r="N3712" s="60" t="s">
        <v>24</v>
      </c>
      <c r="O3712" s="60">
        <v>34</v>
      </c>
    </row>
    <row r="3713" spans="1:15" x14ac:dyDescent="0.2">
      <c r="A3713" s="60" t="s">
        <v>10993</v>
      </c>
      <c r="B3713" s="60" t="s">
        <v>10994</v>
      </c>
      <c r="C3713" s="60">
        <v>42</v>
      </c>
      <c r="D3713" s="60" t="s">
        <v>27</v>
      </c>
      <c r="E3713" s="60" t="s">
        <v>10995</v>
      </c>
      <c r="F3713" s="60">
        <v>-8093</v>
      </c>
      <c r="G3713" s="60" t="s">
        <v>52</v>
      </c>
      <c r="H3713" s="60" t="s">
        <v>144</v>
      </c>
      <c r="I3713" s="60">
        <v>51967.32</v>
      </c>
      <c r="J3713" s="60" t="s">
        <v>892</v>
      </c>
      <c r="K3713" s="60" t="s">
        <v>118</v>
      </c>
      <c r="L3713" s="60" t="s">
        <v>23</v>
      </c>
      <c r="M3713" s="60">
        <v>1.62</v>
      </c>
      <c r="N3713" s="60" t="s">
        <v>74</v>
      </c>
      <c r="O3713" s="60">
        <v>31</v>
      </c>
    </row>
    <row r="3714" spans="1:15" x14ac:dyDescent="0.2">
      <c r="A3714" s="60" t="s">
        <v>10996</v>
      </c>
      <c r="B3714" s="60" t="s">
        <v>9683</v>
      </c>
      <c r="C3714" s="60">
        <v>25</v>
      </c>
      <c r="D3714" s="60" t="s">
        <v>27</v>
      </c>
      <c r="E3714" s="60" t="s">
        <v>10997</v>
      </c>
      <c r="F3714" s="60">
        <v>-4129</v>
      </c>
      <c r="G3714" s="60" t="s">
        <v>37</v>
      </c>
      <c r="H3714" s="60" t="s">
        <v>173</v>
      </c>
      <c r="I3714" s="60">
        <v>111812.67</v>
      </c>
      <c r="J3714" s="60" t="s">
        <v>2925</v>
      </c>
      <c r="K3714" s="60" t="s">
        <v>127</v>
      </c>
      <c r="L3714" s="60" t="s">
        <v>32</v>
      </c>
      <c r="M3714" s="60">
        <v>4.47</v>
      </c>
      <c r="N3714" s="60" t="s">
        <v>24</v>
      </c>
      <c r="O3714" s="60">
        <v>9</v>
      </c>
    </row>
    <row r="3715" spans="1:15" x14ac:dyDescent="0.2">
      <c r="A3715" s="60" t="s">
        <v>10998</v>
      </c>
      <c r="B3715" s="60" t="s">
        <v>10999</v>
      </c>
      <c r="C3715" s="60">
        <v>42</v>
      </c>
      <c r="D3715" s="60" t="s">
        <v>50</v>
      </c>
      <c r="E3715" s="60" t="s">
        <v>11000</v>
      </c>
      <c r="F3715" s="60">
        <v>-5307</v>
      </c>
      <c r="G3715" s="60" t="s">
        <v>78</v>
      </c>
      <c r="H3715" s="60" t="s">
        <v>53</v>
      </c>
      <c r="I3715" s="60">
        <v>48907.9</v>
      </c>
      <c r="J3715" s="60" t="s">
        <v>1358</v>
      </c>
      <c r="K3715" s="60" t="s">
        <v>118</v>
      </c>
      <c r="L3715" s="60" t="s">
        <v>73</v>
      </c>
      <c r="M3715" s="60">
        <v>2.12</v>
      </c>
      <c r="N3715" s="60" t="s">
        <v>74</v>
      </c>
      <c r="O3715" s="60">
        <v>12</v>
      </c>
    </row>
    <row r="3716" spans="1:15" x14ac:dyDescent="0.2">
      <c r="A3716" s="60" t="s">
        <v>11001</v>
      </c>
      <c r="B3716" s="60" t="s">
        <v>184</v>
      </c>
      <c r="C3716" s="60">
        <v>58</v>
      </c>
      <c r="D3716" s="60" t="s">
        <v>17</v>
      </c>
      <c r="E3716" s="60" t="s">
        <v>11002</v>
      </c>
      <c r="F3716" s="60">
        <v>-9384</v>
      </c>
      <c r="G3716" s="60" t="s">
        <v>29</v>
      </c>
      <c r="H3716" s="60" t="s">
        <v>38</v>
      </c>
      <c r="I3716" s="60">
        <v>121956.03</v>
      </c>
      <c r="J3716" s="60" t="s">
        <v>4116</v>
      </c>
      <c r="K3716" s="60" t="s">
        <v>22</v>
      </c>
      <c r="L3716" s="60" t="s">
        <v>32</v>
      </c>
      <c r="M3716" s="60">
        <v>3.21</v>
      </c>
      <c r="N3716" s="60" t="s">
        <v>33</v>
      </c>
      <c r="O3716" s="60">
        <v>27</v>
      </c>
    </row>
    <row r="3717" spans="1:15" x14ac:dyDescent="0.2">
      <c r="A3717" s="60" t="s">
        <v>11003</v>
      </c>
      <c r="B3717" s="60" t="s">
        <v>6232</v>
      </c>
      <c r="C3717" s="60">
        <v>59</v>
      </c>
      <c r="D3717" s="60" t="s">
        <v>27</v>
      </c>
      <c r="E3717" s="60" t="s">
        <v>11004</v>
      </c>
      <c r="F3717" s="60">
        <v>-8801</v>
      </c>
      <c r="G3717" s="60" t="s">
        <v>52</v>
      </c>
      <c r="H3717" s="60" t="s">
        <v>173</v>
      </c>
      <c r="I3717" s="60">
        <v>137714.95000000001</v>
      </c>
      <c r="J3717" s="60" t="s">
        <v>9322</v>
      </c>
      <c r="K3717" s="60" t="s">
        <v>104</v>
      </c>
      <c r="L3717" s="60" t="s">
        <v>32</v>
      </c>
      <c r="M3717" s="60">
        <v>2.64</v>
      </c>
      <c r="N3717" s="60" t="s">
        <v>74</v>
      </c>
      <c r="O3717" s="60">
        <v>4</v>
      </c>
    </row>
    <row r="3718" spans="1:15" x14ac:dyDescent="0.2">
      <c r="A3718" s="60" t="s">
        <v>11005</v>
      </c>
      <c r="B3718" s="60" t="s">
        <v>10548</v>
      </c>
      <c r="C3718" s="60">
        <v>53</v>
      </c>
      <c r="D3718" s="60" t="s">
        <v>50</v>
      </c>
      <c r="E3718" s="60" t="s">
        <v>11006</v>
      </c>
      <c r="F3718" s="60">
        <v>-11078</v>
      </c>
      <c r="G3718" s="60" t="s">
        <v>19</v>
      </c>
      <c r="H3718" s="60" t="s">
        <v>71</v>
      </c>
      <c r="I3718" s="60">
        <v>100739.76</v>
      </c>
      <c r="J3718" s="60" t="s">
        <v>11007</v>
      </c>
      <c r="K3718" s="60" t="s">
        <v>22</v>
      </c>
      <c r="L3718" s="60" t="s">
        <v>56</v>
      </c>
      <c r="M3718" s="60">
        <v>3.31</v>
      </c>
      <c r="N3718" s="60" t="s">
        <v>57</v>
      </c>
      <c r="O3718" s="60">
        <v>14</v>
      </c>
    </row>
    <row r="3719" spans="1:15" x14ac:dyDescent="0.2">
      <c r="A3719" s="60" t="s">
        <v>11008</v>
      </c>
      <c r="B3719" s="60" t="s">
        <v>8180</v>
      </c>
      <c r="C3719" s="60">
        <v>26</v>
      </c>
      <c r="D3719" s="60" t="s">
        <v>50</v>
      </c>
      <c r="E3719" s="60" t="s">
        <v>11009</v>
      </c>
      <c r="F3719" s="60">
        <v>-9214</v>
      </c>
      <c r="G3719" s="60" t="s">
        <v>85</v>
      </c>
      <c r="H3719" s="60" t="s">
        <v>38</v>
      </c>
      <c r="I3719" s="60">
        <v>122362.07</v>
      </c>
      <c r="J3719" s="60" t="s">
        <v>5899</v>
      </c>
      <c r="K3719" s="60" t="s">
        <v>127</v>
      </c>
      <c r="L3719" s="60" t="s">
        <v>56</v>
      </c>
      <c r="M3719" s="60">
        <v>1.54</v>
      </c>
      <c r="N3719" s="60" t="s">
        <v>57</v>
      </c>
      <c r="O3719" s="60">
        <v>15</v>
      </c>
    </row>
    <row r="3720" spans="1:15" x14ac:dyDescent="0.2">
      <c r="A3720" s="60" t="s">
        <v>11010</v>
      </c>
      <c r="B3720" s="60" t="s">
        <v>1352</v>
      </c>
      <c r="C3720" s="60">
        <v>63</v>
      </c>
      <c r="D3720" s="60" t="s">
        <v>27</v>
      </c>
      <c r="E3720" s="60" t="s">
        <v>11011</v>
      </c>
      <c r="F3720" s="60">
        <v>-7557</v>
      </c>
      <c r="G3720" s="60" t="s">
        <v>78</v>
      </c>
      <c r="H3720" s="60" t="s">
        <v>71</v>
      </c>
      <c r="I3720" s="60">
        <v>107856.48</v>
      </c>
      <c r="J3720" s="60" t="s">
        <v>4914</v>
      </c>
      <c r="K3720" s="60" t="s">
        <v>62</v>
      </c>
      <c r="L3720" s="60" t="s">
        <v>56</v>
      </c>
      <c r="M3720" s="60">
        <v>4.46</v>
      </c>
      <c r="N3720" s="60" t="s">
        <v>57</v>
      </c>
      <c r="O3720" s="60">
        <v>12</v>
      </c>
    </row>
    <row r="3721" spans="1:15" x14ac:dyDescent="0.2">
      <c r="A3721" s="60" t="s">
        <v>11012</v>
      </c>
      <c r="B3721" s="60" t="s">
        <v>10285</v>
      </c>
      <c r="C3721" s="60">
        <v>58</v>
      </c>
      <c r="D3721" s="60" t="s">
        <v>27</v>
      </c>
      <c r="E3721" s="60" t="s">
        <v>11013</v>
      </c>
      <c r="F3721" s="60">
        <v>-3259</v>
      </c>
      <c r="G3721" s="60" t="s">
        <v>116</v>
      </c>
      <c r="H3721" s="60" t="s">
        <v>20</v>
      </c>
      <c r="I3721" s="60">
        <v>86313.39</v>
      </c>
      <c r="J3721" s="60" t="s">
        <v>5279</v>
      </c>
      <c r="K3721" s="60" t="s">
        <v>127</v>
      </c>
      <c r="L3721" s="60" t="s">
        <v>56</v>
      </c>
      <c r="M3721" s="60">
        <v>2.2999999999999998</v>
      </c>
      <c r="N3721" s="60" t="s">
        <v>57</v>
      </c>
      <c r="O3721" s="60">
        <v>35</v>
      </c>
    </row>
    <row r="3722" spans="1:15" x14ac:dyDescent="0.2">
      <c r="A3722" s="60" t="s">
        <v>11014</v>
      </c>
      <c r="B3722" s="60" t="s">
        <v>11015</v>
      </c>
      <c r="C3722" s="60">
        <v>39</v>
      </c>
      <c r="D3722" s="60" t="s">
        <v>50</v>
      </c>
      <c r="E3722" s="60" t="s">
        <v>11016</v>
      </c>
      <c r="F3722" s="60">
        <v>-6762</v>
      </c>
      <c r="G3722" s="60" t="s">
        <v>85</v>
      </c>
      <c r="H3722" s="60" t="s">
        <v>66</v>
      </c>
      <c r="I3722" s="60">
        <v>86215.28</v>
      </c>
      <c r="J3722" s="60" t="s">
        <v>4999</v>
      </c>
      <c r="K3722" s="60" t="s">
        <v>40</v>
      </c>
      <c r="L3722" s="60" t="s">
        <v>23</v>
      </c>
      <c r="M3722" s="60">
        <v>3.49</v>
      </c>
      <c r="N3722" s="60" t="s">
        <v>24</v>
      </c>
      <c r="O3722" s="60">
        <v>31</v>
      </c>
    </row>
    <row r="3723" spans="1:15" x14ac:dyDescent="0.2">
      <c r="A3723" s="60" t="s">
        <v>11017</v>
      </c>
      <c r="B3723" s="60" t="s">
        <v>2657</v>
      </c>
      <c r="C3723" s="60">
        <v>65</v>
      </c>
      <c r="D3723" s="60" t="s">
        <v>50</v>
      </c>
      <c r="E3723" s="60" t="s">
        <v>11018</v>
      </c>
      <c r="F3723" s="60">
        <v>-7303</v>
      </c>
      <c r="G3723" s="60" t="s">
        <v>85</v>
      </c>
      <c r="H3723" s="60" t="s">
        <v>79</v>
      </c>
      <c r="I3723" s="60">
        <v>40355.31</v>
      </c>
      <c r="J3723" s="60" t="s">
        <v>67</v>
      </c>
      <c r="K3723" s="60" t="s">
        <v>104</v>
      </c>
      <c r="L3723" s="60" t="s">
        <v>32</v>
      </c>
      <c r="M3723" s="60">
        <v>1.9</v>
      </c>
      <c r="N3723" s="60" t="s">
        <v>74</v>
      </c>
      <c r="O3723" s="60">
        <v>23</v>
      </c>
    </row>
    <row r="3724" spans="1:15" x14ac:dyDescent="0.2">
      <c r="A3724" s="60" t="s">
        <v>11019</v>
      </c>
      <c r="B3724" s="60" t="s">
        <v>2491</v>
      </c>
      <c r="C3724" s="60">
        <v>59</v>
      </c>
      <c r="D3724" s="60" t="s">
        <v>17</v>
      </c>
      <c r="E3724" s="60" t="s">
        <v>11020</v>
      </c>
      <c r="F3724" s="60">
        <v>-8629</v>
      </c>
      <c r="G3724" s="60" t="s">
        <v>19</v>
      </c>
      <c r="H3724" s="60" t="s">
        <v>173</v>
      </c>
      <c r="I3724" s="60">
        <v>36524.42</v>
      </c>
      <c r="J3724" s="60" t="s">
        <v>10636</v>
      </c>
      <c r="K3724" s="60" t="s">
        <v>55</v>
      </c>
      <c r="L3724" s="60" t="s">
        <v>32</v>
      </c>
      <c r="M3724" s="60">
        <v>4.67</v>
      </c>
      <c r="N3724" s="60" t="s">
        <v>74</v>
      </c>
      <c r="O3724" s="60">
        <v>26</v>
      </c>
    </row>
    <row r="3725" spans="1:15" x14ac:dyDescent="0.2">
      <c r="A3725" s="60" t="s">
        <v>11021</v>
      </c>
      <c r="B3725" s="60" t="s">
        <v>3272</v>
      </c>
      <c r="C3725" s="60">
        <v>45</v>
      </c>
      <c r="D3725" s="60" t="s">
        <v>50</v>
      </c>
      <c r="E3725" s="60" t="s">
        <v>11022</v>
      </c>
      <c r="F3725" s="60">
        <v>-8120</v>
      </c>
      <c r="G3725" s="60" t="s">
        <v>45</v>
      </c>
      <c r="H3725" s="60" t="s">
        <v>173</v>
      </c>
      <c r="I3725" s="60">
        <v>124548.28</v>
      </c>
      <c r="J3725" s="60" t="s">
        <v>1688</v>
      </c>
      <c r="K3725" s="60" t="s">
        <v>118</v>
      </c>
      <c r="L3725" s="60" t="s">
        <v>73</v>
      </c>
      <c r="M3725" s="60">
        <v>3.58</v>
      </c>
      <c r="N3725" s="60" t="s">
        <v>41</v>
      </c>
      <c r="O3725" s="60">
        <v>27</v>
      </c>
    </row>
    <row r="3726" spans="1:15" x14ac:dyDescent="0.2">
      <c r="A3726" s="60" t="s">
        <v>11023</v>
      </c>
      <c r="B3726" s="60" t="s">
        <v>11024</v>
      </c>
      <c r="C3726" s="60">
        <v>56</v>
      </c>
      <c r="D3726" s="60" t="s">
        <v>17</v>
      </c>
      <c r="E3726" s="60" t="s">
        <v>11025</v>
      </c>
      <c r="F3726" s="60">
        <v>-6445</v>
      </c>
      <c r="G3726" s="60" t="s">
        <v>52</v>
      </c>
      <c r="H3726" s="60" t="s">
        <v>71</v>
      </c>
      <c r="I3726" s="60">
        <v>169378.25</v>
      </c>
      <c r="J3726" s="60" t="s">
        <v>3778</v>
      </c>
      <c r="K3726" s="60" t="s">
        <v>40</v>
      </c>
      <c r="L3726" s="60" t="s">
        <v>73</v>
      </c>
      <c r="M3726" s="60">
        <v>1.9</v>
      </c>
      <c r="N3726" s="60" t="s">
        <v>24</v>
      </c>
      <c r="O3726" s="60">
        <v>36</v>
      </c>
    </row>
    <row r="3727" spans="1:15" x14ac:dyDescent="0.2">
      <c r="A3727" s="60" t="s">
        <v>11026</v>
      </c>
      <c r="B3727" s="60" t="s">
        <v>1705</v>
      </c>
      <c r="C3727" s="60">
        <v>34</v>
      </c>
      <c r="D3727" s="60" t="s">
        <v>50</v>
      </c>
      <c r="E3727" s="60" t="s">
        <v>11027</v>
      </c>
      <c r="F3727" s="60">
        <v>-8443</v>
      </c>
      <c r="G3727" s="60" t="s">
        <v>45</v>
      </c>
      <c r="H3727" s="60" t="s">
        <v>38</v>
      </c>
      <c r="I3727" s="60">
        <v>53088.67</v>
      </c>
      <c r="J3727" s="60" t="s">
        <v>2077</v>
      </c>
      <c r="K3727" s="60" t="s">
        <v>40</v>
      </c>
      <c r="L3727" s="60" t="s">
        <v>56</v>
      </c>
      <c r="M3727" s="60">
        <v>4.63</v>
      </c>
      <c r="N3727" s="60" t="s">
        <v>33</v>
      </c>
      <c r="O3727" s="60">
        <v>31</v>
      </c>
    </row>
    <row r="3728" spans="1:15" x14ac:dyDescent="0.2">
      <c r="A3728" s="60" t="s">
        <v>11028</v>
      </c>
      <c r="B3728" s="60" t="s">
        <v>6139</v>
      </c>
      <c r="C3728" s="60">
        <v>41</v>
      </c>
      <c r="D3728" s="60" t="s">
        <v>27</v>
      </c>
      <c r="E3728" s="60" t="s">
        <v>11029</v>
      </c>
      <c r="F3728" s="60">
        <v>-6390</v>
      </c>
      <c r="G3728" s="60" t="s">
        <v>78</v>
      </c>
      <c r="H3728" s="60" t="s">
        <v>71</v>
      </c>
      <c r="I3728" s="60">
        <v>49603.06</v>
      </c>
      <c r="J3728" s="60" t="s">
        <v>834</v>
      </c>
      <c r="K3728" s="60" t="s">
        <v>127</v>
      </c>
      <c r="L3728" s="60" t="s">
        <v>23</v>
      </c>
      <c r="M3728" s="60">
        <v>1.52</v>
      </c>
      <c r="N3728" s="60" t="s">
        <v>41</v>
      </c>
      <c r="O3728" s="60">
        <v>8</v>
      </c>
    </row>
    <row r="3729" spans="1:15" x14ac:dyDescent="0.2">
      <c r="A3729" s="60" t="s">
        <v>11030</v>
      </c>
      <c r="B3729" s="60" t="s">
        <v>2902</v>
      </c>
      <c r="C3729" s="60">
        <v>50</v>
      </c>
      <c r="D3729" s="60" t="s">
        <v>27</v>
      </c>
      <c r="E3729" s="60" t="s">
        <v>11031</v>
      </c>
      <c r="F3729" s="60">
        <v>-5566</v>
      </c>
      <c r="G3729" s="60" t="s">
        <v>99</v>
      </c>
      <c r="H3729" s="60" t="s">
        <v>144</v>
      </c>
      <c r="I3729" s="60">
        <v>123750.36</v>
      </c>
      <c r="J3729" s="60" t="s">
        <v>647</v>
      </c>
      <c r="K3729" s="60" t="s">
        <v>47</v>
      </c>
      <c r="L3729" s="60" t="s">
        <v>23</v>
      </c>
      <c r="M3729" s="60">
        <v>4.99</v>
      </c>
      <c r="N3729" s="60" t="s">
        <v>33</v>
      </c>
      <c r="O3729" s="60">
        <v>10</v>
      </c>
    </row>
    <row r="3730" spans="1:15" x14ac:dyDescent="0.2">
      <c r="A3730" s="60" t="s">
        <v>11032</v>
      </c>
      <c r="B3730" s="60" t="s">
        <v>2902</v>
      </c>
      <c r="C3730" s="60">
        <v>56</v>
      </c>
      <c r="D3730" s="60" t="s">
        <v>27</v>
      </c>
      <c r="E3730" s="60" t="s">
        <v>11033</v>
      </c>
      <c r="F3730" s="60">
        <v>-5563</v>
      </c>
      <c r="G3730" s="60" t="s">
        <v>99</v>
      </c>
      <c r="H3730" s="60" t="s">
        <v>53</v>
      </c>
      <c r="I3730" s="60">
        <v>109671.15</v>
      </c>
      <c r="J3730" s="60" t="s">
        <v>3969</v>
      </c>
      <c r="K3730" s="60" t="s">
        <v>55</v>
      </c>
      <c r="L3730" s="60" t="s">
        <v>73</v>
      </c>
      <c r="M3730" s="60">
        <v>2.67</v>
      </c>
      <c r="N3730" s="60" t="s">
        <v>41</v>
      </c>
      <c r="O3730" s="60">
        <v>35</v>
      </c>
    </row>
    <row r="3731" spans="1:15" x14ac:dyDescent="0.2">
      <c r="A3731" s="60" t="s">
        <v>11034</v>
      </c>
      <c r="B3731" s="60" t="s">
        <v>1510</v>
      </c>
      <c r="C3731" s="60">
        <v>56</v>
      </c>
      <c r="D3731" s="60" t="s">
        <v>27</v>
      </c>
      <c r="E3731" s="60" t="s">
        <v>11035</v>
      </c>
      <c r="F3731" s="60">
        <v>-2981</v>
      </c>
      <c r="G3731" s="60" t="s">
        <v>45</v>
      </c>
      <c r="H3731" s="60" t="s">
        <v>144</v>
      </c>
      <c r="I3731" s="60">
        <v>138751.76999999999</v>
      </c>
      <c r="J3731" s="60" t="s">
        <v>9265</v>
      </c>
      <c r="K3731" s="60" t="s">
        <v>127</v>
      </c>
      <c r="L3731" s="60" t="s">
        <v>73</v>
      </c>
      <c r="M3731" s="60">
        <v>4.68</v>
      </c>
      <c r="N3731" s="60" t="s">
        <v>24</v>
      </c>
      <c r="O3731" s="60">
        <v>34</v>
      </c>
    </row>
    <row r="3732" spans="1:15" x14ac:dyDescent="0.2">
      <c r="A3732" s="60" t="s">
        <v>11036</v>
      </c>
      <c r="B3732" s="60" t="s">
        <v>3718</v>
      </c>
      <c r="C3732" s="60">
        <v>52</v>
      </c>
      <c r="D3732" s="60" t="s">
        <v>50</v>
      </c>
      <c r="E3732" s="60" t="s">
        <v>11037</v>
      </c>
      <c r="F3732" s="60">
        <v>-7410</v>
      </c>
      <c r="G3732" s="60" t="s">
        <v>116</v>
      </c>
      <c r="H3732" s="60" t="s">
        <v>30</v>
      </c>
      <c r="I3732" s="60">
        <v>134266.64000000001</v>
      </c>
      <c r="J3732" s="60" t="s">
        <v>5593</v>
      </c>
      <c r="K3732" s="60" t="s">
        <v>62</v>
      </c>
      <c r="L3732" s="60" t="s">
        <v>56</v>
      </c>
      <c r="M3732" s="60">
        <v>3.16</v>
      </c>
      <c r="N3732" s="60" t="s">
        <v>57</v>
      </c>
      <c r="O3732" s="60">
        <v>40</v>
      </c>
    </row>
    <row r="3733" spans="1:15" x14ac:dyDescent="0.2">
      <c r="A3733" s="60" t="s">
        <v>11038</v>
      </c>
      <c r="B3733" s="60" t="s">
        <v>8078</v>
      </c>
      <c r="C3733" s="60">
        <v>51</v>
      </c>
      <c r="D3733" s="60" t="s">
        <v>17</v>
      </c>
      <c r="E3733" s="60" t="s">
        <v>11039</v>
      </c>
      <c r="F3733" s="60">
        <v>-3959</v>
      </c>
      <c r="G3733" s="60" t="s">
        <v>116</v>
      </c>
      <c r="H3733" s="60" t="s">
        <v>20</v>
      </c>
      <c r="I3733" s="60">
        <v>177081.36</v>
      </c>
      <c r="J3733" s="60" t="s">
        <v>1037</v>
      </c>
      <c r="K3733" s="60" t="s">
        <v>136</v>
      </c>
      <c r="L3733" s="60" t="s">
        <v>73</v>
      </c>
      <c r="M3733" s="60">
        <v>3.68</v>
      </c>
      <c r="N3733" s="60" t="s">
        <v>74</v>
      </c>
      <c r="O3733" s="60">
        <v>18</v>
      </c>
    </row>
    <row r="3734" spans="1:15" x14ac:dyDescent="0.2">
      <c r="A3734" s="60" t="s">
        <v>11040</v>
      </c>
      <c r="B3734" s="60" t="s">
        <v>2484</v>
      </c>
      <c r="C3734" s="60">
        <v>48</v>
      </c>
      <c r="D3734" s="60" t="s">
        <v>27</v>
      </c>
      <c r="E3734" s="60" t="s">
        <v>11041</v>
      </c>
      <c r="F3734" s="60">
        <v>-8168</v>
      </c>
      <c r="G3734" s="60" t="s">
        <v>116</v>
      </c>
      <c r="H3734" s="60" t="s">
        <v>71</v>
      </c>
      <c r="I3734" s="60">
        <v>100850.89</v>
      </c>
      <c r="J3734" s="60" t="s">
        <v>8942</v>
      </c>
      <c r="K3734" s="60" t="s">
        <v>22</v>
      </c>
      <c r="L3734" s="60" t="s">
        <v>56</v>
      </c>
      <c r="M3734" s="60">
        <v>4.67</v>
      </c>
      <c r="N3734" s="60" t="s">
        <v>41</v>
      </c>
      <c r="O3734" s="60">
        <v>9</v>
      </c>
    </row>
    <row r="3735" spans="1:15" x14ac:dyDescent="0.2">
      <c r="A3735" s="60" t="s">
        <v>11042</v>
      </c>
      <c r="B3735" s="60" t="s">
        <v>5016</v>
      </c>
      <c r="C3735" s="60">
        <v>49</v>
      </c>
      <c r="D3735" s="60" t="s">
        <v>17</v>
      </c>
      <c r="E3735" s="60" t="s">
        <v>11043</v>
      </c>
      <c r="F3735" s="60">
        <v>-7105</v>
      </c>
      <c r="G3735" s="60" t="s">
        <v>37</v>
      </c>
      <c r="H3735" s="60" t="s">
        <v>30</v>
      </c>
      <c r="I3735" s="60">
        <v>147705.19</v>
      </c>
      <c r="J3735" s="60" t="s">
        <v>9818</v>
      </c>
      <c r="K3735" s="60" t="s">
        <v>104</v>
      </c>
      <c r="L3735" s="60" t="s">
        <v>32</v>
      </c>
      <c r="M3735" s="60">
        <v>2.99</v>
      </c>
      <c r="N3735" s="60" t="s">
        <v>41</v>
      </c>
      <c r="O3735" s="60">
        <v>27</v>
      </c>
    </row>
    <row r="3736" spans="1:15" x14ac:dyDescent="0.2">
      <c r="A3736" s="60" t="s">
        <v>11044</v>
      </c>
      <c r="B3736" s="60" t="s">
        <v>3374</v>
      </c>
      <c r="C3736" s="60">
        <v>60</v>
      </c>
      <c r="D3736" s="60" t="s">
        <v>17</v>
      </c>
      <c r="E3736" s="60" t="s">
        <v>11045</v>
      </c>
      <c r="F3736" s="60">
        <v>-3291</v>
      </c>
      <c r="G3736" s="60" t="s">
        <v>78</v>
      </c>
      <c r="H3736" s="60" t="s">
        <v>30</v>
      </c>
      <c r="I3736" s="60">
        <v>74952.14</v>
      </c>
      <c r="J3736" s="60" t="s">
        <v>1273</v>
      </c>
      <c r="K3736" s="60" t="s">
        <v>55</v>
      </c>
      <c r="L3736" s="60" t="s">
        <v>32</v>
      </c>
      <c r="M3736" s="60">
        <v>4.58</v>
      </c>
      <c r="N3736" s="60" t="s">
        <v>57</v>
      </c>
      <c r="O3736" s="60">
        <v>6</v>
      </c>
    </row>
    <row r="3737" spans="1:15" x14ac:dyDescent="0.2">
      <c r="A3737" s="60" t="s">
        <v>11046</v>
      </c>
      <c r="B3737" s="60" t="s">
        <v>5070</v>
      </c>
      <c r="C3737" s="60">
        <v>33</v>
      </c>
      <c r="D3737" s="60" t="s">
        <v>50</v>
      </c>
      <c r="E3737" s="60" t="s">
        <v>11047</v>
      </c>
      <c r="F3737" s="60">
        <v>-7170</v>
      </c>
      <c r="G3737" s="60" t="s">
        <v>52</v>
      </c>
      <c r="H3737" s="60" t="s">
        <v>71</v>
      </c>
      <c r="I3737" s="60">
        <v>111341.41</v>
      </c>
      <c r="J3737" s="60" t="s">
        <v>1580</v>
      </c>
      <c r="K3737" s="60" t="s">
        <v>136</v>
      </c>
      <c r="L3737" s="60" t="s">
        <v>73</v>
      </c>
      <c r="M3737" s="60">
        <v>2.54</v>
      </c>
      <c r="N3737" s="60" t="s">
        <v>24</v>
      </c>
      <c r="O3737" s="60">
        <v>35</v>
      </c>
    </row>
    <row r="3738" spans="1:15" x14ac:dyDescent="0.2">
      <c r="A3738" s="60" t="s">
        <v>11048</v>
      </c>
      <c r="B3738" s="60" t="s">
        <v>2927</v>
      </c>
      <c r="C3738" s="60">
        <v>47</v>
      </c>
      <c r="D3738" s="60" t="s">
        <v>27</v>
      </c>
      <c r="E3738" s="60" t="s">
        <v>11049</v>
      </c>
      <c r="F3738" s="60">
        <v>-3171</v>
      </c>
      <c r="G3738" s="60" t="s">
        <v>37</v>
      </c>
      <c r="H3738" s="60" t="s">
        <v>30</v>
      </c>
      <c r="I3738" s="60">
        <v>64110.77</v>
      </c>
      <c r="J3738" s="60" t="s">
        <v>5425</v>
      </c>
      <c r="K3738" s="60" t="s">
        <v>62</v>
      </c>
      <c r="L3738" s="60" t="s">
        <v>23</v>
      </c>
      <c r="M3738" s="60">
        <v>3.52</v>
      </c>
      <c r="N3738" s="60" t="s">
        <v>74</v>
      </c>
      <c r="O3738" s="60">
        <v>12</v>
      </c>
    </row>
    <row r="3739" spans="1:15" x14ac:dyDescent="0.2">
      <c r="A3739" s="60" t="s">
        <v>11050</v>
      </c>
      <c r="B3739" s="60" t="s">
        <v>4837</v>
      </c>
      <c r="C3739" s="60">
        <v>29</v>
      </c>
      <c r="D3739" s="60" t="s">
        <v>27</v>
      </c>
      <c r="E3739" s="60" t="s">
        <v>11051</v>
      </c>
      <c r="F3739" s="60">
        <v>-9418</v>
      </c>
      <c r="G3739" s="60" t="s">
        <v>85</v>
      </c>
      <c r="H3739" s="60" t="s">
        <v>194</v>
      </c>
      <c r="I3739" s="60">
        <v>103849.09</v>
      </c>
      <c r="J3739" s="60" t="s">
        <v>11052</v>
      </c>
      <c r="K3739" s="60" t="s">
        <v>81</v>
      </c>
      <c r="L3739" s="60" t="s">
        <v>56</v>
      </c>
      <c r="M3739" s="60">
        <v>4.91</v>
      </c>
      <c r="N3739" s="60" t="s">
        <v>57</v>
      </c>
      <c r="O3739" s="60">
        <v>12</v>
      </c>
    </row>
    <row r="3740" spans="1:15" x14ac:dyDescent="0.2">
      <c r="A3740" s="60" t="s">
        <v>11053</v>
      </c>
      <c r="B3740" s="60" t="s">
        <v>9701</v>
      </c>
      <c r="C3740" s="60">
        <v>33</v>
      </c>
      <c r="D3740" s="60" t="s">
        <v>27</v>
      </c>
      <c r="E3740" s="60" t="s">
        <v>11054</v>
      </c>
      <c r="F3740" s="60">
        <v>-4565</v>
      </c>
      <c r="G3740" s="60" t="s">
        <v>94</v>
      </c>
      <c r="H3740" s="60" t="s">
        <v>66</v>
      </c>
      <c r="I3740" s="60">
        <v>46040.74</v>
      </c>
      <c r="J3740" s="60" t="s">
        <v>4660</v>
      </c>
      <c r="K3740" s="60" t="s">
        <v>104</v>
      </c>
      <c r="L3740" s="60" t="s">
        <v>32</v>
      </c>
      <c r="M3740" s="60">
        <v>4.5199999999999996</v>
      </c>
      <c r="N3740" s="60" t="s">
        <v>33</v>
      </c>
      <c r="O3740" s="60">
        <v>33</v>
      </c>
    </row>
    <row r="3741" spans="1:15" x14ac:dyDescent="0.2">
      <c r="A3741" s="60" t="s">
        <v>11055</v>
      </c>
      <c r="B3741" s="60" t="s">
        <v>8623</v>
      </c>
      <c r="C3741" s="60">
        <v>64</v>
      </c>
      <c r="D3741" s="60" t="s">
        <v>17</v>
      </c>
      <c r="E3741" s="60" t="s">
        <v>11056</v>
      </c>
      <c r="F3741" s="60">
        <v>-4145</v>
      </c>
      <c r="G3741" s="60" t="s">
        <v>99</v>
      </c>
      <c r="H3741" s="60" t="s">
        <v>173</v>
      </c>
      <c r="I3741" s="60">
        <v>135951.57</v>
      </c>
      <c r="J3741" s="60" t="s">
        <v>5659</v>
      </c>
      <c r="K3741" s="60" t="s">
        <v>40</v>
      </c>
      <c r="L3741" s="60" t="s">
        <v>73</v>
      </c>
      <c r="M3741" s="60">
        <v>1.06</v>
      </c>
      <c r="N3741" s="60" t="s">
        <v>41</v>
      </c>
      <c r="O3741" s="60">
        <v>19</v>
      </c>
    </row>
    <row r="3742" spans="1:15" x14ac:dyDescent="0.2">
      <c r="A3742" s="60" t="s">
        <v>11057</v>
      </c>
      <c r="B3742" s="60" t="s">
        <v>10155</v>
      </c>
      <c r="C3742" s="60">
        <v>23</v>
      </c>
      <c r="D3742" s="60" t="s">
        <v>50</v>
      </c>
      <c r="E3742" s="60" t="s">
        <v>11058</v>
      </c>
      <c r="F3742" s="60">
        <v>-4892</v>
      </c>
      <c r="G3742" s="60" t="s">
        <v>52</v>
      </c>
      <c r="H3742" s="60" t="s">
        <v>66</v>
      </c>
      <c r="I3742" s="60">
        <v>50131.33</v>
      </c>
      <c r="J3742" s="60" t="s">
        <v>11059</v>
      </c>
      <c r="K3742" s="60" t="s">
        <v>62</v>
      </c>
      <c r="L3742" s="60" t="s">
        <v>56</v>
      </c>
      <c r="M3742" s="60">
        <v>2.37</v>
      </c>
      <c r="N3742" s="60" t="s">
        <v>41</v>
      </c>
      <c r="O3742" s="60">
        <v>37</v>
      </c>
    </row>
    <row r="3743" spans="1:15" x14ac:dyDescent="0.2">
      <c r="A3743" s="60" t="s">
        <v>11060</v>
      </c>
      <c r="B3743" s="60" t="s">
        <v>2082</v>
      </c>
      <c r="C3743" s="60">
        <v>46</v>
      </c>
      <c r="D3743" s="60" t="s">
        <v>27</v>
      </c>
      <c r="E3743" s="60" t="s">
        <v>11061</v>
      </c>
      <c r="F3743" s="60">
        <v>-7042</v>
      </c>
      <c r="G3743" s="60" t="s">
        <v>116</v>
      </c>
      <c r="H3743" s="60" t="s">
        <v>53</v>
      </c>
      <c r="I3743" s="60">
        <v>82676.41</v>
      </c>
      <c r="J3743" s="60" t="s">
        <v>3696</v>
      </c>
      <c r="K3743" s="60" t="s">
        <v>118</v>
      </c>
      <c r="L3743" s="60" t="s">
        <v>23</v>
      </c>
      <c r="M3743" s="60">
        <v>3.39</v>
      </c>
      <c r="N3743" s="60" t="s">
        <v>33</v>
      </c>
      <c r="O3743" s="60">
        <v>21</v>
      </c>
    </row>
    <row r="3744" spans="1:15" x14ac:dyDescent="0.2">
      <c r="A3744" s="60" t="s">
        <v>11062</v>
      </c>
      <c r="B3744" s="60" t="s">
        <v>3093</v>
      </c>
      <c r="C3744" s="60">
        <v>59</v>
      </c>
      <c r="D3744" s="60" t="s">
        <v>17</v>
      </c>
      <c r="E3744" s="60" t="s">
        <v>11063</v>
      </c>
      <c r="F3744" s="60">
        <v>-7748</v>
      </c>
      <c r="G3744" s="60" t="s">
        <v>78</v>
      </c>
      <c r="H3744" s="60" t="s">
        <v>20</v>
      </c>
      <c r="I3744" s="60">
        <v>173937.53</v>
      </c>
      <c r="J3744" s="60" t="s">
        <v>10025</v>
      </c>
      <c r="K3744" s="60" t="s">
        <v>81</v>
      </c>
      <c r="L3744" s="60" t="s">
        <v>73</v>
      </c>
      <c r="M3744" s="60">
        <v>1.02</v>
      </c>
      <c r="N3744" s="60" t="s">
        <v>41</v>
      </c>
      <c r="O3744" s="60">
        <v>5</v>
      </c>
    </row>
    <row r="3745" spans="1:15" x14ac:dyDescent="0.2">
      <c r="A3745" s="60" t="s">
        <v>11064</v>
      </c>
      <c r="B3745" s="60" t="s">
        <v>4036</v>
      </c>
      <c r="C3745" s="60">
        <v>25</v>
      </c>
      <c r="D3745" s="60" t="s">
        <v>17</v>
      </c>
      <c r="E3745" s="60" t="s">
        <v>11065</v>
      </c>
      <c r="F3745" s="60">
        <v>-3866</v>
      </c>
      <c r="G3745" s="60" t="s">
        <v>116</v>
      </c>
      <c r="H3745" s="60" t="s">
        <v>194</v>
      </c>
      <c r="I3745" s="60">
        <v>82186.649999999994</v>
      </c>
      <c r="J3745" s="60" t="s">
        <v>11066</v>
      </c>
      <c r="K3745" s="60" t="s">
        <v>40</v>
      </c>
      <c r="L3745" s="60" t="s">
        <v>73</v>
      </c>
      <c r="M3745" s="60">
        <v>4.37</v>
      </c>
      <c r="N3745" s="60" t="s">
        <v>74</v>
      </c>
      <c r="O3745" s="60">
        <v>6</v>
      </c>
    </row>
    <row r="3746" spans="1:15" x14ac:dyDescent="0.2">
      <c r="A3746" s="60" t="s">
        <v>11067</v>
      </c>
      <c r="B3746" s="60" t="s">
        <v>514</v>
      </c>
      <c r="C3746" s="60">
        <v>61</v>
      </c>
      <c r="D3746" s="60" t="s">
        <v>27</v>
      </c>
      <c r="E3746" s="60" t="s">
        <v>11068</v>
      </c>
      <c r="F3746" s="60">
        <v>-4221</v>
      </c>
      <c r="G3746" s="60" t="s">
        <v>29</v>
      </c>
      <c r="H3746" s="60" t="s">
        <v>194</v>
      </c>
      <c r="I3746" s="60">
        <v>179090.99</v>
      </c>
      <c r="J3746" s="60" t="s">
        <v>11069</v>
      </c>
      <c r="K3746" s="60" t="s">
        <v>40</v>
      </c>
      <c r="L3746" s="60" t="s">
        <v>32</v>
      </c>
      <c r="M3746" s="60">
        <v>1.75</v>
      </c>
      <c r="N3746" s="60" t="s">
        <v>41</v>
      </c>
      <c r="O3746" s="60">
        <v>33</v>
      </c>
    </row>
    <row r="3747" spans="1:15" x14ac:dyDescent="0.2">
      <c r="A3747" s="60" t="s">
        <v>11070</v>
      </c>
      <c r="B3747" s="60" t="s">
        <v>6382</v>
      </c>
      <c r="C3747" s="60">
        <v>61</v>
      </c>
      <c r="D3747" s="60" t="s">
        <v>27</v>
      </c>
      <c r="E3747" s="60" t="s">
        <v>11071</v>
      </c>
      <c r="F3747" s="60">
        <v>-9696</v>
      </c>
      <c r="G3747" s="60" t="s">
        <v>85</v>
      </c>
      <c r="H3747" s="60" t="s">
        <v>71</v>
      </c>
      <c r="I3747" s="60">
        <v>37262.19</v>
      </c>
      <c r="J3747" s="60" t="s">
        <v>9988</v>
      </c>
      <c r="K3747" s="60" t="s">
        <v>40</v>
      </c>
      <c r="L3747" s="60" t="s">
        <v>23</v>
      </c>
      <c r="M3747" s="60">
        <v>3.3</v>
      </c>
      <c r="N3747" s="60" t="s">
        <v>41</v>
      </c>
      <c r="O3747" s="60">
        <v>6</v>
      </c>
    </row>
    <row r="3748" spans="1:15" x14ac:dyDescent="0.2">
      <c r="A3748" s="60" t="s">
        <v>11072</v>
      </c>
      <c r="B3748" s="60" t="s">
        <v>5792</v>
      </c>
      <c r="C3748" s="60">
        <v>44</v>
      </c>
      <c r="D3748" s="60" t="s">
        <v>27</v>
      </c>
      <c r="E3748" s="60" t="s">
        <v>11073</v>
      </c>
      <c r="F3748" s="60">
        <v>-3878</v>
      </c>
      <c r="G3748" s="60" t="s">
        <v>116</v>
      </c>
      <c r="H3748" s="60" t="s">
        <v>38</v>
      </c>
      <c r="I3748" s="60">
        <v>159286.95000000001</v>
      </c>
      <c r="J3748" s="60" t="s">
        <v>5866</v>
      </c>
      <c r="K3748" s="60" t="s">
        <v>62</v>
      </c>
      <c r="L3748" s="60" t="s">
        <v>73</v>
      </c>
      <c r="M3748" s="60">
        <v>3.13</v>
      </c>
      <c r="N3748" s="60" t="s">
        <v>24</v>
      </c>
      <c r="O3748" s="60">
        <v>34</v>
      </c>
    </row>
    <row r="3749" spans="1:15" x14ac:dyDescent="0.2">
      <c r="A3749" s="60" t="s">
        <v>11074</v>
      </c>
      <c r="B3749" s="60" t="s">
        <v>7426</v>
      </c>
      <c r="C3749" s="60">
        <v>46</v>
      </c>
      <c r="D3749" s="60" t="s">
        <v>17</v>
      </c>
      <c r="E3749" s="60" t="s">
        <v>11075</v>
      </c>
      <c r="F3749" s="60">
        <v>-8412</v>
      </c>
      <c r="G3749" s="60" t="s">
        <v>29</v>
      </c>
      <c r="H3749" s="60" t="s">
        <v>71</v>
      </c>
      <c r="I3749" s="60">
        <v>157511.06</v>
      </c>
      <c r="J3749" s="60" t="s">
        <v>2702</v>
      </c>
      <c r="K3749" s="60" t="s">
        <v>22</v>
      </c>
      <c r="L3749" s="60" t="s">
        <v>73</v>
      </c>
      <c r="M3749" s="60">
        <v>1.96</v>
      </c>
      <c r="N3749" s="60" t="s">
        <v>57</v>
      </c>
      <c r="O3749" s="60">
        <v>33</v>
      </c>
    </row>
    <row r="3750" spans="1:15" x14ac:dyDescent="0.2">
      <c r="A3750" s="60" t="s">
        <v>11076</v>
      </c>
      <c r="B3750" s="60" t="s">
        <v>11077</v>
      </c>
      <c r="C3750" s="60">
        <v>56</v>
      </c>
      <c r="D3750" s="60" t="s">
        <v>50</v>
      </c>
      <c r="E3750" s="60" t="s">
        <v>11078</v>
      </c>
      <c r="F3750" s="60">
        <v>-9994</v>
      </c>
      <c r="G3750" s="60" t="s">
        <v>78</v>
      </c>
      <c r="H3750" s="60" t="s">
        <v>30</v>
      </c>
      <c r="I3750" s="60">
        <v>129560.28</v>
      </c>
      <c r="J3750" s="60" t="s">
        <v>1958</v>
      </c>
      <c r="K3750" s="60" t="s">
        <v>127</v>
      </c>
      <c r="L3750" s="60" t="s">
        <v>23</v>
      </c>
      <c r="M3750" s="60">
        <v>2.82</v>
      </c>
      <c r="N3750" s="60" t="s">
        <v>74</v>
      </c>
      <c r="O3750" s="60">
        <v>19</v>
      </c>
    </row>
    <row r="3751" spans="1:15" x14ac:dyDescent="0.2">
      <c r="A3751" s="60" t="s">
        <v>11079</v>
      </c>
      <c r="B3751" s="60" t="s">
        <v>2398</v>
      </c>
      <c r="C3751" s="60">
        <v>39</v>
      </c>
      <c r="D3751" s="60" t="s">
        <v>50</v>
      </c>
      <c r="E3751" s="60" t="s">
        <v>11080</v>
      </c>
      <c r="F3751" s="60">
        <v>-1901</v>
      </c>
      <c r="G3751" s="60" t="s">
        <v>45</v>
      </c>
      <c r="H3751" s="60" t="s">
        <v>66</v>
      </c>
      <c r="I3751" s="60">
        <v>132377.19</v>
      </c>
      <c r="J3751" s="60" t="s">
        <v>7596</v>
      </c>
      <c r="K3751" s="60" t="s">
        <v>62</v>
      </c>
      <c r="L3751" s="60" t="s">
        <v>23</v>
      </c>
      <c r="M3751" s="60">
        <v>3.7</v>
      </c>
      <c r="N3751" s="60" t="s">
        <v>57</v>
      </c>
      <c r="O3751" s="60">
        <v>3</v>
      </c>
    </row>
    <row r="3752" spans="1:15" x14ac:dyDescent="0.2">
      <c r="A3752" s="60" t="s">
        <v>11081</v>
      </c>
      <c r="B3752" s="60" t="s">
        <v>4747</v>
      </c>
      <c r="C3752" s="60">
        <v>54</v>
      </c>
      <c r="D3752" s="60" t="s">
        <v>50</v>
      </c>
      <c r="E3752" s="60" t="s">
        <v>11082</v>
      </c>
      <c r="F3752" s="60">
        <v>-2036</v>
      </c>
      <c r="G3752" s="60" t="s">
        <v>78</v>
      </c>
      <c r="H3752" s="60" t="s">
        <v>79</v>
      </c>
      <c r="I3752" s="60">
        <v>127531.62</v>
      </c>
      <c r="J3752" s="60" t="s">
        <v>3870</v>
      </c>
      <c r="K3752" s="60" t="s">
        <v>47</v>
      </c>
      <c r="L3752" s="60" t="s">
        <v>32</v>
      </c>
      <c r="M3752" s="60">
        <v>4.2300000000000004</v>
      </c>
      <c r="N3752" s="60" t="s">
        <v>41</v>
      </c>
      <c r="O3752" s="60">
        <v>11</v>
      </c>
    </row>
    <row r="3753" spans="1:15" x14ac:dyDescent="0.2">
      <c r="A3753" s="60" t="s">
        <v>11083</v>
      </c>
      <c r="B3753" s="60" t="s">
        <v>8061</v>
      </c>
      <c r="C3753" s="60">
        <v>53</v>
      </c>
      <c r="D3753" s="60" t="s">
        <v>27</v>
      </c>
      <c r="E3753" s="60" t="s">
        <v>11084</v>
      </c>
      <c r="F3753" s="60">
        <v>-8111</v>
      </c>
      <c r="G3753" s="60" t="s">
        <v>45</v>
      </c>
      <c r="H3753" s="60" t="s">
        <v>194</v>
      </c>
      <c r="I3753" s="60">
        <v>155516.54999999999</v>
      </c>
      <c r="J3753" s="60" t="s">
        <v>425</v>
      </c>
      <c r="K3753" s="60" t="s">
        <v>104</v>
      </c>
      <c r="L3753" s="60" t="s">
        <v>23</v>
      </c>
      <c r="M3753" s="60">
        <v>2.33</v>
      </c>
      <c r="N3753" s="60" t="s">
        <v>74</v>
      </c>
      <c r="O3753" s="60">
        <v>16</v>
      </c>
    </row>
    <row r="3754" spans="1:15" x14ac:dyDescent="0.2">
      <c r="A3754" s="60" t="s">
        <v>11085</v>
      </c>
      <c r="B3754" s="60" t="s">
        <v>11086</v>
      </c>
      <c r="C3754" s="60">
        <v>44</v>
      </c>
      <c r="D3754" s="60" t="s">
        <v>27</v>
      </c>
      <c r="E3754" s="60" t="s">
        <v>11087</v>
      </c>
      <c r="F3754" s="60">
        <v>-8464</v>
      </c>
      <c r="G3754" s="60" t="s">
        <v>37</v>
      </c>
      <c r="H3754" s="60" t="s">
        <v>194</v>
      </c>
      <c r="I3754" s="60">
        <v>120507.26</v>
      </c>
      <c r="J3754" s="60" t="s">
        <v>403</v>
      </c>
      <c r="K3754" s="60" t="s">
        <v>62</v>
      </c>
      <c r="L3754" s="60" t="s">
        <v>32</v>
      </c>
      <c r="M3754" s="60">
        <v>4.8499999999999996</v>
      </c>
      <c r="N3754" s="60" t="s">
        <v>57</v>
      </c>
      <c r="O3754" s="60">
        <v>29</v>
      </c>
    </row>
    <row r="3755" spans="1:15" x14ac:dyDescent="0.2">
      <c r="A3755" s="60" t="s">
        <v>11088</v>
      </c>
      <c r="B3755" s="60" t="s">
        <v>4171</v>
      </c>
      <c r="C3755" s="60">
        <v>41</v>
      </c>
      <c r="D3755" s="60" t="s">
        <v>50</v>
      </c>
      <c r="E3755" s="60" t="s">
        <v>11089</v>
      </c>
      <c r="F3755" s="60">
        <v>-7871</v>
      </c>
      <c r="G3755" s="60" t="s">
        <v>52</v>
      </c>
      <c r="H3755" s="60" t="s">
        <v>38</v>
      </c>
      <c r="I3755" s="60">
        <v>97979.81</v>
      </c>
      <c r="J3755" s="60" t="s">
        <v>11090</v>
      </c>
      <c r="K3755" s="60" t="s">
        <v>104</v>
      </c>
      <c r="L3755" s="60" t="s">
        <v>23</v>
      </c>
      <c r="M3755" s="60">
        <v>3.53</v>
      </c>
      <c r="N3755" s="60" t="s">
        <v>74</v>
      </c>
      <c r="O3755" s="60">
        <v>1</v>
      </c>
    </row>
    <row r="3756" spans="1:15" x14ac:dyDescent="0.2">
      <c r="A3756" s="60" t="s">
        <v>11091</v>
      </c>
      <c r="B3756" s="60" t="s">
        <v>6504</v>
      </c>
      <c r="C3756" s="60">
        <v>61</v>
      </c>
      <c r="D3756" s="60" t="s">
        <v>17</v>
      </c>
      <c r="E3756" s="60" t="s">
        <v>11092</v>
      </c>
      <c r="F3756" s="60">
        <v>-6119</v>
      </c>
      <c r="G3756" s="60" t="s">
        <v>45</v>
      </c>
      <c r="H3756" s="60" t="s">
        <v>173</v>
      </c>
      <c r="I3756" s="60">
        <v>48008.59</v>
      </c>
      <c r="J3756" s="60" t="s">
        <v>3832</v>
      </c>
      <c r="K3756" s="60" t="s">
        <v>47</v>
      </c>
      <c r="L3756" s="60" t="s">
        <v>23</v>
      </c>
      <c r="M3756" s="60">
        <v>4.67</v>
      </c>
      <c r="N3756" s="60" t="s">
        <v>41</v>
      </c>
      <c r="O3756" s="60">
        <v>18</v>
      </c>
    </row>
    <row r="3757" spans="1:15" x14ac:dyDescent="0.2">
      <c r="A3757" s="60" t="s">
        <v>11093</v>
      </c>
      <c r="B3757" s="60" t="s">
        <v>2715</v>
      </c>
      <c r="C3757" s="60">
        <v>60</v>
      </c>
      <c r="D3757" s="60" t="s">
        <v>17</v>
      </c>
      <c r="E3757" s="60" t="s">
        <v>11094</v>
      </c>
      <c r="F3757" s="60">
        <v>-9335</v>
      </c>
      <c r="G3757" s="60" t="s">
        <v>37</v>
      </c>
      <c r="H3757" s="60" t="s">
        <v>66</v>
      </c>
      <c r="I3757" s="60">
        <v>80018.240000000005</v>
      </c>
      <c r="J3757" s="60" t="s">
        <v>10084</v>
      </c>
      <c r="K3757" s="60" t="s">
        <v>55</v>
      </c>
      <c r="L3757" s="60" t="s">
        <v>73</v>
      </c>
      <c r="M3757" s="60">
        <v>4.7</v>
      </c>
      <c r="N3757" s="60" t="s">
        <v>24</v>
      </c>
      <c r="O3757" s="60">
        <v>27</v>
      </c>
    </row>
    <row r="3758" spans="1:15" x14ac:dyDescent="0.2">
      <c r="A3758" s="60" t="s">
        <v>11095</v>
      </c>
      <c r="B3758" s="60" t="s">
        <v>572</v>
      </c>
      <c r="C3758" s="60">
        <v>48</v>
      </c>
      <c r="D3758" s="60" t="s">
        <v>27</v>
      </c>
      <c r="E3758" s="60" t="s">
        <v>11096</v>
      </c>
      <c r="F3758" s="60">
        <v>-5730</v>
      </c>
      <c r="G3758" s="60" t="s">
        <v>78</v>
      </c>
      <c r="H3758" s="60" t="s">
        <v>30</v>
      </c>
      <c r="I3758" s="60">
        <v>110494.04</v>
      </c>
      <c r="J3758" s="60" t="s">
        <v>10710</v>
      </c>
      <c r="K3758" s="60" t="s">
        <v>62</v>
      </c>
      <c r="L3758" s="60" t="s">
        <v>56</v>
      </c>
      <c r="M3758" s="60">
        <v>3.44</v>
      </c>
      <c r="N3758" s="60" t="s">
        <v>57</v>
      </c>
      <c r="O3758" s="60">
        <v>12</v>
      </c>
    </row>
    <row r="3759" spans="1:15" x14ac:dyDescent="0.2">
      <c r="A3759" s="60" t="s">
        <v>11097</v>
      </c>
      <c r="B3759" s="60" t="s">
        <v>681</v>
      </c>
      <c r="C3759" s="60">
        <v>60</v>
      </c>
      <c r="D3759" s="60" t="s">
        <v>50</v>
      </c>
      <c r="E3759" s="60" t="s">
        <v>11098</v>
      </c>
      <c r="F3759" s="60">
        <v>-4721</v>
      </c>
      <c r="G3759" s="60" t="s">
        <v>78</v>
      </c>
      <c r="H3759" s="60" t="s">
        <v>173</v>
      </c>
      <c r="I3759" s="60">
        <v>44250.49</v>
      </c>
      <c r="J3759" s="60" t="s">
        <v>1262</v>
      </c>
      <c r="K3759" s="60" t="s">
        <v>81</v>
      </c>
      <c r="L3759" s="60" t="s">
        <v>56</v>
      </c>
      <c r="M3759" s="60">
        <v>2.29</v>
      </c>
      <c r="N3759" s="60" t="s">
        <v>57</v>
      </c>
      <c r="O3759" s="60">
        <v>17</v>
      </c>
    </row>
    <row r="3760" spans="1:15" x14ac:dyDescent="0.2">
      <c r="A3760" s="60" t="s">
        <v>11099</v>
      </c>
      <c r="B3760" s="60" t="s">
        <v>11100</v>
      </c>
      <c r="C3760" s="60">
        <v>51</v>
      </c>
      <c r="D3760" s="60" t="s">
        <v>50</v>
      </c>
      <c r="E3760" s="60" t="s">
        <v>11101</v>
      </c>
      <c r="F3760" s="60">
        <v>-3669</v>
      </c>
      <c r="G3760" s="60" t="s">
        <v>78</v>
      </c>
      <c r="H3760" s="60" t="s">
        <v>20</v>
      </c>
      <c r="I3760" s="60">
        <v>157670.16</v>
      </c>
      <c r="J3760" s="60" t="s">
        <v>2424</v>
      </c>
      <c r="K3760" s="60" t="s">
        <v>118</v>
      </c>
      <c r="L3760" s="60" t="s">
        <v>73</v>
      </c>
      <c r="M3760" s="60">
        <v>4.9800000000000004</v>
      </c>
      <c r="N3760" s="60" t="s">
        <v>24</v>
      </c>
      <c r="O3760" s="60">
        <v>34</v>
      </c>
    </row>
    <row r="3761" spans="1:15" x14ac:dyDescent="0.2">
      <c r="A3761" s="60" t="s">
        <v>11102</v>
      </c>
      <c r="B3761" s="60" t="s">
        <v>6630</v>
      </c>
      <c r="C3761" s="60">
        <v>53</v>
      </c>
      <c r="D3761" s="60" t="s">
        <v>50</v>
      </c>
      <c r="E3761" s="60" t="s">
        <v>11103</v>
      </c>
      <c r="F3761" s="60">
        <v>-9884</v>
      </c>
      <c r="G3761" s="60" t="s">
        <v>45</v>
      </c>
      <c r="H3761" s="60" t="s">
        <v>30</v>
      </c>
      <c r="I3761" s="60">
        <v>46641.23</v>
      </c>
      <c r="J3761" s="60" t="s">
        <v>5466</v>
      </c>
      <c r="K3761" s="60" t="s">
        <v>136</v>
      </c>
      <c r="L3761" s="60" t="s">
        <v>32</v>
      </c>
      <c r="M3761" s="60">
        <v>1.51</v>
      </c>
      <c r="N3761" s="60" t="s">
        <v>74</v>
      </c>
      <c r="O3761" s="60">
        <v>15</v>
      </c>
    </row>
    <row r="3762" spans="1:15" x14ac:dyDescent="0.2">
      <c r="A3762" s="60" t="s">
        <v>11104</v>
      </c>
      <c r="B3762" s="60" t="s">
        <v>4944</v>
      </c>
      <c r="C3762" s="60">
        <v>55</v>
      </c>
      <c r="D3762" s="60" t="s">
        <v>50</v>
      </c>
      <c r="E3762" s="60" t="s">
        <v>11105</v>
      </c>
      <c r="F3762" s="60">
        <v>-6458</v>
      </c>
      <c r="G3762" s="60" t="s">
        <v>78</v>
      </c>
      <c r="H3762" s="60" t="s">
        <v>71</v>
      </c>
      <c r="I3762" s="60">
        <v>78689.41</v>
      </c>
      <c r="J3762" s="60" t="s">
        <v>9280</v>
      </c>
      <c r="K3762" s="60" t="s">
        <v>118</v>
      </c>
      <c r="L3762" s="60" t="s">
        <v>32</v>
      </c>
      <c r="M3762" s="60">
        <v>4.3</v>
      </c>
      <c r="N3762" s="60" t="s">
        <v>33</v>
      </c>
      <c r="O3762" s="60">
        <v>18</v>
      </c>
    </row>
    <row r="3763" spans="1:15" x14ac:dyDescent="0.2">
      <c r="A3763" s="60" t="s">
        <v>11106</v>
      </c>
      <c r="B3763" s="60" t="s">
        <v>3332</v>
      </c>
      <c r="C3763" s="60">
        <v>43</v>
      </c>
      <c r="D3763" s="60" t="s">
        <v>50</v>
      </c>
      <c r="E3763" s="60" t="s">
        <v>11107</v>
      </c>
      <c r="F3763" s="60">
        <v>-11018</v>
      </c>
      <c r="G3763" s="60" t="s">
        <v>99</v>
      </c>
      <c r="H3763" s="60" t="s">
        <v>38</v>
      </c>
      <c r="I3763" s="60">
        <v>96617.62</v>
      </c>
      <c r="J3763" s="60" t="s">
        <v>636</v>
      </c>
      <c r="K3763" s="60" t="s">
        <v>47</v>
      </c>
      <c r="L3763" s="60" t="s">
        <v>32</v>
      </c>
      <c r="M3763" s="60">
        <v>2.4500000000000002</v>
      </c>
      <c r="N3763" s="60" t="s">
        <v>33</v>
      </c>
      <c r="O3763" s="60">
        <v>18</v>
      </c>
    </row>
    <row r="3764" spans="1:15" x14ac:dyDescent="0.2">
      <c r="A3764" s="60" t="s">
        <v>11108</v>
      </c>
      <c r="B3764" s="60" t="s">
        <v>852</v>
      </c>
      <c r="C3764" s="60">
        <v>61</v>
      </c>
      <c r="D3764" s="60" t="s">
        <v>27</v>
      </c>
      <c r="E3764" s="60" t="s">
        <v>11109</v>
      </c>
      <c r="F3764" s="60">
        <v>-7822</v>
      </c>
      <c r="G3764" s="60" t="s">
        <v>78</v>
      </c>
      <c r="H3764" s="60" t="s">
        <v>71</v>
      </c>
      <c r="I3764" s="60">
        <v>86035.92</v>
      </c>
      <c r="J3764" s="60" t="s">
        <v>7614</v>
      </c>
      <c r="K3764" s="60" t="s">
        <v>47</v>
      </c>
      <c r="L3764" s="60" t="s">
        <v>73</v>
      </c>
      <c r="M3764" s="60">
        <v>4.16</v>
      </c>
      <c r="N3764" s="60" t="s">
        <v>41</v>
      </c>
      <c r="O3764" s="60">
        <v>1</v>
      </c>
    </row>
    <row r="3765" spans="1:15" x14ac:dyDescent="0.2">
      <c r="A3765" s="60" t="s">
        <v>11110</v>
      </c>
      <c r="B3765" s="60" t="s">
        <v>11111</v>
      </c>
      <c r="C3765" s="60">
        <v>58</v>
      </c>
      <c r="D3765" s="60" t="s">
        <v>17</v>
      </c>
      <c r="E3765" s="60" t="s">
        <v>11112</v>
      </c>
      <c r="F3765" s="60">
        <v>-5264</v>
      </c>
      <c r="G3765" s="60" t="s">
        <v>116</v>
      </c>
      <c r="H3765" s="60" t="s">
        <v>79</v>
      </c>
      <c r="I3765" s="60">
        <v>49790.94</v>
      </c>
      <c r="J3765" s="60" t="s">
        <v>2306</v>
      </c>
      <c r="K3765" s="60" t="s">
        <v>40</v>
      </c>
      <c r="L3765" s="60" t="s">
        <v>73</v>
      </c>
      <c r="M3765" s="60">
        <v>2.66</v>
      </c>
      <c r="N3765" s="60" t="s">
        <v>74</v>
      </c>
      <c r="O3765" s="60">
        <v>1</v>
      </c>
    </row>
    <row r="3766" spans="1:15" x14ac:dyDescent="0.2">
      <c r="A3766" s="60" t="s">
        <v>11113</v>
      </c>
      <c r="B3766" s="60" t="s">
        <v>9298</v>
      </c>
      <c r="C3766" s="60">
        <v>64</v>
      </c>
      <c r="D3766" s="60" t="s">
        <v>27</v>
      </c>
      <c r="E3766" s="60" t="s">
        <v>11114</v>
      </c>
      <c r="F3766" s="60">
        <v>-2686</v>
      </c>
      <c r="G3766" s="60" t="s">
        <v>78</v>
      </c>
      <c r="H3766" s="60" t="s">
        <v>53</v>
      </c>
      <c r="I3766" s="60">
        <v>164072.44</v>
      </c>
      <c r="J3766" s="60" t="s">
        <v>3703</v>
      </c>
      <c r="K3766" s="60" t="s">
        <v>55</v>
      </c>
      <c r="L3766" s="60" t="s">
        <v>32</v>
      </c>
      <c r="M3766" s="60">
        <v>3.33</v>
      </c>
      <c r="N3766" s="60" t="s">
        <v>33</v>
      </c>
      <c r="O3766" s="60">
        <v>6</v>
      </c>
    </row>
    <row r="3767" spans="1:15" x14ac:dyDescent="0.2">
      <c r="A3767" s="60" t="s">
        <v>11115</v>
      </c>
      <c r="B3767" s="60" t="s">
        <v>10382</v>
      </c>
      <c r="C3767" s="60">
        <v>48</v>
      </c>
      <c r="D3767" s="60" t="s">
        <v>17</v>
      </c>
      <c r="E3767" s="60" t="s">
        <v>11116</v>
      </c>
      <c r="F3767" s="60">
        <v>-4796</v>
      </c>
      <c r="G3767" s="60" t="s">
        <v>78</v>
      </c>
      <c r="H3767" s="60" t="s">
        <v>20</v>
      </c>
      <c r="I3767" s="60">
        <v>86487.99</v>
      </c>
      <c r="J3767" s="60" t="s">
        <v>2673</v>
      </c>
      <c r="K3767" s="60" t="s">
        <v>136</v>
      </c>
      <c r="L3767" s="60" t="s">
        <v>73</v>
      </c>
      <c r="M3767" s="60">
        <v>4.9000000000000004</v>
      </c>
      <c r="N3767" s="60" t="s">
        <v>24</v>
      </c>
      <c r="O3767" s="60">
        <v>26</v>
      </c>
    </row>
    <row r="3768" spans="1:15" x14ac:dyDescent="0.2">
      <c r="A3768" s="60" t="s">
        <v>11117</v>
      </c>
      <c r="B3768" s="60" t="s">
        <v>8512</v>
      </c>
      <c r="C3768" s="60">
        <v>30</v>
      </c>
      <c r="D3768" s="60" t="s">
        <v>50</v>
      </c>
      <c r="E3768" s="60" t="s">
        <v>11118</v>
      </c>
      <c r="F3768" s="60">
        <v>-4057</v>
      </c>
      <c r="G3768" s="60" t="s">
        <v>116</v>
      </c>
      <c r="H3768" s="60" t="s">
        <v>194</v>
      </c>
      <c r="I3768" s="60">
        <v>81317.13</v>
      </c>
      <c r="J3768" s="60" t="s">
        <v>980</v>
      </c>
      <c r="K3768" s="60" t="s">
        <v>136</v>
      </c>
      <c r="L3768" s="60" t="s">
        <v>73</v>
      </c>
      <c r="M3768" s="60">
        <v>3.58</v>
      </c>
      <c r="N3768" s="60" t="s">
        <v>33</v>
      </c>
      <c r="O3768" s="60">
        <v>20</v>
      </c>
    </row>
    <row r="3769" spans="1:15" x14ac:dyDescent="0.2">
      <c r="A3769" s="60" t="s">
        <v>11119</v>
      </c>
      <c r="B3769" s="60" t="s">
        <v>11120</v>
      </c>
      <c r="C3769" s="60">
        <v>47</v>
      </c>
      <c r="D3769" s="60" t="s">
        <v>50</v>
      </c>
      <c r="E3769" s="60" t="s">
        <v>11121</v>
      </c>
      <c r="F3769" s="60">
        <v>-10447</v>
      </c>
      <c r="G3769" s="60" t="s">
        <v>45</v>
      </c>
      <c r="H3769" s="60" t="s">
        <v>71</v>
      </c>
      <c r="I3769" s="60">
        <v>133454.14000000001</v>
      </c>
      <c r="J3769" s="60" t="s">
        <v>8274</v>
      </c>
      <c r="K3769" s="60" t="s">
        <v>62</v>
      </c>
      <c r="L3769" s="60" t="s">
        <v>23</v>
      </c>
      <c r="M3769" s="60">
        <v>1.83</v>
      </c>
      <c r="N3769" s="60" t="s">
        <v>41</v>
      </c>
      <c r="O3769" s="60">
        <v>34</v>
      </c>
    </row>
    <row r="3770" spans="1:15" x14ac:dyDescent="0.2">
      <c r="A3770" s="60" t="s">
        <v>11122</v>
      </c>
      <c r="B3770" s="60" t="s">
        <v>3336</v>
      </c>
      <c r="C3770" s="60">
        <v>34</v>
      </c>
      <c r="D3770" s="60" t="s">
        <v>27</v>
      </c>
      <c r="E3770" s="60" t="s">
        <v>11123</v>
      </c>
      <c r="F3770" s="60">
        <v>-5518</v>
      </c>
      <c r="G3770" s="60" t="s">
        <v>37</v>
      </c>
      <c r="H3770" s="60" t="s">
        <v>173</v>
      </c>
      <c r="I3770" s="60">
        <v>149999.01999999999</v>
      </c>
      <c r="J3770" s="60" t="s">
        <v>1116</v>
      </c>
      <c r="K3770" s="60" t="s">
        <v>127</v>
      </c>
      <c r="L3770" s="60" t="s">
        <v>23</v>
      </c>
      <c r="M3770" s="60">
        <v>1.83</v>
      </c>
      <c r="N3770" s="60" t="s">
        <v>41</v>
      </c>
      <c r="O3770" s="60">
        <v>36</v>
      </c>
    </row>
    <row r="3771" spans="1:15" x14ac:dyDescent="0.2">
      <c r="A3771" s="60" t="s">
        <v>11124</v>
      </c>
      <c r="B3771" s="60" t="s">
        <v>11125</v>
      </c>
      <c r="C3771" s="60">
        <v>27</v>
      </c>
      <c r="D3771" s="60" t="s">
        <v>27</v>
      </c>
      <c r="E3771" s="60" t="s">
        <v>11126</v>
      </c>
      <c r="F3771" s="60">
        <v>-9292</v>
      </c>
      <c r="G3771" s="60" t="s">
        <v>99</v>
      </c>
      <c r="H3771" s="60" t="s">
        <v>53</v>
      </c>
      <c r="I3771" s="60">
        <v>64036.73</v>
      </c>
      <c r="J3771" s="60" t="s">
        <v>3879</v>
      </c>
      <c r="K3771" s="60" t="s">
        <v>136</v>
      </c>
      <c r="L3771" s="60" t="s">
        <v>73</v>
      </c>
      <c r="M3771" s="60">
        <v>2.17</v>
      </c>
      <c r="N3771" s="60" t="s">
        <v>33</v>
      </c>
      <c r="O3771" s="60">
        <v>8</v>
      </c>
    </row>
    <row r="3772" spans="1:15" x14ac:dyDescent="0.2">
      <c r="A3772" s="60" t="s">
        <v>11127</v>
      </c>
      <c r="B3772" s="60" t="s">
        <v>4469</v>
      </c>
      <c r="C3772" s="60">
        <v>52</v>
      </c>
      <c r="D3772" s="60" t="s">
        <v>50</v>
      </c>
      <c r="E3772" s="60" t="s">
        <v>11128</v>
      </c>
      <c r="F3772" s="60">
        <v>-8501</v>
      </c>
      <c r="G3772" s="60" t="s">
        <v>45</v>
      </c>
      <c r="H3772" s="60" t="s">
        <v>53</v>
      </c>
      <c r="I3772" s="60">
        <v>162432.10999999999</v>
      </c>
      <c r="J3772" s="60" t="s">
        <v>6799</v>
      </c>
      <c r="K3772" s="60" t="s">
        <v>104</v>
      </c>
      <c r="L3772" s="60" t="s">
        <v>73</v>
      </c>
      <c r="M3772" s="60">
        <v>1.0900000000000001</v>
      </c>
      <c r="N3772" s="60" t="s">
        <v>57</v>
      </c>
      <c r="O3772" s="60">
        <v>14</v>
      </c>
    </row>
    <row r="3773" spans="1:15" x14ac:dyDescent="0.2">
      <c r="A3773" s="60" t="s">
        <v>11129</v>
      </c>
      <c r="B3773" s="60" t="s">
        <v>4601</v>
      </c>
      <c r="C3773" s="60">
        <v>61</v>
      </c>
      <c r="D3773" s="60" t="s">
        <v>17</v>
      </c>
      <c r="E3773" s="60" t="s">
        <v>11130</v>
      </c>
      <c r="F3773" s="60">
        <v>-3545</v>
      </c>
      <c r="G3773" s="60" t="s">
        <v>52</v>
      </c>
      <c r="H3773" s="60" t="s">
        <v>173</v>
      </c>
      <c r="I3773" s="60">
        <v>36805.370000000003</v>
      </c>
      <c r="J3773" s="60" t="s">
        <v>4842</v>
      </c>
      <c r="K3773" s="60" t="s">
        <v>118</v>
      </c>
      <c r="L3773" s="60" t="s">
        <v>56</v>
      </c>
      <c r="M3773" s="60">
        <v>2.98</v>
      </c>
      <c r="N3773" s="60" t="s">
        <v>57</v>
      </c>
      <c r="O3773" s="60">
        <v>25</v>
      </c>
    </row>
    <row r="3774" spans="1:15" x14ac:dyDescent="0.2">
      <c r="A3774" s="60" t="s">
        <v>11131</v>
      </c>
      <c r="B3774" s="60" t="s">
        <v>5433</v>
      </c>
      <c r="C3774" s="60">
        <v>60</v>
      </c>
      <c r="D3774" s="60" t="s">
        <v>17</v>
      </c>
      <c r="E3774" s="60" t="s">
        <v>11132</v>
      </c>
      <c r="F3774" s="60">
        <v>-4292</v>
      </c>
      <c r="G3774" s="60" t="s">
        <v>52</v>
      </c>
      <c r="H3774" s="60" t="s">
        <v>71</v>
      </c>
      <c r="I3774" s="60">
        <v>163602.84</v>
      </c>
      <c r="J3774" s="60" t="s">
        <v>7809</v>
      </c>
      <c r="K3774" s="60" t="s">
        <v>127</v>
      </c>
      <c r="L3774" s="60" t="s">
        <v>73</v>
      </c>
      <c r="M3774" s="60">
        <v>3.25</v>
      </c>
      <c r="N3774" s="60" t="s">
        <v>41</v>
      </c>
      <c r="O3774" s="60">
        <v>17</v>
      </c>
    </row>
    <row r="3775" spans="1:15" x14ac:dyDescent="0.2">
      <c r="A3775" s="60" t="s">
        <v>11133</v>
      </c>
      <c r="B3775" s="60" t="s">
        <v>8527</v>
      </c>
      <c r="C3775" s="60">
        <v>33</v>
      </c>
      <c r="D3775" s="60" t="s">
        <v>27</v>
      </c>
      <c r="E3775" s="60" t="s">
        <v>11134</v>
      </c>
      <c r="F3775" s="60">
        <v>-2139</v>
      </c>
      <c r="G3775" s="60" t="s">
        <v>45</v>
      </c>
      <c r="H3775" s="60" t="s">
        <v>53</v>
      </c>
      <c r="I3775" s="60">
        <v>76915.55</v>
      </c>
      <c r="J3775" s="60" t="s">
        <v>7518</v>
      </c>
      <c r="K3775" s="60" t="s">
        <v>62</v>
      </c>
      <c r="L3775" s="60" t="s">
        <v>23</v>
      </c>
      <c r="M3775" s="60">
        <v>2.98</v>
      </c>
      <c r="N3775" s="60" t="s">
        <v>33</v>
      </c>
      <c r="O3775" s="60">
        <v>33</v>
      </c>
    </row>
    <row r="3776" spans="1:15" x14ac:dyDescent="0.2">
      <c r="A3776" s="60" t="s">
        <v>11135</v>
      </c>
      <c r="B3776" s="60" t="s">
        <v>11136</v>
      </c>
      <c r="C3776" s="60">
        <v>35</v>
      </c>
      <c r="D3776" s="60" t="s">
        <v>50</v>
      </c>
      <c r="E3776" s="60" t="s">
        <v>11137</v>
      </c>
      <c r="F3776" s="60">
        <v>-5170</v>
      </c>
      <c r="G3776" s="60" t="s">
        <v>78</v>
      </c>
      <c r="H3776" s="60" t="s">
        <v>79</v>
      </c>
      <c r="I3776" s="60">
        <v>39967.78</v>
      </c>
      <c r="J3776" s="60" t="s">
        <v>4257</v>
      </c>
      <c r="K3776" s="60" t="s">
        <v>127</v>
      </c>
      <c r="L3776" s="60" t="s">
        <v>56</v>
      </c>
      <c r="M3776" s="60">
        <v>2.63</v>
      </c>
      <c r="N3776" s="60" t="s">
        <v>41</v>
      </c>
      <c r="O3776" s="60">
        <v>32</v>
      </c>
    </row>
    <row r="3777" spans="1:15" x14ac:dyDescent="0.2">
      <c r="A3777" s="60" t="s">
        <v>11138</v>
      </c>
      <c r="B3777" s="60" t="s">
        <v>11111</v>
      </c>
      <c r="C3777" s="60">
        <v>45</v>
      </c>
      <c r="D3777" s="60" t="s">
        <v>17</v>
      </c>
      <c r="E3777" s="60" t="s">
        <v>11139</v>
      </c>
      <c r="F3777" s="60">
        <v>-2931</v>
      </c>
      <c r="G3777" s="60" t="s">
        <v>19</v>
      </c>
      <c r="H3777" s="60" t="s">
        <v>66</v>
      </c>
      <c r="I3777" s="60">
        <v>58427.07</v>
      </c>
      <c r="J3777" s="60" t="s">
        <v>6079</v>
      </c>
      <c r="K3777" s="60" t="s">
        <v>22</v>
      </c>
      <c r="L3777" s="60" t="s">
        <v>56</v>
      </c>
      <c r="M3777" s="60">
        <v>2.42</v>
      </c>
      <c r="N3777" s="60" t="s">
        <v>74</v>
      </c>
      <c r="O3777" s="60">
        <v>19</v>
      </c>
    </row>
    <row r="3778" spans="1:15" x14ac:dyDescent="0.2">
      <c r="A3778" s="60" t="s">
        <v>11140</v>
      </c>
      <c r="B3778" s="60" t="s">
        <v>6016</v>
      </c>
      <c r="C3778" s="60">
        <v>38</v>
      </c>
      <c r="D3778" s="60" t="s">
        <v>50</v>
      </c>
      <c r="E3778" s="60" t="s">
        <v>11141</v>
      </c>
      <c r="F3778" s="60">
        <v>-8297</v>
      </c>
      <c r="G3778" s="60" t="s">
        <v>116</v>
      </c>
      <c r="H3778" s="60" t="s">
        <v>30</v>
      </c>
      <c r="I3778" s="60">
        <v>46334.91</v>
      </c>
      <c r="J3778" s="60" t="s">
        <v>1681</v>
      </c>
      <c r="K3778" s="60" t="s">
        <v>62</v>
      </c>
      <c r="L3778" s="60" t="s">
        <v>56</v>
      </c>
      <c r="M3778" s="60">
        <v>2.98</v>
      </c>
      <c r="N3778" s="60" t="s">
        <v>74</v>
      </c>
      <c r="O3778" s="60">
        <v>13</v>
      </c>
    </row>
    <row r="3779" spans="1:15" x14ac:dyDescent="0.2">
      <c r="A3779" s="60" t="s">
        <v>11142</v>
      </c>
      <c r="B3779" s="60" t="s">
        <v>5730</v>
      </c>
      <c r="C3779" s="60">
        <v>64</v>
      </c>
      <c r="D3779" s="60" t="s">
        <v>27</v>
      </c>
      <c r="E3779" s="60" t="s">
        <v>11143</v>
      </c>
      <c r="F3779" s="60">
        <v>-9012</v>
      </c>
      <c r="G3779" s="60" t="s">
        <v>45</v>
      </c>
      <c r="H3779" s="60" t="s">
        <v>20</v>
      </c>
      <c r="I3779" s="60">
        <v>168496.87</v>
      </c>
      <c r="J3779" s="60" t="s">
        <v>10215</v>
      </c>
      <c r="K3779" s="60" t="s">
        <v>127</v>
      </c>
      <c r="L3779" s="60" t="s">
        <v>73</v>
      </c>
      <c r="M3779" s="60">
        <v>3.19</v>
      </c>
      <c r="N3779" s="60" t="s">
        <v>57</v>
      </c>
      <c r="O3779" s="60">
        <v>28</v>
      </c>
    </row>
    <row r="3780" spans="1:15" x14ac:dyDescent="0.2">
      <c r="A3780" s="60" t="s">
        <v>11144</v>
      </c>
      <c r="B3780" s="60" t="s">
        <v>11145</v>
      </c>
      <c r="C3780" s="60">
        <v>43</v>
      </c>
      <c r="D3780" s="60" t="s">
        <v>17</v>
      </c>
      <c r="E3780" s="60" t="s">
        <v>11146</v>
      </c>
      <c r="F3780" s="60">
        <v>-4407</v>
      </c>
      <c r="G3780" s="60" t="s">
        <v>99</v>
      </c>
      <c r="H3780" s="60" t="s">
        <v>71</v>
      </c>
      <c r="I3780" s="60">
        <v>72952.91</v>
      </c>
      <c r="J3780" s="60" t="s">
        <v>4624</v>
      </c>
      <c r="K3780" s="60" t="s">
        <v>62</v>
      </c>
      <c r="L3780" s="60" t="s">
        <v>32</v>
      </c>
      <c r="M3780" s="60">
        <v>3.97</v>
      </c>
      <c r="N3780" s="60" t="s">
        <v>24</v>
      </c>
      <c r="O3780" s="60">
        <v>22</v>
      </c>
    </row>
    <row r="3781" spans="1:15" x14ac:dyDescent="0.2">
      <c r="A3781" s="60" t="s">
        <v>11147</v>
      </c>
      <c r="B3781" s="60" t="s">
        <v>8944</v>
      </c>
      <c r="C3781" s="60">
        <v>49</v>
      </c>
      <c r="D3781" s="60" t="s">
        <v>27</v>
      </c>
      <c r="E3781" s="60" t="s">
        <v>11148</v>
      </c>
      <c r="F3781" s="60">
        <v>-2179</v>
      </c>
      <c r="G3781" s="60" t="s">
        <v>52</v>
      </c>
      <c r="H3781" s="60" t="s">
        <v>20</v>
      </c>
      <c r="I3781" s="60">
        <v>50585.52</v>
      </c>
      <c r="J3781" s="60" t="s">
        <v>3120</v>
      </c>
      <c r="K3781" s="60" t="s">
        <v>81</v>
      </c>
      <c r="L3781" s="60" t="s">
        <v>23</v>
      </c>
      <c r="M3781" s="60">
        <v>3.61</v>
      </c>
      <c r="N3781" s="60" t="s">
        <v>57</v>
      </c>
      <c r="O3781" s="60">
        <v>37</v>
      </c>
    </row>
    <row r="3782" spans="1:15" x14ac:dyDescent="0.2">
      <c r="A3782" s="60" t="s">
        <v>11149</v>
      </c>
      <c r="B3782" s="60" t="s">
        <v>3718</v>
      </c>
      <c r="C3782" s="60">
        <v>29</v>
      </c>
      <c r="D3782" s="60" t="s">
        <v>50</v>
      </c>
      <c r="E3782" s="60" t="s">
        <v>11150</v>
      </c>
      <c r="F3782" s="60">
        <v>-1737</v>
      </c>
      <c r="G3782" s="60" t="s">
        <v>37</v>
      </c>
      <c r="H3782" s="60" t="s">
        <v>144</v>
      </c>
      <c r="I3782" s="60">
        <v>115961.60000000001</v>
      </c>
      <c r="J3782" s="60" t="s">
        <v>3940</v>
      </c>
      <c r="K3782" s="60" t="s">
        <v>136</v>
      </c>
      <c r="L3782" s="60" t="s">
        <v>32</v>
      </c>
      <c r="M3782" s="60">
        <v>3.7</v>
      </c>
      <c r="N3782" s="60" t="s">
        <v>41</v>
      </c>
      <c r="O3782" s="60">
        <v>40</v>
      </c>
    </row>
    <row r="3783" spans="1:15" x14ac:dyDescent="0.2">
      <c r="A3783" s="60" t="s">
        <v>11151</v>
      </c>
      <c r="B3783" s="60" t="s">
        <v>2745</v>
      </c>
      <c r="C3783" s="60">
        <v>32</v>
      </c>
      <c r="D3783" s="60" t="s">
        <v>17</v>
      </c>
      <c r="E3783" s="60" t="s">
        <v>11152</v>
      </c>
      <c r="F3783" s="60">
        <v>-8727</v>
      </c>
      <c r="G3783" s="60" t="s">
        <v>116</v>
      </c>
      <c r="H3783" s="60" t="s">
        <v>71</v>
      </c>
      <c r="I3783" s="60">
        <v>163906.76</v>
      </c>
      <c r="J3783" s="60" t="s">
        <v>8325</v>
      </c>
      <c r="K3783" s="60" t="s">
        <v>104</v>
      </c>
      <c r="L3783" s="60" t="s">
        <v>73</v>
      </c>
      <c r="M3783" s="60">
        <v>2.81</v>
      </c>
      <c r="N3783" s="60" t="s">
        <v>33</v>
      </c>
      <c r="O3783" s="60">
        <v>17</v>
      </c>
    </row>
    <row r="3784" spans="1:15" x14ac:dyDescent="0.2">
      <c r="A3784" s="60" t="s">
        <v>11153</v>
      </c>
      <c r="B3784" s="60" t="s">
        <v>11154</v>
      </c>
      <c r="C3784" s="60">
        <v>58</v>
      </c>
      <c r="D3784" s="60" t="s">
        <v>17</v>
      </c>
      <c r="E3784" s="60" t="s">
        <v>11155</v>
      </c>
      <c r="F3784" s="60">
        <v>-5410</v>
      </c>
      <c r="G3784" s="60" t="s">
        <v>52</v>
      </c>
      <c r="H3784" s="60" t="s">
        <v>66</v>
      </c>
      <c r="I3784" s="60">
        <v>36901.17</v>
      </c>
      <c r="J3784" s="60" t="s">
        <v>4925</v>
      </c>
      <c r="K3784" s="60" t="s">
        <v>55</v>
      </c>
      <c r="L3784" s="60" t="s">
        <v>73</v>
      </c>
      <c r="M3784" s="60">
        <v>1.1000000000000001</v>
      </c>
      <c r="N3784" s="60" t="s">
        <v>74</v>
      </c>
      <c r="O3784" s="60">
        <v>29</v>
      </c>
    </row>
    <row r="3785" spans="1:15" x14ac:dyDescent="0.2">
      <c r="A3785" s="60" t="s">
        <v>11156</v>
      </c>
      <c r="B3785" s="60" t="s">
        <v>11157</v>
      </c>
      <c r="C3785" s="60">
        <v>62</v>
      </c>
      <c r="D3785" s="60" t="s">
        <v>50</v>
      </c>
      <c r="E3785" s="60" t="s">
        <v>11158</v>
      </c>
      <c r="F3785" s="60">
        <v>-6250</v>
      </c>
      <c r="G3785" s="60" t="s">
        <v>52</v>
      </c>
      <c r="H3785" s="60" t="s">
        <v>66</v>
      </c>
      <c r="I3785" s="60">
        <v>111548.76</v>
      </c>
      <c r="J3785" s="60" t="s">
        <v>3550</v>
      </c>
      <c r="K3785" s="60" t="s">
        <v>55</v>
      </c>
      <c r="L3785" s="60" t="s">
        <v>56</v>
      </c>
      <c r="M3785" s="60">
        <v>4.17</v>
      </c>
      <c r="N3785" s="60" t="s">
        <v>41</v>
      </c>
      <c r="O3785" s="60">
        <v>32</v>
      </c>
    </row>
    <row r="3786" spans="1:15" x14ac:dyDescent="0.2">
      <c r="A3786" s="60" t="s">
        <v>11159</v>
      </c>
      <c r="B3786" s="60" t="s">
        <v>3470</v>
      </c>
      <c r="C3786" s="60">
        <v>58</v>
      </c>
      <c r="D3786" s="60" t="s">
        <v>27</v>
      </c>
      <c r="E3786" s="60" t="s">
        <v>11160</v>
      </c>
      <c r="F3786" s="60">
        <v>-4196</v>
      </c>
      <c r="G3786" s="60" t="s">
        <v>78</v>
      </c>
      <c r="H3786" s="60" t="s">
        <v>53</v>
      </c>
      <c r="I3786" s="60">
        <v>79465.75</v>
      </c>
      <c r="J3786" s="60" t="s">
        <v>1208</v>
      </c>
      <c r="K3786" s="60" t="s">
        <v>104</v>
      </c>
      <c r="L3786" s="60" t="s">
        <v>56</v>
      </c>
      <c r="M3786" s="60">
        <v>1.49</v>
      </c>
      <c r="N3786" s="60" t="s">
        <v>33</v>
      </c>
      <c r="O3786" s="60">
        <v>10</v>
      </c>
    </row>
    <row r="3787" spans="1:15" x14ac:dyDescent="0.2">
      <c r="A3787" s="60" t="s">
        <v>11161</v>
      </c>
      <c r="B3787" s="60" t="s">
        <v>10630</v>
      </c>
      <c r="C3787" s="60">
        <v>56</v>
      </c>
      <c r="D3787" s="60" t="s">
        <v>27</v>
      </c>
      <c r="E3787" s="60" t="s">
        <v>11162</v>
      </c>
      <c r="F3787" s="60">
        <v>-4443</v>
      </c>
      <c r="G3787" s="60" t="s">
        <v>45</v>
      </c>
      <c r="H3787" s="60" t="s">
        <v>38</v>
      </c>
      <c r="I3787" s="60">
        <v>145468.21</v>
      </c>
      <c r="J3787" s="60" t="s">
        <v>2868</v>
      </c>
      <c r="K3787" s="60" t="s">
        <v>127</v>
      </c>
      <c r="L3787" s="60" t="s">
        <v>23</v>
      </c>
      <c r="M3787" s="60">
        <v>3.43</v>
      </c>
      <c r="N3787" s="60" t="s">
        <v>24</v>
      </c>
      <c r="O3787" s="60">
        <v>22</v>
      </c>
    </row>
    <row r="3788" spans="1:15" x14ac:dyDescent="0.2">
      <c r="A3788" s="60" t="s">
        <v>11163</v>
      </c>
      <c r="B3788" s="60" t="s">
        <v>2195</v>
      </c>
      <c r="C3788" s="60">
        <v>42</v>
      </c>
      <c r="D3788" s="60" t="s">
        <v>17</v>
      </c>
      <c r="E3788" s="60" t="s">
        <v>11164</v>
      </c>
      <c r="F3788" s="60">
        <v>-7451</v>
      </c>
      <c r="G3788" s="60" t="s">
        <v>99</v>
      </c>
      <c r="H3788" s="60" t="s">
        <v>30</v>
      </c>
      <c r="I3788" s="60">
        <v>52008.24</v>
      </c>
      <c r="J3788" s="60" t="s">
        <v>6474</v>
      </c>
      <c r="K3788" s="60" t="s">
        <v>55</v>
      </c>
      <c r="L3788" s="60" t="s">
        <v>73</v>
      </c>
      <c r="M3788" s="60">
        <v>4.58</v>
      </c>
      <c r="N3788" s="60" t="s">
        <v>24</v>
      </c>
      <c r="O3788" s="60">
        <v>31</v>
      </c>
    </row>
    <row r="3789" spans="1:15" x14ac:dyDescent="0.2">
      <c r="A3789" s="60" t="s">
        <v>11165</v>
      </c>
      <c r="B3789" s="60" t="s">
        <v>3739</v>
      </c>
      <c r="C3789" s="60">
        <v>22</v>
      </c>
      <c r="D3789" s="60" t="s">
        <v>17</v>
      </c>
      <c r="E3789" s="60" t="s">
        <v>11166</v>
      </c>
      <c r="F3789" s="60">
        <v>-5527</v>
      </c>
      <c r="G3789" s="60" t="s">
        <v>94</v>
      </c>
      <c r="H3789" s="60" t="s">
        <v>79</v>
      </c>
      <c r="I3789" s="60">
        <v>168549.36</v>
      </c>
      <c r="J3789" s="60" t="s">
        <v>604</v>
      </c>
      <c r="K3789" s="60" t="s">
        <v>40</v>
      </c>
      <c r="L3789" s="60" t="s">
        <v>32</v>
      </c>
      <c r="M3789" s="60">
        <v>4.07</v>
      </c>
      <c r="N3789" s="60" t="s">
        <v>24</v>
      </c>
      <c r="O3789" s="60">
        <v>29</v>
      </c>
    </row>
    <row r="3790" spans="1:15" x14ac:dyDescent="0.2">
      <c r="A3790" s="60" t="s">
        <v>11167</v>
      </c>
      <c r="B3790" s="60" t="s">
        <v>1559</v>
      </c>
      <c r="C3790" s="60">
        <v>30</v>
      </c>
      <c r="D3790" s="60" t="s">
        <v>27</v>
      </c>
      <c r="E3790" s="60" t="s">
        <v>11168</v>
      </c>
      <c r="F3790" s="60">
        <v>-5522</v>
      </c>
      <c r="G3790" s="60" t="s">
        <v>99</v>
      </c>
      <c r="H3790" s="60" t="s">
        <v>30</v>
      </c>
      <c r="I3790" s="60">
        <v>38597.769999999997</v>
      </c>
      <c r="J3790" s="60" t="s">
        <v>3585</v>
      </c>
      <c r="K3790" s="60" t="s">
        <v>55</v>
      </c>
      <c r="L3790" s="60" t="s">
        <v>73</v>
      </c>
      <c r="M3790" s="60">
        <v>4.8</v>
      </c>
      <c r="N3790" s="60" t="s">
        <v>57</v>
      </c>
      <c r="O3790" s="60">
        <v>26</v>
      </c>
    </row>
    <row r="3791" spans="1:15" x14ac:dyDescent="0.2">
      <c r="A3791" s="60" t="s">
        <v>11169</v>
      </c>
      <c r="B3791" s="60" t="s">
        <v>232</v>
      </c>
      <c r="C3791" s="60">
        <v>38</v>
      </c>
      <c r="D3791" s="60" t="s">
        <v>27</v>
      </c>
      <c r="E3791" s="60" t="s">
        <v>11170</v>
      </c>
      <c r="F3791" s="60">
        <v>-3255</v>
      </c>
      <c r="G3791" s="60" t="s">
        <v>37</v>
      </c>
      <c r="H3791" s="60" t="s">
        <v>71</v>
      </c>
      <c r="I3791" s="60">
        <v>121252.8</v>
      </c>
      <c r="J3791" s="60" t="s">
        <v>4683</v>
      </c>
      <c r="K3791" s="60" t="s">
        <v>47</v>
      </c>
      <c r="L3791" s="60" t="s">
        <v>73</v>
      </c>
      <c r="M3791" s="60">
        <v>4.95</v>
      </c>
      <c r="N3791" s="60" t="s">
        <v>33</v>
      </c>
      <c r="O3791" s="60">
        <v>10</v>
      </c>
    </row>
    <row r="3792" spans="1:15" x14ac:dyDescent="0.2">
      <c r="A3792" s="60" t="s">
        <v>11171</v>
      </c>
      <c r="B3792" s="60" t="s">
        <v>8978</v>
      </c>
      <c r="C3792" s="60">
        <v>63</v>
      </c>
      <c r="D3792" s="60" t="s">
        <v>50</v>
      </c>
      <c r="E3792" s="60" t="s">
        <v>11172</v>
      </c>
      <c r="F3792" s="60">
        <v>-6721</v>
      </c>
      <c r="G3792" s="60" t="s">
        <v>99</v>
      </c>
      <c r="H3792" s="60" t="s">
        <v>144</v>
      </c>
      <c r="I3792" s="60">
        <v>120985.98</v>
      </c>
      <c r="J3792" s="60" t="s">
        <v>2980</v>
      </c>
      <c r="K3792" s="60" t="s">
        <v>127</v>
      </c>
      <c r="L3792" s="60" t="s">
        <v>23</v>
      </c>
      <c r="M3792" s="60">
        <v>4.99</v>
      </c>
      <c r="N3792" s="60" t="s">
        <v>33</v>
      </c>
      <c r="O3792" s="60">
        <v>36</v>
      </c>
    </row>
    <row r="3793" spans="1:15" x14ac:dyDescent="0.2">
      <c r="A3793" s="60" t="s">
        <v>11173</v>
      </c>
      <c r="B3793" s="60" t="s">
        <v>6351</v>
      </c>
      <c r="C3793" s="60">
        <v>26</v>
      </c>
      <c r="D3793" s="60" t="s">
        <v>50</v>
      </c>
      <c r="E3793" s="60" t="s">
        <v>11174</v>
      </c>
      <c r="F3793" s="60">
        <v>-5515</v>
      </c>
      <c r="G3793" s="60" t="s">
        <v>29</v>
      </c>
      <c r="H3793" s="60" t="s">
        <v>66</v>
      </c>
      <c r="I3793" s="60">
        <v>106940.21</v>
      </c>
      <c r="J3793" s="60" t="s">
        <v>714</v>
      </c>
      <c r="K3793" s="60" t="s">
        <v>104</v>
      </c>
      <c r="L3793" s="60" t="s">
        <v>73</v>
      </c>
      <c r="M3793" s="60">
        <v>2.67</v>
      </c>
      <c r="N3793" s="60" t="s">
        <v>24</v>
      </c>
      <c r="O3793" s="60">
        <v>21</v>
      </c>
    </row>
    <row r="3794" spans="1:15" x14ac:dyDescent="0.2">
      <c r="A3794" s="60" t="s">
        <v>11175</v>
      </c>
      <c r="B3794" s="60" t="s">
        <v>11176</v>
      </c>
      <c r="C3794" s="60">
        <v>41</v>
      </c>
      <c r="D3794" s="60" t="s">
        <v>50</v>
      </c>
      <c r="E3794" s="60" t="s">
        <v>11177</v>
      </c>
      <c r="F3794" s="60">
        <v>-4236</v>
      </c>
      <c r="G3794" s="60" t="s">
        <v>99</v>
      </c>
      <c r="H3794" s="60" t="s">
        <v>53</v>
      </c>
      <c r="I3794" s="60">
        <v>162796.12</v>
      </c>
      <c r="J3794" s="60" t="s">
        <v>4630</v>
      </c>
      <c r="K3794" s="60" t="s">
        <v>47</v>
      </c>
      <c r="L3794" s="60" t="s">
        <v>73</v>
      </c>
      <c r="M3794" s="60">
        <v>3.05</v>
      </c>
      <c r="N3794" s="60" t="s">
        <v>33</v>
      </c>
      <c r="O3794" s="60">
        <v>11</v>
      </c>
    </row>
    <row r="3795" spans="1:15" x14ac:dyDescent="0.2">
      <c r="A3795" s="60" t="s">
        <v>11178</v>
      </c>
      <c r="B3795" s="60" t="s">
        <v>11179</v>
      </c>
      <c r="C3795" s="60">
        <v>50</v>
      </c>
      <c r="D3795" s="60" t="s">
        <v>17</v>
      </c>
      <c r="E3795" s="60" t="s">
        <v>11180</v>
      </c>
      <c r="F3795" s="60">
        <v>-6432</v>
      </c>
      <c r="G3795" s="60" t="s">
        <v>52</v>
      </c>
      <c r="H3795" s="60" t="s">
        <v>66</v>
      </c>
      <c r="I3795" s="60">
        <v>86516.49</v>
      </c>
      <c r="J3795" s="60" t="s">
        <v>4640</v>
      </c>
      <c r="K3795" s="60" t="s">
        <v>40</v>
      </c>
      <c r="L3795" s="60" t="s">
        <v>73</v>
      </c>
      <c r="M3795" s="60">
        <v>3.2</v>
      </c>
      <c r="N3795" s="60" t="s">
        <v>24</v>
      </c>
      <c r="O3795" s="60">
        <v>22</v>
      </c>
    </row>
    <row r="3796" spans="1:15" x14ac:dyDescent="0.2">
      <c r="A3796" s="60" t="s">
        <v>11181</v>
      </c>
      <c r="B3796" s="60" t="s">
        <v>3789</v>
      </c>
      <c r="C3796" s="60">
        <v>64</v>
      </c>
      <c r="D3796" s="60" t="s">
        <v>17</v>
      </c>
      <c r="E3796" s="60" t="s">
        <v>11182</v>
      </c>
      <c r="F3796" s="60">
        <v>-8347</v>
      </c>
      <c r="G3796" s="60" t="s">
        <v>116</v>
      </c>
      <c r="H3796" s="60" t="s">
        <v>144</v>
      </c>
      <c r="I3796" s="60">
        <v>173416.99</v>
      </c>
      <c r="J3796" s="60" t="s">
        <v>1775</v>
      </c>
      <c r="K3796" s="60" t="s">
        <v>136</v>
      </c>
      <c r="L3796" s="60" t="s">
        <v>32</v>
      </c>
      <c r="M3796" s="60">
        <v>1.79</v>
      </c>
      <c r="N3796" s="60" t="s">
        <v>74</v>
      </c>
      <c r="O3796" s="60">
        <v>20</v>
      </c>
    </row>
    <row r="3797" spans="1:15" x14ac:dyDescent="0.2">
      <c r="A3797" s="60" t="s">
        <v>11183</v>
      </c>
      <c r="B3797" s="60" t="s">
        <v>712</v>
      </c>
      <c r="C3797" s="60">
        <v>31</v>
      </c>
      <c r="D3797" s="60" t="s">
        <v>50</v>
      </c>
      <c r="E3797" s="60" t="s">
        <v>11184</v>
      </c>
      <c r="F3797" s="60">
        <v>-5633</v>
      </c>
      <c r="G3797" s="60" t="s">
        <v>45</v>
      </c>
      <c r="H3797" s="60" t="s">
        <v>79</v>
      </c>
      <c r="I3797" s="60">
        <v>164046.28</v>
      </c>
      <c r="J3797" s="60" t="s">
        <v>3940</v>
      </c>
      <c r="K3797" s="60" t="s">
        <v>136</v>
      </c>
      <c r="L3797" s="60" t="s">
        <v>56</v>
      </c>
      <c r="M3797" s="60">
        <v>1.79</v>
      </c>
      <c r="N3797" s="60" t="s">
        <v>41</v>
      </c>
      <c r="O3797" s="60">
        <v>40</v>
      </c>
    </row>
    <row r="3798" spans="1:15" x14ac:dyDescent="0.2">
      <c r="A3798" s="60" t="s">
        <v>11185</v>
      </c>
      <c r="B3798" s="60" t="s">
        <v>7320</v>
      </c>
      <c r="C3798" s="60">
        <v>63</v>
      </c>
      <c r="D3798" s="60" t="s">
        <v>50</v>
      </c>
      <c r="E3798" s="60" t="s">
        <v>11186</v>
      </c>
      <c r="F3798" s="60">
        <v>-3348</v>
      </c>
      <c r="G3798" s="60" t="s">
        <v>45</v>
      </c>
      <c r="H3798" s="60" t="s">
        <v>173</v>
      </c>
      <c r="I3798" s="60">
        <v>53178.559999999998</v>
      </c>
      <c r="J3798" s="60" t="s">
        <v>5613</v>
      </c>
      <c r="K3798" s="60" t="s">
        <v>104</v>
      </c>
      <c r="L3798" s="60" t="s">
        <v>32</v>
      </c>
      <c r="M3798" s="60">
        <v>4.28</v>
      </c>
      <c r="N3798" s="60" t="s">
        <v>41</v>
      </c>
      <c r="O3798" s="60">
        <v>19</v>
      </c>
    </row>
    <row r="3799" spans="1:15" x14ac:dyDescent="0.2">
      <c r="A3799" s="60" t="s">
        <v>11187</v>
      </c>
      <c r="B3799" s="60" t="s">
        <v>1645</v>
      </c>
      <c r="C3799" s="60">
        <v>31</v>
      </c>
      <c r="D3799" s="60" t="s">
        <v>17</v>
      </c>
      <c r="E3799" s="60" t="s">
        <v>11188</v>
      </c>
      <c r="F3799" s="60">
        <v>-9039</v>
      </c>
      <c r="G3799" s="60" t="s">
        <v>116</v>
      </c>
      <c r="H3799" s="60" t="s">
        <v>173</v>
      </c>
      <c r="I3799" s="60">
        <v>171465.71</v>
      </c>
      <c r="J3799" s="60" t="s">
        <v>7515</v>
      </c>
      <c r="K3799" s="60" t="s">
        <v>104</v>
      </c>
      <c r="L3799" s="60" t="s">
        <v>56</v>
      </c>
      <c r="M3799" s="60">
        <v>2.67</v>
      </c>
      <c r="N3799" s="60" t="s">
        <v>41</v>
      </c>
      <c r="O3799" s="60">
        <v>39</v>
      </c>
    </row>
    <row r="3800" spans="1:15" x14ac:dyDescent="0.2">
      <c r="A3800" s="60" t="s">
        <v>11189</v>
      </c>
      <c r="B3800" s="60" t="s">
        <v>11190</v>
      </c>
      <c r="C3800" s="60">
        <v>64</v>
      </c>
      <c r="D3800" s="60" t="s">
        <v>50</v>
      </c>
      <c r="E3800" s="60" t="s">
        <v>11191</v>
      </c>
      <c r="F3800" s="60">
        <v>-5479</v>
      </c>
      <c r="G3800" s="60" t="s">
        <v>29</v>
      </c>
      <c r="H3800" s="60" t="s">
        <v>38</v>
      </c>
      <c r="I3800" s="60">
        <v>109504.21</v>
      </c>
      <c r="J3800" s="60" t="s">
        <v>3254</v>
      </c>
      <c r="K3800" s="60" t="s">
        <v>47</v>
      </c>
      <c r="L3800" s="60" t="s">
        <v>23</v>
      </c>
      <c r="M3800" s="60">
        <v>4.57</v>
      </c>
      <c r="N3800" s="60" t="s">
        <v>74</v>
      </c>
      <c r="O3800" s="60">
        <v>14</v>
      </c>
    </row>
    <row r="3801" spans="1:15" x14ac:dyDescent="0.2">
      <c r="A3801" s="60" t="s">
        <v>11192</v>
      </c>
      <c r="B3801" s="60" t="s">
        <v>2274</v>
      </c>
      <c r="C3801" s="60">
        <v>30</v>
      </c>
      <c r="D3801" s="60" t="s">
        <v>50</v>
      </c>
      <c r="E3801" s="60" t="s">
        <v>11193</v>
      </c>
      <c r="F3801" s="60">
        <v>-4875</v>
      </c>
      <c r="G3801" s="60" t="s">
        <v>19</v>
      </c>
      <c r="H3801" s="60" t="s">
        <v>79</v>
      </c>
      <c r="I3801" s="60">
        <v>35169.19</v>
      </c>
      <c r="J3801" s="60" t="s">
        <v>1399</v>
      </c>
      <c r="K3801" s="60" t="s">
        <v>104</v>
      </c>
      <c r="L3801" s="60" t="s">
        <v>56</v>
      </c>
      <c r="M3801" s="60">
        <v>1.48</v>
      </c>
      <c r="N3801" s="60" t="s">
        <v>57</v>
      </c>
      <c r="O3801" s="60">
        <v>24</v>
      </c>
    </row>
    <row r="3802" spans="1:15" x14ac:dyDescent="0.2">
      <c r="A3802" s="60" t="s">
        <v>11194</v>
      </c>
      <c r="B3802" s="60" t="s">
        <v>8606</v>
      </c>
      <c r="C3802" s="60">
        <v>60</v>
      </c>
      <c r="D3802" s="60" t="s">
        <v>50</v>
      </c>
      <c r="E3802" s="60" t="s">
        <v>11195</v>
      </c>
      <c r="F3802" s="60">
        <v>-11120</v>
      </c>
      <c r="G3802" s="60" t="s">
        <v>37</v>
      </c>
      <c r="H3802" s="60" t="s">
        <v>71</v>
      </c>
      <c r="I3802" s="60">
        <v>79688.3</v>
      </c>
      <c r="J3802" s="60" t="s">
        <v>3546</v>
      </c>
      <c r="K3802" s="60" t="s">
        <v>62</v>
      </c>
      <c r="L3802" s="60" t="s">
        <v>56</v>
      </c>
      <c r="M3802" s="60">
        <v>4.8</v>
      </c>
      <c r="N3802" s="60" t="s">
        <v>41</v>
      </c>
      <c r="O3802" s="60">
        <v>2</v>
      </c>
    </row>
    <row r="3803" spans="1:15" x14ac:dyDescent="0.2">
      <c r="A3803" s="60" t="s">
        <v>11196</v>
      </c>
      <c r="B3803" s="60" t="s">
        <v>92</v>
      </c>
      <c r="C3803" s="60">
        <v>40</v>
      </c>
      <c r="D3803" s="60" t="s">
        <v>17</v>
      </c>
      <c r="E3803" s="60" t="s">
        <v>11197</v>
      </c>
      <c r="F3803" s="60">
        <v>-8685</v>
      </c>
      <c r="G3803" s="60" t="s">
        <v>45</v>
      </c>
      <c r="H3803" s="60" t="s">
        <v>66</v>
      </c>
      <c r="I3803" s="60">
        <v>109738.08</v>
      </c>
      <c r="J3803" s="60" t="s">
        <v>1156</v>
      </c>
      <c r="K3803" s="60" t="s">
        <v>55</v>
      </c>
      <c r="L3803" s="60" t="s">
        <v>56</v>
      </c>
      <c r="M3803" s="60">
        <v>3.27</v>
      </c>
      <c r="N3803" s="60" t="s">
        <v>41</v>
      </c>
      <c r="O3803" s="60">
        <v>4</v>
      </c>
    </row>
    <row r="3804" spans="1:15" x14ac:dyDescent="0.2">
      <c r="A3804" s="60" t="s">
        <v>11198</v>
      </c>
      <c r="B3804" s="60" t="s">
        <v>2323</v>
      </c>
      <c r="C3804" s="60">
        <v>27</v>
      </c>
      <c r="D3804" s="60" t="s">
        <v>27</v>
      </c>
      <c r="E3804" s="60" t="s">
        <v>11199</v>
      </c>
      <c r="F3804" s="60">
        <v>-3224</v>
      </c>
      <c r="G3804" s="60" t="s">
        <v>37</v>
      </c>
      <c r="H3804" s="60" t="s">
        <v>38</v>
      </c>
      <c r="I3804" s="60">
        <v>59609.82</v>
      </c>
      <c r="J3804" s="60" t="s">
        <v>2853</v>
      </c>
      <c r="K3804" s="60" t="s">
        <v>47</v>
      </c>
      <c r="L3804" s="60" t="s">
        <v>32</v>
      </c>
      <c r="M3804" s="60">
        <v>3.93</v>
      </c>
      <c r="N3804" s="60" t="s">
        <v>41</v>
      </c>
      <c r="O3804" s="60">
        <v>33</v>
      </c>
    </row>
    <row r="3805" spans="1:15" x14ac:dyDescent="0.2">
      <c r="A3805" s="60" t="s">
        <v>11200</v>
      </c>
      <c r="B3805" s="60" t="s">
        <v>6102</v>
      </c>
      <c r="C3805" s="60">
        <v>57</v>
      </c>
      <c r="D3805" s="60" t="s">
        <v>17</v>
      </c>
      <c r="E3805" s="60" t="s">
        <v>11201</v>
      </c>
      <c r="F3805" s="60">
        <v>-2020</v>
      </c>
      <c r="G3805" s="60" t="s">
        <v>99</v>
      </c>
      <c r="H3805" s="60" t="s">
        <v>144</v>
      </c>
      <c r="I3805" s="60">
        <v>153023.57999999999</v>
      </c>
      <c r="J3805" s="60" t="s">
        <v>8432</v>
      </c>
      <c r="K3805" s="60" t="s">
        <v>47</v>
      </c>
      <c r="L3805" s="60" t="s">
        <v>73</v>
      </c>
      <c r="M3805" s="60">
        <v>3.94</v>
      </c>
      <c r="N3805" s="60" t="s">
        <v>41</v>
      </c>
      <c r="O3805" s="60">
        <v>4</v>
      </c>
    </row>
    <row r="3806" spans="1:15" x14ac:dyDescent="0.2">
      <c r="A3806" s="60" t="s">
        <v>11202</v>
      </c>
      <c r="B3806" s="60" t="s">
        <v>11203</v>
      </c>
      <c r="C3806" s="60">
        <v>25</v>
      </c>
      <c r="D3806" s="60" t="s">
        <v>27</v>
      </c>
      <c r="E3806" s="60" t="s">
        <v>11204</v>
      </c>
      <c r="F3806" s="60">
        <v>-3817</v>
      </c>
      <c r="G3806" s="60" t="s">
        <v>99</v>
      </c>
      <c r="H3806" s="60" t="s">
        <v>20</v>
      </c>
      <c r="I3806" s="60">
        <v>125672.16</v>
      </c>
      <c r="J3806" s="60" t="s">
        <v>9531</v>
      </c>
      <c r="K3806" s="60" t="s">
        <v>127</v>
      </c>
      <c r="L3806" s="60" t="s">
        <v>73</v>
      </c>
      <c r="M3806" s="60">
        <v>3.81</v>
      </c>
      <c r="N3806" s="60" t="s">
        <v>74</v>
      </c>
      <c r="O3806" s="60">
        <v>8</v>
      </c>
    </row>
    <row r="3807" spans="1:15" x14ac:dyDescent="0.2">
      <c r="A3807" s="60" t="s">
        <v>11205</v>
      </c>
      <c r="B3807" s="60" t="s">
        <v>6856</v>
      </c>
      <c r="C3807" s="60">
        <v>31</v>
      </c>
      <c r="D3807" s="60" t="s">
        <v>27</v>
      </c>
      <c r="E3807" s="60" t="s">
        <v>11206</v>
      </c>
      <c r="F3807" s="60">
        <v>-4832</v>
      </c>
      <c r="G3807" s="60" t="s">
        <v>45</v>
      </c>
      <c r="H3807" s="60" t="s">
        <v>30</v>
      </c>
      <c r="I3807" s="60">
        <v>70165.850000000006</v>
      </c>
      <c r="J3807" s="60" t="s">
        <v>6107</v>
      </c>
      <c r="K3807" s="60" t="s">
        <v>118</v>
      </c>
      <c r="L3807" s="60" t="s">
        <v>32</v>
      </c>
      <c r="M3807" s="60">
        <v>1.89</v>
      </c>
      <c r="N3807" s="60" t="s">
        <v>57</v>
      </c>
      <c r="O3807" s="60">
        <v>34</v>
      </c>
    </row>
    <row r="3808" spans="1:15" x14ac:dyDescent="0.2">
      <c r="A3808" s="60" t="s">
        <v>11207</v>
      </c>
      <c r="B3808" s="60" t="s">
        <v>323</v>
      </c>
      <c r="C3808" s="60">
        <v>44</v>
      </c>
      <c r="D3808" s="60" t="s">
        <v>27</v>
      </c>
      <c r="E3808" s="60" t="s">
        <v>11208</v>
      </c>
      <c r="F3808" s="60">
        <v>-6086</v>
      </c>
      <c r="G3808" s="60" t="s">
        <v>52</v>
      </c>
      <c r="H3808" s="60" t="s">
        <v>38</v>
      </c>
      <c r="I3808" s="60">
        <v>107083.01</v>
      </c>
      <c r="J3808" s="60" t="s">
        <v>10445</v>
      </c>
      <c r="K3808" s="60" t="s">
        <v>40</v>
      </c>
      <c r="L3808" s="60" t="s">
        <v>32</v>
      </c>
      <c r="M3808" s="60">
        <v>3.16</v>
      </c>
      <c r="N3808" s="60" t="s">
        <v>41</v>
      </c>
      <c r="O3808" s="60">
        <v>38</v>
      </c>
    </row>
    <row r="3809" spans="1:15" x14ac:dyDescent="0.2">
      <c r="A3809" s="60" t="s">
        <v>11209</v>
      </c>
      <c r="B3809" s="60" t="s">
        <v>2402</v>
      </c>
      <c r="C3809" s="60">
        <v>57</v>
      </c>
      <c r="D3809" s="60" t="s">
        <v>50</v>
      </c>
      <c r="E3809" s="60" t="s">
        <v>11210</v>
      </c>
      <c r="F3809" s="60">
        <v>-4855</v>
      </c>
      <c r="G3809" s="60" t="s">
        <v>99</v>
      </c>
      <c r="H3809" s="60" t="s">
        <v>66</v>
      </c>
      <c r="I3809" s="60">
        <v>36114.92</v>
      </c>
      <c r="J3809" s="60" t="s">
        <v>699</v>
      </c>
      <c r="K3809" s="60" t="s">
        <v>81</v>
      </c>
      <c r="L3809" s="60" t="s">
        <v>32</v>
      </c>
      <c r="M3809" s="60">
        <v>1.52</v>
      </c>
      <c r="N3809" s="60" t="s">
        <v>41</v>
      </c>
      <c r="O3809" s="60">
        <v>26</v>
      </c>
    </row>
    <row r="3810" spans="1:15" x14ac:dyDescent="0.2">
      <c r="A3810" s="60" t="s">
        <v>11211</v>
      </c>
      <c r="B3810" s="60" t="s">
        <v>4451</v>
      </c>
      <c r="C3810" s="60">
        <v>41</v>
      </c>
      <c r="D3810" s="60" t="s">
        <v>50</v>
      </c>
      <c r="E3810" s="60" t="s">
        <v>11212</v>
      </c>
      <c r="F3810" s="60">
        <v>-10719</v>
      </c>
      <c r="G3810" s="60" t="s">
        <v>29</v>
      </c>
      <c r="H3810" s="60" t="s">
        <v>173</v>
      </c>
      <c r="I3810" s="60">
        <v>101628.84</v>
      </c>
      <c r="J3810" s="60" t="s">
        <v>2747</v>
      </c>
      <c r="K3810" s="60" t="s">
        <v>22</v>
      </c>
      <c r="L3810" s="60" t="s">
        <v>56</v>
      </c>
      <c r="M3810" s="60">
        <v>1.62</v>
      </c>
      <c r="N3810" s="60" t="s">
        <v>74</v>
      </c>
      <c r="O3810" s="60">
        <v>24</v>
      </c>
    </row>
    <row r="3811" spans="1:15" x14ac:dyDescent="0.2">
      <c r="A3811" s="60" t="s">
        <v>11213</v>
      </c>
      <c r="B3811" s="60" t="s">
        <v>7888</v>
      </c>
      <c r="C3811" s="60">
        <v>41</v>
      </c>
      <c r="D3811" s="60" t="s">
        <v>17</v>
      </c>
      <c r="E3811" s="60" t="s">
        <v>11214</v>
      </c>
      <c r="F3811" s="60">
        <v>-7414</v>
      </c>
      <c r="G3811" s="60" t="s">
        <v>52</v>
      </c>
      <c r="H3811" s="60" t="s">
        <v>38</v>
      </c>
      <c r="I3811" s="60">
        <v>125804.94</v>
      </c>
      <c r="J3811" s="60" t="s">
        <v>675</v>
      </c>
      <c r="K3811" s="60" t="s">
        <v>118</v>
      </c>
      <c r="L3811" s="60" t="s">
        <v>56</v>
      </c>
      <c r="M3811" s="60">
        <v>1.56</v>
      </c>
      <c r="N3811" s="60" t="s">
        <v>24</v>
      </c>
      <c r="O3811" s="60">
        <v>37</v>
      </c>
    </row>
    <row r="3812" spans="1:15" x14ac:dyDescent="0.2">
      <c r="A3812" s="60" t="s">
        <v>11215</v>
      </c>
      <c r="B3812" s="60" t="s">
        <v>4747</v>
      </c>
      <c r="C3812" s="60">
        <v>26</v>
      </c>
      <c r="D3812" s="60" t="s">
        <v>27</v>
      </c>
      <c r="E3812" s="60" t="s">
        <v>11216</v>
      </c>
      <c r="F3812" s="60">
        <v>-10562</v>
      </c>
      <c r="G3812" s="60" t="s">
        <v>116</v>
      </c>
      <c r="H3812" s="60" t="s">
        <v>30</v>
      </c>
      <c r="I3812" s="60">
        <v>168703.21</v>
      </c>
      <c r="J3812" s="60" t="s">
        <v>8487</v>
      </c>
      <c r="K3812" s="60" t="s">
        <v>127</v>
      </c>
      <c r="L3812" s="60" t="s">
        <v>23</v>
      </c>
      <c r="M3812" s="60">
        <v>5</v>
      </c>
      <c r="N3812" s="60" t="s">
        <v>74</v>
      </c>
      <c r="O3812" s="60">
        <v>37</v>
      </c>
    </row>
    <row r="3813" spans="1:15" x14ac:dyDescent="0.2">
      <c r="A3813" s="60" t="s">
        <v>11217</v>
      </c>
      <c r="B3813" s="60" t="s">
        <v>8944</v>
      </c>
      <c r="C3813" s="60">
        <v>29</v>
      </c>
      <c r="D3813" s="60" t="s">
        <v>27</v>
      </c>
      <c r="E3813" s="60" t="s">
        <v>8945</v>
      </c>
      <c r="F3813" s="60">
        <v>-9115</v>
      </c>
      <c r="G3813" s="60" t="s">
        <v>99</v>
      </c>
      <c r="H3813" s="60" t="s">
        <v>30</v>
      </c>
      <c r="I3813" s="60">
        <v>38065.919999999998</v>
      </c>
      <c r="J3813" s="60" t="s">
        <v>3550</v>
      </c>
      <c r="K3813" s="60" t="s">
        <v>22</v>
      </c>
      <c r="L3813" s="60" t="s">
        <v>56</v>
      </c>
      <c r="M3813" s="60">
        <v>4.01</v>
      </c>
      <c r="N3813" s="60" t="s">
        <v>33</v>
      </c>
      <c r="O3813" s="60">
        <v>36</v>
      </c>
    </row>
    <row r="3814" spans="1:15" x14ac:dyDescent="0.2">
      <c r="A3814" s="60" t="s">
        <v>11218</v>
      </c>
      <c r="B3814" s="60" t="s">
        <v>5081</v>
      </c>
      <c r="C3814" s="60">
        <v>40</v>
      </c>
      <c r="D3814" s="60" t="s">
        <v>50</v>
      </c>
      <c r="E3814" s="60" t="s">
        <v>11219</v>
      </c>
      <c r="F3814" s="60">
        <v>-3510</v>
      </c>
      <c r="G3814" s="60" t="s">
        <v>52</v>
      </c>
      <c r="H3814" s="60" t="s">
        <v>53</v>
      </c>
      <c r="I3814" s="60">
        <v>117705.24</v>
      </c>
      <c r="J3814" s="60" t="s">
        <v>6345</v>
      </c>
      <c r="K3814" s="60" t="s">
        <v>22</v>
      </c>
      <c r="L3814" s="60" t="s">
        <v>32</v>
      </c>
      <c r="M3814" s="60">
        <v>3.82</v>
      </c>
      <c r="N3814" s="60" t="s">
        <v>33</v>
      </c>
      <c r="O3814" s="60">
        <v>16</v>
      </c>
    </row>
    <row r="3815" spans="1:15" x14ac:dyDescent="0.2">
      <c r="A3815" s="60" t="s">
        <v>11220</v>
      </c>
      <c r="B3815" s="60" t="s">
        <v>9093</v>
      </c>
      <c r="C3815" s="60">
        <v>48</v>
      </c>
      <c r="D3815" s="60" t="s">
        <v>27</v>
      </c>
      <c r="E3815" s="60" t="s">
        <v>11221</v>
      </c>
      <c r="F3815" s="60">
        <v>-5782</v>
      </c>
      <c r="G3815" s="60" t="s">
        <v>29</v>
      </c>
      <c r="H3815" s="60" t="s">
        <v>53</v>
      </c>
      <c r="I3815" s="60">
        <v>74586.11</v>
      </c>
      <c r="J3815" s="60" t="s">
        <v>7141</v>
      </c>
      <c r="K3815" s="60" t="s">
        <v>118</v>
      </c>
      <c r="L3815" s="60" t="s">
        <v>73</v>
      </c>
      <c r="M3815" s="60">
        <v>4.93</v>
      </c>
      <c r="N3815" s="60" t="s">
        <v>74</v>
      </c>
      <c r="O3815" s="60">
        <v>27</v>
      </c>
    </row>
    <row r="3816" spans="1:15" x14ac:dyDescent="0.2">
      <c r="A3816" s="60" t="s">
        <v>11222</v>
      </c>
      <c r="B3816" s="60" t="s">
        <v>455</v>
      </c>
      <c r="C3816" s="60">
        <v>37</v>
      </c>
      <c r="D3816" s="60" t="s">
        <v>17</v>
      </c>
      <c r="E3816" s="60" t="s">
        <v>11223</v>
      </c>
      <c r="F3816" s="60">
        <v>-2228</v>
      </c>
      <c r="G3816" s="60" t="s">
        <v>37</v>
      </c>
      <c r="H3816" s="60" t="s">
        <v>79</v>
      </c>
      <c r="I3816" s="60">
        <v>138228.95000000001</v>
      </c>
      <c r="J3816" s="60" t="s">
        <v>3859</v>
      </c>
      <c r="K3816" s="60" t="s">
        <v>136</v>
      </c>
      <c r="L3816" s="60" t="s">
        <v>23</v>
      </c>
      <c r="M3816" s="60">
        <v>1.97</v>
      </c>
      <c r="N3816" s="60" t="s">
        <v>41</v>
      </c>
      <c r="O3816" s="60">
        <v>10</v>
      </c>
    </row>
    <row r="3817" spans="1:15" x14ac:dyDescent="0.2">
      <c r="A3817" s="60" t="s">
        <v>11224</v>
      </c>
      <c r="B3817" s="60" t="s">
        <v>6586</v>
      </c>
      <c r="C3817" s="60">
        <v>43</v>
      </c>
      <c r="D3817" s="60" t="s">
        <v>17</v>
      </c>
      <c r="E3817" s="60" t="s">
        <v>11225</v>
      </c>
      <c r="F3817" s="60">
        <v>-7505</v>
      </c>
      <c r="G3817" s="60" t="s">
        <v>78</v>
      </c>
      <c r="H3817" s="60" t="s">
        <v>173</v>
      </c>
      <c r="I3817" s="60">
        <v>170011.8</v>
      </c>
      <c r="J3817" s="60" t="s">
        <v>1164</v>
      </c>
      <c r="K3817" s="60" t="s">
        <v>118</v>
      </c>
      <c r="L3817" s="60" t="s">
        <v>32</v>
      </c>
      <c r="M3817" s="60">
        <v>3.11</v>
      </c>
      <c r="N3817" s="60" t="s">
        <v>74</v>
      </c>
      <c r="O3817" s="60">
        <v>27</v>
      </c>
    </row>
    <row r="3818" spans="1:15" x14ac:dyDescent="0.2">
      <c r="A3818" s="60" t="s">
        <v>11226</v>
      </c>
      <c r="B3818" s="60" t="s">
        <v>5044</v>
      </c>
      <c r="C3818" s="60">
        <v>53</v>
      </c>
      <c r="D3818" s="60" t="s">
        <v>17</v>
      </c>
      <c r="E3818" s="60" t="s">
        <v>11227</v>
      </c>
      <c r="F3818" s="60">
        <v>-6475</v>
      </c>
      <c r="G3818" s="60" t="s">
        <v>116</v>
      </c>
      <c r="H3818" s="60" t="s">
        <v>66</v>
      </c>
      <c r="I3818" s="60">
        <v>94528.61</v>
      </c>
      <c r="J3818" s="60" t="s">
        <v>5905</v>
      </c>
      <c r="K3818" s="60" t="s">
        <v>81</v>
      </c>
      <c r="L3818" s="60" t="s">
        <v>56</v>
      </c>
      <c r="M3818" s="60">
        <v>1.43</v>
      </c>
      <c r="N3818" s="60" t="s">
        <v>24</v>
      </c>
      <c r="O3818" s="60">
        <v>10</v>
      </c>
    </row>
    <row r="3819" spans="1:15" x14ac:dyDescent="0.2">
      <c r="A3819" s="60" t="s">
        <v>11228</v>
      </c>
      <c r="B3819" s="60" t="s">
        <v>6685</v>
      </c>
      <c r="C3819" s="60">
        <v>25</v>
      </c>
      <c r="D3819" s="60" t="s">
        <v>27</v>
      </c>
      <c r="E3819" s="60" t="s">
        <v>11229</v>
      </c>
      <c r="F3819" s="60">
        <v>-3987</v>
      </c>
      <c r="G3819" s="60" t="s">
        <v>37</v>
      </c>
      <c r="H3819" s="60" t="s">
        <v>20</v>
      </c>
      <c r="I3819" s="60">
        <v>146993.14000000001</v>
      </c>
      <c r="J3819" s="60" t="s">
        <v>11230</v>
      </c>
      <c r="K3819" s="60" t="s">
        <v>62</v>
      </c>
      <c r="L3819" s="60" t="s">
        <v>23</v>
      </c>
      <c r="M3819" s="60">
        <v>4.3600000000000003</v>
      </c>
      <c r="N3819" s="60" t="s">
        <v>57</v>
      </c>
      <c r="O3819" s="60">
        <v>23</v>
      </c>
    </row>
    <row r="3820" spans="1:15" x14ac:dyDescent="0.2">
      <c r="A3820" s="60" t="s">
        <v>11231</v>
      </c>
      <c r="B3820" s="60" t="s">
        <v>11232</v>
      </c>
      <c r="C3820" s="60">
        <v>29</v>
      </c>
      <c r="D3820" s="60" t="s">
        <v>27</v>
      </c>
      <c r="E3820" s="60" t="s">
        <v>11233</v>
      </c>
      <c r="F3820" s="60">
        <v>-2731</v>
      </c>
      <c r="G3820" s="60" t="s">
        <v>78</v>
      </c>
      <c r="H3820" s="60" t="s">
        <v>30</v>
      </c>
      <c r="I3820" s="60">
        <v>146056.04</v>
      </c>
      <c r="J3820" s="60" t="s">
        <v>4576</v>
      </c>
      <c r="K3820" s="60" t="s">
        <v>47</v>
      </c>
      <c r="L3820" s="60" t="s">
        <v>73</v>
      </c>
      <c r="M3820" s="60">
        <v>3.54</v>
      </c>
      <c r="N3820" s="60" t="s">
        <v>57</v>
      </c>
      <c r="O3820" s="60">
        <v>25</v>
      </c>
    </row>
    <row r="3821" spans="1:15" x14ac:dyDescent="0.2">
      <c r="A3821" s="60" t="s">
        <v>11234</v>
      </c>
      <c r="B3821" s="60" t="s">
        <v>6083</v>
      </c>
      <c r="C3821" s="60">
        <v>54</v>
      </c>
      <c r="D3821" s="60" t="s">
        <v>17</v>
      </c>
      <c r="E3821" s="60" t="s">
        <v>11235</v>
      </c>
      <c r="F3821" s="60">
        <v>-6635</v>
      </c>
      <c r="G3821" s="60" t="s">
        <v>45</v>
      </c>
      <c r="H3821" s="60" t="s">
        <v>20</v>
      </c>
      <c r="I3821" s="60">
        <v>51484.71</v>
      </c>
      <c r="J3821" s="60" t="s">
        <v>787</v>
      </c>
      <c r="K3821" s="60" t="s">
        <v>47</v>
      </c>
      <c r="L3821" s="60" t="s">
        <v>73</v>
      </c>
      <c r="M3821" s="60">
        <v>2.72</v>
      </c>
      <c r="N3821" s="60" t="s">
        <v>74</v>
      </c>
      <c r="O3821" s="60">
        <v>25</v>
      </c>
    </row>
    <row r="3822" spans="1:15" x14ac:dyDescent="0.2">
      <c r="A3822" s="60" t="s">
        <v>11236</v>
      </c>
      <c r="B3822" s="60" t="s">
        <v>4923</v>
      </c>
      <c r="C3822" s="60">
        <v>47</v>
      </c>
      <c r="D3822" s="60" t="s">
        <v>27</v>
      </c>
      <c r="E3822" s="60" t="s">
        <v>11237</v>
      </c>
      <c r="F3822" s="60">
        <v>-8364</v>
      </c>
      <c r="G3822" s="60" t="s">
        <v>85</v>
      </c>
      <c r="H3822" s="60" t="s">
        <v>38</v>
      </c>
      <c r="I3822" s="60">
        <v>61110.57</v>
      </c>
      <c r="J3822" s="60" t="s">
        <v>7797</v>
      </c>
      <c r="K3822" s="60" t="s">
        <v>118</v>
      </c>
      <c r="L3822" s="60" t="s">
        <v>73</v>
      </c>
      <c r="M3822" s="60">
        <v>4.4800000000000004</v>
      </c>
      <c r="N3822" s="60" t="s">
        <v>57</v>
      </c>
      <c r="O3822" s="60">
        <v>29</v>
      </c>
    </row>
    <row r="3823" spans="1:15" x14ac:dyDescent="0.2">
      <c r="A3823" s="60" t="s">
        <v>11238</v>
      </c>
      <c r="B3823" s="60" t="s">
        <v>7683</v>
      </c>
      <c r="C3823" s="60">
        <v>26</v>
      </c>
      <c r="D3823" s="60" t="s">
        <v>17</v>
      </c>
      <c r="E3823" s="60" t="s">
        <v>11239</v>
      </c>
      <c r="F3823" s="60">
        <v>-7110</v>
      </c>
      <c r="G3823" s="60" t="s">
        <v>94</v>
      </c>
      <c r="H3823" s="60" t="s">
        <v>79</v>
      </c>
      <c r="I3823" s="60">
        <v>143339.89000000001</v>
      </c>
      <c r="J3823" s="60" t="s">
        <v>779</v>
      </c>
      <c r="K3823" s="60" t="s">
        <v>136</v>
      </c>
      <c r="L3823" s="60" t="s">
        <v>23</v>
      </c>
      <c r="M3823" s="60">
        <v>3.59</v>
      </c>
      <c r="N3823" s="60" t="s">
        <v>33</v>
      </c>
      <c r="O3823" s="60">
        <v>30</v>
      </c>
    </row>
    <row r="3824" spans="1:15" x14ac:dyDescent="0.2">
      <c r="A3824" s="60" t="s">
        <v>11240</v>
      </c>
      <c r="B3824" s="60" t="s">
        <v>9248</v>
      </c>
      <c r="C3824" s="60">
        <v>62</v>
      </c>
      <c r="D3824" s="60" t="s">
        <v>17</v>
      </c>
      <c r="E3824" s="60" t="s">
        <v>11241</v>
      </c>
      <c r="F3824" s="60">
        <v>-4713</v>
      </c>
      <c r="G3824" s="60" t="s">
        <v>19</v>
      </c>
      <c r="H3824" s="60" t="s">
        <v>30</v>
      </c>
      <c r="I3824" s="60">
        <v>51491.8</v>
      </c>
      <c r="J3824" s="60" t="s">
        <v>2614</v>
      </c>
      <c r="K3824" s="60" t="s">
        <v>81</v>
      </c>
      <c r="L3824" s="60" t="s">
        <v>32</v>
      </c>
      <c r="M3824" s="60">
        <v>2.2400000000000002</v>
      </c>
      <c r="N3824" s="60" t="s">
        <v>74</v>
      </c>
      <c r="O3824" s="60">
        <v>19</v>
      </c>
    </row>
    <row r="3825" spans="1:15" x14ac:dyDescent="0.2">
      <c r="A3825" s="60" t="s">
        <v>11242</v>
      </c>
      <c r="B3825" s="60" t="s">
        <v>2184</v>
      </c>
      <c r="C3825" s="60">
        <v>23</v>
      </c>
      <c r="D3825" s="60" t="s">
        <v>50</v>
      </c>
      <c r="E3825" s="60" t="s">
        <v>11243</v>
      </c>
      <c r="F3825" s="60">
        <v>-8172</v>
      </c>
      <c r="G3825" s="60" t="s">
        <v>52</v>
      </c>
      <c r="H3825" s="60" t="s">
        <v>79</v>
      </c>
      <c r="I3825" s="60">
        <v>112216.08</v>
      </c>
      <c r="J3825" s="60" t="s">
        <v>11244</v>
      </c>
      <c r="K3825" s="60" t="s">
        <v>81</v>
      </c>
      <c r="L3825" s="60" t="s">
        <v>32</v>
      </c>
      <c r="M3825" s="60">
        <v>4.1900000000000004</v>
      </c>
      <c r="N3825" s="60" t="s">
        <v>57</v>
      </c>
      <c r="O3825" s="60">
        <v>26</v>
      </c>
    </row>
    <row r="3826" spans="1:15" x14ac:dyDescent="0.2">
      <c r="A3826" s="60" t="s">
        <v>11245</v>
      </c>
      <c r="B3826" s="60" t="s">
        <v>6394</v>
      </c>
      <c r="C3826" s="60">
        <v>59</v>
      </c>
      <c r="D3826" s="60" t="s">
        <v>27</v>
      </c>
      <c r="E3826" s="60" t="s">
        <v>11246</v>
      </c>
      <c r="F3826" s="60">
        <v>-8811</v>
      </c>
      <c r="G3826" s="60" t="s">
        <v>29</v>
      </c>
      <c r="H3826" s="60" t="s">
        <v>20</v>
      </c>
      <c r="I3826" s="60">
        <v>139414.37</v>
      </c>
      <c r="J3826" s="60" t="s">
        <v>9312</v>
      </c>
      <c r="K3826" s="60" t="s">
        <v>47</v>
      </c>
      <c r="L3826" s="60" t="s">
        <v>32</v>
      </c>
      <c r="M3826" s="60">
        <v>2.11</v>
      </c>
      <c r="N3826" s="60" t="s">
        <v>74</v>
      </c>
      <c r="O3826" s="60">
        <v>3</v>
      </c>
    </row>
    <row r="3827" spans="1:15" x14ac:dyDescent="0.2">
      <c r="A3827" s="60" t="s">
        <v>11247</v>
      </c>
      <c r="B3827" s="60" t="s">
        <v>3885</v>
      </c>
      <c r="C3827" s="60">
        <v>61</v>
      </c>
      <c r="D3827" s="60" t="s">
        <v>50</v>
      </c>
      <c r="E3827" s="60" t="s">
        <v>11248</v>
      </c>
      <c r="F3827" s="60">
        <v>-5314</v>
      </c>
      <c r="G3827" s="60" t="s">
        <v>45</v>
      </c>
      <c r="H3827" s="60" t="s">
        <v>30</v>
      </c>
      <c r="I3827" s="60">
        <v>38817.620000000003</v>
      </c>
      <c r="J3827" s="60" t="s">
        <v>3727</v>
      </c>
      <c r="K3827" s="60" t="s">
        <v>104</v>
      </c>
      <c r="L3827" s="60" t="s">
        <v>56</v>
      </c>
      <c r="M3827" s="60">
        <v>1.28</v>
      </c>
      <c r="N3827" s="60" t="s">
        <v>74</v>
      </c>
      <c r="O3827" s="60">
        <v>24</v>
      </c>
    </row>
    <row r="3828" spans="1:15" x14ac:dyDescent="0.2">
      <c r="A3828" s="60" t="s">
        <v>11249</v>
      </c>
      <c r="B3828" s="60" t="s">
        <v>3141</v>
      </c>
      <c r="C3828" s="60">
        <v>46</v>
      </c>
      <c r="D3828" s="60" t="s">
        <v>17</v>
      </c>
      <c r="E3828" s="60" t="s">
        <v>11250</v>
      </c>
      <c r="F3828" s="60">
        <v>-6663</v>
      </c>
      <c r="G3828" s="60" t="s">
        <v>29</v>
      </c>
      <c r="H3828" s="60" t="s">
        <v>194</v>
      </c>
      <c r="I3828" s="60">
        <v>150446.04999999999</v>
      </c>
      <c r="J3828" s="60" t="s">
        <v>3439</v>
      </c>
      <c r="K3828" s="60" t="s">
        <v>55</v>
      </c>
      <c r="L3828" s="60" t="s">
        <v>23</v>
      </c>
      <c r="M3828" s="60">
        <v>4.72</v>
      </c>
      <c r="N3828" s="60" t="s">
        <v>57</v>
      </c>
      <c r="O3828" s="60">
        <v>31</v>
      </c>
    </row>
    <row r="3829" spans="1:15" x14ac:dyDescent="0.2">
      <c r="A3829" s="60" t="s">
        <v>11251</v>
      </c>
      <c r="B3829" s="60" t="s">
        <v>10548</v>
      </c>
      <c r="C3829" s="60">
        <v>41</v>
      </c>
      <c r="D3829" s="60" t="s">
        <v>17</v>
      </c>
      <c r="E3829" s="60" t="s">
        <v>11252</v>
      </c>
      <c r="F3829" s="60">
        <v>-10689</v>
      </c>
      <c r="G3829" s="60" t="s">
        <v>29</v>
      </c>
      <c r="H3829" s="60" t="s">
        <v>38</v>
      </c>
      <c r="I3829" s="60">
        <v>92013.4</v>
      </c>
      <c r="J3829" s="60" t="s">
        <v>718</v>
      </c>
      <c r="K3829" s="60" t="s">
        <v>47</v>
      </c>
      <c r="L3829" s="60" t="s">
        <v>73</v>
      </c>
      <c r="M3829" s="60">
        <v>2.02</v>
      </c>
      <c r="N3829" s="60" t="s">
        <v>33</v>
      </c>
      <c r="O3829" s="60">
        <v>3</v>
      </c>
    </row>
    <row r="3830" spans="1:15" x14ac:dyDescent="0.2">
      <c r="A3830" s="60" t="s">
        <v>11253</v>
      </c>
      <c r="B3830" s="60" t="s">
        <v>9324</v>
      </c>
      <c r="C3830" s="60">
        <v>50</v>
      </c>
      <c r="D3830" s="60" t="s">
        <v>27</v>
      </c>
      <c r="E3830" s="60" t="s">
        <v>11254</v>
      </c>
      <c r="F3830" s="60">
        <v>-10139</v>
      </c>
      <c r="G3830" s="60" t="s">
        <v>78</v>
      </c>
      <c r="H3830" s="60" t="s">
        <v>71</v>
      </c>
      <c r="I3830" s="60">
        <v>149677.72</v>
      </c>
      <c r="J3830" s="60" t="s">
        <v>6628</v>
      </c>
      <c r="K3830" s="60" t="s">
        <v>127</v>
      </c>
      <c r="L3830" s="60" t="s">
        <v>56</v>
      </c>
      <c r="M3830" s="60">
        <v>4.41</v>
      </c>
      <c r="N3830" s="60" t="s">
        <v>41</v>
      </c>
      <c r="O3830" s="60">
        <v>9</v>
      </c>
    </row>
    <row r="3831" spans="1:15" x14ac:dyDescent="0.2">
      <c r="A3831" s="60" t="s">
        <v>11255</v>
      </c>
      <c r="B3831" s="60" t="s">
        <v>9329</v>
      </c>
      <c r="C3831" s="60">
        <v>59</v>
      </c>
      <c r="D3831" s="60" t="s">
        <v>27</v>
      </c>
      <c r="E3831" s="60" t="s">
        <v>11256</v>
      </c>
      <c r="F3831" s="60">
        <v>-6446</v>
      </c>
      <c r="G3831" s="60" t="s">
        <v>52</v>
      </c>
      <c r="H3831" s="60" t="s">
        <v>194</v>
      </c>
      <c r="I3831" s="60">
        <v>173059.25</v>
      </c>
      <c r="J3831" s="60" t="s">
        <v>6097</v>
      </c>
      <c r="K3831" s="60" t="s">
        <v>55</v>
      </c>
      <c r="L3831" s="60" t="s">
        <v>32</v>
      </c>
      <c r="M3831" s="60">
        <v>1.27</v>
      </c>
      <c r="N3831" s="60" t="s">
        <v>57</v>
      </c>
      <c r="O3831" s="60">
        <v>1</v>
      </c>
    </row>
    <row r="3832" spans="1:15" x14ac:dyDescent="0.2">
      <c r="A3832" s="60" t="s">
        <v>11257</v>
      </c>
      <c r="B3832" s="60" t="s">
        <v>2949</v>
      </c>
      <c r="C3832" s="60">
        <v>25</v>
      </c>
      <c r="D3832" s="60" t="s">
        <v>17</v>
      </c>
      <c r="E3832" s="60" t="s">
        <v>11258</v>
      </c>
      <c r="F3832" s="60">
        <v>-11209</v>
      </c>
      <c r="G3832" s="60" t="s">
        <v>29</v>
      </c>
      <c r="H3832" s="60" t="s">
        <v>30</v>
      </c>
      <c r="I3832" s="60">
        <v>153573.76000000001</v>
      </c>
      <c r="J3832" s="60" t="s">
        <v>5127</v>
      </c>
      <c r="K3832" s="60" t="s">
        <v>136</v>
      </c>
      <c r="L3832" s="60" t="s">
        <v>73</v>
      </c>
      <c r="M3832" s="60">
        <v>4.1500000000000004</v>
      </c>
      <c r="N3832" s="60" t="s">
        <v>57</v>
      </c>
      <c r="O3832" s="60">
        <v>13</v>
      </c>
    </row>
    <row r="3833" spans="1:15" x14ac:dyDescent="0.2">
      <c r="A3833" s="60" t="s">
        <v>11259</v>
      </c>
      <c r="B3833" s="60" t="s">
        <v>8033</v>
      </c>
      <c r="C3833" s="60">
        <v>38</v>
      </c>
      <c r="D3833" s="60" t="s">
        <v>17</v>
      </c>
      <c r="E3833" s="60" t="s">
        <v>11260</v>
      </c>
      <c r="F3833" s="60">
        <v>-3572</v>
      </c>
      <c r="G3833" s="60" t="s">
        <v>116</v>
      </c>
      <c r="H3833" s="60" t="s">
        <v>79</v>
      </c>
      <c r="I3833" s="60">
        <v>40712.21</v>
      </c>
      <c r="J3833" s="60" t="s">
        <v>6483</v>
      </c>
      <c r="K3833" s="60" t="s">
        <v>62</v>
      </c>
      <c r="L3833" s="60" t="s">
        <v>56</v>
      </c>
      <c r="M3833" s="60">
        <v>1.35</v>
      </c>
      <c r="N3833" s="60" t="s">
        <v>24</v>
      </c>
      <c r="O3833" s="60">
        <v>26</v>
      </c>
    </row>
    <row r="3834" spans="1:15" x14ac:dyDescent="0.2">
      <c r="A3834" s="60" t="s">
        <v>11261</v>
      </c>
      <c r="B3834" s="60" t="s">
        <v>924</v>
      </c>
      <c r="C3834" s="60">
        <v>44</v>
      </c>
      <c r="D3834" s="60" t="s">
        <v>50</v>
      </c>
      <c r="E3834" s="60" t="s">
        <v>11262</v>
      </c>
      <c r="F3834" s="60">
        <v>-8704</v>
      </c>
      <c r="G3834" s="60" t="s">
        <v>37</v>
      </c>
      <c r="H3834" s="60" t="s">
        <v>66</v>
      </c>
      <c r="I3834" s="60">
        <v>91514.64</v>
      </c>
      <c r="J3834" s="60" t="s">
        <v>6407</v>
      </c>
      <c r="K3834" s="60" t="s">
        <v>136</v>
      </c>
      <c r="L3834" s="60" t="s">
        <v>73</v>
      </c>
      <c r="M3834" s="60">
        <v>2.83</v>
      </c>
      <c r="N3834" s="60" t="s">
        <v>74</v>
      </c>
      <c r="O3834" s="60">
        <v>5</v>
      </c>
    </row>
    <row r="3835" spans="1:15" x14ac:dyDescent="0.2">
      <c r="A3835" s="60" t="s">
        <v>11263</v>
      </c>
      <c r="B3835" s="60" t="s">
        <v>11264</v>
      </c>
      <c r="C3835" s="60">
        <v>24</v>
      </c>
      <c r="D3835" s="60" t="s">
        <v>50</v>
      </c>
      <c r="E3835" s="60" t="s">
        <v>11265</v>
      </c>
      <c r="F3835" s="60">
        <v>-2229</v>
      </c>
      <c r="G3835" s="60" t="s">
        <v>37</v>
      </c>
      <c r="H3835" s="60" t="s">
        <v>20</v>
      </c>
      <c r="I3835" s="60">
        <v>146364.12</v>
      </c>
      <c r="J3835" s="60" t="s">
        <v>2546</v>
      </c>
      <c r="K3835" s="60" t="s">
        <v>62</v>
      </c>
      <c r="L3835" s="60" t="s">
        <v>56</v>
      </c>
      <c r="M3835" s="60">
        <v>2.96</v>
      </c>
      <c r="N3835" s="60" t="s">
        <v>57</v>
      </c>
      <c r="O3835" s="60">
        <v>11</v>
      </c>
    </row>
    <row r="3836" spans="1:15" x14ac:dyDescent="0.2">
      <c r="A3836" s="60" t="s">
        <v>11266</v>
      </c>
      <c r="B3836" s="60" t="s">
        <v>9628</v>
      </c>
      <c r="C3836" s="60">
        <v>45</v>
      </c>
      <c r="D3836" s="60" t="s">
        <v>17</v>
      </c>
      <c r="E3836" s="60" t="s">
        <v>11267</v>
      </c>
      <c r="F3836" s="60">
        <v>-9335</v>
      </c>
      <c r="G3836" s="60" t="s">
        <v>29</v>
      </c>
      <c r="H3836" s="60" t="s">
        <v>71</v>
      </c>
      <c r="I3836" s="60">
        <v>85668.7</v>
      </c>
      <c r="J3836" s="60" t="s">
        <v>1025</v>
      </c>
      <c r="K3836" s="60" t="s">
        <v>47</v>
      </c>
      <c r="L3836" s="60" t="s">
        <v>32</v>
      </c>
      <c r="M3836" s="60">
        <v>2.39</v>
      </c>
      <c r="N3836" s="60" t="s">
        <v>57</v>
      </c>
      <c r="O3836" s="60">
        <v>40</v>
      </c>
    </row>
    <row r="3837" spans="1:15" x14ac:dyDescent="0.2">
      <c r="A3837" s="60" t="s">
        <v>11268</v>
      </c>
      <c r="B3837" s="60" t="s">
        <v>1229</v>
      </c>
      <c r="C3837" s="60">
        <v>38</v>
      </c>
      <c r="D3837" s="60" t="s">
        <v>17</v>
      </c>
      <c r="E3837" s="60" t="s">
        <v>11269</v>
      </c>
      <c r="F3837" s="60">
        <v>-3328</v>
      </c>
      <c r="G3837" s="60" t="s">
        <v>85</v>
      </c>
      <c r="H3837" s="60" t="s">
        <v>66</v>
      </c>
      <c r="I3837" s="60">
        <v>132482.84</v>
      </c>
      <c r="J3837" s="60" t="s">
        <v>620</v>
      </c>
      <c r="K3837" s="60" t="s">
        <v>118</v>
      </c>
      <c r="L3837" s="60" t="s">
        <v>32</v>
      </c>
      <c r="M3837" s="60">
        <v>4.01</v>
      </c>
      <c r="N3837" s="60" t="s">
        <v>33</v>
      </c>
      <c r="O3837" s="60">
        <v>13</v>
      </c>
    </row>
    <row r="3838" spans="1:15" x14ac:dyDescent="0.2">
      <c r="A3838" s="60" t="s">
        <v>11270</v>
      </c>
      <c r="B3838" s="60" t="s">
        <v>365</v>
      </c>
      <c r="C3838" s="60">
        <v>32</v>
      </c>
      <c r="D3838" s="60" t="s">
        <v>17</v>
      </c>
      <c r="E3838" s="60" t="s">
        <v>11271</v>
      </c>
      <c r="F3838" s="60">
        <v>-10967</v>
      </c>
      <c r="G3838" s="60" t="s">
        <v>85</v>
      </c>
      <c r="H3838" s="60" t="s">
        <v>173</v>
      </c>
      <c r="I3838" s="60">
        <v>66449.78</v>
      </c>
      <c r="J3838" s="60" t="s">
        <v>11272</v>
      </c>
      <c r="K3838" s="60" t="s">
        <v>136</v>
      </c>
      <c r="L3838" s="60" t="s">
        <v>23</v>
      </c>
      <c r="M3838" s="60">
        <v>1.26</v>
      </c>
      <c r="N3838" s="60" t="s">
        <v>24</v>
      </c>
      <c r="O3838" s="60">
        <v>14</v>
      </c>
    </row>
    <row r="3839" spans="1:15" x14ac:dyDescent="0.2">
      <c r="A3839" s="60" t="s">
        <v>11273</v>
      </c>
      <c r="B3839" s="60" t="s">
        <v>11274</v>
      </c>
      <c r="C3839" s="60">
        <v>58</v>
      </c>
      <c r="D3839" s="60" t="s">
        <v>27</v>
      </c>
      <c r="E3839" s="60" t="s">
        <v>11275</v>
      </c>
      <c r="F3839" s="60">
        <v>-6487</v>
      </c>
      <c r="G3839" s="60" t="s">
        <v>45</v>
      </c>
      <c r="H3839" s="60" t="s">
        <v>144</v>
      </c>
      <c r="I3839" s="60">
        <v>70855.3</v>
      </c>
      <c r="J3839" s="60" t="s">
        <v>834</v>
      </c>
      <c r="K3839" s="60" t="s">
        <v>104</v>
      </c>
      <c r="L3839" s="60" t="s">
        <v>73</v>
      </c>
      <c r="M3839" s="60">
        <v>3.22</v>
      </c>
      <c r="N3839" s="60" t="s">
        <v>57</v>
      </c>
      <c r="O3839" s="60">
        <v>1</v>
      </c>
    </row>
    <row r="3840" spans="1:15" x14ac:dyDescent="0.2">
      <c r="A3840" s="60" t="s">
        <v>11276</v>
      </c>
      <c r="B3840" s="60" t="s">
        <v>6592</v>
      </c>
      <c r="C3840" s="60">
        <v>24</v>
      </c>
      <c r="D3840" s="60" t="s">
        <v>50</v>
      </c>
      <c r="E3840" s="60" t="s">
        <v>11277</v>
      </c>
      <c r="F3840" s="60">
        <v>-2398</v>
      </c>
      <c r="G3840" s="60" t="s">
        <v>78</v>
      </c>
      <c r="H3840" s="60" t="s">
        <v>173</v>
      </c>
      <c r="I3840" s="60">
        <v>100265.11</v>
      </c>
      <c r="J3840" s="60" t="s">
        <v>9842</v>
      </c>
      <c r="K3840" s="60" t="s">
        <v>22</v>
      </c>
      <c r="L3840" s="60" t="s">
        <v>23</v>
      </c>
      <c r="M3840" s="60">
        <v>3.44</v>
      </c>
      <c r="N3840" s="60" t="s">
        <v>57</v>
      </c>
      <c r="O3840" s="60">
        <v>3</v>
      </c>
    </row>
    <row r="3841" spans="1:15" x14ac:dyDescent="0.2">
      <c r="A3841" s="60" t="s">
        <v>11278</v>
      </c>
      <c r="B3841" s="60" t="s">
        <v>11279</v>
      </c>
      <c r="C3841" s="60">
        <v>51</v>
      </c>
      <c r="D3841" s="60" t="s">
        <v>17</v>
      </c>
      <c r="E3841" s="60" t="s">
        <v>11280</v>
      </c>
      <c r="F3841" s="60">
        <v>-6326</v>
      </c>
      <c r="G3841" s="60" t="s">
        <v>29</v>
      </c>
      <c r="H3841" s="60" t="s">
        <v>30</v>
      </c>
      <c r="I3841" s="60">
        <v>92264.94</v>
      </c>
      <c r="J3841" s="60" t="s">
        <v>11281</v>
      </c>
      <c r="K3841" s="60" t="s">
        <v>136</v>
      </c>
      <c r="L3841" s="60" t="s">
        <v>23</v>
      </c>
      <c r="M3841" s="60">
        <v>3.07</v>
      </c>
      <c r="N3841" s="60" t="s">
        <v>24</v>
      </c>
      <c r="O3841" s="60">
        <v>33</v>
      </c>
    </row>
    <row r="3842" spans="1:15" x14ac:dyDescent="0.2">
      <c r="A3842" s="60" t="s">
        <v>11282</v>
      </c>
      <c r="B3842" s="60" t="s">
        <v>11283</v>
      </c>
      <c r="C3842" s="60">
        <v>55</v>
      </c>
      <c r="D3842" s="60" t="s">
        <v>17</v>
      </c>
      <c r="E3842" s="60" t="s">
        <v>11284</v>
      </c>
      <c r="F3842" s="60">
        <v>-8517</v>
      </c>
      <c r="G3842" s="60" t="s">
        <v>52</v>
      </c>
      <c r="H3842" s="60" t="s">
        <v>66</v>
      </c>
      <c r="I3842" s="60">
        <v>46531.06</v>
      </c>
      <c r="J3842" s="60" t="s">
        <v>9787</v>
      </c>
      <c r="K3842" s="60" t="s">
        <v>47</v>
      </c>
      <c r="L3842" s="60" t="s">
        <v>56</v>
      </c>
      <c r="M3842" s="60">
        <v>4.8099999999999996</v>
      </c>
      <c r="N3842" s="60" t="s">
        <v>41</v>
      </c>
      <c r="O3842" s="60">
        <v>4</v>
      </c>
    </row>
    <row r="3843" spans="1:15" x14ac:dyDescent="0.2">
      <c r="A3843" s="60" t="s">
        <v>11285</v>
      </c>
      <c r="B3843" s="60" t="s">
        <v>229</v>
      </c>
      <c r="C3843" s="60">
        <v>51</v>
      </c>
      <c r="D3843" s="60" t="s">
        <v>50</v>
      </c>
      <c r="E3843" s="60" t="s">
        <v>11286</v>
      </c>
      <c r="F3843" s="60">
        <v>-7232</v>
      </c>
      <c r="G3843" s="60" t="s">
        <v>78</v>
      </c>
      <c r="H3843" s="60" t="s">
        <v>66</v>
      </c>
      <c r="I3843" s="60">
        <v>125303.56</v>
      </c>
      <c r="J3843" s="60" t="s">
        <v>11287</v>
      </c>
      <c r="K3843" s="60" t="s">
        <v>81</v>
      </c>
      <c r="L3843" s="60" t="s">
        <v>56</v>
      </c>
      <c r="M3843" s="60">
        <v>4.7</v>
      </c>
      <c r="N3843" s="60" t="s">
        <v>57</v>
      </c>
      <c r="O3843" s="60">
        <v>5</v>
      </c>
    </row>
    <row r="3844" spans="1:15" x14ac:dyDescent="0.2">
      <c r="A3844" s="60" t="s">
        <v>11288</v>
      </c>
      <c r="B3844" s="60" t="s">
        <v>510</v>
      </c>
      <c r="C3844" s="60">
        <v>38</v>
      </c>
      <c r="D3844" s="60" t="s">
        <v>27</v>
      </c>
      <c r="E3844" s="60" t="s">
        <v>11289</v>
      </c>
      <c r="F3844" s="60">
        <v>-7076</v>
      </c>
      <c r="G3844" s="60" t="s">
        <v>78</v>
      </c>
      <c r="H3844" s="60" t="s">
        <v>79</v>
      </c>
      <c r="I3844" s="60">
        <v>144075.31</v>
      </c>
      <c r="J3844" s="60" t="s">
        <v>3623</v>
      </c>
      <c r="K3844" s="60" t="s">
        <v>22</v>
      </c>
      <c r="L3844" s="60" t="s">
        <v>73</v>
      </c>
      <c r="M3844" s="60">
        <v>1.1499999999999999</v>
      </c>
      <c r="N3844" s="60" t="s">
        <v>57</v>
      </c>
      <c r="O3844" s="60">
        <v>30</v>
      </c>
    </row>
    <row r="3845" spans="1:15" x14ac:dyDescent="0.2">
      <c r="A3845" s="60" t="s">
        <v>11290</v>
      </c>
      <c r="B3845" s="60" t="s">
        <v>3209</v>
      </c>
      <c r="C3845" s="60">
        <v>24</v>
      </c>
      <c r="D3845" s="60" t="s">
        <v>50</v>
      </c>
      <c r="E3845" s="60" t="s">
        <v>11291</v>
      </c>
      <c r="F3845" s="60">
        <v>-6574</v>
      </c>
      <c r="G3845" s="60" t="s">
        <v>85</v>
      </c>
      <c r="H3845" s="60" t="s">
        <v>71</v>
      </c>
      <c r="I3845" s="60">
        <v>113803.6</v>
      </c>
      <c r="J3845" s="60" t="s">
        <v>10324</v>
      </c>
      <c r="K3845" s="60" t="s">
        <v>118</v>
      </c>
      <c r="L3845" s="60" t="s">
        <v>56</v>
      </c>
      <c r="M3845" s="60">
        <v>2.77</v>
      </c>
      <c r="N3845" s="60" t="s">
        <v>57</v>
      </c>
      <c r="O3845" s="60">
        <v>23</v>
      </c>
    </row>
    <row r="3846" spans="1:15" x14ac:dyDescent="0.2">
      <c r="A3846" s="60" t="s">
        <v>11292</v>
      </c>
      <c r="B3846" s="60" t="s">
        <v>2960</v>
      </c>
      <c r="C3846" s="60">
        <v>36</v>
      </c>
      <c r="D3846" s="60" t="s">
        <v>17</v>
      </c>
      <c r="E3846" s="60" t="s">
        <v>11293</v>
      </c>
      <c r="F3846" s="60">
        <v>-10704</v>
      </c>
      <c r="G3846" s="60" t="s">
        <v>94</v>
      </c>
      <c r="H3846" s="60" t="s">
        <v>144</v>
      </c>
      <c r="I3846" s="60">
        <v>98544.5</v>
      </c>
      <c r="J3846" s="60" t="s">
        <v>4765</v>
      </c>
      <c r="K3846" s="60" t="s">
        <v>136</v>
      </c>
      <c r="L3846" s="60" t="s">
        <v>73</v>
      </c>
      <c r="M3846" s="60">
        <v>4.5</v>
      </c>
      <c r="N3846" s="60" t="s">
        <v>74</v>
      </c>
      <c r="O3846" s="60">
        <v>6</v>
      </c>
    </row>
    <row r="3847" spans="1:15" x14ac:dyDescent="0.2">
      <c r="A3847" s="60" t="s">
        <v>11294</v>
      </c>
      <c r="B3847" s="60" t="s">
        <v>11295</v>
      </c>
      <c r="C3847" s="60">
        <v>61</v>
      </c>
      <c r="D3847" s="60" t="s">
        <v>17</v>
      </c>
      <c r="E3847" s="60" t="s">
        <v>11296</v>
      </c>
      <c r="F3847" s="60">
        <v>-4690</v>
      </c>
      <c r="G3847" s="60" t="s">
        <v>85</v>
      </c>
      <c r="H3847" s="60" t="s">
        <v>71</v>
      </c>
      <c r="I3847" s="60">
        <v>170663.29</v>
      </c>
      <c r="J3847" s="60" t="s">
        <v>3059</v>
      </c>
      <c r="K3847" s="60" t="s">
        <v>22</v>
      </c>
      <c r="L3847" s="60" t="s">
        <v>73</v>
      </c>
      <c r="M3847" s="60">
        <v>2.56</v>
      </c>
      <c r="N3847" s="60" t="s">
        <v>33</v>
      </c>
      <c r="O3847" s="60">
        <v>30</v>
      </c>
    </row>
    <row r="3848" spans="1:15" x14ac:dyDescent="0.2">
      <c r="A3848" s="60" t="s">
        <v>11297</v>
      </c>
      <c r="B3848" s="60" t="s">
        <v>5998</v>
      </c>
      <c r="C3848" s="60">
        <v>65</v>
      </c>
      <c r="D3848" s="60" t="s">
        <v>17</v>
      </c>
      <c r="E3848" s="60" t="s">
        <v>11298</v>
      </c>
      <c r="F3848" s="60">
        <v>-9734</v>
      </c>
      <c r="G3848" s="60" t="s">
        <v>78</v>
      </c>
      <c r="H3848" s="60" t="s">
        <v>30</v>
      </c>
      <c r="I3848" s="60">
        <v>94529.77</v>
      </c>
      <c r="J3848" s="60" t="s">
        <v>11299</v>
      </c>
      <c r="K3848" s="60" t="s">
        <v>40</v>
      </c>
      <c r="L3848" s="60" t="s">
        <v>32</v>
      </c>
      <c r="M3848" s="60">
        <v>1.93</v>
      </c>
      <c r="N3848" s="60" t="s">
        <v>57</v>
      </c>
      <c r="O3848" s="60">
        <v>36</v>
      </c>
    </row>
    <row r="3849" spans="1:15" x14ac:dyDescent="0.2">
      <c r="A3849" s="60" t="s">
        <v>11300</v>
      </c>
      <c r="B3849" s="60" t="s">
        <v>5654</v>
      </c>
      <c r="C3849" s="60">
        <v>41</v>
      </c>
      <c r="D3849" s="60" t="s">
        <v>50</v>
      </c>
      <c r="E3849" s="60" t="s">
        <v>11301</v>
      </c>
      <c r="F3849" s="60">
        <v>-10214</v>
      </c>
      <c r="G3849" s="60" t="s">
        <v>116</v>
      </c>
      <c r="H3849" s="60" t="s">
        <v>30</v>
      </c>
      <c r="I3849" s="60">
        <v>174808.58</v>
      </c>
      <c r="J3849" s="60" t="s">
        <v>3504</v>
      </c>
      <c r="K3849" s="60" t="s">
        <v>136</v>
      </c>
      <c r="L3849" s="60" t="s">
        <v>23</v>
      </c>
      <c r="M3849" s="60">
        <v>4.46</v>
      </c>
      <c r="N3849" s="60" t="s">
        <v>57</v>
      </c>
      <c r="O3849" s="60">
        <v>20</v>
      </c>
    </row>
    <row r="3850" spans="1:15" x14ac:dyDescent="0.2">
      <c r="A3850" s="60" t="s">
        <v>11302</v>
      </c>
      <c r="B3850" s="60" t="s">
        <v>3783</v>
      </c>
      <c r="C3850" s="60">
        <v>46</v>
      </c>
      <c r="D3850" s="60" t="s">
        <v>17</v>
      </c>
      <c r="E3850" s="60" t="s">
        <v>11303</v>
      </c>
      <c r="F3850" s="60">
        <v>-9445</v>
      </c>
      <c r="G3850" s="60" t="s">
        <v>99</v>
      </c>
      <c r="H3850" s="60" t="s">
        <v>144</v>
      </c>
      <c r="I3850" s="60">
        <v>148363.92000000001</v>
      </c>
      <c r="J3850" s="60" t="s">
        <v>3623</v>
      </c>
      <c r="K3850" s="60" t="s">
        <v>127</v>
      </c>
      <c r="L3850" s="60" t="s">
        <v>23</v>
      </c>
      <c r="M3850" s="60">
        <v>3.29</v>
      </c>
      <c r="N3850" s="60" t="s">
        <v>74</v>
      </c>
      <c r="O3850" s="60">
        <v>36</v>
      </c>
    </row>
    <row r="3851" spans="1:15" x14ac:dyDescent="0.2">
      <c r="A3851" s="60" t="s">
        <v>11304</v>
      </c>
      <c r="B3851" s="60" t="s">
        <v>836</v>
      </c>
      <c r="C3851" s="60">
        <v>62</v>
      </c>
      <c r="D3851" s="60" t="s">
        <v>17</v>
      </c>
      <c r="E3851" s="60" t="s">
        <v>11305</v>
      </c>
      <c r="F3851" s="60">
        <v>-9295</v>
      </c>
      <c r="G3851" s="60" t="s">
        <v>29</v>
      </c>
      <c r="H3851" s="60" t="s">
        <v>71</v>
      </c>
      <c r="I3851" s="60">
        <v>102478.87</v>
      </c>
      <c r="J3851" s="60" t="s">
        <v>10485</v>
      </c>
      <c r="K3851" s="60" t="s">
        <v>127</v>
      </c>
      <c r="L3851" s="60" t="s">
        <v>73</v>
      </c>
      <c r="M3851" s="60">
        <v>1.47</v>
      </c>
      <c r="N3851" s="60" t="s">
        <v>74</v>
      </c>
      <c r="O3851" s="60">
        <v>13</v>
      </c>
    </row>
    <row r="3852" spans="1:15" x14ac:dyDescent="0.2">
      <c r="A3852" s="60" t="s">
        <v>11306</v>
      </c>
      <c r="B3852" s="60" t="s">
        <v>1607</v>
      </c>
      <c r="C3852" s="60">
        <v>47</v>
      </c>
      <c r="D3852" s="60" t="s">
        <v>17</v>
      </c>
      <c r="E3852" s="60" t="s">
        <v>11307</v>
      </c>
      <c r="F3852" s="60">
        <v>-8637</v>
      </c>
      <c r="G3852" s="60" t="s">
        <v>78</v>
      </c>
      <c r="H3852" s="60" t="s">
        <v>71</v>
      </c>
      <c r="I3852" s="60">
        <v>43229.13</v>
      </c>
      <c r="J3852" s="60" t="s">
        <v>4327</v>
      </c>
      <c r="K3852" s="60" t="s">
        <v>127</v>
      </c>
      <c r="L3852" s="60" t="s">
        <v>23</v>
      </c>
      <c r="M3852" s="60">
        <v>1.57</v>
      </c>
      <c r="N3852" s="60" t="s">
        <v>74</v>
      </c>
      <c r="O3852" s="60">
        <v>22</v>
      </c>
    </row>
    <row r="3853" spans="1:15" x14ac:dyDescent="0.2">
      <c r="A3853" s="60" t="s">
        <v>11308</v>
      </c>
      <c r="B3853" s="60" t="s">
        <v>11309</v>
      </c>
      <c r="C3853" s="60">
        <v>59</v>
      </c>
      <c r="D3853" s="60" t="s">
        <v>17</v>
      </c>
      <c r="E3853" s="60" t="s">
        <v>11310</v>
      </c>
      <c r="F3853" s="60">
        <v>-2096</v>
      </c>
      <c r="G3853" s="60" t="s">
        <v>45</v>
      </c>
      <c r="H3853" s="60" t="s">
        <v>194</v>
      </c>
      <c r="I3853" s="60">
        <v>78183.360000000001</v>
      </c>
      <c r="J3853" s="60" t="s">
        <v>5596</v>
      </c>
      <c r="K3853" s="60" t="s">
        <v>62</v>
      </c>
      <c r="L3853" s="60" t="s">
        <v>56</v>
      </c>
      <c r="M3853" s="60">
        <v>4.41</v>
      </c>
      <c r="N3853" s="60" t="s">
        <v>41</v>
      </c>
      <c r="O3853" s="60">
        <v>15</v>
      </c>
    </row>
    <row r="3854" spans="1:15" x14ac:dyDescent="0.2">
      <c r="A3854" s="60" t="s">
        <v>11311</v>
      </c>
      <c r="B3854" s="60" t="s">
        <v>754</v>
      </c>
      <c r="C3854" s="60">
        <v>50</v>
      </c>
      <c r="D3854" s="60" t="s">
        <v>27</v>
      </c>
      <c r="E3854" s="60" t="s">
        <v>11312</v>
      </c>
      <c r="F3854" s="60">
        <v>-4659</v>
      </c>
      <c r="G3854" s="60" t="s">
        <v>78</v>
      </c>
      <c r="H3854" s="60" t="s">
        <v>144</v>
      </c>
      <c r="I3854" s="60">
        <v>58745.84</v>
      </c>
      <c r="J3854" s="60" t="s">
        <v>11313</v>
      </c>
      <c r="K3854" s="60" t="s">
        <v>62</v>
      </c>
      <c r="L3854" s="60" t="s">
        <v>32</v>
      </c>
      <c r="M3854" s="60">
        <v>4.29</v>
      </c>
      <c r="N3854" s="60" t="s">
        <v>57</v>
      </c>
      <c r="O3854" s="60">
        <v>13</v>
      </c>
    </row>
    <row r="3855" spans="1:15" x14ac:dyDescent="0.2">
      <c r="A3855" s="60" t="s">
        <v>11314</v>
      </c>
      <c r="B3855" s="60" t="s">
        <v>584</v>
      </c>
      <c r="C3855" s="60">
        <v>23</v>
      </c>
      <c r="D3855" s="60" t="s">
        <v>50</v>
      </c>
      <c r="E3855" s="60" t="s">
        <v>11315</v>
      </c>
      <c r="F3855" s="60">
        <v>-3723</v>
      </c>
      <c r="G3855" s="60" t="s">
        <v>99</v>
      </c>
      <c r="H3855" s="60" t="s">
        <v>79</v>
      </c>
      <c r="I3855" s="60">
        <v>137785.12</v>
      </c>
      <c r="J3855" s="60" t="s">
        <v>1415</v>
      </c>
      <c r="K3855" s="60" t="s">
        <v>22</v>
      </c>
      <c r="L3855" s="60" t="s">
        <v>56</v>
      </c>
      <c r="M3855" s="60">
        <v>1.74</v>
      </c>
      <c r="N3855" s="60" t="s">
        <v>24</v>
      </c>
      <c r="O3855" s="60">
        <v>9</v>
      </c>
    </row>
    <row r="3856" spans="1:15" x14ac:dyDescent="0.2">
      <c r="A3856" s="60" t="s">
        <v>11316</v>
      </c>
      <c r="B3856" s="60" t="s">
        <v>11317</v>
      </c>
      <c r="C3856" s="60">
        <v>55</v>
      </c>
      <c r="D3856" s="60" t="s">
        <v>17</v>
      </c>
      <c r="E3856" s="60" t="s">
        <v>11318</v>
      </c>
      <c r="F3856" s="60">
        <v>-5963</v>
      </c>
      <c r="G3856" s="60" t="s">
        <v>94</v>
      </c>
      <c r="H3856" s="60" t="s">
        <v>79</v>
      </c>
      <c r="I3856" s="60">
        <v>167903.17</v>
      </c>
      <c r="J3856" s="60" t="s">
        <v>11319</v>
      </c>
      <c r="K3856" s="60" t="s">
        <v>40</v>
      </c>
      <c r="L3856" s="60" t="s">
        <v>56</v>
      </c>
      <c r="M3856" s="60">
        <v>3.45</v>
      </c>
      <c r="N3856" s="60" t="s">
        <v>33</v>
      </c>
      <c r="O3856" s="60">
        <v>24</v>
      </c>
    </row>
    <row r="3857" spans="1:15" x14ac:dyDescent="0.2">
      <c r="A3857" s="60" t="s">
        <v>11320</v>
      </c>
      <c r="B3857" s="60" t="s">
        <v>7161</v>
      </c>
      <c r="C3857" s="60">
        <v>42</v>
      </c>
      <c r="D3857" s="60" t="s">
        <v>27</v>
      </c>
      <c r="E3857" s="60" t="s">
        <v>11321</v>
      </c>
      <c r="F3857" s="60">
        <v>-6510</v>
      </c>
      <c r="G3857" s="60" t="s">
        <v>85</v>
      </c>
      <c r="H3857" s="60" t="s">
        <v>194</v>
      </c>
      <c r="I3857" s="60">
        <v>57650.35</v>
      </c>
      <c r="J3857" s="60" t="s">
        <v>313</v>
      </c>
      <c r="K3857" s="60" t="s">
        <v>118</v>
      </c>
      <c r="L3857" s="60" t="s">
        <v>23</v>
      </c>
      <c r="M3857" s="60">
        <v>4.55</v>
      </c>
      <c r="N3857" s="60" t="s">
        <v>41</v>
      </c>
      <c r="O3857" s="60">
        <v>22</v>
      </c>
    </row>
    <row r="3858" spans="1:15" x14ac:dyDescent="0.2">
      <c r="A3858" s="60" t="s">
        <v>11322</v>
      </c>
      <c r="B3858" s="60" t="s">
        <v>9370</v>
      </c>
      <c r="C3858" s="60">
        <v>40</v>
      </c>
      <c r="D3858" s="60" t="s">
        <v>50</v>
      </c>
      <c r="E3858" s="60" t="s">
        <v>11323</v>
      </c>
      <c r="F3858" s="60">
        <v>-9379</v>
      </c>
      <c r="G3858" s="60" t="s">
        <v>85</v>
      </c>
      <c r="H3858" s="60" t="s">
        <v>173</v>
      </c>
      <c r="I3858" s="60">
        <v>92199.22</v>
      </c>
      <c r="J3858" s="60" t="s">
        <v>904</v>
      </c>
      <c r="K3858" s="60" t="s">
        <v>62</v>
      </c>
      <c r="L3858" s="60" t="s">
        <v>23</v>
      </c>
      <c r="M3858" s="60">
        <v>4.0999999999999996</v>
      </c>
      <c r="N3858" s="60" t="s">
        <v>57</v>
      </c>
      <c r="O3858" s="60">
        <v>11</v>
      </c>
    </row>
    <row r="3859" spans="1:15" x14ac:dyDescent="0.2">
      <c r="A3859" s="60" t="s">
        <v>11324</v>
      </c>
      <c r="B3859" s="60" t="s">
        <v>11325</v>
      </c>
      <c r="C3859" s="60">
        <v>50</v>
      </c>
      <c r="D3859" s="60" t="s">
        <v>17</v>
      </c>
      <c r="E3859" s="60" t="s">
        <v>11326</v>
      </c>
      <c r="F3859" s="60">
        <v>-10782</v>
      </c>
      <c r="G3859" s="60" t="s">
        <v>78</v>
      </c>
      <c r="H3859" s="60" t="s">
        <v>38</v>
      </c>
      <c r="I3859" s="60">
        <v>131922.04999999999</v>
      </c>
      <c r="J3859" s="60" t="s">
        <v>9081</v>
      </c>
      <c r="K3859" s="60" t="s">
        <v>136</v>
      </c>
      <c r="L3859" s="60" t="s">
        <v>56</v>
      </c>
      <c r="M3859" s="60">
        <v>2.38</v>
      </c>
      <c r="N3859" s="60" t="s">
        <v>24</v>
      </c>
      <c r="O3859" s="60">
        <v>33</v>
      </c>
    </row>
    <row r="3860" spans="1:15" x14ac:dyDescent="0.2">
      <c r="A3860" s="60" t="s">
        <v>11327</v>
      </c>
      <c r="B3860" s="60" t="s">
        <v>7426</v>
      </c>
      <c r="C3860" s="60">
        <v>42</v>
      </c>
      <c r="D3860" s="60" t="s">
        <v>27</v>
      </c>
      <c r="E3860" s="60" t="s">
        <v>11328</v>
      </c>
      <c r="F3860" s="60">
        <v>-10213</v>
      </c>
      <c r="G3860" s="60" t="s">
        <v>85</v>
      </c>
      <c r="H3860" s="60" t="s">
        <v>66</v>
      </c>
      <c r="I3860" s="60">
        <v>69877</v>
      </c>
      <c r="J3860" s="60" t="s">
        <v>429</v>
      </c>
      <c r="K3860" s="60" t="s">
        <v>136</v>
      </c>
      <c r="L3860" s="60" t="s">
        <v>73</v>
      </c>
      <c r="M3860" s="60">
        <v>2.14</v>
      </c>
      <c r="N3860" s="60" t="s">
        <v>41</v>
      </c>
      <c r="O3860" s="60">
        <v>31</v>
      </c>
    </row>
    <row r="3861" spans="1:15" x14ac:dyDescent="0.2">
      <c r="A3861" s="60" t="s">
        <v>11329</v>
      </c>
      <c r="B3861" s="60" t="s">
        <v>10387</v>
      </c>
      <c r="C3861" s="60">
        <v>50</v>
      </c>
      <c r="D3861" s="60" t="s">
        <v>50</v>
      </c>
      <c r="E3861" s="60" t="s">
        <v>11330</v>
      </c>
      <c r="F3861" s="60">
        <v>-3620</v>
      </c>
      <c r="G3861" s="60" t="s">
        <v>45</v>
      </c>
      <c r="H3861" s="60" t="s">
        <v>30</v>
      </c>
      <c r="I3861" s="60">
        <v>44760.51</v>
      </c>
      <c r="J3861" s="60" t="s">
        <v>775</v>
      </c>
      <c r="K3861" s="60" t="s">
        <v>40</v>
      </c>
      <c r="L3861" s="60" t="s">
        <v>32</v>
      </c>
      <c r="M3861" s="60">
        <v>2.99</v>
      </c>
      <c r="N3861" s="60" t="s">
        <v>57</v>
      </c>
      <c r="O3861" s="60">
        <v>26</v>
      </c>
    </row>
    <row r="3862" spans="1:15" x14ac:dyDescent="0.2">
      <c r="A3862" s="60" t="s">
        <v>11331</v>
      </c>
      <c r="B3862" s="60" t="s">
        <v>3299</v>
      </c>
      <c r="C3862" s="60">
        <v>64</v>
      </c>
      <c r="D3862" s="60" t="s">
        <v>17</v>
      </c>
      <c r="E3862" s="60" t="s">
        <v>11332</v>
      </c>
      <c r="F3862" s="60">
        <v>-8776</v>
      </c>
      <c r="G3862" s="60" t="s">
        <v>94</v>
      </c>
      <c r="H3862" s="60" t="s">
        <v>194</v>
      </c>
      <c r="I3862" s="60">
        <v>140911.82999999999</v>
      </c>
      <c r="J3862" s="60" t="s">
        <v>1711</v>
      </c>
      <c r="K3862" s="60" t="s">
        <v>22</v>
      </c>
      <c r="L3862" s="60" t="s">
        <v>73</v>
      </c>
      <c r="M3862" s="60">
        <v>3.74</v>
      </c>
      <c r="N3862" s="60" t="s">
        <v>74</v>
      </c>
      <c r="O3862" s="60">
        <v>20</v>
      </c>
    </row>
    <row r="3863" spans="1:15" x14ac:dyDescent="0.2">
      <c r="A3863" s="60" t="s">
        <v>11333</v>
      </c>
      <c r="B3863" s="60" t="s">
        <v>4687</v>
      </c>
      <c r="C3863" s="60">
        <v>40</v>
      </c>
      <c r="D3863" s="60" t="s">
        <v>50</v>
      </c>
      <c r="E3863" s="60" t="s">
        <v>11334</v>
      </c>
      <c r="F3863" s="60">
        <v>-3429</v>
      </c>
      <c r="G3863" s="60" t="s">
        <v>29</v>
      </c>
      <c r="H3863" s="60" t="s">
        <v>30</v>
      </c>
      <c r="I3863" s="60">
        <v>72970.66</v>
      </c>
      <c r="J3863" s="60" t="s">
        <v>1284</v>
      </c>
      <c r="K3863" s="60" t="s">
        <v>62</v>
      </c>
      <c r="L3863" s="60" t="s">
        <v>23</v>
      </c>
      <c r="M3863" s="60">
        <v>3.13</v>
      </c>
      <c r="N3863" s="60" t="s">
        <v>41</v>
      </c>
      <c r="O3863" s="60">
        <v>20</v>
      </c>
    </row>
    <row r="3864" spans="1:15" x14ac:dyDescent="0.2">
      <c r="A3864" s="60" t="s">
        <v>11335</v>
      </c>
      <c r="B3864" s="60" t="s">
        <v>2498</v>
      </c>
      <c r="C3864" s="60">
        <v>44</v>
      </c>
      <c r="D3864" s="60" t="s">
        <v>27</v>
      </c>
      <c r="E3864" s="60" t="s">
        <v>11336</v>
      </c>
      <c r="F3864" s="60">
        <v>-6300</v>
      </c>
      <c r="G3864" s="60" t="s">
        <v>19</v>
      </c>
      <c r="H3864" s="60" t="s">
        <v>30</v>
      </c>
      <c r="I3864" s="60">
        <v>138282.46</v>
      </c>
      <c r="J3864" s="60" t="s">
        <v>4453</v>
      </c>
      <c r="K3864" s="60" t="s">
        <v>127</v>
      </c>
      <c r="L3864" s="60" t="s">
        <v>56</v>
      </c>
      <c r="M3864" s="60">
        <v>3.49</v>
      </c>
      <c r="N3864" s="60" t="s">
        <v>57</v>
      </c>
      <c r="O3864" s="60">
        <v>27</v>
      </c>
    </row>
    <row r="3865" spans="1:15" x14ac:dyDescent="0.2">
      <c r="A3865" s="60" t="s">
        <v>11337</v>
      </c>
      <c r="B3865" s="60" t="s">
        <v>7052</v>
      </c>
      <c r="C3865" s="60">
        <v>49</v>
      </c>
      <c r="D3865" s="60" t="s">
        <v>50</v>
      </c>
      <c r="E3865" s="60" t="s">
        <v>8641</v>
      </c>
      <c r="F3865" s="60">
        <v>-9366</v>
      </c>
      <c r="G3865" s="60" t="s">
        <v>29</v>
      </c>
      <c r="H3865" s="60" t="s">
        <v>144</v>
      </c>
      <c r="I3865" s="60">
        <v>148583.48000000001</v>
      </c>
      <c r="J3865" s="60" t="s">
        <v>1021</v>
      </c>
      <c r="K3865" s="60" t="s">
        <v>40</v>
      </c>
      <c r="L3865" s="60" t="s">
        <v>23</v>
      </c>
      <c r="M3865" s="60">
        <v>4.2</v>
      </c>
      <c r="N3865" s="60" t="s">
        <v>33</v>
      </c>
      <c r="O3865" s="60">
        <v>36</v>
      </c>
    </row>
    <row r="3866" spans="1:15" x14ac:dyDescent="0.2">
      <c r="A3866" s="60" t="s">
        <v>11338</v>
      </c>
      <c r="B3866" s="60" t="s">
        <v>9391</v>
      </c>
      <c r="C3866" s="60">
        <v>48</v>
      </c>
      <c r="D3866" s="60" t="s">
        <v>50</v>
      </c>
      <c r="E3866" s="60" t="s">
        <v>11339</v>
      </c>
      <c r="F3866" s="60">
        <v>-7726</v>
      </c>
      <c r="G3866" s="60" t="s">
        <v>37</v>
      </c>
      <c r="H3866" s="60" t="s">
        <v>53</v>
      </c>
      <c r="I3866" s="60">
        <v>61676.66</v>
      </c>
      <c r="J3866" s="60" t="s">
        <v>3778</v>
      </c>
      <c r="K3866" s="60" t="s">
        <v>136</v>
      </c>
      <c r="L3866" s="60" t="s">
        <v>32</v>
      </c>
      <c r="M3866" s="60">
        <v>2.0499999999999998</v>
      </c>
      <c r="N3866" s="60" t="s">
        <v>41</v>
      </c>
      <c r="O3866" s="60">
        <v>23</v>
      </c>
    </row>
    <row r="3867" spans="1:15" x14ac:dyDescent="0.2">
      <c r="A3867" s="60" t="s">
        <v>11340</v>
      </c>
      <c r="B3867" s="60" t="s">
        <v>3792</v>
      </c>
      <c r="C3867" s="60">
        <v>64</v>
      </c>
      <c r="D3867" s="60" t="s">
        <v>17</v>
      </c>
      <c r="E3867" s="60" t="s">
        <v>11341</v>
      </c>
      <c r="F3867" s="60">
        <v>-10370</v>
      </c>
      <c r="G3867" s="60" t="s">
        <v>85</v>
      </c>
      <c r="H3867" s="60" t="s">
        <v>79</v>
      </c>
      <c r="I3867" s="60">
        <v>175069.63</v>
      </c>
      <c r="J3867" s="60" t="s">
        <v>1605</v>
      </c>
      <c r="K3867" s="60" t="s">
        <v>62</v>
      </c>
      <c r="L3867" s="60" t="s">
        <v>23</v>
      </c>
      <c r="M3867" s="60">
        <v>2.52</v>
      </c>
      <c r="N3867" s="60" t="s">
        <v>24</v>
      </c>
      <c r="O3867" s="60">
        <v>8</v>
      </c>
    </row>
    <row r="3868" spans="1:15" x14ac:dyDescent="0.2">
      <c r="A3868" s="60" t="s">
        <v>11342</v>
      </c>
      <c r="B3868" s="60" t="s">
        <v>11343</v>
      </c>
      <c r="C3868" s="60">
        <v>32</v>
      </c>
      <c r="D3868" s="60" t="s">
        <v>50</v>
      </c>
      <c r="E3868" s="60" t="s">
        <v>11344</v>
      </c>
      <c r="F3868" s="60">
        <v>-5021</v>
      </c>
      <c r="G3868" s="60" t="s">
        <v>19</v>
      </c>
      <c r="H3868" s="60" t="s">
        <v>20</v>
      </c>
      <c r="I3868" s="60">
        <v>42277.82</v>
      </c>
      <c r="J3868" s="60" t="s">
        <v>2996</v>
      </c>
      <c r="K3868" s="60" t="s">
        <v>136</v>
      </c>
      <c r="L3868" s="60" t="s">
        <v>73</v>
      </c>
      <c r="M3868" s="60">
        <v>3.4</v>
      </c>
      <c r="N3868" s="60" t="s">
        <v>74</v>
      </c>
      <c r="O3868" s="60">
        <v>2</v>
      </c>
    </row>
    <row r="3869" spans="1:15" x14ac:dyDescent="0.2">
      <c r="A3869" s="60" t="s">
        <v>11345</v>
      </c>
      <c r="B3869" s="60" t="s">
        <v>3961</v>
      </c>
      <c r="C3869" s="60">
        <v>56</v>
      </c>
      <c r="D3869" s="60" t="s">
        <v>50</v>
      </c>
      <c r="E3869" s="60" t="s">
        <v>11346</v>
      </c>
      <c r="F3869" s="60">
        <v>-7776</v>
      </c>
      <c r="G3869" s="60" t="s">
        <v>37</v>
      </c>
      <c r="H3869" s="60" t="s">
        <v>79</v>
      </c>
      <c r="I3869" s="60">
        <v>134243.66</v>
      </c>
      <c r="J3869" s="60" t="s">
        <v>11347</v>
      </c>
      <c r="K3869" s="60" t="s">
        <v>81</v>
      </c>
      <c r="L3869" s="60" t="s">
        <v>32</v>
      </c>
      <c r="M3869" s="60">
        <v>1.6</v>
      </c>
      <c r="N3869" s="60" t="s">
        <v>24</v>
      </c>
      <c r="O3869" s="60">
        <v>14</v>
      </c>
    </row>
    <row r="3870" spans="1:15" x14ac:dyDescent="0.2">
      <c r="A3870" s="60" t="s">
        <v>11348</v>
      </c>
      <c r="B3870" s="60" t="s">
        <v>11349</v>
      </c>
      <c r="C3870" s="60">
        <v>34</v>
      </c>
      <c r="D3870" s="60" t="s">
        <v>27</v>
      </c>
      <c r="E3870" s="60" t="s">
        <v>11350</v>
      </c>
      <c r="F3870" s="60">
        <v>-6038</v>
      </c>
      <c r="G3870" s="60" t="s">
        <v>29</v>
      </c>
      <c r="H3870" s="60" t="s">
        <v>66</v>
      </c>
      <c r="I3870" s="60">
        <v>119121.38</v>
      </c>
      <c r="J3870" s="60" t="s">
        <v>4327</v>
      </c>
      <c r="K3870" s="60" t="s">
        <v>81</v>
      </c>
      <c r="L3870" s="60" t="s">
        <v>32</v>
      </c>
      <c r="M3870" s="60">
        <v>2.4300000000000002</v>
      </c>
      <c r="N3870" s="60" t="s">
        <v>57</v>
      </c>
      <c r="O3870" s="60">
        <v>0</v>
      </c>
    </row>
    <row r="3871" spans="1:15" x14ac:dyDescent="0.2">
      <c r="A3871" s="60" t="s">
        <v>11351</v>
      </c>
      <c r="B3871" s="60" t="s">
        <v>5681</v>
      </c>
      <c r="C3871" s="60">
        <v>46</v>
      </c>
      <c r="D3871" s="60" t="s">
        <v>17</v>
      </c>
      <c r="E3871" s="60" t="s">
        <v>11352</v>
      </c>
      <c r="F3871" s="60">
        <v>-5959</v>
      </c>
      <c r="G3871" s="60" t="s">
        <v>78</v>
      </c>
      <c r="H3871" s="60" t="s">
        <v>38</v>
      </c>
      <c r="I3871" s="60">
        <v>177171.95</v>
      </c>
      <c r="J3871" s="60" t="s">
        <v>2353</v>
      </c>
      <c r="K3871" s="60" t="s">
        <v>62</v>
      </c>
      <c r="L3871" s="60" t="s">
        <v>73</v>
      </c>
      <c r="M3871" s="60">
        <v>4.03</v>
      </c>
      <c r="N3871" s="60" t="s">
        <v>41</v>
      </c>
      <c r="O3871" s="60">
        <v>9</v>
      </c>
    </row>
    <row r="3872" spans="1:15" x14ac:dyDescent="0.2">
      <c r="A3872" s="60" t="s">
        <v>11353</v>
      </c>
      <c r="B3872" s="60" t="s">
        <v>7550</v>
      </c>
      <c r="C3872" s="60">
        <v>63</v>
      </c>
      <c r="D3872" s="60" t="s">
        <v>27</v>
      </c>
      <c r="E3872" s="60" t="s">
        <v>11354</v>
      </c>
      <c r="F3872" s="60">
        <v>-4346</v>
      </c>
      <c r="G3872" s="60" t="s">
        <v>116</v>
      </c>
      <c r="H3872" s="60" t="s">
        <v>194</v>
      </c>
      <c r="I3872" s="60">
        <v>91894.1</v>
      </c>
      <c r="J3872" s="60" t="s">
        <v>8300</v>
      </c>
      <c r="K3872" s="60" t="s">
        <v>118</v>
      </c>
      <c r="L3872" s="60" t="s">
        <v>73</v>
      </c>
      <c r="M3872" s="60">
        <v>2.39</v>
      </c>
      <c r="N3872" s="60" t="s">
        <v>57</v>
      </c>
      <c r="O3872" s="60">
        <v>39</v>
      </c>
    </row>
    <row r="3873" spans="1:15" x14ac:dyDescent="0.2">
      <c r="A3873" s="60" t="s">
        <v>11355</v>
      </c>
      <c r="B3873" s="60" t="s">
        <v>3036</v>
      </c>
      <c r="C3873" s="60">
        <v>60</v>
      </c>
      <c r="D3873" s="60" t="s">
        <v>27</v>
      </c>
      <c r="E3873" s="60" t="s">
        <v>11356</v>
      </c>
      <c r="F3873" s="60">
        <v>-2999</v>
      </c>
      <c r="G3873" s="60" t="s">
        <v>52</v>
      </c>
      <c r="H3873" s="60" t="s">
        <v>194</v>
      </c>
      <c r="I3873" s="60">
        <v>102768.79</v>
      </c>
      <c r="J3873" s="60" t="s">
        <v>4110</v>
      </c>
      <c r="K3873" s="60" t="s">
        <v>22</v>
      </c>
      <c r="L3873" s="60" t="s">
        <v>56</v>
      </c>
      <c r="M3873" s="60">
        <v>1.59</v>
      </c>
      <c r="N3873" s="60" t="s">
        <v>41</v>
      </c>
      <c r="O3873" s="60">
        <v>18</v>
      </c>
    </row>
    <row r="3874" spans="1:15" x14ac:dyDescent="0.2">
      <c r="A3874" s="60" t="s">
        <v>11357</v>
      </c>
      <c r="B3874" s="60" t="s">
        <v>5474</v>
      </c>
      <c r="C3874" s="60">
        <v>43</v>
      </c>
      <c r="D3874" s="60" t="s">
        <v>17</v>
      </c>
      <c r="E3874" s="60" t="s">
        <v>11358</v>
      </c>
      <c r="F3874" s="60">
        <v>-10669</v>
      </c>
      <c r="G3874" s="60" t="s">
        <v>78</v>
      </c>
      <c r="H3874" s="60" t="s">
        <v>194</v>
      </c>
      <c r="I3874" s="60">
        <v>73847.399999999994</v>
      </c>
      <c r="J3874" s="60" t="s">
        <v>3883</v>
      </c>
      <c r="K3874" s="60" t="s">
        <v>104</v>
      </c>
      <c r="L3874" s="60" t="s">
        <v>32</v>
      </c>
      <c r="M3874" s="60">
        <v>1.33</v>
      </c>
      <c r="N3874" s="60" t="s">
        <v>57</v>
      </c>
      <c r="O3874" s="60">
        <v>17</v>
      </c>
    </row>
    <row r="3875" spans="1:15" x14ac:dyDescent="0.2">
      <c r="A3875" s="60" t="s">
        <v>11359</v>
      </c>
      <c r="B3875" s="60" t="s">
        <v>5108</v>
      </c>
      <c r="C3875" s="60">
        <v>24</v>
      </c>
      <c r="D3875" s="60" t="s">
        <v>17</v>
      </c>
      <c r="E3875" s="60" t="s">
        <v>11360</v>
      </c>
      <c r="F3875" s="60">
        <v>-6106</v>
      </c>
      <c r="G3875" s="60" t="s">
        <v>52</v>
      </c>
      <c r="H3875" s="60" t="s">
        <v>144</v>
      </c>
      <c r="I3875" s="60">
        <v>120389.24</v>
      </c>
      <c r="J3875" s="60" t="s">
        <v>2914</v>
      </c>
      <c r="K3875" s="60" t="s">
        <v>136</v>
      </c>
      <c r="L3875" s="60" t="s">
        <v>32</v>
      </c>
      <c r="M3875" s="60">
        <v>1.55</v>
      </c>
      <c r="N3875" s="60" t="s">
        <v>24</v>
      </c>
      <c r="O3875" s="60">
        <v>4</v>
      </c>
    </row>
    <row r="3876" spans="1:15" x14ac:dyDescent="0.2">
      <c r="A3876" s="60" t="s">
        <v>11361</v>
      </c>
      <c r="B3876" s="60" t="s">
        <v>5871</v>
      </c>
      <c r="C3876" s="60">
        <v>28</v>
      </c>
      <c r="D3876" s="60" t="s">
        <v>27</v>
      </c>
      <c r="E3876" s="60" t="s">
        <v>11362</v>
      </c>
      <c r="F3876" s="60">
        <v>-8318</v>
      </c>
      <c r="G3876" s="60" t="s">
        <v>19</v>
      </c>
      <c r="H3876" s="60" t="s">
        <v>30</v>
      </c>
      <c r="I3876" s="60">
        <v>90575.88</v>
      </c>
      <c r="J3876" s="60" t="s">
        <v>11363</v>
      </c>
      <c r="K3876" s="60" t="s">
        <v>22</v>
      </c>
      <c r="L3876" s="60" t="s">
        <v>73</v>
      </c>
      <c r="M3876" s="60">
        <v>2.16</v>
      </c>
      <c r="N3876" s="60" t="s">
        <v>74</v>
      </c>
      <c r="O3876" s="60">
        <v>24</v>
      </c>
    </row>
    <row r="3877" spans="1:15" x14ac:dyDescent="0.2">
      <c r="A3877" s="60" t="s">
        <v>11364</v>
      </c>
      <c r="B3877" s="60" t="s">
        <v>3252</v>
      </c>
      <c r="C3877" s="60">
        <v>32</v>
      </c>
      <c r="D3877" s="60" t="s">
        <v>27</v>
      </c>
      <c r="E3877" s="60" t="s">
        <v>11365</v>
      </c>
      <c r="F3877" s="60">
        <v>-10113</v>
      </c>
      <c r="G3877" s="60" t="s">
        <v>94</v>
      </c>
      <c r="H3877" s="60" t="s">
        <v>79</v>
      </c>
      <c r="I3877" s="60">
        <v>104035.28</v>
      </c>
      <c r="J3877" s="60" t="s">
        <v>3166</v>
      </c>
      <c r="K3877" s="60" t="s">
        <v>127</v>
      </c>
      <c r="L3877" s="60" t="s">
        <v>23</v>
      </c>
      <c r="M3877" s="60">
        <v>4</v>
      </c>
      <c r="N3877" s="60" t="s">
        <v>24</v>
      </c>
      <c r="O3877" s="60">
        <v>11</v>
      </c>
    </row>
    <row r="3878" spans="1:15" x14ac:dyDescent="0.2">
      <c r="A3878" s="60" t="s">
        <v>11366</v>
      </c>
      <c r="B3878" s="60" t="s">
        <v>943</v>
      </c>
      <c r="C3878" s="60">
        <v>49</v>
      </c>
      <c r="D3878" s="60" t="s">
        <v>27</v>
      </c>
      <c r="E3878" s="60" t="s">
        <v>11367</v>
      </c>
      <c r="F3878" s="60">
        <v>-9445</v>
      </c>
      <c r="G3878" s="60" t="s">
        <v>85</v>
      </c>
      <c r="H3878" s="60" t="s">
        <v>194</v>
      </c>
      <c r="I3878" s="60">
        <v>69775.91</v>
      </c>
      <c r="J3878" s="60" t="s">
        <v>1258</v>
      </c>
      <c r="K3878" s="60" t="s">
        <v>40</v>
      </c>
      <c r="L3878" s="60" t="s">
        <v>73</v>
      </c>
      <c r="M3878" s="60">
        <v>4.5199999999999996</v>
      </c>
      <c r="N3878" s="60" t="s">
        <v>33</v>
      </c>
      <c r="O3878" s="60">
        <v>27</v>
      </c>
    </row>
    <row r="3879" spans="1:15" x14ac:dyDescent="0.2">
      <c r="A3879" s="60" t="s">
        <v>11368</v>
      </c>
      <c r="B3879" s="60" t="s">
        <v>1913</v>
      </c>
      <c r="C3879" s="60">
        <v>36</v>
      </c>
      <c r="D3879" s="60" t="s">
        <v>27</v>
      </c>
      <c r="E3879" s="60" t="s">
        <v>11369</v>
      </c>
      <c r="F3879" s="60">
        <v>-5231</v>
      </c>
      <c r="G3879" s="60" t="s">
        <v>99</v>
      </c>
      <c r="H3879" s="60" t="s">
        <v>20</v>
      </c>
      <c r="I3879" s="60">
        <v>170095.53</v>
      </c>
      <c r="J3879" s="60" t="s">
        <v>2571</v>
      </c>
      <c r="K3879" s="60" t="s">
        <v>62</v>
      </c>
      <c r="L3879" s="60" t="s">
        <v>73</v>
      </c>
      <c r="M3879" s="60">
        <v>1.97</v>
      </c>
      <c r="N3879" s="60" t="s">
        <v>41</v>
      </c>
      <c r="O3879" s="60">
        <v>30</v>
      </c>
    </row>
    <row r="3880" spans="1:15" x14ac:dyDescent="0.2">
      <c r="A3880" s="60" t="s">
        <v>11370</v>
      </c>
      <c r="B3880" s="60" t="s">
        <v>88</v>
      </c>
      <c r="C3880" s="60">
        <v>44</v>
      </c>
      <c r="D3880" s="60" t="s">
        <v>17</v>
      </c>
      <c r="E3880" s="60" t="s">
        <v>11371</v>
      </c>
      <c r="F3880" s="60">
        <v>-3291</v>
      </c>
      <c r="G3880" s="60" t="s">
        <v>52</v>
      </c>
      <c r="H3880" s="60" t="s">
        <v>66</v>
      </c>
      <c r="I3880" s="60">
        <v>163390.1</v>
      </c>
      <c r="J3880" s="60" t="s">
        <v>4647</v>
      </c>
      <c r="K3880" s="60" t="s">
        <v>62</v>
      </c>
      <c r="L3880" s="60" t="s">
        <v>56</v>
      </c>
      <c r="M3880" s="60">
        <v>3.18</v>
      </c>
      <c r="N3880" s="60" t="s">
        <v>24</v>
      </c>
      <c r="O3880" s="60">
        <v>17</v>
      </c>
    </row>
    <row r="3881" spans="1:15" x14ac:dyDescent="0.2">
      <c r="A3881" s="60" t="s">
        <v>11372</v>
      </c>
      <c r="B3881" s="60" t="s">
        <v>7674</v>
      </c>
      <c r="C3881" s="60">
        <v>30</v>
      </c>
      <c r="D3881" s="60" t="s">
        <v>17</v>
      </c>
      <c r="E3881" s="60" t="s">
        <v>11373</v>
      </c>
      <c r="F3881" s="60">
        <v>-7360</v>
      </c>
      <c r="G3881" s="60" t="s">
        <v>37</v>
      </c>
      <c r="H3881" s="60" t="s">
        <v>20</v>
      </c>
      <c r="I3881" s="60">
        <v>107763.91</v>
      </c>
      <c r="J3881" s="60" t="s">
        <v>1540</v>
      </c>
      <c r="K3881" s="60" t="s">
        <v>47</v>
      </c>
      <c r="L3881" s="60" t="s">
        <v>32</v>
      </c>
      <c r="M3881" s="60">
        <v>3.76</v>
      </c>
      <c r="N3881" s="60" t="s">
        <v>74</v>
      </c>
      <c r="O3881" s="60">
        <v>30</v>
      </c>
    </row>
    <row r="3882" spans="1:15" x14ac:dyDescent="0.2">
      <c r="A3882" s="60" t="s">
        <v>11374</v>
      </c>
      <c r="B3882" s="60" t="s">
        <v>7333</v>
      </c>
      <c r="C3882" s="60">
        <v>39</v>
      </c>
      <c r="D3882" s="60" t="s">
        <v>27</v>
      </c>
      <c r="E3882" s="60" t="s">
        <v>11375</v>
      </c>
      <c r="F3882" s="60">
        <v>-8283</v>
      </c>
      <c r="G3882" s="60" t="s">
        <v>94</v>
      </c>
      <c r="H3882" s="60" t="s">
        <v>144</v>
      </c>
      <c r="I3882" s="60">
        <v>131132.18</v>
      </c>
      <c r="J3882" s="60" t="s">
        <v>722</v>
      </c>
      <c r="K3882" s="60" t="s">
        <v>22</v>
      </c>
      <c r="L3882" s="60" t="s">
        <v>56</v>
      </c>
      <c r="M3882" s="60">
        <v>2.99</v>
      </c>
      <c r="N3882" s="60" t="s">
        <v>57</v>
      </c>
      <c r="O3882" s="60">
        <v>11</v>
      </c>
    </row>
    <row r="3883" spans="1:15" x14ac:dyDescent="0.2">
      <c r="A3883" s="60" t="s">
        <v>11376</v>
      </c>
      <c r="B3883" s="60" t="s">
        <v>11377</v>
      </c>
      <c r="C3883" s="60">
        <v>43</v>
      </c>
      <c r="D3883" s="60" t="s">
        <v>50</v>
      </c>
      <c r="E3883" s="60" t="s">
        <v>11378</v>
      </c>
      <c r="F3883" s="60">
        <v>-9289</v>
      </c>
      <c r="G3883" s="60" t="s">
        <v>19</v>
      </c>
      <c r="H3883" s="60" t="s">
        <v>71</v>
      </c>
      <c r="I3883" s="60">
        <v>68430.880000000005</v>
      </c>
      <c r="J3883" s="60" t="s">
        <v>2591</v>
      </c>
      <c r="K3883" s="60" t="s">
        <v>62</v>
      </c>
      <c r="L3883" s="60" t="s">
        <v>56</v>
      </c>
      <c r="M3883" s="60">
        <v>4.2</v>
      </c>
      <c r="N3883" s="60" t="s">
        <v>41</v>
      </c>
      <c r="O3883" s="60">
        <v>13</v>
      </c>
    </row>
    <row r="3884" spans="1:15" x14ac:dyDescent="0.2">
      <c r="A3884" s="60" t="s">
        <v>11379</v>
      </c>
      <c r="B3884" s="60" t="s">
        <v>11380</v>
      </c>
      <c r="C3884" s="60">
        <v>24</v>
      </c>
      <c r="D3884" s="60" t="s">
        <v>27</v>
      </c>
      <c r="E3884" s="60" t="s">
        <v>11381</v>
      </c>
      <c r="F3884" s="60">
        <v>-6700</v>
      </c>
      <c r="G3884" s="60" t="s">
        <v>37</v>
      </c>
      <c r="H3884" s="60" t="s">
        <v>38</v>
      </c>
      <c r="I3884" s="60">
        <v>140154.97</v>
      </c>
      <c r="J3884" s="60" t="s">
        <v>865</v>
      </c>
      <c r="K3884" s="60" t="s">
        <v>47</v>
      </c>
      <c r="L3884" s="60" t="s">
        <v>73</v>
      </c>
      <c r="M3884" s="60">
        <v>4.87</v>
      </c>
      <c r="N3884" s="60" t="s">
        <v>57</v>
      </c>
      <c r="O3884" s="60">
        <v>18</v>
      </c>
    </row>
    <row r="3885" spans="1:15" x14ac:dyDescent="0.2">
      <c r="A3885" s="60" t="s">
        <v>11382</v>
      </c>
      <c r="B3885" s="60" t="s">
        <v>11383</v>
      </c>
      <c r="C3885" s="60">
        <v>35</v>
      </c>
      <c r="D3885" s="60" t="s">
        <v>17</v>
      </c>
      <c r="E3885" s="60" t="s">
        <v>11384</v>
      </c>
      <c r="F3885" s="60">
        <v>-2368</v>
      </c>
      <c r="G3885" s="60" t="s">
        <v>99</v>
      </c>
      <c r="H3885" s="60" t="s">
        <v>173</v>
      </c>
      <c r="I3885" s="60">
        <v>115444.43</v>
      </c>
      <c r="J3885" s="60" t="s">
        <v>3914</v>
      </c>
      <c r="K3885" s="60" t="s">
        <v>118</v>
      </c>
      <c r="L3885" s="60" t="s">
        <v>56</v>
      </c>
      <c r="M3885" s="60">
        <v>1.54</v>
      </c>
      <c r="N3885" s="60" t="s">
        <v>24</v>
      </c>
      <c r="O3885" s="60">
        <v>11</v>
      </c>
    </row>
    <row r="3886" spans="1:15" x14ac:dyDescent="0.2">
      <c r="A3886" s="60" t="s">
        <v>11385</v>
      </c>
      <c r="B3886" s="60" t="s">
        <v>10266</v>
      </c>
      <c r="C3886" s="60">
        <v>44</v>
      </c>
      <c r="D3886" s="60" t="s">
        <v>27</v>
      </c>
      <c r="E3886" s="60" t="s">
        <v>11386</v>
      </c>
      <c r="F3886" s="60">
        <v>-3612</v>
      </c>
      <c r="G3886" s="60" t="s">
        <v>52</v>
      </c>
      <c r="H3886" s="60" t="s">
        <v>53</v>
      </c>
      <c r="I3886" s="60">
        <v>91386.03</v>
      </c>
      <c r="J3886" s="60" t="s">
        <v>2219</v>
      </c>
      <c r="K3886" s="60" t="s">
        <v>136</v>
      </c>
      <c r="L3886" s="60" t="s">
        <v>23</v>
      </c>
      <c r="M3886" s="60">
        <v>1.69</v>
      </c>
      <c r="N3886" s="60" t="s">
        <v>57</v>
      </c>
      <c r="O3886" s="60">
        <v>28</v>
      </c>
    </row>
    <row r="3887" spans="1:15" x14ac:dyDescent="0.2">
      <c r="A3887" s="60" t="s">
        <v>11387</v>
      </c>
      <c r="B3887" s="60" t="s">
        <v>6551</v>
      </c>
      <c r="C3887" s="60">
        <v>57</v>
      </c>
      <c r="D3887" s="60" t="s">
        <v>27</v>
      </c>
      <c r="E3887" s="60" t="s">
        <v>11388</v>
      </c>
      <c r="F3887" s="60">
        <v>-8784</v>
      </c>
      <c r="G3887" s="60" t="s">
        <v>116</v>
      </c>
      <c r="H3887" s="60" t="s">
        <v>38</v>
      </c>
      <c r="I3887" s="60">
        <v>174825.61</v>
      </c>
      <c r="J3887" s="60" t="s">
        <v>3681</v>
      </c>
      <c r="K3887" s="60" t="s">
        <v>104</v>
      </c>
      <c r="L3887" s="60" t="s">
        <v>73</v>
      </c>
      <c r="M3887" s="60">
        <v>3.32</v>
      </c>
      <c r="N3887" s="60" t="s">
        <v>57</v>
      </c>
      <c r="O3887" s="60">
        <v>0</v>
      </c>
    </row>
    <row r="3888" spans="1:15" x14ac:dyDescent="0.2">
      <c r="A3888" s="60" t="s">
        <v>11389</v>
      </c>
      <c r="B3888" s="60" t="s">
        <v>2089</v>
      </c>
      <c r="C3888" s="60">
        <v>65</v>
      </c>
      <c r="D3888" s="60" t="s">
        <v>17</v>
      </c>
      <c r="E3888" s="60" t="s">
        <v>11390</v>
      </c>
      <c r="F3888" s="60">
        <v>-9346</v>
      </c>
      <c r="G3888" s="60" t="s">
        <v>116</v>
      </c>
      <c r="H3888" s="60" t="s">
        <v>30</v>
      </c>
      <c r="I3888" s="60">
        <v>143042.34</v>
      </c>
      <c r="J3888" s="60" t="s">
        <v>1025</v>
      </c>
      <c r="K3888" s="60" t="s">
        <v>47</v>
      </c>
      <c r="L3888" s="60" t="s">
        <v>73</v>
      </c>
      <c r="M3888" s="60">
        <v>2.66</v>
      </c>
      <c r="N3888" s="60" t="s">
        <v>24</v>
      </c>
      <c r="O3888" s="60">
        <v>37</v>
      </c>
    </row>
    <row r="3889" spans="1:15" x14ac:dyDescent="0.2">
      <c r="A3889" s="60" t="s">
        <v>11391</v>
      </c>
      <c r="B3889" s="60" t="s">
        <v>4179</v>
      </c>
      <c r="C3889" s="60">
        <v>33</v>
      </c>
      <c r="D3889" s="60" t="s">
        <v>27</v>
      </c>
      <c r="E3889" s="60" t="s">
        <v>11392</v>
      </c>
      <c r="F3889" s="60">
        <v>-9668</v>
      </c>
      <c r="G3889" s="60" t="s">
        <v>45</v>
      </c>
      <c r="H3889" s="60" t="s">
        <v>144</v>
      </c>
      <c r="I3889" s="60">
        <v>174277.24</v>
      </c>
      <c r="J3889" s="60" t="s">
        <v>11393</v>
      </c>
      <c r="K3889" s="60" t="s">
        <v>118</v>
      </c>
      <c r="L3889" s="60" t="s">
        <v>32</v>
      </c>
      <c r="M3889" s="60">
        <v>1.72</v>
      </c>
      <c r="N3889" s="60" t="s">
        <v>74</v>
      </c>
      <c r="O3889" s="60">
        <v>22</v>
      </c>
    </row>
    <row r="3890" spans="1:15" x14ac:dyDescent="0.2">
      <c r="A3890" s="60" t="s">
        <v>11394</v>
      </c>
      <c r="B3890" s="60" t="s">
        <v>4325</v>
      </c>
      <c r="C3890" s="60">
        <v>32</v>
      </c>
      <c r="D3890" s="60" t="s">
        <v>27</v>
      </c>
      <c r="E3890" s="60" t="s">
        <v>11395</v>
      </c>
      <c r="F3890" s="60">
        <v>-8026</v>
      </c>
      <c r="G3890" s="60" t="s">
        <v>29</v>
      </c>
      <c r="H3890" s="60" t="s">
        <v>144</v>
      </c>
      <c r="I3890" s="60">
        <v>111724.88</v>
      </c>
      <c r="J3890" s="60" t="s">
        <v>7797</v>
      </c>
      <c r="K3890" s="60" t="s">
        <v>22</v>
      </c>
      <c r="L3890" s="60" t="s">
        <v>73</v>
      </c>
      <c r="M3890" s="60">
        <v>2.7</v>
      </c>
      <c r="N3890" s="60" t="s">
        <v>74</v>
      </c>
      <c r="O3890" s="60">
        <v>28</v>
      </c>
    </row>
    <row r="3891" spans="1:15" x14ac:dyDescent="0.2">
      <c r="A3891" s="60" t="s">
        <v>11396</v>
      </c>
      <c r="B3891" s="60" t="s">
        <v>7107</v>
      </c>
      <c r="C3891" s="60">
        <v>27</v>
      </c>
      <c r="D3891" s="60" t="s">
        <v>50</v>
      </c>
      <c r="E3891" s="60" t="s">
        <v>11397</v>
      </c>
      <c r="F3891" s="60">
        <v>-6351</v>
      </c>
      <c r="G3891" s="60" t="s">
        <v>94</v>
      </c>
      <c r="H3891" s="60" t="s">
        <v>173</v>
      </c>
      <c r="I3891" s="60">
        <v>165054.51999999999</v>
      </c>
      <c r="J3891" s="60" t="s">
        <v>937</v>
      </c>
      <c r="K3891" s="60" t="s">
        <v>136</v>
      </c>
      <c r="L3891" s="60" t="s">
        <v>23</v>
      </c>
      <c r="M3891" s="60">
        <v>4.62</v>
      </c>
      <c r="N3891" s="60" t="s">
        <v>24</v>
      </c>
      <c r="O3891" s="60">
        <v>36</v>
      </c>
    </row>
    <row r="3892" spans="1:15" x14ac:dyDescent="0.2">
      <c r="A3892" s="60" t="s">
        <v>11398</v>
      </c>
      <c r="B3892" s="60" t="s">
        <v>8308</v>
      </c>
      <c r="C3892" s="60">
        <v>48</v>
      </c>
      <c r="D3892" s="60" t="s">
        <v>50</v>
      </c>
      <c r="E3892" s="60" t="s">
        <v>11399</v>
      </c>
      <c r="F3892" s="60">
        <v>-10900</v>
      </c>
      <c r="G3892" s="60" t="s">
        <v>85</v>
      </c>
      <c r="H3892" s="60" t="s">
        <v>20</v>
      </c>
      <c r="I3892" s="60">
        <v>87934.64</v>
      </c>
      <c r="J3892" s="60" t="s">
        <v>531</v>
      </c>
      <c r="K3892" s="60" t="s">
        <v>104</v>
      </c>
      <c r="L3892" s="60" t="s">
        <v>23</v>
      </c>
      <c r="M3892" s="60">
        <v>1.73</v>
      </c>
      <c r="N3892" s="60" t="s">
        <v>24</v>
      </c>
      <c r="O3892" s="60">
        <v>7</v>
      </c>
    </row>
    <row r="3893" spans="1:15" x14ac:dyDescent="0.2">
      <c r="A3893" s="60" t="s">
        <v>11400</v>
      </c>
      <c r="B3893" s="60" t="s">
        <v>11401</v>
      </c>
      <c r="C3893" s="60">
        <v>37</v>
      </c>
      <c r="D3893" s="60" t="s">
        <v>50</v>
      </c>
      <c r="E3893" s="60" t="s">
        <v>11402</v>
      </c>
      <c r="F3893" s="60">
        <v>-7164</v>
      </c>
      <c r="G3893" s="60" t="s">
        <v>37</v>
      </c>
      <c r="H3893" s="60" t="s">
        <v>144</v>
      </c>
      <c r="I3893" s="60">
        <v>92118.48</v>
      </c>
      <c r="J3893" s="60" t="s">
        <v>3585</v>
      </c>
      <c r="K3893" s="60" t="s">
        <v>55</v>
      </c>
      <c r="L3893" s="60" t="s">
        <v>56</v>
      </c>
      <c r="M3893" s="60">
        <v>4.1399999999999997</v>
      </c>
      <c r="N3893" s="60" t="s">
        <v>74</v>
      </c>
      <c r="O3893" s="60">
        <v>22</v>
      </c>
    </row>
    <row r="3894" spans="1:15" x14ac:dyDescent="0.2">
      <c r="A3894" s="60" t="s">
        <v>11403</v>
      </c>
      <c r="B3894" s="60" t="s">
        <v>9065</v>
      </c>
      <c r="C3894" s="60">
        <v>27</v>
      </c>
      <c r="D3894" s="60" t="s">
        <v>17</v>
      </c>
      <c r="E3894" s="60" t="s">
        <v>11404</v>
      </c>
      <c r="F3894" s="60">
        <v>-6968</v>
      </c>
      <c r="G3894" s="60" t="s">
        <v>37</v>
      </c>
      <c r="H3894" s="60" t="s">
        <v>66</v>
      </c>
      <c r="I3894" s="60">
        <v>165112.75</v>
      </c>
      <c r="J3894" s="60" t="s">
        <v>5075</v>
      </c>
      <c r="K3894" s="60" t="s">
        <v>118</v>
      </c>
      <c r="L3894" s="60" t="s">
        <v>56</v>
      </c>
      <c r="M3894" s="60">
        <v>2.52</v>
      </c>
      <c r="N3894" s="60" t="s">
        <v>41</v>
      </c>
      <c r="O3894" s="60">
        <v>40</v>
      </c>
    </row>
    <row r="3895" spans="1:15" x14ac:dyDescent="0.2">
      <c r="A3895" s="60" t="s">
        <v>11405</v>
      </c>
      <c r="B3895" s="60" t="s">
        <v>3531</v>
      </c>
      <c r="C3895" s="60">
        <v>38</v>
      </c>
      <c r="D3895" s="60" t="s">
        <v>50</v>
      </c>
      <c r="E3895" s="60" t="s">
        <v>11406</v>
      </c>
      <c r="F3895" s="60">
        <v>-4421</v>
      </c>
      <c r="G3895" s="60" t="s">
        <v>85</v>
      </c>
      <c r="H3895" s="60" t="s">
        <v>194</v>
      </c>
      <c r="I3895" s="60">
        <v>36212.019999999997</v>
      </c>
      <c r="J3895" s="60" t="s">
        <v>1738</v>
      </c>
      <c r="K3895" s="60" t="s">
        <v>22</v>
      </c>
      <c r="L3895" s="60" t="s">
        <v>23</v>
      </c>
      <c r="M3895" s="60">
        <v>1.85</v>
      </c>
      <c r="N3895" s="60" t="s">
        <v>41</v>
      </c>
      <c r="O3895" s="60">
        <v>16</v>
      </c>
    </row>
    <row r="3896" spans="1:15" x14ac:dyDescent="0.2">
      <c r="A3896" s="60" t="s">
        <v>11407</v>
      </c>
      <c r="B3896" s="60" t="s">
        <v>3070</v>
      </c>
      <c r="C3896" s="60">
        <v>54</v>
      </c>
      <c r="D3896" s="60" t="s">
        <v>50</v>
      </c>
      <c r="E3896" s="60" t="s">
        <v>11408</v>
      </c>
      <c r="F3896" s="60">
        <v>-2429</v>
      </c>
      <c r="G3896" s="60" t="s">
        <v>94</v>
      </c>
      <c r="H3896" s="60" t="s">
        <v>30</v>
      </c>
      <c r="I3896" s="60">
        <v>108607.87</v>
      </c>
      <c r="J3896" s="60" t="s">
        <v>3504</v>
      </c>
      <c r="K3896" s="60" t="s">
        <v>47</v>
      </c>
      <c r="L3896" s="60" t="s">
        <v>32</v>
      </c>
      <c r="M3896" s="60">
        <v>1.59</v>
      </c>
      <c r="N3896" s="60" t="s">
        <v>57</v>
      </c>
      <c r="O3896" s="60">
        <v>14</v>
      </c>
    </row>
    <row r="3897" spans="1:15" x14ac:dyDescent="0.2">
      <c r="A3897" s="60" t="s">
        <v>11409</v>
      </c>
      <c r="B3897" s="60" t="s">
        <v>11410</v>
      </c>
      <c r="C3897" s="60">
        <v>49</v>
      </c>
      <c r="D3897" s="60" t="s">
        <v>27</v>
      </c>
      <c r="E3897" s="60" t="s">
        <v>11411</v>
      </c>
      <c r="F3897" s="60">
        <v>-5615</v>
      </c>
      <c r="G3897" s="60" t="s">
        <v>99</v>
      </c>
      <c r="H3897" s="60" t="s">
        <v>194</v>
      </c>
      <c r="I3897" s="60">
        <v>82777.87</v>
      </c>
      <c r="J3897" s="60" t="s">
        <v>11412</v>
      </c>
      <c r="K3897" s="60" t="s">
        <v>62</v>
      </c>
      <c r="L3897" s="60" t="s">
        <v>73</v>
      </c>
      <c r="M3897" s="60">
        <v>1.47</v>
      </c>
      <c r="N3897" s="60" t="s">
        <v>41</v>
      </c>
      <c r="O3897" s="60">
        <v>25</v>
      </c>
    </row>
    <row r="3898" spans="1:15" x14ac:dyDescent="0.2">
      <c r="A3898" s="60" t="s">
        <v>11413</v>
      </c>
      <c r="B3898" s="60" t="s">
        <v>11414</v>
      </c>
      <c r="C3898" s="60">
        <v>56</v>
      </c>
      <c r="D3898" s="60" t="s">
        <v>50</v>
      </c>
      <c r="E3898" s="60" t="s">
        <v>11415</v>
      </c>
      <c r="F3898" s="60">
        <v>-2248</v>
      </c>
      <c r="G3898" s="60" t="s">
        <v>45</v>
      </c>
      <c r="H3898" s="60" t="s">
        <v>144</v>
      </c>
      <c r="I3898" s="60">
        <v>163642.09</v>
      </c>
      <c r="J3898" s="60" t="s">
        <v>2310</v>
      </c>
      <c r="K3898" s="60" t="s">
        <v>136</v>
      </c>
      <c r="L3898" s="60" t="s">
        <v>23</v>
      </c>
      <c r="M3898" s="60">
        <v>3.12</v>
      </c>
      <c r="N3898" s="60" t="s">
        <v>41</v>
      </c>
      <c r="O3898" s="60">
        <v>10</v>
      </c>
    </row>
    <row r="3899" spans="1:15" x14ac:dyDescent="0.2">
      <c r="A3899" s="60" t="s">
        <v>11416</v>
      </c>
      <c r="B3899" s="60" t="s">
        <v>8483</v>
      </c>
      <c r="C3899" s="60">
        <v>39</v>
      </c>
      <c r="D3899" s="60" t="s">
        <v>50</v>
      </c>
      <c r="E3899" s="60" t="s">
        <v>11417</v>
      </c>
      <c r="F3899" s="60">
        <v>-5839</v>
      </c>
      <c r="G3899" s="60" t="s">
        <v>99</v>
      </c>
      <c r="H3899" s="60" t="s">
        <v>194</v>
      </c>
      <c r="I3899" s="60">
        <v>108689.26</v>
      </c>
      <c r="J3899" s="60" t="s">
        <v>5347</v>
      </c>
      <c r="K3899" s="60" t="s">
        <v>136</v>
      </c>
      <c r="L3899" s="60" t="s">
        <v>73</v>
      </c>
      <c r="M3899" s="60">
        <v>1.22</v>
      </c>
      <c r="N3899" s="60" t="s">
        <v>41</v>
      </c>
      <c r="O3899" s="60">
        <v>37</v>
      </c>
    </row>
    <row r="3900" spans="1:15" x14ac:dyDescent="0.2">
      <c r="A3900" s="60" t="s">
        <v>11418</v>
      </c>
      <c r="B3900" s="60" t="s">
        <v>7610</v>
      </c>
      <c r="C3900" s="60">
        <v>46</v>
      </c>
      <c r="D3900" s="60" t="s">
        <v>27</v>
      </c>
      <c r="E3900" s="60" t="s">
        <v>11419</v>
      </c>
      <c r="F3900" s="60">
        <v>-8037</v>
      </c>
      <c r="G3900" s="60" t="s">
        <v>37</v>
      </c>
      <c r="H3900" s="60" t="s">
        <v>20</v>
      </c>
      <c r="I3900" s="60">
        <v>41937</v>
      </c>
      <c r="J3900" s="60" t="s">
        <v>1911</v>
      </c>
      <c r="K3900" s="60" t="s">
        <v>118</v>
      </c>
      <c r="L3900" s="60" t="s">
        <v>56</v>
      </c>
      <c r="M3900" s="60">
        <v>2.48</v>
      </c>
      <c r="N3900" s="60" t="s">
        <v>33</v>
      </c>
      <c r="O3900" s="60">
        <v>29</v>
      </c>
    </row>
    <row r="3901" spans="1:15" x14ac:dyDescent="0.2">
      <c r="A3901" s="60" t="s">
        <v>11420</v>
      </c>
      <c r="B3901" s="60" t="s">
        <v>4451</v>
      </c>
      <c r="C3901" s="60">
        <v>35</v>
      </c>
      <c r="D3901" s="60" t="s">
        <v>27</v>
      </c>
      <c r="E3901" s="60" t="s">
        <v>11421</v>
      </c>
      <c r="F3901" s="60">
        <v>-4532</v>
      </c>
      <c r="G3901" s="60" t="s">
        <v>99</v>
      </c>
      <c r="H3901" s="60" t="s">
        <v>79</v>
      </c>
      <c r="I3901" s="60">
        <v>42861.93</v>
      </c>
      <c r="J3901" s="60" t="s">
        <v>11422</v>
      </c>
      <c r="K3901" s="60" t="s">
        <v>118</v>
      </c>
      <c r="L3901" s="60" t="s">
        <v>73</v>
      </c>
      <c r="M3901" s="60">
        <v>2.1</v>
      </c>
      <c r="N3901" s="60" t="s">
        <v>41</v>
      </c>
      <c r="O3901" s="60">
        <v>34</v>
      </c>
    </row>
    <row r="3902" spans="1:15" x14ac:dyDescent="0.2">
      <c r="A3902" s="60" t="s">
        <v>11423</v>
      </c>
      <c r="B3902" s="60" t="s">
        <v>8272</v>
      </c>
      <c r="C3902" s="60">
        <v>23</v>
      </c>
      <c r="D3902" s="60" t="s">
        <v>27</v>
      </c>
      <c r="E3902" s="60" t="s">
        <v>11424</v>
      </c>
      <c r="F3902" s="60">
        <v>-11021</v>
      </c>
      <c r="G3902" s="60" t="s">
        <v>19</v>
      </c>
      <c r="H3902" s="60" t="s">
        <v>30</v>
      </c>
      <c r="I3902" s="60">
        <v>108450.25</v>
      </c>
      <c r="J3902" s="60" t="s">
        <v>3334</v>
      </c>
      <c r="K3902" s="60" t="s">
        <v>81</v>
      </c>
      <c r="L3902" s="60" t="s">
        <v>23</v>
      </c>
      <c r="M3902" s="60">
        <v>3.2</v>
      </c>
      <c r="N3902" s="60" t="s">
        <v>33</v>
      </c>
      <c r="O3902" s="60">
        <v>11</v>
      </c>
    </row>
    <row r="3903" spans="1:15" x14ac:dyDescent="0.2">
      <c r="A3903" s="60" t="s">
        <v>11425</v>
      </c>
      <c r="B3903" s="60" t="s">
        <v>9124</v>
      </c>
      <c r="C3903" s="60">
        <v>32</v>
      </c>
      <c r="D3903" s="60" t="s">
        <v>50</v>
      </c>
      <c r="E3903" s="60" t="s">
        <v>11426</v>
      </c>
      <c r="F3903" s="60">
        <v>-9346</v>
      </c>
      <c r="G3903" s="60" t="s">
        <v>45</v>
      </c>
      <c r="H3903" s="60" t="s">
        <v>71</v>
      </c>
      <c r="I3903" s="60">
        <v>103140.73</v>
      </c>
      <c r="J3903" s="60" t="s">
        <v>2525</v>
      </c>
      <c r="K3903" s="60" t="s">
        <v>40</v>
      </c>
      <c r="L3903" s="60" t="s">
        <v>32</v>
      </c>
      <c r="M3903" s="60">
        <v>1.91</v>
      </c>
      <c r="N3903" s="60" t="s">
        <v>41</v>
      </c>
      <c r="O3903" s="60">
        <v>2</v>
      </c>
    </row>
    <row r="3904" spans="1:15" x14ac:dyDescent="0.2">
      <c r="A3904" s="60" t="s">
        <v>11427</v>
      </c>
      <c r="B3904" s="60" t="s">
        <v>7696</v>
      </c>
      <c r="C3904" s="60">
        <v>49</v>
      </c>
      <c r="D3904" s="60" t="s">
        <v>50</v>
      </c>
      <c r="E3904" s="60" t="s">
        <v>11428</v>
      </c>
      <c r="F3904" s="60">
        <v>-7423</v>
      </c>
      <c r="G3904" s="60" t="s">
        <v>116</v>
      </c>
      <c r="H3904" s="60" t="s">
        <v>38</v>
      </c>
      <c r="I3904" s="60">
        <v>105526.6</v>
      </c>
      <c r="J3904" s="60" t="s">
        <v>1156</v>
      </c>
      <c r="K3904" s="60" t="s">
        <v>40</v>
      </c>
      <c r="L3904" s="60" t="s">
        <v>32</v>
      </c>
      <c r="M3904" s="60">
        <v>1.32</v>
      </c>
      <c r="N3904" s="60" t="s">
        <v>74</v>
      </c>
      <c r="O3904" s="60">
        <v>34</v>
      </c>
    </row>
    <row r="3905" spans="1:15" x14ac:dyDescent="0.2">
      <c r="A3905" s="60" t="s">
        <v>11429</v>
      </c>
      <c r="B3905" s="60" t="s">
        <v>7154</v>
      </c>
      <c r="C3905" s="60">
        <v>32</v>
      </c>
      <c r="D3905" s="60" t="s">
        <v>17</v>
      </c>
      <c r="E3905" s="60" t="s">
        <v>11430</v>
      </c>
      <c r="F3905" s="60">
        <v>-7407</v>
      </c>
      <c r="G3905" s="60" t="s">
        <v>29</v>
      </c>
      <c r="H3905" s="60" t="s">
        <v>38</v>
      </c>
      <c r="I3905" s="60">
        <v>122793.82</v>
      </c>
      <c r="J3905" s="60" t="s">
        <v>937</v>
      </c>
      <c r="K3905" s="60" t="s">
        <v>22</v>
      </c>
      <c r="L3905" s="60" t="s">
        <v>56</v>
      </c>
      <c r="M3905" s="60">
        <v>3.78</v>
      </c>
      <c r="N3905" s="60" t="s">
        <v>33</v>
      </c>
      <c r="O3905" s="60">
        <v>7</v>
      </c>
    </row>
    <row r="3906" spans="1:15" x14ac:dyDescent="0.2">
      <c r="A3906" s="60" t="s">
        <v>11431</v>
      </c>
      <c r="B3906" s="60" t="s">
        <v>2785</v>
      </c>
      <c r="C3906" s="60">
        <v>61</v>
      </c>
      <c r="D3906" s="60" t="s">
        <v>50</v>
      </c>
      <c r="E3906" s="60" t="s">
        <v>11432</v>
      </c>
      <c r="F3906" s="60">
        <v>-8587</v>
      </c>
      <c r="G3906" s="60" t="s">
        <v>29</v>
      </c>
      <c r="H3906" s="60" t="s">
        <v>71</v>
      </c>
      <c r="I3906" s="60">
        <v>47316.83</v>
      </c>
      <c r="J3906" s="60" t="s">
        <v>9280</v>
      </c>
      <c r="K3906" s="60" t="s">
        <v>118</v>
      </c>
      <c r="L3906" s="60" t="s">
        <v>32</v>
      </c>
      <c r="M3906" s="60">
        <v>3.2</v>
      </c>
      <c r="N3906" s="60" t="s">
        <v>24</v>
      </c>
      <c r="O3906" s="60">
        <v>5</v>
      </c>
    </row>
    <row r="3907" spans="1:15" x14ac:dyDescent="0.2">
      <c r="A3907" s="60" t="s">
        <v>11433</v>
      </c>
      <c r="B3907" s="60" t="s">
        <v>962</v>
      </c>
      <c r="C3907" s="60">
        <v>52</v>
      </c>
      <c r="D3907" s="60" t="s">
        <v>50</v>
      </c>
      <c r="E3907" s="60" t="s">
        <v>11434</v>
      </c>
      <c r="F3907" s="60">
        <v>-5645</v>
      </c>
      <c r="G3907" s="60" t="s">
        <v>37</v>
      </c>
      <c r="H3907" s="60" t="s">
        <v>20</v>
      </c>
      <c r="I3907" s="60">
        <v>152289.15</v>
      </c>
      <c r="J3907" s="60" t="s">
        <v>3692</v>
      </c>
      <c r="K3907" s="60" t="s">
        <v>127</v>
      </c>
      <c r="L3907" s="60" t="s">
        <v>56</v>
      </c>
      <c r="M3907" s="60">
        <v>2.29</v>
      </c>
      <c r="N3907" s="60" t="s">
        <v>24</v>
      </c>
      <c r="O3907" s="60">
        <v>24</v>
      </c>
    </row>
    <row r="3908" spans="1:15" x14ac:dyDescent="0.2">
      <c r="A3908" s="60" t="s">
        <v>11435</v>
      </c>
      <c r="B3908" s="60" t="s">
        <v>7133</v>
      </c>
      <c r="C3908" s="60">
        <v>38</v>
      </c>
      <c r="D3908" s="60" t="s">
        <v>17</v>
      </c>
      <c r="E3908" s="60" t="s">
        <v>7134</v>
      </c>
      <c r="F3908" s="60">
        <v>-9141</v>
      </c>
      <c r="G3908" s="60" t="s">
        <v>52</v>
      </c>
      <c r="H3908" s="60" t="s">
        <v>71</v>
      </c>
      <c r="I3908" s="60">
        <v>109821.24</v>
      </c>
      <c r="J3908" s="60" t="s">
        <v>3844</v>
      </c>
      <c r="K3908" s="60" t="s">
        <v>136</v>
      </c>
      <c r="L3908" s="60" t="s">
        <v>56</v>
      </c>
      <c r="M3908" s="60">
        <v>2.2799999999999998</v>
      </c>
      <c r="N3908" s="60" t="s">
        <v>41</v>
      </c>
      <c r="O3908" s="60">
        <v>34</v>
      </c>
    </row>
    <row r="3909" spans="1:15" x14ac:dyDescent="0.2">
      <c r="A3909" s="60" t="s">
        <v>11436</v>
      </c>
      <c r="B3909" s="60" t="s">
        <v>1851</v>
      </c>
      <c r="C3909" s="60">
        <v>38</v>
      </c>
      <c r="D3909" s="60" t="s">
        <v>50</v>
      </c>
      <c r="E3909" s="60" t="s">
        <v>11437</v>
      </c>
      <c r="F3909" s="60">
        <v>-8656</v>
      </c>
      <c r="G3909" s="60" t="s">
        <v>116</v>
      </c>
      <c r="H3909" s="60" t="s">
        <v>53</v>
      </c>
      <c r="I3909" s="60">
        <v>60018.78</v>
      </c>
      <c r="J3909" s="60" t="s">
        <v>11438</v>
      </c>
      <c r="K3909" s="60" t="s">
        <v>127</v>
      </c>
      <c r="L3909" s="60" t="s">
        <v>32</v>
      </c>
      <c r="M3909" s="60">
        <v>2.35</v>
      </c>
      <c r="N3909" s="60" t="s">
        <v>33</v>
      </c>
      <c r="O3909" s="60">
        <v>33</v>
      </c>
    </row>
    <row r="3910" spans="1:15" x14ac:dyDescent="0.2">
      <c r="A3910" s="60" t="s">
        <v>11439</v>
      </c>
      <c r="B3910" s="60" t="s">
        <v>3164</v>
      </c>
      <c r="C3910" s="60">
        <v>25</v>
      </c>
      <c r="D3910" s="60" t="s">
        <v>27</v>
      </c>
      <c r="E3910" s="60" t="s">
        <v>11440</v>
      </c>
      <c r="F3910" s="60">
        <v>-3171</v>
      </c>
      <c r="G3910" s="60" t="s">
        <v>85</v>
      </c>
      <c r="H3910" s="60" t="s">
        <v>79</v>
      </c>
      <c r="I3910" s="60">
        <v>88394.67</v>
      </c>
      <c r="J3910" s="60" t="s">
        <v>3684</v>
      </c>
      <c r="K3910" s="60" t="s">
        <v>47</v>
      </c>
      <c r="L3910" s="60" t="s">
        <v>73</v>
      </c>
      <c r="M3910" s="60">
        <v>3.98</v>
      </c>
      <c r="N3910" s="60" t="s">
        <v>57</v>
      </c>
      <c r="O3910" s="60">
        <v>6</v>
      </c>
    </row>
    <row r="3911" spans="1:15" x14ac:dyDescent="0.2">
      <c r="A3911" s="60" t="s">
        <v>11441</v>
      </c>
      <c r="B3911" s="60" t="s">
        <v>1690</v>
      </c>
      <c r="C3911" s="60">
        <v>54</v>
      </c>
      <c r="D3911" s="60" t="s">
        <v>17</v>
      </c>
      <c r="E3911" s="60" t="s">
        <v>11442</v>
      </c>
      <c r="F3911" s="60">
        <v>-10785</v>
      </c>
      <c r="G3911" s="60" t="s">
        <v>99</v>
      </c>
      <c r="H3911" s="60" t="s">
        <v>71</v>
      </c>
      <c r="I3911" s="60">
        <v>164579.92000000001</v>
      </c>
      <c r="J3911" s="60" t="s">
        <v>2980</v>
      </c>
      <c r="K3911" s="60" t="s">
        <v>55</v>
      </c>
      <c r="L3911" s="60" t="s">
        <v>56</v>
      </c>
      <c r="M3911" s="60">
        <v>3.9</v>
      </c>
      <c r="N3911" s="60" t="s">
        <v>24</v>
      </c>
      <c r="O3911" s="60">
        <v>28</v>
      </c>
    </row>
    <row r="3912" spans="1:15" x14ac:dyDescent="0.2">
      <c r="A3912" s="60" t="s">
        <v>11443</v>
      </c>
      <c r="B3912" s="60" t="s">
        <v>6190</v>
      </c>
      <c r="C3912" s="60">
        <v>35</v>
      </c>
      <c r="D3912" s="60" t="s">
        <v>50</v>
      </c>
      <c r="E3912" s="60" t="s">
        <v>11444</v>
      </c>
      <c r="F3912" s="60">
        <v>-5481</v>
      </c>
      <c r="G3912" s="60" t="s">
        <v>78</v>
      </c>
      <c r="H3912" s="60" t="s">
        <v>20</v>
      </c>
      <c r="I3912" s="60">
        <v>46454.52</v>
      </c>
      <c r="J3912" s="60" t="s">
        <v>8475</v>
      </c>
      <c r="K3912" s="60" t="s">
        <v>136</v>
      </c>
      <c r="L3912" s="60" t="s">
        <v>56</v>
      </c>
      <c r="M3912" s="60">
        <v>3.65</v>
      </c>
      <c r="N3912" s="60" t="s">
        <v>74</v>
      </c>
      <c r="O3912" s="60">
        <v>31</v>
      </c>
    </row>
    <row r="3913" spans="1:15" x14ac:dyDescent="0.2">
      <c r="A3913" s="60" t="s">
        <v>11445</v>
      </c>
      <c r="B3913" s="60" t="s">
        <v>9273</v>
      </c>
      <c r="C3913" s="60">
        <v>28</v>
      </c>
      <c r="D3913" s="60" t="s">
        <v>27</v>
      </c>
      <c r="E3913" s="60" t="s">
        <v>11446</v>
      </c>
      <c r="F3913" s="60">
        <v>-2533</v>
      </c>
      <c r="G3913" s="60" t="s">
        <v>78</v>
      </c>
      <c r="H3913" s="60" t="s">
        <v>144</v>
      </c>
      <c r="I3913" s="60">
        <v>174818.98</v>
      </c>
      <c r="J3913" s="60" t="s">
        <v>5101</v>
      </c>
      <c r="K3913" s="60" t="s">
        <v>47</v>
      </c>
      <c r="L3913" s="60" t="s">
        <v>56</v>
      </c>
      <c r="M3913" s="60">
        <v>1.26</v>
      </c>
      <c r="N3913" s="60" t="s">
        <v>33</v>
      </c>
      <c r="O3913" s="60">
        <v>20</v>
      </c>
    </row>
    <row r="3914" spans="1:15" x14ac:dyDescent="0.2">
      <c r="A3914" s="60" t="s">
        <v>11447</v>
      </c>
      <c r="B3914" s="60" t="s">
        <v>11309</v>
      </c>
      <c r="C3914" s="60">
        <v>38</v>
      </c>
      <c r="D3914" s="60" t="s">
        <v>27</v>
      </c>
      <c r="E3914" s="60" t="s">
        <v>11448</v>
      </c>
      <c r="F3914" s="60">
        <v>-3655</v>
      </c>
      <c r="G3914" s="60" t="s">
        <v>85</v>
      </c>
      <c r="H3914" s="60" t="s">
        <v>194</v>
      </c>
      <c r="I3914" s="60">
        <v>127631.26</v>
      </c>
      <c r="J3914" s="60" t="s">
        <v>9988</v>
      </c>
      <c r="K3914" s="60" t="s">
        <v>22</v>
      </c>
      <c r="L3914" s="60" t="s">
        <v>23</v>
      </c>
      <c r="M3914" s="60">
        <v>1.1100000000000001</v>
      </c>
      <c r="N3914" s="60" t="s">
        <v>74</v>
      </c>
      <c r="O3914" s="60">
        <v>5</v>
      </c>
    </row>
    <row r="3915" spans="1:15" x14ac:dyDescent="0.2">
      <c r="A3915" s="60" t="s">
        <v>11449</v>
      </c>
      <c r="B3915" s="60" t="s">
        <v>5438</v>
      </c>
      <c r="C3915" s="60">
        <v>25</v>
      </c>
      <c r="D3915" s="60" t="s">
        <v>17</v>
      </c>
      <c r="E3915" s="60" t="s">
        <v>11450</v>
      </c>
      <c r="F3915" s="60">
        <v>-4133</v>
      </c>
      <c r="G3915" s="60" t="s">
        <v>116</v>
      </c>
      <c r="H3915" s="60" t="s">
        <v>20</v>
      </c>
      <c r="I3915" s="60">
        <v>120371.4</v>
      </c>
      <c r="J3915" s="60" t="s">
        <v>3828</v>
      </c>
      <c r="K3915" s="60" t="s">
        <v>22</v>
      </c>
      <c r="L3915" s="60" t="s">
        <v>23</v>
      </c>
      <c r="M3915" s="60">
        <v>1.37</v>
      </c>
      <c r="N3915" s="60" t="s">
        <v>24</v>
      </c>
      <c r="O3915" s="60">
        <v>36</v>
      </c>
    </row>
    <row r="3916" spans="1:15" x14ac:dyDescent="0.2">
      <c r="A3916" s="60" t="s">
        <v>11451</v>
      </c>
      <c r="B3916" s="60" t="s">
        <v>8420</v>
      </c>
      <c r="C3916" s="60">
        <v>44</v>
      </c>
      <c r="D3916" s="60" t="s">
        <v>17</v>
      </c>
      <c r="E3916" s="60" t="s">
        <v>11452</v>
      </c>
      <c r="F3916" s="60">
        <v>-4033</v>
      </c>
      <c r="G3916" s="60" t="s">
        <v>52</v>
      </c>
      <c r="H3916" s="60" t="s">
        <v>53</v>
      </c>
      <c r="I3916" s="60">
        <v>102580.29</v>
      </c>
      <c r="J3916" s="60" t="s">
        <v>11453</v>
      </c>
      <c r="K3916" s="60" t="s">
        <v>55</v>
      </c>
      <c r="L3916" s="60" t="s">
        <v>73</v>
      </c>
      <c r="M3916" s="60">
        <v>2.15</v>
      </c>
      <c r="N3916" s="60" t="s">
        <v>41</v>
      </c>
      <c r="O3916" s="60">
        <v>26</v>
      </c>
    </row>
    <row r="3917" spans="1:15" x14ac:dyDescent="0.2">
      <c r="A3917" s="60" t="s">
        <v>11454</v>
      </c>
      <c r="B3917" s="60" t="s">
        <v>2566</v>
      </c>
      <c r="C3917" s="60">
        <v>46</v>
      </c>
      <c r="D3917" s="60" t="s">
        <v>27</v>
      </c>
      <c r="E3917" s="60" t="s">
        <v>11455</v>
      </c>
      <c r="F3917" s="60">
        <v>-7889</v>
      </c>
      <c r="G3917" s="60" t="s">
        <v>29</v>
      </c>
      <c r="H3917" s="60" t="s">
        <v>20</v>
      </c>
      <c r="I3917" s="60">
        <v>118144.41</v>
      </c>
      <c r="J3917" s="60" t="s">
        <v>8286</v>
      </c>
      <c r="K3917" s="60" t="s">
        <v>62</v>
      </c>
      <c r="L3917" s="60" t="s">
        <v>32</v>
      </c>
      <c r="M3917" s="60">
        <v>1.83</v>
      </c>
      <c r="N3917" s="60" t="s">
        <v>41</v>
      </c>
      <c r="O3917" s="60">
        <v>21</v>
      </c>
    </row>
    <row r="3918" spans="1:15" x14ac:dyDescent="0.2">
      <c r="A3918" s="60" t="s">
        <v>11456</v>
      </c>
      <c r="B3918" s="60" t="s">
        <v>3611</v>
      </c>
      <c r="C3918" s="60">
        <v>50</v>
      </c>
      <c r="D3918" s="60" t="s">
        <v>50</v>
      </c>
      <c r="E3918" s="60" t="s">
        <v>11457</v>
      </c>
      <c r="F3918" s="60">
        <v>-3696</v>
      </c>
      <c r="G3918" s="60" t="s">
        <v>116</v>
      </c>
      <c r="H3918" s="60" t="s">
        <v>20</v>
      </c>
      <c r="I3918" s="60">
        <v>101900.95</v>
      </c>
      <c r="J3918" s="60" t="s">
        <v>1812</v>
      </c>
      <c r="K3918" s="60" t="s">
        <v>136</v>
      </c>
      <c r="L3918" s="60" t="s">
        <v>32</v>
      </c>
      <c r="M3918" s="60">
        <v>3.79</v>
      </c>
      <c r="N3918" s="60" t="s">
        <v>57</v>
      </c>
      <c r="O3918" s="60">
        <v>0</v>
      </c>
    </row>
    <row r="3919" spans="1:15" x14ac:dyDescent="0.2">
      <c r="A3919" s="60" t="s">
        <v>11458</v>
      </c>
      <c r="B3919" s="60" t="s">
        <v>11459</v>
      </c>
      <c r="C3919" s="60">
        <v>36</v>
      </c>
      <c r="D3919" s="60" t="s">
        <v>17</v>
      </c>
      <c r="E3919" s="60" t="s">
        <v>11460</v>
      </c>
      <c r="F3919" s="60">
        <v>-8140</v>
      </c>
      <c r="G3919" s="60" t="s">
        <v>29</v>
      </c>
      <c r="H3919" s="60" t="s">
        <v>71</v>
      </c>
      <c r="I3919" s="60">
        <v>117151.74</v>
      </c>
      <c r="J3919" s="60" t="s">
        <v>1350</v>
      </c>
      <c r="K3919" s="60" t="s">
        <v>127</v>
      </c>
      <c r="L3919" s="60" t="s">
        <v>56</v>
      </c>
      <c r="M3919" s="60">
        <v>3.17</v>
      </c>
      <c r="N3919" s="60" t="s">
        <v>74</v>
      </c>
      <c r="O3919" s="60">
        <v>8</v>
      </c>
    </row>
    <row r="3920" spans="1:15" x14ac:dyDescent="0.2">
      <c r="A3920" s="60" t="s">
        <v>11461</v>
      </c>
      <c r="B3920" s="60" t="s">
        <v>8648</v>
      </c>
      <c r="C3920" s="60">
        <v>48</v>
      </c>
      <c r="D3920" s="60" t="s">
        <v>17</v>
      </c>
      <c r="E3920" s="60" t="s">
        <v>11462</v>
      </c>
      <c r="F3920" s="60">
        <v>-8322</v>
      </c>
      <c r="G3920" s="60" t="s">
        <v>52</v>
      </c>
      <c r="H3920" s="60" t="s">
        <v>38</v>
      </c>
      <c r="I3920" s="60">
        <v>161484.38</v>
      </c>
      <c r="J3920" s="60" t="s">
        <v>4816</v>
      </c>
      <c r="K3920" s="60" t="s">
        <v>40</v>
      </c>
      <c r="L3920" s="60" t="s">
        <v>56</v>
      </c>
      <c r="M3920" s="60">
        <v>3.7</v>
      </c>
      <c r="N3920" s="60" t="s">
        <v>57</v>
      </c>
      <c r="O3920" s="60">
        <v>40</v>
      </c>
    </row>
    <row r="3921" spans="1:15" x14ac:dyDescent="0.2">
      <c r="A3921" s="60" t="s">
        <v>11463</v>
      </c>
      <c r="B3921" s="60" t="s">
        <v>10888</v>
      </c>
      <c r="C3921" s="60">
        <v>46</v>
      </c>
      <c r="D3921" s="60" t="s">
        <v>50</v>
      </c>
      <c r="E3921" s="60" t="s">
        <v>11464</v>
      </c>
      <c r="F3921" s="60">
        <v>-9103</v>
      </c>
      <c r="G3921" s="60" t="s">
        <v>37</v>
      </c>
      <c r="H3921" s="60" t="s">
        <v>38</v>
      </c>
      <c r="I3921" s="60">
        <v>100238.27</v>
      </c>
      <c r="J3921" s="60" t="s">
        <v>7739</v>
      </c>
      <c r="K3921" s="60" t="s">
        <v>62</v>
      </c>
      <c r="L3921" s="60" t="s">
        <v>56</v>
      </c>
      <c r="M3921" s="60">
        <v>2.96</v>
      </c>
      <c r="N3921" s="60" t="s">
        <v>41</v>
      </c>
      <c r="O3921" s="60">
        <v>13</v>
      </c>
    </row>
    <row r="3922" spans="1:15" x14ac:dyDescent="0.2">
      <c r="A3922" s="60" t="s">
        <v>11465</v>
      </c>
      <c r="B3922" s="60" t="s">
        <v>11466</v>
      </c>
      <c r="C3922" s="60">
        <v>62</v>
      </c>
      <c r="D3922" s="60" t="s">
        <v>17</v>
      </c>
      <c r="E3922" s="60" t="s">
        <v>11467</v>
      </c>
      <c r="F3922" s="60">
        <v>-7023</v>
      </c>
      <c r="G3922" s="60" t="s">
        <v>45</v>
      </c>
      <c r="H3922" s="60" t="s">
        <v>66</v>
      </c>
      <c r="I3922" s="60">
        <v>111049.32</v>
      </c>
      <c r="J3922" s="60" t="s">
        <v>4493</v>
      </c>
      <c r="K3922" s="60" t="s">
        <v>47</v>
      </c>
      <c r="L3922" s="60" t="s">
        <v>56</v>
      </c>
      <c r="M3922" s="60">
        <v>1.94</v>
      </c>
      <c r="N3922" s="60" t="s">
        <v>24</v>
      </c>
      <c r="O3922" s="60">
        <v>36</v>
      </c>
    </row>
    <row r="3923" spans="1:15" x14ac:dyDescent="0.2">
      <c r="A3923" s="60" t="s">
        <v>11468</v>
      </c>
      <c r="B3923" s="60" t="s">
        <v>11295</v>
      </c>
      <c r="C3923" s="60">
        <v>51</v>
      </c>
      <c r="D3923" s="60" t="s">
        <v>50</v>
      </c>
      <c r="E3923" s="60" t="s">
        <v>11469</v>
      </c>
      <c r="F3923" s="60">
        <v>-4952</v>
      </c>
      <c r="G3923" s="60" t="s">
        <v>29</v>
      </c>
      <c r="H3923" s="60" t="s">
        <v>79</v>
      </c>
      <c r="I3923" s="60">
        <v>116546.46</v>
      </c>
      <c r="J3923" s="60" t="s">
        <v>3174</v>
      </c>
      <c r="K3923" s="60" t="s">
        <v>62</v>
      </c>
      <c r="L3923" s="60" t="s">
        <v>56</v>
      </c>
      <c r="M3923" s="60">
        <v>1.21</v>
      </c>
      <c r="N3923" s="60" t="s">
        <v>24</v>
      </c>
      <c r="O3923" s="60">
        <v>34</v>
      </c>
    </row>
    <row r="3924" spans="1:15" x14ac:dyDescent="0.2">
      <c r="A3924" s="60" t="s">
        <v>11470</v>
      </c>
      <c r="B3924" s="60" t="s">
        <v>6792</v>
      </c>
      <c r="C3924" s="60">
        <v>47</v>
      </c>
      <c r="D3924" s="60" t="s">
        <v>27</v>
      </c>
      <c r="E3924" s="60" t="s">
        <v>11471</v>
      </c>
      <c r="F3924" s="60">
        <v>-8721</v>
      </c>
      <c r="G3924" s="60" t="s">
        <v>78</v>
      </c>
      <c r="H3924" s="60" t="s">
        <v>71</v>
      </c>
      <c r="I3924" s="60">
        <v>176092.37</v>
      </c>
      <c r="J3924" s="60" t="s">
        <v>7658</v>
      </c>
      <c r="K3924" s="60" t="s">
        <v>47</v>
      </c>
      <c r="L3924" s="60" t="s">
        <v>32</v>
      </c>
      <c r="M3924" s="60">
        <v>1.27</v>
      </c>
      <c r="N3924" s="60" t="s">
        <v>24</v>
      </c>
      <c r="O3924" s="60">
        <v>0</v>
      </c>
    </row>
    <row r="3925" spans="1:15" x14ac:dyDescent="0.2">
      <c r="A3925" s="60" t="s">
        <v>11472</v>
      </c>
      <c r="B3925" s="60" t="s">
        <v>2187</v>
      </c>
      <c r="C3925" s="60">
        <v>54</v>
      </c>
      <c r="D3925" s="60" t="s">
        <v>50</v>
      </c>
      <c r="E3925" s="60" t="s">
        <v>11473</v>
      </c>
      <c r="F3925" s="60">
        <v>-5212</v>
      </c>
      <c r="G3925" s="60" t="s">
        <v>85</v>
      </c>
      <c r="H3925" s="60" t="s">
        <v>20</v>
      </c>
      <c r="I3925" s="60">
        <v>163653.28</v>
      </c>
      <c r="J3925" s="60" t="s">
        <v>2780</v>
      </c>
      <c r="K3925" s="60" t="s">
        <v>55</v>
      </c>
      <c r="L3925" s="60" t="s">
        <v>73</v>
      </c>
      <c r="M3925" s="60">
        <v>2.33</v>
      </c>
      <c r="N3925" s="60" t="s">
        <v>41</v>
      </c>
      <c r="O3925" s="60">
        <v>25</v>
      </c>
    </row>
    <row r="3926" spans="1:15" x14ac:dyDescent="0.2">
      <c r="A3926" s="60" t="s">
        <v>11474</v>
      </c>
      <c r="B3926" s="60" t="s">
        <v>3611</v>
      </c>
      <c r="C3926" s="60">
        <v>35</v>
      </c>
      <c r="D3926" s="60" t="s">
        <v>27</v>
      </c>
      <c r="E3926" s="60" t="s">
        <v>11475</v>
      </c>
      <c r="F3926" s="60">
        <v>-5911</v>
      </c>
      <c r="G3926" s="60" t="s">
        <v>94</v>
      </c>
      <c r="H3926" s="60" t="s">
        <v>144</v>
      </c>
      <c r="I3926" s="60">
        <v>98602.38</v>
      </c>
      <c r="J3926" s="60" t="s">
        <v>659</v>
      </c>
      <c r="K3926" s="60" t="s">
        <v>127</v>
      </c>
      <c r="L3926" s="60" t="s">
        <v>23</v>
      </c>
      <c r="M3926" s="60">
        <v>4.33</v>
      </c>
      <c r="N3926" s="60" t="s">
        <v>57</v>
      </c>
      <c r="O3926" s="60">
        <v>0</v>
      </c>
    </row>
    <row r="3927" spans="1:15" x14ac:dyDescent="0.2">
      <c r="A3927" s="60" t="s">
        <v>11476</v>
      </c>
      <c r="B3927" s="60" t="s">
        <v>6756</v>
      </c>
      <c r="C3927" s="60">
        <v>34</v>
      </c>
      <c r="D3927" s="60" t="s">
        <v>17</v>
      </c>
      <c r="E3927" s="60" t="s">
        <v>11477</v>
      </c>
      <c r="F3927" s="60">
        <v>-7713</v>
      </c>
      <c r="G3927" s="60" t="s">
        <v>116</v>
      </c>
      <c r="H3927" s="60" t="s">
        <v>30</v>
      </c>
      <c r="I3927" s="60">
        <v>147074.76999999999</v>
      </c>
      <c r="J3927" s="60" t="s">
        <v>4590</v>
      </c>
      <c r="K3927" s="60" t="s">
        <v>127</v>
      </c>
      <c r="L3927" s="60" t="s">
        <v>23</v>
      </c>
      <c r="M3927" s="60">
        <v>3.25</v>
      </c>
      <c r="N3927" s="60" t="s">
        <v>41</v>
      </c>
      <c r="O3927" s="60">
        <v>19</v>
      </c>
    </row>
    <row r="3928" spans="1:15" x14ac:dyDescent="0.2">
      <c r="A3928" s="60" t="s">
        <v>11478</v>
      </c>
      <c r="B3928" s="60" t="s">
        <v>2978</v>
      </c>
      <c r="C3928" s="60">
        <v>62</v>
      </c>
      <c r="D3928" s="60" t="s">
        <v>17</v>
      </c>
      <c r="E3928" s="60" t="s">
        <v>11479</v>
      </c>
      <c r="F3928" s="60">
        <v>-9117</v>
      </c>
      <c r="G3928" s="60" t="s">
        <v>94</v>
      </c>
      <c r="H3928" s="60" t="s">
        <v>71</v>
      </c>
      <c r="I3928" s="60">
        <v>51211.360000000001</v>
      </c>
      <c r="J3928" s="60" t="s">
        <v>1504</v>
      </c>
      <c r="K3928" s="60" t="s">
        <v>55</v>
      </c>
      <c r="L3928" s="60" t="s">
        <v>73</v>
      </c>
      <c r="M3928" s="60">
        <v>3.44</v>
      </c>
      <c r="N3928" s="60" t="s">
        <v>33</v>
      </c>
      <c r="O3928" s="60">
        <v>37</v>
      </c>
    </row>
    <row r="3929" spans="1:15" x14ac:dyDescent="0.2">
      <c r="A3929" s="60" t="s">
        <v>11480</v>
      </c>
      <c r="B3929" s="60" t="s">
        <v>6991</v>
      </c>
      <c r="C3929" s="60">
        <v>38</v>
      </c>
      <c r="D3929" s="60" t="s">
        <v>27</v>
      </c>
      <c r="E3929" s="60" t="s">
        <v>11481</v>
      </c>
      <c r="F3929" s="60">
        <v>-3301</v>
      </c>
      <c r="G3929" s="60" t="s">
        <v>52</v>
      </c>
      <c r="H3929" s="60" t="s">
        <v>194</v>
      </c>
      <c r="I3929" s="60">
        <v>50133.56</v>
      </c>
      <c r="J3929" s="60" t="s">
        <v>783</v>
      </c>
      <c r="K3929" s="60" t="s">
        <v>104</v>
      </c>
      <c r="L3929" s="60" t="s">
        <v>56</v>
      </c>
      <c r="M3929" s="60">
        <v>1.71</v>
      </c>
      <c r="N3929" s="60" t="s">
        <v>74</v>
      </c>
      <c r="O3929" s="60">
        <v>32</v>
      </c>
    </row>
    <row r="3930" spans="1:15" x14ac:dyDescent="0.2">
      <c r="A3930" s="60" t="s">
        <v>11482</v>
      </c>
      <c r="B3930" s="60" t="s">
        <v>8845</v>
      </c>
      <c r="C3930" s="60">
        <v>32</v>
      </c>
      <c r="D3930" s="60" t="s">
        <v>17</v>
      </c>
      <c r="E3930" s="60" t="s">
        <v>11483</v>
      </c>
      <c r="F3930" s="60">
        <v>-3226</v>
      </c>
      <c r="G3930" s="60" t="s">
        <v>99</v>
      </c>
      <c r="H3930" s="60" t="s">
        <v>53</v>
      </c>
      <c r="I3930" s="60">
        <v>157839.91</v>
      </c>
      <c r="J3930" s="60" t="s">
        <v>11484</v>
      </c>
      <c r="K3930" s="60" t="s">
        <v>104</v>
      </c>
      <c r="L3930" s="60" t="s">
        <v>56</v>
      </c>
      <c r="M3930" s="60">
        <v>2.8</v>
      </c>
      <c r="N3930" s="60" t="s">
        <v>74</v>
      </c>
      <c r="O3930" s="60">
        <v>39</v>
      </c>
    </row>
    <row r="3931" spans="1:15" x14ac:dyDescent="0.2">
      <c r="A3931" s="60" t="s">
        <v>11485</v>
      </c>
      <c r="B3931" s="60" t="s">
        <v>1822</v>
      </c>
      <c r="C3931" s="60">
        <v>51</v>
      </c>
      <c r="D3931" s="60" t="s">
        <v>27</v>
      </c>
      <c r="E3931" s="60" t="s">
        <v>11486</v>
      </c>
      <c r="F3931" s="60">
        <v>-5806</v>
      </c>
      <c r="G3931" s="60" t="s">
        <v>37</v>
      </c>
      <c r="H3931" s="60" t="s">
        <v>38</v>
      </c>
      <c r="I3931" s="60">
        <v>117978.97</v>
      </c>
      <c r="J3931" s="60" t="s">
        <v>2310</v>
      </c>
      <c r="K3931" s="60" t="s">
        <v>55</v>
      </c>
      <c r="L3931" s="60" t="s">
        <v>23</v>
      </c>
      <c r="M3931" s="60">
        <v>2.91</v>
      </c>
      <c r="N3931" s="60" t="s">
        <v>74</v>
      </c>
      <c r="O3931" s="60">
        <v>33</v>
      </c>
    </row>
    <row r="3932" spans="1:15" x14ac:dyDescent="0.2">
      <c r="A3932" s="60" t="s">
        <v>11487</v>
      </c>
      <c r="B3932" s="60" t="s">
        <v>10669</v>
      </c>
      <c r="C3932" s="60">
        <v>64</v>
      </c>
      <c r="D3932" s="60" t="s">
        <v>27</v>
      </c>
      <c r="E3932" s="60" t="s">
        <v>11488</v>
      </c>
      <c r="F3932" s="60">
        <v>-5524</v>
      </c>
      <c r="G3932" s="60" t="s">
        <v>19</v>
      </c>
      <c r="H3932" s="60" t="s">
        <v>20</v>
      </c>
      <c r="I3932" s="60">
        <v>119480.25</v>
      </c>
      <c r="J3932" s="60" t="s">
        <v>4705</v>
      </c>
      <c r="K3932" s="60" t="s">
        <v>22</v>
      </c>
      <c r="L3932" s="60" t="s">
        <v>73</v>
      </c>
      <c r="M3932" s="60">
        <v>1.1399999999999999</v>
      </c>
      <c r="N3932" s="60" t="s">
        <v>33</v>
      </c>
      <c r="O3932" s="60">
        <v>24</v>
      </c>
    </row>
    <row r="3933" spans="1:15" x14ac:dyDescent="0.2">
      <c r="A3933" s="60" t="s">
        <v>11489</v>
      </c>
      <c r="B3933" s="60" t="s">
        <v>820</v>
      </c>
      <c r="C3933" s="60">
        <v>27</v>
      </c>
      <c r="D3933" s="60" t="s">
        <v>50</v>
      </c>
      <c r="E3933" s="60" t="s">
        <v>11490</v>
      </c>
      <c r="F3933" s="60">
        <v>-9597</v>
      </c>
      <c r="G3933" s="60" t="s">
        <v>116</v>
      </c>
      <c r="H3933" s="60" t="s">
        <v>71</v>
      </c>
      <c r="I3933" s="60">
        <v>75429.72</v>
      </c>
      <c r="J3933" s="60" t="s">
        <v>3130</v>
      </c>
      <c r="K3933" s="60" t="s">
        <v>62</v>
      </c>
      <c r="L3933" s="60" t="s">
        <v>73</v>
      </c>
      <c r="M3933" s="60">
        <v>2.2000000000000002</v>
      </c>
      <c r="N3933" s="60" t="s">
        <v>74</v>
      </c>
      <c r="O3933" s="60">
        <v>11</v>
      </c>
    </row>
    <row r="3934" spans="1:15" x14ac:dyDescent="0.2">
      <c r="A3934" s="60" t="s">
        <v>11491</v>
      </c>
      <c r="B3934" s="60" t="s">
        <v>2337</v>
      </c>
      <c r="C3934" s="60">
        <v>43</v>
      </c>
      <c r="D3934" s="60" t="s">
        <v>50</v>
      </c>
      <c r="E3934" s="60" t="s">
        <v>11492</v>
      </c>
      <c r="F3934" s="60">
        <v>-6741</v>
      </c>
      <c r="G3934" s="60" t="s">
        <v>52</v>
      </c>
      <c r="H3934" s="60" t="s">
        <v>71</v>
      </c>
      <c r="I3934" s="60">
        <v>85596.479999999996</v>
      </c>
      <c r="J3934" s="60" t="s">
        <v>2197</v>
      </c>
      <c r="K3934" s="60" t="s">
        <v>104</v>
      </c>
      <c r="L3934" s="60" t="s">
        <v>32</v>
      </c>
      <c r="M3934" s="60">
        <v>1.0900000000000001</v>
      </c>
      <c r="N3934" s="60" t="s">
        <v>24</v>
      </c>
      <c r="O3934" s="60">
        <v>24</v>
      </c>
    </row>
    <row r="3935" spans="1:15" x14ac:dyDescent="0.2">
      <c r="A3935" s="60" t="s">
        <v>11493</v>
      </c>
      <c r="B3935" s="60" t="s">
        <v>11494</v>
      </c>
      <c r="C3935" s="60">
        <v>54</v>
      </c>
      <c r="D3935" s="60" t="s">
        <v>50</v>
      </c>
      <c r="E3935" s="60" t="s">
        <v>11495</v>
      </c>
      <c r="F3935" s="60">
        <v>-8682</v>
      </c>
      <c r="G3935" s="60" t="s">
        <v>37</v>
      </c>
      <c r="H3935" s="60" t="s">
        <v>144</v>
      </c>
      <c r="I3935" s="60">
        <v>42903.17</v>
      </c>
      <c r="J3935" s="60" t="s">
        <v>968</v>
      </c>
      <c r="K3935" s="60" t="s">
        <v>81</v>
      </c>
      <c r="L3935" s="60" t="s">
        <v>32</v>
      </c>
      <c r="M3935" s="60">
        <v>2.2999999999999998</v>
      </c>
      <c r="N3935" s="60" t="s">
        <v>33</v>
      </c>
      <c r="O3935" s="60">
        <v>0</v>
      </c>
    </row>
    <row r="3936" spans="1:15" x14ac:dyDescent="0.2">
      <c r="A3936" s="60" t="s">
        <v>11496</v>
      </c>
      <c r="B3936" s="60" t="s">
        <v>634</v>
      </c>
      <c r="C3936" s="60">
        <v>27</v>
      </c>
      <c r="D3936" s="60" t="s">
        <v>50</v>
      </c>
      <c r="E3936" s="60" t="s">
        <v>11497</v>
      </c>
      <c r="F3936" s="60">
        <v>-6196</v>
      </c>
      <c r="G3936" s="60" t="s">
        <v>94</v>
      </c>
      <c r="H3936" s="60" t="s">
        <v>144</v>
      </c>
      <c r="I3936" s="60">
        <v>152024.59</v>
      </c>
      <c r="J3936" s="60" t="s">
        <v>7301</v>
      </c>
      <c r="K3936" s="60" t="s">
        <v>104</v>
      </c>
      <c r="L3936" s="60" t="s">
        <v>56</v>
      </c>
      <c r="M3936" s="60">
        <v>4.38</v>
      </c>
      <c r="N3936" s="60" t="s">
        <v>41</v>
      </c>
      <c r="O3936" s="60">
        <v>31</v>
      </c>
    </row>
    <row r="3937" spans="1:15" x14ac:dyDescent="0.2">
      <c r="A3937" s="60" t="s">
        <v>11498</v>
      </c>
      <c r="B3937" s="60" t="s">
        <v>423</v>
      </c>
      <c r="C3937" s="60">
        <v>28</v>
      </c>
      <c r="D3937" s="60" t="s">
        <v>27</v>
      </c>
      <c r="E3937" s="60" t="s">
        <v>11499</v>
      </c>
      <c r="F3937" s="60">
        <v>-7287</v>
      </c>
      <c r="G3937" s="60" t="s">
        <v>78</v>
      </c>
      <c r="H3937" s="60" t="s">
        <v>194</v>
      </c>
      <c r="I3937" s="60">
        <v>172492.3</v>
      </c>
      <c r="J3937" s="60" t="s">
        <v>4003</v>
      </c>
      <c r="K3937" s="60" t="s">
        <v>118</v>
      </c>
      <c r="L3937" s="60" t="s">
        <v>56</v>
      </c>
      <c r="M3937" s="60">
        <v>2.1</v>
      </c>
      <c r="N3937" s="60" t="s">
        <v>57</v>
      </c>
      <c r="O3937" s="60">
        <v>4</v>
      </c>
    </row>
    <row r="3938" spans="1:15" x14ac:dyDescent="0.2">
      <c r="A3938" s="60" t="s">
        <v>11500</v>
      </c>
      <c r="B3938" s="60" t="s">
        <v>59</v>
      </c>
      <c r="C3938" s="60">
        <v>35</v>
      </c>
      <c r="D3938" s="60" t="s">
        <v>50</v>
      </c>
      <c r="E3938" s="60" t="s">
        <v>11501</v>
      </c>
      <c r="F3938" s="60">
        <v>-6249</v>
      </c>
      <c r="G3938" s="60" t="s">
        <v>99</v>
      </c>
      <c r="H3938" s="60" t="s">
        <v>173</v>
      </c>
      <c r="I3938" s="60">
        <v>141556.38</v>
      </c>
      <c r="J3938" s="60" t="s">
        <v>5952</v>
      </c>
      <c r="K3938" s="60" t="s">
        <v>118</v>
      </c>
      <c r="L3938" s="60" t="s">
        <v>73</v>
      </c>
      <c r="M3938" s="60">
        <v>1.1599999999999999</v>
      </c>
      <c r="N3938" s="60" t="s">
        <v>41</v>
      </c>
      <c r="O3938" s="60">
        <v>13</v>
      </c>
    </row>
    <row r="3939" spans="1:15" x14ac:dyDescent="0.2">
      <c r="A3939" s="60" t="s">
        <v>11502</v>
      </c>
      <c r="B3939" s="60" t="s">
        <v>1641</v>
      </c>
      <c r="C3939" s="60">
        <v>60</v>
      </c>
      <c r="D3939" s="60" t="s">
        <v>17</v>
      </c>
      <c r="E3939" s="60" t="s">
        <v>11503</v>
      </c>
      <c r="F3939" s="60">
        <v>-9319</v>
      </c>
      <c r="G3939" s="60" t="s">
        <v>37</v>
      </c>
      <c r="H3939" s="60" t="s">
        <v>71</v>
      </c>
      <c r="I3939" s="60">
        <v>148050.82999999999</v>
      </c>
      <c r="J3939" s="60" t="s">
        <v>2343</v>
      </c>
      <c r="K3939" s="60" t="s">
        <v>55</v>
      </c>
      <c r="L3939" s="60" t="s">
        <v>56</v>
      </c>
      <c r="M3939" s="60">
        <v>1.34</v>
      </c>
      <c r="N3939" s="60" t="s">
        <v>74</v>
      </c>
      <c r="O3939" s="60">
        <v>19</v>
      </c>
    </row>
    <row r="3940" spans="1:15" x14ac:dyDescent="0.2">
      <c r="A3940" s="60" t="s">
        <v>11504</v>
      </c>
      <c r="B3940" s="60" t="s">
        <v>836</v>
      </c>
      <c r="C3940" s="60">
        <v>59</v>
      </c>
      <c r="D3940" s="60" t="s">
        <v>27</v>
      </c>
      <c r="E3940" s="60" t="s">
        <v>11505</v>
      </c>
      <c r="F3940" s="60">
        <v>-7113</v>
      </c>
      <c r="G3940" s="60" t="s">
        <v>99</v>
      </c>
      <c r="H3940" s="60" t="s">
        <v>20</v>
      </c>
      <c r="I3940" s="60">
        <v>73465.77</v>
      </c>
      <c r="J3940" s="60" t="s">
        <v>644</v>
      </c>
      <c r="K3940" s="60" t="s">
        <v>22</v>
      </c>
      <c r="L3940" s="60" t="s">
        <v>23</v>
      </c>
      <c r="M3940" s="60">
        <v>3.3</v>
      </c>
      <c r="N3940" s="60" t="s">
        <v>24</v>
      </c>
      <c r="O3940" s="60">
        <v>1</v>
      </c>
    </row>
    <row r="3941" spans="1:15" x14ac:dyDescent="0.2">
      <c r="A3941" s="60" t="s">
        <v>11506</v>
      </c>
      <c r="B3941" s="60" t="s">
        <v>2612</v>
      </c>
      <c r="C3941" s="60">
        <v>60</v>
      </c>
      <c r="D3941" s="60" t="s">
        <v>27</v>
      </c>
      <c r="E3941" s="60" t="s">
        <v>11507</v>
      </c>
      <c r="F3941" s="60">
        <v>-4239</v>
      </c>
      <c r="G3941" s="60" t="s">
        <v>99</v>
      </c>
      <c r="H3941" s="60" t="s">
        <v>66</v>
      </c>
      <c r="I3941" s="60">
        <v>53426</v>
      </c>
      <c r="J3941" s="60" t="s">
        <v>992</v>
      </c>
      <c r="K3941" s="60" t="s">
        <v>47</v>
      </c>
      <c r="L3941" s="60" t="s">
        <v>32</v>
      </c>
      <c r="M3941" s="60">
        <v>4.4800000000000004</v>
      </c>
      <c r="N3941" s="60" t="s">
        <v>41</v>
      </c>
      <c r="O3941" s="60">
        <v>23</v>
      </c>
    </row>
    <row r="3942" spans="1:15" x14ac:dyDescent="0.2">
      <c r="A3942" s="60" t="s">
        <v>11508</v>
      </c>
      <c r="B3942" s="60" t="s">
        <v>412</v>
      </c>
      <c r="C3942" s="60">
        <v>29</v>
      </c>
      <c r="D3942" s="60" t="s">
        <v>27</v>
      </c>
      <c r="E3942" s="60" t="s">
        <v>11509</v>
      </c>
      <c r="F3942" s="60">
        <v>-6894</v>
      </c>
      <c r="G3942" s="60" t="s">
        <v>52</v>
      </c>
      <c r="H3942" s="60" t="s">
        <v>71</v>
      </c>
      <c r="I3942" s="60">
        <v>55299.71</v>
      </c>
      <c r="J3942" s="60" t="s">
        <v>1208</v>
      </c>
      <c r="K3942" s="60" t="s">
        <v>47</v>
      </c>
      <c r="L3942" s="60" t="s">
        <v>23</v>
      </c>
      <c r="M3942" s="60">
        <v>4.54</v>
      </c>
      <c r="N3942" s="60" t="s">
        <v>41</v>
      </c>
      <c r="O3942" s="60">
        <v>11</v>
      </c>
    </row>
    <row r="3943" spans="1:15" x14ac:dyDescent="0.2">
      <c r="A3943" s="60" t="s">
        <v>11510</v>
      </c>
      <c r="B3943" s="60" t="s">
        <v>4818</v>
      </c>
      <c r="C3943" s="60">
        <v>56</v>
      </c>
      <c r="D3943" s="60" t="s">
        <v>27</v>
      </c>
      <c r="E3943" s="60" t="s">
        <v>11511</v>
      </c>
      <c r="F3943" s="60">
        <v>-4970</v>
      </c>
      <c r="G3943" s="60" t="s">
        <v>116</v>
      </c>
      <c r="H3943" s="60" t="s">
        <v>173</v>
      </c>
      <c r="I3943" s="60">
        <v>51811.02</v>
      </c>
      <c r="J3943" s="60" t="s">
        <v>2173</v>
      </c>
      <c r="K3943" s="60" t="s">
        <v>127</v>
      </c>
      <c r="L3943" s="60" t="s">
        <v>23</v>
      </c>
      <c r="M3943" s="60">
        <v>2.97</v>
      </c>
      <c r="N3943" s="60" t="s">
        <v>41</v>
      </c>
      <c r="O3943" s="60">
        <v>7</v>
      </c>
    </row>
    <row r="3944" spans="1:15" x14ac:dyDescent="0.2">
      <c r="A3944" s="60" t="s">
        <v>11512</v>
      </c>
      <c r="B3944" s="60" t="s">
        <v>2515</v>
      </c>
      <c r="C3944" s="60">
        <v>58</v>
      </c>
      <c r="D3944" s="60" t="s">
        <v>50</v>
      </c>
      <c r="E3944" s="60" t="s">
        <v>11513</v>
      </c>
      <c r="F3944" s="60">
        <v>-3835</v>
      </c>
      <c r="G3944" s="60" t="s">
        <v>19</v>
      </c>
      <c r="H3944" s="60" t="s">
        <v>79</v>
      </c>
      <c r="I3944" s="60">
        <v>55393.51</v>
      </c>
      <c r="J3944" s="60" t="s">
        <v>3770</v>
      </c>
      <c r="K3944" s="60" t="s">
        <v>55</v>
      </c>
      <c r="L3944" s="60" t="s">
        <v>32</v>
      </c>
      <c r="M3944" s="60">
        <v>1.91</v>
      </c>
      <c r="N3944" s="60" t="s">
        <v>33</v>
      </c>
      <c r="O3944" s="60">
        <v>36</v>
      </c>
    </row>
    <row r="3945" spans="1:15" x14ac:dyDescent="0.2">
      <c r="A3945" s="60" t="s">
        <v>11514</v>
      </c>
      <c r="B3945" s="60" t="s">
        <v>6351</v>
      </c>
      <c r="C3945" s="60">
        <v>35</v>
      </c>
      <c r="D3945" s="60" t="s">
        <v>50</v>
      </c>
      <c r="E3945" s="60" t="s">
        <v>11515</v>
      </c>
      <c r="F3945" s="60">
        <v>-5815</v>
      </c>
      <c r="G3945" s="60" t="s">
        <v>37</v>
      </c>
      <c r="H3945" s="60" t="s">
        <v>66</v>
      </c>
      <c r="I3945" s="60">
        <v>59297.46</v>
      </c>
      <c r="J3945" s="60" t="s">
        <v>3677</v>
      </c>
      <c r="K3945" s="60" t="s">
        <v>118</v>
      </c>
      <c r="L3945" s="60" t="s">
        <v>56</v>
      </c>
      <c r="M3945" s="60">
        <v>3.88</v>
      </c>
      <c r="N3945" s="60" t="s">
        <v>33</v>
      </c>
      <c r="O3945" s="60">
        <v>22</v>
      </c>
    </row>
    <row r="3946" spans="1:15" x14ac:dyDescent="0.2">
      <c r="A3946" s="60" t="s">
        <v>11516</v>
      </c>
      <c r="B3946" s="60" t="s">
        <v>10195</v>
      </c>
      <c r="C3946" s="60">
        <v>23</v>
      </c>
      <c r="D3946" s="60" t="s">
        <v>50</v>
      </c>
      <c r="E3946" s="60" t="s">
        <v>11517</v>
      </c>
      <c r="F3946" s="60">
        <v>-6191</v>
      </c>
      <c r="G3946" s="60" t="s">
        <v>19</v>
      </c>
      <c r="H3946" s="60" t="s">
        <v>194</v>
      </c>
      <c r="I3946" s="60">
        <v>150039.17000000001</v>
      </c>
      <c r="J3946" s="60" t="s">
        <v>4725</v>
      </c>
      <c r="K3946" s="60" t="s">
        <v>40</v>
      </c>
      <c r="L3946" s="60" t="s">
        <v>23</v>
      </c>
      <c r="M3946" s="60">
        <v>4.0199999999999996</v>
      </c>
      <c r="N3946" s="60" t="s">
        <v>41</v>
      </c>
      <c r="O3946" s="60">
        <v>35</v>
      </c>
    </row>
    <row r="3947" spans="1:15" x14ac:dyDescent="0.2">
      <c r="A3947" s="60" t="s">
        <v>11518</v>
      </c>
      <c r="B3947" s="60" t="s">
        <v>11519</v>
      </c>
      <c r="C3947" s="60">
        <v>64</v>
      </c>
      <c r="D3947" s="60" t="s">
        <v>17</v>
      </c>
      <c r="E3947" s="60" t="s">
        <v>11520</v>
      </c>
      <c r="F3947" s="60">
        <v>-10339</v>
      </c>
      <c r="G3947" s="60" t="s">
        <v>78</v>
      </c>
      <c r="H3947" s="60" t="s">
        <v>194</v>
      </c>
      <c r="I3947" s="60">
        <v>76387.899999999994</v>
      </c>
      <c r="J3947" s="60" t="s">
        <v>2115</v>
      </c>
      <c r="K3947" s="60" t="s">
        <v>55</v>
      </c>
      <c r="L3947" s="60" t="s">
        <v>23</v>
      </c>
      <c r="M3947" s="60">
        <v>2.6</v>
      </c>
      <c r="N3947" s="60" t="s">
        <v>41</v>
      </c>
      <c r="O3947" s="60">
        <v>8</v>
      </c>
    </row>
    <row r="3948" spans="1:15" x14ac:dyDescent="0.2">
      <c r="A3948" s="60" t="s">
        <v>11521</v>
      </c>
      <c r="B3948" s="60" t="s">
        <v>2059</v>
      </c>
      <c r="C3948" s="60">
        <v>22</v>
      </c>
      <c r="D3948" s="60" t="s">
        <v>27</v>
      </c>
      <c r="E3948" s="60" t="s">
        <v>11522</v>
      </c>
      <c r="F3948" s="60">
        <v>-7279</v>
      </c>
      <c r="G3948" s="60" t="s">
        <v>94</v>
      </c>
      <c r="H3948" s="60" t="s">
        <v>30</v>
      </c>
      <c r="I3948" s="60">
        <v>55519.06</v>
      </c>
      <c r="J3948" s="60" t="s">
        <v>3301</v>
      </c>
      <c r="K3948" s="60" t="s">
        <v>55</v>
      </c>
      <c r="L3948" s="60" t="s">
        <v>32</v>
      </c>
      <c r="M3948" s="60">
        <v>4.62</v>
      </c>
      <c r="N3948" s="60" t="s">
        <v>24</v>
      </c>
      <c r="O3948" s="60">
        <v>16</v>
      </c>
    </row>
    <row r="3949" spans="1:15" x14ac:dyDescent="0.2">
      <c r="A3949" s="60" t="s">
        <v>11523</v>
      </c>
      <c r="B3949" s="60" t="s">
        <v>1506</v>
      </c>
      <c r="C3949" s="60">
        <v>34</v>
      </c>
      <c r="D3949" s="60" t="s">
        <v>50</v>
      </c>
      <c r="E3949" s="60" t="s">
        <v>11524</v>
      </c>
      <c r="F3949" s="60">
        <v>-8694</v>
      </c>
      <c r="G3949" s="60" t="s">
        <v>85</v>
      </c>
      <c r="H3949" s="60" t="s">
        <v>71</v>
      </c>
      <c r="I3949" s="60">
        <v>57991.35</v>
      </c>
      <c r="J3949" s="60" t="s">
        <v>11525</v>
      </c>
      <c r="K3949" s="60" t="s">
        <v>136</v>
      </c>
      <c r="L3949" s="60" t="s">
        <v>73</v>
      </c>
      <c r="M3949" s="60">
        <v>2.37</v>
      </c>
      <c r="N3949" s="60" t="s">
        <v>24</v>
      </c>
      <c r="O3949" s="60">
        <v>33</v>
      </c>
    </row>
    <row r="3950" spans="1:15" x14ac:dyDescent="0.2">
      <c r="A3950" s="60" t="s">
        <v>11526</v>
      </c>
      <c r="B3950" s="60" t="s">
        <v>11527</v>
      </c>
      <c r="C3950" s="60">
        <v>56</v>
      </c>
      <c r="D3950" s="60" t="s">
        <v>50</v>
      </c>
      <c r="E3950" s="60" t="s">
        <v>11528</v>
      </c>
      <c r="F3950" s="60">
        <v>-2400</v>
      </c>
      <c r="G3950" s="60" t="s">
        <v>116</v>
      </c>
      <c r="H3950" s="60" t="s">
        <v>194</v>
      </c>
      <c r="I3950" s="60">
        <v>102511.5</v>
      </c>
      <c r="J3950" s="60" t="s">
        <v>2161</v>
      </c>
      <c r="K3950" s="60" t="s">
        <v>136</v>
      </c>
      <c r="L3950" s="60" t="s">
        <v>56</v>
      </c>
      <c r="M3950" s="60">
        <v>2.7</v>
      </c>
      <c r="N3950" s="60" t="s">
        <v>24</v>
      </c>
      <c r="O3950" s="60">
        <v>17</v>
      </c>
    </row>
    <row r="3951" spans="1:15" x14ac:dyDescent="0.2">
      <c r="A3951" s="60" t="s">
        <v>11529</v>
      </c>
      <c r="B3951" s="60" t="s">
        <v>874</v>
      </c>
      <c r="C3951" s="60">
        <v>22</v>
      </c>
      <c r="D3951" s="60" t="s">
        <v>50</v>
      </c>
      <c r="E3951" s="60" t="s">
        <v>11530</v>
      </c>
      <c r="F3951" s="60">
        <v>-2755</v>
      </c>
      <c r="G3951" s="60" t="s">
        <v>29</v>
      </c>
      <c r="H3951" s="60" t="s">
        <v>173</v>
      </c>
      <c r="I3951" s="60">
        <v>61463.38</v>
      </c>
      <c r="J3951" s="60" t="s">
        <v>2917</v>
      </c>
      <c r="K3951" s="60" t="s">
        <v>47</v>
      </c>
      <c r="L3951" s="60" t="s">
        <v>32</v>
      </c>
      <c r="M3951" s="60">
        <v>3.32</v>
      </c>
      <c r="N3951" s="60" t="s">
        <v>24</v>
      </c>
      <c r="O3951" s="60">
        <v>17</v>
      </c>
    </row>
    <row r="3952" spans="1:15" x14ac:dyDescent="0.2">
      <c r="A3952" s="60" t="s">
        <v>11531</v>
      </c>
      <c r="B3952" s="60" t="s">
        <v>5587</v>
      </c>
      <c r="C3952" s="60">
        <v>64</v>
      </c>
      <c r="D3952" s="60" t="s">
        <v>17</v>
      </c>
      <c r="E3952" s="60" t="s">
        <v>11532</v>
      </c>
      <c r="F3952" s="60">
        <v>-7951</v>
      </c>
      <c r="G3952" s="60" t="s">
        <v>19</v>
      </c>
      <c r="H3952" s="60" t="s">
        <v>38</v>
      </c>
      <c r="I3952" s="60">
        <v>172828.79</v>
      </c>
      <c r="J3952" s="60" t="s">
        <v>11533</v>
      </c>
      <c r="K3952" s="60" t="s">
        <v>62</v>
      </c>
      <c r="L3952" s="60" t="s">
        <v>23</v>
      </c>
      <c r="M3952" s="60">
        <v>4.01</v>
      </c>
      <c r="N3952" s="60" t="s">
        <v>57</v>
      </c>
      <c r="O3952" s="60">
        <v>28</v>
      </c>
    </row>
    <row r="3953" spans="1:15" x14ac:dyDescent="0.2">
      <c r="A3953" s="60" t="s">
        <v>11534</v>
      </c>
      <c r="B3953" s="60" t="s">
        <v>5975</v>
      </c>
      <c r="C3953" s="60">
        <v>38</v>
      </c>
      <c r="D3953" s="60" t="s">
        <v>50</v>
      </c>
      <c r="E3953" s="60" t="s">
        <v>11535</v>
      </c>
      <c r="F3953" s="60">
        <v>-4569</v>
      </c>
      <c r="G3953" s="60" t="s">
        <v>37</v>
      </c>
      <c r="H3953" s="60" t="s">
        <v>79</v>
      </c>
      <c r="I3953" s="60">
        <v>39000.39</v>
      </c>
      <c r="J3953" s="60" t="s">
        <v>9286</v>
      </c>
      <c r="K3953" s="60" t="s">
        <v>104</v>
      </c>
      <c r="L3953" s="60" t="s">
        <v>32</v>
      </c>
      <c r="M3953" s="60">
        <v>2.39</v>
      </c>
      <c r="N3953" s="60" t="s">
        <v>74</v>
      </c>
      <c r="O3953" s="60">
        <v>6</v>
      </c>
    </row>
    <row r="3954" spans="1:15" x14ac:dyDescent="0.2">
      <c r="A3954" s="60" t="s">
        <v>11536</v>
      </c>
      <c r="B3954" s="60" t="s">
        <v>7006</v>
      </c>
      <c r="C3954" s="60">
        <v>33</v>
      </c>
      <c r="D3954" s="60" t="s">
        <v>27</v>
      </c>
      <c r="E3954" s="60" t="s">
        <v>11537</v>
      </c>
      <c r="F3954" s="60">
        <v>-9154</v>
      </c>
      <c r="G3954" s="60" t="s">
        <v>94</v>
      </c>
      <c r="H3954" s="60" t="s">
        <v>71</v>
      </c>
      <c r="I3954" s="60">
        <v>72562.009999999995</v>
      </c>
      <c r="J3954" s="60" t="s">
        <v>5519</v>
      </c>
      <c r="K3954" s="60" t="s">
        <v>81</v>
      </c>
      <c r="L3954" s="60" t="s">
        <v>56</v>
      </c>
      <c r="M3954" s="60">
        <v>1.66</v>
      </c>
      <c r="N3954" s="60" t="s">
        <v>57</v>
      </c>
      <c r="O3954" s="60">
        <v>16</v>
      </c>
    </row>
    <row r="3955" spans="1:15" x14ac:dyDescent="0.2">
      <c r="A3955" s="60" t="s">
        <v>11538</v>
      </c>
      <c r="B3955" s="60" t="s">
        <v>5789</v>
      </c>
      <c r="C3955" s="60">
        <v>49</v>
      </c>
      <c r="D3955" s="60" t="s">
        <v>27</v>
      </c>
      <c r="E3955" s="60" t="s">
        <v>11539</v>
      </c>
      <c r="F3955" s="60">
        <v>-5900</v>
      </c>
      <c r="G3955" s="60" t="s">
        <v>45</v>
      </c>
      <c r="H3955" s="60" t="s">
        <v>173</v>
      </c>
      <c r="I3955" s="60">
        <v>143964.09</v>
      </c>
      <c r="J3955" s="60" t="s">
        <v>4474</v>
      </c>
      <c r="K3955" s="60" t="s">
        <v>55</v>
      </c>
      <c r="L3955" s="60" t="s">
        <v>23</v>
      </c>
      <c r="M3955" s="60">
        <v>4.4400000000000004</v>
      </c>
      <c r="N3955" s="60" t="s">
        <v>57</v>
      </c>
      <c r="O3955" s="60">
        <v>3</v>
      </c>
    </row>
    <row r="3956" spans="1:15" x14ac:dyDescent="0.2">
      <c r="A3956" s="60" t="s">
        <v>11540</v>
      </c>
      <c r="B3956" s="60" t="s">
        <v>3389</v>
      </c>
      <c r="C3956" s="60">
        <v>23</v>
      </c>
      <c r="D3956" s="60" t="s">
        <v>17</v>
      </c>
      <c r="E3956" s="60" t="s">
        <v>11541</v>
      </c>
      <c r="F3956" s="60">
        <v>-2539</v>
      </c>
      <c r="G3956" s="60" t="s">
        <v>52</v>
      </c>
      <c r="H3956" s="60" t="s">
        <v>20</v>
      </c>
      <c r="I3956" s="60">
        <v>109590.77</v>
      </c>
      <c r="J3956" s="60" t="s">
        <v>3376</v>
      </c>
      <c r="K3956" s="60" t="s">
        <v>55</v>
      </c>
      <c r="L3956" s="60" t="s">
        <v>23</v>
      </c>
      <c r="M3956" s="60">
        <v>3.32</v>
      </c>
      <c r="N3956" s="60" t="s">
        <v>24</v>
      </c>
      <c r="O3956" s="60">
        <v>22</v>
      </c>
    </row>
    <row r="3957" spans="1:15" x14ac:dyDescent="0.2">
      <c r="A3957" s="60" t="s">
        <v>11542</v>
      </c>
      <c r="B3957" s="60" t="s">
        <v>4248</v>
      </c>
      <c r="C3957" s="60">
        <v>29</v>
      </c>
      <c r="D3957" s="60" t="s">
        <v>27</v>
      </c>
      <c r="E3957" s="60" t="s">
        <v>11543</v>
      </c>
      <c r="F3957" s="60">
        <v>-7324</v>
      </c>
      <c r="G3957" s="60" t="s">
        <v>78</v>
      </c>
      <c r="H3957" s="60" t="s">
        <v>30</v>
      </c>
      <c r="I3957" s="60">
        <v>127105.93</v>
      </c>
      <c r="J3957" s="60" t="s">
        <v>2883</v>
      </c>
      <c r="K3957" s="60" t="s">
        <v>81</v>
      </c>
      <c r="L3957" s="60" t="s">
        <v>56</v>
      </c>
      <c r="M3957" s="60">
        <v>3.26</v>
      </c>
      <c r="N3957" s="60" t="s">
        <v>24</v>
      </c>
      <c r="O3957" s="60">
        <v>3</v>
      </c>
    </row>
    <row r="3958" spans="1:15" x14ac:dyDescent="0.2">
      <c r="A3958" s="60" t="s">
        <v>11544</v>
      </c>
      <c r="B3958" s="60" t="s">
        <v>4200</v>
      </c>
      <c r="C3958" s="60">
        <v>53</v>
      </c>
      <c r="D3958" s="60" t="s">
        <v>17</v>
      </c>
      <c r="E3958" s="60" t="s">
        <v>11545</v>
      </c>
      <c r="F3958" s="60">
        <v>-2950</v>
      </c>
      <c r="G3958" s="60" t="s">
        <v>78</v>
      </c>
      <c r="H3958" s="60" t="s">
        <v>173</v>
      </c>
      <c r="I3958" s="60">
        <v>47602.400000000001</v>
      </c>
      <c r="J3958" s="60" t="s">
        <v>8508</v>
      </c>
      <c r="K3958" s="60" t="s">
        <v>55</v>
      </c>
      <c r="L3958" s="60" t="s">
        <v>32</v>
      </c>
      <c r="M3958" s="60">
        <v>2.92</v>
      </c>
      <c r="N3958" s="60" t="s">
        <v>57</v>
      </c>
      <c r="O3958" s="60">
        <v>8</v>
      </c>
    </row>
    <row r="3959" spans="1:15" x14ac:dyDescent="0.2">
      <c r="A3959" s="60" t="s">
        <v>11546</v>
      </c>
      <c r="B3959" s="60" t="s">
        <v>11414</v>
      </c>
      <c r="C3959" s="60">
        <v>58</v>
      </c>
      <c r="D3959" s="60" t="s">
        <v>17</v>
      </c>
      <c r="E3959" s="60" t="s">
        <v>11547</v>
      </c>
      <c r="F3959" s="60">
        <v>-7545</v>
      </c>
      <c r="G3959" s="60" t="s">
        <v>52</v>
      </c>
      <c r="H3959" s="60" t="s">
        <v>194</v>
      </c>
      <c r="I3959" s="60">
        <v>169612.88</v>
      </c>
      <c r="J3959" s="60" t="s">
        <v>11548</v>
      </c>
      <c r="K3959" s="60" t="s">
        <v>104</v>
      </c>
      <c r="L3959" s="60" t="s">
        <v>23</v>
      </c>
      <c r="M3959" s="60">
        <v>1.93</v>
      </c>
      <c r="N3959" s="60" t="s">
        <v>24</v>
      </c>
      <c r="O3959" s="60">
        <v>19</v>
      </c>
    </row>
    <row r="3960" spans="1:15" x14ac:dyDescent="0.2">
      <c r="A3960" s="60" t="s">
        <v>11549</v>
      </c>
      <c r="B3960" s="60" t="s">
        <v>5233</v>
      </c>
      <c r="C3960" s="60">
        <v>22</v>
      </c>
      <c r="D3960" s="60" t="s">
        <v>17</v>
      </c>
      <c r="E3960" s="60" t="s">
        <v>11550</v>
      </c>
      <c r="F3960" s="60">
        <v>-2966</v>
      </c>
      <c r="G3960" s="60" t="s">
        <v>45</v>
      </c>
      <c r="H3960" s="60" t="s">
        <v>30</v>
      </c>
      <c r="I3960" s="60">
        <v>104769.67</v>
      </c>
      <c r="J3960" s="60" t="s">
        <v>10658</v>
      </c>
      <c r="K3960" s="60" t="s">
        <v>136</v>
      </c>
      <c r="L3960" s="60" t="s">
        <v>56</v>
      </c>
      <c r="M3960" s="60">
        <v>1.42</v>
      </c>
      <c r="N3960" s="60" t="s">
        <v>33</v>
      </c>
      <c r="O3960" s="60">
        <v>3</v>
      </c>
    </row>
    <row r="3961" spans="1:15" x14ac:dyDescent="0.2">
      <c r="A3961" s="60" t="s">
        <v>11551</v>
      </c>
      <c r="B3961" s="60" t="s">
        <v>7161</v>
      </c>
      <c r="C3961" s="60">
        <v>42</v>
      </c>
      <c r="D3961" s="60" t="s">
        <v>27</v>
      </c>
      <c r="E3961" s="60" t="s">
        <v>11552</v>
      </c>
      <c r="F3961" s="60">
        <v>-9996</v>
      </c>
      <c r="G3961" s="60" t="s">
        <v>85</v>
      </c>
      <c r="H3961" s="60" t="s">
        <v>20</v>
      </c>
      <c r="I3961" s="60">
        <v>150448.88</v>
      </c>
      <c r="J3961" s="60" t="s">
        <v>10436</v>
      </c>
      <c r="K3961" s="60" t="s">
        <v>127</v>
      </c>
      <c r="L3961" s="60" t="s">
        <v>32</v>
      </c>
      <c r="M3961" s="60">
        <v>4.82</v>
      </c>
      <c r="N3961" s="60" t="s">
        <v>74</v>
      </c>
      <c r="O3961" s="60">
        <v>34</v>
      </c>
    </row>
    <row r="3962" spans="1:15" x14ac:dyDescent="0.2">
      <c r="A3962" s="60" t="s">
        <v>11553</v>
      </c>
      <c r="B3962" s="60" t="s">
        <v>1103</v>
      </c>
      <c r="C3962" s="60">
        <v>44</v>
      </c>
      <c r="D3962" s="60" t="s">
        <v>27</v>
      </c>
      <c r="E3962" s="60" t="s">
        <v>11554</v>
      </c>
      <c r="F3962" s="60">
        <v>-10462</v>
      </c>
      <c r="G3962" s="60" t="s">
        <v>29</v>
      </c>
      <c r="H3962" s="60" t="s">
        <v>66</v>
      </c>
      <c r="I3962" s="60">
        <v>174540.61</v>
      </c>
      <c r="J3962" s="60" t="s">
        <v>1471</v>
      </c>
      <c r="K3962" s="60" t="s">
        <v>127</v>
      </c>
      <c r="L3962" s="60" t="s">
        <v>56</v>
      </c>
      <c r="M3962" s="60">
        <v>4.87</v>
      </c>
      <c r="N3962" s="60" t="s">
        <v>33</v>
      </c>
      <c r="O3962" s="60">
        <v>36</v>
      </c>
    </row>
    <row r="3963" spans="1:15" x14ac:dyDescent="0.2">
      <c r="A3963" s="60" t="s">
        <v>11555</v>
      </c>
      <c r="B3963" s="60" t="s">
        <v>11556</v>
      </c>
      <c r="C3963" s="60">
        <v>28</v>
      </c>
      <c r="D3963" s="60" t="s">
        <v>50</v>
      </c>
      <c r="E3963" s="60" t="s">
        <v>11557</v>
      </c>
      <c r="F3963" s="60">
        <v>-3300</v>
      </c>
      <c r="G3963" s="60" t="s">
        <v>99</v>
      </c>
      <c r="H3963" s="60" t="s">
        <v>66</v>
      </c>
      <c r="I3963" s="60">
        <v>77876</v>
      </c>
      <c r="J3963" s="60" t="s">
        <v>1508</v>
      </c>
      <c r="K3963" s="60" t="s">
        <v>40</v>
      </c>
      <c r="L3963" s="60" t="s">
        <v>32</v>
      </c>
      <c r="M3963" s="60">
        <v>2.88</v>
      </c>
      <c r="N3963" s="60" t="s">
        <v>33</v>
      </c>
      <c r="O3963" s="60">
        <v>39</v>
      </c>
    </row>
    <row r="3964" spans="1:15" x14ac:dyDescent="0.2">
      <c r="A3964" s="60" t="s">
        <v>11558</v>
      </c>
      <c r="B3964" s="60" t="s">
        <v>5504</v>
      </c>
      <c r="C3964" s="60">
        <v>23</v>
      </c>
      <c r="D3964" s="60" t="s">
        <v>27</v>
      </c>
      <c r="E3964" s="60" t="s">
        <v>11559</v>
      </c>
      <c r="F3964" s="60">
        <v>-9218</v>
      </c>
      <c r="G3964" s="60" t="s">
        <v>85</v>
      </c>
      <c r="H3964" s="60" t="s">
        <v>194</v>
      </c>
      <c r="I3964" s="60">
        <v>110565.04</v>
      </c>
      <c r="J3964" s="60" t="s">
        <v>10710</v>
      </c>
      <c r="K3964" s="60" t="s">
        <v>81</v>
      </c>
      <c r="L3964" s="60" t="s">
        <v>32</v>
      </c>
      <c r="M3964" s="60">
        <v>3.79</v>
      </c>
      <c r="N3964" s="60" t="s">
        <v>57</v>
      </c>
      <c r="O3964" s="60">
        <v>28</v>
      </c>
    </row>
    <row r="3965" spans="1:15" x14ac:dyDescent="0.2">
      <c r="A3965" s="60" t="s">
        <v>11560</v>
      </c>
      <c r="B3965" s="60" t="s">
        <v>3938</v>
      </c>
      <c r="C3965" s="60">
        <v>49</v>
      </c>
      <c r="D3965" s="60" t="s">
        <v>17</v>
      </c>
      <c r="E3965" s="60" t="s">
        <v>11561</v>
      </c>
      <c r="F3965" s="60">
        <v>-6833</v>
      </c>
      <c r="G3965" s="60" t="s">
        <v>78</v>
      </c>
      <c r="H3965" s="60" t="s">
        <v>38</v>
      </c>
      <c r="I3965" s="60">
        <v>135033.29</v>
      </c>
      <c r="J3965" s="60" t="s">
        <v>11562</v>
      </c>
      <c r="K3965" s="60" t="s">
        <v>127</v>
      </c>
      <c r="L3965" s="60" t="s">
        <v>73</v>
      </c>
      <c r="M3965" s="60">
        <v>4.21</v>
      </c>
      <c r="N3965" s="60" t="s">
        <v>74</v>
      </c>
      <c r="O3965" s="60">
        <v>37</v>
      </c>
    </row>
    <row r="3966" spans="1:15" x14ac:dyDescent="0.2">
      <c r="A3966" s="60" t="s">
        <v>11563</v>
      </c>
      <c r="B3966" s="60" t="s">
        <v>8321</v>
      </c>
      <c r="C3966" s="60">
        <v>64</v>
      </c>
      <c r="D3966" s="60" t="s">
        <v>17</v>
      </c>
      <c r="E3966" s="60" t="s">
        <v>11564</v>
      </c>
      <c r="F3966" s="60">
        <v>-9059</v>
      </c>
      <c r="G3966" s="60" t="s">
        <v>19</v>
      </c>
      <c r="H3966" s="60" t="s">
        <v>38</v>
      </c>
      <c r="I3966" s="60">
        <v>152777.79</v>
      </c>
      <c r="J3966" s="60" t="s">
        <v>11422</v>
      </c>
      <c r="K3966" s="60" t="s">
        <v>22</v>
      </c>
      <c r="L3966" s="60" t="s">
        <v>32</v>
      </c>
      <c r="M3966" s="60">
        <v>2.4700000000000002</v>
      </c>
      <c r="N3966" s="60" t="s">
        <v>24</v>
      </c>
      <c r="O3966" s="60">
        <v>25</v>
      </c>
    </row>
    <row r="3967" spans="1:15" x14ac:dyDescent="0.2">
      <c r="A3967" s="60" t="s">
        <v>11565</v>
      </c>
      <c r="B3967" s="60" t="s">
        <v>8586</v>
      </c>
      <c r="C3967" s="60">
        <v>61</v>
      </c>
      <c r="D3967" s="60" t="s">
        <v>27</v>
      </c>
      <c r="E3967" s="60" t="s">
        <v>11566</v>
      </c>
      <c r="F3967" s="60">
        <v>-5361</v>
      </c>
      <c r="G3967" s="60" t="s">
        <v>99</v>
      </c>
      <c r="H3967" s="60" t="s">
        <v>194</v>
      </c>
      <c r="I3967" s="60">
        <v>36595.71</v>
      </c>
      <c r="J3967" s="60" t="s">
        <v>492</v>
      </c>
      <c r="K3967" s="60" t="s">
        <v>136</v>
      </c>
      <c r="L3967" s="60" t="s">
        <v>73</v>
      </c>
      <c r="M3967" s="60">
        <v>2.2799999999999998</v>
      </c>
      <c r="N3967" s="60" t="s">
        <v>57</v>
      </c>
      <c r="O3967" s="60">
        <v>27</v>
      </c>
    </row>
    <row r="3968" spans="1:15" x14ac:dyDescent="0.2">
      <c r="A3968" s="60" t="s">
        <v>11567</v>
      </c>
      <c r="B3968" s="60" t="s">
        <v>1592</v>
      </c>
      <c r="C3968" s="60">
        <v>29</v>
      </c>
      <c r="D3968" s="60" t="s">
        <v>17</v>
      </c>
      <c r="E3968" s="60" t="s">
        <v>11568</v>
      </c>
      <c r="F3968" s="60">
        <v>-5883</v>
      </c>
      <c r="G3968" s="60" t="s">
        <v>85</v>
      </c>
      <c r="H3968" s="60" t="s">
        <v>79</v>
      </c>
      <c r="I3968" s="60">
        <v>43188.31</v>
      </c>
      <c r="J3968" s="60" t="s">
        <v>2591</v>
      </c>
      <c r="K3968" s="60" t="s">
        <v>136</v>
      </c>
      <c r="L3968" s="60" t="s">
        <v>73</v>
      </c>
      <c r="M3968" s="60">
        <v>2.2200000000000002</v>
      </c>
      <c r="N3968" s="60" t="s">
        <v>74</v>
      </c>
      <c r="O3968" s="60">
        <v>7</v>
      </c>
    </row>
    <row r="3969" spans="1:15" x14ac:dyDescent="0.2">
      <c r="A3969" s="60" t="s">
        <v>11569</v>
      </c>
      <c r="B3969" s="60" t="s">
        <v>188</v>
      </c>
      <c r="C3969" s="60">
        <v>54</v>
      </c>
      <c r="D3969" s="60" t="s">
        <v>17</v>
      </c>
      <c r="E3969" s="60" t="s">
        <v>11570</v>
      </c>
      <c r="F3969" s="60">
        <v>-4065</v>
      </c>
      <c r="G3969" s="60" t="s">
        <v>52</v>
      </c>
      <c r="H3969" s="60" t="s">
        <v>53</v>
      </c>
      <c r="I3969" s="60">
        <v>140155.14000000001</v>
      </c>
      <c r="J3969" s="60" t="s">
        <v>8592</v>
      </c>
      <c r="K3969" s="60" t="s">
        <v>62</v>
      </c>
      <c r="L3969" s="60" t="s">
        <v>73</v>
      </c>
      <c r="M3969" s="60">
        <v>1.47</v>
      </c>
      <c r="N3969" s="60" t="s">
        <v>24</v>
      </c>
      <c r="O3969" s="60">
        <v>14</v>
      </c>
    </row>
    <row r="3970" spans="1:15" x14ac:dyDescent="0.2">
      <c r="A3970" s="60" t="s">
        <v>11571</v>
      </c>
      <c r="B3970" s="60" t="s">
        <v>9979</v>
      </c>
      <c r="C3970" s="60">
        <v>46</v>
      </c>
      <c r="D3970" s="60" t="s">
        <v>50</v>
      </c>
      <c r="E3970" s="60" t="s">
        <v>11572</v>
      </c>
      <c r="F3970" s="60">
        <v>-6546</v>
      </c>
      <c r="G3970" s="60" t="s">
        <v>99</v>
      </c>
      <c r="H3970" s="60" t="s">
        <v>71</v>
      </c>
      <c r="I3970" s="60">
        <v>66610.37</v>
      </c>
      <c r="J3970" s="60" t="s">
        <v>722</v>
      </c>
      <c r="K3970" s="60" t="s">
        <v>81</v>
      </c>
      <c r="L3970" s="60" t="s">
        <v>23</v>
      </c>
      <c r="M3970" s="60">
        <v>4.96</v>
      </c>
      <c r="N3970" s="60" t="s">
        <v>74</v>
      </c>
      <c r="O3970" s="60">
        <v>5</v>
      </c>
    </row>
    <row r="3971" spans="1:15" x14ac:dyDescent="0.2">
      <c r="A3971" s="60" t="s">
        <v>11573</v>
      </c>
      <c r="B3971" s="60" t="s">
        <v>1679</v>
      </c>
      <c r="C3971" s="60">
        <v>25</v>
      </c>
      <c r="D3971" s="60" t="s">
        <v>27</v>
      </c>
      <c r="E3971" s="60" t="s">
        <v>11574</v>
      </c>
      <c r="F3971" s="60">
        <v>-5785</v>
      </c>
      <c r="G3971" s="60" t="s">
        <v>85</v>
      </c>
      <c r="H3971" s="60" t="s">
        <v>53</v>
      </c>
      <c r="I3971" s="60">
        <v>61269.34</v>
      </c>
      <c r="J3971" s="60" t="s">
        <v>4311</v>
      </c>
      <c r="K3971" s="60" t="s">
        <v>81</v>
      </c>
      <c r="L3971" s="60" t="s">
        <v>32</v>
      </c>
      <c r="M3971" s="60">
        <v>1.64</v>
      </c>
      <c r="N3971" s="60" t="s">
        <v>33</v>
      </c>
      <c r="O3971" s="60">
        <v>16</v>
      </c>
    </row>
    <row r="3972" spans="1:15" x14ac:dyDescent="0.2">
      <c r="A3972" s="60" t="s">
        <v>11575</v>
      </c>
      <c r="B3972" s="60" t="s">
        <v>1788</v>
      </c>
      <c r="C3972" s="60">
        <v>42</v>
      </c>
      <c r="D3972" s="60" t="s">
        <v>27</v>
      </c>
      <c r="E3972" s="60" t="s">
        <v>11576</v>
      </c>
      <c r="F3972" s="60">
        <v>-10656</v>
      </c>
      <c r="G3972" s="60" t="s">
        <v>19</v>
      </c>
      <c r="H3972" s="60" t="s">
        <v>38</v>
      </c>
      <c r="I3972" s="60">
        <v>105632.2</v>
      </c>
      <c r="J3972" s="60" t="s">
        <v>10186</v>
      </c>
      <c r="K3972" s="60" t="s">
        <v>62</v>
      </c>
      <c r="L3972" s="60" t="s">
        <v>73</v>
      </c>
      <c r="M3972" s="60">
        <v>1.26</v>
      </c>
      <c r="N3972" s="60" t="s">
        <v>41</v>
      </c>
      <c r="O3972" s="60">
        <v>38</v>
      </c>
    </row>
    <row r="3973" spans="1:15" x14ac:dyDescent="0.2">
      <c r="A3973" s="60" t="s">
        <v>11577</v>
      </c>
      <c r="B3973" s="60" t="s">
        <v>11578</v>
      </c>
      <c r="C3973" s="60">
        <v>40</v>
      </c>
      <c r="D3973" s="60" t="s">
        <v>27</v>
      </c>
      <c r="E3973" s="60" t="s">
        <v>11579</v>
      </c>
      <c r="F3973" s="60">
        <v>-3131</v>
      </c>
      <c r="G3973" s="60" t="s">
        <v>99</v>
      </c>
      <c r="H3973" s="60" t="s">
        <v>194</v>
      </c>
      <c r="I3973" s="60">
        <v>88241.89</v>
      </c>
      <c r="J3973" s="60" t="s">
        <v>1865</v>
      </c>
      <c r="K3973" s="60" t="s">
        <v>81</v>
      </c>
      <c r="L3973" s="60" t="s">
        <v>32</v>
      </c>
      <c r="M3973" s="60">
        <v>1.1100000000000001</v>
      </c>
      <c r="N3973" s="60" t="s">
        <v>33</v>
      </c>
      <c r="O3973" s="60">
        <v>39</v>
      </c>
    </row>
    <row r="3974" spans="1:15" x14ac:dyDescent="0.2">
      <c r="A3974" s="60" t="s">
        <v>11580</v>
      </c>
      <c r="B3974" s="60" t="s">
        <v>2563</v>
      </c>
      <c r="C3974" s="60">
        <v>55</v>
      </c>
      <c r="D3974" s="60" t="s">
        <v>27</v>
      </c>
      <c r="E3974" s="60" t="s">
        <v>11581</v>
      </c>
      <c r="F3974" s="60">
        <v>-1498</v>
      </c>
      <c r="G3974" s="60" t="s">
        <v>29</v>
      </c>
      <c r="H3974" s="60" t="s">
        <v>38</v>
      </c>
      <c r="I3974" s="60">
        <v>82251.42</v>
      </c>
      <c r="J3974" s="60" t="s">
        <v>3508</v>
      </c>
      <c r="K3974" s="60" t="s">
        <v>118</v>
      </c>
      <c r="L3974" s="60" t="s">
        <v>23</v>
      </c>
      <c r="M3974" s="60">
        <v>3.41</v>
      </c>
      <c r="N3974" s="60" t="s">
        <v>24</v>
      </c>
      <c r="O3974" s="60">
        <v>12</v>
      </c>
    </row>
    <row r="3975" spans="1:15" x14ac:dyDescent="0.2">
      <c r="A3975" s="60" t="s">
        <v>11582</v>
      </c>
      <c r="B3975" s="60" t="s">
        <v>1956</v>
      </c>
      <c r="C3975" s="60">
        <v>47</v>
      </c>
      <c r="D3975" s="60" t="s">
        <v>50</v>
      </c>
      <c r="E3975" s="60" t="s">
        <v>11583</v>
      </c>
      <c r="F3975" s="60">
        <v>-8626</v>
      </c>
      <c r="G3975" s="60" t="s">
        <v>29</v>
      </c>
      <c r="H3975" s="60" t="s">
        <v>194</v>
      </c>
      <c r="I3975" s="60">
        <v>37495.24</v>
      </c>
      <c r="J3975" s="60" t="s">
        <v>3431</v>
      </c>
      <c r="K3975" s="60" t="s">
        <v>47</v>
      </c>
      <c r="L3975" s="60" t="s">
        <v>23</v>
      </c>
      <c r="M3975" s="60">
        <v>2.79</v>
      </c>
      <c r="N3975" s="60" t="s">
        <v>74</v>
      </c>
      <c r="O3975" s="60">
        <v>21</v>
      </c>
    </row>
    <row r="3976" spans="1:15" x14ac:dyDescent="0.2">
      <c r="A3976" s="60" t="s">
        <v>11584</v>
      </c>
      <c r="B3976" s="60" t="s">
        <v>5433</v>
      </c>
      <c r="C3976" s="60">
        <v>58</v>
      </c>
      <c r="D3976" s="60" t="s">
        <v>27</v>
      </c>
      <c r="E3976" s="60" t="s">
        <v>11585</v>
      </c>
      <c r="F3976" s="60">
        <v>-2360</v>
      </c>
      <c r="G3976" s="60" t="s">
        <v>85</v>
      </c>
      <c r="H3976" s="60" t="s">
        <v>71</v>
      </c>
      <c r="I3976" s="60">
        <v>43726.58</v>
      </c>
      <c r="J3976" s="60" t="s">
        <v>11586</v>
      </c>
      <c r="K3976" s="60" t="s">
        <v>136</v>
      </c>
      <c r="L3976" s="60" t="s">
        <v>23</v>
      </c>
      <c r="M3976" s="60">
        <v>3.3</v>
      </c>
      <c r="N3976" s="60" t="s">
        <v>41</v>
      </c>
      <c r="O3976" s="60">
        <v>39</v>
      </c>
    </row>
    <row r="3977" spans="1:15" x14ac:dyDescent="0.2">
      <c r="A3977" s="60" t="s">
        <v>11587</v>
      </c>
      <c r="B3977" s="60" t="s">
        <v>1613</v>
      </c>
      <c r="C3977" s="60">
        <v>28</v>
      </c>
      <c r="D3977" s="60" t="s">
        <v>27</v>
      </c>
      <c r="E3977" s="60" t="s">
        <v>11588</v>
      </c>
      <c r="F3977" s="60">
        <v>-2501</v>
      </c>
      <c r="G3977" s="60" t="s">
        <v>85</v>
      </c>
      <c r="H3977" s="60" t="s">
        <v>66</v>
      </c>
      <c r="I3977" s="60">
        <v>82583.27</v>
      </c>
      <c r="J3977" s="60" t="s">
        <v>3156</v>
      </c>
      <c r="K3977" s="60" t="s">
        <v>40</v>
      </c>
      <c r="L3977" s="60" t="s">
        <v>73</v>
      </c>
      <c r="M3977" s="60">
        <v>3.32</v>
      </c>
      <c r="N3977" s="60" t="s">
        <v>33</v>
      </c>
      <c r="O3977" s="60">
        <v>22</v>
      </c>
    </row>
    <row r="3978" spans="1:15" x14ac:dyDescent="0.2">
      <c r="A3978" s="60" t="s">
        <v>11589</v>
      </c>
      <c r="B3978" s="60" t="s">
        <v>11590</v>
      </c>
      <c r="C3978" s="60">
        <v>34</v>
      </c>
      <c r="D3978" s="60" t="s">
        <v>17</v>
      </c>
      <c r="E3978" s="60" t="s">
        <v>11591</v>
      </c>
      <c r="F3978" s="60">
        <v>-7892</v>
      </c>
      <c r="G3978" s="60" t="s">
        <v>29</v>
      </c>
      <c r="H3978" s="60" t="s">
        <v>66</v>
      </c>
      <c r="I3978" s="60">
        <v>141273.93</v>
      </c>
      <c r="J3978" s="60" t="s">
        <v>6499</v>
      </c>
      <c r="K3978" s="60" t="s">
        <v>81</v>
      </c>
      <c r="L3978" s="60" t="s">
        <v>32</v>
      </c>
      <c r="M3978" s="60">
        <v>2.02</v>
      </c>
      <c r="N3978" s="60" t="s">
        <v>41</v>
      </c>
      <c r="O3978" s="60">
        <v>32</v>
      </c>
    </row>
    <row r="3979" spans="1:15" x14ac:dyDescent="0.2">
      <c r="A3979" s="60" t="s">
        <v>11592</v>
      </c>
      <c r="B3979" s="60" t="s">
        <v>4384</v>
      </c>
      <c r="C3979" s="60">
        <v>48</v>
      </c>
      <c r="D3979" s="60" t="s">
        <v>17</v>
      </c>
      <c r="E3979" s="60" t="s">
        <v>11593</v>
      </c>
      <c r="F3979" s="60">
        <v>-4609</v>
      </c>
      <c r="G3979" s="60" t="s">
        <v>45</v>
      </c>
      <c r="H3979" s="60" t="s">
        <v>79</v>
      </c>
      <c r="I3979" s="60">
        <v>126020.25</v>
      </c>
      <c r="J3979" s="60" t="s">
        <v>1085</v>
      </c>
      <c r="K3979" s="60" t="s">
        <v>118</v>
      </c>
      <c r="L3979" s="60" t="s">
        <v>56</v>
      </c>
      <c r="M3979" s="60">
        <v>4.97</v>
      </c>
      <c r="N3979" s="60" t="s">
        <v>24</v>
      </c>
      <c r="O3979" s="60">
        <v>11</v>
      </c>
    </row>
    <row r="3980" spans="1:15" x14ac:dyDescent="0.2">
      <c r="A3980" s="60" t="s">
        <v>11594</v>
      </c>
      <c r="B3980" s="60" t="s">
        <v>7832</v>
      </c>
      <c r="C3980" s="60">
        <v>60</v>
      </c>
      <c r="D3980" s="60" t="s">
        <v>50</v>
      </c>
      <c r="E3980" s="60" t="s">
        <v>11595</v>
      </c>
      <c r="F3980" s="60">
        <v>-6347</v>
      </c>
      <c r="G3980" s="60" t="s">
        <v>45</v>
      </c>
      <c r="H3980" s="60" t="s">
        <v>79</v>
      </c>
      <c r="I3980" s="60">
        <v>125986</v>
      </c>
      <c r="J3980" s="60" t="s">
        <v>11596</v>
      </c>
      <c r="K3980" s="60" t="s">
        <v>136</v>
      </c>
      <c r="L3980" s="60" t="s">
        <v>56</v>
      </c>
      <c r="M3980" s="60">
        <v>3.95</v>
      </c>
      <c r="N3980" s="60" t="s">
        <v>24</v>
      </c>
      <c r="O3980" s="60">
        <v>15</v>
      </c>
    </row>
    <row r="3981" spans="1:15" x14ac:dyDescent="0.2">
      <c r="A3981" s="60" t="s">
        <v>11597</v>
      </c>
      <c r="B3981" s="60" t="s">
        <v>5834</v>
      </c>
      <c r="C3981" s="60">
        <v>42</v>
      </c>
      <c r="D3981" s="60" t="s">
        <v>50</v>
      </c>
      <c r="E3981" s="60" t="s">
        <v>11598</v>
      </c>
      <c r="F3981" s="60">
        <v>-3362</v>
      </c>
      <c r="G3981" s="60" t="s">
        <v>52</v>
      </c>
      <c r="H3981" s="60" t="s">
        <v>71</v>
      </c>
      <c r="I3981" s="60">
        <v>58985.120000000003</v>
      </c>
      <c r="J3981" s="60" t="s">
        <v>1504</v>
      </c>
      <c r="K3981" s="60" t="s">
        <v>40</v>
      </c>
      <c r="L3981" s="60" t="s">
        <v>56</v>
      </c>
      <c r="M3981" s="60">
        <v>1.39</v>
      </c>
      <c r="N3981" s="60" t="s">
        <v>33</v>
      </c>
      <c r="O3981" s="60">
        <v>6</v>
      </c>
    </row>
    <row r="3982" spans="1:15" x14ac:dyDescent="0.2">
      <c r="A3982" s="60" t="s">
        <v>11599</v>
      </c>
      <c r="B3982" s="60" t="s">
        <v>209</v>
      </c>
      <c r="C3982" s="60">
        <v>50</v>
      </c>
      <c r="D3982" s="60" t="s">
        <v>17</v>
      </c>
      <c r="E3982" s="60" t="s">
        <v>11600</v>
      </c>
      <c r="F3982" s="60">
        <v>-6059</v>
      </c>
      <c r="G3982" s="60" t="s">
        <v>29</v>
      </c>
      <c r="H3982" s="60" t="s">
        <v>79</v>
      </c>
      <c r="I3982" s="60">
        <v>98036.71</v>
      </c>
      <c r="J3982" s="60" t="s">
        <v>4214</v>
      </c>
      <c r="K3982" s="60" t="s">
        <v>22</v>
      </c>
      <c r="L3982" s="60" t="s">
        <v>23</v>
      </c>
      <c r="M3982" s="60">
        <v>2.02</v>
      </c>
      <c r="N3982" s="60" t="s">
        <v>24</v>
      </c>
      <c r="O3982" s="60">
        <v>22</v>
      </c>
    </row>
    <row r="3983" spans="1:15" x14ac:dyDescent="0.2">
      <c r="A3983" s="60" t="s">
        <v>11601</v>
      </c>
      <c r="B3983" s="60" t="s">
        <v>6836</v>
      </c>
      <c r="C3983" s="60">
        <v>48</v>
      </c>
      <c r="D3983" s="60" t="s">
        <v>50</v>
      </c>
      <c r="E3983" s="60" t="s">
        <v>11602</v>
      </c>
      <c r="F3983" s="60">
        <v>-7128</v>
      </c>
      <c r="G3983" s="60" t="s">
        <v>116</v>
      </c>
      <c r="H3983" s="60" t="s">
        <v>194</v>
      </c>
      <c r="I3983" s="60">
        <v>161804.32</v>
      </c>
      <c r="J3983" s="60" t="s">
        <v>1611</v>
      </c>
      <c r="K3983" s="60" t="s">
        <v>81</v>
      </c>
      <c r="L3983" s="60" t="s">
        <v>56</v>
      </c>
      <c r="M3983" s="60">
        <v>3.27</v>
      </c>
      <c r="N3983" s="60" t="s">
        <v>33</v>
      </c>
      <c r="O3983" s="60">
        <v>5</v>
      </c>
    </row>
    <row r="3984" spans="1:15" x14ac:dyDescent="0.2">
      <c r="A3984" s="60" t="s">
        <v>11603</v>
      </c>
      <c r="B3984" s="60" t="s">
        <v>1027</v>
      </c>
      <c r="C3984" s="60">
        <v>26</v>
      </c>
      <c r="D3984" s="60" t="s">
        <v>50</v>
      </c>
      <c r="E3984" s="60" t="s">
        <v>11604</v>
      </c>
      <c r="F3984" s="60">
        <v>-3040</v>
      </c>
      <c r="G3984" s="60" t="s">
        <v>116</v>
      </c>
      <c r="H3984" s="60" t="s">
        <v>144</v>
      </c>
      <c r="I3984" s="60">
        <v>135443.31</v>
      </c>
      <c r="J3984" s="60" t="s">
        <v>675</v>
      </c>
      <c r="K3984" s="60" t="s">
        <v>22</v>
      </c>
      <c r="L3984" s="60" t="s">
        <v>73</v>
      </c>
      <c r="M3984" s="60">
        <v>2.21</v>
      </c>
      <c r="N3984" s="60" t="s">
        <v>33</v>
      </c>
      <c r="O3984" s="60">
        <v>19</v>
      </c>
    </row>
    <row r="3985" spans="1:15" x14ac:dyDescent="0.2">
      <c r="A3985" s="60" t="s">
        <v>11605</v>
      </c>
      <c r="B3985" s="60" t="s">
        <v>4840</v>
      </c>
      <c r="C3985" s="60">
        <v>32</v>
      </c>
      <c r="D3985" s="60" t="s">
        <v>17</v>
      </c>
      <c r="E3985" s="60" t="s">
        <v>11606</v>
      </c>
      <c r="F3985" s="60">
        <v>-3624</v>
      </c>
      <c r="G3985" s="60" t="s">
        <v>29</v>
      </c>
      <c r="H3985" s="60" t="s">
        <v>173</v>
      </c>
      <c r="I3985" s="60">
        <v>70693.72</v>
      </c>
      <c r="J3985" s="60" t="s">
        <v>2984</v>
      </c>
      <c r="K3985" s="60" t="s">
        <v>127</v>
      </c>
      <c r="L3985" s="60" t="s">
        <v>56</v>
      </c>
      <c r="M3985" s="60">
        <v>4.2699999999999996</v>
      </c>
      <c r="N3985" s="60" t="s">
        <v>24</v>
      </c>
      <c r="O3985" s="60">
        <v>37</v>
      </c>
    </row>
    <row r="3986" spans="1:15" x14ac:dyDescent="0.2">
      <c r="A3986" s="60" t="s">
        <v>11607</v>
      </c>
      <c r="B3986" s="60" t="s">
        <v>5730</v>
      </c>
      <c r="C3986" s="60">
        <v>51</v>
      </c>
      <c r="D3986" s="60" t="s">
        <v>50</v>
      </c>
      <c r="E3986" s="60" t="s">
        <v>11608</v>
      </c>
      <c r="F3986" s="60">
        <v>-10433</v>
      </c>
      <c r="G3986" s="60" t="s">
        <v>37</v>
      </c>
      <c r="H3986" s="60" t="s">
        <v>53</v>
      </c>
      <c r="I3986" s="60">
        <v>157793.25</v>
      </c>
      <c r="J3986" s="60" t="s">
        <v>4140</v>
      </c>
      <c r="K3986" s="60" t="s">
        <v>81</v>
      </c>
      <c r="L3986" s="60" t="s">
        <v>32</v>
      </c>
      <c r="M3986" s="60">
        <v>1.06</v>
      </c>
      <c r="N3986" s="60" t="s">
        <v>24</v>
      </c>
      <c r="O3986" s="60">
        <v>6</v>
      </c>
    </row>
    <row r="3987" spans="1:15" x14ac:dyDescent="0.2">
      <c r="A3987" s="60" t="s">
        <v>11609</v>
      </c>
      <c r="B3987" s="60" t="s">
        <v>11610</v>
      </c>
      <c r="C3987" s="60">
        <v>52</v>
      </c>
      <c r="D3987" s="60" t="s">
        <v>17</v>
      </c>
      <c r="E3987" s="60" t="s">
        <v>11611</v>
      </c>
      <c r="F3987" s="60">
        <v>-8438</v>
      </c>
      <c r="G3987" s="60" t="s">
        <v>37</v>
      </c>
      <c r="H3987" s="60" t="s">
        <v>20</v>
      </c>
      <c r="I3987" s="60">
        <v>44526.63</v>
      </c>
      <c r="J3987" s="60" t="s">
        <v>8500</v>
      </c>
      <c r="K3987" s="60" t="s">
        <v>81</v>
      </c>
      <c r="L3987" s="60" t="s">
        <v>73</v>
      </c>
      <c r="M3987" s="60">
        <v>4.03</v>
      </c>
      <c r="N3987" s="60" t="s">
        <v>41</v>
      </c>
      <c r="O3987" s="60">
        <v>28</v>
      </c>
    </row>
    <row r="3988" spans="1:15" x14ac:dyDescent="0.2">
      <c r="A3988" s="60" t="s">
        <v>11612</v>
      </c>
      <c r="B3988" s="60" t="s">
        <v>4380</v>
      </c>
      <c r="C3988" s="60">
        <v>49</v>
      </c>
      <c r="D3988" s="60" t="s">
        <v>27</v>
      </c>
      <c r="E3988" s="60" t="s">
        <v>11613</v>
      </c>
      <c r="F3988" s="60">
        <v>-8939</v>
      </c>
      <c r="G3988" s="60" t="s">
        <v>85</v>
      </c>
      <c r="H3988" s="60" t="s">
        <v>144</v>
      </c>
      <c r="I3988" s="60">
        <v>161787.45000000001</v>
      </c>
      <c r="J3988" s="60" t="s">
        <v>5686</v>
      </c>
      <c r="K3988" s="60" t="s">
        <v>55</v>
      </c>
      <c r="L3988" s="60" t="s">
        <v>32</v>
      </c>
      <c r="M3988" s="60">
        <v>2.84</v>
      </c>
      <c r="N3988" s="60" t="s">
        <v>41</v>
      </c>
      <c r="O3988" s="60">
        <v>26</v>
      </c>
    </row>
    <row r="3989" spans="1:15" x14ac:dyDescent="0.2">
      <c r="A3989" s="60" t="s">
        <v>11614</v>
      </c>
      <c r="B3989" s="60" t="s">
        <v>8061</v>
      </c>
      <c r="C3989" s="60">
        <v>60</v>
      </c>
      <c r="D3989" s="60" t="s">
        <v>17</v>
      </c>
      <c r="E3989" s="60" t="s">
        <v>11615</v>
      </c>
      <c r="F3989" s="60">
        <v>-8722</v>
      </c>
      <c r="G3989" s="60" t="s">
        <v>45</v>
      </c>
      <c r="H3989" s="60" t="s">
        <v>71</v>
      </c>
      <c r="I3989" s="60">
        <v>101861.29</v>
      </c>
      <c r="J3989" s="60" t="s">
        <v>1537</v>
      </c>
      <c r="K3989" s="60" t="s">
        <v>40</v>
      </c>
      <c r="L3989" s="60" t="s">
        <v>32</v>
      </c>
      <c r="M3989" s="60">
        <v>4.4400000000000004</v>
      </c>
      <c r="N3989" s="60" t="s">
        <v>33</v>
      </c>
      <c r="O3989" s="60">
        <v>21</v>
      </c>
    </row>
    <row r="3990" spans="1:15" x14ac:dyDescent="0.2">
      <c r="A3990" s="60" t="s">
        <v>11616</v>
      </c>
      <c r="B3990" s="60" t="s">
        <v>11617</v>
      </c>
      <c r="C3990" s="60">
        <v>35</v>
      </c>
      <c r="D3990" s="60" t="s">
        <v>27</v>
      </c>
      <c r="E3990" s="60" t="s">
        <v>11618</v>
      </c>
      <c r="F3990" s="60">
        <v>-7089</v>
      </c>
      <c r="G3990" s="60" t="s">
        <v>116</v>
      </c>
      <c r="H3990" s="60" t="s">
        <v>53</v>
      </c>
      <c r="I3990" s="60">
        <v>154636</v>
      </c>
      <c r="J3990" s="60" t="s">
        <v>2486</v>
      </c>
      <c r="K3990" s="60" t="s">
        <v>22</v>
      </c>
      <c r="L3990" s="60" t="s">
        <v>23</v>
      </c>
      <c r="M3990" s="60">
        <v>3.69</v>
      </c>
      <c r="N3990" s="60" t="s">
        <v>57</v>
      </c>
      <c r="O3990" s="60">
        <v>8</v>
      </c>
    </row>
    <row r="3991" spans="1:15" x14ac:dyDescent="0.2">
      <c r="A3991" s="60" t="s">
        <v>11619</v>
      </c>
      <c r="B3991" s="60" t="s">
        <v>598</v>
      </c>
      <c r="C3991" s="60">
        <v>63</v>
      </c>
      <c r="D3991" s="60" t="s">
        <v>27</v>
      </c>
      <c r="E3991" s="60" t="s">
        <v>11620</v>
      </c>
      <c r="F3991" s="60">
        <v>-2843</v>
      </c>
      <c r="G3991" s="60" t="s">
        <v>78</v>
      </c>
      <c r="H3991" s="60" t="s">
        <v>173</v>
      </c>
      <c r="I3991" s="60">
        <v>160024.82999999999</v>
      </c>
      <c r="J3991" s="60" t="s">
        <v>4331</v>
      </c>
      <c r="K3991" s="60" t="s">
        <v>47</v>
      </c>
      <c r="L3991" s="60" t="s">
        <v>23</v>
      </c>
      <c r="M3991" s="60">
        <v>2.1</v>
      </c>
      <c r="N3991" s="60" t="s">
        <v>41</v>
      </c>
      <c r="O3991" s="60">
        <v>30</v>
      </c>
    </row>
    <row r="3992" spans="1:15" x14ac:dyDescent="0.2">
      <c r="A3992" s="60" t="s">
        <v>11621</v>
      </c>
      <c r="B3992" s="60" t="s">
        <v>10270</v>
      </c>
      <c r="C3992" s="60">
        <v>23</v>
      </c>
      <c r="D3992" s="60" t="s">
        <v>50</v>
      </c>
      <c r="E3992" s="60" t="s">
        <v>11622</v>
      </c>
      <c r="F3992" s="60">
        <v>-8743</v>
      </c>
      <c r="G3992" s="60" t="s">
        <v>99</v>
      </c>
      <c r="H3992" s="60" t="s">
        <v>30</v>
      </c>
      <c r="I3992" s="60">
        <v>51412.97</v>
      </c>
      <c r="J3992" s="60" t="s">
        <v>3166</v>
      </c>
      <c r="K3992" s="60" t="s">
        <v>62</v>
      </c>
      <c r="L3992" s="60" t="s">
        <v>56</v>
      </c>
      <c r="M3992" s="60">
        <v>2.1800000000000002</v>
      </c>
      <c r="N3992" s="60" t="s">
        <v>57</v>
      </c>
      <c r="O3992" s="60">
        <v>14</v>
      </c>
    </row>
    <row r="3993" spans="1:15" x14ac:dyDescent="0.2">
      <c r="A3993" s="60" t="s">
        <v>11623</v>
      </c>
      <c r="B3993" s="60" t="s">
        <v>898</v>
      </c>
      <c r="C3993" s="60">
        <v>33</v>
      </c>
      <c r="D3993" s="60" t="s">
        <v>17</v>
      </c>
      <c r="E3993" s="60" t="s">
        <v>11624</v>
      </c>
      <c r="F3993" s="60">
        <v>-5284</v>
      </c>
      <c r="G3993" s="60" t="s">
        <v>19</v>
      </c>
      <c r="H3993" s="60" t="s">
        <v>20</v>
      </c>
      <c r="I3993" s="60">
        <v>72502.8</v>
      </c>
      <c r="J3993" s="60" t="s">
        <v>11625</v>
      </c>
      <c r="K3993" s="60" t="s">
        <v>47</v>
      </c>
      <c r="L3993" s="60" t="s">
        <v>32</v>
      </c>
      <c r="M3993" s="60">
        <v>2.5099999999999998</v>
      </c>
      <c r="N3993" s="60" t="s">
        <v>57</v>
      </c>
      <c r="O3993" s="60">
        <v>9</v>
      </c>
    </row>
    <row r="3994" spans="1:15" x14ac:dyDescent="0.2">
      <c r="A3994" s="60" t="s">
        <v>11626</v>
      </c>
      <c r="B3994" s="60" t="s">
        <v>11578</v>
      </c>
      <c r="C3994" s="60">
        <v>31</v>
      </c>
      <c r="D3994" s="60" t="s">
        <v>17</v>
      </c>
      <c r="E3994" s="60" t="s">
        <v>11627</v>
      </c>
      <c r="F3994" s="60">
        <v>-7943</v>
      </c>
      <c r="G3994" s="60" t="s">
        <v>85</v>
      </c>
      <c r="H3994" s="60" t="s">
        <v>79</v>
      </c>
      <c r="I3994" s="60">
        <v>143992.57</v>
      </c>
      <c r="J3994" s="60" t="s">
        <v>4709</v>
      </c>
      <c r="K3994" s="60" t="s">
        <v>104</v>
      </c>
      <c r="L3994" s="60" t="s">
        <v>32</v>
      </c>
      <c r="M3994" s="60">
        <v>3.6</v>
      </c>
      <c r="N3994" s="60" t="s">
        <v>24</v>
      </c>
      <c r="O3994" s="60">
        <v>3</v>
      </c>
    </row>
    <row r="3995" spans="1:15" x14ac:dyDescent="0.2">
      <c r="A3995" s="60" t="s">
        <v>11628</v>
      </c>
      <c r="B3995" s="60" t="s">
        <v>4112</v>
      </c>
      <c r="C3995" s="60">
        <v>32</v>
      </c>
      <c r="D3995" s="60" t="s">
        <v>27</v>
      </c>
      <c r="E3995" s="60" t="s">
        <v>11629</v>
      </c>
      <c r="F3995" s="60">
        <v>-11053</v>
      </c>
      <c r="G3995" s="60" t="s">
        <v>45</v>
      </c>
      <c r="H3995" s="60" t="s">
        <v>79</v>
      </c>
      <c r="I3995" s="60">
        <v>35452.99</v>
      </c>
      <c r="J3995" s="60" t="s">
        <v>6712</v>
      </c>
      <c r="K3995" s="60" t="s">
        <v>55</v>
      </c>
      <c r="L3995" s="60" t="s">
        <v>23</v>
      </c>
      <c r="M3995" s="60">
        <v>4.33</v>
      </c>
      <c r="N3995" s="60" t="s">
        <v>33</v>
      </c>
      <c r="O3995" s="60">
        <v>21</v>
      </c>
    </row>
    <row r="3996" spans="1:15" x14ac:dyDescent="0.2">
      <c r="A3996" s="60" t="s">
        <v>11630</v>
      </c>
      <c r="B3996" s="60" t="s">
        <v>7588</v>
      </c>
      <c r="C3996" s="60">
        <v>65</v>
      </c>
      <c r="D3996" s="60" t="s">
        <v>27</v>
      </c>
      <c r="E3996" s="60" t="s">
        <v>11631</v>
      </c>
      <c r="F3996" s="60">
        <v>-4091</v>
      </c>
      <c r="G3996" s="60" t="s">
        <v>78</v>
      </c>
      <c r="H3996" s="60" t="s">
        <v>71</v>
      </c>
      <c r="I3996" s="60">
        <v>113986.74</v>
      </c>
      <c r="J3996" s="60" t="s">
        <v>11007</v>
      </c>
      <c r="K3996" s="60" t="s">
        <v>47</v>
      </c>
      <c r="L3996" s="60" t="s">
        <v>73</v>
      </c>
      <c r="M3996" s="60">
        <v>1.06</v>
      </c>
      <c r="N3996" s="60" t="s">
        <v>74</v>
      </c>
      <c r="O3996" s="60">
        <v>30</v>
      </c>
    </row>
    <row r="3997" spans="1:15" x14ac:dyDescent="0.2">
      <c r="A3997" s="60" t="s">
        <v>11632</v>
      </c>
      <c r="B3997" s="60" t="s">
        <v>8704</v>
      </c>
      <c r="C3997" s="60">
        <v>26</v>
      </c>
      <c r="D3997" s="60" t="s">
        <v>17</v>
      </c>
      <c r="E3997" s="60" t="s">
        <v>11633</v>
      </c>
      <c r="F3997" s="60">
        <v>-7886</v>
      </c>
      <c r="G3997" s="60" t="s">
        <v>37</v>
      </c>
      <c r="H3997" s="60" t="s">
        <v>79</v>
      </c>
      <c r="I3997" s="60">
        <v>164848.23000000001</v>
      </c>
      <c r="J3997" s="60" t="s">
        <v>9280</v>
      </c>
      <c r="K3997" s="60" t="s">
        <v>104</v>
      </c>
      <c r="L3997" s="60" t="s">
        <v>56</v>
      </c>
      <c r="M3997" s="60">
        <v>1.6</v>
      </c>
      <c r="N3997" s="60" t="s">
        <v>24</v>
      </c>
      <c r="O3997" s="60">
        <v>26</v>
      </c>
    </row>
    <row r="3998" spans="1:15" x14ac:dyDescent="0.2">
      <c r="A3998" s="60" t="s">
        <v>11634</v>
      </c>
      <c r="B3998" s="60" t="s">
        <v>9373</v>
      </c>
      <c r="C3998" s="60">
        <v>28</v>
      </c>
      <c r="D3998" s="60" t="s">
        <v>50</v>
      </c>
      <c r="E3998" s="60" t="s">
        <v>11635</v>
      </c>
      <c r="F3998" s="60">
        <v>-2912</v>
      </c>
      <c r="G3998" s="60" t="s">
        <v>99</v>
      </c>
      <c r="H3998" s="60" t="s">
        <v>194</v>
      </c>
      <c r="I3998" s="60">
        <v>176400.14</v>
      </c>
      <c r="J3998" s="60" t="s">
        <v>11636</v>
      </c>
      <c r="K3998" s="60" t="s">
        <v>40</v>
      </c>
      <c r="L3998" s="60" t="s">
        <v>73</v>
      </c>
      <c r="M3998" s="60">
        <v>1.49</v>
      </c>
      <c r="N3998" s="60" t="s">
        <v>41</v>
      </c>
      <c r="O3998" s="60">
        <v>21</v>
      </c>
    </row>
    <row r="3999" spans="1:15" x14ac:dyDescent="0.2">
      <c r="A3999" s="60" t="s">
        <v>11637</v>
      </c>
      <c r="B3999" s="60" t="s">
        <v>8807</v>
      </c>
      <c r="C3999" s="60">
        <v>61</v>
      </c>
      <c r="D3999" s="60" t="s">
        <v>17</v>
      </c>
      <c r="E3999" s="60" t="s">
        <v>11638</v>
      </c>
      <c r="F3999" s="60">
        <v>-2292</v>
      </c>
      <c r="G3999" s="60" t="s">
        <v>78</v>
      </c>
      <c r="H3999" s="60" t="s">
        <v>53</v>
      </c>
      <c r="I3999" s="60">
        <v>77419.89</v>
      </c>
      <c r="J3999" s="60" t="s">
        <v>3504</v>
      </c>
      <c r="K3999" s="60" t="s">
        <v>55</v>
      </c>
      <c r="L3999" s="60" t="s">
        <v>32</v>
      </c>
      <c r="M3999" s="60">
        <v>4.87</v>
      </c>
      <c r="N3999" s="60" t="s">
        <v>41</v>
      </c>
      <c r="O3999" s="60">
        <v>5</v>
      </c>
    </row>
    <row r="4000" spans="1:15" x14ac:dyDescent="0.2">
      <c r="A4000" s="60" t="s">
        <v>11639</v>
      </c>
      <c r="B4000" s="60" t="s">
        <v>7668</v>
      </c>
      <c r="C4000" s="60">
        <v>41</v>
      </c>
      <c r="D4000" s="60" t="s">
        <v>27</v>
      </c>
      <c r="E4000" s="60" t="s">
        <v>11640</v>
      </c>
      <c r="F4000" s="60">
        <v>-5878</v>
      </c>
      <c r="G4000" s="60" t="s">
        <v>37</v>
      </c>
      <c r="H4000" s="60" t="s">
        <v>71</v>
      </c>
      <c r="I4000" s="60">
        <v>152608.28</v>
      </c>
      <c r="J4000" s="60" t="s">
        <v>11641</v>
      </c>
      <c r="K4000" s="60" t="s">
        <v>127</v>
      </c>
      <c r="L4000" s="60" t="s">
        <v>56</v>
      </c>
      <c r="M4000" s="60">
        <v>3.51</v>
      </c>
      <c r="N4000" s="60" t="s">
        <v>24</v>
      </c>
      <c r="O4000" s="60">
        <v>4</v>
      </c>
    </row>
    <row r="4001" spans="1:15" x14ac:dyDescent="0.2">
      <c r="A4001" s="60" t="s">
        <v>11642</v>
      </c>
      <c r="B4001" s="60" t="s">
        <v>3046</v>
      </c>
      <c r="C4001" s="60">
        <v>42</v>
      </c>
      <c r="D4001" s="60" t="s">
        <v>27</v>
      </c>
      <c r="E4001" s="60" t="s">
        <v>11643</v>
      </c>
      <c r="F4001" s="60">
        <v>-2058</v>
      </c>
      <c r="G4001" s="60" t="s">
        <v>52</v>
      </c>
      <c r="H4001" s="60" t="s">
        <v>38</v>
      </c>
      <c r="I4001" s="60">
        <v>65786.03</v>
      </c>
      <c r="J4001" s="60" t="s">
        <v>7109</v>
      </c>
      <c r="K4001" s="60" t="s">
        <v>104</v>
      </c>
      <c r="L4001" s="60" t="s">
        <v>56</v>
      </c>
      <c r="M4001" s="60">
        <v>2.72</v>
      </c>
      <c r="N4001" s="60" t="s">
        <v>33</v>
      </c>
      <c r="O4001" s="60">
        <v>8</v>
      </c>
    </row>
    <row r="4002" spans="1:15" x14ac:dyDescent="0.2">
      <c r="A4002" s="60" t="s">
        <v>11644</v>
      </c>
      <c r="B4002" s="60" t="s">
        <v>11645</v>
      </c>
      <c r="C4002" s="60">
        <v>29</v>
      </c>
      <c r="D4002" s="60" t="s">
        <v>17</v>
      </c>
      <c r="E4002" s="60" t="s">
        <v>11646</v>
      </c>
      <c r="F4002" s="60">
        <v>-5927</v>
      </c>
      <c r="G4002" s="60" t="s">
        <v>19</v>
      </c>
      <c r="H4002" s="60" t="s">
        <v>144</v>
      </c>
      <c r="I4002" s="60">
        <v>46279.99</v>
      </c>
      <c r="J4002" s="60" t="s">
        <v>11647</v>
      </c>
      <c r="K4002" s="60" t="s">
        <v>136</v>
      </c>
      <c r="L4002" s="60" t="s">
        <v>23</v>
      </c>
      <c r="M4002" s="60">
        <v>4.82</v>
      </c>
      <c r="N4002" s="60" t="s">
        <v>33</v>
      </c>
      <c r="O4002" s="60">
        <v>25</v>
      </c>
    </row>
    <row r="4003" spans="1:15" x14ac:dyDescent="0.2">
      <c r="A4003" s="60" t="s">
        <v>11648</v>
      </c>
      <c r="B4003" s="60" t="s">
        <v>11649</v>
      </c>
      <c r="C4003" s="60">
        <v>43</v>
      </c>
      <c r="D4003" s="60" t="s">
        <v>27</v>
      </c>
      <c r="E4003" s="60" t="s">
        <v>11650</v>
      </c>
      <c r="F4003" s="60">
        <v>-7241</v>
      </c>
      <c r="G4003" s="60" t="s">
        <v>29</v>
      </c>
      <c r="H4003" s="60" t="s">
        <v>66</v>
      </c>
      <c r="I4003" s="60">
        <v>112552.25</v>
      </c>
      <c r="J4003" s="60" t="s">
        <v>11651</v>
      </c>
      <c r="K4003" s="60" t="s">
        <v>62</v>
      </c>
      <c r="L4003" s="60" t="s">
        <v>23</v>
      </c>
      <c r="M4003" s="60">
        <v>1.08</v>
      </c>
      <c r="N4003" s="60" t="s">
        <v>57</v>
      </c>
      <c r="O4003" s="60">
        <v>38</v>
      </c>
    </row>
    <row r="4004" spans="1:15" x14ac:dyDescent="0.2">
      <c r="A4004" s="60" t="s">
        <v>11652</v>
      </c>
      <c r="B4004" s="60" t="s">
        <v>3548</v>
      </c>
      <c r="C4004" s="60">
        <v>52</v>
      </c>
      <c r="D4004" s="60" t="s">
        <v>17</v>
      </c>
      <c r="E4004" s="60" t="s">
        <v>11653</v>
      </c>
      <c r="F4004" s="60">
        <v>-9148</v>
      </c>
      <c r="G4004" s="60" t="s">
        <v>85</v>
      </c>
      <c r="H4004" s="60" t="s">
        <v>30</v>
      </c>
      <c r="I4004" s="60">
        <v>154772.94</v>
      </c>
      <c r="J4004" s="60" t="s">
        <v>2377</v>
      </c>
      <c r="K4004" s="60" t="s">
        <v>127</v>
      </c>
      <c r="L4004" s="60" t="s">
        <v>23</v>
      </c>
      <c r="M4004" s="60">
        <v>1.67</v>
      </c>
      <c r="N4004" s="60" t="s">
        <v>24</v>
      </c>
      <c r="O4004" s="60">
        <v>11</v>
      </c>
    </row>
    <row r="4005" spans="1:15" x14ac:dyDescent="0.2">
      <c r="A4005" s="60" t="s">
        <v>11654</v>
      </c>
      <c r="B4005" s="60" t="s">
        <v>5587</v>
      </c>
      <c r="C4005" s="60">
        <v>55</v>
      </c>
      <c r="D4005" s="60" t="s">
        <v>17</v>
      </c>
      <c r="E4005" s="60" t="s">
        <v>11655</v>
      </c>
      <c r="F4005" s="60">
        <v>-8528</v>
      </c>
      <c r="G4005" s="60" t="s">
        <v>52</v>
      </c>
      <c r="H4005" s="60" t="s">
        <v>66</v>
      </c>
      <c r="I4005" s="60">
        <v>86750.14</v>
      </c>
      <c r="J4005" s="60" t="s">
        <v>6845</v>
      </c>
      <c r="K4005" s="60" t="s">
        <v>104</v>
      </c>
      <c r="L4005" s="60" t="s">
        <v>73</v>
      </c>
      <c r="M4005" s="60">
        <v>2.25</v>
      </c>
      <c r="N4005" s="60" t="s">
        <v>57</v>
      </c>
      <c r="O4005" s="60">
        <v>22</v>
      </c>
    </row>
    <row r="4006" spans="1:15" x14ac:dyDescent="0.2">
      <c r="A4006" s="60" t="s">
        <v>11656</v>
      </c>
      <c r="B4006" s="60" t="s">
        <v>2468</v>
      </c>
      <c r="C4006" s="60">
        <v>57</v>
      </c>
      <c r="D4006" s="60" t="s">
        <v>17</v>
      </c>
      <c r="E4006" s="60" t="s">
        <v>11657</v>
      </c>
      <c r="F4006" s="60">
        <v>-5861</v>
      </c>
      <c r="G4006" s="60" t="s">
        <v>19</v>
      </c>
      <c r="H4006" s="60" t="s">
        <v>53</v>
      </c>
      <c r="I4006" s="60">
        <v>161664.04999999999</v>
      </c>
      <c r="J4006" s="60" t="s">
        <v>3613</v>
      </c>
      <c r="K4006" s="60" t="s">
        <v>81</v>
      </c>
      <c r="L4006" s="60" t="s">
        <v>73</v>
      </c>
      <c r="M4006" s="60">
        <v>3.73</v>
      </c>
      <c r="N4006" s="60" t="s">
        <v>33</v>
      </c>
      <c r="O4006" s="60">
        <v>29</v>
      </c>
    </row>
    <row r="4007" spans="1:15" x14ac:dyDescent="0.2">
      <c r="A4007" s="60" t="s">
        <v>11658</v>
      </c>
      <c r="B4007" s="60" t="s">
        <v>1039</v>
      </c>
      <c r="C4007" s="60">
        <v>65</v>
      </c>
      <c r="D4007" s="60" t="s">
        <v>27</v>
      </c>
      <c r="E4007" s="60" t="s">
        <v>11659</v>
      </c>
      <c r="F4007" s="60">
        <v>-10092</v>
      </c>
      <c r="G4007" s="60" t="s">
        <v>116</v>
      </c>
      <c r="H4007" s="60" t="s">
        <v>79</v>
      </c>
      <c r="I4007" s="60">
        <v>113899.08</v>
      </c>
      <c r="J4007" s="60" t="s">
        <v>1308</v>
      </c>
      <c r="K4007" s="60" t="s">
        <v>118</v>
      </c>
      <c r="L4007" s="60" t="s">
        <v>32</v>
      </c>
      <c r="M4007" s="60">
        <v>1.58</v>
      </c>
      <c r="N4007" s="60" t="s">
        <v>24</v>
      </c>
      <c r="O4007" s="60">
        <v>17</v>
      </c>
    </row>
    <row r="4008" spans="1:15" x14ac:dyDescent="0.2">
      <c r="A4008" s="60" t="s">
        <v>11660</v>
      </c>
      <c r="B4008" s="60" t="s">
        <v>3881</v>
      </c>
      <c r="C4008" s="60">
        <v>62</v>
      </c>
      <c r="D4008" s="60" t="s">
        <v>17</v>
      </c>
      <c r="E4008" s="60" t="s">
        <v>11661</v>
      </c>
      <c r="F4008" s="60">
        <v>-6997</v>
      </c>
      <c r="G4008" s="60" t="s">
        <v>85</v>
      </c>
      <c r="H4008" s="60" t="s">
        <v>194</v>
      </c>
      <c r="I4008" s="60">
        <v>111162.31</v>
      </c>
      <c r="J4008" s="60" t="s">
        <v>8415</v>
      </c>
      <c r="K4008" s="60" t="s">
        <v>104</v>
      </c>
      <c r="L4008" s="60" t="s">
        <v>73</v>
      </c>
      <c r="M4008" s="60">
        <v>2.2000000000000002</v>
      </c>
      <c r="N4008" s="60" t="s">
        <v>33</v>
      </c>
      <c r="O4008" s="60">
        <v>5</v>
      </c>
    </row>
    <row r="4009" spans="1:15" x14ac:dyDescent="0.2">
      <c r="A4009" s="60" t="s">
        <v>11662</v>
      </c>
      <c r="B4009" s="60" t="s">
        <v>8005</v>
      </c>
      <c r="C4009" s="60">
        <v>33</v>
      </c>
      <c r="D4009" s="60" t="s">
        <v>27</v>
      </c>
      <c r="E4009" s="60" t="s">
        <v>11663</v>
      </c>
      <c r="F4009" s="60">
        <v>-4450</v>
      </c>
      <c r="G4009" s="60" t="s">
        <v>52</v>
      </c>
      <c r="H4009" s="60" t="s">
        <v>38</v>
      </c>
      <c r="I4009" s="60">
        <v>48492.36</v>
      </c>
      <c r="J4009" s="60" t="s">
        <v>10663</v>
      </c>
      <c r="K4009" s="60" t="s">
        <v>104</v>
      </c>
      <c r="L4009" s="60" t="s">
        <v>23</v>
      </c>
      <c r="M4009" s="60">
        <v>2.92</v>
      </c>
      <c r="N4009" s="60" t="s">
        <v>24</v>
      </c>
      <c r="O4009" s="60">
        <v>12</v>
      </c>
    </row>
    <row r="4010" spans="1:15" x14ac:dyDescent="0.2">
      <c r="A4010" s="60" t="s">
        <v>11664</v>
      </c>
      <c r="B4010" s="60" t="s">
        <v>781</v>
      </c>
      <c r="C4010" s="60">
        <v>39</v>
      </c>
      <c r="D4010" s="60" t="s">
        <v>27</v>
      </c>
      <c r="E4010" s="60" t="s">
        <v>11665</v>
      </c>
      <c r="F4010" s="60">
        <v>-8488</v>
      </c>
      <c r="G4010" s="60" t="s">
        <v>116</v>
      </c>
      <c r="H4010" s="60" t="s">
        <v>66</v>
      </c>
      <c r="I4010" s="60">
        <v>51713.15</v>
      </c>
      <c r="J4010" s="60" t="s">
        <v>6065</v>
      </c>
      <c r="K4010" s="60" t="s">
        <v>55</v>
      </c>
      <c r="L4010" s="60" t="s">
        <v>32</v>
      </c>
      <c r="M4010" s="60">
        <v>3.93</v>
      </c>
      <c r="N4010" s="60" t="s">
        <v>33</v>
      </c>
      <c r="O4010" s="60">
        <v>20</v>
      </c>
    </row>
    <row r="4011" spans="1:15" x14ac:dyDescent="0.2">
      <c r="A4011" s="60" t="s">
        <v>11666</v>
      </c>
      <c r="B4011" s="60" t="s">
        <v>11667</v>
      </c>
      <c r="C4011" s="60">
        <v>62</v>
      </c>
      <c r="D4011" s="60" t="s">
        <v>27</v>
      </c>
      <c r="E4011" s="60" t="s">
        <v>11668</v>
      </c>
      <c r="F4011" s="60">
        <v>-4455</v>
      </c>
      <c r="G4011" s="60" t="s">
        <v>99</v>
      </c>
      <c r="H4011" s="60" t="s">
        <v>79</v>
      </c>
      <c r="I4011" s="60">
        <v>60054.79</v>
      </c>
      <c r="J4011" s="60" t="s">
        <v>3741</v>
      </c>
      <c r="K4011" s="60" t="s">
        <v>104</v>
      </c>
      <c r="L4011" s="60" t="s">
        <v>56</v>
      </c>
      <c r="M4011" s="60">
        <v>2.77</v>
      </c>
      <c r="N4011" s="60" t="s">
        <v>24</v>
      </c>
      <c r="O4011" s="60">
        <v>3</v>
      </c>
    </row>
    <row r="4012" spans="1:15" x14ac:dyDescent="0.2">
      <c r="A4012" s="60" t="s">
        <v>11669</v>
      </c>
      <c r="B4012" s="60" t="s">
        <v>323</v>
      </c>
      <c r="C4012" s="60">
        <v>51</v>
      </c>
      <c r="D4012" s="60" t="s">
        <v>17</v>
      </c>
      <c r="E4012" s="60" t="s">
        <v>11670</v>
      </c>
      <c r="F4012" s="60">
        <v>-5921</v>
      </c>
      <c r="G4012" s="60" t="s">
        <v>116</v>
      </c>
      <c r="H4012" s="60" t="s">
        <v>66</v>
      </c>
      <c r="I4012" s="60">
        <v>116099.61</v>
      </c>
      <c r="J4012" s="60" t="s">
        <v>2641</v>
      </c>
      <c r="K4012" s="60" t="s">
        <v>22</v>
      </c>
      <c r="L4012" s="60" t="s">
        <v>56</v>
      </c>
      <c r="M4012" s="60">
        <v>2.37</v>
      </c>
      <c r="N4012" s="60" t="s">
        <v>24</v>
      </c>
      <c r="O4012" s="60">
        <v>36</v>
      </c>
    </row>
    <row r="4013" spans="1:15" x14ac:dyDescent="0.2">
      <c r="A4013" s="60" t="s">
        <v>11671</v>
      </c>
      <c r="B4013" s="60" t="s">
        <v>4344</v>
      </c>
      <c r="C4013" s="60">
        <v>27</v>
      </c>
      <c r="D4013" s="60" t="s">
        <v>17</v>
      </c>
      <c r="E4013" s="60" t="s">
        <v>11672</v>
      </c>
      <c r="F4013" s="60">
        <v>-11083</v>
      </c>
      <c r="G4013" s="60" t="s">
        <v>78</v>
      </c>
      <c r="H4013" s="60" t="s">
        <v>20</v>
      </c>
      <c r="I4013" s="60">
        <v>170553.02</v>
      </c>
      <c r="J4013" s="60" t="s">
        <v>11673</v>
      </c>
      <c r="K4013" s="60" t="s">
        <v>136</v>
      </c>
      <c r="L4013" s="60" t="s">
        <v>32</v>
      </c>
      <c r="M4013" s="60">
        <v>4.53</v>
      </c>
      <c r="N4013" s="60" t="s">
        <v>33</v>
      </c>
      <c r="O4013" s="60">
        <v>0</v>
      </c>
    </row>
    <row r="4014" spans="1:15" x14ac:dyDescent="0.2">
      <c r="A4014" s="60" t="s">
        <v>11674</v>
      </c>
      <c r="B4014" s="60" t="s">
        <v>3311</v>
      </c>
      <c r="C4014" s="60">
        <v>61</v>
      </c>
      <c r="D4014" s="60" t="s">
        <v>17</v>
      </c>
      <c r="E4014" s="60" t="s">
        <v>11675</v>
      </c>
      <c r="F4014" s="60">
        <v>-7769</v>
      </c>
      <c r="G4014" s="60" t="s">
        <v>37</v>
      </c>
      <c r="H4014" s="60" t="s">
        <v>144</v>
      </c>
      <c r="I4014" s="60">
        <v>87670.75</v>
      </c>
      <c r="J4014" s="60" t="s">
        <v>8469</v>
      </c>
      <c r="K4014" s="60" t="s">
        <v>118</v>
      </c>
      <c r="L4014" s="60" t="s">
        <v>23</v>
      </c>
      <c r="M4014" s="60">
        <v>2.38</v>
      </c>
      <c r="N4014" s="60" t="s">
        <v>74</v>
      </c>
      <c r="O4014" s="60">
        <v>16</v>
      </c>
    </row>
    <row r="4015" spans="1:15" x14ac:dyDescent="0.2">
      <c r="A4015" s="60" t="s">
        <v>11676</v>
      </c>
      <c r="B4015" s="60" t="s">
        <v>6756</v>
      </c>
      <c r="C4015" s="60">
        <v>51</v>
      </c>
      <c r="D4015" s="60" t="s">
        <v>17</v>
      </c>
      <c r="E4015" s="60" t="s">
        <v>11677</v>
      </c>
      <c r="F4015" s="60">
        <v>-9158</v>
      </c>
      <c r="G4015" s="60" t="s">
        <v>78</v>
      </c>
      <c r="H4015" s="60" t="s">
        <v>71</v>
      </c>
      <c r="I4015" s="60">
        <v>103074.47</v>
      </c>
      <c r="J4015" s="60" t="s">
        <v>10066</v>
      </c>
      <c r="K4015" s="60" t="s">
        <v>104</v>
      </c>
      <c r="L4015" s="60" t="s">
        <v>32</v>
      </c>
      <c r="M4015" s="60">
        <v>3.7</v>
      </c>
      <c r="N4015" s="60" t="s">
        <v>24</v>
      </c>
      <c r="O4015" s="60">
        <v>19</v>
      </c>
    </row>
    <row r="4016" spans="1:15" x14ac:dyDescent="0.2">
      <c r="A4016" s="60" t="s">
        <v>11678</v>
      </c>
      <c r="B4016" s="60" t="s">
        <v>11679</v>
      </c>
      <c r="C4016" s="60">
        <v>29</v>
      </c>
      <c r="D4016" s="60" t="s">
        <v>50</v>
      </c>
      <c r="E4016" s="60" t="s">
        <v>11680</v>
      </c>
      <c r="F4016" s="60">
        <v>-7838</v>
      </c>
      <c r="G4016" s="60" t="s">
        <v>19</v>
      </c>
      <c r="H4016" s="60" t="s">
        <v>194</v>
      </c>
      <c r="I4016" s="60">
        <v>120951.6</v>
      </c>
      <c r="J4016" s="60" t="s">
        <v>8559</v>
      </c>
      <c r="K4016" s="60" t="s">
        <v>62</v>
      </c>
      <c r="L4016" s="60" t="s">
        <v>32</v>
      </c>
      <c r="M4016" s="60">
        <v>3.6</v>
      </c>
      <c r="N4016" s="60" t="s">
        <v>74</v>
      </c>
      <c r="O4016" s="60">
        <v>18</v>
      </c>
    </row>
    <row r="4017" spans="1:15" x14ac:dyDescent="0.2">
      <c r="A4017" s="60" t="s">
        <v>11681</v>
      </c>
      <c r="B4017" s="60" t="s">
        <v>1225</v>
      </c>
      <c r="C4017" s="60">
        <v>35</v>
      </c>
      <c r="D4017" s="60" t="s">
        <v>27</v>
      </c>
      <c r="E4017" s="60" t="s">
        <v>11682</v>
      </c>
      <c r="F4017" s="60">
        <v>-7208</v>
      </c>
      <c r="G4017" s="60" t="s">
        <v>116</v>
      </c>
      <c r="H4017" s="60" t="s">
        <v>173</v>
      </c>
      <c r="I4017" s="60">
        <v>150958.56</v>
      </c>
      <c r="J4017" s="60" t="s">
        <v>1075</v>
      </c>
      <c r="K4017" s="60" t="s">
        <v>55</v>
      </c>
      <c r="L4017" s="60" t="s">
        <v>32</v>
      </c>
      <c r="M4017" s="60">
        <v>1.56</v>
      </c>
      <c r="N4017" s="60" t="s">
        <v>57</v>
      </c>
      <c r="O4017" s="60">
        <v>33</v>
      </c>
    </row>
    <row r="4018" spans="1:15" x14ac:dyDescent="0.2">
      <c r="A4018" s="60" t="s">
        <v>11683</v>
      </c>
      <c r="B4018" s="60" t="s">
        <v>163</v>
      </c>
      <c r="C4018" s="60">
        <v>41</v>
      </c>
      <c r="D4018" s="60" t="s">
        <v>17</v>
      </c>
      <c r="E4018" s="60" t="s">
        <v>11684</v>
      </c>
      <c r="F4018" s="60">
        <v>-3687</v>
      </c>
      <c r="G4018" s="60" t="s">
        <v>45</v>
      </c>
      <c r="H4018" s="60" t="s">
        <v>173</v>
      </c>
      <c r="I4018" s="60">
        <v>162019.51</v>
      </c>
      <c r="J4018" s="60" t="s">
        <v>54</v>
      </c>
      <c r="K4018" s="60" t="s">
        <v>22</v>
      </c>
      <c r="L4018" s="60" t="s">
        <v>32</v>
      </c>
      <c r="M4018" s="60">
        <v>1.1000000000000001</v>
      </c>
      <c r="N4018" s="60" t="s">
        <v>57</v>
      </c>
      <c r="O4018" s="60">
        <v>9</v>
      </c>
    </row>
    <row r="4019" spans="1:15" x14ac:dyDescent="0.2">
      <c r="A4019" s="60" t="s">
        <v>11685</v>
      </c>
      <c r="B4019" s="60" t="s">
        <v>4777</v>
      </c>
      <c r="C4019" s="60">
        <v>31</v>
      </c>
      <c r="D4019" s="60" t="s">
        <v>17</v>
      </c>
      <c r="E4019" s="60" t="s">
        <v>11686</v>
      </c>
      <c r="F4019" s="60">
        <v>-7259</v>
      </c>
      <c r="G4019" s="60" t="s">
        <v>19</v>
      </c>
      <c r="H4019" s="60" t="s">
        <v>79</v>
      </c>
      <c r="I4019" s="60">
        <v>96874.93</v>
      </c>
      <c r="J4019" s="60" t="s">
        <v>1557</v>
      </c>
      <c r="K4019" s="60" t="s">
        <v>127</v>
      </c>
      <c r="L4019" s="60" t="s">
        <v>56</v>
      </c>
      <c r="M4019" s="60">
        <v>1.18</v>
      </c>
      <c r="N4019" s="60" t="s">
        <v>41</v>
      </c>
      <c r="O4019" s="60">
        <v>33</v>
      </c>
    </row>
    <row r="4020" spans="1:15" x14ac:dyDescent="0.2">
      <c r="A4020" s="60" t="s">
        <v>11687</v>
      </c>
      <c r="B4020" s="60" t="s">
        <v>3605</v>
      </c>
      <c r="C4020" s="60">
        <v>57</v>
      </c>
      <c r="D4020" s="60" t="s">
        <v>27</v>
      </c>
      <c r="E4020" s="60" t="s">
        <v>11688</v>
      </c>
      <c r="F4020" s="60">
        <v>-8551</v>
      </c>
      <c r="G4020" s="60" t="s">
        <v>94</v>
      </c>
      <c r="H4020" s="60" t="s">
        <v>194</v>
      </c>
      <c r="I4020" s="60">
        <v>43752.94</v>
      </c>
      <c r="J4020" s="60" t="s">
        <v>8270</v>
      </c>
      <c r="K4020" s="60" t="s">
        <v>22</v>
      </c>
      <c r="L4020" s="60" t="s">
        <v>56</v>
      </c>
      <c r="M4020" s="60">
        <v>2.95</v>
      </c>
      <c r="N4020" s="60" t="s">
        <v>33</v>
      </c>
      <c r="O4020" s="60">
        <v>18</v>
      </c>
    </row>
    <row r="4021" spans="1:15" x14ac:dyDescent="0.2">
      <c r="A4021" s="60" t="s">
        <v>11689</v>
      </c>
      <c r="B4021" s="60" t="s">
        <v>7857</v>
      </c>
      <c r="C4021" s="60">
        <v>48</v>
      </c>
      <c r="D4021" s="60" t="s">
        <v>27</v>
      </c>
      <c r="E4021" s="60" t="s">
        <v>11690</v>
      </c>
      <c r="F4021" s="60">
        <v>-8564</v>
      </c>
      <c r="G4021" s="60" t="s">
        <v>52</v>
      </c>
      <c r="H4021" s="60" t="s">
        <v>144</v>
      </c>
      <c r="I4021" s="60">
        <v>140954.78</v>
      </c>
      <c r="J4021" s="60" t="s">
        <v>783</v>
      </c>
      <c r="K4021" s="60" t="s">
        <v>136</v>
      </c>
      <c r="L4021" s="60" t="s">
        <v>32</v>
      </c>
      <c r="M4021" s="60">
        <v>2.46</v>
      </c>
      <c r="N4021" s="60" t="s">
        <v>24</v>
      </c>
      <c r="O4021" s="60">
        <v>3</v>
      </c>
    </row>
    <row r="4022" spans="1:15" x14ac:dyDescent="0.2">
      <c r="A4022" s="60" t="s">
        <v>11691</v>
      </c>
      <c r="B4022" s="60" t="s">
        <v>7905</v>
      </c>
      <c r="C4022" s="60">
        <v>43</v>
      </c>
      <c r="D4022" s="60" t="s">
        <v>27</v>
      </c>
      <c r="E4022" s="60" t="s">
        <v>11692</v>
      </c>
      <c r="F4022" s="60">
        <v>-9275</v>
      </c>
      <c r="G4022" s="60" t="s">
        <v>116</v>
      </c>
      <c r="H4022" s="60" t="s">
        <v>66</v>
      </c>
      <c r="I4022" s="60">
        <v>97282.52</v>
      </c>
      <c r="J4022" s="60" t="s">
        <v>3009</v>
      </c>
      <c r="K4022" s="60" t="s">
        <v>40</v>
      </c>
      <c r="L4022" s="60" t="s">
        <v>23</v>
      </c>
      <c r="M4022" s="60">
        <v>2.7</v>
      </c>
      <c r="N4022" s="60" t="s">
        <v>33</v>
      </c>
      <c r="O4022" s="60">
        <v>27</v>
      </c>
    </row>
    <row r="4023" spans="1:15" x14ac:dyDescent="0.2">
      <c r="A4023" s="60" t="s">
        <v>11693</v>
      </c>
      <c r="B4023" s="60" t="s">
        <v>3906</v>
      </c>
      <c r="C4023" s="60">
        <v>23</v>
      </c>
      <c r="D4023" s="60" t="s">
        <v>27</v>
      </c>
      <c r="E4023" s="60" t="s">
        <v>11694</v>
      </c>
      <c r="F4023" s="60">
        <v>-10099</v>
      </c>
      <c r="G4023" s="60" t="s">
        <v>78</v>
      </c>
      <c r="H4023" s="60" t="s">
        <v>53</v>
      </c>
      <c r="I4023" s="60">
        <v>52330.559999999998</v>
      </c>
      <c r="J4023" s="60" t="s">
        <v>348</v>
      </c>
      <c r="K4023" s="60" t="s">
        <v>81</v>
      </c>
      <c r="L4023" s="60" t="s">
        <v>73</v>
      </c>
      <c r="M4023" s="60">
        <v>4.8099999999999996</v>
      </c>
      <c r="N4023" s="60" t="s">
        <v>41</v>
      </c>
      <c r="O4023" s="60">
        <v>11</v>
      </c>
    </row>
    <row r="4024" spans="1:15" x14ac:dyDescent="0.2">
      <c r="A4024" s="60" t="s">
        <v>11695</v>
      </c>
      <c r="B4024" s="60" t="s">
        <v>9947</v>
      </c>
      <c r="C4024" s="60">
        <v>45</v>
      </c>
      <c r="D4024" s="60" t="s">
        <v>50</v>
      </c>
      <c r="E4024" s="60" t="s">
        <v>11696</v>
      </c>
      <c r="F4024" s="60">
        <v>-8066</v>
      </c>
      <c r="G4024" s="60" t="s">
        <v>85</v>
      </c>
      <c r="H4024" s="60" t="s">
        <v>173</v>
      </c>
      <c r="I4024" s="60">
        <v>162487.9</v>
      </c>
      <c r="J4024" s="60" t="s">
        <v>203</v>
      </c>
      <c r="K4024" s="60" t="s">
        <v>62</v>
      </c>
      <c r="L4024" s="60" t="s">
        <v>23</v>
      </c>
      <c r="M4024" s="60">
        <v>1.62</v>
      </c>
      <c r="N4024" s="60" t="s">
        <v>57</v>
      </c>
      <c r="O4024" s="60">
        <v>18</v>
      </c>
    </row>
    <row r="4025" spans="1:15" x14ac:dyDescent="0.2">
      <c r="A4025" s="60" t="s">
        <v>11697</v>
      </c>
      <c r="B4025" s="60" t="s">
        <v>3621</v>
      </c>
      <c r="C4025" s="60">
        <v>44</v>
      </c>
      <c r="D4025" s="60" t="s">
        <v>17</v>
      </c>
      <c r="E4025" s="60" t="s">
        <v>11698</v>
      </c>
      <c r="F4025" s="60">
        <v>-3325</v>
      </c>
      <c r="G4025" s="60" t="s">
        <v>94</v>
      </c>
      <c r="H4025" s="60" t="s">
        <v>53</v>
      </c>
      <c r="I4025" s="60">
        <v>56575.42</v>
      </c>
      <c r="J4025" s="60" t="s">
        <v>9900</v>
      </c>
      <c r="K4025" s="60" t="s">
        <v>118</v>
      </c>
      <c r="L4025" s="60" t="s">
        <v>73</v>
      </c>
      <c r="M4025" s="60">
        <v>4.13</v>
      </c>
      <c r="N4025" s="60" t="s">
        <v>57</v>
      </c>
      <c r="O4025" s="60">
        <v>12</v>
      </c>
    </row>
    <row r="4026" spans="1:15" x14ac:dyDescent="0.2">
      <c r="A4026" s="60" t="s">
        <v>11699</v>
      </c>
      <c r="B4026" s="60" t="s">
        <v>3085</v>
      </c>
      <c r="C4026" s="60">
        <v>56</v>
      </c>
      <c r="D4026" s="60" t="s">
        <v>17</v>
      </c>
      <c r="E4026" s="60" t="s">
        <v>11700</v>
      </c>
      <c r="F4026" s="60">
        <v>-9432</v>
      </c>
      <c r="G4026" s="60" t="s">
        <v>29</v>
      </c>
      <c r="H4026" s="60" t="s">
        <v>20</v>
      </c>
      <c r="I4026" s="60">
        <v>118882</v>
      </c>
      <c r="J4026" s="60" t="s">
        <v>3940</v>
      </c>
      <c r="K4026" s="60" t="s">
        <v>136</v>
      </c>
      <c r="L4026" s="60" t="s">
        <v>23</v>
      </c>
      <c r="M4026" s="60">
        <v>2.6</v>
      </c>
      <c r="N4026" s="60" t="s">
        <v>33</v>
      </c>
      <c r="O4026" s="60">
        <v>11</v>
      </c>
    </row>
    <row r="4027" spans="1:15" x14ac:dyDescent="0.2">
      <c r="A4027" s="60" t="s">
        <v>11701</v>
      </c>
      <c r="B4027" s="60" t="s">
        <v>11702</v>
      </c>
      <c r="C4027" s="60">
        <v>40</v>
      </c>
      <c r="D4027" s="60" t="s">
        <v>50</v>
      </c>
      <c r="E4027" s="60" t="s">
        <v>11703</v>
      </c>
      <c r="F4027" s="60">
        <v>-6675</v>
      </c>
      <c r="G4027" s="60" t="s">
        <v>78</v>
      </c>
      <c r="H4027" s="60" t="s">
        <v>30</v>
      </c>
      <c r="I4027" s="60">
        <v>143286.60999999999</v>
      </c>
      <c r="J4027" s="60" t="s">
        <v>11704</v>
      </c>
      <c r="K4027" s="60" t="s">
        <v>136</v>
      </c>
      <c r="L4027" s="60" t="s">
        <v>73</v>
      </c>
      <c r="M4027" s="60">
        <v>4.47</v>
      </c>
      <c r="N4027" s="60" t="s">
        <v>74</v>
      </c>
      <c r="O4027" s="60">
        <v>27</v>
      </c>
    </row>
    <row r="4028" spans="1:15" x14ac:dyDescent="0.2">
      <c r="A4028" s="60" t="s">
        <v>11705</v>
      </c>
      <c r="B4028" s="60" t="s">
        <v>4944</v>
      </c>
      <c r="C4028" s="60">
        <v>50</v>
      </c>
      <c r="D4028" s="60" t="s">
        <v>27</v>
      </c>
      <c r="E4028" s="60" t="s">
        <v>11706</v>
      </c>
      <c r="F4028" s="60">
        <v>-10253</v>
      </c>
      <c r="G4028" s="60" t="s">
        <v>116</v>
      </c>
      <c r="H4028" s="60" t="s">
        <v>53</v>
      </c>
      <c r="I4028" s="60">
        <v>164934.01999999999</v>
      </c>
      <c r="J4028" s="60" t="s">
        <v>5455</v>
      </c>
      <c r="K4028" s="60" t="s">
        <v>62</v>
      </c>
      <c r="L4028" s="60" t="s">
        <v>23</v>
      </c>
      <c r="M4028" s="60">
        <v>1.73</v>
      </c>
      <c r="N4028" s="60" t="s">
        <v>57</v>
      </c>
      <c r="O4028" s="60">
        <v>18</v>
      </c>
    </row>
    <row r="4029" spans="1:15" x14ac:dyDescent="0.2">
      <c r="A4029" s="60" t="s">
        <v>11707</v>
      </c>
      <c r="B4029" s="60" t="s">
        <v>6126</v>
      </c>
      <c r="C4029" s="60">
        <v>58</v>
      </c>
      <c r="D4029" s="60" t="s">
        <v>17</v>
      </c>
      <c r="E4029" s="60" t="s">
        <v>11708</v>
      </c>
      <c r="F4029" s="60">
        <v>-10128</v>
      </c>
      <c r="G4029" s="60" t="s">
        <v>85</v>
      </c>
      <c r="H4029" s="60" t="s">
        <v>20</v>
      </c>
      <c r="I4029" s="60">
        <v>157496.31</v>
      </c>
      <c r="J4029" s="60" t="s">
        <v>4914</v>
      </c>
      <c r="K4029" s="60" t="s">
        <v>81</v>
      </c>
      <c r="L4029" s="60" t="s">
        <v>73</v>
      </c>
      <c r="M4029" s="60">
        <v>3.34</v>
      </c>
      <c r="N4029" s="60" t="s">
        <v>33</v>
      </c>
      <c r="O4029" s="60">
        <v>38</v>
      </c>
    </row>
    <row r="4030" spans="1:15" x14ac:dyDescent="0.2">
      <c r="A4030" s="60" t="s">
        <v>11709</v>
      </c>
      <c r="B4030" s="60" t="s">
        <v>6267</v>
      </c>
      <c r="C4030" s="60">
        <v>44</v>
      </c>
      <c r="D4030" s="60" t="s">
        <v>50</v>
      </c>
      <c r="E4030" s="60" t="s">
        <v>11710</v>
      </c>
      <c r="F4030" s="60">
        <v>-9496</v>
      </c>
      <c r="G4030" s="60" t="s">
        <v>85</v>
      </c>
      <c r="H4030" s="60" t="s">
        <v>194</v>
      </c>
      <c r="I4030" s="60">
        <v>126782.54</v>
      </c>
      <c r="J4030" s="60" t="s">
        <v>3778</v>
      </c>
      <c r="K4030" s="60" t="s">
        <v>136</v>
      </c>
      <c r="L4030" s="60" t="s">
        <v>73</v>
      </c>
      <c r="M4030" s="60">
        <v>3</v>
      </c>
      <c r="N4030" s="60" t="s">
        <v>74</v>
      </c>
      <c r="O4030" s="60">
        <v>16</v>
      </c>
    </row>
    <row r="4031" spans="1:15" x14ac:dyDescent="0.2">
      <c r="A4031" s="60" t="s">
        <v>11711</v>
      </c>
      <c r="B4031" s="60" t="s">
        <v>8477</v>
      </c>
      <c r="C4031" s="60">
        <v>54</v>
      </c>
      <c r="D4031" s="60" t="s">
        <v>17</v>
      </c>
      <c r="E4031" s="60" t="s">
        <v>11712</v>
      </c>
      <c r="F4031" s="60">
        <v>-8354</v>
      </c>
      <c r="G4031" s="60" t="s">
        <v>19</v>
      </c>
      <c r="H4031" s="60" t="s">
        <v>173</v>
      </c>
      <c r="I4031" s="60">
        <v>136228.79</v>
      </c>
      <c r="J4031" s="60" t="s">
        <v>11651</v>
      </c>
      <c r="K4031" s="60" t="s">
        <v>127</v>
      </c>
      <c r="L4031" s="60" t="s">
        <v>32</v>
      </c>
      <c r="M4031" s="60">
        <v>1.54</v>
      </c>
      <c r="N4031" s="60" t="s">
        <v>74</v>
      </c>
      <c r="O4031" s="60">
        <v>12</v>
      </c>
    </row>
    <row r="4032" spans="1:15" x14ac:dyDescent="0.2">
      <c r="A4032" s="60" t="s">
        <v>11713</v>
      </c>
      <c r="B4032" s="60" t="s">
        <v>2001</v>
      </c>
      <c r="C4032" s="60">
        <v>59</v>
      </c>
      <c r="D4032" s="60" t="s">
        <v>27</v>
      </c>
      <c r="E4032" s="60" t="s">
        <v>11714</v>
      </c>
      <c r="F4032" s="60">
        <v>-10347</v>
      </c>
      <c r="G4032" s="60" t="s">
        <v>116</v>
      </c>
      <c r="H4032" s="60" t="s">
        <v>144</v>
      </c>
      <c r="I4032" s="60">
        <v>79682.14</v>
      </c>
      <c r="J4032" s="60" t="s">
        <v>4233</v>
      </c>
      <c r="K4032" s="60" t="s">
        <v>104</v>
      </c>
      <c r="L4032" s="60" t="s">
        <v>32</v>
      </c>
      <c r="M4032" s="60">
        <v>1.92</v>
      </c>
      <c r="N4032" s="60" t="s">
        <v>57</v>
      </c>
      <c r="O4032" s="60">
        <v>37</v>
      </c>
    </row>
    <row r="4033" spans="1:15" x14ac:dyDescent="0.2">
      <c r="A4033" s="60" t="s">
        <v>11715</v>
      </c>
      <c r="B4033" s="60" t="s">
        <v>5041</v>
      </c>
      <c r="C4033" s="60">
        <v>63</v>
      </c>
      <c r="D4033" s="60" t="s">
        <v>17</v>
      </c>
      <c r="E4033" s="60" t="s">
        <v>11716</v>
      </c>
      <c r="F4033" s="60">
        <v>-6866</v>
      </c>
      <c r="G4033" s="60" t="s">
        <v>52</v>
      </c>
      <c r="H4033" s="60" t="s">
        <v>53</v>
      </c>
      <c r="I4033" s="60">
        <v>146238.95000000001</v>
      </c>
      <c r="J4033" s="60" t="s">
        <v>140</v>
      </c>
      <c r="K4033" s="60" t="s">
        <v>118</v>
      </c>
      <c r="L4033" s="60" t="s">
        <v>73</v>
      </c>
      <c r="M4033" s="60">
        <v>1.55</v>
      </c>
      <c r="N4033" s="60" t="s">
        <v>41</v>
      </c>
      <c r="O4033" s="60">
        <v>31</v>
      </c>
    </row>
    <row r="4034" spans="1:15" x14ac:dyDescent="0.2">
      <c r="A4034" s="60" t="s">
        <v>11717</v>
      </c>
      <c r="B4034" s="60" t="s">
        <v>3458</v>
      </c>
      <c r="C4034" s="60">
        <v>28</v>
      </c>
      <c r="D4034" s="60" t="s">
        <v>50</v>
      </c>
      <c r="E4034" s="60" t="s">
        <v>11718</v>
      </c>
      <c r="F4034" s="60">
        <v>-9627</v>
      </c>
      <c r="G4034" s="60" t="s">
        <v>116</v>
      </c>
      <c r="H4034" s="60" t="s">
        <v>66</v>
      </c>
      <c r="I4034" s="60">
        <v>141572.82999999999</v>
      </c>
      <c r="J4034" s="60" t="s">
        <v>4177</v>
      </c>
      <c r="K4034" s="60" t="s">
        <v>40</v>
      </c>
      <c r="L4034" s="60" t="s">
        <v>73</v>
      </c>
      <c r="M4034" s="60">
        <v>4.3099999999999996</v>
      </c>
      <c r="N4034" s="60" t="s">
        <v>24</v>
      </c>
      <c r="O4034" s="60">
        <v>28</v>
      </c>
    </row>
    <row r="4035" spans="1:15" x14ac:dyDescent="0.2">
      <c r="A4035" s="60" t="s">
        <v>11719</v>
      </c>
      <c r="B4035" s="60" t="s">
        <v>1122</v>
      </c>
      <c r="C4035" s="60">
        <v>40</v>
      </c>
      <c r="D4035" s="60" t="s">
        <v>27</v>
      </c>
      <c r="E4035" s="60" t="s">
        <v>11720</v>
      </c>
      <c r="F4035" s="60">
        <v>-3896</v>
      </c>
      <c r="G4035" s="60" t="s">
        <v>19</v>
      </c>
      <c r="H4035" s="60" t="s">
        <v>66</v>
      </c>
      <c r="I4035" s="60">
        <v>151742.20000000001</v>
      </c>
      <c r="J4035" s="60" t="s">
        <v>11533</v>
      </c>
      <c r="K4035" s="60" t="s">
        <v>127</v>
      </c>
      <c r="L4035" s="60" t="s">
        <v>73</v>
      </c>
      <c r="M4035" s="60">
        <v>4.96</v>
      </c>
      <c r="N4035" s="60" t="s">
        <v>24</v>
      </c>
      <c r="O4035" s="60">
        <v>19</v>
      </c>
    </row>
    <row r="4036" spans="1:15" x14ac:dyDescent="0.2">
      <c r="A4036" s="60" t="s">
        <v>11721</v>
      </c>
      <c r="B4036" s="60" t="s">
        <v>867</v>
      </c>
      <c r="C4036" s="60">
        <v>29</v>
      </c>
      <c r="D4036" s="60" t="s">
        <v>50</v>
      </c>
      <c r="E4036" s="60" t="s">
        <v>11722</v>
      </c>
      <c r="F4036" s="60">
        <v>-10151</v>
      </c>
      <c r="G4036" s="60" t="s">
        <v>85</v>
      </c>
      <c r="H4036" s="60" t="s">
        <v>53</v>
      </c>
      <c r="I4036" s="60">
        <v>80603.539999999994</v>
      </c>
      <c r="J4036" s="60" t="s">
        <v>2242</v>
      </c>
      <c r="K4036" s="60" t="s">
        <v>47</v>
      </c>
      <c r="L4036" s="60" t="s">
        <v>73</v>
      </c>
      <c r="M4036" s="60">
        <v>3.93</v>
      </c>
      <c r="N4036" s="60" t="s">
        <v>24</v>
      </c>
      <c r="O4036" s="60">
        <v>11</v>
      </c>
    </row>
    <row r="4037" spans="1:15" x14ac:dyDescent="0.2">
      <c r="A4037" s="60" t="s">
        <v>11723</v>
      </c>
      <c r="B4037" s="60" t="s">
        <v>878</v>
      </c>
      <c r="C4037" s="60">
        <v>22</v>
      </c>
      <c r="D4037" s="60" t="s">
        <v>27</v>
      </c>
      <c r="E4037" s="60" t="s">
        <v>11724</v>
      </c>
      <c r="F4037" s="60">
        <v>-10070</v>
      </c>
      <c r="G4037" s="60" t="s">
        <v>99</v>
      </c>
      <c r="H4037" s="60" t="s">
        <v>71</v>
      </c>
      <c r="I4037" s="60">
        <v>148817.31</v>
      </c>
      <c r="J4037" s="60" t="s">
        <v>6769</v>
      </c>
      <c r="K4037" s="60" t="s">
        <v>136</v>
      </c>
      <c r="L4037" s="60" t="s">
        <v>73</v>
      </c>
      <c r="M4037" s="60">
        <v>1.31</v>
      </c>
      <c r="N4037" s="60" t="s">
        <v>74</v>
      </c>
      <c r="O4037" s="60">
        <v>5</v>
      </c>
    </row>
    <row r="4038" spans="1:15" x14ac:dyDescent="0.2">
      <c r="A4038" s="60" t="s">
        <v>11725</v>
      </c>
      <c r="B4038" s="60" t="s">
        <v>3561</v>
      </c>
      <c r="C4038" s="60">
        <v>24</v>
      </c>
      <c r="D4038" s="60" t="s">
        <v>27</v>
      </c>
      <c r="E4038" s="60" t="s">
        <v>11726</v>
      </c>
      <c r="F4038" s="60">
        <v>-7599</v>
      </c>
      <c r="G4038" s="60" t="s">
        <v>94</v>
      </c>
      <c r="H4038" s="60" t="s">
        <v>194</v>
      </c>
      <c r="I4038" s="60">
        <v>136538.98000000001</v>
      </c>
      <c r="J4038" s="60" t="s">
        <v>6392</v>
      </c>
      <c r="K4038" s="60" t="s">
        <v>62</v>
      </c>
      <c r="L4038" s="60" t="s">
        <v>56</v>
      </c>
      <c r="M4038" s="60">
        <v>3.27</v>
      </c>
      <c r="N4038" s="60" t="s">
        <v>74</v>
      </c>
      <c r="O4038" s="60">
        <v>37</v>
      </c>
    </row>
    <row r="4039" spans="1:15" x14ac:dyDescent="0.2">
      <c r="A4039" s="60" t="s">
        <v>11727</v>
      </c>
      <c r="B4039" s="60" t="s">
        <v>11325</v>
      </c>
      <c r="C4039" s="60">
        <v>34</v>
      </c>
      <c r="D4039" s="60" t="s">
        <v>17</v>
      </c>
      <c r="E4039" s="60" t="s">
        <v>11728</v>
      </c>
      <c r="F4039" s="60">
        <v>-3354</v>
      </c>
      <c r="G4039" s="60" t="s">
        <v>78</v>
      </c>
      <c r="H4039" s="60" t="s">
        <v>194</v>
      </c>
      <c r="I4039" s="60">
        <v>81706.429999999993</v>
      </c>
      <c r="J4039" s="60" t="s">
        <v>884</v>
      </c>
      <c r="K4039" s="60" t="s">
        <v>118</v>
      </c>
      <c r="L4039" s="60" t="s">
        <v>32</v>
      </c>
      <c r="M4039" s="60">
        <v>2.0499999999999998</v>
      </c>
      <c r="N4039" s="60" t="s">
        <v>41</v>
      </c>
      <c r="O4039" s="60">
        <v>0</v>
      </c>
    </row>
    <row r="4040" spans="1:15" x14ac:dyDescent="0.2">
      <c r="A4040" s="60" t="s">
        <v>11729</v>
      </c>
      <c r="B4040" s="60" t="s">
        <v>7242</v>
      </c>
      <c r="C4040" s="60">
        <v>53</v>
      </c>
      <c r="D4040" s="60" t="s">
        <v>27</v>
      </c>
      <c r="E4040" s="60" t="s">
        <v>11730</v>
      </c>
      <c r="F4040" s="60">
        <v>-10432</v>
      </c>
      <c r="G4040" s="60" t="s">
        <v>37</v>
      </c>
      <c r="H4040" s="60" t="s">
        <v>79</v>
      </c>
      <c r="I4040" s="60">
        <v>74037.66</v>
      </c>
      <c r="J4040" s="60" t="s">
        <v>3644</v>
      </c>
      <c r="K4040" s="60" t="s">
        <v>104</v>
      </c>
      <c r="L4040" s="60" t="s">
        <v>73</v>
      </c>
      <c r="M4040" s="60">
        <v>1.65</v>
      </c>
      <c r="N4040" s="60" t="s">
        <v>33</v>
      </c>
      <c r="O4040" s="60">
        <v>11</v>
      </c>
    </row>
    <row r="4041" spans="1:15" x14ac:dyDescent="0.2">
      <c r="A4041" s="60" t="s">
        <v>11731</v>
      </c>
      <c r="B4041" s="60" t="s">
        <v>6318</v>
      </c>
      <c r="C4041" s="60">
        <v>65</v>
      </c>
      <c r="D4041" s="60" t="s">
        <v>50</v>
      </c>
      <c r="E4041" s="60" t="s">
        <v>11732</v>
      </c>
      <c r="F4041" s="60">
        <v>-3640</v>
      </c>
      <c r="G4041" s="60" t="s">
        <v>37</v>
      </c>
      <c r="H4041" s="60" t="s">
        <v>194</v>
      </c>
      <c r="I4041" s="60">
        <v>92780.26</v>
      </c>
      <c r="J4041" s="60" t="s">
        <v>11733</v>
      </c>
      <c r="K4041" s="60" t="s">
        <v>127</v>
      </c>
      <c r="L4041" s="60" t="s">
        <v>32</v>
      </c>
      <c r="M4041" s="60">
        <v>4.6900000000000004</v>
      </c>
      <c r="N4041" s="60" t="s">
        <v>74</v>
      </c>
      <c r="O4041" s="60">
        <v>30</v>
      </c>
    </row>
    <row r="4042" spans="1:15" x14ac:dyDescent="0.2">
      <c r="A4042" s="60" t="s">
        <v>11734</v>
      </c>
      <c r="B4042" s="60" t="s">
        <v>11735</v>
      </c>
      <c r="C4042" s="60">
        <v>33</v>
      </c>
      <c r="D4042" s="60" t="s">
        <v>17</v>
      </c>
      <c r="E4042" s="60" t="s">
        <v>11736</v>
      </c>
      <c r="F4042" s="60">
        <v>-5443</v>
      </c>
      <c r="G4042" s="60" t="s">
        <v>19</v>
      </c>
      <c r="H4042" s="60" t="s">
        <v>20</v>
      </c>
      <c r="I4042" s="60">
        <v>128952.89</v>
      </c>
      <c r="J4042" s="60" t="s">
        <v>2706</v>
      </c>
      <c r="K4042" s="60" t="s">
        <v>118</v>
      </c>
      <c r="L4042" s="60" t="s">
        <v>56</v>
      </c>
      <c r="M4042" s="60">
        <v>4.7699999999999996</v>
      </c>
      <c r="N4042" s="60" t="s">
        <v>24</v>
      </c>
      <c r="O4042" s="60">
        <v>13</v>
      </c>
    </row>
    <row r="4043" spans="1:15" x14ac:dyDescent="0.2">
      <c r="A4043" s="60" t="s">
        <v>11737</v>
      </c>
      <c r="B4043" s="60" t="s">
        <v>11738</v>
      </c>
      <c r="C4043" s="60">
        <v>39</v>
      </c>
      <c r="D4043" s="60" t="s">
        <v>50</v>
      </c>
      <c r="E4043" s="60" t="s">
        <v>11739</v>
      </c>
      <c r="F4043" s="60">
        <v>-8241</v>
      </c>
      <c r="G4043" s="60" t="s">
        <v>45</v>
      </c>
      <c r="H4043" s="60" t="s">
        <v>20</v>
      </c>
      <c r="I4043" s="60">
        <v>59996.45</v>
      </c>
      <c r="J4043" s="60" t="s">
        <v>10186</v>
      </c>
      <c r="K4043" s="60" t="s">
        <v>22</v>
      </c>
      <c r="L4043" s="60" t="s">
        <v>32</v>
      </c>
      <c r="M4043" s="60">
        <v>4.82</v>
      </c>
      <c r="N4043" s="60" t="s">
        <v>33</v>
      </c>
      <c r="O4043" s="60">
        <v>24</v>
      </c>
    </row>
    <row r="4044" spans="1:15" x14ac:dyDescent="0.2">
      <c r="A4044" s="60" t="s">
        <v>11740</v>
      </c>
      <c r="B4044" s="60" t="s">
        <v>11741</v>
      </c>
      <c r="C4044" s="60">
        <v>54</v>
      </c>
      <c r="D4044" s="60" t="s">
        <v>27</v>
      </c>
      <c r="E4044" s="60" t="s">
        <v>11742</v>
      </c>
      <c r="F4044" s="60">
        <v>-6741</v>
      </c>
      <c r="G4044" s="60" t="s">
        <v>45</v>
      </c>
      <c r="H4044" s="60" t="s">
        <v>53</v>
      </c>
      <c r="I4044" s="60">
        <v>100356.66</v>
      </c>
      <c r="J4044" s="60" t="s">
        <v>1841</v>
      </c>
      <c r="K4044" s="60" t="s">
        <v>104</v>
      </c>
      <c r="L4044" s="60" t="s">
        <v>32</v>
      </c>
      <c r="M4044" s="60">
        <v>3.64</v>
      </c>
      <c r="N4044" s="60" t="s">
        <v>57</v>
      </c>
      <c r="O4044" s="60">
        <v>17</v>
      </c>
    </row>
    <row r="4045" spans="1:15" x14ac:dyDescent="0.2">
      <c r="A4045" s="60" t="s">
        <v>11743</v>
      </c>
      <c r="B4045" s="60" t="s">
        <v>4847</v>
      </c>
      <c r="C4045" s="60">
        <v>28</v>
      </c>
      <c r="D4045" s="60" t="s">
        <v>17</v>
      </c>
      <c r="E4045" s="60" t="s">
        <v>11744</v>
      </c>
      <c r="F4045" s="60">
        <v>-9926</v>
      </c>
      <c r="G4045" s="60" t="s">
        <v>52</v>
      </c>
      <c r="H4045" s="60" t="s">
        <v>144</v>
      </c>
      <c r="I4045" s="60">
        <v>73276.25</v>
      </c>
      <c r="J4045" s="60" t="s">
        <v>1055</v>
      </c>
      <c r="K4045" s="60" t="s">
        <v>62</v>
      </c>
      <c r="L4045" s="60" t="s">
        <v>23</v>
      </c>
      <c r="M4045" s="60">
        <v>2.38</v>
      </c>
      <c r="N4045" s="60" t="s">
        <v>41</v>
      </c>
      <c r="O4045" s="60">
        <v>40</v>
      </c>
    </row>
    <row r="4046" spans="1:15" x14ac:dyDescent="0.2">
      <c r="A4046" s="60" t="s">
        <v>11745</v>
      </c>
      <c r="B4046" s="60" t="s">
        <v>2468</v>
      </c>
      <c r="C4046" s="60">
        <v>47</v>
      </c>
      <c r="D4046" s="60" t="s">
        <v>17</v>
      </c>
      <c r="E4046" s="60" t="s">
        <v>11746</v>
      </c>
      <c r="F4046" s="60">
        <v>-2862</v>
      </c>
      <c r="G4046" s="60" t="s">
        <v>85</v>
      </c>
      <c r="H4046" s="60" t="s">
        <v>53</v>
      </c>
      <c r="I4046" s="60">
        <v>71123.429999999993</v>
      </c>
      <c r="J4046" s="60" t="s">
        <v>2702</v>
      </c>
      <c r="K4046" s="60" t="s">
        <v>55</v>
      </c>
      <c r="L4046" s="60" t="s">
        <v>23</v>
      </c>
      <c r="M4046" s="60">
        <v>4.83</v>
      </c>
      <c r="N4046" s="60" t="s">
        <v>74</v>
      </c>
      <c r="O4046" s="60">
        <v>0</v>
      </c>
    </row>
    <row r="4047" spans="1:15" x14ac:dyDescent="0.2">
      <c r="A4047" s="60" t="s">
        <v>11747</v>
      </c>
      <c r="B4047" s="60" t="s">
        <v>910</v>
      </c>
      <c r="C4047" s="60">
        <v>33</v>
      </c>
      <c r="D4047" s="60" t="s">
        <v>17</v>
      </c>
      <c r="E4047" s="60" t="s">
        <v>11748</v>
      </c>
      <c r="F4047" s="60">
        <v>-8757</v>
      </c>
      <c r="G4047" s="60" t="s">
        <v>94</v>
      </c>
      <c r="H4047" s="60" t="s">
        <v>20</v>
      </c>
      <c r="I4047" s="60">
        <v>55143.38</v>
      </c>
      <c r="J4047" s="60" t="s">
        <v>11749</v>
      </c>
      <c r="K4047" s="60" t="s">
        <v>104</v>
      </c>
      <c r="L4047" s="60" t="s">
        <v>73</v>
      </c>
      <c r="M4047" s="60">
        <v>3.53</v>
      </c>
      <c r="N4047" s="60" t="s">
        <v>24</v>
      </c>
      <c r="O4047" s="60">
        <v>0</v>
      </c>
    </row>
    <row r="4048" spans="1:15" x14ac:dyDescent="0.2">
      <c r="A4048" s="60" t="s">
        <v>11750</v>
      </c>
      <c r="B4048" s="60" t="s">
        <v>2086</v>
      </c>
      <c r="C4048" s="60">
        <v>31</v>
      </c>
      <c r="D4048" s="60" t="s">
        <v>27</v>
      </c>
      <c r="E4048" s="60" t="s">
        <v>11751</v>
      </c>
      <c r="F4048" s="60">
        <v>-9973</v>
      </c>
      <c r="G4048" s="60" t="s">
        <v>85</v>
      </c>
      <c r="H4048" s="60" t="s">
        <v>71</v>
      </c>
      <c r="I4048" s="60">
        <v>92814.63</v>
      </c>
      <c r="J4048" s="60" t="s">
        <v>417</v>
      </c>
      <c r="K4048" s="60" t="s">
        <v>47</v>
      </c>
      <c r="L4048" s="60" t="s">
        <v>73</v>
      </c>
      <c r="M4048" s="60">
        <v>4.28</v>
      </c>
      <c r="N4048" s="60" t="s">
        <v>24</v>
      </c>
      <c r="O4048" s="60">
        <v>11</v>
      </c>
    </row>
    <row r="4049" spans="1:15" x14ac:dyDescent="0.2">
      <c r="A4049" s="60" t="s">
        <v>11752</v>
      </c>
      <c r="B4049" s="60" t="s">
        <v>669</v>
      </c>
      <c r="C4049" s="60">
        <v>36</v>
      </c>
      <c r="D4049" s="60" t="s">
        <v>27</v>
      </c>
      <c r="E4049" s="60" t="s">
        <v>11753</v>
      </c>
      <c r="F4049" s="60">
        <v>-6672</v>
      </c>
      <c r="G4049" s="60" t="s">
        <v>116</v>
      </c>
      <c r="H4049" s="60" t="s">
        <v>53</v>
      </c>
      <c r="I4049" s="60">
        <v>73848.789999999994</v>
      </c>
      <c r="J4049" s="60" t="s">
        <v>1208</v>
      </c>
      <c r="K4049" s="60" t="s">
        <v>104</v>
      </c>
      <c r="L4049" s="60" t="s">
        <v>23</v>
      </c>
      <c r="M4049" s="60">
        <v>3.06</v>
      </c>
      <c r="N4049" s="60" t="s">
        <v>57</v>
      </c>
      <c r="O4049" s="60">
        <v>33</v>
      </c>
    </row>
    <row r="4050" spans="1:15" x14ac:dyDescent="0.2">
      <c r="A4050" s="60" t="s">
        <v>11754</v>
      </c>
      <c r="B4050" s="60" t="s">
        <v>665</v>
      </c>
      <c r="C4050" s="60">
        <v>27</v>
      </c>
      <c r="D4050" s="60" t="s">
        <v>50</v>
      </c>
      <c r="E4050" s="60" t="s">
        <v>11755</v>
      </c>
      <c r="F4050" s="60">
        <v>-6893</v>
      </c>
      <c r="G4050" s="60" t="s">
        <v>85</v>
      </c>
      <c r="H4050" s="60" t="s">
        <v>53</v>
      </c>
      <c r="I4050" s="60">
        <v>178664.53</v>
      </c>
      <c r="J4050" s="60" t="s">
        <v>2780</v>
      </c>
      <c r="K4050" s="60" t="s">
        <v>47</v>
      </c>
      <c r="L4050" s="60" t="s">
        <v>32</v>
      </c>
      <c r="M4050" s="60">
        <v>1.51</v>
      </c>
      <c r="N4050" s="60" t="s">
        <v>57</v>
      </c>
      <c r="O4050" s="60">
        <v>19</v>
      </c>
    </row>
    <row r="4051" spans="1:15" x14ac:dyDescent="0.2">
      <c r="A4051" s="60" t="s">
        <v>11756</v>
      </c>
      <c r="B4051" s="60" t="s">
        <v>9483</v>
      </c>
      <c r="C4051" s="60">
        <v>47</v>
      </c>
      <c r="D4051" s="60" t="s">
        <v>27</v>
      </c>
      <c r="E4051" s="60" t="s">
        <v>11757</v>
      </c>
      <c r="F4051" s="60">
        <v>-9762</v>
      </c>
      <c r="G4051" s="60" t="s">
        <v>19</v>
      </c>
      <c r="H4051" s="60" t="s">
        <v>144</v>
      </c>
      <c r="I4051" s="60">
        <v>108705.85</v>
      </c>
      <c r="J4051" s="60" t="s">
        <v>1374</v>
      </c>
      <c r="K4051" s="60" t="s">
        <v>118</v>
      </c>
      <c r="L4051" s="60" t="s">
        <v>56</v>
      </c>
      <c r="M4051" s="60">
        <v>1.79</v>
      </c>
      <c r="N4051" s="60" t="s">
        <v>74</v>
      </c>
      <c r="O4051" s="60">
        <v>15</v>
      </c>
    </row>
    <row r="4052" spans="1:15" x14ac:dyDescent="0.2">
      <c r="A4052" s="60" t="s">
        <v>11758</v>
      </c>
      <c r="B4052" s="60" t="s">
        <v>7066</v>
      </c>
      <c r="C4052" s="60">
        <v>50</v>
      </c>
      <c r="D4052" s="60" t="s">
        <v>17</v>
      </c>
      <c r="E4052" s="60" t="s">
        <v>11759</v>
      </c>
      <c r="F4052" s="60">
        <v>-5653</v>
      </c>
      <c r="G4052" s="60" t="s">
        <v>19</v>
      </c>
      <c r="H4052" s="60" t="s">
        <v>194</v>
      </c>
      <c r="I4052" s="60">
        <v>84987.25</v>
      </c>
      <c r="J4052" s="60" t="s">
        <v>7084</v>
      </c>
      <c r="K4052" s="60" t="s">
        <v>81</v>
      </c>
      <c r="L4052" s="60" t="s">
        <v>73</v>
      </c>
      <c r="M4052" s="60">
        <v>2.79</v>
      </c>
      <c r="N4052" s="60" t="s">
        <v>24</v>
      </c>
      <c r="O4052" s="60">
        <v>30</v>
      </c>
    </row>
    <row r="4053" spans="1:15" x14ac:dyDescent="0.2">
      <c r="A4053" s="60" t="s">
        <v>11760</v>
      </c>
      <c r="B4053" s="60" t="s">
        <v>9329</v>
      </c>
      <c r="C4053" s="60">
        <v>25</v>
      </c>
      <c r="D4053" s="60" t="s">
        <v>50</v>
      </c>
      <c r="E4053" s="60" t="s">
        <v>11761</v>
      </c>
      <c r="F4053" s="60">
        <v>-10688</v>
      </c>
      <c r="G4053" s="60" t="s">
        <v>116</v>
      </c>
      <c r="H4053" s="60" t="s">
        <v>194</v>
      </c>
      <c r="I4053" s="60">
        <v>58968.480000000003</v>
      </c>
      <c r="J4053" s="60" t="s">
        <v>3344</v>
      </c>
      <c r="K4053" s="60" t="s">
        <v>62</v>
      </c>
      <c r="L4053" s="60" t="s">
        <v>56</v>
      </c>
      <c r="M4053" s="60">
        <v>1.8</v>
      </c>
      <c r="N4053" s="60" t="s">
        <v>24</v>
      </c>
      <c r="O4053" s="60">
        <v>31</v>
      </c>
    </row>
    <row r="4054" spans="1:15" x14ac:dyDescent="0.2">
      <c r="A4054" s="60" t="s">
        <v>11762</v>
      </c>
      <c r="B4054" s="60" t="s">
        <v>7843</v>
      </c>
      <c r="C4054" s="60">
        <v>45</v>
      </c>
      <c r="D4054" s="60" t="s">
        <v>17</v>
      </c>
      <c r="E4054" s="60" t="s">
        <v>11763</v>
      </c>
      <c r="F4054" s="60">
        <v>-9228</v>
      </c>
      <c r="G4054" s="60" t="s">
        <v>116</v>
      </c>
      <c r="H4054" s="60" t="s">
        <v>30</v>
      </c>
      <c r="I4054" s="60">
        <v>56033.37</v>
      </c>
      <c r="J4054" s="60" t="s">
        <v>4698</v>
      </c>
      <c r="K4054" s="60" t="s">
        <v>22</v>
      </c>
      <c r="L4054" s="60" t="s">
        <v>56</v>
      </c>
      <c r="M4054" s="60">
        <v>3.63</v>
      </c>
      <c r="N4054" s="60" t="s">
        <v>57</v>
      </c>
      <c r="O4054" s="60">
        <v>15</v>
      </c>
    </row>
    <row r="4055" spans="1:15" x14ac:dyDescent="0.2">
      <c r="A4055" s="60" t="s">
        <v>11764</v>
      </c>
      <c r="B4055" s="60" t="s">
        <v>1169</v>
      </c>
      <c r="C4055" s="60">
        <v>51</v>
      </c>
      <c r="D4055" s="60" t="s">
        <v>50</v>
      </c>
      <c r="E4055" s="60" t="s">
        <v>11765</v>
      </c>
      <c r="F4055" s="60">
        <v>-8763</v>
      </c>
      <c r="G4055" s="60" t="s">
        <v>94</v>
      </c>
      <c r="H4055" s="60" t="s">
        <v>173</v>
      </c>
      <c r="I4055" s="60">
        <v>173373.38</v>
      </c>
      <c r="J4055" s="60" t="s">
        <v>11766</v>
      </c>
      <c r="K4055" s="60" t="s">
        <v>127</v>
      </c>
      <c r="L4055" s="60" t="s">
        <v>56</v>
      </c>
      <c r="M4055" s="60">
        <v>4.62</v>
      </c>
      <c r="N4055" s="60" t="s">
        <v>74</v>
      </c>
      <c r="O4055" s="60">
        <v>20</v>
      </c>
    </row>
    <row r="4056" spans="1:15" x14ac:dyDescent="0.2">
      <c r="A4056" s="60" t="s">
        <v>11767</v>
      </c>
      <c r="B4056" s="60" t="s">
        <v>11086</v>
      </c>
      <c r="C4056" s="60">
        <v>36</v>
      </c>
      <c r="D4056" s="60" t="s">
        <v>27</v>
      </c>
      <c r="E4056" s="60" t="s">
        <v>11768</v>
      </c>
      <c r="F4056" s="60">
        <v>-5510</v>
      </c>
      <c r="G4056" s="60" t="s">
        <v>94</v>
      </c>
      <c r="H4056" s="60" t="s">
        <v>38</v>
      </c>
      <c r="I4056" s="60">
        <v>175141.81</v>
      </c>
      <c r="J4056" s="60" t="s">
        <v>2219</v>
      </c>
      <c r="K4056" s="60" t="s">
        <v>47</v>
      </c>
      <c r="L4056" s="60" t="s">
        <v>73</v>
      </c>
      <c r="M4056" s="60">
        <v>4.13</v>
      </c>
      <c r="N4056" s="60" t="s">
        <v>74</v>
      </c>
      <c r="O4056" s="60">
        <v>20</v>
      </c>
    </row>
    <row r="4057" spans="1:15" x14ac:dyDescent="0.2">
      <c r="A4057" s="60" t="s">
        <v>11769</v>
      </c>
      <c r="B4057" s="60" t="s">
        <v>167</v>
      </c>
      <c r="C4057" s="60">
        <v>40</v>
      </c>
      <c r="D4057" s="60" t="s">
        <v>17</v>
      </c>
      <c r="E4057" s="60" t="s">
        <v>11770</v>
      </c>
      <c r="F4057" s="60">
        <v>-4183</v>
      </c>
      <c r="G4057" s="60" t="s">
        <v>52</v>
      </c>
      <c r="H4057" s="60" t="s">
        <v>53</v>
      </c>
      <c r="I4057" s="60">
        <v>102183.51</v>
      </c>
      <c r="J4057" s="60" t="s">
        <v>4298</v>
      </c>
      <c r="K4057" s="60" t="s">
        <v>118</v>
      </c>
      <c r="L4057" s="60" t="s">
        <v>23</v>
      </c>
      <c r="M4057" s="60">
        <v>1.61</v>
      </c>
      <c r="N4057" s="60" t="s">
        <v>74</v>
      </c>
      <c r="O4057" s="60">
        <v>29</v>
      </c>
    </row>
    <row r="4058" spans="1:15" x14ac:dyDescent="0.2">
      <c r="A4058" s="60" t="s">
        <v>11771</v>
      </c>
      <c r="B4058" s="60" t="s">
        <v>1661</v>
      </c>
      <c r="C4058" s="60">
        <v>47</v>
      </c>
      <c r="D4058" s="60" t="s">
        <v>27</v>
      </c>
      <c r="E4058" s="60" t="s">
        <v>11772</v>
      </c>
      <c r="F4058" s="60">
        <v>-7674</v>
      </c>
      <c r="G4058" s="60" t="s">
        <v>78</v>
      </c>
      <c r="H4058" s="60" t="s">
        <v>53</v>
      </c>
      <c r="I4058" s="60">
        <v>73016.399999999994</v>
      </c>
      <c r="J4058" s="60" t="s">
        <v>8335</v>
      </c>
      <c r="K4058" s="60" t="s">
        <v>40</v>
      </c>
      <c r="L4058" s="60" t="s">
        <v>73</v>
      </c>
      <c r="M4058" s="60">
        <v>2.71</v>
      </c>
      <c r="N4058" s="60" t="s">
        <v>41</v>
      </c>
      <c r="O4058" s="60">
        <v>15</v>
      </c>
    </row>
    <row r="4059" spans="1:15" x14ac:dyDescent="0.2">
      <c r="A4059" s="60" t="s">
        <v>11773</v>
      </c>
      <c r="B4059" s="60" t="s">
        <v>11774</v>
      </c>
      <c r="C4059" s="60">
        <v>25</v>
      </c>
      <c r="D4059" s="60" t="s">
        <v>27</v>
      </c>
      <c r="E4059" s="60" t="s">
        <v>11775</v>
      </c>
      <c r="F4059" s="60">
        <v>-3124</v>
      </c>
      <c r="G4059" s="60" t="s">
        <v>19</v>
      </c>
      <c r="H4059" s="60" t="s">
        <v>71</v>
      </c>
      <c r="I4059" s="60">
        <v>99700.160000000003</v>
      </c>
      <c r="J4059" s="60" t="s">
        <v>2242</v>
      </c>
      <c r="K4059" s="60" t="s">
        <v>62</v>
      </c>
      <c r="L4059" s="60" t="s">
        <v>73</v>
      </c>
      <c r="M4059" s="60">
        <v>3.77</v>
      </c>
      <c r="N4059" s="60" t="s">
        <v>41</v>
      </c>
      <c r="O4059" s="60">
        <v>29</v>
      </c>
    </row>
    <row r="4060" spans="1:15" x14ac:dyDescent="0.2">
      <c r="A4060" s="60" t="s">
        <v>11776</v>
      </c>
      <c r="B4060" s="60" t="s">
        <v>11777</v>
      </c>
      <c r="C4060" s="60">
        <v>37</v>
      </c>
      <c r="D4060" s="60" t="s">
        <v>50</v>
      </c>
      <c r="E4060" s="60" t="s">
        <v>11778</v>
      </c>
      <c r="F4060" s="60">
        <v>-9197</v>
      </c>
      <c r="G4060" s="60" t="s">
        <v>116</v>
      </c>
      <c r="H4060" s="60" t="s">
        <v>194</v>
      </c>
      <c r="I4060" s="60">
        <v>72761.16</v>
      </c>
      <c r="J4060" s="60" t="s">
        <v>2284</v>
      </c>
      <c r="K4060" s="60" t="s">
        <v>127</v>
      </c>
      <c r="L4060" s="60" t="s">
        <v>23</v>
      </c>
      <c r="M4060" s="60">
        <v>4.1399999999999997</v>
      </c>
      <c r="N4060" s="60" t="s">
        <v>41</v>
      </c>
      <c r="O4060" s="60">
        <v>7</v>
      </c>
    </row>
    <row r="4061" spans="1:15" x14ac:dyDescent="0.2">
      <c r="A4061" s="60" t="s">
        <v>11779</v>
      </c>
      <c r="B4061" s="60" t="s">
        <v>2390</v>
      </c>
      <c r="C4061" s="60">
        <v>53</v>
      </c>
      <c r="D4061" s="60" t="s">
        <v>17</v>
      </c>
      <c r="E4061" s="60" t="s">
        <v>11780</v>
      </c>
      <c r="F4061" s="60">
        <v>-11134</v>
      </c>
      <c r="G4061" s="60" t="s">
        <v>45</v>
      </c>
      <c r="H4061" s="60" t="s">
        <v>30</v>
      </c>
      <c r="I4061" s="60">
        <v>37631.39</v>
      </c>
      <c r="J4061" s="60" t="s">
        <v>3395</v>
      </c>
      <c r="K4061" s="60" t="s">
        <v>81</v>
      </c>
      <c r="L4061" s="60" t="s">
        <v>32</v>
      </c>
      <c r="M4061" s="60">
        <v>1.88</v>
      </c>
      <c r="N4061" s="60" t="s">
        <v>74</v>
      </c>
      <c r="O4061" s="60">
        <v>0</v>
      </c>
    </row>
    <row r="4062" spans="1:15" x14ac:dyDescent="0.2">
      <c r="A4062" s="60" t="s">
        <v>11781</v>
      </c>
      <c r="B4062" s="60" t="s">
        <v>11782</v>
      </c>
      <c r="C4062" s="60">
        <v>36</v>
      </c>
      <c r="D4062" s="60" t="s">
        <v>50</v>
      </c>
      <c r="E4062" s="60" t="s">
        <v>11783</v>
      </c>
      <c r="F4062" s="60">
        <v>-4308</v>
      </c>
      <c r="G4062" s="60" t="s">
        <v>37</v>
      </c>
      <c r="H4062" s="60" t="s">
        <v>173</v>
      </c>
      <c r="I4062" s="60">
        <v>149551.16</v>
      </c>
      <c r="J4062" s="60" t="s">
        <v>8270</v>
      </c>
      <c r="K4062" s="60" t="s">
        <v>47</v>
      </c>
      <c r="L4062" s="60" t="s">
        <v>32</v>
      </c>
      <c r="M4062" s="60">
        <v>1.22</v>
      </c>
      <c r="N4062" s="60" t="s">
        <v>24</v>
      </c>
      <c r="O4062" s="60">
        <v>32</v>
      </c>
    </row>
    <row r="4063" spans="1:15" x14ac:dyDescent="0.2">
      <c r="A4063" s="60" t="s">
        <v>11784</v>
      </c>
      <c r="B4063" s="60" t="s">
        <v>11785</v>
      </c>
      <c r="C4063" s="60">
        <v>45</v>
      </c>
      <c r="D4063" s="60" t="s">
        <v>50</v>
      </c>
      <c r="E4063" s="60" t="s">
        <v>11786</v>
      </c>
      <c r="F4063" s="60">
        <v>-6336</v>
      </c>
      <c r="G4063" s="60" t="s">
        <v>94</v>
      </c>
      <c r="H4063" s="60" t="s">
        <v>30</v>
      </c>
      <c r="I4063" s="60">
        <v>50853.19</v>
      </c>
      <c r="J4063" s="60" t="s">
        <v>1025</v>
      </c>
      <c r="K4063" s="60" t="s">
        <v>127</v>
      </c>
      <c r="L4063" s="60" t="s">
        <v>73</v>
      </c>
      <c r="M4063" s="60">
        <v>4.18</v>
      </c>
      <c r="N4063" s="60" t="s">
        <v>74</v>
      </c>
      <c r="O4063" s="60">
        <v>17</v>
      </c>
    </row>
    <row r="4064" spans="1:15" x14ac:dyDescent="0.2">
      <c r="A4064" s="60" t="s">
        <v>11787</v>
      </c>
      <c r="B4064" s="60" t="s">
        <v>4438</v>
      </c>
      <c r="C4064" s="60">
        <v>62</v>
      </c>
      <c r="D4064" s="60" t="s">
        <v>17</v>
      </c>
      <c r="E4064" s="60" t="s">
        <v>11788</v>
      </c>
      <c r="F4064" s="60">
        <v>-11063</v>
      </c>
      <c r="G4064" s="60" t="s">
        <v>94</v>
      </c>
      <c r="H4064" s="60" t="s">
        <v>173</v>
      </c>
      <c r="I4064" s="60">
        <v>116946.99</v>
      </c>
      <c r="J4064" s="60" t="s">
        <v>4809</v>
      </c>
      <c r="K4064" s="60" t="s">
        <v>40</v>
      </c>
      <c r="L4064" s="60" t="s">
        <v>32</v>
      </c>
      <c r="M4064" s="60">
        <v>1.55</v>
      </c>
      <c r="N4064" s="60" t="s">
        <v>24</v>
      </c>
      <c r="O4064" s="60">
        <v>37</v>
      </c>
    </row>
    <row r="4065" spans="1:15" x14ac:dyDescent="0.2">
      <c r="A4065" s="60" t="s">
        <v>11789</v>
      </c>
      <c r="B4065" s="60" t="s">
        <v>11790</v>
      </c>
      <c r="C4065" s="60">
        <v>55</v>
      </c>
      <c r="D4065" s="60" t="s">
        <v>27</v>
      </c>
      <c r="E4065" s="60" t="s">
        <v>11791</v>
      </c>
      <c r="F4065" s="60">
        <v>-10600</v>
      </c>
      <c r="G4065" s="60" t="s">
        <v>99</v>
      </c>
      <c r="H4065" s="60" t="s">
        <v>38</v>
      </c>
      <c r="I4065" s="60">
        <v>157364.51</v>
      </c>
      <c r="J4065" s="60" t="s">
        <v>6926</v>
      </c>
      <c r="K4065" s="60" t="s">
        <v>47</v>
      </c>
      <c r="L4065" s="60" t="s">
        <v>23</v>
      </c>
      <c r="M4065" s="60">
        <v>3.52</v>
      </c>
      <c r="N4065" s="60" t="s">
        <v>41</v>
      </c>
      <c r="O4065" s="60">
        <v>11</v>
      </c>
    </row>
    <row r="4066" spans="1:15" x14ac:dyDescent="0.2">
      <c r="A4066" s="60" t="s">
        <v>11792</v>
      </c>
      <c r="B4066" s="60" t="s">
        <v>6323</v>
      </c>
      <c r="C4066" s="60">
        <v>49</v>
      </c>
      <c r="D4066" s="60" t="s">
        <v>50</v>
      </c>
      <c r="E4066" s="60" t="s">
        <v>11793</v>
      </c>
      <c r="F4066" s="60">
        <v>-2584</v>
      </c>
      <c r="G4066" s="60" t="s">
        <v>99</v>
      </c>
      <c r="H4066" s="60" t="s">
        <v>20</v>
      </c>
      <c r="I4066" s="60">
        <v>44219.64</v>
      </c>
      <c r="J4066" s="60" t="s">
        <v>11794</v>
      </c>
      <c r="K4066" s="60" t="s">
        <v>127</v>
      </c>
      <c r="L4066" s="60" t="s">
        <v>23</v>
      </c>
      <c r="M4066" s="60">
        <v>4.6500000000000004</v>
      </c>
      <c r="N4066" s="60" t="s">
        <v>33</v>
      </c>
      <c r="O4066" s="60">
        <v>34</v>
      </c>
    </row>
    <row r="4067" spans="1:15" x14ac:dyDescent="0.2">
      <c r="A4067" s="60" t="s">
        <v>11795</v>
      </c>
      <c r="B4067" s="60" t="s">
        <v>2919</v>
      </c>
      <c r="C4067" s="60">
        <v>24</v>
      </c>
      <c r="D4067" s="60" t="s">
        <v>50</v>
      </c>
      <c r="E4067" s="60" t="s">
        <v>11796</v>
      </c>
      <c r="F4067" s="60">
        <v>-11213</v>
      </c>
      <c r="G4067" s="60" t="s">
        <v>29</v>
      </c>
      <c r="H4067" s="60" t="s">
        <v>194</v>
      </c>
      <c r="I4067" s="60">
        <v>74522.03</v>
      </c>
      <c r="J4067" s="60" t="s">
        <v>3304</v>
      </c>
      <c r="K4067" s="60" t="s">
        <v>127</v>
      </c>
      <c r="L4067" s="60" t="s">
        <v>23</v>
      </c>
      <c r="M4067" s="60">
        <v>1.48</v>
      </c>
      <c r="N4067" s="60" t="s">
        <v>33</v>
      </c>
      <c r="O4067" s="60">
        <v>5</v>
      </c>
    </row>
    <row r="4068" spans="1:15" x14ac:dyDescent="0.2">
      <c r="A4068" s="60" t="s">
        <v>11797</v>
      </c>
      <c r="B4068" s="60" t="s">
        <v>5874</v>
      </c>
      <c r="C4068" s="60">
        <v>43</v>
      </c>
      <c r="D4068" s="60" t="s">
        <v>50</v>
      </c>
      <c r="E4068" s="60" t="s">
        <v>11798</v>
      </c>
      <c r="F4068" s="60">
        <v>-4790</v>
      </c>
      <c r="G4068" s="60" t="s">
        <v>37</v>
      </c>
      <c r="H4068" s="60" t="s">
        <v>173</v>
      </c>
      <c r="I4068" s="60">
        <v>163740.54999999999</v>
      </c>
      <c r="J4068" s="60" t="s">
        <v>3523</v>
      </c>
      <c r="K4068" s="60" t="s">
        <v>22</v>
      </c>
      <c r="L4068" s="60" t="s">
        <v>23</v>
      </c>
      <c r="M4068" s="60">
        <v>4.97</v>
      </c>
      <c r="N4068" s="60" t="s">
        <v>74</v>
      </c>
      <c r="O4068" s="60">
        <v>33</v>
      </c>
    </row>
    <row r="4069" spans="1:15" x14ac:dyDescent="0.2">
      <c r="A4069" s="60" t="s">
        <v>11799</v>
      </c>
      <c r="B4069" s="60" t="s">
        <v>614</v>
      </c>
      <c r="C4069" s="60">
        <v>43</v>
      </c>
      <c r="D4069" s="60" t="s">
        <v>17</v>
      </c>
      <c r="E4069" s="60" t="s">
        <v>11800</v>
      </c>
      <c r="F4069" s="60">
        <v>-6026</v>
      </c>
      <c r="G4069" s="60" t="s">
        <v>45</v>
      </c>
      <c r="H4069" s="60" t="s">
        <v>53</v>
      </c>
      <c r="I4069" s="60">
        <v>58397.52</v>
      </c>
      <c r="J4069" s="60" t="s">
        <v>659</v>
      </c>
      <c r="K4069" s="60" t="s">
        <v>40</v>
      </c>
      <c r="L4069" s="60" t="s">
        <v>32</v>
      </c>
      <c r="M4069" s="60">
        <v>2.94</v>
      </c>
      <c r="N4069" s="60" t="s">
        <v>33</v>
      </c>
      <c r="O4069" s="60">
        <v>10</v>
      </c>
    </row>
    <row r="4070" spans="1:15" x14ac:dyDescent="0.2">
      <c r="A4070" s="60" t="s">
        <v>11801</v>
      </c>
      <c r="B4070" s="60" t="s">
        <v>11380</v>
      </c>
      <c r="C4070" s="60">
        <v>44</v>
      </c>
      <c r="D4070" s="60" t="s">
        <v>27</v>
      </c>
      <c r="E4070" s="60" t="s">
        <v>11802</v>
      </c>
      <c r="F4070" s="60">
        <v>-5254</v>
      </c>
      <c r="G4070" s="60" t="s">
        <v>99</v>
      </c>
      <c r="H4070" s="60" t="s">
        <v>71</v>
      </c>
      <c r="I4070" s="60">
        <v>160465.79999999999</v>
      </c>
      <c r="J4070" s="60" t="s">
        <v>10123</v>
      </c>
      <c r="K4070" s="60" t="s">
        <v>81</v>
      </c>
      <c r="L4070" s="60" t="s">
        <v>32</v>
      </c>
      <c r="M4070" s="60">
        <v>2.15</v>
      </c>
      <c r="N4070" s="60" t="s">
        <v>41</v>
      </c>
      <c r="O4070" s="60">
        <v>24</v>
      </c>
    </row>
    <row r="4071" spans="1:15" x14ac:dyDescent="0.2">
      <c r="A4071" s="60" t="s">
        <v>11803</v>
      </c>
      <c r="B4071" s="60" t="s">
        <v>11804</v>
      </c>
      <c r="C4071" s="60">
        <v>32</v>
      </c>
      <c r="D4071" s="60" t="s">
        <v>50</v>
      </c>
      <c r="E4071" s="60" t="s">
        <v>11805</v>
      </c>
      <c r="F4071" s="60">
        <v>-8509</v>
      </c>
      <c r="G4071" s="60" t="s">
        <v>52</v>
      </c>
      <c r="H4071" s="60" t="s">
        <v>79</v>
      </c>
      <c r="I4071" s="60">
        <v>54118.58</v>
      </c>
      <c r="J4071" s="60" t="s">
        <v>254</v>
      </c>
      <c r="K4071" s="60" t="s">
        <v>40</v>
      </c>
      <c r="L4071" s="60" t="s">
        <v>23</v>
      </c>
      <c r="M4071" s="60">
        <v>3.61</v>
      </c>
      <c r="N4071" s="60" t="s">
        <v>57</v>
      </c>
      <c r="O4071" s="60">
        <v>17</v>
      </c>
    </row>
    <row r="4072" spans="1:15" x14ac:dyDescent="0.2">
      <c r="A4072" s="60" t="s">
        <v>11806</v>
      </c>
      <c r="B4072" s="60" t="s">
        <v>5441</v>
      </c>
      <c r="C4072" s="60">
        <v>44</v>
      </c>
      <c r="D4072" s="60" t="s">
        <v>27</v>
      </c>
      <c r="E4072" s="60" t="s">
        <v>11807</v>
      </c>
      <c r="F4072" s="60">
        <v>-7439</v>
      </c>
      <c r="G4072" s="60" t="s">
        <v>94</v>
      </c>
      <c r="H4072" s="60" t="s">
        <v>194</v>
      </c>
      <c r="I4072" s="60">
        <v>165006.35999999999</v>
      </c>
      <c r="J4072" s="60" t="s">
        <v>2360</v>
      </c>
      <c r="K4072" s="60" t="s">
        <v>22</v>
      </c>
      <c r="L4072" s="60" t="s">
        <v>56</v>
      </c>
      <c r="M4072" s="60">
        <v>4.17</v>
      </c>
      <c r="N4072" s="60" t="s">
        <v>24</v>
      </c>
      <c r="O4072" s="60">
        <v>16</v>
      </c>
    </row>
    <row r="4073" spans="1:15" x14ac:dyDescent="0.2">
      <c r="A4073" s="60" t="s">
        <v>11808</v>
      </c>
      <c r="B4073" s="60" t="s">
        <v>5170</v>
      </c>
      <c r="C4073" s="60">
        <v>56</v>
      </c>
      <c r="D4073" s="60" t="s">
        <v>50</v>
      </c>
      <c r="E4073" s="60" t="s">
        <v>11809</v>
      </c>
      <c r="F4073" s="60">
        <v>-10447</v>
      </c>
      <c r="G4073" s="60" t="s">
        <v>19</v>
      </c>
      <c r="H4073" s="60" t="s">
        <v>66</v>
      </c>
      <c r="I4073" s="60">
        <v>135780.10999999999</v>
      </c>
      <c r="J4073" s="60" t="s">
        <v>9696</v>
      </c>
      <c r="K4073" s="60" t="s">
        <v>104</v>
      </c>
      <c r="L4073" s="60" t="s">
        <v>32</v>
      </c>
      <c r="M4073" s="60">
        <v>3.46</v>
      </c>
      <c r="N4073" s="60" t="s">
        <v>57</v>
      </c>
      <c r="O4073" s="60">
        <v>5</v>
      </c>
    </row>
    <row r="4074" spans="1:15" x14ac:dyDescent="0.2">
      <c r="A4074" s="60" t="s">
        <v>11810</v>
      </c>
      <c r="B4074" s="60" t="s">
        <v>1217</v>
      </c>
      <c r="C4074" s="60">
        <v>52</v>
      </c>
      <c r="D4074" s="60" t="s">
        <v>27</v>
      </c>
      <c r="E4074" s="60" t="s">
        <v>11811</v>
      </c>
      <c r="F4074" s="60">
        <v>-7439</v>
      </c>
      <c r="G4074" s="60" t="s">
        <v>99</v>
      </c>
      <c r="H4074" s="60" t="s">
        <v>38</v>
      </c>
      <c r="I4074" s="60">
        <v>35293.339999999997</v>
      </c>
      <c r="J4074" s="60" t="s">
        <v>9931</v>
      </c>
      <c r="K4074" s="60" t="s">
        <v>136</v>
      </c>
      <c r="L4074" s="60" t="s">
        <v>23</v>
      </c>
      <c r="M4074" s="60">
        <v>4.13</v>
      </c>
      <c r="N4074" s="60" t="s">
        <v>74</v>
      </c>
      <c r="O4074" s="60">
        <v>2</v>
      </c>
    </row>
    <row r="4075" spans="1:15" x14ac:dyDescent="0.2">
      <c r="A4075" s="60" t="s">
        <v>11812</v>
      </c>
      <c r="B4075" s="60" t="s">
        <v>5481</v>
      </c>
      <c r="C4075" s="60">
        <v>52</v>
      </c>
      <c r="D4075" s="60" t="s">
        <v>17</v>
      </c>
      <c r="E4075" s="60" t="s">
        <v>11813</v>
      </c>
      <c r="F4075" s="60">
        <v>-10767</v>
      </c>
      <c r="G4075" s="60" t="s">
        <v>78</v>
      </c>
      <c r="H4075" s="60" t="s">
        <v>66</v>
      </c>
      <c r="I4075" s="60">
        <v>64487.29</v>
      </c>
      <c r="J4075" s="60" t="s">
        <v>11814</v>
      </c>
      <c r="K4075" s="60" t="s">
        <v>81</v>
      </c>
      <c r="L4075" s="60" t="s">
        <v>23</v>
      </c>
      <c r="M4075" s="60">
        <v>3.35</v>
      </c>
      <c r="N4075" s="60" t="s">
        <v>41</v>
      </c>
      <c r="O4075" s="60">
        <v>3</v>
      </c>
    </row>
    <row r="4076" spans="1:15" x14ac:dyDescent="0.2">
      <c r="A4076" s="60" t="s">
        <v>11815</v>
      </c>
      <c r="B4076" s="60" t="s">
        <v>11816</v>
      </c>
      <c r="C4076" s="60">
        <v>33</v>
      </c>
      <c r="D4076" s="60" t="s">
        <v>50</v>
      </c>
      <c r="E4076" s="60" t="s">
        <v>11817</v>
      </c>
      <c r="F4076" s="60">
        <v>-4025</v>
      </c>
      <c r="G4076" s="60" t="s">
        <v>52</v>
      </c>
      <c r="H4076" s="60" t="s">
        <v>30</v>
      </c>
      <c r="I4076" s="60">
        <v>68478.03</v>
      </c>
      <c r="J4076" s="60" t="s">
        <v>8646</v>
      </c>
      <c r="K4076" s="60" t="s">
        <v>55</v>
      </c>
      <c r="L4076" s="60" t="s">
        <v>32</v>
      </c>
      <c r="M4076" s="60">
        <v>2.9</v>
      </c>
      <c r="N4076" s="60" t="s">
        <v>33</v>
      </c>
      <c r="O4076" s="60">
        <v>18</v>
      </c>
    </row>
    <row r="4077" spans="1:15" x14ac:dyDescent="0.2">
      <c r="A4077" s="60" t="s">
        <v>11818</v>
      </c>
      <c r="B4077" s="60" t="s">
        <v>6792</v>
      </c>
      <c r="C4077" s="60">
        <v>64</v>
      </c>
      <c r="D4077" s="60" t="s">
        <v>17</v>
      </c>
      <c r="E4077" s="60" t="s">
        <v>11819</v>
      </c>
      <c r="F4077" s="60">
        <v>-6971</v>
      </c>
      <c r="G4077" s="60" t="s">
        <v>94</v>
      </c>
      <c r="H4077" s="60" t="s">
        <v>53</v>
      </c>
      <c r="I4077" s="60">
        <v>99334.81</v>
      </c>
      <c r="J4077" s="60" t="s">
        <v>1965</v>
      </c>
      <c r="K4077" s="60" t="s">
        <v>127</v>
      </c>
      <c r="L4077" s="60" t="s">
        <v>32</v>
      </c>
      <c r="M4077" s="60">
        <v>2.16</v>
      </c>
      <c r="N4077" s="60" t="s">
        <v>41</v>
      </c>
      <c r="O4077" s="60">
        <v>29</v>
      </c>
    </row>
    <row r="4078" spans="1:15" x14ac:dyDescent="0.2">
      <c r="A4078" s="60" t="s">
        <v>11820</v>
      </c>
      <c r="B4078" s="60" t="s">
        <v>4309</v>
      </c>
      <c r="C4078" s="60">
        <v>41</v>
      </c>
      <c r="D4078" s="60" t="s">
        <v>27</v>
      </c>
      <c r="E4078" s="60" t="s">
        <v>11821</v>
      </c>
      <c r="F4078" s="60">
        <v>-8619</v>
      </c>
      <c r="G4078" s="60" t="s">
        <v>94</v>
      </c>
      <c r="H4078" s="60" t="s">
        <v>38</v>
      </c>
      <c r="I4078" s="60">
        <v>146752.85999999999</v>
      </c>
      <c r="J4078" s="60" t="s">
        <v>1178</v>
      </c>
      <c r="K4078" s="60" t="s">
        <v>81</v>
      </c>
      <c r="L4078" s="60" t="s">
        <v>32</v>
      </c>
      <c r="M4078" s="60">
        <v>4.47</v>
      </c>
      <c r="N4078" s="60" t="s">
        <v>41</v>
      </c>
      <c r="O4078" s="60">
        <v>7</v>
      </c>
    </row>
    <row r="4079" spans="1:15" x14ac:dyDescent="0.2">
      <c r="A4079" s="60" t="s">
        <v>11822</v>
      </c>
      <c r="B4079" s="60" t="s">
        <v>828</v>
      </c>
      <c r="C4079" s="60">
        <v>49</v>
      </c>
      <c r="D4079" s="60" t="s">
        <v>17</v>
      </c>
      <c r="E4079" s="60" t="s">
        <v>11823</v>
      </c>
      <c r="F4079" s="60">
        <v>-9079</v>
      </c>
      <c r="G4079" s="60" t="s">
        <v>29</v>
      </c>
      <c r="H4079" s="60" t="s">
        <v>71</v>
      </c>
      <c r="I4079" s="60">
        <v>154217.67000000001</v>
      </c>
      <c r="J4079" s="60" t="s">
        <v>8500</v>
      </c>
      <c r="K4079" s="60" t="s">
        <v>62</v>
      </c>
      <c r="L4079" s="60" t="s">
        <v>32</v>
      </c>
      <c r="M4079" s="60">
        <v>4.6500000000000004</v>
      </c>
      <c r="N4079" s="60" t="s">
        <v>57</v>
      </c>
      <c r="O4079" s="60">
        <v>31</v>
      </c>
    </row>
    <row r="4080" spans="1:15" x14ac:dyDescent="0.2">
      <c r="A4080" s="60" t="s">
        <v>11824</v>
      </c>
      <c r="B4080" s="60" t="s">
        <v>1166</v>
      </c>
      <c r="C4080" s="60">
        <v>53</v>
      </c>
      <c r="D4080" s="60" t="s">
        <v>17</v>
      </c>
      <c r="E4080" s="60" t="s">
        <v>11825</v>
      </c>
      <c r="F4080" s="60">
        <v>-4880</v>
      </c>
      <c r="G4080" s="60" t="s">
        <v>85</v>
      </c>
      <c r="H4080" s="60" t="s">
        <v>71</v>
      </c>
      <c r="I4080" s="60">
        <v>60545.97</v>
      </c>
      <c r="J4080" s="60" t="s">
        <v>854</v>
      </c>
      <c r="K4080" s="60" t="s">
        <v>55</v>
      </c>
      <c r="L4080" s="60" t="s">
        <v>56</v>
      </c>
      <c r="M4080" s="60">
        <v>1.87</v>
      </c>
      <c r="N4080" s="60" t="s">
        <v>57</v>
      </c>
      <c r="O4080" s="60">
        <v>7</v>
      </c>
    </row>
    <row r="4081" spans="1:15" x14ac:dyDescent="0.2">
      <c r="A4081" s="60" t="s">
        <v>11826</v>
      </c>
      <c r="B4081" s="60" t="s">
        <v>2509</v>
      </c>
      <c r="C4081" s="60">
        <v>52</v>
      </c>
      <c r="D4081" s="60" t="s">
        <v>27</v>
      </c>
      <c r="E4081" s="60" t="s">
        <v>11827</v>
      </c>
      <c r="F4081" s="60">
        <v>-4681</v>
      </c>
      <c r="G4081" s="60" t="s">
        <v>78</v>
      </c>
      <c r="H4081" s="60" t="s">
        <v>173</v>
      </c>
      <c r="I4081" s="60">
        <v>144611.66</v>
      </c>
      <c r="J4081" s="60" t="s">
        <v>6107</v>
      </c>
      <c r="K4081" s="60" t="s">
        <v>136</v>
      </c>
      <c r="L4081" s="60" t="s">
        <v>32</v>
      </c>
      <c r="M4081" s="60">
        <v>1.77</v>
      </c>
      <c r="N4081" s="60" t="s">
        <v>41</v>
      </c>
      <c r="O4081" s="60">
        <v>8</v>
      </c>
    </row>
    <row r="4082" spans="1:15" x14ac:dyDescent="0.2">
      <c r="A4082" s="60" t="s">
        <v>11828</v>
      </c>
      <c r="B4082" s="60" t="s">
        <v>4931</v>
      </c>
      <c r="C4082" s="60">
        <v>40</v>
      </c>
      <c r="D4082" s="60" t="s">
        <v>50</v>
      </c>
      <c r="E4082" s="60" t="s">
        <v>11829</v>
      </c>
      <c r="F4082" s="60">
        <v>-5487</v>
      </c>
      <c r="G4082" s="60" t="s">
        <v>85</v>
      </c>
      <c r="H4082" s="60" t="s">
        <v>53</v>
      </c>
      <c r="I4082" s="60">
        <v>163086.48000000001</v>
      </c>
      <c r="J4082" s="60" t="s">
        <v>5905</v>
      </c>
      <c r="K4082" s="60" t="s">
        <v>81</v>
      </c>
      <c r="L4082" s="60" t="s">
        <v>23</v>
      </c>
      <c r="M4082" s="60">
        <v>3.9</v>
      </c>
      <c r="N4082" s="60" t="s">
        <v>74</v>
      </c>
      <c r="O4082" s="60">
        <v>10</v>
      </c>
    </row>
    <row r="4083" spans="1:15" x14ac:dyDescent="0.2">
      <c r="A4083" s="60" t="s">
        <v>11830</v>
      </c>
      <c r="B4083" s="60" t="s">
        <v>244</v>
      </c>
      <c r="C4083" s="60">
        <v>30</v>
      </c>
      <c r="D4083" s="60" t="s">
        <v>27</v>
      </c>
      <c r="E4083" s="60" t="s">
        <v>11831</v>
      </c>
      <c r="F4083" s="60">
        <v>-4871</v>
      </c>
      <c r="G4083" s="60" t="s">
        <v>45</v>
      </c>
      <c r="H4083" s="60" t="s">
        <v>38</v>
      </c>
      <c r="I4083" s="60">
        <v>177137.3</v>
      </c>
      <c r="J4083" s="60" t="s">
        <v>1669</v>
      </c>
      <c r="K4083" s="60" t="s">
        <v>55</v>
      </c>
      <c r="L4083" s="60" t="s">
        <v>23</v>
      </c>
      <c r="M4083" s="60">
        <v>1.61</v>
      </c>
      <c r="N4083" s="60" t="s">
        <v>41</v>
      </c>
      <c r="O4083" s="60">
        <v>39</v>
      </c>
    </row>
    <row r="4084" spans="1:15" x14ac:dyDescent="0.2">
      <c r="A4084" s="60" t="s">
        <v>11832</v>
      </c>
      <c r="B4084" s="60" t="s">
        <v>5305</v>
      </c>
      <c r="C4084" s="60">
        <v>48</v>
      </c>
      <c r="D4084" s="60" t="s">
        <v>50</v>
      </c>
      <c r="E4084" s="60" t="s">
        <v>11833</v>
      </c>
      <c r="F4084" s="60">
        <v>-5679</v>
      </c>
      <c r="G4084" s="60" t="s">
        <v>45</v>
      </c>
      <c r="H4084" s="60" t="s">
        <v>30</v>
      </c>
      <c r="I4084" s="60">
        <v>175870.75</v>
      </c>
      <c r="J4084" s="60" t="s">
        <v>7614</v>
      </c>
      <c r="K4084" s="60" t="s">
        <v>55</v>
      </c>
      <c r="L4084" s="60" t="s">
        <v>73</v>
      </c>
      <c r="M4084" s="60">
        <v>1.2</v>
      </c>
      <c r="N4084" s="60" t="s">
        <v>57</v>
      </c>
      <c r="O4084" s="60">
        <v>13</v>
      </c>
    </row>
    <row r="4085" spans="1:15" x14ac:dyDescent="0.2">
      <c r="A4085" s="60" t="s">
        <v>11834</v>
      </c>
      <c r="B4085" s="60" t="s">
        <v>11835</v>
      </c>
      <c r="C4085" s="60">
        <v>27</v>
      </c>
      <c r="D4085" s="60" t="s">
        <v>27</v>
      </c>
      <c r="E4085" s="60" t="s">
        <v>11836</v>
      </c>
      <c r="F4085" s="60">
        <v>-11188</v>
      </c>
      <c r="G4085" s="60" t="s">
        <v>116</v>
      </c>
      <c r="H4085" s="60" t="s">
        <v>20</v>
      </c>
      <c r="I4085" s="60">
        <v>51288.21</v>
      </c>
      <c r="J4085" s="60" t="s">
        <v>4957</v>
      </c>
      <c r="K4085" s="60" t="s">
        <v>136</v>
      </c>
      <c r="L4085" s="60" t="s">
        <v>56</v>
      </c>
      <c r="M4085" s="60">
        <v>2.98</v>
      </c>
      <c r="N4085" s="60" t="s">
        <v>57</v>
      </c>
      <c r="O4085" s="60">
        <v>6</v>
      </c>
    </row>
    <row r="4086" spans="1:15" x14ac:dyDescent="0.2">
      <c r="A4086" s="60" t="s">
        <v>11837</v>
      </c>
      <c r="B4086" s="60" t="s">
        <v>43</v>
      </c>
      <c r="C4086" s="60">
        <v>42</v>
      </c>
      <c r="D4086" s="60" t="s">
        <v>27</v>
      </c>
      <c r="E4086" s="60" t="s">
        <v>11838</v>
      </c>
      <c r="F4086" s="60">
        <v>-9793</v>
      </c>
      <c r="G4086" s="60" t="s">
        <v>116</v>
      </c>
      <c r="H4086" s="60" t="s">
        <v>38</v>
      </c>
      <c r="I4086" s="60">
        <v>143650.20000000001</v>
      </c>
      <c r="J4086" s="60" t="s">
        <v>10568</v>
      </c>
      <c r="K4086" s="60" t="s">
        <v>47</v>
      </c>
      <c r="L4086" s="60" t="s">
        <v>73</v>
      </c>
      <c r="M4086" s="60">
        <v>1.36</v>
      </c>
      <c r="N4086" s="60" t="s">
        <v>57</v>
      </c>
      <c r="O4086" s="60">
        <v>16</v>
      </c>
    </row>
    <row r="4087" spans="1:15" x14ac:dyDescent="0.2">
      <c r="A4087" s="60" t="s">
        <v>11839</v>
      </c>
      <c r="B4087" s="60" t="s">
        <v>754</v>
      </c>
      <c r="C4087" s="60">
        <v>47</v>
      </c>
      <c r="D4087" s="60" t="s">
        <v>17</v>
      </c>
      <c r="E4087" s="60" t="s">
        <v>11840</v>
      </c>
      <c r="F4087" s="60">
        <v>-8454</v>
      </c>
      <c r="G4087" s="60" t="s">
        <v>52</v>
      </c>
      <c r="H4087" s="60" t="s">
        <v>30</v>
      </c>
      <c r="I4087" s="60">
        <v>135631.42000000001</v>
      </c>
      <c r="J4087" s="60" t="s">
        <v>3031</v>
      </c>
      <c r="K4087" s="60" t="s">
        <v>136</v>
      </c>
      <c r="L4087" s="60" t="s">
        <v>23</v>
      </c>
      <c r="M4087" s="60">
        <v>4.34</v>
      </c>
      <c r="N4087" s="60" t="s">
        <v>33</v>
      </c>
      <c r="O4087" s="60">
        <v>11</v>
      </c>
    </row>
    <row r="4088" spans="1:15" x14ac:dyDescent="0.2">
      <c r="A4088" s="60" t="s">
        <v>11841</v>
      </c>
      <c r="B4088" s="60" t="s">
        <v>11842</v>
      </c>
      <c r="C4088" s="60">
        <v>60</v>
      </c>
      <c r="D4088" s="60" t="s">
        <v>17</v>
      </c>
      <c r="E4088" s="60" t="s">
        <v>11843</v>
      </c>
      <c r="F4088" s="60">
        <v>-7174</v>
      </c>
      <c r="G4088" s="60" t="s">
        <v>94</v>
      </c>
      <c r="H4088" s="60" t="s">
        <v>173</v>
      </c>
      <c r="I4088" s="60">
        <v>41860.54</v>
      </c>
      <c r="J4088" s="60" t="s">
        <v>1711</v>
      </c>
      <c r="K4088" s="60" t="s">
        <v>62</v>
      </c>
      <c r="L4088" s="60" t="s">
        <v>32</v>
      </c>
      <c r="M4088" s="60">
        <v>4.58</v>
      </c>
      <c r="N4088" s="60" t="s">
        <v>74</v>
      </c>
      <c r="O4088" s="60">
        <v>10</v>
      </c>
    </row>
    <row r="4089" spans="1:15" x14ac:dyDescent="0.2">
      <c r="A4089" s="60" t="s">
        <v>11844</v>
      </c>
      <c r="B4089" s="60" t="s">
        <v>2616</v>
      </c>
      <c r="C4089" s="60">
        <v>52</v>
      </c>
      <c r="D4089" s="60" t="s">
        <v>27</v>
      </c>
      <c r="E4089" s="60" t="s">
        <v>11845</v>
      </c>
      <c r="F4089" s="60">
        <v>-7858</v>
      </c>
      <c r="G4089" s="60" t="s">
        <v>37</v>
      </c>
      <c r="H4089" s="60" t="s">
        <v>144</v>
      </c>
      <c r="I4089" s="60">
        <v>70854.62</v>
      </c>
      <c r="J4089" s="60" t="s">
        <v>2328</v>
      </c>
      <c r="K4089" s="60" t="s">
        <v>40</v>
      </c>
      <c r="L4089" s="60" t="s">
        <v>73</v>
      </c>
      <c r="M4089" s="60">
        <v>3.18</v>
      </c>
      <c r="N4089" s="60" t="s">
        <v>33</v>
      </c>
      <c r="O4089" s="60">
        <v>16</v>
      </c>
    </row>
    <row r="4090" spans="1:15" x14ac:dyDescent="0.2">
      <c r="A4090" s="60" t="s">
        <v>11846</v>
      </c>
      <c r="B4090" s="60" t="s">
        <v>11190</v>
      </c>
      <c r="C4090" s="60">
        <v>50</v>
      </c>
      <c r="D4090" s="60" t="s">
        <v>27</v>
      </c>
      <c r="E4090" s="60" t="s">
        <v>11847</v>
      </c>
      <c r="F4090" s="60">
        <v>-9553</v>
      </c>
      <c r="G4090" s="60" t="s">
        <v>94</v>
      </c>
      <c r="H4090" s="60" t="s">
        <v>20</v>
      </c>
      <c r="I4090" s="60">
        <v>62732.94</v>
      </c>
      <c r="J4090" s="60" t="s">
        <v>11848</v>
      </c>
      <c r="K4090" s="60" t="s">
        <v>40</v>
      </c>
      <c r="L4090" s="60" t="s">
        <v>73</v>
      </c>
      <c r="M4090" s="60">
        <v>4.58</v>
      </c>
      <c r="N4090" s="60" t="s">
        <v>41</v>
      </c>
      <c r="O4090" s="60">
        <v>12</v>
      </c>
    </row>
    <row r="4091" spans="1:15" x14ac:dyDescent="0.2">
      <c r="A4091" s="60" t="s">
        <v>11849</v>
      </c>
      <c r="B4091" s="60" t="s">
        <v>1248</v>
      </c>
      <c r="C4091" s="60">
        <v>47</v>
      </c>
      <c r="D4091" s="60" t="s">
        <v>50</v>
      </c>
      <c r="E4091" s="60" t="s">
        <v>11850</v>
      </c>
      <c r="F4091" s="60">
        <v>-10395</v>
      </c>
      <c r="G4091" s="60" t="s">
        <v>52</v>
      </c>
      <c r="H4091" s="60" t="s">
        <v>194</v>
      </c>
      <c r="I4091" s="60">
        <v>36888.379999999997</v>
      </c>
      <c r="J4091" s="60" t="s">
        <v>4992</v>
      </c>
      <c r="K4091" s="60" t="s">
        <v>127</v>
      </c>
      <c r="L4091" s="60" t="s">
        <v>23</v>
      </c>
      <c r="M4091" s="60">
        <v>2.84</v>
      </c>
      <c r="N4091" s="60" t="s">
        <v>41</v>
      </c>
      <c r="O4091" s="60">
        <v>8</v>
      </c>
    </row>
    <row r="4092" spans="1:15" x14ac:dyDescent="0.2">
      <c r="A4092" s="60" t="s">
        <v>11851</v>
      </c>
      <c r="B4092" s="60" t="s">
        <v>3217</v>
      </c>
      <c r="C4092" s="60">
        <v>29</v>
      </c>
      <c r="D4092" s="60" t="s">
        <v>50</v>
      </c>
      <c r="E4092" s="60" t="s">
        <v>11852</v>
      </c>
      <c r="F4092" s="60">
        <v>-2370</v>
      </c>
      <c r="G4092" s="60" t="s">
        <v>99</v>
      </c>
      <c r="H4092" s="60" t="s">
        <v>66</v>
      </c>
      <c r="I4092" s="60">
        <v>44993.18</v>
      </c>
      <c r="J4092" s="60" t="s">
        <v>10795</v>
      </c>
      <c r="K4092" s="60" t="s">
        <v>62</v>
      </c>
      <c r="L4092" s="60" t="s">
        <v>73</v>
      </c>
      <c r="M4092" s="60">
        <v>2</v>
      </c>
      <c r="N4092" s="60" t="s">
        <v>24</v>
      </c>
      <c r="O4092" s="60">
        <v>38</v>
      </c>
    </row>
    <row r="4093" spans="1:15" x14ac:dyDescent="0.2">
      <c r="A4093" s="60" t="s">
        <v>11853</v>
      </c>
      <c r="B4093" s="60" t="s">
        <v>11854</v>
      </c>
      <c r="C4093" s="60">
        <v>45</v>
      </c>
      <c r="D4093" s="60" t="s">
        <v>50</v>
      </c>
      <c r="E4093" s="60" t="s">
        <v>11855</v>
      </c>
      <c r="F4093" s="60">
        <v>-7322</v>
      </c>
      <c r="G4093" s="60" t="s">
        <v>85</v>
      </c>
      <c r="H4093" s="60" t="s">
        <v>194</v>
      </c>
      <c r="I4093" s="60">
        <v>116258.64</v>
      </c>
      <c r="J4093" s="60" t="s">
        <v>5314</v>
      </c>
      <c r="K4093" s="60" t="s">
        <v>81</v>
      </c>
      <c r="L4093" s="60" t="s">
        <v>32</v>
      </c>
      <c r="M4093" s="60">
        <v>4.2300000000000004</v>
      </c>
      <c r="N4093" s="60" t="s">
        <v>57</v>
      </c>
      <c r="O4093" s="60">
        <v>14</v>
      </c>
    </row>
    <row r="4094" spans="1:15" x14ac:dyDescent="0.2">
      <c r="A4094" s="60" t="s">
        <v>11856</v>
      </c>
      <c r="B4094" s="60" t="s">
        <v>2240</v>
      </c>
      <c r="C4094" s="60">
        <v>47</v>
      </c>
      <c r="D4094" s="60" t="s">
        <v>27</v>
      </c>
      <c r="E4094" s="60" t="s">
        <v>11857</v>
      </c>
      <c r="F4094" s="60">
        <v>-5408</v>
      </c>
      <c r="G4094" s="60" t="s">
        <v>37</v>
      </c>
      <c r="H4094" s="60" t="s">
        <v>71</v>
      </c>
      <c r="I4094" s="60">
        <v>46891.15</v>
      </c>
      <c r="J4094" s="60" t="s">
        <v>10360</v>
      </c>
      <c r="K4094" s="60" t="s">
        <v>81</v>
      </c>
      <c r="L4094" s="60" t="s">
        <v>56</v>
      </c>
      <c r="M4094" s="60">
        <v>1.76</v>
      </c>
      <c r="N4094" s="60" t="s">
        <v>57</v>
      </c>
      <c r="O4094" s="60">
        <v>15</v>
      </c>
    </row>
    <row r="4095" spans="1:15" x14ac:dyDescent="0.2">
      <c r="A4095" s="60" t="s">
        <v>11858</v>
      </c>
      <c r="B4095" s="60" t="s">
        <v>2583</v>
      </c>
      <c r="C4095" s="60">
        <v>24</v>
      </c>
      <c r="D4095" s="60" t="s">
        <v>50</v>
      </c>
      <c r="E4095" s="60" t="s">
        <v>11859</v>
      </c>
      <c r="F4095" s="60">
        <v>-2504</v>
      </c>
      <c r="G4095" s="60" t="s">
        <v>94</v>
      </c>
      <c r="H4095" s="60" t="s">
        <v>144</v>
      </c>
      <c r="I4095" s="60">
        <v>130861.6</v>
      </c>
      <c r="J4095" s="60" t="s">
        <v>9238</v>
      </c>
      <c r="K4095" s="60" t="s">
        <v>81</v>
      </c>
      <c r="L4095" s="60" t="s">
        <v>32</v>
      </c>
      <c r="M4095" s="60">
        <v>2.35</v>
      </c>
      <c r="N4095" s="60" t="s">
        <v>74</v>
      </c>
      <c r="O4095" s="60">
        <v>31</v>
      </c>
    </row>
    <row r="4096" spans="1:15" x14ac:dyDescent="0.2">
      <c r="A4096" s="60" t="s">
        <v>11860</v>
      </c>
      <c r="B4096" s="60" t="s">
        <v>11861</v>
      </c>
      <c r="C4096" s="60">
        <v>34</v>
      </c>
      <c r="D4096" s="60" t="s">
        <v>27</v>
      </c>
      <c r="E4096" s="60" t="s">
        <v>11862</v>
      </c>
      <c r="F4096" s="60">
        <v>-2967</v>
      </c>
      <c r="G4096" s="60" t="s">
        <v>45</v>
      </c>
      <c r="H4096" s="60" t="s">
        <v>20</v>
      </c>
      <c r="I4096" s="60">
        <v>132634.37</v>
      </c>
      <c r="J4096" s="60" t="s">
        <v>3581</v>
      </c>
      <c r="K4096" s="60" t="s">
        <v>62</v>
      </c>
      <c r="L4096" s="60" t="s">
        <v>56</v>
      </c>
      <c r="M4096" s="60">
        <v>1.8</v>
      </c>
      <c r="N4096" s="60" t="s">
        <v>74</v>
      </c>
      <c r="O4096" s="60">
        <v>16</v>
      </c>
    </row>
    <row r="4097" spans="1:15" x14ac:dyDescent="0.2">
      <c r="A4097" s="60" t="s">
        <v>11863</v>
      </c>
      <c r="B4097" s="60" t="s">
        <v>11864</v>
      </c>
      <c r="C4097" s="60">
        <v>59</v>
      </c>
      <c r="D4097" s="60" t="s">
        <v>50</v>
      </c>
      <c r="E4097" s="60" t="s">
        <v>11865</v>
      </c>
      <c r="F4097" s="60">
        <v>-9177</v>
      </c>
      <c r="G4097" s="60" t="s">
        <v>37</v>
      </c>
      <c r="H4097" s="60" t="s">
        <v>144</v>
      </c>
      <c r="I4097" s="60">
        <v>111497.38</v>
      </c>
      <c r="J4097" s="60" t="s">
        <v>1128</v>
      </c>
      <c r="K4097" s="60" t="s">
        <v>127</v>
      </c>
      <c r="L4097" s="60" t="s">
        <v>56</v>
      </c>
      <c r="M4097" s="60">
        <v>2.44</v>
      </c>
      <c r="N4097" s="60" t="s">
        <v>33</v>
      </c>
      <c r="O4097" s="60">
        <v>32</v>
      </c>
    </row>
    <row r="4098" spans="1:15" x14ac:dyDescent="0.2">
      <c r="A4098" s="60" t="s">
        <v>11866</v>
      </c>
      <c r="B4098" s="60" t="s">
        <v>7079</v>
      </c>
      <c r="C4098" s="60">
        <v>52</v>
      </c>
      <c r="D4098" s="60" t="s">
        <v>17</v>
      </c>
      <c r="E4098" s="60" t="s">
        <v>11867</v>
      </c>
      <c r="F4098" s="60">
        <v>-11297</v>
      </c>
      <c r="G4098" s="60" t="s">
        <v>85</v>
      </c>
      <c r="H4098" s="60" t="s">
        <v>71</v>
      </c>
      <c r="I4098" s="60">
        <v>96748.96</v>
      </c>
      <c r="J4098" s="60" t="s">
        <v>5582</v>
      </c>
      <c r="K4098" s="60" t="s">
        <v>118</v>
      </c>
      <c r="L4098" s="60" t="s">
        <v>23</v>
      </c>
      <c r="M4098" s="60">
        <v>3.5</v>
      </c>
      <c r="N4098" s="60" t="s">
        <v>33</v>
      </c>
      <c r="O4098" s="60">
        <v>4</v>
      </c>
    </row>
    <row r="4099" spans="1:15" x14ac:dyDescent="0.2">
      <c r="A4099" s="60" t="s">
        <v>11868</v>
      </c>
      <c r="B4099" s="60" t="s">
        <v>11869</v>
      </c>
      <c r="C4099" s="60">
        <v>57</v>
      </c>
      <c r="D4099" s="60" t="s">
        <v>17</v>
      </c>
      <c r="E4099" s="60" t="s">
        <v>11870</v>
      </c>
      <c r="F4099" s="60">
        <v>-7007</v>
      </c>
      <c r="G4099" s="60" t="s">
        <v>94</v>
      </c>
      <c r="H4099" s="60" t="s">
        <v>30</v>
      </c>
      <c r="I4099" s="60">
        <v>149727.38</v>
      </c>
      <c r="J4099" s="60" t="s">
        <v>1794</v>
      </c>
      <c r="K4099" s="60" t="s">
        <v>40</v>
      </c>
      <c r="L4099" s="60" t="s">
        <v>56</v>
      </c>
      <c r="M4099" s="60">
        <v>4.9800000000000004</v>
      </c>
      <c r="N4099" s="60" t="s">
        <v>33</v>
      </c>
      <c r="O4099" s="60">
        <v>18</v>
      </c>
    </row>
    <row r="4100" spans="1:15" x14ac:dyDescent="0.2">
      <c r="A4100" s="60" t="s">
        <v>11871</v>
      </c>
      <c r="B4100" s="60" t="s">
        <v>2141</v>
      </c>
      <c r="C4100" s="60">
        <v>40</v>
      </c>
      <c r="D4100" s="60" t="s">
        <v>50</v>
      </c>
      <c r="E4100" s="60" t="s">
        <v>11872</v>
      </c>
      <c r="F4100" s="60">
        <v>-8296</v>
      </c>
      <c r="G4100" s="60" t="s">
        <v>45</v>
      </c>
      <c r="H4100" s="60" t="s">
        <v>20</v>
      </c>
      <c r="I4100" s="60">
        <v>146635.07999999999</v>
      </c>
      <c r="J4100" s="60" t="s">
        <v>11873</v>
      </c>
      <c r="K4100" s="60" t="s">
        <v>62</v>
      </c>
      <c r="L4100" s="60" t="s">
        <v>73</v>
      </c>
      <c r="M4100" s="60">
        <v>3.21</v>
      </c>
      <c r="N4100" s="60" t="s">
        <v>57</v>
      </c>
      <c r="O4100" s="60">
        <v>12</v>
      </c>
    </row>
    <row r="4101" spans="1:15" x14ac:dyDescent="0.2">
      <c r="A4101" s="60" t="s">
        <v>11874</v>
      </c>
      <c r="B4101" s="60" t="s">
        <v>11875</v>
      </c>
      <c r="C4101" s="60">
        <v>45</v>
      </c>
      <c r="D4101" s="60" t="s">
        <v>50</v>
      </c>
      <c r="E4101" s="60" t="s">
        <v>11876</v>
      </c>
      <c r="F4101" s="60">
        <v>-6600</v>
      </c>
      <c r="G4101" s="60" t="s">
        <v>78</v>
      </c>
      <c r="H4101" s="60" t="s">
        <v>79</v>
      </c>
      <c r="I4101" s="60">
        <v>137373.91</v>
      </c>
      <c r="J4101" s="60" t="s">
        <v>3778</v>
      </c>
      <c r="K4101" s="60" t="s">
        <v>136</v>
      </c>
      <c r="L4101" s="60" t="s">
        <v>23</v>
      </c>
      <c r="M4101" s="60">
        <v>3.9</v>
      </c>
      <c r="N4101" s="60" t="s">
        <v>33</v>
      </c>
      <c r="O4101" s="60">
        <v>27</v>
      </c>
    </row>
    <row r="4102" spans="1:15" x14ac:dyDescent="0.2">
      <c r="A4102" s="60" t="s">
        <v>11877</v>
      </c>
      <c r="B4102" s="60" t="s">
        <v>6156</v>
      </c>
      <c r="C4102" s="60">
        <v>52</v>
      </c>
      <c r="D4102" s="60" t="s">
        <v>50</v>
      </c>
      <c r="E4102" s="60" t="s">
        <v>11878</v>
      </c>
      <c r="F4102" s="60">
        <v>-7682</v>
      </c>
      <c r="G4102" s="60" t="s">
        <v>29</v>
      </c>
      <c r="H4102" s="60" t="s">
        <v>53</v>
      </c>
      <c r="I4102" s="60">
        <v>91512.62</v>
      </c>
      <c r="J4102" s="60" t="s">
        <v>5937</v>
      </c>
      <c r="K4102" s="60" t="s">
        <v>127</v>
      </c>
      <c r="L4102" s="60" t="s">
        <v>23</v>
      </c>
      <c r="M4102" s="60">
        <v>3.16</v>
      </c>
      <c r="N4102" s="60" t="s">
        <v>33</v>
      </c>
      <c r="O4102" s="60">
        <v>8</v>
      </c>
    </row>
    <row r="4103" spans="1:15" x14ac:dyDescent="0.2">
      <c r="A4103" s="60" t="s">
        <v>11879</v>
      </c>
      <c r="B4103" s="60" t="s">
        <v>11880</v>
      </c>
      <c r="C4103" s="60">
        <v>31</v>
      </c>
      <c r="D4103" s="60" t="s">
        <v>27</v>
      </c>
      <c r="E4103" s="60" t="s">
        <v>11881</v>
      </c>
      <c r="F4103" s="60">
        <v>-6378</v>
      </c>
      <c r="G4103" s="60" t="s">
        <v>29</v>
      </c>
      <c r="H4103" s="60" t="s">
        <v>30</v>
      </c>
      <c r="I4103" s="60">
        <v>153381.88</v>
      </c>
      <c r="J4103" s="60" t="s">
        <v>8805</v>
      </c>
      <c r="K4103" s="60" t="s">
        <v>81</v>
      </c>
      <c r="L4103" s="60" t="s">
        <v>56</v>
      </c>
      <c r="M4103" s="60">
        <v>1.1599999999999999</v>
      </c>
      <c r="N4103" s="60" t="s">
        <v>41</v>
      </c>
      <c r="O4103" s="60">
        <v>40</v>
      </c>
    </row>
    <row r="4104" spans="1:15" x14ac:dyDescent="0.2">
      <c r="A4104" s="60" t="s">
        <v>11882</v>
      </c>
      <c r="B4104" s="60" t="s">
        <v>1264</v>
      </c>
      <c r="C4104" s="60">
        <v>34</v>
      </c>
      <c r="D4104" s="60" t="s">
        <v>27</v>
      </c>
      <c r="E4104" s="60" t="s">
        <v>11883</v>
      </c>
      <c r="F4104" s="60">
        <v>-7526</v>
      </c>
      <c r="G4104" s="60" t="s">
        <v>85</v>
      </c>
      <c r="H4104" s="60" t="s">
        <v>30</v>
      </c>
      <c r="I4104" s="60">
        <v>109709.83</v>
      </c>
      <c r="J4104" s="60" t="s">
        <v>5221</v>
      </c>
      <c r="K4104" s="60" t="s">
        <v>47</v>
      </c>
      <c r="L4104" s="60" t="s">
        <v>32</v>
      </c>
      <c r="M4104" s="60">
        <v>3.62</v>
      </c>
      <c r="N4104" s="60" t="s">
        <v>33</v>
      </c>
      <c r="O4104" s="60">
        <v>37</v>
      </c>
    </row>
    <row r="4105" spans="1:15" x14ac:dyDescent="0.2">
      <c r="A4105" s="60" t="s">
        <v>11884</v>
      </c>
      <c r="B4105" s="60" t="s">
        <v>9017</v>
      </c>
      <c r="C4105" s="60">
        <v>31</v>
      </c>
      <c r="D4105" s="60" t="s">
        <v>50</v>
      </c>
      <c r="E4105" s="60" t="s">
        <v>11885</v>
      </c>
      <c r="F4105" s="60">
        <v>-4850</v>
      </c>
      <c r="G4105" s="60" t="s">
        <v>85</v>
      </c>
      <c r="H4105" s="60" t="s">
        <v>53</v>
      </c>
      <c r="I4105" s="60">
        <v>143074.71</v>
      </c>
      <c r="J4105" s="60" t="s">
        <v>2129</v>
      </c>
      <c r="K4105" s="60" t="s">
        <v>104</v>
      </c>
      <c r="L4105" s="60" t="s">
        <v>56</v>
      </c>
      <c r="M4105" s="60">
        <v>2.74</v>
      </c>
      <c r="N4105" s="60" t="s">
        <v>24</v>
      </c>
      <c r="O4105" s="60">
        <v>16</v>
      </c>
    </row>
    <row r="4106" spans="1:15" x14ac:dyDescent="0.2">
      <c r="A4106" s="60" t="s">
        <v>11886</v>
      </c>
      <c r="B4106" s="60" t="s">
        <v>10579</v>
      </c>
      <c r="C4106" s="60">
        <v>50</v>
      </c>
      <c r="D4106" s="60" t="s">
        <v>17</v>
      </c>
      <c r="E4106" s="60" t="s">
        <v>11887</v>
      </c>
      <c r="F4106" s="60">
        <v>-1771</v>
      </c>
      <c r="G4106" s="60" t="s">
        <v>45</v>
      </c>
      <c r="H4106" s="60" t="s">
        <v>53</v>
      </c>
      <c r="I4106" s="60">
        <v>157416.07</v>
      </c>
      <c r="J4106" s="60" t="s">
        <v>854</v>
      </c>
      <c r="K4106" s="60" t="s">
        <v>22</v>
      </c>
      <c r="L4106" s="60" t="s">
        <v>23</v>
      </c>
      <c r="M4106" s="60">
        <v>1.08</v>
      </c>
      <c r="N4106" s="60" t="s">
        <v>24</v>
      </c>
      <c r="O4106" s="60">
        <v>26</v>
      </c>
    </row>
    <row r="4107" spans="1:15" x14ac:dyDescent="0.2">
      <c r="A4107" s="60" t="s">
        <v>11888</v>
      </c>
      <c r="B4107" s="60" t="s">
        <v>1510</v>
      </c>
      <c r="C4107" s="60">
        <v>27</v>
      </c>
      <c r="D4107" s="60" t="s">
        <v>50</v>
      </c>
      <c r="E4107" s="60" t="s">
        <v>11889</v>
      </c>
      <c r="F4107" s="60">
        <v>-10211</v>
      </c>
      <c r="G4107" s="60" t="s">
        <v>29</v>
      </c>
      <c r="H4107" s="60" t="s">
        <v>194</v>
      </c>
      <c r="I4107" s="60">
        <v>79723.899999999994</v>
      </c>
      <c r="J4107" s="60" t="s">
        <v>11890</v>
      </c>
      <c r="K4107" s="60" t="s">
        <v>127</v>
      </c>
      <c r="L4107" s="60" t="s">
        <v>23</v>
      </c>
      <c r="M4107" s="60">
        <v>2.57</v>
      </c>
      <c r="N4107" s="60" t="s">
        <v>24</v>
      </c>
      <c r="O4107" s="60">
        <v>31</v>
      </c>
    </row>
    <row r="4108" spans="1:15" x14ac:dyDescent="0.2">
      <c r="A4108" s="60" t="s">
        <v>11891</v>
      </c>
      <c r="B4108" s="60" t="s">
        <v>284</v>
      </c>
      <c r="C4108" s="60">
        <v>48</v>
      </c>
      <c r="D4108" s="60" t="s">
        <v>50</v>
      </c>
      <c r="E4108" s="60" t="s">
        <v>11892</v>
      </c>
      <c r="F4108" s="60">
        <v>-7167</v>
      </c>
      <c r="G4108" s="60" t="s">
        <v>78</v>
      </c>
      <c r="H4108" s="60" t="s">
        <v>173</v>
      </c>
      <c r="I4108" s="60">
        <v>44052.15</v>
      </c>
      <c r="J4108" s="60" t="s">
        <v>4066</v>
      </c>
      <c r="K4108" s="60" t="s">
        <v>55</v>
      </c>
      <c r="L4108" s="60" t="s">
        <v>32</v>
      </c>
      <c r="M4108" s="60">
        <v>4.25</v>
      </c>
      <c r="N4108" s="60" t="s">
        <v>57</v>
      </c>
      <c r="O4108" s="60">
        <v>7</v>
      </c>
    </row>
    <row r="4109" spans="1:15" x14ac:dyDescent="0.2">
      <c r="A4109" s="60" t="s">
        <v>11893</v>
      </c>
      <c r="B4109" s="60" t="s">
        <v>1863</v>
      </c>
      <c r="C4109" s="60">
        <v>45</v>
      </c>
      <c r="D4109" s="60" t="s">
        <v>27</v>
      </c>
      <c r="E4109" s="60" t="s">
        <v>11894</v>
      </c>
      <c r="F4109" s="60">
        <v>-4793</v>
      </c>
      <c r="G4109" s="60" t="s">
        <v>94</v>
      </c>
      <c r="H4109" s="60" t="s">
        <v>71</v>
      </c>
      <c r="I4109" s="60">
        <v>174048.26</v>
      </c>
      <c r="J4109" s="60" t="s">
        <v>5943</v>
      </c>
      <c r="K4109" s="60" t="s">
        <v>104</v>
      </c>
      <c r="L4109" s="60" t="s">
        <v>56</v>
      </c>
      <c r="M4109" s="60">
        <v>4.63</v>
      </c>
      <c r="N4109" s="60" t="s">
        <v>41</v>
      </c>
      <c r="O4109" s="60">
        <v>10</v>
      </c>
    </row>
    <row r="4110" spans="1:15" x14ac:dyDescent="0.2">
      <c r="A4110" s="60" t="s">
        <v>11895</v>
      </c>
      <c r="B4110" s="60" t="s">
        <v>8535</v>
      </c>
      <c r="C4110" s="60">
        <v>60</v>
      </c>
      <c r="D4110" s="60" t="s">
        <v>27</v>
      </c>
      <c r="E4110" s="60" t="s">
        <v>11896</v>
      </c>
      <c r="F4110" s="60">
        <v>-3659</v>
      </c>
      <c r="G4110" s="60" t="s">
        <v>45</v>
      </c>
      <c r="H4110" s="60" t="s">
        <v>79</v>
      </c>
      <c r="I4110" s="60">
        <v>162992.79999999999</v>
      </c>
      <c r="J4110" s="60" t="s">
        <v>3120</v>
      </c>
      <c r="K4110" s="60" t="s">
        <v>136</v>
      </c>
      <c r="L4110" s="60" t="s">
        <v>56</v>
      </c>
      <c r="M4110" s="60">
        <v>2.84</v>
      </c>
      <c r="N4110" s="60" t="s">
        <v>33</v>
      </c>
      <c r="O4110" s="60">
        <v>19</v>
      </c>
    </row>
    <row r="4111" spans="1:15" x14ac:dyDescent="0.2">
      <c r="A4111" s="60" t="s">
        <v>11897</v>
      </c>
      <c r="B4111" s="60" t="s">
        <v>2737</v>
      </c>
      <c r="C4111" s="60">
        <v>56</v>
      </c>
      <c r="D4111" s="60" t="s">
        <v>27</v>
      </c>
      <c r="E4111" s="60" t="s">
        <v>11898</v>
      </c>
      <c r="F4111" s="60">
        <v>-6602</v>
      </c>
      <c r="G4111" s="60" t="s">
        <v>52</v>
      </c>
      <c r="H4111" s="60" t="s">
        <v>71</v>
      </c>
      <c r="I4111" s="60">
        <v>105668.52</v>
      </c>
      <c r="J4111" s="60" t="s">
        <v>286</v>
      </c>
      <c r="K4111" s="60" t="s">
        <v>22</v>
      </c>
      <c r="L4111" s="60" t="s">
        <v>56</v>
      </c>
      <c r="M4111" s="60">
        <v>3.19</v>
      </c>
      <c r="N4111" s="60" t="s">
        <v>24</v>
      </c>
      <c r="O4111" s="60">
        <v>6</v>
      </c>
    </row>
    <row r="4112" spans="1:15" x14ac:dyDescent="0.2">
      <c r="A4112" s="60" t="s">
        <v>11899</v>
      </c>
      <c r="B4112" s="60" t="s">
        <v>7770</v>
      </c>
      <c r="C4112" s="60">
        <v>36</v>
      </c>
      <c r="D4112" s="60" t="s">
        <v>27</v>
      </c>
      <c r="E4112" s="60" t="s">
        <v>11900</v>
      </c>
      <c r="F4112" s="60">
        <v>-6696</v>
      </c>
      <c r="G4112" s="60" t="s">
        <v>52</v>
      </c>
      <c r="H4112" s="60" t="s">
        <v>79</v>
      </c>
      <c r="I4112" s="60">
        <v>89710.79</v>
      </c>
      <c r="J4112" s="60" t="s">
        <v>1569</v>
      </c>
      <c r="K4112" s="60" t="s">
        <v>40</v>
      </c>
      <c r="L4112" s="60" t="s">
        <v>73</v>
      </c>
      <c r="M4112" s="60">
        <v>1.29</v>
      </c>
      <c r="N4112" s="60" t="s">
        <v>74</v>
      </c>
      <c r="O4112" s="60">
        <v>40</v>
      </c>
    </row>
    <row r="4113" spans="1:15" x14ac:dyDescent="0.2">
      <c r="A4113" s="60" t="s">
        <v>11901</v>
      </c>
      <c r="B4113" s="60" t="s">
        <v>3444</v>
      </c>
      <c r="C4113" s="60">
        <v>44</v>
      </c>
      <c r="D4113" s="60" t="s">
        <v>27</v>
      </c>
      <c r="E4113" s="60" t="s">
        <v>11902</v>
      </c>
      <c r="F4113" s="60">
        <v>-6386</v>
      </c>
      <c r="G4113" s="60" t="s">
        <v>85</v>
      </c>
      <c r="H4113" s="60" t="s">
        <v>66</v>
      </c>
      <c r="I4113" s="60">
        <v>135735.48000000001</v>
      </c>
      <c r="J4113" s="60" t="s">
        <v>5279</v>
      </c>
      <c r="K4113" s="60" t="s">
        <v>127</v>
      </c>
      <c r="L4113" s="60" t="s">
        <v>32</v>
      </c>
      <c r="M4113" s="60">
        <v>4.68</v>
      </c>
      <c r="N4113" s="60" t="s">
        <v>24</v>
      </c>
      <c r="O4113" s="60">
        <v>39</v>
      </c>
    </row>
    <row r="4114" spans="1:15" x14ac:dyDescent="0.2">
      <c r="A4114" s="60" t="s">
        <v>11903</v>
      </c>
      <c r="B4114" s="60" t="s">
        <v>11904</v>
      </c>
      <c r="C4114" s="60">
        <v>65</v>
      </c>
      <c r="D4114" s="60" t="s">
        <v>27</v>
      </c>
      <c r="E4114" s="60" t="s">
        <v>11905</v>
      </c>
      <c r="F4114" s="60">
        <v>-10556</v>
      </c>
      <c r="G4114" s="60" t="s">
        <v>29</v>
      </c>
      <c r="H4114" s="60" t="s">
        <v>144</v>
      </c>
      <c r="I4114" s="60">
        <v>58107.55</v>
      </c>
      <c r="J4114" s="60" t="s">
        <v>7277</v>
      </c>
      <c r="K4114" s="60" t="s">
        <v>81</v>
      </c>
      <c r="L4114" s="60" t="s">
        <v>56</v>
      </c>
      <c r="M4114" s="60">
        <v>1.86</v>
      </c>
      <c r="N4114" s="60" t="s">
        <v>33</v>
      </c>
      <c r="O4114" s="60">
        <v>23</v>
      </c>
    </row>
    <row r="4115" spans="1:15" x14ac:dyDescent="0.2">
      <c r="A4115" s="60" t="s">
        <v>11906</v>
      </c>
      <c r="B4115" s="60" t="s">
        <v>10107</v>
      </c>
      <c r="C4115" s="60">
        <v>64</v>
      </c>
      <c r="D4115" s="60" t="s">
        <v>27</v>
      </c>
      <c r="E4115" s="60" t="s">
        <v>11907</v>
      </c>
      <c r="F4115" s="60">
        <v>-2836</v>
      </c>
      <c r="G4115" s="60" t="s">
        <v>116</v>
      </c>
      <c r="H4115" s="60" t="s">
        <v>38</v>
      </c>
      <c r="I4115" s="60">
        <v>138658.89000000001</v>
      </c>
      <c r="J4115" s="60" t="s">
        <v>779</v>
      </c>
      <c r="K4115" s="60" t="s">
        <v>55</v>
      </c>
      <c r="L4115" s="60" t="s">
        <v>73</v>
      </c>
      <c r="M4115" s="60">
        <v>1.77</v>
      </c>
      <c r="N4115" s="60" t="s">
        <v>33</v>
      </c>
      <c r="O4115" s="60">
        <v>36</v>
      </c>
    </row>
    <row r="4116" spans="1:15" x14ac:dyDescent="0.2">
      <c r="A4116" s="60" t="s">
        <v>11908</v>
      </c>
      <c r="B4116" s="60" t="s">
        <v>2312</v>
      </c>
      <c r="C4116" s="60">
        <v>22</v>
      </c>
      <c r="D4116" s="60" t="s">
        <v>27</v>
      </c>
      <c r="E4116" s="60" t="s">
        <v>11909</v>
      </c>
      <c r="F4116" s="60">
        <v>-6517</v>
      </c>
      <c r="G4116" s="60" t="s">
        <v>52</v>
      </c>
      <c r="H4116" s="60" t="s">
        <v>79</v>
      </c>
      <c r="I4116" s="60">
        <v>43422.3</v>
      </c>
      <c r="J4116" s="60" t="s">
        <v>6374</v>
      </c>
      <c r="K4116" s="60" t="s">
        <v>127</v>
      </c>
      <c r="L4116" s="60" t="s">
        <v>73</v>
      </c>
      <c r="M4116" s="60">
        <v>4.88</v>
      </c>
      <c r="N4116" s="60" t="s">
        <v>33</v>
      </c>
      <c r="O4116" s="60">
        <v>37</v>
      </c>
    </row>
    <row r="4117" spans="1:15" x14ac:dyDescent="0.2">
      <c r="A4117" s="60" t="s">
        <v>11910</v>
      </c>
      <c r="B4117" s="60" t="s">
        <v>3422</v>
      </c>
      <c r="C4117" s="60">
        <v>38</v>
      </c>
      <c r="D4117" s="60" t="s">
        <v>50</v>
      </c>
      <c r="E4117" s="60" t="s">
        <v>11911</v>
      </c>
      <c r="F4117" s="60">
        <v>-2234</v>
      </c>
      <c r="G4117" s="60" t="s">
        <v>78</v>
      </c>
      <c r="H4117" s="60" t="s">
        <v>144</v>
      </c>
      <c r="I4117" s="60">
        <v>127784.82</v>
      </c>
      <c r="J4117" s="60" t="s">
        <v>7768</v>
      </c>
      <c r="K4117" s="60" t="s">
        <v>118</v>
      </c>
      <c r="L4117" s="60" t="s">
        <v>56</v>
      </c>
      <c r="M4117" s="60">
        <v>1.01</v>
      </c>
      <c r="N4117" s="60" t="s">
        <v>41</v>
      </c>
      <c r="O4117" s="60">
        <v>4</v>
      </c>
    </row>
    <row r="4118" spans="1:15" x14ac:dyDescent="0.2">
      <c r="A4118" s="60" t="s">
        <v>11912</v>
      </c>
      <c r="B4118" s="60" t="s">
        <v>2330</v>
      </c>
      <c r="C4118" s="60">
        <v>62</v>
      </c>
      <c r="D4118" s="60" t="s">
        <v>50</v>
      </c>
      <c r="E4118" s="60" t="s">
        <v>11913</v>
      </c>
      <c r="F4118" s="60">
        <v>-2819</v>
      </c>
      <c r="G4118" s="60" t="s">
        <v>78</v>
      </c>
      <c r="H4118" s="60" t="s">
        <v>71</v>
      </c>
      <c r="I4118" s="60">
        <v>151651.22</v>
      </c>
      <c r="J4118" s="60" t="s">
        <v>11914</v>
      </c>
      <c r="K4118" s="60" t="s">
        <v>22</v>
      </c>
      <c r="L4118" s="60" t="s">
        <v>73</v>
      </c>
      <c r="M4118" s="60">
        <v>2.63</v>
      </c>
      <c r="N4118" s="60" t="s">
        <v>41</v>
      </c>
      <c r="O4118" s="60">
        <v>38</v>
      </c>
    </row>
    <row r="4119" spans="1:15" x14ac:dyDescent="0.2">
      <c r="A4119" s="60" t="s">
        <v>11915</v>
      </c>
      <c r="B4119" s="60" t="s">
        <v>11835</v>
      </c>
      <c r="C4119" s="60">
        <v>31</v>
      </c>
      <c r="D4119" s="60" t="s">
        <v>27</v>
      </c>
      <c r="E4119" s="60" t="s">
        <v>11916</v>
      </c>
      <c r="F4119" s="60">
        <v>-6557</v>
      </c>
      <c r="G4119" s="60" t="s">
        <v>85</v>
      </c>
      <c r="H4119" s="60" t="s">
        <v>66</v>
      </c>
      <c r="I4119" s="60">
        <v>80488.88</v>
      </c>
      <c r="J4119" s="60" t="s">
        <v>4137</v>
      </c>
      <c r="K4119" s="60" t="s">
        <v>62</v>
      </c>
      <c r="L4119" s="60" t="s">
        <v>73</v>
      </c>
      <c r="M4119" s="60">
        <v>3.83</v>
      </c>
      <c r="N4119" s="60" t="s">
        <v>57</v>
      </c>
      <c r="O4119" s="60">
        <v>24</v>
      </c>
    </row>
    <row r="4120" spans="1:15" x14ac:dyDescent="0.2">
      <c r="A4120" s="60" t="s">
        <v>11917</v>
      </c>
      <c r="B4120" s="60" t="s">
        <v>8083</v>
      </c>
      <c r="C4120" s="60">
        <v>32</v>
      </c>
      <c r="D4120" s="60" t="s">
        <v>17</v>
      </c>
      <c r="E4120" s="60" t="s">
        <v>11918</v>
      </c>
      <c r="F4120" s="60">
        <v>-8000</v>
      </c>
      <c r="G4120" s="60" t="s">
        <v>116</v>
      </c>
      <c r="H4120" s="60" t="s">
        <v>194</v>
      </c>
      <c r="I4120" s="60">
        <v>151927.54999999999</v>
      </c>
      <c r="J4120" s="60" t="s">
        <v>2030</v>
      </c>
      <c r="K4120" s="60" t="s">
        <v>136</v>
      </c>
      <c r="L4120" s="60" t="s">
        <v>23</v>
      </c>
      <c r="M4120" s="60">
        <v>2.39</v>
      </c>
      <c r="N4120" s="60" t="s">
        <v>41</v>
      </c>
      <c r="O4120" s="60">
        <v>31</v>
      </c>
    </row>
    <row r="4121" spans="1:15" x14ac:dyDescent="0.2">
      <c r="A4121" s="60" t="s">
        <v>11919</v>
      </c>
      <c r="B4121" s="60" t="s">
        <v>11920</v>
      </c>
      <c r="C4121" s="60">
        <v>31</v>
      </c>
      <c r="D4121" s="60" t="s">
        <v>17</v>
      </c>
      <c r="E4121" s="60" t="s">
        <v>11921</v>
      </c>
      <c r="F4121" s="60">
        <v>-9642</v>
      </c>
      <c r="G4121" s="60" t="s">
        <v>52</v>
      </c>
      <c r="H4121" s="60" t="s">
        <v>144</v>
      </c>
      <c r="I4121" s="60">
        <v>102515.93</v>
      </c>
      <c r="J4121" s="60" t="s">
        <v>11922</v>
      </c>
      <c r="K4121" s="60" t="s">
        <v>104</v>
      </c>
      <c r="L4121" s="60" t="s">
        <v>73</v>
      </c>
      <c r="M4121" s="60">
        <v>3.72</v>
      </c>
      <c r="N4121" s="60" t="s">
        <v>41</v>
      </c>
      <c r="O4121" s="60">
        <v>9</v>
      </c>
    </row>
    <row r="4122" spans="1:15" x14ac:dyDescent="0.2">
      <c r="A4122" s="60" t="s">
        <v>11923</v>
      </c>
      <c r="B4122" s="60" t="s">
        <v>11924</v>
      </c>
      <c r="C4122" s="60">
        <v>43</v>
      </c>
      <c r="D4122" s="60" t="s">
        <v>17</v>
      </c>
      <c r="E4122" s="60" t="s">
        <v>11925</v>
      </c>
      <c r="F4122" s="60">
        <v>-7705</v>
      </c>
      <c r="G4122" s="60" t="s">
        <v>19</v>
      </c>
      <c r="H4122" s="60" t="s">
        <v>79</v>
      </c>
      <c r="I4122" s="60">
        <v>162094.53</v>
      </c>
      <c r="J4122" s="60" t="s">
        <v>2346</v>
      </c>
      <c r="K4122" s="60" t="s">
        <v>55</v>
      </c>
      <c r="L4122" s="60" t="s">
        <v>23</v>
      </c>
      <c r="M4122" s="60">
        <v>2.2200000000000002</v>
      </c>
      <c r="N4122" s="60" t="s">
        <v>41</v>
      </c>
      <c r="O4122" s="60">
        <v>1</v>
      </c>
    </row>
    <row r="4123" spans="1:15" x14ac:dyDescent="0.2">
      <c r="A4123" s="60" t="s">
        <v>11926</v>
      </c>
      <c r="B4123" s="60" t="s">
        <v>3033</v>
      </c>
      <c r="C4123" s="60">
        <v>55</v>
      </c>
      <c r="D4123" s="60" t="s">
        <v>27</v>
      </c>
      <c r="E4123" s="60" t="s">
        <v>11927</v>
      </c>
      <c r="F4123" s="60">
        <v>-9327</v>
      </c>
      <c r="G4123" s="60" t="s">
        <v>29</v>
      </c>
      <c r="H4123" s="60" t="s">
        <v>53</v>
      </c>
      <c r="I4123" s="60">
        <v>102011.41</v>
      </c>
      <c r="J4123" s="60" t="s">
        <v>4877</v>
      </c>
      <c r="K4123" s="60" t="s">
        <v>55</v>
      </c>
      <c r="L4123" s="60" t="s">
        <v>73</v>
      </c>
      <c r="M4123" s="60">
        <v>2.37</v>
      </c>
      <c r="N4123" s="60" t="s">
        <v>57</v>
      </c>
      <c r="O4123" s="60">
        <v>10</v>
      </c>
    </row>
    <row r="4124" spans="1:15" x14ac:dyDescent="0.2">
      <c r="A4124" s="60" t="s">
        <v>11928</v>
      </c>
      <c r="B4124" s="60" t="s">
        <v>5354</v>
      </c>
      <c r="C4124" s="60">
        <v>41</v>
      </c>
      <c r="D4124" s="60" t="s">
        <v>27</v>
      </c>
      <c r="E4124" s="60" t="s">
        <v>11929</v>
      </c>
      <c r="F4124" s="60">
        <v>-8163</v>
      </c>
      <c r="G4124" s="60" t="s">
        <v>78</v>
      </c>
      <c r="H4124" s="60" t="s">
        <v>53</v>
      </c>
      <c r="I4124" s="60">
        <v>83908.62</v>
      </c>
      <c r="J4124" s="60" t="s">
        <v>2265</v>
      </c>
      <c r="K4124" s="60" t="s">
        <v>47</v>
      </c>
      <c r="L4124" s="60" t="s">
        <v>73</v>
      </c>
      <c r="M4124" s="60">
        <v>3.12</v>
      </c>
      <c r="N4124" s="60" t="s">
        <v>41</v>
      </c>
      <c r="O4124" s="60">
        <v>15</v>
      </c>
    </row>
    <row r="4125" spans="1:15" x14ac:dyDescent="0.2">
      <c r="A4125" s="60" t="s">
        <v>11930</v>
      </c>
      <c r="B4125" s="60" t="s">
        <v>9838</v>
      </c>
      <c r="C4125" s="60">
        <v>30</v>
      </c>
      <c r="D4125" s="60" t="s">
        <v>27</v>
      </c>
      <c r="E4125" s="60" t="s">
        <v>11931</v>
      </c>
      <c r="F4125" s="60">
        <v>-8369</v>
      </c>
      <c r="G4125" s="60" t="s">
        <v>116</v>
      </c>
      <c r="H4125" s="60" t="s">
        <v>66</v>
      </c>
      <c r="I4125" s="60">
        <v>104998.18</v>
      </c>
      <c r="J4125" s="60" t="s">
        <v>11932</v>
      </c>
      <c r="K4125" s="60" t="s">
        <v>22</v>
      </c>
      <c r="L4125" s="60" t="s">
        <v>32</v>
      </c>
      <c r="M4125" s="60">
        <v>3.12</v>
      </c>
      <c r="N4125" s="60" t="s">
        <v>57</v>
      </c>
      <c r="O4125" s="60">
        <v>20</v>
      </c>
    </row>
    <row r="4126" spans="1:15" x14ac:dyDescent="0.2">
      <c r="A4126" s="60" t="s">
        <v>11933</v>
      </c>
      <c r="B4126" s="60" t="s">
        <v>9669</v>
      </c>
      <c r="C4126" s="60">
        <v>27</v>
      </c>
      <c r="D4126" s="60" t="s">
        <v>17</v>
      </c>
      <c r="E4126" s="60" t="s">
        <v>11934</v>
      </c>
      <c r="F4126" s="60">
        <v>-3189</v>
      </c>
      <c r="G4126" s="60" t="s">
        <v>99</v>
      </c>
      <c r="H4126" s="60" t="s">
        <v>38</v>
      </c>
      <c r="I4126" s="60">
        <v>106773.99</v>
      </c>
      <c r="J4126" s="60" t="s">
        <v>2843</v>
      </c>
      <c r="K4126" s="60" t="s">
        <v>22</v>
      </c>
      <c r="L4126" s="60" t="s">
        <v>23</v>
      </c>
      <c r="M4126" s="60">
        <v>3.77</v>
      </c>
      <c r="N4126" s="60" t="s">
        <v>74</v>
      </c>
      <c r="O4126" s="60">
        <v>17</v>
      </c>
    </row>
    <row r="4127" spans="1:15" x14ac:dyDescent="0.2">
      <c r="A4127" s="60" t="s">
        <v>11935</v>
      </c>
      <c r="B4127" s="60" t="s">
        <v>4516</v>
      </c>
      <c r="C4127" s="60">
        <v>35</v>
      </c>
      <c r="D4127" s="60" t="s">
        <v>27</v>
      </c>
      <c r="E4127" s="60" t="s">
        <v>11936</v>
      </c>
      <c r="F4127" s="60">
        <v>-3160</v>
      </c>
      <c r="G4127" s="60" t="s">
        <v>52</v>
      </c>
      <c r="H4127" s="60" t="s">
        <v>20</v>
      </c>
      <c r="I4127" s="60">
        <v>42743.77</v>
      </c>
      <c r="J4127" s="60" t="s">
        <v>11937</v>
      </c>
      <c r="K4127" s="60" t="s">
        <v>127</v>
      </c>
      <c r="L4127" s="60" t="s">
        <v>32</v>
      </c>
      <c r="M4127" s="60">
        <v>4.28</v>
      </c>
      <c r="N4127" s="60" t="s">
        <v>74</v>
      </c>
      <c r="O4127" s="60">
        <v>37</v>
      </c>
    </row>
    <row r="4128" spans="1:15" x14ac:dyDescent="0.2">
      <c r="A4128" s="60" t="s">
        <v>11938</v>
      </c>
      <c r="B4128" s="60" t="s">
        <v>1709</v>
      </c>
      <c r="C4128" s="60">
        <v>23</v>
      </c>
      <c r="D4128" s="60" t="s">
        <v>27</v>
      </c>
      <c r="E4128" s="60" t="s">
        <v>11939</v>
      </c>
      <c r="F4128" s="60">
        <v>-8954</v>
      </c>
      <c r="G4128" s="60" t="s">
        <v>85</v>
      </c>
      <c r="H4128" s="60" t="s">
        <v>194</v>
      </c>
      <c r="I4128" s="60">
        <v>131707.72</v>
      </c>
      <c r="J4128" s="60" t="s">
        <v>6417</v>
      </c>
      <c r="K4128" s="60" t="s">
        <v>62</v>
      </c>
      <c r="L4128" s="60" t="s">
        <v>73</v>
      </c>
      <c r="M4128" s="60">
        <v>3.09</v>
      </c>
      <c r="N4128" s="60" t="s">
        <v>33</v>
      </c>
      <c r="O4128" s="60">
        <v>9</v>
      </c>
    </row>
    <row r="4129" spans="1:15" x14ac:dyDescent="0.2">
      <c r="A4129" s="60" t="s">
        <v>11940</v>
      </c>
      <c r="B4129" s="60" t="s">
        <v>11941</v>
      </c>
      <c r="C4129" s="60">
        <v>33</v>
      </c>
      <c r="D4129" s="60" t="s">
        <v>50</v>
      </c>
      <c r="E4129" s="60" t="s">
        <v>11942</v>
      </c>
      <c r="F4129" s="60">
        <v>-7994</v>
      </c>
      <c r="G4129" s="60" t="s">
        <v>94</v>
      </c>
      <c r="H4129" s="60" t="s">
        <v>173</v>
      </c>
      <c r="I4129" s="60">
        <v>88100.89</v>
      </c>
      <c r="J4129" s="60" t="s">
        <v>892</v>
      </c>
      <c r="K4129" s="60" t="s">
        <v>81</v>
      </c>
      <c r="L4129" s="60" t="s">
        <v>73</v>
      </c>
      <c r="M4129" s="60">
        <v>4.88</v>
      </c>
      <c r="N4129" s="60" t="s">
        <v>57</v>
      </c>
      <c r="O4129" s="60">
        <v>11</v>
      </c>
    </row>
    <row r="4130" spans="1:15" x14ac:dyDescent="0.2">
      <c r="A4130" s="60" t="s">
        <v>11943</v>
      </c>
      <c r="B4130" s="60" t="s">
        <v>9141</v>
      </c>
      <c r="C4130" s="60">
        <v>43</v>
      </c>
      <c r="D4130" s="60" t="s">
        <v>27</v>
      </c>
      <c r="E4130" s="60" t="s">
        <v>11944</v>
      </c>
      <c r="F4130" s="60">
        <v>-4530</v>
      </c>
      <c r="G4130" s="60" t="s">
        <v>37</v>
      </c>
      <c r="H4130" s="60" t="s">
        <v>53</v>
      </c>
      <c r="I4130" s="60">
        <v>137658.23000000001</v>
      </c>
      <c r="J4130" s="60" t="s">
        <v>2984</v>
      </c>
      <c r="K4130" s="60" t="s">
        <v>40</v>
      </c>
      <c r="L4130" s="60" t="s">
        <v>73</v>
      </c>
      <c r="M4130" s="60">
        <v>3.44</v>
      </c>
      <c r="N4130" s="60" t="s">
        <v>24</v>
      </c>
      <c r="O4130" s="60">
        <v>11</v>
      </c>
    </row>
    <row r="4131" spans="1:15" x14ac:dyDescent="0.2">
      <c r="A4131" s="60" t="s">
        <v>11945</v>
      </c>
      <c r="B4131" s="60" t="s">
        <v>2616</v>
      </c>
      <c r="C4131" s="60">
        <v>27</v>
      </c>
      <c r="D4131" s="60" t="s">
        <v>50</v>
      </c>
      <c r="E4131" s="60" t="s">
        <v>11946</v>
      </c>
      <c r="F4131" s="60">
        <v>-7806</v>
      </c>
      <c r="G4131" s="60" t="s">
        <v>78</v>
      </c>
      <c r="H4131" s="60" t="s">
        <v>30</v>
      </c>
      <c r="I4131" s="60">
        <v>108834.16</v>
      </c>
      <c r="J4131" s="60" t="s">
        <v>1021</v>
      </c>
      <c r="K4131" s="60" t="s">
        <v>81</v>
      </c>
      <c r="L4131" s="60" t="s">
        <v>56</v>
      </c>
      <c r="M4131" s="60">
        <v>1.3</v>
      </c>
      <c r="N4131" s="60" t="s">
        <v>33</v>
      </c>
      <c r="O4131" s="60">
        <v>11</v>
      </c>
    </row>
    <row r="4132" spans="1:15" x14ac:dyDescent="0.2">
      <c r="A4132" s="60" t="s">
        <v>11947</v>
      </c>
      <c r="B4132" s="60" t="s">
        <v>4212</v>
      </c>
      <c r="C4132" s="60">
        <v>36</v>
      </c>
      <c r="D4132" s="60" t="s">
        <v>17</v>
      </c>
      <c r="E4132" s="60" t="s">
        <v>11948</v>
      </c>
      <c r="F4132" s="60">
        <v>-9639</v>
      </c>
      <c r="G4132" s="60" t="s">
        <v>52</v>
      </c>
      <c r="H4132" s="60" t="s">
        <v>30</v>
      </c>
      <c r="I4132" s="60">
        <v>52429.97</v>
      </c>
      <c r="J4132" s="60" t="s">
        <v>3104</v>
      </c>
      <c r="K4132" s="60" t="s">
        <v>22</v>
      </c>
      <c r="L4132" s="60" t="s">
        <v>73</v>
      </c>
      <c r="M4132" s="60">
        <v>3.36</v>
      </c>
      <c r="N4132" s="60" t="s">
        <v>57</v>
      </c>
      <c r="O4132" s="60">
        <v>24</v>
      </c>
    </row>
    <row r="4133" spans="1:15" x14ac:dyDescent="0.2">
      <c r="A4133" s="60" t="s">
        <v>11949</v>
      </c>
      <c r="B4133" s="60" t="s">
        <v>7345</v>
      </c>
      <c r="C4133" s="60">
        <v>46</v>
      </c>
      <c r="D4133" s="60" t="s">
        <v>27</v>
      </c>
      <c r="E4133" s="60" t="s">
        <v>11950</v>
      </c>
      <c r="F4133" s="60">
        <v>-9636</v>
      </c>
      <c r="G4133" s="60" t="s">
        <v>37</v>
      </c>
      <c r="H4133" s="60" t="s">
        <v>173</v>
      </c>
      <c r="I4133" s="60">
        <v>64592.07</v>
      </c>
      <c r="J4133" s="60" t="s">
        <v>5719</v>
      </c>
      <c r="K4133" s="60" t="s">
        <v>40</v>
      </c>
      <c r="L4133" s="60" t="s">
        <v>32</v>
      </c>
      <c r="M4133" s="60">
        <v>3.53</v>
      </c>
      <c r="N4133" s="60" t="s">
        <v>41</v>
      </c>
      <c r="O4133" s="60">
        <v>29</v>
      </c>
    </row>
    <row r="4134" spans="1:15" x14ac:dyDescent="0.2">
      <c r="A4134" s="60" t="s">
        <v>11951</v>
      </c>
      <c r="B4134" s="60" t="s">
        <v>7933</v>
      </c>
      <c r="C4134" s="60">
        <v>35</v>
      </c>
      <c r="D4134" s="60" t="s">
        <v>27</v>
      </c>
      <c r="E4134" s="60" t="s">
        <v>11952</v>
      </c>
      <c r="F4134" s="60">
        <v>-10856</v>
      </c>
      <c r="G4134" s="60" t="s">
        <v>37</v>
      </c>
      <c r="H4134" s="60" t="s">
        <v>20</v>
      </c>
      <c r="I4134" s="60">
        <v>55713.67</v>
      </c>
      <c r="J4134" s="60" t="s">
        <v>4860</v>
      </c>
      <c r="K4134" s="60" t="s">
        <v>104</v>
      </c>
      <c r="L4134" s="60" t="s">
        <v>73</v>
      </c>
      <c r="M4134" s="60">
        <v>2.2000000000000002</v>
      </c>
      <c r="N4134" s="60" t="s">
        <v>41</v>
      </c>
      <c r="O4134" s="60">
        <v>39</v>
      </c>
    </row>
    <row r="4135" spans="1:15" x14ac:dyDescent="0.2">
      <c r="A4135" s="60" t="s">
        <v>11953</v>
      </c>
      <c r="B4135" s="60" t="s">
        <v>642</v>
      </c>
      <c r="C4135" s="60">
        <v>44</v>
      </c>
      <c r="D4135" s="60" t="s">
        <v>17</v>
      </c>
      <c r="E4135" s="60" t="s">
        <v>11954</v>
      </c>
      <c r="F4135" s="60">
        <v>-10466</v>
      </c>
      <c r="G4135" s="60" t="s">
        <v>99</v>
      </c>
      <c r="H4135" s="60" t="s">
        <v>144</v>
      </c>
      <c r="I4135" s="60">
        <v>127836.37</v>
      </c>
      <c r="J4135" s="60" t="s">
        <v>11955</v>
      </c>
      <c r="K4135" s="60" t="s">
        <v>40</v>
      </c>
      <c r="L4135" s="60" t="s">
        <v>73</v>
      </c>
      <c r="M4135" s="60">
        <v>5</v>
      </c>
      <c r="N4135" s="60" t="s">
        <v>74</v>
      </c>
      <c r="O4135" s="60">
        <v>17</v>
      </c>
    </row>
    <row r="4136" spans="1:15" x14ac:dyDescent="0.2">
      <c r="A4136" s="60" t="s">
        <v>11956</v>
      </c>
      <c r="B4136" s="60" t="s">
        <v>11957</v>
      </c>
      <c r="C4136" s="60">
        <v>65</v>
      </c>
      <c r="D4136" s="60" t="s">
        <v>17</v>
      </c>
      <c r="E4136" s="60" t="s">
        <v>11958</v>
      </c>
      <c r="F4136" s="60">
        <v>-4348</v>
      </c>
      <c r="G4136" s="60" t="s">
        <v>52</v>
      </c>
      <c r="H4136" s="60" t="s">
        <v>20</v>
      </c>
      <c r="I4136" s="60">
        <v>158863.31</v>
      </c>
      <c r="J4136" s="60" t="s">
        <v>3585</v>
      </c>
      <c r="K4136" s="60" t="s">
        <v>104</v>
      </c>
      <c r="L4136" s="60" t="s">
        <v>56</v>
      </c>
      <c r="M4136" s="60">
        <v>2.64</v>
      </c>
      <c r="N4136" s="60" t="s">
        <v>57</v>
      </c>
      <c r="O4136" s="60">
        <v>1</v>
      </c>
    </row>
    <row r="4137" spans="1:15" x14ac:dyDescent="0.2">
      <c r="A4137" s="60" t="s">
        <v>11959</v>
      </c>
      <c r="B4137" s="60" t="s">
        <v>11960</v>
      </c>
      <c r="C4137" s="60">
        <v>23</v>
      </c>
      <c r="D4137" s="60" t="s">
        <v>50</v>
      </c>
      <c r="E4137" s="60" t="s">
        <v>11961</v>
      </c>
      <c r="F4137" s="60">
        <v>-7167</v>
      </c>
      <c r="G4137" s="60" t="s">
        <v>37</v>
      </c>
      <c r="H4137" s="60" t="s">
        <v>173</v>
      </c>
      <c r="I4137" s="60">
        <v>151469.48000000001</v>
      </c>
      <c r="J4137" s="60" t="s">
        <v>39</v>
      </c>
      <c r="K4137" s="60" t="s">
        <v>40</v>
      </c>
      <c r="L4137" s="60" t="s">
        <v>73</v>
      </c>
      <c r="M4137" s="60">
        <v>4.2300000000000004</v>
      </c>
      <c r="N4137" s="60" t="s">
        <v>57</v>
      </c>
      <c r="O4137" s="60">
        <v>7</v>
      </c>
    </row>
    <row r="4138" spans="1:15" x14ac:dyDescent="0.2">
      <c r="A4138" s="60" t="s">
        <v>11962</v>
      </c>
      <c r="B4138" s="60" t="s">
        <v>9678</v>
      </c>
      <c r="C4138" s="60">
        <v>47</v>
      </c>
      <c r="D4138" s="60" t="s">
        <v>17</v>
      </c>
      <c r="E4138" s="60" t="s">
        <v>11963</v>
      </c>
      <c r="F4138" s="60">
        <v>-7591</v>
      </c>
      <c r="G4138" s="60" t="s">
        <v>85</v>
      </c>
      <c r="H4138" s="60" t="s">
        <v>20</v>
      </c>
      <c r="I4138" s="60">
        <v>123185.32</v>
      </c>
      <c r="J4138" s="60" t="s">
        <v>4884</v>
      </c>
      <c r="K4138" s="60" t="s">
        <v>40</v>
      </c>
      <c r="L4138" s="60" t="s">
        <v>23</v>
      </c>
      <c r="M4138" s="60">
        <v>3.94</v>
      </c>
      <c r="N4138" s="60" t="s">
        <v>41</v>
      </c>
      <c r="O4138" s="60">
        <v>8</v>
      </c>
    </row>
    <row r="4139" spans="1:15" x14ac:dyDescent="0.2">
      <c r="A4139" s="60" t="s">
        <v>11964</v>
      </c>
      <c r="B4139" s="60" t="s">
        <v>4844</v>
      </c>
      <c r="C4139" s="60">
        <v>22</v>
      </c>
      <c r="D4139" s="60" t="s">
        <v>27</v>
      </c>
      <c r="E4139" s="60" t="s">
        <v>11965</v>
      </c>
      <c r="F4139" s="60">
        <v>-10219</v>
      </c>
      <c r="G4139" s="60" t="s">
        <v>99</v>
      </c>
      <c r="H4139" s="60" t="s">
        <v>71</v>
      </c>
      <c r="I4139" s="60">
        <v>86637.87</v>
      </c>
      <c r="J4139" s="60" t="s">
        <v>11966</v>
      </c>
      <c r="K4139" s="60" t="s">
        <v>55</v>
      </c>
      <c r="L4139" s="60" t="s">
        <v>73</v>
      </c>
      <c r="M4139" s="60">
        <v>1.74</v>
      </c>
      <c r="N4139" s="60" t="s">
        <v>41</v>
      </c>
      <c r="O4139" s="60">
        <v>3</v>
      </c>
    </row>
    <row r="4140" spans="1:15" x14ac:dyDescent="0.2">
      <c r="A4140" s="60" t="s">
        <v>11967</v>
      </c>
      <c r="B4140" s="60" t="s">
        <v>11968</v>
      </c>
      <c r="C4140" s="60">
        <v>26</v>
      </c>
      <c r="D4140" s="60" t="s">
        <v>27</v>
      </c>
      <c r="E4140" s="60" t="s">
        <v>11969</v>
      </c>
      <c r="F4140" s="60">
        <v>-10612</v>
      </c>
      <c r="G4140" s="60" t="s">
        <v>29</v>
      </c>
      <c r="H4140" s="60" t="s">
        <v>38</v>
      </c>
      <c r="I4140" s="60">
        <v>36523.06</v>
      </c>
      <c r="J4140" s="60" t="s">
        <v>4166</v>
      </c>
      <c r="K4140" s="60" t="s">
        <v>47</v>
      </c>
      <c r="L4140" s="60" t="s">
        <v>73</v>
      </c>
      <c r="M4140" s="60">
        <v>4.0599999999999996</v>
      </c>
      <c r="N4140" s="60" t="s">
        <v>41</v>
      </c>
      <c r="O4140" s="60">
        <v>35</v>
      </c>
    </row>
    <row r="4141" spans="1:15" x14ac:dyDescent="0.2">
      <c r="A4141" s="60" t="s">
        <v>11970</v>
      </c>
      <c r="B4141" s="60" t="s">
        <v>369</v>
      </c>
      <c r="C4141" s="60">
        <v>26</v>
      </c>
      <c r="D4141" s="60" t="s">
        <v>17</v>
      </c>
      <c r="E4141" s="60" t="s">
        <v>11971</v>
      </c>
      <c r="F4141" s="60">
        <v>-3853</v>
      </c>
      <c r="G4141" s="60" t="s">
        <v>52</v>
      </c>
      <c r="H4141" s="60" t="s">
        <v>144</v>
      </c>
      <c r="I4141" s="60">
        <v>135403.78</v>
      </c>
      <c r="J4141" s="60" t="s">
        <v>7756</v>
      </c>
      <c r="K4141" s="60" t="s">
        <v>47</v>
      </c>
      <c r="L4141" s="60" t="s">
        <v>32</v>
      </c>
      <c r="M4141" s="60">
        <v>2.99</v>
      </c>
      <c r="N4141" s="60" t="s">
        <v>74</v>
      </c>
      <c r="O4141" s="60">
        <v>2</v>
      </c>
    </row>
    <row r="4142" spans="1:15" x14ac:dyDescent="0.2">
      <c r="A4142" s="60" t="s">
        <v>11972</v>
      </c>
      <c r="B4142" s="60" t="s">
        <v>10266</v>
      </c>
      <c r="C4142" s="60">
        <v>37</v>
      </c>
      <c r="D4142" s="60" t="s">
        <v>27</v>
      </c>
      <c r="E4142" s="60" t="s">
        <v>11973</v>
      </c>
      <c r="F4142" s="60">
        <v>-4430</v>
      </c>
      <c r="G4142" s="60" t="s">
        <v>19</v>
      </c>
      <c r="H4142" s="60" t="s">
        <v>53</v>
      </c>
      <c r="I4142" s="60">
        <v>69813.52</v>
      </c>
      <c r="J4142" s="60" t="s">
        <v>11974</v>
      </c>
      <c r="K4142" s="60" t="s">
        <v>47</v>
      </c>
      <c r="L4142" s="60" t="s">
        <v>73</v>
      </c>
      <c r="M4142" s="60">
        <v>3.03</v>
      </c>
      <c r="N4142" s="60" t="s">
        <v>57</v>
      </c>
      <c r="O4142" s="60">
        <v>40</v>
      </c>
    </row>
    <row r="4143" spans="1:15" x14ac:dyDescent="0.2">
      <c r="A4143" s="60" t="s">
        <v>11975</v>
      </c>
      <c r="B4143" s="60" t="s">
        <v>11976</v>
      </c>
      <c r="C4143" s="60">
        <v>48</v>
      </c>
      <c r="D4143" s="60" t="s">
        <v>17</v>
      </c>
      <c r="E4143" s="60" t="s">
        <v>11977</v>
      </c>
      <c r="F4143" s="60">
        <v>-3741</v>
      </c>
      <c r="G4143" s="60" t="s">
        <v>94</v>
      </c>
      <c r="H4143" s="60" t="s">
        <v>53</v>
      </c>
      <c r="I4143" s="60">
        <v>147394.87</v>
      </c>
      <c r="J4143" s="60" t="s">
        <v>2614</v>
      </c>
      <c r="K4143" s="60" t="s">
        <v>22</v>
      </c>
      <c r="L4143" s="60" t="s">
        <v>73</v>
      </c>
      <c r="M4143" s="60">
        <v>4.3600000000000003</v>
      </c>
      <c r="N4143" s="60" t="s">
        <v>41</v>
      </c>
      <c r="O4143" s="60">
        <v>13</v>
      </c>
    </row>
    <row r="4144" spans="1:15" x14ac:dyDescent="0.2">
      <c r="A4144" s="60" t="s">
        <v>11978</v>
      </c>
      <c r="B4144" s="60" t="s">
        <v>4707</v>
      </c>
      <c r="C4144" s="60">
        <v>26</v>
      </c>
      <c r="D4144" s="60" t="s">
        <v>17</v>
      </c>
      <c r="E4144" s="60" t="s">
        <v>11979</v>
      </c>
      <c r="F4144" s="60">
        <v>-9926</v>
      </c>
      <c r="G4144" s="60" t="s">
        <v>45</v>
      </c>
      <c r="H4144" s="60" t="s">
        <v>71</v>
      </c>
      <c r="I4144" s="60">
        <v>117121.5</v>
      </c>
      <c r="J4144" s="60" t="s">
        <v>3578</v>
      </c>
      <c r="K4144" s="60" t="s">
        <v>118</v>
      </c>
      <c r="L4144" s="60" t="s">
        <v>32</v>
      </c>
      <c r="M4144" s="60">
        <v>2.4</v>
      </c>
      <c r="N4144" s="60" t="s">
        <v>33</v>
      </c>
      <c r="O4144" s="60">
        <v>19</v>
      </c>
    </row>
    <row r="4145" spans="1:15" x14ac:dyDescent="0.2">
      <c r="A4145" s="60" t="s">
        <v>11980</v>
      </c>
      <c r="B4145" s="60" t="s">
        <v>2643</v>
      </c>
      <c r="C4145" s="60">
        <v>61</v>
      </c>
      <c r="D4145" s="60" t="s">
        <v>27</v>
      </c>
      <c r="E4145" s="60" t="s">
        <v>11981</v>
      </c>
      <c r="F4145" s="60">
        <v>-5610</v>
      </c>
      <c r="G4145" s="60" t="s">
        <v>19</v>
      </c>
      <c r="H4145" s="60" t="s">
        <v>53</v>
      </c>
      <c r="I4145" s="60">
        <v>87056.76</v>
      </c>
      <c r="J4145" s="60" t="s">
        <v>5980</v>
      </c>
      <c r="K4145" s="60" t="s">
        <v>22</v>
      </c>
      <c r="L4145" s="60" t="s">
        <v>56</v>
      </c>
      <c r="M4145" s="60">
        <v>1.77</v>
      </c>
      <c r="N4145" s="60" t="s">
        <v>74</v>
      </c>
      <c r="O4145" s="60">
        <v>15</v>
      </c>
    </row>
    <row r="4146" spans="1:15" x14ac:dyDescent="0.2">
      <c r="A4146" s="60" t="s">
        <v>11982</v>
      </c>
      <c r="B4146" s="60" t="s">
        <v>10107</v>
      </c>
      <c r="C4146" s="60">
        <v>23</v>
      </c>
      <c r="D4146" s="60" t="s">
        <v>50</v>
      </c>
      <c r="E4146" s="60" t="s">
        <v>11983</v>
      </c>
      <c r="F4146" s="60">
        <v>-9379</v>
      </c>
      <c r="G4146" s="60" t="s">
        <v>29</v>
      </c>
      <c r="H4146" s="60" t="s">
        <v>194</v>
      </c>
      <c r="I4146" s="60">
        <v>143925.74</v>
      </c>
      <c r="J4146" s="60" t="s">
        <v>1262</v>
      </c>
      <c r="K4146" s="60" t="s">
        <v>136</v>
      </c>
      <c r="L4146" s="60" t="s">
        <v>56</v>
      </c>
      <c r="M4146" s="60">
        <v>3.77</v>
      </c>
      <c r="N4146" s="60" t="s">
        <v>57</v>
      </c>
      <c r="O4146" s="60">
        <v>17</v>
      </c>
    </row>
    <row r="4147" spans="1:15" x14ac:dyDescent="0.2">
      <c r="A4147" s="60" t="s">
        <v>11984</v>
      </c>
      <c r="B4147" s="60" t="s">
        <v>5238</v>
      </c>
      <c r="C4147" s="60">
        <v>57</v>
      </c>
      <c r="D4147" s="60" t="s">
        <v>17</v>
      </c>
      <c r="E4147" s="60" t="s">
        <v>11985</v>
      </c>
      <c r="F4147" s="60">
        <v>-6425</v>
      </c>
      <c r="G4147" s="60" t="s">
        <v>37</v>
      </c>
      <c r="H4147" s="60" t="s">
        <v>30</v>
      </c>
      <c r="I4147" s="60">
        <v>144284.79</v>
      </c>
      <c r="J4147" s="60" t="s">
        <v>4849</v>
      </c>
      <c r="K4147" s="60" t="s">
        <v>118</v>
      </c>
      <c r="L4147" s="60" t="s">
        <v>23</v>
      </c>
      <c r="M4147" s="60">
        <v>4.1100000000000003</v>
      </c>
      <c r="N4147" s="60" t="s">
        <v>24</v>
      </c>
      <c r="O4147" s="60">
        <v>1</v>
      </c>
    </row>
    <row r="4148" spans="1:15" x14ac:dyDescent="0.2">
      <c r="A4148" s="60" t="s">
        <v>11986</v>
      </c>
      <c r="B4148" s="60" t="s">
        <v>3477</v>
      </c>
      <c r="C4148" s="60">
        <v>56</v>
      </c>
      <c r="D4148" s="60" t="s">
        <v>50</v>
      </c>
      <c r="E4148" s="60" t="s">
        <v>11987</v>
      </c>
      <c r="F4148" s="60">
        <v>-10823</v>
      </c>
      <c r="G4148" s="60" t="s">
        <v>116</v>
      </c>
      <c r="H4148" s="60" t="s">
        <v>173</v>
      </c>
      <c r="I4148" s="60">
        <v>112675.2</v>
      </c>
      <c r="J4148" s="60" t="s">
        <v>1144</v>
      </c>
      <c r="K4148" s="60" t="s">
        <v>55</v>
      </c>
      <c r="L4148" s="60" t="s">
        <v>32</v>
      </c>
      <c r="M4148" s="60">
        <v>1.65</v>
      </c>
      <c r="N4148" s="60" t="s">
        <v>41</v>
      </c>
      <c r="O4148" s="60">
        <v>24</v>
      </c>
    </row>
    <row r="4149" spans="1:15" x14ac:dyDescent="0.2">
      <c r="A4149" s="60" t="s">
        <v>11988</v>
      </c>
      <c r="B4149" s="60" t="s">
        <v>11989</v>
      </c>
      <c r="C4149" s="60">
        <v>30</v>
      </c>
      <c r="D4149" s="60" t="s">
        <v>27</v>
      </c>
      <c r="E4149" s="60" t="s">
        <v>11990</v>
      </c>
      <c r="F4149" s="60">
        <v>-8894</v>
      </c>
      <c r="G4149" s="60" t="s">
        <v>94</v>
      </c>
      <c r="H4149" s="60" t="s">
        <v>53</v>
      </c>
      <c r="I4149" s="60">
        <v>83683.55</v>
      </c>
      <c r="J4149" s="60" t="s">
        <v>8539</v>
      </c>
      <c r="K4149" s="60" t="s">
        <v>127</v>
      </c>
      <c r="L4149" s="60" t="s">
        <v>32</v>
      </c>
      <c r="M4149" s="60">
        <v>4</v>
      </c>
      <c r="N4149" s="60" t="s">
        <v>33</v>
      </c>
      <c r="O4149" s="60">
        <v>16</v>
      </c>
    </row>
    <row r="4150" spans="1:15" x14ac:dyDescent="0.2">
      <c r="A4150" s="60" t="s">
        <v>11991</v>
      </c>
      <c r="B4150" s="60" t="s">
        <v>7186</v>
      </c>
      <c r="C4150" s="60">
        <v>29</v>
      </c>
      <c r="D4150" s="60" t="s">
        <v>17</v>
      </c>
      <c r="E4150" s="60" t="s">
        <v>11992</v>
      </c>
      <c r="F4150" s="60">
        <v>-8962</v>
      </c>
      <c r="G4150" s="60" t="s">
        <v>94</v>
      </c>
      <c r="H4150" s="60" t="s">
        <v>194</v>
      </c>
      <c r="I4150" s="60">
        <v>127898.35</v>
      </c>
      <c r="J4150" s="60" t="s">
        <v>3592</v>
      </c>
      <c r="K4150" s="60" t="s">
        <v>22</v>
      </c>
      <c r="L4150" s="60" t="s">
        <v>32</v>
      </c>
      <c r="M4150" s="60">
        <v>1.06</v>
      </c>
      <c r="N4150" s="60" t="s">
        <v>24</v>
      </c>
      <c r="O4150" s="60">
        <v>17</v>
      </c>
    </row>
    <row r="4151" spans="1:15" x14ac:dyDescent="0.2">
      <c r="A4151" s="60" t="s">
        <v>11993</v>
      </c>
      <c r="B4151" s="60" t="s">
        <v>1275</v>
      </c>
      <c r="C4151" s="60">
        <v>53</v>
      </c>
      <c r="D4151" s="60" t="s">
        <v>27</v>
      </c>
      <c r="E4151" s="60" t="s">
        <v>11994</v>
      </c>
      <c r="F4151" s="60">
        <v>-11184</v>
      </c>
      <c r="G4151" s="60" t="s">
        <v>116</v>
      </c>
      <c r="H4151" s="60" t="s">
        <v>53</v>
      </c>
      <c r="I4151" s="60">
        <v>83094.080000000002</v>
      </c>
      <c r="J4151" s="60" t="s">
        <v>1007</v>
      </c>
      <c r="K4151" s="60" t="s">
        <v>62</v>
      </c>
      <c r="L4151" s="60" t="s">
        <v>73</v>
      </c>
      <c r="M4151" s="60">
        <v>1.74</v>
      </c>
      <c r="N4151" s="60" t="s">
        <v>24</v>
      </c>
      <c r="O4151" s="60">
        <v>29</v>
      </c>
    </row>
    <row r="4152" spans="1:15" x14ac:dyDescent="0.2">
      <c r="A4152" s="60" t="s">
        <v>11995</v>
      </c>
      <c r="B4152" s="60" t="s">
        <v>1099</v>
      </c>
      <c r="C4152" s="60">
        <v>35</v>
      </c>
      <c r="D4152" s="60" t="s">
        <v>17</v>
      </c>
      <c r="E4152" s="60" t="s">
        <v>11996</v>
      </c>
      <c r="F4152" s="60">
        <v>-10226</v>
      </c>
      <c r="G4152" s="60" t="s">
        <v>78</v>
      </c>
      <c r="H4152" s="60" t="s">
        <v>194</v>
      </c>
      <c r="I4152" s="60">
        <v>177929.42</v>
      </c>
      <c r="J4152" s="60" t="s">
        <v>5582</v>
      </c>
      <c r="K4152" s="60" t="s">
        <v>118</v>
      </c>
      <c r="L4152" s="60" t="s">
        <v>32</v>
      </c>
      <c r="M4152" s="60">
        <v>1.66</v>
      </c>
      <c r="N4152" s="60" t="s">
        <v>33</v>
      </c>
      <c r="O4152" s="60">
        <v>14</v>
      </c>
    </row>
    <row r="4153" spans="1:15" x14ac:dyDescent="0.2">
      <c r="A4153" s="60" t="s">
        <v>11997</v>
      </c>
      <c r="B4153" s="60" t="s">
        <v>4179</v>
      </c>
      <c r="C4153" s="60">
        <v>33</v>
      </c>
      <c r="D4153" s="60" t="s">
        <v>27</v>
      </c>
      <c r="E4153" s="60" t="s">
        <v>11998</v>
      </c>
      <c r="F4153" s="60">
        <v>-8502</v>
      </c>
      <c r="G4153" s="60" t="s">
        <v>52</v>
      </c>
      <c r="H4153" s="60" t="s">
        <v>144</v>
      </c>
      <c r="I4153" s="60">
        <v>62906.96</v>
      </c>
      <c r="J4153" s="60" t="s">
        <v>11999</v>
      </c>
      <c r="K4153" s="60" t="s">
        <v>81</v>
      </c>
      <c r="L4153" s="60" t="s">
        <v>56</v>
      </c>
      <c r="M4153" s="60">
        <v>4.5</v>
      </c>
      <c r="N4153" s="60" t="s">
        <v>24</v>
      </c>
      <c r="O4153" s="60">
        <v>30</v>
      </c>
    </row>
    <row r="4154" spans="1:15" x14ac:dyDescent="0.2">
      <c r="A4154" s="60" t="s">
        <v>12000</v>
      </c>
      <c r="B4154" s="60" t="s">
        <v>5567</v>
      </c>
      <c r="C4154" s="60">
        <v>55</v>
      </c>
      <c r="D4154" s="60" t="s">
        <v>50</v>
      </c>
      <c r="E4154" s="60" t="s">
        <v>12001</v>
      </c>
      <c r="F4154" s="60">
        <v>-8018</v>
      </c>
      <c r="G4154" s="60" t="s">
        <v>78</v>
      </c>
      <c r="H4154" s="60" t="s">
        <v>53</v>
      </c>
      <c r="I4154" s="60">
        <v>61451.78</v>
      </c>
      <c r="J4154" s="60" t="s">
        <v>854</v>
      </c>
      <c r="K4154" s="60" t="s">
        <v>55</v>
      </c>
      <c r="L4154" s="60" t="s">
        <v>23</v>
      </c>
      <c r="M4154" s="60">
        <v>1.1299999999999999</v>
      </c>
      <c r="N4154" s="60" t="s">
        <v>33</v>
      </c>
      <c r="O4154" s="60">
        <v>0</v>
      </c>
    </row>
    <row r="4155" spans="1:15" x14ac:dyDescent="0.2">
      <c r="A4155" s="60" t="s">
        <v>12002</v>
      </c>
      <c r="B4155" s="60" t="s">
        <v>2527</v>
      </c>
      <c r="C4155" s="60">
        <v>35</v>
      </c>
      <c r="D4155" s="60" t="s">
        <v>17</v>
      </c>
      <c r="E4155" s="60" t="s">
        <v>12003</v>
      </c>
      <c r="F4155" s="60">
        <v>-4558</v>
      </c>
      <c r="G4155" s="60" t="s">
        <v>99</v>
      </c>
      <c r="H4155" s="60" t="s">
        <v>20</v>
      </c>
      <c r="I4155" s="60">
        <v>104393.55</v>
      </c>
      <c r="J4155" s="60" t="s">
        <v>6210</v>
      </c>
      <c r="K4155" s="60" t="s">
        <v>118</v>
      </c>
      <c r="L4155" s="60" t="s">
        <v>73</v>
      </c>
      <c r="M4155" s="60">
        <v>2.4900000000000002</v>
      </c>
      <c r="N4155" s="60" t="s">
        <v>24</v>
      </c>
      <c r="O4155" s="60">
        <v>22</v>
      </c>
    </row>
    <row r="4156" spans="1:15" x14ac:dyDescent="0.2">
      <c r="A4156" s="60" t="s">
        <v>12004</v>
      </c>
      <c r="B4156" s="60" t="s">
        <v>11649</v>
      </c>
      <c r="C4156" s="60">
        <v>30</v>
      </c>
      <c r="D4156" s="60" t="s">
        <v>27</v>
      </c>
      <c r="E4156" s="60" t="s">
        <v>12005</v>
      </c>
      <c r="F4156" s="60">
        <v>-9462</v>
      </c>
      <c r="G4156" s="60" t="s">
        <v>99</v>
      </c>
      <c r="H4156" s="60" t="s">
        <v>20</v>
      </c>
      <c r="I4156" s="60">
        <v>63748.61</v>
      </c>
      <c r="J4156" s="60" t="s">
        <v>3870</v>
      </c>
      <c r="K4156" s="60" t="s">
        <v>104</v>
      </c>
      <c r="L4156" s="60" t="s">
        <v>73</v>
      </c>
      <c r="M4156" s="60">
        <v>3.56</v>
      </c>
      <c r="N4156" s="60" t="s">
        <v>24</v>
      </c>
      <c r="O4156" s="60">
        <v>26</v>
      </c>
    </row>
    <row r="4157" spans="1:15" x14ac:dyDescent="0.2">
      <c r="A4157" s="60" t="s">
        <v>12006</v>
      </c>
      <c r="B4157" s="60" t="s">
        <v>4858</v>
      </c>
      <c r="C4157" s="60">
        <v>46</v>
      </c>
      <c r="D4157" s="60" t="s">
        <v>17</v>
      </c>
      <c r="E4157" s="60" t="s">
        <v>12007</v>
      </c>
      <c r="F4157" s="60">
        <v>-3402</v>
      </c>
      <c r="G4157" s="60" t="s">
        <v>52</v>
      </c>
      <c r="H4157" s="60" t="s">
        <v>38</v>
      </c>
      <c r="I4157" s="60">
        <v>104546.58</v>
      </c>
      <c r="J4157" s="60" t="s">
        <v>4992</v>
      </c>
      <c r="K4157" s="60" t="s">
        <v>62</v>
      </c>
      <c r="L4157" s="60" t="s">
        <v>23</v>
      </c>
      <c r="M4157" s="60">
        <v>4.3600000000000003</v>
      </c>
      <c r="N4157" s="60" t="s">
        <v>33</v>
      </c>
      <c r="O4157" s="60">
        <v>18</v>
      </c>
    </row>
    <row r="4158" spans="1:15" x14ac:dyDescent="0.2">
      <c r="A4158" s="60" t="s">
        <v>12008</v>
      </c>
      <c r="B4158" s="60" t="s">
        <v>6970</v>
      </c>
      <c r="C4158" s="60">
        <v>42</v>
      </c>
      <c r="D4158" s="60" t="s">
        <v>27</v>
      </c>
      <c r="E4158" s="60" t="s">
        <v>12009</v>
      </c>
      <c r="F4158" s="60">
        <v>-8461</v>
      </c>
      <c r="G4158" s="60" t="s">
        <v>94</v>
      </c>
      <c r="H4158" s="60" t="s">
        <v>79</v>
      </c>
      <c r="I4158" s="60">
        <v>62534</v>
      </c>
      <c r="J4158" s="60" t="s">
        <v>8408</v>
      </c>
      <c r="K4158" s="60" t="s">
        <v>62</v>
      </c>
      <c r="L4158" s="60" t="s">
        <v>73</v>
      </c>
      <c r="M4158" s="60">
        <v>4.49</v>
      </c>
      <c r="N4158" s="60" t="s">
        <v>24</v>
      </c>
      <c r="O4158" s="60">
        <v>34</v>
      </c>
    </row>
    <row r="4159" spans="1:15" x14ac:dyDescent="0.2">
      <c r="A4159" s="60" t="s">
        <v>12010</v>
      </c>
      <c r="B4159" s="60" t="s">
        <v>7674</v>
      </c>
      <c r="C4159" s="60">
        <v>54</v>
      </c>
      <c r="D4159" s="60" t="s">
        <v>17</v>
      </c>
      <c r="E4159" s="60" t="s">
        <v>12011</v>
      </c>
      <c r="F4159" s="60">
        <v>-8962</v>
      </c>
      <c r="G4159" s="60" t="s">
        <v>19</v>
      </c>
      <c r="H4159" s="60" t="s">
        <v>66</v>
      </c>
      <c r="I4159" s="60">
        <v>172791.47</v>
      </c>
      <c r="J4159" s="60" t="s">
        <v>2729</v>
      </c>
      <c r="K4159" s="60" t="s">
        <v>47</v>
      </c>
      <c r="L4159" s="60" t="s">
        <v>32</v>
      </c>
      <c r="M4159" s="60">
        <v>4.25</v>
      </c>
      <c r="N4159" s="60" t="s">
        <v>24</v>
      </c>
      <c r="O4159" s="60">
        <v>32</v>
      </c>
    </row>
    <row r="4160" spans="1:15" x14ac:dyDescent="0.2">
      <c r="A4160" s="60" t="s">
        <v>12012</v>
      </c>
      <c r="B4160" s="60" t="s">
        <v>2667</v>
      </c>
      <c r="C4160" s="60">
        <v>27</v>
      </c>
      <c r="D4160" s="60" t="s">
        <v>27</v>
      </c>
      <c r="E4160" s="60" t="s">
        <v>12013</v>
      </c>
      <c r="F4160" s="60">
        <v>-4154</v>
      </c>
      <c r="G4160" s="60" t="s">
        <v>29</v>
      </c>
      <c r="H4160" s="60" t="s">
        <v>20</v>
      </c>
      <c r="I4160" s="60">
        <v>59974.09</v>
      </c>
      <c r="J4160" s="60" t="s">
        <v>12014</v>
      </c>
      <c r="K4160" s="60" t="s">
        <v>40</v>
      </c>
      <c r="L4160" s="60" t="s">
        <v>56</v>
      </c>
      <c r="M4160" s="60">
        <v>1.02</v>
      </c>
      <c r="N4160" s="60" t="s">
        <v>33</v>
      </c>
      <c r="O4160" s="60">
        <v>16</v>
      </c>
    </row>
    <row r="4161" spans="1:15" x14ac:dyDescent="0.2">
      <c r="A4161" s="60" t="s">
        <v>12015</v>
      </c>
      <c r="B4161" s="60" t="s">
        <v>4047</v>
      </c>
      <c r="C4161" s="60">
        <v>29</v>
      </c>
      <c r="D4161" s="60" t="s">
        <v>27</v>
      </c>
      <c r="E4161" s="60" t="s">
        <v>12016</v>
      </c>
      <c r="F4161" s="60">
        <v>-2773</v>
      </c>
      <c r="G4161" s="60" t="s">
        <v>29</v>
      </c>
      <c r="H4161" s="60" t="s">
        <v>173</v>
      </c>
      <c r="I4161" s="60">
        <v>128234.71</v>
      </c>
      <c r="J4161" s="60" t="s">
        <v>2173</v>
      </c>
      <c r="K4161" s="60" t="s">
        <v>104</v>
      </c>
      <c r="L4161" s="60" t="s">
        <v>73</v>
      </c>
      <c r="M4161" s="60">
        <v>1.38</v>
      </c>
      <c r="N4161" s="60" t="s">
        <v>24</v>
      </c>
      <c r="O4161" s="60">
        <v>27</v>
      </c>
    </row>
    <row r="4162" spans="1:15" x14ac:dyDescent="0.2">
      <c r="A4162" s="60" t="s">
        <v>12017</v>
      </c>
      <c r="B4162" s="60" t="s">
        <v>12018</v>
      </c>
      <c r="C4162" s="60">
        <v>62</v>
      </c>
      <c r="D4162" s="60" t="s">
        <v>17</v>
      </c>
      <c r="E4162" s="60" t="s">
        <v>12019</v>
      </c>
      <c r="F4162" s="60">
        <v>-2477</v>
      </c>
      <c r="G4162" s="60" t="s">
        <v>94</v>
      </c>
      <c r="H4162" s="60" t="s">
        <v>173</v>
      </c>
      <c r="I4162" s="60">
        <v>151494.09</v>
      </c>
      <c r="J4162" s="60" t="s">
        <v>2428</v>
      </c>
      <c r="K4162" s="60" t="s">
        <v>136</v>
      </c>
      <c r="L4162" s="60" t="s">
        <v>32</v>
      </c>
      <c r="M4162" s="60">
        <v>3.05</v>
      </c>
      <c r="N4162" s="60" t="s">
        <v>33</v>
      </c>
      <c r="O4162" s="60">
        <v>23</v>
      </c>
    </row>
    <row r="4163" spans="1:15" x14ac:dyDescent="0.2">
      <c r="A4163" s="60" t="s">
        <v>12020</v>
      </c>
      <c r="B4163" s="60" t="s">
        <v>6615</v>
      </c>
      <c r="C4163" s="60">
        <v>58</v>
      </c>
      <c r="D4163" s="60" t="s">
        <v>27</v>
      </c>
      <c r="E4163" s="60" t="s">
        <v>12021</v>
      </c>
      <c r="F4163" s="60">
        <v>-7618</v>
      </c>
      <c r="G4163" s="60" t="s">
        <v>29</v>
      </c>
      <c r="H4163" s="60" t="s">
        <v>173</v>
      </c>
      <c r="I4163" s="60">
        <v>50746.17</v>
      </c>
      <c r="J4163" s="60" t="s">
        <v>10581</v>
      </c>
      <c r="K4163" s="60" t="s">
        <v>118</v>
      </c>
      <c r="L4163" s="60" t="s">
        <v>32</v>
      </c>
      <c r="M4163" s="60">
        <v>1.62</v>
      </c>
      <c r="N4163" s="60" t="s">
        <v>24</v>
      </c>
      <c r="O4163" s="60">
        <v>3</v>
      </c>
    </row>
    <row r="4164" spans="1:15" x14ac:dyDescent="0.2">
      <c r="A4164" s="60" t="s">
        <v>12022</v>
      </c>
      <c r="B4164" s="60" t="s">
        <v>1529</v>
      </c>
      <c r="C4164" s="60">
        <v>53</v>
      </c>
      <c r="D4164" s="60" t="s">
        <v>50</v>
      </c>
      <c r="E4164" s="60" t="s">
        <v>12023</v>
      </c>
      <c r="F4164" s="60">
        <v>-9224</v>
      </c>
      <c r="G4164" s="60" t="s">
        <v>94</v>
      </c>
      <c r="H4164" s="60" t="s">
        <v>66</v>
      </c>
      <c r="I4164" s="60">
        <v>177167.77</v>
      </c>
      <c r="J4164" s="60" t="s">
        <v>12024</v>
      </c>
      <c r="K4164" s="60" t="s">
        <v>62</v>
      </c>
      <c r="L4164" s="60" t="s">
        <v>56</v>
      </c>
      <c r="M4164" s="60">
        <v>1.34</v>
      </c>
      <c r="N4164" s="60" t="s">
        <v>33</v>
      </c>
      <c r="O4164" s="60">
        <v>36</v>
      </c>
    </row>
    <row r="4165" spans="1:15" x14ac:dyDescent="0.2">
      <c r="A4165" s="60" t="s">
        <v>12025</v>
      </c>
      <c r="B4165" s="60" t="s">
        <v>4789</v>
      </c>
      <c r="C4165" s="60">
        <v>35</v>
      </c>
      <c r="D4165" s="60" t="s">
        <v>27</v>
      </c>
      <c r="E4165" s="60" t="s">
        <v>12026</v>
      </c>
      <c r="F4165" s="60">
        <v>-6778</v>
      </c>
      <c r="G4165" s="60" t="s">
        <v>29</v>
      </c>
      <c r="H4165" s="60" t="s">
        <v>79</v>
      </c>
      <c r="I4165" s="60">
        <v>150825.47</v>
      </c>
      <c r="J4165" s="60" t="s">
        <v>10354</v>
      </c>
      <c r="K4165" s="60" t="s">
        <v>104</v>
      </c>
      <c r="L4165" s="60" t="s">
        <v>32</v>
      </c>
      <c r="M4165" s="60">
        <v>3.04</v>
      </c>
      <c r="N4165" s="60" t="s">
        <v>24</v>
      </c>
      <c r="O4165" s="60">
        <v>23</v>
      </c>
    </row>
    <row r="4166" spans="1:15" x14ac:dyDescent="0.2">
      <c r="A4166" s="60" t="s">
        <v>12027</v>
      </c>
      <c r="B4166" s="60" t="s">
        <v>4220</v>
      </c>
      <c r="C4166" s="60">
        <v>61</v>
      </c>
      <c r="D4166" s="60" t="s">
        <v>27</v>
      </c>
      <c r="E4166" s="60" t="s">
        <v>12028</v>
      </c>
      <c r="F4166" s="60">
        <v>-6231</v>
      </c>
      <c r="G4166" s="60" t="s">
        <v>94</v>
      </c>
      <c r="H4166" s="60" t="s">
        <v>30</v>
      </c>
      <c r="I4166" s="60">
        <v>144263.43</v>
      </c>
      <c r="J4166" s="60" t="s">
        <v>11814</v>
      </c>
      <c r="K4166" s="60" t="s">
        <v>55</v>
      </c>
      <c r="L4166" s="60" t="s">
        <v>23</v>
      </c>
      <c r="M4166" s="60">
        <v>3.08</v>
      </c>
      <c r="N4166" s="60" t="s">
        <v>24</v>
      </c>
      <c r="O4166" s="60">
        <v>5</v>
      </c>
    </row>
    <row r="4167" spans="1:15" x14ac:dyDescent="0.2">
      <c r="A4167" s="60" t="s">
        <v>12029</v>
      </c>
      <c r="B4167" s="60" t="s">
        <v>6184</v>
      </c>
      <c r="C4167" s="60">
        <v>27</v>
      </c>
      <c r="D4167" s="60" t="s">
        <v>17</v>
      </c>
      <c r="E4167" s="60" t="s">
        <v>12030</v>
      </c>
      <c r="F4167" s="60">
        <v>-11110</v>
      </c>
      <c r="G4167" s="60" t="s">
        <v>29</v>
      </c>
      <c r="H4167" s="60" t="s">
        <v>79</v>
      </c>
      <c r="I4167" s="60">
        <v>135024.88</v>
      </c>
      <c r="J4167" s="60" t="s">
        <v>4921</v>
      </c>
      <c r="K4167" s="60" t="s">
        <v>81</v>
      </c>
      <c r="L4167" s="60" t="s">
        <v>56</v>
      </c>
      <c r="M4167" s="60">
        <v>3.1</v>
      </c>
      <c r="N4167" s="60" t="s">
        <v>41</v>
      </c>
      <c r="O4167" s="60">
        <v>33</v>
      </c>
    </row>
    <row r="4168" spans="1:15" x14ac:dyDescent="0.2">
      <c r="A4168" s="60" t="s">
        <v>12031</v>
      </c>
      <c r="B4168" s="60" t="s">
        <v>12032</v>
      </c>
      <c r="C4168" s="60">
        <v>30</v>
      </c>
      <c r="D4168" s="60" t="s">
        <v>27</v>
      </c>
      <c r="E4168" s="60" t="s">
        <v>12033</v>
      </c>
      <c r="F4168" s="60">
        <v>-3326</v>
      </c>
      <c r="G4168" s="60" t="s">
        <v>19</v>
      </c>
      <c r="H4168" s="60" t="s">
        <v>66</v>
      </c>
      <c r="I4168" s="60">
        <v>124485.31</v>
      </c>
      <c r="J4168" s="60" t="s">
        <v>11525</v>
      </c>
      <c r="K4168" s="60" t="s">
        <v>136</v>
      </c>
      <c r="L4168" s="60" t="s">
        <v>32</v>
      </c>
      <c r="M4168" s="60">
        <v>2.58</v>
      </c>
      <c r="N4168" s="60" t="s">
        <v>57</v>
      </c>
      <c r="O4168" s="60">
        <v>31</v>
      </c>
    </row>
    <row r="4169" spans="1:15" x14ac:dyDescent="0.2">
      <c r="A4169" s="60" t="s">
        <v>12034</v>
      </c>
      <c r="B4169" s="60" t="s">
        <v>3583</v>
      </c>
      <c r="C4169" s="60">
        <v>54</v>
      </c>
      <c r="D4169" s="60" t="s">
        <v>17</v>
      </c>
      <c r="E4169" s="60" t="s">
        <v>12035</v>
      </c>
      <c r="F4169" s="60">
        <v>-3410</v>
      </c>
      <c r="G4169" s="60" t="s">
        <v>19</v>
      </c>
      <c r="H4169" s="60" t="s">
        <v>173</v>
      </c>
      <c r="I4169" s="60">
        <v>68101.14</v>
      </c>
      <c r="J4169" s="60" t="s">
        <v>6769</v>
      </c>
      <c r="K4169" s="60" t="s">
        <v>118</v>
      </c>
      <c r="L4169" s="60" t="s">
        <v>56</v>
      </c>
      <c r="M4169" s="60">
        <v>2.0699999999999998</v>
      </c>
      <c r="N4169" s="60" t="s">
        <v>74</v>
      </c>
      <c r="O4169" s="60">
        <v>22</v>
      </c>
    </row>
    <row r="4170" spans="1:15" x14ac:dyDescent="0.2">
      <c r="A4170" s="60" t="s">
        <v>12036</v>
      </c>
      <c r="B4170" s="60" t="s">
        <v>4516</v>
      </c>
      <c r="C4170" s="60">
        <v>26</v>
      </c>
      <c r="D4170" s="60" t="s">
        <v>17</v>
      </c>
      <c r="E4170" s="60" t="s">
        <v>12037</v>
      </c>
      <c r="F4170" s="60">
        <v>-7622</v>
      </c>
      <c r="G4170" s="60" t="s">
        <v>52</v>
      </c>
      <c r="H4170" s="60" t="s">
        <v>20</v>
      </c>
      <c r="I4170" s="60">
        <v>126767.78</v>
      </c>
      <c r="J4170" s="60" t="s">
        <v>2507</v>
      </c>
      <c r="K4170" s="60" t="s">
        <v>136</v>
      </c>
      <c r="L4170" s="60" t="s">
        <v>23</v>
      </c>
      <c r="M4170" s="60">
        <v>4.66</v>
      </c>
      <c r="N4170" s="60" t="s">
        <v>33</v>
      </c>
      <c r="O4170" s="60">
        <v>10</v>
      </c>
    </row>
    <row r="4171" spans="1:15" x14ac:dyDescent="0.2">
      <c r="A4171" s="60" t="s">
        <v>12038</v>
      </c>
      <c r="B4171" s="60" t="s">
        <v>6902</v>
      </c>
      <c r="C4171" s="60">
        <v>41</v>
      </c>
      <c r="D4171" s="60" t="s">
        <v>27</v>
      </c>
      <c r="E4171" s="60" t="s">
        <v>12039</v>
      </c>
      <c r="F4171" s="60">
        <v>-2536</v>
      </c>
      <c r="G4171" s="60" t="s">
        <v>116</v>
      </c>
      <c r="H4171" s="60" t="s">
        <v>173</v>
      </c>
      <c r="I4171" s="60">
        <v>46872.24</v>
      </c>
      <c r="J4171" s="60" t="s">
        <v>12040</v>
      </c>
      <c r="K4171" s="60" t="s">
        <v>55</v>
      </c>
      <c r="L4171" s="60" t="s">
        <v>73</v>
      </c>
      <c r="M4171" s="60">
        <v>4.41</v>
      </c>
      <c r="N4171" s="60" t="s">
        <v>57</v>
      </c>
      <c r="O4171" s="60">
        <v>36</v>
      </c>
    </row>
    <row r="4172" spans="1:15" x14ac:dyDescent="0.2">
      <c r="A4172" s="60" t="s">
        <v>12041</v>
      </c>
      <c r="B4172" s="60" t="s">
        <v>3382</v>
      </c>
      <c r="C4172" s="60">
        <v>35</v>
      </c>
      <c r="D4172" s="60" t="s">
        <v>17</v>
      </c>
      <c r="E4172" s="60" t="s">
        <v>12042</v>
      </c>
      <c r="F4172" s="60">
        <v>-3790</v>
      </c>
      <c r="G4172" s="60" t="s">
        <v>45</v>
      </c>
      <c r="H4172" s="60" t="s">
        <v>30</v>
      </c>
      <c r="I4172" s="60">
        <v>85121.03</v>
      </c>
      <c r="J4172" s="60" t="s">
        <v>6349</v>
      </c>
      <c r="K4172" s="60" t="s">
        <v>81</v>
      </c>
      <c r="L4172" s="60" t="s">
        <v>32</v>
      </c>
      <c r="M4172" s="60">
        <v>4.63</v>
      </c>
      <c r="N4172" s="60" t="s">
        <v>57</v>
      </c>
      <c r="O4172" s="60">
        <v>36</v>
      </c>
    </row>
    <row r="4173" spans="1:15" x14ac:dyDescent="0.2">
      <c r="A4173" s="60" t="s">
        <v>12043</v>
      </c>
      <c r="B4173" s="60" t="s">
        <v>5136</v>
      </c>
      <c r="C4173" s="60">
        <v>23</v>
      </c>
      <c r="D4173" s="60" t="s">
        <v>50</v>
      </c>
      <c r="E4173" s="60" t="s">
        <v>12044</v>
      </c>
      <c r="F4173" s="60">
        <v>-6259</v>
      </c>
      <c r="G4173" s="60" t="s">
        <v>29</v>
      </c>
      <c r="H4173" s="60" t="s">
        <v>144</v>
      </c>
      <c r="I4173" s="60">
        <v>155948.96</v>
      </c>
      <c r="J4173" s="60" t="s">
        <v>1308</v>
      </c>
      <c r="K4173" s="60" t="s">
        <v>55</v>
      </c>
      <c r="L4173" s="60" t="s">
        <v>73</v>
      </c>
      <c r="M4173" s="60">
        <v>2.04</v>
      </c>
      <c r="N4173" s="60" t="s">
        <v>57</v>
      </c>
      <c r="O4173" s="60">
        <v>36</v>
      </c>
    </row>
    <row r="4174" spans="1:15" x14ac:dyDescent="0.2">
      <c r="A4174" s="60" t="s">
        <v>12045</v>
      </c>
      <c r="B4174" s="60" t="s">
        <v>4189</v>
      </c>
      <c r="C4174" s="60">
        <v>51</v>
      </c>
      <c r="D4174" s="60" t="s">
        <v>27</v>
      </c>
      <c r="E4174" s="60" t="s">
        <v>12046</v>
      </c>
      <c r="F4174" s="60">
        <v>-6719</v>
      </c>
      <c r="G4174" s="60" t="s">
        <v>19</v>
      </c>
      <c r="H4174" s="60" t="s">
        <v>173</v>
      </c>
      <c r="I4174" s="60">
        <v>42625.08</v>
      </c>
      <c r="J4174" s="60" t="s">
        <v>12047</v>
      </c>
      <c r="K4174" s="60" t="s">
        <v>22</v>
      </c>
      <c r="L4174" s="60" t="s">
        <v>56</v>
      </c>
      <c r="M4174" s="60">
        <v>2.75</v>
      </c>
      <c r="N4174" s="60" t="s">
        <v>74</v>
      </c>
      <c r="O4174" s="60">
        <v>17</v>
      </c>
    </row>
    <row r="4175" spans="1:15" x14ac:dyDescent="0.2">
      <c r="A4175" s="60" t="s">
        <v>12048</v>
      </c>
      <c r="B4175" s="60" t="s">
        <v>3332</v>
      </c>
      <c r="C4175" s="60">
        <v>30</v>
      </c>
      <c r="D4175" s="60" t="s">
        <v>17</v>
      </c>
      <c r="E4175" s="60" t="s">
        <v>12049</v>
      </c>
      <c r="F4175" s="60">
        <v>-9866</v>
      </c>
      <c r="G4175" s="60" t="s">
        <v>52</v>
      </c>
      <c r="H4175" s="60" t="s">
        <v>144</v>
      </c>
      <c r="I4175" s="60">
        <v>176022.31</v>
      </c>
      <c r="J4175" s="60" t="s">
        <v>12050</v>
      </c>
      <c r="K4175" s="60" t="s">
        <v>81</v>
      </c>
      <c r="L4175" s="60" t="s">
        <v>23</v>
      </c>
      <c r="M4175" s="60">
        <v>4.32</v>
      </c>
      <c r="N4175" s="60" t="s">
        <v>41</v>
      </c>
      <c r="O4175" s="60">
        <v>17</v>
      </c>
    </row>
    <row r="4176" spans="1:15" x14ac:dyDescent="0.2">
      <c r="A4176" s="60" t="s">
        <v>12051</v>
      </c>
      <c r="B4176" s="60" t="s">
        <v>5166</v>
      </c>
      <c r="C4176" s="60">
        <v>63</v>
      </c>
      <c r="D4176" s="60" t="s">
        <v>17</v>
      </c>
      <c r="E4176" s="60" t="s">
        <v>12052</v>
      </c>
      <c r="F4176" s="60">
        <v>-8294</v>
      </c>
      <c r="G4176" s="60" t="s">
        <v>52</v>
      </c>
      <c r="H4176" s="60" t="s">
        <v>20</v>
      </c>
      <c r="I4176" s="60">
        <v>75585.87</v>
      </c>
      <c r="J4176" s="60" t="s">
        <v>590</v>
      </c>
      <c r="K4176" s="60" t="s">
        <v>118</v>
      </c>
      <c r="L4176" s="60" t="s">
        <v>56</v>
      </c>
      <c r="M4176" s="60">
        <v>2.59</v>
      </c>
      <c r="N4176" s="60" t="s">
        <v>57</v>
      </c>
      <c r="O4176" s="60">
        <v>5</v>
      </c>
    </row>
    <row r="4177" spans="1:15" x14ac:dyDescent="0.2">
      <c r="A4177" s="60" t="s">
        <v>12053</v>
      </c>
      <c r="B4177" s="60" t="s">
        <v>138</v>
      </c>
      <c r="C4177" s="60">
        <v>48</v>
      </c>
      <c r="D4177" s="60" t="s">
        <v>50</v>
      </c>
      <c r="E4177" s="60" t="s">
        <v>12054</v>
      </c>
      <c r="F4177" s="60">
        <v>-7166</v>
      </c>
      <c r="G4177" s="60" t="s">
        <v>19</v>
      </c>
      <c r="H4177" s="60" t="s">
        <v>53</v>
      </c>
      <c r="I4177" s="60">
        <v>46669.440000000002</v>
      </c>
      <c r="J4177" s="60" t="s">
        <v>1929</v>
      </c>
      <c r="K4177" s="60" t="s">
        <v>81</v>
      </c>
      <c r="L4177" s="60" t="s">
        <v>56</v>
      </c>
      <c r="M4177" s="60">
        <v>1.1399999999999999</v>
      </c>
      <c r="N4177" s="60" t="s">
        <v>57</v>
      </c>
      <c r="O4177" s="60">
        <v>13</v>
      </c>
    </row>
    <row r="4178" spans="1:15" x14ac:dyDescent="0.2">
      <c r="A4178" s="60" t="s">
        <v>12055</v>
      </c>
      <c r="B4178" s="60" t="s">
        <v>1217</v>
      </c>
      <c r="C4178" s="60">
        <v>24</v>
      </c>
      <c r="D4178" s="60" t="s">
        <v>17</v>
      </c>
      <c r="E4178" s="60" t="s">
        <v>12056</v>
      </c>
      <c r="F4178" s="60">
        <v>-4268</v>
      </c>
      <c r="G4178" s="60" t="s">
        <v>99</v>
      </c>
      <c r="H4178" s="60" t="s">
        <v>173</v>
      </c>
      <c r="I4178" s="60">
        <v>55189.37</v>
      </c>
      <c r="J4178" s="60" t="s">
        <v>7135</v>
      </c>
      <c r="K4178" s="60" t="s">
        <v>47</v>
      </c>
      <c r="L4178" s="60" t="s">
        <v>56</v>
      </c>
      <c r="M4178" s="60">
        <v>1.36</v>
      </c>
      <c r="N4178" s="60" t="s">
        <v>24</v>
      </c>
      <c r="O4178" s="60">
        <v>33</v>
      </c>
    </row>
    <row r="4179" spans="1:15" x14ac:dyDescent="0.2">
      <c r="A4179" s="60" t="s">
        <v>12057</v>
      </c>
      <c r="B4179" s="60" t="s">
        <v>12058</v>
      </c>
      <c r="C4179" s="60">
        <v>25</v>
      </c>
      <c r="D4179" s="60" t="s">
        <v>17</v>
      </c>
      <c r="E4179" s="60" t="s">
        <v>12059</v>
      </c>
      <c r="F4179" s="60">
        <v>-8969</v>
      </c>
      <c r="G4179" s="60" t="s">
        <v>78</v>
      </c>
      <c r="H4179" s="60" t="s">
        <v>38</v>
      </c>
      <c r="I4179" s="60">
        <v>108501.62</v>
      </c>
      <c r="J4179" s="60" t="s">
        <v>4120</v>
      </c>
      <c r="K4179" s="60" t="s">
        <v>62</v>
      </c>
      <c r="L4179" s="60" t="s">
        <v>73</v>
      </c>
      <c r="M4179" s="60">
        <v>3.02</v>
      </c>
      <c r="N4179" s="60" t="s">
        <v>74</v>
      </c>
      <c r="O4179" s="60">
        <v>3</v>
      </c>
    </row>
    <row r="4180" spans="1:15" x14ac:dyDescent="0.2">
      <c r="A4180" s="60" t="s">
        <v>12060</v>
      </c>
      <c r="B4180" s="60" t="s">
        <v>4840</v>
      </c>
      <c r="C4180" s="60">
        <v>38</v>
      </c>
      <c r="D4180" s="60" t="s">
        <v>50</v>
      </c>
      <c r="E4180" s="60" t="s">
        <v>12061</v>
      </c>
      <c r="F4180" s="60">
        <v>-6536</v>
      </c>
      <c r="G4180" s="60" t="s">
        <v>85</v>
      </c>
      <c r="H4180" s="60" t="s">
        <v>30</v>
      </c>
      <c r="I4180" s="60">
        <v>177675.67</v>
      </c>
      <c r="J4180" s="60" t="s">
        <v>6374</v>
      </c>
      <c r="K4180" s="60" t="s">
        <v>118</v>
      </c>
      <c r="L4180" s="60" t="s">
        <v>73</v>
      </c>
      <c r="M4180" s="60">
        <v>2.62</v>
      </c>
      <c r="N4180" s="60" t="s">
        <v>74</v>
      </c>
      <c r="O4180" s="60">
        <v>7</v>
      </c>
    </row>
    <row r="4181" spans="1:15" x14ac:dyDescent="0.2">
      <c r="A4181" s="60" t="s">
        <v>12062</v>
      </c>
      <c r="B4181" s="60" t="s">
        <v>7705</v>
      </c>
      <c r="C4181" s="60">
        <v>54</v>
      </c>
      <c r="D4181" s="60" t="s">
        <v>50</v>
      </c>
      <c r="E4181" s="60" t="s">
        <v>12063</v>
      </c>
      <c r="F4181" s="60">
        <v>-9947</v>
      </c>
      <c r="G4181" s="60" t="s">
        <v>94</v>
      </c>
      <c r="H4181" s="60" t="s">
        <v>20</v>
      </c>
      <c r="I4181" s="60">
        <v>122485.03</v>
      </c>
      <c r="J4181" s="60" t="s">
        <v>2893</v>
      </c>
      <c r="K4181" s="60" t="s">
        <v>55</v>
      </c>
      <c r="L4181" s="60" t="s">
        <v>73</v>
      </c>
      <c r="M4181" s="60">
        <v>3.47</v>
      </c>
      <c r="N4181" s="60" t="s">
        <v>33</v>
      </c>
      <c r="O4181" s="60">
        <v>13</v>
      </c>
    </row>
    <row r="4182" spans="1:15" x14ac:dyDescent="0.2">
      <c r="A4182" s="60" t="s">
        <v>12064</v>
      </c>
      <c r="B4182" s="60" t="s">
        <v>7741</v>
      </c>
      <c r="C4182" s="60">
        <v>24</v>
      </c>
      <c r="D4182" s="60" t="s">
        <v>27</v>
      </c>
      <c r="E4182" s="60" t="s">
        <v>12065</v>
      </c>
      <c r="F4182" s="60">
        <v>-5192</v>
      </c>
      <c r="G4182" s="60" t="s">
        <v>78</v>
      </c>
      <c r="H4182" s="60" t="s">
        <v>66</v>
      </c>
      <c r="I4182" s="60">
        <v>141071.22</v>
      </c>
      <c r="J4182" s="60" t="s">
        <v>95</v>
      </c>
      <c r="K4182" s="60" t="s">
        <v>118</v>
      </c>
      <c r="L4182" s="60" t="s">
        <v>56</v>
      </c>
      <c r="M4182" s="60">
        <v>4.9400000000000004</v>
      </c>
      <c r="N4182" s="60" t="s">
        <v>33</v>
      </c>
      <c r="O4182" s="60">
        <v>28</v>
      </c>
    </row>
    <row r="4183" spans="1:15" x14ac:dyDescent="0.2">
      <c r="A4183" s="60" t="s">
        <v>12066</v>
      </c>
      <c r="B4183" s="60" t="s">
        <v>8045</v>
      </c>
      <c r="C4183" s="60">
        <v>30</v>
      </c>
      <c r="D4183" s="60" t="s">
        <v>17</v>
      </c>
      <c r="E4183" s="60" t="s">
        <v>12067</v>
      </c>
      <c r="F4183" s="60">
        <v>-5519</v>
      </c>
      <c r="G4183" s="60" t="s">
        <v>94</v>
      </c>
      <c r="H4183" s="60" t="s">
        <v>20</v>
      </c>
      <c r="I4183" s="60">
        <v>36239.870000000003</v>
      </c>
      <c r="J4183" s="60" t="s">
        <v>8487</v>
      </c>
      <c r="K4183" s="60" t="s">
        <v>40</v>
      </c>
      <c r="L4183" s="60" t="s">
        <v>23</v>
      </c>
      <c r="M4183" s="60">
        <v>2.87</v>
      </c>
      <c r="N4183" s="60" t="s">
        <v>57</v>
      </c>
      <c r="O4183" s="60">
        <v>27</v>
      </c>
    </row>
    <row r="4184" spans="1:15" x14ac:dyDescent="0.2">
      <c r="A4184" s="60" t="s">
        <v>12068</v>
      </c>
      <c r="B4184" s="60" t="s">
        <v>3323</v>
      </c>
      <c r="C4184" s="60">
        <v>56</v>
      </c>
      <c r="D4184" s="60" t="s">
        <v>27</v>
      </c>
      <c r="E4184" s="60" t="s">
        <v>12069</v>
      </c>
      <c r="F4184" s="60">
        <v>-3906</v>
      </c>
      <c r="G4184" s="60" t="s">
        <v>78</v>
      </c>
      <c r="H4184" s="60" t="s">
        <v>144</v>
      </c>
      <c r="I4184" s="60">
        <v>71443.98</v>
      </c>
      <c r="J4184" s="60" t="s">
        <v>1543</v>
      </c>
      <c r="K4184" s="60" t="s">
        <v>62</v>
      </c>
      <c r="L4184" s="60" t="s">
        <v>73</v>
      </c>
      <c r="M4184" s="60">
        <v>2.31</v>
      </c>
      <c r="N4184" s="60" t="s">
        <v>33</v>
      </c>
      <c r="O4184" s="60">
        <v>27</v>
      </c>
    </row>
    <row r="4185" spans="1:15" x14ac:dyDescent="0.2">
      <c r="A4185" s="60" t="s">
        <v>12070</v>
      </c>
      <c r="B4185" s="60" t="s">
        <v>1356</v>
      </c>
      <c r="C4185" s="60">
        <v>46</v>
      </c>
      <c r="D4185" s="60" t="s">
        <v>17</v>
      </c>
      <c r="E4185" s="60" t="s">
        <v>12071</v>
      </c>
      <c r="F4185" s="60">
        <v>-5108</v>
      </c>
      <c r="G4185" s="60" t="s">
        <v>85</v>
      </c>
      <c r="H4185" s="60" t="s">
        <v>71</v>
      </c>
      <c r="I4185" s="60">
        <v>65283.83</v>
      </c>
      <c r="J4185" s="60" t="s">
        <v>5020</v>
      </c>
      <c r="K4185" s="60" t="s">
        <v>55</v>
      </c>
      <c r="L4185" s="60" t="s">
        <v>32</v>
      </c>
      <c r="M4185" s="60">
        <v>4.54</v>
      </c>
      <c r="N4185" s="60" t="s">
        <v>24</v>
      </c>
      <c r="O4185" s="60">
        <v>3</v>
      </c>
    </row>
    <row r="4186" spans="1:15" x14ac:dyDescent="0.2">
      <c r="A4186" s="60" t="s">
        <v>12072</v>
      </c>
      <c r="B4186" s="60" t="s">
        <v>12073</v>
      </c>
      <c r="C4186" s="60">
        <v>33</v>
      </c>
      <c r="D4186" s="60" t="s">
        <v>27</v>
      </c>
      <c r="E4186" s="60" t="s">
        <v>12074</v>
      </c>
      <c r="F4186" s="60">
        <v>-11032</v>
      </c>
      <c r="G4186" s="60" t="s">
        <v>78</v>
      </c>
      <c r="H4186" s="60" t="s">
        <v>144</v>
      </c>
      <c r="I4186" s="60">
        <v>78824.87</v>
      </c>
      <c r="J4186" s="60" t="s">
        <v>647</v>
      </c>
      <c r="K4186" s="60" t="s">
        <v>40</v>
      </c>
      <c r="L4186" s="60" t="s">
        <v>32</v>
      </c>
      <c r="M4186" s="60">
        <v>2.99</v>
      </c>
      <c r="N4186" s="60" t="s">
        <v>74</v>
      </c>
      <c r="O4186" s="60">
        <v>5</v>
      </c>
    </row>
    <row r="4187" spans="1:15" x14ac:dyDescent="0.2">
      <c r="A4187" s="60" t="s">
        <v>12075</v>
      </c>
      <c r="B4187" s="60" t="s">
        <v>3830</v>
      </c>
      <c r="C4187" s="60">
        <v>34</v>
      </c>
      <c r="D4187" s="60" t="s">
        <v>50</v>
      </c>
      <c r="E4187" s="60" t="s">
        <v>12076</v>
      </c>
      <c r="F4187" s="60">
        <v>-6177</v>
      </c>
      <c r="G4187" s="60" t="s">
        <v>94</v>
      </c>
      <c r="H4187" s="60" t="s">
        <v>79</v>
      </c>
      <c r="I4187" s="60">
        <v>137706.38</v>
      </c>
      <c r="J4187" s="60" t="s">
        <v>3162</v>
      </c>
      <c r="K4187" s="60" t="s">
        <v>127</v>
      </c>
      <c r="L4187" s="60" t="s">
        <v>23</v>
      </c>
      <c r="M4187" s="60">
        <v>1.32</v>
      </c>
      <c r="N4187" s="60" t="s">
        <v>57</v>
      </c>
      <c r="O4187" s="60">
        <v>8</v>
      </c>
    </row>
    <row r="4188" spans="1:15" x14ac:dyDescent="0.2">
      <c r="A4188" s="60" t="s">
        <v>12077</v>
      </c>
      <c r="B4188" s="60" t="s">
        <v>12078</v>
      </c>
      <c r="C4188" s="60">
        <v>61</v>
      </c>
      <c r="D4188" s="60" t="s">
        <v>27</v>
      </c>
      <c r="E4188" s="60" t="s">
        <v>12079</v>
      </c>
      <c r="F4188" s="60">
        <v>-2593</v>
      </c>
      <c r="G4188" s="60" t="s">
        <v>99</v>
      </c>
      <c r="H4188" s="60" t="s">
        <v>30</v>
      </c>
      <c r="I4188" s="60">
        <v>99371.3</v>
      </c>
      <c r="J4188" s="60" t="s">
        <v>12080</v>
      </c>
      <c r="K4188" s="60" t="s">
        <v>81</v>
      </c>
      <c r="L4188" s="60" t="s">
        <v>73</v>
      </c>
      <c r="M4188" s="60">
        <v>4.53</v>
      </c>
      <c r="N4188" s="60" t="s">
        <v>33</v>
      </c>
      <c r="O4188" s="60">
        <v>0</v>
      </c>
    </row>
    <row r="4189" spans="1:15" x14ac:dyDescent="0.2">
      <c r="A4189" s="60" t="s">
        <v>12081</v>
      </c>
      <c r="B4189" s="60" t="s">
        <v>5206</v>
      </c>
      <c r="C4189" s="60">
        <v>42</v>
      </c>
      <c r="D4189" s="60" t="s">
        <v>27</v>
      </c>
      <c r="E4189" s="60" t="s">
        <v>12082</v>
      </c>
      <c r="F4189" s="60">
        <v>-7365</v>
      </c>
      <c r="G4189" s="60" t="s">
        <v>52</v>
      </c>
      <c r="H4189" s="60" t="s">
        <v>71</v>
      </c>
      <c r="I4189" s="60">
        <v>169154.61</v>
      </c>
      <c r="J4189" s="60" t="s">
        <v>2829</v>
      </c>
      <c r="K4189" s="60" t="s">
        <v>47</v>
      </c>
      <c r="L4189" s="60" t="s">
        <v>32</v>
      </c>
      <c r="M4189" s="60">
        <v>3.15</v>
      </c>
      <c r="N4189" s="60" t="s">
        <v>24</v>
      </c>
      <c r="O4189" s="60">
        <v>26</v>
      </c>
    </row>
    <row r="4190" spans="1:15" x14ac:dyDescent="0.2">
      <c r="A4190" s="60" t="s">
        <v>12083</v>
      </c>
      <c r="B4190" s="60" t="s">
        <v>10140</v>
      </c>
      <c r="C4190" s="60">
        <v>41</v>
      </c>
      <c r="D4190" s="60" t="s">
        <v>17</v>
      </c>
      <c r="E4190" s="60" t="s">
        <v>12084</v>
      </c>
      <c r="F4190" s="60">
        <v>-5139</v>
      </c>
      <c r="G4190" s="60" t="s">
        <v>29</v>
      </c>
      <c r="H4190" s="60" t="s">
        <v>20</v>
      </c>
      <c r="I4190" s="60">
        <v>67518.27</v>
      </c>
      <c r="J4190" s="60" t="s">
        <v>9102</v>
      </c>
      <c r="K4190" s="60" t="s">
        <v>118</v>
      </c>
      <c r="L4190" s="60" t="s">
        <v>23</v>
      </c>
      <c r="M4190" s="60">
        <v>3.75</v>
      </c>
      <c r="N4190" s="60" t="s">
        <v>24</v>
      </c>
      <c r="O4190" s="60">
        <v>15</v>
      </c>
    </row>
    <row r="4191" spans="1:15" x14ac:dyDescent="0.2">
      <c r="A4191" s="60" t="s">
        <v>12085</v>
      </c>
      <c r="B4191" s="60" t="s">
        <v>8965</v>
      </c>
      <c r="C4191" s="60">
        <v>37</v>
      </c>
      <c r="D4191" s="60" t="s">
        <v>50</v>
      </c>
      <c r="E4191" s="60" t="s">
        <v>12086</v>
      </c>
      <c r="F4191" s="60">
        <v>-5785</v>
      </c>
      <c r="G4191" s="60" t="s">
        <v>29</v>
      </c>
      <c r="H4191" s="60" t="s">
        <v>71</v>
      </c>
      <c r="I4191" s="60">
        <v>78380.479999999996</v>
      </c>
      <c r="J4191" s="60" t="s">
        <v>12087</v>
      </c>
      <c r="K4191" s="60" t="s">
        <v>81</v>
      </c>
      <c r="L4191" s="60" t="s">
        <v>56</v>
      </c>
      <c r="M4191" s="60">
        <v>3.69</v>
      </c>
      <c r="N4191" s="60" t="s">
        <v>74</v>
      </c>
      <c r="O4191" s="60">
        <v>38</v>
      </c>
    </row>
    <row r="4192" spans="1:15" x14ac:dyDescent="0.2">
      <c r="A4192" s="60" t="s">
        <v>12088</v>
      </c>
      <c r="B4192" s="60" t="s">
        <v>2643</v>
      </c>
      <c r="C4192" s="60">
        <v>48</v>
      </c>
      <c r="D4192" s="60" t="s">
        <v>27</v>
      </c>
      <c r="E4192" s="60" t="s">
        <v>12089</v>
      </c>
      <c r="F4192" s="60">
        <v>-11143</v>
      </c>
      <c r="G4192" s="60" t="s">
        <v>19</v>
      </c>
      <c r="H4192" s="60" t="s">
        <v>20</v>
      </c>
      <c r="I4192" s="60">
        <v>51125.04</v>
      </c>
      <c r="J4192" s="60" t="s">
        <v>2554</v>
      </c>
      <c r="K4192" s="60" t="s">
        <v>22</v>
      </c>
      <c r="L4192" s="60" t="s">
        <v>56</v>
      </c>
      <c r="M4192" s="60">
        <v>3.8</v>
      </c>
      <c r="N4192" s="60" t="s">
        <v>57</v>
      </c>
      <c r="O4192" s="60">
        <v>38</v>
      </c>
    </row>
    <row r="4193" spans="1:15" x14ac:dyDescent="0.2">
      <c r="A4193" s="60" t="s">
        <v>12090</v>
      </c>
      <c r="B4193" s="60" t="s">
        <v>7489</v>
      </c>
      <c r="C4193" s="60">
        <v>31</v>
      </c>
      <c r="D4193" s="60" t="s">
        <v>17</v>
      </c>
      <c r="E4193" s="60" t="s">
        <v>12091</v>
      </c>
      <c r="F4193" s="60">
        <v>-2748</v>
      </c>
      <c r="G4193" s="60" t="s">
        <v>52</v>
      </c>
      <c r="H4193" s="60" t="s">
        <v>79</v>
      </c>
      <c r="I4193" s="60">
        <v>142773.54</v>
      </c>
      <c r="J4193" s="60" t="s">
        <v>1692</v>
      </c>
      <c r="K4193" s="60" t="s">
        <v>62</v>
      </c>
      <c r="L4193" s="60" t="s">
        <v>32</v>
      </c>
      <c r="M4193" s="60">
        <v>3.58</v>
      </c>
      <c r="N4193" s="60" t="s">
        <v>24</v>
      </c>
      <c r="O4193" s="60">
        <v>2</v>
      </c>
    </row>
    <row r="4194" spans="1:15" x14ac:dyDescent="0.2">
      <c r="A4194" s="60" t="s">
        <v>12092</v>
      </c>
      <c r="B4194" s="60" t="s">
        <v>12093</v>
      </c>
      <c r="C4194" s="60">
        <v>65</v>
      </c>
      <c r="D4194" s="60" t="s">
        <v>17</v>
      </c>
      <c r="E4194" s="60" t="s">
        <v>12094</v>
      </c>
      <c r="F4194" s="60">
        <v>-3762</v>
      </c>
      <c r="G4194" s="60" t="s">
        <v>45</v>
      </c>
      <c r="H4194" s="60" t="s">
        <v>79</v>
      </c>
      <c r="I4194" s="60">
        <v>57954.92</v>
      </c>
      <c r="J4194" s="60" t="s">
        <v>186</v>
      </c>
      <c r="K4194" s="60" t="s">
        <v>55</v>
      </c>
      <c r="L4194" s="60" t="s">
        <v>56</v>
      </c>
      <c r="M4194" s="60">
        <v>2.2000000000000002</v>
      </c>
      <c r="N4194" s="60" t="s">
        <v>41</v>
      </c>
      <c r="O4194" s="60">
        <v>33</v>
      </c>
    </row>
    <row r="4195" spans="1:15" x14ac:dyDescent="0.2">
      <c r="A4195" s="60" t="s">
        <v>12095</v>
      </c>
      <c r="B4195" s="60" t="s">
        <v>12096</v>
      </c>
      <c r="C4195" s="60">
        <v>27</v>
      </c>
      <c r="D4195" s="60" t="s">
        <v>17</v>
      </c>
      <c r="E4195" s="60" t="s">
        <v>12097</v>
      </c>
      <c r="F4195" s="60">
        <v>-3913</v>
      </c>
      <c r="G4195" s="60" t="s">
        <v>45</v>
      </c>
      <c r="H4195" s="60" t="s">
        <v>20</v>
      </c>
      <c r="I4195" s="60">
        <v>172244.7</v>
      </c>
      <c r="J4195" s="60" t="s">
        <v>671</v>
      </c>
      <c r="K4195" s="60" t="s">
        <v>81</v>
      </c>
      <c r="L4195" s="60" t="s">
        <v>73</v>
      </c>
      <c r="M4195" s="60">
        <v>2</v>
      </c>
      <c r="N4195" s="60" t="s">
        <v>33</v>
      </c>
      <c r="O4195" s="60">
        <v>15</v>
      </c>
    </row>
    <row r="4196" spans="1:15" x14ac:dyDescent="0.2">
      <c r="A4196" s="60" t="s">
        <v>12098</v>
      </c>
      <c r="B4196" s="60" t="s">
        <v>6621</v>
      </c>
      <c r="C4196" s="60">
        <v>30</v>
      </c>
      <c r="D4196" s="60" t="s">
        <v>50</v>
      </c>
      <c r="E4196" s="60" t="s">
        <v>12099</v>
      </c>
      <c r="F4196" s="60">
        <v>-3891</v>
      </c>
      <c r="G4196" s="60" t="s">
        <v>94</v>
      </c>
      <c r="H4196" s="60" t="s">
        <v>20</v>
      </c>
      <c r="I4196" s="60">
        <v>83074.67</v>
      </c>
      <c r="J4196" s="60" t="s">
        <v>3581</v>
      </c>
      <c r="K4196" s="60" t="s">
        <v>40</v>
      </c>
      <c r="L4196" s="60" t="s">
        <v>56</v>
      </c>
      <c r="M4196" s="60">
        <v>1.17</v>
      </c>
      <c r="N4196" s="60" t="s">
        <v>24</v>
      </c>
      <c r="O4196" s="60">
        <v>37</v>
      </c>
    </row>
    <row r="4197" spans="1:15" x14ac:dyDescent="0.2">
      <c r="A4197" s="60" t="s">
        <v>12100</v>
      </c>
      <c r="B4197" s="60" t="s">
        <v>7445</v>
      </c>
      <c r="C4197" s="60">
        <v>64</v>
      </c>
      <c r="D4197" s="60" t="s">
        <v>17</v>
      </c>
      <c r="E4197" s="60" t="s">
        <v>12101</v>
      </c>
      <c r="F4197" s="60">
        <v>-2515</v>
      </c>
      <c r="G4197" s="60" t="s">
        <v>37</v>
      </c>
      <c r="H4197" s="60" t="s">
        <v>79</v>
      </c>
      <c r="I4197" s="60">
        <v>167351.89000000001</v>
      </c>
      <c r="J4197" s="60" t="s">
        <v>562</v>
      </c>
      <c r="K4197" s="60" t="s">
        <v>136</v>
      </c>
      <c r="L4197" s="60" t="s">
        <v>23</v>
      </c>
      <c r="M4197" s="60">
        <v>2.17</v>
      </c>
      <c r="N4197" s="60" t="s">
        <v>24</v>
      </c>
      <c r="O4197" s="60">
        <v>37</v>
      </c>
    </row>
    <row r="4198" spans="1:15" x14ac:dyDescent="0.2">
      <c r="A4198" s="60" t="s">
        <v>12102</v>
      </c>
      <c r="B4198" s="60" t="s">
        <v>8068</v>
      </c>
      <c r="C4198" s="60">
        <v>58</v>
      </c>
      <c r="D4198" s="60" t="s">
        <v>17</v>
      </c>
      <c r="E4198" s="60" t="s">
        <v>12103</v>
      </c>
      <c r="F4198" s="60">
        <v>-3347</v>
      </c>
      <c r="G4198" s="60" t="s">
        <v>45</v>
      </c>
      <c r="H4198" s="60" t="s">
        <v>53</v>
      </c>
      <c r="I4198" s="60">
        <v>177547.88</v>
      </c>
      <c r="J4198" s="60" t="s">
        <v>7752</v>
      </c>
      <c r="K4198" s="60" t="s">
        <v>55</v>
      </c>
      <c r="L4198" s="60" t="s">
        <v>73</v>
      </c>
      <c r="M4198" s="60">
        <v>1.18</v>
      </c>
      <c r="N4198" s="60" t="s">
        <v>57</v>
      </c>
      <c r="O4198" s="60">
        <v>24</v>
      </c>
    </row>
    <row r="4199" spans="1:15" x14ac:dyDescent="0.2">
      <c r="A4199" s="60" t="s">
        <v>12104</v>
      </c>
      <c r="B4199" s="60" t="s">
        <v>10013</v>
      </c>
      <c r="C4199" s="60">
        <v>25</v>
      </c>
      <c r="D4199" s="60" t="s">
        <v>50</v>
      </c>
      <c r="E4199" s="60" t="s">
        <v>12105</v>
      </c>
      <c r="F4199" s="60">
        <v>-6700</v>
      </c>
      <c r="G4199" s="60" t="s">
        <v>116</v>
      </c>
      <c r="H4199" s="60" t="s">
        <v>71</v>
      </c>
      <c r="I4199" s="60">
        <v>172153.51</v>
      </c>
      <c r="J4199" s="60" t="s">
        <v>12106</v>
      </c>
      <c r="K4199" s="60" t="s">
        <v>40</v>
      </c>
      <c r="L4199" s="60" t="s">
        <v>56</v>
      </c>
      <c r="M4199" s="60">
        <v>4.34</v>
      </c>
      <c r="N4199" s="60" t="s">
        <v>57</v>
      </c>
      <c r="O4199" s="60">
        <v>39</v>
      </c>
    </row>
    <row r="4200" spans="1:15" x14ac:dyDescent="0.2">
      <c r="A4200" s="60" t="s">
        <v>12107</v>
      </c>
      <c r="B4200" s="60" t="s">
        <v>5256</v>
      </c>
      <c r="C4200" s="60">
        <v>52</v>
      </c>
      <c r="D4200" s="60" t="s">
        <v>50</v>
      </c>
      <c r="E4200" s="60" t="s">
        <v>12108</v>
      </c>
      <c r="F4200" s="60">
        <v>-5356</v>
      </c>
      <c r="G4200" s="60" t="s">
        <v>52</v>
      </c>
      <c r="H4200" s="60" t="s">
        <v>66</v>
      </c>
      <c r="I4200" s="60">
        <v>53173.95</v>
      </c>
      <c r="J4200" s="60" t="s">
        <v>1456</v>
      </c>
      <c r="K4200" s="60" t="s">
        <v>22</v>
      </c>
      <c r="L4200" s="60" t="s">
        <v>73</v>
      </c>
      <c r="M4200" s="60">
        <v>1.68</v>
      </c>
      <c r="N4200" s="60" t="s">
        <v>57</v>
      </c>
      <c r="O4200" s="60">
        <v>31</v>
      </c>
    </row>
    <row r="4201" spans="1:15" x14ac:dyDescent="0.2">
      <c r="A4201" s="60" t="s">
        <v>12109</v>
      </c>
      <c r="B4201" s="60" t="s">
        <v>1009</v>
      </c>
      <c r="C4201" s="60">
        <v>56</v>
      </c>
      <c r="D4201" s="60" t="s">
        <v>17</v>
      </c>
      <c r="E4201" s="60" t="s">
        <v>12110</v>
      </c>
      <c r="F4201" s="60">
        <v>-6509</v>
      </c>
      <c r="G4201" s="60" t="s">
        <v>19</v>
      </c>
      <c r="H4201" s="60" t="s">
        <v>144</v>
      </c>
      <c r="I4201" s="60">
        <v>139748.32</v>
      </c>
      <c r="J4201" s="60" t="s">
        <v>9648</v>
      </c>
      <c r="K4201" s="60" t="s">
        <v>55</v>
      </c>
      <c r="L4201" s="60" t="s">
        <v>73</v>
      </c>
      <c r="M4201" s="60">
        <v>4.68</v>
      </c>
      <c r="N4201" s="60" t="s">
        <v>24</v>
      </c>
      <c r="O4201" s="60">
        <v>13</v>
      </c>
    </row>
    <row r="4202" spans="1:15" x14ac:dyDescent="0.2">
      <c r="A4202" s="60" t="s">
        <v>12111</v>
      </c>
      <c r="B4202" s="60" t="s">
        <v>955</v>
      </c>
      <c r="C4202" s="60">
        <v>44</v>
      </c>
      <c r="D4202" s="60" t="s">
        <v>27</v>
      </c>
      <c r="E4202" s="60" t="s">
        <v>12112</v>
      </c>
      <c r="F4202" s="60">
        <v>-4850</v>
      </c>
      <c r="G4202" s="60" t="s">
        <v>37</v>
      </c>
      <c r="H4202" s="60" t="s">
        <v>71</v>
      </c>
      <c r="I4202" s="60">
        <v>81397.67</v>
      </c>
      <c r="J4202" s="60" t="s">
        <v>4769</v>
      </c>
      <c r="K4202" s="60" t="s">
        <v>118</v>
      </c>
      <c r="L4202" s="60" t="s">
        <v>23</v>
      </c>
      <c r="M4202" s="60">
        <v>4.9400000000000004</v>
      </c>
      <c r="N4202" s="60" t="s">
        <v>33</v>
      </c>
      <c r="O4202" s="60">
        <v>38</v>
      </c>
    </row>
    <row r="4203" spans="1:15" x14ac:dyDescent="0.2">
      <c r="A4203" s="60" t="s">
        <v>12113</v>
      </c>
      <c r="B4203" s="60" t="s">
        <v>5441</v>
      </c>
      <c r="C4203" s="60">
        <v>45</v>
      </c>
      <c r="D4203" s="60" t="s">
        <v>50</v>
      </c>
      <c r="E4203" s="60" t="s">
        <v>12114</v>
      </c>
      <c r="F4203" s="60">
        <v>-8017</v>
      </c>
      <c r="G4203" s="60" t="s">
        <v>45</v>
      </c>
      <c r="H4203" s="60" t="s">
        <v>20</v>
      </c>
      <c r="I4203" s="60">
        <v>78582.559999999998</v>
      </c>
      <c r="J4203" s="60" t="s">
        <v>4643</v>
      </c>
      <c r="K4203" s="60" t="s">
        <v>127</v>
      </c>
      <c r="L4203" s="60" t="s">
        <v>73</v>
      </c>
      <c r="M4203" s="60">
        <v>3.63</v>
      </c>
      <c r="N4203" s="60" t="s">
        <v>74</v>
      </c>
      <c r="O4203" s="60">
        <v>30</v>
      </c>
    </row>
    <row r="4204" spans="1:15" x14ac:dyDescent="0.2">
      <c r="A4204" s="60" t="s">
        <v>12115</v>
      </c>
      <c r="B4204" s="60" t="s">
        <v>7733</v>
      </c>
      <c r="C4204" s="60">
        <v>38</v>
      </c>
      <c r="D4204" s="60" t="s">
        <v>27</v>
      </c>
      <c r="E4204" s="60" t="s">
        <v>12116</v>
      </c>
      <c r="F4204" s="60">
        <v>-10218</v>
      </c>
      <c r="G4204" s="60" t="s">
        <v>99</v>
      </c>
      <c r="H4204" s="60" t="s">
        <v>144</v>
      </c>
      <c r="I4204" s="60">
        <v>164007.67999999999</v>
      </c>
      <c r="J4204" s="60" t="s">
        <v>1171</v>
      </c>
      <c r="K4204" s="60" t="s">
        <v>40</v>
      </c>
      <c r="L4204" s="60" t="s">
        <v>56</v>
      </c>
      <c r="M4204" s="60">
        <v>2.33</v>
      </c>
      <c r="N4204" s="60" t="s">
        <v>24</v>
      </c>
      <c r="O4204" s="60">
        <v>24</v>
      </c>
    </row>
    <row r="4205" spans="1:15" x14ac:dyDescent="0.2">
      <c r="A4205" s="60" t="s">
        <v>12117</v>
      </c>
      <c r="B4205" s="60" t="s">
        <v>7372</v>
      </c>
      <c r="C4205" s="60">
        <v>32</v>
      </c>
      <c r="D4205" s="60" t="s">
        <v>17</v>
      </c>
      <c r="E4205" s="60" t="s">
        <v>12118</v>
      </c>
      <c r="F4205" s="60">
        <v>-3755</v>
      </c>
      <c r="G4205" s="60" t="s">
        <v>99</v>
      </c>
      <c r="H4205" s="60" t="s">
        <v>30</v>
      </c>
      <c r="I4205" s="60">
        <v>133415.37</v>
      </c>
      <c r="J4205" s="60" t="s">
        <v>437</v>
      </c>
      <c r="K4205" s="60" t="s">
        <v>118</v>
      </c>
      <c r="L4205" s="60" t="s">
        <v>23</v>
      </c>
      <c r="M4205" s="60">
        <v>4.45</v>
      </c>
      <c r="N4205" s="60" t="s">
        <v>74</v>
      </c>
      <c r="O4205" s="60">
        <v>3</v>
      </c>
    </row>
    <row r="4206" spans="1:15" x14ac:dyDescent="0.2">
      <c r="A4206" s="60" t="s">
        <v>12119</v>
      </c>
      <c r="B4206" s="60" t="s">
        <v>828</v>
      </c>
      <c r="C4206" s="60">
        <v>52</v>
      </c>
      <c r="D4206" s="60" t="s">
        <v>27</v>
      </c>
      <c r="E4206" s="60" t="s">
        <v>12120</v>
      </c>
      <c r="F4206" s="60">
        <v>-5202</v>
      </c>
      <c r="G4206" s="60" t="s">
        <v>37</v>
      </c>
      <c r="H4206" s="60" t="s">
        <v>20</v>
      </c>
      <c r="I4206" s="60">
        <v>55212.41</v>
      </c>
      <c r="J4206" s="60" t="s">
        <v>4275</v>
      </c>
      <c r="K4206" s="60" t="s">
        <v>22</v>
      </c>
      <c r="L4206" s="60" t="s">
        <v>56</v>
      </c>
      <c r="M4206" s="60">
        <v>1.7</v>
      </c>
      <c r="N4206" s="60" t="s">
        <v>33</v>
      </c>
      <c r="O4206" s="60">
        <v>5</v>
      </c>
    </row>
    <row r="4207" spans="1:15" x14ac:dyDescent="0.2">
      <c r="A4207" s="60" t="s">
        <v>12121</v>
      </c>
      <c r="B4207" s="60" t="s">
        <v>12122</v>
      </c>
      <c r="C4207" s="60">
        <v>52</v>
      </c>
      <c r="D4207" s="60" t="s">
        <v>27</v>
      </c>
      <c r="E4207" s="60" t="s">
        <v>12123</v>
      </c>
      <c r="F4207" s="60">
        <v>-4789</v>
      </c>
      <c r="G4207" s="60" t="s">
        <v>85</v>
      </c>
      <c r="H4207" s="60" t="s">
        <v>66</v>
      </c>
      <c r="I4207" s="60">
        <v>158670.16</v>
      </c>
      <c r="J4207" s="60" t="s">
        <v>1984</v>
      </c>
      <c r="K4207" s="60" t="s">
        <v>136</v>
      </c>
      <c r="L4207" s="60" t="s">
        <v>56</v>
      </c>
      <c r="M4207" s="60">
        <v>1.4</v>
      </c>
      <c r="N4207" s="60" t="s">
        <v>24</v>
      </c>
      <c r="O4207" s="60">
        <v>21</v>
      </c>
    </row>
    <row r="4208" spans="1:15" x14ac:dyDescent="0.2">
      <c r="A4208" s="60" t="s">
        <v>12124</v>
      </c>
      <c r="B4208" s="60" t="s">
        <v>6938</v>
      </c>
      <c r="C4208" s="60">
        <v>41</v>
      </c>
      <c r="D4208" s="60" t="s">
        <v>17</v>
      </c>
      <c r="E4208" s="60" t="s">
        <v>12125</v>
      </c>
      <c r="F4208" s="60">
        <v>-11042</v>
      </c>
      <c r="G4208" s="60" t="s">
        <v>52</v>
      </c>
      <c r="H4208" s="60" t="s">
        <v>53</v>
      </c>
      <c r="I4208" s="60">
        <v>156891.43</v>
      </c>
      <c r="J4208" s="60" t="s">
        <v>6623</v>
      </c>
      <c r="K4208" s="60" t="s">
        <v>62</v>
      </c>
      <c r="L4208" s="60" t="s">
        <v>73</v>
      </c>
      <c r="M4208" s="60">
        <v>2.81</v>
      </c>
      <c r="N4208" s="60" t="s">
        <v>33</v>
      </c>
      <c r="O4208" s="60">
        <v>26</v>
      </c>
    </row>
    <row r="4209" spans="1:15" x14ac:dyDescent="0.2">
      <c r="A4209" s="60" t="s">
        <v>12126</v>
      </c>
      <c r="B4209" s="60" t="s">
        <v>2796</v>
      </c>
      <c r="C4209" s="60">
        <v>36</v>
      </c>
      <c r="D4209" s="60" t="s">
        <v>27</v>
      </c>
      <c r="E4209" s="60" t="s">
        <v>12127</v>
      </c>
      <c r="F4209" s="60">
        <v>-1897</v>
      </c>
      <c r="G4209" s="60" t="s">
        <v>99</v>
      </c>
      <c r="H4209" s="60" t="s">
        <v>144</v>
      </c>
      <c r="I4209" s="60">
        <v>131624.34</v>
      </c>
      <c r="J4209" s="60" t="s">
        <v>695</v>
      </c>
      <c r="K4209" s="60" t="s">
        <v>62</v>
      </c>
      <c r="L4209" s="60" t="s">
        <v>23</v>
      </c>
      <c r="M4209" s="60">
        <v>3</v>
      </c>
      <c r="N4209" s="60" t="s">
        <v>33</v>
      </c>
      <c r="O4209" s="60">
        <v>32</v>
      </c>
    </row>
    <row r="4210" spans="1:15" x14ac:dyDescent="0.2">
      <c r="A4210" s="60" t="s">
        <v>12128</v>
      </c>
      <c r="B4210" s="60" t="s">
        <v>490</v>
      </c>
      <c r="C4210" s="60">
        <v>43</v>
      </c>
      <c r="D4210" s="60" t="s">
        <v>27</v>
      </c>
      <c r="E4210" s="60" t="s">
        <v>12129</v>
      </c>
      <c r="F4210" s="60">
        <v>-4533</v>
      </c>
      <c r="G4210" s="60" t="s">
        <v>37</v>
      </c>
      <c r="H4210" s="60" t="s">
        <v>20</v>
      </c>
      <c r="I4210" s="60">
        <v>131218.14000000001</v>
      </c>
      <c r="J4210" s="60" t="s">
        <v>2988</v>
      </c>
      <c r="K4210" s="60" t="s">
        <v>127</v>
      </c>
      <c r="L4210" s="60" t="s">
        <v>73</v>
      </c>
      <c r="M4210" s="60">
        <v>3.45</v>
      </c>
      <c r="N4210" s="60" t="s">
        <v>57</v>
      </c>
      <c r="O4210" s="60">
        <v>16</v>
      </c>
    </row>
    <row r="4211" spans="1:15" x14ac:dyDescent="0.2">
      <c r="A4211" s="60" t="s">
        <v>12130</v>
      </c>
      <c r="B4211" s="60" t="s">
        <v>3164</v>
      </c>
      <c r="C4211" s="60">
        <v>50</v>
      </c>
      <c r="D4211" s="60" t="s">
        <v>27</v>
      </c>
      <c r="E4211" s="60" t="s">
        <v>12131</v>
      </c>
      <c r="F4211" s="60">
        <v>-4471</v>
      </c>
      <c r="G4211" s="60" t="s">
        <v>52</v>
      </c>
      <c r="H4211" s="60" t="s">
        <v>30</v>
      </c>
      <c r="I4211" s="60">
        <v>136091.62</v>
      </c>
      <c r="J4211" s="60" t="s">
        <v>1976</v>
      </c>
      <c r="K4211" s="60" t="s">
        <v>62</v>
      </c>
      <c r="L4211" s="60" t="s">
        <v>73</v>
      </c>
      <c r="M4211" s="60">
        <v>2.61</v>
      </c>
      <c r="N4211" s="60" t="s">
        <v>57</v>
      </c>
      <c r="O4211" s="60">
        <v>21</v>
      </c>
    </row>
    <row r="4212" spans="1:15" x14ac:dyDescent="0.2">
      <c r="A4212" s="60" t="s">
        <v>12132</v>
      </c>
      <c r="B4212" s="60" t="s">
        <v>4804</v>
      </c>
      <c r="C4212" s="60">
        <v>32</v>
      </c>
      <c r="D4212" s="60" t="s">
        <v>27</v>
      </c>
      <c r="E4212" s="60" t="s">
        <v>12133</v>
      </c>
      <c r="F4212" s="60">
        <v>-2791</v>
      </c>
      <c r="G4212" s="60" t="s">
        <v>37</v>
      </c>
      <c r="H4212" s="60" t="s">
        <v>30</v>
      </c>
      <c r="I4212" s="60">
        <v>113877.75</v>
      </c>
      <c r="J4212" s="60" t="s">
        <v>11052</v>
      </c>
      <c r="K4212" s="60" t="s">
        <v>40</v>
      </c>
      <c r="L4212" s="60" t="s">
        <v>32</v>
      </c>
      <c r="M4212" s="60">
        <v>2.8</v>
      </c>
      <c r="N4212" s="60" t="s">
        <v>33</v>
      </c>
      <c r="O4212" s="60">
        <v>4</v>
      </c>
    </row>
    <row r="4213" spans="1:15" x14ac:dyDescent="0.2">
      <c r="A4213" s="60" t="s">
        <v>12134</v>
      </c>
      <c r="B4213" s="60" t="s">
        <v>11816</v>
      </c>
      <c r="C4213" s="60">
        <v>39</v>
      </c>
      <c r="D4213" s="60" t="s">
        <v>50</v>
      </c>
      <c r="E4213" s="60" t="s">
        <v>12135</v>
      </c>
      <c r="F4213" s="60">
        <v>-5029</v>
      </c>
      <c r="G4213" s="60" t="s">
        <v>37</v>
      </c>
      <c r="H4213" s="60" t="s">
        <v>38</v>
      </c>
      <c r="I4213" s="60">
        <v>49414.63</v>
      </c>
      <c r="J4213" s="60" t="s">
        <v>892</v>
      </c>
      <c r="K4213" s="60" t="s">
        <v>136</v>
      </c>
      <c r="L4213" s="60" t="s">
        <v>32</v>
      </c>
      <c r="M4213" s="60">
        <v>1.18</v>
      </c>
      <c r="N4213" s="60" t="s">
        <v>33</v>
      </c>
      <c r="O4213" s="60">
        <v>2</v>
      </c>
    </row>
    <row r="4214" spans="1:15" x14ac:dyDescent="0.2">
      <c r="A4214" s="60" t="s">
        <v>12136</v>
      </c>
      <c r="B4214" s="60" t="s">
        <v>4870</v>
      </c>
      <c r="C4214" s="60">
        <v>59</v>
      </c>
      <c r="D4214" s="60" t="s">
        <v>17</v>
      </c>
      <c r="E4214" s="60" t="s">
        <v>12137</v>
      </c>
      <c r="F4214" s="60">
        <v>-1688</v>
      </c>
      <c r="G4214" s="60" t="s">
        <v>94</v>
      </c>
      <c r="H4214" s="60" t="s">
        <v>79</v>
      </c>
      <c r="I4214" s="60">
        <v>149291.03</v>
      </c>
      <c r="J4214" s="60" t="s">
        <v>12138</v>
      </c>
      <c r="K4214" s="60" t="s">
        <v>104</v>
      </c>
      <c r="L4214" s="60" t="s">
        <v>23</v>
      </c>
      <c r="M4214" s="60">
        <v>1.4</v>
      </c>
      <c r="N4214" s="60" t="s">
        <v>74</v>
      </c>
      <c r="O4214" s="60">
        <v>35</v>
      </c>
    </row>
    <row r="4215" spans="1:15" x14ac:dyDescent="0.2">
      <c r="A4215" s="60" t="s">
        <v>12139</v>
      </c>
      <c r="B4215" s="60" t="s">
        <v>2089</v>
      </c>
      <c r="C4215" s="60">
        <v>36</v>
      </c>
      <c r="D4215" s="60" t="s">
        <v>27</v>
      </c>
      <c r="E4215" s="60" t="s">
        <v>12140</v>
      </c>
      <c r="F4215" s="60">
        <v>-8913</v>
      </c>
      <c r="G4215" s="60" t="s">
        <v>99</v>
      </c>
      <c r="H4215" s="60" t="s">
        <v>53</v>
      </c>
      <c r="I4215" s="60">
        <v>48823.09</v>
      </c>
      <c r="J4215" s="60" t="s">
        <v>1277</v>
      </c>
      <c r="K4215" s="60" t="s">
        <v>47</v>
      </c>
      <c r="L4215" s="60" t="s">
        <v>32</v>
      </c>
      <c r="M4215" s="60">
        <v>4.4000000000000004</v>
      </c>
      <c r="N4215" s="60" t="s">
        <v>41</v>
      </c>
      <c r="O4215" s="60">
        <v>20</v>
      </c>
    </row>
    <row r="4216" spans="1:15" x14ac:dyDescent="0.2">
      <c r="A4216" s="60" t="s">
        <v>12141</v>
      </c>
      <c r="B4216" s="60" t="s">
        <v>6341</v>
      </c>
      <c r="C4216" s="60">
        <v>53</v>
      </c>
      <c r="D4216" s="60" t="s">
        <v>50</v>
      </c>
      <c r="E4216" s="60" t="s">
        <v>12142</v>
      </c>
      <c r="F4216" s="60">
        <v>-3881</v>
      </c>
      <c r="G4216" s="60" t="s">
        <v>78</v>
      </c>
      <c r="H4216" s="60" t="s">
        <v>53</v>
      </c>
      <c r="I4216" s="60">
        <v>72029.22</v>
      </c>
      <c r="J4216" s="60" t="s">
        <v>1958</v>
      </c>
      <c r="K4216" s="60" t="s">
        <v>22</v>
      </c>
      <c r="L4216" s="60" t="s">
        <v>23</v>
      </c>
      <c r="M4216" s="60">
        <v>1.54</v>
      </c>
      <c r="N4216" s="60" t="s">
        <v>57</v>
      </c>
      <c r="O4216" s="60">
        <v>12</v>
      </c>
    </row>
    <row r="4217" spans="1:15" x14ac:dyDescent="0.2">
      <c r="A4217" s="60" t="s">
        <v>12143</v>
      </c>
      <c r="B4217" s="60" t="s">
        <v>7750</v>
      </c>
      <c r="C4217" s="60">
        <v>43</v>
      </c>
      <c r="D4217" s="60" t="s">
        <v>17</v>
      </c>
      <c r="E4217" s="60" t="s">
        <v>12144</v>
      </c>
      <c r="F4217" s="60">
        <v>-7707</v>
      </c>
      <c r="G4217" s="60" t="s">
        <v>45</v>
      </c>
      <c r="H4217" s="60" t="s">
        <v>144</v>
      </c>
      <c r="I4217" s="60">
        <v>61831.05</v>
      </c>
      <c r="J4217" s="60" t="s">
        <v>12145</v>
      </c>
      <c r="K4217" s="60" t="s">
        <v>40</v>
      </c>
      <c r="L4217" s="60" t="s">
        <v>73</v>
      </c>
      <c r="M4217" s="60">
        <v>1.05</v>
      </c>
      <c r="N4217" s="60" t="s">
        <v>57</v>
      </c>
      <c r="O4217" s="60">
        <v>37</v>
      </c>
    </row>
    <row r="4218" spans="1:15" x14ac:dyDescent="0.2">
      <c r="A4218" s="60" t="s">
        <v>12146</v>
      </c>
      <c r="B4218" s="60" t="s">
        <v>12147</v>
      </c>
      <c r="C4218" s="60">
        <v>63</v>
      </c>
      <c r="D4218" s="60" t="s">
        <v>50</v>
      </c>
      <c r="E4218" s="60" t="s">
        <v>12148</v>
      </c>
      <c r="F4218" s="60">
        <v>-6846</v>
      </c>
      <c r="G4218" s="60" t="s">
        <v>78</v>
      </c>
      <c r="H4218" s="60" t="s">
        <v>30</v>
      </c>
      <c r="I4218" s="60">
        <v>85229.68</v>
      </c>
      <c r="J4218" s="60" t="s">
        <v>4872</v>
      </c>
      <c r="K4218" s="60" t="s">
        <v>118</v>
      </c>
      <c r="L4218" s="60" t="s">
        <v>23</v>
      </c>
      <c r="M4218" s="60">
        <v>3.83</v>
      </c>
      <c r="N4218" s="60" t="s">
        <v>24</v>
      </c>
      <c r="O4218" s="60">
        <v>27</v>
      </c>
    </row>
    <row r="4219" spans="1:15" x14ac:dyDescent="0.2">
      <c r="A4219" s="60" t="s">
        <v>12149</v>
      </c>
      <c r="B4219" s="60" t="s">
        <v>3336</v>
      </c>
      <c r="C4219" s="60">
        <v>29</v>
      </c>
      <c r="D4219" s="60" t="s">
        <v>17</v>
      </c>
      <c r="E4219" s="60" t="s">
        <v>12150</v>
      </c>
      <c r="F4219" s="60">
        <v>-10764</v>
      </c>
      <c r="G4219" s="60" t="s">
        <v>85</v>
      </c>
      <c r="H4219" s="60" t="s">
        <v>194</v>
      </c>
      <c r="I4219" s="60">
        <v>45533.919999999998</v>
      </c>
      <c r="J4219" s="60" t="s">
        <v>80</v>
      </c>
      <c r="K4219" s="60" t="s">
        <v>47</v>
      </c>
      <c r="L4219" s="60" t="s">
        <v>73</v>
      </c>
      <c r="M4219" s="60">
        <v>4.5</v>
      </c>
      <c r="N4219" s="60" t="s">
        <v>41</v>
      </c>
      <c r="O4219" s="60">
        <v>29</v>
      </c>
    </row>
    <row r="4220" spans="1:15" x14ac:dyDescent="0.2">
      <c r="A4220" s="60" t="s">
        <v>12151</v>
      </c>
      <c r="B4220" s="60" t="s">
        <v>10070</v>
      </c>
      <c r="C4220" s="60">
        <v>33</v>
      </c>
      <c r="D4220" s="60" t="s">
        <v>50</v>
      </c>
      <c r="E4220" s="60" t="s">
        <v>12152</v>
      </c>
      <c r="F4220" s="60">
        <v>-5617</v>
      </c>
      <c r="G4220" s="60" t="s">
        <v>52</v>
      </c>
      <c r="H4220" s="60" t="s">
        <v>53</v>
      </c>
      <c r="I4220" s="60">
        <v>35830.06</v>
      </c>
      <c r="J4220" s="60" t="s">
        <v>11533</v>
      </c>
      <c r="K4220" s="60" t="s">
        <v>136</v>
      </c>
      <c r="L4220" s="60" t="s">
        <v>73</v>
      </c>
      <c r="M4220" s="60">
        <v>3.96</v>
      </c>
      <c r="N4220" s="60" t="s">
        <v>41</v>
      </c>
      <c r="O4220" s="60">
        <v>0</v>
      </c>
    </row>
    <row r="4221" spans="1:15" x14ac:dyDescent="0.2">
      <c r="A4221" s="60" t="s">
        <v>12153</v>
      </c>
      <c r="B4221" s="60" t="s">
        <v>12154</v>
      </c>
      <c r="C4221" s="60">
        <v>34</v>
      </c>
      <c r="D4221" s="60" t="s">
        <v>17</v>
      </c>
      <c r="E4221" s="60" t="s">
        <v>12155</v>
      </c>
      <c r="F4221" s="60">
        <v>-6288</v>
      </c>
      <c r="G4221" s="60" t="s">
        <v>99</v>
      </c>
      <c r="H4221" s="60" t="s">
        <v>194</v>
      </c>
      <c r="I4221" s="60">
        <v>125407.77</v>
      </c>
      <c r="J4221" s="60" t="s">
        <v>12156</v>
      </c>
      <c r="K4221" s="60" t="s">
        <v>136</v>
      </c>
      <c r="L4221" s="60" t="s">
        <v>73</v>
      </c>
      <c r="M4221" s="60">
        <v>4.62</v>
      </c>
      <c r="N4221" s="60" t="s">
        <v>57</v>
      </c>
      <c r="O4221" s="60">
        <v>32</v>
      </c>
    </row>
    <row r="4222" spans="1:15" x14ac:dyDescent="0.2">
      <c r="A4222" s="60" t="s">
        <v>12157</v>
      </c>
      <c r="B4222" s="60" t="s">
        <v>2066</v>
      </c>
      <c r="C4222" s="60">
        <v>46</v>
      </c>
      <c r="D4222" s="60" t="s">
        <v>17</v>
      </c>
      <c r="E4222" s="60" t="s">
        <v>12158</v>
      </c>
      <c r="F4222" s="60">
        <v>-5508</v>
      </c>
      <c r="G4222" s="60" t="s">
        <v>99</v>
      </c>
      <c r="H4222" s="60" t="s">
        <v>79</v>
      </c>
      <c r="I4222" s="60">
        <v>166446.41</v>
      </c>
      <c r="J4222" s="60" t="s">
        <v>7404</v>
      </c>
      <c r="K4222" s="60" t="s">
        <v>136</v>
      </c>
      <c r="L4222" s="60" t="s">
        <v>73</v>
      </c>
      <c r="M4222" s="60">
        <v>3.52</v>
      </c>
      <c r="N4222" s="60" t="s">
        <v>74</v>
      </c>
      <c r="O4222" s="60">
        <v>9</v>
      </c>
    </row>
    <row r="4223" spans="1:15" x14ac:dyDescent="0.2">
      <c r="A4223" s="60" t="s">
        <v>12159</v>
      </c>
      <c r="B4223" s="60" t="s">
        <v>26</v>
      </c>
      <c r="C4223" s="60">
        <v>36</v>
      </c>
      <c r="D4223" s="60" t="s">
        <v>27</v>
      </c>
      <c r="E4223" s="60" t="s">
        <v>12160</v>
      </c>
      <c r="F4223" s="60">
        <v>-2086</v>
      </c>
      <c r="G4223" s="60" t="s">
        <v>99</v>
      </c>
      <c r="H4223" s="60" t="s">
        <v>38</v>
      </c>
      <c r="I4223" s="60">
        <v>48167.28</v>
      </c>
      <c r="J4223" s="60" t="s">
        <v>352</v>
      </c>
      <c r="K4223" s="60" t="s">
        <v>81</v>
      </c>
      <c r="L4223" s="60" t="s">
        <v>23</v>
      </c>
      <c r="M4223" s="60">
        <v>2.97</v>
      </c>
      <c r="N4223" s="60" t="s">
        <v>33</v>
      </c>
      <c r="O4223" s="60">
        <v>36</v>
      </c>
    </row>
    <row r="4224" spans="1:15" x14ac:dyDescent="0.2">
      <c r="A4224" s="60" t="s">
        <v>12161</v>
      </c>
      <c r="B4224" s="60" t="s">
        <v>12162</v>
      </c>
      <c r="C4224" s="60">
        <v>49</v>
      </c>
      <c r="D4224" s="60" t="s">
        <v>27</v>
      </c>
      <c r="E4224" s="60" t="s">
        <v>12163</v>
      </c>
      <c r="F4224" s="60">
        <v>-6079</v>
      </c>
      <c r="G4224" s="60" t="s">
        <v>85</v>
      </c>
      <c r="H4224" s="60" t="s">
        <v>194</v>
      </c>
      <c r="I4224" s="60">
        <v>142225.20000000001</v>
      </c>
      <c r="J4224" s="60" t="s">
        <v>6790</v>
      </c>
      <c r="K4224" s="60" t="s">
        <v>47</v>
      </c>
      <c r="L4224" s="60" t="s">
        <v>23</v>
      </c>
      <c r="M4224" s="60">
        <v>2.33</v>
      </c>
      <c r="N4224" s="60" t="s">
        <v>33</v>
      </c>
      <c r="O4224" s="60">
        <v>16</v>
      </c>
    </row>
    <row r="4225" spans="1:15" x14ac:dyDescent="0.2">
      <c r="A4225" s="60" t="s">
        <v>12164</v>
      </c>
      <c r="B4225" s="60" t="s">
        <v>1889</v>
      </c>
      <c r="C4225" s="60">
        <v>52</v>
      </c>
      <c r="D4225" s="60" t="s">
        <v>50</v>
      </c>
      <c r="E4225" s="60" t="s">
        <v>12165</v>
      </c>
      <c r="F4225" s="60">
        <v>-10565</v>
      </c>
      <c r="G4225" s="60" t="s">
        <v>78</v>
      </c>
      <c r="H4225" s="60" t="s">
        <v>30</v>
      </c>
      <c r="I4225" s="60">
        <v>115417.64</v>
      </c>
      <c r="J4225" s="60" t="s">
        <v>5279</v>
      </c>
      <c r="K4225" s="60" t="s">
        <v>118</v>
      </c>
      <c r="L4225" s="60" t="s">
        <v>23</v>
      </c>
      <c r="M4225" s="60">
        <v>4.7</v>
      </c>
      <c r="N4225" s="60" t="s">
        <v>74</v>
      </c>
      <c r="O4225" s="60">
        <v>14</v>
      </c>
    </row>
    <row r="4226" spans="1:15" x14ac:dyDescent="0.2">
      <c r="A4226" s="60" t="s">
        <v>12166</v>
      </c>
      <c r="B4226" s="60" t="s">
        <v>4351</v>
      </c>
      <c r="C4226" s="60">
        <v>27</v>
      </c>
      <c r="D4226" s="60" t="s">
        <v>17</v>
      </c>
      <c r="E4226" s="60" t="s">
        <v>12167</v>
      </c>
      <c r="F4226" s="60">
        <v>-11297</v>
      </c>
      <c r="G4226" s="60" t="s">
        <v>45</v>
      </c>
      <c r="H4226" s="60" t="s">
        <v>79</v>
      </c>
      <c r="I4226" s="60">
        <v>67731.61</v>
      </c>
      <c r="J4226" s="60" t="s">
        <v>7265</v>
      </c>
      <c r="K4226" s="60" t="s">
        <v>55</v>
      </c>
      <c r="L4226" s="60" t="s">
        <v>56</v>
      </c>
      <c r="M4226" s="60">
        <v>1.49</v>
      </c>
      <c r="N4226" s="60" t="s">
        <v>41</v>
      </c>
      <c r="O4226" s="60">
        <v>14</v>
      </c>
    </row>
    <row r="4227" spans="1:15" x14ac:dyDescent="0.2">
      <c r="A4227" s="60" t="s">
        <v>12168</v>
      </c>
      <c r="B4227" s="60" t="s">
        <v>3861</v>
      </c>
      <c r="C4227" s="60">
        <v>40</v>
      </c>
      <c r="D4227" s="60" t="s">
        <v>27</v>
      </c>
      <c r="E4227" s="60" t="s">
        <v>12169</v>
      </c>
      <c r="F4227" s="60">
        <v>-10571</v>
      </c>
      <c r="G4227" s="60" t="s">
        <v>29</v>
      </c>
      <c r="H4227" s="60" t="s">
        <v>30</v>
      </c>
      <c r="I4227" s="60">
        <v>145332.51999999999</v>
      </c>
      <c r="J4227" s="60" t="s">
        <v>12170</v>
      </c>
      <c r="K4227" s="60" t="s">
        <v>118</v>
      </c>
      <c r="L4227" s="60" t="s">
        <v>56</v>
      </c>
      <c r="M4227" s="60">
        <v>1.71</v>
      </c>
      <c r="N4227" s="60" t="s">
        <v>24</v>
      </c>
      <c r="O4227" s="60">
        <v>10</v>
      </c>
    </row>
    <row r="4228" spans="1:15" x14ac:dyDescent="0.2">
      <c r="A4228" s="60" t="s">
        <v>12171</v>
      </c>
      <c r="B4228" s="60" t="s">
        <v>1244</v>
      </c>
      <c r="C4228" s="60">
        <v>36</v>
      </c>
      <c r="D4228" s="60" t="s">
        <v>27</v>
      </c>
      <c r="E4228" s="60" t="s">
        <v>12172</v>
      </c>
      <c r="F4228" s="60">
        <v>-2913</v>
      </c>
      <c r="G4228" s="60" t="s">
        <v>116</v>
      </c>
      <c r="H4228" s="60" t="s">
        <v>38</v>
      </c>
      <c r="I4228" s="60">
        <v>72929.95</v>
      </c>
      <c r="J4228" s="60" t="s">
        <v>8099</v>
      </c>
      <c r="K4228" s="60" t="s">
        <v>55</v>
      </c>
      <c r="L4228" s="60" t="s">
        <v>56</v>
      </c>
      <c r="M4228" s="60">
        <v>4.87</v>
      </c>
      <c r="N4228" s="60" t="s">
        <v>33</v>
      </c>
      <c r="O4228" s="60">
        <v>1</v>
      </c>
    </row>
    <row r="4229" spans="1:15" x14ac:dyDescent="0.2">
      <c r="A4229" s="60" t="s">
        <v>12173</v>
      </c>
      <c r="B4229" s="60" t="s">
        <v>4723</v>
      </c>
      <c r="C4229" s="60">
        <v>44</v>
      </c>
      <c r="D4229" s="60" t="s">
        <v>50</v>
      </c>
      <c r="E4229" s="60" t="s">
        <v>12174</v>
      </c>
      <c r="F4229" s="60">
        <v>-5219</v>
      </c>
      <c r="G4229" s="60" t="s">
        <v>116</v>
      </c>
      <c r="H4229" s="60" t="s">
        <v>173</v>
      </c>
      <c r="I4229" s="60">
        <v>116157.86</v>
      </c>
      <c r="J4229" s="60" t="s">
        <v>4698</v>
      </c>
      <c r="K4229" s="60" t="s">
        <v>55</v>
      </c>
      <c r="L4229" s="60" t="s">
        <v>32</v>
      </c>
      <c r="M4229" s="60">
        <v>3.88</v>
      </c>
      <c r="N4229" s="60" t="s">
        <v>24</v>
      </c>
      <c r="O4229" s="60">
        <v>7</v>
      </c>
    </row>
    <row r="4230" spans="1:15" x14ac:dyDescent="0.2">
      <c r="A4230" s="60" t="s">
        <v>12175</v>
      </c>
      <c r="B4230" s="60" t="s">
        <v>2855</v>
      </c>
      <c r="C4230" s="60">
        <v>28</v>
      </c>
      <c r="D4230" s="60" t="s">
        <v>17</v>
      </c>
      <c r="E4230" s="60" t="s">
        <v>12176</v>
      </c>
      <c r="F4230" s="60">
        <v>-11035</v>
      </c>
      <c r="G4230" s="60" t="s">
        <v>45</v>
      </c>
      <c r="H4230" s="60" t="s">
        <v>173</v>
      </c>
      <c r="I4230" s="60">
        <v>143210.92000000001</v>
      </c>
      <c r="J4230" s="60" t="s">
        <v>6279</v>
      </c>
      <c r="K4230" s="60" t="s">
        <v>136</v>
      </c>
      <c r="L4230" s="60" t="s">
        <v>73</v>
      </c>
      <c r="M4230" s="60">
        <v>1.94</v>
      </c>
      <c r="N4230" s="60" t="s">
        <v>57</v>
      </c>
      <c r="O4230" s="60">
        <v>33</v>
      </c>
    </row>
    <row r="4231" spans="1:15" x14ac:dyDescent="0.2">
      <c r="A4231" s="60" t="s">
        <v>12177</v>
      </c>
      <c r="B4231" s="60" t="s">
        <v>5834</v>
      </c>
      <c r="C4231" s="60">
        <v>52</v>
      </c>
      <c r="D4231" s="60" t="s">
        <v>27</v>
      </c>
      <c r="E4231" s="60" t="s">
        <v>12178</v>
      </c>
      <c r="F4231" s="60">
        <v>-7109</v>
      </c>
      <c r="G4231" s="60" t="s">
        <v>52</v>
      </c>
      <c r="H4231" s="60" t="s">
        <v>144</v>
      </c>
      <c r="I4231" s="60">
        <v>120012.23</v>
      </c>
      <c r="J4231" s="60" t="s">
        <v>5966</v>
      </c>
      <c r="K4231" s="60" t="s">
        <v>81</v>
      </c>
      <c r="L4231" s="60" t="s">
        <v>56</v>
      </c>
      <c r="M4231" s="60">
        <v>4.97</v>
      </c>
      <c r="N4231" s="60" t="s">
        <v>57</v>
      </c>
      <c r="O4231" s="60">
        <v>4</v>
      </c>
    </row>
    <row r="4232" spans="1:15" x14ac:dyDescent="0.2">
      <c r="A4232" s="60" t="s">
        <v>12179</v>
      </c>
      <c r="B4232" s="60" t="s">
        <v>1729</v>
      </c>
      <c r="C4232" s="60">
        <v>31</v>
      </c>
      <c r="D4232" s="60" t="s">
        <v>50</v>
      </c>
      <c r="E4232" s="60" t="s">
        <v>12180</v>
      </c>
      <c r="F4232" s="60">
        <v>-4208</v>
      </c>
      <c r="G4232" s="60" t="s">
        <v>19</v>
      </c>
      <c r="H4232" s="60" t="s">
        <v>194</v>
      </c>
      <c r="I4232" s="60">
        <v>175589.97</v>
      </c>
      <c r="J4232" s="60" t="s">
        <v>2755</v>
      </c>
      <c r="K4232" s="60" t="s">
        <v>47</v>
      </c>
      <c r="L4232" s="60" t="s">
        <v>32</v>
      </c>
      <c r="M4232" s="60">
        <v>2.4</v>
      </c>
      <c r="N4232" s="60" t="s">
        <v>41</v>
      </c>
      <c r="O4232" s="60">
        <v>12</v>
      </c>
    </row>
    <row r="4233" spans="1:15" x14ac:dyDescent="0.2">
      <c r="A4233" s="60" t="s">
        <v>12181</v>
      </c>
      <c r="B4233" s="60" t="s">
        <v>6376</v>
      </c>
      <c r="C4233" s="60">
        <v>52</v>
      </c>
      <c r="D4233" s="60" t="s">
        <v>27</v>
      </c>
      <c r="E4233" s="60" t="s">
        <v>12182</v>
      </c>
      <c r="F4233" s="60">
        <v>-7690</v>
      </c>
      <c r="G4233" s="60" t="s">
        <v>37</v>
      </c>
      <c r="H4233" s="60" t="s">
        <v>66</v>
      </c>
      <c r="I4233" s="60">
        <v>62692.62</v>
      </c>
      <c r="J4233" s="60" t="s">
        <v>4825</v>
      </c>
      <c r="K4233" s="60" t="s">
        <v>118</v>
      </c>
      <c r="L4233" s="60" t="s">
        <v>23</v>
      </c>
      <c r="M4233" s="60">
        <v>4.6100000000000003</v>
      </c>
      <c r="N4233" s="60" t="s">
        <v>74</v>
      </c>
      <c r="O4233" s="60">
        <v>22</v>
      </c>
    </row>
    <row r="4234" spans="1:15" x14ac:dyDescent="0.2">
      <c r="A4234" s="60" t="s">
        <v>12183</v>
      </c>
      <c r="B4234" s="60" t="s">
        <v>3617</v>
      </c>
      <c r="C4234" s="60">
        <v>64</v>
      </c>
      <c r="D4234" s="60" t="s">
        <v>27</v>
      </c>
      <c r="E4234" s="60" t="s">
        <v>12184</v>
      </c>
      <c r="F4234" s="60">
        <v>-9495</v>
      </c>
      <c r="G4234" s="60" t="s">
        <v>116</v>
      </c>
      <c r="H4234" s="60" t="s">
        <v>38</v>
      </c>
      <c r="I4234" s="60">
        <v>54577.31</v>
      </c>
      <c r="J4234" s="60" t="s">
        <v>2360</v>
      </c>
      <c r="K4234" s="60" t="s">
        <v>47</v>
      </c>
      <c r="L4234" s="60" t="s">
        <v>56</v>
      </c>
      <c r="M4234" s="60">
        <v>2.66</v>
      </c>
      <c r="N4234" s="60" t="s">
        <v>24</v>
      </c>
      <c r="O4234" s="60">
        <v>34</v>
      </c>
    </row>
    <row r="4235" spans="1:15" x14ac:dyDescent="0.2">
      <c r="A4235" s="60" t="s">
        <v>12185</v>
      </c>
      <c r="B4235" s="60" t="s">
        <v>7792</v>
      </c>
      <c r="C4235" s="60">
        <v>28</v>
      </c>
      <c r="D4235" s="60" t="s">
        <v>17</v>
      </c>
      <c r="E4235" s="60" t="s">
        <v>12186</v>
      </c>
      <c r="F4235" s="60">
        <v>-2015</v>
      </c>
      <c r="G4235" s="60" t="s">
        <v>85</v>
      </c>
      <c r="H4235" s="60" t="s">
        <v>53</v>
      </c>
      <c r="I4235" s="60">
        <v>146290.4</v>
      </c>
      <c r="J4235" s="60" t="s">
        <v>8312</v>
      </c>
      <c r="K4235" s="60" t="s">
        <v>81</v>
      </c>
      <c r="L4235" s="60" t="s">
        <v>73</v>
      </c>
      <c r="M4235" s="60">
        <v>3.63</v>
      </c>
      <c r="N4235" s="60" t="s">
        <v>33</v>
      </c>
      <c r="O4235" s="60">
        <v>23</v>
      </c>
    </row>
    <row r="4236" spans="1:15" x14ac:dyDescent="0.2">
      <c r="A4236" s="60" t="s">
        <v>12187</v>
      </c>
      <c r="B4236" s="60" t="s">
        <v>2687</v>
      </c>
      <c r="C4236" s="60">
        <v>59</v>
      </c>
      <c r="D4236" s="60" t="s">
        <v>17</v>
      </c>
      <c r="E4236" s="60" t="s">
        <v>12188</v>
      </c>
      <c r="F4236" s="60">
        <v>-8155</v>
      </c>
      <c r="G4236" s="60" t="s">
        <v>45</v>
      </c>
      <c r="H4236" s="60" t="s">
        <v>79</v>
      </c>
      <c r="I4236" s="60">
        <v>97267.31</v>
      </c>
      <c r="J4236" s="60" t="s">
        <v>964</v>
      </c>
      <c r="K4236" s="60" t="s">
        <v>47</v>
      </c>
      <c r="L4236" s="60" t="s">
        <v>56</v>
      </c>
      <c r="M4236" s="60">
        <v>4.33</v>
      </c>
      <c r="N4236" s="60" t="s">
        <v>24</v>
      </c>
      <c r="O4236" s="60">
        <v>26</v>
      </c>
    </row>
    <row r="4237" spans="1:15" x14ac:dyDescent="0.2">
      <c r="A4237" s="60" t="s">
        <v>12189</v>
      </c>
      <c r="B4237" s="60" t="s">
        <v>8225</v>
      </c>
      <c r="C4237" s="60">
        <v>34</v>
      </c>
      <c r="D4237" s="60" t="s">
        <v>50</v>
      </c>
      <c r="E4237" s="60" t="s">
        <v>12190</v>
      </c>
      <c r="F4237" s="60">
        <v>-3880</v>
      </c>
      <c r="G4237" s="60" t="s">
        <v>78</v>
      </c>
      <c r="H4237" s="60" t="s">
        <v>71</v>
      </c>
      <c r="I4237" s="60">
        <v>77342.080000000002</v>
      </c>
      <c r="J4237" s="60" t="s">
        <v>6975</v>
      </c>
      <c r="K4237" s="60" t="s">
        <v>22</v>
      </c>
      <c r="L4237" s="60" t="s">
        <v>56</v>
      </c>
      <c r="M4237" s="60">
        <v>1.24</v>
      </c>
      <c r="N4237" s="60" t="s">
        <v>74</v>
      </c>
      <c r="O4237" s="60">
        <v>38</v>
      </c>
    </row>
    <row r="4238" spans="1:15" x14ac:dyDescent="0.2">
      <c r="A4238" s="60" t="s">
        <v>12191</v>
      </c>
      <c r="B4238" s="60" t="s">
        <v>8731</v>
      </c>
      <c r="C4238" s="60">
        <v>35</v>
      </c>
      <c r="D4238" s="60" t="s">
        <v>27</v>
      </c>
      <c r="E4238" s="60" t="s">
        <v>12192</v>
      </c>
      <c r="F4238" s="60">
        <v>-11098</v>
      </c>
      <c r="G4238" s="60" t="s">
        <v>29</v>
      </c>
      <c r="H4238" s="60" t="s">
        <v>30</v>
      </c>
      <c r="I4238" s="60">
        <v>56634.81</v>
      </c>
      <c r="J4238" s="60" t="s">
        <v>5893</v>
      </c>
      <c r="K4238" s="60" t="s">
        <v>22</v>
      </c>
      <c r="L4238" s="60" t="s">
        <v>32</v>
      </c>
      <c r="M4238" s="60">
        <v>2.61</v>
      </c>
      <c r="N4238" s="60" t="s">
        <v>33</v>
      </c>
      <c r="O4238" s="60">
        <v>31</v>
      </c>
    </row>
    <row r="4239" spans="1:15" x14ac:dyDescent="0.2">
      <c r="A4239" s="60" t="s">
        <v>12193</v>
      </c>
      <c r="B4239" s="60" t="s">
        <v>11777</v>
      </c>
      <c r="C4239" s="60">
        <v>38</v>
      </c>
      <c r="D4239" s="60" t="s">
        <v>17</v>
      </c>
      <c r="E4239" s="60" t="s">
        <v>12194</v>
      </c>
      <c r="F4239" s="60">
        <v>-8604</v>
      </c>
      <c r="G4239" s="60" t="s">
        <v>29</v>
      </c>
      <c r="H4239" s="60" t="s">
        <v>79</v>
      </c>
      <c r="I4239" s="60">
        <v>68038.100000000006</v>
      </c>
      <c r="J4239" s="60" t="s">
        <v>996</v>
      </c>
      <c r="K4239" s="60" t="s">
        <v>136</v>
      </c>
      <c r="L4239" s="60" t="s">
        <v>56</v>
      </c>
      <c r="M4239" s="60">
        <v>1.06</v>
      </c>
      <c r="N4239" s="60" t="s">
        <v>24</v>
      </c>
      <c r="O4239" s="60">
        <v>19</v>
      </c>
    </row>
    <row r="4240" spans="1:15" x14ac:dyDescent="0.2">
      <c r="A4240" s="60" t="s">
        <v>12195</v>
      </c>
      <c r="B4240" s="60" t="s">
        <v>12196</v>
      </c>
      <c r="C4240" s="60">
        <v>54</v>
      </c>
      <c r="D4240" s="60" t="s">
        <v>17</v>
      </c>
      <c r="E4240" s="60" t="s">
        <v>12197</v>
      </c>
      <c r="F4240" s="60">
        <v>-2445</v>
      </c>
      <c r="G4240" s="60" t="s">
        <v>52</v>
      </c>
      <c r="H4240" s="60" t="s">
        <v>30</v>
      </c>
      <c r="I4240" s="60">
        <v>145885.04999999999</v>
      </c>
      <c r="J4240" s="60" t="s">
        <v>12198</v>
      </c>
      <c r="K4240" s="60" t="s">
        <v>127</v>
      </c>
      <c r="L4240" s="60" t="s">
        <v>32</v>
      </c>
      <c r="M4240" s="60">
        <v>2.0699999999999998</v>
      </c>
      <c r="N4240" s="60" t="s">
        <v>57</v>
      </c>
      <c r="O4240" s="60">
        <v>25</v>
      </c>
    </row>
    <row r="4241" spans="1:15" x14ac:dyDescent="0.2">
      <c r="A4241" s="60" t="s">
        <v>12199</v>
      </c>
      <c r="B4241" s="60" t="s">
        <v>7082</v>
      </c>
      <c r="C4241" s="60">
        <v>60</v>
      </c>
      <c r="D4241" s="60" t="s">
        <v>27</v>
      </c>
      <c r="E4241" s="60" t="s">
        <v>12200</v>
      </c>
      <c r="F4241" s="60">
        <v>-7662</v>
      </c>
      <c r="G4241" s="60" t="s">
        <v>29</v>
      </c>
      <c r="H4241" s="60" t="s">
        <v>53</v>
      </c>
      <c r="I4241" s="60">
        <v>151044.98000000001</v>
      </c>
      <c r="J4241" s="60" t="s">
        <v>11422</v>
      </c>
      <c r="K4241" s="60" t="s">
        <v>62</v>
      </c>
      <c r="L4241" s="60" t="s">
        <v>73</v>
      </c>
      <c r="M4241" s="60">
        <v>1.6</v>
      </c>
      <c r="N4241" s="60" t="s">
        <v>41</v>
      </c>
      <c r="O4241" s="60">
        <v>8</v>
      </c>
    </row>
    <row r="4242" spans="1:15" x14ac:dyDescent="0.2">
      <c r="A4242" s="60" t="s">
        <v>12201</v>
      </c>
      <c r="B4242" s="60" t="s">
        <v>401</v>
      </c>
      <c r="C4242" s="60">
        <v>27</v>
      </c>
      <c r="D4242" s="60" t="s">
        <v>17</v>
      </c>
      <c r="E4242" s="60" t="s">
        <v>12202</v>
      </c>
      <c r="F4242" s="60">
        <v>-5351</v>
      </c>
      <c r="G4242" s="60" t="s">
        <v>29</v>
      </c>
      <c r="H4242" s="60" t="s">
        <v>79</v>
      </c>
      <c r="I4242" s="60">
        <v>43919.31</v>
      </c>
      <c r="J4242" s="60" t="s">
        <v>4116</v>
      </c>
      <c r="K4242" s="60" t="s">
        <v>104</v>
      </c>
      <c r="L4242" s="60" t="s">
        <v>23</v>
      </c>
      <c r="M4242" s="60">
        <v>3.33</v>
      </c>
      <c r="N4242" s="60" t="s">
        <v>41</v>
      </c>
      <c r="O4242" s="60">
        <v>24</v>
      </c>
    </row>
    <row r="4243" spans="1:15" x14ac:dyDescent="0.2">
      <c r="A4243" s="60" t="s">
        <v>12203</v>
      </c>
      <c r="B4243" s="60" t="s">
        <v>657</v>
      </c>
      <c r="C4243" s="60">
        <v>33</v>
      </c>
      <c r="D4243" s="60" t="s">
        <v>27</v>
      </c>
      <c r="E4243" s="60" t="s">
        <v>12204</v>
      </c>
      <c r="F4243" s="60">
        <v>-10268</v>
      </c>
      <c r="G4243" s="60" t="s">
        <v>94</v>
      </c>
      <c r="H4243" s="60" t="s">
        <v>173</v>
      </c>
      <c r="I4243" s="60">
        <v>120508.11</v>
      </c>
      <c r="J4243" s="60" t="s">
        <v>7862</v>
      </c>
      <c r="K4243" s="60" t="s">
        <v>136</v>
      </c>
      <c r="L4243" s="60" t="s">
        <v>73</v>
      </c>
      <c r="M4243" s="60">
        <v>2.06</v>
      </c>
      <c r="N4243" s="60" t="s">
        <v>41</v>
      </c>
      <c r="O4243" s="60">
        <v>11</v>
      </c>
    </row>
    <row r="4244" spans="1:15" x14ac:dyDescent="0.2">
      <c r="A4244" s="60" t="s">
        <v>12205</v>
      </c>
      <c r="B4244" s="60" t="s">
        <v>12206</v>
      </c>
      <c r="C4244" s="60">
        <v>39</v>
      </c>
      <c r="D4244" s="60" t="s">
        <v>50</v>
      </c>
      <c r="E4244" s="60" t="s">
        <v>12207</v>
      </c>
      <c r="F4244" s="60">
        <v>-8326</v>
      </c>
      <c r="G4244" s="60" t="s">
        <v>52</v>
      </c>
      <c r="H4244" s="60" t="s">
        <v>79</v>
      </c>
      <c r="I4244" s="60">
        <v>121739.72</v>
      </c>
      <c r="J4244" s="60" t="s">
        <v>4842</v>
      </c>
      <c r="K4244" s="60" t="s">
        <v>104</v>
      </c>
      <c r="L4244" s="60" t="s">
        <v>32</v>
      </c>
      <c r="M4244" s="60">
        <v>2.84</v>
      </c>
      <c r="N4244" s="60" t="s">
        <v>24</v>
      </c>
      <c r="O4244" s="60">
        <v>17</v>
      </c>
    </row>
    <row r="4245" spans="1:15" x14ac:dyDescent="0.2">
      <c r="A4245" s="60" t="s">
        <v>12208</v>
      </c>
      <c r="B4245" s="60" t="s">
        <v>12209</v>
      </c>
      <c r="C4245" s="60">
        <v>48</v>
      </c>
      <c r="D4245" s="60" t="s">
        <v>17</v>
      </c>
      <c r="E4245" s="60" t="s">
        <v>12210</v>
      </c>
      <c r="F4245" s="60">
        <v>-6097</v>
      </c>
      <c r="G4245" s="60" t="s">
        <v>45</v>
      </c>
      <c r="H4245" s="60" t="s">
        <v>144</v>
      </c>
      <c r="I4245" s="60">
        <v>178183.37</v>
      </c>
      <c r="J4245" s="60" t="s">
        <v>1059</v>
      </c>
      <c r="K4245" s="60" t="s">
        <v>118</v>
      </c>
      <c r="L4245" s="60" t="s">
        <v>32</v>
      </c>
      <c r="M4245" s="60">
        <v>1.83</v>
      </c>
      <c r="N4245" s="60" t="s">
        <v>24</v>
      </c>
      <c r="O4245" s="60">
        <v>40</v>
      </c>
    </row>
    <row r="4246" spans="1:15" x14ac:dyDescent="0.2">
      <c r="A4246" s="60" t="s">
        <v>12211</v>
      </c>
      <c r="B4246" s="60" t="s">
        <v>12212</v>
      </c>
      <c r="C4246" s="60">
        <v>57</v>
      </c>
      <c r="D4246" s="60" t="s">
        <v>17</v>
      </c>
      <c r="E4246" s="60" t="s">
        <v>12213</v>
      </c>
      <c r="F4246" s="60">
        <v>-10334</v>
      </c>
      <c r="G4246" s="60" t="s">
        <v>99</v>
      </c>
      <c r="H4246" s="60" t="s">
        <v>173</v>
      </c>
      <c r="I4246" s="60">
        <v>160243.99</v>
      </c>
      <c r="J4246" s="60" t="s">
        <v>760</v>
      </c>
      <c r="K4246" s="60" t="s">
        <v>127</v>
      </c>
      <c r="L4246" s="60" t="s">
        <v>32</v>
      </c>
      <c r="M4246" s="60">
        <v>1.3</v>
      </c>
      <c r="N4246" s="60" t="s">
        <v>57</v>
      </c>
      <c r="O4246" s="60">
        <v>29</v>
      </c>
    </row>
    <row r="4247" spans="1:15" x14ac:dyDescent="0.2">
      <c r="A4247" s="60" t="s">
        <v>12214</v>
      </c>
      <c r="B4247" s="60" t="s">
        <v>2259</v>
      </c>
      <c r="C4247" s="60">
        <v>28</v>
      </c>
      <c r="D4247" s="60" t="s">
        <v>17</v>
      </c>
      <c r="E4247" s="60" t="s">
        <v>12215</v>
      </c>
      <c r="F4247" s="60">
        <v>-10453</v>
      </c>
      <c r="G4247" s="60" t="s">
        <v>94</v>
      </c>
      <c r="H4247" s="60" t="s">
        <v>79</v>
      </c>
      <c r="I4247" s="60">
        <v>66882.070000000007</v>
      </c>
      <c r="J4247" s="60" t="s">
        <v>7033</v>
      </c>
      <c r="K4247" s="60" t="s">
        <v>136</v>
      </c>
      <c r="L4247" s="60" t="s">
        <v>23</v>
      </c>
      <c r="M4247" s="60">
        <v>2.41</v>
      </c>
      <c r="N4247" s="60" t="s">
        <v>57</v>
      </c>
      <c r="O4247" s="60">
        <v>29</v>
      </c>
    </row>
    <row r="4248" spans="1:15" x14ac:dyDescent="0.2">
      <c r="A4248" s="60" t="s">
        <v>12216</v>
      </c>
      <c r="B4248" s="60" t="s">
        <v>10566</v>
      </c>
      <c r="C4248" s="60">
        <v>41</v>
      </c>
      <c r="D4248" s="60" t="s">
        <v>50</v>
      </c>
      <c r="E4248" s="60" t="s">
        <v>12217</v>
      </c>
      <c r="F4248" s="60">
        <v>-2506</v>
      </c>
      <c r="G4248" s="60" t="s">
        <v>45</v>
      </c>
      <c r="H4248" s="60" t="s">
        <v>38</v>
      </c>
      <c r="I4248" s="60">
        <v>77653.240000000005</v>
      </c>
      <c r="J4248" s="60" t="s">
        <v>1452</v>
      </c>
      <c r="K4248" s="60" t="s">
        <v>81</v>
      </c>
      <c r="L4248" s="60" t="s">
        <v>56</v>
      </c>
      <c r="M4248" s="60">
        <v>4.03</v>
      </c>
      <c r="N4248" s="60" t="s">
        <v>57</v>
      </c>
      <c r="O4248" s="60">
        <v>10</v>
      </c>
    </row>
    <row r="4249" spans="1:15" x14ac:dyDescent="0.2">
      <c r="A4249" s="60" t="s">
        <v>12218</v>
      </c>
      <c r="B4249" s="60" t="s">
        <v>4255</v>
      </c>
      <c r="C4249" s="60">
        <v>63</v>
      </c>
      <c r="D4249" s="60" t="s">
        <v>50</v>
      </c>
      <c r="E4249" s="60" t="s">
        <v>12219</v>
      </c>
      <c r="F4249" s="60">
        <v>-8540</v>
      </c>
      <c r="G4249" s="60" t="s">
        <v>78</v>
      </c>
      <c r="H4249" s="60" t="s">
        <v>38</v>
      </c>
      <c r="I4249" s="60">
        <v>172035.77</v>
      </c>
      <c r="J4249" s="60" t="s">
        <v>12220</v>
      </c>
      <c r="K4249" s="60" t="s">
        <v>40</v>
      </c>
      <c r="L4249" s="60" t="s">
        <v>32</v>
      </c>
      <c r="M4249" s="60">
        <v>3.28</v>
      </c>
      <c r="N4249" s="60" t="s">
        <v>57</v>
      </c>
      <c r="O4249" s="60">
        <v>24</v>
      </c>
    </row>
    <row r="4250" spans="1:15" x14ac:dyDescent="0.2">
      <c r="A4250" s="60" t="s">
        <v>12221</v>
      </c>
      <c r="B4250" s="60" t="s">
        <v>4944</v>
      </c>
      <c r="C4250" s="60">
        <v>49</v>
      </c>
      <c r="D4250" s="60" t="s">
        <v>17</v>
      </c>
      <c r="E4250" s="60" t="s">
        <v>12222</v>
      </c>
      <c r="F4250" s="60">
        <v>-9270</v>
      </c>
      <c r="G4250" s="60" t="s">
        <v>99</v>
      </c>
      <c r="H4250" s="60" t="s">
        <v>38</v>
      </c>
      <c r="I4250" s="60">
        <v>89398.87</v>
      </c>
      <c r="J4250" s="60" t="s">
        <v>4551</v>
      </c>
      <c r="K4250" s="60" t="s">
        <v>62</v>
      </c>
      <c r="L4250" s="60" t="s">
        <v>32</v>
      </c>
      <c r="M4250" s="60">
        <v>2.9</v>
      </c>
      <c r="N4250" s="60" t="s">
        <v>41</v>
      </c>
      <c r="O4250" s="60">
        <v>0</v>
      </c>
    </row>
    <row r="4251" spans="1:15" x14ac:dyDescent="0.2">
      <c r="A4251" s="60" t="s">
        <v>12223</v>
      </c>
      <c r="B4251" s="60" t="s">
        <v>3636</v>
      </c>
      <c r="C4251" s="60">
        <v>45</v>
      </c>
      <c r="D4251" s="60" t="s">
        <v>50</v>
      </c>
      <c r="E4251" s="60" t="s">
        <v>12224</v>
      </c>
      <c r="F4251" s="60">
        <v>-6087</v>
      </c>
      <c r="G4251" s="60" t="s">
        <v>19</v>
      </c>
      <c r="H4251" s="60" t="s">
        <v>30</v>
      </c>
      <c r="I4251" s="60">
        <v>173251.46</v>
      </c>
      <c r="J4251" s="60" t="s">
        <v>1411</v>
      </c>
      <c r="K4251" s="60" t="s">
        <v>118</v>
      </c>
      <c r="L4251" s="60" t="s">
        <v>23</v>
      </c>
      <c r="M4251" s="60">
        <v>1.39</v>
      </c>
      <c r="N4251" s="60" t="s">
        <v>41</v>
      </c>
      <c r="O4251" s="60">
        <v>20</v>
      </c>
    </row>
    <row r="4252" spans="1:15" x14ac:dyDescent="0.2">
      <c r="A4252" s="60" t="s">
        <v>12225</v>
      </c>
      <c r="B4252" s="60" t="s">
        <v>3134</v>
      </c>
      <c r="C4252" s="60">
        <v>63</v>
      </c>
      <c r="D4252" s="60" t="s">
        <v>27</v>
      </c>
      <c r="E4252" s="60" t="s">
        <v>12226</v>
      </c>
      <c r="F4252" s="60">
        <v>-2632</v>
      </c>
      <c r="G4252" s="60" t="s">
        <v>94</v>
      </c>
      <c r="H4252" s="60" t="s">
        <v>79</v>
      </c>
      <c r="I4252" s="60">
        <v>158612.92000000001</v>
      </c>
      <c r="J4252" s="60" t="s">
        <v>11937</v>
      </c>
      <c r="K4252" s="60" t="s">
        <v>118</v>
      </c>
      <c r="L4252" s="60" t="s">
        <v>56</v>
      </c>
      <c r="M4252" s="60">
        <v>1.49</v>
      </c>
      <c r="N4252" s="60" t="s">
        <v>57</v>
      </c>
      <c r="O4252" s="60">
        <v>11</v>
      </c>
    </row>
    <row r="4253" spans="1:15" x14ac:dyDescent="0.2">
      <c r="A4253" s="60" t="s">
        <v>12227</v>
      </c>
      <c r="B4253" s="60" t="s">
        <v>1348</v>
      </c>
      <c r="C4253" s="60">
        <v>26</v>
      </c>
      <c r="D4253" s="60" t="s">
        <v>50</v>
      </c>
      <c r="E4253" s="60" t="s">
        <v>12228</v>
      </c>
      <c r="F4253" s="60">
        <v>-4410</v>
      </c>
      <c r="G4253" s="60" t="s">
        <v>85</v>
      </c>
      <c r="H4253" s="60" t="s">
        <v>144</v>
      </c>
      <c r="I4253" s="60">
        <v>54010.07</v>
      </c>
      <c r="J4253" s="60" t="s">
        <v>12145</v>
      </c>
      <c r="K4253" s="60" t="s">
        <v>22</v>
      </c>
      <c r="L4253" s="60" t="s">
        <v>32</v>
      </c>
      <c r="M4253" s="60">
        <v>1.68</v>
      </c>
      <c r="N4253" s="60" t="s">
        <v>24</v>
      </c>
      <c r="O4253" s="60">
        <v>19</v>
      </c>
    </row>
    <row r="4254" spans="1:15" x14ac:dyDescent="0.2">
      <c r="A4254" s="60" t="s">
        <v>12229</v>
      </c>
      <c r="B4254" s="60" t="s">
        <v>5821</v>
      </c>
      <c r="C4254" s="60">
        <v>49</v>
      </c>
      <c r="D4254" s="60" t="s">
        <v>27</v>
      </c>
      <c r="E4254" s="60" t="s">
        <v>12230</v>
      </c>
      <c r="F4254" s="60">
        <v>-3570</v>
      </c>
      <c r="G4254" s="60" t="s">
        <v>94</v>
      </c>
      <c r="H4254" s="60" t="s">
        <v>173</v>
      </c>
      <c r="I4254" s="60">
        <v>116420.91</v>
      </c>
      <c r="J4254" s="60" t="s">
        <v>2634</v>
      </c>
      <c r="K4254" s="60" t="s">
        <v>104</v>
      </c>
      <c r="L4254" s="60" t="s">
        <v>32</v>
      </c>
      <c r="M4254" s="60">
        <v>4.4000000000000004</v>
      </c>
      <c r="N4254" s="60" t="s">
        <v>33</v>
      </c>
      <c r="O4254" s="60">
        <v>31</v>
      </c>
    </row>
    <row r="4255" spans="1:15" x14ac:dyDescent="0.2">
      <c r="A4255" s="60" t="s">
        <v>12231</v>
      </c>
      <c r="B4255" s="60" t="s">
        <v>9510</v>
      </c>
      <c r="C4255" s="60">
        <v>35</v>
      </c>
      <c r="D4255" s="60" t="s">
        <v>17</v>
      </c>
      <c r="E4255" s="60" t="s">
        <v>12232</v>
      </c>
      <c r="F4255" s="60">
        <v>-4581</v>
      </c>
      <c r="G4255" s="60" t="s">
        <v>99</v>
      </c>
      <c r="H4255" s="60" t="s">
        <v>20</v>
      </c>
      <c r="I4255" s="60">
        <v>73434.710000000006</v>
      </c>
      <c r="J4255" s="60" t="s">
        <v>11641</v>
      </c>
      <c r="K4255" s="60" t="s">
        <v>127</v>
      </c>
      <c r="L4255" s="60" t="s">
        <v>23</v>
      </c>
      <c r="M4255" s="60">
        <v>1.75</v>
      </c>
      <c r="N4255" s="60" t="s">
        <v>41</v>
      </c>
      <c r="O4255" s="60">
        <v>38</v>
      </c>
    </row>
    <row r="4256" spans="1:15" x14ac:dyDescent="0.2">
      <c r="A4256" s="60" t="s">
        <v>12233</v>
      </c>
      <c r="B4256" s="60" t="s">
        <v>4309</v>
      </c>
      <c r="C4256" s="60">
        <v>47</v>
      </c>
      <c r="D4256" s="60" t="s">
        <v>50</v>
      </c>
      <c r="E4256" s="60" t="s">
        <v>12234</v>
      </c>
      <c r="F4256" s="60">
        <v>-9580</v>
      </c>
      <c r="G4256" s="60" t="s">
        <v>94</v>
      </c>
      <c r="H4256" s="60" t="s">
        <v>194</v>
      </c>
      <c r="I4256" s="60">
        <v>59284.92</v>
      </c>
      <c r="J4256" s="60" t="s">
        <v>953</v>
      </c>
      <c r="K4256" s="60" t="s">
        <v>62</v>
      </c>
      <c r="L4256" s="60" t="s">
        <v>73</v>
      </c>
      <c r="M4256" s="60">
        <v>4.8</v>
      </c>
      <c r="N4256" s="60" t="s">
        <v>41</v>
      </c>
      <c r="O4256" s="60">
        <v>1</v>
      </c>
    </row>
    <row r="4257" spans="1:15" x14ac:dyDescent="0.2">
      <c r="A4257" s="60" t="s">
        <v>12235</v>
      </c>
      <c r="B4257" s="60" t="s">
        <v>10570</v>
      </c>
      <c r="C4257" s="60">
        <v>41</v>
      </c>
      <c r="D4257" s="60" t="s">
        <v>50</v>
      </c>
      <c r="E4257" s="60" t="s">
        <v>12236</v>
      </c>
      <c r="F4257" s="60">
        <v>-4303</v>
      </c>
      <c r="G4257" s="60" t="s">
        <v>29</v>
      </c>
      <c r="H4257" s="60" t="s">
        <v>194</v>
      </c>
      <c r="I4257" s="60">
        <v>157973.32999999999</v>
      </c>
      <c r="J4257" s="60" t="s">
        <v>1403</v>
      </c>
      <c r="K4257" s="60" t="s">
        <v>62</v>
      </c>
      <c r="L4257" s="60" t="s">
        <v>32</v>
      </c>
      <c r="M4257" s="60">
        <v>3.35</v>
      </c>
      <c r="N4257" s="60" t="s">
        <v>41</v>
      </c>
      <c r="O4257" s="60">
        <v>29</v>
      </c>
    </row>
    <row r="4258" spans="1:15" x14ac:dyDescent="0.2">
      <c r="A4258" s="60" t="s">
        <v>12237</v>
      </c>
      <c r="B4258" s="60" t="s">
        <v>11179</v>
      </c>
      <c r="C4258" s="60">
        <v>38</v>
      </c>
      <c r="D4258" s="60" t="s">
        <v>50</v>
      </c>
      <c r="E4258" s="60" t="s">
        <v>12238</v>
      </c>
      <c r="F4258" s="60">
        <v>-3703</v>
      </c>
      <c r="G4258" s="60" t="s">
        <v>29</v>
      </c>
      <c r="H4258" s="60" t="s">
        <v>66</v>
      </c>
      <c r="I4258" s="60">
        <v>113390.49</v>
      </c>
      <c r="J4258" s="60" t="s">
        <v>7614</v>
      </c>
      <c r="K4258" s="60" t="s">
        <v>47</v>
      </c>
      <c r="L4258" s="60" t="s">
        <v>23</v>
      </c>
      <c r="M4258" s="60">
        <v>3.9</v>
      </c>
      <c r="N4258" s="60" t="s">
        <v>74</v>
      </c>
      <c r="O4258" s="60">
        <v>1</v>
      </c>
    </row>
    <row r="4259" spans="1:15" x14ac:dyDescent="0.2">
      <c r="A4259" s="60" t="s">
        <v>12239</v>
      </c>
      <c r="B4259" s="60" t="s">
        <v>12240</v>
      </c>
      <c r="C4259" s="60">
        <v>58</v>
      </c>
      <c r="D4259" s="60" t="s">
        <v>50</v>
      </c>
      <c r="E4259" s="60" t="s">
        <v>12241</v>
      </c>
      <c r="F4259" s="60">
        <v>-2863</v>
      </c>
      <c r="G4259" s="60" t="s">
        <v>45</v>
      </c>
      <c r="H4259" s="60" t="s">
        <v>53</v>
      </c>
      <c r="I4259" s="60">
        <v>58222.11</v>
      </c>
      <c r="J4259" s="60" t="s">
        <v>3619</v>
      </c>
      <c r="K4259" s="60" t="s">
        <v>47</v>
      </c>
      <c r="L4259" s="60" t="s">
        <v>56</v>
      </c>
      <c r="M4259" s="60">
        <v>2.23</v>
      </c>
      <c r="N4259" s="60" t="s">
        <v>24</v>
      </c>
      <c r="O4259" s="60">
        <v>13</v>
      </c>
    </row>
    <row r="4260" spans="1:15" x14ac:dyDescent="0.2">
      <c r="A4260" s="60" t="s">
        <v>12242</v>
      </c>
      <c r="B4260" s="60" t="s">
        <v>6083</v>
      </c>
      <c r="C4260" s="60">
        <v>30</v>
      </c>
      <c r="D4260" s="60" t="s">
        <v>27</v>
      </c>
      <c r="E4260" s="60" t="s">
        <v>6774</v>
      </c>
      <c r="F4260" s="60">
        <v>-4121</v>
      </c>
      <c r="G4260" s="60" t="s">
        <v>45</v>
      </c>
      <c r="H4260" s="60" t="s">
        <v>38</v>
      </c>
      <c r="I4260" s="60">
        <v>80065.38</v>
      </c>
      <c r="J4260" s="60" t="s">
        <v>7859</v>
      </c>
      <c r="K4260" s="60" t="s">
        <v>81</v>
      </c>
      <c r="L4260" s="60" t="s">
        <v>73</v>
      </c>
      <c r="M4260" s="60">
        <v>3.62</v>
      </c>
      <c r="N4260" s="60" t="s">
        <v>41</v>
      </c>
      <c r="O4260" s="60">
        <v>11</v>
      </c>
    </row>
    <row r="4261" spans="1:15" x14ac:dyDescent="0.2">
      <c r="A4261" s="60" t="s">
        <v>12243</v>
      </c>
      <c r="B4261" s="60" t="s">
        <v>2569</v>
      </c>
      <c r="C4261" s="60">
        <v>28</v>
      </c>
      <c r="D4261" s="60" t="s">
        <v>27</v>
      </c>
      <c r="E4261" s="60" t="s">
        <v>12244</v>
      </c>
      <c r="F4261" s="60">
        <v>-7410</v>
      </c>
      <c r="G4261" s="60" t="s">
        <v>116</v>
      </c>
      <c r="H4261" s="60" t="s">
        <v>144</v>
      </c>
      <c r="I4261" s="60">
        <v>118668.25</v>
      </c>
      <c r="J4261" s="60" t="s">
        <v>7054</v>
      </c>
      <c r="K4261" s="60" t="s">
        <v>136</v>
      </c>
      <c r="L4261" s="60" t="s">
        <v>32</v>
      </c>
      <c r="M4261" s="60">
        <v>3.28</v>
      </c>
      <c r="N4261" s="60" t="s">
        <v>41</v>
      </c>
      <c r="O4261" s="60">
        <v>21</v>
      </c>
    </row>
    <row r="4262" spans="1:15" x14ac:dyDescent="0.2">
      <c r="A4262" s="60" t="s">
        <v>12245</v>
      </c>
      <c r="B4262" s="60" t="s">
        <v>12154</v>
      </c>
      <c r="C4262" s="60">
        <v>32</v>
      </c>
      <c r="D4262" s="60" t="s">
        <v>50</v>
      </c>
      <c r="E4262" s="60" t="s">
        <v>12246</v>
      </c>
      <c r="F4262" s="60">
        <v>-9003</v>
      </c>
      <c r="G4262" s="60" t="s">
        <v>29</v>
      </c>
      <c r="H4262" s="60" t="s">
        <v>173</v>
      </c>
      <c r="I4262" s="60">
        <v>95279.37</v>
      </c>
      <c r="J4262" s="60" t="s">
        <v>6536</v>
      </c>
      <c r="K4262" s="60" t="s">
        <v>118</v>
      </c>
      <c r="L4262" s="60" t="s">
        <v>32</v>
      </c>
      <c r="M4262" s="60">
        <v>2.69</v>
      </c>
      <c r="N4262" s="60" t="s">
        <v>57</v>
      </c>
      <c r="O4262" s="60">
        <v>20</v>
      </c>
    </row>
    <row r="4263" spans="1:15" x14ac:dyDescent="0.2">
      <c r="A4263" s="60" t="s">
        <v>12247</v>
      </c>
      <c r="B4263" s="60" t="s">
        <v>4485</v>
      </c>
      <c r="C4263" s="60">
        <v>63</v>
      </c>
      <c r="D4263" s="60" t="s">
        <v>27</v>
      </c>
      <c r="E4263" s="60" t="s">
        <v>12248</v>
      </c>
      <c r="F4263" s="60">
        <v>-9871</v>
      </c>
      <c r="G4263" s="60" t="s">
        <v>37</v>
      </c>
      <c r="H4263" s="60" t="s">
        <v>79</v>
      </c>
      <c r="I4263" s="60">
        <v>57128.26</v>
      </c>
      <c r="J4263" s="60" t="s">
        <v>2463</v>
      </c>
      <c r="K4263" s="60" t="s">
        <v>47</v>
      </c>
      <c r="L4263" s="60" t="s">
        <v>23</v>
      </c>
      <c r="M4263" s="60">
        <v>2.15</v>
      </c>
      <c r="N4263" s="60" t="s">
        <v>24</v>
      </c>
      <c r="O4263" s="60">
        <v>0</v>
      </c>
    </row>
    <row r="4264" spans="1:15" x14ac:dyDescent="0.2">
      <c r="A4264" s="60" t="s">
        <v>12249</v>
      </c>
      <c r="B4264" s="60" t="s">
        <v>7480</v>
      </c>
      <c r="C4264" s="60">
        <v>41</v>
      </c>
      <c r="D4264" s="60" t="s">
        <v>27</v>
      </c>
      <c r="E4264" s="60" t="s">
        <v>12250</v>
      </c>
      <c r="F4264" s="60">
        <v>-8332</v>
      </c>
      <c r="G4264" s="60" t="s">
        <v>85</v>
      </c>
      <c r="H4264" s="60" t="s">
        <v>38</v>
      </c>
      <c r="I4264" s="60">
        <v>125176.67</v>
      </c>
      <c r="J4264" s="60" t="s">
        <v>12251</v>
      </c>
      <c r="K4264" s="60" t="s">
        <v>22</v>
      </c>
      <c r="L4264" s="60" t="s">
        <v>23</v>
      </c>
      <c r="M4264" s="60">
        <v>2.66</v>
      </c>
      <c r="N4264" s="60" t="s">
        <v>57</v>
      </c>
      <c r="O4264" s="60">
        <v>35</v>
      </c>
    </row>
    <row r="4265" spans="1:15" x14ac:dyDescent="0.2">
      <c r="A4265" s="60" t="s">
        <v>12252</v>
      </c>
      <c r="B4265" s="60" t="s">
        <v>4118</v>
      </c>
      <c r="C4265" s="60">
        <v>58</v>
      </c>
      <c r="D4265" s="60" t="s">
        <v>27</v>
      </c>
      <c r="E4265" s="60" t="s">
        <v>12253</v>
      </c>
      <c r="F4265" s="60">
        <v>-2835</v>
      </c>
      <c r="G4265" s="60" t="s">
        <v>116</v>
      </c>
      <c r="H4265" s="60" t="s">
        <v>194</v>
      </c>
      <c r="I4265" s="60">
        <v>118881.67</v>
      </c>
      <c r="J4265" s="60" t="s">
        <v>3578</v>
      </c>
      <c r="K4265" s="60" t="s">
        <v>136</v>
      </c>
      <c r="L4265" s="60" t="s">
        <v>23</v>
      </c>
      <c r="M4265" s="60">
        <v>1.89</v>
      </c>
      <c r="N4265" s="60" t="s">
        <v>41</v>
      </c>
      <c r="O4265" s="60">
        <v>16</v>
      </c>
    </row>
    <row r="4266" spans="1:15" x14ac:dyDescent="0.2">
      <c r="A4266" s="60" t="s">
        <v>12254</v>
      </c>
      <c r="B4266" s="60" t="s">
        <v>11111</v>
      </c>
      <c r="C4266" s="60">
        <v>61</v>
      </c>
      <c r="D4266" s="60" t="s">
        <v>27</v>
      </c>
      <c r="E4266" s="60" t="s">
        <v>12255</v>
      </c>
      <c r="F4266" s="60">
        <v>-11218</v>
      </c>
      <c r="G4266" s="60" t="s">
        <v>94</v>
      </c>
      <c r="H4266" s="60" t="s">
        <v>20</v>
      </c>
      <c r="I4266" s="60">
        <v>80546.69</v>
      </c>
      <c r="J4266" s="60" t="s">
        <v>2706</v>
      </c>
      <c r="K4266" s="60" t="s">
        <v>47</v>
      </c>
      <c r="L4266" s="60" t="s">
        <v>23</v>
      </c>
      <c r="M4266" s="60">
        <v>1.57</v>
      </c>
      <c r="N4266" s="60" t="s">
        <v>41</v>
      </c>
      <c r="O4266" s="60">
        <v>30</v>
      </c>
    </row>
    <row r="4267" spans="1:15" x14ac:dyDescent="0.2">
      <c r="A4267" s="60" t="s">
        <v>12256</v>
      </c>
      <c r="B4267" s="60" t="s">
        <v>12257</v>
      </c>
      <c r="C4267" s="60">
        <v>43</v>
      </c>
      <c r="D4267" s="60" t="s">
        <v>27</v>
      </c>
      <c r="E4267" s="60" t="s">
        <v>12258</v>
      </c>
      <c r="F4267" s="60">
        <v>-10797</v>
      </c>
      <c r="G4267" s="60" t="s">
        <v>37</v>
      </c>
      <c r="H4267" s="60" t="s">
        <v>71</v>
      </c>
      <c r="I4267" s="60">
        <v>139243.94</v>
      </c>
      <c r="J4267" s="60" t="s">
        <v>9717</v>
      </c>
      <c r="K4267" s="60" t="s">
        <v>127</v>
      </c>
      <c r="L4267" s="60" t="s">
        <v>73</v>
      </c>
      <c r="M4267" s="60">
        <v>1.85</v>
      </c>
      <c r="N4267" s="60" t="s">
        <v>33</v>
      </c>
      <c r="O4267" s="60">
        <v>11</v>
      </c>
    </row>
    <row r="4268" spans="1:15" x14ac:dyDescent="0.2">
      <c r="A4268" s="60" t="s">
        <v>12259</v>
      </c>
      <c r="B4268" s="60" t="s">
        <v>2270</v>
      </c>
      <c r="C4268" s="60">
        <v>63</v>
      </c>
      <c r="D4268" s="60" t="s">
        <v>27</v>
      </c>
      <c r="E4268" s="60" t="s">
        <v>12260</v>
      </c>
      <c r="F4268" s="60">
        <v>-10220</v>
      </c>
      <c r="G4268" s="60" t="s">
        <v>94</v>
      </c>
      <c r="H4268" s="60" t="s">
        <v>30</v>
      </c>
      <c r="I4268" s="60">
        <v>68643.12</v>
      </c>
      <c r="J4268" s="60" t="s">
        <v>12261</v>
      </c>
      <c r="K4268" s="60" t="s">
        <v>22</v>
      </c>
      <c r="L4268" s="60" t="s">
        <v>23</v>
      </c>
      <c r="M4268" s="60">
        <v>2.0099999999999998</v>
      </c>
      <c r="N4268" s="60" t="s">
        <v>74</v>
      </c>
      <c r="O4268" s="60">
        <v>16</v>
      </c>
    </row>
    <row r="4269" spans="1:15" x14ac:dyDescent="0.2">
      <c r="A4269" s="60" t="s">
        <v>12262</v>
      </c>
      <c r="B4269" s="60" t="s">
        <v>3576</v>
      </c>
      <c r="C4269" s="60">
        <v>32</v>
      </c>
      <c r="D4269" s="60" t="s">
        <v>17</v>
      </c>
      <c r="E4269" s="60" t="s">
        <v>12263</v>
      </c>
      <c r="F4269" s="60">
        <v>-7590</v>
      </c>
      <c r="G4269" s="60" t="s">
        <v>116</v>
      </c>
      <c r="H4269" s="60" t="s">
        <v>71</v>
      </c>
      <c r="I4269" s="60">
        <v>148845.53</v>
      </c>
      <c r="J4269" s="60" t="s">
        <v>504</v>
      </c>
      <c r="K4269" s="60" t="s">
        <v>81</v>
      </c>
      <c r="L4269" s="60" t="s">
        <v>32</v>
      </c>
      <c r="M4269" s="60">
        <v>4.7699999999999996</v>
      </c>
      <c r="N4269" s="60" t="s">
        <v>24</v>
      </c>
      <c r="O4269" s="60">
        <v>0</v>
      </c>
    </row>
    <row r="4270" spans="1:15" x14ac:dyDescent="0.2">
      <c r="A4270" s="60" t="s">
        <v>12264</v>
      </c>
      <c r="B4270" s="60" t="s">
        <v>9174</v>
      </c>
      <c r="C4270" s="60">
        <v>65</v>
      </c>
      <c r="D4270" s="60" t="s">
        <v>17</v>
      </c>
      <c r="E4270" s="60" t="s">
        <v>12265</v>
      </c>
      <c r="F4270" s="60">
        <v>-8377</v>
      </c>
      <c r="G4270" s="60" t="s">
        <v>78</v>
      </c>
      <c r="H4270" s="60" t="s">
        <v>30</v>
      </c>
      <c r="I4270" s="60">
        <v>171115.12</v>
      </c>
      <c r="J4270" s="60" t="s">
        <v>2673</v>
      </c>
      <c r="K4270" s="60" t="s">
        <v>118</v>
      </c>
      <c r="L4270" s="60" t="s">
        <v>56</v>
      </c>
      <c r="M4270" s="60">
        <v>3.1</v>
      </c>
      <c r="N4270" s="60" t="s">
        <v>57</v>
      </c>
      <c r="O4270" s="60">
        <v>14</v>
      </c>
    </row>
    <row r="4271" spans="1:15" x14ac:dyDescent="0.2">
      <c r="A4271" s="60" t="s">
        <v>12266</v>
      </c>
      <c r="B4271" s="60" t="s">
        <v>716</v>
      </c>
      <c r="C4271" s="60">
        <v>27</v>
      </c>
      <c r="D4271" s="60" t="s">
        <v>27</v>
      </c>
      <c r="E4271" s="60" t="s">
        <v>12267</v>
      </c>
      <c r="F4271" s="60">
        <v>-7038</v>
      </c>
      <c r="G4271" s="60" t="s">
        <v>29</v>
      </c>
      <c r="H4271" s="60" t="s">
        <v>79</v>
      </c>
      <c r="I4271" s="60">
        <v>80652.570000000007</v>
      </c>
      <c r="J4271" s="60" t="s">
        <v>5333</v>
      </c>
      <c r="K4271" s="60" t="s">
        <v>47</v>
      </c>
      <c r="L4271" s="60" t="s">
        <v>32</v>
      </c>
      <c r="M4271" s="60">
        <v>3.81</v>
      </c>
      <c r="N4271" s="60" t="s">
        <v>74</v>
      </c>
      <c r="O4271" s="60">
        <v>40</v>
      </c>
    </row>
    <row r="4272" spans="1:15" x14ac:dyDescent="0.2">
      <c r="A4272" s="60" t="s">
        <v>12268</v>
      </c>
      <c r="B4272" s="60" t="s">
        <v>3885</v>
      </c>
      <c r="C4272" s="60">
        <v>43</v>
      </c>
      <c r="D4272" s="60" t="s">
        <v>50</v>
      </c>
      <c r="E4272" s="60" t="s">
        <v>12269</v>
      </c>
      <c r="F4272" s="60">
        <v>-3372</v>
      </c>
      <c r="G4272" s="60" t="s">
        <v>78</v>
      </c>
      <c r="H4272" s="60" t="s">
        <v>194</v>
      </c>
      <c r="I4272" s="60">
        <v>67788.7</v>
      </c>
      <c r="J4272" s="60" t="s">
        <v>352</v>
      </c>
      <c r="K4272" s="60" t="s">
        <v>127</v>
      </c>
      <c r="L4272" s="60" t="s">
        <v>56</v>
      </c>
      <c r="M4272" s="60">
        <v>3.29</v>
      </c>
      <c r="N4272" s="60" t="s">
        <v>24</v>
      </c>
      <c r="O4272" s="60">
        <v>16</v>
      </c>
    </row>
    <row r="4273" spans="1:15" x14ac:dyDescent="0.2">
      <c r="A4273" s="60" t="s">
        <v>12270</v>
      </c>
      <c r="B4273" s="60" t="s">
        <v>5481</v>
      </c>
      <c r="C4273" s="60">
        <v>47</v>
      </c>
      <c r="D4273" s="60" t="s">
        <v>27</v>
      </c>
      <c r="E4273" s="60" t="s">
        <v>12271</v>
      </c>
      <c r="F4273" s="60">
        <v>-5370</v>
      </c>
      <c r="G4273" s="60" t="s">
        <v>37</v>
      </c>
      <c r="H4273" s="60" t="s">
        <v>30</v>
      </c>
      <c r="I4273" s="60">
        <v>137628.18</v>
      </c>
      <c r="J4273" s="60" t="s">
        <v>1388</v>
      </c>
      <c r="K4273" s="60" t="s">
        <v>62</v>
      </c>
      <c r="L4273" s="60" t="s">
        <v>56</v>
      </c>
      <c r="M4273" s="60">
        <v>3.08</v>
      </c>
      <c r="N4273" s="60" t="s">
        <v>33</v>
      </c>
      <c r="O4273" s="60">
        <v>7</v>
      </c>
    </row>
    <row r="4274" spans="1:15" x14ac:dyDescent="0.2">
      <c r="A4274" s="60" t="s">
        <v>12272</v>
      </c>
      <c r="B4274" s="60" t="s">
        <v>11774</v>
      </c>
      <c r="C4274" s="60">
        <v>53</v>
      </c>
      <c r="D4274" s="60" t="s">
        <v>27</v>
      </c>
      <c r="E4274" s="60" t="s">
        <v>12273</v>
      </c>
      <c r="F4274" s="60">
        <v>-9790</v>
      </c>
      <c r="G4274" s="60" t="s">
        <v>37</v>
      </c>
      <c r="H4274" s="60" t="s">
        <v>194</v>
      </c>
      <c r="I4274" s="60">
        <v>51955.57</v>
      </c>
      <c r="J4274" s="60" t="s">
        <v>1273</v>
      </c>
      <c r="K4274" s="60" t="s">
        <v>55</v>
      </c>
      <c r="L4274" s="60" t="s">
        <v>56</v>
      </c>
      <c r="M4274" s="60">
        <v>1.78</v>
      </c>
      <c r="N4274" s="60" t="s">
        <v>74</v>
      </c>
      <c r="O4274" s="60">
        <v>6</v>
      </c>
    </row>
    <row r="4275" spans="1:15" x14ac:dyDescent="0.2">
      <c r="A4275" s="60" t="s">
        <v>12274</v>
      </c>
      <c r="B4275" s="60" t="s">
        <v>2004</v>
      </c>
      <c r="C4275" s="60">
        <v>57</v>
      </c>
      <c r="D4275" s="60" t="s">
        <v>17</v>
      </c>
      <c r="E4275" s="60" t="s">
        <v>12275</v>
      </c>
      <c r="F4275" s="60">
        <v>-4179</v>
      </c>
      <c r="G4275" s="60" t="s">
        <v>52</v>
      </c>
      <c r="H4275" s="60" t="s">
        <v>20</v>
      </c>
      <c r="I4275" s="60">
        <v>64309.93</v>
      </c>
      <c r="J4275" s="60" t="s">
        <v>3984</v>
      </c>
      <c r="K4275" s="60" t="s">
        <v>55</v>
      </c>
      <c r="L4275" s="60" t="s">
        <v>32</v>
      </c>
      <c r="M4275" s="60">
        <v>1.3</v>
      </c>
      <c r="N4275" s="60" t="s">
        <v>24</v>
      </c>
      <c r="O4275" s="60">
        <v>13</v>
      </c>
    </row>
    <row r="4276" spans="1:15" x14ac:dyDescent="0.2">
      <c r="A4276" s="60" t="s">
        <v>12276</v>
      </c>
      <c r="B4276" s="60" t="s">
        <v>2946</v>
      </c>
      <c r="C4276" s="60">
        <v>38</v>
      </c>
      <c r="D4276" s="60" t="s">
        <v>17</v>
      </c>
      <c r="E4276" s="60" t="s">
        <v>12277</v>
      </c>
      <c r="F4276" s="60">
        <v>-5605</v>
      </c>
      <c r="G4276" s="60" t="s">
        <v>85</v>
      </c>
      <c r="H4276" s="60" t="s">
        <v>66</v>
      </c>
      <c r="I4276" s="60">
        <v>175900.56</v>
      </c>
      <c r="J4276" s="60" t="s">
        <v>7555</v>
      </c>
      <c r="K4276" s="60" t="s">
        <v>55</v>
      </c>
      <c r="L4276" s="60" t="s">
        <v>73</v>
      </c>
      <c r="M4276" s="60">
        <v>1.78</v>
      </c>
      <c r="N4276" s="60" t="s">
        <v>41</v>
      </c>
      <c r="O4276" s="60">
        <v>8</v>
      </c>
    </row>
    <row r="4277" spans="1:15" x14ac:dyDescent="0.2">
      <c r="A4277" s="60" t="s">
        <v>12278</v>
      </c>
      <c r="B4277" s="60" t="s">
        <v>697</v>
      </c>
      <c r="C4277" s="60">
        <v>34</v>
      </c>
      <c r="D4277" s="60" t="s">
        <v>50</v>
      </c>
      <c r="E4277" s="60" t="s">
        <v>12279</v>
      </c>
      <c r="F4277" s="60">
        <v>-7614</v>
      </c>
      <c r="G4277" s="60" t="s">
        <v>19</v>
      </c>
      <c r="H4277" s="60" t="s">
        <v>38</v>
      </c>
      <c r="I4277" s="60">
        <v>99035.32</v>
      </c>
      <c r="J4277" s="60" t="s">
        <v>7501</v>
      </c>
      <c r="K4277" s="60" t="s">
        <v>55</v>
      </c>
      <c r="L4277" s="60" t="s">
        <v>73</v>
      </c>
      <c r="M4277" s="60">
        <v>2.33</v>
      </c>
      <c r="N4277" s="60" t="s">
        <v>41</v>
      </c>
      <c r="O4277" s="60">
        <v>31</v>
      </c>
    </row>
    <row r="4278" spans="1:15" x14ac:dyDescent="0.2">
      <c r="A4278" s="60" t="s">
        <v>12280</v>
      </c>
      <c r="B4278" s="60" t="s">
        <v>12281</v>
      </c>
      <c r="C4278" s="60">
        <v>37</v>
      </c>
      <c r="D4278" s="60" t="s">
        <v>27</v>
      </c>
      <c r="E4278" s="60" t="s">
        <v>12282</v>
      </c>
      <c r="F4278" s="60">
        <v>-4529</v>
      </c>
      <c r="G4278" s="60" t="s">
        <v>94</v>
      </c>
      <c r="H4278" s="60" t="s">
        <v>20</v>
      </c>
      <c r="I4278" s="60">
        <v>96645.8</v>
      </c>
      <c r="J4278" s="60" t="s">
        <v>8939</v>
      </c>
      <c r="K4278" s="60" t="s">
        <v>81</v>
      </c>
      <c r="L4278" s="60" t="s">
        <v>56</v>
      </c>
      <c r="M4278" s="60">
        <v>4.26</v>
      </c>
      <c r="N4278" s="60" t="s">
        <v>33</v>
      </c>
      <c r="O4278" s="60">
        <v>25</v>
      </c>
    </row>
    <row r="4279" spans="1:15" x14ac:dyDescent="0.2">
      <c r="A4279" s="60" t="s">
        <v>12283</v>
      </c>
      <c r="B4279" s="60" t="s">
        <v>10285</v>
      </c>
      <c r="C4279" s="60">
        <v>30</v>
      </c>
      <c r="D4279" s="60" t="s">
        <v>17</v>
      </c>
      <c r="E4279" s="60" t="s">
        <v>12284</v>
      </c>
      <c r="F4279" s="60">
        <v>-8048</v>
      </c>
      <c r="G4279" s="60" t="s">
        <v>37</v>
      </c>
      <c r="H4279" s="60" t="s">
        <v>53</v>
      </c>
      <c r="I4279" s="60">
        <v>163012.4</v>
      </c>
      <c r="J4279" s="60" t="s">
        <v>10114</v>
      </c>
      <c r="K4279" s="60" t="s">
        <v>22</v>
      </c>
      <c r="L4279" s="60" t="s">
        <v>73</v>
      </c>
      <c r="M4279" s="60">
        <v>1.85</v>
      </c>
      <c r="N4279" s="60" t="s">
        <v>41</v>
      </c>
      <c r="O4279" s="60">
        <v>7</v>
      </c>
    </row>
    <row r="4280" spans="1:15" x14ac:dyDescent="0.2">
      <c r="A4280" s="60" t="s">
        <v>12285</v>
      </c>
      <c r="B4280" s="60" t="s">
        <v>1555</v>
      </c>
      <c r="C4280" s="60">
        <v>47</v>
      </c>
      <c r="D4280" s="60" t="s">
        <v>50</v>
      </c>
      <c r="E4280" s="60" t="s">
        <v>12286</v>
      </c>
      <c r="F4280" s="60">
        <v>-8094</v>
      </c>
      <c r="G4280" s="60" t="s">
        <v>52</v>
      </c>
      <c r="H4280" s="60" t="s">
        <v>79</v>
      </c>
      <c r="I4280" s="60">
        <v>144387.53</v>
      </c>
      <c r="J4280" s="60" t="s">
        <v>410</v>
      </c>
      <c r="K4280" s="60" t="s">
        <v>81</v>
      </c>
      <c r="L4280" s="60" t="s">
        <v>23</v>
      </c>
      <c r="M4280" s="60">
        <v>1.45</v>
      </c>
      <c r="N4280" s="60" t="s">
        <v>24</v>
      </c>
      <c r="O4280" s="60">
        <v>38</v>
      </c>
    </row>
    <row r="4281" spans="1:15" x14ac:dyDescent="0.2">
      <c r="A4281" s="60" t="s">
        <v>12287</v>
      </c>
      <c r="B4281" s="60" t="s">
        <v>3857</v>
      </c>
      <c r="C4281" s="60">
        <v>56</v>
      </c>
      <c r="D4281" s="60" t="s">
        <v>17</v>
      </c>
      <c r="E4281" s="60" t="s">
        <v>12288</v>
      </c>
      <c r="F4281" s="60">
        <v>-5799</v>
      </c>
      <c r="G4281" s="60" t="s">
        <v>78</v>
      </c>
      <c r="H4281" s="60" t="s">
        <v>30</v>
      </c>
      <c r="I4281" s="60">
        <v>114888.72</v>
      </c>
      <c r="J4281" s="60" t="s">
        <v>6035</v>
      </c>
      <c r="K4281" s="60" t="s">
        <v>62</v>
      </c>
      <c r="L4281" s="60" t="s">
        <v>32</v>
      </c>
      <c r="M4281" s="60">
        <v>2.0099999999999998</v>
      </c>
      <c r="N4281" s="60" t="s">
        <v>57</v>
      </c>
      <c r="O4281" s="60">
        <v>25</v>
      </c>
    </row>
    <row r="4282" spans="1:15" x14ac:dyDescent="0.2">
      <c r="A4282" s="60" t="s">
        <v>12289</v>
      </c>
      <c r="B4282" s="60" t="s">
        <v>12290</v>
      </c>
      <c r="C4282" s="60">
        <v>44</v>
      </c>
      <c r="D4282" s="60" t="s">
        <v>50</v>
      </c>
      <c r="E4282" s="60" t="s">
        <v>12291</v>
      </c>
      <c r="F4282" s="60">
        <v>-10380</v>
      </c>
      <c r="G4282" s="60" t="s">
        <v>37</v>
      </c>
      <c r="H4282" s="60" t="s">
        <v>173</v>
      </c>
      <c r="I4282" s="60">
        <v>72877.320000000007</v>
      </c>
      <c r="J4282" s="60" t="s">
        <v>11999</v>
      </c>
      <c r="K4282" s="60" t="s">
        <v>62</v>
      </c>
      <c r="L4282" s="60" t="s">
        <v>23</v>
      </c>
      <c r="M4282" s="60">
        <v>2.5499999999999998</v>
      </c>
      <c r="N4282" s="60" t="s">
        <v>74</v>
      </c>
      <c r="O4282" s="60">
        <v>19</v>
      </c>
    </row>
    <row r="4283" spans="1:15" x14ac:dyDescent="0.2">
      <c r="A4283" s="60" t="s">
        <v>12292</v>
      </c>
      <c r="B4283" s="60" t="s">
        <v>931</v>
      </c>
      <c r="C4283" s="60">
        <v>57</v>
      </c>
      <c r="D4283" s="60" t="s">
        <v>50</v>
      </c>
      <c r="E4283" s="60" t="s">
        <v>12293</v>
      </c>
      <c r="F4283" s="60">
        <v>-7119</v>
      </c>
      <c r="G4283" s="60" t="s">
        <v>52</v>
      </c>
      <c r="H4283" s="60" t="s">
        <v>20</v>
      </c>
      <c r="I4283" s="60">
        <v>160614.48000000001</v>
      </c>
      <c r="J4283" s="60" t="s">
        <v>10357</v>
      </c>
      <c r="K4283" s="60" t="s">
        <v>81</v>
      </c>
      <c r="L4283" s="60" t="s">
        <v>23</v>
      </c>
      <c r="M4283" s="60">
        <v>2.58</v>
      </c>
      <c r="N4283" s="60" t="s">
        <v>24</v>
      </c>
      <c r="O4283" s="60">
        <v>24</v>
      </c>
    </row>
    <row r="4284" spans="1:15" x14ac:dyDescent="0.2">
      <c r="A4284" s="60" t="s">
        <v>12294</v>
      </c>
      <c r="B4284" s="60" t="s">
        <v>3277</v>
      </c>
      <c r="C4284" s="60">
        <v>24</v>
      </c>
      <c r="D4284" s="60" t="s">
        <v>17</v>
      </c>
      <c r="E4284" s="60" t="s">
        <v>12295</v>
      </c>
      <c r="F4284" s="60">
        <v>-7320</v>
      </c>
      <c r="G4284" s="60" t="s">
        <v>45</v>
      </c>
      <c r="H4284" s="60" t="s">
        <v>173</v>
      </c>
      <c r="I4284" s="60">
        <v>133537.25</v>
      </c>
      <c r="J4284" s="60" t="s">
        <v>10663</v>
      </c>
      <c r="K4284" s="60" t="s">
        <v>136</v>
      </c>
      <c r="L4284" s="60" t="s">
        <v>23</v>
      </c>
      <c r="M4284" s="60">
        <v>1.75</v>
      </c>
      <c r="N4284" s="60" t="s">
        <v>74</v>
      </c>
      <c r="O4284" s="60">
        <v>31</v>
      </c>
    </row>
    <row r="4285" spans="1:15" x14ac:dyDescent="0.2">
      <c r="A4285" s="60" t="s">
        <v>12296</v>
      </c>
      <c r="B4285" s="60" t="s">
        <v>1522</v>
      </c>
      <c r="C4285" s="60">
        <v>34</v>
      </c>
      <c r="D4285" s="60" t="s">
        <v>27</v>
      </c>
      <c r="E4285" s="60" t="s">
        <v>12297</v>
      </c>
      <c r="F4285" s="60">
        <v>-7308</v>
      </c>
      <c r="G4285" s="60" t="s">
        <v>99</v>
      </c>
      <c r="H4285" s="60" t="s">
        <v>144</v>
      </c>
      <c r="I4285" s="60">
        <v>58605.06</v>
      </c>
      <c r="J4285" s="60" t="s">
        <v>301</v>
      </c>
      <c r="K4285" s="60" t="s">
        <v>47</v>
      </c>
      <c r="L4285" s="60" t="s">
        <v>32</v>
      </c>
      <c r="M4285" s="60">
        <v>1.81</v>
      </c>
      <c r="N4285" s="60" t="s">
        <v>41</v>
      </c>
      <c r="O4285" s="60">
        <v>29</v>
      </c>
    </row>
    <row r="4286" spans="1:15" x14ac:dyDescent="0.2">
      <c r="A4286" s="60" t="s">
        <v>12298</v>
      </c>
      <c r="B4286" s="60" t="s">
        <v>1578</v>
      </c>
      <c r="C4286" s="60">
        <v>44</v>
      </c>
      <c r="D4286" s="60" t="s">
        <v>27</v>
      </c>
      <c r="E4286" s="60" t="s">
        <v>12299</v>
      </c>
      <c r="F4286" s="60">
        <v>-4635</v>
      </c>
      <c r="G4286" s="60" t="s">
        <v>37</v>
      </c>
      <c r="H4286" s="60" t="s">
        <v>30</v>
      </c>
      <c r="I4286" s="60">
        <v>113408.2</v>
      </c>
      <c r="J4286" s="60" t="s">
        <v>957</v>
      </c>
      <c r="K4286" s="60" t="s">
        <v>55</v>
      </c>
      <c r="L4286" s="60" t="s">
        <v>56</v>
      </c>
      <c r="M4286" s="60">
        <v>3.35</v>
      </c>
      <c r="N4286" s="60" t="s">
        <v>74</v>
      </c>
      <c r="O4286" s="60">
        <v>14</v>
      </c>
    </row>
    <row r="4287" spans="1:15" x14ac:dyDescent="0.2">
      <c r="A4287" s="60" t="s">
        <v>12300</v>
      </c>
      <c r="B4287" s="60" t="s">
        <v>12301</v>
      </c>
      <c r="C4287" s="60">
        <v>36</v>
      </c>
      <c r="D4287" s="60" t="s">
        <v>27</v>
      </c>
      <c r="E4287" s="60" t="s">
        <v>12302</v>
      </c>
      <c r="F4287" s="60">
        <v>-10904</v>
      </c>
      <c r="G4287" s="60" t="s">
        <v>85</v>
      </c>
      <c r="H4287" s="60" t="s">
        <v>20</v>
      </c>
      <c r="I4287" s="60">
        <v>148326.54</v>
      </c>
      <c r="J4287" s="60" t="s">
        <v>2006</v>
      </c>
      <c r="K4287" s="60" t="s">
        <v>22</v>
      </c>
      <c r="L4287" s="60" t="s">
        <v>73</v>
      </c>
      <c r="M4287" s="60">
        <v>4.03</v>
      </c>
      <c r="N4287" s="60" t="s">
        <v>41</v>
      </c>
      <c r="O4287" s="60">
        <v>11</v>
      </c>
    </row>
    <row r="4288" spans="1:15" x14ac:dyDescent="0.2">
      <c r="A4288" s="60" t="s">
        <v>12303</v>
      </c>
      <c r="B4288" s="60" t="s">
        <v>8185</v>
      </c>
      <c r="C4288" s="60">
        <v>33</v>
      </c>
      <c r="D4288" s="60" t="s">
        <v>27</v>
      </c>
      <c r="E4288" s="60" t="s">
        <v>12304</v>
      </c>
      <c r="F4288" s="60">
        <v>-3953</v>
      </c>
      <c r="G4288" s="60" t="s">
        <v>19</v>
      </c>
      <c r="H4288" s="60" t="s">
        <v>173</v>
      </c>
      <c r="I4288" s="60">
        <v>78656.97</v>
      </c>
      <c r="J4288" s="60" t="s">
        <v>9949</v>
      </c>
      <c r="K4288" s="60" t="s">
        <v>81</v>
      </c>
      <c r="L4288" s="60" t="s">
        <v>73</v>
      </c>
      <c r="M4288" s="60">
        <v>1.06</v>
      </c>
      <c r="N4288" s="60" t="s">
        <v>33</v>
      </c>
      <c r="O4288" s="60">
        <v>26</v>
      </c>
    </row>
    <row r="4289" spans="1:15" x14ac:dyDescent="0.2">
      <c r="A4289" s="60" t="s">
        <v>12305</v>
      </c>
      <c r="B4289" s="60" t="s">
        <v>1893</v>
      </c>
      <c r="C4289" s="60">
        <v>23</v>
      </c>
      <c r="D4289" s="60" t="s">
        <v>17</v>
      </c>
      <c r="E4289" s="60" t="s">
        <v>12306</v>
      </c>
      <c r="F4289" s="60">
        <v>-10518</v>
      </c>
      <c r="G4289" s="60" t="s">
        <v>19</v>
      </c>
      <c r="H4289" s="60" t="s">
        <v>144</v>
      </c>
      <c r="I4289" s="60">
        <v>106739.8</v>
      </c>
      <c r="J4289" s="60" t="s">
        <v>11347</v>
      </c>
      <c r="K4289" s="60" t="s">
        <v>40</v>
      </c>
      <c r="L4289" s="60" t="s">
        <v>56</v>
      </c>
      <c r="M4289" s="60">
        <v>3.71</v>
      </c>
      <c r="N4289" s="60" t="s">
        <v>41</v>
      </c>
      <c r="O4289" s="60">
        <v>14</v>
      </c>
    </row>
    <row r="4290" spans="1:15" x14ac:dyDescent="0.2">
      <c r="A4290" s="60" t="s">
        <v>12307</v>
      </c>
      <c r="B4290" s="60" t="s">
        <v>4601</v>
      </c>
      <c r="C4290" s="60">
        <v>62</v>
      </c>
      <c r="D4290" s="60" t="s">
        <v>17</v>
      </c>
      <c r="E4290" s="60" t="s">
        <v>12308</v>
      </c>
      <c r="F4290" s="60">
        <v>-7091</v>
      </c>
      <c r="G4290" s="60" t="s">
        <v>29</v>
      </c>
      <c r="H4290" s="60" t="s">
        <v>144</v>
      </c>
      <c r="I4290" s="60">
        <v>99794.12</v>
      </c>
      <c r="J4290" s="60" t="s">
        <v>9589</v>
      </c>
      <c r="K4290" s="60" t="s">
        <v>40</v>
      </c>
      <c r="L4290" s="60" t="s">
        <v>32</v>
      </c>
      <c r="M4290" s="60">
        <v>1.23</v>
      </c>
      <c r="N4290" s="60" t="s">
        <v>74</v>
      </c>
      <c r="O4290" s="60">
        <v>15</v>
      </c>
    </row>
    <row r="4291" spans="1:15" x14ac:dyDescent="0.2">
      <c r="A4291" s="60" t="s">
        <v>12309</v>
      </c>
      <c r="B4291" s="60" t="s">
        <v>10829</v>
      </c>
      <c r="C4291" s="60">
        <v>65</v>
      </c>
      <c r="D4291" s="60" t="s">
        <v>50</v>
      </c>
      <c r="E4291" s="60" t="s">
        <v>12310</v>
      </c>
      <c r="F4291" s="60">
        <v>-2234</v>
      </c>
      <c r="G4291" s="60" t="s">
        <v>19</v>
      </c>
      <c r="H4291" s="60" t="s">
        <v>53</v>
      </c>
      <c r="I4291" s="60">
        <v>45921.41</v>
      </c>
      <c r="J4291" s="60" t="s">
        <v>10978</v>
      </c>
      <c r="K4291" s="60" t="s">
        <v>62</v>
      </c>
      <c r="L4291" s="60" t="s">
        <v>56</v>
      </c>
      <c r="M4291" s="60">
        <v>4.8499999999999996</v>
      </c>
      <c r="N4291" s="60" t="s">
        <v>24</v>
      </c>
      <c r="O4291" s="60">
        <v>19</v>
      </c>
    </row>
    <row r="4292" spans="1:15" x14ac:dyDescent="0.2">
      <c r="A4292" s="60" t="s">
        <v>12311</v>
      </c>
      <c r="B4292" s="60" t="s">
        <v>8170</v>
      </c>
      <c r="C4292" s="60">
        <v>26</v>
      </c>
      <c r="D4292" s="60" t="s">
        <v>50</v>
      </c>
      <c r="E4292" s="60" t="s">
        <v>12312</v>
      </c>
      <c r="F4292" s="60">
        <v>-3049</v>
      </c>
      <c r="G4292" s="60" t="s">
        <v>19</v>
      </c>
      <c r="H4292" s="60" t="s">
        <v>53</v>
      </c>
      <c r="I4292" s="60">
        <v>122012.94</v>
      </c>
      <c r="J4292" s="60" t="s">
        <v>11525</v>
      </c>
      <c r="K4292" s="60" t="s">
        <v>47</v>
      </c>
      <c r="L4292" s="60" t="s">
        <v>23</v>
      </c>
      <c r="M4292" s="60">
        <v>4.6500000000000004</v>
      </c>
      <c r="N4292" s="60" t="s">
        <v>57</v>
      </c>
      <c r="O4292" s="60">
        <v>27</v>
      </c>
    </row>
    <row r="4293" spans="1:15" x14ac:dyDescent="0.2">
      <c r="A4293" s="60" t="s">
        <v>12313</v>
      </c>
      <c r="B4293" s="60" t="s">
        <v>5998</v>
      </c>
      <c r="C4293" s="60">
        <v>49</v>
      </c>
      <c r="D4293" s="60" t="s">
        <v>50</v>
      </c>
      <c r="E4293" s="60" t="s">
        <v>12314</v>
      </c>
      <c r="F4293" s="60">
        <v>-6852</v>
      </c>
      <c r="G4293" s="60" t="s">
        <v>29</v>
      </c>
      <c r="H4293" s="60" t="s">
        <v>38</v>
      </c>
      <c r="I4293" s="60">
        <v>175221.02</v>
      </c>
      <c r="J4293" s="60" t="s">
        <v>4897</v>
      </c>
      <c r="K4293" s="60" t="s">
        <v>118</v>
      </c>
      <c r="L4293" s="60" t="s">
        <v>32</v>
      </c>
      <c r="M4293" s="60">
        <v>2.5299999999999998</v>
      </c>
      <c r="N4293" s="60" t="s">
        <v>24</v>
      </c>
      <c r="O4293" s="60">
        <v>9</v>
      </c>
    </row>
    <row r="4294" spans="1:15" x14ac:dyDescent="0.2">
      <c r="A4294" s="60" t="s">
        <v>12315</v>
      </c>
      <c r="B4294" s="60" t="s">
        <v>2552</v>
      </c>
      <c r="C4294" s="60">
        <v>40</v>
      </c>
      <c r="D4294" s="60" t="s">
        <v>17</v>
      </c>
      <c r="E4294" s="60" t="s">
        <v>12316</v>
      </c>
      <c r="F4294" s="60">
        <v>-10124</v>
      </c>
      <c r="G4294" s="60" t="s">
        <v>37</v>
      </c>
      <c r="H4294" s="60" t="s">
        <v>30</v>
      </c>
      <c r="I4294" s="60">
        <v>47381.86</v>
      </c>
      <c r="J4294" s="60" t="s">
        <v>9032</v>
      </c>
      <c r="K4294" s="60" t="s">
        <v>127</v>
      </c>
      <c r="L4294" s="60" t="s">
        <v>23</v>
      </c>
      <c r="M4294" s="60">
        <v>3.75</v>
      </c>
      <c r="N4294" s="60" t="s">
        <v>41</v>
      </c>
      <c r="O4294" s="60">
        <v>2</v>
      </c>
    </row>
    <row r="4295" spans="1:15" x14ac:dyDescent="0.2">
      <c r="A4295" s="60" t="s">
        <v>12317</v>
      </c>
      <c r="B4295" s="60" t="s">
        <v>6139</v>
      </c>
      <c r="C4295" s="60">
        <v>41</v>
      </c>
      <c r="D4295" s="60" t="s">
        <v>50</v>
      </c>
      <c r="E4295" s="60" t="s">
        <v>12318</v>
      </c>
      <c r="F4295" s="60">
        <v>-3237</v>
      </c>
      <c r="G4295" s="60" t="s">
        <v>78</v>
      </c>
      <c r="H4295" s="60" t="s">
        <v>79</v>
      </c>
      <c r="I4295" s="60">
        <v>136130.12</v>
      </c>
      <c r="J4295" s="60" t="s">
        <v>12319</v>
      </c>
      <c r="K4295" s="60" t="s">
        <v>127</v>
      </c>
      <c r="L4295" s="60" t="s">
        <v>32</v>
      </c>
      <c r="M4295" s="60">
        <v>2.0699999999999998</v>
      </c>
      <c r="N4295" s="60" t="s">
        <v>41</v>
      </c>
      <c r="O4295" s="60">
        <v>29</v>
      </c>
    </row>
    <row r="4296" spans="1:15" x14ac:dyDescent="0.2">
      <c r="A4296" s="60" t="s">
        <v>12320</v>
      </c>
      <c r="B4296" s="60" t="s">
        <v>5322</v>
      </c>
      <c r="C4296" s="60">
        <v>36</v>
      </c>
      <c r="D4296" s="60" t="s">
        <v>27</v>
      </c>
      <c r="E4296" s="60" t="s">
        <v>12321</v>
      </c>
      <c r="F4296" s="60">
        <v>-9164</v>
      </c>
      <c r="G4296" s="60" t="s">
        <v>116</v>
      </c>
      <c r="H4296" s="60" t="s">
        <v>53</v>
      </c>
      <c r="I4296" s="60">
        <v>83408.25</v>
      </c>
      <c r="J4296" s="60" t="s">
        <v>1922</v>
      </c>
      <c r="K4296" s="60" t="s">
        <v>118</v>
      </c>
      <c r="L4296" s="60" t="s">
        <v>32</v>
      </c>
      <c r="M4296" s="60">
        <v>1.95</v>
      </c>
      <c r="N4296" s="60" t="s">
        <v>33</v>
      </c>
      <c r="O4296" s="60">
        <v>40</v>
      </c>
    </row>
    <row r="4297" spans="1:15" x14ac:dyDescent="0.2">
      <c r="A4297" s="60" t="s">
        <v>12322</v>
      </c>
      <c r="B4297" s="60" t="s">
        <v>12323</v>
      </c>
      <c r="C4297" s="60">
        <v>48</v>
      </c>
      <c r="D4297" s="60" t="s">
        <v>17</v>
      </c>
      <c r="E4297" s="60" t="s">
        <v>12324</v>
      </c>
      <c r="F4297" s="60">
        <v>-7678</v>
      </c>
      <c r="G4297" s="60" t="s">
        <v>94</v>
      </c>
      <c r="H4297" s="60" t="s">
        <v>79</v>
      </c>
      <c r="I4297" s="60">
        <v>65880.320000000007</v>
      </c>
      <c r="J4297" s="60" t="s">
        <v>1673</v>
      </c>
      <c r="K4297" s="60" t="s">
        <v>47</v>
      </c>
      <c r="L4297" s="60" t="s">
        <v>56</v>
      </c>
      <c r="M4297" s="60">
        <v>1.63</v>
      </c>
      <c r="N4297" s="60" t="s">
        <v>57</v>
      </c>
      <c r="O4297" s="60">
        <v>10</v>
      </c>
    </row>
    <row r="4298" spans="1:15" x14ac:dyDescent="0.2">
      <c r="A4298" s="60" t="s">
        <v>12325</v>
      </c>
      <c r="B4298" s="60" t="s">
        <v>2468</v>
      </c>
      <c r="C4298" s="60">
        <v>63</v>
      </c>
      <c r="D4298" s="60" t="s">
        <v>27</v>
      </c>
      <c r="E4298" s="60" t="s">
        <v>12326</v>
      </c>
      <c r="F4298" s="60">
        <v>-6685</v>
      </c>
      <c r="G4298" s="60" t="s">
        <v>45</v>
      </c>
      <c r="H4298" s="60" t="s">
        <v>66</v>
      </c>
      <c r="I4298" s="60">
        <v>45428.21</v>
      </c>
      <c r="J4298" s="60" t="s">
        <v>4615</v>
      </c>
      <c r="K4298" s="60" t="s">
        <v>127</v>
      </c>
      <c r="L4298" s="60" t="s">
        <v>73</v>
      </c>
      <c r="M4298" s="60">
        <v>2.62</v>
      </c>
      <c r="N4298" s="60" t="s">
        <v>33</v>
      </c>
      <c r="O4298" s="60">
        <v>25</v>
      </c>
    </row>
    <row r="4299" spans="1:15" x14ac:dyDescent="0.2">
      <c r="A4299" s="60" t="s">
        <v>12327</v>
      </c>
      <c r="B4299" s="60" t="s">
        <v>3085</v>
      </c>
      <c r="C4299" s="60">
        <v>50</v>
      </c>
      <c r="D4299" s="60" t="s">
        <v>50</v>
      </c>
      <c r="E4299" s="60" t="s">
        <v>12328</v>
      </c>
      <c r="F4299" s="60">
        <v>-8363</v>
      </c>
      <c r="G4299" s="60" t="s">
        <v>52</v>
      </c>
      <c r="H4299" s="60" t="s">
        <v>173</v>
      </c>
      <c r="I4299" s="60">
        <v>131610.29999999999</v>
      </c>
      <c r="J4299" s="60" t="s">
        <v>12040</v>
      </c>
      <c r="K4299" s="60" t="s">
        <v>104</v>
      </c>
      <c r="L4299" s="60" t="s">
        <v>23</v>
      </c>
      <c r="M4299" s="60">
        <v>4.63</v>
      </c>
      <c r="N4299" s="60" t="s">
        <v>41</v>
      </c>
      <c r="O4299" s="60">
        <v>37</v>
      </c>
    </row>
    <row r="4300" spans="1:15" x14ac:dyDescent="0.2">
      <c r="A4300" s="60" t="s">
        <v>12329</v>
      </c>
      <c r="B4300" s="60" t="s">
        <v>12330</v>
      </c>
      <c r="C4300" s="60">
        <v>39</v>
      </c>
      <c r="D4300" s="60" t="s">
        <v>27</v>
      </c>
      <c r="E4300" s="60" t="s">
        <v>12331</v>
      </c>
      <c r="F4300" s="60">
        <v>-3766</v>
      </c>
      <c r="G4300" s="60" t="s">
        <v>78</v>
      </c>
      <c r="H4300" s="60" t="s">
        <v>173</v>
      </c>
      <c r="I4300" s="60">
        <v>116255.24</v>
      </c>
      <c r="J4300" s="60" t="s">
        <v>4914</v>
      </c>
      <c r="K4300" s="60" t="s">
        <v>55</v>
      </c>
      <c r="L4300" s="60" t="s">
        <v>73</v>
      </c>
      <c r="M4300" s="60">
        <v>4.46</v>
      </c>
      <c r="N4300" s="60" t="s">
        <v>24</v>
      </c>
      <c r="O4300" s="60">
        <v>5</v>
      </c>
    </row>
    <row r="4301" spans="1:15" x14ac:dyDescent="0.2">
      <c r="A4301" s="60" t="s">
        <v>12332</v>
      </c>
      <c r="B4301" s="60" t="s">
        <v>6836</v>
      </c>
      <c r="C4301" s="60">
        <v>39</v>
      </c>
      <c r="D4301" s="60" t="s">
        <v>50</v>
      </c>
      <c r="E4301" s="60" t="s">
        <v>12333</v>
      </c>
      <c r="F4301" s="60">
        <v>-6520</v>
      </c>
      <c r="G4301" s="60" t="s">
        <v>45</v>
      </c>
      <c r="H4301" s="60" t="s">
        <v>194</v>
      </c>
      <c r="I4301" s="60">
        <v>56334.96</v>
      </c>
      <c r="J4301" s="60" t="s">
        <v>12334</v>
      </c>
      <c r="K4301" s="60" t="s">
        <v>81</v>
      </c>
      <c r="L4301" s="60" t="s">
        <v>32</v>
      </c>
      <c r="M4301" s="60">
        <v>3.77</v>
      </c>
      <c r="N4301" s="60" t="s">
        <v>41</v>
      </c>
      <c r="O4301" s="60">
        <v>20</v>
      </c>
    </row>
    <row r="4302" spans="1:15" x14ac:dyDescent="0.2">
      <c r="A4302" s="60" t="s">
        <v>12335</v>
      </c>
      <c r="B4302" s="60" t="s">
        <v>10062</v>
      </c>
      <c r="C4302" s="60">
        <v>49</v>
      </c>
      <c r="D4302" s="60" t="s">
        <v>27</v>
      </c>
      <c r="E4302" s="60" t="s">
        <v>12336</v>
      </c>
      <c r="F4302" s="60">
        <v>-8234</v>
      </c>
      <c r="G4302" s="60" t="s">
        <v>116</v>
      </c>
      <c r="H4302" s="60" t="s">
        <v>30</v>
      </c>
      <c r="I4302" s="60">
        <v>38862.61</v>
      </c>
      <c r="J4302" s="60" t="s">
        <v>3926</v>
      </c>
      <c r="K4302" s="60" t="s">
        <v>22</v>
      </c>
      <c r="L4302" s="60" t="s">
        <v>56</v>
      </c>
      <c r="M4302" s="60">
        <v>1.64</v>
      </c>
      <c r="N4302" s="60" t="s">
        <v>41</v>
      </c>
      <c r="O4302" s="60">
        <v>25</v>
      </c>
    </row>
    <row r="4303" spans="1:15" x14ac:dyDescent="0.2">
      <c r="A4303" s="60" t="s">
        <v>12337</v>
      </c>
      <c r="B4303" s="60" t="s">
        <v>12338</v>
      </c>
      <c r="C4303" s="60">
        <v>22</v>
      </c>
      <c r="D4303" s="60" t="s">
        <v>50</v>
      </c>
      <c r="E4303" s="60" t="s">
        <v>12339</v>
      </c>
      <c r="F4303" s="60">
        <v>-5163</v>
      </c>
      <c r="G4303" s="60" t="s">
        <v>52</v>
      </c>
      <c r="H4303" s="60" t="s">
        <v>79</v>
      </c>
      <c r="I4303" s="60">
        <v>144716.78</v>
      </c>
      <c r="J4303" s="60" t="s">
        <v>953</v>
      </c>
      <c r="K4303" s="60" t="s">
        <v>40</v>
      </c>
      <c r="L4303" s="60" t="s">
        <v>73</v>
      </c>
      <c r="M4303" s="60">
        <v>2.91</v>
      </c>
      <c r="N4303" s="60" t="s">
        <v>41</v>
      </c>
      <c r="O4303" s="60">
        <v>38</v>
      </c>
    </row>
    <row r="4304" spans="1:15" x14ac:dyDescent="0.2">
      <c r="A4304" s="60" t="s">
        <v>12340</v>
      </c>
      <c r="B4304" s="60" t="s">
        <v>12341</v>
      </c>
      <c r="C4304" s="60">
        <v>52</v>
      </c>
      <c r="D4304" s="60" t="s">
        <v>17</v>
      </c>
      <c r="E4304" s="60" t="s">
        <v>12342</v>
      </c>
      <c r="F4304" s="60">
        <v>-4687</v>
      </c>
      <c r="G4304" s="60" t="s">
        <v>116</v>
      </c>
      <c r="H4304" s="60" t="s">
        <v>53</v>
      </c>
      <c r="I4304" s="60">
        <v>104989.01</v>
      </c>
      <c r="J4304" s="60" t="s">
        <v>2776</v>
      </c>
      <c r="K4304" s="60" t="s">
        <v>136</v>
      </c>
      <c r="L4304" s="60" t="s">
        <v>32</v>
      </c>
      <c r="M4304" s="60">
        <v>4.3899999999999997</v>
      </c>
      <c r="N4304" s="60" t="s">
        <v>41</v>
      </c>
      <c r="O4304" s="60">
        <v>40</v>
      </c>
    </row>
    <row r="4305" spans="1:15" x14ac:dyDescent="0.2">
      <c r="A4305" s="60" t="s">
        <v>12343</v>
      </c>
      <c r="B4305" s="60" t="s">
        <v>443</v>
      </c>
      <c r="C4305" s="60">
        <v>28</v>
      </c>
      <c r="D4305" s="60" t="s">
        <v>27</v>
      </c>
      <c r="E4305" s="60" t="s">
        <v>12344</v>
      </c>
      <c r="F4305" s="60">
        <v>-4937</v>
      </c>
      <c r="G4305" s="60" t="s">
        <v>29</v>
      </c>
      <c r="H4305" s="60" t="s">
        <v>71</v>
      </c>
      <c r="I4305" s="60">
        <v>58122.12</v>
      </c>
      <c r="J4305" s="60" t="s">
        <v>6733</v>
      </c>
      <c r="K4305" s="60" t="s">
        <v>127</v>
      </c>
      <c r="L4305" s="60" t="s">
        <v>56</v>
      </c>
      <c r="M4305" s="60">
        <v>2.79</v>
      </c>
      <c r="N4305" s="60" t="s">
        <v>57</v>
      </c>
      <c r="O4305" s="60">
        <v>38</v>
      </c>
    </row>
    <row r="4306" spans="1:15" x14ac:dyDescent="0.2">
      <c r="A4306" s="60" t="s">
        <v>12345</v>
      </c>
      <c r="B4306" s="60" t="s">
        <v>7489</v>
      </c>
      <c r="C4306" s="60">
        <v>54</v>
      </c>
      <c r="D4306" s="60" t="s">
        <v>27</v>
      </c>
      <c r="E4306" s="60" t="s">
        <v>12346</v>
      </c>
      <c r="F4306" s="60">
        <v>-2936</v>
      </c>
      <c r="G4306" s="60" t="s">
        <v>29</v>
      </c>
      <c r="H4306" s="60" t="s">
        <v>20</v>
      </c>
      <c r="I4306" s="60">
        <v>52657.83</v>
      </c>
      <c r="J4306" s="60" t="s">
        <v>9105</v>
      </c>
      <c r="K4306" s="60" t="s">
        <v>40</v>
      </c>
      <c r="L4306" s="60" t="s">
        <v>73</v>
      </c>
      <c r="M4306" s="60">
        <v>2.61</v>
      </c>
      <c r="N4306" s="60" t="s">
        <v>74</v>
      </c>
      <c r="O4306" s="60">
        <v>0</v>
      </c>
    </row>
    <row r="4307" spans="1:15" x14ac:dyDescent="0.2">
      <c r="A4307" s="60" t="s">
        <v>12347</v>
      </c>
      <c r="B4307" s="60" t="s">
        <v>7157</v>
      </c>
      <c r="C4307" s="60">
        <v>57</v>
      </c>
      <c r="D4307" s="60" t="s">
        <v>50</v>
      </c>
      <c r="E4307" s="60" t="s">
        <v>12348</v>
      </c>
      <c r="F4307" s="60">
        <v>-6939</v>
      </c>
      <c r="G4307" s="60" t="s">
        <v>85</v>
      </c>
      <c r="H4307" s="60" t="s">
        <v>66</v>
      </c>
      <c r="I4307" s="60">
        <v>107980.3</v>
      </c>
      <c r="J4307" s="60" t="s">
        <v>7635</v>
      </c>
      <c r="K4307" s="60" t="s">
        <v>118</v>
      </c>
      <c r="L4307" s="60" t="s">
        <v>23</v>
      </c>
      <c r="M4307" s="60">
        <v>1.1200000000000001</v>
      </c>
      <c r="N4307" s="60" t="s">
        <v>24</v>
      </c>
      <c r="O4307" s="60">
        <v>17</v>
      </c>
    </row>
    <row r="4308" spans="1:15" x14ac:dyDescent="0.2">
      <c r="A4308" s="60" t="s">
        <v>12349</v>
      </c>
      <c r="B4308" s="60" t="s">
        <v>2301</v>
      </c>
      <c r="C4308" s="60">
        <v>46</v>
      </c>
      <c r="D4308" s="60" t="s">
        <v>50</v>
      </c>
      <c r="E4308" s="60" t="s">
        <v>12350</v>
      </c>
      <c r="F4308" s="60">
        <v>-10900</v>
      </c>
      <c r="G4308" s="60" t="s">
        <v>29</v>
      </c>
      <c r="H4308" s="60" t="s">
        <v>173</v>
      </c>
      <c r="I4308" s="60">
        <v>45086.66</v>
      </c>
      <c r="J4308" s="60" t="s">
        <v>3376</v>
      </c>
      <c r="K4308" s="60" t="s">
        <v>22</v>
      </c>
      <c r="L4308" s="60" t="s">
        <v>73</v>
      </c>
      <c r="M4308" s="60">
        <v>2.0499999999999998</v>
      </c>
      <c r="N4308" s="60" t="s">
        <v>33</v>
      </c>
      <c r="O4308" s="60">
        <v>8</v>
      </c>
    </row>
    <row r="4309" spans="1:15" x14ac:dyDescent="0.2">
      <c r="A4309" s="60" t="s">
        <v>12351</v>
      </c>
      <c r="B4309" s="60" t="s">
        <v>7242</v>
      </c>
      <c r="C4309" s="60">
        <v>52</v>
      </c>
      <c r="D4309" s="60" t="s">
        <v>17</v>
      </c>
      <c r="E4309" s="60" t="s">
        <v>7963</v>
      </c>
      <c r="F4309" s="60">
        <v>-9984</v>
      </c>
      <c r="G4309" s="60" t="s">
        <v>94</v>
      </c>
      <c r="H4309" s="60" t="s">
        <v>144</v>
      </c>
      <c r="I4309" s="60">
        <v>51469.97</v>
      </c>
      <c r="J4309" s="60" t="s">
        <v>1381</v>
      </c>
      <c r="K4309" s="60" t="s">
        <v>104</v>
      </c>
      <c r="L4309" s="60" t="s">
        <v>32</v>
      </c>
      <c r="M4309" s="60">
        <v>4.68</v>
      </c>
      <c r="N4309" s="60" t="s">
        <v>24</v>
      </c>
      <c r="O4309" s="60">
        <v>15</v>
      </c>
    </row>
    <row r="4310" spans="1:15" x14ac:dyDescent="0.2">
      <c r="A4310" s="60" t="s">
        <v>12352</v>
      </c>
      <c r="B4310" s="60" t="s">
        <v>9990</v>
      </c>
      <c r="C4310" s="60">
        <v>30</v>
      </c>
      <c r="D4310" s="60" t="s">
        <v>50</v>
      </c>
      <c r="E4310" s="60" t="s">
        <v>12353</v>
      </c>
      <c r="F4310" s="60">
        <v>-6087</v>
      </c>
      <c r="G4310" s="60" t="s">
        <v>85</v>
      </c>
      <c r="H4310" s="60" t="s">
        <v>71</v>
      </c>
      <c r="I4310" s="60">
        <v>65220.95</v>
      </c>
      <c r="J4310" s="60" t="s">
        <v>3623</v>
      </c>
      <c r="K4310" s="60" t="s">
        <v>118</v>
      </c>
      <c r="L4310" s="60" t="s">
        <v>73</v>
      </c>
      <c r="M4310" s="60">
        <v>4.78</v>
      </c>
      <c r="N4310" s="60" t="s">
        <v>24</v>
      </c>
      <c r="O4310" s="60">
        <v>12</v>
      </c>
    </row>
    <row r="4311" spans="1:15" x14ac:dyDescent="0.2">
      <c r="A4311" s="60" t="s">
        <v>12354</v>
      </c>
      <c r="B4311" s="60" t="s">
        <v>7076</v>
      </c>
      <c r="C4311" s="60">
        <v>36</v>
      </c>
      <c r="D4311" s="60" t="s">
        <v>50</v>
      </c>
      <c r="E4311" s="60" t="s">
        <v>12355</v>
      </c>
      <c r="F4311" s="60">
        <v>-1847</v>
      </c>
      <c r="G4311" s="60" t="s">
        <v>116</v>
      </c>
      <c r="H4311" s="60" t="s">
        <v>173</v>
      </c>
      <c r="I4311" s="60">
        <v>114017.5</v>
      </c>
      <c r="J4311" s="60" t="s">
        <v>1215</v>
      </c>
      <c r="K4311" s="60" t="s">
        <v>104</v>
      </c>
      <c r="L4311" s="60" t="s">
        <v>32</v>
      </c>
      <c r="M4311" s="60">
        <v>3.83</v>
      </c>
      <c r="N4311" s="60" t="s">
        <v>33</v>
      </c>
      <c r="O4311" s="60">
        <v>38</v>
      </c>
    </row>
    <row r="4312" spans="1:15" x14ac:dyDescent="0.2">
      <c r="A4312" s="60" t="s">
        <v>12356</v>
      </c>
      <c r="B4312" s="60" t="s">
        <v>2263</v>
      </c>
      <c r="C4312" s="60">
        <v>40</v>
      </c>
      <c r="D4312" s="60" t="s">
        <v>27</v>
      </c>
      <c r="E4312" s="60" t="s">
        <v>12357</v>
      </c>
      <c r="F4312" s="60">
        <v>-5944</v>
      </c>
      <c r="G4312" s="60" t="s">
        <v>37</v>
      </c>
      <c r="H4312" s="60" t="s">
        <v>71</v>
      </c>
      <c r="I4312" s="60">
        <v>143260.10999999999</v>
      </c>
      <c r="J4312" s="60" t="s">
        <v>1471</v>
      </c>
      <c r="K4312" s="60" t="s">
        <v>104</v>
      </c>
      <c r="L4312" s="60" t="s">
        <v>56</v>
      </c>
      <c r="M4312" s="60">
        <v>4.0599999999999996</v>
      </c>
      <c r="N4312" s="60" t="s">
        <v>74</v>
      </c>
      <c r="O4312" s="60">
        <v>23</v>
      </c>
    </row>
    <row r="4313" spans="1:15" x14ac:dyDescent="0.2">
      <c r="A4313" s="60" t="s">
        <v>12358</v>
      </c>
      <c r="B4313" s="60" t="s">
        <v>4438</v>
      </c>
      <c r="C4313" s="60">
        <v>24</v>
      </c>
      <c r="D4313" s="60" t="s">
        <v>17</v>
      </c>
      <c r="E4313" s="60" t="s">
        <v>12359</v>
      </c>
      <c r="F4313" s="60">
        <v>-6317</v>
      </c>
      <c r="G4313" s="60" t="s">
        <v>99</v>
      </c>
      <c r="H4313" s="60" t="s">
        <v>38</v>
      </c>
      <c r="I4313" s="60">
        <v>127756</v>
      </c>
      <c r="J4313" s="60" t="s">
        <v>1527</v>
      </c>
      <c r="K4313" s="60" t="s">
        <v>118</v>
      </c>
      <c r="L4313" s="60" t="s">
        <v>23</v>
      </c>
      <c r="M4313" s="60">
        <v>2.35</v>
      </c>
      <c r="N4313" s="60" t="s">
        <v>57</v>
      </c>
      <c r="O4313" s="60">
        <v>40</v>
      </c>
    </row>
    <row r="4314" spans="1:15" x14ac:dyDescent="0.2">
      <c r="A4314" s="60" t="s">
        <v>12360</v>
      </c>
      <c r="B4314" s="60" t="s">
        <v>10722</v>
      </c>
      <c r="C4314" s="60">
        <v>32</v>
      </c>
      <c r="D4314" s="60" t="s">
        <v>27</v>
      </c>
      <c r="E4314" s="60" t="s">
        <v>12361</v>
      </c>
      <c r="F4314" s="60">
        <v>-4617</v>
      </c>
      <c r="G4314" s="60" t="s">
        <v>19</v>
      </c>
      <c r="H4314" s="60" t="s">
        <v>71</v>
      </c>
      <c r="I4314" s="60">
        <v>94697.62</v>
      </c>
      <c r="J4314" s="60" t="s">
        <v>12362</v>
      </c>
      <c r="K4314" s="60" t="s">
        <v>104</v>
      </c>
      <c r="L4314" s="60" t="s">
        <v>56</v>
      </c>
      <c r="M4314" s="60">
        <v>4.88</v>
      </c>
      <c r="N4314" s="60" t="s">
        <v>74</v>
      </c>
      <c r="O4314" s="60">
        <v>10</v>
      </c>
    </row>
    <row r="4315" spans="1:15" x14ac:dyDescent="0.2">
      <c r="A4315" s="60" t="s">
        <v>12363</v>
      </c>
      <c r="B4315" s="60" t="s">
        <v>2908</v>
      </c>
      <c r="C4315" s="60">
        <v>64</v>
      </c>
      <c r="D4315" s="60" t="s">
        <v>17</v>
      </c>
      <c r="E4315" s="60" t="s">
        <v>12364</v>
      </c>
      <c r="F4315" s="60">
        <v>-4270</v>
      </c>
      <c r="G4315" s="60" t="s">
        <v>116</v>
      </c>
      <c r="H4315" s="60" t="s">
        <v>38</v>
      </c>
      <c r="I4315" s="60">
        <v>108354.23</v>
      </c>
      <c r="J4315" s="60" t="s">
        <v>12365</v>
      </c>
      <c r="K4315" s="60" t="s">
        <v>62</v>
      </c>
      <c r="L4315" s="60" t="s">
        <v>56</v>
      </c>
      <c r="M4315" s="60">
        <v>4.4400000000000004</v>
      </c>
      <c r="N4315" s="60" t="s">
        <v>57</v>
      </c>
      <c r="O4315" s="60">
        <v>6</v>
      </c>
    </row>
    <row r="4316" spans="1:15" x14ac:dyDescent="0.2">
      <c r="A4316" s="60" t="s">
        <v>12366</v>
      </c>
      <c r="B4316" s="60" t="s">
        <v>5423</v>
      </c>
      <c r="C4316" s="60">
        <v>57</v>
      </c>
      <c r="D4316" s="60" t="s">
        <v>27</v>
      </c>
      <c r="E4316" s="60" t="s">
        <v>12367</v>
      </c>
      <c r="F4316" s="60">
        <v>-5017</v>
      </c>
      <c r="G4316" s="60" t="s">
        <v>29</v>
      </c>
      <c r="H4316" s="60" t="s">
        <v>71</v>
      </c>
      <c r="I4316" s="60">
        <v>142354.26</v>
      </c>
      <c r="J4316" s="60" t="s">
        <v>3338</v>
      </c>
      <c r="K4316" s="60" t="s">
        <v>62</v>
      </c>
      <c r="L4316" s="60" t="s">
        <v>32</v>
      </c>
      <c r="M4316" s="60">
        <v>3.23</v>
      </c>
      <c r="N4316" s="60" t="s">
        <v>24</v>
      </c>
      <c r="O4316" s="60">
        <v>24</v>
      </c>
    </row>
    <row r="4317" spans="1:15" x14ac:dyDescent="0.2">
      <c r="A4317" s="60" t="s">
        <v>12368</v>
      </c>
      <c r="B4317" s="60" t="s">
        <v>4997</v>
      </c>
      <c r="C4317" s="60">
        <v>62</v>
      </c>
      <c r="D4317" s="60" t="s">
        <v>50</v>
      </c>
      <c r="E4317" s="60" t="s">
        <v>12369</v>
      </c>
      <c r="F4317" s="60">
        <v>-6736</v>
      </c>
      <c r="G4317" s="60" t="s">
        <v>94</v>
      </c>
      <c r="H4317" s="60" t="s">
        <v>194</v>
      </c>
      <c r="I4317" s="60">
        <v>68162.789999999994</v>
      </c>
      <c r="J4317" s="60" t="s">
        <v>12370</v>
      </c>
      <c r="K4317" s="60" t="s">
        <v>81</v>
      </c>
      <c r="L4317" s="60" t="s">
        <v>32</v>
      </c>
      <c r="M4317" s="60">
        <v>2.72</v>
      </c>
      <c r="N4317" s="60" t="s">
        <v>41</v>
      </c>
      <c r="O4317" s="60">
        <v>35</v>
      </c>
    </row>
    <row r="4318" spans="1:15" x14ac:dyDescent="0.2">
      <c r="A4318" s="60" t="s">
        <v>12371</v>
      </c>
      <c r="B4318" s="60" t="s">
        <v>4364</v>
      </c>
      <c r="C4318" s="60">
        <v>39</v>
      </c>
      <c r="D4318" s="60" t="s">
        <v>50</v>
      </c>
      <c r="E4318" s="60" t="s">
        <v>12372</v>
      </c>
      <c r="F4318" s="60">
        <v>-3549</v>
      </c>
      <c r="G4318" s="60" t="s">
        <v>19</v>
      </c>
      <c r="H4318" s="60" t="s">
        <v>173</v>
      </c>
      <c r="I4318" s="60">
        <v>170352.56</v>
      </c>
      <c r="J4318" s="60" t="s">
        <v>67</v>
      </c>
      <c r="K4318" s="60" t="s">
        <v>118</v>
      </c>
      <c r="L4318" s="60" t="s">
        <v>23</v>
      </c>
      <c r="M4318" s="60">
        <v>4.58</v>
      </c>
      <c r="N4318" s="60" t="s">
        <v>74</v>
      </c>
      <c r="O4318" s="60">
        <v>38</v>
      </c>
    </row>
    <row r="4319" spans="1:15" x14ac:dyDescent="0.2">
      <c r="A4319" s="60" t="s">
        <v>12373</v>
      </c>
      <c r="B4319" s="60" t="s">
        <v>3499</v>
      </c>
      <c r="C4319" s="60">
        <v>64</v>
      </c>
      <c r="D4319" s="60" t="s">
        <v>27</v>
      </c>
      <c r="E4319" s="60" t="s">
        <v>12374</v>
      </c>
      <c r="F4319" s="60">
        <v>-10354</v>
      </c>
      <c r="G4319" s="60" t="s">
        <v>29</v>
      </c>
      <c r="H4319" s="60" t="s">
        <v>66</v>
      </c>
      <c r="I4319" s="60">
        <v>38982.35</v>
      </c>
      <c r="J4319" s="60" t="s">
        <v>4561</v>
      </c>
      <c r="K4319" s="60" t="s">
        <v>136</v>
      </c>
      <c r="L4319" s="60" t="s">
        <v>56</v>
      </c>
      <c r="M4319" s="60">
        <v>4.7300000000000004</v>
      </c>
      <c r="N4319" s="60" t="s">
        <v>24</v>
      </c>
      <c r="O4319" s="60">
        <v>39</v>
      </c>
    </row>
    <row r="4320" spans="1:15" x14ac:dyDescent="0.2">
      <c r="A4320" s="60" t="s">
        <v>12375</v>
      </c>
      <c r="B4320" s="60" t="s">
        <v>5617</v>
      </c>
      <c r="C4320" s="60">
        <v>40</v>
      </c>
      <c r="D4320" s="60" t="s">
        <v>17</v>
      </c>
      <c r="E4320" s="60" t="s">
        <v>12376</v>
      </c>
      <c r="F4320" s="60">
        <v>-2292</v>
      </c>
      <c r="G4320" s="60" t="s">
        <v>94</v>
      </c>
      <c r="H4320" s="60" t="s">
        <v>194</v>
      </c>
      <c r="I4320" s="60">
        <v>168537.39</v>
      </c>
      <c r="J4320" s="60" t="s">
        <v>7912</v>
      </c>
      <c r="K4320" s="60" t="s">
        <v>22</v>
      </c>
      <c r="L4320" s="60" t="s">
        <v>32</v>
      </c>
      <c r="M4320" s="60">
        <v>2.83</v>
      </c>
      <c r="N4320" s="60" t="s">
        <v>41</v>
      </c>
      <c r="O4320" s="60">
        <v>8</v>
      </c>
    </row>
    <row r="4321" spans="1:15" x14ac:dyDescent="0.2">
      <c r="A4321" s="60" t="s">
        <v>12377</v>
      </c>
      <c r="B4321" s="60" t="s">
        <v>2505</v>
      </c>
      <c r="C4321" s="60">
        <v>22</v>
      </c>
      <c r="D4321" s="60" t="s">
        <v>27</v>
      </c>
      <c r="E4321" s="60" t="s">
        <v>12378</v>
      </c>
      <c r="F4321" s="60">
        <v>-7357</v>
      </c>
      <c r="G4321" s="60" t="s">
        <v>29</v>
      </c>
      <c r="H4321" s="60" t="s">
        <v>173</v>
      </c>
      <c r="I4321" s="60">
        <v>150291.5</v>
      </c>
      <c r="J4321" s="60" t="s">
        <v>3369</v>
      </c>
      <c r="K4321" s="60" t="s">
        <v>55</v>
      </c>
      <c r="L4321" s="60" t="s">
        <v>23</v>
      </c>
      <c r="M4321" s="60">
        <v>2.9</v>
      </c>
      <c r="N4321" s="60" t="s">
        <v>33</v>
      </c>
      <c r="O4321" s="60">
        <v>25</v>
      </c>
    </row>
    <row r="4322" spans="1:15" x14ac:dyDescent="0.2">
      <c r="A4322" s="60" t="s">
        <v>12379</v>
      </c>
      <c r="B4322" s="60" t="s">
        <v>12380</v>
      </c>
      <c r="C4322" s="60">
        <v>59</v>
      </c>
      <c r="D4322" s="60" t="s">
        <v>17</v>
      </c>
      <c r="E4322" s="60" t="s">
        <v>12381</v>
      </c>
      <c r="F4322" s="60">
        <v>-5319</v>
      </c>
      <c r="G4322" s="60" t="s">
        <v>85</v>
      </c>
      <c r="H4322" s="60" t="s">
        <v>66</v>
      </c>
      <c r="I4322" s="60">
        <v>116495.49</v>
      </c>
      <c r="J4322" s="60" t="s">
        <v>1824</v>
      </c>
      <c r="K4322" s="60" t="s">
        <v>81</v>
      </c>
      <c r="L4322" s="60" t="s">
        <v>32</v>
      </c>
      <c r="M4322" s="60">
        <v>3.75</v>
      </c>
      <c r="N4322" s="60" t="s">
        <v>74</v>
      </c>
      <c r="O4322" s="60">
        <v>25</v>
      </c>
    </row>
    <row r="4323" spans="1:15" x14ac:dyDescent="0.2">
      <c r="A4323" s="60" t="s">
        <v>12382</v>
      </c>
      <c r="B4323" s="60" t="s">
        <v>5681</v>
      </c>
      <c r="C4323" s="60">
        <v>28</v>
      </c>
      <c r="D4323" s="60" t="s">
        <v>50</v>
      </c>
      <c r="E4323" s="60" t="s">
        <v>12383</v>
      </c>
      <c r="F4323" s="60">
        <v>-8159</v>
      </c>
      <c r="G4323" s="60" t="s">
        <v>37</v>
      </c>
      <c r="H4323" s="60" t="s">
        <v>79</v>
      </c>
      <c r="I4323" s="60">
        <v>63565.77</v>
      </c>
      <c r="J4323" s="60" t="s">
        <v>6483</v>
      </c>
      <c r="K4323" s="60" t="s">
        <v>136</v>
      </c>
      <c r="L4323" s="60" t="s">
        <v>73</v>
      </c>
      <c r="M4323" s="60">
        <v>3.53</v>
      </c>
      <c r="N4323" s="60" t="s">
        <v>41</v>
      </c>
      <c r="O4323" s="60">
        <v>36</v>
      </c>
    </row>
    <row r="4324" spans="1:15" x14ac:dyDescent="0.2">
      <c r="A4324" s="60" t="s">
        <v>12384</v>
      </c>
      <c r="B4324" s="60" t="s">
        <v>3739</v>
      </c>
      <c r="C4324" s="60">
        <v>63</v>
      </c>
      <c r="D4324" s="60" t="s">
        <v>27</v>
      </c>
      <c r="E4324" s="60" t="s">
        <v>12385</v>
      </c>
      <c r="F4324" s="60">
        <v>-8686</v>
      </c>
      <c r="G4324" s="60" t="s">
        <v>19</v>
      </c>
      <c r="H4324" s="60" t="s">
        <v>30</v>
      </c>
      <c r="I4324" s="60">
        <v>129092.66</v>
      </c>
      <c r="J4324" s="60" t="s">
        <v>4453</v>
      </c>
      <c r="K4324" s="60" t="s">
        <v>47</v>
      </c>
      <c r="L4324" s="60" t="s">
        <v>32</v>
      </c>
      <c r="M4324" s="60">
        <v>4.13</v>
      </c>
      <c r="N4324" s="60" t="s">
        <v>41</v>
      </c>
      <c r="O4324" s="60">
        <v>13</v>
      </c>
    </row>
    <row r="4325" spans="1:15" x14ac:dyDescent="0.2">
      <c r="A4325" s="60" t="s">
        <v>12386</v>
      </c>
      <c r="B4325" s="60" t="s">
        <v>7137</v>
      </c>
      <c r="C4325" s="60">
        <v>47</v>
      </c>
      <c r="D4325" s="60" t="s">
        <v>17</v>
      </c>
      <c r="E4325" s="60" t="s">
        <v>12387</v>
      </c>
      <c r="F4325" s="60">
        <v>-7382</v>
      </c>
      <c r="G4325" s="60" t="s">
        <v>52</v>
      </c>
      <c r="H4325" s="60" t="s">
        <v>79</v>
      </c>
      <c r="I4325" s="60">
        <v>64890.69</v>
      </c>
      <c r="J4325" s="60" t="s">
        <v>3613</v>
      </c>
      <c r="K4325" s="60" t="s">
        <v>127</v>
      </c>
      <c r="L4325" s="60" t="s">
        <v>56</v>
      </c>
      <c r="M4325" s="60">
        <v>2.57</v>
      </c>
      <c r="N4325" s="60" t="s">
        <v>41</v>
      </c>
      <c r="O4325" s="60">
        <v>24</v>
      </c>
    </row>
    <row r="4326" spans="1:15" x14ac:dyDescent="0.2">
      <c r="A4326" s="60" t="s">
        <v>12388</v>
      </c>
      <c r="B4326" s="60" t="s">
        <v>9617</v>
      </c>
      <c r="C4326" s="60">
        <v>48</v>
      </c>
      <c r="D4326" s="60" t="s">
        <v>50</v>
      </c>
      <c r="E4326" s="60" t="s">
        <v>12389</v>
      </c>
      <c r="F4326" s="60">
        <v>-3269</v>
      </c>
      <c r="G4326" s="60" t="s">
        <v>94</v>
      </c>
      <c r="H4326" s="60" t="s">
        <v>173</v>
      </c>
      <c r="I4326" s="60">
        <v>175740.58</v>
      </c>
      <c r="J4326" s="60" t="s">
        <v>7635</v>
      </c>
      <c r="K4326" s="60" t="s">
        <v>22</v>
      </c>
      <c r="L4326" s="60" t="s">
        <v>56</v>
      </c>
      <c r="M4326" s="60">
        <v>1.43</v>
      </c>
      <c r="N4326" s="60" t="s">
        <v>57</v>
      </c>
      <c r="O4326" s="60">
        <v>40</v>
      </c>
    </row>
    <row r="4327" spans="1:15" x14ac:dyDescent="0.2">
      <c r="A4327" s="60" t="s">
        <v>12390</v>
      </c>
      <c r="B4327" s="60" t="s">
        <v>11100</v>
      </c>
      <c r="C4327" s="60">
        <v>62</v>
      </c>
      <c r="D4327" s="60" t="s">
        <v>50</v>
      </c>
      <c r="E4327" s="60" t="s">
        <v>12391</v>
      </c>
      <c r="F4327" s="60">
        <v>-10163</v>
      </c>
      <c r="G4327" s="60" t="s">
        <v>37</v>
      </c>
      <c r="H4327" s="60" t="s">
        <v>66</v>
      </c>
      <c r="I4327" s="60">
        <v>172839.64</v>
      </c>
      <c r="J4327" s="60" t="s">
        <v>1174</v>
      </c>
      <c r="K4327" s="60" t="s">
        <v>81</v>
      </c>
      <c r="L4327" s="60" t="s">
        <v>73</v>
      </c>
      <c r="M4327" s="60">
        <v>1.23</v>
      </c>
      <c r="N4327" s="60" t="s">
        <v>74</v>
      </c>
      <c r="O4327" s="60">
        <v>9</v>
      </c>
    </row>
    <row r="4328" spans="1:15" x14ac:dyDescent="0.2">
      <c r="A4328" s="60" t="s">
        <v>12392</v>
      </c>
      <c r="B4328" s="60" t="s">
        <v>5136</v>
      </c>
      <c r="C4328" s="60">
        <v>59</v>
      </c>
      <c r="D4328" s="60" t="s">
        <v>27</v>
      </c>
      <c r="E4328" s="60" t="s">
        <v>12393</v>
      </c>
      <c r="F4328" s="60">
        <v>-8732</v>
      </c>
      <c r="G4328" s="60" t="s">
        <v>52</v>
      </c>
      <c r="H4328" s="60" t="s">
        <v>66</v>
      </c>
      <c r="I4328" s="60">
        <v>168902.9</v>
      </c>
      <c r="J4328" s="60" t="s">
        <v>11299</v>
      </c>
      <c r="K4328" s="60" t="s">
        <v>40</v>
      </c>
      <c r="L4328" s="60" t="s">
        <v>32</v>
      </c>
      <c r="M4328" s="60">
        <v>1.86</v>
      </c>
      <c r="N4328" s="60" t="s">
        <v>24</v>
      </c>
      <c r="O4328" s="60">
        <v>24</v>
      </c>
    </row>
    <row r="4329" spans="1:15" x14ac:dyDescent="0.2">
      <c r="A4329" s="60" t="s">
        <v>12394</v>
      </c>
      <c r="B4329" s="60" t="s">
        <v>12395</v>
      </c>
      <c r="C4329" s="60">
        <v>34</v>
      </c>
      <c r="D4329" s="60" t="s">
        <v>27</v>
      </c>
      <c r="E4329" s="60" t="s">
        <v>12396</v>
      </c>
      <c r="F4329" s="60">
        <v>-11000</v>
      </c>
      <c r="G4329" s="60" t="s">
        <v>78</v>
      </c>
      <c r="H4329" s="60" t="s">
        <v>194</v>
      </c>
      <c r="I4329" s="60">
        <v>63051.83</v>
      </c>
      <c r="J4329" s="60" t="s">
        <v>12397</v>
      </c>
      <c r="K4329" s="60" t="s">
        <v>118</v>
      </c>
      <c r="L4329" s="60" t="s">
        <v>23</v>
      </c>
      <c r="M4329" s="60">
        <v>4.0199999999999996</v>
      </c>
      <c r="N4329" s="60" t="s">
        <v>74</v>
      </c>
      <c r="O4329" s="60">
        <v>2</v>
      </c>
    </row>
    <row r="4330" spans="1:15" x14ac:dyDescent="0.2">
      <c r="A4330" s="60" t="s">
        <v>12398</v>
      </c>
      <c r="B4330" s="60" t="s">
        <v>11190</v>
      </c>
      <c r="C4330" s="60">
        <v>57</v>
      </c>
      <c r="D4330" s="60" t="s">
        <v>17</v>
      </c>
      <c r="E4330" s="60" t="s">
        <v>12399</v>
      </c>
      <c r="F4330" s="60">
        <v>-8834</v>
      </c>
      <c r="G4330" s="60" t="s">
        <v>94</v>
      </c>
      <c r="H4330" s="60" t="s">
        <v>71</v>
      </c>
      <c r="I4330" s="60">
        <v>178721.56</v>
      </c>
      <c r="J4330" s="60" t="s">
        <v>21</v>
      </c>
      <c r="K4330" s="60" t="s">
        <v>127</v>
      </c>
      <c r="L4330" s="60" t="s">
        <v>23</v>
      </c>
      <c r="M4330" s="60">
        <v>3.55</v>
      </c>
      <c r="N4330" s="60" t="s">
        <v>41</v>
      </c>
      <c r="O4330" s="60">
        <v>0</v>
      </c>
    </row>
    <row r="4331" spans="1:15" x14ac:dyDescent="0.2">
      <c r="A4331" s="60" t="s">
        <v>12400</v>
      </c>
      <c r="B4331" s="60" t="s">
        <v>8386</v>
      </c>
      <c r="C4331" s="60">
        <v>61</v>
      </c>
      <c r="D4331" s="60" t="s">
        <v>17</v>
      </c>
      <c r="E4331" s="60" t="s">
        <v>12401</v>
      </c>
      <c r="F4331" s="60">
        <v>-6962</v>
      </c>
      <c r="G4331" s="60" t="s">
        <v>37</v>
      </c>
      <c r="H4331" s="60" t="s">
        <v>194</v>
      </c>
      <c r="I4331" s="60">
        <v>46395.09</v>
      </c>
      <c r="J4331" s="60" t="s">
        <v>5896</v>
      </c>
      <c r="K4331" s="60" t="s">
        <v>104</v>
      </c>
      <c r="L4331" s="60" t="s">
        <v>73</v>
      </c>
      <c r="M4331" s="60">
        <v>2.5499999999999998</v>
      </c>
      <c r="N4331" s="60" t="s">
        <v>41</v>
      </c>
      <c r="O4331" s="60">
        <v>6</v>
      </c>
    </row>
    <row r="4332" spans="1:15" x14ac:dyDescent="0.2">
      <c r="A4332" s="60" t="s">
        <v>12402</v>
      </c>
      <c r="B4332" s="60" t="s">
        <v>6235</v>
      </c>
      <c r="C4332" s="60">
        <v>22</v>
      </c>
      <c r="D4332" s="60" t="s">
        <v>50</v>
      </c>
      <c r="E4332" s="60" t="s">
        <v>12403</v>
      </c>
      <c r="F4332" s="60">
        <v>-9148</v>
      </c>
      <c r="G4332" s="60" t="s">
        <v>37</v>
      </c>
      <c r="H4332" s="60" t="s">
        <v>53</v>
      </c>
      <c r="I4332" s="60">
        <v>114554.22</v>
      </c>
      <c r="J4332" s="60" t="s">
        <v>2211</v>
      </c>
      <c r="K4332" s="60" t="s">
        <v>22</v>
      </c>
      <c r="L4332" s="60" t="s">
        <v>23</v>
      </c>
      <c r="M4332" s="60">
        <v>2.04</v>
      </c>
      <c r="N4332" s="60" t="s">
        <v>33</v>
      </c>
      <c r="O4332" s="60">
        <v>30</v>
      </c>
    </row>
    <row r="4333" spans="1:15" x14ac:dyDescent="0.2">
      <c r="A4333" s="60" t="s">
        <v>12404</v>
      </c>
      <c r="B4333" s="60" t="s">
        <v>5170</v>
      </c>
      <c r="C4333" s="60">
        <v>54</v>
      </c>
      <c r="D4333" s="60" t="s">
        <v>50</v>
      </c>
      <c r="E4333" s="60" t="s">
        <v>12405</v>
      </c>
      <c r="F4333" s="60">
        <v>-5262</v>
      </c>
      <c r="G4333" s="60" t="s">
        <v>78</v>
      </c>
      <c r="H4333" s="60" t="s">
        <v>53</v>
      </c>
      <c r="I4333" s="60">
        <v>160034.14000000001</v>
      </c>
      <c r="J4333" s="60" t="s">
        <v>9589</v>
      </c>
      <c r="K4333" s="60" t="s">
        <v>22</v>
      </c>
      <c r="L4333" s="60" t="s">
        <v>23</v>
      </c>
      <c r="M4333" s="60">
        <v>4.08</v>
      </c>
      <c r="N4333" s="60" t="s">
        <v>33</v>
      </c>
      <c r="O4333" s="60">
        <v>39</v>
      </c>
    </row>
    <row r="4334" spans="1:15" x14ac:dyDescent="0.2">
      <c r="A4334" s="60" t="s">
        <v>12406</v>
      </c>
      <c r="B4334" s="60" t="s">
        <v>6481</v>
      </c>
      <c r="C4334" s="60">
        <v>50</v>
      </c>
      <c r="D4334" s="60" t="s">
        <v>50</v>
      </c>
      <c r="E4334" s="60" t="s">
        <v>12407</v>
      </c>
      <c r="F4334" s="60">
        <v>-6179</v>
      </c>
      <c r="G4334" s="60" t="s">
        <v>78</v>
      </c>
      <c r="H4334" s="60" t="s">
        <v>144</v>
      </c>
      <c r="I4334" s="60">
        <v>47031.08</v>
      </c>
      <c r="J4334" s="60" t="s">
        <v>5425</v>
      </c>
      <c r="K4334" s="60" t="s">
        <v>22</v>
      </c>
      <c r="L4334" s="60" t="s">
        <v>32</v>
      </c>
      <c r="M4334" s="60">
        <v>4.68</v>
      </c>
      <c r="N4334" s="60" t="s">
        <v>24</v>
      </c>
      <c r="O4334" s="60">
        <v>0</v>
      </c>
    </row>
    <row r="4335" spans="1:15" x14ac:dyDescent="0.2">
      <c r="A4335" s="60" t="s">
        <v>12408</v>
      </c>
      <c r="B4335" s="60" t="s">
        <v>1882</v>
      </c>
      <c r="C4335" s="60">
        <v>57</v>
      </c>
      <c r="D4335" s="60" t="s">
        <v>50</v>
      </c>
      <c r="E4335" s="60" t="s">
        <v>12409</v>
      </c>
      <c r="F4335" s="60">
        <v>-2328</v>
      </c>
      <c r="G4335" s="60" t="s">
        <v>116</v>
      </c>
      <c r="H4335" s="60" t="s">
        <v>66</v>
      </c>
      <c r="I4335" s="60">
        <v>95575.6</v>
      </c>
      <c r="J4335" s="60" t="s">
        <v>3623</v>
      </c>
      <c r="K4335" s="60" t="s">
        <v>22</v>
      </c>
      <c r="L4335" s="60" t="s">
        <v>23</v>
      </c>
      <c r="M4335" s="60">
        <v>4.2</v>
      </c>
      <c r="N4335" s="60" t="s">
        <v>57</v>
      </c>
      <c r="O4335" s="60">
        <v>24</v>
      </c>
    </row>
    <row r="4336" spans="1:15" x14ac:dyDescent="0.2">
      <c r="A4336" s="60" t="s">
        <v>12410</v>
      </c>
      <c r="B4336" s="60" t="s">
        <v>4671</v>
      </c>
      <c r="C4336" s="60">
        <v>27</v>
      </c>
      <c r="D4336" s="60" t="s">
        <v>50</v>
      </c>
      <c r="E4336" s="60" t="s">
        <v>12411</v>
      </c>
      <c r="F4336" s="60">
        <v>-5413</v>
      </c>
      <c r="G4336" s="60" t="s">
        <v>45</v>
      </c>
      <c r="H4336" s="60" t="s">
        <v>194</v>
      </c>
      <c r="I4336" s="60">
        <v>91488.49</v>
      </c>
      <c r="J4336" s="60" t="s">
        <v>764</v>
      </c>
      <c r="K4336" s="60" t="s">
        <v>118</v>
      </c>
      <c r="L4336" s="60" t="s">
        <v>32</v>
      </c>
      <c r="M4336" s="60">
        <v>4.92</v>
      </c>
      <c r="N4336" s="60" t="s">
        <v>41</v>
      </c>
      <c r="O4336" s="60">
        <v>23</v>
      </c>
    </row>
    <row r="4337" spans="1:15" x14ac:dyDescent="0.2">
      <c r="A4337" s="60" t="s">
        <v>12412</v>
      </c>
      <c r="B4337" s="60" t="s">
        <v>7044</v>
      </c>
      <c r="C4337" s="60">
        <v>56</v>
      </c>
      <c r="D4337" s="60" t="s">
        <v>27</v>
      </c>
      <c r="E4337" s="60" t="s">
        <v>12413</v>
      </c>
      <c r="F4337" s="60">
        <v>-4322</v>
      </c>
      <c r="G4337" s="60" t="s">
        <v>29</v>
      </c>
      <c r="H4337" s="60" t="s">
        <v>66</v>
      </c>
      <c r="I4337" s="60">
        <v>86904.97</v>
      </c>
      <c r="J4337" s="60" t="s">
        <v>4897</v>
      </c>
      <c r="K4337" s="60" t="s">
        <v>136</v>
      </c>
      <c r="L4337" s="60" t="s">
        <v>32</v>
      </c>
      <c r="M4337" s="60">
        <v>2.69</v>
      </c>
      <c r="N4337" s="60" t="s">
        <v>41</v>
      </c>
      <c r="O4337" s="60">
        <v>10</v>
      </c>
    </row>
    <row r="4338" spans="1:15" x14ac:dyDescent="0.2">
      <c r="A4338" s="60" t="s">
        <v>12414</v>
      </c>
      <c r="B4338" s="60" t="s">
        <v>1847</v>
      </c>
      <c r="C4338" s="60">
        <v>31</v>
      </c>
      <c r="D4338" s="60" t="s">
        <v>27</v>
      </c>
      <c r="E4338" s="60" t="s">
        <v>12415</v>
      </c>
      <c r="F4338" s="60">
        <v>-3599</v>
      </c>
      <c r="G4338" s="60" t="s">
        <v>45</v>
      </c>
      <c r="H4338" s="60" t="s">
        <v>53</v>
      </c>
      <c r="I4338" s="60">
        <v>49568.81</v>
      </c>
      <c r="J4338" s="60" t="s">
        <v>8652</v>
      </c>
      <c r="K4338" s="60" t="s">
        <v>22</v>
      </c>
      <c r="L4338" s="60" t="s">
        <v>73</v>
      </c>
      <c r="M4338" s="60">
        <v>1.1000000000000001</v>
      </c>
      <c r="N4338" s="60" t="s">
        <v>57</v>
      </c>
      <c r="O4338" s="60">
        <v>24</v>
      </c>
    </row>
    <row r="4339" spans="1:15" x14ac:dyDescent="0.2">
      <c r="A4339" s="60" t="s">
        <v>12416</v>
      </c>
      <c r="B4339" s="60" t="s">
        <v>2365</v>
      </c>
      <c r="C4339" s="60">
        <v>58</v>
      </c>
      <c r="D4339" s="60" t="s">
        <v>50</v>
      </c>
      <c r="E4339" s="60" t="s">
        <v>12417</v>
      </c>
      <c r="F4339" s="60">
        <v>-6887</v>
      </c>
      <c r="G4339" s="60" t="s">
        <v>85</v>
      </c>
      <c r="H4339" s="60" t="s">
        <v>20</v>
      </c>
      <c r="I4339" s="60">
        <v>45414</v>
      </c>
      <c r="J4339" s="60" t="s">
        <v>4166</v>
      </c>
      <c r="K4339" s="60" t="s">
        <v>104</v>
      </c>
      <c r="L4339" s="60" t="s">
        <v>23</v>
      </c>
      <c r="M4339" s="60">
        <v>4.03</v>
      </c>
      <c r="N4339" s="60" t="s">
        <v>57</v>
      </c>
      <c r="O4339" s="60">
        <v>9</v>
      </c>
    </row>
    <row r="4340" spans="1:15" x14ac:dyDescent="0.2">
      <c r="A4340" s="60" t="s">
        <v>12418</v>
      </c>
      <c r="B4340" s="60" t="s">
        <v>1960</v>
      </c>
      <c r="C4340" s="60">
        <v>50</v>
      </c>
      <c r="D4340" s="60" t="s">
        <v>50</v>
      </c>
      <c r="E4340" s="60" t="s">
        <v>12419</v>
      </c>
      <c r="F4340" s="60">
        <v>-7492</v>
      </c>
      <c r="G4340" s="60" t="s">
        <v>99</v>
      </c>
      <c r="H4340" s="60" t="s">
        <v>194</v>
      </c>
      <c r="I4340" s="60">
        <v>80190.47</v>
      </c>
      <c r="J4340" s="60" t="s">
        <v>4499</v>
      </c>
      <c r="K4340" s="60" t="s">
        <v>136</v>
      </c>
      <c r="L4340" s="60" t="s">
        <v>56</v>
      </c>
      <c r="M4340" s="60">
        <v>4.29</v>
      </c>
      <c r="N4340" s="60" t="s">
        <v>41</v>
      </c>
      <c r="O4340" s="60">
        <v>27</v>
      </c>
    </row>
    <row r="4341" spans="1:15" x14ac:dyDescent="0.2">
      <c r="A4341" s="60" t="s">
        <v>12420</v>
      </c>
      <c r="B4341" s="60" t="s">
        <v>6902</v>
      </c>
      <c r="C4341" s="60">
        <v>60</v>
      </c>
      <c r="D4341" s="60" t="s">
        <v>50</v>
      </c>
      <c r="E4341" s="60" t="s">
        <v>12421</v>
      </c>
      <c r="F4341" s="60">
        <v>-4404</v>
      </c>
      <c r="G4341" s="60" t="s">
        <v>99</v>
      </c>
      <c r="H4341" s="60" t="s">
        <v>38</v>
      </c>
      <c r="I4341" s="60">
        <v>170717.93</v>
      </c>
      <c r="J4341" s="60" t="s">
        <v>741</v>
      </c>
      <c r="K4341" s="60" t="s">
        <v>62</v>
      </c>
      <c r="L4341" s="60" t="s">
        <v>23</v>
      </c>
      <c r="M4341" s="60">
        <v>1.46</v>
      </c>
      <c r="N4341" s="60" t="s">
        <v>57</v>
      </c>
      <c r="O4341" s="60">
        <v>30</v>
      </c>
    </row>
    <row r="4342" spans="1:15" x14ac:dyDescent="0.2">
      <c r="A4342" s="60" t="s">
        <v>12422</v>
      </c>
      <c r="B4342" s="60" t="s">
        <v>6902</v>
      </c>
      <c r="C4342" s="60">
        <v>24</v>
      </c>
      <c r="D4342" s="60" t="s">
        <v>27</v>
      </c>
      <c r="E4342" s="60" t="s">
        <v>12423</v>
      </c>
      <c r="F4342" s="60">
        <v>-7369</v>
      </c>
      <c r="G4342" s="60" t="s">
        <v>85</v>
      </c>
      <c r="H4342" s="60" t="s">
        <v>144</v>
      </c>
      <c r="I4342" s="60">
        <v>176170.98</v>
      </c>
      <c r="J4342" s="60" t="s">
        <v>3546</v>
      </c>
      <c r="K4342" s="60" t="s">
        <v>55</v>
      </c>
      <c r="L4342" s="60" t="s">
        <v>56</v>
      </c>
      <c r="M4342" s="60">
        <v>3.68</v>
      </c>
      <c r="N4342" s="60" t="s">
        <v>74</v>
      </c>
      <c r="O4342" s="60">
        <v>21</v>
      </c>
    </row>
    <row r="4343" spans="1:15" x14ac:dyDescent="0.2">
      <c r="A4343" s="60" t="s">
        <v>12424</v>
      </c>
      <c r="B4343" s="60" t="s">
        <v>12425</v>
      </c>
      <c r="C4343" s="60">
        <v>29</v>
      </c>
      <c r="D4343" s="60" t="s">
        <v>17</v>
      </c>
      <c r="E4343" s="60" t="s">
        <v>12426</v>
      </c>
      <c r="F4343" s="60">
        <v>-5888</v>
      </c>
      <c r="G4343" s="60" t="s">
        <v>45</v>
      </c>
      <c r="H4343" s="60" t="s">
        <v>38</v>
      </c>
      <c r="I4343" s="60">
        <v>37686.85</v>
      </c>
      <c r="J4343" s="60" t="s">
        <v>4073</v>
      </c>
      <c r="K4343" s="60" t="s">
        <v>118</v>
      </c>
      <c r="L4343" s="60" t="s">
        <v>23</v>
      </c>
      <c r="M4343" s="60">
        <v>2.58</v>
      </c>
      <c r="N4343" s="60" t="s">
        <v>41</v>
      </c>
      <c r="O4343" s="60">
        <v>11</v>
      </c>
    </row>
    <row r="4344" spans="1:15" x14ac:dyDescent="0.2">
      <c r="A4344" s="60" t="s">
        <v>12427</v>
      </c>
      <c r="B4344" s="60" t="s">
        <v>7137</v>
      </c>
      <c r="C4344" s="60">
        <v>60</v>
      </c>
      <c r="D4344" s="60" t="s">
        <v>27</v>
      </c>
      <c r="E4344" s="60" t="s">
        <v>12428</v>
      </c>
      <c r="F4344" s="60">
        <v>-2250</v>
      </c>
      <c r="G4344" s="60" t="s">
        <v>19</v>
      </c>
      <c r="H4344" s="60" t="s">
        <v>20</v>
      </c>
      <c r="I4344" s="60">
        <v>88018.29</v>
      </c>
      <c r="J4344" s="60" t="s">
        <v>1601</v>
      </c>
      <c r="K4344" s="60" t="s">
        <v>62</v>
      </c>
      <c r="L4344" s="60" t="s">
        <v>32</v>
      </c>
      <c r="M4344" s="60">
        <v>2.91</v>
      </c>
      <c r="N4344" s="60" t="s">
        <v>74</v>
      </c>
      <c r="O4344" s="60">
        <v>5</v>
      </c>
    </row>
    <row r="4345" spans="1:15" x14ac:dyDescent="0.2">
      <c r="A4345" s="60" t="s">
        <v>12429</v>
      </c>
      <c r="B4345" s="60" t="s">
        <v>4329</v>
      </c>
      <c r="C4345" s="60">
        <v>50</v>
      </c>
      <c r="D4345" s="60" t="s">
        <v>50</v>
      </c>
      <c r="E4345" s="60" t="s">
        <v>12430</v>
      </c>
      <c r="F4345" s="60">
        <v>-5264</v>
      </c>
      <c r="G4345" s="60" t="s">
        <v>78</v>
      </c>
      <c r="H4345" s="60" t="s">
        <v>194</v>
      </c>
      <c r="I4345" s="60">
        <v>50583.48</v>
      </c>
      <c r="J4345" s="60" t="s">
        <v>2459</v>
      </c>
      <c r="K4345" s="60" t="s">
        <v>104</v>
      </c>
      <c r="L4345" s="60" t="s">
        <v>73</v>
      </c>
      <c r="M4345" s="60">
        <v>3.91</v>
      </c>
      <c r="N4345" s="60" t="s">
        <v>24</v>
      </c>
      <c r="O4345" s="60">
        <v>33</v>
      </c>
    </row>
    <row r="4346" spans="1:15" x14ac:dyDescent="0.2">
      <c r="A4346" s="60" t="s">
        <v>12431</v>
      </c>
      <c r="B4346" s="60" t="s">
        <v>5556</v>
      </c>
      <c r="C4346" s="60">
        <v>25</v>
      </c>
      <c r="D4346" s="60" t="s">
        <v>27</v>
      </c>
      <c r="E4346" s="60" t="s">
        <v>12432</v>
      </c>
      <c r="F4346" s="60">
        <v>-5300</v>
      </c>
      <c r="G4346" s="60" t="s">
        <v>78</v>
      </c>
      <c r="H4346" s="60" t="s">
        <v>53</v>
      </c>
      <c r="I4346" s="60">
        <v>73365.61</v>
      </c>
      <c r="J4346" s="60" t="s">
        <v>6594</v>
      </c>
      <c r="K4346" s="60" t="s">
        <v>81</v>
      </c>
      <c r="L4346" s="60" t="s">
        <v>73</v>
      </c>
      <c r="M4346" s="60">
        <v>4.17</v>
      </c>
      <c r="N4346" s="60" t="s">
        <v>33</v>
      </c>
      <c r="O4346" s="60">
        <v>1</v>
      </c>
    </row>
    <row r="4347" spans="1:15" x14ac:dyDescent="0.2">
      <c r="A4347" s="60" t="s">
        <v>12433</v>
      </c>
      <c r="B4347" s="60" t="s">
        <v>12434</v>
      </c>
      <c r="C4347" s="60">
        <v>47</v>
      </c>
      <c r="D4347" s="60" t="s">
        <v>50</v>
      </c>
      <c r="E4347" s="60" t="s">
        <v>12435</v>
      </c>
      <c r="F4347" s="60">
        <v>-5135</v>
      </c>
      <c r="G4347" s="60" t="s">
        <v>78</v>
      </c>
      <c r="H4347" s="60" t="s">
        <v>53</v>
      </c>
      <c r="I4347" s="60">
        <v>42638.69</v>
      </c>
      <c r="J4347" s="60" t="s">
        <v>9653</v>
      </c>
      <c r="K4347" s="60" t="s">
        <v>40</v>
      </c>
      <c r="L4347" s="60" t="s">
        <v>56</v>
      </c>
      <c r="M4347" s="60">
        <v>3.8</v>
      </c>
      <c r="N4347" s="60" t="s">
        <v>33</v>
      </c>
      <c r="O4347" s="60">
        <v>34</v>
      </c>
    </row>
    <row r="4348" spans="1:15" x14ac:dyDescent="0.2">
      <c r="A4348" s="60" t="s">
        <v>12436</v>
      </c>
      <c r="B4348" s="60" t="s">
        <v>10211</v>
      </c>
      <c r="C4348" s="60">
        <v>57</v>
      </c>
      <c r="D4348" s="60" t="s">
        <v>27</v>
      </c>
      <c r="E4348" s="60" t="s">
        <v>12437</v>
      </c>
      <c r="F4348" s="60">
        <v>-7754</v>
      </c>
      <c r="G4348" s="60" t="s">
        <v>37</v>
      </c>
      <c r="H4348" s="60" t="s">
        <v>38</v>
      </c>
      <c r="I4348" s="60">
        <v>52229.33</v>
      </c>
      <c r="J4348" s="60" t="s">
        <v>2791</v>
      </c>
      <c r="K4348" s="60" t="s">
        <v>55</v>
      </c>
      <c r="L4348" s="60" t="s">
        <v>23</v>
      </c>
      <c r="M4348" s="60">
        <v>4.18</v>
      </c>
      <c r="N4348" s="60" t="s">
        <v>41</v>
      </c>
      <c r="O4348" s="60">
        <v>10</v>
      </c>
    </row>
    <row r="4349" spans="1:15" x14ac:dyDescent="0.2">
      <c r="A4349" s="60" t="s">
        <v>12438</v>
      </c>
      <c r="B4349" s="60" t="s">
        <v>7186</v>
      </c>
      <c r="C4349" s="60">
        <v>46</v>
      </c>
      <c r="D4349" s="60" t="s">
        <v>17</v>
      </c>
      <c r="E4349" s="60" t="s">
        <v>12439</v>
      </c>
      <c r="F4349" s="60">
        <v>-3711</v>
      </c>
      <c r="G4349" s="60" t="s">
        <v>85</v>
      </c>
      <c r="H4349" s="60" t="s">
        <v>53</v>
      </c>
      <c r="I4349" s="60">
        <v>43040.85</v>
      </c>
      <c r="J4349" s="60" t="s">
        <v>2631</v>
      </c>
      <c r="K4349" s="60" t="s">
        <v>22</v>
      </c>
      <c r="L4349" s="60" t="s">
        <v>56</v>
      </c>
      <c r="M4349" s="60">
        <v>1.46</v>
      </c>
      <c r="N4349" s="60" t="s">
        <v>41</v>
      </c>
      <c r="O4349" s="60">
        <v>32</v>
      </c>
    </row>
    <row r="4350" spans="1:15" x14ac:dyDescent="0.2">
      <c r="A4350" s="60" t="s">
        <v>12440</v>
      </c>
      <c r="B4350" s="60" t="s">
        <v>6305</v>
      </c>
      <c r="C4350" s="60">
        <v>53</v>
      </c>
      <c r="D4350" s="60" t="s">
        <v>27</v>
      </c>
      <c r="E4350" s="60" t="s">
        <v>12441</v>
      </c>
      <c r="F4350" s="60">
        <v>-10367</v>
      </c>
      <c r="G4350" s="60" t="s">
        <v>116</v>
      </c>
      <c r="H4350" s="60" t="s">
        <v>79</v>
      </c>
      <c r="I4350" s="60">
        <v>160002.95000000001</v>
      </c>
      <c r="J4350" s="60" t="s">
        <v>4665</v>
      </c>
      <c r="K4350" s="60" t="s">
        <v>81</v>
      </c>
      <c r="L4350" s="60" t="s">
        <v>32</v>
      </c>
      <c r="M4350" s="60">
        <v>4.62</v>
      </c>
      <c r="N4350" s="60" t="s">
        <v>33</v>
      </c>
      <c r="O4350" s="60">
        <v>29</v>
      </c>
    </row>
    <row r="4351" spans="1:15" x14ac:dyDescent="0.2">
      <c r="A4351" s="60" t="s">
        <v>12442</v>
      </c>
      <c r="B4351" s="60" t="s">
        <v>998</v>
      </c>
      <c r="C4351" s="60">
        <v>36</v>
      </c>
      <c r="D4351" s="60" t="s">
        <v>50</v>
      </c>
      <c r="E4351" s="60" t="s">
        <v>12443</v>
      </c>
      <c r="F4351" s="60">
        <v>-8793</v>
      </c>
      <c r="G4351" s="60" t="s">
        <v>52</v>
      </c>
      <c r="H4351" s="60" t="s">
        <v>53</v>
      </c>
      <c r="I4351" s="60">
        <v>80809.77</v>
      </c>
      <c r="J4351" s="60" t="s">
        <v>2706</v>
      </c>
      <c r="K4351" s="60" t="s">
        <v>40</v>
      </c>
      <c r="L4351" s="60" t="s">
        <v>32</v>
      </c>
      <c r="M4351" s="60">
        <v>4.16</v>
      </c>
      <c r="N4351" s="60" t="s">
        <v>41</v>
      </c>
      <c r="O4351" s="60">
        <v>36</v>
      </c>
    </row>
    <row r="4352" spans="1:15" x14ac:dyDescent="0.2">
      <c r="A4352" s="60" t="s">
        <v>12444</v>
      </c>
      <c r="B4352" s="60" t="s">
        <v>5521</v>
      </c>
      <c r="C4352" s="60">
        <v>22</v>
      </c>
      <c r="D4352" s="60" t="s">
        <v>17</v>
      </c>
      <c r="E4352" s="60" t="s">
        <v>12445</v>
      </c>
      <c r="F4352" s="60">
        <v>-11279</v>
      </c>
      <c r="G4352" s="60" t="s">
        <v>19</v>
      </c>
      <c r="H4352" s="60" t="s">
        <v>71</v>
      </c>
      <c r="I4352" s="60">
        <v>140632.4</v>
      </c>
      <c r="J4352" s="60" t="s">
        <v>2996</v>
      </c>
      <c r="K4352" s="60" t="s">
        <v>136</v>
      </c>
      <c r="L4352" s="60" t="s">
        <v>32</v>
      </c>
      <c r="M4352" s="60">
        <v>2.92</v>
      </c>
      <c r="N4352" s="60" t="s">
        <v>24</v>
      </c>
      <c r="O4352" s="60">
        <v>27</v>
      </c>
    </row>
    <row r="4353" spans="1:15" x14ac:dyDescent="0.2">
      <c r="A4353" s="60" t="s">
        <v>12446</v>
      </c>
      <c r="B4353" s="60" t="s">
        <v>5737</v>
      </c>
      <c r="C4353" s="60">
        <v>46</v>
      </c>
      <c r="D4353" s="60" t="s">
        <v>50</v>
      </c>
      <c r="E4353" s="60" t="s">
        <v>12447</v>
      </c>
      <c r="F4353" s="60">
        <v>-10183</v>
      </c>
      <c r="G4353" s="60" t="s">
        <v>78</v>
      </c>
      <c r="H4353" s="60" t="s">
        <v>79</v>
      </c>
      <c r="I4353" s="60">
        <v>42755.14</v>
      </c>
      <c r="J4353" s="60" t="s">
        <v>297</v>
      </c>
      <c r="K4353" s="60" t="s">
        <v>81</v>
      </c>
      <c r="L4353" s="60" t="s">
        <v>23</v>
      </c>
      <c r="M4353" s="60">
        <v>1.1499999999999999</v>
      </c>
      <c r="N4353" s="60" t="s">
        <v>24</v>
      </c>
      <c r="O4353" s="60">
        <v>26</v>
      </c>
    </row>
    <row r="4354" spans="1:15" x14ac:dyDescent="0.2">
      <c r="A4354" s="60" t="s">
        <v>12448</v>
      </c>
      <c r="B4354" s="60" t="s">
        <v>8420</v>
      </c>
      <c r="C4354" s="60">
        <v>23</v>
      </c>
      <c r="D4354" s="60" t="s">
        <v>17</v>
      </c>
      <c r="E4354" s="60" t="s">
        <v>12449</v>
      </c>
      <c r="F4354" s="60">
        <v>-5257</v>
      </c>
      <c r="G4354" s="60" t="s">
        <v>78</v>
      </c>
      <c r="H4354" s="60" t="s">
        <v>144</v>
      </c>
      <c r="I4354" s="60">
        <v>145813.1</v>
      </c>
      <c r="J4354" s="60" t="s">
        <v>6737</v>
      </c>
      <c r="K4354" s="60" t="s">
        <v>136</v>
      </c>
      <c r="L4354" s="60" t="s">
        <v>73</v>
      </c>
      <c r="M4354" s="60">
        <v>3.84</v>
      </c>
      <c r="N4354" s="60" t="s">
        <v>74</v>
      </c>
      <c r="O4354" s="60">
        <v>36</v>
      </c>
    </row>
    <row r="4355" spans="1:15" x14ac:dyDescent="0.2">
      <c r="A4355" s="60" t="s">
        <v>12450</v>
      </c>
      <c r="B4355" s="60" t="s">
        <v>7918</v>
      </c>
      <c r="C4355" s="60">
        <v>38</v>
      </c>
      <c r="D4355" s="60" t="s">
        <v>27</v>
      </c>
      <c r="E4355" s="60" t="s">
        <v>12451</v>
      </c>
      <c r="F4355" s="60">
        <v>-2766</v>
      </c>
      <c r="G4355" s="60" t="s">
        <v>85</v>
      </c>
      <c r="H4355" s="60" t="s">
        <v>38</v>
      </c>
      <c r="I4355" s="60">
        <v>59288.6</v>
      </c>
      <c r="J4355" s="60" t="s">
        <v>6958</v>
      </c>
      <c r="K4355" s="60" t="s">
        <v>40</v>
      </c>
      <c r="L4355" s="60" t="s">
        <v>32</v>
      </c>
      <c r="M4355" s="60">
        <v>1.32</v>
      </c>
      <c r="N4355" s="60" t="s">
        <v>57</v>
      </c>
      <c r="O4355" s="60">
        <v>29</v>
      </c>
    </row>
    <row r="4356" spans="1:15" x14ac:dyDescent="0.2">
      <c r="A4356" s="60" t="s">
        <v>12452</v>
      </c>
      <c r="B4356" s="60" t="s">
        <v>12453</v>
      </c>
      <c r="C4356" s="60">
        <v>56</v>
      </c>
      <c r="D4356" s="60" t="s">
        <v>17</v>
      </c>
      <c r="E4356" s="60" t="s">
        <v>12454</v>
      </c>
      <c r="F4356" s="60">
        <v>-9402</v>
      </c>
      <c r="G4356" s="60" t="s">
        <v>94</v>
      </c>
      <c r="H4356" s="60" t="s">
        <v>71</v>
      </c>
      <c r="I4356" s="60">
        <v>65505.15</v>
      </c>
      <c r="J4356" s="60" t="s">
        <v>6703</v>
      </c>
      <c r="K4356" s="60" t="s">
        <v>22</v>
      </c>
      <c r="L4356" s="60" t="s">
        <v>73</v>
      </c>
      <c r="M4356" s="60">
        <v>1.56</v>
      </c>
      <c r="N4356" s="60" t="s">
        <v>24</v>
      </c>
      <c r="O4356" s="60">
        <v>32</v>
      </c>
    </row>
    <row r="4357" spans="1:15" x14ac:dyDescent="0.2">
      <c r="A4357" s="60" t="s">
        <v>12455</v>
      </c>
      <c r="B4357" s="60" t="s">
        <v>1867</v>
      </c>
      <c r="C4357" s="60">
        <v>47</v>
      </c>
      <c r="D4357" s="60" t="s">
        <v>17</v>
      </c>
      <c r="E4357" s="60" t="s">
        <v>12456</v>
      </c>
      <c r="F4357" s="60">
        <v>-2771</v>
      </c>
      <c r="G4357" s="60" t="s">
        <v>45</v>
      </c>
      <c r="H4357" s="60" t="s">
        <v>79</v>
      </c>
      <c r="I4357" s="60">
        <v>152941.97</v>
      </c>
      <c r="J4357" s="60" t="s">
        <v>4298</v>
      </c>
      <c r="K4357" s="60" t="s">
        <v>40</v>
      </c>
      <c r="L4357" s="60" t="s">
        <v>56</v>
      </c>
      <c r="M4357" s="60">
        <v>2.13</v>
      </c>
      <c r="N4357" s="60" t="s">
        <v>41</v>
      </c>
      <c r="O4357" s="60">
        <v>29</v>
      </c>
    </row>
    <row r="4358" spans="1:15" x14ac:dyDescent="0.2">
      <c r="A4358" s="60" t="s">
        <v>12457</v>
      </c>
      <c r="B4358" s="60" t="s">
        <v>4132</v>
      </c>
      <c r="C4358" s="60">
        <v>60</v>
      </c>
      <c r="D4358" s="60" t="s">
        <v>50</v>
      </c>
      <c r="E4358" s="60" t="s">
        <v>12458</v>
      </c>
      <c r="F4358" s="60">
        <v>-7940</v>
      </c>
      <c r="G4358" s="60" t="s">
        <v>99</v>
      </c>
      <c r="H4358" s="60" t="s">
        <v>38</v>
      </c>
      <c r="I4358" s="60">
        <v>124571.7</v>
      </c>
      <c r="J4358" s="60" t="s">
        <v>6796</v>
      </c>
      <c r="K4358" s="60" t="s">
        <v>47</v>
      </c>
      <c r="L4358" s="60" t="s">
        <v>73</v>
      </c>
      <c r="M4358" s="60">
        <v>4.41</v>
      </c>
      <c r="N4358" s="60" t="s">
        <v>74</v>
      </c>
      <c r="O4358" s="60">
        <v>14</v>
      </c>
    </row>
    <row r="4359" spans="1:15" x14ac:dyDescent="0.2">
      <c r="A4359" s="60" t="s">
        <v>12459</v>
      </c>
      <c r="B4359" s="60" t="s">
        <v>5146</v>
      </c>
      <c r="C4359" s="60">
        <v>51</v>
      </c>
      <c r="D4359" s="60" t="s">
        <v>17</v>
      </c>
      <c r="E4359" s="60" t="s">
        <v>12460</v>
      </c>
      <c r="F4359" s="60">
        <v>-10622</v>
      </c>
      <c r="G4359" s="60" t="s">
        <v>37</v>
      </c>
      <c r="H4359" s="60" t="s">
        <v>71</v>
      </c>
      <c r="I4359" s="60">
        <v>150296.75</v>
      </c>
      <c r="J4359" s="60" t="s">
        <v>2061</v>
      </c>
      <c r="K4359" s="60" t="s">
        <v>81</v>
      </c>
      <c r="L4359" s="60" t="s">
        <v>73</v>
      </c>
      <c r="M4359" s="60">
        <v>4.78</v>
      </c>
      <c r="N4359" s="60" t="s">
        <v>24</v>
      </c>
      <c r="O4359" s="60">
        <v>13</v>
      </c>
    </row>
    <row r="4360" spans="1:15" x14ac:dyDescent="0.2">
      <c r="A4360" s="60" t="s">
        <v>12461</v>
      </c>
      <c r="B4360" s="60" t="s">
        <v>10999</v>
      </c>
      <c r="C4360" s="60">
        <v>24</v>
      </c>
      <c r="D4360" s="60" t="s">
        <v>27</v>
      </c>
      <c r="E4360" s="60" t="s">
        <v>12462</v>
      </c>
      <c r="F4360" s="60">
        <v>-10896</v>
      </c>
      <c r="G4360" s="60" t="s">
        <v>37</v>
      </c>
      <c r="H4360" s="60" t="s">
        <v>173</v>
      </c>
      <c r="I4360" s="60">
        <v>167585.23000000001</v>
      </c>
      <c r="J4360" s="60" t="s">
        <v>325</v>
      </c>
      <c r="K4360" s="60" t="s">
        <v>118</v>
      </c>
      <c r="L4360" s="60" t="s">
        <v>32</v>
      </c>
      <c r="M4360" s="60">
        <v>3.53</v>
      </c>
      <c r="N4360" s="60" t="s">
        <v>74</v>
      </c>
      <c r="O4360" s="60">
        <v>28</v>
      </c>
    </row>
    <row r="4361" spans="1:15" x14ac:dyDescent="0.2">
      <c r="A4361" s="60" t="s">
        <v>12463</v>
      </c>
      <c r="B4361" s="60" t="s">
        <v>758</v>
      </c>
      <c r="C4361" s="60">
        <v>55</v>
      </c>
      <c r="D4361" s="60" t="s">
        <v>17</v>
      </c>
      <c r="E4361" s="60" t="s">
        <v>12464</v>
      </c>
      <c r="F4361" s="60">
        <v>-7453</v>
      </c>
      <c r="G4361" s="60" t="s">
        <v>99</v>
      </c>
      <c r="H4361" s="60" t="s">
        <v>71</v>
      </c>
      <c r="I4361" s="60">
        <v>84234.67</v>
      </c>
      <c r="J4361" s="60" t="s">
        <v>3130</v>
      </c>
      <c r="K4361" s="60" t="s">
        <v>127</v>
      </c>
      <c r="L4361" s="60" t="s">
        <v>56</v>
      </c>
      <c r="M4361" s="60">
        <v>2.15</v>
      </c>
      <c r="N4361" s="60" t="s">
        <v>41</v>
      </c>
      <c r="O4361" s="60">
        <v>0</v>
      </c>
    </row>
    <row r="4362" spans="1:15" x14ac:dyDescent="0.2">
      <c r="A4362" s="60" t="s">
        <v>12465</v>
      </c>
      <c r="B4362" s="60" t="s">
        <v>906</v>
      </c>
      <c r="C4362" s="60">
        <v>50</v>
      </c>
      <c r="D4362" s="60" t="s">
        <v>17</v>
      </c>
      <c r="E4362" s="60" t="s">
        <v>12466</v>
      </c>
      <c r="F4362" s="60">
        <v>-10083</v>
      </c>
      <c r="G4362" s="60" t="s">
        <v>94</v>
      </c>
      <c r="H4362" s="60" t="s">
        <v>79</v>
      </c>
      <c r="I4362" s="60">
        <v>82936.460000000006</v>
      </c>
      <c r="J4362" s="60" t="s">
        <v>1426</v>
      </c>
      <c r="K4362" s="60" t="s">
        <v>118</v>
      </c>
      <c r="L4362" s="60" t="s">
        <v>23</v>
      </c>
      <c r="M4362" s="60">
        <v>3.98</v>
      </c>
      <c r="N4362" s="60" t="s">
        <v>41</v>
      </c>
      <c r="O4362" s="60">
        <v>34</v>
      </c>
    </row>
    <row r="4363" spans="1:15" x14ac:dyDescent="0.2">
      <c r="A4363" s="60" t="s">
        <v>12467</v>
      </c>
      <c r="B4363" s="60" t="s">
        <v>2778</v>
      </c>
      <c r="C4363" s="60">
        <v>34</v>
      </c>
      <c r="D4363" s="60" t="s">
        <v>27</v>
      </c>
      <c r="E4363" s="60" t="s">
        <v>12468</v>
      </c>
      <c r="F4363" s="60">
        <v>-3622</v>
      </c>
      <c r="G4363" s="60" t="s">
        <v>19</v>
      </c>
      <c r="H4363" s="60" t="s">
        <v>144</v>
      </c>
      <c r="I4363" s="60">
        <v>157835.56</v>
      </c>
      <c r="J4363" s="60" t="s">
        <v>7739</v>
      </c>
      <c r="K4363" s="60" t="s">
        <v>136</v>
      </c>
      <c r="L4363" s="60" t="s">
        <v>56</v>
      </c>
      <c r="M4363" s="60">
        <v>1.6</v>
      </c>
      <c r="N4363" s="60" t="s">
        <v>57</v>
      </c>
      <c r="O4363" s="60">
        <v>33</v>
      </c>
    </row>
    <row r="4364" spans="1:15" x14ac:dyDescent="0.2">
      <c r="A4364" s="60" t="s">
        <v>12469</v>
      </c>
      <c r="B4364" s="60" t="s">
        <v>3198</v>
      </c>
      <c r="C4364" s="60">
        <v>38</v>
      </c>
      <c r="D4364" s="60" t="s">
        <v>50</v>
      </c>
      <c r="E4364" s="60" t="s">
        <v>12470</v>
      </c>
      <c r="F4364" s="60">
        <v>-5980</v>
      </c>
      <c r="G4364" s="60" t="s">
        <v>19</v>
      </c>
      <c r="H4364" s="60" t="s">
        <v>66</v>
      </c>
      <c r="I4364" s="60">
        <v>116170.59</v>
      </c>
      <c r="J4364" s="60" t="s">
        <v>6172</v>
      </c>
      <c r="K4364" s="60" t="s">
        <v>62</v>
      </c>
      <c r="L4364" s="60" t="s">
        <v>23</v>
      </c>
      <c r="M4364" s="60">
        <v>2.5499999999999998</v>
      </c>
      <c r="N4364" s="60" t="s">
        <v>57</v>
      </c>
      <c r="O4364" s="60">
        <v>7</v>
      </c>
    </row>
    <row r="4365" spans="1:15" x14ac:dyDescent="0.2">
      <c r="A4365" s="60" t="s">
        <v>12471</v>
      </c>
      <c r="B4365" s="60" t="s">
        <v>7180</v>
      </c>
      <c r="C4365" s="60">
        <v>23</v>
      </c>
      <c r="D4365" s="60" t="s">
        <v>50</v>
      </c>
      <c r="E4365" s="60" t="s">
        <v>12472</v>
      </c>
      <c r="F4365" s="60">
        <v>-6780</v>
      </c>
      <c r="G4365" s="60" t="s">
        <v>37</v>
      </c>
      <c r="H4365" s="60" t="s">
        <v>71</v>
      </c>
      <c r="I4365" s="60">
        <v>121896.26</v>
      </c>
      <c r="J4365" s="60" t="s">
        <v>12473</v>
      </c>
      <c r="K4365" s="60" t="s">
        <v>81</v>
      </c>
      <c r="L4365" s="60" t="s">
        <v>32</v>
      </c>
      <c r="M4365" s="60">
        <v>1.95</v>
      </c>
      <c r="N4365" s="60" t="s">
        <v>74</v>
      </c>
      <c r="O4365" s="60">
        <v>24</v>
      </c>
    </row>
    <row r="4366" spans="1:15" x14ac:dyDescent="0.2">
      <c r="A4366" s="60" t="s">
        <v>12474</v>
      </c>
      <c r="B4366" s="60" t="s">
        <v>6056</v>
      </c>
      <c r="C4366" s="60">
        <v>26</v>
      </c>
      <c r="D4366" s="60" t="s">
        <v>17</v>
      </c>
      <c r="E4366" s="60" t="s">
        <v>12475</v>
      </c>
      <c r="F4366" s="60">
        <v>-6357</v>
      </c>
      <c r="G4366" s="60" t="s">
        <v>85</v>
      </c>
      <c r="H4366" s="60" t="s">
        <v>194</v>
      </c>
      <c r="I4366" s="60">
        <v>58772.47</v>
      </c>
      <c r="J4366" s="60" t="s">
        <v>3648</v>
      </c>
      <c r="K4366" s="60" t="s">
        <v>55</v>
      </c>
      <c r="L4366" s="60" t="s">
        <v>73</v>
      </c>
      <c r="M4366" s="60">
        <v>4.43</v>
      </c>
      <c r="N4366" s="60" t="s">
        <v>41</v>
      </c>
      <c r="O4366" s="60">
        <v>7</v>
      </c>
    </row>
    <row r="4367" spans="1:15" x14ac:dyDescent="0.2">
      <c r="A4367" s="60" t="s">
        <v>12476</v>
      </c>
      <c r="B4367" s="60" t="s">
        <v>8217</v>
      </c>
      <c r="C4367" s="60">
        <v>25</v>
      </c>
      <c r="D4367" s="60" t="s">
        <v>50</v>
      </c>
      <c r="E4367" s="60" t="s">
        <v>12477</v>
      </c>
      <c r="F4367" s="60">
        <v>-7641</v>
      </c>
      <c r="G4367" s="60" t="s">
        <v>94</v>
      </c>
      <c r="H4367" s="60" t="s">
        <v>30</v>
      </c>
      <c r="I4367" s="60">
        <v>134693.14000000001</v>
      </c>
      <c r="J4367" s="60" t="s">
        <v>3619</v>
      </c>
      <c r="K4367" s="60" t="s">
        <v>118</v>
      </c>
      <c r="L4367" s="60" t="s">
        <v>56</v>
      </c>
      <c r="M4367" s="60">
        <v>2.41</v>
      </c>
      <c r="N4367" s="60" t="s">
        <v>33</v>
      </c>
      <c r="O4367" s="60">
        <v>34</v>
      </c>
    </row>
    <row r="4368" spans="1:15" x14ac:dyDescent="0.2">
      <c r="A4368" s="60" t="s">
        <v>12478</v>
      </c>
      <c r="B4368" s="60" t="s">
        <v>1446</v>
      </c>
      <c r="C4368" s="60">
        <v>57</v>
      </c>
      <c r="D4368" s="60" t="s">
        <v>27</v>
      </c>
      <c r="E4368" s="60" t="s">
        <v>12479</v>
      </c>
      <c r="F4368" s="60">
        <v>-5736</v>
      </c>
      <c r="G4368" s="60" t="s">
        <v>37</v>
      </c>
      <c r="H4368" s="60" t="s">
        <v>38</v>
      </c>
      <c r="I4368" s="60">
        <v>169531.18</v>
      </c>
      <c r="J4368" s="60" t="s">
        <v>9726</v>
      </c>
      <c r="K4368" s="60" t="s">
        <v>62</v>
      </c>
      <c r="L4368" s="60" t="s">
        <v>23</v>
      </c>
      <c r="M4368" s="60">
        <v>1.94</v>
      </c>
      <c r="N4368" s="60" t="s">
        <v>24</v>
      </c>
      <c r="O4368" s="60">
        <v>4</v>
      </c>
    </row>
    <row r="4369" spans="1:15" x14ac:dyDescent="0.2">
      <c r="A4369" s="60" t="s">
        <v>12480</v>
      </c>
      <c r="B4369" s="60" t="s">
        <v>2533</v>
      </c>
      <c r="C4369" s="60">
        <v>60</v>
      </c>
      <c r="D4369" s="60" t="s">
        <v>50</v>
      </c>
      <c r="E4369" s="60" t="s">
        <v>12481</v>
      </c>
      <c r="F4369" s="60">
        <v>-5645</v>
      </c>
      <c r="G4369" s="60" t="s">
        <v>78</v>
      </c>
      <c r="H4369" s="60" t="s">
        <v>194</v>
      </c>
      <c r="I4369" s="60">
        <v>95217.97</v>
      </c>
      <c r="J4369" s="60" t="s">
        <v>2791</v>
      </c>
      <c r="K4369" s="60" t="s">
        <v>62</v>
      </c>
      <c r="L4369" s="60" t="s">
        <v>73</v>
      </c>
      <c r="M4369" s="60">
        <v>1.49</v>
      </c>
      <c r="N4369" s="60" t="s">
        <v>57</v>
      </c>
      <c r="O4369" s="60">
        <v>31</v>
      </c>
    </row>
    <row r="4370" spans="1:15" x14ac:dyDescent="0.2">
      <c r="A4370" s="60" t="s">
        <v>12482</v>
      </c>
      <c r="B4370" s="60" t="s">
        <v>9678</v>
      </c>
      <c r="C4370" s="60">
        <v>34</v>
      </c>
      <c r="D4370" s="60" t="s">
        <v>17</v>
      </c>
      <c r="E4370" s="60" t="s">
        <v>12483</v>
      </c>
      <c r="F4370" s="60">
        <v>-4862</v>
      </c>
      <c r="G4370" s="60" t="s">
        <v>45</v>
      </c>
      <c r="H4370" s="60" t="s">
        <v>194</v>
      </c>
      <c r="I4370" s="60">
        <v>68348.03</v>
      </c>
      <c r="J4370" s="60" t="s">
        <v>12484</v>
      </c>
      <c r="K4370" s="60" t="s">
        <v>40</v>
      </c>
      <c r="L4370" s="60" t="s">
        <v>23</v>
      </c>
      <c r="M4370" s="60">
        <v>3.01</v>
      </c>
      <c r="N4370" s="60" t="s">
        <v>57</v>
      </c>
      <c r="O4370" s="60">
        <v>17</v>
      </c>
    </row>
    <row r="4371" spans="1:15" x14ac:dyDescent="0.2">
      <c r="A4371" s="60" t="s">
        <v>12485</v>
      </c>
      <c r="B4371" s="60" t="s">
        <v>630</v>
      </c>
      <c r="C4371" s="60">
        <v>29</v>
      </c>
      <c r="D4371" s="60" t="s">
        <v>17</v>
      </c>
      <c r="E4371" s="60" t="s">
        <v>12486</v>
      </c>
      <c r="F4371" s="60">
        <v>-9649</v>
      </c>
      <c r="G4371" s="60" t="s">
        <v>37</v>
      </c>
      <c r="H4371" s="60" t="s">
        <v>66</v>
      </c>
      <c r="I4371" s="60">
        <v>75869.58</v>
      </c>
      <c r="J4371" s="60" t="s">
        <v>12487</v>
      </c>
      <c r="K4371" s="60" t="s">
        <v>62</v>
      </c>
      <c r="L4371" s="60" t="s">
        <v>32</v>
      </c>
      <c r="M4371" s="60">
        <v>4.16</v>
      </c>
      <c r="N4371" s="60" t="s">
        <v>24</v>
      </c>
      <c r="O4371" s="60">
        <v>33</v>
      </c>
    </row>
    <row r="4372" spans="1:15" x14ac:dyDescent="0.2">
      <c r="A4372" s="60" t="s">
        <v>12488</v>
      </c>
      <c r="B4372" s="60" t="s">
        <v>12489</v>
      </c>
      <c r="C4372" s="60">
        <v>35</v>
      </c>
      <c r="D4372" s="60" t="s">
        <v>50</v>
      </c>
      <c r="E4372" s="60" t="s">
        <v>12490</v>
      </c>
      <c r="F4372" s="60">
        <v>-8930</v>
      </c>
      <c r="G4372" s="60" t="s">
        <v>116</v>
      </c>
      <c r="H4372" s="60" t="s">
        <v>173</v>
      </c>
      <c r="I4372" s="60">
        <v>135591.37</v>
      </c>
      <c r="J4372" s="60" t="s">
        <v>10354</v>
      </c>
      <c r="K4372" s="60" t="s">
        <v>81</v>
      </c>
      <c r="L4372" s="60" t="s">
        <v>23</v>
      </c>
      <c r="M4372" s="60">
        <v>2.67</v>
      </c>
      <c r="N4372" s="60" t="s">
        <v>57</v>
      </c>
      <c r="O4372" s="60">
        <v>38</v>
      </c>
    </row>
    <row r="4373" spans="1:15" x14ac:dyDescent="0.2">
      <c r="A4373" s="60" t="s">
        <v>12491</v>
      </c>
      <c r="B4373" s="60" t="s">
        <v>840</v>
      </c>
      <c r="C4373" s="60">
        <v>41</v>
      </c>
      <c r="D4373" s="60" t="s">
        <v>27</v>
      </c>
      <c r="E4373" s="60" t="s">
        <v>12492</v>
      </c>
      <c r="F4373" s="60">
        <v>-10126</v>
      </c>
      <c r="G4373" s="60" t="s">
        <v>99</v>
      </c>
      <c r="H4373" s="60" t="s">
        <v>66</v>
      </c>
      <c r="I4373" s="60">
        <v>119371.41</v>
      </c>
      <c r="J4373" s="60" t="s">
        <v>9988</v>
      </c>
      <c r="K4373" s="60" t="s">
        <v>118</v>
      </c>
      <c r="L4373" s="60" t="s">
        <v>23</v>
      </c>
      <c r="M4373" s="60">
        <v>1.29</v>
      </c>
      <c r="N4373" s="60" t="s">
        <v>57</v>
      </c>
      <c r="O4373" s="60">
        <v>31</v>
      </c>
    </row>
    <row r="4374" spans="1:15" x14ac:dyDescent="0.2">
      <c r="A4374" s="60" t="s">
        <v>12493</v>
      </c>
      <c r="B4374" s="60" t="s">
        <v>3789</v>
      </c>
      <c r="C4374" s="60">
        <v>63</v>
      </c>
      <c r="D4374" s="60" t="s">
        <v>27</v>
      </c>
      <c r="E4374" s="60" t="s">
        <v>12494</v>
      </c>
      <c r="F4374" s="60">
        <v>-5697</v>
      </c>
      <c r="G4374" s="60" t="s">
        <v>45</v>
      </c>
      <c r="H4374" s="60" t="s">
        <v>53</v>
      </c>
      <c r="I4374" s="60">
        <v>40190.03</v>
      </c>
      <c r="J4374" s="60" t="s">
        <v>1922</v>
      </c>
      <c r="K4374" s="60" t="s">
        <v>62</v>
      </c>
      <c r="L4374" s="60" t="s">
        <v>56</v>
      </c>
      <c r="M4374" s="60">
        <v>3.51</v>
      </c>
      <c r="N4374" s="60" t="s">
        <v>33</v>
      </c>
      <c r="O4374" s="60">
        <v>28</v>
      </c>
    </row>
    <row r="4375" spans="1:15" x14ac:dyDescent="0.2">
      <c r="A4375" s="60" t="s">
        <v>12495</v>
      </c>
      <c r="B4375" s="60" t="s">
        <v>4421</v>
      </c>
      <c r="C4375" s="60">
        <v>34</v>
      </c>
      <c r="D4375" s="60" t="s">
        <v>17</v>
      </c>
      <c r="E4375" s="60" t="s">
        <v>12496</v>
      </c>
      <c r="F4375" s="60">
        <v>-8792</v>
      </c>
      <c r="G4375" s="60" t="s">
        <v>45</v>
      </c>
      <c r="H4375" s="60" t="s">
        <v>71</v>
      </c>
      <c r="I4375" s="60">
        <v>114035.6</v>
      </c>
      <c r="J4375" s="60" t="s">
        <v>865</v>
      </c>
      <c r="K4375" s="60" t="s">
        <v>136</v>
      </c>
      <c r="L4375" s="60" t="s">
        <v>23</v>
      </c>
      <c r="M4375" s="60">
        <v>4.54</v>
      </c>
      <c r="N4375" s="60" t="s">
        <v>24</v>
      </c>
      <c r="O4375" s="60">
        <v>27</v>
      </c>
    </row>
    <row r="4376" spans="1:15" x14ac:dyDescent="0.2">
      <c r="A4376" s="60" t="s">
        <v>12497</v>
      </c>
      <c r="B4376" s="60" t="s">
        <v>3881</v>
      </c>
      <c r="C4376" s="60">
        <v>25</v>
      </c>
      <c r="D4376" s="60" t="s">
        <v>17</v>
      </c>
      <c r="E4376" s="60" t="s">
        <v>12498</v>
      </c>
      <c r="F4376" s="60">
        <v>-11108</v>
      </c>
      <c r="G4376" s="60" t="s">
        <v>45</v>
      </c>
      <c r="H4376" s="60" t="s">
        <v>173</v>
      </c>
      <c r="I4376" s="60">
        <v>143037.69</v>
      </c>
      <c r="J4376" s="60" t="s">
        <v>8987</v>
      </c>
      <c r="K4376" s="60" t="s">
        <v>118</v>
      </c>
      <c r="L4376" s="60" t="s">
        <v>73</v>
      </c>
      <c r="M4376" s="60">
        <v>1.19</v>
      </c>
      <c r="N4376" s="60" t="s">
        <v>41</v>
      </c>
      <c r="O4376" s="60">
        <v>31</v>
      </c>
    </row>
    <row r="4377" spans="1:15" x14ac:dyDescent="0.2">
      <c r="A4377" s="60" t="s">
        <v>12499</v>
      </c>
      <c r="B4377" s="60" t="s">
        <v>12500</v>
      </c>
      <c r="C4377" s="60">
        <v>24</v>
      </c>
      <c r="D4377" s="60" t="s">
        <v>27</v>
      </c>
      <c r="E4377" s="60" t="s">
        <v>12501</v>
      </c>
      <c r="F4377" s="60">
        <v>-11291</v>
      </c>
      <c r="G4377" s="60" t="s">
        <v>116</v>
      </c>
      <c r="H4377" s="60" t="s">
        <v>38</v>
      </c>
      <c r="I4377" s="60">
        <v>101697.12</v>
      </c>
      <c r="J4377" s="60" t="s">
        <v>8429</v>
      </c>
      <c r="K4377" s="60" t="s">
        <v>136</v>
      </c>
      <c r="L4377" s="60" t="s">
        <v>56</v>
      </c>
      <c r="M4377" s="60">
        <v>1.89</v>
      </c>
      <c r="N4377" s="60" t="s">
        <v>24</v>
      </c>
      <c r="O4377" s="60">
        <v>33</v>
      </c>
    </row>
    <row r="4378" spans="1:15" x14ac:dyDescent="0.2">
      <c r="A4378" s="60" t="s">
        <v>12502</v>
      </c>
      <c r="B4378" s="60" t="s">
        <v>10298</v>
      </c>
      <c r="C4378" s="60">
        <v>48</v>
      </c>
      <c r="D4378" s="60" t="s">
        <v>27</v>
      </c>
      <c r="E4378" s="60" t="s">
        <v>12503</v>
      </c>
      <c r="F4378" s="60">
        <v>-2228</v>
      </c>
      <c r="G4378" s="60" t="s">
        <v>78</v>
      </c>
      <c r="H4378" s="60" t="s">
        <v>30</v>
      </c>
      <c r="I4378" s="60">
        <v>83662.92</v>
      </c>
      <c r="J4378" s="60" t="s">
        <v>1037</v>
      </c>
      <c r="K4378" s="60" t="s">
        <v>136</v>
      </c>
      <c r="L4378" s="60" t="s">
        <v>56</v>
      </c>
      <c r="M4378" s="60">
        <v>3.52</v>
      </c>
      <c r="N4378" s="60" t="s">
        <v>24</v>
      </c>
      <c r="O4378" s="60">
        <v>6</v>
      </c>
    </row>
    <row r="4379" spans="1:15" x14ac:dyDescent="0.2">
      <c r="A4379" s="60" t="s">
        <v>12504</v>
      </c>
      <c r="B4379" s="60" t="s">
        <v>4118</v>
      </c>
      <c r="C4379" s="60">
        <v>33</v>
      </c>
      <c r="D4379" s="60" t="s">
        <v>17</v>
      </c>
      <c r="E4379" s="60" t="s">
        <v>12505</v>
      </c>
      <c r="F4379" s="60">
        <v>-2071</v>
      </c>
      <c r="G4379" s="60" t="s">
        <v>37</v>
      </c>
      <c r="H4379" s="60" t="s">
        <v>71</v>
      </c>
      <c r="I4379" s="60">
        <v>37940.050000000003</v>
      </c>
      <c r="J4379" s="60" t="s">
        <v>2353</v>
      </c>
      <c r="K4379" s="60" t="s">
        <v>136</v>
      </c>
      <c r="L4379" s="60" t="s">
        <v>23</v>
      </c>
      <c r="M4379" s="60">
        <v>2.41</v>
      </c>
      <c r="N4379" s="60" t="s">
        <v>57</v>
      </c>
      <c r="O4379" s="60">
        <v>5</v>
      </c>
    </row>
    <row r="4380" spans="1:15" x14ac:dyDescent="0.2">
      <c r="A4380" s="60" t="s">
        <v>12506</v>
      </c>
      <c r="B4380" s="60" t="s">
        <v>3694</v>
      </c>
      <c r="C4380" s="60">
        <v>62</v>
      </c>
      <c r="D4380" s="60" t="s">
        <v>17</v>
      </c>
      <c r="E4380" s="60" t="s">
        <v>12507</v>
      </c>
      <c r="F4380" s="60">
        <v>-7487</v>
      </c>
      <c r="G4380" s="60" t="s">
        <v>29</v>
      </c>
      <c r="H4380" s="60" t="s">
        <v>53</v>
      </c>
      <c r="I4380" s="60">
        <v>70264.990000000005</v>
      </c>
      <c r="J4380" s="60" t="s">
        <v>2725</v>
      </c>
      <c r="K4380" s="60" t="s">
        <v>22</v>
      </c>
      <c r="L4380" s="60" t="s">
        <v>73</v>
      </c>
      <c r="M4380" s="60">
        <v>2.83</v>
      </c>
      <c r="N4380" s="60" t="s">
        <v>41</v>
      </c>
      <c r="O4380" s="60">
        <v>25</v>
      </c>
    </row>
    <row r="4381" spans="1:15" x14ac:dyDescent="0.2">
      <c r="A4381" s="60" t="s">
        <v>12508</v>
      </c>
      <c r="B4381" s="60" t="s">
        <v>2982</v>
      </c>
      <c r="C4381" s="60">
        <v>43</v>
      </c>
      <c r="D4381" s="60" t="s">
        <v>17</v>
      </c>
      <c r="E4381" s="60" t="s">
        <v>12509</v>
      </c>
      <c r="F4381" s="60">
        <v>-8083</v>
      </c>
      <c r="G4381" s="60" t="s">
        <v>116</v>
      </c>
      <c r="H4381" s="60" t="s">
        <v>173</v>
      </c>
      <c r="I4381" s="60">
        <v>108369.55</v>
      </c>
      <c r="J4381" s="60" t="s">
        <v>461</v>
      </c>
      <c r="K4381" s="60" t="s">
        <v>62</v>
      </c>
      <c r="L4381" s="60" t="s">
        <v>73</v>
      </c>
      <c r="M4381" s="60">
        <v>2.61</v>
      </c>
      <c r="N4381" s="60" t="s">
        <v>24</v>
      </c>
      <c r="O4381" s="60">
        <v>30</v>
      </c>
    </row>
    <row r="4382" spans="1:15" x14ac:dyDescent="0.2">
      <c r="A4382" s="60" t="s">
        <v>12510</v>
      </c>
      <c r="B4382" s="60" t="s">
        <v>5418</v>
      </c>
      <c r="C4382" s="60">
        <v>36</v>
      </c>
      <c r="D4382" s="60" t="s">
        <v>27</v>
      </c>
      <c r="E4382" s="60" t="s">
        <v>12511</v>
      </c>
      <c r="F4382" s="60">
        <v>-2385</v>
      </c>
      <c r="G4382" s="60" t="s">
        <v>116</v>
      </c>
      <c r="H4382" s="60" t="s">
        <v>79</v>
      </c>
      <c r="I4382" s="60">
        <v>49368.7</v>
      </c>
      <c r="J4382" s="60" t="s">
        <v>190</v>
      </c>
      <c r="K4382" s="60" t="s">
        <v>104</v>
      </c>
      <c r="L4382" s="60" t="s">
        <v>32</v>
      </c>
      <c r="M4382" s="60">
        <v>1.94</v>
      </c>
      <c r="N4382" s="60" t="s">
        <v>24</v>
      </c>
      <c r="O4382" s="60">
        <v>23</v>
      </c>
    </row>
    <row r="4383" spans="1:15" x14ac:dyDescent="0.2">
      <c r="A4383" s="60" t="s">
        <v>12512</v>
      </c>
      <c r="B4383" s="60" t="s">
        <v>2330</v>
      </c>
      <c r="C4383" s="60">
        <v>63</v>
      </c>
      <c r="D4383" s="60" t="s">
        <v>27</v>
      </c>
      <c r="E4383" s="60" t="s">
        <v>12513</v>
      </c>
      <c r="F4383" s="60">
        <v>-10698</v>
      </c>
      <c r="G4383" s="60" t="s">
        <v>19</v>
      </c>
      <c r="H4383" s="60" t="s">
        <v>38</v>
      </c>
      <c r="I4383" s="60">
        <v>76778.19</v>
      </c>
      <c r="J4383" s="60" t="s">
        <v>976</v>
      </c>
      <c r="K4383" s="60" t="s">
        <v>22</v>
      </c>
      <c r="L4383" s="60" t="s">
        <v>23</v>
      </c>
      <c r="M4383" s="60">
        <v>1.36</v>
      </c>
      <c r="N4383" s="60" t="s">
        <v>57</v>
      </c>
      <c r="O4383" s="60">
        <v>22</v>
      </c>
    </row>
    <row r="4384" spans="1:15" x14ac:dyDescent="0.2">
      <c r="A4384" s="60" t="s">
        <v>12514</v>
      </c>
      <c r="B4384" s="60" t="s">
        <v>7678</v>
      </c>
      <c r="C4384" s="60">
        <v>53</v>
      </c>
      <c r="D4384" s="60" t="s">
        <v>17</v>
      </c>
      <c r="E4384" s="60" t="s">
        <v>12515</v>
      </c>
      <c r="F4384" s="60">
        <v>-10688</v>
      </c>
      <c r="G4384" s="60" t="s">
        <v>94</v>
      </c>
      <c r="H4384" s="60" t="s">
        <v>194</v>
      </c>
      <c r="I4384" s="60">
        <v>49169.46</v>
      </c>
      <c r="J4384" s="60" t="s">
        <v>8592</v>
      </c>
      <c r="K4384" s="60" t="s">
        <v>62</v>
      </c>
      <c r="L4384" s="60" t="s">
        <v>56</v>
      </c>
      <c r="M4384" s="60">
        <v>4.3</v>
      </c>
      <c r="N4384" s="60" t="s">
        <v>24</v>
      </c>
      <c r="O4384" s="60">
        <v>28</v>
      </c>
    </row>
    <row r="4385" spans="1:15" x14ac:dyDescent="0.2">
      <c r="A4385" s="60" t="s">
        <v>12516</v>
      </c>
      <c r="B4385" s="60" t="s">
        <v>7239</v>
      </c>
      <c r="C4385" s="60">
        <v>24</v>
      </c>
      <c r="D4385" s="60" t="s">
        <v>17</v>
      </c>
      <c r="E4385" s="60" t="s">
        <v>12517</v>
      </c>
      <c r="F4385" s="60">
        <v>-6651</v>
      </c>
      <c r="G4385" s="60" t="s">
        <v>94</v>
      </c>
      <c r="H4385" s="60" t="s">
        <v>30</v>
      </c>
      <c r="I4385" s="60">
        <v>145992.70000000001</v>
      </c>
      <c r="J4385" s="60" t="s">
        <v>1055</v>
      </c>
      <c r="K4385" s="60" t="s">
        <v>62</v>
      </c>
      <c r="L4385" s="60" t="s">
        <v>23</v>
      </c>
      <c r="M4385" s="60">
        <v>2.02</v>
      </c>
      <c r="N4385" s="60" t="s">
        <v>33</v>
      </c>
      <c r="O4385" s="60">
        <v>15</v>
      </c>
    </row>
    <row r="4386" spans="1:15" x14ac:dyDescent="0.2">
      <c r="A4386" s="60" t="s">
        <v>12518</v>
      </c>
      <c r="B4386" s="60" t="s">
        <v>10298</v>
      </c>
      <c r="C4386" s="60">
        <v>38</v>
      </c>
      <c r="D4386" s="60" t="s">
        <v>50</v>
      </c>
      <c r="E4386" s="60" t="s">
        <v>12519</v>
      </c>
      <c r="F4386" s="60">
        <v>-4093</v>
      </c>
      <c r="G4386" s="60" t="s">
        <v>85</v>
      </c>
      <c r="H4386" s="60" t="s">
        <v>194</v>
      </c>
      <c r="I4386" s="60">
        <v>101438.76</v>
      </c>
      <c r="J4386" s="60" t="s">
        <v>3174</v>
      </c>
      <c r="K4386" s="60" t="s">
        <v>104</v>
      </c>
      <c r="L4386" s="60" t="s">
        <v>23</v>
      </c>
      <c r="M4386" s="60">
        <v>1.23</v>
      </c>
      <c r="N4386" s="60" t="s">
        <v>41</v>
      </c>
      <c r="O4386" s="60">
        <v>19</v>
      </c>
    </row>
    <row r="4387" spans="1:15" x14ac:dyDescent="0.2">
      <c r="A4387" s="60" t="s">
        <v>12520</v>
      </c>
      <c r="B4387" s="60" t="s">
        <v>12521</v>
      </c>
      <c r="C4387" s="60">
        <v>22</v>
      </c>
      <c r="D4387" s="60" t="s">
        <v>17</v>
      </c>
      <c r="E4387" s="60" t="s">
        <v>12522</v>
      </c>
      <c r="F4387" s="60">
        <v>-8352</v>
      </c>
      <c r="G4387" s="60" t="s">
        <v>19</v>
      </c>
      <c r="H4387" s="60" t="s">
        <v>38</v>
      </c>
      <c r="I4387" s="60">
        <v>67833.3</v>
      </c>
      <c r="J4387" s="60" t="s">
        <v>3638</v>
      </c>
      <c r="K4387" s="60" t="s">
        <v>136</v>
      </c>
      <c r="L4387" s="60" t="s">
        <v>73</v>
      </c>
      <c r="M4387" s="60">
        <v>1.4</v>
      </c>
      <c r="N4387" s="60" t="s">
        <v>74</v>
      </c>
      <c r="O4387" s="60">
        <v>34</v>
      </c>
    </row>
    <row r="4388" spans="1:15" x14ac:dyDescent="0.2">
      <c r="A4388" s="60" t="s">
        <v>12523</v>
      </c>
      <c r="B4388" s="60" t="s">
        <v>10737</v>
      </c>
      <c r="C4388" s="60">
        <v>41</v>
      </c>
      <c r="D4388" s="60" t="s">
        <v>27</v>
      </c>
      <c r="E4388" s="60" t="s">
        <v>12524</v>
      </c>
      <c r="F4388" s="60">
        <v>-8718</v>
      </c>
      <c r="G4388" s="60" t="s">
        <v>37</v>
      </c>
      <c r="H4388" s="60" t="s">
        <v>66</v>
      </c>
      <c r="I4388" s="60">
        <v>36129.06</v>
      </c>
      <c r="J4388" s="60" t="s">
        <v>4487</v>
      </c>
      <c r="K4388" s="60" t="s">
        <v>104</v>
      </c>
      <c r="L4388" s="60" t="s">
        <v>73</v>
      </c>
      <c r="M4388" s="60">
        <v>2.08</v>
      </c>
      <c r="N4388" s="60" t="s">
        <v>33</v>
      </c>
      <c r="O4388" s="60">
        <v>38</v>
      </c>
    </row>
    <row r="4389" spans="1:15" x14ac:dyDescent="0.2">
      <c r="A4389" s="60" t="s">
        <v>12525</v>
      </c>
      <c r="B4389" s="60" t="s">
        <v>924</v>
      </c>
      <c r="C4389" s="60">
        <v>58</v>
      </c>
      <c r="D4389" s="60" t="s">
        <v>50</v>
      </c>
      <c r="E4389" s="60" t="s">
        <v>12526</v>
      </c>
      <c r="F4389" s="60">
        <v>-9064</v>
      </c>
      <c r="G4389" s="60" t="s">
        <v>19</v>
      </c>
      <c r="H4389" s="60" t="s">
        <v>53</v>
      </c>
      <c r="I4389" s="60">
        <v>70657.95</v>
      </c>
      <c r="J4389" s="60" t="s">
        <v>3809</v>
      </c>
      <c r="K4389" s="60" t="s">
        <v>22</v>
      </c>
      <c r="L4389" s="60" t="s">
        <v>23</v>
      </c>
      <c r="M4389" s="60">
        <v>4.0199999999999996</v>
      </c>
      <c r="N4389" s="60" t="s">
        <v>33</v>
      </c>
      <c r="O4389" s="60">
        <v>8</v>
      </c>
    </row>
    <row r="4390" spans="1:15" x14ac:dyDescent="0.2">
      <c r="A4390" s="60" t="s">
        <v>12527</v>
      </c>
      <c r="B4390" s="60" t="s">
        <v>12528</v>
      </c>
      <c r="C4390" s="60">
        <v>23</v>
      </c>
      <c r="D4390" s="60" t="s">
        <v>50</v>
      </c>
      <c r="E4390" s="60" t="s">
        <v>12529</v>
      </c>
      <c r="F4390" s="60">
        <v>-7888</v>
      </c>
      <c r="G4390" s="60" t="s">
        <v>45</v>
      </c>
      <c r="H4390" s="60" t="s">
        <v>79</v>
      </c>
      <c r="I4390" s="60">
        <v>97415.67</v>
      </c>
      <c r="J4390" s="60" t="s">
        <v>4246</v>
      </c>
      <c r="K4390" s="60" t="s">
        <v>81</v>
      </c>
      <c r="L4390" s="60" t="s">
        <v>32</v>
      </c>
      <c r="M4390" s="60">
        <v>1.0900000000000001</v>
      </c>
      <c r="N4390" s="60" t="s">
        <v>24</v>
      </c>
      <c r="O4390" s="60">
        <v>6</v>
      </c>
    </row>
    <row r="4391" spans="1:15" x14ac:dyDescent="0.2">
      <c r="A4391" s="60" t="s">
        <v>12530</v>
      </c>
      <c r="B4391" s="60" t="s">
        <v>12531</v>
      </c>
      <c r="C4391" s="60">
        <v>33</v>
      </c>
      <c r="D4391" s="60" t="s">
        <v>27</v>
      </c>
      <c r="E4391" s="60" t="s">
        <v>12532</v>
      </c>
      <c r="F4391" s="60">
        <v>-6023</v>
      </c>
      <c r="G4391" s="60" t="s">
        <v>78</v>
      </c>
      <c r="H4391" s="60" t="s">
        <v>53</v>
      </c>
      <c r="I4391" s="60">
        <v>38544.559999999998</v>
      </c>
      <c r="J4391" s="60" t="s">
        <v>2227</v>
      </c>
      <c r="K4391" s="60" t="s">
        <v>81</v>
      </c>
      <c r="L4391" s="60" t="s">
        <v>23</v>
      </c>
      <c r="M4391" s="60">
        <v>3.69</v>
      </c>
      <c r="N4391" s="60" t="s">
        <v>57</v>
      </c>
      <c r="O4391" s="60">
        <v>23</v>
      </c>
    </row>
    <row r="4392" spans="1:15" x14ac:dyDescent="0.2">
      <c r="A4392" s="60" t="s">
        <v>12533</v>
      </c>
      <c r="B4392" s="60" t="s">
        <v>3617</v>
      </c>
      <c r="C4392" s="60">
        <v>54</v>
      </c>
      <c r="D4392" s="60" t="s">
        <v>50</v>
      </c>
      <c r="E4392" s="60" t="s">
        <v>12534</v>
      </c>
      <c r="F4392" s="60">
        <v>-5630</v>
      </c>
      <c r="G4392" s="60" t="s">
        <v>94</v>
      </c>
      <c r="H4392" s="60" t="s">
        <v>53</v>
      </c>
      <c r="I4392" s="60">
        <v>65148.99</v>
      </c>
      <c r="J4392" s="60" t="s">
        <v>4901</v>
      </c>
      <c r="K4392" s="60" t="s">
        <v>40</v>
      </c>
      <c r="L4392" s="60" t="s">
        <v>32</v>
      </c>
      <c r="M4392" s="60">
        <v>2.2599999999999998</v>
      </c>
      <c r="N4392" s="60" t="s">
        <v>74</v>
      </c>
      <c r="O4392" s="60">
        <v>40</v>
      </c>
    </row>
    <row r="4393" spans="1:15" x14ac:dyDescent="0.2">
      <c r="A4393" s="60" t="s">
        <v>12535</v>
      </c>
      <c r="B4393" s="60" t="s">
        <v>5634</v>
      </c>
      <c r="C4393" s="60">
        <v>26</v>
      </c>
      <c r="D4393" s="60" t="s">
        <v>17</v>
      </c>
      <c r="E4393" s="60" t="s">
        <v>12536</v>
      </c>
      <c r="F4393" s="60">
        <v>-10184</v>
      </c>
      <c r="G4393" s="60" t="s">
        <v>85</v>
      </c>
      <c r="H4393" s="60" t="s">
        <v>38</v>
      </c>
      <c r="I4393" s="60">
        <v>87174.93</v>
      </c>
      <c r="J4393" s="60" t="s">
        <v>12537</v>
      </c>
      <c r="K4393" s="60" t="s">
        <v>62</v>
      </c>
      <c r="L4393" s="60" t="s">
        <v>32</v>
      </c>
      <c r="M4393" s="60">
        <v>2.2799999999999998</v>
      </c>
      <c r="N4393" s="60" t="s">
        <v>33</v>
      </c>
      <c r="O4393" s="60">
        <v>15</v>
      </c>
    </row>
    <row r="4394" spans="1:15" x14ac:dyDescent="0.2">
      <c r="A4394" s="60" t="s">
        <v>12538</v>
      </c>
      <c r="B4394" s="60" t="s">
        <v>7465</v>
      </c>
      <c r="C4394" s="60">
        <v>62</v>
      </c>
      <c r="D4394" s="60" t="s">
        <v>17</v>
      </c>
      <c r="E4394" s="60" t="s">
        <v>12539</v>
      </c>
      <c r="F4394" s="60">
        <v>-4195</v>
      </c>
      <c r="G4394" s="60" t="s">
        <v>37</v>
      </c>
      <c r="H4394" s="60" t="s">
        <v>194</v>
      </c>
      <c r="I4394" s="60">
        <v>50279.43</v>
      </c>
      <c r="J4394" s="60" t="s">
        <v>2561</v>
      </c>
      <c r="K4394" s="60" t="s">
        <v>47</v>
      </c>
      <c r="L4394" s="60" t="s">
        <v>56</v>
      </c>
      <c r="M4394" s="60">
        <v>4.72</v>
      </c>
      <c r="N4394" s="60" t="s">
        <v>33</v>
      </c>
      <c r="O4394" s="60">
        <v>15</v>
      </c>
    </row>
    <row r="4395" spans="1:15" x14ac:dyDescent="0.2">
      <c r="A4395" s="60" t="s">
        <v>12540</v>
      </c>
      <c r="B4395" s="60" t="s">
        <v>9816</v>
      </c>
      <c r="C4395" s="60">
        <v>30</v>
      </c>
      <c r="D4395" s="60" t="s">
        <v>50</v>
      </c>
      <c r="E4395" s="60" t="s">
        <v>12541</v>
      </c>
      <c r="F4395" s="60">
        <v>-10253</v>
      </c>
      <c r="G4395" s="60" t="s">
        <v>116</v>
      </c>
      <c r="H4395" s="60" t="s">
        <v>20</v>
      </c>
      <c r="I4395" s="60">
        <v>144733.98000000001</v>
      </c>
      <c r="J4395" s="60" t="s">
        <v>117</v>
      </c>
      <c r="K4395" s="60" t="s">
        <v>22</v>
      </c>
      <c r="L4395" s="60" t="s">
        <v>56</v>
      </c>
      <c r="M4395" s="60">
        <v>4.4000000000000004</v>
      </c>
      <c r="N4395" s="60" t="s">
        <v>74</v>
      </c>
      <c r="O4395" s="60">
        <v>19</v>
      </c>
    </row>
    <row r="4396" spans="1:15" x14ac:dyDescent="0.2">
      <c r="A4396" s="60" t="s">
        <v>12542</v>
      </c>
      <c r="B4396" s="60" t="s">
        <v>2806</v>
      </c>
      <c r="C4396" s="60">
        <v>31</v>
      </c>
      <c r="D4396" s="60" t="s">
        <v>50</v>
      </c>
      <c r="E4396" s="60" t="s">
        <v>12543</v>
      </c>
      <c r="F4396" s="60">
        <v>-8309</v>
      </c>
      <c r="G4396" s="60" t="s">
        <v>52</v>
      </c>
      <c r="H4396" s="60" t="s">
        <v>30</v>
      </c>
      <c r="I4396" s="60">
        <v>70992.42</v>
      </c>
      <c r="J4396" s="60" t="s">
        <v>3055</v>
      </c>
      <c r="K4396" s="60" t="s">
        <v>62</v>
      </c>
      <c r="L4396" s="60" t="s">
        <v>56</v>
      </c>
      <c r="M4396" s="60">
        <v>3.3</v>
      </c>
      <c r="N4396" s="60" t="s">
        <v>74</v>
      </c>
      <c r="O4396" s="60">
        <v>6</v>
      </c>
    </row>
    <row r="4397" spans="1:15" x14ac:dyDescent="0.2">
      <c r="A4397" s="60" t="s">
        <v>12544</v>
      </c>
      <c r="B4397" s="60" t="s">
        <v>10298</v>
      </c>
      <c r="C4397" s="60">
        <v>23</v>
      </c>
      <c r="D4397" s="60" t="s">
        <v>17</v>
      </c>
      <c r="E4397" s="60" t="s">
        <v>12545</v>
      </c>
      <c r="F4397" s="60">
        <v>-9200</v>
      </c>
      <c r="G4397" s="60" t="s">
        <v>99</v>
      </c>
      <c r="H4397" s="60" t="s">
        <v>38</v>
      </c>
      <c r="I4397" s="60">
        <v>84264.86</v>
      </c>
      <c r="J4397" s="60" t="s">
        <v>1775</v>
      </c>
      <c r="K4397" s="60" t="s">
        <v>62</v>
      </c>
      <c r="L4397" s="60" t="s">
        <v>73</v>
      </c>
      <c r="M4397" s="60">
        <v>2.39</v>
      </c>
      <c r="N4397" s="60" t="s">
        <v>33</v>
      </c>
      <c r="O4397" s="60">
        <v>11</v>
      </c>
    </row>
    <row r="4398" spans="1:15" x14ac:dyDescent="0.2">
      <c r="A4398" s="60" t="s">
        <v>12546</v>
      </c>
      <c r="B4398" s="60" t="s">
        <v>8845</v>
      </c>
      <c r="C4398" s="60">
        <v>44</v>
      </c>
      <c r="D4398" s="60" t="s">
        <v>27</v>
      </c>
      <c r="E4398" s="60" t="s">
        <v>12547</v>
      </c>
      <c r="F4398" s="60">
        <v>-6377</v>
      </c>
      <c r="G4398" s="60" t="s">
        <v>94</v>
      </c>
      <c r="H4398" s="60" t="s">
        <v>66</v>
      </c>
      <c r="I4398" s="60">
        <v>140194.81</v>
      </c>
      <c r="J4398" s="60" t="s">
        <v>4045</v>
      </c>
      <c r="K4398" s="60" t="s">
        <v>22</v>
      </c>
      <c r="L4398" s="60" t="s">
        <v>73</v>
      </c>
      <c r="M4398" s="60">
        <v>4.79</v>
      </c>
      <c r="N4398" s="60" t="s">
        <v>41</v>
      </c>
      <c r="O4398" s="60">
        <v>35</v>
      </c>
    </row>
    <row r="4399" spans="1:15" x14ac:dyDescent="0.2">
      <c r="A4399" s="60" t="s">
        <v>12548</v>
      </c>
      <c r="B4399" s="60" t="s">
        <v>12549</v>
      </c>
      <c r="C4399" s="60">
        <v>25</v>
      </c>
      <c r="D4399" s="60" t="s">
        <v>50</v>
      </c>
      <c r="E4399" s="60" t="s">
        <v>12550</v>
      </c>
      <c r="F4399" s="60">
        <v>-6608</v>
      </c>
      <c r="G4399" s="60" t="s">
        <v>116</v>
      </c>
      <c r="H4399" s="60" t="s">
        <v>144</v>
      </c>
      <c r="I4399" s="60">
        <v>61427.29</v>
      </c>
      <c r="J4399" s="60" t="s">
        <v>9531</v>
      </c>
      <c r="K4399" s="60" t="s">
        <v>62</v>
      </c>
      <c r="L4399" s="60" t="s">
        <v>73</v>
      </c>
      <c r="M4399" s="60">
        <v>3.54</v>
      </c>
      <c r="N4399" s="60" t="s">
        <v>74</v>
      </c>
      <c r="O4399" s="60">
        <v>7</v>
      </c>
    </row>
    <row r="4400" spans="1:15" x14ac:dyDescent="0.2">
      <c r="A4400" s="60" t="s">
        <v>12551</v>
      </c>
      <c r="B4400" s="60" t="s">
        <v>12552</v>
      </c>
      <c r="C4400" s="60">
        <v>59</v>
      </c>
      <c r="D4400" s="60" t="s">
        <v>50</v>
      </c>
      <c r="E4400" s="60" t="s">
        <v>12553</v>
      </c>
      <c r="F4400" s="60">
        <v>-5485</v>
      </c>
      <c r="G4400" s="60" t="s">
        <v>29</v>
      </c>
      <c r="H4400" s="60" t="s">
        <v>38</v>
      </c>
      <c r="I4400" s="60">
        <v>70472.399999999994</v>
      </c>
      <c r="J4400" s="60" t="s">
        <v>9931</v>
      </c>
      <c r="K4400" s="60" t="s">
        <v>47</v>
      </c>
      <c r="L4400" s="60" t="s">
        <v>73</v>
      </c>
      <c r="M4400" s="60">
        <v>1.1399999999999999</v>
      </c>
      <c r="N4400" s="60" t="s">
        <v>74</v>
      </c>
      <c r="O4400" s="60">
        <v>7</v>
      </c>
    </row>
    <row r="4401" spans="1:15" x14ac:dyDescent="0.2">
      <c r="A4401" s="60" t="s">
        <v>12554</v>
      </c>
      <c r="B4401" s="60" t="s">
        <v>6323</v>
      </c>
      <c r="C4401" s="60">
        <v>44</v>
      </c>
      <c r="D4401" s="60" t="s">
        <v>50</v>
      </c>
      <c r="E4401" s="60" t="s">
        <v>12555</v>
      </c>
      <c r="F4401" s="60">
        <v>-3089</v>
      </c>
      <c r="G4401" s="60" t="s">
        <v>116</v>
      </c>
      <c r="H4401" s="60" t="s">
        <v>66</v>
      </c>
      <c r="I4401" s="60">
        <v>38814.46</v>
      </c>
      <c r="J4401" s="60" t="s">
        <v>1277</v>
      </c>
      <c r="K4401" s="60" t="s">
        <v>47</v>
      </c>
      <c r="L4401" s="60" t="s">
        <v>73</v>
      </c>
      <c r="M4401" s="60">
        <v>3.54</v>
      </c>
      <c r="N4401" s="60" t="s">
        <v>24</v>
      </c>
      <c r="O4401" s="60">
        <v>1</v>
      </c>
    </row>
    <row r="4402" spans="1:15" x14ac:dyDescent="0.2">
      <c r="A4402" s="60" t="s">
        <v>12556</v>
      </c>
      <c r="B4402" s="60" t="s">
        <v>3397</v>
      </c>
      <c r="C4402" s="60">
        <v>48</v>
      </c>
      <c r="D4402" s="60" t="s">
        <v>50</v>
      </c>
      <c r="E4402" s="60" t="s">
        <v>12557</v>
      </c>
      <c r="F4402" s="60">
        <v>-4269</v>
      </c>
      <c r="G4402" s="60" t="s">
        <v>29</v>
      </c>
      <c r="H4402" s="60" t="s">
        <v>66</v>
      </c>
      <c r="I4402" s="60">
        <v>160567.76999999999</v>
      </c>
      <c r="J4402" s="60" t="s">
        <v>941</v>
      </c>
      <c r="K4402" s="60" t="s">
        <v>62</v>
      </c>
      <c r="L4402" s="60" t="s">
        <v>56</v>
      </c>
      <c r="M4402" s="60">
        <v>2.8</v>
      </c>
      <c r="N4402" s="60" t="s">
        <v>24</v>
      </c>
      <c r="O4402" s="60">
        <v>36</v>
      </c>
    </row>
    <row r="4403" spans="1:15" x14ac:dyDescent="0.2">
      <c r="A4403" s="60" t="s">
        <v>12558</v>
      </c>
      <c r="B4403" s="60" t="s">
        <v>8677</v>
      </c>
      <c r="C4403" s="60">
        <v>44</v>
      </c>
      <c r="D4403" s="60" t="s">
        <v>50</v>
      </c>
      <c r="E4403" s="60" t="s">
        <v>12559</v>
      </c>
      <c r="F4403" s="60">
        <v>-8617</v>
      </c>
      <c r="G4403" s="60" t="s">
        <v>78</v>
      </c>
      <c r="H4403" s="60" t="s">
        <v>30</v>
      </c>
      <c r="I4403" s="60">
        <v>62976.89</v>
      </c>
      <c r="J4403" s="60" t="s">
        <v>1269</v>
      </c>
      <c r="K4403" s="60" t="s">
        <v>47</v>
      </c>
      <c r="L4403" s="60" t="s">
        <v>23</v>
      </c>
      <c r="M4403" s="60">
        <v>3.79</v>
      </c>
      <c r="N4403" s="60" t="s">
        <v>74</v>
      </c>
      <c r="O4403" s="60">
        <v>2</v>
      </c>
    </row>
    <row r="4404" spans="1:15" x14ac:dyDescent="0.2">
      <c r="A4404" s="60" t="s">
        <v>12560</v>
      </c>
      <c r="B4404" s="60" t="s">
        <v>2221</v>
      </c>
      <c r="C4404" s="60">
        <v>29</v>
      </c>
      <c r="D4404" s="60" t="s">
        <v>17</v>
      </c>
      <c r="E4404" s="60" t="s">
        <v>12561</v>
      </c>
      <c r="F4404" s="60">
        <v>-10089</v>
      </c>
      <c r="G4404" s="60" t="s">
        <v>94</v>
      </c>
      <c r="H4404" s="60" t="s">
        <v>30</v>
      </c>
      <c r="I4404" s="60">
        <v>169653.41</v>
      </c>
      <c r="J4404" s="60" t="s">
        <v>3879</v>
      </c>
      <c r="K4404" s="60" t="s">
        <v>22</v>
      </c>
      <c r="L4404" s="60" t="s">
        <v>23</v>
      </c>
      <c r="M4404" s="60">
        <v>4.79</v>
      </c>
      <c r="N4404" s="60" t="s">
        <v>41</v>
      </c>
      <c r="O4404" s="60">
        <v>35</v>
      </c>
    </row>
    <row r="4405" spans="1:15" x14ac:dyDescent="0.2">
      <c r="A4405" s="60" t="s">
        <v>12562</v>
      </c>
      <c r="B4405" s="60" t="s">
        <v>8295</v>
      </c>
      <c r="C4405" s="60">
        <v>28</v>
      </c>
      <c r="D4405" s="60" t="s">
        <v>17</v>
      </c>
      <c r="E4405" s="60" t="s">
        <v>12563</v>
      </c>
      <c r="F4405" s="60">
        <v>-9696</v>
      </c>
      <c r="G4405" s="60" t="s">
        <v>45</v>
      </c>
      <c r="H4405" s="60" t="s">
        <v>66</v>
      </c>
      <c r="I4405" s="60">
        <v>160020.37</v>
      </c>
      <c r="J4405" s="60" t="s">
        <v>1448</v>
      </c>
      <c r="K4405" s="60" t="s">
        <v>118</v>
      </c>
      <c r="L4405" s="60" t="s">
        <v>73</v>
      </c>
      <c r="M4405" s="60">
        <v>4.72</v>
      </c>
      <c r="N4405" s="60" t="s">
        <v>24</v>
      </c>
      <c r="O4405" s="60">
        <v>5</v>
      </c>
    </row>
    <row r="4406" spans="1:15" x14ac:dyDescent="0.2">
      <c r="A4406" s="60" t="s">
        <v>12564</v>
      </c>
      <c r="B4406" s="60" t="s">
        <v>1379</v>
      </c>
      <c r="C4406" s="60">
        <v>24</v>
      </c>
      <c r="D4406" s="60" t="s">
        <v>17</v>
      </c>
      <c r="E4406" s="60" t="s">
        <v>12565</v>
      </c>
      <c r="F4406" s="60">
        <v>-10470</v>
      </c>
      <c r="G4406" s="60" t="s">
        <v>19</v>
      </c>
      <c r="H4406" s="60" t="s">
        <v>53</v>
      </c>
      <c r="I4406" s="60">
        <v>106105.13</v>
      </c>
      <c r="J4406" s="60" t="s">
        <v>367</v>
      </c>
      <c r="K4406" s="60" t="s">
        <v>81</v>
      </c>
      <c r="L4406" s="60" t="s">
        <v>23</v>
      </c>
      <c r="M4406" s="60">
        <v>1.43</v>
      </c>
      <c r="N4406" s="60" t="s">
        <v>33</v>
      </c>
      <c r="O4406" s="60">
        <v>3</v>
      </c>
    </row>
    <row r="4407" spans="1:15" x14ac:dyDescent="0.2">
      <c r="A4407" s="60" t="s">
        <v>12566</v>
      </c>
      <c r="B4407" s="60" t="s">
        <v>12567</v>
      </c>
      <c r="C4407" s="60">
        <v>34</v>
      </c>
      <c r="D4407" s="60" t="s">
        <v>17</v>
      </c>
      <c r="E4407" s="60" t="s">
        <v>12568</v>
      </c>
      <c r="F4407" s="60">
        <v>-10435</v>
      </c>
      <c r="G4407" s="60" t="s">
        <v>52</v>
      </c>
      <c r="H4407" s="60" t="s">
        <v>20</v>
      </c>
      <c r="I4407" s="60">
        <v>73454.36</v>
      </c>
      <c r="J4407" s="60" t="s">
        <v>2507</v>
      </c>
      <c r="K4407" s="60" t="s">
        <v>47</v>
      </c>
      <c r="L4407" s="60" t="s">
        <v>73</v>
      </c>
      <c r="M4407" s="60">
        <v>1.99</v>
      </c>
      <c r="N4407" s="60" t="s">
        <v>33</v>
      </c>
      <c r="O4407" s="60">
        <v>13</v>
      </c>
    </row>
    <row r="4408" spans="1:15" x14ac:dyDescent="0.2">
      <c r="A4408" s="60" t="s">
        <v>12569</v>
      </c>
      <c r="B4408" s="60" t="s">
        <v>12570</v>
      </c>
      <c r="C4408" s="60">
        <v>45</v>
      </c>
      <c r="D4408" s="60" t="s">
        <v>17</v>
      </c>
      <c r="E4408" s="60" t="s">
        <v>12571</v>
      </c>
      <c r="F4408" s="60">
        <v>-6912</v>
      </c>
      <c r="G4408" s="60" t="s">
        <v>99</v>
      </c>
      <c r="H4408" s="60" t="s">
        <v>173</v>
      </c>
      <c r="I4408" s="60">
        <v>110574.82</v>
      </c>
      <c r="J4408" s="60" t="s">
        <v>12572</v>
      </c>
      <c r="K4408" s="60" t="s">
        <v>104</v>
      </c>
      <c r="L4408" s="60" t="s">
        <v>32</v>
      </c>
      <c r="M4408" s="60">
        <v>4.46</v>
      </c>
      <c r="N4408" s="60" t="s">
        <v>74</v>
      </c>
      <c r="O4408" s="60">
        <v>13</v>
      </c>
    </row>
    <row r="4409" spans="1:15" x14ac:dyDescent="0.2">
      <c r="A4409" s="60" t="s">
        <v>12573</v>
      </c>
      <c r="B4409" s="60" t="s">
        <v>3830</v>
      </c>
      <c r="C4409" s="60">
        <v>24</v>
      </c>
      <c r="D4409" s="60" t="s">
        <v>27</v>
      </c>
      <c r="E4409" s="60" t="s">
        <v>12574</v>
      </c>
      <c r="F4409" s="60">
        <v>-4373</v>
      </c>
      <c r="G4409" s="60" t="s">
        <v>29</v>
      </c>
      <c r="H4409" s="60" t="s">
        <v>20</v>
      </c>
      <c r="I4409" s="60">
        <v>174172.73</v>
      </c>
      <c r="J4409" s="60" t="s">
        <v>12575</v>
      </c>
      <c r="K4409" s="60" t="s">
        <v>104</v>
      </c>
      <c r="L4409" s="60" t="s">
        <v>23</v>
      </c>
      <c r="M4409" s="60">
        <v>4.38</v>
      </c>
      <c r="N4409" s="60" t="s">
        <v>41</v>
      </c>
      <c r="O4409" s="60">
        <v>14</v>
      </c>
    </row>
    <row r="4410" spans="1:15" x14ac:dyDescent="0.2">
      <c r="A4410" s="60" t="s">
        <v>12576</v>
      </c>
      <c r="B4410" s="60" t="s">
        <v>8380</v>
      </c>
      <c r="C4410" s="60">
        <v>42</v>
      </c>
      <c r="D4410" s="60" t="s">
        <v>17</v>
      </c>
      <c r="E4410" s="60" t="s">
        <v>12577</v>
      </c>
      <c r="F4410" s="60">
        <v>-2841</v>
      </c>
      <c r="G4410" s="60" t="s">
        <v>37</v>
      </c>
      <c r="H4410" s="60" t="s">
        <v>71</v>
      </c>
      <c r="I4410" s="60">
        <v>125762.39</v>
      </c>
      <c r="J4410" s="60" t="s">
        <v>2914</v>
      </c>
      <c r="K4410" s="60" t="s">
        <v>40</v>
      </c>
      <c r="L4410" s="60" t="s">
        <v>56</v>
      </c>
      <c r="M4410" s="60">
        <v>4.74</v>
      </c>
      <c r="N4410" s="60" t="s">
        <v>74</v>
      </c>
      <c r="O4410" s="60">
        <v>19</v>
      </c>
    </row>
    <row r="4411" spans="1:15" x14ac:dyDescent="0.2">
      <c r="A4411" s="60" t="s">
        <v>12578</v>
      </c>
      <c r="B4411" s="60" t="s">
        <v>4723</v>
      </c>
      <c r="C4411" s="60">
        <v>48</v>
      </c>
      <c r="D4411" s="60" t="s">
        <v>27</v>
      </c>
      <c r="E4411" s="60" t="s">
        <v>12579</v>
      </c>
      <c r="F4411" s="60">
        <v>-8592</v>
      </c>
      <c r="G4411" s="60" t="s">
        <v>94</v>
      </c>
      <c r="H4411" s="60" t="s">
        <v>79</v>
      </c>
      <c r="I4411" s="60">
        <v>145516.35</v>
      </c>
      <c r="J4411" s="60" t="s">
        <v>5466</v>
      </c>
      <c r="K4411" s="60" t="s">
        <v>81</v>
      </c>
      <c r="L4411" s="60" t="s">
        <v>23</v>
      </c>
      <c r="M4411" s="60">
        <v>1.35</v>
      </c>
      <c r="N4411" s="60" t="s">
        <v>57</v>
      </c>
      <c r="O4411" s="60">
        <v>2</v>
      </c>
    </row>
    <row r="4412" spans="1:15" x14ac:dyDescent="0.2">
      <c r="A4412" s="60" t="s">
        <v>12580</v>
      </c>
      <c r="B4412" s="60" t="s">
        <v>11645</v>
      </c>
      <c r="C4412" s="60">
        <v>33</v>
      </c>
      <c r="D4412" s="60" t="s">
        <v>17</v>
      </c>
      <c r="E4412" s="60" t="s">
        <v>12581</v>
      </c>
      <c r="F4412" s="60">
        <v>-3902</v>
      </c>
      <c r="G4412" s="60" t="s">
        <v>99</v>
      </c>
      <c r="H4412" s="60" t="s">
        <v>173</v>
      </c>
      <c r="I4412" s="60">
        <v>130174.64</v>
      </c>
      <c r="J4412" s="60" t="s">
        <v>9150</v>
      </c>
      <c r="K4412" s="60" t="s">
        <v>81</v>
      </c>
      <c r="L4412" s="60" t="s">
        <v>73</v>
      </c>
      <c r="M4412" s="60">
        <v>4.78</v>
      </c>
      <c r="N4412" s="60" t="s">
        <v>33</v>
      </c>
      <c r="O4412" s="60">
        <v>8</v>
      </c>
    </row>
    <row r="4413" spans="1:15" x14ac:dyDescent="0.2">
      <c r="A4413" s="60" t="s">
        <v>12582</v>
      </c>
      <c r="B4413" s="60" t="s">
        <v>6156</v>
      </c>
      <c r="C4413" s="60">
        <v>53</v>
      </c>
      <c r="D4413" s="60" t="s">
        <v>50</v>
      </c>
      <c r="E4413" s="60" t="s">
        <v>12583</v>
      </c>
      <c r="F4413" s="60">
        <v>-8870</v>
      </c>
      <c r="G4413" s="60" t="s">
        <v>94</v>
      </c>
      <c r="H4413" s="60" t="s">
        <v>38</v>
      </c>
      <c r="I4413" s="60">
        <v>170555.54</v>
      </c>
      <c r="J4413" s="60" t="s">
        <v>1227</v>
      </c>
      <c r="K4413" s="60" t="s">
        <v>62</v>
      </c>
      <c r="L4413" s="60" t="s">
        <v>32</v>
      </c>
      <c r="M4413" s="60">
        <v>2.77</v>
      </c>
      <c r="N4413" s="60" t="s">
        <v>33</v>
      </c>
      <c r="O4413" s="60">
        <v>26</v>
      </c>
    </row>
    <row r="4414" spans="1:15" x14ac:dyDescent="0.2">
      <c r="A4414" s="60" t="s">
        <v>12584</v>
      </c>
      <c r="B4414" s="60" t="s">
        <v>12585</v>
      </c>
      <c r="C4414" s="60">
        <v>36</v>
      </c>
      <c r="D4414" s="60" t="s">
        <v>27</v>
      </c>
      <c r="E4414" s="60" t="s">
        <v>12586</v>
      </c>
      <c r="F4414" s="60">
        <v>-4901</v>
      </c>
      <c r="G4414" s="60" t="s">
        <v>116</v>
      </c>
      <c r="H4414" s="60" t="s">
        <v>20</v>
      </c>
      <c r="I4414" s="60">
        <v>115228.56</v>
      </c>
      <c r="J4414" s="60" t="s">
        <v>12587</v>
      </c>
      <c r="K4414" s="60" t="s">
        <v>127</v>
      </c>
      <c r="L4414" s="60" t="s">
        <v>23</v>
      </c>
      <c r="M4414" s="60">
        <v>1.1000000000000001</v>
      </c>
      <c r="N4414" s="60" t="s">
        <v>74</v>
      </c>
      <c r="O4414" s="60">
        <v>1</v>
      </c>
    </row>
    <row r="4415" spans="1:15" x14ac:dyDescent="0.2">
      <c r="A4415" s="60" t="s">
        <v>12588</v>
      </c>
      <c r="B4415" s="60" t="s">
        <v>1237</v>
      </c>
      <c r="C4415" s="60">
        <v>33</v>
      </c>
      <c r="D4415" s="60" t="s">
        <v>27</v>
      </c>
      <c r="E4415" s="60" t="s">
        <v>12589</v>
      </c>
      <c r="F4415" s="60">
        <v>-9466</v>
      </c>
      <c r="G4415" s="60" t="s">
        <v>29</v>
      </c>
      <c r="H4415" s="60" t="s">
        <v>144</v>
      </c>
      <c r="I4415" s="60">
        <v>91421.98</v>
      </c>
      <c r="J4415" s="60" t="s">
        <v>4705</v>
      </c>
      <c r="K4415" s="60" t="s">
        <v>55</v>
      </c>
      <c r="L4415" s="60" t="s">
        <v>73</v>
      </c>
      <c r="M4415" s="60">
        <v>3.68</v>
      </c>
      <c r="N4415" s="60" t="s">
        <v>33</v>
      </c>
      <c r="O4415" s="60">
        <v>30</v>
      </c>
    </row>
    <row r="4416" spans="1:15" x14ac:dyDescent="0.2">
      <c r="A4416" s="60" t="s">
        <v>12590</v>
      </c>
      <c r="B4416" s="60" t="s">
        <v>12058</v>
      </c>
      <c r="C4416" s="60">
        <v>40</v>
      </c>
      <c r="D4416" s="60" t="s">
        <v>50</v>
      </c>
      <c r="E4416" s="60" t="s">
        <v>12591</v>
      </c>
      <c r="F4416" s="60">
        <v>-9770</v>
      </c>
      <c r="G4416" s="60" t="s">
        <v>116</v>
      </c>
      <c r="H4416" s="60" t="s">
        <v>20</v>
      </c>
      <c r="I4416" s="60">
        <v>76620.56</v>
      </c>
      <c r="J4416" s="60" t="s">
        <v>5317</v>
      </c>
      <c r="K4416" s="60" t="s">
        <v>40</v>
      </c>
      <c r="L4416" s="60" t="s">
        <v>32</v>
      </c>
      <c r="M4416" s="60">
        <v>4.9800000000000004</v>
      </c>
      <c r="N4416" s="60" t="s">
        <v>41</v>
      </c>
      <c r="O4416" s="60">
        <v>16</v>
      </c>
    </row>
    <row r="4417" spans="1:15" x14ac:dyDescent="0.2">
      <c r="A4417" s="60" t="s">
        <v>12592</v>
      </c>
      <c r="B4417" s="60" t="s">
        <v>4081</v>
      </c>
      <c r="C4417" s="60">
        <v>31</v>
      </c>
      <c r="D4417" s="60" t="s">
        <v>27</v>
      </c>
      <c r="E4417" s="60" t="s">
        <v>12593</v>
      </c>
      <c r="F4417" s="60">
        <v>-3097</v>
      </c>
      <c r="G4417" s="60" t="s">
        <v>116</v>
      </c>
      <c r="H4417" s="60" t="s">
        <v>79</v>
      </c>
      <c r="I4417" s="60">
        <v>115768.63</v>
      </c>
      <c r="J4417" s="60" t="s">
        <v>933</v>
      </c>
      <c r="K4417" s="60" t="s">
        <v>136</v>
      </c>
      <c r="L4417" s="60" t="s">
        <v>32</v>
      </c>
      <c r="M4417" s="60">
        <v>2.73</v>
      </c>
      <c r="N4417" s="60" t="s">
        <v>74</v>
      </c>
      <c r="O4417" s="60">
        <v>27</v>
      </c>
    </row>
    <row r="4418" spans="1:15" x14ac:dyDescent="0.2">
      <c r="A4418" s="60" t="s">
        <v>12594</v>
      </c>
      <c r="B4418" s="60" t="s">
        <v>2298</v>
      </c>
      <c r="C4418" s="60">
        <v>48</v>
      </c>
      <c r="D4418" s="60" t="s">
        <v>17</v>
      </c>
      <c r="E4418" s="60" t="s">
        <v>12595</v>
      </c>
      <c r="F4418" s="60">
        <v>-10930</v>
      </c>
      <c r="G4418" s="60" t="s">
        <v>52</v>
      </c>
      <c r="H4418" s="60" t="s">
        <v>38</v>
      </c>
      <c r="I4418" s="60">
        <v>128287.37</v>
      </c>
      <c r="J4418" s="60" t="s">
        <v>6514</v>
      </c>
      <c r="K4418" s="60" t="s">
        <v>55</v>
      </c>
      <c r="L4418" s="60" t="s">
        <v>56</v>
      </c>
      <c r="M4418" s="60">
        <v>4.49</v>
      </c>
      <c r="N4418" s="60" t="s">
        <v>57</v>
      </c>
      <c r="O4418" s="60">
        <v>8</v>
      </c>
    </row>
    <row r="4419" spans="1:15" x14ac:dyDescent="0.2">
      <c r="A4419" s="60" t="s">
        <v>12596</v>
      </c>
      <c r="B4419" s="60" t="s">
        <v>7671</v>
      </c>
      <c r="C4419" s="60">
        <v>41</v>
      </c>
      <c r="D4419" s="60" t="s">
        <v>27</v>
      </c>
      <c r="E4419" s="60" t="s">
        <v>12597</v>
      </c>
      <c r="F4419" s="60">
        <v>-7955</v>
      </c>
      <c r="G4419" s="60" t="s">
        <v>45</v>
      </c>
      <c r="H4419" s="60" t="s">
        <v>38</v>
      </c>
      <c r="I4419" s="60">
        <v>102512.88</v>
      </c>
      <c r="J4419" s="60" t="s">
        <v>12598</v>
      </c>
      <c r="K4419" s="60" t="s">
        <v>47</v>
      </c>
      <c r="L4419" s="60" t="s">
        <v>32</v>
      </c>
      <c r="M4419" s="60">
        <v>4.57</v>
      </c>
      <c r="N4419" s="60" t="s">
        <v>57</v>
      </c>
      <c r="O4419" s="60">
        <v>33</v>
      </c>
    </row>
    <row r="4420" spans="1:15" x14ac:dyDescent="0.2">
      <c r="A4420" s="60" t="s">
        <v>12599</v>
      </c>
      <c r="B4420" s="60" t="s">
        <v>12600</v>
      </c>
      <c r="C4420" s="60">
        <v>36</v>
      </c>
      <c r="D4420" s="60" t="s">
        <v>17</v>
      </c>
      <c r="E4420" s="60" t="s">
        <v>12601</v>
      </c>
      <c r="F4420" s="60">
        <v>-5084</v>
      </c>
      <c r="G4420" s="60" t="s">
        <v>52</v>
      </c>
      <c r="H4420" s="60" t="s">
        <v>20</v>
      </c>
      <c r="I4420" s="60">
        <v>87240.86</v>
      </c>
      <c r="J4420" s="60" t="s">
        <v>4787</v>
      </c>
      <c r="K4420" s="60" t="s">
        <v>40</v>
      </c>
      <c r="L4420" s="60" t="s">
        <v>23</v>
      </c>
      <c r="M4420" s="60">
        <v>2.17</v>
      </c>
      <c r="N4420" s="60" t="s">
        <v>41</v>
      </c>
      <c r="O4420" s="60">
        <v>40</v>
      </c>
    </row>
    <row r="4421" spans="1:15" x14ac:dyDescent="0.2">
      <c r="A4421" s="60" t="s">
        <v>12602</v>
      </c>
      <c r="B4421" s="60" t="s">
        <v>12603</v>
      </c>
      <c r="C4421" s="60">
        <v>39</v>
      </c>
      <c r="D4421" s="60" t="s">
        <v>50</v>
      </c>
      <c r="E4421" s="60" t="s">
        <v>12604</v>
      </c>
      <c r="F4421" s="60">
        <v>-6737</v>
      </c>
      <c r="G4421" s="60" t="s">
        <v>29</v>
      </c>
      <c r="H4421" s="60" t="s">
        <v>194</v>
      </c>
      <c r="I4421" s="60">
        <v>104738.35</v>
      </c>
      <c r="J4421" s="60" t="s">
        <v>1430</v>
      </c>
      <c r="K4421" s="60" t="s">
        <v>104</v>
      </c>
      <c r="L4421" s="60" t="s">
        <v>73</v>
      </c>
      <c r="M4421" s="60">
        <v>3.27</v>
      </c>
      <c r="N4421" s="60" t="s">
        <v>24</v>
      </c>
      <c r="O4421" s="60">
        <v>6</v>
      </c>
    </row>
    <row r="4422" spans="1:15" x14ac:dyDescent="0.2">
      <c r="A4422" s="60" t="s">
        <v>12605</v>
      </c>
      <c r="B4422" s="60" t="s">
        <v>12606</v>
      </c>
      <c r="C4422" s="60">
        <v>26</v>
      </c>
      <c r="D4422" s="60" t="s">
        <v>50</v>
      </c>
      <c r="E4422" s="60" t="s">
        <v>12607</v>
      </c>
      <c r="F4422" s="60">
        <v>-3416</v>
      </c>
      <c r="G4422" s="60" t="s">
        <v>85</v>
      </c>
      <c r="H4422" s="60" t="s">
        <v>71</v>
      </c>
      <c r="I4422" s="60">
        <v>85912.23</v>
      </c>
      <c r="J4422" s="60" t="s">
        <v>2068</v>
      </c>
      <c r="K4422" s="60" t="s">
        <v>127</v>
      </c>
      <c r="L4422" s="60" t="s">
        <v>73</v>
      </c>
      <c r="M4422" s="60">
        <v>4.75</v>
      </c>
      <c r="N4422" s="60" t="s">
        <v>57</v>
      </c>
      <c r="O4422" s="60">
        <v>4</v>
      </c>
    </row>
    <row r="4423" spans="1:15" x14ac:dyDescent="0.2">
      <c r="A4423" s="60" t="s">
        <v>12608</v>
      </c>
      <c r="B4423" s="60" t="s">
        <v>12609</v>
      </c>
      <c r="C4423" s="60">
        <v>49</v>
      </c>
      <c r="D4423" s="60" t="s">
        <v>17</v>
      </c>
      <c r="E4423" s="60" t="s">
        <v>12610</v>
      </c>
      <c r="F4423" s="60">
        <v>-8553</v>
      </c>
      <c r="G4423" s="60" t="s">
        <v>45</v>
      </c>
      <c r="H4423" s="60" t="s">
        <v>20</v>
      </c>
      <c r="I4423" s="60">
        <v>130290.37</v>
      </c>
      <c r="J4423" s="60" t="s">
        <v>12611</v>
      </c>
      <c r="K4423" s="60" t="s">
        <v>47</v>
      </c>
      <c r="L4423" s="60" t="s">
        <v>32</v>
      </c>
      <c r="M4423" s="60">
        <v>1.95</v>
      </c>
      <c r="N4423" s="60" t="s">
        <v>33</v>
      </c>
      <c r="O4423" s="60">
        <v>6</v>
      </c>
    </row>
    <row r="4424" spans="1:15" x14ac:dyDescent="0.2">
      <c r="A4424" s="60" t="s">
        <v>12612</v>
      </c>
      <c r="B4424" s="60" t="s">
        <v>8660</v>
      </c>
      <c r="C4424" s="60">
        <v>64</v>
      </c>
      <c r="D4424" s="60" t="s">
        <v>17</v>
      </c>
      <c r="E4424" s="60" t="s">
        <v>12613</v>
      </c>
      <c r="F4424" s="60">
        <v>-5023</v>
      </c>
      <c r="G4424" s="60" t="s">
        <v>37</v>
      </c>
      <c r="H4424" s="60" t="s">
        <v>194</v>
      </c>
      <c r="I4424" s="60">
        <v>118429.55</v>
      </c>
      <c r="J4424" s="60" t="s">
        <v>1907</v>
      </c>
      <c r="K4424" s="60" t="s">
        <v>81</v>
      </c>
      <c r="L4424" s="60" t="s">
        <v>73</v>
      </c>
      <c r="M4424" s="60">
        <v>2.8</v>
      </c>
      <c r="N4424" s="60" t="s">
        <v>24</v>
      </c>
      <c r="O4424" s="60">
        <v>5</v>
      </c>
    </row>
    <row r="4425" spans="1:15" x14ac:dyDescent="0.2">
      <c r="A4425" s="60" t="s">
        <v>12614</v>
      </c>
      <c r="B4425" s="60" t="s">
        <v>6710</v>
      </c>
      <c r="C4425" s="60">
        <v>56</v>
      </c>
      <c r="D4425" s="60" t="s">
        <v>17</v>
      </c>
      <c r="E4425" s="60" t="s">
        <v>12615</v>
      </c>
      <c r="F4425" s="60">
        <v>-3613</v>
      </c>
      <c r="G4425" s="60" t="s">
        <v>99</v>
      </c>
      <c r="H4425" s="60" t="s">
        <v>53</v>
      </c>
      <c r="I4425" s="60">
        <v>75338.58</v>
      </c>
      <c r="J4425" s="60" t="s">
        <v>1144</v>
      </c>
      <c r="K4425" s="60" t="s">
        <v>40</v>
      </c>
      <c r="L4425" s="60" t="s">
        <v>32</v>
      </c>
      <c r="M4425" s="60">
        <v>1.23</v>
      </c>
      <c r="N4425" s="60" t="s">
        <v>74</v>
      </c>
      <c r="O4425" s="60">
        <v>18</v>
      </c>
    </row>
    <row r="4426" spans="1:15" x14ac:dyDescent="0.2">
      <c r="A4426" s="60" t="s">
        <v>12616</v>
      </c>
      <c r="B4426" s="60" t="s">
        <v>12617</v>
      </c>
      <c r="C4426" s="60">
        <v>33</v>
      </c>
      <c r="D4426" s="60" t="s">
        <v>27</v>
      </c>
      <c r="E4426" s="60" t="s">
        <v>12618</v>
      </c>
      <c r="F4426" s="60">
        <v>-6630</v>
      </c>
      <c r="G4426" s="60" t="s">
        <v>37</v>
      </c>
      <c r="H4426" s="60" t="s">
        <v>194</v>
      </c>
      <c r="I4426" s="60">
        <v>178797.85</v>
      </c>
      <c r="J4426" s="60" t="s">
        <v>2669</v>
      </c>
      <c r="K4426" s="60" t="s">
        <v>62</v>
      </c>
      <c r="L4426" s="60" t="s">
        <v>23</v>
      </c>
      <c r="M4426" s="60">
        <v>5</v>
      </c>
      <c r="N4426" s="60" t="s">
        <v>41</v>
      </c>
      <c r="O4426" s="60">
        <v>14</v>
      </c>
    </row>
    <row r="4427" spans="1:15" x14ac:dyDescent="0.2">
      <c r="A4427" s="60" t="s">
        <v>12619</v>
      </c>
      <c r="B4427" s="60" t="s">
        <v>2964</v>
      </c>
      <c r="C4427" s="60">
        <v>34</v>
      </c>
      <c r="D4427" s="60" t="s">
        <v>27</v>
      </c>
      <c r="E4427" s="60" t="s">
        <v>12620</v>
      </c>
      <c r="F4427" s="60">
        <v>-6357</v>
      </c>
      <c r="G4427" s="60" t="s">
        <v>85</v>
      </c>
      <c r="H4427" s="60" t="s">
        <v>79</v>
      </c>
      <c r="I4427" s="60">
        <v>91854.75</v>
      </c>
      <c r="J4427" s="60" t="s">
        <v>8539</v>
      </c>
      <c r="K4427" s="60" t="s">
        <v>118</v>
      </c>
      <c r="L4427" s="60" t="s">
        <v>23</v>
      </c>
      <c r="M4427" s="60">
        <v>4.83</v>
      </c>
      <c r="N4427" s="60" t="s">
        <v>33</v>
      </c>
      <c r="O4427" s="60">
        <v>36</v>
      </c>
    </row>
    <row r="4428" spans="1:15" x14ac:dyDescent="0.2">
      <c r="A4428" s="60" t="s">
        <v>12621</v>
      </c>
      <c r="B4428" s="60" t="s">
        <v>2358</v>
      </c>
      <c r="C4428" s="60">
        <v>47</v>
      </c>
      <c r="D4428" s="60" t="s">
        <v>50</v>
      </c>
      <c r="E4428" s="60" t="s">
        <v>12622</v>
      </c>
      <c r="F4428" s="60">
        <v>-4161</v>
      </c>
      <c r="G4428" s="60" t="s">
        <v>94</v>
      </c>
      <c r="H4428" s="60" t="s">
        <v>53</v>
      </c>
      <c r="I4428" s="60">
        <v>148554.69</v>
      </c>
      <c r="J4428" s="60" t="s">
        <v>488</v>
      </c>
      <c r="K4428" s="60" t="s">
        <v>81</v>
      </c>
      <c r="L4428" s="60" t="s">
        <v>32</v>
      </c>
      <c r="M4428" s="60">
        <v>1.31</v>
      </c>
      <c r="N4428" s="60" t="s">
        <v>24</v>
      </c>
      <c r="O4428" s="60">
        <v>27</v>
      </c>
    </row>
    <row r="4429" spans="1:15" x14ac:dyDescent="0.2">
      <c r="A4429" s="60" t="s">
        <v>12623</v>
      </c>
      <c r="B4429" s="60" t="s">
        <v>2437</v>
      </c>
      <c r="C4429" s="60">
        <v>52</v>
      </c>
      <c r="D4429" s="60" t="s">
        <v>27</v>
      </c>
      <c r="E4429" s="60" t="s">
        <v>12624</v>
      </c>
      <c r="F4429" s="60">
        <v>-5278</v>
      </c>
      <c r="G4429" s="60" t="s">
        <v>78</v>
      </c>
      <c r="H4429" s="60" t="s">
        <v>53</v>
      </c>
      <c r="I4429" s="60">
        <v>123062.64</v>
      </c>
      <c r="J4429" s="60" t="s">
        <v>12625</v>
      </c>
      <c r="K4429" s="60" t="s">
        <v>81</v>
      </c>
      <c r="L4429" s="60" t="s">
        <v>73</v>
      </c>
      <c r="M4429" s="60">
        <v>1.8</v>
      </c>
      <c r="N4429" s="60" t="s">
        <v>74</v>
      </c>
      <c r="O4429" s="60">
        <v>36</v>
      </c>
    </row>
    <row r="4430" spans="1:15" x14ac:dyDescent="0.2">
      <c r="A4430" s="60" t="s">
        <v>12626</v>
      </c>
      <c r="B4430" s="60" t="s">
        <v>3249</v>
      </c>
      <c r="C4430" s="60">
        <v>42</v>
      </c>
      <c r="D4430" s="60" t="s">
        <v>27</v>
      </c>
      <c r="E4430" s="60" t="s">
        <v>12627</v>
      </c>
      <c r="F4430" s="60">
        <v>-7159</v>
      </c>
      <c r="G4430" s="60" t="s">
        <v>19</v>
      </c>
      <c r="H4430" s="60" t="s">
        <v>20</v>
      </c>
      <c r="I4430" s="60">
        <v>130963.91</v>
      </c>
      <c r="J4430" s="60" t="s">
        <v>2147</v>
      </c>
      <c r="K4430" s="60" t="s">
        <v>62</v>
      </c>
      <c r="L4430" s="60" t="s">
        <v>73</v>
      </c>
      <c r="M4430" s="60">
        <v>4.42</v>
      </c>
      <c r="N4430" s="60" t="s">
        <v>74</v>
      </c>
      <c r="O4430" s="60">
        <v>33</v>
      </c>
    </row>
    <row r="4431" spans="1:15" x14ac:dyDescent="0.2">
      <c r="A4431" s="60" t="s">
        <v>12628</v>
      </c>
      <c r="B4431" s="60" t="s">
        <v>6970</v>
      </c>
      <c r="C4431" s="60">
        <v>36</v>
      </c>
      <c r="D4431" s="60" t="s">
        <v>17</v>
      </c>
      <c r="E4431" s="60" t="s">
        <v>12629</v>
      </c>
      <c r="F4431" s="60">
        <v>-6468</v>
      </c>
      <c r="G4431" s="60" t="s">
        <v>78</v>
      </c>
      <c r="H4431" s="60" t="s">
        <v>144</v>
      </c>
      <c r="I4431" s="60">
        <v>148273.31</v>
      </c>
      <c r="J4431" s="60" t="s">
        <v>3465</v>
      </c>
      <c r="K4431" s="60" t="s">
        <v>40</v>
      </c>
      <c r="L4431" s="60" t="s">
        <v>56</v>
      </c>
      <c r="M4431" s="60">
        <v>3.77</v>
      </c>
      <c r="N4431" s="60" t="s">
        <v>57</v>
      </c>
      <c r="O4431" s="60">
        <v>37</v>
      </c>
    </row>
    <row r="4432" spans="1:15" x14ac:dyDescent="0.2">
      <c r="A4432" s="60" t="s">
        <v>12630</v>
      </c>
      <c r="B4432" s="60" t="s">
        <v>3014</v>
      </c>
      <c r="C4432" s="60">
        <v>61</v>
      </c>
      <c r="D4432" s="60" t="s">
        <v>50</v>
      </c>
      <c r="E4432" s="60" t="s">
        <v>12631</v>
      </c>
      <c r="F4432" s="60">
        <v>-9643</v>
      </c>
      <c r="G4432" s="60" t="s">
        <v>37</v>
      </c>
      <c r="H4432" s="60" t="s">
        <v>38</v>
      </c>
      <c r="I4432" s="60">
        <v>135836.93</v>
      </c>
      <c r="J4432" s="60" t="s">
        <v>7218</v>
      </c>
      <c r="K4432" s="60" t="s">
        <v>136</v>
      </c>
      <c r="L4432" s="60" t="s">
        <v>23</v>
      </c>
      <c r="M4432" s="60">
        <v>3.22</v>
      </c>
      <c r="N4432" s="60" t="s">
        <v>41</v>
      </c>
      <c r="O4432" s="60">
        <v>1</v>
      </c>
    </row>
    <row r="4433" spans="1:15" x14ac:dyDescent="0.2">
      <c r="A4433" s="60" t="s">
        <v>12632</v>
      </c>
      <c r="B4433" s="60" t="s">
        <v>6659</v>
      </c>
      <c r="C4433" s="60">
        <v>51</v>
      </c>
      <c r="D4433" s="60" t="s">
        <v>17</v>
      </c>
      <c r="E4433" s="60" t="s">
        <v>12633</v>
      </c>
      <c r="F4433" s="60">
        <v>-9052</v>
      </c>
      <c r="G4433" s="60" t="s">
        <v>116</v>
      </c>
      <c r="H4433" s="60" t="s">
        <v>38</v>
      </c>
      <c r="I4433" s="60">
        <v>169933</v>
      </c>
      <c r="J4433" s="60" t="s">
        <v>1308</v>
      </c>
      <c r="K4433" s="60" t="s">
        <v>104</v>
      </c>
      <c r="L4433" s="60" t="s">
        <v>56</v>
      </c>
      <c r="M4433" s="60">
        <v>1.27</v>
      </c>
      <c r="N4433" s="60" t="s">
        <v>33</v>
      </c>
      <c r="O4433" s="60">
        <v>27</v>
      </c>
    </row>
    <row r="4434" spans="1:15" x14ac:dyDescent="0.2">
      <c r="A4434" s="60" t="s">
        <v>12634</v>
      </c>
      <c r="B4434" s="60" t="s">
        <v>709</v>
      </c>
      <c r="C4434" s="60">
        <v>65</v>
      </c>
      <c r="D4434" s="60" t="s">
        <v>17</v>
      </c>
      <c r="E4434" s="60" t="s">
        <v>12635</v>
      </c>
      <c r="F4434" s="60">
        <v>-10244</v>
      </c>
      <c r="G4434" s="60" t="s">
        <v>85</v>
      </c>
      <c r="H4434" s="60" t="s">
        <v>20</v>
      </c>
      <c r="I4434" s="60">
        <v>82829.41</v>
      </c>
      <c r="J4434" s="60" t="s">
        <v>659</v>
      </c>
      <c r="K4434" s="60" t="s">
        <v>104</v>
      </c>
      <c r="L4434" s="60" t="s">
        <v>32</v>
      </c>
      <c r="M4434" s="60">
        <v>1.0900000000000001</v>
      </c>
      <c r="N4434" s="60" t="s">
        <v>57</v>
      </c>
      <c r="O4434" s="60">
        <v>23</v>
      </c>
    </row>
    <row r="4435" spans="1:15" x14ac:dyDescent="0.2">
      <c r="A4435" s="60" t="s">
        <v>12636</v>
      </c>
      <c r="B4435" s="60" t="s">
        <v>7823</v>
      </c>
      <c r="C4435" s="60">
        <v>55</v>
      </c>
      <c r="D4435" s="60" t="s">
        <v>50</v>
      </c>
      <c r="E4435" s="60" t="s">
        <v>12637</v>
      </c>
      <c r="F4435" s="60">
        <v>-3219</v>
      </c>
      <c r="G4435" s="60" t="s">
        <v>19</v>
      </c>
      <c r="H4435" s="60" t="s">
        <v>173</v>
      </c>
      <c r="I4435" s="60">
        <v>172446.99</v>
      </c>
      <c r="J4435" s="60" t="s">
        <v>1775</v>
      </c>
      <c r="K4435" s="60" t="s">
        <v>136</v>
      </c>
      <c r="L4435" s="60" t="s">
        <v>73</v>
      </c>
      <c r="M4435" s="60">
        <v>4.76</v>
      </c>
      <c r="N4435" s="60" t="s">
        <v>41</v>
      </c>
      <c r="O4435" s="60">
        <v>32</v>
      </c>
    </row>
    <row r="4436" spans="1:15" x14ac:dyDescent="0.2">
      <c r="A4436" s="60" t="s">
        <v>12638</v>
      </c>
      <c r="B4436" s="60" t="s">
        <v>7979</v>
      </c>
      <c r="C4436" s="60">
        <v>43</v>
      </c>
      <c r="D4436" s="60" t="s">
        <v>27</v>
      </c>
      <c r="E4436" s="60" t="s">
        <v>12639</v>
      </c>
      <c r="F4436" s="60">
        <v>-3914</v>
      </c>
      <c r="G4436" s="60" t="s">
        <v>19</v>
      </c>
      <c r="H4436" s="60" t="s">
        <v>66</v>
      </c>
      <c r="I4436" s="60">
        <v>133369.17000000001</v>
      </c>
      <c r="J4436" s="60" t="s">
        <v>6854</v>
      </c>
      <c r="K4436" s="60" t="s">
        <v>40</v>
      </c>
      <c r="L4436" s="60" t="s">
        <v>56</v>
      </c>
      <c r="M4436" s="60">
        <v>1.8</v>
      </c>
      <c r="N4436" s="60" t="s">
        <v>57</v>
      </c>
      <c r="O4436" s="60">
        <v>3</v>
      </c>
    </row>
    <row r="4437" spans="1:15" x14ac:dyDescent="0.2">
      <c r="A4437" s="60" t="s">
        <v>12640</v>
      </c>
      <c r="B4437" s="60" t="s">
        <v>3029</v>
      </c>
      <c r="C4437" s="60">
        <v>42</v>
      </c>
      <c r="D4437" s="60" t="s">
        <v>27</v>
      </c>
      <c r="E4437" s="60" t="s">
        <v>12641</v>
      </c>
      <c r="F4437" s="60">
        <v>-8801</v>
      </c>
      <c r="G4437" s="60" t="s">
        <v>29</v>
      </c>
      <c r="H4437" s="60" t="s">
        <v>79</v>
      </c>
      <c r="I4437" s="60">
        <v>89303.58</v>
      </c>
      <c r="J4437" s="60" t="s">
        <v>543</v>
      </c>
      <c r="K4437" s="60" t="s">
        <v>136</v>
      </c>
      <c r="L4437" s="60" t="s">
        <v>56</v>
      </c>
      <c r="M4437" s="60">
        <v>3.29</v>
      </c>
      <c r="N4437" s="60" t="s">
        <v>33</v>
      </c>
      <c r="O4437" s="60">
        <v>1</v>
      </c>
    </row>
    <row r="4438" spans="1:15" x14ac:dyDescent="0.2">
      <c r="A4438" s="60" t="s">
        <v>12642</v>
      </c>
      <c r="B4438" s="60" t="s">
        <v>4296</v>
      </c>
      <c r="C4438" s="60">
        <v>28</v>
      </c>
      <c r="D4438" s="60" t="s">
        <v>27</v>
      </c>
      <c r="E4438" s="60" t="s">
        <v>12643</v>
      </c>
      <c r="F4438" s="60">
        <v>-5362</v>
      </c>
      <c r="G4438" s="60" t="s">
        <v>29</v>
      </c>
      <c r="H4438" s="60" t="s">
        <v>20</v>
      </c>
      <c r="I4438" s="60">
        <v>63474.21</v>
      </c>
      <c r="J4438" s="60" t="s">
        <v>10186</v>
      </c>
      <c r="K4438" s="60" t="s">
        <v>104</v>
      </c>
      <c r="L4438" s="60" t="s">
        <v>73</v>
      </c>
      <c r="M4438" s="60">
        <v>2.85</v>
      </c>
      <c r="N4438" s="60" t="s">
        <v>24</v>
      </c>
      <c r="O4438" s="60">
        <v>40</v>
      </c>
    </row>
    <row r="4439" spans="1:15" x14ac:dyDescent="0.2">
      <c r="A4439" s="60" t="s">
        <v>12644</v>
      </c>
      <c r="B4439" s="60" t="s">
        <v>2379</v>
      </c>
      <c r="C4439" s="60">
        <v>44</v>
      </c>
      <c r="D4439" s="60" t="s">
        <v>50</v>
      </c>
      <c r="E4439" s="60" t="s">
        <v>12645</v>
      </c>
      <c r="F4439" s="60">
        <v>-8374</v>
      </c>
      <c r="G4439" s="60" t="s">
        <v>85</v>
      </c>
      <c r="H4439" s="60" t="s">
        <v>194</v>
      </c>
      <c r="I4439" s="60">
        <v>85408.05</v>
      </c>
      <c r="J4439" s="60" t="s">
        <v>2717</v>
      </c>
      <c r="K4439" s="60" t="s">
        <v>55</v>
      </c>
      <c r="L4439" s="60" t="s">
        <v>32</v>
      </c>
      <c r="M4439" s="60">
        <v>3.93</v>
      </c>
      <c r="N4439" s="60" t="s">
        <v>74</v>
      </c>
      <c r="O4439" s="60">
        <v>11</v>
      </c>
    </row>
    <row r="4440" spans="1:15" x14ac:dyDescent="0.2">
      <c r="A4440" s="60" t="s">
        <v>12646</v>
      </c>
      <c r="B4440" s="60" t="s">
        <v>3413</v>
      </c>
      <c r="C4440" s="60">
        <v>50</v>
      </c>
      <c r="D4440" s="60" t="s">
        <v>17</v>
      </c>
      <c r="E4440" s="60" t="s">
        <v>12647</v>
      </c>
      <c r="F4440" s="60">
        <v>-2909</v>
      </c>
      <c r="G4440" s="60" t="s">
        <v>99</v>
      </c>
      <c r="H4440" s="60" t="s">
        <v>20</v>
      </c>
      <c r="I4440" s="60">
        <v>51716.959999999999</v>
      </c>
      <c r="J4440" s="60" t="s">
        <v>174</v>
      </c>
      <c r="K4440" s="60" t="s">
        <v>40</v>
      </c>
      <c r="L4440" s="60" t="s">
        <v>56</v>
      </c>
      <c r="M4440" s="60">
        <v>4.79</v>
      </c>
      <c r="N4440" s="60" t="s">
        <v>74</v>
      </c>
      <c r="O4440" s="60">
        <v>17</v>
      </c>
    </row>
    <row r="4441" spans="1:15" x14ac:dyDescent="0.2">
      <c r="A4441" s="60" t="s">
        <v>12648</v>
      </c>
      <c r="B4441" s="60" t="s">
        <v>4355</v>
      </c>
      <c r="C4441" s="60">
        <v>47</v>
      </c>
      <c r="D4441" s="60" t="s">
        <v>17</v>
      </c>
      <c r="E4441" s="60" t="s">
        <v>12649</v>
      </c>
      <c r="F4441" s="60">
        <v>-4848</v>
      </c>
      <c r="G4441" s="60" t="s">
        <v>52</v>
      </c>
      <c r="H4441" s="60" t="s">
        <v>53</v>
      </c>
      <c r="I4441" s="60">
        <v>56840.09</v>
      </c>
      <c r="J4441" s="60" t="s">
        <v>6628</v>
      </c>
      <c r="K4441" s="60" t="s">
        <v>127</v>
      </c>
      <c r="L4441" s="60" t="s">
        <v>73</v>
      </c>
      <c r="M4441" s="60">
        <v>1.81</v>
      </c>
      <c r="N4441" s="60" t="s">
        <v>41</v>
      </c>
      <c r="O4441" s="60">
        <v>10</v>
      </c>
    </row>
    <row r="4442" spans="1:15" x14ac:dyDescent="0.2">
      <c r="A4442" s="60" t="s">
        <v>12650</v>
      </c>
      <c r="B4442" s="60" t="s">
        <v>7107</v>
      </c>
      <c r="C4442" s="60">
        <v>58</v>
      </c>
      <c r="D4442" s="60" t="s">
        <v>17</v>
      </c>
      <c r="E4442" s="60" t="s">
        <v>12651</v>
      </c>
      <c r="F4442" s="60">
        <v>-8976</v>
      </c>
      <c r="G4442" s="60" t="s">
        <v>78</v>
      </c>
      <c r="H4442" s="60" t="s">
        <v>79</v>
      </c>
      <c r="I4442" s="60">
        <v>151280.28</v>
      </c>
      <c r="J4442" s="60" t="s">
        <v>1085</v>
      </c>
      <c r="K4442" s="60" t="s">
        <v>22</v>
      </c>
      <c r="L4442" s="60" t="s">
        <v>56</v>
      </c>
      <c r="M4442" s="60">
        <v>2.59</v>
      </c>
      <c r="N4442" s="60" t="s">
        <v>33</v>
      </c>
      <c r="O4442" s="60">
        <v>17</v>
      </c>
    </row>
    <row r="4443" spans="1:15" x14ac:dyDescent="0.2">
      <c r="A4443" s="60" t="s">
        <v>12652</v>
      </c>
      <c r="B4443" s="60" t="s">
        <v>5289</v>
      </c>
      <c r="C4443" s="60">
        <v>22</v>
      </c>
      <c r="D4443" s="60" t="s">
        <v>50</v>
      </c>
      <c r="E4443" s="60" t="s">
        <v>12653</v>
      </c>
      <c r="F4443" s="60">
        <v>-2298</v>
      </c>
      <c r="G4443" s="60" t="s">
        <v>99</v>
      </c>
      <c r="H4443" s="60" t="s">
        <v>79</v>
      </c>
      <c r="I4443" s="60">
        <v>81929.16</v>
      </c>
      <c r="J4443" s="60" t="s">
        <v>5120</v>
      </c>
      <c r="K4443" s="60" t="s">
        <v>40</v>
      </c>
      <c r="L4443" s="60" t="s">
        <v>73</v>
      </c>
      <c r="M4443" s="60">
        <v>2.5</v>
      </c>
      <c r="N4443" s="60" t="s">
        <v>74</v>
      </c>
      <c r="O4443" s="60">
        <v>32</v>
      </c>
    </row>
    <row r="4444" spans="1:15" x14ac:dyDescent="0.2">
      <c r="A4444" s="60" t="s">
        <v>12654</v>
      </c>
      <c r="B4444" s="60" t="s">
        <v>12655</v>
      </c>
      <c r="C4444" s="60">
        <v>55</v>
      </c>
      <c r="D4444" s="60" t="s">
        <v>27</v>
      </c>
      <c r="E4444" s="60" t="s">
        <v>12656</v>
      </c>
      <c r="F4444" s="60">
        <v>-4717</v>
      </c>
      <c r="G4444" s="60" t="s">
        <v>52</v>
      </c>
      <c r="H4444" s="60" t="s">
        <v>194</v>
      </c>
      <c r="I4444" s="60">
        <v>109865.55</v>
      </c>
      <c r="J4444" s="60" t="s">
        <v>6462</v>
      </c>
      <c r="K4444" s="60" t="s">
        <v>40</v>
      </c>
      <c r="L4444" s="60" t="s">
        <v>23</v>
      </c>
      <c r="M4444" s="60">
        <v>2.11</v>
      </c>
      <c r="N4444" s="60" t="s">
        <v>57</v>
      </c>
      <c r="O4444" s="60">
        <v>26</v>
      </c>
    </row>
    <row r="4445" spans="1:15" x14ac:dyDescent="0.2">
      <c r="A4445" s="60" t="s">
        <v>12657</v>
      </c>
      <c r="B4445" s="60" t="s">
        <v>6762</v>
      </c>
      <c r="C4445" s="60">
        <v>59</v>
      </c>
      <c r="D4445" s="60" t="s">
        <v>50</v>
      </c>
      <c r="E4445" s="60" t="s">
        <v>12658</v>
      </c>
      <c r="F4445" s="60">
        <v>-3873</v>
      </c>
      <c r="G4445" s="60" t="s">
        <v>52</v>
      </c>
      <c r="H4445" s="60" t="s">
        <v>71</v>
      </c>
      <c r="I4445" s="60">
        <v>97209.78</v>
      </c>
      <c r="J4445" s="60" t="s">
        <v>1342</v>
      </c>
      <c r="K4445" s="60" t="s">
        <v>47</v>
      </c>
      <c r="L4445" s="60" t="s">
        <v>56</v>
      </c>
      <c r="M4445" s="60">
        <v>3.78</v>
      </c>
      <c r="N4445" s="60" t="s">
        <v>57</v>
      </c>
      <c r="O4445" s="60">
        <v>1</v>
      </c>
    </row>
    <row r="4446" spans="1:15" x14ac:dyDescent="0.2">
      <c r="A4446" s="60" t="s">
        <v>12659</v>
      </c>
      <c r="B4446" s="60" t="s">
        <v>2930</v>
      </c>
      <c r="C4446" s="60">
        <v>50</v>
      </c>
      <c r="D4446" s="60" t="s">
        <v>27</v>
      </c>
      <c r="E4446" s="60" t="s">
        <v>12660</v>
      </c>
      <c r="F4446" s="60">
        <v>-10872</v>
      </c>
      <c r="G4446" s="60" t="s">
        <v>85</v>
      </c>
      <c r="H4446" s="60" t="s">
        <v>20</v>
      </c>
      <c r="I4446" s="60">
        <v>138009.98000000001</v>
      </c>
      <c r="J4446" s="60" t="s">
        <v>3101</v>
      </c>
      <c r="K4446" s="60" t="s">
        <v>127</v>
      </c>
      <c r="L4446" s="60" t="s">
        <v>56</v>
      </c>
      <c r="M4446" s="60">
        <v>3.25</v>
      </c>
      <c r="N4446" s="60" t="s">
        <v>41</v>
      </c>
      <c r="O4446" s="60">
        <v>0</v>
      </c>
    </row>
    <row r="4447" spans="1:15" x14ac:dyDescent="0.2">
      <c r="A4447" s="60" t="s">
        <v>12661</v>
      </c>
      <c r="B4447" s="60" t="s">
        <v>2923</v>
      </c>
      <c r="C4447" s="60">
        <v>50</v>
      </c>
      <c r="D4447" s="60" t="s">
        <v>50</v>
      </c>
      <c r="E4447" s="60" t="s">
        <v>12662</v>
      </c>
      <c r="F4447" s="60">
        <v>-4447</v>
      </c>
      <c r="G4447" s="60" t="s">
        <v>116</v>
      </c>
      <c r="H4447" s="60" t="s">
        <v>53</v>
      </c>
      <c r="I4447" s="60">
        <v>177760.03</v>
      </c>
      <c r="J4447" s="60" t="s">
        <v>2743</v>
      </c>
      <c r="K4447" s="60" t="s">
        <v>47</v>
      </c>
      <c r="L4447" s="60" t="s">
        <v>23</v>
      </c>
      <c r="M4447" s="60">
        <v>1.18</v>
      </c>
      <c r="N4447" s="60" t="s">
        <v>24</v>
      </c>
      <c r="O4447" s="60">
        <v>39</v>
      </c>
    </row>
    <row r="4448" spans="1:15" x14ac:dyDescent="0.2">
      <c r="A4448" s="60" t="s">
        <v>12663</v>
      </c>
      <c r="B4448" s="60" t="s">
        <v>6568</v>
      </c>
      <c r="C4448" s="60">
        <v>31</v>
      </c>
      <c r="D4448" s="60" t="s">
        <v>27</v>
      </c>
      <c r="E4448" s="60" t="s">
        <v>12664</v>
      </c>
      <c r="F4448" s="60">
        <v>-9660</v>
      </c>
      <c r="G4448" s="60" t="s">
        <v>116</v>
      </c>
      <c r="H4448" s="60" t="s">
        <v>144</v>
      </c>
      <c r="I4448" s="60">
        <v>40152.83</v>
      </c>
      <c r="J4448" s="60" t="s">
        <v>2219</v>
      </c>
      <c r="K4448" s="60" t="s">
        <v>62</v>
      </c>
      <c r="L4448" s="60" t="s">
        <v>73</v>
      </c>
      <c r="M4448" s="60">
        <v>1.59</v>
      </c>
      <c r="N4448" s="60" t="s">
        <v>74</v>
      </c>
      <c r="O4448" s="60">
        <v>37</v>
      </c>
    </row>
    <row r="4449" spans="1:15" x14ac:dyDescent="0.2">
      <c r="A4449" s="60" t="s">
        <v>12665</v>
      </c>
      <c r="B4449" s="60" t="s">
        <v>856</v>
      </c>
      <c r="C4449" s="60">
        <v>28</v>
      </c>
      <c r="D4449" s="60" t="s">
        <v>17</v>
      </c>
      <c r="E4449" s="60" t="s">
        <v>12666</v>
      </c>
      <c r="F4449" s="60">
        <v>-2974</v>
      </c>
      <c r="G4449" s="60" t="s">
        <v>99</v>
      </c>
      <c r="H4449" s="60" t="s">
        <v>194</v>
      </c>
      <c r="I4449" s="60">
        <v>62270.71</v>
      </c>
      <c r="J4449" s="60" t="s">
        <v>7018</v>
      </c>
      <c r="K4449" s="60" t="s">
        <v>136</v>
      </c>
      <c r="L4449" s="60" t="s">
        <v>73</v>
      </c>
      <c r="M4449" s="60">
        <v>4.29</v>
      </c>
      <c r="N4449" s="60" t="s">
        <v>57</v>
      </c>
      <c r="O4449" s="60">
        <v>13</v>
      </c>
    </row>
    <row r="4450" spans="1:15" x14ac:dyDescent="0.2">
      <c r="A4450" s="60" t="s">
        <v>12667</v>
      </c>
      <c r="B4450" s="60" t="s">
        <v>12668</v>
      </c>
      <c r="C4450" s="60">
        <v>41</v>
      </c>
      <c r="D4450" s="60" t="s">
        <v>50</v>
      </c>
      <c r="E4450" s="60" t="s">
        <v>12669</v>
      </c>
      <c r="F4450" s="60">
        <v>-10090</v>
      </c>
      <c r="G4450" s="60" t="s">
        <v>37</v>
      </c>
      <c r="H4450" s="60" t="s">
        <v>38</v>
      </c>
      <c r="I4450" s="60">
        <v>113968.93</v>
      </c>
      <c r="J4450" s="60" t="s">
        <v>9036</v>
      </c>
      <c r="K4450" s="60" t="s">
        <v>104</v>
      </c>
      <c r="L4450" s="60" t="s">
        <v>73</v>
      </c>
      <c r="M4450" s="60">
        <v>5</v>
      </c>
      <c r="N4450" s="60" t="s">
        <v>74</v>
      </c>
      <c r="O4450" s="60">
        <v>38</v>
      </c>
    </row>
    <row r="4451" spans="1:15" x14ac:dyDescent="0.2">
      <c r="A4451" s="60" t="s">
        <v>12670</v>
      </c>
      <c r="B4451" s="60" t="s">
        <v>8185</v>
      </c>
      <c r="C4451" s="60">
        <v>54</v>
      </c>
      <c r="D4451" s="60" t="s">
        <v>17</v>
      </c>
      <c r="E4451" s="60" t="s">
        <v>12671</v>
      </c>
      <c r="F4451" s="60">
        <v>-7721</v>
      </c>
      <c r="G4451" s="60" t="s">
        <v>29</v>
      </c>
      <c r="H4451" s="60" t="s">
        <v>79</v>
      </c>
      <c r="I4451" s="60">
        <v>72449.919999999998</v>
      </c>
      <c r="J4451" s="60" t="s">
        <v>2853</v>
      </c>
      <c r="K4451" s="60" t="s">
        <v>55</v>
      </c>
      <c r="L4451" s="60" t="s">
        <v>32</v>
      </c>
      <c r="M4451" s="60">
        <v>1.76</v>
      </c>
      <c r="N4451" s="60" t="s">
        <v>57</v>
      </c>
      <c r="O4451" s="60">
        <v>25</v>
      </c>
    </row>
    <row r="4452" spans="1:15" x14ac:dyDescent="0.2">
      <c r="A4452" s="60" t="s">
        <v>12672</v>
      </c>
      <c r="B4452" s="60" t="s">
        <v>147</v>
      </c>
      <c r="C4452" s="60">
        <v>43</v>
      </c>
      <c r="D4452" s="60" t="s">
        <v>27</v>
      </c>
      <c r="E4452" s="60" t="s">
        <v>12673</v>
      </c>
      <c r="F4452" s="60">
        <v>-9566</v>
      </c>
      <c r="G4452" s="60" t="s">
        <v>19</v>
      </c>
      <c r="H4452" s="60" t="s">
        <v>79</v>
      </c>
      <c r="I4452" s="60">
        <v>77442.100000000006</v>
      </c>
      <c r="J4452" s="60" t="s">
        <v>488</v>
      </c>
      <c r="K4452" s="60" t="s">
        <v>62</v>
      </c>
      <c r="L4452" s="60" t="s">
        <v>73</v>
      </c>
      <c r="M4452" s="60">
        <v>4.66</v>
      </c>
      <c r="N4452" s="60" t="s">
        <v>41</v>
      </c>
      <c r="O4452" s="60">
        <v>27</v>
      </c>
    </row>
    <row r="4453" spans="1:15" x14ac:dyDescent="0.2">
      <c r="A4453" s="60" t="s">
        <v>12674</v>
      </c>
      <c r="B4453" s="60" t="s">
        <v>1803</v>
      </c>
      <c r="C4453" s="60">
        <v>39</v>
      </c>
      <c r="D4453" s="60" t="s">
        <v>50</v>
      </c>
      <c r="E4453" s="60" t="s">
        <v>12675</v>
      </c>
      <c r="F4453" s="60">
        <v>-8548</v>
      </c>
      <c r="G4453" s="60" t="s">
        <v>45</v>
      </c>
      <c r="H4453" s="60" t="s">
        <v>71</v>
      </c>
      <c r="I4453" s="60">
        <v>57760.52</v>
      </c>
      <c r="J4453" s="60" t="s">
        <v>7712</v>
      </c>
      <c r="K4453" s="60" t="s">
        <v>81</v>
      </c>
      <c r="L4453" s="60" t="s">
        <v>23</v>
      </c>
      <c r="M4453" s="60">
        <v>4.34</v>
      </c>
      <c r="N4453" s="60" t="s">
        <v>74</v>
      </c>
      <c r="O4453" s="60">
        <v>6</v>
      </c>
    </row>
    <row r="4454" spans="1:15" x14ac:dyDescent="0.2">
      <c r="A4454" s="60" t="s">
        <v>12676</v>
      </c>
      <c r="B4454" s="60" t="s">
        <v>12677</v>
      </c>
      <c r="C4454" s="60">
        <v>25</v>
      </c>
      <c r="D4454" s="60" t="s">
        <v>50</v>
      </c>
      <c r="E4454" s="60" t="s">
        <v>12678</v>
      </c>
      <c r="F4454" s="60">
        <v>-3896</v>
      </c>
      <c r="G4454" s="60" t="s">
        <v>45</v>
      </c>
      <c r="H4454" s="60" t="s">
        <v>38</v>
      </c>
      <c r="I4454" s="60">
        <v>170976.21</v>
      </c>
      <c r="J4454" s="60" t="s">
        <v>7387</v>
      </c>
      <c r="K4454" s="60" t="s">
        <v>127</v>
      </c>
      <c r="L4454" s="60" t="s">
        <v>32</v>
      </c>
      <c r="M4454" s="60">
        <v>2.63</v>
      </c>
      <c r="N4454" s="60" t="s">
        <v>24</v>
      </c>
      <c r="O4454" s="60">
        <v>5</v>
      </c>
    </row>
    <row r="4455" spans="1:15" x14ac:dyDescent="0.2">
      <c r="A4455" s="60" t="s">
        <v>12679</v>
      </c>
      <c r="B4455" s="60" t="s">
        <v>12680</v>
      </c>
      <c r="C4455" s="60">
        <v>39</v>
      </c>
      <c r="D4455" s="60" t="s">
        <v>50</v>
      </c>
      <c r="E4455" s="60" t="s">
        <v>12681</v>
      </c>
      <c r="F4455" s="60">
        <v>-4629</v>
      </c>
      <c r="G4455" s="60" t="s">
        <v>45</v>
      </c>
      <c r="H4455" s="60" t="s">
        <v>66</v>
      </c>
      <c r="I4455" s="60">
        <v>63263.25</v>
      </c>
      <c r="J4455" s="60" t="s">
        <v>12682</v>
      </c>
      <c r="K4455" s="60" t="s">
        <v>81</v>
      </c>
      <c r="L4455" s="60" t="s">
        <v>23</v>
      </c>
      <c r="M4455" s="60">
        <v>4.22</v>
      </c>
      <c r="N4455" s="60" t="s">
        <v>57</v>
      </c>
      <c r="O4455" s="60">
        <v>8</v>
      </c>
    </row>
    <row r="4456" spans="1:15" x14ac:dyDescent="0.2">
      <c r="A4456" s="60" t="s">
        <v>12683</v>
      </c>
      <c r="B4456" s="60" t="s">
        <v>8256</v>
      </c>
      <c r="C4456" s="60">
        <v>35</v>
      </c>
      <c r="D4456" s="60" t="s">
        <v>27</v>
      </c>
      <c r="E4456" s="60" t="s">
        <v>12684</v>
      </c>
      <c r="F4456" s="60">
        <v>-7295</v>
      </c>
      <c r="G4456" s="60" t="s">
        <v>45</v>
      </c>
      <c r="H4456" s="60" t="s">
        <v>173</v>
      </c>
      <c r="I4456" s="60">
        <v>150619.5</v>
      </c>
      <c r="J4456" s="60" t="s">
        <v>11281</v>
      </c>
      <c r="K4456" s="60" t="s">
        <v>118</v>
      </c>
      <c r="L4456" s="60" t="s">
        <v>56</v>
      </c>
      <c r="M4456" s="60">
        <v>2.14</v>
      </c>
      <c r="N4456" s="60" t="s">
        <v>57</v>
      </c>
      <c r="O4456" s="60">
        <v>25</v>
      </c>
    </row>
    <row r="4457" spans="1:15" x14ac:dyDescent="0.2">
      <c r="A4457" s="60" t="s">
        <v>12685</v>
      </c>
      <c r="B4457" s="60" t="s">
        <v>6512</v>
      </c>
      <c r="C4457" s="60">
        <v>53</v>
      </c>
      <c r="D4457" s="60" t="s">
        <v>27</v>
      </c>
      <c r="E4457" s="60" t="s">
        <v>12686</v>
      </c>
      <c r="F4457" s="60">
        <v>-9894</v>
      </c>
      <c r="G4457" s="60" t="s">
        <v>78</v>
      </c>
      <c r="H4457" s="60" t="s">
        <v>79</v>
      </c>
      <c r="I4457" s="60">
        <v>132867.65</v>
      </c>
      <c r="J4457" s="60" t="s">
        <v>8799</v>
      </c>
      <c r="K4457" s="60" t="s">
        <v>118</v>
      </c>
      <c r="L4457" s="60" t="s">
        <v>56</v>
      </c>
      <c r="M4457" s="60">
        <v>1.1499999999999999</v>
      </c>
      <c r="N4457" s="60" t="s">
        <v>74</v>
      </c>
      <c r="O4457" s="60">
        <v>19</v>
      </c>
    </row>
    <row r="4458" spans="1:15" x14ac:dyDescent="0.2">
      <c r="A4458" s="60" t="s">
        <v>12687</v>
      </c>
      <c r="B4458" s="60" t="s">
        <v>4235</v>
      </c>
      <c r="C4458" s="60">
        <v>31</v>
      </c>
      <c r="D4458" s="60" t="s">
        <v>27</v>
      </c>
      <c r="E4458" s="60" t="s">
        <v>12688</v>
      </c>
      <c r="F4458" s="60">
        <v>-6758</v>
      </c>
      <c r="G4458" s="60" t="s">
        <v>37</v>
      </c>
      <c r="H4458" s="60" t="s">
        <v>79</v>
      </c>
      <c r="I4458" s="60">
        <v>45628.54</v>
      </c>
      <c r="J4458" s="60" t="s">
        <v>11890</v>
      </c>
      <c r="K4458" s="60" t="s">
        <v>136</v>
      </c>
      <c r="L4458" s="60" t="s">
        <v>56</v>
      </c>
      <c r="M4458" s="60">
        <v>3.72</v>
      </c>
      <c r="N4458" s="60" t="s">
        <v>24</v>
      </c>
      <c r="O4458" s="60">
        <v>18</v>
      </c>
    </row>
    <row r="4459" spans="1:15" x14ac:dyDescent="0.2">
      <c r="A4459" s="60" t="s">
        <v>12689</v>
      </c>
      <c r="B4459" s="60" t="s">
        <v>1065</v>
      </c>
      <c r="C4459" s="60">
        <v>62</v>
      </c>
      <c r="D4459" s="60" t="s">
        <v>27</v>
      </c>
      <c r="E4459" s="60" t="s">
        <v>12690</v>
      </c>
      <c r="F4459" s="60">
        <v>-3166</v>
      </c>
      <c r="G4459" s="60" t="s">
        <v>116</v>
      </c>
      <c r="H4459" s="60" t="s">
        <v>144</v>
      </c>
      <c r="I4459" s="60">
        <v>102215.07</v>
      </c>
      <c r="J4459" s="60" t="s">
        <v>1742</v>
      </c>
      <c r="K4459" s="60" t="s">
        <v>136</v>
      </c>
      <c r="L4459" s="60" t="s">
        <v>32</v>
      </c>
      <c r="M4459" s="60">
        <v>4.8600000000000003</v>
      </c>
      <c r="N4459" s="60" t="s">
        <v>41</v>
      </c>
      <c r="O4459" s="60">
        <v>19</v>
      </c>
    </row>
    <row r="4460" spans="1:15" x14ac:dyDescent="0.2">
      <c r="A4460" s="60" t="s">
        <v>12691</v>
      </c>
      <c r="B4460" s="60" t="s">
        <v>12692</v>
      </c>
      <c r="C4460" s="60">
        <v>59</v>
      </c>
      <c r="D4460" s="60" t="s">
        <v>27</v>
      </c>
      <c r="E4460" s="60" t="s">
        <v>12693</v>
      </c>
      <c r="F4460" s="60">
        <v>-10033</v>
      </c>
      <c r="G4460" s="60" t="s">
        <v>99</v>
      </c>
      <c r="H4460" s="60" t="s">
        <v>38</v>
      </c>
      <c r="I4460" s="60">
        <v>77337.070000000007</v>
      </c>
      <c r="J4460" s="60" t="s">
        <v>640</v>
      </c>
      <c r="K4460" s="60" t="s">
        <v>136</v>
      </c>
      <c r="L4460" s="60" t="s">
        <v>32</v>
      </c>
      <c r="M4460" s="60">
        <v>3.91</v>
      </c>
      <c r="N4460" s="60" t="s">
        <v>24</v>
      </c>
      <c r="O4460" s="60">
        <v>19</v>
      </c>
    </row>
    <row r="4461" spans="1:15" x14ac:dyDescent="0.2">
      <c r="A4461" s="60" t="s">
        <v>12694</v>
      </c>
      <c r="B4461" s="60" t="s">
        <v>9625</v>
      </c>
      <c r="C4461" s="60">
        <v>48</v>
      </c>
      <c r="D4461" s="60" t="s">
        <v>17</v>
      </c>
      <c r="E4461" s="60" t="s">
        <v>12695</v>
      </c>
      <c r="F4461" s="60">
        <v>-4854</v>
      </c>
      <c r="G4461" s="60" t="s">
        <v>78</v>
      </c>
      <c r="H4461" s="60" t="s">
        <v>53</v>
      </c>
      <c r="I4461" s="60">
        <v>80611.81</v>
      </c>
      <c r="J4461" s="60" t="s">
        <v>523</v>
      </c>
      <c r="K4461" s="60" t="s">
        <v>136</v>
      </c>
      <c r="L4461" s="60" t="s">
        <v>56</v>
      </c>
      <c r="M4461" s="60">
        <v>3.9</v>
      </c>
      <c r="N4461" s="60" t="s">
        <v>33</v>
      </c>
      <c r="O4461" s="60">
        <v>3</v>
      </c>
    </row>
    <row r="4462" spans="1:15" x14ac:dyDescent="0.2">
      <c r="A4462" s="60" t="s">
        <v>12696</v>
      </c>
      <c r="B4462" s="60" t="s">
        <v>6323</v>
      </c>
      <c r="C4462" s="60">
        <v>54</v>
      </c>
      <c r="D4462" s="60" t="s">
        <v>17</v>
      </c>
      <c r="E4462" s="60" t="s">
        <v>12697</v>
      </c>
      <c r="F4462" s="60">
        <v>-5180</v>
      </c>
      <c r="G4462" s="60" t="s">
        <v>116</v>
      </c>
      <c r="H4462" s="60" t="s">
        <v>71</v>
      </c>
      <c r="I4462" s="60">
        <v>73583.38</v>
      </c>
      <c r="J4462" s="60" t="s">
        <v>7712</v>
      </c>
      <c r="K4462" s="60" t="s">
        <v>81</v>
      </c>
      <c r="L4462" s="60" t="s">
        <v>73</v>
      </c>
      <c r="M4462" s="60">
        <v>2.72</v>
      </c>
      <c r="N4462" s="60" t="s">
        <v>41</v>
      </c>
      <c r="O4462" s="60">
        <v>25</v>
      </c>
    </row>
    <row r="4463" spans="1:15" x14ac:dyDescent="0.2">
      <c r="A4463" s="60" t="s">
        <v>12698</v>
      </c>
      <c r="B4463" s="60" t="s">
        <v>11920</v>
      </c>
      <c r="C4463" s="60">
        <v>52</v>
      </c>
      <c r="D4463" s="60" t="s">
        <v>27</v>
      </c>
      <c r="E4463" s="60" t="s">
        <v>12699</v>
      </c>
      <c r="F4463" s="60">
        <v>-3676</v>
      </c>
      <c r="G4463" s="60" t="s">
        <v>78</v>
      </c>
      <c r="H4463" s="60" t="s">
        <v>144</v>
      </c>
      <c r="I4463" s="60">
        <v>90921.16</v>
      </c>
      <c r="J4463" s="60" t="s">
        <v>703</v>
      </c>
      <c r="K4463" s="60" t="s">
        <v>62</v>
      </c>
      <c r="L4463" s="60" t="s">
        <v>56</v>
      </c>
      <c r="M4463" s="60">
        <v>2.4300000000000002</v>
      </c>
      <c r="N4463" s="60" t="s">
        <v>57</v>
      </c>
      <c r="O4463" s="60">
        <v>39</v>
      </c>
    </row>
    <row r="4464" spans="1:15" x14ac:dyDescent="0.2">
      <c r="A4464" s="60" t="s">
        <v>12700</v>
      </c>
      <c r="B4464" s="60" t="s">
        <v>5423</v>
      </c>
      <c r="C4464" s="60">
        <v>61</v>
      </c>
      <c r="D4464" s="60" t="s">
        <v>50</v>
      </c>
      <c r="E4464" s="60" t="s">
        <v>12701</v>
      </c>
      <c r="F4464" s="60">
        <v>-8731</v>
      </c>
      <c r="G4464" s="60" t="s">
        <v>94</v>
      </c>
      <c r="H4464" s="60" t="s">
        <v>173</v>
      </c>
      <c r="I4464" s="60">
        <v>95693.77</v>
      </c>
      <c r="J4464" s="60" t="s">
        <v>2962</v>
      </c>
      <c r="K4464" s="60" t="s">
        <v>104</v>
      </c>
      <c r="L4464" s="60" t="s">
        <v>56</v>
      </c>
      <c r="M4464" s="60">
        <v>2.5099999999999998</v>
      </c>
      <c r="N4464" s="60" t="s">
        <v>41</v>
      </c>
      <c r="O4464" s="60">
        <v>16</v>
      </c>
    </row>
    <row r="4465" spans="1:15" x14ac:dyDescent="0.2">
      <c r="A4465" s="60" t="s">
        <v>12702</v>
      </c>
      <c r="B4465" s="60" t="s">
        <v>8704</v>
      </c>
      <c r="C4465" s="60">
        <v>27</v>
      </c>
      <c r="D4465" s="60" t="s">
        <v>27</v>
      </c>
      <c r="E4465" s="60" t="s">
        <v>11633</v>
      </c>
      <c r="F4465" s="60">
        <v>-4230</v>
      </c>
      <c r="G4465" s="60" t="s">
        <v>29</v>
      </c>
      <c r="H4465" s="60" t="s">
        <v>38</v>
      </c>
      <c r="I4465" s="60">
        <v>145839.12</v>
      </c>
      <c r="J4465" s="60" t="s">
        <v>7022</v>
      </c>
      <c r="K4465" s="60" t="s">
        <v>81</v>
      </c>
      <c r="L4465" s="60" t="s">
        <v>23</v>
      </c>
      <c r="M4465" s="60">
        <v>1.85</v>
      </c>
      <c r="N4465" s="60" t="s">
        <v>33</v>
      </c>
      <c r="O4465" s="60">
        <v>9</v>
      </c>
    </row>
    <row r="4466" spans="1:15" x14ac:dyDescent="0.2">
      <c r="A4466" s="60" t="s">
        <v>12703</v>
      </c>
      <c r="B4466" s="60" t="s">
        <v>12704</v>
      </c>
      <c r="C4466" s="60">
        <v>49</v>
      </c>
      <c r="D4466" s="60" t="s">
        <v>17</v>
      </c>
      <c r="E4466" s="60" t="s">
        <v>12705</v>
      </c>
      <c r="F4466" s="60">
        <v>-5690</v>
      </c>
      <c r="G4466" s="60" t="s">
        <v>78</v>
      </c>
      <c r="H4466" s="60" t="s">
        <v>194</v>
      </c>
      <c r="I4466" s="60">
        <v>139611.65</v>
      </c>
      <c r="J4466" s="60" t="s">
        <v>8544</v>
      </c>
      <c r="K4466" s="60" t="s">
        <v>55</v>
      </c>
      <c r="L4466" s="60" t="s">
        <v>23</v>
      </c>
      <c r="M4466" s="60">
        <v>2.2200000000000002</v>
      </c>
      <c r="N4466" s="60" t="s">
        <v>74</v>
      </c>
      <c r="O4466" s="60">
        <v>0</v>
      </c>
    </row>
    <row r="4467" spans="1:15" x14ac:dyDescent="0.2">
      <c r="A4467" s="60" t="s">
        <v>12706</v>
      </c>
      <c r="B4467" s="60" t="s">
        <v>12707</v>
      </c>
      <c r="C4467" s="60">
        <v>58</v>
      </c>
      <c r="D4467" s="60" t="s">
        <v>17</v>
      </c>
      <c r="E4467" s="60" t="s">
        <v>12708</v>
      </c>
      <c r="F4467" s="60">
        <v>-2958</v>
      </c>
      <c r="G4467" s="60" t="s">
        <v>45</v>
      </c>
      <c r="H4467" s="60" t="s">
        <v>173</v>
      </c>
      <c r="I4467" s="60">
        <v>157204.23000000001</v>
      </c>
      <c r="J4467" s="60" t="s">
        <v>3143</v>
      </c>
      <c r="K4467" s="60" t="s">
        <v>127</v>
      </c>
      <c r="L4467" s="60" t="s">
        <v>32</v>
      </c>
      <c r="M4467" s="60">
        <v>2.69</v>
      </c>
      <c r="N4467" s="60" t="s">
        <v>74</v>
      </c>
      <c r="O4467" s="60">
        <v>18</v>
      </c>
    </row>
    <row r="4468" spans="1:15" x14ac:dyDescent="0.2">
      <c r="A4468" s="60" t="s">
        <v>12709</v>
      </c>
      <c r="B4468" s="60" t="s">
        <v>3404</v>
      </c>
      <c r="C4468" s="60">
        <v>25</v>
      </c>
      <c r="D4468" s="60" t="s">
        <v>50</v>
      </c>
      <c r="E4468" s="60" t="s">
        <v>12710</v>
      </c>
      <c r="F4468" s="60">
        <v>-10865</v>
      </c>
      <c r="G4468" s="60" t="s">
        <v>99</v>
      </c>
      <c r="H4468" s="60" t="s">
        <v>79</v>
      </c>
      <c r="I4468" s="60">
        <v>94847.039999999994</v>
      </c>
      <c r="J4468" s="60" t="s">
        <v>2343</v>
      </c>
      <c r="K4468" s="60" t="s">
        <v>127</v>
      </c>
      <c r="L4468" s="60" t="s">
        <v>56</v>
      </c>
      <c r="M4468" s="60">
        <v>3.31</v>
      </c>
      <c r="N4468" s="60" t="s">
        <v>74</v>
      </c>
      <c r="O4468" s="60">
        <v>2</v>
      </c>
    </row>
    <row r="4469" spans="1:15" x14ac:dyDescent="0.2">
      <c r="A4469" s="60" t="s">
        <v>12711</v>
      </c>
      <c r="B4469" s="60" t="s">
        <v>2141</v>
      </c>
      <c r="C4469" s="60">
        <v>56</v>
      </c>
      <c r="D4469" s="60" t="s">
        <v>27</v>
      </c>
      <c r="E4469" s="60" t="s">
        <v>12712</v>
      </c>
      <c r="F4469" s="60">
        <v>-1931</v>
      </c>
      <c r="G4469" s="60" t="s">
        <v>85</v>
      </c>
      <c r="H4469" s="60" t="s">
        <v>144</v>
      </c>
      <c r="I4469" s="60">
        <v>107201.01</v>
      </c>
      <c r="J4469" s="60" t="s">
        <v>11974</v>
      </c>
      <c r="K4469" s="60" t="s">
        <v>127</v>
      </c>
      <c r="L4469" s="60" t="s">
        <v>73</v>
      </c>
      <c r="M4469" s="60">
        <v>1.24</v>
      </c>
      <c r="N4469" s="60" t="s">
        <v>24</v>
      </c>
      <c r="O4469" s="60">
        <v>20</v>
      </c>
    </row>
    <row r="4470" spans="1:15" x14ac:dyDescent="0.2">
      <c r="A4470" s="60" t="s">
        <v>12713</v>
      </c>
      <c r="B4470" s="60" t="s">
        <v>8339</v>
      </c>
      <c r="C4470" s="60">
        <v>29</v>
      </c>
      <c r="D4470" s="60" t="s">
        <v>27</v>
      </c>
      <c r="E4470" s="60" t="s">
        <v>12714</v>
      </c>
      <c r="F4470" s="60">
        <v>-3678</v>
      </c>
      <c r="G4470" s="60" t="s">
        <v>52</v>
      </c>
      <c r="H4470" s="60" t="s">
        <v>194</v>
      </c>
      <c r="I4470" s="60">
        <v>60412.49</v>
      </c>
      <c r="J4470" s="60" t="s">
        <v>4481</v>
      </c>
      <c r="K4470" s="60" t="s">
        <v>55</v>
      </c>
      <c r="L4470" s="60" t="s">
        <v>23</v>
      </c>
      <c r="M4470" s="60">
        <v>3.66</v>
      </c>
      <c r="N4470" s="60" t="s">
        <v>57</v>
      </c>
      <c r="O4470" s="60">
        <v>21</v>
      </c>
    </row>
    <row r="4471" spans="1:15" x14ac:dyDescent="0.2">
      <c r="A4471" s="60" t="s">
        <v>12715</v>
      </c>
      <c r="B4471" s="60" t="s">
        <v>6232</v>
      </c>
      <c r="C4471" s="60">
        <v>22</v>
      </c>
      <c r="D4471" s="60" t="s">
        <v>27</v>
      </c>
      <c r="E4471" s="60" t="s">
        <v>12716</v>
      </c>
      <c r="F4471" s="60">
        <v>-3843</v>
      </c>
      <c r="G4471" s="60" t="s">
        <v>37</v>
      </c>
      <c r="H4471" s="60" t="s">
        <v>173</v>
      </c>
      <c r="I4471" s="60">
        <v>167011.82</v>
      </c>
      <c r="J4471" s="60" t="s">
        <v>2889</v>
      </c>
      <c r="K4471" s="60" t="s">
        <v>127</v>
      </c>
      <c r="L4471" s="60" t="s">
        <v>73</v>
      </c>
      <c r="M4471" s="60">
        <v>3.28</v>
      </c>
      <c r="N4471" s="60" t="s">
        <v>24</v>
      </c>
      <c r="O4471" s="60">
        <v>17</v>
      </c>
    </row>
    <row r="4472" spans="1:15" x14ac:dyDescent="0.2">
      <c r="A4472" s="60" t="s">
        <v>12717</v>
      </c>
      <c r="B4472" s="60" t="s">
        <v>1814</v>
      </c>
      <c r="C4472" s="60">
        <v>50</v>
      </c>
      <c r="D4472" s="60" t="s">
        <v>27</v>
      </c>
      <c r="E4472" s="60" t="s">
        <v>12718</v>
      </c>
      <c r="F4472" s="60">
        <v>-7331</v>
      </c>
      <c r="G4472" s="60" t="s">
        <v>99</v>
      </c>
      <c r="H4472" s="60" t="s">
        <v>66</v>
      </c>
      <c r="I4472" s="60">
        <v>152467.43</v>
      </c>
      <c r="J4472" s="60" t="s">
        <v>520</v>
      </c>
      <c r="K4472" s="60" t="s">
        <v>118</v>
      </c>
      <c r="L4472" s="60" t="s">
        <v>23</v>
      </c>
      <c r="M4472" s="60">
        <v>1.44</v>
      </c>
      <c r="N4472" s="60" t="s">
        <v>41</v>
      </c>
      <c r="O4472" s="60">
        <v>0</v>
      </c>
    </row>
    <row r="4473" spans="1:15" x14ac:dyDescent="0.2">
      <c r="A4473" s="60" t="s">
        <v>12719</v>
      </c>
      <c r="B4473" s="60" t="s">
        <v>4112</v>
      </c>
      <c r="C4473" s="60">
        <v>57</v>
      </c>
      <c r="D4473" s="60" t="s">
        <v>27</v>
      </c>
      <c r="E4473" s="60" t="s">
        <v>12720</v>
      </c>
      <c r="F4473" s="60">
        <v>-7525</v>
      </c>
      <c r="G4473" s="60" t="s">
        <v>99</v>
      </c>
      <c r="H4473" s="60" t="s">
        <v>20</v>
      </c>
      <c r="I4473" s="60">
        <v>63966.5</v>
      </c>
      <c r="J4473" s="60" t="s">
        <v>5314</v>
      </c>
      <c r="K4473" s="60" t="s">
        <v>81</v>
      </c>
      <c r="L4473" s="60" t="s">
        <v>73</v>
      </c>
      <c r="M4473" s="60">
        <v>4.9000000000000004</v>
      </c>
      <c r="N4473" s="60" t="s">
        <v>57</v>
      </c>
      <c r="O4473" s="60">
        <v>7</v>
      </c>
    </row>
    <row r="4474" spans="1:15" x14ac:dyDescent="0.2">
      <c r="A4474" s="60" t="s">
        <v>12721</v>
      </c>
      <c r="B4474" s="60" t="s">
        <v>12722</v>
      </c>
      <c r="C4474" s="60">
        <v>31</v>
      </c>
      <c r="D4474" s="60" t="s">
        <v>27</v>
      </c>
      <c r="E4474" s="60" t="s">
        <v>12723</v>
      </c>
      <c r="F4474" s="60">
        <v>-3273</v>
      </c>
      <c r="G4474" s="60" t="s">
        <v>116</v>
      </c>
      <c r="H4474" s="60" t="s">
        <v>20</v>
      </c>
      <c r="I4474" s="60">
        <v>52495.17</v>
      </c>
      <c r="J4474" s="60" t="s">
        <v>2314</v>
      </c>
      <c r="K4474" s="60" t="s">
        <v>136</v>
      </c>
      <c r="L4474" s="60" t="s">
        <v>73</v>
      </c>
      <c r="M4474" s="60">
        <v>4.59</v>
      </c>
      <c r="N4474" s="60" t="s">
        <v>41</v>
      </c>
      <c r="O4474" s="60">
        <v>35</v>
      </c>
    </row>
    <row r="4475" spans="1:15" x14ac:dyDescent="0.2">
      <c r="A4475" s="60" t="s">
        <v>12724</v>
      </c>
      <c r="B4475" s="60" t="s">
        <v>12570</v>
      </c>
      <c r="C4475" s="60">
        <v>46</v>
      </c>
      <c r="D4475" s="60" t="s">
        <v>27</v>
      </c>
      <c r="E4475" s="60" t="s">
        <v>12725</v>
      </c>
      <c r="F4475" s="60">
        <v>-9879</v>
      </c>
      <c r="G4475" s="60" t="s">
        <v>45</v>
      </c>
      <c r="H4475" s="60" t="s">
        <v>53</v>
      </c>
      <c r="I4475" s="60">
        <v>52706.66</v>
      </c>
      <c r="J4475" s="60" t="s">
        <v>4116</v>
      </c>
      <c r="K4475" s="60" t="s">
        <v>118</v>
      </c>
      <c r="L4475" s="60" t="s">
        <v>73</v>
      </c>
      <c r="M4475" s="60">
        <v>2.4</v>
      </c>
      <c r="N4475" s="60" t="s">
        <v>24</v>
      </c>
      <c r="O4475" s="60">
        <v>23</v>
      </c>
    </row>
    <row r="4476" spans="1:15" x14ac:dyDescent="0.2">
      <c r="A4476" s="60" t="s">
        <v>12726</v>
      </c>
      <c r="B4476" s="60" t="s">
        <v>315</v>
      </c>
      <c r="C4476" s="60">
        <v>59</v>
      </c>
      <c r="D4476" s="60" t="s">
        <v>17</v>
      </c>
      <c r="E4476" s="60" t="s">
        <v>12727</v>
      </c>
      <c r="F4476" s="60">
        <v>-3441</v>
      </c>
      <c r="G4476" s="60" t="s">
        <v>99</v>
      </c>
      <c r="H4476" s="60" t="s">
        <v>71</v>
      </c>
      <c r="I4476" s="60">
        <v>57013.55</v>
      </c>
      <c r="J4476" s="60" t="s">
        <v>7515</v>
      </c>
      <c r="K4476" s="60" t="s">
        <v>136</v>
      </c>
      <c r="L4476" s="60" t="s">
        <v>32</v>
      </c>
      <c r="M4476" s="60">
        <v>2.2400000000000002</v>
      </c>
      <c r="N4476" s="60" t="s">
        <v>33</v>
      </c>
      <c r="O4476" s="60">
        <v>24</v>
      </c>
    </row>
    <row r="4477" spans="1:15" x14ac:dyDescent="0.2">
      <c r="A4477" s="60" t="s">
        <v>12728</v>
      </c>
      <c r="B4477" s="60" t="s">
        <v>12338</v>
      </c>
      <c r="C4477" s="60">
        <v>46</v>
      </c>
      <c r="D4477" s="60" t="s">
        <v>27</v>
      </c>
      <c r="E4477" s="60" t="s">
        <v>12729</v>
      </c>
      <c r="F4477" s="60">
        <v>-7797</v>
      </c>
      <c r="G4477" s="60" t="s">
        <v>78</v>
      </c>
      <c r="H4477" s="60" t="s">
        <v>71</v>
      </c>
      <c r="I4477" s="60">
        <v>83519.06</v>
      </c>
      <c r="J4477" s="60" t="s">
        <v>8843</v>
      </c>
      <c r="K4477" s="60" t="s">
        <v>81</v>
      </c>
      <c r="L4477" s="60" t="s">
        <v>73</v>
      </c>
      <c r="M4477" s="60">
        <v>1.06</v>
      </c>
      <c r="N4477" s="60" t="s">
        <v>41</v>
      </c>
      <c r="O4477" s="60">
        <v>0</v>
      </c>
    </row>
    <row r="4478" spans="1:15" x14ac:dyDescent="0.2">
      <c r="A4478" s="60" t="s">
        <v>12730</v>
      </c>
      <c r="B4478" s="60" t="s">
        <v>8606</v>
      </c>
      <c r="C4478" s="60">
        <v>48</v>
      </c>
      <c r="D4478" s="60" t="s">
        <v>17</v>
      </c>
      <c r="E4478" s="60" t="s">
        <v>12731</v>
      </c>
      <c r="F4478" s="60">
        <v>-2298</v>
      </c>
      <c r="G4478" s="60" t="s">
        <v>37</v>
      </c>
      <c r="H4478" s="60" t="s">
        <v>20</v>
      </c>
      <c r="I4478" s="60">
        <v>74907.44</v>
      </c>
      <c r="J4478" s="60" t="s">
        <v>4156</v>
      </c>
      <c r="K4478" s="60" t="s">
        <v>81</v>
      </c>
      <c r="L4478" s="60" t="s">
        <v>73</v>
      </c>
      <c r="M4478" s="60">
        <v>4.74</v>
      </c>
      <c r="N4478" s="60" t="s">
        <v>33</v>
      </c>
      <c r="O4478" s="60">
        <v>14</v>
      </c>
    </row>
    <row r="4479" spans="1:15" x14ac:dyDescent="0.2">
      <c r="A4479" s="60" t="s">
        <v>12732</v>
      </c>
      <c r="B4479" s="60" t="s">
        <v>12733</v>
      </c>
      <c r="C4479" s="60">
        <v>49</v>
      </c>
      <c r="D4479" s="60" t="s">
        <v>27</v>
      </c>
      <c r="E4479" s="60" t="s">
        <v>12734</v>
      </c>
      <c r="F4479" s="60">
        <v>-10542</v>
      </c>
      <c r="G4479" s="60" t="s">
        <v>19</v>
      </c>
      <c r="H4479" s="60" t="s">
        <v>30</v>
      </c>
      <c r="I4479" s="60">
        <v>158296.32999999999</v>
      </c>
      <c r="J4479" s="60" t="s">
        <v>3794</v>
      </c>
      <c r="K4479" s="60" t="s">
        <v>62</v>
      </c>
      <c r="L4479" s="60" t="s">
        <v>32</v>
      </c>
      <c r="M4479" s="60">
        <v>1.84</v>
      </c>
      <c r="N4479" s="60" t="s">
        <v>24</v>
      </c>
      <c r="O4479" s="60">
        <v>27</v>
      </c>
    </row>
    <row r="4480" spans="1:15" x14ac:dyDescent="0.2">
      <c r="A4480" s="60" t="s">
        <v>12735</v>
      </c>
      <c r="B4480" s="60" t="s">
        <v>7207</v>
      </c>
      <c r="C4480" s="60">
        <v>26</v>
      </c>
      <c r="D4480" s="60" t="s">
        <v>50</v>
      </c>
      <c r="E4480" s="60" t="s">
        <v>12736</v>
      </c>
      <c r="F4480" s="60">
        <v>-2406</v>
      </c>
      <c r="G4480" s="60" t="s">
        <v>45</v>
      </c>
      <c r="H4480" s="60" t="s">
        <v>79</v>
      </c>
      <c r="I4480" s="60">
        <v>131162.78</v>
      </c>
      <c r="J4480" s="60" t="s">
        <v>8592</v>
      </c>
      <c r="K4480" s="60" t="s">
        <v>62</v>
      </c>
      <c r="L4480" s="60" t="s">
        <v>32</v>
      </c>
      <c r="M4480" s="60">
        <v>2.34</v>
      </c>
      <c r="N4480" s="60" t="s">
        <v>33</v>
      </c>
      <c r="O4480" s="60">
        <v>16</v>
      </c>
    </row>
    <row r="4481" spans="1:15" x14ac:dyDescent="0.2">
      <c r="A4481" s="60" t="s">
        <v>12737</v>
      </c>
      <c r="B4481" s="60" t="s">
        <v>10776</v>
      </c>
      <c r="C4481" s="60">
        <v>37</v>
      </c>
      <c r="D4481" s="60" t="s">
        <v>17</v>
      </c>
      <c r="E4481" s="60" t="s">
        <v>12738</v>
      </c>
      <c r="F4481" s="60">
        <v>-8788</v>
      </c>
      <c r="G4481" s="60" t="s">
        <v>19</v>
      </c>
      <c r="H4481" s="60" t="s">
        <v>53</v>
      </c>
      <c r="I4481" s="60">
        <v>63814.92</v>
      </c>
      <c r="J4481" s="60" t="s">
        <v>5666</v>
      </c>
      <c r="K4481" s="60" t="s">
        <v>62</v>
      </c>
      <c r="L4481" s="60" t="s">
        <v>56</v>
      </c>
      <c r="M4481" s="60">
        <v>3.44</v>
      </c>
      <c r="N4481" s="60" t="s">
        <v>33</v>
      </c>
      <c r="O4481" s="60">
        <v>0</v>
      </c>
    </row>
    <row r="4482" spans="1:15" x14ac:dyDescent="0.2">
      <c r="A4482" s="60" t="s">
        <v>12739</v>
      </c>
      <c r="B4482" s="60" t="s">
        <v>2104</v>
      </c>
      <c r="C4482" s="60">
        <v>24</v>
      </c>
      <c r="D4482" s="60" t="s">
        <v>17</v>
      </c>
      <c r="E4482" s="60" t="s">
        <v>12740</v>
      </c>
      <c r="F4482" s="60">
        <v>-9856</v>
      </c>
      <c r="G4482" s="60" t="s">
        <v>78</v>
      </c>
      <c r="H4482" s="60" t="s">
        <v>38</v>
      </c>
      <c r="I4482" s="60">
        <v>71268.36</v>
      </c>
      <c r="J4482" s="60" t="s">
        <v>1148</v>
      </c>
      <c r="K4482" s="60" t="s">
        <v>118</v>
      </c>
      <c r="L4482" s="60" t="s">
        <v>73</v>
      </c>
      <c r="M4482" s="60">
        <v>2.5499999999999998</v>
      </c>
      <c r="N4482" s="60" t="s">
        <v>24</v>
      </c>
      <c r="O4482" s="60">
        <v>24</v>
      </c>
    </row>
    <row r="4483" spans="1:15" x14ac:dyDescent="0.2">
      <c r="A4483" s="60" t="s">
        <v>12741</v>
      </c>
      <c r="B4483" s="60" t="s">
        <v>9385</v>
      </c>
      <c r="C4483" s="60">
        <v>50</v>
      </c>
      <c r="D4483" s="60" t="s">
        <v>27</v>
      </c>
      <c r="E4483" s="60" t="s">
        <v>12742</v>
      </c>
      <c r="F4483" s="60">
        <v>-8916</v>
      </c>
      <c r="G4483" s="60" t="s">
        <v>78</v>
      </c>
      <c r="H4483" s="60" t="s">
        <v>20</v>
      </c>
      <c r="I4483" s="60">
        <v>92496.37</v>
      </c>
      <c r="J4483" s="60" t="s">
        <v>2343</v>
      </c>
      <c r="K4483" s="60" t="s">
        <v>118</v>
      </c>
      <c r="L4483" s="60" t="s">
        <v>56</v>
      </c>
      <c r="M4483" s="60">
        <v>2.34</v>
      </c>
      <c r="N4483" s="60" t="s">
        <v>41</v>
      </c>
      <c r="O4483" s="60">
        <v>1</v>
      </c>
    </row>
    <row r="4484" spans="1:15" x14ac:dyDescent="0.2">
      <c r="A4484" s="60" t="s">
        <v>12743</v>
      </c>
      <c r="B4484" s="60" t="s">
        <v>2127</v>
      </c>
      <c r="C4484" s="60">
        <v>27</v>
      </c>
      <c r="D4484" s="60" t="s">
        <v>27</v>
      </c>
      <c r="E4484" s="60" t="s">
        <v>12744</v>
      </c>
      <c r="F4484" s="60">
        <v>-7669</v>
      </c>
      <c r="G4484" s="60" t="s">
        <v>52</v>
      </c>
      <c r="H4484" s="60" t="s">
        <v>30</v>
      </c>
      <c r="I4484" s="60">
        <v>164855.85999999999</v>
      </c>
      <c r="J4484" s="60" t="s">
        <v>12745</v>
      </c>
      <c r="K4484" s="60" t="s">
        <v>127</v>
      </c>
      <c r="L4484" s="60" t="s">
        <v>73</v>
      </c>
      <c r="M4484" s="60">
        <v>1.64</v>
      </c>
      <c r="N4484" s="60" t="s">
        <v>41</v>
      </c>
      <c r="O4484" s="60">
        <v>10</v>
      </c>
    </row>
    <row r="4485" spans="1:15" x14ac:dyDescent="0.2">
      <c r="A4485" s="60" t="s">
        <v>12746</v>
      </c>
      <c r="B4485" s="60" t="s">
        <v>10776</v>
      </c>
      <c r="C4485" s="60">
        <v>31</v>
      </c>
      <c r="D4485" s="60" t="s">
        <v>17</v>
      </c>
      <c r="E4485" s="60" t="s">
        <v>12747</v>
      </c>
      <c r="F4485" s="60">
        <v>-7962</v>
      </c>
      <c r="G4485" s="60" t="s">
        <v>29</v>
      </c>
      <c r="H4485" s="60" t="s">
        <v>173</v>
      </c>
      <c r="I4485" s="60">
        <v>142757.72</v>
      </c>
      <c r="J4485" s="60" t="s">
        <v>1003</v>
      </c>
      <c r="K4485" s="60" t="s">
        <v>104</v>
      </c>
      <c r="L4485" s="60" t="s">
        <v>23</v>
      </c>
      <c r="M4485" s="60">
        <v>2.1800000000000002</v>
      </c>
      <c r="N4485" s="60" t="s">
        <v>24</v>
      </c>
      <c r="O4485" s="60">
        <v>35</v>
      </c>
    </row>
    <row r="4486" spans="1:15" x14ac:dyDescent="0.2">
      <c r="A4486" s="60" t="s">
        <v>12748</v>
      </c>
      <c r="B4486" s="60" t="s">
        <v>8175</v>
      </c>
      <c r="C4486" s="60">
        <v>40</v>
      </c>
      <c r="D4486" s="60" t="s">
        <v>50</v>
      </c>
      <c r="E4486" s="60" t="s">
        <v>12749</v>
      </c>
      <c r="F4486" s="60">
        <v>-8094</v>
      </c>
      <c r="G4486" s="60" t="s">
        <v>116</v>
      </c>
      <c r="H4486" s="60" t="s">
        <v>20</v>
      </c>
      <c r="I4486" s="60">
        <v>46406.01</v>
      </c>
      <c r="J4486" s="60" t="s">
        <v>600</v>
      </c>
      <c r="K4486" s="60" t="s">
        <v>62</v>
      </c>
      <c r="L4486" s="60" t="s">
        <v>56</v>
      </c>
      <c r="M4486" s="60">
        <v>3.09</v>
      </c>
      <c r="N4486" s="60" t="s">
        <v>24</v>
      </c>
      <c r="O4486" s="60">
        <v>39</v>
      </c>
    </row>
    <row r="4487" spans="1:15" x14ac:dyDescent="0.2">
      <c r="A4487" s="60" t="s">
        <v>12750</v>
      </c>
      <c r="B4487" s="60" t="s">
        <v>3085</v>
      </c>
      <c r="C4487" s="60">
        <v>39</v>
      </c>
      <c r="D4487" s="60" t="s">
        <v>17</v>
      </c>
      <c r="E4487" s="60" t="s">
        <v>12751</v>
      </c>
      <c r="F4487" s="60">
        <v>-6995</v>
      </c>
      <c r="G4487" s="60" t="s">
        <v>45</v>
      </c>
      <c r="H4487" s="60" t="s">
        <v>66</v>
      </c>
      <c r="I4487" s="60">
        <v>114213.65</v>
      </c>
      <c r="J4487" s="60" t="s">
        <v>4449</v>
      </c>
      <c r="K4487" s="60" t="s">
        <v>47</v>
      </c>
      <c r="L4487" s="60" t="s">
        <v>32</v>
      </c>
      <c r="M4487" s="60">
        <v>3.36</v>
      </c>
      <c r="N4487" s="60" t="s">
        <v>24</v>
      </c>
      <c r="O4487" s="60">
        <v>39</v>
      </c>
    </row>
    <row r="4488" spans="1:15" x14ac:dyDescent="0.2">
      <c r="A4488" s="60" t="s">
        <v>12752</v>
      </c>
      <c r="B4488" s="60" t="s">
        <v>9849</v>
      </c>
      <c r="C4488" s="60">
        <v>47</v>
      </c>
      <c r="D4488" s="60" t="s">
        <v>17</v>
      </c>
      <c r="E4488" s="60" t="s">
        <v>12753</v>
      </c>
      <c r="F4488" s="60">
        <v>-10825</v>
      </c>
      <c r="G4488" s="60" t="s">
        <v>78</v>
      </c>
      <c r="H4488" s="60" t="s">
        <v>30</v>
      </c>
      <c r="I4488" s="60">
        <v>124926.99</v>
      </c>
      <c r="J4488" s="60" t="s">
        <v>3185</v>
      </c>
      <c r="K4488" s="60" t="s">
        <v>55</v>
      </c>
      <c r="L4488" s="60" t="s">
        <v>73</v>
      </c>
      <c r="M4488" s="60">
        <v>2.88</v>
      </c>
      <c r="N4488" s="60" t="s">
        <v>57</v>
      </c>
      <c r="O4488" s="60">
        <v>30</v>
      </c>
    </row>
    <row r="4489" spans="1:15" x14ac:dyDescent="0.2">
      <c r="A4489" s="60" t="s">
        <v>12754</v>
      </c>
      <c r="B4489" s="60" t="s">
        <v>7186</v>
      </c>
      <c r="C4489" s="60">
        <v>38</v>
      </c>
      <c r="D4489" s="60" t="s">
        <v>50</v>
      </c>
      <c r="E4489" s="60" t="s">
        <v>12755</v>
      </c>
      <c r="F4489" s="60">
        <v>-2971</v>
      </c>
      <c r="G4489" s="60" t="s">
        <v>99</v>
      </c>
      <c r="H4489" s="60" t="s">
        <v>71</v>
      </c>
      <c r="I4489" s="60">
        <v>129109.95</v>
      </c>
      <c r="J4489" s="60" t="s">
        <v>2165</v>
      </c>
      <c r="K4489" s="60" t="s">
        <v>118</v>
      </c>
      <c r="L4489" s="60" t="s">
        <v>56</v>
      </c>
      <c r="M4489" s="60">
        <v>3.02</v>
      </c>
      <c r="N4489" s="60" t="s">
        <v>41</v>
      </c>
      <c r="O4489" s="60">
        <v>23</v>
      </c>
    </row>
    <row r="4490" spans="1:15" x14ac:dyDescent="0.2">
      <c r="A4490" s="60" t="s">
        <v>12756</v>
      </c>
      <c r="B4490" s="60" t="s">
        <v>8523</v>
      </c>
      <c r="C4490" s="60">
        <v>52</v>
      </c>
      <c r="D4490" s="60" t="s">
        <v>17</v>
      </c>
      <c r="E4490" s="60" t="s">
        <v>12757</v>
      </c>
      <c r="F4490" s="60">
        <v>-4012</v>
      </c>
      <c r="G4490" s="60" t="s">
        <v>78</v>
      </c>
      <c r="H4490" s="60" t="s">
        <v>38</v>
      </c>
      <c r="I4490" s="60">
        <v>127907.73</v>
      </c>
      <c r="J4490" s="60" t="s">
        <v>968</v>
      </c>
      <c r="K4490" s="60" t="s">
        <v>62</v>
      </c>
      <c r="L4490" s="60" t="s">
        <v>73</v>
      </c>
      <c r="M4490" s="60">
        <v>3.08</v>
      </c>
      <c r="N4490" s="60" t="s">
        <v>24</v>
      </c>
      <c r="O4490" s="60">
        <v>29</v>
      </c>
    </row>
    <row r="4491" spans="1:15" x14ac:dyDescent="0.2">
      <c r="A4491" s="60" t="s">
        <v>12758</v>
      </c>
      <c r="B4491" s="60" t="s">
        <v>3811</v>
      </c>
      <c r="C4491" s="60">
        <v>58</v>
      </c>
      <c r="D4491" s="60" t="s">
        <v>17</v>
      </c>
      <c r="E4491" s="60" t="s">
        <v>12759</v>
      </c>
      <c r="F4491" s="60">
        <v>-3593</v>
      </c>
      <c r="G4491" s="60" t="s">
        <v>19</v>
      </c>
      <c r="H4491" s="60" t="s">
        <v>38</v>
      </c>
      <c r="I4491" s="60">
        <v>143609.07</v>
      </c>
      <c r="J4491" s="60" t="s">
        <v>5808</v>
      </c>
      <c r="K4491" s="60" t="s">
        <v>136</v>
      </c>
      <c r="L4491" s="60" t="s">
        <v>32</v>
      </c>
      <c r="M4491" s="60">
        <v>2.6</v>
      </c>
      <c r="N4491" s="60" t="s">
        <v>33</v>
      </c>
      <c r="O4491" s="60">
        <v>28</v>
      </c>
    </row>
    <row r="4492" spans="1:15" x14ac:dyDescent="0.2">
      <c r="A4492" s="60" t="s">
        <v>12760</v>
      </c>
      <c r="B4492" s="60" t="s">
        <v>3158</v>
      </c>
      <c r="C4492" s="60">
        <v>59</v>
      </c>
      <c r="D4492" s="60" t="s">
        <v>27</v>
      </c>
      <c r="E4492" s="60" t="s">
        <v>12761</v>
      </c>
      <c r="F4492" s="60">
        <v>-7010</v>
      </c>
      <c r="G4492" s="60" t="s">
        <v>116</v>
      </c>
      <c r="H4492" s="60" t="s">
        <v>144</v>
      </c>
      <c r="I4492" s="60">
        <v>141412.57</v>
      </c>
      <c r="J4492" s="60" t="s">
        <v>1830</v>
      </c>
      <c r="K4492" s="60" t="s">
        <v>81</v>
      </c>
      <c r="L4492" s="60" t="s">
        <v>56</v>
      </c>
      <c r="M4492" s="60">
        <v>4.12</v>
      </c>
      <c r="N4492" s="60" t="s">
        <v>74</v>
      </c>
      <c r="O4492" s="60">
        <v>35</v>
      </c>
    </row>
    <row r="4493" spans="1:15" x14ac:dyDescent="0.2">
      <c r="A4493" s="60" t="s">
        <v>12762</v>
      </c>
      <c r="B4493" s="60" t="s">
        <v>7575</v>
      </c>
      <c r="C4493" s="60">
        <v>27</v>
      </c>
      <c r="D4493" s="60" t="s">
        <v>17</v>
      </c>
      <c r="E4493" s="60" t="s">
        <v>12763</v>
      </c>
      <c r="F4493" s="60">
        <v>-9526</v>
      </c>
      <c r="G4493" s="60" t="s">
        <v>78</v>
      </c>
      <c r="H4493" s="60" t="s">
        <v>173</v>
      </c>
      <c r="I4493" s="60">
        <v>109240.35</v>
      </c>
      <c r="J4493" s="60" t="s">
        <v>7060</v>
      </c>
      <c r="K4493" s="60" t="s">
        <v>55</v>
      </c>
      <c r="L4493" s="60" t="s">
        <v>73</v>
      </c>
      <c r="M4493" s="60">
        <v>3.75</v>
      </c>
      <c r="N4493" s="60" t="s">
        <v>24</v>
      </c>
      <c r="O4493" s="60">
        <v>28</v>
      </c>
    </row>
    <row r="4494" spans="1:15" x14ac:dyDescent="0.2">
      <c r="A4494" s="60" t="s">
        <v>12764</v>
      </c>
      <c r="B4494" s="60" t="s">
        <v>2704</v>
      </c>
      <c r="C4494" s="60">
        <v>54</v>
      </c>
      <c r="D4494" s="60" t="s">
        <v>27</v>
      </c>
      <c r="E4494" s="60" t="s">
        <v>12765</v>
      </c>
      <c r="F4494" s="60">
        <v>-3500</v>
      </c>
      <c r="G4494" s="60" t="s">
        <v>78</v>
      </c>
      <c r="H4494" s="60" t="s">
        <v>20</v>
      </c>
      <c r="I4494" s="60">
        <v>160721.34</v>
      </c>
      <c r="J4494" s="60" t="s">
        <v>2477</v>
      </c>
      <c r="K4494" s="60" t="s">
        <v>127</v>
      </c>
      <c r="L4494" s="60" t="s">
        <v>73</v>
      </c>
      <c r="M4494" s="60">
        <v>1.46</v>
      </c>
      <c r="N4494" s="60" t="s">
        <v>74</v>
      </c>
      <c r="O4494" s="60">
        <v>40</v>
      </c>
    </row>
    <row r="4495" spans="1:15" x14ac:dyDescent="0.2">
      <c r="A4495" s="60" t="s">
        <v>12766</v>
      </c>
      <c r="B4495" s="60" t="s">
        <v>385</v>
      </c>
      <c r="C4495" s="60">
        <v>41</v>
      </c>
      <c r="D4495" s="60" t="s">
        <v>17</v>
      </c>
      <c r="E4495" s="60" t="s">
        <v>12767</v>
      </c>
      <c r="F4495" s="60">
        <v>-9078</v>
      </c>
      <c r="G4495" s="60" t="s">
        <v>99</v>
      </c>
      <c r="H4495" s="60" t="s">
        <v>66</v>
      </c>
      <c r="I4495" s="60">
        <v>84574.65</v>
      </c>
      <c r="J4495" s="60" t="s">
        <v>2417</v>
      </c>
      <c r="K4495" s="60" t="s">
        <v>118</v>
      </c>
      <c r="L4495" s="60" t="s">
        <v>32</v>
      </c>
      <c r="M4495" s="60">
        <v>4.13</v>
      </c>
      <c r="N4495" s="60" t="s">
        <v>41</v>
      </c>
      <c r="O4495" s="60">
        <v>1</v>
      </c>
    </row>
    <row r="4496" spans="1:15" x14ac:dyDescent="0.2">
      <c r="A4496" s="60" t="s">
        <v>12768</v>
      </c>
      <c r="B4496" s="60" t="s">
        <v>373</v>
      </c>
      <c r="C4496" s="60">
        <v>24</v>
      </c>
      <c r="D4496" s="60" t="s">
        <v>17</v>
      </c>
      <c r="E4496" s="60" t="s">
        <v>12769</v>
      </c>
      <c r="F4496" s="60">
        <v>-9804</v>
      </c>
      <c r="G4496" s="60" t="s">
        <v>19</v>
      </c>
      <c r="H4496" s="60" t="s">
        <v>53</v>
      </c>
      <c r="I4496" s="60">
        <v>87602.16</v>
      </c>
      <c r="J4496" s="60" t="s">
        <v>12473</v>
      </c>
      <c r="K4496" s="60" t="s">
        <v>118</v>
      </c>
      <c r="L4496" s="60" t="s">
        <v>32</v>
      </c>
      <c r="M4496" s="60">
        <v>1.44</v>
      </c>
      <c r="N4496" s="60" t="s">
        <v>24</v>
      </c>
      <c r="O4496" s="60">
        <v>0</v>
      </c>
    </row>
    <row r="4497" spans="1:15" x14ac:dyDescent="0.2">
      <c r="A4497" s="60" t="s">
        <v>12770</v>
      </c>
      <c r="B4497" s="60" t="s">
        <v>2778</v>
      </c>
      <c r="C4497" s="60">
        <v>54</v>
      </c>
      <c r="D4497" s="60" t="s">
        <v>27</v>
      </c>
      <c r="E4497" s="60" t="s">
        <v>12771</v>
      </c>
      <c r="F4497" s="60">
        <v>-10002</v>
      </c>
      <c r="G4497" s="60" t="s">
        <v>52</v>
      </c>
      <c r="H4497" s="60" t="s">
        <v>173</v>
      </c>
      <c r="I4497" s="60">
        <v>47029.65</v>
      </c>
      <c r="J4497" s="60" t="s">
        <v>12772</v>
      </c>
      <c r="K4497" s="60" t="s">
        <v>104</v>
      </c>
      <c r="L4497" s="60" t="s">
        <v>32</v>
      </c>
      <c r="M4497" s="60">
        <v>3.81</v>
      </c>
      <c r="N4497" s="60" t="s">
        <v>33</v>
      </c>
      <c r="O4497" s="60">
        <v>9</v>
      </c>
    </row>
    <row r="4498" spans="1:15" x14ac:dyDescent="0.2">
      <c r="A4498" s="60" t="s">
        <v>12773</v>
      </c>
      <c r="B4498" s="60" t="s">
        <v>498</v>
      </c>
      <c r="C4498" s="60">
        <v>45</v>
      </c>
      <c r="D4498" s="60" t="s">
        <v>50</v>
      </c>
      <c r="E4498" s="60" t="s">
        <v>12774</v>
      </c>
      <c r="F4498" s="60">
        <v>-5201</v>
      </c>
      <c r="G4498" s="60" t="s">
        <v>99</v>
      </c>
      <c r="H4498" s="60" t="s">
        <v>173</v>
      </c>
      <c r="I4498" s="60">
        <v>121326.06</v>
      </c>
      <c r="J4498" s="60" t="s">
        <v>7570</v>
      </c>
      <c r="K4498" s="60" t="s">
        <v>127</v>
      </c>
      <c r="L4498" s="60" t="s">
        <v>73</v>
      </c>
      <c r="M4498" s="60">
        <v>4.0999999999999996</v>
      </c>
      <c r="N4498" s="60" t="s">
        <v>33</v>
      </c>
      <c r="O4498" s="60">
        <v>10</v>
      </c>
    </row>
    <row r="4499" spans="1:15" x14ac:dyDescent="0.2">
      <c r="A4499" s="60" t="s">
        <v>12775</v>
      </c>
      <c r="B4499" s="60" t="s">
        <v>5521</v>
      </c>
      <c r="C4499" s="60">
        <v>31</v>
      </c>
      <c r="D4499" s="60" t="s">
        <v>17</v>
      </c>
      <c r="E4499" s="60" t="s">
        <v>12776</v>
      </c>
      <c r="F4499" s="60">
        <v>-3143</v>
      </c>
      <c r="G4499" s="60" t="s">
        <v>78</v>
      </c>
      <c r="H4499" s="60" t="s">
        <v>173</v>
      </c>
      <c r="I4499" s="60">
        <v>126451.1</v>
      </c>
      <c r="J4499" s="60" t="s">
        <v>1838</v>
      </c>
      <c r="K4499" s="60" t="s">
        <v>118</v>
      </c>
      <c r="L4499" s="60" t="s">
        <v>73</v>
      </c>
      <c r="M4499" s="60">
        <v>2.42</v>
      </c>
      <c r="N4499" s="60" t="s">
        <v>33</v>
      </c>
      <c r="O4499" s="60">
        <v>20</v>
      </c>
    </row>
    <row r="4500" spans="1:15" x14ac:dyDescent="0.2">
      <c r="A4500" s="60" t="s">
        <v>12777</v>
      </c>
      <c r="B4500" s="60" t="s">
        <v>8535</v>
      </c>
      <c r="C4500" s="60">
        <v>32</v>
      </c>
      <c r="D4500" s="60" t="s">
        <v>27</v>
      </c>
      <c r="E4500" s="60" t="s">
        <v>12778</v>
      </c>
      <c r="F4500" s="60">
        <v>-10570</v>
      </c>
      <c r="G4500" s="60" t="s">
        <v>94</v>
      </c>
      <c r="H4500" s="60" t="s">
        <v>53</v>
      </c>
      <c r="I4500" s="60">
        <v>156818.39000000001</v>
      </c>
      <c r="J4500" s="60" t="s">
        <v>12779</v>
      </c>
      <c r="K4500" s="60" t="s">
        <v>127</v>
      </c>
      <c r="L4500" s="60" t="s">
        <v>23</v>
      </c>
      <c r="M4500" s="60">
        <v>1.74</v>
      </c>
      <c r="N4500" s="60" t="s">
        <v>57</v>
      </c>
      <c r="O4500" s="60">
        <v>36</v>
      </c>
    </row>
    <row r="4501" spans="1:15" x14ac:dyDescent="0.2">
      <c r="A4501" s="60" t="s">
        <v>12780</v>
      </c>
      <c r="B4501" s="60" t="s">
        <v>12781</v>
      </c>
      <c r="C4501" s="60">
        <v>37</v>
      </c>
      <c r="D4501" s="60" t="s">
        <v>27</v>
      </c>
      <c r="E4501" s="60" t="s">
        <v>12782</v>
      </c>
      <c r="F4501" s="60">
        <v>-6226</v>
      </c>
      <c r="G4501" s="60" t="s">
        <v>94</v>
      </c>
      <c r="H4501" s="60" t="s">
        <v>144</v>
      </c>
      <c r="I4501" s="60">
        <v>157356.01999999999</v>
      </c>
      <c r="J4501" s="60" t="s">
        <v>3730</v>
      </c>
      <c r="K4501" s="60" t="s">
        <v>47</v>
      </c>
      <c r="L4501" s="60" t="s">
        <v>32</v>
      </c>
      <c r="M4501" s="60">
        <v>1.82</v>
      </c>
      <c r="N4501" s="60" t="s">
        <v>74</v>
      </c>
      <c r="O4501" s="60">
        <v>40</v>
      </c>
    </row>
    <row r="4502" spans="1:15" x14ac:dyDescent="0.2">
      <c r="A4502" s="60" t="s">
        <v>12783</v>
      </c>
      <c r="B4502" s="60" t="s">
        <v>2949</v>
      </c>
      <c r="C4502" s="60">
        <v>27</v>
      </c>
      <c r="D4502" s="60" t="s">
        <v>17</v>
      </c>
      <c r="E4502" s="60" t="s">
        <v>12784</v>
      </c>
      <c r="F4502" s="60">
        <v>-9840</v>
      </c>
      <c r="G4502" s="60" t="s">
        <v>29</v>
      </c>
      <c r="H4502" s="60" t="s">
        <v>30</v>
      </c>
      <c r="I4502" s="60">
        <v>54222.61</v>
      </c>
      <c r="J4502" s="60" t="s">
        <v>2542</v>
      </c>
      <c r="K4502" s="60" t="s">
        <v>62</v>
      </c>
      <c r="L4502" s="60" t="s">
        <v>23</v>
      </c>
      <c r="M4502" s="60">
        <v>2.57</v>
      </c>
      <c r="N4502" s="60" t="s">
        <v>41</v>
      </c>
      <c r="O4502" s="60">
        <v>8</v>
      </c>
    </row>
    <row r="4503" spans="1:15" x14ac:dyDescent="0.2">
      <c r="A4503" s="60" t="s">
        <v>12785</v>
      </c>
      <c r="B4503" s="60" t="s">
        <v>10257</v>
      </c>
      <c r="C4503" s="60">
        <v>49</v>
      </c>
      <c r="D4503" s="60" t="s">
        <v>17</v>
      </c>
      <c r="E4503" s="60" t="s">
        <v>12786</v>
      </c>
      <c r="F4503" s="60">
        <v>-8557</v>
      </c>
      <c r="G4503" s="60" t="s">
        <v>99</v>
      </c>
      <c r="H4503" s="60" t="s">
        <v>79</v>
      </c>
      <c r="I4503" s="60">
        <v>75986.38</v>
      </c>
      <c r="J4503" s="60" t="s">
        <v>5101</v>
      </c>
      <c r="K4503" s="60" t="s">
        <v>22</v>
      </c>
      <c r="L4503" s="60" t="s">
        <v>32</v>
      </c>
      <c r="M4503" s="60">
        <v>3.57</v>
      </c>
      <c r="N4503" s="60" t="s">
        <v>24</v>
      </c>
      <c r="O4503" s="60">
        <v>26</v>
      </c>
    </row>
    <row r="4504" spans="1:15" x14ac:dyDescent="0.2">
      <c r="A4504" s="60" t="s">
        <v>12787</v>
      </c>
      <c r="B4504" s="60" t="s">
        <v>3854</v>
      </c>
      <c r="C4504" s="60">
        <v>55</v>
      </c>
      <c r="D4504" s="60" t="s">
        <v>50</v>
      </c>
      <c r="E4504" s="60" t="s">
        <v>12788</v>
      </c>
      <c r="F4504" s="60">
        <v>-4164</v>
      </c>
      <c r="G4504" s="60" t="s">
        <v>29</v>
      </c>
      <c r="H4504" s="60" t="s">
        <v>20</v>
      </c>
      <c r="I4504" s="60">
        <v>100973.88</v>
      </c>
      <c r="J4504" s="60" t="s">
        <v>1830</v>
      </c>
      <c r="K4504" s="60" t="s">
        <v>40</v>
      </c>
      <c r="L4504" s="60" t="s">
        <v>73</v>
      </c>
      <c r="M4504" s="60">
        <v>4.74</v>
      </c>
      <c r="N4504" s="60" t="s">
        <v>33</v>
      </c>
      <c r="O4504" s="60">
        <v>1</v>
      </c>
    </row>
    <row r="4505" spans="1:15" x14ac:dyDescent="0.2">
      <c r="A4505" s="60" t="s">
        <v>12789</v>
      </c>
      <c r="B4505" s="60" t="s">
        <v>3268</v>
      </c>
      <c r="C4505" s="60">
        <v>26</v>
      </c>
      <c r="D4505" s="60" t="s">
        <v>17</v>
      </c>
      <c r="E4505" s="60" t="s">
        <v>12790</v>
      </c>
      <c r="F4505" s="60">
        <v>-7718</v>
      </c>
      <c r="G4505" s="60" t="s">
        <v>85</v>
      </c>
      <c r="H4505" s="60" t="s">
        <v>173</v>
      </c>
      <c r="I4505" s="60">
        <v>61461.71</v>
      </c>
      <c r="J4505" s="60" t="s">
        <v>9717</v>
      </c>
      <c r="K4505" s="60" t="s">
        <v>118</v>
      </c>
      <c r="L4505" s="60" t="s">
        <v>56</v>
      </c>
      <c r="M4505" s="60">
        <v>2.56</v>
      </c>
      <c r="N4505" s="60" t="s">
        <v>74</v>
      </c>
      <c r="O4505" s="60">
        <v>28</v>
      </c>
    </row>
    <row r="4506" spans="1:15" x14ac:dyDescent="0.2">
      <c r="A4506" s="60" t="s">
        <v>12791</v>
      </c>
      <c r="B4506" s="60" t="s">
        <v>1645</v>
      </c>
      <c r="C4506" s="60">
        <v>39</v>
      </c>
      <c r="D4506" s="60" t="s">
        <v>50</v>
      </c>
      <c r="E4506" s="60" t="s">
        <v>12792</v>
      </c>
      <c r="F4506" s="60">
        <v>-6378</v>
      </c>
      <c r="G4506" s="60" t="s">
        <v>19</v>
      </c>
      <c r="H4506" s="60" t="s">
        <v>144</v>
      </c>
      <c r="I4506" s="60">
        <v>145570.42000000001</v>
      </c>
      <c r="J4506" s="60" t="s">
        <v>9589</v>
      </c>
      <c r="K4506" s="60" t="s">
        <v>118</v>
      </c>
      <c r="L4506" s="60" t="s">
        <v>32</v>
      </c>
      <c r="M4506" s="60">
        <v>4.22</v>
      </c>
      <c r="N4506" s="60" t="s">
        <v>41</v>
      </c>
      <c r="O4506" s="60">
        <v>1</v>
      </c>
    </row>
    <row r="4507" spans="1:15" x14ac:dyDescent="0.2">
      <c r="A4507" s="60" t="s">
        <v>12793</v>
      </c>
      <c r="B4507" s="60" t="s">
        <v>4241</v>
      </c>
      <c r="C4507" s="60">
        <v>27</v>
      </c>
      <c r="D4507" s="60" t="s">
        <v>50</v>
      </c>
      <c r="E4507" s="60" t="s">
        <v>12794</v>
      </c>
      <c r="F4507" s="60">
        <v>-6915</v>
      </c>
      <c r="G4507" s="60" t="s">
        <v>52</v>
      </c>
      <c r="H4507" s="60" t="s">
        <v>79</v>
      </c>
      <c r="I4507" s="60">
        <v>72410.03</v>
      </c>
      <c r="J4507" s="60" t="s">
        <v>12795</v>
      </c>
      <c r="K4507" s="60" t="s">
        <v>22</v>
      </c>
      <c r="L4507" s="60" t="s">
        <v>56</v>
      </c>
      <c r="M4507" s="60">
        <v>1.2</v>
      </c>
      <c r="N4507" s="60" t="s">
        <v>33</v>
      </c>
      <c r="O4507" s="60">
        <v>16</v>
      </c>
    </row>
    <row r="4508" spans="1:15" x14ac:dyDescent="0.2">
      <c r="A4508" s="60" t="s">
        <v>12796</v>
      </c>
      <c r="B4508" s="60" t="s">
        <v>5859</v>
      </c>
      <c r="C4508" s="60">
        <v>52</v>
      </c>
      <c r="D4508" s="60" t="s">
        <v>17</v>
      </c>
      <c r="E4508" s="60" t="s">
        <v>12797</v>
      </c>
      <c r="F4508" s="60">
        <v>-7379</v>
      </c>
      <c r="G4508" s="60" t="s">
        <v>99</v>
      </c>
      <c r="H4508" s="60" t="s">
        <v>194</v>
      </c>
      <c r="I4508" s="60">
        <v>175380.94</v>
      </c>
      <c r="J4508" s="60" t="s">
        <v>1112</v>
      </c>
      <c r="K4508" s="60" t="s">
        <v>136</v>
      </c>
      <c r="L4508" s="60" t="s">
        <v>73</v>
      </c>
      <c r="M4508" s="60">
        <v>4.38</v>
      </c>
      <c r="N4508" s="60" t="s">
        <v>33</v>
      </c>
      <c r="O4508" s="60">
        <v>40</v>
      </c>
    </row>
    <row r="4509" spans="1:15" x14ac:dyDescent="0.2">
      <c r="A4509" s="60" t="s">
        <v>12798</v>
      </c>
      <c r="B4509" s="60" t="s">
        <v>1083</v>
      </c>
      <c r="C4509" s="60">
        <v>38</v>
      </c>
      <c r="D4509" s="60" t="s">
        <v>17</v>
      </c>
      <c r="E4509" s="60" t="s">
        <v>12799</v>
      </c>
      <c r="F4509" s="60">
        <v>-4910</v>
      </c>
      <c r="G4509" s="60" t="s">
        <v>45</v>
      </c>
      <c r="H4509" s="60" t="s">
        <v>71</v>
      </c>
      <c r="I4509" s="60">
        <v>87476.479999999996</v>
      </c>
      <c r="J4509" s="60" t="s">
        <v>2268</v>
      </c>
      <c r="K4509" s="60" t="s">
        <v>136</v>
      </c>
      <c r="L4509" s="60" t="s">
        <v>32</v>
      </c>
      <c r="M4509" s="60">
        <v>4.7</v>
      </c>
      <c r="N4509" s="60" t="s">
        <v>57</v>
      </c>
      <c r="O4509" s="60">
        <v>14</v>
      </c>
    </row>
    <row r="4510" spans="1:15" x14ac:dyDescent="0.2">
      <c r="A4510" s="60" t="s">
        <v>12800</v>
      </c>
      <c r="B4510" s="60" t="s">
        <v>12801</v>
      </c>
      <c r="C4510" s="60">
        <v>34</v>
      </c>
      <c r="D4510" s="60" t="s">
        <v>27</v>
      </c>
      <c r="E4510" s="60" t="s">
        <v>12802</v>
      </c>
      <c r="F4510" s="60">
        <v>-7825</v>
      </c>
      <c r="G4510" s="60" t="s">
        <v>19</v>
      </c>
      <c r="H4510" s="60" t="s">
        <v>173</v>
      </c>
      <c r="I4510" s="60">
        <v>151554.12</v>
      </c>
      <c r="J4510" s="60" t="s">
        <v>2951</v>
      </c>
      <c r="K4510" s="60" t="s">
        <v>47</v>
      </c>
      <c r="L4510" s="60" t="s">
        <v>73</v>
      </c>
      <c r="M4510" s="60">
        <v>2.31</v>
      </c>
      <c r="N4510" s="60" t="s">
        <v>74</v>
      </c>
      <c r="O4510" s="60">
        <v>35</v>
      </c>
    </row>
    <row r="4511" spans="1:15" x14ac:dyDescent="0.2">
      <c r="A4511" s="60" t="s">
        <v>12803</v>
      </c>
      <c r="B4511" s="60" t="s">
        <v>4840</v>
      </c>
      <c r="C4511" s="60">
        <v>23</v>
      </c>
      <c r="D4511" s="60" t="s">
        <v>17</v>
      </c>
      <c r="E4511" s="60" t="s">
        <v>6768</v>
      </c>
      <c r="F4511" s="60">
        <v>-5686</v>
      </c>
      <c r="G4511" s="60" t="s">
        <v>94</v>
      </c>
      <c r="H4511" s="60" t="s">
        <v>66</v>
      </c>
      <c r="I4511" s="60">
        <v>90555.09</v>
      </c>
      <c r="J4511" s="60" t="s">
        <v>7428</v>
      </c>
      <c r="K4511" s="60" t="s">
        <v>22</v>
      </c>
      <c r="L4511" s="60" t="s">
        <v>23</v>
      </c>
      <c r="M4511" s="60">
        <v>2.54</v>
      </c>
      <c r="N4511" s="60" t="s">
        <v>74</v>
      </c>
      <c r="O4511" s="60">
        <v>27</v>
      </c>
    </row>
    <row r="4512" spans="1:15" x14ac:dyDescent="0.2">
      <c r="A4512" s="60" t="s">
        <v>12804</v>
      </c>
      <c r="B4512" s="60" t="s">
        <v>1974</v>
      </c>
      <c r="C4512" s="60">
        <v>25</v>
      </c>
      <c r="D4512" s="60" t="s">
        <v>17</v>
      </c>
      <c r="E4512" s="60" t="s">
        <v>12805</v>
      </c>
      <c r="F4512" s="60">
        <v>-7436</v>
      </c>
      <c r="G4512" s="60" t="s">
        <v>19</v>
      </c>
      <c r="H4512" s="60" t="s">
        <v>71</v>
      </c>
      <c r="I4512" s="60">
        <v>113357.15</v>
      </c>
      <c r="J4512" s="60" t="s">
        <v>6594</v>
      </c>
      <c r="K4512" s="60" t="s">
        <v>118</v>
      </c>
      <c r="L4512" s="60" t="s">
        <v>73</v>
      </c>
      <c r="M4512" s="60">
        <v>1.0900000000000001</v>
      </c>
      <c r="N4512" s="60" t="s">
        <v>74</v>
      </c>
      <c r="O4512" s="60">
        <v>18</v>
      </c>
    </row>
    <row r="4513" spans="1:15" x14ac:dyDescent="0.2">
      <c r="A4513" s="60" t="s">
        <v>12806</v>
      </c>
      <c r="B4513" s="60" t="s">
        <v>11317</v>
      </c>
      <c r="C4513" s="60">
        <v>24</v>
      </c>
      <c r="D4513" s="60" t="s">
        <v>50</v>
      </c>
      <c r="E4513" s="60" t="s">
        <v>12807</v>
      </c>
      <c r="F4513" s="60">
        <v>-4909</v>
      </c>
      <c r="G4513" s="60" t="s">
        <v>85</v>
      </c>
      <c r="H4513" s="60" t="s">
        <v>38</v>
      </c>
      <c r="I4513" s="60">
        <v>163756.76999999999</v>
      </c>
      <c r="J4513" s="60" t="s">
        <v>830</v>
      </c>
      <c r="K4513" s="60" t="s">
        <v>47</v>
      </c>
      <c r="L4513" s="60" t="s">
        <v>73</v>
      </c>
      <c r="M4513" s="60">
        <v>1.9</v>
      </c>
      <c r="N4513" s="60" t="s">
        <v>41</v>
      </c>
      <c r="O4513" s="60">
        <v>12</v>
      </c>
    </row>
    <row r="4514" spans="1:15" x14ac:dyDescent="0.2">
      <c r="A4514" s="60" t="s">
        <v>12808</v>
      </c>
      <c r="B4514" s="60" t="s">
        <v>155</v>
      </c>
      <c r="C4514" s="60">
        <v>40</v>
      </c>
      <c r="D4514" s="60" t="s">
        <v>50</v>
      </c>
      <c r="E4514" s="60" t="s">
        <v>12809</v>
      </c>
      <c r="F4514" s="60">
        <v>-8213</v>
      </c>
      <c r="G4514" s="60" t="s">
        <v>78</v>
      </c>
      <c r="H4514" s="60" t="s">
        <v>53</v>
      </c>
      <c r="I4514" s="60">
        <v>77094.320000000007</v>
      </c>
      <c r="J4514" s="60" t="s">
        <v>3254</v>
      </c>
      <c r="K4514" s="60" t="s">
        <v>136</v>
      </c>
      <c r="L4514" s="60" t="s">
        <v>23</v>
      </c>
      <c r="M4514" s="60">
        <v>1.99</v>
      </c>
      <c r="N4514" s="60" t="s">
        <v>33</v>
      </c>
      <c r="O4514" s="60">
        <v>5</v>
      </c>
    </row>
    <row r="4515" spans="1:15" x14ac:dyDescent="0.2">
      <c r="A4515" s="60" t="s">
        <v>12810</v>
      </c>
      <c r="B4515" s="60" t="s">
        <v>4571</v>
      </c>
      <c r="C4515" s="60">
        <v>28</v>
      </c>
      <c r="D4515" s="60" t="s">
        <v>27</v>
      </c>
      <c r="E4515" s="60" t="s">
        <v>12811</v>
      </c>
      <c r="F4515" s="60">
        <v>-4793</v>
      </c>
      <c r="G4515" s="60" t="s">
        <v>29</v>
      </c>
      <c r="H4515" s="60" t="s">
        <v>173</v>
      </c>
      <c r="I4515" s="60">
        <v>113231.62</v>
      </c>
      <c r="J4515" s="60" t="s">
        <v>12812</v>
      </c>
      <c r="K4515" s="60" t="s">
        <v>62</v>
      </c>
      <c r="L4515" s="60" t="s">
        <v>32</v>
      </c>
      <c r="M4515" s="60">
        <v>2.89</v>
      </c>
      <c r="N4515" s="60" t="s">
        <v>57</v>
      </c>
      <c r="O4515" s="60">
        <v>13</v>
      </c>
    </row>
    <row r="4516" spans="1:15" x14ac:dyDescent="0.2">
      <c r="A4516" s="60" t="s">
        <v>12813</v>
      </c>
      <c r="B4516" s="60" t="s">
        <v>12814</v>
      </c>
      <c r="C4516" s="60">
        <v>61</v>
      </c>
      <c r="D4516" s="60" t="s">
        <v>50</v>
      </c>
      <c r="E4516" s="60" t="s">
        <v>12815</v>
      </c>
      <c r="F4516" s="60">
        <v>-8871</v>
      </c>
      <c r="G4516" s="60" t="s">
        <v>45</v>
      </c>
      <c r="H4516" s="60" t="s">
        <v>66</v>
      </c>
      <c r="I4516" s="60">
        <v>175544.38</v>
      </c>
      <c r="J4516" s="60" t="s">
        <v>461</v>
      </c>
      <c r="K4516" s="60" t="s">
        <v>81</v>
      </c>
      <c r="L4516" s="60" t="s">
        <v>73</v>
      </c>
      <c r="M4516" s="60">
        <v>4.0199999999999996</v>
      </c>
      <c r="N4516" s="60" t="s">
        <v>57</v>
      </c>
      <c r="O4516" s="60">
        <v>40</v>
      </c>
    </row>
    <row r="4517" spans="1:15" x14ac:dyDescent="0.2">
      <c r="A4517" s="60" t="s">
        <v>12816</v>
      </c>
      <c r="B4517" s="60" t="s">
        <v>232</v>
      </c>
      <c r="C4517" s="60">
        <v>25</v>
      </c>
      <c r="D4517" s="60" t="s">
        <v>17</v>
      </c>
      <c r="E4517" s="60" t="s">
        <v>12817</v>
      </c>
      <c r="F4517" s="60">
        <v>-8155</v>
      </c>
      <c r="G4517" s="60" t="s">
        <v>94</v>
      </c>
      <c r="H4517" s="60" t="s">
        <v>38</v>
      </c>
      <c r="I4517" s="60">
        <v>131553.60999999999</v>
      </c>
      <c r="J4517" s="60" t="s">
        <v>9097</v>
      </c>
      <c r="K4517" s="60" t="s">
        <v>62</v>
      </c>
      <c r="L4517" s="60" t="s">
        <v>23</v>
      </c>
      <c r="M4517" s="60">
        <v>1.72</v>
      </c>
      <c r="N4517" s="60" t="s">
        <v>24</v>
      </c>
      <c r="O4517" s="60">
        <v>38</v>
      </c>
    </row>
    <row r="4518" spans="1:15" x14ac:dyDescent="0.2">
      <c r="A4518" s="60" t="s">
        <v>12818</v>
      </c>
      <c r="B4518" s="60" t="s">
        <v>1035</v>
      </c>
      <c r="C4518" s="60">
        <v>38</v>
      </c>
      <c r="D4518" s="60" t="s">
        <v>17</v>
      </c>
      <c r="E4518" s="60" t="s">
        <v>12819</v>
      </c>
      <c r="F4518" s="60">
        <v>-5757</v>
      </c>
      <c r="G4518" s="60" t="s">
        <v>45</v>
      </c>
      <c r="H4518" s="60" t="s">
        <v>79</v>
      </c>
      <c r="I4518" s="60">
        <v>129565.38</v>
      </c>
      <c r="J4518" s="60" t="s">
        <v>3787</v>
      </c>
      <c r="K4518" s="60" t="s">
        <v>81</v>
      </c>
      <c r="L4518" s="60" t="s">
        <v>73</v>
      </c>
      <c r="M4518" s="60">
        <v>2.82</v>
      </c>
      <c r="N4518" s="60" t="s">
        <v>57</v>
      </c>
      <c r="O4518" s="60">
        <v>16</v>
      </c>
    </row>
    <row r="4519" spans="1:15" x14ac:dyDescent="0.2">
      <c r="A4519" s="60" t="s">
        <v>12820</v>
      </c>
      <c r="B4519" s="60" t="s">
        <v>3516</v>
      </c>
      <c r="C4519" s="60">
        <v>63</v>
      </c>
      <c r="D4519" s="60" t="s">
        <v>17</v>
      </c>
      <c r="E4519" s="60" t="s">
        <v>12821</v>
      </c>
      <c r="F4519" s="60">
        <v>-5637</v>
      </c>
      <c r="G4519" s="60" t="s">
        <v>99</v>
      </c>
      <c r="H4519" s="60" t="s">
        <v>144</v>
      </c>
      <c r="I4519" s="60">
        <v>104645.52</v>
      </c>
      <c r="J4519" s="60" t="s">
        <v>1007</v>
      </c>
      <c r="K4519" s="60" t="s">
        <v>40</v>
      </c>
      <c r="L4519" s="60" t="s">
        <v>23</v>
      </c>
      <c r="M4519" s="60">
        <v>4.51</v>
      </c>
      <c r="N4519" s="60" t="s">
        <v>33</v>
      </c>
      <c r="O4519" s="60">
        <v>24</v>
      </c>
    </row>
    <row r="4520" spans="1:15" x14ac:dyDescent="0.2">
      <c r="A4520" s="60" t="s">
        <v>12822</v>
      </c>
      <c r="B4520" s="60" t="s">
        <v>7099</v>
      </c>
      <c r="C4520" s="60">
        <v>24</v>
      </c>
      <c r="D4520" s="60" t="s">
        <v>17</v>
      </c>
      <c r="E4520" s="60" t="s">
        <v>12823</v>
      </c>
      <c r="F4520" s="60">
        <v>-8933</v>
      </c>
      <c r="G4520" s="60" t="s">
        <v>45</v>
      </c>
      <c r="H4520" s="60" t="s">
        <v>71</v>
      </c>
      <c r="I4520" s="60">
        <v>179787.73</v>
      </c>
      <c r="J4520" s="60" t="s">
        <v>12824</v>
      </c>
      <c r="K4520" s="60" t="s">
        <v>47</v>
      </c>
      <c r="L4520" s="60" t="s">
        <v>56</v>
      </c>
      <c r="M4520" s="60">
        <v>2.63</v>
      </c>
      <c r="N4520" s="60" t="s">
        <v>57</v>
      </c>
      <c r="O4520" s="60">
        <v>4</v>
      </c>
    </row>
    <row r="4521" spans="1:15" x14ac:dyDescent="0.2">
      <c r="A4521" s="60" t="s">
        <v>12825</v>
      </c>
      <c r="B4521" s="60" t="s">
        <v>4649</v>
      </c>
      <c r="C4521" s="60">
        <v>26</v>
      </c>
      <c r="D4521" s="60" t="s">
        <v>17</v>
      </c>
      <c r="E4521" s="60" t="s">
        <v>12826</v>
      </c>
      <c r="F4521" s="60">
        <v>-4059</v>
      </c>
      <c r="G4521" s="60" t="s">
        <v>99</v>
      </c>
      <c r="H4521" s="60" t="s">
        <v>79</v>
      </c>
      <c r="I4521" s="60">
        <v>111565.17</v>
      </c>
      <c r="J4521" s="60" t="s">
        <v>846</v>
      </c>
      <c r="K4521" s="60" t="s">
        <v>136</v>
      </c>
      <c r="L4521" s="60" t="s">
        <v>23</v>
      </c>
      <c r="M4521" s="60">
        <v>2.14</v>
      </c>
      <c r="N4521" s="60" t="s">
        <v>74</v>
      </c>
      <c r="O4521" s="60">
        <v>32</v>
      </c>
    </row>
    <row r="4522" spans="1:15" x14ac:dyDescent="0.2">
      <c r="A4522" s="60" t="s">
        <v>12827</v>
      </c>
      <c r="B4522" s="60" t="s">
        <v>12828</v>
      </c>
      <c r="C4522" s="60">
        <v>39</v>
      </c>
      <c r="D4522" s="60" t="s">
        <v>50</v>
      </c>
      <c r="E4522" s="60" t="s">
        <v>12829</v>
      </c>
      <c r="F4522" s="60">
        <v>-6995</v>
      </c>
      <c r="G4522" s="60" t="s">
        <v>99</v>
      </c>
      <c r="H4522" s="60" t="s">
        <v>53</v>
      </c>
      <c r="I4522" s="60">
        <v>85621.53</v>
      </c>
      <c r="J4522" s="60" t="s">
        <v>1370</v>
      </c>
      <c r="K4522" s="60" t="s">
        <v>55</v>
      </c>
      <c r="L4522" s="60" t="s">
        <v>23</v>
      </c>
      <c r="M4522" s="60">
        <v>4.8899999999999997</v>
      </c>
      <c r="N4522" s="60" t="s">
        <v>74</v>
      </c>
      <c r="O4522" s="60">
        <v>36</v>
      </c>
    </row>
    <row r="4523" spans="1:15" x14ac:dyDescent="0.2">
      <c r="A4523" s="60" t="s">
        <v>12830</v>
      </c>
      <c r="B4523" s="60" t="s">
        <v>8985</v>
      </c>
      <c r="C4523" s="60">
        <v>26</v>
      </c>
      <c r="D4523" s="60" t="s">
        <v>27</v>
      </c>
      <c r="E4523" s="60" t="s">
        <v>12831</v>
      </c>
      <c r="F4523" s="60">
        <v>-8094</v>
      </c>
      <c r="G4523" s="60" t="s">
        <v>78</v>
      </c>
      <c r="H4523" s="60" t="s">
        <v>66</v>
      </c>
      <c r="I4523" s="60">
        <v>86271.94</v>
      </c>
      <c r="J4523" s="60" t="s">
        <v>9696</v>
      </c>
      <c r="K4523" s="60" t="s">
        <v>118</v>
      </c>
      <c r="L4523" s="60" t="s">
        <v>32</v>
      </c>
      <c r="M4523" s="60">
        <v>1.28</v>
      </c>
      <c r="N4523" s="60" t="s">
        <v>33</v>
      </c>
      <c r="O4523" s="60">
        <v>22</v>
      </c>
    </row>
    <row r="4524" spans="1:15" x14ac:dyDescent="0.2">
      <c r="A4524" s="60" t="s">
        <v>12832</v>
      </c>
      <c r="B4524" s="60" t="s">
        <v>12833</v>
      </c>
      <c r="C4524" s="60">
        <v>49</v>
      </c>
      <c r="D4524" s="60" t="s">
        <v>27</v>
      </c>
      <c r="E4524" s="60" t="s">
        <v>12834</v>
      </c>
      <c r="F4524" s="60">
        <v>-2182</v>
      </c>
      <c r="G4524" s="60" t="s">
        <v>45</v>
      </c>
      <c r="H4524" s="60" t="s">
        <v>20</v>
      </c>
      <c r="I4524" s="60">
        <v>179974.83</v>
      </c>
      <c r="J4524" s="60" t="s">
        <v>12835</v>
      </c>
      <c r="K4524" s="60" t="s">
        <v>118</v>
      </c>
      <c r="L4524" s="60" t="s">
        <v>56</v>
      </c>
      <c r="M4524" s="60">
        <v>3.57</v>
      </c>
      <c r="N4524" s="60" t="s">
        <v>33</v>
      </c>
      <c r="O4524" s="60">
        <v>6</v>
      </c>
    </row>
    <row r="4525" spans="1:15" x14ac:dyDescent="0.2">
      <c r="A4525" s="60" t="s">
        <v>12836</v>
      </c>
      <c r="B4525" s="60" t="s">
        <v>750</v>
      </c>
      <c r="C4525" s="60">
        <v>51</v>
      </c>
      <c r="D4525" s="60" t="s">
        <v>50</v>
      </c>
      <c r="E4525" s="60" t="s">
        <v>12837</v>
      </c>
      <c r="F4525" s="60">
        <v>-9952</v>
      </c>
      <c r="G4525" s="60" t="s">
        <v>37</v>
      </c>
      <c r="H4525" s="60" t="s">
        <v>173</v>
      </c>
      <c r="I4525" s="60">
        <v>171604.53</v>
      </c>
      <c r="J4525" s="60" t="s">
        <v>865</v>
      </c>
      <c r="K4525" s="60" t="s">
        <v>127</v>
      </c>
      <c r="L4525" s="60" t="s">
        <v>32</v>
      </c>
      <c r="M4525" s="60">
        <v>1.31</v>
      </c>
      <c r="N4525" s="60" t="s">
        <v>33</v>
      </c>
      <c r="O4525" s="60">
        <v>36</v>
      </c>
    </row>
    <row r="4526" spans="1:15" x14ac:dyDescent="0.2">
      <c r="A4526" s="60" t="s">
        <v>12838</v>
      </c>
      <c r="B4526" s="60" t="s">
        <v>8586</v>
      </c>
      <c r="C4526" s="60">
        <v>40</v>
      </c>
      <c r="D4526" s="60" t="s">
        <v>17</v>
      </c>
      <c r="E4526" s="60" t="s">
        <v>12839</v>
      </c>
      <c r="F4526" s="60">
        <v>-2846</v>
      </c>
      <c r="G4526" s="60" t="s">
        <v>94</v>
      </c>
      <c r="H4526" s="60" t="s">
        <v>30</v>
      </c>
      <c r="I4526" s="60">
        <v>55752.94</v>
      </c>
      <c r="J4526" s="60" t="s">
        <v>11438</v>
      </c>
      <c r="K4526" s="60" t="s">
        <v>136</v>
      </c>
      <c r="L4526" s="60" t="s">
        <v>23</v>
      </c>
      <c r="M4526" s="60">
        <v>1.95</v>
      </c>
      <c r="N4526" s="60" t="s">
        <v>41</v>
      </c>
      <c r="O4526" s="60">
        <v>28</v>
      </c>
    </row>
    <row r="4527" spans="1:15" x14ac:dyDescent="0.2">
      <c r="A4527" s="60" t="s">
        <v>12840</v>
      </c>
      <c r="B4527" s="60" t="s">
        <v>4598</v>
      </c>
      <c r="C4527" s="60">
        <v>28</v>
      </c>
      <c r="D4527" s="60" t="s">
        <v>27</v>
      </c>
      <c r="E4527" s="60" t="s">
        <v>12841</v>
      </c>
      <c r="F4527" s="60">
        <v>-5496</v>
      </c>
      <c r="G4527" s="60" t="s">
        <v>94</v>
      </c>
      <c r="H4527" s="60" t="s">
        <v>173</v>
      </c>
      <c r="I4527" s="60">
        <v>159416.29</v>
      </c>
      <c r="J4527" s="60" t="s">
        <v>5899</v>
      </c>
      <c r="K4527" s="60" t="s">
        <v>47</v>
      </c>
      <c r="L4527" s="60" t="s">
        <v>32</v>
      </c>
      <c r="M4527" s="60">
        <v>2.3199999999999998</v>
      </c>
      <c r="N4527" s="60" t="s">
        <v>57</v>
      </c>
      <c r="O4527" s="60">
        <v>20</v>
      </c>
    </row>
    <row r="4528" spans="1:15" x14ac:dyDescent="0.2">
      <c r="A4528" s="60" t="s">
        <v>12842</v>
      </c>
      <c r="B4528" s="60" t="s">
        <v>9982</v>
      </c>
      <c r="C4528" s="60">
        <v>44</v>
      </c>
      <c r="D4528" s="60" t="s">
        <v>17</v>
      </c>
      <c r="E4528" s="60" t="s">
        <v>12843</v>
      </c>
      <c r="F4528" s="60">
        <v>-6731</v>
      </c>
      <c r="G4528" s="60" t="s">
        <v>45</v>
      </c>
      <c r="H4528" s="60" t="s">
        <v>144</v>
      </c>
      <c r="I4528" s="60">
        <v>106757.68</v>
      </c>
      <c r="J4528" s="60" t="s">
        <v>1618</v>
      </c>
      <c r="K4528" s="60" t="s">
        <v>104</v>
      </c>
      <c r="L4528" s="60" t="s">
        <v>56</v>
      </c>
      <c r="M4528" s="60">
        <v>1.54</v>
      </c>
      <c r="N4528" s="60" t="s">
        <v>57</v>
      </c>
      <c r="O4528" s="60">
        <v>29</v>
      </c>
    </row>
    <row r="4529" spans="1:15" x14ac:dyDescent="0.2">
      <c r="A4529" s="60" t="s">
        <v>12844</v>
      </c>
      <c r="B4529" s="60" t="s">
        <v>12845</v>
      </c>
      <c r="C4529" s="60">
        <v>55</v>
      </c>
      <c r="D4529" s="60" t="s">
        <v>17</v>
      </c>
      <c r="E4529" s="60" t="s">
        <v>12846</v>
      </c>
      <c r="F4529" s="60">
        <v>-10213</v>
      </c>
      <c r="G4529" s="60" t="s">
        <v>78</v>
      </c>
      <c r="H4529" s="60" t="s">
        <v>71</v>
      </c>
      <c r="I4529" s="60">
        <v>144700.5</v>
      </c>
      <c r="J4529" s="60" t="s">
        <v>6703</v>
      </c>
      <c r="K4529" s="60" t="s">
        <v>22</v>
      </c>
      <c r="L4529" s="60" t="s">
        <v>56</v>
      </c>
      <c r="M4529" s="60">
        <v>2.5099999999999998</v>
      </c>
      <c r="N4529" s="60" t="s">
        <v>74</v>
      </c>
      <c r="O4529" s="60">
        <v>20</v>
      </c>
    </row>
    <row r="4530" spans="1:15" x14ac:dyDescent="0.2">
      <c r="A4530" s="60" t="s">
        <v>12847</v>
      </c>
      <c r="B4530" s="60" t="s">
        <v>11957</v>
      </c>
      <c r="C4530" s="60">
        <v>58</v>
      </c>
      <c r="D4530" s="60" t="s">
        <v>50</v>
      </c>
      <c r="E4530" s="60" t="s">
        <v>12848</v>
      </c>
      <c r="F4530" s="60">
        <v>-10109</v>
      </c>
      <c r="G4530" s="60" t="s">
        <v>45</v>
      </c>
      <c r="H4530" s="60" t="s">
        <v>194</v>
      </c>
      <c r="I4530" s="60">
        <v>55894.080000000002</v>
      </c>
      <c r="J4530" s="60" t="s">
        <v>945</v>
      </c>
      <c r="K4530" s="60" t="s">
        <v>40</v>
      </c>
      <c r="L4530" s="60" t="s">
        <v>56</v>
      </c>
      <c r="M4530" s="60">
        <v>2.63</v>
      </c>
      <c r="N4530" s="60" t="s">
        <v>41</v>
      </c>
      <c r="O4530" s="60">
        <v>30</v>
      </c>
    </row>
    <row r="4531" spans="1:15" x14ac:dyDescent="0.2">
      <c r="A4531" s="60" t="s">
        <v>12849</v>
      </c>
      <c r="B4531" s="60" t="s">
        <v>11924</v>
      </c>
      <c r="C4531" s="60">
        <v>30</v>
      </c>
      <c r="D4531" s="60" t="s">
        <v>50</v>
      </c>
      <c r="E4531" s="60" t="s">
        <v>12850</v>
      </c>
      <c r="F4531" s="60">
        <v>-8561</v>
      </c>
      <c r="G4531" s="60" t="s">
        <v>45</v>
      </c>
      <c r="H4531" s="60" t="s">
        <v>79</v>
      </c>
      <c r="I4531" s="60">
        <v>148795.46</v>
      </c>
      <c r="J4531" s="60" t="s">
        <v>5879</v>
      </c>
      <c r="K4531" s="60" t="s">
        <v>118</v>
      </c>
      <c r="L4531" s="60" t="s">
        <v>56</v>
      </c>
      <c r="M4531" s="60">
        <v>1.86</v>
      </c>
      <c r="N4531" s="60" t="s">
        <v>41</v>
      </c>
      <c r="O4531" s="60">
        <v>8</v>
      </c>
    </row>
    <row r="4532" spans="1:15" x14ac:dyDescent="0.2">
      <c r="A4532" s="60" t="s">
        <v>12851</v>
      </c>
      <c r="B4532" s="60" t="s">
        <v>1781</v>
      </c>
      <c r="C4532" s="60">
        <v>23</v>
      </c>
      <c r="D4532" s="60" t="s">
        <v>50</v>
      </c>
      <c r="E4532" s="60" t="s">
        <v>12852</v>
      </c>
      <c r="F4532" s="60">
        <v>-3475</v>
      </c>
      <c r="G4532" s="60" t="s">
        <v>29</v>
      </c>
      <c r="H4532" s="60" t="s">
        <v>66</v>
      </c>
      <c r="I4532" s="60">
        <v>61083.199999999997</v>
      </c>
      <c r="J4532" s="60" t="s">
        <v>329</v>
      </c>
      <c r="K4532" s="60" t="s">
        <v>104</v>
      </c>
      <c r="L4532" s="60" t="s">
        <v>32</v>
      </c>
      <c r="M4532" s="60">
        <v>2.91</v>
      </c>
      <c r="N4532" s="60" t="s">
        <v>33</v>
      </c>
      <c r="O4532" s="60">
        <v>10</v>
      </c>
    </row>
    <row r="4533" spans="1:15" x14ac:dyDescent="0.2">
      <c r="A4533" s="60" t="s">
        <v>12853</v>
      </c>
      <c r="B4533" s="60" t="s">
        <v>2606</v>
      </c>
      <c r="C4533" s="60">
        <v>25</v>
      </c>
      <c r="D4533" s="60" t="s">
        <v>17</v>
      </c>
      <c r="E4533" s="60" t="s">
        <v>12854</v>
      </c>
      <c r="F4533" s="60">
        <v>-10761</v>
      </c>
      <c r="G4533" s="60" t="s">
        <v>37</v>
      </c>
      <c r="H4533" s="60" t="s">
        <v>194</v>
      </c>
      <c r="I4533" s="60">
        <v>77136.41</v>
      </c>
      <c r="J4533" s="60" t="s">
        <v>12855</v>
      </c>
      <c r="K4533" s="60" t="s">
        <v>22</v>
      </c>
      <c r="L4533" s="60" t="s">
        <v>56</v>
      </c>
      <c r="M4533" s="60">
        <v>4.99</v>
      </c>
      <c r="N4533" s="60" t="s">
        <v>57</v>
      </c>
      <c r="O4533" s="60">
        <v>36</v>
      </c>
    </row>
    <row r="4534" spans="1:15" x14ac:dyDescent="0.2">
      <c r="A4534" s="60" t="s">
        <v>12856</v>
      </c>
      <c r="B4534" s="60" t="s">
        <v>4858</v>
      </c>
      <c r="C4534" s="60">
        <v>60</v>
      </c>
      <c r="D4534" s="60" t="s">
        <v>17</v>
      </c>
      <c r="E4534" s="60" t="s">
        <v>12857</v>
      </c>
      <c r="F4534" s="60">
        <v>-2783</v>
      </c>
      <c r="G4534" s="60" t="s">
        <v>99</v>
      </c>
      <c r="H4534" s="60" t="s">
        <v>30</v>
      </c>
      <c r="I4534" s="60">
        <v>141395.76</v>
      </c>
      <c r="J4534" s="60" t="s">
        <v>31</v>
      </c>
      <c r="K4534" s="60" t="s">
        <v>81</v>
      </c>
      <c r="L4534" s="60" t="s">
        <v>32</v>
      </c>
      <c r="M4534" s="60">
        <v>1.38</v>
      </c>
      <c r="N4534" s="60" t="s">
        <v>57</v>
      </c>
      <c r="O4534" s="60">
        <v>20</v>
      </c>
    </row>
    <row r="4535" spans="1:15" x14ac:dyDescent="0.2">
      <c r="A4535" s="60" t="s">
        <v>12858</v>
      </c>
      <c r="B4535" s="60" t="s">
        <v>10566</v>
      </c>
      <c r="C4535" s="60">
        <v>56</v>
      </c>
      <c r="D4535" s="60" t="s">
        <v>50</v>
      </c>
      <c r="E4535" s="60" t="s">
        <v>12859</v>
      </c>
      <c r="F4535" s="60">
        <v>-8181</v>
      </c>
      <c r="G4535" s="60" t="s">
        <v>45</v>
      </c>
      <c r="H4535" s="60" t="s">
        <v>194</v>
      </c>
      <c r="I4535" s="60">
        <v>80267.899999999994</v>
      </c>
      <c r="J4535" s="60" t="s">
        <v>4680</v>
      </c>
      <c r="K4535" s="60" t="s">
        <v>81</v>
      </c>
      <c r="L4535" s="60" t="s">
        <v>23</v>
      </c>
      <c r="M4535" s="60">
        <v>4.43</v>
      </c>
      <c r="N4535" s="60" t="s">
        <v>33</v>
      </c>
      <c r="O4535" s="60">
        <v>18</v>
      </c>
    </row>
    <row r="4536" spans="1:15" x14ac:dyDescent="0.2">
      <c r="A4536" s="60" t="s">
        <v>12860</v>
      </c>
      <c r="B4536" s="60" t="s">
        <v>4567</v>
      </c>
      <c r="C4536" s="60">
        <v>35</v>
      </c>
      <c r="D4536" s="60" t="s">
        <v>27</v>
      </c>
      <c r="E4536" s="60" t="s">
        <v>12861</v>
      </c>
      <c r="F4536" s="60">
        <v>-9049</v>
      </c>
      <c r="G4536" s="60" t="s">
        <v>116</v>
      </c>
      <c r="H4536" s="60" t="s">
        <v>71</v>
      </c>
      <c r="I4536" s="60">
        <v>105602.04</v>
      </c>
      <c r="J4536" s="60" t="s">
        <v>8040</v>
      </c>
      <c r="K4536" s="60" t="s">
        <v>22</v>
      </c>
      <c r="L4536" s="60" t="s">
        <v>32</v>
      </c>
      <c r="M4536" s="60">
        <v>1.88</v>
      </c>
      <c r="N4536" s="60" t="s">
        <v>57</v>
      </c>
      <c r="O4536" s="60">
        <v>1</v>
      </c>
    </row>
    <row r="4537" spans="1:15" x14ac:dyDescent="0.2">
      <c r="A4537" s="60" t="s">
        <v>12862</v>
      </c>
      <c r="B4537" s="60" t="s">
        <v>12863</v>
      </c>
      <c r="C4537" s="60">
        <v>39</v>
      </c>
      <c r="D4537" s="60" t="s">
        <v>27</v>
      </c>
      <c r="E4537" s="60" t="s">
        <v>12864</v>
      </c>
      <c r="F4537" s="60">
        <v>-2840</v>
      </c>
      <c r="G4537" s="60" t="s">
        <v>29</v>
      </c>
      <c r="H4537" s="60" t="s">
        <v>66</v>
      </c>
      <c r="I4537" s="60">
        <v>38114.35</v>
      </c>
      <c r="J4537" s="60" t="s">
        <v>5134</v>
      </c>
      <c r="K4537" s="60" t="s">
        <v>118</v>
      </c>
      <c r="L4537" s="60" t="s">
        <v>23</v>
      </c>
      <c r="M4537" s="60">
        <v>3.77</v>
      </c>
      <c r="N4537" s="60" t="s">
        <v>57</v>
      </c>
      <c r="O4537" s="60">
        <v>20</v>
      </c>
    </row>
    <row r="4538" spans="1:15" x14ac:dyDescent="0.2">
      <c r="A4538" s="60" t="s">
        <v>12865</v>
      </c>
      <c r="B4538" s="60" t="s">
        <v>12866</v>
      </c>
      <c r="C4538" s="60">
        <v>22</v>
      </c>
      <c r="D4538" s="60" t="s">
        <v>27</v>
      </c>
      <c r="E4538" s="60" t="s">
        <v>12867</v>
      </c>
      <c r="F4538" s="60">
        <v>-4138</v>
      </c>
      <c r="G4538" s="60" t="s">
        <v>94</v>
      </c>
      <c r="H4538" s="60" t="s">
        <v>144</v>
      </c>
      <c r="I4538" s="60">
        <v>107616.16</v>
      </c>
      <c r="J4538" s="60" t="s">
        <v>9717</v>
      </c>
      <c r="K4538" s="60" t="s">
        <v>118</v>
      </c>
      <c r="L4538" s="60" t="s">
        <v>23</v>
      </c>
      <c r="M4538" s="60">
        <v>2.76</v>
      </c>
      <c r="N4538" s="60" t="s">
        <v>24</v>
      </c>
      <c r="O4538" s="60">
        <v>17</v>
      </c>
    </row>
    <row r="4539" spans="1:15" x14ac:dyDescent="0.2">
      <c r="A4539" s="60" t="s">
        <v>12868</v>
      </c>
      <c r="B4539" s="60" t="s">
        <v>12869</v>
      </c>
      <c r="C4539" s="60">
        <v>52</v>
      </c>
      <c r="D4539" s="60" t="s">
        <v>50</v>
      </c>
      <c r="E4539" s="60" t="s">
        <v>12870</v>
      </c>
      <c r="F4539" s="60">
        <v>-9375</v>
      </c>
      <c r="G4539" s="60" t="s">
        <v>94</v>
      </c>
      <c r="H4539" s="60" t="s">
        <v>53</v>
      </c>
      <c r="I4539" s="60">
        <v>56970.75</v>
      </c>
      <c r="J4539" s="60" t="s">
        <v>6733</v>
      </c>
      <c r="K4539" s="60" t="s">
        <v>127</v>
      </c>
      <c r="L4539" s="60" t="s">
        <v>56</v>
      </c>
      <c r="M4539" s="60">
        <v>4.0999999999999996</v>
      </c>
      <c r="N4539" s="60" t="s">
        <v>41</v>
      </c>
      <c r="O4539" s="60">
        <v>28</v>
      </c>
    </row>
    <row r="4540" spans="1:15" x14ac:dyDescent="0.2">
      <c r="A4540" s="60" t="s">
        <v>12871</v>
      </c>
      <c r="B4540" s="60" t="s">
        <v>10237</v>
      </c>
      <c r="C4540" s="60">
        <v>61</v>
      </c>
      <c r="D4540" s="60" t="s">
        <v>50</v>
      </c>
      <c r="E4540" s="60" t="s">
        <v>12872</v>
      </c>
      <c r="F4540" s="60">
        <v>-9965</v>
      </c>
      <c r="G4540" s="60" t="s">
        <v>45</v>
      </c>
      <c r="H4540" s="60" t="s">
        <v>71</v>
      </c>
      <c r="I4540" s="60">
        <v>141836.76999999999</v>
      </c>
      <c r="J4540" s="60" t="s">
        <v>12873</v>
      </c>
      <c r="K4540" s="60" t="s">
        <v>22</v>
      </c>
      <c r="L4540" s="60" t="s">
        <v>23</v>
      </c>
      <c r="M4540" s="60">
        <v>3.12</v>
      </c>
      <c r="N4540" s="60" t="s">
        <v>57</v>
      </c>
      <c r="O4540" s="60">
        <v>20</v>
      </c>
    </row>
    <row r="4541" spans="1:15" x14ac:dyDescent="0.2">
      <c r="A4541" s="60" t="s">
        <v>12874</v>
      </c>
      <c r="B4541" s="60" t="s">
        <v>4516</v>
      </c>
      <c r="C4541" s="60">
        <v>58</v>
      </c>
      <c r="D4541" s="60" t="s">
        <v>27</v>
      </c>
      <c r="E4541" s="60" t="s">
        <v>12875</v>
      </c>
      <c r="F4541" s="60">
        <v>-8674</v>
      </c>
      <c r="G4541" s="60" t="s">
        <v>37</v>
      </c>
      <c r="H4541" s="60" t="s">
        <v>71</v>
      </c>
      <c r="I4541" s="60">
        <v>98317.98</v>
      </c>
      <c r="J4541" s="60" t="s">
        <v>7555</v>
      </c>
      <c r="K4541" s="60" t="s">
        <v>127</v>
      </c>
      <c r="L4541" s="60" t="s">
        <v>32</v>
      </c>
      <c r="M4541" s="60">
        <v>4.84</v>
      </c>
      <c r="N4541" s="60" t="s">
        <v>24</v>
      </c>
      <c r="O4541" s="60">
        <v>28</v>
      </c>
    </row>
    <row r="4542" spans="1:15" x14ac:dyDescent="0.2">
      <c r="A4542" s="60" t="s">
        <v>12876</v>
      </c>
      <c r="B4542" s="60" t="s">
        <v>1077</v>
      </c>
      <c r="C4542" s="60">
        <v>60</v>
      </c>
      <c r="D4542" s="60" t="s">
        <v>50</v>
      </c>
      <c r="E4542" s="60" t="s">
        <v>12877</v>
      </c>
      <c r="F4542" s="60">
        <v>-9723</v>
      </c>
      <c r="G4542" s="60" t="s">
        <v>19</v>
      </c>
      <c r="H4542" s="60" t="s">
        <v>20</v>
      </c>
      <c r="I4542" s="60">
        <v>95747.89</v>
      </c>
      <c r="J4542" s="60" t="s">
        <v>2773</v>
      </c>
      <c r="K4542" s="60" t="s">
        <v>127</v>
      </c>
      <c r="L4542" s="60" t="s">
        <v>56</v>
      </c>
      <c r="M4542" s="60">
        <v>3.02</v>
      </c>
      <c r="N4542" s="60" t="s">
        <v>41</v>
      </c>
      <c r="O4542" s="60">
        <v>8</v>
      </c>
    </row>
    <row r="4543" spans="1:15" x14ac:dyDescent="0.2">
      <c r="A4543" s="60" t="s">
        <v>12878</v>
      </c>
      <c r="B4543" s="60" t="s">
        <v>8264</v>
      </c>
      <c r="C4543" s="60">
        <v>49</v>
      </c>
      <c r="D4543" s="60" t="s">
        <v>50</v>
      </c>
      <c r="E4543" s="60" t="s">
        <v>12879</v>
      </c>
      <c r="F4543" s="60">
        <v>-8023</v>
      </c>
      <c r="G4543" s="60" t="s">
        <v>116</v>
      </c>
      <c r="H4543" s="60" t="s">
        <v>79</v>
      </c>
      <c r="I4543" s="60">
        <v>46343.26</v>
      </c>
      <c r="J4543" s="60" t="s">
        <v>12812</v>
      </c>
      <c r="K4543" s="60" t="s">
        <v>55</v>
      </c>
      <c r="L4543" s="60" t="s">
        <v>73</v>
      </c>
      <c r="M4543" s="60">
        <v>3.22</v>
      </c>
      <c r="N4543" s="60" t="s">
        <v>57</v>
      </c>
      <c r="O4543" s="60">
        <v>26</v>
      </c>
    </row>
    <row r="4544" spans="1:15" x14ac:dyDescent="0.2">
      <c r="A4544" s="60" t="s">
        <v>12880</v>
      </c>
      <c r="B4544" s="60" t="s">
        <v>264</v>
      </c>
      <c r="C4544" s="60">
        <v>57</v>
      </c>
      <c r="D4544" s="60" t="s">
        <v>27</v>
      </c>
      <c r="E4544" s="60" t="s">
        <v>12881</v>
      </c>
      <c r="F4544" s="60">
        <v>-2761</v>
      </c>
      <c r="G4544" s="60" t="s">
        <v>116</v>
      </c>
      <c r="H4544" s="60" t="s">
        <v>30</v>
      </c>
      <c r="I4544" s="60">
        <v>163165.46</v>
      </c>
      <c r="J4544" s="60" t="s">
        <v>8432</v>
      </c>
      <c r="K4544" s="60" t="s">
        <v>55</v>
      </c>
      <c r="L4544" s="60" t="s">
        <v>73</v>
      </c>
      <c r="M4544" s="60">
        <v>3.57</v>
      </c>
      <c r="N4544" s="60" t="s">
        <v>41</v>
      </c>
      <c r="O4544" s="60">
        <v>36</v>
      </c>
    </row>
    <row r="4545" spans="1:15" x14ac:dyDescent="0.2">
      <c r="A4545" s="60" t="s">
        <v>12882</v>
      </c>
      <c r="B4545" s="60" t="s">
        <v>2127</v>
      </c>
      <c r="C4545" s="60">
        <v>43</v>
      </c>
      <c r="D4545" s="60" t="s">
        <v>27</v>
      </c>
      <c r="E4545" s="60" t="s">
        <v>12883</v>
      </c>
      <c r="F4545" s="60">
        <v>-6626</v>
      </c>
      <c r="G4545" s="60" t="s">
        <v>45</v>
      </c>
      <c r="H4545" s="60" t="s">
        <v>173</v>
      </c>
      <c r="I4545" s="60">
        <v>115708.17</v>
      </c>
      <c r="J4545" s="60" t="s">
        <v>2367</v>
      </c>
      <c r="K4545" s="60" t="s">
        <v>118</v>
      </c>
      <c r="L4545" s="60" t="s">
        <v>56</v>
      </c>
      <c r="M4545" s="60">
        <v>3.77</v>
      </c>
      <c r="N4545" s="60" t="s">
        <v>24</v>
      </c>
      <c r="O4545" s="60">
        <v>18</v>
      </c>
    </row>
    <row r="4546" spans="1:15" x14ac:dyDescent="0.2">
      <c r="A4546" s="60" t="s">
        <v>12884</v>
      </c>
      <c r="B4546" s="60" t="s">
        <v>12885</v>
      </c>
      <c r="C4546" s="60">
        <v>49</v>
      </c>
      <c r="D4546" s="60" t="s">
        <v>50</v>
      </c>
      <c r="E4546" s="60" t="s">
        <v>12886</v>
      </c>
      <c r="F4546" s="60">
        <v>-3227</v>
      </c>
      <c r="G4546" s="60" t="s">
        <v>45</v>
      </c>
      <c r="H4546" s="60" t="s">
        <v>66</v>
      </c>
      <c r="I4546" s="60">
        <v>175487.77</v>
      </c>
      <c r="J4546" s="60" t="s">
        <v>5202</v>
      </c>
      <c r="K4546" s="60" t="s">
        <v>136</v>
      </c>
      <c r="L4546" s="60" t="s">
        <v>73</v>
      </c>
      <c r="M4546" s="60">
        <v>3.97</v>
      </c>
      <c r="N4546" s="60" t="s">
        <v>74</v>
      </c>
      <c r="O4546" s="60">
        <v>24</v>
      </c>
    </row>
    <row r="4547" spans="1:15" x14ac:dyDescent="0.2">
      <c r="A4547" s="60" t="s">
        <v>12887</v>
      </c>
      <c r="B4547" s="60" t="s">
        <v>12888</v>
      </c>
      <c r="C4547" s="60">
        <v>61</v>
      </c>
      <c r="D4547" s="60" t="s">
        <v>27</v>
      </c>
      <c r="E4547" s="60" t="s">
        <v>12889</v>
      </c>
      <c r="F4547" s="60">
        <v>-10917</v>
      </c>
      <c r="G4547" s="60" t="s">
        <v>29</v>
      </c>
      <c r="H4547" s="60" t="s">
        <v>173</v>
      </c>
      <c r="I4547" s="60">
        <v>62981.7</v>
      </c>
      <c r="J4547" s="60" t="s">
        <v>9286</v>
      </c>
      <c r="K4547" s="60" t="s">
        <v>104</v>
      </c>
      <c r="L4547" s="60" t="s">
        <v>23</v>
      </c>
      <c r="M4547" s="60">
        <v>2.2000000000000002</v>
      </c>
      <c r="N4547" s="60" t="s">
        <v>74</v>
      </c>
      <c r="O4547" s="60">
        <v>4</v>
      </c>
    </row>
    <row r="4548" spans="1:15" x14ac:dyDescent="0.2">
      <c r="A4548" s="60" t="s">
        <v>12890</v>
      </c>
      <c r="B4548" s="60" t="s">
        <v>9688</v>
      </c>
      <c r="C4548" s="60">
        <v>57</v>
      </c>
      <c r="D4548" s="60" t="s">
        <v>50</v>
      </c>
      <c r="E4548" s="60" t="s">
        <v>12891</v>
      </c>
      <c r="F4548" s="60">
        <v>-3497</v>
      </c>
      <c r="G4548" s="60" t="s">
        <v>99</v>
      </c>
      <c r="H4548" s="60" t="s">
        <v>79</v>
      </c>
      <c r="I4548" s="60">
        <v>78617.89</v>
      </c>
      <c r="J4548" s="60" t="s">
        <v>2136</v>
      </c>
      <c r="K4548" s="60" t="s">
        <v>47</v>
      </c>
      <c r="L4548" s="60" t="s">
        <v>56</v>
      </c>
      <c r="M4548" s="60">
        <v>3.58</v>
      </c>
      <c r="N4548" s="60" t="s">
        <v>24</v>
      </c>
      <c r="O4548" s="60">
        <v>21</v>
      </c>
    </row>
    <row r="4549" spans="1:15" x14ac:dyDescent="0.2">
      <c r="A4549" s="60" t="s">
        <v>12892</v>
      </c>
      <c r="B4549" s="60" t="s">
        <v>8606</v>
      </c>
      <c r="C4549" s="60">
        <v>32</v>
      </c>
      <c r="D4549" s="60" t="s">
        <v>17</v>
      </c>
      <c r="E4549" s="60" t="s">
        <v>12893</v>
      </c>
      <c r="F4549" s="60">
        <v>-4025</v>
      </c>
      <c r="G4549" s="60" t="s">
        <v>85</v>
      </c>
      <c r="H4549" s="60" t="s">
        <v>38</v>
      </c>
      <c r="I4549" s="60">
        <v>133117.64000000001</v>
      </c>
      <c r="J4549" s="60" t="s">
        <v>818</v>
      </c>
      <c r="K4549" s="60" t="s">
        <v>81</v>
      </c>
      <c r="L4549" s="60" t="s">
        <v>23</v>
      </c>
      <c r="M4549" s="60">
        <v>2.31</v>
      </c>
      <c r="N4549" s="60" t="s">
        <v>24</v>
      </c>
      <c r="O4549" s="60">
        <v>4</v>
      </c>
    </row>
    <row r="4550" spans="1:15" x14ac:dyDescent="0.2">
      <c r="A4550" s="60" t="s">
        <v>12894</v>
      </c>
      <c r="B4550" s="60" t="s">
        <v>12895</v>
      </c>
      <c r="C4550" s="60">
        <v>63</v>
      </c>
      <c r="D4550" s="60" t="s">
        <v>17</v>
      </c>
      <c r="E4550" s="60" t="s">
        <v>12896</v>
      </c>
      <c r="F4550" s="60">
        <v>-5831</v>
      </c>
      <c r="G4550" s="60" t="s">
        <v>85</v>
      </c>
      <c r="H4550" s="60" t="s">
        <v>79</v>
      </c>
      <c r="I4550" s="60">
        <v>64988.86</v>
      </c>
      <c r="J4550" s="60" t="s">
        <v>5455</v>
      </c>
      <c r="K4550" s="60" t="s">
        <v>104</v>
      </c>
      <c r="L4550" s="60" t="s">
        <v>23</v>
      </c>
      <c r="M4550" s="60">
        <v>4.1900000000000004</v>
      </c>
      <c r="N4550" s="60" t="s">
        <v>24</v>
      </c>
      <c r="O4550" s="60">
        <v>32</v>
      </c>
    </row>
    <row r="4551" spans="1:15" x14ac:dyDescent="0.2">
      <c r="A4551" s="60" t="s">
        <v>12897</v>
      </c>
      <c r="B4551" s="60" t="s">
        <v>12898</v>
      </c>
      <c r="C4551" s="60">
        <v>60</v>
      </c>
      <c r="D4551" s="60" t="s">
        <v>17</v>
      </c>
      <c r="E4551" s="60" t="s">
        <v>12899</v>
      </c>
      <c r="F4551" s="60">
        <v>-9671</v>
      </c>
      <c r="G4551" s="60" t="s">
        <v>94</v>
      </c>
      <c r="H4551" s="60" t="s">
        <v>173</v>
      </c>
      <c r="I4551" s="60">
        <v>98171.39</v>
      </c>
      <c r="J4551" s="60" t="s">
        <v>11422</v>
      </c>
      <c r="K4551" s="60" t="s">
        <v>81</v>
      </c>
      <c r="L4551" s="60" t="s">
        <v>23</v>
      </c>
      <c r="M4551" s="60">
        <v>1.0900000000000001</v>
      </c>
      <c r="N4551" s="60" t="s">
        <v>57</v>
      </c>
      <c r="O4551" s="60">
        <v>19</v>
      </c>
    </row>
    <row r="4552" spans="1:15" x14ac:dyDescent="0.2">
      <c r="A4552" s="60" t="s">
        <v>12900</v>
      </c>
      <c r="B4552" s="60" t="s">
        <v>2263</v>
      </c>
      <c r="C4552" s="60">
        <v>24</v>
      </c>
      <c r="D4552" s="60" t="s">
        <v>50</v>
      </c>
      <c r="E4552" s="60" t="s">
        <v>12901</v>
      </c>
      <c r="F4552" s="60">
        <v>-6899</v>
      </c>
      <c r="G4552" s="60" t="s">
        <v>45</v>
      </c>
      <c r="H4552" s="60" t="s">
        <v>30</v>
      </c>
      <c r="I4552" s="60">
        <v>106815.55</v>
      </c>
      <c r="J4552" s="60" t="s">
        <v>4490</v>
      </c>
      <c r="K4552" s="60" t="s">
        <v>127</v>
      </c>
      <c r="L4552" s="60" t="s">
        <v>73</v>
      </c>
      <c r="M4552" s="60">
        <v>3.78</v>
      </c>
      <c r="N4552" s="60" t="s">
        <v>24</v>
      </c>
      <c r="O4552" s="60">
        <v>15</v>
      </c>
    </row>
    <row r="4553" spans="1:15" x14ac:dyDescent="0.2">
      <c r="A4553" s="60" t="s">
        <v>12902</v>
      </c>
      <c r="B4553" s="60" t="s">
        <v>12903</v>
      </c>
      <c r="C4553" s="60">
        <v>54</v>
      </c>
      <c r="D4553" s="60" t="s">
        <v>50</v>
      </c>
      <c r="E4553" s="60" t="s">
        <v>12904</v>
      </c>
      <c r="F4553" s="60">
        <v>-4547</v>
      </c>
      <c r="G4553" s="60" t="s">
        <v>78</v>
      </c>
      <c r="H4553" s="60" t="s">
        <v>173</v>
      </c>
      <c r="I4553" s="60">
        <v>81941.11</v>
      </c>
      <c r="J4553" s="60" t="s">
        <v>5519</v>
      </c>
      <c r="K4553" s="60" t="s">
        <v>127</v>
      </c>
      <c r="L4553" s="60" t="s">
        <v>73</v>
      </c>
      <c r="M4553" s="60">
        <v>4.24</v>
      </c>
      <c r="N4553" s="60" t="s">
        <v>24</v>
      </c>
      <c r="O4553" s="60">
        <v>32</v>
      </c>
    </row>
    <row r="4554" spans="1:15" x14ac:dyDescent="0.2">
      <c r="A4554" s="60" t="s">
        <v>12905</v>
      </c>
      <c r="B4554" s="60" t="s">
        <v>10362</v>
      </c>
      <c r="C4554" s="60">
        <v>38</v>
      </c>
      <c r="D4554" s="60" t="s">
        <v>27</v>
      </c>
      <c r="E4554" s="60" t="s">
        <v>12906</v>
      </c>
      <c r="F4554" s="60">
        <v>-5790</v>
      </c>
      <c r="G4554" s="60" t="s">
        <v>78</v>
      </c>
      <c r="H4554" s="60" t="s">
        <v>173</v>
      </c>
      <c r="I4554" s="60">
        <v>162742.56</v>
      </c>
      <c r="J4554" s="60" t="s">
        <v>5279</v>
      </c>
      <c r="K4554" s="60" t="s">
        <v>104</v>
      </c>
      <c r="L4554" s="60" t="s">
        <v>23</v>
      </c>
      <c r="M4554" s="60">
        <v>1.94</v>
      </c>
      <c r="N4554" s="60" t="s">
        <v>24</v>
      </c>
      <c r="O4554" s="60">
        <v>13</v>
      </c>
    </row>
    <row r="4555" spans="1:15" x14ac:dyDescent="0.2">
      <c r="A4555" s="60" t="s">
        <v>12907</v>
      </c>
      <c r="B4555" s="60" t="s">
        <v>6177</v>
      </c>
      <c r="C4555" s="60">
        <v>49</v>
      </c>
      <c r="D4555" s="60" t="s">
        <v>27</v>
      </c>
      <c r="E4555" s="60" t="s">
        <v>12908</v>
      </c>
      <c r="F4555" s="60">
        <v>-2917</v>
      </c>
      <c r="G4555" s="60" t="s">
        <v>19</v>
      </c>
      <c r="H4555" s="60" t="s">
        <v>30</v>
      </c>
      <c r="I4555" s="60">
        <v>106433.84</v>
      </c>
      <c r="J4555" s="60" t="s">
        <v>3848</v>
      </c>
      <c r="K4555" s="60" t="s">
        <v>104</v>
      </c>
      <c r="L4555" s="60" t="s">
        <v>56</v>
      </c>
      <c r="M4555" s="60">
        <v>3.87</v>
      </c>
      <c r="N4555" s="60" t="s">
        <v>57</v>
      </c>
      <c r="O4555" s="60">
        <v>3</v>
      </c>
    </row>
    <row r="4556" spans="1:15" x14ac:dyDescent="0.2">
      <c r="A4556" s="60" t="s">
        <v>12909</v>
      </c>
      <c r="B4556" s="60" t="s">
        <v>3389</v>
      </c>
      <c r="C4556" s="60">
        <v>29</v>
      </c>
      <c r="D4556" s="60" t="s">
        <v>27</v>
      </c>
      <c r="E4556" s="60" t="s">
        <v>12910</v>
      </c>
      <c r="F4556" s="60">
        <v>-5303</v>
      </c>
      <c r="G4556" s="60" t="s">
        <v>78</v>
      </c>
      <c r="H4556" s="60" t="s">
        <v>71</v>
      </c>
      <c r="I4556" s="60">
        <v>152972.62</v>
      </c>
      <c r="J4556" s="60" t="s">
        <v>2020</v>
      </c>
      <c r="K4556" s="60" t="s">
        <v>136</v>
      </c>
      <c r="L4556" s="60" t="s">
        <v>23</v>
      </c>
      <c r="M4556" s="60">
        <v>4.78</v>
      </c>
      <c r="N4556" s="60" t="s">
        <v>57</v>
      </c>
      <c r="O4556" s="60">
        <v>13</v>
      </c>
    </row>
    <row r="4557" spans="1:15" x14ac:dyDescent="0.2">
      <c r="A4557" s="60" t="s">
        <v>12911</v>
      </c>
      <c r="B4557" s="60" t="s">
        <v>3531</v>
      </c>
      <c r="C4557" s="60">
        <v>25</v>
      </c>
      <c r="D4557" s="60" t="s">
        <v>17</v>
      </c>
      <c r="E4557" s="60" t="s">
        <v>12912</v>
      </c>
      <c r="F4557" s="60">
        <v>-5974</v>
      </c>
      <c r="G4557" s="60" t="s">
        <v>99</v>
      </c>
      <c r="H4557" s="60" t="s">
        <v>30</v>
      </c>
      <c r="I4557" s="60">
        <v>41772.78</v>
      </c>
      <c r="J4557" s="60" t="s">
        <v>2710</v>
      </c>
      <c r="K4557" s="60" t="s">
        <v>136</v>
      </c>
      <c r="L4557" s="60" t="s">
        <v>32</v>
      </c>
      <c r="M4557" s="60">
        <v>3.07</v>
      </c>
      <c r="N4557" s="60" t="s">
        <v>57</v>
      </c>
      <c r="O4557" s="60">
        <v>5</v>
      </c>
    </row>
    <row r="4558" spans="1:15" x14ac:dyDescent="0.2">
      <c r="A4558" s="60" t="s">
        <v>12913</v>
      </c>
      <c r="B4558" s="60" t="s">
        <v>6831</v>
      </c>
      <c r="C4558" s="60">
        <v>60</v>
      </c>
      <c r="D4558" s="60" t="s">
        <v>17</v>
      </c>
      <c r="E4558" s="60" t="s">
        <v>12914</v>
      </c>
      <c r="F4558" s="60">
        <v>-1777</v>
      </c>
      <c r="G4558" s="60" t="s">
        <v>85</v>
      </c>
      <c r="H4558" s="60" t="s">
        <v>53</v>
      </c>
      <c r="I4558" s="60">
        <v>116473.98</v>
      </c>
      <c r="J4558" s="60" t="s">
        <v>1284</v>
      </c>
      <c r="K4558" s="60" t="s">
        <v>118</v>
      </c>
      <c r="L4558" s="60" t="s">
        <v>23</v>
      </c>
      <c r="M4558" s="60">
        <v>3.18</v>
      </c>
      <c r="N4558" s="60" t="s">
        <v>33</v>
      </c>
      <c r="O4558" s="60">
        <v>15</v>
      </c>
    </row>
    <row r="4559" spans="1:15" x14ac:dyDescent="0.2">
      <c r="A4559" s="60" t="s">
        <v>12915</v>
      </c>
      <c r="B4559" s="60" t="s">
        <v>12916</v>
      </c>
      <c r="C4559" s="60">
        <v>42</v>
      </c>
      <c r="D4559" s="60" t="s">
        <v>17</v>
      </c>
      <c r="E4559" s="60" t="s">
        <v>12917</v>
      </c>
      <c r="F4559" s="60">
        <v>-10798</v>
      </c>
      <c r="G4559" s="60" t="s">
        <v>99</v>
      </c>
      <c r="H4559" s="60" t="s">
        <v>173</v>
      </c>
      <c r="I4559" s="60">
        <v>108295.89</v>
      </c>
      <c r="J4559" s="60" t="s">
        <v>4272</v>
      </c>
      <c r="K4559" s="60" t="s">
        <v>22</v>
      </c>
      <c r="L4559" s="60" t="s">
        <v>73</v>
      </c>
      <c r="M4559" s="60">
        <v>4.91</v>
      </c>
      <c r="N4559" s="60" t="s">
        <v>57</v>
      </c>
      <c r="O4559" s="60">
        <v>28</v>
      </c>
    </row>
    <row r="4560" spans="1:15" x14ac:dyDescent="0.2">
      <c r="A4560" s="60" t="s">
        <v>12918</v>
      </c>
      <c r="B4560" s="60" t="s">
        <v>4800</v>
      </c>
      <c r="C4560" s="60">
        <v>59</v>
      </c>
      <c r="D4560" s="60" t="s">
        <v>50</v>
      </c>
      <c r="E4560" s="60" t="s">
        <v>12919</v>
      </c>
      <c r="F4560" s="60">
        <v>-8486</v>
      </c>
      <c r="G4560" s="60" t="s">
        <v>85</v>
      </c>
      <c r="H4560" s="60" t="s">
        <v>79</v>
      </c>
      <c r="I4560" s="60">
        <v>117485.79</v>
      </c>
      <c r="J4560" s="60" t="s">
        <v>3504</v>
      </c>
      <c r="K4560" s="60" t="s">
        <v>81</v>
      </c>
      <c r="L4560" s="60" t="s">
        <v>73</v>
      </c>
      <c r="M4560" s="60">
        <v>2.67</v>
      </c>
      <c r="N4560" s="60" t="s">
        <v>33</v>
      </c>
      <c r="O4560" s="60">
        <v>10</v>
      </c>
    </row>
    <row r="4561" spans="1:15" x14ac:dyDescent="0.2">
      <c r="A4561" s="60" t="s">
        <v>12920</v>
      </c>
      <c r="B4561" s="60" t="s">
        <v>12921</v>
      </c>
      <c r="C4561" s="60">
        <v>44</v>
      </c>
      <c r="D4561" s="60" t="s">
        <v>17</v>
      </c>
      <c r="E4561" s="60" t="s">
        <v>12922</v>
      </c>
      <c r="F4561" s="60">
        <v>-8937</v>
      </c>
      <c r="G4561" s="60" t="s">
        <v>116</v>
      </c>
      <c r="H4561" s="60" t="s">
        <v>20</v>
      </c>
      <c r="I4561" s="60">
        <v>74634.95</v>
      </c>
      <c r="J4561" s="60" t="s">
        <v>223</v>
      </c>
      <c r="K4561" s="60" t="s">
        <v>127</v>
      </c>
      <c r="L4561" s="60" t="s">
        <v>32</v>
      </c>
      <c r="M4561" s="60">
        <v>3.75</v>
      </c>
      <c r="N4561" s="60" t="s">
        <v>41</v>
      </c>
      <c r="O4561" s="60">
        <v>1</v>
      </c>
    </row>
    <row r="4562" spans="1:15" x14ac:dyDescent="0.2">
      <c r="A4562" s="60" t="s">
        <v>12923</v>
      </c>
      <c r="B4562" s="60" t="s">
        <v>12453</v>
      </c>
      <c r="C4562" s="60">
        <v>24</v>
      </c>
      <c r="D4562" s="60" t="s">
        <v>50</v>
      </c>
      <c r="E4562" s="60" t="s">
        <v>12924</v>
      </c>
      <c r="F4562" s="60">
        <v>-4213</v>
      </c>
      <c r="G4562" s="60" t="s">
        <v>116</v>
      </c>
      <c r="H4562" s="60" t="s">
        <v>20</v>
      </c>
      <c r="I4562" s="60">
        <v>119512.51</v>
      </c>
      <c r="J4562" s="60" t="s">
        <v>12925</v>
      </c>
      <c r="K4562" s="60" t="s">
        <v>136</v>
      </c>
      <c r="L4562" s="60" t="s">
        <v>73</v>
      </c>
      <c r="M4562" s="60">
        <v>2.85</v>
      </c>
      <c r="N4562" s="60" t="s">
        <v>57</v>
      </c>
      <c r="O4562" s="60">
        <v>36</v>
      </c>
    </row>
    <row r="4563" spans="1:15" x14ac:dyDescent="0.2">
      <c r="A4563" s="60" t="s">
        <v>12926</v>
      </c>
      <c r="B4563" s="60" t="s">
        <v>3029</v>
      </c>
      <c r="C4563" s="60">
        <v>35</v>
      </c>
      <c r="D4563" s="60" t="s">
        <v>50</v>
      </c>
      <c r="E4563" s="60" t="s">
        <v>12927</v>
      </c>
      <c r="F4563" s="60">
        <v>-4415</v>
      </c>
      <c r="G4563" s="60" t="s">
        <v>37</v>
      </c>
      <c r="H4563" s="60" t="s">
        <v>38</v>
      </c>
      <c r="I4563" s="60">
        <v>91788.34</v>
      </c>
      <c r="J4563" s="60" t="s">
        <v>4669</v>
      </c>
      <c r="K4563" s="60" t="s">
        <v>118</v>
      </c>
      <c r="L4563" s="60" t="s">
        <v>56</v>
      </c>
      <c r="M4563" s="60">
        <v>2.67</v>
      </c>
      <c r="N4563" s="60" t="s">
        <v>57</v>
      </c>
      <c r="O4563" s="60">
        <v>6</v>
      </c>
    </row>
    <row r="4564" spans="1:15" x14ac:dyDescent="0.2">
      <c r="A4564" s="60" t="s">
        <v>12928</v>
      </c>
      <c r="B4564" s="60" t="s">
        <v>2563</v>
      </c>
      <c r="C4564" s="60">
        <v>37</v>
      </c>
      <c r="D4564" s="60" t="s">
        <v>50</v>
      </c>
      <c r="E4564" s="60" t="s">
        <v>12929</v>
      </c>
      <c r="F4564" s="60">
        <v>-6446</v>
      </c>
      <c r="G4564" s="60" t="s">
        <v>37</v>
      </c>
      <c r="H4564" s="60" t="s">
        <v>30</v>
      </c>
      <c r="I4564" s="60">
        <v>96100.34</v>
      </c>
      <c r="J4564" s="60" t="s">
        <v>12930</v>
      </c>
      <c r="K4564" s="60" t="s">
        <v>47</v>
      </c>
      <c r="L4564" s="60" t="s">
        <v>32</v>
      </c>
      <c r="M4564" s="60">
        <v>4.63</v>
      </c>
      <c r="N4564" s="60" t="s">
        <v>24</v>
      </c>
      <c r="O4564" s="60">
        <v>13</v>
      </c>
    </row>
    <row r="4565" spans="1:15" x14ac:dyDescent="0.2">
      <c r="A4565" s="60" t="s">
        <v>12931</v>
      </c>
      <c r="B4565" s="60" t="s">
        <v>12154</v>
      </c>
      <c r="C4565" s="60">
        <v>65</v>
      </c>
      <c r="D4565" s="60" t="s">
        <v>50</v>
      </c>
      <c r="E4565" s="60" t="s">
        <v>12932</v>
      </c>
      <c r="F4565" s="60">
        <v>-3654</v>
      </c>
      <c r="G4565" s="60" t="s">
        <v>19</v>
      </c>
      <c r="H4565" s="60" t="s">
        <v>79</v>
      </c>
      <c r="I4565" s="60">
        <v>87107.69</v>
      </c>
      <c r="J4565" s="60" t="s">
        <v>6239</v>
      </c>
      <c r="K4565" s="60" t="s">
        <v>127</v>
      </c>
      <c r="L4565" s="60" t="s">
        <v>56</v>
      </c>
      <c r="M4565" s="60">
        <v>2.63</v>
      </c>
      <c r="N4565" s="60" t="s">
        <v>74</v>
      </c>
      <c r="O4565" s="60">
        <v>18</v>
      </c>
    </row>
    <row r="4566" spans="1:15" x14ac:dyDescent="0.2">
      <c r="A4566" s="60" t="s">
        <v>12933</v>
      </c>
      <c r="B4566" s="60" t="s">
        <v>12934</v>
      </c>
      <c r="C4566" s="60">
        <v>49</v>
      </c>
      <c r="D4566" s="60" t="s">
        <v>50</v>
      </c>
      <c r="E4566" s="60" t="s">
        <v>12935</v>
      </c>
      <c r="F4566" s="60">
        <v>-6905</v>
      </c>
      <c r="G4566" s="60" t="s">
        <v>52</v>
      </c>
      <c r="H4566" s="60" t="s">
        <v>144</v>
      </c>
      <c r="I4566" s="60">
        <v>111069.6</v>
      </c>
      <c r="J4566" s="60" t="s">
        <v>178</v>
      </c>
      <c r="K4566" s="60" t="s">
        <v>62</v>
      </c>
      <c r="L4566" s="60" t="s">
        <v>56</v>
      </c>
      <c r="M4566" s="60">
        <v>1.49</v>
      </c>
      <c r="N4566" s="60" t="s">
        <v>41</v>
      </c>
      <c r="O4566" s="60">
        <v>2</v>
      </c>
    </row>
    <row r="4567" spans="1:15" x14ac:dyDescent="0.2">
      <c r="A4567" s="60" t="s">
        <v>12936</v>
      </c>
      <c r="B4567" s="60" t="s">
        <v>8527</v>
      </c>
      <c r="C4567" s="60">
        <v>28</v>
      </c>
      <c r="D4567" s="60" t="s">
        <v>50</v>
      </c>
      <c r="E4567" s="60" t="s">
        <v>12937</v>
      </c>
      <c r="F4567" s="60">
        <v>-5156</v>
      </c>
      <c r="G4567" s="60" t="s">
        <v>37</v>
      </c>
      <c r="H4567" s="60" t="s">
        <v>38</v>
      </c>
      <c r="I4567" s="60">
        <v>95580.17</v>
      </c>
      <c r="J4567" s="60" t="s">
        <v>2474</v>
      </c>
      <c r="K4567" s="60" t="s">
        <v>62</v>
      </c>
      <c r="L4567" s="60" t="s">
        <v>73</v>
      </c>
      <c r="M4567" s="60">
        <v>4.42</v>
      </c>
      <c r="N4567" s="60" t="s">
        <v>24</v>
      </c>
      <c r="O4567" s="60">
        <v>11</v>
      </c>
    </row>
    <row r="4568" spans="1:15" x14ac:dyDescent="0.2">
      <c r="A4568" s="60" t="s">
        <v>12938</v>
      </c>
      <c r="B4568" s="60" t="s">
        <v>978</v>
      </c>
      <c r="C4568" s="60">
        <v>45</v>
      </c>
      <c r="D4568" s="60" t="s">
        <v>27</v>
      </c>
      <c r="E4568" s="60" t="s">
        <v>12939</v>
      </c>
      <c r="F4568" s="60">
        <v>-7024</v>
      </c>
      <c r="G4568" s="60" t="s">
        <v>99</v>
      </c>
      <c r="H4568" s="60" t="s">
        <v>66</v>
      </c>
      <c r="I4568" s="60">
        <v>37694.160000000003</v>
      </c>
      <c r="J4568" s="60" t="s">
        <v>2921</v>
      </c>
      <c r="K4568" s="60" t="s">
        <v>81</v>
      </c>
      <c r="L4568" s="60" t="s">
        <v>73</v>
      </c>
      <c r="M4568" s="60">
        <v>3.14</v>
      </c>
      <c r="N4568" s="60" t="s">
        <v>41</v>
      </c>
      <c r="O4568" s="60">
        <v>4</v>
      </c>
    </row>
    <row r="4569" spans="1:15" x14ac:dyDescent="0.2">
      <c r="A4569" s="60" t="s">
        <v>12940</v>
      </c>
      <c r="B4569" s="60" t="s">
        <v>12941</v>
      </c>
      <c r="C4569" s="60">
        <v>53</v>
      </c>
      <c r="D4569" s="60" t="s">
        <v>50</v>
      </c>
      <c r="E4569" s="60" t="s">
        <v>12942</v>
      </c>
      <c r="F4569" s="60">
        <v>-7694</v>
      </c>
      <c r="G4569" s="60" t="s">
        <v>94</v>
      </c>
      <c r="H4569" s="60" t="s">
        <v>66</v>
      </c>
      <c r="I4569" s="60">
        <v>110872.96000000001</v>
      </c>
      <c r="J4569" s="60" t="s">
        <v>4369</v>
      </c>
      <c r="K4569" s="60" t="s">
        <v>104</v>
      </c>
      <c r="L4569" s="60" t="s">
        <v>32</v>
      </c>
      <c r="M4569" s="60">
        <v>4.18</v>
      </c>
      <c r="N4569" s="60" t="s">
        <v>57</v>
      </c>
      <c r="O4569" s="60">
        <v>0</v>
      </c>
    </row>
    <row r="4570" spans="1:15" x14ac:dyDescent="0.2">
      <c r="A4570" s="60" t="s">
        <v>12943</v>
      </c>
      <c r="B4570" s="60" t="s">
        <v>12944</v>
      </c>
      <c r="C4570" s="60">
        <v>54</v>
      </c>
      <c r="D4570" s="60" t="s">
        <v>17</v>
      </c>
      <c r="E4570" s="60" t="s">
        <v>12945</v>
      </c>
      <c r="F4570" s="60">
        <v>-2799</v>
      </c>
      <c r="G4570" s="60" t="s">
        <v>99</v>
      </c>
      <c r="H4570" s="60" t="s">
        <v>66</v>
      </c>
      <c r="I4570" s="60">
        <v>86501.08</v>
      </c>
      <c r="J4570" s="60" t="s">
        <v>12946</v>
      </c>
      <c r="K4570" s="60" t="s">
        <v>22</v>
      </c>
      <c r="L4570" s="60" t="s">
        <v>56</v>
      </c>
      <c r="M4570" s="60">
        <v>2.87</v>
      </c>
      <c r="N4570" s="60" t="s">
        <v>41</v>
      </c>
      <c r="O4570" s="60">
        <v>28</v>
      </c>
    </row>
    <row r="4571" spans="1:15" x14ac:dyDescent="0.2">
      <c r="A4571" s="60" t="s">
        <v>12947</v>
      </c>
      <c r="B4571" s="60" t="s">
        <v>3653</v>
      </c>
      <c r="C4571" s="60">
        <v>34</v>
      </c>
      <c r="D4571" s="60" t="s">
        <v>50</v>
      </c>
      <c r="E4571" s="60" t="s">
        <v>12948</v>
      </c>
      <c r="F4571" s="60">
        <v>-10081</v>
      </c>
      <c r="G4571" s="60" t="s">
        <v>45</v>
      </c>
      <c r="H4571" s="60" t="s">
        <v>173</v>
      </c>
      <c r="I4571" s="60">
        <v>84004.83</v>
      </c>
      <c r="J4571" s="60" t="s">
        <v>7159</v>
      </c>
      <c r="K4571" s="60" t="s">
        <v>22</v>
      </c>
      <c r="L4571" s="60" t="s">
        <v>23</v>
      </c>
      <c r="M4571" s="60">
        <v>3.78</v>
      </c>
      <c r="N4571" s="60" t="s">
        <v>24</v>
      </c>
      <c r="O4571" s="60">
        <v>13</v>
      </c>
    </row>
    <row r="4572" spans="1:15" x14ac:dyDescent="0.2">
      <c r="A4572" s="60" t="s">
        <v>12949</v>
      </c>
      <c r="B4572" s="60" t="s">
        <v>4171</v>
      </c>
      <c r="C4572" s="60">
        <v>40</v>
      </c>
      <c r="D4572" s="60" t="s">
        <v>27</v>
      </c>
      <c r="E4572" s="60" t="s">
        <v>12950</v>
      </c>
      <c r="F4572" s="60">
        <v>-9874</v>
      </c>
      <c r="G4572" s="60" t="s">
        <v>78</v>
      </c>
      <c r="H4572" s="60" t="s">
        <v>79</v>
      </c>
      <c r="I4572" s="60">
        <v>136447.48000000001</v>
      </c>
      <c r="J4572" s="60" t="s">
        <v>7875</v>
      </c>
      <c r="K4572" s="60" t="s">
        <v>104</v>
      </c>
      <c r="L4572" s="60" t="s">
        <v>32</v>
      </c>
      <c r="M4572" s="60">
        <v>1.39</v>
      </c>
      <c r="N4572" s="60" t="s">
        <v>57</v>
      </c>
      <c r="O4572" s="60">
        <v>22</v>
      </c>
    </row>
    <row r="4573" spans="1:15" x14ac:dyDescent="0.2">
      <c r="A4573" s="60" t="s">
        <v>12951</v>
      </c>
      <c r="B4573" s="60" t="s">
        <v>2330</v>
      </c>
      <c r="C4573" s="60">
        <v>38</v>
      </c>
      <c r="D4573" s="60" t="s">
        <v>27</v>
      </c>
      <c r="E4573" s="60" t="s">
        <v>12952</v>
      </c>
      <c r="F4573" s="60">
        <v>-3882</v>
      </c>
      <c r="G4573" s="60" t="s">
        <v>45</v>
      </c>
      <c r="H4573" s="60" t="s">
        <v>71</v>
      </c>
      <c r="I4573" s="60">
        <v>83094.67</v>
      </c>
      <c r="J4573" s="60" t="s">
        <v>9765</v>
      </c>
      <c r="K4573" s="60" t="s">
        <v>62</v>
      </c>
      <c r="L4573" s="60" t="s">
        <v>32</v>
      </c>
      <c r="M4573" s="60">
        <v>2.52</v>
      </c>
      <c r="N4573" s="60" t="s">
        <v>24</v>
      </c>
      <c r="O4573" s="60">
        <v>13</v>
      </c>
    </row>
    <row r="4574" spans="1:15" x14ac:dyDescent="0.2">
      <c r="A4574" s="60" t="s">
        <v>12953</v>
      </c>
      <c r="B4574" s="60" t="s">
        <v>12954</v>
      </c>
      <c r="C4574" s="60">
        <v>50</v>
      </c>
      <c r="D4574" s="60" t="s">
        <v>17</v>
      </c>
      <c r="E4574" s="60" t="s">
        <v>12955</v>
      </c>
      <c r="F4574" s="60">
        <v>-8176</v>
      </c>
      <c r="G4574" s="60" t="s">
        <v>94</v>
      </c>
      <c r="H4574" s="60" t="s">
        <v>79</v>
      </c>
      <c r="I4574" s="60">
        <v>109579.61</v>
      </c>
      <c r="J4574" s="60" t="s">
        <v>3879</v>
      </c>
      <c r="K4574" s="60" t="s">
        <v>81</v>
      </c>
      <c r="L4574" s="60" t="s">
        <v>56</v>
      </c>
      <c r="M4574" s="60">
        <v>1.56</v>
      </c>
      <c r="N4574" s="60" t="s">
        <v>74</v>
      </c>
      <c r="O4574" s="60">
        <v>23</v>
      </c>
    </row>
    <row r="4575" spans="1:15" x14ac:dyDescent="0.2">
      <c r="A4575" s="60" t="s">
        <v>12956</v>
      </c>
      <c r="B4575" s="60" t="s">
        <v>8535</v>
      </c>
      <c r="C4575" s="60">
        <v>23</v>
      </c>
      <c r="D4575" s="60" t="s">
        <v>17</v>
      </c>
      <c r="E4575" s="60" t="s">
        <v>12957</v>
      </c>
      <c r="F4575" s="60">
        <v>-9974</v>
      </c>
      <c r="G4575" s="60" t="s">
        <v>29</v>
      </c>
      <c r="H4575" s="60" t="s">
        <v>66</v>
      </c>
      <c r="I4575" s="60">
        <v>161850.01999999999</v>
      </c>
      <c r="J4575" s="60" t="s">
        <v>12611</v>
      </c>
      <c r="K4575" s="60" t="s">
        <v>40</v>
      </c>
      <c r="L4575" s="60" t="s">
        <v>32</v>
      </c>
      <c r="M4575" s="60">
        <v>2.6</v>
      </c>
      <c r="N4575" s="60" t="s">
        <v>33</v>
      </c>
      <c r="O4575" s="60">
        <v>2</v>
      </c>
    </row>
    <row r="4576" spans="1:15" x14ac:dyDescent="0.2">
      <c r="A4576" s="60" t="s">
        <v>12958</v>
      </c>
      <c r="B4576" s="60" t="s">
        <v>8580</v>
      </c>
      <c r="C4576" s="60">
        <v>54</v>
      </c>
      <c r="D4576" s="60" t="s">
        <v>17</v>
      </c>
      <c r="E4576" s="60" t="s">
        <v>12959</v>
      </c>
      <c r="F4576" s="60">
        <v>-9348</v>
      </c>
      <c r="G4576" s="60" t="s">
        <v>94</v>
      </c>
      <c r="H4576" s="60" t="s">
        <v>194</v>
      </c>
      <c r="I4576" s="60">
        <v>50670.48</v>
      </c>
      <c r="J4576" s="60" t="s">
        <v>7890</v>
      </c>
      <c r="K4576" s="60" t="s">
        <v>118</v>
      </c>
      <c r="L4576" s="60" t="s">
        <v>32</v>
      </c>
      <c r="M4576" s="60">
        <v>2.85</v>
      </c>
      <c r="N4576" s="60" t="s">
        <v>33</v>
      </c>
      <c r="O4576" s="60">
        <v>6</v>
      </c>
    </row>
    <row r="4577" spans="1:15" x14ac:dyDescent="0.2">
      <c r="A4577" s="60" t="s">
        <v>12960</v>
      </c>
      <c r="B4577" s="60" t="s">
        <v>10683</v>
      </c>
      <c r="C4577" s="60">
        <v>29</v>
      </c>
      <c r="D4577" s="60" t="s">
        <v>17</v>
      </c>
      <c r="E4577" s="60" t="s">
        <v>12961</v>
      </c>
      <c r="F4577" s="60">
        <v>-10830</v>
      </c>
      <c r="G4577" s="60" t="s">
        <v>85</v>
      </c>
      <c r="H4577" s="60" t="s">
        <v>53</v>
      </c>
      <c r="I4577" s="60">
        <v>102698.48</v>
      </c>
      <c r="J4577" s="60" t="s">
        <v>1947</v>
      </c>
      <c r="K4577" s="60" t="s">
        <v>47</v>
      </c>
      <c r="L4577" s="60" t="s">
        <v>73</v>
      </c>
      <c r="M4577" s="60">
        <v>1.84</v>
      </c>
      <c r="N4577" s="60" t="s">
        <v>57</v>
      </c>
      <c r="O4577" s="60">
        <v>16</v>
      </c>
    </row>
    <row r="4578" spans="1:15" x14ac:dyDescent="0.2">
      <c r="A4578" s="60" t="s">
        <v>12962</v>
      </c>
      <c r="B4578" s="60" t="s">
        <v>8458</v>
      </c>
      <c r="C4578" s="60">
        <v>45</v>
      </c>
      <c r="D4578" s="60" t="s">
        <v>50</v>
      </c>
      <c r="E4578" s="60" t="s">
        <v>12963</v>
      </c>
      <c r="F4578" s="60">
        <v>-10610</v>
      </c>
      <c r="G4578" s="60" t="s">
        <v>29</v>
      </c>
      <c r="H4578" s="60" t="s">
        <v>20</v>
      </c>
      <c r="I4578" s="60">
        <v>145062.20000000001</v>
      </c>
      <c r="J4578" s="60" t="s">
        <v>5142</v>
      </c>
      <c r="K4578" s="60" t="s">
        <v>81</v>
      </c>
      <c r="L4578" s="60" t="s">
        <v>56</v>
      </c>
      <c r="M4578" s="60">
        <v>4.8600000000000003</v>
      </c>
      <c r="N4578" s="60" t="s">
        <v>41</v>
      </c>
      <c r="O4578" s="60">
        <v>18</v>
      </c>
    </row>
    <row r="4579" spans="1:15" x14ac:dyDescent="0.2">
      <c r="A4579" s="60" t="s">
        <v>12964</v>
      </c>
      <c r="B4579" s="60" t="s">
        <v>9476</v>
      </c>
      <c r="C4579" s="60">
        <v>29</v>
      </c>
      <c r="D4579" s="60" t="s">
        <v>50</v>
      </c>
      <c r="E4579" s="60" t="s">
        <v>12965</v>
      </c>
      <c r="F4579" s="60">
        <v>-9289</v>
      </c>
      <c r="G4579" s="60" t="s">
        <v>116</v>
      </c>
      <c r="H4579" s="60" t="s">
        <v>79</v>
      </c>
      <c r="I4579" s="60">
        <v>121342.28</v>
      </c>
      <c r="J4579" s="60" t="s">
        <v>7271</v>
      </c>
      <c r="K4579" s="60" t="s">
        <v>136</v>
      </c>
      <c r="L4579" s="60" t="s">
        <v>23</v>
      </c>
      <c r="M4579" s="60">
        <v>2.77</v>
      </c>
      <c r="N4579" s="60" t="s">
        <v>24</v>
      </c>
      <c r="O4579" s="60">
        <v>15</v>
      </c>
    </row>
    <row r="4580" spans="1:15" x14ac:dyDescent="0.2">
      <c r="A4580" s="60" t="s">
        <v>12966</v>
      </c>
      <c r="B4580" s="60" t="s">
        <v>6630</v>
      </c>
      <c r="C4580" s="60">
        <v>50</v>
      </c>
      <c r="D4580" s="60" t="s">
        <v>17</v>
      </c>
      <c r="E4580" s="60" t="s">
        <v>12967</v>
      </c>
      <c r="F4580" s="60">
        <v>-3907</v>
      </c>
      <c r="G4580" s="60" t="s">
        <v>37</v>
      </c>
      <c r="H4580" s="60" t="s">
        <v>173</v>
      </c>
      <c r="I4580" s="60">
        <v>74201.289999999994</v>
      </c>
      <c r="J4580" s="60" t="s">
        <v>929</v>
      </c>
      <c r="K4580" s="60" t="s">
        <v>55</v>
      </c>
      <c r="L4580" s="60" t="s">
        <v>32</v>
      </c>
      <c r="M4580" s="60">
        <v>2.76</v>
      </c>
      <c r="N4580" s="60" t="s">
        <v>57</v>
      </c>
      <c r="O4580" s="60">
        <v>37</v>
      </c>
    </row>
    <row r="4581" spans="1:15" x14ac:dyDescent="0.2">
      <c r="A4581" s="60" t="s">
        <v>12968</v>
      </c>
      <c r="B4581" s="60" t="s">
        <v>358</v>
      </c>
      <c r="C4581" s="60">
        <v>64</v>
      </c>
      <c r="D4581" s="60" t="s">
        <v>17</v>
      </c>
      <c r="E4581" s="60" t="s">
        <v>12969</v>
      </c>
      <c r="F4581" s="60">
        <v>-3957</v>
      </c>
      <c r="G4581" s="60" t="s">
        <v>116</v>
      </c>
      <c r="H4581" s="60" t="s">
        <v>173</v>
      </c>
      <c r="I4581" s="60">
        <v>168010.84</v>
      </c>
      <c r="J4581" s="60" t="s">
        <v>3714</v>
      </c>
      <c r="K4581" s="60" t="s">
        <v>118</v>
      </c>
      <c r="L4581" s="60" t="s">
        <v>56</v>
      </c>
      <c r="M4581" s="60">
        <v>1.34</v>
      </c>
      <c r="N4581" s="60" t="s">
        <v>41</v>
      </c>
      <c r="O4581" s="60">
        <v>17</v>
      </c>
    </row>
    <row r="4582" spans="1:15" x14ac:dyDescent="0.2">
      <c r="A4582" s="60" t="s">
        <v>12970</v>
      </c>
      <c r="B4582" s="60" t="s">
        <v>12971</v>
      </c>
      <c r="C4582" s="60">
        <v>37</v>
      </c>
      <c r="D4582" s="60" t="s">
        <v>50</v>
      </c>
      <c r="E4582" s="60" t="s">
        <v>12972</v>
      </c>
      <c r="F4582" s="60">
        <v>-8630</v>
      </c>
      <c r="G4582" s="60" t="s">
        <v>99</v>
      </c>
      <c r="H4582" s="60" t="s">
        <v>53</v>
      </c>
      <c r="I4582" s="60">
        <v>164019.26999999999</v>
      </c>
      <c r="J4582" s="60" t="s">
        <v>6407</v>
      </c>
      <c r="K4582" s="60" t="s">
        <v>40</v>
      </c>
      <c r="L4582" s="60" t="s">
        <v>73</v>
      </c>
      <c r="M4582" s="60">
        <v>4.03</v>
      </c>
      <c r="N4582" s="60" t="s">
        <v>33</v>
      </c>
      <c r="O4582" s="60">
        <v>32</v>
      </c>
    </row>
    <row r="4583" spans="1:15" x14ac:dyDescent="0.2">
      <c r="A4583" s="60" t="s">
        <v>12973</v>
      </c>
      <c r="B4583" s="60" t="s">
        <v>7157</v>
      </c>
      <c r="C4583" s="60">
        <v>22</v>
      </c>
      <c r="D4583" s="60" t="s">
        <v>50</v>
      </c>
      <c r="E4583" s="60" t="s">
        <v>12974</v>
      </c>
      <c r="F4583" s="60">
        <v>-2253</v>
      </c>
      <c r="G4583" s="60" t="s">
        <v>52</v>
      </c>
      <c r="H4583" s="60" t="s">
        <v>38</v>
      </c>
      <c r="I4583" s="60">
        <v>105512.23</v>
      </c>
      <c r="J4583" s="60" t="s">
        <v>4842</v>
      </c>
      <c r="K4583" s="60" t="s">
        <v>118</v>
      </c>
      <c r="L4583" s="60" t="s">
        <v>73</v>
      </c>
      <c r="M4583" s="60">
        <v>2.84</v>
      </c>
      <c r="N4583" s="60" t="s">
        <v>74</v>
      </c>
      <c r="O4583" s="60">
        <v>4</v>
      </c>
    </row>
    <row r="4584" spans="1:15" x14ac:dyDescent="0.2">
      <c r="A4584" s="60" t="s">
        <v>12975</v>
      </c>
      <c r="B4584" s="60" t="s">
        <v>3513</v>
      </c>
      <c r="C4584" s="60">
        <v>47</v>
      </c>
      <c r="D4584" s="60" t="s">
        <v>17</v>
      </c>
      <c r="E4584" s="60" t="s">
        <v>12976</v>
      </c>
      <c r="F4584" s="60">
        <v>-9618</v>
      </c>
      <c r="G4584" s="60" t="s">
        <v>52</v>
      </c>
      <c r="H4584" s="60" t="s">
        <v>30</v>
      </c>
      <c r="I4584" s="60">
        <v>154286.43</v>
      </c>
      <c r="J4584" s="60" t="s">
        <v>4809</v>
      </c>
      <c r="K4584" s="60" t="s">
        <v>55</v>
      </c>
      <c r="L4584" s="60" t="s">
        <v>56</v>
      </c>
      <c r="M4584" s="60">
        <v>4.6900000000000004</v>
      </c>
      <c r="N4584" s="60" t="s">
        <v>24</v>
      </c>
      <c r="O4584" s="60">
        <v>24</v>
      </c>
    </row>
    <row r="4585" spans="1:15" x14ac:dyDescent="0.2">
      <c r="A4585" s="60" t="s">
        <v>12977</v>
      </c>
      <c r="B4585" s="60" t="s">
        <v>1146</v>
      </c>
      <c r="C4585" s="60">
        <v>24</v>
      </c>
      <c r="D4585" s="60" t="s">
        <v>17</v>
      </c>
      <c r="E4585" s="60" t="s">
        <v>12978</v>
      </c>
      <c r="F4585" s="60">
        <v>-3105</v>
      </c>
      <c r="G4585" s="60" t="s">
        <v>52</v>
      </c>
      <c r="H4585" s="60" t="s">
        <v>79</v>
      </c>
      <c r="I4585" s="60">
        <v>141717.26</v>
      </c>
      <c r="J4585" s="60" t="s">
        <v>1783</v>
      </c>
      <c r="K4585" s="60" t="s">
        <v>127</v>
      </c>
      <c r="L4585" s="60" t="s">
        <v>32</v>
      </c>
      <c r="M4585" s="60">
        <v>4.25</v>
      </c>
      <c r="N4585" s="60" t="s">
        <v>41</v>
      </c>
      <c r="O4585" s="60">
        <v>36</v>
      </c>
    </row>
    <row r="4586" spans="1:15" x14ac:dyDescent="0.2">
      <c r="A4586" s="60" t="s">
        <v>12979</v>
      </c>
      <c r="B4586" s="60" t="s">
        <v>10722</v>
      </c>
      <c r="C4586" s="60">
        <v>37</v>
      </c>
      <c r="D4586" s="60" t="s">
        <v>17</v>
      </c>
      <c r="E4586" s="60" t="s">
        <v>12980</v>
      </c>
      <c r="F4586" s="60">
        <v>-4522</v>
      </c>
      <c r="G4586" s="60" t="s">
        <v>29</v>
      </c>
      <c r="H4586" s="60" t="s">
        <v>53</v>
      </c>
      <c r="I4586" s="60">
        <v>75668.899999999994</v>
      </c>
      <c r="J4586" s="60" t="s">
        <v>9717</v>
      </c>
      <c r="K4586" s="60" t="s">
        <v>47</v>
      </c>
      <c r="L4586" s="60" t="s">
        <v>23</v>
      </c>
      <c r="M4586" s="60">
        <v>3.44</v>
      </c>
      <c r="N4586" s="60" t="s">
        <v>24</v>
      </c>
      <c r="O4586" s="60">
        <v>24</v>
      </c>
    </row>
    <row r="4587" spans="1:15" x14ac:dyDescent="0.2">
      <c r="A4587" s="60" t="s">
        <v>12981</v>
      </c>
      <c r="B4587" s="60" t="s">
        <v>5275</v>
      </c>
      <c r="C4587" s="60">
        <v>47</v>
      </c>
      <c r="D4587" s="60" t="s">
        <v>50</v>
      </c>
      <c r="E4587" s="60" t="s">
        <v>12982</v>
      </c>
      <c r="F4587" s="60">
        <v>-8622</v>
      </c>
      <c r="G4587" s="60" t="s">
        <v>99</v>
      </c>
      <c r="H4587" s="60" t="s">
        <v>53</v>
      </c>
      <c r="I4587" s="60">
        <v>55959.38</v>
      </c>
      <c r="J4587" s="60" t="s">
        <v>4140</v>
      </c>
      <c r="K4587" s="60" t="s">
        <v>62</v>
      </c>
      <c r="L4587" s="60" t="s">
        <v>23</v>
      </c>
      <c r="M4587" s="60">
        <v>2.46</v>
      </c>
      <c r="N4587" s="60" t="s">
        <v>41</v>
      </c>
      <c r="O4587" s="60">
        <v>29</v>
      </c>
    </row>
    <row r="4588" spans="1:15" x14ac:dyDescent="0.2">
      <c r="A4588" s="60" t="s">
        <v>12983</v>
      </c>
      <c r="B4588" s="60" t="s">
        <v>4711</v>
      </c>
      <c r="C4588" s="60">
        <v>55</v>
      </c>
      <c r="D4588" s="60" t="s">
        <v>17</v>
      </c>
      <c r="E4588" s="60" t="s">
        <v>12984</v>
      </c>
      <c r="F4588" s="60">
        <v>-2892</v>
      </c>
      <c r="G4588" s="60" t="s">
        <v>37</v>
      </c>
      <c r="H4588" s="60" t="s">
        <v>38</v>
      </c>
      <c r="I4588" s="60">
        <v>83029.48</v>
      </c>
      <c r="J4588" s="60" t="s">
        <v>752</v>
      </c>
      <c r="K4588" s="60" t="s">
        <v>81</v>
      </c>
      <c r="L4588" s="60" t="s">
        <v>32</v>
      </c>
      <c r="M4588" s="60">
        <v>1.03</v>
      </c>
      <c r="N4588" s="60" t="s">
        <v>24</v>
      </c>
      <c r="O4588" s="60">
        <v>34</v>
      </c>
    </row>
    <row r="4589" spans="1:15" x14ac:dyDescent="0.2">
      <c r="A4589" s="60" t="s">
        <v>12985</v>
      </c>
      <c r="B4589" s="60" t="s">
        <v>1443</v>
      </c>
      <c r="C4589" s="60">
        <v>31</v>
      </c>
      <c r="D4589" s="60" t="s">
        <v>27</v>
      </c>
      <c r="E4589" s="60" t="s">
        <v>12986</v>
      </c>
      <c r="F4589" s="60">
        <v>-9620</v>
      </c>
      <c r="G4589" s="60" t="s">
        <v>19</v>
      </c>
      <c r="H4589" s="60" t="s">
        <v>194</v>
      </c>
      <c r="I4589" s="60">
        <v>160354.79999999999</v>
      </c>
      <c r="J4589" s="60" t="s">
        <v>6889</v>
      </c>
      <c r="K4589" s="60" t="s">
        <v>81</v>
      </c>
      <c r="L4589" s="60" t="s">
        <v>32</v>
      </c>
      <c r="M4589" s="60">
        <v>3.7</v>
      </c>
      <c r="N4589" s="60" t="s">
        <v>57</v>
      </c>
      <c r="O4589" s="60">
        <v>3</v>
      </c>
    </row>
    <row r="4590" spans="1:15" x14ac:dyDescent="0.2">
      <c r="A4590" s="60" t="s">
        <v>12987</v>
      </c>
      <c r="B4590" s="60" t="s">
        <v>6351</v>
      </c>
      <c r="C4590" s="60">
        <v>51</v>
      </c>
      <c r="D4590" s="60" t="s">
        <v>27</v>
      </c>
      <c r="E4590" s="60" t="s">
        <v>12988</v>
      </c>
      <c r="F4590" s="60">
        <v>-4770</v>
      </c>
      <c r="G4590" s="60" t="s">
        <v>85</v>
      </c>
      <c r="H4590" s="60" t="s">
        <v>20</v>
      </c>
      <c r="I4590" s="60">
        <v>160645.64000000001</v>
      </c>
      <c r="J4590" s="60" t="s">
        <v>1824</v>
      </c>
      <c r="K4590" s="60" t="s">
        <v>22</v>
      </c>
      <c r="L4590" s="60" t="s">
        <v>56</v>
      </c>
      <c r="M4590" s="60">
        <v>3.43</v>
      </c>
      <c r="N4590" s="60" t="s">
        <v>41</v>
      </c>
      <c r="O4590" s="60">
        <v>20</v>
      </c>
    </row>
    <row r="4591" spans="1:15" x14ac:dyDescent="0.2">
      <c r="A4591" s="60" t="s">
        <v>12989</v>
      </c>
      <c r="B4591" s="60" t="s">
        <v>12990</v>
      </c>
      <c r="C4591" s="60">
        <v>55</v>
      </c>
      <c r="D4591" s="60" t="s">
        <v>17</v>
      </c>
      <c r="E4591" s="60" t="s">
        <v>12991</v>
      </c>
      <c r="F4591" s="60">
        <v>-9805</v>
      </c>
      <c r="G4591" s="60" t="s">
        <v>37</v>
      </c>
      <c r="H4591" s="60" t="s">
        <v>71</v>
      </c>
      <c r="I4591" s="60">
        <v>60491.5</v>
      </c>
      <c r="J4591" s="60" t="s">
        <v>8106</v>
      </c>
      <c r="K4591" s="60" t="s">
        <v>22</v>
      </c>
      <c r="L4591" s="60" t="s">
        <v>56</v>
      </c>
      <c r="M4591" s="60">
        <v>1.55</v>
      </c>
      <c r="N4591" s="60" t="s">
        <v>33</v>
      </c>
      <c r="O4591" s="60">
        <v>36</v>
      </c>
    </row>
    <row r="4592" spans="1:15" x14ac:dyDescent="0.2">
      <c r="A4592" s="60" t="s">
        <v>12992</v>
      </c>
      <c r="B4592" s="60" t="s">
        <v>76</v>
      </c>
      <c r="C4592" s="60">
        <v>62</v>
      </c>
      <c r="D4592" s="60" t="s">
        <v>27</v>
      </c>
      <c r="E4592" s="60" t="s">
        <v>12993</v>
      </c>
      <c r="F4592" s="60">
        <v>-4602</v>
      </c>
      <c r="G4592" s="60" t="s">
        <v>78</v>
      </c>
      <c r="H4592" s="60" t="s">
        <v>53</v>
      </c>
      <c r="I4592" s="60">
        <v>74015.850000000006</v>
      </c>
      <c r="J4592" s="60" t="s">
        <v>3350</v>
      </c>
      <c r="K4592" s="60" t="s">
        <v>22</v>
      </c>
      <c r="L4592" s="60" t="s">
        <v>32</v>
      </c>
      <c r="M4592" s="60">
        <v>1.68</v>
      </c>
      <c r="N4592" s="60" t="s">
        <v>74</v>
      </c>
      <c r="O4592" s="60">
        <v>15</v>
      </c>
    </row>
    <row r="4593" spans="1:15" x14ac:dyDescent="0.2">
      <c r="A4593" s="60" t="s">
        <v>12994</v>
      </c>
      <c r="B4593" s="60" t="s">
        <v>1729</v>
      </c>
      <c r="C4593" s="60">
        <v>51</v>
      </c>
      <c r="D4593" s="60" t="s">
        <v>17</v>
      </c>
      <c r="E4593" s="60" t="s">
        <v>12995</v>
      </c>
      <c r="F4593" s="60">
        <v>-10561</v>
      </c>
      <c r="G4593" s="60" t="s">
        <v>116</v>
      </c>
      <c r="H4593" s="60" t="s">
        <v>144</v>
      </c>
      <c r="I4593" s="60">
        <v>124331.7</v>
      </c>
      <c r="J4593" s="60" t="s">
        <v>3235</v>
      </c>
      <c r="K4593" s="60" t="s">
        <v>81</v>
      </c>
      <c r="L4593" s="60" t="s">
        <v>32</v>
      </c>
      <c r="M4593" s="60">
        <v>3.29</v>
      </c>
      <c r="N4593" s="60" t="s">
        <v>24</v>
      </c>
      <c r="O4593" s="60">
        <v>35</v>
      </c>
    </row>
    <row r="4594" spans="1:15" x14ac:dyDescent="0.2">
      <c r="A4594" s="60" t="s">
        <v>12996</v>
      </c>
      <c r="B4594" s="60" t="s">
        <v>6956</v>
      </c>
      <c r="C4594" s="60">
        <v>45</v>
      </c>
      <c r="D4594" s="60" t="s">
        <v>27</v>
      </c>
      <c r="E4594" s="60" t="s">
        <v>12997</v>
      </c>
      <c r="F4594" s="60">
        <v>-5635</v>
      </c>
      <c r="G4594" s="60" t="s">
        <v>78</v>
      </c>
      <c r="H4594" s="60" t="s">
        <v>144</v>
      </c>
      <c r="I4594" s="60">
        <v>40501.089999999997</v>
      </c>
      <c r="J4594" s="60" t="s">
        <v>3181</v>
      </c>
      <c r="K4594" s="60" t="s">
        <v>118</v>
      </c>
      <c r="L4594" s="60" t="s">
        <v>32</v>
      </c>
      <c r="M4594" s="60">
        <v>3.63</v>
      </c>
      <c r="N4594" s="60" t="s">
        <v>33</v>
      </c>
      <c r="O4594" s="60">
        <v>17</v>
      </c>
    </row>
    <row r="4595" spans="1:15" x14ac:dyDescent="0.2">
      <c r="A4595" s="60" t="s">
        <v>12998</v>
      </c>
      <c r="B4595" s="60" t="s">
        <v>2515</v>
      </c>
      <c r="C4595" s="60">
        <v>59</v>
      </c>
      <c r="D4595" s="60" t="s">
        <v>27</v>
      </c>
      <c r="E4595" s="60" t="s">
        <v>12999</v>
      </c>
      <c r="F4595" s="60">
        <v>-8265</v>
      </c>
      <c r="G4595" s="60" t="s">
        <v>19</v>
      </c>
      <c r="H4595" s="60" t="s">
        <v>144</v>
      </c>
      <c r="I4595" s="60">
        <v>109206.94</v>
      </c>
      <c r="J4595" s="60" t="s">
        <v>9879</v>
      </c>
      <c r="K4595" s="60" t="s">
        <v>40</v>
      </c>
      <c r="L4595" s="60" t="s">
        <v>23</v>
      </c>
      <c r="M4595" s="60">
        <v>2.12</v>
      </c>
      <c r="N4595" s="60" t="s">
        <v>57</v>
      </c>
      <c r="O4595" s="60">
        <v>12</v>
      </c>
    </row>
    <row r="4596" spans="1:15" x14ac:dyDescent="0.2">
      <c r="A4596" s="60" t="s">
        <v>13000</v>
      </c>
      <c r="B4596" s="60" t="s">
        <v>13001</v>
      </c>
      <c r="C4596" s="60">
        <v>22</v>
      </c>
      <c r="D4596" s="60" t="s">
        <v>50</v>
      </c>
      <c r="E4596" s="60" t="s">
        <v>13002</v>
      </c>
      <c r="F4596" s="60">
        <v>-3569</v>
      </c>
      <c r="G4596" s="60" t="s">
        <v>19</v>
      </c>
      <c r="H4596" s="60" t="s">
        <v>20</v>
      </c>
      <c r="I4596" s="60">
        <v>54791.22</v>
      </c>
      <c r="J4596" s="60" t="s">
        <v>1033</v>
      </c>
      <c r="K4596" s="60" t="s">
        <v>81</v>
      </c>
      <c r="L4596" s="60" t="s">
        <v>23</v>
      </c>
      <c r="M4596" s="60">
        <v>1.9</v>
      </c>
      <c r="N4596" s="60" t="s">
        <v>24</v>
      </c>
      <c r="O4596" s="60">
        <v>36</v>
      </c>
    </row>
    <row r="4597" spans="1:15" x14ac:dyDescent="0.2">
      <c r="A4597" s="60" t="s">
        <v>13003</v>
      </c>
      <c r="B4597" s="60" t="s">
        <v>2612</v>
      </c>
      <c r="C4597" s="60">
        <v>26</v>
      </c>
      <c r="D4597" s="60" t="s">
        <v>27</v>
      </c>
      <c r="E4597" s="60" t="s">
        <v>13004</v>
      </c>
      <c r="F4597" s="60">
        <v>-4921</v>
      </c>
      <c r="G4597" s="60" t="s">
        <v>78</v>
      </c>
      <c r="H4597" s="60" t="s">
        <v>71</v>
      </c>
      <c r="I4597" s="60">
        <v>66506.460000000006</v>
      </c>
      <c r="J4597" s="60" t="s">
        <v>5347</v>
      </c>
      <c r="K4597" s="60" t="s">
        <v>55</v>
      </c>
      <c r="L4597" s="60" t="s">
        <v>73</v>
      </c>
      <c r="M4597" s="60">
        <v>4.71</v>
      </c>
      <c r="N4597" s="60" t="s">
        <v>57</v>
      </c>
      <c r="O4597" s="60">
        <v>7</v>
      </c>
    </row>
    <row r="4598" spans="1:15" x14ac:dyDescent="0.2">
      <c r="A4598" s="60" t="s">
        <v>13005</v>
      </c>
      <c r="B4598" s="60" t="s">
        <v>10969</v>
      </c>
      <c r="C4598" s="60">
        <v>53</v>
      </c>
      <c r="D4598" s="60" t="s">
        <v>27</v>
      </c>
      <c r="E4598" s="60" t="s">
        <v>13006</v>
      </c>
      <c r="F4598" s="60">
        <v>-3764</v>
      </c>
      <c r="G4598" s="60" t="s">
        <v>19</v>
      </c>
      <c r="H4598" s="60" t="s">
        <v>194</v>
      </c>
      <c r="I4598" s="60">
        <v>148326.09</v>
      </c>
      <c r="J4598" s="60" t="s">
        <v>2169</v>
      </c>
      <c r="K4598" s="60" t="s">
        <v>127</v>
      </c>
      <c r="L4598" s="60" t="s">
        <v>23</v>
      </c>
      <c r="M4598" s="60">
        <v>2.57</v>
      </c>
      <c r="N4598" s="60" t="s">
        <v>74</v>
      </c>
      <c r="O4598" s="60">
        <v>3</v>
      </c>
    </row>
    <row r="4599" spans="1:15" x14ac:dyDescent="0.2">
      <c r="A4599" s="60" t="s">
        <v>13007</v>
      </c>
      <c r="B4599" s="60" t="s">
        <v>3722</v>
      </c>
      <c r="C4599" s="60">
        <v>27</v>
      </c>
      <c r="D4599" s="60" t="s">
        <v>17</v>
      </c>
      <c r="E4599" s="60" t="s">
        <v>13008</v>
      </c>
      <c r="F4599" s="60">
        <v>-4200</v>
      </c>
      <c r="G4599" s="60" t="s">
        <v>19</v>
      </c>
      <c r="H4599" s="60" t="s">
        <v>144</v>
      </c>
      <c r="I4599" s="60">
        <v>82650.61</v>
      </c>
      <c r="J4599" s="60" t="s">
        <v>752</v>
      </c>
      <c r="K4599" s="60" t="s">
        <v>118</v>
      </c>
      <c r="L4599" s="60" t="s">
        <v>73</v>
      </c>
      <c r="M4599" s="60">
        <v>5</v>
      </c>
      <c r="N4599" s="60" t="s">
        <v>24</v>
      </c>
      <c r="O4599" s="60">
        <v>34</v>
      </c>
    </row>
    <row r="4600" spans="1:15" x14ac:dyDescent="0.2">
      <c r="A4600" s="60" t="s">
        <v>13009</v>
      </c>
      <c r="B4600" s="60" t="s">
        <v>10597</v>
      </c>
      <c r="C4600" s="60">
        <v>63</v>
      </c>
      <c r="D4600" s="60" t="s">
        <v>27</v>
      </c>
      <c r="E4600" s="60" t="s">
        <v>13010</v>
      </c>
      <c r="F4600" s="60">
        <v>-4465</v>
      </c>
      <c r="G4600" s="60" t="s">
        <v>52</v>
      </c>
      <c r="H4600" s="60" t="s">
        <v>194</v>
      </c>
      <c r="I4600" s="60">
        <v>134713.78</v>
      </c>
      <c r="J4600" s="60" t="s">
        <v>6522</v>
      </c>
      <c r="K4600" s="60" t="s">
        <v>127</v>
      </c>
      <c r="L4600" s="60" t="s">
        <v>56</v>
      </c>
      <c r="M4600" s="60">
        <v>4.78</v>
      </c>
      <c r="N4600" s="60" t="s">
        <v>57</v>
      </c>
      <c r="O4600" s="60">
        <v>5</v>
      </c>
    </row>
    <row r="4601" spans="1:15" x14ac:dyDescent="0.2">
      <c r="A4601" s="60" t="s">
        <v>13011</v>
      </c>
      <c r="B4601" s="60" t="s">
        <v>2294</v>
      </c>
      <c r="C4601" s="60">
        <v>37</v>
      </c>
      <c r="D4601" s="60" t="s">
        <v>27</v>
      </c>
      <c r="E4601" s="60" t="s">
        <v>13012</v>
      </c>
      <c r="F4601" s="60">
        <v>-3695</v>
      </c>
      <c r="G4601" s="60" t="s">
        <v>19</v>
      </c>
      <c r="H4601" s="60" t="s">
        <v>173</v>
      </c>
      <c r="I4601" s="60">
        <v>75071.929999999993</v>
      </c>
      <c r="J4601" s="60" t="s">
        <v>4024</v>
      </c>
      <c r="K4601" s="60" t="s">
        <v>136</v>
      </c>
      <c r="L4601" s="60" t="s">
        <v>56</v>
      </c>
      <c r="M4601" s="60">
        <v>3.76</v>
      </c>
      <c r="N4601" s="60" t="s">
        <v>74</v>
      </c>
      <c r="O4601" s="60">
        <v>5</v>
      </c>
    </row>
    <row r="4602" spans="1:15" x14ac:dyDescent="0.2">
      <c r="A4602" s="60" t="s">
        <v>13013</v>
      </c>
      <c r="B4602" s="60" t="s">
        <v>506</v>
      </c>
      <c r="C4602" s="60">
        <v>29</v>
      </c>
      <c r="D4602" s="60" t="s">
        <v>27</v>
      </c>
      <c r="E4602" s="60" t="s">
        <v>13014</v>
      </c>
      <c r="F4602" s="60">
        <v>-11371</v>
      </c>
      <c r="G4602" s="60" t="s">
        <v>78</v>
      </c>
      <c r="H4602" s="60" t="s">
        <v>144</v>
      </c>
      <c r="I4602" s="60">
        <v>93932.63</v>
      </c>
      <c r="J4602" s="60" t="s">
        <v>8595</v>
      </c>
      <c r="K4602" s="60" t="s">
        <v>62</v>
      </c>
      <c r="L4602" s="60" t="s">
        <v>56</v>
      </c>
      <c r="M4602" s="60">
        <v>4.8099999999999996</v>
      </c>
      <c r="N4602" s="60" t="s">
        <v>74</v>
      </c>
      <c r="O4602" s="60">
        <v>40</v>
      </c>
    </row>
    <row r="4603" spans="1:15" x14ac:dyDescent="0.2">
      <c r="A4603" s="60" t="s">
        <v>13015</v>
      </c>
      <c r="B4603" s="60" t="s">
        <v>2708</v>
      </c>
      <c r="C4603" s="60">
        <v>57</v>
      </c>
      <c r="D4603" s="60" t="s">
        <v>27</v>
      </c>
      <c r="E4603" s="60" t="s">
        <v>13016</v>
      </c>
      <c r="F4603" s="60">
        <v>-10307</v>
      </c>
      <c r="G4603" s="60" t="s">
        <v>99</v>
      </c>
      <c r="H4603" s="60" t="s">
        <v>66</v>
      </c>
      <c r="I4603" s="60">
        <v>146170.32999999999</v>
      </c>
      <c r="J4603" s="60" t="s">
        <v>11090</v>
      </c>
      <c r="K4603" s="60" t="s">
        <v>127</v>
      </c>
      <c r="L4603" s="60" t="s">
        <v>32</v>
      </c>
      <c r="M4603" s="60">
        <v>3.44</v>
      </c>
      <c r="N4603" s="60" t="s">
        <v>24</v>
      </c>
      <c r="O4603" s="60">
        <v>23</v>
      </c>
    </row>
    <row r="4604" spans="1:15" x14ac:dyDescent="0.2">
      <c r="A4604" s="60" t="s">
        <v>13017</v>
      </c>
      <c r="B4604" s="60" t="s">
        <v>5964</v>
      </c>
      <c r="C4604" s="60">
        <v>30</v>
      </c>
      <c r="D4604" s="60" t="s">
        <v>27</v>
      </c>
      <c r="E4604" s="60" t="s">
        <v>13018</v>
      </c>
      <c r="F4604" s="60">
        <v>-8478</v>
      </c>
      <c r="G4604" s="60" t="s">
        <v>37</v>
      </c>
      <c r="H4604" s="60" t="s">
        <v>66</v>
      </c>
      <c r="I4604" s="60">
        <v>134711.04000000001</v>
      </c>
      <c r="J4604" s="60" t="s">
        <v>5943</v>
      </c>
      <c r="K4604" s="60" t="s">
        <v>127</v>
      </c>
      <c r="L4604" s="60" t="s">
        <v>23</v>
      </c>
      <c r="M4604" s="60">
        <v>4.5199999999999996</v>
      </c>
      <c r="N4604" s="60" t="s">
        <v>41</v>
      </c>
      <c r="O4604" s="60">
        <v>28</v>
      </c>
    </row>
    <row r="4605" spans="1:15" x14ac:dyDescent="0.2">
      <c r="A4605" s="60" t="s">
        <v>13019</v>
      </c>
      <c r="B4605" s="60" t="s">
        <v>10082</v>
      </c>
      <c r="C4605" s="60">
        <v>51</v>
      </c>
      <c r="D4605" s="60" t="s">
        <v>17</v>
      </c>
      <c r="E4605" s="60" t="s">
        <v>13020</v>
      </c>
      <c r="F4605" s="60">
        <v>-2608</v>
      </c>
      <c r="G4605" s="60" t="s">
        <v>19</v>
      </c>
      <c r="H4605" s="60" t="s">
        <v>30</v>
      </c>
      <c r="I4605" s="60">
        <v>38151.72</v>
      </c>
      <c r="J4605" s="60" t="s">
        <v>1622</v>
      </c>
      <c r="K4605" s="60" t="s">
        <v>40</v>
      </c>
      <c r="L4605" s="60" t="s">
        <v>32</v>
      </c>
      <c r="M4605" s="60">
        <v>2.2799999999999998</v>
      </c>
      <c r="N4605" s="60" t="s">
        <v>24</v>
      </c>
      <c r="O4605" s="60">
        <v>15</v>
      </c>
    </row>
    <row r="4606" spans="1:15" x14ac:dyDescent="0.2">
      <c r="A4606" s="60" t="s">
        <v>13021</v>
      </c>
      <c r="B4606" s="60" t="s">
        <v>2440</v>
      </c>
      <c r="C4606" s="60">
        <v>32</v>
      </c>
      <c r="D4606" s="60" t="s">
        <v>50</v>
      </c>
      <c r="E4606" s="60" t="s">
        <v>13022</v>
      </c>
      <c r="F4606" s="60">
        <v>-9989</v>
      </c>
      <c r="G4606" s="60" t="s">
        <v>45</v>
      </c>
      <c r="H4606" s="60" t="s">
        <v>79</v>
      </c>
      <c r="I4606" s="60">
        <v>131808.73000000001</v>
      </c>
      <c r="J4606" s="60" t="s">
        <v>2691</v>
      </c>
      <c r="K4606" s="60" t="s">
        <v>104</v>
      </c>
      <c r="L4606" s="60" t="s">
        <v>56</v>
      </c>
      <c r="M4606" s="60">
        <v>4.47</v>
      </c>
      <c r="N4606" s="60" t="s">
        <v>57</v>
      </c>
      <c r="O4606" s="60">
        <v>30</v>
      </c>
    </row>
    <row r="4607" spans="1:15" x14ac:dyDescent="0.2">
      <c r="A4607" s="60" t="s">
        <v>13023</v>
      </c>
      <c r="B4607" s="60" t="s">
        <v>3099</v>
      </c>
      <c r="C4607" s="60">
        <v>29</v>
      </c>
      <c r="D4607" s="60" t="s">
        <v>17</v>
      </c>
      <c r="E4607" s="60" t="s">
        <v>13024</v>
      </c>
      <c r="F4607" s="60">
        <v>-4324</v>
      </c>
      <c r="G4607" s="60" t="s">
        <v>78</v>
      </c>
      <c r="H4607" s="60" t="s">
        <v>20</v>
      </c>
      <c r="I4607" s="60">
        <v>136733.96</v>
      </c>
      <c r="J4607" s="60" t="s">
        <v>10174</v>
      </c>
      <c r="K4607" s="60" t="s">
        <v>22</v>
      </c>
      <c r="L4607" s="60" t="s">
        <v>73</v>
      </c>
      <c r="M4607" s="60">
        <v>1.06</v>
      </c>
      <c r="N4607" s="60" t="s">
        <v>41</v>
      </c>
      <c r="O4607" s="60">
        <v>5</v>
      </c>
    </row>
    <row r="4608" spans="1:15" x14ac:dyDescent="0.2">
      <c r="A4608" s="60" t="s">
        <v>13025</v>
      </c>
      <c r="B4608" s="60" t="s">
        <v>1019</v>
      </c>
      <c r="C4608" s="60">
        <v>55</v>
      </c>
      <c r="D4608" s="60" t="s">
        <v>17</v>
      </c>
      <c r="E4608" s="60" t="s">
        <v>1020</v>
      </c>
      <c r="F4608" s="60">
        <v>-3323</v>
      </c>
      <c r="G4608" s="60" t="s">
        <v>19</v>
      </c>
      <c r="H4608" s="60" t="s">
        <v>173</v>
      </c>
      <c r="I4608" s="60">
        <v>150518.22</v>
      </c>
      <c r="J4608" s="60" t="s">
        <v>6703</v>
      </c>
      <c r="K4608" s="60" t="s">
        <v>55</v>
      </c>
      <c r="L4608" s="60" t="s">
        <v>32</v>
      </c>
      <c r="M4608" s="60">
        <v>2.37</v>
      </c>
      <c r="N4608" s="60" t="s">
        <v>57</v>
      </c>
      <c r="O4608" s="60">
        <v>16</v>
      </c>
    </row>
    <row r="4609" spans="1:15" x14ac:dyDescent="0.2">
      <c r="A4609" s="60" t="s">
        <v>13026</v>
      </c>
      <c r="B4609" s="60" t="s">
        <v>1256</v>
      </c>
      <c r="C4609" s="60">
        <v>61</v>
      </c>
      <c r="D4609" s="60" t="s">
        <v>27</v>
      </c>
      <c r="E4609" s="60" t="s">
        <v>13027</v>
      </c>
      <c r="F4609" s="60">
        <v>-7053</v>
      </c>
      <c r="G4609" s="60" t="s">
        <v>52</v>
      </c>
      <c r="H4609" s="60" t="s">
        <v>20</v>
      </c>
      <c r="I4609" s="60">
        <v>61945.58</v>
      </c>
      <c r="J4609" s="60" t="s">
        <v>6706</v>
      </c>
      <c r="K4609" s="60" t="s">
        <v>118</v>
      </c>
      <c r="L4609" s="60" t="s">
        <v>23</v>
      </c>
      <c r="M4609" s="60">
        <v>2.13</v>
      </c>
      <c r="N4609" s="60" t="s">
        <v>41</v>
      </c>
      <c r="O4609" s="60">
        <v>2</v>
      </c>
    </row>
    <row r="4610" spans="1:15" x14ac:dyDescent="0.2">
      <c r="A4610" s="60" t="s">
        <v>13028</v>
      </c>
      <c r="B4610" s="60" t="s">
        <v>9833</v>
      </c>
      <c r="C4610" s="60">
        <v>49</v>
      </c>
      <c r="D4610" s="60" t="s">
        <v>50</v>
      </c>
      <c r="E4610" s="60" t="s">
        <v>13029</v>
      </c>
      <c r="F4610" s="60">
        <v>-4139</v>
      </c>
      <c r="G4610" s="60" t="s">
        <v>94</v>
      </c>
      <c r="H4610" s="60" t="s">
        <v>53</v>
      </c>
      <c r="I4610" s="60">
        <v>119337</v>
      </c>
      <c r="J4610" s="60" t="s">
        <v>1033</v>
      </c>
      <c r="K4610" s="60" t="s">
        <v>104</v>
      </c>
      <c r="L4610" s="60" t="s">
        <v>23</v>
      </c>
      <c r="M4610" s="60">
        <v>2.25</v>
      </c>
      <c r="N4610" s="60" t="s">
        <v>24</v>
      </c>
      <c r="O4610" s="60">
        <v>14</v>
      </c>
    </row>
    <row r="4611" spans="1:15" x14ac:dyDescent="0.2">
      <c r="A4611" s="60" t="s">
        <v>13030</v>
      </c>
      <c r="B4611" s="60" t="s">
        <v>7186</v>
      </c>
      <c r="C4611" s="60">
        <v>36</v>
      </c>
      <c r="D4611" s="60" t="s">
        <v>27</v>
      </c>
      <c r="E4611" s="60" t="s">
        <v>13031</v>
      </c>
      <c r="F4611" s="60">
        <v>-5854</v>
      </c>
      <c r="G4611" s="60" t="s">
        <v>45</v>
      </c>
      <c r="H4611" s="60" t="s">
        <v>38</v>
      </c>
      <c r="I4611" s="60">
        <v>127343.18</v>
      </c>
      <c r="J4611" s="60" t="s">
        <v>687</v>
      </c>
      <c r="K4611" s="60" t="s">
        <v>127</v>
      </c>
      <c r="L4611" s="60" t="s">
        <v>56</v>
      </c>
      <c r="M4611" s="60">
        <v>3.02</v>
      </c>
      <c r="N4611" s="60" t="s">
        <v>24</v>
      </c>
      <c r="O4611" s="60">
        <v>13</v>
      </c>
    </row>
    <row r="4612" spans="1:15" x14ac:dyDescent="0.2">
      <c r="A4612" s="60" t="s">
        <v>13032</v>
      </c>
      <c r="B4612" s="60" t="s">
        <v>9026</v>
      </c>
      <c r="C4612" s="60">
        <v>33</v>
      </c>
      <c r="D4612" s="60" t="s">
        <v>27</v>
      </c>
      <c r="E4612" s="60" t="s">
        <v>13033</v>
      </c>
      <c r="F4612" s="60">
        <v>-4854</v>
      </c>
      <c r="G4612" s="60" t="s">
        <v>45</v>
      </c>
      <c r="H4612" s="60" t="s">
        <v>173</v>
      </c>
      <c r="I4612" s="60">
        <v>93013.9</v>
      </c>
      <c r="J4612" s="60" t="s">
        <v>7923</v>
      </c>
      <c r="K4612" s="60" t="s">
        <v>127</v>
      </c>
      <c r="L4612" s="60" t="s">
        <v>23</v>
      </c>
      <c r="M4612" s="60">
        <v>4.93</v>
      </c>
      <c r="N4612" s="60" t="s">
        <v>33</v>
      </c>
      <c r="O4612" s="60">
        <v>16</v>
      </c>
    </row>
    <row r="4613" spans="1:15" x14ac:dyDescent="0.2">
      <c r="A4613" s="60" t="s">
        <v>13034</v>
      </c>
      <c r="B4613" s="60" t="s">
        <v>1974</v>
      </c>
      <c r="C4613" s="60">
        <v>56</v>
      </c>
      <c r="D4613" s="60" t="s">
        <v>50</v>
      </c>
      <c r="E4613" s="60" t="s">
        <v>13035</v>
      </c>
      <c r="F4613" s="60">
        <v>-8388</v>
      </c>
      <c r="G4613" s="60" t="s">
        <v>19</v>
      </c>
      <c r="H4613" s="60" t="s">
        <v>38</v>
      </c>
      <c r="I4613" s="60">
        <v>153229.43</v>
      </c>
      <c r="J4613" s="60" t="s">
        <v>4980</v>
      </c>
      <c r="K4613" s="60" t="s">
        <v>81</v>
      </c>
      <c r="L4613" s="60" t="s">
        <v>32</v>
      </c>
      <c r="M4613" s="60">
        <v>4.1100000000000003</v>
      </c>
      <c r="N4613" s="60" t="s">
        <v>33</v>
      </c>
      <c r="O4613" s="60">
        <v>2</v>
      </c>
    </row>
    <row r="4614" spans="1:15" x14ac:dyDescent="0.2">
      <c r="A4614" s="60" t="s">
        <v>13036</v>
      </c>
      <c r="B4614" s="60" t="s">
        <v>13037</v>
      </c>
      <c r="C4614" s="60">
        <v>64</v>
      </c>
      <c r="D4614" s="60" t="s">
        <v>17</v>
      </c>
      <c r="E4614" s="60" t="s">
        <v>13038</v>
      </c>
      <c r="F4614" s="60">
        <v>-4789</v>
      </c>
      <c r="G4614" s="60" t="s">
        <v>45</v>
      </c>
      <c r="H4614" s="60" t="s">
        <v>38</v>
      </c>
      <c r="I4614" s="60">
        <v>88944.38</v>
      </c>
      <c r="J4614" s="60" t="s">
        <v>3648</v>
      </c>
      <c r="K4614" s="60" t="s">
        <v>62</v>
      </c>
      <c r="L4614" s="60" t="s">
        <v>73</v>
      </c>
      <c r="M4614" s="60">
        <v>4.76</v>
      </c>
      <c r="N4614" s="60" t="s">
        <v>74</v>
      </c>
      <c r="O4614" s="60">
        <v>11</v>
      </c>
    </row>
    <row r="4615" spans="1:15" x14ac:dyDescent="0.2">
      <c r="A4615" s="60" t="s">
        <v>13039</v>
      </c>
      <c r="B4615" s="60" t="s">
        <v>2845</v>
      </c>
      <c r="C4615" s="60">
        <v>35</v>
      </c>
      <c r="D4615" s="60" t="s">
        <v>27</v>
      </c>
      <c r="E4615" s="60" t="s">
        <v>13040</v>
      </c>
      <c r="F4615" s="60">
        <v>-7142</v>
      </c>
      <c r="G4615" s="60" t="s">
        <v>52</v>
      </c>
      <c r="H4615" s="60" t="s">
        <v>194</v>
      </c>
      <c r="I4615" s="60">
        <v>166034.76</v>
      </c>
      <c r="J4615" s="60" t="s">
        <v>5572</v>
      </c>
      <c r="K4615" s="60" t="s">
        <v>55</v>
      </c>
      <c r="L4615" s="60" t="s">
        <v>32</v>
      </c>
      <c r="M4615" s="60">
        <v>1.56</v>
      </c>
      <c r="N4615" s="60" t="s">
        <v>57</v>
      </c>
      <c r="O4615" s="60">
        <v>21</v>
      </c>
    </row>
    <row r="4616" spans="1:15" x14ac:dyDescent="0.2">
      <c r="A4616" s="60" t="s">
        <v>13041</v>
      </c>
      <c r="B4616" s="60" t="s">
        <v>7052</v>
      </c>
      <c r="C4616" s="60">
        <v>51</v>
      </c>
      <c r="D4616" s="60" t="s">
        <v>50</v>
      </c>
      <c r="E4616" s="60" t="s">
        <v>13042</v>
      </c>
      <c r="F4616" s="60">
        <v>-9083</v>
      </c>
      <c r="G4616" s="60" t="s">
        <v>99</v>
      </c>
      <c r="H4616" s="60" t="s">
        <v>144</v>
      </c>
      <c r="I4616" s="60">
        <v>158562.6</v>
      </c>
      <c r="J4616" s="60" t="s">
        <v>6982</v>
      </c>
      <c r="K4616" s="60" t="s">
        <v>62</v>
      </c>
      <c r="L4616" s="60" t="s">
        <v>73</v>
      </c>
      <c r="M4616" s="60">
        <v>1.0900000000000001</v>
      </c>
      <c r="N4616" s="60" t="s">
        <v>33</v>
      </c>
      <c r="O4616" s="60">
        <v>28</v>
      </c>
    </row>
    <row r="4617" spans="1:15" x14ac:dyDescent="0.2">
      <c r="A4617" s="60" t="s">
        <v>13043</v>
      </c>
      <c r="B4617" s="60" t="s">
        <v>681</v>
      </c>
      <c r="C4617" s="60">
        <v>65</v>
      </c>
      <c r="D4617" s="60" t="s">
        <v>50</v>
      </c>
      <c r="E4617" s="60" t="s">
        <v>13044</v>
      </c>
      <c r="F4617" s="60">
        <v>-8773</v>
      </c>
      <c r="G4617" s="60" t="s">
        <v>99</v>
      </c>
      <c r="H4617" s="60" t="s">
        <v>20</v>
      </c>
      <c r="I4617" s="60">
        <v>115189.72</v>
      </c>
      <c r="J4617" s="60" t="s">
        <v>11548</v>
      </c>
      <c r="K4617" s="60" t="s">
        <v>118</v>
      </c>
      <c r="L4617" s="60" t="s">
        <v>23</v>
      </c>
      <c r="M4617" s="60">
        <v>1.05</v>
      </c>
      <c r="N4617" s="60" t="s">
        <v>33</v>
      </c>
      <c r="O4617" s="60">
        <v>36</v>
      </c>
    </row>
    <row r="4618" spans="1:15" x14ac:dyDescent="0.2">
      <c r="A4618" s="60" t="s">
        <v>13045</v>
      </c>
      <c r="B4618" s="60" t="s">
        <v>8620</v>
      </c>
      <c r="C4618" s="60">
        <v>44</v>
      </c>
      <c r="D4618" s="60" t="s">
        <v>27</v>
      </c>
      <c r="E4618" s="60" t="s">
        <v>13046</v>
      </c>
      <c r="F4618" s="60">
        <v>-9785</v>
      </c>
      <c r="G4618" s="60" t="s">
        <v>52</v>
      </c>
      <c r="H4618" s="60" t="s">
        <v>194</v>
      </c>
      <c r="I4618" s="60">
        <v>90265.69</v>
      </c>
      <c r="J4618" s="60" t="s">
        <v>54</v>
      </c>
      <c r="K4618" s="60" t="s">
        <v>136</v>
      </c>
      <c r="L4618" s="60" t="s">
        <v>23</v>
      </c>
      <c r="M4618" s="60">
        <v>2.74</v>
      </c>
      <c r="N4618" s="60" t="s">
        <v>41</v>
      </c>
      <c r="O4618" s="60">
        <v>23</v>
      </c>
    </row>
    <row r="4619" spans="1:15" x14ac:dyDescent="0.2">
      <c r="A4619" s="60" t="s">
        <v>13047</v>
      </c>
      <c r="B4619" s="60" t="s">
        <v>514</v>
      </c>
      <c r="C4619" s="60">
        <v>36</v>
      </c>
      <c r="D4619" s="60" t="s">
        <v>17</v>
      </c>
      <c r="E4619" s="60" t="s">
        <v>13048</v>
      </c>
      <c r="F4619" s="60">
        <v>-2318</v>
      </c>
      <c r="G4619" s="60" t="s">
        <v>116</v>
      </c>
      <c r="H4619" s="60" t="s">
        <v>30</v>
      </c>
      <c r="I4619" s="60">
        <v>64363.88</v>
      </c>
      <c r="J4619" s="60" t="s">
        <v>11937</v>
      </c>
      <c r="K4619" s="60" t="s">
        <v>22</v>
      </c>
      <c r="L4619" s="60" t="s">
        <v>23</v>
      </c>
      <c r="M4619" s="60">
        <v>2.39</v>
      </c>
      <c r="N4619" s="60" t="s">
        <v>33</v>
      </c>
      <c r="O4619" s="60">
        <v>0</v>
      </c>
    </row>
    <row r="4620" spans="1:15" x14ac:dyDescent="0.2">
      <c r="A4620" s="60" t="s">
        <v>13049</v>
      </c>
      <c r="B4620" s="60" t="s">
        <v>2022</v>
      </c>
      <c r="C4620" s="60">
        <v>62</v>
      </c>
      <c r="D4620" s="60" t="s">
        <v>50</v>
      </c>
      <c r="E4620" s="60" t="s">
        <v>13050</v>
      </c>
      <c r="F4620" s="60">
        <v>-8979</v>
      </c>
      <c r="G4620" s="60" t="s">
        <v>52</v>
      </c>
      <c r="H4620" s="60" t="s">
        <v>194</v>
      </c>
      <c r="I4620" s="60">
        <v>158152.24</v>
      </c>
      <c r="J4620" s="60" t="s">
        <v>3969</v>
      </c>
      <c r="K4620" s="60" t="s">
        <v>104</v>
      </c>
      <c r="L4620" s="60" t="s">
        <v>56</v>
      </c>
      <c r="M4620" s="60">
        <v>4.99</v>
      </c>
      <c r="N4620" s="60" t="s">
        <v>33</v>
      </c>
      <c r="O4620" s="60">
        <v>39</v>
      </c>
    </row>
    <row r="4621" spans="1:15" x14ac:dyDescent="0.2">
      <c r="A4621" s="60" t="s">
        <v>13051</v>
      </c>
      <c r="B4621" s="60" t="s">
        <v>2066</v>
      </c>
      <c r="C4621" s="60">
        <v>54</v>
      </c>
      <c r="D4621" s="60" t="s">
        <v>27</v>
      </c>
      <c r="E4621" s="60" t="s">
        <v>13052</v>
      </c>
      <c r="F4621" s="60">
        <v>-9124</v>
      </c>
      <c r="G4621" s="60" t="s">
        <v>78</v>
      </c>
      <c r="H4621" s="60" t="s">
        <v>173</v>
      </c>
      <c r="I4621" s="60">
        <v>144423.35</v>
      </c>
      <c r="J4621" s="60" t="s">
        <v>3972</v>
      </c>
      <c r="K4621" s="60" t="s">
        <v>40</v>
      </c>
      <c r="L4621" s="60" t="s">
        <v>73</v>
      </c>
      <c r="M4621" s="60">
        <v>3.8</v>
      </c>
      <c r="N4621" s="60" t="s">
        <v>41</v>
      </c>
      <c r="O4621" s="60">
        <v>7</v>
      </c>
    </row>
    <row r="4622" spans="1:15" x14ac:dyDescent="0.2">
      <c r="A4622" s="60" t="s">
        <v>13053</v>
      </c>
      <c r="B4622" s="60" t="s">
        <v>3374</v>
      </c>
      <c r="C4622" s="60">
        <v>48</v>
      </c>
      <c r="D4622" s="60" t="s">
        <v>17</v>
      </c>
      <c r="E4622" s="60" t="s">
        <v>13054</v>
      </c>
      <c r="F4622" s="60">
        <v>-9977</v>
      </c>
      <c r="G4622" s="60" t="s">
        <v>29</v>
      </c>
      <c r="H4622" s="60" t="s">
        <v>194</v>
      </c>
      <c r="I4622" s="60">
        <v>36977.07</v>
      </c>
      <c r="J4622" s="60" t="s">
        <v>391</v>
      </c>
      <c r="K4622" s="60" t="s">
        <v>47</v>
      </c>
      <c r="L4622" s="60" t="s">
        <v>56</v>
      </c>
      <c r="M4622" s="60">
        <v>2.4300000000000002</v>
      </c>
      <c r="N4622" s="60" t="s">
        <v>57</v>
      </c>
      <c r="O4622" s="60">
        <v>25</v>
      </c>
    </row>
    <row r="4623" spans="1:15" x14ac:dyDescent="0.2">
      <c r="A4623" s="60" t="s">
        <v>13055</v>
      </c>
      <c r="B4623" s="60" t="s">
        <v>2912</v>
      </c>
      <c r="C4623" s="60">
        <v>29</v>
      </c>
      <c r="D4623" s="60" t="s">
        <v>27</v>
      </c>
      <c r="E4623" s="60" t="s">
        <v>13056</v>
      </c>
      <c r="F4623" s="60">
        <v>-9012</v>
      </c>
      <c r="G4623" s="60" t="s">
        <v>94</v>
      </c>
      <c r="H4623" s="60" t="s">
        <v>38</v>
      </c>
      <c r="I4623" s="60">
        <v>91570.87</v>
      </c>
      <c r="J4623" s="60" t="s">
        <v>3227</v>
      </c>
      <c r="K4623" s="60" t="s">
        <v>127</v>
      </c>
      <c r="L4623" s="60" t="s">
        <v>32</v>
      </c>
      <c r="M4623" s="60">
        <v>2.12</v>
      </c>
      <c r="N4623" s="60" t="s">
        <v>57</v>
      </c>
      <c r="O4623" s="60">
        <v>26</v>
      </c>
    </row>
    <row r="4624" spans="1:15" x14ac:dyDescent="0.2">
      <c r="A4624" s="60" t="s">
        <v>13057</v>
      </c>
      <c r="B4624" s="60" t="s">
        <v>9109</v>
      </c>
      <c r="C4624" s="60">
        <v>41</v>
      </c>
      <c r="D4624" s="60" t="s">
        <v>50</v>
      </c>
      <c r="E4624" s="60" t="s">
        <v>13058</v>
      </c>
      <c r="F4624" s="60">
        <v>-5167</v>
      </c>
      <c r="G4624" s="60" t="s">
        <v>85</v>
      </c>
      <c r="H4624" s="60" t="s">
        <v>173</v>
      </c>
      <c r="I4624" s="60">
        <v>47107.72</v>
      </c>
      <c r="J4624" s="60" t="s">
        <v>791</v>
      </c>
      <c r="K4624" s="60" t="s">
        <v>55</v>
      </c>
      <c r="L4624" s="60" t="s">
        <v>32</v>
      </c>
      <c r="M4624" s="60">
        <v>5</v>
      </c>
      <c r="N4624" s="60" t="s">
        <v>57</v>
      </c>
      <c r="O4624" s="60">
        <v>18</v>
      </c>
    </row>
    <row r="4625" spans="1:15" x14ac:dyDescent="0.2">
      <c r="A4625" s="60" t="s">
        <v>13059</v>
      </c>
      <c r="B4625" s="60" t="s">
        <v>358</v>
      </c>
      <c r="C4625" s="60">
        <v>62</v>
      </c>
      <c r="D4625" s="60" t="s">
        <v>50</v>
      </c>
      <c r="E4625" s="60" t="s">
        <v>13060</v>
      </c>
      <c r="F4625" s="60">
        <v>-6099</v>
      </c>
      <c r="G4625" s="60" t="s">
        <v>99</v>
      </c>
      <c r="H4625" s="60" t="s">
        <v>30</v>
      </c>
      <c r="I4625" s="60">
        <v>95132.9</v>
      </c>
      <c r="J4625" s="60" t="s">
        <v>1434</v>
      </c>
      <c r="K4625" s="60" t="s">
        <v>136</v>
      </c>
      <c r="L4625" s="60" t="s">
        <v>23</v>
      </c>
      <c r="M4625" s="60">
        <v>4.82</v>
      </c>
      <c r="N4625" s="60" t="s">
        <v>57</v>
      </c>
      <c r="O4625" s="60">
        <v>27</v>
      </c>
    </row>
    <row r="4626" spans="1:15" x14ac:dyDescent="0.2">
      <c r="A4626" s="60" t="s">
        <v>13061</v>
      </c>
      <c r="B4626" s="60" t="s">
        <v>8395</v>
      </c>
      <c r="C4626" s="60">
        <v>65</v>
      </c>
      <c r="D4626" s="60" t="s">
        <v>27</v>
      </c>
      <c r="E4626" s="60" t="s">
        <v>13062</v>
      </c>
      <c r="F4626" s="60">
        <v>-7292</v>
      </c>
      <c r="G4626" s="60" t="s">
        <v>45</v>
      </c>
      <c r="H4626" s="60" t="s">
        <v>30</v>
      </c>
      <c r="I4626" s="60">
        <v>82593.2</v>
      </c>
      <c r="J4626" s="60" t="s">
        <v>2115</v>
      </c>
      <c r="K4626" s="60" t="s">
        <v>136</v>
      </c>
      <c r="L4626" s="60" t="s">
        <v>56</v>
      </c>
      <c r="M4626" s="60">
        <v>3.69</v>
      </c>
      <c r="N4626" s="60" t="s">
        <v>33</v>
      </c>
      <c r="O4626" s="60">
        <v>19</v>
      </c>
    </row>
    <row r="4627" spans="1:15" x14ac:dyDescent="0.2">
      <c r="A4627" s="60" t="s">
        <v>13063</v>
      </c>
      <c r="B4627" s="60" t="s">
        <v>12281</v>
      </c>
      <c r="C4627" s="60">
        <v>56</v>
      </c>
      <c r="D4627" s="60" t="s">
        <v>17</v>
      </c>
      <c r="E4627" s="60" t="s">
        <v>13064</v>
      </c>
      <c r="F4627" s="60">
        <v>-8432</v>
      </c>
      <c r="G4627" s="60" t="s">
        <v>19</v>
      </c>
      <c r="H4627" s="60" t="s">
        <v>20</v>
      </c>
      <c r="I4627" s="60">
        <v>157678.39999999999</v>
      </c>
      <c r="J4627" s="60" t="s">
        <v>6389</v>
      </c>
      <c r="K4627" s="60" t="s">
        <v>81</v>
      </c>
      <c r="L4627" s="60" t="s">
        <v>56</v>
      </c>
      <c r="M4627" s="60">
        <v>2.5099999999999998</v>
      </c>
      <c r="N4627" s="60" t="s">
        <v>57</v>
      </c>
      <c r="O4627" s="60">
        <v>23</v>
      </c>
    </row>
    <row r="4628" spans="1:15" x14ac:dyDescent="0.2">
      <c r="A4628" s="60" t="s">
        <v>13065</v>
      </c>
      <c r="B4628" s="60" t="s">
        <v>3864</v>
      </c>
      <c r="C4628" s="60">
        <v>41</v>
      </c>
      <c r="D4628" s="60" t="s">
        <v>50</v>
      </c>
      <c r="E4628" s="60" t="s">
        <v>13066</v>
      </c>
      <c r="F4628" s="60">
        <v>-8536</v>
      </c>
      <c r="G4628" s="60" t="s">
        <v>99</v>
      </c>
      <c r="H4628" s="60" t="s">
        <v>53</v>
      </c>
      <c r="I4628" s="60">
        <v>162804.10999999999</v>
      </c>
      <c r="J4628" s="60" t="s">
        <v>4369</v>
      </c>
      <c r="K4628" s="60" t="s">
        <v>118</v>
      </c>
      <c r="L4628" s="60" t="s">
        <v>56</v>
      </c>
      <c r="M4628" s="60">
        <v>2.62</v>
      </c>
      <c r="N4628" s="60" t="s">
        <v>24</v>
      </c>
      <c r="O4628" s="60">
        <v>31</v>
      </c>
    </row>
    <row r="4629" spans="1:15" x14ac:dyDescent="0.2">
      <c r="A4629" s="60" t="s">
        <v>13067</v>
      </c>
      <c r="B4629" s="60" t="s">
        <v>4907</v>
      </c>
      <c r="C4629" s="60">
        <v>62</v>
      </c>
      <c r="D4629" s="60" t="s">
        <v>27</v>
      </c>
      <c r="E4629" s="60" t="s">
        <v>13068</v>
      </c>
      <c r="F4629" s="60">
        <v>-8714</v>
      </c>
      <c r="G4629" s="60" t="s">
        <v>29</v>
      </c>
      <c r="H4629" s="60" t="s">
        <v>173</v>
      </c>
      <c r="I4629" s="60">
        <v>177083.08</v>
      </c>
      <c r="J4629" s="60" t="s">
        <v>1029</v>
      </c>
      <c r="K4629" s="60" t="s">
        <v>40</v>
      </c>
      <c r="L4629" s="60" t="s">
        <v>32</v>
      </c>
      <c r="M4629" s="60">
        <v>5</v>
      </c>
      <c r="N4629" s="60" t="s">
        <v>74</v>
      </c>
      <c r="O4629" s="60">
        <v>24</v>
      </c>
    </row>
    <row r="4630" spans="1:15" x14ac:dyDescent="0.2">
      <c r="A4630" s="60" t="s">
        <v>13069</v>
      </c>
      <c r="B4630" s="60" t="s">
        <v>3332</v>
      </c>
      <c r="C4630" s="60">
        <v>24</v>
      </c>
      <c r="D4630" s="60" t="s">
        <v>50</v>
      </c>
      <c r="E4630" s="60" t="s">
        <v>13070</v>
      </c>
      <c r="F4630" s="60">
        <v>-10611</v>
      </c>
      <c r="G4630" s="60" t="s">
        <v>78</v>
      </c>
      <c r="H4630" s="60" t="s">
        <v>30</v>
      </c>
      <c r="I4630" s="60">
        <v>94959.57</v>
      </c>
      <c r="J4630" s="60" t="s">
        <v>11955</v>
      </c>
      <c r="K4630" s="60" t="s">
        <v>40</v>
      </c>
      <c r="L4630" s="60" t="s">
        <v>56</v>
      </c>
      <c r="M4630" s="60">
        <v>1.3</v>
      </c>
      <c r="N4630" s="60" t="s">
        <v>33</v>
      </c>
      <c r="O4630" s="60">
        <v>29</v>
      </c>
    </row>
    <row r="4631" spans="1:15" x14ac:dyDescent="0.2">
      <c r="A4631" s="60" t="s">
        <v>13071</v>
      </c>
      <c r="B4631" s="60" t="s">
        <v>6056</v>
      </c>
      <c r="C4631" s="60">
        <v>48</v>
      </c>
      <c r="D4631" s="60" t="s">
        <v>50</v>
      </c>
      <c r="E4631" s="60" t="s">
        <v>13072</v>
      </c>
      <c r="F4631" s="60">
        <v>-4476</v>
      </c>
      <c r="G4631" s="60" t="s">
        <v>29</v>
      </c>
      <c r="H4631" s="60" t="s">
        <v>194</v>
      </c>
      <c r="I4631" s="60">
        <v>39062.25</v>
      </c>
      <c r="J4631" s="60" t="s">
        <v>7209</v>
      </c>
      <c r="K4631" s="60" t="s">
        <v>55</v>
      </c>
      <c r="L4631" s="60" t="s">
        <v>56</v>
      </c>
      <c r="M4631" s="60">
        <v>1.44</v>
      </c>
      <c r="N4631" s="60" t="s">
        <v>24</v>
      </c>
      <c r="O4631" s="60">
        <v>12</v>
      </c>
    </row>
    <row r="4632" spans="1:15" x14ac:dyDescent="0.2">
      <c r="A4632" s="60" t="s">
        <v>13073</v>
      </c>
      <c r="B4632" s="60" t="s">
        <v>1039</v>
      </c>
      <c r="C4632" s="60">
        <v>38</v>
      </c>
      <c r="D4632" s="60" t="s">
        <v>50</v>
      </c>
      <c r="E4632" s="60" t="s">
        <v>13074</v>
      </c>
      <c r="F4632" s="60">
        <v>-6305</v>
      </c>
      <c r="G4632" s="60" t="s">
        <v>116</v>
      </c>
      <c r="H4632" s="60" t="s">
        <v>38</v>
      </c>
      <c r="I4632" s="60">
        <v>177822.93</v>
      </c>
      <c r="J4632" s="60" t="s">
        <v>7975</v>
      </c>
      <c r="K4632" s="60" t="s">
        <v>104</v>
      </c>
      <c r="L4632" s="60" t="s">
        <v>73</v>
      </c>
      <c r="M4632" s="60">
        <v>3.15</v>
      </c>
      <c r="N4632" s="60" t="s">
        <v>24</v>
      </c>
      <c r="O4632" s="60">
        <v>27</v>
      </c>
    </row>
    <row r="4633" spans="1:15" x14ac:dyDescent="0.2">
      <c r="A4633" s="60" t="s">
        <v>13075</v>
      </c>
      <c r="B4633" s="60" t="s">
        <v>6592</v>
      </c>
      <c r="C4633" s="60">
        <v>55</v>
      </c>
      <c r="D4633" s="60" t="s">
        <v>17</v>
      </c>
      <c r="E4633" s="60" t="s">
        <v>13076</v>
      </c>
      <c r="F4633" s="60">
        <v>-7490</v>
      </c>
      <c r="G4633" s="60" t="s">
        <v>94</v>
      </c>
      <c r="H4633" s="60" t="s">
        <v>20</v>
      </c>
      <c r="I4633" s="60">
        <v>151968.87</v>
      </c>
      <c r="J4633" s="60" t="s">
        <v>3569</v>
      </c>
      <c r="K4633" s="60" t="s">
        <v>47</v>
      </c>
      <c r="L4633" s="60" t="s">
        <v>32</v>
      </c>
      <c r="M4633" s="60">
        <v>3.08</v>
      </c>
      <c r="N4633" s="60" t="s">
        <v>74</v>
      </c>
      <c r="O4633" s="60">
        <v>31</v>
      </c>
    </row>
    <row r="4634" spans="1:15" x14ac:dyDescent="0.2">
      <c r="A4634" s="60" t="s">
        <v>13077</v>
      </c>
      <c r="B4634" s="60" t="s">
        <v>2167</v>
      </c>
      <c r="C4634" s="60">
        <v>62</v>
      </c>
      <c r="D4634" s="60" t="s">
        <v>27</v>
      </c>
      <c r="E4634" s="60" t="s">
        <v>13078</v>
      </c>
      <c r="F4634" s="60">
        <v>-8227</v>
      </c>
      <c r="G4634" s="60" t="s">
        <v>29</v>
      </c>
      <c r="H4634" s="60" t="s">
        <v>79</v>
      </c>
      <c r="I4634" s="60">
        <v>36371.78</v>
      </c>
      <c r="J4634" s="60" t="s">
        <v>3644</v>
      </c>
      <c r="K4634" s="60" t="s">
        <v>47</v>
      </c>
      <c r="L4634" s="60" t="s">
        <v>23</v>
      </c>
      <c r="M4634" s="60">
        <v>3.13</v>
      </c>
      <c r="N4634" s="60" t="s">
        <v>33</v>
      </c>
      <c r="O4634" s="60">
        <v>5</v>
      </c>
    </row>
    <row r="4635" spans="1:15" x14ac:dyDescent="0.2">
      <c r="A4635" s="60" t="s">
        <v>13079</v>
      </c>
      <c r="B4635" s="60" t="s">
        <v>13080</v>
      </c>
      <c r="C4635" s="60">
        <v>34</v>
      </c>
      <c r="D4635" s="60" t="s">
        <v>17</v>
      </c>
      <c r="E4635" s="60" t="s">
        <v>13081</v>
      </c>
      <c r="F4635" s="60">
        <v>-8260</v>
      </c>
      <c r="G4635" s="60" t="s">
        <v>52</v>
      </c>
      <c r="H4635" s="60" t="s">
        <v>66</v>
      </c>
      <c r="I4635" s="60">
        <v>135009.23000000001</v>
      </c>
      <c r="J4635" s="60" t="s">
        <v>1696</v>
      </c>
      <c r="K4635" s="60" t="s">
        <v>127</v>
      </c>
      <c r="L4635" s="60" t="s">
        <v>73</v>
      </c>
      <c r="M4635" s="60">
        <v>2.67</v>
      </c>
      <c r="N4635" s="60" t="s">
        <v>57</v>
      </c>
      <c r="O4635" s="60">
        <v>5</v>
      </c>
    </row>
    <row r="4636" spans="1:15" x14ac:dyDescent="0.2">
      <c r="A4636" s="60" t="s">
        <v>13082</v>
      </c>
      <c r="B4636" s="60" t="s">
        <v>12093</v>
      </c>
      <c r="C4636" s="60">
        <v>34</v>
      </c>
      <c r="D4636" s="60" t="s">
        <v>27</v>
      </c>
      <c r="E4636" s="60" t="s">
        <v>13083</v>
      </c>
      <c r="F4636" s="60">
        <v>-8225</v>
      </c>
      <c r="G4636" s="60" t="s">
        <v>85</v>
      </c>
      <c r="H4636" s="60" t="s">
        <v>66</v>
      </c>
      <c r="I4636" s="60">
        <v>65871.929999999993</v>
      </c>
      <c r="J4636" s="60" t="s">
        <v>10581</v>
      </c>
      <c r="K4636" s="60" t="s">
        <v>22</v>
      </c>
      <c r="L4636" s="60" t="s">
        <v>73</v>
      </c>
      <c r="M4636" s="60">
        <v>1.22</v>
      </c>
      <c r="N4636" s="60" t="s">
        <v>33</v>
      </c>
      <c r="O4636" s="60">
        <v>17</v>
      </c>
    </row>
    <row r="4637" spans="1:15" x14ac:dyDescent="0.2">
      <c r="A4637" s="60" t="s">
        <v>13084</v>
      </c>
      <c r="B4637" s="60" t="s">
        <v>1122</v>
      </c>
      <c r="C4637" s="60">
        <v>26</v>
      </c>
      <c r="D4637" s="60" t="s">
        <v>50</v>
      </c>
      <c r="E4637" s="60" t="s">
        <v>13085</v>
      </c>
      <c r="F4637" s="60">
        <v>-4207</v>
      </c>
      <c r="G4637" s="60" t="s">
        <v>99</v>
      </c>
      <c r="H4637" s="60" t="s">
        <v>144</v>
      </c>
      <c r="I4637" s="60">
        <v>92618.98</v>
      </c>
      <c r="J4637" s="60" t="s">
        <v>2234</v>
      </c>
      <c r="K4637" s="60" t="s">
        <v>81</v>
      </c>
      <c r="L4637" s="60" t="s">
        <v>73</v>
      </c>
      <c r="M4637" s="60">
        <v>1.78</v>
      </c>
      <c r="N4637" s="60" t="s">
        <v>41</v>
      </c>
      <c r="O4637" s="60">
        <v>5</v>
      </c>
    </row>
    <row r="4638" spans="1:15" x14ac:dyDescent="0.2">
      <c r="A4638" s="60" t="s">
        <v>13086</v>
      </c>
      <c r="B4638" s="60" t="s">
        <v>6246</v>
      </c>
      <c r="C4638" s="60">
        <v>22</v>
      </c>
      <c r="D4638" s="60" t="s">
        <v>50</v>
      </c>
      <c r="E4638" s="60" t="s">
        <v>13087</v>
      </c>
      <c r="F4638" s="60">
        <v>-1945</v>
      </c>
      <c r="G4638" s="60" t="s">
        <v>37</v>
      </c>
      <c r="H4638" s="60" t="s">
        <v>79</v>
      </c>
      <c r="I4638" s="60">
        <v>164743.39000000001</v>
      </c>
      <c r="J4638" s="60" t="s">
        <v>13088</v>
      </c>
      <c r="K4638" s="60" t="s">
        <v>127</v>
      </c>
      <c r="L4638" s="60" t="s">
        <v>56</v>
      </c>
      <c r="M4638" s="60">
        <v>2.44</v>
      </c>
      <c r="N4638" s="60" t="s">
        <v>33</v>
      </c>
      <c r="O4638" s="60">
        <v>3</v>
      </c>
    </row>
    <row r="4639" spans="1:15" x14ac:dyDescent="0.2">
      <c r="A4639" s="60" t="s">
        <v>13089</v>
      </c>
      <c r="B4639" s="60" t="s">
        <v>272</v>
      </c>
      <c r="C4639" s="60">
        <v>59</v>
      </c>
      <c r="D4639" s="60" t="s">
        <v>27</v>
      </c>
      <c r="E4639" s="60" t="s">
        <v>13090</v>
      </c>
      <c r="F4639" s="60">
        <v>-5367</v>
      </c>
      <c r="G4639" s="60" t="s">
        <v>85</v>
      </c>
      <c r="H4639" s="60" t="s">
        <v>38</v>
      </c>
      <c r="I4639" s="60">
        <v>121763.97</v>
      </c>
      <c r="J4639" s="60" t="s">
        <v>13091</v>
      </c>
      <c r="K4639" s="60" t="s">
        <v>40</v>
      </c>
      <c r="L4639" s="60" t="s">
        <v>32</v>
      </c>
      <c r="M4639" s="60">
        <v>2.35</v>
      </c>
      <c r="N4639" s="60" t="s">
        <v>33</v>
      </c>
      <c r="O4639" s="60">
        <v>16</v>
      </c>
    </row>
    <row r="4640" spans="1:15" x14ac:dyDescent="0.2">
      <c r="A4640" s="60" t="s">
        <v>13092</v>
      </c>
      <c r="B4640" s="60" t="s">
        <v>3881</v>
      </c>
      <c r="C4640" s="60">
        <v>43</v>
      </c>
      <c r="D4640" s="60" t="s">
        <v>17</v>
      </c>
      <c r="E4640" s="60" t="s">
        <v>13093</v>
      </c>
      <c r="F4640" s="60">
        <v>-3108</v>
      </c>
      <c r="G4640" s="60" t="s">
        <v>37</v>
      </c>
      <c r="H4640" s="60" t="s">
        <v>79</v>
      </c>
      <c r="I4640" s="60">
        <v>166489.19</v>
      </c>
      <c r="J4640" s="60" t="s">
        <v>3756</v>
      </c>
      <c r="K4640" s="60" t="s">
        <v>22</v>
      </c>
      <c r="L4640" s="60" t="s">
        <v>23</v>
      </c>
      <c r="M4640" s="60">
        <v>3.37</v>
      </c>
      <c r="N4640" s="60" t="s">
        <v>57</v>
      </c>
      <c r="O4640" s="60">
        <v>20</v>
      </c>
    </row>
    <row r="4641" spans="1:15" x14ac:dyDescent="0.2">
      <c r="A4641" s="60" t="s">
        <v>13094</v>
      </c>
      <c r="B4641" s="60" t="s">
        <v>6146</v>
      </c>
      <c r="C4641" s="60">
        <v>26</v>
      </c>
      <c r="D4641" s="60" t="s">
        <v>50</v>
      </c>
      <c r="E4641" s="60" t="s">
        <v>13095</v>
      </c>
      <c r="F4641" s="60">
        <v>-9766</v>
      </c>
      <c r="G4641" s="60" t="s">
        <v>85</v>
      </c>
      <c r="H4641" s="60" t="s">
        <v>53</v>
      </c>
      <c r="I4641" s="60">
        <v>155349.57</v>
      </c>
      <c r="J4641" s="60" t="s">
        <v>500</v>
      </c>
      <c r="K4641" s="60" t="s">
        <v>104</v>
      </c>
      <c r="L4641" s="60" t="s">
        <v>56</v>
      </c>
      <c r="M4641" s="60">
        <v>1.91</v>
      </c>
      <c r="N4641" s="60" t="s">
        <v>24</v>
      </c>
      <c r="O4641" s="60">
        <v>3</v>
      </c>
    </row>
    <row r="4642" spans="1:15" x14ac:dyDescent="0.2">
      <c r="A4642" s="60" t="s">
        <v>13096</v>
      </c>
      <c r="B4642" s="60" t="s">
        <v>13097</v>
      </c>
      <c r="C4642" s="60">
        <v>30</v>
      </c>
      <c r="D4642" s="60" t="s">
        <v>17</v>
      </c>
      <c r="E4642" s="60" t="s">
        <v>13098</v>
      </c>
      <c r="F4642" s="60">
        <v>-9093</v>
      </c>
      <c r="G4642" s="60" t="s">
        <v>52</v>
      </c>
      <c r="H4642" s="60" t="s">
        <v>38</v>
      </c>
      <c r="I4642" s="60">
        <v>98139.18</v>
      </c>
      <c r="J4642" s="60" t="s">
        <v>6163</v>
      </c>
      <c r="K4642" s="60" t="s">
        <v>136</v>
      </c>
      <c r="L4642" s="60" t="s">
        <v>56</v>
      </c>
      <c r="M4642" s="60">
        <v>1.97</v>
      </c>
      <c r="N4642" s="60" t="s">
        <v>24</v>
      </c>
      <c r="O4642" s="60">
        <v>35</v>
      </c>
    </row>
    <row r="4643" spans="1:15" x14ac:dyDescent="0.2">
      <c r="A4643" s="60" t="s">
        <v>13099</v>
      </c>
      <c r="B4643" s="60" t="s">
        <v>2255</v>
      </c>
      <c r="C4643" s="60">
        <v>57</v>
      </c>
      <c r="D4643" s="60" t="s">
        <v>17</v>
      </c>
      <c r="E4643" s="60" t="s">
        <v>13100</v>
      </c>
      <c r="F4643" s="60">
        <v>-7748</v>
      </c>
      <c r="G4643" s="60" t="s">
        <v>94</v>
      </c>
      <c r="H4643" s="60" t="s">
        <v>144</v>
      </c>
      <c r="I4643" s="60">
        <v>141087.62</v>
      </c>
      <c r="J4643" s="60" t="s">
        <v>8374</v>
      </c>
      <c r="K4643" s="60" t="s">
        <v>22</v>
      </c>
      <c r="L4643" s="60" t="s">
        <v>23</v>
      </c>
      <c r="M4643" s="60">
        <v>2.3199999999999998</v>
      </c>
      <c r="N4643" s="60" t="s">
        <v>74</v>
      </c>
      <c r="O4643" s="60">
        <v>15</v>
      </c>
    </row>
    <row r="4644" spans="1:15" x14ac:dyDescent="0.2">
      <c r="A4644" s="60" t="s">
        <v>13101</v>
      </c>
      <c r="B4644" s="60" t="s">
        <v>5926</v>
      </c>
      <c r="C4644" s="60">
        <v>29</v>
      </c>
      <c r="D4644" s="60" t="s">
        <v>50</v>
      </c>
      <c r="E4644" s="60" t="s">
        <v>13102</v>
      </c>
      <c r="F4644" s="60">
        <v>-5399</v>
      </c>
      <c r="G4644" s="60" t="s">
        <v>37</v>
      </c>
      <c r="H4644" s="60" t="s">
        <v>66</v>
      </c>
      <c r="I4644" s="60">
        <v>61707.29</v>
      </c>
      <c r="J4644" s="60" t="s">
        <v>122</v>
      </c>
      <c r="K4644" s="60" t="s">
        <v>47</v>
      </c>
      <c r="L4644" s="60" t="s">
        <v>73</v>
      </c>
      <c r="M4644" s="60">
        <v>4.26</v>
      </c>
      <c r="N4644" s="60" t="s">
        <v>24</v>
      </c>
      <c r="O4644" s="60">
        <v>23</v>
      </c>
    </row>
    <row r="4645" spans="1:15" x14ac:dyDescent="0.2">
      <c r="A4645" s="60" t="s">
        <v>13103</v>
      </c>
      <c r="B4645" s="60" t="s">
        <v>5118</v>
      </c>
      <c r="C4645" s="60">
        <v>33</v>
      </c>
      <c r="D4645" s="60" t="s">
        <v>27</v>
      </c>
      <c r="E4645" s="60" t="s">
        <v>13104</v>
      </c>
      <c r="F4645" s="60">
        <v>-4224</v>
      </c>
      <c r="G4645" s="60" t="s">
        <v>19</v>
      </c>
      <c r="H4645" s="60" t="s">
        <v>30</v>
      </c>
      <c r="I4645" s="60">
        <v>127790.37</v>
      </c>
      <c r="J4645" s="60" t="s">
        <v>11704</v>
      </c>
      <c r="K4645" s="60" t="s">
        <v>22</v>
      </c>
      <c r="L4645" s="60" t="s">
        <v>56</v>
      </c>
      <c r="M4645" s="60">
        <v>3.02</v>
      </c>
      <c r="N4645" s="60" t="s">
        <v>57</v>
      </c>
      <c r="O4645" s="60">
        <v>39</v>
      </c>
    </row>
    <row r="4646" spans="1:15" x14ac:dyDescent="0.2">
      <c r="A4646" s="60" t="s">
        <v>13105</v>
      </c>
      <c r="B4646" s="60" t="s">
        <v>8068</v>
      </c>
      <c r="C4646" s="60">
        <v>30</v>
      </c>
      <c r="D4646" s="60" t="s">
        <v>17</v>
      </c>
      <c r="E4646" s="60" t="s">
        <v>13106</v>
      </c>
      <c r="F4646" s="60">
        <v>-2825</v>
      </c>
      <c r="G4646" s="60" t="s">
        <v>78</v>
      </c>
      <c r="H4646" s="60" t="s">
        <v>194</v>
      </c>
      <c r="I4646" s="60">
        <v>88656.82</v>
      </c>
      <c r="J4646" s="60" t="s">
        <v>13107</v>
      </c>
      <c r="K4646" s="60" t="s">
        <v>62</v>
      </c>
      <c r="L4646" s="60" t="s">
        <v>32</v>
      </c>
      <c r="M4646" s="60">
        <v>4.5599999999999996</v>
      </c>
      <c r="N4646" s="60" t="s">
        <v>74</v>
      </c>
      <c r="O4646" s="60">
        <v>30</v>
      </c>
    </row>
    <row r="4647" spans="1:15" x14ac:dyDescent="0.2">
      <c r="A4647" s="60" t="s">
        <v>13108</v>
      </c>
      <c r="B4647" s="60" t="s">
        <v>3272</v>
      </c>
      <c r="C4647" s="60">
        <v>59</v>
      </c>
      <c r="D4647" s="60" t="s">
        <v>17</v>
      </c>
      <c r="E4647" s="60" t="s">
        <v>13109</v>
      </c>
      <c r="F4647" s="60">
        <v>-2063</v>
      </c>
      <c r="G4647" s="60" t="s">
        <v>52</v>
      </c>
      <c r="H4647" s="60" t="s">
        <v>66</v>
      </c>
      <c r="I4647" s="60">
        <v>40898.86</v>
      </c>
      <c r="J4647" s="60" t="s">
        <v>13110</v>
      </c>
      <c r="K4647" s="60" t="s">
        <v>104</v>
      </c>
      <c r="L4647" s="60" t="s">
        <v>56</v>
      </c>
      <c r="M4647" s="60">
        <v>2.2200000000000002</v>
      </c>
      <c r="N4647" s="60" t="s">
        <v>24</v>
      </c>
      <c r="O4647" s="60">
        <v>20</v>
      </c>
    </row>
    <row r="4648" spans="1:15" x14ac:dyDescent="0.2">
      <c r="A4648" s="60" t="s">
        <v>13111</v>
      </c>
      <c r="B4648" s="60" t="s">
        <v>5025</v>
      </c>
      <c r="C4648" s="60">
        <v>36</v>
      </c>
      <c r="D4648" s="60" t="s">
        <v>50</v>
      </c>
      <c r="E4648" s="60" t="s">
        <v>13112</v>
      </c>
      <c r="F4648" s="60">
        <v>-3636</v>
      </c>
      <c r="G4648" s="60" t="s">
        <v>29</v>
      </c>
      <c r="H4648" s="60" t="s">
        <v>71</v>
      </c>
      <c r="I4648" s="60">
        <v>171333.21</v>
      </c>
      <c r="J4648" s="60" t="s">
        <v>9531</v>
      </c>
      <c r="K4648" s="60" t="s">
        <v>104</v>
      </c>
      <c r="L4648" s="60" t="s">
        <v>32</v>
      </c>
      <c r="M4648" s="60">
        <v>1.98</v>
      </c>
      <c r="N4648" s="60" t="s">
        <v>74</v>
      </c>
      <c r="O4648" s="60">
        <v>26</v>
      </c>
    </row>
    <row r="4649" spans="1:15" x14ac:dyDescent="0.2">
      <c r="A4649" s="60" t="s">
        <v>13113</v>
      </c>
      <c r="B4649" s="60" t="s">
        <v>8314</v>
      </c>
      <c r="C4649" s="60">
        <v>23</v>
      </c>
      <c r="D4649" s="60" t="s">
        <v>17</v>
      </c>
      <c r="E4649" s="60" t="s">
        <v>13114</v>
      </c>
      <c r="F4649" s="60">
        <v>-6217</v>
      </c>
      <c r="G4649" s="60" t="s">
        <v>78</v>
      </c>
      <c r="H4649" s="60" t="s">
        <v>30</v>
      </c>
      <c r="I4649" s="60">
        <v>45083.1</v>
      </c>
      <c r="J4649" s="60" t="s">
        <v>360</v>
      </c>
      <c r="K4649" s="60" t="s">
        <v>22</v>
      </c>
      <c r="L4649" s="60" t="s">
        <v>32</v>
      </c>
      <c r="M4649" s="60">
        <v>4.5599999999999996</v>
      </c>
      <c r="N4649" s="60" t="s">
        <v>41</v>
      </c>
      <c r="O4649" s="60">
        <v>10</v>
      </c>
    </row>
    <row r="4650" spans="1:15" x14ac:dyDescent="0.2">
      <c r="A4650" s="60" t="s">
        <v>13115</v>
      </c>
      <c r="B4650" s="60" t="s">
        <v>2206</v>
      </c>
      <c r="C4650" s="60">
        <v>40</v>
      </c>
      <c r="D4650" s="60" t="s">
        <v>50</v>
      </c>
      <c r="E4650" s="60" t="s">
        <v>13116</v>
      </c>
      <c r="F4650" s="60">
        <v>-3308</v>
      </c>
      <c r="G4650" s="60" t="s">
        <v>29</v>
      </c>
      <c r="H4650" s="60" t="s">
        <v>38</v>
      </c>
      <c r="I4650" s="60">
        <v>176899.16</v>
      </c>
      <c r="J4650" s="60" t="s">
        <v>7437</v>
      </c>
      <c r="K4650" s="60" t="s">
        <v>62</v>
      </c>
      <c r="L4650" s="60" t="s">
        <v>23</v>
      </c>
      <c r="M4650" s="60">
        <v>1.83</v>
      </c>
      <c r="N4650" s="60" t="s">
        <v>33</v>
      </c>
      <c r="O4650" s="60">
        <v>8</v>
      </c>
    </row>
    <row r="4651" spans="1:15" x14ac:dyDescent="0.2">
      <c r="A4651" s="60" t="s">
        <v>13117</v>
      </c>
      <c r="B4651" s="60" t="s">
        <v>8308</v>
      </c>
      <c r="C4651" s="60">
        <v>31</v>
      </c>
      <c r="D4651" s="60" t="s">
        <v>17</v>
      </c>
      <c r="E4651" s="60" t="s">
        <v>13118</v>
      </c>
      <c r="F4651" s="60">
        <v>-10912</v>
      </c>
      <c r="G4651" s="60" t="s">
        <v>45</v>
      </c>
      <c r="H4651" s="60" t="s">
        <v>194</v>
      </c>
      <c r="I4651" s="60">
        <v>54812.160000000003</v>
      </c>
      <c r="J4651" s="60" t="s">
        <v>1392</v>
      </c>
      <c r="K4651" s="60" t="s">
        <v>62</v>
      </c>
      <c r="L4651" s="60" t="s">
        <v>23</v>
      </c>
      <c r="M4651" s="60">
        <v>3.51</v>
      </c>
      <c r="N4651" s="60" t="s">
        <v>41</v>
      </c>
      <c r="O4651" s="60">
        <v>33</v>
      </c>
    </row>
    <row r="4652" spans="1:15" x14ac:dyDescent="0.2">
      <c r="A4652" s="60" t="s">
        <v>13119</v>
      </c>
      <c r="B4652" s="60" t="s">
        <v>2043</v>
      </c>
      <c r="C4652" s="60">
        <v>36</v>
      </c>
      <c r="D4652" s="60" t="s">
        <v>17</v>
      </c>
      <c r="E4652" s="60" t="s">
        <v>13120</v>
      </c>
      <c r="F4652" s="60">
        <v>-3273</v>
      </c>
      <c r="G4652" s="60" t="s">
        <v>116</v>
      </c>
      <c r="H4652" s="60" t="s">
        <v>30</v>
      </c>
      <c r="I4652" s="60">
        <v>126804.8</v>
      </c>
      <c r="J4652" s="60" t="s">
        <v>2850</v>
      </c>
      <c r="K4652" s="60" t="s">
        <v>118</v>
      </c>
      <c r="L4652" s="60" t="s">
        <v>73</v>
      </c>
      <c r="M4652" s="60">
        <v>3.11</v>
      </c>
      <c r="N4652" s="60" t="s">
        <v>24</v>
      </c>
      <c r="O4652" s="60">
        <v>12</v>
      </c>
    </row>
    <row r="4653" spans="1:15" x14ac:dyDescent="0.2">
      <c r="A4653" s="60" t="s">
        <v>13121</v>
      </c>
      <c r="B4653" s="60" t="s">
        <v>9838</v>
      </c>
      <c r="C4653" s="60">
        <v>38</v>
      </c>
      <c r="D4653" s="60" t="s">
        <v>50</v>
      </c>
      <c r="E4653" s="60" t="s">
        <v>13122</v>
      </c>
      <c r="F4653" s="60">
        <v>-8771</v>
      </c>
      <c r="G4653" s="60" t="s">
        <v>85</v>
      </c>
      <c r="H4653" s="60" t="s">
        <v>53</v>
      </c>
      <c r="I4653" s="60">
        <v>124282.55</v>
      </c>
      <c r="J4653" s="60" t="s">
        <v>3031</v>
      </c>
      <c r="K4653" s="60" t="s">
        <v>22</v>
      </c>
      <c r="L4653" s="60" t="s">
        <v>56</v>
      </c>
      <c r="M4653" s="60">
        <v>1.84</v>
      </c>
      <c r="N4653" s="60" t="s">
        <v>74</v>
      </c>
      <c r="O4653" s="60">
        <v>15</v>
      </c>
    </row>
    <row r="4654" spans="1:15" x14ac:dyDescent="0.2">
      <c r="A4654" s="60" t="s">
        <v>13123</v>
      </c>
      <c r="B4654" s="60" t="s">
        <v>10880</v>
      </c>
      <c r="C4654" s="60">
        <v>53</v>
      </c>
      <c r="D4654" s="60" t="s">
        <v>50</v>
      </c>
      <c r="E4654" s="60" t="s">
        <v>13124</v>
      </c>
      <c r="F4654" s="60">
        <v>-10127</v>
      </c>
      <c r="G4654" s="60" t="s">
        <v>37</v>
      </c>
      <c r="H4654" s="60" t="s">
        <v>144</v>
      </c>
      <c r="I4654" s="60">
        <v>111098.02</v>
      </c>
      <c r="J4654" s="60" t="s">
        <v>2417</v>
      </c>
      <c r="K4654" s="60" t="s">
        <v>55</v>
      </c>
      <c r="L4654" s="60" t="s">
        <v>73</v>
      </c>
      <c r="M4654" s="60">
        <v>3.69</v>
      </c>
      <c r="N4654" s="60" t="s">
        <v>74</v>
      </c>
      <c r="O4654" s="60">
        <v>18</v>
      </c>
    </row>
    <row r="4655" spans="1:15" x14ac:dyDescent="0.2">
      <c r="A4655" s="60" t="s">
        <v>13125</v>
      </c>
      <c r="B4655" s="60" t="s">
        <v>3089</v>
      </c>
      <c r="C4655" s="60">
        <v>43</v>
      </c>
      <c r="D4655" s="60" t="s">
        <v>50</v>
      </c>
      <c r="E4655" s="60" t="s">
        <v>13126</v>
      </c>
      <c r="F4655" s="60">
        <v>-6063</v>
      </c>
      <c r="G4655" s="60" t="s">
        <v>37</v>
      </c>
      <c r="H4655" s="60" t="s">
        <v>20</v>
      </c>
      <c r="I4655" s="60">
        <v>113204.61</v>
      </c>
      <c r="J4655" s="60" t="s">
        <v>752</v>
      </c>
      <c r="K4655" s="60" t="s">
        <v>81</v>
      </c>
      <c r="L4655" s="60" t="s">
        <v>32</v>
      </c>
      <c r="M4655" s="60">
        <v>1.39</v>
      </c>
      <c r="N4655" s="60" t="s">
        <v>57</v>
      </c>
      <c r="O4655" s="60">
        <v>17</v>
      </c>
    </row>
    <row r="4656" spans="1:15" x14ac:dyDescent="0.2">
      <c r="A4656" s="60" t="s">
        <v>13127</v>
      </c>
      <c r="B4656" s="60" t="s">
        <v>11804</v>
      </c>
      <c r="C4656" s="60">
        <v>24</v>
      </c>
      <c r="D4656" s="60" t="s">
        <v>50</v>
      </c>
      <c r="E4656" s="60" t="s">
        <v>13128</v>
      </c>
      <c r="F4656" s="60">
        <v>-10263</v>
      </c>
      <c r="G4656" s="60" t="s">
        <v>52</v>
      </c>
      <c r="H4656" s="60" t="s">
        <v>194</v>
      </c>
      <c r="I4656" s="60">
        <v>143013.95000000001</v>
      </c>
      <c r="J4656" s="60" t="s">
        <v>4375</v>
      </c>
      <c r="K4656" s="60" t="s">
        <v>118</v>
      </c>
      <c r="L4656" s="60" t="s">
        <v>32</v>
      </c>
      <c r="M4656" s="60">
        <v>1.03</v>
      </c>
      <c r="N4656" s="60" t="s">
        <v>74</v>
      </c>
      <c r="O4656" s="60">
        <v>33</v>
      </c>
    </row>
    <row r="4657" spans="1:15" x14ac:dyDescent="0.2">
      <c r="A4657" s="60" t="s">
        <v>13129</v>
      </c>
      <c r="B4657" s="60" t="s">
        <v>10190</v>
      </c>
      <c r="C4657" s="60">
        <v>25</v>
      </c>
      <c r="D4657" s="60" t="s">
        <v>17</v>
      </c>
      <c r="E4657" s="60" t="s">
        <v>13130</v>
      </c>
      <c r="F4657" s="60">
        <v>-10500</v>
      </c>
      <c r="G4657" s="60" t="s">
        <v>37</v>
      </c>
      <c r="H4657" s="60" t="s">
        <v>30</v>
      </c>
      <c r="I4657" s="60">
        <v>179964.22</v>
      </c>
      <c r="J4657" s="60" t="s">
        <v>3934</v>
      </c>
      <c r="K4657" s="60" t="s">
        <v>127</v>
      </c>
      <c r="L4657" s="60" t="s">
        <v>73</v>
      </c>
      <c r="M4657" s="60">
        <v>4.07</v>
      </c>
      <c r="N4657" s="60" t="s">
        <v>41</v>
      </c>
      <c r="O4657" s="60">
        <v>27</v>
      </c>
    </row>
    <row r="4658" spans="1:15" x14ac:dyDescent="0.2">
      <c r="A4658" s="60" t="s">
        <v>13131</v>
      </c>
      <c r="B4658" s="60" t="s">
        <v>5103</v>
      </c>
      <c r="C4658" s="60">
        <v>38</v>
      </c>
      <c r="D4658" s="60" t="s">
        <v>27</v>
      </c>
      <c r="E4658" s="60" t="s">
        <v>13132</v>
      </c>
      <c r="F4658" s="60">
        <v>-10377</v>
      </c>
      <c r="G4658" s="60" t="s">
        <v>99</v>
      </c>
      <c r="H4658" s="60" t="s">
        <v>38</v>
      </c>
      <c r="I4658" s="60">
        <v>177150.15</v>
      </c>
      <c r="J4658" s="60" t="s">
        <v>1136</v>
      </c>
      <c r="K4658" s="60" t="s">
        <v>62</v>
      </c>
      <c r="L4658" s="60" t="s">
        <v>73</v>
      </c>
      <c r="M4658" s="60">
        <v>3.95</v>
      </c>
      <c r="N4658" s="60" t="s">
        <v>57</v>
      </c>
      <c r="O4658" s="60">
        <v>40</v>
      </c>
    </row>
    <row r="4659" spans="1:15" x14ac:dyDescent="0.2">
      <c r="A4659" s="60" t="s">
        <v>13133</v>
      </c>
      <c r="B4659" s="60" t="s">
        <v>580</v>
      </c>
      <c r="C4659" s="60">
        <v>62</v>
      </c>
      <c r="D4659" s="60" t="s">
        <v>27</v>
      </c>
      <c r="E4659" s="60" t="s">
        <v>13134</v>
      </c>
      <c r="F4659" s="60">
        <v>-10708</v>
      </c>
      <c r="G4659" s="60" t="s">
        <v>45</v>
      </c>
      <c r="H4659" s="60" t="s">
        <v>173</v>
      </c>
      <c r="I4659" s="60">
        <v>66479.149999999994</v>
      </c>
      <c r="J4659" s="60" t="s">
        <v>2197</v>
      </c>
      <c r="K4659" s="60" t="s">
        <v>47</v>
      </c>
      <c r="L4659" s="60" t="s">
        <v>73</v>
      </c>
      <c r="M4659" s="60">
        <v>2.77</v>
      </c>
      <c r="N4659" s="60" t="s">
        <v>74</v>
      </c>
      <c r="O4659" s="60">
        <v>24</v>
      </c>
    </row>
    <row r="4660" spans="1:15" x14ac:dyDescent="0.2">
      <c r="A4660" s="60" t="s">
        <v>13135</v>
      </c>
      <c r="B4660" s="60" t="s">
        <v>10624</v>
      </c>
      <c r="C4660" s="60">
        <v>24</v>
      </c>
      <c r="D4660" s="60" t="s">
        <v>50</v>
      </c>
      <c r="E4660" s="60" t="s">
        <v>13136</v>
      </c>
      <c r="F4660" s="60">
        <v>-3659</v>
      </c>
      <c r="G4660" s="60" t="s">
        <v>37</v>
      </c>
      <c r="H4660" s="60" t="s">
        <v>194</v>
      </c>
      <c r="I4660" s="60">
        <v>71304.009999999995</v>
      </c>
      <c r="J4660" s="60" t="s">
        <v>6613</v>
      </c>
      <c r="K4660" s="60" t="s">
        <v>55</v>
      </c>
      <c r="L4660" s="60" t="s">
        <v>32</v>
      </c>
      <c r="M4660" s="60">
        <v>2.48</v>
      </c>
      <c r="N4660" s="60" t="s">
        <v>24</v>
      </c>
      <c r="O4660" s="60">
        <v>16</v>
      </c>
    </row>
    <row r="4661" spans="1:15" x14ac:dyDescent="0.2">
      <c r="A4661" s="60" t="s">
        <v>13137</v>
      </c>
      <c r="B4661" s="60" t="s">
        <v>13138</v>
      </c>
      <c r="C4661" s="60">
        <v>40</v>
      </c>
      <c r="D4661" s="60" t="s">
        <v>17</v>
      </c>
      <c r="E4661" s="60" t="s">
        <v>13139</v>
      </c>
      <c r="F4661" s="60">
        <v>-6569</v>
      </c>
      <c r="G4661" s="60" t="s">
        <v>37</v>
      </c>
      <c r="H4661" s="60" t="s">
        <v>38</v>
      </c>
      <c r="I4661" s="60">
        <v>60070.83</v>
      </c>
      <c r="J4661" s="60" t="s">
        <v>9099</v>
      </c>
      <c r="K4661" s="60" t="s">
        <v>118</v>
      </c>
      <c r="L4661" s="60" t="s">
        <v>32</v>
      </c>
      <c r="M4661" s="60">
        <v>1.39</v>
      </c>
      <c r="N4661" s="60" t="s">
        <v>74</v>
      </c>
      <c r="O4661" s="60">
        <v>22</v>
      </c>
    </row>
    <row r="4662" spans="1:15" x14ac:dyDescent="0.2">
      <c r="A4662" s="60" t="s">
        <v>13140</v>
      </c>
      <c r="B4662" s="60" t="s">
        <v>13141</v>
      </c>
      <c r="C4662" s="60">
        <v>46</v>
      </c>
      <c r="D4662" s="60" t="s">
        <v>17</v>
      </c>
      <c r="E4662" s="60" t="s">
        <v>13142</v>
      </c>
      <c r="F4662" s="60">
        <v>-6870</v>
      </c>
      <c r="G4662" s="60" t="s">
        <v>29</v>
      </c>
      <c r="H4662" s="60" t="s">
        <v>71</v>
      </c>
      <c r="I4662" s="60">
        <v>114718.52</v>
      </c>
      <c r="J4662" s="60" t="s">
        <v>2992</v>
      </c>
      <c r="K4662" s="60" t="s">
        <v>136</v>
      </c>
      <c r="L4662" s="60" t="s">
        <v>56</v>
      </c>
      <c r="M4662" s="60">
        <v>2.29</v>
      </c>
      <c r="N4662" s="60" t="s">
        <v>41</v>
      </c>
      <c r="O4662" s="60">
        <v>4</v>
      </c>
    </row>
    <row r="4663" spans="1:15" x14ac:dyDescent="0.2">
      <c r="A4663" s="60" t="s">
        <v>13143</v>
      </c>
      <c r="B4663" s="60" t="s">
        <v>3885</v>
      </c>
      <c r="C4663" s="60">
        <v>64</v>
      </c>
      <c r="D4663" s="60" t="s">
        <v>50</v>
      </c>
      <c r="E4663" s="60" t="s">
        <v>13144</v>
      </c>
      <c r="F4663" s="60">
        <v>-7568</v>
      </c>
      <c r="G4663" s="60" t="s">
        <v>19</v>
      </c>
      <c r="H4663" s="60" t="s">
        <v>144</v>
      </c>
      <c r="I4663" s="60">
        <v>82400.52</v>
      </c>
      <c r="J4663" s="60" t="s">
        <v>10044</v>
      </c>
      <c r="K4663" s="60" t="s">
        <v>47</v>
      </c>
      <c r="L4663" s="60" t="s">
        <v>32</v>
      </c>
      <c r="M4663" s="60">
        <v>2.65</v>
      </c>
      <c r="N4663" s="60" t="s">
        <v>24</v>
      </c>
      <c r="O4663" s="60">
        <v>17</v>
      </c>
    </row>
    <row r="4664" spans="1:15" x14ac:dyDescent="0.2">
      <c r="A4664" s="60" t="s">
        <v>13145</v>
      </c>
      <c r="B4664" s="60" t="s">
        <v>1851</v>
      </c>
      <c r="C4664" s="60">
        <v>24</v>
      </c>
      <c r="D4664" s="60" t="s">
        <v>27</v>
      </c>
      <c r="E4664" s="60" t="s">
        <v>13146</v>
      </c>
      <c r="F4664" s="60">
        <v>-10493</v>
      </c>
      <c r="G4664" s="60" t="s">
        <v>85</v>
      </c>
      <c r="H4664" s="60" t="s">
        <v>66</v>
      </c>
      <c r="I4664" s="60">
        <v>83865.289999999994</v>
      </c>
      <c r="J4664" s="60" t="s">
        <v>12370</v>
      </c>
      <c r="K4664" s="60" t="s">
        <v>62</v>
      </c>
      <c r="L4664" s="60" t="s">
        <v>56</v>
      </c>
      <c r="M4664" s="60">
        <v>3.21</v>
      </c>
      <c r="N4664" s="60" t="s">
        <v>41</v>
      </c>
      <c r="O4664" s="60">
        <v>25</v>
      </c>
    </row>
    <row r="4665" spans="1:15" x14ac:dyDescent="0.2">
      <c r="A4665" s="60" t="s">
        <v>13147</v>
      </c>
      <c r="B4665" s="60" t="s">
        <v>3075</v>
      </c>
      <c r="C4665" s="60">
        <v>49</v>
      </c>
      <c r="D4665" s="60" t="s">
        <v>27</v>
      </c>
      <c r="E4665" s="60" t="s">
        <v>13148</v>
      </c>
      <c r="F4665" s="60">
        <v>-3913</v>
      </c>
      <c r="G4665" s="60" t="s">
        <v>19</v>
      </c>
      <c r="H4665" s="60" t="s">
        <v>53</v>
      </c>
      <c r="I4665" s="60">
        <v>75205.490000000005</v>
      </c>
      <c r="J4665" s="60" t="s">
        <v>3569</v>
      </c>
      <c r="K4665" s="60" t="s">
        <v>104</v>
      </c>
      <c r="L4665" s="60" t="s">
        <v>23</v>
      </c>
      <c r="M4665" s="60">
        <v>2.4300000000000002</v>
      </c>
      <c r="N4665" s="60" t="s">
        <v>33</v>
      </c>
      <c r="O4665" s="60">
        <v>30</v>
      </c>
    </row>
    <row r="4666" spans="1:15" x14ac:dyDescent="0.2">
      <c r="A4666" s="60" t="s">
        <v>13149</v>
      </c>
      <c r="B4666" s="60" t="s">
        <v>176</v>
      </c>
      <c r="C4666" s="60">
        <v>54</v>
      </c>
      <c r="D4666" s="60" t="s">
        <v>50</v>
      </c>
      <c r="E4666" s="60" t="s">
        <v>13150</v>
      </c>
      <c r="F4666" s="60">
        <v>-4390</v>
      </c>
      <c r="G4666" s="60" t="s">
        <v>85</v>
      </c>
      <c r="H4666" s="60" t="s">
        <v>173</v>
      </c>
      <c r="I4666" s="60">
        <v>44617.279999999999</v>
      </c>
      <c r="J4666" s="60" t="s">
        <v>3079</v>
      </c>
      <c r="K4666" s="60" t="s">
        <v>104</v>
      </c>
      <c r="L4666" s="60" t="s">
        <v>32</v>
      </c>
      <c r="M4666" s="60">
        <v>3.76</v>
      </c>
      <c r="N4666" s="60" t="s">
        <v>41</v>
      </c>
      <c r="O4666" s="60">
        <v>26</v>
      </c>
    </row>
    <row r="4667" spans="1:15" x14ac:dyDescent="0.2">
      <c r="A4667" s="60" t="s">
        <v>13151</v>
      </c>
      <c r="B4667" s="60" t="s">
        <v>3134</v>
      </c>
      <c r="C4667" s="60">
        <v>59</v>
      </c>
      <c r="D4667" s="60" t="s">
        <v>17</v>
      </c>
      <c r="E4667" s="60" t="s">
        <v>13152</v>
      </c>
      <c r="F4667" s="60">
        <v>-5564</v>
      </c>
      <c r="G4667" s="60" t="s">
        <v>94</v>
      </c>
      <c r="H4667" s="60" t="s">
        <v>71</v>
      </c>
      <c r="I4667" s="60">
        <v>39006.949999999997</v>
      </c>
      <c r="J4667" s="60" t="s">
        <v>5485</v>
      </c>
      <c r="K4667" s="60" t="s">
        <v>104</v>
      </c>
      <c r="L4667" s="60" t="s">
        <v>23</v>
      </c>
      <c r="M4667" s="60">
        <v>4.9000000000000004</v>
      </c>
      <c r="N4667" s="60" t="s">
        <v>24</v>
      </c>
      <c r="O4667" s="60">
        <v>14</v>
      </c>
    </row>
    <row r="4668" spans="1:15" x14ac:dyDescent="0.2">
      <c r="A4668" s="60" t="s">
        <v>13153</v>
      </c>
      <c r="B4668" s="60" t="s">
        <v>11741</v>
      </c>
      <c r="C4668" s="60">
        <v>54</v>
      </c>
      <c r="D4668" s="60" t="s">
        <v>27</v>
      </c>
      <c r="E4668" s="60" t="s">
        <v>13154</v>
      </c>
      <c r="F4668" s="60">
        <v>-6502</v>
      </c>
      <c r="G4668" s="60" t="s">
        <v>78</v>
      </c>
      <c r="H4668" s="60" t="s">
        <v>79</v>
      </c>
      <c r="I4668" s="60">
        <v>149062.76999999999</v>
      </c>
      <c r="J4668" s="60" t="s">
        <v>2339</v>
      </c>
      <c r="K4668" s="60" t="s">
        <v>55</v>
      </c>
      <c r="L4668" s="60" t="s">
        <v>73</v>
      </c>
      <c r="M4668" s="60">
        <v>1.76</v>
      </c>
      <c r="N4668" s="60" t="s">
        <v>41</v>
      </c>
      <c r="O4668" s="60">
        <v>20</v>
      </c>
    </row>
    <row r="4669" spans="1:15" x14ac:dyDescent="0.2">
      <c r="A4669" s="60" t="s">
        <v>13155</v>
      </c>
      <c r="B4669" s="60" t="s">
        <v>2583</v>
      </c>
      <c r="C4669" s="60">
        <v>28</v>
      </c>
      <c r="D4669" s="60" t="s">
        <v>27</v>
      </c>
      <c r="E4669" s="60" t="s">
        <v>13156</v>
      </c>
      <c r="F4669" s="60">
        <v>-8186</v>
      </c>
      <c r="G4669" s="60" t="s">
        <v>52</v>
      </c>
      <c r="H4669" s="60" t="s">
        <v>79</v>
      </c>
      <c r="I4669" s="60">
        <v>171496.47</v>
      </c>
      <c r="J4669" s="60" t="s">
        <v>2550</v>
      </c>
      <c r="K4669" s="60" t="s">
        <v>62</v>
      </c>
      <c r="L4669" s="60" t="s">
        <v>23</v>
      </c>
      <c r="M4669" s="60">
        <v>1.48</v>
      </c>
      <c r="N4669" s="60" t="s">
        <v>41</v>
      </c>
      <c r="O4669" s="60">
        <v>28</v>
      </c>
    </row>
    <row r="4670" spans="1:15" x14ac:dyDescent="0.2">
      <c r="A4670" s="60" t="s">
        <v>13157</v>
      </c>
      <c r="B4670" s="60" t="s">
        <v>4361</v>
      </c>
      <c r="C4670" s="60">
        <v>46</v>
      </c>
      <c r="D4670" s="60" t="s">
        <v>27</v>
      </c>
      <c r="E4670" s="60" t="s">
        <v>13158</v>
      </c>
      <c r="F4670" s="60">
        <v>-5575</v>
      </c>
      <c r="G4670" s="60" t="s">
        <v>85</v>
      </c>
      <c r="H4670" s="60" t="s">
        <v>144</v>
      </c>
      <c r="I4670" s="60">
        <v>121118.32</v>
      </c>
      <c r="J4670" s="60" t="s">
        <v>2080</v>
      </c>
      <c r="K4670" s="60" t="s">
        <v>55</v>
      </c>
      <c r="L4670" s="60" t="s">
        <v>56</v>
      </c>
      <c r="M4670" s="60">
        <v>3.05</v>
      </c>
      <c r="N4670" s="60" t="s">
        <v>41</v>
      </c>
      <c r="O4670" s="60">
        <v>7</v>
      </c>
    </row>
    <row r="4671" spans="1:15" x14ac:dyDescent="0.2">
      <c r="A4671" s="60" t="s">
        <v>13159</v>
      </c>
      <c r="B4671" s="60" t="s">
        <v>12888</v>
      </c>
      <c r="C4671" s="60">
        <v>58</v>
      </c>
      <c r="D4671" s="60" t="s">
        <v>27</v>
      </c>
      <c r="E4671" s="60" t="s">
        <v>13160</v>
      </c>
      <c r="F4671" s="60">
        <v>-5814</v>
      </c>
      <c r="G4671" s="60" t="s">
        <v>116</v>
      </c>
      <c r="H4671" s="60" t="s">
        <v>194</v>
      </c>
      <c r="I4671" s="60">
        <v>40316.25</v>
      </c>
      <c r="J4671" s="60" t="s">
        <v>818</v>
      </c>
      <c r="K4671" s="60" t="s">
        <v>104</v>
      </c>
      <c r="L4671" s="60" t="s">
        <v>23</v>
      </c>
      <c r="M4671" s="60">
        <v>3.67</v>
      </c>
      <c r="N4671" s="60" t="s">
        <v>24</v>
      </c>
      <c r="O4671" s="60">
        <v>21</v>
      </c>
    </row>
    <row r="4672" spans="1:15" x14ac:dyDescent="0.2">
      <c r="A4672" s="60" t="s">
        <v>13161</v>
      </c>
      <c r="B4672" s="60" t="s">
        <v>5206</v>
      </c>
      <c r="C4672" s="60">
        <v>56</v>
      </c>
      <c r="D4672" s="60" t="s">
        <v>17</v>
      </c>
      <c r="E4672" s="60" t="s">
        <v>13162</v>
      </c>
      <c r="F4672" s="60">
        <v>-5540</v>
      </c>
      <c r="G4672" s="60" t="s">
        <v>37</v>
      </c>
      <c r="H4672" s="60" t="s">
        <v>194</v>
      </c>
      <c r="I4672" s="60">
        <v>43812.14</v>
      </c>
      <c r="J4672" s="60" t="s">
        <v>4561</v>
      </c>
      <c r="K4672" s="60" t="s">
        <v>118</v>
      </c>
      <c r="L4672" s="60" t="s">
        <v>73</v>
      </c>
      <c r="M4672" s="60">
        <v>4.0999999999999996</v>
      </c>
      <c r="N4672" s="60" t="s">
        <v>57</v>
      </c>
      <c r="O4672" s="60">
        <v>18</v>
      </c>
    </row>
    <row r="4673" spans="1:15" x14ac:dyDescent="0.2">
      <c r="A4673" s="60" t="s">
        <v>13163</v>
      </c>
      <c r="B4673" s="60" t="s">
        <v>13164</v>
      </c>
      <c r="C4673" s="60">
        <v>41</v>
      </c>
      <c r="D4673" s="60" t="s">
        <v>17</v>
      </c>
      <c r="E4673" s="60" t="s">
        <v>13165</v>
      </c>
      <c r="F4673" s="60">
        <v>-6426</v>
      </c>
      <c r="G4673" s="60" t="s">
        <v>52</v>
      </c>
      <c r="H4673" s="60" t="s">
        <v>53</v>
      </c>
      <c r="I4673" s="60">
        <v>108037.62</v>
      </c>
      <c r="J4673" s="60" t="s">
        <v>1403</v>
      </c>
      <c r="K4673" s="60" t="s">
        <v>40</v>
      </c>
      <c r="L4673" s="60" t="s">
        <v>73</v>
      </c>
      <c r="M4673" s="60">
        <v>2.73</v>
      </c>
      <c r="N4673" s="60" t="s">
        <v>33</v>
      </c>
      <c r="O4673" s="60">
        <v>14</v>
      </c>
    </row>
    <row r="4674" spans="1:15" x14ac:dyDescent="0.2">
      <c r="A4674" s="60" t="s">
        <v>13166</v>
      </c>
      <c r="B4674" s="60" t="s">
        <v>2845</v>
      </c>
      <c r="C4674" s="60">
        <v>48</v>
      </c>
      <c r="D4674" s="60" t="s">
        <v>50</v>
      </c>
      <c r="E4674" s="60" t="s">
        <v>13167</v>
      </c>
      <c r="F4674" s="60">
        <v>-7015</v>
      </c>
      <c r="G4674" s="60" t="s">
        <v>37</v>
      </c>
      <c r="H4674" s="60" t="s">
        <v>30</v>
      </c>
      <c r="I4674" s="60">
        <v>144472.68</v>
      </c>
      <c r="J4674" s="60" t="s">
        <v>13168</v>
      </c>
      <c r="K4674" s="60" t="s">
        <v>55</v>
      </c>
      <c r="L4674" s="60" t="s">
        <v>73</v>
      </c>
      <c r="M4674" s="60">
        <v>4.2699999999999996</v>
      </c>
      <c r="N4674" s="60" t="s">
        <v>24</v>
      </c>
      <c r="O4674" s="60">
        <v>12</v>
      </c>
    </row>
    <row r="4675" spans="1:15" x14ac:dyDescent="0.2">
      <c r="A4675" s="60" t="s">
        <v>13169</v>
      </c>
      <c r="B4675" s="60" t="s">
        <v>7426</v>
      </c>
      <c r="C4675" s="60">
        <v>34</v>
      </c>
      <c r="D4675" s="60" t="s">
        <v>27</v>
      </c>
      <c r="E4675" s="60" t="s">
        <v>13170</v>
      </c>
      <c r="F4675" s="60">
        <v>-3133</v>
      </c>
      <c r="G4675" s="60" t="s">
        <v>85</v>
      </c>
      <c r="H4675" s="60" t="s">
        <v>71</v>
      </c>
      <c r="I4675" s="60">
        <v>122102.64</v>
      </c>
      <c r="J4675" s="60" t="s">
        <v>904</v>
      </c>
      <c r="K4675" s="60" t="s">
        <v>81</v>
      </c>
      <c r="L4675" s="60" t="s">
        <v>73</v>
      </c>
      <c r="M4675" s="60">
        <v>3.25</v>
      </c>
      <c r="N4675" s="60" t="s">
        <v>74</v>
      </c>
      <c r="O4675" s="60">
        <v>9</v>
      </c>
    </row>
    <row r="4676" spans="1:15" x14ac:dyDescent="0.2">
      <c r="A4676" s="60" t="s">
        <v>13171</v>
      </c>
      <c r="B4676" s="60" t="s">
        <v>13172</v>
      </c>
      <c r="C4676" s="60">
        <v>40</v>
      </c>
      <c r="D4676" s="60" t="s">
        <v>27</v>
      </c>
      <c r="E4676" s="60" t="s">
        <v>13173</v>
      </c>
      <c r="F4676" s="60">
        <v>-3691</v>
      </c>
      <c r="G4676" s="60" t="s">
        <v>52</v>
      </c>
      <c r="H4676" s="60" t="s">
        <v>53</v>
      </c>
      <c r="I4676" s="60">
        <v>48495.35</v>
      </c>
      <c r="J4676" s="60" t="s">
        <v>13174</v>
      </c>
      <c r="K4676" s="60" t="s">
        <v>118</v>
      </c>
      <c r="L4676" s="60" t="s">
        <v>56</v>
      </c>
      <c r="M4676" s="60">
        <v>4.2699999999999996</v>
      </c>
      <c r="N4676" s="60" t="s">
        <v>33</v>
      </c>
      <c r="O4676" s="60">
        <v>17</v>
      </c>
    </row>
    <row r="4677" spans="1:15" x14ac:dyDescent="0.2">
      <c r="A4677" s="60" t="s">
        <v>13175</v>
      </c>
      <c r="B4677" s="60" t="s">
        <v>9048</v>
      </c>
      <c r="C4677" s="60">
        <v>32</v>
      </c>
      <c r="D4677" s="60" t="s">
        <v>17</v>
      </c>
      <c r="E4677" s="60" t="s">
        <v>13176</v>
      </c>
      <c r="F4677" s="60">
        <v>-4953</v>
      </c>
      <c r="G4677" s="60" t="s">
        <v>45</v>
      </c>
      <c r="H4677" s="60" t="s">
        <v>173</v>
      </c>
      <c r="I4677" s="60">
        <v>56488.95</v>
      </c>
      <c r="J4677" s="60" t="s">
        <v>1338</v>
      </c>
      <c r="K4677" s="60" t="s">
        <v>118</v>
      </c>
      <c r="L4677" s="60" t="s">
        <v>56</v>
      </c>
      <c r="M4677" s="60">
        <v>1.1100000000000001</v>
      </c>
      <c r="N4677" s="60" t="s">
        <v>74</v>
      </c>
      <c r="O4677" s="60">
        <v>36</v>
      </c>
    </row>
    <row r="4678" spans="1:15" x14ac:dyDescent="0.2">
      <c r="A4678" s="60" t="s">
        <v>13177</v>
      </c>
      <c r="B4678" s="60" t="s">
        <v>955</v>
      </c>
      <c r="C4678" s="60">
        <v>32</v>
      </c>
      <c r="D4678" s="60" t="s">
        <v>50</v>
      </c>
      <c r="E4678" s="60" t="s">
        <v>13178</v>
      </c>
      <c r="F4678" s="60">
        <v>-4943</v>
      </c>
      <c r="G4678" s="60" t="s">
        <v>19</v>
      </c>
      <c r="H4678" s="60" t="s">
        <v>53</v>
      </c>
      <c r="I4678" s="60">
        <v>161372.65</v>
      </c>
      <c r="J4678" s="60" t="s">
        <v>484</v>
      </c>
      <c r="K4678" s="60" t="s">
        <v>104</v>
      </c>
      <c r="L4678" s="60" t="s">
        <v>32</v>
      </c>
      <c r="M4678" s="60">
        <v>2.0099999999999998</v>
      </c>
      <c r="N4678" s="60" t="s">
        <v>24</v>
      </c>
      <c r="O4678" s="60">
        <v>29</v>
      </c>
    </row>
    <row r="4679" spans="1:15" x14ac:dyDescent="0.2">
      <c r="A4679" s="60" t="s">
        <v>13179</v>
      </c>
      <c r="B4679" s="60" t="s">
        <v>6438</v>
      </c>
      <c r="C4679" s="60">
        <v>61</v>
      </c>
      <c r="D4679" s="60" t="s">
        <v>27</v>
      </c>
      <c r="E4679" s="60" t="s">
        <v>13180</v>
      </c>
      <c r="F4679" s="60">
        <v>-8630</v>
      </c>
      <c r="G4679" s="60" t="s">
        <v>37</v>
      </c>
      <c r="H4679" s="60" t="s">
        <v>194</v>
      </c>
      <c r="I4679" s="60">
        <v>88227.06</v>
      </c>
      <c r="J4679" s="60" t="s">
        <v>1231</v>
      </c>
      <c r="K4679" s="60" t="s">
        <v>104</v>
      </c>
      <c r="L4679" s="60" t="s">
        <v>56</v>
      </c>
      <c r="M4679" s="60">
        <v>1.22</v>
      </c>
      <c r="N4679" s="60" t="s">
        <v>24</v>
      </c>
      <c r="O4679" s="60">
        <v>28</v>
      </c>
    </row>
    <row r="4680" spans="1:15" x14ac:dyDescent="0.2">
      <c r="A4680" s="60" t="s">
        <v>13181</v>
      </c>
      <c r="B4680" s="60" t="s">
        <v>3342</v>
      </c>
      <c r="C4680" s="60">
        <v>25</v>
      </c>
      <c r="D4680" s="60" t="s">
        <v>27</v>
      </c>
      <c r="E4680" s="60" t="s">
        <v>13182</v>
      </c>
      <c r="F4680" s="60">
        <v>-8242</v>
      </c>
      <c r="G4680" s="60" t="s">
        <v>94</v>
      </c>
      <c r="H4680" s="60" t="s">
        <v>173</v>
      </c>
      <c r="I4680" s="60">
        <v>68878.05</v>
      </c>
      <c r="J4680" s="60" t="s">
        <v>12824</v>
      </c>
      <c r="K4680" s="60" t="s">
        <v>118</v>
      </c>
      <c r="L4680" s="60" t="s">
        <v>32</v>
      </c>
      <c r="M4680" s="60">
        <v>4.93</v>
      </c>
      <c r="N4680" s="60" t="s">
        <v>41</v>
      </c>
      <c r="O4680" s="60">
        <v>35</v>
      </c>
    </row>
    <row r="4681" spans="1:15" x14ac:dyDescent="0.2">
      <c r="A4681" s="60" t="s">
        <v>13183</v>
      </c>
      <c r="B4681" s="60" t="s">
        <v>1960</v>
      </c>
      <c r="C4681" s="60">
        <v>35</v>
      </c>
      <c r="D4681" s="60" t="s">
        <v>50</v>
      </c>
      <c r="E4681" s="60" t="s">
        <v>3132</v>
      </c>
      <c r="F4681" s="60">
        <v>-3065</v>
      </c>
      <c r="G4681" s="60" t="s">
        <v>85</v>
      </c>
      <c r="H4681" s="60" t="s">
        <v>173</v>
      </c>
      <c r="I4681" s="60">
        <v>158789.34</v>
      </c>
      <c r="J4681" s="60" t="s">
        <v>2161</v>
      </c>
      <c r="K4681" s="60" t="s">
        <v>104</v>
      </c>
      <c r="L4681" s="60" t="s">
        <v>23</v>
      </c>
      <c r="M4681" s="60">
        <v>3.75</v>
      </c>
      <c r="N4681" s="60" t="s">
        <v>41</v>
      </c>
      <c r="O4681" s="60">
        <v>34</v>
      </c>
    </row>
    <row r="4682" spans="1:15" x14ac:dyDescent="0.2">
      <c r="A4682" s="60" t="s">
        <v>13184</v>
      </c>
      <c r="B4682" s="60" t="s">
        <v>638</v>
      </c>
      <c r="C4682" s="60">
        <v>57</v>
      </c>
      <c r="D4682" s="60" t="s">
        <v>50</v>
      </c>
      <c r="E4682" s="60" t="s">
        <v>13185</v>
      </c>
      <c r="F4682" s="60">
        <v>-4043</v>
      </c>
      <c r="G4682" s="60" t="s">
        <v>37</v>
      </c>
      <c r="H4682" s="60" t="s">
        <v>20</v>
      </c>
      <c r="I4682" s="60">
        <v>120490.05</v>
      </c>
      <c r="J4682" s="60" t="s">
        <v>13186</v>
      </c>
      <c r="K4682" s="60" t="s">
        <v>118</v>
      </c>
      <c r="L4682" s="60" t="s">
        <v>56</v>
      </c>
      <c r="M4682" s="60">
        <v>1.56</v>
      </c>
      <c r="N4682" s="60" t="s">
        <v>57</v>
      </c>
      <c r="O4682" s="60">
        <v>13</v>
      </c>
    </row>
    <row r="4683" spans="1:15" x14ac:dyDescent="0.2">
      <c r="A4683" s="60" t="s">
        <v>13187</v>
      </c>
      <c r="B4683" s="60" t="s">
        <v>3329</v>
      </c>
      <c r="C4683" s="60">
        <v>39</v>
      </c>
      <c r="D4683" s="60" t="s">
        <v>27</v>
      </c>
      <c r="E4683" s="60" t="s">
        <v>13188</v>
      </c>
      <c r="F4683" s="60">
        <v>-3544</v>
      </c>
      <c r="G4683" s="60" t="s">
        <v>52</v>
      </c>
      <c r="H4683" s="60" t="s">
        <v>173</v>
      </c>
      <c r="I4683" s="60">
        <v>104139.01</v>
      </c>
      <c r="J4683" s="60" t="s">
        <v>8787</v>
      </c>
      <c r="K4683" s="60" t="s">
        <v>104</v>
      </c>
      <c r="L4683" s="60" t="s">
        <v>32</v>
      </c>
      <c r="M4683" s="60">
        <v>4.05</v>
      </c>
      <c r="N4683" s="60" t="s">
        <v>74</v>
      </c>
      <c r="O4683" s="60">
        <v>3</v>
      </c>
    </row>
    <row r="4684" spans="1:15" x14ac:dyDescent="0.2">
      <c r="A4684" s="60" t="s">
        <v>13189</v>
      </c>
      <c r="B4684" s="60" t="s">
        <v>4814</v>
      </c>
      <c r="C4684" s="60">
        <v>53</v>
      </c>
      <c r="D4684" s="60" t="s">
        <v>17</v>
      </c>
      <c r="E4684" s="60" t="s">
        <v>13190</v>
      </c>
      <c r="F4684" s="60">
        <v>-7430</v>
      </c>
      <c r="G4684" s="60" t="s">
        <v>45</v>
      </c>
      <c r="H4684" s="60" t="s">
        <v>66</v>
      </c>
      <c r="I4684" s="60">
        <v>130070.57</v>
      </c>
      <c r="J4684" s="60" t="s">
        <v>8601</v>
      </c>
      <c r="K4684" s="60" t="s">
        <v>118</v>
      </c>
      <c r="L4684" s="60" t="s">
        <v>73</v>
      </c>
      <c r="M4684" s="60">
        <v>4.21</v>
      </c>
      <c r="N4684" s="60" t="s">
        <v>74</v>
      </c>
      <c r="O4684" s="60">
        <v>3</v>
      </c>
    </row>
    <row r="4685" spans="1:15" x14ac:dyDescent="0.2">
      <c r="A4685" s="60" t="s">
        <v>13191</v>
      </c>
      <c r="B4685" s="60" t="s">
        <v>3070</v>
      </c>
      <c r="C4685" s="60">
        <v>22</v>
      </c>
      <c r="D4685" s="60" t="s">
        <v>17</v>
      </c>
      <c r="E4685" s="60" t="s">
        <v>13192</v>
      </c>
      <c r="F4685" s="60">
        <v>-8602</v>
      </c>
      <c r="G4685" s="60" t="s">
        <v>99</v>
      </c>
      <c r="H4685" s="60" t="s">
        <v>38</v>
      </c>
      <c r="I4685" s="60">
        <v>46932.1</v>
      </c>
      <c r="J4685" s="60" t="s">
        <v>3511</v>
      </c>
      <c r="K4685" s="60" t="s">
        <v>40</v>
      </c>
      <c r="L4685" s="60" t="s">
        <v>73</v>
      </c>
      <c r="M4685" s="60">
        <v>1.69</v>
      </c>
      <c r="N4685" s="60" t="s">
        <v>41</v>
      </c>
      <c r="O4685" s="60">
        <v>32</v>
      </c>
    </row>
    <row r="4686" spans="1:15" x14ac:dyDescent="0.2">
      <c r="A4686" s="60" t="s">
        <v>13193</v>
      </c>
      <c r="B4686" s="60" t="s">
        <v>3070</v>
      </c>
      <c r="C4686" s="60">
        <v>63</v>
      </c>
      <c r="D4686" s="60" t="s">
        <v>50</v>
      </c>
      <c r="E4686" s="60" t="s">
        <v>13194</v>
      </c>
      <c r="F4686" s="60">
        <v>-6160</v>
      </c>
      <c r="G4686" s="60" t="s">
        <v>94</v>
      </c>
      <c r="H4686" s="60" t="s">
        <v>144</v>
      </c>
      <c r="I4686" s="60">
        <v>179929.52</v>
      </c>
      <c r="J4686" s="60" t="s">
        <v>13195</v>
      </c>
      <c r="K4686" s="60" t="s">
        <v>104</v>
      </c>
      <c r="L4686" s="60" t="s">
        <v>23</v>
      </c>
      <c r="M4686" s="60">
        <v>3.99</v>
      </c>
      <c r="N4686" s="60" t="s">
        <v>41</v>
      </c>
      <c r="O4686" s="60">
        <v>10</v>
      </c>
    </row>
    <row r="4687" spans="1:15" x14ac:dyDescent="0.2">
      <c r="A4687" s="60" t="s">
        <v>13196</v>
      </c>
      <c r="B4687" s="60" t="s">
        <v>8443</v>
      </c>
      <c r="C4687" s="60">
        <v>47</v>
      </c>
      <c r="D4687" s="60" t="s">
        <v>50</v>
      </c>
      <c r="E4687" s="60" t="s">
        <v>13197</v>
      </c>
      <c r="F4687" s="60">
        <v>-8056</v>
      </c>
      <c r="G4687" s="60" t="s">
        <v>78</v>
      </c>
      <c r="H4687" s="60" t="s">
        <v>144</v>
      </c>
      <c r="I4687" s="60">
        <v>177883.5</v>
      </c>
      <c r="J4687" s="60" t="s">
        <v>5569</v>
      </c>
      <c r="K4687" s="60" t="s">
        <v>81</v>
      </c>
      <c r="L4687" s="60" t="s">
        <v>32</v>
      </c>
      <c r="M4687" s="60">
        <v>4.47</v>
      </c>
      <c r="N4687" s="60" t="s">
        <v>33</v>
      </c>
      <c r="O4687" s="60">
        <v>32</v>
      </c>
    </row>
    <row r="4688" spans="1:15" x14ac:dyDescent="0.2">
      <c r="A4688" s="60" t="s">
        <v>13198</v>
      </c>
      <c r="B4688" s="60" t="s">
        <v>13199</v>
      </c>
      <c r="C4688" s="60">
        <v>36</v>
      </c>
      <c r="D4688" s="60" t="s">
        <v>27</v>
      </c>
      <c r="E4688" s="60" t="s">
        <v>13200</v>
      </c>
      <c r="F4688" s="60">
        <v>-10826</v>
      </c>
      <c r="G4688" s="60" t="s">
        <v>29</v>
      </c>
      <c r="H4688" s="60" t="s">
        <v>53</v>
      </c>
      <c r="I4688" s="60">
        <v>179220.36</v>
      </c>
      <c r="J4688" s="60" t="s">
        <v>6651</v>
      </c>
      <c r="K4688" s="60" t="s">
        <v>136</v>
      </c>
      <c r="L4688" s="60" t="s">
        <v>23</v>
      </c>
      <c r="M4688" s="60">
        <v>1.81</v>
      </c>
      <c r="N4688" s="60" t="s">
        <v>57</v>
      </c>
      <c r="O4688" s="60">
        <v>25</v>
      </c>
    </row>
    <row r="4689" spans="1:15" x14ac:dyDescent="0.2">
      <c r="A4689" s="60" t="s">
        <v>13201</v>
      </c>
      <c r="B4689" s="60" t="s">
        <v>188</v>
      </c>
      <c r="C4689" s="60">
        <v>56</v>
      </c>
      <c r="D4689" s="60" t="s">
        <v>50</v>
      </c>
      <c r="E4689" s="60" t="s">
        <v>13202</v>
      </c>
      <c r="F4689" s="60">
        <v>-3406</v>
      </c>
      <c r="G4689" s="60" t="s">
        <v>99</v>
      </c>
      <c r="H4689" s="60" t="s">
        <v>173</v>
      </c>
      <c r="I4689" s="60">
        <v>169293.53</v>
      </c>
      <c r="J4689" s="60" t="s">
        <v>2272</v>
      </c>
      <c r="K4689" s="60" t="s">
        <v>104</v>
      </c>
      <c r="L4689" s="60" t="s">
        <v>32</v>
      </c>
      <c r="M4689" s="60">
        <v>2.99</v>
      </c>
      <c r="N4689" s="60" t="s">
        <v>33</v>
      </c>
      <c r="O4689" s="60">
        <v>28</v>
      </c>
    </row>
    <row r="4690" spans="1:15" x14ac:dyDescent="0.2">
      <c r="A4690" s="60" t="s">
        <v>13203</v>
      </c>
      <c r="B4690" s="60" t="s">
        <v>7406</v>
      </c>
      <c r="C4690" s="60">
        <v>55</v>
      </c>
      <c r="D4690" s="60" t="s">
        <v>27</v>
      </c>
      <c r="E4690" s="60" t="s">
        <v>13204</v>
      </c>
      <c r="F4690" s="60">
        <v>-4379</v>
      </c>
      <c r="G4690" s="60" t="s">
        <v>52</v>
      </c>
      <c r="H4690" s="60" t="s">
        <v>20</v>
      </c>
      <c r="I4690" s="60">
        <v>107262.63</v>
      </c>
      <c r="J4690" s="60" t="s">
        <v>5506</v>
      </c>
      <c r="K4690" s="60" t="s">
        <v>47</v>
      </c>
      <c r="L4690" s="60" t="s">
        <v>32</v>
      </c>
      <c r="M4690" s="60">
        <v>3.27</v>
      </c>
      <c r="N4690" s="60" t="s">
        <v>41</v>
      </c>
      <c r="O4690" s="60">
        <v>9</v>
      </c>
    </row>
    <row r="4691" spans="1:15" x14ac:dyDescent="0.2">
      <c r="A4691" s="60" t="s">
        <v>13205</v>
      </c>
      <c r="B4691" s="60" t="s">
        <v>7293</v>
      </c>
      <c r="C4691" s="60">
        <v>30</v>
      </c>
      <c r="D4691" s="60" t="s">
        <v>17</v>
      </c>
      <c r="E4691" s="60" t="s">
        <v>13206</v>
      </c>
      <c r="F4691" s="60">
        <v>-5805</v>
      </c>
      <c r="G4691" s="60" t="s">
        <v>52</v>
      </c>
      <c r="H4691" s="60" t="s">
        <v>53</v>
      </c>
      <c r="I4691" s="60">
        <v>137023.32999999999</v>
      </c>
      <c r="J4691" s="60" t="s">
        <v>695</v>
      </c>
      <c r="K4691" s="60" t="s">
        <v>40</v>
      </c>
      <c r="L4691" s="60" t="s">
        <v>73</v>
      </c>
      <c r="M4691" s="60">
        <v>2.2200000000000002</v>
      </c>
      <c r="N4691" s="60" t="s">
        <v>24</v>
      </c>
      <c r="O4691" s="60">
        <v>33</v>
      </c>
    </row>
    <row r="4692" spans="1:15" x14ac:dyDescent="0.2">
      <c r="A4692" s="60" t="s">
        <v>13207</v>
      </c>
      <c r="B4692" s="60" t="s">
        <v>709</v>
      </c>
      <c r="C4692" s="60">
        <v>45</v>
      </c>
      <c r="D4692" s="60" t="s">
        <v>50</v>
      </c>
      <c r="E4692" s="60" t="s">
        <v>13208</v>
      </c>
      <c r="F4692" s="60">
        <v>-7110</v>
      </c>
      <c r="G4692" s="60" t="s">
        <v>116</v>
      </c>
      <c r="H4692" s="60" t="s">
        <v>79</v>
      </c>
      <c r="I4692" s="60">
        <v>81829.350000000006</v>
      </c>
      <c r="J4692" s="60" t="s">
        <v>4493</v>
      </c>
      <c r="K4692" s="60" t="s">
        <v>55</v>
      </c>
      <c r="L4692" s="60" t="s">
        <v>73</v>
      </c>
      <c r="M4692" s="60">
        <v>4.92</v>
      </c>
      <c r="N4692" s="60" t="s">
        <v>24</v>
      </c>
      <c r="O4692" s="60">
        <v>26</v>
      </c>
    </row>
    <row r="4693" spans="1:15" x14ac:dyDescent="0.2">
      <c r="A4693" s="60" t="s">
        <v>13209</v>
      </c>
      <c r="B4693" s="60" t="s">
        <v>12257</v>
      </c>
      <c r="C4693" s="60">
        <v>52</v>
      </c>
      <c r="D4693" s="60" t="s">
        <v>27</v>
      </c>
      <c r="E4693" s="60" t="s">
        <v>13210</v>
      </c>
      <c r="F4693" s="60">
        <v>-7601</v>
      </c>
      <c r="G4693" s="60" t="s">
        <v>52</v>
      </c>
      <c r="H4693" s="60" t="s">
        <v>38</v>
      </c>
      <c r="I4693" s="60">
        <v>172616.92</v>
      </c>
      <c r="J4693" s="60" t="s">
        <v>4647</v>
      </c>
      <c r="K4693" s="60" t="s">
        <v>136</v>
      </c>
      <c r="L4693" s="60" t="s">
        <v>23</v>
      </c>
      <c r="M4693" s="60">
        <v>3.76</v>
      </c>
      <c r="N4693" s="60" t="s">
        <v>74</v>
      </c>
      <c r="O4693" s="60">
        <v>30</v>
      </c>
    </row>
    <row r="4694" spans="1:15" x14ac:dyDescent="0.2">
      <c r="A4694" s="60" t="s">
        <v>13211</v>
      </c>
      <c r="B4694" s="60" t="s">
        <v>13212</v>
      </c>
      <c r="C4694" s="60">
        <v>54</v>
      </c>
      <c r="D4694" s="60" t="s">
        <v>17</v>
      </c>
      <c r="E4694" s="60" t="s">
        <v>13213</v>
      </c>
      <c r="F4694" s="60">
        <v>-8411</v>
      </c>
      <c r="G4694" s="60" t="s">
        <v>99</v>
      </c>
      <c r="H4694" s="60" t="s">
        <v>66</v>
      </c>
      <c r="I4694" s="60">
        <v>167706.95000000001</v>
      </c>
      <c r="J4694" s="60" t="s">
        <v>10671</v>
      </c>
      <c r="K4694" s="60" t="s">
        <v>81</v>
      </c>
      <c r="L4694" s="60" t="s">
        <v>73</v>
      </c>
      <c r="M4694" s="60">
        <v>4</v>
      </c>
      <c r="N4694" s="60" t="s">
        <v>33</v>
      </c>
      <c r="O4694" s="60">
        <v>21</v>
      </c>
    </row>
    <row r="4695" spans="1:15" x14ac:dyDescent="0.2">
      <c r="A4695" s="60" t="s">
        <v>13214</v>
      </c>
      <c r="B4695" s="60" t="s">
        <v>739</v>
      </c>
      <c r="C4695" s="60">
        <v>40</v>
      </c>
      <c r="D4695" s="60" t="s">
        <v>27</v>
      </c>
      <c r="E4695" s="60" t="s">
        <v>13215</v>
      </c>
      <c r="F4695" s="60">
        <v>-9547</v>
      </c>
      <c r="G4695" s="60" t="s">
        <v>99</v>
      </c>
      <c r="H4695" s="60" t="s">
        <v>79</v>
      </c>
      <c r="I4695" s="60">
        <v>65107.61</v>
      </c>
      <c r="J4695" s="60" t="s">
        <v>679</v>
      </c>
      <c r="K4695" s="60" t="s">
        <v>127</v>
      </c>
      <c r="L4695" s="60" t="s">
        <v>73</v>
      </c>
      <c r="M4695" s="60">
        <v>1.8</v>
      </c>
      <c r="N4695" s="60" t="s">
        <v>24</v>
      </c>
      <c r="O4695" s="60">
        <v>16</v>
      </c>
    </row>
    <row r="4696" spans="1:15" x14ac:dyDescent="0.2">
      <c r="A4696" s="60" t="s">
        <v>13216</v>
      </c>
      <c r="B4696" s="60" t="s">
        <v>5587</v>
      </c>
      <c r="C4696" s="60">
        <v>58</v>
      </c>
      <c r="D4696" s="60" t="s">
        <v>50</v>
      </c>
      <c r="E4696" s="60" t="s">
        <v>13217</v>
      </c>
      <c r="F4696" s="60">
        <v>-4194</v>
      </c>
      <c r="G4696" s="60" t="s">
        <v>29</v>
      </c>
      <c r="H4696" s="60" t="s">
        <v>38</v>
      </c>
      <c r="I4696" s="60">
        <v>80598.210000000006</v>
      </c>
      <c r="J4696" s="60" t="s">
        <v>1193</v>
      </c>
      <c r="K4696" s="60" t="s">
        <v>81</v>
      </c>
      <c r="L4696" s="60" t="s">
        <v>32</v>
      </c>
      <c r="M4696" s="60">
        <v>2.67</v>
      </c>
      <c r="N4696" s="60" t="s">
        <v>24</v>
      </c>
      <c r="O4696" s="60">
        <v>2</v>
      </c>
    </row>
    <row r="4697" spans="1:15" x14ac:dyDescent="0.2">
      <c r="A4697" s="60" t="s">
        <v>13218</v>
      </c>
      <c r="B4697" s="60" t="s">
        <v>120</v>
      </c>
      <c r="C4697" s="60">
        <v>28</v>
      </c>
      <c r="D4697" s="60" t="s">
        <v>27</v>
      </c>
      <c r="E4697" s="60" t="s">
        <v>13219</v>
      </c>
      <c r="F4697" s="60">
        <v>-11230</v>
      </c>
      <c r="G4697" s="60" t="s">
        <v>37</v>
      </c>
      <c r="H4697" s="60" t="s">
        <v>30</v>
      </c>
      <c r="I4697" s="60">
        <v>160226.54</v>
      </c>
      <c r="J4697" s="60" t="s">
        <v>12080</v>
      </c>
      <c r="K4697" s="60" t="s">
        <v>22</v>
      </c>
      <c r="L4697" s="60" t="s">
        <v>32</v>
      </c>
      <c r="M4697" s="60">
        <v>3.41</v>
      </c>
      <c r="N4697" s="60" t="s">
        <v>74</v>
      </c>
      <c r="O4697" s="60">
        <v>32</v>
      </c>
    </row>
    <row r="4698" spans="1:15" x14ac:dyDescent="0.2">
      <c r="A4698" s="60" t="s">
        <v>13220</v>
      </c>
      <c r="B4698" s="60" t="s">
        <v>13221</v>
      </c>
      <c r="C4698" s="60">
        <v>37</v>
      </c>
      <c r="D4698" s="60" t="s">
        <v>17</v>
      </c>
      <c r="E4698" s="60" t="s">
        <v>13222</v>
      </c>
      <c r="F4698" s="60">
        <v>-2766</v>
      </c>
      <c r="G4698" s="60" t="s">
        <v>29</v>
      </c>
      <c r="H4698" s="60" t="s">
        <v>194</v>
      </c>
      <c r="I4698" s="60">
        <v>40093.050000000003</v>
      </c>
      <c r="J4698" s="60" t="s">
        <v>9139</v>
      </c>
      <c r="K4698" s="60" t="s">
        <v>40</v>
      </c>
      <c r="L4698" s="60" t="s">
        <v>73</v>
      </c>
      <c r="M4698" s="60">
        <v>3.22</v>
      </c>
      <c r="N4698" s="60" t="s">
        <v>41</v>
      </c>
      <c r="O4698" s="60">
        <v>31</v>
      </c>
    </row>
    <row r="4699" spans="1:15" x14ac:dyDescent="0.2">
      <c r="A4699" s="60" t="s">
        <v>13223</v>
      </c>
      <c r="B4699" s="60" t="s">
        <v>13224</v>
      </c>
      <c r="C4699" s="60">
        <v>49</v>
      </c>
      <c r="D4699" s="60" t="s">
        <v>27</v>
      </c>
      <c r="E4699" s="60" t="s">
        <v>13225</v>
      </c>
      <c r="F4699" s="60">
        <v>-4381</v>
      </c>
      <c r="G4699" s="60" t="s">
        <v>116</v>
      </c>
      <c r="H4699" s="60" t="s">
        <v>66</v>
      </c>
      <c r="I4699" s="60">
        <v>45040.38</v>
      </c>
      <c r="J4699" s="60" t="s">
        <v>4275</v>
      </c>
      <c r="K4699" s="60" t="s">
        <v>127</v>
      </c>
      <c r="L4699" s="60" t="s">
        <v>32</v>
      </c>
      <c r="M4699" s="60">
        <v>1.45</v>
      </c>
      <c r="N4699" s="60" t="s">
        <v>74</v>
      </c>
      <c r="O4699" s="60">
        <v>18</v>
      </c>
    </row>
    <row r="4700" spans="1:15" x14ac:dyDescent="0.2">
      <c r="A4700" s="60" t="s">
        <v>13226</v>
      </c>
      <c r="B4700" s="60" t="s">
        <v>5792</v>
      </c>
      <c r="C4700" s="60">
        <v>53</v>
      </c>
      <c r="D4700" s="60" t="s">
        <v>17</v>
      </c>
      <c r="E4700" s="60" t="s">
        <v>13227</v>
      </c>
      <c r="F4700" s="60">
        <v>-2283</v>
      </c>
      <c r="G4700" s="60" t="s">
        <v>37</v>
      </c>
      <c r="H4700" s="60" t="s">
        <v>71</v>
      </c>
      <c r="I4700" s="60">
        <v>83349.37</v>
      </c>
      <c r="J4700" s="60" t="s">
        <v>5231</v>
      </c>
      <c r="K4700" s="60" t="s">
        <v>127</v>
      </c>
      <c r="L4700" s="60" t="s">
        <v>23</v>
      </c>
      <c r="M4700" s="60">
        <v>2.64</v>
      </c>
      <c r="N4700" s="60" t="s">
        <v>74</v>
      </c>
      <c r="O4700" s="60">
        <v>15</v>
      </c>
    </row>
    <row r="4701" spans="1:15" x14ac:dyDescent="0.2">
      <c r="A4701" s="60" t="s">
        <v>13228</v>
      </c>
      <c r="B4701" s="60" t="s">
        <v>10245</v>
      </c>
      <c r="C4701" s="60">
        <v>62</v>
      </c>
      <c r="D4701" s="60" t="s">
        <v>27</v>
      </c>
      <c r="E4701" s="60" t="s">
        <v>13229</v>
      </c>
      <c r="F4701" s="60">
        <v>-2938</v>
      </c>
      <c r="G4701" s="60" t="s">
        <v>45</v>
      </c>
      <c r="H4701" s="60" t="s">
        <v>173</v>
      </c>
      <c r="I4701" s="60">
        <v>40740.730000000003</v>
      </c>
      <c r="J4701" s="60" t="s">
        <v>2006</v>
      </c>
      <c r="K4701" s="60" t="s">
        <v>127</v>
      </c>
      <c r="L4701" s="60" t="s">
        <v>23</v>
      </c>
      <c r="M4701" s="60">
        <v>2.94</v>
      </c>
      <c r="N4701" s="60" t="s">
        <v>74</v>
      </c>
      <c r="O4701" s="60">
        <v>39</v>
      </c>
    </row>
    <row r="4702" spans="1:15" x14ac:dyDescent="0.2">
      <c r="A4702" s="60" t="s">
        <v>13230</v>
      </c>
      <c r="B4702" s="60" t="s">
        <v>7792</v>
      </c>
      <c r="C4702" s="60">
        <v>37</v>
      </c>
      <c r="D4702" s="60" t="s">
        <v>50</v>
      </c>
      <c r="E4702" s="60" t="s">
        <v>13231</v>
      </c>
      <c r="F4702" s="60">
        <v>-9522</v>
      </c>
      <c r="G4702" s="60" t="s">
        <v>94</v>
      </c>
      <c r="H4702" s="60" t="s">
        <v>194</v>
      </c>
      <c r="I4702" s="60">
        <v>35881.85</v>
      </c>
      <c r="J4702" s="60" t="s">
        <v>6982</v>
      </c>
      <c r="K4702" s="60" t="s">
        <v>118</v>
      </c>
      <c r="L4702" s="60" t="s">
        <v>73</v>
      </c>
      <c r="M4702" s="60">
        <v>2.89</v>
      </c>
      <c r="N4702" s="60" t="s">
        <v>41</v>
      </c>
      <c r="O4702" s="60">
        <v>23</v>
      </c>
    </row>
    <row r="4703" spans="1:15" x14ac:dyDescent="0.2">
      <c r="A4703" s="60" t="s">
        <v>13232</v>
      </c>
      <c r="B4703" s="60" t="s">
        <v>5812</v>
      </c>
      <c r="C4703" s="60">
        <v>26</v>
      </c>
      <c r="D4703" s="60" t="s">
        <v>17</v>
      </c>
      <c r="E4703" s="60" t="s">
        <v>13233</v>
      </c>
      <c r="F4703" s="60">
        <v>-6548</v>
      </c>
      <c r="G4703" s="60" t="s">
        <v>37</v>
      </c>
      <c r="H4703" s="60" t="s">
        <v>71</v>
      </c>
      <c r="I4703" s="60">
        <v>96053.61</v>
      </c>
      <c r="J4703" s="60" t="s">
        <v>3380</v>
      </c>
      <c r="K4703" s="60" t="s">
        <v>47</v>
      </c>
      <c r="L4703" s="60" t="s">
        <v>32</v>
      </c>
      <c r="M4703" s="60">
        <v>3.08</v>
      </c>
      <c r="N4703" s="60" t="s">
        <v>24</v>
      </c>
      <c r="O4703" s="60">
        <v>24</v>
      </c>
    </row>
    <row r="4704" spans="1:15" x14ac:dyDescent="0.2">
      <c r="A4704" s="60" t="s">
        <v>13234</v>
      </c>
      <c r="B4704" s="60" t="s">
        <v>2978</v>
      </c>
      <c r="C4704" s="60">
        <v>24</v>
      </c>
      <c r="D4704" s="60" t="s">
        <v>17</v>
      </c>
      <c r="E4704" s="60" t="s">
        <v>13235</v>
      </c>
      <c r="F4704" s="60">
        <v>-4146</v>
      </c>
      <c r="G4704" s="60" t="s">
        <v>85</v>
      </c>
      <c r="H4704" s="60" t="s">
        <v>20</v>
      </c>
      <c r="I4704" s="60">
        <v>95191.62</v>
      </c>
      <c r="J4704" s="60" t="s">
        <v>1561</v>
      </c>
      <c r="K4704" s="60" t="s">
        <v>55</v>
      </c>
      <c r="L4704" s="60" t="s">
        <v>56</v>
      </c>
      <c r="M4704" s="60">
        <v>3.92</v>
      </c>
      <c r="N4704" s="60" t="s">
        <v>41</v>
      </c>
      <c r="O4704" s="60">
        <v>6</v>
      </c>
    </row>
    <row r="4705" spans="1:15" x14ac:dyDescent="0.2">
      <c r="A4705" s="60" t="s">
        <v>13236</v>
      </c>
      <c r="B4705" s="60" t="s">
        <v>12078</v>
      </c>
      <c r="C4705" s="60">
        <v>56</v>
      </c>
      <c r="D4705" s="60" t="s">
        <v>17</v>
      </c>
      <c r="E4705" s="60" t="s">
        <v>13237</v>
      </c>
      <c r="F4705" s="60">
        <v>-5307</v>
      </c>
      <c r="G4705" s="60" t="s">
        <v>45</v>
      </c>
      <c r="H4705" s="60" t="s">
        <v>79</v>
      </c>
      <c r="I4705" s="60">
        <v>84442.34</v>
      </c>
      <c r="J4705" s="60" t="s">
        <v>3162</v>
      </c>
      <c r="K4705" s="60" t="s">
        <v>40</v>
      </c>
      <c r="L4705" s="60" t="s">
        <v>56</v>
      </c>
      <c r="M4705" s="60">
        <v>4.3099999999999996</v>
      </c>
      <c r="N4705" s="60" t="s">
        <v>74</v>
      </c>
      <c r="O4705" s="60">
        <v>24</v>
      </c>
    </row>
    <row r="4706" spans="1:15" x14ac:dyDescent="0.2">
      <c r="A4706" s="60" t="s">
        <v>13238</v>
      </c>
      <c r="B4706" s="60" t="s">
        <v>12380</v>
      </c>
      <c r="C4706" s="60">
        <v>38</v>
      </c>
      <c r="D4706" s="60" t="s">
        <v>27</v>
      </c>
      <c r="E4706" s="60" t="s">
        <v>13239</v>
      </c>
      <c r="F4706" s="60">
        <v>-2462</v>
      </c>
      <c r="G4706" s="60" t="s">
        <v>45</v>
      </c>
      <c r="H4706" s="60" t="s">
        <v>38</v>
      </c>
      <c r="I4706" s="60">
        <v>64628.52</v>
      </c>
      <c r="J4706" s="60" t="s">
        <v>2641</v>
      </c>
      <c r="K4706" s="60" t="s">
        <v>55</v>
      </c>
      <c r="L4706" s="60" t="s">
        <v>23</v>
      </c>
      <c r="M4706" s="60">
        <v>2.63</v>
      </c>
      <c r="N4706" s="60" t="s">
        <v>41</v>
      </c>
      <c r="O4706" s="60">
        <v>11</v>
      </c>
    </row>
    <row r="4707" spans="1:15" x14ac:dyDescent="0.2">
      <c r="A4707" s="60" t="s">
        <v>13240</v>
      </c>
      <c r="B4707" s="60" t="s">
        <v>8614</v>
      </c>
      <c r="C4707" s="60">
        <v>63</v>
      </c>
      <c r="D4707" s="60" t="s">
        <v>50</v>
      </c>
      <c r="E4707" s="60" t="s">
        <v>8615</v>
      </c>
      <c r="F4707" s="60">
        <v>-10317</v>
      </c>
      <c r="G4707" s="60" t="s">
        <v>99</v>
      </c>
      <c r="H4707" s="60" t="s">
        <v>66</v>
      </c>
      <c r="I4707" s="60">
        <v>148135.62</v>
      </c>
      <c r="J4707" s="60" t="s">
        <v>5485</v>
      </c>
      <c r="K4707" s="60" t="s">
        <v>81</v>
      </c>
      <c r="L4707" s="60" t="s">
        <v>23</v>
      </c>
      <c r="M4707" s="60">
        <v>3.89</v>
      </c>
      <c r="N4707" s="60" t="s">
        <v>74</v>
      </c>
      <c r="O4707" s="60">
        <v>11</v>
      </c>
    </row>
    <row r="4708" spans="1:15" x14ac:dyDescent="0.2">
      <c r="A4708" s="60" t="s">
        <v>13241</v>
      </c>
      <c r="B4708" s="60" t="s">
        <v>13242</v>
      </c>
      <c r="C4708" s="60">
        <v>64</v>
      </c>
      <c r="D4708" s="60" t="s">
        <v>17</v>
      </c>
      <c r="E4708" s="60" t="s">
        <v>13243</v>
      </c>
      <c r="F4708" s="60">
        <v>-5619</v>
      </c>
      <c r="G4708" s="60" t="s">
        <v>85</v>
      </c>
      <c r="H4708" s="60" t="s">
        <v>144</v>
      </c>
      <c r="I4708" s="60">
        <v>60612.98</v>
      </c>
      <c r="J4708" s="60" t="s">
        <v>4449</v>
      </c>
      <c r="K4708" s="60" t="s">
        <v>127</v>
      </c>
      <c r="L4708" s="60" t="s">
        <v>32</v>
      </c>
      <c r="M4708" s="60">
        <v>4.33</v>
      </c>
      <c r="N4708" s="60" t="s">
        <v>57</v>
      </c>
      <c r="O4708" s="60">
        <v>3</v>
      </c>
    </row>
    <row r="4709" spans="1:15" x14ac:dyDescent="0.2">
      <c r="A4709" s="60" t="s">
        <v>13244</v>
      </c>
      <c r="B4709" s="60" t="s">
        <v>3205</v>
      </c>
      <c r="C4709" s="60">
        <v>44</v>
      </c>
      <c r="D4709" s="60" t="s">
        <v>27</v>
      </c>
      <c r="E4709" s="60" t="s">
        <v>13245</v>
      </c>
      <c r="F4709" s="60">
        <v>-8695</v>
      </c>
      <c r="G4709" s="60" t="s">
        <v>37</v>
      </c>
      <c r="H4709" s="60" t="s">
        <v>20</v>
      </c>
      <c r="I4709" s="60">
        <v>47345.56</v>
      </c>
      <c r="J4709" s="60" t="s">
        <v>4720</v>
      </c>
      <c r="K4709" s="60" t="s">
        <v>40</v>
      </c>
      <c r="L4709" s="60" t="s">
        <v>56</v>
      </c>
      <c r="M4709" s="60">
        <v>1.7</v>
      </c>
      <c r="N4709" s="60" t="s">
        <v>24</v>
      </c>
      <c r="O4709" s="60">
        <v>22</v>
      </c>
    </row>
    <row r="4710" spans="1:15" x14ac:dyDescent="0.2">
      <c r="A4710" s="60" t="s">
        <v>13246</v>
      </c>
      <c r="B4710" s="60" t="s">
        <v>3329</v>
      </c>
      <c r="C4710" s="60">
        <v>34</v>
      </c>
      <c r="D4710" s="60" t="s">
        <v>50</v>
      </c>
      <c r="E4710" s="60" t="s">
        <v>13247</v>
      </c>
      <c r="F4710" s="60">
        <v>-4021</v>
      </c>
      <c r="G4710" s="60" t="s">
        <v>78</v>
      </c>
      <c r="H4710" s="60" t="s">
        <v>30</v>
      </c>
      <c r="I4710" s="60">
        <v>37515.82</v>
      </c>
      <c r="J4710" s="60" t="s">
        <v>223</v>
      </c>
      <c r="K4710" s="60" t="s">
        <v>47</v>
      </c>
      <c r="L4710" s="60" t="s">
        <v>32</v>
      </c>
      <c r="M4710" s="60">
        <v>4.37</v>
      </c>
      <c r="N4710" s="60" t="s">
        <v>24</v>
      </c>
      <c r="O4710" s="60">
        <v>27</v>
      </c>
    </row>
    <row r="4711" spans="1:15" x14ac:dyDescent="0.2">
      <c r="A4711" s="60" t="s">
        <v>13248</v>
      </c>
      <c r="B4711" s="60" t="s">
        <v>13249</v>
      </c>
      <c r="C4711" s="60">
        <v>26</v>
      </c>
      <c r="D4711" s="60" t="s">
        <v>17</v>
      </c>
      <c r="E4711" s="60" t="s">
        <v>13250</v>
      </c>
      <c r="F4711" s="60">
        <v>-4257</v>
      </c>
      <c r="G4711" s="60" t="s">
        <v>78</v>
      </c>
      <c r="H4711" s="60" t="s">
        <v>30</v>
      </c>
      <c r="I4711" s="60">
        <v>168013.94</v>
      </c>
      <c r="J4711" s="60" t="s">
        <v>5576</v>
      </c>
      <c r="K4711" s="60" t="s">
        <v>47</v>
      </c>
      <c r="L4711" s="60" t="s">
        <v>23</v>
      </c>
      <c r="M4711" s="60">
        <v>4.74</v>
      </c>
      <c r="N4711" s="60" t="s">
        <v>74</v>
      </c>
      <c r="O4711" s="60">
        <v>40</v>
      </c>
    </row>
    <row r="4712" spans="1:15" x14ac:dyDescent="0.2">
      <c r="A4712" s="60" t="s">
        <v>13251</v>
      </c>
      <c r="B4712" s="60" t="s">
        <v>13252</v>
      </c>
      <c r="C4712" s="60">
        <v>27</v>
      </c>
      <c r="D4712" s="60" t="s">
        <v>27</v>
      </c>
      <c r="E4712" s="60" t="s">
        <v>13253</v>
      </c>
      <c r="F4712" s="60">
        <v>-8946</v>
      </c>
      <c r="G4712" s="60" t="s">
        <v>37</v>
      </c>
      <c r="H4712" s="60" t="s">
        <v>53</v>
      </c>
      <c r="I4712" s="60">
        <v>172713.75</v>
      </c>
      <c r="J4712" s="60" t="s">
        <v>2755</v>
      </c>
      <c r="K4712" s="60" t="s">
        <v>22</v>
      </c>
      <c r="L4712" s="60" t="s">
        <v>23</v>
      </c>
      <c r="M4712" s="60">
        <v>1.1299999999999999</v>
      </c>
      <c r="N4712" s="60" t="s">
        <v>33</v>
      </c>
      <c r="O4712" s="60">
        <v>21</v>
      </c>
    </row>
    <row r="4713" spans="1:15" x14ac:dyDescent="0.2">
      <c r="A4713" s="60" t="s">
        <v>13254</v>
      </c>
      <c r="B4713" s="60" t="s">
        <v>13255</v>
      </c>
      <c r="C4713" s="60">
        <v>44</v>
      </c>
      <c r="D4713" s="60" t="s">
        <v>17</v>
      </c>
      <c r="E4713" s="60" t="s">
        <v>13256</v>
      </c>
      <c r="F4713" s="60">
        <v>-3247</v>
      </c>
      <c r="G4713" s="60" t="s">
        <v>19</v>
      </c>
      <c r="H4713" s="60" t="s">
        <v>38</v>
      </c>
      <c r="I4713" s="60">
        <v>126152.22</v>
      </c>
      <c r="J4713" s="60" t="s">
        <v>6898</v>
      </c>
      <c r="K4713" s="60" t="s">
        <v>136</v>
      </c>
      <c r="L4713" s="60" t="s">
        <v>73</v>
      </c>
      <c r="M4713" s="60">
        <v>3.02</v>
      </c>
      <c r="N4713" s="60" t="s">
        <v>57</v>
      </c>
      <c r="O4713" s="60">
        <v>23</v>
      </c>
    </row>
    <row r="4714" spans="1:15" x14ac:dyDescent="0.2">
      <c r="A4714" s="60" t="s">
        <v>13257</v>
      </c>
      <c r="B4714" s="60" t="s">
        <v>16</v>
      </c>
      <c r="C4714" s="60">
        <v>27</v>
      </c>
      <c r="D4714" s="60" t="s">
        <v>17</v>
      </c>
      <c r="E4714" s="60" t="s">
        <v>13258</v>
      </c>
      <c r="F4714" s="60">
        <v>-6612</v>
      </c>
      <c r="G4714" s="60" t="s">
        <v>19</v>
      </c>
      <c r="H4714" s="60" t="s">
        <v>53</v>
      </c>
      <c r="I4714" s="60">
        <v>154810.73000000001</v>
      </c>
      <c r="J4714" s="60" t="s">
        <v>10904</v>
      </c>
      <c r="K4714" s="60" t="s">
        <v>62</v>
      </c>
      <c r="L4714" s="60" t="s">
        <v>23</v>
      </c>
      <c r="M4714" s="60">
        <v>4.3600000000000003</v>
      </c>
      <c r="N4714" s="60" t="s">
        <v>74</v>
      </c>
      <c r="O4714" s="60">
        <v>10</v>
      </c>
    </row>
    <row r="4715" spans="1:15" x14ac:dyDescent="0.2">
      <c r="A4715" s="60" t="s">
        <v>13259</v>
      </c>
      <c r="B4715" s="60" t="s">
        <v>697</v>
      </c>
      <c r="C4715" s="60">
        <v>43</v>
      </c>
      <c r="D4715" s="60" t="s">
        <v>27</v>
      </c>
      <c r="E4715" s="60" t="s">
        <v>13260</v>
      </c>
      <c r="F4715" s="60">
        <v>-9548</v>
      </c>
      <c r="G4715" s="60" t="s">
        <v>45</v>
      </c>
      <c r="H4715" s="60" t="s">
        <v>30</v>
      </c>
      <c r="I4715" s="60">
        <v>117086.65</v>
      </c>
      <c r="J4715" s="60" t="s">
        <v>13261</v>
      </c>
      <c r="K4715" s="60" t="s">
        <v>40</v>
      </c>
      <c r="L4715" s="60" t="s">
        <v>32</v>
      </c>
      <c r="M4715" s="60">
        <v>3.23</v>
      </c>
      <c r="N4715" s="60" t="s">
        <v>41</v>
      </c>
      <c r="O4715" s="60">
        <v>39</v>
      </c>
    </row>
    <row r="4716" spans="1:15" x14ac:dyDescent="0.2">
      <c r="A4716" s="60" t="s">
        <v>13262</v>
      </c>
      <c r="B4716" s="60" t="s">
        <v>13138</v>
      </c>
      <c r="C4716" s="60">
        <v>40</v>
      </c>
      <c r="D4716" s="60" t="s">
        <v>17</v>
      </c>
      <c r="E4716" s="60" t="s">
        <v>13263</v>
      </c>
      <c r="F4716" s="60">
        <v>-3440</v>
      </c>
      <c r="G4716" s="60" t="s">
        <v>45</v>
      </c>
      <c r="H4716" s="60" t="s">
        <v>194</v>
      </c>
      <c r="I4716" s="60">
        <v>88631.79</v>
      </c>
      <c r="J4716" s="60" t="s">
        <v>4315</v>
      </c>
      <c r="K4716" s="60" t="s">
        <v>136</v>
      </c>
      <c r="L4716" s="60" t="s">
        <v>73</v>
      </c>
      <c r="M4716" s="60">
        <v>2.5299999999999998</v>
      </c>
      <c r="N4716" s="60" t="s">
        <v>57</v>
      </c>
      <c r="O4716" s="60">
        <v>32</v>
      </c>
    </row>
    <row r="4717" spans="1:15" x14ac:dyDescent="0.2">
      <c r="A4717" s="60" t="s">
        <v>13264</v>
      </c>
      <c r="B4717" s="60" t="s">
        <v>4760</v>
      </c>
      <c r="C4717" s="60">
        <v>42</v>
      </c>
      <c r="D4717" s="60" t="s">
        <v>50</v>
      </c>
      <c r="E4717" s="60" t="s">
        <v>13265</v>
      </c>
      <c r="F4717" s="60">
        <v>-7644</v>
      </c>
      <c r="G4717" s="60" t="s">
        <v>85</v>
      </c>
      <c r="H4717" s="60" t="s">
        <v>30</v>
      </c>
      <c r="I4717" s="60">
        <v>150097.19</v>
      </c>
      <c r="J4717" s="60" t="s">
        <v>174</v>
      </c>
      <c r="K4717" s="60" t="s">
        <v>118</v>
      </c>
      <c r="L4717" s="60" t="s">
        <v>32</v>
      </c>
      <c r="M4717" s="60">
        <v>2.36</v>
      </c>
      <c r="N4717" s="60" t="s">
        <v>57</v>
      </c>
      <c r="O4717" s="60">
        <v>4</v>
      </c>
    </row>
    <row r="4718" spans="1:15" x14ac:dyDescent="0.2">
      <c r="A4718" s="60" t="s">
        <v>13266</v>
      </c>
      <c r="B4718" s="60" t="s">
        <v>1645</v>
      </c>
      <c r="C4718" s="60">
        <v>43</v>
      </c>
      <c r="D4718" s="60" t="s">
        <v>27</v>
      </c>
      <c r="E4718" s="60" t="s">
        <v>13267</v>
      </c>
      <c r="F4718" s="60">
        <v>-7184</v>
      </c>
      <c r="G4718" s="60" t="s">
        <v>94</v>
      </c>
      <c r="H4718" s="60" t="s">
        <v>38</v>
      </c>
      <c r="I4718" s="60">
        <v>177179.78</v>
      </c>
      <c r="J4718" s="60" t="s">
        <v>1407</v>
      </c>
      <c r="K4718" s="60" t="s">
        <v>22</v>
      </c>
      <c r="L4718" s="60" t="s">
        <v>73</v>
      </c>
      <c r="M4718" s="60">
        <v>1.73</v>
      </c>
      <c r="N4718" s="60" t="s">
        <v>24</v>
      </c>
      <c r="O4718" s="60">
        <v>12</v>
      </c>
    </row>
    <row r="4719" spans="1:15" x14ac:dyDescent="0.2">
      <c r="A4719" s="60" t="s">
        <v>13268</v>
      </c>
      <c r="B4719" s="60" t="s">
        <v>5515</v>
      </c>
      <c r="C4719" s="60">
        <v>41</v>
      </c>
      <c r="D4719" s="60" t="s">
        <v>50</v>
      </c>
      <c r="E4719" s="60" t="s">
        <v>13269</v>
      </c>
      <c r="F4719" s="60">
        <v>-3283</v>
      </c>
      <c r="G4719" s="60" t="s">
        <v>94</v>
      </c>
      <c r="H4719" s="60" t="s">
        <v>20</v>
      </c>
      <c r="I4719" s="60">
        <v>63020.78</v>
      </c>
      <c r="J4719" s="60" t="s">
        <v>5719</v>
      </c>
      <c r="K4719" s="60" t="s">
        <v>104</v>
      </c>
      <c r="L4719" s="60" t="s">
        <v>32</v>
      </c>
      <c r="M4719" s="60">
        <v>4.67</v>
      </c>
      <c r="N4719" s="60" t="s">
        <v>41</v>
      </c>
      <c r="O4719" s="60">
        <v>17</v>
      </c>
    </row>
    <row r="4720" spans="1:15" x14ac:dyDescent="0.2">
      <c r="A4720" s="60" t="s">
        <v>13270</v>
      </c>
      <c r="B4720" s="60" t="s">
        <v>3014</v>
      </c>
      <c r="C4720" s="60">
        <v>62</v>
      </c>
      <c r="D4720" s="60" t="s">
        <v>17</v>
      </c>
      <c r="E4720" s="60" t="s">
        <v>13271</v>
      </c>
      <c r="F4720" s="60">
        <v>-10467</v>
      </c>
      <c r="G4720" s="60" t="s">
        <v>85</v>
      </c>
      <c r="H4720" s="60" t="s">
        <v>71</v>
      </c>
      <c r="I4720" s="60">
        <v>49551.74</v>
      </c>
      <c r="J4720" s="60" t="s">
        <v>2111</v>
      </c>
      <c r="K4720" s="60" t="s">
        <v>62</v>
      </c>
      <c r="L4720" s="60" t="s">
        <v>56</v>
      </c>
      <c r="M4720" s="60">
        <v>2.9</v>
      </c>
      <c r="N4720" s="60" t="s">
        <v>41</v>
      </c>
      <c r="O4720" s="60">
        <v>1</v>
      </c>
    </row>
    <row r="4721" spans="1:15" x14ac:dyDescent="0.2">
      <c r="A4721" s="60" t="s">
        <v>13272</v>
      </c>
      <c r="B4721" s="60" t="s">
        <v>358</v>
      </c>
      <c r="C4721" s="60">
        <v>45</v>
      </c>
      <c r="D4721" s="60" t="s">
        <v>50</v>
      </c>
      <c r="E4721" s="60" t="s">
        <v>13273</v>
      </c>
      <c r="F4721" s="60">
        <v>-9443</v>
      </c>
      <c r="G4721" s="60" t="s">
        <v>19</v>
      </c>
      <c r="H4721" s="60" t="s">
        <v>144</v>
      </c>
      <c r="I4721" s="60">
        <v>158380.82</v>
      </c>
      <c r="J4721" s="60" t="s">
        <v>9036</v>
      </c>
      <c r="K4721" s="60" t="s">
        <v>104</v>
      </c>
      <c r="L4721" s="60" t="s">
        <v>23</v>
      </c>
      <c r="M4721" s="60">
        <v>4.78</v>
      </c>
      <c r="N4721" s="60" t="s">
        <v>33</v>
      </c>
      <c r="O4721" s="60">
        <v>11</v>
      </c>
    </row>
    <row r="4722" spans="1:15" x14ac:dyDescent="0.2">
      <c r="A4722" s="60" t="s">
        <v>13274</v>
      </c>
      <c r="B4722" s="60" t="s">
        <v>9117</v>
      </c>
      <c r="C4722" s="60">
        <v>24</v>
      </c>
      <c r="D4722" s="60" t="s">
        <v>27</v>
      </c>
      <c r="E4722" s="60" t="s">
        <v>13275</v>
      </c>
      <c r="F4722" s="60">
        <v>-7710</v>
      </c>
      <c r="G4722" s="60" t="s">
        <v>99</v>
      </c>
      <c r="H4722" s="60" t="s">
        <v>20</v>
      </c>
      <c r="I4722" s="60">
        <v>91626.17</v>
      </c>
      <c r="J4722" s="60" t="s">
        <v>996</v>
      </c>
      <c r="K4722" s="60" t="s">
        <v>118</v>
      </c>
      <c r="L4722" s="60" t="s">
        <v>23</v>
      </c>
      <c r="M4722" s="60">
        <v>2.29</v>
      </c>
      <c r="N4722" s="60" t="s">
        <v>41</v>
      </c>
      <c r="O4722" s="60">
        <v>34</v>
      </c>
    </row>
    <row r="4723" spans="1:15" x14ac:dyDescent="0.2">
      <c r="A4723" s="60" t="s">
        <v>13276</v>
      </c>
      <c r="B4723" s="60" t="s">
        <v>5688</v>
      </c>
      <c r="C4723" s="60">
        <v>51</v>
      </c>
      <c r="D4723" s="60" t="s">
        <v>17</v>
      </c>
      <c r="E4723" s="60" t="s">
        <v>13277</v>
      </c>
      <c r="F4723" s="60">
        <v>-8837</v>
      </c>
      <c r="G4723" s="60" t="s">
        <v>52</v>
      </c>
      <c r="H4723" s="60" t="s">
        <v>144</v>
      </c>
      <c r="I4723" s="60">
        <v>44004.02</v>
      </c>
      <c r="J4723" s="60" t="s">
        <v>9765</v>
      </c>
      <c r="K4723" s="60" t="s">
        <v>62</v>
      </c>
      <c r="L4723" s="60" t="s">
        <v>32</v>
      </c>
      <c r="M4723" s="60">
        <v>2.04</v>
      </c>
      <c r="N4723" s="60" t="s">
        <v>41</v>
      </c>
      <c r="O4723" s="60">
        <v>20</v>
      </c>
    </row>
    <row r="4724" spans="1:15" x14ac:dyDescent="0.2">
      <c r="A4724" s="60" t="s">
        <v>13278</v>
      </c>
      <c r="B4724" s="60" t="s">
        <v>2004</v>
      </c>
      <c r="C4724" s="60">
        <v>50</v>
      </c>
      <c r="D4724" s="60" t="s">
        <v>50</v>
      </c>
      <c r="E4724" s="60" t="s">
        <v>13279</v>
      </c>
      <c r="F4724" s="60">
        <v>-6565</v>
      </c>
      <c r="G4724" s="60" t="s">
        <v>116</v>
      </c>
      <c r="H4724" s="60" t="s">
        <v>30</v>
      </c>
      <c r="I4724" s="60">
        <v>145593.5</v>
      </c>
      <c r="J4724" s="60" t="s">
        <v>4490</v>
      </c>
      <c r="K4724" s="60" t="s">
        <v>81</v>
      </c>
      <c r="L4724" s="60" t="s">
        <v>56</v>
      </c>
      <c r="M4724" s="60">
        <v>3.98</v>
      </c>
      <c r="N4724" s="60" t="s">
        <v>24</v>
      </c>
      <c r="O4724" s="60">
        <v>25</v>
      </c>
    </row>
    <row r="4725" spans="1:15" x14ac:dyDescent="0.2">
      <c r="A4725" s="60" t="s">
        <v>13280</v>
      </c>
      <c r="B4725" s="60" t="s">
        <v>13281</v>
      </c>
      <c r="C4725" s="60">
        <v>48</v>
      </c>
      <c r="D4725" s="60" t="s">
        <v>27</v>
      </c>
      <c r="E4725" s="60" t="s">
        <v>13282</v>
      </c>
      <c r="F4725" s="60">
        <v>-10306</v>
      </c>
      <c r="G4725" s="60" t="s">
        <v>19</v>
      </c>
      <c r="H4725" s="60" t="s">
        <v>30</v>
      </c>
      <c r="I4725" s="60">
        <v>112468</v>
      </c>
      <c r="J4725" s="60" t="s">
        <v>9137</v>
      </c>
      <c r="K4725" s="60" t="s">
        <v>47</v>
      </c>
      <c r="L4725" s="60" t="s">
        <v>73</v>
      </c>
      <c r="M4725" s="60">
        <v>4.66</v>
      </c>
      <c r="N4725" s="60" t="s">
        <v>57</v>
      </c>
      <c r="O4725" s="60">
        <v>19</v>
      </c>
    </row>
    <row r="4726" spans="1:15" x14ac:dyDescent="0.2">
      <c r="A4726" s="60" t="s">
        <v>13283</v>
      </c>
      <c r="B4726" s="60" t="s">
        <v>1855</v>
      </c>
      <c r="C4726" s="60">
        <v>43</v>
      </c>
      <c r="D4726" s="60" t="s">
        <v>27</v>
      </c>
      <c r="E4726" s="60" t="s">
        <v>13284</v>
      </c>
      <c r="F4726" s="60">
        <v>-5529</v>
      </c>
      <c r="G4726" s="60" t="s">
        <v>94</v>
      </c>
      <c r="H4726" s="60" t="s">
        <v>79</v>
      </c>
      <c r="I4726" s="60">
        <v>103293.41</v>
      </c>
      <c r="J4726" s="60" t="s">
        <v>512</v>
      </c>
      <c r="K4726" s="60" t="s">
        <v>40</v>
      </c>
      <c r="L4726" s="60" t="s">
        <v>23</v>
      </c>
      <c r="M4726" s="60">
        <v>1.76</v>
      </c>
      <c r="N4726" s="60" t="s">
        <v>57</v>
      </c>
      <c r="O4726" s="60">
        <v>39</v>
      </c>
    </row>
    <row r="4727" spans="1:15" x14ac:dyDescent="0.2">
      <c r="A4727" s="60" t="s">
        <v>13285</v>
      </c>
      <c r="B4727" s="60" t="s">
        <v>5621</v>
      </c>
      <c r="C4727" s="60">
        <v>48</v>
      </c>
      <c r="D4727" s="60" t="s">
        <v>27</v>
      </c>
      <c r="E4727" s="60" t="s">
        <v>13286</v>
      </c>
      <c r="F4727" s="60">
        <v>-2706</v>
      </c>
      <c r="G4727" s="60" t="s">
        <v>99</v>
      </c>
      <c r="H4727" s="60" t="s">
        <v>71</v>
      </c>
      <c r="I4727" s="60">
        <v>51900.67</v>
      </c>
      <c r="J4727" s="60" t="s">
        <v>4995</v>
      </c>
      <c r="K4727" s="60" t="s">
        <v>40</v>
      </c>
      <c r="L4727" s="60" t="s">
        <v>56</v>
      </c>
      <c r="M4727" s="60">
        <v>1.27</v>
      </c>
      <c r="N4727" s="60" t="s">
        <v>57</v>
      </c>
      <c r="O4727" s="60">
        <v>30</v>
      </c>
    </row>
    <row r="4728" spans="1:15" x14ac:dyDescent="0.2">
      <c r="A4728" s="60" t="s">
        <v>13287</v>
      </c>
      <c r="B4728" s="60" t="s">
        <v>4628</v>
      </c>
      <c r="C4728" s="60">
        <v>51</v>
      </c>
      <c r="D4728" s="60" t="s">
        <v>17</v>
      </c>
      <c r="E4728" s="60" t="s">
        <v>13288</v>
      </c>
      <c r="F4728" s="60">
        <v>-5206</v>
      </c>
      <c r="G4728" s="60" t="s">
        <v>52</v>
      </c>
      <c r="H4728" s="60" t="s">
        <v>30</v>
      </c>
      <c r="I4728" s="60">
        <v>43472.84</v>
      </c>
      <c r="J4728" s="60" t="s">
        <v>2388</v>
      </c>
      <c r="K4728" s="60" t="s">
        <v>40</v>
      </c>
      <c r="L4728" s="60" t="s">
        <v>56</v>
      </c>
      <c r="M4728" s="60">
        <v>1.56</v>
      </c>
      <c r="N4728" s="60" t="s">
        <v>33</v>
      </c>
      <c r="O4728" s="60">
        <v>35</v>
      </c>
    </row>
    <row r="4729" spans="1:15" x14ac:dyDescent="0.2">
      <c r="A4729" s="60" t="s">
        <v>13289</v>
      </c>
      <c r="B4729" s="60" t="s">
        <v>3128</v>
      </c>
      <c r="C4729" s="60">
        <v>25</v>
      </c>
      <c r="D4729" s="60" t="s">
        <v>17</v>
      </c>
      <c r="E4729" s="60" t="s">
        <v>13290</v>
      </c>
      <c r="F4729" s="60">
        <v>-8973</v>
      </c>
      <c r="G4729" s="60" t="s">
        <v>78</v>
      </c>
      <c r="H4729" s="60" t="s">
        <v>173</v>
      </c>
      <c r="I4729" s="60">
        <v>38762.9</v>
      </c>
      <c r="J4729" s="60" t="s">
        <v>850</v>
      </c>
      <c r="K4729" s="60" t="s">
        <v>81</v>
      </c>
      <c r="L4729" s="60" t="s">
        <v>56</v>
      </c>
      <c r="M4729" s="60">
        <v>3.82</v>
      </c>
      <c r="N4729" s="60" t="s">
        <v>41</v>
      </c>
      <c r="O4729" s="60">
        <v>0</v>
      </c>
    </row>
    <row r="4730" spans="1:15" x14ac:dyDescent="0.2">
      <c r="A4730" s="60" t="s">
        <v>13291</v>
      </c>
      <c r="B4730" s="60" t="s">
        <v>9683</v>
      </c>
      <c r="C4730" s="60">
        <v>48</v>
      </c>
      <c r="D4730" s="60" t="s">
        <v>17</v>
      </c>
      <c r="E4730" s="60" t="s">
        <v>13292</v>
      </c>
      <c r="F4730" s="60">
        <v>-5139</v>
      </c>
      <c r="G4730" s="60" t="s">
        <v>37</v>
      </c>
      <c r="H4730" s="60" t="s">
        <v>173</v>
      </c>
      <c r="I4730" s="60">
        <v>141449.29</v>
      </c>
      <c r="J4730" s="60" t="s">
        <v>7530</v>
      </c>
      <c r="K4730" s="60" t="s">
        <v>118</v>
      </c>
      <c r="L4730" s="60" t="s">
        <v>56</v>
      </c>
      <c r="M4730" s="60">
        <v>1.79</v>
      </c>
      <c r="N4730" s="60" t="s">
        <v>57</v>
      </c>
      <c r="O4730" s="60">
        <v>16</v>
      </c>
    </row>
    <row r="4731" spans="1:15" x14ac:dyDescent="0.2">
      <c r="A4731" s="60" t="s">
        <v>13293</v>
      </c>
      <c r="B4731" s="60" t="s">
        <v>3636</v>
      </c>
      <c r="C4731" s="60">
        <v>64</v>
      </c>
      <c r="D4731" s="60" t="s">
        <v>27</v>
      </c>
      <c r="E4731" s="60" t="s">
        <v>13294</v>
      </c>
      <c r="F4731" s="60">
        <v>-2450</v>
      </c>
      <c r="G4731" s="60" t="s">
        <v>78</v>
      </c>
      <c r="H4731" s="60" t="s">
        <v>194</v>
      </c>
      <c r="I4731" s="60">
        <v>154206.09</v>
      </c>
      <c r="J4731" s="60" t="s">
        <v>586</v>
      </c>
      <c r="K4731" s="60" t="s">
        <v>136</v>
      </c>
      <c r="L4731" s="60" t="s">
        <v>56</v>
      </c>
      <c r="M4731" s="60">
        <v>2.79</v>
      </c>
      <c r="N4731" s="60" t="s">
        <v>24</v>
      </c>
      <c r="O4731" s="60">
        <v>12</v>
      </c>
    </row>
    <row r="4732" spans="1:15" x14ac:dyDescent="0.2">
      <c r="A4732" s="60" t="s">
        <v>13295</v>
      </c>
      <c r="B4732" s="60" t="s">
        <v>13296</v>
      </c>
      <c r="C4732" s="60">
        <v>62</v>
      </c>
      <c r="D4732" s="60" t="s">
        <v>50</v>
      </c>
      <c r="E4732" s="60" t="s">
        <v>13297</v>
      </c>
      <c r="F4732" s="60">
        <v>-1808</v>
      </c>
      <c r="G4732" s="60" t="s">
        <v>37</v>
      </c>
      <c r="H4732" s="60" t="s">
        <v>30</v>
      </c>
      <c r="I4732" s="60">
        <v>152431.79</v>
      </c>
      <c r="J4732" s="60" t="s">
        <v>3282</v>
      </c>
      <c r="K4732" s="60" t="s">
        <v>22</v>
      </c>
      <c r="L4732" s="60" t="s">
        <v>23</v>
      </c>
      <c r="M4732" s="60">
        <v>3.7</v>
      </c>
      <c r="N4732" s="60" t="s">
        <v>24</v>
      </c>
      <c r="O4732" s="60">
        <v>21</v>
      </c>
    </row>
    <row r="4733" spans="1:15" x14ac:dyDescent="0.2">
      <c r="A4733" s="60" t="s">
        <v>13298</v>
      </c>
      <c r="B4733" s="60" t="s">
        <v>6072</v>
      </c>
      <c r="C4733" s="60">
        <v>49</v>
      </c>
      <c r="D4733" s="60" t="s">
        <v>50</v>
      </c>
      <c r="E4733" s="60" t="s">
        <v>13299</v>
      </c>
      <c r="F4733" s="60">
        <v>-10237</v>
      </c>
      <c r="G4733" s="60" t="s">
        <v>37</v>
      </c>
      <c r="H4733" s="60" t="s">
        <v>173</v>
      </c>
      <c r="I4733" s="60">
        <v>41635.440000000002</v>
      </c>
      <c r="J4733" s="60" t="s">
        <v>2343</v>
      </c>
      <c r="K4733" s="60" t="s">
        <v>136</v>
      </c>
      <c r="L4733" s="60" t="s">
        <v>32</v>
      </c>
      <c r="M4733" s="60">
        <v>4.12</v>
      </c>
      <c r="N4733" s="60" t="s">
        <v>33</v>
      </c>
      <c r="O4733" s="60">
        <v>17</v>
      </c>
    </row>
    <row r="4734" spans="1:15" x14ac:dyDescent="0.2">
      <c r="A4734" s="60" t="s">
        <v>13300</v>
      </c>
      <c r="B4734" s="60" t="s">
        <v>3811</v>
      </c>
      <c r="C4734" s="60">
        <v>44</v>
      </c>
      <c r="D4734" s="60" t="s">
        <v>50</v>
      </c>
      <c r="E4734" s="60" t="s">
        <v>13301</v>
      </c>
      <c r="F4734" s="60">
        <v>-9331</v>
      </c>
      <c r="G4734" s="60" t="s">
        <v>19</v>
      </c>
      <c r="H4734" s="60" t="s">
        <v>173</v>
      </c>
      <c r="I4734" s="60">
        <v>175095.2</v>
      </c>
      <c r="J4734" s="60" t="s">
        <v>3181</v>
      </c>
      <c r="K4734" s="60" t="s">
        <v>22</v>
      </c>
      <c r="L4734" s="60" t="s">
        <v>23</v>
      </c>
      <c r="M4734" s="60">
        <v>2.94</v>
      </c>
      <c r="N4734" s="60" t="s">
        <v>57</v>
      </c>
      <c r="O4734" s="60">
        <v>32</v>
      </c>
    </row>
    <row r="4735" spans="1:15" x14ac:dyDescent="0.2">
      <c r="A4735" s="60" t="s">
        <v>13302</v>
      </c>
      <c r="B4735" s="60" t="s">
        <v>11679</v>
      </c>
      <c r="C4735" s="60">
        <v>31</v>
      </c>
      <c r="D4735" s="60" t="s">
        <v>50</v>
      </c>
      <c r="E4735" s="60" t="s">
        <v>13303</v>
      </c>
      <c r="F4735" s="60">
        <v>-3197</v>
      </c>
      <c r="G4735" s="60" t="s">
        <v>19</v>
      </c>
      <c r="H4735" s="60" t="s">
        <v>53</v>
      </c>
      <c r="I4735" s="60">
        <v>39991.96</v>
      </c>
      <c r="J4735" s="60" t="s">
        <v>4901</v>
      </c>
      <c r="K4735" s="60" t="s">
        <v>136</v>
      </c>
      <c r="L4735" s="60" t="s">
        <v>73</v>
      </c>
      <c r="M4735" s="60">
        <v>4.2300000000000004</v>
      </c>
      <c r="N4735" s="60" t="s">
        <v>41</v>
      </c>
      <c r="O4735" s="60">
        <v>11</v>
      </c>
    </row>
    <row r="4736" spans="1:15" x14ac:dyDescent="0.2">
      <c r="A4736" s="60" t="s">
        <v>13304</v>
      </c>
      <c r="B4736" s="60" t="s">
        <v>8078</v>
      </c>
      <c r="C4736" s="60">
        <v>64</v>
      </c>
      <c r="D4736" s="60" t="s">
        <v>17</v>
      </c>
      <c r="E4736" s="60" t="s">
        <v>13305</v>
      </c>
      <c r="F4736" s="60">
        <v>-8462</v>
      </c>
      <c r="G4736" s="60" t="s">
        <v>94</v>
      </c>
      <c r="H4736" s="60" t="s">
        <v>173</v>
      </c>
      <c r="I4736" s="60">
        <v>133497.65</v>
      </c>
      <c r="J4736" s="60" t="s">
        <v>3536</v>
      </c>
      <c r="K4736" s="60" t="s">
        <v>118</v>
      </c>
      <c r="L4736" s="60" t="s">
        <v>56</v>
      </c>
      <c r="M4736" s="60">
        <v>4.54</v>
      </c>
      <c r="N4736" s="60" t="s">
        <v>41</v>
      </c>
      <c r="O4736" s="60">
        <v>9</v>
      </c>
    </row>
    <row r="4737" spans="1:15" x14ac:dyDescent="0.2">
      <c r="A4737" s="60" t="s">
        <v>13306</v>
      </c>
      <c r="B4737" s="60" t="s">
        <v>13307</v>
      </c>
      <c r="C4737" s="60">
        <v>23</v>
      </c>
      <c r="D4737" s="60" t="s">
        <v>50</v>
      </c>
      <c r="E4737" s="60" t="s">
        <v>13308</v>
      </c>
      <c r="F4737" s="60">
        <v>-8969</v>
      </c>
      <c r="G4737" s="60" t="s">
        <v>37</v>
      </c>
      <c r="H4737" s="60" t="s">
        <v>20</v>
      </c>
      <c r="I4737" s="60">
        <v>100002.24000000001</v>
      </c>
      <c r="J4737" s="60" t="s">
        <v>4901</v>
      </c>
      <c r="K4737" s="60" t="s">
        <v>127</v>
      </c>
      <c r="L4737" s="60" t="s">
        <v>73</v>
      </c>
      <c r="M4737" s="60">
        <v>3.36</v>
      </c>
      <c r="N4737" s="60" t="s">
        <v>24</v>
      </c>
      <c r="O4737" s="60">
        <v>13</v>
      </c>
    </row>
    <row r="4738" spans="1:15" x14ac:dyDescent="0.2">
      <c r="A4738" s="60" t="s">
        <v>13309</v>
      </c>
      <c r="B4738" s="60" t="s">
        <v>2704</v>
      </c>
      <c r="C4738" s="60">
        <v>44</v>
      </c>
      <c r="D4738" s="60" t="s">
        <v>27</v>
      </c>
      <c r="E4738" s="60" t="s">
        <v>13310</v>
      </c>
      <c r="F4738" s="60">
        <v>-3488</v>
      </c>
      <c r="G4738" s="60" t="s">
        <v>94</v>
      </c>
      <c r="H4738" s="60" t="s">
        <v>20</v>
      </c>
      <c r="I4738" s="60">
        <v>63704.28</v>
      </c>
      <c r="J4738" s="60" t="s">
        <v>12319</v>
      </c>
      <c r="K4738" s="60" t="s">
        <v>62</v>
      </c>
      <c r="L4738" s="60" t="s">
        <v>56</v>
      </c>
      <c r="M4738" s="60">
        <v>1.28</v>
      </c>
      <c r="N4738" s="60" t="s">
        <v>57</v>
      </c>
      <c r="O4738" s="60">
        <v>3</v>
      </c>
    </row>
    <row r="4739" spans="1:15" x14ac:dyDescent="0.2">
      <c r="A4739" s="60" t="s">
        <v>13311</v>
      </c>
      <c r="B4739" s="60" t="s">
        <v>13312</v>
      </c>
      <c r="C4739" s="60">
        <v>34</v>
      </c>
      <c r="D4739" s="60" t="s">
        <v>17</v>
      </c>
      <c r="E4739" s="60" t="s">
        <v>13313</v>
      </c>
      <c r="F4739" s="60">
        <v>-3962</v>
      </c>
      <c r="G4739" s="60" t="s">
        <v>94</v>
      </c>
      <c r="H4739" s="60" t="s">
        <v>66</v>
      </c>
      <c r="I4739" s="60">
        <v>87272.33</v>
      </c>
      <c r="J4739" s="60" t="s">
        <v>9717</v>
      </c>
      <c r="K4739" s="60" t="s">
        <v>136</v>
      </c>
      <c r="L4739" s="60" t="s">
        <v>32</v>
      </c>
      <c r="M4739" s="60">
        <v>4.21</v>
      </c>
      <c r="N4739" s="60" t="s">
        <v>41</v>
      </c>
      <c r="O4739" s="60">
        <v>1</v>
      </c>
    </row>
    <row r="4740" spans="1:15" x14ac:dyDescent="0.2">
      <c r="A4740" s="60" t="s">
        <v>13314</v>
      </c>
      <c r="B4740" s="60" t="s">
        <v>10075</v>
      </c>
      <c r="C4740" s="60">
        <v>63</v>
      </c>
      <c r="D4740" s="60" t="s">
        <v>17</v>
      </c>
      <c r="E4740" s="60" t="s">
        <v>13315</v>
      </c>
      <c r="F4740" s="60">
        <v>-7335</v>
      </c>
      <c r="G4740" s="60" t="s">
        <v>37</v>
      </c>
      <c r="H4740" s="60" t="s">
        <v>144</v>
      </c>
      <c r="I4740" s="60">
        <v>164347.89000000001</v>
      </c>
      <c r="J4740" s="60" t="s">
        <v>5037</v>
      </c>
      <c r="K4740" s="60" t="s">
        <v>118</v>
      </c>
      <c r="L4740" s="60" t="s">
        <v>73</v>
      </c>
      <c r="M4740" s="60">
        <v>3.29</v>
      </c>
      <c r="N4740" s="60" t="s">
        <v>57</v>
      </c>
      <c r="O4740" s="60">
        <v>7</v>
      </c>
    </row>
    <row r="4741" spans="1:15" x14ac:dyDescent="0.2">
      <c r="A4741" s="60" t="s">
        <v>13316</v>
      </c>
      <c r="B4741" s="60" t="s">
        <v>9997</v>
      </c>
      <c r="C4741" s="60">
        <v>56</v>
      </c>
      <c r="D4741" s="60" t="s">
        <v>27</v>
      </c>
      <c r="E4741" s="60" t="s">
        <v>13317</v>
      </c>
      <c r="F4741" s="60">
        <v>-10590</v>
      </c>
      <c r="G4741" s="60" t="s">
        <v>99</v>
      </c>
      <c r="H4741" s="60" t="s">
        <v>194</v>
      </c>
      <c r="I4741" s="60">
        <v>170009.56</v>
      </c>
      <c r="J4741" s="60" t="s">
        <v>5231</v>
      </c>
      <c r="K4741" s="60" t="s">
        <v>81</v>
      </c>
      <c r="L4741" s="60" t="s">
        <v>32</v>
      </c>
      <c r="M4741" s="60">
        <v>2.1</v>
      </c>
      <c r="N4741" s="60" t="s">
        <v>24</v>
      </c>
      <c r="O4741" s="60">
        <v>33</v>
      </c>
    </row>
    <row r="4742" spans="1:15" x14ac:dyDescent="0.2">
      <c r="A4742" s="60" t="s">
        <v>13318</v>
      </c>
      <c r="B4742" s="60" t="s">
        <v>9906</v>
      </c>
      <c r="C4742" s="60">
        <v>42</v>
      </c>
      <c r="D4742" s="60" t="s">
        <v>17</v>
      </c>
      <c r="E4742" s="60" t="s">
        <v>13319</v>
      </c>
      <c r="F4742" s="60">
        <v>-9817</v>
      </c>
      <c r="G4742" s="60" t="s">
        <v>94</v>
      </c>
      <c r="H4742" s="60" t="s">
        <v>79</v>
      </c>
      <c r="I4742" s="60">
        <v>50697.17</v>
      </c>
      <c r="J4742" s="60" t="s">
        <v>13320</v>
      </c>
      <c r="K4742" s="60" t="s">
        <v>104</v>
      </c>
      <c r="L4742" s="60" t="s">
        <v>56</v>
      </c>
      <c r="M4742" s="60">
        <v>3.91</v>
      </c>
      <c r="N4742" s="60" t="s">
        <v>24</v>
      </c>
      <c r="O4742" s="60">
        <v>20</v>
      </c>
    </row>
    <row r="4743" spans="1:15" x14ac:dyDescent="0.2">
      <c r="A4743" s="60" t="s">
        <v>13321</v>
      </c>
      <c r="B4743" s="60" t="s">
        <v>13322</v>
      </c>
      <c r="C4743" s="60">
        <v>22</v>
      </c>
      <c r="D4743" s="60" t="s">
        <v>27</v>
      </c>
      <c r="E4743" s="60" t="s">
        <v>13323</v>
      </c>
      <c r="F4743" s="60">
        <v>-10718</v>
      </c>
      <c r="G4743" s="60" t="s">
        <v>29</v>
      </c>
      <c r="H4743" s="60" t="s">
        <v>20</v>
      </c>
      <c r="I4743" s="60">
        <v>64273.53</v>
      </c>
      <c r="J4743" s="60" t="s">
        <v>5365</v>
      </c>
      <c r="K4743" s="60" t="s">
        <v>22</v>
      </c>
      <c r="L4743" s="60" t="s">
        <v>56</v>
      </c>
      <c r="M4743" s="60">
        <v>4.8499999999999996</v>
      </c>
      <c r="N4743" s="60" t="s">
        <v>24</v>
      </c>
      <c r="O4743" s="60">
        <v>35</v>
      </c>
    </row>
    <row r="4744" spans="1:15" x14ac:dyDescent="0.2">
      <c r="A4744" s="60" t="s">
        <v>13324</v>
      </c>
      <c r="B4744" s="60" t="s">
        <v>13325</v>
      </c>
      <c r="C4744" s="60">
        <v>47</v>
      </c>
      <c r="D4744" s="60" t="s">
        <v>50</v>
      </c>
      <c r="E4744" s="60" t="s">
        <v>13326</v>
      </c>
      <c r="F4744" s="60">
        <v>-2046</v>
      </c>
      <c r="G4744" s="60" t="s">
        <v>19</v>
      </c>
      <c r="H4744" s="60" t="s">
        <v>71</v>
      </c>
      <c r="I4744" s="60">
        <v>54167.62</v>
      </c>
      <c r="J4744" s="60" t="s">
        <v>12365</v>
      </c>
      <c r="K4744" s="60" t="s">
        <v>127</v>
      </c>
      <c r="L4744" s="60" t="s">
        <v>32</v>
      </c>
      <c r="M4744" s="60">
        <v>3.1</v>
      </c>
      <c r="N4744" s="60" t="s">
        <v>41</v>
      </c>
      <c r="O4744" s="60">
        <v>8</v>
      </c>
    </row>
    <row r="4745" spans="1:15" x14ac:dyDescent="0.2">
      <c r="A4745" s="60" t="s">
        <v>13327</v>
      </c>
      <c r="B4745" s="60" t="s">
        <v>564</v>
      </c>
      <c r="C4745" s="60">
        <v>58</v>
      </c>
      <c r="D4745" s="60" t="s">
        <v>50</v>
      </c>
      <c r="E4745" s="60" t="s">
        <v>13328</v>
      </c>
      <c r="F4745" s="60">
        <v>-5605</v>
      </c>
      <c r="G4745" s="60" t="s">
        <v>116</v>
      </c>
      <c r="H4745" s="60" t="s">
        <v>20</v>
      </c>
      <c r="I4745" s="60">
        <v>106693.5</v>
      </c>
      <c r="J4745" s="60" t="s">
        <v>4643</v>
      </c>
      <c r="K4745" s="60" t="s">
        <v>104</v>
      </c>
      <c r="L4745" s="60" t="s">
        <v>23</v>
      </c>
      <c r="M4745" s="60">
        <v>1.39</v>
      </c>
      <c r="N4745" s="60" t="s">
        <v>74</v>
      </c>
      <c r="O4745" s="60">
        <v>1</v>
      </c>
    </row>
    <row r="4746" spans="1:15" x14ac:dyDescent="0.2">
      <c r="A4746" s="60" t="s">
        <v>13329</v>
      </c>
      <c r="B4746" s="60" t="s">
        <v>7180</v>
      </c>
      <c r="C4746" s="60">
        <v>56</v>
      </c>
      <c r="D4746" s="60" t="s">
        <v>50</v>
      </c>
      <c r="E4746" s="60" t="s">
        <v>13330</v>
      </c>
      <c r="F4746" s="60">
        <v>-5170</v>
      </c>
      <c r="G4746" s="60" t="s">
        <v>19</v>
      </c>
      <c r="H4746" s="60" t="s">
        <v>71</v>
      </c>
      <c r="I4746" s="60">
        <v>167526.29</v>
      </c>
      <c r="J4746" s="60" t="s">
        <v>667</v>
      </c>
      <c r="K4746" s="60" t="s">
        <v>40</v>
      </c>
      <c r="L4746" s="60" t="s">
        <v>23</v>
      </c>
      <c r="M4746" s="60">
        <v>3.18</v>
      </c>
      <c r="N4746" s="60" t="s">
        <v>24</v>
      </c>
      <c r="O4746" s="60">
        <v>24</v>
      </c>
    </row>
    <row r="4747" spans="1:15" x14ac:dyDescent="0.2">
      <c r="A4747" s="60" t="s">
        <v>13331</v>
      </c>
      <c r="B4747" s="60" t="s">
        <v>2355</v>
      </c>
      <c r="C4747" s="60">
        <v>33</v>
      </c>
      <c r="D4747" s="60" t="s">
        <v>50</v>
      </c>
      <c r="E4747" s="60" t="s">
        <v>13332</v>
      </c>
      <c r="F4747" s="60">
        <v>-8609</v>
      </c>
      <c r="G4747" s="60" t="s">
        <v>85</v>
      </c>
      <c r="H4747" s="60" t="s">
        <v>194</v>
      </c>
      <c r="I4747" s="60">
        <v>94334.14</v>
      </c>
      <c r="J4747" s="60" t="s">
        <v>294</v>
      </c>
      <c r="K4747" s="60" t="s">
        <v>104</v>
      </c>
      <c r="L4747" s="60" t="s">
        <v>73</v>
      </c>
      <c r="M4747" s="60">
        <v>4.4400000000000004</v>
      </c>
      <c r="N4747" s="60" t="s">
        <v>33</v>
      </c>
      <c r="O4747" s="60">
        <v>34</v>
      </c>
    </row>
    <row r="4748" spans="1:15" x14ac:dyDescent="0.2">
      <c r="A4748" s="60" t="s">
        <v>13333</v>
      </c>
      <c r="B4748" s="60" t="s">
        <v>498</v>
      </c>
      <c r="C4748" s="60">
        <v>40</v>
      </c>
      <c r="D4748" s="60" t="s">
        <v>27</v>
      </c>
      <c r="E4748" s="60" t="s">
        <v>13334</v>
      </c>
      <c r="F4748" s="60">
        <v>-4255</v>
      </c>
      <c r="G4748" s="60" t="s">
        <v>45</v>
      </c>
      <c r="H4748" s="60" t="s">
        <v>30</v>
      </c>
      <c r="I4748" s="60">
        <v>154704.43</v>
      </c>
      <c r="J4748" s="60" t="s">
        <v>7324</v>
      </c>
      <c r="K4748" s="60" t="s">
        <v>127</v>
      </c>
      <c r="L4748" s="60" t="s">
        <v>56</v>
      </c>
      <c r="M4748" s="60">
        <v>1.77</v>
      </c>
      <c r="N4748" s="60" t="s">
        <v>33</v>
      </c>
      <c r="O4748" s="60">
        <v>23</v>
      </c>
    </row>
    <row r="4749" spans="1:15" x14ac:dyDescent="0.2">
      <c r="A4749" s="60" t="s">
        <v>13335</v>
      </c>
      <c r="B4749" s="60" t="s">
        <v>4714</v>
      </c>
      <c r="C4749" s="60">
        <v>26</v>
      </c>
      <c r="D4749" s="60" t="s">
        <v>27</v>
      </c>
      <c r="E4749" s="60" t="s">
        <v>13336</v>
      </c>
      <c r="F4749" s="60">
        <v>-7088</v>
      </c>
      <c r="G4749" s="60" t="s">
        <v>52</v>
      </c>
      <c r="H4749" s="60" t="s">
        <v>20</v>
      </c>
      <c r="I4749" s="60">
        <v>140670.39000000001</v>
      </c>
      <c r="J4749" s="60" t="s">
        <v>10243</v>
      </c>
      <c r="K4749" s="60" t="s">
        <v>104</v>
      </c>
      <c r="L4749" s="60" t="s">
        <v>73</v>
      </c>
      <c r="M4749" s="60">
        <v>1.3</v>
      </c>
      <c r="N4749" s="60" t="s">
        <v>33</v>
      </c>
      <c r="O4749" s="60">
        <v>30</v>
      </c>
    </row>
    <row r="4750" spans="1:15" x14ac:dyDescent="0.2">
      <c r="A4750" s="60" t="s">
        <v>13337</v>
      </c>
      <c r="B4750" s="60" t="s">
        <v>6129</v>
      </c>
      <c r="C4750" s="60">
        <v>30</v>
      </c>
      <c r="D4750" s="60" t="s">
        <v>27</v>
      </c>
      <c r="E4750" s="60" t="s">
        <v>13338</v>
      </c>
      <c r="F4750" s="60">
        <v>-2978</v>
      </c>
      <c r="G4750" s="60" t="s">
        <v>99</v>
      </c>
      <c r="H4750" s="60" t="s">
        <v>38</v>
      </c>
      <c r="I4750" s="60">
        <v>177405.52</v>
      </c>
      <c r="J4750" s="60" t="s">
        <v>7277</v>
      </c>
      <c r="K4750" s="60" t="s">
        <v>47</v>
      </c>
      <c r="L4750" s="60" t="s">
        <v>23</v>
      </c>
      <c r="M4750" s="60">
        <v>1.68</v>
      </c>
      <c r="N4750" s="60" t="s">
        <v>57</v>
      </c>
      <c r="O4750" s="60">
        <v>10</v>
      </c>
    </row>
    <row r="4751" spans="1:15" x14ac:dyDescent="0.2">
      <c r="A4751" s="60" t="s">
        <v>13339</v>
      </c>
      <c r="B4751" s="60" t="s">
        <v>2270</v>
      </c>
      <c r="C4751" s="60">
        <v>49</v>
      </c>
      <c r="D4751" s="60" t="s">
        <v>50</v>
      </c>
      <c r="E4751" s="60" t="s">
        <v>13340</v>
      </c>
      <c r="F4751" s="60">
        <v>-1928</v>
      </c>
      <c r="G4751" s="60" t="s">
        <v>94</v>
      </c>
      <c r="H4751" s="60" t="s">
        <v>71</v>
      </c>
      <c r="I4751" s="60">
        <v>146666.32999999999</v>
      </c>
      <c r="J4751" s="60" t="s">
        <v>6283</v>
      </c>
      <c r="K4751" s="60" t="s">
        <v>136</v>
      </c>
      <c r="L4751" s="60" t="s">
        <v>32</v>
      </c>
      <c r="M4751" s="60">
        <v>4.79</v>
      </c>
      <c r="N4751" s="60" t="s">
        <v>74</v>
      </c>
      <c r="O4751" s="60">
        <v>14</v>
      </c>
    </row>
    <row r="4752" spans="1:15" x14ac:dyDescent="0.2">
      <c r="A4752" s="60" t="s">
        <v>13341</v>
      </c>
      <c r="B4752" s="60" t="s">
        <v>5238</v>
      </c>
      <c r="C4752" s="60">
        <v>48</v>
      </c>
      <c r="D4752" s="60" t="s">
        <v>17</v>
      </c>
      <c r="E4752" s="60" t="s">
        <v>13342</v>
      </c>
      <c r="F4752" s="60">
        <v>-6915</v>
      </c>
      <c r="G4752" s="60" t="s">
        <v>52</v>
      </c>
      <c r="H4752" s="60" t="s">
        <v>53</v>
      </c>
      <c r="I4752" s="60">
        <v>106713.98</v>
      </c>
      <c r="J4752" s="60" t="s">
        <v>1899</v>
      </c>
      <c r="K4752" s="60" t="s">
        <v>104</v>
      </c>
      <c r="L4752" s="60" t="s">
        <v>56</v>
      </c>
      <c r="M4752" s="60">
        <v>2.93</v>
      </c>
      <c r="N4752" s="60" t="s">
        <v>33</v>
      </c>
      <c r="O4752" s="60">
        <v>31</v>
      </c>
    </row>
    <row r="4753" spans="1:15" x14ac:dyDescent="0.2">
      <c r="A4753" s="60" t="s">
        <v>13343</v>
      </c>
      <c r="B4753" s="60" t="s">
        <v>13344</v>
      </c>
      <c r="C4753" s="60">
        <v>40</v>
      </c>
      <c r="D4753" s="60" t="s">
        <v>50</v>
      </c>
      <c r="E4753" s="60" t="s">
        <v>13345</v>
      </c>
      <c r="F4753" s="60">
        <v>-7412</v>
      </c>
      <c r="G4753" s="60" t="s">
        <v>37</v>
      </c>
      <c r="H4753" s="60" t="s">
        <v>194</v>
      </c>
      <c r="I4753" s="60">
        <v>117017.13</v>
      </c>
      <c r="J4753" s="60" t="s">
        <v>9153</v>
      </c>
      <c r="K4753" s="60" t="s">
        <v>118</v>
      </c>
      <c r="L4753" s="60" t="s">
        <v>73</v>
      </c>
      <c r="M4753" s="60">
        <v>2.9</v>
      </c>
      <c r="N4753" s="60" t="s">
        <v>41</v>
      </c>
      <c r="O4753" s="60">
        <v>25</v>
      </c>
    </row>
    <row r="4754" spans="1:15" x14ac:dyDescent="0.2">
      <c r="A4754" s="60" t="s">
        <v>13346</v>
      </c>
      <c r="B4754" s="60" t="s">
        <v>8677</v>
      </c>
      <c r="C4754" s="60">
        <v>26</v>
      </c>
      <c r="D4754" s="60" t="s">
        <v>17</v>
      </c>
      <c r="E4754" s="60" t="s">
        <v>13347</v>
      </c>
      <c r="F4754" s="60">
        <v>-9783</v>
      </c>
      <c r="G4754" s="60" t="s">
        <v>94</v>
      </c>
      <c r="H4754" s="60" t="s">
        <v>71</v>
      </c>
      <c r="I4754" s="60">
        <v>105476.22</v>
      </c>
      <c r="J4754" s="60" t="s">
        <v>2601</v>
      </c>
      <c r="K4754" s="60" t="s">
        <v>127</v>
      </c>
      <c r="L4754" s="60" t="s">
        <v>73</v>
      </c>
      <c r="M4754" s="60">
        <v>2.09</v>
      </c>
      <c r="N4754" s="60" t="s">
        <v>24</v>
      </c>
      <c r="O4754" s="60">
        <v>35</v>
      </c>
    </row>
    <row r="4755" spans="1:15" x14ac:dyDescent="0.2">
      <c r="A4755" s="60" t="s">
        <v>13348</v>
      </c>
      <c r="B4755" s="60" t="s">
        <v>10161</v>
      </c>
      <c r="C4755" s="60">
        <v>46</v>
      </c>
      <c r="D4755" s="60" t="s">
        <v>27</v>
      </c>
      <c r="E4755" s="60" t="s">
        <v>13349</v>
      </c>
      <c r="F4755" s="60">
        <v>-2738</v>
      </c>
      <c r="G4755" s="60" t="s">
        <v>45</v>
      </c>
      <c r="H4755" s="60" t="s">
        <v>194</v>
      </c>
      <c r="I4755" s="60">
        <v>59293.77</v>
      </c>
      <c r="J4755" s="60" t="s">
        <v>6134</v>
      </c>
      <c r="K4755" s="60" t="s">
        <v>62</v>
      </c>
      <c r="L4755" s="60" t="s">
        <v>73</v>
      </c>
      <c r="M4755" s="60">
        <v>4.76</v>
      </c>
      <c r="N4755" s="60" t="s">
        <v>33</v>
      </c>
      <c r="O4755" s="60">
        <v>30</v>
      </c>
    </row>
    <row r="4756" spans="1:15" x14ac:dyDescent="0.2">
      <c r="A4756" s="60" t="s">
        <v>13350</v>
      </c>
      <c r="B4756" s="60" t="s">
        <v>7905</v>
      </c>
      <c r="C4756" s="60">
        <v>25</v>
      </c>
      <c r="D4756" s="60" t="s">
        <v>27</v>
      </c>
      <c r="E4756" s="60" t="s">
        <v>13351</v>
      </c>
      <c r="F4756" s="60">
        <v>-7898</v>
      </c>
      <c r="G4756" s="60" t="s">
        <v>85</v>
      </c>
      <c r="H4756" s="60" t="s">
        <v>144</v>
      </c>
      <c r="I4756" s="60">
        <v>112832.25</v>
      </c>
      <c r="J4756" s="60" t="s">
        <v>1516</v>
      </c>
      <c r="K4756" s="60" t="s">
        <v>118</v>
      </c>
      <c r="L4756" s="60" t="s">
        <v>32</v>
      </c>
      <c r="M4756" s="60">
        <v>2.08</v>
      </c>
      <c r="N4756" s="60" t="s">
        <v>24</v>
      </c>
      <c r="O4756" s="60">
        <v>39</v>
      </c>
    </row>
    <row r="4757" spans="1:15" x14ac:dyDescent="0.2">
      <c r="A4757" s="60" t="s">
        <v>13352</v>
      </c>
      <c r="B4757" s="60" t="s">
        <v>13353</v>
      </c>
      <c r="C4757" s="60">
        <v>52</v>
      </c>
      <c r="D4757" s="60" t="s">
        <v>17</v>
      </c>
      <c r="E4757" s="60" t="s">
        <v>13354</v>
      </c>
      <c r="F4757" s="60">
        <v>-10305</v>
      </c>
      <c r="G4757" s="60" t="s">
        <v>37</v>
      </c>
      <c r="H4757" s="60" t="s">
        <v>30</v>
      </c>
      <c r="I4757" s="60">
        <v>53438.76</v>
      </c>
      <c r="J4757" s="60" t="s">
        <v>2821</v>
      </c>
      <c r="K4757" s="60" t="s">
        <v>127</v>
      </c>
      <c r="L4757" s="60" t="s">
        <v>32</v>
      </c>
      <c r="M4757" s="60">
        <v>3.31</v>
      </c>
      <c r="N4757" s="60" t="s">
        <v>57</v>
      </c>
      <c r="O4757" s="60">
        <v>30</v>
      </c>
    </row>
    <row r="4758" spans="1:15" x14ac:dyDescent="0.2">
      <c r="A4758" s="60" t="s">
        <v>13355</v>
      </c>
      <c r="B4758" s="60" t="s">
        <v>1675</v>
      </c>
      <c r="C4758" s="60">
        <v>60</v>
      </c>
      <c r="D4758" s="60" t="s">
        <v>17</v>
      </c>
      <c r="E4758" s="60" t="s">
        <v>13356</v>
      </c>
      <c r="F4758" s="60">
        <v>-10858</v>
      </c>
      <c r="G4758" s="60" t="s">
        <v>116</v>
      </c>
      <c r="H4758" s="60" t="s">
        <v>71</v>
      </c>
      <c r="I4758" s="60">
        <v>119647.01</v>
      </c>
      <c r="J4758" s="60" t="s">
        <v>270</v>
      </c>
      <c r="K4758" s="60" t="s">
        <v>81</v>
      </c>
      <c r="L4758" s="60" t="s">
        <v>32</v>
      </c>
      <c r="M4758" s="60">
        <v>2.1</v>
      </c>
      <c r="N4758" s="60" t="s">
        <v>33</v>
      </c>
      <c r="O4758" s="60">
        <v>7</v>
      </c>
    </row>
    <row r="4759" spans="1:15" x14ac:dyDescent="0.2">
      <c r="A4759" s="60" t="s">
        <v>13357</v>
      </c>
      <c r="B4759" s="60" t="s">
        <v>13358</v>
      </c>
      <c r="C4759" s="60">
        <v>55</v>
      </c>
      <c r="D4759" s="60" t="s">
        <v>27</v>
      </c>
      <c r="E4759" s="60" t="s">
        <v>13359</v>
      </c>
      <c r="F4759" s="60">
        <v>-8892</v>
      </c>
      <c r="G4759" s="60" t="s">
        <v>94</v>
      </c>
      <c r="H4759" s="60" t="s">
        <v>144</v>
      </c>
      <c r="I4759" s="60">
        <v>136815.75</v>
      </c>
      <c r="J4759" s="60" t="s">
        <v>8805</v>
      </c>
      <c r="K4759" s="60" t="s">
        <v>136</v>
      </c>
      <c r="L4759" s="60" t="s">
        <v>56</v>
      </c>
      <c r="M4759" s="60">
        <v>3.41</v>
      </c>
      <c r="N4759" s="60" t="s">
        <v>57</v>
      </c>
      <c r="O4759" s="60">
        <v>16</v>
      </c>
    </row>
    <row r="4760" spans="1:15" x14ac:dyDescent="0.2">
      <c r="A4760" s="60" t="s">
        <v>13360</v>
      </c>
      <c r="B4760" s="60" t="s">
        <v>6807</v>
      </c>
      <c r="C4760" s="60">
        <v>54</v>
      </c>
      <c r="D4760" s="60" t="s">
        <v>27</v>
      </c>
      <c r="E4760" s="60" t="s">
        <v>13361</v>
      </c>
      <c r="F4760" s="60">
        <v>-9277</v>
      </c>
      <c r="G4760" s="60" t="s">
        <v>99</v>
      </c>
      <c r="H4760" s="60" t="s">
        <v>79</v>
      </c>
      <c r="I4760" s="60">
        <v>158191.78</v>
      </c>
      <c r="J4760" s="60" t="s">
        <v>13362</v>
      </c>
      <c r="K4760" s="60" t="s">
        <v>40</v>
      </c>
      <c r="L4760" s="60" t="s">
        <v>32</v>
      </c>
      <c r="M4760" s="60">
        <v>1.28</v>
      </c>
      <c r="N4760" s="60" t="s">
        <v>33</v>
      </c>
      <c r="O4760" s="60">
        <v>2</v>
      </c>
    </row>
    <row r="4761" spans="1:15" x14ac:dyDescent="0.2">
      <c r="A4761" s="60" t="s">
        <v>13363</v>
      </c>
      <c r="B4761" s="60" t="s">
        <v>13224</v>
      </c>
      <c r="C4761" s="60">
        <v>30</v>
      </c>
      <c r="D4761" s="60" t="s">
        <v>50</v>
      </c>
      <c r="E4761" s="60" t="s">
        <v>13364</v>
      </c>
      <c r="F4761" s="60">
        <v>-6987</v>
      </c>
      <c r="G4761" s="60" t="s">
        <v>45</v>
      </c>
      <c r="H4761" s="60" t="s">
        <v>173</v>
      </c>
      <c r="I4761" s="60">
        <v>75877.149999999994</v>
      </c>
      <c r="J4761" s="60" t="s">
        <v>13365</v>
      </c>
      <c r="K4761" s="60" t="s">
        <v>127</v>
      </c>
      <c r="L4761" s="60" t="s">
        <v>73</v>
      </c>
      <c r="M4761" s="60">
        <v>4.96</v>
      </c>
      <c r="N4761" s="60" t="s">
        <v>57</v>
      </c>
      <c r="O4761" s="60">
        <v>1</v>
      </c>
    </row>
    <row r="4762" spans="1:15" x14ac:dyDescent="0.2">
      <c r="A4762" s="60" t="s">
        <v>13366</v>
      </c>
      <c r="B4762" s="60" t="s">
        <v>9093</v>
      </c>
      <c r="C4762" s="60">
        <v>52</v>
      </c>
      <c r="D4762" s="60" t="s">
        <v>50</v>
      </c>
      <c r="E4762" s="60" t="s">
        <v>13367</v>
      </c>
      <c r="F4762" s="60">
        <v>-1805</v>
      </c>
      <c r="G4762" s="60" t="s">
        <v>19</v>
      </c>
      <c r="H4762" s="60" t="s">
        <v>79</v>
      </c>
      <c r="I4762" s="60">
        <v>88084.57</v>
      </c>
      <c r="J4762" s="60" t="s">
        <v>3619</v>
      </c>
      <c r="K4762" s="60" t="s">
        <v>81</v>
      </c>
      <c r="L4762" s="60" t="s">
        <v>32</v>
      </c>
      <c r="M4762" s="60">
        <v>2.2999999999999998</v>
      </c>
      <c r="N4762" s="60" t="s">
        <v>57</v>
      </c>
      <c r="O4762" s="60">
        <v>7</v>
      </c>
    </row>
    <row r="4763" spans="1:15" x14ac:dyDescent="0.2">
      <c r="A4763" s="60" t="s">
        <v>13368</v>
      </c>
      <c r="B4763" s="60" t="s">
        <v>1294</v>
      </c>
      <c r="C4763" s="60">
        <v>31</v>
      </c>
      <c r="D4763" s="60" t="s">
        <v>50</v>
      </c>
      <c r="E4763" s="60" t="s">
        <v>13369</v>
      </c>
      <c r="F4763" s="60">
        <v>-7310</v>
      </c>
      <c r="G4763" s="60" t="s">
        <v>99</v>
      </c>
      <c r="H4763" s="60" t="s">
        <v>30</v>
      </c>
      <c r="I4763" s="60">
        <v>174084.19</v>
      </c>
      <c r="J4763" s="60" t="s">
        <v>9765</v>
      </c>
      <c r="K4763" s="60" t="s">
        <v>40</v>
      </c>
      <c r="L4763" s="60" t="s">
        <v>32</v>
      </c>
      <c r="M4763" s="60">
        <v>3.65</v>
      </c>
      <c r="N4763" s="60" t="s">
        <v>24</v>
      </c>
      <c r="O4763" s="60">
        <v>37</v>
      </c>
    </row>
    <row r="4764" spans="1:15" x14ac:dyDescent="0.2">
      <c r="A4764" s="60" t="s">
        <v>13370</v>
      </c>
      <c r="B4764" s="60" t="s">
        <v>5521</v>
      </c>
      <c r="C4764" s="60">
        <v>29</v>
      </c>
      <c r="D4764" s="60" t="s">
        <v>27</v>
      </c>
      <c r="E4764" s="60" t="s">
        <v>13371</v>
      </c>
      <c r="F4764" s="60">
        <v>-4528</v>
      </c>
      <c r="G4764" s="60" t="s">
        <v>19</v>
      </c>
      <c r="H4764" s="60" t="s">
        <v>20</v>
      </c>
      <c r="I4764" s="60">
        <v>173929.89</v>
      </c>
      <c r="J4764" s="60" t="s">
        <v>31</v>
      </c>
      <c r="K4764" s="60" t="s">
        <v>22</v>
      </c>
      <c r="L4764" s="60" t="s">
        <v>23</v>
      </c>
      <c r="M4764" s="60">
        <v>4.13</v>
      </c>
      <c r="N4764" s="60" t="s">
        <v>33</v>
      </c>
      <c r="O4764" s="60">
        <v>14</v>
      </c>
    </row>
    <row r="4765" spans="1:15" x14ac:dyDescent="0.2">
      <c r="A4765" s="60" t="s">
        <v>13372</v>
      </c>
      <c r="B4765" s="60" t="s">
        <v>7784</v>
      </c>
      <c r="C4765" s="60">
        <v>46</v>
      </c>
      <c r="D4765" s="60" t="s">
        <v>27</v>
      </c>
      <c r="E4765" s="60" t="s">
        <v>13373</v>
      </c>
      <c r="F4765" s="60">
        <v>-6824</v>
      </c>
      <c r="G4765" s="60" t="s">
        <v>99</v>
      </c>
      <c r="H4765" s="60" t="s">
        <v>53</v>
      </c>
      <c r="I4765" s="60">
        <v>174072.7</v>
      </c>
      <c r="J4765" s="60" t="s">
        <v>3408</v>
      </c>
      <c r="K4765" s="60" t="s">
        <v>40</v>
      </c>
      <c r="L4765" s="60" t="s">
        <v>56</v>
      </c>
      <c r="M4765" s="60">
        <v>1.17</v>
      </c>
      <c r="N4765" s="60" t="s">
        <v>24</v>
      </c>
      <c r="O4765" s="60">
        <v>20</v>
      </c>
    </row>
    <row r="4766" spans="1:15" x14ac:dyDescent="0.2">
      <c r="A4766" s="60" t="s">
        <v>13374</v>
      </c>
      <c r="B4766" s="60" t="s">
        <v>13375</v>
      </c>
      <c r="C4766" s="60">
        <v>30</v>
      </c>
      <c r="D4766" s="60" t="s">
        <v>17</v>
      </c>
      <c r="E4766" s="60" t="s">
        <v>13376</v>
      </c>
      <c r="F4766" s="60">
        <v>-6409</v>
      </c>
      <c r="G4766" s="60" t="s">
        <v>94</v>
      </c>
      <c r="H4766" s="60" t="s">
        <v>53</v>
      </c>
      <c r="I4766" s="60">
        <v>159381.82999999999</v>
      </c>
      <c r="J4766" s="60" t="s">
        <v>1573</v>
      </c>
      <c r="K4766" s="60" t="s">
        <v>104</v>
      </c>
      <c r="L4766" s="60" t="s">
        <v>73</v>
      </c>
      <c r="M4766" s="60">
        <v>4.7300000000000004</v>
      </c>
      <c r="N4766" s="60" t="s">
        <v>24</v>
      </c>
      <c r="O4766" s="60">
        <v>32</v>
      </c>
    </row>
    <row r="4767" spans="1:15" x14ac:dyDescent="0.2">
      <c r="A4767" s="60" t="s">
        <v>13377</v>
      </c>
      <c r="B4767" s="60" t="s">
        <v>9017</v>
      </c>
      <c r="C4767" s="60">
        <v>37</v>
      </c>
      <c r="D4767" s="60" t="s">
        <v>27</v>
      </c>
      <c r="E4767" s="60" t="s">
        <v>13378</v>
      </c>
      <c r="F4767" s="60">
        <v>-4902</v>
      </c>
      <c r="G4767" s="60" t="s">
        <v>29</v>
      </c>
      <c r="H4767" s="60" t="s">
        <v>144</v>
      </c>
      <c r="I4767" s="60">
        <v>147119.56</v>
      </c>
      <c r="J4767" s="60" t="s">
        <v>12198</v>
      </c>
      <c r="K4767" s="60" t="s">
        <v>47</v>
      </c>
      <c r="L4767" s="60" t="s">
        <v>32</v>
      </c>
      <c r="M4767" s="60">
        <v>1.54</v>
      </c>
      <c r="N4767" s="60" t="s">
        <v>41</v>
      </c>
      <c r="O4767" s="60">
        <v>21</v>
      </c>
    </row>
    <row r="4768" spans="1:15" x14ac:dyDescent="0.2">
      <c r="A4768" s="60" t="s">
        <v>13379</v>
      </c>
      <c r="B4768" s="60" t="s">
        <v>5617</v>
      </c>
      <c r="C4768" s="60">
        <v>53</v>
      </c>
      <c r="D4768" s="60" t="s">
        <v>17</v>
      </c>
      <c r="E4768" s="60" t="s">
        <v>13380</v>
      </c>
      <c r="F4768" s="60">
        <v>-7058</v>
      </c>
      <c r="G4768" s="60" t="s">
        <v>116</v>
      </c>
      <c r="H4768" s="60" t="s">
        <v>71</v>
      </c>
      <c r="I4768" s="60">
        <v>153882.13</v>
      </c>
      <c r="J4768" s="60" t="s">
        <v>12812</v>
      </c>
      <c r="K4768" s="60" t="s">
        <v>22</v>
      </c>
      <c r="L4768" s="60" t="s">
        <v>23</v>
      </c>
      <c r="M4768" s="60">
        <v>3.92</v>
      </c>
      <c r="N4768" s="60" t="s">
        <v>57</v>
      </c>
      <c r="O4768" s="60">
        <v>5</v>
      </c>
    </row>
    <row r="4769" spans="1:15" x14ac:dyDescent="0.2">
      <c r="A4769" s="60" t="s">
        <v>13381</v>
      </c>
      <c r="B4769" s="60" t="s">
        <v>12434</v>
      </c>
      <c r="C4769" s="60">
        <v>58</v>
      </c>
      <c r="D4769" s="60" t="s">
        <v>17</v>
      </c>
      <c r="E4769" s="60" t="s">
        <v>13382</v>
      </c>
      <c r="F4769" s="60">
        <v>-4673</v>
      </c>
      <c r="G4769" s="60" t="s">
        <v>116</v>
      </c>
      <c r="H4769" s="60" t="s">
        <v>71</v>
      </c>
      <c r="I4769" s="60">
        <v>152811.76</v>
      </c>
      <c r="J4769" s="60" t="s">
        <v>2699</v>
      </c>
      <c r="K4769" s="60" t="s">
        <v>127</v>
      </c>
      <c r="L4769" s="60" t="s">
        <v>56</v>
      </c>
      <c r="M4769" s="60">
        <v>4.92</v>
      </c>
      <c r="N4769" s="60" t="s">
        <v>33</v>
      </c>
      <c r="O4769" s="60">
        <v>38</v>
      </c>
    </row>
    <row r="4770" spans="1:15" x14ac:dyDescent="0.2">
      <c r="A4770" s="60" t="s">
        <v>13383</v>
      </c>
      <c r="B4770" s="60" t="s">
        <v>12147</v>
      </c>
      <c r="C4770" s="60">
        <v>32</v>
      </c>
      <c r="D4770" s="60" t="s">
        <v>27</v>
      </c>
      <c r="E4770" s="60" t="s">
        <v>13384</v>
      </c>
      <c r="F4770" s="60">
        <v>-6264</v>
      </c>
      <c r="G4770" s="60" t="s">
        <v>78</v>
      </c>
      <c r="H4770" s="60" t="s">
        <v>144</v>
      </c>
      <c r="I4770" s="60">
        <v>145313.93</v>
      </c>
      <c r="J4770" s="60" t="s">
        <v>3813</v>
      </c>
      <c r="K4770" s="60" t="s">
        <v>127</v>
      </c>
      <c r="L4770" s="60" t="s">
        <v>56</v>
      </c>
      <c r="M4770" s="60">
        <v>4.07</v>
      </c>
      <c r="N4770" s="60" t="s">
        <v>57</v>
      </c>
      <c r="O4770" s="60">
        <v>35</v>
      </c>
    </row>
    <row r="4771" spans="1:15" x14ac:dyDescent="0.2">
      <c r="A4771" s="60" t="s">
        <v>13385</v>
      </c>
      <c r="B4771" s="60" t="s">
        <v>7702</v>
      </c>
      <c r="C4771" s="60">
        <v>60</v>
      </c>
      <c r="D4771" s="60" t="s">
        <v>27</v>
      </c>
      <c r="E4771" s="60" t="s">
        <v>13386</v>
      </c>
      <c r="F4771" s="60">
        <v>-9205</v>
      </c>
      <c r="G4771" s="60" t="s">
        <v>94</v>
      </c>
      <c r="H4771" s="60" t="s">
        <v>20</v>
      </c>
      <c r="I4771" s="60">
        <v>88323.3</v>
      </c>
      <c r="J4771" s="60" t="s">
        <v>3737</v>
      </c>
      <c r="K4771" s="60" t="s">
        <v>81</v>
      </c>
      <c r="L4771" s="60" t="s">
        <v>73</v>
      </c>
      <c r="M4771" s="60">
        <v>2.37</v>
      </c>
      <c r="N4771" s="60" t="s">
        <v>57</v>
      </c>
      <c r="O4771" s="60">
        <v>19</v>
      </c>
    </row>
    <row r="4772" spans="1:15" x14ac:dyDescent="0.2">
      <c r="A4772" s="60" t="s">
        <v>13387</v>
      </c>
      <c r="B4772" s="60" t="s">
        <v>8329</v>
      </c>
      <c r="C4772" s="60">
        <v>41</v>
      </c>
      <c r="D4772" s="60" t="s">
        <v>27</v>
      </c>
      <c r="E4772" s="60" t="s">
        <v>13388</v>
      </c>
      <c r="F4772" s="60">
        <v>-6079</v>
      </c>
      <c r="G4772" s="60" t="s">
        <v>94</v>
      </c>
      <c r="H4772" s="60" t="s">
        <v>53</v>
      </c>
      <c r="I4772" s="60">
        <v>97112.34</v>
      </c>
      <c r="J4772" s="60" t="s">
        <v>9303</v>
      </c>
      <c r="K4772" s="60" t="s">
        <v>55</v>
      </c>
      <c r="L4772" s="60" t="s">
        <v>32</v>
      </c>
      <c r="M4772" s="60">
        <v>1.82</v>
      </c>
      <c r="N4772" s="60" t="s">
        <v>33</v>
      </c>
      <c r="O4772" s="60">
        <v>34</v>
      </c>
    </row>
    <row r="4773" spans="1:15" x14ac:dyDescent="0.2">
      <c r="A4773" s="60" t="s">
        <v>13389</v>
      </c>
      <c r="B4773" s="60" t="s">
        <v>598</v>
      </c>
      <c r="C4773" s="60">
        <v>53</v>
      </c>
      <c r="D4773" s="60" t="s">
        <v>17</v>
      </c>
      <c r="E4773" s="60" t="s">
        <v>13390</v>
      </c>
      <c r="F4773" s="60">
        <v>-9715</v>
      </c>
      <c r="G4773" s="60" t="s">
        <v>99</v>
      </c>
      <c r="H4773" s="60" t="s">
        <v>79</v>
      </c>
      <c r="I4773" s="60">
        <v>113499.17</v>
      </c>
      <c r="J4773" s="60" t="s">
        <v>3896</v>
      </c>
      <c r="K4773" s="60" t="s">
        <v>47</v>
      </c>
      <c r="L4773" s="60" t="s">
        <v>32</v>
      </c>
      <c r="M4773" s="60">
        <v>4.91</v>
      </c>
      <c r="N4773" s="60" t="s">
        <v>74</v>
      </c>
      <c r="O4773" s="60">
        <v>6</v>
      </c>
    </row>
    <row r="4774" spans="1:15" x14ac:dyDescent="0.2">
      <c r="A4774" s="60" t="s">
        <v>13391</v>
      </c>
      <c r="B4774" s="60" t="s">
        <v>13392</v>
      </c>
      <c r="C4774" s="60">
        <v>35</v>
      </c>
      <c r="D4774" s="60" t="s">
        <v>27</v>
      </c>
      <c r="E4774" s="60" t="s">
        <v>13393</v>
      </c>
      <c r="F4774" s="60">
        <v>-7661</v>
      </c>
      <c r="G4774" s="60" t="s">
        <v>29</v>
      </c>
      <c r="H4774" s="60" t="s">
        <v>38</v>
      </c>
      <c r="I4774" s="60">
        <v>89837.3</v>
      </c>
      <c r="J4774" s="60" t="s">
        <v>203</v>
      </c>
      <c r="K4774" s="60" t="s">
        <v>40</v>
      </c>
      <c r="L4774" s="60" t="s">
        <v>23</v>
      </c>
      <c r="M4774" s="60">
        <v>2.42</v>
      </c>
      <c r="N4774" s="60" t="s">
        <v>74</v>
      </c>
      <c r="O4774" s="60">
        <v>30</v>
      </c>
    </row>
    <row r="4775" spans="1:15" x14ac:dyDescent="0.2">
      <c r="A4775" s="60" t="s">
        <v>13394</v>
      </c>
      <c r="B4775" s="60" t="s">
        <v>705</v>
      </c>
      <c r="C4775" s="60">
        <v>61</v>
      </c>
      <c r="D4775" s="60" t="s">
        <v>17</v>
      </c>
      <c r="E4775" s="60" t="s">
        <v>13395</v>
      </c>
      <c r="F4775" s="60">
        <v>-6173</v>
      </c>
      <c r="G4775" s="60" t="s">
        <v>99</v>
      </c>
      <c r="H4775" s="60" t="s">
        <v>30</v>
      </c>
      <c r="I4775" s="60">
        <v>68684.070000000007</v>
      </c>
      <c r="J4775" s="60" t="s">
        <v>1332</v>
      </c>
      <c r="K4775" s="60" t="s">
        <v>55</v>
      </c>
      <c r="L4775" s="60" t="s">
        <v>73</v>
      </c>
      <c r="M4775" s="60">
        <v>2.35</v>
      </c>
      <c r="N4775" s="60" t="s">
        <v>74</v>
      </c>
      <c r="O4775" s="60">
        <v>13</v>
      </c>
    </row>
    <row r="4776" spans="1:15" x14ac:dyDescent="0.2">
      <c r="A4776" s="60" t="s">
        <v>13396</v>
      </c>
      <c r="B4776" s="60" t="s">
        <v>9034</v>
      </c>
      <c r="C4776" s="60">
        <v>57</v>
      </c>
      <c r="D4776" s="60" t="s">
        <v>50</v>
      </c>
      <c r="E4776" s="60" t="s">
        <v>13397</v>
      </c>
      <c r="F4776" s="60">
        <v>-3772</v>
      </c>
      <c r="G4776" s="60" t="s">
        <v>99</v>
      </c>
      <c r="H4776" s="60" t="s">
        <v>194</v>
      </c>
      <c r="I4776" s="60">
        <v>47058.8</v>
      </c>
      <c r="J4776" s="60" t="s">
        <v>9137</v>
      </c>
      <c r="K4776" s="60" t="s">
        <v>40</v>
      </c>
      <c r="L4776" s="60" t="s">
        <v>32</v>
      </c>
      <c r="M4776" s="60">
        <v>4.29</v>
      </c>
      <c r="N4776" s="60" t="s">
        <v>24</v>
      </c>
      <c r="O4776" s="60">
        <v>1</v>
      </c>
    </row>
    <row r="4777" spans="1:15" x14ac:dyDescent="0.2">
      <c r="A4777" s="60" t="s">
        <v>13398</v>
      </c>
      <c r="B4777" s="60" t="s">
        <v>510</v>
      </c>
      <c r="C4777" s="60">
        <v>63</v>
      </c>
      <c r="D4777" s="60" t="s">
        <v>27</v>
      </c>
      <c r="E4777" s="60" t="s">
        <v>13399</v>
      </c>
      <c r="F4777" s="60">
        <v>-8872</v>
      </c>
      <c r="G4777" s="60" t="s">
        <v>99</v>
      </c>
      <c r="H4777" s="60" t="s">
        <v>20</v>
      </c>
      <c r="I4777" s="60">
        <v>179766.37</v>
      </c>
      <c r="J4777" s="60" t="s">
        <v>13400</v>
      </c>
      <c r="K4777" s="60" t="s">
        <v>55</v>
      </c>
      <c r="L4777" s="60" t="s">
        <v>56</v>
      </c>
      <c r="M4777" s="60">
        <v>4.0999999999999996</v>
      </c>
      <c r="N4777" s="60" t="s">
        <v>74</v>
      </c>
      <c r="O4777" s="60">
        <v>25</v>
      </c>
    </row>
    <row r="4778" spans="1:15" x14ac:dyDescent="0.2">
      <c r="A4778" s="60" t="s">
        <v>13401</v>
      </c>
      <c r="B4778" s="60" t="s">
        <v>816</v>
      </c>
      <c r="C4778" s="60">
        <v>62</v>
      </c>
      <c r="D4778" s="60" t="s">
        <v>17</v>
      </c>
      <c r="E4778" s="60" t="s">
        <v>13402</v>
      </c>
      <c r="F4778" s="60">
        <v>-9500</v>
      </c>
      <c r="G4778" s="60" t="s">
        <v>29</v>
      </c>
      <c r="H4778" s="60" t="s">
        <v>30</v>
      </c>
      <c r="I4778" s="60">
        <v>35106.35</v>
      </c>
      <c r="J4778" s="60" t="s">
        <v>3402</v>
      </c>
      <c r="K4778" s="60" t="s">
        <v>22</v>
      </c>
      <c r="L4778" s="60" t="s">
        <v>56</v>
      </c>
      <c r="M4778" s="60">
        <v>4.2300000000000004</v>
      </c>
      <c r="N4778" s="60" t="s">
        <v>57</v>
      </c>
      <c r="O4778" s="60">
        <v>34</v>
      </c>
    </row>
    <row r="4779" spans="1:15" x14ac:dyDescent="0.2">
      <c r="A4779" s="60" t="s">
        <v>13403</v>
      </c>
      <c r="B4779" s="60" t="s">
        <v>10654</v>
      </c>
      <c r="C4779" s="60">
        <v>60</v>
      </c>
      <c r="D4779" s="60" t="s">
        <v>17</v>
      </c>
      <c r="E4779" s="60" t="s">
        <v>13404</v>
      </c>
      <c r="F4779" s="60">
        <v>-10117</v>
      </c>
      <c r="G4779" s="60" t="s">
        <v>37</v>
      </c>
      <c r="H4779" s="60" t="s">
        <v>66</v>
      </c>
      <c r="I4779" s="60">
        <v>116302.91</v>
      </c>
      <c r="J4779" s="60" t="s">
        <v>3231</v>
      </c>
      <c r="K4779" s="60" t="s">
        <v>127</v>
      </c>
      <c r="L4779" s="60" t="s">
        <v>32</v>
      </c>
      <c r="M4779" s="60">
        <v>3.5</v>
      </c>
      <c r="N4779" s="60" t="s">
        <v>33</v>
      </c>
      <c r="O4779" s="60">
        <v>36</v>
      </c>
    </row>
    <row r="4780" spans="1:15" x14ac:dyDescent="0.2">
      <c r="A4780" s="60" t="s">
        <v>13405</v>
      </c>
      <c r="B4780" s="60" t="s">
        <v>3441</v>
      </c>
      <c r="C4780" s="60">
        <v>23</v>
      </c>
      <c r="D4780" s="60" t="s">
        <v>27</v>
      </c>
      <c r="E4780" s="60" t="s">
        <v>13406</v>
      </c>
      <c r="F4780" s="60">
        <v>-5550</v>
      </c>
      <c r="G4780" s="60" t="s">
        <v>85</v>
      </c>
      <c r="H4780" s="60" t="s">
        <v>30</v>
      </c>
      <c r="I4780" s="60">
        <v>81375.570000000007</v>
      </c>
      <c r="J4780" s="60" t="s">
        <v>8017</v>
      </c>
      <c r="K4780" s="60" t="s">
        <v>127</v>
      </c>
      <c r="L4780" s="60" t="s">
        <v>32</v>
      </c>
      <c r="M4780" s="60">
        <v>1.59</v>
      </c>
      <c r="N4780" s="60" t="s">
        <v>41</v>
      </c>
      <c r="O4780" s="60">
        <v>23</v>
      </c>
    </row>
    <row r="4781" spans="1:15" x14ac:dyDescent="0.2">
      <c r="A4781" s="60" t="s">
        <v>13407</v>
      </c>
      <c r="B4781" s="60" t="s">
        <v>8759</v>
      </c>
      <c r="C4781" s="60">
        <v>61</v>
      </c>
      <c r="D4781" s="60" t="s">
        <v>17</v>
      </c>
      <c r="E4781" s="60" t="s">
        <v>13408</v>
      </c>
      <c r="F4781" s="60">
        <v>-10418</v>
      </c>
      <c r="G4781" s="60" t="s">
        <v>29</v>
      </c>
      <c r="H4781" s="60" t="s">
        <v>30</v>
      </c>
      <c r="I4781" s="60">
        <v>161524.01999999999</v>
      </c>
      <c r="J4781" s="60" t="s">
        <v>3408</v>
      </c>
      <c r="K4781" s="60" t="s">
        <v>55</v>
      </c>
      <c r="L4781" s="60" t="s">
        <v>23</v>
      </c>
      <c r="M4781" s="60">
        <v>3.79</v>
      </c>
      <c r="N4781" s="60" t="s">
        <v>74</v>
      </c>
      <c r="O4781" s="60">
        <v>15</v>
      </c>
    </row>
    <row r="4782" spans="1:15" x14ac:dyDescent="0.2">
      <c r="A4782" s="60" t="s">
        <v>13409</v>
      </c>
      <c r="B4782" s="60" t="s">
        <v>3961</v>
      </c>
      <c r="C4782" s="60">
        <v>22</v>
      </c>
      <c r="D4782" s="60" t="s">
        <v>50</v>
      </c>
      <c r="E4782" s="60" t="s">
        <v>13410</v>
      </c>
      <c r="F4782" s="60">
        <v>-5601</v>
      </c>
      <c r="G4782" s="60" t="s">
        <v>78</v>
      </c>
      <c r="H4782" s="60" t="s">
        <v>30</v>
      </c>
      <c r="I4782" s="60">
        <v>122076.34</v>
      </c>
      <c r="J4782" s="60" t="s">
        <v>1580</v>
      </c>
      <c r="K4782" s="60" t="s">
        <v>127</v>
      </c>
      <c r="L4782" s="60" t="s">
        <v>23</v>
      </c>
      <c r="M4782" s="60">
        <v>4.3</v>
      </c>
      <c r="N4782" s="60" t="s">
        <v>57</v>
      </c>
      <c r="O4782" s="60">
        <v>24</v>
      </c>
    </row>
    <row r="4783" spans="1:15" x14ac:dyDescent="0.2">
      <c r="A4783" s="60" t="s">
        <v>13411</v>
      </c>
      <c r="B4783" s="60" t="s">
        <v>3499</v>
      </c>
      <c r="C4783" s="60">
        <v>65</v>
      </c>
      <c r="D4783" s="60" t="s">
        <v>27</v>
      </c>
      <c r="E4783" s="60" t="s">
        <v>13412</v>
      </c>
      <c r="F4783" s="60">
        <v>-8054</v>
      </c>
      <c r="G4783" s="60" t="s">
        <v>116</v>
      </c>
      <c r="H4783" s="60" t="s">
        <v>194</v>
      </c>
      <c r="I4783" s="60">
        <v>169033.84</v>
      </c>
      <c r="J4783" s="60" t="s">
        <v>1085</v>
      </c>
      <c r="K4783" s="60" t="s">
        <v>62</v>
      </c>
      <c r="L4783" s="60" t="s">
        <v>32</v>
      </c>
      <c r="M4783" s="60">
        <v>1.77</v>
      </c>
      <c r="N4783" s="60" t="s">
        <v>41</v>
      </c>
      <c r="O4783" s="60">
        <v>23</v>
      </c>
    </row>
    <row r="4784" spans="1:15" x14ac:dyDescent="0.2">
      <c r="A4784" s="60" t="s">
        <v>13413</v>
      </c>
      <c r="B4784" s="60" t="s">
        <v>3739</v>
      </c>
      <c r="C4784" s="60">
        <v>57</v>
      </c>
      <c r="D4784" s="60" t="s">
        <v>27</v>
      </c>
      <c r="E4784" s="60" t="s">
        <v>13414</v>
      </c>
      <c r="F4784" s="60">
        <v>-2764</v>
      </c>
      <c r="G4784" s="60" t="s">
        <v>85</v>
      </c>
      <c r="H4784" s="60" t="s">
        <v>144</v>
      </c>
      <c r="I4784" s="60">
        <v>35516.49</v>
      </c>
      <c r="J4784" s="60" t="s">
        <v>7975</v>
      </c>
      <c r="K4784" s="60" t="s">
        <v>22</v>
      </c>
      <c r="L4784" s="60" t="s">
        <v>32</v>
      </c>
      <c r="M4784" s="60">
        <v>1.75</v>
      </c>
      <c r="N4784" s="60" t="s">
        <v>41</v>
      </c>
      <c r="O4784" s="60">
        <v>2</v>
      </c>
    </row>
    <row r="4785" spans="1:15" x14ac:dyDescent="0.2">
      <c r="A4785" s="60" t="s">
        <v>13415</v>
      </c>
      <c r="B4785" s="60" t="s">
        <v>7733</v>
      </c>
      <c r="C4785" s="60">
        <v>55</v>
      </c>
      <c r="D4785" s="60" t="s">
        <v>17</v>
      </c>
      <c r="E4785" s="60" t="s">
        <v>13416</v>
      </c>
      <c r="F4785" s="60">
        <v>-5265</v>
      </c>
      <c r="G4785" s="60" t="s">
        <v>52</v>
      </c>
      <c r="H4785" s="60" t="s">
        <v>71</v>
      </c>
      <c r="I4785" s="60">
        <v>64175.48</v>
      </c>
      <c r="J4785" s="60" t="s">
        <v>554</v>
      </c>
      <c r="K4785" s="60" t="s">
        <v>127</v>
      </c>
      <c r="L4785" s="60" t="s">
        <v>56</v>
      </c>
      <c r="M4785" s="60">
        <v>1.98</v>
      </c>
      <c r="N4785" s="60" t="s">
        <v>74</v>
      </c>
      <c r="O4785" s="60">
        <v>23</v>
      </c>
    </row>
    <row r="4786" spans="1:15" x14ac:dyDescent="0.2">
      <c r="A4786" s="60" t="s">
        <v>13417</v>
      </c>
      <c r="B4786" s="60" t="s">
        <v>1781</v>
      </c>
      <c r="C4786" s="60">
        <v>55</v>
      </c>
      <c r="D4786" s="60" t="s">
        <v>17</v>
      </c>
      <c r="E4786" s="60" t="s">
        <v>13418</v>
      </c>
      <c r="F4786" s="60">
        <v>-6219</v>
      </c>
      <c r="G4786" s="60" t="s">
        <v>19</v>
      </c>
      <c r="H4786" s="60" t="s">
        <v>53</v>
      </c>
      <c r="I4786" s="60">
        <v>125357.83</v>
      </c>
      <c r="J4786" s="60" t="s">
        <v>4745</v>
      </c>
      <c r="K4786" s="60" t="s">
        <v>81</v>
      </c>
      <c r="L4786" s="60" t="s">
        <v>73</v>
      </c>
      <c r="M4786" s="60">
        <v>1.65</v>
      </c>
      <c r="N4786" s="60" t="s">
        <v>24</v>
      </c>
      <c r="O4786" s="60">
        <v>15</v>
      </c>
    </row>
    <row r="4787" spans="1:15" x14ac:dyDescent="0.2">
      <c r="A4787" s="60" t="s">
        <v>13419</v>
      </c>
      <c r="B4787" s="60" t="s">
        <v>1726</v>
      </c>
      <c r="C4787" s="60">
        <v>29</v>
      </c>
      <c r="D4787" s="60" t="s">
        <v>50</v>
      </c>
      <c r="E4787" s="60" t="s">
        <v>13420</v>
      </c>
      <c r="F4787" s="60">
        <v>-2509</v>
      </c>
      <c r="G4787" s="60" t="s">
        <v>52</v>
      </c>
      <c r="H4787" s="60" t="s">
        <v>79</v>
      </c>
      <c r="I4787" s="60">
        <v>56500.72</v>
      </c>
      <c r="J4787" s="60" t="s">
        <v>13421</v>
      </c>
      <c r="K4787" s="60" t="s">
        <v>118</v>
      </c>
      <c r="L4787" s="60" t="s">
        <v>32</v>
      </c>
      <c r="M4787" s="60">
        <v>3.85</v>
      </c>
      <c r="N4787" s="60" t="s">
        <v>24</v>
      </c>
      <c r="O4787" s="60">
        <v>4</v>
      </c>
    </row>
    <row r="4788" spans="1:15" x14ac:dyDescent="0.2">
      <c r="A4788" s="60" t="s">
        <v>13422</v>
      </c>
      <c r="B4788" s="60" t="s">
        <v>369</v>
      </c>
      <c r="C4788" s="60">
        <v>62</v>
      </c>
      <c r="D4788" s="60" t="s">
        <v>27</v>
      </c>
      <c r="E4788" s="60" t="s">
        <v>13423</v>
      </c>
      <c r="F4788" s="60">
        <v>-3399</v>
      </c>
      <c r="G4788" s="60" t="s">
        <v>45</v>
      </c>
      <c r="H4788" s="60" t="s">
        <v>66</v>
      </c>
      <c r="I4788" s="60">
        <v>176025.52</v>
      </c>
      <c r="J4788" s="60" t="s">
        <v>1189</v>
      </c>
      <c r="K4788" s="60" t="s">
        <v>127</v>
      </c>
      <c r="L4788" s="60" t="s">
        <v>56</v>
      </c>
      <c r="M4788" s="60">
        <v>4.2300000000000004</v>
      </c>
      <c r="N4788" s="60" t="s">
        <v>33</v>
      </c>
      <c r="O4788" s="60">
        <v>36</v>
      </c>
    </row>
    <row r="4789" spans="1:15" x14ac:dyDescent="0.2">
      <c r="A4789" s="60" t="s">
        <v>13424</v>
      </c>
      <c r="B4789" s="60" t="s">
        <v>12018</v>
      </c>
      <c r="C4789" s="60">
        <v>23</v>
      </c>
      <c r="D4789" s="60" t="s">
        <v>50</v>
      </c>
      <c r="E4789" s="60" t="s">
        <v>13425</v>
      </c>
      <c r="F4789" s="60">
        <v>-2662</v>
      </c>
      <c r="G4789" s="60" t="s">
        <v>52</v>
      </c>
      <c r="H4789" s="60" t="s">
        <v>79</v>
      </c>
      <c r="I4789" s="60">
        <v>132614.44</v>
      </c>
      <c r="J4789" s="60" t="s">
        <v>6407</v>
      </c>
      <c r="K4789" s="60" t="s">
        <v>104</v>
      </c>
      <c r="L4789" s="60" t="s">
        <v>56</v>
      </c>
      <c r="M4789" s="60">
        <v>3.68</v>
      </c>
      <c r="N4789" s="60" t="s">
        <v>24</v>
      </c>
      <c r="O4789" s="60">
        <v>6</v>
      </c>
    </row>
    <row r="4790" spans="1:15" x14ac:dyDescent="0.2">
      <c r="A4790" s="60" t="s">
        <v>13426</v>
      </c>
      <c r="B4790" s="60" t="s">
        <v>11649</v>
      </c>
      <c r="C4790" s="60">
        <v>60</v>
      </c>
      <c r="D4790" s="60" t="s">
        <v>50</v>
      </c>
      <c r="E4790" s="60" t="s">
        <v>13427</v>
      </c>
      <c r="F4790" s="60">
        <v>-6144</v>
      </c>
      <c r="G4790" s="60" t="s">
        <v>78</v>
      </c>
      <c r="H4790" s="60" t="s">
        <v>53</v>
      </c>
      <c r="I4790" s="60">
        <v>167646.89000000001</v>
      </c>
      <c r="J4790" s="60" t="s">
        <v>5565</v>
      </c>
      <c r="K4790" s="60" t="s">
        <v>62</v>
      </c>
      <c r="L4790" s="60" t="s">
        <v>32</v>
      </c>
      <c r="M4790" s="60">
        <v>1.66</v>
      </c>
      <c r="N4790" s="60" t="s">
        <v>74</v>
      </c>
      <c r="O4790" s="60">
        <v>16</v>
      </c>
    </row>
    <row r="4791" spans="1:15" x14ac:dyDescent="0.2">
      <c r="A4791" s="60" t="s">
        <v>13428</v>
      </c>
      <c r="B4791" s="60" t="s">
        <v>13429</v>
      </c>
      <c r="C4791" s="60">
        <v>33</v>
      </c>
      <c r="D4791" s="60" t="s">
        <v>17</v>
      </c>
      <c r="E4791" s="60" t="s">
        <v>13430</v>
      </c>
      <c r="F4791" s="60">
        <v>-9560</v>
      </c>
      <c r="G4791" s="60" t="s">
        <v>29</v>
      </c>
      <c r="H4791" s="60" t="s">
        <v>53</v>
      </c>
      <c r="I4791" s="60">
        <v>63427.06</v>
      </c>
      <c r="J4791" s="60" t="s">
        <v>1845</v>
      </c>
      <c r="K4791" s="60" t="s">
        <v>55</v>
      </c>
      <c r="L4791" s="60" t="s">
        <v>56</v>
      </c>
      <c r="M4791" s="60">
        <v>4.6399999999999997</v>
      </c>
      <c r="N4791" s="60" t="s">
        <v>33</v>
      </c>
      <c r="O4791" s="60">
        <v>2</v>
      </c>
    </row>
    <row r="4792" spans="1:15" x14ac:dyDescent="0.2">
      <c r="A4792" s="60" t="s">
        <v>13431</v>
      </c>
      <c r="B4792" s="60" t="s">
        <v>7857</v>
      </c>
      <c r="C4792" s="60">
        <v>39</v>
      </c>
      <c r="D4792" s="60" t="s">
        <v>50</v>
      </c>
      <c r="E4792" s="60" t="s">
        <v>13432</v>
      </c>
      <c r="F4792" s="60">
        <v>-3414</v>
      </c>
      <c r="G4792" s="60" t="s">
        <v>94</v>
      </c>
      <c r="H4792" s="60" t="s">
        <v>194</v>
      </c>
      <c r="I4792" s="60">
        <v>143316.72</v>
      </c>
      <c r="J4792" s="60" t="s">
        <v>2814</v>
      </c>
      <c r="K4792" s="60" t="s">
        <v>47</v>
      </c>
      <c r="L4792" s="60" t="s">
        <v>56</v>
      </c>
      <c r="M4792" s="60">
        <v>1.04</v>
      </c>
      <c r="N4792" s="60" t="s">
        <v>74</v>
      </c>
      <c r="O4792" s="60">
        <v>25</v>
      </c>
    </row>
    <row r="4793" spans="1:15" x14ac:dyDescent="0.2">
      <c r="A4793" s="60" t="s">
        <v>13433</v>
      </c>
      <c r="B4793" s="60" t="s">
        <v>1836</v>
      </c>
      <c r="C4793" s="60">
        <v>54</v>
      </c>
      <c r="D4793" s="60" t="s">
        <v>50</v>
      </c>
      <c r="E4793" s="60" t="s">
        <v>13434</v>
      </c>
      <c r="F4793" s="60">
        <v>-6080</v>
      </c>
      <c r="G4793" s="60" t="s">
        <v>45</v>
      </c>
      <c r="H4793" s="60" t="s">
        <v>79</v>
      </c>
      <c r="I4793" s="60">
        <v>64014.62</v>
      </c>
      <c r="J4793" s="60" t="s">
        <v>1014</v>
      </c>
      <c r="K4793" s="60" t="s">
        <v>55</v>
      </c>
      <c r="L4793" s="60" t="s">
        <v>73</v>
      </c>
      <c r="M4793" s="60">
        <v>2.92</v>
      </c>
      <c r="N4793" s="60" t="s">
        <v>57</v>
      </c>
      <c r="O4793" s="60">
        <v>16</v>
      </c>
    </row>
    <row r="4794" spans="1:15" x14ac:dyDescent="0.2">
      <c r="A4794" s="60" t="s">
        <v>13435</v>
      </c>
      <c r="B4794" s="60" t="s">
        <v>13436</v>
      </c>
      <c r="C4794" s="60">
        <v>47</v>
      </c>
      <c r="D4794" s="60" t="s">
        <v>27</v>
      </c>
      <c r="E4794" s="60" t="s">
        <v>13437</v>
      </c>
      <c r="F4794" s="60">
        <v>-2408</v>
      </c>
      <c r="G4794" s="60" t="s">
        <v>19</v>
      </c>
      <c r="H4794" s="60" t="s">
        <v>30</v>
      </c>
      <c r="I4794" s="60">
        <v>149218.44</v>
      </c>
      <c r="J4794" s="60" t="s">
        <v>8051</v>
      </c>
      <c r="K4794" s="60" t="s">
        <v>118</v>
      </c>
      <c r="L4794" s="60" t="s">
        <v>23</v>
      </c>
      <c r="M4794" s="60">
        <v>1.02</v>
      </c>
      <c r="N4794" s="60" t="s">
        <v>57</v>
      </c>
      <c r="O4794" s="60">
        <v>20</v>
      </c>
    </row>
    <row r="4795" spans="1:15" x14ac:dyDescent="0.2">
      <c r="A4795" s="60" t="s">
        <v>13438</v>
      </c>
      <c r="B4795" s="60" t="s">
        <v>10493</v>
      </c>
      <c r="C4795" s="60">
        <v>55</v>
      </c>
      <c r="D4795" s="60" t="s">
        <v>27</v>
      </c>
      <c r="E4795" s="60" t="s">
        <v>13439</v>
      </c>
      <c r="F4795" s="60">
        <v>-6002</v>
      </c>
      <c r="G4795" s="60" t="s">
        <v>37</v>
      </c>
      <c r="H4795" s="60" t="s">
        <v>20</v>
      </c>
      <c r="I4795" s="60">
        <v>97259.23</v>
      </c>
      <c r="J4795" s="60" t="s">
        <v>4049</v>
      </c>
      <c r="K4795" s="60" t="s">
        <v>81</v>
      </c>
      <c r="L4795" s="60" t="s">
        <v>32</v>
      </c>
      <c r="M4795" s="60">
        <v>3.63</v>
      </c>
      <c r="N4795" s="60" t="s">
        <v>24</v>
      </c>
      <c r="O4795" s="60">
        <v>18</v>
      </c>
    </row>
    <row r="4796" spans="1:15" x14ac:dyDescent="0.2">
      <c r="A4796" s="60" t="s">
        <v>13440</v>
      </c>
      <c r="B4796" s="60" t="s">
        <v>1807</v>
      </c>
      <c r="C4796" s="60">
        <v>31</v>
      </c>
      <c r="D4796" s="60" t="s">
        <v>50</v>
      </c>
      <c r="E4796" s="60" t="s">
        <v>13441</v>
      </c>
      <c r="F4796" s="60">
        <v>-3385</v>
      </c>
      <c r="G4796" s="60" t="s">
        <v>116</v>
      </c>
      <c r="H4796" s="60" t="s">
        <v>194</v>
      </c>
      <c r="I4796" s="60">
        <v>173189.33</v>
      </c>
      <c r="J4796" s="60" t="s">
        <v>783</v>
      </c>
      <c r="K4796" s="60" t="s">
        <v>47</v>
      </c>
      <c r="L4796" s="60" t="s">
        <v>23</v>
      </c>
      <c r="M4796" s="60">
        <v>2.4500000000000002</v>
      </c>
      <c r="N4796" s="60" t="s">
        <v>41</v>
      </c>
      <c r="O4796" s="60">
        <v>21</v>
      </c>
    </row>
    <row r="4797" spans="1:15" x14ac:dyDescent="0.2">
      <c r="A4797" s="60" t="s">
        <v>13442</v>
      </c>
      <c r="B4797" s="60" t="s">
        <v>4347</v>
      </c>
      <c r="C4797" s="60">
        <v>50</v>
      </c>
      <c r="D4797" s="60" t="s">
        <v>50</v>
      </c>
      <c r="E4797" s="60" t="s">
        <v>13443</v>
      </c>
      <c r="F4797" s="60">
        <v>-9443</v>
      </c>
      <c r="G4797" s="60" t="s">
        <v>19</v>
      </c>
      <c r="H4797" s="60" t="s">
        <v>53</v>
      </c>
      <c r="I4797" s="60">
        <v>86788.65</v>
      </c>
      <c r="J4797" s="60" t="s">
        <v>13444</v>
      </c>
      <c r="K4797" s="60" t="s">
        <v>40</v>
      </c>
      <c r="L4797" s="60" t="s">
        <v>73</v>
      </c>
      <c r="M4797" s="60">
        <v>1.95</v>
      </c>
      <c r="N4797" s="60" t="s">
        <v>24</v>
      </c>
      <c r="O4797" s="60">
        <v>7</v>
      </c>
    </row>
    <row r="4798" spans="1:15" x14ac:dyDescent="0.2">
      <c r="A4798" s="60" t="s">
        <v>13445</v>
      </c>
      <c r="B4798" s="60" t="s">
        <v>6924</v>
      </c>
      <c r="C4798" s="60">
        <v>41</v>
      </c>
      <c r="D4798" s="60" t="s">
        <v>27</v>
      </c>
      <c r="E4798" s="60" t="s">
        <v>13446</v>
      </c>
      <c r="F4798" s="60">
        <v>-11087</v>
      </c>
      <c r="G4798" s="60" t="s">
        <v>52</v>
      </c>
      <c r="H4798" s="60" t="s">
        <v>30</v>
      </c>
      <c r="I4798" s="60">
        <v>136221.29</v>
      </c>
      <c r="J4798" s="60" t="s">
        <v>61</v>
      </c>
      <c r="K4798" s="60" t="s">
        <v>22</v>
      </c>
      <c r="L4798" s="60" t="s">
        <v>32</v>
      </c>
      <c r="M4798" s="60">
        <v>3.82</v>
      </c>
      <c r="N4798" s="60" t="s">
        <v>41</v>
      </c>
      <c r="O4798" s="60">
        <v>38</v>
      </c>
    </row>
    <row r="4799" spans="1:15" x14ac:dyDescent="0.2">
      <c r="A4799" s="60" t="s">
        <v>13447</v>
      </c>
      <c r="B4799" s="60" t="s">
        <v>13001</v>
      </c>
      <c r="C4799" s="60">
        <v>46</v>
      </c>
      <c r="D4799" s="60" t="s">
        <v>50</v>
      </c>
      <c r="E4799" s="60" t="s">
        <v>13448</v>
      </c>
      <c r="F4799" s="60">
        <v>-4550</v>
      </c>
      <c r="G4799" s="60" t="s">
        <v>29</v>
      </c>
      <c r="H4799" s="60" t="s">
        <v>20</v>
      </c>
      <c r="I4799" s="60">
        <v>103942.65</v>
      </c>
      <c r="J4799" s="60" t="s">
        <v>1358</v>
      </c>
      <c r="K4799" s="60" t="s">
        <v>118</v>
      </c>
      <c r="L4799" s="60" t="s">
        <v>73</v>
      </c>
      <c r="M4799" s="60">
        <v>1.44</v>
      </c>
      <c r="N4799" s="60" t="s">
        <v>74</v>
      </c>
      <c r="O4799" s="60">
        <v>28</v>
      </c>
    </row>
    <row r="4800" spans="1:15" x14ac:dyDescent="0.2">
      <c r="A4800" s="60" t="s">
        <v>13449</v>
      </c>
      <c r="B4800" s="60" t="s">
        <v>3419</v>
      </c>
      <c r="C4800" s="60">
        <v>49</v>
      </c>
      <c r="D4800" s="60" t="s">
        <v>27</v>
      </c>
      <c r="E4800" s="60" t="s">
        <v>13450</v>
      </c>
      <c r="F4800" s="60">
        <v>-8243</v>
      </c>
      <c r="G4800" s="60" t="s">
        <v>85</v>
      </c>
      <c r="H4800" s="60" t="s">
        <v>173</v>
      </c>
      <c r="I4800" s="60">
        <v>148895.66</v>
      </c>
      <c r="J4800" s="60" t="s">
        <v>5535</v>
      </c>
      <c r="K4800" s="60" t="s">
        <v>40</v>
      </c>
      <c r="L4800" s="60" t="s">
        <v>56</v>
      </c>
      <c r="M4800" s="60">
        <v>2.7</v>
      </c>
      <c r="N4800" s="60" t="s">
        <v>41</v>
      </c>
      <c r="O4800" s="60">
        <v>36</v>
      </c>
    </row>
    <row r="4801" spans="1:15" x14ac:dyDescent="0.2">
      <c r="A4801" s="60" t="s">
        <v>13451</v>
      </c>
      <c r="B4801" s="60" t="s">
        <v>1506</v>
      </c>
      <c r="C4801" s="60">
        <v>45</v>
      </c>
      <c r="D4801" s="60" t="s">
        <v>17</v>
      </c>
      <c r="E4801" s="60" t="s">
        <v>13452</v>
      </c>
      <c r="F4801" s="60">
        <v>-4990</v>
      </c>
      <c r="G4801" s="60" t="s">
        <v>85</v>
      </c>
      <c r="H4801" s="60" t="s">
        <v>53</v>
      </c>
      <c r="I4801" s="60">
        <v>103604.38</v>
      </c>
      <c r="J4801" s="60" t="s">
        <v>2694</v>
      </c>
      <c r="K4801" s="60" t="s">
        <v>81</v>
      </c>
      <c r="L4801" s="60" t="s">
        <v>56</v>
      </c>
      <c r="M4801" s="60">
        <v>3.46</v>
      </c>
      <c r="N4801" s="60" t="s">
        <v>33</v>
      </c>
      <c r="O4801" s="60">
        <v>34</v>
      </c>
    </row>
    <row r="4802" spans="1:15" x14ac:dyDescent="0.2">
      <c r="A4802" s="60" t="s">
        <v>13453</v>
      </c>
      <c r="B4802" s="60" t="s">
        <v>2800</v>
      </c>
      <c r="C4802" s="60">
        <v>40</v>
      </c>
      <c r="D4802" s="60" t="s">
        <v>50</v>
      </c>
      <c r="E4802" s="60" t="s">
        <v>13454</v>
      </c>
      <c r="F4802" s="60">
        <v>-6760</v>
      </c>
      <c r="G4802" s="60" t="s">
        <v>116</v>
      </c>
      <c r="H4802" s="60" t="s">
        <v>79</v>
      </c>
      <c r="I4802" s="60">
        <v>131862.9</v>
      </c>
      <c r="J4802" s="60" t="s">
        <v>1576</v>
      </c>
      <c r="K4802" s="60" t="s">
        <v>22</v>
      </c>
      <c r="L4802" s="60" t="s">
        <v>23</v>
      </c>
      <c r="M4802" s="60">
        <v>1.44</v>
      </c>
      <c r="N4802" s="60" t="s">
        <v>41</v>
      </c>
      <c r="O4802" s="60">
        <v>24</v>
      </c>
    </row>
    <row r="4803" spans="1:15" x14ac:dyDescent="0.2">
      <c r="A4803" s="60" t="s">
        <v>13455</v>
      </c>
      <c r="B4803" s="60" t="s">
        <v>10722</v>
      </c>
      <c r="C4803" s="60">
        <v>45</v>
      </c>
      <c r="D4803" s="60" t="s">
        <v>27</v>
      </c>
      <c r="E4803" s="60" t="s">
        <v>13456</v>
      </c>
      <c r="F4803" s="60">
        <v>-11303</v>
      </c>
      <c r="G4803" s="60" t="s">
        <v>19</v>
      </c>
      <c r="H4803" s="60" t="s">
        <v>30</v>
      </c>
      <c r="I4803" s="60">
        <v>105334.14</v>
      </c>
      <c r="J4803" s="60" t="s">
        <v>5697</v>
      </c>
      <c r="K4803" s="60" t="s">
        <v>81</v>
      </c>
      <c r="L4803" s="60" t="s">
        <v>32</v>
      </c>
      <c r="M4803" s="60">
        <v>4.51</v>
      </c>
      <c r="N4803" s="60" t="s">
        <v>74</v>
      </c>
      <c r="O4803" s="60">
        <v>18</v>
      </c>
    </row>
    <row r="4804" spans="1:15" x14ac:dyDescent="0.2">
      <c r="A4804" s="60" t="s">
        <v>13457</v>
      </c>
      <c r="B4804" s="60" t="s">
        <v>3958</v>
      </c>
      <c r="C4804" s="60">
        <v>45</v>
      </c>
      <c r="D4804" s="60" t="s">
        <v>27</v>
      </c>
      <c r="E4804" s="60" t="s">
        <v>13458</v>
      </c>
      <c r="F4804" s="60">
        <v>-9598</v>
      </c>
      <c r="G4804" s="60" t="s">
        <v>45</v>
      </c>
      <c r="H4804" s="60" t="s">
        <v>173</v>
      </c>
      <c r="I4804" s="60">
        <v>152423.09</v>
      </c>
      <c r="J4804" s="60" t="s">
        <v>6654</v>
      </c>
      <c r="K4804" s="60" t="s">
        <v>40</v>
      </c>
      <c r="L4804" s="60" t="s">
        <v>32</v>
      </c>
      <c r="M4804" s="60">
        <v>2.5099999999999998</v>
      </c>
      <c r="N4804" s="60" t="s">
        <v>41</v>
      </c>
      <c r="O4804" s="60">
        <v>29</v>
      </c>
    </row>
    <row r="4805" spans="1:15" x14ac:dyDescent="0.2">
      <c r="A4805" s="60" t="s">
        <v>13459</v>
      </c>
      <c r="B4805" s="60" t="s">
        <v>5361</v>
      </c>
      <c r="C4805" s="60">
        <v>34</v>
      </c>
      <c r="D4805" s="60" t="s">
        <v>27</v>
      </c>
      <c r="E4805" s="60" t="s">
        <v>13460</v>
      </c>
      <c r="F4805" s="60">
        <v>-2987</v>
      </c>
      <c r="G4805" s="60" t="s">
        <v>99</v>
      </c>
      <c r="H4805" s="60" t="s">
        <v>144</v>
      </c>
      <c r="I4805" s="60">
        <v>73927.850000000006</v>
      </c>
      <c r="J4805" s="60" t="s">
        <v>527</v>
      </c>
      <c r="K4805" s="60" t="s">
        <v>22</v>
      </c>
      <c r="L4805" s="60" t="s">
        <v>56</v>
      </c>
      <c r="M4805" s="60">
        <v>2.85</v>
      </c>
      <c r="N4805" s="60" t="s">
        <v>74</v>
      </c>
      <c r="O4805" s="60">
        <v>1</v>
      </c>
    </row>
    <row r="4806" spans="1:15" x14ac:dyDescent="0.2">
      <c r="A4806" s="60" t="s">
        <v>13461</v>
      </c>
      <c r="B4806" s="60" t="s">
        <v>13462</v>
      </c>
      <c r="C4806" s="60">
        <v>30</v>
      </c>
      <c r="D4806" s="60" t="s">
        <v>27</v>
      </c>
      <c r="E4806" s="60" t="s">
        <v>13463</v>
      </c>
      <c r="F4806" s="60">
        <v>-5714</v>
      </c>
      <c r="G4806" s="60" t="s">
        <v>85</v>
      </c>
      <c r="H4806" s="60" t="s">
        <v>20</v>
      </c>
      <c r="I4806" s="60">
        <v>79783.5</v>
      </c>
      <c r="J4806" s="60" t="s">
        <v>3520</v>
      </c>
      <c r="K4806" s="60" t="s">
        <v>127</v>
      </c>
      <c r="L4806" s="60" t="s">
        <v>73</v>
      </c>
      <c r="M4806" s="60">
        <v>2.48</v>
      </c>
      <c r="N4806" s="60" t="s">
        <v>74</v>
      </c>
      <c r="O4806" s="60">
        <v>27</v>
      </c>
    </row>
    <row r="4807" spans="1:15" x14ac:dyDescent="0.2">
      <c r="A4807" s="60" t="s">
        <v>13464</v>
      </c>
      <c r="B4807" s="60" t="s">
        <v>1383</v>
      </c>
      <c r="C4807" s="60">
        <v>29</v>
      </c>
      <c r="D4807" s="60" t="s">
        <v>17</v>
      </c>
      <c r="E4807" s="60" t="s">
        <v>13465</v>
      </c>
      <c r="F4807" s="60">
        <v>-5018</v>
      </c>
      <c r="G4807" s="60" t="s">
        <v>19</v>
      </c>
      <c r="H4807" s="60" t="s">
        <v>38</v>
      </c>
      <c r="I4807" s="60">
        <v>112501.53</v>
      </c>
      <c r="J4807" s="60" t="s">
        <v>6032</v>
      </c>
      <c r="K4807" s="60" t="s">
        <v>81</v>
      </c>
      <c r="L4807" s="60" t="s">
        <v>23</v>
      </c>
      <c r="M4807" s="60">
        <v>2.73</v>
      </c>
      <c r="N4807" s="60" t="s">
        <v>41</v>
      </c>
      <c r="O4807" s="60">
        <v>24</v>
      </c>
    </row>
    <row r="4808" spans="1:15" x14ac:dyDescent="0.2">
      <c r="A4808" s="60" t="s">
        <v>13466</v>
      </c>
      <c r="B4808" s="60" t="s">
        <v>2745</v>
      </c>
      <c r="C4808" s="60">
        <v>49</v>
      </c>
      <c r="D4808" s="60" t="s">
        <v>27</v>
      </c>
      <c r="E4808" s="60" t="s">
        <v>5772</v>
      </c>
      <c r="F4808" s="60">
        <v>-3278</v>
      </c>
      <c r="G4808" s="60" t="s">
        <v>29</v>
      </c>
      <c r="H4808" s="60" t="s">
        <v>173</v>
      </c>
      <c r="I4808" s="60">
        <v>44106.720000000001</v>
      </c>
      <c r="J4808" s="60" t="s">
        <v>779</v>
      </c>
      <c r="K4808" s="60" t="s">
        <v>136</v>
      </c>
      <c r="L4808" s="60" t="s">
        <v>32</v>
      </c>
      <c r="M4808" s="60">
        <v>4.9800000000000004</v>
      </c>
      <c r="N4808" s="60" t="s">
        <v>33</v>
      </c>
      <c r="O4808" s="60">
        <v>16</v>
      </c>
    </row>
    <row r="4809" spans="1:15" x14ac:dyDescent="0.2">
      <c r="A4809" s="60" t="s">
        <v>13467</v>
      </c>
      <c r="B4809" s="60" t="s">
        <v>463</v>
      </c>
      <c r="C4809" s="60">
        <v>52</v>
      </c>
      <c r="D4809" s="60" t="s">
        <v>27</v>
      </c>
      <c r="E4809" s="60" t="s">
        <v>13468</v>
      </c>
      <c r="F4809" s="60">
        <v>-3329</v>
      </c>
      <c r="G4809" s="60" t="s">
        <v>116</v>
      </c>
      <c r="H4809" s="60" t="s">
        <v>71</v>
      </c>
      <c r="I4809" s="60">
        <v>87681.56</v>
      </c>
      <c r="J4809" s="60" t="s">
        <v>1969</v>
      </c>
      <c r="K4809" s="60" t="s">
        <v>118</v>
      </c>
      <c r="L4809" s="60" t="s">
        <v>56</v>
      </c>
      <c r="M4809" s="60">
        <v>2.75</v>
      </c>
      <c r="N4809" s="60" t="s">
        <v>57</v>
      </c>
      <c r="O4809" s="60">
        <v>31</v>
      </c>
    </row>
    <row r="4810" spans="1:15" x14ac:dyDescent="0.2">
      <c r="A4810" s="60" t="s">
        <v>13469</v>
      </c>
      <c r="B4810" s="60" t="s">
        <v>1154</v>
      </c>
      <c r="C4810" s="60">
        <v>23</v>
      </c>
      <c r="D4810" s="60" t="s">
        <v>27</v>
      </c>
      <c r="E4810" s="60" t="s">
        <v>13470</v>
      </c>
      <c r="F4810" s="60">
        <v>-6631</v>
      </c>
      <c r="G4810" s="60" t="s">
        <v>37</v>
      </c>
      <c r="H4810" s="60" t="s">
        <v>144</v>
      </c>
      <c r="I4810" s="60">
        <v>93992.19</v>
      </c>
      <c r="J4810" s="60" t="s">
        <v>562</v>
      </c>
      <c r="K4810" s="60" t="s">
        <v>47</v>
      </c>
      <c r="L4810" s="60" t="s">
        <v>73</v>
      </c>
      <c r="M4810" s="60">
        <v>3.5</v>
      </c>
      <c r="N4810" s="60" t="s">
        <v>41</v>
      </c>
      <c r="O4810" s="60">
        <v>15</v>
      </c>
    </row>
    <row r="4811" spans="1:15" x14ac:dyDescent="0.2">
      <c r="A4811" s="60" t="s">
        <v>13471</v>
      </c>
      <c r="B4811" s="60" t="s">
        <v>5812</v>
      </c>
      <c r="C4811" s="60">
        <v>54</v>
      </c>
      <c r="D4811" s="60" t="s">
        <v>17</v>
      </c>
      <c r="E4811" s="60" t="s">
        <v>13472</v>
      </c>
      <c r="F4811" s="60">
        <v>-6994</v>
      </c>
      <c r="G4811" s="60" t="s">
        <v>116</v>
      </c>
      <c r="H4811" s="60" t="s">
        <v>30</v>
      </c>
      <c r="I4811" s="60">
        <v>175581.53</v>
      </c>
      <c r="J4811" s="60" t="s">
        <v>2710</v>
      </c>
      <c r="K4811" s="60" t="s">
        <v>47</v>
      </c>
      <c r="L4811" s="60" t="s">
        <v>56</v>
      </c>
      <c r="M4811" s="60">
        <v>1.19</v>
      </c>
      <c r="N4811" s="60" t="s">
        <v>41</v>
      </c>
      <c r="O4811" s="60">
        <v>9</v>
      </c>
    </row>
    <row r="4812" spans="1:15" x14ac:dyDescent="0.2">
      <c r="A4812" s="60" t="s">
        <v>13473</v>
      </c>
      <c r="B4812" s="60" t="s">
        <v>677</v>
      </c>
      <c r="C4812" s="60">
        <v>53</v>
      </c>
      <c r="D4812" s="60" t="s">
        <v>50</v>
      </c>
      <c r="E4812" s="60" t="s">
        <v>13474</v>
      </c>
      <c r="F4812" s="60">
        <v>-2723</v>
      </c>
      <c r="G4812" s="60" t="s">
        <v>94</v>
      </c>
      <c r="H4812" s="60" t="s">
        <v>144</v>
      </c>
      <c r="I4812" s="60">
        <v>99623.41</v>
      </c>
      <c r="J4812" s="60" t="s">
        <v>1370</v>
      </c>
      <c r="K4812" s="60" t="s">
        <v>47</v>
      </c>
      <c r="L4812" s="60" t="s">
        <v>56</v>
      </c>
      <c r="M4812" s="60">
        <v>2.68</v>
      </c>
      <c r="N4812" s="60" t="s">
        <v>57</v>
      </c>
      <c r="O4812" s="60">
        <v>2</v>
      </c>
    </row>
    <row r="4813" spans="1:15" x14ac:dyDescent="0.2">
      <c r="A4813" s="60" t="s">
        <v>13475</v>
      </c>
      <c r="B4813" s="60" t="s">
        <v>4598</v>
      </c>
      <c r="C4813" s="60">
        <v>49</v>
      </c>
      <c r="D4813" s="60" t="s">
        <v>17</v>
      </c>
      <c r="E4813" s="60" t="s">
        <v>13476</v>
      </c>
      <c r="F4813" s="60">
        <v>-2462</v>
      </c>
      <c r="G4813" s="60" t="s">
        <v>94</v>
      </c>
      <c r="H4813" s="60" t="s">
        <v>38</v>
      </c>
      <c r="I4813" s="60">
        <v>37046.199999999997</v>
      </c>
      <c r="J4813" s="60" t="s">
        <v>329</v>
      </c>
      <c r="K4813" s="60" t="s">
        <v>104</v>
      </c>
      <c r="L4813" s="60" t="s">
        <v>23</v>
      </c>
      <c r="M4813" s="60">
        <v>1.18</v>
      </c>
      <c r="N4813" s="60" t="s">
        <v>33</v>
      </c>
      <c r="O4813" s="60">
        <v>37</v>
      </c>
    </row>
    <row r="4814" spans="1:15" x14ac:dyDescent="0.2">
      <c r="A4814" s="60" t="s">
        <v>13477</v>
      </c>
      <c r="B4814" s="60" t="s">
        <v>6984</v>
      </c>
      <c r="C4814" s="60">
        <v>26</v>
      </c>
      <c r="D4814" s="60" t="s">
        <v>17</v>
      </c>
      <c r="E4814" s="60" t="s">
        <v>13478</v>
      </c>
      <c r="F4814" s="60">
        <v>-5253</v>
      </c>
      <c r="G4814" s="60" t="s">
        <v>116</v>
      </c>
      <c r="H4814" s="60" t="s">
        <v>194</v>
      </c>
      <c r="I4814" s="60">
        <v>123918.09</v>
      </c>
      <c r="J4814" s="60" t="s">
        <v>2477</v>
      </c>
      <c r="K4814" s="60" t="s">
        <v>136</v>
      </c>
      <c r="L4814" s="60" t="s">
        <v>56</v>
      </c>
      <c r="M4814" s="60">
        <v>1.34</v>
      </c>
      <c r="N4814" s="60" t="s">
        <v>57</v>
      </c>
      <c r="O4814" s="60">
        <v>2</v>
      </c>
    </row>
    <row r="4815" spans="1:15" x14ac:dyDescent="0.2">
      <c r="A4815" s="60" t="s">
        <v>13479</v>
      </c>
      <c r="B4815" s="60" t="s">
        <v>1683</v>
      </c>
      <c r="C4815" s="60">
        <v>50</v>
      </c>
      <c r="D4815" s="60" t="s">
        <v>17</v>
      </c>
      <c r="E4815" s="60" t="s">
        <v>13480</v>
      </c>
      <c r="F4815" s="60">
        <v>-8852</v>
      </c>
      <c r="G4815" s="60" t="s">
        <v>78</v>
      </c>
      <c r="H4815" s="60" t="s">
        <v>53</v>
      </c>
      <c r="I4815" s="60">
        <v>171939.79</v>
      </c>
      <c r="J4815" s="60" t="s">
        <v>207</v>
      </c>
      <c r="K4815" s="60" t="s">
        <v>62</v>
      </c>
      <c r="L4815" s="60" t="s">
        <v>56</v>
      </c>
      <c r="M4815" s="60">
        <v>4.55</v>
      </c>
      <c r="N4815" s="60" t="s">
        <v>74</v>
      </c>
      <c r="O4815" s="60">
        <v>39</v>
      </c>
    </row>
    <row r="4816" spans="1:15" x14ac:dyDescent="0.2">
      <c r="A4816" s="60" t="s">
        <v>13481</v>
      </c>
      <c r="B4816" s="60" t="s">
        <v>13482</v>
      </c>
      <c r="C4816" s="60">
        <v>44</v>
      </c>
      <c r="D4816" s="60" t="s">
        <v>17</v>
      </c>
      <c r="E4816" s="60" t="s">
        <v>13483</v>
      </c>
      <c r="F4816" s="60">
        <v>-3105</v>
      </c>
      <c r="G4816" s="60" t="s">
        <v>29</v>
      </c>
      <c r="H4816" s="60" t="s">
        <v>66</v>
      </c>
      <c r="I4816" s="60">
        <v>38630.18</v>
      </c>
      <c r="J4816" s="60" t="s">
        <v>791</v>
      </c>
      <c r="K4816" s="60" t="s">
        <v>47</v>
      </c>
      <c r="L4816" s="60" t="s">
        <v>73</v>
      </c>
      <c r="M4816" s="60">
        <v>1.05</v>
      </c>
      <c r="N4816" s="60" t="s">
        <v>74</v>
      </c>
      <c r="O4816" s="60">
        <v>24</v>
      </c>
    </row>
    <row r="4817" spans="1:15" x14ac:dyDescent="0.2">
      <c r="A4817" s="60" t="s">
        <v>13484</v>
      </c>
      <c r="B4817" s="60" t="s">
        <v>2026</v>
      </c>
      <c r="C4817" s="60">
        <v>58</v>
      </c>
      <c r="D4817" s="60" t="s">
        <v>27</v>
      </c>
      <c r="E4817" s="60" t="s">
        <v>13485</v>
      </c>
      <c r="F4817" s="60">
        <v>-5674</v>
      </c>
      <c r="G4817" s="60" t="s">
        <v>99</v>
      </c>
      <c r="H4817" s="60" t="s">
        <v>66</v>
      </c>
      <c r="I4817" s="60">
        <v>64105.82</v>
      </c>
      <c r="J4817" s="60" t="s">
        <v>3139</v>
      </c>
      <c r="K4817" s="60" t="s">
        <v>55</v>
      </c>
      <c r="L4817" s="60" t="s">
        <v>23</v>
      </c>
      <c r="M4817" s="60">
        <v>2.08</v>
      </c>
      <c r="N4817" s="60" t="s">
        <v>24</v>
      </c>
      <c r="O4817" s="60">
        <v>12</v>
      </c>
    </row>
    <row r="4818" spans="1:15" x14ac:dyDescent="0.2">
      <c r="A4818" s="60" t="s">
        <v>13486</v>
      </c>
      <c r="B4818" s="60" t="s">
        <v>6723</v>
      </c>
      <c r="C4818" s="60">
        <v>46</v>
      </c>
      <c r="D4818" s="60" t="s">
        <v>50</v>
      </c>
      <c r="E4818" s="60" t="s">
        <v>13487</v>
      </c>
      <c r="F4818" s="60">
        <v>-8541</v>
      </c>
      <c r="G4818" s="60" t="s">
        <v>85</v>
      </c>
      <c r="H4818" s="60" t="s">
        <v>71</v>
      </c>
      <c r="I4818" s="60">
        <v>93758.38</v>
      </c>
      <c r="J4818" s="60" t="s">
        <v>5924</v>
      </c>
      <c r="K4818" s="60" t="s">
        <v>81</v>
      </c>
      <c r="L4818" s="60" t="s">
        <v>56</v>
      </c>
      <c r="M4818" s="60">
        <v>4.6399999999999997</v>
      </c>
      <c r="N4818" s="60" t="s">
        <v>33</v>
      </c>
      <c r="O4818" s="60">
        <v>10</v>
      </c>
    </row>
    <row r="4819" spans="1:15" x14ac:dyDescent="0.2">
      <c r="A4819" s="60" t="s">
        <v>13488</v>
      </c>
      <c r="B4819" s="60" t="s">
        <v>10228</v>
      </c>
      <c r="C4819" s="60">
        <v>48</v>
      </c>
      <c r="D4819" s="60" t="s">
        <v>17</v>
      </c>
      <c r="E4819" s="60" t="s">
        <v>13489</v>
      </c>
      <c r="F4819" s="60">
        <v>-4050</v>
      </c>
      <c r="G4819" s="60" t="s">
        <v>37</v>
      </c>
      <c r="H4819" s="60" t="s">
        <v>66</v>
      </c>
      <c r="I4819" s="60">
        <v>102617.4</v>
      </c>
      <c r="J4819" s="60" t="s">
        <v>5866</v>
      </c>
      <c r="K4819" s="60" t="s">
        <v>22</v>
      </c>
      <c r="L4819" s="60" t="s">
        <v>56</v>
      </c>
      <c r="M4819" s="60">
        <v>3.76</v>
      </c>
      <c r="N4819" s="60" t="s">
        <v>57</v>
      </c>
      <c r="O4819" s="60">
        <v>16</v>
      </c>
    </row>
    <row r="4820" spans="1:15" x14ac:dyDescent="0.2">
      <c r="A4820" s="60" t="s">
        <v>13490</v>
      </c>
      <c r="B4820" s="60" t="s">
        <v>3422</v>
      </c>
      <c r="C4820" s="60">
        <v>50</v>
      </c>
      <c r="D4820" s="60" t="s">
        <v>17</v>
      </c>
      <c r="E4820" s="60" t="s">
        <v>13491</v>
      </c>
      <c r="F4820" s="60">
        <v>-3109</v>
      </c>
      <c r="G4820" s="60" t="s">
        <v>29</v>
      </c>
      <c r="H4820" s="60" t="s">
        <v>144</v>
      </c>
      <c r="I4820" s="60">
        <v>132035.65</v>
      </c>
      <c r="J4820" s="60" t="s">
        <v>9055</v>
      </c>
      <c r="K4820" s="60" t="s">
        <v>136</v>
      </c>
      <c r="L4820" s="60" t="s">
        <v>32</v>
      </c>
      <c r="M4820" s="60">
        <v>2.38</v>
      </c>
      <c r="N4820" s="60" t="s">
        <v>74</v>
      </c>
      <c r="O4820" s="60">
        <v>25</v>
      </c>
    </row>
    <row r="4821" spans="1:15" x14ac:dyDescent="0.2">
      <c r="A4821" s="60" t="s">
        <v>13492</v>
      </c>
      <c r="B4821" s="60" t="s">
        <v>13493</v>
      </c>
      <c r="C4821" s="60">
        <v>61</v>
      </c>
      <c r="D4821" s="60" t="s">
        <v>17</v>
      </c>
      <c r="E4821" s="60" t="s">
        <v>13494</v>
      </c>
      <c r="F4821" s="60">
        <v>-5969</v>
      </c>
      <c r="G4821" s="60" t="s">
        <v>85</v>
      </c>
      <c r="H4821" s="60" t="s">
        <v>38</v>
      </c>
      <c r="I4821" s="60">
        <v>164368.23000000001</v>
      </c>
      <c r="J4821" s="60" t="s">
        <v>1081</v>
      </c>
      <c r="K4821" s="60" t="s">
        <v>136</v>
      </c>
      <c r="L4821" s="60" t="s">
        <v>73</v>
      </c>
      <c r="M4821" s="60">
        <v>2.9</v>
      </c>
      <c r="N4821" s="60" t="s">
        <v>41</v>
      </c>
      <c r="O4821" s="60">
        <v>31</v>
      </c>
    </row>
    <row r="4822" spans="1:15" x14ac:dyDescent="0.2">
      <c r="A4822" s="60" t="s">
        <v>13495</v>
      </c>
      <c r="B4822" s="60" t="s">
        <v>10708</v>
      </c>
      <c r="C4822" s="60">
        <v>47</v>
      </c>
      <c r="D4822" s="60" t="s">
        <v>50</v>
      </c>
      <c r="E4822" s="60" t="s">
        <v>13496</v>
      </c>
      <c r="F4822" s="60">
        <v>-2419</v>
      </c>
      <c r="G4822" s="60" t="s">
        <v>78</v>
      </c>
      <c r="H4822" s="60" t="s">
        <v>71</v>
      </c>
      <c r="I4822" s="60">
        <v>133516.09</v>
      </c>
      <c r="J4822" s="60" t="s">
        <v>13497</v>
      </c>
      <c r="K4822" s="60" t="s">
        <v>40</v>
      </c>
      <c r="L4822" s="60" t="s">
        <v>56</v>
      </c>
      <c r="M4822" s="60">
        <v>4.67</v>
      </c>
      <c r="N4822" s="60" t="s">
        <v>41</v>
      </c>
      <c r="O4822" s="60">
        <v>19</v>
      </c>
    </row>
    <row r="4823" spans="1:15" x14ac:dyDescent="0.2">
      <c r="A4823" s="60" t="s">
        <v>13498</v>
      </c>
      <c r="B4823" s="60" t="s">
        <v>5487</v>
      </c>
      <c r="C4823" s="60">
        <v>22</v>
      </c>
      <c r="D4823" s="60" t="s">
        <v>17</v>
      </c>
      <c r="E4823" s="60" t="s">
        <v>13499</v>
      </c>
      <c r="F4823" s="60">
        <v>-9286</v>
      </c>
      <c r="G4823" s="60" t="s">
        <v>45</v>
      </c>
      <c r="H4823" s="60" t="s">
        <v>71</v>
      </c>
      <c r="I4823" s="60">
        <v>93509.15</v>
      </c>
      <c r="J4823" s="60" t="s">
        <v>2634</v>
      </c>
      <c r="K4823" s="60" t="s">
        <v>136</v>
      </c>
      <c r="L4823" s="60" t="s">
        <v>32</v>
      </c>
      <c r="M4823" s="60">
        <v>2.2400000000000002</v>
      </c>
      <c r="N4823" s="60" t="s">
        <v>41</v>
      </c>
      <c r="O4823" s="60">
        <v>8</v>
      </c>
    </row>
    <row r="4824" spans="1:15" x14ac:dyDescent="0.2">
      <c r="A4824" s="60" t="s">
        <v>13500</v>
      </c>
      <c r="B4824" s="60" t="s">
        <v>10245</v>
      </c>
      <c r="C4824" s="60">
        <v>59</v>
      </c>
      <c r="D4824" s="60" t="s">
        <v>50</v>
      </c>
      <c r="E4824" s="60" t="s">
        <v>13501</v>
      </c>
      <c r="F4824" s="60">
        <v>-8398</v>
      </c>
      <c r="G4824" s="60" t="s">
        <v>19</v>
      </c>
      <c r="H4824" s="60" t="s">
        <v>66</v>
      </c>
      <c r="I4824" s="60">
        <v>149848.88</v>
      </c>
      <c r="J4824" s="60" t="s">
        <v>6483</v>
      </c>
      <c r="K4824" s="60" t="s">
        <v>55</v>
      </c>
      <c r="L4824" s="60" t="s">
        <v>23</v>
      </c>
      <c r="M4824" s="60">
        <v>1.7</v>
      </c>
      <c r="N4824" s="60" t="s">
        <v>74</v>
      </c>
      <c r="O4824" s="60">
        <v>17</v>
      </c>
    </row>
    <row r="4825" spans="1:15" x14ac:dyDescent="0.2">
      <c r="A4825" s="60" t="s">
        <v>13502</v>
      </c>
      <c r="B4825" s="60" t="s">
        <v>6069</v>
      </c>
      <c r="C4825" s="60">
        <v>55</v>
      </c>
      <c r="D4825" s="60" t="s">
        <v>17</v>
      </c>
      <c r="E4825" s="60" t="s">
        <v>13503</v>
      </c>
      <c r="F4825" s="60">
        <v>-8403</v>
      </c>
      <c r="G4825" s="60" t="s">
        <v>52</v>
      </c>
      <c r="H4825" s="60" t="s">
        <v>79</v>
      </c>
      <c r="I4825" s="60">
        <v>110612.28</v>
      </c>
      <c r="J4825" s="60" t="s">
        <v>4921</v>
      </c>
      <c r="K4825" s="60" t="s">
        <v>136</v>
      </c>
      <c r="L4825" s="60" t="s">
        <v>32</v>
      </c>
      <c r="M4825" s="60">
        <v>2.69</v>
      </c>
      <c r="N4825" s="60" t="s">
        <v>57</v>
      </c>
      <c r="O4825" s="60">
        <v>4</v>
      </c>
    </row>
    <row r="4826" spans="1:15" x14ac:dyDescent="0.2">
      <c r="A4826" s="60" t="s">
        <v>13504</v>
      </c>
      <c r="B4826" s="60" t="s">
        <v>2789</v>
      </c>
      <c r="C4826" s="60">
        <v>56</v>
      </c>
      <c r="D4826" s="60" t="s">
        <v>27</v>
      </c>
      <c r="E4826" s="60" t="s">
        <v>13505</v>
      </c>
      <c r="F4826" s="60">
        <v>-8015</v>
      </c>
      <c r="G4826" s="60" t="s">
        <v>99</v>
      </c>
      <c r="H4826" s="60" t="s">
        <v>173</v>
      </c>
      <c r="I4826" s="60">
        <v>134435.65</v>
      </c>
      <c r="J4826" s="60" t="s">
        <v>5977</v>
      </c>
      <c r="K4826" s="60" t="s">
        <v>22</v>
      </c>
      <c r="L4826" s="60" t="s">
        <v>32</v>
      </c>
      <c r="M4826" s="60">
        <v>4.7300000000000004</v>
      </c>
      <c r="N4826" s="60" t="s">
        <v>41</v>
      </c>
      <c r="O4826" s="60">
        <v>8</v>
      </c>
    </row>
    <row r="4827" spans="1:15" x14ac:dyDescent="0.2">
      <c r="A4827" s="60" t="s">
        <v>13506</v>
      </c>
      <c r="B4827" s="60" t="s">
        <v>9236</v>
      </c>
      <c r="C4827" s="60">
        <v>50</v>
      </c>
      <c r="D4827" s="60" t="s">
        <v>27</v>
      </c>
      <c r="E4827" s="60" t="s">
        <v>13507</v>
      </c>
      <c r="F4827" s="60">
        <v>-3728</v>
      </c>
      <c r="G4827" s="60" t="s">
        <v>19</v>
      </c>
      <c r="H4827" s="60" t="s">
        <v>53</v>
      </c>
      <c r="I4827" s="60">
        <v>123461.38</v>
      </c>
      <c r="J4827" s="60" t="s">
        <v>2925</v>
      </c>
      <c r="K4827" s="60" t="s">
        <v>118</v>
      </c>
      <c r="L4827" s="60" t="s">
        <v>73</v>
      </c>
      <c r="M4827" s="60">
        <v>1.27</v>
      </c>
      <c r="N4827" s="60" t="s">
        <v>24</v>
      </c>
      <c r="O4827" s="60">
        <v>25</v>
      </c>
    </row>
    <row r="4828" spans="1:15" x14ac:dyDescent="0.2">
      <c r="A4828" s="60" t="s">
        <v>13508</v>
      </c>
      <c r="B4828" s="60" t="s">
        <v>2569</v>
      </c>
      <c r="C4828" s="60">
        <v>32</v>
      </c>
      <c r="D4828" s="60" t="s">
        <v>50</v>
      </c>
      <c r="E4828" s="60" t="s">
        <v>13509</v>
      </c>
      <c r="F4828" s="60">
        <v>-6245</v>
      </c>
      <c r="G4828" s="60" t="s">
        <v>19</v>
      </c>
      <c r="H4828" s="60" t="s">
        <v>30</v>
      </c>
      <c r="I4828" s="60">
        <v>178650.96</v>
      </c>
      <c r="J4828" s="60" t="s">
        <v>6005</v>
      </c>
      <c r="K4828" s="60" t="s">
        <v>127</v>
      </c>
      <c r="L4828" s="60" t="s">
        <v>73</v>
      </c>
      <c r="M4828" s="60">
        <v>2.7</v>
      </c>
      <c r="N4828" s="60" t="s">
        <v>41</v>
      </c>
      <c r="O4828" s="60">
        <v>32</v>
      </c>
    </row>
    <row r="4829" spans="1:15" x14ac:dyDescent="0.2">
      <c r="A4829" s="60" t="s">
        <v>13510</v>
      </c>
      <c r="B4829" s="60" t="s">
        <v>1077</v>
      </c>
      <c r="C4829" s="60">
        <v>54</v>
      </c>
      <c r="D4829" s="60" t="s">
        <v>27</v>
      </c>
      <c r="E4829" s="60" t="s">
        <v>13511</v>
      </c>
      <c r="F4829" s="60">
        <v>-3552</v>
      </c>
      <c r="G4829" s="60" t="s">
        <v>52</v>
      </c>
      <c r="H4829" s="60" t="s">
        <v>30</v>
      </c>
      <c r="I4829" s="60">
        <v>113895.62</v>
      </c>
      <c r="J4829" s="60" t="s">
        <v>6940</v>
      </c>
      <c r="K4829" s="60" t="s">
        <v>55</v>
      </c>
      <c r="L4829" s="60" t="s">
        <v>32</v>
      </c>
      <c r="M4829" s="60">
        <v>1.66</v>
      </c>
      <c r="N4829" s="60" t="s">
        <v>57</v>
      </c>
      <c r="O4829" s="60">
        <v>13</v>
      </c>
    </row>
    <row r="4830" spans="1:15" x14ac:dyDescent="0.2">
      <c r="A4830" s="60" t="s">
        <v>13512</v>
      </c>
      <c r="B4830" s="60" t="s">
        <v>256</v>
      </c>
      <c r="C4830" s="60">
        <v>41</v>
      </c>
      <c r="D4830" s="60" t="s">
        <v>27</v>
      </c>
      <c r="E4830" s="60" t="s">
        <v>13513</v>
      </c>
      <c r="F4830" s="60">
        <v>-7399</v>
      </c>
      <c r="G4830" s="60" t="s">
        <v>116</v>
      </c>
      <c r="H4830" s="60" t="s">
        <v>79</v>
      </c>
      <c r="I4830" s="60">
        <v>153567.23000000001</v>
      </c>
      <c r="J4830" s="60" t="s">
        <v>12397</v>
      </c>
      <c r="K4830" s="60" t="s">
        <v>40</v>
      </c>
      <c r="L4830" s="60" t="s">
        <v>23</v>
      </c>
      <c r="M4830" s="60">
        <v>2.0299999999999998</v>
      </c>
      <c r="N4830" s="60" t="s">
        <v>57</v>
      </c>
      <c r="O4830" s="60">
        <v>40</v>
      </c>
    </row>
    <row r="4831" spans="1:15" x14ac:dyDescent="0.2">
      <c r="A4831" s="60" t="s">
        <v>13514</v>
      </c>
      <c r="B4831" s="60" t="s">
        <v>3513</v>
      </c>
      <c r="C4831" s="60">
        <v>56</v>
      </c>
      <c r="D4831" s="60" t="s">
        <v>17</v>
      </c>
      <c r="E4831" s="60" t="s">
        <v>13515</v>
      </c>
      <c r="F4831" s="60">
        <v>-3484</v>
      </c>
      <c r="G4831" s="60" t="s">
        <v>78</v>
      </c>
      <c r="H4831" s="60" t="s">
        <v>144</v>
      </c>
      <c r="I4831" s="60">
        <v>89920.4</v>
      </c>
      <c r="J4831" s="60" t="s">
        <v>8942</v>
      </c>
      <c r="K4831" s="60" t="s">
        <v>62</v>
      </c>
      <c r="L4831" s="60" t="s">
        <v>32</v>
      </c>
      <c r="M4831" s="60">
        <v>3.33</v>
      </c>
      <c r="N4831" s="60" t="s">
        <v>33</v>
      </c>
      <c r="O4831" s="60">
        <v>15</v>
      </c>
    </row>
    <row r="4832" spans="1:15" x14ac:dyDescent="0.2">
      <c r="A4832" s="60" t="s">
        <v>13516</v>
      </c>
      <c r="B4832" s="60" t="s">
        <v>10168</v>
      </c>
      <c r="C4832" s="60">
        <v>32</v>
      </c>
      <c r="D4832" s="60" t="s">
        <v>17</v>
      </c>
      <c r="E4832" s="60" t="s">
        <v>13517</v>
      </c>
      <c r="F4832" s="60">
        <v>-3769</v>
      </c>
      <c r="G4832" s="60" t="s">
        <v>78</v>
      </c>
      <c r="H4832" s="60" t="s">
        <v>38</v>
      </c>
      <c r="I4832" s="60">
        <v>131363.03</v>
      </c>
      <c r="J4832" s="60" t="s">
        <v>8525</v>
      </c>
      <c r="K4832" s="60" t="s">
        <v>47</v>
      </c>
      <c r="L4832" s="60" t="s">
        <v>56</v>
      </c>
      <c r="M4832" s="60">
        <v>3.78</v>
      </c>
      <c r="N4832" s="60" t="s">
        <v>57</v>
      </c>
      <c r="O4832" s="60">
        <v>17</v>
      </c>
    </row>
    <row r="4833" spans="1:15" x14ac:dyDescent="0.2">
      <c r="A4833" s="60" t="s">
        <v>13518</v>
      </c>
      <c r="B4833" s="60" t="s">
        <v>2678</v>
      </c>
      <c r="C4833" s="60">
        <v>22</v>
      </c>
      <c r="D4833" s="60" t="s">
        <v>50</v>
      </c>
      <c r="E4833" s="60" t="s">
        <v>13519</v>
      </c>
      <c r="F4833" s="60">
        <v>-6271</v>
      </c>
      <c r="G4833" s="60" t="s">
        <v>85</v>
      </c>
      <c r="H4833" s="60" t="s">
        <v>79</v>
      </c>
      <c r="I4833" s="60">
        <v>95110.92</v>
      </c>
      <c r="J4833" s="60" t="s">
        <v>10674</v>
      </c>
      <c r="K4833" s="60" t="s">
        <v>55</v>
      </c>
      <c r="L4833" s="60" t="s">
        <v>56</v>
      </c>
      <c r="M4833" s="60">
        <v>1.87</v>
      </c>
      <c r="N4833" s="60" t="s">
        <v>74</v>
      </c>
      <c r="O4833" s="60">
        <v>37</v>
      </c>
    </row>
    <row r="4834" spans="1:15" x14ac:dyDescent="0.2">
      <c r="A4834" s="60" t="s">
        <v>13520</v>
      </c>
      <c r="B4834" s="60" t="s">
        <v>3998</v>
      </c>
      <c r="C4834" s="60">
        <v>28</v>
      </c>
      <c r="D4834" s="60" t="s">
        <v>17</v>
      </c>
      <c r="E4834" s="60" t="s">
        <v>13521</v>
      </c>
      <c r="F4834" s="60">
        <v>-8710</v>
      </c>
      <c r="G4834" s="60" t="s">
        <v>52</v>
      </c>
      <c r="H4834" s="60" t="s">
        <v>20</v>
      </c>
      <c r="I4834" s="60">
        <v>63579.67</v>
      </c>
      <c r="J4834" s="60" t="s">
        <v>10716</v>
      </c>
      <c r="K4834" s="60" t="s">
        <v>127</v>
      </c>
      <c r="L4834" s="60" t="s">
        <v>32</v>
      </c>
      <c r="M4834" s="60">
        <v>4.26</v>
      </c>
      <c r="N4834" s="60" t="s">
        <v>74</v>
      </c>
      <c r="O4834" s="60">
        <v>5</v>
      </c>
    </row>
    <row r="4835" spans="1:15" x14ac:dyDescent="0.2">
      <c r="A4835" s="60" t="s">
        <v>13522</v>
      </c>
      <c r="B4835" s="60" t="s">
        <v>1878</v>
      </c>
      <c r="C4835" s="60">
        <v>33</v>
      </c>
      <c r="D4835" s="60" t="s">
        <v>17</v>
      </c>
      <c r="E4835" s="60" t="s">
        <v>13523</v>
      </c>
      <c r="F4835" s="60">
        <v>-8989</v>
      </c>
      <c r="G4835" s="60" t="s">
        <v>85</v>
      </c>
      <c r="H4835" s="60" t="s">
        <v>144</v>
      </c>
      <c r="I4835" s="60">
        <v>170885.44</v>
      </c>
      <c r="J4835" s="60" t="s">
        <v>5943</v>
      </c>
      <c r="K4835" s="60" t="s">
        <v>47</v>
      </c>
      <c r="L4835" s="60" t="s">
        <v>32</v>
      </c>
      <c r="M4835" s="60">
        <v>4.66</v>
      </c>
      <c r="N4835" s="60" t="s">
        <v>74</v>
      </c>
      <c r="O4835" s="60">
        <v>36</v>
      </c>
    </row>
    <row r="4836" spans="1:15" x14ac:dyDescent="0.2">
      <c r="A4836" s="60" t="s">
        <v>13524</v>
      </c>
      <c r="B4836" s="60" t="s">
        <v>354</v>
      </c>
      <c r="C4836" s="60">
        <v>62</v>
      </c>
      <c r="D4836" s="60" t="s">
        <v>17</v>
      </c>
      <c r="E4836" s="60" t="s">
        <v>13525</v>
      </c>
      <c r="F4836" s="60">
        <v>-9517</v>
      </c>
      <c r="G4836" s="60" t="s">
        <v>94</v>
      </c>
      <c r="H4836" s="60" t="s">
        <v>53</v>
      </c>
      <c r="I4836" s="60">
        <v>45755.73</v>
      </c>
      <c r="J4836" s="60" t="s">
        <v>7265</v>
      </c>
      <c r="K4836" s="60" t="s">
        <v>118</v>
      </c>
      <c r="L4836" s="60" t="s">
        <v>23</v>
      </c>
      <c r="M4836" s="60">
        <v>2.72</v>
      </c>
      <c r="N4836" s="60" t="s">
        <v>33</v>
      </c>
      <c r="O4836" s="60">
        <v>3</v>
      </c>
    </row>
    <row r="4837" spans="1:15" x14ac:dyDescent="0.2">
      <c r="A4837" s="60" t="s">
        <v>13526</v>
      </c>
      <c r="B4837" s="60" t="s">
        <v>3252</v>
      </c>
      <c r="C4837" s="60">
        <v>49</v>
      </c>
      <c r="D4837" s="60" t="s">
        <v>50</v>
      </c>
      <c r="E4837" s="60" t="s">
        <v>13527</v>
      </c>
      <c r="F4837" s="60">
        <v>-2199</v>
      </c>
      <c r="G4837" s="60" t="s">
        <v>45</v>
      </c>
      <c r="H4837" s="60" t="s">
        <v>53</v>
      </c>
      <c r="I4837" s="60">
        <v>98139.95</v>
      </c>
      <c r="J4837" s="60" t="s">
        <v>5683</v>
      </c>
      <c r="K4837" s="60" t="s">
        <v>40</v>
      </c>
      <c r="L4837" s="60" t="s">
        <v>23</v>
      </c>
      <c r="M4837" s="60">
        <v>2.65</v>
      </c>
      <c r="N4837" s="60" t="s">
        <v>41</v>
      </c>
      <c r="O4837" s="60">
        <v>8</v>
      </c>
    </row>
    <row r="4838" spans="1:15" x14ac:dyDescent="0.2">
      <c r="A4838" s="60" t="s">
        <v>13528</v>
      </c>
      <c r="B4838" s="60" t="s">
        <v>6719</v>
      </c>
      <c r="C4838" s="60">
        <v>42</v>
      </c>
      <c r="D4838" s="60" t="s">
        <v>27</v>
      </c>
      <c r="E4838" s="60" t="s">
        <v>13529</v>
      </c>
      <c r="F4838" s="60">
        <v>-8222</v>
      </c>
      <c r="G4838" s="60" t="s">
        <v>116</v>
      </c>
      <c r="H4838" s="60" t="s">
        <v>30</v>
      </c>
      <c r="I4838" s="60">
        <v>133469.53</v>
      </c>
      <c r="J4838" s="60" t="s">
        <v>1947</v>
      </c>
      <c r="K4838" s="60" t="s">
        <v>104</v>
      </c>
      <c r="L4838" s="60" t="s">
        <v>23</v>
      </c>
      <c r="M4838" s="60">
        <v>4.3499999999999996</v>
      </c>
      <c r="N4838" s="60" t="s">
        <v>57</v>
      </c>
      <c r="O4838" s="60">
        <v>26</v>
      </c>
    </row>
    <row r="4839" spans="1:15" x14ac:dyDescent="0.2">
      <c r="A4839" s="60" t="s">
        <v>13530</v>
      </c>
      <c r="B4839" s="60" t="s">
        <v>7449</v>
      </c>
      <c r="C4839" s="60">
        <v>29</v>
      </c>
      <c r="D4839" s="60" t="s">
        <v>50</v>
      </c>
      <c r="E4839" s="60" t="s">
        <v>13531</v>
      </c>
      <c r="F4839" s="60">
        <v>-4034</v>
      </c>
      <c r="G4839" s="60" t="s">
        <v>85</v>
      </c>
      <c r="H4839" s="60" t="s">
        <v>173</v>
      </c>
      <c r="I4839" s="60">
        <v>118597.67</v>
      </c>
      <c r="J4839" s="60" t="s">
        <v>12930</v>
      </c>
      <c r="K4839" s="60" t="s">
        <v>47</v>
      </c>
      <c r="L4839" s="60" t="s">
        <v>23</v>
      </c>
      <c r="M4839" s="60">
        <v>4.74</v>
      </c>
      <c r="N4839" s="60" t="s">
        <v>33</v>
      </c>
      <c r="O4839" s="60">
        <v>17</v>
      </c>
    </row>
    <row r="4840" spans="1:15" x14ac:dyDescent="0.2">
      <c r="A4840" s="60" t="s">
        <v>13532</v>
      </c>
      <c r="B4840" s="60" t="s">
        <v>1641</v>
      </c>
      <c r="C4840" s="60">
        <v>32</v>
      </c>
      <c r="D4840" s="60" t="s">
        <v>17</v>
      </c>
      <c r="E4840" s="60" t="s">
        <v>13533</v>
      </c>
      <c r="F4840" s="60">
        <v>-10207</v>
      </c>
      <c r="G4840" s="60" t="s">
        <v>29</v>
      </c>
      <c r="H4840" s="60" t="s">
        <v>71</v>
      </c>
      <c r="I4840" s="60">
        <v>94112.08</v>
      </c>
      <c r="J4840" s="60" t="s">
        <v>2197</v>
      </c>
      <c r="K4840" s="60" t="s">
        <v>136</v>
      </c>
      <c r="L4840" s="60" t="s">
        <v>23</v>
      </c>
      <c r="M4840" s="60">
        <v>3.14</v>
      </c>
      <c r="N4840" s="60" t="s">
        <v>41</v>
      </c>
      <c r="O4840" s="60">
        <v>2</v>
      </c>
    </row>
    <row r="4841" spans="1:15" x14ac:dyDescent="0.2">
      <c r="A4841" s="60" t="s">
        <v>13534</v>
      </c>
      <c r="B4841" s="60" t="s">
        <v>10627</v>
      </c>
      <c r="C4841" s="60">
        <v>27</v>
      </c>
      <c r="D4841" s="60" t="s">
        <v>27</v>
      </c>
      <c r="E4841" s="60" t="s">
        <v>13535</v>
      </c>
      <c r="F4841" s="60">
        <v>-9305</v>
      </c>
      <c r="G4841" s="60" t="s">
        <v>99</v>
      </c>
      <c r="H4841" s="60" t="s">
        <v>79</v>
      </c>
      <c r="I4841" s="60">
        <v>114977.14</v>
      </c>
      <c r="J4841" s="60" t="s">
        <v>1947</v>
      </c>
      <c r="K4841" s="60" t="s">
        <v>104</v>
      </c>
      <c r="L4841" s="60" t="s">
        <v>56</v>
      </c>
      <c r="M4841" s="60">
        <v>2.29</v>
      </c>
      <c r="N4841" s="60" t="s">
        <v>41</v>
      </c>
      <c r="O4841" s="60">
        <v>7</v>
      </c>
    </row>
    <row r="4842" spans="1:15" x14ac:dyDescent="0.2">
      <c r="A4842" s="60" t="s">
        <v>13536</v>
      </c>
      <c r="B4842" s="60" t="s">
        <v>6256</v>
      </c>
      <c r="C4842" s="60">
        <v>43</v>
      </c>
      <c r="D4842" s="60" t="s">
        <v>50</v>
      </c>
      <c r="E4842" s="60" t="s">
        <v>13537</v>
      </c>
      <c r="F4842" s="60">
        <v>-5049</v>
      </c>
      <c r="G4842" s="60" t="s">
        <v>116</v>
      </c>
      <c r="H4842" s="60" t="s">
        <v>71</v>
      </c>
      <c r="I4842" s="60">
        <v>129706.79</v>
      </c>
      <c r="J4842" s="60" t="s">
        <v>2860</v>
      </c>
      <c r="K4842" s="60" t="s">
        <v>104</v>
      </c>
      <c r="L4842" s="60" t="s">
        <v>73</v>
      </c>
      <c r="M4842" s="60">
        <v>1.29</v>
      </c>
      <c r="N4842" s="60" t="s">
        <v>41</v>
      </c>
      <c r="O4842" s="60">
        <v>31</v>
      </c>
    </row>
    <row r="4843" spans="1:15" x14ac:dyDescent="0.2">
      <c r="A4843" s="60" t="s">
        <v>13538</v>
      </c>
      <c r="B4843" s="60" t="s">
        <v>5504</v>
      </c>
      <c r="C4843" s="60">
        <v>63</v>
      </c>
      <c r="D4843" s="60" t="s">
        <v>17</v>
      </c>
      <c r="E4843" s="60" t="s">
        <v>13539</v>
      </c>
      <c r="F4843" s="60">
        <v>-10022</v>
      </c>
      <c r="G4843" s="60" t="s">
        <v>78</v>
      </c>
      <c r="H4843" s="60" t="s">
        <v>79</v>
      </c>
      <c r="I4843" s="60">
        <v>59695.54</v>
      </c>
      <c r="J4843" s="60" t="s">
        <v>6332</v>
      </c>
      <c r="K4843" s="60" t="s">
        <v>127</v>
      </c>
      <c r="L4843" s="60" t="s">
        <v>23</v>
      </c>
      <c r="M4843" s="60">
        <v>2.59</v>
      </c>
      <c r="N4843" s="60" t="s">
        <v>24</v>
      </c>
      <c r="O4843" s="60">
        <v>22</v>
      </c>
    </row>
    <row r="4844" spans="1:15" x14ac:dyDescent="0.2">
      <c r="A4844" s="60" t="s">
        <v>13540</v>
      </c>
      <c r="B4844" s="60" t="s">
        <v>1267</v>
      </c>
      <c r="C4844" s="60">
        <v>36</v>
      </c>
      <c r="D4844" s="60" t="s">
        <v>27</v>
      </c>
      <c r="E4844" s="60" t="s">
        <v>13541</v>
      </c>
      <c r="F4844" s="60">
        <v>-8104</v>
      </c>
      <c r="G4844" s="60" t="s">
        <v>19</v>
      </c>
      <c r="H4844" s="60" t="s">
        <v>144</v>
      </c>
      <c r="I4844" s="60">
        <v>39398.400000000001</v>
      </c>
      <c r="J4844" s="60" t="s">
        <v>2310</v>
      </c>
      <c r="K4844" s="60" t="s">
        <v>127</v>
      </c>
      <c r="L4844" s="60" t="s">
        <v>23</v>
      </c>
      <c r="M4844" s="60">
        <v>1.7</v>
      </c>
      <c r="N4844" s="60" t="s">
        <v>57</v>
      </c>
      <c r="O4844" s="60">
        <v>33</v>
      </c>
    </row>
    <row r="4845" spans="1:15" x14ac:dyDescent="0.2">
      <c r="A4845" s="60" t="s">
        <v>13542</v>
      </c>
      <c r="B4845" s="60" t="s">
        <v>947</v>
      </c>
      <c r="C4845" s="60">
        <v>39</v>
      </c>
      <c r="D4845" s="60" t="s">
        <v>17</v>
      </c>
      <c r="E4845" s="60" t="s">
        <v>13543</v>
      </c>
      <c r="F4845" s="60">
        <v>-2983</v>
      </c>
      <c r="G4845" s="60" t="s">
        <v>19</v>
      </c>
      <c r="H4845" s="60" t="s">
        <v>144</v>
      </c>
      <c r="I4845" s="60">
        <v>62558.78</v>
      </c>
      <c r="J4845" s="60" t="s">
        <v>3660</v>
      </c>
      <c r="K4845" s="60" t="s">
        <v>118</v>
      </c>
      <c r="L4845" s="60" t="s">
        <v>23</v>
      </c>
      <c r="M4845" s="60">
        <v>2.82</v>
      </c>
      <c r="N4845" s="60" t="s">
        <v>74</v>
      </c>
      <c r="O4845" s="60">
        <v>3</v>
      </c>
    </row>
    <row r="4846" spans="1:15" x14ac:dyDescent="0.2">
      <c r="A4846" s="60" t="s">
        <v>13544</v>
      </c>
      <c r="B4846" s="60" t="s">
        <v>781</v>
      </c>
      <c r="C4846" s="60">
        <v>32</v>
      </c>
      <c r="D4846" s="60" t="s">
        <v>27</v>
      </c>
      <c r="E4846" s="60" t="s">
        <v>13545</v>
      </c>
      <c r="F4846" s="60">
        <v>-7887</v>
      </c>
      <c r="G4846" s="60" t="s">
        <v>52</v>
      </c>
      <c r="H4846" s="60" t="s">
        <v>30</v>
      </c>
      <c r="I4846" s="60">
        <v>109150.7</v>
      </c>
      <c r="J4846" s="60" t="s">
        <v>2477</v>
      </c>
      <c r="K4846" s="60" t="s">
        <v>62</v>
      </c>
      <c r="L4846" s="60" t="s">
        <v>56</v>
      </c>
      <c r="M4846" s="60">
        <v>1.9</v>
      </c>
      <c r="N4846" s="60" t="s">
        <v>33</v>
      </c>
      <c r="O4846" s="60">
        <v>20</v>
      </c>
    </row>
    <row r="4847" spans="1:15" x14ac:dyDescent="0.2">
      <c r="A4847" s="60" t="s">
        <v>13546</v>
      </c>
      <c r="B4847" s="60" t="s">
        <v>12549</v>
      </c>
      <c r="C4847" s="60">
        <v>39</v>
      </c>
      <c r="D4847" s="60" t="s">
        <v>50</v>
      </c>
      <c r="E4847" s="60" t="s">
        <v>13547</v>
      </c>
      <c r="F4847" s="60">
        <v>-8886</v>
      </c>
      <c r="G4847" s="60" t="s">
        <v>29</v>
      </c>
      <c r="H4847" s="60" t="s">
        <v>53</v>
      </c>
      <c r="I4847" s="60">
        <v>154936.04999999999</v>
      </c>
      <c r="J4847" s="60" t="s">
        <v>5761</v>
      </c>
      <c r="K4847" s="60" t="s">
        <v>22</v>
      </c>
      <c r="L4847" s="60" t="s">
        <v>23</v>
      </c>
      <c r="M4847" s="60">
        <v>1.76</v>
      </c>
      <c r="N4847" s="60" t="s">
        <v>41</v>
      </c>
      <c r="O4847" s="60">
        <v>14</v>
      </c>
    </row>
    <row r="4848" spans="1:15" x14ac:dyDescent="0.2">
      <c r="A4848" s="60" t="s">
        <v>13548</v>
      </c>
      <c r="B4848" s="60" t="s">
        <v>1796</v>
      </c>
      <c r="C4848" s="60">
        <v>51</v>
      </c>
      <c r="D4848" s="60" t="s">
        <v>17</v>
      </c>
      <c r="E4848" s="60" t="s">
        <v>13549</v>
      </c>
      <c r="F4848" s="60">
        <v>-3144</v>
      </c>
      <c r="G4848" s="60" t="s">
        <v>85</v>
      </c>
      <c r="H4848" s="60" t="s">
        <v>71</v>
      </c>
      <c r="I4848" s="60">
        <v>83027.14</v>
      </c>
      <c r="J4848" s="60" t="s">
        <v>3446</v>
      </c>
      <c r="K4848" s="60" t="s">
        <v>118</v>
      </c>
      <c r="L4848" s="60" t="s">
        <v>23</v>
      </c>
      <c r="M4848" s="60">
        <v>4.76</v>
      </c>
      <c r="N4848" s="60" t="s">
        <v>41</v>
      </c>
      <c r="O4848" s="60">
        <v>31</v>
      </c>
    </row>
    <row r="4849" spans="1:15" x14ac:dyDescent="0.2">
      <c r="A4849" s="60" t="s">
        <v>13550</v>
      </c>
      <c r="B4849" s="60" t="s">
        <v>5085</v>
      </c>
      <c r="C4849" s="60">
        <v>35</v>
      </c>
      <c r="D4849" s="60" t="s">
        <v>50</v>
      </c>
      <c r="E4849" s="60" t="s">
        <v>13551</v>
      </c>
      <c r="F4849" s="60">
        <v>-2953</v>
      </c>
      <c r="G4849" s="60" t="s">
        <v>116</v>
      </c>
      <c r="H4849" s="60" t="s">
        <v>194</v>
      </c>
      <c r="I4849" s="60">
        <v>92496.08</v>
      </c>
      <c r="J4849" s="60" t="s">
        <v>3852</v>
      </c>
      <c r="K4849" s="60" t="s">
        <v>62</v>
      </c>
      <c r="L4849" s="60" t="s">
        <v>73</v>
      </c>
      <c r="M4849" s="60">
        <v>2.79</v>
      </c>
      <c r="N4849" s="60" t="s">
        <v>24</v>
      </c>
      <c r="O4849" s="60">
        <v>4</v>
      </c>
    </row>
    <row r="4850" spans="1:15" x14ac:dyDescent="0.2">
      <c r="A4850" s="60" t="s">
        <v>13552</v>
      </c>
      <c r="B4850" s="60" t="s">
        <v>13249</v>
      </c>
      <c r="C4850" s="60">
        <v>30</v>
      </c>
      <c r="D4850" s="60" t="s">
        <v>50</v>
      </c>
      <c r="E4850" s="60" t="s">
        <v>13553</v>
      </c>
      <c r="F4850" s="60">
        <v>-9759</v>
      </c>
      <c r="G4850" s="60" t="s">
        <v>116</v>
      </c>
      <c r="H4850" s="60" t="s">
        <v>53</v>
      </c>
      <c r="I4850" s="60">
        <v>103787.69</v>
      </c>
      <c r="J4850" s="60" t="s">
        <v>13554</v>
      </c>
      <c r="K4850" s="60" t="s">
        <v>136</v>
      </c>
      <c r="L4850" s="60" t="s">
        <v>73</v>
      </c>
      <c r="M4850" s="60">
        <v>3.09</v>
      </c>
      <c r="N4850" s="60" t="s">
        <v>74</v>
      </c>
      <c r="O4850" s="60">
        <v>11</v>
      </c>
    </row>
    <row r="4851" spans="1:15" x14ac:dyDescent="0.2">
      <c r="A4851" s="60" t="s">
        <v>13555</v>
      </c>
      <c r="B4851" s="60" t="s">
        <v>1450</v>
      </c>
      <c r="C4851" s="60">
        <v>30</v>
      </c>
      <c r="D4851" s="60" t="s">
        <v>17</v>
      </c>
      <c r="E4851" s="60" t="s">
        <v>13556</v>
      </c>
      <c r="F4851" s="60">
        <v>-8063</v>
      </c>
      <c r="G4851" s="60" t="s">
        <v>99</v>
      </c>
      <c r="H4851" s="60" t="s">
        <v>38</v>
      </c>
      <c r="I4851" s="60">
        <v>153804.43</v>
      </c>
      <c r="J4851" s="60" t="s">
        <v>7118</v>
      </c>
      <c r="K4851" s="60" t="s">
        <v>81</v>
      </c>
      <c r="L4851" s="60" t="s">
        <v>73</v>
      </c>
      <c r="M4851" s="60">
        <v>2.81</v>
      </c>
      <c r="N4851" s="60" t="s">
        <v>74</v>
      </c>
      <c r="O4851" s="60">
        <v>4</v>
      </c>
    </row>
    <row r="4852" spans="1:15" x14ac:dyDescent="0.2">
      <c r="A4852" s="60" t="s">
        <v>13557</v>
      </c>
      <c r="B4852" s="60" t="s">
        <v>3531</v>
      </c>
      <c r="C4852" s="60">
        <v>43</v>
      </c>
      <c r="D4852" s="60" t="s">
        <v>17</v>
      </c>
      <c r="E4852" s="60" t="s">
        <v>13558</v>
      </c>
      <c r="F4852" s="60">
        <v>-9392</v>
      </c>
      <c r="G4852" s="60" t="s">
        <v>85</v>
      </c>
      <c r="H4852" s="60" t="s">
        <v>194</v>
      </c>
      <c r="I4852" s="60">
        <v>169210.32</v>
      </c>
      <c r="J4852" s="60" t="s">
        <v>4897</v>
      </c>
      <c r="K4852" s="60" t="s">
        <v>55</v>
      </c>
      <c r="L4852" s="60" t="s">
        <v>56</v>
      </c>
      <c r="M4852" s="60">
        <v>4.21</v>
      </c>
      <c r="N4852" s="60" t="s">
        <v>33</v>
      </c>
      <c r="O4852" s="60">
        <v>16</v>
      </c>
    </row>
    <row r="4853" spans="1:15" x14ac:dyDescent="0.2">
      <c r="A4853" s="60" t="s">
        <v>13559</v>
      </c>
      <c r="B4853" s="60" t="s">
        <v>8122</v>
      </c>
      <c r="C4853" s="60">
        <v>32</v>
      </c>
      <c r="D4853" s="60" t="s">
        <v>17</v>
      </c>
      <c r="E4853" s="60" t="s">
        <v>13560</v>
      </c>
      <c r="F4853" s="60">
        <v>-5364</v>
      </c>
      <c r="G4853" s="60" t="s">
        <v>116</v>
      </c>
      <c r="H4853" s="60" t="s">
        <v>144</v>
      </c>
      <c r="I4853" s="60">
        <v>152917.07999999999</v>
      </c>
      <c r="J4853" s="60" t="s">
        <v>5342</v>
      </c>
      <c r="K4853" s="60" t="s">
        <v>47</v>
      </c>
      <c r="L4853" s="60" t="s">
        <v>23</v>
      </c>
      <c r="M4853" s="60">
        <v>4.9000000000000004</v>
      </c>
      <c r="N4853" s="60" t="s">
        <v>57</v>
      </c>
      <c r="O4853" s="60">
        <v>4</v>
      </c>
    </row>
    <row r="4854" spans="1:15" x14ac:dyDescent="0.2">
      <c r="A4854" s="60" t="s">
        <v>13561</v>
      </c>
      <c r="B4854" s="60" t="s">
        <v>1495</v>
      </c>
      <c r="C4854" s="60">
        <v>59</v>
      </c>
      <c r="D4854" s="60" t="s">
        <v>50</v>
      </c>
      <c r="E4854" s="60" t="s">
        <v>13562</v>
      </c>
      <c r="F4854" s="60">
        <v>-4102</v>
      </c>
      <c r="G4854" s="60" t="s">
        <v>37</v>
      </c>
      <c r="H4854" s="60" t="s">
        <v>144</v>
      </c>
      <c r="I4854" s="60">
        <v>50523.05</v>
      </c>
      <c r="J4854" s="60" t="s">
        <v>1673</v>
      </c>
      <c r="K4854" s="60" t="s">
        <v>47</v>
      </c>
      <c r="L4854" s="60" t="s">
        <v>73</v>
      </c>
      <c r="M4854" s="60">
        <v>1.46</v>
      </c>
      <c r="N4854" s="60" t="s">
        <v>24</v>
      </c>
      <c r="O4854" s="60">
        <v>37</v>
      </c>
    </row>
    <row r="4855" spans="1:15" x14ac:dyDescent="0.2">
      <c r="A4855" s="60" t="s">
        <v>13563</v>
      </c>
      <c r="B4855" s="60" t="s">
        <v>7828</v>
      </c>
      <c r="C4855" s="60">
        <v>58</v>
      </c>
      <c r="D4855" s="60" t="s">
        <v>50</v>
      </c>
      <c r="E4855" s="60" t="s">
        <v>13564</v>
      </c>
      <c r="F4855" s="60">
        <v>-9786</v>
      </c>
      <c r="G4855" s="60" t="s">
        <v>116</v>
      </c>
      <c r="H4855" s="60" t="s">
        <v>38</v>
      </c>
      <c r="I4855" s="60">
        <v>126934.74</v>
      </c>
      <c r="J4855" s="60" t="s">
        <v>10636</v>
      </c>
      <c r="K4855" s="60" t="s">
        <v>127</v>
      </c>
      <c r="L4855" s="60" t="s">
        <v>32</v>
      </c>
      <c r="M4855" s="60">
        <v>4.71</v>
      </c>
      <c r="N4855" s="60" t="s">
        <v>24</v>
      </c>
      <c r="O4855" s="60">
        <v>8</v>
      </c>
    </row>
    <row r="4856" spans="1:15" x14ac:dyDescent="0.2">
      <c r="A4856" s="60" t="s">
        <v>13565</v>
      </c>
      <c r="B4856" s="60" t="s">
        <v>10102</v>
      </c>
      <c r="C4856" s="60">
        <v>45</v>
      </c>
      <c r="D4856" s="60" t="s">
        <v>27</v>
      </c>
      <c r="E4856" s="60" t="s">
        <v>13566</v>
      </c>
      <c r="F4856" s="60">
        <v>-8900</v>
      </c>
      <c r="G4856" s="60" t="s">
        <v>94</v>
      </c>
      <c r="H4856" s="60" t="s">
        <v>144</v>
      </c>
      <c r="I4856" s="60">
        <v>134033.06</v>
      </c>
      <c r="J4856" s="60" t="s">
        <v>1044</v>
      </c>
      <c r="K4856" s="60" t="s">
        <v>81</v>
      </c>
      <c r="L4856" s="60" t="s">
        <v>23</v>
      </c>
      <c r="M4856" s="60">
        <v>1.29</v>
      </c>
      <c r="N4856" s="60" t="s">
        <v>41</v>
      </c>
      <c r="O4856" s="60">
        <v>36</v>
      </c>
    </row>
    <row r="4857" spans="1:15" x14ac:dyDescent="0.2">
      <c r="A4857" s="60" t="s">
        <v>13567</v>
      </c>
      <c r="B4857" s="60" t="s">
        <v>1491</v>
      </c>
      <c r="C4857" s="60">
        <v>41</v>
      </c>
      <c r="D4857" s="60" t="s">
        <v>17</v>
      </c>
      <c r="E4857" s="60" t="s">
        <v>13568</v>
      </c>
      <c r="F4857" s="60">
        <v>-9949</v>
      </c>
      <c r="G4857" s="60" t="s">
        <v>94</v>
      </c>
      <c r="H4857" s="60" t="s">
        <v>66</v>
      </c>
      <c r="I4857" s="60">
        <v>55740.14</v>
      </c>
      <c r="J4857" s="60" t="s">
        <v>644</v>
      </c>
      <c r="K4857" s="60" t="s">
        <v>81</v>
      </c>
      <c r="L4857" s="60" t="s">
        <v>56</v>
      </c>
      <c r="M4857" s="60">
        <v>2.76</v>
      </c>
      <c r="N4857" s="60" t="s">
        <v>24</v>
      </c>
      <c r="O4857" s="60">
        <v>0</v>
      </c>
    </row>
    <row r="4858" spans="1:15" x14ac:dyDescent="0.2">
      <c r="A4858" s="60" t="s">
        <v>13569</v>
      </c>
      <c r="B4858" s="60" t="s">
        <v>6249</v>
      </c>
      <c r="C4858" s="60">
        <v>31</v>
      </c>
      <c r="D4858" s="60" t="s">
        <v>27</v>
      </c>
      <c r="E4858" s="60" t="s">
        <v>13570</v>
      </c>
      <c r="F4858" s="60">
        <v>-5425</v>
      </c>
      <c r="G4858" s="60" t="s">
        <v>19</v>
      </c>
      <c r="H4858" s="60" t="s">
        <v>38</v>
      </c>
      <c r="I4858" s="60">
        <v>136607.51</v>
      </c>
      <c r="J4858" s="60" t="s">
        <v>1731</v>
      </c>
      <c r="K4858" s="60" t="s">
        <v>40</v>
      </c>
      <c r="L4858" s="60" t="s">
        <v>23</v>
      </c>
      <c r="M4858" s="60">
        <v>3.86</v>
      </c>
      <c r="N4858" s="60" t="s">
        <v>74</v>
      </c>
      <c r="O4858" s="60">
        <v>25</v>
      </c>
    </row>
    <row r="4859" spans="1:15" x14ac:dyDescent="0.2">
      <c r="A4859" s="60" t="s">
        <v>13571</v>
      </c>
      <c r="B4859" s="60" t="s">
        <v>13572</v>
      </c>
      <c r="C4859" s="60">
        <v>63</v>
      </c>
      <c r="D4859" s="60" t="s">
        <v>50</v>
      </c>
      <c r="E4859" s="60" t="s">
        <v>13573</v>
      </c>
      <c r="F4859" s="60">
        <v>-10508</v>
      </c>
      <c r="G4859" s="60" t="s">
        <v>94</v>
      </c>
      <c r="H4859" s="60" t="s">
        <v>30</v>
      </c>
      <c r="I4859" s="60">
        <v>78650.960000000006</v>
      </c>
      <c r="J4859" s="60" t="s">
        <v>2024</v>
      </c>
      <c r="K4859" s="60" t="s">
        <v>40</v>
      </c>
      <c r="L4859" s="60" t="s">
        <v>56</v>
      </c>
      <c r="M4859" s="60">
        <v>1.76</v>
      </c>
      <c r="N4859" s="60" t="s">
        <v>33</v>
      </c>
      <c r="O4859" s="60">
        <v>32</v>
      </c>
    </row>
    <row r="4860" spans="1:15" x14ac:dyDescent="0.2">
      <c r="A4860" s="60" t="s">
        <v>13574</v>
      </c>
      <c r="B4860" s="60" t="s">
        <v>4870</v>
      </c>
      <c r="C4860" s="60">
        <v>34</v>
      </c>
      <c r="D4860" s="60" t="s">
        <v>27</v>
      </c>
      <c r="E4860" s="60" t="s">
        <v>13575</v>
      </c>
      <c r="F4860" s="60">
        <v>-5801</v>
      </c>
      <c r="G4860" s="60" t="s">
        <v>37</v>
      </c>
      <c r="H4860" s="60" t="s">
        <v>194</v>
      </c>
      <c r="I4860" s="60">
        <v>140609.60999999999</v>
      </c>
      <c r="J4860" s="60" t="s">
        <v>8547</v>
      </c>
      <c r="K4860" s="60" t="s">
        <v>62</v>
      </c>
      <c r="L4860" s="60" t="s">
        <v>56</v>
      </c>
      <c r="M4860" s="60">
        <v>2.88</v>
      </c>
      <c r="N4860" s="60" t="s">
        <v>33</v>
      </c>
      <c r="O4860" s="60">
        <v>26</v>
      </c>
    </row>
    <row r="4861" spans="1:15" x14ac:dyDescent="0.2">
      <c r="A4861" s="60" t="s">
        <v>13576</v>
      </c>
      <c r="B4861" s="60" t="s">
        <v>1023</v>
      </c>
      <c r="C4861" s="60">
        <v>36</v>
      </c>
      <c r="D4861" s="60" t="s">
        <v>27</v>
      </c>
      <c r="E4861" s="60" t="s">
        <v>13577</v>
      </c>
      <c r="F4861" s="60">
        <v>-3824</v>
      </c>
      <c r="G4861" s="60" t="s">
        <v>37</v>
      </c>
      <c r="H4861" s="60" t="s">
        <v>66</v>
      </c>
      <c r="I4861" s="60">
        <v>46276.3</v>
      </c>
      <c r="J4861" s="60" t="s">
        <v>7849</v>
      </c>
      <c r="K4861" s="60" t="s">
        <v>118</v>
      </c>
      <c r="L4861" s="60" t="s">
        <v>32</v>
      </c>
      <c r="M4861" s="60">
        <v>1.88</v>
      </c>
      <c r="N4861" s="60" t="s">
        <v>24</v>
      </c>
      <c r="O4861" s="60">
        <v>9</v>
      </c>
    </row>
    <row r="4862" spans="1:15" x14ac:dyDescent="0.2">
      <c r="A4862" s="60" t="s">
        <v>13578</v>
      </c>
      <c r="B4862" s="60" t="s">
        <v>13579</v>
      </c>
      <c r="C4862" s="60">
        <v>24</v>
      </c>
      <c r="D4862" s="60" t="s">
        <v>17</v>
      </c>
      <c r="E4862" s="60" t="s">
        <v>13580</v>
      </c>
      <c r="F4862" s="60">
        <v>-10219</v>
      </c>
      <c r="G4862" s="60" t="s">
        <v>116</v>
      </c>
      <c r="H4862" s="60" t="s">
        <v>66</v>
      </c>
      <c r="I4862" s="60">
        <v>134015.6</v>
      </c>
      <c r="J4862" s="60" t="s">
        <v>1926</v>
      </c>
      <c r="K4862" s="60" t="s">
        <v>40</v>
      </c>
      <c r="L4862" s="60" t="s">
        <v>73</v>
      </c>
      <c r="M4862" s="60">
        <v>1.1299999999999999</v>
      </c>
      <c r="N4862" s="60" t="s">
        <v>24</v>
      </c>
      <c r="O4862" s="60">
        <v>18</v>
      </c>
    </row>
    <row r="4863" spans="1:15" x14ac:dyDescent="0.2">
      <c r="A4863" s="60" t="s">
        <v>13581</v>
      </c>
      <c r="B4863" s="60" t="s">
        <v>13582</v>
      </c>
      <c r="C4863" s="60">
        <v>24</v>
      </c>
      <c r="D4863" s="60" t="s">
        <v>17</v>
      </c>
      <c r="E4863" s="60" t="s">
        <v>13583</v>
      </c>
      <c r="F4863" s="60">
        <v>-10231</v>
      </c>
      <c r="G4863" s="60" t="s">
        <v>19</v>
      </c>
      <c r="H4863" s="60" t="s">
        <v>79</v>
      </c>
      <c r="I4863" s="60">
        <v>169646.32</v>
      </c>
      <c r="J4863" s="60" t="s">
        <v>3692</v>
      </c>
      <c r="K4863" s="60" t="s">
        <v>118</v>
      </c>
      <c r="L4863" s="60" t="s">
        <v>73</v>
      </c>
      <c r="M4863" s="60">
        <v>3.23</v>
      </c>
      <c r="N4863" s="60" t="s">
        <v>33</v>
      </c>
      <c r="O4863" s="60">
        <v>10</v>
      </c>
    </row>
    <row r="4864" spans="1:15" x14ac:dyDescent="0.2">
      <c r="A4864" s="60" t="s">
        <v>13584</v>
      </c>
      <c r="B4864" s="60" t="s">
        <v>13585</v>
      </c>
      <c r="C4864" s="60">
        <v>28</v>
      </c>
      <c r="D4864" s="60" t="s">
        <v>27</v>
      </c>
      <c r="E4864" s="60" t="s">
        <v>13586</v>
      </c>
      <c r="F4864" s="60">
        <v>-10300</v>
      </c>
      <c r="G4864" s="60" t="s">
        <v>37</v>
      </c>
      <c r="H4864" s="60" t="s">
        <v>144</v>
      </c>
      <c r="I4864" s="60">
        <v>102537.7</v>
      </c>
      <c r="J4864" s="60" t="s">
        <v>691</v>
      </c>
      <c r="K4864" s="60" t="s">
        <v>47</v>
      </c>
      <c r="L4864" s="60" t="s">
        <v>56</v>
      </c>
      <c r="M4864" s="60">
        <v>1.33</v>
      </c>
      <c r="N4864" s="60" t="s">
        <v>24</v>
      </c>
      <c r="O4864" s="60">
        <v>11</v>
      </c>
    </row>
    <row r="4865" spans="1:15" x14ac:dyDescent="0.2">
      <c r="A4865" s="60" t="s">
        <v>13587</v>
      </c>
      <c r="B4865" s="60" t="s">
        <v>3033</v>
      </c>
      <c r="C4865" s="60">
        <v>25</v>
      </c>
      <c r="D4865" s="60" t="s">
        <v>50</v>
      </c>
      <c r="E4865" s="60" t="s">
        <v>13588</v>
      </c>
      <c r="F4865" s="60">
        <v>-5055</v>
      </c>
      <c r="G4865" s="60" t="s">
        <v>99</v>
      </c>
      <c r="H4865" s="60" t="s">
        <v>66</v>
      </c>
      <c r="I4865" s="60">
        <v>59925.24</v>
      </c>
      <c r="J4865" s="60" t="s">
        <v>9234</v>
      </c>
      <c r="K4865" s="60" t="s">
        <v>136</v>
      </c>
      <c r="L4865" s="60" t="s">
        <v>56</v>
      </c>
      <c r="M4865" s="60">
        <v>3.25</v>
      </c>
      <c r="N4865" s="60" t="s">
        <v>74</v>
      </c>
      <c r="O4865" s="60">
        <v>6</v>
      </c>
    </row>
    <row r="4866" spans="1:15" x14ac:dyDescent="0.2">
      <c r="A4866" s="60" t="s">
        <v>13589</v>
      </c>
      <c r="B4866" s="60" t="s">
        <v>4613</v>
      </c>
      <c r="C4866" s="60">
        <v>23</v>
      </c>
      <c r="D4866" s="60" t="s">
        <v>50</v>
      </c>
      <c r="E4866" s="60" t="s">
        <v>13590</v>
      </c>
      <c r="F4866" s="60">
        <v>-3600</v>
      </c>
      <c r="G4866" s="60" t="s">
        <v>52</v>
      </c>
      <c r="H4866" s="60" t="s">
        <v>66</v>
      </c>
      <c r="I4866" s="60">
        <v>101346.83</v>
      </c>
      <c r="J4866" s="60" t="s">
        <v>6651</v>
      </c>
      <c r="K4866" s="60" t="s">
        <v>127</v>
      </c>
      <c r="L4866" s="60" t="s">
        <v>56</v>
      </c>
      <c r="M4866" s="60">
        <v>3.36</v>
      </c>
      <c r="N4866" s="60" t="s">
        <v>41</v>
      </c>
      <c r="O4866" s="60">
        <v>38</v>
      </c>
    </row>
    <row r="4867" spans="1:15" x14ac:dyDescent="0.2">
      <c r="A4867" s="60" t="s">
        <v>13591</v>
      </c>
      <c r="B4867" s="60" t="s">
        <v>5061</v>
      </c>
      <c r="C4867" s="60">
        <v>26</v>
      </c>
      <c r="D4867" s="60" t="s">
        <v>50</v>
      </c>
      <c r="E4867" s="60" t="s">
        <v>13592</v>
      </c>
      <c r="F4867" s="60">
        <v>-10119</v>
      </c>
      <c r="G4867" s="60" t="s">
        <v>19</v>
      </c>
      <c r="H4867" s="60" t="s">
        <v>194</v>
      </c>
      <c r="I4867" s="60">
        <v>44296.41</v>
      </c>
      <c r="J4867" s="60" t="s">
        <v>12625</v>
      </c>
      <c r="K4867" s="60" t="s">
        <v>118</v>
      </c>
      <c r="L4867" s="60" t="s">
        <v>32</v>
      </c>
      <c r="M4867" s="60">
        <v>2.63</v>
      </c>
      <c r="N4867" s="60" t="s">
        <v>33</v>
      </c>
      <c r="O4867" s="60">
        <v>37</v>
      </c>
    </row>
    <row r="4868" spans="1:15" x14ac:dyDescent="0.2">
      <c r="A4868" s="60" t="s">
        <v>13593</v>
      </c>
      <c r="B4868" s="60" t="s">
        <v>9267</v>
      </c>
      <c r="C4868" s="60">
        <v>25</v>
      </c>
      <c r="D4868" s="60" t="s">
        <v>50</v>
      </c>
      <c r="E4868" s="60" t="s">
        <v>13594</v>
      </c>
      <c r="F4868" s="60">
        <v>-3838</v>
      </c>
      <c r="G4868" s="60" t="s">
        <v>94</v>
      </c>
      <c r="H4868" s="60" t="s">
        <v>71</v>
      </c>
      <c r="I4868" s="60">
        <v>131828.49</v>
      </c>
      <c r="J4868" s="60" t="s">
        <v>787</v>
      </c>
      <c r="K4868" s="60" t="s">
        <v>136</v>
      </c>
      <c r="L4868" s="60" t="s">
        <v>73</v>
      </c>
      <c r="M4868" s="60">
        <v>1.49</v>
      </c>
      <c r="N4868" s="60" t="s">
        <v>57</v>
      </c>
      <c r="O4868" s="60">
        <v>28</v>
      </c>
    </row>
    <row r="4869" spans="1:15" x14ac:dyDescent="0.2">
      <c r="A4869" s="60" t="s">
        <v>13595</v>
      </c>
      <c r="B4869" s="60" t="s">
        <v>1694</v>
      </c>
      <c r="C4869" s="60">
        <v>60</v>
      </c>
      <c r="D4869" s="60" t="s">
        <v>50</v>
      </c>
      <c r="E4869" s="60" t="s">
        <v>13596</v>
      </c>
      <c r="F4869" s="60">
        <v>-5512</v>
      </c>
      <c r="G4869" s="60" t="s">
        <v>19</v>
      </c>
      <c r="H4869" s="60" t="s">
        <v>66</v>
      </c>
      <c r="I4869" s="60">
        <v>103853.88</v>
      </c>
      <c r="J4869" s="60" t="s">
        <v>4544</v>
      </c>
      <c r="K4869" s="60" t="s">
        <v>81</v>
      </c>
      <c r="L4869" s="60" t="s">
        <v>32</v>
      </c>
      <c r="M4869" s="60">
        <v>3.22</v>
      </c>
      <c r="N4869" s="60" t="s">
        <v>33</v>
      </c>
      <c r="O4869" s="60">
        <v>9</v>
      </c>
    </row>
    <row r="4870" spans="1:15" x14ac:dyDescent="0.2">
      <c r="A4870" s="60" t="s">
        <v>13597</v>
      </c>
      <c r="B4870" s="60" t="s">
        <v>3007</v>
      </c>
      <c r="C4870" s="60">
        <v>55</v>
      </c>
      <c r="D4870" s="60" t="s">
        <v>50</v>
      </c>
      <c r="E4870" s="60" t="s">
        <v>13598</v>
      </c>
      <c r="F4870" s="60">
        <v>-9568</v>
      </c>
      <c r="G4870" s="60" t="s">
        <v>85</v>
      </c>
      <c r="H4870" s="60" t="s">
        <v>194</v>
      </c>
      <c r="I4870" s="60">
        <v>36354.69</v>
      </c>
      <c r="J4870" s="60" t="s">
        <v>6575</v>
      </c>
      <c r="K4870" s="60" t="s">
        <v>118</v>
      </c>
      <c r="L4870" s="60" t="s">
        <v>73</v>
      </c>
      <c r="M4870" s="60">
        <v>4.7</v>
      </c>
      <c r="N4870" s="60" t="s">
        <v>74</v>
      </c>
      <c r="O4870" s="60">
        <v>8</v>
      </c>
    </row>
    <row r="4871" spans="1:15" x14ac:dyDescent="0.2">
      <c r="A4871" s="60" t="s">
        <v>13599</v>
      </c>
      <c r="B4871" s="60" t="s">
        <v>8614</v>
      </c>
      <c r="C4871" s="60">
        <v>28</v>
      </c>
      <c r="D4871" s="60" t="s">
        <v>27</v>
      </c>
      <c r="E4871" s="60" t="s">
        <v>13600</v>
      </c>
      <c r="F4871" s="60">
        <v>-10011</v>
      </c>
      <c r="G4871" s="60" t="s">
        <v>99</v>
      </c>
      <c r="H4871" s="60" t="s">
        <v>79</v>
      </c>
      <c r="I4871" s="60">
        <v>36831.61</v>
      </c>
      <c r="J4871" s="60" t="s">
        <v>7135</v>
      </c>
      <c r="K4871" s="60" t="s">
        <v>81</v>
      </c>
      <c r="L4871" s="60" t="s">
        <v>56</v>
      </c>
      <c r="M4871" s="60">
        <v>2.94</v>
      </c>
      <c r="N4871" s="60" t="s">
        <v>33</v>
      </c>
      <c r="O4871" s="60">
        <v>33</v>
      </c>
    </row>
    <row r="4872" spans="1:15" x14ac:dyDescent="0.2">
      <c r="A4872" s="60" t="s">
        <v>13601</v>
      </c>
      <c r="B4872" s="60" t="s">
        <v>4536</v>
      </c>
      <c r="C4872" s="60">
        <v>30</v>
      </c>
      <c r="D4872" s="60" t="s">
        <v>50</v>
      </c>
      <c r="E4872" s="60" t="s">
        <v>13602</v>
      </c>
      <c r="F4872" s="60">
        <v>-4525</v>
      </c>
      <c r="G4872" s="60" t="s">
        <v>37</v>
      </c>
      <c r="H4872" s="60" t="s">
        <v>38</v>
      </c>
      <c r="I4872" s="60">
        <v>108367.84</v>
      </c>
      <c r="J4872" s="60" t="s">
        <v>5161</v>
      </c>
      <c r="K4872" s="60" t="s">
        <v>127</v>
      </c>
      <c r="L4872" s="60" t="s">
        <v>23</v>
      </c>
      <c r="M4872" s="60">
        <v>3.36</v>
      </c>
      <c r="N4872" s="60" t="s">
        <v>57</v>
      </c>
      <c r="O4872" s="60">
        <v>13</v>
      </c>
    </row>
    <row r="4873" spans="1:15" x14ac:dyDescent="0.2">
      <c r="A4873" s="60" t="s">
        <v>13603</v>
      </c>
      <c r="B4873" s="60" t="s">
        <v>7717</v>
      </c>
      <c r="C4873" s="60">
        <v>48</v>
      </c>
      <c r="D4873" s="60" t="s">
        <v>50</v>
      </c>
      <c r="E4873" s="60" t="s">
        <v>13604</v>
      </c>
      <c r="F4873" s="60">
        <v>-2850</v>
      </c>
      <c r="G4873" s="60" t="s">
        <v>19</v>
      </c>
      <c r="H4873" s="60" t="s">
        <v>53</v>
      </c>
      <c r="I4873" s="60">
        <v>137525.28</v>
      </c>
      <c r="J4873" s="60" t="s">
        <v>1764</v>
      </c>
      <c r="K4873" s="60" t="s">
        <v>136</v>
      </c>
      <c r="L4873" s="60" t="s">
        <v>23</v>
      </c>
      <c r="M4873" s="60">
        <v>3.35</v>
      </c>
      <c r="N4873" s="60" t="s">
        <v>74</v>
      </c>
      <c r="O4873" s="60">
        <v>8</v>
      </c>
    </row>
    <row r="4874" spans="1:15" x14ac:dyDescent="0.2">
      <c r="A4874" s="60" t="s">
        <v>13605</v>
      </c>
      <c r="B4874" s="60" t="s">
        <v>13606</v>
      </c>
      <c r="C4874" s="60">
        <v>31</v>
      </c>
      <c r="D4874" s="60" t="s">
        <v>50</v>
      </c>
      <c r="E4874" s="60" t="s">
        <v>13607</v>
      </c>
      <c r="F4874" s="60">
        <v>-7764</v>
      </c>
      <c r="G4874" s="60" t="s">
        <v>99</v>
      </c>
      <c r="H4874" s="60" t="s">
        <v>38</v>
      </c>
      <c r="I4874" s="60">
        <v>117186.87</v>
      </c>
      <c r="J4874" s="60" t="s">
        <v>9900</v>
      </c>
      <c r="K4874" s="60" t="s">
        <v>47</v>
      </c>
      <c r="L4874" s="60" t="s">
        <v>56</v>
      </c>
      <c r="M4874" s="60">
        <v>2.71</v>
      </c>
      <c r="N4874" s="60" t="s">
        <v>41</v>
      </c>
      <c r="O4874" s="60">
        <v>14</v>
      </c>
    </row>
    <row r="4875" spans="1:15" x14ac:dyDescent="0.2">
      <c r="A4875" s="60" t="s">
        <v>13608</v>
      </c>
      <c r="B4875" s="60" t="s">
        <v>6221</v>
      </c>
      <c r="C4875" s="60">
        <v>41</v>
      </c>
      <c r="D4875" s="60" t="s">
        <v>27</v>
      </c>
      <c r="E4875" s="60" t="s">
        <v>6222</v>
      </c>
      <c r="F4875" s="60">
        <v>-9775</v>
      </c>
      <c r="G4875" s="60" t="s">
        <v>94</v>
      </c>
      <c r="H4875" s="60" t="s">
        <v>30</v>
      </c>
      <c r="I4875" s="60">
        <v>39020.47</v>
      </c>
      <c r="J4875" s="60" t="s">
        <v>4490</v>
      </c>
      <c r="K4875" s="60" t="s">
        <v>55</v>
      </c>
      <c r="L4875" s="60" t="s">
        <v>32</v>
      </c>
      <c r="M4875" s="60">
        <v>2.36</v>
      </c>
      <c r="N4875" s="60" t="s">
        <v>24</v>
      </c>
      <c r="O4875" s="60">
        <v>31</v>
      </c>
    </row>
    <row r="4876" spans="1:15" x14ac:dyDescent="0.2">
      <c r="A4876" s="60" t="s">
        <v>13609</v>
      </c>
      <c r="B4876" s="60" t="s">
        <v>6685</v>
      </c>
      <c r="C4876" s="60">
        <v>65</v>
      </c>
      <c r="D4876" s="60" t="s">
        <v>50</v>
      </c>
      <c r="E4876" s="60" t="s">
        <v>13610</v>
      </c>
      <c r="F4876" s="60">
        <v>-9125</v>
      </c>
      <c r="G4876" s="60" t="s">
        <v>19</v>
      </c>
      <c r="H4876" s="60" t="s">
        <v>66</v>
      </c>
      <c r="I4876" s="60">
        <v>55560.52</v>
      </c>
      <c r="J4876" s="60" t="s">
        <v>826</v>
      </c>
      <c r="K4876" s="60" t="s">
        <v>40</v>
      </c>
      <c r="L4876" s="60" t="s">
        <v>56</v>
      </c>
      <c r="M4876" s="60">
        <v>2.74</v>
      </c>
      <c r="N4876" s="60" t="s">
        <v>41</v>
      </c>
      <c r="O4876" s="60">
        <v>33</v>
      </c>
    </row>
    <row r="4877" spans="1:15" x14ac:dyDescent="0.2">
      <c r="A4877" s="60" t="s">
        <v>13611</v>
      </c>
      <c r="B4877" s="60" t="s">
        <v>13612</v>
      </c>
      <c r="C4877" s="60">
        <v>41</v>
      </c>
      <c r="D4877" s="60" t="s">
        <v>17</v>
      </c>
      <c r="E4877" s="60" t="s">
        <v>13613</v>
      </c>
      <c r="F4877" s="60">
        <v>-7149</v>
      </c>
      <c r="G4877" s="60" t="s">
        <v>29</v>
      </c>
      <c r="H4877" s="60" t="s">
        <v>194</v>
      </c>
      <c r="I4877" s="60">
        <v>178500.57</v>
      </c>
      <c r="J4877" s="60" t="s">
        <v>520</v>
      </c>
      <c r="K4877" s="60" t="s">
        <v>47</v>
      </c>
      <c r="L4877" s="60" t="s">
        <v>23</v>
      </c>
      <c r="M4877" s="60">
        <v>3.83</v>
      </c>
      <c r="N4877" s="60" t="s">
        <v>41</v>
      </c>
      <c r="O4877" s="60">
        <v>25</v>
      </c>
    </row>
    <row r="4878" spans="1:15" x14ac:dyDescent="0.2">
      <c r="A4878" s="60" t="s">
        <v>13614</v>
      </c>
      <c r="B4878" s="60" t="s">
        <v>5891</v>
      </c>
      <c r="C4878" s="60">
        <v>24</v>
      </c>
      <c r="D4878" s="60" t="s">
        <v>17</v>
      </c>
      <c r="E4878" s="60" t="s">
        <v>13615</v>
      </c>
      <c r="F4878" s="60">
        <v>-10770</v>
      </c>
      <c r="G4878" s="60" t="s">
        <v>78</v>
      </c>
      <c r="H4878" s="60" t="s">
        <v>38</v>
      </c>
      <c r="I4878" s="60">
        <v>79036</v>
      </c>
      <c r="J4878" s="60" t="s">
        <v>1520</v>
      </c>
      <c r="K4878" s="60" t="s">
        <v>47</v>
      </c>
      <c r="L4878" s="60" t="s">
        <v>73</v>
      </c>
      <c r="M4878" s="60">
        <v>4.4800000000000004</v>
      </c>
      <c r="N4878" s="60" t="s">
        <v>74</v>
      </c>
      <c r="O4878" s="60">
        <v>38</v>
      </c>
    </row>
    <row r="4879" spans="1:15" x14ac:dyDescent="0.2">
      <c r="A4879" s="60" t="s">
        <v>13616</v>
      </c>
      <c r="B4879" s="60" t="s">
        <v>13617</v>
      </c>
      <c r="C4879" s="60">
        <v>26</v>
      </c>
      <c r="D4879" s="60" t="s">
        <v>17</v>
      </c>
      <c r="E4879" s="60" t="s">
        <v>13618</v>
      </c>
      <c r="F4879" s="60">
        <v>-8435</v>
      </c>
      <c r="G4879" s="60" t="s">
        <v>85</v>
      </c>
      <c r="H4879" s="60" t="s">
        <v>71</v>
      </c>
      <c r="I4879" s="60">
        <v>43489.279999999999</v>
      </c>
      <c r="J4879" s="60" t="s">
        <v>9097</v>
      </c>
      <c r="K4879" s="60" t="s">
        <v>62</v>
      </c>
      <c r="L4879" s="60" t="s">
        <v>73</v>
      </c>
      <c r="M4879" s="60">
        <v>3.75</v>
      </c>
      <c r="N4879" s="60" t="s">
        <v>24</v>
      </c>
      <c r="O4879" s="60">
        <v>25</v>
      </c>
    </row>
    <row r="4880" spans="1:15" x14ac:dyDescent="0.2">
      <c r="A4880" s="60" t="s">
        <v>13619</v>
      </c>
      <c r="B4880" s="60" t="s">
        <v>13620</v>
      </c>
      <c r="C4880" s="60">
        <v>31</v>
      </c>
      <c r="D4880" s="60" t="s">
        <v>50</v>
      </c>
      <c r="E4880" s="60" t="s">
        <v>13621</v>
      </c>
      <c r="F4880" s="60">
        <v>-7298</v>
      </c>
      <c r="G4880" s="60" t="s">
        <v>45</v>
      </c>
      <c r="H4880" s="60" t="s">
        <v>173</v>
      </c>
      <c r="I4880" s="60">
        <v>179583.4</v>
      </c>
      <c r="J4880" s="60" t="s">
        <v>2165</v>
      </c>
      <c r="K4880" s="60" t="s">
        <v>81</v>
      </c>
      <c r="L4880" s="60" t="s">
        <v>32</v>
      </c>
      <c r="M4880" s="60">
        <v>1.62</v>
      </c>
      <c r="N4880" s="60" t="s">
        <v>24</v>
      </c>
      <c r="O4880" s="60">
        <v>26</v>
      </c>
    </row>
    <row r="4881" spans="1:15" x14ac:dyDescent="0.2">
      <c r="A4881" s="60" t="s">
        <v>13622</v>
      </c>
      <c r="B4881" s="60" t="s">
        <v>3918</v>
      </c>
      <c r="C4881" s="60">
        <v>52</v>
      </c>
      <c r="D4881" s="60" t="s">
        <v>17</v>
      </c>
      <c r="E4881" s="60" t="s">
        <v>13623</v>
      </c>
      <c r="F4881" s="60">
        <v>-5402</v>
      </c>
      <c r="G4881" s="60" t="s">
        <v>116</v>
      </c>
      <c r="H4881" s="60" t="s">
        <v>144</v>
      </c>
      <c r="I4881" s="60">
        <v>89452.800000000003</v>
      </c>
      <c r="J4881" s="60" t="s">
        <v>5593</v>
      </c>
      <c r="K4881" s="60" t="s">
        <v>118</v>
      </c>
      <c r="L4881" s="60" t="s">
        <v>32</v>
      </c>
      <c r="M4881" s="60">
        <v>4.8099999999999996</v>
      </c>
      <c r="N4881" s="60" t="s">
        <v>33</v>
      </c>
      <c r="O4881" s="60">
        <v>38</v>
      </c>
    </row>
    <row r="4882" spans="1:15" x14ac:dyDescent="0.2">
      <c r="A4882" s="60" t="s">
        <v>13624</v>
      </c>
      <c r="B4882" s="60" t="s">
        <v>1035</v>
      </c>
      <c r="C4882" s="60">
        <v>44</v>
      </c>
      <c r="D4882" s="60" t="s">
        <v>17</v>
      </c>
      <c r="E4882" s="60" t="s">
        <v>13625</v>
      </c>
      <c r="F4882" s="60">
        <v>-4431</v>
      </c>
      <c r="G4882" s="60" t="s">
        <v>99</v>
      </c>
      <c r="H4882" s="60" t="s">
        <v>144</v>
      </c>
      <c r="I4882" s="60">
        <v>103303.34</v>
      </c>
      <c r="J4882" s="60" t="s">
        <v>3553</v>
      </c>
      <c r="K4882" s="60" t="s">
        <v>136</v>
      </c>
      <c r="L4882" s="60" t="s">
        <v>23</v>
      </c>
      <c r="M4882" s="60">
        <v>4</v>
      </c>
      <c r="N4882" s="60" t="s">
        <v>41</v>
      </c>
      <c r="O4882" s="60">
        <v>19</v>
      </c>
    </row>
    <row r="4883" spans="1:15" x14ac:dyDescent="0.2">
      <c r="A4883" s="60" t="s">
        <v>13626</v>
      </c>
      <c r="B4883" s="60" t="s">
        <v>10895</v>
      </c>
      <c r="C4883" s="60">
        <v>23</v>
      </c>
      <c r="D4883" s="60" t="s">
        <v>50</v>
      </c>
      <c r="E4883" s="60" t="s">
        <v>13627</v>
      </c>
      <c r="F4883" s="60">
        <v>-7826</v>
      </c>
      <c r="G4883" s="60" t="s">
        <v>85</v>
      </c>
      <c r="H4883" s="60" t="s">
        <v>66</v>
      </c>
      <c r="I4883" s="60">
        <v>106799.89</v>
      </c>
      <c r="J4883" s="60" t="s">
        <v>13628</v>
      </c>
      <c r="K4883" s="60" t="s">
        <v>55</v>
      </c>
      <c r="L4883" s="60" t="s">
        <v>73</v>
      </c>
      <c r="M4883" s="60">
        <v>3.9</v>
      </c>
      <c r="N4883" s="60" t="s">
        <v>57</v>
      </c>
      <c r="O4883" s="60">
        <v>31</v>
      </c>
    </row>
    <row r="4884" spans="1:15" x14ac:dyDescent="0.2">
      <c r="A4884" s="60" t="s">
        <v>13629</v>
      </c>
      <c r="B4884" s="60" t="s">
        <v>2586</v>
      </c>
      <c r="C4884" s="60">
        <v>28</v>
      </c>
      <c r="D4884" s="60" t="s">
        <v>50</v>
      </c>
      <c r="E4884" s="60" t="s">
        <v>13630</v>
      </c>
      <c r="F4884" s="60">
        <v>-8884</v>
      </c>
      <c r="G4884" s="60" t="s">
        <v>45</v>
      </c>
      <c r="H4884" s="60" t="s">
        <v>79</v>
      </c>
      <c r="I4884" s="60">
        <v>83138.14</v>
      </c>
      <c r="J4884" s="60" t="s">
        <v>1231</v>
      </c>
      <c r="K4884" s="60" t="s">
        <v>81</v>
      </c>
      <c r="L4884" s="60" t="s">
        <v>73</v>
      </c>
      <c r="M4884" s="60">
        <v>3.31</v>
      </c>
      <c r="N4884" s="60" t="s">
        <v>24</v>
      </c>
      <c r="O4884" s="60">
        <v>36</v>
      </c>
    </row>
    <row r="4885" spans="1:15" x14ac:dyDescent="0.2">
      <c r="A4885" s="60" t="s">
        <v>13631</v>
      </c>
      <c r="B4885" s="60" t="s">
        <v>10382</v>
      </c>
      <c r="C4885" s="60">
        <v>41</v>
      </c>
      <c r="D4885" s="60" t="s">
        <v>17</v>
      </c>
      <c r="E4885" s="60" t="s">
        <v>13632</v>
      </c>
      <c r="F4885" s="60">
        <v>-7373</v>
      </c>
      <c r="G4885" s="60" t="s">
        <v>78</v>
      </c>
      <c r="H4885" s="60" t="s">
        <v>194</v>
      </c>
      <c r="I4885" s="60">
        <v>138799.29</v>
      </c>
      <c r="J4885" s="60" t="s">
        <v>4103</v>
      </c>
      <c r="K4885" s="60" t="s">
        <v>81</v>
      </c>
      <c r="L4885" s="60" t="s">
        <v>32</v>
      </c>
      <c r="M4885" s="60">
        <v>2.6</v>
      </c>
      <c r="N4885" s="60" t="s">
        <v>33</v>
      </c>
      <c r="O4885" s="60">
        <v>20</v>
      </c>
    </row>
    <row r="4886" spans="1:15" x14ac:dyDescent="0.2">
      <c r="A4886" s="60" t="s">
        <v>13633</v>
      </c>
      <c r="B4886" s="60" t="s">
        <v>8036</v>
      </c>
      <c r="C4886" s="60">
        <v>26</v>
      </c>
      <c r="D4886" s="60" t="s">
        <v>17</v>
      </c>
      <c r="E4886" s="60" t="s">
        <v>13634</v>
      </c>
      <c r="F4886" s="60">
        <v>-4302</v>
      </c>
      <c r="G4886" s="60" t="s">
        <v>78</v>
      </c>
      <c r="H4886" s="60" t="s">
        <v>53</v>
      </c>
      <c r="I4886" s="60">
        <v>96917.39</v>
      </c>
      <c r="J4886" s="60" t="s">
        <v>4275</v>
      </c>
      <c r="K4886" s="60" t="s">
        <v>104</v>
      </c>
      <c r="L4886" s="60" t="s">
        <v>56</v>
      </c>
      <c r="M4886" s="60">
        <v>4.51</v>
      </c>
      <c r="N4886" s="60" t="s">
        <v>57</v>
      </c>
      <c r="O4886" s="60">
        <v>10</v>
      </c>
    </row>
    <row r="4887" spans="1:15" x14ac:dyDescent="0.2">
      <c r="A4887" s="60" t="s">
        <v>13635</v>
      </c>
      <c r="B4887" s="60" t="s">
        <v>3850</v>
      </c>
      <c r="C4887" s="60">
        <v>30</v>
      </c>
      <c r="D4887" s="60" t="s">
        <v>50</v>
      </c>
      <c r="E4887" s="60" t="s">
        <v>13636</v>
      </c>
      <c r="F4887" s="60">
        <v>-3910</v>
      </c>
      <c r="G4887" s="60" t="s">
        <v>94</v>
      </c>
      <c r="H4887" s="60" t="s">
        <v>20</v>
      </c>
      <c r="I4887" s="60">
        <v>178599.39</v>
      </c>
      <c r="J4887" s="60" t="s">
        <v>3592</v>
      </c>
      <c r="K4887" s="60" t="s">
        <v>81</v>
      </c>
      <c r="L4887" s="60" t="s">
        <v>23</v>
      </c>
      <c r="M4887" s="60">
        <v>3.15</v>
      </c>
      <c r="N4887" s="60" t="s">
        <v>41</v>
      </c>
      <c r="O4887" s="60">
        <v>23</v>
      </c>
    </row>
    <row r="4888" spans="1:15" x14ac:dyDescent="0.2">
      <c r="A4888" s="60" t="s">
        <v>13637</v>
      </c>
      <c r="B4888" s="60" t="s">
        <v>12814</v>
      </c>
      <c r="C4888" s="60">
        <v>57</v>
      </c>
      <c r="D4888" s="60" t="s">
        <v>50</v>
      </c>
      <c r="E4888" s="60" t="s">
        <v>13638</v>
      </c>
      <c r="F4888" s="60">
        <v>-4511</v>
      </c>
      <c r="G4888" s="60" t="s">
        <v>19</v>
      </c>
      <c r="H4888" s="60" t="s">
        <v>71</v>
      </c>
      <c r="I4888" s="60">
        <v>157917.23000000001</v>
      </c>
      <c r="J4888" s="60" t="s">
        <v>3009</v>
      </c>
      <c r="K4888" s="60" t="s">
        <v>104</v>
      </c>
      <c r="L4888" s="60" t="s">
        <v>56</v>
      </c>
      <c r="M4888" s="60">
        <v>4</v>
      </c>
      <c r="N4888" s="60" t="s">
        <v>41</v>
      </c>
      <c r="O4888" s="60">
        <v>17</v>
      </c>
    </row>
    <row r="4889" spans="1:15" x14ac:dyDescent="0.2">
      <c r="A4889" s="60" t="s">
        <v>13639</v>
      </c>
      <c r="B4889" s="60" t="s">
        <v>5399</v>
      </c>
      <c r="C4889" s="60">
        <v>33</v>
      </c>
      <c r="D4889" s="60" t="s">
        <v>17</v>
      </c>
      <c r="E4889" s="60" t="s">
        <v>13640</v>
      </c>
      <c r="F4889" s="60">
        <v>-10178</v>
      </c>
      <c r="G4889" s="60" t="s">
        <v>45</v>
      </c>
      <c r="H4889" s="60" t="s">
        <v>194</v>
      </c>
      <c r="I4889" s="60">
        <v>73718.48</v>
      </c>
      <c r="J4889" s="60" t="s">
        <v>1719</v>
      </c>
      <c r="K4889" s="60" t="s">
        <v>136</v>
      </c>
      <c r="L4889" s="60" t="s">
        <v>56</v>
      </c>
      <c r="M4889" s="60">
        <v>3.26</v>
      </c>
      <c r="N4889" s="60" t="s">
        <v>74</v>
      </c>
      <c r="O4889" s="60">
        <v>14</v>
      </c>
    </row>
    <row r="4890" spans="1:15" x14ac:dyDescent="0.2">
      <c r="A4890" s="60" t="s">
        <v>13641</v>
      </c>
      <c r="B4890" s="60" t="s">
        <v>5283</v>
      </c>
      <c r="C4890" s="60">
        <v>38</v>
      </c>
      <c r="D4890" s="60" t="s">
        <v>27</v>
      </c>
      <c r="E4890" s="60" t="s">
        <v>13642</v>
      </c>
      <c r="F4890" s="60">
        <v>-8552</v>
      </c>
      <c r="G4890" s="60" t="s">
        <v>78</v>
      </c>
      <c r="H4890" s="60" t="s">
        <v>20</v>
      </c>
      <c r="I4890" s="60">
        <v>145176.18</v>
      </c>
      <c r="J4890" s="60" t="s">
        <v>12873</v>
      </c>
      <c r="K4890" s="60" t="s">
        <v>47</v>
      </c>
      <c r="L4890" s="60" t="s">
        <v>73</v>
      </c>
      <c r="M4890" s="60">
        <v>3.91</v>
      </c>
      <c r="N4890" s="60" t="s">
        <v>33</v>
      </c>
      <c r="O4890" s="60">
        <v>40</v>
      </c>
    </row>
    <row r="4891" spans="1:15" x14ac:dyDescent="0.2">
      <c r="A4891" s="60" t="s">
        <v>13643</v>
      </c>
      <c r="B4891" s="60" t="s">
        <v>7550</v>
      </c>
      <c r="C4891" s="60">
        <v>40</v>
      </c>
      <c r="D4891" s="60" t="s">
        <v>27</v>
      </c>
      <c r="E4891" s="60" t="s">
        <v>11354</v>
      </c>
      <c r="F4891" s="60">
        <v>-5501</v>
      </c>
      <c r="G4891" s="60" t="s">
        <v>19</v>
      </c>
      <c r="H4891" s="60" t="s">
        <v>38</v>
      </c>
      <c r="I4891" s="60">
        <v>47066.84</v>
      </c>
      <c r="J4891" s="60" t="s">
        <v>2377</v>
      </c>
      <c r="K4891" s="60" t="s">
        <v>136</v>
      </c>
      <c r="L4891" s="60" t="s">
        <v>32</v>
      </c>
      <c r="M4891" s="60">
        <v>2.34</v>
      </c>
      <c r="N4891" s="60" t="s">
        <v>57</v>
      </c>
      <c r="O4891" s="60">
        <v>21</v>
      </c>
    </row>
    <row r="4892" spans="1:15" x14ac:dyDescent="0.2">
      <c r="A4892" s="60" t="s">
        <v>13644</v>
      </c>
      <c r="B4892" s="60" t="s">
        <v>8194</v>
      </c>
      <c r="C4892" s="60">
        <v>35</v>
      </c>
      <c r="D4892" s="60" t="s">
        <v>17</v>
      </c>
      <c r="E4892" s="60" t="s">
        <v>13645</v>
      </c>
      <c r="F4892" s="60">
        <v>-4284</v>
      </c>
      <c r="G4892" s="60" t="s">
        <v>78</v>
      </c>
      <c r="H4892" s="60" t="s">
        <v>66</v>
      </c>
      <c r="I4892" s="60">
        <v>95101.94</v>
      </c>
      <c r="J4892" s="60" t="s">
        <v>6230</v>
      </c>
      <c r="K4892" s="60" t="s">
        <v>55</v>
      </c>
      <c r="L4892" s="60" t="s">
        <v>23</v>
      </c>
      <c r="M4892" s="60">
        <v>2.7</v>
      </c>
      <c r="N4892" s="60" t="s">
        <v>33</v>
      </c>
      <c r="O4892" s="60">
        <v>25</v>
      </c>
    </row>
    <row r="4893" spans="1:15" x14ac:dyDescent="0.2">
      <c r="A4893" s="60" t="s">
        <v>13646</v>
      </c>
      <c r="B4893" s="60" t="s">
        <v>4091</v>
      </c>
      <c r="C4893" s="60">
        <v>24</v>
      </c>
      <c r="D4893" s="60" t="s">
        <v>17</v>
      </c>
      <c r="E4893" s="60" t="s">
        <v>13647</v>
      </c>
      <c r="F4893" s="60">
        <v>-10617</v>
      </c>
      <c r="G4893" s="60" t="s">
        <v>85</v>
      </c>
      <c r="H4893" s="60" t="s">
        <v>173</v>
      </c>
      <c r="I4893" s="60">
        <v>150325.71</v>
      </c>
      <c r="J4893" s="60" t="s">
        <v>1242</v>
      </c>
      <c r="K4893" s="60" t="s">
        <v>136</v>
      </c>
      <c r="L4893" s="60" t="s">
        <v>23</v>
      </c>
      <c r="M4893" s="60">
        <v>3.86</v>
      </c>
      <c r="N4893" s="60" t="s">
        <v>24</v>
      </c>
      <c r="O4893" s="60">
        <v>1</v>
      </c>
    </row>
    <row r="4894" spans="1:15" x14ac:dyDescent="0.2">
      <c r="A4894" s="60" t="s">
        <v>13648</v>
      </c>
      <c r="B4894" s="60" t="s">
        <v>2972</v>
      </c>
      <c r="C4894" s="60">
        <v>24</v>
      </c>
      <c r="D4894" s="60" t="s">
        <v>27</v>
      </c>
      <c r="E4894" s="60" t="s">
        <v>13649</v>
      </c>
      <c r="F4894" s="60">
        <v>-7766</v>
      </c>
      <c r="G4894" s="60" t="s">
        <v>37</v>
      </c>
      <c r="H4894" s="60" t="s">
        <v>194</v>
      </c>
      <c r="I4894" s="60">
        <v>139460.34</v>
      </c>
      <c r="J4894" s="60" t="s">
        <v>9895</v>
      </c>
      <c r="K4894" s="60" t="s">
        <v>40</v>
      </c>
      <c r="L4894" s="60" t="s">
        <v>23</v>
      </c>
      <c r="M4894" s="60">
        <v>3.58</v>
      </c>
      <c r="N4894" s="60" t="s">
        <v>74</v>
      </c>
      <c r="O4894" s="60">
        <v>3</v>
      </c>
    </row>
    <row r="4895" spans="1:15" x14ac:dyDescent="0.2">
      <c r="A4895" s="60" t="s">
        <v>13650</v>
      </c>
      <c r="B4895" s="60" t="s">
        <v>6863</v>
      </c>
      <c r="C4895" s="60">
        <v>30</v>
      </c>
      <c r="D4895" s="60" t="s">
        <v>17</v>
      </c>
      <c r="E4895" s="60" t="s">
        <v>13651</v>
      </c>
      <c r="F4895" s="60">
        <v>-6953</v>
      </c>
      <c r="G4895" s="60" t="s">
        <v>29</v>
      </c>
      <c r="H4895" s="60" t="s">
        <v>20</v>
      </c>
      <c r="I4895" s="60">
        <v>171479.89</v>
      </c>
      <c r="J4895" s="60" t="s">
        <v>2751</v>
      </c>
      <c r="K4895" s="60" t="s">
        <v>127</v>
      </c>
      <c r="L4895" s="60" t="s">
        <v>23</v>
      </c>
      <c r="M4895" s="60">
        <v>3.83</v>
      </c>
      <c r="N4895" s="60" t="s">
        <v>33</v>
      </c>
      <c r="O4895" s="60">
        <v>39</v>
      </c>
    </row>
    <row r="4896" spans="1:15" x14ac:dyDescent="0.2">
      <c r="A4896" s="60" t="s">
        <v>13652</v>
      </c>
      <c r="B4896" s="60" t="s">
        <v>8449</v>
      </c>
      <c r="C4896" s="60">
        <v>31</v>
      </c>
      <c r="D4896" s="60" t="s">
        <v>50</v>
      </c>
      <c r="E4896" s="60" t="s">
        <v>13653</v>
      </c>
      <c r="F4896" s="60">
        <v>-4152</v>
      </c>
      <c r="G4896" s="60" t="s">
        <v>85</v>
      </c>
      <c r="H4896" s="60" t="s">
        <v>173</v>
      </c>
      <c r="I4896" s="60">
        <v>155536.79999999999</v>
      </c>
      <c r="J4896" s="60" t="s">
        <v>2988</v>
      </c>
      <c r="K4896" s="60" t="s">
        <v>104</v>
      </c>
      <c r="L4896" s="60" t="s">
        <v>73</v>
      </c>
      <c r="M4896" s="60">
        <v>4.97</v>
      </c>
      <c r="N4896" s="60" t="s">
        <v>24</v>
      </c>
      <c r="O4896" s="60">
        <v>31</v>
      </c>
    </row>
    <row r="4897" spans="1:15" x14ac:dyDescent="0.2">
      <c r="A4897" s="60" t="s">
        <v>13654</v>
      </c>
      <c r="B4897" s="60" t="s">
        <v>13655</v>
      </c>
      <c r="C4897" s="60">
        <v>57</v>
      </c>
      <c r="D4897" s="60" t="s">
        <v>27</v>
      </c>
      <c r="E4897" s="60" t="s">
        <v>13656</v>
      </c>
      <c r="F4897" s="60">
        <v>-5022</v>
      </c>
      <c r="G4897" s="60" t="s">
        <v>19</v>
      </c>
      <c r="H4897" s="60" t="s">
        <v>194</v>
      </c>
      <c r="I4897" s="60">
        <v>73009.210000000006</v>
      </c>
      <c r="J4897" s="60" t="s">
        <v>1783</v>
      </c>
      <c r="K4897" s="60" t="s">
        <v>104</v>
      </c>
      <c r="L4897" s="60" t="s">
        <v>32</v>
      </c>
      <c r="M4897" s="60">
        <v>2.66</v>
      </c>
      <c r="N4897" s="60" t="s">
        <v>57</v>
      </c>
      <c r="O4897" s="60">
        <v>2</v>
      </c>
    </row>
    <row r="4898" spans="1:15" x14ac:dyDescent="0.2">
      <c r="A4898" s="60" t="s">
        <v>13657</v>
      </c>
      <c r="B4898" s="60" t="s">
        <v>13658</v>
      </c>
      <c r="C4898" s="60">
        <v>42</v>
      </c>
      <c r="D4898" s="60" t="s">
        <v>50</v>
      </c>
      <c r="E4898" s="60" t="s">
        <v>13659</v>
      </c>
      <c r="F4898" s="60">
        <v>-9534</v>
      </c>
      <c r="G4898" s="60" t="s">
        <v>37</v>
      </c>
      <c r="H4898" s="60" t="s">
        <v>53</v>
      </c>
      <c r="I4898" s="60">
        <v>159204.72</v>
      </c>
      <c r="J4898" s="60" t="s">
        <v>2925</v>
      </c>
      <c r="K4898" s="60" t="s">
        <v>40</v>
      </c>
      <c r="L4898" s="60" t="s">
        <v>23</v>
      </c>
      <c r="M4898" s="60">
        <v>4.29</v>
      </c>
      <c r="N4898" s="60" t="s">
        <v>33</v>
      </c>
      <c r="O4898" s="60">
        <v>26</v>
      </c>
    </row>
    <row r="4899" spans="1:15" x14ac:dyDescent="0.2">
      <c r="A4899" s="60" t="s">
        <v>13660</v>
      </c>
      <c r="B4899" s="60" t="s">
        <v>10548</v>
      </c>
      <c r="C4899" s="60">
        <v>40</v>
      </c>
      <c r="D4899" s="60" t="s">
        <v>50</v>
      </c>
      <c r="E4899" s="60" t="s">
        <v>13661</v>
      </c>
      <c r="F4899" s="60">
        <v>-2616</v>
      </c>
      <c r="G4899" s="60" t="s">
        <v>85</v>
      </c>
      <c r="H4899" s="60" t="s">
        <v>71</v>
      </c>
      <c r="I4899" s="60">
        <v>137396.75</v>
      </c>
      <c r="J4899" s="60" t="s">
        <v>1258</v>
      </c>
      <c r="K4899" s="60" t="s">
        <v>22</v>
      </c>
      <c r="L4899" s="60" t="s">
        <v>56</v>
      </c>
      <c r="M4899" s="60">
        <v>1.71</v>
      </c>
      <c r="N4899" s="60" t="s">
        <v>24</v>
      </c>
      <c r="O4899" s="60">
        <v>36</v>
      </c>
    </row>
    <row r="4900" spans="1:15" x14ac:dyDescent="0.2">
      <c r="A4900" s="60" t="s">
        <v>13662</v>
      </c>
      <c r="B4900" s="60" t="s">
        <v>10570</v>
      </c>
      <c r="C4900" s="60">
        <v>62</v>
      </c>
      <c r="D4900" s="60" t="s">
        <v>50</v>
      </c>
      <c r="E4900" s="60" t="s">
        <v>13663</v>
      </c>
      <c r="F4900" s="60">
        <v>-3413</v>
      </c>
      <c r="G4900" s="60" t="s">
        <v>37</v>
      </c>
      <c r="H4900" s="60" t="s">
        <v>71</v>
      </c>
      <c r="I4900" s="60">
        <v>36223.199999999997</v>
      </c>
      <c r="J4900" s="60" t="s">
        <v>7606</v>
      </c>
      <c r="K4900" s="60" t="s">
        <v>22</v>
      </c>
      <c r="L4900" s="60" t="s">
        <v>32</v>
      </c>
      <c r="M4900" s="60">
        <v>2.98</v>
      </c>
      <c r="N4900" s="60" t="s">
        <v>57</v>
      </c>
      <c r="O4900" s="60">
        <v>9</v>
      </c>
    </row>
    <row r="4901" spans="1:15" x14ac:dyDescent="0.2">
      <c r="A4901" s="60" t="s">
        <v>13664</v>
      </c>
      <c r="B4901" s="60" t="s">
        <v>3910</v>
      </c>
      <c r="C4901" s="60">
        <v>22</v>
      </c>
      <c r="D4901" s="60" t="s">
        <v>17</v>
      </c>
      <c r="E4901" s="60" t="s">
        <v>13665</v>
      </c>
      <c r="F4901" s="60">
        <v>-8781</v>
      </c>
      <c r="G4901" s="60" t="s">
        <v>45</v>
      </c>
      <c r="H4901" s="60" t="s">
        <v>144</v>
      </c>
      <c r="I4901" s="60">
        <v>135572.71</v>
      </c>
      <c r="J4901" s="60" t="s">
        <v>7555</v>
      </c>
      <c r="K4901" s="60" t="s">
        <v>40</v>
      </c>
      <c r="L4901" s="60" t="s">
        <v>73</v>
      </c>
      <c r="M4901" s="60">
        <v>2.79</v>
      </c>
      <c r="N4901" s="60" t="s">
        <v>74</v>
      </c>
      <c r="O4901" s="60">
        <v>23</v>
      </c>
    </row>
    <row r="4902" spans="1:15" x14ac:dyDescent="0.2">
      <c r="A4902" s="60" t="s">
        <v>13666</v>
      </c>
      <c r="B4902" s="60" t="s">
        <v>2536</v>
      </c>
      <c r="C4902" s="60">
        <v>46</v>
      </c>
      <c r="D4902" s="60" t="s">
        <v>27</v>
      </c>
      <c r="E4902" s="60" t="s">
        <v>13667</v>
      </c>
      <c r="F4902" s="60">
        <v>-6732</v>
      </c>
      <c r="G4902" s="60" t="s">
        <v>94</v>
      </c>
      <c r="H4902" s="60" t="s">
        <v>66</v>
      </c>
      <c r="I4902" s="60">
        <v>79758.94</v>
      </c>
      <c r="J4902" s="60" t="s">
        <v>1254</v>
      </c>
      <c r="K4902" s="60" t="s">
        <v>127</v>
      </c>
      <c r="L4902" s="60" t="s">
        <v>23</v>
      </c>
      <c r="M4902" s="60">
        <v>3.95</v>
      </c>
      <c r="N4902" s="60" t="s">
        <v>33</v>
      </c>
      <c r="O4902" s="60">
        <v>29</v>
      </c>
    </row>
    <row r="4903" spans="1:15" x14ac:dyDescent="0.2">
      <c r="A4903" s="60" t="s">
        <v>13668</v>
      </c>
      <c r="B4903" s="60" t="s">
        <v>9561</v>
      </c>
      <c r="C4903" s="60">
        <v>61</v>
      </c>
      <c r="D4903" s="60" t="s">
        <v>17</v>
      </c>
      <c r="E4903" s="60" t="s">
        <v>13669</v>
      </c>
      <c r="F4903" s="60">
        <v>-7564</v>
      </c>
      <c r="G4903" s="60" t="s">
        <v>19</v>
      </c>
      <c r="H4903" s="60" t="s">
        <v>38</v>
      </c>
      <c r="I4903" s="60">
        <v>140333.18</v>
      </c>
      <c r="J4903" s="60" t="s">
        <v>695</v>
      </c>
      <c r="K4903" s="60" t="s">
        <v>22</v>
      </c>
      <c r="L4903" s="60" t="s">
        <v>73</v>
      </c>
      <c r="M4903" s="60">
        <v>3.39</v>
      </c>
      <c r="N4903" s="60" t="s">
        <v>74</v>
      </c>
      <c r="O4903" s="60">
        <v>22</v>
      </c>
    </row>
    <row r="4904" spans="1:15" x14ac:dyDescent="0.2">
      <c r="A4904" s="60" t="s">
        <v>13670</v>
      </c>
      <c r="B4904" s="60" t="s">
        <v>9849</v>
      </c>
      <c r="C4904" s="60">
        <v>35</v>
      </c>
      <c r="D4904" s="60" t="s">
        <v>27</v>
      </c>
      <c r="E4904" s="60" t="s">
        <v>13671</v>
      </c>
      <c r="F4904" s="60">
        <v>-4691</v>
      </c>
      <c r="G4904" s="60" t="s">
        <v>37</v>
      </c>
      <c r="H4904" s="60" t="s">
        <v>71</v>
      </c>
      <c r="I4904" s="60">
        <v>42938.15</v>
      </c>
      <c r="J4904" s="60" t="s">
        <v>103</v>
      </c>
      <c r="K4904" s="60" t="s">
        <v>62</v>
      </c>
      <c r="L4904" s="60" t="s">
        <v>32</v>
      </c>
      <c r="M4904" s="60">
        <v>1.1000000000000001</v>
      </c>
      <c r="N4904" s="60" t="s">
        <v>41</v>
      </c>
      <c r="O4904" s="60">
        <v>2</v>
      </c>
    </row>
    <row r="4905" spans="1:15" x14ac:dyDescent="0.2">
      <c r="A4905" s="60" t="s">
        <v>13672</v>
      </c>
      <c r="B4905" s="60" t="s">
        <v>3646</v>
      </c>
      <c r="C4905" s="60">
        <v>22</v>
      </c>
      <c r="D4905" s="60" t="s">
        <v>27</v>
      </c>
      <c r="E4905" s="60" t="s">
        <v>13673</v>
      </c>
      <c r="F4905" s="60">
        <v>-10085</v>
      </c>
      <c r="G4905" s="60" t="s">
        <v>29</v>
      </c>
      <c r="H4905" s="60" t="s">
        <v>38</v>
      </c>
      <c r="I4905" s="60">
        <v>143111.51</v>
      </c>
      <c r="J4905" s="60" t="s">
        <v>566</v>
      </c>
      <c r="K4905" s="60" t="s">
        <v>118</v>
      </c>
      <c r="L4905" s="60" t="s">
        <v>56</v>
      </c>
      <c r="M4905" s="60">
        <v>3.93</v>
      </c>
      <c r="N4905" s="60" t="s">
        <v>41</v>
      </c>
      <c r="O4905" s="60">
        <v>18</v>
      </c>
    </row>
    <row r="4906" spans="1:15" x14ac:dyDescent="0.2">
      <c r="A4906" s="60" t="s">
        <v>13674</v>
      </c>
      <c r="B4906" s="60" t="s">
        <v>13675</v>
      </c>
      <c r="C4906" s="60">
        <v>54</v>
      </c>
      <c r="D4906" s="60" t="s">
        <v>27</v>
      </c>
      <c r="E4906" s="60" t="s">
        <v>13676</v>
      </c>
      <c r="F4906" s="60">
        <v>-2167</v>
      </c>
      <c r="G4906" s="60" t="s">
        <v>94</v>
      </c>
      <c r="H4906" s="60" t="s">
        <v>53</v>
      </c>
      <c r="I4906" s="60">
        <v>165049.5</v>
      </c>
      <c r="J4906" s="60" t="s">
        <v>937</v>
      </c>
      <c r="K4906" s="60" t="s">
        <v>104</v>
      </c>
      <c r="L4906" s="60" t="s">
        <v>56</v>
      </c>
      <c r="M4906" s="60">
        <v>1.68</v>
      </c>
      <c r="N4906" s="60" t="s">
        <v>33</v>
      </c>
      <c r="O4906" s="60">
        <v>33</v>
      </c>
    </row>
    <row r="4907" spans="1:15" x14ac:dyDescent="0.2">
      <c r="A4907" s="60" t="s">
        <v>13677</v>
      </c>
      <c r="B4907" s="60" t="s">
        <v>5795</v>
      </c>
      <c r="C4907" s="60">
        <v>29</v>
      </c>
      <c r="D4907" s="60" t="s">
        <v>50</v>
      </c>
      <c r="E4907" s="60" t="s">
        <v>13678</v>
      </c>
      <c r="F4907" s="60">
        <v>-5113</v>
      </c>
      <c r="G4907" s="60" t="s">
        <v>116</v>
      </c>
      <c r="H4907" s="60" t="s">
        <v>30</v>
      </c>
      <c r="I4907" s="60">
        <v>178296.74</v>
      </c>
      <c r="J4907" s="60" t="s">
        <v>1838</v>
      </c>
      <c r="K4907" s="60" t="s">
        <v>127</v>
      </c>
      <c r="L4907" s="60" t="s">
        <v>23</v>
      </c>
      <c r="M4907" s="60">
        <v>2.76</v>
      </c>
      <c r="N4907" s="60" t="s">
        <v>74</v>
      </c>
      <c r="O4907" s="60">
        <v>3</v>
      </c>
    </row>
    <row r="4908" spans="1:15" x14ac:dyDescent="0.2">
      <c r="A4908" s="60" t="s">
        <v>13679</v>
      </c>
      <c r="B4908" s="60" t="s">
        <v>4968</v>
      </c>
      <c r="C4908" s="60">
        <v>63</v>
      </c>
      <c r="D4908" s="60" t="s">
        <v>17</v>
      </c>
      <c r="E4908" s="60" t="s">
        <v>13680</v>
      </c>
      <c r="F4908" s="60">
        <v>-3111</v>
      </c>
      <c r="G4908" s="60" t="s">
        <v>37</v>
      </c>
      <c r="H4908" s="60" t="s">
        <v>20</v>
      </c>
      <c r="I4908" s="60">
        <v>67907.22</v>
      </c>
      <c r="J4908" s="60" t="s">
        <v>2791</v>
      </c>
      <c r="K4908" s="60" t="s">
        <v>81</v>
      </c>
      <c r="L4908" s="60" t="s">
        <v>73</v>
      </c>
      <c r="M4908" s="60">
        <v>1.98</v>
      </c>
      <c r="N4908" s="60" t="s">
        <v>41</v>
      </c>
      <c r="O4908" s="60">
        <v>18</v>
      </c>
    </row>
    <row r="4909" spans="1:15" x14ac:dyDescent="0.2">
      <c r="A4909" s="60" t="s">
        <v>13681</v>
      </c>
      <c r="B4909" s="60" t="s">
        <v>12147</v>
      </c>
      <c r="C4909" s="60">
        <v>25</v>
      </c>
      <c r="D4909" s="60" t="s">
        <v>50</v>
      </c>
      <c r="E4909" s="60" t="s">
        <v>13682</v>
      </c>
      <c r="F4909" s="60">
        <v>-7804</v>
      </c>
      <c r="G4909" s="60" t="s">
        <v>99</v>
      </c>
      <c r="H4909" s="60" t="s">
        <v>38</v>
      </c>
      <c r="I4909" s="60">
        <v>125411.87</v>
      </c>
      <c r="J4909" s="60" t="s">
        <v>822</v>
      </c>
      <c r="K4909" s="60" t="s">
        <v>55</v>
      </c>
      <c r="L4909" s="60" t="s">
        <v>56</v>
      </c>
      <c r="M4909" s="60">
        <v>3.89</v>
      </c>
      <c r="N4909" s="60" t="s">
        <v>41</v>
      </c>
      <c r="O4909" s="60">
        <v>37</v>
      </c>
    </row>
    <row r="4910" spans="1:15" x14ac:dyDescent="0.2">
      <c r="A4910" s="60" t="s">
        <v>13683</v>
      </c>
      <c r="B4910" s="60" t="s">
        <v>7610</v>
      </c>
      <c r="C4910" s="60">
        <v>36</v>
      </c>
      <c r="D4910" s="60" t="s">
        <v>50</v>
      </c>
      <c r="E4910" s="60" t="s">
        <v>13684</v>
      </c>
      <c r="F4910" s="60">
        <v>-7406</v>
      </c>
      <c r="G4910" s="60" t="s">
        <v>78</v>
      </c>
      <c r="H4910" s="60" t="s">
        <v>173</v>
      </c>
      <c r="I4910" s="60">
        <v>95690.54</v>
      </c>
      <c r="J4910" s="60" t="s">
        <v>344</v>
      </c>
      <c r="K4910" s="60" t="s">
        <v>136</v>
      </c>
      <c r="L4910" s="60" t="s">
        <v>56</v>
      </c>
      <c r="M4910" s="60">
        <v>2.41</v>
      </c>
      <c r="N4910" s="60" t="s">
        <v>74</v>
      </c>
      <c r="O4910" s="60">
        <v>27</v>
      </c>
    </row>
    <row r="4911" spans="1:15" x14ac:dyDescent="0.2">
      <c r="A4911" s="60" t="s">
        <v>13685</v>
      </c>
      <c r="B4911" s="60" t="s">
        <v>3608</v>
      </c>
      <c r="C4911" s="60">
        <v>36</v>
      </c>
      <c r="D4911" s="60" t="s">
        <v>27</v>
      </c>
      <c r="E4911" s="60" t="s">
        <v>3609</v>
      </c>
      <c r="F4911" s="60">
        <v>-8283</v>
      </c>
      <c r="G4911" s="60" t="s">
        <v>52</v>
      </c>
      <c r="H4911" s="60" t="s">
        <v>66</v>
      </c>
      <c r="I4911" s="60">
        <v>88614.77</v>
      </c>
      <c r="J4911" s="60" t="s">
        <v>7038</v>
      </c>
      <c r="K4911" s="60" t="s">
        <v>118</v>
      </c>
      <c r="L4911" s="60" t="s">
        <v>32</v>
      </c>
      <c r="M4911" s="60">
        <v>2.54</v>
      </c>
      <c r="N4911" s="60" t="s">
        <v>57</v>
      </c>
      <c r="O4911" s="60">
        <v>11</v>
      </c>
    </row>
    <row r="4912" spans="1:15" x14ac:dyDescent="0.2">
      <c r="A4912" s="60" t="s">
        <v>13686</v>
      </c>
      <c r="B4912" s="60" t="s">
        <v>3410</v>
      </c>
      <c r="C4912" s="60">
        <v>43</v>
      </c>
      <c r="D4912" s="60" t="s">
        <v>50</v>
      </c>
      <c r="E4912" s="60" t="s">
        <v>13687</v>
      </c>
      <c r="F4912" s="60">
        <v>-6248</v>
      </c>
      <c r="G4912" s="60" t="s">
        <v>45</v>
      </c>
      <c r="H4912" s="60" t="s">
        <v>144</v>
      </c>
      <c r="I4912" s="60">
        <v>119285.98</v>
      </c>
      <c r="J4912" s="60" t="s">
        <v>9818</v>
      </c>
      <c r="K4912" s="60" t="s">
        <v>55</v>
      </c>
      <c r="L4912" s="60" t="s">
        <v>32</v>
      </c>
      <c r="M4912" s="60">
        <v>2.11</v>
      </c>
      <c r="N4912" s="60" t="s">
        <v>74</v>
      </c>
      <c r="O4912" s="60">
        <v>5</v>
      </c>
    </row>
    <row r="4913" spans="1:15" x14ac:dyDescent="0.2">
      <c r="A4913" s="60" t="s">
        <v>13688</v>
      </c>
      <c r="B4913" s="60" t="s">
        <v>7777</v>
      </c>
      <c r="C4913" s="60">
        <v>29</v>
      </c>
      <c r="D4913" s="60" t="s">
        <v>50</v>
      </c>
      <c r="E4913" s="60" t="s">
        <v>13689</v>
      </c>
      <c r="F4913" s="60">
        <v>-9244</v>
      </c>
      <c r="G4913" s="60" t="s">
        <v>94</v>
      </c>
      <c r="H4913" s="60" t="s">
        <v>30</v>
      </c>
      <c r="I4913" s="60">
        <v>51333.919999999998</v>
      </c>
      <c r="J4913" s="60" t="s">
        <v>13690</v>
      </c>
      <c r="K4913" s="60" t="s">
        <v>81</v>
      </c>
      <c r="L4913" s="60" t="s">
        <v>32</v>
      </c>
      <c r="M4913" s="60">
        <v>4.1399999999999997</v>
      </c>
      <c r="N4913" s="60" t="s">
        <v>74</v>
      </c>
      <c r="O4913" s="60">
        <v>21</v>
      </c>
    </row>
    <row r="4914" spans="1:15" x14ac:dyDescent="0.2">
      <c r="A4914" s="60" t="s">
        <v>13691</v>
      </c>
      <c r="B4914" s="60" t="s">
        <v>1053</v>
      </c>
      <c r="C4914" s="60">
        <v>59</v>
      </c>
      <c r="D4914" s="60" t="s">
        <v>17</v>
      </c>
      <c r="E4914" s="60" t="s">
        <v>13692</v>
      </c>
      <c r="F4914" s="60">
        <v>-6395</v>
      </c>
      <c r="G4914" s="60" t="s">
        <v>29</v>
      </c>
      <c r="H4914" s="60" t="s">
        <v>144</v>
      </c>
      <c r="I4914" s="60">
        <v>118778.55</v>
      </c>
      <c r="J4914" s="60" t="s">
        <v>2850</v>
      </c>
      <c r="K4914" s="60" t="s">
        <v>22</v>
      </c>
      <c r="L4914" s="60" t="s">
        <v>56</v>
      </c>
      <c r="M4914" s="60">
        <v>1.76</v>
      </c>
      <c r="N4914" s="60" t="s">
        <v>57</v>
      </c>
      <c r="O4914" s="60">
        <v>39</v>
      </c>
    </row>
    <row r="4915" spans="1:15" x14ac:dyDescent="0.2">
      <c r="A4915" s="60" t="s">
        <v>13693</v>
      </c>
      <c r="B4915" s="60" t="s">
        <v>7092</v>
      </c>
      <c r="C4915" s="60">
        <v>28</v>
      </c>
      <c r="D4915" s="60" t="s">
        <v>27</v>
      </c>
      <c r="E4915" s="60" t="s">
        <v>13694</v>
      </c>
      <c r="F4915" s="60">
        <v>-6080</v>
      </c>
      <c r="G4915" s="60" t="s">
        <v>52</v>
      </c>
      <c r="H4915" s="60" t="s">
        <v>20</v>
      </c>
      <c r="I4915" s="60">
        <v>97117.62</v>
      </c>
      <c r="J4915" s="60" t="s">
        <v>3762</v>
      </c>
      <c r="K4915" s="60" t="s">
        <v>118</v>
      </c>
      <c r="L4915" s="60" t="s">
        <v>56</v>
      </c>
      <c r="M4915" s="60">
        <v>1.78</v>
      </c>
      <c r="N4915" s="60" t="s">
        <v>57</v>
      </c>
      <c r="O4915" s="60">
        <v>18</v>
      </c>
    </row>
    <row r="4916" spans="1:15" x14ac:dyDescent="0.2">
      <c r="A4916" s="60" t="s">
        <v>13695</v>
      </c>
      <c r="B4916" s="60" t="s">
        <v>4384</v>
      </c>
      <c r="C4916" s="60">
        <v>36</v>
      </c>
      <c r="D4916" s="60" t="s">
        <v>27</v>
      </c>
      <c r="E4916" s="60" t="s">
        <v>13696</v>
      </c>
      <c r="F4916" s="60">
        <v>-8498</v>
      </c>
      <c r="G4916" s="60" t="s">
        <v>29</v>
      </c>
      <c r="H4916" s="60" t="s">
        <v>79</v>
      </c>
      <c r="I4916" s="60">
        <v>78749.47</v>
      </c>
      <c r="J4916" s="60" t="s">
        <v>3746</v>
      </c>
      <c r="K4916" s="60" t="s">
        <v>40</v>
      </c>
      <c r="L4916" s="60" t="s">
        <v>56</v>
      </c>
      <c r="M4916" s="60">
        <v>1.1399999999999999</v>
      </c>
      <c r="N4916" s="60" t="s">
        <v>41</v>
      </c>
      <c r="O4916" s="60">
        <v>16</v>
      </c>
    </row>
    <row r="4917" spans="1:15" x14ac:dyDescent="0.2">
      <c r="A4917" s="60" t="s">
        <v>13697</v>
      </c>
      <c r="B4917" s="60" t="s">
        <v>1428</v>
      </c>
      <c r="C4917" s="60">
        <v>45</v>
      </c>
      <c r="D4917" s="60" t="s">
        <v>50</v>
      </c>
      <c r="E4917" s="60" t="s">
        <v>13698</v>
      </c>
      <c r="F4917" s="60">
        <v>-8574</v>
      </c>
      <c r="G4917" s="60" t="s">
        <v>19</v>
      </c>
      <c r="H4917" s="60" t="s">
        <v>66</v>
      </c>
      <c r="I4917" s="60">
        <v>39139.89</v>
      </c>
      <c r="J4917" s="60" t="s">
        <v>4110</v>
      </c>
      <c r="K4917" s="60" t="s">
        <v>136</v>
      </c>
      <c r="L4917" s="60" t="s">
        <v>32</v>
      </c>
      <c r="M4917" s="60">
        <v>1.25</v>
      </c>
      <c r="N4917" s="60" t="s">
        <v>57</v>
      </c>
      <c r="O4917" s="60">
        <v>5</v>
      </c>
    </row>
    <row r="4918" spans="1:15" x14ac:dyDescent="0.2">
      <c r="A4918" s="60" t="s">
        <v>13699</v>
      </c>
      <c r="B4918" s="60" t="s">
        <v>11377</v>
      </c>
      <c r="C4918" s="60">
        <v>30</v>
      </c>
      <c r="D4918" s="60" t="s">
        <v>17</v>
      </c>
      <c r="E4918" s="60" t="s">
        <v>13700</v>
      </c>
      <c r="F4918" s="60">
        <v>-7039</v>
      </c>
      <c r="G4918" s="60" t="s">
        <v>37</v>
      </c>
      <c r="H4918" s="60" t="s">
        <v>194</v>
      </c>
      <c r="I4918" s="60">
        <v>43222.6</v>
      </c>
      <c r="J4918" s="60" t="s">
        <v>2077</v>
      </c>
      <c r="K4918" s="60" t="s">
        <v>40</v>
      </c>
      <c r="L4918" s="60" t="s">
        <v>73</v>
      </c>
      <c r="M4918" s="60">
        <v>1.41</v>
      </c>
      <c r="N4918" s="60" t="s">
        <v>33</v>
      </c>
      <c r="O4918" s="60">
        <v>27</v>
      </c>
    </row>
    <row r="4919" spans="1:15" x14ac:dyDescent="0.2">
      <c r="A4919" s="60" t="s">
        <v>13701</v>
      </c>
      <c r="B4919" s="60" t="s">
        <v>1667</v>
      </c>
      <c r="C4919" s="60">
        <v>31</v>
      </c>
      <c r="D4919" s="60" t="s">
        <v>50</v>
      </c>
      <c r="E4919" s="60" t="s">
        <v>13702</v>
      </c>
      <c r="F4919" s="60">
        <v>-4257</v>
      </c>
      <c r="G4919" s="60" t="s">
        <v>94</v>
      </c>
      <c r="H4919" s="60" t="s">
        <v>71</v>
      </c>
      <c r="I4919" s="60">
        <v>165607.88</v>
      </c>
      <c r="J4919" s="60" t="s">
        <v>2339</v>
      </c>
      <c r="K4919" s="60" t="s">
        <v>22</v>
      </c>
      <c r="L4919" s="60" t="s">
        <v>56</v>
      </c>
      <c r="M4919" s="60">
        <v>2.21</v>
      </c>
      <c r="N4919" s="60" t="s">
        <v>74</v>
      </c>
      <c r="O4919" s="60">
        <v>6</v>
      </c>
    </row>
    <row r="4920" spans="1:15" x14ac:dyDescent="0.2">
      <c r="A4920" s="60" t="s">
        <v>13703</v>
      </c>
      <c r="B4920" s="60" t="s">
        <v>7881</v>
      </c>
      <c r="C4920" s="60">
        <v>55</v>
      </c>
      <c r="D4920" s="60" t="s">
        <v>50</v>
      </c>
      <c r="E4920" s="60" t="s">
        <v>13704</v>
      </c>
      <c r="F4920" s="60">
        <v>-10742</v>
      </c>
      <c r="G4920" s="60" t="s">
        <v>85</v>
      </c>
      <c r="H4920" s="60" t="s">
        <v>30</v>
      </c>
      <c r="I4920" s="60">
        <v>177631.72</v>
      </c>
      <c r="J4920" s="60" t="s">
        <v>3953</v>
      </c>
      <c r="K4920" s="60" t="s">
        <v>118</v>
      </c>
      <c r="L4920" s="60" t="s">
        <v>73</v>
      </c>
      <c r="M4920" s="60">
        <v>2.29</v>
      </c>
      <c r="N4920" s="60" t="s">
        <v>57</v>
      </c>
      <c r="O4920" s="60">
        <v>7</v>
      </c>
    </row>
    <row r="4921" spans="1:15" x14ac:dyDescent="0.2">
      <c r="A4921" s="60" t="s">
        <v>13705</v>
      </c>
      <c r="B4921" s="60" t="s">
        <v>8620</v>
      </c>
      <c r="C4921" s="60">
        <v>58</v>
      </c>
      <c r="D4921" s="60" t="s">
        <v>17</v>
      </c>
      <c r="E4921" s="60" t="s">
        <v>13706</v>
      </c>
      <c r="F4921" s="60">
        <v>-9493</v>
      </c>
      <c r="G4921" s="60" t="s">
        <v>45</v>
      </c>
      <c r="H4921" s="60" t="s">
        <v>194</v>
      </c>
      <c r="I4921" s="60">
        <v>135985.43</v>
      </c>
      <c r="J4921" s="60" t="s">
        <v>5593</v>
      </c>
      <c r="K4921" s="60" t="s">
        <v>22</v>
      </c>
      <c r="L4921" s="60" t="s">
        <v>32</v>
      </c>
      <c r="M4921" s="60">
        <v>3.94</v>
      </c>
      <c r="N4921" s="60" t="s">
        <v>57</v>
      </c>
      <c r="O4921" s="60">
        <v>28</v>
      </c>
    </row>
    <row r="4922" spans="1:15" x14ac:dyDescent="0.2">
      <c r="A4922" s="60" t="s">
        <v>13707</v>
      </c>
      <c r="B4922" s="60" t="s">
        <v>2063</v>
      </c>
      <c r="C4922" s="60">
        <v>52</v>
      </c>
      <c r="D4922" s="60" t="s">
        <v>27</v>
      </c>
      <c r="E4922" s="60" t="s">
        <v>13708</v>
      </c>
      <c r="F4922" s="60">
        <v>-3807</v>
      </c>
      <c r="G4922" s="60" t="s">
        <v>85</v>
      </c>
      <c r="H4922" s="60" t="s">
        <v>194</v>
      </c>
      <c r="I4922" s="60">
        <v>128714.24000000001</v>
      </c>
      <c r="J4922" s="60" t="s">
        <v>4045</v>
      </c>
      <c r="K4922" s="60" t="s">
        <v>40</v>
      </c>
      <c r="L4922" s="60" t="s">
        <v>73</v>
      </c>
      <c r="M4922" s="60">
        <v>2.04</v>
      </c>
      <c r="N4922" s="60" t="s">
        <v>74</v>
      </c>
      <c r="O4922" s="60">
        <v>3</v>
      </c>
    </row>
    <row r="4923" spans="1:15" x14ac:dyDescent="0.2">
      <c r="A4923" s="60" t="s">
        <v>13709</v>
      </c>
      <c r="B4923" s="60" t="s">
        <v>11976</v>
      </c>
      <c r="C4923" s="60">
        <v>38</v>
      </c>
      <c r="D4923" s="60" t="s">
        <v>17</v>
      </c>
      <c r="E4923" s="60" t="s">
        <v>13710</v>
      </c>
      <c r="F4923" s="60">
        <v>-4698</v>
      </c>
      <c r="G4923" s="60" t="s">
        <v>78</v>
      </c>
      <c r="H4923" s="60" t="s">
        <v>53</v>
      </c>
      <c r="I4923" s="60">
        <v>138337.99</v>
      </c>
      <c r="J4923" s="60" t="s">
        <v>13711</v>
      </c>
      <c r="K4923" s="60" t="s">
        <v>81</v>
      </c>
      <c r="L4923" s="60" t="s">
        <v>32</v>
      </c>
      <c r="M4923" s="60">
        <v>1.89</v>
      </c>
      <c r="N4923" s="60" t="s">
        <v>41</v>
      </c>
      <c r="O4923" s="60">
        <v>10</v>
      </c>
    </row>
    <row r="4924" spans="1:15" x14ac:dyDescent="0.2">
      <c r="A4924" s="60" t="s">
        <v>13712</v>
      </c>
      <c r="B4924" s="60" t="s">
        <v>83</v>
      </c>
      <c r="C4924" s="60">
        <v>41</v>
      </c>
      <c r="D4924" s="60" t="s">
        <v>17</v>
      </c>
      <c r="E4924" s="60" t="s">
        <v>13713</v>
      </c>
      <c r="F4924" s="60">
        <v>-2913</v>
      </c>
      <c r="G4924" s="60" t="s">
        <v>99</v>
      </c>
      <c r="H4924" s="60" t="s">
        <v>20</v>
      </c>
      <c r="I4924" s="60">
        <v>118810.75</v>
      </c>
      <c r="J4924" s="60" t="s">
        <v>4116</v>
      </c>
      <c r="K4924" s="60" t="s">
        <v>81</v>
      </c>
      <c r="L4924" s="60" t="s">
        <v>56</v>
      </c>
      <c r="M4924" s="60">
        <v>2.7</v>
      </c>
      <c r="N4924" s="60" t="s">
        <v>33</v>
      </c>
      <c r="O4924" s="60">
        <v>39</v>
      </c>
    </row>
    <row r="4925" spans="1:15" x14ac:dyDescent="0.2">
      <c r="A4925" s="60" t="s">
        <v>13714</v>
      </c>
      <c r="B4925" s="60" t="s">
        <v>6232</v>
      </c>
      <c r="C4925" s="60">
        <v>33</v>
      </c>
      <c r="D4925" s="60" t="s">
        <v>17</v>
      </c>
      <c r="E4925" s="60" t="s">
        <v>13715</v>
      </c>
      <c r="F4925" s="60">
        <v>-7549</v>
      </c>
      <c r="G4925" s="60" t="s">
        <v>99</v>
      </c>
      <c r="H4925" s="60" t="s">
        <v>79</v>
      </c>
      <c r="I4925" s="60">
        <v>103927.51</v>
      </c>
      <c r="J4925" s="60" t="s">
        <v>5656</v>
      </c>
      <c r="K4925" s="60" t="s">
        <v>55</v>
      </c>
      <c r="L4925" s="60" t="s">
        <v>32</v>
      </c>
      <c r="M4925" s="60">
        <v>3.56</v>
      </c>
      <c r="N4925" s="60" t="s">
        <v>41</v>
      </c>
      <c r="O4925" s="60">
        <v>4</v>
      </c>
    </row>
    <row r="4926" spans="1:15" x14ac:dyDescent="0.2">
      <c r="A4926" s="60" t="s">
        <v>13716</v>
      </c>
      <c r="B4926" s="60" t="s">
        <v>13717</v>
      </c>
      <c r="C4926" s="60">
        <v>57</v>
      </c>
      <c r="D4926" s="60" t="s">
        <v>50</v>
      </c>
      <c r="E4926" s="60" t="s">
        <v>13718</v>
      </c>
      <c r="F4926" s="60">
        <v>-4425</v>
      </c>
      <c r="G4926" s="60" t="s">
        <v>116</v>
      </c>
      <c r="H4926" s="60" t="s">
        <v>173</v>
      </c>
      <c r="I4926" s="60">
        <v>167067.13</v>
      </c>
      <c r="J4926" s="60" t="s">
        <v>826</v>
      </c>
      <c r="K4926" s="60" t="s">
        <v>104</v>
      </c>
      <c r="L4926" s="60" t="s">
        <v>32</v>
      </c>
      <c r="M4926" s="60">
        <v>2.56</v>
      </c>
      <c r="N4926" s="60" t="s">
        <v>33</v>
      </c>
      <c r="O4926" s="60">
        <v>21</v>
      </c>
    </row>
    <row r="4927" spans="1:15" x14ac:dyDescent="0.2">
      <c r="A4927" s="60" t="s">
        <v>13719</v>
      </c>
      <c r="B4927" s="60" t="s">
        <v>11679</v>
      </c>
      <c r="C4927" s="60">
        <v>45</v>
      </c>
      <c r="D4927" s="60" t="s">
        <v>50</v>
      </c>
      <c r="E4927" s="60" t="s">
        <v>13720</v>
      </c>
      <c r="F4927" s="60">
        <v>-7905</v>
      </c>
      <c r="G4927" s="60" t="s">
        <v>52</v>
      </c>
      <c r="H4927" s="60" t="s">
        <v>38</v>
      </c>
      <c r="I4927" s="60">
        <v>49236.55</v>
      </c>
      <c r="J4927" s="60" t="s">
        <v>2843</v>
      </c>
      <c r="K4927" s="60" t="s">
        <v>118</v>
      </c>
      <c r="L4927" s="60" t="s">
        <v>23</v>
      </c>
      <c r="M4927" s="60">
        <v>1.88</v>
      </c>
      <c r="N4927" s="60" t="s">
        <v>33</v>
      </c>
      <c r="O4927" s="60">
        <v>30</v>
      </c>
    </row>
    <row r="4928" spans="1:15" x14ac:dyDescent="0.2">
      <c r="A4928" s="60" t="s">
        <v>13721</v>
      </c>
      <c r="B4928" s="60" t="s">
        <v>13722</v>
      </c>
      <c r="C4928" s="60">
        <v>38</v>
      </c>
      <c r="D4928" s="60" t="s">
        <v>50</v>
      </c>
      <c r="E4928" s="60" t="s">
        <v>13723</v>
      </c>
      <c r="F4928" s="60">
        <v>-8245</v>
      </c>
      <c r="G4928" s="60" t="s">
        <v>85</v>
      </c>
      <c r="H4928" s="60" t="s">
        <v>173</v>
      </c>
      <c r="I4928" s="60">
        <v>65678.67</v>
      </c>
      <c r="J4928" s="60" t="s">
        <v>2477</v>
      </c>
      <c r="K4928" s="60" t="s">
        <v>136</v>
      </c>
      <c r="L4928" s="60" t="s">
        <v>23</v>
      </c>
      <c r="M4928" s="60">
        <v>4.01</v>
      </c>
      <c r="N4928" s="60" t="s">
        <v>74</v>
      </c>
      <c r="O4928" s="60">
        <v>14</v>
      </c>
    </row>
    <row r="4929" spans="1:15" x14ac:dyDescent="0.2">
      <c r="A4929" s="60" t="s">
        <v>13724</v>
      </c>
      <c r="B4929" s="60" t="s">
        <v>3393</v>
      </c>
      <c r="C4929" s="60">
        <v>35</v>
      </c>
      <c r="D4929" s="60" t="s">
        <v>27</v>
      </c>
      <c r="E4929" s="60" t="s">
        <v>13725</v>
      </c>
      <c r="F4929" s="60">
        <v>-3287</v>
      </c>
      <c r="G4929" s="60" t="s">
        <v>29</v>
      </c>
      <c r="H4929" s="60" t="s">
        <v>71</v>
      </c>
      <c r="I4929" s="60">
        <v>164452.43</v>
      </c>
      <c r="J4929" s="60" t="s">
        <v>1132</v>
      </c>
      <c r="K4929" s="60" t="s">
        <v>40</v>
      </c>
      <c r="L4929" s="60" t="s">
        <v>56</v>
      </c>
      <c r="M4929" s="60">
        <v>1.56</v>
      </c>
      <c r="N4929" s="60" t="s">
        <v>74</v>
      </c>
      <c r="O4929" s="60">
        <v>36</v>
      </c>
    </row>
    <row r="4930" spans="1:15" x14ac:dyDescent="0.2">
      <c r="A4930" s="60" t="s">
        <v>13726</v>
      </c>
      <c r="B4930" s="60" t="s">
        <v>3075</v>
      </c>
      <c r="C4930" s="60">
        <v>65</v>
      </c>
      <c r="D4930" s="60" t="s">
        <v>27</v>
      </c>
      <c r="E4930" s="60" t="s">
        <v>13727</v>
      </c>
      <c r="F4930" s="60">
        <v>-9955</v>
      </c>
      <c r="G4930" s="60" t="s">
        <v>99</v>
      </c>
      <c r="H4930" s="60" t="s">
        <v>30</v>
      </c>
      <c r="I4930" s="60">
        <v>177626.78</v>
      </c>
      <c r="J4930" s="60" t="s">
        <v>2996</v>
      </c>
      <c r="K4930" s="60" t="s">
        <v>104</v>
      </c>
      <c r="L4930" s="60" t="s">
        <v>73</v>
      </c>
      <c r="M4930" s="60">
        <v>4.7300000000000004</v>
      </c>
      <c r="N4930" s="60" t="s">
        <v>24</v>
      </c>
      <c r="O4930" s="60">
        <v>32</v>
      </c>
    </row>
    <row r="4931" spans="1:15" x14ac:dyDescent="0.2">
      <c r="A4931" s="60" t="s">
        <v>13728</v>
      </c>
      <c r="B4931" s="60" t="s">
        <v>758</v>
      </c>
      <c r="C4931" s="60">
        <v>25</v>
      </c>
      <c r="D4931" s="60" t="s">
        <v>50</v>
      </c>
      <c r="E4931" s="60" t="s">
        <v>13729</v>
      </c>
      <c r="F4931" s="60">
        <v>-11923</v>
      </c>
      <c r="G4931" s="60" t="s">
        <v>85</v>
      </c>
      <c r="H4931" s="60" t="s">
        <v>20</v>
      </c>
      <c r="I4931" s="60">
        <v>104480.05</v>
      </c>
      <c r="J4931" s="60" t="s">
        <v>325</v>
      </c>
      <c r="K4931" s="60" t="s">
        <v>62</v>
      </c>
      <c r="L4931" s="60" t="s">
        <v>73</v>
      </c>
      <c r="M4931" s="60">
        <v>3.09</v>
      </c>
      <c r="N4931" s="60" t="s">
        <v>74</v>
      </c>
      <c r="O4931" s="60">
        <v>17</v>
      </c>
    </row>
    <row r="4932" spans="1:15" x14ac:dyDescent="0.2">
      <c r="A4932" s="60" t="s">
        <v>13730</v>
      </c>
      <c r="B4932" s="60" t="s">
        <v>1525</v>
      </c>
      <c r="C4932" s="60">
        <v>25</v>
      </c>
      <c r="D4932" s="60" t="s">
        <v>27</v>
      </c>
      <c r="E4932" s="60" t="s">
        <v>13731</v>
      </c>
      <c r="F4932" s="60">
        <v>-8832</v>
      </c>
      <c r="G4932" s="60" t="s">
        <v>37</v>
      </c>
      <c r="H4932" s="60" t="s">
        <v>20</v>
      </c>
      <c r="I4932" s="60">
        <v>173449.75</v>
      </c>
      <c r="J4932" s="60" t="s">
        <v>3166</v>
      </c>
      <c r="K4932" s="60" t="s">
        <v>62</v>
      </c>
      <c r="L4932" s="60" t="s">
        <v>32</v>
      </c>
      <c r="M4932" s="60">
        <v>3.49</v>
      </c>
      <c r="N4932" s="60" t="s">
        <v>41</v>
      </c>
      <c r="O4932" s="60">
        <v>9</v>
      </c>
    </row>
    <row r="4933" spans="1:15" x14ac:dyDescent="0.2">
      <c r="A4933" s="60" t="s">
        <v>13732</v>
      </c>
      <c r="B4933" s="60" t="s">
        <v>6241</v>
      </c>
      <c r="C4933" s="60">
        <v>37</v>
      </c>
      <c r="D4933" s="60" t="s">
        <v>17</v>
      </c>
      <c r="E4933" s="60" t="s">
        <v>13733</v>
      </c>
      <c r="F4933" s="60">
        <v>-9010</v>
      </c>
      <c r="G4933" s="60" t="s">
        <v>52</v>
      </c>
      <c r="H4933" s="60" t="s">
        <v>173</v>
      </c>
      <c r="I4933" s="60">
        <v>73788.67</v>
      </c>
      <c r="J4933" s="60" t="s">
        <v>5666</v>
      </c>
      <c r="K4933" s="60" t="s">
        <v>81</v>
      </c>
      <c r="L4933" s="60" t="s">
        <v>56</v>
      </c>
      <c r="M4933" s="60">
        <v>4.71</v>
      </c>
      <c r="N4933" s="60" t="s">
        <v>57</v>
      </c>
      <c r="O4933" s="60">
        <v>9</v>
      </c>
    </row>
    <row r="4934" spans="1:15" x14ac:dyDescent="0.2">
      <c r="A4934" s="60" t="s">
        <v>13734</v>
      </c>
      <c r="B4934" s="60" t="s">
        <v>848</v>
      </c>
      <c r="C4934" s="60">
        <v>41</v>
      </c>
      <c r="D4934" s="60" t="s">
        <v>17</v>
      </c>
      <c r="E4934" s="60" t="s">
        <v>13735</v>
      </c>
      <c r="F4934" s="60">
        <v>-3047</v>
      </c>
      <c r="G4934" s="60" t="s">
        <v>94</v>
      </c>
      <c r="H4934" s="60" t="s">
        <v>30</v>
      </c>
      <c r="I4934" s="60">
        <v>56789.8</v>
      </c>
      <c r="J4934" s="60" t="s">
        <v>5049</v>
      </c>
      <c r="K4934" s="60" t="s">
        <v>127</v>
      </c>
      <c r="L4934" s="60" t="s">
        <v>23</v>
      </c>
      <c r="M4934" s="60">
        <v>2.63</v>
      </c>
      <c r="N4934" s="60" t="s">
        <v>57</v>
      </c>
      <c r="O4934" s="60">
        <v>3</v>
      </c>
    </row>
    <row r="4935" spans="1:15" x14ac:dyDescent="0.2">
      <c r="A4935" s="60" t="s">
        <v>13736</v>
      </c>
      <c r="B4935" s="60" t="s">
        <v>7777</v>
      </c>
      <c r="C4935" s="60">
        <v>32</v>
      </c>
      <c r="D4935" s="60" t="s">
        <v>50</v>
      </c>
      <c r="E4935" s="60" t="s">
        <v>13737</v>
      </c>
      <c r="F4935" s="60">
        <v>-4857</v>
      </c>
      <c r="G4935" s="60" t="s">
        <v>99</v>
      </c>
      <c r="H4935" s="60" t="s">
        <v>53</v>
      </c>
      <c r="I4935" s="60">
        <v>40769.879999999997</v>
      </c>
      <c r="J4935" s="60" t="s">
        <v>3508</v>
      </c>
      <c r="K4935" s="60" t="s">
        <v>104</v>
      </c>
      <c r="L4935" s="60" t="s">
        <v>56</v>
      </c>
      <c r="M4935" s="60">
        <v>1.59</v>
      </c>
      <c r="N4935" s="60" t="s">
        <v>24</v>
      </c>
      <c r="O4935" s="60">
        <v>21</v>
      </c>
    </row>
    <row r="4936" spans="1:15" x14ac:dyDescent="0.2">
      <c r="A4936" s="60" t="s">
        <v>13738</v>
      </c>
      <c r="B4936" s="60" t="s">
        <v>7239</v>
      </c>
      <c r="C4936" s="60">
        <v>22</v>
      </c>
      <c r="D4936" s="60" t="s">
        <v>27</v>
      </c>
      <c r="E4936" s="60" t="s">
        <v>13739</v>
      </c>
      <c r="F4936" s="60">
        <v>-2332</v>
      </c>
      <c r="G4936" s="60" t="s">
        <v>85</v>
      </c>
      <c r="H4936" s="60" t="s">
        <v>194</v>
      </c>
      <c r="I4936" s="60">
        <v>41632.629999999997</v>
      </c>
      <c r="J4936" s="60" t="s">
        <v>570</v>
      </c>
      <c r="K4936" s="60" t="s">
        <v>118</v>
      </c>
      <c r="L4936" s="60" t="s">
        <v>32</v>
      </c>
      <c r="M4936" s="60">
        <v>1.52</v>
      </c>
      <c r="N4936" s="60" t="s">
        <v>41</v>
      </c>
      <c r="O4936" s="60">
        <v>8</v>
      </c>
    </row>
    <row r="4937" spans="1:15" x14ac:dyDescent="0.2">
      <c r="A4937" s="60" t="s">
        <v>13740</v>
      </c>
      <c r="B4937" s="60" t="s">
        <v>6318</v>
      </c>
      <c r="C4937" s="60">
        <v>54</v>
      </c>
      <c r="D4937" s="60" t="s">
        <v>50</v>
      </c>
      <c r="E4937" s="60" t="s">
        <v>13741</v>
      </c>
      <c r="F4937" s="60">
        <v>-3196</v>
      </c>
      <c r="G4937" s="60" t="s">
        <v>94</v>
      </c>
      <c r="H4937" s="60" t="s">
        <v>20</v>
      </c>
      <c r="I4937" s="60">
        <v>162265.48000000001</v>
      </c>
      <c r="J4937" s="60" t="s">
        <v>6838</v>
      </c>
      <c r="K4937" s="60" t="s">
        <v>40</v>
      </c>
      <c r="L4937" s="60" t="s">
        <v>56</v>
      </c>
      <c r="M4937" s="60">
        <v>1.82</v>
      </c>
      <c r="N4937" s="60" t="s">
        <v>74</v>
      </c>
      <c r="O4937" s="60">
        <v>22</v>
      </c>
    </row>
    <row r="4938" spans="1:15" x14ac:dyDescent="0.2">
      <c r="A4938" s="60" t="s">
        <v>13742</v>
      </c>
      <c r="B4938" s="60" t="s">
        <v>11804</v>
      </c>
      <c r="C4938" s="60">
        <v>47</v>
      </c>
      <c r="D4938" s="60" t="s">
        <v>50</v>
      </c>
      <c r="E4938" s="60" t="s">
        <v>13743</v>
      </c>
      <c r="F4938" s="60">
        <v>-9625</v>
      </c>
      <c r="G4938" s="60" t="s">
        <v>45</v>
      </c>
      <c r="H4938" s="60" t="s">
        <v>30</v>
      </c>
      <c r="I4938" s="60">
        <v>161873.68</v>
      </c>
      <c r="J4938" s="60" t="s">
        <v>5683</v>
      </c>
      <c r="K4938" s="60" t="s">
        <v>47</v>
      </c>
      <c r="L4938" s="60" t="s">
        <v>56</v>
      </c>
      <c r="M4938" s="60">
        <v>3.26</v>
      </c>
      <c r="N4938" s="60" t="s">
        <v>41</v>
      </c>
      <c r="O4938" s="60">
        <v>30</v>
      </c>
    </row>
    <row r="4939" spans="1:15" x14ac:dyDescent="0.2">
      <c r="A4939" s="60" t="s">
        <v>13744</v>
      </c>
      <c r="B4939" s="60" t="s">
        <v>7020</v>
      </c>
      <c r="C4939" s="60">
        <v>24</v>
      </c>
      <c r="D4939" s="60" t="s">
        <v>27</v>
      </c>
      <c r="E4939" s="60" t="s">
        <v>13745</v>
      </c>
      <c r="F4939" s="60">
        <v>-5987</v>
      </c>
      <c r="G4939" s="60" t="s">
        <v>29</v>
      </c>
      <c r="H4939" s="60" t="s">
        <v>173</v>
      </c>
      <c r="I4939" s="60">
        <v>154761.88</v>
      </c>
      <c r="J4939" s="60" t="s">
        <v>6764</v>
      </c>
      <c r="K4939" s="60" t="s">
        <v>55</v>
      </c>
      <c r="L4939" s="60" t="s">
        <v>32</v>
      </c>
      <c r="M4939" s="60">
        <v>4.97</v>
      </c>
      <c r="N4939" s="60" t="s">
        <v>41</v>
      </c>
      <c r="O4939" s="60">
        <v>33</v>
      </c>
    </row>
    <row r="4940" spans="1:15" x14ac:dyDescent="0.2">
      <c r="A4940" s="60" t="s">
        <v>13746</v>
      </c>
      <c r="B4940" s="60" t="s">
        <v>8083</v>
      </c>
      <c r="C4940" s="60">
        <v>34</v>
      </c>
      <c r="D4940" s="60" t="s">
        <v>17</v>
      </c>
      <c r="E4940" s="60" t="s">
        <v>13747</v>
      </c>
      <c r="F4940" s="60">
        <v>-9755</v>
      </c>
      <c r="G4940" s="60" t="s">
        <v>45</v>
      </c>
      <c r="H4940" s="60" t="s">
        <v>20</v>
      </c>
      <c r="I4940" s="60">
        <v>66923.67</v>
      </c>
      <c r="J4940" s="60" t="s">
        <v>10147</v>
      </c>
      <c r="K4940" s="60" t="s">
        <v>104</v>
      </c>
      <c r="L4940" s="60" t="s">
        <v>32</v>
      </c>
      <c r="M4940" s="60">
        <v>2.5</v>
      </c>
      <c r="N4940" s="60" t="s">
        <v>57</v>
      </c>
      <c r="O4940" s="60">
        <v>23</v>
      </c>
    </row>
    <row r="4941" spans="1:15" x14ac:dyDescent="0.2">
      <c r="A4941" s="60" t="s">
        <v>13748</v>
      </c>
      <c r="B4941" s="60" t="s">
        <v>13749</v>
      </c>
      <c r="C4941" s="60">
        <v>47</v>
      </c>
      <c r="D4941" s="60" t="s">
        <v>50</v>
      </c>
      <c r="E4941" s="60" t="s">
        <v>13750</v>
      </c>
      <c r="F4941" s="60">
        <v>-10477</v>
      </c>
      <c r="G4941" s="60" t="s">
        <v>94</v>
      </c>
      <c r="H4941" s="60" t="s">
        <v>79</v>
      </c>
      <c r="I4941" s="60">
        <v>98825.06</v>
      </c>
      <c r="J4941" s="60" t="s">
        <v>2407</v>
      </c>
      <c r="K4941" s="60" t="s">
        <v>81</v>
      </c>
      <c r="L4941" s="60" t="s">
        <v>73</v>
      </c>
      <c r="M4941" s="60">
        <v>3.28</v>
      </c>
      <c r="N4941" s="60" t="s">
        <v>57</v>
      </c>
      <c r="O4941" s="60">
        <v>17</v>
      </c>
    </row>
    <row r="4942" spans="1:15" x14ac:dyDescent="0.2">
      <c r="A4942" s="60" t="s">
        <v>13751</v>
      </c>
      <c r="B4942" s="60" t="s">
        <v>3947</v>
      </c>
      <c r="C4942" s="60">
        <v>56</v>
      </c>
      <c r="D4942" s="60" t="s">
        <v>27</v>
      </c>
      <c r="E4942" s="60" t="s">
        <v>13752</v>
      </c>
      <c r="F4942" s="60">
        <v>-2687</v>
      </c>
      <c r="G4942" s="60" t="s">
        <v>85</v>
      </c>
      <c r="H4942" s="60" t="s">
        <v>38</v>
      </c>
      <c r="I4942" s="60">
        <v>154232.5</v>
      </c>
      <c r="J4942" s="60" t="s">
        <v>582</v>
      </c>
      <c r="K4942" s="60" t="s">
        <v>22</v>
      </c>
      <c r="L4942" s="60" t="s">
        <v>32</v>
      </c>
      <c r="M4942" s="60">
        <v>1.66</v>
      </c>
      <c r="N4942" s="60" t="s">
        <v>41</v>
      </c>
      <c r="O4942" s="60">
        <v>38</v>
      </c>
    </row>
    <row r="4943" spans="1:15" x14ac:dyDescent="0.2">
      <c r="A4943" s="60" t="s">
        <v>13753</v>
      </c>
      <c r="B4943" s="60" t="s">
        <v>13717</v>
      </c>
      <c r="C4943" s="60">
        <v>40</v>
      </c>
      <c r="D4943" s="60" t="s">
        <v>17</v>
      </c>
      <c r="E4943" s="60" t="s">
        <v>13754</v>
      </c>
      <c r="F4943" s="60">
        <v>-4035</v>
      </c>
      <c r="G4943" s="60" t="s">
        <v>94</v>
      </c>
      <c r="H4943" s="60" t="s">
        <v>173</v>
      </c>
      <c r="I4943" s="60">
        <v>172878.66</v>
      </c>
      <c r="J4943" s="60" t="s">
        <v>4440</v>
      </c>
      <c r="K4943" s="60" t="s">
        <v>55</v>
      </c>
      <c r="L4943" s="60" t="s">
        <v>73</v>
      </c>
      <c r="M4943" s="60">
        <v>4.34</v>
      </c>
      <c r="N4943" s="60" t="s">
        <v>24</v>
      </c>
      <c r="O4943" s="60">
        <v>38</v>
      </c>
    </row>
    <row r="4944" spans="1:15" x14ac:dyDescent="0.2">
      <c r="A4944" s="60" t="s">
        <v>13755</v>
      </c>
      <c r="B4944" s="60" t="s">
        <v>2298</v>
      </c>
      <c r="C4944" s="60">
        <v>33</v>
      </c>
      <c r="D4944" s="60" t="s">
        <v>50</v>
      </c>
      <c r="E4944" s="60" t="s">
        <v>13756</v>
      </c>
      <c r="F4944" s="60">
        <v>-2229</v>
      </c>
      <c r="G4944" s="60" t="s">
        <v>45</v>
      </c>
      <c r="H4944" s="60" t="s">
        <v>30</v>
      </c>
      <c r="I4944" s="60">
        <v>42363.99</v>
      </c>
      <c r="J4944" s="60" t="s">
        <v>1325</v>
      </c>
      <c r="K4944" s="60" t="s">
        <v>40</v>
      </c>
      <c r="L4944" s="60" t="s">
        <v>32</v>
      </c>
      <c r="M4944" s="60">
        <v>4.87</v>
      </c>
      <c r="N4944" s="60" t="s">
        <v>41</v>
      </c>
      <c r="O4944" s="60">
        <v>26</v>
      </c>
    </row>
    <row r="4945" spans="1:15" x14ac:dyDescent="0.2">
      <c r="A4945" s="60" t="s">
        <v>13757</v>
      </c>
      <c r="B4945" s="60" t="s">
        <v>13758</v>
      </c>
      <c r="C4945" s="60">
        <v>33</v>
      </c>
      <c r="D4945" s="60" t="s">
        <v>50</v>
      </c>
      <c r="E4945" s="60" t="s">
        <v>13759</v>
      </c>
      <c r="F4945" s="60">
        <v>-5100</v>
      </c>
      <c r="G4945" s="60" t="s">
        <v>99</v>
      </c>
      <c r="H4945" s="60" t="s">
        <v>53</v>
      </c>
      <c r="I4945" s="60">
        <v>163086.25</v>
      </c>
      <c r="J4945" s="60" t="s">
        <v>1758</v>
      </c>
      <c r="K4945" s="60" t="s">
        <v>62</v>
      </c>
      <c r="L4945" s="60" t="s">
        <v>32</v>
      </c>
      <c r="M4945" s="60">
        <v>3.52</v>
      </c>
      <c r="N4945" s="60" t="s">
        <v>24</v>
      </c>
      <c r="O4945" s="60">
        <v>2</v>
      </c>
    </row>
    <row r="4946" spans="1:15" x14ac:dyDescent="0.2">
      <c r="A4946" s="60" t="s">
        <v>13760</v>
      </c>
      <c r="B4946" s="60" t="s">
        <v>1582</v>
      </c>
      <c r="C4946" s="60">
        <v>61</v>
      </c>
      <c r="D4946" s="60" t="s">
        <v>27</v>
      </c>
      <c r="E4946" s="60" t="s">
        <v>13761</v>
      </c>
      <c r="F4946" s="60">
        <v>-9220</v>
      </c>
      <c r="G4946" s="60" t="s">
        <v>94</v>
      </c>
      <c r="H4946" s="60" t="s">
        <v>194</v>
      </c>
      <c r="I4946" s="60">
        <v>67457.509999999995</v>
      </c>
      <c r="J4946" s="60" t="s">
        <v>1537</v>
      </c>
      <c r="K4946" s="60" t="s">
        <v>104</v>
      </c>
      <c r="L4946" s="60" t="s">
        <v>23</v>
      </c>
      <c r="M4946" s="60">
        <v>2.17</v>
      </c>
      <c r="N4946" s="60" t="s">
        <v>57</v>
      </c>
      <c r="O4946" s="60">
        <v>33</v>
      </c>
    </row>
    <row r="4947" spans="1:15" x14ac:dyDescent="0.2">
      <c r="A4947" s="60" t="s">
        <v>13762</v>
      </c>
      <c r="B4947" s="60" t="s">
        <v>13436</v>
      </c>
      <c r="C4947" s="60">
        <v>37</v>
      </c>
      <c r="D4947" s="60" t="s">
        <v>50</v>
      </c>
      <c r="E4947" s="60" t="s">
        <v>13763</v>
      </c>
      <c r="F4947" s="60">
        <v>-4483</v>
      </c>
      <c r="G4947" s="60" t="s">
        <v>94</v>
      </c>
      <c r="H4947" s="60" t="s">
        <v>173</v>
      </c>
      <c r="I4947" s="60">
        <v>35930.449999999997</v>
      </c>
      <c r="J4947" s="60" t="s">
        <v>8187</v>
      </c>
      <c r="K4947" s="60" t="s">
        <v>22</v>
      </c>
      <c r="L4947" s="60" t="s">
        <v>73</v>
      </c>
      <c r="M4947" s="60">
        <v>3.86</v>
      </c>
      <c r="N4947" s="60" t="s">
        <v>41</v>
      </c>
      <c r="O4947" s="60">
        <v>4</v>
      </c>
    </row>
    <row r="4948" spans="1:15" x14ac:dyDescent="0.2">
      <c r="A4948" s="60" t="s">
        <v>13764</v>
      </c>
      <c r="B4948" s="60" t="s">
        <v>7960</v>
      </c>
      <c r="C4948" s="60">
        <v>55</v>
      </c>
      <c r="D4948" s="60" t="s">
        <v>27</v>
      </c>
      <c r="E4948" s="60" t="s">
        <v>13765</v>
      </c>
      <c r="F4948" s="60">
        <v>-8040</v>
      </c>
      <c r="G4948" s="60" t="s">
        <v>19</v>
      </c>
      <c r="H4948" s="60" t="s">
        <v>30</v>
      </c>
      <c r="I4948" s="60">
        <v>47217.88</v>
      </c>
      <c r="J4948" s="60" t="s">
        <v>9046</v>
      </c>
      <c r="K4948" s="60" t="s">
        <v>81</v>
      </c>
      <c r="L4948" s="60" t="s">
        <v>32</v>
      </c>
      <c r="M4948" s="60">
        <v>3.26</v>
      </c>
      <c r="N4948" s="60" t="s">
        <v>41</v>
      </c>
      <c r="O4948" s="60">
        <v>12</v>
      </c>
    </row>
    <row r="4949" spans="1:15" x14ac:dyDescent="0.2">
      <c r="A4949" s="60" t="s">
        <v>13766</v>
      </c>
      <c r="B4949" s="60" t="s">
        <v>13767</v>
      </c>
      <c r="C4949" s="60">
        <v>50</v>
      </c>
      <c r="D4949" s="60" t="s">
        <v>50</v>
      </c>
      <c r="E4949" s="60" t="s">
        <v>13768</v>
      </c>
      <c r="F4949" s="60">
        <v>-8978</v>
      </c>
      <c r="G4949" s="60" t="s">
        <v>99</v>
      </c>
      <c r="H4949" s="60" t="s">
        <v>20</v>
      </c>
      <c r="I4949" s="60">
        <v>176328.73</v>
      </c>
      <c r="J4949" s="60" t="s">
        <v>13769</v>
      </c>
      <c r="K4949" s="60" t="s">
        <v>104</v>
      </c>
      <c r="L4949" s="60" t="s">
        <v>23</v>
      </c>
      <c r="M4949" s="60">
        <v>1.24</v>
      </c>
      <c r="N4949" s="60" t="s">
        <v>41</v>
      </c>
      <c r="O4949" s="60">
        <v>35</v>
      </c>
    </row>
    <row r="4950" spans="1:15" x14ac:dyDescent="0.2">
      <c r="A4950" s="60" t="s">
        <v>13770</v>
      </c>
      <c r="B4950" s="60" t="s">
        <v>3722</v>
      </c>
      <c r="C4950" s="60">
        <v>28</v>
      </c>
      <c r="D4950" s="60" t="s">
        <v>27</v>
      </c>
      <c r="E4950" s="60" t="s">
        <v>13771</v>
      </c>
      <c r="F4950" s="60">
        <v>-6847</v>
      </c>
      <c r="G4950" s="60" t="s">
        <v>52</v>
      </c>
      <c r="H4950" s="60" t="s">
        <v>71</v>
      </c>
      <c r="I4950" s="60">
        <v>103321.57</v>
      </c>
      <c r="J4950" s="60" t="s">
        <v>1598</v>
      </c>
      <c r="K4950" s="60" t="s">
        <v>62</v>
      </c>
      <c r="L4950" s="60" t="s">
        <v>32</v>
      </c>
      <c r="M4950" s="60">
        <v>1.88</v>
      </c>
      <c r="N4950" s="60" t="s">
        <v>57</v>
      </c>
      <c r="O4950" s="60">
        <v>4</v>
      </c>
    </row>
    <row r="4951" spans="1:15" x14ac:dyDescent="0.2">
      <c r="A4951" s="60" t="s">
        <v>13772</v>
      </c>
      <c r="B4951" s="60" t="s">
        <v>9797</v>
      </c>
      <c r="C4951" s="60">
        <v>31</v>
      </c>
      <c r="D4951" s="60" t="s">
        <v>50</v>
      </c>
      <c r="E4951" s="60" t="s">
        <v>13773</v>
      </c>
      <c r="F4951" s="60">
        <v>-3888</v>
      </c>
      <c r="G4951" s="60" t="s">
        <v>116</v>
      </c>
      <c r="H4951" s="60" t="s">
        <v>71</v>
      </c>
      <c r="I4951" s="60">
        <v>110658</v>
      </c>
      <c r="J4951" s="60" t="s">
        <v>2119</v>
      </c>
      <c r="K4951" s="60" t="s">
        <v>62</v>
      </c>
      <c r="L4951" s="60" t="s">
        <v>56</v>
      </c>
      <c r="M4951" s="60">
        <v>4.3899999999999997</v>
      </c>
      <c r="N4951" s="60" t="s">
        <v>24</v>
      </c>
      <c r="O4951" s="60">
        <v>15</v>
      </c>
    </row>
    <row r="4952" spans="1:15" x14ac:dyDescent="0.2">
      <c r="A4952" s="60" t="s">
        <v>13774</v>
      </c>
      <c r="B4952" s="60" t="s">
        <v>92</v>
      </c>
      <c r="C4952" s="60">
        <v>65</v>
      </c>
      <c r="D4952" s="60" t="s">
        <v>27</v>
      </c>
      <c r="E4952" s="60" t="s">
        <v>13775</v>
      </c>
      <c r="F4952" s="60">
        <v>-5162</v>
      </c>
      <c r="G4952" s="60" t="s">
        <v>52</v>
      </c>
      <c r="H4952" s="60" t="s">
        <v>144</v>
      </c>
      <c r="I4952" s="60">
        <v>40046.31</v>
      </c>
      <c r="J4952" s="60" t="s">
        <v>8559</v>
      </c>
      <c r="K4952" s="60" t="s">
        <v>55</v>
      </c>
      <c r="L4952" s="60" t="s">
        <v>73</v>
      </c>
      <c r="M4952" s="60">
        <v>3.57</v>
      </c>
      <c r="N4952" s="60" t="s">
        <v>74</v>
      </c>
      <c r="O4952" s="60">
        <v>37</v>
      </c>
    </row>
    <row r="4953" spans="1:15" x14ac:dyDescent="0.2">
      <c r="A4953" s="60" t="s">
        <v>13776</v>
      </c>
      <c r="B4953" s="60" t="s">
        <v>7383</v>
      </c>
      <c r="C4953" s="60">
        <v>29</v>
      </c>
      <c r="D4953" s="60" t="s">
        <v>17</v>
      </c>
      <c r="E4953" s="60" t="s">
        <v>13777</v>
      </c>
      <c r="F4953" s="60">
        <v>-4957</v>
      </c>
      <c r="G4953" s="60" t="s">
        <v>45</v>
      </c>
      <c r="H4953" s="60" t="s">
        <v>79</v>
      </c>
      <c r="I4953" s="60">
        <v>78136.240000000005</v>
      </c>
      <c r="J4953" s="60" t="s">
        <v>13778</v>
      </c>
      <c r="K4953" s="60" t="s">
        <v>55</v>
      </c>
      <c r="L4953" s="60" t="s">
        <v>23</v>
      </c>
      <c r="M4953" s="60">
        <v>3.54</v>
      </c>
      <c r="N4953" s="60" t="s">
        <v>24</v>
      </c>
      <c r="O4953" s="60">
        <v>22</v>
      </c>
    </row>
    <row r="4954" spans="1:15" x14ac:dyDescent="0.2">
      <c r="A4954" s="60" t="s">
        <v>13779</v>
      </c>
      <c r="B4954" s="60" t="s">
        <v>1777</v>
      </c>
      <c r="C4954" s="60">
        <v>62</v>
      </c>
      <c r="D4954" s="60" t="s">
        <v>27</v>
      </c>
      <c r="E4954" s="60" t="s">
        <v>13780</v>
      </c>
      <c r="F4954" s="60">
        <v>-3008</v>
      </c>
      <c r="G4954" s="60" t="s">
        <v>85</v>
      </c>
      <c r="H4954" s="60" t="s">
        <v>30</v>
      </c>
      <c r="I4954" s="60">
        <v>119306.6</v>
      </c>
      <c r="J4954" s="60" t="s">
        <v>5572</v>
      </c>
      <c r="K4954" s="60" t="s">
        <v>55</v>
      </c>
      <c r="L4954" s="60" t="s">
        <v>56</v>
      </c>
      <c r="M4954" s="60">
        <v>1.97</v>
      </c>
      <c r="N4954" s="60" t="s">
        <v>74</v>
      </c>
      <c r="O4954" s="60">
        <v>13</v>
      </c>
    </row>
    <row r="4955" spans="1:15" x14ac:dyDescent="0.2">
      <c r="A4955" s="60" t="s">
        <v>13781</v>
      </c>
      <c r="B4955" s="60" t="s">
        <v>5580</v>
      </c>
      <c r="C4955" s="60">
        <v>54</v>
      </c>
      <c r="D4955" s="60" t="s">
        <v>27</v>
      </c>
      <c r="E4955" s="60" t="s">
        <v>13782</v>
      </c>
      <c r="F4955" s="60">
        <v>-8582</v>
      </c>
      <c r="G4955" s="60" t="s">
        <v>116</v>
      </c>
      <c r="H4955" s="60" t="s">
        <v>53</v>
      </c>
      <c r="I4955" s="60">
        <v>140471.51</v>
      </c>
      <c r="J4955" s="60" t="s">
        <v>4003</v>
      </c>
      <c r="K4955" s="60" t="s">
        <v>104</v>
      </c>
      <c r="L4955" s="60" t="s">
        <v>23</v>
      </c>
      <c r="M4955" s="60">
        <v>1.59</v>
      </c>
      <c r="N4955" s="60" t="s">
        <v>33</v>
      </c>
      <c r="O4955" s="60">
        <v>31</v>
      </c>
    </row>
    <row r="4956" spans="1:15" x14ac:dyDescent="0.2">
      <c r="A4956" s="60" t="s">
        <v>13783</v>
      </c>
      <c r="B4956" s="60" t="s">
        <v>8883</v>
      </c>
      <c r="C4956" s="60">
        <v>64</v>
      </c>
      <c r="D4956" s="60" t="s">
        <v>17</v>
      </c>
      <c r="E4956" s="60" t="s">
        <v>13784</v>
      </c>
      <c r="F4956" s="60">
        <v>-5272</v>
      </c>
      <c r="G4956" s="60" t="s">
        <v>99</v>
      </c>
      <c r="H4956" s="60" t="s">
        <v>71</v>
      </c>
      <c r="I4956" s="60">
        <v>134290.78</v>
      </c>
      <c r="J4956" s="60" t="s">
        <v>1922</v>
      </c>
      <c r="K4956" s="60" t="s">
        <v>47</v>
      </c>
      <c r="L4956" s="60" t="s">
        <v>23</v>
      </c>
      <c r="M4956" s="60">
        <v>3.16</v>
      </c>
      <c r="N4956" s="60" t="s">
        <v>57</v>
      </c>
      <c r="O4956" s="60">
        <v>38</v>
      </c>
    </row>
    <row r="4957" spans="1:15" x14ac:dyDescent="0.2">
      <c r="A4957" s="60" t="s">
        <v>13785</v>
      </c>
      <c r="B4957" s="60" t="s">
        <v>724</v>
      </c>
      <c r="C4957" s="60">
        <v>65</v>
      </c>
      <c r="D4957" s="60" t="s">
        <v>50</v>
      </c>
      <c r="E4957" s="60" t="s">
        <v>13786</v>
      </c>
      <c r="F4957" s="60">
        <v>-3544</v>
      </c>
      <c r="G4957" s="60" t="s">
        <v>19</v>
      </c>
      <c r="H4957" s="60" t="s">
        <v>194</v>
      </c>
      <c r="I4957" s="60">
        <v>166235.89000000001</v>
      </c>
      <c r="J4957" s="60" t="s">
        <v>11281</v>
      </c>
      <c r="K4957" s="60" t="s">
        <v>55</v>
      </c>
      <c r="L4957" s="60" t="s">
        <v>23</v>
      </c>
      <c r="M4957" s="60">
        <v>2.4</v>
      </c>
      <c r="N4957" s="60" t="s">
        <v>74</v>
      </c>
      <c r="O4957" s="60">
        <v>32</v>
      </c>
    </row>
    <row r="4958" spans="1:15" x14ac:dyDescent="0.2">
      <c r="A4958" s="60" t="s">
        <v>13787</v>
      </c>
      <c r="B4958" s="60" t="s">
        <v>8924</v>
      </c>
      <c r="C4958" s="60">
        <v>25</v>
      </c>
      <c r="D4958" s="60" t="s">
        <v>27</v>
      </c>
      <c r="E4958" s="60" t="s">
        <v>13788</v>
      </c>
      <c r="F4958" s="60">
        <v>-9441</v>
      </c>
      <c r="G4958" s="60" t="s">
        <v>94</v>
      </c>
      <c r="H4958" s="60" t="s">
        <v>20</v>
      </c>
      <c r="I4958" s="60">
        <v>171700.46</v>
      </c>
      <c r="J4958" s="60" t="s">
        <v>11548</v>
      </c>
      <c r="K4958" s="60" t="s">
        <v>118</v>
      </c>
      <c r="L4958" s="60" t="s">
        <v>32</v>
      </c>
      <c r="M4958" s="60">
        <v>1.98</v>
      </c>
      <c r="N4958" s="60" t="s">
        <v>24</v>
      </c>
      <c r="O4958" s="60">
        <v>17</v>
      </c>
    </row>
    <row r="4959" spans="1:15" x14ac:dyDescent="0.2">
      <c r="A4959" s="60" t="s">
        <v>13789</v>
      </c>
      <c r="B4959" s="60" t="s">
        <v>6792</v>
      </c>
      <c r="C4959" s="60">
        <v>30</v>
      </c>
      <c r="D4959" s="60" t="s">
        <v>17</v>
      </c>
      <c r="E4959" s="60" t="s">
        <v>13790</v>
      </c>
      <c r="F4959" s="60">
        <v>-6192</v>
      </c>
      <c r="G4959" s="60" t="s">
        <v>19</v>
      </c>
      <c r="H4959" s="60" t="s">
        <v>79</v>
      </c>
      <c r="I4959" s="60">
        <v>133657.17000000001</v>
      </c>
      <c r="J4959" s="60" t="s">
        <v>3866</v>
      </c>
      <c r="K4959" s="60" t="s">
        <v>136</v>
      </c>
      <c r="L4959" s="60" t="s">
        <v>56</v>
      </c>
      <c r="M4959" s="60">
        <v>1.71</v>
      </c>
      <c r="N4959" s="60" t="s">
        <v>74</v>
      </c>
      <c r="O4959" s="60">
        <v>17</v>
      </c>
    </row>
    <row r="4960" spans="1:15" x14ac:dyDescent="0.2">
      <c r="A4960" s="60" t="s">
        <v>13791</v>
      </c>
      <c r="B4960" s="60" t="s">
        <v>5527</v>
      </c>
      <c r="C4960" s="60">
        <v>48</v>
      </c>
      <c r="D4960" s="60" t="s">
        <v>50</v>
      </c>
      <c r="E4960" s="60" t="s">
        <v>13792</v>
      </c>
      <c r="F4960" s="60">
        <v>-9262</v>
      </c>
      <c r="G4960" s="60" t="s">
        <v>45</v>
      </c>
      <c r="H4960" s="60" t="s">
        <v>79</v>
      </c>
      <c r="I4960" s="60">
        <v>96497.41</v>
      </c>
      <c r="J4960" s="60" t="s">
        <v>13793</v>
      </c>
      <c r="K4960" s="60" t="s">
        <v>81</v>
      </c>
      <c r="L4960" s="60" t="s">
        <v>23</v>
      </c>
      <c r="M4960" s="60">
        <v>2.63</v>
      </c>
      <c r="N4960" s="60" t="s">
        <v>33</v>
      </c>
      <c r="O4960" s="60">
        <v>3</v>
      </c>
    </row>
    <row r="4961" spans="1:15" x14ac:dyDescent="0.2">
      <c r="A4961" s="60" t="s">
        <v>13794</v>
      </c>
      <c r="B4961" s="60" t="s">
        <v>13795</v>
      </c>
      <c r="C4961" s="60">
        <v>26</v>
      </c>
      <c r="D4961" s="60" t="s">
        <v>50</v>
      </c>
      <c r="E4961" s="60" t="s">
        <v>13796</v>
      </c>
      <c r="F4961" s="60">
        <v>-7586</v>
      </c>
      <c r="G4961" s="60" t="s">
        <v>19</v>
      </c>
      <c r="H4961" s="60" t="s">
        <v>71</v>
      </c>
      <c r="I4961" s="60">
        <v>158575.74</v>
      </c>
      <c r="J4961" s="60" t="s">
        <v>3465</v>
      </c>
      <c r="K4961" s="60" t="s">
        <v>136</v>
      </c>
      <c r="L4961" s="60" t="s">
        <v>23</v>
      </c>
      <c r="M4961" s="60">
        <v>3.99</v>
      </c>
      <c r="N4961" s="60" t="s">
        <v>41</v>
      </c>
      <c r="O4961" s="60">
        <v>18</v>
      </c>
    </row>
    <row r="4962" spans="1:15" x14ac:dyDescent="0.2">
      <c r="A4962" s="60" t="s">
        <v>13797</v>
      </c>
      <c r="B4962" s="60" t="s">
        <v>213</v>
      </c>
      <c r="C4962" s="60">
        <v>54</v>
      </c>
      <c r="D4962" s="60" t="s">
        <v>27</v>
      </c>
      <c r="E4962" s="60" t="s">
        <v>13798</v>
      </c>
      <c r="F4962" s="60">
        <v>-6196</v>
      </c>
      <c r="G4962" s="60" t="s">
        <v>19</v>
      </c>
      <c r="H4962" s="60" t="s">
        <v>53</v>
      </c>
      <c r="I4962" s="60">
        <v>149062.64000000001</v>
      </c>
      <c r="J4962" s="60" t="s">
        <v>3104</v>
      </c>
      <c r="K4962" s="60" t="s">
        <v>62</v>
      </c>
      <c r="L4962" s="60" t="s">
        <v>23</v>
      </c>
      <c r="M4962" s="60">
        <v>2.5</v>
      </c>
      <c r="N4962" s="60" t="s">
        <v>57</v>
      </c>
      <c r="O4962" s="60">
        <v>19</v>
      </c>
    </row>
    <row r="4963" spans="1:15" x14ac:dyDescent="0.2">
      <c r="A4963" s="60" t="s">
        <v>13799</v>
      </c>
      <c r="B4963" s="60" t="s">
        <v>4029</v>
      </c>
      <c r="C4963" s="60">
        <v>37</v>
      </c>
      <c r="D4963" s="60" t="s">
        <v>50</v>
      </c>
      <c r="E4963" s="60" t="s">
        <v>13800</v>
      </c>
      <c r="F4963" s="60">
        <v>-5661</v>
      </c>
      <c r="G4963" s="60" t="s">
        <v>85</v>
      </c>
      <c r="H4963" s="60" t="s">
        <v>79</v>
      </c>
      <c r="I4963" s="60">
        <v>123167.13</v>
      </c>
      <c r="J4963" s="60" t="s">
        <v>10166</v>
      </c>
      <c r="K4963" s="60" t="s">
        <v>47</v>
      </c>
      <c r="L4963" s="60" t="s">
        <v>32</v>
      </c>
      <c r="M4963" s="60">
        <v>3.5</v>
      </c>
      <c r="N4963" s="60" t="s">
        <v>24</v>
      </c>
      <c r="O4963" s="60">
        <v>15</v>
      </c>
    </row>
    <row r="4964" spans="1:15" x14ac:dyDescent="0.2">
      <c r="A4964" s="60" t="s">
        <v>13801</v>
      </c>
      <c r="B4964" s="60" t="s">
        <v>1882</v>
      </c>
      <c r="C4964" s="60">
        <v>50</v>
      </c>
      <c r="D4964" s="60" t="s">
        <v>50</v>
      </c>
      <c r="E4964" s="60" t="s">
        <v>13802</v>
      </c>
      <c r="F4964" s="60">
        <v>-8546</v>
      </c>
      <c r="G4964" s="60" t="s">
        <v>99</v>
      </c>
      <c r="H4964" s="60" t="s">
        <v>194</v>
      </c>
      <c r="I4964" s="60">
        <v>177964.05</v>
      </c>
      <c r="J4964" s="60" t="s">
        <v>2095</v>
      </c>
      <c r="K4964" s="60" t="s">
        <v>136</v>
      </c>
      <c r="L4964" s="60" t="s">
        <v>56</v>
      </c>
      <c r="M4964" s="60">
        <v>1.24</v>
      </c>
      <c r="N4964" s="60" t="s">
        <v>24</v>
      </c>
      <c r="O4964" s="60">
        <v>20</v>
      </c>
    </row>
    <row r="4965" spans="1:15" x14ac:dyDescent="0.2">
      <c r="A4965" s="60" t="s">
        <v>13803</v>
      </c>
      <c r="B4965" s="60" t="s">
        <v>5064</v>
      </c>
      <c r="C4965" s="60">
        <v>27</v>
      </c>
      <c r="D4965" s="60" t="s">
        <v>17</v>
      </c>
      <c r="E4965" s="60" t="s">
        <v>13804</v>
      </c>
      <c r="F4965" s="60">
        <v>-7933</v>
      </c>
      <c r="G4965" s="60" t="s">
        <v>37</v>
      </c>
      <c r="H4965" s="60" t="s">
        <v>53</v>
      </c>
      <c r="I4965" s="60">
        <v>73293.56</v>
      </c>
      <c r="J4965" s="60" t="s">
        <v>1622</v>
      </c>
      <c r="K4965" s="60" t="s">
        <v>127</v>
      </c>
      <c r="L4965" s="60" t="s">
        <v>32</v>
      </c>
      <c r="M4965" s="60">
        <v>4.4400000000000004</v>
      </c>
      <c r="N4965" s="60" t="s">
        <v>57</v>
      </c>
      <c r="O4965" s="60">
        <v>30</v>
      </c>
    </row>
    <row r="4966" spans="1:15" x14ac:dyDescent="0.2">
      <c r="A4966" s="60" t="s">
        <v>13805</v>
      </c>
      <c r="B4966" s="60" t="s">
        <v>5941</v>
      </c>
      <c r="C4966" s="60">
        <v>22</v>
      </c>
      <c r="D4966" s="60" t="s">
        <v>27</v>
      </c>
      <c r="E4966" s="60" t="s">
        <v>13806</v>
      </c>
      <c r="F4966" s="60">
        <v>-10852</v>
      </c>
      <c r="G4966" s="60" t="s">
        <v>45</v>
      </c>
      <c r="H4966" s="60" t="s">
        <v>194</v>
      </c>
      <c r="I4966" s="60">
        <v>146666.26</v>
      </c>
      <c r="J4966" s="60" t="s">
        <v>3677</v>
      </c>
      <c r="K4966" s="60" t="s">
        <v>136</v>
      </c>
      <c r="L4966" s="60" t="s">
        <v>23</v>
      </c>
      <c r="M4966" s="60">
        <v>3.81</v>
      </c>
      <c r="N4966" s="60" t="s">
        <v>24</v>
      </c>
      <c r="O4966" s="60">
        <v>4</v>
      </c>
    </row>
    <row r="4967" spans="1:15" x14ac:dyDescent="0.2">
      <c r="A4967" s="60" t="s">
        <v>13807</v>
      </c>
      <c r="B4967" s="60" t="s">
        <v>3964</v>
      </c>
      <c r="C4967" s="60">
        <v>46</v>
      </c>
      <c r="D4967" s="60" t="s">
        <v>27</v>
      </c>
      <c r="E4967" s="60" t="s">
        <v>13808</v>
      </c>
      <c r="F4967" s="60">
        <v>-2663</v>
      </c>
      <c r="G4967" s="60" t="s">
        <v>29</v>
      </c>
      <c r="H4967" s="60" t="s">
        <v>71</v>
      </c>
      <c r="I4967" s="60">
        <v>42036.38</v>
      </c>
      <c r="J4967" s="60" t="s">
        <v>6613</v>
      </c>
      <c r="K4967" s="60" t="s">
        <v>55</v>
      </c>
      <c r="L4967" s="60" t="s">
        <v>56</v>
      </c>
      <c r="M4967" s="60">
        <v>2.89</v>
      </c>
      <c r="N4967" s="60" t="s">
        <v>41</v>
      </c>
      <c r="O4967" s="60">
        <v>38</v>
      </c>
    </row>
    <row r="4968" spans="1:15" x14ac:dyDescent="0.2">
      <c r="A4968" s="60" t="s">
        <v>13809</v>
      </c>
      <c r="B4968" s="60" t="s">
        <v>5151</v>
      </c>
      <c r="C4968" s="60">
        <v>54</v>
      </c>
      <c r="D4968" s="60" t="s">
        <v>27</v>
      </c>
      <c r="E4968" s="60" t="s">
        <v>13810</v>
      </c>
      <c r="F4968" s="60">
        <v>-5359</v>
      </c>
      <c r="G4968" s="60" t="s">
        <v>19</v>
      </c>
      <c r="H4968" s="60" t="s">
        <v>66</v>
      </c>
      <c r="I4968" s="60">
        <v>150848.71</v>
      </c>
      <c r="J4968" s="60" t="s">
        <v>80</v>
      </c>
      <c r="K4968" s="60" t="s">
        <v>127</v>
      </c>
      <c r="L4968" s="60" t="s">
        <v>32</v>
      </c>
      <c r="M4968" s="60">
        <v>3.78</v>
      </c>
      <c r="N4968" s="60" t="s">
        <v>33</v>
      </c>
      <c r="O4968" s="60">
        <v>34</v>
      </c>
    </row>
    <row r="4969" spans="1:15" x14ac:dyDescent="0.2">
      <c r="A4969" s="60" t="s">
        <v>13811</v>
      </c>
      <c r="B4969" s="60" t="s">
        <v>4241</v>
      </c>
      <c r="C4969" s="60">
        <v>45</v>
      </c>
      <c r="D4969" s="60" t="s">
        <v>50</v>
      </c>
      <c r="E4969" s="60" t="s">
        <v>13812</v>
      </c>
      <c r="F4969" s="60">
        <v>-10796</v>
      </c>
      <c r="G4969" s="60" t="s">
        <v>37</v>
      </c>
      <c r="H4969" s="60" t="s">
        <v>79</v>
      </c>
      <c r="I4969" s="60">
        <v>78464.47</v>
      </c>
      <c r="J4969" s="60" t="s">
        <v>5937</v>
      </c>
      <c r="K4969" s="60" t="s">
        <v>40</v>
      </c>
      <c r="L4969" s="60" t="s">
        <v>23</v>
      </c>
      <c r="M4969" s="60">
        <v>2.96</v>
      </c>
      <c r="N4969" s="60" t="s">
        <v>74</v>
      </c>
      <c r="O4969" s="60">
        <v>20</v>
      </c>
    </row>
    <row r="4970" spans="1:15" x14ac:dyDescent="0.2">
      <c r="A4970" s="60" t="s">
        <v>13813</v>
      </c>
      <c r="B4970" s="60" t="s">
        <v>10245</v>
      </c>
      <c r="C4970" s="60">
        <v>40</v>
      </c>
      <c r="D4970" s="60" t="s">
        <v>17</v>
      </c>
      <c r="E4970" s="60" t="s">
        <v>13814</v>
      </c>
      <c r="F4970" s="60">
        <v>-6531</v>
      </c>
      <c r="G4970" s="60" t="s">
        <v>99</v>
      </c>
      <c r="H4970" s="60" t="s">
        <v>53</v>
      </c>
      <c r="I4970" s="60">
        <v>56903.99</v>
      </c>
      <c r="J4970" s="60" t="s">
        <v>4490</v>
      </c>
      <c r="K4970" s="60" t="s">
        <v>104</v>
      </c>
      <c r="L4970" s="60" t="s">
        <v>56</v>
      </c>
      <c r="M4970" s="60">
        <v>1.93</v>
      </c>
      <c r="N4970" s="60" t="s">
        <v>57</v>
      </c>
      <c r="O4970" s="60">
        <v>40</v>
      </c>
    </row>
    <row r="4971" spans="1:15" x14ac:dyDescent="0.2">
      <c r="A4971" s="60" t="s">
        <v>13815</v>
      </c>
      <c r="B4971" s="60" t="s">
        <v>2100</v>
      </c>
      <c r="C4971" s="60">
        <v>56</v>
      </c>
      <c r="D4971" s="60" t="s">
        <v>17</v>
      </c>
      <c r="E4971" s="60" t="s">
        <v>13816</v>
      </c>
      <c r="F4971" s="60">
        <v>-4954</v>
      </c>
      <c r="G4971" s="60" t="s">
        <v>78</v>
      </c>
      <c r="H4971" s="60" t="s">
        <v>66</v>
      </c>
      <c r="I4971" s="60">
        <v>64319.72</v>
      </c>
      <c r="J4971" s="60" t="s">
        <v>4034</v>
      </c>
      <c r="K4971" s="60" t="s">
        <v>22</v>
      </c>
      <c r="L4971" s="60" t="s">
        <v>32</v>
      </c>
      <c r="M4971" s="60">
        <v>2.72</v>
      </c>
      <c r="N4971" s="60" t="s">
        <v>74</v>
      </c>
      <c r="O4971" s="60">
        <v>18</v>
      </c>
    </row>
    <row r="4972" spans="1:15" x14ac:dyDescent="0.2">
      <c r="A4972" s="60" t="s">
        <v>13817</v>
      </c>
      <c r="B4972" s="60" t="s">
        <v>8042</v>
      </c>
      <c r="C4972" s="60">
        <v>38</v>
      </c>
      <c r="D4972" s="60" t="s">
        <v>27</v>
      </c>
      <c r="E4972" s="60" t="s">
        <v>13818</v>
      </c>
      <c r="F4972" s="60">
        <v>-2953</v>
      </c>
      <c r="G4972" s="60" t="s">
        <v>94</v>
      </c>
      <c r="H4972" s="60" t="s">
        <v>30</v>
      </c>
      <c r="I4972" s="60">
        <v>113252.76</v>
      </c>
      <c r="J4972" s="60" t="s">
        <v>4698</v>
      </c>
      <c r="K4972" s="60" t="s">
        <v>136</v>
      </c>
      <c r="L4972" s="60" t="s">
        <v>56</v>
      </c>
      <c r="M4972" s="60">
        <v>1.95</v>
      </c>
      <c r="N4972" s="60" t="s">
        <v>24</v>
      </c>
      <c r="O4972" s="60">
        <v>40</v>
      </c>
    </row>
    <row r="4973" spans="1:15" x14ac:dyDescent="0.2">
      <c r="A4973" s="60" t="s">
        <v>13819</v>
      </c>
      <c r="B4973" s="60" t="s">
        <v>2304</v>
      </c>
      <c r="C4973" s="60">
        <v>52</v>
      </c>
      <c r="D4973" s="60" t="s">
        <v>27</v>
      </c>
      <c r="E4973" s="60" t="s">
        <v>13820</v>
      </c>
      <c r="F4973" s="60">
        <v>-7736</v>
      </c>
      <c r="G4973" s="60" t="s">
        <v>85</v>
      </c>
      <c r="H4973" s="60" t="s">
        <v>38</v>
      </c>
      <c r="I4973" s="60">
        <v>124275.3</v>
      </c>
      <c r="J4973" s="60" t="s">
        <v>7893</v>
      </c>
      <c r="K4973" s="60" t="s">
        <v>104</v>
      </c>
      <c r="L4973" s="60" t="s">
        <v>56</v>
      </c>
      <c r="M4973" s="60">
        <v>4.5199999999999996</v>
      </c>
      <c r="N4973" s="60" t="s">
        <v>24</v>
      </c>
      <c r="O4973" s="60">
        <v>39</v>
      </c>
    </row>
    <row r="4974" spans="1:15" x14ac:dyDescent="0.2">
      <c r="A4974" s="60" t="s">
        <v>13821</v>
      </c>
      <c r="B4974" s="60" t="s">
        <v>5804</v>
      </c>
      <c r="C4974" s="60">
        <v>28</v>
      </c>
      <c r="D4974" s="60" t="s">
        <v>50</v>
      </c>
      <c r="E4974" s="60" t="s">
        <v>13822</v>
      </c>
      <c r="F4974" s="60">
        <v>-5439</v>
      </c>
      <c r="G4974" s="60" t="s">
        <v>85</v>
      </c>
      <c r="H4974" s="60" t="s">
        <v>71</v>
      </c>
      <c r="I4974" s="60">
        <v>172039.51</v>
      </c>
      <c r="J4974" s="60" t="s">
        <v>6640</v>
      </c>
      <c r="K4974" s="60" t="s">
        <v>118</v>
      </c>
      <c r="L4974" s="60" t="s">
        <v>73</v>
      </c>
      <c r="M4974" s="60">
        <v>3.58</v>
      </c>
      <c r="N4974" s="60" t="s">
        <v>57</v>
      </c>
      <c r="O4974" s="60">
        <v>16</v>
      </c>
    </row>
    <row r="4975" spans="1:15" x14ac:dyDescent="0.2">
      <c r="A4975" s="60" t="s">
        <v>13823</v>
      </c>
      <c r="B4975" s="60" t="s">
        <v>914</v>
      </c>
      <c r="C4975" s="60">
        <v>37</v>
      </c>
      <c r="D4975" s="60" t="s">
        <v>50</v>
      </c>
      <c r="E4975" s="60" t="s">
        <v>13824</v>
      </c>
      <c r="F4975" s="60">
        <v>-2302</v>
      </c>
      <c r="G4975" s="60" t="s">
        <v>85</v>
      </c>
      <c r="H4975" s="60" t="s">
        <v>173</v>
      </c>
      <c r="I4975" s="60">
        <v>126020.15</v>
      </c>
      <c r="J4975" s="60" t="s">
        <v>9787</v>
      </c>
      <c r="K4975" s="60" t="s">
        <v>47</v>
      </c>
      <c r="L4975" s="60" t="s">
        <v>73</v>
      </c>
      <c r="M4975" s="60">
        <v>2.58</v>
      </c>
      <c r="N4975" s="60" t="s">
        <v>57</v>
      </c>
      <c r="O4975" s="60">
        <v>27</v>
      </c>
    </row>
    <row r="4976" spans="1:15" x14ac:dyDescent="0.2">
      <c r="A4976" s="60" t="s">
        <v>13825</v>
      </c>
      <c r="B4976" s="60" t="s">
        <v>11904</v>
      </c>
      <c r="C4976" s="60">
        <v>43</v>
      </c>
      <c r="D4976" s="60" t="s">
        <v>17</v>
      </c>
      <c r="E4976" s="60" t="s">
        <v>13826</v>
      </c>
      <c r="F4976" s="60">
        <v>-3387</v>
      </c>
      <c r="G4976" s="60" t="s">
        <v>19</v>
      </c>
      <c r="H4976" s="60" t="s">
        <v>173</v>
      </c>
      <c r="I4976" s="60">
        <v>138768.31</v>
      </c>
      <c r="J4976" s="60" t="s">
        <v>8939</v>
      </c>
      <c r="K4976" s="60" t="s">
        <v>81</v>
      </c>
      <c r="L4976" s="60" t="s">
        <v>32</v>
      </c>
      <c r="M4976" s="60">
        <v>4.5599999999999996</v>
      </c>
      <c r="N4976" s="60" t="s">
        <v>24</v>
      </c>
      <c r="O4976" s="60">
        <v>40</v>
      </c>
    </row>
    <row r="4977" spans="1:15" x14ac:dyDescent="0.2">
      <c r="A4977" s="60" t="s">
        <v>13827</v>
      </c>
      <c r="B4977" s="60" t="s">
        <v>9267</v>
      </c>
      <c r="C4977" s="60">
        <v>61</v>
      </c>
      <c r="D4977" s="60" t="s">
        <v>17</v>
      </c>
      <c r="E4977" s="60" t="s">
        <v>13828</v>
      </c>
      <c r="F4977" s="60">
        <v>-9627</v>
      </c>
      <c r="G4977" s="60" t="s">
        <v>78</v>
      </c>
      <c r="H4977" s="60" t="s">
        <v>144</v>
      </c>
      <c r="I4977" s="60">
        <v>163564.44</v>
      </c>
      <c r="J4977" s="60" t="s">
        <v>2853</v>
      </c>
      <c r="K4977" s="60" t="s">
        <v>22</v>
      </c>
      <c r="L4977" s="60" t="s">
        <v>73</v>
      </c>
      <c r="M4977" s="60">
        <v>3.78</v>
      </c>
      <c r="N4977" s="60" t="s">
        <v>41</v>
      </c>
      <c r="O4977" s="60">
        <v>35</v>
      </c>
    </row>
    <row r="4978" spans="1:15" x14ac:dyDescent="0.2">
      <c r="A4978" s="60" t="s">
        <v>13829</v>
      </c>
      <c r="B4978" s="60" t="s">
        <v>863</v>
      </c>
      <c r="C4978" s="60">
        <v>60</v>
      </c>
      <c r="D4978" s="60" t="s">
        <v>27</v>
      </c>
      <c r="E4978" s="60" t="s">
        <v>13830</v>
      </c>
      <c r="F4978" s="60">
        <v>-6810</v>
      </c>
      <c r="G4978" s="60" t="s">
        <v>99</v>
      </c>
      <c r="H4978" s="60" t="s">
        <v>173</v>
      </c>
      <c r="I4978" s="60">
        <v>167403.04999999999</v>
      </c>
      <c r="J4978" s="60" t="s">
        <v>976</v>
      </c>
      <c r="K4978" s="60" t="s">
        <v>47</v>
      </c>
      <c r="L4978" s="60" t="s">
        <v>32</v>
      </c>
      <c r="M4978" s="60">
        <v>1.1299999999999999</v>
      </c>
      <c r="N4978" s="60" t="s">
        <v>57</v>
      </c>
      <c r="O4978" s="60">
        <v>30</v>
      </c>
    </row>
    <row r="4979" spans="1:15" x14ac:dyDescent="0.2">
      <c r="A4979" s="60" t="s">
        <v>13831</v>
      </c>
      <c r="B4979" s="60" t="s">
        <v>2294</v>
      </c>
      <c r="C4979" s="60">
        <v>50</v>
      </c>
      <c r="D4979" s="60" t="s">
        <v>17</v>
      </c>
      <c r="E4979" s="60" t="s">
        <v>13832</v>
      </c>
      <c r="F4979" s="60">
        <v>-6766</v>
      </c>
      <c r="G4979" s="60" t="s">
        <v>116</v>
      </c>
      <c r="H4979" s="60" t="s">
        <v>71</v>
      </c>
      <c r="I4979" s="60">
        <v>164259.94</v>
      </c>
      <c r="J4979" s="60" t="s">
        <v>6590</v>
      </c>
      <c r="K4979" s="60" t="s">
        <v>47</v>
      </c>
      <c r="L4979" s="60" t="s">
        <v>23</v>
      </c>
      <c r="M4979" s="60">
        <v>4.87</v>
      </c>
      <c r="N4979" s="60" t="s">
        <v>74</v>
      </c>
      <c r="O4979" s="60">
        <v>9</v>
      </c>
    </row>
    <row r="4980" spans="1:15" x14ac:dyDescent="0.2">
      <c r="A4980" s="60" t="s">
        <v>13833</v>
      </c>
      <c r="B4980" s="60" t="s">
        <v>284</v>
      </c>
      <c r="C4980" s="60">
        <v>25</v>
      </c>
      <c r="D4980" s="60" t="s">
        <v>50</v>
      </c>
      <c r="E4980" s="60" t="s">
        <v>13834</v>
      </c>
      <c r="F4980" s="60">
        <v>-5028</v>
      </c>
      <c r="G4980" s="60" t="s">
        <v>45</v>
      </c>
      <c r="H4980" s="60" t="s">
        <v>66</v>
      </c>
      <c r="I4980" s="60">
        <v>128608.69</v>
      </c>
      <c r="J4980" s="60" t="s">
        <v>7606</v>
      </c>
      <c r="K4980" s="60" t="s">
        <v>55</v>
      </c>
      <c r="L4980" s="60" t="s">
        <v>56</v>
      </c>
      <c r="M4980" s="60">
        <v>1.5</v>
      </c>
      <c r="N4980" s="60" t="s">
        <v>33</v>
      </c>
      <c r="O4980" s="60">
        <v>29</v>
      </c>
    </row>
    <row r="4981" spans="1:15" x14ac:dyDescent="0.2">
      <c r="A4981" s="60" t="s">
        <v>13835</v>
      </c>
      <c r="B4981" s="60" t="s">
        <v>4355</v>
      </c>
      <c r="C4981" s="60">
        <v>59</v>
      </c>
      <c r="D4981" s="60" t="s">
        <v>50</v>
      </c>
      <c r="E4981" s="60" t="s">
        <v>13836</v>
      </c>
      <c r="F4981" s="60">
        <v>-2159</v>
      </c>
      <c r="G4981" s="60" t="s">
        <v>94</v>
      </c>
      <c r="H4981" s="60" t="s">
        <v>71</v>
      </c>
      <c r="I4981" s="60">
        <v>97604.43</v>
      </c>
      <c r="J4981" s="60" t="s">
        <v>12370</v>
      </c>
      <c r="K4981" s="60" t="s">
        <v>127</v>
      </c>
      <c r="L4981" s="60" t="s">
        <v>32</v>
      </c>
      <c r="M4981" s="60">
        <v>4.58</v>
      </c>
      <c r="N4981" s="60" t="s">
        <v>33</v>
      </c>
      <c r="O4981" s="60">
        <v>8</v>
      </c>
    </row>
    <row r="4982" spans="1:15" x14ac:dyDescent="0.2">
      <c r="A4982" s="60" t="s">
        <v>13837</v>
      </c>
      <c r="B4982" s="60" t="s">
        <v>13838</v>
      </c>
      <c r="C4982" s="60">
        <v>44</v>
      </c>
      <c r="D4982" s="60" t="s">
        <v>17</v>
      </c>
      <c r="E4982" s="60" t="s">
        <v>13839</v>
      </c>
      <c r="F4982" s="60">
        <v>-9623</v>
      </c>
      <c r="G4982" s="60" t="s">
        <v>37</v>
      </c>
      <c r="H4982" s="60" t="s">
        <v>79</v>
      </c>
      <c r="I4982" s="60">
        <v>94125.1</v>
      </c>
      <c r="J4982" s="60" t="s">
        <v>13840</v>
      </c>
      <c r="K4982" s="60" t="s">
        <v>118</v>
      </c>
      <c r="L4982" s="60" t="s">
        <v>23</v>
      </c>
      <c r="M4982" s="60">
        <v>1.44</v>
      </c>
      <c r="N4982" s="60" t="s">
        <v>74</v>
      </c>
      <c r="O4982" s="60">
        <v>2</v>
      </c>
    </row>
    <row r="4983" spans="1:15" x14ac:dyDescent="0.2">
      <c r="A4983" s="60" t="s">
        <v>13841</v>
      </c>
      <c r="B4983" s="60" t="s">
        <v>5022</v>
      </c>
      <c r="C4983" s="60">
        <v>42</v>
      </c>
      <c r="D4983" s="60" t="s">
        <v>17</v>
      </c>
      <c r="E4983" s="60" t="s">
        <v>13842</v>
      </c>
      <c r="F4983" s="60">
        <v>-2698</v>
      </c>
      <c r="G4983" s="60" t="s">
        <v>116</v>
      </c>
      <c r="H4983" s="60" t="s">
        <v>144</v>
      </c>
      <c r="I4983" s="60">
        <v>104914.9</v>
      </c>
      <c r="J4983" s="60" t="s">
        <v>7912</v>
      </c>
      <c r="K4983" s="60" t="s">
        <v>81</v>
      </c>
      <c r="L4983" s="60" t="s">
        <v>32</v>
      </c>
      <c r="M4983" s="60">
        <v>3.51</v>
      </c>
      <c r="N4983" s="60" t="s">
        <v>57</v>
      </c>
      <c r="O4983" s="60">
        <v>13</v>
      </c>
    </row>
    <row r="4984" spans="1:15" x14ac:dyDescent="0.2">
      <c r="A4984" s="60" t="s">
        <v>13843</v>
      </c>
      <c r="B4984" s="60" t="s">
        <v>9364</v>
      </c>
      <c r="C4984" s="60">
        <v>32</v>
      </c>
      <c r="D4984" s="60" t="s">
        <v>17</v>
      </c>
      <c r="E4984" s="60" t="s">
        <v>13844</v>
      </c>
      <c r="F4984" s="60">
        <v>-7716</v>
      </c>
      <c r="G4984" s="60" t="s">
        <v>52</v>
      </c>
      <c r="H4984" s="60" t="s">
        <v>30</v>
      </c>
      <c r="I4984" s="60">
        <v>67948.34</v>
      </c>
      <c r="J4984" s="60" t="s">
        <v>348</v>
      </c>
      <c r="K4984" s="60" t="s">
        <v>55</v>
      </c>
      <c r="L4984" s="60" t="s">
        <v>73</v>
      </c>
      <c r="M4984" s="60">
        <v>1.67</v>
      </c>
      <c r="N4984" s="60" t="s">
        <v>57</v>
      </c>
      <c r="O4984" s="60">
        <v>19</v>
      </c>
    </row>
    <row r="4985" spans="1:15" x14ac:dyDescent="0.2">
      <c r="A4985" s="60" t="s">
        <v>13845</v>
      </c>
      <c r="B4985" s="60" t="s">
        <v>13846</v>
      </c>
      <c r="C4985" s="60">
        <v>30</v>
      </c>
      <c r="D4985" s="60" t="s">
        <v>27</v>
      </c>
      <c r="E4985" s="60" t="s">
        <v>13847</v>
      </c>
      <c r="F4985" s="60">
        <v>-2216</v>
      </c>
      <c r="G4985" s="60" t="s">
        <v>19</v>
      </c>
      <c r="H4985" s="60" t="s">
        <v>79</v>
      </c>
      <c r="I4985" s="60">
        <v>44063.72</v>
      </c>
      <c r="J4985" s="60" t="s">
        <v>679</v>
      </c>
      <c r="K4985" s="60" t="s">
        <v>47</v>
      </c>
      <c r="L4985" s="60" t="s">
        <v>56</v>
      </c>
      <c r="M4985" s="60">
        <v>3.1</v>
      </c>
      <c r="N4985" s="60" t="s">
        <v>74</v>
      </c>
      <c r="O4985" s="60">
        <v>7</v>
      </c>
    </row>
    <row r="4986" spans="1:15" x14ac:dyDescent="0.2">
      <c r="A4986" s="60" t="s">
        <v>13848</v>
      </c>
      <c r="B4986" s="60" t="s">
        <v>5998</v>
      </c>
      <c r="C4986" s="60">
        <v>55</v>
      </c>
      <c r="D4986" s="60" t="s">
        <v>17</v>
      </c>
      <c r="E4986" s="60" t="s">
        <v>13849</v>
      </c>
      <c r="F4986" s="60">
        <v>-7699</v>
      </c>
      <c r="G4986" s="60" t="s">
        <v>116</v>
      </c>
      <c r="H4986" s="60" t="s">
        <v>30</v>
      </c>
      <c r="I4986" s="60">
        <v>75175.5</v>
      </c>
      <c r="J4986" s="60" t="s">
        <v>282</v>
      </c>
      <c r="K4986" s="60" t="s">
        <v>40</v>
      </c>
      <c r="L4986" s="60" t="s">
        <v>23</v>
      </c>
      <c r="M4986" s="60">
        <v>1.53</v>
      </c>
      <c r="N4986" s="60" t="s">
        <v>57</v>
      </c>
      <c r="O4986" s="60">
        <v>18</v>
      </c>
    </row>
    <row r="4987" spans="1:15" x14ac:dyDescent="0.2">
      <c r="A4987" s="60" t="s">
        <v>13850</v>
      </c>
      <c r="B4987" s="60" t="s">
        <v>7102</v>
      </c>
      <c r="C4987" s="60">
        <v>54</v>
      </c>
      <c r="D4987" s="60" t="s">
        <v>50</v>
      </c>
      <c r="E4987" s="60" t="s">
        <v>13851</v>
      </c>
      <c r="F4987" s="60">
        <v>-8282</v>
      </c>
      <c r="G4987" s="60" t="s">
        <v>85</v>
      </c>
      <c r="H4987" s="60" t="s">
        <v>20</v>
      </c>
      <c r="I4987" s="60">
        <v>102268.24</v>
      </c>
      <c r="J4987" s="60" t="s">
        <v>1227</v>
      </c>
      <c r="K4987" s="60" t="s">
        <v>81</v>
      </c>
      <c r="L4987" s="60" t="s">
        <v>23</v>
      </c>
      <c r="M4987" s="60">
        <v>3.27</v>
      </c>
      <c r="N4987" s="60" t="s">
        <v>74</v>
      </c>
      <c r="O4987" s="60">
        <v>35</v>
      </c>
    </row>
    <row r="4988" spans="1:15" x14ac:dyDescent="0.2">
      <c r="A4988" s="60" t="s">
        <v>13852</v>
      </c>
      <c r="B4988" s="60" t="s">
        <v>3712</v>
      </c>
      <c r="C4988" s="60">
        <v>36</v>
      </c>
      <c r="D4988" s="60" t="s">
        <v>27</v>
      </c>
      <c r="E4988" s="60" t="s">
        <v>13853</v>
      </c>
      <c r="F4988" s="60">
        <v>-7604</v>
      </c>
      <c r="G4988" s="60" t="s">
        <v>19</v>
      </c>
      <c r="H4988" s="60" t="s">
        <v>38</v>
      </c>
      <c r="I4988" s="60">
        <v>167894.07</v>
      </c>
      <c r="J4988" s="60" t="s">
        <v>215</v>
      </c>
      <c r="K4988" s="60" t="s">
        <v>127</v>
      </c>
      <c r="L4988" s="60" t="s">
        <v>56</v>
      </c>
      <c r="M4988" s="60">
        <v>4.8600000000000003</v>
      </c>
      <c r="N4988" s="60" t="s">
        <v>24</v>
      </c>
      <c r="O4988" s="60">
        <v>15</v>
      </c>
    </row>
    <row r="4989" spans="1:15" x14ac:dyDescent="0.2">
      <c r="A4989" s="60" t="s">
        <v>13854</v>
      </c>
      <c r="B4989" s="60" t="s">
        <v>5587</v>
      </c>
      <c r="C4989" s="60">
        <v>23</v>
      </c>
      <c r="D4989" s="60" t="s">
        <v>17</v>
      </c>
      <c r="E4989" s="60" t="s">
        <v>13855</v>
      </c>
      <c r="F4989" s="60">
        <v>-6813</v>
      </c>
      <c r="G4989" s="60" t="s">
        <v>85</v>
      </c>
      <c r="H4989" s="60" t="s">
        <v>38</v>
      </c>
      <c r="I4989" s="60">
        <v>113881.72</v>
      </c>
      <c r="J4989" s="60" t="s">
        <v>2204</v>
      </c>
      <c r="K4989" s="60" t="s">
        <v>47</v>
      </c>
      <c r="L4989" s="60" t="s">
        <v>32</v>
      </c>
      <c r="M4989" s="60">
        <v>2.78</v>
      </c>
      <c r="N4989" s="60" t="s">
        <v>57</v>
      </c>
      <c r="O4989" s="60">
        <v>31</v>
      </c>
    </row>
    <row r="4990" spans="1:15" x14ac:dyDescent="0.2">
      <c r="A4990" s="60" t="s">
        <v>13856</v>
      </c>
      <c r="B4990" s="60" t="s">
        <v>3463</v>
      </c>
      <c r="C4990" s="60">
        <v>64</v>
      </c>
      <c r="D4990" s="60" t="s">
        <v>27</v>
      </c>
      <c r="E4990" s="60" t="s">
        <v>13857</v>
      </c>
      <c r="F4990" s="60">
        <v>-3564</v>
      </c>
      <c r="G4990" s="60" t="s">
        <v>37</v>
      </c>
      <c r="H4990" s="60" t="s">
        <v>20</v>
      </c>
      <c r="I4990" s="60">
        <v>58431.68</v>
      </c>
      <c r="J4990" s="60" t="s">
        <v>1537</v>
      </c>
      <c r="K4990" s="60" t="s">
        <v>127</v>
      </c>
      <c r="L4990" s="60" t="s">
        <v>73</v>
      </c>
      <c r="M4990" s="60">
        <v>3.27</v>
      </c>
      <c r="N4990" s="60" t="s">
        <v>57</v>
      </c>
      <c r="O4990" s="60">
        <v>4</v>
      </c>
    </row>
    <row r="4991" spans="1:15" x14ac:dyDescent="0.2">
      <c r="A4991" s="60" t="s">
        <v>13858</v>
      </c>
      <c r="B4991" s="60" t="s">
        <v>13859</v>
      </c>
      <c r="C4991" s="60">
        <v>56</v>
      </c>
      <c r="D4991" s="60" t="s">
        <v>27</v>
      </c>
      <c r="E4991" s="60" t="s">
        <v>13860</v>
      </c>
      <c r="F4991" s="60">
        <v>-3365</v>
      </c>
      <c r="G4991" s="60" t="s">
        <v>37</v>
      </c>
      <c r="H4991" s="60" t="s">
        <v>173</v>
      </c>
      <c r="I4991" s="60">
        <v>94527.59</v>
      </c>
      <c r="J4991" s="60" t="s">
        <v>3304</v>
      </c>
      <c r="K4991" s="60" t="s">
        <v>104</v>
      </c>
      <c r="L4991" s="60" t="s">
        <v>73</v>
      </c>
      <c r="M4991" s="60">
        <v>1.53</v>
      </c>
      <c r="N4991" s="60" t="s">
        <v>24</v>
      </c>
      <c r="O4991" s="60">
        <v>29</v>
      </c>
    </row>
    <row r="4992" spans="1:15" x14ac:dyDescent="0.2">
      <c r="A4992" s="60" t="s">
        <v>13861</v>
      </c>
      <c r="B4992" s="60" t="s">
        <v>2341</v>
      </c>
      <c r="C4992" s="60">
        <v>24</v>
      </c>
      <c r="D4992" s="60" t="s">
        <v>50</v>
      </c>
      <c r="E4992" s="60" t="s">
        <v>13862</v>
      </c>
      <c r="F4992" s="60">
        <v>-9588</v>
      </c>
      <c r="G4992" s="60" t="s">
        <v>45</v>
      </c>
      <c r="H4992" s="60" t="s">
        <v>194</v>
      </c>
      <c r="I4992" s="60">
        <v>151688.51999999999</v>
      </c>
      <c r="J4992" s="60" t="s">
        <v>4863</v>
      </c>
      <c r="K4992" s="60" t="s">
        <v>22</v>
      </c>
      <c r="L4992" s="60" t="s">
        <v>73</v>
      </c>
      <c r="M4992" s="60">
        <v>4.34</v>
      </c>
      <c r="N4992" s="60" t="s">
        <v>57</v>
      </c>
      <c r="O4992" s="60">
        <v>40</v>
      </c>
    </row>
    <row r="4993" spans="1:15" x14ac:dyDescent="0.2">
      <c r="A4993" s="60" t="s">
        <v>13863</v>
      </c>
      <c r="B4993" s="60" t="s">
        <v>2930</v>
      </c>
      <c r="C4993" s="60">
        <v>64</v>
      </c>
      <c r="D4993" s="60" t="s">
        <v>17</v>
      </c>
      <c r="E4993" s="60" t="s">
        <v>13864</v>
      </c>
      <c r="F4993" s="60">
        <v>-4336</v>
      </c>
      <c r="G4993" s="60" t="s">
        <v>52</v>
      </c>
      <c r="H4993" s="60" t="s">
        <v>194</v>
      </c>
      <c r="I4993" s="60">
        <v>166018.73000000001</v>
      </c>
      <c r="J4993" s="60" t="s">
        <v>7135</v>
      </c>
      <c r="K4993" s="60" t="s">
        <v>40</v>
      </c>
      <c r="L4993" s="60" t="s">
        <v>56</v>
      </c>
      <c r="M4993" s="60">
        <v>1.86</v>
      </c>
      <c r="N4993" s="60" t="s">
        <v>41</v>
      </c>
      <c r="O4993" s="60">
        <v>31</v>
      </c>
    </row>
    <row r="4994" spans="1:15" x14ac:dyDescent="0.2">
      <c r="A4994" s="60" t="s">
        <v>13865</v>
      </c>
      <c r="B4994" s="60" t="s">
        <v>13866</v>
      </c>
      <c r="C4994" s="60">
        <v>58</v>
      </c>
      <c r="D4994" s="60" t="s">
        <v>27</v>
      </c>
      <c r="E4994" s="60" t="s">
        <v>13867</v>
      </c>
      <c r="F4994" s="60">
        <v>-8924</v>
      </c>
      <c r="G4994" s="60" t="s">
        <v>45</v>
      </c>
      <c r="H4994" s="60" t="s">
        <v>71</v>
      </c>
      <c r="I4994" s="60">
        <v>70342</v>
      </c>
      <c r="J4994" s="60" t="s">
        <v>11922</v>
      </c>
      <c r="K4994" s="60" t="s">
        <v>47</v>
      </c>
      <c r="L4994" s="60" t="s">
        <v>56</v>
      </c>
      <c r="M4994" s="60">
        <v>2.72</v>
      </c>
      <c r="N4994" s="60" t="s">
        <v>74</v>
      </c>
      <c r="O4994" s="60">
        <v>17</v>
      </c>
    </row>
    <row r="4995" spans="1:15" x14ac:dyDescent="0.2">
      <c r="A4995" s="60" t="s">
        <v>13868</v>
      </c>
      <c r="B4995" s="60" t="s">
        <v>13138</v>
      </c>
      <c r="C4995" s="60">
        <v>59</v>
      </c>
      <c r="D4995" s="60" t="s">
        <v>27</v>
      </c>
      <c r="E4995" s="60" t="s">
        <v>13869</v>
      </c>
      <c r="F4995" s="60">
        <v>-10078</v>
      </c>
      <c r="G4995" s="60" t="s">
        <v>45</v>
      </c>
      <c r="H4995" s="60" t="s">
        <v>173</v>
      </c>
      <c r="I4995" s="60">
        <v>101005.01</v>
      </c>
      <c r="J4995" s="60" t="s">
        <v>2486</v>
      </c>
      <c r="K4995" s="60" t="s">
        <v>40</v>
      </c>
      <c r="L4995" s="60" t="s">
        <v>32</v>
      </c>
      <c r="M4995" s="60">
        <v>1.4</v>
      </c>
      <c r="N4995" s="60" t="s">
        <v>57</v>
      </c>
      <c r="O4995" s="60">
        <v>3</v>
      </c>
    </row>
    <row r="4996" spans="1:15" x14ac:dyDescent="0.2">
      <c r="A4996" s="60" t="s">
        <v>13870</v>
      </c>
      <c r="B4996" s="60" t="s">
        <v>3544</v>
      </c>
      <c r="C4996" s="60">
        <v>53</v>
      </c>
      <c r="D4996" s="60" t="s">
        <v>17</v>
      </c>
      <c r="E4996" s="60" t="s">
        <v>13871</v>
      </c>
      <c r="F4996" s="60">
        <v>-4685</v>
      </c>
      <c r="G4996" s="60" t="s">
        <v>78</v>
      </c>
      <c r="H4996" s="60" t="s">
        <v>173</v>
      </c>
      <c r="I4996" s="60">
        <v>88285.41</v>
      </c>
      <c r="J4996" s="60" t="s">
        <v>636</v>
      </c>
      <c r="K4996" s="60" t="s">
        <v>81</v>
      </c>
      <c r="L4996" s="60" t="s">
        <v>23</v>
      </c>
      <c r="M4996" s="60">
        <v>5</v>
      </c>
      <c r="N4996" s="60" t="s">
        <v>74</v>
      </c>
      <c r="O4996" s="60">
        <v>15</v>
      </c>
    </row>
    <row r="4997" spans="1:15" x14ac:dyDescent="0.2">
      <c r="A4997" s="60" t="s">
        <v>13872</v>
      </c>
      <c r="B4997" s="60" t="s">
        <v>1428</v>
      </c>
      <c r="C4997" s="60">
        <v>30</v>
      </c>
      <c r="D4997" s="60" t="s">
        <v>27</v>
      </c>
      <c r="E4997" s="60" t="s">
        <v>13873</v>
      </c>
      <c r="F4997" s="60">
        <v>-10672</v>
      </c>
      <c r="G4997" s="60" t="s">
        <v>85</v>
      </c>
      <c r="H4997" s="60" t="s">
        <v>66</v>
      </c>
      <c r="I4997" s="60">
        <v>124353.58</v>
      </c>
      <c r="J4997" s="60" t="s">
        <v>1178</v>
      </c>
      <c r="K4997" s="60" t="s">
        <v>136</v>
      </c>
      <c r="L4997" s="60" t="s">
        <v>56</v>
      </c>
      <c r="M4997" s="60">
        <v>2.73</v>
      </c>
      <c r="N4997" s="60" t="s">
        <v>74</v>
      </c>
      <c r="O4997" s="60">
        <v>30</v>
      </c>
    </row>
    <row r="4998" spans="1:15" x14ac:dyDescent="0.2">
      <c r="A4998" s="60" t="s">
        <v>13874</v>
      </c>
      <c r="B4998" s="60" t="s">
        <v>4601</v>
      </c>
      <c r="C4998" s="60">
        <v>41</v>
      </c>
      <c r="D4998" s="60" t="s">
        <v>27</v>
      </c>
      <c r="E4998" s="60" t="s">
        <v>13875</v>
      </c>
      <c r="F4998" s="60">
        <v>-7938</v>
      </c>
      <c r="G4998" s="60" t="s">
        <v>94</v>
      </c>
      <c r="H4998" s="60" t="s">
        <v>53</v>
      </c>
      <c r="I4998" s="60">
        <v>146417.93</v>
      </c>
      <c r="J4998" s="60" t="s">
        <v>6172</v>
      </c>
      <c r="K4998" s="60" t="s">
        <v>104</v>
      </c>
      <c r="L4998" s="60" t="s">
        <v>73</v>
      </c>
      <c r="M4998" s="60">
        <v>3.97</v>
      </c>
      <c r="N4998" s="60" t="s">
        <v>33</v>
      </c>
      <c r="O4998" s="60">
        <v>22</v>
      </c>
    </row>
    <row r="4999" spans="1:15" x14ac:dyDescent="0.2">
      <c r="A4999" s="60" t="s">
        <v>13876</v>
      </c>
      <c r="B4999" s="60" t="s">
        <v>8125</v>
      </c>
      <c r="C4999" s="60">
        <v>46</v>
      </c>
      <c r="D4999" s="60" t="s">
        <v>17</v>
      </c>
      <c r="E4999" s="60" t="s">
        <v>13877</v>
      </c>
      <c r="F4999" s="60">
        <v>-2685</v>
      </c>
      <c r="G4999" s="60" t="s">
        <v>37</v>
      </c>
      <c r="H4999" s="60" t="s">
        <v>30</v>
      </c>
      <c r="I4999" s="60">
        <v>140818.51999999999</v>
      </c>
      <c r="J4999" s="60" t="s">
        <v>1939</v>
      </c>
      <c r="K4999" s="60" t="s">
        <v>22</v>
      </c>
      <c r="L4999" s="60" t="s">
        <v>73</v>
      </c>
      <c r="M4999" s="60">
        <v>1.89</v>
      </c>
      <c r="N4999" s="60" t="s">
        <v>41</v>
      </c>
      <c r="O4999" s="60">
        <v>18</v>
      </c>
    </row>
    <row r="5000" spans="1:15" x14ac:dyDescent="0.2">
      <c r="A5000" s="60" t="s">
        <v>13878</v>
      </c>
      <c r="B5000" s="60" t="s">
        <v>2175</v>
      </c>
      <c r="C5000" s="60">
        <v>62</v>
      </c>
      <c r="D5000" s="60" t="s">
        <v>27</v>
      </c>
      <c r="E5000" s="60" t="s">
        <v>13879</v>
      </c>
      <c r="F5000" s="60">
        <v>-3635</v>
      </c>
      <c r="G5000" s="60" t="s">
        <v>45</v>
      </c>
      <c r="H5000" s="60" t="s">
        <v>79</v>
      </c>
      <c r="I5000" s="60">
        <v>140147.82</v>
      </c>
      <c r="J5000" s="60" t="s">
        <v>2765</v>
      </c>
      <c r="K5000" s="60" t="s">
        <v>47</v>
      </c>
      <c r="L5000" s="60" t="s">
        <v>73</v>
      </c>
      <c r="M5000" s="60">
        <v>2.42</v>
      </c>
      <c r="N5000" s="60" t="s">
        <v>33</v>
      </c>
      <c r="O5000" s="60">
        <v>4</v>
      </c>
    </row>
    <row r="5001" spans="1:15" x14ac:dyDescent="0.2">
      <c r="A5001" s="60" t="s">
        <v>13880</v>
      </c>
      <c r="B5001" s="60" t="s">
        <v>97</v>
      </c>
      <c r="C5001" s="60">
        <v>64</v>
      </c>
      <c r="D5001" s="60" t="s">
        <v>27</v>
      </c>
      <c r="E5001" s="60" t="s">
        <v>13881</v>
      </c>
      <c r="F5001" s="60">
        <v>-8514</v>
      </c>
      <c r="G5001" s="60" t="s">
        <v>94</v>
      </c>
      <c r="H5001" s="60" t="s">
        <v>194</v>
      </c>
      <c r="I5001" s="60">
        <v>158699.49</v>
      </c>
      <c r="J5001" s="60" t="s">
        <v>2165</v>
      </c>
      <c r="K5001" s="60" t="s">
        <v>62</v>
      </c>
      <c r="L5001" s="60" t="s">
        <v>32</v>
      </c>
      <c r="M5001" s="60">
        <v>3.93</v>
      </c>
      <c r="N5001" s="60" t="s">
        <v>57</v>
      </c>
      <c r="O5001" s="60">
        <v>24</v>
      </c>
    </row>
  </sheetData>
  <mergeCells count="3">
    <mergeCell ref="S1:T1"/>
    <mergeCell ref="S6:U6"/>
    <mergeCell ref="S10:U10"/>
  </mergeCells>
  <dataValidations count="1">
    <dataValidation type="list" allowBlank="1" showInputMessage="1" showErrorMessage="1" sqref="S12 S16" xr:uid="{97CD2859-44BC-41FE-B419-EF89D1ABCE38}">
      <formula1>$A$2:$A$5001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93C4-D08A-4225-8C70-06AC66D8D15D}">
  <dimension ref="A1:O5001"/>
  <sheetViews>
    <sheetView topLeftCell="E4974" workbookViewId="0">
      <selection activeCell="G4984" sqref="G4984"/>
    </sheetView>
  </sheetViews>
  <sheetFormatPr defaultRowHeight="12.75" x14ac:dyDescent="0.2"/>
  <cols>
    <col min="1" max="1" width="16.28515625" customWidth="1"/>
    <col min="2" max="2" width="20.140625" bestFit="1" customWidth="1"/>
    <col min="3" max="3" width="7" customWidth="1"/>
    <col min="4" max="4" width="10.85546875" customWidth="1"/>
    <col min="5" max="5" width="35.7109375" bestFit="1" customWidth="1"/>
    <col min="6" max="6" width="9.7109375" customWidth="1"/>
    <col min="7" max="7" width="15" customWidth="1"/>
    <col min="8" max="8" width="11.85546875" customWidth="1"/>
    <col min="9" max="9" width="10" bestFit="1" customWidth="1"/>
    <col min="10" max="10" width="13" customWidth="1"/>
    <col min="11" max="11" width="11.140625" customWidth="1"/>
    <col min="12" max="12" width="10.28515625" bestFit="1" customWidth="1"/>
    <col min="13" max="13" width="23" customWidth="1"/>
    <col min="14" max="14" width="19.42578125" customWidth="1"/>
    <col min="15" max="15" width="21.5703125" customWidth="1"/>
  </cols>
  <sheetData>
    <row r="1" spans="1:15" ht="15" x14ac:dyDescent="0.25">
      <c r="A1" s="50" t="s">
        <v>0</v>
      </c>
      <c r="B1" s="51" t="s">
        <v>1</v>
      </c>
      <c r="C1" s="51" t="s">
        <v>2</v>
      </c>
      <c r="D1" s="51" t="s">
        <v>3</v>
      </c>
      <c r="E1" s="51" t="s">
        <v>4</v>
      </c>
      <c r="F1" s="51" t="s">
        <v>5</v>
      </c>
      <c r="G1" s="51" t="s">
        <v>6</v>
      </c>
      <c r="H1" s="51" t="s">
        <v>7</v>
      </c>
      <c r="I1" s="51" t="s">
        <v>8</v>
      </c>
      <c r="J1" s="51" t="s">
        <v>9</v>
      </c>
      <c r="K1" s="51" t="s">
        <v>10</v>
      </c>
      <c r="L1" s="51" t="s">
        <v>11</v>
      </c>
      <c r="M1" s="51" t="s">
        <v>12</v>
      </c>
      <c r="N1" s="51" t="s">
        <v>13</v>
      </c>
      <c r="O1" s="52" t="s">
        <v>14</v>
      </c>
    </row>
    <row r="2" spans="1:15" x14ac:dyDescent="0.2">
      <c r="A2" s="48" t="s">
        <v>15</v>
      </c>
      <c r="B2" s="5" t="s">
        <v>16</v>
      </c>
      <c r="C2" s="5">
        <v>23</v>
      </c>
      <c r="D2" s="5" t="s">
        <v>17</v>
      </c>
      <c r="E2" s="5" t="s">
        <v>18</v>
      </c>
      <c r="F2" s="5">
        <v>-4063</v>
      </c>
      <c r="G2" s="5" t="s">
        <v>19</v>
      </c>
      <c r="H2" s="5" t="s">
        <v>20</v>
      </c>
      <c r="I2" s="5">
        <v>47606.13</v>
      </c>
      <c r="J2" s="5" t="s">
        <v>21</v>
      </c>
      <c r="K2" s="5" t="s">
        <v>22</v>
      </c>
      <c r="L2" s="5" t="s">
        <v>23</v>
      </c>
      <c r="M2" s="5">
        <v>1.37</v>
      </c>
      <c r="N2" s="5" t="s">
        <v>24</v>
      </c>
      <c r="O2" s="49">
        <v>32</v>
      </c>
    </row>
    <row r="3" spans="1:15" x14ac:dyDescent="0.2">
      <c r="A3" s="48" t="s">
        <v>25</v>
      </c>
      <c r="B3" s="5" t="s">
        <v>26</v>
      </c>
      <c r="C3" s="5">
        <v>57</v>
      </c>
      <c r="D3" s="5" t="s">
        <v>27</v>
      </c>
      <c r="E3" s="5" t="s">
        <v>28</v>
      </c>
      <c r="F3" s="5">
        <v>-11610</v>
      </c>
      <c r="G3" s="5" t="s">
        <v>29</v>
      </c>
      <c r="H3" s="5" t="s">
        <v>13903</v>
      </c>
      <c r="I3" s="5">
        <v>100135.31</v>
      </c>
      <c r="J3" s="5" t="s">
        <v>31</v>
      </c>
      <c r="K3" s="5" t="s">
        <v>22</v>
      </c>
      <c r="L3" s="5" t="s">
        <v>32</v>
      </c>
      <c r="M3" s="5">
        <v>3.79</v>
      </c>
      <c r="N3" s="5" t="s">
        <v>33</v>
      </c>
      <c r="O3" s="49">
        <v>17</v>
      </c>
    </row>
    <row r="4" spans="1:15" x14ac:dyDescent="0.2">
      <c r="A4" s="48" t="s">
        <v>34</v>
      </c>
      <c r="B4" s="5" t="s">
        <v>35</v>
      </c>
      <c r="C4" s="5">
        <v>43</v>
      </c>
      <c r="D4" s="5" t="s">
        <v>27</v>
      </c>
      <c r="E4" s="5" t="s">
        <v>36</v>
      </c>
      <c r="F4" s="5">
        <v>-7668</v>
      </c>
      <c r="G4" s="5" t="s">
        <v>37</v>
      </c>
      <c r="H4" s="5" t="s">
        <v>13903</v>
      </c>
      <c r="I4" s="5">
        <v>73355.53</v>
      </c>
      <c r="J4" s="5" t="s">
        <v>39</v>
      </c>
      <c r="K4" s="5" t="s">
        <v>40</v>
      </c>
      <c r="L4" s="5" t="s">
        <v>23</v>
      </c>
      <c r="M4" s="5">
        <v>4.8899999999999997</v>
      </c>
      <c r="N4" s="5" t="s">
        <v>41</v>
      </c>
      <c r="O4" s="49">
        <v>5</v>
      </c>
    </row>
    <row r="5" spans="1:15" x14ac:dyDescent="0.2">
      <c r="A5" s="48" t="s">
        <v>42</v>
      </c>
      <c r="B5" s="5" t="s">
        <v>43</v>
      </c>
      <c r="C5" s="5">
        <v>62</v>
      </c>
      <c r="D5" s="5" t="s">
        <v>17</v>
      </c>
      <c r="E5" s="5" t="s">
        <v>13902</v>
      </c>
      <c r="F5" s="5">
        <v>-3225</v>
      </c>
      <c r="G5" s="5" t="s">
        <v>45</v>
      </c>
      <c r="H5" s="5" t="s">
        <v>13903</v>
      </c>
      <c r="I5" s="5">
        <v>147094.91</v>
      </c>
      <c r="J5" s="5" t="s">
        <v>46</v>
      </c>
      <c r="K5" s="5" t="s">
        <v>47</v>
      </c>
      <c r="L5" s="5" t="s">
        <v>23</v>
      </c>
      <c r="M5" s="5">
        <v>2.52</v>
      </c>
      <c r="N5" s="5" t="s">
        <v>41</v>
      </c>
      <c r="O5" s="49">
        <v>40</v>
      </c>
    </row>
    <row r="6" spans="1:15" x14ac:dyDescent="0.2">
      <c r="A6" s="48" t="s">
        <v>48</v>
      </c>
      <c r="B6" s="5" t="s">
        <v>49</v>
      </c>
      <c r="C6" s="5">
        <v>45</v>
      </c>
      <c r="D6" s="5" t="s">
        <v>50</v>
      </c>
      <c r="E6" s="5" t="s">
        <v>51</v>
      </c>
      <c r="F6" s="5">
        <v>-3427</v>
      </c>
      <c r="G6" s="5" t="s">
        <v>52</v>
      </c>
      <c r="H6" s="5" t="s">
        <v>53</v>
      </c>
      <c r="I6" s="5">
        <v>112450.28</v>
      </c>
      <c r="J6" s="5" t="s">
        <v>54</v>
      </c>
      <c r="K6" s="5" t="s">
        <v>55</v>
      </c>
      <c r="L6" s="5" t="s">
        <v>56</v>
      </c>
      <c r="M6" s="5">
        <v>2.52</v>
      </c>
      <c r="N6" s="5" t="s">
        <v>57</v>
      </c>
      <c r="O6" s="49">
        <v>14</v>
      </c>
    </row>
    <row r="7" spans="1:15" x14ac:dyDescent="0.2">
      <c r="A7" s="48" t="s">
        <v>58</v>
      </c>
      <c r="B7" s="5" t="s">
        <v>59</v>
      </c>
      <c r="C7" s="5">
        <v>25</v>
      </c>
      <c r="D7" s="5" t="s">
        <v>27</v>
      </c>
      <c r="E7" s="5" t="s">
        <v>13902</v>
      </c>
      <c r="F7" s="5">
        <v>-6418</v>
      </c>
      <c r="G7" s="5" t="s">
        <v>19</v>
      </c>
      <c r="H7" s="5" t="s">
        <v>13903</v>
      </c>
      <c r="I7" s="5">
        <v>167404.74</v>
      </c>
      <c r="J7" s="5" t="s">
        <v>61</v>
      </c>
      <c r="K7" s="5" t="s">
        <v>62</v>
      </c>
      <c r="L7" s="5" t="s">
        <v>32</v>
      </c>
      <c r="M7" s="5">
        <v>3.62</v>
      </c>
      <c r="N7" s="5" t="s">
        <v>41</v>
      </c>
      <c r="O7" s="49">
        <v>29</v>
      </c>
    </row>
    <row r="8" spans="1:15" x14ac:dyDescent="0.2">
      <c r="A8" s="48" t="s">
        <v>63</v>
      </c>
      <c r="B8" s="5" t="s">
        <v>64</v>
      </c>
      <c r="C8" s="5">
        <v>30</v>
      </c>
      <c r="D8" s="5" t="s">
        <v>27</v>
      </c>
      <c r="E8" s="5" t="s">
        <v>13902</v>
      </c>
      <c r="F8" s="5">
        <v>-6728</v>
      </c>
      <c r="G8" s="5" t="s">
        <v>52</v>
      </c>
      <c r="H8" s="5" t="s">
        <v>66</v>
      </c>
      <c r="I8" s="5">
        <v>165184.32000000001</v>
      </c>
      <c r="J8" s="5" t="s">
        <v>67</v>
      </c>
      <c r="K8" s="5" t="s">
        <v>62</v>
      </c>
      <c r="L8" s="5" t="s">
        <v>32</v>
      </c>
      <c r="M8" s="5">
        <v>4.99</v>
      </c>
      <c r="N8" s="5" t="s">
        <v>24</v>
      </c>
      <c r="O8" s="49">
        <v>32</v>
      </c>
    </row>
    <row r="9" spans="1:15" x14ac:dyDescent="0.2">
      <c r="A9" s="48" t="s">
        <v>68</v>
      </c>
      <c r="B9" s="5" t="s">
        <v>69</v>
      </c>
      <c r="C9" s="5">
        <v>25</v>
      </c>
      <c r="D9" s="5" t="s">
        <v>27</v>
      </c>
      <c r="E9" s="5" t="s">
        <v>13902</v>
      </c>
      <c r="F9" s="5">
        <v>-9020</v>
      </c>
      <c r="G9" s="5" t="s">
        <v>52</v>
      </c>
      <c r="H9" s="5" t="s">
        <v>71</v>
      </c>
      <c r="I9" s="5">
        <v>90791.26</v>
      </c>
      <c r="J9" s="5" t="s">
        <v>72</v>
      </c>
      <c r="K9" s="5" t="s">
        <v>40</v>
      </c>
      <c r="L9" s="5" t="s">
        <v>73</v>
      </c>
      <c r="M9" s="5">
        <v>4.88</v>
      </c>
      <c r="N9" s="5" t="s">
        <v>74</v>
      </c>
      <c r="O9" s="49">
        <v>7</v>
      </c>
    </row>
    <row r="10" spans="1:15" x14ac:dyDescent="0.2">
      <c r="A10" s="48" t="s">
        <v>75</v>
      </c>
      <c r="B10" s="5" t="s">
        <v>76</v>
      </c>
      <c r="C10" s="5">
        <v>39</v>
      </c>
      <c r="D10" s="5" t="s">
        <v>17</v>
      </c>
      <c r="E10" s="5" t="s">
        <v>13902</v>
      </c>
      <c r="F10" s="5">
        <v>-8836</v>
      </c>
      <c r="G10" s="5" t="s">
        <v>78</v>
      </c>
      <c r="H10" s="5" t="s">
        <v>13903</v>
      </c>
      <c r="I10" s="5">
        <v>35470.57</v>
      </c>
      <c r="J10" s="5" t="s">
        <v>80</v>
      </c>
      <c r="K10" s="5" t="s">
        <v>81</v>
      </c>
      <c r="L10" s="5" t="s">
        <v>32</v>
      </c>
      <c r="M10" s="5">
        <v>3.03</v>
      </c>
      <c r="N10" s="5" t="s">
        <v>74</v>
      </c>
      <c r="O10" s="49">
        <v>40</v>
      </c>
    </row>
    <row r="11" spans="1:15" x14ac:dyDescent="0.2">
      <c r="A11" s="48" t="s">
        <v>82</v>
      </c>
      <c r="B11" s="5" t="s">
        <v>83</v>
      </c>
      <c r="C11" s="5">
        <v>54</v>
      </c>
      <c r="D11" s="5" t="s">
        <v>17</v>
      </c>
      <c r="E11" s="5" t="s">
        <v>84</v>
      </c>
      <c r="F11" s="5">
        <v>-4483</v>
      </c>
      <c r="G11" s="5" t="s">
        <v>85</v>
      </c>
      <c r="H11" s="5" t="s">
        <v>13903</v>
      </c>
      <c r="I11" s="5">
        <v>168181.56</v>
      </c>
      <c r="J11" s="5" t="s">
        <v>86</v>
      </c>
      <c r="K11" s="5" t="s">
        <v>62</v>
      </c>
      <c r="L11" s="5" t="s">
        <v>56</v>
      </c>
      <c r="M11" s="5">
        <v>1.08</v>
      </c>
      <c r="N11" s="5" t="s">
        <v>33</v>
      </c>
      <c r="O11" s="49">
        <v>19</v>
      </c>
    </row>
    <row r="12" spans="1:15" x14ac:dyDescent="0.2">
      <c r="A12" s="48" t="s">
        <v>87</v>
      </c>
      <c r="B12" s="5" t="s">
        <v>88</v>
      </c>
      <c r="C12" s="5">
        <v>37</v>
      </c>
      <c r="D12" s="5" t="s">
        <v>17</v>
      </c>
      <c r="E12" s="5" t="s">
        <v>13902</v>
      </c>
      <c r="F12" s="5">
        <v>-10097</v>
      </c>
      <c r="G12" s="5" t="s">
        <v>19</v>
      </c>
      <c r="H12" s="5" t="s">
        <v>20</v>
      </c>
      <c r="I12" s="5">
        <v>146045.99</v>
      </c>
      <c r="J12" s="5" t="s">
        <v>90</v>
      </c>
      <c r="K12" s="5" t="s">
        <v>40</v>
      </c>
      <c r="L12" s="5" t="s">
        <v>32</v>
      </c>
      <c r="M12" s="5">
        <v>2.06</v>
      </c>
      <c r="N12" s="5" t="s">
        <v>57</v>
      </c>
      <c r="O12" s="49">
        <v>27</v>
      </c>
    </row>
    <row r="13" spans="1:15" x14ac:dyDescent="0.2">
      <c r="A13" s="48" t="s">
        <v>91</v>
      </c>
      <c r="B13" s="5" t="s">
        <v>92</v>
      </c>
      <c r="C13" s="5">
        <v>34</v>
      </c>
      <c r="D13" s="5" t="s">
        <v>17</v>
      </c>
      <c r="E13" s="5" t="s">
        <v>13902</v>
      </c>
      <c r="F13" s="5">
        <v>-8512</v>
      </c>
      <c r="G13" s="5" t="s">
        <v>94</v>
      </c>
      <c r="H13" s="5" t="s">
        <v>20</v>
      </c>
      <c r="I13" s="5">
        <v>100465.49</v>
      </c>
      <c r="J13" s="5" t="s">
        <v>95</v>
      </c>
      <c r="K13" s="5" t="s">
        <v>47</v>
      </c>
      <c r="L13" s="5" t="s">
        <v>23</v>
      </c>
      <c r="M13" s="5">
        <v>2.35</v>
      </c>
      <c r="N13" s="5" t="s">
        <v>57</v>
      </c>
      <c r="O13" s="49">
        <v>35</v>
      </c>
    </row>
    <row r="14" spans="1:15" x14ac:dyDescent="0.2">
      <c r="A14" s="48" t="s">
        <v>96</v>
      </c>
      <c r="B14" s="5" t="s">
        <v>97</v>
      </c>
      <c r="C14" s="5">
        <v>36</v>
      </c>
      <c r="D14" s="5" t="s">
        <v>27</v>
      </c>
      <c r="E14" s="5" t="s">
        <v>98</v>
      </c>
      <c r="F14" s="5">
        <v>-3633</v>
      </c>
      <c r="G14" s="5" t="s">
        <v>99</v>
      </c>
      <c r="H14" s="5" t="s">
        <v>71</v>
      </c>
      <c r="I14" s="5">
        <v>166285.9</v>
      </c>
      <c r="J14" s="5" t="s">
        <v>100</v>
      </c>
      <c r="K14" s="5" t="s">
        <v>62</v>
      </c>
      <c r="L14" s="5" t="s">
        <v>23</v>
      </c>
      <c r="M14" s="5">
        <v>3.06</v>
      </c>
      <c r="N14" s="5" t="s">
        <v>33</v>
      </c>
      <c r="O14" s="49">
        <v>31</v>
      </c>
    </row>
    <row r="15" spans="1:15" x14ac:dyDescent="0.2">
      <c r="A15" s="48" t="s">
        <v>101</v>
      </c>
      <c r="B15" s="5" t="s">
        <v>92</v>
      </c>
      <c r="C15" s="5">
        <v>30</v>
      </c>
      <c r="D15" s="5" t="s">
        <v>17</v>
      </c>
      <c r="E15" s="5" t="s">
        <v>102</v>
      </c>
      <c r="F15" s="5">
        <v>-6354</v>
      </c>
      <c r="G15" s="5" t="s">
        <v>94</v>
      </c>
      <c r="H15" s="5" t="s">
        <v>66</v>
      </c>
      <c r="I15" s="5">
        <v>62609.440000000002</v>
      </c>
      <c r="J15" s="5" t="s">
        <v>103</v>
      </c>
      <c r="K15" s="5" t="s">
        <v>104</v>
      </c>
      <c r="L15" s="5" t="s">
        <v>73</v>
      </c>
      <c r="M15" s="5">
        <v>2.69</v>
      </c>
      <c r="N15" s="5" t="s">
        <v>41</v>
      </c>
      <c r="O15" s="49">
        <v>3</v>
      </c>
    </row>
    <row r="16" spans="1:15" x14ac:dyDescent="0.2">
      <c r="A16" s="48" t="s">
        <v>105</v>
      </c>
      <c r="B16" s="5" t="s">
        <v>106</v>
      </c>
      <c r="C16" s="5">
        <v>63</v>
      </c>
      <c r="D16" s="5" t="s">
        <v>27</v>
      </c>
      <c r="E16" s="5" t="s">
        <v>13902</v>
      </c>
      <c r="F16" s="5">
        <v>-8015</v>
      </c>
      <c r="G16" s="5" t="s">
        <v>19</v>
      </c>
      <c r="H16" s="5" t="s">
        <v>13903</v>
      </c>
      <c r="I16" s="5">
        <v>62780.56</v>
      </c>
      <c r="J16" s="5" t="s">
        <v>108</v>
      </c>
      <c r="K16" s="5" t="s">
        <v>40</v>
      </c>
      <c r="L16" s="5" t="s">
        <v>32</v>
      </c>
      <c r="M16" s="5">
        <v>2.69</v>
      </c>
      <c r="N16" s="5" t="s">
        <v>33</v>
      </c>
      <c r="O16" s="49">
        <v>29</v>
      </c>
    </row>
    <row r="17" spans="1:15" x14ac:dyDescent="0.2">
      <c r="A17" s="48" t="s">
        <v>109</v>
      </c>
      <c r="B17" s="5" t="s">
        <v>110</v>
      </c>
      <c r="C17" s="5">
        <v>50</v>
      </c>
      <c r="D17" s="5" t="s">
        <v>17</v>
      </c>
      <c r="E17" s="5" t="s">
        <v>13902</v>
      </c>
      <c r="F17" s="5">
        <v>-10873</v>
      </c>
      <c r="G17" s="5" t="s">
        <v>45</v>
      </c>
      <c r="H17" s="5" t="s">
        <v>71</v>
      </c>
      <c r="I17" s="5">
        <v>169323.21</v>
      </c>
      <c r="J17" s="5" t="s">
        <v>112</v>
      </c>
      <c r="K17" s="5" t="s">
        <v>47</v>
      </c>
      <c r="L17" s="5" t="s">
        <v>32</v>
      </c>
      <c r="M17" s="5">
        <v>2.63</v>
      </c>
      <c r="N17" s="5" t="s">
        <v>41</v>
      </c>
      <c r="O17" s="49">
        <v>13</v>
      </c>
    </row>
    <row r="18" spans="1:15" x14ac:dyDescent="0.2">
      <c r="A18" s="48" t="s">
        <v>113</v>
      </c>
      <c r="B18" s="5" t="s">
        <v>114</v>
      </c>
      <c r="C18" s="5">
        <v>32</v>
      </c>
      <c r="D18" s="5" t="s">
        <v>50</v>
      </c>
      <c r="E18" s="5" t="s">
        <v>13902</v>
      </c>
      <c r="F18" s="5">
        <v>-9423</v>
      </c>
      <c r="G18" s="5" t="s">
        <v>116</v>
      </c>
      <c r="H18" s="5" t="s">
        <v>66</v>
      </c>
      <c r="I18" s="5">
        <v>136005.76999999999</v>
      </c>
      <c r="J18" s="5" t="s">
        <v>117</v>
      </c>
      <c r="K18" s="5" t="s">
        <v>118</v>
      </c>
      <c r="L18" s="5" t="s">
        <v>56</v>
      </c>
      <c r="M18" s="5">
        <v>1.62</v>
      </c>
      <c r="N18" s="5" t="s">
        <v>33</v>
      </c>
      <c r="O18" s="49">
        <v>13</v>
      </c>
    </row>
    <row r="19" spans="1:15" x14ac:dyDescent="0.2">
      <c r="A19" s="48" t="s">
        <v>119</v>
      </c>
      <c r="B19" s="5" t="s">
        <v>120</v>
      </c>
      <c r="C19" s="18">
        <v>56</v>
      </c>
      <c r="D19" s="5" t="s">
        <v>27</v>
      </c>
      <c r="E19" s="5" t="s">
        <v>121</v>
      </c>
      <c r="F19" s="5">
        <v>-2499</v>
      </c>
      <c r="G19" s="5" t="s">
        <v>52</v>
      </c>
      <c r="H19" s="5" t="s">
        <v>79</v>
      </c>
      <c r="I19" s="5">
        <v>107913.31</v>
      </c>
      <c r="J19" s="5" t="s">
        <v>122</v>
      </c>
      <c r="K19" s="5"/>
      <c r="L19" s="5" t="s">
        <v>32</v>
      </c>
      <c r="M19" s="5">
        <v>1.23</v>
      </c>
      <c r="N19" s="5" t="s">
        <v>57</v>
      </c>
      <c r="O19" s="49">
        <v>5</v>
      </c>
    </row>
    <row r="20" spans="1:15" x14ac:dyDescent="0.2">
      <c r="A20" s="48" t="s">
        <v>123</v>
      </c>
      <c r="B20" s="5" t="s">
        <v>124</v>
      </c>
      <c r="C20" s="5">
        <v>60</v>
      </c>
      <c r="D20" s="5" t="s">
        <v>27</v>
      </c>
      <c r="E20" s="5" t="s">
        <v>125</v>
      </c>
      <c r="F20" s="5">
        <v>-3916</v>
      </c>
      <c r="G20" s="5" t="s">
        <v>52</v>
      </c>
      <c r="H20" s="5" t="s">
        <v>30</v>
      </c>
      <c r="I20" s="5">
        <v>118943.26</v>
      </c>
      <c r="J20" s="5" t="s">
        <v>126</v>
      </c>
      <c r="K20" s="5" t="s">
        <v>127</v>
      </c>
      <c r="L20" s="5" t="s">
        <v>23</v>
      </c>
      <c r="M20" s="5">
        <v>2.68</v>
      </c>
      <c r="N20" s="5" t="s">
        <v>57</v>
      </c>
      <c r="O20" s="49">
        <v>36</v>
      </c>
    </row>
    <row r="21" spans="1:15" x14ac:dyDescent="0.2">
      <c r="A21" s="48" t="s">
        <v>128</v>
      </c>
      <c r="B21" s="5" t="s">
        <v>129</v>
      </c>
      <c r="C21" s="5">
        <v>38</v>
      </c>
      <c r="D21" s="5" t="s">
        <v>27</v>
      </c>
      <c r="E21" s="5" t="s">
        <v>130</v>
      </c>
      <c r="F21" s="5">
        <v>-6263</v>
      </c>
      <c r="G21" s="5" t="s">
        <v>116</v>
      </c>
      <c r="H21" s="5" t="s">
        <v>66</v>
      </c>
      <c r="I21" s="5">
        <v>53977.35</v>
      </c>
      <c r="J21" s="5" t="s">
        <v>131</v>
      </c>
      <c r="K21" s="5" t="s">
        <v>81</v>
      </c>
      <c r="L21" s="5" t="s">
        <v>56</v>
      </c>
      <c r="M21" s="5">
        <v>2.2599999999999998</v>
      </c>
      <c r="N21" s="5" t="s">
        <v>74</v>
      </c>
      <c r="O21" s="49">
        <v>0</v>
      </c>
    </row>
    <row r="22" spans="1:15" x14ac:dyDescent="0.2">
      <c r="A22" s="48" t="s">
        <v>132</v>
      </c>
      <c r="B22" s="5" t="s">
        <v>133</v>
      </c>
      <c r="C22" s="5">
        <v>58</v>
      </c>
      <c r="D22" s="5" t="s">
        <v>27</v>
      </c>
      <c r="E22" s="5" t="s">
        <v>13902</v>
      </c>
      <c r="F22" s="5">
        <v>-10355</v>
      </c>
      <c r="G22" s="5" t="s">
        <v>116</v>
      </c>
      <c r="H22" s="5" t="s">
        <v>53</v>
      </c>
      <c r="I22" s="5">
        <v>170322.61</v>
      </c>
      <c r="J22" s="5" t="s">
        <v>135</v>
      </c>
      <c r="K22" s="5" t="s">
        <v>136</v>
      </c>
      <c r="L22" s="5" t="s">
        <v>32</v>
      </c>
      <c r="M22" s="5">
        <v>2.48</v>
      </c>
      <c r="N22" s="5" t="s">
        <v>24</v>
      </c>
      <c r="O22" s="49">
        <v>28</v>
      </c>
    </row>
    <row r="23" spans="1:15" x14ac:dyDescent="0.2">
      <c r="A23" s="48" t="s">
        <v>137</v>
      </c>
      <c r="B23" s="5" t="s">
        <v>138</v>
      </c>
      <c r="C23" s="5">
        <v>41</v>
      </c>
      <c r="D23" s="5" t="s">
        <v>17</v>
      </c>
      <c r="E23" s="5" t="s">
        <v>13902</v>
      </c>
      <c r="F23" s="5">
        <v>-6753</v>
      </c>
      <c r="G23" s="5" t="s">
        <v>19</v>
      </c>
      <c r="H23" s="5" t="s">
        <v>53</v>
      </c>
      <c r="I23" s="5">
        <v>73347.56</v>
      </c>
      <c r="J23" s="5" t="s">
        <v>140</v>
      </c>
      <c r="K23" s="5" t="s">
        <v>136</v>
      </c>
      <c r="L23" s="5" t="s">
        <v>32</v>
      </c>
      <c r="M23" s="5">
        <v>2.09</v>
      </c>
      <c r="N23" s="5" t="s">
        <v>57</v>
      </c>
      <c r="O23" s="49">
        <v>13</v>
      </c>
    </row>
    <row r="24" spans="1:15" x14ac:dyDescent="0.2">
      <c r="A24" s="48" t="s">
        <v>141</v>
      </c>
      <c r="B24" s="5" t="s">
        <v>142</v>
      </c>
      <c r="C24" s="5">
        <v>35</v>
      </c>
      <c r="D24" s="5" t="s">
        <v>17</v>
      </c>
      <c r="E24" s="5" t="s">
        <v>143</v>
      </c>
      <c r="F24" s="5">
        <v>-10090</v>
      </c>
      <c r="G24" s="5" t="s">
        <v>116</v>
      </c>
      <c r="H24" s="5" t="s">
        <v>144</v>
      </c>
      <c r="I24" s="5">
        <v>48383.28</v>
      </c>
      <c r="J24" s="5" t="s">
        <v>145</v>
      </c>
      <c r="K24" s="5" t="s">
        <v>81</v>
      </c>
      <c r="L24" s="5" t="s">
        <v>23</v>
      </c>
      <c r="M24" s="5">
        <v>1.01</v>
      </c>
      <c r="N24" s="5" t="s">
        <v>24</v>
      </c>
      <c r="O24" s="49">
        <v>40</v>
      </c>
    </row>
    <row r="25" spans="1:15" x14ac:dyDescent="0.2">
      <c r="A25" s="48" t="s">
        <v>146</v>
      </c>
      <c r="B25" s="5" t="s">
        <v>147</v>
      </c>
      <c r="C25" s="5">
        <v>50</v>
      </c>
      <c r="D25" s="5" t="s">
        <v>17</v>
      </c>
      <c r="E25" s="5" t="s">
        <v>13902</v>
      </c>
      <c r="F25" s="5">
        <v>-2468</v>
      </c>
      <c r="G25" s="5" t="s">
        <v>19</v>
      </c>
      <c r="H25" s="5" t="s">
        <v>71</v>
      </c>
      <c r="I25" s="5">
        <v>172032.39</v>
      </c>
      <c r="J25" s="5" t="s">
        <v>149</v>
      </c>
      <c r="K25" s="5" t="s">
        <v>55</v>
      </c>
      <c r="L25" s="5" t="s">
        <v>23</v>
      </c>
      <c r="M25" s="5">
        <v>4.34</v>
      </c>
      <c r="N25" s="5" t="s">
        <v>57</v>
      </c>
      <c r="O25" s="49">
        <v>35</v>
      </c>
    </row>
    <row r="26" spans="1:15" x14ac:dyDescent="0.2">
      <c r="A26" s="48" t="s">
        <v>150</v>
      </c>
      <c r="B26" s="5" t="s">
        <v>151</v>
      </c>
      <c r="C26" s="5">
        <v>30</v>
      </c>
      <c r="D26" s="5" t="s">
        <v>27</v>
      </c>
      <c r="E26" s="5" t="s">
        <v>13902</v>
      </c>
      <c r="F26" s="5">
        <v>-3140</v>
      </c>
      <c r="G26" s="5" t="s">
        <v>37</v>
      </c>
      <c r="H26" s="5" t="s">
        <v>30</v>
      </c>
      <c r="I26" s="5">
        <v>133899.67000000001</v>
      </c>
      <c r="J26" s="5" t="s">
        <v>153</v>
      </c>
      <c r="K26" s="5" t="s">
        <v>136</v>
      </c>
      <c r="L26" s="5" t="s">
        <v>73</v>
      </c>
      <c r="M26" s="5">
        <v>4.12</v>
      </c>
      <c r="N26" s="5" t="s">
        <v>41</v>
      </c>
      <c r="O26" s="49">
        <v>39</v>
      </c>
    </row>
    <row r="27" spans="1:15" x14ac:dyDescent="0.2">
      <c r="A27" s="48" t="s">
        <v>154</v>
      </c>
      <c r="B27" s="5" t="s">
        <v>155</v>
      </c>
      <c r="C27" s="5">
        <v>37</v>
      </c>
      <c r="D27" s="5" t="s">
        <v>27</v>
      </c>
      <c r="E27" s="5" t="s">
        <v>13902</v>
      </c>
      <c r="F27" s="5">
        <v>-4684</v>
      </c>
      <c r="G27" s="5" t="s">
        <v>37</v>
      </c>
      <c r="H27" s="5" t="s">
        <v>66</v>
      </c>
      <c r="I27" s="5">
        <v>151324.1</v>
      </c>
      <c r="J27" s="5" t="s">
        <v>157</v>
      </c>
      <c r="K27" s="5" t="s">
        <v>47</v>
      </c>
      <c r="L27" s="5" t="s">
        <v>73</v>
      </c>
      <c r="M27" s="5">
        <v>1.64</v>
      </c>
      <c r="N27" s="5" t="s">
        <v>74</v>
      </c>
      <c r="O27" s="49">
        <v>24</v>
      </c>
    </row>
    <row r="28" spans="1:15" x14ac:dyDescent="0.2">
      <c r="A28" s="48" t="s">
        <v>158</v>
      </c>
      <c r="B28" s="5" t="s">
        <v>159</v>
      </c>
      <c r="C28" s="5">
        <v>36</v>
      </c>
      <c r="D28" s="5" t="s">
        <v>27</v>
      </c>
      <c r="E28" s="5" t="s">
        <v>13902</v>
      </c>
      <c r="F28" s="5">
        <v>-5697</v>
      </c>
      <c r="G28" s="5" t="s">
        <v>99</v>
      </c>
      <c r="H28" s="5" t="s">
        <v>144</v>
      </c>
      <c r="I28" s="5">
        <v>130704.81</v>
      </c>
      <c r="J28" s="5" t="s">
        <v>161</v>
      </c>
      <c r="K28" s="5" t="s">
        <v>62</v>
      </c>
      <c r="L28" s="5" t="s">
        <v>73</v>
      </c>
      <c r="M28" s="5">
        <v>4.46</v>
      </c>
      <c r="N28" s="5" t="s">
        <v>33</v>
      </c>
      <c r="O28" s="49">
        <v>22</v>
      </c>
    </row>
    <row r="29" spans="1:15" x14ac:dyDescent="0.2">
      <c r="A29" s="48" t="s">
        <v>162</v>
      </c>
      <c r="B29" s="5" t="s">
        <v>163</v>
      </c>
      <c r="C29" s="5">
        <v>47</v>
      </c>
      <c r="D29" s="5" t="s">
        <v>17</v>
      </c>
      <c r="E29" s="5" t="s">
        <v>13902</v>
      </c>
      <c r="F29" s="5">
        <v>-3555</v>
      </c>
      <c r="G29" s="5" t="s">
        <v>116</v>
      </c>
      <c r="H29" s="5" t="s">
        <v>53</v>
      </c>
      <c r="I29" s="5">
        <v>119185.51</v>
      </c>
      <c r="J29" s="5" t="s">
        <v>165</v>
      </c>
      <c r="K29" s="5" t="s">
        <v>22</v>
      </c>
      <c r="L29" s="5" t="s">
        <v>23</v>
      </c>
      <c r="M29" s="5">
        <v>3.39</v>
      </c>
      <c r="N29" s="5" t="s">
        <v>33</v>
      </c>
      <c r="O29" s="49">
        <v>20</v>
      </c>
    </row>
    <row r="30" spans="1:15" x14ac:dyDescent="0.2">
      <c r="A30" s="48" t="s">
        <v>166</v>
      </c>
      <c r="B30" s="5" t="s">
        <v>167</v>
      </c>
      <c r="C30" s="5">
        <v>54</v>
      </c>
      <c r="D30" s="5" t="s">
        <v>27</v>
      </c>
      <c r="E30" s="5" t="s">
        <v>168</v>
      </c>
      <c r="F30" s="5">
        <v>-6256</v>
      </c>
      <c r="G30" s="5" t="s">
        <v>45</v>
      </c>
      <c r="H30" s="5" t="s">
        <v>66</v>
      </c>
      <c r="I30" s="5">
        <v>35245.24</v>
      </c>
      <c r="J30" s="5" t="s">
        <v>169</v>
      </c>
      <c r="K30" s="5" t="s">
        <v>118</v>
      </c>
      <c r="L30" s="5" t="s">
        <v>32</v>
      </c>
      <c r="M30" s="5">
        <v>2.46</v>
      </c>
      <c r="N30" s="5" t="s">
        <v>74</v>
      </c>
      <c r="O30" s="49">
        <v>21</v>
      </c>
    </row>
    <row r="31" spans="1:15" x14ac:dyDescent="0.2">
      <c r="A31" s="48" t="s">
        <v>170</v>
      </c>
      <c r="B31" s="5" t="s">
        <v>171</v>
      </c>
      <c r="C31" s="5">
        <v>64</v>
      </c>
      <c r="D31" s="5" t="s">
        <v>27</v>
      </c>
      <c r="E31" s="5" t="s">
        <v>13902</v>
      </c>
      <c r="F31" s="5">
        <v>-7192</v>
      </c>
      <c r="G31" s="5" t="s">
        <v>29</v>
      </c>
      <c r="H31" s="5" t="s">
        <v>173</v>
      </c>
      <c r="I31" s="5">
        <v>93348.06</v>
      </c>
      <c r="J31" s="5" t="s">
        <v>174</v>
      </c>
      <c r="K31" s="5" t="s">
        <v>118</v>
      </c>
      <c r="L31" s="5" t="s">
        <v>32</v>
      </c>
      <c r="M31" s="5">
        <v>1.77</v>
      </c>
      <c r="N31" s="5" t="s">
        <v>41</v>
      </c>
      <c r="O31" s="49">
        <v>11</v>
      </c>
    </row>
    <row r="32" spans="1:15" x14ac:dyDescent="0.2">
      <c r="A32" s="48" t="s">
        <v>175</v>
      </c>
      <c r="B32" s="5" t="s">
        <v>176</v>
      </c>
      <c r="C32" s="5">
        <v>41</v>
      </c>
      <c r="D32" s="5" t="s">
        <v>50</v>
      </c>
      <c r="E32" s="5" t="s">
        <v>13902</v>
      </c>
      <c r="F32" s="5">
        <v>-6310</v>
      </c>
      <c r="G32" s="5" t="s">
        <v>99</v>
      </c>
      <c r="H32" s="5" t="s">
        <v>66</v>
      </c>
      <c r="I32" s="5">
        <v>148935.03</v>
      </c>
      <c r="J32" s="5" t="s">
        <v>178</v>
      </c>
      <c r="K32" s="5" t="s">
        <v>62</v>
      </c>
      <c r="L32" s="5" t="s">
        <v>56</v>
      </c>
      <c r="M32" s="5">
        <v>2.77</v>
      </c>
      <c r="N32" s="5" t="s">
        <v>24</v>
      </c>
      <c r="O32" s="49">
        <v>32</v>
      </c>
    </row>
    <row r="33" spans="1:15" x14ac:dyDescent="0.2">
      <c r="A33" s="48" t="s">
        <v>179</v>
      </c>
      <c r="B33" s="5" t="s">
        <v>180</v>
      </c>
      <c r="C33" s="5">
        <v>32</v>
      </c>
      <c r="D33" s="5" t="s">
        <v>17</v>
      </c>
      <c r="E33" s="5" t="s">
        <v>13902</v>
      </c>
      <c r="F33" s="5">
        <v>-7607</v>
      </c>
      <c r="G33" s="5" t="s">
        <v>19</v>
      </c>
      <c r="H33" s="5" t="s">
        <v>13903</v>
      </c>
      <c r="I33" s="5">
        <v>132555.37</v>
      </c>
      <c r="J33" s="5" t="s">
        <v>182</v>
      </c>
      <c r="K33" s="5" t="s">
        <v>47</v>
      </c>
      <c r="L33" s="5" t="s">
        <v>32</v>
      </c>
      <c r="M33" s="5">
        <v>1.1000000000000001</v>
      </c>
      <c r="N33" s="5" t="s">
        <v>24</v>
      </c>
      <c r="O33" s="49">
        <v>30</v>
      </c>
    </row>
    <row r="34" spans="1:15" x14ac:dyDescent="0.2">
      <c r="A34" s="48" t="s">
        <v>183</v>
      </c>
      <c r="B34" s="5" t="s">
        <v>184</v>
      </c>
      <c r="C34" s="5">
        <v>26</v>
      </c>
      <c r="D34" s="5" t="s">
        <v>50</v>
      </c>
      <c r="E34" s="5" t="s">
        <v>13902</v>
      </c>
      <c r="F34" s="5">
        <v>-5717</v>
      </c>
      <c r="G34" s="5" t="s">
        <v>29</v>
      </c>
      <c r="H34" s="5" t="s">
        <v>13903</v>
      </c>
      <c r="I34" s="5">
        <v>92949.67</v>
      </c>
      <c r="J34" s="5" t="s">
        <v>186</v>
      </c>
      <c r="K34" s="5" t="s">
        <v>22</v>
      </c>
      <c r="L34" s="5" t="s">
        <v>23</v>
      </c>
      <c r="M34" s="5">
        <v>4.1100000000000003</v>
      </c>
      <c r="N34" s="5" t="s">
        <v>24</v>
      </c>
      <c r="O34" s="49">
        <v>11</v>
      </c>
    </row>
    <row r="35" spans="1:15" x14ac:dyDescent="0.2">
      <c r="A35" s="48" t="s">
        <v>187</v>
      </c>
      <c r="B35" s="5" t="s">
        <v>188</v>
      </c>
      <c r="C35" s="5">
        <v>51</v>
      </c>
      <c r="D35" s="5" t="s">
        <v>27</v>
      </c>
      <c r="E35" s="5" t="s">
        <v>13902</v>
      </c>
      <c r="F35" s="5">
        <v>-4410</v>
      </c>
      <c r="G35" s="5" t="s">
        <v>94</v>
      </c>
      <c r="H35" s="5" t="s">
        <v>53</v>
      </c>
      <c r="I35" s="5">
        <v>151205.41</v>
      </c>
      <c r="J35" s="5" t="s">
        <v>190</v>
      </c>
      <c r="K35" s="5" t="s">
        <v>118</v>
      </c>
      <c r="L35" s="5" t="s">
        <v>73</v>
      </c>
      <c r="M35" s="5">
        <v>4.8</v>
      </c>
      <c r="N35" s="5" t="s">
        <v>41</v>
      </c>
      <c r="O35" s="49">
        <v>39</v>
      </c>
    </row>
    <row r="36" spans="1:15" x14ac:dyDescent="0.2">
      <c r="A36" s="48" t="s">
        <v>191</v>
      </c>
      <c r="B36" s="5" t="s">
        <v>192</v>
      </c>
      <c r="C36" s="5">
        <v>49</v>
      </c>
      <c r="D36" s="5" t="s">
        <v>17</v>
      </c>
      <c r="E36" s="5" t="s">
        <v>193</v>
      </c>
      <c r="F36" s="5">
        <v>-9999</v>
      </c>
      <c r="G36" s="5" t="s">
        <v>94</v>
      </c>
      <c r="H36" s="5" t="s">
        <v>194</v>
      </c>
      <c r="I36" s="5">
        <v>144007.63</v>
      </c>
      <c r="J36" s="5" t="s">
        <v>195</v>
      </c>
      <c r="K36" s="5" t="s">
        <v>81</v>
      </c>
      <c r="L36" s="5" t="s">
        <v>56</v>
      </c>
      <c r="M36" s="5">
        <v>3.51</v>
      </c>
      <c r="N36" s="5" t="s">
        <v>33</v>
      </c>
      <c r="O36" s="49">
        <v>28</v>
      </c>
    </row>
    <row r="37" spans="1:15" x14ac:dyDescent="0.2">
      <c r="A37" s="48" t="s">
        <v>196</v>
      </c>
      <c r="B37" s="5" t="s">
        <v>197</v>
      </c>
      <c r="C37" s="5">
        <v>40</v>
      </c>
      <c r="D37" s="5" t="s">
        <v>27</v>
      </c>
      <c r="E37" s="5" t="s">
        <v>198</v>
      </c>
      <c r="F37" s="5">
        <v>-10818</v>
      </c>
      <c r="G37" s="5" t="s">
        <v>19</v>
      </c>
      <c r="H37" s="5" t="s">
        <v>53</v>
      </c>
      <c r="I37" s="5">
        <v>56870.45</v>
      </c>
      <c r="J37" s="5" t="s">
        <v>199</v>
      </c>
      <c r="K37" s="5" t="s">
        <v>55</v>
      </c>
      <c r="L37" s="5" t="s">
        <v>32</v>
      </c>
      <c r="M37" s="5">
        <v>1.26</v>
      </c>
      <c r="N37" s="5" t="s">
        <v>41</v>
      </c>
      <c r="O37" s="49">
        <v>21</v>
      </c>
    </row>
    <row r="38" spans="1:15" x14ac:dyDescent="0.2">
      <c r="A38" s="48" t="s">
        <v>200</v>
      </c>
      <c r="B38" s="5" t="s">
        <v>201</v>
      </c>
      <c r="C38" s="5">
        <v>48</v>
      </c>
      <c r="D38" s="5" t="s">
        <v>27</v>
      </c>
      <c r="E38" s="5" t="s">
        <v>202</v>
      </c>
      <c r="F38" s="5">
        <v>-2447</v>
      </c>
      <c r="G38" s="5" t="s">
        <v>52</v>
      </c>
      <c r="H38" s="5" t="s">
        <v>66</v>
      </c>
      <c r="I38" s="5">
        <v>104162.06</v>
      </c>
      <c r="J38" s="5" t="s">
        <v>203</v>
      </c>
      <c r="K38" s="5" t="s">
        <v>81</v>
      </c>
      <c r="L38" s="5" t="s">
        <v>56</v>
      </c>
      <c r="M38" s="5">
        <v>4.41</v>
      </c>
      <c r="N38" s="5" t="s">
        <v>41</v>
      </c>
      <c r="O38" s="49">
        <v>34</v>
      </c>
    </row>
    <row r="39" spans="1:15" x14ac:dyDescent="0.2">
      <c r="A39" s="48" t="s">
        <v>204</v>
      </c>
      <c r="B39" s="5" t="s">
        <v>205</v>
      </c>
      <c r="C39" s="5">
        <v>56</v>
      </c>
      <c r="D39" s="5" t="s">
        <v>17</v>
      </c>
      <c r="E39" s="5" t="s">
        <v>206</v>
      </c>
      <c r="F39" s="5">
        <v>-6493</v>
      </c>
      <c r="G39" s="5" t="s">
        <v>29</v>
      </c>
      <c r="H39" s="5" t="s">
        <v>79</v>
      </c>
      <c r="I39" s="5">
        <v>39208.6</v>
      </c>
      <c r="J39" s="5" t="s">
        <v>207</v>
      </c>
      <c r="K39" s="5" t="s">
        <v>104</v>
      </c>
      <c r="L39" s="5" t="s">
        <v>32</v>
      </c>
      <c r="M39" s="5">
        <v>4.3600000000000003</v>
      </c>
      <c r="N39" s="5" t="s">
        <v>24</v>
      </c>
      <c r="O39" s="49">
        <v>39</v>
      </c>
    </row>
    <row r="40" spans="1:15" x14ac:dyDescent="0.2">
      <c r="A40" s="48" t="s">
        <v>208</v>
      </c>
      <c r="B40" s="5" t="s">
        <v>209</v>
      </c>
      <c r="C40" s="5">
        <v>47</v>
      </c>
      <c r="D40" s="5" t="s">
        <v>17</v>
      </c>
      <c r="E40" s="5" t="s">
        <v>210</v>
      </c>
      <c r="F40" s="5">
        <v>-3379</v>
      </c>
      <c r="G40" s="5" t="s">
        <v>29</v>
      </c>
      <c r="H40" s="5" t="s">
        <v>13903</v>
      </c>
      <c r="I40" s="5">
        <v>160693.45000000001</v>
      </c>
      <c r="J40" s="5" t="s">
        <v>211</v>
      </c>
      <c r="K40" s="5" t="s">
        <v>22</v>
      </c>
      <c r="L40" s="5" t="s">
        <v>73</v>
      </c>
      <c r="M40" s="5">
        <v>2.52</v>
      </c>
      <c r="N40" s="5" t="s">
        <v>24</v>
      </c>
      <c r="O40" s="49">
        <v>29</v>
      </c>
    </row>
    <row r="41" spans="1:15" x14ac:dyDescent="0.2">
      <c r="A41" s="48" t="s">
        <v>212</v>
      </c>
      <c r="B41" s="5" t="s">
        <v>213</v>
      </c>
      <c r="C41" s="5">
        <v>46</v>
      </c>
      <c r="D41" s="5" t="s">
        <v>50</v>
      </c>
      <c r="E41" s="5" t="s">
        <v>214</v>
      </c>
      <c r="F41" s="5">
        <v>-3329</v>
      </c>
      <c r="G41" s="5" t="s">
        <v>94</v>
      </c>
      <c r="H41" s="5" t="s">
        <v>144</v>
      </c>
      <c r="I41" s="5">
        <v>143608.51999999999</v>
      </c>
      <c r="J41" s="5" t="s">
        <v>215</v>
      </c>
      <c r="K41" s="5" t="s">
        <v>62</v>
      </c>
      <c r="L41" s="5" t="s">
        <v>32</v>
      </c>
      <c r="M41" s="5">
        <v>3.6</v>
      </c>
      <c r="N41" s="5" t="s">
        <v>74</v>
      </c>
      <c r="O41" s="49">
        <v>1</v>
      </c>
    </row>
    <row r="42" spans="1:15" x14ac:dyDescent="0.2">
      <c r="A42" s="48" t="s">
        <v>216</v>
      </c>
      <c r="B42" s="5" t="s">
        <v>217</v>
      </c>
      <c r="C42" s="5">
        <v>23</v>
      </c>
      <c r="D42" s="5" t="s">
        <v>17</v>
      </c>
      <c r="E42" s="5" t="s">
        <v>218</v>
      </c>
      <c r="F42" s="5">
        <v>-9430</v>
      </c>
      <c r="G42" s="5" t="s">
        <v>19</v>
      </c>
      <c r="H42" s="5" t="s">
        <v>38</v>
      </c>
      <c r="I42" s="5">
        <v>172424.77</v>
      </c>
      <c r="J42" s="5" t="s">
        <v>219</v>
      </c>
      <c r="K42" s="5" t="s">
        <v>81</v>
      </c>
      <c r="L42" s="5" t="s">
        <v>73</v>
      </c>
      <c r="M42" s="5">
        <v>1.67</v>
      </c>
      <c r="N42" s="5" t="s">
        <v>57</v>
      </c>
      <c r="O42" s="49">
        <v>7</v>
      </c>
    </row>
    <row r="43" spans="1:15" x14ac:dyDescent="0.2">
      <c r="A43" s="48" t="s">
        <v>220</v>
      </c>
      <c r="B43" s="5" t="s">
        <v>221</v>
      </c>
      <c r="C43" s="5">
        <v>41</v>
      </c>
      <c r="D43" s="5" t="s">
        <v>27</v>
      </c>
      <c r="E43" s="5" t="s">
        <v>222</v>
      </c>
      <c r="F43" s="5">
        <v>-7793</v>
      </c>
      <c r="G43" s="5" t="s">
        <v>29</v>
      </c>
      <c r="H43" s="5" t="s">
        <v>30</v>
      </c>
      <c r="I43" s="5">
        <v>46019.49</v>
      </c>
      <c r="J43" s="5" t="s">
        <v>223</v>
      </c>
      <c r="K43" s="5" t="s">
        <v>47</v>
      </c>
      <c r="L43" s="5" t="s">
        <v>23</v>
      </c>
      <c r="M43" s="5">
        <v>3.79</v>
      </c>
      <c r="N43" s="5" t="s">
        <v>33</v>
      </c>
      <c r="O43" s="49">
        <v>38</v>
      </c>
    </row>
    <row r="44" spans="1:15" x14ac:dyDescent="0.2">
      <c r="A44" s="48" t="s">
        <v>224</v>
      </c>
      <c r="B44" s="5" t="s">
        <v>225</v>
      </c>
      <c r="C44" s="5">
        <v>24</v>
      </c>
      <c r="D44" s="5" t="s">
        <v>50</v>
      </c>
      <c r="E44" s="5" t="s">
        <v>226</v>
      </c>
      <c r="F44" s="5">
        <v>-8485</v>
      </c>
      <c r="G44" s="5" t="s">
        <v>19</v>
      </c>
      <c r="H44" s="5" t="s">
        <v>13903</v>
      </c>
      <c r="I44" s="5">
        <v>128893.77</v>
      </c>
      <c r="J44" s="5" t="s">
        <v>227</v>
      </c>
      <c r="K44" s="5" t="s">
        <v>104</v>
      </c>
      <c r="L44" s="5" t="s">
        <v>56</v>
      </c>
      <c r="M44" s="5">
        <v>1.42</v>
      </c>
      <c r="N44" s="5" t="s">
        <v>33</v>
      </c>
      <c r="O44" s="49">
        <v>40</v>
      </c>
    </row>
    <row r="45" spans="1:15" x14ac:dyDescent="0.2">
      <c r="A45" s="48" t="s">
        <v>228</v>
      </c>
      <c r="B45" s="5" t="s">
        <v>229</v>
      </c>
      <c r="C45" s="5">
        <v>31</v>
      </c>
      <c r="D45" s="5" t="s">
        <v>50</v>
      </c>
      <c r="E45" s="5" t="s">
        <v>230</v>
      </c>
      <c r="F45" s="5">
        <v>-7009</v>
      </c>
      <c r="G45" s="5" t="s">
        <v>52</v>
      </c>
      <c r="H45" s="5" t="s">
        <v>20</v>
      </c>
      <c r="I45" s="5">
        <v>147323.01</v>
      </c>
      <c r="J45" s="5" t="s">
        <v>219</v>
      </c>
      <c r="K45" s="5" t="s">
        <v>104</v>
      </c>
      <c r="L45" s="5" t="s">
        <v>73</v>
      </c>
      <c r="M45" s="5">
        <v>2.29</v>
      </c>
      <c r="N45" s="5" t="s">
        <v>24</v>
      </c>
      <c r="O45" s="49">
        <v>5</v>
      </c>
    </row>
    <row r="46" spans="1:15" x14ac:dyDescent="0.2">
      <c r="A46" s="48" t="s">
        <v>231</v>
      </c>
      <c r="B46" s="5" t="s">
        <v>232</v>
      </c>
      <c r="C46" s="5">
        <v>37</v>
      </c>
      <c r="D46" s="5" t="s">
        <v>50</v>
      </c>
      <c r="E46" s="5" t="s">
        <v>233</v>
      </c>
      <c r="F46" s="5">
        <v>-8816</v>
      </c>
      <c r="G46" s="5" t="s">
        <v>37</v>
      </c>
      <c r="H46" s="5" t="s">
        <v>13903</v>
      </c>
      <c r="I46" s="5">
        <v>106674.44</v>
      </c>
      <c r="J46" s="5" t="s">
        <v>234</v>
      </c>
      <c r="K46" s="5" t="s">
        <v>55</v>
      </c>
      <c r="L46" s="5" t="s">
        <v>56</v>
      </c>
      <c r="M46" s="5">
        <v>1.85</v>
      </c>
      <c r="N46" s="5" t="s">
        <v>33</v>
      </c>
      <c r="O46" s="49">
        <v>21</v>
      </c>
    </row>
    <row r="47" spans="1:15" x14ac:dyDescent="0.2">
      <c r="A47" s="48" t="s">
        <v>235</v>
      </c>
      <c r="B47" s="5" t="s">
        <v>236</v>
      </c>
      <c r="C47" s="5">
        <v>39</v>
      </c>
      <c r="D47" s="5" t="s">
        <v>17</v>
      </c>
      <c r="E47" s="5" t="s">
        <v>237</v>
      </c>
      <c r="F47" s="5">
        <v>-3425</v>
      </c>
      <c r="G47" s="5" t="s">
        <v>99</v>
      </c>
      <c r="H47" s="5" t="s">
        <v>13903</v>
      </c>
      <c r="I47" s="5">
        <v>105843.79</v>
      </c>
      <c r="J47" s="5" t="s">
        <v>238</v>
      </c>
      <c r="K47" s="5" t="s">
        <v>47</v>
      </c>
      <c r="L47" s="5" t="s">
        <v>56</v>
      </c>
      <c r="M47" s="5">
        <v>3.58</v>
      </c>
      <c r="N47" s="5" t="s">
        <v>41</v>
      </c>
      <c r="O47" s="49">
        <v>28</v>
      </c>
    </row>
    <row r="48" spans="1:15" x14ac:dyDescent="0.2">
      <c r="A48" s="48" t="s">
        <v>239</v>
      </c>
      <c r="B48" s="5" t="s">
        <v>240</v>
      </c>
      <c r="C48" s="5">
        <v>40</v>
      </c>
      <c r="D48" s="5" t="s">
        <v>27</v>
      </c>
      <c r="E48" s="5" t="s">
        <v>241</v>
      </c>
      <c r="F48" s="5">
        <v>-7272</v>
      </c>
      <c r="G48" s="5" t="s">
        <v>52</v>
      </c>
      <c r="H48" s="5" t="s">
        <v>173</v>
      </c>
      <c r="I48" s="5">
        <v>103622.77</v>
      </c>
      <c r="J48" s="5" t="s">
        <v>242</v>
      </c>
      <c r="K48" s="5" t="s">
        <v>62</v>
      </c>
      <c r="L48" s="5" t="s">
        <v>56</v>
      </c>
      <c r="M48" s="5">
        <v>4.99</v>
      </c>
      <c r="N48" s="5" t="s">
        <v>57</v>
      </c>
      <c r="O48" s="49">
        <v>21</v>
      </c>
    </row>
    <row r="49" spans="1:15" x14ac:dyDescent="0.2">
      <c r="A49" s="48" t="s">
        <v>243</v>
      </c>
      <c r="B49" s="5" t="s">
        <v>244</v>
      </c>
      <c r="C49" s="5">
        <v>51</v>
      </c>
      <c r="D49" s="5" t="s">
        <v>50</v>
      </c>
      <c r="E49" s="5" t="s">
        <v>245</v>
      </c>
      <c r="F49" s="5">
        <v>-3768</v>
      </c>
      <c r="G49" s="5" t="s">
        <v>99</v>
      </c>
      <c r="H49" s="5" t="s">
        <v>173</v>
      </c>
      <c r="I49" s="5">
        <v>52335.44</v>
      </c>
      <c r="J49" s="5" t="s">
        <v>246</v>
      </c>
      <c r="K49" s="5" t="s">
        <v>55</v>
      </c>
      <c r="L49" s="5" t="s">
        <v>32</v>
      </c>
      <c r="M49" s="5">
        <v>1.87</v>
      </c>
      <c r="N49" s="5" t="s">
        <v>41</v>
      </c>
      <c r="O49" s="49">
        <v>17</v>
      </c>
    </row>
    <row r="50" spans="1:15" x14ac:dyDescent="0.2">
      <c r="A50" s="48" t="s">
        <v>247</v>
      </c>
      <c r="B50" s="5" t="s">
        <v>248</v>
      </c>
      <c r="C50" s="5">
        <v>55</v>
      </c>
      <c r="D50" s="5" t="s">
        <v>17</v>
      </c>
      <c r="E50" s="5" t="s">
        <v>249</v>
      </c>
      <c r="F50" s="5">
        <v>-5433</v>
      </c>
      <c r="G50" s="5" t="s">
        <v>116</v>
      </c>
      <c r="H50" s="5" t="s">
        <v>30</v>
      </c>
      <c r="I50" s="5">
        <v>87327.76</v>
      </c>
      <c r="J50" s="5" t="s">
        <v>250</v>
      </c>
      <c r="K50" s="5" t="s">
        <v>22</v>
      </c>
      <c r="L50" s="5" t="s">
        <v>32</v>
      </c>
      <c r="M50" s="5">
        <v>2.1</v>
      </c>
      <c r="N50" s="5" t="s">
        <v>74</v>
      </c>
      <c r="O50" s="49">
        <v>35</v>
      </c>
    </row>
    <row r="51" spans="1:15" x14ac:dyDescent="0.2">
      <c r="A51" s="48" t="s">
        <v>251</v>
      </c>
      <c r="B51" s="5" t="s">
        <v>252</v>
      </c>
      <c r="C51" s="5">
        <v>30</v>
      </c>
      <c r="D51" s="5" t="s">
        <v>17</v>
      </c>
      <c r="E51" s="5" t="s">
        <v>253</v>
      </c>
      <c r="F51" s="5">
        <v>-2106</v>
      </c>
      <c r="G51" s="5" t="s">
        <v>52</v>
      </c>
      <c r="H51" s="5" t="s">
        <v>194</v>
      </c>
      <c r="I51" s="5">
        <v>103062.56</v>
      </c>
      <c r="J51" s="5" t="s">
        <v>254</v>
      </c>
      <c r="K51" s="5" t="s">
        <v>62</v>
      </c>
      <c r="L51" s="5" t="s">
        <v>32</v>
      </c>
      <c r="M51" s="5">
        <v>4.8600000000000003</v>
      </c>
      <c r="N51" s="5" t="s">
        <v>33</v>
      </c>
      <c r="O51" s="49">
        <v>30</v>
      </c>
    </row>
    <row r="52" spans="1:15" x14ac:dyDescent="0.2">
      <c r="A52" s="48" t="s">
        <v>255</v>
      </c>
      <c r="B52" s="5" t="s">
        <v>256</v>
      </c>
      <c r="C52" s="5">
        <v>47</v>
      </c>
      <c r="D52" s="5" t="s">
        <v>50</v>
      </c>
      <c r="E52" s="5" t="s">
        <v>13902</v>
      </c>
      <c r="F52" s="5">
        <v>-3411</v>
      </c>
      <c r="G52" s="5" t="s">
        <v>78</v>
      </c>
      <c r="H52" s="5" t="s">
        <v>53</v>
      </c>
      <c r="I52" s="5">
        <v>152615.6</v>
      </c>
      <c r="J52" s="5" t="s">
        <v>258</v>
      </c>
      <c r="K52" s="5" t="s">
        <v>136</v>
      </c>
      <c r="L52" s="5" t="s">
        <v>32</v>
      </c>
      <c r="M52" s="5">
        <v>1.47</v>
      </c>
      <c r="N52" s="5" t="s">
        <v>41</v>
      </c>
      <c r="O52" s="49">
        <v>38</v>
      </c>
    </row>
    <row r="53" spans="1:15" x14ac:dyDescent="0.2">
      <c r="A53" s="48" t="s">
        <v>259</v>
      </c>
      <c r="B53" s="5" t="s">
        <v>260</v>
      </c>
      <c r="C53" s="5">
        <v>36</v>
      </c>
      <c r="D53" s="5" t="s">
        <v>17</v>
      </c>
      <c r="E53" s="5" t="s">
        <v>13902</v>
      </c>
      <c r="F53" s="5">
        <v>-7084</v>
      </c>
      <c r="G53" s="5" t="s">
        <v>52</v>
      </c>
      <c r="H53" s="5" t="s">
        <v>13903</v>
      </c>
      <c r="I53" s="5">
        <v>79280.14</v>
      </c>
      <c r="J53" s="5" t="s">
        <v>262</v>
      </c>
      <c r="K53" s="5" t="s">
        <v>22</v>
      </c>
      <c r="L53" s="5" t="s">
        <v>23</v>
      </c>
      <c r="M53" s="5">
        <v>4.79</v>
      </c>
      <c r="N53" s="5" t="s">
        <v>24</v>
      </c>
      <c r="O53" s="49">
        <v>40</v>
      </c>
    </row>
    <row r="54" spans="1:15" x14ac:dyDescent="0.2">
      <c r="A54" s="48" t="s">
        <v>263</v>
      </c>
      <c r="B54" s="5" t="s">
        <v>264</v>
      </c>
      <c r="C54" s="5">
        <v>64</v>
      </c>
      <c r="D54" s="5" t="s">
        <v>27</v>
      </c>
      <c r="E54" s="5" t="s">
        <v>13902</v>
      </c>
      <c r="F54" s="5">
        <v>-2950</v>
      </c>
      <c r="G54" s="5" t="s">
        <v>78</v>
      </c>
      <c r="H54" s="5" t="s">
        <v>13903</v>
      </c>
      <c r="I54" s="5">
        <v>94235.05</v>
      </c>
      <c r="J54" s="5" t="s">
        <v>266</v>
      </c>
      <c r="K54" s="5" t="s">
        <v>127</v>
      </c>
      <c r="L54" s="5" t="s">
        <v>56</v>
      </c>
      <c r="M54" s="5">
        <v>2.17</v>
      </c>
      <c r="N54" s="5" t="s">
        <v>24</v>
      </c>
      <c r="O54" s="49">
        <v>18</v>
      </c>
    </row>
    <row r="55" spans="1:15" x14ac:dyDescent="0.2">
      <c r="A55" s="48" t="s">
        <v>267</v>
      </c>
      <c r="B55" s="5" t="s">
        <v>268</v>
      </c>
      <c r="C55" s="5">
        <v>51</v>
      </c>
      <c r="D55" s="5" t="s">
        <v>27</v>
      </c>
      <c r="E55" s="5" t="s">
        <v>13902</v>
      </c>
      <c r="F55" s="5">
        <v>-5049</v>
      </c>
      <c r="G55" s="5" t="s">
        <v>29</v>
      </c>
      <c r="H55" s="5" t="s">
        <v>13903</v>
      </c>
      <c r="I55" s="5">
        <v>113961.54</v>
      </c>
      <c r="J55" s="5" t="s">
        <v>270</v>
      </c>
      <c r="K55" s="5" t="s">
        <v>55</v>
      </c>
      <c r="L55" s="5" t="s">
        <v>73</v>
      </c>
      <c r="M55" s="5">
        <v>4.3099999999999996</v>
      </c>
      <c r="N55" s="5" t="s">
        <v>74</v>
      </c>
      <c r="O55" s="49">
        <v>3</v>
      </c>
    </row>
    <row r="56" spans="1:15" x14ac:dyDescent="0.2">
      <c r="A56" s="48" t="s">
        <v>271</v>
      </c>
      <c r="B56" s="5" t="s">
        <v>272</v>
      </c>
      <c r="C56" s="5">
        <v>60</v>
      </c>
      <c r="D56" s="5" t="s">
        <v>17</v>
      </c>
      <c r="E56" s="5" t="s">
        <v>273</v>
      </c>
      <c r="F56" s="5">
        <v>-4080</v>
      </c>
      <c r="G56" s="5" t="s">
        <v>94</v>
      </c>
      <c r="H56" s="5" t="s">
        <v>13903</v>
      </c>
      <c r="I56" s="5">
        <v>136461.38</v>
      </c>
      <c r="J56" s="5" t="s">
        <v>274</v>
      </c>
      <c r="K56" s="5" t="s">
        <v>118</v>
      </c>
      <c r="L56" s="5" t="s">
        <v>56</v>
      </c>
      <c r="M56" s="5">
        <v>2.75</v>
      </c>
      <c r="N56" s="5" t="s">
        <v>57</v>
      </c>
      <c r="O56" s="49">
        <v>2</v>
      </c>
    </row>
    <row r="57" spans="1:15" x14ac:dyDescent="0.2">
      <c r="A57" s="48" t="s">
        <v>275</v>
      </c>
      <c r="B57" s="5" t="s">
        <v>276</v>
      </c>
      <c r="C57" s="5">
        <v>42</v>
      </c>
      <c r="D57" s="5" t="s">
        <v>17</v>
      </c>
      <c r="E57" s="5" t="s">
        <v>13902</v>
      </c>
      <c r="F57" s="5">
        <v>-5168</v>
      </c>
      <c r="G57" s="5" t="s">
        <v>52</v>
      </c>
      <c r="H57" s="5" t="s">
        <v>38</v>
      </c>
      <c r="I57" s="5">
        <v>172864.01</v>
      </c>
      <c r="J57" s="5" t="s">
        <v>278</v>
      </c>
      <c r="K57" s="5" t="s">
        <v>81</v>
      </c>
      <c r="L57" s="5" t="s">
        <v>23</v>
      </c>
      <c r="M57" s="5">
        <v>4.05</v>
      </c>
      <c r="N57" s="5" t="s">
        <v>24</v>
      </c>
      <c r="O57" s="49">
        <v>30</v>
      </c>
    </row>
    <row r="58" spans="1:15" x14ac:dyDescent="0.2">
      <c r="A58" s="48" t="s">
        <v>279</v>
      </c>
      <c r="B58" s="5" t="s">
        <v>280</v>
      </c>
      <c r="C58" s="5">
        <v>50</v>
      </c>
      <c r="D58" s="5" t="s">
        <v>50</v>
      </c>
      <c r="E58" s="5" t="s">
        <v>13902</v>
      </c>
      <c r="F58" s="5">
        <v>-10400</v>
      </c>
      <c r="G58" s="5" t="s">
        <v>19</v>
      </c>
      <c r="H58" s="5" t="s">
        <v>79</v>
      </c>
      <c r="I58" s="5">
        <v>85454.35</v>
      </c>
      <c r="J58" s="5" t="s">
        <v>282</v>
      </c>
      <c r="K58" s="5" t="s">
        <v>62</v>
      </c>
      <c r="L58" s="5" t="s">
        <v>23</v>
      </c>
      <c r="M58" s="5">
        <v>4.43</v>
      </c>
      <c r="N58" s="5" t="s">
        <v>33</v>
      </c>
      <c r="O58" s="49">
        <v>26</v>
      </c>
    </row>
    <row r="59" spans="1:15" x14ac:dyDescent="0.2">
      <c r="A59" s="48" t="s">
        <v>283</v>
      </c>
      <c r="B59" s="5" t="s">
        <v>284</v>
      </c>
      <c r="C59" s="5">
        <v>40</v>
      </c>
      <c r="D59" s="5" t="s">
        <v>17</v>
      </c>
      <c r="E59" s="5" t="s">
        <v>13902</v>
      </c>
      <c r="F59" s="5">
        <v>-3241</v>
      </c>
      <c r="G59" s="5" t="s">
        <v>94</v>
      </c>
      <c r="H59" s="5" t="s">
        <v>13903</v>
      </c>
      <c r="I59" s="5">
        <v>80604.990000000005</v>
      </c>
      <c r="J59" s="5" t="s">
        <v>286</v>
      </c>
      <c r="K59" s="5" t="s">
        <v>136</v>
      </c>
      <c r="L59" s="5" t="s">
        <v>56</v>
      </c>
      <c r="M59" s="5">
        <v>4.46</v>
      </c>
      <c r="N59" s="5" t="s">
        <v>74</v>
      </c>
      <c r="O59" s="49">
        <v>34</v>
      </c>
    </row>
    <row r="60" spans="1:15" x14ac:dyDescent="0.2">
      <c r="A60" s="48" t="s">
        <v>287</v>
      </c>
      <c r="B60" s="5" t="s">
        <v>288</v>
      </c>
      <c r="C60" s="5">
        <v>25</v>
      </c>
      <c r="D60" s="5" t="s">
        <v>27</v>
      </c>
      <c r="E60" s="5" t="s">
        <v>289</v>
      </c>
      <c r="F60" s="5">
        <v>-10473</v>
      </c>
      <c r="G60" s="5" t="s">
        <v>94</v>
      </c>
      <c r="H60" s="5" t="s">
        <v>13903</v>
      </c>
      <c r="I60" s="5">
        <v>64515.94</v>
      </c>
      <c r="J60" s="5" t="s">
        <v>290</v>
      </c>
      <c r="K60" s="5" t="s">
        <v>55</v>
      </c>
      <c r="L60" s="5" t="s">
        <v>73</v>
      </c>
      <c r="M60" s="5">
        <v>2.75</v>
      </c>
      <c r="N60" s="5" t="s">
        <v>41</v>
      </c>
      <c r="O60" s="49">
        <v>7</v>
      </c>
    </row>
    <row r="61" spans="1:15" x14ac:dyDescent="0.2">
      <c r="A61" s="48" t="s">
        <v>291</v>
      </c>
      <c r="B61" s="5" t="s">
        <v>292</v>
      </c>
      <c r="C61" s="5">
        <v>60</v>
      </c>
      <c r="D61" s="5" t="s">
        <v>27</v>
      </c>
      <c r="E61" s="5" t="s">
        <v>293</v>
      </c>
      <c r="F61" s="5">
        <v>-2003</v>
      </c>
      <c r="G61" s="5" t="s">
        <v>85</v>
      </c>
      <c r="H61" s="5" t="s">
        <v>13903</v>
      </c>
      <c r="I61" s="5">
        <v>48515.33</v>
      </c>
      <c r="J61" s="5" t="s">
        <v>294</v>
      </c>
      <c r="K61" s="5" t="s">
        <v>136</v>
      </c>
      <c r="L61" s="5" t="s">
        <v>56</v>
      </c>
      <c r="M61" s="5">
        <v>4.79</v>
      </c>
      <c r="N61" s="5" t="s">
        <v>24</v>
      </c>
      <c r="O61" s="49">
        <v>31</v>
      </c>
    </row>
    <row r="62" spans="1:15" x14ac:dyDescent="0.2">
      <c r="A62" s="48" t="s">
        <v>295</v>
      </c>
      <c r="B62" s="5" t="s">
        <v>268</v>
      </c>
      <c r="C62" s="5">
        <v>54</v>
      </c>
      <c r="D62" s="5" t="s">
        <v>17</v>
      </c>
      <c r="E62" s="5" t="s">
        <v>296</v>
      </c>
      <c r="F62" s="5">
        <v>-10483</v>
      </c>
      <c r="G62" s="5" t="s">
        <v>94</v>
      </c>
      <c r="H62" s="5" t="s">
        <v>13903</v>
      </c>
      <c r="I62" s="5">
        <v>101234.04</v>
      </c>
      <c r="J62" s="5" t="s">
        <v>297</v>
      </c>
      <c r="K62" s="5" t="s">
        <v>104</v>
      </c>
      <c r="L62" s="5" t="s">
        <v>32</v>
      </c>
      <c r="M62" s="5">
        <v>4.6900000000000004</v>
      </c>
      <c r="N62" s="5" t="s">
        <v>57</v>
      </c>
      <c r="O62" s="49">
        <v>8</v>
      </c>
    </row>
    <row r="63" spans="1:15" x14ac:dyDescent="0.2">
      <c r="A63" s="48" t="s">
        <v>298</v>
      </c>
      <c r="B63" s="5" t="s">
        <v>299</v>
      </c>
      <c r="C63" s="5">
        <v>48</v>
      </c>
      <c r="D63" s="5" t="s">
        <v>50</v>
      </c>
      <c r="E63" s="5" t="s">
        <v>300</v>
      </c>
      <c r="F63" s="5">
        <v>-2454</v>
      </c>
      <c r="G63" s="5" t="s">
        <v>116</v>
      </c>
      <c r="H63" s="5" t="s">
        <v>194</v>
      </c>
      <c r="I63" s="5">
        <v>156434.01</v>
      </c>
      <c r="J63" s="5" t="s">
        <v>301</v>
      </c>
      <c r="K63" s="5" t="s">
        <v>40</v>
      </c>
      <c r="L63" s="5" t="s">
        <v>32</v>
      </c>
      <c r="M63" s="5">
        <v>2.79</v>
      </c>
      <c r="N63" s="5" t="s">
        <v>41</v>
      </c>
      <c r="O63" s="49">
        <v>22</v>
      </c>
    </row>
    <row r="64" spans="1:15" x14ac:dyDescent="0.2">
      <c r="A64" s="48" t="s">
        <v>302</v>
      </c>
      <c r="B64" s="5" t="s">
        <v>303</v>
      </c>
      <c r="C64" s="5">
        <v>56</v>
      </c>
      <c r="D64" s="5" t="s">
        <v>50</v>
      </c>
      <c r="E64" s="5" t="s">
        <v>304</v>
      </c>
      <c r="F64" s="5">
        <v>-5608</v>
      </c>
      <c r="G64" s="5" t="s">
        <v>99</v>
      </c>
      <c r="H64" s="5" t="s">
        <v>38</v>
      </c>
      <c r="I64" s="5">
        <v>90530.77</v>
      </c>
      <c r="J64" s="5" t="s">
        <v>305</v>
      </c>
      <c r="K64" s="5" t="s">
        <v>104</v>
      </c>
      <c r="L64" s="5" t="s">
        <v>23</v>
      </c>
      <c r="M64" s="5">
        <v>2.27</v>
      </c>
      <c r="N64" s="5" t="s">
        <v>41</v>
      </c>
      <c r="O64" s="49">
        <v>24</v>
      </c>
    </row>
    <row r="65" spans="1:15" x14ac:dyDescent="0.2">
      <c r="A65" s="48" t="s">
        <v>306</v>
      </c>
      <c r="B65" s="5" t="s">
        <v>307</v>
      </c>
      <c r="C65" s="5">
        <v>63</v>
      </c>
      <c r="D65" s="5" t="s">
        <v>27</v>
      </c>
      <c r="E65" s="5" t="s">
        <v>308</v>
      </c>
      <c r="F65" s="5">
        <v>-9694</v>
      </c>
      <c r="G65" s="5" t="s">
        <v>52</v>
      </c>
      <c r="H65" s="5" t="s">
        <v>173</v>
      </c>
      <c r="I65" s="5">
        <v>161106.54999999999</v>
      </c>
      <c r="J65" s="5" t="s">
        <v>309</v>
      </c>
      <c r="K65" s="5" t="s">
        <v>40</v>
      </c>
      <c r="L65" s="5" t="s">
        <v>23</v>
      </c>
      <c r="M65" s="5">
        <v>3.1</v>
      </c>
      <c r="N65" s="5" t="s">
        <v>41</v>
      </c>
      <c r="O65" s="49">
        <v>0</v>
      </c>
    </row>
    <row r="66" spans="1:15" x14ac:dyDescent="0.2">
      <c r="A66" s="48" t="s">
        <v>310</v>
      </c>
      <c r="B66" s="5" t="s">
        <v>311</v>
      </c>
      <c r="C66" s="5">
        <v>48</v>
      </c>
      <c r="D66" s="5" t="s">
        <v>17</v>
      </c>
      <c r="E66" s="5" t="s">
        <v>312</v>
      </c>
      <c r="F66" s="5">
        <v>-6197</v>
      </c>
      <c r="G66" s="5" t="s">
        <v>37</v>
      </c>
      <c r="H66" s="5" t="s">
        <v>38</v>
      </c>
      <c r="I66" s="5">
        <v>135442.17000000001</v>
      </c>
      <c r="J66" s="5" t="s">
        <v>313</v>
      </c>
      <c r="K66" s="5" t="s">
        <v>136</v>
      </c>
      <c r="L66" s="5" t="s">
        <v>73</v>
      </c>
      <c r="M66" s="5">
        <v>4.41</v>
      </c>
      <c r="N66" s="5" t="s">
        <v>57</v>
      </c>
      <c r="O66" s="49">
        <v>24</v>
      </c>
    </row>
    <row r="67" spans="1:15" x14ac:dyDescent="0.2">
      <c r="A67" s="48" t="s">
        <v>314</v>
      </c>
      <c r="B67" s="5" t="s">
        <v>315</v>
      </c>
      <c r="C67" s="5">
        <v>53</v>
      </c>
      <c r="D67" s="5" t="s">
        <v>17</v>
      </c>
      <c r="E67" s="5" t="s">
        <v>316</v>
      </c>
      <c r="F67" s="5">
        <v>-5847</v>
      </c>
      <c r="G67" s="5" t="s">
        <v>116</v>
      </c>
      <c r="H67" s="5" t="s">
        <v>30</v>
      </c>
      <c r="I67" s="5">
        <v>143281.12</v>
      </c>
      <c r="J67" s="5" t="s">
        <v>317</v>
      </c>
      <c r="K67" s="5" t="s">
        <v>136</v>
      </c>
      <c r="L67" s="5" t="s">
        <v>23</v>
      </c>
      <c r="M67" s="5">
        <v>2.77</v>
      </c>
      <c r="N67" s="5" t="s">
        <v>33</v>
      </c>
      <c r="O67" s="49">
        <v>1</v>
      </c>
    </row>
    <row r="68" spans="1:15" x14ac:dyDescent="0.2">
      <c r="A68" s="48" t="s">
        <v>318</v>
      </c>
      <c r="B68" s="5" t="s">
        <v>319</v>
      </c>
      <c r="C68" s="5">
        <v>25</v>
      </c>
      <c r="D68" s="5" t="s">
        <v>50</v>
      </c>
      <c r="E68" s="5" t="s">
        <v>320</v>
      </c>
      <c r="F68" s="5">
        <v>-4508</v>
      </c>
      <c r="G68" s="5" t="s">
        <v>99</v>
      </c>
      <c r="H68" s="5" t="s">
        <v>20</v>
      </c>
      <c r="I68" s="5">
        <v>94747.5</v>
      </c>
      <c r="J68" s="5" t="s">
        <v>321</v>
      </c>
      <c r="K68" s="5" t="s">
        <v>55</v>
      </c>
      <c r="L68" s="5" t="s">
        <v>32</v>
      </c>
      <c r="M68" s="5">
        <v>1.7</v>
      </c>
      <c r="N68" s="5" t="s">
        <v>57</v>
      </c>
      <c r="O68" s="49">
        <v>24</v>
      </c>
    </row>
    <row r="69" spans="1:15" x14ac:dyDescent="0.2">
      <c r="A69" s="48" t="s">
        <v>322</v>
      </c>
      <c r="B69" s="5" t="s">
        <v>323</v>
      </c>
      <c r="C69" s="5">
        <v>37</v>
      </c>
      <c r="D69" s="5" t="s">
        <v>50</v>
      </c>
      <c r="E69" s="5" t="s">
        <v>324</v>
      </c>
      <c r="F69" s="5">
        <v>-9237</v>
      </c>
      <c r="G69" s="5" t="s">
        <v>116</v>
      </c>
      <c r="H69" s="5" t="s">
        <v>79</v>
      </c>
      <c r="I69" s="5">
        <v>72022.37</v>
      </c>
      <c r="J69" s="5" t="s">
        <v>325</v>
      </c>
      <c r="K69" s="5" t="s">
        <v>40</v>
      </c>
      <c r="L69" s="5" t="s">
        <v>73</v>
      </c>
      <c r="M69" s="5">
        <v>3.71</v>
      </c>
      <c r="N69" s="5" t="s">
        <v>24</v>
      </c>
      <c r="O69" s="49">
        <v>4</v>
      </c>
    </row>
    <row r="70" spans="1:15" x14ac:dyDescent="0.2">
      <c r="A70" s="48" t="s">
        <v>326</v>
      </c>
      <c r="B70" s="5" t="s">
        <v>327</v>
      </c>
      <c r="C70" s="5">
        <v>59</v>
      </c>
      <c r="D70" s="5" t="s">
        <v>50</v>
      </c>
      <c r="E70" s="5" t="s">
        <v>328</v>
      </c>
      <c r="F70" s="5">
        <v>-6536</v>
      </c>
      <c r="G70" s="5" t="s">
        <v>94</v>
      </c>
      <c r="H70" s="5" t="s">
        <v>194</v>
      </c>
      <c r="I70" s="5">
        <v>63886.46</v>
      </c>
      <c r="J70" s="5" t="s">
        <v>329</v>
      </c>
      <c r="K70" s="5" t="s">
        <v>40</v>
      </c>
      <c r="L70" s="5" t="s">
        <v>23</v>
      </c>
      <c r="M70" s="5">
        <v>1.95</v>
      </c>
      <c r="N70" s="5" t="s">
        <v>57</v>
      </c>
      <c r="O70" s="49">
        <v>22</v>
      </c>
    </row>
    <row r="71" spans="1:15" x14ac:dyDescent="0.2">
      <c r="A71" s="48" t="s">
        <v>330</v>
      </c>
      <c r="B71" s="5" t="s">
        <v>331</v>
      </c>
      <c r="C71" s="5">
        <v>40</v>
      </c>
      <c r="D71" s="5" t="s">
        <v>27</v>
      </c>
      <c r="E71" s="5" t="s">
        <v>332</v>
      </c>
      <c r="F71" s="5">
        <v>-2117</v>
      </c>
      <c r="G71" s="5" t="s">
        <v>52</v>
      </c>
      <c r="H71" s="5" t="s">
        <v>144</v>
      </c>
      <c r="I71" s="5">
        <v>167039.46</v>
      </c>
      <c r="J71" s="5" t="s">
        <v>333</v>
      </c>
      <c r="K71" s="5" t="s">
        <v>40</v>
      </c>
      <c r="L71" s="5" t="s">
        <v>73</v>
      </c>
      <c r="M71" s="5">
        <v>4.0999999999999996</v>
      </c>
      <c r="N71" s="5" t="s">
        <v>24</v>
      </c>
      <c r="O71" s="49">
        <v>38</v>
      </c>
    </row>
    <row r="72" spans="1:15" x14ac:dyDescent="0.2">
      <c r="A72" s="48" t="s">
        <v>334</v>
      </c>
      <c r="B72" s="5" t="s">
        <v>335</v>
      </c>
      <c r="C72" s="5">
        <v>62</v>
      </c>
      <c r="D72" s="5" t="s">
        <v>27</v>
      </c>
      <c r="E72" s="5" t="s">
        <v>336</v>
      </c>
      <c r="F72" s="5">
        <v>-4489</v>
      </c>
      <c r="G72" s="5" t="s">
        <v>19</v>
      </c>
      <c r="H72" s="5" t="s">
        <v>144</v>
      </c>
      <c r="I72" s="5">
        <v>79795.27</v>
      </c>
      <c r="J72" s="5" t="s">
        <v>254</v>
      </c>
      <c r="K72" s="5" t="s">
        <v>22</v>
      </c>
      <c r="L72" s="5" t="s">
        <v>73</v>
      </c>
      <c r="M72" s="5">
        <v>3.93</v>
      </c>
      <c r="N72" s="5" t="s">
        <v>74</v>
      </c>
      <c r="O72" s="49">
        <v>18</v>
      </c>
    </row>
    <row r="73" spans="1:15" x14ac:dyDescent="0.2">
      <c r="A73" s="48" t="s">
        <v>337</v>
      </c>
      <c r="B73" s="5" t="s">
        <v>338</v>
      </c>
      <c r="C73" s="5">
        <v>48</v>
      </c>
      <c r="D73" s="5" t="s">
        <v>27</v>
      </c>
      <c r="E73" s="5" t="s">
        <v>339</v>
      </c>
      <c r="F73" s="5">
        <v>-11076</v>
      </c>
      <c r="G73" s="5" t="s">
        <v>37</v>
      </c>
      <c r="H73" s="5" t="s">
        <v>20</v>
      </c>
      <c r="I73" s="5">
        <v>107760.24</v>
      </c>
      <c r="J73" s="5" t="s">
        <v>340</v>
      </c>
      <c r="K73" s="5" t="s">
        <v>55</v>
      </c>
      <c r="L73" s="5" t="s">
        <v>73</v>
      </c>
      <c r="M73" s="5">
        <v>4.66</v>
      </c>
      <c r="N73" s="5" t="s">
        <v>41</v>
      </c>
      <c r="O73" s="49">
        <v>18</v>
      </c>
    </row>
    <row r="74" spans="1:15" x14ac:dyDescent="0.2">
      <c r="A74" s="48" t="s">
        <v>341</v>
      </c>
      <c r="B74" s="5" t="s">
        <v>342</v>
      </c>
      <c r="C74" s="5">
        <v>29</v>
      </c>
      <c r="D74" s="5" t="s">
        <v>50</v>
      </c>
      <c r="E74" s="5" t="s">
        <v>343</v>
      </c>
      <c r="F74" s="5">
        <v>-5911</v>
      </c>
      <c r="G74" s="5" t="s">
        <v>29</v>
      </c>
      <c r="H74" s="5" t="s">
        <v>20</v>
      </c>
      <c r="I74" s="5">
        <v>88037.38</v>
      </c>
      <c r="J74" s="5" t="s">
        <v>344</v>
      </c>
      <c r="K74" s="5" t="s">
        <v>104</v>
      </c>
      <c r="L74" s="5" t="s">
        <v>23</v>
      </c>
      <c r="M74" s="5">
        <v>2.06</v>
      </c>
      <c r="N74" s="5" t="s">
        <v>74</v>
      </c>
      <c r="O74" s="49">
        <v>29</v>
      </c>
    </row>
    <row r="75" spans="1:15" x14ac:dyDescent="0.2">
      <c r="A75" s="48" t="s">
        <v>345</v>
      </c>
      <c r="B75" s="5" t="s">
        <v>346</v>
      </c>
      <c r="C75" s="5">
        <v>65</v>
      </c>
      <c r="D75" s="5" t="s">
        <v>50</v>
      </c>
      <c r="E75" s="5" t="s">
        <v>347</v>
      </c>
      <c r="F75" s="5">
        <v>-8617</v>
      </c>
      <c r="G75" s="5" t="s">
        <v>19</v>
      </c>
      <c r="H75" s="5" t="s">
        <v>30</v>
      </c>
      <c r="I75" s="5">
        <v>103364.15</v>
      </c>
      <c r="J75" s="5" t="s">
        <v>348</v>
      </c>
      <c r="K75" s="5" t="s">
        <v>118</v>
      </c>
      <c r="L75" s="5" t="s">
        <v>73</v>
      </c>
      <c r="M75" s="5">
        <v>4.66</v>
      </c>
      <c r="N75" s="5" t="s">
        <v>24</v>
      </c>
      <c r="O75" s="49">
        <v>4</v>
      </c>
    </row>
    <row r="76" spans="1:15" x14ac:dyDescent="0.2">
      <c r="A76" s="48" t="s">
        <v>349</v>
      </c>
      <c r="B76" s="5" t="s">
        <v>350</v>
      </c>
      <c r="C76" s="5">
        <v>41</v>
      </c>
      <c r="D76" s="5" t="s">
        <v>17</v>
      </c>
      <c r="E76" s="5" t="s">
        <v>351</v>
      </c>
      <c r="F76" s="5">
        <v>-2303</v>
      </c>
      <c r="G76" s="5" t="s">
        <v>45</v>
      </c>
      <c r="H76" s="5" t="s">
        <v>194</v>
      </c>
      <c r="I76" s="5">
        <v>179409.47</v>
      </c>
      <c r="J76" s="5" t="s">
        <v>352</v>
      </c>
      <c r="K76" s="5" t="s">
        <v>136</v>
      </c>
      <c r="L76" s="5" t="s">
        <v>32</v>
      </c>
      <c r="M76" s="5">
        <v>4.55</v>
      </c>
      <c r="N76" s="5" t="s">
        <v>24</v>
      </c>
      <c r="O76" s="49">
        <v>24</v>
      </c>
    </row>
    <row r="77" spans="1:15" x14ac:dyDescent="0.2">
      <c r="A77" s="48" t="s">
        <v>353</v>
      </c>
      <c r="B77" s="5" t="s">
        <v>354</v>
      </c>
      <c r="C77" s="5">
        <v>64</v>
      </c>
      <c r="D77" s="5" t="s">
        <v>17</v>
      </c>
      <c r="E77" s="5" t="s">
        <v>355</v>
      </c>
      <c r="F77" s="5">
        <v>-4812</v>
      </c>
      <c r="G77" s="5" t="s">
        <v>29</v>
      </c>
      <c r="H77" s="5" t="s">
        <v>71</v>
      </c>
      <c r="I77" s="5">
        <v>155885.5</v>
      </c>
      <c r="J77" s="5" t="s">
        <v>356</v>
      </c>
      <c r="K77" s="5" t="s">
        <v>104</v>
      </c>
      <c r="L77" s="5" t="s">
        <v>73</v>
      </c>
      <c r="M77" s="5">
        <v>1.1299999999999999</v>
      </c>
      <c r="N77" s="5" t="s">
        <v>33</v>
      </c>
      <c r="O77" s="49">
        <v>13</v>
      </c>
    </row>
    <row r="78" spans="1:15" x14ac:dyDescent="0.2">
      <c r="A78" s="48" t="s">
        <v>357</v>
      </c>
      <c r="B78" s="5" t="s">
        <v>358</v>
      </c>
      <c r="C78" s="5">
        <v>37</v>
      </c>
      <c r="D78" s="5" t="s">
        <v>50</v>
      </c>
      <c r="E78" s="5" t="s">
        <v>359</v>
      </c>
      <c r="F78" s="5">
        <v>-11297</v>
      </c>
      <c r="G78" s="5" t="s">
        <v>37</v>
      </c>
      <c r="H78" s="5" t="s">
        <v>144</v>
      </c>
      <c r="I78" s="5">
        <v>92730.25</v>
      </c>
      <c r="J78" s="5" t="s">
        <v>360</v>
      </c>
      <c r="K78" s="5" t="s">
        <v>136</v>
      </c>
      <c r="L78" s="5" t="s">
        <v>56</v>
      </c>
      <c r="M78" s="5">
        <v>1.37</v>
      </c>
      <c r="N78" s="5" t="s">
        <v>24</v>
      </c>
      <c r="O78" s="49">
        <v>40</v>
      </c>
    </row>
    <row r="79" spans="1:15" x14ac:dyDescent="0.2">
      <c r="A79" s="48" t="s">
        <v>361</v>
      </c>
      <c r="B79" s="5" t="s">
        <v>26</v>
      </c>
      <c r="C79" s="5">
        <v>25</v>
      </c>
      <c r="D79" s="5" t="s">
        <v>50</v>
      </c>
      <c r="E79" s="5" t="s">
        <v>362</v>
      </c>
      <c r="F79" s="5">
        <v>-5594</v>
      </c>
      <c r="G79" s="5" t="s">
        <v>19</v>
      </c>
      <c r="H79" s="5" t="s">
        <v>20</v>
      </c>
      <c r="I79" s="5">
        <v>65037.82</v>
      </c>
      <c r="J79" s="5" t="s">
        <v>363</v>
      </c>
      <c r="K79" s="5" t="s">
        <v>47</v>
      </c>
      <c r="L79" s="5" t="s">
        <v>73</v>
      </c>
      <c r="M79" s="5">
        <v>4.0999999999999996</v>
      </c>
      <c r="N79" s="5" t="s">
        <v>57</v>
      </c>
      <c r="O79" s="49">
        <v>0</v>
      </c>
    </row>
    <row r="80" spans="1:15" x14ac:dyDescent="0.2">
      <c r="A80" s="48" t="s">
        <v>364</v>
      </c>
      <c r="B80" s="5" t="s">
        <v>365</v>
      </c>
      <c r="C80" s="5">
        <v>30</v>
      </c>
      <c r="D80" s="5" t="s">
        <v>17</v>
      </c>
      <c r="E80" s="5" t="s">
        <v>366</v>
      </c>
      <c r="F80" s="5">
        <v>-2011</v>
      </c>
      <c r="G80" s="5" t="s">
        <v>78</v>
      </c>
      <c r="H80" s="5" t="s">
        <v>144</v>
      </c>
      <c r="I80" s="5">
        <v>86945.13</v>
      </c>
      <c r="J80" s="5" t="s">
        <v>367</v>
      </c>
      <c r="K80" s="5" t="s">
        <v>47</v>
      </c>
      <c r="L80" s="5" t="s">
        <v>73</v>
      </c>
      <c r="M80" s="5">
        <v>1.06</v>
      </c>
      <c r="N80" s="5" t="s">
        <v>33</v>
      </c>
      <c r="O80" s="49">
        <v>3</v>
      </c>
    </row>
    <row r="81" spans="1:15" x14ac:dyDescent="0.2">
      <c r="A81" s="48" t="s">
        <v>368</v>
      </c>
      <c r="B81" s="5" t="s">
        <v>369</v>
      </c>
      <c r="C81" s="5">
        <v>48</v>
      </c>
      <c r="D81" s="5" t="s">
        <v>17</v>
      </c>
      <c r="E81" s="5" t="s">
        <v>370</v>
      </c>
      <c r="F81" s="5">
        <v>-9929</v>
      </c>
      <c r="G81" s="5" t="s">
        <v>94</v>
      </c>
      <c r="H81" s="5" t="s">
        <v>173</v>
      </c>
      <c r="I81" s="5">
        <v>109419.5</v>
      </c>
      <c r="J81" s="5" t="s">
        <v>371</v>
      </c>
      <c r="K81" s="5" t="s">
        <v>40</v>
      </c>
      <c r="L81" s="5" t="s">
        <v>32</v>
      </c>
      <c r="M81" s="5">
        <v>4.78</v>
      </c>
      <c r="N81" s="5" t="s">
        <v>74</v>
      </c>
      <c r="O81" s="49">
        <v>33</v>
      </c>
    </row>
    <row r="82" spans="1:15" x14ac:dyDescent="0.2">
      <c r="A82" s="48" t="s">
        <v>372</v>
      </c>
      <c r="B82" s="5" t="s">
        <v>373</v>
      </c>
      <c r="C82" s="5">
        <v>63</v>
      </c>
      <c r="D82" s="5" t="s">
        <v>27</v>
      </c>
      <c r="E82" s="5" t="s">
        <v>374</v>
      </c>
      <c r="F82" s="5">
        <v>-9236</v>
      </c>
      <c r="G82" s="5" t="s">
        <v>29</v>
      </c>
      <c r="H82" s="5" t="s">
        <v>71</v>
      </c>
      <c r="I82" s="5">
        <v>106088.98</v>
      </c>
      <c r="J82" s="5" t="s">
        <v>375</v>
      </c>
      <c r="K82" s="5" t="s">
        <v>136</v>
      </c>
      <c r="L82" s="5" t="s">
        <v>23</v>
      </c>
      <c r="M82" s="5">
        <v>2.29</v>
      </c>
      <c r="N82" s="5" t="s">
        <v>24</v>
      </c>
      <c r="O82" s="49">
        <v>4</v>
      </c>
    </row>
    <row r="83" spans="1:15" x14ac:dyDescent="0.2">
      <c r="A83" s="48" t="s">
        <v>376</v>
      </c>
      <c r="B83" s="5" t="s">
        <v>377</v>
      </c>
      <c r="C83" s="5">
        <v>61</v>
      </c>
      <c r="D83" s="5" t="s">
        <v>17</v>
      </c>
      <c r="E83" s="5" t="s">
        <v>378</v>
      </c>
      <c r="F83" s="5">
        <v>-7916</v>
      </c>
      <c r="G83" s="5" t="s">
        <v>29</v>
      </c>
      <c r="H83" s="5" t="s">
        <v>38</v>
      </c>
      <c r="I83" s="5">
        <v>111930.74</v>
      </c>
      <c r="J83" s="5" t="s">
        <v>379</v>
      </c>
      <c r="K83" s="5" t="s">
        <v>118</v>
      </c>
      <c r="L83" s="5" t="s">
        <v>56</v>
      </c>
      <c r="M83" s="5">
        <v>1.4</v>
      </c>
      <c r="N83" s="5" t="s">
        <v>74</v>
      </c>
      <c r="O83" s="49">
        <v>35</v>
      </c>
    </row>
    <row r="84" spans="1:15" x14ac:dyDescent="0.2">
      <c r="A84" s="48" t="s">
        <v>380</v>
      </c>
      <c r="B84" s="5" t="s">
        <v>381</v>
      </c>
      <c r="C84" s="5">
        <v>49</v>
      </c>
      <c r="D84" s="5" t="s">
        <v>50</v>
      </c>
      <c r="E84" s="5" t="s">
        <v>382</v>
      </c>
      <c r="F84" s="5">
        <v>-9499</v>
      </c>
      <c r="G84" s="5" t="s">
        <v>29</v>
      </c>
      <c r="H84" s="5" t="s">
        <v>66</v>
      </c>
      <c r="I84" s="5">
        <v>140793.81</v>
      </c>
      <c r="J84" s="5" t="s">
        <v>383</v>
      </c>
      <c r="K84" s="5" t="s">
        <v>104</v>
      </c>
      <c r="L84" s="5" t="s">
        <v>73</v>
      </c>
      <c r="M84" s="5">
        <v>3.66</v>
      </c>
      <c r="N84" s="5" t="s">
        <v>33</v>
      </c>
      <c r="O84" s="49">
        <v>9</v>
      </c>
    </row>
    <row r="85" spans="1:15" x14ac:dyDescent="0.2">
      <c r="A85" s="48" t="s">
        <v>384</v>
      </c>
      <c r="B85" s="5" t="s">
        <v>385</v>
      </c>
      <c r="C85" s="5">
        <v>26</v>
      </c>
      <c r="D85" s="5" t="s">
        <v>27</v>
      </c>
      <c r="E85" s="5" t="s">
        <v>386</v>
      </c>
      <c r="F85" s="5">
        <v>-3418</v>
      </c>
      <c r="G85" s="5" t="s">
        <v>37</v>
      </c>
      <c r="H85" s="5" t="s">
        <v>53</v>
      </c>
      <c r="I85" s="5">
        <v>115673.76</v>
      </c>
      <c r="J85" s="5" t="s">
        <v>387</v>
      </c>
      <c r="K85" s="5" t="s">
        <v>118</v>
      </c>
      <c r="L85" s="5" t="s">
        <v>73</v>
      </c>
      <c r="M85" s="5">
        <v>3.68</v>
      </c>
      <c r="N85" s="5" t="s">
        <v>41</v>
      </c>
      <c r="O85" s="49">
        <v>22</v>
      </c>
    </row>
    <row r="86" spans="1:15" x14ac:dyDescent="0.2">
      <c r="A86" s="48" t="s">
        <v>388</v>
      </c>
      <c r="B86" s="5" t="s">
        <v>389</v>
      </c>
      <c r="C86" s="5">
        <v>49</v>
      </c>
      <c r="D86" s="5" t="s">
        <v>17</v>
      </c>
      <c r="E86" s="5" t="s">
        <v>390</v>
      </c>
      <c r="F86" s="5">
        <v>-7326</v>
      </c>
      <c r="G86" s="5" t="s">
        <v>37</v>
      </c>
      <c r="H86" s="5" t="s">
        <v>71</v>
      </c>
      <c r="I86" s="5">
        <v>118798.19</v>
      </c>
      <c r="J86" s="5" t="s">
        <v>391</v>
      </c>
      <c r="K86" s="5" t="s">
        <v>55</v>
      </c>
      <c r="L86" s="5" t="s">
        <v>56</v>
      </c>
      <c r="M86" s="5">
        <v>1.9</v>
      </c>
      <c r="N86" s="5" t="s">
        <v>74</v>
      </c>
      <c r="O86" s="49">
        <v>22</v>
      </c>
    </row>
    <row r="87" spans="1:15" x14ac:dyDescent="0.2">
      <c r="A87" s="48" t="s">
        <v>392</v>
      </c>
      <c r="B87" s="5" t="s">
        <v>393</v>
      </c>
      <c r="C87" s="5">
        <v>29</v>
      </c>
      <c r="D87" s="5" t="s">
        <v>50</v>
      </c>
      <c r="E87" s="5" t="s">
        <v>394</v>
      </c>
      <c r="F87" s="5">
        <v>-9386</v>
      </c>
      <c r="G87" s="5" t="s">
        <v>85</v>
      </c>
      <c r="H87" s="5" t="s">
        <v>38</v>
      </c>
      <c r="I87" s="5">
        <v>123968.13</v>
      </c>
      <c r="J87" s="5" t="s">
        <v>395</v>
      </c>
      <c r="K87" s="5" t="s">
        <v>118</v>
      </c>
      <c r="L87" s="5" t="s">
        <v>23</v>
      </c>
      <c r="M87" s="5">
        <v>3.44</v>
      </c>
      <c r="N87" s="5" t="s">
        <v>33</v>
      </c>
      <c r="O87" s="49">
        <v>1</v>
      </c>
    </row>
    <row r="88" spans="1:15" x14ac:dyDescent="0.2">
      <c r="A88" s="48" t="s">
        <v>396</v>
      </c>
      <c r="B88" s="5" t="s">
        <v>397</v>
      </c>
      <c r="C88" s="5">
        <v>41</v>
      </c>
      <c r="D88" s="5" t="s">
        <v>50</v>
      </c>
      <c r="E88" s="5" t="s">
        <v>398</v>
      </c>
      <c r="F88" s="5">
        <v>-3837</v>
      </c>
      <c r="G88" s="5" t="s">
        <v>52</v>
      </c>
      <c r="H88" s="5" t="s">
        <v>66</v>
      </c>
      <c r="I88" s="5">
        <v>45089.89</v>
      </c>
      <c r="J88" s="5" t="s">
        <v>399</v>
      </c>
      <c r="K88" s="5" t="s">
        <v>22</v>
      </c>
      <c r="L88" s="5" t="s">
        <v>23</v>
      </c>
      <c r="M88" s="5">
        <v>3.98</v>
      </c>
      <c r="N88" s="5" t="s">
        <v>24</v>
      </c>
      <c r="O88" s="49">
        <v>24</v>
      </c>
    </row>
    <row r="89" spans="1:15" x14ac:dyDescent="0.2">
      <c r="A89" s="48" t="s">
        <v>400</v>
      </c>
      <c r="B89" s="5" t="s">
        <v>401</v>
      </c>
      <c r="C89" s="5">
        <v>43</v>
      </c>
      <c r="D89" s="5" t="s">
        <v>27</v>
      </c>
      <c r="E89" s="5" t="s">
        <v>402</v>
      </c>
      <c r="F89" s="5">
        <v>-7670</v>
      </c>
      <c r="G89" s="5" t="s">
        <v>52</v>
      </c>
      <c r="H89" s="5" t="s">
        <v>38</v>
      </c>
      <c r="I89" s="5">
        <v>47318.77</v>
      </c>
      <c r="J89" s="5" t="s">
        <v>403</v>
      </c>
      <c r="K89" s="5" t="s">
        <v>55</v>
      </c>
      <c r="L89" s="5" t="s">
        <v>32</v>
      </c>
      <c r="M89" s="5">
        <v>4.0199999999999996</v>
      </c>
      <c r="N89" s="5" t="s">
        <v>74</v>
      </c>
      <c r="O89" s="49">
        <v>5</v>
      </c>
    </row>
    <row r="90" spans="1:15" x14ac:dyDescent="0.2">
      <c r="A90" s="48" t="s">
        <v>404</v>
      </c>
      <c r="B90" s="5" t="s">
        <v>232</v>
      </c>
      <c r="C90" s="5">
        <v>64</v>
      </c>
      <c r="D90" s="5" t="s">
        <v>50</v>
      </c>
      <c r="E90" s="5" t="s">
        <v>405</v>
      </c>
      <c r="F90" s="5">
        <v>-9157</v>
      </c>
      <c r="G90" s="5" t="s">
        <v>116</v>
      </c>
      <c r="H90" s="5" t="s">
        <v>30</v>
      </c>
      <c r="I90" s="5">
        <v>144466.76</v>
      </c>
      <c r="J90" s="5" t="s">
        <v>406</v>
      </c>
      <c r="K90" s="5" t="s">
        <v>62</v>
      </c>
      <c r="L90" s="5" t="s">
        <v>56</v>
      </c>
      <c r="M90" s="5">
        <v>1.44</v>
      </c>
      <c r="N90" s="5" t="s">
        <v>57</v>
      </c>
      <c r="O90" s="49">
        <v>31</v>
      </c>
    </row>
    <row r="91" spans="1:15" x14ac:dyDescent="0.2">
      <c r="A91" s="48" t="s">
        <v>407</v>
      </c>
      <c r="B91" s="5" t="s">
        <v>408</v>
      </c>
      <c r="C91" s="5">
        <v>41</v>
      </c>
      <c r="D91" s="5" t="s">
        <v>27</v>
      </c>
      <c r="E91" s="5" t="s">
        <v>409</v>
      </c>
      <c r="F91" s="5">
        <v>-3213</v>
      </c>
      <c r="G91" s="5" t="s">
        <v>45</v>
      </c>
      <c r="H91" s="5" t="s">
        <v>30</v>
      </c>
      <c r="I91" s="5">
        <v>78705.81</v>
      </c>
      <c r="J91" s="5" t="s">
        <v>410</v>
      </c>
      <c r="K91" s="5" t="s">
        <v>55</v>
      </c>
      <c r="L91" s="5" t="s">
        <v>73</v>
      </c>
      <c r="M91" s="5">
        <v>2.16</v>
      </c>
      <c r="N91" s="5" t="s">
        <v>74</v>
      </c>
      <c r="O91" s="49">
        <v>0</v>
      </c>
    </row>
    <row r="92" spans="1:15" x14ac:dyDescent="0.2">
      <c r="A92" s="48" t="s">
        <v>411</v>
      </c>
      <c r="B92" s="5" t="s">
        <v>412</v>
      </c>
      <c r="C92" s="5">
        <v>49</v>
      </c>
      <c r="D92" s="5" t="s">
        <v>27</v>
      </c>
      <c r="E92" s="5" t="s">
        <v>413</v>
      </c>
      <c r="F92" s="5">
        <v>-6003</v>
      </c>
      <c r="G92" s="5" t="s">
        <v>85</v>
      </c>
      <c r="H92" s="5" t="s">
        <v>20</v>
      </c>
      <c r="I92" s="5">
        <v>155836.35999999999</v>
      </c>
      <c r="J92" s="5" t="s">
        <v>169</v>
      </c>
      <c r="K92" s="5" t="s">
        <v>62</v>
      </c>
      <c r="L92" s="5" t="s">
        <v>23</v>
      </c>
      <c r="M92" s="5">
        <v>2.59</v>
      </c>
      <c r="N92" s="5" t="s">
        <v>74</v>
      </c>
      <c r="O92" s="49">
        <v>27</v>
      </c>
    </row>
    <row r="93" spans="1:15" x14ac:dyDescent="0.2">
      <c r="A93" s="48" t="s">
        <v>414</v>
      </c>
      <c r="B93" s="5" t="s">
        <v>415</v>
      </c>
      <c r="C93" s="5">
        <v>26</v>
      </c>
      <c r="D93" s="5" t="s">
        <v>50</v>
      </c>
      <c r="E93" s="5" t="s">
        <v>416</v>
      </c>
      <c r="F93" s="5">
        <v>-8951</v>
      </c>
      <c r="G93" s="5" t="s">
        <v>29</v>
      </c>
      <c r="H93" s="5" t="s">
        <v>194</v>
      </c>
      <c r="I93" s="5">
        <v>51700.14</v>
      </c>
      <c r="J93" s="5" t="s">
        <v>417</v>
      </c>
      <c r="K93" s="5" t="s">
        <v>62</v>
      </c>
      <c r="L93" s="5" t="s">
        <v>32</v>
      </c>
      <c r="M93" s="5">
        <v>4.21</v>
      </c>
      <c r="N93" s="5" t="s">
        <v>57</v>
      </c>
      <c r="O93" s="49">
        <v>29</v>
      </c>
    </row>
    <row r="94" spans="1:15" x14ac:dyDescent="0.2">
      <c r="A94" s="48" t="s">
        <v>418</v>
      </c>
      <c r="B94" s="5" t="s">
        <v>419</v>
      </c>
      <c r="C94" s="5">
        <v>27</v>
      </c>
      <c r="D94" s="5" t="s">
        <v>50</v>
      </c>
      <c r="E94" s="5" t="s">
        <v>420</v>
      </c>
      <c r="F94" s="5">
        <v>-8554</v>
      </c>
      <c r="G94" s="5" t="s">
        <v>85</v>
      </c>
      <c r="H94" s="5" t="s">
        <v>71</v>
      </c>
      <c r="I94" s="5">
        <v>92386.17</v>
      </c>
      <c r="J94" s="5" t="s">
        <v>421</v>
      </c>
      <c r="K94" s="5" t="s">
        <v>62</v>
      </c>
      <c r="L94" s="5" t="s">
        <v>32</v>
      </c>
      <c r="M94" s="5">
        <v>2.33</v>
      </c>
      <c r="N94" s="5" t="s">
        <v>24</v>
      </c>
      <c r="O94" s="49">
        <v>4</v>
      </c>
    </row>
    <row r="95" spans="1:15" x14ac:dyDescent="0.2">
      <c r="A95" s="48" t="s">
        <v>422</v>
      </c>
      <c r="B95" s="5" t="s">
        <v>423</v>
      </c>
      <c r="C95" s="5">
        <v>29</v>
      </c>
      <c r="D95" s="5" t="s">
        <v>17</v>
      </c>
      <c r="E95" s="5" t="s">
        <v>424</v>
      </c>
      <c r="F95" s="5">
        <v>-8015</v>
      </c>
      <c r="G95" s="5" t="s">
        <v>37</v>
      </c>
      <c r="H95" s="5" t="s">
        <v>53</v>
      </c>
      <c r="I95" s="5">
        <v>69258.98</v>
      </c>
      <c r="J95" s="5" t="s">
        <v>425</v>
      </c>
      <c r="K95" s="5" t="s">
        <v>81</v>
      </c>
      <c r="L95" s="5" t="s">
        <v>32</v>
      </c>
      <c r="M95" s="5">
        <v>1.69</v>
      </c>
      <c r="N95" s="5" t="s">
        <v>24</v>
      </c>
      <c r="O95" s="49">
        <v>4</v>
      </c>
    </row>
    <row r="96" spans="1:15" x14ac:dyDescent="0.2">
      <c r="A96" s="48" t="s">
        <v>426</v>
      </c>
      <c r="B96" s="5" t="s">
        <v>427</v>
      </c>
      <c r="C96" s="5">
        <v>62</v>
      </c>
      <c r="D96" s="5" t="s">
        <v>50</v>
      </c>
      <c r="E96" s="5" t="s">
        <v>428</v>
      </c>
      <c r="F96" s="5">
        <v>-10002</v>
      </c>
      <c r="G96" s="5" t="s">
        <v>52</v>
      </c>
      <c r="H96" s="5" t="s">
        <v>38</v>
      </c>
      <c r="I96" s="5">
        <v>81865.2</v>
      </c>
      <c r="J96" s="5" t="s">
        <v>429</v>
      </c>
      <c r="K96" s="5" t="s">
        <v>62</v>
      </c>
      <c r="L96" s="5" t="s">
        <v>32</v>
      </c>
      <c r="M96" s="5">
        <v>2.76</v>
      </c>
      <c r="N96" s="5" t="s">
        <v>41</v>
      </c>
      <c r="O96" s="49">
        <v>28</v>
      </c>
    </row>
    <row r="97" spans="1:15" x14ac:dyDescent="0.2">
      <c r="A97" s="48" t="s">
        <v>430</v>
      </c>
      <c r="B97" s="5" t="s">
        <v>431</v>
      </c>
      <c r="C97" s="5">
        <v>39</v>
      </c>
      <c r="D97" s="5" t="s">
        <v>17</v>
      </c>
      <c r="E97" s="5" t="s">
        <v>432</v>
      </c>
      <c r="F97" s="5">
        <v>-3393</v>
      </c>
      <c r="G97" s="5" t="s">
        <v>116</v>
      </c>
      <c r="H97" s="5" t="s">
        <v>79</v>
      </c>
      <c r="I97" s="5">
        <v>100527.51</v>
      </c>
      <c r="J97" s="5" t="s">
        <v>433</v>
      </c>
      <c r="K97" s="5" t="s">
        <v>62</v>
      </c>
      <c r="L97" s="5" t="s">
        <v>73</v>
      </c>
      <c r="M97" s="5">
        <v>1.31</v>
      </c>
      <c r="N97" s="5" t="s">
        <v>74</v>
      </c>
      <c r="O97" s="49">
        <v>39</v>
      </c>
    </row>
    <row r="98" spans="1:15" x14ac:dyDescent="0.2">
      <c r="A98" s="48" t="s">
        <v>434</v>
      </c>
      <c r="B98" s="5" t="s">
        <v>435</v>
      </c>
      <c r="C98" s="5">
        <v>46</v>
      </c>
      <c r="D98" s="5" t="s">
        <v>50</v>
      </c>
      <c r="E98" s="5" t="s">
        <v>436</v>
      </c>
      <c r="F98" s="5">
        <v>-3348</v>
      </c>
      <c r="G98" s="5" t="s">
        <v>94</v>
      </c>
      <c r="H98" s="5" t="s">
        <v>38</v>
      </c>
      <c r="I98" s="5">
        <v>129516.43</v>
      </c>
      <c r="J98" s="5" t="s">
        <v>437</v>
      </c>
      <c r="K98" s="5" t="s">
        <v>127</v>
      </c>
      <c r="L98" s="5" t="s">
        <v>56</v>
      </c>
      <c r="M98" s="5">
        <v>3.01</v>
      </c>
      <c r="N98" s="5" t="s">
        <v>74</v>
      </c>
      <c r="O98" s="49">
        <v>28</v>
      </c>
    </row>
    <row r="99" spans="1:15" x14ac:dyDescent="0.2">
      <c r="A99" s="48" t="s">
        <v>438</v>
      </c>
      <c r="B99" s="5" t="s">
        <v>439</v>
      </c>
      <c r="C99" s="5">
        <v>27</v>
      </c>
      <c r="D99" s="5" t="s">
        <v>17</v>
      </c>
      <c r="E99" s="5" t="s">
        <v>440</v>
      </c>
      <c r="F99" s="5">
        <v>-5574</v>
      </c>
      <c r="G99" s="5" t="s">
        <v>94</v>
      </c>
      <c r="H99" s="5" t="s">
        <v>79</v>
      </c>
      <c r="I99" s="5">
        <v>110989.94</v>
      </c>
      <c r="J99" s="5" t="s">
        <v>441</v>
      </c>
      <c r="K99" s="5" t="s">
        <v>55</v>
      </c>
      <c r="L99" s="5" t="s">
        <v>73</v>
      </c>
      <c r="M99" s="5">
        <v>2.4900000000000002</v>
      </c>
      <c r="N99" s="5" t="s">
        <v>33</v>
      </c>
      <c r="O99" s="49">
        <v>24</v>
      </c>
    </row>
    <row r="100" spans="1:15" x14ac:dyDescent="0.2">
      <c r="A100" s="48" t="s">
        <v>442</v>
      </c>
      <c r="B100" s="5" t="s">
        <v>443</v>
      </c>
      <c r="C100" s="5">
        <v>43</v>
      </c>
      <c r="D100" s="5" t="s">
        <v>17</v>
      </c>
      <c r="E100" s="5" t="s">
        <v>444</v>
      </c>
      <c r="F100" s="5">
        <v>-7642</v>
      </c>
      <c r="G100" s="5" t="s">
        <v>19</v>
      </c>
      <c r="H100" s="5" t="s">
        <v>173</v>
      </c>
      <c r="I100" s="5">
        <v>48703.360000000001</v>
      </c>
      <c r="J100" s="5" t="s">
        <v>445</v>
      </c>
      <c r="K100" s="5" t="s">
        <v>104</v>
      </c>
      <c r="L100" s="5" t="s">
        <v>73</v>
      </c>
      <c r="M100" s="5">
        <v>2.0099999999999998</v>
      </c>
      <c r="N100" s="5" t="s">
        <v>57</v>
      </c>
      <c r="O100" s="49">
        <v>9</v>
      </c>
    </row>
    <row r="101" spans="1:15" x14ac:dyDescent="0.2">
      <c r="A101" s="48" t="s">
        <v>446</v>
      </c>
      <c r="B101" s="5" t="s">
        <v>447</v>
      </c>
      <c r="C101" s="5">
        <v>59</v>
      </c>
      <c r="D101" s="5" t="s">
        <v>17</v>
      </c>
      <c r="E101" s="5" t="s">
        <v>448</v>
      </c>
      <c r="F101" s="5">
        <v>-8395</v>
      </c>
      <c r="G101" s="5" t="s">
        <v>78</v>
      </c>
      <c r="H101" s="5" t="s">
        <v>38</v>
      </c>
      <c r="I101" s="5">
        <v>137780.93</v>
      </c>
      <c r="J101" s="5" t="s">
        <v>449</v>
      </c>
      <c r="K101" s="5" t="s">
        <v>81</v>
      </c>
      <c r="L101" s="5" t="s">
        <v>56</v>
      </c>
      <c r="M101" s="5">
        <v>3.57</v>
      </c>
      <c r="N101" s="5" t="s">
        <v>33</v>
      </c>
      <c r="O101" s="49">
        <v>8</v>
      </c>
    </row>
    <row r="102" spans="1:15" x14ac:dyDescent="0.2">
      <c r="A102" s="48" t="s">
        <v>450</v>
      </c>
      <c r="B102" s="5" t="s">
        <v>451</v>
      </c>
      <c r="C102" s="5">
        <v>65</v>
      </c>
      <c r="D102" s="5" t="s">
        <v>17</v>
      </c>
      <c r="E102" s="5" t="s">
        <v>452</v>
      </c>
      <c r="F102" s="5">
        <v>-9583</v>
      </c>
      <c r="G102" s="5" t="s">
        <v>85</v>
      </c>
      <c r="H102" s="5" t="s">
        <v>173</v>
      </c>
      <c r="I102" s="5">
        <v>37643.43</v>
      </c>
      <c r="J102" s="5" t="s">
        <v>453</v>
      </c>
      <c r="K102" s="5" t="s">
        <v>55</v>
      </c>
      <c r="L102" s="5" t="s">
        <v>32</v>
      </c>
      <c r="M102" s="5">
        <v>2.37</v>
      </c>
      <c r="N102" s="5" t="s">
        <v>41</v>
      </c>
      <c r="O102" s="49">
        <v>12</v>
      </c>
    </row>
    <row r="103" spans="1:15" x14ac:dyDescent="0.2">
      <c r="A103" s="48" t="s">
        <v>454</v>
      </c>
      <c r="B103" s="5" t="s">
        <v>455</v>
      </c>
      <c r="C103" s="5">
        <v>31</v>
      </c>
      <c r="D103" s="5" t="s">
        <v>27</v>
      </c>
      <c r="E103" s="5" t="s">
        <v>456</v>
      </c>
      <c r="F103" s="5">
        <v>-10764</v>
      </c>
      <c r="G103" s="5" t="s">
        <v>85</v>
      </c>
      <c r="H103" s="5" t="s">
        <v>144</v>
      </c>
      <c r="I103" s="5">
        <v>130979.74</v>
      </c>
      <c r="J103" s="5" t="s">
        <v>457</v>
      </c>
      <c r="K103" s="5" t="s">
        <v>127</v>
      </c>
      <c r="L103" s="5" t="s">
        <v>32</v>
      </c>
      <c r="M103" s="5">
        <v>3.39</v>
      </c>
      <c r="N103" s="5" t="s">
        <v>24</v>
      </c>
      <c r="O103" s="49">
        <v>10</v>
      </c>
    </row>
    <row r="104" spans="1:15" x14ac:dyDescent="0.2">
      <c r="A104" s="48" t="s">
        <v>458</v>
      </c>
      <c r="B104" s="5" t="s">
        <v>459</v>
      </c>
      <c r="C104" s="5">
        <v>61</v>
      </c>
      <c r="D104" s="5" t="s">
        <v>27</v>
      </c>
      <c r="E104" s="5" t="s">
        <v>460</v>
      </c>
      <c r="F104" s="5">
        <v>-8522</v>
      </c>
      <c r="G104" s="5" t="s">
        <v>37</v>
      </c>
      <c r="H104" s="5" t="s">
        <v>30</v>
      </c>
      <c r="I104" s="5">
        <v>175590.35</v>
      </c>
      <c r="J104" s="5" t="s">
        <v>461</v>
      </c>
      <c r="K104" s="5" t="s">
        <v>81</v>
      </c>
      <c r="L104" s="5" t="s">
        <v>56</v>
      </c>
      <c r="M104" s="5">
        <v>1.94</v>
      </c>
      <c r="N104" s="5" t="s">
        <v>24</v>
      </c>
      <c r="O104" s="49">
        <v>19</v>
      </c>
    </row>
    <row r="105" spans="1:15" x14ac:dyDescent="0.2">
      <c r="A105" s="48" t="s">
        <v>462</v>
      </c>
      <c r="B105" s="5" t="s">
        <v>463</v>
      </c>
      <c r="C105" s="5">
        <v>45</v>
      </c>
      <c r="D105" s="5" t="s">
        <v>17</v>
      </c>
      <c r="E105" s="5" t="s">
        <v>464</v>
      </c>
      <c r="F105" s="5">
        <v>-6838</v>
      </c>
      <c r="G105" s="5" t="s">
        <v>29</v>
      </c>
      <c r="H105" s="5" t="s">
        <v>20</v>
      </c>
      <c r="I105" s="5">
        <v>111481.67</v>
      </c>
      <c r="J105" s="5" t="s">
        <v>465</v>
      </c>
      <c r="K105" s="5" t="s">
        <v>47</v>
      </c>
      <c r="L105" s="5" t="s">
        <v>32</v>
      </c>
      <c r="M105" s="5">
        <v>4.49</v>
      </c>
      <c r="N105" s="5" t="s">
        <v>74</v>
      </c>
      <c r="O105" s="49">
        <v>30</v>
      </c>
    </row>
    <row r="106" spans="1:15" x14ac:dyDescent="0.2">
      <c r="A106" s="48" t="s">
        <v>466</v>
      </c>
      <c r="B106" s="5" t="s">
        <v>467</v>
      </c>
      <c r="C106" s="5">
        <v>28</v>
      </c>
      <c r="D106" s="5" t="s">
        <v>17</v>
      </c>
      <c r="E106" s="5" t="s">
        <v>468</v>
      </c>
      <c r="F106" s="5">
        <v>-3091</v>
      </c>
      <c r="G106" s="5" t="s">
        <v>78</v>
      </c>
      <c r="H106" s="5" t="s">
        <v>194</v>
      </c>
      <c r="I106" s="5">
        <v>100151.29</v>
      </c>
      <c r="J106" s="5" t="s">
        <v>469</v>
      </c>
      <c r="K106" s="5" t="s">
        <v>55</v>
      </c>
      <c r="L106" s="5" t="s">
        <v>56</v>
      </c>
      <c r="M106" s="5">
        <v>1.37</v>
      </c>
      <c r="N106" s="5" t="s">
        <v>24</v>
      </c>
      <c r="O106" s="49">
        <v>28</v>
      </c>
    </row>
    <row r="107" spans="1:15" x14ac:dyDescent="0.2">
      <c r="A107" s="48" t="s">
        <v>470</v>
      </c>
      <c r="B107" s="5" t="s">
        <v>471</v>
      </c>
      <c r="C107" s="5">
        <v>48</v>
      </c>
      <c r="D107" s="5" t="s">
        <v>27</v>
      </c>
      <c r="E107" s="5" t="s">
        <v>472</v>
      </c>
      <c r="F107" s="5">
        <v>-6057</v>
      </c>
      <c r="G107" s="5" t="s">
        <v>29</v>
      </c>
      <c r="H107" s="5" t="s">
        <v>71</v>
      </c>
      <c r="I107" s="5">
        <v>89362.34</v>
      </c>
      <c r="J107" s="5" t="s">
        <v>473</v>
      </c>
      <c r="K107" s="5" t="s">
        <v>62</v>
      </c>
      <c r="L107" s="5" t="s">
        <v>23</v>
      </c>
      <c r="M107" s="5">
        <v>4.3600000000000003</v>
      </c>
      <c r="N107" s="5" t="s">
        <v>33</v>
      </c>
      <c r="O107" s="49">
        <v>9</v>
      </c>
    </row>
    <row r="108" spans="1:15" x14ac:dyDescent="0.2">
      <c r="A108" s="48" t="s">
        <v>474</v>
      </c>
      <c r="B108" s="5" t="s">
        <v>475</v>
      </c>
      <c r="C108" s="5">
        <v>40</v>
      </c>
      <c r="D108" s="5" t="s">
        <v>50</v>
      </c>
      <c r="E108" s="5" t="s">
        <v>476</v>
      </c>
      <c r="F108" s="5">
        <v>-9903</v>
      </c>
      <c r="G108" s="5" t="s">
        <v>94</v>
      </c>
      <c r="H108" s="5" t="s">
        <v>38</v>
      </c>
      <c r="I108" s="5">
        <v>35761.42</v>
      </c>
      <c r="J108" s="5" t="s">
        <v>477</v>
      </c>
      <c r="K108" s="5" t="s">
        <v>22</v>
      </c>
      <c r="L108" s="5" t="s">
        <v>73</v>
      </c>
      <c r="M108" s="5">
        <v>1.86</v>
      </c>
      <c r="N108" s="5" t="s">
        <v>24</v>
      </c>
      <c r="O108" s="49">
        <v>35</v>
      </c>
    </row>
    <row r="109" spans="1:15" x14ac:dyDescent="0.2">
      <c r="A109" s="48" t="s">
        <v>478</v>
      </c>
      <c r="B109" s="5" t="s">
        <v>479</v>
      </c>
      <c r="C109" s="5">
        <v>55</v>
      </c>
      <c r="D109" s="5" t="s">
        <v>50</v>
      </c>
      <c r="E109" s="5" t="s">
        <v>480</v>
      </c>
      <c r="F109" s="5">
        <v>-6281</v>
      </c>
      <c r="G109" s="5" t="s">
        <v>116</v>
      </c>
      <c r="H109" s="5" t="s">
        <v>71</v>
      </c>
      <c r="I109" s="5">
        <v>41923.67</v>
      </c>
      <c r="J109" s="5" t="s">
        <v>481</v>
      </c>
      <c r="K109" s="5" t="s">
        <v>127</v>
      </c>
      <c r="L109" s="5" t="s">
        <v>56</v>
      </c>
      <c r="M109" s="5">
        <v>1.25</v>
      </c>
      <c r="N109" s="5" t="s">
        <v>41</v>
      </c>
      <c r="O109" s="49">
        <v>38</v>
      </c>
    </row>
    <row r="110" spans="1:15" x14ac:dyDescent="0.2">
      <c r="A110" s="48" t="s">
        <v>482</v>
      </c>
      <c r="B110" s="5" t="s">
        <v>209</v>
      </c>
      <c r="C110" s="5">
        <v>62</v>
      </c>
      <c r="D110" s="5" t="s">
        <v>17</v>
      </c>
      <c r="E110" s="5" t="s">
        <v>483</v>
      </c>
      <c r="F110" s="5">
        <v>-4633</v>
      </c>
      <c r="G110" s="5" t="s">
        <v>116</v>
      </c>
      <c r="H110" s="5" t="s">
        <v>66</v>
      </c>
      <c r="I110" s="5">
        <v>35226.83</v>
      </c>
      <c r="J110" s="5" t="s">
        <v>484</v>
      </c>
      <c r="K110" s="5" t="s">
        <v>47</v>
      </c>
      <c r="L110" s="5" t="s">
        <v>56</v>
      </c>
      <c r="M110" s="5">
        <v>1.75</v>
      </c>
      <c r="N110" s="5" t="s">
        <v>74</v>
      </c>
      <c r="O110" s="49">
        <v>33</v>
      </c>
    </row>
    <row r="111" spans="1:15" x14ac:dyDescent="0.2">
      <c r="A111" s="48" t="s">
        <v>485</v>
      </c>
      <c r="B111" s="5" t="s">
        <v>486</v>
      </c>
      <c r="C111" s="5">
        <v>55</v>
      </c>
      <c r="D111" s="5" t="s">
        <v>17</v>
      </c>
      <c r="E111" s="5" t="s">
        <v>487</v>
      </c>
      <c r="F111" s="5">
        <v>-2718</v>
      </c>
      <c r="G111" s="5" t="s">
        <v>29</v>
      </c>
      <c r="H111" s="5" t="s">
        <v>79</v>
      </c>
      <c r="I111" s="5">
        <v>41312.49</v>
      </c>
      <c r="J111" s="5" t="s">
        <v>488</v>
      </c>
      <c r="K111" s="5" t="s">
        <v>62</v>
      </c>
      <c r="L111" s="5" t="s">
        <v>73</v>
      </c>
      <c r="M111" s="5">
        <v>3.99</v>
      </c>
      <c r="N111" s="5" t="s">
        <v>33</v>
      </c>
      <c r="O111" s="49">
        <v>4</v>
      </c>
    </row>
    <row r="112" spans="1:15" x14ac:dyDescent="0.2">
      <c r="A112" s="48" t="s">
        <v>489</v>
      </c>
      <c r="B112" s="5" t="s">
        <v>490</v>
      </c>
      <c r="C112" s="5">
        <v>64</v>
      </c>
      <c r="D112" s="5" t="s">
        <v>17</v>
      </c>
      <c r="E112" s="5" t="s">
        <v>491</v>
      </c>
      <c r="F112" s="5">
        <v>-8131</v>
      </c>
      <c r="G112" s="5" t="s">
        <v>78</v>
      </c>
      <c r="H112" s="5" t="s">
        <v>144</v>
      </c>
      <c r="I112" s="5">
        <v>86083.36</v>
      </c>
      <c r="J112" s="5" t="s">
        <v>492</v>
      </c>
      <c r="K112" s="5" t="s">
        <v>55</v>
      </c>
      <c r="L112" s="5" t="s">
        <v>56</v>
      </c>
      <c r="M112" s="5">
        <v>4.92</v>
      </c>
      <c r="N112" s="5" t="s">
        <v>41</v>
      </c>
      <c r="O112" s="49">
        <v>40</v>
      </c>
    </row>
    <row r="113" spans="1:15" x14ac:dyDescent="0.2">
      <c r="A113" s="48" t="s">
        <v>493</v>
      </c>
      <c r="B113" s="5" t="s">
        <v>494</v>
      </c>
      <c r="C113" s="5">
        <v>26</v>
      </c>
      <c r="D113" s="5" t="s">
        <v>17</v>
      </c>
      <c r="E113" s="5" t="s">
        <v>495</v>
      </c>
      <c r="F113" s="5">
        <v>-4938</v>
      </c>
      <c r="G113" s="5" t="s">
        <v>45</v>
      </c>
      <c r="H113" s="5" t="s">
        <v>30</v>
      </c>
      <c r="I113" s="5">
        <v>163439.60999999999</v>
      </c>
      <c r="J113" s="5" t="s">
        <v>496</v>
      </c>
      <c r="K113" s="5" t="s">
        <v>81</v>
      </c>
      <c r="L113" s="5" t="s">
        <v>56</v>
      </c>
      <c r="M113" s="5">
        <v>4.96</v>
      </c>
      <c r="N113" s="5" t="s">
        <v>57</v>
      </c>
      <c r="O113" s="49">
        <v>30</v>
      </c>
    </row>
    <row r="114" spans="1:15" x14ac:dyDescent="0.2">
      <c r="A114" s="48" t="s">
        <v>497</v>
      </c>
      <c r="B114" s="5" t="s">
        <v>498</v>
      </c>
      <c r="C114" s="5">
        <v>63</v>
      </c>
      <c r="D114" s="5" t="s">
        <v>27</v>
      </c>
      <c r="E114" s="5" t="s">
        <v>499</v>
      </c>
      <c r="F114" s="5">
        <v>-3329</v>
      </c>
      <c r="G114" s="5" t="s">
        <v>37</v>
      </c>
      <c r="H114" s="5" t="s">
        <v>194</v>
      </c>
      <c r="I114" s="5">
        <v>53048.88</v>
      </c>
      <c r="J114" s="5" t="s">
        <v>500</v>
      </c>
      <c r="K114" s="5" t="s">
        <v>104</v>
      </c>
      <c r="L114" s="5" t="s">
        <v>56</v>
      </c>
      <c r="M114" s="5">
        <v>3.97</v>
      </c>
      <c r="N114" s="5" t="s">
        <v>41</v>
      </c>
      <c r="O114" s="49">
        <v>21</v>
      </c>
    </row>
    <row r="115" spans="1:15" x14ac:dyDescent="0.2">
      <c r="A115" s="48" t="s">
        <v>501</v>
      </c>
      <c r="B115" s="5" t="s">
        <v>502</v>
      </c>
      <c r="C115" s="5">
        <v>53</v>
      </c>
      <c r="D115" s="5" t="s">
        <v>50</v>
      </c>
      <c r="E115" s="5" t="s">
        <v>503</v>
      </c>
      <c r="F115" s="5">
        <v>-3745</v>
      </c>
      <c r="G115" s="5" t="s">
        <v>29</v>
      </c>
      <c r="H115" s="5" t="s">
        <v>71</v>
      </c>
      <c r="I115" s="5">
        <v>97438.04</v>
      </c>
      <c r="J115" s="5" t="s">
        <v>504</v>
      </c>
      <c r="K115" s="5" t="s">
        <v>55</v>
      </c>
      <c r="L115" s="5" t="s">
        <v>73</v>
      </c>
      <c r="M115" s="5">
        <v>2.2799999999999998</v>
      </c>
      <c r="N115" s="5" t="s">
        <v>74</v>
      </c>
      <c r="O115" s="49">
        <v>20</v>
      </c>
    </row>
    <row r="116" spans="1:15" x14ac:dyDescent="0.2">
      <c r="A116" s="48" t="s">
        <v>505</v>
      </c>
      <c r="B116" s="5" t="s">
        <v>506</v>
      </c>
      <c r="C116" s="5">
        <v>41</v>
      </c>
      <c r="D116" s="5" t="s">
        <v>50</v>
      </c>
      <c r="E116" s="5" t="s">
        <v>507</v>
      </c>
      <c r="F116" s="5">
        <v>-5199</v>
      </c>
      <c r="G116" s="5" t="s">
        <v>94</v>
      </c>
      <c r="H116" s="5" t="s">
        <v>173</v>
      </c>
      <c r="I116" s="5">
        <v>99833.8</v>
      </c>
      <c r="J116" s="5" t="s">
        <v>508</v>
      </c>
      <c r="K116" s="5" t="s">
        <v>62</v>
      </c>
      <c r="L116" s="5" t="s">
        <v>56</v>
      </c>
      <c r="M116" s="5">
        <v>2.1</v>
      </c>
      <c r="N116" s="5" t="s">
        <v>74</v>
      </c>
      <c r="O116" s="49">
        <v>4</v>
      </c>
    </row>
    <row r="117" spans="1:15" x14ac:dyDescent="0.2">
      <c r="A117" s="48" t="s">
        <v>509</v>
      </c>
      <c r="B117" s="5" t="s">
        <v>510</v>
      </c>
      <c r="C117" s="5">
        <v>47</v>
      </c>
      <c r="D117" s="5" t="s">
        <v>50</v>
      </c>
      <c r="E117" s="5" t="s">
        <v>511</v>
      </c>
      <c r="F117" s="5">
        <v>-5382</v>
      </c>
      <c r="G117" s="5" t="s">
        <v>45</v>
      </c>
      <c r="H117" s="5" t="s">
        <v>53</v>
      </c>
      <c r="I117" s="5">
        <v>158057.04999999999</v>
      </c>
      <c r="J117" s="5" t="s">
        <v>512</v>
      </c>
      <c r="K117" s="5" t="s">
        <v>40</v>
      </c>
      <c r="L117" s="5" t="s">
        <v>23</v>
      </c>
      <c r="M117" s="5">
        <v>1.5</v>
      </c>
      <c r="N117" s="5" t="s">
        <v>24</v>
      </c>
      <c r="O117" s="49">
        <v>23</v>
      </c>
    </row>
    <row r="118" spans="1:15" x14ac:dyDescent="0.2">
      <c r="A118" s="48" t="s">
        <v>513</v>
      </c>
      <c r="B118" s="5" t="s">
        <v>514</v>
      </c>
      <c r="C118" s="5">
        <v>58</v>
      </c>
      <c r="D118" s="5" t="s">
        <v>27</v>
      </c>
      <c r="E118" s="5" t="s">
        <v>515</v>
      </c>
      <c r="F118" s="5">
        <v>-9522</v>
      </c>
      <c r="G118" s="5" t="s">
        <v>37</v>
      </c>
      <c r="H118" s="5" t="s">
        <v>173</v>
      </c>
      <c r="I118" s="5">
        <v>99371.199999999997</v>
      </c>
      <c r="J118" s="5" t="s">
        <v>516</v>
      </c>
      <c r="K118" s="5" t="s">
        <v>127</v>
      </c>
      <c r="L118" s="5" t="s">
        <v>32</v>
      </c>
      <c r="M118" s="5">
        <v>3.12</v>
      </c>
      <c r="N118" s="5" t="s">
        <v>41</v>
      </c>
      <c r="O118" s="49">
        <v>20</v>
      </c>
    </row>
    <row r="119" spans="1:15" x14ac:dyDescent="0.2">
      <c r="A119" s="48" t="s">
        <v>517</v>
      </c>
      <c r="B119" s="5" t="s">
        <v>518</v>
      </c>
      <c r="C119" s="5">
        <v>37</v>
      </c>
      <c r="D119" s="5" t="s">
        <v>27</v>
      </c>
      <c r="E119" s="5" t="s">
        <v>519</v>
      </c>
      <c r="F119" s="5">
        <v>-10418</v>
      </c>
      <c r="G119" s="5" t="s">
        <v>85</v>
      </c>
      <c r="H119" s="5" t="s">
        <v>66</v>
      </c>
      <c r="I119" s="5">
        <v>167463.66</v>
      </c>
      <c r="J119" s="5" t="s">
        <v>520</v>
      </c>
      <c r="K119" s="5" t="s">
        <v>81</v>
      </c>
      <c r="L119" s="5" t="s">
        <v>73</v>
      </c>
      <c r="M119" s="5">
        <v>3.82</v>
      </c>
      <c r="N119" s="5" t="s">
        <v>24</v>
      </c>
      <c r="O119" s="49">
        <v>39</v>
      </c>
    </row>
    <row r="120" spans="1:15" x14ac:dyDescent="0.2">
      <c r="A120" s="48" t="s">
        <v>521</v>
      </c>
      <c r="B120" s="5" t="s">
        <v>252</v>
      </c>
      <c r="C120" s="5">
        <v>53</v>
      </c>
      <c r="D120" s="5" t="s">
        <v>27</v>
      </c>
      <c r="E120" s="5" t="s">
        <v>522</v>
      </c>
      <c r="F120" s="5">
        <v>-3523</v>
      </c>
      <c r="G120" s="5" t="s">
        <v>94</v>
      </c>
      <c r="H120" s="5" t="s">
        <v>53</v>
      </c>
      <c r="I120" s="5">
        <v>165308.46</v>
      </c>
      <c r="J120" s="5" t="s">
        <v>523</v>
      </c>
      <c r="K120" s="5" t="s">
        <v>136</v>
      </c>
      <c r="L120" s="5" t="s">
        <v>73</v>
      </c>
      <c r="M120" s="5">
        <v>3.67</v>
      </c>
      <c r="N120" s="5" t="s">
        <v>74</v>
      </c>
      <c r="O120" s="49">
        <v>35</v>
      </c>
    </row>
    <row r="121" spans="1:15" x14ac:dyDescent="0.2">
      <c r="A121" s="48" t="s">
        <v>524</v>
      </c>
      <c r="B121" s="5" t="s">
        <v>525</v>
      </c>
      <c r="C121" s="5">
        <v>41</v>
      </c>
      <c r="D121" s="5" t="s">
        <v>27</v>
      </c>
      <c r="E121" s="5" t="s">
        <v>526</v>
      </c>
      <c r="F121" s="5">
        <v>-5594</v>
      </c>
      <c r="G121" s="5" t="s">
        <v>37</v>
      </c>
      <c r="H121" s="5" t="s">
        <v>20</v>
      </c>
      <c r="I121" s="5">
        <v>67515.03</v>
      </c>
      <c r="J121" s="5" t="s">
        <v>527</v>
      </c>
      <c r="K121" s="5" t="s">
        <v>55</v>
      </c>
      <c r="L121" s="5" t="s">
        <v>32</v>
      </c>
      <c r="M121" s="5">
        <v>4.16</v>
      </c>
      <c r="N121" s="5" t="s">
        <v>74</v>
      </c>
      <c r="O121" s="49">
        <v>23</v>
      </c>
    </row>
    <row r="122" spans="1:15" x14ac:dyDescent="0.2">
      <c r="A122" s="48" t="s">
        <v>528</v>
      </c>
      <c r="B122" s="5" t="s">
        <v>529</v>
      </c>
      <c r="C122" s="5">
        <v>45</v>
      </c>
      <c r="D122" s="5" t="s">
        <v>50</v>
      </c>
      <c r="E122" s="5" t="s">
        <v>530</v>
      </c>
      <c r="F122" s="5">
        <v>-3469</v>
      </c>
      <c r="G122" s="5" t="s">
        <v>19</v>
      </c>
      <c r="H122" s="5" t="s">
        <v>194</v>
      </c>
      <c r="I122" s="5">
        <v>92733.2</v>
      </c>
      <c r="J122" s="5" t="s">
        <v>531</v>
      </c>
      <c r="K122" s="5" t="s">
        <v>40</v>
      </c>
      <c r="L122" s="5" t="s">
        <v>56</v>
      </c>
      <c r="M122" s="5">
        <v>4.08</v>
      </c>
      <c r="N122" s="5" t="s">
        <v>57</v>
      </c>
      <c r="O122" s="49">
        <v>4</v>
      </c>
    </row>
    <row r="123" spans="1:15" x14ac:dyDescent="0.2">
      <c r="A123" s="48" t="s">
        <v>532</v>
      </c>
      <c r="B123" s="5" t="s">
        <v>533</v>
      </c>
      <c r="C123" s="5">
        <v>63</v>
      </c>
      <c r="D123" s="5" t="s">
        <v>27</v>
      </c>
      <c r="E123" s="5" t="s">
        <v>534</v>
      </c>
      <c r="F123" s="5">
        <v>-10948</v>
      </c>
      <c r="G123" s="5" t="s">
        <v>37</v>
      </c>
      <c r="H123" s="5" t="s">
        <v>53</v>
      </c>
      <c r="I123" s="5">
        <v>162304.22</v>
      </c>
      <c r="J123" s="5" t="s">
        <v>535</v>
      </c>
      <c r="K123" s="5" t="s">
        <v>118</v>
      </c>
      <c r="L123" s="5" t="s">
        <v>32</v>
      </c>
      <c r="M123" s="5">
        <v>4.07</v>
      </c>
      <c r="N123" s="5" t="s">
        <v>24</v>
      </c>
      <c r="O123" s="49">
        <v>27</v>
      </c>
    </row>
    <row r="124" spans="1:15" x14ac:dyDescent="0.2">
      <c r="A124" s="48" t="s">
        <v>536</v>
      </c>
      <c r="B124" s="5" t="s">
        <v>537</v>
      </c>
      <c r="C124" s="5">
        <v>29</v>
      </c>
      <c r="D124" s="5" t="s">
        <v>17</v>
      </c>
      <c r="E124" s="5" t="s">
        <v>538</v>
      </c>
      <c r="F124" s="5">
        <v>-4431</v>
      </c>
      <c r="G124" s="5" t="s">
        <v>37</v>
      </c>
      <c r="H124" s="5" t="s">
        <v>30</v>
      </c>
      <c r="I124" s="5">
        <v>85173.35</v>
      </c>
      <c r="J124" s="5" t="s">
        <v>539</v>
      </c>
      <c r="K124" s="5" t="s">
        <v>81</v>
      </c>
      <c r="L124" s="5" t="s">
        <v>23</v>
      </c>
      <c r="M124" s="5">
        <v>2</v>
      </c>
      <c r="N124" s="5" t="s">
        <v>57</v>
      </c>
      <c r="O124" s="49">
        <v>17</v>
      </c>
    </row>
    <row r="125" spans="1:15" x14ac:dyDescent="0.2">
      <c r="A125" s="48" t="s">
        <v>540</v>
      </c>
      <c r="B125" s="5" t="s">
        <v>541</v>
      </c>
      <c r="C125" s="5">
        <v>41</v>
      </c>
      <c r="D125" s="5" t="s">
        <v>17</v>
      </c>
      <c r="E125" s="5" t="s">
        <v>542</v>
      </c>
      <c r="F125" s="5">
        <v>-4670</v>
      </c>
      <c r="G125" s="5" t="s">
        <v>52</v>
      </c>
      <c r="H125" s="5" t="s">
        <v>38</v>
      </c>
      <c r="I125" s="5">
        <v>57358.17</v>
      </c>
      <c r="J125" s="5" t="s">
        <v>543</v>
      </c>
      <c r="K125" s="5" t="s">
        <v>127</v>
      </c>
      <c r="L125" s="5" t="s">
        <v>73</v>
      </c>
      <c r="M125" s="5">
        <v>4.37</v>
      </c>
      <c r="N125" s="5" t="s">
        <v>57</v>
      </c>
      <c r="O125" s="49">
        <v>2</v>
      </c>
    </row>
    <row r="126" spans="1:15" x14ac:dyDescent="0.2">
      <c r="A126" s="48" t="s">
        <v>544</v>
      </c>
      <c r="B126" s="5" t="s">
        <v>240</v>
      </c>
      <c r="C126" s="5">
        <v>24</v>
      </c>
      <c r="D126" s="5" t="s">
        <v>17</v>
      </c>
      <c r="E126" s="5" t="s">
        <v>545</v>
      </c>
      <c r="F126" s="5">
        <v>-5613</v>
      </c>
      <c r="G126" s="5" t="s">
        <v>52</v>
      </c>
      <c r="H126" s="5" t="s">
        <v>66</v>
      </c>
      <c r="I126" s="5">
        <v>124625.72</v>
      </c>
      <c r="J126" s="5" t="s">
        <v>546</v>
      </c>
      <c r="K126" s="5" t="s">
        <v>40</v>
      </c>
      <c r="L126" s="5" t="s">
        <v>73</v>
      </c>
      <c r="M126" s="5">
        <v>3.57</v>
      </c>
      <c r="N126" s="5" t="s">
        <v>33</v>
      </c>
      <c r="O126" s="49">
        <v>30</v>
      </c>
    </row>
    <row r="127" spans="1:15" x14ac:dyDescent="0.2">
      <c r="A127" s="48" t="s">
        <v>547</v>
      </c>
      <c r="B127" s="5" t="s">
        <v>548</v>
      </c>
      <c r="C127" s="5">
        <v>47</v>
      </c>
      <c r="D127" s="5" t="s">
        <v>50</v>
      </c>
      <c r="E127" s="5" t="s">
        <v>549</v>
      </c>
      <c r="F127" s="5">
        <v>-3059</v>
      </c>
      <c r="G127" s="5" t="s">
        <v>78</v>
      </c>
      <c r="H127" s="5" t="s">
        <v>79</v>
      </c>
      <c r="I127" s="5">
        <v>95265.15</v>
      </c>
      <c r="J127" s="5" t="s">
        <v>550</v>
      </c>
      <c r="K127" s="5" t="s">
        <v>47</v>
      </c>
      <c r="L127" s="5" t="s">
        <v>73</v>
      </c>
      <c r="M127" s="5">
        <v>3.43</v>
      </c>
      <c r="N127" s="5" t="s">
        <v>33</v>
      </c>
      <c r="O127" s="49">
        <v>20</v>
      </c>
    </row>
    <row r="128" spans="1:15" x14ac:dyDescent="0.2">
      <c r="A128" s="48" t="s">
        <v>551</v>
      </c>
      <c r="B128" s="5" t="s">
        <v>552</v>
      </c>
      <c r="C128" s="5">
        <v>47</v>
      </c>
      <c r="D128" s="5" t="s">
        <v>27</v>
      </c>
      <c r="E128" s="5" t="s">
        <v>553</v>
      </c>
      <c r="F128" s="5">
        <v>-3944</v>
      </c>
      <c r="G128" s="5" t="s">
        <v>37</v>
      </c>
      <c r="H128" s="5" t="s">
        <v>30</v>
      </c>
      <c r="I128" s="5">
        <v>102638.52</v>
      </c>
      <c r="J128" s="5" t="s">
        <v>554</v>
      </c>
      <c r="K128" s="5" t="s">
        <v>40</v>
      </c>
      <c r="L128" s="5" t="s">
        <v>32</v>
      </c>
      <c r="M128" s="5">
        <v>1.56</v>
      </c>
      <c r="N128" s="5" t="s">
        <v>74</v>
      </c>
      <c r="O128" s="49">
        <v>18</v>
      </c>
    </row>
    <row r="129" spans="1:15" x14ac:dyDescent="0.2">
      <c r="A129" s="48" t="s">
        <v>555</v>
      </c>
      <c r="B129" s="5" t="s">
        <v>556</v>
      </c>
      <c r="C129" s="5">
        <v>48</v>
      </c>
      <c r="D129" s="5" t="s">
        <v>27</v>
      </c>
      <c r="E129" s="5" t="s">
        <v>557</v>
      </c>
      <c r="F129" s="5">
        <v>-7348</v>
      </c>
      <c r="G129" s="5" t="s">
        <v>99</v>
      </c>
      <c r="H129" s="5" t="s">
        <v>53</v>
      </c>
      <c r="I129" s="5">
        <v>107248.5</v>
      </c>
      <c r="J129" s="5" t="s">
        <v>558</v>
      </c>
      <c r="K129" s="5" t="s">
        <v>40</v>
      </c>
      <c r="L129" s="5" t="s">
        <v>56</v>
      </c>
      <c r="M129" s="5">
        <v>4.5199999999999996</v>
      </c>
      <c r="N129" s="5" t="s">
        <v>41</v>
      </c>
      <c r="O129" s="49">
        <v>1</v>
      </c>
    </row>
    <row r="130" spans="1:15" x14ac:dyDescent="0.2">
      <c r="A130" s="48" t="s">
        <v>559</v>
      </c>
      <c r="B130" s="5" t="s">
        <v>560</v>
      </c>
      <c r="C130" s="5">
        <v>54</v>
      </c>
      <c r="D130" s="5" t="s">
        <v>50</v>
      </c>
      <c r="E130" s="5" t="s">
        <v>561</v>
      </c>
      <c r="F130" s="5">
        <v>-7897</v>
      </c>
      <c r="G130" s="5" t="s">
        <v>45</v>
      </c>
      <c r="H130" s="5" t="s">
        <v>144</v>
      </c>
      <c r="I130" s="5">
        <v>75796.67</v>
      </c>
      <c r="J130" s="5" t="s">
        <v>562</v>
      </c>
      <c r="K130" s="5" t="s">
        <v>40</v>
      </c>
      <c r="L130" s="5" t="s">
        <v>73</v>
      </c>
      <c r="M130" s="5">
        <v>3.15</v>
      </c>
      <c r="N130" s="5" t="s">
        <v>74</v>
      </c>
      <c r="O130" s="49">
        <v>27</v>
      </c>
    </row>
    <row r="131" spans="1:15" x14ac:dyDescent="0.2">
      <c r="A131" s="48" t="s">
        <v>563</v>
      </c>
      <c r="B131" s="5" t="s">
        <v>564</v>
      </c>
      <c r="C131" s="5">
        <v>45</v>
      </c>
      <c r="D131" s="5" t="s">
        <v>50</v>
      </c>
      <c r="E131" s="5" t="s">
        <v>565</v>
      </c>
      <c r="F131" s="5">
        <v>-2593</v>
      </c>
      <c r="G131" s="5" t="s">
        <v>52</v>
      </c>
      <c r="H131" s="5" t="s">
        <v>20</v>
      </c>
      <c r="I131" s="5">
        <v>63225.02</v>
      </c>
      <c r="J131" s="5" t="s">
        <v>566</v>
      </c>
      <c r="K131" s="5" t="s">
        <v>81</v>
      </c>
      <c r="L131" s="5" t="s">
        <v>23</v>
      </c>
      <c r="M131" s="5">
        <v>2.5499999999999998</v>
      </c>
      <c r="N131" s="5" t="s">
        <v>41</v>
      </c>
      <c r="O131" s="49">
        <v>35</v>
      </c>
    </row>
    <row r="132" spans="1:15" x14ac:dyDescent="0.2">
      <c r="A132" s="48" t="s">
        <v>567</v>
      </c>
      <c r="B132" s="5" t="s">
        <v>568</v>
      </c>
      <c r="C132" s="5">
        <v>65</v>
      </c>
      <c r="D132" s="5" t="s">
        <v>17</v>
      </c>
      <c r="E132" s="5" t="s">
        <v>569</v>
      </c>
      <c r="F132" s="5">
        <v>-7982</v>
      </c>
      <c r="G132" s="5" t="s">
        <v>37</v>
      </c>
      <c r="H132" s="5" t="s">
        <v>173</v>
      </c>
      <c r="I132" s="5">
        <v>115885.62</v>
      </c>
      <c r="J132" s="5" t="s">
        <v>570</v>
      </c>
      <c r="K132" s="5" t="s">
        <v>55</v>
      </c>
      <c r="L132" s="5" t="s">
        <v>32</v>
      </c>
      <c r="M132" s="5">
        <v>3.41</v>
      </c>
      <c r="N132" s="5" t="s">
        <v>41</v>
      </c>
      <c r="O132" s="49">
        <v>32</v>
      </c>
    </row>
    <row r="133" spans="1:15" x14ac:dyDescent="0.2">
      <c r="A133" s="48" t="s">
        <v>571</v>
      </c>
      <c r="B133" s="5" t="s">
        <v>572</v>
      </c>
      <c r="C133" s="5">
        <v>24</v>
      </c>
      <c r="D133" s="5" t="s">
        <v>27</v>
      </c>
      <c r="E133" s="5" t="s">
        <v>573</v>
      </c>
      <c r="F133" s="5">
        <v>-10224</v>
      </c>
      <c r="G133" s="5" t="s">
        <v>85</v>
      </c>
      <c r="H133" s="5" t="s">
        <v>79</v>
      </c>
      <c r="I133" s="5">
        <v>56596.4</v>
      </c>
      <c r="J133" s="5" t="s">
        <v>574</v>
      </c>
      <c r="K133" s="5" t="s">
        <v>55</v>
      </c>
      <c r="L133" s="5" t="s">
        <v>73</v>
      </c>
      <c r="M133" s="5">
        <v>4.7300000000000004</v>
      </c>
      <c r="N133" s="5" t="s">
        <v>33</v>
      </c>
      <c r="O133" s="49">
        <v>10</v>
      </c>
    </row>
    <row r="134" spans="1:15" x14ac:dyDescent="0.2">
      <c r="A134" s="48" t="s">
        <v>575</v>
      </c>
      <c r="B134" s="5" t="s">
        <v>576</v>
      </c>
      <c r="C134" s="5">
        <v>41</v>
      </c>
      <c r="D134" s="5" t="s">
        <v>17</v>
      </c>
      <c r="E134" s="5" t="s">
        <v>577</v>
      </c>
      <c r="F134" s="5">
        <v>-11017</v>
      </c>
      <c r="G134" s="5" t="s">
        <v>85</v>
      </c>
      <c r="H134" s="5" t="s">
        <v>79</v>
      </c>
      <c r="I134" s="5">
        <v>137767.26999999999</v>
      </c>
      <c r="J134" s="5" t="s">
        <v>578</v>
      </c>
      <c r="K134" s="5" t="s">
        <v>40</v>
      </c>
      <c r="L134" s="5" t="s">
        <v>23</v>
      </c>
      <c r="M134" s="5">
        <v>2.4700000000000002</v>
      </c>
      <c r="N134" s="5" t="s">
        <v>74</v>
      </c>
      <c r="O134" s="49">
        <v>26</v>
      </c>
    </row>
    <row r="135" spans="1:15" x14ac:dyDescent="0.2">
      <c r="A135" s="48" t="s">
        <v>579</v>
      </c>
      <c r="B135" s="5" t="s">
        <v>580</v>
      </c>
      <c r="C135" s="5">
        <v>62</v>
      </c>
      <c r="D135" s="5" t="s">
        <v>27</v>
      </c>
      <c r="E135" s="5" t="s">
        <v>581</v>
      </c>
      <c r="F135" s="5">
        <v>-5783</v>
      </c>
      <c r="G135" s="5" t="s">
        <v>45</v>
      </c>
      <c r="H135" s="5" t="s">
        <v>38</v>
      </c>
      <c r="I135" s="5">
        <v>104665.07</v>
      </c>
      <c r="J135" s="5" t="s">
        <v>582</v>
      </c>
      <c r="K135" s="5" t="s">
        <v>127</v>
      </c>
      <c r="L135" s="5" t="s">
        <v>56</v>
      </c>
      <c r="M135" s="5">
        <v>1.59</v>
      </c>
      <c r="N135" s="5" t="s">
        <v>24</v>
      </c>
      <c r="O135" s="49">
        <v>2</v>
      </c>
    </row>
    <row r="136" spans="1:15" x14ac:dyDescent="0.2">
      <c r="A136" s="48" t="s">
        <v>583</v>
      </c>
      <c r="B136" s="5" t="s">
        <v>584</v>
      </c>
      <c r="C136" s="5">
        <v>29</v>
      </c>
      <c r="D136" s="5" t="s">
        <v>27</v>
      </c>
      <c r="E136" s="5" t="s">
        <v>585</v>
      </c>
      <c r="F136" s="5">
        <v>-8932</v>
      </c>
      <c r="G136" s="5" t="s">
        <v>78</v>
      </c>
      <c r="H136" s="5" t="s">
        <v>66</v>
      </c>
      <c r="I136" s="5">
        <v>135122.54</v>
      </c>
      <c r="J136" s="5" t="s">
        <v>586</v>
      </c>
      <c r="K136" s="5" t="s">
        <v>118</v>
      </c>
      <c r="L136" s="5" t="s">
        <v>56</v>
      </c>
      <c r="M136" s="5">
        <v>4.49</v>
      </c>
      <c r="N136" s="5" t="s">
        <v>74</v>
      </c>
      <c r="O136" s="49">
        <v>8</v>
      </c>
    </row>
    <row r="137" spans="1:15" x14ac:dyDescent="0.2">
      <c r="A137" s="48" t="s">
        <v>587</v>
      </c>
      <c r="B137" s="5" t="s">
        <v>588</v>
      </c>
      <c r="C137" s="5">
        <v>57</v>
      </c>
      <c r="D137" s="5" t="s">
        <v>50</v>
      </c>
      <c r="E137" s="5" t="s">
        <v>589</v>
      </c>
      <c r="F137" s="5">
        <v>-8499</v>
      </c>
      <c r="G137" s="5" t="s">
        <v>37</v>
      </c>
      <c r="H137" s="5" t="s">
        <v>53</v>
      </c>
      <c r="I137" s="5">
        <v>101651.21</v>
      </c>
      <c r="J137" s="5" t="s">
        <v>590</v>
      </c>
      <c r="K137" s="5" t="s">
        <v>62</v>
      </c>
      <c r="L137" s="5" t="s">
        <v>73</v>
      </c>
      <c r="M137" s="5">
        <v>3.7</v>
      </c>
      <c r="N137" s="5" t="s">
        <v>33</v>
      </c>
      <c r="O137" s="49">
        <v>39</v>
      </c>
    </row>
    <row r="138" spans="1:15" x14ac:dyDescent="0.2">
      <c r="A138" s="48" t="s">
        <v>591</v>
      </c>
      <c r="B138" s="5" t="s">
        <v>463</v>
      </c>
      <c r="C138" s="5">
        <v>37</v>
      </c>
      <c r="D138" s="5" t="s">
        <v>50</v>
      </c>
      <c r="E138" s="5" t="s">
        <v>592</v>
      </c>
      <c r="F138" s="5">
        <v>-6710</v>
      </c>
      <c r="G138" s="5" t="s">
        <v>116</v>
      </c>
      <c r="H138" s="5" t="s">
        <v>30</v>
      </c>
      <c r="I138" s="5">
        <v>135084.79</v>
      </c>
      <c r="J138" s="5" t="s">
        <v>593</v>
      </c>
      <c r="K138" s="5" t="s">
        <v>62</v>
      </c>
      <c r="L138" s="5" t="s">
        <v>56</v>
      </c>
      <c r="M138" s="5">
        <v>2.4</v>
      </c>
      <c r="N138" s="5" t="s">
        <v>33</v>
      </c>
      <c r="O138" s="49">
        <v>18</v>
      </c>
    </row>
    <row r="139" spans="1:15" x14ac:dyDescent="0.2">
      <c r="A139" s="48" t="s">
        <v>594</v>
      </c>
      <c r="B139" s="5" t="s">
        <v>225</v>
      </c>
      <c r="C139" s="5">
        <v>65</v>
      </c>
      <c r="D139" s="5" t="s">
        <v>17</v>
      </c>
      <c r="E139" s="5" t="s">
        <v>595</v>
      </c>
      <c r="F139" s="5">
        <v>-8195</v>
      </c>
      <c r="G139" s="5" t="s">
        <v>78</v>
      </c>
      <c r="H139" s="5" t="s">
        <v>194</v>
      </c>
      <c r="I139" s="5">
        <v>41099.64</v>
      </c>
      <c r="J139" s="5" t="s">
        <v>596</v>
      </c>
      <c r="K139" s="5" t="s">
        <v>136</v>
      </c>
      <c r="L139" s="5" t="s">
        <v>73</v>
      </c>
      <c r="M139" s="5">
        <v>4.7</v>
      </c>
      <c r="N139" s="5" t="s">
        <v>33</v>
      </c>
      <c r="O139" s="49">
        <v>30</v>
      </c>
    </row>
    <row r="140" spans="1:15" x14ac:dyDescent="0.2">
      <c r="A140" s="48" t="s">
        <v>597</v>
      </c>
      <c r="B140" s="5" t="s">
        <v>598</v>
      </c>
      <c r="C140" s="5">
        <v>56</v>
      </c>
      <c r="D140" s="5" t="s">
        <v>50</v>
      </c>
      <c r="E140" s="5" t="s">
        <v>599</v>
      </c>
      <c r="F140" s="5">
        <v>-4538</v>
      </c>
      <c r="G140" s="5" t="s">
        <v>19</v>
      </c>
      <c r="H140" s="5" t="s">
        <v>38</v>
      </c>
      <c r="I140" s="5">
        <v>142429.19</v>
      </c>
      <c r="J140" s="5" t="s">
        <v>600</v>
      </c>
      <c r="K140" s="5" t="s">
        <v>47</v>
      </c>
      <c r="L140" s="5" t="s">
        <v>23</v>
      </c>
      <c r="M140" s="5">
        <v>3.68</v>
      </c>
      <c r="N140" s="5" t="s">
        <v>57</v>
      </c>
      <c r="O140" s="49">
        <v>14</v>
      </c>
    </row>
    <row r="141" spans="1:15" x14ac:dyDescent="0.2">
      <c r="A141" s="48" t="s">
        <v>601</v>
      </c>
      <c r="B141" s="5" t="s">
        <v>602</v>
      </c>
      <c r="C141" s="5">
        <v>25</v>
      </c>
      <c r="D141" s="5" t="s">
        <v>27</v>
      </c>
      <c r="E141" s="5" t="s">
        <v>603</v>
      </c>
      <c r="F141" s="5">
        <v>-10110</v>
      </c>
      <c r="G141" s="5" t="s">
        <v>19</v>
      </c>
      <c r="H141" s="5" t="s">
        <v>53</v>
      </c>
      <c r="I141" s="5">
        <v>35751.31</v>
      </c>
      <c r="J141" s="5" t="s">
        <v>604</v>
      </c>
      <c r="K141" s="5" t="s">
        <v>55</v>
      </c>
      <c r="L141" s="5" t="s">
        <v>56</v>
      </c>
      <c r="M141" s="5">
        <v>3.61</v>
      </c>
      <c r="N141" s="5" t="s">
        <v>41</v>
      </c>
      <c r="O141" s="49">
        <v>30</v>
      </c>
    </row>
    <row r="142" spans="1:15" x14ac:dyDescent="0.2">
      <c r="A142" s="48" t="s">
        <v>605</v>
      </c>
      <c r="B142" s="5" t="s">
        <v>606</v>
      </c>
      <c r="C142" s="5">
        <v>40</v>
      </c>
      <c r="D142" s="5" t="s">
        <v>50</v>
      </c>
      <c r="E142" s="5" t="s">
        <v>607</v>
      </c>
      <c r="F142" s="5">
        <v>-3485</v>
      </c>
      <c r="G142" s="5" t="s">
        <v>52</v>
      </c>
      <c r="H142" s="5" t="s">
        <v>30</v>
      </c>
      <c r="I142" s="5">
        <v>112597.08</v>
      </c>
      <c r="J142" s="5" t="s">
        <v>608</v>
      </c>
      <c r="K142" s="5" t="s">
        <v>22</v>
      </c>
      <c r="L142" s="5" t="s">
        <v>32</v>
      </c>
      <c r="M142" s="5">
        <v>2.67</v>
      </c>
      <c r="N142" s="5" t="s">
        <v>24</v>
      </c>
      <c r="O142" s="49">
        <v>2</v>
      </c>
    </row>
    <row r="143" spans="1:15" x14ac:dyDescent="0.2">
      <c r="A143" s="48" t="s">
        <v>609</v>
      </c>
      <c r="B143" s="5" t="s">
        <v>610</v>
      </c>
      <c r="C143" s="5">
        <v>33</v>
      </c>
      <c r="D143" s="5" t="s">
        <v>17</v>
      </c>
      <c r="E143" s="5" t="s">
        <v>611</v>
      </c>
      <c r="F143" s="5">
        <v>-6234</v>
      </c>
      <c r="G143" s="5" t="s">
        <v>52</v>
      </c>
      <c r="H143" s="5" t="s">
        <v>38</v>
      </c>
      <c r="I143" s="5">
        <v>50558.6</v>
      </c>
      <c r="J143" s="5" t="s">
        <v>612</v>
      </c>
      <c r="K143" s="5" t="s">
        <v>81</v>
      </c>
      <c r="L143" s="5" t="s">
        <v>56</v>
      </c>
      <c r="M143" s="5">
        <v>4.96</v>
      </c>
      <c r="N143" s="5" t="s">
        <v>57</v>
      </c>
      <c r="O143" s="49">
        <v>33</v>
      </c>
    </row>
    <row r="144" spans="1:15" x14ac:dyDescent="0.2">
      <c r="A144" s="48" t="s">
        <v>613</v>
      </c>
      <c r="B144" s="5" t="s">
        <v>614</v>
      </c>
      <c r="C144" s="5">
        <v>54</v>
      </c>
      <c r="D144" s="5" t="s">
        <v>50</v>
      </c>
      <c r="E144" s="5" t="s">
        <v>615</v>
      </c>
      <c r="F144" s="5">
        <v>-4169</v>
      </c>
      <c r="G144" s="5" t="s">
        <v>37</v>
      </c>
      <c r="H144" s="5" t="s">
        <v>53</v>
      </c>
      <c r="I144" s="5">
        <v>141012.29</v>
      </c>
      <c r="J144" s="5" t="s">
        <v>616</v>
      </c>
      <c r="K144" s="5" t="s">
        <v>81</v>
      </c>
      <c r="L144" s="5" t="s">
        <v>32</v>
      </c>
      <c r="M144" s="5">
        <v>1.06</v>
      </c>
      <c r="N144" s="5" t="s">
        <v>33</v>
      </c>
      <c r="O144" s="49">
        <v>18</v>
      </c>
    </row>
    <row r="145" spans="1:15" x14ac:dyDescent="0.2">
      <c r="A145" s="48" t="s">
        <v>617</v>
      </c>
      <c r="B145" s="5" t="s">
        <v>618</v>
      </c>
      <c r="C145" s="5">
        <v>34</v>
      </c>
      <c r="D145" s="5" t="s">
        <v>27</v>
      </c>
      <c r="E145" s="5" t="s">
        <v>619</v>
      </c>
      <c r="F145" s="5">
        <v>-9375</v>
      </c>
      <c r="G145" s="5" t="s">
        <v>85</v>
      </c>
      <c r="H145" s="5" t="s">
        <v>173</v>
      </c>
      <c r="I145" s="5">
        <v>47576.98</v>
      </c>
      <c r="J145" s="5" t="s">
        <v>620</v>
      </c>
      <c r="K145" s="5" t="s">
        <v>136</v>
      </c>
      <c r="L145" s="5" t="s">
        <v>32</v>
      </c>
      <c r="M145" s="5">
        <v>4.93</v>
      </c>
      <c r="N145" s="5" t="s">
        <v>41</v>
      </c>
      <c r="O145" s="49">
        <v>20</v>
      </c>
    </row>
    <row r="146" spans="1:15" x14ac:dyDescent="0.2">
      <c r="A146" s="48" t="s">
        <v>621</v>
      </c>
      <c r="B146" s="5" t="s">
        <v>622</v>
      </c>
      <c r="C146" s="5">
        <v>38</v>
      </c>
      <c r="D146" s="5" t="s">
        <v>50</v>
      </c>
      <c r="E146" s="5" t="s">
        <v>623</v>
      </c>
      <c r="F146" s="5">
        <v>-6901</v>
      </c>
      <c r="G146" s="5" t="s">
        <v>37</v>
      </c>
      <c r="H146" s="5" t="s">
        <v>194</v>
      </c>
      <c r="I146" s="5">
        <v>119456.81</v>
      </c>
      <c r="J146" s="5" t="s">
        <v>624</v>
      </c>
      <c r="K146" s="5" t="s">
        <v>22</v>
      </c>
      <c r="L146" s="5" t="s">
        <v>73</v>
      </c>
      <c r="M146" s="5">
        <v>3.61</v>
      </c>
      <c r="N146" s="5" t="s">
        <v>24</v>
      </c>
      <c r="O146" s="49">
        <v>3</v>
      </c>
    </row>
    <row r="147" spans="1:15" x14ac:dyDescent="0.2">
      <c r="A147" s="48" t="s">
        <v>625</v>
      </c>
      <c r="B147" s="5" t="s">
        <v>626</v>
      </c>
      <c r="C147" s="5">
        <v>51</v>
      </c>
      <c r="D147" s="5" t="s">
        <v>50</v>
      </c>
      <c r="E147" s="5" t="s">
        <v>627</v>
      </c>
      <c r="F147" s="5">
        <v>-10649</v>
      </c>
      <c r="G147" s="5" t="s">
        <v>116</v>
      </c>
      <c r="H147" s="5" t="s">
        <v>71</v>
      </c>
      <c r="I147" s="5">
        <v>127613.14</v>
      </c>
      <c r="J147" s="5" t="s">
        <v>628</v>
      </c>
      <c r="K147" s="5" t="s">
        <v>62</v>
      </c>
      <c r="L147" s="5" t="s">
        <v>32</v>
      </c>
      <c r="M147" s="5">
        <v>1.88</v>
      </c>
      <c r="N147" s="5" t="s">
        <v>24</v>
      </c>
      <c r="O147" s="49">
        <v>30</v>
      </c>
    </row>
    <row r="148" spans="1:15" x14ac:dyDescent="0.2">
      <c r="A148" s="48" t="s">
        <v>629</v>
      </c>
      <c r="B148" s="5" t="s">
        <v>630</v>
      </c>
      <c r="C148" s="5">
        <v>60</v>
      </c>
      <c r="D148" s="5" t="s">
        <v>50</v>
      </c>
      <c r="E148" s="5" t="s">
        <v>631</v>
      </c>
      <c r="F148" s="5">
        <v>-10293</v>
      </c>
      <c r="G148" s="5" t="s">
        <v>85</v>
      </c>
      <c r="H148" s="5" t="s">
        <v>30</v>
      </c>
      <c r="I148" s="5">
        <v>145469.64000000001</v>
      </c>
      <c r="J148" s="5" t="s">
        <v>632</v>
      </c>
      <c r="K148" s="5" t="s">
        <v>127</v>
      </c>
      <c r="L148" s="5" t="s">
        <v>23</v>
      </c>
      <c r="M148" s="5">
        <v>3.1</v>
      </c>
      <c r="N148" s="5" t="s">
        <v>57</v>
      </c>
      <c r="O148" s="49">
        <v>23</v>
      </c>
    </row>
    <row r="149" spans="1:15" x14ac:dyDescent="0.2">
      <c r="A149" s="48" t="s">
        <v>633</v>
      </c>
      <c r="B149" s="5" t="s">
        <v>634</v>
      </c>
      <c r="C149" s="5">
        <v>29</v>
      </c>
      <c r="D149" s="5" t="s">
        <v>27</v>
      </c>
      <c r="E149" s="5" t="s">
        <v>635</v>
      </c>
      <c r="F149" s="5">
        <v>-10815</v>
      </c>
      <c r="G149" s="5" t="s">
        <v>78</v>
      </c>
      <c r="H149" s="5" t="s">
        <v>53</v>
      </c>
      <c r="I149" s="5">
        <v>82577.06</v>
      </c>
      <c r="J149" s="5" t="s">
        <v>636</v>
      </c>
      <c r="K149" s="5" t="s">
        <v>40</v>
      </c>
      <c r="L149" s="5" t="s">
        <v>23</v>
      </c>
      <c r="M149" s="5">
        <v>3.72</v>
      </c>
      <c r="N149" s="5" t="s">
        <v>57</v>
      </c>
      <c r="O149" s="49">
        <v>31</v>
      </c>
    </row>
    <row r="150" spans="1:15" x14ac:dyDescent="0.2">
      <c r="A150" s="48" t="s">
        <v>637</v>
      </c>
      <c r="B150" s="5" t="s">
        <v>638</v>
      </c>
      <c r="C150" s="5">
        <v>50</v>
      </c>
      <c r="D150" s="5" t="s">
        <v>27</v>
      </c>
      <c r="E150" s="5" t="s">
        <v>639</v>
      </c>
      <c r="F150" s="5">
        <v>-8765</v>
      </c>
      <c r="G150" s="5" t="s">
        <v>94</v>
      </c>
      <c r="H150" s="5" t="s">
        <v>38</v>
      </c>
      <c r="I150" s="5">
        <v>43371.83</v>
      </c>
      <c r="J150" s="5" t="s">
        <v>640</v>
      </c>
      <c r="K150" s="5" t="s">
        <v>81</v>
      </c>
      <c r="L150" s="5" t="s">
        <v>23</v>
      </c>
      <c r="M150" s="5">
        <v>2.58</v>
      </c>
      <c r="N150" s="5" t="s">
        <v>74</v>
      </c>
      <c r="O150" s="49">
        <v>13</v>
      </c>
    </row>
    <row r="151" spans="1:15" x14ac:dyDescent="0.2">
      <c r="A151" s="48" t="s">
        <v>641</v>
      </c>
      <c r="B151" s="5" t="s">
        <v>642</v>
      </c>
      <c r="C151" s="5">
        <v>24</v>
      </c>
      <c r="D151" s="5" t="s">
        <v>50</v>
      </c>
      <c r="E151" s="5" t="s">
        <v>643</v>
      </c>
      <c r="F151" s="5">
        <v>-10947</v>
      </c>
      <c r="G151" s="5" t="s">
        <v>45</v>
      </c>
      <c r="H151" s="5" t="s">
        <v>71</v>
      </c>
      <c r="I151" s="5">
        <v>177989.9</v>
      </c>
      <c r="J151" s="5" t="s">
        <v>644</v>
      </c>
      <c r="K151" s="5" t="s">
        <v>22</v>
      </c>
      <c r="L151" s="5" t="s">
        <v>73</v>
      </c>
      <c r="M151" s="5">
        <v>2.64</v>
      </c>
      <c r="N151" s="5" t="s">
        <v>24</v>
      </c>
      <c r="O151" s="49">
        <v>26</v>
      </c>
    </row>
    <row r="152" spans="1:15" x14ac:dyDescent="0.2">
      <c r="A152" s="48" t="s">
        <v>645</v>
      </c>
      <c r="B152" s="5" t="s">
        <v>514</v>
      </c>
      <c r="C152" s="5">
        <v>50</v>
      </c>
      <c r="D152" s="5" t="s">
        <v>50</v>
      </c>
      <c r="E152" s="5" t="s">
        <v>646</v>
      </c>
      <c r="F152" s="5">
        <v>-10915</v>
      </c>
      <c r="G152" s="5" t="s">
        <v>78</v>
      </c>
      <c r="H152" s="5" t="s">
        <v>173</v>
      </c>
      <c r="I152" s="5">
        <v>52201.81</v>
      </c>
      <c r="J152" s="5" t="s">
        <v>647</v>
      </c>
      <c r="K152" s="5" t="s">
        <v>104</v>
      </c>
      <c r="L152" s="5" t="s">
        <v>32</v>
      </c>
      <c r="M152" s="5">
        <v>3.91</v>
      </c>
      <c r="N152" s="5" t="s">
        <v>24</v>
      </c>
      <c r="O152" s="49">
        <v>0</v>
      </c>
    </row>
    <row r="153" spans="1:15" x14ac:dyDescent="0.2">
      <c r="A153" s="48" t="s">
        <v>648</v>
      </c>
      <c r="B153" s="5" t="s">
        <v>649</v>
      </c>
      <c r="C153" s="5">
        <v>41</v>
      </c>
      <c r="D153" s="5" t="s">
        <v>50</v>
      </c>
      <c r="E153" s="5" t="s">
        <v>650</v>
      </c>
      <c r="F153" s="5">
        <v>-9540</v>
      </c>
      <c r="G153" s="5" t="s">
        <v>85</v>
      </c>
      <c r="H153" s="5" t="s">
        <v>66</v>
      </c>
      <c r="I153" s="5">
        <v>154387.26</v>
      </c>
      <c r="J153" s="5" t="s">
        <v>651</v>
      </c>
      <c r="K153" s="5" t="s">
        <v>40</v>
      </c>
      <c r="L153" s="5" t="s">
        <v>73</v>
      </c>
      <c r="M153" s="5">
        <v>1.62</v>
      </c>
      <c r="N153" s="5" t="s">
        <v>24</v>
      </c>
      <c r="O153" s="49">
        <v>7</v>
      </c>
    </row>
    <row r="154" spans="1:15" x14ac:dyDescent="0.2">
      <c r="A154" s="48" t="s">
        <v>652</v>
      </c>
      <c r="B154" s="5" t="s">
        <v>653</v>
      </c>
      <c r="C154" s="5">
        <v>48</v>
      </c>
      <c r="D154" s="5" t="s">
        <v>17</v>
      </c>
      <c r="E154" s="5" t="s">
        <v>654</v>
      </c>
      <c r="F154" s="5">
        <v>-4937</v>
      </c>
      <c r="G154" s="5" t="s">
        <v>19</v>
      </c>
      <c r="H154" s="5" t="s">
        <v>71</v>
      </c>
      <c r="I154" s="5">
        <v>121121.9</v>
      </c>
      <c r="J154" s="5" t="s">
        <v>655</v>
      </c>
      <c r="K154" s="5" t="s">
        <v>127</v>
      </c>
      <c r="L154" s="5" t="s">
        <v>23</v>
      </c>
      <c r="M154" s="5">
        <v>1.98</v>
      </c>
      <c r="N154" s="5" t="s">
        <v>74</v>
      </c>
      <c r="O154" s="49">
        <v>25</v>
      </c>
    </row>
    <row r="155" spans="1:15" x14ac:dyDescent="0.2">
      <c r="A155" s="48" t="s">
        <v>656</v>
      </c>
      <c r="B155" s="5" t="s">
        <v>657</v>
      </c>
      <c r="C155" s="5">
        <v>56</v>
      </c>
      <c r="D155" s="5" t="s">
        <v>27</v>
      </c>
      <c r="E155" s="5" t="s">
        <v>658</v>
      </c>
      <c r="F155" s="5">
        <v>-4445</v>
      </c>
      <c r="G155" s="5" t="s">
        <v>85</v>
      </c>
      <c r="H155" s="5" t="s">
        <v>194</v>
      </c>
      <c r="I155" s="5">
        <v>68953.42</v>
      </c>
      <c r="J155" s="5" t="s">
        <v>659</v>
      </c>
      <c r="K155" s="5" t="s">
        <v>127</v>
      </c>
      <c r="L155" s="5" t="s">
        <v>73</v>
      </c>
      <c r="M155" s="5">
        <v>3.31</v>
      </c>
      <c r="N155" s="5" t="s">
        <v>33</v>
      </c>
      <c r="O155" s="49">
        <v>15</v>
      </c>
    </row>
    <row r="156" spans="1:15" x14ac:dyDescent="0.2">
      <c r="A156" s="48" t="s">
        <v>660</v>
      </c>
      <c r="B156" s="5" t="s">
        <v>661</v>
      </c>
      <c r="C156" s="5">
        <v>64</v>
      </c>
      <c r="D156" s="5" t="s">
        <v>17</v>
      </c>
      <c r="E156" s="5" t="s">
        <v>662</v>
      </c>
      <c r="F156" s="5">
        <v>-6537</v>
      </c>
      <c r="G156" s="5" t="s">
        <v>45</v>
      </c>
      <c r="H156" s="5" t="s">
        <v>20</v>
      </c>
      <c r="I156" s="5">
        <v>172535.44</v>
      </c>
      <c r="J156" s="5" t="s">
        <v>663</v>
      </c>
      <c r="K156" s="5" t="s">
        <v>55</v>
      </c>
      <c r="L156" s="5" t="s">
        <v>56</v>
      </c>
      <c r="M156" s="5">
        <v>3.22</v>
      </c>
      <c r="N156" s="5" t="s">
        <v>74</v>
      </c>
      <c r="O156" s="49">
        <v>22</v>
      </c>
    </row>
    <row r="157" spans="1:15" x14ac:dyDescent="0.2">
      <c r="A157" s="48" t="s">
        <v>664</v>
      </c>
      <c r="B157" s="5" t="s">
        <v>665</v>
      </c>
      <c r="C157" s="5">
        <v>46</v>
      </c>
      <c r="D157" s="5" t="s">
        <v>17</v>
      </c>
      <c r="E157" s="5" t="s">
        <v>666</v>
      </c>
      <c r="F157" s="5">
        <v>-9126</v>
      </c>
      <c r="G157" s="5" t="s">
        <v>78</v>
      </c>
      <c r="H157" s="5" t="s">
        <v>194</v>
      </c>
      <c r="I157" s="5">
        <v>89586.73</v>
      </c>
      <c r="J157" s="5" t="s">
        <v>667</v>
      </c>
      <c r="K157" s="5" t="s">
        <v>118</v>
      </c>
      <c r="L157" s="5" t="s">
        <v>56</v>
      </c>
      <c r="M157" s="5">
        <v>1.96</v>
      </c>
      <c r="N157" s="5" t="s">
        <v>24</v>
      </c>
      <c r="O157" s="49">
        <v>19</v>
      </c>
    </row>
    <row r="158" spans="1:15" x14ac:dyDescent="0.2">
      <c r="A158" s="48" t="s">
        <v>668</v>
      </c>
      <c r="B158" s="5" t="s">
        <v>669</v>
      </c>
      <c r="C158" s="5">
        <v>51</v>
      </c>
      <c r="D158" s="5" t="s">
        <v>27</v>
      </c>
      <c r="E158" s="5" t="s">
        <v>670</v>
      </c>
      <c r="F158" s="5">
        <v>-10830</v>
      </c>
      <c r="G158" s="5" t="s">
        <v>78</v>
      </c>
      <c r="H158" s="5" t="s">
        <v>66</v>
      </c>
      <c r="I158" s="5">
        <v>70214.48</v>
      </c>
      <c r="J158" s="5" t="s">
        <v>671</v>
      </c>
      <c r="K158" s="5" t="s">
        <v>62</v>
      </c>
      <c r="L158" s="5" t="s">
        <v>23</v>
      </c>
      <c r="M158" s="5">
        <v>4.6900000000000004</v>
      </c>
      <c r="N158" s="5" t="s">
        <v>33</v>
      </c>
      <c r="O158" s="49">
        <v>5</v>
      </c>
    </row>
    <row r="159" spans="1:15" x14ac:dyDescent="0.2">
      <c r="A159" s="48" t="s">
        <v>672</v>
      </c>
      <c r="B159" s="5" t="s">
        <v>673</v>
      </c>
      <c r="C159" s="5">
        <v>34</v>
      </c>
      <c r="D159" s="5" t="s">
        <v>27</v>
      </c>
      <c r="E159" s="5" t="s">
        <v>674</v>
      </c>
      <c r="F159" s="5">
        <v>-3021</v>
      </c>
      <c r="G159" s="5" t="s">
        <v>19</v>
      </c>
      <c r="H159" s="5" t="s">
        <v>30</v>
      </c>
      <c r="I159" s="5">
        <v>151674.34</v>
      </c>
      <c r="J159" s="5" t="s">
        <v>675</v>
      </c>
      <c r="K159" s="5" t="s">
        <v>118</v>
      </c>
      <c r="L159" s="5" t="s">
        <v>32</v>
      </c>
      <c r="M159" s="5">
        <v>2.92</v>
      </c>
      <c r="N159" s="5" t="s">
        <v>33</v>
      </c>
      <c r="O159" s="49">
        <v>19</v>
      </c>
    </row>
    <row r="160" spans="1:15" x14ac:dyDescent="0.2">
      <c r="A160" s="48" t="s">
        <v>676</v>
      </c>
      <c r="B160" s="5" t="s">
        <v>677</v>
      </c>
      <c r="C160" s="5">
        <v>34</v>
      </c>
      <c r="D160" s="5" t="s">
        <v>17</v>
      </c>
      <c r="E160" s="5" t="s">
        <v>678</v>
      </c>
      <c r="F160" s="5">
        <v>-10681</v>
      </c>
      <c r="G160" s="5" t="s">
        <v>99</v>
      </c>
      <c r="H160" s="5" t="s">
        <v>38</v>
      </c>
      <c r="I160" s="5">
        <v>137046.44</v>
      </c>
      <c r="J160" s="5" t="s">
        <v>679</v>
      </c>
      <c r="K160" s="5" t="s">
        <v>47</v>
      </c>
      <c r="L160" s="5" t="s">
        <v>73</v>
      </c>
      <c r="M160" s="5">
        <v>4.0999999999999996</v>
      </c>
      <c r="N160" s="5" t="s">
        <v>41</v>
      </c>
      <c r="O160" s="49">
        <v>29</v>
      </c>
    </row>
    <row r="161" spans="1:15" x14ac:dyDescent="0.2">
      <c r="A161" s="48" t="s">
        <v>680</v>
      </c>
      <c r="B161" s="5" t="s">
        <v>681</v>
      </c>
      <c r="C161" s="5">
        <v>44</v>
      </c>
      <c r="D161" s="5" t="s">
        <v>50</v>
      </c>
      <c r="E161" s="5" t="s">
        <v>682</v>
      </c>
      <c r="F161" s="5">
        <v>-10339</v>
      </c>
      <c r="G161" s="5" t="s">
        <v>94</v>
      </c>
      <c r="H161" s="5" t="s">
        <v>71</v>
      </c>
      <c r="I161" s="5">
        <v>151408.41</v>
      </c>
      <c r="J161" s="5" t="s">
        <v>683</v>
      </c>
      <c r="K161" s="5" t="s">
        <v>40</v>
      </c>
      <c r="L161" s="5" t="s">
        <v>73</v>
      </c>
      <c r="M161" s="5">
        <v>4.66</v>
      </c>
      <c r="N161" s="5" t="s">
        <v>33</v>
      </c>
      <c r="O161" s="49">
        <v>20</v>
      </c>
    </row>
    <row r="162" spans="1:15" x14ac:dyDescent="0.2">
      <c r="A162" s="48" t="s">
        <v>684</v>
      </c>
      <c r="B162" s="5" t="s">
        <v>685</v>
      </c>
      <c r="C162" s="5">
        <v>58</v>
      </c>
      <c r="D162" s="5" t="s">
        <v>27</v>
      </c>
      <c r="E162" s="5" t="s">
        <v>686</v>
      </c>
      <c r="F162" s="5">
        <v>-5736</v>
      </c>
      <c r="G162" s="5" t="s">
        <v>85</v>
      </c>
      <c r="H162" s="5" t="s">
        <v>38</v>
      </c>
      <c r="I162" s="5">
        <v>118975.72</v>
      </c>
      <c r="J162" s="5" t="s">
        <v>687</v>
      </c>
      <c r="K162" s="5" t="s">
        <v>81</v>
      </c>
      <c r="L162" s="5" t="s">
        <v>32</v>
      </c>
      <c r="M162" s="5">
        <v>1.78</v>
      </c>
      <c r="N162" s="5" t="s">
        <v>24</v>
      </c>
      <c r="O162" s="49">
        <v>24</v>
      </c>
    </row>
    <row r="163" spans="1:15" x14ac:dyDescent="0.2">
      <c r="A163" s="48" t="s">
        <v>688</v>
      </c>
      <c r="B163" s="5" t="s">
        <v>689</v>
      </c>
      <c r="C163" s="5">
        <v>53</v>
      </c>
      <c r="D163" s="5" t="s">
        <v>17</v>
      </c>
      <c r="E163" s="5" t="s">
        <v>690</v>
      </c>
      <c r="F163" s="5">
        <v>-6561</v>
      </c>
      <c r="G163" s="5" t="s">
        <v>94</v>
      </c>
      <c r="H163" s="5" t="s">
        <v>79</v>
      </c>
      <c r="I163" s="5">
        <v>101820.2</v>
      </c>
      <c r="J163" s="5" t="s">
        <v>691</v>
      </c>
      <c r="K163" s="5" t="s">
        <v>62</v>
      </c>
      <c r="L163" s="5" t="s">
        <v>32</v>
      </c>
      <c r="M163" s="5">
        <v>1.56</v>
      </c>
      <c r="N163" s="5" t="s">
        <v>57</v>
      </c>
      <c r="O163" s="49">
        <v>31</v>
      </c>
    </row>
    <row r="164" spans="1:15" x14ac:dyDescent="0.2">
      <c r="A164" s="48" t="s">
        <v>692</v>
      </c>
      <c r="B164" s="5" t="s">
        <v>693</v>
      </c>
      <c r="C164" s="5">
        <v>63</v>
      </c>
      <c r="D164" s="5" t="s">
        <v>27</v>
      </c>
      <c r="E164" s="5" t="s">
        <v>694</v>
      </c>
      <c r="F164" s="5">
        <v>-3409</v>
      </c>
      <c r="G164" s="5" t="s">
        <v>45</v>
      </c>
      <c r="H164" s="5" t="s">
        <v>144</v>
      </c>
      <c r="I164" s="5">
        <v>94796.87</v>
      </c>
      <c r="J164" s="5" t="s">
        <v>695</v>
      </c>
      <c r="K164" s="5" t="s">
        <v>47</v>
      </c>
      <c r="L164" s="5" t="s">
        <v>23</v>
      </c>
      <c r="M164" s="5">
        <v>3.83</v>
      </c>
      <c r="N164" s="5" t="s">
        <v>74</v>
      </c>
      <c r="O164" s="49">
        <v>13</v>
      </c>
    </row>
    <row r="165" spans="1:15" x14ac:dyDescent="0.2">
      <c r="A165" s="48" t="s">
        <v>696</v>
      </c>
      <c r="B165" s="5" t="s">
        <v>697</v>
      </c>
      <c r="C165" s="5">
        <v>45</v>
      </c>
      <c r="D165" s="5" t="s">
        <v>27</v>
      </c>
      <c r="E165" s="5" t="s">
        <v>698</v>
      </c>
      <c r="F165" s="5">
        <v>-10550</v>
      </c>
      <c r="G165" s="5" t="s">
        <v>94</v>
      </c>
      <c r="H165" s="5" t="s">
        <v>144</v>
      </c>
      <c r="I165" s="5">
        <v>35958.79</v>
      </c>
      <c r="J165" s="5" t="s">
        <v>699</v>
      </c>
      <c r="K165" s="5" t="s">
        <v>104</v>
      </c>
      <c r="L165" s="5" t="s">
        <v>23</v>
      </c>
      <c r="M165" s="5">
        <v>1.07</v>
      </c>
      <c r="N165" s="5" t="s">
        <v>33</v>
      </c>
      <c r="O165" s="49">
        <v>34</v>
      </c>
    </row>
    <row r="166" spans="1:15" x14ac:dyDescent="0.2">
      <c r="A166" s="48" t="s">
        <v>700</v>
      </c>
      <c r="B166" s="5" t="s">
        <v>701</v>
      </c>
      <c r="C166" s="5">
        <v>54</v>
      </c>
      <c r="D166" s="5" t="s">
        <v>17</v>
      </c>
      <c r="E166" s="5" t="s">
        <v>702</v>
      </c>
      <c r="F166" s="5">
        <v>-5501</v>
      </c>
      <c r="G166" s="5" t="s">
        <v>19</v>
      </c>
      <c r="H166" s="5" t="s">
        <v>71</v>
      </c>
      <c r="I166" s="5">
        <v>111035.88</v>
      </c>
      <c r="J166" s="5" t="s">
        <v>703</v>
      </c>
      <c r="K166" s="5" t="s">
        <v>47</v>
      </c>
      <c r="L166" s="5" t="s">
        <v>73</v>
      </c>
      <c r="M166" s="5">
        <v>4.26</v>
      </c>
      <c r="N166" s="5" t="s">
        <v>33</v>
      </c>
      <c r="O166" s="49">
        <v>25</v>
      </c>
    </row>
    <row r="167" spans="1:15" x14ac:dyDescent="0.2">
      <c r="A167" s="48" t="s">
        <v>704</v>
      </c>
      <c r="B167" s="5" t="s">
        <v>705</v>
      </c>
      <c r="C167" s="5">
        <v>47</v>
      </c>
      <c r="D167" s="5" t="s">
        <v>50</v>
      </c>
      <c r="E167" s="5" t="s">
        <v>706</v>
      </c>
      <c r="F167" s="5">
        <v>-5961</v>
      </c>
      <c r="G167" s="5" t="s">
        <v>116</v>
      </c>
      <c r="H167" s="5" t="s">
        <v>71</v>
      </c>
      <c r="I167" s="5">
        <v>129791.67999999999</v>
      </c>
      <c r="J167" s="5" t="s">
        <v>707</v>
      </c>
      <c r="K167" s="5" t="s">
        <v>22</v>
      </c>
      <c r="L167" s="5" t="s">
        <v>23</v>
      </c>
      <c r="M167" s="5">
        <v>2.62</v>
      </c>
      <c r="N167" s="5" t="s">
        <v>41</v>
      </c>
      <c r="O167" s="49">
        <v>35</v>
      </c>
    </row>
    <row r="168" spans="1:15" x14ac:dyDescent="0.2">
      <c r="A168" s="48" t="s">
        <v>708</v>
      </c>
      <c r="B168" s="5" t="s">
        <v>709</v>
      </c>
      <c r="C168" s="5">
        <v>62</v>
      </c>
      <c r="D168" s="5" t="s">
        <v>27</v>
      </c>
      <c r="E168" s="5" t="s">
        <v>710</v>
      </c>
      <c r="F168" s="5">
        <v>-9747</v>
      </c>
      <c r="G168" s="5" t="s">
        <v>29</v>
      </c>
      <c r="H168" s="5" t="s">
        <v>173</v>
      </c>
      <c r="I168" s="5">
        <v>117049.21</v>
      </c>
      <c r="J168" s="5" t="s">
        <v>707</v>
      </c>
      <c r="K168" s="5" t="s">
        <v>136</v>
      </c>
      <c r="L168" s="5" t="s">
        <v>23</v>
      </c>
      <c r="M168" s="5">
        <v>1.92</v>
      </c>
      <c r="N168" s="5" t="s">
        <v>57</v>
      </c>
      <c r="O168" s="49">
        <v>30</v>
      </c>
    </row>
    <row r="169" spans="1:15" x14ac:dyDescent="0.2">
      <c r="A169" s="48" t="s">
        <v>711</v>
      </c>
      <c r="B169" s="5" t="s">
        <v>712</v>
      </c>
      <c r="C169" s="5">
        <v>26</v>
      </c>
      <c r="D169" s="5" t="s">
        <v>17</v>
      </c>
      <c r="E169" s="5" t="s">
        <v>713</v>
      </c>
      <c r="F169" s="5">
        <v>-2971</v>
      </c>
      <c r="G169" s="5" t="s">
        <v>78</v>
      </c>
      <c r="H169" s="5" t="s">
        <v>173</v>
      </c>
      <c r="I169" s="5">
        <v>37270.42</v>
      </c>
      <c r="J169" s="5" t="s">
        <v>714</v>
      </c>
      <c r="K169" s="5" t="s">
        <v>127</v>
      </c>
      <c r="L169" s="5" t="s">
        <v>32</v>
      </c>
      <c r="M169" s="5">
        <v>4.01</v>
      </c>
      <c r="N169" s="5" t="s">
        <v>41</v>
      </c>
      <c r="O169" s="49">
        <v>4</v>
      </c>
    </row>
    <row r="170" spans="1:15" x14ac:dyDescent="0.2">
      <c r="A170" s="48" t="s">
        <v>715</v>
      </c>
      <c r="B170" s="5" t="s">
        <v>716</v>
      </c>
      <c r="C170" s="5">
        <v>58</v>
      </c>
      <c r="D170" s="5" t="s">
        <v>27</v>
      </c>
      <c r="E170" s="5" t="s">
        <v>717</v>
      </c>
      <c r="F170" s="5">
        <v>-11246</v>
      </c>
      <c r="G170" s="5" t="s">
        <v>37</v>
      </c>
      <c r="H170" s="5" t="s">
        <v>66</v>
      </c>
      <c r="I170" s="5">
        <v>144563.34</v>
      </c>
      <c r="J170" s="5" t="s">
        <v>718</v>
      </c>
      <c r="K170" s="5" t="s">
        <v>136</v>
      </c>
      <c r="L170" s="5" t="s">
        <v>73</v>
      </c>
      <c r="M170" s="5">
        <v>1.21</v>
      </c>
      <c r="N170" s="5" t="s">
        <v>41</v>
      </c>
      <c r="O170" s="49">
        <v>14</v>
      </c>
    </row>
    <row r="171" spans="1:15" x14ac:dyDescent="0.2">
      <c r="A171" s="48" t="s">
        <v>719</v>
      </c>
      <c r="B171" s="5" t="s">
        <v>720</v>
      </c>
      <c r="C171" s="5">
        <v>60</v>
      </c>
      <c r="D171" s="5" t="s">
        <v>17</v>
      </c>
      <c r="E171" s="5" t="s">
        <v>721</v>
      </c>
      <c r="F171" s="5">
        <v>-7844</v>
      </c>
      <c r="G171" s="5" t="s">
        <v>45</v>
      </c>
      <c r="H171" s="5" t="s">
        <v>194</v>
      </c>
      <c r="I171" s="5">
        <v>148614.48000000001</v>
      </c>
      <c r="J171" s="5" t="s">
        <v>722</v>
      </c>
      <c r="K171" s="5" t="s">
        <v>40</v>
      </c>
      <c r="L171" s="5" t="s">
        <v>32</v>
      </c>
      <c r="M171" s="5">
        <v>2.42</v>
      </c>
      <c r="N171" s="5" t="s">
        <v>41</v>
      </c>
      <c r="O171" s="49">
        <v>27</v>
      </c>
    </row>
    <row r="172" spans="1:15" x14ac:dyDescent="0.2">
      <c r="A172" s="48" t="s">
        <v>723</v>
      </c>
      <c r="B172" s="5" t="s">
        <v>724</v>
      </c>
      <c r="C172" s="5">
        <v>59</v>
      </c>
      <c r="D172" s="5" t="s">
        <v>17</v>
      </c>
      <c r="E172" s="5" t="s">
        <v>725</v>
      </c>
      <c r="F172" s="5">
        <v>-7015</v>
      </c>
      <c r="G172" s="5" t="s">
        <v>99</v>
      </c>
      <c r="H172" s="5" t="s">
        <v>71</v>
      </c>
      <c r="I172" s="5">
        <v>46895.51</v>
      </c>
      <c r="J172" s="5" t="s">
        <v>726</v>
      </c>
      <c r="K172" s="5" t="s">
        <v>104</v>
      </c>
      <c r="L172" s="5" t="s">
        <v>32</v>
      </c>
      <c r="M172" s="5">
        <v>3.96</v>
      </c>
      <c r="N172" s="5" t="s">
        <v>33</v>
      </c>
      <c r="O172" s="49">
        <v>23</v>
      </c>
    </row>
    <row r="173" spans="1:15" x14ac:dyDescent="0.2">
      <c r="A173" s="48" t="s">
        <v>727</v>
      </c>
      <c r="B173" s="5" t="s">
        <v>728</v>
      </c>
      <c r="C173" s="5">
        <v>22</v>
      </c>
      <c r="D173" s="5" t="s">
        <v>50</v>
      </c>
      <c r="E173" s="5" t="s">
        <v>729</v>
      </c>
      <c r="F173" s="5">
        <v>-6865</v>
      </c>
      <c r="G173" s="5" t="s">
        <v>19</v>
      </c>
      <c r="H173" s="5" t="s">
        <v>53</v>
      </c>
      <c r="I173" s="5">
        <v>47658.1</v>
      </c>
      <c r="J173" s="5" t="s">
        <v>730</v>
      </c>
      <c r="K173" s="5" t="s">
        <v>40</v>
      </c>
      <c r="L173" s="5" t="s">
        <v>56</v>
      </c>
      <c r="M173" s="5">
        <v>1.41</v>
      </c>
      <c r="N173" s="5" t="s">
        <v>74</v>
      </c>
      <c r="O173" s="49">
        <v>22</v>
      </c>
    </row>
    <row r="174" spans="1:15" x14ac:dyDescent="0.2">
      <c r="A174" s="48" t="s">
        <v>731</v>
      </c>
      <c r="B174" s="5" t="s">
        <v>732</v>
      </c>
      <c r="C174" s="5">
        <v>60</v>
      </c>
      <c r="D174" s="5" t="s">
        <v>17</v>
      </c>
      <c r="E174" s="5" t="s">
        <v>733</v>
      </c>
      <c r="F174" s="5">
        <v>-6486</v>
      </c>
      <c r="G174" s="5" t="s">
        <v>29</v>
      </c>
      <c r="H174" s="5" t="s">
        <v>66</v>
      </c>
      <c r="I174" s="5">
        <v>147979.51999999999</v>
      </c>
      <c r="J174" s="5" t="s">
        <v>734</v>
      </c>
      <c r="K174" s="5" t="s">
        <v>118</v>
      </c>
      <c r="L174" s="5" t="s">
        <v>32</v>
      </c>
      <c r="M174" s="5">
        <v>3.29</v>
      </c>
      <c r="N174" s="5" t="s">
        <v>24</v>
      </c>
      <c r="O174" s="49">
        <v>24</v>
      </c>
    </row>
    <row r="175" spans="1:15" x14ac:dyDescent="0.2">
      <c r="A175" s="48" t="s">
        <v>735</v>
      </c>
      <c r="B175" s="5" t="s">
        <v>736</v>
      </c>
      <c r="C175" s="5">
        <v>39</v>
      </c>
      <c r="D175" s="5" t="s">
        <v>50</v>
      </c>
      <c r="E175" s="5" t="s">
        <v>737</v>
      </c>
      <c r="F175" s="5">
        <v>-2988</v>
      </c>
      <c r="G175" s="5" t="s">
        <v>78</v>
      </c>
      <c r="H175" s="5" t="s">
        <v>66</v>
      </c>
      <c r="I175" s="5">
        <v>75014.47</v>
      </c>
      <c r="J175" s="5" t="s">
        <v>578</v>
      </c>
      <c r="K175" s="5" t="s">
        <v>40</v>
      </c>
      <c r="L175" s="5" t="s">
        <v>23</v>
      </c>
      <c r="M175" s="5">
        <v>2.44</v>
      </c>
      <c r="N175" s="5" t="s">
        <v>24</v>
      </c>
      <c r="O175" s="49">
        <v>40</v>
      </c>
    </row>
    <row r="176" spans="1:15" x14ac:dyDescent="0.2">
      <c r="A176" s="48" t="s">
        <v>738</v>
      </c>
      <c r="B176" s="5" t="s">
        <v>739</v>
      </c>
      <c r="C176" s="5">
        <v>61</v>
      </c>
      <c r="D176" s="5" t="s">
        <v>27</v>
      </c>
      <c r="E176" s="5" t="s">
        <v>740</v>
      </c>
      <c r="F176" s="5">
        <v>-6537</v>
      </c>
      <c r="G176" s="5" t="s">
        <v>45</v>
      </c>
      <c r="H176" s="5" t="s">
        <v>66</v>
      </c>
      <c r="I176" s="5">
        <v>83171.5</v>
      </c>
      <c r="J176" s="5" t="s">
        <v>741</v>
      </c>
      <c r="K176" s="5" t="s">
        <v>104</v>
      </c>
      <c r="L176" s="5" t="s">
        <v>73</v>
      </c>
      <c r="M176" s="5">
        <v>2.76</v>
      </c>
      <c r="N176" s="5" t="s">
        <v>41</v>
      </c>
      <c r="O176" s="49">
        <v>38</v>
      </c>
    </row>
    <row r="177" spans="1:15" x14ac:dyDescent="0.2">
      <c r="A177" s="48" t="s">
        <v>742</v>
      </c>
      <c r="B177" s="5" t="s">
        <v>743</v>
      </c>
      <c r="C177" s="5">
        <v>42</v>
      </c>
      <c r="D177" s="5" t="s">
        <v>17</v>
      </c>
      <c r="E177" s="5" t="s">
        <v>744</v>
      </c>
      <c r="F177" s="5">
        <v>-7141</v>
      </c>
      <c r="G177" s="5" t="s">
        <v>78</v>
      </c>
      <c r="H177" s="5" t="s">
        <v>66</v>
      </c>
      <c r="I177" s="5">
        <v>175465.16</v>
      </c>
      <c r="J177" s="5" t="s">
        <v>745</v>
      </c>
      <c r="K177" s="5" t="s">
        <v>40</v>
      </c>
      <c r="L177" s="5" t="s">
        <v>32</v>
      </c>
      <c r="M177" s="5">
        <v>2.2999999999999998</v>
      </c>
      <c r="N177" s="5" t="s">
        <v>33</v>
      </c>
      <c r="O177" s="49">
        <v>25</v>
      </c>
    </row>
    <row r="178" spans="1:15" x14ac:dyDescent="0.2">
      <c r="A178" s="48" t="s">
        <v>746</v>
      </c>
      <c r="B178" s="5" t="s">
        <v>747</v>
      </c>
      <c r="C178" s="5">
        <v>58</v>
      </c>
      <c r="D178" s="5" t="s">
        <v>27</v>
      </c>
      <c r="E178" s="5" t="s">
        <v>748</v>
      </c>
      <c r="F178" s="5">
        <v>-2481</v>
      </c>
      <c r="G178" s="5" t="s">
        <v>94</v>
      </c>
      <c r="H178" s="5" t="s">
        <v>30</v>
      </c>
      <c r="I178" s="5">
        <v>98575.97</v>
      </c>
      <c r="J178" s="5" t="s">
        <v>745</v>
      </c>
      <c r="K178" s="5" t="s">
        <v>136</v>
      </c>
      <c r="L178" s="5" t="s">
        <v>56</v>
      </c>
      <c r="M178" s="5">
        <v>3.69</v>
      </c>
      <c r="N178" s="5" t="s">
        <v>24</v>
      </c>
      <c r="O178" s="49">
        <v>40</v>
      </c>
    </row>
    <row r="179" spans="1:15" x14ac:dyDescent="0.2">
      <c r="A179" s="48" t="s">
        <v>749</v>
      </c>
      <c r="B179" s="5" t="s">
        <v>750</v>
      </c>
      <c r="C179" s="5">
        <v>38</v>
      </c>
      <c r="D179" s="5" t="s">
        <v>17</v>
      </c>
      <c r="E179" s="5" t="s">
        <v>751</v>
      </c>
      <c r="F179" s="5">
        <v>-8640</v>
      </c>
      <c r="G179" s="5" t="s">
        <v>19</v>
      </c>
      <c r="H179" s="5" t="s">
        <v>79</v>
      </c>
      <c r="I179" s="5">
        <v>178651.59</v>
      </c>
      <c r="J179" s="5" t="s">
        <v>752</v>
      </c>
      <c r="K179" s="5" t="s">
        <v>127</v>
      </c>
      <c r="L179" s="5" t="s">
        <v>56</v>
      </c>
      <c r="M179" s="5">
        <v>3.14</v>
      </c>
      <c r="N179" s="5" t="s">
        <v>41</v>
      </c>
      <c r="O179" s="49">
        <v>34</v>
      </c>
    </row>
    <row r="180" spans="1:15" x14ac:dyDescent="0.2">
      <c r="A180" s="48" t="s">
        <v>753</v>
      </c>
      <c r="B180" s="5" t="s">
        <v>754</v>
      </c>
      <c r="C180" s="5">
        <v>56</v>
      </c>
      <c r="D180" s="5" t="s">
        <v>17</v>
      </c>
      <c r="E180" s="5" t="s">
        <v>755</v>
      </c>
      <c r="F180" s="5">
        <v>-5564</v>
      </c>
      <c r="G180" s="5" t="s">
        <v>37</v>
      </c>
      <c r="H180" s="5" t="s">
        <v>53</v>
      </c>
      <c r="I180" s="5">
        <v>128814.98</v>
      </c>
      <c r="J180" s="5" t="s">
        <v>756</v>
      </c>
      <c r="K180" s="5" t="s">
        <v>127</v>
      </c>
      <c r="L180" s="5" t="s">
        <v>56</v>
      </c>
      <c r="M180" s="5">
        <v>4.87</v>
      </c>
      <c r="N180" s="5" t="s">
        <v>33</v>
      </c>
      <c r="O180" s="49">
        <v>27</v>
      </c>
    </row>
    <row r="181" spans="1:15" x14ac:dyDescent="0.2">
      <c r="A181" s="48" t="s">
        <v>757</v>
      </c>
      <c r="B181" s="5" t="s">
        <v>758</v>
      </c>
      <c r="C181" s="5">
        <v>28</v>
      </c>
      <c r="D181" s="5" t="s">
        <v>50</v>
      </c>
      <c r="E181" s="5" t="s">
        <v>759</v>
      </c>
      <c r="F181" s="5">
        <v>-11084</v>
      </c>
      <c r="G181" s="5" t="s">
        <v>85</v>
      </c>
      <c r="H181" s="5" t="s">
        <v>38</v>
      </c>
      <c r="I181" s="5">
        <v>134711.34</v>
      </c>
      <c r="J181" s="5" t="s">
        <v>760</v>
      </c>
      <c r="K181" s="5" t="s">
        <v>40</v>
      </c>
      <c r="L181" s="5" t="s">
        <v>73</v>
      </c>
      <c r="M181" s="5">
        <v>2.56</v>
      </c>
      <c r="N181" s="5" t="s">
        <v>57</v>
      </c>
      <c r="O181" s="49">
        <v>32</v>
      </c>
    </row>
    <row r="182" spans="1:15" x14ac:dyDescent="0.2">
      <c r="A182" s="48" t="s">
        <v>761</v>
      </c>
      <c r="B182" s="5" t="s">
        <v>762</v>
      </c>
      <c r="C182" s="5">
        <v>23</v>
      </c>
      <c r="D182" s="5" t="s">
        <v>50</v>
      </c>
      <c r="E182" s="5" t="s">
        <v>763</v>
      </c>
      <c r="F182" s="5">
        <v>-3432</v>
      </c>
      <c r="G182" s="5" t="s">
        <v>19</v>
      </c>
      <c r="H182" s="5" t="s">
        <v>53</v>
      </c>
      <c r="I182" s="5">
        <v>85507.65</v>
      </c>
      <c r="J182" s="5" t="s">
        <v>764</v>
      </c>
      <c r="K182" s="5" t="s">
        <v>40</v>
      </c>
      <c r="L182" s="5" t="s">
        <v>32</v>
      </c>
      <c r="M182" s="5">
        <v>3.08</v>
      </c>
      <c r="N182" s="5" t="s">
        <v>33</v>
      </c>
      <c r="O182" s="49">
        <v>30</v>
      </c>
    </row>
    <row r="183" spans="1:15" x14ac:dyDescent="0.2">
      <c r="A183" s="48" t="s">
        <v>765</v>
      </c>
      <c r="B183" s="5" t="s">
        <v>766</v>
      </c>
      <c r="C183" s="5">
        <v>50</v>
      </c>
      <c r="D183" s="5" t="s">
        <v>50</v>
      </c>
      <c r="E183" s="5" t="s">
        <v>767</v>
      </c>
      <c r="F183" s="5">
        <v>-3536</v>
      </c>
      <c r="G183" s="5" t="s">
        <v>45</v>
      </c>
      <c r="H183" s="5" t="s">
        <v>173</v>
      </c>
      <c r="I183" s="5">
        <v>128955.64</v>
      </c>
      <c r="J183" s="5" t="s">
        <v>768</v>
      </c>
      <c r="K183" s="5" t="s">
        <v>55</v>
      </c>
      <c r="L183" s="5" t="s">
        <v>32</v>
      </c>
      <c r="M183" s="5">
        <v>3.06</v>
      </c>
      <c r="N183" s="5" t="s">
        <v>57</v>
      </c>
      <c r="O183" s="49">
        <v>10</v>
      </c>
    </row>
    <row r="184" spans="1:15" x14ac:dyDescent="0.2">
      <c r="A184" s="48" t="s">
        <v>769</v>
      </c>
      <c r="B184" s="5" t="s">
        <v>303</v>
      </c>
      <c r="C184" s="5">
        <v>49</v>
      </c>
      <c r="D184" s="5" t="s">
        <v>50</v>
      </c>
      <c r="E184" s="5" t="s">
        <v>770</v>
      </c>
      <c r="F184" s="5">
        <v>-5379</v>
      </c>
      <c r="G184" s="5" t="s">
        <v>78</v>
      </c>
      <c r="H184" s="5" t="s">
        <v>66</v>
      </c>
      <c r="I184" s="5">
        <v>92359.44</v>
      </c>
      <c r="J184" s="5" t="s">
        <v>771</v>
      </c>
      <c r="K184" s="5" t="s">
        <v>127</v>
      </c>
      <c r="L184" s="5" t="s">
        <v>32</v>
      </c>
      <c r="M184" s="5">
        <v>2.8</v>
      </c>
      <c r="N184" s="5" t="s">
        <v>41</v>
      </c>
      <c r="O184" s="49">
        <v>24</v>
      </c>
    </row>
    <row r="185" spans="1:15" x14ac:dyDescent="0.2">
      <c r="A185" s="48" t="s">
        <v>772</v>
      </c>
      <c r="B185" s="5" t="s">
        <v>773</v>
      </c>
      <c r="C185" s="5">
        <v>35</v>
      </c>
      <c r="D185" s="5" t="s">
        <v>27</v>
      </c>
      <c r="E185" s="5" t="s">
        <v>774</v>
      </c>
      <c r="F185" s="5">
        <v>-3814</v>
      </c>
      <c r="G185" s="5" t="s">
        <v>52</v>
      </c>
      <c r="H185" s="5" t="s">
        <v>71</v>
      </c>
      <c r="I185" s="5">
        <v>150927.84</v>
      </c>
      <c r="J185" s="5" t="s">
        <v>775</v>
      </c>
      <c r="K185" s="5" t="s">
        <v>55</v>
      </c>
      <c r="L185" s="5" t="s">
        <v>73</v>
      </c>
      <c r="M185" s="5">
        <v>2.2999999999999998</v>
      </c>
      <c r="N185" s="5" t="s">
        <v>41</v>
      </c>
      <c r="O185" s="49">
        <v>7</v>
      </c>
    </row>
    <row r="186" spans="1:15" x14ac:dyDescent="0.2">
      <c r="A186" s="48" t="s">
        <v>776</v>
      </c>
      <c r="B186" s="5" t="s">
        <v>777</v>
      </c>
      <c r="C186" s="5">
        <v>53</v>
      </c>
      <c r="D186" s="5" t="s">
        <v>17</v>
      </c>
      <c r="E186" s="5" t="s">
        <v>778</v>
      </c>
      <c r="F186" s="5">
        <v>-8597</v>
      </c>
      <c r="G186" s="5" t="s">
        <v>52</v>
      </c>
      <c r="H186" s="5" t="s">
        <v>66</v>
      </c>
      <c r="I186" s="5">
        <v>120115.68</v>
      </c>
      <c r="J186" s="5" t="s">
        <v>779</v>
      </c>
      <c r="K186" s="5" t="s">
        <v>62</v>
      </c>
      <c r="L186" s="5" t="s">
        <v>56</v>
      </c>
      <c r="M186" s="5">
        <v>3.47</v>
      </c>
      <c r="N186" s="5" t="s">
        <v>33</v>
      </c>
      <c r="O186" s="49">
        <v>39</v>
      </c>
    </row>
    <row r="187" spans="1:15" x14ac:dyDescent="0.2">
      <c r="A187" s="48" t="s">
        <v>780</v>
      </c>
      <c r="B187" s="5" t="s">
        <v>781</v>
      </c>
      <c r="C187" s="5">
        <v>65</v>
      </c>
      <c r="D187" s="5" t="s">
        <v>27</v>
      </c>
      <c r="E187" s="5" t="s">
        <v>782</v>
      </c>
      <c r="F187" s="5">
        <v>-6666</v>
      </c>
      <c r="G187" s="5" t="s">
        <v>19</v>
      </c>
      <c r="H187" s="5" t="s">
        <v>53</v>
      </c>
      <c r="I187" s="5">
        <v>89129.38</v>
      </c>
      <c r="J187" s="5" t="s">
        <v>783</v>
      </c>
      <c r="K187" s="5" t="s">
        <v>118</v>
      </c>
      <c r="L187" s="5" t="s">
        <v>56</v>
      </c>
      <c r="M187" s="5">
        <v>2.67</v>
      </c>
      <c r="N187" s="5" t="s">
        <v>24</v>
      </c>
      <c r="O187" s="49">
        <v>36</v>
      </c>
    </row>
    <row r="188" spans="1:15" x14ac:dyDescent="0.2">
      <c r="A188" s="48" t="s">
        <v>784</v>
      </c>
      <c r="B188" s="5" t="s">
        <v>785</v>
      </c>
      <c r="C188" s="5">
        <v>33</v>
      </c>
      <c r="D188" s="5" t="s">
        <v>50</v>
      </c>
      <c r="E188" s="5" t="s">
        <v>786</v>
      </c>
      <c r="F188" s="5">
        <v>-5397</v>
      </c>
      <c r="G188" s="5" t="s">
        <v>85</v>
      </c>
      <c r="H188" s="5" t="s">
        <v>53</v>
      </c>
      <c r="I188" s="5">
        <v>105998.09</v>
      </c>
      <c r="J188" s="5" t="s">
        <v>787</v>
      </c>
      <c r="K188" s="5" t="s">
        <v>55</v>
      </c>
      <c r="L188" s="5" t="s">
        <v>73</v>
      </c>
      <c r="M188" s="5">
        <v>4.37</v>
      </c>
      <c r="N188" s="5" t="s">
        <v>57</v>
      </c>
      <c r="O188" s="49">
        <v>3</v>
      </c>
    </row>
    <row r="189" spans="1:15" x14ac:dyDescent="0.2">
      <c r="A189" s="48" t="s">
        <v>788</v>
      </c>
      <c r="B189" s="5" t="s">
        <v>789</v>
      </c>
      <c r="C189" s="5">
        <v>53</v>
      </c>
      <c r="D189" s="5" t="s">
        <v>27</v>
      </c>
      <c r="E189" s="5" t="s">
        <v>790</v>
      </c>
      <c r="F189" s="5">
        <v>-10548</v>
      </c>
      <c r="G189" s="5" t="s">
        <v>94</v>
      </c>
      <c r="H189" s="5" t="s">
        <v>66</v>
      </c>
      <c r="I189" s="5">
        <v>134281.01999999999</v>
      </c>
      <c r="J189" s="5" t="s">
        <v>791</v>
      </c>
      <c r="K189" s="5" t="s">
        <v>40</v>
      </c>
      <c r="L189" s="5" t="s">
        <v>56</v>
      </c>
      <c r="M189" s="5">
        <v>1.67</v>
      </c>
      <c r="N189" s="5" t="s">
        <v>57</v>
      </c>
      <c r="O189" s="49">
        <v>1</v>
      </c>
    </row>
    <row r="190" spans="1:15" x14ac:dyDescent="0.2">
      <c r="A190" s="48" t="s">
        <v>792</v>
      </c>
      <c r="B190" s="5" t="s">
        <v>793</v>
      </c>
      <c r="C190" s="5">
        <v>40</v>
      </c>
      <c r="D190" s="5" t="s">
        <v>27</v>
      </c>
      <c r="E190" s="5" t="s">
        <v>794</v>
      </c>
      <c r="F190" s="5">
        <v>-6808</v>
      </c>
      <c r="G190" s="5" t="s">
        <v>78</v>
      </c>
      <c r="H190" s="5" t="s">
        <v>79</v>
      </c>
      <c r="I190" s="5">
        <v>117019.32</v>
      </c>
      <c r="J190" s="5" t="s">
        <v>795</v>
      </c>
      <c r="K190" s="5" t="s">
        <v>40</v>
      </c>
      <c r="L190" s="5" t="s">
        <v>23</v>
      </c>
      <c r="M190" s="5">
        <v>3.29</v>
      </c>
      <c r="N190" s="5" t="s">
        <v>33</v>
      </c>
      <c r="O190" s="49">
        <v>34</v>
      </c>
    </row>
    <row r="191" spans="1:15" x14ac:dyDescent="0.2">
      <c r="A191" s="48" t="s">
        <v>796</v>
      </c>
      <c r="B191" s="5" t="s">
        <v>797</v>
      </c>
      <c r="C191" s="5">
        <v>24</v>
      </c>
      <c r="D191" s="5" t="s">
        <v>17</v>
      </c>
      <c r="E191" s="5" t="s">
        <v>798</v>
      </c>
      <c r="F191" s="5">
        <v>-9046</v>
      </c>
      <c r="G191" s="5" t="s">
        <v>19</v>
      </c>
      <c r="H191" s="5" t="s">
        <v>30</v>
      </c>
      <c r="I191" s="5">
        <v>78167.8</v>
      </c>
      <c r="J191" s="5" t="s">
        <v>799</v>
      </c>
      <c r="K191" s="5" t="s">
        <v>40</v>
      </c>
      <c r="L191" s="5" t="s">
        <v>73</v>
      </c>
      <c r="M191" s="5">
        <v>2.39</v>
      </c>
      <c r="N191" s="5" t="s">
        <v>74</v>
      </c>
      <c r="O191" s="49">
        <v>28</v>
      </c>
    </row>
    <row r="192" spans="1:15" x14ac:dyDescent="0.2">
      <c r="A192" s="48" t="s">
        <v>800</v>
      </c>
      <c r="B192" s="5" t="s">
        <v>801</v>
      </c>
      <c r="C192" s="5">
        <v>37</v>
      </c>
      <c r="D192" s="5" t="s">
        <v>27</v>
      </c>
      <c r="E192" s="5" t="s">
        <v>802</v>
      </c>
      <c r="F192" s="5">
        <v>-8350</v>
      </c>
      <c r="G192" s="5" t="s">
        <v>52</v>
      </c>
      <c r="H192" s="5" t="s">
        <v>66</v>
      </c>
      <c r="I192" s="5">
        <v>59067.33</v>
      </c>
      <c r="J192" s="5" t="s">
        <v>803</v>
      </c>
      <c r="K192" s="5" t="s">
        <v>47</v>
      </c>
      <c r="L192" s="5" t="s">
        <v>32</v>
      </c>
      <c r="M192" s="5">
        <v>4.22</v>
      </c>
      <c r="N192" s="5" t="s">
        <v>57</v>
      </c>
      <c r="O192" s="49">
        <v>22</v>
      </c>
    </row>
    <row r="193" spans="1:15" x14ac:dyDescent="0.2">
      <c r="A193" s="48" t="s">
        <v>804</v>
      </c>
      <c r="B193" s="5" t="s">
        <v>805</v>
      </c>
      <c r="C193" s="5">
        <v>60</v>
      </c>
      <c r="D193" s="5" t="s">
        <v>17</v>
      </c>
      <c r="E193" s="5" t="s">
        <v>806</v>
      </c>
      <c r="F193" s="5">
        <v>-7144</v>
      </c>
      <c r="G193" s="5" t="s">
        <v>116</v>
      </c>
      <c r="H193" s="5" t="s">
        <v>38</v>
      </c>
      <c r="I193" s="5">
        <v>73764.740000000005</v>
      </c>
      <c r="J193" s="5" t="s">
        <v>707</v>
      </c>
      <c r="K193" s="5" t="s">
        <v>118</v>
      </c>
      <c r="L193" s="5" t="s">
        <v>23</v>
      </c>
      <c r="M193" s="5">
        <v>1.54</v>
      </c>
      <c r="N193" s="5" t="s">
        <v>41</v>
      </c>
      <c r="O193" s="49">
        <v>3</v>
      </c>
    </row>
    <row r="194" spans="1:15" x14ac:dyDescent="0.2">
      <c r="A194" s="48" t="s">
        <v>807</v>
      </c>
      <c r="B194" s="5" t="s">
        <v>808</v>
      </c>
      <c r="C194" s="5">
        <v>30</v>
      </c>
      <c r="D194" s="5" t="s">
        <v>17</v>
      </c>
      <c r="E194" s="5" t="s">
        <v>809</v>
      </c>
      <c r="F194" s="5">
        <v>-6980</v>
      </c>
      <c r="G194" s="5" t="s">
        <v>99</v>
      </c>
      <c r="H194" s="5" t="s">
        <v>66</v>
      </c>
      <c r="I194" s="5">
        <v>105971.52</v>
      </c>
      <c r="J194" s="5" t="s">
        <v>810</v>
      </c>
      <c r="K194" s="5" t="s">
        <v>81</v>
      </c>
      <c r="L194" s="5" t="s">
        <v>56</v>
      </c>
      <c r="M194" s="5">
        <v>2.5</v>
      </c>
      <c r="N194" s="5" t="s">
        <v>74</v>
      </c>
      <c r="O194" s="49">
        <v>40</v>
      </c>
    </row>
    <row r="195" spans="1:15" x14ac:dyDescent="0.2">
      <c r="A195" s="48" t="s">
        <v>811</v>
      </c>
      <c r="B195" s="5" t="s">
        <v>812</v>
      </c>
      <c r="C195" s="5">
        <v>47</v>
      </c>
      <c r="D195" s="5" t="s">
        <v>17</v>
      </c>
      <c r="E195" s="5" t="s">
        <v>813</v>
      </c>
      <c r="F195" s="5">
        <v>-8340</v>
      </c>
      <c r="G195" s="5" t="s">
        <v>94</v>
      </c>
      <c r="H195" s="5" t="s">
        <v>79</v>
      </c>
      <c r="I195" s="5">
        <v>82456.95</v>
      </c>
      <c r="J195" s="5" t="s">
        <v>814</v>
      </c>
      <c r="K195" s="5" t="s">
        <v>136</v>
      </c>
      <c r="L195" s="5" t="s">
        <v>56</v>
      </c>
      <c r="M195" s="5">
        <v>3.54</v>
      </c>
      <c r="N195" s="5" t="s">
        <v>33</v>
      </c>
      <c r="O195" s="49">
        <v>4</v>
      </c>
    </row>
    <row r="196" spans="1:15" x14ac:dyDescent="0.2">
      <c r="A196" s="48" t="s">
        <v>815</v>
      </c>
      <c r="B196" s="5" t="s">
        <v>816</v>
      </c>
      <c r="C196" s="5">
        <v>35</v>
      </c>
      <c r="D196" s="5" t="s">
        <v>50</v>
      </c>
      <c r="E196" s="5" t="s">
        <v>817</v>
      </c>
      <c r="F196" s="5">
        <v>-7368</v>
      </c>
      <c r="G196" s="5" t="s">
        <v>116</v>
      </c>
      <c r="H196" s="5" t="s">
        <v>173</v>
      </c>
      <c r="I196" s="5">
        <v>114360.03</v>
      </c>
      <c r="J196" s="5" t="s">
        <v>818</v>
      </c>
      <c r="K196" s="5" t="s">
        <v>127</v>
      </c>
      <c r="L196" s="5" t="s">
        <v>56</v>
      </c>
      <c r="M196" s="5">
        <v>4.1500000000000004</v>
      </c>
      <c r="N196" s="5" t="s">
        <v>74</v>
      </c>
      <c r="O196" s="49">
        <v>2</v>
      </c>
    </row>
    <row r="197" spans="1:15" x14ac:dyDescent="0.2">
      <c r="A197" s="48" t="s">
        <v>819</v>
      </c>
      <c r="B197" s="5" t="s">
        <v>820</v>
      </c>
      <c r="C197" s="5">
        <v>51</v>
      </c>
      <c r="D197" s="5" t="s">
        <v>27</v>
      </c>
      <c r="E197" s="5" t="s">
        <v>821</v>
      </c>
      <c r="F197" s="5">
        <v>-9390</v>
      </c>
      <c r="G197" s="5" t="s">
        <v>45</v>
      </c>
      <c r="H197" s="5" t="s">
        <v>66</v>
      </c>
      <c r="I197" s="5">
        <v>64336.14</v>
      </c>
      <c r="J197" s="5" t="s">
        <v>822</v>
      </c>
      <c r="K197" s="5" t="s">
        <v>55</v>
      </c>
      <c r="L197" s="5" t="s">
        <v>73</v>
      </c>
      <c r="M197" s="5">
        <v>1.64</v>
      </c>
      <c r="N197" s="5" t="s">
        <v>33</v>
      </c>
      <c r="O197" s="49">
        <v>5</v>
      </c>
    </row>
    <row r="198" spans="1:15" x14ac:dyDescent="0.2">
      <c r="A198" s="48" t="s">
        <v>823</v>
      </c>
      <c r="B198" s="5" t="s">
        <v>824</v>
      </c>
      <c r="C198" s="5">
        <v>38</v>
      </c>
      <c r="D198" s="5" t="s">
        <v>27</v>
      </c>
      <c r="E198" s="5" t="s">
        <v>825</v>
      </c>
      <c r="F198" s="5">
        <v>-5354</v>
      </c>
      <c r="G198" s="5" t="s">
        <v>45</v>
      </c>
      <c r="H198" s="5" t="s">
        <v>66</v>
      </c>
      <c r="I198" s="5">
        <v>125712.62</v>
      </c>
      <c r="J198" s="5" t="s">
        <v>826</v>
      </c>
      <c r="K198" s="5" t="s">
        <v>47</v>
      </c>
      <c r="L198" s="5" t="s">
        <v>56</v>
      </c>
      <c r="M198" s="5">
        <v>3.62</v>
      </c>
      <c r="N198" s="5" t="s">
        <v>74</v>
      </c>
      <c r="O198" s="49">
        <v>0</v>
      </c>
    </row>
    <row r="199" spans="1:15" x14ac:dyDescent="0.2">
      <c r="A199" s="48" t="s">
        <v>827</v>
      </c>
      <c r="B199" s="5" t="s">
        <v>828</v>
      </c>
      <c r="C199" s="5">
        <v>26</v>
      </c>
      <c r="D199" s="5" t="s">
        <v>27</v>
      </c>
      <c r="E199" s="5" t="s">
        <v>829</v>
      </c>
      <c r="F199" s="5">
        <v>-9352</v>
      </c>
      <c r="G199" s="5" t="s">
        <v>45</v>
      </c>
      <c r="H199" s="5" t="s">
        <v>144</v>
      </c>
      <c r="I199" s="5">
        <v>135861.57999999999</v>
      </c>
      <c r="J199" s="5" t="s">
        <v>830</v>
      </c>
      <c r="K199" s="5" t="s">
        <v>136</v>
      </c>
      <c r="L199" s="5" t="s">
        <v>56</v>
      </c>
      <c r="M199" s="5">
        <v>3.78</v>
      </c>
      <c r="N199" s="5" t="s">
        <v>41</v>
      </c>
      <c r="O199" s="49">
        <v>4</v>
      </c>
    </row>
    <row r="200" spans="1:15" x14ac:dyDescent="0.2">
      <c r="A200" s="48" t="s">
        <v>831</v>
      </c>
      <c r="B200" s="5" t="s">
        <v>832</v>
      </c>
      <c r="C200" s="5">
        <v>27</v>
      </c>
      <c r="D200" s="5" t="s">
        <v>17</v>
      </c>
      <c r="E200" s="5" t="s">
        <v>833</v>
      </c>
      <c r="F200" s="5">
        <v>-7746</v>
      </c>
      <c r="G200" s="5" t="s">
        <v>116</v>
      </c>
      <c r="H200" s="5" t="s">
        <v>53</v>
      </c>
      <c r="I200" s="5">
        <v>90494.55</v>
      </c>
      <c r="J200" s="5" t="s">
        <v>834</v>
      </c>
      <c r="K200" s="5" t="s">
        <v>55</v>
      </c>
      <c r="L200" s="5" t="s">
        <v>32</v>
      </c>
      <c r="M200" s="5">
        <v>1.27</v>
      </c>
      <c r="N200" s="5" t="s">
        <v>57</v>
      </c>
      <c r="O200" s="49">
        <v>0</v>
      </c>
    </row>
    <row r="201" spans="1:15" x14ac:dyDescent="0.2">
      <c r="A201" s="48" t="s">
        <v>835</v>
      </c>
      <c r="B201" s="5" t="s">
        <v>836</v>
      </c>
      <c r="C201" s="5">
        <v>32</v>
      </c>
      <c r="D201" s="5" t="s">
        <v>50</v>
      </c>
      <c r="E201" s="5" t="s">
        <v>837</v>
      </c>
      <c r="F201" s="5">
        <v>-4736</v>
      </c>
      <c r="G201" s="5" t="s">
        <v>29</v>
      </c>
      <c r="H201" s="5" t="s">
        <v>38</v>
      </c>
      <c r="I201" s="5">
        <v>134552.09</v>
      </c>
      <c r="J201" s="5" t="s">
        <v>838</v>
      </c>
      <c r="K201" s="5" t="s">
        <v>47</v>
      </c>
      <c r="L201" s="5" t="s">
        <v>23</v>
      </c>
      <c r="M201" s="5">
        <v>4.59</v>
      </c>
      <c r="N201" s="5" t="s">
        <v>24</v>
      </c>
      <c r="O201" s="49">
        <v>7</v>
      </c>
    </row>
    <row r="202" spans="1:15" x14ac:dyDescent="0.2">
      <c r="A202" s="48" t="s">
        <v>839</v>
      </c>
      <c r="B202" s="5" t="s">
        <v>840</v>
      </c>
      <c r="C202" s="5">
        <v>46</v>
      </c>
      <c r="D202" s="5" t="s">
        <v>50</v>
      </c>
      <c r="E202" s="5" t="s">
        <v>841</v>
      </c>
      <c r="F202" s="5">
        <v>-4721</v>
      </c>
      <c r="G202" s="5" t="s">
        <v>99</v>
      </c>
      <c r="H202" s="5" t="s">
        <v>194</v>
      </c>
      <c r="I202" s="5">
        <v>128469.98</v>
      </c>
      <c r="J202" s="5" t="s">
        <v>842</v>
      </c>
      <c r="K202" s="5" t="s">
        <v>118</v>
      </c>
      <c r="L202" s="5" t="s">
        <v>73</v>
      </c>
      <c r="M202" s="5">
        <v>4.12</v>
      </c>
      <c r="N202" s="5" t="s">
        <v>74</v>
      </c>
      <c r="O202" s="49">
        <v>19</v>
      </c>
    </row>
    <row r="203" spans="1:15" x14ac:dyDescent="0.2">
      <c r="A203" s="48" t="s">
        <v>843</v>
      </c>
      <c r="B203" s="5" t="s">
        <v>844</v>
      </c>
      <c r="C203" s="5">
        <v>60</v>
      </c>
      <c r="D203" s="5" t="s">
        <v>17</v>
      </c>
      <c r="E203" s="5" t="s">
        <v>845</v>
      </c>
      <c r="F203" s="5">
        <v>-7307</v>
      </c>
      <c r="G203" s="5" t="s">
        <v>45</v>
      </c>
      <c r="H203" s="5" t="s">
        <v>30</v>
      </c>
      <c r="I203" s="5">
        <v>106758.72</v>
      </c>
      <c r="J203" s="5" t="s">
        <v>846</v>
      </c>
      <c r="K203" s="5" t="s">
        <v>47</v>
      </c>
      <c r="L203" s="5" t="s">
        <v>56</v>
      </c>
      <c r="M203" s="5">
        <v>3.55</v>
      </c>
      <c r="N203" s="5" t="s">
        <v>74</v>
      </c>
      <c r="O203" s="49">
        <v>33</v>
      </c>
    </row>
    <row r="204" spans="1:15" x14ac:dyDescent="0.2">
      <c r="A204" s="48" t="s">
        <v>847</v>
      </c>
      <c r="B204" s="5" t="s">
        <v>848</v>
      </c>
      <c r="C204" s="5">
        <v>42</v>
      </c>
      <c r="D204" s="5" t="s">
        <v>27</v>
      </c>
      <c r="E204" s="5" t="s">
        <v>849</v>
      </c>
      <c r="F204" s="5">
        <v>-8297</v>
      </c>
      <c r="G204" s="5" t="s">
        <v>85</v>
      </c>
      <c r="H204" s="5" t="s">
        <v>53</v>
      </c>
      <c r="I204" s="5">
        <v>145595.26</v>
      </c>
      <c r="J204" s="5" t="s">
        <v>850</v>
      </c>
      <c r="K204" s="5" t="s">
        <v>136</v>
      </c>
      <c r="L204" s="5" t="s">
        <v>23</v>
      </c>
      <c r="M204" s="5">
        <v>3.35</v>
      </c>
      <c r="N204" s="5" t="s">
        <v>74</v>
      </c>
      <c r="O204" s="49">
        <v>16</v>
      </c>
    </row>
    <row r="205" spans="1:15" x14ac:dyDescent="0.2">
      <c r="A205" s="48" t="s">
        <v>851</v>
      </c>
      <c r="B205" s="5" t="s">
        <v>852</v>
      </c>
      <c r="C205" s="5">
        <v>25</v>
      </c>
      <c r="D205" s="5" t="s">
        <v>50</v>
      </c>
      <c r="E205" s="5" t="s">
        <v>853</v>
      </c>
      <c r="F205" s="5">
        <v>-10444</v>
      </c>
      <c r="G205" s="5" t="s">
        <v>29</v>
      </c>
      <c r="H205" s="5" t="s">
        <v>66</v>
      </c>
      <c r="I205" s="5">
        <v>136762.54</v>
      </c>
      <c r="J205" s="5" t="s">
        <v>854</v>
      </c>
      <c r="K205" s="5" t="s">
        <v>118</v>
      </c>
      <c r="L205" s="5" t="s">
        <v>32</v>
      </c>
      <c r="M205" s="5">
        <v>2.11</v>
      </c>
      <c r="N205" s="5" t="s">
        <v>33</v>
      </c>
      <c r="O205" s="49">
        <v>5</v>
      </c>
    </row>
    <row r="206" spans="1:15" x14ac:dyDescent="0.2">
      <c r="A206" s="48" t="s">
        <v>855</v>
      </c>
      <c r="B206" s="5" t="s">
        <v>856</v>
      </c>
      <c r="C206" s="5">
        <v>31</v>
      </c>
      <c r="D206" s="5" t="s">
        <v>17</v>
      </c>
      <c r="E206" s="5" t="s">
        <v>857</v>
      </c>
      <c r="F206" s="5">
        <v>-3382</v>
      </c>
      <c r="G206" s="5" t="s">
        <v>116</v>
      </c>
      <c r="H206" s="5" t="s">
        <v>66</v>
      </c>
      <c r="I206" s="5">
        <v>140843.96</v>
      </c>
      <c r="J206" s="5" t="s">
        <v>858</v>
      </c>
      <c r="K206" s="5" t="s">
        <v>47</v>
      </c>
      <c r="L206" s="5" t="s">
        <v>23</v>
      </c>
      <c r="M206" s="5">
        <v>1.98</v>
      </c>
      <c r="N206" s="5" t="s">
        <v>41</v>
      </c>
      <c r="O206" s="49">
        <v>7</v>
      </c>
    </row>
    <row r="207" spans="1:15" x14ac:dyDescent="0.2">
      <c r="A207" s="48" t="s">
        <v>859</v>
      </c>
      <c r="B207" s="5" t="s">
        <v>133</v>
      </c>
      <c r="C207" s="5">
        <v>60</v>
      </c>
      <c r="D207" s="5" t="s">
        <v>27</v>
      </c>
      <c r="E207" s="5" t="s">
        <v>860</v>
      </c>
      <c r="F207" s="5">
        <v>-5617</v>
      </c>
      <c r="G207" s="5" t="s">
        <v>19</v>
      </c>
      <c r="H207" s="5" t="s">
        <v>144</v>
      </c>
      <c r="I207" s="5">
        <v>137645.59</v>
      </c>
      <c r="J207" s="5" t="s">
        <v>861</v>
      </c>
      <c r="K207" s="5" t="s">
        <v>22</v>
      </c>
      <c r="L207" s="5" t="s">
        <v>32</v>
      </c>
      <c r="M207" s="5">
        <v>2.99</v>
      </c>
      <c r="N207" s="5" t="s">
        <v>33</v>
      </c>
      <c r="O207" s="49">
        <v>33</v>
      </c>
    </row>
    <row r="208" spans="1:15" x14ac:dyDescent="0.2">
      <c r="A208" s="48" t="s">
        <v>862</v>
      </c>
      <c r="B208" s="5" t="s">
        <v>863</v>
      </c>
      <c r="C208" s="5">
        <v>38</v>
      </c>
      <c r="D208" s="5" t="s">
        <v>27</v>
      </c>
      <c r="E208" s="5" t="s">
        <v>864</v>
      </c>
      <c r="F208" s="5">
        <v>-6598</v>
      </c>
      <c r="G208" s="5" t="s">
        <v>19</v>
      </c>
      <c r="H208" s="5" t="s">
        <v>144</v>
      </c>
      <c r="I208" s="5">
        <v>83576.600000000006</v>
      </c>
      <c r="J208" s="5" t="s">
        <v>865</v>
      </c>
      <c r="K208" s="5" t="s">
        <v>81</v>
      </c>
      <c r="L208" s="5" t="s">
        <v>23</v>
      </c>
      <c r="M208" s="5">
        <v>2.0499999999999998</v>
      </c>
      <c r="N208" s="5" t="s">
        <v>57</v>
      </c>
      <c r="O208" s="49">
        <v>40</v>
      </c>
    </row>
    <row r="209" spans="1:15" x14ac:dyDescent="0.2">
      <c r="A209" s="48" t="s">
        <v>866</v>
      </c>
      <c r="B209" s="5" t="s">
        <v>867</v>
      </c>
      <c r="C209" s="5">
        <v>51</v>
      </c>
      <c r="D209" s="5" t="s">
        <v>17</v>
      </c>
      <c r="E209" s="5" t="s">
        <v>868</v>
      </c>
      <c r="F209" s="5">
        <v>-4600</v>
      </c>
      <c r="G209" s="5" t="s">
        <v>37</v>
      </c>
      <c r="H209" s="5" t="s">
        <v>53</v>
      </c>
      <c r="I209" s="5">
        <v>71991.83</v>
      </c>
      <c r="J209" s="5" t="s">
        <v>869</v>
      </c>
      <c r="K209" s="5" t="s">
        <v>127</v>
      </c>
      <c r="L209" s="5" t="s">
        <v>23</v>
      </c>
      <c r="M209" s="5">
        <v>1.91</v>
      </c>
      <c r="N209" s="5" t="s">
        <v>57</v>
      </c>
      <c r="O209" s="49">
        <v>0</v>
      </c>
    </row>
    <row r="210" spans="1:15" x14ac:dyDescent="0.2">
      <c r="A210" s="48" t="s">
        <v>870</v>
      </c>
      <c r="B210" s="5" t="s">
        <v>871</v>
      </c>
      <c r="C210" s="5">
        <v>37</v>
      </c>
      <c r="D210" s="5" t="s">
        <v>27</v>
      </c>
      <c r="E210" s="5" t="s">
        <v>872</v>
      </c>
      <c r="F210" s="5">
        <v>-4521</v>
      </c>
      <c r="G210" s="5" t="s">
        <v>78</v>
      </c>
      <c r="H210" s="5" t="s">
        <v>144</v>
      </c>
      <c r="I210" s="5">
        <v>115165.39</v>
      </c>
      <c r="J210" s="5" t="s">
        <v>596</v>
      </c>
      <c r="K210" s="5" t="s">
        <v>104</v>
      </c>
      <c r="L210" s="5" t="s">
        <v>32</v>
      </c>
      <c r="M210" s="5">
        <v>2.29</v>
      </c>
      <c r="N210" s="5" t="s">
        <v>41</v>
      </c>
      <c r="O210" s="49">
        <v>20</v>
      </c>
    </row>
    <row r="211" spans="1:15" x14ac:dyDescent="0.2">
      <c r="A211" s="48" t="s">
        <v>873</v>
      </c>
      <c r="B211" s="5" t="s">
        <v>874</v>
      </c>
      <c r="C211" s="5">
        <v>58</v>
      </c>
      <c r="D211" s="5" t="s">
        <v>50</v>
      </c>
      <c r="E211" s="5" t="s">
        <v>875</v>
      </c>
      <c r="F211" s="5">
        <v>-3364</v>
      </c>
      <c r="G211" s="5" t="s">
        <v>78</v>
      </c>
      <c r="H211" s="5" t="s">
        <v>30</v>
      </c>
      <c r="I211" s="5">
        <v>151629.01</v>
      </c>
      <c r="J211" s="5" t="s">
        <v>876</v>
      </c>
      <c r="K211" s="5" t="s">
        <v>104</v>
      </c>
      <c r="L211" s="5" t="s">
        <v>23</v>
      </c>
      <c r="M211" s="5">
        <v>4.51</v>
      </c>
      <c r="N211" s="5" t="s">
        <v>33</v>
      </c>
      <c r="O211" s="49">
        <v>19</v>
      </c>
    </row>
    <row r="212" spans="1:15" x14ac:dyDescent="0.2">
      <c r="A212" s="48" t="s">
        <v>877</v>
      </c>
      <c r="B212" s="5" t="s">
        <v>878</v>
      </c>
      <c r="C212" s="5">
        <v>57</v>
      </c>
      <c r="D212" s="5" t="s">
        <v>50</v>
      </c>
      <c r="E212" s="5" t="s">
        <v>879</v>
      </c>
      <c r="F212" s="5">
        <v>-6658</v>
      </c>
      <c r="G212" s="5" t="s">
        <v>52</v>
      </c>
      <c r="H212" s="5" t="s">
        <v>194</v>
      </c>
      <c r="I212" s="5">
        <v>142238.51999999999</v>
      </c>
      <c r="J212" s="5" t="s">
        <v>880</v>
      </c>
      <c r="K212" s="5" t="s">
        <v>40</v>
      </c>
      <c r="L212" s="5" t="s">
        <v>73</v>
      </c>
      <c r="M212" s="5">
        <v>3.37</v>
      </c>
      <c r="N212" s="5" t="s">
        <v>41</v>
      </c>
      <c r="O212" s="49">
        <v>12</v>
      </c>
    </row>
    <row r="213" spans="1:15" x14ac:dyDescent="0.2">
      <c r="A213" s="48" t="s">
        <v>881</v>
      </c>
      <c r="B213" s="5" t="s">
        <v>882</v>
      </c>
      <c r="C213" s="5">
        <v>37</v>
      </c>
      <c r="D213" s="5" t="s">
        <v>27</v>
      </c>
      <c r="E213" s="5" t="s">
        <v>883</v>
      </c>
      <c r="F213" s="5">
        <v>-5559</v>
      </c>
      <c r="G213" s="5" t="s">
        <v>85</v>
      </c>
      <c r="H213" s="5" t="s">
        <v>173</v>
      </c>
      <c r="I213" s="5">
        <v>127211.57</v>
      </c>
      <c r="J213" s="5" t="s">
        <v>884</v>
      </c>
      <c r="K213" s="5" t="s">
        <v>22</v>
      </c>
      <c r="L213" s="5" t="s">
        <v>73</v>
      </c>
      <c r="M213" s="5">
        <v>1.01</v>
      </c>
      <c r="N213" s="5" t="s">
        <v>41</v>
      </c>
      <c r="O213" s="49">
        <v>19</v>
      </c>
    </row>
    <row r="214" spans="1:15" x14ac:dyDescent="0.2">
      <c r="A214" s="48" t="s">
        <v>885</v>
      </c>
      <c r="B214" s="5" t="s">
        <v>886</v>
      </c>
      <c r="C214" s="5">
        <v>55</v>
      </c>
      <c r="D214" s="5" t="s">
        <v>27</v>
      </c>
      <c r="E214" s="5" t="s">
        <v>887</v>
      </c>
      <c r="F214" s="5">
        <v>-4195</v>
      </c>
      <c r="G214" s="5" t="s">
        <v>116</v>
      </c>
      <c r="H214" s="5" t="s">
        <v>71</v>
      </c>
      <c r="I214" s="5">
        <v>41365.54</v>
      </c>
      <c r="J214" s="5" t="s">
        <v>888</v>
      </c>
      <c r="K214" s="5" t="s">
        <v>118</v>
      </c>
      <c r="L214" s="5" t="s">
        <v>56</v>
      </c>
      <c r="M214" s="5">
        <v>3.8</v>
      </c>
      <c r="N214" s="5" t="s">
        <v>33</v>
      </c>
      <c r="O214" s="49">
        <v>29</v>
      </c>
    </row>
    <row r="215" spans="1:15" x14ac:dyDescent="0.2">
      <c r="A215" s="48" t="s">
        <v>889</v>
      </c>
      <c r="B215" s="5" t="s">
        <v>890</v>
      </c>
      <c r="C215" s="5">
        <v>59</v>
      </c>
      <c r="D215" s="5" t="s">
        <v>27</v>
      </c>
      <c r="E215" s="5" t="s">
        <v>891</v>
      </c>
      <c r="F215" s="5">
        <v>-8548</v>
      </c>
      <c r="G215" s="5" t="s">
        <v>19</v>
      </c>
      <c r="H215" s="5" t="s">
        <v>38</v>
      </c>
      <c r="I215" s="5">
        <v>117334.01</v>
      </c>
      <c r="J215" s="5" t="s">
        <v>892</v>
      </c>
      <c r="K215" s="5" t="s">
        <v>55</v>
      </c>
      <c r="L215" s="5" t="s">
        <v>32</v>
      </c>
      <c r="M215" s="5">
        <v>2.17</v>
      </c>
      <c r="N215" s="5" t="s">
        <v>33</v>
      </c>
      <c r="O215" s="49">
        <v>25</v>
      </c>
    </row>
    <row r="216" spans="1:15" x14ac:dyDescent="0.2">
      <c r="A216" s="48" t="s">
        <v>893</v>
      </c>
      <c r="B216" s="5" t="s">
        <v>894</v>
      </c>
      <c r="C216" s="5">
        <v>42</v>
      </c>
      <c r="D216" s="5" t="s">
        <v>50</v>
      </c>
      <c r="E216" s="5" t="s">
        <v>895</v>
      </c>
      <c r="F216" s="5">
        <v>-3039</v>
      </c>
      <c r="G216" s="5" t="s">
        <v>99</v>
      </c>
      <c r="H216" s="5" t="s">
        <v>53</v>
      </c>
      <c r="I216" s="5">
        <v>148090.85999999999</v>
      </c>
      <c r="J216" s="5" t="s">
        <v>896</v>
      </c>
      <c r="K216" s="5" t="s">
        <v>136</v>
      </c>
      <c r="L216" s="5" t="s">
        <v>32</v>
      </c>
      <c r="M216" s="5">
        <v>1.42</v>
      </c>
      <c r="N216" s="5" t="s">
        <v>41</v>
      </c>
      <c r="O216" s="49">
        <v>29</v>
      </c>
    </row>
    <row r="217" spans="1:15" x14ac:dyDescent="0.2">
      <c r="A217" s="48" t="s">
        <v>897</v>
      </c>
      <c r="B217" s="5" t="s">
        <v>898</v>
      </c>
      <c r="C217" s="5">
        <v>29</v>
      </c>
      <c r="D217" s="5" t="s">
        <v>17</v>
      </c>
      <c r="E217" s="5" t="s">
        <v>899</v>
      </c>
      <c r="F217" s="5">
        <v>-9703</v>
      </c>
      <c r="G217" s="5" t="s">
        <v>116</v>
      </c>
      <c r="H217" s="5" t="s">
        <v>79</v>
      </c>
      <c r="I217" s="5">
        <v>73426.149999999994</v>
      </c>
      <c r="J217" s="5" t="s">
        <v>900</v>
      </c>
      <c r="K217" s="5" t="s">
        <v>136</v>
      </c>
      <c r="L217" s="5" t="s">
        <v>32</v>
      </c>
      <c r="M217" s="5">
        <v>4.2300000000000004</v>
      </c>
      <c r="N217" s="5" t="s">
        <v>33</v>
      </c>
      <c r="O217" s="49">
        <v>38</v>
      </c>
    </row>
    <row r="218" spans="1:15" x14ac:dyDescent="0.2">
      <c r="A218" s="48" t="s">
        <v>901</v>
      </c>
      <c r="B218" s="5" t="s">
        <v>902</v>
      </c>
      <c r="C218" s="5">
        <v>42</v>
      </c>
      <c r="D218" s="5" t="s">
        <v>27</v>
      </c>
      <c r="E218" s="5" t="s">
        <v>903</v>
      </c>
      <c r="F218" s="5">
        <v>-8109</v>
      </c>
      <c r="G218" s="5" t="s">
        <v>29</v>
      </c>
      <c r="H218" s="5" t="s">
        <v>20</v>
      </c>
      <c r="I218" s="5">
        <v>42097.84</v>
      </c>
      <c r="J218" s="5" t="s">
        <v>904</v>
      </c>
      <c r="K218" s="5" t="s">
        <v>81</v>
      </c>
      <c r="L218" s="5" t="s">
        <v>32</v>
      </c>
      <c r="M218" s="5">
        <v>1.1200000000000001</v>
      </c>
      <c r="N218" s="5" t="s">
        <v>41</v>
      </c>
      <c r="O218" s="49">
        <v>28</v>
      </c>
    </row>
    <row r="219" spans="1:15" x14ac:dyDescent="0.2">
      <c r="A219" s="48" t="s">
        <v>905</v>
      </c>
      <c r="B219" s="5" t="s">
        <v>906</v>
      </c>
      <c r="C219" s="5">
        <v>57</v>
      </c>
      <c r="D219" s="5" t="s">
        <v>27</v>
      </c>
      <c r="E219" s="5" t="s">
        <v>907</v>
      </c>
      <c r="F219" s="5">
        <v>-4166</v>
      </c>
      <c r="G219" s="5" t="s">
        <v>19</v>
      </c>
      <c r="H219" s="5" t="s">
        <v>144</v>
      </c>
      <c r="I219" s="5">
        <v>43942.03</v>
      </c>
      <c r="J219" s="5" t="s">
        <v>908</v>
      </c>
      <c r="K219" s="5" t="s">
        <v>47</v>
      </c>
      <c r="L219" s="5" t="s">
        <v>32</v>
      </c>
      <c r="M219" s="5">
        <v>1.79</v>
      </c>
      <c r="N219" s="5" t="s">
        <v>41</v>
      </c>
      <c r="O219" s="49">
        <v>23</v>
      </c>
    </row>
    <row r="220" spans="1:15" x14ac:dyDescent="0.2">
      <c r="A220" s="48" t="s">
        <v>909</v>
      </c>
      <c r="B220" s="5" t="s">
        <v>910</v>
      </c>
      <c r="C220" s="5">
        <v>63</v>
      </c>
      <c r="D220" s="5" t="s">
        <v>27</v>
      </c>
      <c r="E220" s="5" t="s">
        <v>911</v>
      </c>
      <c r="F220" s="5">
        <v>-3392</v>
      </c>
      <c r="G220" s="5" t="s">
        <v>45</v>
      </c>
      <c r="H220" s="5" t="s">
        <v>71</v>
      </c>
      <c r="I220" s="5">
        <v>63673.8</v>
      </c>
      <c r="J220" s="5" t="s">
        <v>912</v>
      </c>
      <c r="K220" s="5" t="s">
        <v>40</v>
      </c>
      <c r="L220" s="5" t="s">
        <v>32</v>
      </c>
      <c r="M220" s="5">
        <v>1.37</v>
      </c>
      <c r="N220" s="5" t="s">
        <v>33</v>
      </c>
      <c r="O220" s="49">
        <v>7</v>
      </c>
    </row>
    <row r="221" spans="1:15" x14ac:dyDescent="0.2">
      <c r="A221" s="48" t="s">
        <v>913</v>
      </c>
      <c r="B221" s="5" t="s">
        <v>914</v>
      </c>
      <c r="C221" s="5">
        <v>25</v>
      </c>
      <c r="D221" s="5" t="s">
        <v>27</v>
      </c>
      <c r="E221" s="5" t="s">
        <v>915</v>
      </c>
      <c r="F221" s="5">
        <v>-9054</v>
      </c>
      <c r="G221" s="5" t="s">
        <v>94</v>
      </c>
      <c r="H221" s="5" t="s">
        <v>144</v>
      </c>
      <c r="I221" s="5">
        <v>90495.77</v>
      </c>
      <c r="J221" s="5" t="s">
        <v>916</v>
      </c>
      <c r="K221" s="5" t="s">
        <v>55</v>
      </c>
      <c r="L221" s="5" t="s">
        <v>73</v>
      </c>
      <c r="M221" s="5">
        <v>1.86</v>
      </c>
      <c r="N221" s="5" t="s">
        <v>24</v>
      </c>
      <c r="O221" s="49">
        <v>17</v>
      </c>
    </row>
    <row r="222" spans="1:15" x14ac:dyDescent="0.2">
      <c r="A222" s="48" t="s">
        <v>917</v>
      </c>
      <c r="B222" s="5" t="s">
        <v>232</v>
      </c>
      <c r="C222" s="5">
        <v>31</v>
      </c>
      <c r="D222" s="5" t="s">
        <v>27</v>
      </c>
      <c r="E222" s="5" t="s">
        <v>918</v>
      </c>
      <c r="F222" s="5">
        <v>-6590</v>
      </c>
      <c r="G222" s="5" t="s">
        <v>116</v>
      </c>
      <c r="H222" s="5" t="s">
        <v>79</v>
      </c>
      <c r="I222" s="5">
        <v>94738.87</v>
      </c>
      <c r="J222" s="5" t="s">
        <v>604</v>
      </c>
      <c r="K222" s="5" t="s">
        <v>40</v>
      </c>
      <c r="L222" s="5" t="s">
        <v>23</v>
      </c>
      <c r="M222" s="5">
        <v>1.35</v>
      </c>
      <c r="N222" s="5" t="s">
        <v>41</v>
      </c>
      <c r="O222" s="49">
        <v>8</v>
      </c>
    </row>
    <row r="223" spans="1:15" x14ac:dyDescent="0.2">
      <c r="A223" s="48" t="s">
        <v>919</v>
      </c>
      <c r="B223" s="5" t="s">
        <v>920</v>
      </c>
      <c r="C223" s="5">
        <v>63</v>
      </c>
      <c r="D223" s="5" t="s">
        <v>17</v>
      </c>
      <c r="E223" s="5" t="s">
        <v>921</v>
      </c>
      <c r="F223" s="5">
        <v>-11672</v>
      </c>
      <c r="G223" s="5" t="s">
        <v>45</v>
      </c>
      <c r="H223" s="5" t="s">
        <v>66</v>
      </c>
      <c r="I223" s="5">
        <v>148377.79</v>
      </c>
      <c r="J223" s="5" t="s">
        <v>922</v>
      </c>
      <c r="K223" s="5" t="s">
        <v>40</v>
      </c>
      <c r="L223" s="5" t="s">
        <v>56</v>
      </c>
      <c r="M223" s="5">
        <v>2.38</v>
      </c>
      <c r="N223" s="5" t="s">
        <v>57</v>
      </c>
      <c r="O223" s="49">
        <v>32</v>
      </c>
    </row>
    <row r="224" spans="1:15" x14ac:dyDescent="0.2">
      <c r="A224" s="48" t="s">
        <v>923</v>
      </c>
      <c r="B224" s="5" t="s">
        <v>924</v>
      </c>
      <c r="C224" s="5">
        <v>39</v>
      </c>
      <c r="D224" s="5" t="s">
        <v>27</v>
      </c>
      <c r="E224" s="5" t="s">
        <v>925</v>
      </c>
      <c r="F224" s="5">
        <v>-5824</v>
      </c>
      <c r="G224" s="5" t="s">
        <v>45</v>
      </c>
      <c r="H224" s="5" t="s">
        <v>194</v>
      </c>
      <c r="I224" s="5">
        <v>43495.73</v>
      </c>
      <c r="J224" s="5" t="s">
        <v>644</v>
      </c>
      <c r="K224" s="5" t="s">
        <v>118</v>
      </c>
      <c r="L224" s="5" t="s">
        <v>73</v>
      </c>
      <c r="M224" s="5">
        <v>4.07</v>
      </c>
      <c r="N224" s="5" t="s">
        <v>24</v>
      </c>
      <c r="O224" s="49">
        <v>10</v>
      </c>
    </row>
    <row r="225" spans="1:15" x14ac:dyDescent="0.2">
      <c r="A225" s="48" t="s">
        <v>926</v>
      </c>
      <c r="B225" s="5" t="s">
        <v>927</v>
      </c>
      <c r="C225" s="5">
        <v>64</v>
      </c>
      <c r="D225" s="5" t="s">
        <v>27</v>
      </c>
      <c r="E225" s="5" t="s">
        <v>928</v>
      </c>
      <c r="F225" s="5">
        <v>-3596</v>
      </c>
      <c r="G225" s="5" t="s">
        <v>99</v>
      </c>
      <c r="H225" s="5" t="s">
        <v>38</v>
      </c>
      <c r="I225" s="5">
        <v>157743.24</v>
      </c>
      <c r="J225" s="5" t="s">
        <v>929</v>
      </c>
      <c r="K225" s="5" t="s">
        <v>104</v>
      </c>
      <c r="L225" s="5" t="s">
        <v>73</v>
      </c>
      <c r="M225" s="5">
        <v>4.74</v>
      </c>
      <c r="N225" s="5" t="s">
        <v>24</v>
      </c>
      <c r="O225" s="49">
        <v>11</v>
      </c>
    </row>
    <row r="226" spans="1:15" x14ac:dyDescent="0.2">
      <c r="A226" s="48" t="s">
        <v>930</v>
      </c>
      <c r="B226" s="5" t="s">
        <v>931</v>
      </c>
      <c r="C226" s="5">
        <v>42</v>
      </c>
      <c r="D226" s="5" t="s">
        <v>17</v>
      </c>
      <c r="E226" s="5" t="s">
        <v>932</v>
      </c>
      <c r="F226" s="5">
        <v>-2733</v>
      </c>
      <c r="G226" s="5" t="s">
        <v>37</v>
      </c>
      <c r="H226" s="5" t="s">
        <v>38</v>
      </c>
      <c r="I226" s="5">
        <v>116722.94</v>
      </c>
      <c r="J226" s="5" t="s">
        <v>933</v>
      </c>
      <c r="K226" s="5" t="s">
        <v>47</v>
      </c>
      <c r="L226" s="5" t="s">
        <v>56</v>
      </c>
      <c r="M226" s="5">
        <v>3.17</v>
      </c>
      <c r="N226" s="5" t="s">
        <v>24</v>
      </c>
      <c r="O226" s="49">
        <v>31</v>
      </c>
    </row>
    <row r="227" spans="1:15" x14ac:dyDescent="0.2">
      <c r="A227" s="48" t="s">
        <v>934</v>
      </c>
      <c r="B227" s="5" t="s">
        <v>935</v>
      </c>
      <c r="C227" s="5">
        <v>25</v>
      </c>
      <c r="D227" s="5" t="s">
        <v>27</v>
      </c>
      <c r="E227" s="5" t="s">
        <v>936</v>
      </c>
      <c r="F227" s="5">
        <v>-10168</v>
      </c>
      <c r="G227" s="5" t="s">
        <v>94</v>
      </c>
      <c r="H227" s="5" t="s">
        <v>144</v>
      </c>
      <c r="I227" s="5">
        <v>83101.429999999993</v>
      </c>
      <c r="J227" s="5" t="s">
        <v>937</v>
      </c>
      <c r="K227" s="5" t="s">
        <v>47</v>
      </c>
      <c r="L227" s="5" t="s">
        <v>32</v>
      </c>
      <c r="M227" s="5">
        <v>2.36</v>
      </c>
      <c r="N227" s="5" t="s">
        <v>24</v>
      </c>
      <c r="O227" s="49">
        <v>20</v>
      </c>
    </row>
    <row r="228" spans="1:15" x14ac:dyDescent="0.2">
      <c r="A228" s="48" t="s">
        <v>938</v>
      </c>
      <c r="B228" s="5" t="s">
        <v>939</v>
      </c>
      <c r="C228" s="5">
        <v>31</v>
      </c>
      <c r="D228" s="5" t="s">
        <v>17</v>
      </c>
      <c r="E228" s="5" t="s">
        <v>940</v>
      </c>
      <c r="F228" s="5">
        <v>-4053</v>
      </c>
      <c r="G228" s="5" t="s">
        <v>85</v>
      </c>
      <c r="H228" s="5" t="s">
        <v>173</v>
      </c>
      <c r="I228" s="5">
        <v>174281.02</v>
      </c>
      <c r="J228" s="5" t="s">
        <v>941</v>
      </c>
      <c r="K228" s="5" t="s">
        <v>104</v>
      </c>
      <c r="L228" s="5" t="s">
        <v>23</v>
      </c>
      <c r="M228" s="5">
        <v>2.35</v>
      </c>
      <c r="N228" s="5" t="s">
        <v>33</v>
      </c>
      <c r="O228" s="49">
        <v>8</v>
      </c>
    </row>
    <row r="229" spans="1:15" x14ac:dyDescent="0.2">
      <c r="A229" s="48" t="s">
        <v>942</v>
      </c>
      <c r="B229" s="5" t="s">
        <v>943</v>
      </c>
      <c r="C229" s="5">
        <v>49</v>
      </c>
      <c r="D229" s="5" t="s">
        <v>17</v>
      </c>
      <c r="E229" s="5" t="s">
        <v>944</v>
      </c>
      <c r="F229" s="5">
        <v>-5141</v>
      </c>
      <c r="G229" s="5" t="s">
        <v>85</v>
      </c>
      <c r="H229" s="5" t="s">
        <v>38</v>
      </c>
      <c r="I229" s="5">
        <v>149113.81</v>
      </c>
      <c r="J229" s="5" t="s">
        <v>945</v>
      </c>
      <c r="K229" s="5" t="s">
        <v>127</v>
      </c>
      <c r="L229" s="5" t="s">
        <v>32</v>
      </c>
      <c r="M229" s="5">
        <v>2.5099999999999998</v>
      </c>
      <c r="N229" s="5" t="s">
        <v>33</v>
      </c>
      <c r="O229" s="49">
        <v>8</v>
      </c>
    </row>
    <row r="230" spans="1:15" x14ac:dyDescent="0.2">
      <c r="A230" s="48" t="s">
        <v>946</v>
      </c>
      <c r="B230" s="5" t="s">
        <v>947</v>
      </c>
      <c r="C230" s="5">
        <v>22</v>
      </c>
      <c r="D230" s="5" t="s">
        <v>17</v>
      </c>
      <c r="E230" s="5" t="s">
        <v>948</v>
      </c>
      <c r="F230" s="5">
        <v>-3100</v>
      </c>
      <c r="G230" s="5" t="s">
        <v>78</v>
      </c>
      <c r="H230" s="5" t="s">
        <v>38</v>
      </c>
      <c r="I230" s="5">
        <v>81141.45</v>
      </c>
      <c r="J230" s="5" t="s">
        <v>949</v>
      </c>
      <c r="K230" s="5" t="s">
        <v>127</v>
      </c>
      <c r="L230" s="5" t="s">
        <v>32</v>
      </c>
      <c r="M230" s="5">
        <v>3.56</v>
      </c>
      <c r="N230" s="5" t="s">
        <v>74</v>
      </c>
      <c r="O230" s="49">
        <v>31</v>
      </c>
    </row>
    <row r="231" spans="1:15" x14ac:dyDescent="0.2">
      <c r="A231" s="48" t="s">
        <v>950</v>
      </c>
      <c r="B231" s="5" t="s">
        <v>951</v>
      </c>
      <c r="C231" s="5">
        <v>26</v>
      </c>
      <c r="D231" s="5" t="s">
        <v>27</v>
      </c>
      <c r="E231" s="5" t="s">
        <v>952</v>
      </c>
      <c r="F231" s="5">
        <v>-3250</v>
      </c>
      <c r="G231" s="5" t="s">
        <v>37</v>
      </c>
      <c r="H231" s="5" t="s">
        <v>79</v>
      </c>
      <c r="I231" s="5">
        <v>36652.36</v>
      </c>
      <c r="J231" s="5" t="s">
        <v>953</v>
      </c>
      <c r="K231" s="5" t="s">
        <v>47</v>
      </c>
      <c r="L231" s="5" t="s">
        <v>23</v>
      </c>
      <c r="M231" s="5">
        <v>2.4</v>
      </c>
      <c r="N231" s="5" t="s">
        <v>74</v>
      </c>
      <c r="O231" s="49">
        <v>0</v>
      </c>
    </row>
    <row r="232" spans="1:15" x14ac:dyDescent="0.2">
      <c r="A232" s="48" t="s">
        <v>954</v>
      </c>
      <c r="B232" s="5" t="s">
        <v>955</v>
      </c>
      <c r="C232" s="5">
        <v>50</v>
      </c>
      <c r="D232" s="5" t="s">
        <v>17</v>
      </c>
      <c r="E232" s="5" t="s">
        <v>956</v>
      </c>
      <c r="F232" s="5">
        <v>-9970</v>
      </c>
      <c r="G232" s="5" t="s">
        <v>29</v>
      </c>
      <c r="H232" s="5" t="s">
        <v>173</v>
      </c>
      <c r="I232" s="5">
        <v>114173.48</v>
      </c>
      <c r="J232" s="5" t="s">
        <v>957</v>
      </c>
      <c r="K232" s="5" t="s">
        <v>40</v>
      </c>
      <c r="L232" s="5" t="s">
        <v>32</v>
      </c>
      <c r="M232" s="5">
        <v>1.65</v>
      </c>
      <c r="N232" s="5" t="s">
        <v>74</v>
      </c>
      <c r="O232" s="49">
        <v>2</v>
      </c>
    </row>
    <row r="233" spans="1:15" x14ac:dyDescent="0.2">
      <c r="A233" s="48" t="s">
        <v>958</v>
      </c>
      <c r="B233" s="5" t="s">
        <v>701</v>
      </c>
      <c r="C233" s="5">
        <v>42</v>
      </c>
      <c r="D233" s="5" t="s">
        <v>50</v>
      </c>
      <c r="E233" s="5" t="s">
        <v>959</v>
      </c>
      <c r="F233" s="5">
        <v>-4511</v>
      </c>
      <c r="G233" s="5" t="s">
        <v>29</v>
      </c>
      <c r="H233" s="5" t="s">
        <v>53</v>
      </c>
      <c r="I233" s="5">
        <v>141137.84</v>
      </c>
      <c r="J233" s="5" t="s">
        <v>960</v>
      </c>
      <c r="K233" s="5" t="s">
        <v>136</v>
      </c>
      <c r="L233" s="5" t="s">
        <v>73</v>
      </c>
      <c r="M233" s="5">
        <v>3.38</v>
      </c>
      <c r="N233" s="5" t="s">
        <v>57</v>
      </c>
      <c r="O233" s="49">
        <v>30</v>
      </c>
    </row>
    <row r="234" spans="1:15" x14ac:dyDescent="0.2">
      <c r="A234" s="48" t="s">
        <v>961</v>
      </c>
      <c r="B234" s="5" t="s">
        <v>962</v>
      </c>
      <c r="C234" s="5">
        <v>49</v>
      </c>
      <c r="D234" s="5" t="s">
        <v>17</v>
      </c>
      <c r="E234" s="5" t="s">
        <v>963</v>
      </c>
      <c r="F234" s="5">
        <v>-4937</v>
      </c>
      <c r="G234" s="5" t="s">
        <v>45</v>
      </c>
      <c r="H234" s="5" t="s">
        <v>71</v>
      </c>
      <c r="I234" s="5">
        <v>83008.710000000006</v>
      </c>
      <c r="J234" s="5" t="s">
        <v>964</v>
      </c>
      <c r="K234" s="5" t="s">
        <v>104</v>
      </c>
      <c r="L234" s="5" t="s">
        <v>73</v>
      </c>
      <c r="M234" s="5">
        <v>3.64</v>
      </c>
      <c r="N234" s="5" t="s">
        <v>33</v>
      </c>
      <c r="O234" s="49">
        <v>15</v>
      </c>
    </row>
    <row r="235" spans="1:15" x14ac:dyDescent="0.2">
      <c r="A235" s="48" t="s">
        <v>965</v>
      </c>
      <c r="B235" s="5" t="s">
        <v>966</v>
      </c>
      <c r="C235" s="5">
        <v>47</v>
      </c>
      <c r="D235" s="5" t="s">
        <v>17</v>
      </c>
      <c r="E235" s="5" t="s">
        <v>967</v>
      </c>
      <c r="F235" s="5">
        <v>-2851</v>
      </c>
      <c r="G235" s="5" t="s">
        <v>37</v>
      </c>
      <c r="H235" s="5" t="s">
        <v>144</v>
      </c>
      <c r="I235" s="5">
        <v>97002.86</v>
      </c>
      <c r="J235" s="5" t="s">
        <v>968</v>
      </c>
      <c r="K235" s="5" t="s">
        <v>127</v>
      </c>
      <c r="L235" s="5" t="s">
        <v>56</v>
      </c>
      <c r="M235" s="5">
        <v>1.8</v>
      </c>
      <c r="N235" s="5" t="s">
        <v>74</v>
      </c>
      <c r="O235" s="49">
        <v>13</v>
      </c>
    </row>
    <row r="236" spans="1:15" x14ac:dyDescent="0.2">
      <c r="A236" s="48" t="s">
        <v>969</v>
      </c>
      <c r="B236" s="5" t="s">
        <v>970</v>
      </c>
      <c r="C236" s="5">
        <v>40</v>
      </c>
      <c r="D236" s="5" t="s">
        <v>27</v>
      </c>
      <c r="E236" s="5" t="s">
        <v>971</v>
      </c>
      <c r="F236" s="5">
        <v>-8244</v>
      </c>
      <c r="G236" s="5" t="s">
        <v>94</v>
      </c>
      <c r="H236" s="5" t="s">
        <v>79</v>
      </c>
      <c r="I236" s="5">
        <v>164757.24</v>
      </c>
      <c r="J236" s="5" t="s">
        <v>972</v>
      </c>
      <c r="K236" s="5" t="s">
        <v>136</v>
      </c>
      <c r="L236" s="5" t="s">
        <v>56</v>
      </c>
      <c r="M236" s="5">
        <v>1.74</v>
      </c>
      <c r="N236" s="5" t="s">
        <v>41</v>
      </c>
      <c r="O236" s="49">
        <v>23</v>
      </c>
    </row>
    <row r="237" spans="1:15" x14ac:dyDescent="0.2">
      <c r="A237" s="48" t="s">
        <v>973</v>
      </c>
      <c r="B237" s="5" t="s">
        <v>974</v>
      </c>
      <c r="C237" s="5">
        <v>24</v>
      </c>
      <c r="D237" s="5" t="s">
        <v>50</v>
      </c>
      <c r="E237" s="5" t="s">
        <v>975</v>
      </c>
      <c r="F237" s="5">
        <v>-5750</v>
      </c>
      <c r="G237" s="5" t="s">
        <v>116</v>
      </c>
      <c r="H237" s="5" t="s">
        <v>38</v>
      </c>
      <c r="I237" s="5">
        <v>43937.71</v>
      </c>
      <c r="J237" s="5" t="s">
        <v>976</v>
      </c>
      <c r="K237" s="5" t="s">
        <v>136</v>
      </c>
      <c r="L237" s="5" t="s">
        <v>23</v>
      </c>
      <c r="M237" s="5">
        <v>3.67</v>
      </c>
      <c r="N237" s="5" t="s">
        <v>57</v>
      </c>
      <c r="O237" s="49">
        <v>26</v>
      </c>
    </row>
    <row r="238" spans="1:15" x14ac:dyDescent="0.2">
      <c r="A238" s="48" t="s">
        <v>977</v>
      </c>
      <c r="B238" s="5" t="s">
        <v>978</v>
      </c>
      <c r="C238" s="5">
        <v>36</v>
      </c>
      <c r="D238" s="5" t="s">
        <v>17</v>
      </c>
      <c r="E238" s="5" t="s">
        <v>979</v>
      </c>
      <c r="F238" s="5">
        <v>-11094</v>
      </c>
      <c r="G238" s="5" t="s">
        <v>29</v>
      </c>
      <c r="H238" s="5" t="s">
        <v>20</v>
      </c>
      <c r="I238" s="5">
        <v>134624.85</v>
      </c>
      <c r="J238" s="5" t="s">
        <v>980</v>
      </c>
      <c r="K238" s="5" t="s">
        <v>127</v>
      </c>
      <c r="L238" s="5" t="s">
        <v>32</v>
      </c>
      <c r="M238" s="5">
        <v>2.91</v>
      </c>
      <c r="N238" s="5" t="s">
        <v>74</v>
      </c>
      <c r="O238" s="49">
        <v>25</v>
      </c>
    </row>
    <row r="239" spans="1:15" x14ac:dyDescent="0.2">
      <c r="A239" s="48" t="s">
        <v>981</v>
      </c>
      <c r="B239" s="5" t="s">
        <v>982</v>
      </c>
      <c r="C239" s="5">
        <v>54</v>
      </c>
      <c r="D239" s="5" t="s">
        <v>17</v>
      </c>
      <c r="E239" s="5" t="s">
        <v>983</v>
      </c>
      <c r="F239" s="5">
        <v>-4992</v>
      </c>
      <c r="G239" s="5" t="s">
        <v>19</v>
      </c>
      <c r="H239" s="5" t="s">
        <v>79</v>
      </c>
      <c r="I239" s="5">
        <v>60067.45</v>
      </c>
      <c r="J239" s="5" t="s">
        <v>984</v>
      </c>
      <c r="K239" s="5" t="s">
        <v>47</v>
      </c>
      <c r="L239" s="5" t="s">
        <v>32</v>
      </c>
      <c r="M239" s="5">
        <v>1.5</v>
      </c>
      <c r="N239" s="5" t="s">
        <v>41</v>
      </c>
      <c r="O239" s="49">
        <v>5</v>
      </c>
    </row>
    <row r="240" spans="1:15" x14ac:dyDescent="0.2">
      <c r="A240" s="48" t="s">
        <v>985</v>
      </c>
      <c r="B240" s="5" t="s">
        <v>986</v>
      </c>
      <c r="C240" s="5">
        <v>34</v>
      </c>
      <c r="D240" s="5" t="s">
        <v>17</v>
      </c>
      <c r="E240" s="5" t="s">
        <v>987</v>
      </c>
      <c r="F240" s="5">
        <v>-7410</v>
      </c>
      <c r="G240" s="5" t="s">
        <v>19</v>
      </c>
      <c r="H240" s="5" t="s">
        <v>71</v>
      </c>
      <c r="I240" s="5">
        <v>91274.38</v>
      </c>
      <c r="J240" s="5" t="s">
        <v>988</v>
      </c>
      <c r="K240" s="5" t="s">
        <v>118</v>
      </c>
      <c r="L240" s="5" t="s">
        <v>73</v>
      </c>
      <c r="M240" s="5">
        <v>4.43</v>
      </c>
      <c r="N240" s="5" t="s">
        <v>57</v>
      </c>
      <c r="O240" s="49">
        <v>29</v>
      </c>
    </row>
    <row r="241" spans="1:15" x14ac:dyDescent="0.2">
      <c r="A241" s="48" t="s">
        <v>989</v>
      </c>
      <c r="B241" s="5" t="s">
        <v>990</v>
      </c>
      <c r="C241" s="5">
        <v>61</v>
      </c>
      <c r="D241" s="5" t="s">
        <v>17</v>
      </c>
      <c r="E241" s="5" t="s">
        <v>991</v>
      </c>
      <c r="F241" s="5">
        <v>-8633</v>
      </c>
      <c r="G241" s="5" t="s">
        <v>78</v>
      </c>
      <c r="H241" s="5" t="s">
        <v>53</v>
      </c>
      <c r="I241" s="5">
        <v>117156.12</v>
      </c>
      <c r="J241" s="5" t="s">
        <v>992</v>
      </c>
      <c r="K241" s="5" t="s">
        <v>136</v>
      </c>
      <c r="L241" s="5" t="s">
        <v>23</v>
      </c>
      <c r="M241" s="5">
        <v>3.25</v>
      </c>
      <c r="N241" s="5" t="s">
        <v>74</v>
      </c>
      <c r="O241" s="49">
        <v>18</v>
      </c>
    </row>
    <row r="242" spans="1:15" x14ac:dyDescent="0.2">
      <c r="A242" s="48" t="s">
        <v>993</v>
      </c>
      <c r="B242" s="5" t="s">
        <v>994</v>
      </c>
      <c r="C242" s="5">
        <v>48</v>
      </c>
      <c r="D242" s="5" t="s">
        <v>50</v>
      </c>
      <c r="E242" s="5" t="s">
        <v>995</v>
      </c>
      <c r="F242" s="5">
        <v>-10216</v>
      </c>
      <c r="G242" s="5" t="s">
        <v>45</v>
      </c>
      <c r="H242" s="5" t="s">
        <v>53</v>
      </c>
      <c r="I242" s="5">
        <v>74935.05</v>
      </c>
      <c r="J242" s="5" t="s">
        <v>996</v>
      </c>
      <c r="K242" s="5" t="s">
        <v>127</v>
      </c>
      <c r="L242" s="5" t="s">
        <v>56</v>
      </c>
      <c r="M242" s="5">
        <v>1.1599999999999999</v>
      </c>
      <c r="N242" s="5" t="s">
        <v>33</v>
      </c>
      <c r="O242" s="49">
        <v>15</v>
      </c>
    </row>
    <row r="243" spans="1:15" x14ac:dyDescent="0.2">
      <c r="A243" s="48" t="s">
        <v>997</v>
      </c>
      <c r="B243" s="5" t="s">
        <v>998</v>
      </c>
      <c r="C243" s="5">
        <v>52</v>
      </c>
      <c r="D243" s="5" t="s">
        <v>50</v>
      </c>
      <c r="E243" s="5" t="s">
        <v>999</v>
      </c>
      <c r="F243" s="5">
        <v>-6629</v>
      </c>
      <c r="G243" s="5" t="s">
        <v>116</v>
      </c>
      <c r="H243" s="5" t="s">
        <v>194</v>
      </c>
      <c r="I243" s="5">
        <v>157212.75</v>
      </c>
      <c r="J243" s="5" t="s">
        <v>707</v>
      </c>
      <c r="K243" s="5" t="s">
        <v>136</v>
      </c>
      <c r="L243" s="5" t="s">
        <v>32</v>
      </c>
      <c r="M243" s="5">
        <v>1.54</v>
      </c>
      <c r="N243" s="5" t="s">
        <v>41</v>
      </c>
      <c r="O243" s="49">
        <v>20</v>
      </c>
    </row>
    <row r="244" spans="1:15" x14ac:dyDescent="0.2">
      <c r="A244" s="48" t="s">
        <v>1000</v>
      </c>
      <c r="B244" s="5" t="s">
        <v>1001</v>
      </c>
      <c r="C244" s="5">
        <v>48</v>
      </c>
      <c r="D244" s="5" t="s">
        <v>17</v>
      </c>
      <c r="E244" s="5" t="s">
        <v>1002</v>
      </c>
      <c r="F244" s="5">
        <v>-8819</v>
      </c>
      <c r="G244" s="5" t="s">
        <v>99</v>
      </c>
      <c r="H244" s="5" t="s">
        <v>66</v>
      </c>
      <c r="I244" s="5">
        <v>142437</v>
      </c>
      <c r="J244" s="5" t="s">
        <v>1003</v>
      </c>
      <c r="K244" s="5" t="s">
        <v>118</v>
      </c>
      <c r="L244" s="5" t="s">
        <v>73</v>
      </c>
      <c r="M244" s="5">
        <v>4.28</v>
      </c>
      <c r="N244" s="5" t="s">
        <v>57</v>
      </c>
      <c r="O244" s="49">
        <v>10</v>
      </c>
    </row>
    <row r="245" spans="1:15" x14ac:dyDescent="0.2">
      <c r="A245" s="48" t="s">
        <v>1004</v>
      </c>
      <c r="B245" s="5" t="s">
        <v>1005</v>
      </c>
      <c r="C245" s="5">
        <v>54</v>
      </c>
      <c r="D245" s="5" t="s">
        <v>50</v>
      </c>
      <c r="E245" s="5" t="s">
        <v>1006</v>
      </c>
      <c r="F245" s="5">
        <v>-11558</v>
      </c>
      <c r="G245" s="5" t="s">
        <v>52</v>
      </c>
      <c r="H245" s="5" t="s">
        <v>144</v>
      </c>
      <c r="I245" s="5">
        <v>60191.92</v>
      </c>
      <c r="J245" s="5" t="s">
        <v>1007</v>
      </c>
      <c r="K245" s="5" t="s">
        <v>47</v>
      </c>
      <c r="L245" s="5" t="s">
        <v>23</v>
      </c>
      <c r="M245" s="5">
        <v>2</v>
      </c>
      <c r="N245" s="5" t="s">
        <v>41</v>
      </c>
      <c r="O245" s="49">
        <v>3</v>
      </c>
    </row>
    <row r="246" spans="1:15" x14ac:dyDescent="0.2">
      <c r="A246" s="48" t="s">
        <v>1008</v>
      </c>
      <c r="B246" s="5" t="s">
        <v>1009</v>
      </c>
      <c r="C246" s="5">
        <v>34</v>
      </c>
      <c r="D246" s="5" t="s">
        <v>50</v>
      </c>
      <c r="E246" s="5" t="s">
        <v>1010</v>
      </c>
      <c r="F246" s="5">
        <v>-8794</v>
      </c>
      <c r="G246" s="5" t="s">
        <v>19</v>
      </c>
      <c r="H246" s="5" t="s">
        <v>144</v>
      </c>
      <c r="I246" s="5">
        <v>70081.02</v>
      </c>
      <c r="J246" s="5" t="s">
        <v>593</v>
      </c>
      <c r="K246" s="5" t="s">
        <v>127</v>
      </c>
      <c r="L246" s="5" t="s">
        <v>56</v>
      </c>
      <c r="M246" s="5">
        <v>1.71</v>
      </c>
      <c r="N246" s="5" t="s">
        <v>41</v>
      </c>
      <c r="O246" s="49">
        <v>37</v>
      </c>
    </row>
    <row r="247" spans="1:15" x14ac:dyDescent="0.2">
      <c r="A247" s="48" t="s">
        <v>1011</v>
      </c>
      <c r="B247" s="5" t="s">
        <v>1012</v>
      </c>
      <c r="C247" s="5">
        <v>44</v>
      </c>
      <c r="D247" s="5" t="s">
        <v>27</v>
      </c>
      <c r="E247" s="5" t="s">
        <v>1013</v>
      </c>
      <c r="F247" s="5">
        <v>-4395</v>
      </c>
      <c r="G247" s="5" t="s">
        <v>116</v>
      </c>
      <c r="H247" s="5" t="s">
        <v>144</v>
      </c>
      <c r="I247" s="5">
        <v>91052.02</v>
      </c>
      <c r="J247" s="5" t="s">
        <v>1014</v>
      </c>
      <c r="K247" s="5" t="s">
        <v>127</v>
      </c>
      <c r="L247" s="5" t="s">
        <v>32</v>
      </c>
      <c r="M247" s="5">
        <v>4.43</v>
      </c>
      <c r="N247" s="5" t="s">
        <v>24</v>
      </c>
      <c r="O247" s="49">
        <v>13</v>
      </c>
    </row>
    <row r="248" spans="1:15" x14ac:dyDescent="0.2">
      <c r="A248" s="48" t="s">
        <v>1015</v>
      </c>
      <c r="B248" s="5" t="s">
        <v>808</v>
      </c>
      <c r="C248" s="5">
        <v>48</v>
      </c>
      <c r="D248" s="5" t="s">
        <v>17</v>
      </c>
      <c r="E248" s="5" t="s">
        <v>1016</v>
      </c>
      <c r="F248" s="5">
        <v>-3028</v>
      </c>
      <c r="G248" s="5" t="s">
        <v>94</v>
      </c>
      <c r="H248" s="5" t="s">
        <v>53</v>
      </c>
      <c r="I248" s="5">
        <v>128868.88</v>
      </c>
      <c r="J248" s="5" t="s">
        <v>1017</v>
      </c>
      <c r="K248" s="5" t="s">
        <v>22</v>
      </c>
      <c r="L248" s="5" t="s">
        <v>32</v>
      </c>
      <c r="M248" s="5">
        <v>2.0099999999999998</v>
      </c>
      <c r="N248" s="5" t="s">
        <v>33</v>
      </c>
      <c r="O248" s="49">
        <v>17</v>
      </c>
    </row>
    <row r="249" spans="1:15" x14ac:dyDescent="0.2">
      <c r="A249" s="48" t="s">
        <v>1018</v>
      </c>
      <c r="B249" s="5" t="s">
        <v>1019</v>
      </c>
      <c r="C249" s="5">
        <v>44</v>
      </c>
      <c r="D249" s="5" t="s">
        <v>50</v>
      </c>
      <c r="E249" s="5" t="s">
        <v>1020</v>
      </c>
      <c r="F249" s="5">
        <v>-6949</v>
      </c>
      <c r="G249" s="5" t="s">
        <v>85</v>
      </c>
      <c r="H249" s="5" t="s">
        <v>38</v>
      </c>
      <c r="I249" s="5">
        <v>92587.12</v>
      </c>
      <c r="J249" s="5" t="s">
        <v>1021</v>
      </c>
      <c r="K249" s="5" t="s">
        <v>22</v>
      </c>
      <c r="L249" s="5" t="s">
        <v>73</v>
      </c>
      <c r="M249" s="5">
        <v>3.25</v>
      </c>
      <c r="N249" s="5" t="s">
        <v>57</v>
      </c>
      <c r="O249" s="49">
        <v>38</v>
      </c>
    </row>
    <row r="250" spans="1:15" x14ac:dyDescent="0.2">
      <c r="A250" s="48" t="s">
        <v>1022</v>
      </c>
      <c r="B250" s="5" t="s">
        <v>1023</v>
      </c>
      <c r="C250" s="5">
        <v>65</v>
      </c>
      <c r="D250" s="5" t="s">
        <v>27</v>
      </c>
      <c r="E250" s="5" t="s">
        <v>1024</v>
      </c>
      <c r="F250" s="5">
        <v>-6237</v>
      </c>
      <c r="G250" s="5" t="s">
        <v>37</v>
      </c>
      <c r="H250" s="5" t="s">
        <v>194</v>
      </c>
      <c r="I250" s="5">
        <v>72866.3</v>
      </c>
      <c r="J250" s="5" t="s">
        <v>1025</v>
      </c>
      <c r="K250" s="5" t="s">
        <v>81</v>
      </c>
      <c r="L250" s="5" t="s">
        <v>32</v>
      </c>
      <c r="M250" s="5">
        <v>1.6</v>
      </c>
      <c r="N250" s="5" t="s">
        <v>24</v>
      </c>
      <c r="O250" s="49">
        <v>3</v>
      </c>
    </row>
    <row r="251" spans="1:15" x14ac:dyDescent="0.2">
      <c r="A251" s="48" t="s">
        <v>1026</v>
      </c>
      <c r="B251" s="5" t="s">
        <v>1027</v>
      </c>
      <c r="C251" s="5">
        <v>64</v>
      </c>
      <c r="D251" s="5" t="s">
        <v>50</v>
      </c>
      <c r="E251" s="5" t="s">
        <v>1028</v>
      </c>
      <c r="F251" s="5">
        <v>-2597</v>
      </c>
      <c r="G251" s="5" t="s">
        <v>94</v>
      </c>
      <c r="H251" s="5" t="s">
        <v>194</v>
      </c>
      <c r="I251" s="5">
        <v>72616.81</v>
      </c>
      <c r="J251" s="5" t="s">
        <v>1029</v>
      </c>
      <c r="K251" s="5" t="s">
        <v>104</v>
      </c>
      <c r="L251" s="5" t="s">
        <v>56</v>
      </c>
      <c r="M251" s="5">
        <v>3.95</v>
      </c>
      <c r="N251" s="5" t="s">
        <v>57</v>
      </c>
      <c r="O251" s="49">
        <v>36</v>
      </c>
    </row>
    <row r="252" spans="1:15" x14ac:dyDescent="0.2">
      <c r="A252" s="48" t="s">
        <v>1030</v>
      </c>
      <c r="B252" s="5" t="s">
        <v>1031</v>
      </c>
      <c r="C252" s="5">
        <v>36</v>
      </c>
      <c r="D252" s="5" t="s">
        <v>17</v>
      </c>
      <c r="E252" s="5" t="s">
        <v>1032</v>
      </c>
      <c r="F252" s="5">
        <v>-10549</v>
      </c>
      <c r="G252" s="5" t="s">
        <v>37</v>
      </c>
      <c r="H252" s="5" t="s">
        <v>20</v>
      </c>
      <c r="I252" s="5">
        <v>78528.25</v>
      </c>
      <c r="J252" s="5" t="s">
        <v>1033</v>
      </c>
      <c r="K252" s="5" t="s">
        <v>118</v>
      </c>
      <c r="L252" s="5" t="s">
        <v>32</v>
      </c>
      <c r="M252" s="5">
        <v>2.1800000000000002</v>
      </c>
      <c r="N252" s="5" t="s">
        <v>41</v>
      </c>
      <c r="O252" s="49">
        <v>8</v>
      </c>
    </row>
    <row r="253" spans="1:15" x14ac:dyDescent="0.2">
      <c r="A253" s="48" t="s">
        <v>1034</v>
      </c>
      <c r="B253" s="5" t="s">
        <v>1035</v>
      </c>
      <c r="C253" s="5">
        <v>57</v>
      </c>
      <c r="D253" s="5" t="s">
        <v>27</v>
      </c>
      <c r="E253" s="5" t="s">
        <v>1036</v>
      </c>
      <c r="F253" s="5">
        <v>-3775</v>
      </c>
      <c r="G253" s="5" t="s">
        <v>99</v>
      </c>
      <c r="H253" s="5" t="s">
        <v>173</v>
      </c>
      <c r="I253" s="5">
        <v>67382.55</v>
      </c>
      <c r="J253" s="5" t="s">
        <v>1037</v>
      </c>
      <c r="K253" s="5" t="s">
        <v>81</v>
      </c>
      <c r="L253" s="5" t="s">
        <v>56</v>
      </c>
      <c r="M253" s="5">
        <v>4.1500000000000004</v>
      </c>
      <c r="N253" s="5" t="s">
        <v>33</v>
      </c>
      <c r="O253" s="49">
        <v>23</v>
      </c>
    </row>
    <row r="254" spans="1:15" x14ac:dyDescent="0.2">
      <c r="A254" s="48" t="s">
        <v>1038</v>
      </c>
      <c r="B254" s="5" t="s">
        <v>1039</v>
      </c>
      <c r="C254" s="5">
        <v>40</v>
      </c>
      <c r="D254" s="5" t="s">
        <v>50</v>
      </c>
      <c r="E254" s="5" t="s">
        <v>1040</v>
      </c>
      <c r="F254" s="5">
        <v>-3000</v>
      </c>
      <c r="G254" s="5" t="s">
        <v>94</v>
      </c>
      <c r="H254" s="5" t="s">
        <v>30</v>
      </c>
      <c r="I254" s="5">
        <v>107569.22</v>
      </c>
      <c r="J254" s="5" t="s">
        <v>1041</v>
      </c>
      <c r="K254" s="5" t="s">
        <v>104</v>
      </c>
      <c r="L254" s="5" t="s">
        <v>73</v>
      </c>
      <c r="M254" s="5">
        <v>2.65</v>
      </c>
      <c r="N254" s="5" t="s">
        <v>24</v>
      </c>
      <c r="O254" s="49">
        <v>8</v>
      </c>
    </row>
    <row r="255" spans="1:15" x14ac:dyDescent="0.2">
      <c r="A255" s="48" t="s">
        <v>1042</v>
      </c>
      <c r="B255" s="5" t="s">
        <v>1031</v>
      </c>
      <c r="C255" s="5">
        <v>48</v>
      </c>
      <c r="D255" s="5" t="s">
        <v>17</v>
      </c>
      <c r="E255" s="5" t="s">
        <v>1043</v>
      </c>
      <c r="F255" s="5">
        <v>-4722</v>
      </c>
      <c r="G255" s="5" t="s">
        <v>19</v>
      </c>
      <c r="H255" s="5" t="s">
        <v>79</v>
      </c>
      <c r="I255" s="5">
        <v>83231.27</v>
      </c>
      <c r="J255" s="5" t="s">
        <v>1044</v>
      </c>
      <c r="K255" s="5" t="s">
        <v>62</v>
      </c>
      <c r="L255" s="5" t="s">
        <v>23</v>
      </c>
      <c r="M255" s="5">
        <v>1.02</v>
      </c>
      <c r="N255" s="5" t="s">
        <v>33</v>
      </c>
      <c r="O255" s="49">
        <v>13</v>
      </c>
    </row>
    <row r="256" spans="1:15" x14ac:dyDescent="0.2">
      <c r="A256" s="48" t="s">
        <v>1045</v>
      </c>
      <c r="B256" s="5" t="s">
        <v>1046</v>
      </c>
      <c r="C256" s="5">
        <v>32</v>
      </c>
      <c r="D256" s="5" t="s">
        <v>17</v>
      </c>
      <c r="E256" s="5" t="s">
        <v>1047</v>
      </c>
      <c r="F256" s="5">
        <v>-3404</v>
      </c>
      <c r="G256" s="5" t="s">
        <v>78</v>
      </c>
      <c r="H256" s="5" t="s">
        <v>38</v>
      </c>
      <c r="I256" s="5">
        <v>97888.16</v>
      </c>
      <c r="J256" s="5" t="s">
        <v>865</v>
      </c>
      <c r="K256" s="5" t="s">
        <v>104</v>
      </c>
      <c r="L256" s="5" t="s">
        <v>56</v>
      </c>
      <c r="M256" s="5">
        <v>4.8600000000000003</v>
      </c>
      <c r="N256" s="5" t="s">
        <v>41</v>
      </c>
      <c r="O256" s="49">
        <v>0</v>
      </c>
    </row>
    <row r="257" spans="1:15" x14ac:dyDescent="0.2">
      <c r="A257" s="48" t="s">
        <v>1048</v>
      </c>
      <c r="B257" s="5" t="s">
        <v>1049</v>
      </c>
      <c r="C257" s="5">
        <v>34</v>
      </c>
      <c r="D257" s="5" t="s">
        <v>17</v>
      </c>
      <c r="E257" s="5" t="s">
        <v>1050</v>
      </c>
      <c r="F257" s="5">
        <v>-10342</v>
      </c>
      <c r="G257" s="5" t="s">
        <v>99</v>
      </c>
      <c r="H257" s="5" t="s">
        <v>144</v>
      </c>
      <c r="I257" s="5">
        <v>133128.48000000001</v>
      </c>
      <c r="J257" s="5" t="s">
        <v>1051</v>
      </c>
      <c r="K257" s="5" t="s">
        <v>47</v>
      </c>
      <c r="L257" s="5" t="s">
        <v>32</v>
      </c>
      <c r="M257" s="5">
        <v>3.77</v>
      </c>
      <c r="N257" s="5" t="s">
        <v>33</v>
      </c>
      <c r="O257" s="49">
        <v>19</v>
      </c>
    </row>
    <row r="258" spans="1:15" x14ac:dyDescent="0.2">
      <c r="A258" s="48" t="s">
        <v>1052</v>
      </c>
      <c r="B258" s="5" t="s">
        <v>1053</v>
      </c>
      <c r="C258" s="5">
        <v>46</v>
      </c>
      <c r="D258" s="5" t="s">
        <v>17</v>
      </c>
      <c r="E258" s="5" t="s">
        <v>1054</v>
      </c>
      <c r="F258" s="5">
        <v>-2852</v>
      </c>
      <c r="G258" s="5" t="s">
        <v>45</v>
      </c>
      <c r="H258" s="5" t="s">
        <v>194</v>
      </c>
      <c r="I258" s="5">
        <v>172527.19</v>
      </c>
      <c r="J258" s="5" t="s">
        <v>1055</v>
      </c>
      <c r="K258" s="5" t="s">
        <v>118</v>
      </c>
      <c r="L258" s="5" t="s">
        <v>73</v>
      </c>
      <c r="M258" s="5">
        <v>2.73</v>
      </c>
      <c r="N258" s="5" t="s">
        <v>24</v>
      </c>
      <c r="O258" s="49">
        <v>21</v>
      </c>
    </row>
    <row r="259" spans="1:15" x14ac:dyDescent="0.2">
      <c r="A259" s="48" t="s">
        <v>1056</v>
      </c>
      <c r="B259" s="5" t="s">
        <v>1057</v>
      </c>
      <c r="C259" s="5">
        <v>34</v>
      </c>
      <c r="D259" s="5" t="s">
        <v>27</v>
      </c>
      <c r="E259" s="5" t="s">
        <v>1058</v>
      </c>
      <c r="F259" s="5">
        <v>-5226</v>
      </c>
      <c r="G259" s="5" t="s">
        <v>78</v>
      </c>
      <c r="H259" s="5" t="s">
        <v>30</v>
      </c>
      <c r="I259" s="5">
        <v>141441.10999999999</v>
      </c>
      <c r="J259" s="5" t="s">
        <v>1059</v>
      </c>
      <c r="K259" s="5" t="s">
        <v>118</v>
      </c>
      <c r="L259" s="5" t="s">
        <v>32</v>
      </c>
      <c r="M259" s="5">
        <v>1.49</v>
      </c>
      <c r="N259" s="5" t="s">
        <v>74</v>
      </c>
      <c r="O259" s="49">
        <v>24</v>
      </c>
    </row>
    <row r="260" spans="1:15" x14ac:dyDescent="0.2">
      <c r="A260" s="48" t="s">
        <v>1060</v>
      </c>
      <c r="B260" s="5" t="s">
        <v>1061</v>
      </c>
      <c r="C260" s="5">
        <v>56</v>
      </c>
      <c r="D260" s="5" t="s">
        <v>17</v>
      </c>
      <c r="E260" s="5" t="s">
        <v>1062</v>
      </c>
      <c r="F260" s="5">
        <v>-3727</v>
      </c>
      <c r="G260" s="5" t="s">
        <v>45</v>
      </c>
      <c r="H260" s="5" t="s">
        <v>144</v>
      </c>
      <c r="I260" s="5">
        <v>135013.71</v>
      </c>
      <c r="J260" s="5" t="s">
        <v>1063</v>
      </c>
      <c r="K260" s="5" t="s">
        <v>40</v>
      </c>
      <c r="L260" s="5" t="s">
        <v>56</v>
      </c>
      <c r="M260" s="5">
        <v>1.49</v>
      </c>
      <c r="N260" s="5" t="s">
        <v>33</v>
      </c>
      <c r="O260" s="49">
        <v>30</v>
      </c>
    </row>
    <row r="261" spans="1:15" x14ac:dyDescent="0.2">
      <c r="A261" s="48" t="s">
        <v>1064</v>
      </c>
      <c r="B261" s="5" t="s">
        <v>1065</v>
      </c>
      <c r="C261" s="5">
        <v>35</v>
      </c>
      <c r="D261" s="5" t="s">
        <v>17</v>
      </c>
      <c r="E261" s="5" t="s">
        <v>1066</v>
      </c>
      <c r="F261" s="5">
        <v>-6886</v>
      </c>
      <c r="G261" s="5" t="s">
        <v>29</v>
      </c>
      <c r="H261" s="5" t="s">
        <v>71</v>
      </c>
      <c r="I261" s="5">
        <v>131060.03</v>
      </c>
      <c r="J261" s="5" t="s">
        <v>1067</v>
      </c>
      <c r="K261" s="5" t="s">
        <v>127</v>
      </c>
      <c r="L261" s="5" t="s">
        <v>32</v>
      </c>
      <c r="M261" s="5">
        <v>2.68</v>
      </c>
      <c r="N261" s="5" t="s">
        <v>74</v>
      </c>
      <c r="O261" s="49">
        <v>32</v>
      </c>
    </row>
    <row r="262" spans="1:15" x14ac:dyDescent="0.2">
      <c r="A262" s="48" t="s">
        <v>1068</v>
      </c>
      <c r="B262" s="5" t="s">
        <v>1069</v>
      </c>
      <c r="C262" s="5">
        <v>29</v>
      </c>
      <c r="D262" s="5" t="s">
        <v>50</v>
      </c>
      <c r="E262" s="5" t="s">
        <v>1070</v>
      </c>
      <c r="F262" s="5">
        <v>-5170</v>
      </c>
      <c r="G262" s="5" t="s">
        <v>52</v>
      </c>
      <c r="H262" s="5" t="s">
        <v>30</v>
      </c>
      <c r="I262" s="5">
        <v>147804.04</v>
      </c>
      <c r="J262" s="5" t="s">
        <v>1071</v>
      </c>
      <c r="K262" s="5" t="s">
        <v>118</v>
      </c>
      <c r="L262" s="5" t="s">
        <v>32</v>
      </c>
      <c r="M262" s="5">
        <v>2.4300000000000002</v>
      </c>
      <c r="N262" s="5" t="s">
        <v>41</v>
      </c>
      <c r="O262" s="49">
        <v>18</v>
      </c>
    </row>
    <row r="263" spans="1:15" x14ac:dyDescent="0.2">
      <c r="A263" s="48" t="s">
        <v>1072</v>
      </c>
      <c r="B263" s="5" t="s">
        <v>1073</v>
      </c>
      <c r="C263" s="5">
        <v>57</v>
      </c>
      <c r="D263" s="5" t="s">
        <v>50</v>
      </c>
      <c r="E263" s="5" t="s">
        <v>1074</v>
      </c>
      <c r="F263" s="5">
        <v>-7911</v>
      </c>
      <c r="G263" s="5" t="s">
        <v>99</v>
      </c>
      <c r="H263" s="5" t="s">
        <v>144</v>
      </c>
      <c r="I263" s="5">
        <v>36848.660000000003</v>
      </c>
      <c r="J263" s="5" t="s">
        <v>1075</v>
      </c>
      <c r="K263" s="5" t="s">
        <v>136</v>
      </c>
      <c r="L263" s="5" t="s">
        <v>56</v>
      </c>
      <c r="M263" s="5">
        <v>1.6</v>
      </c>
      <c r="N263" s="5" t="s">
        <v>74</v>
      </c>
      <c r="O263" s="49">
        <v>32</v>
      </c>
    </row>
    <row r="264" spans="1:15" x14ac:dyDescent="0.2">
      <c r="A264" s="48" t="s">
        <v>1076</v>
      </c>
      <c r="B264" s="5" t="s">
        <v>1077</v>
      </c>
      <c r="C264" s="5">
        <v>28</v>
      </c>
      <c r="D264" s="5" t="s">
        <v>50</v>
      </c>
      <c r="E264" s="5" t="s">
        <v>1078</v>
      </c>
      <c r="F264" s="5">
        <v>-6852</v>
      </c>
      <c r="G264" s="5" t="s">
        <v>116</v>
      </c>
      <c r="H264" s="5" t="s">
        <v>79</v>
      </c>
      <c r="I264" s="5">
        <v>42261.63</v>
      </c>
      <c r="J264" s="5" t="s">
        <v>834</v>
      </c>
      <c r="K264" s="5" t="s">
        <v>55</v>
      </c>
      <c r="L264" s="5" t="s">
        <v>23</v>
      </c>
      <c r="M264" s="5">
        <v>4.41</v>
      </c>
      <c r="N264" s="5" t="s">
        <v>33</v>
      </c>
      <c r="O264" s="49">
        <v>20</v>
      </c>
    </row>
    <row r="265" spans="1:15" x14ac:dyDescent="0.2">
      <c r="A265" s="48" t="s">
        <v>1079</v>
      </c>
      <c r="B265" s="5" t="s">
        <v>276</v>
      </c>
      <c r="C265" s="5">
        <v>29</v>
      </c>
      <c r="D265" s="5" t="s">
        <v>27</v>
      </c>
      <c r="E265" s="5" t="s">
        <v>1080</v>
      </c>
      <c r="F265" s="5">
        <v>-3621</v>
      </c>
      <c r="G265" s="5" t="s">
        <v>78</v>
      </c>
      <c r="H265" s="5" t="s">
        <v>173</v>
      </c>
      <c r="I265" s="5">
        <v>86841.47</v>
      </c>
      <c r="J265" s="5" t="s">
        <v>1081</v>
      </c>
      <c r="K265" s="5" t="s">
        <v>127</v>
      </c>
      <c r="L265" s="5" t="s">
        <v>73</v>
      </c>
      <c r="M265" s="5">
        <v>4.51</v>
      </c>
      <c r="N265" s="5" t="s">
        <v>74</v>
      </c>
      <c r="O265" s="49">
        <v>23</v>
      </c>
    </row>
    <row r="266" spans="1:15" x14ac:dyDescent="0.2">
      <c r="A266" s="48" t="s">
        <v>1082</v>
      </c>
      <c r="B266" s="5" t="s">
        <v>1083</v>
      </c>
      <c r="C266" s="5">
        <v>29</v>
      </c>
      <c r="D266" s="5" t="s">
        <v>50</v>
      </c>
      <c r="E266" s="5" t="s">
        <v>1084</v>
      </c>
      <c r="F266" s="5">
        <v>-8363</v>
      </c>
      <c r="G266" s="5" t="s">
        <v>94</v>
      </c>
      <c r="H266" s="5" t="s">
        <v>66</v>
      </c>
      <c r="I266" s="5">
        <v>129082.74</v>
      </c>
      <c r="J266" s="5" t="s">
        <v>1085</v>
      </c>
      <c r="K266" s="5" t="s">
        <v>55</v>
      </c>
      <c r="L266" s="5" t="s">
        <v>23</v>
      </c>
      <c r="M266" s="5">
        <v>1.53</v>
      </c>
      <c r="N266" s="5" t="s">
        <v>74</v>
      </c>
      <c r="O266" s="49">
        <v>10</v>
      </c>
    </row>
    <row r="267" spans="1:15" x14ac:dyDescent="0.2">
      <c r="A267" s="48" t="s">
        <v>1086</v>
      </c>
      <c r="B267" s="5" t="s">
        <v>1087</v>
      </c>
      <c r="C267" s="5">
        <v>59</v>
      </c>
      <c r="D267" s="5" t="s">
        <v>50</v>
      </c>
      <c r="E267" s="5" t="s">
        <v>1088</v>
      </c>
      <c r="F267" s="5">
        <v>-5410</v>
      </c>
      <c r="G267" s="5" t="s">
        <v>52</v>
      </c>
      <c r="H267" s="5" t="s">
        <v>66</v>
      </c>
      <c r="I267" s="5">
        <v>147978.82</v>
      </c>
      <c r="J267" s="5" t="s">
        <v>1089</v>
      </c>
      <c r="K267" s="5" t="s">
        <v>22</v>
      </c>
      <c r="L267" s="5" t="s">
        <v>32</v>
      </c>
      <c r="M267" s="5">
        <v>2.93</v>
      </c>
      <c r="N267" s="5" t="s">
        <v>41</v>
      </c>
      <c r="O267" s="49">
        <v>7</v>
      </c>
    </row>
    <row r="268" spans="1:15" x14ac:dyDescent="0.2">
      <c r="A268" s="48" t="s">
        <v>1090</v>
      </c>
      <c r="B268" s="5" t="s">
        <v>1091</v>
      </c>
      <c r="C268" s="5">
        <v>24</v>
      </c>
      <c r="D268" s="5" t="s">
        <v>27</v>
      </c>
      <c r="E268" s="5" t="s">
        <v>1092</v>
      </c>
      <c r="F268" s="5">
        <v>-2492</v>
      </c>
      <c r="G268" s="5" t="s">
        <v>85</v>
      </c>
      <c r="H268" s="5" t="s">
        <v>38</v>
      </c>
      <c r="I268" s="5">
        <v>139947.16</v>
      </c>
      <c r="J268" s="5" t="s">
        <v>1093</v>
      </c>
      <c r="K268" s="5" t="s">
        <v>62</v>
      </c>
      <c r="L268" s="5" t="s">
        <v>23</v>
      </c>
      <c r="M268" s="5">
        <v>2.73</v>
      </c>
      <c r="N268" s="5" t="s">
        <v>24</v>
      </c>
      <c r="O268" s="49">
        <v>30</v>
      </c>
    </row>
    <row r="269" spans="1:15" x14ac:dyDescent="0.2">
      <c r="A269" s="48" t="s">
        <v>1094</v>
      </c>
      <c r="B269" s="5" t="s">
        <v>1095</v>
      </c>
      <c r="C269" s="5">
        <v>65</v>
      </c>
      <c r="D269" s="5" t="s">
        <v>17</v>
      </c>
      <c r="E269" s="5" t="s">
        <v>1096</v>
      </c>
      <c r="F269" s="5">
        <v>-3204</v>
      </c>
      <c r="G269" s="5" t="s">
        <v>45</v>
      </c>
      <c r="H269" s="5" t="s">
        <v>53</v>
      </c>
      <c r="I269" s="5">
        <v>108307.3</v>
      </c>
      <c r="J269" s="5" t="s">
        <v>1097</v>
      </c>
      <c r="K269" s="5" t="s">
        <v>40</v>
      </c>
      <c r="L269" s="5" t="s">
        <v>32</v>
      </c>
      <c r="M269" s="5">
        <v>1.3</v>
      </c>
      <c r="N269" s="5" t="s">
        <v>41</v>
      </c>
      <c r="O269" s="49">
        <v>20</v>
      </c>
    </row>
    <row r="270" spans="1:15" x14ac:dyDescent="0.2">
      <c r="A270" s="48" t="s">
        <v>1098</v>
      </c>
      <c r="B270" s="5" t="s">
        <v>1099</v>
      </c>
      <c r="C270" s="5">
        <v>39</v>
      </c>
      <c r="D270" s="5" t="s">
        <v>27</v>
      </c>
      <c r="E270" s="5" t="s">
        <v>1100</v>
      </c>
      <c r="F270" s="5">
        <v>-8293</v>
      </c>
      <c r="G270" s="5" t="s">
        <v>29</v>
      </c>
      <c r="H270" s="5" t="s">
        <v>30</v>
      </c>
      <c r="I270" s="5">
        <v>46430.44</v>
      </c>
      <c r="J270" s="5" t="s">
        <v>1101</v>
      </c>
      <c r="K270" s="5" t="s">
        <v>127</v>
      </c>
      <c r="L270" s="5" t="s">
        <v>56</v>
      </c>
      <c r="M270" s="5">
        <v>1.35</v>
      </c>
      <c r="N270" s="5" t="s">
        <v>41</v>
      </c>
      <c r="O270" s="49">
        <v>28</v>
      </c>
    </row>
    <row r="271" spans="1:15" x14ac:dyDescent="0.2">
      <c r="A271" s="48" t="s">
        <v>1102</v>
      </c>
      <c r="B271" s="5" t="s">
        <v>1103</v>
      </c>
      <c r="C271" s="5">
        <v>53</v>
      </c>
      <c r="D271" s="5" t="s">
        <v>17</v>
      </c>
      <c r="E271" s="5" t="s">
        <v>1104</v>
      </c>
      <c r="F271" s="5">
        <v>-8031</v>
      </c>
      <c r="G271" s="5" t="s">
        <v>29</v>
      </c>
      <c r="H271" s="5" t="s">
        <v>144</v>
      </c>
      <c r="I271" s="5">
        <v>115784</v>
      </c>
      <c r="J271" s="5" t="s">
        <v>1105</v>
      </c>
      <c r="K271" s="5" t="s">
        <v>136</v>
      </c>
      <c r="L271" s="5" t="s">
        <v>73</v>
      </c>
      <c r="M271" s="5">
        <v>4.5599999999999996</v>
      </c>
      <c r="N271" s="5" t="s">
        <v>57</v>
      </c>
      <c r="O271" s="49">
        <v>13</v>
      </c>
    </row>
    <row r="272" spans="1:15" x14ac:dyDescent="0.2">
      <c r="A272" s="48" t="s">
        <v>1106</v>
      </c>
      <c r="B272" s="5" t="s">
        <v>665</v>
      </c>
      <c r="C272" s="5">
        <v>51</v>
      </c>
      <c r="D272" s="5" t="s">
        <v>50</v>
      </c>
      <c r="E272" s="5" t="s">
        <v>1107</v>
      </c>
      <c r="F272" s="5">
        <v>-5842</v>
      </c>
      <c r="G272" s="5" t="s">
        <v>94</v>
      </c>
      <c r="H272" s="5" t="s">
        <v>173</v>
      </c>
      <c r="I272" s="5">
        <v>116221.87</v>
      </c>
      <c r="J272" s="5" t="s">
        <v>1108</v>
      </c>
      <c r="K272" s="5" t="s">
        <v>127</v>
      </c>
      <c r="L272" s="5" t="s">
        <v>56</v>
      </c>
      <c r="M272" s="5">
        <v>3.87</v>
      </c>
      <c r="N272" s="5" t="s">
        <v>33</v>
      </c>
      <c r="O272" s="49">
        <v>28</v>
      </c>
    </row>
    <row r="273" spans="1:15" x14ac:dyDescent="0.2">
      <c r="A273" s="48" t="s">
        <v>1109</v>
      </c>
      <c r="B273" s="5" t="s">
        <v>1110</v>
      </c>
      <c r="C273" s="5">
        <v>64</v>
      </c>
      <c r="D273" s="5" t="s">
        <v>27</v>
      </c>
      <c r="E273" s="5" t="s">
        <v>1111</v>
      </c>
      <c r="F273" s="5">
        <v>-6794</v>
      </c>
      <c r="G273" s="5" t="s">
        <v>85</v>
      </c>
      <c r="H273" s="5" t="s">
        <v>20</v>
      </c>
      <c r="I273" s="5">
        <v>89214.1</v>
      </c>
      <c r="J273" s="5" t="s">
        <v>1112</v>
      </c>
      <c r="K273" s="5" t="s">
        <v>22</v>
      </c>
      <c r="L273" s="5" t="s">
        <v>32</v>
      </c>
      <c r="M273" s="5">
        <v>2.97</v>
      </c>
      <c r="N273" s="5" t="s">
        <v>41</v>
      </c>
      <c r="O273" s="49">
        <v>6</v>
      </c>
    </row>
    <row r="274" spans="1:15" x14ac:dyDescent="0.2">
      <c r="A274" s="48" t="s">
        <v>1113</v>
      </c>
      <c r="B274" s="5" t="s">
        <v>1114</v>
      </c>
      <c r="C274" s="5">
        <v>34</v>
      </c>
      <c r="D274" s="5" t="s">
        <v>27</v>
      </c>
      <c r="E274" s="5" t="s">
        <v>1115</v>
      </c>
      <c r="F274" s="5">
        <v>-9409</v>
      </c>
      <c r="G274" s="5" t="s">
        <v>99</v>
      </c>
      <c r="H274" s="5" t="s">
        <v>173</v>
      </c>
      <c r="I274" s="5">
        <v>50626.03</v>
      </c>
      <c r="J274" s="5" t="s">
        <v>1116</v>
      </c>
      <c r="K274" s="5" t="s">
        <v>22</v>
      </c>
      <c r="L274" s="5" t="s">
        <v>23</v>
      </c>
      <c r="M274" s="5">
        <v>4.09</v>
      </c>
      <c r="N274" s="5" t="s">
        <v>41</v>
      </c>
      <c r="O274" s="49">
        <v>29</v>
      </c>
    </row>
    <row r="275" spans="1:15" x14ac:dyDescent="0.2">
      <c r="A275" s="48" t="s">
        <v>1117</v>
      </c>
      <c r="B275" s="5" t="s">
        <v>1118</v>
      </c>
      <c r="C275" s="5">
        <v>54</v>
      </c>
      <c r="D275" s="5" t="s">
        <v>27</v>
      </c>
      <c r="E275" s="5" t="s">
        <v>1119</v>
      </c>
      <c r="F275" s="5">
        <v>-2641</v>
      </c>
      <c r="G275" s="5" t="s">
        <v>85</v>
      </c>
      <c r="H275" s="5" t="s">
        <v>66</v>
      </c>
      <c r="I275" s="5">
        <v>156628.34</v>
      </c>
      <c r="J275" s="5" t="s">
        <v>1120</v>
      </c>
      <c r="K275" s="5" t="s">
        <v>118</v>
      </c>
      <c r="L275" s="5" t="s">
        <v>32</v>
      </c>
      <c r="M275" s="5">
        <v>3.77</v>
      </c>
      <c r="N275" s="5" t="s">
        <v>24</v>
      </c>
      <c r="O275" s="49">
        <v>8</v>
      </c>
    </row>
    <row r="276" spans="1:15" x14ac:dyDescent="0.2">
      <c r="A276" s="48" t="s">
        <v>1121</v>
      </c>
      <c r="B276" s="5" t="s">
        <v>1122</v>
      </c>
      <c r="C276" s="5">
        <v>64</v>
      </c>
      <c r="D276" s="5" t="s">
        <v>17</v>
      </c>
      <c r="E276" s="5" t="s">
        <v>1123</v>
      </c>
      <c r="F276" s="5">
        <v>-8446</v>
      </c>
      <c r="G276" s="5" t="s">
        <v>29</v>
      </c>
      <c r="H276" s="5" t="s">
        <v>38</v>
      </c>
      <c r="I276" s="5">
        <v>167806.99</v>
      </c>
      <c r="J276" s="5" t="s">
        <v>1124</v>
      </c>
      <c r="K276" s="5" t="s">
        <v>47</v>
      </c>
      <c r="L276" s="5" t="s">
        <v>73</v>
      </c>
      <c r="M276" s="5">
        <v>2.59</v>
      </c>
      <c r="N276" s="5" t="s">
        <v>33</v>
      </c>
      <c r="O276" s="49">
        <v>18</v>
      </c>
    </row>
    <row r="277" spans="1:15" x14ac:dyDescent="0.2">
      <c r="A277" s="48" t="s">
        <v>1125</v>
      </c>
      <c r="B277" s="5" t="s">
        <v>1126</v>
      </c>
      <c r="C277" s="5">
        <v>30</v>
      </c>
      <c r="D277" s="5" t="s">
        <v>50</v>
      </c>
      <c r="E277" s="5" t="s">
        <v>1127</v>
      </c>
      <c r="F277" s="5">
        <v>-11174</v>
      </c>
      <c r="G277" s="5" t="s">
        <v>116</v>
      </c>
      <c r="H277" s="5" t="s">
        <v>20</v>
      </c>
      <c r="I277" s="5">
        <v>159802.59</v>
      </c>
      <c r="J277" s="5" t="s">
        <v>1128</v>
      </c>
      <c r="K277" s="5" t="s">
        <v>118</v>
      </c>
      <c r="L277" s="5" t="s">
        <v>32</v>
      </c>
      <c r="M277" s="5">
        <v>1.8</v>
      </c>
      <c r="N277" s="5" t="s">
        <v>57</v>
      </c>
      <c r="O277" s="49">
        <v>18</v>
      </c>
    </row>
    <row r="278" spans="1:15" x14ac:dyDescent="0.2">
      <c r="A278" s="48" t="s">
        <v>1129</v>
      </c>
      <c r="B278" s="5" t="s">
        <v>1130</v>
      </c>
      <c r="C278" s="5">
        <v>65</v>
      </c>
      <c r="D278" s="5" t="s">
        <v>27</v>
      </c>
      <c r="E278" s="5" t="s">
        <v>1131</v>
      </c>
      <c r="F278" s="5">
        <v>-10401</v>
      </c>
      <c r="G278" s="5" t="s">
        <v>85</v>
      </c>
      <c r="H278" s="5" t="s">
        <v>173</v>
      </c>
      <c r="I278" s="5">
        <v>138001.15</v>
      </c>
      <c r="J278" s="5" t="s">
        <v>1132</v>
      </c>
      <c r="K278" s="5" t="s">
        <v>62</v>
      </c>
      <c r="L278" s="5" t="s">
        <v>56</v>
      </c>
      <c r="M278" s="5">
        <v>3.33</v>
      </c>
      <c r="N278" s="5" t="s">
        <v>41</v>
      </c>
      <c r="O278" s="49">
        <v>34</v>
      </c>
    </row>
    <row r="279" spans="1:15" x14ac:dyDescent="0.2">
      <c r="A279" s="48" t="s">
        <v>1133</v>
      </c>
      <c r="B279" s="5" t="s">
        <v>1134</v>
      </c>
      <c r="C279" s="5">
        <v>22</v>
      </c>
      <c r="D279" s="5" t="s">
        <v>17</v>
      </c>
      <c r="E279" s="5" t="s">
        <v>1135</v>
      </c>
      <c r="F279" s="5">
        <v>-4095</v>
      </c>
      <c r="G279" s="5" t="s">
        <v>45</v>
      </c>
      <c r="H279" s="5" t="s">
        <v>144</v>
      </c>
      <c r="I279" s="5">
        <v>63985.85</v>
      </c>
      <c r="J279" s="5" t="s">
        <v>1136</v>
      </c>
      <c r="K279" s="5" t="s">
        <v>55</v>
      </c>
      <c r="L279" s="5" t="s">
        <v>73</v>
      </c>
      <c r="M279" s="5">
        <v>3.73</v>
      </c>
      <c r="N279" s="5" t="s">
        <v>24</v>
      </c>
      <c r="O279" s="49">
        <v>3</v>
      </c>
    </row>
    <row r="280" spans="1:15" x14ac:dyDescent="0.2">
      <c r="A280" s="48" t="s">
        <v>1137</v>
      </c>
      <c r="B280" s="5" t="s">
        <v>1138</v>
      </c>
      <c r="C280" s="5">
        <v>35</v>
      </c>
      <c r="D280" s="5" t="s">
        <v>17</v>
      </c>
      <c r="E280" s="5" t="s">
        <v>1139</v>
      </c>
      <c r="F280" s="5">
        <v>-9914</v>
      </c>
      <c r="G280" s="5" t="s">
        <v>19</v>
      </c>
      <c r="H280" s="5" t="s">
        <v>38</v>
      </c>
      <c r="I280" s="5">
        <v>160865.13</v>
      </c>
      <c r="J280" s="5" t="s">
        <v>1140</v>
      </c>
      <c r="K280" s="5" t="s">
        <v>118</v>
      </c>
      <c r="L280" s="5" t="s">
        <v>32</v>
      </c>
      <c r="M280" s="5">
        <v>3.97</v>
      </c>
      <c r="N280" s="5" t="s">
        <v>57</v>
      </c>
      <c r="O280" s="49">
        <v>24</v>
      </c>
    </row>
    <row r="281" spans="1:15" x14ac:dyDescent="0.2">
      <c r="A281" s="48" t="s">
        <v>1141</v>
      </c>
      <c r="B281" s="5" t="s">
        <v>1142</v>
      </c>
      <c r="C281" s="5">
        <v>40</v>
      </c>
      <c r="D281" s="5" t="s">
        <v>17</v>
      </c>
      <c r="E281" s="5" t="s">
        <v>1143</v>
      </c>
      <c r="F281" s="5">
        <v>-8086</v>
      </c>
      <c r="G281" s="5" t="s">
        <v>29</v>
      </c>
      <c r="H281" s="5" t="s">
        <v>173</v>
      </c>
      <c r="I281" s="5">
        <v>175045.82</v>
      </c>
      <c r="J281" s="5" t="s">
        <v>1144</v>
      </c>
      <c r="K281" s="5" t="s">
        <v>22</v>
      </c>
      <c r="L281" s="5" t="s">
        <v>73</v>
      </c>
      <c r="M281" s="5">
        <v>1.81</v>
      </c>
      <c r="N281" s="5" t="s">
        <v>41</v>
      </c>
      <c r="O281" s="49">
        <v>14</v>
      </c>
    </row>
    <row r="282" spans="1:15" x14ac:dyDescent="0.2">
      <c r="A282" s="48" t="s">
        <v>1145</v>
      </c>
      <c r="B282" s="5" t="s">
        <v>1146</v>
      </c>
      <c r="C282" s="5">
        <v>63</v>
      </c>
      <c r="D282" s="5" t="s">
        <v>50</v>
      </c>
      <c r="E282" s="5" t="s">
        <v>1147</v>
      </c>
      <c r="F282" s="5">
        <v>-5678</v>
      </c>
      <c r="G282" s="5" t="s">
        <v>99</v>
      </c>
      <c r="H282" s="5" t="s">
        <v>194</v>
      </c>
      <c r="I282" s="5">
        <v>100078.16</v>
      </c>
      <c r="J282" s="5" t="s">
        <v>1148</v>
      </c>
      <c r="K282" s="5" t="s">
        <v>136</v>
      </c>
      <c r="L282" s="5" t="s">
        <v>32</v>
      </c>
      <c r="M282" s="5">
        <v>4.8499999999999996</v>
      </c>
      <c r="N282" s="5" t="s">
        <v>57</v>
      </c>
      <c r="O282" s="49">
        <v>7</v>
      </c>
    </row>
    <row r="283" spans="1:15" x14ac:dyDescent="0.2">
      <c r="A283" s="48" t="s">
        <v>1149</v>
      </c>
      <c r="B283" s="5" t="s">
        <v>1150</v>
      </c>
      <c r="C283" s="5">
        <v>49</v>
      </c>
      <c r="D283" s="5" t="s">
        <v>50</v>
      </c>
      <c r="E283" s="5" t="s">
        <v>1151</v>
      </c>
      <c r="F283" s="5">
        <v>-4338</v>
      </c>
      <c r="G283" s="5" t="s">
        <v>52</v>
      </c>
      <c r="H283" s="5" t="s">
        <v>194</v>
      </c>
      <c r="I283" s="5">
        <v>35818.54</v>
      </c>
      <c r="J283" s="5" t="s">
        <v>1152</v>
      </c>
      <c r="K283" s="5" t="s">
        <v>55</v>
      </c>
      <c r="L283" s="5" t="s">
        <v>23</v>
      </c>
      <c r="M283" s="5">
        <v>1.61</v>
      </c>
      <c r="N283" s="5" t="s">
        <v>33</v>
      </c>
      <c r="O283" s="49">
        <v>38</v>
      </c>
    </row>
    <row r="284" spans="1:15" x14ac:dyDescent="0.2">
      <c r="A284" s="48" t="s">
        <v>1153</v>
      </c>
      <c r="B284" s="5" t="s">
        <v>1154</v>
      </c>
      <c r="C284" s="5">
        <v>62</v>
      </c>
      <c r="D284" s="5" t="s">
        <v>17</v>
      </c>
      <c r="E284" s="5" t="s">
        <v>1155</v>
      </c>
      <c r="F284" s="5">
        <v>-7975</v>
      </c>
      <c r="G284" s="5" t="s">
        <v>19</v>
      </c>
      <c r="H284" s="5" t="s">
        <v>173</v>
      </c>
      <c r="I284" s="5">
        <v>111182.28</v>
      </c>
      <c r="J284" s="5" t="s">
        <v>1156</v>
      </c>
      <c r="K284" s="5" t="s">
        <v>118</v>
      </c>
      <c r="L284" s="5" t="s">
        <v>23</v>
      </c>
      <c r="M284" s="5">
        <v>4.1500000000000004</v>
      </c>
      <c r="N284" s="5" t="s">
        <v>24</v>
      </c>
      <c r="O284" s="49">
        <v>26</v>
      </c>
    </row>
    <row r="285" spans="1:15" x14ac:dyDescent="0.2">
      <c r="A285" s="48" t="s">
        <v>1157</v>
      </c>
      <c r="B285" s="5" t="s">
        <v>1158</v>
      </c>
      <c r="C285" s="5">
        <v>47</v>
      </c>
      <c r="D285" s="5" t="s">
        <v>27</v>
      </c>
      <c r="E285" s="5" t="s">
        <v>1159</v>
      </c>
      <c r="F285" s="5">
        <v>-7180</v>
      </c>
      <c r="G285" s="5" t="s">
        <v>37</v>
      </c>
      <c r="H285" s="5" t="s">
        <v>173</v>
      </c>
      <c r="I285" s="5">
        <v>77568.28</v>
      </c>
      <c r="J285" s="5" t="s">
        <v>1160</v>
      </c>
      <c r="K285" s="5" t="s">
        <v>127</v>
      </c>
      <c r="L285" s="5" t="s">
        <v>56</v>
      </c>
      <c r="M285" s="5">
        <v>4.99</v>
      </c>
      <c r="N285" s="5" t="s">
        <v>74</v>
      </c>
      <c r="O285" s="49">
        <v>7</v>
      </c>
    </row>
    <row r="286" spans="1:15" x14ac:dyDescent="0.2">
      <c r="A286" s="48" t="s">
        <v>1161</v>
      </c>
      <c r="B286" s="5" t="s">
        <v>1162</v>
      </c>
      <c r="C286" s="5">
        <v>50</v>
      </c>
      <c r="D286" s="5" t="s">
        <v>27</v>
      </c>
      <c r="E286" s="5" t="s">
        <v>1163</v>
      </c>
      <c r="F286" s="5">
        <v>-6557</v>
      </c>
      <c r="G286" s="5" t="s">
        <v>45</v>
      </c>
      <c r="H286" s="5" t="s">
        <v>173</v>
      </c>
      <c r="I286" s="5">
        <v>90299.03</v>
      </c>
      <c r="J286" s="5" t="s">
        <v>1164</v>
      </c>
      <c r="K286" s="5" t="s">
        <v>136</v>
      </c>
      <c r="L286" s="5" t="s">
        <v>56</v>
      </c>
      <c r="M286" s="5">
        <v>2.0299999999999998</v>
      </c>
      <c r="N286" s="5" t="s">
        <v>33</v>
      </c>
      <c r="O286" s="49">
        <v>1</v>
      </c>
    </row>
    <row r="287" spans="1:15" x14ac:dyDescent="0.2">
      <c r="A287" s="48" t="s">
        <v>1165</v>
      </c>
      <c r="B287" s="5" t="s">
        <v>1166</v>
      </c>
      <c r="C287" s="5">
        <v>45</v>
      </c>
      <c r="D287" s="5" t="s">
        <v>17</v>
      </c>
      <c r="E287" s="5" t="s">
        <v>1167</v>
      </c>
      <c r="F287" s="5">
        <v>-2971</v>
      </c>
      <c r="G287" s="5" t="s">
        <v>116</v>
      </c>
      <c r="H287" s="5" t="s">
        <v>30</v>
      </c>
      <c r="I287" s="5">
        <v>81445.350000000006</v>
      </c>
      <c r="J287" s="5" t="s">
        <v>854</v>
      </c>
      <c r="K287" s="5" t="s">
        <v>136</v>
      </c>
      <c r="L287" s="5" t="s">
        <v>32</v>
      </c>
      <c r="M287" s="5">
        <v>4.8899999999999997</v>
      </c>
      <c r="N287" s="5" t="s">
        <v>57</v>
      </c>
      <c r="O287" s="49">
        <v>34</v>
      </c>
    </row>
    <row r="288" spans="1:15" x14ac:dyDescent="0.2">
      <c r="A288" s="48" t="s">
        <v>1168</v>
      </c>
      <c r="B288" s="5" t="s">
        <v>1169</v>
      </c>
      <c r="C288" s="5">
        <v>26</v>
      </c>
      <c r="D288" s="5" t="s">
        <v>27</v>
      </c>
      <c r="E288" s="5" t="s">
        <v>1170</v>
      </c>
      <c r="F288" s="5">
        <v>-6227</v>
      </c>
      <c r="G288" s="5" t="s">
        <v>29</v>
      </c>
      <c r="H288" s="5" t="s">
        <v>71</v>
      </c>
      <c r="I288" s="5">
        <v>64809.04</v>
      </c>
      <c r="J288" s="5" t="s">
        <v>1171</v>
      </c>
      <c r="K288" s="5" t="s">
        <v>104</v>
      </c>
      <c r="L288" s="5" t="s">
        <v>23</v>
      </c>
      <c r="M288" s="5">
        <v>3.99</v>
      </c>
      <c r="N288" s="5" t="s">
        <v>24</v>
      </c>
      <c r="O288" s="49">
        <v>1</v>
      </c>
    </row>
    <row r="289" spans="1:15" x14ac:dyDescent="0.2">
      <c r="A289" s="48" t="s">
        <v>1172</v>
      </c>
      <c r="B289" s="5" t="s">
        <v>229</v>
      </c>
      <c r="C289" s="5">
        <v>43</v>
      </c>
      <c r="D289" s="5" t="s">
        <v>27</v>
      </c>
      <c r="E289" s="5" t="s">
        <v>1173</v>
      </c>
      <c r="F289" s="5">
        <v>-4345</v>
      </c>
      <c r="G289" s="5" t="s">
        <v>116</v>
      </c>
      <c r="H289" s="5" t="s">
        <v>20</v>
      </c>
      <c r="I289" s="5">
        <v>45214.1</v>
      </c>
      <c r="J289" s="5" t="s">
        <v>1174</v>
      </c>
      <c r="K289" s="5" t="s">
        <v>47</v>
      </c>
      <c r="L289" s="5" t="s">
        <v>73</v>
      </c>
      <c r="M289" s="5">
        <v>2.63</v>
      </c>
      <c r="N289" s="5" t="s">
        <v>41</v>
      </c>
      <c r="O289" s="49">
        <v>40</v>
      </c>
    </row>
    <row r="290" spans="1:15" x14ac:dyDescent="0.2">
      <c r="A290" s="48" t="s">
        <v>1175</v>
      </c>
      <c r="B290" s="5" t="s">
        <v>1176</v>
      </c>
      <c r="C290" s="5">
        <v>42</v>
      </c>
      <c r="D290" s="5" t="s">
        <v>27</v>
      </c>
      <c r="E290" s="5" t="s">
        <v>1177</v>
      </c>
      <c r="F290" s="5">
        <v>-10871</v>
      </c>
      <c r="G290" s="5" t="s">
        <v>45</v>
      </c>
      <c r="H290" s="5" t="s">
        <v>38</v>
      </c>
      <c r="I290" s="5">
        <v>44169.45</v>
      </c>
      <c r="J290" s="5" t="s">
        <v>1178</v>
      </c>
      <c r="K290" s="5" t="s">
        <v>127</v>
      </c>
      <c r="L290" s="5" t="s">
        <v>23</v>
      </c>
      <c r="M290" s="5">
        <v>3.8</v>
      </c>
      <c r="N290" s="5" t="s">
        <v>74</v>
      </c>
      <c r="O290" s="49">
        <v>22</v>
      </c>
    </row>
    <row r="291" spans="1:15" x14ac:dyDescent="0.2">
      <c r="A291" s="48" t="s">
        <v>1179</v>
      </c>
      <c r="B291" s="5" t="s">
        <v>1180</v>
      </c>
      <c r="C291" s="5">
        <v>40</v>
      </c>
      <c r="D291" s="5" t="s">
        <v>17</v>
      </c>
      <c r="E291" s="5" t="s">
        <v>1181</v>
      </c>
      <c r="F291" s="5">
        <v>-6620</v>
      </c>
      <c r="G291" s="5" t="s">
        <v>94</v>
      </c>
      <c r="H291" s="5" t="s">
        <v>66</v>
      </c>
      <c r="I291" s="5">
        <v>92291.42</v>
      </c>
      <c r="J291" s="5" t="s">
        <v>1182</v>
      </c>
      <c r="K291" s="5" t="s">
        <v>22</v>
      </c>
      <c r="L291" s="5" t="s">
        <v>56</v>
      </c>
      <c r="M291" s="5">
        <v>1.63</v>
      </c>
      <c r="N291" s="5" t="s">
        <v>24</v>
      </c>
      <c r="O291" s="49">
        <v>8</v>
      </c>
    </row>
    <row r="292" spans="1:15" x14ac:dyDescent="0.2">
      <c r="A292" s="48" t="s">
        <v>1183</v>
      </c>
      <c r="B292" s="5" t="s">
        <v>1184</v>
      </c>
      <c r="C292" s="5">
        <v>56</v>
      </c>
      <c r="D292" s="5" t="s">
        <v>50</v>
      </c>
      <c r="E292" s="5" t="s">
        <v>1185</v>
      </c>
      <c r="F292" s="5">
        <v>-7864</v>
      </c>
      <c r="G292" s="5" t="s">
        <v>45</v>
      </c>
      <c r="H292" s="5" t="s">
        <v>20</v>
      </c>
      <c r="I292" s="5">
        <v>161841.20000000001</v>
      </c>
      <c r="J292" s="5" t="s">
        <v>783</v>
      </c>
      <c r="K292" s="5" t="s">
        <v>136</v>
      </c>
      <c r="L292" s="5" t="s">
        <v>23</v>
      </c>
      <c r="M292" s="5">
        <v>1.02</v>
      </c>
      <c r="N292" s="5" t="s">
        <v>57</v>
      </c>
      <c r="O292" s="49">
        <v>25</v>
      </c>
    </row>
    <row r="293" spans="1:15" x14ac:dyDescent="0.2">
      <c r="A293" s="48" t="s">
        <v>1186</v>
      </c>
      <c r="B293" s="5" t="s">
        <v>1187</v>
      </c>
      <c r="C293" s="5">
        <v>27</v>
      </c>
      <c r="D293" s="5" t="s">
        <v>50</v>
      </c>
      <c r="E293" s="5" t="s">
        <v>1188</v>
      </c>
      <c r="F293" s="5">
        <v>-8457</v>
      </c>
      <c r="G293" s="5" t="s">
        <v>99</v>
      </c>
      <c r="H293" s="5" t="s">
        <v>66</v>
      </c>
      <c r="I293" s="5">
        <v>166316.06</v>
      </c>
      <c r="J293" s="5" t="s">
        <v>1189</v>
      </c>
      <c r="K293" s="5" t="s">
        <v>118</v>
      </c>
      <c r="L293" s="5" t="s">
        <v>32</v>
      </c>
      <c r="M293" s="5">
        <v>1.64</v>
      </c>
      <c r="N293" s="5" t="s">
        <v>24</v>
      </c>
      <c r="O293" s="49">
        <v>39</v>
      </c>
    </row>
    <row r="294" spans="1:15" x14ac:dyDescent="0.2">
      <c r="A294" s="48" t="s">
        <v>1190</v>
      </c>
      <c r="B294" s="5" t="s">
        <v>1191</v>
      </c>
      <c r="C294" s="5">
        <v>29</v>
      </c>
      <c r="D294" s="5" t="s">
        <v>27</v>
      </c>
      <c r="E294" s="5" t="s">
        <v>1192</v>
      </c>
      <c r="F294" s="5">
        <v>-3642</v>
      </c>
      <c r="G294" s="5" t="s">
        <v>85</v>
      </c>
      <c r="H294" s="5" t="s">
        <v>79</v>
      </c>
      <c r="I294" s="5">
        <v>128477.8</v>
      </c>
      <c r="J294" s="5" t="s">
        <v>1193</v>
      </c>
      <c r="K294" s="5" t="s">
        <v>81</v>
      </c>
      <c r="L294" s="5" t="s">
        <v>23</v>
      </c>
      <c r="M294" s="5">
        <v>2</v>
      </c>
      <c r="N294" s="5" t="s">
        <v>24</v>
      </c>
      <c r="O294" s="49">
        <v>37</v>
      </c>
    </row>
    <row r="295" spans="1:15" x14ac:dyDescent="0.2">
      <c r="A295" s="48" t="s">
        <v>1194</v>
      </c>
      <c r="B295" s="5" t="s">
        <v>1195</v>
      </c>
      <c r="C295" s="5">
        <v>44</v>
      </c>
      <c r="D295" s="5" t="s">
        <v>27</v>
      </c>
      <c r="E295" s="5" t="s">
        <v>1196</v>
      </c>
      <c r="F295" s="5">
        <v>-3849</v>
      </c>
      <c r="G295" s="5" t="s">
        <v>116</v>
      </c>
      <c r="H295" s="5" t="s">
        <v>38</v>
      </c>
      <c r="I295" s="5">
        <v>45122.29</v>
      </c>
      <c r="J295" s="5" t="s">
        <v>1197</v>
      </c>
      <c r="K295" s="5" t="s">
        <v>62</v>
      </c>
      <c r="L295" s="5" t="s">
        <v>56</v>
      </c>
      <c r="M295" s="5">
        <v>2.8</v>
      </c>
      <c r="N295" s="5" t="s">
        <v>57</v>
      </c>
      <c r="O295" s="49">
        <v>19</v>
      </c>
    </row>
    <row r="296" spans="1:15" x14ac:dyDescent="0.2">
      <c r="A296" s="48" t="s">
        <v>1198</v>
      </c>
      <c r="B296" s="5" t="s">
        <v>1199</v>
      </c>
      <c r="C296" s="5">
        <v>31</v>
      </c>
      <c r="D296" s="5" t="s">
        <v>17</v>
      </c>
      <c r="E296" s="5" t="s">
        <v>1200</v>
      </c>
      <c r="F296" s="5">
        <v>-7681</v>
      </c>
      <c r="G296" s="5" t="s">
        <v>29</v>
      </c>
      <c r="H296" s="5" t="s">
        <v>53</v>
      </c>
      <c r="I296" s="5">
        <v>35700.620000000003</v>
      </c>
      <c r="J296" s="5" t="s">
        <v>1201</v>
      </c>
      <c r="K296" s="5" t="s">
        <v>47</v>
      </c>
      <c r="L296" s="5" t="s">
        <v>56</v>
      </c>
      <c r="M296" s="5">
        <v>2.11</v>
      </c>
      <c r="N296" s="5" t="s">
        <v>33</v>
      </c>
      <c r="O296" s="49">
        <v>8</v>
      </c>
    </row>
    <row r="297" spans="1:15" x14ac:dyDescent="0.2">
      <c r="A297" s="48" t="s">
        <v>1202</v>
      </c>
      <c r="B297" s="5" t="s">
        <v>1203</v>
      </c>
      <c r="C297" s="5">
        <v>43</v>
      </c>
      <c r="D297" s="5" t="s">
        <v>50</v>
      </c>
      <c r="E297" s="5" t="s">
        <v>1204</v>
      </c>
      <c r="F297" s="5">
        <v>-7126</v>
      </c>
      <c r="G297" s="5" t="s">
        <v>94</v>
      </c>
      <c r="H297" s="5" t="s">
        <v>20</v>
      </c>
      <c r="I297" s="5">
        <v>50780.73</v>
      </c>
      <c r="J297" s="5" t="s">
        <v>912</v>
      </c>
      <c r="K297" s="5" t="s">
        <v>127</v>
      </c>
      <c r="L297" s="5" t="s">
        <v>23</v>
      </c>
      <c r="M297" s="5">
        <v>4.37</v>
      </c>
      <c r="N297" s="5" t="s">
        <v>24</v>
      </c>
      <c r="O297" s="49">
        <v>34</v>
      </c>
    </row>
    <row r="298" spans="1:15" x14ac:dyDescent="0.2">
      <c r="A298" s="48" t="s">
        <v>1205</v>
      </c>
      <c r="B298" s="5" t="s">
        <v>1206</v>
      </c>
      <c r="C298" s="5">
        <v>62</v>
      </c>
      <c r="D298" s="5" t="s">
        <v>27</v>
      </c>
      <c r="E298" s="5" t="s">
        <v>1207</v>
      </c>
      <c r="F298" s="5">
        <v>-9704</v>
      </c>
      <c r="G298" s="5" t="s">
        <v>45</v>
      </c>
      <c r="H298" s="5" t="s">
        <v>38</v>
      </c>
      <c r="I298" s="5">
        <v>118940.61</v>
      </c>
      <c r="J298" s="5" t="s">
        <v>1208</v>
      </c>
      <c r="K298" s="5" t="s">
        <v>127</v>
      </c>
      <c r="L298" s="5" t="s">
        <v>32</v>
      </c>
      <c r="M298" s="5">
        <v>4.63</v>
      </c>
      <c r="N298" s="5" t="s">
        <v>57</v>
      </c>
      <c r="O298" s="49">
        <v>16</v>
      </c>
    </row>
    <row r="299" spans="1:15" x14ac:dyDescent="0.2">
      <c r="A299" s="48" t="s">
        <v>1209</v>
      </c>
      <c r="B299" s="5" t="s">
        <v>1158</v>
      </c>
      <c r="C299" s="5">
        <v>52</v>
      </c>
      <c r="D299" s="5" t="s">
        <v>17</v>
      </c>
      <c r="E299" s="5" t="s">
        <v>1210</v>
      </c>
      <c r="F299" s="5">
        <v>-5732</v>
      </c>
      <c r="G299" s="5" t="s">
        <v>52</v>
      </c>
      <c r="H299" s="5" t="s">
        <v>194</v>
      </c>
      <c r="I299" s="5">
        <v>54412.78</v>
      </c>
      <c r="J299" s="5" t="s">
        <v>1211</v>
      </c>
      <c r="K299" s="5" t="s">
        <v>118</v>
      </c>
      <c r="L299" s="5" t="s">
        <v>23</v>
      </c>
      <c r="M299" s="5">
        <v>2.59</v>
      </c>
      <c r="N299" s="5" t="s">
        <v>57</v>
      </c>
      <c r="O299" s="49">
        <v>0</v>
      </c>
    </row>
    <row r="300" spans="1:15" x14ac:dyDescent="0.2">
      <c r="A300" s="48" t="s">
        <v>1212</v>
      </c>
      <c r="B300" s="5" t="s">
        <v>1213</v>
      </c>
      <c r="C300" s="5">
        <v>61</v>
      </c>
      <c r="D300" s="5" t="s">
        <v>17</v>
      </c>
      <c r="E300" s="5" t="s">
        <v>1214</v>
      </c>
      <c r="F300" s="5">
        <v>-4899</v>
      </c>
      <c r="G300" s="5" t="s">
        <v>94</v>
      </c>
      <c r="H300" s="5" t="s">
        <v>53</v>
      </c>
      <c r="I300" s="5">
        <v>60976.05</v>
      </c>
      <c r="J300" s="5" t="s">
        <v>1215</v>
      </c>
      <c r="K300" s="5" t="s">
        <v>55</v>
      </c>
      <c r="L300" s="5" t="s">
        <v>56</v>
      </c>
      <c r="M300" s="5">
        <v>4.76</v>
      </c>
      <c r="N300" s="5" t="s">
        <v>74</v>
      </c>
      <c r="O300" s="49">
        <v>14</v>
      </c>
    </row>
    <row r="301" spans="1:15" x14ac:dyDescent="0.2">
      <c r="A301" s="48" t="s">
        <v>1216</v>
      </c>
      <c r="B301" s="5" t="s">
        <v>1217</v>
      </c>
      <c r="C301" s="5">
        <v>36</v>
      </c>
      <c r="D301" s="5" t="s">
        <v>27</v>
      </c>
      <c r="E301" s="5" t="s">
        <v>1218</v>
      </c>
      <c r="F301" s="5">
        <v>-2617</v>
      </c>
      <c r="G301" s="5" t="s">
        <v>99</v>
      </c>
      <c r="H301" s="5" t="s">
        <v>20</v>
      </c>
      <c r="I301" s="5">
        <v>166620.28</v>
      </c>
      <c r="J301" s="5" t="s">
        <v>1219</v>
      </c>
      <c r="K301" s="5" t="s">
        <v>104</v>
      </c>
      <c r="L301" s="5" t="s">
        <v>56</v>
      </c>
      <c r="M301" s="5">
        <v>4.67</v>
      </c>
      <c r="N301" s="5" t="s">
        <v>74</v>
      </c>
      <c r="O301" s="49">
        <v>2</v>
      </c>
    </row>
    <row r="302" spans="1:15" x14ac:dyDescent="0.2">
      <c r="A302" s="48" t="s">
        <v>1220</v>
      </c>
      <c r="B302" s="5" t="s">
        <v>1221</v>
      </c>
      <c r="C302" s="5">
        <v>28</v>
      </c>
      <c r="D302" s="5" t="s">
        <v>17</v>
      </c>
      <c r="E302" s="5" t="s">
        <v>1222</v>
      </c>
      <c r="F302" s="5">
        <v>-7276</v>
      </c>
      <c r="G302" s="5" t="s">
        <v>116</v>
      </c>
      <c r="H302" s="5" t="s">
        <v>38</v>
      </c>
      <c r="I302" s="5">
        <v>113930.76</v>
      </c>
      <c r="J302" s="5" t="s">
        <v>1223</v>
      </c>
      <c r="K302" s="5" t="s">
        <v>104</v>
      </c>
      <c r="L302" s="5" t="s">
        <v>56</v>
      </c>
      <c r="M302" s="5">
        <v>2.46</v>
      </c>
      <c r="N302" s="5" t="s">
        <v>74</v>
      </c>
      <c r="O302" s="49">
        <v>33</v>
      </c>
    </row>
    <row r="303" spans="1:15" x14ac:dyDescent="0.2">
      <c r="A303" s="48" t="s">
        <v>1224</v>
      </c>
      <c r="B303" s="5" t="s">
        <v>1225</v>
      </c>
      <c r="C303" s="5">
        <v>36</v>
      </c>
      <c r="D303" s="5" t="s">
        <v>17</v>
      </c>
      <c r="E303" s="5" t="s">
        <v>1226</v>
      </c>
      <c r="F303" s="5">
        <v>-8149</v>
      </c>
      <c r="G303" s="5" t="s">
        <v>94</v>
      </c>
      <c r="H303" s="5" t="s">
        <v>79</v>
      </c>
      <c r="I303" s="5">
        <v>163639.93</v>
      </c>
      <c r="J303" s="5" t="s">
        <v>1227</v>
      </c>
      <c r="K303" s="5" t="s">
        <v>118</v>
      </c>
      <c r="L303" s="5" t="s">
        <v>32</v>
      </c>
      <c r="M303" s="5">
        <v>2.76</v>
      </c>
      <c r="N303" s="5" t="s">
        <v>24</v>
      </c>
      <c r="O303" s="49">
        <v>4</v>
      </c>
    </row>
    <row r="304" spans="1:15" x14ac:dyDescent="0.2">
      <c r="A304" s="48" t="s">
        <v>1228</v>
      </c>
      <c r="B304" s="5" t="s">
        <v>1229</v>
      </c>
      <c r="C304" s="5">
        <v>39</v>
      </c>
      <c r="D304" s="5" t="s">
        <v>27</v>
      </c>
      <c r="E304" s="5" t="s">
        <v>1230</v>
      </c>
      <c r="F304" s="5">
        <v>-7585</v>
      </c>
      <c r="G304" s="5" t="s">
        <v>52</v>
      </c>
      <c r="H304" s="5" t="s">
        <v>71</v>
      </c>
      <c r="I304" s="5">
        <v>130860.9</v>
      </c>
      <c r="J304" s="5" t="s">
        <v>1231</v>
      </c>
      <c r="K304" s="5" t="s">
        <v>62</v>
      </c>
      <c r="L304" s="5" t="s">
        <v>23</v>
      </c>
      <c r="M304" s="5">
        <v>2.93</v>
      </c>
      <c r="N304" s="5" t="s">
        <v>41</v>
      </c>
      <c r="O304" s="49">
        <v>30</v>
      </c>
    </row>
    <row r="305" spans="1:15" x14ac:dyDescent="0.2">
      <c r="A305" s="48" t="s">
        <v>1232</v>
      </c>
      <c r="B305" s="5" t="s">
        <v>1233</v>
      </c>
      <c r="C305" s="5">
        <v>32</v>
      </c>
      <c r="D305" s="5" t="s">
        <v>17</v>
      </c>
      <c r="E305" s="5" t="s">
        <v>1234</v>
      </c>
      <c r="F305" s="5">
        <v>-2276</v>
      </c>
      <c r="G305" s="5" t="s">
        <v>78</v>
      </c>
      <c r="H305" s="5" t="s">
        <v>38</v>
      </c>
      <c r="I305" s="5">
        <v>120890.41</v>
      </c>
      <c r="J305" s="5" t="s">
        <v>1235</v>
      </c>
      <c r="K305" s="5" t="s">
        <v>118</v>
      </c>
      <c r="L305" s="5" t="s">
        <v>23</v>
      </c>
      <c r="M305" s="5">
        <v>4.5599999999999996</v>
      </c>
      <c r="N305" s="5" t="s">
        <v>24</v>
      </c>
      <c r="O305" s="49">
        <v>3</v>
      </c>
    </row>
    <row r="306" spans="1:15" x14ac:dyDescent="0.2">
      <c r="A306" s="48" t="s">
        <v>1236</v>
      </c>
      <c r="B306" s="5" t="s">
        <v>1237</v>
      </c>
      <c r="C306" s="5">
        <v>33</v>
      </c>
      <c r="D306" s="5" t="s">
        <v>17</v>
      </c>
      <c r="E306" s="5" t="s">
        <v>1238</v>
      </c>
      <c r="F306" s="5">
        <v>-2794</v>
      </c>
      <c r="G306" s="5" t="s">
        <v>116</v>
      </c>
      <c r="H306" s="5" t="s">
        <v>71</v>
      </c>
      <c r="I306" s="5">
        <v>66406.05</v>
      </c>
      <c r="J306" s="5" t="s">
        <v>178</v>
      </c>
      <c r="K306" s="5" t="s">
        <v>40</v>
      </c>
      <c r="L306" s="5" t="s">
        <v>56</v>
      </c>
      <c r="M306" s="5">
        <v>1.68</v>
      </c>
      <c r="N306" s="5" t="s">
        <v>41</v>
      </c>
      <c r="O306" s="49">
        <v>38</v>
      </c>
    </row>
    <row r="307" spans="1:15" x14ac:dyDescent="0.2">
      <c r="A307" s="48" t="s">
        <v>1239</v>
      </c>
      <c r="B307" s="5" t="s">
        <v>1240</v>
      </c>
      <c r="C307" s="5">
        <v>33</v>
      </c>
      <c r="D307" s="5" t="s">
        <v>17</v>
      </c>
      <c r="E307" s="5" t="s">
        <v>1241</v>
      </c>
      <c r="F307" s="5">
        <v>-4839</v>
      </c>
      <c r="G307" s="5" t="s">
        <v>37</v>
      </c>
      <c r="H307" s="5" t="s">
        <v>79</v>
      </c>
      <c r="I307" s="5">
        <v>121497.34</v>
      </c>
      <c r="J307" s="5" t="s">
        <v>1242</v>
      </c>
      <c r="K307" s="5" t="s">
        <v>47</v>
      </c>
      <c r="L307" s="5" t="s">
        <v>56</v>
      </c>
      <c r="M307" s="5">
        <v>2.54</v>
      </c>
      <c r="N307" s="5" t="s">
        <v>74</v>
      </c>
      <c r="O307" s="49">
        <v>1</v>
      </c>
    </row>
    <row r="308" spans="1:15" x14ac:dyDescent="0.2">
      <c r="A308" s="48" t="s">
        <v>1243</v>
      </c>
      <c r="B308" s="5" t="s">
        <v>1244</v>
      </c>
      <c r="C308" s="5">
        <v>54</v>
      </c>
      <c r="D308" s="5" t="s">
        <v>17</v>
      </c>
      <c r="E308" s="5" t="s">
        <v>1245</v>
      </c>
      <c r="F308" s="5">
        <v>-3649</v>
      </c>
      <c r="G308" s="5" t="s">
        <v>78</v>
      </c>
      <c r="H308" s="5" t="s">
        <v>79</v>
      </c>
      <c r="I308" s="5">
        <v>165733.19</v>
      </c>
      <c r="J308" s="5" t="s">
        <v>1246</v>
      </c>
      <c r="K308" s="5" t="s">
        <v>22</v>
      </c>
      <c r="L308" s="5" t="s">
        <v>23</v>
      </c>
      <c r="M308" s="5">
        <v>1.37</v>
      </c>
      <c r="N308" s="5" t="s">
        <v>24</v>
      </c>
      <c r="O308" s="49">
        <v>38</v>
      </c>
    </row>
    <row r="309" spans="1:15" x14ac:dyDescent="0.2">
      <c r="A309" s="48" t="s">
        <v>1247</v>
      </c>
      <c r="B309" s="5" t="s">
        <v>1248</v>
      </c>
      <c r="C309" s="5">
        <v>65</v>
      </c>
      <c r="D309" s="5" t="s">
        <v>17</v>
      </c>
      <c r="E309" s="5" t="s">
        <v>1249</v>
      </c>
      <c r="F309" s="5">
        <v>-8331</v>
      </c>
      <c r="G309" s="5" t="s">
        <v>45</v>
      </c>
      <c r="H309" s="5" t="s">
        <v>20</v>
      </c>
      <c r="I309" s="5">
        <v>97198.66</v>
      </c>
      <c r="J309" s="5" t="s">
        <v>1250</v>
      </c>
      <c r="K309" s="5" t="s">
        <v>40</v>
      </c>
      <c r="L309" s="5" t="s">
        <v>56</v>
      </c>
      <c r="M309" s="5">
        <v>2.4</v>
      </c>
      <c r="N309" s="5" t="s">
        <v>57</v>
      </c>
      <c r="O309" s="49">
        <v>6</v>
      </c>
    </row>
    <row r="310" spans="1:15" x14ac:dyDescent="0.2">
      <c r="A310" s="48" t="s">
        <v>1251</v>
      </c>
      <c r="B310" s="5" t="s">
        <v>1252</v>
      </c>
      <c r="C310" s="5">
        <v>38</v>
      </c>
      <c r="D310" s="5" t="s">
        <v>50</v>
      </c>
      <c r="E310" s="5" t="s">
        <v>1253</v>
      </c>
      <c r="F310" s="5">
        <v>-3789</v>
      </c>
      <c r="G310" s="5" t="s">
        <v>116</v>
      </c>
      <c r="H310" s="5" t="s">
        <v>38</v>
      </c>
      <c r="I310" s="5">
        <v>162131.12</v>
      </c>
      <c r="J310" s="5" t="s">
        <v>1254</v>
      </c>
      <c r="K310" s="5" t="s">
        <v>81</v>
      </c>
      <c r="L310" s="5" t="s">
        <v>32</v>
      </c>
      <c r="M310" s="5">
        <v>1.02</v>
      </c>
      <c r="N310" s="5" t="s">
        <v>74</v>
      </c>
      <c r="O310" s="49">
        <v>36</v>
      </c>
    </row>
    <row r="311" spans="1:15" x14ac:dyDescent="0.2">
      <c r="A311" s="48" t="s">
        <v>1255</v>
      </c>
      <c r="B311" s="5" t="s">
        <v>1256</v>
      </c>
      <c r="C311" s="5">
        <v>55</v>
      </c>
      <c r="D311" s="5" t="s">
        <v>27</v>
      </c>
      <c r="E311" s="5" t="s">
        <v>1257</v>
      </c>
      <c r="F311" s="5">
        <v>-7354</v>
      </c>
      <c r="G311" s="5" t="s">
        <v>29</v>
      </c>
      <c r="H311" s="5" t="s">
        <v>173</v>
      </c>
      <c r="I311" s="5">
        <v>50454.57</v>
      </c>
      <c r="J311" s="5" t="s">
        <v>1258</v>
      </c>
      <c r="K311" s="5" t="s">
        <v>127</v>
      </c>
      <c r="L311" s="5" t="s">
        <v>73</v>
      </c>
      <c r="M311" s="5">
        <v>2.0499999999999998</v>
      </c>
      <c r="N311" s="5" t="s">
        <v>57</v>
      </c>
      <c r="O311" s="49">
        <v>27</v>
      </c>
    </row>
    <row r="312" spans="1:15" x14ac:dyDescent="0.2">
      <c r="A312" s="48" t="s">
        <v>1259</v>
      </c>
      <c r="B312" s="5" t="s">
        <v>1260</v>
      </c>
      <c r="C312" s="5">
        <v>61</v>
      </c>
      <c r="D312" s="5" t="s">
        <v>50</v>
      </c>
      <c r="E312" s="5" t="s">
        <v>1261</v>
      </c>
      <c r="F312" s="5">
        <v>-5815</v>
      </c>
      <c r="G312" s="5" t="s">
        <v>29</v>
      </c>
      <c r="H312" s="5" t="s">
        <v>20</v>
      </c>
      <c r="I312" s="5">
        <v>148649.32</v>
      </c>
      <c r="J312" s="5" t="s">
        <v>1262</v>
      </c>
      <c r="K312" s="5" t="s">
        <v>55</v>
      </c>
      <c r="L312" s="5" t="s">
        <v>73</v>
      </c>
      <c r="M312" s="5">
        <v>3.24</v>
      </c>
      <c r="N312" s="5" t="s">
        <v>41</v>
      </c>
      <c r="O312" s="49">
        <v>16</v>
      </c>
    </row>
    <row r="313" spans="1:15" x14ac:dyDescent="0.2">
      <c r="A313" s="48" t="s">
        <v>1263</v>
      </c>
      <c r="B313" s="5" t="s">
        <v>1264</v>
      </c>
      <c r="C313" s="5">
        <v>44</v>
      </c>
      <c r="D313" s="5" t="s">
        <v>17</v>
      </c>
      <c r="E313" s="5" t="s">
        <v>1265</v>
      </c>
      <c r="F313" s="5">
        <v>-4144</v>
      </c>
      <c r="G313" s="5" t="s">
        <v>99</v>
      </c>
      <c r="H313" s="5" t="s">
        <v>79</v>
      </c>
      <c r="I313" s="5">
        <v>148550.84</v>
      </c>
      <c r="J313" s="5" t="s">
        <v>465</v>
      </c>
      <c r="K313" s="5" t="s">
        <v>136</v>
      </c>
      <c r="L313" s="5" t="s">
        <v>32</v>
      </c>
      <c r="M313" s="5">
        <v>3.03</v>
      </c>
      <c r="N313" s="5" t="s">
        <v>33</v>
      </c>
      <c r="O313" s="49">
        <v>35</v>
      </c>
    </row>
    <row r="314" spans="1:15" x14ac:dyDescent="0.2">
      <c r="A314" s="48" t="s">
        <v>1266</v>
      </c>
      <c r="B314" s="5" t="s">
        <v>1267</v>
      </c>
      <c r="C314" s="5">
        <v>65</v>
      </c>
      <c r="D314" s="5" t="s">
        <v>17</v>
      </c>
      <c r="E314" s="5" t="s">
        <v>1268</v>
      </c>
      <c r="F314" s="5">
        <v>-1947</v>
      </c>
      <c r="G314" s="5" t="s">
        <v>19</v>
      </c>
      <c r="H314" s="5" t="s">
        <v>53</v>
      </c>
      <c r="I314" s="5">
        <v>103391.96</v>
      </c>
      <c r="J314" s="5" t="s">
        <v>1269</v>
      </c>
      <c r="K314" s="5" t="s">
        <v>104</v>
      </c>
      <c r="L314" s="5" t="s">
        <v>23</v>
      </c>
      <c r="M314" s="5">
        <v>1.26</v>
      </c>
      <c r="N314" s="5" t="s">
        <v>24</v>
      </c>
      <c r="O314" s="49">
        <v>23</v>
      </c>
    </row>
    <row r="315" spans="1:15" x14ac:dyDescent="0.2">
      <c r="A315" s="48" t="s">
        <v>1270</v>
      </c>
      <c r="B315" s="5" t="s">
        <v>1271</v>
      </c>
      <c r="C315" s="5">
        <v>24</v>
      </c>
      <c r="D315" s="5" t="s">
        <v>17</v>
      </c>
      <c r="E315" s="5" t="s">
        <v>1272</v>
      </c>
      <c r="F315" s="5">
        <v>-10873</v>
      </c>
      <c r="G315" s="5" t="s">
        <v>116</v>
      </c>
      <c r="H315" s="5" t="s">
        <v>38</v>
      </c>
      <c r="I315" s="5">
        <v>43332.14</v>
      </c>
      <c r="J315" s="5" t="s">
        <v>1273</v>
      </c>
      <c r="K315" s="5" t="s">
        <v>55</v>
      </c>
      <c r="L315" s="5" t="s">
        <v>56</v>
      </c>
      <c r="M315" s="5">
        <v>2.76</v>
      </c>
      <c r="N315" s="5" t="s">
        <v>24</v>
      </c>
      <c r="O315" s="49">
        <v>33</v>
      </c>
    </row>
    <row r="316" spans="1:15" x14ac:dyDescent="0.2">
      <c r="A316" s="48" t="s">
        <v>1274</v>
      </c>
      <c r="B316" s="5" t="s">
        <v>1275</v>
      </c>
      <c r="C316" s="5">
        <v>24</v>
      </c>
      <c r="D316" s="5" t="s">
        <v>17</v>
      </c>
      <c r="E316" s="5" t="s">
        <v>1276</v>
      </c>
      <c r="F316" s="5">
        <v>-6337</v>
      </c>
      <c r="G316" s="5" t="s">
        <v>52</v>
      </c>
      <c r="H316" s="5" t="s">
        <v>53</v>
      </c>
      <c r="I316" s="5">
        <v>132733.54</v>
      </c>
      <c r="J316" s="5" t="s">
        <v>1277</v>
      </c>
      <c r="K316" s="5" t="s">
        <v>47</v>
      </c>
      <c r="L316" s="5" t="s">
        <v>23</v>
      </c>
      <c r="M316" s="5">
        <v>4.9000000000000004</v>
      </c>
      <c r="N316" s="5" t="s">
        <v>74</v>
      </c>
      <c r="O316" s="49">
        <v>17</v>
      </c>
    </row>
    <row r="317" spans="1:15" x14ac:dyDescent="0.2">
      <c r="A317" s="48" t="s">
        <v>1278</v>
      </c>
      <c r="B317" s="5" t="s">
        <v>1279</v>
      </c>
      <c r="C317" s="5">
        <v>44</v>
      </c>
      <c r="D317" s="5" t="s">
        <v>17</v>
      </c>
      <c r="E317" s="5" t="s">
        <v>1280</v>
      </c>
      <c r="F317" s="5">
        <v>-5595</v>
      </c>
      <c r="G317" s="5" t="s">
        <v>85</v>
      </c>
      <c r="H317" s="5" t="s">
        <v>144</v>
      </c>
      <c r="I317" s="5">
        <v>141854.20000000001</v>
      </c>
      <c r="J317" s="5" t="s">
        <v>1242</v>
      </c>
      <c r="K317" s="5" t="s">
        <v>136</v>
      </c>
      <c r="L317" s="5" t="s">
        <v>73</v>
      </c>
      <c r="M317" s="5">
        <v>3.9</v>
      </c>
      <c r="N317" s="5" t="s">
        <v>57</v>
      </c>
      <c r="O317" s="49">
        <v>37</v>
      </c>
    </row>
    <row r="318" spans="1:15" x14ac:dyDescent="0.2">
      <c r="A318" s="48" t="s">
        <v>1281</v>
      </c>
      <c r="B318" s="5" t="s">
        <v>1282</v>
      </c>
      <c r="C318" s="5">
        <v>39</v>
      </c>
      <c r="D318" s="5" t="s">
        <v>27</v>
      </c>
      <c r="E318" s="5" t="s">
        <v>1283</v>
      </c>
      <c r="F318" s="5">
        <v>-8581</v>
      </c>
      <c r="G318" s="5" t="s">
        <v>52</v>
      </c>
      <c r="H318" s="5" t="s">
        <v>144</v>
      </c>
      <c r="I318" s="5">
        <v>72860.59</v>
      </c>
      <c r="J318" s="5" t="s">
        <v>1284</v>
      </c>
      <c r="K318" s="5" t="s">
        <v>118</v>
      </c>
      <c r="L318" s="5" t="s">
        <v>23</v>
      </c>
      <c r="M318" s="5">
        <v>3.23</v>
      </c>
      <c r="N318" s="5" t="s">
        <v>57</v>
      </c>
      <c r="O318" s="49">
        <v>18</v>
      </c>
    </row>
    <row r="319" spans="1:15" x14ac:dyDescent="0.2">
      <c r="A319" s="48" t="s">
        <v>1285</v>
      </c>
      <c r="B319" s="5" t="s">
        <v>1286</v>
      </c>
      <c r="C319" s="5">
        <v>54</v>
      </c>
      <c r="D319" s="5" t="s">
        <v>50</v>
      </c>
      <c r="E319" s="5" t="s">
        <v>1287</v>
      </c>
      <c r="F319" s="5">
        <v>-9397</v>
      </c>
      <c r="G319" s="5" t="s">
        <v>29</v>
      </c>
      <c r="H319" s="5" t="s">
        <v>38</v>
      </c>
      <c r="I319" s="5">
        <v>105126.33</v>
      </c>
      <c r="J319" s="5" t="s">
        <v>1288</v>
      </c>
      <c r="K319" s="5" t="s">
        <v>62</v>
      </c>
      <c r="L319" s="5" t="s">
        <v>56</v>
      </c>
      <c r="M319" s="5">
        <v>3.73</v>
      </c>
      <c r="N319" s="5" t="s">
        <v>57</v>
      </c>
      <c r="O319" s="49">
        <v>1</v>
      </c>
    </row>
    <row r="320" spans="1:15" x14ac:dyDescent="0.2">
      <c r="A320" s="48" t="s">
        <v>1289</v>
      </c>
      <c r="B320" s="5" t="s">
        <v>1290</v>
      </c>
      <c r="C320" s="5">
        <v>38</v>
      </c>
      <c r="D320" s="5" t="s">
        <v>27</v>
      </c>
      <c r="E320" s="5" t="s">
        <v>1291</v>
      </c>
      <c r="F320" s="5">
        <v>-6364</v>
      </c>
      <c r="G320" s="5" t="s">
        <v>99</v>
      </c>
      <c r="H320" s="5" t="s">
        <v>173</v>
      </c>
      <c r="I320" s="5">
        <v>94801.77</v>
      </c>
      <c r="J320" s="5" t="s">
        <v>1292</v>
      </c>
      <c r="K320" s="5" t="s">
        <v>118</v>
      </c>
      <c r="L320" s="5" t="s">
        <v>23</v>
      </c>
      <c r="M320" s="5">
        <v>3.8</v>
      </c>
      <c r="N320" s="5" t="s">
        <v>33</v>
      </c>
      <c r="O320" s="49">
        <v>15</v>
      </c>
    </row>
    <row r="321" spans="1:15" x14ac:dyDescent="0.2">
      <c r="A321" s="48" t="s">
        <v>1293</v>
      </c>
      <c r="B321" s="5" t="s">
        <v>1294</v>
      </c>
      <c r="C321" s="5">
        <v>47</v>
      </c>
      <c r="D321" s="5" t="s">
        <v>17</v>
      </c>
      <c r="E321" s="5" t="s">
        <v>1295</v>
      </c>
      <c r="F321" s="5">
        <v>-4650</v>
      </c>
      <c r="G321" s="5" t="s">
        <v>94</v>
      </c>
      <c r="H321" s="5" t="s">
        <v>173</v>
      </c>
      <c r="I321" s="5">
        <v>86263</v>
      </c>
      <c r="J321" s="5" t="s">
        <v>1296</v>
      </c>
      <c r="K321" s="5" t="s">
        <v>81</v>
      </c>
      <c r="L321" s="5" t="s">
        <v>32</v>
      </c>
      <c r="M321" s="5">
        <v>4.79</v>
      </c>
      <c r="N321" s="5" t="s">
        <v>24</v>
      </c>
      <c r="O321" s="49">
        <v>31</v>
      </c>
    </row>
    <row r="322" spans="1:15" x14ac:dyDescent="0.2">
      <c r="A322" s="48" t="s">
        <v>1297</v>
      </c>
      <c r="B322" s="5" t="s">
        <v>1298</v>
      </c>
      <c r="C322" s="5">
        <v>37</v>
      </c>
      <c r="D322" s="5" t="s">
        <v>17</v>
      </c>
      <c r="E322" s="5" t="s">
        <v>1299</v>
      </c>
      <c r="F322" s="5">
        <v>-5536</v>
      </c>
      <c r="G322" s="5" t="s">
        <v>99</v>
      </c>
      <c r="H322" s="5" t="s">
        <v>30</v>
      </c>
      <c r="I322" s="5">
        <v>156268.53</v>
      </c>
      <c r="J322" s="5" t="s">
        <v>1300</v>
      </c>
      <c r="K322" s="5" t="s">
        <v>55</v>
      </c>
      <c r="L322" s="5" t="s">
        <v>23</v>
      </c>
      <c r="M322" s="5">
        <v>1.48</v>
      </c>
      <c r="N322" s="5" t="s">
        <v>74</v>
      </c>
      <c r="O322" s="49">
        <v>31</v>
      </c>
    </row>
    <row r="323" spans="1:15" x14ac:dyDescent="0.2">
      <c r="A323" s="48" t="s">
        <v>1301</v>
      </c>
      <c r="B323" s="5" t="s">
        <v>1302</v>
      </c>
      <c r="C323" s="5">
        <v>56</v>
      </c>
      <c r="D323" s="5" t="s">
        <v>27</v>
      </c>
      <c r="E323" s="5" t="s">
        <v>1303</v>
      </c>
      <c r="F323" s="5">
        <v>-7481</v>
      </c>
      <c r="G323" s="5" t="s">
        <v>94</v>
      </c>
      <c r="H323" s="5" t="s">
        <v>38</v>
      </c>
      <c r="I323" s="5">
        <v>160971.48000000001</v>
      </c>
      <c r="J323" s="5" t="s">
        <v>1304</v>
      </c>
      <c r="K323" s="5" t="s">
        <v>55</v>
      </c>
      <c r="L323" s="5" t="s">
        <v>73</v>
      </c>
      <c r="M323" s="5">
        <v>2.59</v>
      </c>
      <c r="N323" s="5" t="s">
        <v>57</v>
      </c>
      <c r="O323" s="49">
        <v>8</v>
      </c>
    </row>
    <row r="324" spans="1:15" x14ac:dyDescent="0.2">
      <c r="A324" s="48" t="s">
        <v>1305</v>
      </c>
      <c r="B324" s="5" t="s">
        <v>1306</v>
      </c>
      <c r="C324" s="5">
        <v>49</v>
      </c>
      <c r="D324" s="5" t="s">
        <v>50</v>
      </c>
      <c r="E324" s="5" t="s">
        <v>1307</v>
      </c>
      <c r="F324" s="5">
        <v>-7535</v>
      </c>
      <c r="G324" s="5" t="s">
        <v>29</v>
      </c>
      <c r="H324" s="5" t="s">
        <v>53</v>
      </c>
      <c r="I324" s="5">
        <v>101293.42</v>
      </c>
      <c r="J324" s="5" t="s">
        <v>1308</v>
      </c>
      <c r="K324" s="5" t="s">
        <v>118</v>
      </c>
      <c r="L324" s="5" t="s">
        <v>56</v>
      </c>
      <c r="M324" s="5">
        <v>2.2599999999999998</v>
      </c>
      <c r="N324" s="5" t="s">
        <v>74</v>
      </c>
      <c r="O324" s="49">
        <v>0</v>
      </c>
    </row>
    <row r="325" spans="1:15" x14ac:dyDescent="0.2">
      <c r="A325" s="48" t="s">
        <v>1309</v>
      </c>
      <c r="B325" s="5" t="s">
        <v>1310</v>
      </c>
      <c r="C325" s="5">
        <v>46</v>
      </c>
      <c r="D325" s="5" t="s">
        <v>17</v>
      </c>
      <c r="E325" s="5" t="s">
        <v>1311</v>
      </c>
      <c r="F325" s="5">
        <v>-6256</v>
      </c>
      <c r="G325" s="5" t="s">
        <v>78</v>
      </c>
      <c r="H325" s="5" t="s">
        <v>20</v>
      </c>
      <c r="I325" s="5">
        <v>73113.11</v>
      </c>
      <c r="J325" s="5" t="s">
        <v>1312</v>
      </c>
      <c r="K325" s="5" t="s">
        <v>40</v>
      </c>
      <c r="L325" s="5" t="s">
        <v>73</v>
      </c>
      <c r="M325" s="5">
        <v>2.46</v>
      </c>
      <c r="N325" s="5" t="s">
        <v>41</v>
      </c>
      <c r="O325" s="49">
        <v>27</v>
      </c>
    </row>
    <row r="326" spans="1:15" x14ac:dyDescent="0.2">
      <c r="A326" s="48" t="s">
        <v>1313</v>
      </c>
      <c r="B326" s="5" t="s">
        <v>1314</v>
      </c>
      <c r="C326" s="5">
        <v>45</v>
      </c>
      <c r="D326" s="5" t="s">
        <v>50</v>
      </c>
      <c r="E326" s="5" t="s">
        <v>1315</v>
      </c>
      <c r="F326" s="5">
        <v>-4993</v>
      </c>
      <c r="G326" s="5" t="s">
        <v>52</v>
      </c>
      <c r="H326" s="5" t="s">
        <v>53</v>
      </c>
      <c r="I326" s="5">
        <v>176994.51</v>
      </c>
      <c r="J326" s="5" t="s">
        <v>1316</v>
      </c>
      <c r="K326" s="5" t="s">
        <v>47</v>
      </c>
      <c r="L326" s="5" t="s">
        <v>23</v>
      </c>
      <c r="M326" s="5">
        <v>3.88</v>
      </c>
      <c r="N326" s="5" t="s">
        <v>24</v>
      </c>
      <c r="O326" s="49">
        <v>35</v>
      </c>
    </row>
    <row r="327" spans="1:15" x14ac:dyDescent="0.2">
      <c r="A327" s="48" t="s">
        <v>1317</v>
      </c>
      <c r="B327" s="5" t="s">
        <v>1019</v>
      </c>
      <c r="C327" s="5">
        <v>34</v>
      </c>
      <c r="D327" s="5" t="s">
        <v>27</v>
      </c>
      <c r="E327" s="5" t="s">
        <v>1318</v>
      </c>
      <c r="F327" s="5">
        <v>-2095</v>
      </c>
      <c r="G327" s="5" t="s">
        <v>78</v>
      </c>
      <c r="H327" s="5" t="s">
        <v>66</v>
      </c>
      <c r="I327" s="5">
        <v>107441.68</v>
      </c>
      <c r="J327" s="5" t="s">
        <v>1319</v>
      </c>
      <c r="K327" s="5" t="s">
        <v>118</v>
      </c>
      <c r="L327" s="5" t="s">
        <v>73</v>
      </c>
      <c r="M327" s="5">
        <v>4.1399999999999997</v>
      </c>
      <c r="N327" s="5" t="s">
        <v>33</v>
      </c>
      <c r="O327" s="49">
        <v>16</v>
      </c>
    </row>
    <row r="328" spans="1:15" x14ac:dyDescent="0.2">
      <c r="A328" s="48" t="s">
        <v>1320</v>
      </c>
      <c r="B328" s="5" t="s">
        <v>529</v>
      </c>
      <c r="C328" s="5">
        <v>25</v>
      </c>
      <c r="D328" s="5" t="s">
        <v>50</v>
      </c>
      <c r="E328" s="5" t="s">
        <v>1321</v>
      </c>
      <c r="F328" s="5">
        <v>-3156</v>
      </c>
      <c r="G328" s="5" t="s">
        <v>99</v>
      </c>
      <c r="H328" s="5" t="s">
        <v>194</v>
      </c>
      <c r="I328" s="5">
        <v>104098.22</v>
      </c>
      <c r="J328" s="5" t="s">
        <v>1322</v>
      </c>
      <c r="K328" s="5" t="s">
        <v>136</v>
      </c>
      <c r="L328" s="5" t="s">
        <v>56</v>
      </c>
      <c r="M328" s="5">
        <v>3.98</v>
      </c>
      <c r="N328" s="5" t="s">
        <v>33</v>
      </c>
      <c r="O328" s="49">
        <v>23</v>
      </c>
    </row>
    <row r="329" spans="1:15" x14ac:dyDescent="0.2">
      <c r="A329" s="48" t="s">
        <v>1323</v>
      </c>
      <c r="B329" s="5" t="s">
        <v>467</v>
      </c>
      <c r="C329" s="5">
        <v>57</v>
      </c>
      <c r="D329" s="5" t="s">
        <v>50</v>
      </c>
      <c r="E329" s="5" t="s">
        <v>1324</v>
      </c>
      <c r="F329" s="5">
        <v>-3726</v>
      </c>
      <c r="G329" s="5" t="s">
        <v>37</v>
      </c>
      <c r="H329" s="5" t="s">
        <v>38</v>
      </c>
      <c r="I329" s="5">
        <v>63848.93</v>
      </c>
      <c r="J329" s="5" t="s">
        <v>1325</v>
      </c>
      <c r="K329" s="5" t="s">
        <v>118</v>
      </c>
      <c r="L329" s="5" t="s">
        <v>32</v>
      </c>
      <c r="M329" s="5">
        <v>4.92</v>
      </c>
      <c r="N329" s="5" t="s">
        <v>33</v>
      </c>
      <c r="O329" s="49">
        <v>22</v>
      </c>
    </row>
    <row r="330" spans="1:15" x14ac:dyDescent="0.2">
      <c r="A330" s="48" t="s">
        <v>1326</v>
      </c>
      <c r="B330" s="5" t="s">
        <v>1327</v>
      </c>
      <c r="C330" s="5">
        <v>54</v>
      </c>
      <c r="D330" s="5" t="s">
        <v>50</v>
      </c>
      <c r="E330" s="5" t="s">
        <v>1328</v>
      </c>
      <c r="F330" s="5">
        <v>-8079</v>
      </c>
      <c r="G330" s="5" t="s">
        <v>52</v>
      </c>
      <c r="H330" s="5" t="s">
        <v>194</v>
      </c>
      <c r="I330" s="5">
        <v>102244.05</v>
      </c>
      <c r="J330" s="5" t="s">
        <v>297</v>
      </c>
      <c r="K330" s="5" t="s">
        <v>55</v>
      </c>
      <c r="L330" s="5" t="s">
        <v>73</v>
      </c>
      <c r="M330" s="5">
        <v>2.69</v>
      </c>
      <c r="N330" s="5" t="s">
        <v>57</v>
      </c>
      <c r="O330" s="49">
        <v>36</v>
      </c>
    </row>
    <row r="331" spans="1:15" x14ac:dyDescent="0.2">
      <c r="A331" s="48" t="s">
        <v>1329</v>
      </c>
      <c r="B331" s="5" t="s">
        <v>1330</v>
      </c>
      <c r="C331" s="5">
        <v>27</v>
      </c>
      <c r="D331" s="5" t="s">
        <v>27</v>
      </c>
      <c r="E331" s="5" t="s">
        <v>1331</v>
      </c>
      <c r="F331" s="5">
        <v>-7044</v>
      </c>
      <c r="G331" s="5" t="s">
        <v>116</v>
      </c>
      <c r="H331" s="5" t="s">
        <v>194</v>
      </c>
      <c r="I331" s="5">
        <v>122780.82</v>
      </c>
      <c r="J331" s="5" t="s">
        <v>1332</v>
      </c>
      <c r="K331" s="5" t="s">
        <v>81</v>
      </c>
      <c r="L331" s="5" t="s">
        <v>56</v>
      </c>
      <c r="M331" s="5">
        <v>4.12</v>
      </c>
      <c r="N331" s="5" t="s">
        <v>33</v>
      </c>
      <c r="O331" s="49">
        <v>37</v>
      </c>
    </row>
    <row r="332" spans="1:15" x14ac:dyDescent="0.2">
      <c r="A332" s="48" t="s">
        <v>1333</v>
      </c>
      <c r="B332" s="5" t="s">
        <v>1334</v>
      </c>
      <c r="C332" s="5">
        <v>48</v>
      </c>
      <c r="D332" s="5" t="s">
        <v>27</v>
      </c>
      <c r="E332" s="5" t="s">
        <v>1335</v>
      </c>
      <c r="F332" s="5">
        <v>-5294</v>
      </c>
      <c r="G332" s="5" t="s">
        <v>116</v>
      </c>
      <c r="H332" s="5" t="s">
        <v>71</v>
      </c>
      <c r="I332" s="5">
        <v>65532.87</v>
      </c>
      <c r="J332" s="5" t="s">
        <v>988</v>
      </c>
      <c r="K332" s="5" t="s">
        <v>136</v>
      </c>
      <c r="L332" s="5" t="s">
        <v>23</v>
      </c>
      <c r="M332" s="5">
        <v>1.26</v>
      </c>
      <c r="N332" s="5" t="s">
        <v>41</v>
      </c>
      <c r="O332" s="49">
        <v>35</v>
      </c>
    </row>
    <row r="333" spans="1:15" x14ac:dyDescent="0.2">
      <c r="A333" s="48" t="s">
        <v>1336</v>
      </c>
      <c r="B333" s="5" t="s">
        <v>939</v>
      </c>
      <c r="C333" s="5">
        <v>47</v>
      </c>
      <c r="D333" s="5" t="s">
        <v>17</v>
      </c>
      <c r="E333" s="5" t="s">
        <v>1337</v>
      </c>
      <c r="F333" s="5">
        <v>-5790</v>
      </c>
      <c r="G333" s="5" t="s">
        <v>52</v>
      </c>
      <c r="H333" s="5" t="s">
        <v>53</v>
      </c>
      <c r="I333" s="5">
        <v>47225.13</v>
      </c>
      <c r="J333" s="5" t="s">
        <v>1338</v>
      </c>
      <c r="K333" s="5" t="s">
        <v>104</v>
      </c>
      <c r="L333" s="5" t="s">
        <v>73</v>
      </c>
      <c r="M333" s="5">
        <v>1.92</v>
      </c>
      <c r="N333" s="5" t="s">
        <v>33</v>
      </c>
      <c r="O333" s="49">
        <v>28</v>
      </c>
    </row>
    <row r="334" spans="1:15" x14ac:dyDescent="0.2">
      <c r="A334" s="48" t="s">
        <v>1339</v>
      </c>
      <c r="B334" s="5" t="s">
        <v>1340</v>
      </c>
      <c r="C334" s="5">
        <v>30</v>
      </c>
      <c r="D334" s="5" t="s">
        <v>17</v>
      </c>
      <c r="E334" s="5" t="s">
        <v>1341</v>
      </c>
      <c r="F334" s="5">
        <v>-7209</v>
      </c>
      <c r="G334" s="5" t="s">
        <v>37</v>
      </c>
      <c r="H334" s="5" t="s">
        <v>79</v>
      </c>
      <c r="I334" s="5">
        <v>102743.05</v>
      </c>
      <c r="J334" s="5" t="s">
        <v>1342</v>
      </c>
      <c r="K334" s="5" t="s">
        <v>118</v>
      </c>
      <c r="L334" s="5" t="s">
        <v>73</v>
      </c>
      <c r="M334" s="5">
        <v>3.19</v>
      </c>
      <c r="N334" s="5" t="s">
        <v>24</v>
      </c>
      <c r="O334" s="49">
        <v>34</v>
      </c>
    </row>
    <row r="335" spans="1:15" x14ac:dyDescent="0.2">
      <c r="A335" s="48" t="s">
        <v>1343</v>
      </c>
      <c r="B335" s="5" t="s">
        <v>1344</v>
      </c>
      <c r="C335" s="5">
        <v>60</v>
      </c>
      <c r="D335" s="5" t="s">
        <v>50</v>
      </c>
      <c r="E335" s="5" t="s">
        <v>1345</v>
      </c>
      <c r="F335" s="5">
        <v>-9842</v>
      </c>
      <c r="G335" s="5" t="s">
        <v>85</v>
      </c>
      <c r="H335" s="5" t="s">
        <v>20</v>
      </c>
      <c r="I335" s="5">
        <v>79900.89</v>
      </c>
      <c r="J335" s="5" t="s">
        <v>1346</v>
      </c>
      <c r="K335" s="5" t="s">
        <v>40</v>
      </c>
      <c r="L335" s="5" t="s">
        <v>32</v>
      </c>
      <c r="M335" s="5">
        <v>4.22</v>
      </c>
      <c r="N335" s="5" t="s">
        <v>41</v>
      </c>
      <c r="O335" s="49">
        <v>19</v>
      </c>
    </row>
    <row r="336" spans="1:15" x14ac:dyDescent="0.2">
      <c r="A336" s="48" t="s">
        <v>1347</v>
      </c>
      <c r="B336" s="5" t="s">
        <v>1348</v>
      </c>
      <c r="C336" s="5">
        <v>38</v>
      </c>
      <c r="D336" s="5" t="s">
        <v>27</v>
      </c>
      <c r="E336" s="5" t="s">
        <v>1349</v>
      </c>
      <c r="F336" s="5">
        <v>-9883</v>
      </c>
      <c r="G336" s="5" t="s">
        <v>78</v>
      </c>
      <c r="H336" s="5" t="s">
        <v>173</v>
      </c>
      <c r="I336" s="5">
        <v>76580.53</v>
      </c>
      <c r="J336" s="5" t="s">
        <v>1350</v>
      </c>
      <c r="K336" s="5" t="s">
        <v>22</v>
      </c>
      <c r="L336" s="5" t="s">
        <v>56</v>
      </c>
      <c r="M336" s="5">
        <v>4.79</v>
      </c>
      <c r="N336" s="5" t="s">
        <v>41</v>
      </c>
      <c r="O336" s="49">
        <v>19</v>
      </c>
    </row>
    <row r="337" spans="1:15" x14ac:dyDescent="0.2">
      <c r="A337" s="48" t="s">
        <v>1351</v>
      </c>
      <c r="B337" s="5" t="s">
        <v>1352</v>
      </c>
      <c r="C337" s="5">
        <v>49</v>
      </c>
      <c r="D337" s="5" t="s">
        <v>50</v>
      </c>
      <c r="E337" s="5" t="s">
        <v>1353</v>
      </c>
      <c r="F337" s="5">
        <v>-2468</v>
      </c>
      <c r="G337" s="5" t="s">
        <v>85</v>
      </c>
      <c r="H337" s="5" t="s">
        <v>173</v>
      </c>
      <c r="I337" s="5">
        <v>62342.79</v>
      </c>
      <c r="J337" s="5" t="s">
        <v>1354</v>
      </c>
      <c r="K337" s="5" t="s">
        <v>118</v>
      </c>
      <c r="L337" s="5" t="s">
        <v>56</v>
      </c>
      <c r="M337" s="5">
        <v>2.58</v>
      </c>
      <c r="N337" s="5" t="s">
        <v>24</v>
      </c>
      <c r="O337" s="49">
        <v>24</v>
      </c>
    </row>
    <row r="338" spans="1:15" x14ac:dyDescent="0.2">
      <c r="A338" s="48" t="s">
        <v>1355</v>
      </c>
      <c r="B338" s="5" t="s">
        <v>1356</v>
      </c>
      <c r="C338" s="5">
        <v>38</v>
      </c>
      <c r="D338" s="5" t="s">
        <v>27</v>
      </c>
      <c r="E338" s="5" t="s">
        <v>1357</v>
      </c>
      <c r="F338" s="5">
        <v>-10648</v>
      </c>
      <c r="G338" s="5" t="s">
        <v>52</v>
      </c>
      <c r="H338" s="5" t="s">
        <v>194</v>
      </c>
      <c r="I338" s="5">
        <v>76278.14</v>
      </c>
      <c r="J338" s="5" t="s">
        <v>1358</v>
      </c>
      <c r="K338" s="5" t="s">
        <v>118</v>
      </c>
      <c r="L338" s="5" t="s">
        <v>73</v>
      </c>
      <c r="M338" s="5">
        <v>2.65</v>
      </c>
      <c r="N338" s="5" t="s">
        <v>74</v>
      </c>
      <c r="O338" s="49">
        <v>11</v>
      </c>
    </row>
    <row r="339" spans="1:15" x14ac:dyDescent="0.2">
      <c r="A339" s="48" t="s">
        <v>1359</v>
      </c>
      <c r="B339" s="5" t="s">
        <v>1360</v>
      </c>
      <c r="C339" s="5">
        <v>29</v>
      </c>
      <c r="D339" s="5" t="s">
        <v>17</v>
      </c>
      <c r="E339" s="5" t="s">
        <v>1361</v>
      </c>
      <c r="F339" s="5">
        <v>-6852</v>
      </c>
      <c r="G339" s="5" t="s">
        <v>52</v>
      </c>
      <c r="H339" s="5" t="s">
        <v>79</v>
      </c>
      <c r="I339" s="5">
        <v>62229.47</v>
      </c>
      <c r="J339" s="5" t="s">
        <v>1362</v>
      </c>
      <c r="K339" s="5" t="s">
        <v>55</v>
      </c>
      <c r="L339" s="5" t="s">
        <v>23</v>
      </c>
      <c r="M339" s="5">
        <v>4.88</v>
      </c>
      <c r="N339" s="5" t="s">
        <v>74</v>
      </c>
      <c r="O339" s="49">
        <v>11</v>
      </c>
    </row>
    <row r="340" spans="1:15" x14ac:dyDescent="0.2">
      <c r="A340" s="48" t="s">
        <v>1363</v>
      </c>
      <c r="B340" s="5" t="s">
        <v>1364</v>
      </c>
      <c r="C340" s="5">
        <v>39</v>
      </c>
      <c r="D340" s="5" t="s">
        <v>27</v>
      </c>
      <c r="E340" s="5" t="s">
        <v>1365</v>
      </c>
      <c r="F340" s="5">
        <v>-2625</v>
      </c>
      <c r="G340" s="5" t="s">
        <v>99</v>
      </c>
      <c r="H340" s="5" t="s">
        <v>71</v>
      </c>
      <c r="I340" s="5">
        <v>56849.14</v>
      </c>
      <c r="J340" s="5" t="s">
        <v>1366</v>
      </c>
      <c r="K340" s="5" t="s">
        <v>47</v>
      </c>
      <c r="L340" s="5" t="s">
        <v>73</v>
      </c>
      <c r="M340" s="5">
        <v>2.68</v>
      </c>
      <c r="N340" s="5" t="s">
        <v>41</v>
      </c>
      <c r="O340" s="49">
        <v>23</v>
      </c>
    </row>
    <row r="341" spans="1:15" x14ac:dyDescent="0.2">
      <c r="A341" s="48" t="s">
        <v>1367</v>
      </c>
      <c r="B341" s="5" t="s">
        <v>1368</v>
      </c>
      <c r="C341" s="5">
        <v>24</v>
      </c>
      <c r="D341" s="5" t="s">
        <v>50</v>
      </c>
      <c r="E341" s="5" t="s">
        <v>1369</v>
      </c>
      <c r="F341" s="5">
        <v>-3134</v>
      </c>
      <c r="G341" s="5" t="s">
        <v>116</v>
      </c>
      <c r="H341" s="5" t="s">
        <v>66</v>
      </c>
      <c r="I341" s="5">
        <v>45350.78</v>
      </c>
      <c r="J341" s="5" t="s">
        <v>1370</v>
      </c>
      <c r="K341" s="5" t="s">
        <v>55</v>
      </c>
      <c r="L341" s="5" t="s">
        <v>32</v>
      </c>
      <c r="M341" s="5">
        <v>4.58</v>
      </c>
      <c r="N341" s="5" t="s">
        <v>33</v>
      </c>
      <c r="O341" s="49">
        <v>24</v>
      </c>
    </row>
    <row r="342" spans="1:15" x14ac:dyDescent="0.2">
      <c r="A342" s="48" t="s">
        <v>1371</v>
      </c>
      <c r="B342" s="5" t="s">
        <v>1372</v>
      </c>
      <c r="C342" s="5">
        <v>37</v>
      </c>
      <c r="D342" s="5" t="s">
        <v>50</v>
      </c>
      <c r="E342" s="5" t="s">
        <v>1373</v>
      </c>
      <c r="F342" s="5">
        <v>-2554</v>
      </c>
      <c r="G342" s="5" t="s">
        <v>99</v>
      </c>
      <c r="H342" s="5" t="s">
        <v>79</v>
      </c>
      <c r="I342" s="5">
        <v>141621.79999999999</v>
      </c>
      <c r="J342" s="5" t="s">
        <v>1374</v>
      </c>
      <c r="K342" s="5" t="s">
        <v>118</v>
      </c>
      <c r="L342" s="5" t="s">
        <v>32</v>
      </c>
      <c r="M342" s="5">
        <v>2.89</v>
      </c>
      <c r="N342" s="5" t="s">
        <v>33</v>
      </c>
      <c r="O342" s="49">
        <v>20</v>
      </c>
    </row>
    <row r="343" spans="1:15" x14ac:dyDescent="0.2">
      <c r="A343" s="48" t="s">
        <v>1375</v>
      </c>
      <c r="B343" s="5" t="s">
        <v>970</v>
      </c>
      <c r="C343" s="5">
        <v>24</v>
      </c>
      <c r="D343" s="5" t="s">
        <v>17</v>
      </c>
      <c r="E343" s="5" t="s">
        <v>1376</v>
      </c>
      <c r="F343" s="5">
        <v>-6107</v>
      </c>
      <c r="G343" s="5" t="s">
        <v>94</v>
      </c>
      <c r="H343" s="5" t="s">
        <v>194</v>
      </c>
      <c r="I343" s="5">
        <v>63814.93</v>
      </c>
      <c r="J343" s="5" t="s">
        <v>1377</v>
      </c>
      <c r="K343" s="5" t="s">
        <v>22</v>
      </c>
      <c r="L343" s="5" t="s">
        <v>32</v>
      </c>
      <c r="M343" s="5">
        <v>4.8899999999999997</v>
      </c>
      <c r="N343" s="5" t="s">
        <v>24</v>
      </c>
      <c r="O343" s="49">
        <v>40</v>
      </c>
    </row>
    <row r="344" spans="1:15" x14ac:dyDescent="0.2">
      <c r="A344" s="48" t="s">
        <v>1378</v>
      </c>
      <c r="B344" s="5" t="s">
        <v>1379</v>
      </c>
      <c r="C344" s="5">
        <v>22</v>
      </c>
      <c r="D344" s="5" t="s">
        <v>27</v>
      </c>
      <c r="E344" s="5" t="s">
        <v>1380</v>
      </c>
      <c r="F344" s="5">
        <v>-8503</v>
      </c>
      <c r="G344" s="5" t="s">
        <v>99</v>
      </c>
      <c r="H344" s="5" t="s">
        <v>144</v>
      </c>
      <c r="I344" s="5">
        <v>175481.06</v>
      </c>
      <c r="J344" s="5" t="s">
        <v>1381</v>
      </c>
      <c r="K344" s="5" t="s">
        <v>40</v>
      </c>
      <c r="L344" s="5" t="s">
        <v>32</v>
      </c>
      <c r="M344" s="5">
        <v>2.4900000000000002</v>
      </c>
      <c r="N344" s="5" t="s">
        <v>74</v>
      </c>
      <c r="O344" s="49">
        <v>15</v>
      </c>
    </row>
    <row r="345" spans="1:15" x14ac:dyDescent="0.2">
      <c r="A345" s="48" t="s">
        <v>1382</v>
      </c>
      <c r="B345" s="5" t="s">
        <v>1383</v>
      </c>
      <c r="C345" s="5">
        <v>27</v>
      </c>
      <c r="D345" s="5" t="s">
        <v>17</v>
      </c>
      <c r="E345" s="5" t="s">
        <v>1384</v>
      </c>
      <c r="F345" s="5">
        <v>-3405</v>
      </c>
      <c r="G345" s="5" t="s">
        <v>45</v>
      </c>
      <c r="H345" s="5" t="s">
        <v>173</v>
      </c>
      <c r="I345" s="5">
        <v>128463.36</v>
      </c>
      <c r="J345" s="5" t="s">
        <v>861</v>
      </c>
      <c r="K345" s="5" t="s">
        <v>118</v>
      </c>
      <c r="L345" s="5" t="s">
        <v>23</v>
      </c>
      <c r="M345" s="5">
        <v>1.5</v>
      </c>
      <c r="N345" s="5" t="s">
        <v>24</v>
      </c>
      <c r="O345" s="49">
        <v>20</v>
      </c>
    </row>
    <row r="346" spans="1:15" x14ac:dyDescent="0.2">
      <c r="A346" s="48" t="s">
        <v>1385</v>
      </c>
      <c r="B346" s="5" t="s">
        <v>1386</v>
      </c>
      <c r="C346" s="5">
        <v>44</v>
      </c>
      <c r="D346" s="5" t="s">
        <v>50</v>
      </c>
      <c r="E346" s="5" t="s">
        <v>1387</v>
      </c>
      <c r="F346" s="5">
        <v>-7706</v>
      </c>
      <c r="G346" s="5" t="s">
        <v>37</v>
      </c>
      <c r="H346" s="5" t="s">
        <v>53</v>
      </c>
      <c r="I346" s="5">
        <v>71350.95</v>
      </c>
      <c r="J346" s="5" t="s">
        <v>1388</v>
      </c>
      <c r="K346" s="5" t="s">
        <v>40</v>
      </c>
      <c r="L346" s="5" t="s">
        <v>56</v>
      </c>
      <c r="M346" s="5">
        <v>3.24</v>
      </c>
      <c r="N346" s="5" t="s">
        <v>57</v>
      </c>
      <c r="O346" s="49">
        <v>31</v>
      </c>
    </row>
    <row r="347" spans="1:15" x14ac:dyDescent="0.2">
      <c r="A347" s="48" t="s">
        <v>1389</v>
      </c>
      <c r="B347" s="5" t="s">
        <v>1390</v>
      </c>
      <c r="C347" s="5">
        <v>33</v>
      </c>
      <c r="D347" s="5" t="s">
        <v>17</v>
      </c>
      <c r="E347" s="5" t="s">
        <v>1391</v>
      </c>
      <c r="F347" s="5">
        <v>-10053</v>
      </c>
      <c r="G347" s="5" t="s">
        <v>116</v>
      </c>
      <c r="H347" s="5" t="s">
        <v>38</v>
      </c>
      <c r="I347" s="5">
        <v>167598.73000000001</v>
      </c>
      <c r="J347" s="5" t="s">
        <v>1392</v>
      </c>
      <c r="K347" s="5" t="s">
        <v>55</v>
      </c>
      <c r="L347" s="5" t="s">
        <v>23</v>
      </c>
      <c r="M347" s="5">
        <v>3.12</v>
      </c>
      <c r="N347" s="5" t="s">
        <v>41</v>
      </c>
      <c r="O347" s="49">
        <v>18</v>
      </c>
    </row>
    <row r="348" spans="1:15" x14ac:dyDescent="0.2">
      <c r="A348" s="48" t="s">
        <v>1393</v>
      </c>
      <c r="B348" s="5" t="s">
        <v>1394</v>
      </c>
      <c r="C348" s="5">
        <v>45</v>
      </c>
      <c r="D348" s="5" t="s">
        <v>50</v>
      </c>
      <c r="E348" s="5" t="s">
        <v>1395</v>
      </c>
      <c r="F348" s="5">
        <v>-11035</v>
      </c>
      <c r="G348" s="5" t="s">
        <v>29</v>
      </c>
      <c r="H348" s="5" t="s">
        <v>53</v>
      </c>
      <c r="I348" s="5">
        <v>163025.19</v>
      </c>
      <c r="J348" s="5" t="s">
        <v>1108</v>
      </c>
      <c r="K348" s="5" t="s">
        <v>62</v>
      </c>
      <c r="L348" s="5" t="s">
        <v>32</v>
      </c>
      <c r="M348" s="5">
        <v>2.2799999999999998</v>
      </c>
      <c r="N348" s="5" t="s">
        <v>74</v>
      </c>
      <c r="O348" s="49">
        <v>34</v>
      </c>
    </row>
    <row r="349" spans="1:15" x14ac:dyDescent="0.2">
      <c r="A349" s="48" t="s">
        <v>1396</v>
      </c>
      <c r="B349" s="5" t="s">
        <v>1397</v>
      </c>
      <c r="C349" s="5">
        <v>55</v>
      </c>
      <c r="D349" s="5" t="s">
        <v>17</v>
      </c>
      <c r="E349" s="5" t="s">
        <v>1398</v>
      </c>
      <c r="F349" s="5">
        <v>-5172</v>
      </c>
      <c r="G349" s="5" t="s">
        <v>52</v>
      </c>
      <c r="H349" s="5" t="s">
        <v>194</v>
      </c>
      <c r="I349" s="5">
        <v>81777.009999999995</v>
      </c>
      <c r="J349" s="5" t="s">
        <v>1399</v>
      </c>
      <c r="K349" s="5" t="s">
        <v>62</v>
      </c>
      <c r="L349" s="5" t="s">
        <v>23</v>
      </c>
      <c r="M349" s="5">
        <v>1.39</v>
      </c>
      <c r="N349" s="5" t="s">
        <v>74</v>
      </c>
      <c r="O349" s="49">
        <v>2</v>
      </c>
    </row>
    <row r="350" spans="1:15" x14ac:dyDescent="0.2">
      <c r="A350" s="48" t="s">
        <v>1400</v>
      </c>
      <c r="B350" s="5" t="s">
        <v>1401</v>
      </c>
      <c r="C350" s="5">
        <v>24</v>
      </c>
      <c r="D350" s="5" t="s">
        <v>27</v>
      </c>
      <c r="E350" s="5" t="s">
        <v>1402</v>
      </c>
      <c r="F350" s="5">
        <v>-3609</v>
      </c>
      <c r="G350" s="5" t="s">
        <v>45</v>
      </c>
      <c r="H350" s="5" t="s">
        <v>38</v>
      </c>
      <c r="I350" s="5">
        <v>128053.99</v>
      </c>
      <c r="J350" s="5" t="s">
        <v>1403</v>
      </c>
      <c r="K350" s="5" t="s">
        <v>40</v>
      </c>
      <c r="L350" s="5" t="s">
        <v>73</v>
      </c>
      <c r="M350" s="5">
        <v>1.2</v>
      </c>
      <c r="N350" s="5" t="s">
        <v>24</v>
      </c>
      <c r="O350" s="49">
        <v>38</v>
      </c>
    </row>
    <row r="351" spans="1:15" x14ac:dyDescent="0.2">
      <c r="A351" s="48" t="s">
        <v>1404</v>
      </c>
      <c r="B351" s="5" t="s">
        <v>1405</v>
      </c>
      <c r="C351" s="5">
        <v>22</v>
      </c>
      <c r="D351" s="5" t="s">
        <v>27</v>
      </c>
      <c r="E351" s="5" t="s">
        <v>1406</v>
      </c>
      <c r="F351" s="5">
        <v>-3964</v>
      </c>
      <c r="G351" s="5" t="s">
        <v>94</v>
      </c>
      <c r="H351" s="5" t="s">
        <v>144</v>
      </c>
      <c r="I351" s="5">
        <v>87334.28</v>
      </c>
      <c r="J351" s="5" t="s">
        <v>1407</v>
      </c>
      <c r="K351" s="5" t="s">
        <v>104</v>
      </c>
      <c r="L351" s="5" t="s">
        <v>73</v>
      </c>
      <c r="M351" s="5">
        <v>4.18</v>
      </c>
      <c r="N351" s="5" t="s">
        <v>74</v>
      </c>
      <c r="O351" s="49">
        <v>39</v>
      </c>
    </row>
    <row r="352" spans="1:15" x14ac:dyDescent="0.2">
      <c r="A352" s="48" t="s">
        <v>1408</v>
      </c>
      <c r="B352" s="5" t="s">
        <v>1409</v>
      </c>
      <c r="C352" s="5">
        <v>24</v>
      </c>
      <c r="D352" s="5" t="s">
        <v>17</v>
      </c>
      <c r="E352" s="5" t="s">
        <v>1410</v>
      </c>
      <c r="F352" s="5">
        <v>-5226</v>
      </c>
      <c r="G352" s="5" t="s">
        <v>85</v>
      </c>
      <c r="H352" s="5" t="s">
        <v>71</v>
      </c>
      <c r="I352" s="5">
        <v>49677.64</v>
      </c>
      <c r="J352" s="5" t="s">
        <v>1411</v>
      </c>
      <c r="K352" s="5" t="s">
        <v>118</v>
      </c>
      <c r="L352" s="5" t="s">
        <v>56</v>
      </c>
      <c r="M352" s="5">
        <v>1.76</v>
      </c>
      <c r="N352" s="5" t="s">
        <v>57</v>
      </c>
      <c r="O352" s="49">
        <v>15</v>
      </c>
    </row>
    <row r="353" spans="1:15" x14ac:dyDescent="0.2">
      <c r="A353" s="48" t="s">
        <v>1412</v>
      </c>
      <c r="B353" s="5" t="s">
        <v>1413</v>
      </c>
      <c r="C353" s="5">
        <v>33</v>
      </c>
      <c r="D353" s="5" t="s">
        <v>17</v>
      </c>
      <c r="E353" s="5" t="s">
        <v>1414</v>
      </c>
      <c r="F353" s="5">
        <v>-4023</v>
      </c>
      <c r="G353" s="5" t="s">
        <v>52</v>
      </c>
      <c r="H353" s="5" t="s">
        <v>173</v>
      </c>
      <c r="I353" s="5">
        <v>132801.42000000001</v>
      </c>
      <c r="J353" s="5" t="s">
        <v>1415</v>
      </c>
      <c r="K353" s="5" t="s">
        <v>104</v>
      </c>
      <c r="L353" s="5" t="s">
        <v>23</v>
      </c>
      <c r="M353" s="5">
        <v>1.67</v>
      </c>
      <c r="N353" s="5" t="s">
        <v>24</v>
      </c>
      <c r="O353" s="49">
        <v>35</v>
      </c>
    </row>
    <row r="354" spans="1:15" x14ac:dyDescent="0.2">
      <c r="A354" s="48" t="s">
        <v>1416</v>
      </c>
      <c r="B354" s="5" t="s">
        <v>1417</v>
      </c>
      <c r="C354" s="5">
        <v>43</v>
      </c>
      <c r="D354" s="5" t="s">
        <v>17</v>
      </c>
      <c r="E354" s="5" t="s">
        <v>1418</v>
      </c>
      <c r="F354" s="5">
        <v>-9717</v>
      </c>
      <c r="G354" s="5" t="s">
        <v>37</v>
      </c>
      <c r="H354" s="5" t="s">
        <v>173</v>
      </c>
      <c r="I354" s="5">
        <v>114761.79</v>
      </c>
      <c r="J354" s="5" t="s">
        <v>1419</v>
      </c>
      <c r="K354" s="5" t="s">
        <v>62</v>
      </c>
      <c r="L354" s="5" t="s">
        <v>56</v>
      </c>
      <c r="M354" s="5">
        <v>4.0599999999999996</v>
      </c>
      <c r="N354" s="5" t="s">
        <v>41</v>
      </c>
      <c r="O354" s="49">
        <v>20</v>
      </c>
    </row>
    <row r="355" spans="1:15" x14ac:dyDescent="0.2">
      <c r="A355" s="48" t="s">
        <v>1420</v>
      </c>
      <c r="B355" s="5" t="s">
        <v>1421</v>
      </c>
      <c r="C355" s="5">
        <v>58</v>
      </c>
      <c r="D355" s="5" t="s">
        <v>17</v>
      </c>
      <c r="E355" s="5" t="s">
        <v>1422</v>
      </c>
      <c r="F355" s="5">
        <v>-6629</v>
      </c>
      <c r="G355" s="5" t="s">
        <v>37</v>
      </c>
      <c r="H355" s="5" t="s">
        <v>79</v>
      </c>
      <c r="I355" s="5">
        <v>99887.47</v>
      </c>
      <c r="J355" s="5" t="s">
        <v>988</v>
      </c>
      <c r="K355" s="5" t="s">
        <v>22</v>
      </c>
      <c r="L355" s="5" t="s">
        <v>23</v>
      </c>
      <c r="M355" s="5">
        <v>4.93</v>
      </c>
      <c r="N355" s="5" t="s">
        <v>57</v>
      </c>
      <c r="O355" s="49">
        <v>1</v>
      </c>
    </row>
    <row r="356" spans="1:15" x14ac:dyDescent="0.2">
      <c r="A356" s="48" t="s">
        <v>1423</v>
      </c>
      <c r="B356" s="5" t="s">
        <v>1424</v>
      </c>
      <c r="C356" s="5">
        <v>41</v>
      </c>
      <c r="D356" s="5" t="s">
        <v>27</v>
      </c>
      <c r="E356" s="5" t="s">
        <v>1425</v>
      </c>
      <c r="F356" s="5">
        <v>-6904</v>
      </c>
      <c r="G356" s="5" t="s">
        <v>45</v>
      </c>
      <c r="H356" s="5" t="s">
        <v>194</v>
      </c>
      <c r="I356" s="5">
        <v>168271.25</v>
      </c>
      <c r="J356" s="5" t="s">
        <v>1426</v>
      </c>
      <c r="K356" s="5" t="s">
        <v>118</v>
      </c>
      <c r="L356" s="5" t="s">
        <v>32</v>
      </c>
      <c r="M356" s="5">
        <v>1.38</v>
      </c>
      <c r="N356" s="5" t="s">
        <v>41</v>
      </c>
      <c r="O356" s="49">
        <v>22</v>
      </c>
    </row>
    <row r="357" spans="1:15" x14ac:dyDescent="0.2">
      <c r="A357" s="48" t="s">
        <v>1427</v>
      </c>
      <c r="B357" s="5" t="s">
        <v>1428</v>
      </c>
      <c r="C357" s="5">
        <v>38</v>
      </c>
      <c r="D357" s="5" t="s">
        <v>50</v>
      </c>
      <c r="E357" s="5" t="s">
        <v>1429</v>
      </c>
      <c r="F357" s="5">
        <v>-5990</v>
      </c>
      <c r="G357" s="5" t="s">
        <v>116</v>
      </c>
      <c r="H357" s="5" t="s">
        <v>71</v>
      </c>
      <c r="I357" s="5">
        <v>117720.64</v>
      </c>
      <c r="J357" s="5" t="s">
        <v>1430</v>
      </c>
      <c r="K357" s="5" t="s">
        <v>47</v>
      </c>
      <c r="L357" s="5" t="s">
        <v>23</v>
      </c>
      <c r="M357" s="5">
        <v>3.89</v>
      </c>
      <c r="N357" s="5" t="s">
        <v>41</v>
      </c>
      <c r="O357" s="49">
        <v>11</v>
      </c>
    </row>
    <row r="358" spans="1:15" x14ac:dyDescent="0.2">
      <c r="A358" s="48" t="s">
        <v>1431</v>
      </c>
      <c r="B358" s="5" t="s">
        <v>1432</v>
      </c>
      <c r="C358" s="5">
        <v>58</v>
      </c>
      <c r="D358" s="5" t="s">
        <v>27</v>
      </c>
      <c r="E358" s="5" t="s">
        <v>1433</v>
      </c>
      <c r="F358" s="5">
        <v>-2875</v>
      </c>
      <c r="G358" s="5" t="s">
        <v>52</v>
      </c>
      <c r="H358" s="5" t="s">
        <v>66</v>
      </c>
      <c r="I358" s="5">
        <v>46379.22</v>
      </c>
      <c r="J358" s="5" t="s">
        <v>1434</v>
      </c>
      <c r="K358" s="5" t="s">
        <v>62</v>
      </c>
      <c r="L358" s="5" t="s">
        <v>73</v>
      </c>
      <c r="M358" s="5">
        <v>4.5199999999999996</v>
      </c>
      <c r="N358" s="5" t="s">
        <v>41</v>
      </c>
      <c r="O358" s="49">
        <v>26</v>
      </c>
    </row>
    <row r="359" spans="1:15" x14ac:dyDescent="0.2">
      <c r="A359" s="48" t="s">
        <v>1435</v>
      </c>
      <c r="B359" s="5" t="s">
        <v>801</v>
      </c>
      <c r="C359" s="5">
        <v>36</v>
      </c>
      <c r="D359" s="5" t="s">
        <v>17</v>
      </c>
      <c r="E359" s="5" t="s">
        <v>1436</v>
      </c>
      <c r="F359" s="5">
        <v>-8192</v>
      </c>
      <c r="G359" s="5" t="s">
        <v>45</v>
      </c>
      <c r="H359" s="5" t="s">
        <v>194</v>
      </c>
      <c r="I359" s="5">
        <v>111035.59</v>
      </c>
      <c r="J359" s="5" t="s">
        <v>1437</v>
      </c>
      <c r="K359" s="5" t="s">
        <v>118</v>
      </c>
      <c r="L359" s="5" t="s">
        <v>32</v>
      </c>
      <c r="M359" s="5">
        <v>2.31</v>
      </c>
      <c r="N359" s="5" t="s">
        <v>24</v>
      </c>
      <c r="O359" s="49">
        <v>9</v>
      </c>
    </row>
    <row r="360" spans="1:15" x14ac:dyDescent="0.2">
      <c r="A360" s="48" t="s">
        <v>1438</v>
      </c>
      <c r="B360" s="5" t="s">
        <v>1439</v>
      </c>
      <c r="C360" s="5">
        <v>47</v>
      </c>
      <c r="D360" s="5" t="s">
        <v>50</v>
      </c>
      <c r="E360" s="5" t="s">
        <v>1440</v>
      </c>
      <c r="F360" s="5">
        <v>-10766</v>
      </c>
      <c r="G360" s="5" t="s">
        <v>19</v>
      </c>
      <c r="H360" s="5" t="s">
        <v>30</v>
      </c>
      <c r="I360" s="5">
        <v>97630.67</v>
      </c>
      <c r="J360" s="5" t="s">
        <v>1441</v>
      </c>
      <c r="K360" s="5" t="s">
        <v>104</v>
      </c>
      <c r="L360" s="5" t="s">
        <v>32</v>
      </c>
      <c r="M360" s="5">
        <v>1.53</v>
      </c>
      <c r="N360" s="5" t="s">
        <v>74</v>
      </c>
      <c r="O360" s="49">
        <v>30</v>
      </c>
    </row>
    <row r="361" spans="1:15" x14ac:dyDescent="0.2">
      <c r="A361" s="48" t="s">
        <v>1442</v>
      </c>
      <c r="B361" s="5" t="s">
        <v>1443</v>
      </c>
      <c r="C361" s="5">
        <v>25</v>
      </c>
      <c r="D361" s="5" t="s">
        <v>17</v>
      </c>
      <c r="E361" s="5" t="s">
        <v>1444</v>
      </c>
      <c r="F361" s="5">
        <v>-8183</v>
      </c>
      <c r="G361" s="5" t="s">
        <v>85</v>
      </c>
      <c r="H361" s="5" t="s">
        <v>66</v>
      </c>
      <c r="I361" s="5">
        <v>147204.64000000001</v>
      </c>
      <c r="J361" s="5" t="s">
        <v>818</v>
      </c>
      <c r="K361" s="5" t="s">
        <v>55</v>
      </c>
      <c r="L361" s="5" t="s">
        <v>56</v>
      </c>
      <c r="M361" s="5">
        <v>3.24</v>
      </c>
      <c r="N361" s="5" t="s">
        <v>41</v>
      </c>
      <c r="O361" s="49">
        <v>25</v>
      </c>
    </row>
    <row r="362" spans="1:15" x14ac:dyDescent="0.2">
      <c r="A362" s="48" t="s">
        <v>1445</v>
      </c>
      <c r="B362" s="5" t="s">
        <v>1446</v>
      </c>
      <c r="C362" s="5">
        <v>34</v>
      </c>
      <c r="D362" s="5" t="s">
        <v>17</v>
      </c>
      <c r="E362" s="5" t="s">
        <v>1447</v>
      </c>
      <c r="F362" s="5">
        <v>-6622</v>
      </c>
      <c r="G362" s="5" t="s">
        <v>99</v>
      </c>
      <c r="H362" s="5" t="s">
        <v>71</v>
      </c>
      <c r="I362" s="5">
        <v>73607.28</v>
      </c>
      <c r="J362" s="5" t="s">
        <v>1448</v>
      </c>
      <c r="K362" s="5" t="s">
        <v>62</v>
      </c>
      <c r="L362" s="5" t="s">
        <v>23</v>
      </c>
      <c r="M362" s="5">
        <v>1.45</v>
      </c>
      <c r="N362" s="5" t="s">
        <v>41</v>
      </c>
      <c r="O362" s="49">
        <v>27</v>
      </c>
    </row>
    <row r="363" spans="1:15" x14ac:dyDescent="0.2">
      <c r="A363" s="48" t="s">
        <v>1449</v>
      </c>
      <c r="B363" s="5" t="s">
        <v>1450</v>
      </c>
      <c r="C363" s="5">
        <v>34</v>
      </c>
      <c r="D363" s="5" t="s">
        <v>50</v>
      </c>
      <c r="E363" s="5" t="s">
        <v>1451</v>
      </c>
      <c r="F363" s="5">
        <v>-2974</v>
      </c>
      <c r="G363" s="5" t="s">
        <v>116</v>
      </c>
      <c r="H363" s="5" t="s">
        <v>53</v>
      </c>
      <c r="I363" s="5">
        <v>178209.53</v>
      </c>
      <c r="J363" s="5" t="s">
        <v>1452</v>
      </c>
      <c r="K363" s="5" t="s">
        <v>40</v>
      </c>
      <c r="L363" s="5" t="s">
        <v>32</v>
      </c>
      <c r="M363" s="5">
        <v>2.76</v>
      </c>
      <c r="N363" s="5" t="s">
        <v>24</v>
      </c>
      <c r="O363" s="49">
        <v>12</v>
      </c>
    </row>
    <row r="364" spans="1:15" x14ac:dyDescent="0.2">
      <c r="A364" s="48" t="s">
        <v>1453</v>
      </c>
      <c r="B364" s="5" t="s">
        <v>1454</v>
      </c>
      <c r="C364" s="5">
        <v>31</v>
      </c>
      <c r="D364" s="5" t="s">
        <v>17</v>
      </c>
      <c r="E364" s="5" t="s">
        <v>1455</v>
      </c>
      <c r="F364" s="5">
        <v>-3064</v>
      </c>
      <c r="G364" s="5" t="s">
        <v>99</v>
      </c>
      <c r="H364" s="5" t="s">
        <v>38</v>
      </c>
      <c r="I364" s="5">
        <v>169375.81</v>
      </c>
      <c r="J364" s="5" t="s">
        <v>1456</v>
      </c>
      <c r="K364" s="5" t="s">
        <v>81</v>
      </c>
      <c r="L364" s="5" t="s">
        <v>23</v>
      </c>
      <c r="M364" s="5">
        <v>2.37</v>
      </c>
      <c r="N364" s="5" t="s">
        <v>74</v>
      </c>
      <c r="O364" s="49">
        <v>19</v>
      </c>
    </row>
    <row r="365" spans="1:15" x14ac:dyDescent="0.2">
      <c r="A365" s="48" t="s">
        <v>1457</v>
      </c>
      <c r="B365" s="5" t="s">
        <v>1458</v>
      </c>
      <c r="C365" s="5">
        <v>23</v>
      </c>
      <c r="D365" s="5" t="s">
        <v>50</v>
      </c>
      <c r="E365" s="5" t="s">
        <v>1459</v>
      </c>
      <c r="F365" s="5">
        <v>-6077</v>
      </c>
      <c r="G365" s="5" t="s">
        <v>99</v>
      </c>
      <c r="H365" s="5" t="s">
        <v>20</v>
      </c>
      <c r="I365" s="5">
        <v>110873.55</v>
      </c>
      <c r="J365" s="5" t="s">
        <v>1460</v>
      </c>
      <c r="K365" s="5" t="s">
        <v>118</v>
      </c>
      <c r="L365" s="5" t="s">
        <v>56</v>
      </c>
      <c r="M365" s="5">
        <v>3.49</v>
      </c>
      <c r="N365" s="5" t="s">
        <v>24</v>
      </c>
      <c r="O365" s="49">
        <v>1</v>
      </c>
    </row>
    <row r="366" spans="1:15" x14ac:dyDescent="0.2">
      <c r="A366" s="48" t="s">
        <v>1461</v>
      </c>
      <c r="B366" s="5" t="s">
        <v>1462</v>
      </c>
      <c r="C366" s="5">
        <v>64</v>
      </c>
      <c r="D366" s="5" t="s">
        <v>17</v>
      </c>
      <c r="E366" s="5" t="s">
        <v>1463</v>
      </c>
      <c r="F366" s="5">
        <v>-2718</v>
      </c>
      <c r="G366" s="5" t="s">
        <v>116</v>
      </c>
      <c r="H366" s="5" t="s">
        <v>30</v>
      </c>
      <c r="I366" s="5">
        <v>149432.32999999999</v>
      </c>
      <c r="J366" s="5" t="s">
        <v>1464</v>
      </c>
      <c r="K366" s="5" t="s">
        <v>81</v>
      </c>
      <c r="L366" s="5" t="s">
        <v>23</v>
      </c>
      <c r="M366" s="5">
        <v>2.86</v>
      </c>
      <c r="N366" s="5" t="s">
        <v>74</v>
      </c>
      <c r="O366" s="49">
        <v>4</v>
      </c>
    </row>
    <row r="367" spans="1:15" x14ac:dyDescent="0.2">
      <c r="A367" s="48" t="s">
        <v>1465</v>
      </c>
      <c r="B367" s="5" t="s">
        <v>307</v>
      </c>
      <c r="C367" s="5">
        <v>39</v>
      </c>
      <c r="D367" s="5" t="s">
        <v>17</v>
      </c>
      <c r="E367" s="5" t="s">
        <v>1466</v>
      </c>
      <c r="F367" s="5">
        <v>-4319</v>
      </c>
      <c r="G367" s="5" t="s">
        <v>45</v>
      </c>
      <c r="H367" s="5" t="s">
        <v>194</v>
      </c>
      <c r="I367" s="5">
        <v>160774.51</v>
      </c>
      <c r="J367" s="5" t="s">
        <v>1467</v>
      </c>
      <c r="K367" s="5" t="s">
        <v>104</v>
      </c>
      <c r="L367" s="5" t="s">
        <v>32</v>
      </c>
      <c r="M367" s="5">
        <v>4.92</v>
      </c>
      <c r="N367" s="5" t="s">
        <v>57</v>
      </c>
      <c r="O367" s="49">
        <v>6</v>
      </c>
    </row>
    <row r="368" spans="1:15" x14ac:dyDescent="0.2">
      <c r="A368" s="48" t="s">
        <v>1468</v>
      </c>
      <c r="B368" s="5" t="s">
        <v>1469</v>
      </c>
      <c r="C368" s="5">
        <v>60</v>
      </c>
      <c r="D368" s="5" t="s">
        <v>17</v>
      </c>
      <c r="E368" s="5" t="s">
        <v>1470</v>
      </c>
      <c r="F368" s="5">
        <v>-9894</v>
      </c>
      <c r="G368" s="5" t="s">
        <v>94</v>
      </c>
      <c r="H368" s="5" t="s">
        <v>20</v>
      </c>
      <c r="I368" s="5">
        <v>169320.75</v>
      </c>
      <c r="J368" s="5" t="s">
        <v>1471</v>
      </c>
      <c r="K368" s="5" t="s">
        <v>22</v>
      </c>
      <c r="L368" s="5" t="s">
        <v>32</v>
      </c>
      <c r="M368" s="5">
        <v>4.6900000000000004</v>
      </c>
      <c r="N368" s="5" t="s">
        <v>33</v>
      </c>
      <c r="O368" s="49">
        <v>21</v>
      </c>
    </row>
    <row r="369" spans="1:15" x14ac:dyDescent="0.2">
      <c r="A369" s="48" t="s">
        <v>1472</v>
      </c>
      <c r="B369" s="5" t="s">
        <v>1473</v>
      </c>
      <c r="C369" s="5">
        <v>32</v>
      </c>
      <c r="D369" s="5" t="s">
        <v>27</v>
      </c>
      <c r="E369" s="5" t="s">
        <v>1474</v>
      </c>
      <c r="F369" s="5">
        <v>-8181</v>
      </c>
      <c r="G369" s="5" t="s">
        <v>116</v>
      </c>
      <c r="H369" s="5" t="s">
        <v>30</v>
      </c>
      <c r="I369" s="5">
        <v>179419.19</v>
      </c>
      <c r="J369" s="5" t="s">
        <v>1211</v>
      </c>
      <c r="K369" s="5" t="s">
        <v>81</v>
      </c>
      <c r="L369" s="5" t="s">
        <v>23</v>
      </c>
      <c r="M369" s="5">
        <v>3.5</v>
      </c>
      <c r="N369" s="5" t="s">
        <v>41</v>
      </c>
      <c r="O369" s="49">
        <v>1</v>
      </c>
    </row>
    <row r="370" spans="1:15" x14ac:dyDescent="0.2">
      <c r="A370" s="48" t="s">
        <v>1475</v>
      </c>
      <c r="B370" s="5" t="s">
        <v>1476</v>
      </c>
      <c r="C370" s="5">
        <v>36</v>
      </c>
      <c r="D370" s="5" t="s">
        <v>27</v>
      </c>
      <c r="E370" s="5" t="s">
        <v>1477</v>
      </c>
      <c r="F370" s="5">
        <v>-4621</v>
      </c>
      <c r="G370" s="5" t="s">
        <v>19</v>
      </c>
      <c r="H370" s="5" t="s">
        <v>66</v>
      </c>
      <c r="I370" s="5">
        <v>110504.09</v>
      </c>
      <c r="J370" s="5" t="s">
        <v>512</v>
      </c>
      <c r="K370" s="5" t="s">
        <v>127</v>
      </c>
      <c r="L370" s="5" t="s">
        <v>32</v>
      </c>
      <c r="M370" s="5">
        <v>2.67</v>
      </c>
      <c r="N370" s="5" t="s">
        <v>57</v>
      </c>
      <c r="O370" s="49">
        <v>9</v>
      </c>
    </row>
    <row r="371" spans="1:15" x14ac:dyDescent="0.2">
      <c r="A371" s="48" t="s">
        <v>1478</v>
      </c>
      <c r="B371" s="5" t="s">
        <v>1479</v>
      </c>
      <c r="C371" s="5">
        <v>60</v>
      </c>
      <c r="D371" s="5" t="s">
        <v>50</v>
      </c>
      <c r="E371" s="5" t="s">
        <v>1480</v>
      </c>
      <c r="F371" s="5">
        <v>-5375</v>
      </c>
      <c r="G371" s="5" t="s">
        <v>78</v>
      </c>
      <c r="H371" s="5" t="s">
        <v>38</v>
      </c>
      <c r="I371" s="5">
        <v>113496.3</v>
      </c>
      <c r="J371" s="5" t="s">
        <v>1481</v>
      </c>
      <c r="K371" s="5" t="s">
        <v>47</v>
      </c>
      <c r="L371" s="5" t="s">
        <v>32</v>
      </c>
      <c r="M371" s="5">
        <v>2.2400000000000002</v>
      </c>
      <c r="N371" s="5" t="s">
        <v>57</v>
      </c>
      <c r="O371" s="49">
        <v>8</v>
      </c>
    </row>
    <row r="372" spans="1:15" x14ac:dyDescent="0.2">
      <c r="A372" s="48" t="s">
        <v>1482</v>
      </c>
      <c r="B372" s="5" t="s">
        <v>1483</v>
      </c>
      <c r="C372" s="5">
        <v>31</v>
      </c>
      <c r="D372" s="5" t="s">
        <v>17</v>
      </c>
      <c r="E372" s="5" t="s">
        <v>1484</v>
      </c>
      <c r="F372" s="5">
        <v>-2896</v>
      </c>
      <c r="G372" s="5" t="s">
        <v>85</v>
      </c>
      <c r="H372" s="5" t="s">
        <v>20</v>
      </c>
      <c r="I372" s="5">
        <v>172547.23</v>
      </c>
      <c r="J372" s="5" t="s">
        <v>1485</v>
      </c>
      <c r="K372" s="5" t="s">
        <v>55</v>
      </c>
      <c r="L372" s="5" t="s">
        <v>73</v>
      </c>
      <c r="M372" s="5">
        <v>4.3600000000000003</v>
      </c>
      <c r="N372" s="5" t="s">
        <v>24</v>
      </c>
      <c r="O372" s="49">
        <v>1</v>
      </c>
    </row>
    <row r="373" spans="1:15" x14ac:dyDescent="0.2">
      <c r="A373" s="48" t="s">
        <v>1486</v>
      </c>
      <c r="B373" s="5" t="s">
        <v>1487</v>
      </c>
      <c r="C373" s="5">
        <v>48</v>
      </c>
      <c r="D373" s="5" t="s">
        <v>50</v>
      </c>
      <c r="E373" s="5" t="s">
        <v>1488</v>
      </c>
      <c r="F373" s="5">
        <v>-7000</v>
      </c>
      <c r="G373" s="5" t="s">
        <v>78</v>
      </c>
      <c r="H373" s="5" t="s">
        <v>30</v>
      </c>
      <c r="I373" s="5">
        <v>50481.86</v>
      </c>
      <c r="J373" s="5" t="s">
        <v>1489</v>
      </c>
      <c r="K373" s="5" t="s">
        <v>22</v>
      </c>
      <c r="L373" s="5" t="s">
        <v>73</v>
      </c>
      <c r="M373" s="5">
        <v>3.42</v>
      </c>
      <c r="N373" s="5" t="s">
        <v>57</v>
      </c>
      <c r="O373" s="49">
        <v>14</v>
      </c>
    </row>
    <row r="374" spans="1:15" x14ac:dyDescent="0.2">
      <c r="A374" s="48" t="s">
        <v>1490</v>
      </c>
      <c r="B374" s="5" t="s">
        <v>1491</v>
      </c>
      <c r="C374" s="5">
        <v>36</v>
      </c>
      <c r="D374" s="5" t="s">
        <v>17</v>
      </c>
      <c r="E374" s="5" t="s">
        <v>1492</v>
      </c>
      <c r="F374" s="5">
        <v>-9555</v>
      </c>
      <c r="G374" s="5" t="s">
        <v>78</v>
      </c>
      <c r="H374" s="5" t="s">
        <v>20</v>
      </c>
      <c r="I374" s="5">
        <v>157690.04</v>
      </c>
      <c r="J374" s="5" t="s">
        <v>1493</v>
      </c>
      <c r="K374" s="5" t="s">
        <v>62</v>
      </c>
      <c r="L374" s="5" t="s">
        <v>32</v>
      </c>
      <c r="M374" s="5">
        <v>4.41</v>
      </c>
      <c r="N374" s="5" t="s">
        <v>41</v>
      </c>
      <c r="O374" s="49">
        <v>30</v>
      </c>
    </row>
    <row r="375" spans="1:15" x14ac:dyDescent="0.2">
      <c r="A375" s="48" t="s">
        <v>1494</v>
      </c>
      <c r="B375" s="5" t="s">
        <v>1495</v>
      </c>
      <c r="C375" s="5">
        <v>34</v>
      </c>
      <c r="D375" s="5" t="s">
        <v>27</v>
      </c>
      <c r="E375" s="5" t="s">
        <v>1496</v>
      </c>
      <c r="F375" s="5">
        <v>-2744</v>
      </c>
      <c r="G375" s="5" t="s">
        <v>116</v>
      </c>
      <c r="H375" s="5" t="s">
        <v>66</v>
      </c>
      <c r="I375" s="5">
        <v>67270.36</v>
      </c>
      <c r="J375" s="5" t="s">
        <v>1497</v>
      </c>
      <c r="K375" s="5" t="s">
        <v>47</v>
      </c>
      <c r="L375" s="5" t="s">
        <v>32</v>
      </c>
      <c r="M375" s="5">
        <v>1.26</v>
      </c>
      <c r="N375" s="5" t="s">
        <v>41</v>
      </c>
      <c r="O375" s="49">
        <v>39</v>
      </c>
    </row>
    <row r="376" spans="1:15" x14ac:dyDescent="0.2">
      <c r="A376" s="48" t="s">
        <v>1498</v>
      </c>
      <c r="B376" s="5" t="s">
        <v>1432</v>
      </c>
      <c r="C376" s="5">
        <v>42</v>
      </c>
      <c r="D376" s="5" t="s">
        <v>50</v>
      </c>
      <c r="E376" s="5" t="s">
        <v>1499</v>
      </c>
      <c r="F376" s="5">
        <v>-2835</v>
      </c>
      <c r="G376" s="5" t="s">
        <v>52</v>
      </c>
      <c r="H376" s="5" t="s">
        <v>66</v>
      </c>
      <c r="I376" s="5">
        <v>139429.13</v>
      </c>
      <c r="J376" s="5" t="s">
        <v>1500</v>
      </c>
      <c r="K376" s="5" t="s">
        <v>127</v>
      </c>
      <c r="L376" s="5" t="s">
        <v>23</v>
      </c>
      <c r="M376" s="5">
        <v>3.08</v>
      </c>
      <c r="N376" s="5" t="s">
        <v>41</v>
      </c>
      <c r="O376" s="49">
        <v>29</v>
      </c>
    </row>
    <row r="377" spans="1:15" x14ac:dyDescent="0.2">
      <c r="A377" s="48" t="s">
        <v>1501</v>
      </c>
      <c r="B377" s="5" t="s">
        <v>1502</v>
      </c>
      <c r="C377" s="5">
        <v>55</v>
      </c>
      <c r="D377" s="5" t="s">
        <v>17</v>
      </c>
      <c r="E377" s="5" t="s">
        <v>1503</v>
      </c>
      <c r="F377" s="5">
        <v>-8438</v>
      </c>
      <c r="G377" s="5" t="s">
        <v>85</v>
      </c>
      <c r="H377" s="5" t="s">
        <v>144</v>
      </c>
      <c r="I377" s="5">
        <v>62528.3</v>
      </c>
      <c r="J377" s="5" t="s">
        <v>1504</v>
      </c>
      <c r="K377" s="5" t="s">
        <v>104</v>
      </c>
      <c r="L377" s="5" t="s">
        <v>73</v>
      </c>
      <c r="M377" s="5">
        <v>4.09</v>
      </c>
      <c r="N377" s="5" t="s">
        <v>33</v>
      </c>
      <c r="O377" s="49">
        <v>29</v>
      </c>
    </row>
    <row r="378" spans="1:15" x14ac:dyDescent="0.2">
      <c r="A378" s="48" t="s">
        <v>1505</v>
      </c>
      <c r="B378" s="5" t="s">
        <v>1506</v>
      </c>
      <c r="C378" s="5">
        <v>40</v>
      </c>
      <c r="D378" s="5" t="s">
        <v>17</v>
      </c>
      <c r="E378" s="5" t="s">
        <v>1507</v>
      </c>
      <c r="F378" s="5">
        <v>-4864</v>
      </c>
      <c r="G378" s="5" t="s">
        <v>94</v>
      </c>
      <c r="H378" s="5" t="s">
        <v>79</v>
      </c>
      <c r="I378" s="5">
        <v>48113.919999999998</v>
      </c>
      <c r="J378" s="5" t="s">
        <v>1508</v>
      </c>
      <c r="K378" s="5" t="s">
        <v>136</v>
      </c>
      <c r="L378" s="5" t="s">
        <v>32</v>
      </c>
      <c r="M378" s="5">
        <v>4.1100000000000003</v>
      </c>
      <c r="N378" s="5" t="s">
        <v>57</v>
      </c>
      <c r="O378" s="49">
        <v>8</v>
      </c>
    </row>
    <row r="379" spans="1:15" x14ac:dyDescent="0.2">
      <c r="A379" s="48" t="s">
        <v>1509</v>
      </c>
      <c r="B379" s="5" t="s">
        <v>1510</v>
      </c>
      <c r="C379" s="5">
        <v>42</v>
      </c>
      <c r="D379" s="5" t="s">
        <v>50</v>
      </c>
      <c r="E379" s="5" t="s">
        <v>1511</v>
      </c>
      <c r="F379" s="5">
        <v>-5254</v>
      </c>
      <c r="G379" s="5" t="s">
        <v>94</v>
      </c>
      <c r="H379" s="5" t="s">
        <v>71</v>
      </c>
      <c r="I379" s="5">
        <v>71261.929999999993</v>
      </c>
      <c r="J379" s="5" t="s">
        <v>1512</v>
      </c>
      <c r="K379" s="5" t="s">
        <v>55</v>
      </c>
      <c r="L379" s="5" t="s">
        <v>23</v>
      </c>
      <c r="M379" s="5">
        <v>1.36</v>
      </c>
      <c r="N379" s="5" t="s">
        <v>41</v>
      </c>
      <c r="O379" s="49">
        <v>40</v>
      </c>
    </row>
    <row r="380" spans="1:15" x14ac:dyDescent="0.2">
      <c r="A380" s="48" t="s">
        <v>1513</v>
      </c>
      <c r="B380" s="5" t="s">
        <v>1514</v>
      </c>
      <c r="C380" s="5">
        <v>55</v>
      </c>
      <c r="D380" s="5" t="s">
        <v>17</v>
      </c>
      <c r="E380" s="5" t="s">
        <v>1515</v>
      </c>
      <c r="F380" s="5">
        <v>-11236</v>
      </c>
      <c r="G380" s="5" t="s">
        <v>52</v>
      </c>
      <c r="H380" s="5" t="s">
        <v>53</v>
      </c>
      <c r="I380" s="5">
        <v>89908.4</v>
      </c>
      <c r="J380" s="5" t="s">
        <v>1516</v>
      </c>
      <c r="K380" s="5" t="s">
        <v>22</v>
      </c>
      <c r="L380" s="5" t="s">
        <v>32</v>
      </c>
      <c r="M380" s="5">
        <v>4.6500000000000004</v>
      </c>
      <c r="N380" s="5" t="s">
        <v>57</v>
      </c>
      <c r="O380" s="49">
        <v>9</v>
      </c>
    </row>
    <row r="381" spans="1:15" x14ac:dyDescent="0.2">
      <c r="A381" s="48" t="s">
        <v>1517</v>
      </c>
      <c r="B381" s="5" t="s">
        <v>1518</v>
      </c>
      <c r="C381" s="5">
        <v>33</v>
      </c>
      <c r="D381" s="5" t="s">
        <v>17</v>
      </c>
      <c r="E381" s="5" t="s">
        <v>1519</v>
      </c>
      <c r="F381" s="5">
        <v>-7114</v>
      </c>
      <c r="G381" s="5" t="s">
        <v>94</v>
      </c>
      <c r="H381" s="5" t="s">
        <v>194</v>
      </c>
      <c r="I381" s="5">
        <v>125835.66</v>
      </c>
      <c r="J381" s="5" t="s">
        <v>1520</v>
      </c>
      <c r="K381" s="5" t="s">
        <v>55</v>
      </c>
      <c r="L381" s="5" t="s">
        <v>32</v>
      </c>
      <c r="M381" s="5">
        <v>1.01</v>
      </c>
      <c r="N381" s="5" t="s">
        <v>33</v>
      </c>
      <c r="O381" s="49">
        <v>0</v>
      </c>
    </row>
    <row r="382" spans="1:15" x14ac:dyDescent="0.2">
      <c r="A382" s="48" t="s">
        <v>1521</v>
      </c>
      <c r="B382" s="5" t="s">
        <v>1522</v>
      </c>
      <c r="C382" s="5">
        <v>53</v>
      </c>
      <c r="D382" s="5" t="s">
        <v>17</v>
      </c>
      <c r="E382" s="5" t="s">
        <v>1523</v>
      </c>
      <c r="F382" s="5">
        <v>-6323</v>
      </c>
      <c r="G382" s="5" t="s">
        <v>99</v>
      </c>
      <c r="H382" s="5" t="s">
        <v>38</v>
      </c>
      <c r="I382" s="5">
        <v>130623.24</v>
      </c>
      <c r="J382" s="5" t="s">
        <v>379</v>
      </c>
      <c r="K382" s="5" t="s">
        <v>104</v>
      </c>
      <c r="L382" s="5" t="s">
        <v>56</v>
      </c>
      <c r="M382" s="5">
        <v>1.32</v>
      </c>
      <c r="N382" s="5" t="s">
        <v>57</v>
      </c>
      <c r="O382" s="49">
        <v>0</v>
      </c>
    </row>
    <row r="383" spans="1:15" x14ac:dyDescent="0.2">
      <c r="A383" s="48" t="s">
        <v>1524</v>
      </c>
      <c r="B383" s="5" t="s">
        <v>1525</v>
      </c>
      <c r="C383" s="5">
        <v>39</v>
      </c>
      <c r="D383" s="5" t="s">
        <v>17</v>
      </c>
      <c r="E383" s="5" t="s">
        <v>1526</v>
      </c>
      <c r="F383" s="5">
        <v>-6109</v>
      </c>
      <c r="G383" s="5" t="s">
        <v>45</v>
      </c>
      <c r="H383" s="5" t="s">
        <v>53</v>
      </c>
      <c r="I383" s="5">
        <v>56497.14</v>
      </c>
      <c r="J383" s="5" t="s">
        <v>1527</v>
      </c>
      <c r="K383" s="5" t="s">
        <v>62</v>
      </c>
      <c r="L383" s="5" t="s">
        <v>23</v>
      </c>
      <c r="M383" s="5">
        <v>1.58</v>
      </c>
      <c r="N383" s="5" t="s">
        <v>74</v>
      </c>
      <c r="O383" s="49">
        <v>36</v>
      </c>
    </row>
    <row r="384" spans="1:15" x14ac:dyDescent="0.2">
      <c r="A384" s="48" t="s">
        <v>1528</v>
      </c>
      <c r="B384" s="5" t="s">
        <v>1529</v>
      </c>
      <c r="C384" s="5">
        <v>43</v>
      </c>
      <c r="D384" s="5" t="s">
        <v>27</v>
      </c>
      <c r="E384" s="5" t="s">
        <v>1530</v>
      </c>
      <c r="F384" s="5">
        <v>-4756</v>
      </c>
      <c r="G384" s="5" t="s">
        <v>78</v>
      </c>
      <c r="H384" s="5" t="s">
        <v>194</v>
      </c>
      <c r="I384" s="5">
        <v>123608.01</v>
      </c>
      <c r="J384" s="5" t="s">
        <v>1512</v>
      </c>
      <c r="K384" s="5" t="s">
        <v>127</v>
      </c>
      <c r="L384" s="5" t="s">
        <v>32</v>
      </c>
      <c r="M384" s="5">
        <v>4.87</v>
      </c>
      <c r="N384" s="5" t="s">
        <v>57</v>
      </c>
      <c r="O384" s="49">
        <v>23</v>
      </c>
    </row>
    <row r="385" spans="1:15" x14ac:dyDescent="0.2">
      <c r="A385" s="48" t="s">
        <v>1531</v>
      </c>
      <c r="B385" s="5" t="s">
        <v>935</v>
      </c>
      <c r="C385" s="5">
        <v>41</v>
      </c>
      <c r="D385" s="5" t="s">
        <v>50</v>
      </c>
      <c r="E385" s="5" t="s">
        <v>1532</v>
      </c>
      <c r="F385" s="5">
        <v>-3634</v>
      </c>
      <c r="G385" s="5" t="s">
        <v>29</v>
      </c>
      <c r="H385" s="5" t="s">
        <v>20</v>
      </c>
      <c r="I385" s="5">
        <v>44414.25</v>
      </c>
      <c r="J385" s="5" t="s">
        <v>1533</v>
      </c>
      <c r="K385" s="5" t="s">
        <v>55</v>
      </c>
      <c r="L385" s="5" t="s">
        <v>23</v>
      </c>
      <c r="M385" s="5">
        <v>3.78</v>
      </c>
      <c r="N385" s="5" t="s">
        <v>33</v>
      </c>
      <c r="O385" s="49">
        <v>21</v>
      </c>
    </row>
    <row r="386" spans="1:15" x14ac:dyDescent="0.2">
      <c r="A386" s="48" t="s">
        <v>1534</v>
      </c>
      <c r="B386" s="5" t="s">
        <v>1535</v>
      </c>
      <c r="C386" s="5">
        <v>55</v>
      </c>
      <c r="D386" s="5" t="s">
        <v>27</v>
      </c>
      <c r="E386" s="5" t="s">
        <v>1536</v>
      </c>
      <c r="F386" s="5">
        <v>-3092</v>
      </c>
      <c r="G386" s="5" t="s">
        <v>19</v>
      </c>
      <c r="H386" s="5" t="s">
        <v>38</v>
      </c>
      <c r="I386" s="5">
        <v>140810.64000000001</v>
      </c>
      <c r="J386" s="5" t="s">
        <v>1537</v>
      </c>
      <c r="K386" s="5" t="s">
        <v>118</v>
      </c>
      <c r="L386" s="5" t="s">
        <v>23</v>
      </c>
      <c r="M386" s="5">
        <v>2.93</v>
      </c>
      <c r="N386" s="5" t="s">
        <v>57</v>
      </c>
      <c r="O386" s="49">
        <v>18</v>
      </c>
    </row>
    <row r="387" spans="1:15" x14ac:dyDescent="0.2">
      <c r="A387" s="48" t="s">
        <v>1538</v>
      </c>
      <c r="B387" s="5" t="s">
        <v>167</v>
      </c>
      <c r="C387" s="5">
        <v>42</v>
      </c>
      <c r="D387" s="5" t="s">
        <v>50</v>
      </c>
      <c r="E387" s="5" t="s">
        <v>1539</v>
      </c>
      <c r="F387" s="5">
        <v>-8322</v>
      </c>
      <c r="G387" s="5" t="s">
        <v>78</v>
      </c>
      <c r="H387" s="5" t="s">
        <v>38</v>
      </c>
      <c r="I387" s="5">
        <v>116581.98</v>
      </c>
      <c r="J387" s="5" t="s">
        <v>1540</v>
      </c>
      <c r="K387" s="5" t="s">
        <v>40</v>
      </c>
      <c r="L387" s="5" t="s">
        <v>56</v>
      </c>
      <c r="M387" s="5">
        <v>4.2300000000000004</v>
      </c>
      <c r="N387" s="5" t="s">
        <v>57</v>
      </c>
      <c r="O387" s="49">
        <v>14</v>
      </c>
    </row>
    <row r="388" spans="1:15" x14ac:dyDescent="0.2">
      <c r="A388" s="48" t="s">
        <v>1541</v>
      </c>
      <c r="B388" s="5" t="s">
        <v>268</v>
      </c>
      <c r="C388" s="5">
        <v>34</v>
      </c>
      <c r="D388" s="5" t="s">
        <v>27</v>
      </c>
      <c r="E388" s="5" t="s">
        <v>1542</v>
      </c>
      <c r="F388" s="5">
        <v>-3731</v>
      </c>
      <c r="G388" s="5" t="s">
        <v>99</v>
      </c>
      <c r="H388" s="5" t="s">
        <v>38</v>
      </c>
      <c r="I388" s="5">
        <v>179853.12</v>
      </c>
      <c r="J388" s="5" t="s">
        <v>1543</v>
      </c>
      <c r="K388" s="5" t="s">
        <v>22</v>
      </c>
      <c r="L388" s="5" t="s">
        <v>73</v>
      </c>
      <c r="M388" s="5">
        <v>2.4</v>
      </c>
      <c r="N388" s="5" t="s">
        <v>24</v>
      </c>
      <c r="O388" s="49">
        <v>0</v>
      </c>
    </row>
    <row r="389" spans="1:15" x14ac:dyDescent="0.2">
      <c r="A389" s="48" t="s">
        <v>1544</v>
      </c>
      <c r="B389" s="5" t="s">
        <v>1545</v>
      </c>
      <c r="C389" s="5">
        <v>40</v>
      </c>
      <c r="D389" s="5" t="s">
        <v>50</v>
      </c>
      <c r="E389" s="5" t="s">
        <v>1546</v>
      </c>
      <c r="F389" s="5">
        <v>-10222</v>
      </c>
      <c r="G389" s="5" t="s">
        <v>85</v>
      </c>
      <c r="H389" s="5" t="s">
        <v>173</v>
      </c>
      <c r="I389" s="5">
        <v>146219.73000000001</v>
      </c>
      <c r="J389" s="5" t="s">
        <v>406</v>
      </c>
      <c r="K389" s="5" t="s">
        <v>62</v>
      </c>
      <c r="L389" s="5" t="s">
        <v>73</v>
      </c>
      <c r="M389" s="5">
        <v>2.58</v>
      </c>
      <c r="N389" s="5" t="s">
        <v>57</v>
      </c>
      <c r="O389" s="49">
        <v>39</v>
      </c>
    </row>
    <row r="390" spans="1:15" x14ac:dyDescent="0.2">
      <c r="A390" s="48" t="s">
        <v>1547</v>
      </c>
      <c r="B390" s="5" t="s">
        <v>1548</v>
      </c>
      <c r="C390" s="5">
        <v>34</v>
      </c>
      <c r="D390" s="5" t="s">
        <v>50</v>
      </c>
      <c r="E390" s="5" t="s">
        <v>1549</v>
      </c>
      <c r="F390" s="5">
        <v>-10251</v>
      </c>
      <c r="G390" s="5" t="s">
        <v>45</v>
      </c>
      <c r="H390" s="5" t="s">
        <v>53</v>
      </c>
      <c r="I390" s="5">
        <v>104816.85</v>
      </c>
      <c r="J390" s="5" t="s">
        <v>429</v>
      </c>
      <c r="K390" s="5" t="s">
        <v>40</v>
      </c>
      <c r="L390" s="5" t="s">
        <v>73</v>
      </c>
      <c r="M390" s="5">
        <v>2.85</v>
      </c>
      <c r="N390" s="5" t="s">
        <v>41</v>
      </c>
      <c r="O390" s="49">
        <v>3</v>
      </c>
    </row>
    <row r="391" spans="1:15" x14ac:dyDescent="0.2">
      <c r="A391" s="48" t="s">
        <v>1550</v>
      </c>
      <c r="B391" s="5" t="s">
        <v>1551</v>
      </c>
      <c r="C391" s="5">
        <v>58</v>
      </c>
      <c r="D391" s="5" t="s">
        <v>17</v>
      </c>
      <c r="E391" s="5" t="s">
        <v>1552</v>
      </c>
      <c r="F391" s="5">
        <v>-10969</v>
      </c>
      <c r="G391" s="5" t="s">
        <v>45</v>
      </c>
      <c r="H391" s="5" t="s">
        <v>30</v>
      </c>
      <c r="I391" s="5">
        <v>118722.66</v>
      </c>
      <c r="J391" s="5" t="s">
        <v>1553</v>
      </c>
      <c r="K391" s="5" t="s">
        <v>62</v>
      </c>
      <c r="L391" s="5" t="s">
        <v>23</v>
      </c>
      <c r="M391" s="5">
        <v>4.88</v>
      </c>
      <c r="N391" s="5" t="s">
        <v>33</v>
      </c>
      <c r="O391" s="49">
        <v>1</v>
      </c>
    </row>
    <row r="392" spans="1:15" x14ac:dyDescent="0.2">
      <c r="A392" s="48" t="s">
        <v>1554</v>
      </c>
      <c r="B392" s="5" t="s">
        <v>1555</v>
      </c>
      <c r="C392" s="5">
        <v>62</v>
      </c>
      <c r="D392" s="5" t="s">
        <v>17</v>
      </c>
      <c r="E392" s="5" t="s">
        <v>1556</v>
      </c>
      <c r="F392" s="5">
        <v>-8885</v>
      </c>
      <c r="G392" s="5" t="s">
        <v>78</v>
      </c>
      <c r="H392" s="5" t="s">
        <v>38</v>
      </c>
      <c r="I392" s="5">
        <v>51942.47</v>
      </c>
      <c r="J392" s="5" t="s">
        <v>1557</v>
      </c>
      <c r="K392" s="5" t="s">
        <v>81</v>
      </c>
      <c r="L392" s="5" t="s">
        <v>73</v>
      </c>
      <c r="M392" s="5">
        <v>3.84</v>
      </c>
      <c r="N392" s="5" t="s">
        <v>33</v>
      </c>
      <c r="O392" s="49">
        <v>26</v>
      </c>
    </row>
    <row r="393" spans="1:15" x14ac:dyDescent="0.2">
      <c r="A393" s="48" t="s">
        <v>1558</v>
      </c>
      <c r="B393" s="5" t="s">
        <v>1559</v>
      </c>
      <c r="C393" s="5">
        <v>37</v>
      </c>
      <c r="D393" s="5" t="s">
        <v>50</v>
      </c>
      <c r="E393" s="5" t="s">
        <v>1560</v>
      </c>
      <c r="F393" s="5">
        <v>-10432</v>
      </c>
      <c r="G393" s="5" t="s">
        <v>116</v>
      </c>
      <c r="H393" s="5" t="s">
        <v>53</v>
      </c>
      <c r="I393" s="5">
        <v>51273.53</v>
      </c>
      <c r="J393" s="5" t="s">
        <v>1561</v>
      </c>
      <c r="K393" s="5" t="s">
        <v>22</v>
      </c>
      <c r="L393" s="5" t="s">
        <v>32</v>
      </c>
      <c r="M393" s="5">
        <v>4.6500000000000004</v>
      </c>
      <c r="N393" s="5" t="s">
        <v>41</v>
      </c>
      <c r="O393" s="49">
        <v>32</v>
      </c>
    </row>
    <row r="394" spans="1:15" x14ac:dyDescent="0.2">
      <c r="A394" s="48" t="s">
        <v>1562</v>
      </c>
      <c r="B394" s="5" t="s">
        <v>1563</v>
      </c>
      <c r="C394" s="5">
        <v>54</v>
      </c>
      <c r="D394" s="5" t="s">
        <v>27</v>
      </c>
      <c r="E394" s="5" t="s">
        <v>1564</v>
      </c>
      <c r="F394" s="5">
        <v>-10721</v>
      </c>
      <c r="G394" s="5" t="s">
        <v>116</v>
      </c>
      <c r="H394" s="5" t="s">
        <v>173</v>
      </c>
      <c r="I394" s="5">
        <v>55777.78</v>
      </c>
      <c r="J394" s="5" t="s">
        <v>1565</v>
      </c>
      <c r="K394" s="5" t="s">
        <v>136</v>
      </c>
      <c r="L394" s="5" t="s">
        <v>32</v>
      </c>
      <c r="M394" s="5">
        <v>1.82</v>
      </c>
      <c r="N394" s="5" t="s">
        <v>74</v>
      </c>
      <c r="O394" s="49">
        <v>29</v>
      </c>
    </row>
    <row r="395" spans="1:15" x14ac:dyDescent="0.2">
      <c r="A395" s="48" t="s">
        <v>1566</v>
      </c>
      <c r="B395" s="5" t="s">
        <v>1567</v>
      </c>
      <c r="C395" s="5">
        <v>55</v>
      </c>
      <c r="D395" s="5" t="s">
        <v>27</v>
      </c>
      <c r="E395" s="5" t="s">
        <v>1568</v>
      </c>
      <c r="F395" s="5">
        <v>-3088</v>
      </c>
      <c r="G395" s="5" t="s">
        <v>37</v>
      </c>
      <c r="H395" s="5" t="s">
        <v>79</v>
      </c>
      <c r="I395" s="5">
        <v>163931.95000000001</v>
      </c>
      <c r="J395" s="5" t="s">
        <v>1569</v>
      </c>
      <c r="K395" s="5" t="s">
        <v>118</v>
      </c>
      <c r="L395" s="5" t="s">
        <v>73</v>
      </c>
      <c r="M395" s="5">
        <v>1.0900000000000001</v>
      </c>
      <c r="N395" s="5" t="s">
        <v>33</v>
      </c>
      <c r="O395" s="49">
        <v>40</v>
      </c>
    </row>
    <row r="396" spans="1:15" x14ac:dyDescent="0.2">
      <c r="A396" s="48" t="s">
        <v>1570</v>
      </c>
      <c r="B396" s="5" t="s">
        <v>1571</v>
      </c>
      <c r="C396" s="5">
        <v>34</v>
      </c>
      <c r="D396" s="5" t="s">
        <v>27</v>
      </c>
      <c r="E396" s="5" t="s">
        <v>1572</v>
      </c>
      <c r="F396" s="5">
        <v>-7355</v>
      </c>
      <c r="G396" s="5" t="s">
        <v>94</v>
      </c>
      <c r="H396" s="5" t="s">
        <v>71</v>
      </c>
      <c r="I396" s="5">
        <v>74534.86</v>
      </c>
      <c r="J396" s="5" t="s">
        <v>1573</v>
      </c>
      <c r="K396" s="5" t="s">
        <v>81</v>
      </c>
      <c r="L396" s="5" t="s">
        <v>23</v>
      </c>
      <c r="M396" s="5">
        <v>1.06</v>
      </c>
      <c r="N396" s="5" t="s">
        <v>57</v>
      </c>
      <c r="O396" s="49">
        <v>35</v>
      </c>
    </row>
    <row r="397" spans="1:15" x14ac:dyDescent="0.2">
      <c r="A397" s="48" t="s">
        <v>1574</v>
      </c>
      <c r="B397" s="5" t="s">
        <v>1180</v>
      </c>
      <c r="C397" s="5">
        <v>35</v>
      </c>
      <c r="D397" s="5" t="s">
        <v>17</v>
      </c>
      <c r="E397" s="5" t="s">
        <v>1575</v>
      </c>
      <c r="F397" s="5">
        <v>-6627</v>
      </c>
      <c r="G397" s="5" t="s">
        <v>78</v>
      </c>
      <c r="H397" s="5" t="s">
        <v>194</v>
      </c>
      <c r="I397" s="5">
        <v>118242.03</v>
      </c>
      <c r="J397" s="5" t="s">
        <v>1576</v>
      </c>
      <c r="K397" s="5" t="s">
        <v>136</v>
      </c>
      <c r="L397" s="5" t="s">
        <v>73</v>
      </c>
      <c r="M397" s="5">
        <v>3.45</v>
      </c>
      <c r="N397" s="5" t="s">
        <v>33</v>
      </c>
      <c r="O397" s="49">
        <v>34</v>
      </c>
    </row>
    <row r="398" spans="1:15" x14ac:dyDescent="0.2">
      <c r="A398" s="48" t="s">
        <v>1577</v>
      </c>
      <c r="B398" s="5" t="s">
        <v>1578</v>
      </c>
      <c r="C398" s="5">
        <v>30</v>
      </c>
      <c r="D398" s="5" t="s">
        <v>27</v>
      </c>
      <c r="E398" s="5" t="s">
        <v>1579</v>
      </c>
      <c r="F398" s="5">
        <v>-3776</v>
      </c>
      <c r="G398" s="5" t="s">
        <v>29</v>
      </c>
      <c r="H398" s="5" t="s">
        <v>144</v>
      </c>
      <c r="I398" s="5">
        <v>47487.34</v>
      </c>
      <c r="J398" s="5" t="s">
        <v>1580</v>
      </c>
      <c r="K398" s="5" t="s">
        <v>55</v>
      </c>
      <c r="L398" s="5" t="s">
        <v>56</v>
      </c>
      <c r="M398" s="5">
        <v>3.47</v>
      </c>
      <c r="N398" s="5" t="s">
        <v>33</v>
      </c>
      <c r="O398" s="49">
        <v>21</v>
      </c>
    </row>
    <row r="399" spans="1:15" x14ac:dyDescent="0.2">
      <c r="A399" s="48" t="s">
        <v>1581</v>
      </c>
      <c r="B399" s="5" t="s">
        <v>1582</v>
      </c>
      <c r="C399" s="5">
        <v>64</v>
      </c>
      <c r="D399" s="5" t="s">
        <v>17</v>
      </c>
      <c r="E399" s="5" t="s">
        <v>1583</v>
      </c>
      <c r="F399" s="5">
        <v>-10483</v>
      </c>
      <c r="G399" s="5" t="s">
        <v>52</v>
      </c>
      <c r="H399" s="5" t="s">
        <v>53</v>
      </c>
      <c r="I399" s="5">
        <v>48472.85</v>
      </c>
      <c r="J399" s="5" t="s">
        <v>1250</v>
      </c>
      <c r="K399" s="5" t="s">
        <v>40</v>
      </c>
      <c r="L399" s="5" t="s">
        <v>23</v>
      </c>
      <c r="M399" s="5">
        <v>2.82</v>
      </c>
      <c r="N399" s="5" t="s">
        <v>41</v>
      </c>
      <c r="O399" s="49">
        <v>30</v>
      </c>
    </row>
    <row r="400" spans="1:15" x14ac:dyDescent="0.2">
      <c r="A400" s="48" t="s">
        <v>1584</v>
      </c>
      <c r="B400" s="5" t="s">
        <v>1585</v>
      </c>
      <c r="C400" s="5">
        <v>31</v>
      </c>
      <c r="D400" s="5" t="s">
        <v>17</v>
      </c>
      <c r="E400" s="5" t="s">
        <v>1586</v>
      </c>
      <c r="F400" s="5">
        <v>-5076</v>
      </c>
      <c r="G400" s="5" t="s">
        <v>37</v>
      </c>
      <c r="H400" s="5" t="s">
        <v>173</v>
      </c>
      <c r="I400" s="5">
        <v>100726.04</v>
      </c>
      <c r="J400" s="5" t="s">
        <v>1587</v>
      </c>
      <c r="K400" s="5" t="s">
        <v>136</v>
      </c>
      <c r="L400" s="5" t="s">
        <v>56</v>
      </c>
      <c r="M400" s="5">
        <v>1.45</v>
      </c>
      <c r="N400" s="5" t="s">
        <v>41</v>
      </c>
      <c r="O400" s="49">
        <v>29</v>
      </c>
    </row>
    <row r="401" spans="1:15" x14ac:dyDescent="0.2">
      <c r="A401" s="48" t="s">
        <v>1588</v>
      </c>
      <c r="B401" s="5" t="s">
        <v>1589</v>
      </c>
      <c r="C401" s="5">
        <v>44</v>
      </c>
      <c r="D401" s="5" t="s">
        <v>17</v>
      </c>
      <c r="E401" s="5" t="s">
        <v>1590</v>
      </c>
      <c r="F401" s="5">
        <v>-3635</v>
      </c>
      <c r="G401" s="5" t="s">
        <v>29</v>
      </c>
      <c r="H401" s="5" t="s">
        <v>71</v>
      </c>
      <c r="I401" s="5">
        <v>82251.11</v>
      </c>
      <c r="J401" s="5" t="s">
        <v>313</v>
      </c>
      <c r="K401" s="5" t="s">
        <v>136</v>
      </c>
      <c r="L401" s="5" t="s">
        <v>73</v>
      </c>
      <c r="M401" s="5">
        <v>3.13</v>
      </c>
      <c r="N401" s="5" t="s">
        <v>41</v>
      </c>
      <c r="O401" s="49">
        <v>37</v>
      </c>
    </row>
    <row r="402" spans="1:15" x14ac:dyDescent="0.2">
      <c r="A402" s="48" t="s">
        <v>1591</v>
      </c>
      <c r="B402" s="5" t="s">
        <v>1592</v>
      </c>
      <c r="C402" s="5">
        <v>61</v>
      </c>
      <c r="D402" s="5" t="s">
        <v>27</v>
      </c>
      <c r="E402" s="5" t="s">
        <v>1593</v>
      </c>
      <c r="F402" s="5">
        <v>-8242</v>
      </c>
      <c r="G402" s="5" t="s">
        <v>19</v>
      </c>
      <c r="H402" s="5" t="s">
        <v>173</v>
      </c>
      <c r="I402" s="5">
        <v>65194.53</v>
      </c>
      <c r="J402" s="5" t="s">
        <v>1594</v>
      </c>
      <c r="K402" s="5" t="s">
        <v>127</v>
      </c>
      <c r="L402" s="5" t="s">
        <v>56</v>
      </c>
      <c r="M402" s="5">
        <v>4.1399999999999997</v>
      </c>
      <c r="N402" s="5" t="s">
        <v>41</v>
      </c>
      <c r="O402" s="49">
        <v>36</v>
      </c>
    </row>
    <row r="403" spans="1:15" x14ac:dyDescent="0.2">
      <c r="A403" s="48" t="s">
        <v>1595</v>
      </c>
      <c r="B403" s="5" t="s">
        <v>1596</v>
      </c>
      <c r="C403" s="5">
        <v>37</v>
      </c>
      <c r="D403" s="5" t="s">
        <v>27</v>
      </c>
      <c r="E403" s="5" t="s">
        <v>1597</v>
      </c>
      <c r="F403" s="5">
        <v>-10035</v>
      </c>
      <c r="G403" s="5" t="s">
        <v>19</v>
      </c>
      <c r="H403" s="5" t="s">
        <v>38</v>
      </c>
      <c r="I403" s="5">
        <v>121430.95</v>
      </c>
      <c r="J403" s="5" t="s">
        <v>1598</v>
      </c>
      <c r="K403" s="5" t="s">
        <v>118</v>
      </c>
      <c r="L403" s="5" t="s">
        <v>23</v>
      </c>
      <c r="M403" s="5">
        <v>4.29</v>
      </c>
      <c r="N403" s="5" t="s">
        <v>24</v>
      </c>
      <c r="O403" s="49">
        <v>19</v>
      </c>
    </row>
    <row r="404" spans="1:15" x14ac:dyDescent="0.2">
      <c r="A404" s="48" t="s">
        <v>1599</v>
      </c>
      <c r="B404" s="5" t="s">
        <v>1330</v>
      </c>
      <c r="C404" s="5">
        <v>60</v>
      </c>
      <c r="D404" s="5" t="s">
        <v>27</v>
      </c>
      <c r="E404" s="5" t="s">
        <v>1600</v>
      </c>
      <c r="F404" s="5">
        <v>-8906</v>
      </c>
      <c r="G404" s="5" t="s">
        <v>37</v>
      </c>
      <c r="H404" s="5" t="s">
        <v>79</v>
      </c>
      <c r="I404" s="5">
        <v>128523.42</v>
      </c>
      <c r="J404" s="5" t="s">
        <v>1601</v>
      </c>
      <c r="K404" s="5" t="s">
        <v>136</v>
      </c>
      <c r="L404" s="5" t="s">
        <v>32</v>
      </c>
      <c r="M404" s="5">
        <v>4.2699999999999996</v>
      </c>
      <c r="N404" s="5" t="s">
        <v>57</v>
      </c>
      <c r="O404" s="49">
        <v>40</v>
      </c>
    </row>
    <row r="405" spans="1:15" x14ac:dyDescent="0.2">
      <c r="A405" s="48" t="s">
        <v>1602</v>
      </c>
      <c r="B405" s="5" t="s">
        <v>1603</v>
      </c>
      <c r="C405" s="5">
        <v>31</v>
      </c>
      <c r="D405" s="5" t="s">
        <v>17</v>
      </c>
      <c r="E405" s="5" t="s">
        <v>1604</v>
      </c>
      <c r="F405" s="5">
        <v>-7081</v>
      </c>
      <c r="G405" s="5" t="s">
        <v>29</v>
      </c>
      <c r="H405" s="5" t="s">
        <v>38</v>
      </c>
      <c r="I405" s="5">
        <v>118800.06</v>
      </c>
      <c r="J405" s="5" t="s">
        <v>1605</v>
      </c>
      <c r="K405" s="5" t="s">
        <v>47</v>
      </c>
      <c r="L405" s="5" t="s">
        <v>73</v>
      </c>
      <c r="M405" s="5">
        <v>2.2000000000000002</v>
      </c>
      <c r="N405" s="5" t="s">
        <v>33</v>
      </c>
      <c r="O405" s="49">
        <v>27</v>
      </c>
    </row>
    <row r="406" spans="1:15" x14ac:dyDescent="0.2">
      <c r="A406" s="48" t="s">
        <v>1606</v>
      </c>
      <c r="B406" s="5" t="s">
        <v>1607</v>
      </c>
      <c r="C406" s="5">
        <v>27</v>
      </c>
      <c r="D406" s="5" t="s">
        <v>17</v>
      </c>
      <c r="E406" s="5" t="s">
        <v>1608</v>
      </c>
      <c r="F406" s="5">
        <v>-9069</v>
      </c>
      <c r="G406" s="5" t="s">
        <v>78</v>
      </c>
      <c r="H406" s="5" t="s">
        <v>194</v>
      </c>
      <c r="I406" s="5">
        <v>44049.53</v>
      </c>
      <c r="J406" s="5" t="s">
        <v>290</v>
      </c>
      <c r="K406" s="5" t="s">
        <v>22</v>
      </c>
      <c r="L406" s="5" t="s">
        <v>23</v>
      </c>
      <c r="M406" s="5">
        <v>3.81</v>
      </c>
      <c r="N406" s="5" t="s">
        <v>33</v>
      </c>
      <c r="O406" s="49">
        <v>7</v>
      </c>
    </row>
    <row r="407" spans="1:15" x14ac:dyDescent="0.2">
      <c r="A407" s="48" t="s">
        <v>1609</v>
      </c>
      <c r="B407" s="5" t="s">
        <v>701</v>
      </c>
      <c r="C407" s="5">
        <v>37</v>
      </c>
      <c r="D407" s="5" t="s">
        <v>50</v>
      </c>
      <c r="E407" s="5" t="s">
        <v>1610</v>
      </c>
      <c r="F407" s="5">
        <v>-7518</v>
      </c>
      <c r="G407" s="5" t="s">
        <v>29</v>
      </c>
      <c r="H407" s="5" t="s">
        <v>66</v>
      </c>
      <c r="I407" s="5">
        <v>90326.93</v>
      </c>
      <c r="J407" s="5" t="s">
        <v>1611</v>
      </c>
      <c r="K407" s="5" t="s">
        <v>47</v>
      </c>
      <c r="L407" s="5" t="s">
        <v>32</v>
      </c>
      <c r="M407" s="5">
        <v>2.9</v>
      </c>
      <c r="N407" s="5" t="s">
        <v>24</v>
      </c>
      <c r="O407" s="49">
        <v>35</v>
      </c>
    </row>
    <row r="408" spans="1:15" x14ac:dyDescent="0.2">
      <c r="A408" s="48" t="s">
        <v>1612</v>
      </c>
      <c r="B408" s="5" t="s">
        <v>1613</v>
      </c>
      <c r="C408" s="5">
        <v>48</v>
      </c>
      <c r="D408" s="5" t="s">
        <v>27</v>
      </c>
      <c r="E408" s="5" t="s">
        <v>1614</v>
      </c>
      <c r="F408" s="5">
        <v>-4313</v>
      </c>
      <c r="G408" s="5" t="s">
        <v>45</v>
      </c>
      <c r="H408" s="5" t="s">
        <v>71</v>
      </c>
      <c r="I408" s="5">
        <v>129016.44</v>
      </c>
      <c r="J408" s="5" t="s">
        <v>996</v>
      </c>
      <c r="K408" s="5" t="s">
        <v>40</v>
      </c>
      <c r="L408" s="5" t="s">
        <v>56</v>
      </c>
      <c r="M408" s="5">
        <v>4.9000000000000004</v>
      </c>
      <c r="N408" s="5" t="s">
        <v>24</v>
      </c>
      <c r="O408" s="49">
        <v>5</v>
      </c>
    </row>
    <row r="409" spans="1:15" x14ac:dyDescent="0.2">
      <c r="A409" s="48" t="s">
        <v>1615</v>
      </c>
      <c r="B409" s="5" t="s">
        <v>1616</v>
      </c>
      <c r="C409" s="5">
        <v>48</v>
      </c>
      <c r="D409" s="5" t="s">
        <v>50</v>
      </c>
      <c r="E409" s="5" t="s">
        <v>1617</v>
      </c>
      <c r="F409" s="5">
        <v>-5297</v>
      </c>
      <c r="G409" s="5" t="s">
        <v>94</v>
      </c>
      <c r="H409" s="5" t="s">
        <v>20</v>
      </c>
      <c r="I409" s="5">
        <v>96498.08</v>
      </c>
      <c r="J409" s="5" t="s">
        <v>1618</v>
      </c>
      <c r="K409" s="5" t="s">
        <v>40</v>
      </c>
      <c r="L409" s="5" t="s">
        <v>56</v>
      </c>
      <c r="M409" s="5">
        <v>2.42</v>
      </c>
      <c r="N409" s="5" t="s">
        <v>24</v>
      </c>
      <c r="O409" s="49">
        <v>27</v>
      </c>
    </row>
    <row r="410" spans="1:15" x14ac:dyDescent="0.2">
      <c r="A410" s="48" t="s">
        <v>1619</v>
      </c>
      <c r="B410" s="5" t="s">
        <v>1620</v>
      </c>
      <c r="C410" s="5">
        <v>58</v>
      </c>
      <c r="D410" s="5" t="s">
        <v>50</v>
      </c>
      <c r="E410" s="5" t="s">
        <v>1621</v>
      </c>
      <c r="F410" s="5">
        <v>-10490</v>
      </c>
      <c r="G410" s="5" t="s">
        <v>116</v>
      </c>
      <c r="H410" s="5" t="s">
        <v>66</v>
      </c>
      <c r="I410" s="5">
        <v>169351.85</v>
      </c>
      <c r="J410" s="5" t="s">
        <v>1622</v>
      </c>
      <c r="K410" s="5" t="s">
        <v>62</v>
      </c>
      <c r="L410" s="5" t="s">
        <v>23</v>
      </c>
      <c r="M410" s="5">
        <v>4.91</v>
      </c>
      <c r="N410" s="5" t="s">
        <v>57</v>
      </c>
      <c r="O410" s="49">
        <v>30</v>
      </c>
    </row>
    <row r="411" spans="1:15" x14ac:dyDescent="0.2">
      <c r="A411" s="48" t="s">
        <v>1623</v>
      </c>
      <c r="B411" s="5" t="s">
        <v>1624</v>
      </c>
      <c r="C411" s="5">
        <v>29</v>
      </c>
      <c r="D411" s="5" t="s">
        <v>17</v>
      </c>
      <c r="E411" s="5" t="s">
        <v>1625</v>
      </c>
      <c r="F411" s="5">
        <v>-4414</v>
      </c>
      <c r="G411" s="5" t="s">
        <v>85</v>
      </c>
      <c r="H411" s="5" t="s">
        <v>194</v>
      </c>
      <c r="I411" s="5">
        <v>102415.77</v>
      </c>
      <c r="J411" s="5" t="s">
        <v>1626</v>
      </c>
      <c r="K411" s="5" t="s">
        <v>118</v>
      </c>
      <c r="L411" s="5" t="s">
        <v>23</v>
      </c>
      <c r="M411" s="5">
        <v>1.98</v>
      </c>
      <c r="N411" s="5" t="s">
        <v>74</v>
      </c>
      <c r="O411" s="49">
        <v>40</v>
      </c>
    </row>
    <row r="412" spans="1:15" x14ac:dyDescent="0.2">
      <c r="A412" s="48" t="s">
        <v>1627</v>
      </c>
      <c r="B412" s="5" t="s">
        <v>1628</v>
      </c>
      <c r="C412" s="5">
        <v>41</v>
      </c>
      <c r="D412" s="5" t="s">
        <v>17</v>
      </c>
      <c r="E412" s="5" t="s">
        <v>1629</v>
      </c>
      <c r="F412" s="5">
        <v>-2373</v>
      </c>
      <c r="G412" s="5" t="s">
        <v>94</v>
      </c>
      <c r="H412" s="5" t="s">
        <v>79</v>
      </c>
      <c r="I412" s="5">
        <v>109336.15</v>
      </c>
      <c r="J412" s="5" t="s">
        <v>1493</v>
      </c>
      <c r="K412" s="5" t="s">
        <v>127</v>
      </c>
      <c r="L412" s="5" t="s">
        <v>73</v>
      </c>
      <c r="M412" s="5">
        <v>2.68</v>
      </c>
      <c r="N412" s="5" t="s">
        <v>33</v>
      </c>
      <c r="O412" s="49">
        <v>18</v>
      </c>
    </row>
    <row r="413" spans="1:15" x14ac:dyDescent="0.2">
      <c r="A413" s="48" t="s">
        <v>1630</v>
      </c>
      <c r="B413" s="5" t="s">
        <v>1073</v>
      </c>
      <c r="C413" s="5">
        <v>60</v>
      </c>
      <c r="D413" s="5" t="s">
        <v>17</v>
      </c>
      <c r="E413" s="5" t="s">
        <v>1631</v>
      </c>
      <c r="F413" s="5">
        <v>-7113</v>
      </c>
      <c r="G413" s="5" t="s">
        <v>45</v>
      </c>
      <c r="H413" s="5" t="s">
        <v>79</v>
      </c>
      <c r="I413" s="5">
        <v>118830.46</v>
      </c>
      <c r="J413" s="5" t="s">
        <v>624</v>
      </c>
      <c r="K413" s="5" t="s">
        <v>22</v>
      </c>
      <c r="L413" s="5" t="s">
        <v>73</v>
      </c>
      <c r="M413" s="5">
        <v>4.24</v>
      </c>
      <c r="N413" s="5" t="s">
        <v>57</v>
      </c>
      <c r="O413" s="49">
        <v>1</v>
      </c>
    </row>
    <row r="414" spans="1:15" x14ac:dyDescent="0.2">
      <c r="A414" s="48" t="s">
        <v>1632</v>
      </c>
      <c r="B414" s="5" t="s">
        <v>1633</v>
      </c>
      <c r="C414" s="5">
        <v>27</v>
      </c>
      <c r="D414" s="5" t="s">
        <v>27</v>
      </c>
      <c r="E414" s="5" t="s">
        <v>1634</v>
      </c>
      <c r="F414" s="5">
        <v>-6800</v>
      </c>
      <c r="G414" s="5" t="s">
        <v>116</v>
      </c>
      <c r="H414" s="5" t="s">
        <v>53</v>
      </c>
      <c r="I414" s="5">
        <v>124290.68</v>
      </c>
      <c r="J414" s="5" t="s">
        <v>1635</v>
      </c>
      <c r="K414" s="5" t="s">
        <v>81</v>
      </c>
      <c r="L414" s="5" t="s">
        <v>23</v>
      </c>
      <c r="M414" s="5">
        <v>3.97</v>
      </c>
      <c r="N414" s="5" t="s">
        <v>57</v>
      </c>
      <c r="O414" s="49">
        <v>11</v>
      </c>
    </row>
    <row r="415" spans="1:15" x14ac:dyDescent="0.2">
      <c r="A415" s="48" t="s">
        <v>1636</v>
      </c>
      <c r="B415" s="5" t="s">
        <v>1637</v>
      </c>
      <c r="C415" s="5">
        <v>31</v>
      </c>
      <c r="D415" s="5" t="s">
        <v>17</v>
      </c>
      <c r="E415" s="5" t="s">
        <v>1638</v>
      </c>
      <c r="F415" s="5">
        <v>-5377</v>
      </c>
      <c r="G415" s="5" t="s">
        <v>116</v>
      </c>
      <c r="H415" s="5" t="s">
        <v>30</v>
      </c>
      <c r="I415" s="5">
        <v>105313.18</v>
      </c>
      <c r="J415" s="5" t="s">
        <v>1639</v>
      </c>
      <c r="K415" s="5" t="s">
        <v>118</v>
      </c>
      <c r="L415" s="5" t="s">
        <v>23</v>
      </c>
      <c r="M415" s="5">
        <v>2.37</v>
      </c>
      <c r="N415" s="5" t="s">
        <v>74</v>
      </c>
      <c r="O415" s="49">
        <v>9</v>
      </c>
    </row>
    <row r="416" spans="1:15" x14ac:dyDescent="0.2">
      <c r="A416" s="48" t="s">
        <v>1640</v>
      </c>
      <c r="B416" s="5" t="s">
        <v>1641</v>
      </c>
      <c r="C416" s="5">
        <v>53</v>
      </c>
      <c r="D416" s="5" t="s">
        <v>50</v>
      </c>
      <c r="E416" s="5" t="s">
        <v>1642</v>
      </c>
      <c r="F416" s="5">
        <v>-9145</v>
      </c>
      <c r="G416" s="5" t="s">
        <v>78</v>
      </c>
      <c r="H416" s="5" t="s">
        <v>30</v>
      </c>
      <c r="I416" s="5">
        <v>118774.82</v>
      </c>
      <c r="J416" s="5" t="s">
        <v>1643</v>
      </c>
      <c r="K416" s="5" t="s">
        <v>62</v>
      </c>
      <c r="L416" s="5" t="s">
        <v>23</v>
      </c>
      <c r="M416" s="5">
        <v>3.57</v>
      </c>
      <c r="N416" s="5" t="s">
        <v>74</v>
      </c>
      <c r="O416" s="49">
        <v>3</v>
      </c>
    </row>
    <row r="417" spans="1:15" x14ac:dyDescent="0.2">
      <c r="A417" s="48" t="s">
        <v>1644</v>
      </c>
      <c r="B417" s="5" t="s">
        <v>1645</v>
      </c>
      <c r="C417" s="5">
        <v>47</v>
      </c>
      <c r="D417" s="5" t="s">
        <v>50</v>
      </c>
      <c r="E417" s="5" t="s">
        <v>1646</v>
      </c>
      <c r="F417" s="5">
        <v>-11274</v>
      </c>
      <c r="G417" s="5" t="s">
        <v>99</v>
      </c>
      <c r="H417" s="5" t="s">
        <v>66</v>
      </c>
      <c r="I417" s="5">
        <v>134108.94</v>
      </c>
      <c r="J417" s="5" t="s">
        <v>1647</v>
      </c>
      <c r="K417" s="5" t="s">
        <v>40</v>
      </c>
      <c r="L417" s="5" t="s">
        <v>73</v>
      </c>
      <c r="M417" s="5">
        <v>1.58</v>
      </c>
      <c r="N417" s="5" t="s">
        <v>41</v>
      </c>
      <c r="O417" s="49">
        <v>0</v>
      </c>
    </row>
    <row r="418" spans="1:15" x14ac:dyDescent="0.2">
      <c r="A418" s="48" t="s">
        <v>1648</v>
      </c>
      <c r="B418" s="5" t="s">
        <v>1649</v>
      </c>
      <c r="C418" s="5">
        <v>46</v>
      </c>
      <c r="D418" s="5" t="s">
        <v>17</v>
      </c>
      <c r="E418" s="5" t="s">
        <v>1650</v>
      </c>
      <c r="F418" s="5">
        <v>-3212</v>
      </c>
      <c r="G418" s="5" t="s">
        <v>19</v>
      </c>
      <c r="H418" s="5" t="s">
        <v>20</v>
      </c>
      <c r="I418" s="5">
        <v>127426.5</v>
      </c>
      <c r="J418" s="5" t="s">
        <v>1651</v>
      </c>
      <c r="K418" s="5" t="s">
        <v>104</v>
      </c>
      <c r="L418" s="5" t="s">
        <v>73</v>
      </c>
      <c r="M418" s="5">
        <v>2.34</v>
      </c>
      <c r="N418" s="5" t="s">
        <v>33</v>
      </c>
      <c r="O418" s="49">
        <v>6</v>
      </c>
    </row>
    <row r="419" spans="1:15" x14ac:dyDescent="0.2">
      <c r="A419" s="48" t="s">
        <v>1652</v>
      </c>
      <c r="B419" s="5" t="s">
        <v>1653</v>
      </c>
      <c r="C419" s="5">
        <v>59</v>
      </c>
      <c r="D419" s="5" t="s">
        <v>50</v>
      </c>
      <c r="E419" s="5" t="s">
        <v>1654</v>
      </c>
      <c r="F419" s="5">
        <v>-6742</v>
      </c>
      <c r="G419" s="5" t="s">
        <v>52</v>
      </c>
      <c r="H419" s="5" t="s">
        <v>30</v>
      </c>
      <c r="I419" s="5">
        <v>110393.09</v>
      </c>
      <c r="J419" s="5" t="s">
        <v>1655</v>
      </c>
      <c r="K419" s="5" t="s">
        <v>55</v>
      </c>
      <c r="L419" s="5" t="s">
        <v>73</v>
      </c>
      <c r="M419" s="5">
        <v>3.19</v>
      </c>
      <c r="N419" s="5" t="s">
        <v>74</v>
      </c>
      <c r="O419" s="49">
        <v>4</v>
      </c>
    </row>
    <row r="420" spans="1:15" x14ac:dyDescent="0.2">
      <c r="A420" s="48" t="s">
        <v>1656</v>
      </c>
      <c r="B420" s="5" t="s">
        <v>1657</v>
      </c>
      <c r="C420" s="5">
        <v>28</v>
      </c>
      <c r="D420" s="5" t="s">
        <v>17</v>
      </c>
      <c r="E420" s="5" t="s">
        <v>1658</v>
      </c>
      <c r="F420" s="5">
        <v>-8215</v>
      </c>
      <c r="G420" s="5" t="s">
        <v>99</v>
      </c>
      <c r="H420" s="5" t="s">
        <v>194</v>
      </c>
      <c r="I420" s="5">
        <v>71524.94</v>
      </c>
      <c r="J420" s="5" t="s">
        <v>1659</v>
      </c>
      <c r="K420" s="5" t="s">
        <v>22</v>
      </c>
      <c r="L420" s="5" t="s">
        <v>23</v>
      </c>
      <c r="M420" s="5">
        <v>1.23</v>
      </c>
      <c r="N420" s="5" t="s">
        <v>57</v>
      </c>
      <c r="O420" s="49">
        <v>13</v>
      </c>
    </row>
    <row r="421" spans="1:15" x14ac:dyDescent="0.2">
      <c r="A421" s="48" t="s">
        <v>1660</v>
      </c>
      <c r="B421" s="5" t="s">
        <v>1661</v>
      </c>
      <c r="C421" s="5">
        <v>29</v>
      </c>
      <c r="D421" s="5" t="s">
        <v>17</v>
      </c>
      <c r="E421" s="5" t="s">
        <v>1662</v>
      </c>
      <c r="F421" s="5">
        <v>-4391</v>
      </c>
      <c r="G421" s="5" t="s">
        <v>29</v>
      </c>
      <c r="H421" s="5" t="s">
        <v>38</v>
      </c>
      <c r="I421" s="5">
        <v>151464.01</v>
      </c>
      <c r="J421" s="5" t="s">
        <v>1489</v>
      </c>
      <c r="K421" s="5" t="s">
        <v>136</v>
      </c>
      <c r="L421" s="5" t="s">
        <v>32</v>
      </c>
      <c r="M421" s="5">
        <v>2.0099999999999998</v>
      </c>
      <c r="N421" s="5" t="s">
        <v>41</v>
      </c>
      <c r="O421" s="49">
        <v>4</v>
      </c>
    </row>
    <row r="422" spans="1:15" x14ac:dyDescent="0.2">
      <c r="A422" s="48" t="s">
        <v>1663</v>
      </c>
      <c r="B422" s="5" t="s">
        <v>350</v>
      </c>
      <c r="C422" s="5">
        <v>39</v>
      </c>
      <c r="D422" s="5" t="s">
        <v>50</v>
      </c>
      <c r="E422" s="5" t="s">
        <v>1664</v>
      </c>
      <c r="F422" s="5">
        <v>-8068</v>
      </c>
      <c r="G422" s="5" t="s">
        <v>116</v>
      </c>
      <c r="H422" s="5" t="s">
        <v>53</v>
      </c>
      <c r="I422" s="5">
        <v>148206.04</v>
      </c>
      <c r="J422" s="5" t="s">
        <v>1665</v>
      </c>
      <c r="K422" s="5" t="s">
        <v>22</v>
      </c>
      <c r="L422" s="5" t="s">
        <v>56</v>
      </c>
      <c r="M422" s="5">
        <v>2.5499999999999998</v>
      </c>
      <c r="N422" s="5" t="s">
        <v>74</v>
      </c>
      <c r="O422" s="49">
        <v>16</v>
      </c>
    </row>
    <row r="423" spans="1:15" x14ac:dyDescent="0.2">
      <c r="A423" s="48" t="s">
        <v>1666</v>
      </c>
      <c r="B423" s="5" t="s">
        <v>1667</v>
      </c>
      <c r="C423" s="5">
        <v>50</v>
      </c>
      <c r="D423" s="5" t="s">
        <v>27</v>
      </c>
      <c r="E423" s="5" t="s">
        <v>1668</v>
      </c>
      <c r="F423" s="5">
        <v>-8560</v>
      </c>
      <c r="G423" s="5" t="s">
        <v>78</v>
      </c>
      <c r="H423" s="5" t="s">
        <v>79</v>
      </c>
      <c r="I423" s="5">
        <v>50722.42</v>
      </c>
      <c r="J423" s="5" t="s">
        <v>1669</v>
      </c>
      <c r="K423" s="5" t="s">
        <v>104</v>
      </c>
      <c r="L423" s="5" t="s">
        <v>32</v>
      </c>
      <c r="M423" s="5">
        <v>3.46</v>
      </c>
      <c r="N423" s="5" t="s">
        <v>74</v>
      </c>
      <c r="O423" s="49">
        <v>28</v>
      </c>
    </row>
    <row r="424" spans="1:15" x14ac:dyDescent="0.2">
      <c r="A424" s="48" t="s">
        <v>1670</v>
      </c>
      <c r="B424" s="5" t="s">
        <v>1671</v>
      </c>
      <c r="C424" s="5">
        <v>28</v>
      </c>
      <c r="D424" s="5" t="s">
        <v>27</v>
      </c>
      <c r="E424" s="5" t="s">
        <v>1672</v>
      </c>
      <c r="F424" s="5">
        <v>-6061</v>
      </c>
      <c r="G424" s="5" t="s">
        <v>94</v>
      </c>
      <c r="H424" s="5" t="s">
        <v>144</v>
      </c>
      <c r="I424" s="5">
        <v>164994.29999999999</v>
      </c>
      <c r="J424" s="5" t="s">
        <v>1673</v>
      </c>
      <c r="K424" s="5" t="s">
        <v>22</v>
      </c>
      <c r="L424" s="5" t="s">
        <v>23</v>
      </c>
      <c r="M424" s="5">
        <v>3.66</v>
      </c>
      <c r="N424" s="5" t="s">
        <v>33</v>
      </c>
      <c r="O424" s="49">
        <v>9</v>
      </c>
    </row>
    <row r="425" spans="1:15" x14ac:dyDescent="0.2">
      <c r="A425" s="48" t="s">
        <v>1674</v>
      </c>
      <c r="B425" s="5" t="s">
        <v>1675</v>
      </c>
      <c r="C425" s="5">
        <v>47</v>
      </c>
      <c r="D425" s="5" t="s">
        <v>17</v>
      </c>
      <c r="E425" s="5" t="s">
        <v>1676</v>
      </c>
      <c r="F425" s="5">
        <v>-10589</v>
      </c>
      <c r="G425" s="5" t="s">
        <v>94</v>
      </c>
      <c r="H425" s="5" t="s">
        <v>66</v>
      </c>
      <c r="I425" s="5">
        <v>93567.35</v>
      </c>
      <c r="J425" s="5" t="s">
        <v>1677</v>
      </c>
      <c r="K425" s="5" t="s">
        <v>136</v>
      </c>
      <c r="L425" s="5" t="s">
        <v>32</v>
      </c>
      <c r="M425" s="5">
        <v>1.01</v>
      </c>
      <c r="N425" s="5" t="s">
        <v>41</v>
      </c>
      <c r="O425" s="49">
        <v>7</v>
      </c>
    </row>
    <row r="426" spans="1:15" x14ac:dyDescent="0.2">
      <c r="A426" s="48" t="s">
        <v>1678</v>
      </c>
      <c r="B426" s="5" t="s">
        <v>1679</v>
      </c>
      <c r="C426" s="5">
        <v>44</v>
      </c>
      <c r="D426" s="5" t="s">
        <v>50</v>
      </c>
      <c r="E426" s="5" t="s">
        <v>1680</v>
      </c>
      <c r="F426" s="5">
        <v>-2923</v>
      </c>
      <c r="G426" s="5" t="s">
        <v>19</v>
      </c>
      <c r="H426" s="5" t="s">
        <v>173</v>
      </c>
      <c r="I426" s="5">
        <v>112520.81</v>
      </c>
      <c r="J426" s="5" t="s">
        <v>1681</v>
      </c>
      <c r="K426" s="5" t="s">
        <v>136</v>
      </c>
      <c r="L426" s="5" t="s">
        <v>56</v>
      </c>
      <c r="M426" s="5">
        <v>4.04</v>
      </c>
      <c r="N426" s="5" t="s">
        <v>33</v>
      </c>
      <c r="O426" s="49">
        <v>12</v>
      </c>
    </row>
    <row r="427" spans="1:15" x14ac:dyDescent="0.2">
      <c r="A427" s="48" t="s">
        <v>1682</v>
      </c>
      <c r="B427" s="5" t="s">
        <v>1683</v>
      </c>
      <c r="C427" s="5">
        <v>24</v>
      </c>
      <c r="D427" s="5" t="s">
        <v>50</v>
      </c>
      <c r="E427" s="5" t="s">
        <v>1684</v>
      </c>
      <c r="F427" s="5">
        <v>-8191</v>
      </c>
      <c r="G427" s="5" t="s">
        <v>19</v>
      </c>
      <c r="H427" s="5" t="s">
        <v>173</v>
      </c>
      <c r="I427" s="5">
        <v>105543.01</v>
      </c>
      <c r="J427" s="5" t="s">
        <v>1685</v>
      </c>
      <c r="K427" s="5" t="s">
        <v>40</v>
      </c>
      <c r="L427" s="5" t="s">
        <v>32</v>
      </c>
      <c r="M427" s="5">
        <v>1.56</v>
      </c>
      <c r="N427" s="5" t="s">
        <v>24</v>
      </c>
      <c r="O427" s="49">
        <v>1</v>
      </c>
    </row>
    <row r="428" spans="1:15" x14ac:dyDescent="0.2">
      <c r="A428" s="48" t="s">
        <v>1686</v>
      </c>
      <c r="B428" s="5" t="s">
        <v>248</v>
      </c>
      <c r="C428" s="5">
        <v>37</v>
      </c>
      <c r="D428" s="5" t="s">
        <v>50</v>
      </c>
      <c r="E428" s="5" t="s">
        <v>1687</v>
      </c>
      <c r="F428" s="5">
        <v>-11030</v>
      </c>
      <c r="G428" s="5" t="s">
        <v>116</v>
      </c>
      <c r="H428" s="5" t="s">
        <v>79</v>
      </c>
      <c r="I428" s="5">
        <v>112421.31</v>
      </c>
      <c r="J428" s="5" t="s">
        <v>1688</v>
      </c>
      <c r="K428" s="5" t="s">
        <v>40</v>
      </c>
      <c r="L428" s="5" t="s">
        <v>23</v>
      </c>
      <c r="M428" s="5">
        <v>1.1499999999999999</v>
      </c>
      <c r="N428" s="5" t="s">
        <v>74</v>
      </c>
      <c r="O428" s="49">
        <v>21</v>
      </c>
    </row>
    <row r="429" spans="1:15" x14ac:dyDescent="0.2">
      <c r="A429" s="48" t="s">
        <v>1689</v>
      </c>
      <c r="B429" s="5" t="s">
        <v>1690</v>
      </c>
      <c r="C429" s="5">
        <v>47</v>
      </c>
      <c r="D429" s="5" t="s">
        <v>27</v>
      </c>
      <c r="E429" s="5" t="s">
        <v>1691</v>
      </c>
      <c r="F429" s="5">
        <v>-11221</v>
      </c>
      <c r="G429" s="5" t="s">
        <v>94</v>
      </c>
      <c r="H429" s="5" t="s">
        <v>20</v>
      </c>
      <c r="I429" s="5">
        <v>56598.28</v>
      </c>
      <c r="J429" s="5" t="s">
        <v>1692</v>
      </c>
      <c r="K429" s="5" t="s">
        <v>47</v>
      </c>
      <c r="L429" s="5" t="s">
        <v>23</v>
      </c>
      <c r="M429" s="5">
        <v>1.1499999999999999</v>
      </c>
      <c r="N429" s="5" t="s">
        <v>24</v>
      </c>
      <c r="O429" s="49">
        <v>31</v>
      </c>
    </row>
    <row r="430" spans="1:15" x14ac:dyDescent="0.2">
      <c r="A430" s="48" t="s">
        <v>1693</v>
      </c>
      <c r="B430" s="5" t="s">
        <v>1694</v>
      </c>
      <c r="C430" s="5">
        <v>52</v>
      </c>
      <c r="D430" s="5" t="s">
        <v>17</v>
      </c>
      <c r="E430" s="5" t="s">
        <v>1695</v>
      </c>
      <c r="F430" s="5">
        <v>-4403</v>
      </c>
      <c r="G430" s="5" t="s">
        <v>45</v>
      </c>
      <c r="H430" s="5" t="s">
        <v>53</v>
      </c>
      <c r="I430" s="5">
        <v>126735.91</v>
      </c>
      <c r="J430" s="5" t="s">
        <v>1696</v>
      </c>
      <c r="K430" s="5" t="s">
        <v>136</v>
      </c>
      <c r="L430" s="5" t="s">
        <v>56</v>
      </c>
      <c r="M430" s="5">
        <v>3.44</v>
      </c>
      <c r="N430" s="5" t="s">
        <v>57</v>
      </c>
      <c r="O430" s="49">
        <v>4</v>
      </c>
    </row>
    <row r="431" spans="1:15" x14ac:dyDescent="0.2">
      <c r="A431" s="48" t="s">
        <v>1697</v>
      </c>
      <c r="B431" s="5" t="s">
        <v>1698</v>
      </c>
      <c r="C431" s="5">
        <v>53</v>
      </c>
      <c r="D431" s="5" t="s">
        <v>17</v>
      </c>
      <c r="E431" s="5" t="s">
        <v>1699</v>
      </c>
      <c r="F431" s="5">
        <v>-4908</v>
      </c>
      <c r="G431" s="5" t="s">
        <v>29</v>
      </c>
      <c r="H431" s="5" t="s">
        <v>173</v>
      </c>
      <c r="I431" s="5">
        <v>152670.54999999999</v>
      </c>
      <c r="J431" s="5" t="s">
        <v>1700</v>
      </c>
      <c r="K431" s="5" t="s">
        <v>104</v>
      </c>
      <c r="L431" s="5" t="s">
        <v>73</v>
      </c>
      <c r="M431" s="5">
        <v>1.48</v>
      </c>
      <c r="N431" s="5" t="s">
        <v>57</v>
      </c>
      <c r="O431" s="49">
        <v>34</v>
      </c>
    </row>
    <row r="432" spans="1:15" x14ac:dyDescent="0.2">
      <c r="A432" s="48" t="s">
        <v>1701</v>
      </c>
      <c r="B432" s="5" t="s">
        <v>533</v>
      </c>
      <c r="C432" s="5">
        <v>35</v>
      </c>
      <c r="D432" s="5" t="s">
        <v>27</v>
      </c>
      <c r="E432" s="5" t="s">
        <v>1702</v>
      </c>
      <c r="F432" s="5">
        <v>-2854</v>
      </c>
      <c r="G432" s="5" t="s">
        <v>19</v>
      </c>
      <c r="H432" s="5" t="s">
        <v>194</v>
      </c>
      <c r="I432" s="5">
        <v>55479.34</v>
      </c>
      <c r="J432" s="5" t="s">
        <v>1703</v>
      </c>
      <c r="K432" s="5" t="s">
        <v>55</v>
      </c>
      <c r="L432" s="5" t="s">
        <v>73</v>
      </c>
      <c r="M432" s="5">
        <v>3.21</v>
      </c>
      <c r="N432" s="5" t="s">
        <v>41</v>
      </c>
      <c r="O432" s="49">
        <v>15</v>
      </c>
    </row>
    <row r="433" spans="1:15" x14ac:dyDescent="0.2">
      <c r="A433" s="48" t="s">
        <v>1704</v>
      </c>
      <c r="B433" s="5" t="s">
        <v>1705</v>
      </c>
      <c r="C433" s="5">
        <v>30</v>
      </c>
      <c r="D433" s="5" t="s">
        <v>27</v>
      </c>
      <c r="E433" s="5" t="s">
        <v>1706</v>
      </c>
      <c r="F433" s="5">
        <v>-4895</v>
      </c>
      <c r="G433" s="5" t="s">
        <v>45</v>
      </c>
      <c r="H433" s="5" t="s">
        <v>79</v>
      </c>
      <c r="I433" s="5">
        <v>46704.78</v>
      </c>
      <c r="J433" s="5" t="s">
        <v>1707</v>
      </c>
      <c r="K433" s="5" t="s">
        <v>55</v>
      </c>
      <c r="L433" s="5" t="s">
        <v>23</v>
      </c>
      <c r="M433" s="5">
        <v>3.83</v>
      </c>
      <c r="N433" s="5" t="s">
        <v>57</v>
      </c>
      <c r="O433" s="49">
        <v>18</v>
      </c>
    </row>
    <row r="434" spans="1:15" x14ac:dyDescent="0.2">
      <c r="A434" s="48" t="s">
        <v>1708</v>
      </c>
      <c r="B434" s="5" t="s">
        <v>1709</v>
      </c>
      <c r="C434" s="5">
        <v>52</v>
      </c>
      <c r="D434" s="5" t="s">
        <v>17</v>
      </c>
      <c r="E434" s="5" t="s">
        <v>1710</v>
      </c>
      <c r="F434" s="5">
        <v>-6095</v>
      </c>
      <c r="G434" s="5" t="s">
        <v>85</v>
      </c>
      <c r="H434" s="5" t="s">
        <v>79</v>
      </c>
      <c r="I434" s="5">
        <v>94744.54</v>
      </c>
      <c r="J434" s="5" t="s">
        <v>1711</v>
      </c>
      <c r="K434" s="5" t="s">
        <v>127</v>
      </c>
      <c r="L434" s="5" t="s">
        <v>23</v>
      </c>
      <c r="M434" s="5">
        <v>3.39</v>
      </c>
      <c r="N434" s="5" t="s">
        <v>41</v>
      </c>
      <c r="O434" s="49">
        <v>39</v>
      </c>
    </row>
    <row r="435" spans="1:15" x14ac:dyDescent="0.2">
      <c r="A435" s="48" t="s">
        <v>1712</v>
      </c>
      <c r="B435" s="5" t="s">
        <v>1713</v>
      </c>
      <c r="C435" s="5">
        <v>41</v>
      </c>
      <c r="D435" s="5" t="s">
        <v>50</v>
      </c>
      <c r="E435" s="5" t="s">
        <v>1714</v>
      </c>
      <c r="F435" s="5">
        <v>-5734</v>
      </c>
      <c r="G435" s="5" t="s">
        <v>99</v>
      </c>
      <c r="H435" s="5" t="s">
        <v>71</v>
      </c>
      <c r="I435" s="5">
        <v>178057.51</v>
      </c>
      <c r="J435" s="5" t="s">
        <v>1715</v>
      </c>
      <c r="K435" s="5" t="s">
        <v>127</v>
      </c>
      <c r="L435" s="5" t="s">
        <v>73</v>
      </c>
      <c r="M435" s="5">
        <v>4.45</v>
      </c>
      <c r="N435" s="5" t="s">
        <v>57</v>
      </c>
      <c r="O435" s="49">
        <v>32</v>
      </c>
    </row>
    <row r="436" spans="1:15" x14ac:dyDescent="0.2">
      <c r="A436" s="48" t="s">
        <v>1716</v>
      </c>
      <c r="B436" s="5" t="s">
        <v>1717</v>
      </c>
      <c r="C436" s="5">
        <v>62</v>
      </c>
      <c r="D436" s="5" t="s">
        <v>17</v>
      </c>
      <c r="E436" s="5" t="s">
        <v>1718</v>
      </c>
      <c r="F436" s="5">
        <v>-4809</v>
      </c>
      <c r="G436" s="5" t="s">
        <v>19</v>
      </c>
      <c r="H436" s="5" t="s">
        <v>53</v>
      </c>
      <c r="I436" s="5">
        <v>134360.34</v>
      </c>
      <c r="J436" s="5" t="s">
        <v>1719</v>
      </c>
      <c r="K436" s="5" t="s">
        <v>40</v>
      </c>
      <c r="L436" s="5" t="s">
        <v>32</v>
      </c>
      <c r="M436" s="5">
        <v>1.64</v>
      </c>
      <c r="N436" s="5" t="s">
        <v>74</v>
      </c>
      <c r="O436" s="49">
        <v>3</v>
      </c>
    </row>
    <row r="437" spans="1:15" x14ac:dyDescent="0.2">
      <c r="A437" s="48" t="s">
        <v>1720</v>
      </c>
      <c r="B437" s="5" t="s">
        <v>824</v>
      </c>
      <c r="C437" s="5">
        <v>40</v>
      </c>
      <c r="D437" s="5" t="s">
        <v>27</v>
      </c>
      <c r="E437" s="5" t="s">
        <v>1721</v>
      </c>
      <c r="F437" s="5">
        <v>-9322</v>
      </c>
      <c r="G437" s="5" t="s">
        <v>45</v>
      </c>
      <c r="H437" s="5" t="s">
        <v>71</v>
      </c>
      <c r="I437" s="5">
        <v>142360.45000000001</v>
      </c>
      <c r="J437" s="5" t="s">
        <v>647</v>
      </c>
      <c r="K437" s="5" t="s">
        <v>55</v>
      </c>
      <c r="L437" s="5" t="s">
        <v>32</v>
      </c>
      <c r="M437" s="5">
        <v>4.1399999999999997</v>
      </c>
      <c r="N437" s="5" t="s">
        <v>41</v>
      </c>
      <c r="O437" s="49">
        <v>32</v>
      </c>
    </row>
    <row r="438" spans="1:15" x14ac:dyDescent="0.2">
      <c r="A438" s="48" t="s">
        <v>1722</v>
      </c>
      <c r="B438" s="5" t="s">
        <v>256</v>
      </c>
      <c r="C438" s="5">
        <v>37</v>
      </c>
      <c r="D438" s="5" t="s">
        <v>17</v>
      </c>
      <c r="E438" s="5" t="s">
        <v>1723</v>
      </c>
      <c r="F438" s="5">
        <v>-7838</v>
      </c>
      <c r="G438" s="5" t="s">
        <v>29</v>
      </c>
      <c r="H438" s="5" t="s">
        <v>30</v>
      </c>
      <c r="I438" s="5">
        <v>143327.57999999999</v>
      </c>
      <c r="J438" s="5" t="s">
        <v>1724</v>
      </c>
      <c r="K438" s="5" t="s">
        <v>47</v>
      </c>
      <c r="L438" s="5" t="s">
        <v>23</v>
      </c>
      <c r="M438" s="5">
        <v>2.2999999999999998</v>
      </c>
      <c r="N438" s="5" t="s">
        <v>74</v>
      </c>
      <c r="O438" s="49">
        <v>15</v>
      </c>
    </row>
    <row r="439" spans="1:15" x14ac:dyDescent="0.2">
      <c r="A439" s="48" t="s">
        <v>1725</v>
      </c>
      <c r="B439" s="5" t="s">
        <v>1726</v>
      </c>
      <c r="C439" s="5">
        <v>34</v>
      </c>
      <c r="D439" s="5" t="s">
        <v>50</v>
      </c>
      <c r="E439" s="5" t="s">
        <v>1727</v>
      </c>
      <c r="F439" s="5">
        <v>-9792</v>
      </c>
      <c r="G439" s="5" t="s">
        <v>45</v>
      </c>
      <c r="H439" s="5" t="s">
        <v>66</v>
      </c>
      <c r="I439" s="5">
        <v>56016.480000000003</v>
      </c>
      <c r="J439" s="5" t="s">
        <v>441</v>
      </c>
      <c r="K439" s="5" t="s">
        <v>40</v>
      </c>
      <c r="L439" s="5" t="s">
        <v>32</v>
      </c>
      <c r="M439" s="5">
        <v>2.5499999999999998</v>
      </c>
      <c r="N439" s="5" t="s">
        <v>24</v>
      </c>
      <c r="O439" s="49">
        <v>29</v>
      </c>
    </row>
    <row r="440" spans="1:15" x14ac:dyDescent="0.2">
      <c r="A440" s="48" t="s">
        <v>1728</v>
      </c>
      <c r="B440" s="5" t="s">
        <v>1729</v>
      </c>
      <c r="C440" s="5">
        <v>62</v>
      </c>
      <c r="D440" s="5" t="s">
        <v>50</v>
      </c>
      <c r="E440" s="5" t="s">
        <v>1730</v>
      </c>
      <c r="F440" s="5">
        <v>-3933</v>
      </c>
      <c r="G440" s="5" t="s">
        <v>45</v>
      </c>
      <c r="H440" s="5" t="s">
        <v>38</v>
      </c>
      <c r="I440" s="5">
        <v>43649.5</v>
      </c>
      <c r="J440" s="5" t="s">
        <v>1731</v>
      </c>
      <c r="K440" s="5" t="s">
        <v>136</v>
      </c>
      <c r="L440" s="5" t="s">
        <v>56</v>
      </c>
      <c r="M440" s="5">
        <v>2.83</v>
      </c>
      <c r="N440" s="5" t="s">
        <v>24</v>
      </c>
      <c r="O440" s="49">
        <v>21</v>
      </c>
    </row>
    <row r="441" spans="1:15" x14ac:dyDescent="0.2">
      <c r="A441" s="48" t="s">
        <v>1732</v>
      </c>
      <c r="B441" s="5" t="s">
        <v>1733</v>
      </c>
      <c r="C441" s="5">
        <v>60</v>
      </c>
      <c r="D441" s="5" t="s">
        <v>27</v>
      </c>
      <c r="E441" s="5" t="s">
        <v>1734</v>
      </c>
      <c r="F441" s="5">
        <v>-5862</v>
      </c>
      <c r="G441" s="5" t="s">
        <v>19</v>
      </c>
      <c r="H441" s="5" t="s">
        <v>66</v>
      </c>
      <c r="I441" s="5">
        <v>159261.20000000001</v>
      </c>
      <c r="J441" s="5" t="s">
        <v>593</v>
      </c>
      <c r="K441" s="5" t="s">
        <v>47</v>
      </c>
      <c r="L441" s="5" t="s">
        <v>56</v>
      </c>
      <c r="M441" s="5">
        <v>4.3499999999999996</v>
      </c>
      <c r="N441" s="5" t="s">
        <v>33</v>
      </c>
      <c r="O441" s="49">
        <v>0</v>
      </c>
    </row>
    <row r="442" spans="1:15" x14ac:dyDescent="0.2">
      <c r="A442" s="48" t="s">
        <v>1735</v>
      </c>
      <c r="B442" s="5" t="s">
        <v>1736</v>
      </c>
      <c r="C442" s="5">
        <v>37</v>
      </c>
      <c r="D442" s="5" t="s">
        <v>27</v>
      </c>
      <c r="E442" s="5" t="s">
        <v>1737</v>
      </c>
      <c r="F442" s="5">
        <v>-5979</v>
      </c>
      <c r="G442" s="5" t="s">
        <v>52</v>
      </c>
      <c r="H442" s="5" t="s">
        <v>53</v>
      </c>
      <c r="I442" s="5">
        <v>167494.43</v>
      </c>
      <c r="J442" s="5" t="s">
        <v>1738</v>
      </c>
      <c r="K442" s="5" t="s">
        <v>104</v>
      </c>
      <c r="L442" s="5" t="s">
        <v>23</v>
      </c>
      <c r="M442" s="5">
        <v>1.1599999999999999</v>
      </c>
      <c r="N442" s="5" t="s">
        <v>41</v>
      </c>
      <c r="O442" s="49">
        <v>32</v>
      </c>
    </row>
    <row r="443" spans="1:15" x14ac:dyDescent="0.2">
      <c r="A443" s="48" t="s">
        <v>1739</v>
      </c>
      <c r="B443" s="5" t="s">
        <v>1740</v>
      </c>
      <c r="C443" s="5">
        <v>55</v>
      </c>
      <c r="D443" s="5" t="s">
        <v>50</v>
      </c>
      <c r="E443" s="5" t="s">
        <v>1741</v>
      </c>
      <c r="F443" s="5">
        <v>-4458</v>
      </c>
      <c r="G443" s="5" t="s">
        <v>94</v>
      </c>
      <c r="H443" s="5" t="s">
        <v>79</v>
      </c>
      <c r="I443" s="5">
        <v>69874.17</v>
      </c>
      <c r="J443" s="5" t="s">
        <v>1742</v>
      </c>
      <c r="K443" s="5" t="s">
        <v>22</v>
      </c>
      <c r="L443" s="5" t="s">
        <v>56</v>
      </c>
      <c r="M443" s="5">
        <v>4.8</v>
      </c>
      <c r="N443" s="5" t="s">
        <v>24</v>
      </c>
      <c r="O443" s="49">
        <v>22</v>
      </c>
    </row>
    <row r="444" spans="1:15" x14ac:dyDescent="0.2">
      <c r="A444" s="48" t="s">
        <v>1743</v>
      </c>
      <c r="B444" s="5" t="s">
        <v>1744</v>
      </c>
      <c r="C444" s="5">
        <v>63</v>
      </c>
      <c r="D444" s="5" t="s">
        <v>27</v>
      </c>
      <c r="E444" s="5" t="s">
        <v>1745</v>
      </c>
      <c r="F444" s="5">
        <v>-7469</v>
      </c>
      <c r="G444" s="5" t="s">
        <v>78</v>
      </c>
      <c r="H444" s="5" t="s">
        <v>79</v>
      </c>
      <c r="I444" s="5">
        <v>159398.71</v>
      </c>
      <c r="J444" s="5" t="s">
        <v>1746</v>
      </c>
      <c r="K444" s="5" t="s">
        <v>127</v>
      </c>
      <c r="L444" s="5" t="s">
        <v>23</v>
      </c>
      <c r="M444" s="5">
        <v>4.91</v>
      </c>
      <c r="N444" s="5" t="s">
        <v>41</v>
      </c>
      <c r="O444" s="49">
        <v>8</v>
      </c>
    </row>
    <row r="445" spans="1:15" x14ac:dyDescent="0.2">
      <c r="A445" s="48" t="s">
        <v>1747</v>
      </c>
      <c r="B445" s="5" t="s">
        <v>1748</v>
      </c>
      <c r="C445" s="5">
        <v>33</v>
      </c>
      <c r="D445" s="5" t="s">
        <v>50</v>
      </c>
      <c r="E445" s="5" t="s">
        <v>1749</v>
      </c>
      <c r="F445" s="5">
        <v>-2516</v>
      </c>
      <c r="G445" s="5" t="s">
        <v>19</v>
      </c>
      <c r="H445" s="5" t="s">
        <v>66</v>
      </c>
      <c r="I445" s="5">
        <v>164547.99</v>
      </c>
      <c r="J445" s="5" t="s">
        <v>1750</v>
      </c>
      <c r="K445" s="5" t="s">
        <v>118</v>
      </c>
      <c r="L445" s="5" t="s">
        <v>23</v>
      </c>
      <c r="M445" s="5">
        <v>2.19</v>
      </c>
      <c r="N445" s="5" t="s">
        <v>33</v>
      </c>
      <c r="O445" s="49">
        <v>39</v>
      </c>
    </row>
    <row r="446" spans="1:15" x14ac:dyDescent="0.2">
      <c r="A446" s="48" t="s">
        <v>1751</v>
      </c>
      <c r="B446" s="5" t="s">
        <v>1752</v>
      </c>
      <c r="C446" s="5">
        <v>35</v>
      </c>
      <c r="D446" s="5" t="s">
        <v>17</v>
      </c>
      <c r="E446" s="5" t="s">
        <v>1753</v>
      </c>
      <c r="F446" s="5">
        <v>-3175</v>
      </c>
      <c r="G446" s="5" t="s">
        <v>85</v>
      </c>
      <c r="H446" s="5" t="s">
        <v>173</v>
      </c>
      <c r="I446" s="5">
        <v>163756.79999999999</v>
      </c>
      <c r="J446" s="5" t="s">
        <v>1754</v>
      </c>
      <c r="K446" s="5" t="s">
        <v>104</v>
      </c>
      <c r="L446" s="5" t="s">
        <v>73</v>
      </c>
      <c r="M446" s="5">
        <v>2.86</v>
      </c>
      <c r="N446" s="5" t="s">
        <v>74</v>
      </c>
      <c r="O446" s="49">
        <v>23</v>
      </c>
    </row>
    <row r="447" spans="1:15" x14ac:dyDescent="0.2">
      <c r="A447" s="48" t="s">
        <v>1755</v>
      </c>
      <c r="B447" s="5" t="s">
        <v>1756</v>
      </c>
      <c r="C447" s="5">
        <v>63</v>
      </c>
      <c r="D447" s="5" t="s">
        <v>17</v>
      </c>
      <c r="E447" s="5" t="s">
        <v>1757</v>
      </c>
      <c r="F447" s="5">
        <v>-5295</v>
      </c>
      <c r="G447" s="5" t="s">
        <v>78</v>
      </c>
      <c r="H447" s="5" t="s">
        <v>173</v>
      </c>
      <c r="I447" s="5">
        <v>69601.740000000005</v>
      </c>
      <c r="J447" s="5" t="s">
        <v>1758</v>
      </c>
      <c r="K447" s="5" t="s">
        <v>40</v>
      </c>
      <c r="L447" s="5" t="s">
        <v>32</v>
      </c>
      <c r="M447" s="5">
        <v>4.01</v>
      </c>
      <c r="N447" s="5" t="s">
        <v>24</v>
      </c>
      <c r="O447" s="49">
        <v>20</v>
      </c>
    </row>
    <row r="448" spans="1:15" x14ac:dyDescent="0.2">
      <c r="A448" s="48" t="s">
        <v>1759</v>
      </c>
      <c r="B448" s="5" t="s">
        <v>1760</v>
      </c>
      <c r="C448" s="5">
        <v>54</v>
      </c>
      <c r="D448" s="5" t="s">
        <v>17</v>
      </c>
      <c r="E448" s="5" t="s">
        <v>1761</v>
      </c>
      <c r="F448" s="5">
        <v>-2675</v>
      </c>
      <c r="G448" s="5" t="s">
        <v>37</v>
      </c>
      <c r="H448" s="5" t="s">
        <v>173</v>
      </c>
      <c r="I448" s="5">
        <v>100599.54</v>
      </c>
      <c r="J448" s="5" t="s">
        <v>1211</v>
      </c>
      <c r="K448" s="5" t="s">
        <v>118</v>
      </c>
      <c r="L448" s="5" t="s">
        <v>23</v>
      </c>
      <c r="M448" s="5">
        <v>2.88</v>
      </c>
      <c r="N448" s="5" t="s">
        <v>57</v>
      </c>
      <c r="O448" s="49">
        <v>34</v>
      </c>
    </row>
    <row r="449" spans="1:15" x14ac:dyDescent="0.2">
      <c r="A449" s="48" t="s">
        <v>1762</v>
      </c>
      <c r="B449" s="5" t="s">
        <v>1649</v>
      </c>
      <c r="C449" s="5">
        <v>61</v>
      </c>
      <c r="D449" s="5" t="s">
        <v>50</v>
      </c>
      <c r="E449" s="5" t="s">
        <v>1763</v>
      </c>
      <c r="F449" s="5">
        <v>-3911</v>
      </c>
      <c r="G449" s="5" t="s">
        <v>99</v>
      </c>
      <c r="H449" s="5" t="s">
        <v>79</v>
      </c>
      <c r="I449" s="5">
        <v>47659.77</v>
      </c>
      <c r="J449" s="5" t="s">
        <v>1764</v>
      </c>
      <c r="K449" s="5" t="s">
        <v>55</v>
      </c>
      <c r="L449" s="5" t="s">
        <v>73</v>
      </c>
      <c r="M449" s="5">
        <v>4.83</v>
      </c>
      <c r="N449" s="5" t="s">
        <v>74</v>
      </c>
      <c r="O449" s="49">
        <v>6</v>
      </c>
    </row>
    <row r="450" spans="1:15" x14ac:dyDescent="0.2">
      <c r="A450" s="48" t="s">
        <v>1765</v>
      </c>
      <c r="B450" s="5" t="s">
        <v>1766</v>
      </c>
      <c r="C450" s="5">
        <v>29</v>
      </c>
      <c r="D450" s="5" t="s">
        <v>17</v>
      </c>
      <c r="E450" s="5" t="s">
        <v>1767</v>
      </c>
      <c r="F450" s="5">
        <v>-5307</v>
      </c>
      <c r="G450" s="5" t="s">
        <v>85</v>
      </c>
      <c r="H450" s="5" t="s">
        <v>144</v>
      </c>
      <c r="I450" s="5">
        <v>77509.570000000007</v>
      </c>
      <c r="J450" s="5" t="s">
        <v>1768</v>
      </c>
      <c r="K450" s="5" t="s">
        <v>118</v>
      </c>
      <c r="L450" s="5" t="s">
        <v>32</v>
      </c>
      <c r="M450" s="5">
        <v>2.9</v>
      </c>
      <c r="N450" s="5" t="s">
        <v>41</v>
      </c>
      <c r="O450" s="49">
        <v>28</v>
      </c>
    </row>
    <row r="451" spans="1:15" x14ac:dyDescent="0.2">
      <c r="A451" s="48" t="s">
        <v>1769</v>
      </c>
      <c r="B451" s="5" t="s">
        <v>1770</v>
      </c>
      <c r="C451" s="5">
        <v>23</v>
      </c>
      <c r="D451" s="5" t="s">
        <v>50</v>
      </c>
      <c r="E451" s="5" t="s">
        <v>1771</v>
      </c>
      <c r="F451" s="5">
        <v>-5191</v>
      </c>
      <c r="G451" s="5" t="s">
        <v>85</v>
      </c>
      <c r="H451" s="5" t="s">
        <v>173</v>
      </c>
      <c r="I451" s="5">
        <v>94695.3</v>
      </c>
      <c r="J451" s="5" t="s">
        <v>764</v>
      </c>
      <c r="K451" s="5" t="s">
        <v>62</v>
      </c>
      <c r="L451" s="5" t="s">
        <v>56</v>
      </c>
      <c r="M451" s="5">
        <v>3.37</v>
      </c>
      <c r="N451" s="5" t="s">
        <v>57</v>
      </c>
      <c r="O451" s="49">
        <v>35</v>
      </c>
    </row>
    <row r="452" spans="1:15" x14ac:dyDescent="0.2">
      <c r="A452" s="48" t="s">
        <v>1772</v>
      </c>
      <c r="B452" s="5" t="s">
        <v>1773</v>
      </c>
      <c r="C452" s="5">
        <v>41</v>
      </c>
      <c r="D452" s="5" t="s">
        <v>17</v>
      </c>
      <c r="E452" s="5" t="s">
        <v>1774</v>
      </c>
      <c r="F452" s="5">
        <v>-6046</v>
      </c>
      <c r="G452" s="5" t="s">
        <v>99</v>
      </c>
      <c r="H452" s="5" t="s">
        <v>79</v>
      </c>
      <c r="I452" s="5">
        <v>88925.84</v>
      </c>
      <c r="J452" s="5" t="s">
        <v>1775</v>
      </c>
      <c r="K452" s="5" t="s">
        <v>22</v>
      </c>
      <c r="L452" s="5" t="s">
        <v>32</v>
      </c>
      <c r="M452" s="5">
        <v>2.41</v>
      </c>
      <c r="N452" s="5" t="s">
        <v>41</v>
      </c>
      <c r="O452" s="49">
        <v>10</v>
      </c>
    </row>
    <row r="453" spans="1:15" x14ac:dyDescent="0.2">
      <c r="A453" s="48" t="s">
        <v>1776</v>
      </c>
      <c r="B453" s="5" t="s">
        <v>1777</v>
      </c>
      <c r="C453" s="5">
        <v>56</v>
      </c>
      <c r="D453" s="5" t="s">
        <v>50</v>
      </c>
      <c r="E453" s="5" t="s">
        <v>1778</v>
      </c>
      <c r="F453" s="5">
        <v>-4851</v>
      </c>
      <c r="G453" s="5" t="s">
        <v>78</v>
      </c>
      <c r="H453" s="5" t="s">
        <v>30</v>
      </c>
      <c r="I453" s="5">
        <v>51953.01</v>
      </c>
      <c r="J453" s="5" t="s">
        <v>1779</v>
      </c>
      <c r="K453" s="5" t="s">
        <v>127</v>
      </c>
      <c r="L453" s="5" t="s">
        <v>32</v>
      </c>
      <c r="M453" s="5">
        <v>2.76</v>
      </c>
      <c r="N453" s="5" t="s">
        <v>33</v>
      </c>
      <c r="O453" s="49">
        <v>11</v>
      </c>
    </row>
    <row r="454" spans="1:15" x14ac:dyDescent="0.2">
      <c r="A454" s="48" t="s">
        <v>1780</v>
      </c>
      <c r="B454" s="5" t="s">
        <v>1781</v>
      </c>
      <c r="C454" s="5">
        <v>24</v>
      </c>
      <c r="D454" s="5" t="s">
        <v>17</v>
      </c>
      <c r="E454" s="5" t="s">
        <v>1782</v>
      </c>
      <c r="F454" s="5">
        <v>-7911</v>
      </c>
      <c r="G454" s="5" t="s">
        <v>94</v>
      </c>
      <c r="H454" s="5" t="s">
        <v>20</v>
      </c>
      <c r="I454" s="5">
        <v>176442.52</v>
      </c>
      <c r="J454" s="5" t="s">
        <v>1783</v>
      </c>
      <c r="K454" s="5" t="s">
        <v>81</v>
      </c>
      <c r="L454" s="5" t="s">
        <v>23</v>
      </c>
      <c r="M454" s="5">
        <v>4.68</v>
      </c>
      <c r="N454" s="5" t="s">
        <v>41</v>
      </c>
      <c r="O454" s="49">
        <v>31</v>
      </c>
    </row>
    <row r="455" spans="1:15" x14ac:dyDescent="0.2">
      <c r="A455" s="48" t="s">
        <v>1784</v>
      </c>
      <c r="B455" s="5" t="s">
        <v>1785</v>
      </c>
      <c r="C455" s="5">
        <v>51</v>
      </c>
      <c r="D455" s="5" t="s">
        <v>50</v>
      </c>
      <c r="E455" s="5" t="s">
        <v>1786</v>
      </c>
      <c r="F455" s="5">
        <v>-11007</v>
      </c>
      <c r="G455" s="5" t="s">
        <v>85</v>
      </c>
      <c r="H455" s="5" t="s">
        <v>173</v>
      </c>
      <c r="I455" s="5">
        <v>128850.37</v>
      </c>
      <c r="J455" s="5" t="s">
        <v>174</v>
      </c>
      <c r="K455" s="5" t="s">
        <v>40</v>
      </c>
      <c r="L455" s="5" t="s">
        <v>73</v>
      </c>
      <c r="M455" s="5">
        <v>4.88</v>
      </c>
      <c r="N455" s="5" t="s">
        <v>57</v>
      </c>
      <c r="O455" s="49">
        <v>9</v>
      </c>
    </row>
    <row r="456" spans="1:15" x14ac:dyDescent="0.2">
      <c r="A456" s="48" t="s">
        <v>1787</v>
      </c>
      <c r="B456" s="5" t="s">
        <v>1788</v>
      </c>
      <c r="C456" s="5">
        <v>50</v>
      </c>
      <c r="D456" s="5" t="s">
        <v>50</v>
      </c>
      <c r="E456" s="5" t="s">
        <v>1789</v>
      </c>
      <c r="F456" s="5">
        <v>-10010</v>
      </c>
      <c r="G456" s="5" t="s">
        <v>45</v>
      </c>
      <c r="H456" s="5" t="s">
        <v>53</v>
      </c>
      <c r="I456" s="5">
        <v>133311.21</v>
      </c>
      <c r="J456" s="5" t="s">
        <v>1790</v>
      </c>
      <c r="K456" s="5" t="s">
        <v>81</v>
      </c>
      <c r="L456" s="5" t="s">
        <v>23</v>
      </c>
      <c r="M456" s="5">
        <v>2.61</v>
      </c>
      <c r="N456" s="5" t="s">
        <v>24</v>
      </c>
      <c r="O456" s="49">
        <v>28</v>
      </c>
    </row>
    <row r="457" spans="1:15" x14ac:dyDescent="0.2">
      <c r="A457" s="48" t="s">
        <v>1791</v>
      </c>
      <c r="B457" s="5" t="s">
        <v>1792</v>
      </c>
      <c r="C457" s="5">
        <v>42</v>
      </c>
      <c r="D457" s="5" t="s">
        <v>27</v>
      </c>
      <c r="E457" s="5" t="s">
        <v>1793</v>
      </c>
      <c r="F457" s="5">
        <v>-10779</v>
      </c>
      <c r="G457" s="5" t="s">
        <v>99</v>
      </c>
      <c r="H457" s="5" t="s">
        <v>194</v>
      </c>
      <c r="I457" s="5">
        <v>63378.77</v>
      </c>
      <c r="J457" s="5" t="s">
        <v>1794</v>
      </c>
      <c r="K457" s="5" t="s">
        <v>118</v>
      </c>
      <c r="L457" s="5" t="s">
        <v>56</v>
      </c>
      <c r="M457" s="5">
        <v>3.71</v>
      </c>
      <c r="N457" s="5" t="s">
        <v>74</v>
      </c>
      <c r="O457" s="49">
        <v>32</v>
      </c>
    </row>
    <row r="458" spans="1:15" x14ac:dyDescent="0.2">
      <c r="A458" s="48" t="s">
        <v>1795</v>
      </c>
      <c r="B458" s="5" t="s">
        <v>1796</v>
      </c>
      <c r="C458" s="5">
        <v>53</v>
      </c>
      <c r="D458" s="5" t="s">
        <v>50</v>
      </c>
      <c r="E458" s="5" t="s">
        <v>1797</v>
      </c>
      <c r="F458" s="5">
        <v>-3359</v>
      </c>
      <c r="G458" s="5" t="s">
        <v>37</v>
      </c>
      <c r="H458" s="5" t="s">
        <v>66</v>
      </c>
      <c r="I458" s="5">
        <v>56452.160000000003</v>
      </c>
      <c r="J458" s="5" t="s">
        <v>1798</v>
      </c>
      <c r="K458" s="5" t="s">
        <v>104</v>
      </c>
      <c r="L458" s="5" t="s">
        <v>73</v>
      </c>
      <c r="M458" s="5">
        <v>2.54</v>
      </c>
      <c r="N458" s="5" t="s">
        <v>74</v>
      </c>
      <c r="O458" s="49">
        <v>18</v>
      </c>
    </row>
    <row r="459" spans="1:15" x14ac:dyDescent="0.2">
      <c r="A459" s="48" t="s">
        <v>1799</v>
      </c>
      <c r="B459" s="5" t="s">
        <v>1282</v>
      </c>
      <c r="C459" s="5">
        <v>41</v>
      </c>
      <c r="D459" s="5" t="s">
        <v>50</v>
      </c>
      <c r="E459" s="5" t="s">
        <v>1800</v>
      </c>
      <c r="F459" s="5">
        <v>-8886</v>
      </c>
      <c r="G459" s="5" t="s">
        <v>29</v>
      </c>
      <c r="H459" s="5" t="s">
        <v>79</v>
      </c>
      <c r="I459" s="5">
        <v>76851.929999999993</v>
      </c>
      <c r="J459" s="5" t="s">
        <v>1801</v>
      </c>
      <c r="K459" s="5" t="s">
        <v>104</v>
      </c>
      <c r="L459" s="5" t="s">
        <v>56</v>
      </c>
      <c r="M459" s="5">
        <v>1.56</v>
      </c>
      <c r="N459" s="5" t="s">
        <v>57</v>
      </c>
      <c r="O459" s="49">
        <v>38</v>
      </c>
    </row>
    <row r="460" spans="1:15" x14ac:dyDescent="0.2">
      <c r="A460" s="48" t="s">
        <v>1802</v>
      </c>
      <c r="B460" s="5" t="s">
        <v>1803</v>
      </c>
      <c r="C460" s="5">
        <v>35</v>
      </c>
      <c r="D460" s="5" t="s">
        <v>50</v>
      </c>
      <c r="E460" s="5" t="s">
        <v>1804</v>
      </c>
      <c r="F460" s="5">
        <v>-3262</v>
      </c>
      <c r="G460" s="5" t="s">
        <v>52</v>
      </c>
      <c r="H460" s="5" t="s">
        <v>66</v>
      </c>
      <c r="I460" s="5">
        <v>47825</v>
      </c>
      <c r="J460" s="5" t="s">
        <v>1805</v>
      </c>
      <c r="K460" s="5" t="s">
        <v>81</v>
      </c>
      <c r="L460" s="5" t="s">
        <v>56</v>
      </c>
      <c r="M460" s="5">
        <v>1.7</v>
      </c>
      <c r="N460" s="5" t="s">
        <v>41</v>
      </c>
      <c r="O460" s="49">
        <v>36</v>
      </c>
    </row>
    <row r="461" spans="1:15" x14ac:dyDescent="0.2">
      <c r="A461" s="48" t="s">
        <v>1806</v>
      </c>
      <c r="B461" s="5" t="s">
        <v>1807</v>
      </c>
      <c r="C461" s="5">
        <v>34</v>
      </c>
      <c r="D461" s="5" t="s">
        <v>27</v>
      </c>
      <c r="E461" s="5" t="s">
        <v>1808</v>
      </c>
      <c r="F461" s="5">
        <v>-10199</v>
      </c>
      <c r="G461" s="5" t="s">
        <v>45</v>
      </c>
      <c r="H461" s="5" t="s">
        <v>194</v>
      </c>
      <c r="I461" s="5">
        <v>156014.85</v>
      </c>
      <c r="J461" s="5" t="s">
        <v>258</v>
      </c>
      <c r="K461" s="5" t="s">
        <v>40</v>
      </c>
      <c r="L461" s="5" t="s">
        <v>56</v>
      </c>
      <c r="M461" s="5">
        <v>1.9</v>
      </c>
      <c r="N461" s="5" t="s">
        <v>74</v>
      </c>
      <c r="O461" s="49">
        <v>9</v>
      </c>
    </row>
    <row r="462" spans="1:15" x14ac:dyDescent="0.2">
      <c r="A462" s="48" t="s">
        <v>1809</v>
      </c>
      <c r="B462" s="5" t="s">
        <v>1810</v>
      </c>
      <c r="C462" s="5">
        <v>62</v>
      </c>
      <c r="D462" s="5" t="s">
        <v>17</v>
      </c>
      <c r="E462" s="5" t="s">
        <v>1811</v>
      </c>
      <c r="F462" s="5">
        <v>-6808</v>
      </c>
      <c r="G462" s="5" t="s">
        <v>29</v>
      </c>
      <c r="H462" s="5" t="s">
        <v>53</v>
      </c>
      <c r="I462" s="5">
        <v>106323.54</v>
      </c>
      <c r="J462" s="5" t="s">
        <v>1812</v>
      </c>
      <c r="K462" s="5" t="s">
        <v>47</v>
      </c>
      <c r="L462" s="5" t="s">
        <v>23</v>
      </c>
      <c r="M462" s="5">
        <v>1.48</v>
      </c>
      <c r="N462" s="5" t="s">
        <v>33</v>
      </c>
      <c r="O462" s="49">
        <v>31</v>
      </c>
    </row>
    <row r="463" spans="1:15" x14ac:dyDescent="0.2">
      <c r="A463" s="48" t="s">
        <v>1813</v>
      </c>
      <c r="B463" s="5" t="s">
        <v>1814</v>
      </c>
      <c r="C463" s="5">
        <v>45</v>
      </c>
      <c r="D463" s="5" t="s">
        <v>17</v>
      </c>
      <c r="E463" s="5" t="s">
        <v>1815</v>
      </c>
      <c r="F463" s="5">
        <v>-6549</v>
      </c>
      <c r="G463" s="5" t="s">
        <v>94</v>
      </c>
      <c r="H463" s="5" t="s">
        <v>71</v>
      </c>
      <c r="I463" s="5">
        <v>89114.32</v>
      </c>
      <c r="J463" s="5" t="s">
        <v>1816</v>
      </c>
      <c r="K463" s="5" t="s">
        <v>127</v>
      </c>
      <c r="L463" s="5" t="s">
        <v>23</v>
      </c>
      <c r="M463" s="5">
        <v>4.38</v>
      </c>
      <c r="N463" s="5" t="s">
        <v>24</v>
      </c>
      <c r="O463" s="49">
        <v>37</v>
      </c>
    </row>
    <row r="464" spans="1:15" x14ac:dyDescent="0.2">
      <c r="A464" s="48" t="s">
        <v>1817</v>
      </c>
      <c r="B464" s="5" t="s">
        <v>1818</v>
      </c>
      <c r="C464" s="5">
        <v>42</v>
      </c>
      <c r="D464" s="5" t="s">
        <v>50</v>
      </c>
      <c r="E464" s="5" t="s">
        <v>1819</v>
      </c>
      <c r="F464" s="5">
        <v>-4477</v>
      </c>
      <c r="G464" s="5" t="s">
        <v>45</v>
      </c>
      <c r="H464" s="5" t="s">
        <v>194</v>
      </c>
      <c r="I464" s="5">
        <v>87368.7</v>
      </c>
      <c r="J464" s="5" t="s">
        <v>1820</v>
      </c>
      <c r="K464" s="5" t="s">
        <v>62</v>
      </c>
      <c r="L464" s="5" t="s">
        <v>23</v>
      </c>
      <c r="M464" s="5">
        <v>2.16</v>
      </c>
      <c r="N464" s="5" t="s">
        <v>57</v>
      </c>
      <c r="O464" s="49">
        <v>40</v>
      </c>
    </row>
    <row r="465" spans="1:15" x14ac:dyDescent="0.2">
      <c r="A465" s="48" t="s">
        <v>1821</v>
      </c>
      <c r="B465" s="5" t="s">
        <v>1822</v>
      </c>
      <c r="C465" s="5">
        <v>34</v>
      </c>
      <c r="D465" s="5" t="s">
        <v>17</v>
      </c>
      <c r="E465" s="5" t="s">
        <v>1823</v>
      </c>
      <c r="F465" s="5">
        <v>-4916</v>
      </c>
      <c r="G465" s="5" t="s">
        <v>85</v>
      </c>
      <c r="H465" s="5" t="s">
        <v>173</v>
      </c>
      <c r="I465" s="5">
        <v>161504.25</v>
      </c>
      <c r="J465" s="5" t="s">
        <v>1824</v>
      </c>
      <c r="K465" s="5" t="s">
        <v>81</v>
      </c>
      <c r="L465" s="5" t="s">
        <v>73</v>
      </c>
      <c r="M465" s="5">
        <v>3.74</v>
      </c>
      <c r="N465" s="5" t="s">
        <v>33</v>
      </c>
      <c r="O465" s="49">
        <v>6</v>
      </c>
    </row>
    <row r="466" spans="1:15" x14ac:dyDescent="0.2">
      <c r="A466" s="48" t="s">
        <v>1825</v>
      </c>
      <c r="B466" s="5" t="s">
        <v>1628</v>
      </c>
      <c r="C466" s="5">
        <v>44</v>
      </c>
      <c r="D466" s="5" t="s">
        <v>27</v>
      </c>
      <c r="E466" s="5" t="s">
        <v>1826</v>
      </c>
      <c r="F466" s="5">
        <v>-6579</v>
      </c>
      <c r="G466" s="5" t="s">
        <v>37</v>
      </c>
      <c r="H466" s="5" t="s">
        <v>79</v>
      </c>
      <c r="I466" s="5">
        <v>94739.199999999997</v>
      </c>
      <c r="J466" s="5" t="s">
        <v>1014</v>
      </c>
      <c r="K466" s="5" t="s">
        <v>136</v>
      </c>
      <c r="L466" s="5" t="s">
        <v>32</v>
      </c>
      <c r="M466" s="5">
        <v>1.62</v>
      </c>
      <c r="N466" s="5" t="s">
        <v>24</v>
      </c>
      <c r="O466" s="49">
        <v>12</v>
      </c>
    </row>
    <row r="467" spans="1:15" x14ac:dyDescent="0.2">
      <c r="A467" s="48" t="s">
        <v>1827</v>
      </c>
      <c r="B467" s="5" t="s">
        <v>1828</v>
      </c>
      <c r="C467" s="5">
        <v>55</v>
      </c>
      <c r="D467" s="5" t="s">
        <v>17</v>
      </c>
      <c r="E467" s="5" t="s">
        <v>1829</v>
      </c>
      <c r="F467" s="5">
        <v>-4449</v>
      </c>
      <c r="G467" s="5" t="s">
        <v>29</v>
      </c>
      <c r="H467" s="5" t="s">
        <v>79</v>
      </c>
      <c r="I467" s="5">
        <v>167824.52</v>
      </c>
      <c r="J467" s="5" t="s">
        <v>1830</v>
      </c>
      <c r="K467" s="5" t="s">
        <v>55</v>
      </c>
      <c r="L467" s="5" t="s">
        <v>23</v>
      </c>
      <c r="M467" s="5">
        <v>2.92</v>
      </c>
      <c r="N467" s="5" t="s">
        <v>33</v>
      </c>
      <c r="O467" s="49">
        <v>23</v>
      </c>
    </row>
    <row r="468" spans="1:15" x14ac:dyDescent="0.2">
      <c r="A468" s="48" t="s">
        <v>1831</v>
      </c>
      <c r="B468" s="5" t="s">
        <v>1832</v>
      </c>
      <c r="C468" s="5">
        <v>60</v>
      </c>
      <c r="D468" s="5" t="s">
        <v>17</v>
      </c>
      <c r="E468" s="5" t="s">
        <v>1833</v>
      </c>
      <c r="F468" s="5">
        <v>-6816</v>
      </c>
      <c r="G468" s="5" t="s">
        <v>45</v>
      </c>
      <c r="H468" s="5" t="s">
        <v>71</v>
      </c>
      <c r="I468" s="5">
        <v>67241.89</v>
      </c>
      <c r="J468" s="5" t="s">
        <v>1834</v>
      </c>
      <c r="K468" s="5" t="s">
        <v>55</v>
      </c>
      <c r="L468" s="5" t="s">
        <v>32</v>
      </c>
      <c r="M468" s="5">
        <v>2.23</v>
      </c>
      <c r="N468" s="5" t="s">
        <v>24</v>
      </c>
      <c r="O468" s="49">
        <v>8</v>
      </c>
    </row>
    <row r="469" spans="1:15" x14ac:dyDescent="0.2">
      <c r="A469" s="48" t="s">
        <v>1835</v>
      </c>
      <c r="B469" s="5" t="s">
        <v>1836</v>
      </c>
      <c r="C469" s="5">
        <v>29</v>
      </c>
      <c r="D469" s="5" t="s">
        <v>27</v>
      </c>
      <c r="E469" s="5" t="s">
        <v>1837</v>
      </c>
      <c r="F469" s="5">
        <v>-9652</v>
      </c>
      <c r="G469" s="5" t="s">
        <v>45</v>
      </c>
      <c r="H469" s="5" t="s">
        <v>30</v>
      </c>
      <c r="I469" s="5">
        <v>50633.52</v>
      </c>
      <c r="J469" s="5" t="s">
        <v>1838</v>
      </c>
      <c r="K469" s="5" t="s">
        <v>118</v>
      </c>
      <c r="L469" s="5" t="s">
        <v>23</v>
      </c>
      <c r="M469" s="5">
        <v>2.88</v>
      </c>
      <c r="N469" s="5" t="s">
        <v>33</v>
      </c>
      <c r="O469" s="49">
        <v>2</v>
      </c>
    </row>
    <row r="470" spans="1:15" x14ac:dyDescent="0.2">
      <c r="A470" s="48" t="s">
        <v>1839</v>
      </c>
      <c r="B470" s="5" t="s">
        <v>1005</v>
      </c>
      <c r="C470" s="5">
        <v>64</v>
      </c>
      <c r="D470" s="5" t="s">
        <v>27</v>
      </c>
      <c r="E470" s="5" t="s">
        <v>1840</v>
      </c>
      <c r="F470" s="5">
        <v>-4226</v>
      </c>
      <c r="G470" s="5" t="s">
        <v>52</v>
      </c>
      <c r="H470" s="5" t="s">
        <v>30</v>
      </c>
      <c r="I470" s="5">
        <v>120202.44</v>
      </c>
      <c r="J470" s="5" t="s">
        <v>1841</v>
      </c>
      <c r="K470" s="5" t="s">
        <v>55</v>
      </c>
      <c r="L470" s="5" t="s">
        <v>73</v>
      </c>
      <c r="M470" s="5">
        <v>1.1200000000000001</v>
      </c>
      <c r="N470" s="5" t="s">
        <v>24</v>
      </c>
      <c r="O470" s="49">
        <v>17</v>
      </c>
    </row>
    <row r="471" spans="1:15" x14ac:dyDescent="0.2">
      <c r="A471" s="48" t="s">
        <v>1842</v>
      </c>
      <c r="B471" s="5" t="s">
        <v>1843</v>
      </c>
      <c r="C471" s="5">
        <v>44</v>
      </c>
      <c r="D471" s="5" t="s">
        <v>27</v>
      </c>
      <c r="E471" s="5" t="s">
        <v>1844</v>
      </c>
      <c r="F471" s="5">
        <v>-6806</v>
      </c>
      <c r="G471" s="5" t="s">
        <v>85</v>
      </c>
      <c r="H471" s="5" t="s">
        <v>38</v>
      </c>
      <c r="I471" s="5">
        <v>44908.87</v>
      </c>
      <c r="J471" s="5" t="s">
        <v>1845</v>
      </c>
      <c r="K471" s="5" t="s">
        <v>127</v>
      </c>
      <c r="L471" s="5" t="s">
        <v>23</v>
      </c>
      <c r="M471" s="5">
        <v>3.12</v>
      </c>
      <c r="N471" s="5" t="s">
        <v>24</v>
      </c>
      <c r="O471" s="49">
        <v>18</v>
      </c>
    </row>
    <row r="472" spans="1:15" x14ac:dyDescent="0.2">
      <c r="A472" s="48" t="s">
        <v>1846</v>
      </c>
      <c r="B472" s="5" t="s">
        <v>1847</v>
      </c>
      <c r="C472" s="5">
        <v>56</v>
      </c>
      <c r="D472" s="5" t="s">
        <v>27</v>
      </c>
      <c r="E472" s="5" t="s">
        <v>1848</v>
      </c>
      <c r="F472" s="5">
        <v>-9879</v>
      </c>
      <c r="G472" s="5" t="s">
        <v>94</v>
      </c>
      <c r="H472" s="5" t="s">
        <v>173</v>
      </c>
      <c r="I472" s="5">
        <v>136229.26999999999</v>
      </c>
      <c r="J472" s="5" t="s">
        <v>1849</v>
      </c>
      <c r="K472" s="5" t="s">
        <v>40</v>
      </c>
      <c r="L472" s="5" t="s">
        <v>23</v>
      </c>
      <c r="M472" s="5">
        <v>1.72</v>
      </c>
      <c r="N472" s="5" t="s">
        <v>33</v>
      </c>
      <c r="O472" s="49">
        <v>24</v>
      </c>
    </row>
    <row r="473" spans="1:15" x14ac:dyDescent="0.2">
      <c r="A473" s="48" t="s">
        <v>1850</v>
      </c>
      <c r="B473" s="5" t="s">
        <v>1851</v>
      </c>
      <c r="C473" s="5">
        <v>54</v>
      </c>
      <c r="D473" s="5" t="s">
        <v>27</v>
      </c>
      <c r="E473" s="5" t="s">
        <v>1852</v>
      </c>
      <c r="F473" s="5">
        <v>-7342</v>
      </c>
      <c r="G473" s="5" t="s">
        <v>19</v>
      </c>
      <c r="H473" s="5" t="s">
        <v>79</v>
      </c>
      <c r="I473" s="5">
        <v>50995.839999999997</v>
      </c>
      <c r="J473" s="5" t="s">
        <v>1853</v>
      </c>
      <c r="K473" s="5" t="s">
        <v>40</v>
      </c>
      <c r="L473" s="5" t="s">
        <v>73</v>
      </c>
      <c r="M473" s="5">
        <v>3.82</v>
      </c>
      <c r="N473" s="5" t="s">
        <v>57</v>
      </c>
      <c r="O473" s="49">
        <v>2</v>
      </c>
    </row>
    <row r="474" spans="1:15" x14ac:dyDescent="0.2">
      <c r="A474" s="48" t="s">
        <v>1854</v>
      </c>
      <c r="B474" s="5" t="s">
        <v>1855</v>
      </c>
      <c r="C474" s="5">
        <v>53</v>
      </c>
      <c r="D474" s="5" t="s">
        <v>27</v>
      </c>
      <c r="E474" s="5" t="s">
        <v>1856</v>
      </c>
      <c r="F474" s="5">
        <v>-7167</v>
      </c>
      <c r="G474" s="5" t="s">
        <v>94</v>
      </c>
      <c r="H474" s="5" t="s">
        <v>30</v>
      </c>
      <c r="I474" s="5">
        <v>115317.8</v>
      </c>
      <c r="J474" s="5" t="s">
        <v>1857</v>
      </c>
      <c r="K474" s="5" t="s">
        <v>104</v>
      </c>
      <c r="L474" s="5" t="s">
        <v>32</v>
      </c>
      <c r="M474" s="5">
        <v>4.43</v>
      </c>
      <c r="N474" s="5" t="s">
        <v>41</v>
      </c>
      <c r="O474" s="49">
        <v>23</v>
      </c>
    </row>
    <row r="475" spans="1:15" x14ac:dyDescent="0.2">
      <c r="A475" s="48" t="s">
        <v>1858</v>
      </c>
      <c r="B475" s="5" t="s">
        <v>1859</v>
      </c>
      <c r="C475" s="5">
        <v>65</v>
      </c>
      <c r="D475" s="5" t="s">
        <v>50</v>
      </c>
      <c r="E475" s="5" t="s">
        <v>1860</v>
      </c>
      <c r="F475" s="5">
        <v>-8988</v>
      </c>
      <c r="G475" s="5" t="s">
        <v>85</v>
      </c>
      <c r="H475" s="5" t="s">
        <v>71</v>
      </c>
      <c r="I475" s="5">
        <v>52286.59</v>
      </c>
      <c r="J475" s="5" t="s">
        <v>1861</v>
      </c>
      <c r="K475" s="5" t="s">
        <v>104</v>
      </c>
      <c r="L475" s="5" t="s">
        <v>23</v>
      </c>
      <c r="M475" s="5">
        <v>3.97</v>
      </c>
      <c r="N475" s="5" t="s">
        <v>24</v>
      </c>
      <c r="O475" s="49">
        <v>4</v>
      </c>
    </row>
    <row r="476" spans="1:15" x14ac:dyDescent="0.2">
      <c r="A476" s="48" t="s">
        <v>1862</v>
      </c>
      <c r="B476" s="5" t="s">
        <v>1863</v>
      </c>
      <c r="C476" s="5">
        <v>43</v>
      </c>
      <c r="D476" s="5" t="s">
        <v>27</v>
      </c>
      <c r="E476" s="5" t="s">
        <v>1864</v>
      </c>
      <c r="F476" s="5">
        <v>-5652</v>
      </c>
      <c r="G476" s="5" t="s">
        <v>29</v>
      </c>
      <c r="H476" s="5" t="s">
        <v>79</v>
      </c>
      <c r="I476" s="5">
        <v>75385.16</v>
      </c>
      <c r="J476" s="5" t="s">
        <v>1865</v>
      </c>
      <c r="K476" s="5" t="s">
        <v>127</v>
      </c>
      <c r="L476" s="5" t="s">
        <v>73</v>
      </c>
      <c r="M476" s="5">
        <v>4.03</v>
      </c>
      <c r="N476" s="5" t="s">
        <v>41</v>
      </c>
      <c r="O476" s="49">
        <v>22</v>
      </c>
    </row>
    <row r="477" spans="1:15" x14ac:dyDescent="0.2">
      <c r="A477" s="48" t="s">
        <v>1866</v>
      </c>
      <c r="B477" s="5" t="s">
        <v>1867</v>
      </c>
      <c r="C477" s="5">
        <v>60</v>
      </c>
      <c r="D477" s="5" t="s">
        <v>50</v>
      </c>
      <c r="E477" s="5" t="s">
        <v>1868</v>
      </c>
      <c r="F477" s="5">
        <v>-4521</v>
      </c>
      <c r="G477" s="5" t="s">
        <v>94</v>
      </c>
      <c r="H477" s="5" t="s">
        <v>71</v>
      </c>
      <c r="I477" s="5">
        <v>52717.56</v>
      </c>
      <c r="J477" s="5" t="s">
        <v>1869</v>
      </c>
      <c r="K477" s="5" t="s">
        <v>40</v>
      </c>
      <c r="L477" s="5" t="s">
        <v>32</v>
      </c>
      <c r="M477" s="5">
        <v>3.51</v>
      </c>
      <c r="N477" s="5" t="s">
        <v>24</v>
      </c>
      <c r="O477" s="49">
        <v>1</v>
      </c>
    </row>
    <row r="478" spans="1:15" x14ac:dyDescent="0.2">
      <c r="A478" s="48" t="s">
        <v>1870</v>
      </c>
      <c r="B478" s="5" t="s">
        <v>1871</v>
      </c>
      <c r="C478" s="5">
        <v>25</v>
      </c>
      <c r="D478" s="5" t="s">
        <v>27</v>
      </c>
      <c r="E478" s="5" t="s">
        <v>1872</v>
      </c>
      <c r="F478" s="5">
        <v>-4954</v>
      </c>
      <c r="G478" s="5" t="s">
        <v>29</v>
      </c>
      <c r="H478" s="5" t="s">
        <v>38</v>
      </c>
      <c r="I478" s="5">
        <v>133484.63</v>
      </c>
      <c r="J478" s="5" t="s">
        <v>1873</v>
      </c>
      <c r="K478" s="5" t="s">
        <v>81</v>
      </c>
      <c r="L478" s="5" t="s">
        <v>23</v>
      </c>
      <c r="M478" s="5">
        <v>4.04</v>
      </c>
      <c r="N478" s="5" t="s">
        <v>57</v>
      </c>
      <c r="O478" s="49">
        <v>31</v>
      </c>
    </row>
    <row r="479" spans="1:15" x14ac:dyDescent="0.2">
      <c r="A479" s="48" t="s">
        <v>1874</v>
      </c>
      <c r="B479" s="5" t="s">
        <v>1875</v>
      </c>
      <c r="C479" s="5">
        <v>40</v>
      </c>
      <c r="D479" s="5" t="s">
        <v>17</v>
      </c>
      <c r="E479" s="5" t="s">
        <v>1876</v>
      </c>
      <c r="F479" s="5">
        <v>-6604</v>
      </c>
      <c r="G479" s="5" t="s">
        <v>85</v>
      </c>
      <c r="H479" s="5" t="s">
        <v>173</v>
      </c>
      <c r="I479" s="5">
        <v>152374.82999999999</v>
      </c>
      <c r="J479" s="5" t="s">
        <v>1669</v>
      </c>
      <c r="K479" s="5" t="s">
        <v>118</v>
      </c>
      <c r="L479" s="5" t="s">
        <v>23</v>
      </c>
      <c r="M479" s="5">
        <v>4.8099999999999996</v>
      </c>
      <c r="N479" s="5" t="s">
        <v>74</v>
      </c>
      <c r="O479" s="49">
        <v>27</v>
      </c>
    </row>
    <row r="480" spans="1:15" x14ac:dyDescent="0.2">
      <c r="A480" s="48" t="s">
        <v>1877</v>
      </c>
      <c r="B480" s="5" t="s">
        <v>1878</v>
      </c>
      <c r="C480" s="5">
        <v>50</v>
      </c>
      <c r="D480" s="5" t="s">
        <v>50</v>
      </c>
      <c r="E480" s="5" t="s">
        <v>1879</v>
      </c>
      <c r="F480" s="5">
        <v>-2811</v>
      </c>
      <c r="G480" s="5" t="s">
        <v>45</v>
      </c>
      <c r="H480" s="5" t="s">
        <v>53</v>
      </c>
      <c r="I480" s="5">
        <v>115716.65</v>
      </c>
      <c r="J480" s="5" t="s">
        <v>1880</v>
      </c>
      <c r="K480" s="5" t="s">
        <v>81</v>
      </c>
      <c r="L480" s="5" t="s">
        <v>32</v>
      </c>
      <c r="M480" s="5">
        <v>2.97</v>
      </c>
      <c r="N480" s="5" t="s">
        <v>24</v>
      </c>
      <c r="O480" s="49">
        <v>19</v>
      </c>
    </row>
    <row r="481" spans="1:15" x14ac:dyDescent="0.2">
      <c r="A481" s="48" t="s">
        <v>1881</v>
      </c>
      <c r="B481" s="5" t="s">
        <v>1882</v>
      </c>
      <c r="C481" s="5">
        <v>53</v>
      </c>
      <c r="D481" s="5" t="s">
        <v>27</v>
      </c>
      <c r="E481" s="5" t="s">
        <v>1883</v>
      </c>
      <c r="F481" s="5">
        <v>-11329</v>
      </c>
      <c r="G481" s="5" t="s">
        <v>52</v>
      </c>
      <c r="H481" s="5" t="s">
        <v>79</v>
      </c>
      <c r="I481" s="5">
        <v>104007.1</v>
      </c>
      <c r="J481" s="5" t="s">
        <v>1884</v>
      </c>
      <c r="K481" s="5" t="s">
        <v>55</v>
      </c>
      <c r="L481" s="5" t="s">
        <v>23</v>
      </c>
      <c r="M481" s="5">
        <v>2.57</v>
      </c>
      <c r="N481" s="5" t="s">
        <v>41</v>
      </c>
      <c r="O481" s="49">
        <v>37</v>
      </c>
    </row>
    <row r="482" spans="1:15" x14ac:dyDescent="0.2">
      <c r="A482" s="48" t="s">
        <v>1885</v>
      </c>
      <c r="B482" s="5" t="s">
        <v>556</v>
      </c>
      <c r="C482" s="5">
        <v>65</v>
      </c>
      <c r="D482" s="5" t="s">
        <v>50</v>
      </c>
      <c r="E482" s="5" t="s">
        <v>1886</v>
      </c>
      <c r="F482" s="5">
        <v>-2924</v>
      </c>
      <c r="G482" s="5" t="s">
        <v>45</v>
      </c>
      <c r="H482" s="5" t="s">
        <v>38</v>
      </c>
      <c r="I482" s="5">
        <v>41542.18</v>
      </c>
      <c r="J482" s="5" t="s">
        <v>1887</v>
      </c>
      <c r="K482" s="5" t="s">
        <v>62</v>
      </c>
      <c r="L482" s="5" t="s">
        <v>73</v>
      </c>
      <c r="M482" s="5">
        <v>4.24</v>
      </c>
      <c r="N482" s="5" t="s">
        <v>57</v>
      </c>
      <c r="O482" s="49">
        <v>1</v>
      </c>
    </row>
    <row r="483" spans="1:15" x14ac:dyDescent="0.2">
      <c r="A483" s="48" t="s">
        <v>1888</v>
      </c>
      <c r="B483" s="5" t="s">
        <v>1889</v>
      </c>
      <c r="C483" s="5">
        <v>43</v>
      </c>
      <c r="D483" s="5" t="s">
        <v>50</v>
      </c>
      <c r="E483" s="5" t="s">
        <v>1890</v>
      </c>
      <c r="F483" s="5">
        <v>-7945</v>
      </c>
      <c r="G483" s="5" t="s">
        <v>29</v>
      </c>
      <c r="H483" s="5" t="s">
        <v>173</v>
      </c>
      <c r="I483" s="5">
        <v>43185.14</v>
      </c>
      <c r="J483" s="5" t="s">
        <v>1891</v>
      </c>
      <c r="K483" s="5" t="s">
        <v>47</v>
      </c>
      <c r="L483" s="5" t="s">
        <v>32</v>
      </c>
      <c r="M483" s="5">
        <v>3.59</v>
      </c>
      <c r="N483" s="5" t="s">
        <v>57</v>
      </c>
      <c r="O483" s="49">
        <v>5</v>
      </c>
    </row>
    <row r="484" spans="1:15" x14ac:dyDescent="0.2">
      <c r="A484" s="48" t="s">
        <v>1892</v>
      </c>
      <c r="B484" s="5" t="s">
        <v>1893</v>
      </c>
      <c r="C484" s="5">
        <v>41</v>
      </c>
      <c r="D484" s="5" t="s">
        <v>27</v>
      </c>
      <c r="E484" s="5" t="s">
        <v>1894</v>
      </c>
      <c r="F484" s="5">
        <v>-10313</v>
      </c>
      <c r="G484" s="5" t="s">
        <v>37</v>
      </c>
      <c r="H484" s="5" t="s">
        <v>144</v>
      </c>
      <c r="I484" s="5">
        <v>101831.86</v>
      </c>
      <c r="J484" s="5" t="s">
        <v>1895</v>
      </c>
      <c r="K484" s="5" t="s">
        <v>104</v>
      </c>
      <c r="L484" s="5" t="s">
        <v>56</v>
      </c>
      <c r="M484" s="5">
        <v>2.0699999999999998</v>
      </c>
      <c r="N484" s="5" t="s">
        <v>41</v>
      </c>
      <c r="O484" s="49">
        <v>37</v>
      </c>
    </row>
    <row r="485" spans="1:15" x14ac:dyDescent="0.2">
      <c r="A485" s="48" t="s">
        <v>1896</v>
      </c>
      <c r="B485" s="5" t="s">
        <v>1897</v>
      </c>
      <c r="C485" s="5">
        <v>46</v>
      </c>
      <c r="D485" s="5" t="s">
        <v>17</v>
      </c>
      <c r="E485" s="5" t="s">
        <v>1898</v>
      </c>
      <c r="F485" s="5">
        <v>-3816</v>
      </c>
      <c r="G485" s="5" t="s">
        <v>94</v>
      </c>
      <c r="H485" s="5" t="s">
        <v>71</v>
      </c>
      <c r="I485" s="5">
        <v>135175.26999999999</v>
      </c>
      <c r="J485" s="5" t="s">
        <v>1899</v>
      </c>
      <c r="K485" s="5" t="s">
        <v>62</v>
      </c>
      <c r="L485" s="5" t="s">
        <v>56</v>
      </c>
      <c r="M485" s="5">
        <v>3.01</v>
      </c>
      <c r="N485" s="5" t="s">
        <v>33</v>
      </c>
      <c r="O485" s="49">
        <v>10</v>
      </c>
    </row>
    <row r="486" spans="1:15" x14ac:dyDescent="0.2">
      <c r="A486" s="48" t="s">
        <v>1900</v>
      </c>
      <c r="B486" s="5" t="s">
        <v>1901</v>
      </c>
      <c r="C486" s="5">
        <v>45</v>
      </c>
      <c r="D486" s="5" t="s">
        <v>50</v>
      </c>
      <c r="E486" s="5" t="s">
        <v>1902</v>
      </c>
      <c r="F486" s="5">
        <v>-3691</v>
      </c>
      <c r="G486" s="5" t="s">
        <v>85</v>
      </c>
      <c r="H486" s="5" t="s">
        <v>30</v>
      </c>
      <c r="I486" s="5">
        <v>76666.559999999998</v>
      </c>
      <c r="J486" s="5" t="s">
        <v>1903</v>
      </c>
      <c r="K486" s="5" t="s">
        <v>81</v>
      </c>
      <c r="L486" s="5" t="s">
        <v>56</v>
      </c>
      <c r="M486" s="5">
        <v>4.22</v>
      </c>
      <c r="N486" s="5" t="s">
        <v>57</v>
      </c>
      <c r="O486" s="49">
        <v>5</v>
      </c>
    </row>
    <row r="487" spans="1:15" x14ac:dyDescent="0.2">
      <c r="A487" s="48" t="s">
        <v>1904</v>
      </c>
      <c r="B487" s="5" t="s">
        <v>1905</v>
      </c>
      <c r="C487" s="5">
        <v>28</v>
      </c>
      <c r="D487" s="5" t="s">
        <v>17</v>
      </c>
      <c r="E487" s="5" t="s">
        <v>1906</v>
      </c>
      <c r="F487" s="5">
        <v>-10346</v>
      </c>
      <c r="G487" s="5" t="s">
        <v>94</v>
      </c>
      <c r="H487" s="5" t="s">
        <v>66</v>
      </c>
      <c r="I487" s="5">
        <v>65412.18</v>
      </c>
      <c r="J487" s="5" t="s">
        <v>1907</v>
      </c>
      <c r="K487" s="5" t="s">
        <v>136</v>
      </c>
      <c r="L487" s="5" t="s">
        <v>73</v>
      </c>
      <c r="M487" s="5">
        <v>3.02</v>
      </c>
      <c r="N487" s="5" t="s">
        <v>33</v>
      </c>
      <c r="O487" s="49">
        <v>27</v>
      </c>
    </row>
    <row r="488" spans="1:15" x14ac:dyDescent="0.2">
      <c r="A488" s="48" t="s">
        <v>1908</v>
      </c>
      <c r="B488" s="5" t="s">
        <v>1909</v>
      </c>
      <c r="C488" s="5">
        <v>42</v>
      </c>
      <c r="D488" s="5" t="s">
        <v>27</v>
      </c>
      <c r="E488" s="5" t="s">
        <v>1910</v>
      </c>
      <c r="F488" s="5">
        <v>-10410</v>
      </c>
      <c r="G488" s="5" t="s">
        <v>94</v>
      </c>
      <c r="H488" s="5" t="s">
        <v>20</v>
      </c>
      <c r="I488" s="5">
        <v>61187.12</v>
      </c>
      <c r="J488" s="5" t="s">
        <v>1911</v>
      </c>
      <c r="K488" s="5" t="s">
        <v>118</v>
      </c>
      <c r="L488" s="5" t="s">
        <v>32</v>
      </c>
      <c r="M488" s="5">
        <v>3.31</v>
      </c>
      <c r="N488" s="5" t="s">
        <v>24</v>
      </c>
      <c r="O488" s="49">
        <v>29</v>
      </c>
    </row>
    <row r="489" spans="1:15" x14ac:dyDescent="0.2">
      <c r="A489" s="48" t="s">
        <v>1912</v>
      </c>
      <c r="B489" s="5" t="s">
        <v>1913</v>
      </c>
      <c r="C489" s="5">
        <v>56</v>
      </c>
      <c r="D489" s="5" t="s">
        <v>17</v>
      </c>
      <c r="E489" s="5" t="s">
        <v>1914</v>
      </c>
      <c r="F489" s="5">
        <v>-3303</v>
      </c>
      <c r="G489" s="5" t="s">
        <v>85</v>
      </c>
      <c r="H489" s="5" t="s">
        <v>30</v>
      </c>
      <c r="I489" s="5">
        <v>87819.83</v>
      </c>
      <c r="J489" s="5" t="s">
        <v>186</v>
      </c>
      <c r="K489" s="5" t="s">
        <v>47</v>
      </c>
      <c r="L489" s="5" t="s">
        <v>32</v>
      </c>
      <c r="M489" s="5">
        <v>3.99</v>
      </c>
      <c r="N489" s="5" t="s">
        <v>33</v>
      </c>
      <c r="O489" s="49">
        <v>27</v>
      </c>
    </row>
    <row r="490" spans="1:15" x14ac:dyDescent="0.2">
      <c r="A490" s="48" t="s">
        <v>1915</v>
      </c>
      <c r="B490" s="5" t="s">
        <v>1916</v>
      </c>
      <c r="C490" s="5">
        <v>26</v>
      </c>
      <c r="D490" s="5" t="s">
        <v>17</v>
      </c>
      <c r="E490" s="5" t="s">
        <v>1917</v>
      </c>
      <c r="F490" s="5">
        <v>-6696</v>
      </c>
      <c r="G490" s="5" t="s">
        <v>78</v>
      </c>
      <c r="H490" s="5" t="s">
        <v>194</v>
      </c>
      <c r="I490" s="5">
        <v>134593.96</v>
      </c>
      <c r="J490" s="5" t="s">
        <v>1918</v>
      </c>
      <c r="K490" s="5" t="s">
        <v>104</v>
      </c>
      <c r="L490" s="5" t="s">
        <v>32</v>
      </c>
      <c r="M490" s="5">
        <v>1.45</v>
      </c>
      <c r="N490" s="5" t="s">
        <v>24</v>
      </c>
      <c r="O490" s="49">
        <v>1</v>
      </c>
    </row>
    <row r="491" spans="1:15" x14ac:dyDescent="0.2">
      <c r="A491" s="48" t="s">
        <v>1919</v>
      </c>
      <c r="B491" s="5" t="s">
        <v>1920</v>
      </c>
      <c r="C491" s="5">
        <v>51</v>
      </c>
      <c r="D491" s="5" t="s">
        <v>50</v>
      </c>
      <c r="E491" s="5" t="s">
        <v>1921</v>
      </c>
      <c r="F491" s="5">
        <v>-2783</v>
      </c>
      <c r="G491" s="5" t="s">
        <v>99</v>
      </c>
      <c r="H491" s="5" t="s">
        <v>53</v>
      </c>
      <c r="I491" s="5">
        <v>74543.23</v>
      </c>
      <c r="J491" s="5" t="s">
        <v>1922</v>
      </c>
      <c r="K491" s="5" t="s">
        <v>81</v>
      </c>
      <c r="L491" s="5" t="s">
        <v>73</v>
      </c>
      <c r="M491" s="5">
        <v>3.63</v>
      </c>
      <c r="N491" s="5" t="s">
        <v>24</v>
      </c>
      <c r="O491" s="49">
        <v>2</v>
      </c>
    </row>
    <row r="492" spans="1:15" x14ac:dyDescent="0.2">
      <c r="A492" s="48" t="s">
        <v>1923</v>
      </c>
      <c r="B492" s="5" t="s">
        <v>1924</v>
      </c>
      <c r="C492" s="5">
        <v>23</v>
      </c>
      <c r="D492" s="5" t="s">
        <v>27</v>
      </c>
      <c r="E492" s="5" t="s">
        <v>1925</v>
      </c>
      <c r="F492" s="5">
        <v>-7118</v>
      </c>
      <c r="G492" s="5" t="s">
        <v>19</v>
      </c>
      <c r="H492" s="5" t="s">
        <v>66</v>
      </c>
      <c r="I492" s="5">
        <v>165032.12</v>
      </c>
      <c r="J492" s="5" t="s">
        <v>1926</v>
      </c>
      <c r="K492" s="5" t="s">
        <v>136</v>
      </c>
      <c r="L492" s="5" t="s">
        <v>56</v>
      </c>
      <c r="M492" s="5">
        <v>4.7699999999999996</v>
      </c>
      <c r="N492" s="5" t="s">
        <v>24</v>
      </c>
      <c r="O492" s="49">
        <v>15</v>
      </c>
    </row>
    <row r="493" spans="1:15" x14ac:dyDescent="0.2">
      <c r="A493" s="48" t="s">
        <v>1927</v>
      </c>
      <c r="B493" s="5" t="s">
        <v>225</v>
      </c>
      <c r="C493" s="5">
        <v>54</v>
      </c>
      <c r="D493" s="5" t="s">
        <v>27</v>
      </c>
      <c r="E493" s="5" t="s">
        <v>1928</v>
      </c>
      <c r="F493" s="5">
        <v>-11432</v>
      </c>
      <c r="G493" s="5" t="s">
        <v>116</v>
      </c>
      <c r="H493" s="5" t="s">
        <v>79</v>
      </c>
      <c r="I493" s="5">
        <v>163261.91</v>
      </c>
      <c r="J493" s="5" t="s">
        <v>1929</v>
      </c>
      <c r="K493" s="5" t="s">
        <v>127</v>
      </c>
      <c r="L493" s="5" t="s">
        <v>23</v>
      </c>
      <c r="M493" s="5">
        <v>4.09</v>
      </c>
      <c r="N493" s="5" t="s">
        <v>33</v>
      </c>
      <c r="O493" s="49">
        <v>21</v>
      </c>
    </row>
    <row r="494" spans="1:15" x14ac:dyDescent="0.2">
      <c r="A494" s="48" t="s">
        <v>1930</v>
      </c>
      <c r="B494" s="5" t="s">
        <v>1637</v>
      </c>
      <c r="C494" s="5">
        <v>46</v>
      </c>
      <c r="D494" s="5" t="s">
        <v>17</v>
      </c>
      <c r="E494" s="5" t="s">
        <v>1931</v>
      </c>
      <c r="F494" s="5">
        <v>-5544</v>
      </c>
      <c r="G494" s="5" t="s">
        <v>78</v>
      </c>
      <c r="H494" s="5" t="s">
        <v>71</v>
      </c>
      <c r="I494" s="5">
        <v>60397.37</v>
      </c>
      <c r="J494" s="5" t="s">
        <v>1932</v>
      </c>
      <c r="K494" s="5" t="s">
        <v>40</v>
      </c>
      <c r="L494" s="5" t="s">
        <v>56</v>
      </c>
      <c r="M494" s="5">
        <v>2.02</v>
      </c>
      <c r="N494" s="5" t="s">
        <v>57</v>
      </c>
      <c r="O494" s="49">
        <v>3</v>
      </c>
    </row>
    <row r="495" spans="1:15" x14ac:dyDescent="0.2">
      <c r="A495" s="48" t="s">
        <v>1933</v>
      </c>
      <c r="B495" s="5" t="s">
        <v>1934</v>
      </c>
      <c r="C495" s="5">
        <v>45</v>
      </c>
      <c r="D495" s="5" t="s">
        <v>17</v>
      </c>
      <c r="E495" s="5" t="s">
        <v>1935</v>
      </c>
      <c r="F495" s="5">
        <v>-9124</v>
      </c>
      <c r="G495" s="5" t="s">
        <v>94</v>
      </c>
      <c r="H495" s="5" t="s">
        <v>30</v>
      </c>
      <c r="I495" s="5">
        <v>174680.72</v>
      </c>
      <c r="J495" s="5" t="s">
        <v>663</v>
      </c>
      <c r="K495" s="5" t="s">
        <v>55</v>
      </c>
      <c r="L495" s="5" t="s">
        <v>73</v>
      </c>
      <c r="M495" s="5">
        <v>2.9</v>
      </c>
      <c r="N495" s="5" t="s">
        <v>33</v>
      </c>
      <c r="O495" s="49">
        <v>19</v>
      </c>
    </row>
    <row r="496" spans="1:15" x14ac:dyDescent="0.2">
      <c r="A496" s="48" t="s">
        <v>1936</v>
      </c>
      <c r="B496" s="5" t="s">
        <v>1937</v>
      </c>
      <c r="C496" s="5">
        <v>60</v>
      </c>
      <c r="D496" s="5" t="s">
        <v>27</v>
      </c>
      <c r="E496" s="5" t="s">
        <v>1938</v>
      </c>
      <c r="F496" s="5">
        <v>-3690</v>
      </c>
      <c r="G496" s="5" t="s">
        <v>99</v>
      </c>
      <c r="H496" s="5" t="s">
        <v>194</v>
      </c>
      <c r="I496" s="5">
        <v>115145.55</v>
      </c>
      <c r="J496" s="5" t="s">
        <v>1939</v>
      </c>
      <c r="K496" s="5" t="s">
        <v>62</v>
      </c>
      <c r="L496" s="5" t="s">
        <v>23</v>
      </c>
      <c r="M496" s="5">
        <v>3.14</v>
      </c>
      <c r="N496" s="5" t="s">
        <v>24</v>
      </c>
      <c r="O496" s="49">
        <v>28</v>
      </c>
    </row>
    <row r="497" spans="1:15" x14ac:dyDescent="0.2">
      <c r="A497" s="48" t="s">
        <v>1940</v>
      </c>
      <c r="B497" s="5" t="s">
        <v>1941</v>
      </c>
      <c r="C497" s="5">
        <v>47</v>
      </c>
      <c r="D497" s="5" t="s">
        <v>50</v>
      </c>
      <c r="E497" s="5" t="s">
        <v>1942</v>
      </c>
      <c r="F497" s="5">
        <v>-6090</v>
      </c>
      <c r="G497" s="5" t="s">
        <v>116</v>
      </c>
      <c r="H497" s="5" t="s">
        <v>30</v>
      </c>
      <c r="I497" s="5">
        <v>159615.43</v>
      </c>
      <c r="J497" s="5" t="s">
        <v>1943</v>
      </c>
      <c r="K497" s="5" t="s">
        <v>40</v>
      </c>
      <c r="L497" s="5" t="s">
        <v>73</v>
      </c>
      <c r="M497" s="5">
        <v>4.5199999999999996</v>
      </c>
      <c r="N497" s="5" t="s">
        <v>41</v>
      </c>
      <c r="O497" s="49">
        <v>2</v>
      </c>
    </row>
    <row r="498" spans="1:15" x14ac:dyDescent="0.2">
      <c r="A498" s="48" t="s">
        <v>1944</v>
      </c>
      <c r="B498" s="5" t="s">
        <v>1945</v>
      </c>
      <c r="C498" s="5">
        <v>53</v>
      </c>
      <c r="D498" s="5" t="s">
        <v>50</v>
      </c>
      <c r="E498" s="5" t="s">
        <v>1946</v>
      </c>
      <c r="F498" s="5">
        <v>-8033</v>
      </c>
      <c r="G498" s="5" t="s">
        <v>29</v>
      </c>
      <c r="H498" s="5" t="s">
        <v>71</v>
      </c>
      <c r="I498" s="5">
        <v>154538.13</v>
      </c>
      <c r="J498" s="5" t="s">
        <v>1947</v>
      </c>
      <c r="K498" s="5" t="s">
        <v>81</v>
      </c>
      <c r="L498" s="5" t="s">
        <v>23</v>
      </c>
      <c r="M498" s="5">
        <v>2.41</v>
      </c>
      <c r="N498" s="5" t="s">
        <v>57</v>
      </c>
      <c r="O498" s="49">
        <v>35</v>
      </c>
    </row>
    <row r="499" spans="1:15" x14ac:dyDescent="0.2">
      <c r="A499" s="48" t="s">
        <v>1948</v>
      </c>
      <c r="B499" s="5" t="s">
        <v>1949</v>
      </c>
      <c r="C499" s="5">
        <v>51</v>
      </c>
      <c r="D499" s="5" t="s">
        <v>17</v>
      </c>
      <c r="E499" s="5" t="s">
        <v>1950</v>
      </c>
      <c r="F499" s="5">
        <v>-5142</v>
      </c>
      <c r="G499" s="5" t="s">
        <v>94</v>
      </c>
      <c r="H499" s="5" t="s">
        <v>53</v>
      </c>
      <c r="I499" s="5">
        <v>35445.99</v>
      </c>
      <c r="J499" s="5" t="s">
        <v>1841</v>
      </c>
      <c r="K499" s="5" t="s">
        <v>81</v>
      </c>
      <c r="L499" s="5" t="s">
        <v>73</v>
      </c>
      <c r="M499" s="5">
        <v>3.3</v>
      </c>
      <c r="N499" s="5" t="s">
        <v>74</v>
      </c>
      <c r="O499" s="49">
        <v>10</v>
      </c>
    </row>
    <row r="500" spans="1:15" x14ac:dyDescent="0.2">
      <c r="A500" s="48" t="s">
        <v>1951</v>
      </c>
      <c r="B500" s="5" t="s">
        <v>1952</v>
      </c>
      <c r="C500" s="5">
        <v>63</v>
      </c>
      <c r="D500" s="5" t="s">
        <v>27</v>
      </c>
      <c r="E500" s="5" t="s">
        <v>1953</v>
      </c>
      <c r="F500" s="5">
        <v>-7654</v>
      </c>
      <c r="G500" s="5" t="s">
        <v>94</v>
      </c>
      <c r="H500" s="5" t="s">
        <v>79</v>
      </c>
      <c r="I500" s="5">
        <v>161658.35</v>
      </c>
      <c r="J500" s="5" t="s">
        <v>1954</v>
      </c>
      <c r="K500" s="5" t="s">
        <v>81</v>
      </c>
      <c r="L500" s="5" t="s">
        <v>32</v>
      </c>
      <c r="M500" s="5">
        <v>3.75</v>
      </c>
      <c r="N500" s="5" t="s">
        <v>33</v>
      </c>
      <c r="O500" s="49">
        <v>18</v>
      </c>
    </row>
    <row r="501" spans="1:15" x14ac:dyDescent="0.2">
      <c r="A501" s="48" t="s">
        <v>1955</v>
      </c>
      <c r="B501" s="5" t="s">
        <v>1956</v>
      </c>
      <c r="C501" s="5">
        <v>48</v>
      </c>
      <c r="D501" s="5" t="s">
        <v>50</v>
      </c>
      <c r="E501" s="5" t="s">
        <v>1957</v>
      </c>
      <c r="F501" s="5">
        <v>-8780</v>
      </c>
      <c r="G501" s="5" t="s">
        <v>52</v>
      </c>
      <c r="H501" s="5" t="s">
        <v>30</v>
      </c>
      <c r="I501" s="5">
        <v>38006.519999999997</v>
      </c>
      <c r="J501" s="5" t="s">
        <v>1958</v>
      </c>
      <c r="K501" s="5" t="s">
        <v>118</v>
      </c>
      <c r="L501" s="5" t="s">
        <v>32</v>
      </c>
      <c r="M501" s="5">
        <v>4.63</v>
      </c>
      <c r="N501" s="5" t="s">
        <v>41</v>
      </c>
      <c r="O501" s="49">
        <v>12</v>
      </c>
    </row>
    <row r="502" spans="1:15" x14ac:dyDescent="0.2">
      <c r="A502" s="48" t="s">
        <v>1959</v>
      </c>
      <c r="B502" s="5" t="s">
        <v>1960</v>
      </c>
      <c r="C502" s="5">
        <v>32</v>
      </c>
      <c r="D502" s="5" t="s">
        <v>27</v>
      </c>
      <c r="E502" s="5" t="s">
        <v>1961</v>
      </c>
      <c r="F502" s="5">
        <v>-6632</v>
      </c>
      <c r="G502" s="5" t="s">
        <v>78</v>
      </c>
      <c r="H502" s="5" t="s">
        <v>71</v>
      </c>
      <c r="I502" s="5">
        <v>173914.77</v>
      </c>
      <c r="J502" s="5" t="s">
        <v>1033</v>
      </c>
      <c r="K502" s="5" t="s">
        <v>127</v>
      </c>
      <c r="L502" s="5" t="s">
        <v>23</v>
      </c>
      <c r="M502" s="5">
        <v>1.06</v>
      </c>
      <c r="N502" s="5" t="s">
        <v>57</v>
      </c>
      <c r="O502" s="49">
        <v>27</v>
      </c>
    </row>
    <row r="503" spans="1:15" x14ac:dyDescent="0.2">
      <c r="A503" s="48" t="s">
        <v>1962</v>
      </c>
      <c r="B503" s="5" t="s">
        <v>1963</v>
      </c>
      <c r="C503" s="5">
        <v>65</v>
      </c>
      <c r="D503" s="5" t="s">
        <v>50</v>
      </c>
      <c r="E503" s="5" t="s">
        <v>1964</v>
      </c>
      <c r="F503" s="5">
        <v>-5586</v>
      </c>
      <c r="G503" s="5" t="s">
        <v>99</v>
      </c>
      <c r="H503" s="5" t="s">
        <v>194</v>
      </c>
      <c r="I503" s="5">
        <v>76754.490000000005</v>
      </c>
      <c r="J503" s="5" t="s">
        <v>1965</v>
      </c>
      <c r="K503" s="5" t="s">
        <v>104</v>
      </c>
      <c r="L503" s="5" t="s">
        <v>32</v>
      </c>
      <c r="M503" s="5">
        <v>2.73</v>
      </c>
      <c r="N503" s="5" t="s">
        <v>24</v>
      </c>
      <c r="O503" s="49">
        <v>38</v>
      </c>
    </row>
    <row r="504" spans="1:15" x14ac:dyDescent="0.2">
      <c r="A504" s="48" t="s">
        <v>1966</v>
      </c>
      <c r="B504" s="5" t="s">
        <v>1967</v>
      </c>
      <c r="C504" s="5">
        <v>65</v>
      </c>
      <c r="D504" s="5" t="s">
        <v>27</v>
      </c>
      <c r="E504" s="5" t="s">
        <v>1968</v>
      </c>
      <c r="F504" s="5">
        <v>-4292</v>
      </c>
      <c r="G504" s="5" t="s">
        <v>45</v>
      </c>
      <c r="H504" s="5" t="s">
        <v>194</v>
      </c>
      <c r="I504" s="5">
        <v>176538.58</v>
      </c>
      <c r="J504" s="5" t="s">
        <v>1969</v>
      </c>
      <c r="K504" s="5" t="s">
        <v>127</v>
      </c>
      <c r="L504" s="5" t="s">
        <v>56</v>
      </c>
      <c r="M504" s="5">
        <v>4.63</v>
      </c>
      <c r="N504" s="5" t="s">
        <v>33</v>
      </c>
      <c r="O504" s="49">
        <v>37</v>
      </c>
    </row>
    <row r="505" spans="1:15" x14ac:dyDescent="0.2">
      <c r="A505" s="48" t="s">
        <v>1970</v>
      </c>
      <c r="B505" s="5" t="s">
        <v>106</v>
      </c>
      <c r="C505" s="5">
        <v>51</v>
      </c>
      <c r="D505" s="5" t="s">
        <v>27</v>
      </c>
      <c r="E505" s="5" t="s">
        <v>1971</v>
      </c>
      <c r="F505" s="5">
        <v>-7211</v>
      </c>
      <c r="G505" s="5" t="s">
        <v>29</v>
      </c>
      <c r="H505" s="5" t="s">
        <v>30</v>
      </c>
      <c r="I505" s="5">
        <v>138433.71</v>
      </c>
      <c r="J505" s="5" t="s">
        <v>1972</v>
      </c>
      <c r="K505" s="5" t="s">
        <v>104</v>
      </c>
      <c r="L505" s="5" t="s">
        <v>73</v>
      </c>
      <c r="M505" s="5">
        <v>1.29</v>
      </c>
      <c r="N505" s="5" t="s">
        <v>57</v>
      </c>
      <c r="O505" s="49">
        <v>3</v>
      </c>
    </row>
    <row r="506" spans="1:15" x14ac:dyDescent="0.2">
      <c r="A506" s="48" t="s">
        <v>1973</v>
      </c>
      <c r="B506" s="5" t="s">
        <v>1974</v>
      </c>
      <c r="C506" s="5">
        <v>37</v>
      </c>
      <c r="D506" s="5" t="s">
        <v>50</v>
      </c>
      <c r="E506" s="5" t="s">
        <v>1975</v>
      </c>
      <c r="F506" s="5">
        <v>-3350</v>
      </c>
      <c r="G506" s="5" t="s">
        <v>45</v>
      </c>
      <c r="H506" s="5" t="s">
        <v>194</v>
      </c>
      <c r="I506" s="5">
        <v>108158.59</v>
      </c>
      <c r="J506" s="5" t="s">
        <v>1976</v>
      </c>
      <c r="K506" s="5" t="s">
        <v>81</v>
      </c>
      <c r="L506" s="5" t="s">
        <v>56</v>
      </c>
      <c r="M506" s="5">
        <v>3.69</v>
      </c>
      <c r="N506" s="5" t="s">
        <v>24</v>
      </c>
      <c r="O506" s="49">
        <v>35</v>
      </c>
    </row>
    <row r="507" spans="1:15" x14ac:dyDescent="0.2">
      <c r="A507" s="48" t="s">
        <v>1977</v>
      </c>
      <c r="B507" s="5" t="s">
        <v>1978</v>
      </c>
      <c r="C507" s="5">
        <v>33</v>
      </c>
      <c r="D507" s="5" t="s">
        <v>50</v>
      </c>
      <c r="E507" s="5" t="s">
        <v>1979</v>
      </c>
      <c r="F507" s="5">
        <v>-7875</v>
      </c>
      <c r="G507" s="5" t="s">
        <v>94</v>
      </c>
      <c r="H507" s="5" t="s">
        <v>53</v>
      </c>
      <c r="I507" s="5">
        <v>47998.96</v>
      </c>
      <c r="J507" s="5" t="s">
        <v>1980</v>
      </c>
      <c r="K507" s="5" t="s">
        <v>118</v>
      </c>
      <c r="L507" s="5" t="s">
        <v>56</v>
      </c>
      <c r="M507" s="5">
        <v>1.57</v>
      </c>
      <c r="N507" s="5" t="s">
        <v>74</v>
      </c>
      <c r="O507" s="49">
        <v>20</v>
      </c>
    </row>
    <row r="508" spans="1:15" x14ac:dyDescent="0.2">
      <c r="A508" s="48" t="s">
        <v>1981</v>
      </c>
      <c r="B508" s="5" t="s">
        <v>1982</v>
      </c>
      <c r="C508" s="5">
        <v>53</v>
      </c>
      <c r="D508" s="5" t="s">
        <v>50</v>
      </c>
      <c r="E508" s="5" t="s">
        <v>1983</v>
      </c>
      <c r="F508" s="5">
        <v>-6743</v>
      </c>
      <c r="G508" s="5" t="s">
        <v>116</v>
      </c>
      <c r="H508" s="5" t="s">
        <v>38</v>
      </c>
      <c r="I508" s="5">
        <v>155290.43</v>
      </c>
      <c r="J508" s="5" t="s">
        <v>1984</v>
      </c>
      <c r="K508" s="5" t="s">
        <v>118</v>
      </c>
      <c r="L508" s="5" t="s">
        <v>73</v>
      </c>
      <c r="M508" s="5">
        <v>2.74</v>
      </c>
      <c r="N508" s="5" t="s">
        <v>24</v>
      </c>
      <c r="O508" s="49">
        <v>20</v>
      </c>
    </row>
    <row r="509" spans="1:15" x14ac:dyDescent="0.2">
      <c r="A509" s="48" t="s">
        <v>1985</v>
      </c>
      <c r="B509" s="5" t="s">
        <v>1986</v>
      </c>
      <c r="C509" s="5">
        <v>31</v>
      </c>
      <c r="D509" s="5" t="s">
        <v>17</v>
      </c>
      <c r="E509" s="5" t="s">
        <v>1987</v>
      </c>
      <c r="F509" s="5">
        <v>-9975</v>
      </c>
      <c r="G509" s="5" t="s">
        <v>45</v>
      </c>
      <c r="H509" s="5" t="s">
        <v>30</v>
      </c>
      <c r="I509" s="5">
        <v>56550.02</v>
      </c>
      <c r="J509" s="5" t="s">
        <v>1988</v>
      </c>
      <c r="K509" s="5" t="s">
        <v>55</v>
      </c>
      <c r="L509" s="5" t="s">
        <v>23</v>
      </c>
      <c r="M509" s="5">
        <v>2.88</v>
      </c>
      <c r="N509" s="5" t="s">
        <v>24</v>
      </c>
      <c r="O509" s="49">
        <v>29</v>
      </c>
    </row>
    <row r="510" spans="1:15" x14ac:dyDescent="0.2">
      <c r="A510" s="48" t="s">
        <v>1989</v>
      </c>
      <c r="B510" s="5" t="s">
        <v>1990</v>
      </c>
      <c r="C510" s="5">
        <v>53</v>
      </c>
      <c r="D510" s="5" t="s">
        <v>27</v>
      </c>
      <c r="E510" s="5" t="s">
        <v>1991</v>
      </c>
      <c r="F510" s="5">
        <v>-10339</v>
      </c>
      <c r="G510" s="5" t="s">
        <v>94</v>
      </c>
      <c r="H510" s="5" t="s">
        <v>79</v>
      </c>
      <c r="I510" s="5">
        <v>51311.18</v>
      </c>
      <c r="J510" s="5" t="s">
        <v>1992</v>
      </c>
      <c r="K510" s="5" t="s">
        <v>55</v>
      </c>
      <c r="L510" s="5" t="s">
        <v>23</v>
      </c>
      <c r="M510" s="5">
        <v>2.4</v>
      </c>
      <c r="N510" s="5" t="s">
        <v>24</v>
      </c>
      <c r="O510" s="49">
        <v>18</v>
      </c>
    </row>
    <row r="511" spans="1:15" x14ac:dyDescent="0.2">
      <c r="A511" s="48" t="s">
        <v>1993</v>
      </c>
      <c r="B511" s="5" t="s">
        <v>1994</v>
      </c>
      <c r="C511" s="5">
        <v>54</v>
      </c>
      <c r="D511" s="5" t="s">
        <v>50</v>
      </c>
      <c r="E511" s="5" t="s">
        <v>1995</v>
      </c>
      <c r="F511" s="5">
        <v>-6056</v>
      </c>
      <c r="G511" s="5" t="s">
        <v>52</v>
      </c>
      <c r="H511" s="5" t="s">
        <v>144</v>
      </c>
      <c r="I511" s="5">
        <v>111272.23</v>
      </c>
      <c r="J511" s="5" t="s">
        <v>1996</v>
      </c>
      <c r="K511" s="5" t="s">
        <v>55</v>
      </c>
      <c r="L511" s="5" t="s">
        <v>56</v>
      </c>
      <c r="M511" s="5">
        <v>4.68</v>
      </c>
      <c r="N511" s="5" t="s">
        <v>24</v>
      </c>
      <c r="O511" s="49">
        <v>31</v>
      </c>
    </row>
    <row r="512" spans="1:15" x14ac:dyDescent="0.2">
      <c r="A512" s="48" t="s">
        <v>1997</v>
      </c>
      <c r="B512" s="5" t="s">
        <v>1998</v>
      </c>
      <c r="C512" s="5">
        <v>43</v>
      </c>
      <c r="D512" s="5" t="s">
        <v>27</v>
      </c>
      <c r="E512" s="5" t="s">
        <v>1999</v>
      </c>
      <c r="F512" s="5">
        <v>-4690</v>
      </c>
      <c r="G512" s="5" t="s">
        <v>29</v>
      </c>
      <c r="H512" s="5" t="s">
        <v>173</v>
      </c>
      <c r="I512" s="5">
        <v>120599.08</v>
      </c>
      <c r="J512" s="5" t="s">
        <v>1112</v>
      </c>
      <c r="K512" s="5" t="s">
        <v>62</v>
      </c>
      <c r="L512" s="5" t="s">
        <v>32</v>
      </c>
      <c r="M512" s="5">
        <v>1.1200000000000001</v>
      </c>
      <c r="N512" s="5" t="s">
        <v>41</v>
      </c>
      <c r="O512" s="49">
        <v>30</v>
      </c>
    </row>
    <row r="513" spans="1:15" x14ac:dyDescent="0.2">
      <c r="A513" s="48" t="s">
        <v>2000</v>
      </c>
      <c r="B513" s="5" t="s">
        <v>2001</v>
      </c>
      <c r="C513" s="5">
        <v>39</v>
      </c>
      <c r="D513" s="5" t="s">
        <v>17</v>
      </c>
      <c r="E513" s="5" t="s">
        <v>2002</v>
      </c>
      <c r="F513" s="5">
        <v>-2359</v>
      </c>
      <c r="G513" s="5" t="s">
        <v>52</v>
      </c>
      <c r="H513" s="5" t="s">
        <v>79</v>
      </c>
      <c r="I513" s="5">
        <v>82112.740000000005</v>
      </c>
      <c r="J513" s="5" t="s">
        <v>659</v>
      </c>
      <c r="K513" s="5" t="s">
        <v>127</v>
      </c>
      <c r="L513" s="5" t="s">
        <v>32</v>
      </c>
      <c r="M513" s="5">
        <v>1.85</v>
      </c>
      <c r="N513" s="5" t="s">
        <v>74</v>
      </c>
      <c r="O513" s="49">
        <v>18</v>
      </c>
    </row>
    <row r="514" spans="1:15" x14ac:dyDescent="0.2">
      <c r="A514" s="48" t="s">
        <v>2003</v>
      </c>
      <c r="B514" s="5" t="s">
        <v>2004</v>
      </c>
      <c r="C514" s="5">
        <v>26</v>
      </c>
      <c r="D514" s="5" t="s">
        <v>17</v>
      </c>
      <c r="E514" s="5" t="s">
        <v>2005</v>
      </c>
      <c r="F514" s="5">
        <v>-8317</v>
      </c>
      <c r="G514" s="5" t="s">
        <v>116</v>
      </c>
      <c r="H514" s="5" t="s">
        <v>53</v>
      </c>
      <c r="I514" s="5">
        <v>69811.62</v>
      </c>
      <c r="J514" s="5" t="s">
        <v>2006</v>
      </c>
      <c r="K514" s="5" t="s">
        <v>104</v>
      </c>
      <c r="L514" s="5" t="s">
        <v>23</v>
      </c>
      <c r="M514" s="5">
        <v>1.08</v>
      </c>
      <c r="N514" s="5" t="s">
        <v>24</v>
      </c>
      <c r="O514" s="49">
        <v>10</v>
      </c>
    </row>
    <row r="515" spans="1:15" x14ac:dyDescent="0.2">
      <c r="A515" s="48" t="s">
        <v>2007</v>
      </c>
      <c r="B515" s="5" t="s">
        <v>2008</v>
      </c>
      <c r="C515" s="5">
        <v>47</v>
      </c>
      <c r="D515" s="5" t="s">
        <v>50</v>
      </c>
      <c r="E515" s="5" t="s">
        <v>2009</v>
      </c>
      <c r="F515" s="5">
        <v>-5263</v>
      </c>
      <c r="G515" s="5" t="s">
        <v>19</v>
      </c>
      <c r="H515" s="5" t="s">
        <v>194</v>
      </c>
      <c r="I515" s="5">
        <v>106172.54</v>
      </c>
      <c r="J515" s="5" t="s">
        <v>2010</v>
      </c>
      <c r="K515" s="5" t="s">
        <v>81</v>
      </c>
      <c r="L515" s="5" t="s">
        <v>32</v>
      </c>
      <c r="M515" s="5">
        <v>2.44</v>
      </c>
      <c r="N515" s="5" t="s">
        <v>74</v>
      </c>
      <c r="O515" s="49">
        <v>23</v>
      </c>
    </row>
    <row r="516" spans="1:15" x14ac:dyDescent="0.2">
      <c r="A516" s="48" t="s">
        <v>2011</v>
      </c>
      <c r="B516" s="5" t="s">
        <v>2012</v>
      </c>
      <c r="C516" s="5">
        <v>53</v>
      </c>
      <c r="D516" s="5" t="s">
        <v>50</v>
      </c>
      <c r="E516" s="5" t="s">
        <v>2013</v>
      </c>
      <c r="F516" s="5">
        <v>-8991</v>
      </c>
      <c r="G516" s="5" t="s">
        <v>19</v>
      </c>
      <c r="H516" s="5" t="s">
        <v>66</v>
      </c>
      <c r="I516" s="5">
        <v>152594.18</v>
      </c>
      <c r="J516" s="5" t="s">
        <v>937</v>
      </c>
      <c r="K516" s="5" t="s">
        <v>55</v>
      </c>
      <c r="L516" s="5" t="s">
        <v>56</v>
      </c>
      <c r="M516" s="5">
        <v>3.52</v>
      </c>
      <c r="N516" s="5" t="s">
        <v>74</v>
      </c>
      <c r="O516" s="49">
        <v>2</v>
      </c>
    </row>
    <row r="517" spans="1:15" x14ac:dyDescent="0.2">
      <c r="A517" s="48" t="s">
        <v>2014</v>
      </c>
      <c r="B517" s="5" t="s">
        <v>2015</v>
      </c>
      <c r="C517" s="5">
        <v>51</v>
      </c>
      <c r="D517" s="5" t="s">
        <v>17</v>
      </c>
      <c r="E517" s="5" t="s">
        <v>2016</v>
      </c>
      <c r="F517" s="5">
        <v>-5204</v>
      </c>
      <c r="G517" s="5" t="s">
        <v>94</v>
      </c>
      <c r="H517" s="5" t="s">
        <v>20</v>
      </c>
      <c r="I517" s="5">
        <v>126286.14</v>
      </c>
      <c r="J517" s="5" t="s">
        <v>2017</v>
      </c>
      <c r="K517" s="5" t="s">
        <v>136</v>
      </c>
      <c r="L517" s="5" t="s">
        <v>73</v>
      </c>
      <c r="M517" s="5">
        <v>2.87</v>
      </c>
      <c r="N517" s="5" t="s">
        <v>74</v>
      </c>
      <c r="O517" s="49">
        <v>30</v>
      </c>
    </row>
    <row r="518" spans="1:15" x14ac:dyDescent="0.2">
      <c r="A518" s="48" t="s">
        <v>2018</v>
      </c>
      <c r="B518" s="5" t="s">
        <v>661</v>
      </c>
      <c r="C518" s="5">
        <v>30</v>
      </c>
      <c r="D518" s="5" t="s">
        <v>17</v>
      </c>
      <c r="E518" s="5" t="s">
        <v>2019</v>
      </c>
      <c r="F518" s="5">
        <v>-9095</v>
      </c>
      <c r="G518" s="5" t="s">
        <v>116</v>
      </c>
      <c r="H518" s="5" t="s">
        <v>38</v>
      </c>
      <c r="I518" s="5">
        <v>41920.6</v>
      </c>
      <c r="J518" s="5" t="s">
        <v>2020</v>
      </c>
      <c r="K518" s="5" t="s">
        <v>22</v>
      </c>
      <c r="L518" s="5" t="s">
        <v>23</v>
      </c>
      <c r="M518" s="5">
        <v>3.04</v>
      </c>
      <c r="N518" s="5" t="s">
        <v>41</v>
      </c>
      <c r="O518" s="49">
        <v>6</v>
      </c>
    </row>
    <row r="519" spans="1:15" x14ac:dyDescent="0.2">
      <c r="A519" s="48" t="s">
        <v>2021</v>
      </c>
      <c r="B519" s="5" t="s">
        <v>2022</v>
      </c>
      <c r="C519" s="5">
        <v>58</v>
      </c>
      <c r="D519" s="5" t="s">
        <v>50</v>
      </c>
      <c r="E519" s="5" t="s">
        <v>2023</v>
      </c>
      <c r="F519" s="5">
        <v>-3497</v>
      </c>
      <c r="G519" s="5" t="s">
        <v>85</v>
      </c>
      <c r="H519" s="5" t="s">
        <v>144</v>
      </c>
      <c r="I519" s="5">
        <v>51520.65</v>
      </c>
      <c r="J519" s="5" t="s">
        <v>2024</v>
      </c>
      <c r="K519" s="5" t="s">
        <v>40</v>
      </c>
      <c r="L519" s="5" t="s">
        <v>32</v>
      </c>
      <c r="M519" s="5">
        <v>4.1399999999999997</v>
      </c>
      <c r="N519" s="5" t="s">
        <v>41</v>
      </c>
      <c r="O519" s="49">
        <v>2</v>
      </c>
    </row>
    <row r="520" spans="1:15" x14ac:dyDescent="0.2">
      <c r="A520" s="48" t="s">
        <v>2025</v>
      </c>
      <c r="B520" s="5" t="s">
        <v>2026</v>
      </c>
      <c r="C520" s="5">
        <v>41</v>
      </c>
      <c r="D520" s="5" t="s">
        <v>50</v>
      </c>
      <c r="E520" s="5" t="s">
        <v>2027</v>
      </c>
      <c r="F520" s="5">
        <v>-9876</v>
      </c>
      <c r="G520" s="5" t="s">
        <v>52</v>
      </c>
      <c r="H520" s="5" t="s">
        <v>194</v>
      </c>
      <c r="I520" s="5">
        <v>84493.49</v>
      </c>
      <c r="J520" s="5" t="s">
        <v>1037</v>
      </c>
      <c r="K520" s="5" t="s">
        <v>55</v>
      </c>
      <c r="L520" s="5" t="s">
        <v>32</v>
      </c>
      <c r="M520" s="5">
        <v>1.74</v>
      </c>
      <c r="N520" s="5" t="s">
        <v>57</v>
      </c>
      <c r="O520" s="49">
        <v>16</v>
      </c>
    </row>
    <row r="521" spans="1:15" x14ac:dyDescent="0.2">
      <c r="A521" s="48" t="s">
        <v>2028</v>
      </c>
      <c r="B521" s="5" t="s">
        <v>1998</v>
      </c>
      <c r="C521" s="5">
        <v>49</v>
      </c>
      <c r="D521" s="5" t="s">
        <v>17</v>
      </c>
      <c r="E521" s="5" t="s">
        <v>2029</v>
      </c>
      <c r="F521" s="5">
        <v>-3619</v>
      </c>
      <c r="G521" s="5" t="s">
        <v>45</v>
      </c>
      <c r="H521" s="5" t="s">
        <v>53</v>
      </c>
      <c r="I521" s="5">
        <v>130091.14</v>
      </c>
      <c r="J521" s="5" t="s">
        <v>2030</v>
      </c>
      <c r="K521" s="5" t="s">
        <v>104</v>
      </c>
      <c r="L521" s="5" t="s">
        <v>56</v>
      </c>
      <c r="M521" s="5">
        <v>2.21</v>
      </c>
      <c r="N521" s="5" t="s">
        <v>57</v>
      </c>
      <c r="O521" s="49">
        <v>23</v>
      </c>
    </row>
    <row r="522" spans="1:15" x14ac:dyDescent="0.2">
      <c r="A522" s="48" t="s">
        <v>2031</v>
      </c>
      <c r="B522" s="5" t="s">
        <v>2032</v>
      </c>
      <c r="C522" s="5">
        <v>65</v>
      </c>
      <c r="D522" s="5" t="s">
        <v>50</v>
      </c>
      <c r="E522" s="5" t="s">
        <v>2033</v>
      </c>
      <c r="F522" s="5">
        <v>-3729</v>
      </c>
      <c r="G522" s="5" t="s">
        <v>45</v>
      </c>
      <c r="H522" s="5" t="s">
        <v>30</v>
      </c>
      <c r="I522" s="5">
        <v>51227.31</v>
      </c>
      <c r="J522" s="5" t="s">
        <v>2034</v>
      </c>
      <c r="K522" s="5" t="s">
        <v>47</v>
      </c>
      <c r="L522" s="5" t="s">
        <v>23</v>
      </c>
      <c r="M522" s="5">
        <v>1.84</v>
      </c>
      <c r="N522" s="5" t="s">
        <v>24</v>
      </c>
      <c r="O522" s="49">
        <v>15</v>
      </c>
    </row>
    <row r="523" spans="1:15" x14ac:dyDescent="0.2">
      <c r="A523" s="48" t="s">
        <v>2035</v>
      </c>
      <c r="B523" s="5" t="s">
        <v>2036</v>
      </c>
      <c r="C523" s="5">
        <v>56</v>
      </c>
      <c r="D523" s="5" t="s">
        <v>27</v>
      </c>
      <c r="E523" s="5" t="s">
        <v>2037</v>
      </c>
      <c r="F523" s="5">
        <v>-9987</v>
      </c>
      <c r="G523" s="5" t="s">
        <v>78</v>
      </c>
      <c r="H523" s="5" t="s">
        <v>79</v>
      </c>
      <c r="I523" s="5">
        <v>96172.49</v>
      </c>
      <c r="J523" s="5" t="s">
        <v>1830</v>
      </c>
      <c r="K523" s="5" t="s">
        <v>55</v>
      </c>
      <c r="L523" s="5" t="s">
        <v>32</v>
      </c>
      <c r="M523" s="5">
        <v>3.96</v>
      </c>
      <c r="N523" s="5" t="s">
        <v>41</v>
      </c>
      <c r="O523" s="49">
        <v>31</v>
      </c>
    </row>
    <row r="524" spans="1:15" x14ac:dyDescent="0.2">
      <c r="A524" s="48" t="s">
        <v>2038</v>
      </c>
      <c r="B524" s="5" t="s">
        <v>2039</v>
      </c>
      <c r="C524" s="5">
        <v>50</v>
      </c>
      <c r="D524" s="5" t="s">
        <v>17</v>
      </c>
      <c r="E524" s="5" t="s">
        <v>2040</v>
      </c>
      <c r="F524" s="5">
        <v>-8224</v>
      </c>
      <c r="G524" s="5" t="s">
        <v>45</v>
      </c>
      <c r="H524" s="5" t="s">
        <v>173</v>
      </c>
      <c r="I524" s="5">
        <v>36141.769999999997</v>
      </c>
      <c r="J524" s="5" t="s">
        <v>2041</v>
      </c>
      <c r="K524" s="5" t="s">
        <v>104</v>
      </c>
      <c r="L524" s="5" t="s">
        <v>56</v>
      </c>
      <c r="M524" s="5">
        <v>4.3899999999999997</v>
      </c>
      <c r="N524" s="5" t="s">
        <v>57</v>
      </c>
      <c r="O524" s="49">
        <v>38</v>
      </c>
    </row>
    <row r="525" spans="1:15" x14ac:dyDescent="0.2">
      <c r="A525" s="48" t="s">
        <v>2042</v>
      </c>
      <c r="B525" s="5" t="s">
        <v>2043</v>
      </c>
      <c r="C525" s="5">
        <v>40</v>
      </c>
      <c r="D525" s="5" t="s">
        <v>27</v>
      </c>
      <c r="E525" s="5" t="s">
        <v>2044</v>
      </c>
      <c r="F525" s="5">
        <v>-10615</v>
      </c>
      <c r="G525" s="5" t="s">
        <v>52</v>
      </c>
      <c r="H525" s="5" t="s">
        <v>38</v>
      </c>
      <c r="I525" s="5">
        <v>170615.74</v>
      </c>
      <c r="J525" s="5" t="s">
        <v>2045</v>
      </c>
      <c r="K525" s="5" t="s">
        <v>40</v>
      </c>
      <c r="L525" s="5" t="s">
        <v>32</v>
      </c>
      <c r="M525" s="5">
        <v>3.86</v>
      </c>
      <c r="N525" s="5" t="s">
        <v>57</v>
      </c>
      <c r="O525" s="49">
        <v>1</v>
      </c>
    </row>
    <row r="526" spans="1:15" x14ac:dyDescent="0.2">
      <c r="A526" s="48" t="s">
        <v>2046</v>
      </c>
      <c r="B526" s="5" t="s">
        <v>2047</v>
      </c>
      <c r="C526" s="5">
        <v>42</v>
      </c>
      <c r="D526" s="5" t="s">
        <v>17</v>
      </c>
      <c r="E526" s="5" t="s">
        <v>2048</v>
      </c>
      <c r="F526" s="5">
        <v>-9070</v>
      </c>
      <c r="G526" s="5" t="s">
        <v>94</v>
      </c>
      <c r="H526" s="5" t="s">
        <v>71</v>
      </c>
      <c r="I526" s="5">
        <v>106744.38</v>
      </c>
      <c r="J526" s="5" t="s">
        <v>2049</v>
      </c>
      <c r="K526" s="5" t="s">
        <v>62</v>
      </c>
      <c r="L526" s="5" t="s">
        <v>56</v>
      </c>
      <c r="M526" s="5">
        <v>3.79</v>
      </c>
      <c r="N526" s="5" t="s">
        <v>74</v>
      </c>
      <c r="O526" s="49">
        <v>10</v>
      </c>
    </row>
    <row r="527" spans="1:15" x14ac:dyDescent="0.2">
      <c r="A527" s="48" t="s">
        <v>2050</v>
      </c>
      <c r="B527" s="5" t="s">
        <v>2051</v>
      </c>
      <c r="C527" s="5">
        <v>34</v>
      </c>
      <c r="D527" s="5" t="s">
        <v>50</v>
      </c>
      <c r="E527" s="5" t="s">
        <v>2052</v>
      </c>
      <c r="F527" s="5">
        <v>-10301</v>
      </c>
      <c r="G527" s="5" t="s">
        <v>99</v>
      </c>
      <c r="H527" s="5" t="s">
        <v>38</v>
      </c>
      <c r="I527" s="5">
        <v>166815.17000000001</v>
      </c>
      <c r="J527" s="5" t="s">
        <v>2053</v>
      </c>
      <c r="K527" s="5" t="s">
        <v>127</v>
      </c>
      <c r="L527" s="5" t="s">
        <v>56</v>
      </c>
      <c r="M527" s="5">
        <v>1.52</v>
      </c>
      <c r="N527" s="5" t="s">
        <v>33</v>
      </c>
      <c r="O527" s="49">
        <v>24</v>
      </c>
    </row>
    <row r="528" spans="1:15" x14ac:dyDescent="0.2">
      <c r="A528" s="48" t="s">
        <v>2054</v>
      </c>
      <c r="B528" s="5" t="s">
        <v>2055</v>
      </c>
      <c r="C528" s="5">
        <v>63</v>
      </c>
      <c r="D528" s="5" t="s">
        <v>17</v>
      </c>
      <c r="E528" s="5" t="s">
        <v>2056</v>
      </c>
      <c r="F528" s="5">
        <v>-5254</v>
      </c>
      <c r="G528" s="5" t="s">
        <v>52</v>
      </c>
      <c r="H528" s="5" t="s">
        <v>30</v>
      </c>
      <c r="I528" s="5">
        <v>75956.3</v>
      </c>
      <c r="J528" s="5" t="s">
        <v>2057</v>
      </c>
      <c r="K528" s="5" t="s">
        <v>136</v>
      </c>
      <c r="L528" s="5" t="s">
        <v>56</v>
      </c>
      <c r="M528" s="5">
        <v>1.52</v>
      </c>
      <c r="N528" s="5" t="s">
        <v>24</v>
      </c>
      <c r="O528" s="49">
        <v>10</v>
      </c>
    </row>
    <row r="529" spans="1:15" x14ac:dyDescent="0.2">
      <c r="A529" s="48" t="s">
        <v>2058</v>
      </c>
      <c r="B529" s="5" t="s">
        <v>2059</v>
      </c>
      <c r="C529" s="5">
        <v>28</v>
      </c>
      <c r="D529" s="5" t="s">
        <v>50</v>
      </c>
      <c r="E529" s="5" t="s">
        <v>2060</v>
      </c>
      <c r="F529" s="5">
        <v>-5280</v>
      </c>
      <c r="G529" s="5" t="s">
        <v>85</v>
      </c>
      <c r="H529" s="5" t="s">
        <v>144</v>
      </c>
      <c r="I529" s="5">
        <v>179892.88</v>
      </c>
      <c r="J529" s="5" t="s">
        <v>2061</v>
      </c>
      <c r="K529" s="5" t="s">
        <v>81</v>
      </c>
      <c r="L529" s="5" t="s">
        <v>73</v>
      </c>
      <c r="M529" s="5">
        <v>3.71</v>
      </c>
      <c r="N529" s="5" t="s">
        <v>24</v>
      </c>
      <c r="O529" s="49">
        <v>32</v>
      </c>
    </row>
    <row r="530" spans="1:15" x14ac:dyDescent="0.2">
      <c r="A530" s="48" t="s">
        <v>2062</v>
      </c>
      <c r="B530" s="5" t="s">
        <v>2063</v>
      </c>
      <c r="C530" s="5">
        <v>43</v>
      </c>
      <c r="D530" s="5" t="s">
        <v>50</v>
      </c>
      <c r="E530" s="5" t="s">
        <v>2064</v>
      </c>
      <c r="F530" s="5">
        <v>-4140</v>
      </c>
      <c r="G530" s="5" t="s">
        <v>85</v>
      </c>
      <c r="H530" s="5" t="s">
        <v>30</v>
      </c>
      <c r="I530" s="5">
        <v>105522.97</v>
      </c>
      <c r="J530" s="5" t="s">
        <v>1681</v>
      </c>
      <c r="K530" s="5" t="s">
        <v>62</v>
      </c>
      <c r="L530" s="5" t="s">
        <v>23</v>
      </c>
      <c r="M530" s="5">
        <v>4.08</v>
      </c>
      <c r="N530" s="5" t="s">
        <v>57</v>
      </c>
      <c r="O530" s="49">
        <v>17</v>
      </c>
    </row>
    <row r="531" spans="1:15" x14ac:dyDescent="0.2">
      <c r="A531" s="48" t="s">
        <v>2065</v>
      </c>
      <c r="B531" s="5" t="s">
        <v>2066</v>
      </c>
      <c r="C531" s="5">
        <v>54</v>
      </c>
      <c r="D531" s="5" t="s">
        <v>17</v>
      </c>
      <c r="E531" s="5" t="s">
        <v>2067</v>
      </c>
      <c r="F531" s="5">
        <v>-2954</v>
      </c>
      <c r="G531" s="5" t="s">
        <v>94</v>
      </c>
      <c r="H531" s="5" t="s">
        <v>79</v>
      </c>
      <c r="I531" s="5">
        <v>174583.83</v>
      </c>
      <c r="J531" s="5" t="s">
        <v>2068</v>
      </c>
      <c r="K531" s="5" t="s">
        <v>136</v>
      </c>
      <c r="L531" s="5" t="s">
        <v>23</v>
      </c>
      <c r="M531" s="5">
        <v>4.13</v>
      </c>
      <c r="N531" s="5" t="s">
        <v>57</v>
      </c>
      <c r="O531" s="49">
        <v>6</v>
      </c>
    </row>
    <row r="532" spans="1:15" x14ac:dyDescent="0.2">
      <c r="A532" s="48" t="s">
        <v>2069</v>
      </c>
      <c r="B532" s="5" t="s">
        <v>2070</v>
      </c>
      <c r="C532" s="5">
        <v>54</v>
      </c>
      <c r="D532" s="5" t="s">
        <v>27</v>
      </c>
      <c r="E532" s="5" t="s">
        <v>2071</v>
      </c>
      <c r="F532" s="5">
        <v>-5429</v>
      </c>
      <c r="G532" s="5" t="s">
        <v>37</v>
      </c>
      <c r="H532" s="5" t="s">
        <v>53</v>
      </c>
      <c r="I532" s="5">
        <v>140610.65</v>
      </c>
      <c r="J532" s="5" t="s">
        <v>1972</v>
      </c>
      <c r="K532" s="5" t="s">
        <v>40</v>
      </c>
      <c r="L532" s="5" t="s">
        <v>56</v>
      </c>
      <c r="M532" s="5">
        <v>3.93</v>
      </c>
      <c r="N532" s="5" t="s">
        <v>74</v>
      </c>
      <c r="O532" s="49">
        <v>9</v>
      </c>
    </row>
    <row r="533" spans="1:15" x14ac:dyDescent="0.2">
      <c r="A533" s="48" t="s">
        <v>2072</v>
      </c>
      <c r="B533" s="5" t="s">
        <v>824</v>
      </c>
      <c r="C533" s="5">
        <v>43</v>
      </c>
      <c r="D533" s="5" t="s">
        <v>27</v>
      </c>
      <c r="E533" s="5" t="s">
        <v>2073</v>
      </c>
      <c r="F533" s="5">
        <v>-8765</v>
      </c>
      <c r="G533" s="5" t="s">
        <v>45</v>
      </c>
      <c r="H533" s="5" t="s">
        <v>30</v>
      </c>
      <c r="I533" s="5">
        <v>156047.94</v>
      </c>
      <c r="J533" s="5" t="s">
        <v>2074</v>
      </c>
      <c r="K533" s="5" t="s">
        <v>62</v>
      </c>
      <c r="L533" s="5" t="s">
        <v>73</v>
      </c>
      <c r="M533" s="5">
        <v>3.02</v>
      </c>
      <c r="N533" s="5" t="s">
        <v>74</v>
      </c>
      <c r="O533" s="49">
        <v>17</v>
      </c>
    </row>
    <row r="534" spans="1:15" x14ac:dyDescent="0.2">
      <c r="A534" s="48" t="s">
        <v>2075</v>
      </c>
      <c r="B534" s="5" t="s">
        <v>1009</v>
      </c>
      <c r="C534" s="5">
        <v>48</v>
      </c>
      <c r="D534" s="5" t="s">
        <v>50</v>
      </c>
      <c r="E534" s="5" t="s">
        <v>2076</v>
      </c>
      <c r="F534" s="5">
        <v>-4713</v>
      </c>
      <c r="G534" s="5" t="s">
        <v>85</v>
      </c>
      <c r="H534" s="5" t="s">
        <v>66</v>
      </c>
      <c r="I534" s="5">
        <v>149146.28</v>
      </c>
      <c r="J534" s="5" t="s">
        <v>2077</v>
      </c>
      <c r="K534" s="5" t="s">
        <v>104</v>
      </c>
      <c r="L534" s="5" t="s">
        <v>56</v>
      </c>
      <c r="M534" s="5">
        <v>4.67</v>
      </c>
      <c r="N534" s="5" t="s">
        <v>41</v>
      </c>
      <c r="O534" s="49">
        <v>33</v>
      </c>
    </row>
    <row r="535" spans="1:15" x14ac:dyDescent="0.2">
      <c r="A535" s="48" t="s">
        <v>2078</v>
      </c>
      <c r="B535" s="5" t="s">
        <v>1454</v>
      </c>
      <c r="C535" s="5">
        <v>23</v>
      </c>
      <c r="D535" s="5" t="s">
        <v>50</v>
      </c>
      <c r="E535" s="5" t="s">
        <v>2079</v>
      </c>
      <c r="F535" s="5">
        <v>-10573</v>
      </c>
      <c r="G535" s="5" t="s">
        <v>19</v>
      </c>
      <c r="H535" s="5" t="s">
        <v>71</v>
      </c>
      <c r="I535" s="5">
        <v>84054.03</v>
      </c>
      <c r="J535" s="5" t="s">
        <v>2080</v>
      </c>
      <c r="K535" s="5" t="s">
        <v>55</v>
      </c>
      <c r="L535" s="5" t="s">
        <v>56</v>
      </c>
      <c r="M535" s="5">
        <v>1.25</v>
      </c>
      <c r="N535" s="5" t="s">
        <v>74</v>
      </c>
      <c r="O535" s="49">
        <v>9</v>
      </c>
    </row>
    <row r="536" spans="1:15" x14ac:dyDescent="0.2">
      <c r="A536" s="48" t="s">
        <v>2081</v>
      </c>
      <c r="B536" s="5" t="s">
        <v>2082</v>
      </c>
      <c r="C536" s="5">
        <v>62</v>
      </c>
      <c r="D536" s="5" t="s">
        <v>17</v>
      </c>
      <c r="E536" s="5" t="s">
        <v>2083</v>
      </c>
      <c r="F536" s="5">
        <v>-9002</v>
      </c>
      <c r="G536" s="5" t="s">
        <v>29</v>
      </c>
      <c r="H536" s="5" t="s">
        <v>20</v>
      </c>
      <c r="I536" s="5">
        <v>161664.22</v>
      </c>
      <c r="J536" s="5" t="s">
        <v>2084</v>
      </c>
      <c r="K536" s="5" t="s">
        <v>62</v>
      </c>
      <c r="L536" s="5" t="s">
        <v>73</v>
      </c>
      <c r="M536" s="5">
        <v>1.03</v>
      </c>
      <c r="N536" s="5" t="s">
        <v>33</v>
      </c>
      <c r="O536" s="49">
        <v>33</v>
      </c>
    </row>
    <row r="537" spans="1:15" x14ac:dyDescent="0.2">
      <c r="A537" s="48" t="s">
        <v>2085</v>
      </c>
      <c r="B537" s="5" t="s">
        <v>2086</v>
      </c>
      <c r="C537" s="5">
        <v>47</v>
      </c>
      <c r="D537" s="5" t="s">
        <v>50</v>
      </c>
      <c r="E537" s="5" t="s">
        <v>2087</v>
      </c>
      <c r="F537" s="5">
        <v>-9310</v>
      </c>
      <c r="G537" s="5" t="s">
        <v>37</v>
      </c>
      <c r="H537" s="5" t="s">
        <v>66</v>
      </c>
      <c r="I537" s="5">
        <v>147433.04999999999</v>
      </c>
      <c r="J537" s="5" t="s">
        <v>135</v>
      </c>
      <c r="K537" s="5" t="s">
        <v>81</v>
      </c>
      <c r="L537" s="5" t="s">
        <v>23</v>
      </c>
      <c r="M537" s="5">
        <v>1.1499999999999999</v>
      </c>
      <c r="N537" s="5" t="s">
        <v>33</v>
      </c>
      <c r="O537" s="49">
        <v>24</v>
      </c>
    </row>
    <row r="538" spans="1:15" x14ac:dyDescent="0.2">
      <c r="A538" s="48" t="s">
        <v>2088</v>
      </c>
      <c r="B538" s="5" t="s">
        <v>2089</v>
      </c>
      <c r="C538" s="5">
        <v>30</v>
      </c>
      <c r="D538" s="5" t="s">
        <v>17</v>
      </c>
      <c r="E538" s="5" t="s">
        <v>2090</v>
      </c>
      <c r="F538" s="5">
        <v>-3327</v>
      </c>
      <c r="G538" s="5" t="s">
        <v>85</v>
      </c>
      <c r="H538" s="5" t="s">
        <v>20</v>
      </c>
      <c r="I538" s="5">
        <v>80276.600000000006</v>
      </c>
      <c r="J538" s="5" t="s">
        <v>2091</v>
      </c>
      <c r="K538" s="5" t="s">
        <v>55</v>
      </c>
      <c r="L538" s="5" t="s">
        <v>23</v>
      </c>
      <c r="M538" s="5">
        <v>1.1100000000000001</v>
      </c>
      <c r="N538" s="5" t="s">
        <v>57</v>
      </c>
      <c r="O538" s="49">
        <v>37</v>
      </c>
    </row>
    <row r="539" spans="1:15" x14ac:dyDescent="0.2">
      <c r="A539" s="48" t="s">
        <v>2092</v>
      </c>
      <c r="B539" s="5" t="s">
        <v>2093</v>
      </c>
      <c r="C539" s="5">
        <v>41</v>
      </c>
      <c r="D539" s="5" t="s">
        <v>17</v>
      </c>
      <c r="E539" s="5" t="s">
        <v>2094</v>
      </c>
      <c r="F539" s="5">
        <v>-2911</v>
      </c>
      <c r="G539" s="5" t="s">
        <v>37</v>
      </c>
      <c r="H539" s="5" t="s">
        <v>194</v>
      </c>
      <c r="I539" s="5">
        <v>125913.48</v>
      </c>
      <c r="J539" s="5" t="s">
        <v>2095</v>
      </c>
      <c r="K539" s="5" t="s">
        <v>136</v>
      </c>
      <c r="L539" s="5" t="s">
        <v>23</v>
      </c>
      <c r="M539" s="5">
        <v>4.03</v>
      </c>
      <c r="N539" s="5" t="s">
        <v>74</v>
      </c>
      <c r="O539" s="49">
        <v>28</v>
      </c>
    </row>
    <row r="540" spans="1:15" x14ac:dyDescent="0.2">
      <c r="A540" s="48" t="s">
        <v>2096</v>
      </c>
      <c r="B540" s="5" t="s">
        <v>1264</v>
      </c>
      <c r="C540" s="5">
        <v>22</v>
      </c>
      <c r="D540" s="5" t="s">
        <v>50</v>
      </c>
      <c r="E540" s="5" t="s">
        <v>2097</v>
      </c>
      <c r="F540" s="5">
        <v>-11101</v>
      </c>
      <c r="G540" s="5" t="s">
        <v>52</v>
      </c>
      <c r="H540" s="5" t="s">
        <v>30</v>
      </c>
      <c r="I540" s="5">
        <v>85798.88</v>
      </c>
      <c r="J540" s="5" t="s">
        <v>2098</v>
      </c>
      <c r="K540" s="5" t="s">
        <v>127</v>
      </c>
      <c r="L540" s="5" t="s">
        <v>32</v>
      </c>
      <c r="M540" s="5">
        <v>3.86</v>
      </c>
      <c r="N540" s="5" t="s">
        <v>57</v>
      </c>
      <c r="O540" s="49">
        <v>15</v>
      </c>
    </row>
    <row r="541" spans="1:15" x14ac:dyDescent="0.2">
      <c r="A541" s="48" t="s">
        <v>2099</v>
      </c>
      <c r="B541" s="5" t="s">
        <v>2100</v>
      </c>
      <c r="C541" s="5">
        <v>55</v>
      </c>
      <c r="D541" s="5" t="s">
        <v>17</v>
      </c>
      <c r="E541" s="5" t="s">
        <v>2101</v>
      </c>
      <c r="F541" s="5">
        <v>-9908</v>
      </c>
      <c r="G541" s="5" t="s">
        <v>19</v>
      </c>
      <c r="H541" s="5" t="s">
        <v>53</v>
      </c>
      <c r="I541" s="5">
        <v>138187.85999999999</v>
      </c>
      <c r="J541" s="5" t="s">
        <v>2102</v>
      </c>
      <c r="K541" s="5" t="s">
        <v>104</v>
      </c>
      <c r="L541" s="5" t="s">
        <v>23</v>
      </c>
      <c r="M541" s="5">
        <v>1.37</v>
      </c>
      <c r="N541" s="5" t="s">
        <v>41</v>
      </c>
      <c r="O541" s="49">
        <v>8</v>
      </c>
    </row>
    <row r="542" spans="1:15" x14ac:dyDescent="0.2">
      <c r="A542" s="48" t="s">
        <v>2103</v>
      </c>
      <c r="B542" s="5" t="s">
        <v>2104</v>
      </c>
      <c r="C542" s="5">
        <v>50</v>
      </c>
      <c r="D542" s="5" t="s">
        <v>27</v>
      </c>
      <c r="E542" s="5" t="s">
        <v>2105</v>
      </c>
      <c r="F542" s="5">
        <v>-9128</v>
      </c>
      <c r="G542" s="5" t="s">
        <v>52</v>
      </c>
      <c r="H542" s="5" t="s">
        <v>20</v>
      </c>
      <c r="I542" s="5">
        <v>110247.02</v>
      </c>
      <c r="J542" s="5" t="s">
        <v>1861</v>
      </c>
      <c r="K542" s="5" t="s">
        <v>81</v>
      </c>
      <c r="L542" s="5" t="s">
        <v>56</v>
      </c>
      <c r="M542" s="5">
        <v>3.55</v>
      </c>
      <c r="N542" s="5" t="s">
        <v>41</v>
      </c>
      <c r="O542" s="49">
        <v>31</v>
      </c>
    </row>
    <row r="543" spans="1:15" x14ac:dyDescent="0.2">
      <c r="A543" s="48" t="s">
        <v>2106</v>
      </c>
      <c r="B543" s="5" t="s">
        <v>2107</v>
      </c>
      <c r="C543" s="5">
        <v>32</v>
      </c>
      <c r="D543" s="5" t="s">
        <v>27</v>
      </c>
      <c r="E543" s="5" t="s">
        <v>2108</v>
      </c>
      <c r="F543" s="5">
        <v>-9424</v>
      </c>
      <c r="G543" s="5" t="s">
        <v>78</v>
      </c>
      <c r="H543" s="5" t="s">
        <v>20</v>
      </c>
      <c r="I543" s="5">
        <v>160174.39000000001</v>
      </c>
      <c r="J543" s="5" t="s">
        <v>520</v>
      </c>
      <c r="K543" s="5" t="s">
        <v>47</v>
      </c>
      <c r="L543" s="5" t="s">
        <v>56</v>
      </c>
      <c r="M543" s="5">
        <v>2.89</v>
      </c>
      <c r="N543" s="5" t="s">
        <v>24</v>
      </c>
      <c r="O543" s="49">
        <v>35</v>
      </c>
    </row>
    <row r="544" spans="1:15" x14ac:dyDescent="0.2">
      <c r="A544" s="48" t="s">
        <v>2109</v>
      </c>
      <c r="B544" s="5" t="s">
        <v>747</v>
      </c>
      <c r="C544" s="5">
        <v>60</v>
      </c>
      <c r="D544" s="5" t="s">
        <v>50</v>
      </c>
      <c r="E544" s="5" t="s">
        <v>2110</v>
      </c>
      <c r="F544" s="5">
        <v>-6544</v>
      </c>
      <c r="G544" s="5" t="s">
        <v>45</v>
      </c>
      <c r="H544" s="5" t="s">
        <v>20</v>
      </c>
      <c r="I544" s="5">
        <v>57229.15</v>
      </c>
      <c r="J544" s="5" t="s">
        <v>2111</v>
      </c>
      <c r="K544" s="5" t="s">
        <v>81</v>
      </c>
      <c r="L544" s="5" t="s">
        <v>73</v>
      </c>
      <c r="M544" s="5">
        <v>2.21</v>
      </c>
      <c r="N544" s="5" t="s">
        <v>41</v>
      </c>
      <c r="O544" s="49">
        <v>1</v>
      </c>
    </row>
    <row r="545" spans="1:15" x14ac:dyDescent="0.2">
      <c r="A545" s="48" t="s">
        <v>2112</v>
      </c>
      <c r="B545" s="5" t="s">
        <v>2113</v>
      </c>
      <c r="C545" s="5">
        <v>59</v>
      </c>
      <c r="D545" s="5" t="s">
        <v>50</v>
      </c>
      <c r="E545" s="5" t="s">
        <v>2114</v>
      </c>
      <c r="F545" s="5">
        <v>-5433</v>
      </c>
      <c r="G545" s="5" t="s">
        <v>78</v>
      </c>
      <c r="H545" s="5" t="s">
        <v>79</v>
      </c>
      <c r="I545" s="5">
        <v>35302.43</v>
      </c>
      <c r="J545" s="5" t="s">
        <v>2115</v>
      </c>
      <c r="K545" s="5" t="s">
        <v>62</v>
      </c>
      <c r="L545" s="5" t="s">
        <v>23</v>
      </c>
      <c r="M545" s="5">
        <v>4.4800000000000004</v>
      </c>
      <c r="N545" s="5" t="s">
        <v>41</v>
      </c>
      <c r="O545" s="49">
        <v>30</v>
      </c>
    </row>
    <row r="546" spans="1:15" x14ac:dyDescent="0.2">
      <c r="A546" s="48" t="s">
        <v>2116</v>
      </c>
      <c r="B546" s="5" t="s">
        <v>2117</v>
      </c>
      <c r="C546" s="5">
        <v>58</v>
      </c>
      <c r="D546" s="5" t="s">
        <v>50</v>
      </c>
      <c r="E546" s="5" t="s">
        <v>2118</v>
      </c>
      <c r="F546" s="5">
        <v>-4346</v>
      </c>
      <c r="G546" s="5" t="s">
        <v>78</v>
      </c>
      <c r="H546" s="5" t="s">
        <v>20</v>
      </c>
      <c r="I546" s="5">
        <v>127286.74</v>
      </c>
      <c r="J546" s="5" t="s">
        <v>2119</v>
      </c>
      <c r="K546" s="5" t="s">
        <v>40</v>
      </c>
      <c r="L546" s="5" t="s">
        <v>56</v>
      </c>
      <c r="M546" s="5">
        <v>1.6</v>
      </c>
      <c r="N546" s="5" t="s">
        <v>33</v>
      </c>
      <c r="O546" s="49">
        <v>5</v>
      </c>
    </row>
    <row r="547" spans="1:15" x14ac:dyDescent="0.2">
      <c r="A547" s="48" t="s">
        <v>2120</v>
      </c>
      <c r="B547" s="5" t="s">
        <v>2121</v>
      </c>
      <c r="C547" s="5">
        <v>61</v>
      </c>
      <c r="D547" s="5" t="s">
        <v>50</v>
      </c>
      <c r="E547" s="5" t="s">
        <v>2122</v>
      </c>
      <c r="F547" s="5">
        <v>-7495</v>
      </c>
      <c r="G547" s="5" t="s">
        <v>85</v>
      </c>
      <c r="H547" s="5" t="s">
        <v>144</v>
      </c>
      <c r="I547" s="5">
        <v>173921.53</v>
      </c>
      <c r="J547" s="5" t="s">
        <v>140</v>
      </c>
      <c r="K547" s="5" t="s">
        <v>40</v>
      </c>
      <c r="L547" s="5" t="s">
        <v>73</v>
      </c>
      <c r="M547" s="5">
        <v>3.58</v>
      </c>
      <c r="N547" s="5" t="s">
        <v>24</v>
      </c>
      <c r="O547" s="49">
        <v>1</v>
      </c>
    </row>
    <row r="548" spans="1:15" x14ac:dyDescent="0.2">
      <c r="A548" s="48" t="s">
        <v>2123</v>
      </c>
      <c r="B548" s="5" t="s">
        <v>1413</v>
      </c>
      <c r="C548" s="5">
        <v>41</v>
      </c>
      <c r="D548" s="5" t="s">
        <v>17</v>
      </c>
      <c r="E548" s="5" t="s">
        <v>2124</v>
      </c>
      <c r="F548" s="5">
        <v>-3479</v>
      </c>
      <c r="G548" s="5" t="s">
        <v>99</v>
      </c>
      <c r="H548" s="5" t="s">
        <v>38</v>
      </c>
      <c r="I548" s="5">
        <v>113565.98</v>
      </c>
      <c r="J548" s="5" t="s">
        <v>2125</v>
      </c>
      <c r="K548" s="5" t="s">
        <v>22</v>
      </c>
      <c r="L548" s="5" t="s">
        <v>32</v>
      </c>
      <c r="M548" s="5">
        <v>4</v>
      </c>
      <c r="N548" s="5" t="s">
        <v>57</v>
      </c>
      <c r="O548" s="49">
        <v>1</v>
      </c>
    </row>
    <row r="549" spans="1:15" x14ac:dyDescent="0.2">
      <c r="A549" s="48" t="s">
        <v>2126</v>
      </c>
      <c r="B549" s="5" t="s">
        <v>2127</v>
      </c>
      <c r="C549" s="5">
        <v>56</v>
      </c>
      <c r="D549" s="5" t="s">
        <v>27</v>
      </c>
      <c r="E549" s="5" t="s">
        <v>2128</v>
      </c>
      <c r="F549" s="5">
        <v>-5756</v>
      </c>
      <c r="G549" s="5" t="s">
        <v>99</v>
      </c>
      <c r="H549" s="5" t="s">
        <v>38</v>
      </c>
      <c r="I549" s="5">
        <v>99413.27</v>
      </c>
      <c r="J549" s="5" t="s">
        <v>2129</v>
      </c>
      <c r="K549" s="5" t="s">
        <v>118</v>
      </c>
      <c r="L549" s="5" t="s">
        <v>73</v>
      </c>
      <c r="M549" s="5">
        <v>2.61</v>
      </c>
      <c r="N549" s="5" t="s">
        <v>74</v>
      </c>
      <c r="O549" s="49">
        <v>31</v>
      </c>
    </row>
    <row r="550" spans="1:15" x14ac:dyDescent="0.2">
      <c r="A550" s="48" t="s">
        <v>2130</v>
      </c>
      <c r="B550" s="5" t="s">
        <v>2131</v>
      </c>
      <c r="C550" s="5">
        <v>49</v>
      </c>
      <c r="D550" s="5" t="s">
        <v>27</v>
      </c>
      <c r="E550" s="5" t="s">
        <v>2132</v>
      </c>
      <c r="F550" s="5">
        <v>-10852</v>
      </c>
      <c r="G550" s="5" t="s">
        <v>37</v>
      </c>
      <c r="H550" s="5" t="s">
        <v>66</v>
      </c>
      <c r="I550" s="5">
        <v>72290.78</v>
      </c>
      <c r="J550" s="5" t="s">
        <v>2133</v>
      </c>
      <c r="K550" s="5" t="s">
        <v>136</v>
      </c>
      <c r="L550" s="5" t="s">
        <v>32</v>
      </c>
      <c r="M550" s="5">
        <v>2.14</v>
      </c>
      <c r="N550" s="5" t="s">
        <v>24</v>
      </c>
      <c r="O550" s="49">
        <v>16</v>
      </c>
    </row>
    <row r="551" spans="1:15" x14ac:dyDescent="0.2">
      <c r="A551" s="48" t="s">
        <v>2134</v>
      </c>
      <c r="B551" s="5" t="s">
        <v>812</v>
      </c>
      <c r="C551" s="5">
        <v>31</v>
      </c>
      <c r="D551" s="5" t="s">
        <v>50</v>
      </c>
      <c r="E551" s="5" t="s">
        <v>2135</v>
      </c>
      <c r="F551" s="5">
        <v>-3131</v>
      </c>
      <c r="G551" s="5" t="s">
        <v>52</v>
      </c>
      <c r="H551" s="5" t="s">
        <v>173</v>
      </c>
      <c r="I551" s="5">
        <v>61311.39</v>
      </c>
      <c r="J551" s="5" t="s">
        <v>2136</v>
      </c>
      <c r="K551" s="5" t="s">
        <v>22</v>
      </c>
      <c r="L551" s="5" t="s">
        <v>73</v>
      </c>
      <c r="M551" s="5">
        <v>2.56</v>
      </c>
      <c r="N551" s="5" t="s">
        <v>33</v>
      </c>
      <c r="O551" s="49">
        <v>9</v>
      </c>
    </row>
    <row r="552" spans="1:15" x14ac:dyDescent="0.2">
      <c r="A552" s="48" t="s">
        <v>2137</v>
      </c>
      <c r="B552" s="5" t="s">
        <v>1916</v>
      </c>
      <c r="C552" s="5">
        <v>38</v>
      </c>
      <c r="D552" s="5" t="s">
        <v>50</v>
      </c>
      <c r="E552" s="5" t="s">
        <v>2138</v>
      </c>
      <c r="F552" s="5">
        <v>-5484</v>
      </c>
      <c r="G552" s="5" t="s">
        <v>52</v>
      </c>
      <c r="H552" s="5" t="s">
        <v>38</v>
      </c>
      <c r="I552" s="5">
        <v>69291.210000000006</v>
      </c>
      <c r="J552" s="5" t="s">
        <v>2139</v>
      </c>
      <c r="K552" s="5" t="s">
        <v>118</v>
      </c>
      <c r="L552" s="5" t="s">
        <v>56</v>
      </c>
      <c r="M552" s="5">
        <v>4.8</v>
      </c>
      <c r="N552" s="5" t="s">
        <v>33</v>
      </c>
      <c r="O552" s="49">
        <v>3</v>
      </c>
    </row>
    <row r="553" spans="1:15" x14ac:dyDescent="0.2">
      <c r="A553" s="48" t="s">
        <v>2140</v>
      </c>
      <c r="B553" s="5" t="s">
        <v>2141</v>
      </c>
      <c r="C553" s="5">
        <v>57</v>
      </c>
      <c r="D553" s="5" t="s">
        <v>50</v>
      </c>
      <c r="E553" s="5" t="s">
        <v>2142</v>
      </c>
      <c r="F553" s="5">
        <v>-8499</v>
      </c>
      <c r="G553" s="5" t="s">
        <v>99</v>
      </c>
      <c r="H553" s="5" t="s">
        <v>144</v>
      </c>
      <c r="I553" s="5">
        <v>74028.160000000003</v>
      </c>
      <c r="J553" s="5" t="s">
        <v>2143</v>
      </c>
      <c r="K553" s="5" t="s">
        <v>136</v>
      </c>
      <c r="L553" s="5" t="s">
        <v>32</v>
      </c>
      <c r="M553" s="5">
        <v>4.05</v>
      </c>
      <c r="N553" s="5" t="s">
        <v>24</v>
      </c>
      <c r="O553" s="49">
        <v>19</v>
      </c>
    </row>
    <row r="554" spans="1:15" x14ac:dyDescent="0.2">
      <c r="A554" s="48" t="s">
        <v>2144</v>
      </c>
      <c r="B554" s="5" t="s">
        <v>2145</v>
      </c>
      <c r="C554" s="5">
        <v>50</v>
      </c>
      <c r="D554" s="5" t="s">
        <v>27</v>
      </c>
      <c r="E554" s="5" t="s">
        <v>2146</v>
      </c>
      <c r="F554" s="5">
        <v>-4351</v>
      </c>
      <c r="G554" s="5" t="s">
        <v>37</v>
      </c>
      <c r="H554" s="5" t="s">
        <v>20</v>
      </c>
      <c r="I554" s="5">
        <v>177869.76</v>
      </c>
      <c r="J554" s="5" t="s">
        <v>2147</v>
      </c>
      <c r="K554" s="5" t="s">
        <v>47</v>
      </c>
      <c r="L554" s="5" t="s">
        <v>56</v>
      </c>
      <c r="M554" s="5">
        <v>4.8499999999999996</v>
      </c>
      <c r="N554" s="5" t="s">
        <v>57</v>
      </c>
      <c r="O554" s="49">
        <v>28</v>
      </c>
    </row>
    <row r="555" spans="1:15" x14ac:dyDescent="0.2">
      <c r="A555" s="48" t="s">
        <v>2148</v>
      </c>
      <c r="B555" s="5" t="s">
        <v>871</v>
      </c>
      <c r="C555" s="5">
        <v>51</v>
      </c>
      <c r="D555" s="5" t="s">
        <v>17</v>
      </c>
      <c r="E555" s="5" t="s">
        <v>2149</v>
      </c>
      <c r="F555" s="5">
        <v>-2146</v>
      </c>
      <c r="G555" s="5" t="s">
        <v>45</v>
      </c>
      <c r="H555" s="5" t="s">
        <v>79</v>
      </c>
      <c r="I555" s="5">
        <v>74628.929999999993</v>
      </c>
      <c r="J555" s="5" t="s">
        <v>2150</v>
      </c>
      <c r="K555" s="5" t="s">
        <v>104</v>
      </c>
      <c r="L555" s="5" t="s">
        <v>73</v>
      </c>
      <c r="M555" s="5">
        <v>4.37</v>
      </c>
      <c r="N555" s="5" t="s">
        <v>24</v>
      </c>
      <c r="O555" s="49">
        <v>37</v>
      </c>
    </row>
    <row r="556" spans="1:15" x14ac:dyDescent="0.2">
      <c r="A556" s="48" t="s">
        <v>2151</v>
      </c>
      <c r="B556" s="5" t="s">
        <v>2152</v>
      </c>
      <c r="C556" s="5">
        <v>24</v>
      </c>
      <c r="D556" s="5" t="s">
        <v>27</v>
      </c>
      <c r="E556" s="5" t="s">
        <v>2153</v>
      </c>
      <c r="F556" s="5">
        <v>-3566</v>
      </c>
      <c r="G556" s="5" t="s">
        <v>116</v>
      </c>
      <c r="H556" s="5" t="s">
        <v>71</v>
      </c>
      <c r="I556" s="5">
        <v>92319.21</v>
      </c>
      <c r="J556" s="5" t="s">
        <v>2154</v>
      </c>
      <c r="K556" s="5" t="s">
        <v>55</v>
      </c>
      <c r="L556" s="5" t="s">
        <v>73</v>
      </c>
      <c r="M556" s="5">
        <v>4.51</v>
      </c>
      <c r="N556" s="5" t="s">
        <v>24</v>
      </c>
      <c r="O556" s="49">
        <v>39</v>
      </c>
    </row>
    <row r="557" spans="1:15" x14ac:dyDescent="0.2">
      <c r="A557" s="48" t="s">
        <v>2155</v>
      </c>
      <c r="B557" s="5" t="s">
        <v>2156</v>
      </c>
      <c r="C557" s="5">
        <v>65</v>
      </c>
      <c r="D557" s="5" t="s">
        <v>50</v>
      </c>
      <c r="E557" s="5" t="s">
        <v>2157</v>
      </c>
      <c r="F557" s="5">
        <v>-9753</v>
      </c>
      <c r="G557" s="5" t="s">
        <v>116</v>
      </c>
      <c r="H557" s="5" t="s">
        <v>30</v>
      </c>
      <c r="I557" s="5">
        <v>131030.17</v>
      </c>
      <c r="J557" s="5" t="s">
        <v>437</v>
      </c>
      <c r="K557" s="5" t="s">
        <v>62</v>
      </c>
      <c r="L557" s="5" t="s">
        <v>32</v>
      </c>
      <c r="M557" s="5">
        <v>2.84</v>
      </c>
      <c r="N557" s="5" t="s">
        <v>57</v>
      </c>
      <c r="O557" s="49">
        <v>21</v>
      </c>
    </row>
    <row r="558" spans="1:15" x14ac:dyDescent="0.2">
      <c r="A558" s="48" t="s">
        <v>2158</v>
      </c>
      <c r="B558" s="5" t="s">
        <v>2159</v>
      </c>
      <c r="C558" s="5">
        <v>30</v>
      </c>
      <c r="D558" s="5" t="s">
        <v>17</v>
      </c>
      <c r="E558" s="5" t="s">
        <v>2160</v>
      </c>
      <c r="F558" s="5">
        <v>-2479</v>
      </c>
      <c r="G558" s="5" t="s">
        <v>45</v>
      </c>
      <c r="H558" s="5" t="s">
        <v>53</v>
      </c>
      <c r="I558" s="5">
        <v>94908.64</v>
      </c>
      <c r="J558" s="5" t="s">
        <v>2161</v>
      </c>
      <c r="K558" s="5" t="s">
        <v>40</v>
      </c>
      <c r="L558" s="5" t="s">
        <v>56</v>
      </c>
      <c r="M558" s="5">
        <v>3.15</v>
      </c>
      <c r="N558" s="5" t="s">
        <v>74</v>
      </c>
      <c r="O558" s="49">
        <v>34</v>
      </c>
    </row>
    <row r="559" spans="1:15" x14ac:dyDescent="0.2">
      <c r="A559" s="48" t="s">
        <v>2162</v>
      </c>
      <c r="B559" s="5" t="s">
        <v>2163</v>
      </c>
      <c r="C559" s="5">
        <v>50</v>
      </c>
      <c r="D559" s="5" t="s">
        <v>17</v>
      </c>
      <c r="E559" s="5" t="s">
        <v>2164</v>
      </c>
      <c r="F559" s="5">
        <v>-8658</v>
      </c>
      <c r="G559" s="5" t="s">
        <v>52</v>
      </c>
      <c r="H559" s="5" t="s">
        <v>173</v>
      </c>
      <c r="I559" s="5">
        <v>91078.9</v>
      </c>
      <c r="J559" s="5" t="s">
        <v>2165</v>
      </c>
      <c r="K559" s="5" t="s">
        <v>22</v>
      </c>
      <c r="L559" s="5" t="s">
        <v>23</v>
      </c>
      <c r="M559" s="5">
        <v>2.85</v>
      </c>
      <c r="N559" s="5" t="s">
        <v>24</v>
      </c>
      <c r="O559" s="49">
        <v>28</v>
      </c>
    </row>
    <row r="560" spans="1:15" x14ac:dyDescent="0.2">
      <c r="A560" s="48" t="s">
        <v>2166</v>
      </c>
      <c r="B560" s="5" t="s">
        <v>2167</v>
      </c>
      <c r="C560" s="5">
        <v>23</v>
      </c>
      <c r="D560" s="5" t="s">
        <v>50</v>
      </c>
      <c r="E560" s="5" t="s">
        <v>2168</v>
      </c>
      <c r="F560" s="5">
        <v>-5528</v>
      </c>
      <c r="G560" s="5" t="s">
        <v>19</v>
      </c>
      <c r="H560" s="5" t="s">
        <v>38</v>
      </c>
      <c r="I560" s="5">
        <v>125659.3</v>
      </c>
      <c r="J560" s="5" t="s">
        <v>2169</v>
      </c>
      <c r="K560" s="5" t="s">
        <v>47</v>
      </c>
      <c r="L560" s="5" t="s">
        <v>32</v>
      </c>
      <c r="M560" s="5">
        <v>4.92</v>
      </c>
      <c r="N560" s="5" t="s">
        <v>33</v>
      </c>
      <c r="O560" s="49">
        <v>2</v>
      </c>
    </row>
    <row r="561" spans="1:15" x14ac:dyDescent="0.2">
      <c r="A561" s="48" t="s">
        <v>2170</v>
      </c>
      <c r="B561" s="5" t="s">
        <v>2171</v>
      </c>
      <c r="C561" s="5">
        <v>60</v>
      </c>
      <c r="D561" s="5" t="s">
        <v>27</v>
      </c>
      <c r="E561" s="5" t="s">
        <v>2172</v>
      </c>
      <c r="F561" s="5">
        <v>-8828</v>
      </c>
      <c r="G561" s="5" t="s">
        <v>19</v>
      </c>
      <c r="H561" s="5" t="s">
        <v>194</v>
      </c>
      <c r="I561" s="5">
        <v>117519.82</v>
      </c>
      <c r="J561" s="5" t="s">
        <v>2173</v>
      </c>
      <c r="K561" s="5" t="s">
        <v>55</v>
      </c>
      <c r="L561" s="5" t="s">
        <v>32</v>
      </c>
      <c r="M561" s="5">
        <v>3.64</v>
      </c>
      <c r="N561" s="5" t="s">
        <v>57</v>
      </c>
      <c r="O561" s="49">
        <v>38</v>
      </c>
    </row>
    <row r="562" spans="1:15" x14ac:dyDescent="0.2">
      <c r="A562" s="48" t="s">
        <v>2174</v>
      </c>
      <c r="B562" s="5" t="s">
        <v>2175</v>
      </c>
      <c r="C562" s="5">
        <v>26</v>
      </c>
      <c r="D562" s="5" t="s">
        <v>17</v>
      </c>
      <c r="E562" s="5" t="s">
        <v>2176</v>
      </c>
      <c r="F562" s="5">
        <v>-4215</v>
      </c>
      <c r="G562" s="5" t="s">
        <v>116</v>
      </c>
      <c r="H562" s="5" t="s">
        <v>38</v>
      </c>
      <c r="I562" s="5">
        <v>159044.45000000001</v>
      </c>
      <c r="J562" s="5" t="s">
        <v>135</v>
      </c>
      <c r="K562" s="5" t="s">
        <v>118</v>
      </c>
      <c r="L562" s="5" t="s">
        <v>73</v>
      </c>
      <c r="M562" s="5">
        <v>1.77</v>
      </c>
      <c r="N562" s="5" t="s">
        <v>74</v>
      </c>
      <c r="O562" s="49">
        <v>34</v>
      </c>
    </row>
    <row r="563" spans="1:15" x14ac:dyDescent="0.2">
      <c r="A563" s="48" t="s">
        <v>2177</v>
      </c>
      <c r="B563" s="5" t="s">
        <v>2178</v>
      </c>
      <c r="C563" s="5">
        <v>65</v>
      </c>
      <c r="D563" s="5" t="s">
        <v>17</v>
      </c>
      <c r="E563" s="5" t="s">
        <v>2179</v>
      </c>
      <c r="F563" s="5">
        <v>-2587</v>
      </c>
      <c r="G563" s="5" t="s">
        <v>37</v>
      </c>
      <c r="H563" s="5" t="s">
        <v>66</v>
      </c>
      <c r="I563" s="5">
        <v>157429.53</v>
      </c>
      <c r="J563" s="5" t="s">
        <v>1284</v>
      </c>
      <c r="K563" s="5" t="s">
        <v>81</v>
      </c>
      <c r="L563" s="5" t="s">
        <v>23</v>
      </c>
      <c r="M563" s="5">
        <v>3.72</v>
      </c>
      <c r="N563" s="5" t="s">
        <v>41</v>
      </c>
      <c r="O563" s="49">
        <v>31</v>
      </c>
    </row>
    <row r="564" spans="1:15" x14ac:dyDescent="0.2">
      <c r="A564" s="48" t="s">
        <v>2180</v>
      </c>
      <c r="B564" s="5" t="s">
        <v>2181</v>
      </c>
      <c r="C564" s="5">
        <v>24</v>
      </c>
      <c r="D564" s="5" t="s">
        <v>17</v>
      </c>
      <c r="E564" s="5" t="s">
        <v>2182</v>
      </c>
      <c r="F564" s="5">
        <v>-8513</v>
      </c>
      <c r="G564" s="5" t="s">
        <v>85</v>
      </c>
      <c r="H564" s="5" t="s">
        <v>79</v>
      </c>
      <c r="I564" s="5">
        <v>80855.08</v>
      </c>
      <c r="J564" s="5" t="s">
        <v>1580</v>
      </c>
      <c r="K564" s="5" t="s">
        <v>47</v>
      </c>
      <c r="L564" s="5" t="s">
        <v>73</v>
      </c>
      <c r="M564" s="5">
        <v>1.33</v>
      </c>
      <c r="N564" s="5" t="s">
        <v>57</v>
      </c>
      <c r="O564" s="49">
        <v>1</v>
      </c>
    </row>
    <row r="565" spans="1:15" x14ac:dyDescent="0.2">
      <c r="A565" s="48" t="s">
        <v>2183</v>
      </c>
      <c r="B565" s="5" t="s">
        <v>2184</v>
      </c>
      <c r="C565" s="5">
        <v>49</v>
      </c>
      <c r="D565" s="5" t="s">
        <v>27</v>
      </c>
      <c r="E565" s="5" t="s">
        <v>2185</v>
      </c>
      <c r="F565" s="5">
        <v>-7062</v>
      </c>
      <c r="G565" s="5" t="s">
        <v>116</v>
      </c>
      <c r="H565" s="5" t="s">
        <v>71</v>
      </c>
      <c r="I565" s="5">
        <v>125769.23</v>
      </c>
      <c r="J565" s="5" t="s">
        <v>103</v>
      </c>
      <c r="K565" s="5" t="s">
        <v>22</v>
      </c>
      <c r="L565" s="5" t="s">
        <v>56</v>
      </c>
      <c r="M565" s="5">
        <v>2.73</v>
      </c>
      <c r="N565" s="5" t="s">
        <v>74</v>
      </c>
      <c r="O565" s="49">
        <v>37</v>
      </c>
    </row>
    <row r="566" spans="1:15" x14ac:dyDescent="0.2">
      <c r="A566" s="48" t="s">
        <v>2186</v>
      </c>
      <c r="B566" s="5" t="s">
        <v>2187</v>
      </c>
      <c r="C566" s="5">
        <v>38</v>
      </c>
      <c r="D566" s="5" t="s">
        <v>27</v>
      </c>
      <c r="E566" s="5" t="s">
        <v>2188</v>
      </c>
      <c r="F566" s="5">
        <v>-7610</v>
      </c>
      <c r="G566" s="5" t="s">
        <v>45</v>
      </c>
      <c r="H566" s="5" t="s">
        <v>173</v>
      </c>
      <c r="I566" s="5">
        <v>110352.88</v>
      </c>
      <c r="J566" s="5" t="s">
        <v>2189</v>
      </c>
      <c r="K566" s="5" t="s">
        <v>136</v>
      </c>
      <c r="L566" s="5" t="s">
        <v>56</v>
      </c>
      <c r="M566" s="5">
        <v>4.0599999999999996</v>
      </c>
      <c r="N566" s="5" t="s">
        <v>41</v>
      </c>
      <c r="O566" s="49">
        <v>37</v>
      </c>
    </row>
    <row r="567" spans="1:15" x14ac:dyDescent="0.2">
      <c r="A567" s="48" t="s">
        <v>2190</v>
      </c>
      <c r="B567" s="5" t="s">
        <v>2191</v>
      </c>
      <c r="C567" s="5">
        <v>25</v>
      </c>
      <c r="D567" s="5" t="s">
        <v>27</v>
      </c>
      <c r="E567" s="5" t="s">
        <v>2192</v>
      </c>
      <c r="F567" s="5">
        <v>-3552</v>
      </c>
      <c r="G567" s="5" t="s">
        <v>78</v>
      </c>
      <c r="H567" s="5" t="s">
        <v>144</v>
      </c>
      <c r="I567" s="5">
        <v>168271.79</v>
      </c>
      <c r="J567" s="5" t="s">
        <v>2193</v>
      </c>
      <c r="K567" s="5" t="s">
        <v>22</v>
      </c>
      <c r="L567" s="5" t="s">
        <v>73</v>
      </c>
      <c r="M567" s="5">
        <v>3.44</v>
      </c>
      <c r="N567" s="5" t="s">
        <v>41</v>
      </c>
      <c r="O567" s="49">
        <v>4</v>
      </c>
    </row>
    <row r="568" spans="1:15" x14ac:dyDescent="0.2">
      <c r="A568" s="48" t="s">
        <v>2194</v>
      </c>
      <c r="B568" s="5" t="s">
        <v>2195</v>
      </c>
      <c r="C568" s="5">
        <v>25</v>
      </c>
      <c r="D568" s="5" t="s">
        <v>17</v>
      </c>
      <c r="E568" s="5" t="s">
        <v>2196</v>
      </c>
      <c r="F568" s="5">
        <v>-8719</v>
      </c>
      <c r="G568" s="5" t="s">
        <v>29</v>
      </c>
      <c r="H568" s="5" t="s">
        <v>71</v>
      </c>
      <c r="I568" s="5">
        <v>124508.79</v>
      </c>
      <c r="J568" s="5" t="s">
        <v>2197</v>
      </c>
      <c r="K568" s="5" t="s">
        <v>47</v>
      </c>
      <c r="L568" s="5" t="s">
        <v>23</v>
      </c>
      <c r="M568" s="5">
        <v>2.81</v>
      </c>
      <c r="N568" s="5" t="s">
        <v>41</v>
      </c>
      <c r="O568" s="49">
        <v>27</v>
      </c>
    </row>
    <row r="569" spans="1:15" x14ac:dyDescent="0.2">
      <c r="A569" s="48" t="s">
        <v>2198</v>
      </c>
      <c r="B569" s="5" t="s">
        <v>2199</v>
      </c>
      <c r="C569" s="5">
        <v>28</v>
      </c>
      <c r="D569" s="5" t="s">
        <v>50</v>
      </c>
      <c r="E569" s="5" t="s">
        <v>2200</v>
      </c>
      <c r="F569" s="5">
        <v>-3216</v>
      </c>
      <c r="G569" s="5" t="s">
        <v>94</v>
      </c>
      <c r="H569" s="5" t="s">
        <v>20</v>
      </c>
      <c r="I569" s="5">
        <v>82588.08</v>
      </c>
      <c r="J569" s="5" t="s">
        <v>2201</v>
      </c>
      <c r="K569" s="5" t="s">
        <v>136</v>
      </c>
      <c r="L569" s="5" t="s">
        <v>23</v>
      </c>
      <c r="M569" s="5">
        <v>1.05</v>
      </c>
      <c r="N569" s="5" t="s">
        <v>74</v>
      </c>
      <c r="O569" s="49">
        <v>37</v>
      </c>
    </row>
    <row r="570" spans="1:15" x14ac:dyDescent="0.2">
      <c r="A570" s="48" t="s">
        <v>2202</v>
      </c>
      <c r="B570" s="5" t="s">
        <v>1390</v>
      </c>
      <c r="C570" s="5">
        <v>30</v>
      </c>
      <c r="D570" s="5" t="s">
        <v>17</v>
      </c>
      <c r="E570" s="5" t="s">
        <v>2203</v>
      </c>
      <c r="F570" s="5">
        <v>-8821</v>
      </c>
      <c r="G570" s="5" t="s">
        <v>94</v>
      </c>
      <c r="H570" s="5" t="s">
        <v>38</v>
      </c>
      <c r="I570" s="5">
        <v>99470.53</v>
      </c>
      <c r="J570" s="5" t="s">
        <v>2204</v>
      </c>
      <c r="K570" s="5" t="s">
        <v>55</v>
      </c>
      <c r="L570" s="5" t="s">
        <v>23</v>
      </c>
      <c r="M570" s="5">
        <v>1.24</v>
      </c>
      <c r="N570" s="5" t="s">
        <v>33</v>
      </c>
      <c r="O570" s="49">
        <v>37</v>
      </c>
    </row>
    <row r="571" spans="1:15" x14ac:dyDescent="0.2">
      <c r="A571" s="48" t="s">
        <v>2205</v>
      </c>
      <c r="B571" s="5" t="s">
        <v>2206</v>
      </c>
      <c r="C571" s="5">
        <v>63</v>
      </c>
      <c r="D571" s="5" t="s">
        <v>50</v>
      </c>
      <c r="E571" s="5" t="s">
        <v>2207</v>
      </c>
      <c r="F571" s="5">
        <v>-4835</v>
      </c>
      <c r="G571" s="5" t="s">
        <v>78</v>
      </c>
      <c r="H571" s="5" t="s">
        <v>79</v>
      </c>
      <c r="I571" s="5">
        <v>79757.789999999994</v>
      </c>
      <c r="J571" s="5" t="s">
        <v>764</v>
      </c>
      <c r="K571" s="5" t="s">
        <v>81</v>
      </c>
      <c r="L571" s="5" t="s">
        <v>73</v>
      </c>
      <c r="M571" s="5">
        <v>4.88</v>
      </c>
      <c r="N571" s="5" t="s">
        <v>57</v>
      </c>
      <c r="O571" s="49">
        <v>37</v>
      </c>
    </row>
    <row r="572" spans="1:15" x14ac:dyDescent="0.2">
      <c r="A572" s="48" t="s">
        <v>2208</v>
      </c>
      <c r="B572" s="5" t="s">
        <v>2209</v>
      </c>
      <c r="C572" s="5">
        <v>31</v>
      </c>
      <c r="D572" s="5" t="s">
        <v>27</v>
      </c>
      <c r="E572" s="5" t="s">
        <v>2210</v>
      </c>
      <c r="F572" s="5">
        <v>-3550</v>
      </c>
      <c r="G572" s="5" t="s">
        <v>29</v>
      </c>
      <c r="H572" s="5" t="s">
        <v>173</v>
      </c>
      <c r="I572" s="5">
        <v>63334.03</v>
      </c>
      <c r="J572" s="5" t="s">
        <v>2211</v>
      </c>
      <c r="K572" s="5" t="s">
        <v>47</v>
      </c>
      <c r="L572" s="5" t="s">
        <v>23</v>
      </c>
      <c r="M572" s="5">
        <v>2.37</v>
      </c>
      <c r="N572" s="5" t="s">
        <v>41</v>
      </c>
      <c r="O572" s="49">
        <v>29</v>
      </c>
    </row>
    <row r="573" spans="1:15" x14ac:dyDescent="0.2">
      <c r="A573" s="48" t="s">
        <v>2212</v>
      </c>
      <c r="B573" s="5" t="s">
        <v>2213</v>
      </c>
      <c r="C573" s="5">
        <v>43</v>
      </c>
      <c r="D573" s="5" t="s">
        <v>17</v>
      </c>
      <c r="E573" s="5" t="s">
        <v>2214</v>
      </c>
      <c r="F573" s="5">
        <v>-7181</v>
      </c>
      <c r="G573" s="5" t="s">
        <v>29</v>
      </c>
      <c r="H573" s="5" t="s">
        <v>173</v>
      </c>
      <c r="I573" s="5">
        <v>58530.6</v>
      </c>
      <c r="J573" s="5" t="s">
        <v>2215</v>
      </c>
      <c r="K573" s="5" t="s">
        <v>22</v>
      </c>
      <c r="L573" s="5" t="s">
        <v>56</v>
      </c>
      <c r="M573" s="5">
        <v>1.88</v>
      </c>
      <c r="N573" s="5" t="s">
        <v>74</v>
      </c>
      <c r="O573" s="49">
        <v>40</v>
      </c>
    </row>
    <row r="574" spans="1:15" x14ac:dyDescent="0.2">
      <c r="A574" s="48" t="s">
        <v>2216</v>
      </c>
      <c r="B574" s="5" t="s">
        <v>2217</v>
      </c>
      <c r="C574" s="5">
        <v>36</v>
      </c>
      <c r="D574" s="5" t="s">
        <v>50</v>
      </c>
      <c r="E574" s="5" t="s">
        <v>2218</v>
      </c>
      <c r="F574" s="5">
        <v>-9637</v>
      </c>
      <c r="G574" s="5" t="s">
        <v>37</v>
      </c>
      <c r="H574" s="5" t="s">
        <v>66</v>
      </c>
      <c r="I574" s="5">
        <v>64770.87</v>
      </c>
      <c r="J574" s="5" t="s">
        <v>2219</v>
      </c>
      <c r="K574" s="5" t="s">
        <v>22</v>
      </c>
      <c r="L574" s="5" t="s">
        <v>73</v>
      </c>
      <c r="M574" s="5">
        <v>1.04</v>
      </c>
      <c r="N574" s="5" t="s">
        <v>33</v>
      </c>
      <c r="O574" s="49">
        <v>1</v>
      </c>
    </row>
    <row r="575" spans="1:15" x14ac:dyDescent="0.2">
      <c r="A575" s="48" t="s">
        <v>2220</v>
      </c>
      <c r="B575" s="5" t="s">
        <v>2221</v>
      </c>
      <c r="C575" s="5">
        <v>31</v>
      </c>
      <c r="D575" s="5" t="s">
        <v>50</v>
      </c>
      <c r="E575" s="5" t="s">
        <v>2222</v>
      </c>
      <c r="F575" s="5">
        <v>-8040</v>
      </c>
      <c r="G575" s="5" t="s">
        <v>45</v>
      </c>
      <c r="H575" s="5" t="s">
        <v>144</v>
      </c>
      <c r="I575" s="5">
        <v>63872.82</v>
      </c>
      <c r="J575" s="5" t="s">
        <v>2223</v>
      </c>
      <c r="K575" s="5" t="s">
        <v>55</v>
      </c>
      <c r="L575" s="5" t="s">
        <v>32</v>
      </c>
      <c r="M575" s="5">
        <v>4.54</v>
      </c>
      <c r="N575" s="5" t="s">
        <v>24</v>
      </c>
      <c r="O575" s="49">
        <v>21</v>
      </c>
    </row>
    <row r="576" spans="1:15" x14ac:dyDescent="0.2">
      <c r="A576" s="48" t="s">
        <v>2224</v>
      </c>
      <c r="B576" s="5" t="s">
        <v>2225</v>
      </c>
      <c r="C576" s="5">
        <v>33</v>
      </c>
      <c r="D576" s="5" t="s">
        <v>27</v>
      </c>
      <c r="E576" s="5" t="s">
        <v>2226</v>
      </c>
      <c r="F576" s="5">
        <v>-6631</v>
      </c>
      <c r="G576" s="5" t="s">
        <v>19</v>
      </c>
      <c r="H576" s="5" t="s">
        <v>144</v>
      </c>
      <c r="I576" s="5">
        <v>155559.63</v>
      </c>
      <c r="J576" s="5" t="s">
        <v>2227</v>
      </c>
      <c r="K576" s="5" t="s">
        <v>104</v>
      </c>
      <c r="L576" s="5" t="s">
        <v>23</v>
      </c>
      <c r="M576" s="5">
        <v>2.35</v>
      </c>
      <c r="N576" s="5" t="s">
        <v>24</v>
      </c>
      <c r="O576" s="49">
        <v>19</v>
      </c>
    </row>
    <row r="577" spans="1:15" x14ac:dyDescent="0.2">
      <c r="A577" s="48" t="s">
        <v>2228</v>
      </c>
      <c r="B577" s="5" t="s">
        <v>2229</v>
      </c>
      <c r="C577" s="5">
        <v>45</v>
      </c>
      <c r="D577" s="5" t="s">
        <v>50</v>
      </c>
      <c r="E577" s="5" t="s">
        <v>2230</v>
      </c>
      <c r="F577" s="5">
        <v>-9119</v>
      </c>
      <c r="G577" s="5" t="s">
        <v>19</v>
      </c>
      <c r="H577" s="5" t="s">
        <v>71</v>
      </c>
      <c r="I577" s="5">
        <v>55942.68</v>
      </c>
      <c r="J577" s="5" t="s">
        <v>818</v>
      </c>
      <c r="K577" s="5" t="s">
        <v>47</v>
      </c>
      <c r="L577" s="5" t="s">
        <v>32</v>
      </c>
      <c r="M577" s="5">
        <v>3.13</v>
      </c>
      <c r="N577" s="5" t="s">
        <v>33</v>
      </c>
      <c r="O577" s="49">
        <v>20</v>
      </c>
    </row>
    <row r="578" spans="1:15" x14ac:dyDescent="0.2">
      <c r="A578" s="48" t="s">
        <v>2231</v>
      </c>
      <c r="B578" s="5" t="s">
        <v>2232</v>
      </c>
      <c r="C578" s="5">
        <v>62</v>
      </c>
      <c r="D578" s="5" t="s">
        <v>27</v>
      </c>
      <c r="E578" s="5" t="s">
        <v>2233</v>
      </c>
      <c r="F578" s="5">
        <v>-5808</v>
      </c>
      <c r="G578" s="5" t="s">
        <v>85</v>
      </c>
      <c r="H578" s="5" t="s">
        <v>194</v>
      </c>
      <c r="I578" s="5">
        <v>149490.23000000001</v>
      </c>
      <c r="J578" s="5" t="s">
        <v>2234</v>
      </c>
      <c r="K578" s="5" t="s">
        <v>47</v>
      </c>
      <c r="L578" s="5" t="s">
        <v>23</v>
      </c>
      <c r="M578" s="5">
        <v>3.52</v>
      </c>
      <c r="N578" s="5" t="s">
        <v>33</v>
      </c>
      <c r="O578" s="49">
        <v>8</v>
      </c>
    </row>
    <row r="579" spans="1:15" x14ac:dyDescent="0.2">
      <c r="A579" s="48" t="s">
        <v>2235</v>
      </c>
      <c r="B579" s="5" t="s">
        <v>2236</v>
      </c>
      <c r="C579" s="5">
        <v>53</v>
      </c>
      <c r="D579" s="5" t="s">
        <v>27</v>
      </c>
      <c r="E579" s="5" t="s">
        <v>2237</v>
      </c>
      <c r="F579" s="5">
        <v>-9896</v>
      </c>
      <c r="G579" s="5" t="s">
        <v>52</v>
      </c>
      <c r="H579" s="5" t="s">
        <v>71</v>
      </c>
      <c r="I579" s="5">
        <v>59277.86</v>
      </c>
      <c r="J579" s="5" t="s">
        <v>2238</v>
      </c>
      <c r="K579" s="5" t="s">
        <v>118</v>
      </c>
      <c r="L579" s="5" t="s">
        <v>73</v>
      </c>
      <c r="M579" s="5">
        <v>2.99</v>
      </c>
      <c r="N579" s="5" t="s">
        <v>41</v>
      </c>
      <c r="O579" s="49">
        <v>11</v>
      </c>
    </row>
    <row r="580" spans="1:15" x14ac:dyDescent="0.2">
      <c r="A580" s="48" t="s">
        <v>2239</v>
      </c>
      <c r="B580" s="5" t="s">
        <v>2240</v>
      </c>
      <c r="C580" s="5">
        <v>45</v>
      </c>
      <c r="D580" s="5" t="s">
        <v>17</v>
      </c>
      <c r="E580" s="5" t="s">
        <v>2241</v>
      </c>
      <c r="F580" s="5">
        <v>-10631</v>
      </c>
      <c r="G580" s="5" t="s">
        <v>94</v>
      </c>
      <c r="H580" s="5" t="s">
        <v>194</v>
      </c>
      <c r="I580" s="5">
        <v>119272.07</v>
      </c>
      <c r="J580" s="5" t="s">
        <v>2242</v>
      </c>
      <c r="K580" s="5" t="s">
        <v>127</v>
      </c>
      <c r="L580" s="5" t="s">
        <v>23</v>
      </c>
      <c r="M580" s="5">
        <v>1.83</v>
      </c>
      <c r="N580" s="5" t="s">
        <v>24</v>
      </c>
      <c r="O580" s="49">
        <v>28</v>
      </c>
    </row>
    <row r="581" spans="1:15" x14ac:dyDescent="0.2">
      <c r="A581" s="48" t="s">
        <v>2243</v>
      </c>
      <c r="B581" s="5" t="s">
        <v>2244</v>
      </c>
      <c r="C581" s="5">
        <v>35</v>
      </c>
      <c r="D581" s="5" t="s">
        <v>50</v>
      </c>
      <c r="E581" s="5" t="s">
        <v>2245</v>
      </c>
      <c r="F581" s="5">
        <v>-4845</v>
      </c>
      <c r="G581" s="5" t="s">
        <v>37</v>
      </c>
      <c r="H581" s="5" t="s">
        <v>194</v>
      </c>
      <c r="I581" s="5">
        <v>114830.04</v>
      </c>
      <c r="J581" s="5" t="s">
        <v>1235</v>
      </c>
      <c r="K581" s="5" t="s">
        <v>136</v>
      </c>
      <c r="L581" s="5" t="s">
        <v>73</v>
      </c>
      <c r="M581" s="5">
        <v>2.78</v>
      </c>
      <c r="N581" s="5" t="s">
        <v>33</v>
      </c>
      <c r="O581" s="49">
        <v>14</v>
      </c>
    </row>
    <row r="582" spans="1:15" x14ac:dyDescent="0.2">
      <c r="A582" s="48" t="s">
        <v>2246</v>
      </c>
      <c r="B582" s="5" t="s">
        <v>1705</v>
      </c>
      <c r="C582" s="5">
        <v>51</v>
      </c>
      <c r="D582" s="5" t="s">
        <v>17</v>
      </c>
      <c r="E582" s="5" t="s">
        <v>2247</v>
      </c>
      <c r="F582" s="5">
        <v>-9470</v>
      </c>
      <c r="G582" s="5" t="s">
        <v>94</v>
      </c>
      <c r="H582" s="5" t="s">
        <v>66</v>
      </c>
      <c r="I582" s="5">
        <v>94298.15</v>
      </c>
      <c r="J582" s="5" t="s">
        <v>2248</v>
      </c>
      <c r="K582" s="5" t="s">
        <v>40</v>
      </c>
      <c r="L582" s="5" t="s">
        <v>73</v>
      </c>
      <c r="M582" s="5">
        <v>2.09</v>
      </c>
      <c r="N582" s="5" t="s">
        <v>74</v>
      </c>
      <c r="O582" s="49">
        <v>11</v>
      </c>
    </row>
    <row r="583" spans="1:15" x14ac:dyDescent="0.2">
      <c r="A583" s="48" t="s">
        <v>2249</v>
      </c>
      <c r="B583" s="5" t="s">
        <v>657</v>
      </c>
      <c r="C583" s="5">
        <v>38</v>
      </c>
      <c r="D583" s="5" t="s">
        <v>17</v>
      </c>
      <c r="E583" s="5" t="s">
        <v>2250</v>
      </c>
      <c r="F583" s="5">
        <v>-6575</v>
      </c>
      <c r="G583" s="5" t="s">
        <v>85</v>
      </c>
      <c r="H583" s="5" t="s">
        <v>20</v>
      </c>
      <c r="I583" s="5">
        <v>114264.52</v>
      </c>
      <c r="J583" s="5" t="s">
        <v>1626</v>
      </c>
      <c r="K583" s="5" t="s">
        <v>81</v>
      </c>
      <c r="L583" s="5" t="s">
        <v>32</v>
      </c>
      <c r="M583" s="5">
        <v>1.39</v>
      </c>
      <c r="N583" s="5" t="s">
        <v>74</v>
      </c>
      <c r="O583" s="49">
        <v>23</v>
      </c>
    </row>
    <row r="584" spans="1:15" x14ac:dyDescent="0.2">
      <c r="A584" s="48" t="s">
        <v>2251</v>
      </c>
      <c r="B584" s="5" t="s">
        <v>1049</v>
      </c>
      <c r="C584" s="5">
        <v>34</v>
      </c>
      <c r="D584" s="5" t="s">
        <v>50</v>
      </c>
      <c r="E584" s="5" t="s">
        <v>2252</v>
      </c>
      <c r="F584" s="5">
        <v>-6423</v>
      </c>
      <c r="G584" s="5" t="s">
        <v>116</v>
      </c>
      <c r="H584" s="5" t="s">
        <v>194</v>
      </c>
      <c r="I584" s="5">
        <v>62643.15</v>
      </c>
      <c r="J584" s="5" t="s">
        <v>2253</v>
      </c>
      <c r="K584" s="5" t="s">
        <v>55</v>
      </c>
      <c r="L584" s="5" t="s">
        <v>73</v>
      </c>
      <c r="M584" s="5">
        <v>1.03</v>
      </c>
      <c r="N584" s="5" t="s">
        <v>33</v>
      </c>
      <c r="O584" s="49">
        <v>18</v>
      </c>
    </row>
    <row r="585" spans="1:15" x14ac:dyDescent="0.2">
      <c r="A585" s="48" t="s">
        <v>2254</v>
      </c>
      <c r="B585" s="5" t="s">
        <v>2255</v>
      </c>
      <c r="C585" s="5">
        <v>47</v>
      </c>
      <c r="D585" s="5" t="s">
        <v>17</v>
      </c>
      <c r="E585" s="5" t="s">
        <v>2256</v>
      </c>
      <c r="F585" s="5">
        <v>-9715</v>
      </c>
      <c r="G585" s="5" t="s">
        <v>85</v>
      </c>
      <c r="H585" s="5" t="s">
        <v>53</v>
      </c>
      <c r="I585" s="5">
        <v>160492.59</v>
      </c>
      <c r="J585" s="5" t="s">
        <v>2257</v>
      </c>
      <c r="K585" s="5" t="s">
        <v>47</v>
      </c>
      <c r="L585" s="5" t="s">
        <v>32</v>
      </c>
      <c r="M585" s="5">
        <v>2.9</v>
      </c>
      <c r="N585" s="5" t="s">
        <v>57</v>
      </c>
      <c r="O585" s="49">
        <v>37</v>
      </c>
    </row>
    <row r="586" spans="1:15" x14ac:dyDescent="0.2">
      <c r="A586" s="48" t="s">
        <v>2258</v>
      </c>
      <c r="B586" s="5" t="s">
        <v>2259</v>
      </c>
      <c r="C586" s="5">
        <v>51</v>
      </c>
      <c r="D586" s="5" t="s">
        <v>17</v>
      </c>
      <c r="E586" s="5" t="s">
        <v>2260</v>
      </c>
      <c r="F586" s="5">
        <v>-3863</v>
      </c>
      <c r="G586" s="5" t="s">
        <v>37</v>
      </c>
      <c r="H586" s="5" t="s">
        <v>30</v>
      </c>
      <c r="I586" s="5">
        <v>97174.98</v>
      </c>
      <c r="J586" s="5" t="s">
        <v>2261</v>
      </c>
      <c r="K586" s="5" t="s">
        <v>104</v>
      </c>
      <c r="L586" s="5" t="s">
        <v>32</v>
      </c>
      <c r="M586" s="5">
        <v>2.75</v>
      </c>
      <c r="N586" s="5" t="s">
        <v>57</v>
      </c>
      <c r="O586" s="49">
        <v>1</v>
      </c>
    </row>
    <row r="587" spans="1:15" x14ac:dyDescent="0.2">
      <c r="A587" s="48" t="s">
        <v>2262</v>
      </c>
      <c r="B587" s="5" t="s">
        <v>2263</v>
      </c>
      <c r="C587" s="5">
        <v>58</v>
      </c>
      <c r="D587" s="5" t="s">
        <v>27</v>
      </c>
      <c r="E587" s="5" t="s">
        <v>2264</v>
      </c>
      <c r="F587" s="5">
        <v>-10251</v>
      </c>
      <c r="G587" s="5" t="s">
        <v>37</v>
      </c>
      <c r="H587" s="5" t="s">
        <v>173</v>
      </c>
      <c r="I587" s="5">
        <v>67696.14</v>
      </c>
      <c r="J587" s="5" t="s">
        <v>2265</v>
      </c>
      <c r="K587" s="5" t="s">
        <v>104</v>
      </c>
      <c r="L587" s="5" t="s">
        <v>73</v>
      </c>
      <c r="M587" s="5">
        <v>2.2999999999999998</v>
      </c>
      <c r="N587" s="5" t="s">
        <v>74</v>
      </c>
      <c r="O587" s="49">
        <v>36</v>
      </c>
    </row>
    <row r="588" spans="1:15" x14ac:dyDescent="0.2">
      <c r="A588" s="48" t="s">
        <v>2266</v>
      </c>
      <c r="B588" s="5" t="s">
        <v>1982</v>
      </c>
      <c r="C588" s="5">
        <v>31</v>
      </c>
      <c r="D588" s="5" t="s">
        <v>50</v>
      </c>
      <c r="E588" s="5" t="s">
        <v>2267</v>
      </c>
      <c r="F588" s="5">
        <v>-9165</v>
      </c>
      <c r="G588" s="5" t="s">
        <v>29</v>
      </c>
      <c r="H588" s="5" t="s">
        <v>30</v>
      </c>
      <c r="I588" s="5">
        <v>172560.44</v>
      </c>
      <c r="J588" s="5" t="s">
        <v>2268</v>
      </c>
      <c r="K588" s="5" t="s">
        <v>118</v>
      </c>
      <c r="L588" s="5" t="s">
        <v>56</v>
      </c>
      <c r="M588" s="5">
        <v>1.75</v>
      </c>
      <c r="N588" s="5" t="s">
        <v>74</v>
      </c>
      <c r="O588" s="49">
        <v>21</v>
      </c>
    </row>
    <row r="589" spans="1:15" x14ac:dyDescent="0.2">
      <c r="A589" s="48" t="s">
        <v>2269</v>
      </c>
      <c r="B589" s="5" t="s">
        <v>2270</v>
      </c>
      <c r="C589" s="5">
        <v>62</v>
      </c>
      <c r="D589" s="5" t="s">
        <v>50</v>
      </c>
      <c r="E589" s="5" t="s">
        <v>2271</v>
      </c>
      <c r="F589" s="5">
        <v>-4490</v>
      </c>
      <c r="G589" s="5" t="s">
        <v>45</v>
      </c>
      <c r="H589" s="5" t="s">
        <v>38</v>
      </c>
      <c r="I589" s="5">
        <v>105848.93</v>
      </c>
      <c r="J589" s="5" t="s">
        <v>2272</v>
      </c>
      <c r="K589" s="5" t="s">
        <v>47</v>
      </c>
      <c r="L589" s="5" t="s">
        <v>23</v>
      </c>
      <c r="M589" s="5">
        <v>4.6500000000000004</v>
      </c>
      <c r="N589" s="5" t="s">
        <v>41</v>
      </c>
      <c r="O589" s="49">
        <v>18</v>
      </c>
    </row>
    <row r="590" spans="1:15" x14ac:dyDescent="0.2">
      <c r="A590" s="48" t="s">
        <v>2273</v>
      </c>
      <c r="B590" s="5" t="s">
        <v>2274</v>
      </c>
      <c r="C590" s="5">
        <v>40</v>
      </c>
      <c r="D590" s="5" t="s">
        <v>17</v>
      </c>
      <c r="E590" s="5" t="s">
        <v>2275</v>
      </c>
      <c r="F590" s="5">
        <v>-2776</v>
      </c>
      <c r="G590" s="5" t="s">
        <v>37</v>
      </c>
      <c r="H590" s="5" t="s">
        <v>20</v>
      </c>
      <c r="I590" s="5">
        <v>36601.83</v>
      </c>
      <c r="J590" s="5" t="s">
        <v>2276</v>
      </c>
      <c r="K590" s="5" t="s">
        <v>104</v>
      </c>
      <c r="L590" s="5" t="s">
        <v>56</v>
      </c>
      <c r="M590" s="5">
        <v>1.63</v>
      </c>
      <c r="N590" s="5" t="s">
        <v>74</v>
      </c>
      <c r="O590" s="49">
        <v>8</v>
      </c>
    </row>
    <row r="591" spans="1:15" x14ac:dyDescent="0.2">
      <c r="A591" s="48" t="s">
        <v>2277</v>
      </c>
      <c r="B591" s="5" t="s">
        <v>2278</v>
      </c>
      <c r="C591" s="5">
        <v>52</v>
      </c>
      <c r="D591" s="5" t="s">
        <v>17</v>
      </c>
      <c r="E591" s="5" t="s">
        <v>2279</v>
      </c>
      <c r="F591" s="5">
        <v>-5965</v>
      </c>
      <c r="G591" s="5" t="s">
        <v>78</v>
      </c>
      <c r="H591" s="5" t="s">
        <v>30</v>
      </c>
      <c r="I591" s="5">
        <v>79914.789999999994</v>
      </c>
      <c r="J591" s="5" t="s">
        <v>2280</v>
      </c>
      <c r="K591" s="5" t="s">
        <v>40</v>
      </c>
      <c r="L591" s="5" t="s">
        <v>32</v>
      </c>
      <c r="M591" s="5">
        <v>3.41</v>
      </c>
      <c r="N591" s="5" t="s">
        <v>33</v>
      </c>
      <c r="O591" s="49">
        <v>37</v>
      </c>
    </row>
    <row r="592" spans="1:15" x14ac:dyDescent="0.2">
      <c r="A592" s="48" t="s">
        <v>2281</v>
      </c>
      <c r="B592" s="5" t="s">
        <v>2282</v>
      </c>
      <c r="C592" s="5">
        <v>65</v>
      </c>
      <c r="D592" s="5" t="s">
        <v>50</v>
      </c>
      <c r="E592" s="5" t="s">
        <v>2283</v>
      </c>
      <c r="F592" s="5">
        <v>-3849</v>
      </c>
      <c r="G592" s="5" t="s">
        <v>94</v>
      </c>
      <c r="H592" s="5" t="s">
        <v>71</v>
      </c>
      <c r="I592" s="5">
        <v>154564.48000000001</v>
      </c>
      <c r="J592" s="5" t="s">
        <v>2284</v>
      </c>
      <c r="K592" s="5" t="s">
        <v>47</v>
      </c>
      <c r="L592" s="5" t="s">
        <v>73</v>
      </c>
      <c r="M592" s="5">
        <v>4.6399999999999997</v>
      </c>
      <c r="N592" s="5" t="s">
        <v>41</v>
      </c>
      <c r="O592" s="49">
        <v>29</v>
      </c>
    </row>
    <row r="593" spans="1:15" x14ac:dyDescent="0.2">
      <c r="A593" s="48" t="s">
        <v>2285</v>
      </c>
      <c r="B593" s="5" t="s">
        <v>2286</v>
      </c>
      <c r="C593" s="5">
        <v>24</v>
      </c>
      <c r="D593" s="5" t="s">
        <v>17</v>
      </c>
      <c r="E593" s="5" t="s">
        <v>2287</v>
      </c>
      <c r="F593" s="5">
        <v>-9730</v>
      </c>
      <c r="G593" s="5" t="s">
        <v>37</v>
      </c>
      <c r="H593" s="5" t="s">
        <v>194</v>
      </c>
      <c r="I593" s="5">
        <v>91708.1</v>
      </c>
      <c r="J593" s="5" t="s">
        <v>2288</v>
      </c>
      <c r="K593" s="5" t="s">
        <v>55</v>
      </c>
      <c r="L593" s="5" t="s">
        <v>56</v>
      </c>
      <c r="M593" s="5">
        <v>2</v>
      </c>
      <c r="N593" s="5" t="s">
        <v>57</v>
      </c>
      <c r="O593" s="49">
        <v>27</v>
      </c>
    </row>
    <row r="594" spans="1:15" x14ac:dyDescent="0.2">
      <c r="A594" s="48" t="s">
        <v>2289</v>
      </c>
      <c r="B594" s="5" t="s">
        <v>2290</v>
      </c>
      <c r="C594" s="5">
        <v>64</v>
      </c>
      <c r="D594" s="5" t="s">
        <v>27</v>
      </c>
      <c r="E594" s="5" t="s">
        <v>2291</v>
      </c>
      <c r="F594" s="5">
        <v>-8425</v>
      </c>
      <c r="G594" s="5" t="s">
        <v>45</v>
      </c>
      <c r="H594" s="5" t="s">
        <v>30</v>
      </c>
      <c r="I594" s="5">
        <v>163403.56</v>
      </c>
      <c r="J594" s="5" t="s">
        <v>2292</v>
      </c>
      <c r="K594" s="5" t="s">
        <v>81</v>
      </c>
      <c r="L594" s="5" t="s">
        <v>73</v>
      </c>
      <c r="M594" s="5">
        <v>3.67</v>
      </c>
      <c r="N594" s="5" t="s">
        <v>74</v>
      </c>
      <c r="O594" s="49">
        <v>13</v>
      </c>
    </row>
    <row r="595" spans="1:15" x14ac:dyDescent="0.2">
      <c r="A595" s="48" t="s">
        <v>2293</v>
      </c>
      <c r="B595" s="5" t="s">
        <v>2294</v>
      </c>
      <c r="C595" s="5">
        <v>57</v>
      </c>
      <c r="D595" s="5" t="s">
        <v>27</v>
      </c>
      <c r="E595" s="5" t="s">
        <v>2295</v>
      </c>
      <c r="F595" s="5">
        <v>-3873</v>
      </c>
      <c r="G595" s="5" t="s">
        <v>85</v>
      </c>
      <c r="H595" s="5" t="s">
        <v>173</v>
      </c>
      <c r="I595" s="5">
        <v>94463.93</v>
      </c>
      <c r="J595" s="5" t="s">
        <v>2296</v>
      </c>
      <c r="K595" s="5" t="s">
        <v>81</v>
      </c>
      <c r="L595" s="5" t="s">
        <v>32</v>
      </c>
      <c r="M595" s="5">
        <v>3.02</v>
      </c>
      <c r="N595" s="5" t="s">
        <v>41</v>
      </c>
      <c r="O595" s="49">
        <v>1</v>
      </c>
    </row>
    <row r="596" spans="1:15" x14ac:dyDescent="0.2">
      <c r="A596" s="48" t="s">
        <v>2297</v>
      </c>
      <c r="B596" s="5" t="s">
        <v>2298</v>
      </c>
      <c r="C596" s="5">
        <v>65</v>
      </c>
      <c r="D596" s="5" t="s">
        <v>17</v>
      </c>
      <c r="E596" s="5" t="s">
        <v>2299</v>
      </c>
      <c r="F596" s="5">
        <v>-8582</v>
      </c>
      <c r="G596" s="5" t="s">
        <v>99</v>
      </c>
      <c r="H596" s="5" t="s">
        <v>66</v>
      </c>
      <c r="I596" s="5">
        <v>40477.33</v>
      </c>
      <c r="J596" s="5" t="s">
        <v>2150</v>
      </c>
      <c r="K596" s="5" t="s">
        <v>136</v>
      </c>
      <c r="L596" s="5" t="s">
        <v>32</v>
      </c>
      <c r="M596" s="5">
        <v>2.31</v>
      </c>
      <c r="N596" s="5" t="s">
        <v>41</v>
      </c>
      <c r="O596" s="49">
        <v>31</v>
      </c>
    </row>
    <row r="597" spans="1:15" x14ac:dyDescent="0.2">
      <c r="A597" s="48" t="s">
        <v>2300</v>
      </c>
      <c r="B597" s="5" t="s">
        <v>2301</v>
      </c>
      <c r="C597" s="5">
        <v>27</v>
      </c>
      <c r="D597" s="5" t="s">
        <v>17</v>
      </c>
      <c r="E597" s="5" t="s">
        <v>2302</v>
      </c>
      <c r="F597" s="5">
        <v>-9448</v>
      </c>
      <c r="G597" s="5" t="s">
        <v>78</v>
      </c>
      <c r="H597" s="5" t="s">
        <v>79</v>
      </c>
      <c r="I597" s="5">
        <v>153961.87</v>
      </c>
      <c r="J597" s="5" t="s">
        <v>294</v>
      </c>
      <c r="K597" s="5" t="s">
        <v>55</v>
      </c>
      <c r="L597" s="5" t="s">
        <v>32</v>
      </c>
      <c r="M597" s="5">
        <v>4.3499999999999996</v>
      </c>
      <c r="N597" s="5" t="s">
        <v>57</v>
      </c>
      <c r="O597" s="49">
        <v>6</v>
      </c>
    </row>
    <row r="598" spans="1:15" x14ac:dyDescent="0.2">
      <c r="A598" s="48" t="s">
        <v>2303</v>
      </c>
      <c r="B598" s="5" t="s">
        <v>2304</v>
      </c>
      <c r="C598" s="5">
        <v>29</v>
      </c>
      <c r="D598" s="5" t="s">
        <v>17</v>
      </c>
      <c r="E598" s="5" t="s">
        <v>2305</v>
      </c>
      <c r="F598" s="5">
        <v>-3142</v>
      </c>
      <c r="G598" s="5" t="s">
        <v>45</v>
      </c>
      <c r="H598" s="5" t="s">
        <v>194</v>
      </c>
      <c r="I598" s="5">
        <v>57256.99</v>
      </c>
      <c r="J598" s="5" t="s">
        <v>2306</v>
      </c>
      <c r="K598" s="5" t="s">
        <v>55</v>
      </c>
      <c r="L598" s="5" t="s">
        <v>32</v>
      </c>
      <c r="M598" s="5">
        <v>3.86</v>
      </c>
      <c r="N598" s="5" t="s">
        <v>57</v>
      </c>
      <c r="O598" s="49">
        <v>13</v>
      </c>
    </row>
    <row r="599" spans="1:15" x14ac:dyDescent="0.2">
      <c r="A599" s="48" t="s">
        <v>2307</v>
      </c>
      <c r="B599" s="5" t="s">
        <v>2308</v>
      </c>
      <c r="C599" s="5">
        <v>25</v>
      </c>
      <c r="D599" s="5" t="s">
        <v>17</v>
      </c>
      <c r="E599" s="5" t="s">
        <v>2309</v>
      </c>
      <c r="F599" s="5">
        <v>-4317</v>
      </c>
      <c r="G599" s="5" t="s">
        <v>29</v>
      </c>
      <c r="H599" s="5" t="s">
        <v>194</v>
      </c>
      <c r="I599" s="5">
        <v>99378.07</v>
      </c>
      <c r="J599" s="5" t="s">
        <v>2310</v>
      </c>
      <c r="K599" s="5" t="s">
        <v>22</v>
      </c>
      <c r="L599" s="5" t="s">
        <v>23</v>
      </c>
      <c r="M599" s="5">
        <v>4.09</v>
      </c>
      <c r="N599" s="5" t="s">
        <v>24</v>
      </c>
      <c r="O599" s="49">
        <v>15</v>
      </c>
    </row>
    <row r="600" spans="1:15" x14ac:dyDescent="0.2">
      <c r="A600" s="48" t="s">
        <v>2311</v>
      </c>
      <c r="B600" s="5" t="s">
        <v>2312</v>
      </c>
      <c r="C600" s="5">
        <v>34</v>
      </c>
      <c r="D600" s="5" t="s">
        <v>27</v>
      </c>
      <c r="E600" s="5" t="s">
        <v>2313</v>
      </c>
      <c r="F600" s="5">
        <v>-1996</v>
      </c>
      <c r="G600" s="5" t="s">
        <v>37</v>
      </c>
      <c r="H600" s="5" t="s">
        <v>30</v>
      </c>
      <c r="I600" s="5">
        <v>133594.13</v>
      </c>
      <c r="J600" s="5" t="s">
        <v>2314</v>
      </c>
      <c r="K600" s="5" t="s">
        <v>47</v>
      </c>
      <c r="L600" s="5" t="s">
        <v>23</v>
      </c>
      <c r="M600" s="5">
        <v>4.1900000000000004</v>
      </c>
      <c r="N600" s="5" t="s">
        <v>24</v>
      </c>
      <c r="O600" s="49">
        <v>10</v>
      </c>
    </row>
    <row r="601" spans="1:15" x14ac:dyDescent="0.2">
      <c r="A601" s="48" t="s">
        <v>2315</v>
      </c>
      <c r="B601" s="5" t="s">
        <v>2316</v>
      </c>
      <c r="C601" s="5">
        <v>54</v>
      </c>
      <c r="D601" s="5" t="s">
        <v>27</v>
      </c>
      <c r="E601" s="5" t="s">
        <v>2317</v>
      </c>
      <c r="F601" s="5">
        <v>-5309</v>
      </c>
      <c r="G601" s="5" t="s">
        <v>52</v>
      </c>
      <c r="H601" s="5" t="s">
        <v>30</v>
      </c>
      <c r="I601" s="5">
        <v>170477.47</v>
      </c>
      <c r="J601" s="5" t="s">
        <v>1332</v>
      </c>
      <c r="K601" s="5" t="s">
        <v>104</v>
      </c>
      <c r="L601" s="5" t="s">
        <v>23</v>
      </c>
      <c r="M601" s="5">
        <v>1.93</v>
      </c>
      <c r="N601" s="5" t="s">
        <v>74</v>
      </c>
      <c r="O601" s="49">
        <v>22</v>
      </c>
    </row>
    <row r="602" spans="1:15" x14ac:dyDescent="0.2">
      <c r="A602" s="48" t="s">
        <v>2318</v>
      </c>
      <c r="B602" s="5" t="s">
        <v>2319</v>
      </c>
      <c r="C602" s="5">
        <v>22</v>
      </c>
      <c r="D602" s="5" t="s">
        <v>50</v>
      </c>
      <c r="E602" s="5" t="s">
        <v>2320</v>
      </c>
      <c r="F602" s="5">
        <v>-8010</v>
      </c>
      <c r="G602" s="5" t="s">
        <v>99</v>
      </c>
      <c r="H602" s="5" t="s">
        <v>79</v>
      </c>
      <c r="I602" s="5">
        <v>66913.95</v>
      </c>
      <c r="J602" s="5" t="s">
        <v>2321</v>
      </c>
      <c r="K602" s="5" t="s">
        <v>81</v>
      </c>
      <c r="L602" s="5" t="s">
        <v>73</v>
      </c>
      <c r="M602" s="5">
        <v>1.18</v>
      </c>
      <c r="N602" s="5" t="s">
        <v>24</v>
      </c>
      <c r="O602" s="49">
        <v>26</v>
      </c>
    </row>
    <row r="603" spans="1:15" x14ac:dyDescent="0.2">
      <c r="A603" s="48" t="s">
        <v>2322</v>
      </c>
      <c r="B603" s="5" t="s">
        <v>2323</v>
      </c>
      <c r="C603" s="5">
        <v>60</v>
      </c>
      <c r="D603" s="5" t="s">
        <v>50</v>
      </c>
      <c r="E603" s="5" t="s">
        <v>2324</v>
      </c>
      <c r="F603" s="5">
        <v>-5386</v>
      </c>
      <c r="G603" s="5" t="s">
        <v>116</v>
      </c>
      <c r="H603" s="5" t="s">
        <v>71</v>
      </c>
      <c r="I603" s="5">
        <v>121980.74</v>
      </c>
      <c r="J603" s="5" t="s">
        <v>2325</v>
      </c>
      <c r="K603" s="5" t="s">
        <v>104</v>
      </c>
      <c r="L603" s="5" t="s">
        <v>32</v>
      </c>
      <c r="M603" s="5">
        <v>2.33</v>
      </c>
      <c r="N603" s="5" t="s">
        <v>33</v>
      </c>
      <c r="O603" s="49">
        <v>30</v>
      </c>
    </row>
    <row r="604" spans="1:15" x14ac:dyDescent="0.2">
      <c r="A604" s="48" t="s">
        <v>2326</v>
      </c>
      <c r="B604" s="5" t="s">
        <v>720</v>
      </c>
      <c r="C604" s="5">
        <v>23</v>
      </c>
      <c r="D604" s="5" t="s">
        <v>17</v>
      </c>
      <c r="E604" s="5" t="s">
        <v>2327</v>
      </c>
      <c r="F604" s="5">
        <v>-10521</v>
      </c>
      <c r="G604" s="5" t="s">
        <v>99</v>
      </c>
      <c r="H604" s="5" t="s">
        <v>20</v>
      </c>
      <c r="I604" s="5">
        <v>120182.94</v>
      </c>
      <c r="J604" s="5" t="s">
        <v>2328</v>
      </c>
      <c r="K604" s="5" t="s">
        <v>47</v>
      </c>
      <c r="L604" s="5" t="s">
        <v>23</v>
      </c>
      <c r="M604" s="5">
        <v>3.47</v>
      </c>
      <c r="N604" s="5" t="s">
        <v>74</v>
      </c>
      <c r="O604" s="49">
        <v>19</v>
      </c>
    </row>
    <row r="605" spans="1:15" x14ac:dyDescent="0.2">
      <c r="A605" s="48" t="s">
        <v>2329</v>
      </c>
      <c r="B605" s="5" t="s">
        <v>2330</v>
      </c>
      <c r="C605" s="5">
        <v>49</v>
      </c>
      <c r="D605" s="5" t="s">
        <v>27</v>
      </c>
      <c r="E605" s="5" t="s">
        <v>2331</v>
      </c>
      <c r="F605" s="5">
        <v>-3694</v>
      </c>
      <c r="G605" s="5" t="s">
        <v>37</v>
      </c>
      <c r="H605" s="5" t="s">
        <v>79</v>
      </c>
      <c r="I605" s="5">
        <v>78009.14</v>
      </c>
      <c r="J605" s="5" t="s">
        <v>2332</v>
      </c>
      <c r="K605" s="5" t="s">
        <v>104</v>
      </c>
      <c r="L605" s="5" t="s">
        <v>32</v>
      </c>
      <c r="M605" s="5">
        <v>3.57</v>
      </c>
      <c r="N605" s="5" t="s">
        <v>24</v>
      </c>
      <c r="O605" s="49">
        <v>38</v>
      </c>
    </row>
    <row r="606" spans="1:15" x14ac:dyDescent="0.2">
      <c r="A606" s="48" t="s">
        <v>2333</v>
      </c>
      <c r="B606" s="5" t="s">
        <v>2334</v>
      </c>
      <c r="C606" s="5">
        <v>43</v>
      </c>
      <c r="D606" s="5" t="s">
        <v>27</v>
      </c>
      <c r="E606" s="5" t="s">
        <v>2335</v>
      </c>
      <c r="F606" s="5">
        <v>-2931</v>
      </c>
      <c r="G606" s="5" t="s">
        <v>85</v>
      </c>
      <c r="H606" s="5" t="s">
        <v>66</v>
      </c>
      <c r="I606" s="5">
        <v>128966.73</v>
      </c>
      <c r="J606" s="5" t="s">
        <v>1775</v>
      </c>
      <c r="K606" s="5" t="s">
        <v>22</v>
      </c>
      <c r="L606" s="5" t="s">
        <v>32</v>
      </c>
      <c r="M606" s="5">
        <v>4.3899999999999997</v>
      </c>
      <c r="N606" s="5" t="s">
        <v>33</v>
      </c>
      <c r="O606" s="49">
        <v>21</v>
      </c>
    </row>
    <row r="607" spans="1:15" x14ac:dyDescent="0.2">
      <c r="A607" s="48" t="s">
        <v>2336</v>
      </c>
      <c r="B607" s="5" t="s">
        <v>2337</v>
      </c>
      <c r="C607" s="5">
        <v>56</v>
      </c>
      <c r="D607" s="5" t="s">
        <v>27</v>
      </c>
      <c r="E607" s="5" t="s">
        <v>2338</v>
      </c>
      <c r="F607" s="5">
        <v>-6017</v>
      </c>
      <c r="G607" s="5" t="s">
        <v>52</v>
      </c>
      <c r="H607" s="5" t="s">
        <v>66</v>
      </c>
      <c r="I607" s="5">
        <v>110613.43</v>
      </c>
      <c r="J607" s="5" t="s">
        <v>2339</v>
      </c>
      <c r="K607" s="5" t="s">
        <v>40</v>
      </c>
      <c r="L607" s="5" t="s">
        <v>23</v>
      </c>
      <c r="M607" s="5">
        <v>1.26</v>
      </c>
      <c r="N607" s="5" t="s">
        <v>41</v>
      </c>
      <c r="O607" s="49">
        <v>4</v>
      </c>
    </row>
    <row r="608" spans="1:15" x14ac:dyDescent="0.2">
      <c r="A608" s="48" t="s">
        <v>2340</v>
      </c>
      <c r="B608" s="5" t="s">
        <v>2341</v>
      </c>
      <c r="C608" s="5">
        <v>62</v>
      </c>
      <c r="D608" s="5" t="s">
        <v>27</v>
      </c>
      <c r="E608" s="5" t="s">
        <v>2342</v>
      </c>
      <c r="F608" s="5">
        <v>-4365</v>
      </c>
      <c r="G608" s="5" t="s">
        <v>52</v>
      </c>
      <c r="H608" s="5" t="s">
        <v>20</v>
      </c>
      <c r="I608" s="5">
        <v>155527.03</v>
      </c>
      <c r="J608" s="5" t="s">
        <v>2343</v>
      </c>
      <c r="K608" s="5" t="s">
        <v>47</v>
      </c>
      <c r="L608" s="5" t="s">
        <v>23</v>
      </c>
      <c r="M608" s="5">
        <v>2.7</v>
      </c>
      <c r="N608" s="5" t="s">
        <v>41</v>
      </c>
      <c r="O608" s="49">
        <v>19</v>
      </c>
    </row>
    <row r="609" spans="1:15" x14ac:dyDescent="0.2">
      <c r="A609" s="48" t="s">
        <v>2344</v>
      </c>
      <c r="B609" s="5" t="s">
        <v>943</v>
      </c>
      <c r="C609" s="5">
        <v>34</v>
      </c>
      <c r="D609" s="5" t="s">
        <v>27</v>
      </c>
      <c r="E609" s="5" t="s">
        <v>2345</v>
      </c>
      <c r="F609" s="5">
        <v>-6178</v>
      </c>
      <c r="G609" s="5" t="s">
        <v>116</v>
      </c>
      <c r="H609" s="5" t="s">
        <v>194</v>
      </c>
      <c r="I609" s="5">
        <v>118581.17</v>
      </c>
      <c r="J609" s="5" t="s">
        <v>2346</v>
      </c>
      <c r="K609" s="5" t="s">
        <v>47</v>
      </c>
      <c r="L609" s="5" t="s">
        <v>73</v>
      </c>
      <c r="M609" s="5">
        <v>4.45</v>
      </c>
      <c r="N609" s="5" t="s">
        <v>41</v>
      </c>
      <c r="O609" s="49">
        <v>5</v>
      </c>
    </row>
    <row r="610" spans="1:15" x14ac:dyDescent="0.2">
      <c r="A610" s="48" t="s">
        <v>2347</v>
      </c>
      <c r="B610" s="5" t="s">
        <v>2348</v>
      </c>
      <c r="C610" s="5">
        <v>46</v>
      </c>
      <c r="D610" s="5" t="s">
        <v>27</v>
      </c>
      <c r="E610" s="5" t="s">
        <v>2349</v>
      </c>
      <c r="F610" s="5">
        <v>-10460</v>
      </c>
      <c r="G610" s="5" t="s">
        <v>52</v>
      </c>
      <c r="H610" s="5" t="s">
        <v>66</v>
      </c>
      <c r="I610" s="5">
        <v>145247.04999999999</v>
      </c>
      <c r="J610" s="5" t="s">
        <v>1845</v>
      </c>
      <c r="K610" s="5" t="s">
        <v>40</v>
      </c>
      <c r="L610" s="5" t="s">
        <v>23</v>
      </c>
      <c r="M610" s="5">
        <v>4.05</v>
      </c>
      <c r="N610" s="5" t="s">
        <v>41</v>
      </c>
      <c r="O610" s="49">
        <v>5</v>
      </c>
    </row>
    <row r="611" spans="1:15" x14ac:dyDescent="0.2">
      <c r="A611" s="48" t="s">
        <v>2350</v>
      </c>
      <c r="B611" s="5" t="s">
        <v>2351</v>
      </c>
      <c r="C611" s="5">
        <v>60</v>
      </c>
      <c r="D611" s="5" t="s">
        <v>17</v>
      </c>
      <c r="E611" s="5" t="s">
        <v>2352</v>
      </c>
      <c r="F611" s="5">
        <v>-5487</v>
      </c>
      <c r="G611" s="5" t="s">
        <v>116</v>
      </c>
      <c r="H611" s="5" t="s">
        <v>66</v>
      </c>
      <c r="I611" s="5">
        <v>102229.43</v>
      </c>
      <c r="J611" s="5" t="s">
        <v>2353</v>
      </c>
      <c r="K611" s="5" t="s">
        <v>81</v>
      </c>
      <c r="L611" s="5" t="s">
        <v>56</v>
      </c>
      <c r="M611" s="5">
        <v>3.25</v>
      </c>
      <c r="N611" s="5" t="s">
        <v>41</v>
      </c>
      <c r="O611" s="49">
        <v>4</v>
      </c>
    </row>
    <row r="612" spans="1:15" x14ac:dyDescent="0.2">
      <c r="A612" s="48" t="s">
        <v>2354</v>
      </c>
      <c r="B612" s="5" t="s">
        <v>2355</v>
      </c>
      <c r="C612" s="5">
        <v>52</v>
      </c>
      <c r="D612" s="5" t="s">
        <v>27</v>
      </c>
      <c r="E612" s="5" t="s">
        <v>2356</v>
      </c>
      <c r="F612" s="5">
        <v>-1707</v>
      </c>
      <c r="G612" s="5" t="s">
        <v>85</v>
      </c>
      <c r="H612" s="5" t="s">
        <v>173</v>
      </c>
      <c r="I612" s="5">
        <v>106260.79</v>
      </c>
      <c r="J612" s="5" t="s">
        <v>791</v>
      </c>
      <c r="K612" s="5" t="s">
        <v>104</v>
      </c>
      <c r="L612" s="5" t="s">
        <v>73</v>
      </c>
      <c r="M612" s="5">
        <v>2.54</v>
      </c>
      <c r="N612" s="5" t="s">
        <v>33</v>
      </c>
      <c r="O612" s="49">
        <v>37</v>
      </c>
    </row>
    <row r="613" spans="1:15" x14ac:dyDescent="0.2">
      <c r="A613" s="48" t="s">
        <v>2357</v>
      </c>
      <c r="B613" s="5" t="s">
        <v>2358</v>
      </c>
      <c r="C613" s="5">
        <v>24</v>
      </c>
      <c r="D613" s="5" t="s">
        <v>27</v>
      </c>
      <c r="E613" s="5" t="s">
        <v>2359</v>
      </c>
      <c r="F613" s="5">
        <v>-5226</v>
      </c>
      <c r="G613" s="5" t="s">
        <v>29</v>
      </c>
      <c r="H613" s="5" t="s">
        <v>194</v>
      </c>
      <c r="I613" s="5">
        <v>146834.20000000001</v>
      </c>
      <c r="J613" s="5" t="s">
        <v>2360</v>
      </c>
      <c r="K613" s="5" t="s">
        <v>62</v>
      </c>
      <c r="L613" s="5" t="s">
        <v>56</v>
      </c>
      <c r="M613" s="5">
        <v>3.54</v>
      </c>
      <c r="N613" s="5" t="s">
        <v>33</v>
      </c>
      <c r="O613" s="49">
        <v>3</v>
      </c>
    </row>
    <row r="614" spans="1:15" x14ac:dyDescent="0.2">
      <c r="A614" s="48" t="s">
        <v>2361</v>
      </c>
      <c r="B614" s="5" t="s">
        <v>2362</v>
      </c>
      <c r="C614" s="5">
        <v>49</v>
      </c>
      <c r="D614" s="5" t="s">
        <v>17</v>
      </c>
      <c r="E614" s="5" t="s">
        <v>2363</v>
      </c>
      <c r="F614" s="5">
        <v>-2601</v>
      </c>
      <c r="G614" s="5" t="s">
        <v>37</v>
      </c>
      <c r="H614" s="5" t="s">
        <v>144</v>
      </c>
      <c r="I614" s="5">
        <v>136133.35999999999</v>
      </c>
      <c r="J614" s="5" t="s">
        <v>131</v>
      </c>
      <c r="K614" s="5" t="s">
        <v>55</v>
      </c>
      <c r="L614" s="5" t="s">
        <v>73</v>
      </c>
      <c r="M614" s="5">
        <v>3.42</v>
      </c>
      <c r="N614" s="5" t="s">
        <v>24</v>
      </c>
      <c r="O614" s="49">
        <v>16</v>
      </c>
    </row>
    <row r="615" spans="1:15" x14ac:dyDescent="0.2">
      <c r="A615" s="48" t="s">
        <v>2364</v>
      </c>
      <c r="B615" s="5" t="s">
        <v>2365</v>
      </c>
      <c r="C615" s="5">
        <v>59</v>
      </c>
      <c r="D615" s="5" t="s">
        <v>17</v>
      </c>
      <c r="E615" s="5" t="s">
        <v>2366</v>
      </c>
      <c r="F615" s="5">
        <v>-2942</v>
      </c>
      <c r="G615" s="5" t="s">
        <v>29</v>
      </c>
      <c r="H615" s="5" t="s">
        <v>66</v>
      </c>
      <c r="I615" s="5">
        <v>137380.12</v>
      </c>
      <c r="J615" s="5" t="s">
        <v>2367</v>
      </c>
      <c r="K615" s="5" t="s">
        <v>118</v>
      </c>
      <c r="L615" s="5" t="s">
        <v>32</v>
      </c>
      <c r="M615" s="5">
        <v>4.5</v>
      </c>
      <c r="N615" s="5" t="s">
        <v>24</v>
      </c>
      <c r="O615" s="49">
        <v>27</v>
      </c>
    </row>
    <row r="616" spans="1:15" x14ac:dyDescent="0.2">
      <c r="A616" s="48" t="s">
        <v>2368</v>
      </c>
      <c r="B616" s="5" t="s">
        <v>1960</v>
      </c>
      <c r="C616" s="5">
        <v>41</v>
      </c>
      <c r="D616" s="5" t="s">
        <v>17</v>
      </c>
      <c r="E616" s="5" t="s">
        <v>2369</v>
      </c>
      <c r="F616" s="5">
        <v>-7409</v>
      </c>
      <c r="G616" s="5" t="s">
        <v>29</v>
      </c>
      <c r="H616" s="5" t="s">
        <v>71</v>
      </c>
      <c r="I616" s="5">
        <v>50844.74</v>
      </c>
      <c r="J616" s="5" t="s">
        <v>2370</v>
      </c>
      <c r="K616" s="5" t="s">
        <v>62</v>
      </c>
      <c r="L616" s="5" t="s">
        <v>32</v>
      </c>
      <c r="M616" s="5">
        <v>2.08</v>
      </c>
      <c r="N616" s="5" t="s">
        <v>24</v>
      </c>
      <c r="O616" s="49">
        <v>25</v>
      </c>
    </row>
    <row r="617" spans="1:15" x14ac:dyDescent="0.2">
      <c r="A617" s="48" t="s">
        <v>2371</v>
      </c>
      <c r="B617" s="5" t="s">
        <v>2372</v>
      </c>
      <c r="C617" s="5">
        <v>22</v>
      </c>
      <c r="D617" s="5" t="s">
        <v>27</v>
      </c>
      <c r="E617" s="5" t="s">
        <v>2373</v>
      </c>
      <c r="F617" s="5">
        <v>-2543</v>
      </c>
      <c r="G617" s="5" t="s">
        <v>29</v>
      </c>
      <c r="H617" s="5" t="s">
        <v>20</v>
      </c>
      <c r="I617" s="5">
        <v>95442.14</v>
      </c>
      <c r="J617" s="5" t="s">
        <v>1775</v>
      </c>
      <c r="K617" s="5" t="s">
        <v>104</v>
      </c>
      <c r="L617" s="5" t="s">
        <v>32</v>
      </c>
      <c r="M617" s="5">
        <v>1.71</v>
      </c>
      <c r="N617" s="5" t="s">
        <v>24</v>
      </c>
      <c r="O617" s="49">
        <v>8</v>
      </c>
    </row>
    <row r="618" spans="1:15" x14ac:dyDescent="0.2">
      <c r="A618" s="48" t="s">
        <v>2374</v>
      </c>
      <c r="B618" s="5" t="s">
        <v>2375</v>
      </c>
      <c r="C618" s="5">
        <v>33</v>
      </c>
      <c r="D618" s="5" t="s">
        <v>17</v>
      </c>
      <c r="E618" s="5" t="s">
        <v>2376</v>
      </c>
      <c r="F618" s="5">
        <v>-5822</v>
      </c>
      <c r="G618" s="5" t="s">
        <v>78</v>
      </c>
      <c r="H618" s="5" t="s">
        <v>30</v>
      </c>
      <c r="I618" s="5">
        <v>43552.4</v>
      </c>
      <c r="J618" s="5" t="s">
        <v>2377</v>
      </c>
      <c r="K618" s="5" t="s">
        <v>47</v>
      </c>
      <c r="L618" s="5" t="s">
        <v>73</v>
      </c>
      <c r="M618" s="5">
        <v>4.93</v>
      </c>
      <c r="N618" s="5" t="s">
        <v>41</v>
      </c>
      <c r="O618" s="49">
        <v>28</v>
      </c>
    </row>
    <row r="619" spans="1:15" x14ac:dyDescent="0.2">
      <c r="A619" s="48" t="s">
        <v>2378</v>
      </c>
      <c r="B619" s="5" t="s">
        <v>2379</v>
      </c>
      <c r="C619" s="5">
        <v>28</v>
      </c>
      <c r="D619" s="5" t="s">
        <v>17</v>
      </c>
      <c r="E619" s="5" t="s">
        <v>2380</v>
      </c>
      <c r="F619" s="5">
        <v>-3084</v>
      </c>
      <c r="G619" s="5" t="s">
        <v>29</v>
      </c>
      <c r="H619" s="5" t="s">
        <v>71</v>
      </c>
      <c r="I619" s="5">
        <v>75130.52</v>
      </c>
      <c r="J619" s="5" t="s">
        <v>2381</v>
      </c>
      <c r="K619" s="5" t="s">
        <v>22</v>
      </c>
      <c r="L619" s="5" t="s">
        <v>32</v>
      </c>
      <c r="M619" s="5">
        <v>2.91</v>
      </c>
      <c r="N619" s="5" t="s">
        <v>74</v>
      </c>
      <c r="O619" s="49">
        <v>0</v>
      </c>
    </row>
    <row r="620" spans="1:15" x14ac:dyDescent="0.2">
      <c r="A620" s="48" t="s">
        <v>2382</v>
      </c>
      <c r="B620" s="5" t="s">
        <v>2383</v>
      </c>
      <c r="C620" s="5">
        <v>22</v>
      </c>
      <c r="D620" s="5" t="s">
        <v>17</v>
      </c>
      <c r="E620" s="5" t="s">
        <v>2384</v>
      </c>
      <c r="F620" s="5">
        <v>-4898</v>
      </c>
      <c r="G620" s="5" t="s">
        <v>85</v>
      </c>
      <c r="H620" s="5" t="s">
        <v>144</v>
      </c>
      <c r="I620" s="5">
        <v>89471.54</v>
      </c>
      <c r="J620" s="5" t="s">
        <v>636</v>
      </c>
      <c r="K620" s="5" t="s">
        <v>81</v>
      </c>
      <c r="L620" s="5" t="s">
        <v>56</v>
      </c>
      <c r="M620" s="5">
        <v>2.89</v>
      </c>
      <c r="N620" s="5" t="s">
        <v>33</v>
      </c>
      <c r="O620" s="49">
        <v>38</v>
      </c>
    </row>
    <row r="621" spans="1:15" x14ac:dyDescent="0.2">
      <c r="A621" s="48" t="s">
        <v>2385</v>
      </c>
      <c r="B621" s="5" t="s">
        <v>2386</v>
      </c>
      <c r="C621" s="5">
        <v>45</v>
      </c>
      <c r="D621" s="5" t="s">
        <v>17</v>
      </c>
      <c r="E621" s="5" t="s">
        <v>2387</v>
      </c>
      <c r="F621" s="5">
        <v>-6382</v>
      </c>
      <c r="G621" s="5" t="s">
        <v>37</v>
      </c>
      <c r="H621" s="5" t="s">
        <v>66</v>
      </c>
      <c r="I621" s="5">
        <v>89873.18</v>
      </c>
      <c r="J621" s="5" t="s">
        <v>2388</v>
      </c>
      <c r="K621" s="5" t="s">
        <v>62</v>
      </c>
      <c r="L621" s="5" t="s">
        <v>73</v>
      </c>
      <c r="M621" s="5">
        <v>4.2300000000000004</v>
      </c>
      <c r="N621" s="5" t="s">
        <v>74</v>
      </c>
      <c r="O621" s="49">
        <v>29</v>
      </c>
    </row>
    <row r="622" spans="1:15" x14ac:dyDescent="0.2">
      <c r="A622" s="48" t="s">
        <v>2389</v>
      </c>
      <c r="B622" s="5" t="s">
        <v>2390</v>
      </c>
      <c r="C622" s="5">
        <v>30</v>
      </c>
      <c r="D622" s="5" t="s">
        <v>27</v>
      </c>
      <c r="E622" s="5" t="s">
        <v>2391</v>
      </c>
      <c r="F622" s="5">
        <v>-11006</v>
      </c>
      <c r="G622" s="5" t="s">
        <v>116</v>
      </c>
      <c r="H622" s="5" t="s">
        <v>30</v>
      </c>
      <c r="I622" s="5">
        <v>88422.33</v>
      </c>
      <c r="J622" s="5" t="s">
        <v>2392</v>
      </c>
      <c r="K622" s="5" t="s">
        <v>40</v>
      </c>
      <c r="L622" s="5" t="s">
        <v>56</v>
      </c>
      <c r="M622" s="5">
        <v>3.64</v>
      </c>
      <c r="N622" s="5" t="s">
        <v>74</v>
      </c>
      <c r="O622" s="49">
        <v>40</v>
      </c>
    </row>
    <row r="623" spans="1:15" x14ac:dyDescent="0.2">
      <c r="A623" s="48" t="s">
        <v>2393</v>
      </c>
      <c r="B623" s="5" t="s">
        <v>2394</v>
      </c>
      <c r="C623" s="5">
        <v>62</v>
      </c>
      <c r="D623" s="5" t="s">
        <v>50</v>
      </c>
      <c r="E623" s="5" t="s">
        <v>2395</v>
      </c>
      <c r="F623" s="5">
        <v>-9664</v>
      </c>
      <c r="G623" s="5" t="s">
        <v>99</v>
      </c>
      <c r="H623" s="5" t="s">
        <v>38</v>
      </c>
      <c r="I623" s="5">
        <v>105257.74</v>
      </c>
      <c r="J623" s="5" t="s">
        <v>2396</v>
      </c>
      <c r="K623" s="5" t="s">
        <v>127</v>
      </c>
      <c r="L623" s="5" t="s">
        <v>23</v>
      </c>
      <c r="M623" s="5">
        <v>2.39</v>
      </c>
      <c r="N623" s="5" t="s">
        <v>41</v>
      </c>
      <c r="O623" s="49">
        <v>6</v>
      </c>
    </row>
    <row r="624" spans="1:15" x14ac:dyDescent="0.2">
      <c r="A624" s="48" t="s">
        <v>2397</v>
      </c>
      <c r="B624" s="5" t="s">
        <v>2398</v>
      </c>
      <c r="C624" s="5">
        <v>40</v>
      </c>
      <c r="D624" s="5" t="s">
        <v>17</v>
      </c>
      <c r="E624" s="5" t="s">
        <v>2399</v>
      </c>
      <c r="F624" s="5">
        <v>-10694</v>
      </c>
      <c r="G624" s="5" t="s">
        <v>52</v>
      </c>
      <c r="H624" s="5" t="s">
        <v>20</v>
      </c>
      <c r="I624" s="5">
        <v>39603.129999999997</v>
      </c>
      <c r="J624" s="5" t="s">
        <v>2400</v>
      </c>
      <c r="K624" s="5" t="s">
        <v>136</v>
      </c>
      <c r="L624" s="5" t="s">
        <v>73</v>
      </c>
      <c r="M624" s="5">
        <v>4.33</v>
      </c>
      <c r="N624" s="5" t="s">
        <v>57</v>
      </c>
      <c r="O624" s="49">
        <v>29</v>
      </c>
    </row>
    <row r="625" spans="1:15" x14ac:dyDescent="0.2">
      <c r="A625" s="48" t="s">
        <v>2401</v>
      </c>
      <c r="B625" s="5" t="s">
        <v>2402</v>
      </c>
      <c r="C625" s="5">
        <v>29</v>
      </c>
      <c r="D625" s="5" t="s">
        <v>50</v>
      </c>
      <c r="E625" s="5" t="s">
        <v>2403</v>
      </c>
      <c r="F625" s="5">
        <v>-6085</v>
      </c>
      <c r="G625" s="5" t="s">
        <v>99</v>
      </c>
      <c r="H625" s="5" t="s">
        <v>53</v>
      </c>
      <c r="I625" s="5">
        <v>144221.62</v>
      </c>
      <c r="J625" s="5" t="s">
        <v>2404</v>
      </c>
      <c r="K625" s="5" t="s">
        <v>136</v>
      </c>
      <c r="L625" s="5" t="s">
        <v>23</v>
      </c>
      <c r="M625" s="5">
        <v>2.74</v>
      </c>
      <c r="N625" s="5" t="s">
        <v>74</v>
      </c>
      <c r="O625" s="49">
        <v>10</v>
      </c>
    </row>
    <row r="626" spans="1:15" x14ac:dyDescent="0.2">
      <c r="A626" s="48" t="s">
        <v>2405</v>
      </c>
      <c r="B626" s="5" t="s">
        <v>924</v>
      </c>
      <c r="C626" s="5">
        <v>39</v>
      </c>
      <c r="D626" s="5" t="s">
        <v>27</v>
      </c>
      <c r="E626" s="5" t="s">
        <v>2406</v>
      </c>
      <c r="F626" s="5">
        <v>-10046</v>
      </c>
      <c r="G626" s="5" t="s">
        <v>19</v>
      </c>
      <c r="H626" s="5" t="s">
        <v>53</v>
      </c>
      <c r="I626" s="5">
        <v>168796.75</v>
      </c>
      <c r="J626" s="5" t="s">
        <v>2407</v>
      </c>
      <c r="K626" s="5" t="s">
        <v>40</v>
      </c>
      <c r="L626" s="5" t="s">
        <v>23</v>
      </c>
      <c r="M626" s="5">
        <v>4.18</v>
      </c>
      <c r="N626" s="5" t="s">
        <v>33</v>
      </c>
      <c r="O626" s="49">
        <v>14</v>
      </c>
    </row>
    <row r="627" spans="1:15" x14ac:dyDescent="0.2">
      <c r="A627" s="48" t="s">
        <v>2408</v>
      </c>
      <c r="B627" s="5" t="s">
        <v>2409</v>
      </c>
      <c r="C627" s="5">
        <v>60</v>
      </c>
      <c r="D627" s="5" t="s">
        <v>27</v>
      </c>
      <c r="E627" s="5" t="s">
        <v>2410</v>
      </c>
      <c r="F627" s="5">
        <v>-8288</v>
      </c>
      <c r="G627" s="5" t="s">
        <v>85</v>
      </c>
      <c r="H627" s="5" t="s">
        <v>66</v>
      </c>
      <c r="I627" s="5">
        <v>152224.88</v>
      </c>
      <c r="J627" s="5" t="s">
        <v>945</v>
      </c>
      <c r="K627" s="5" t="s">
        <v>81</v>
      </c>
      <c r="L627" s="5" t="s">
        <v>23</v>
      </c>
      <c r="M627" s="5">
        <v>2.16</v>
      </c>
      <c r="N627" s="5" t="s">
        <v>74</v>
      </c>
      <c r="O627" s="49">
        <v>5</v>
      </c>
    </row>
    <row r="628" spans="1:15" x14ac:dyDescent="0.2">
      <c r="A628" s="48" t="s">
        <v>2411</v>
      </c>
      <c r="B628" s="5" t="s">
        <v>2412</v>
      </c>
      <c r="C628" s="5">
        <v>59</v>
      </c>
      <c r="D628" s="5" t="s">
        <v>27</v>
      </c>
      <c r="E628" s="5" t="s">
        <v>2413</v>
      </c>
      <c r="F628" s="5">
        <v>-8028</v>
      </c>
      <c r="G628" s="5" t="s">
        <v>78</v>
      </c>
      <c r="H628" s="5" t="s">
        <v>173</v>
      </c>
      <c r="I628" s="5">
        <v>173339.95</v>
      </c>
      <c r="J628" s="5" t="s">
        <v>2414</v>
      </c>
      <c r="K628" s="5" t="s">
        <v>22</v>
      </c>
      <c r="L628" s="5" t="s">
        <v>73</v>
      </c>
      <c r="M628" s="5">
        <v>1.25</v>
      </c>
      <c r="N628" s="5" t="s">
        <v>57</v>
      </c>
      <c r="O628" s="49">
        <v>12</v>
      </c>
    </row>
    <row r="629" spans="1:15" x14ac:dyDescent="0.2">
      <c r="A629" s="48" t="s">
        <v>2415</v>
      </c>
      <c r="B629" s="5" t="s">
        <v>785</v>
      </c>
      <c r="C629" s="5">
        <v>42</v>
      </c>
      <c r="D629" s="5" t="s">
        <v>50</v>
      </c>
      <c r="E629" s="5" t="s">
        <v>2416</v>
      </c>
      <c r="F629" s="5">
        <v>-5599</v>
      </c>
      <c r="G629" s="5" t="s">
        <v>19</v>
      </c>
      <c r="H629" s="5" t="s">
        <v>66</v>
      </c>
      <c r="I629" s="5">
        <v>36332.339999999997</v>
      </c>
      <c r="J629" s="5" t="s">
        <v>2417</v>
      </c>
      <c r="K629" s="5" t="s">
        <v>40</v>
      </c>
      <c r="L629" s="5" t="s">
        <v>73</v>
      </c>
      <c r="M629" s="5">
        <v>1.58</v>
      </c>
      <c r="N629" s="5" t="s">
        <v>33</v>
      </c>
      <c r="O629" s="49">
        <v>14</v>
      </c>
    </row>
    <row r="630" spans="1:15" x14ac:dyDescent="0.2">
      <c r="A630" s="48" t="s">
        <v>2418</v>
      </c>
      <c r="B630" s="5" t="s">
        <v>2419</v>
      </c>
      <c r="C630" s="5">
        <v>51</v>
      </c>
      <c r="D630" s="5" t="s">
        <v>27</v>
      </c>
      <c r="E630" s="5" t="s">
        <v>2420</v>
      </c>
      <c r="F630" s="5">
        <v>-2300</v>
      </c>
      <c r="G630" s="5" t="s">
        <v>52</v>
      </c>
      <c r="H630" s="5" t="s">
        <v>173</v>
      </c>
      <c r="I630" s="5">
        <v>79789.259999999995</v>
      </c>
      <c r="J630" s="5" t="s">
        <v>822</v>
      </c>
      <c r="K630" s="5" t="s">
        <v>136</v>
      </c>
      <c r="L630" s="5" t="s">
        <v>73</v>
      </c>
      <c r="M630" s="5">
        <v>4.99</v>
      </c>
      <c r="N630" s="5" t="s">
        <v>57</v>
      </c>
      <c r="O630" s="49">
        <v>30</v>
      </c>
    </row>
    <row r="631" spans="1:15" x14ac:dyDescent="0.2">
      <c r="A631" s="48" t="s">
        <v>2421</v>
      </c>
      <c r="B631" s="5" t="s">
        <v>2422</v>
      </c>
      <c r="C631" s="5">
        <v>53</v>
      </c>
      <c r="D631" s="5" t="s">
        <v>50</v>
      </c>
      <c r="E631" s="5" t="s">
        <v>2423</v>
      </c>
      <c r="F631" s="5">
        <v>-7202</v>
      </c>
      <c r="G631" s="5" t="s">
        <v>78</v>
      </c>
      <c r="H631" s="5" t="s">
        <v>30</v>
      </c>
      <c r="I631" s="5">
        <v>157970.14000000001</v>
      </c>
      <c r="J631" s="5" t="s">
        <v>2424</v>
      </c>
      <c r="K631" s="5" t="s">
        <v>47</v>
      </c>
      <c r="L631" s="5" t="s">
        <v>23</v>
      </c>
      <c r="M631" s="5">
        <v>4.6900000000000004</v>
      </c>
      <c r="N631" s="5" t="s">
        <v>24</v>
      </c>
      <c r="O631" s="49">
        <v>31</v>
      </c>
    </row>
    <row r="632" spans="1:15" x14ac:dyDescent="0.2">
      <c r="A632" s="48" t="s">
        <v>2425</v>
      </c>
      <c r="B632" s="5" t="s">
        <v>2426</v>
      </c>
      <c r="C632" s="5">
        <v>41</v>
      </c>
      <c r="D632" s="5" t="s">
        <v>17</v>
      </c>
      <c r="E632" s="5" t="s">
        <v>2427</v>
      </c>
      <c r="F632" s="5">
        <v>-8309</v>
      </c>
      <c r="G632" s="5" t="s">
        <v>37</v>
      </c>
      <c r="H632" s="5" t="s">
        <v>66</v>
      </c>
      <c r="I632" s="5">
        <v>133295.31</v>
      </c>
      <c r="J632" s="5" t="s">
        <v>2428</v>
      </c>
      <c r="K632" s="5" t="s">
        <v>104</v>
      </c>
      <c r="L632" s="5" t="s">
        <v>56</v>
      </c>
      <c r="M632" s="5">
        <v>1.29</v>
      </c>
      <c r="N632" s="5" t="s">
        <v>33</v>
      </c>
      <c r="O632" s="49">
        <v>18</v>
      </c>
    </row>
    <row r="633" spans="1:15" x14ac:dyDescent="0.2">
      <c r="A633" s="48" t="s">
        <v>2429</v>
      </c>
      <c r="B633" s="5" t="s">
        <v>2430</v>
      </c>
      <c r="C633" s="5">
        <v>57</v>
      </c>
      <c r="D633" s="5" t="s">
        <v>50</v>
      </c>
      <c r="E633" s="5" t="s">
        <v>2431</v>
      </c>
      <c r="F633" s="5">
        <v>-2650</v>
      </c>
      <c r="G633" s="5" t="s">
        <v>116</v>
      </c>
      <c r="H633" s="5" t="s">
        <v>79</v>
      </c>
      <c r="I633" s="5">
        <v>129921.93</v>
      </c>
      <c r="J633" s="5" t="s">
        <v>810</v>
      </c>
      <c r="K633" s="5" t="s">
        <v>55</v>
      </c>
      <c r="L633" s="5" t="s">
        <v>56</v>
      </c>
      <c r="M633" s="5">
        <v>3.78</v>
      </c>
      <c r="N633" s="5" t="s">
        <v>33</v>
      </c>
      <c r="O633" s="49">
        <v>9</v>
      </c>
    </row>
    <row r="634" spans="1:15" x14ac:dyDescent="0.2">
      <c r="A634" s="48" t="s">
        <v>2432</v>
      </c>
      <c r="B634" s="5" t="s">
        <v>2433</v>
      </c>
      <c r="C634" s="5">
        <v>34</v>
      </c>
      <c r="D634" s="5" t="s">
        <v>17</v>
      </c>
      <c r="E634" s="5" t="s">
        <v>2434</v>
      </c>
      <c r="F634" s="5">
        <v>-3348</v>
      </c>
      <c r="G634" s="5" t="s">
        <v>78</v>
      </c>
      <c r="H634" s="5" t="s">
        <v>66</v>
      </c>
      <c r="I634" s="5">
        <v>172807.73</v>
      </c>
      <c r="J634" s="5" t="s">
        <v>2435</v>
      </c>
      <c r="K634" s="5" t="s">
        <v>55</v>
      </c>
      <c r="L634" s="5" t="s">
        <v>23</v>
      </c>
      <c r="M634" s="5">
        <v>1.38</v>
      </c>
      <c r="N634" s="5" t="s">
        <v>41</v>
      </c>
      <c r="O634" s="49">
        <v>11</v>
      </c>
    </row>
    <row r="635" spans="1:15" x14ac:dyDescent="0.2">
      <c r="A635" s="48" t="s">
        <v>2436</v>
      </c>
      <c r="B635" s="5" t="s">
        <v>2437</v>
      </c>
      <c r="C635" s="5">
        <v>54</v>
      </c>
      <c r="D635" s="5" t="s">
        <v>17</v>
      </c>
      <c r="E635" s="5" t="s">
        <v>2438</v>
      </c>
      <c r="F635" s="5">
        <v>-4784</v>
      </c>
      <c r="G635" s="5" t="s">
        <v>29</v>
      </c>
      <c r="H635" s="5" t="s">
        <v>30</v>
      </c>
      <c r="I635" s="5">
        <v>39928.959999999999</v>
      </c>
      <c r="J635" s="5" t="s">
        <v>703</v>
      </c>
      <c r="K635" s="5" t="s">
        <v>104</v>
      </c>
      <c r="L635" s="5" t="s">
        <v>56</v>
      </c>
      <c r="M635" s="5">
        <v>2.21</v>
      </c>
      <c r="N635" s="5" t="s">
        <v>57</v>
      </c>
      <c r="O635" s="49">
        <v>11</v>
      </c>
    </row>
    <row r="636" spans="1:15" x14ac:dyDescent="0.2">
      <c r="A636" s="48" t="s">
        <v>2439</v>
      </c>
      <c r="B636" s="5" t="s">
        <v>2440</v>
      </c>
      <c r="C636" s="5">
        <v>46</v>
      </c>
      <c r="D636" s="5" t="s">
        <v>17</v>
      </c>
      <c r="E636" s="5" t="s">
        <v>2441</v>
      </c>
      <c r="F636" s="5">
        <v>-9660</v>
      </c>
      <c r="G636" s="5" t="s">
        <v>29</v>
      </c>
      <c r="H636" s="5" t="s">
        <v>194</v>
      </c>
      <c r="I636" s="5">
        <v>126688.36</v>
      </c>
      <c r="J636" s="5" t="s">
        <v>523</v>
      </c>
      <c r="K636" s="5" t="s">
        <v>62</v>
      </c>
      <c r="L636" s="5" t="s">
        <v>23</v>
      </c>
      <c r="M636" s="5">
        <v>1.48</v>
      </c>
      <c r="N636" s="5" t="s">
        <v>74</v>
      </c>
      <c r="O636" s="49">
        <v>7</v>
      </c>
    </row>
    <row r="637" spans="1:15" x14ac:dyDescent="0.2">
      <c r="A637" s="48" t="s">
        <v>2442</v>
      </c>
      <c r="B637" s="5" t="s">
        <v>2443</v>
      </c>
      <c r="C637" s="5">
        <v>64</v>
      </c>
      <c r="D637" s="5" t="s">
        <v>17</v>
      </c>
      <c r="E637" s="5" t="s">
        <v>2444</v>
      </c>
      <c r="F637" s="5">
        <v>-9778</v>
      </c>
      <c r="G637" s="5" t="s">
        <v>116</v>
      </c>
      <c r="H637" s="5" t="s">
        <v>71</v>
      </c>
      <c r="I637" s="5">
        <v>150179.84</v>
      </c>
      <c r="J637" s="5" t="s">
        <v>2445</v>
      </c>
      <c r="K637" s="5" t="s">
        <v>104</v>
      </c>
      <c r="L637" s="5" t="s">
        <v>56</v>
      </c>
      <c r="M637" s="5">
        <v>5</v>
      </c>
      <c r="N637" s="5" t="s">
        <v>41</v>
      </c>
      <c r="O637" s="49">
        <v>19</v>
      </c>
    </row>
    <row r="638" spans="1:15" x14ac:dyDescent="0.2">
      <c r="A638" s="48" t="s">
        <v>2446</v>
      </c>
      <c r="B638" s="5" t="s">
        <v>2447</v>
      </c>
      <c r="C638" s="5">
        <v>28</v>
      </c>
      <c r="D638" s="5" t="s">
        <v>50</v>
      </c>
      <c r="E638" s="5" t="s">
        <v>2448</v>
      </c>
      <c r="F638" s="5">
        <v>-11717</v>
      </c>
      <c r="G638" s="5" t="s">
        <v>78</v>
      </c>
      <c r="H638" s="5" t="s">
        <v>66</v>
      </c>
      <c r="I638" s="5">
        <v>152865.85</v>
      </c>
      <c r="J638" s="5" t="s">
        <v>2449</v>
      </c>
      <c r="K638" s="5" t="s">
        <v>104</v>
      </c>
      <c r="L638" s="5" t="s">
        <v>56</v>
      </c>
      <c r="M638" s="5">
        <v>1.26</v>
      </c>
      <c r="N638" s="5" t="s">
        <v>57</v>
      </c>
      <c r="O638" s="49">
        <v>34</v>
      </c>
    </row>
    <row r="639" spans="1:15" x14ac:dyDescent="0.2">
      <c r="A639" s="48" t="s">
        <v>2450</v>
      </c>
      <c r="B639" s="5" t="s">
        <v>2451</v>
      </c>
      <c r="C639" s="5">
        <v>29</v>
      </c>
      <c r="D639" s="5" t="s">
        <v>27</v>
      </c>
      <c r="E639" s="5" t="s">
        <v>2452</v>
      </c>
      <c r="F639" s="5">
        <v>-4552</v>
      </c>
      <c r="G639" s="5" t="s">
        <v>45</v>
      </c>
      <c r="H639" s="5" t="s">
        <v>20</v>
      </c>
      <c r="I639" s="5">
        <v>99848.77</v>
      </c>
      <c r="J639" s="5" t="s">
        <v>2453</v>
      </c>
      <c r="K639" s="5" t="s">
        <v>136</v>
      </c>
      <c r="L639" s="5" t="s">
        <v>23</v>
      </c>
      <c r="M639" s="5">
        <v>1.52</v>
      </c>
      <c r="N639" s="5" t="s">
        <v>24</v>
      </c>
      <c r="O639" s="49">
        <v>10</v>
      </c>
    </row>
    <row r="640" spans="1:15" x14ac:dyDescent="0.2">
      <c r="A640" s="48" t="s">
        <v>2454</v>
      </c>
      <c r="B640" s="5" t="s">
        <v>2455</v>
      </c>
      <c r="C640" s="5">
        <v>38</v>
      </c>
      <c r="D640" s="5" t="s">
        <v>27</v>
      </c>
      <c r="E640" s="5" t="s">
        <v>2456</v>
      </c>
      <c r="F640" s="5">
        <v>-6835</v>
      </c>
      <c r="G640" s="5" t="s">
        <v>37</v>
      </c>
      <c r="H640" s="5" t="s">
        <v>20</v>
      </c>
      <c r="I640" s="5">
        <v>59882.46</v>
      </c>
      <c r="J640" s="5" t="s">
        <v>2321</v>
      </c>
      <c r="K640" s="5" t="s">
        <v>22</v>
      </c>
      <c r="L640" s="5" t="s">
        <v>32</v>
      </c>
      <c r="M640" s="5">
        <v>2.2000000000000002</v>
      </c>
      <c r="N640" s="5" t="s">
        <v>57</v>
      </c>
      <c r="O640" s="49">
        <v>18</v>
      </c>
    </row>
    <row r="641" spans="1:15" x14ac:dyDescent="0.2">
      <c r="A641" s="48" t="s">
        <v>2457</v>
      </c>
      <c r="B641" s="5" t="s">
        <v>1909</v>
      </c>
      <c r="C641" s="5">
        <v>50</v>
      </c>
      <c r="D641" s="5" t="s">
        <v>27</v>
      </c>
      <c r="E641" s="5" t="s">
        <v>2458</v>
      </c>
      <c r="F641" s="5">
        <v>-7639</v>
      </c>
      <c r="G641" s="5" t="s">
        <v>85</v>
      </c>
      <c r="H641" s="5" t="s">
        <v>173</v>
      </c>
      <c r="I641" s="5">
        <v>122894.96</v>
      </c>
      <c r="J641" s="5" t="s">
        <v>2459</v>
      </c>
      <c r="K641" s="5" t="s">
        <v>47</v>
      </c>
      <c r="L641" s="5" t="s">
        <v>23</v>
      </c>
      <c r="M641" s="5">
        <v>3.65</v>
      </c>
      <c r="N641" s="5" t="s">
        <v>74</v>
      </c>
      <c r="O641" s="49">
        <v>15</v>
      </c>
    </row>
    <row r="642" spans="1:15" x14ac:dyDescent="0.2">
      <c r="A642" s="48" t="s">
        <v>2460</v>
      </c>
      <c r="B642" s="5" t="s">
        <v>2461</v>
      </c>
      <c r="C642" s="5">
        <v>31</v>
      </c>
      <c r="D642" s="5" t="s">
        <v>50</v>
      </c>
      <c r="E642" s="5" t="s">
        <v>2462</v>
      </c>
      <c r="F642" s="5">
        <v>-5591</v>
      </c>
      <c r="G642" s="5" t="s">
        <v>52</v>
      </c>
      <c r="H642" s="5" t="s">
        <v>173</v>
      </c>
      <c r="I642" s="5">
        <v>75222.38</v>
      </c>
      <c r="J642" s="5" t="s">
        <v>2463</v>
      </c>
      <c r="K642" s="5" t="s">
        <v>127</v>
      </c>
      <c r="L642" s="5" t="s">
        <v>56</v>
      </c>
      <c r="M642" s="5">
        <v>1.3</v>
      </c>
      <c r="N642" s="5" t="s">
        <v>33</v>
      </c>
      <c r="O642" s="49">
        <v>16</v>
      </c>
    </row>
    <row r="643" spans="1:15" x14ac:dyDescent="0.2">
      <c r="A643" s="48" t="s">
        <v>2464</v>
      </c>
      <c r="B643" s="5" t="s">
        <v>2465</v>
      </c>
      <c r="C643" s="5">
        <v>32</v>
      </c>
      <c r="D643" s="5" t="s">
        <v>50</v>
      </c>
      <c r="E643" s="5" t="s">
        <v>2466</v>
      </c>
      <c r="F643" s="5">
        <v>-8612</v>
      </c>
      <c r="G643" s="5" t="s">
        <v>78</v>
      </c>
      <c r="H643" s="5" t="s">
        <v>20</v>
      </c>
      <c r="I643" s="5">
        <v>64545.62</v>
      </c>
      <c r="J643" s="5" t="s">
        <v>1322</v>
      </c>
      <c r="K643" s="5" t="s">
        <v>81</v>
      </c>
      <c r="L643" s="5" t="s">
        <v>32</v>
      </c>
      <c r="M643" s="5">
        <v>3.86</v>
      </c>
      <c r="N643" s="5" t="s">
        <v>57</v>
      </c>
      <c r="O643" s="49">
        <v>32</v>
      </c>
    </row>
    <row r="644" spans="1:15" x14ac:dyDescent="0.2">
      <c r="A644" s="48" t="s">
        <v>2467</v>
      </c>
      <c r="B644" s="5" t="s">
        <v>2468</v>
      </c>
      <c r="C644" s="5">
        <v>48</v>
      </c>
      <c r="D644" s="5" t="s">
        <v>27</v>
      </c>
      <c r="E644" s="5" t="s">
        <v>2469</v>
      </c>
      <c r="F644" s="5">
        <v>-2555</v>
      </c>
      <c r="G644" s="5" t="s">
        <v>52</v>
      </c>
      <c r="H644" s="5" t="s">
        <v>30</v>
      </c>
      <c r="I644" s="5">
        <v>46241.07</v>
      </c>
      <c r="J644" s="5" t="s">
        <v>2470</v>
      </c>
      <c r="K644" s="5" t="s">
        <v>118</v>
      </c>
      <c r="L644" s="5" t="s">
        <v>23</v>
      </c>
      <c r="M644" s="5">
        <v>3.74</v>
      </c>
      <c r="N644" s="5" t="s">
        <v>41</v>
      </c>
      <c r="O644" s="49">
        <v>4</v>
      </c>
    </row>
    <row r="645" spans="1:15" x14ac:dyDescent="0.2">
      <c r="A645" s="48" t="s">
        <v>2471</v>
      </c>
      <c r="B645" s="5" t="s">
        <v>2472</v>
      </c>
      <c r="C645" s="5">
        <v>27</v>
      </c>
      <c r="D645" s="5" t="s">
        <v>50</v>
      </c>
      <c r="E645" s="5" t="s">
        <v>2473</v>
      </c>
      <c r="F645" s="5">
        <v>-4771</v>
      </c>
      <c r="G645" s="5" t="s">
        <v>99</v>
      </c>
      <c r="H645" s="5" t="s">
        <v>194</v>
      </c>
      <c r="I645" s="5">
        <v>36430.18</v>
      </c>
      <c r="J645" s="5" t="s">
        <v>2474</v>
      </c>
      <c r="K645" s="5" t="s">
        <v>47</v>
      </c>
      <c r="L645" s="5" t="s">
        <v>56</v>
      </c>
      <c r="M645" s="5">
        <v>4.8099999999999996</v>
      </c>
      <c r="N645" s="5" t="s">
        <v>74</v>
      </c>
      <c r="O645" s="49">
        <v>11</v>
      </c>
    </row>
    <row r="646" spans="1:15" x14ac:dyDescent="0.2">
      <c r="A646" s="48" t="s">
        <v>2475</v>
      </c>
      <c r="B646" s="5" t="s">
        <v>863</v>
      </c>
      <c r="C646" s="5">
        <v>41</v>
      </c>
      <c r="D646" s="5" t="s">
        <v>17</v>
      </c>
      <c r="E646" s="5" t="s">
        <v>2476</v>
      </c>
      <c r="F646" s="5">
        <v>-7653</v>
      </c>
      <c r="G646" s="5" t="s">
        <v>52</v>
      </c>
      <c r="H646" s="5" t="s">
        <v>194</v>
      </c>
      <c r="I646" s="5">
        <v>114973.62</v>
      </c>
      <c r="J646" s="5" t="s">
        <v>2477</v>
      </c>
      <c r="K646" s="5" t="s">
        <v>136</v>
      </c>
      <c r="L646" s="5" t="s">
        <v>23</v>
      </c>
      <c r="M646" s="5">
        <v>1.68</v>
      </c>
      <c r="N646" s="5" t="s">
        <v>41</v>
      </c>
      <c r="O646" s="49">
        <v>11</v>
      </c>
    </row>
    <row r="647" spans="1:15" x14ac:dyDescent="0.2">
      <c r="A647" s="48" t="s">
        <v>2478</v>
      </c>
      <c r="B647" s="5" t="s">
        <v>2479</v>
      </c>
      <c r="C647" s="5">
        <v>65</v>
      </c>
      <c r="D647" s="5" t="s">
        <v>17</v>
      </c>
      <c r="E647" s="5" t="s">
        <v>2480</v>
      </c>
      <c r="F647" s="5">
        <v>-9374</v>
      </c>
      <c r="G647" s="5" t="s">
        <v>94</v>
      </c>
      <c r="H647" s="5" t="s">
        <v>38</v>
      </c>
      <c r="I647" s="5">
        <v>53497.97</v>
      </c>
      <c r="J647" s="5" t="s">
        <v>325</v>
      </c>
      <c r="K647" s="5" t="s">
        <v>118</v>
      </c>
      <c r="L647" s="5" t="s">
        <v>32</v>
      </c>
      <c r="M647" s="5">
        <v>3.63</v>
      </c>
      <c r="N647" s="5" t="s">
        <v>24</v>
      </c>
      <c r="O647" s="49">
        <v>24</v>
      </c>
    </row>
    <row r="648" spans="1:15" x14ac:dyDescent="0.2">
      <c r="A648" s="48" t="s">
        <v>2481</v>
      </c>
      <c r="B648" s="5" t="s">
        <v>1443</v>
      </c>
      <c r="C648" s="5">
        <v>39</v>
      </c>
      <c r="D648" s="5" t="s">
        <v>27</v>
      </c>
      <c r="E648" s="5" t="s">
        <v>2482</v>
      </c>
      <c r="F648" s="5">
        <v>-6413</v>
      </c>
      <c r="G648" s="5" t="s">
        <v>52</v>
      </c>
      <c r="H648" s="5" t="s">
        <v>66</v>
      </c>
      <c r="I648" s="5">
        <v>137484.07999999999</v>
      </c>
      <c r="J648" s="5" t="s">
        <v>2377</v>
      </c>
      <c r="K648" s="5" t="s">
        <v>40</v>
      </c>
      <c r="L648" s="5" t="s">
        <v>73</v>
      </c>
      <c r="M648" s="5">
        <v>4.1900000000000004</v>
      </c>
      <c r="N648" s="5" t="s">
        <v>57</v>
      </c>
      <c r="O648" s="49">
        <v>18</v>
      </c>
    </row>
    <row r="649" spans="1:15" x14ac:dyDescent="0.2">
      <c r="A649" s="48" t="s">
        <v>2483</v>
      </c>
      <c r="B649" s="5" t="s">
        <v>2484</v>
      </c>
      <c r="C649" s="5">
        <v>55</v>
      </c>
      <c r="D649" s="5" t="s">
        <v>17</v>
      </c>
      <c r="E649" s="5" t="s">
        <v>2485</v>
      </c>
      <c r="F649" s="5">
        <v>-3685</v>
      </c>
      <c r="G649" s="5" t="s">
        <v>116</v>
      </c>
      <c r="H649" s="5" t="s">
        <v>66</v>
      </c>
      <c r="I649" s="5">
        <v>146733.87</v>
      </c>
      <c r="J649" s="5" t="s">
        <v>2486</v>
      </c>
      <c r="K649" s="5" t="s">
        <v>136</v>
      </c>
      <c r="L649" s="5" t="s">
        <v>23</v>
      </c>
      <c r="M649" s="5">
        <v>1.31</v>
      </c>
      <c r="N649" s="5" t="s">
        <v>24</v>
      </c>
      <c r="O649" s="49">
        <v>5</v>
      </c>
    </row>
    <row r="650" spans="1:15" x14ac:dyDescent="0.2">
      <c r="A650" s="48" t="s">
        <v>2487</v>
      </c>
      <c r="B650" s="5" t="s">
        <v>2488</v>
      </c>
      <c r="C650" s="5">
        <v>25</v>
      </c>
      <c r="D650" s="5" t="s">
        <v>27</v>
      </c>
      <c r="E650" s="5" t="s">
        <v>2489</v>
      </c>
      <c r="F650" s="5">
        <v>-10232</v>
      </c>
      <c r="G650" s="5" t="s">
        <v>45</v>
      </c>
      <c r="H650" s="5" t="s">
        <v>66</v>
      </c>
      <c r="I650" s="5">
        <v>133169.79</v>
      </c>
      <c r="J650" s="5" t="s">
        <v>117</v>
      </c>
      <c r="K650" s="5" t="s">
        <v>55</v>
      </c>
      <c r="L650" s="5" t="s">
        <v>56</v>
      </c>
      <c r="M650" s="5">
        <v>2.99</v>
      </c>
      <c r="N650" s="5" t="s">
        <v>57</v>
      </c>
      <c r="O650" s="49">
        <v>7</v>
      </c>
    </row>
    <row r="651" spans="1:15" x14ac:dyDescent="0.2">
      <c r="A651" s="48" t="s">
        <v>2490</v>
      </c>
      <c r="B651" s="5" t="s">
        <v>2491</v>
      </c>
      <c r="C651" s="5">
        <v>61</v>
      </c>
      <c r="D651" s="5" t="s">
        <v>27</v>
      </c>
      <c r="E651" s="5" t="s">
        <v>2492</v>
      </c>
      <c r="F651" s="5">
        <v>-8999</v>
      </c>
      <c r="G651" s="5" t="s">
        <v>85</v>
      </c>
      <c r="H651" s="5" t="s">
        <v>173</v>
      </c>
      <c r="I651" s="5">
        <v>70412.81</v>
      </c>
      <c r="J651" s="5" t="s">
        <v>2396</v>
      </c>
      <c r="K651" s="5" t="s">
        <v>118</v>
      </c>
      <c r="L651" s="5" t="s">
        <v>23</v>
      </c>
      <c r="M651" s="5">
        <v>3.43</v>
      </c>
      <c r="N651" s="5" t="s">
        <v>24</v>
      </c>
      <c r="O651" s="49">
        <v>33</v>
      </c>
    </row>
    <row r="652" spans="1:15" x14ac:dyDescent="0.2">
      <c r="A652" s="48" t="s">
        <v>2493</v>
      </c>
      <c r="B652" s="5" t="s">
        <v>2494</v>
      </c>
      <c r="C652" s="5">
        <v>26</v>
      </c>
      <c r="D652" s="5" t="s">
        <v>50</v>
      </c>
      <c r="E652" s="5" t="s">
        <v>2495</v>
      </c>
      <c r="F652" s="5">
        <v>-3020</v>
      </c>
      <c r="G652" s="5" t="s">
        <v>29</v>
      </c>
      <c r="H652" s="5" t="s">
        <v>79</v>
      </c>
      <c r="I652" s="5">
        <v>89968.74</v>
      </c>
      <c r="J652" s="5" t="s">
        <v>2496</v>
      </c>
      <c r="K652" s="5" t="s">
        <v>136</v>
      </c>
      <c r="L652" s="5" t="s">
        <v>73</v>
      </c>
      <c r="M652" s="5">
        <v>4.66</v>
      </c>
      <c r="N652" s="5" t="s">
        <v>24</v>
      </c>
      <c r="O652" s="49">
        <v>34</v>
      </c>
    </row>
    <row r="653" spans="1:15" x14ac:dyDescent="0.2">
      <c r="A653" s="48" t="s">
        <v>2497</v>
      </c>
      <c r="B653" s="5" t="s">
        <v>2498</v>
      </c>
      <c r="C653" s="5">
        <v>40</v>
      </c>
      <c r="D653" s="5" t="s">
        <v>50</v>
      </c>
      <c r="E653" s="5" t="s">
        <v>2499</v>
      </c>
      <c r="F653" s="5">
        <v>-5360</v>
      </c>
      <c r="G653" s="5" t="s">
        <v>45</v>
      </c>
      <c r="H653" s="5" t="s">
        <v>38</v>
      </c>
      <c r="I653" s="5">
        <v>92075.11</v>
      </c>
      <c r="J653" s="5" t="s">
        <v>2500</v>
      </c>
      <c r="K653" s="5" t="s">
        <v>118</v>
      </c>
      <c r="L653" s="5" t="s">
        <v>23</v>
      </c>
      <c r="M653" s="5">
        <v>4.74</v>
      </c>
      <c r="N653" s="5" t="s">
        <v>57</v>
      </c>
      <c r="O653" s="49">
        <v>31</v>
      </c>
    </row>
    <row r="654" spans="1:15" x14ac:dyDescent="0.2">
      <c r="A654" s="48" t="s">
        <v>2501</v>
      </c>
      <c r="B654" s="5" t="s">
        <v>2502</v>
      </c>
      <c r="C654" s="5">
        <v>22</v>
      </c>
      <c r="D654" s="5" t="s">
        <v>17</v>
      </c>
      <c r="E654" s="5" t="s">
        <v>2503</v>
      </c>
      <c r="F654" s="5">
        <v>-7738</v>
      </c>
      <c r="G654" s="5" t="s">
        <v>19</v>
      </c>
      <c r="H654" s="5" t="s">
        <v>144</v>
      </c>
      <c r="I654" s="5">
        <v>85709.65</v>
      </c>
      <c r="J654" s="5" t="s">
        <v>683</v>
      </c>
      <c r="K654" s="5" t="s">
        <v>55</v>
      </c>
      <c r="L654" s="5" t="s">
        <v>56</v>
      </c>
      <c r="M654" s="5">
        <v>2.42</v>
      </c>
      <c r="N654" s="5" t="s">
        <v>74</v>
      </c>
      <c r="O654" s="49">
        <v>27</v>
      </c>
    </row>
    <row r="655" spans="1:15" x14ac:dyDescent="0.2">
      <c r="A655" s="48" t="s">
        <v>2504</v>
      </c>
      <c r="B655" s="5" t="s">
        <v>2505</v>
      </c>
      <c r="C655" s="5">
        <v>27</v>
      </c>
      <c r="D655" s="5" t="s">
        <v>17</v>
      </c>
      <c r="E655" s="5" t="s">
        <v>2506</v>
      </c>
      <c r="F655" s="5">
        <v>-3905</v>
      </c>
      <c r="G655" s="5" t="s">
        <v>94</v>
      </c>
      <c r="H655" s="5" t="s">
        <v>144</v>
      </c>
      <c r="I655" s="5">
        <v>57566.41</v>
      </c>
      <c r="J655" s="5" t="s">
        <v>2507</v>
      </c>
      <c r="K655" s="5" t="s">
        <v>81</v>
      </c>
      <c r="L655" s="5" t="s">
        <v>32</v>
      </c>
      <c r="M655" s="5">
        <v>2.88</v>
      </c>
      <c r="N655" s="5" t="s">
        <v>33</v>
      </c>
      <c r="O655" s="49">
        <v>19</v>
      </c>
    </row>
    <row r="656" spans="1:15" x14ac:dyDescent="0.2">
      <c r="A656" s="48" t="s">
        <v>2508</v>
      </c>
      <c r="B656" s="5" t="s">
        <v>2509</v>
      </c>
      <c r="C656" s="5">
        <v>33</v>
      </c>
      <c r="D656" s="5" t="s">
        <v>17</v>
      </c>
      <c r="E656" s="5" t="s">
        <v>2510</v>
      </c>
      <c r="F656" s="5">
        <v>-9057</v>
      </c>
      <c r="G656" s="5" t="s">
        <v>78</v>
      </c>
      <c r="H656" s="5" t="s">
        <v>53</v>
      </c>
      <c r="I656" s="5">
        <v>86291.98</v>
      </c>
      <c r="J656" s="5" t="s">
        <v>317</v>
      </c>
      <c r="K656" s="5" t="s">
        <v>22</v>
      </c>
      <c r="L656" s="5" t="s">
        <v>73</v>
      </c>
      <c r="M656" s="5">
        <v>4.53</v>
      </c>
      <c r="N656" s="5" t="s">
        <v>24</v>
      </c>
      <c r="O656" s="49">
        <v>7</v>
      </c>
    </row>
    <row r="657" spans="1:15" x14ac:dyDescent="0.2">
      <c r="A657" s="48" t="s">
        <v>2511</v>
      </c>
      <c r="B657" s="5" t="s">
        <v>2512</v>
      </c>
      <c r="C657" s="5">
        <v>24</v>
      </c>
      <c r="D657" s="5" t="s">
        <v>27</v>
      </c>
      <c r="E657" s="5" t="s">
        <v>2513</v>
      </c>
      <c r="F657" s="5">
        <v>-7917</v>
      </c>
      <c r="G657" s="5" t="s">
        <v>45</v>
      </c>
      <c r="H657" s="5" t="s">
        <v>53</v>
      </c>
      <c r="I657" s="5">
        <v>131599.70000000001</v>
      </c>
      <c r="J657" s="5" t="s">
        <v>752</v>
      </c>
      <c r="K657" s="5" t="s">
        <v>81</v>
      </c>
      <c r="L657" s="5" t="s">
        <v>23</v>
      </c>
      <c r="M657" s="5">
        <v>2.68</v>
      </c>
      <c r="N657" s="5" t="s">
        <v>57</v>
      </c>
      <c r="O657" s="49">
        <v>31</v>
      </c>
    </row>
    <row r="658" spans="1:15" x14ac:dyDescent="0.2">
      <c r="A658" s="48" t="s">
        <v>2514</v>
      </c>
      <c r="B658" s="5" t="s">
        <v>2515</v>
      </c>
      <c r="C658" s="5">
        <v>30</v>
      </c>
      <c r="D658" s="5" t="s">
        <v>50</v>
      </c>
      <c r="E658" s="5" t="s">
        <v>2516</v>
      </c>
      <c r="F658" s="5">
        <v>-9431</v>
      </c>
      <c r="G658" s="5" t="s">
        <v>85</v>
      </c>
      <c r="H658" s="5" t="s">
        <v>66</v>
      </c>
      <c r="I658" s="5">
        <v>54055.56</v>
      </c>
      <c r="J658" s="5" t="s">
        <v>2517</v>
      </c>
      <c r="K658" s="5" t="s">
        <v>22</v>
      </c>
      <c r="L658" s="5" t="s">
        <v>32</v>
      </c>
      <c r="M658" s="5">
        <v>1.62</v>
      </c>
      <c r="N658" s="5" t="s">
        <v>57</v>
      </c>
      <c r="O658" s="49">
        <v>0</v>
      </c>
    </row>
    <row r="659" spans="1:15" x14ac:dyDescent="0.2">
      <c r="A659" s="48" t="s">
        <v>2518</v>
      </c>
      <c r="B659" s="5" t="s">
        <v>2519</v>
      </c>
      <c r="C659" s="5">
        <v>37</v>
      </c>
      <c r="D659" s="5" t="s">
        <v>27</v>
      </c>
      <c r="E659" s="5" t="s">
        <v>2520</v>
      </c>
      <c r="F659" s="5">
        <v>-2219</v>
      </c>
      <c r="G659" s="5" t="s">
        <v>29</v>
      </c>
      <c r="H659" s="5" t="s">
        <v>79</v>
      </c>
      <c r="I659" s="5">
        <v>76972.66</v>
      </c>
      <c r="J659" s="5" t="s">
        <v>2521</v>
      </c>
      <c r="K659" s="5" t="s">
        <v>136</v>
      </c>
      <c r="L659" s="5" t="s">
        <v>56</v>
      </c>
      <c r="M659" s="5">
        <v>1.99</v>
      </c>
      <c r="N659" s="5" t="s">
        <v>24</v>
      </c>
      <c r="O659" s="49">
        <v>32</v>
      </c>
    </row>
    <row r="660" spans="1:15" x14ac:dyDescent="0.2">
      <c r="A660" s="48" t="s">
        <v>2522</v>
      </c>
      <c r="B660" s="5" t="s">
        <v>2523</v>
      </c>
      <c r="C660" s="5">
        <v>39</v>
      </c>
      <c r="D660" s="5" t="s">
        <v>27</v>
      </c>
      <c r="E660" s="5" t="s">
        <v>2524</v>
      </c>
      <c r="F660" s="5">
        <v>-9300</v>
      </c>
      <c r="G660" s="5" t="s">
        <v>99</v>
      </c>
      <c r="H660" s="5" t="s">
        <v>79</v>
      </c>
      <c r="I660" s="5">
        <v>137436.82999999999</v>
      </c>
      <c r="J660" s="5" t="s">
        <v>2525</v>
      </c>
      <c r="K660" s="5" t="s">
        <v>136</v>
      </c>
      <c r="L660" s="5" t="s">
        <v>32</v>
      </c>
      <c r="M660" s="5">
        <v>1.75</v>
      </c>
      <c r="N660" s="5" t="s">
        <v>57</v>
      </c>
      <c r="O660" s="49">
        <v>40</v>
      </c>
    </row>
    <row r="661" spans="1:15" x14ac:dyDescent="0.2">
      <c r="A661" s="48" t="s">
        <v>2526</v>
      </c>
      <c r="B661" s="5" t="s">
        <v>2527</v>
      </c>
      <c r="C661" s="5">
        <v>36</v>
      </c>
      <c r="D661" s="5" t="s">
        <v>27</v>
      </c>
      <c r="E661" s="5" t="s">
        <v>2528</v>
      </c>
      <c r="F661" s="5">
        <v>-6234</v>
      </c>
      <c r="G661" s="5" t="s">
        <v>99</v>
      </c>
      <c r="H661" s="5" t="s">
        <v>53</v>
      </c>
      <c r="I661" s="5">
        <v>96813.93</v>
      </c>
      <c r="J661" s="5" t="s">
        <v>1452</v>
      </c>
      <c r="K661" s="5" t="s">
        <v>47</v>
      </c>
      <c r="L661" s="5" t="s">
        <v>23</v>
      </c>
      <c r="M661" s="5">
        <v>4.46</v>
      </c>
      <c r="N661" s="5" t="s">
        <v>41</v>
      </c>
      <c r="O661" s="49">
        <v>26</v>
      </c>
    </row>
    <row r="662" spans="1:15" x14ac:dyDescent="0.2">
      <c r="A662" s="48" t="s">
        <v>2529</v>
      </c>
      <c r="B662" s="5" t="s">
        <v>1551</v>
      </c>
      <c r="C662" s="5">
        <v>62</v>
      </c>
      <c r="D662" s="5" t="s">
        <v>27</v>
      </c>
      <c r="E662" s="5" t="s">
        <v>2530</v>
      </c>
      <c r="F662" s="5">
        <v>-9930</v>
      </c>
      <c r="G662" s="5" t="s">
        <v>45</v>
      </c>
      <c r="H662" s="5" t="s">
        <v>20</v>
      </c>
      <c r="I662" s="5">
        <v>96925.56</v>
      </c>
      <c r="J662" s="5" t="s">
        <v>2531</v>
      </c>
      <c r="K662" s="5" t="s">
        <v>81</v>
      </c>
      <c r="L662" s="5" t="s">
        <v>23</v>
      </c>
      <c r="M662" s="5">
        <v>2.08</v>
      </c>
      <c r="N662" s="5" t="s">
        <v>33</v>
      </c>
      <c r="O662" s="49">
        <v>22</v>
      </c>
    </row>
    <row r="663" spans="1:15" x14ac:dyDescent="0.2">
      <c r="A663" s="48" t="s">
        <v>2532</v>
      </c>
      <c r="B663" s="5" t="s">
        <v>2533</v>
      </c>
      <c r="C663" s="5">
        <v>37</v>
      </c>
      <c r="D663" s="5" t="s">
        <v>50</v>
      </c>
      <c r="E663" s="5" t="s">
        <v>2534</v>
      </c>
      <c r="F663" s="5">
        <v>-1534</v>
      </c>
      <c r="G663" s="5" t="s">
        <v>45</v>
      </c>
      <c r="H663" s="5" t="s">
        <v>173</v>
      </c>
      <c r="I663" s="5">
        <v>65736.740000000005</v>
      </c>
      <c r="J663" s="5" t="s">
        <v>644</v>
      </c>
      <c r="K663" s="5" t="s">
        <v>81</v>
      </c>
      <c r="L663" s="5" t="s">
        <v>23</v>
      </c>
      <c r="M663" s="5">
        <v>2.72</v>
      </c>
      <c r="N663" s="5" t="s">
        <v>33</v>
      </c>
      <c r="O663" s="49">
        <v>31</v>
      </c>
    </row>
    <row r="664" spans="1:15" x14ac:dyDescent="0.2">
      <c r="A664" s="48" t="s">
        <v>2535</v>
      </c>
      <c r="B664" s="5" t="s">
        <v>2536</v>
      </c>
      <c r="C664" s="5">
        <v>41</v>
      </c>
      <c r="D664" s="5" t="s">
        <v>27</v>
      </c>
      <c r="E664" s="5" t="s">
        <v>2537</v>
      </c>
      <c r="F664" s="5">
        <v>-4131</v>
      </c>
      <c r="G664" s="5" t="s">
        <v>37</v>
      </c>
      <c r="H664" s="5" t="s">
        <v>173</v>
      </c>
      <c r="I664" s="5">
        <v>142487.35</v>
      </c>
      <c r="J664" s="5" t="s">
        <v>2538</v>
      </c>
      <c r="K664" s="5" t="s">
        <v>127</v>
      </c>
      <c r="L664" s="5" t="s">
        <v>73</v>
      </c>
      <c r="M664" s="5">
        <v>1.95</v>
      </c>
      <c r="N664" s="5" t="s">
        <v>33</v>
      </c>
      <c r="O664" s="49">
        <v>13</v>
      </c>
    </row>
    <row r="665" spans="1:15" x14ac:dyDescent="0.2">
      <c r="A665" s="48" t="s">
        <v>2539</v>
      </c>
      <c r="B665" s="5" t="s">
        <v>2540</v>
      </c>
      <c r="C665" s="5">
        <v>27</v>
      </c>
      <c r="D665" s="5" t="s">
        <v>27</v>
      </c>
      <c r="E665" s="5" t="s">
        <v>2541</v>
      </c>
      <c r="F665" s="5">
        <v>-4674</v>
      </c>
      <c r="G665" s="5" t="s">
        <v>45</v>
      </c>
      <c r="H665" s="5" t="s">
        <v>38</v>
      </c>
      <c r="I665" s="5">
        <v>175407.88</v>
      </c>
      <c r="J665" s="5" t="s">
        <v>2542</v>
      </c>
      <c r="K665" s="5" t="s">
        <v>47</v>
      </c>
      <c r="L665" s="5" t="s">
        <v>32</v>
      </c>
      <c r="M665" s="5">
        <v>3.82</v>
      </c>
      <c r="N665" s="5" t="s">
        <v>74</v>
      </c>
      <c r="O665" s="49">
        <v>4</v>
      </c>
    </row>
    <row r="666" spans="1:15" x14ac:dyDescent="0.2">
      <c r="A666" s="48" t="s">
        <v>2543</v>
      </c>
      <c r="B666" s="5" t="s">
        <v>2544</v>
      </c>
      <c r="C666" s="5">
        <v>43</v>
      </c>
      <c r="D666" s="5" t="s">
        <v>50</v>
      </c>
      <c r="E666" s="5" t="s">
        <v>2545</v>
      </c>
      <c r="F666" s="5">
        <v>-5872</v>
      </c>
      <c r="G666" s="5" t="s">
        <v>85</v>
      </c>
      <c r="H666" s="5" t="s">
        <v>53</v>
      </c>
      <c r="I666" s="5">
        <v>41352.61</v>
      </c>
      <c r="J666" s="5" t="s">
        <v>2546</v>
      </c>
      <c r="K666" s="5" t="s">
        <v>104</v>
      </c>
      <c r="L666" s="5" t="s">
        <v>73</v>
      </c>
      <c r="M666" s="5">
        <v>4.57</v>
      </c>
      <c r="N666" s="5" t="s">
        <v>57</v>
      </c>
      <c r="O666" s="49">
        <v>22</v>
      </c>
    </row>
    <row r="667" spans="1:15" x14ac:dyDescent="0.2">
      <c r="A667" s="48" t="s">
        <v>2547</v>
      </c>
      <c r="B667" s="5" t="s">
        <v>2548</v>
      </c>
      <c r="C667" s="5">
        <v>62</v>
      </c>
      <c r="D667" s="5" t="s">
        <v>17</v>
      </c>
      <c r="E667" s="5" t="s">
        <v>2549</v>
      </c>
      <c r="F667" s="5">
        <v>-9724</v>
      </c>
      <c r="G667" s="5" t="s">
        <v>29</v>
      </c>
      <c r="H667" s="5" t="s">
        <v>20</v>
      </c>
      <c r="I667" s="5">
        <v>170043.19</v>
      </c>
      <c r="J667" s="5" t="s">
        <v>2550</v>
      </c>
      <c r="K667" s="5" t="s">
        <v>22</v>
      </c>
      <c r="L667" s="5" t="s">
        <v>32</v>
      </c>
      <c r="M667" s="5">
        <v>3.4</v>
      </c>
      <c r="N667" s="5" t="s">
        <v>24</v>
      </c>
      <c r="O667" s="49">
        <v>18</v>
      </c>
    </row>
    <row r="668" spans="1:15" x14ac:dyDescent="0.2">
      <c r="A668" s="48" t="s">
        <v>2551</v>
      </c>
      <c r="B668" s="5" t="s">
        <v>2552</v>
      </c>
      <c r="C668" s="5">
        <v>25</v>
      </c>
      <c r="D668" s="5" t="s">
        <v>17</v>
      </c>
      <c r="E668" s="5" t="s">
        <v>2553</v>
      </c>
      <c r="F668" s="5">
        <v>-9403</v>
      </c>
      <c r="G668" s="5" t="s">
        <v>94</v>
      </c>
      <c r="H668" s="5" t="s">
        <v>20</v>
      </c>
      <c r="I668" s="5">
        <v>161187.07999999999</v>
      </c>
      <c r="J668" s="5" t="s">
        <v>2554</v>
      </c>
      <c r="K668" s="5" t="s">
        <v>55</v>
      </c>
      <c r="L668" s="5" t="s">
        <v>56</v>
      </c>
      <c r="M668" s="5">
        <v>4</v>
      </c>
      <c r="N668" s="5" t="s">
        <v>41</v>
      </c>
      <c r="O668" s="49">
        <v>35</v>
      </c>
    </row>
    <row r="669" spans="1:15" x14ac:dyDescent="0.2">
      <c r="A669" s="48" t="s">
        <v>2555</v>
      </c>
      <c r="B669" s="5" t="s">
        <v>2556</v>
      </c>
      <c r="C669" s="5">
        <v>47</v>
      </c>
      <c r="D669" s="5" t="s">
        <v>17</v>
      </c>
      <c r="E669" s="5" t="s">
        <v>2557</v>
      </c>
      <c r="F669" s="5">
        <v>-1756</v>
      </c>
      <c r="G669" s="5" t="s">
        <v>78</v>
      </c>
      <c r="H669" s="5" t="s">
        <v>38</v>
      </c>
      <c r="I669" s="5">
        <v>66582.12</v>
      </c>
      <c r="J669" s="5" t="s">
        <v>2161</v>
      </c>
      <c r="K669" s="5" t="s">
        <v>22</v>
      </c>
      <c r="L669" s="5" t="s">
        <v>56</v>
      </c>
      <c r="M669" s="5">
        <v>3.02</v>
      </c>
      <c r="N669" s="5" t="s">
        <v>57</v>
      </c>
      <c r="O669" s="49">
        <v>16</v>
      </c>
    </row>
    <row r="670" spans="1:15" x14ac:dyDescent="0.2">
      <c r="A670" s="48" t="s">
        <v>2558</v>
      </c>
      <c r="B670" s="5" t="s">
        <v>2559</v>
      </c>
      <c r="C670" s="5">
        <v>40</v>
      </c>
      <c r="D670" s="5" t="s">
        <v>17</v>
      </c>
      <c r="E670" s="5" t="s">
        <v>2560</v>
      </c>
      <c r="F670" s="5">
        <v>-4788</v>
      </c>
      <c r="G670" s="5" t="s">
        <v>99</v>
      </c>
      <c r="H670" s="5" t="s">
        <v>144</v>
      </c>
      <c r="I670" s="5">
        <v>112367.03999999999</v>
      </c>
      <c r="J670" s="5" t="s">
        <v>2561</v>
      </c>
      <c r="K670" s="5" t="s">
        <v>22</v>
      </c>
      <c r="L670" s="5" t="s">
        <v>32</v>
      </c>
      <c r="M670" s="5">
        <v>4.7699999999999996</v>
      </c>
      <c r="N670" s="5" t="s">
        <v>33</v>
      </c>
      <c r="O670" s="49">
        <v>8</v>
      </c>
    </row>
    <row r="671" spans="1:15" x14ac:dyDescent="0.2">
      <c r="A671" s="48" t="s">
        <v>2562</v>
      </c>
      <c r="B671" s="5" t="s">
        <v>2563</v>
      </c>
      <c r="C671" s="5">
        <v>63</v>
      </c>
      <c r="D671" s="5" t="s">
        <v>27</v>
      </c>
      <c r="E671" s="5" t="s">
        <v>2564</v>
      </c>
      <c r="F671" s="5">
        <v>-1986</v>
      </c>
      <c r="G671" s="5" t="s">
        <v>37</v>
      </c>
      <c r="H671" s="5" t="s">
        <v>38</v>
      </c>
      <c r="I671" s="5">
        <v>175971.7</v>
      </c>
      <c r="J671" s="5" t="s">
        <v>1419</v>
      </c>
      <c r="K671" s="5" t="s">
        <v>136</v>
      </c>
      <c r="L671" s="5" t="s">
        <v>73</v>
      </c>
      <c r="M671" s="5">
        <v>3.89</v>
      </c>
      <c r="N671" s="5" t="s">
        <v>41</v>
      </c>
      <c r="O671" s="49">
        <v>39</v>
      </c>
    </row>
    <row r="672" spans="1:15" x14ac:dyDescent="0.2">
      <c r="A672" s="48" t="s">
        <v>2565</v>
      </c>
      <c r="B672" s="5" t="s">
        <v>2566</v>
      </c>
      <c r="C672" s="5">
        <v>25</v>
      </c>
      <c r="D672" s="5" t="s">
        <v>17</v>
      </c>
      <c r="E672" s="5" t="s">
        <v>2567</v>
      </c>
      <c r="F672" s="5">
        <v>-6469</v>
      </c>
      <c r="G672" s="5" t="s">
        <v>78</v>
      </c>
      <c r="H672" s="5" t="s">
        <v>194</v>
      </c>
      <c r="I672" s="5">
        <v>175882.68</v>
      </c>
      <c r="J672" s="5" t="s">
        <v>647</v>
      </c>
      <c r="K672" s="5" t="s">
        <v>127</v>
      </c>
      <c r="L672" s="5" t="s">
        <v>23</v>
      </c>
      <c r="M672" s="5">
        <v>3.89</v>
      </c>
      <c r="N672" s="5" t="s">
        <v>41</v>
      </c>
      <c r="O672" s="49">
        <v>16</v>
      </c>
    </row>
    <row r="673" spans="1:15" x14ac:dyDescent="0.2">
      <c r="A673" s="48" t="s">
        <v>2568</v>
      </c>
      <c r="B673" s="5" t="s">
        <v>2569</v>
      </c>
      <c r="C673" s="5">
        <v>60</v>
      </c>
      <c r="D673" s="5" t="s">
        <v>17</v>
      </c>
      <c r="E673" s="5" t="s">
        <v>2570</v>
      </c>
      <c r="F673" s="5">
        <v>-7288</v>
      </c>
      <c r="G673" s="5" t="s">
        <v>116</v>
      </c>
      <c r="H673" s="5" t="s">
        <v>30</v>
      </c>
      <c r="I673" s="5">
        <v>119341.25</v>
      </c>
      <c r="J673" s="5" t="s">
        <v>2571</v>
      </c>
      <c r="K673" s="5" t="s">
        <v>104</v>
      </c>
      <c r="L673" s="5" t="s">
        <v>32</v>
      </c>
      <c r="M673" s="5">
        <v>2.78</v>
      </c>
      <c r="N673" s="5" t="s">
        <v>41</v>
      </c>
      <c r="O673" s="49">
        <v>23</v>
      </c>
    </row>
    <row r="674" spans="1:15" x14ac:dyDescent="0.2">
      <c r="A674" s="48" t="s">
        <v>2572</v>
      </c>
      <c r="B674" s="5" t="s">
        <v>2573</v>
      </c>
      <c r="C674" s="5">
        <v>27</v>
      </c>
      <c r="D674" s="5" t="s">
        <v>50</v>
      </c>
      <c r="E674" s="5" t="s">
        <v>2574</v>
      </c>
      <c r="F674" s="5">
        <v>-4843</v>
      </c>
      <c r="G674" s="5" t="s">
        <v>99</v>
      </c>
      <c r="H674" s="5" t="s">
        <v>38</v>
      </c>
      <c r="I674" s="5">
        <v>106125.17</v>
      </c>
      <c r="J674" s="5" t="s">
        <v>2463</v>
      </c>
      <c r="K674" s="5" t="s">
        <v>55</v>
      </c>
      <c r="L674" s="5" t="s">
        <v>73</v>
      </c>
      <c r="M674" s="5">
        <v>1.08</v>
      </c>
      <c r="N674" s="5" t="s">
        <v>24</v>
      </c>
      <c r="O674" s="49">
        <v>11</v>
      </c>
    </row>
    <row r="675" spans="1:15" x14ac:dyDescent="0.2">
      <c r="A675" s="48" t="s">
        <v>2575</v>
      </c>
      <c r="B675" s="5" t="s">
        <v>2576</v>
      </c>
      <c r="C675" s="5">
        <v>60</v>
      </c>
      <c r="D675" s="5" t="s">
        <v>27</v>
      </c>
      <c r="E675" s="5" t="s">
        <v>2577</v>
      </c>
      <c r="F675" s="5">
        <v>-8504</v>
      </c>
      <c r="G675" s="5" t="s">
        <v>99</v>
      </c>
      <c r="H675" s="5" t="s">
        <v>79</v>
      </c>
      <c r="I675" s="5">
        <v>166824</v>
      </c>
      <c r="J675" s="5" t="s">
        <v>2578</v>
      </c>
      <c r="K675" s="5" t="s">
        <v>136</v>
      </c>
      <c r="L675" s="5" t="s">
        <v>32</v>
      </c>
      <c r="M675" s="5">
        <v>3.91</v>
      </c>
      <c r="N675" s="5" t="s">
        <v>74</v>
      </c>
      <c r="O675" s="49">
        <v>38</v>
      </c>
    </row>
    <row r="676" spans="1:15" x14ac:dyDescent="0.2">
      <c r="A676" s="48" t="s">
        <v>2579</v>
      </c>
      <c r="B676" s="5" t="s">
        <v>1122</v>
      </c>
      <c r="C676" s="5">
        <v>46</v>
      </c>
      <c r="D676" s="5" t="s">
        <v>27</v>
      </c>
      <c r="E676" s="5" t="s">
        <v>2580</v>
      </c>
      <c r="F676" s="5">
        <v>-2809</v>
      </c>
      <c r="G676" s="5" t="s">
        <v>78</v>
      </c>
      <c r="H676" s="5" t="s">
        <v>30</v>
      </c>
      <c r="I676" s="5">
        <v>146667.06</v>
      </c>
      <c r="J676" s="5" t="s">
        <v>2581</v>
      </c>
      <c r="K676" s="5" t="s">
        <v>55</v>
      </c>
      <c r="L676" s="5" t="s">
        <v>23</v>
      </c>
      <c r="M676" s="5">
        <v>4.17</v>
      </c>
      <c r="N676" s="5" t="s">
        <v>74</v>
      </c>
      <c r="O676" s="49">
        <v>6</v>
      </c>
    </row>
    <row r="677" spans="1:15" x14ac:dyDescent="0.2">
      <c r="A677" s="48" t="s">
        <v>2582</v>
      </c>
      <c r="B677" s="5" t="s">
        <v>2583</v>
      </c>
      <c r="C677" s="5">
        <v>43</v>
      </c>
      <c r="D677" s="5" t="s">
        <v>17</v>
      </c>
      <c r="E677" s="5" t="s">
        <v>2584</v>
      </c>
      <c r="F677" s="5">
        <v>-9519</v>
      </c>
      <c r="G677" s="5" t="s">
        <v>52</v>
      </c>
      <c r="H677" s="5" t="s">
        <v>79</v>
      </c>
      <c r="I677" s="5">
        <v>153242.41</v>
      </c>
      <c r="J677" s="5" t="s">
        <v>1696</v>
      </c>
      <c r="K677" s="5" t="s">
        <v>62</v>
      </c>
      <c r="L677" s="5" t="s">
        <v>56</v>
      </c>
      <c r="M677" s="5">
        <v>1.62</v>
      </c>
      <c r="N677" s="5" t="s">
        <v>74</v>
      </c>
      <c r="O677" s="49">
        <v>34</v>
      </c>
    </row>
    <row r="678" spans="1:15" x14ac:dyDescent="0.2">
      <c r="A678" s="48" t="s">
        <v>2585</v>
      </c>
      <c r="B678" s="5" t="s">
        <v>2586</v>
      </c>
      <c r="C678" s="5">
        <v>62</v>
      </c>
      <c r="D678" s="5" t="s">
        <v>17</v>
      </c>
      <c r="E678" s="5" t="s">
        <v>2587</v>
      </c>
      <c r="F678" s="5">
        <v>-2893</v>
      </c>
      <c r="G678" s="5" t="s">
        <v>19</v>
      </c>
      <c r="H678" s="5" t="s">
        <v>20</v>
      </c>
      <c r="I678" s="5">
        <v>78027.08</v>
      </c>
      <c r="J678" s="5" t="s">
        <v>1426</v>
      </c>
      <c r="K678" s="5" t="s">
        <v>104</v>
      </c>
      <c r="L678" s="5" t="s">
        <v>32</v>
      </c>
      <c r="M678" s="5">
        <v>1</v>
      </c>
      <c r="N678" s="5" t="s">
        <v>24</v>
      </c>
      <c r="O678" s="49">
        <v>1</v>
      </c>
    </row>
    <row r="679" spans="1:15" x14ac:dyDescent="0.2">
      <c r="A679" s="48" t="s">
        <v>2588</v>
      </c>
      <c r="B679" s="5" t="s">
        <v>2589</v>
      </c>
      <c r="C679" s="5">
        <v>46</v>
      </c>
      <c r="D679" s="5" t="s">
        <v>27</v>
      </c>
      <c r="E679" s="5" t="s">
        <v>2590</v>
      </c>
      <c r="F679" s="5">
        <v>-5963</v>
      </c>
      <c r="G679" s="5" t="s">
        <v>29</v>
      </c>
      <c r="H679" s="5" t="s">
        <v>71</v>
      </c>
      <c r="I679" s="5">
        <v>106313.98</v>
      </c>
      <c r="J679" s="5" t="s">
        <v>2591</v>
      </c>
      <c r="K679" s="5" t="s">
        <v>47</v>
      </c>
      <c r="L679" s="5" t="s">
        <v>23</v>
      </c>
      <c r="M679" s="5">
        <v>4.83</v>
      </c>
      <c r="N679" s="5" t="s">
        <v>33</v>
      </c>
      <c r="O679" s="49">
        <v>22</v>
      </c>
    </row>
    <row r="680" spans="1:15" x14ac:dyDescent="0.2">
      <c r="A680" s="48" t="s">
        <v>2592</v>
      </c>
      <c r="B680" s="5" t="s">
        <v>2593</v>
      </c>
      <c r="C680" s="5">
        <v>43</v>
      </c>
      <c r="D680" s="5" t="s">
        <v>27</v>
      </c>
      <c r="E680" s="5" t="s">
        <v>2594</v>
      </c>
      <c r="F680" s="5">
        <v>-3904</v>
      </c>
      <c r="G680" s="5" t="s">
        <v>78</v>
      </c>
      <c r="H680" s="5" t="s">
        <v>66</v>
      </c>
      <c r="I680" s="5">
        <v>111919.69</v>
      </c>
      <c r="J680" s="5" t="s">
        <v>1246</v>
      </c>
      <c r="K680" s="5" t="s">
        <v>55</v>
      </c>
      <c r="L680" s="5" t="s">
        <v>56</v>
      </c>
      <c r="M680" s="5">
        <v>1.6</v>
      </c>
      <c r="N680" s="5" t="s">
        <v>33</v>
      </c>
      <c r="O680" s="49">
        <v>39</v>
      </c>
    </row>
    <row r="681" spans="1:15" x14ac:dyDescent="0.2">
      <c r="A681" s="48" t="s">
        <v>2595</v>
      </c>
      <c r="B681" s="5" t="s">
        <v>2596</v>
      </c>
      <c r="C681" s="5">
        <v>28</v>
      </c>
      <c r="D681" s="5" t="s">
        <v>50</v>
      </c>
      <c r="E681" s="5" t="s">
        <v>2597</v>
      </c>
      <c r="F681" s="5">
        <v>-6701</v>
      </c>
      <c r="G681" s="5" t="s">
        <v>19</v>
      </c>
      <c r="H681" s="5" t="s">
        <v>144</v>
      </c>
      <c r="I681" s="5">
        <v>159948.53</v>
      </c>
      <c r="J681" s="5" t="s">
        <v>1673</v>
      </c>
      <c r="K681" s="5" t="s">
        <v>55</v>
      </c>
      <c r="L681" s="5" t="s">
        <v>73</v>
      </c>
      <c r="M681" s="5">
        <v>1.59</v>
      </c>
      <c r="N681" s="5" t="s">
        <v>41</v>
      </c>
      <c r="O681" s="49">
        <v>30</v>
      </c>
    </row>
    <row r="682" spans="1:15" x14ac:dyDescent="0.2">
      <c r="A682" s="48" t="s">
        <v>2598</v>
      </c>
      <c r="B682" s="5" t="s">
        <v>2599</v>
      </c>
      <c r="C682" s="5">
        <v>58</v>
      </c>
      <c r="D682" s="5" t="s">
        <v>50</v>
      </c>
      <c r="E682" s="5" t="s">
        <v>2600</v>
      </c>
      <c r="F682" s="5">
        <v>-3213</v>
      </c>
      <c r="G682" s="5" t="s">
        <v>37</v>
      </c>
      <c r="H682" s="5" t="s">
        <v>53</v>
      </c>
      <c r="I682" s="5">
        <v>61371.49</v>
      </c>
      <c r="J682" s="5" t="s">
        <v>2601</v>
      </c>
      <c r="K682" s="5" t="s">
        <v>62</v>
      </c>
      <c r="L682" s="5" t="s">
        <v>73</v>
      </c>
      <c r="M682" s="5">
        <v>2.98</v>
      </c>
      <c r="N682" s="5" t="s">
        <v>41</v>
      </c>
      <c r="O682" s="49">
        <v>26</v>
      </c>
    </row>
    <row r="683" spans="1:15" x14ac:dyDescent="0.2">
      <c r="A683" s="48" t="s">
        <v>2602</v>
      </c>
      <c r="B683" s="5" t="s">
        <v>1661</v>
      </c>
      <c r="C683" s="5">
        <v>43</v>
      </c>
      <c r="D683" s="5" t="s">
        <v>27</v>
      </c>
      <c r="E683" s="5" t="s">
        <v>2603</v>
      </c>
      <c r="F683" s="5">
        <v>-8801</v>
      </c>
      <c r="G683" s="5" t="s">
        <v>85</v>
      </c>
      <c r="H683" s="5" t="s">
        <v>79</v>
      </c>
      <c r="I683" s="5">
        <v>113118.35</v>
      </c>
      <c r="J683" s="5" t="s">
        <v>2604</v>
      </c>
      <c r="K683" s="5" t="s">
        <v>118</v>
      </c>
      <c r="L683" s="5" t="s">
        <v>32</v>
      </c>
      <c r="M683" s="5">
        <v>2.54</v>
      </c>
      <c r="N683" s="5" t="s">
        <v>57</v>
      </c>
      <c r="O683" s="49">
        <v>26</v>
      </c>
    </row>
    <row r="684" spans="1:15" x14ac:dyDescent="0.2">
      <c r="A684" s="48" t="s">
        <v>2605</v>
      </c>
      <c r="B684" s="5" t="s">
        <v>2606</v>
      </c>
      <c r="C684" s="5">
        <v>36</v>
      </c>
      <c r="D684" s="5" t="s">
        <v>17</v>
      </c>
      <c r="E684" s="5" t="s">
        <v>2607</v>
      </c>
      <c r="F684" s="5">
        <v>-1955</v>
      </c>
      <c r="G684" s="5" t="s">
        <v>99</v>
      </c>
      <c r="H684" s="5" t="s">
        <v>144</v>
      </c>
      <c r="I684" s="5">
        <v>87547.77</v>
      </c>
      <c r="J684" s="5" t="s">
        <v>2074</v>
      </c>
      <c r="K684" s="5" t="s">
        <v>55</v>
      </c>
      <c r="L684" s="5" t="s">
        <v>23</v>
      </c>
      <c r="M684" s="5">
        <v>1.24</v>
      </c>
      <c r="N684" s="5" t="s">
        <v>33</v>
      </c>
      <c r="O684" s="49">
        <v>23</v>
      </c>
    </row>
    <row r="685" spans="1:15" x14ac:dyDescent="0.2">
      <c r="A685" s="48" t="s">
        <v>2608</v>
      </c>
      <c r="B685" s="5" t="s">
        <v>2609</v>
      </c>
      <c r="C685" s="5">
        <v>40</v>
      </c>
      <c r="D685" s="5" t="s">
        <v>50</v>
      </c>
      <c r="E685" s="5" t="s">
        <v>2610</v>
      </c>
      <c r="F685" s="5">
        <v>-6267</v>
      </c>
      <c r="G685" s="5" t="s">
        <v>99</v>
      </c>
      <c r="H685" s="5" t="s">
        <v>30</v>
      </c>
      <c r="I685" s="5">
        <v>43100.52</v>
      </c>
      <c r="J685" s="5" t="s">
        <v>2077</v>
      </c>
      <c r="K685" s="5" t="s">
        <v>136</v>
      </c>
      <c r="L685" s="5" t="s">
        <v>32</v>
      </c>
      <c r="M685" s="5">
        <v>2.5099999999999998</v>
      </c>
      <c r="N685" s="5" t="s">
        <v>74</v>
      </c>
      <c r="O685" s="49">
        <v>27</v>
      </c>
    </row>
    <row r="686" spans="1:15" x14ac:dyDescent="0.2">
      <c r="A686" s="48" t="s">
        <v>2611</v>
      </c>
      <c r="B686" s="5" t="s">
        <v>2612</v>
      </c>
      <c r="C686" s="5">
        <v>28</v>
      </c>
      <c r="D686" s="5" t="s">
        <v>17</v>
      </c>
      <c r="E686" s="5" t="s">
        <v>2613</v>
      </c>
      <c r="F686" s="5">
        <v>-4453</v>
      </c>
      <c r="G686" s="5" t="s">
        <v>45</v>
      </c>
      <c r="H686" s="5" t="s">
        <v>53</v>
      </c>
      <c r="I686" s="5">
        <v>87960.41</v>
      </c>
      <c r="J686" s="5" t="s">
        <v>2614</v>
      </c>
      <c r="K686" s="5" t="s">
        <v>47</v>
      </c>
      <c r="L686" s="5" t="s">
        <v>23</v>
      </c>
      <c r="M686" s="5">
        <v>1.05</v>
      </c>
      <c r="N686" s="5" t="s">
        <v>41</v>
      </c>
      <c r="O686" s="49">
        <v>9</v>
      </c>
    </row>
    <row r="687" spans="1:15" x14ac:dyDescent="0.2">
      <c r="A687" s="48" t="s">
        <v>2615</v>
      </c>
      <c r="B687" s="5" t="s">
        <v>2616</v>
      </c>
      <c r="C687" s="5">
        <v>52</v>
      </c>
      <c r="D687" s="5" t="s">
        <v>17</v>
      </c>
      <c r="E687" s="5" t="s">
        <v>2617</v>
      </c>
      <c r="F687" s="5">
        <v>-7512</v>
      </c>
      <c r="G687" s="5" t="s">
        <v>94</v>
      </c>
      <c r="H687" s="5" t="s">
        <v>66</v>
      </c>
      <c r="I687" s="5">
        <v>139770.82999999999</v>
      </c>
      <c r="J687" s="5" t="s">
        <v>1101</v>
      </c>
      <c r="K687" s="5" t="s">
        <v>22</v>
      </c>
      <c r="L687" s="5" t="s">
        <v>73</v>
      </c>
      <c r="M687" s="5">
        <v>1.45</v>
      </c>
      <c r="N687" s="5" t="s">
        <v>74</v>
      </c>
      <c r="O687" s="49">
        <v>2</v>
      </c>
    </row>
    <row r="688" spans="1:15" x14ac:dyDescent="0.2">
      <c r="A688" s="48" t="s">
        <v>2618</v>
      </c>
      <c r="B688" s="5" t="s">
        <v>2619</v>
      </c>
      <c r="C688" s="5">
        <v>33</v>
      </c>
      <c r="D688" s="5" t="s">
        <v>17</v>
      </c>
      <c r="E688" s="5" t="s">
        <v>2620</v>
      </c>
      <c r="F688" s="5">
        <v>-8655</v>
      </c>
      <c r="G688" s="5" t="s">
        <v>94</v>
      </c>
      <c r="H688" s="5" t="s">
        <v>20</v>
      </c>
      <c r="I688" s="5">
        <v>138153.98000000001</v>
      </c>
      <c r="J688" s="5" t="s">
        <v>2621</v>
      </c>
      <c r="K688" s="5" t="s">
        <v>127</v>
      </c>
      <c r="L688" s="5" t="s">
        <v>73</v>
      </c>
      <c r="M688" s="5">
        <v>3.84</v>
      </c>
      <c r="N688" s="5" t="s">
        <v>41</v>
      </c>
      <c r="O688" s="49">
        <v>10</v>
      </c>
    </row>
    <row r="689" spans="1:15" x14ac:dyDescent="0.2">
      <c r="A689" s="48" t="s">
        <v>2622</v>
      </c>
      <c r="B689" s="5" t="s">
        <v>1945</v>
      </c>
      <c r="C689" s="5">
        <v>55</v>
      </c>
      <c r="D689" s="5" t="s">
        <v>50</v>
      </c>
      <c r="E689" s="5" t="s">
        <v>2623</v>
      </c>
      <c r="F689" s="5">
        <v>-8835</v>
      </c>
      <c r="G689" s="5" t="s">
        <v>52</v>
      </c>
      <c r="H689" s="5" t="s">
        <v>144</v>
      </c>
      <c r="I689" s="5">
        <v>66741.429999999993</v>
      </c>
      <c r="J689" s="5" t="s">
        <v>1156</v>
      </c>
      <c r="K689" s="5" t="s">
        <v>118</v>
      </c>
      <c r="L689" s="5" t="s">
        <v>23</v>
      </c>
      <c r="M689" s="5">
        <v>4.2699999999999996</v>
      </c>
      <c r="N689" s="5" t="s">
        <v>41</v>
      </c>
      <c r="O689" s="49">
        <v>30</v>
      </c>
    </row>
    <row r="690" spans="1:15" x14ac:dyDescent="0.2">
      <c r="A690" s="48" t="s">
        <v>2624</v>
      </c>
      <c r="B690" s="5" t="s">
        <v>2625</v>
      </c>
      <c r="C690" s="5">
        <v>63</v>
      </c>
      <c r="D690" s="5" t="s">
        <v>50</v>
      </c>
      <c r="E690" s="5" t="s">
        <v>2626</v>
      </c>
      <c r="F690" s="5">
        <v>-7608</v>
      </c>
      <c r="G690" s="5" t="s">
        <v>29</v>
      </c>
      <c r="H690" s="5" t="s">
        <v>30</v>
      </c>
      <c r="I690" s="5">
        <v>74138.34</v>
      </c>
      <c r="J690" s="5" t="s">
        <v>2627</v>
      </c>
      <c r="K690" s="5" t="s">
        <v>136</v>
      </c>
      <c r="L690" s="5" t="s">
        <v>73</v>
      </c>
      <c r="M690" s="5">
        <v>3.41</v>
      </c>
      <c r="N690" s="5" t="s">
        <v>33</v>
      </c>
      <c r="O690" s="49">
        <v>1</v>
      </c>
    </row>
    <row r="691" spans="1:15" x14ac:dyDescent="0.2">
      <c r="A691" s="48" t="s">
        <v>2628</v>
      </c>
      <c r="B691" s="5" t="s">
        <v>2629</v>
      </c>
      <c r="C691" s="5">
        <v>32</v>
      </c>
      <c r="D691" s="5" t="s">
        <v>17</v>
      </c>
      <c r="E691" s="5" t="s">
        <v>2630</v>
      </c>
      <c r="F691" s="5">
        <v>-1760</v>
      </c>
      <c r="G691" s="5" t="s">
        <v>116</v>
      </c>
      <c r="H691" s="5" t="s">
        <v>30</v>
      </c>
      <c r="I691" s="5">
        <v>114995.25</v>
      </c>
      <c r="J691" s="5" t="s">
        <v>2631</v>
      </c>
      <c r="K691" s="5" t="s">
        <v>22</v>
      </c>
      <c r="L691" s="5" t="s">
        <v>32</v>
      </c>
      <c r="M691" s="5">
        <v>2.08</v>
      </c>
      <c r="N691" s="5" t="s">
        <v>57</v>
      </c>
      <c r="O691" s="49">
        <v>36</v>
      </c>
    </row>
    <row r="692" spans="1:15" x14ac:dyDescent="0.2">
      <c r="A692" s="48" t="s">
        <v>2632</v>
      </c>
      <c r="B692" s="5" t="s">
        <v>2552</v>
      </c>
      <c r="C692" s="5">
        <v>52</v>
      </c>
      <c r="D692" s="5" t="s">
        <v>27</v>
      </c>
      <c r="E692" s="5" t="s">
        <v>2633</v>
      </c>
      <c r="F692" s="5">
        <v>-6772</v>
      </c>
      <c r="G692" s="5" t="s">
        <v>45</v>
      </c>
      <c r="H692" s="5" t="s">
        <v>173</v>
      </c>
      <c r="I692" s="5">
        <v>143993.51999999999</v>
      </c>
      <c r="J692" s="5" t="s">
        <v>2634</v>
      </c>
      <c r="K692" s="5" t="s">
        <v>118</v>
      </c>
      <c r="L692" s="5" t="s">
        <v>32</v>
      </c>
      <c r="M692" s="5">
        <v>2.2599999999999998</v>
      </c>
      <c r="N692" s="5" t="s">
        <v>41</v>
      </c>
      <c r="O692" s="49">
        <v>22</v>
      </c>
    </row>
    <row r="693" spans="1:15" x14ac:dyDescent="0.2">
      <c r="A693" s="48" t="s">
        <v>2635</v>
      </c>
      <c r="B693" s="5" t="s">
        <v>2636</v>
      </c>
      <c r="C693" s="5">
        <v>65</v>
      </c>
      <c r="D693" s="5" t="s">
        <v>27</v>
      </c>
      <c r="E693" s="5" t="s">
        <v>2637</v>
      </c>
      <c r="F693" s="5">
        <v>-10725</v>
      </c>
      <c r="G693" s="5" t="s">
        <v>19</v>
      </c>
      <c r="H693" s="5" t="s">
        <v>20</v>
      </c>
      <c r="I693" s="5">
        <v>152086.68</v>
      </c>
      <c r="J693" s="5" t="s">
        <v>2638</v>
      </c>
      <c r="K693" s="5" t="s">
        <v>22</v>
      </c>
      <c r="L693" s="5" t="s">
        <v>56</v>
      </c>
      <c r="M693" s="5">
        <v>2.91</v>
      </c>
      <c r="N693" s="5" t="s">
        <v>74</v>
      </c>
      <c r="O693" s="49">
        <v>18</v>
      </c>
    </row>
    <row r="694" spans="1:15" x14ac:dyDescent="0.2">
      <c r="A694" s="48" t="s">
        <v>2639</v>
      </c>
      <c r="B694" s="5" t="s">
        <v>1518</v>
      </c>
      <c r="C694" s="5">
        <v>65</v>
      </c>
      <c r="D694" s="5" t="s">
        <v>50</v>
      </c>
      <c r="E694" s="5" t="s">
        <v>2640</v>
      </c>
      <c r="F694" s="5">
        <v>-5828</v>
      </c>
      <c r="G694" s="5" t="s">
        <v>99</v>
      </c>
      <c r="H694" s="5" t="s">
        <v>53</v>
      </c>
      <c r="I694" s="5">
        <v>146479.73000000001</v>
      </c>
      <c r="J694" s="5" t="s">
        <v>2641</v>
      </c>
      <c r="K694" s="5" t="s">
        <v>118</v>
      </c>
      <c r="L694" s="5" t="s">
        <v>73</v>
      </c>
      <c r="M694" s="5">
        <v>2.79</v>
      </c>
      <c r="N694" s="5" t="s">
        <v>24</v>
      </c>
      <c r="O694" s="49">
        <v>21</v>
      </c>
    </row>
    <row r="695" spans="1:15" x14ac:dyDescent="0.2">
      <c r="A695" s="48" t="s">
        <v>2642</v>
      </c>
      <c r="B695" s="5" t="s">
        <v>2643</v>
      </c>
      <c r="C695" s="5">
        <v>61</v>
      </c>
      <c r="D695" s="5" t="s">
        <v>50</v>
      </c>
      <c r="E695" s="5" t="s">
        <v>2644</v>
      </c>
      <c r="F695" s="5">
        <v>-9170</v>
      </c>
      <c r="G695" s="5" t="s">
        <v>99</v>
      </c>
      <c r="H695" s="5" t="s">
        <v>30</v>
      </c>
      <c r="I695" s="5">
        <v>179566.38</v>
      </c>
      <c r="J695" s="5" t="s">
        <v>178</v>
      </c>
      <c r="K695" s="5" t="s">
        <v>136</v>
      </c>
      <c r="L695" s="5" t="s">
        <v>32</v>
      </c>
      <c r="M695" s="5">
        <v>3.27</v>
      </c>
      <c r="N695" s="5" t="s">
        <v>41</v>
      </c>
      <c r="O695" s="49">
        <v>6</v>
      </c>
    </row>
    <row r="696" spans="1:15" x14ac:dyDescent="0.2">
      <c r="A696" s="48" t="s">
        <v>2645</v>
      </c>
      <c r="B696" s="5" t="s">
        <v>2646</v>
      </c>
      <c r="C696" s="5">
        <v>41</v>
      </c>
      <c r="D696" s="5" t="s">
        <v>17</v>
      </c>
      <c r="E696" s="5" t="s">
        <v>2647</v>
      </c>
      <c r="F696" s="5">
        <v>-9356</v>
      </c>
      <c r="G696" s="5" t="s">
        <v>37</v>
      </c>
      <c r="H696" s="5" t="s">
        <v>53</v>
      </c>
      <c r="I696" s="5">
        <v>170438.12</v>
      </c>
      <c r="J696" s="5" t="s">
        <v>2648</v>
      </c>
      <c r="K696" s="5" t="s">
        <v>136</v>
      </c>
      <c r="L696" s="5" t="s">
        <v>73</v>
      </c>
      <c r="M696" s="5">
        <v>3.31</v>
      </c>
      <c r="N696" s="5" t="s">
        <v>33</v>
      </c>
      <c r="O696" s="49">
        <v>5</v>
      </c>
    </row>
    <row r="697" spans="1:15" x14ac:dyDescent="0.2">
      <c r="A697" s="48" t="s">
        <v>2649</v>
      </c>
      <c r="B697" s="5" t="s">
        <v>2650</v>
      </c>
      <c r="C697" s="5">
        <v>51</v>
      </c>
      <c r="D697" s="5" t="s">
        <v>50</v>
      </c>
      <c r="E697" s="5" t="s">
        <v>2651</v>
      </c>
      <c r="F697" s="5">
        <v>-9584</v>
      </c>
      <c r="G697" s="5" t="s">
        <v>78</v>
      </c>
      <c r="H697" s="5" t="s">
        <v>71</v>
      </c>
      <c r="I697" s="5">
        <v>175893.69</v>
      </c>
      <c r="J697" s="5" t="s">
        <v>2652</v>
      </c>
      <c r="K697" s="5" t="s">
        <v>22</v>
      </c>
      <c r="L697" s="5" t="s">
        <v>73</v>
      </c>
      <c r="M697" s="5">
        <v>4.4400000000000004</v>
      </c>
      <c r="N697" s="5" t="s">
        <v>41</v>
      </c>
      <c r="O697" s="49">
        <v>26</v>
      </c>
    </row>
    <row r="698" spans="1:15" x14ac:dyDescent="0.2">
      <c r="A698" s="48" t="s">
        <v>2653</v>
      </c>
      <c r="B698" s="5" t="s">
        <v>323</v>
      </c>
      <c r="C698" s="5">
        <v>30</v>
      </c>
      <c r="D698" s="5" t="s">
        <v>50</v>
      </c>
      <c r="E698" s="5" t="s">
        <v>2654</v>
      </c>
      <c r="F698" s="5">
        <v>-7826</v>
      </c>
      <c r="G698" s="5" t="s">
        <v>37</v>
      </c>
      <c r="H698" s="5" t="s">
        <v>71</v>
      </c>
      <c r="I698" s="5">
        <v>133919.13</v>
      </c>
      <c r="J698" s="5" t="s">
        <v>2655</v>
      </c>
      <c r="K698" s="5" t="s">
        <v>40</v>
      </c>
      <c r="L698" s="5" t="s">
        <v>73</v>
      </c>
      <c r="M698" s="5">
        <v>4.51</v>
      </c>
      <c r="N698" s="5" t="s">
        <v>74</v>
      </c>
      <c r="O698" s="49">
        <v>39</v>
      </c>
    </row>
    <row r="699" spans="1:15" x14ac:dyDescent="0.2">
      <c r="A699" s="48" t="s">
        <v>2656</v>
      </c>
      <c r="B699" s="5" t="s">
        <v>2657</v>
      </c>
      <c r="C699" s="5">
        <v>37</v>
      </c>
      <c r="D699" s="5" t="s">
        <v>17</v>
      </c>
      <c r="E699" s="5" t="s">
        <v>2658</v>
      </c>
      <c r="F699" s="5">
        <v>-3190</v>
      </c>
      <c r="G699" s="5" t="s">
        <v>116</v>
      </c>
      <c r="H699" s="5" t="s">
        <v>66</v>
      </c>
      <c r="I699" s="5">
        <v>57939.839999999997</v>
      </c>
      <c r="J699" s="5" t="s">
        <v>67</v>
      </c>
      <c r="K699" s="5" t="s">
        <v>136</v>
      </c>
      <c r="L699" s="5" t="s">
        <v>32</v>
      </c>
      <c r="M699" s="5">
        <v>2.5499999999999998</v>
      </c>
      <c r="N699" s="5" t="s">
        <v>41</v>
      </c>
      <c r="O699" s="49">
        <v>5</v>
      </c>
    </row>
    <row r="700" spans="1:15" x14ac:dyDescent="0.2">
      <c r="A700" s="48" t="s">
        <v>2659</v>
      </c>
      <c r="B700" s="5" t="s">
        <v>2660</v>
      </c>
      <c r="C700" s="5">
        <v>51</v>
      </c>
      <c r="D700" s="5" t="s">
        <v>17</v>
      </c>
      <c r="E700" s="5" t="s">
        <v>2661</v>
      </c>
      <c r="F700" s="5">
        <v>-3292</v>
      </c>
      <c r="G700" s="5" t="s">
        <v>78</v>
      </c>
      <c r="H700" s="5" t="s">
        <v>71</v>
      </c>
      <c r="I700" s="5">
        <v>168031.75</v>
      </c>
      <c r="J700" s="5" t="s">
        <v>679</v>
      </c>
      <c r="K700" s="5" t="s">
        <v>104</v>
      </c>
      <c r="L700" s="5" t="s">
        <v>32</v>
      </c>
      <c r="M700" s="5">
        <v>2.61</v>
      </c>
      <c r="N700" s="5" t="s">
        <v>74</v>
      </c>
      <c r="O700" s="49">
        <v>20</v>
      </c>
    </row>
    <row r="701" spans="1:15" x14ac:dyDescent="0.2">
      <c r="A701" s="48" t="s">
        <v>2662</v>
      </c>
      <c r="B701" s="5" t="s">
        <v>2663</v>
      </c>
      <c r="C701" s="5">
        <v>53</v>
      </c>
      <c r="D701" s="5" t="s">
        <v>27</v>
      </c>
      <c r="E701" s="5" t="s">
        <v>2664</v>
      </c>
      <c r="F701" s="5">
        <v>-4418</v>
      </c>
      <c r="G701" s="5" t="s">
        <v>116</v>
      </c>
      <c r="H701" s="5" t="s">
        <v>79</v>
      </c>
      <c r="I701" s="5">
        <v>40550.94</v>
      </c>
      <c r="J701" s="5" t="s">
        <v>2665</v>
      </c>
      <c r="K701" s="5" t="s">
        <v>40</v>
      </c>
      <c r="L701" s="5" t="s">
        <v>32</v>
      </c>
      <c r="M701" s="5">
        <v>3.56</v>
      </c>
      <c r="N701" s="5" t="s">
        <v>33</v>
      </c>
      <c r="O701" s="49">
        <v>36</v>
      </c>
    </row>
    <row r="702" spans="1:15" x14ac:dyDescent="0.2">
      <c r="A702" s="48" t="s">
        <v>2666</v>
      </c>
      <c r="B702" s="5" t="s">
        <v>2667</v>
      </c>
      <c r="C702" s="5">
        <v>46</v>
      </c>
      <c r="D702" s="5" t="s">
        <v>27</v>
      </c>
      <c r="E702" s="5" t="s">
        <v>2668</v>
      </c>
      <c r="F702" s="5">
        <v>-5719</v>
      </c>
      <c r="G702" s="5" t="s">
        <v>45</v>
      </c>
      <c r="H702" s="5" t="s">
        <v>30</v>
      </c>
      <c r="I702" s="5">
        <v>160862.99</v>
      </c>
      <c r="J702" s="5" t="s">
        <v>2669</v>
      </c>
      <c r="K702" s="5" t="s">
        <v>104</v>
      </c>
      <c r="L702" s="5" t="s">
        <v>73</v>
      </c>
      <c r="M702" s="5">
        <v>2.0099999999999998</v>
      </c>
      <c r="N702" s="5" t="s">
        <v>24</v>
      </c>
      <c r="O702" s="49">
        <v>5</v>
      </c>
    </row>
    <row r="703" spans="1:15" x14ac:dyDescent="0.2">
      <c r="A703" s="48" t="s">
        <v>2670</v>
      </c>
      <c r="B703" s="5" t="s">
        <v>2671</v>
      </c>
      <c r="C703" s="5">
        <v>39</v>
      </c>
      <c r="D703" s="5" t="s">
        <v>50</v>
      </c>
      <c r="E703" s="5" t="s">
        <v>2672</v>
      </c>
      <c r="F703" s="5">
        <v>-9894</v>
      </c>
      <c r="G703" s="5" t="s">
        <v>29</v>
      </c>
      <c r="H703" s="5" t="s">
        <v>20</v>
      </c>
      <c r="I703" s="5">
        <v>66045.210000000006</v>
      </c>
      <c r="J703" s="5" t="s">
        <v>2673</v>
      </c>
      <c r="K703" s="5" t="s">
        <v>55</v>
      </c>
      <c r="L703" s="5" t="s">
        <v>23</v>
      </c>
      <c r="M703" s="5">
        <v>1.37</v>
      </c>
      <c r="N703" s="5" t="s">
        <v>41</v>
      </c>
      <c r="O703" s="49">
        <v>21</v>
      </c>
    </row>
    <row r="704" spans="1:15" x14ac:dyDescent="0.2">
      <c r="A704" s="48" t="s">
        <v>2674</v>
      </c>
      <c r="B704" s="5" t="s">
        <v>2351</v>
      </c>
      <c r="C704" s="5">
        <v>32</v>
      </c>
      <c r="D704" s="5" t="s">
        <v>27</v>
      </c>
      <c r="E704" s="5" t="s">
        <v>2675</v>
      </c>
      <c r="F704" s="5">
        <v>-10011</v>
      </c>
      <c r="G704" s="5" t="s">
        <v>85</v>
      </c>
      <c r="H704" s="5" t="s">
        <v>53</v>
      </c>
      <c r="I704" s="5">
        <v>175010.53</v>
      </c>
      <c r="J704" s="5" t="s">
        <v>2676</v>
      </c>
      <c r="K704" s="5" t="s">
        <v>62</v>
      </c>
      <c r="L704" s="5" t="s">
        <v>56</v>
      </c>
      <c r="M704" s="5">
        <v>4.29</v>
      </c>
      <c r="N704" s="5" t="s">
        <v>57</v>
      </c>
      <c r="O704" s="49">
        <v>38</v>
      </c>
    </row>
    <row r="705" spans="1:15" x14ac:dyDescent="0.2">
      <c r="A705" s="48" t="s">
        <v>2677</v>
      </c>
      <c r="B705" s="5" t="s">
        <v>2678</v>
      </c>
      <c r="C705" s="5">
        <v>64</v>
      </c>
      <c r="D705" s="5" t="s">
        <v>17</v>
      </c>
      <c r="E705" s="5" t="s">
        <v>2679</v>
      </c>
      <c r="F705" s="5">
        <v>-6963</v>
      </c>
      <c r="G705" s="5" t="s">
        <v>45</v>
      </c>
      <c r="H705" s="5" t="s">
        <v>53</v>
      </c>
      <c r="I705" s="5">
        <v>164992.66</v>
      </c>
      <c r="J705" s="5" t="s">
        <v>186</v>
      </c>
      <c r="K705" s="5" t="s">
        <v>40</v>
      </c>
      <c r="L705" s="5" t="s">
        <v>73</v>
      </c>
      <c r="M705" s="5">
        <v>1.45</v>
      </c>
      <c r="N705" s="5" t="s">
        <v>41</v>
      </c>
      <c r="O705" s="49">
        <v>16</v>
      </c>
    </row>
    <row r="706" spans="1:15" x14ac:dyDescent="0.2">
      <c r="A706" s="48" t="s">
        <v>2680</v>
      </c>
      <c r="B706" s="5" t="s">
        <v>863</v>
      </c>
      <c r="C706" s="5">
        <v>22</v>
      </c>
      <c r="D706" s="5" t="s">
        <v>50</v>
      </c>
      <c r="E706" s="5" t="s">
        <v>2681</v>
      </c>
      <c r="F706" s="5">
        <v>-4004</v>
      </c>
      <c r="G706" s="5" t="s">
        <v>45</v>
      </c>
      <c r="H706" s="5" t="s">
        <v>30</v>
      </c>
      <c r="I706" s="5">
        <v>143127.59</v>
      </c>
      <c r="J706" s="5" t="s">
        <v>2682</v>
      </c>
      <c r="K706" s="5" t="s">
        <v>104</v>
      </c>
      <c r="L706" s="5" t="s">
        <v>32</v>
      </c>
      <c r="M706" s="5">
        <v>3.4</v>
      </c>
      <c r="N706" s="5" t="s">
        <v>24</v>
      </c>
      <c r="O706" s="49">
        <v>22</v>
      </c>
    </row>
    <row r="707" spans="1:15" x14ac:dyDescent="0.2">
      <c r="A707" s="48" t="s">
        <v>2683</v>
      </c>
      <c r="B707" s="5" t="s">
        <v>598</v>
      </c>
      <c r="C707" s="5">
        <v>65</v>
      </c>
      <c r="D707" s="5" t="s">
        <v>17</v>
      </c>
      <c r="E707" s="5" t="s">
        <v>2684</v>
      </c>
      <c r="F707" s="5">
        <v>-8471</v>
      </c>
      <c r="G707" s="5" t="s">
        <v>45</v>
      </c>
      <c r="H707" s="5" t="s">
        <v>194</v>
      </c>
      <c r="I707" s="5">
        <v>165014.96</v>
      </c>
      <c r="J707" s="5" t="s">
        <v>2685</v>
      </c>
      <c r="K707" s="5" t="s">
        <v>136</v>
      </c>
      <c r="L707" s="5" t="s">
        <v>56</v>
      </c>
      <c r="M707" s="5">
        <v>3.6</v>
      </c>
      <c r="N707" s="5" t="s">
        <v>41</v>
      </c>
      <c r="O707" s="49">
        <v>26</v>
      </c>
    </row>
    <row r="708" spans="1:15" x14ac:dyDescent="0.2">
      <c r="A708" s="48" t="s">
        <v>2686</v>
      </c>
      <c r="B708" s="5" t="s">
        <v>2687</v>
      </c>
      <c r="C708" s="5">
        <v>44</v>
      </c>
      <c r="D708" s="5" t="s">
        <v>17</v>
      </c>
      <c r="E708" s="5" t="s">
        <v>2688</v>
      </c>
      <c r="F708" s="5">
        <v>-8119</v>
      </c>
      <c r="G708" s="5" t="s">
        <v>19</v>
      </c>
      <c r="H708" s="5" t="s">
        <v>53</v>
      </c>
      <c r="I708" s="5">
        <v>101529.42</v>
      </c>
      <c r="J708" s="5" t="s">
        <v>2496</v>
      </c>
      <c r="K708" s="5" t="s">
        <v>55</v>
      </c>
      <c r="L708" s="5" t="s">
        <v>32</v>
      </c>
      <c r="M708" s="5">
        <v>3.17</v>
      </c>
      <c r="N708" s="5" t="s">
        <v>41</v>
      </c>
      <c r="O708" s="49">
        <v>18</v>
      </c>
    </row>
    <row r="709" spans="1:15" x14ac:dyDescent="0.2">
      <c r="A709" s="48" t="s">
        <v>2689</v>
      </c>
      <c r="B709" s="5" t="s">
        <v>451</v>
      </c>
      <c r="C709" s="5">
        <v>65</v>
      </c>
      <c r="D709" s="5" t="s">
        <v>50</v>
      </c>
      <c r="E709" s="5" t="s">
        <v>2690</v>
      </c>
      <c r="F709" s="5">
        <v>-3932</v>
      </c>
      <c r="G709" s="5" t="s">
        <v>19</v>
      </c>
      <c r="H709" s="5" t="s">
        <v>71</v>
      </c>
      <c r="I709" s="5">
        <v>47997.5</v>
      </c>
      <c r="J709" s="5" t="s">
        <v>2691</v>
      </c>
      <c r="K709" s="5" t="s">
        <v>127</v>
      </c>
      <c r="L709" s="5" t="s">
        <v>56</v>
      </c>
      <c r="M709" s="5">
        <v>1.41</v>
      </c>
      <c r="N709" s="5" t="s">
        <v>57</v>
      </c>
      <c r="O709" s="49">
        <v>34</v>
      </c>
    </row>
    <row r="710" spans="1:15" x14ac:dyDescent="0.2">
      <c r="A710" s="48" t="s">
        <v>2692</v>
      </c>
      <c r="B710" s="5" t="s">
        <v>820</v>
      </c>
      <c r="C710" s="5">
        <v>50</v>
      </c>
      <c r="D710" s="5" t="s">
        <v>17</v>
      </c>
      <c r="E710" s="5" t="s">
        <v>2693</v>
      </c>
      <c r="F710" s="5">
        <v>-6764</v>
      </c>
      <c r="G710" s="5" t="s">
        <v>29</v>
      </c>
      <c r="H710" s="5" t="s">
        <v>30</v>
      </c>
      <c r="I710" s="5">
        <v>67317.509999999995</v>
      </c>
      <c r="J710" s="5" t="s">
        <v>2694</v>
      </c>
      <c r="K710" s="5" t="s">
        <v>118</v>
      </c>
      <c r="L710" s="5" t="s">
        <v>56</v>
      </c>
      <c r="M710" s="5">
        <v>1.46</v>
      </c>
      <c r="N710" s="5" t="s">
        <v>41</v>
      </c>
      <c r="O710" s="49">
        <v>7</v>
      </c>
    </row>
    <row r="711" spans="1:15" x14ac:dyDescent="0.2">
      <c r="A711" s="48" t="s">
        <v>2695</v>
      </c>
      <c r="B711" s="5" t="s">
        <v>2660</v>
      </c>
      <c r="C711" s="5">
        <v>48</v>
      </c>
      <c r="D711" s="5" t="s">
        <v>17</v>
      </c>
      <c r="E711" s="5" t="s">
        <v>2696</v>
      </c>
      <c r="F711" s="5">
        <v>-2586</v>
      </c>
      <c r="G711" s="5" t="s">
        <v>37</v>
      </c>
      <c r="H711" s="5" t="s">
        <v>30</v>
      </c>
      <c r="I711" s="5">
        <v>108596.32</v>
      </c>
      <c r="J711" s="5" t="s">
        <v>2581</v>
      </c>
      <c r="K711" s="5" t="s">
        <v>81</v>
      </c>
      <c r="L711" s="5" t="s">
        <v>73</v>
      </c>
      <c r="M711" s="5">
        <v>4.3499999999999996</v>
      </c>
      <c r="N711" s="5" t="s">
        <v>41</v>
      </c>
      <c r="O711" s="49">
        <v>15</v>
      </c>
    </row>
    <row r="712" spans="1:15" x14ac:dyDescent="0.2">
      <c r="A712" s="48" t="s">
        <v>2697</v>
      </c>
      <c r="B712" s="5" t="s">
        <v>1657</v>
      </c>
      <c r="C712" s="5">
        <v>24</v>
      </c>
      <c r="D712" s="5" t="s">
        <v>27</v>
      </c>
      <c r="E712" s="5" t="s">
        <v>2698</v>
      </c>
      <c r="F712" s="5">
        <v>-8399</v>
      </c>
      <c r="G712" s="5" t="s">
        <v>85</v>
      </c>
      <c r="H712" s="5" t="s">
        <v>38</v>
      </c>
      <c r="I712" s="5">
        <v>81033.289999999994</v>
      </c>
      <c r="J712" s="5" t="s">
        <v>2699</v>
      </c>
      <c r="K712" s="5" t="s">
        <v>127</v>
      </c>
      <c r="L712" s="5" t="s">
        <v>56</v>
      </c>
      <c r="M712" s="5">
        <v>1.97</v>
      </c>
      <c r="N712" s="5" t="s">
        <v>41</v>
      </c>
      <c r="O712" s="49">
        <v>12</v>
      </c>
    </row>
    <row r="713" spans="1:15" x14ac:dyDescent="0.2">
      <c r="A713" s="48" t="s">
        <v>2700</v>
      </c>
      <c r="B713" s="5" t="s">
        <v>836</v>
      </c>
      <c r="C713" s="5">
        <v>47</v>
      </c>
      <c r="D713" s="5" t="s">
        <v>27</v>
      </c>
      <c r="E713" s="5" t="s">
        <v>2701</v>
      </c>
      <c r="F713" s="5">
        <v>-8265</v>
      </c>
      <c r="G713" s="5" t="s">
        <v>78</v>
      </c>
      <c r="H713" s="5" t="s">
        <v>66</v>
      </c>
      <c r="I713" s="5">
        <v>166104.85</v>
      </c>
      <c r="J713" s="5" t="s">
        <v>2702</v>
      </c>
      <c r="K713" s="5" t="s">
        <v>55</v>
      </c>
      <c r="L713" s="5" t="s">
        <v>56</v>
      </c>
      <c r="M713" s="5">
        <v>1.92</v>
      </c>
      <c r="N713" s="5" t="s">
        <v>24</v>
      </c>
      <c r="O713" s="49">
        <v>32</v>
      </c>
    </row>
    <row r="714" spans="1:15" x14ac:dyDescent="0.2">
      <c r="A714" s="48" t="s">
        <v>2703</v>
      </c>
      <c r="B714" s="5" t="s">
        <v>2704</v>
      </c>
      <c r="C714" s="5">
        <v>58</v>
      </c>
      <c r="D714" s="5" t="s">
        <v>50</v>
      </c>
      <c r="E714" s="5" t="s">
        <v>2705</v>
      </c>
      <c r="F714" s="5">
        <v>-4812</v>
      </c>
      <c r="G714" s="5" t="s">
        <v>37</v>
      </c>
      <c r="H714" s="5" t="s">
        <v>30</v>
      </c>
      <c r="I714" s="5">
        <v>48521.89</v>
      </c>
      <c r="J714" s="5" t="s">
        <v>2706</v>
      </c>
      <c r="K714" s="5" t="s">
        <v>104</v>
      </c>
      <c r="L714" s="5" t="s">
        <v>23</v>
      </c>
      <c r="M714" s="5">
        <v>3.52</v>
      </c>
      <c r="N714" s="5" t="s">
        <v>57</v>
      </c>
      <c r="O714" s="49">
        <v>9</v>
      </c>
    </row>
    <row r="715" spans="1:15" x14ac:dyDescent="0.2">
      <c r="A715" s="48" t="s">
        <v>2707</v>
      </c>
      <c r="B715" s="5" t="s">
        <v>2708</v>
      </c>
      <c r="C715" s="5">
        <v>56</v>
      </c>
      <c r="D715" s="5" t="s">
        <v>27</v>
      </c>
      <c r="E715" s="5" t="s">
        <v>2709</v>
      </c>
      <c r="F715" s="5">
        <v>-3853</v>
      </c>
      <c r="G715" s="5" t="s">
        <v>94</v>
      </c>
      <c r="H715" s="5" t="s">
        <v>173</v>
      </c>
      <c r="I715" s="5">
        <v>62050.5</v>
      </c>
      <c r="J715" s="5" t="s">
        <v>2710</v>
      </c>
      <c r="K715" s="5" t="s">
        <v>47</v>
      </c>
      <c r="L715" s="5" t="s">
        <v>73</v>
      </c>
      <c r="M715" s="5">
        <v>1.78</v>
      </c>
      <c r="N715" s="5" t="s">
        <v>24</v>
      </c>
      <c r="O715" s="49">
        <v>24</v>
      </c>
    </row>
    <row r="716" spans="1:15" x14ac:dyDescent="0.2">
      <c r="A716" s="48" t="s">
        <v>2711</v>
      </c>
      <c r="B716" s="5" t="s">
        <v>2712</v>
      </c>
      <c r="C716" s="5">
        <v>64</v>
      </c>
      <c r="D716" s="5" t="s">
        <v>27</v>
      </c>
      <c r="E716" s="5" t="s">
        <v>2713</v>
      </c>
      <c r="F716" s="5">
        <v>-1909</v>
      </c>
      <c r="G716" s="5" t="s">
        <v>52</v>
      </c>
      <c r="H716" s="5" t="s">
        <v>71</v>
      </c>
      <c r="I716" s="5">
        <v>51085.07</v>
      </c>
      <c r="J716" s="5" t="s">
        <v>72</v>
      </c>
      <c r="K716" s="5" t="s">
        <v>136</v>
      </c>
      <c r="L716" s="5" t="s">
        <v>23</v>
      </c>
      <c r="M716" s="5">
        <v>1.57</v>
      </c>
      <c r="N716" s="5" t="s">
        <v>33</v>
      </c>
      <c r="O716" s="49">
        <v>11</v>
      </c>
    </row>
    <row r="717" spans="1:15" x14ac:dyDescent="0.2">
      <c r="A717" s="48" t="s">
        <v>2714</v>
      </c>
      <c r="B717" s="5" t="s">
        <v>2715</v>
      </c>
      <c r="C717" s="5">
        <v>53</v>
      </c>
      <c r="D717" s="5" t="s">
        <v>50</v>
      </c>
      <c r="E717" s="5" t="s">
        <v>2716</v>
      </c>
      <c r="F717" s="5">
        <v>-9847</v>
      </c>
      <c r="G717" s="5" t="s">
        <v>45</v>
      </c>
      <c r="H717" s="5" t="s">
        <v>66</v>
      </c>
      <c r="I717" s="5">
        <v>45668.52</v>
      </c>
      <c r="J717" s="5" t="s">
        <v>2717</v>
      </c>
      <c r="K717" s="5" t="s">
        <v>136</v>
      </c>
      <c r="L717" s="5" t="s">
        <v>32</v>
      </c>
      <c r="M717" s="5">
        <v>3.75</v>
      </c>
      <c r="N717" s="5" t="s">
        <v>41</v>
      </c>
      <c r="O717" s="49">
        <v>20</v>
      </c>
    </row>
    <row r="718" spans="1:15" x14ac:dyDescent="0.2">
      <c r="A718" s="48" t="s">
        <v>2718</v>
      </c>
      <c r="B718" s="5" t="s">
        <v>2719</v>
      </c>
      <c r="C718" s="5">
        <v>32</v>
      </c>
      <c r="D718" s="5" t="s">
        <v>27</v>
      </c>
      <c r="E718" s="5" t="s">
        <v>2720</v>
      </c>
      <c r="F718" s="5">
        <v>-2006</v>
      </c>
      <c r="G718" s="5" t="s">
        <v>19</v>
      </c>
      <c r="H718" s="5" t="s">
        <v>173</v>
      </c>
      <c r="I718" s="5">
        <v>179092.24</v>
      </c>
      <c r="J718" s="5" t="s">
        <v>2721</v>
      </c>
      <c r="K718" s="5" t="s">
        <v>127</v>
      </c>
      <c r="L718" s="5" t="s">
        <v>23</v>
      </c>
      <c r="M718" s="5">
        <v>1.63</v>
      </c>
      <c r="N718" s="5" t="s">
        <v>33</v>
      </c>
      <c r="O718" s="49">
        <v>7</v>
      </c>
    </row>
    <row r="719" spans="1:15" x14ac:dyDescent="0.2">
      <c r="A719" s="48" t="s">
        <v>2722</v>
      </c>
      <c r="B719" s="5" t="s">
        <v>2723</v>
      </c>
      <c r="C719" s="5">
        <v>23</v>
      </c>
      <c r="D719" s="5" t="s">
        <v>17</v>
      </c>
      <c r="E719" s="5" t="s">
        <v>2724</v>
      </c>
      <c r="F719" s="5">
        <v>-4849</v>
      </c>
      <c r="G719" s="5" t="s">
        <v>99</v>
      </c>
      <c r="H719" s="5" t="s">
        <v>173</v>
      </c>
      <c r="I719" s="5">
        <v>51644.33</v>
      </c>
      <c r="J719" s="5" t="s">
        <v>2725</v>
      </c>
      <c r="K719" s="5" t="s">
        <v>22</v>
      </c>
      <c r="L719" s="5" t="s">
        <v>73</v>
      </c>
      <c r="M719" s="5">
        <v>1.55</v>
      </c>
      <c r="N719" s="5" t="s">
        <v>74</v>
      </c>
      <c r="O719" s="49">
        <v>8</v>
      </c>
    </row>
    <row r="720" spans="1:15" x14ac:dyDescent="0.2">
      <c r="A720" s="48" t="s">
        <v>2726</v>
      </c>
      <c r="B720" s="5" t="s">
        <v>2727</v>
      </c>
      <c r="C720" s="5">
        <v>52</v>
      </c>
      <c r="D720" s="5" t="s">
        <v>27</v>
      </c>
      <c r="E720" s="5" t="s">
        <v>2728</v>
      </c>
      <c r="F720" s="5">
        <v>-7202</v>
      </c>
      <c r="G720" s="5" t="s">
        <v>94</v>
      </c>
      <c r="H720" s="5" t="s">
        <v>79</v>
      </c>
      <c r="I720" s="5">
        <v>98228.99</v>
      </c>
      <c r="J720" s="5" t="s">
        <v>2729</v>
      </c>
      <c r="K720" s="5" t="s">
        <v>47</v>
      </c>
      <c r="L720" s="5" t="s">
        <v>73</v>
      </c>
      <c r="M720" s="5">
        <v>1.69</v>
      </c>
      <c r="N720" s="5" t="s">
        <v>33</v>
      </c>
      <c r="O720" s="49">
        <v>25</v>
      </c>
    </row>
    <row r="721" spans="1:15" x14ac:dyDescent="0.2">
      <c r="A721" s="48" t="s">
        <v>2730</v>
      </c>
      <c r="B721" s="5" t="s">
        <v>2731</v>
      </c>
      <c r="C721" s="5">
        <v>59</v>
      </c>
      <c r="D721" s="5" t="s">
        <v>50</v>
      </c>
      <c r="E721" s="5" t="s">
        <v>2732</v>
      </c>
      <c r="F721" s="5">
        <v>-10240</v>
      </c>
      <c r="G721" s="5" t="s">
        <v>29</v>
      </c>
      <c r="H721" s="5" t="s">
        <v>79</v>
      </c>
      <c r="I721" s="5">
        <v>96441.91</v>
      </c>
      <c r="J721" s="5" t="s">
        <v>1746</v>
      </c>
      <c r="K721" s="5" t="s">
        <v>81</v>
      </c>
      <c r="L721" s="5" t="s">
        <v>73</v>
      </c>
      <c r="M721" s="5">
        <v>3.49</v>
      </c>
      <c r="N721" s="5" t="s">
        <v>57</v>
      </c>
      <c r="O721" s="49">
        <v>24</v>
      </c>
    </row>
    <row r="722" spans="1:15" x14ac:dyDescent="0.2">
      <c r="A722" s="48" t="s">
        <v>2733</v>
      </c>
      <c r="B722" s="5" t="s">
        <v>2734</v>
      </c>
      <c r="C722" s="5">
        <v>58</v>
      </c>
      <c r="D722" s="5" t="s">
        <v>50</v>
      </c>
      <c r="E722" s="5" t="s">
        <v>2735</v>
      </c>
      <c r="F722" s="5">
        <v>-3837</v>
      </c>
      <c r="G722" s="5" t="s">
        <v>94</v>
      </c>
      <c r="H722" s="5" t="s">
        <v>53</v>
      </c>
      <c r="I722" s="5">
        <v>163970.20000000001</v>
      </c>
      <c r="J722" s="5" t="s">
        <v>1426</v>
      </c>
      <c r="K722" s="5" t="s">
        <v>81</v>
      </c>
      <c r="L722" s="5" t="s">
        <v>56</v>
      </c>
      <c r="M722" s="5">
        <v>2.17</v>
      </c>
      <c r="N722" s="5" t="s">
        <v>57</v>
      </c>
      <c r="O722" s="49">
        <v>22</v>
      </c>
    </row>
    <row r="723" spans="1:15" x14ac:dyDescent="0.2">
      <c r="A723" s="48" t="s">
        <v>2736</v>
      </c>
      <c r="B723" s="5" t="s">
        <v>2737</v>
      </c>
      <c r="C723" s="5">
        <v>29</v>
      </c>
      <c r="D723" s="5" t="s">
        <v>27</v>
      </c>
      <c r="E723" s="5" t="s">
        <v>2738</v>
      </c>
      <c r="F723" s="5">
        <v>-5593</v>
      </c>
      <c r="G723" s="5" t="s">
        <v>37</v>
      </c>
      <c r="H723" s="5" t="s">
        <v>30</v>
      </c>
      <c r="I723" s="5">
        <v>45532.85</v>
      </c>
      <c r="J723" s="5" t="s">
        <v>2739</v>
      </c>
      <c r="K723" s="5" t="s">
        <v>62</v>
      </c>
      <c r="L723" s="5" t="s">
        <v>73</v>
      </c>
      <c r="M723" s="5">
        <v>1.58</v>
      </c>
      <c r="N723" s="5" t="s">
        <v>33</v>
      </c>
      <c r="O723" s="49">
        <v>7</v>
      </c>
    </row>
    <row r="724" spans="1:15" x14ac:dyDescent="0.2">
      <c r="A724" s="48" t="s">
        <v>2740</v>
      </c>
      <c r="B724" s="5" t="s">
        <v>2741</v>
      </c>
      <c r="C724" s="5">
        <v>22</v>
      </c>
      <c r="D724" s="5" t="s">
        <v>17</v>
      </c>
      <c r="E724" s="5" t="s">
        <v>2742</v>
      </c>
      <c r="F724" s="5">
        <v>-7261</v>
      </c>
      <c r="G724" s="5" t="s">
        <v>99</v>
      </c>
      <c r="H724" s="5" t="s">
        <v>20</v>
      </c>
      <c r="I724" s="5">
        <v>44604.1</v>
      </c>
      <c r="J724" s="5" t="s">
        <v>2743</v>
      </c>
      <c r="K724" s="5" t="s">
        <v>127</v>
      </c>
      <c r="L724" s="5" t="s">
        <v>32</v>
      </c>
      <c r="M724" s="5">
        <v>3.11</v>
      </c>
      <c r="N724" s="5" t="s">
        <v>74</v>
      </c>
      <c r="O724" s="49">
        <v>35</v>
      </c>
    </row>
    <row r="725" spans="1:15" x14ac:dyDescent="0.2">
      <c r="A725" s="48" t="s">
        <v>2744</v>
      </c>
      <c r="B725" s="5" t="s">
        <v>2745</v>
      </c>
      <c r="C725" s="5">
        <v>60</v>
      </c>
      <c r="D725" s="5" t="s">
        <v>17</v>
      </c>
      <c r="E725" s="5" t="s">
        <v>2746</v>
      </c>
      <c r="F725" s="5">
        <v>-9456</v>
      </c>
      <c r="G725" s="5" t="s">
        <v>29</v>
      </c>
      <c r="H725" s="5" t="s">
        <v>173</v>
      </c>
      <c r="I725" s="5">
        <v>152942.20000000001</v>
      </c>
      <c r="J725" s="5" t="s">
        <v>2747</v>
      </c>
      <c r="K725" s="5" t="s">
        <v>47</v>
      </c>
      <c r="L725" s="5" t="s">
        <v>23</v>
      </c>
      <c r="M725" s="5">
        <v>4.21</v>
      </c>
      <c r="N725" s="5" t="s">
        <v>41</v>
      </c>
      <c r="O725" s="49">
        <v>2</v>
      </c>
    </row>
    <row r="726" spans="1:15" x14ac:dyDescent="0.2">
      <c r="A726" s="48" t="s">
        <v>2748</v>
      </c>
      <c r="B726" s="5" t="s">
        <v>2749</v>
      </c>
      <c r="C726" s="5">
        <v>29</v>
      </c>
      <c r="D726" s="5" t="s">
        <v>27</v>
      </c>
      <c r="E726" s="5" t="s">
        <v>2750</v>
      </c>
      <c r="F726" s="5">
        <v>-7444</v>
      </c>
      <c r="G726" s="5" t="s">
        <v>52</v>
      </c>
      <c r="H726" s="5" t="s">
        <v>66</v>
      </c>
      <c r="I726" s="5">
        <v>69281.179999999993</v>
      </c>
      <c r="J726" s="5" t="s">
        <v>2751</v>
      </c>
      <c r="K726" s="5" t="s">
        <v>81</v>
      </c>
      <c r="L726" s="5" t="s">
        <v>23</v>
      </c>
      <c r="M726" s="5">
        <v>3.57</v>
      </c>
      <c r="N726" s="5" t="s">
        <v>57</v>
      </c>
      <c r="O726" s="49">
        <v>0</v>
      </c>
    </row>
    <row r="727" spans="1:15" x14ac:dyDescent="0.2">
      <c r="A727" s="48" t="s">
        <v>2752</v>
      </c>
      <c r="B727" s="5" t="s">
        <v>2753</v>
      </c>
      <c r="C727" s="5">
        <v>30</v>
      </c>
      <c r="D727" s="5" t="s">
        <v>50</v>
      </c>
      <c r="E727" s="5" t="s">
        <v>2754</v>
      </c>
      <c r="F727" s="5">
        <v>-3025</v>
      </c>
      <c r="G727" s="5" t="s">
        <v>37</v>
      </c>
      <c r="H727" s="5" t="s">
        <v>144</v>
      </c>
      <c r="I727" s="5">
        <v>45070.85</v>
      </c>
      <c r="J727" s="5" t="s">
        <v>2755</v>
      </c>
      <c r="K727" s="5" t="s">
        <v>104</v>
      </c>
      <c r="L727" s="5" t="s">
        <v>73</v>
      </c>
      <c r="M727" s="5">
        <v>2.1</v>
      </c>
      <c r="N727" s="5" t="s">
        <v>33</v>
      </c>
      <c r="O727" s="49">
        <v>25</v>
      </c>
    </row>
    <row r="728" spans="1:15" x14ac:dyDescent="0.2">
      <c r="A728" s="48" t="s">
        <v>2756</v>
      </c>
      <c r="B728" s="5" t="s">
        <v>2455</v>
      </c>
      <c r="C728" s="5">
        <v>42</v>
      </c>
      <c r="D728" s="5" t="s">
        <v>50</v>
      </c>
      <c r="E728" s="5" t="s">
        <v>2757</v>
      </c>
      <c r="F728" s="5">
        <v>-6638</v>
      </c>
      <c r="G728" s="5" t="s">
        <v>94</v>
      </c>
      <c r="H728" s="5" t="s">
        <v>79</v>
      </c>
      <c r="I728" s="5">
        <v>158057.49</v>
      </c>
      <c r="J728" s="5" t="s">
        <v>2758</v>
      </c>
      <c r="K728" s="5" t="s">
        <v>62</v>
      </c>
      <c r="L728" s="5" t="s">
        <v>23</v>
      </c>
      <c r="M728" s="5">
        <v>1.1200000000000001</v>
      </c>
      <c r="N728" s="5" t="s">
        <v>74</v>
      </c>
      <c r="O728" s="49">
        <v>0</v>
      </c>
    </row>
    <row r="729" spans="1:15" x14ac:dyDescent="0.2">
      <c r="A729" s="48" t="s">
        <v>2759</v>
      </c>
      <c r="B729" s="5" t="s">
        <v>1053</v>
      </c>
      <c r="C729" s="5">
        <v>42</v>
      </c>
      <c r="D729" s="5" t="s">
        <v>17</v>
      </c>
      <c r="E729" s="5" t="s">
        <v>2760</v>
      </c>
      <c r="F729" s="5">
        <v>-4764</v>
      </c>
      <c r="G729" s="5" t="s">
        <v>19</v>
      </c>
      <c r="H729" s="5" t="s">
        <v>30</v>
      </c>
      <c r="I729" s="5">
        <v>139995.65</v>
      </c>
      <c r="J729" s="5" t="s">
        <v>2761</v>
      </c>
      <c r="K729" s="5" t="s">
        <v>62</v>
      </c>
      <c r="L729" s="5" t="s">
        <v>23</v>
      </c>
      <c r="M729" s="5">
        <v>4.74</v>
      </c>
      <c r="N729" s="5" t="s">
        <v>74</v>
      </c>
      <c r="O729" s="49">
        <v>16</v>
      </c>
    </row>
    <row r="730" spans="1:15" x14ac:dyDescent="0.2">
      <c r="A730" s="48" t="s">
        <v>2762</v>
      </c>
      <c r="B730" s="5" t="s">
        <v>2763</v>
      </c>
      <c r="C730" s="5">
        <v>25</v>
      </c>
      <c r="D730" s="5" t="s">
        <v>50</v>
      </c>
      <c r="E730" s="5" t="s">
        <v>2764</v>
      </c>
      <c r="F730" s="5">
        <v>-8124</v>
      </c>
      <c r="G730" s="5" t="s">
        <v>116</v>
      </c>
      <c r="H730" s="5" t="s">
        <v>53</v>
      </c>
      <c r="I730" s="5">
        <v>169104.47</v>
      </c>
      <c r="J730" s="5" t="s">
        <v>2765</v>
      </c>
      <c r="K730" s="5" t="s">
        <v>40</v>
      </c>
      <c r="L730" s="5" t="s">
        <v>23</v>
      </c>
      <c r="M730" s="5">
        <v>1.51</v>
      </c>
      <c r="N730" s="5" t="s">
        <v>24</v>
      </c>
      <c r="O730" s="49">
        <v>37</v>
      </c>
    </row>
    <row r="731" spans="1:15" x14ac:dyDescent="0.2">
      <c r="A731" s="48" t="s">
        <v>2766</v>
      </c>
      <c r="B731" s="5" t="s">
        <v>2767</v>
      </c>
      <c r="C731" s="5">
        <v>50</v>
      </c>
      <c r="D731" s="5" t="s">
        <v>17</v>
      </c>
      <c r="E731" s="5" t="s">
        <v>2768</v>
      </c>
      <c r="F731" s="5">
        <v>-6313</v>
      </c>
      <c r="G731" s="5" t="s">
        <v>52</v>
      </c>
      <c r="H731" s="5" t="s">
        <v>79</v>
      </c>
      <c r="I731" s="5">
        <v>130884</v>
      </c>
      <c r="J731" s="5" t="s">
        <v>2769</v>
      </c>
      <c r="K731" s="5" t="s">
        <v>62</v>
      </c>
      <c r="L731" s="5" t="s">
        <v>56</v>
      </c>
      <c r="M731" s="5">
        <v>1.9</v>
      </c>
      <c r="N731" s="5" t="s">
        <v>33</v>
      </c>
      <c r="O731" s="49">
        <v>18</v>
      </c>
    </row>
    <row r="732" spans="1:15" x14ac:dyDescent="0.2">
      <c r="A732" s="48" t="s">
        <v>2770</v>
      </c>
      <c r="B732" s="5" t="s">
        <v>2771</v>
      </c>
      <c r="C732" s="5">
        <v>44</v>
      </c>
      <c r="D732" s="5" t="s">
        <v>17</v>
      </c>
      <c r="E732" s="5" t="s">
        <v>2772</v>
      </c>
      <c r="F732" s="5">
        <v>-6009</v>
      </c>
      <c r="G732" s="5" t="s">
        <v>19</v>
      </c>
      <c r="H732" s="5" t="s">
        <v>71</v>
      </c>
      <c r="I732" s="5">
        <v>175905.96</v>
      </c>
      <c r="J732" s="5" t="s">
        <v>2773</v>
      </c>
      <c r="K732" s="5" t="s">
        <v>47</v>
      </c>
      <c r="L732" s="5" t="s">
        <v>23</v>
      </c>
      <c r="M732" s="5">
        <v>3.68</v>
      </c>
      <c r="N732" s="5" t="s">
        <v>41</v>
      </c>
      <c r="O732" s="49">
        <v>24</v>
      </c>
    </row>
    <row r="733" spans="1:15" x14ac:dyDescent="0.2">
      <c r="A733" s="48" t="s">
        <v>2774</v>
      </c>
      <c r="B733" s="5" t="s">
        <v>2375</v>
      </c>
      <c r="C733" s="5">
        <v>28</v>
      </c>
      <c r="D733" s="5" t="s">
        <v>50</v>
      </c>
      <c r="E733" s="5" t="s">
        <v>2775</v>
      </c>
      <c r="F733" s="5">
        <v>-11326</v>
      </c>
      <c r="G733" s="5" t="s">
        <v>85</v>
      </c>
      <c r="H733" s="5" t="s">
        <v>173</v>
      </c>
      <c r="I733" s="5">
        <v>145270.75</v>
      </c>
      <c r="J733" s="5" t="s">
        <v>2776</v>
      </c>
      <c r="K733" s="5" t="s">
        <v>40</v>
      </c>
      <c r="L733" s="5" t="s">
        <v>32</v>
      </c>
      <c r="M733" s="5">
        <v>4.3899999999999997</v>
      </c>
      <c r="N733" s="5" t="s">
        <v>74</v>
      </c>
      <c r="O733" s="49">
        <v>8</v>
      </c>
    </row>
    <row r="734" spans="1:15" x14ac:dyDescent="0.2">
      <c r="A734" s="48" t="s">
        <v>2777</v>
      </c>
      <c r="B734" s="5" t="s">
        <v>2778</v>
      </c>
      <c r="C734" s="5">
        <v>46</v>
      </c>
      <c r="D734" s="5" t="s">
        <v>50</v>
      </c>
      <c r="E734" s="5" t="s">
        <v>2779</v>
      </c>
      <c r="F734" s="5">
        <v>-8587</v>
      </c>
      <c r="G734" s="5" t="s">
        <v>99</v>
      </c>
      <c r="H734" s="5" t="s">
        <v>71</v>
      </c>
      <c r="I734" s="5">
        <v>75286.570000000007</v>
      </c>
      <c r="J734" s="5" t="s">
        <v>2780</v>
      </c>
      <c r="K734" s="5" t="s">
        <v>81</v>
      </c>
      <c r="L734" s="5" t="s">
        <v>23</v>
      </c>
      <c r="M734" s="5">
        <v>1.59</v>
      </c>
      <c r="N734" s="5" t="s">
        <v>74</v>
      </c>
      <c r="O734" s="49">
        <v>7</v>
      </c>
    </row>
    <row r="735" spans="1:15" x14ac:dyDescent="0.2">
      <c r="A735" s="48" t="s">
        <v>2781</v>
      </c>
      <c r="B735" s="5" t="s">
        <v>2782</v>
      </c>
      <c r="C735" s="5">
        <v>51</v>
      </c>
      <c r="D735" s="5" t="s">
        <v>27</v>
      </c>
      <c r="E735" s="5" t="s">
        <v>2783</v>
      </c>
      <c r="F735" s="5">
        <v>-10513</v>
      </c>
      <c r="G735" s="5" t="s">
        <v>94</v>
      </c>
      <c r="H735" s="5" t="s">
        <v>173</v>
      </c>
      <c r="I735" s="5">
        <v>73508.92</v>
      </c>
      <c r="J735" s="5" t="s">
        <v>604</v>
      </c>
      <c r="K735" s="5" t="s">
        <v>136</v>
      </c>
      <c r="L735" s="5" t="s">
        <v>73</v>
      </c>
      <c r="M735" s="5">
        <v>2.73</v>
      </c>
      <c r="N735" s="5" t="s">
        <v>24</v>
      </c>
      <c r="O735" s="49">
        <v>25</v>
      </c>
    </row>
    <row r="736" spans="1:15" x14ac:dyDescent="0.2">
      <c r="A736" s="48" t="s">
        <v>2784</v>
      </c>
      <c r="B736" s="5" t="s">
        <v>2785</v>
      </c>
      <c r="C736" s="5">
        <v>54</v>
      </c>
      <c r="D736" s="5" t="s">
        <v>50</v>
      </c>
      <c r="E736" s="5" t="s">
        <v>2786</v>
      </c>
      <c r="F736" s="5">
        <v>-8087</v>
      </c>
      <c r="G736" s="5" t="s">
        <v>19</v>
      </c>
      <c r="H736" s="5" t="s">
        <v>144</v>
      </c>
      <c r="I736" s="5">
        <v>129050.15</v>
      </c>
      <c r="J736" s="5" t="s">
        <v>2787</v>
      </c>
      <c r="K736" s="5" t="s">
        <v>104</v>
      </c>
      <c r="L736" s="5" t="s">
        <v>32</v>
      </c>
      <c r="M736" s="5">
        <v>2.1800000000000002</v>
      </c>
      <c r="N736" s="5" t="s">
        <v>41</v>
      </c>
      <c r="O736" s="49">
        <v>11</v>
      </c>
    </row>
    <row r="737" spans="1:15" x14ac:dyDescent="0.2">
      <c r="A737" s="48" t="s">
        <v>2788</v>
      </c>
      <c r="B737" s="5" t="s">
        <v>2789</v>
      </c>
      <c r="C737" s="5">
        <v>55</v>
      </c>
      <c r="D737" s="5" t="s">
        <v>17</v>
      </c>
      <c r="E737" s="5" t="s">
        <v>2790</v>
      </c>
      <c r="F737" s="5">
        <v>-4061</v>
      </c>
      <c r="G737" s="5" t="s">
        <v>45</v>
      </c>
      <c r="H737" s="5" t="s">
        <v>30</v>
      </c>
      <c r="I737" s="5">
        <v>174050.9</v>
      </c>
      <c r="J737" s="5" t="s">
        <v>2791</v>
      </c>
      <c r="K737" s="5" t="s">
        <v>136</v>
      </c>
      <c r="L737" s="5" t="s">
        <v>23</v>
      </c>
      <c r="M737" s="5">
        <v>4.58</v>
      </c>
      <c r="N737" s="5" t="s">
        <v>57</v>
      </c>
      <c r="O737" s="49">
        <v>17</v>
      </c>
    </row>
    <row r="738" spans="1:15" x14ac:dyDescent="0.2">
      <c r="A738" s="48" t="s">
        <v>2792</v>
      </c>
      <c r="B738" s="5" t="s">
        <v>110</v>
      </c>
      <c r="C738" s="5">
        <v>56</v>
      </c>
      <c r="D738" s="5" t="s">
        <v>27</v>
      </c>
      <c r="E738" s="5" t="s">
        <v>2793</v>
      </c>
      <c r="F738" s="5">
        <v>-8793</v>
      </c>
      <c r="G738" s="5" t="s">
        <v>29</v>
      </c>
      <c r="H738" s="5" t="s">
        <v>66</v>
      </c>
      <c r="I738" s="5">
        <v>49689.120000000003</v>
      </c>
      <c r="J738" s="5" t="s">
        <v>2794</v>
      </c>
      <c r="K738" s="5" t="s">
        <v>81</v>
      </c>
      <c r="L738" s="5" t="s">
        <v>56</v>
      </c>
      <c r="M738" s="5">
        <v>1.82</v>
      </c>
      <c r="N738" s="5" t="s">
        <v>24</v>
      </c>
      <c r="O738" s="49">
        <v>22</v>
      </c>
    </row>
    <row r="739" spans="1:15" x14ac:dyDescent="0.2">
      <c r="A739" s="48" t="s">
        <v>2795</v>
      </c>
      <c r="B739" s="5" t="s">
        <v>2796</v>
      </c>
      <c r="C739" s="5">
        <v>60</v>
      </c>
      <c r="D739" s="5" t="s">
        <v>50</v>
      </c>
      <c r="E739" s="5" t="s">
        <v>2797</v>
      </c>
      <c r="F739" s="5">
        <v>-4430</v>
      </c>
      <c r="G739" s="5" t="s">
        <v>85</v>
      </c>
      <c r="H739" s="5" t="s">
        <v>38</v>
      </c>
      <c r="I739" s="5">
        <v>104129.96</v>
      </c>
      <c r="J739" s="5" t="s">
        <v>2798</v>
      </c>
      <c r="K739" s="5" t="s">
        <v>47</v>
      </c>
      <c r="L739" s="5" t="s">
        <v>32</v>
      </c>
      <c r="M739" s="5">
        <v>2.2599999999999998</v>
      </c>
      <c r="N739" s="5" t="s">
        <v>74</v>
      </c>
      <c r="O739" s="49">
        <v>10</v>
      </c>
    </row>
    <row r="740" spans="1:15" x14ac:dyDescent="0.2">
      <c r="A740" s="48" t="s">
        <v>2799</v>
      </c>
      <c r="B740" s="5" t="s">
        <v>2800</v>
      </c>
      <c r="C740" s="5">
        <v>51</v>
      </c>
      <c r="D740" s="5" t="s">
        <v>27</v>
      </c>
      <c r="E740" s="5" t="s">
        <v>2801</v>
      </c>
      <c r="F740" s="5">
        <v>-9477</v>
      </c>
      <c r="G740" s="5" t="s">
        <v>37</v>
      </c>
      <c r="H740" s="5" t="s">
        <v>144</v>
      </c>
      <c r="I740" s="5">
        <v>60739.68</v>
      </c>
      <c r="J740" s="5" t="s">
        <v>1984</v>
      </c>
      <c r="K740" s="5" t="s">
        <v>136</v>
      </c>
      <c r="L740" s="5" t="s">
        <v>32</v>
      </c>
      <c r="M740" s="5">
        <v>3.72</v>
      </c>
      <c r="N740" s="5" t="s">
        <v>74</v>
      </c>
      <c r="O740" s="49">
        <v>38</v>
      </c>
    </row>
    <row r="741" spans="1:15" x14ac:dyDescent="0.2">
      <c r="A741" s="48" t="s">
        <v>2802</v>
      </c>
      <c r="B741" s="5" t="s">
        <v>2803</v>
      </c>
      <c r="C741" s="5">
        <v>59</v>
      </c>
      <c r="D741" s="5" t="s">
        <v>27</v>
      </c>
      <c r="E741" s="5" t="s">
        <v>2804</v>
      </c>
      <c r="F741" s="5">
        <v>-3827</v>
      </c>
      <c r="G741" s="5" t="s">
        <v>45</v>
      </c>
      <c r="H741" s="5" t="s">
        <v>144</v>
      </c>
      <c r="I741" s="5">
        <v>117253.68</v>
      </c>
      <c r="J741" s="5" t="s">
        <v>1857</v>
      </c>
      <c r="K741" s="5" t="s">
        <v>47</v>
      </c>
      <c r="L741" s="5" t="s">
        <v>32</v>
      </c>
      <c r="M741" s="5">
        <v>4.0199999999999996</v>
      </c>
      <c r="N741" s="5" t="s">
        <v>74</v>
      </c>
      <c r="O741" s="49">
        <v>6</v>
      </c>
    </row>
    <row r="742" spans="1:15" x14ac:dyDescent="0.2">
      <c r="A742" s="48" t="s">
        <v>2805</v>
      </c>
      <c r="B742" s="5" t="s">
        <v>2806</v>
      </c>
      <c r="C742" s="5">
        <v>43</v>
      </c>
      <c r="D742" s="5" t="s">
        <v>50</v>
      </c>
      <c r="E742" s="5" t="s">
        <v>2807</v>
      </c>
      <c r="F742" s="5">
        <v>-11350</v>
      </c>
      <c r="G742" s="5" t="s">
        <v>116</v>
      </c>
      <c r="H742" s="5" t="s">
        <v>79</v>
      </c>
      <c r="I742" s="5">
        <v>71762.84</v>
      </c>
      <c r="J742" s="5" t="s">
        <v>2808</v>
      </c>
      <c r="K742" s="5" t="s">
        <v>22</v>
      </c>
      <c r="L742" s="5" t="s">
        <v>73</v>
      </c>
      <c r="M742" s="5">
        <v>2.2000000000000002</v>
      </c>
      <c r="N742" s="5" t="s">
        <v>33</v>
      </c>
      <c r="O742" s="49">
        <v>33</v>
      </c>
    </row>
    <row r="743" spans="1:15" x14ac:dyDescent="0.2">
      <c r="A743" s="48" t="s">
        <v>2809</v>
      </c>
      <c r="B743" s="5" t="s">
        <v>2810</v>
      </c>
      <c r="C743" s="5">
        <v>60</v>
      </c>
      <c r="D743" s="5" t="s">
        <v>50</v>
      </c>
      <c r="E743" s="5" t="s">
        <v>2811</v>
      </c>
      <c r="F743" s="5">
        <v>-10785</v>
      </c>
      <c r="G743" s="5" t="s">
        <v>45</v>
      </c>
      <c r="H743" s="5" t="s">
        <v>53</v>
      </c>
      <c r="I743" s="5">
        <v>176902.43</v>
      </c>
      <c r="J743" s="5" t="s">
        <v>305</v>
      </c>
      <c r="K743" s="5" t="s">
        <v>47</v>
      </c>
      <c r="L743" s="5" t="s">
        <v>32</v>
      </c>
      <c r="M743" s="5">
        <v>2.4300000000000002</v>
      </c>
      <c r="N743" s="5" t="s">
        <v>74</v>
      </c>
      <c r="O743" s="49">
        <v>15</v>
      </c>
    </row>
    <row r="744" spans="1:15" x14ac:dyDescent="0.2">
      <c r="A744" s="48" t="s">
        <v>2812</v>
      </c>
      <c r="B744" s="5" t="s">
        <v>1443</v>
      </c>
      <c r="C744" s="5">
        <v>49</v>
      </c>
      <c r="D744" s="5" t="s">
        <v>50</v>
      </c>
      <c r="E744" s="5" t="s">
        <v>2813</v>
      </c>
      <c r="F744" s="5">
        <v>-5327</v>
      </c>
      <c r="G744" s="5" t="s">
        <v>29</v>
      </c>
      <c r="H744" s="5" t="s">
        <v>71</v>
      </c>
      <c r="I744" s="5">
        <v>174990.69</v>
      </c>
      <c r="J744" s="5" t="s">
        <v>2814</v>
      </c>
      <c r="K744" s="5" t="s">
        <v>118</v>
      </c>
      <c r="L744" s="5" t="s">
        <v>56</v>
      </c>
      <c r="M744" s="5">
        <v>4.95</v>
      </c>
      <c r="N744" s="5" t="s">
        <v>57</v>
      </c>
      <c r="O744" s="49">
        <v>11</v>
      </c>
    </row>
    <row r="745" spans="1:15" x14ac:dyDescent="0.2">
      <c r="A745" s="48" t="s">
        <v>2815</v>
      </c>
      <c r="B745" s="5" t="s">
        <v>2816</v>
      </c>
      <c r="C745" s="5">
        <v>44</v>
      </c>
      <c r="D745" s="5" t="s">
        <v>50</v>
      </c>
      <c r="E745" s="5" t="s">
        <v>2817</v>
      </c>
      <c r="F745" s="5">
        <v>-6855</v>
      </c>
      <c r="G745" s="5" t="s">
        <v>116</v>
      </c>
      <c r="H745" s="5" t="s">
        <v>30</v>
      </c>
      <c r="I745" s="5">
        <v>40959.5</v>
      </c>
      <c r="J745" s="5" t="s">
        <v>636</v>
      </c>
      <c r="K745" s="5" t="s">
        <v>62</v>
      </c>
      <c r="L745" s="5" t="s">
        <v>23</v>
      </c>
      <c r="M745" s="5">
        <v>2.73</v>
      </c>
      <c r="N745" s="5" t="s">
        <v>41</v>
      </c>
      <c r="O745" s="49">
        <v>36</v>
      </c>
    </row>
    <row r="746" spans="1:15" x14ac:dyDescent="0.2">
      <c r="A746" s="48" t="s">
        <v>2818</v>
      </c>
      <c r="B746" s="5" t="s">
        <v>2819</v>
      </c>
      <c r="C746" s="5">
        <v>29</v>
      </c>
      <c r="D746" s="5" t="s">
        <v>27</v>
      </c>
      <c r="E746" s="5" t="s">
        <v>2820</v>
      </c>
      <c r="F746" s="5">
        <v>-9790</v>
      </c>
      <c r="G746" s="5" t="s">
        <v>78</v>
      </c>
      <c r="H746" s="5" t="s">
        <v>20</v>
      </c>
      <c r="I746" s="5">
        <v>175167.35999999999</v>
      </c>
      <c r="J746" s="5" t="s">
        <v>2821</v>
      </c>
      <c r="K746" s="5" t="s">
        <v>118</v>
      </c>
      <c r="L746" s="5" t="s">
        <v>32</v>
      </c>
      <c r="M746" s="5">
        <v>2.21</v>
      </c>
      <c r="N746" s="5" t="s">
        <v>33</v>
      </c>
      <c r="O746" s="49">
        <v>4</v>
      </c>
    </row>
    <row r="747" spans="1:15" x14ac:dyDescent="0.2">
      <c r="A747" s="48" t="s">
        <v>2822</v>
      </c>
      <c r="B747" s="5" t="s">
        <v>2823</v>
      </c>
      <c r="C747" s="5">
        <v>51</v>
      </c>
      <c r="D747" s="5" t="s">
        <v>27</v>
      </c>
      <c r="E747" s="5" t="s">
        <v>2824</v>
      </c>
      <c r="F747" s="5">
        <v>-4455</v>
      </c>
      <c r="G747" s="5" t="s">
        <v>45</v>
      </c>
      <c r="H747" s="5" t="s">
        <v>79</v>
      </c>
      <c r="I747" s="5">
        <v>79344.12</v>
      </c>
      <c r="J747" s="5" t="s">
        <v>2825</v>
      </c>
      <c r="K747" s="5" t="s">
        <v>62</v>
      </c>
      <c r="L747" s="5" t="s">
        <v>23</v>
      </c>
      <c r="M747" s="5">
        <v>1.2</v>
      </c>
      <c r="N747" s="5" t="s">
        <v>24</v>
      </c>
      <c r="O747" s="49">
        <v>22</v>
      </c>
    </row>
    <row r="748" spans="1:15" x14ac:dyDescent="0.2">
      <c r="A748" s="48" t="s">
        <v>2826</v>
      </c>
      <c r="B748" s="5" t="s">
        <v>2827</v>
      </c>
      <c r="C748" s="5">
        <v>64</v>
      </c>
      <c r="D748" s="5" t="s">
        <v>17</v>
      </c>
      <c r="E748" s="5" t="s">
        <v>2828</v>
      </c>
      <c r="F748" s="5">
        <v>-6551</v>
      </c>
      <c r="G748" s="5" t="s">
        <v>78</v>
      </c>
      <c r="H748" s="5" t="s">
        <v>30</v>
      </c>
      <c r="I748" s="5">
        <v>97647.360000000001</v>
      </c>
      <c r="J748" s="5" t="s">
        <v>2829</v>
      </c>
      <c r="K748" s="5" t="s">
        <v>81</v>
      </c>
      <c r="L748" s="5" t="s">
        <v>32</v>
      </c>
      <c r="M748" s="5">
        <v>1.1299999999999999</v>
      </c>
      <c r="N748" s="5" t="s">
        <v>33</v>
      </c>
      <c r="O748" s="49">
        <v>15</v>
      </c>
    </row>
    <row r="749" spans="1:15" x14ac:dyDescent="0.2">
      <c r="A749" s="48" t="s">
        <v>2830</v>
      </c>
      <c r="B749" s="5" t="s">
        <v>910</v>
      </c>
      <c r="C749" s="5">
        <v>46</v>
      </c>
      <c r="D749" s="5" t="s">
        <v>50</v>
      </c>
      <c r="E749" s="5" t="s">
        <v>2831</v>
      </c>
      <c r="F749" s="5">
        <v>-6614</v>
      </c>
      <c r="G749" s="5" t="s">
        <v>52</v>
      </c>
      <c r="H749" s="5" t="s">
        <v>194</v>
      </c>
      <c r="I749" s="5">
        <v>60128.79</v>
      </c>
      <c r="J749" s="5" t="s">
        <v>2832</v>
      </c>
      <c r="K749" s="5" t="s">
        <v>62</v>
      </c>
      <c r="L749" s="5" t="s">
        <v>32</v>
      </c>
      <c r="M749" s="5">
        <v>3.73</v>
      </c>
      <c r="N749" s="5" t="s">
        <v>24</v>
      </c>
      <c r="O749" s="49">
        <v>16</v>
      </c>
    </row>
    <row r="750" spans="1:15" x14ac:dyDescent="0.2">
      <c r="A750" s="48" t="s">
        <v>2833</v>
      </c>
      <c r="B750" s="5" t="s">
        <v>2834</v>
      </c>
      <c r="C750" s="5">
        <v>57</v>
      </c>
      <c r="D750" s="5" t="s">
        <v>27</v>
      </c>
      <c r="E750" s="5" t="s">
        <v>2835</v>
      </c>
      <c r="F750" s="5">
        <v>-6569</v>
      </c>
      <c r="G750" s="5" t="s">
        <v>52</v>
      </c>
      <c r="H750" s="5" t="s">
        <v>79</v>
      </c>
      <c r="I750" s="5">
        <v>114145.45</v>
      </c>
      <c r="J750" s="5" t="s">
        <v>2836</v>
      </c>
      <c r="K750" s="5" t="s">
        <v>104</v>
      </c>
      <c r="L750" s="5" t="s">
        <v>23</v>
      </c>
      <c r="M750" s="5">
        <v>1.55</v>
      </c>
      <c r="N750" s="5" t="s">
        <v>41</v>
      </c>
      <c r="O750" s="49">
        <v>20</v>
      </c>
    </row>
    <row r="751" spans="1:15" x14ac:dyDescent="0.2">
      <c r="A751" s="48" t="s">
        <v>2837</v>
      </c>
      <c r="B751" s="5" t="s">
        <v>2838</v>
      </c>
      <c r="C751" s="5">
        <v>44</v>
      </c>
      <c r="D751" s="5" t="s">
        <v>50</v>
      </c>
      <c r="E751" s="5" t="s">
        <v>2839</v>
      </c>
      <c r="F751" s="5">
        <v>-9102</v>
      </c>
      <c r="G751" s="5" t="s">
        <v>29</v>
      </c>
      <c r="H751" s="5" t="s">
        <v>79</v>
      </c>
      <c r="I751" s="5">
        <v>39012.58</v>
      </c>
      <c r="J751" s="5" t="s">
        <v>2840</v>
      </c>
      <c r="K751" s="5" t="s">
        <v>22</v>
      </c>
      <c r="L751" s="5" t="s">
        <v>56</v>
      </c>
      <c r="M751" s="5">
        <v>1.35</v>
      </c>
      <c r="N751" s="5" t="s">
        <v>24</v>
      </c>
      <c r="O751" s="49">
        <v>39</v>
      </c>
    </row>
    <row r="752" spans="1:15" x14ac:dyDescent="0.2">
      <c r="A752" s="48" t="s">
        <v>2841</v>
      </c>
      <c r="B752" s="5" t="s">
        <v>750</v>
      </c>
      <c r="C752" s="5">
        <v>59</v>
      </c>
      <c r="D752" s="5" t="s">
        <v>17</v>
      </c>
      <c r="E752" s="5" t="s">
        <v>2842</v>
      </c>
      <c r="F752" s="5">
        <v>-10964</v>
      </c>
      <c r="G752" s="5" t="s">
        <v>52</v>
      </c>
      <c r="H752" s="5" t="s">
        <v>194</v>
      </c>
      <c r="I752" s="5">
        <v>42762.720000000001</v>
      </c>
      <c r="J752" s="5" t="s">
        <v>2843</v>
      </c>
      <c r="K752" s="5" t="s">
        <v>104</v>
      </c>
      <c r="L752" s="5" t="s">
        <v>32</v>
      </c>
      <c r="M752" s="5">
        <v>2.61</v>
      </c>
      <c r="N752" s="5" t="s">
        <v>74</v>
      </c>
      <c r="O752" s="49">
        <v>29</v>
      </c>
    </row>
    <row r="753" spans="1:15" x14ac:dyDescent="0.2">
      <c r="A753" s="48" t="s">
        <v>2844</v>
      </c>
      <c r="B753" s="5" t="s">
        <v>2845</v>
      </c>
      <c r="C753" s="5">
        <v>51</v>
      </c>
      <c r="D753" s="5" t="s">
        <v>27</v>
      </c>
      <c r="E753" s="5" t="s">
        <v>2846</v>
      </c>
      <c r="F753" s="5">
        <v>-3384</v>
      </c>
      <c r="G753" s="5" t="s">
        <v>37</v>
      </c>
      <c r="H753" s="5" t="s">
        <v>38</v>
      </c>
      <c r="I753" s="5">
        <v>49122.86</v>
      </c>
      <c r="J753" s="5" t="s">
        <v>1857</v>
      </c>
      <c r="K753" s="5" t="s">
        <v>127</v>
      </c>
      <c r="L753" s="5" t="s">
        <v>56</v>
      </c>
      <c r="M753" s="5">
        <v>3.76</v>
      </c>
      <c r="N753" s="5" t="s">
        <v>74</v>
      </c>
      <c r="O753" s="49">
        <v>7</v>
      </c>
    </row>
    <row r="754" spans="1:15" x14ac:dyDescent="0.2">
      <c r="A754" s="48" t="s">
        <v>2847</v>
      </c>
      <c r="B754" s="5" t="s">
        <v>2848</v>
      </c>
      <c r="C754" s="5">
        <v>65</v>
      </c>
      <c r="D754" s="5" t="s">
        <v>17</v>
      </c>
      <c r="E754" s="5" t="s">
        <v>2849</v>
      </c>
      <c r="F754" s="5">
        <v>-5446</v>
      </c>
      <c r="G754" s="5" t="s">
        <v>85</v>
      </c>
      <c r="H754" s="5" t="s">
        <v>53</v>
      </c>
      <c r="I754" s="5">
        <v>116497.14</v>
      </c>
      <c r="J754" s="5" t="s">
        <v>2850</v>
      </c>
      <c r="K754" s="5" t="s">
        <v>55</v>
      </c>
      <c r="L754" s="5" t="s">
        <v>32</v>
      </c>
      <c r="M754" s="5">
        <v>4.58</v>
      </c>
      <c r="N754" s="5" t="s">
        <v>24</v>
      </c>
      <c r="O754" s="49">
        <v>19</v>
      </c>
    </row>
    <row r="755" spans="1:15" x14ac:dyDescent="0.2">
      <c r="A755" s="48" t="s">
        <v>2851</v>
      </c>
      <c r="B755" s="5" t="s">
        <v>431</v>
      </c>
      <c r="C755" s="5">
        <v>22</v>
      </c>
      <c r="D755" s="5" t="s">
        <v>50</v>
      </c>
      <c r="E755" s="5" t="s">
        <v>2852</v>
      </c>
      <c r="F755" s="5">
        <v>-4087</v>
      </c>
      <c r="G755" s="5" t="s">
        <v>19</v>
      </c>
      <c r="H755" s="5" t="s">
        <v>144</v>
      </c>
      <c r="I755" s="5">
        <v>57188.2</v>
      </c>
      <c r="J755" s="5" t="s">
        <v>2853</v>
      </c>
      <c r="K755" s="5" t="s">
        <v>136</v>
      </c>
      <c r="L755" s="5" t="s">
        <v>23</v>
      </c>
      <c r="M755" s="5">
        <v>1.99</v>
      </c>
      <c r="N755" s="5" t="s">
        <v>74</v>
      </c>
      <c r="O755" s="49">
        <v>30</v>
      </c>
    </row>
    <row r="756" spans="1:15" x14ac:dyDescent="0.2">
      <c r="A756" s="48" t="s">
        <v>2854</v>
      </c>
      <c r="B756" s="5" t="s">
        <v>2855</v>
      </c>
      <c r="C756" s="5">
        <v>50</v>
      </c>
      <c r="D756" s="5" t="s">
        <v>50</v>
      </c>
      <c r="E756" s="5" t="s">
        <v>2856</v>
      </c>
      <c r="F756" s="5">
        <v>-8358</v>
      </c>
      <c r="G756" s="5" t="s">
        <v>94</v>
      </c>
      <c r="H756" s="5" t="s">
        <v>53</v>
      </c>
      <c r="I756" s="5">
        <v>153939.29</v>
      </c>
      <c r="J756" s="5" t="s">
        <v>294</v>
      </c>
      <c r="K756" s="5" t="s">
        <v>118</v>
      </c>
      <c r="L756" s="5" t="s">
        <v>73</v>
      </c>
      <c r="M756" s="5">
        <v>4.29</v>
      </c>
      <c r="N756" s="5" t="s">
        <v>41</v>
      </c>
      <c r="O756" s="49">
        <v>39</v>
      </c>
    </row>
    <row r="757" spans="1:15" x14ac:dyDescent="0.2">
      <c r="A757" s="48" t="s">
        <v>2857</v>
      </c>
      <c r="B757" s="5" t="s">
        <v>2858</v>
      </c>
      <c r="C757" s="5">
        <v>31</v>
      </c>
      <c r="D757" s="5" t="s">
        <v>17</v>
      </c>
      <c r="E757" s="5" t="s">
        <v>2859</v>
      </c>
      <c r="F757" s="5">
        <v>-5576</v>
      </c>
      <c r="G757" s="5" t="s">
        <v>78</v>
      </c>
      <c r="H757" s="5" t="s">
        <v>20</v>
      </c>
      <c r="I757" s="5">
        <v>142541.38</v>
      </c>
      <c r="J757" s="5" t="s">
        <v>2860</v>
      </c>
      <c r="K757" s="5" t="s">
        <v>47</v>
      </c>
      <c r="L757" s="5" t="s">
        <v>56</v>
      </c>
      <c r="M757" s="5">
        <v>2.92</v>
      </c>
      <c r="N757" s="5" t="s">
        <v>33</v>
      </c>
      <c r="O757" s="49">
        <v>6</v>
      </c>
    </row>
    <row r="758" spans="1:15" x14ac:dyDescent="0.2">
      <c r="A758" s="48" t="s">
        <v>2861</v>
      </c>
      <c r="B758" s="5" t="s">
        <v>2862</v>
      </c>
      <c r="C758" s="5">
        <v>45</v>
      </c>
      <c r="D758" s="5" t="s">
        <v>17</v>
      </c>
      <c r="E758" s="5" t="s">
        <v>2863</v>
      </c>
      <c r="F758" s="5">
        <v>-3852</v>
      </c>
      <c r="G758" s="5" t="s">
        <v>94</v>
      </c>
      <c r="H758" s="5" t="s">
        <v>66</v>
      </c>
      <c r="I758" s="5">
        <v>152956.57</v>
      </c>
      <c r="J758" s="5" t="s">
        <v>2864</v>
      </c>
      <c r="K758" s="5" t="s">
        <v>22</v>
      </c>
      <c r="L758" s="5" t="s">
        <v>73</v>
      </c>
      <c r="M758" s="5">
        <v>2.83</v>
      </c>
      <c r="N758" s="5" t="s">
        <v>57</v>
      </c>
      <c r="O758" s="49">
        <v>24</v>
      </c>
    </row>
    <row r="759" spans="1:15" x14ac:dyDescent="0.2">
      <c r="A759" s="48" t="s">
        <v>2865</v>
      </c>
      <c r="B759" s="5" t="s">
        <v>2866</v>
      </c>
      <c r="C759" s="5">
        <v>41</v>
      </c>
      <c r="D759" s="5" t="s">
        <v>27</v>
      </c>
      <c r="E759" s="5" t="s">
        <v>2867</v>
      </c>
      <c r="F759" s="5">
        <v>-9919</v>
      </c>
      <c r="G759" s="5" t="s">
        <v>45</v>
      </c>
      <c r="H759" s="5" t="s">
        <v>173</v>
      </c>
      <c r="I759" s="5">
        <v>174605.5</v>
      </c>
      <c r="J759" s="5" t="s">
        <v>2868</v>
      </c>
      <c r="K759" s="5" t="s">
        <v>40</v>
      </c>
      <c r="L759" s="5" t="s">
        <v>73</v>
      </c>
      <c r="M759" s="5">
        <v>1.04</v>
      </c>
      <c r="N759" s="5" t="s">
        <v>24</v>
      </c>
      <c r="O759" s="49">
        <v>22</v>
      </c>
    </row>
    <row r="760" spans="1:15" x14ac:dyDescent="0.2">
      <c r="A760" s="48" t="s">
        <v>2869</v>
      </c>
      <c r="B760" s="5" t="s">
        <v>2870</v>
      </c>
      <c r="C760" s="5">
        <v>35</v>
      </c>
      <c r="D760" s="5" t="s">
        <v>50</v>
      </c>
      <c r="E760" s="5" t="s">
        <v>2871</v>
      </c>
      <c r="F760" s="5">
        <v>-10640</v>
      </c>
      <c r="G760" s="5" t="s">
        <v>19</v>
      </c>
      <c r="H760" s="5" t="s">
        <v>53</v>
      </c>
      <c r="I760" s="5">
        <v>130108.29</v>
      </c>
      <c r="J760" s="5" t="s">
        <v>203</v>
      </c>
      <c r="K760" s="5" t="s">
        <v>127</v>
      </c>
      <c r="L760" s="5" t="s">
        <v>73</v>
      </c>
      <c r="M760" s="5">
        <v>2.84</v>
      </c>
      <c r="N760" s="5" t="s">
        <v>24</v>
      </c>
      <c r="O760" s="49">
        <v>17</v>
      </c>
    </row>
    <row r="761" spans="1:15" x14ac:dyDescent="0.2">
      <c r="A761" s="48" t="s">
        <v>2872</v>
      </c>
      <c r="B761" s="5" t="s">
        <v>2873</v>
      </c>
      <c r="C761" s="5">
        <v>41</v>
      </c>
      <c r="D761" s="5" t="s">
        <v>50</v>
      </c>
      <c r="E761" s="5" t="s">
        <v>2874</v>
      </c>
      <c r="F761" s="5">
        <v>-8622</v>
      </c>
      <c r="G761" s="5" t="s">
        <v>94</v>
      </c>
      <c r="H761" s="5" t="s">
        <v>38</v>
      </c>
      <c r="I761" s="5">
        <v>130550.91</v>
      </c>
      <c r="J761" s="5" t="s">
        <v>1325</v>
      </c>
      <c r="K761" s="5" t="s">
        <v>118</v>
      </c>
      <c r="L761" s="5" t="s">
        <v>73</v>
      </c>
      <c r="M761" s="5">
        <v>1.52</v>
      </c>
      <c r="N761" s="5" t="s">
        <v>33</v>
      </c>
      <c r="O761" s="49">
        <v>37</v>
      </c>
    </row>
    <row r="762" spans="1:15" x14ac:dyDescent="0.2">
      <c r="A762" s="48" t="s">
        <v>2875</v>
      </c>
      <c r="B762" s="5" t="s">
        <v>1843</v>
      </c>
      <c r="C762" s="5">
        <v>59</v>
      </c>
      <c r="D762" s="5" t="s">
        <v>17</v>
      </c>
      <c r="E762" s="5" t="s">
        <v>2876</v>
      </c>
      <c r="F762" s="5">
        <v>-1897</v>
      </c>
      <c r="G762" s="5" t="s">
        <v>78</v>
      </c>
      <c r="H762" s="5" t="s">
        <v>30</v>
      </c>
      <c r="I762" s="5">
        <v>48998.36</v>
      </c>
      <c r="J762" s="5" t="s">
        <v>1112</v>
      </c>
      <c r="K762" s="5" t="s">
        <v>40</v>
      </c>
      <c r="L762" s="5" t="s">
        <v>56</v>
      </c>
      <c r="M762" s="5">
        <v>2.29</v>
      </c>
      <c r="N762" s="5" t="s">
        <v>24</v>
      </c>
      <c r="O762" s="49">
        <v>15</v>
      </c>
    </row>
    <row r="763" spans="1:15" x14ac:dyDescent="0.2">
      <c r="A763" s="48" t="s">
        <v>2877</v>
      </c>
      <c r="B763" s="5" t="s">
        <v>2878</v>
      </c>
      <c r="C763" s="5">
        <v>46</v>
      </c>
      <c r="D763" s="5" t="s">
        <v>50</v>
      </c>
      <c r="E763" s="5" t="s">
        <v>2879</v>
      </c>
      <c r="F763" s="5">
        <v>-6091</v>
      </c>
      <c r="G763" s="5" t="s">
        <v>19</v>
      </c>
      <c r="H763" s="5" t="s">
        <v>144</v>
      </c>
      <c r="I763" s="5">
        <v>157786.26999999999</v>
      </c>
      <c r="J763" s="5" t="s">
        <v>1193</v>
      </c>
      <c r="K763" s="5" t="s">
        <v>40</v>
      </c>
      <c r="L763" s="5" t="s">
        <v>73</v>
      </c>
      <c r="M763" s="5">
        <v>3.43</v>
      </c>
      <c r="N763" s="5" t="s">
        <v>74</v>
      </c>
      <c r="O763" s="49">
        <v>11</v>
      </c>
    </row>
    <row r="764" spans="1:15" x14ac:dyDescent="0.2">
      <c r="A764" s="48" t="s">
        <v>2880</v>
      </c>
      <c r="B764" s="5" t="s">
        <v>2881</v>
      </c>
      <c r="C764" s="5">
        <v>50</v>
      </c>
      <c r="D764" s="5" t="s">
        <v>50</v>
      </c>
      <c r="E764" s="5" t="s">
        <v>2882</v>
      </c>
      <c r="F764" s="5">
        <v>-5810</v>
      </c>
      <c r="G764" s="5" t="s">
        <v>99</v>
      </c>
      <c r="H764" s="5" t="s">
        <v>194</v>
      </c>
      <c r="I764" s="5">
        <v>106209.94</v>
      </c>
      <c r="J764" s="5" t="s">
        <v>2883</v>
      </c>
      <c r="K764" s="5" t="s">
        <v>81</v>
      </c>
      <c r="L764" s="5" t="s">
        <v>32</v>
      </c>
      <c r="M764" s="5">
        <v>1.8</v>
      </c>
      <c r="N764" s="5" t="s">
        <v>24</v>
      </c>
      <c r="O764" s="49">
        <v>27</v>
      </c>
    </row>
    <row r="765" spans="1:15" x14ac:dyDescent="0.2">
      <c r="A765" s="48" t="s">
        <v>2884</v>
      </c>
      <c r="B765" s="5" t="s">
        <v>2885</v>
      </c>
      <c r="C765" s="5">
        <v>27</v>
      </c>
      <c r="D765" s="5" t="s">
        <v>17</v>
      </c>
      <c r="E765" s="5" t="s">
        <v>2886</v>
      </c>
      <c r="F765" s="5">
        <v>-4203</v>
      </c>
      <c r="G765" s="5" t="s">
        <v>99</v>
      </c>
      <c r="H765" s="5" t="s">
        <v>144</v>
      </c>
      <c r="I765" s="5">
        <v>152451.28</v>
      </c>
      <c r="J765" s="5" t="s">
        <v>1738</v>
      </c>
      <c r="K765" s="5" t="s">
        <v>62</v>
      </c>
      <c r="L765" s="5" t="s">
        <v>56</v>
      </c>
      <c r="M765" s="5">
        <v>3.27</v>
      </c>
      <c r="N765" s="5" t="s">
        <v>74</v>
      </c>
      <c r="O765" s="49">
        <v>21</v>
      </c>
    </row>
    <row r="766" spans="1:15" x14ac:dyDescent="0.2">
      <c r="A766" s="48" t="s">
        <v>2887</v>
      </c>
      <c r="B766" s="5" t="s">
        <v>724</v>
      </c>
      <c r="C766" s="5">
        <v>63</v>
      </c>
      <c r="D766" s="5" t="s">
        <v>17</v>
      </c>
      <c r="E766" s="5" t="s">
        <v>2888</v>
      </c>
      <c r="F766" s="5">
        <v>-5744</v>
      </c>
      <c r="G766" s="5" t="s">
        <v>52</v>
      </c>
      <c r="H766" s="5" t="s">
        <v>79</v>
      </c>
      <c r="I766" s="5">
        <v>107623.29</v>
      </c>
      <c r="J766" s="5" t="s">
        <v>2889</v>
      </c>
      <c r="K766" s="5" t="s">
        <v>127</v>
      </c>
      <c r="L766" s="5" t="s">
        <v>32</v>
      </c>
      <c r="M766" s="5">
        <v>4.21</v>
      </c>
      <c r="N766" s="5" t="s">
        <v>41</v>
      </c>
      <c r="O766" s="49">
        <v>27</v>
      </c>
    </row>
    <row r="767" spans="1:15" x14ac:dyDescent="0.2">
      <c r="A767" s="48" t="s">
        <v>2890</v>
      </c>
      <c r="B767" s="5" t="s">
        <v>2891</v>
      </c>
      <c r="C767" s="5">
        <v>26</v>
      </c>
      <c r="D767" s="5" t="s">
        <v>17</v>
      </c>
      <c r="E767" s="5" t="s">
        <v>2892</v>
      </c>
      <c r="F767" s="5">
        <v>-10704</v>
      </c>
      <c r="G767" s="5" t="s">
        <v>116</v>
      </c>
      <c r="H767" s="5" t="s">
        <v>71</v>
      </c>
      <c r="I767" s="5">
        <v>52099.49</v>
      </c>
      <c r="J767" s="5" t="s">
        <v>2893</v>
      </c>
      <c r="K767" s="5" t="s">
        <v>22</v>
      </c>
      <c r="L767" s="5" t="s">
        <v>73</v>
      </c>
      <c r="M767" s="5">
        <v>1.0900000000000001</v>
      </c>
      <c r="N767" s="5" t="s">
        <v>33</v>
      </c>
      <c r="O767" s="49">
        <v>16</v>
      </c>
    </row>
    <row r="768" spans="1:15" x14ac:dyDescent="0.2">
      <c r="A768" s="48" t="s">
        <v>2894</v>
      </c>
      <c r="B768" s="5" t="s">
        <v>1567</v>
      </c>
      <c r="C768" s="5">
        <v>44</v>
      </c>
      <c r="D768" s="5" t="s">
        <v>27</v>
      </c>
      <c r="E768" s="5" t="s">
        <v>2895</v>
      </c>
      <c r="F768" s="5">
        <v>-10424</v>
      </c>
      <c r="G768" s="5" t="s">
        <v>52</v>
      </c>
      <c r="H768" s="5" t="s">
        <v>30</v>
      </c>
      <c r="I768" s="5">
        <v>158713.31</v>
      </c>
      <c r="J768" s="5" t="s">
        <v>2896</v>
      </c>
      <c r="K768" s="5" t="s">
        <v>118</v>
      </c>
      <c r="L768" s="5" t="s">
        <v>73</v>
      </c>
      <c r="M768" s="5">
        <v>2.6</v>
      </c>
      <c r="N768" s="5" t="s">
        <v>74</v>
      </c>
      <c r="O768" s="49">
        <v>34</v>
      </c>
    </row>
    <row r="769" spans="1:15" x14ac:dyDescent="0.2">
      <c r="A769" s="48" t="s">
        <v>2897</v>
      </c>
      <c r="B769" s="5" t="s">
        <v>2898</v>
      </c>
      <c r="C769" s="5">
        <v>59</v>
      </c>
      <c r="D769" s="5" t="s">
        <v>50</v>
      </c>
      <c r="E769" s="5" t="s">
        <v>2899</v>
      </c>
      <c r="F769" s="5">
        <v>-2525</v>
      </c>
      <c r="G769" s="5" t="s">
        <v>37</v>
      </c>
      <c r="H769" s="5" t="s">
        <v>66</v>
      </c>
      <c r="I769" s="5">
        <v>72827.759999999995</v>
      </c>
      <c r="J769" s="5" t="s">
        <v>2900</v>
      </c>
      <c r="K769" s="5" t="s">
        <v>22</v>
      </c>
      <c r="L769" s="5" t="s">
        <v>32</v>
      </c>
      <c r="M769" s="5">
        <v>1.82</v>
      </c>
      <c r="N769" s="5" t="s">
        <v>33</v>
      </c>
      <c r="O769" s="49">
        <v>3</v>
      </c>
    </row>
    <row r="770" spans="1:15" x14ac:dyDescent="0.2">
      <c r="A770" s="48" t="s">
        <v>2901</v>
      </c>
      <c r="B770" s="5" t="s">
        <v>2902</v>
      </c>
      <c r="C770" s="5">
        <v>26</v>
      </c>
      <c r="D770" s="5" t="s">
        <v>17</v>
      </c>
      <c r="E770" s="5" t="s">
        <v>2903</v>
      </c>
      <c r="F770" s="5">
        <v>-3452</v>
      </c>
      <c r="G770" s="5" t="s">
        <v>37</v>
      </c>
      <c r="H770" s="5" t="s">
        <v>71</v>
      </c>
      <c r="I770" s="5">
        <v>172736.63</v>
      </c>
      <c r="J770" s="5" t="s">
        <v>2310</v>
      </c>
      <c r="K770" s="5" t="s">
        <v>127</v>
      </c>
      <c r="L770" s="5" t="s">
        <v>23</v>
      </c>
      <c r="M770" s="5">
        <v>4.55</v>
      </c>
      <c r="N770" s="5" t="s">
        <v>41</v>
      </c>
      <c r="O770" s="49">
        <v>8</v>
      </c>
    </row>
    <row r="771" spans="1:15" x14ac:dyDescent="0.2">
      <c r="A771" s="48" t="s">
        <v>2904</v>
      </c>
      <c r="B771" s="5" t="s">
        <v>1001</v>
      </c>
      <c r="C771" s="5">
        <v>24</v>
      </c>
      <c r="D771" s="5" t="s">
        <v>27</v>
      </c>
      <c r="E771" s="5" t="s">
        <v>2905</v>
      </c>
      <c r="F771" s="5">
        <v>-6016</v>
      </c>
      <c r="G771" s="5" t="s">
        <v>37</v>
      </c>
      <c r="H771" s="5" t="s">
        <v>66</v>
      </c>
      <c r="I771" s="5">
        <v>104250.93</v>
      </c>
      <c r="J771" s="5" t="s">
        <v>2906</v>
      </c>
      <c r="K771" s="5" t="s">
        <v>47</v>
      </c>
      <c r="L771" s="5" t="s">
        <v>23</v>
      </c>
      <c r="M771" s="5">
        <v>4.72</v>
      </c>
      <c r="N771" s="5" t="s">
        <v>74</v>
      </c>
      <c r="O771" s="49">
        <v>12</v>
      </c>
    </row>
    <row r="772" spans="1:15" x14ac:dyDescent="0.2">
      <c r="A772" s="48" t="s">
        <v>2907</v>
      </c>
      <c r="B772" s="5" t="s">
        <v>2908</v>
      </c>
      <c r="C772" s="5">
        <v>46</v>
      </c>
      <c r="D772" s="5" t="s">
        <v>17</v>
      </c>
      <c r="E772" s="5" t="s">
        <v>2909</v>
      </c>
      <c r="F772" s="5">
        <v>-9971</v>
      </c>
      <c r="G772" s="5" t="s">
        <v>45</v>
      </c>
      <c r="H772" s="5" t="s">
        <v>66</v>
      </c>
      <c r="I772" s="5">
        <v>146023.82</v>
      </c>
      <c r="J772" s="5" t="s">
        <v>2910</v>
      </c>
      <c r="K772" s="5" t="s">
        <v>55</v>
      </c>
      <c r="L772" s="5" t="s">
        <v>56</v>
      </c>
      <c r="M772" s="5">
        <v>3.81</v>
      </c>
      <c r="N772" s="5" t="s">
        <v>57</v>
      </c>
      <c r="O772" s="49">
        <v>8</v>
      </c>
    </row>
    <row r="773" spans="1:15" x14ac:dyDescent="0.2">
      <c r="A773" s="48" t="s">
        <v>2911</v>
      </c>
      <c r="B773" s="5" t="s">
        <v>2912</v>
      </c>
      <c r="C773" s="5">
        <v>29</v>
      </c>
      <c r="D773" s="5" t="s">
        <v>17</v>
      </c>
      <c r="E773" s="5" t="s">
        <v>2913</v>
      </c>
      <c r="F773" s="5">
        <v>-7478</v>
      </c>
      <c r="G773" s="5" t="s">
        <v>29</v>
      </c>
      <c r="H773" s="5" t="s">
        <v>144</v>
      </c>
      <c r="I773" s="5">
        <v>69534.679999999993</v>
      </c>
      <c r="J773" s="5" t="s">
        <v>2914</v>
      </c>
      <c r="K773" s="5" t="s">
        <v>127</v>
      </c>
      <c r="L773" s="5" t="s">
        <v>23</v>
      </c>
      <c r="M773" s="5">
        <v>1.91</v>
      </c>
      <c r="N773" s="5" t="s">
        <v>57</v>
      </c>
      <c r="O773" s="49">
        <v>36</v>
      </c>
    </row>
    <row r="774" spans="1:15" x14ac:dyDescent="0.2">
      <c r="A774" s="48" t="s">
        <v>2915</v>
      </c>
      <c r="B774" s="5" t="s">
        <v>871</v>
      </c>
      <c r="C774" s="5">
        <v>37</v>
      </c>
      <c r="D774" s="5" t="s">
        <v>27</v>
      </c>
      <c r="E774" s="5" t="s">
        <v>2916</v>
      </c>
      <c r="F774" s="5">
        <v>-8671</v>
      </c>
      <c r="G774" s="5" t="s">
        <v>78</v>
      </c>
      <c r="H774" s="5" t="s">
        <v>194</v>
      </c>
      <c r="I774" s="5">
        <v>41339.32</v>
      </c>
      <c r="J774" s="5" t="s">
        <v>2917</v>
      </c>
      <c r="K774" s="5" t="s">
        <v>127</v>
      </c>
      <c r="L774" s="5" t="s">
        <v>32</v>
      </c>
      <c r="M774" s="5">
        <v>4.99</v>
      </c>
      <c r="N774" s="5" t="s">
        <v>24</v>
      </c>
      <c r="O774" s="49">
        <v>38</v>
      </c>
    </row>
    <row r="775" spans="1:15" x14ac:dyDescent="0.2">
      <c r="A775" s="48" t="s">
        <v>2918</v>
      </c>
      <c r="B775" s="5" t="s">
        <v>2919</v>
      </c>
      <c r="C775" s="5">
        <v>64</v>
      </c>
      <c r="D775" s="5" t="s">
        <v>27</v>
      </c>
      <c r="E775" s="5" t="s">
        <v>2920</v>
      </c>
      <c r="F775" s="5">
        <v>-5554</v>
      </c>
      <c r="G775" s="5" t="s">
        <v>85</v>
      </c>
      <c r="H775" s="5" t="s">
        <v>30</v>
      </c>
      <c r="I775" s="5">
        <v>106764.74</v>
      </c>
      <c r="J775" s="5" t="s">
        <v>2921</v>
      </c>
      <c r="K775" s="5" t="s">
        <v>62</v>
      </c>
      <c r="L775" s="5" t="s">
        <v>32</v>
      </c>
      <c r="M775" s="5">
        <v>2.77</v>
      </c>
      <c r="N775" s="5" t="s">
        <v>33</v>
      </c>
      <c r="O775" s="49">
        <v>23</v>
      </c>
    </row>
    <row r="776" spans="1:15" x14ac:dyDescent="0.2">
      <c r="A776" s="48" t="s">
        <v>2922</v>
      </c>
      <c r="B776" s="5" t="s">
        <v>2923</v>
      </c>
      <c r="C776" s="5">
        <v>40</v>
      </c>
      <c r="D776" s="5" t="s">
        <v>17</v>
      </c>
      <c r="E776" s="5" t="s">
        <v>2924</v>
      </c>
      <c r="F776" s="5">
        <v>-7335</v>
      </c>
      <c r="G776" s="5" t="s">
        <v>85</v>
      </c>
      <c r="H776" s="5" t="s">
        <v>20</v>
      </c>
      <c r="I776" s="5">
        <v>50134.83</v>
      </c>
      <c r="J776" s="5" t="s">
        <v>2925</v>
      </c>
      <c r="K776" s="5" t="s">
        <v>104</v>
      </c>
      <c r="L776" s="5" t="s">
        <v>56</v>
      </c>
      <c r="M776" s="5">
        <v>2.12</v>
      </c>
      <c r="N776" s="5" t="s">
        <v>24</v>
      </c>
      <c r="O776" s="49">
        <v>8</v>
      </c>
    </row>
    <row r="777" spans="1:15" x14ac:dyDescent="0.2">
      <c r="A777" s="48" t="s">
        <v>2926</v>
      </c>
      <c r="B777" s="5" t="s">
        <v>2927</v>
      </c>
      <c r="C777" s="5">
        <v>41</v>
      </c>
      <c r="D777" s="5" t="s">
        <v>17</v>
      </c>
      <c r="E777" s="5" t="s">
        <v>2928</v>
      </c>
      <c r="F777" s="5">
        <v>-7740</v>
      </c>
      <c r="G777" s="5" t="s">
        <v>78</v>
      </c>
      <c r="H777" s="5" t="s">
        <v>144</v>
      </c>
      <c r="I777" s="5">
        <v>176796.91</v>
      </c>
      <c r="J777" s="5" t="s">
        <v>1947</v>
      </c>
      <c r="K777" s="5" t="s">
        <v>40</v>
      </c>
      <c r="L777" s="5" t="s">
        <v>56</v>
      </c>
      <c r="M777" s="5">
        <v>4.8099999999999996</v>
      </c>
      <c r="N777" s="5" t="s">
        <v>74</v>
      </c>
      <c r="O777" s="49">
        <v>31</v>
      </c>
    </row>
    <row r="778" spans="1:15" x14ac:dyDescent="0.2">
      <c r="A778" s="48" t="s">
        <v>2929</v>
      </c>
      <c r="B778" s="5" t="s">
        <v>2930</v>
      </c>
      <c r="C778" s="5">
        <v>39</v>
      </c>
      <c r="D778" s="5" t="s">
        <v>17</v>
      </c>
      <c r="E778" s="5" t="s">
        <v>2931</v>
      </c>
      <c r="F778" s="5">
        <v>-3837</v>
      </c>
      <c r="G778" s="5" t="s">
        <v>45</v>
      </c>
      <c r="H778" s="5" t="s">
        <v>194</v>
      </c>
      <c r="I778" s="5">
        <v>158913.26</v>
      </c>
      <c r="J778" s="5" t="s">
        <v>2932</v>
      </c>
      <c r="K778" s="5" t="s">
        <v>40</v>
      </c>
      <c r="L778" s="5" t="s">
        <v>23</v>
      </c>
      <c r="M778" s="5">
        <v>4.45</v>
      </c>
      <c r="N778" s="5" t="s">
        <v>41</v>
      </c>
      <c r="O778" s="49">
        <v>28</v>
      </c>
    </row>
    <row r="779" spans="1:15" x14ac:dyDescent="0.2">
      <c r="A779" s="48" t="s">
        <v>2933</v>
      </c>
      <c r="B779" s="5" t="s">
        <v>2934</v>
      </c>
      <c r="C779" s="5">
        <v>35</v>
      </c>
      <c r="D779" s="5" t="s">
        <v>50</v>
      </c>
      <c r="E779" s="5" t="s">
        <v>2935</v>
      </c>
      <c r="F779" s="5">
        <v>-11139</v>
      </c>
      <c r="G779" s="5" t="s">
        <v>45</v>
      </c>
      <c r="H779" s="5" t="s">
        <v>194</v>
      </c>
      <c r="I779" s="5">
        <v>39539.379999999997</v>
      </c>
      <c r="J779" s="5" t="s">
        <v>2936</v>
      </c>
      <c r="K779" s="5" t="s">
        <v>62</v>
      </c>
      <c r="L779" s="5" t="s">
        <v>23</v>
      </c>
      <c r="M779" s="5">
        <v>4.6399999999999997</v>
      </c>
      <c r="N779" s="5" t="s">
        <v>33</v>
      </c>
      <c r="O779" s="49">
        <v>16</v>
      </c>
    </row>
    <row r="780" spans="1:15" x14ac:dyDescent="0.2">
      <c r="A780" s="48" t="s">
        <v>2937</v>
      </c>
      <c r="B780" s="5" t="s">
        <v>978</v>
      </c>
      <c r="C780" s="5">
        <v>35</v>
      </c>
      <c r="D780" s="5" t="s">
        <v>27</v>
      </c>
      <c r="E780" s="5" t="s">
        <v>2938</v>
      </c>
      <c r="F780" s="5">
        <v>-10002</v>
      </c>
      <c r="G780" s="5" t="s">
        <v>29</v>
      </c>
      <c r="H780" s="5" t="s">
        <v>144</v>
      </c>
      <c r="I780" s="5">
        <v>152072.51999999999</v>
      </c>
      <c r="J780" s="5" t="s">
        <v>566</v>
      </c>
      <c r="K780" s="5" t="s">
        <v>104</v>
      </c>
      <c r="L780" s="5" t="s">
        <v>73</v>
      </c>
      <c r="M780" s="5">
        <v>4.43</v>
      </c>
      <c r="N780" s="5" t="s">
        <v>57</v>
      </c>
      <c r="O780" s="49">
        <v>29</v>
      </c>
    </row>
    <row r="781" spans="1:15" x14ac:dyDescent="0.2">
      <c r="A781" s="48" t="s">
        <v>2939</v>
      </c>
      <c r="B781" s="5" t="s">
        <v>2047</v>
      </c>
      <c r="C781" s="5">
        <v>58</v>
      </c>
      <c r="D781" s="5" t="s">
        <v>17</v>
      </c>
      <c r="E781" s="5" t="s">
        <v>2940</v>
      </c>
      <c r="F781" s="5">
        <v>-9511</v>
      </c>
      <c r="G781" s="5" t="s">
        <v>99</v>
      </c>
      <c r="H781" s="5" t="s">
        <v>53</v>
      </c>
      <c r="I781" s="5">
        <v>166618.32999999999</v>
      </c>
      <c r="J781" s="5" t="s">
        <v>2769</v>
      </c>
      <c r="K781" s="5" t="s">
        <v>81</v>
      </c>
      <c r="L781" s="5" t="s">
        <v>23</v>
      </c>
      <c r="M781" s="5">
        <v>5</v>
      </c>
      <c r="N781" s="5" t="s">
        <v>57</v>
      </c>
      <c r="O781" s="49">
        <v>18</v>
      </c>
    </row>
    <row r="782" spans="1:15" x14ac:dyDescent="0.2">
      <c r="A782" s="48" t="s">
        <v>2941</v>
      </c>
      <c r="B782" s="5" t="s">
        <v>2942</v>
      </c>
      <c r="C782" s="5">
        <v>47</v>
      </c>
      <c r="D782" s="5" t="s">
        <v>27</v>
      </c>
      <c r="E782" s="5" t="s">
        <v>2943</v>
      </c>
      <c r="F782" s="5">
        <v>-6352</v>
      </c>
      <c r="G782" s="5" t="s">
        <v>116</v>
      </c>
      <c r="H782" s="5" t="s">
        <v>38</v>
      </c>
      <c r="I782" s="5">
        <v>36789.17</v>
      </c>
      <c r="J782" s="5" t="s">
        <v>2944</v>
      </c>
      <c r="K782" s="5" t="s">
        <v>127</v>
      </c>
      <c r="L782" s="5" t="s">
        <v>73</v>
      </c>
      <c r="M782" s="5">
        <v>4.34</v>
      </c>
      <c r="N782" s="5" t="s">
        <v>24</v>
      </c>
      <c r="O782" s="49">
        <v>28</v>
      </c>
    </row>
    <row r="783" spans="1:15" x14ac:dyDescent="0.2">
      <c r="A783" s="48" t="s">
        <v>2945</v>
      </c>
      <c r="B783" s="5" t="s">
        <v>2946</v>
      </c>
      <c r="C783" s="5">
        <v>50</v>
      </c>
      <c r="D783" s="5" t="s">
        <v>27</v>
      </c>
      <c r="E783" s="5" t="s">
        <v>2947</v>
      </c>
      <c r="F783" s="5">
        <v>-9570</v>
      </c>
      <c r="G783" s="5" t="s">
        <v>85</v>
      </c>
      <c r="H783" s="5" t="s">
        <v>30</v>
      </c>
      <c r="I783" s="5">
        <v>94248.58</v>
      </c>
      <c r="J783" s="5" t="s">
        <v>1692</v>
      </c>
      <c r="K783" s="5" t="s">
        <v>136</v>
      </c>
      <c r="L783" s="5" t="s">
        <v>73</v>
      </c>
      <c r="M783" s="5">
        <v>4.59</v>
      </c>
      <c r="N783" s="5" t="s">
        <v>57</v>
      </c>
      <c r="O783" s="49">
        <v>20</v>
      </c>
    </row>
    <row r="784" spans="1:15" x14ac:dyDescent="0.2">
      <c r="A784" s="48" t="s">
        <v>2948</v>
      </c>
      <c r="B784" s="5" t="s">
        <v>2949</v>
      </c>
      <c r="C784" s="5">
        <v>33</v>
      </c>
      <c r="D784" s="5" t="s">
        <v>50</v>
      </c>
      <c r="E784" s="5" t="s">
        <v>2950</v>
      </c>
      <c r="F784" s="5">
        <v>-9954</v>
      </c>
      <c r="G784" s="5" t="s">
        <v>78</v>
      </c>
      <c r="H784" s="5" t="s">
        <v>30</v>
      </c>
      <c r="I784" s="5">
        <v>126399.03999999999</v>
      </c>
      <c r="J784" s="5" t="s">
        <v>2951</v>
      </c>
      <c r="K784" s="5" t="s">
        <v>127</v>
      </c>
      <c r="L784" s="5" t="s">
        <v>23</v>
      </c>
      <c r="M784" s="5">
        <v>1.93</v>
      </c>
      <c r="N784" s="5" t="s">
        <v>74</v>
      </c>
      <c r="O784" s="49">
        <v>11</v>
      </c>
    </row>
    <row r="785" spans="1:15" x14ac:dyDescent="0.2">
      <c r="A785" s="48" t="s">
        <v>2952</v>
      </c>
      <c r="B785" s="5" t="s">
        <v>2953</v>
      </c>
      <c r="C785" s="5">
        <v>50</v>
      </c>
      <c r="D785" s="5" t="s">
        <v>17</v>
      </c>
      <c r="E785" s="5" t="s">
        <v>2954</v>
      </c>
      <c r="F785" s="5">
        <v>-5641</v>
      </c>
      <c r="G785" s="5" t="s">
        <v>45</v>
      </c>
      <c r="H785" s="5" t="s">
        <v>194</v>
      </c>
      <c r="I785" s="5">
        <v>176415.94</v>
      </c>
      <c r="J785" s="5" t="s">
        <v>2691</v>
      </c>
      <c r="K785" s="5" t="s">
        <v>62</v>
      </c>
      <c r="L785" s="5" t="s">
        <v>23</v>
      </c>
      <c r="M785" s="5">
        <v>3.4</v>
      </c>
      <c r="N785" s="5" t="s">
        <v>33</v>
      </c>
      <c r="O785" s="49">
        <v>6</v>
      </c>
    </row>
    <row r="786" spans="1:15" x14ac:dyDescent="0.2">
      <c r="A786" s="48" t="s">
        <v>2955</v>
      </c>
      <c r="B786" s="5" t="s">
        <v>1822</v>
      </c>
      <c r="C786" s="5">
        <v>50</v>
      </c>
      <c r="D786" s="5" t="s">
        <v>27</v>
      </c>
      <c r="E786" s="5" t="s">
        <v>2956</v>
      </c>
      <c r="F786" s="5">
        <v>-4963</v>
      </c>
      <c r="G786" s="5" t="s">
        <v>37</v>
      </c>
      <c r="H786" s="5" t="s">
        <v>38</v>
      </c>
      <c r="I786" s="5">
        <v>88847.11</v>
      </c>
      <c r="J786" s="5" t="s">
        <v>504</v>
      </c>
      <c r="K786" s="5" t="s">
        <v>104</v>
      </c>
      <c r="L786" s="5" t="s">
        <v>23</v>
      </c>
      <c r="M786" s="5">
        <v>3.57</v>
      </c>
      <c r="N786" s="5" t="s">
        <v>33</v>
      </c>
      <c r="O786" s="49">
        <v>9</v>
      </c>
    </row>
    <row r="787" spans="1:15" x14ac:dyDescent="0.2">
      <c r="A787" s="48" t="s">
        <v>2957</v>
      </c>
      <c r="B787" s="5" t="s">
        <v>1897</v>
      </c>
      <c r="C787" s="5">
        <v>60</v>
      </c>
      <c r="D787" s="5" t="s">
        <v>50</v>
      </c>
      <c r="E787" s="5" t="s">
        <v>2958</v>
      </c>
      <c r="F787" s="5">
        <v>-8522</v>
      </c>
      <c r="G787" s="5" t="s">
        <v>94</v>
      </c>
      <c r="H787" s="5" t="s">
        <v>194</v>
      </c>
      <c r="I787" s="5">
        <v>125177.87</v>
      </c>
      <c r="J787" s="5" t="s">
        <v>1943</v>
      </c>
      <c r="K787" s="5" t="s">
        <v>62</v>
      </c>
      <c r="L787" s="5" t="s">
        <v>23</v>
      </c>
      <c r="M787" s="5">
        <v>2.16</v>
      </c>
      <c r="N787" s="5" t="s">
        <v>24</v>
      </c>
      <c r="O787" s="49">
        <v>37</v>
      </c>
    </row>
    <row r="788" spans="1:15" x14ac:dyDescent="0.2">
      <c r="A788" s="48" t="s">
        <v>2959</v>
      </c>
      <c r="B788" s="5" t="s">
        <v>2960</v>
      </c>
      <c r="C788" s="5">
        <v>60</v>
      </c>
      <c r="D788" s="5" t="s">
        <v>27</v>
      </c>
      <c r="E788" s="5" t="s">
        <v>2961</v>
      </c>
      <c r="F788" s="5">
        <v>-10880</v>
      </c>
      <c r="G788" s="5" t="s">
        <v>52</v>
      </c>
      <c r="H788" s="5" t="s">
        <v>173</v>
      </c>
      <c r="I788" s="5">
        <v>171291.28</v>
      </c>
      <c r="J788" s="5" t="s">
        <v>2962</v>
      </c>
      <c r="K788" s="5" t="s">
        <v>127</v>
      </c>
      <c r="L788" s="5" t="s">
        <v>23</v>
      </c>
      <c r="M788" s="5">
        <v>3.63</v>
      </c>
      <c r="N788" s="5" t="s">
        <v>24</v>
      </c>
      <c r="O788" s="49">
        <v>24</v>
      </c>
    </row>
    <row r="789" spans="1:15" x14ac:dyDescent="0.2">
      <c r="A789" s="48" t="s">
        <v>2963</v>
      </c>
      <c r="B789" s="5" t="s">
        <v>2964</v>
      </c>
      <c r="C789" s="5">
        <v>27</v>
      </c>
      <c r="D789" s="5" t="s">
        <v>27</v>
      </c>
      <c r="E789" s="5" t="s">
        <v>2965</v>
      </c>
      <c r="F789" s="5">
        <v>-11374</v>
      </c>
      <c r="G789" s="5" t="s">
        <v>29</v>
      </c>
      <c r="H789" s="5" t="s">
        <v>20</v>
      </c>
      <c r="I789" s="5">
        <v>141291.62</v>
      </c>
      <c r="J789" s="5" t="s">
        <v>2966</v>
      </c>
      <c r="K789" s="5" t="s">
        <v>118</v>
      </c>
      <c r="L789" s="5" t="s">
        <v>23</v>
      </c>
      <c r="M789" s="5">
        <v>3.43</v>
      </c>
      <c r="N789" s="5" t="s">
        <v>57</v>
      </c>
      <c r="O789" s="49">
        <v>33</v>
      </c>
    </row>
    <row r="790" spans="1:15" x14ac:dyDescent="0.2">
      <c r="A790" s="48" t="s">
        <v>2967</v>
      </c>
      <c r="B790" s="5" t="s">
        <v>2968</v>
      </c>
      <c r="C790" s="5">
        <v>39</v>
      </c>
      <c r="D790" s="5" t="s">
        <v>27</v>
      </c>
      <c r="E790" s="5" t="s">
        <v>2969</v>
      </c>
      <c r="F790" s="5">
        <v>-7233</v>
      </c>
      <c r="G790" s="5" t="s">
        <v>99</v>
      </c>
      <c r="H790" s="5" t="s">
        <v>173</v>
      </c>
      <c r="I790" s="5">
        <v>68479.149999999994</v>
      </c>
      <c r="J790" s="5" t="s">
        <v>2970</v>
      </c>
      <c r="K790" s="5" t="s">
        <v>136</v>
      </c>
      <c r="L790" s="5" t="s">
        <v>32</v>
      </c>
      <c r="M790" s="5">
        <v>2.78</v>
      </c>
      <c r="N790" s="5" t="s">
        <v>41</v>
      </c>
      <c r="O790" s="49">
        <v>23</v>
      </c>
    </row>
    <row r="791" spans="1:15" x14ac:dyDescent="0.2">
      <c r="A791" s="48" t="s">
        <v>2971</v>
      </c>
      <c r="B791" s="5" t="s">
        <v>2972</v>
      </c>
      <c r="C791" s="5">
        <v>57</v>
      </c>
      <c r="D791" s="5" t="s">
        <v>17</v>
      </c>
      <c r="E791" s="5" t="s">
        <v>2973</v>
      </c>
      <c r="F791" s="5">
        <v>-10270</v>
      </c>
      <c r="G791" s="5" t="s">
        <v>52</v>
      </c>
      <c r="H791" s="5" t="s">
        <v>30</v>
      </c>
      <c r="I791" s="5">
        <v>100100.36</v>
      </c>
      <c r="J791" s="5" t="s">
        <v>1029</v>
      </c>
      <c r="K791" s="5" t="s">
        <v>47</v>
      </c>
      <c r="L791" s="5" t="s">
        <v>32</v>
      </c>
      <c r="M791" s="5">
        <v>4.7</v>
      </c>
      <c r="N791" s="5" t="s">
        <v>24</v>
      </c>
      <c r="O791" s="49">
        <v>26</v>
      </c>
    </row>
    <row r="792" spans="1:15" x14ac:dyDescent="0.2">
      <c r="A792" s="48" t="s">
        <v>2974</v>
      </c>
      <c r="B792" s="5" t="s">
        <v>2975</v>
      </c>
      <c r="C792" s="5">
        <v>64</v>
      </c>
      <c r="D792" s="5" t="s">
        <v>27</v>
      </c>
      <c r="E792" s="5" t="s">
        <v>2976</v>
      </c>
      <c r="F792" s="5">
        <v>-7079</v>
      </c>
      <c r="G792" s="5" t="s">
        <v>37</v>
      </c>
      <c r="H792" s="5" t="s">
        <v>173</v>
      </c>
      <c r="I792" s="5">
        <v>52104.78</v>
      </c>
      <c r="J792" s="5" t="s">
        <v>1254</v>
      </c>
      <c r="K792" s="5" t="s">
        <v>104</v>
      </c>
      <c r="L792" s="5" t="s">
        <v>32</v>
      </c>
      <c r="M792" s="5">
        <v>3.3</v>
      </c>
      <c r="N792" s="5" t="s">
        <v>24</v>
      </c>
      <c r="O792" s="49">
        <v>11</v>
      </c>
    </row>
    <row r="793" spans="1:15" x14ac:dyDescent="0.2">
      <c r="A793" s="48" t="s">
        <v>2977</v>
      </c>
      <c r="B793" s="5" t="s">
        <v>2978</v>
      </c>
      <c r="C793" s="5">
        <v>32</v>
      </c>
      <c r="D793" s="5" t="s">
        <v>27</v>
      </c>
      <c r="E793" s="5" t="s">
        <v>2979</v>
      </c>
      <c r="F793" s="5">
        <v>-10049</v>
      </c>
      <c r="G793" s="5" t="s">
        <v>19</v>
      </c>
      <c r="H793" s="5" t="s">
        <v>53</v>
      </c>
      <c r="I793" s="5">
        <v>161071.53</v>
      </c>
      <c r="J793" s="5" t="s">
        <v>2980</v>
      </c>
      <c r="K793" s="5" t="s">
        <v>104</v>
      </c>
      <c r="L793" s="5" t="s">
        <v>23</v>
      </c>
      <c r="M793" s="5">
        <v>3.76</v>
      </c>
      <c r="N793" s="5" t="s">
        <v>74</v>
      </c>
      <c r="O793" s="49">
        <v>8</v>
      </c>
    </row>
    <row r="794" spans="1:15" x14ac:dyDescent="0.2">
      <c r="A794" s="48" t="s">
        <v>2981</v>
      </c>
      <c r="B794" s="5" t="s">
        <v>2982</v>
      </c>
      <c r="C794" s="5">
        <v>46</v>
      </c>
      <c r="D794" s="5" t="s">
        <v>50</v>
      </c>
      <c r="E794" s="5" t="s">
        <v>2983</v>
      </c>
      <c r="F794" s="5">
        <v>-5795</v>
      </c>
      <c r="G794" s="5" t="s">
        <v>116</v>
      </c>
      <c r="H794" s="5" t="s">
        <v>71</v>
      </c>
      <c r="I794" s="5">
        <v>83837.2</v>
      </c>
      <c r="J794" s="5" t="s">
        <v>2984</v>
      </c>
      <c r="K794" s="5" t="s">
        <v>62</v>
      </c>
      <c r="L794" s="5" t="s">
        <v>23</v>
      </c>
      <c r="M794" s="5">
        <v>4.9800000000000004</v>
      </c>
      <c r="N794" s="5" t="s">
        <v>74</v>
      </c>
      <c r="O794" s="49">
        <v>4</v>
      </c>
    </row>
    <row r="795" spans="1:15" x14ac:dyDescent="0.2">
      <c r="A795" s="48" t="s">
        <v>2985</v>
      </c>
      <c r="B795" s="5" t="s">
        <v>2986</v>
      </c>
      <c r="C795" s="5">
        <v>50</v>
      </c>
      <c r="D795" s="5" t="s">
        <v>50</v>
      </c>
      <c r="E795" s="5" t="s">
        <v>2987</v>
      </c>
      <c r="F795" s="5">
        <v>-9655</v>
      </c>
      <c r="G795" s="5" t="s">
        <v>116</v>
      </c>
      <c r="H795" s="5" t="s">
        <v>79</v>
      </c>
      <c r="I795" s="5">
        <v>136516.49</v>
      </c>
      <c r="J795" s="5" t="s">
        <v>2988</v>
      </c>
      <c r="K795" s="5" t="s">
        <v>55</v>
      </c>
      <c r="L795" s="5" t="s">
        <v>23</v>
      </c>
      <c r="M795" s="5">
        <v>1.61</v>
      </c>
      <c r="N795" s="5" t="s">
        <v>74</v>
      </c>
      <c r="O795" s="49">
        <v>37</v>
      </c>
    </row>
    <row r="796" spans="1:15" x14ac:dyDescent="0.2">
      <c r="A796" s="48" t="s">
        <v>2989</v>
      </c>
      <c r="B796" s="5" t="s">
        <v>2990</v>
      </c>
      <c r="C796" s="5">
        <v>65</v>
      </c>
      <c r="D796" s="5" t="s">
        <v>17</v>
      </c>
      <c r="E796" s="5" t="s">
        <v>2991</v>
      </c>
      <c r="F796" s="5">
        <v>-9200</v>
      </c>
      <c r="G796" s="5" t="s">
        <v>78</v>
      </c>
      <c r="H796" s="5" t="s">
        <v>20</v>
      </c>
      <c r="I796" s="5">
        <v>139767.31</v>
      </c>
      <c r="J796" s="5" t="s">
        <v>2992</v>
      </c>
      <c r="K796" s="5" t="s">
        <v>136</v>
      </c>
      <c r="L796" s="5" t="s">
        <v>32</v>
      </c>
      <c r="M796" s="5">
        <v>2.19</v>
      </c>
      <c r="N796" s="5" t="s">
        <v>33</v>
      </c>
      <c r="O796" s="49">
        <v>3</v>
      </c>
    </row>
    <row r="797" spans="1:15" x14ac:dyDescent="0.2">
      <c r="A797" s="48" t="s">
        <v>2993</v>
      </c>
      <c r="B797" s="5" t="s">
        <v>2994</v>
      </c>
      <c r="C797" s="5">
        <v>55</v>
      </c>
      <c r="D797" s="5" t="s">
        <v>17</v>
      </c>
      <c r="E797" s="5" t="s">
        <v>2995</v>
      </c>
      <c r="F797" s="5">
        <v>-7315</v>
      </c>
      <c r="G797" s="5" t="s">
        <v>29</v>
      </c>
      <c r="H797" s="5" t="s">
        <v>173</v>
      </c>
      <c r="I797" s="5">
        <v>144808.53</v>
      </c>
      <c r="J797" s="5" t="s">
        <v>2996</v>
      </c>
      <c r="K797" s="5" t="s">
        <v>22</v>
      </c>
      <c r="L797" s="5" t="s">
        <v>32</v>
      </c>
      <c r="M797" s="5">
        <v>2.72</v>
      </c>
      <c r="N797" s="5" t="s">
        <v>33</v>
      </c>
      <c r="O797" s="49">
        <v>36</v>
      </c>
    </row>
    <row r="798" spans="1:15" x14ac:dyDescent="0.2">
      <c r="A798" s="48" t="s">
        <v>2997</v>
      </c>
      <c r="B798" s="5" t="s">
        <v>171</v>
      </c>
      <c r="C798" s="5">
        <v>28</v>
      </c>
      <c r="D798" s="5" t="s">
        <v>50</v>
      </c>
      <c r="E798" s="5" t="s">
        <v>2998</v>
      </c>
      <c r="F798" s="5">
        <v>-6305</v>
      </c>
      <c r="G798" s="5" t="s">
        <v>116</v>
      </c>
      <c r="H798" s="5" t="s">
        <v>79</v>
      </c>
      <c r="I798" s="5">
        <v>98642.93</v>
      </c>
      <c r="J798" s="5" t="s">
        <v>1338</v>
      </c>
      <c r="K798" s="5" t="s">
        <v>55</v>
      </c>
      <c r="L798" s="5" t="s">
        <v>73</v>
      </c>
      <c r="M798" s="5">
        <v>4.76</v>
      </c>
      <c r="N798" s="5" t="s">
        <v>33</v>
      </c>
      <c r="O798" s="49">
        <v>38</v>
      </c>
    </row>
    <row r="799" spans="1:15" x14ac:dyDescent="0.2">
      <c r="A799" s="48" t="s">
        <v>2999</v>
      </c>
      <c r="B799" s="5" t="s">
        <v>3000</v>
      </c>
      <c r="C799" s="5">
        <v>36</v>
      </c>
      <c r="D799" s="5" t="s">
        <v>17</v>
      </c>
      <c r="E799" s="5" t="s">
        <v>3001</v>
      </c>
      <c r="F799" s="5">
        <v>-4929</v>
      </c>
      <c r="G799" s="5" t="s">
        <v>85</v>
      </c>
      <c r="H799" s="5" t="s">
        <v>20</v>
      </c>
      <c r="I799" s="5">
        <v>144455.39000000001</v>
      </c>
      <c r="J799" s="5" t="s">
        <v>3002</v>
      </c>
      <c r="K799" s="5" t="s">
        <v>127</v>
      </c>
      <c r="L799" s="5" t="s">
        <v>23</v>
      </c>
      <c r="M799" s="5">
        <v>4.84</v>
      </c>
      <c r="N799" s="5" t="s">
        <v>57</v>
      </c>
      <c r="O799" s="49">
        <v>34</v>
      </c>
    </row>
    <row r="800" spans="1:15" x14ac:dyDescent="0.2">
      <c r="A800" s="48" t="s">
        <v>3003</v>
      </c>
      <c r="B800" s="5" t="s">
        <v>3004</v>
      </c>
      <c r="C800" s="5">
        <v>53</v>
      </c>
      <c r="D800" s="5" t="s">
        <v>27</v>
      </c>
      <c r="E800" s="5" t="s">
        <v>3005</v>
      </c>
      <c r="F800" s="5">
        <v>-8782</v>
      </c>
      <c r="G800" s="5" t="s">
        <v>94</v>
      </c>
      <c r="H800" s="5" t="s">
        <v>20</v>
      </c>
      <c r="I800" s="5">
        <v>53295.91</v>
      </c>
      <c r="J800" s="5" t="s">
        <v>379</v>
      </c>
      <c r="K800" s="5" t="s">
        <v>81</v>
      </c>
      <c r="L800" s="5" t="s">
        <v>23</v>
      </c>
      <c r="M800" s="5">
        <v>3.87</v>
      </c>
      <c r="N800" s="5" t="s">
        <v>74</v>
      </c>
      <c r="O800" s="49">
        <v>28</v>
      </c>
    </row>
    <row r="801" spans="1:15" x14ac:dyDescent="0.2">
      <c r="A801" s="48" t="s">
        <v>3006</v>
      </c>
      <c r="B801" s="5" t="s">
        <v>3007</v>
      </c>
      <c r="C801" s="5">
        <v>38</v>
      </c>
      <c r="D801" s="5" t="s">
        <v>27</v>
      </c>
      <c r="E801" s="5" t="s">
        <v>3008</v>
      </c>
      <c r="F801" s="5">
        <v>-4241</v>
      </c>
      <c r="G801" s="5" t="s">
        <v>37</v>
      </c>
      <c r="H801" s="5" t="s">
        <v>71</v>
      </c>
      <c r="I801" s="5">
        <v>142920.24</v>
      </c>
      <c r="J801" s="5" t="s">
        <v>3009</v>
      </c>
      <c r="K801" s="5" t="s">
        <v>136</v>
      </c>
      <c r="L801" s="5" t="s">
        <v>73</v>
      </c>
      <c r="M801" s="5">
        <v>1.63</v>
      </c>
      <c r="N801" s="5" t="s">
        <v>33</v>
      </c>
      <c r="O801" s="49">
        <v>17</v>
      </c>
    </row>
    <row r="802" spans="1:15" x14ac:dyDescent="0.2">
      <c r="A802" s="48" t="s">
        <v>3010</v>
      </c>
      <c r="B802" s="5" t="s">
        <v>2001</v>
      </c>
      <c r="C802" s="5">
        <v>54</v>
      </c>
      <c r="D802" s="5" t="s">
        <v>17</v>
      </c>
      <c r="E802" s="5" t="s">
        <v>3011</v>
      </c>
      <c r="F802" s="5">
        <v>-7883</v>
      </c>
      <c r="G802" s="5" t="s">
        <v>45</v>
      </c>
      <c r="H802" s="5" t="s">
        <v>66</v>
      </c>
      <c r="I802" s="5">
        <v>49563.63</v>
      </c>
      <c r="J802" s="5" t="s">
        <v>3012</v>
      </c>
      <c r="K802" s="5" t="s">
        <v>118</v>
      </c>
      <c r="L802" s="5" t="s">
        <v>73</v>
      </c>
      <c r="M802" s="5">
        <v>1.76</v>
      </c>
      <c r="N802" s="5" t="s">
        <v>57</v>
      </c>
      <c r="O802" s="49">
        <v>40</v>
      </c>
    </row>
    <row r="803" spans="1:15" x14ac:dyDescent="0.2">
      <c r="A803" s="48" t="s">
        <v>3013</v>
      </c>
      <c r="B803" s="5" t="s">
        <v>3014</v>
      </c>
      <c r="C803" s="5">
        <v>62</v>
      </c>
      <c r="D803" s="5" t="s">
        <v>27</v>
      </c>
      <c r="E803" s="5" t="s">
        <v>3015</v>
      </c>
      <c r="F803" s="5">
        <v>-8202</v>
      </c>
      <c r="G803" s="5" t="s">
        <v>99</v>
      </c>
      <c r="H803" s="5" t="s">
        <v>30</v>
      </c>
      <c r="I803" s="5">
        <v>73466.48</v>
      </c>
      <c r="J803" s="5" t="s">
        <v>2332</v>
      </c>
      <c r="K803" s="5" t="s">
        <v>40</v>
      </c>
      <c r="L803" s="5" t="s">
        <v>32</v>
      </c>
      <c r="M803" s="5">
        <v>3.93</v>
      </c>
      <c r="N803" s="5" t="s">
        <v>33</v>
      </c>
      <c r="O803" s="49">
        <v>8</v>
      </c>
    </row>
    <row r="804" spans="1:15" x14ac:dyDescent="0.2">
      <c r="A804" s="48" t="s">
        <v>3016</v>
      </c>
      <c r="B804" s="5" t="s">
        <v>3017</v>
      </c>
      <c r="C804" s="5">
        <v>27</v>
      </c>
      <c r="D804" s="5" t="s">
        <v>17</v>
      </c>
      <c r="E804" s="5" t="s">
        <v>3018</v>
      </c>
      <c r="F804" s="5">
        <v>-2337</v>
      </c>
      <c r="G804" s="5" t="s">
        <v>29</v>
      </c>
      <c r="H804" s="5" t="s">
        <v>71</v>
      </c>
      <c r="I804" s="5">
        <v>106150.22</v>
      </c>
      <c r="J804" s="5" t="s">
        <v>2896</v>
      </c>
      <c r="K804" s="5" t="s">
        <v>47</v>
      </c>
      <c r="L804" s="5" t="s">
        <v>32</v>
      </c>
      <c r="M804" s="5">
        <v>1.1599999999999999</v>
      </c>
      <c r="N804" s="5" t="s">
        <v>33</v>
      </c>
      <c r="O804" s="49">
        <v>39</v>
      </c>
    </row>
    <row r="805" spans="1:15" x14ac:dyDescent="0.2">
      <c r="A805" s="48" t="s">
        <v>3019</v>
      </c>
      <c r="B805" s="5" t="s">
        <v>3020</v>
      </c>
      <c r="C805" s="5">
        <v>59</v>
      </c>
      <c r="D805" s="5" t="s">
        <v>27</v>
      </c>
      <c r="E805" s="5" t="s">
        <v>3021</v>
      </c>
      <c r="F805" s="5">
        <v>-10842</v>
      </c>
      <c r="G805" s="5" t="s">
        <v>78</v>
      </c>
      <c r="H805" s="5" t="s">
        <v>194</v>
      </c>
      <c r="I805" s="5">
        <v>156900.32</v>
      </c>
      <c r="J805" s="5" t="s">
        <v>1007</v>
      </c>
      <c r="K805" s="5" t="s">
        <v>81</v>
      </c>
      <c r="L805" s="5" t="s">
        <v>56</v>
      </c>
      <c r="M805" s="5">
        <v>2.96</v>
      </c>
      <c r="N805" s="5" t="s">
        <v>41</v>
      </c>
      <c r="O805" s="49">
        <v>38</v>
      </c>
    </row>
    <row r="806" spans="1:15" x14ac:dyDescent="0.2">
      <c r="A806" s="48" t="s">
        <v>3022</v>
      </c>
      <c r="B806" s="5" t="s">
        <v>3023</v>
      </c>
      <c r="C806" s="5">
        <v>52</v>
      </c>
      <c r="D806" s="5" t="s">
        <v>50</v>
      </c>
      <c r="E806" s="5" t="s">
        <v>3024</v>
      </c>
      <c r="F806" s="5">
        <v>-6344</v>
      </c>
      <c r="G806" s="5" t="s">
        <v>29</v>
      </c>
      <c r="H806" s="5" t="s">
        <v>79</v>
      </c>
      <c r="I806" s="5">
        <v>82182.570000000007</v>
      </c>
      <c r="J806" s="5" t="s">
        <v>3025</v>
      </c>
      <c r="K806" s="5" t="s">
        <v>104</v>
      </c>
      <c r="L806" s="5" t="s">
        <v>23</v>
      </c>
      <c r="M806" s="5">
        <v>1.7</v>
      </c>
      <c r="N806" s="5" t="s">
        <v>33</v>
      </c>
      <c r="O806" s="49">
        <v>7</v>
      </c>
    </row>
    <row r="807" spans="1:15" x14ac:dyDescent="0.2">
      <c r="A807" s="48" t="s">
        <v>3026</v>
      </c>
      <c r="B807" s="5" t="s">
        <v>244</v>
      </c>
      <c r="C807" s="5">
        <v>47</v>
      </c>
      <c r="D807" s="5" t="s">
        <v>17</v>
      </c>
      <c r="E807" s="5" t="s">
        <v>3027</v>
      </c>
      <c r="F807" s="5">
        <v>-10600</v>
      </c>
      <c r="G807" s="5" t="s">
        <v>52</v>
      </c>
      <c r="H807" s="5" t="s">
        <v>66</v>
      </c>
      <c r="I807" s="5">
        <v>134647.18</v>
      </c>
      <c r="J807" s="5" t="s">
        <v>1922</v>
      </c>
      <c r="K807" s="5" t="s">
        <v>81</v>
      </c>
      <c r="L807" s="5" t="s">
        <v>73</v>
      </c>
      <c r="M807" s="5">
        <v>3.03</v>
      </c>
      <c r="N807" s="5" t="s">
        <v>41</v>
      </c>
      <c r="O807" s="49">
        <v>3</v>
      </c>
    </row>
    <row r="808" spans="1:15" x14ac:dyDescent="0.2">
      <c r="A808" s="48" t="s">
        <v>3028</v>
      </c>
      <c r="B808" s="5" t="s">
        <v>3029</v>
      </c>
      <c r="C808" s="5">
        <v>42</v>
      </c>
      <c r="D808" s="5" t="s">
        <v>50</v>
      </c>
      <c r="E808" s="5" t="s">
        <v>3030</v>
      </c>
      <c r="F808" s="5">
        <v>-8457</v>
      </c>
      <c r="G808" s="5" t="s">
        <v>94</v>
      </c>
      <c r="H808" s="5" t="s">
        <v>66</v>
      </c>
      <c r="I808" s="5">
        <v>92808.53</v>
      </c>
      <c r="J808" s="5" t="s">
        <v>3031</v>
      </c>
      <c r="K808" s="5" t="s">
        <v>81</v>
      </c>
      <c r="L808" s="5" t="s">
        <v>56</v>
      </c>
      <c r="M808" s="5">
        <v>3.91</v>
      </c>
      <c r="N808" s="5" t="s">
        <v>33</v>
      </c>
      <c r="O808" s="49">
        <v>40</v>
      </c>
    </row>
    <row r="809" spans="1:15" x14ac:dyDescent="0.2">
      <c r="A809" s="48" t="s">
        <v>3032</v>
      </c>
      <c r="B809" s="5" t="s">
        <v>3033</v>
      </c>
      <c r="C809" s="5">
        <v>50</v>
      </c>
      <c r="D809" s="5" t="s">
        <v>50</v>
      </c>
      <c r="E809" s="5" t="s">
        <v>3034</v>
      </c>
      <c r="F809" s="5">
        <v>-5509</v>
      </c>
      <c r="G809" s="5" t="s">
        <v>85</v>
      </c>
      <c r="H809" s="5" t="s">
        <v>30</v>
      </c>
      <c r="I809" s="5">
        <v>148035.04</v>
      </c>
      <c r="J809" s="5" t="s">
        <v>2591</v>
      </c>
      <c r="K809" s="5" t="s">
        <v>127</v>
      </c>
      <c r="L809" s="5" t="s">
        <v>73</v>
      </c>
      <c r="M809" s="5">
        <v>1.52</v>
      </c>
      <c r="N809" s="5" t="s">
        <v>57</v>
      </c>
      <c r="O809" s="49">
        <v>1</v>
      </c>
    </row>
    <row r="810" spans="1:15" x14ac:dyDescent="0.2">
      <c r="A810" s="48" t="s">
        <v>3035</v>
      </c>
      <c r="B810" s="5" t="s">
        <v>3036</v>
      </c>
      <c r="C810" s="5">
        <v>46</v>
      </c>
      <c r="D810" s="5" t="s">
        <v>27</v>
      </c>
      <c r="E810" s="5" t="s">
        <v>3037</v>
      </c>
      <c r="F810" s="5">
        <v>-3040</v>
      </c>
      <c r="G810" s="5" t="s">
        <v>45</v>
      </c>
      <c r="H810" s="5" t="s">
        <v>20</v>
      </c>
      <c r="I810" s="5">
        <v>65517.19</v>
      </c>
      <c r="J810" s="5" t="s">
        <v>3038</v>
      </c>
      <c r="K810" s="5" t="s">
        <v>47</v>
      </c>
      <c r="L810" s="5" t="s">
        <v>32</v>
      </c>
      <c r="M810" s="5">
        <v>4.3499999999999996</v>
      </c>
      <c r="N810" s="5" t="s">
        <v>41</v>
      </c>
      <c r="O810" s="49">
        <v>14</v>
      </c>
    </row>
    <row r="811" spans="1:15" x14ac:dyDescent="0.2">
      <c r="A811" s="48" t="s">
        <v>3039</v>
      </c>
      <c r="B811" s="5" t="s">
        <v>3040</v>
      </c>
      <c r="C811" s="5">
        <v>45</v>
      </c>
      <c r="D811" s="5" t="s">
        <v>50</v>
      </c>
      <c r="E811" s="5" t="s">
        <v>3041</v>
      </c>
      <c r="F811" s="5">
        <v>-6159</v>
      </c>
      <c r="G811" s="5" t="s">
        <v>45</v>
      </c>
      <c r="H811" s="5" t="s">
        <v>144</v>
      </c>
      <c r="I811" s="5">
        <v>157594.88</v>
      </c>
      <c r="J811" s="5" t="s">
        <v>3042</v>
      </c>
      <c r="K811" s="5" t="s">
        <v>118</v>
      </c>
      <c r="L811" s="5" t="s">
        <v>23</v>
      </c>
      <c r="M811" s="5">
        <v>3.01</v>
      </c>
      <c r="N811" s="5" t="s">
        <v>41</v>
      </c>
      <c r="O811" s="49">
        <v>2</v>
      </c>
    </row>
    <row r="812" spans="1:15" x14ac:dyDescent="0.2">
      <c r="A812" s="48" t="s">
        <v>3043</v>
      </c>
      <c r="B812" s="5" t="s">
        <v>1589</v>
      </c>
      <c r="C812" s="5">
        <v>41</v>
      </c>
      <c r="D812" s="5" t="s">
        <v>27</v>
      </c>
      <c r="E812" s="5" t="s">
        <v>3044</v>
      </c>
      <c r="F812" s="5">
        <v>-6786</v>
      </c>
      <c r="G812" s="5" t="s">
        <v>45</v>
      </c>
      <c r="H812" s="5" t="s">
        <v>194</v>
      </c>
      <c r="I812" s="5">
        <v>143737.73000000001</v>
      </c>
      <c r="J812" s="5" t="s">
        <v>834</v>
      </c>
      <c r="K812" s="5" t="s">
        <v>104</v>
      </c>
      <c r="L812" s="5" t="s">
        <v>56</v>
      </c>
      <c r="M812" s="5">
        <v>1.52</v>
      </c>
      <c r="N812" s="5" t="s">
        <v>33</v>
      </c>
      <c r="O812" s="49">
        <v>5</v>
      </c>
    </row>
    <row r="813" spans="1:15" x14ac:dyDescent="0.2">
      <c r="A813" s="48" t="s">
        <v>3045</v>
      </c>
      <c r="B813" s="5" t="s">
        <v>3046</v>
      </c>
      <c r="C813" s="5">
        <v>54</v>
      </c>
      <c r="D813" s="5" t="s">
        <v>17</v>
      </c>
      <c r="E813" s="5" t="s">
        <v>3047</v>
      </c>
      <c r="F813" s="5">
        <v>-9634</v>
      </c>
      <c r="G813" s="5" t="s">
        <v>45</v>
      </c>
      <c r="H813" s="5" t="s">
        <v>144</v>
      </c>
      <c r="I813" s="5">
        <v>142684.54</v>
      </c>
      <c r="J813" s="5" t="s">
        <v>3048</v>
      </c>
      <c r="K813" s="5" t="s">
        <v>127</v>
      </c>
      <c r="L813" s="5" t="s">
        <v>32</v>
      </c>
      <c r="M813" s="5">
        <v>1.38</v>
      </c>
      <c r="N813" s="5" t="s">
        <v>57</v>
      </c>
      <c r="O813" s="49">
        <v>25</v>
      </c>
    </row>
    <row r="814" spans="1:15" x14ac:dyDescent="0.2">
      <c r="A814" s="48" t="s">
        <v>3049</v>
      </c>
      <c r="B814" s="5" t="s">
        <v>2723</v>
      </c>
      <c r="C814" s="5">
        <v>41</v>
      </c>
      <c r="D814" s="5" t="s">
        <v>50</v>
      </c>
      <c r="E814" s="5" t="s">
        <v>3050</v>
      </c>
      <c r="F814" s="5">
        <v>-2967</v>
      </c>
      <c r="G814" s="5" t="s">
        <v>116</v>
      </c>
      <c r="H814" s="5" t="s">
        <v>194</v>
      </c>
      <c r="I814" s="5">
        <v>101541.32</v>
      </c>
      <c r="J814" s="5" t="s">
        <v>3051</v>
      </c>
      <c r="K814" s="5" t="s">
        <v>81</v>
      </c>
      <c r="L814" s="5" t="s">
        <v>56</v>
      </c>
      <c r="M814" s="5">
        <v>2.5099999999999998</v>
      </c>
      <c r="N814" s="5" t="s">
        <v>41</v>
      </c>
      <c r="O814" s="49">
        <v>5</v>
      </c>
    </row>
    <row r="815" spans="1:15" x14ac:dyDescent="0.2">
      <c r="A815" s="48" t="s">
        <v>3052</v>
      </c>
      <c r="B815" s="5" t="s">
        <v>3053</v>
      </c>
      <c r="C815" s="5">
        <v>57</v>
      </c>
      <c r="D815" s="5" t="s">
        <v>50</v>
      </c>
      <c r="E815" s="5" t="s">
        <v>3054</v>
      </c>
      <c r="F815" s="5">
        <v>-11045</v>
      </c>
      <c r="G815" s="5" t="s">
        <v>85</v>
      </c>
      <c r="H815" s="5" t="s">
        <v>30</v>
      </c>
      <c r="I815" s="5">
        <v>90449.21</v>
      </c>
      <c r="J815" s="5" t="s">
        <v>3055</v>
      </c>
      <c r="K815" s="5" t="s">
        <v>104</v>
      </c>
      <c r="L815" s="5" t="s">
        <v>73</v>
      </c>
      <c r="M815" s="5">
        <v>4.05</v>
      </c>
      <c r="N815" s="5" t="s">
        <v>74</v>
      </c>
      <c r="O815" s="49">
        <v>28</v>
      </c>
    </row>
    <row r="816" spans="1:15" x14ac:dyDescent="0.2">
      <c r="A816" s="48" t="s">
        <v>3056</v>
      </c>
      <c r="B816" s="5" t="s">
        <v>3057</v>
      </c>
      <c r="C816" s="5">
        <v>23</v>
      </c>
      <c r="D816" s="5" t="s">
        <v>50</v>
      </c>
      <c r="E816" s="5" t="s">
        <v>3058</v>
      </c>
      <c r="F816" s="5">
        <v>-8052</v>
      </c>
      <c r="G816" s="5" t="s">
        <v>94</v>
      </c>
      <c r="H816" s="5" t="s">
        <v>38</v>
      </c>
      <c r="I816" s="5">
        <v>50797.53</v>
      </c>
      <c r="J816" s="5" t="s">
        <v>3059</v>
      </c>
      <c r="K816" s="5" t="s">
        <v>62</v>
      </c>
      <c r="L816" s="5" t="s">
        <v>32</v>
      </c>
      <c r="M816" s="5">
        <v>4.24</v>
      </c>
      <c r="N816" s="5" t="s">
        <v>74</v>
      </c>
      <c r="O816" s="49">
        <v>6</v>
      </c>
    </row>
    <row r="817" spans="1:15" x14ac:dyDescent="0.2">
      <c r="A817" s="48" t="s">
        <v>3060</v>
      </c>
      <c r="B817" s="5" t="s">
        <v>3061</v>
      </c>
      <c r="C817" s="5">
        <v>35</v>
      </c>
      <c r="D817" s="5" t="s">
        <v>50</v>
      </c>
      <c r="E817" s="5" t="s">
        <v>3062</v>
      </c>
      <c r="F817" s="5">
        <v>-3954</v>
      </c>
      <c r="G817" s="5" t="s">
        <v>29</v>
      </c>
      <c r="H817" s="5" t="s">
        <v>38</v>
      </c>
      <c r="I817" s="5">
        <v>156520.21</v>
      </c>
      <c r="J817" s="5" t="s">
        <v>3063</v>
      </c>
      <c r="K817" s="5" t="s">
        <v>127</v>
      </c>
      <c r="L817" s="5" t="s">
        <v>32</v>
      </c>
      <c r="M817" s="5">
        <v>1.24</v>
      </c>
      <c r="N817" s="5" t="s">
        <v>41</v>
      </c>
      <c r="O817" s="49">
        <v>16</v>
      </c>
    </row>
    <row r="818" spans="1:15" x14ac:dyDescent="0.2">
      <c r="A818" s="48" t="s">
        <v>3064</v>
      </c>
      <c r="B818" s="5" t="s">
        <v>3065</v>
      </c>
      <c r="C818" s="5">
        <v>43</v>
      </c>
      <c r="D818" s="5" t="s">
        <v>27</v>
      </c>
      <c r="E818" s="5" t="s">
        <v>3066</v>
      </c>
      <c r="F818" s="5">
        <v>-8993</v>
      </c>
      <c r="G818" s="5" t="s">
        <v>45</v>
      </c>
      <c r="H818" s="5" t="s">
        <v>194</v>
      </c>
      <c r="I818" s="5">
        <v>135107.60999999999</v>
      </c>
      <c r="J818" s="5" t="s">
        <v>3042</v>
      </c>
      <c r="K818" s="5" t="s">
        <v>118</v>
      </c>
      <c r="L818" s="5" t="s">
        <v>56</v>
      </c>
      <c r="M818" s="5">
        <v>3.18</v>
      </c>
      <c r="N818" s="5" t="s">
        <v>33</v>
      </c>
      <c r="O818" s="49">
        <v>15</v>
      </c>
    </row>
    <row r="819" spans="1:15" x14ac:dyDescent="0.2">
      <c r="A819" s="48" t="s">
        <v>3067</v>
      </c>
      <c r="B819" s="5" t="s">
        <v>2141</v>
      </c>
      <c r="C819" s="5">
        <v>52</v>
      </c>
      <c r="D819" s="5" t="s">
        <v>17</v>
      </c>
      <c r="E819" s="5" t="s">
        <v>3068</v>
      </c>
      <c r="F819" s="5">
        <v>-4140</v>
      </c>
      <c r="G819" s="5" t="s">
        <v>19</v>
      </c>
      <c r="H819" s="5" t="s">
        <v>66</v>
      </c>
      <c r="I819" s="5">
        <v>136392.06</v>
      </c>
      <c r="J819" s="5" t="s">
        <v>2836</v>
      </c>
      <c r="K819" s="5" t="s">
        <v>55</v>
      </c>
      <c r="L819" s="5" t="s">
        <v>23</v>
      </c>
      <c r="M819" s="5">
        <v>1.65</v>
      </c>
      <c r="N819" s="5" t="s">
        <v>74</v>
      </c>
      <c r="O819" s="49">
        <v>10</v>
      </c>
    </row>
    <row r="820" spans="1:15" x14ac:dyDescent="0.2">
      <c r="A820" s="48" t="s">
        <v>3069</v>
      </c>
      <c r="B820" s="5" t="s">
        <v>3070</v>
      </c>
      <c r="C820" s="5">
        <v>29</v>
      </c>
      <c r="D820" s="5" t="s">
        <v>27</v>
      </c>
      <c r="E820" s="5" t="s">
        <v>3071</v>
      </c>
      <c r="F820" s="5">
        <v>-10574</v>
      </c>
      <c r="G820" s="5" t="s">
        <v>94</v>
      </c>
      <c r="H820" s="5" t="s">
        <v>53</v>
      </c>
      <c r="I820" s="5">
        <v>143604.04999999999</v>
      </c>
      <c r="J820" s="5" t="s">
        <v>960</v>
      </c>
      <c r="K820" s="5" t="s">
        <v>104</v>
      </c>
      <c r="L820" s="5" t="s">
        <v>56</v>
      </c>
      <c r="M820" s="5">
        <v>1.04</v>
      </c>
      <c r="N820" s="5" t="s">
        <v>74</v>
      </c>
      <c r="O820" s="49">
        <v>27</v>
      </c>
    </row>
    <row r="821" spans="1:15" x14ac:dyDescent="0.2">
      <c r="A821" s="48" t="s">
        <v>3072</v>
      </c>
      <c r="B821" s="5" t="s">
        <v>2051</v>
      </c>
      <c r="C821" s="5">
        <v>65</v>
      </c>
      <c r="D821" s="5" t="s">
        <v>50</v>
      </c>
      <c r="E821" s="5" t="s">
        <v>3073</v>
      </c>
      <c r="F821" s="5">
        <v>-8346</v>
      </c>
      <c r="G821" s="5" t="s">
        <v>52</v>
      </c>
      <c r="H821" s="5" t="s">
        <v>53</v>
      </c>
      <c r="I821" s="5">
        <v>55520.05</v>
      </c>
      <c r="J821" s="5" t="s">
        <v>3063</v>
      </c>
      <c r="K821" s="5" t="s">
        <v>47</v>
      </c>
      <c r="L821" s="5" t="s">
        <v>73</v>
      </c>
      <c r="M821" s="5">
        <v>3.08</v>
      </c>
      <c r="N821" s="5" t="s">
        <v>33</v>
      </c>
      <c r="O821" s="49">
        <v>30</v>
      </c>
    </row>
    <row r="822" spans="1:15" x14ac:dyDescent="0.2">
      <c r="A822" s="48" t="s">
        <v>3074</v>
      </c>
      <c r="B822" s="5" t="s">
        <v>3075</v>
      </c>
      <c r="C822" s="5">
        <v>43</v>
      </c>
      <c r="D822" s="5" t="s">
        <v>17</v>
      </c>
      <c r="E822" s="5" t="s">
        <v>3076</v>
      </c>
      <c r="F822" s="5">
        <v>-10196</v>
      </c>
      <c r="G822" s="5" t="s">
        <v>94</v>
      </c>
      <c r="H822" s="5" t="s">
        <v>144</v>
      </c>
      <c r="I822" s="5">
        <v>81064.759999999995</v>
      </c>
      <c r="J822" s="5" t="s">
        <v>3077</v>
      </c>
      <c r="K822" s="5" t="s">
        <v>55</v>
      </c>
      <c r="L822" s="5" t="s">
        <v>56</v>
      </c>
      <c r="M822" s="5">
        <v>1.27</v>
      </c>
      <c r="N822" s="5" t="s">
        <v>74</v>
      </c>
      <c r="O822" s="49">
        <v>19</v>
      </c>
    </row>
    <row r="823" spans="1:15" x14ac:dyDescent="0.2">
      <c r="A823" s="48" t="s">
        <v>3078</v>
      </c>
      <c r="B823" s="5" t="s">
        <v>2430</v>
      </c>
      <c r="C823" s="5">
        <v>34</v>
      </c>
      <c r="D823" s="5" t="s">
        <v>17</v>
      </c>
      <c r="E823" s="5" t="s">
        <v>2431</v>
      </c>
      <c r="F823" s="5">
        <v>-7741</v>
      </c>
      <c r="G823" s="5" t="s">
        <v>19</v>
      </c>
      <c r="H823" s="5" t="s">
        <v>144</v>
      </c>
      <c r="I823" s="5">
        <v>125621.05</v>
      </c>
      <c r="J823" s="5" t="s">
        <v>3079</v>
      </c>
      <c r="K823" s="5" t="s">
        <v>55</v>
      </c>
      <c r="L823" s="5" t="s">
        <v>23</v>
      </c>
      <c r="M823" s="5">
        <v>2.4</v>
      </c>
      <c r="N823" s="5" t="s">
        <v>57</v>
      </c>
      <c r="O823" s="49">
        <v>14</v>
      </c>
    </row>
    <row r="824" spans="1:15" x14ac:dyDescent="0.2">
      <c r="A824" s="48" t="s">
        <v>3080</v>
      </c>
      <c r="B824" s="5" t="s">
        <v>3081</v>
      </c>
      <c r="C824" s="5">
        <v>22</v>
      </c>
      <c r="D824" s="5" t="s">
        <v>27</v>
      </c>
      <c r="E824" s="5" t="s">
        <v>3082</v>
      </c>
      <c r="F824" s="5">
        <v>-9412</v>
      </c>
      <c r="G824" s="5" t="s">
        <v>52</v>
      </c>
      <c r="H824" s="5" t="s">
        <v>194</v>
      </c>
      <c r="I824" s="5">
        <v>88254.85</v>
      </c>
      <c r="J824" s="5" t="s">
        <v>3083</v>
      </c>
      <c r="K824" s="5" t="s">
        <v>104</v>
      </c>
      <c r="L824" s="5" t="s">
        <v>73</v>
      </c>
      <c r="M824" s="5">
        <v>3.24</v>
      </c>
      <c r="N824" s="5" t="s">
        <v>24</v>
      </c>
      <c r="O824" s="49">
        <v>4</v>
      </c>
    </row>
    <row r="825" spans="1:15" x14ac:dyDescent="0.2">
      <c r="A825" s="48" t="s">
        <v>3084</v>
      </c>
      <c r="B825" s="5" t="s">
        <v>3085</v>
      </c>
      <c r="C825" s="5">
        <v>28</v>
      </c>
      <c r="D825" s="5" t="s">
        <v>17</v>
      </c>
      <c r="E825" s="5" t="s">
        <v>3086</v>
      </c>
      <c r="F825" s="5">
        <v>-6074</v>
      </c>
      <c r="G825" s="5" t="s">
        <v>52</v>
      </c>
      <c r="H825" s="5" t="s">
        <v>71</v>
      </c>
      <c r="I825" s="5">
        <v>53372.09</v>
      </c>
      <c r="J825" s="5" t="s">
        <v>3087</v>
      </c>
      <c r="K825" s="5" t="s">
        <v>127</v>
      </c>
      <c r="L825" s="5" t="s">
        <v>56</v>
      </c>
      <c r="M825" s="5">
        <v>2.3199999999999998</v>
      </c>
      <c r="N825" s="5" t="s">
        <v>57</v>
      </c>
      <c r="O825" s="49">
        <v>38</v>
      </c>
    </row>
    <row r="826" spans="1:15" x14ac:dyDescent="0.2">
      <c r="A826" s="48" t="s">
        <v>3088</v>
      </c>
      <c r="B826" s="5" t="s">
        <v>3089</v>
      </c>
      <c r="C826" s="5">
        <v>61</v>
      </c>
      <c r="D826" s="5" t="s">
        <v>17</v>
      </c>
      <c r="E826" s="5" t="s">
        <v>3090</v>
      </c>
      <c r="F826" s="5">
        <v>-1728</v>
      </c>
      <c r="G826" s="5" t="s">
        <v>99</v>
      </c>
      <c r="H826" s="5" t="s">
        <v>30</v>
      </c>
      <c r="I826" s="5">
        <v>48244.05</v>
      </c>
      <c r="J826" s="5" t="s">
        <v>3091</v>
      </c>
      <c r="K826" s="5" t="s">
        <v>127</v>
      </c>
      <c r="L826" s="5" t="s">
        <v>32</v>
      </c>
      <c r="M826" s="5">
        <v>1.57</v>
      </c>
      <c r="N826" s="5" t="s">
        <v>41</v>
      </c>
      <c r="O826" s="49">
        <v>0</v>
      </c>
    </row>
    <row r="827" spans="1:15" x14ac:dyDescent="0.2">
      <c r="A827" s="48" t="s">
        <v>3092</v>
      </c>
      <c r="B827" s="5" t="s">
        <v>3093</v>
      </c>
      <c r="C827" s="5">
        <v>25</v>
      </c>
      <c r="D827" s="5" t="s">
        <v>27</v>
      </c>
      <c r="E827" s="5" t="s">
        <v>3094</v>
      </c>
      <c r="F827" s="5">
        <v>-9912</v>
      </c>
      <c r="G827" s="5" t="s">
        <v>37</v>
      </c>
      <c r="H827" s="5" t="s">
        <v>194</v>
      </c>
      <c r="I827" s="5">
        <v>107554.39</v>
      </c>
      <c r="J827" s="5" t="s">
        <v>1520</v>
      </c>
      <c r="K827" s="5" t="s">
        <v>47</v>
      </c>
      <c r="L827" s="5" t="s">
        <v>56</v>
      </c>
      <c r="M827" s="5">
        <v>2.5099999999999998</v>
      </c>
      <c r="N827" s="5" t="s">
        <v>41</v>
      </c>
      <c r="O827" s="49">
        <v>30</v>
      </c>
    </row>
    <row r="828" spans="1:15" x14ac:dyDescent="0.2">
      <c r="A828" s="48" t="s">
        <v>3095</v>
      </c>
      <c r="B828" s="5" t="s">
        <v>3096</v>
      </c>
      <c r="C828" s="5">
        <v>55</v>
      </c>
      <c r="D828" s="5" t="s">
        <v>50</v>
      </c>
      <c r="E828" s="5" t="s">
        <v>3097</v>
      </c>
      <c r="F828" s="5">
        <v>-5502</v>
      </c>
      <c r="G828" s="5" t="s">
        <v>78</v>
      </c>
      <c r="H828" s="5" t="s">
        <v>194</v>
      </c>
      <c r="I828" s="5">
        <v>138145.41</v>
      </c>
      <c r="J828" s="5" t="s">
        <v>195</v>
      </c>
      <c r="K828" s="5" t="s">
        <v>104</v>
      </c>
      <c r="L828" s="5" t="s">
        <v>56</v>
      </c>
      <c r="M828" s="5">
        <v>2.96</v>
      </c>
      <c r="N828" s="5" t="s">
        <v>33</v>
      </c>
      <c r="O828" s="49">
        <v>7</v>
      </c>
    </row>
    <row r="829" spans="1:15" x14ac:dyDescent="0.2">
      <c r="A829" s="48" t="s">
        <v>3098</v>
      </c>
      <c r="B829" s="5" t="s">
        <v>3099</v>
      </c>
      <c r="C829" s="5">
        <v>63</v>
      </c>
      <c r="D829" s="5" t="s">
        <v>50</v>
      </c>
      <c r="E829" s="5" t="s">
        <v>3100</v>
      </c>
      <c r="F829" s="5">
        <v>-8201</v>
      </c>
      <c r="G829" s="5" t="s">
        <v>94</v>
      </c>
      <c r="H829" s="5" t="s">
        <v>173</v>
      </c>
      <c r="I829" s="5">
        <v>140631.26999999999</v>
      </c>
      <c r="J829" s="5" t="s">
        <v>3101</v>
      </c>
      <c r="K829" s="5" t="s">
        <v>127</v>
      </c>
      <c r="L829" s="5" t="s">
        <v>32</v>
      </c>
      <c r="M829" s="5">
        <v>2.5299999999999998</v>
      </c>
      <c r="N829" s="5" t="s">
        <v>24</v>
      </c>
      <c r="O829" s="49">
        <v>0</v>
      </c>
    </row>
    <row r="830" spans="1:15" x14ac:dyDescent="0.2">
      <c r="A830" s="48" t="s">
        <v>3102</v>
      </c>
      <c r="B830" s="5" t="s">
        <v>3070</v>
      </c>
      <c r="C830" s="5">
        <v>45</v>
      </c>
      <c r="D830" s="5" t="s">
        <v>17</v>
      </c>
      <c r="E830" s="5" t="s">
        <v>3103</v>
      </c>
      <c r="F830" s="5">
        <v>-6989</v>
      </c>
      <c r="G830" s="5" t="s">
        <v>37</v>
      </c>
      <c r="H830" s="5" t="s">
        <v>71</v>
      </c>
      <c r="I830" s="5">
        <v>167100.91</v>
      </c>
      <c r="J830" s="5" t="s">
        <v>3104</v>
      </c>
      <c r="K830" s="5" t="s">
        <v>118</v>
      </c>
      <c r="L830" s="5" t="s">
        <v>23</v>
      </c>
      <c r="M830" s="5">
        <v>3.43</v>
      </c>
      <c r="N830" s="5" t="s">
        <v>74</v>
      </c>
      <c r="O830" s="49">
        <v>17</v>
      </c>
    </row>
    <row r="831" spans="1:15" x14ac:dyDescent="0.2">
      <c r="A831" s="48" t="s">
        <v>3105</v>
      </c>
      <c r="B831" s="5" t="s">
        <v>3106</v>
      </c>
      <c r="C831" s="5">
        <v>47</v>
      </c>
      <c r="D831" s="5" t="s">
        <v>27</v>
      </c>
      <c r="E831" s="5" t="s">
        <v>3107</v>
      </c>
      <c r="F831" s="5">
        <v>-6771</v>
      </c>
      <c r="G831" s="5" t="s">
        <v>45</v>
      </c>
      <c r="H831" s="5" t="s">
        <v>38</v>
      </c>
      <c r="I831" s="5">
        <v>154382.23000000001</v>
      </c>
      <c r="J831" s="5" t="s">
        <v>3108</v>
      </c>
      <c r="K831" s="5" t="s">
        <v>40</v>
      </c>
      <c r="L831" s="5" t="s">
        <v>56</v>
      </c>
      <c r="M831" s="5">
        <v>2.96</v>
      </c>
      <c r="N831" s="5" t="s">
        <v>41</v>
      </c>
      <c r="O831" s="49">
        <v>34</v>
      </c>
    </row>
    <row r="832" spans="1:15" x14ac:dyDescent="0.2">
      <c r="A832" s="48" t="s">
        <v>3109</v>
      </c>
      <c r="B832" s="5" t="s">
        <v>3110</v>
      </c>
      <c r="C832" s="5">
        <v>45</v>
      </c>
      <c r="D832" s="5" t="s">
        <v>27</v>
      </c>
      <c r="E832" s="5" t="s">
        <v>3111</v>
      </c>
      <c r="F832" s="5">
        <v>-5083</v>
      </c>
      <c r="G832" s="5" t="s">
        <v>78</v>
      </c>
      <c r="H832" s="5" t="s">
        <v>71</v>
      </c>
      <c r="I832" s="5">
        <v>95838.02</v>
      </c>
      <c r="J832" s="5" t="s">
        <v>3112</v>
      </c>
      <c r="K832" s="5" t="s">
        <v>136</v>
      </c>
      <c r="L832" s="5" t="s">
        <v>23</v>
      </c>
      <c r="M832" s="5">
        <v>2.77</v>
      </c>
      <c r="N832" s="5" t="s">
        <v>74</v>
      </c>
      <c r="O832" s="49">
        <v>20</v>
      </c>
    </row>
    <row r="833" spans="1:15" x14ac:dyDescent="0.2">
      <c r="A833" s="48" t="s">
        <v>3113</v>
      </c>
      <c r="B833" s="5" t="s">
        <v>3114</v>
      </c>
      <c r="C833" s="5">
        <v>39</v>
      </c>
      <c r="D833" s="5" t="s">
        <v>27</v>
      </c>
      <c r="E833" s="5" t="s">
        <v>3115</v>
      </c>
      <c r="F833" s="5">
        <v>-2955</v>
      </c>
      <c r="G833" s="5" t="s">
        <v>37</v>
      </c>
      <c r="H833" s="5" t="s">
        <v>173</v>
      </c>
      <c r="I833" s="5">
        <v>165171.79</v>
      </c>
      <c r="J833" s="5" t="s">
        <v>3116</v>
      </c>
      <c r="K833" s="5" t="s">
        <v>127</v>
      </c>
      <c r="L833" s="5" t="s">
        <v>73</v>
      </c>
      <c r="M833" s="5">
        <v>3.07</v>
      </c>
      <c r="N833" s="5" t="s">
        <v>41</v>
      </c>
      <c r="O833" s="49">
        <v>26</v>
      </c>
    </row>
    <row r="834" spans="1:15" x14ac:dyDescent="0.2">
      <c r="A834" s="48" t="s">
        <v>3117</v>
      </c>
      <c r="B834" s="5" t="s">
        <v>3118</v>
      </c>
      <c r="C834" s="5">
        <v>25</v>
      </c>
      <c r="D834" s="5" t="s">
        <v>27</v>
      </c>
      <c r="E834" s="5" t="s">
        <v>3119</v>
      </c>
      <c r="F834" s="5">
        <v>-5007</v>
      </c>
      <c r="G834" s="5" t="s">
        <v>116</v>
      </c>
      <c r="H834" s="5" t="s">
        <v>71</v>
      </c>
      <c r="I834" s="5">
        <v>60024.86</v>
      </c>
      <c r="J834" s="5" t="s">
        <v>3120</v>
      </c>
      <c r="K834" s="5" t="s">
        <v>81</v>
      </c>
      <c r="L834" s="5" t="s">
        <v>32</v>
      </c>
      <c r="M834" s="5">
        <v>3.75</v>
      </c>
      <c r="N834" s="5" t="s">
        <v>41</v>
      </c>
      <c r="O834" s="49">
        <v>11</v>
      </c>
    </row>
    <row r="835" spans="1:15" x14ac:dyDescent="0.2">
      <c r="A835" s="48" t="s">
        <v>3121</v>
      </c>
      <c r="B835" s="5" t="s">
        <v>3122</v>
      </c>
      <c r="C835" s="5">
        <v>22</v>
      </c>
      <c r="D835" s="5" t="s">
        <v>50</v>
      </c>
      <c r="E835" s="5" t="s">
        <v>3123</v>
      </c>
      <c r="F835" s="5">
        <v>-4160</v>
      </c>
      <c r="G835" s="5" t="s">
        <v>37</v>
      </c>
      <c r="H835" s="5" t="s">
        <v>79</v>
      </c>
      <c r="I835" s="5">
        <v>117385.12</v>
      </c>
      <c r="J835" s="5" t="s">
        <v>2161</v>
      </c>
      <c r="K835" s="5" t="s">
        <v>136</v>
      </c>
      <c r="L835" s="5" t="s">
        <v>56</v>
      </c>
      <c r="M835" s="5">
        <v>1.35</v>
      </c>
      <c r="N835" s="5" t="s">
        <v>74</v>
      </c>
      <c r="O835" s="49">
        <v>11</v>
      </c>
    </row>
    <row r="836" spans="1:15" x14ac:dyDescent="0.2">
      <c r="A836" s="48" t="s">
        <v>3124</v>
      </c>
      <c r="B836" s="5" t="s">
        <v>3125</v>
      </c>
      <c r="C836" s="5">
        <v>33</v>
      </c>
      <c r="D836" s="5" t="s">
        <v>50</v>
      </c>
      <c r="E836" s="5" t="s">
        <v>3126</v>
      </c>
      <c r="F836" s="5">
        <v>-4734</v>
      </c>
      <c r="G836" s="5" t="s">
        <v>45</v>
      </c>
      <c r="H836" s="5" t="s">
        <v>30</v>
      </c>
      <c r="I836" s="5">
        <v>127502.11</v>
      </c>
      <c r="J836" s="5" t="s">
        <v>2030</v>
      </c>
      <c r="K836" s="5" t="s">
        <v>136</v>
      </c>
      <c r="L836" s="5" t="s">
        <v>32</v>
      </c>
      <c r="M836" s="5">
        <v>2.23</v>
      </c>
      <c r="N836" s="5" t="s">
        <v>24</v>
      </c>
      <c r="O836" s="49">
        <v>8</v>
      </c>
    </row>
    <row r="837" spans="1:15" x14ac:dyDescent="0.2">
      <c r="A837" s="48" t="s">
        <v>3127</v>
      </c>
      <c r="B837" s="5" t="s">
        <v>3128</v>
      </c>
      <c r="C837" s="5">
        <v>46</v>
      </c>
      <c r="D837" s="5" t="s">
        <v>17</v>
      </c>
      <c r="E837" s="5" t="s">
        <v>3129</v>
      </c>
      <c r="F837" s="5">
        <v>-4066</v>
      </c>
      <c r="G837" s="5" t="s">
        <v>52</v>
      </c>
      <c r="H837" s="5" t="s">
        <v>173</v>
      </c>
      <c r="I837" s="5">
        <v>95027.5</v>
      </c>
      <c r="J837" s="5" t="s">
        <v>3130</v>
      </c>
      <c r="K837" s="5" t="s">
        <v>47</v>
      </c>
      <c r="L837" s="5" t="s">
        <v>73</v>
      </c>
      <c r="M837" s="5">
        <v>4.53</v>
      </c>
      <c r="N837" s="5" t="s">
        <v>24</v>
      </c>
      <c r="O837" s="49">
        <v>18</v>
      </c>
    </row>
    <row r="838" spans="1:15" x14ac:dyDescent="0.2">
      <c r="A838" s="48" t="s">
        <v>3131</v>
      </c>
      <c r="B838" s="5" t="s">
        <v>1960</v>
      </c>
      <c r="C838" s="5">
        <v>50</v>
      </c>
      <c r="D838" s="5" t="s">
        <v>50</v>
      </c>
      <c r="E838" s="5" t="s">
        <v>3132</v>
      </c>
      <c r="F838" s="5">
        <v>-8120</v>
      </c>
      <c r="G838" s="5" t="s">
        <v>37</v>
      </c>
      <c r="H838" s="5" t="s">
        <v>20</v>
      </c>
      <c r="I838" s="5">
        <v>100202.61</v>
      </c>
      <c r="J838" s="5" t="s">
        <v>2325</v>
      </c>
      <c r="K838" s="5" t="s">
        <v>55</v>
      </c>
      <c r="L838" s="5" t="s">
        <v>23</v>
      </c>
      <c r="M838" s="5">
        <v>4.8</v>
      </c>
      <c r="N838" s="5" t="s">
        <v>57</v>
      </c>
      <c r="O838" s="49">
        <v>24</v>
      </c>
    </row>
    <row r="839" spans="1:15" x14ac:dyDescent="0.2">
      <c r="A839" s="48" t="s">
        <v>3133</v>
      </c>
      <c r="B839" s="5" t="s">
        <v>3134</v>
      </c>
      <c r="C839" s="5">
        <v>58</v>
      </c>
      <c r="D839" s="5" t="s">
        <v>27</v>
      </c>
      <c r="E839" s="5" t="s">
        <v>3135</v>
      </c>
      <c r="F839" s="5">
        <v>-6827</v>
      </c>
      <c r="G839" s="5" t="s">
        <v>99</v>
      </c>
      <c r="H839" s="5" t="s">
        <v>173</v>
      </c>
      <c r="I839" s="5">
        <v>136449.79999999999</v>
      </c>
      <c r="J839" s="5" t="s">
        <v>2550</v>
      </c>
      <c r="K839" s="5" t="s">
        <v>118</v>
      </c>
      <c r="L839" s="5" t="s">
        <v>73</v>
      </c>
      <c r="M839" s="5">
        <v>1.36</v>
      </c>
      <c r="N839" s="5" t="s">
        <v>24</v>
      </c>
      <c r="O839" s="49">
        <v>16</v>
      </c>
    </row>
    <row r="840" spans="1:15" x14ac:dyDescent="0.2">
      <c r="A840" s="48" t="s">
        <v>3136</v>
      </c>
      <c r="B840" s="5" t="s">
        <v>3137</v>
      </c>
      <c r="C840" s="5">
        <v>38</v>
      </c>
      <c r="D840" s="5" t="s">
        <v>27</v>
      </c>
      <c r="E840" s="5" t="s">
        <v>3138</v>
      </c>
      <c r="F840" s="5">
        <v>-5556</v>
      </c>
      <c r="G840" s="5" t="s">
        <v>94</v>
      </c>
      <c r="H840" s="5" t="s">
        <v>53</v>
      </c>
      <c r="I840" s="5">
        <v>102750.8</v>
      </c>
      <c r="J840" s="5" t="s">
        <v>3139</v>
      </c>
      <c r="K840" s="5" t="s">
        <v>62</v>
      </c>
      <c r="L840" s="5" t="s">
        <v>56</v>
      </c>
      <c r="M840" s="5">
        <v>3.63</v>
      </c>
      <c r="N840" s="5" t="s">
        <v>74</v>
      </c>
      <c r="O840" s="49">
        <v>20</v>
      </c>
    </row>
    <row r="841" spans="1:15" x14ac:dyDescent="0.2">
      <c r="A841" s="48" t="s">
        <v>3140</v>
      </c>
      <c r="B841" s="5" t="s">
        <v>3141</v>
      </c>
      <c r="C841" s="5">
        <v>62</v>
      </c>
      <c r="D841" s="5" t="s">
        <v>50</v>
      </c>
      <c r="E841" s="5" t="s">
        <v>3142</v>
      </c>
      <c r="F841" s="5">
        <v>-9682</v>
      </c>
      <c r="G841" s="5" t="s">
        <v>37</v>
      </c>
      <c r="H841" s="5" t="s">
        <v>173</v>
      </c>
      <c r="I841" s="5">
        <v>128942.79</v>
      </c>
      <c r="J841" s="5" t="s">
        <v>3143</v>
      </c>
      <c r="K841" s="5" t="s">
        <v>55</v>
      </c>
      <c r="L841" s="5" t="s">
        <v>73</v>
      </c>
      <c r="M841" s="5">
        <v>2.23</v>
      </c>
      <c r="N841" s="5" t="s">
        <v>41</v>
      </c>
      <c r="O841" s="49">
        <v>34</v>
      </c>
    </row>
    <row r="842" spans="1:15" x14ac:dyDescent="0.2">
      <c r="A842" s="48" t="s">
        <v>3144</v>
      </c>
      <c r="B842" s="5" t="s">
        <v>3145</v>
      </c>
      <c r="C842" s="5">
        <v>23</v>
      </c>
      <c r="D842" s="5" t="s">
        <v>50</v>
      </c>
      <c r="E842" s="5" t="s">
        <v>3146</v>
      </c>
      <c r="F842" s="5">
        <v>-9499</v>
      </c>
      <c r="G842" s="5" t="s">
        <v>29</v>
      </c>
      <c r="H842" s="5" t="s">
        <v>79</v>
      </c>
      <c r="I842" s="5">
        <v>155943.98000000001</v>
      </c>
      <c r="J842" s="5" t="s">
        <v>3147</v>
      </c>
      <c r="K842" s="5" t="s">
        <v>62</v>
      </c>
      <c r="L842" s="5" t="s">
        <v>73</v>
      </c>
      <c r="M842" s="5">
        <v>2.93</v>
      </c>
      <c r="N842" s="5" t="s">
        <v>41</v>
      </c>
      <c r="O842" s="49">
        <v>19</v>
      </c>
    </row>
    <row r="843" spans="1:15" x14ac:dyDescent="0.2">
      <c r="A843" s="48" t="s">
        <v>3148</v>
      </c>
      <c r="B843" s="5" t="s">
        <v>2934</v>
      </c>
      <c r="C843" s="5">
        <v>54</v>
      </c>
      <c r="D843" s="5" t="s">
        <v>27</v>
      </c>
      <c r="E843" s="5" t="s">
        <v>3149</v>
      </c>
      <c r="F843" s="5">
        <v>-6940</v>
      </c>
      <c r="G843" s="5" t="s">
        <v>52</v>
      </c>
      <c r="H843" s="5" t="s">
        <v>66</v>
      </c>
      <c r="I843" s="5">
        <v>120996.03</v>
      </c>
      <c r="J843" s="5" t="s">
        <v>3150</v>
      </c>
      <c r="K843" s="5" t="s">
        <v>118</v>
      </c>
      <c r="L843" s="5" t="s">
        <v>32</v>
      </c>
      <c r="M843" s="5">
        <v>4.6900000000000004</v>
      </c>
      <c r="N843" s="5" t="s">
        <v>57</v>
      </c>
      <c r="O843" s="49">
        <v>33</v>
      </c>
    </row>
    <row r="844" spans="1:15" x14ac:dyDescent="0.2">
      <c r="A844" s="48" t="s">
        <v>3151</v>
      </c>
      <c r="B844" s="5" t="s">
        <v>1390</v>
      </c>
      <c r="C844" s="5">
        <v>30</v>
      </c>
      <c r="D844" s="5" t="s">
        <v>27</v>
      </c>
      <c r="E844" s="5" t="s">
        <v>3152</v>
      </c>
      <c r="F844" s="5">
        <v>-3328</v>
      </c>
      <c r="G844" s="5" t="s">
        <v>19</v>
      </c>
      <c r="H844" s="5" t="s">
        <v>194</v>
      </c>
      <c r="I844" s="5">
        <v>149965.20000000001</v>
      </c>
      <c r="J844" s="5" t="s">
        <v>783</v>
      </c>
      <c r="K844" s="5" t="s">
        <v>62</v>
      </c>
      <c r="L844" s="5" t="s">
        <v>56</v>
      </c>
      <c r="M844" s="5">
        <v>2.58</v>
      </c>
      <c r="N844" s="5" t="s">
        <v>41</v>
      </c>
      <c r="O844" s="49">
        <v>0</v>
      </c>
    </row>
    <row r="845" spans="1:15" x14ac:dyDescent="0.2">
      <c r="A845" s="48" t="s">
        <v>3153</v>
      </c>
      <c r="B845" s="5" t="s">
        <v>3154</v>
      </c>
      <c r="C845" s="5">
        <v>34</v>
      </c>
      <c r="D845" s="5" t="s">
        <v>27</v>
      </c>
      <c r="E845" s="5" t="s">
        <v>3155</v>
      </c>
      <c r="F845" s="5">
        <v>-4719</v>
      </c>
      <c r="G845" s="5" t="s">
        <v>99</v>
      </c>
      <c r="H845" s="5" t="s">
        <v>30</v>
      </c>
      <c r="I845" s="5">
        <v>98299.59</v>
      </c>
      <c r="J845" s="5" t="s">
        <v>3156</v>
      </c>
      <c r="K845" s="5" t="s">
        <v>47</v>
      </c>
      <c r="L845" s="5" t="s">
        <v>32</v>
      </c>
      <c r="M845" s="5">
        <v>3.74</v>
      </c>
      <c r="N845" s="5" t="s">
        <v>33</v>
      </c>
      <c r="O845" s="49">
        <v>0</v>
      </c>
    </row>
    <row r="846" spans="1:15" x14ac:dyDescent="0.2">
      <c r="A846" s="48" t="s">
        <v>3157</v>
      </c>
      <c r="B846" s="5" t="s">
        <v>3158</v>
      </c>
      <c r="C846" s="5">
        <v>44</v>
      </c>
      <c r="D846" s="5" t="s">
        <v>27</v>
      </c>
      <c r="E846" s="5" t="s">
        <v>3159</v>
      </c>
      <c r="F846" s="5">
        <v>-9021</v>
      </c>
      <c r="G846" s="5" t="s">
        <v>99</v>
      </c>
      <c r="H846" s="5" t="s">
        <v>79</v>
      </c>
      <c r="I846" s="5">
        <v>131923.34</v>
      </c>
      <c r="J846" s="5" t="s">
        <v>1071</v>
      </c>
      <c r="K846" s="5" t="s">
        <v>40</v>
      </c>
      <c r="L846" s="5" t="s">
        <v>32</v>
      </c>
      <c r="M846" s="5">
        <v>4.05</v>
      </c>
      <c r="N846" s="5" t="s">
        <v>74</v>
      </c>
      <c r="O846" s="49">
        <v>24</v>
      </c>
    </row>
    <row r="847" spans="1:15" x14ac:dyDescent="0.2">
      <c r="A847" s="48" t="s">
        <v>3160</v>
      </c>
      <c r="B847" s="5" t="s">
        <v>533</v>
      </c>
      <c r="C847" s="5">
        <v>30</v>
      </c>
      <c r="D847" s="5" t="s">
        <v>50</v>
      </c>
      <c r="E847" s="5" t="s">
        <v>3161</v>
      </c>
      <c r="F847" s="5">
        <v>-8878</v>
      </c>
      <c r="G847" s="5" t="s">
        <v>52</v>
      </c>
      <c r="H847" s="5" t="s">
        <v>66</v>
      </c>
      <c r="I847" s="5">
        <v>112446.7</v>
      </c>
      <c r="J847" s="5" t="s">
        <v>3162</v>
      </c>
      <c r="K847" s="5" t="s">
        <v>40</v>
      </c>
      <c r="L847" s="5" t="s">
        <v>23</v>
      </c>
      <c r="M847" s="5">
        <v>1.89</v>
      </c>
      <c r="N847" s="5" t="s">
        <v>57</v>
      </c>
      <c r="O847" s="49">
        <v>11</v>
      </c>
    </row>
    <row r="848" spans="1:15" x14ac:dyDescent="0.2">
      <c r="A848" s="48" t="s">
        <v>3163</v>
      </c>
      <c r="B848" s="5" t="s">
        <v>3164</v>
      </c>
      <c r="C848" s="5">
        <v>45</v>
      </c>
      <c r="D848" s="5" t="s">
        <v>50</v>
      </c>
      <c r="E848" s="5" t="s">
        <v>3165</v>
      </c>
      <c r="F848" s="5">
        <v>-2680</v>
      </c>
      <c r="G848" s="5" t="s">
        <v>52</v>
      </c>
      <c r="H848" s="5" t="s">
        <v>38</v>
      </c>
      <c r="I848" s="5">
        <v>143994.25</v>
      </c>
      <c r="J848" s="5" t="s">
        <v>3166</v>
      </c>
      <c r="K848" s="5" t="s">
        <v>47</v>
      </c>
      <c r="L848" s="5" t="s">
        <v>32</v>
      </c>
      <c r="M848" s="5">
        <v>3</v>
      </c>
      <c r="N848" s="5" t="s">
        <v>74</v>
      </c>
      <c r="O848" s="49">
        <v>13</v>
      </c>
    </row>
    <row r="849" spans="1:15" x14ac:dyDescent="0.2">
      <c r="A849" s="48" t="s">
        <v>3167</v>
      </c>
      <c r="B849" s="5" t="s">
        <v>3168</v>
      </c>
      <c r="C849" s="5">
        <v>27</v>
      </c>
      <c r="D849" s="5" t="s">
        <v>50</v>
      </c>
      <c r="E849" s="5" t="s">
        <v>3169</v>
      </c>
      <c r="F849" s="5">
        <v>-9126</v>
      </c>
      <c r="G849" s="5" t="s">
        <v>78</v>
      </c>
      <c r="H849" s="5" t="s">
        <v>194</v>
      </c>
      <c r="I849" s="5">
        <v>80108.350000000006</v>
      </c>
      <c r="J849" s="5" t="s">
        <v>3170</v>
      </c>
      <c r="K849" s="5" t="s">
        <v>40</v>
      </c>
      <c r="L849" s="5" t="s">
        <v>23</v>
      </c>
      <c r="M849" s="5">
        <v>2.04</v>
      </c>
      <c r="N849" s="5" t="s">
        <v>41</v>
      </c>
      <c r="O849" s="49">
        <v>11</v>
      </c>
    </row>
    <row r="850" spans="1:15" x14ac:dyDescent="0.2">
      <c r="A850" s="48" t="s">
        <v>3171</v>
      </c>
      <c r="B850" s="5" t="s">
        <v>3172</v>
      </c>
      <c r="C850" s="5">
        <v>65</v>
      </c>
      <c r="D850" s="5" t="s">
        <v>17</v>
      </c>
      <c r="E850" s="5" t="s">
        <v>3173</v>
      </c>
      <c r="F850" s="5">
        <v>-3953</v>
      </c>
      <c r="G850" s="5" t="s">
        <v>37</v>
      </c>
      <c r="H850" s="5" t="s">
        <v>71</v>
      </c>
      <c r="I850" s="5">
        <v>130100.95</v>
      </c>
      <c r="J850" s="5" t="s">
        <v>3174</v>
      </c>
      <c r="K850" s="5" t="s">
        <v>22</v>
      </c>
      <c r="L850" s="5" t="s">
        <v>32</v>
      </c>
      <c r="M850" s="5">
        <v>2.2799999999999998</v>
      </c>
      <c r="N850" s="5" t="s">
        <v>57</v>
      </c>
      <c r="O850" s="49">
        <v>32</v>
      </c>
    </row>
    <row r="851" spans="1:15" x14ac:dyDescent="0.2">
      <c r="A851" s="48" t="s">
        <v>3175</v>
      </c>
      <c r="B851" s="5" t="s">
        <v>3176</v>
      </c>
      <c r="C851" s="5">
        <v>51</v>
      </c>
      <c r="D851" s="5" t="s">
        <v>27</v>
      </c>
      <c r="E851" s="5" t="s">
        <v>3177</v>
      </c>
      <c r="F851" s="5">
        <v>-9235</v>
      </c>
      <c r="G851" s="5" t="s">
        <v>29</v>
      </c>
      <c r="H851" s="5" t="s">
        <v>144</v>
      </c>
      <c r="I851" s="5">
        <v>78928.399999999994</v>
      </c>
      <c r="J851" s="5" t="s">
        <v>1460</v>
      </c>
      <c r="K851" s="5" t="s">
        <v>136</v>
      </c>
      <c r="L851" s="5" t="s">
        <v>56</v>
      </c>
      <c r="M851" s="5">
        <v>3.01</v>
      </c>
      <c r="N851" s="5" t="s">
        <v>41</v>
      </c>
      <c r="O851" s="49">
        <v>21</v>
      </c>
    </row>
    <row r="852" spans="1:15" x14ac:dyDescent="0.2">
      <c r="A852" s="48" t="s">
        <v>3178</v>
      </c>
      <c r="B852" s="5" t="s">
        <v>3179</v>
      </c>
      <c r="C852" s="5">
        <v>29</v>
      </c>
      <c r="D852" s="5" t="s">
        <v>27</v>
      </c>
      <c r="E852" s="5" t="s">
        <v>3180</v>
      </c>
      <c r="F852" s="5">
        <v>-8902</v>
      </c>
      <c r="G852" s="5" t="s">
        <v>19</v>
      </c>
      <c r="H852" s="5" t="s">
        <v>53</v>
      </c>
      <c r="I852" s="5">
        <v>36008.730000000003</v>
      </c>
      <c r="J852" s="5" t="s">
        <v>3181</v>
      </c>
      <c r="K852" s="5" t="s">
        <v>127</v>
      </c>
      <c r="L852" s="5" t="s">
        <v>73</v>
      </c>
      <c r="M852" s="5">
        <v>1.79</v>
      </c>
      <c r="N852" s="5" t="s">
        <v>57</v>
      </c>
      <c r="O852" s="49">
        <v>29</v>
      </c>
    </row>
    <row r="853" spans="1:15" x14ac:dyDescent="0.2">
      <c r="A853" s="48" t="s">
        <v>3182</v>
      </c>
      <c r="B853" s="5" t="s">
        <v>3183</v>
      </c>
      <c r="C853" s="5">
        <v>51</v>
      </c>
      <c r="D853" s="5" t="s">
        <v>50</v>
      </c>
      <c r="E853" s="5" t="s">
        <v>3184</v>
      </c>
      <c r="F853" s="5">
        <v>-10332</v>
      </c>
      <c r="G853" s="5" t="s">
        <v>94</v>
      </c>
      <c r="H853" s="5" t="s">
        <v>173</v>
      </c>
      <c r="I853" s="5">
        <v>42260.66</v>
      </c>
      <c r="J853" s="5" t="s">
        <v>3185</v>
      </c>
      <c r="K853" s="5" t="s">
        <v>62</v>
      </c>
      <c r="L853" s="5" t="s">
        <v>73</v>
      </c>
      <c r="M853" s="5">
        <v>2.7</v>
      </c>
      <c r="N853" s="5" t="s">
        <v>33</v>
      </c>
      <c r="O853" s="49">
        <v>1</v>
      </c>
    </row>
    <row r="854" spans="1:15" x14ac:dyDescent="0.2">
      <c r="A854" s="48" t="s">
        <v>3186</v>
      </c>
      <c r="B854" s="5" t="s">
        <v>805</v>
      </c>
      <c r="C854" s="5">
        <v>33</v>
      </c>
      <c r="D854" s="5" t="s">
        <v>50</v>
      </c>
      <c r="E854" s="5" t="s">
        <v>3187</v>
      </c>
      <c r="F854" s="5">
        <v>-9062</v>
      </c>
      <c r="G854" s="5" t="s">
        <v>37</v>
      </c>
      <c r="H854" s="5" t="s">
        <v>194</v>
      </c>
      <c r="I854" s="5">
        <v>127217.49</v>
      </c>
      <c r="J854" s="5" t="s">
        <v>72</v>
      </c>
      <c r="K854" s="5" t="s">
        <v>136</v>
      </c>
      <c r="L854" s="5" t="s">
        <v>73</v>
      </c>
      <c r="M854" s="5">
        <v>3.93</v>
      </c>
      <c r="N854" s="5" t="s">
        <v>57</v>
      </c>
      <c r="O854" s="49">
        <v>25</v>
      </c>
    </row>
    <row r="855" spans="1:15" x14ac:dyDescent="0.2">
      <c r="A855" s="48" t="s">
        <v>3188</v>
      </c>
      <c r="B855" s="5" t="s">
        <v>3189</v>
      </c>
      <c r="C855" s="5">
        <v>27</v>
      </c>
      <c r="D855" s="5" t="s">
        <v>17</v>
      </c>
      <c r="E855" s="5" t="s">
        <v>3190</v>
      </c>
      <c r="F855" s="5">
        <v>-4541</v>
      </c>
      <c r="G855" s="5" t="s">
        <v>94</v>
      </c>
      <c r="H855" s="5" t="s">
        <v>66</v>
      </c>
      <c r="I855" s="5">
        <v>164443.92000000001</v>
      </c>
      <c r="J855" s="5" t="s">
        <v>3191</v>
      </c>
      <c r="K855" s="5" t="s">
        <v>40</v>
      </c>
      <c r="L855" s="5" t="s">
        <v>32</v>
      </c>
      <c r="M855" s="5">
        <v>4.68</v>
      </c>
      <c r="N855" s="5" t="s">
        <v>57</v>
      </c>
      <c r="O855" s="49">
        <v>36</v>
      </c>
    </row>
    <row r="856" spans="1:15" x14ac:dyDescent="0.2">
      <c r="A856" s="48" t="s">
        <v>3192</v>
      </c>
      <c r="B856" s="5" t="s">
        <v>3193</v>
      </c>
      <c r="C856" s="5">
        <v>26</v>
      </c>
      <c r="D856" s="5" t="s">
        <v>50</v>
      </c>
      <c r="E856" s="5" t="s">
        <v>3194</v>
      </c>
      <c r="F856" s="5">
        <v>-3144</v>
      </c>
      <c r="G856" s="5" t="s">
        <v>29</v>
      </c>
      <c r="H856" s="5" t="s">
        <v>20</v>
      </c>
      <c r="I856" s="5">
        <v>177138.64</v>
      </c>
      <c r="J856" s="5" t="s">
        <v>2614</v>
      </c>
      <c r="K856" s="5" t="s">
        <v>62</v>
      </c>
      <c r="L856" s="5" t="s">
        <v>73</v>
      </c>
      <c r="M856" s="5">
        <v>2.69</v>
      </c>
      <c r="N856" s="5" t="s">
        <v>74</v>
      </c>
      <c r="O856" s="49">
        <v>11</v>
      </c>
    </row>
    <row r="857" spans="1:15" x14ac:dyDescent="0.2">
      <c r="A857" s="48" t="s">
        <v>3195</v>
      </c>
      <c r="B857" s="5" t="s">
        <v>1035</v>
      </c>
      <c r="C857" s="5">
        <v>63</v>
      </c>
      <c r="D857" s="5" t="s">
        <v>17</v>
      </c>
      <c r="E857" s="5" t="s">
        <v>3196</v>
      </c>
      <c r="F857" s="5">
        <v>-5000</v>
      </c>
      <c r="G857" s="5" t="s">
        <v>52</v>
      </c>
      <c r="H857" s="5" t="s">
        <v>194</v>
      </c>
      <c r="I857" s="5">
        <v>179263.17</v>
      </c>
      <c r="J857" s="5" t="s">
        <v>356</v>
      </c>
      <c r="K857" s="5" t="s">
        <v>118</v>
      </c>
      <c r="L857" s="5" t="s">
        <v>32</v>
      </c>
      <c r="M857" s="5">
        <v>3.78</v>
      </c>
      <c r="N857" s="5" t="s">
        <v>74</v>
      </c>
      <c r="O857" s="49">
        <v>23</v>
      </c>
    </row>
    <row r="858" spans="1:15" x14ac:dyDescent="0.2">
      <c r="A858" s="48" t="s">
        <v>3197</v>
      </c>
      <c r="B858" s="5" t="s">
        <v>3198</v>
      </c>
      <c r="C858" s="5">
        <v>35</v>
      </c>
      <c r="D858" s="5" t="s">
        <v>50</v>
      </c>
      <c r="E858" s="5" t="s">
        <v>3199</v>
      </c>
      <c r="F858" s="5">
        <v>-5810</v>
      </c>
      <c r="G858" s="5" t="s">
        <v>116</v>
      </c>
      <c r="H858" s="5" t="s">
        <v>20</v>
      </c>
      <c r="I858" s="5">
        <v>132358.75</v>
      </c>
      <c r="J858" s="5" t="s">
        <v>2284</v>
      </c>
      <c r="K858" s="5" t="s">
        <v>104</v>
      </c>
      <c r="L858" s="5" t="s">
        <v>32</v>
      </c>
      <c r="M858" s="5">
        <v>3.71</v>
      </c>
      <c r="N858" s="5" t="s">
        <v>33</v>
      </c>
      <c r="O858" s="49">
        <v>0</v>
      </c>
    </row>
    <row r="859" spans="1:15" x14ac:dyDescent="0.2">
      <c r="A859" s="48" t="s">
        <v>3200</v>
      </c>
      <c r="B859" s="5" t="s">
        <v>3201</v>
      </c>
      <c r="C859" s="5">
        <v>23</v>
      </c>
      <c r="D859" s="5" t="s">
        <v>50</v>
      </c>
      <c r="E859" s="5" t="s">
        <v>3202</v>
      </c>
      <c r="F859" s="5">
        <v>-6087</v>
      </c>
      <c r="G859" s="5" t="s">
        <v>94</v>
      </c>
      <c r="H859" s="5" t="s">
        <v>38</v>
      </c>
      <c r="I859" s="5">
        <v>149587.44</v>
      </c>
      <c r="J859" s="5" t="s">
        <v>3203</v>
      </c>
      <c r="K859" s="5" t="s">
        <v>62</v>
      </c>
      <c r="L859" s="5" t="s">
        <v>23</v>
      </c>
      <c r="M859" s="5">
        <v>1.89</v>
      </c>
      <c r="N859" s="5" t="s">
        <v>74</v>
      </c>
      <c r="O859" s="49">
        <v>20</v>
      </c>
    </row>
    <row r="860" spans="1:15" x14ac:dyDescent="0.2">
      <c r="A860" s="48" t="s">
        <v>3204</v>
      </c>
      <c r="B860" s="5" t="s">
        <v>3205</v>
      </c>
      <c r="C860" s="5">
        <v>61</v>
      </c>
      <c r="D860" s="5" t="s">
        <v>50</v>
      </c>
      <c r="E860" s="5" t="s">
        <v>3206</v>
      </c>
      <c r="F860" s="5">
        <v>-10198</v>
      </c>
      <c r="G860" s="5" t="s">
        <v>52</v>
      </c>
      <c r="H860" s="5" t="s">
        <v>66</v>
      </c>
      <c r="I860" s="5">
        <v>127042.04</v>
      </c>
      <c r="J860" s="5" t="s">
        <v>3207</v>
      </c>
      <c r="K860" s="5" t="s">
        <v>118</v>
      </c>
      <c r="L860" s="5" t="s">
        <v>56</v>
      </c>
      <c r="M860" s="5">
        <v>2.9</v>
      </c>
      <c r="N860" s="5" t="s">
        <v>57</v>
      </c>
      <c r="O860" s="49">
        <v>0</v>
      </c>
    </row>
    <row r="861" spans="1:15" x14ac:dyDescent="0.2">
      <c r="A861" s="48" t="s">
        <v>3208</v>
      </c>
      <c r="B861" s="5" t="s">
        <v>3209</v>
      </c>
      <c r="C861" s="5">
        <v>42</v>
      </c>
      <c r="D861" s="5" t="s">
        <v>50</v>
      </c>
      <c r="E861" s="5" t="s">
        <v>3210</v>
      </c>
      <c r="F861" s="5">
        <v>-10102</v>
      </c>
      <c r="G861" s="5" t="s">
        <v>99</v>
      </c>
      <c r="H861" s="5" t="s">
        <v>20</v>
      </c>
      <c r="I861" s="5">
        <v>136170.18</v>
      </c>
      <c r="J861" s="5" t="s">
        <v>3211</v>
      </c>
      <c r="K861" s="5" t="s">
        <v>104</v>
      </c>
      <c r="L861" s="5" t="s">
        <v>73</v>
      </c>
      <c r="M861" s="5">
        <v>2.61</v>
      </c>
      <c r="N861" s="5" t="s">
        <v>57</v>
      </c>
      <c r="O861" s="49">
        <v>5</v>
      </c>
    </row>
    <row r="862" spans="1:15" x14ac:dyDescent="0.2">
      <c r="A862" s="48" t="s">
        <v>3212</v>
      </c>
      <c r="B862" s="5" t="s">
        <v>3213</v>
      </c>
      <c r="C862" s="5">
        <v>57</v>
      </c>
      <c r="D862" s="5" t="s">
        <v>50</v>
      </c>
      <c r="E862" s="5" t="s">
        <v>3214</v>
      </c>
      <c r="F862" s="5">
        <v>-10952</v>
      </c>
      <c r="G862" s="5" t="s">
        <v>37</v>
      </c>
      <c r="H862" s="5" t="s">
        <v>194</v>
      </c>
      <c r="I862" s="5">
        <v>77314.34</v>
      </c>
      <c r="J862" s="5" t="s">
        <v>3215</v>
      </c>
      <c r="K862" s="5" t="s">
        <v>40</v>
      </c>
      <c r="L862" s="5" t="s">
        <v>56</v>
      </c>
      <c r="M862" s="5">
        <v>1.1200000000000001</v>
      </c>
      <c r="N862" s="5" t="s">
        <v>57</v>
      </c>
      <c r="O862" s="49">
        <v>37</v>
      </c>
    </row>
    <row r="863" spans="1:15" x14ac:dyDescent="0.2">
      <c r="A863" s="48" t="s">
        <v>3216</v>
      </c>
      <c r="B863" s="5" t="s">
        <v>3217</v>
      </c>
      <c r="C863" s="5">
        <v>44</v>
      </c>
      <c r="D863" s="5" t="s">
        <v>17</v>
      </c>
      <c r="E863" s="5" t="s">
        <v>3218</v>
      </c>
      <c r="F863" s="5">
        <v>-2890</v>
      </c>
      <c r="G863" s="5" t="s">
        <v>116</v>
      </c>
      <c r="H863" s="5" t="s">
        <v>20</v>
      </c>
      <c r="I863" s="5">
        <v>142887.54</v>
      </c>
      <c r="J863" s="5" t="s">
        <v>3219</v>
      </c>
      <c r="K863" s="5" t="s">
        <v>104</v>
      </c>
      <c r="L863" s="5" t="s">
        <v>32</v>
      </c>
      <c r="M863" s="5">
        <v>2.5099999999999998</v>
      </c>
      <c r="N863" s="5" t="s">
        <v>74</v>
      </c>
      <c r="O863" s="49">
        <v>6</v>
      </c>
    </row>
    <row r="864" spans="1:15" x14ac:dyDescent="0.2">
      <c r="A864" s="48" t="s">
        <v>3220</v>
      </c>
      <c r="B864" s="5" t="s">
        <v>3221</v>
      </c>
      <c r="C864" s="5">
        <v>35</v>
      </c>
      <c r="D864" s="5" t="s">
        <v>27</v>
      </c>
      <c r="E864" s="5" t="s">
        <v>3222</v>
      </c>
      <c r="F864" s="5">
        <v>-4383</v>
      </c>
      <c r="G864" s="5" t="s">
        <v>29</v>
      </c>
      <c r="H864" s="5" t="s">
        <v>20</v>
      </c>
      <c r="I864" s="5">
        <v>94234.85</v>
      </c>
      <c r="J864" s="5" t="s">
        <v>3223</v>
      </c>
      <c r="K864" s="5" t="s">
        <v>47</v>
      </c>
      <c r="L864" s="5" t="s">
        <v>56</v>
      </c>
      <c r="M864" s="5">
        <v>4.5999999999999996</v>
      </c>
      <c r="N864" s="5" t="s">
        <v>33</v>
      </c>
      <c r="O864" s="49">
        <v>20</v>
      </c>
    </row>
    <row r="865" spans="1:15" x14ac:dyDescent="0.2">
      <c r="A865" s="48" t="s">
        <v>3224</v>
      </c>
      <c r="B865" s="5" t="s">
        <v>3225</v>
      </c>
      <c r="C865" s="5">
        <v>62</v>
      </c>
      <c r="D865" s="5" t="s">
        <v>27</v>
      </c>
      <c r="E865" s="5" t="s">
        <v>3226</v>
      </c>
      <c r="F865" s="5">
        <v>-7856</v>
      </c>
      <c r="G865" s="5" t="s">
        <v>85</v>
      </c>
      <c r="H865" s="5" t="s">
        <v>20</v>
      </c>
      <c r="I865" s="5">
        <v>112213.72</v>
      </c>
      <c r="J865" s="5" t="s">
        <v>3227</v>
      </c>
      <c r="K865" s="5" t="s">
        <v>104</v>
      </c>
      <c r="L865" s="5" t="s">
        <v>56</v>
      </c>
      <c r="M865" s="5">
        <v>4.03</v>
      </c>
      <c r="N865" s="5" t="s">
        <v>33</v>
      </c>
      <c r="O865" s="49">
        <v>28</v>
      </c>
    </row>
    <row r="866" spans="1:15" x14ac:dyDescent="0.2">
      <c r="A866" s="48" t="s">
        <v>3228</v>
      </c>
      <c r="B866" s="5" t="s">
        <v>3229</v>
      </c>
      <c r="C866" s="5">
        <v>47</v>
      </c>
      <c r="D866" s="5" t="s">
        <v>50</v>
      </c>
      <c r="E866" s="5" t="s">
        <v>3230</v>
      </c>
      <c r="F866" s="5">
        <v>-8166</v>
      </c>
      <c r="G866" s="5" t="s">
        <v>94</v>
      </c>
      <c r="H866" s="5" t="s">
        <v>53</v>
      </c>
      <c r="I866" s="5">
        <v>134086.01</v>
      </c>
      <c r="J866" s="5" t="s">
        <v>3231</v>
      </c>
      <c r="K866" s="5" t="s">
        <v>104</v>
      </c>
      <c r="L866" s="5" t="s">
        <v>56</v>
      </c>
      <c r="M866" s="5">
        <v>4.9000000000000004</v>
      </c>
      <c r="N866" s="5" t="s">
        <v>41</v>
      </c>
      <c r="O866" s="49">
        <v>12</v>
      </c>
    </row>
    <row r="867" spans="1:15" x14ac:dyDescent="0.2">
      <c r="A867" s="48" t="s">
        <v>3232</v>
      </c>
      <c r="B867" s="5" t="s">
        <v>3233</v>
      </c>
      <c r="C867" s="5">
        <v>61</v>
      </c>
      <c r="D867" s="5" t="s">
        <v>27</v>
      </c>
      <c r="E867" s="5" t="s">
        <v>3234</v>
      </c>
      <c r="F867" s="5">
        <v>-10804</v>
      </c>
      <c r="G867" s="5" t="s">
        <v>19</v>
      </c>
      <c r="H867" s="5" t="s">
        <v>38</v>
      </c>
      <c r="I867" s="5">
        <v>117734.78</v>
      </c>
      <c r="J867" s="5" t="s">
        <v>3235</v>
      </c>
      <c r="K867" s="5" t="s">
        <v>22</v>
      </c>
      <c r="L867" s="5" t="s">
        <v>73</v>
      </c>
      <c r="M867" s="5">
        <v>3.44</v>
      </c>
      <c r="N867" s="5" t="s">
        <v>24</v>
      </c>
      <c r="O867" s="49">
        <v>36</v>
      </c>
    </row>
    <row r="868" spans="1:15" x14ac:dyDescent="0.2">
      <c r="A868" s="48" t="s">
        <v>3236</v>
      </c>
      <c r="B868" s="5" t="s">
        <v>3237</v>
      </c>
      <c r="C868" s="5">
        <v>65</v>
      </c>
      <c r="D868" s="5" t="s">
        <v>27</v>
      </c>
      <c r="E868" s="5" t="s">
        <v>3238</v>
      </c>
      <c r="F868" s="5">
        <v>-8460</v>
      </c>
      <c r="G868" s="5" t="s">
        <v>85</v>
      </c>
      <c r="H868" s="5" t="s">
        <v>20</v>
      </c>
      <c r="I868" s="5">
        <v>160198.54999999999</v>
      </c>
      <c r="J868" s="5" t="s">
        <v>3239</v>
      </c>
      <c r="K868" s="5" t="s">
        <v>55</v>
      </c>
      <c r="L868" s="5" t="s">
        <v>56</v>
      </c>
      <c r="M868" s="5">
        <v>2.48</v>
      </c>
      <c r="N868" s="5" t="s">
        <v>24</v>
      </c>
      <c r="O868" s="49">
        <v>11</v>
      </c>
    </row>
    <row r="869" spans="1:15" x14ac:dyDescent="0.2">
      <c r="A869" s="48" t="s">
        <v>3240</v>
      </c>
      <c r="B869" s="5" t="s">
        <v>3241</v>
      </c>
      <c r="C869" s="5">
        <v>34</v>
      </c>
      <c r="D869" s="5" t="s">
        <v>50</v>
      </c>
      <c r="E869" s="5" t="s">
        <v>3242</v>
      </c>
      <c r="F869" s="5">
        <v>-2171</v>
      </c>
      <c r="G869" s="5" t="s">
        <v>99</v>
      </c>
      <c r="H869" s="5" t="s">
        <v>38</v>
      </c>
      <c r="I869" s="5">
        <v>101871.03999999999</v>
      </c>
      <c r="J869" s="5" t="s">
        <v>54</v>
      </c>
      <c r="K869" s="5" t="s">
        <v>127</v>
      </c>
      <c r="L869" s="5" t="s">
        <v>56</v>
      </c>
      <c r="M869" s="5">
        <v>4.96</v>
      </c>
      <c r="N869" s="5" t="s">
        <v>24</v>
      </c>
      <c r="O869" s="49">
        <v>29</v>
      </c>
    </row>
    <row r="870" spans="1:15" x14ac:dyDescent="0.2">
      <c r="A870" s="48" t="s">
        <v>3243</v>
      </c>
      <c r="B870" s="5" t="s">
        <v>1229</v>
      </c>
      <c r="C870" s="5">
        <v>29</v>
      </c>
      <c r="D870" s="5" t="s">
        <v>17</v>
      </c>
      <c r="E870" s="5" t="s">
        <v>3244</v>
      </c>
      <c r="F870" s="5">
        <v>-9284</v>
      </c>
      <c r="G870" s="5" t="s">
        <v>19</v>
      </c>
      <c r="H870" s="5" t="s">
        <v>144</v>
      </c>
      <c r="I870" s="5">
        <v>143548.24</v>
      </c>
      <c r="J870" s="5" t="s">
        <v>321</v>
      </c>
      <c r="K870" s="5" t="s">
        <v>104</v>
      </c>
      <c r="L870" s="5" t="s">
        <v>56</v>
      </c>
      <c r="M870" s="5">
        <v>4.45</v>
      </c>
      <c r="N870" s="5" t="s">
        <v>74</v>
      </c>
      <c r="O870" s="49">
        <v>26</v>
      </c>
    </row>
    <row r="871" spans="1:15" x14ac:dyDescent="0.2">
      <c r="A871" s="48" t="s">
        <v>3245</v>
      </c>
      <c r="B871" s="5" t="s">
        <v>3246</v>
      </c>
      <c r="C871" s="5">
        <v>56</v>
      </c>
      <c r="D871" s="5" t="s">
        <v>27</v>
      </c>
      <c r="E871" s="5" t="s">
        <v>3247</v>
      </c>
      <c r="F871" s="5">
        <v>-11466</v>
      </c>
      <c r="G871" s="5" t="s">
        <v>45</v>
      </c>
      <c r="H871" s="5" t="s">
        <v>79</v>
      </c>
      <c r="I871" s="5">
        <v>104717.1</v>
      </c>
      <c r="J871" s="5" t="s">
        <v>826</v>
      </c>
      <c r="K871" s="5" t="s">
        <v>22</v>
      </c>
      <c r="L871" s="5" t="s">
        <v>73</v>
      </c>
      <c r="M871" s="5">
        <v>4.25</v>
      </c>
      <c r="N871" s="5" t="s">
        <v>74</v>
      </c>
      <c r="O871" s="49">
        <v>23</v>
      </c>
    </row>
    <row r="872" spans="1:15" x14ac:dyDescent="0.2">
      <c r="A872" s="48" t="s">
        <v>3248</v>
      </c>
      <c r="B872" s="5" t="s">
        <v>3249</v>
      </c>
      <c r="C872" s="5">
        <v>54</v>
      </c>
      <c r="D872" s="5" t="s">
        <v>17</v>
      </c>
      <c r="E872" s="5" t="s">
        <v>3250</v>
      </c>
      <c r="F872" s="5">
        <v>-4219</v>
      </c>
      <c r="G872" s="5" t="s">
        <v>19</v>
      </c>
      <c r="H872" s="5" t="s">
        <v>53</v>
      </c>
      <c r="I872" s="5">
        <v>157825.21</v>
      </c>
      <c r="J872" s="5" t="s">
        <v>238</v>
      </c>
      <c r="K872" s="5" t="s">
        <v>127</v>
      </c>
      <c r="L872" s="5" t="s">
        <v>23</v>
      </c>
      <c r="M872" s="5">
        <v>3.89</v>
      </c>
      <c r="N872" s="5" t="s">
        <v>33</v>
      </c>
      <c r="O872" s="49">
        <v>26</v>
      </c>
    </row>
    <row r="873" spans="1:15" x14ac:dyDescent="0.2">
      <c r="A873" s="48" t="s">
        <v>3251</v>
      </c>
      <c r="B873" s="5" t="s">
        <v>3252</v>
      </c>
      <c r="C873" s="5">
        <v>31</v>
      </c>
      <c r="D873" s="5" t="s">
        <v>27</v>
      </c>
      <c r="E873" s="5" t="s">
        <v>3253</v>
      </c>
      <c r="F873" s="5">
        <v>-3375</v>
      </c>
      <c r="G873" s="5" t="s">
        <v>37</v>
      </c>
      <c r="H873" s="5" t="s">
        <v>71</v>
      </c>
      <c r="I873" s="5">
        <v>101445.09</v>
      </c>
      <c r="J873" s="5" t="s">
        <v>3254</v>
      </c>
      <c r="K873" s="5" t="s">
        <v>40</v>
      </c>
      <c r="L873" s="5" t="s">
        <v>32</v>
      </c>
      <c r="M873" s="5">
        <v>4.03</v>
      </c>
      <c r="N873" s="5" t="s">
        <v>33</v>
      </c>
      <c r="O873" s="49">
        <v>18</v>
      </c>
    </row>
    <row r="874" spans="1:15" x14ac:dyDescent="0.2">
      <c r="A874" s="48" t="s">
        <v>3255</v>
      </c>
      <c r="B874" s="5" t="s">
        <v>3256</v>
      </c>
      <c r="C874" s="5">
        <v>43</v>
      </c>
      <c r="D874" s="5" t="s">
        <v>50</v>
      </c>
      <c r="E874" s="5" t="s">
        <v>3257</v>
      </c>
      <c r="F874" s="5">
        <v>-6654</v>
      </c>
      <c r="G874" s="5" t="s">
        <v>52</v>
      </c>
      <c r="H874" s="5" t="s">
        <v>144</v>
      </c>
      <c r="I874" s="5">
        <v>145391.79999999999</v>
      </c>
      <c r="J874" s="5" t="s">
        <v>2864</v>
      </c>
      <c r="K874" s="5" t="s">
        <v>118</v>
      </c>
      <c r="L874" s="5" t="s">
        <v>73</v>
      </c>
      <c r="M874" s="5">
        <v>1.1000000000000001</v>
      </c>
      <c r="N874" s="5" t="s">
        <v>33</v>
      </c>
      <c r="O874" s="49">
        <v>36</v>
      </c>
    </row>
    <row r="875" spans="1:15" x14ac:dyDescent="0.2">
      <c r="A875" s="48" t="s">
        <v>3258</v>
      </c>
      <c r="B875" s="5" t="s">
        <v>1009</v>
      </c>
      <c r="C875" s="5">
        <v>40</v>
      </c>
      <c r="D875" s="5" t="s">
        <v>50</v>
      </c>
      <c r="E875" s="5" t="s">
        <v>3259</v>
      </c>
      <c r="F875" s="5">
        <v>-7034</v>
      </c>
      <c r="G875" s="5" t="s">
        <v>94</v>
      </c>
      <c r="H875" s="5" t="s">
        <v>79</v>
      </c>
      <c r="I875" s="5">
        <v>132625.41</v>
      </c>
      <c r="J875" s="5" t="s">
        <v>3260</v>
      </c>
      <c r="K875" s="5" t="s">
        <v>55</v>
      </c>
      <c r="L875" s="5" t="s">
        <v>32</v>
      </c>
      <c r="M875" s="5">
        <v>3.43</v>
      </c>
      <c r="N875" s="5" t="s">
        <v>41</v>
      </c>
      <c r="O875" s="49">
        <v>16</v>
      </c>
    </row>
    <row r="876" spans="1:15" x14ac:dyDescent="0.2">
      <c r="A876" s="48" t="s">
        <v>3261</v>
      </c>
      <c r="B876" s="5" t="s">
        <v>602</v>
      </c>
      <c r="C876" s="5">
        <v>23</v>
      </c>
      <c r="D876" s="5" t="s">
        <v>27</v>
      </c>
      <c r="E876" s="5" t="s">
        <v>3262</v>
      </c>
      <c r="F876" s="5">
        <v>-1957</v>
      </c>
      <c r="G876" s="5" t="s">
        <v>116</v>
      </c>
      <c r="H876" s="5" t="s">
        <v>173</v>
      </c>
      <c r="I876" s="5">
        <v>139565.21</v>
      </c>
      <c r="J876" s="5" t="s">
        <v>333</v>
      </c>
      <c r="K876" s="5" t="s">
        <v>118</v>
      </c>
      <c r="L876" s="5" t="s">
        <v>56</v>
      </c>
      <c r="M876" s="5">
        <v>2.91</v>
      </c>
      <c r="N876" s="5" t="s">
        <v>24</v>
      </c>
      <c r="O876" s="49">
        <v>22</v>
      </c>
    </row>
    <row r="877" spans="1:15" x14ac:dyDescent="0.2">
      <c r="A877" s="48" t="s">
        <v>3263</v>
      </c>
      <c r="B877" s="5" t="s">
        <v>3264</v>
      </c>
      <c r="C877" s="5">
        <v>59</v>
      </c>
      <c r="D877" s="5" t="s">
        <v>17</v>
      </c>
      <c r="E877" s="5" t="s">
        <v>3265</v>
      </c>
      <c r="F877" s="5">
        <v>-8409</v>
      </c>
      <c r="G877" s="5" t="s">
        <v>94</v>
      </c>
      <c r="H877" s="5" t="s">
        <v>53</v>
      </c>
      <c r="I877" s="5">
        <v>161263.43</v>
      </c>
      <c r="J877" s="5" t="s">
        <v>3266</v>
      </c>
      <c r="K877" s="5" t="s">
        <v>55</v>
      </c>
      <c r="L877" s="5" t="s">
        <v>56</v>
      </c>
      <c r="M877" s="5">
        <v>4.59</v>
      </c>
      <c r="N877" s="5" t="s">
        <v>74</v>
      </c>
      <c r="O877" s="49">
        <v>4</v>
      </c>
    </row>
    <row r="878" spans="1:15" x14ac:dyDescent="0.2">
      <c r="A878" s="48" t="s">
        <v>3267</v>
      </c>
      <c r="B878" s="5" t="s">
        <v>3268</v>
      </c>
      <c r="C878" s="5">
        <v>41</v>
      </c>
      <c r="D878" s="5" t="s">
        <v>27</v>
      </c>
      <c r="E878" s="5" t="s">
        <v>3269</v>
      </c>
      <c r="F878" s="5">
        <v>-3695</v>
      </c>
      <c r="G878" s="5" t="s">
        <v>99</v>
      </c>
      <c r="H878" s="5" t="s">
        <v>173</v>
      </c>
      <c r="I878" s="5">
        <v>107324.59</v>
      </c>
      <c r="J878" s="5" t="s">
        <v>3270</v>
      </c>
      <c r="K878" s="5" t="s">
        <v>22</v>
      </c>
      <c r="L878" s="5" t="s">
        <v>32</v>
      </c>
      <c r="M878" s="5">
        <v>3.97</v>
      </c>
      <c r="N878" s="5" t="s">
        <v>33</v>
      </c>
      <c r="O878" s="49">
        <v>2</v>
      </c>
    </row>
    <row r="879" spans="1:15" x14ac:dyDescent="0.2">
      <c r="A879" s="48" t="s">
        <v>3271</v>
      </c>
      <c r="B879" s="5" t="s">
        <v>3272</v>
      </c>
      <c r="C879" s="5">
        <v>28</v>
      </c>
      <c r="D879" s="5" t="s">
        <v>50</v>
      </c>
      <c r="E879" s="5" t="s">
        <v>3273</v>
      </c>
      <c r="F879" s="5">
        <v>-10405</v>
      </c>
      <c r="G879" s="5" t="s">
        <v>85</v>
      </c>
      <c r="H879" s="5" t="s">
        <v>71</v>
      </c>
      <c r="I879" s="5">
        <v>175713.4</v>
      </c>
      <c r="J879" s="5" t="s">
        <v>1434</v>
      </c>
      <c r="K879" s="5" t="s">
        <v>40</v>
      </c>
      <c r="L879" s="5" t="s">
        <v>32</v>
      </c>
      <c r="M879" s="5">
        <v>1.98</v>
      </c>
      <c r="N879" s="5" t="s">
        <v>24</v>
      </c>
      <c r="O879" s="49">
        <v>15</v>
      </c>
    </row>
    <row r="880" spans="1:15" x14ac:dyDescent="0.2">
      <c r="A880" s="48" t="s">
        <v>3274</v>
      </c>
      <c r="B880" s="5" t="s">
        <v>2217</v>
      </c>
      <c r="C880" s="5">
        <v>51</v>
      </c>
      <c r="D880" s="5" t="s">
        <v>27</v>
      </c>
      <c r="E880" s="5" t="s">
        <v>3275</v>
      </c>
      <c r="F880" s="5">
        <v>-6740</v>
      </c>
      <c r="G880" s="5" t="s">
        <v>19</v>
      </c>
      <c r="H880" s="5" t="s">
        <v>30</v>
      </c>
      <c r="I880" s="5">
        <v>141333.9</v>
      </c>
      <c r="J880" s="5" t="s">
        <v>2268</v>
      </c>
      <c r="K880" s="5" t="s">
        <v>55</v>
      </c>
      <c r="L880" s="5" t="s">
        <v>73</v>
      </c>
      <c r="M880" s="5">
        <v>1.24</v>
      </c>
      <c r="N880" s="5" t="s">
        <v>24</v>
      </c>
      <c r="O880" s="49">
        <v>15</v>
      </c>
    </row>
    <row r="881" spans="1:15" x14ac:dyDescent="0.2">
      <c r="A881" s="48" t="s">
        <v>3276</v>
      </c>
      <c r="B881" s="5" t="s">
        <v>3277</v>
      </c>
      <c r="C881" s="5">
        <v>59</v>
      </c>
      <c r="D881" s="5" t="s">
        <v>50</v>
      </c>
      <c r="E881" s="5" t="s">
        <v>3278</v>
      </c>
      <c r="F881" s="5">
        <v>-2784</v>
      </c>
      <c r="G881" s="5" t="s">
        <v>37</v>
      </c>
      <c r="H881" s="5" t="s">
        <v>71</v>
      </c>
      <c r="I881" s="5">
        <v>63481.75</v>
      </c>
      <c r="J881" s="5" t="s">
        <v>1830</v>
      </c>
      <c r="K881" s="5" t="s">
        <v>40</v>
      </c>
      <c r="L881" s="5" t="s">
        <v>23</v>
      </c>
      <c r="M881" s="5">
        <v>2.9</v>
      </c>
      <c r="N881" s="5" t="s">
        <v>74</v>
      </c>
      <c r="O881" s="49">
        <v>34</v>
      </c>
    </row>
    <row r="882" spans="1:15" x14ac:dyDescent="0.2">
      <c r="A882" s="48" t="s">
        <v>3279</v>
      </c>
      <c r="B882" s="5" t="s">
        <v>3280</v>
      </c>
      <c r="C882" s="5">
        <v>60</v>
      </c>
      <c r="D882" s="5" t="s">
        <v>50</v>
      </c>
      <c r="E882" s="5" t="s">
        <v>3281</v>
      </c>
      <c r="F882" s="5">
        <v>-8931</v>
      </c>
      <c r="G882" s="5" t="s">
        <v>19</v>
      </c>
      <c r="H882" s="5" t="s">
        <v>79</v>
      </c>
      <c r="I882" s="5">
        <v>147722.4</v>
      </c>
      <c r="J882" s="5" t="s">
        <v>3282</v>
      </c>
      <c r="K882" s="5" t="s">
        <v>127</v>
      </c>
      <c r="L882" s="5" t="s">
        <v>56</v>
      </c>
      <c r="M882" s="5">
        <v>4.97</v>
      </c>
      <c r="N882" s="5" t="s">
        <v>33</v>
      </c>
      <c r="O882" s="49">
        <v>26</v>
      </c>
    </row>
    <row r="883" spans="1:15" x14ac:dyDescent="0.2">
      <c r="A883" s="48" t="s">
        <v>3283</v>
      </c>
      <c r="B883" s="5" t="s">
        <v>2789</v>
      </c>
      <c r="C883" s="5">
        <v>53</v>
      </c>
      <c r="D883" s="5" t="s">
        <v>17</v>
      </c>
      <c r="E883" s="5" t="s">
        <v>3284</v>
      </c>
      <c r="F883" s="5">
        <v>-10072</v>
      </c>
      <c r="G883" s="5" t="s">
        <v>85</v>
      </c>
      <c r="H883" s="5" t="s">
        <v>194</v>
      </c>
      <c r="I883" s="5">
        <v>172958.18</v>
      </c>
      <c r="J883" s="5" t="s">
        <v>578</v>
      </c>
      <c r="K883" s="5" t="s">
        <v>81</v>
      </c>
      <c r="L883" s="5" t="s">
        <v>32</v>
      </c>
      <c r="M883" s="5">
        <v>2.36</v>
      </c>
      <c r="N883" s="5" t="s">
        <v>57</v>
      </c>
      <c r="O883" s="49">
        <v>32</v>
      </c>
    </row>
    <row r="884" spans="1:15" x14ac:dyDescent="0.2">
      <c r="A884" s="48" t="s">
        <v>3285</v>
      </c>
      <c r="B884" s="5" t="s">
        <v>83</v>
      </c>
      <c r="C884" s="5">
        <v>50</v>
      </c>
      <c r="D884" s="5" t="s">
        <v>27</v>
      </c>
      <c r="E884" s="5" t="s">
        <v>3286</v>
      </c>
      <c r="F884" s="5">
        <v>-2090</v>
      </c>
      <c r="G884" s="5" t="s">
        <v>37</v>
      </c>
      <c r="H884" s="5" t="s">
        <v>20</v>
      </c>
      <c r="I884" s="5">
        <v>103223.42</v>
      </c>
      <c r="J884" s="5" t="s">
        <v>3287</v>
      </c>
      <c r="K884" s="5" t="s">
        <v>55</v>
      </c>
      <c r="L884" s="5" t="s">
        <v>23</v>
      </c>
      <c r="M884" s="5">
        <v>4.04</v>
      </c>
      <c r="N884" s="5" t="s">
        <v>33</v>
      </c>
      <c r="O884" s="49">
        <v>6</v>
      </c>
    </row>
    <row r="885" spans="1:15" x14ac:dyDescent="0.2">
      <c r="A885" s="48" t="s">
        <v>3288</v>
      </c>
      <c r="B885" s="5" t="s">
        <v>3289</v>
      </c>
      <c r="C885" s="5">
        <v>62</v>
      </c>
      <c r="D885" s="5" t="s">
        <v>17</v>
      </c>
      <c r="E885" s="5" t="s">
        <v>3290</v>
      </c>
      <c r="F885" s="5">
        <v>-3465</v>
      </c>
      <c r="G885" s="5" t="s">
        <v>99</v>
      </c>
      <c r="H885" s="5" t="s">
        <v>30</v>
      </c>
      <c r="I885" s="5">
        <v>79544.05</v>
      </c>
      <c r="J885" s="5" t="s">
        <v>2798</v>
      </c>
      <c r="K885" s="5" t="s">
        <v>62</v>
      </c>
      <c r="L885" s="5" t="s">
        <v>56</v>
      </c>
      <c r="M885" s="5">
        <v>1.41</v>
      </c>
      <c r="N885" s="5" t="s">
        <v>33</v>
      </c>
      <c r="O885" s="49">
        <v>39</v>
      </c>
    </row>
    <row r="886" spans="1:15" x14ac:dyDescent="0.2">
      <c r="A886" s="48" t="s">
        <v>3291</v>
      </c>
      <c r="B886" s="5" t="s">
        <v>3292</v>
      </c>
      <c r="C886" s="5">
        <v>65</v>
      </c>
      <c r="D886" s="5" t="s">
        <v>27</v>
      </c>
      <c r="E886" s="5" t="s">
        <v>3293</v>
      </c>
      <c r="F886" s="5">
        <v>-8146</v>
      </c>
      <c r="G886" s="5" t="s">
        <v>78</v>
      </c>
      <c r="H886" s="5" t="s">
        <v>53</v>
      </c>
      <c r="I886" s="5">
        <v>123467.87</v>
      </c>
      <c r="J886" s="5" t="s">
        <v>3294</v>
      </c>
      <c r="K886" s="5" t="s">
        <v>62</v>
      </c>
      <c r="L886" s="5" t="s">
        <v>56</v>
      </c>
      <c r="M886" s="5">
        <v>3.61</v>
      </c>
      <c r="N886" s="5" t="s">
        <v>41</v>
      </c>
      <c r="O886" s="49">
        <v>17</v>
      </c>
    </row>
    <row r="887" spans="1:15" x14ac:dyDescent="0.2">
      <c r="A887" s="48" t="s">
        <v>3295</v>
      </c>
      <c r="B887" s="5" t="s">
        <v>3296</v>
      </c>
      <c r="C887" s="5">
        <v>52</v>
      </c>
      <c r="D887" s="5" t="s">
        <v>50</v>
      </c>
      <c r="E887" s="5" t="s">
        <v>3297</v>
      </c>
      <c r="F887" s="5">
        <v>-7227</v>
      </c>
      <c r="G887" s="5" t="s">
        <v>37</v>
      </c>
      <c r="H887" s="5" t="s">
        <v>173</v>
      </c>
      <c r="I887" s="5">
        <v>100207.64</v>
      </c>
      <c r="J887" s="5" t="s">
        <v>2265</v>
      </c>
      <c r="K887" s="5" t="s">
        <v>127</v>
      </c>
      <c r="L887" s="5" t="s">
        <v>56</v>
      </c>
      <c r="M887" s="5">
        <v>4.05</v>
      </c>
      <c r="N887" s="5" t="s">
        <v>74</v>
      </c>
      <c r="O887" s="49">
        <v>25</v>
      </c>
    </row>
    <row r="888" spans="1:15" x14ac:dyDescent="0.2">
      <c r="A888" s="48" t="s">
        <v>3298</v>
      </c>
      <c r="B888" s="5" t="s">
        <v>3299</v>
      </c>
      <c r="C888" s="5">
        <v>44</v>
      </c>
      <c r="D888" s="5" t="s">
        <v>17</v>
      </c>
      <c r="E888" s="5" t="s">
        <v>3300</v>
      </c>
      <c r="F888" s="5">
        <v>-7043</v>
      </c>
      <c r="G888" s="5" t="s">
        <v>45</v>
      </c>
      <c r="H888" s="5" t="s">
        <v>30</v>
      </c>
      <c r="I888" s="5">
        <v>65248.31</v>
      </c>
      <c r="J888" s="5" t="s">
        <v>3301</v>
      </c>
      <c r="K888" s="5" t="s">
        <v>81</v>
      </c>
      <c r="L888" s="5" t="s">
        <v>73</v>
      </c>
      <c r="M888" s="5">
        <v>4.33</v>
      </c>
      <c r="N888" s="5" t="s">
        <v>74</v>
      </c>
      <c r="O888" s="49">
        <v>20</v>
      </c>
    </row>
    <row r="889" spans="1:15" x14ac:dyDescent="0.2">
      <c r="A889" s="48" t="s">
        <v>3302</v>
      </c>
      <c r="B889" s="5" t="s">
        <v>1019</v>
      </c>
      <c r="C889" s="5">
        <v>42</v>
      </c>
      <c r="D889" s="5" t="s">
        <v>17</v>
      </c>
      <c r="E889" s="5" t="s">
        <v>3303</v>
      </c>
      <c r="F889" s="5">
        <v>-5781</v>
      </c>
      <c r="G889" s="5" t="s">
        <v>52</v>
      </c>
      <c r="H889" s="5" t="s">
        <v>20</v>
      </c>
      <c r="I889" s="5">
        <v>98814.96</v>
      </c>
      <c r="J889" s="5" t="s">
        <v>3304</v>
      </c>
      <c r="K889" s="5" t="s">
        <v>136</v>
      </c>
      <c r="L889" s="5" t="s">
        <v>23</v>
      </c>
      <c r="M889" s="5">
        <v>1.97</v>
      </c>
      <c r="N889" s="5" t="s">
        <v>33</v>
      </c>
      <c r="O889" s="49">
        <v>30</v>
      </c>
    </row>
    <row r="890" spans="1:15" x14ac:dyDescent="0.2">
      <c r="A890" s="48" t="s">
        <v>3305</v>
      </c>
      <c r="B890" s="5" t="s">
        <v>248</v>
      </c>
      <c r="C890" s="5">
        <v>52</v>
      </c>
      <c r="D890" s="5" t="s">
        <v>27</v>
      </c>
      <c r="E890" s="5" t="s">
        <v>3306</v>
      </c>
      <c r="F890" s="5">
        <v>-10381</v>
      </c>
      <c r="G890" s="5" t="s">
        <v>99</v>
      </c>
      <c r="H890" s="5" t="s">
        <v>194</v>
      </c>
      <c r="I890" s="5">
        <v>178104.73</v>
      </c>
      <c r="J890" s="5" t="s">
        <v>2143</v>
      </c>
      <c r="K890" s="5" t="s">
        <v>104</v>
      </c>
      <c r="L890" s="5" t="s">
        <v>23</v>
      </c>
      <c r="M890" s="5">
        <v>1.41</v>
      </c>
      <c r="N890" s="5" t="s">
        <v>33</v>
      </c>
      <c r="O890" s="49">
        <v>17</v>
      </c>
    </row>
    <row r="891" spans="1:15" x14ac:dyDescent="0.2">
      <c r="A891" s="48" t="s">
        <v>3307</v>
      </c>
      <c r="B891" s="5" t="s">
        <v>3179</v>
      </c>
      <c r="C891" s="5">
        <v>50</v>
      </c>
      <c r="D891" s="5" t="s">
        <v>50</v>
      </c>
      <c r="E891" s="5" t="s">
        <v>3308</v>
      </c>
      <c r="F891" s="5">
        <v>-3131</v>
      </c>
      <c r="G891" s="5" t="s">
        <v>37</v>
      </c>
      <c r="H891" s="5" t="s">
        <v>66</v>
      </c>
      <c r="I891" s="5">
        <v>154525.04999999999</v>
      </c>
      <c r="J891" s="5" t="s">
        <v>3309</v>
      </c>
      <c r="K891" s="5" t="s">
        <v>55</v>
      </c>
      <c r="L891" s="5" t="s">
        <v>73</v>
      </c>
      <c r="M891" s="5">
        <v>3.3</v>
      </c>
      <c r="N891" s="5" t="s">
        <v>57</v>
      </c>
      <c r="O891" s="49">
        <v>5</v>
      </c>
    </row>
    <row r="892" spans="1:15" x14ac:dyDescent="0.2">
      <c r="A892" s="48" t="s">
        <v>3310</v>
      </c>
      <c r="B892" s="5" t="s">
        <v>3311</v>
      </c>
      <c r="C892" s="5">
        <v>42</v>
      </c>
      <c r="D892" s="5" t="s">
        <v>17</v>
      </c>
      <c r="E892" s="5" t="s">
        <v>3312</v>
      </c>
      <c r="F892" s="5">
        <v>-7027</v>
      </c>
      <c r="G892" s="5" t="s">
        <v>85</v>
      </c>
      <c r="H892" s="5" t="s">
        <v>20</v>
      </c>
      <c r="I892" s="5">
        <v>153509.95000000001</v>
      </c>
      <c r="J892" s="5" t="s">
        <v>3313</v>
      </c>
      <c r="K892" s="5" t="s">
        <v>22</v>
      </c>
      <c r="L892" s="5" t="s">
        <v>32</v>
      </c>
      <c r="M892" s="5">
        <v>4.09</v>
      </c>
      <c r="N892" s="5" t="s">
        <v>74</v>
      </c>
      <c r="O892" s="49">
        <v>20</v>
      </c>
    </row>
    <row r="893" spans="1:15" x14ac:dyDescent="0.2">
      <c r="A893" s="48" t="s">
        <v>3314</v>
      </c>
      <c r="B893" s="5" t="s">
        <v>3315</v>
      </c>
      <c r="C893" s="5">
        <v>50</v>
      </c>
      <c r="D893" s="5" t="s">
        <v>17</v>
      </c>
      <c r="E893" s="5" t="s">
        <v>3316</v>
      </c>
      <c r="F893" s="5">
        <v>-9488</v>
      </c>
      <c r="G893" s="5" t="s">
        <v>99</v>
      </c>
      <c r="H893" s="5" t="s">
        <v>79</v>
      </c>
      <c r="I893" s="5">
        <v>87519.55</v>
      </c>
      <c r="J893" s="5" t="s">
        <v>3317</v>
      </c>
      <c r="K893" s="5" t="s">
        <v>81</v>
      </c>
      <c r="L893" s="5" t="s">
        <v>73</v>
      </c>
      <c r="M893" s="5">
        <v>3.41</v>
      </c>
      <c r="N893" s="5" t="s">
        <v>74</v>
      </c>
      <c r="O893" s="49">
        <v>8</v>
      </c>
    </row>
    <row r="894" spans="1:15" x14ac:dyDescent="0.2">
      <c r="A894" s="48" t="s">
        <v>3318</v>
      </c>
      <c r="B894" s="5" t="s">
        <v>3319</v>
      </c>
      <c r="C894" s="5">
        <v>48</v>
      </c>
      <c r="D894" s="5" t="s">
        <v>50</v>
      </c>
      <c r="E894" s="5" t="s">
        <v>3320</v>
      </c>
      <c r="F894" s="5">
        <v>-3400</v>
      </c>
      <c r="G894" s="5" t="s">
        <v>85</v>
      </c>
      <c r="H894" s="5" t="s">
        <v>144</v>
      </c>
      <c r="I894" s="5">
        <v>167382.42000000001</v>
      </c>
      <c r="J894" s="5" t="s">
        <v>3321</v>
      </c>
      <c r="K894" s="5" t="s">
        <v>62</v>
      </c>
      <c r="L894" s="5" t="s">
        <v>23</v>
      </c>
      <c r="M894" s="5">
        <v>3.26</v>
      </c>
      <c r="N894" s="5" t="s">
        <v>74</v>
      </c>
      <c r="O894" s="49">
        <v>32</v>
      </c>
    </row>
    <row r="895" spans="1:15" x14ac:dyDescent="0.2">
      <c r="A895" s="48" t="s">
        <v>3322</v>
      </c>
      <c r="B895" s="5" t="s">
        <v>3323</v>
      </c>
      <c r="C895" s="5">
        <v>53</v>
      </c>
      <c r="D895" s="5" t="s">
        <v>50</v>
      </c>
      <c r="E895" s="5" t="s">
        <v>3324</v>
      </c>
      <c r="F895" s="5">
        <v>-3388</v>
      </c>
      <c r="G895" s="5" t="s">
        <v>19</v>
      </c>
      <c r="H895" s="5" t="s">
        <v>38</v>
      </c>
      <c r="I895" s="5">
        <v>48360.81</v>
      </c>
      <c r="J895" s="5" t="s">
        <v>1742</v>
      </c>
      <c r="K895" s="5" t="s">
        <v>136</v>
      </c>
      <c r="L895" s="5" t="s">
        <v>32</v>
      </c>
      <c r="M895" s="5">
        <v>4.1900000000000004</v>
      </c>
      <c r="N895" s="5" t="s">
        <v>74</v>
      </c>
      <c r="O895" s="49">
        <v>36</v>
      </c>
    </row>
    <row r="896" spans="1:15" x14ac:dyDescent="0.2">
      <c r="A896" s="48" t="s">
        <v>3325</v>
      </c>
      <c r="B896" s="5" t="s">
        <v>133</v>
      </c>
      <c r="C896" s="5">
        <v>63</v>
      </c>
      <c r="D896" s="5" t="s">
        <v>27</v>
      </c>
      <c r="E896" s="5" t="s">
        <v>3326</v>
      </c>
      <c r="F896" s="5">
        <v>-9218</v>
      </c>
      <c r="G896" s="5" t="s">
        <v>116</v>
      </c>
      <c r="H896" s="5" t="s">
        <v>79</v>
      </c>
      <c r="I896" s="5">
        <v>100436.85</v>
      </c>
      <c r="J896" s="5" t="s">
        <v>3327</v>
      </c>
      <c r="K896" s="5" t="s">
        <v>55</v>
      </c>
      <c r="L896" s="5" t="s">
        <v>73</v>
      </c>
      <c r="M896" s="5">
        <v>1.29</v>
      </c>
      <c r="N896" s="5" t="s">
        <v>57</v>
      </c>
      <c r="O896" s="49">
        <v>21</v>
      </c>
    </row>
    <row r="897" spans="1:15" x14ac:dyDescent="0.2">
      <c r="A897" s="48" t="s">
        <v>3328</v>
      </c>
      <c r="B897" s="5" t="s">
        <v>3329</v>
      </c>
      <c r="C897" s="5">
        <v>49</v>
      </c>
      <c r="D897" s="5" t="s">
        <v>27</v>
      </c>
      <c r="E897" s="5" t="s">
        <v>3330</v>
      </c>
      <c r="F897" s="5">
        <v>-2291</v>
      </c>
      <c r="G897" s="5" t="s">
        <v>52</v>
      </c>
      <c r="H897" s="5" t="s">
        <v>66</v>
      </c>
      <c r="I897" s="5">
        <v>37736.39</v>
      </c>
      <c r="J897" s="5" t="s">
        <v>3227</v>
      </c>
      <c r="K897" s="5" t="s">
        <v>62</v>
      </c>
      <c r="L897" s="5" t="s">
        <v>56</v>
      </c>
      <c r="M897" s="5">
        <v>1.6</v>
      </c>
      <c r="N897" s="5" t="s">
        <v>24</v>
      </c>
      <c r="O897" s="49">
        <v>37</v>
      </c>
    </row>
    <row r="898" spans="1:15" x14ac:dyDescent="0.2">
      <c r="A898" s="48" t="s">
        <v>3331</v>
      </c>
      <c r="B898" s="5" t="s">
        <v>3332</v>
      </c>
      <c r="C898" s="5">
        <v>42</v>
      </c>
      <c r="D898" s="5" t="s">
        <v>17</v>
      </c>
      <c r="E898" s="5" t="s">
        <v>3333</v>
      </c>
      <c r="F898" s="5">
        <v>-5931</v>
      </c>
      <c r="G898" s="5" t="s">
        <v>52</v>
      </c>
      <c r="H898" s="5" t="s">
        <v>173</v>
      </c>
      <c r="I898" s="5">
        <v>164520.31</v>
      </c>
      <c r="J898" s="5" t="s">
        <v>3334</v>
      </c>
      <c r="K898" s="5" t="s">
        <v>127</v>
      </c>
      <c r="L898" s="5" t="s">
        <v>32</v>
      </c>
      <c r="M898" s="5">
        <v>1.76</v>
      </c>
      <c r="N898" s="5" t="s">
        <v>24</v>
      </c>
      <c r="O898" s="49">
        <v>13</v>
      </c>
    </row>
    <row r="899" spans="1:15" x14ac:dyDescent="0.2">
      <c r="A899" s="48" t="s">
        <v>3335</v>
      </c>
      <c r="B899" s="5" t="s">
        <v>3336</v>
      </c>
      <c r="C899" s="5">
        <v>28</v>
      </c>
      <c r="D899" s="5" t="s">
        <v>27</v>
      </c>
      <c r="E899" s="5" t="s">
        <v>3337</v>
      </c>
      <c r="F899" s="5">
        <v>-3425</v>
      </c>
      <c r="G899" s="5" t="s">
        <v>78</v>
      </c>
      <c r="H899" s="5" t="s">
        <v>20</v>
      </c>
      <c r="I899" s="5">
        <v>85535.34</v>
      </c>
      <c r="J899" s="5" t="s">
        <v>3338</v>
      </c>
      <c r="K899" s="5" t="s">
        <v>62</v>
      </c>
      <c r="L899" s="5" t="s">
        <v>73</v>
      </c>
      <c r="M899" s="5">
        <v>4.71</v>
      </c>
      <c r="N899" s="5" t="s">
        <v>24</v>
      </c>
      <c r="O899" s="49">
        <v>12</v>
      </c>
    </row>
    <row r="900" spans="1:15" x14ac:dyDescent="0.2">
      <c r="A900" s="48" t="s">
        <v>3339</v>
      </c>
      <c r="B900" s="5" t="s">
        <v>716</v>
      </c>
      <c r="C900" s="5">
        <v>49</v>
      </c>
      <c r="D900" s="5" t="s">
        <v>50</v>
      </c>
      <c r="E900" s="5" t="s">
        <v>3340</v>
      </c>
      <c r="F900" s="5">
        <v>-8132</v>
      </c>
      <c r="G900" s="5" t="s">
        <v>45</v>
      </c>
      <c r="H900" s="5" t="s">
        <v>53</v>
      </c>
      <c r="I900" s="5">
        <v>162257.45000000001</v>
      </c>
      <c r="J900" s="5" t="s">
        <v>1504</v>
      </c>
      <c r="K900" s="5" t="s">
        <v>136</v>
      </c>
      <c r="L900" s="5" t="s">
        <v>56</v>
      </c>
      <c r="M900" s="5">
        <v>1.1000000000000001</v>
      </c>
      <c r="N900" s="5" t="s">
        <v>24</v>
      </c>
      <c r="O900" s="49">
        <v>24</v>
      </c>
    </row>
    <row r="901" spans="1:15" x14ac:dyDescent="0.2">
      <c r="A901" s="48" t="s">
        <v>3341</v>
      </c>
      <c r="B901" s="5" t="s">
        <v>3342</v>
      </c>
      <c r="C901" s="5">
        <v>50</v>
      </c>
      <c r="D901" s="5" t="s">
        <v>50</v>
      </c>
      <c r="E901" s="5" t="s">
        <v>3343</v>
      </c>
      <c r="F901" s="5">
        <v>-8532</v>
      </c>
      <c r="G901" s="5" t="s">
        <v>52</v>
      </c>
      <c r="H901" s="5" t="s">
        <v>71</v>
      </c>
      <c r="I901" s="5">
        <v>48463.51</v>
      </c>
      <c r="J901" s="5" t="s">
        <v>3344</v>
      </c>
      <c r="K901" s="5" t="s">
        <v>118</v>
      </c>
      <c r="L901" s="5" t="s">
        <v>23</v>
      </c>
      <c r="M901" s="5">
        <v>1.65</v>
      </c>
      <c r="N901" s="5" t="s">
        <v>24</v>
      </c>
      <c r="O901" s="49">
        <v>7</v>
      </c>
    </row>
    <row r="902" spans="1:15" x14ac:dyDescent="0.2">
      <c r="A902" s="48" t="s">
        <v>3345</v>
      </c>
      <c r="B902" s="5" t="s">
        <v>412</v>
      </c>
      <c r="C902" s="5">
        <v>60</v>
      </c>
      <c r="D902" s="5" t="s">
        <v>50</v>
      </c>
      <c r="E902" s="5" t="s">
        <v>3346</v>
      </c>
      <c r="F902" s="5">
        <v>-5177</v>
      </c>
      <c r="G902" s="5" t="s">
        <v>99</v>
      </c>
      <c r="H902" s="5" t="s">
        <v>71</v>
      </c>
      <c r="I902" s="5">
        <v>150969.73000000001</v>
      </c>
      <c r="J902" s="5" t="s">
        <v>1277</v>
      </c>
      <c r="K902" s="5" t="s">
        <v>40</v>
      </c>
      <c r="L902" s="5" t="s">
        <v>73</v>
      </c>
      <c r="M902" s="5">
        <v>3.03</v>
      </c>
      <c r="N902" s="5" t="s">
        <v>41</v>
      </c>
      <c r="O902" s="49">
        <v>1</v>
      </c>
    </row>
    <row r="903" spans="1:15" x14ac:dyDescent="0.2">
      <c r="A903" s="48" t="s">
        <v>3347</v>
      </c>
      <c r="B903" s="5" t="s">
        <v>3348</v>
      </c>
      <c r="C903" s="5">
        <v>48</v>
      </c>
      <c r="D903" s="5" t="s">
        <v>50</v>
      </c>
      <c r="E903" s="5" t="s">
        <v>3349</v>
      </c>
      <c r="F903" s="5">
        <v>-7109</v>
      </c>
      <c r="G903" s="5" t="s">
        <v>19</v>
      </c>
      <c r="H903" s="5" t="s">
        <v>66</v>
      </c>
      <c r="I903" s="5">
        <v>172161.39</v>
      </c>
      <c r="J903" s="5" t="s">
        <v>3350</v>
      </c>
      <c r="K903" s="5" t="s">
        <v>81</v>
      </c>
      <c r="L903" s="5" t="s">
        <v>32</v>
      </c>
      <c r="M903" s="5">
        <v>5</v>
      </c>
      <c r="N903" s="5" t="s">
        <v>74</v>
      </c>
      <c r="O903" s="49">
        <v>24</v>
      </c>
    </row>
    <row r="904" spans="1:15" x14ac:dyDescent="0.2">
      <c r="A904" s="48" t="s">
        <v>3351</v>
      </c>
      <c r="B904" s="5" t="s">
        <v>2039</v>
      </c>
      <c r="C904" s="5">
        <v>39</v>
      </c>
      <c r="D904" s="5" t="s">
        <v>17</v>
      </c>
      <c r="E904" s="5" t="s">
        <v>3352</v>
      </c>
      <c r="F904" s="5">
        <v>-3981</v>
      </c>
      <c r="G904" s="5" t="s">
        <v>99</v>
      </c>
      <c r="H904" s="5" t="s">
        <v>53</v>
      </c>
      <c r="I904" s="5">
        <v>116863.99</v>
      </c>
      <c r="J904" s="5" t="s">
        <v>90</v>
      </c>
      <c r="K904" s="5" t="s">
        <v>118</v>
      </c>
      <c r="L904" s="5" t="s">
        <v>32</v>
      </c>
      <c r="M904" s="5">
        <v>1.56</v>
      </c>
      <c r="N904" s="5" t="s">
        <v>41</v>
      </c>
      <c r="O904" s="49">
        <v>2</v>
      </c>
    </row>
    <row r="905" spans="1:15" x14ac:dyDescent="0.2">
      <c r="A905" s="48" t="s">
        <v>3353</v>
      </c>
      <c r="B905" s="5" t="s">
        <v>3354</v>
      </c>
      <c r="C905" s="5">
        <v>35</v>
      </c>
      <c r="D905" s="5" t="s">
        <v>17</v>
      </c>
      <c r="E905" s="5" t="s">
        <v>3355</v>
      </c>
      <c r="F905" s="5">
        <v>-8776</v>
      </c>
      <c r="G905" s="5" t="s">
        <v>78</v>
      </c>
      <c r="H905" s="5" t="s">
        <v>66</v>
      </c>
      <c r="I905" s="5">
        <v>60000.9</v>
      </c>
      <c r="J905" s="5" t="s">
        <v>539</v>
      </c>
      <c r="K905" s="5" t="s">
        <v>55</v>
      </c>
      <c r="L905" s="5" t="s">
        <v>32</v>
      </c>
      <c r="M905" s="5">
        <v>2.46</v>
      </c>
      <c r="N905" s="5" t="s">
        <v>74</v>
      </c>
      <c r="O905" s="49">
        <v>10</v>
      </c>
    </row>
    <row r="906" spans="1:15" x14ac:dyDescent="0.2">
      <c r="A906" s="48" t="s">
        <v>3356</v>
      </c>
      <c r="B906" s="5" t="s">
        <v>3357</v>
      </c>
      <c r="C906" s="5">
        <v>35</v>
      </c>
      <c r="D906" s="5" t="s">
        <v>50</v>
      </c>
      <c r="E906" s="5" t="s">
        <v>3358</v>
      </c>
      <c r="F906" s="5">
        <v>-6665</v>
      </c>
      <c r="G906" s="5" t="s">
        <v>52</v>
      </c>
      <c r="H906" s="5" t="s">
        <v>173</v>
      </c>
      <c r="I906" s="5">
        <v>39129.339999999997</v>
      </c>
      <c r="J906" s="5" t="s">
        <v>2706</v>
      </c>
      <c r="K906" s="5" t="s">
        <v>62</v>
      </c>
      <c r="L906" s="5" t="s">
        <v>23</v>
      </c>
      <c r="M906" s="5">
        <v>4.5599999999999996</v>
      </c>
      <c r="N906" s="5" t="s">
        <v>74</v>
      </c>
      <c r="O906" s="49">
        <v>9</v>
      </c>
    </row>
    <row r="907" spans="1:15" x14ac:dyDescent="0.2">
      <c r="A907" s="48" t="s">
        <v>3359</v>
      </c>
      <c r="B907" s="5" t="s">
        <v>685</v>
      </c>
      <c r="C907" s="5">
        <v>56</v>
      </c>
      <c r="D907" s="5" t="s">
        <v>50</v>
      </c>
      <c r="E907" s="5" t="s">
        <v>3360</v>
      </c>
      <c r="F907" s="5">
        <v>-11254</v>
      </c>
      <c r="G907" s="5" t="s">
        <v>78</v>
      </c>
      <c r="H907" s="5" t="s">
        <v>53</v>
      </c>
      <c r="I907" s="5">
        <v>49516.71</v>
      </c>
      <c r="J907" s="5" t="s">
        <v>3361</v>
      </c>
      <c r="K907" s="5" t="s">
        <v>47</v>
      </c>
      <c r="L907" s="5" t="s">
        <v>23</v>
      </c>
      <c r="M907" s="5">
        <v>2.68</v>
      </c>
      <c r="N907" s="5" t="s">
        <v>74</v>
      </c>
      <c r="O907" s="49">
        <v>7</v>
      </c>
    </row>
    <row r="908" spans="1:15" x14ac:dyDescent="0.2">
      <c r="A908" s="48" t="s">
        <v>3362</v>
      </c>
      <c r="B908" s="5" t="s">
        <v>3363</v>
      </c>
      <c r="C908" s="5">
        <v>48</v>
      </c>
      <c r="D908" s="5" t="s">
        <v>17</v>
      </c>
      <c r="E908" s="5" t="s">
        <v>3364</v>
      </c>
      <c r="F908" s="5">
        <v>-2324</v>
      </c>
      <c r="G908" s="5" t="s">
        <v>116</v>
      </c>
      <c r="H908" s="5" t="s">
        <v>79</v>
      </c>
      <c r="I908" s="5">
        <v>103075.61</v>
      </c>
      <c r="J908" s="5" t="s">
        <v>3365</v>
      </c>
      <c r="K908" s="5" t="s">
        <v>55</v>
      </c>
      <c r="L908" s="5" t="s">
        <v>73</v>
      </c>
      <c r="M908" s="5">
        <v>3.63</v>
      </c>
      <c r="N908" s="5" t="s">
        <v>33</v>
      </c>
      <c r="O908" s="49">
        <v>39</v>
      </c>
    </row>
    <row r="909" spans="1:15" x14ac:dyDescent="0.2">
      <c r="A909" s="48" t="s">
        <v>3366</v>
      </c>
      <c r="B909" s="5" t="s">
        <v>3367</v>
      </c>
      <c r="C909" s="5">
        <v>28</v>
      </c>
      <c r="D909" s="5" t="s">
        <v>50</v>
      </c>
      <c r="E909" s="5" t="s">
        <v>3368</v>
      </c>
      <c r="F909" s="5">
        <v>-6131</v>
      </c>
      <c r="G909" s="5" t="s">
        <v>78</v>
      </c>
      <c r="H909" s="5" t="s">
        <v>30</v>
      </c>
      <c r="I909" s="5">
        <v>109636.43</v>
      </c>
      <c r="J909" s="5" t="s">
        <v>3369</v>
      </c>
      <c r="K909" s="5" t="s">
        <v>55</v>
      </c>
      <c r="L909" s="5" t="s">
        <v>32</v>
      </c>
      <c r="M909" s="5">
        <v>3.64</v>
      </c>
      <c r="N909" s="5" t="s">
        <v>74</v>
      </c>
      <c r="O909" s="49">
        <v>25</v>
      </c>
    </row>
    <row r="910" spans="1:15" x14ac:dyDescent="0.2">
      <c r="A910" s="48" t="s">
        <v>3370</v>
      </c>
      <c r="B910" s="5" t="s">
        <v>3371</v>
      </c>
      <c r="C910" s="5">
        <v>28</v>
      </c>
      <c r="D910" s="5" t="s">
        <v>27</v>
      </c>
      <c r="E910" s="5" t="s">
        <v>3372</v>
      </c>
      <c r="F910" s="5">
        <v>-6677</v>
      </c>
      <c r="G910" s="5" t="s">
        <v>37</v>
      </c>
      <c r="H910" s="5" t="s">
        <v>79</v>
      </c>
      <c r="I910" s="5">
        <v>131911.67000000001</v>
      </c>
      <c r="J910" s="5" t="s">
        <v>1540</v>
      </c>
      <c r="K910" s="5" t="s">
        <v>118</v>
      </c>
      <c r="L910" s="5" t="s">
        <v>73</v>
      </c>
      <c r="M910" s="5">
        <v>4.04</v>
      </c>
      <c r="N910" s="5" t="s">
        <v>24</v>
      </c>
      <c r="O910" s="49">
        <v>20</v>
      </c>
    </row>
    <row r="911" spans="1:15" x14ac:dyDescent="0.2">
      <c r="A911" s="48" t="s">
        <v>3373</v>
      </c>
      <c r="B911" s="5" t="s">
        <v>3374</v>
      </c>
      <c r="C911" s="5">
        <v>64</v>
      </c>
      <c r="D911" s="5" t="s">
        <v>27</v>
      </c>
      <c r="E911" s="5" t="s">
        <v>3375</v>
      </c>
      <c r="F911" s="5">
        <v>-3484</v>
      </c>
      <c r="G911" s="5" t="s">
        <v>29</v>
      </c>
      <c r="H911" s="5" t="s">
        <v>144</v>
      </c>
      <c r="I911" s="5">
        <v>150158.25</v>
      </c>
      <c r="J911" s="5" t="s">
        <v>3376</v>
      </c>
      <c r="K911" s="5" t="s">
        <v>22</v>
      </c>
      <c r="L911" s="5" t="s">
        <v>32</v>
      </c>
      <c r="M911" s="5">
        <v>3.54</v>
      </c>
      <c r="N911" s="5" t="s">
        <v>24</v>
      </c>
      <c r="O911" s="49">
        <v>10</v>
      </c>
    </row>
    <row r="912" spans="1:15" x14ac:dyDescent="0.2">
      <c r="A912" s="48" t="s">
        <v>3377</v>
      </c>
      <c r="B912" s="5" t="s">
        <v>3378</v>
      </c>
      <c r="C912" s="5">
        <v>22</v>
      </c>
      <c r="D912" s="5" t="s">
        <v>17</v>
      </c>
      <c r="E912" s="5" t="s">
        <v>3379</v>
      </c>
      <c r="F912" s="5">
        <v>-8306</v>
      </c>
      <c r="G912" s="5" t="s">
        <v>99</v>
      </c>
      <c r="H912" s="5" t="s">
        <v>38</v>
      </c>
      <c r="I912" s="5">
        <v>93820.24</v>
      </c>
      <c r="J912" s="5" t="s">
        <v>3380</v>
      </c>
      <c r="K912" s="5" t="s">
        <v>40</v>
      </c>
      <c r="L912" s="5" t="s">
        <v>73</v>
      </c>
      <c r="M912" s="5">
        <v>3.18</v>
      </c>
      <c r="N912" s="5" t="s">
        <v>74</v>
      </c>
      <c r="O912" s="49">
        <v>17</v>
      </c>
    </row>
    <row r="913" spans="1:15" x14ac:dyDescent="0.2">
      <c r="A913" s="48" t="s">
        <v>3381</v>
      </c>
      <c r="B913" s="5" t="s">
        <v>3382</v>
      </c>
      <c r="C913" s="5">
        <v>54</v>
      </c>
      <c r="D913" s="5" t="s">
        <v>50</v>
      </c>
      <c r="E913" s="5" t="s">
        <v>3383</v>
      </c>
      <c r="F913" s="5">
        <v>-7336</v>
      </c>
      <c r="G913" s="5" t="s">
        <v>94</v>
      </c>
      <c r="H913" s="5" t="s">
        <v>20</v>
      </c>
      <c r="I913" s="5">
        <v>101165.82</v>
      </c>
      <c r="J913" s="5" t="s">
        <v>3384</v>
      </c>
      <c r="K913" s="5" t="s">
        <v>62</v>
      </c>
      <c r="L913" s="5" t="s">
        <v>73</v>
      </c>
      <c r="M913" s="5">
        <v>1.25</v>
      </c>
      <c r="N913" s="5" t="s">
        <v>33</v>
      </c>
      <c r="O913" s="49">
        <v>27</v>
      </c>
    </row>
    <row r="914" spans="1:15" x14ac:dyDescent="0.2">
      <c r="A914" s="48" t="s">
        <v>3385</v>
      </c>
      <c r="B914" s="5" t="s">
        <v>1694</v>
      </c>
      <c r="C914" s="5">
        <v>56</v>
      </c>
      <c r="D914" s="5" t="s">
        <v>27</v>
      </c>
      <c r="E914" s="5" t="s">
        <v>3386</v>
      </c>
      <c r="F914" s="5">
        <v>-3819</v>
      </c>
      <c r="G914" s="5" t="s">
        <v>19</v>
      </c>
      <c r="H914" s="5" t="s">
        <v>20</v>
      </c>
      <c r="I914" s="5">
        <v>138340.82999999999</v>
      </c>
      <c r="J914" s="5" t="s">
        <v>3387</v>
      </c>
      <c r="K914" s="5" t="s">
        <v>62</v>
      </c>
      <c r="L914" s="5" t="s">
        <v>73</v>
      </c>
      <c r="M914" s="5">
        <v>2.81</v>
      </c>
      <c r="N914" s="5" t="s">
        <v>57</v>
      </c>
      <c r="O914" s="49">
        <v>5</v>
      </c>
    </row>
    <row r="915" spans="1:15" x14ac:dyDescent="0.2">
      <c r="A915" s="48" t="s">
        <v>3388</v>
      </c>
      <c r="B915" s="5" t="s">
        <v>3389</v>
      </c>
      <c r="C915" s="5">
        <v>47</v>
      </c>
      <c r="D915" s="5" t="s">
        <v>17</v>
      </c>
      <c r="E915" s="5" t="s">
        <v>3390</v>
      </c>
      <c r="F915" s="5">
        <v>-5938</v>
      </c>
      <c r="G915" s="5" t="s">
        <v>45</v>
      </c>
      <c r="H915" s="5" t="s">
        <v>30</v>
      </c>
      <c r="I915" s="5">
        <v>141344.79</v>
      </c>
      <c r="J915" s="5" t="s">
        <v>3391</v>
      </c>
      <c r="K915" s="5" t="s">
        <v>118</v>
      </c>
      <c r="L915" s="5" t="s">
        <v>32</v>
      </c>
      <c r="M915" s="5">
        <v>3.25</v>
      </c>
      <c r="N915" s="5" t="s">
        <v>57</v>
      </c>
      <c r="O915" s="49">
        <v>33</v>
      </c>
    </row>
    <row r="916" spans="1:15" x14ac:dyDescent="0.2">
      <c r="A916" s="48" t="s">
        <v>3392</v>
      </c>
      <c r="B916" s="5" t="s">
        <v>3393</v>
      </c>
      <c r="C916" s="5">
        <v>45</v>
      </c>
      <c r="D916" s="5" t="s">
        <v>17</v>
      </c>
      <c r="E916" s="5" t="s">
        <v>3394</v>
      </c>
      <c r="F916" s="5">
        <v>-5284</v>
      </c>
      <c r="G916" s="5" t="s">
        <v>37</v>
      </c>
      <c r="H916" s="5" t="s">
        <v>53</v>
      </c>
      <c r="I916" s="5">
        <v>49520.02</v>
      </c>
      <c r="J916" s="5" t="s">
        <v>3395</v>
      </c>
      <c r="K916" s="5" t="s">
        <v>127</v>
      </c>
      <c r="L916" s="5" t="s">
        <v>32</v>
      </c>
      <c r="M916" s="5">
        <v>4.37</v>
      </c>
      <c r="N916" s="5" t="s">
        <v>24</v>
      </c>
      <c r="O916" s="49">
        <v>34</v>
      </c>
    </row>
    <row r="917" spans="1:15" x14ac:dyDescent="0.2">
      <c r="A917" s="48" t="s">
        <v>3396</v>
      </c>
      <c r="B917" s="5" t="s">
        <v>3397</v>
      </c>
      <c r="C917" s="5">
        <v>34</v>
      </c>
      <c r="D917" s="5" t="s">
        <v>50</v>
      </c>
      <c r="E917" s="5" t="s">
        <v>3398</v>
      </c>
      <c r="F917" s="5">
        <v>-8398</v>
      </c>
      <c r="G917" s="5" t="s">
        <v>85</v>
      </c>
      <c r="H917" s="5" t="s">
        <v>66</v>
      </c>
      <c r="I917" s="5">
        <v>164592.95000000001</v>
      </c>
      <c r="J917" s="5" t="s">
        <v>2868</v>
      </c>
      <c r="K917" s="5" t="s">
        <v>62</v>
      </c>
      <c r="L917" s="5" t="s">
        <v>32</v>
      </c>
      <c r="M917" s="5">
        <v>3.89</v>
      </c>
      <c r="N917" s="5" t="s">
        <v>33</v>
      </c>
      <c r="O917" s="49">
        <v>0</v>
      </c>
    </row>
    <row r="918" spans="1:15" x14ac:dyDescent="0.2">
      <c r="A918" s="48" t="s">
        <v>3399</v>
      </c>
      <c r="B918" s="5" t="s">
        <v>3400</v>
      </c>
      <c r="C918" s="5">
        <v>57</v>
      </c>
      <c r="D918" s="5" t="s">
        <v>17</v>
      </c>
      <c r="E918" s="5" t="s">
        <v>3401</v>
      </c>
      <c r="F918" s="5">
        <v>-3357</v>
      </c>
      <c r="G918" s="5" t="s">
        <v>45</v>
      </c>
      <c r="H918" s="5" t="s">
        <v>66</v>
      </c>
      <c r="I918" s="5">
        <v>55343.97</v>
      </c>
      <c r="J918" s="5" t="s">
        <v>3402</v>
      </c>
      <c r="K918" s="5" t="s">
        <v>55</v>
      </c>
      <c r="L918" s="5" t="s">
        <v>32</v>
      </c>
      <c r="M918" s="5">
        <v>2.56</v>
      </c>
      <c r="N918" s="5" t="s">
        <v>24</v>
      </c>
      <c r="O918" s="49">
        <v>26</v>
      </c>
    </row>
    <row r="919" spans="1:15" x14ac:dyDescent="0.2">
      <c r="A919" s="48" t="s">
        <v>3403</v>
      </c>
      <c r="B919" s="5" t="s">
        <v>3404</v>
      </c>
      <c r="C919" s="5">
        <v>34</v>
      </c>
      <c r="D919" s="5" t="s">
        <v>27</v>
      </c>
      <c r="E919" s="5" t="s">
        <v>3405</v>
      </c>
      <c r="F919" s="5">
        <v>-6127</v>
      </c>
      <c r="G919" s="5" t="s">
        <v>78</v>
      </c>
      <c r="H919" s="5" t="s">
        <v>66</v>
      </c>
      <c r="I919" s="5">
        <v>52903.360000000001</v>
      </c>
      <c r="J919" s="5" t="s">
        <v>1140</v>
      </c>
      <c r="K919" s="5" t="s">
        <v>127</v>
      </c>
      <c r="L919" s="5" t="s">
        <v>32</v>
      </c>
      <c r="M919" s="5">
        <v>1.82</v>
      </c>
      <c r="N919" s="5" t="s">
        <v>24</v>
      </c>
      <c r="O919" s="49">
        <v>17</v>
      </c>
    </row>
    <row r="920" spans="1:15" x14ac:dyDescent="0.2">
      <c r="A920" s="48" t="s">
        <v>3406</v>
      </c>
      <c r="B920" s="5" t="s">
        <v>1487</v>
      </c>
      <c r="C920" s="5">
        <v>22</v>
      </c>
      <c r="D920" s="5" t="s">
        <v>17</v>
      </c>
      <c r="E920" s="5" t="s">
        <v>3407</v>
      </c>
      <c r="F920" s="5">
        <v>-10739</v>
      </c>
      <c r="G920" s="5" t="s">
        <v>19</v>
      </c>
      <c r="H920" s="5" t="s">
        <v>38</v>
      </c>
      <c r="I920" s="5">
        <v>103310.85</v>
      </c>
      <c r="J920" s="5" t="s">
        <v>3408</v>
      </c>
      <c r="K920" s="5" t="s">
        <v>40</v>
      </c>
      <c r="L920" s="5" t="s">
        <v>73</v>
      </c>
      <c r="M920" s="5">
        <v>4.29</v>
      </c>
      <c r="N920" s="5" t="s">
        <v>57</v>
      </c>
      <c r="O920" s="49">
        <v>39</v>
      </c>
    </row>
    <row r="921" spans="1:15" x14ac:dyDescent="0.2">
      <c r="A921" s="48" t="s">
        <v>3409</v>
      </c>
      <c r="B921" s="5" t="s">
        <v>3410</v>
      </c>
      <c r="C921" s="5">
        <v>26</v>
      </c>
      <c r="D921" s="5" t="s">
        <v>17</v>
      </c>
      <c r="E921" s="5" t="s">
        <v>3411</v>
      </c>
      <c r="F921" s="5">
        <v>-7868</v>
      </c>
      <c r="G921" s="5" t="s">
        <v>116</v>
      </c>
      <c r="H921" s="5" t="s">
        <v>71</v>
      </c>
      <c r="I921" s="5">
        <v>125900.26</v>
      </c>
      <c r="J921" s="5" t="s">
        <v>1258</v>
      </c>
      <c r="K921" s="5" t="s">
        <v>127</v>
      </c>
      <c r="L921" s="5" t="s">
        <v>32</v>
      </c>
      <c r="M921" s="5">
        <v>4.5</v>
      </c>
      <c r="N921" s="5" t="s">
        <v>41</v>
      </c>
      <c r="O921" s="49">
        <v>18</v>
      </c>
    </row>
    <row r="922" spans="1:15" x14ac:dyDescent="0.2">
      <c r="A922" s="48" t="s">
        <v>3412</v>
      </c>
      <c r="B922" s="5" t="s">
        <v>3413</v>
      </c>
      <c r="C922" s="5">
        <v>28</v>
      </c>
      <c r="D922" s="5" t="s">
        <v>27</v>
      </c>
      <c r="E922" s="5" t="s">
        <v>3414</v>
      </c>
      <c r="F922" s="5">
        <v>-8469</v>
      </c>
      <c r="G922" s="5" t="s">
        <v>99</v>
      </c>
      <c r="H922" s="5" t="s">
        <v>79</v>
      </c>
      <c r="I922" s="5">
        <v>156322.82</v>
      </c>
      <c r="J922" s="5" t="s">
        <v>2010</v>
      </c>
      <c r="K922" s="5" t="s">
        <v>104</v>
      </c>
      <c r="L922" s="5" t="s">
        <v>23</v>
      </c>
      <c r="M922" s="5">
        <v>3.55</v>
      </c>
      <c r="N922" s="5" t="s">
        <v>33</v>
      </c>
      <c r="O922" s="49">
        <v>17</v>
      </c>
    </row>
    <row r="923" spans="1:15" x14ac:dyDescent="0.2">
      <c r="A923" s="48" t="s">
        <v>3415</v>
      </c>
      <c r="B923" s="5" t="s">
        <v>3416</v>
      </c>
      <c r="C923" s="5">
        <v>54</v>
      </c>
      <c r="D923" s="5" t="s">
        <v>50</v>
      </c>
      <c r="E923" s="5" t="s">
        <v>3417</v>
      </c>
      <c r="F923" s="5">
        <v>-6953</v>
      </c>
      <c r="G923" s="5" t="s">
        <v>37</v>
      </c>
      <c r="H923" s="5" t="s">
        <v>71</v>
      </c>
      <c r="I923" s="5">
        <v>36874.29</v>
      </c>
      <c r="J923" s="5" t="s">
        <v>2136</v>
      </c>
      <c r="K923" s="5" t="s">
        <v>40</v>
      </c>
      <c r="L923" s="5" t="s">
        <v>32</v>
      </c>
      <c r="M923" s="5">
        <v>3.34</v>
      </c>
      <c r="N923" s="5" t="s">
        <v>24</v>
      </c>
      <c r="O923" s="49">
        <v>37</v>
      </c>
    </row>
    <row r="924" spans="1:15" x14ac:dyDescent="0.2">
      <c r="A924" s="48" t="s">
        <v>3418</v>
      </c>
      <c r="B924" s="5" t="s">
        <v>3419</v>
      </c>
      <c r="C924" s="5">
        <v>39</v>
      </c>
      <c r="D924" s="5" t="s">
        <v>27</v>
      </c>
      <c r="E924" s="5" t="s">
        <v>3420</v>
      </c>
      <c r="F924" s="5">
        <v>-8529</v>
      </c>
      <c r="G924" s="5" t="s">
        <v>52</v>
      </c>
      <c r="H924" s="5" t="s">
        <v>20</v>
      </c>
      <c r="I924" s="5">
        <v>161207.04999999999</v>
      </c>
      <c r="J924" s="5" t="s">
        <v>190</v>
      </c>
      <c r="K924" s="5" t="s">
        <v>104</v>
      </c>
      <c r="L924" s="5" t="s">
        <v>23</v>
      </c>
      <c r="M924" s="5">
        <v>3.41</v>
      </c>
      <c r="N924" s="5" t="s">
        <v>57</v>
      </c>
      <c r="O924" s="49">
        <v>6</v>
      </c>
    </row>
    <row r="925" spans="1:15" x14ac:dyDescent="0.2">
      <c r="A925" s="48" t="s">
        <v>3421</v>
      </c>
      <c r="B925" s="5" t="s">
        <v>3422</v>
      </c>
      <c r="C925" s="5">
        <v>29</v>
      </c>
      <c r="D925" s="5" t="s">
        <v>27</v>
      </c>
      <c r="E925" s="5" t="s">
        <v>3423</v>
      </c>
      <c r="F925" s="5">
        <v>-9492</v>
      </c>
      <c r="G925" s="5" t="s">
        <v>29</v>
      </c>
      <c r="H925" s="5" t="s">
        <v>144</v>
      </c>
      <c r="I925" s="5">
        <v>85359.15</v>
      </c>
      <c r="J925" s="5" t="s">
        <v>367</v>
      </c>
      <c r="K925" s="5" t="s">
        <v>40</v>
      </c>
      <c r="L925" s="5" t="s">
        <v>56</v>
      </c>
      <c r="M925" s="5">
        <v>3.29</v>
      </c>
      <c r="N925" s="5" t="s">
        <v>57</v>
      </c>
      <c r="O925" s="49">
        <v>2</v>
      </c>
    </row>
    <row r="926" spans="1:15" x14ac:dyDescent="0.2">
      <c r="A926" s="48" t="s">
        <v>3424</v>
      </c>
      <c r="B926" s="5" t="s">
        <v>3272</v>
      </c>
      <c r="C926" s="5">
        <v>49</v>
      </c>
      <c r="D926" s="5" t="s">
        <v>17</v>
      </c>
      <c r="E926" s="5" t="s">
        <v>3425</v>
      </c>
      <c r="F926" s="5">
        <v>-5061</v>
      </c>
      <c r="G926" s="5" t="s">
        <v>45</v>
      </c>
      <c r="H926" s="5" t="s">
        <v>173</v>
      </c>
      <c r="I926" s="5">
        <v>49326.61</v>
      </c>
      <c r="J926" s="5" t="s">
        <v>3426</v>
      </c>
      <c r="K926" s="5" t="s">
        <v>22</v>
      </c>
      <c r="L926" s="5" t="s">
        <v>56</v>
      </c>
      <c r="M926" s="5">
        <v>4.4000000000000004</v>
      </c>
      <c r="N926" s="5" t="s">
        <v>33</v>
      </c>
      <c r="O926" s="49">
        <v>22</v>
      </c>
    </row>
    <row r="927" spans="1:15" x14ac:dyDescent="0.2">
      <c r="A927" s="48" t="s">
        <v>3427</v>
      </c>
      <c r="B927" s="5" t="s">
        <v>1130</v>
      </c>
      <c r="C927" s="5">
        <v>44</v>
      </c>
      <c r="D927" s="5" t="s">
        <v>27</v>
      </c>
      <c r="E927" s="5" t="s">
        <v>3428</v>
      </c>
      <c r="F927" s="5">
        <v>-3340</v>
      </c>
      <c r="G927" s="5" t="s">
        <v>37</v>
      </c>
      <c r="H927" s="5" t="s">
        <v>79</v>
      </c>
      <c r="I927" s="5">
        <v>136370.14000000001</v>
      </c>
      <c r="J927" s="5" t="s">
        <v>3203</v>
      </c>
      <c r="K927" s="5" t="s">
        <v>81</v>
      </c>
      <c r="L927" s="5" t="s">
        <v>32</v>
      </c>
      <c r="M927" s="5">
        <v>1.84</v>
      </c>
      <c r="N927" s="5" t="s">
        <v>57</v>
      </c>
      <c r="O927" s="49">
        <v>20</v>
      </c>
    </row>
    <row r="928" spans="1:15" x14ac:dyDescent="0.2">
      <c r="A928" s="48" t="s">
        <v>3429</v>
      </c>
      <c r="B928" s="5" t="s">
        <v>1184</v>
      </c>
      <c r="C928" s="5">
        <v>44</v>
      </c>
      <c r="D928" s="5" t="s">
        <v>27</v>
      </c>
      <c r="E928" s="5" t="s">
        <v>3430</v>
      </c>
      <c r="F928" s="5">
        <v>-7494</v>
      </c>
      <c r="G928" s="5" t="s">
        <v>52</v>
      </c>
      <c r="H928" s="5" t="s">
        <v>20</v>
      </c>
      <c r="I928" s="5">
        <v>142279.6</v>
      </c>
      <c r="J928" s="5" t="s">
        <v>3431</v>
      </c>
      <c r="K928" s="5" t="s">
        <v>47</v>
      </c>
      <c r="L928" s="5" t="s">
        <v>73</v>
      </c>
      <c r="M928" s="5">
        <v>4.3099999999999996</v>
      </c>
      <c r="N928" s="5" t="s">
        <v>74</v>
      </c>
      <c r="O928" s="49">
        <v>5</v>
      </c>
    </row>
    <row r="929" spans="1:15" x14ac:dyDescent="0.2">
      <c r="A929" s="48" t="s">
        <v>3432</v>
      </c>
      <c r="B929" s="5" t="s">
        <v>3433</v>
      </c>
      <c r="C929" s="5">
        <v>42</v>
      </c>
      <c r="D929" s="5" t="s">
        <v>17</v>
      </c>
      <c r="E929" s="5" t="s">
        <v>3434</v>
      </c>
      <c r="F929" s="5">
        <v>-8413</v>
      </c>
      <c r="G929" s="5" t="s">
        <v>99</v>
      </c>
      <c r="H929" s="5" t="s">
        <v>194</v>
      </c>
      <c r="I929" s="5">
        <v>159116.51999999999</v>
      </c>
      <c r="J929" s="5" t="s">
        <v>3435</v>
      </c>
      <c r="K929" s="5" t="s">
        <v>62</v>
      </c>
      <c r="L929" s="5" t="s">
        <v>73</v>
      </c>
      <c r="M929" s="5">
        <v>4.22</v>
      </c>
      <c r="N929" s="5" t="s">
        <v>33</v>
      </c>
      <c r="O929" s="49">
        <v>10</v>
      </c>
    </row>
    <row r="930" spans="1:15" x14ac:dyDescent="0.2">
      <c r="A930" s="48" t="s">
        <v>3436</v>
      </c>
      <c r="B930" s="5" t="s">
        <v>3437</v>
      </c>
      <c r="C930" s="5">
        <v>23</v>
      </c>
      <c r="D930" s="5" t="s">
        <v>27</v>
      </c>
      <c r="E930" s="5" t="s">
        <v>3438</v>
      </c>
      <c r="F930" s="5">
        <v>-10503</v>
      </c>
      <c r="G930" s="5" t="s">
        <v>85</v>
      </c>
      <c r="H930" s="5" t="s">
        <v>194</v>
      </c>
      <c r="I930" s="5">
        <v>144731.73000000001</v>
      </c>
      <c r="J930" s="5" t="s">
        <v>3439</v>
      </c>
      <c r="K930" s="5" t="s">
        <v>55</v>
      </c>
      <c r="L930" s="5" t="s">
        <v>56</v>
      </c>
      <c r="M930" s="5">
        <v>3.47</v>
      </c>
      <c r="N930" s="5" t="s">
        <v>74</v>
      </c>
      <c r="O930" s="49">
        <v>12</v>
      </c>
    </row>
    <row r="931" spans="1:15" x14ac:dyDescent="0.2">
      <c r="A931" s="48" t="s">
        <v>3440</v>
      </c>
      <c r="B931" s="5" t="s">
        <v>3441</v>
      </c>
      <c r="C931" s="5">
        <v>60</v>
      </c>
      <c r="D931" s="5" t="s">
        <v>17</v>
      </c>
      <c r="E931" s="5" t="s">
        <v>3442</v>
      </c>
      <c r="F931" s="5">
        <v>-7290</v>
      </c>
      <c r="G931" s="5" t="s">
        <v>85</v>
      </c>
      <c r="H931" s="5" t="s">
        <v>173</v>
      </c>
      <c r="I931" s="5">
        <v>92529.73</v>
      </c>
      <c r="J931" s="5" t="s">
        <v>2601</v>
      </c>
      <c r="K931" s="5" t="s">
        <v>136</v>
      </c>
      <c r="L931" s="5" t="s">
        <v>73</v>
      </c>
      <c r="M931" s="5">
        <v>3.45</v>
      </c>
      <c r="N931" s="5" t="s">
        <v>74</v>
      </c>
      <c r="O931" s="49">
        <v>20</v>
      </c>
    </row>
    <row r="932" spans="1:15" x14ac:dyDescent="0.2">
      <c r="A932" s="48" t="s">
        <v>3443</v>
      </c>
      <c r="B932" s="5" t="s">
        <v>3444</v>
      </c>
      <c r="C932" s="5">
        <v>24</v>
      </c>
      <c r="D932" s="5" t="s">
        <v>27</v>
      </c>
      <c r="E932" s="5" t="s">
        <v>3445</v>
      </c>
      <c r="F932" s="5">
        <v>-6625</v>
      </c>
      <c r="G932" s="5" t="s">
        <v>45</v>
      </c>
      <c r="H932" s="5" t="s">
        <v>79</v>
      </c>
      <c r="I932" s="5">
        <v>67547.95</v>
      </c>
      <c r="J932" s="5" t="s">
        <v>3446</v>
      </c>
      <c r="K932" s="5" t="s">
        <v>47</v>
      </c>
      <c r="L932" s="5" t="s">
        <v>32</v>
      </c>
      <c r="M932" s="5">
        <v>4.5</v>
      </c>
      <c r="N932" s="5" t="s">
        <v>41</v>
      </c>
      <c r="O932" s="49">
        <v>13</v>
      </c>
    </row>
    <row r="933" spans="1:15" x14ac:dyDescent="0.2">
      <c r="A933" s="48" t="s">
        <v>3447</v>
      </c>
      <c r="B933" s="5" t="s">
        <v>3448</v>
      </c>
      <c r="C933" s="5">
        <v>40</v>
      </c>
      <c r="D933" s="5" t="s">
        <v>27</v>
      </c>
      <c r="E933" s="5" t="s">
        <v>3449</v>
      </c>
      <c r="F933" s="5">
        <v>-9610</v>
      </c>
      <c r="G933" s="5" t="s">
        <v>29</v>
      </c>
      <c r="H933" s="5" t="s">
        <v>20</v>
      </c>
      <c r="I933" s="5">
        <v>114927.79</v>
      </c>
      <c r="J933" s="5" t="s">
        <v>3450</v>
      </c>
      <c r="K933" s="5" t="s">
        <v>47</v>
      </c>
      <c r="L933" s="5" t="s">
        <v>56</v>
      </c>
      <c r="M933" s="5">
        <v>1.74</v>
      </c>
      <c r="N933" s="5" t="s">
        <v>57</v>
      </c>
      <c r="O933" s="49">
        <v>37</v>
      </c>
    </row>
    <row r="934" spans="1:15" x14ac:dyDescent="0.2">
      <c r="A934" s="48" t="s">
        <v>3451</v>
      </c>
      <c r="B934" s="5" t="s">
        <v>3272</v>
      </c>
      <c r="C934" s="5">
        <v>58</v>
      </c>
      <c r="D934" s="5" t="s">
        <v>50</v>
      </c>
      <c r="E934" s="5" t="s">
        <v>3452</v>
      </c>
      <c r="F934" s="5">
        <v>-8252</v>
      </c>
      <c r="G934" s="5" t="s">
        <v>116</v>
      </c>
      <c r="H934" s="5" t="s">
        <v>66</v>
      </c>
      <c r="I934" s="5">
        <v>88683.13</v>
      </c>
      <c r="J934" s="5" t="s">
        <v>3219</v>
      </c>
      <c r="K934" s="5" t="s">
        <v>62</v>
      </c>
      <c r="L934" s="5" t="s">
        <v>73</v>
      </c>
      <c r="M934" s="5">
        <v>1.31</v>
      </c>
      <c r="N934" s="5" t="s">
        <v>24</v>
      </c>
      <c r="O934" s="49">
        <v>20</v>
      </c>
    </row>
    <row r="935" spans="1:15" x14ac:dyDescent="0.2">
      <c r="A935" s="48" t="s">
        <v>3453</v>
      </c>
      <c r="B935" s="5" t="s">
        <v>3454</v>
      </c>
      <c r="C935" s="5">
        <v>56</v>
      </c>
      <c r="D935" s="5" t="s">
        <v>17</v>
      </c>
      <c r="E935" s="5" t="s">
        <v>3455</v>
      </c>
      <c r="F935" s="5">
        <v>-10514</v>
      </c>
      <c r="G935" s="5" t="s">
        <v>94</v>
      </c>
      <c r="H935" s="5" t="s">
        <v>20</v>
      </c>
      <c r="I935" s="5">
        <v>80455.289999999994</v>
      </c>
      <c r="J935" s="5" t="s">
        <v>3456</v>
      </c>
      <c r="K935" s="5" t="s">
        <v>127</v>
      </c>
      <c r="L935" s="5" t="s">
        <v>32</v>
      </c>
      <c r="M935" s="5">
        <v>3.88</v>
      </c>
      <c r="N935" s="5" t="s">
        <v>57</v>
      </c>
      <c r="O935" s="49">
        <v>14</v>
      </c>
    </row>
    <row r="936" spans="1:15" x14ac:dyDescent="0.2">
      <c r="A936" s="48" t="s">
        <v>3457</v>
      </c>
      <c r="B936" s="5" t="s">
        <v>3458</v>
      </c>
      <c r="C936" s="5">
        <v>58</v>
      </c>
      <c r="D936" s="5" t="s">
        <v>27</v>
      </c>
      <c r="E936" s="5" t="s">
        <v>3459</v>
      </c>
      <c r="F936" s="5">
        <v>-10525</v>
      </c>
      <c r="G936" s="5" t="s">
        <v>52</v>
      </c>
      <c r="H936" s="5" t="s">
        <v>66</v>
      </c>
      <c r="I936" s="5">
        <v>44375.38</v>
      </c>
      <c r="J936" s="5" t="s">
        <v>1576</v>
      </c>
      <c r="K936" s="5" t="s">
        <v>22</v>
      </c>
      <c r="L936" s="5" t="s">
        <v>56</v>
      </c>
      <c r="M936" s="5">
        <v>3.24</v>
      </c>
      <c r="N936" s="5" t="s">
        <v>74</v>
      </c>
      <c r="O936" s="49">
        <v>22</v>
      </c>
    </row>
    <row r="937" spans="1:15" x14ac:dyDescent="0.2">
      <c r="A937" s="48" t="s">
        <v>3460</v>
      </c>
      <c r="B937" s="5" t="s">
        <v>3241</v>
      </c>
      <c r="C937" s="5">
        <v>31</v>
      </c>
      <c r="D937" s="5" t="s">
        <v>27</v>
      </c>
      <c r="E937" s="5" t="s">
        <v>3461</v>
      </c>
      <c r="F937" s="5">
        <v>-6250</v>
      </c>
      <c r="G937" s="5" t="s">
        <v>52</v>
      </c>
      <c r="H937" s="5" t="s">
        <v>194</v>
      </c>
      <c r="I937" s="5">
        <v>172365.91</v>
      </c>
      <c r="J937" s="5" t="s">
        <v>1677</v>
      </c>
      <c r="K937" s="5" t="s">
        <v>22</v>
      </c>
      <c r="L937" s="5" t="s">
        <v>56</v>
      </c>
      <c r="M937" s="5">
        <v>2.72</v>
      </c>
      <c r="N937" s="5" t="s">
        <v>24</v>
      </c>
      <c r="O937" s="49">
        <v>25</v>
      </c>
    </row>
    <row r="938" spans="1:15" x14ac:dyDescent="0.2">
      <c r="A938" s="48" t="s">
        <v>3462</v>
      </c>
      <c r="B938" s="5" t="s">
        <v>3463</v>
      </c>
      <c r="C938" s="5">
        <v>50</v>
      </c>
      <c r="D938" s="5" t="s">
        <v>50</v>
      </c>
      <c r="E938" s="5" t="s">
        <v>3464</v>
      </c>
      <c r="F938" s="5">
        <v>-7693</v>
      </c>
      <c r="G938" s="5" t="s">
        <v>37</v>
      </c>
      <c r="H938" s="5" t="s">
        <v>30</v>
      </c>
      <c r="I938" s="5">
        <v>117629.32</v>
      </c>
      <c r="J938" s="5" t="s">
        <v>3465</v>
      </c>
      <c r="K938" s="5" t="s">
        <v>118</v>
      </c>
      <c r="L938" s="5" t="s">
        <v>56</v>
      </c>
      <c r="M938" s="5">
        <v>1.58</v>
      </c>
      <c r="N938" s="5" t="s">
        <v>57</v>
      </c>
      <c r="O938" s="49">
        <v>37</v>
      </c>
    </row>
    <row r="939" spans="1:15" x14ac:dyDescent="0.2">
      <c r="A939" s="48" t="s">
        <v>3466</v>
      </c>
      <c r="B939" s="5" t="s">
        <v>3467</v>
      </c>
      <c r="C939" s="5">
        <v>61</v>
      </c>
      <c r="D939" s="5" t="s">
        <v>27</v>
      </c>
      <c r="E939" s="5" t="s">
        <v>3468</v>
      </c>
      <c r="F939" s="5">
        <v>-4397</v>
      </c>
      <c r="G939" s="5" t="s">
        <v>19</v>
      </c>
      <c r="H939" s="5" t="s">
        <v>38</v>
      </c>
      <c r="I939" s="5">
        <v>44226.17</v>
      </c>
      <c r="J939" s="5" t="s">
        <v>1543</v>
      </c>
      <c r="K939" s="5" t="s">
        <v>55</v>
      </c>
      <c r="L939" s="5" t="s">
        <v>32</v>
      </c>
      <c r="M939" s="5">
        <v>2</v>
      </c>
      <c r="N939" s="5" t="s">
        <v>57</v>
      </c>
      <c r="O939" s="49">
        <v>11</v>
      </c>
    </row>
    <row r="940" spans="1:15" x14ac:dyDescent="0.2">
      <c r="A940" s="48" t="s">
        <v>3469</v>
      </c>
      <c r="B940" s="5" t="s">
        <v>3470</v>
      </c>
      <c r="C940" s="5">
        <v>63</v>
      </c>
      <c r="D940" s="5" t="s">
        <v>50</v>
      </c>
      <c r="E940" s="5" t="s">
        <v>3471</v>
      </c>
      <c r="F940" s="5">
        <v>-3219</v>
      </c>
      <c r="G940" s="5" t="s">
        <v>19</v>
      </c>
      <c r="H940" s="5" t="s">
        <v>66</v>
      </c>
      <c r="I940" s="5">
        <v>118230.42</v>
      </c>
      <c r="J940" s="5" t="s">
        <v>3472</v>
      </c>
      <c r="K940" s="5" t="s">
        <v>104</v>
      </c>
      <c r="L940" s="5" t="s">
        <v>56</v>
      </c>
      <c r="M940" s="5">
        <v>2.5299999999999998</v>
      </c>
      <c r="N940" s="5" t="s">
        <v>41</v>
      </c>
      <c r="O940" s="49">
        <v>8</v>
      </c>
    </row>
    <row r="941" spans="1:15" x14ac:dyDescent="0.2">
      <c r="A941" s="48" t="s">
        <v>3473</v>
      </c>
      <c r="B941" s="5" t="s">
        <v>1083</v>
      </c>
      <c r="C941" s="5">
        <v>28</v>
      </c>
      <c r="D941" s="5" t="s">
        <v>50</v>
      </c>
      <c r="E941" s="5" t="s">
        <v>3474</v>
      </c>
      <c r="F941" s="5">
        <v>-9255</v>
      </c>
      <c r="G941" s="5" t="s">
        <v>116</v>
      </c>
      <c r="H941" s="5" t="s">
        <v>79</v>
      </c>
      <c r="I941" s="5">
        <v>48156.5</v>
      </c>
      <c r="J941" s="5" t="s">
        <v>3475</v>
      </c>
      <c r="K941" s="5" t="s">
        <v>104</v>
      </c>
      <c r="L941" s="5" t="s">
        <v>32</v>
      </c>
      <c r="M941" s="5">
        <v>1.91</v>
      </c>
      <c r="N941" s="5" t="s">
        <v>74</v>
      </c>
      <c r="O941" s="49">
        <v>21</v>
      </c>
    </row>
    <row r="942" spans="1:15" x14ac:dyDescent="0.2">
      <c r="A942" s="48" t="s">
        <v>3476</v>
      </c>
      <c r="B942" s="5" t="s">
        <v>3477</v>
      </c>
      <c r="C942" s="5">
        <v>28</v>
      </c>
      <c r="D942" s="5" t="s">
        <v>17</v>
      </c>
      <c r="E942" s="5" t="s">
        <v>3478</v>
      </c>
      <c r="F942" s="5">
        <v>-2936</v>
      </c>
      <c r="G942" s="5" t="s">
        <v>85</v>
      </c>
      <c r="H942" s="5" t="s">
        <v>144</v>
      </c>
      <c r="I942" s="5">
        <v>133992.95999999999</v>
      </c>
      <c r="J942" s="5" t="s">
        <v>1715</v>
      </c>
      <c r="K942" s="5" t="s">
        <v>55</v>
      </c>
      <c r="L942" s="5" t="s">
        <v>23</v>
      </c>
      <c r="M942" s="5">
        <v>4.8499999999999996</v>
      </c>
      <c r="N942" s="5" t="s">
        <v>57</v>
      </c>
      <c r="O942" s="49">
        <v>0</v>
      </c>
    </row>
    <row r="943" spans="1:15" x14ac:dyDescent="0.2">
      <c r="A943" s="48" t="s">
        <v>3479</v>
      </c>
      <c r="B943" s="5" t="s">
        <v>2741</v>
      </c>
      <c r="C943" s="5">
        <v>46</v>
      </c>
      <c r="D943" s="5" t="s">
        <v>50</v>
      </c>
      <c r="E943" s="5" t="s">
        <v>3480</v>
      </c>
      <c r="F943" s="5">
        <v>-8597</v>
      </c>
      <c r="G943" s="5" t="s">
        <v>19</v>
      </c>
      <c r="H943" s="5" t="s">
        <v>53</v>
      </c>
      <c r="I943" s="5">
        <v>62329.9</v>
      </c>
      <c r="J943" s="5" t="s">
        <v>262</v>
      </c>
      <c r="K943" s="5" t="s">
        <v>40</v>
      </c>
      <c r="L943" s="5" t="s">
        <v>32</v>
      </c>
      <c r="M943" s="5">
        <v>3.14</v>
      </c>
      <c r="N943" s="5" t="s">
        <v>33</v>
      </c>
      <c r="O943" s="49">
        <v>6</v>
      </c>
    </row>
    <row r="944" spans="1:15" x14ac:dyDescent="0.2">
      <c r="A944" s="48" t="s">
        <v>3481</v>
      </c>
      <c r="B944" s="5" t="s">
        <v>3482</v>
      </c>
      <c r="C944" s="5">
        <v>60</v>
      </c>
      <c r="D944" s="5" t="s">
        <v>50</v>
      </c>
      <c r="E944" s="5" t="s">
        <v>3483</v>
      </c>
      <c r="F944" s="5">
        <v>-4839</v>
      </c>
      <c r="G944" s="5" t="s">
        <v>85</v>
      </c>
      <c r="H944" s="5" t="s">
        <v>53</v>
      </c>
      <c r="I944" s="5">
        <v>153082.41</v>
      </c>
      <c r="J944" s="5" t="s">
        <v>523</v>
      </c>
      <c r="K944" s="5" t="s">
        <v>22</v>
      </c>
      <c r="L944" s="5" t="s">
        <v>23</v>
      </c>
      <c r="M944" s="5">
        <v>4.74</v>
      </c>
      <c r="N944" s="5" t="s">
        <v>74</v>
      </c>
      <c r="O944" s="49">
        <v>19</v>
      </c>
    </row>
    <row r="945" spans="1:15" x14ac:dyDescent="0.2">
      <c r="A945" s="48" t="s">
        <v>3484</v>
      </c>
      <c r="B945" s="5" t="s">
        <v>3485</v>
      </c>
      <c r="C945" s="5">
        <v>44</v>
      </c>
      <c r="D945" s="5" t="s">
        <v>17</v>
      </c>
      <c r="E945" s="5" t="s">
        <v>3486</v>
      </c>
      <c r="F945" s="5">
        <v>-5175</v>
      </c>
      <c r="G945" s="5" t="s">
        <v>19</v>
      </c>
      <c r="H945" s="5" t="s">
        <v>79</v>
      </c>
      <c r="I945" s="5">
        <v>63008.160000000003</v>
      </c>
      <c r="J945" s="5" t="s">
        <v>3487</v>
      </c>
      <c r="K945" s="5" t="s">
        <v>127</v>
      </c>
      <c r="L945" s="5" t="s">
        <v>73</v>
      </c>
      <c r="M945" s="5">
        <v>4.75</v>
      </c>
      <c r="N945" s="5" t="s">
        <v>57</v>
      </c>
      <c r="O945" s="49">
        <v>24</v>
      </c>
    </row>
    <row r="946" spans="1:15" x14ac:dyDescent="0.2">
      <c r="A946" s="48" t="s">
        <v>3488</v>
      </c>
      <c r="B946" s="5" t="s">
        <v>3489</v>
      </c>
      <c r="C946" s="5">
        <v>64</v>
      </c>
      <c r="D946" s="5" t="s">
        <v>17</v>
      </c>
      <c r="E946" s="5" t="s">
        <v>3490</v>
      </c>
      <c r="F946" s="5">
        <v>-7888</v>
      </c>
      <c r="G946" s="5" t="s">
        <v>78</v>
      </c>
      <c r="H946" s="5" t="s">
        <v>30</v>
      </c>
      <c r="I946" s="5">
        <v>174256.12</v>
      </c>
      <c r="J946" s="5" t="s">
        <v>1304</v>
      </c>
      <c r="K946" s="5" t="s">
        <v>47</v>
      </c>
      <c r="L946" s="5" t="s">
        <v>56</v>
      </c>
      <c r="M946" s="5">
        <v>1.17</v>
      </c>
      <c r="N946" s="5" t="s">
        <v>74</v>
      </c>
      <c r="O946" s="49">
        <v>30</v>
      </c>
    </row>
    <row r="947" spans="1:15" x14ac:dyDescent="0.2">
      <c r="A947" s="48" t="s">
        <v>3491</v>
      </c>
      <c r="B947" s="5" t="s">
        <v>3367</v>
      </c>
      <c r="C947" s="5">
        <v>59</v>
      </c>
      <c r="D947" s="5" t="s">
        <v>27</v>
      </c>
      <c r="E947" s="5" t="s">
        <v>3492</v>
      </c>
      <c r="F947" s="5">
        <v>-7322</v>
      </c>
      <c r="G947" s="5" t="s">
        <v>85</v>
      </c>
      <c r="H947" s="5" t="s">
        <v>38</v>
      </c>
      <c r="I947" s="5">
        <v>118387.58</v>
      </c>
      <c r="J947" s="5" t="s">
        <v>3493</v>
      </c>
      <c r="K947" s="5" t="s">
        <v>118</v>
      </c>
      <c r="L947" s="5" t="s">
        <v>56</v>
      </c>
      <c r="M947" s="5">
        <v>4.03</v>
      </c>
      <c r="N947" s="5" t="s">
        <v>24</v>
      </c>
      <c r="O947" s="49">
        <v>18</v>
      </c>
    </row>
    <row r="948" spans="1:15" x14ac:dyDescent="0.2">
      <c r="A948" s="48" t="s">
        <v>3494</v>
      </c>
      <c r="B948" s="5" t="s">
        <v>3495</v>
      </c>
      <c r="C948" s="5">
        <v>50</v>
      </c>
      <c r="D948" s="5" t="s">
        <v>27</v>
      </c>
      <c r="E948" s="5" t="s">
        <v>3496</v>
      </c>
      <c r="F948" s="5">
        <v>-8999</v>
      </c>
      <c r="G948" s="5" t="s">
        <v>29</v>
      </c>
      <c r="H948" s="5" t="s">
        <v>66</v>
      </c>
      <c r="I948" s="5">
        <v>46946.39</v>
      </c>
      <c r="J948" s="5" t="s">
        <v>3497</v>
      </c>
      <c r="K948" s="5" t="s">
        <v>40</v>
      </c>
      <c r="L948" s="5" t="s">
        <v>23</v>
      </c>
      <c r="M948" s="5">
        <v>2.29</v>
      </c>
      <c r="N948" s="5" t="s">
        <v>41</v>
      </c>
      <c r="O948" s="49">
        <v>39</v>
      </c>
    </row>
    <row r="949" spans="1:15" x14ac:dyDescent="0.2">
      <c r="A949" s="48" t="s">
        <v>3498</v>
      </c>
      <c r="B949" s="5" t="s">
        <v>3499</v>
      </c>
      <c r="C949" s="5">
        <v>53</v>
      </c>
      <c r="D949" s="5" t="s">
        <v>50</v>
      </c>
      <c r="E949" s="5" t="s">
        <v>3500</v>
      </c>
      <c r="F949" s="5">
        <v>-3617</v>
      </c>
      <c r="G949" s="5" t="s">
        <v>85</v>
      </c>
      <c r="H949" s="5" t="s">
        <v>144</v>
      </c>
      <c r="I949" s="5">
        <v>62271.44</v>
      </c>
      <c r="J949" s="5" t="s">
        <v>1075</v>
      </c>
      <c r="K949" s="5" t="s">
        <v>81</v>
      </c>
      <c r="L949" s="5" t="s">
        <v>32</v>
      </c>
      <c r="M949" s="5">
        <v>3.56</v>
      </c>
      <c r="N949" s="5" t="s">
        <v>74</v>
      </c>
      <c r="O949" s="49">
        <v>34</v>
      </c>
    </row>
    <row r="950" spans="1:15" x14ac:dyDescent="0.2">
      <c r="A950" s="48" t="s">
        <v>3501</v>
      </c>
      <c r="B950" s="5" t="s">
        <v>3502</v>
      </c>
      <c r="C950" s="5">
        <v>41</v>
      </c>
      <c r="D950" s="5" t="s">
        <v>50</v>
      </c>
      <c r="E950" s="5" t="s">
        <v>3503</v>
      </c>
      <c r="F950" s="5">
        <v>-3068</v>
      </c>
      <c r="G950" s="5" t="s">
        <v>29</v>
      </c>
      <c r="H950" s="5" t="s">
        <v>20</v>
      </c>
      <c r="I950" s="5">
        <v>110977.74</v>
      </c>
      <c r="J950" s="5" t="s">
        <v>3504</v>
      </c>
      <c r="K950" s="5" t="s">
        <v>118</v>
      </c>
      <c r="L950" s="5" t="s">
        <v>73</v>
      </c>
      <c r="M950" s="5">
        <v>3.72</v>
      </c>
      <c r="N950" s="5" t="s">
        <v>74</v>
      </c>
      <c r="O950" s="49">
        <v>13</v>
      </c>
    </row>
    <row r="951" spans="1:15" x14ac:dyDescent="0.2">
      <c r="A951" s="48" t="s">
        <v>3505</v>
      </c>
      <c r="B951" s="5" t="s">
        <v>3506</v>
      </c>
      <c r="C951" s="5">
        <v>33</v>
      </c>
      <c r="D951" s="5" t="s">
        <v>27</v>
      </c>
      <c r="E951" s="5" t="s">
        <v>3507</v>
      </c>
      <c r="F951" s="5">
        <v>-5035</v>
      </c>
      <c r="G951" s="5" t="s">
        <v>94</v>
      </c>
      <c r="H951" s="5" t="s">
        <v>30</v>
      </c>
      <c r="I951" s="5">
        <v>117816.07</v>
      </c>
      <c r="J951" s="5" t="s">
        <v>3508</v>
      </c>
      <c r="K951" s="5" t="s">
        <v>22</v>
      </c>
      <c r="L951" s="5" t="s">
        <v>23</v>
      </c>
      <c r="M951" s="5">
        <v>4.6900000000000004</v>
      </c>
      <c r="N951" s="5" t="s">
        <v>24</v>
      </c>
      <c r="O951" s="49">
        <v>7</v>
      </c>
    </row>
    <row r="952" spans="1:15" x14ac:dyDescent="0.2">
      <c r="A952" s="48" t="s">
        <v>3509</v>
      </c>
      <c r="B952" s="5" t="s">
        <v>2823</v>
      </c>
      <c r="C952" s="5">
        <v>37</v>
      </c>
      <c r="D952" s="5" t="s">
        <v>17</v>
      </c>
      <c r="E952" s="5" t="s">
        <v>3510</v>
      </c>
      <c r="F952" s="5">
        <v>-5620</v>
      </c>
      <c r="G952" s="5" t="s">
        <v>37</v>
      </c>
      <c r="H952" s="5" t="s">
        <v>66</v>
      </c>
      <c r="I952" s="5">
        <v>41489.730000000003</v>
      </c>
      <c r="J952" s="5" t="s">
        <v>3511</v>
      </c>
      <c r="K952" s="5" t="s">
        <v>127</v>
      </c>
      <c r="L952" s="5" t="s">
        <v>32</v>
      </c>
      <c r="M952" s="5">
        <v>3.49</v>
      </c>
      <c r="N952" s="5" t="s">
        <v>33</v>
      </c>
      <c r="O952" s="49">
        <v>27</v>
      </c>
    </row>
    <row r="953" spans="1:15" x14ac:dyDescent="0.2">
      <c r="A953" s="48" t="s">
        <v>3512</v>
      </c>
      <c r="B953" s="5" t="s">
        <v>3513</v>
      </c>
      <c r="C953" s="5">
        <v>62</v>
      </c>
      <c r="D953" s="5" t="s">
        <v>50</v>
      </c>
      <c r="E953" s="5" t="s">
        <v>3514</v>
      </c>
      <c r="F953" s="5">
        <v>-7188</v>
      </c>
      <c r="G953" s="5" t="s">
        <v>29</v>
      </c>
      <c r="H953" s="5" t="s">
        <v>144</v>
      </c>
      <c r="I953" s="5">
        <v>95303.67</v>
      </c>
      <c r="J953" s="5" t="s">
        <v>1543</v>
      </c>
      <c r="K953" s="5" t="s">
        <v>104</v>
      </c>
      <c r="L953" s="5" t="s">
        <v>73</v>
      </c>
      <c r="M953" s="5">
        <v>4.37</v>
      </c>
      <c r="N953" s="5" t="s">
        <v>24</v>
      </c>
      <c r="O953" s="49">
        <v>31</v>
      </c>
    </row>
    <row r="954" spans="1:15" x14ac:dyDescent="0.2">
      <c r="A954" s="48" t="s">
        <v>3515</v>
      </c>
      <c r="B954" s="5" t="s">
        <v>3516</v>
      </c>
      <c r="C954" s="5">
        <v>22</v>
      </c>
      <c r="D954" s="5" t="s">
        <v>17</v>
      </c>
      <c r="E954" s="5" t="s">
        <v>3517</v>
      </c>
      <c r="F954" s="5">
        <v>-9103</v>
      </c>
      <c r="G954" s="5" t="s">
        <v>78</v>
      </c>
      <c r="H954" s="5" t="s">
        <v>30</v>
      </c>
      <c r="I954" s="5">
        <v>45226.03</v>
      </c>
      <c r="J954" s="5" t="s">
        <v>2133</v>
      </c>
      <c r="K954" s="5" t="s">
        <v>136</v>
      </c>
      <c r="L954" s="5" t="s">
        <v>32</v>
      </c>
      <c r="M954" s="5">
        <v>4.6100000000000003</v>
      </c>
      <c r="N954" s="5" t="s">
        <v>41</v>
      </c>
      <c r="O954" s="49">
        <v>4</v>
      </c>
    </row>
    <row r="955" spans="1:15" x14ac:dyDescent="0.2">
      <c r="A955" s="48" t="s">
        <v>3518</v>
      </c>
      <c r="B955" s="5" t="s">
        <v>693</v>
      </c>
      <c r="C955" s="5">
        <v>42</v>
      </c>
      <c r="D955" s="5" t="s">
        <v>27</v>
      </c>
      <c r="E955" s="5" t="s">
        <v>3519</v>
      </c>
      <c r="F955" s="5">
        <v>-8782</v>
      </c>
      <c r="G955" s="5" t="s">
        <v>116</v>
      </c>
      <c r="H955" s="5" t="s">
        <v>20</v>
      </c>
      <c r="I955" s="5">
        <v>76533.649999999994</v>
      </c>
      <c r="J955" s="5" t="s">
        <v>3520</v>
      </c>
      <c r="K955" s="5" t="s">
        <v>127</v>
      </c>
      <c r="L955" s="5" t="s">
        <v>73</v>
      </c>
      <c r="M955" s="5">
        <v>1.43</v>
      </c>
      <c r="N955" s="5" t="s">
        <v>74</v>
      </c>
      <c r="O955" s="49">
        <v>25</v>
      </c>
    </row>
    <row r="956" spans="1:15" x14ac:dyDescent="0.2">
      <c r="A956" s="48" t="s">
        <v>3521</v>
      </c>
      <c r="B956" s="5" t="s">
        <v>1956</v>
      </c>
      <c r="C956" s="5">
        <v>57</v>
      </c>
      <c r="D956" s="5" t="s">
        <v>50</v>
      </c>
      <c r="E956" s="5" t="s">
        <v>3522</v>
      </c>
      <c r="F956" s="5">
        <v>-2543</v>
      </c>
      <c r="G956" s="5" t="s">
        <v>94</v>
      </c>
      <c r="H956" s="5" t="s">
        <v>79</v>
      </c>
      <c r="I956" s="5">
        <v>50854.86</v>
      </c>
      <c r="J956" s="5" t="s">
        <v>3523</v>
      </c>
      <c r="K956" s="5" t="s">
        <v>22</v>
      </c>
      <c r="L956" s="5" t="s">
        <v>56</v>
      </c>
      <c r="M956" s="5">
        <v>1.74</v>
      </c>
      <c r="N956" s="5" t="s">
        <v>74</v>
      </c>
      <c r="O956" s="49">
        <v>15</v>
      </c>
    </row>
    <row r="957" spans="1:15" x14ac:dyDescent="0.2">
      <c r="A957" s="48" t="s">
        <v>3524</v>
      </c>
      <c r="B957" s="5" t="s">
        <v>3525</v>
      </c>
      <c r="C957" s="5">
        <v>45</v>
      </c>
      <c r="D957" s="5" t="s">
        <v>50</v>
      </c>
      <c r="E957" s="5" t="s">
        <v>3526</v>
      </c>
      <c r="F957" s="5">
        <v>-2569</v>
      </c>
      <c r="G957" s="5" t="s">
        <v>85</v>
      </c>
      <c r="H957" s="5" t="s">
        <v>30</v>
      </c>
      <c r="I957" s="5">
        <v>146439.64000000001</v>
      </c>
      <c r="J957" s="5" t="s">
        <v>734</v>
      </c>
      <c r="K957" s="5" t="s">
        <v>62</v>
      </c>
      <c r="L957" s="5" t="s">
        <v>23</v>
      </c>
      <c r="M957" s="5">
        <v>3.28</v>
      </c>
      <c r="N957" s="5" t="s">
        <v>24</v>
      </c>
      <c r="O957" s="49">
        <v>21</v>
      </c>
    </row>
    <row r="958" spans="1:15" x14ac:dyDescent="0.2">
      <c r="A958" s="48" t="s">
        <v>3527</v>
      </c>
      <c r="B958" s="5" t="s">
        <v>1667</v>
      </c>
      <c r="C958" s="5">
        <v>44</v>
      </c>
      <c r="D958" s="5" t="s">
        <v>50</v>
      </c>
      <c r="E958" s="5" t="s">
        <v>3528</v>
      </c>
      <c r="F958" s="5">
        <v>-8426</v>
      </c>
      <c r="G958" s="5" t="s">
        <v>29</v>
      </c>
      <c r="H958" s="5" t="s">
        <v>53</v>
      </c>
      <c r="I958" s="5">
        <v>172289.09</v>
      </c>
      <c r="J958" s="5" t="s">
        <v>3529</v>
      </c>
      <c r="K958" s="5" t="s">
        <v>136</v>
      </c>
      <c r="L958" s="5" t="s">
        <v>32</v>
      </c>
      <c r="M958" s="5">
        <v>1.74</v>
      </c>
      <c r="N958" s="5" t="s">
        <v>24</v>
      </c>
      <c r="O958" s="49">
        <v>21</v>
      </c>
    </row>
    <row r="959" spans="1:15" x14ac:dyDescent="0.2">
      <c r="A959" s="48" t="s">
        <v>3530</v>
      </c>
      <c r="B959" s="5" t="s">
        <v>3531</v>
      </c>
      <c r="C959" s="5">
        <v>50</v>
      </c>
      <c r="D959" s="5" t="s">
        <v>27</v>
      </c>
      <c r="E959" s="5" t="s">
        <v>3532</v>
      </c>
      <c r="F959" s="5">
        <v>-6259</v>
      </c>
      <c r="G959" s="5" t="s">
        <v>52</v>
      </c>
      <c r="H959" s="5" t="s">
        <v>20</v>
      </c>
      <c r="I959" s="5">
        <v>76731.95</v>
      </c>
      <c r="J959" s="5" t="s">
        <v>2641</v>
      </c>
      <c r="K959" s="5" t="s">
        <v>55</v>
      </c>
      <c r="L959" s="5" t="s">
        <v>73</v>
      </c>
      <c r="M959" s="5">
        <v>1.23</v>
      </c>
      <c r="N959" s="5" t="s">
        <v>74</v>
      </c>
      <c r="O959" s="49">
        <v>26</v>
      </c>
    </row>
    <row r="960" spans="1:15" x14ac:dyDescent="0.2">
      <c r="A960" s="48" t="s">
        <v>3533</v>
      </c>
      <c r="B960" s="5" t="s">
        <v>3534</v>
      </c>
      <c r="C960" s="5">
        <v>23</v>
      </c>
      <c r="D960" s="5" t="s">
        <v>17</v>
      </c>
      <c r="E960" s="5" t="s">
        <v>3535</v>
      </c>
      <c r="F960" s="5">
        <v>-7483</v>
      </c>
      <c r="G960" s="5" t="s">
        <v>37</v>
      </c>
      <c r="H960" s="5" t="s">
        <v>144</v>
      </c>
      <c r="I960" s="5">
        <v>55805.54</v>
      </c>
      <c r="J960" s="5" t="s">
        <v>3536</v>
      </c>
      <c r="K960" s="5" t="s">
        <v>47</v>
      </c>
      <c r="L960" s="5" t="s">
        <v>23</v>
      </c>
      <c r="M960" s="5">
        <v>2.52</v>
      </c>
      <c r="N960" s="5" t="s">
        <v>57</v>
      </c>
      <c r="O960" s="49">
        <v>3</v>
      </c>
    </row>
    <row r="961" spans="1:15" x14ac:dyDescent="0.2">
      <c r="A961" s="48" t="s">
        <v>3537</v>
      </c>
      <c r="B961" s="5" t="s">
        <v>2008</v>
      </c>
      <c r="C961" s="5">
        <v>58</v>
      </c>
      <c r="D961" s="5" t="s">
        <v>27</v>
      </c>
      <c r="E961" s="5" t="s">
        <v>3538</v>
      </c>
      <c r="F961" s="5">
        <v>-3298</v>
      </c>
      <c r="G961" s="5" t="s">
        <v>52</v>
      </c>
      <c r="H961" s="5" t="s">
        <v>20</v>
      </c>
      <c r="I961" s="5">
        <v>45718.98</v>
      </c>
      <c r="J961" s="5" t="s">
        <v>3539</v>
      </c>
      <c r="K961" s="5" t="s">
        <v>40</v>
      </c>
      <c r="L961" s="5" t="s">
        <v>56</v>
      </c>
      <c r="M961" s="5">
        <v>2.13</v>
      </c>
      <c r="N961" s="5" t="s">
        <v>57</v>
      </c>
      <c r="O961" s="49">
        <v>24</v>
      </c>
    </row>
    <row r="962" spans="1:15" x14ac:dyDescent="0.2">
      <c r="A962" s="48" t="s">
        <v>3540</v>
      </c>
      <c r="B962" s="5" t="s">
        <v>2334</v>
      </c>
      <c r="C962" s="5">
        <v>37</v>
      </c>
      <c r="D962" s="5" t="s">
        <v>17</v>
      </c>
      <c r="E962" s="5" t="s">
        <v>3541</v>
      </c>
      <c r="F962" s="5">
        <v>-7836</v>
      </c>
      <c r="G962" s="5" t="s">
        <v>94</v>
      </c>
      <c r="H962" s="5" t="s">
        <v>79</v>
      </c>
      <c r="I962" s="5">
        <v>168316.85</v>
      </c>
      <c r="J962" s="5" t="s">
        <v>3542</v>
      </c>
      <c r="K962" s="5" t="s">
        <v>40</v>
      </c>
      <c r="L962" s="5" t="s">
        <v>73</v>
      </c>
      <c r="M962" s="5">
        <v>1.9</v>
      </c>
      <c r="N962" s="5" t="s">
        <v>33</v>
      </c>
      <c r="O962" s="49">
        <v>40</v>
      </c>
    </row>
    <row r="963" spans="1:15" x14ac:dyDescent="0.2">
      <c r="A963" s="48" t="s">
        <v>3543</v>
      </c>
      <c r="B963" s="5" t="s">
        <v>3544</v>
      </c>
      <c r="C963" s="5">
        <v>46</v>
      </c>
      <c r="D963" s="5" t="s">
        <v>50</v>
      </c>
      <c r="E963" s="5" t="s">
        <v>3545</v>
      </c>
      <c r="F963" s="5">
        <v>-2775</v>
      </c>
      <c r="G963" s="5" t="s">
        <v>29</v>
      </c>
      <c r="H963" s="5" t="s">
        <v>194</v>
      </c>
      <c r="I963" s="5">
        <v>55877.65</v>
      </c>
      <c r="J963" s="5" t="s">
        <v>3546</v>
      </c>
      <c r="K963" s="5" t="s">
        <v>104</v>
      </c>
      <c r="L963" s="5" t="s">
        <v>32</v>
      </c>
      <c r="M963" s="5">
        <v>4.95</v>
      </c>
      <c r="N963" s="5" t="s">
        <v>24</v>
      </c>
      <c r="O963" s="49">
        <v>40</v>
      </c>
    </row>
    <row r="964" spans="1:15" x14ac:dyDescent="0.2">
      <c r="A964" s="48" t="s">
        <v>3547</v>
      </c>
      <c r="B964" s="5" t="s">
        <v>3548</v>
      </c>
      <c r="C964" s="5">
        <v>47</v>
      </c>
      <c r="D964" s="5" t="s">
        <v>50</v>
      </c>
      <c r="E964" s="5" t="s">
        <v>3549</v>
      </c>
      <c r="F964" s="5">
        <v>-9931</v>
      </c>
      <c r="G964" s="5" t="s">
        <v>94</v>
      </c>
      <c r="H964" s="5" t="s">
        <v>66</v>
      </c>
      <c r="I964" s="5">
        <v>102209.99</v>
      </c>
      <c r="J964" s="5" t="s">
        <v>3550</v>
      </c>
      <c r="K964" s="5" t="s">
        <v>62</v>
      </c>
      <c r="L964" s="5" t="s">
        <v>56</v>
      </c>
      <c r="M964" s="5">
        <v>1.53</v>
      </c>
      <c r="N964" s="5" t="s">
        <v>57</v>
      </c>
      <c r="O964" s="49">
        <v>13</v>
      </c>
    </row>
    <row r="965" spans="1:15" x14ac:dyDescent="0.2">
      <c r="A965" s="48" t="s">
        <v>3551</v>
      </c>
      <c r="B965" s="5" t="s">
        <v>2337</v>
      </c>
      <c r="C965" s="5">
        <v>34</v>
      </c>
      <c r="D965" s="5" t="s">
        <v>17</v>
      </c>
      <c r="E965" s="5" t="s">
        <v>3552</v>
      </c>
      <c r="F965" s="5">
        <v>-8674</v>
      </c>
      <c r="G965" s="5" t="s">
        <v>94</v>
      </c>
      <c r="H965" s="5" t="s">
        <v>20</v>
      </c>
      <c r="I965" s="5">
        <v>160053.60999999999</v>
      </c>
      <c r="J965" s="5" t="s">
        <v>3553</v>
      </c>
      <c r="K965" s="5" t="s">
        <v>104</v>
      </c>
      <c r="L965" s="5" t="s">
        <v>73</v>
      </c>
      <c r="M965" s="5">
        <v>3.58</v>
      </c>
      <c r="N965" s="5" t="s">
        <v>24</v>
      </c>
      <c r="O965" s="49">
        <v>25</v>
      </c>
    </row>
    <row r="966" spans="1:15" x14ac:dyDescent="0.2">
      <c r="A966" s="48" t="s">
        <v>3554</v>
      </c>
      <c r="B966" s="5" t="s">
        <v>2573</v>
      </c>
      <c r="C966" s="5">
        <v>28</v>
      </c>
      <c r="D966" s="5" t="s">
        <v>17</v>
      </c>
      <c r="E966" s="5" t="s">
        <v>3555</v>
      </c>
      <c r="F966" s="5">
        <v>-8821</v>
      </c>
      <c r="G966" s="5" t="s">
        <v>45</v>
      </c>
      <c r="H966" s="5" t="s">
        <v>30</v>
      </c>
      <c r="I966" s="5">
        <v>66490.83</v>
      </c>
      <c r="J966" s="5" t="s">
        <v>699</v>
      </c>
      <c r="K966" s="5" t="s">
        <v>55</v>
      </c>
      <c r="L966" s="5" t="s">
        <v>56</v>
      </c>
      <c r="M966" s="5">
        <v>4.75</v>
      </c>
      <c r="N966" s="5" t="s">
        <v>41</v>
      </c>
      <c r="O966" s="49">
        <v>11</v>
      </c>
    </row>
    <row r="967" spans="1:15" x14ac:dyDescent="0.2">
      <c r="A967" s="48" t="s">
        <v>3556</v>
      </c>
      <c r="B967" s="5" t="s">
        <v>3557</v>
      </c>
      <c r="C967" s="5">
        <v>35</v>
      </c>
      <c r="D967" s="5" t="s">
        <v>50</v>
      </c>
      <c r="E967" s="5" t="s">
        <v>3558</v>
      </c>
      <c r="F967" s="5">
        <v>-6636</v>
      </c>
      <c r="G967" s="5" t="s">
        <v>52</v>
      </c>
      <c r="H967" s="5" t="s">
        <v>53</v>
      </c>
      <c r="I967" s="5">
        <v>127979.53</v>
      </c>
      <c r="J967" s="5" t="s">
        <v>3559</v>
      </c>
      <c r="K967" s="5" t="s">
        <v>47</v>
      </c>
      <c r="L967" s="5" t="s">
        <v>32</v>
      </c>
      <c r="M967" s="5">
        <v>2.65</v>
      </c>
      <c r="N967" s="5" t="s">
        <v>41</v>
      </c>
      <c r="O967" s="49">
        <v>15</v>
      </c>
    </row>
    <row r="968" spans="1:15" x14ac:dyDescent="0.2">
      <c r="A968" s="48" t="s">
        <v>3560</v>
      </c>
      <c r="B968" s="5" t="s">
        <v>3561</v>
      </c>
      <c r="C968" s="5">
        <v>53</v>
      </c>
      <c r="D968" s="5" t="s">
        <v>50</v>
      </c>
      <c r="E968" s="5" t="s">
        <v>3562</v>
      </c>
      <c r="F968" s="5">
        <v>-11400</v>
      </c>
      <c r="G968" s="5" t="s">
        <v>45</v>
      </c>
      <c r="H968" s="5" t="s">
        <v>71</v>
      </c>
      <c r="I968" s="5">
        <v>149109.53</v>
      </c>
      <c r="J968" s="5" t="s">
        <v>3563</v>
      </c>
      <c r="K968" s="5" t="s">
        <v>22</v>
      </c>
      <c r="L968" s="5" t="s">
        <v>23</v>
      </c>
      <c r="M968" s="5">
        <v>4.68</v>
      </c>
      <c r="N968" s="5" t="s">
        <v>74</v>
      </c>
      <c r="O968" s="49">
        <v>21</v>
      </c>
    </row>
    <row r="969" spans="1:15" x14ac:dyDescent="0.2">
      <c r="A969" s="48" t="s">
        <v>3564</v>
      </c>
      <c r="B969" s="5" t="s">
        <v>1855</v>
      </c>
      <c r="C969" s="5">
        <v>44</v>
      </c>
      <c r="D969" s="5" t="s">
        <v>27</v>
      </c>
      <c r="E969" s="5" t="s">
        <v>3565</v>
      </c>
      <c r="F969" s="5">
        <v>-6710</v>
      </c>
      <c r="G969" s="5" t="s">
        <v>19</v>
      </c>
      <c r="H969" s="5" t="s">
        <v>173</v>
      </c>
      <c r="I969" s="5">
        <v>125368.59</v>
      </c>
      <c r="J969" s="5" t="s">
        <v>496</v>
      </c>
      <c r="K969" s="5" t="s">
        <v>127</v>
      </c>
      <c r="L969" s="5" t="s">
        <v>56</v>
      </c>
      <c r="M969" s="5">
        <v>2.9</v>
      </c>
      <c r="N969" s="5" t="s">
        <v>24</v>
      </c>
      <c r="O969" s="49">
        <v>18</v>
      </c>
    </row>
    <row r="970" spans="1:15" x14ac:dyDescent="0.2">
      <c r="A970" s="48" t="s">
        <v>3566</v>
      </c>
      <c r="B970" s="5" t="s">
        <v>3567</v>
      </c>
      <c r="C970" s="5">
        <v>57</v>
      </c>
      <c r="D970" s="5" t="s">
        <v>27</v>
      </c>
      <c r="E970" s="5" t="s">
        <v>3568</v>
      </c>
      <c r="F970" s="5">
        <v>-3831</v>
      </c>
      <c r="G970" s="5" t="s">
        <v>85</v>
      </c>
      <c r="H970" s="5" t="s">
        <v>38</v>
      </c>
      <c r="I970" s="5">
        <v>94403.58</v>
      </c>
      <c r="J970" s="5" t="s">
        <v>3569</v>
      </c>
      <c r="K970" s="5" t="s">
        <v>118</v>
      </c>
      <c r="L970" s="5" t="s">
        <v>56</v>
      </c>
      <c r="M970" s="5">
        <v>3.8</v>
      </c>
      <c r="N970" s="5" t="s">
        <v>33</v>
      </c>
      <c r="O970" s="49">
        <v>15</v>
      </c>
    </row>
    <row r="971" spans="1:15" x14ac:dyDescent="0.2">
      <c r="A971" s="48" t="s">
        <v>3570</v>
      </c>
      <c r="B971" s="5" t="s">
        <v>2127</v>
      </c>
      <c r="C971" s="5">
        <v>31</v>
      </c>
      <c r="D971" s="5" t="s">
        <v>50</v>
      </c>
      <c r="E971" s="5" t="s">
        <v>3571</v>
      </c>
      <c r="F971" s="5">
        <v>-4333</v>
      </c>
      <c r="G971" s="5" t="s">
        <v>29</v>
      </c>
      <c r="H971" s="5" t="s">
        <v>79</v>
      </c>
      <c r="I971" s="5">
        <v>90008.61</v>
      </c>
      <c r="J971" s="5" t="s">
        <v>2699</v>
      </c>
      <c r="K971" s="5" t="s">
        <v>22</v>
      </c>
      <c r="L971" s="5" t="s">
        <v>73</v>
      </c>
      <c r="M971" s="5">
        <v>4.72</v>
      </c>
      <c r="N971" s="5" t="s">
        <v>57</v>
      </c>
      <c r="O971" s="49">
        <v>36</v>
      </c>
    </row>
    <row r="972" spans="1:15" x14ac:dyDescent="0.2">
      <c r="A972" s="48" t="s">
        <v>3572</v>
      </c>
      <c r="B972" s="5" t="s">
        <v>974</v>
      </c>
      <c r="C972" s="5">
        <v>23</v>
      </c>
      <c r="D972" s="5" t="s">
        <v>50</v>
      </c>
      <c r="E972" s="5" t="s">
        <v>3573</v>
      </c>
      <c r="F972" s="5">
        <v>-7797</v>
      </c>
      <c r="G972" s="5" t="s">
        <v>19</v>
      </c>
      <c r="H972" s="5" t="s">
        <v>173</v>
      </c>
      <c r="I972" s="5">
        <v>44989.05</v>
      </c>
      <c r="J972" s="5" t="s">
        <v>3574</v>
      </c>
      <c r="K972" s="5" t="s">
        <v>127</v>
      </c>
      <c r="L972" s="5" t="s">
        <v>73</v>
      </c>
      <c r="M972" s="5">
        <v>3.71</v>
      </c>
      <c r="N972" s="5" t="s">
        <v>24</v>
      </c>
      <c r="O972" s="49">
        <v>7</v>
      </c>
    </row>
    <row r="973" spans="1:15" x14ac:dyDescent="0.2">
      <c r="A973" s="48" t="s">
        <v>3575</v>
      </c>
      <c r="B973" s="5" t="s">
        <v>3576</v>
      </c>
      <c r="C973" s="5">
        <v>62</v>
      </c>
      <c r="D973" s="5" t="s">
        <v>50</v>
      </c>
      <c r="E973" s="5" t="s">
        <v>3577</v>
      </c>
      <c r="F973" s="5">
        <v>-4199</v>
      </c>
      <c r="G973" s="5" t="s">
        <v>37</v>
      </c>
      <c r="H973" s="5" t="s">
        <v>38</v>
      </c>
      <c r="I973" s="5">
        <v>177617.78</v>
      </c>
      <c r="J973" s="5" t="s">
        <v>3578</v>
      </c>
      <c r="K973" s="5" t="s">
        <v>22</v>
      </c>
      <c r="L973" s="5" t="s">
        <v>56</v>
      </c>
      <c r="M973" s="5">
        <v>4.97</v>
      </c>
      <c r="N973" s="5" t="s">
        <v>33</v>
      </c>
      <c r="O973" s="49">
        <v>16</v>
      </c>
    </row>
    <row r="974" spans="1:15" x14ac:dyDescent="0.2">
      <c r="A974" s="48" t="s">
        <v>3579</v>
      </c>
      <c r="B974" s="5" t="s">
        <v>2282</v>
      </c>
      <c r="C974" s="5">
        <v>39</v>
      </c>
      <c r="D974" s="5" t="s">
        <v>17</v>
      </c>
      <c r="E974" s="5" t="s">
        <v>3580</v>
      </c>
      <c r="F974" s="5">
        <v>-4860</v>
      </c>
      <c r="G974" s="5" t="s">
        <v>45</v>
      </c>
      <c r="H974" s="5" t="s">
        <v>30</v>
      </c>
      <c r="I974" s="5">
        <v>136574.66</v>
      </c>
      <c r="J974" s="5" t="s">
        <v>3581</v>
      </c>
      <c r="K974" s="5" t="s">
        <v>40</v>
      </c>
      <c r="L974" s="5" t="s">
        <v>56</v>
      </c>
      <c r="M974" s="5">
        <v>2.35</v>
      </c>
      <c r="N974" s="5" t="s">
        <v>33</v>
      </c>
      <c r="O974" s="49">
        <v>29</v>
      </c>
    </row>
    <row r="975" spans="1:15" x14ac:dyDescent="0.2">
      <c r="A975" s="48" t="s">
        <v>3582</v>
      </c>
      <c r="B975" s="5" t="s">
        <v>3583</v>
      </c>
      <c r="C975" s="5">
        <v>43</v>
      </c>
      <c r="D975" s="5" t="s">
        <v>17</v>
      </c>
      <c r="E975" s="5" t="s">
        <v>3584</v>
      </c>
      <c r="F975" s="5">
        <v>-2498</v>
      </c>
      <c r="G975" s="5" t="s">
        <v>52</v>
      </c>
      <c r="H975" s="5" t="s">
        <v>144</v>
      </c>
      <c r="I975" s="5">
        <v>78893.02</v>
      </c>
      <c r="J975" s="5" t="s">
        <v>3585</v>
      </c>
      <c r="K975" s="5" t="s">
        <v>40</v>
      </c>
      <c r="L975" s="5" t="s">
        <v>56</v>
      </c>
      <c r="M975" s="5">
        <v>2.5499999999999998</v>
      </c>
      <c r="N975" s="5" t="s">
        <v>33</v>
      </c>
      <c r="O975" s="49">
        <v>24</v>
      </c>
    </row>
    <row r="976" spans="1:15" x14ac:dyDescent="0.2">
      <c r="A976" s="48" t="s">
        <v>3586</v>
      </c>
      <c r="B976" s="5" t="s">
        <v>3587</v>
      </c>
      <c r="C976" s="5">
        <v>54</v>
      </c>
      <c r="D976" s="5" t="s">
        <v>50</v>
      </c>
      <c r="E976" s="5" t="s">
        <v>3588</v>
      </c>
      <c r="F976" s="5">
        <v>-4541</v>
      </c>
      <c r="G976" s="5" t="s">
        <v>37</v>
      </c>
      <c r="H976" s="5" t="s">
        <v>194</v>
      </c>
      <c r="I976" s="5">
        <v>115095.48</v>
      </c>
      <c r="J976" s="5" t="s">
        <v>593</v>
      </c>
      <c r="K976" s="5" t="s">
        <v>81</v>
      </c>
      <c r="L976" s="5" t="s">
        <v>73</v>
      </c>
      <c r="M976" s="5">
        <v>1.33</v>
      </c>
      <c r="N976" s="5" t="s">
        <v>41</v>
      </c>
      <c r="O976" s="49">
        <v>5</v>
      </c>
    </row>
    <row r="977" spans="1:15" x14ac:dyDescent="0.2">
      <c r="A977" s="48" t="s">
        <v>3589</v>
      </c>
      <c r="B977" s="5" t="s">
        <v>3590</v>
      </c>
      <c r="C977" s="5">
        <v>54</v>
      </c>
      <c r="D977" s="5" t="s">
        <v>27</v>
      </c>
      <c r="E977" s="5" t="s">
        <v>3591</v>
      </c>
      <c r="F977" s="5">
        <v>-4008</v>
      </c>
      <c r="G977" s="5" t="s">
        <v>99</v>
      </c>
      <c r="H977" s="5" t="s">
        <v>71</v>
      </c>
      <c r="I977" s="5">
        <v>60680.55</v>
      </c>
      <c r="J977" s="5" t="s">
        <v>3592</v>
      </c>
      <c r="K977" s="5" t="s">
        <v>55</v>
      </c>
      <c r="L977" s="5" t="s">
        <v>32</v>
      </c>
      <c r="M977" s="5">
        <v>4.12</v>
      </c>
      <c r="N977" s="5" t="s">
        <v>74</v>
      </c>
      <c r="O977" s="49">
        <v>0</v>
      </c>
    </row>
    <row r="978" spans="1:15" x14ac:dyDescent="0.2">
      <c r="A978" s="48" t="s">
        <v>3593</v>
      </c>
      <c r="B978" s="5" t="s">
        <v>3594</v>
      </c>
      <c r="C978" s="5">
        <v>43</v>
      </c>
      <c r="D978" s="5" t="s">
        <v>17</v>
      </c>
      <c r="E978" s="5" t="s">
        <v>3595</v>
      </c>
      <c r="F978" s="5">
        <v>-9603</v>
      </c>
      <c r="G978" s="5" t="s">
        <v>37</v>
      </c>
      <c r="H978" s="5" t="s">
        <v>71</v>
      </c>
      <c r="I978" s="5">
        <v>123821.95</v>
      </c>
      <c r="J978" s="5" t="s">
        <v>3596</v>
      </c>
      <c r="K978" s="5" t="s">
        <v>55</v>
      </c>
      <c r="L978" s="5" t="s">
        <v>32</v>
      </c>
      <c r="M978" s="5">
        <v>4.67</v>
      </c>
      <c r="N978" s="5" t="s">
        <v>74</v>
      </c>
      <c r="O978" s="49">
        <v>11</v>
      </c>
    </row>
    <row r="979" spans="1:15" x14ac:dyDescent="0.2">
      <c r="A979" s="48" t="s">
        <v>3597</v>
      </c>
      <c r="B979" s="5" t="s">
        <v>3598</v>
      </c>
      <c r="C979" s="5">
        <v>27</v>
      </c>
      <c r="D979" s="5" t="s">
        <v>27</v>
      </c>
      <c r="E979" s="5" t="s">
        <v>3599</v>
      </c>
      <c r="F979" s="5">
        <v>-5683</v>
      </c>
      <c r="G979" s="5" t="s">
        <v>45</v>
      </c>
      <c r="H979" s="5" t="s">
        <v>71</v>
      </c>
      <c r="I979" s="5">
        <v>91100.64</v>
      </c>
      <c r="J979" s="5" t="s">
        <v>3600</v>
      </c>
      <c r="K979" s="5" t="s">
        <v>118</v>
      </c>
      <c r="L979" s="5" t="s">
        <v>32</v>
      </c>
      <c r="M979" s="5">
        <v>2.9</v>
      </c>
      <c r="N979" s="5" t="s">
        <v>24</v>
      </c>
      <c r="O979" s="49">
        <v>31</v>
      </c>
    </row>
    <row r="980" spans="1:15" x14ac:dyDescent="0.2">
      <c r="A980" s="48" t="s">
        <v>3601</v>
      </c>
      <c r="B980" s="5" t="s">
        <v>3602</v>
      </c>
      <c r="C980" s="5">
        <v>33</v>
      </c>
      <c r="D980" s="5" t="s">
        <v>50</v>
      </c>
      <c r="E980" s="5" t="s">
        <v>3603</v>
      </c>
      <c r="F980" s="5">
        <v>-3743</v>
      </c>
      <c r="G980" s="5" t="s">
        <v>94</v>
      </c>
      <c r="H980" s="5" t="s">
        <v>53</v>
      </c>
      <c r="I980" s="5">
        <v>108599.74</v>
      </c>
      <c r="J980" s="5" t="s">
        <v>477</v>
      </c>
      <c r="K980" s="5" t="s">
        <v>55</v>
      </c>
      <c r="L980" s="5" t="s">
        <v>32</v>
      </c>
      <c r="M980" s="5">
        <v>2.0499999999999998</v>
      </c>
      <c r="N980" s="5" t="s">
        <v>57</v>
      </c>
      <c r="O980" s="49">
        <v>36</v>
      </c>
    </row>
    <row r="981" spans="1:15" x14ac:dyDescent="0.2">
      <c r="A981" s="48" t="s">
        <v>3604</v>
      </c>
      <c r="B981" s="5" t="s">
        <v>3605</v>
      </c>
      <c r="C981" s="5">
        <v>29</v>
      </c>
      <c r="D981" s="5" t="s">
        <v>17</v>
      </c>
      <c r="E981" s="5" t="s">
        <v>3606</v>
      </c>
      <c r="F981" s="5">
        <v>-4632</v>
      </c>
      <c r="G981" s="5" t="s">
        <v>37</v>
      </c>
      <c r="H981" s="5" t="s">
        <v>30</v>
      </c>
      <c r="I981" s="5">
        <v>58551.42</v>
      </c>
      <c r="J981" s="5" t="s">
        <v>2346</v>
      </c>
      <c r="K981" s="5" t="s">
        <v>127</v>
      </c>
      <c r="L981" s="5" t="s">
        <v>73</v>
      </c>
      <c r="M981" s="5">
        <v>3.41</v>
      </c>
      <c r="N981" s="5" t="s">
        <v>57</v>
      </c>
      <c r="O981" s="49">
        <v>40</v>
      </c>
    </row>
    <row r="982" spans="1:15" x14ac:dyDescent="0.2">
      <c r="A982" s="48" t="s">
        <v>3607</v>
      </c>
      <c r="B982" s="5" t="s">
        <v>3608</v>
      </c>
      <c r="C982" s="5">
        <v>49</v>
      </c>
      <c r="D982" s="5" t="s">
        <v>50</v>
      </c>
      <c r="E982" s="5" t="s">
        <v>3609</v>
      </c>
      <c r="F982" s="5">
        <v>-10990</v>
      </c>
      <c r="G982" s="5" t="s">
        <v>45</v>
      </c>
      <c r="H982" s="5" t="s">
        <v>194</v>
      </c>
      <c r="I982" s="5">
        <v>75810.12</v>
      </c>
      <c r="J982" s="5" t="s">
        <v>2648</v>
      </c>
      <c r="K982" s="5" t="s">
        <v>136</v>
      </c>
      <c r="L982" s="5" t="s">
        <v>23</v>
      </c>
      <c r="M982" s="5">
        <v>1.25</v>
      </c>
      <c r="N982" s="5" t="s">
        <v>33</v>
      </c>
      <c r="O982" s="49">
        <v>3</v>
      </c>
    </row>
    <row r="983" spans="1:15" x14ac:dyDescent="0.2">
      <c r="A983" s="48" t="s">
        <v>3610</v>
      </c>
      <c r="B983" s="5" t="s">
        <v>3611</v>
      </c>
      <c r="C983" s="5">
        <v>49</v>
      </c>
      <c r="D983" s="5" t="s">
        <v>27</v>
      </c>
      <c r="E983" s="5" t="s">
        <v>3612</v>
      </c>
      <c r="F983" s="5">
        <v>-10120</v>
      </c>
      <c r="G983" s="5" t="s">
        <v>45</v>
      </c>
      <c r="H983" s="5" t="s">
        <v>71</v>
      </c>
      <c r="I983" s="5">
        <v>81167.72</v>
      </c>
      <c r="J983" s="5" t="s">
        <v>3613</v>
      </c>
      <c r="K983" s="5" t="s">
        <v>62</v>
      </c>
      <c r="L983" s="5" t="s">
        <v>23</v>
      </c>
      <c r="M983" s="5">
        <v>3.28</v>
      </c>
      <c r="N983" s="5" t="s">
        <v>33</v>
      </c>
      <c r="O983" s="49">
        <v>28</v>
      </c>
    </row>
    <row r="984" spans="1:15" x14ac:dyDescent="0.2">
      <c r="A984" s="48" t="s">
        <v>3614</v>
      </c>
      <c r="B984" s="5" t="s">
        <v>2479</v>
      </c>
      <c r="C984" s="5">
        <v>52</v>
      </c>
      <c r="D984" s="5" t="s">
        <v>50</v>
      </c>
      <c r="E984" s="5" t="s">
        <v>3615</v>
      </c>
      <c r="F984" s="5">
        <v>-10400</v>
      </c>
      <c r="G984" s="5" t="s">
        <v>37</v>
      </c>
      <c r="H984" s="5" t="s">
        <v>20</v>
      </c>
      <c r="I984" s="5">
        <v>179869.13</v>
      </c>
      <c r="J984" s="5" t="s">
        <v>964</v>
      </c>
      <c r="K984" s="5" t="s">
        <v>47</v>
      </c>
      <c r="L984" s="5" t="s">
        <v>32</v>
      </c>
      <c r="M984" s="5">
        <v>1.17</v>
      </c>
      <c r="N984" s="5" t="s">
        <v>33</v>
      </c>
      <c r="O984" s="49">
        <v>26</v>
      </c>
    </row>
    <row r="985" spans="1:15" x14ac:dyDescent="0.2">
      <c r="A985" s="48" t="s">
        <v>3616</v>
      </c>
      <c r="B985" s="5" t="s">
        <v>3617</v>
      </c>
      <c r="C985" s="5">
        <v>42</v>
      </c>
      <c r="D985" s="5" t="s">
        <v>50</v>
      </c>
      <c r="E985" s="5" t="s">
        <v>3618</v>
      </c>
      <c r="F985" s="5">
        <v>-4738</v>
      </c>
      <c r="G985" s="5" t="s">
        <v>78</v>
      </c>
      <c r="H985" s="5" t="s">
        <v>66</v>
      </c>
      <c r="I985" s="5">
        <v>95841.59</v>
      </c>
      <c r="J985" s="5" t="s">
        <v>3619</v>
      </c>
      <c r="K985" s="5" t="s">
        <v>55</v>
      </c>
      <c r="L985" s="5" t="s">
        <v>73</v>
      </c>
      <c r="M985" s="5">
        <v>2.5299999999999998</v>
      </c>
      <c r="N985" s="5" t="s">
        <v>24</v>
      </c>
      <c r="O985" s="49">
        <v>25</v>
      </c>
    </row>
    <row r="986" spans="1:15" x14ac:dyDescent="0.2">
      <c r="A986" s="48" t="s">
        <v>3620</v>
      </c>
      <c r="B986" s="5" t="s">
        <v>3621</v>
      </c>
      <c r="C986" s="5">
        <v>49</v>
      </c>
      <c r="D986" s="5" t="s">
        <v>17</v>
      </c>
      <c r="E986" s="5" t="s">
        <v>3622</v>
      </c>
      <c r="F986" s="5">
        <v>-5073</v>
      </c>
      <c r="G986" s="5" t="s">
        <v>99</v>
      </c>
      <c r="H986" s="5" t="s">
        <v>71</v>
      </c>
      <c r="I986" s="5">
        <v>37376.46</v>
      </c>
      <c r="J986" s="5" t="s">
        <v>3623</v>
      </c>
      <c r="K986" s="5" t="s">
        <v>55</v>
      </c>
      <c r="L986" s="5" t="s">
        <v>73</v>
      </c>
      <c r="M986" s="5">
        <v>2.35</v>
      </c>
      <c r="N986" s="5" t="s">
        <v>74</v>
      </c>
      <c r="O986" s="49">
        <v>31</v>
      </c>
    </row>
    <row r="987" spans="1:15" x14ac:dyDescent="0.2">
      <c r="A987" s="48" t="s">
        <v>3624</v>
      </c>
      <c r="B987" s="5" t="s">
        <v>3625</v>
      </c>
      <c r="C987" s="5">
        <v>41</v>
      </c>
      <c r="D987" s="5" t="s">
        <v>17</v>
      </c>
      <c r="E987" s="5" t="s">
        <v>3626</v>
      </c>
      <c r="F987" s="5">
        <v>-9697</v>
      </c>
      <c r="G987" s="5" t="s">
        <v>52</v>
      </c>
      <c r="H987" s="5" t="s">
        <v>79</v>
      </c>
      <c r="I987" s="5">
        <v>97764.160000000003</v>
      </c>
      <c r="J987" s="5" t="s">
        <v>3627</v>
      </c>
      <c r="K987" s="5" t="s">
        <v>55</v>
      </c>
      <c r="L987" s="5" t="s">
        <v>56</v>
      </c>
      <c r="M987" s="5">
        <v>4.88</v>
      </c>
      <c r="N987" s="5" t="s">
        <v>74</v>
      </c>
      <c r="O987" s="49">
        <v>22</v>
      </c>
    </row>
    <row r="988" spans="1:15" x14ac:dyDescent="0.2">
      <c r="A988" s="48" t="s">
        <v>3628</v>
      </c>
      <c r="B988" s="5" t="s">
        <v>3629</v>
      </c>
      <c r="C988" s="5">
        <v>42</v>
      </c>
      <c r="D988" s="5" t="s">
        <v>17</v>
      </c>
      <c r="E988" s="5" t="s">
        <v>3630</v>
      </c>
      <c r="F988" s="5">
        <v>-4534</v>
      </c>
      <c r="G988" s="5" t="s">
        <v>99</v>
      </c>
      <c r="H988" s="5" t="s">
        <v>20</v>
      </c>
      <c r="I988" s="5">
        <v>171784.01</v>
      </c>
      <c r="J988" s="5" t="s">
        <v>3091</v>
      </c>
      <c r="K988" s="5" t="s">
        <v>47</v>
      </c>
      <c r="L988" s="5" t="s">
        <v>56</v>
      </c>
      <c r="M988" s="5">
        <v>2.96</v>
      </c>
      <c r="N988" s="5" t="s">
        <v>33</v>
      </c>
      <c r="O988" s="49">
        <v>40</v>
      </c>
    </row>
    <row r="989" spans="1:15" x14ac:dyDescent="0.2">
      <c r="A989" s="48" t="s">
        <v>3631</v>
      </c>
      <c r="B989" s="5" t="s">
        <v>3632</v>
      </c>
      <c r="C989" s="5">
        <v>62</v>
      </c>
      <c r="D989" s="5" t="s">
        <v>50</v>
      </c>
      <c r="E989" s="5" t="s">
        <v>3633</v>
      </c>
      <c r="F989" s="5">
        <v>-4367</v>
      </c>
      <c r="G989" s="5" t="s">
        <v>52</v>
      </c>
      <c r="H989" s="5" t="s">
        <v>53</v>
      </c>
      <c r="I989" s="5">
        <v>111797.32</v>
      </c>
      <c r="J989" s="5" t="s">
        <v>3634</v>
      </c>
      <c r="K989" s="5" t="s">
        <v>62</v>
      </c>
      <c r="L989" s="5" t="s">
        <v>32</v>
      </c>
      <c r="M989" s="5">
        <v>2.48</v>
      </c>
      <c r="N989" s="5" t="s">
        <v>41</v>
      </c>
      <c r="O989" s="49">
        <v>4</v>
      </c>
    </row>
    <row r="990" spans="1:15" x14ac:dyDescent="0.2">
      <c r="A990" s="48" t="s">
        <v>3635</v>
      </c>
      <c r="B990" s="5" t="s">
        <v>3636</v>
      </c>
      <c r="C990" s="5">
        <v>45</v>
      </c>
      <c r="D990" s="5" t="s">
        <v>50</v>
      </c>
      <c r="E990" s="5" t="s">
        <v>3637</v>
      </c>
      <c r="F990" s="5">
        <v>-5671</v>
      </c>
      <c r="G990" s="5" t="s">
        <v>37</v>
      </c>
      <c r="H990" s="5" t="s">
        <v>79</v>
      </c>
      <c r="I990" s="5">
        <v>149086.89000000001</v>
      </c>
      <c r="J990" s="5" t="s">
        <v>3638</v>
      </c>
      <c r="K990" s="5" t="s">
        <v>62</v>
      </c>
      <c r="L990" s="5" t="s">
        <v>73</v>
      </c>
      <c r="M990" s="5">
        <v>3.79</v>
      </c>
      <c r="N990" s="5" t="s">
        <v>24</v>
      </c>
      <c r="O990" s="49">
        <v>20</v>
      </c>
    </row>
    <row r="991" spans="1:15" x14ac:dyDescent="0.2">
      <c r="A991" s="48" t="s">
        <v>3639</v>
      </c>
      <c r="B991" s="5" t="s">
        <v>3640</v>
      </c>
      <c r="C991" s="5">
        <v>36</v>
      </c>
      <c r="D991" s="5" t="s">
        <v>17</v>
      </c>
      <c r="E991" s="5" t="s">
        <v>3641</v>
      </c>
      <c r="F991" s="5">
        <v>-6246</v>
      </c>
      <c r="G991" s="5" t="s">
        <v>94</v>
      </c>
      <c r="H991" s="5" t="s">
        <v>38</v>
      </c>
      <c r="I991" s="5">
        <v>103114.12</v>
      </c>
      <c r="J991" s="5" t="s">
        <v>1362</v>
      </c>
      <c r="K991" s="5" t="s">
        <v>62</v>
      </c>
      <c r="L991" s="5" t="s">
        <v>23</v>
      </c>
      <c r="M991" s="5">
        <v>2.54</v>
      </c>
      <c r="N991" s="5" t="s">
        <v>24</v>
      </c>
      <c r="O991" s="49">
        <v>39</v>
      </c>
    </row>
    <row r="992" spans="1:15" x14ac:dyDescent="0.2">
      <c r="A992" s="48" t="s">
        <v>3642</v>
      </c>
      <c r="B992" s="5" t="s">
        <v>878</v>
      </c>
      <c r="C992" s="5">
        <v>55</v>
      </c>
      <c r="D992" s="5" t="s">
        <v>50</v>
      </c>
      <c r="E992" s="5" t="s">
        <v>3643</v>
      </c>
      <c r="F992" s="5">
        <v>-7019</v>
      </c>
      <c r="G992" s="5" t="s">
        <v>19</v>
      </c>
      <c r="H992" s="5" t="s">
        <v>79</v>
      </c>
      <c r="I992" s="5">
        <v>91488.59</v>
      </c>
      <c r="J992" s="5" t="s">
        <v>3644</v>
      </c>
      <c r="K992" s="5" t="s">
        <v>81</v>
      </c>
      <c r="L992" s="5" t="s">
        <v>32</v>
      </c>
      <c r="M992" s="5">
        <v>2.46</v>
      </c>
      <c r="N992" s="5" t="s">
        <v>74</v>
      </c>
      <c r="O992" s="49">
        <v>30</v>
      </c>
    </row>
    <row r="993" spans="1:15" x14ac:dyDescent="0.2">
      <c r="A993" s="48" t="s">
        <v>3645</v>
      </c>
      <c r="B993" s="5" t="s">
        <v>3646</v>
      </c>
      <c r="C993" s="5">
        <v>62</v>
      </c>
      <c r="D993" s="5" t="s">
        <v>27</v>
      </c>
      <c r="E993" s="5" t="s">
        <v>3647</v>
      </c>
      <c r="F993" s="5">
        <v>-10413</v>
      </c>
      <c r="G993" s="5" t="s">
        <v>85</v>
      </c>
      <c r="H993" s="5" t="s">
        <v>53</v>
      </c>
      <c r="I993" s="5">
        <v>148634.22</v>
      </c>
      <c r="J993" s="5" t="s">
        <v>3648</v>
      </c>
      <c r="K993" s="5" t="s">
        <v>40</v>
      </c>
      <c r="L993" s="5" t="s">
        <v>73</v>
      </c>
      <c r="M993" s="5">
        <v>3.42</v>
      </c>
      <c r="N993" s="5" t="s">
        <v>57</v>
      </c>
      <c r="O993" s="49">
        <v>12</v>
      </c>
    </row>
    <row r="994" spans="1:15" x14ac:dyDescent="0.2">
      <c r="A994" s="48" t="s">
        <v>3649</v>
      </c>
      <c r="B994" s="5" t="s">
        <v>606</v>
      </c>
      <c r="C994" s="5">
        <v>60</v>
      </c>
      <c r="D994" s="5" t="s">
        <v>17</v>
      </c>
      <c r="E994" s="5" t="s">
        <v>3650</v>
      </c>
      <c r="F994" s="5">
        <v>-3344</v>
      </c>
      <c r="G994" s="5" t="s">
        <v>99</v>
      </c>
      <c r="H994" s="5" t="s">
        <v>20</v>
      </c>
      <c r="I994" s="5">
        <v>150833.03</v>
      </c>
      <c r="J994" s="5" t="s">
        <v>3651</v>
      </c>
      <c r="K994" s="5" t="s">
        <v>47</v>
      </c>
      <c r="L994" s="5" t="s">
        <v>56</v>
      </c>
      <c r="M994" s="5">
        <v>2.69</v>
      </c>
      <c r="N994" s="5" t="s">
        <v>74</v>
      </c>
      <c r="O994" s="49">
        <v>19</v>
      </c>
    </row>
    <row r="995" spans="1:15" x14ac:dyDescent="0.2">
      <c r="A995" s="48" t="s">
        <v>3652</v>
      </c>
      <c r="B995" s="5" t="s">
        <v>3653</v>
      </c>
      <c r="C995" s="5">
        <v>31</v>
      </c>
      <c r="D995" s="5" t="s">
        <v>50</v>
      </c>
      <c r="E995" s="5" t="s">
        <v>3654</v>
      </c>
      <c r="F995" s="5">
        <v>-8899</v>
      </c>
      <c r="G995" s="5" t="s">
        <v>19</v>
      </c>
      <c r="H995" s="5" t="s">
        <v>173</v>
      </c>
      <c r="I995" s="5">
        <v>102416.22</v>
      </c>
      <c r="J995" s="5" t="s">
        <v>186</v>
      </c>
      <c r="K995" s="5" t="s">
        <v>40</v>
      </c>
      <c r="L995" s="5" t="s">
        <v>56</v>
      </c>
      <c r="M995" s="5">
        <v>3.22</v>
      </c>
      <c r="N995" s="5" t="s">
        <v>57</v>
      </c>
      <c r="O995" s="49">
        <v>28</v>
      </c>
    </row>
    <row r="996" spans="1:15" x14ac:dyDescent="0.2">
      <c r="A996" s="48" t="s">
        <v>3655</v>
      </c>
      <c r="B996" s="5" t="s">
        <v>1487</v>
      </c>
      <c r="C996" s="5">
        <v>28</v>
      </c>
      <c r="D996" s="5" t="s">
        <v>50</v>
      </c>
      <c r="E996" s="5" t="s">
        <v>3656</v>
      </c>
      <c r="F996" s="5">
        <v>-9210</v>
      </c>
      <c r="G996" s="5" t="s">
        <v>116</v>
      </c>
      <c r="H996" s="5" t="s">
        <v>53</v>
      </c>
      <c r="I996" s="5">
        <v>120039.65</v>
      </c>
      <c r="J996" s="5" t="s">
        <v>3139</v>
      </c>
      <c r="K996" s="5" t="s">
        <v>22</v>
      </c>
      <c r="L996" s="5" t="s">
        <v>23</v>
      </c>
      <c r="M996" s="5">
        <v>1.21</v>
      </c>
      <c r="N996" s="5" t="s">
        <v>33</v>
      </c>
      <c r="O996" s="49">
        <v>35</v>
      </c>
    </row>
    <row r="997" spans="1:15" x14ac:dyDescent="0.2">
      <c r="A997" s="48" t="s">
        <v>3657</v>
      </c>
      <c r="B997" s="5" t="s">
        <v>3658</v>
      </c>
      <c r="C997" s="5">
        <v>31</v>
      </c>
      <c r="D997" s="5" t="s">
        <v>50</v>
      </c>
      <c r="E997" s="5" t="s">
        <v>3659</v>
      </c>
      <c r="F997" s="5">
        <v>-2663</v>
      </c>
      <c r="G997" s="5" t="s">
        <v>29</v>
      </c>
      <c r="H997" s="5" t="s">
        <v>173</v>
      </c>
      <c r="I997" s="5">
        <v>92352.97</v>
      </c>
      <c r="J997" s="5" t="s">
        <v>3660</v>
      </c>
      <c r="K997" s="5" t="s">
        <v>127</v>
      </c>
      <c r="L997" s="5" t="s">
        <v>23</v>
      </c>
      <c r="M997" s="5">
        <v>3.57</v>
      </c>
      <c r="N997" s="5" t="s">
        <v>33</v>
      </c>
      <c r="O997" s="49">
        <v>36</v>
      </c>
    </row>
    <row r="998" spans="1:15" x14ac:dyDescent="0.2">
      <c r="A998" s="48" t="s">
        <v>3661</v>
      </c>
      <c r="B998" s="5" t="s">
        <v>3662</v>
      </c>
      <c r="C998" s="5">
        <v>24</v>
      </c>
      <c r="D998" s="5" t="s">
        <v>17</v>
      </c>
      <c r="E998" s="5" t="s">
        <v>3663</v>
      </c>
      <c r="F998" s="5">
        <v>-4933</v>
      </c>
      <c r="G998" s="5" t="s">
        <v>94</v>
      </c>
      <c r="H998" s="5" t="s">
        <v>71</v>
      </c>
      <c r="I998" s="5">
        <v>169407.57</v>
      </c>
      <c r="J998" s="5" t="s">
        <v>718</v>
      </c>
      <c r="K998" s="5" t="s">
        <v>55</v>
      </c>
      <c r="L998" s="5" t="s">
        <v>23</v>
      </c>
      <c r="M998" s="5">
        <v>3.09</v>
      </c>
      <c r="N998" s="5" t="s">
        <v>24</v>
      </c>
      <c r="O998" s="49">
        <v>5</v>
      </c>
    </row>
    <row r="999" spans="1:15" x14ac:dyDescent="0.2">
      <c r="A999" s="48" t="s">
        <v>3664</v>
      </c>
      <c r="B999" s="5" t="s">
        <v>3665</v>
      </c>
      <c r="C999" s="5">
        <v>44</v>
      </c>
      <c r="D999" s="5" t="s">
        <v>50</v>
      </c>
      <c r="E999" s="5" t="s">
        <v>3666</v>
      </c>
      <c r="F999" s="5">
        <v>-3211</v>
      </c>
      <c r="G999" s="5" t="s">
        <v>94</v>
      </c>
      <c r="H999" s="5" t="s">
        <v>66</v>
      </c>
      <c r="I999" s="5">
        <v>114041.15</v>
      </c>
      <c r="J999" s="5" t="s">
        <v>2017</v>
      </c>
      <c r="K999" s="5" t="s">
        <v>104</v>
      </c>
      <c r="L999" s="5" t="s">
        <v>56</v>
      </c>
      <c r="M999" s="5">
        <v>3.78</v>
      </c>
      <c r="N999" s="5" t="s">
        <v>57</v>
      </c>
      <c r="O999" s="49">
        <v>5</v>
      </c>
    </row>
    <row r="1000" spans="1:15" x14ac:dyDescent="0.2">
      <c r="A1000" s="48" t="s">
        <v>3667</v>
      </c>
      <c r="B1000" s="5" t="s">
        <v>3668</v>
      </c>
      <c r="C1000" s="5">
        <v>32</v>
      </c>
      <c r="D1000" s="5" t="s">
        <v>27</v>
      </c>
      <c r="E1000" s="5" t="s">
        <v>3669</v>
      </c>
      <c r="F1000" s="5">
        <v>-5718</v>
      </c>
      <c r="G1000" s="5" t="s">
        <v>45</v>
      </c>
      <c r="H1000" s="5" t="s">
        <v>20</v>
      </c>
      <c r="I1000" s="5">
        <v>38512.65</v>
      </c>
      <c r="J1000" s="5" t="s">
        <v>395</v>
      </c>
      <c r="K1000" s="5" t="s">
        <v>47</v>
      </c>
      <c r="L1000" s="5" t="s">
        <v>56</v>
      </c>
      <c r="M1000" s="5">
        <v>1.17</v>
      </c>
      <c r="N1000" s="5" t="s">
        <v>24</v>
      </c>
      <c r="O1000" s="49">
        <v>14</v>
      </c>
    </row>
    <row r="1001" spans="1:15" x14ac:dyDescent="0.2">
      <c r="A1001" s="48" t="s">
        <v>3670</v>
      </c>
      <c r="B1001" s="5" t="s">
        <v>1428</v>
      </c>
      <c r="C1001" s="5">
        <v>54</v>
      </c>
      <c r="D1001" s="5" t="s">
        <v>50</v>
      </c>
      <c r="E1001" s="5" t="s">
        <v>3671</v>
      </c>
      <c r="F1001" s="5">
        <v>-8953</v>
      </c>
      <c r="G1001" s="5" t="s">
        <v>45</v>
      </c>
      <c r="H1001" s="5" t="s">
        <v>20</v>
      </c>
      <c r="I1001" s="5">
        <v>146002.82</v>
      </c>
      <c r="J1001" s="5" t="s">
        <v>2604</v>
      </c>
      <c r="K1001" s="5" t="s">
        <v>22</v>
      </c>
      <c r="L1001" s="5" t="s">
        <v>56</v>
      </c>
      <c r="M1001" s="5">
        <v>3.2</v>
      </c>
      <c r="N1001" s="5" t="s">
        <v>74</v>
      </c>
      <c r="O1001" s="49">
        <v>12</v>
      </c>
    </row>
    <row r="1002" spans="1:15" x14ac:dyDescent="0.2">
      <c r="A1002" s="48" t="s">
        <v>3672</v>
      </c>
      <c r="B1002" s="5" t="s">
        <v>1705</v>
      </c>
      <c r="C1002" s="5">
        <v>35</v>
      </c>
      <c r="D1002" s="5" t="s">
        <v>27</v>
      </c>
      <c r="E1002" s="5" t="s">
        <v>3673</v>
      </c>
      <c r="F1002" s="5">
        <v>-7533</v>
      </c>
      <c r="G1002" s="5" t="s">
        <v>19</v>
      </c>
      <c r="H1002" s="5" t="s">
        <v>38</v>
      </c>
      <c r="I1002" s="5">
        <v>162838.81</v>
      </c>
      <c r="J1002" s="5" t="s">
        <v>3674</v>
      </c>
      <c r="K1002" s="5" t="s">
        <v>55</v>
      </c>
      <c r="L1002" s="5" t="s">
        <v>56</v>
      </c>
      <c r="M1002" s="5">
        <v>1.85</v>
      </c>
      <c r="N1002" s="5" t="s">
        <v>57</v>
      </c>
      <c r="O1002" s="49">
        <v>0</v>
      </c>
    </row>
    <row r="1003" spans="1:15" x14ac:dyDescent="0.2">
      <c r="A1003" s="48" t="s">
        <v>3675</v>
      </c>
      <c r="B1003" s="5" t="s">
        <v>3122</v>
      </c>
      <c r="C1003" s="5">
        <v>61</v>
      </c>
      <c r="D1003" s="5" t="s">
        <v>50</v>
      </c>
      <c r="E1003" s="5" t="s">
        <v>3676</v>
      </c>
      <c r="F1003" s="5">
        <v>-10621</v>
      </c>
      <c r="G1003" s="5" t="s">
        <v>29</v>
      </c>
      <c r="H1003" s="5" t="s">
        <v>53</v>
      </c>
      <c r="I1003" s="5">
        <v>156049.24</v>
      </c>
      <c r="J1003" s="5" t="s">
        <v>3677</v>
      </c>
      <c r="K1003" s="5" t="s">
        <v>127</v>
      </c>
      <c r="L1003" s="5" t="s">
        <v>73</v>
      </c>
      <c r="M1003" s="5">
        <v>2.34</v>
      </c>
      <c r="N1003" s="5" t="s">
        <v>33</v>
      </c>
      <c r="O1003" s="49">
        <v>16</v>
      </c>
    </row>
    <row r="1004" spans="1:15" x14ac:dyDescent="0.2">
      <c r="A1004" s="48" t="s">
        <v>3678</v>
      </c>
      <c r="B1004" s="5" t="s">
        <v>3679</v>
      </c>
      <c r="C1004" s="5">
        <v>63</v>
      </c>
      <c r="D1004" s="5" t="s">
        <v>50</v>
      </c>
      <c r="E1004" s="5" t="s">
        <v>3680</v>
      </c>
      <c r="F1004" s="5">
        <v>-10169</v>
      </c>
      <c r="G1004" s="5" t="s">
        <v>29</v>
      </c>
      <c r="H1004" s="5" t="s">
        <v>30</v>
      </c>
      <c r="I1004" s="5">
        <v>61800.65</v>
      </c>
      <c r="J1004" s="5" t="s">
        <v>3681</v>
      </c>
      <c r="K1004" s="5" t="s">
        <v>104</v>
      </c>
      <c r="L1004" s="5" t="s">
        <v>23</v>
      </c>
      <c r="M1004" s="5">
        <v>3.97</v>
      </c>
      <c r="N1004" s="5" t="s">
        <v>24</v>
      </c>
      <c r="O1004" s="49">
        <v>12</v>
      </c>
    </row>
    <row r="1005" spans="1:15" x14ac:dyDescent="0.2">
      <c r="A1005" s="48" t="s">
        <v>3682</v>
      </c>
      <c r="B1005" s="5" t="s">
        <v>3662</v>
      </c>
      <c r="C1005" s="5">
        <v>41</v>
      </c>
      <c r="D1005" s="5" t="s">
        <v>17</v>
      </c>
      <c r="E1005" s="5" t="s">
        <v>3683</v>
      </c>
      <c r="F1005" s="5">
        <v>-7095</v>
      </c>
      <c r="G1005" s="5" t="s">
        <v>37</v>
      </c>
      <c r="H1005" s="5" t="s">
        <v>79</v>
      </c>
      <c r="I1005" s="5">
        <v>42883.3</v>
      </c>
      <c r="J1005" s="5" t="s">
        <v>3684</v>
      </c>
      <c r="K1005" s="5" t="s">
        <v>47</v>
      </c>
      <c r="L1005" s="5" t="s">
        <v>73</v>
      </c>
      <c r="M1005" s="5">
        <v>1.87</v>
      </c>
      <c r="N1005" s="5" t="s">
        <v>74</v>
      </c>
      <c r="O1005" s="49">
        <v>19</v>
      </c>
    </row>
    <row r="1006" spans="1:15" x14ac:dyDescent="0.2">
      <c r="A1006" s="48" t="s">
        <v>3685</v>
      </c>
      <c r="B1006" s="5" t="s">
        <v>677</v>
      </c>
      <c r="C1006" s="5">
        <v>33</v>
      </c>
      <c r="D1006" s="5" t="s">
        <v>50</v>
      </c>
      <c r="E1006" s="5" t="s">
        <v>3686</v>
      </c>
      <c r="F1006" s="5">
        <v>-8913</v>
      </c>
      <c r="G1006" s="5" t="s">
        <v>37</v>
      </c>
      <c r="H1006" s="5" t="s">
        <v>79</v>
      </c>
      <c r="I1006" s="5">
        <v>177713.28</v>
      </c>
      <c r="J1006" s="5" t="s">
        <v>3687</v>
      </c>
      <c r="K1006" s="5" t="s">
        <v>55</v>
      </c>
      <c r="L1006" s="5" t="s">
        <v>56</v>
      </c>
      <c r="M1006" s="5">
        <v>2.92</v>
      </c>
      <c r="N1006" s="5" t="s">
        <v>57</v>
      </c>
      <c r="O1006" s="49">
        <v>18</v>
      </c>
    </row>
    <row r="1007" spans="1:15" x14ac:dyDescent="0.2">
      <c r="A1007" s="48" t="s">
        <v>3688</v>
      </c>
      <c r="B1007" s="5" t="s">
        <v>1213</v>
      </c>
      <c r="C1007" s="5">
        <v>26</v>
      </c>
      <c r="D1007" s="5" t="s">
        <v>17</v>
      </c>
      <c r="E1007" s="5" t="s">
        <v>3689</v>
      </c>
      <c r="F1007" s="5">
        <v>-2683</v>
      </c>
      <c r="G1007" s="5" t="s">
        <v>52</v>
      </c>
      <c r="H1007" s="5" t="s">
        <v>144</v>
      </c>
      <c r="I1007" s="5">
        <v>159289.07</v>
      </c>
      <c r="J1007" s="5" t="s">
        <v>3304</v>
      </c>
      <c r="K1007" s="5" t="s">
        <v>22</v>
      </c>
      <c r="L1007" s="5" t="s">
        <v>73</v>
      </c>
      <c r="M1007" s="5">
        <v>2.78</v>
      </c>
      <c r="N1007" s="5" t="s">
        <v>57</v>
      </c>
      <c r="O1007" s="49">
        <v>10</v>
      </c>
    </row>
    <row r="1008" spans="1:15" x14ac:dyDescent="0.2">
      <c r="A1008" s="48" t="s">
        <v>3690</v>
      </c>
      <c r="B1008" s="5" t="s">
        <v>966</v>
      </c>
      <c r="C1008" s="5">
        <v>45</v>
      </c>
      <c r="D1008" s="5" t="s">
        <v>27</v>
      </c>
      <c r="E1008" s="5" t="s">
        <v>3691</v>
      </c>
      <c r="F1008" s="5">
        <v>-8035</v>
      </c>
      <c r="G1008" s="5" t="s">
        <v>19</v>
      </c>
      <c r="H1008" s="5" t="s">
        <v>194</v>
      </c>
      <c r="I1008" s="5">
        <v>95535.62</v>
      </c>
      <c r="J1008" s="5" t="s">
        <v>3692</v>
      </c>
      <c r="K1008" s="5" t="s">
        <v>81</v>
      </c>
      <c r="L1008" s="5" t="s">
        <v>23</v>
      </c>
      <c r="M1008" s="5">
        <v>4.59</v>
      </c>
      <c r="N1008" s="5" t="s">
        <v>33</v>
      </c>
      <c r="O1008" s="49">
        <v>9</v>
      </c>
    </row>
    <row r="1009" spans="1:15" x14ac:dyDescent="0.2">
      <c r="A1009" s="48" t="s">
        <v>3693</v>
      </c>
      <c r="B1009" s="5" t="s">
        <v>3694</v>
      </c>
      <c r="C1009" s="5">
        <v>35</v>
      </c>
      <c r="D1009" s="5" t="s">
        <v>27</v>
      </c>
      <c r="E1009" s="5" t="s">
        <v>3695</v>
      </c>
      <c r="F1009" s="5">
        <v>-3256</v>
      </c>
      <c r="G1009" s="5" t="s">
        <v>94</v>
      </c>
      <c r="H1009" s="5" t="s">
        <v>53</v>
      </c>
      <c r="I1009" s="5">
        <v>37079.89</v>
      </c>
      <c r="J1009" s="5" t="s">
        <v>3696</v>
      </c>
      <c r="K1009" s="5" t="s">
        <v>47</v>
      </c>
      <c r="L1009" s="5" t="s">
        <v>56</v>
      </c>
      <c r="M1009" s="5">
        <v>4.4800000000000004</v>
      </c>
      <c r="N1009" s="5" t="s">
        <v>57</v>
      </c>
      <c r="O1009" s="49">
        <v>35</v>
      </c>
    </row>
    <row r="1010" spans="1:15" x14ac:dyDescent="0.2">
      <c r="A1010" s="48" t="s">
        <v>3697</v>
      </c>
      <c r="B1010" s="5" t="s">
        <v>2727</v>
      </c>
      <c r="C1010" s="5">
        <v>23</v>
      </c>
      <c r="D1010" s="5" t="s">
        <v>17</v>
      </c>
      <c r="E1010" s="5" t="s">
        <v>3698</v>
      </c>
      <c r="F1010" s="5">
        <v>-4365</v>
      </c>
      <c r="G1010" s="5" t="s">
        <v>99</v>
      </c>
      <c r="H1010" s="5" t="s">
        <v>71</v>
      </c>
      <c r="I1010" s="5">
        <v>92643.15</v>
      </c>
      <c r="J1010" s="5" t="s">
        <v>2474</v>
      </c>
      <c r="K1010" s="5" t="s">
        <v>22</v>
      </c>
      <c r="L1010" s="5" t="s">
        <v>23</v>
      </c>
      <c r="M1010" s="5">
        <v>2.99</v>
      </c>
      <c r="N1010" s="5" t="s">
        <v>41</v>
      </c>
      <c r="O1010" s="49">
        <v>26</v>
      </c>
    </row>
    <row r="1011" spans="1:15" x14ac:dyDescent="0.2">
      <c r="A1011" s="48" t="s">
        <v>3699</v>
      </c>
      <c r="B1011" s="5" t="s">
        <v>1859</v>
      </c>
      <c r="C1011" s="5">
        <v>58</v>
      </c>
      <c r="D1011" s="5" t="s">
        <v>27</v>
      </c>
      <c r="E1011" s="5" t="s">
        <v>3700</v>
      </c>
      <c r="F1011" s="5">
        <v>-6752</v>
      </c>
      <c r="G1011" s="5" t="s">
        <v>116</v>
      </c>
      <c r="H1011" s="5" t="s">
        <v>79</v>
      </c>
      <c r="I1011" s="5">
        <v>64391.3</v>
      </c>
      <c r="J1011" s="5" t="s">
        <v>554</v>
      </c>
      <c r="K1011" s="5" t="s">
        <v>22</v>
      </c>
      <c r="L1011" s="5" t="s">
        <v>73</v>
      </c>
      <c r="M1011" s="5">
        <v>4.8499999999999996</v>
      </c>
      <c r="N1011" s="5" t="s">
        <v>24</v>
      </c>
      <c r="O1011" s="49">
        <v>15</v>
      </c>
    </row>
    <row r="1012" spans="1:15" x14ac:dyDescent="0.2">
      <c r="A1012" s="48" t="s">
        <v>3701</v>
      </c>
      <c r="B1012" s="5" t="s">
        <v>3256</v>
      </c>
      <c r="C1012" s="5">
        <v>22</v>
      </c>
      <c r="D1012" s="5" t="s">
        <v>17</v>
      </c>
      <c r="E1012" s="5" t="s">
        <v>3702</v>
      </c>
      <c r="F1012" s="5">
        <v>-9862</v>
      </c>
      <c r="G1012" s="5" t="s">
        <v>85</v>
      </c>
      <c r="H1012" s="5" t="s">
        <v>79</v>
      </c>
      <c r="I1012" s="5">
        <v>149834.75</v>
      </c>
      <c r="J1012" s="5" t="s">
        <v>3703</v>
      </c>
      <c r="K1012" s="5" t="s">
        <v>22</v>
      </c>
      <c r="L1012" s="5" t="s">
        <v>73</v>
      </c>
      <c r="M1012" s="5">
        <v>2.46</v>
      </c>
      <c r="N1012" s="5" t="s">
        <v>57</v>
      </c>
      <c r="O1012" s="49">
        <v>23</v>
      </c>
    </row>
    <row r="1013" spans="1:15" x14ac:dyDescent="0.2">
      <c r="A1013" s="48" t="s">
        <v>3704</v>
      </c>
      <c r="B1013" s="5" t="s">
        <v>3705</v>
      </c>
      <c r="C1013" s="5">
        <v>56</v>
      </c>
      <c r="D1013" s="5" t="s">
        <v>27</v>
      </c>
      <c r="E1013" s="5" t="s">
        <v>3706</v>
      </c>
      <c r="F1013" s="5">
        <v>-11212</v>
      </c>
      <c r="G1013" s="5" t="s">
        <v>78</v>
      </c>
      <c r="H1013" s="5" t="s">
        <v>173</v>
      </c>
      <c r="I1013" s="5">
        <v>141603.26999999999</v>
      </c>
      <c r="J1013" s="5" t="s">
        <v>3162</v>
      </c>
      <c r="K1013" s="5" t="s">
        <v>104</v>
      </c>
      <c r="L1013" s="5" t="s">
        <v>32</v>
      </c>
      <c r="M1013" s="5">
        <v>3.32</v>
      </c>
      <c r="N1013" s="5" t="s">
        <v>33</v>
      </c>
      <c r="O1013" s="49">
        <v>29</v>
      </c>
    </row>
    <row r="1014" spans="1:15" x14ac:dyDescent="0.2">
      <c r="A1014" s="48" t="s">
        <v>3707</v>
      </c>
      <c r="B1014" s="5" t="s">
        <v>3708</v>
      </c>
      <c r="C1014" s="5">
        <v>40</v>
      </c>
      <c r="D1014" s="5" t="s">
        <v>27</v>
      </c>
      <c r="E1014" s="5" t="s">
        <v>3709</v>
      </c>
      <c r="F1014" s="5">
        <v>-11458</v>
      </c>
      <c r="G1014" s="5" t="s">
        <v>29</v>
      </c>
      <c r="H1014" s="5" t="s">
        <v>173</v>
      </c>
      <c r="I1014" s="5">
        <v>174401.03</v>
      </c>
      <c r="J1014" s="5" t="s">
        <v>3710</v>
      </c>
      <c r="K1014" s="5" t="s">
        <v>127</v>
      </c>
      <c r="L1014" s="5" t="s">
        <v>73</v>
      </c>
      <c r="M1014" s="5">
        <v>4.54</v>
      </c>
      <c r="N1014" s="5" t="s">
        <v>33</v>
      </c>
      <c r="O1014" s="49">
        <v>22</v>
      </c>
    </row>
    <row r="1015" spans="1:15" x14ac:dyDescent="0.2">
      <c r="A1015" s="48" t="s">
        <v>3711</v>
      </c>
      <c r="B1015" s="5" t="s">
        <v>3712</v>
      </c>
      <c r="C1015" s="5">
        <v>50</v>
      </c>
      <c r="D1015" s="5" t="s">
        <v>17</v>
      </c>
      <c r="E1015" s="5" t="s">
        <v>3713</v>
      </c>
      <c r="F1015" s="5">
        <v>-7137</v>
      </c>
      <c r="G1015" s="5" t="s">
        <v>85</v>
      </c>
      <c r="H1015" s="5" t="s">
        <v>53</v>
      </c>
      <c r="I1015" s="5">
        <v>121824.92</v>
      </c>
      <c r="J1015" s="5" t="s">
        <v>3714</v>
      </c>
      <c r="K1015" s="5" t="s">
        <v>55</v>
      </c>
      <c r="L1015" s="5" t="s">
        <v>32</v>
      </c>
      <c r="M1015" s="5">
        <v>4.91</v>
      </c>
      <c r="N1015" s="5" t="s">
        <v>24</v>
      </c>
      <c r="O1015" s="49">
        <v>25</v>
      </c>
    </row>
    <row r="1016" spans="1:15" x14ac:dyDescent="0.2">
      <c r="A1016" s="48" t="s">
        <v>3715</v>
      </c>
      <c r="B1016" s="5" t="s">
        <v>2026</v>
      </c>
      <c r="C1016" s="5">
        <v>29</v>
      </c>
      <c r="D1016" s="5" t="s">
        <v>17</v>
      </c>
      <c r="E1016" s="5" t="s">
        <v>3716</v>
      </c>
      <c r="F1016" s="5">
        <v>-3573</v>
      </c>
      <c r="G1016" s="5" t="s">
        <v>52</v>
      </c>
      <c r="H1016" s="5" t="s">
        <v>144</v>
      </c>
      <c r="I1016" s="5">
        <v>71933.990000000005</v>
      </c>
      <c r="J1016" s="5" t="s">
        <v>604</v>
      </c>
      <c r="K1016" s="5" t="s">
        <v>55</v>
      </c>
      <c r="L1016" s="5" t="s">
        <v>32</v>
      </c>
      <c r="M1016" s="5">
        <v>3.74</v>
      </c>
      <c r="N1016" s="5" t="s">
        <v>33</v>
      </c>
      <c r="O1016" s="49">
        <v>31</v>
      </c>
    </row>
    <row r="1017" spans="1:15" x14ac:dyDescent="0.2">
      <c r="A1017" s="48" t="s">
        <v>3717</v>
      </c>
      <c r="B1017" s="5" t="s">
        <v>3718</v>
      </c>
      <c r="C1017" s="5">
        <v>45</v>
      </c>
      <c r="D1017" s="5" t="s">
        <v>17</v>
      </c>
      <c r="E1017" s="5" t="s">
        <v>3719</v>
      </c>
      <c r="F1017" s="5">
        <v>-8941</v>
      </c>
      <c r="G1017" s="5" t="s">
        <v>99</v>
      </c>
      <c r="H1017" s="5" t="s">
        <v>38</v>
      </c>
      <c r="I1017" s="5">
        <v>85914.48</v>
      </c>
      <c r="J1017" s="5" t="s">
        <v>3720</v>
      </c>
      <c r="K1017" s="5" t="s">
        <v>136</v>
      </c>
      <c r="L1017" s="5" t="s">
        <v>32</v>
      </c>
      <c r="M1017" s="5">
        <v>3.56</v>
      </c>
      <c r="N1017" s="5" t="s">
        <v>41</v>
      </c>
      <c r="O1017" s="49">
        <v>9</v>
      </c>
    </row>
    <row r="1018" spans="1:15" x14ac:dyDescent="0.2">
      <c r="A1018" s="48" t="s">
        <v>3721</v>
      </c>
      <c r="B1018" s="5" t="s">
        <v>3722</v>
      </c>
      <c r="C1018" s="5">
        <v>34</v>
      </c>
      <c r="D1018" s="5" t="s">
        <v>17</v>
      </c>
      <c r="E1018" s="5" t="s">
        <v>3723</v>
      </c>
      <c r="F1018" s="5">
        <v>-4400</v>
      </c>
      <c r="G1018" s="5" t="s">
        <v>94</v>
      </c>
      <c r="H1018" s="5" t="s">
        <v>53</v>
      </c>
      <c r="I1018" s="5">
        <v>167797.34</v>
      </c>
      <c r="J1018" s="5" t="s">
        <v>3446</v>
      </c>
      <c r="K1018" s="5" t="s">
        <v>81</v>
      </c>
      <c r="L1018" s="5" t="s">
        <v>32</v>
      </c>
      <c r="M1018" s="5">
        <v>4.0199999999999996</v>
      </c>
      <c r="N1018" s="5" t="s">
        <v>33</v>
      </c>
      <c r="O1018" s="49">
        <v>13</v>
      </c>
    </row>
    <row r="1019" spans="1:15" x14ac:dyDescent="0.2">
      <c r="A1019" s="48" t="s">
        <v>3724</v>
      </c>
      <c r="B1019" s="5" t="s">
        <v>3725</v>
      </c>
      <c r="C1019" s="5">
        <v>28</v>
      </c>
      <c r="D1019" s="5" t="s">
        <v>27</v>
      </c>
      <c r="E1019" s="5" t="s">
        <v>3726</v>
      </c>
      <c r="F1019" s="5">
        <v>-6192</v>
      </c>
      <c r="G1019" s="5" t="s">
        <v>19</v>
      </c>
      <c r="H1019" s="5" t="s">
        <v>30</v>
      </c>
      <c r="I1019" s="5">
        <v>61928.55</v>
      </c>
      <c r="J1019" s="5" t="s">
        <v>3727</v>
      </c>
      <c r="K1019" s="5" t="s">
        <v>136</v>
      </c>
      <c r="L1019" s="5" t="s">
        <v>23</v>
      </c>
      <c r="M1019" s="5">
        <v>2.0099999999999998</v>
      </c>
      <c r="N1019" s="5" t="s">
        <v>74</v>
      </c>
      <c r="O1019" s="49">
        <v>27</v>
      </c>
    </row>
    <row r="1020" spans="1:15" x14ac:dyDescent="0.2">
      <c r="A1020" s="48" t="s">
        <v>3728</v>
      </c>
      <c r="B1020" s="5" t="s">
        <v>1095</v>
      </c>
      <c r="C1020" s="5">
        <v>47</v>
      </c>
      <c r="D1020" s="5" t="s">
        <v>27</v>
      </c>
      <c r="E1020" s="5" t="s">
        <v>3729</v>
      </c>
      <c r="F1020" s="5">
        <v>-7839</v>
      </c>
      <c r="G1020" s="5" t="s">
        <v>29</v>
      </c>
      <c r="H1020" s="5" t="s">
        <v>173</v>
      </c>
      <c r="I1020" s="5">
        <v>65225.02</v>
      </c>
      <c r="J1020" s="5" t="s">
        <v>3730</v>
      </c>
      <c r="K1020" s="5" t="s">
        <v>127</v>
      </c>
      <c r="L1020" s="5" t="s">
        <v>56</v>
      </c>
      <c r="M1020" s="5">
        <v>3.54</v>
      </c>
      <c r="N1020" s="5" t="s">
        <v>57</v>
      </c>
      <c r="O1020" s="49">
        <v>2</v>
      </c>
    </row>
    <row r="1021" spans="1:15" x14ac:dyDescent="0.2">
      <c r="A1021" s="48" t="s">
        <v>3731</v>
      </c>
      <c r="B1021" s="5" t="s">
        <v>3732</v>
      </c>
      <c r="C1021" s="5">
        <v>24</v>
      </c>
      <c r="D1021" s="5" t="s">
        <v>50</v>
      </c>
      <c r="E1021" s="5" t="s">
        <v>3733</v>
      </c>
      <c r="F1021" s="5">
        <v>-5879</v>
      </c>
      <c r="G1021" s="5" t="s">
        <v>94</v>
      </c>
      <c r="H1021" s="5" t="s">
        <v>66</v>
      </c>
      <c r="I1021" s="5">
        <v>144173.1</v>
      </c>
      <c r="J1021" s="5" t="s">
        <v>3734</v>
      </c>
      <c r="K1021" s="5" t="s">
        <v>136</v>
      </c>
      <c r="L1021" s="5" t="s">
        <v>56</v>
      </c>
      <c r="M1021" s="5">
        <v>3.75</v>
      </c>
      <c r="N1021" s="5" t="s">
        <v>57</v>
      </c>
      <c r="O1021" s="49">
        <v>22</v>
      </c>
    </row>
    <row r="1022" spans="1:15" x14ac:dyDescent="0.2">
      <c r="A1022" s="48" t="s">
        <v>3735</v>
      </c>
      <c r="B1022" s="5" t="s">
        <v>3732</v>
      </c>
      <c r="C1022" s="5">
        <v>23</v>
      </c>
      <c r="D1022" s="5" t="s">
        <v>50</v>
      </c>
      <c r="E1022" s="5" t="s">
        <v>3736</v>
      </c>
      <c r="F1022" s="5">
        <v>-3997</v>
      </c>
      <c r="G1022" s="5" t="s">
        <v>94</v>
      </c>
      <c r="H1022" s="5" t="s">
        <v>194</v>
      </c>
      <c r="I1022" s="5">
        <v>113841.57</v>
      </c>
      <c r="J1022" s="5" t="s">
        <v>3737</v>
      </c>
      <c r="K1022" s="5" t="s">
        <v>47</v>
      </c>
      <c r="L1022" s="5" t="s">
        <v>23</v>
      </c>
      <c r="M1022" s="5">
        <v>2.82</v>
      </c>
      <c r="N1022" s="5" t="s">
        <v>33</v>
      </c>
      <c r="O1022" s="49">
        <v>15</v>
      </c>
    </row>
    <row r="1023" spans="1:15" x14ac:dyDescent="0.2">
      <c r="A1023" s="48" t="s">
        <v>3738</v>
      </c>
      <c r="B1023" s="5" t="s">
        <v>3739</v>
      </c>
      <c r="C1023" s="5">
        <v>24</v>
      </c>
      <c r="D1023" s="5" t="s">
        <v>50</v>
      </c>
      <c r="E1023" s="5" t="s">
        <v>3740</v>
      </c>
      <c r="F1023" s="5">
        <v>-10051</v>
      </c>
      <c r="G1023" s="5" t="s">
        <v>99</v>
      </c>
      <c r="H1023" s="5" t="s">
        <v>38</v>
      </c>
      <c r="I1023" s="5">
        <v>94538.03</v>
      </c>
      <c r="J1023" s="5" t="s">
        <v>3741</v>
      </c>
      <c r="K1023" s="5" t="s">
        <v>55</v>
      </c>
      <c r="L1023" s="5" t="s">
        <v>23</v>
      </c>
      <c r="M1023" s="5">
        <v>4.74</v>
      </c>
      <c r="N1023" s="5" t="s">
        <v>41</v>
      </c>
      <c r="O1023" s="49">
        <v>4</v>
      </c>
    </row>
    <row r="1024" spans="1:15" x14ac:dyDescent="0.2">
      <c r="A1024" s="48" t="s">
        <v>3742</v>
      </c>
      <c r="B1024" s="5" t="s">
        <v>3389</v>
      </c>
      <c r="C1024" s="5">
        <v>51</v>
      </c>
      <c r="D1024" s="5" t="s">
        <v>50</v>
      </c>
      <c r="E1024" s="5" t="s">
        <v>3743</v>
      </c>
      <c r="F1024" s="5">
        <v>-11050</v>
      </c>
      <c r="G1024" s="5" t="s">
        <v>45</v>
      </c>
      <c r="H1024" s="5" t="s">
        <v>194</v>
      </c>
      <c r="I1024" s="5">
        <v>119920.85</v>
      </c>
      <c r="J1024" s="5" t="s">
        <v>2261</v>
      </c>
      <c r="K1024" s="5" t="s">
        <v>118</v>
      </c>
      <c r="L1024" s="5" t="s">
        <v>56</v>
      </c>
      <c r="M1024" s="5">
        <v>1.7</v>
      </c>
      <c r="N1024" s="5" t="s">
        <v>41</v>
      </c>
      <c r="O1024" s="49">
        <v>18</v>
      </c>
    </row>
    <row r="1025" spans="1:15" x14ac:dyDescent="0.2">
      <c r="A1025" s="48" t="s">
        <v>3744</v>
      </c>
      <c r="B1025" s="5" t="s">
        <v>1073</v>
      </c>
      <c r="C1025" s="5">
        <v>40</v>
      </c>
      <c r="D1025" s="5" t="s">
        <v>17</v>
      </c>
      <c r="E1025" s="5" t="s">
        <v>3745</v>
      </c>
      <c r="F1025" s="5">
        <v>-4383</v>
      </c>
      <c r="G1025" s="5" t="s">
        <v>19</v>
      </c>
      <c r="H1025" s="5" t="s">
        <v>30</v>
      </c>
      <c r="I1025" s="5">
        <v>104911.2</v>
      </c>
      <c r="J1025" s="5" t="s">
        <v>3746</v>
      </c>
      <c r="K1025" s="5" t="s">
        <v>22</v>
      </c>
      <c r="L1025" s="5" t="s">
        <v>56</v>
      </c>
      <c r="M1025" s="5">
        <v>4.0999999999999996</v>
      </c>
      <c r="N1025" s="5" t="s">
        <v>24</v>
      </c>
      <c r="O1025" s="49">
        <v>24</v>
      </c>
    </row>
    <row r="1026" spans="1:15" x14ac:dyDescent="0.2">
      <c r="A1026" s="48" t="s">
        <v>3747</v>
      </c>
      <c r="B1026" s="5" t="s">
        <v>3033</v>
      </c>
      <c r="C1026" s="5">
        <v>33</v>
      </c>
      <c r="D1026" s="5" t="s">
        <v>27</v>
      </c>
      <c r="E1026" s="5" t="s">
        <v>3748</v>
      </c>
      <c r="F1026" s="5">
        <v>-10678</v>
      </c>
      <c r="G1026" s="5" t="s">
        <v>99</v>
      </c>
      <c r="H1026" s="5" t="s">
        <v>79</v>
      </c>
      <c r="I1026" s="5">
        <v>152220.68</v>
      </c>
      <c r="J1026" s="5" t="s">
        <v>352</v>
      </c>
      <c r="K1026" s="5" t="s">
        <v>136</v>
      </c>
      <c r="L1026" s="5" t="s">
        <v>32</v>
      </c>
      <c r="M1026" s="5">
        <v>1.56</v>
      </c>
      <c r="N1026" s="5" t="s">
        <v>57</v>
      </c>
      <c r="O1026" s="49">
        <v>36</v>
      </c>
    </row>
    <row r="1027" spans="1:15" x14ac:dyDescent="0.2">
      <c r="A1027" s="48" t="s">
        <v>3749</v>
      </c>
      <c r="B1027" s="5" t="s">
        <v>3636</v>
      </c>
      <c r="C1027" s="5">
        <v>53</v>
      </c>
      <c r="D1027" s="5" t="s">
        <v>50</v>
      </c>
      <c r="E1027" s="5" t="s">
        <v>3750</v>
      </c>
      <c r="F1027" s="5">
        <v>-10364</v>
      </c>
      <c r="G1027" s="5" t="s">
        <v>37</v>
      </c>
      <c r="H1027" s="5" t="s">
        <v>20</v>
      </c>
      <c r="I1027" s="5">
        <v>50417.58</v>
      </c>
      <c r="J1027" s="5" t="s">
        <v>2074</v>
      </c>
      <c r="K1027" s="5" t="s">
        <v>22</v>
      </c>
      <c r="L1027" s="5" t="s">
        <v>73</v>
      </c>
      <c r="M1027" s="5">
        <v>2.75</v>
      </c>
      <c r="N1027" s="5" t="s">
        <v>41</v>
      </c>
      <c r="O1027" s="49">
        <v>4</v>
      </c>
    </row>
    <row r="1028" spans="1:15" x14ac:dyDescent="0.2">
      <c r="A1028" s="48" t="s">
        <v>3751</v>
      </c>
      <c r="B1028" s="5" t="s">
        <v>3752</v>
      </c>
      <c r="C1028" s="5">
        <v>38</v>
      </c>
      <c r="D1028" s="5" t="s">
        <v>17</v>
      </c>
      <c r="E1028" s="5" t="s">
        <v>3753</v>
      </c>
      <c r="F1028" s="5">
        <v>-10503</v>
      </c>
      <c r="G1028" s="5" t="s">
        <v>99</v>
      </c>
      <c r="H1028" s="5" t="s">
        <v>53</v>
      </c>
      <c r="I1028" s="5">
        <v>52546.58</v>
      </c>
      <c r="J1028" s="5" t="s">
        <v>465</v>
      </c>
      <c r="K1028" s="5" t="s">
        <v>136</v>
      </c>
      <c r="L1028" s="5" t="s">
        <v>32</v>
      </c>
      <c r="M1028" s="5">
        <v>3.66</v>
      </c>
      <c r="N1028" s="5" t="s">
        <v>41</v>
      </c>
      <c r="O1028" s="49">
        <v>34</v>
      </c>
    </row>
    <row r="1029" spans="1:15" x14ac:dyDescent="0.2">
      <c r="A1029" s="48" t="s">
        <v>3754</v>
      </c>
      <c r="B1029" s="5" t="s">
        <v>467</v>
      </c>
      <c r="C1029" s="5">
        <v>38</v>
      </c>
      <c r="D1029" s="5" t="s">
        <v>50</v>
      </c>
      <c r="E1029" s="5" t="s">
        <v>3755</v>
      </c>
      <c r="F1029" s="5">
        <v>-8930</v>
      </c>
      <c r="G1029" s="5" t="s">
        <v>19</v>
      </c>
      <c r="H1029" s="5" t="s">
        <v>20</v>
      </c>
      <c r="I1029" s="5">
        <v>40764.589999999997</v>
      </c>
      <c r="J1029" s="5" t="s">
        <v>3756</v>
      </c>
      <c r="K1029" s="5" t="s">
        <v>55</v>
      </c>
      <c r="L1029" s="5" t="s">
        <v>73</v>
      </c>
      <c r="M1029" s="5">
        <v>1.53</v>
      </c>
      <c r="N1029" s="5" t="s">
        <v>41</v>
      </c>
      <c r="O1029" s="49">
        <v>0</v>
      </c>
    </row>
    <row r="1030" spans="1:15" x14ac:dyDescent="0.2">
      <c r="A1030" s="48" t="s">
        <v>3757</v>
      </c>
      <c r="B1030" s="5" t="s">
        <v>2612</v>
      </c>
      <c r="C1030" s="5">
        <v>54</v>
      </c>
      <c r="D1030" s="5" t="s">
        <v>27</v>
      </c>
      <c r="E1030" s="5" t="s">
        <v>3758</v>
      </c>
      <c r="F1030" s="5">
        <v>-6873</v>
      </c>
      <c r="G1030" s="5" t="s">
        <v>52</v>
      </c>
      <c r="H1030" s="5" t="s">
        <v>20</v>
      </c>
      <c r="I1030" s="5">
        <v>36284.339999999997</v>
      </c>
      <c r="J1030" s="5" t="s">
        <v>3327</v>
      </c>
      <c r="K1030" s="5" t="s">
        <v>55</v>
      </c>
      <c r="L1030" s="5" t="s">
        <v>73</v>
      </c>
      <c r="M1030" s="5">
        <v>4.68</v>
      </c>
      <c r="N1030" s="5" t="s">
        <v>41</v>
      </c>
      <c r="O1030" s="49">
        <v>13</v>
      </c>
    </row>
    <row r="1031" spans="1:15" x14ac:dyDescent="0.2">
      <c r="A1031" s="48" t="s">
        <v>3759</v>
      </c>
      <c r="B1031" s="5" t="s">
        <v>3760</v>
      </c>
      <c r="C1031" s="5">
        <v>52</v>
      </c>
      <c r="D1031" s="5" t="s">
        <v>50</v>
      </c>
      <c r="E1031" s="5" t="s">
        <v>3761</v>
      </c>
      <c r="F1031" s="5">
        <v>-4443</v>
      </c>
      <c r="G1031" s="5" t="s">
        <v>29</v>
      </c>
      <c r="H1031" s="5" t="s">
        <v>20</v>
      </c>
      <c r="I1031" s="5">
        <v>126842.5</v>
      </c>
      <c r="J1031" s="5" t="s">
        <v>3762</v>
      </c>
      <c r="K1031" s="5" t="s">
        <v>136</v>
      </c>
      <c r="L1031" s="5" t="s">
        <v>32</v>
      </c>
      <c r="M1031" s="5">
        <v>3.67</v>
      </c>
      <c r="N1031" s="5" t="s">
        <v>57</v>
      </c>
      <c r="O1031" s="49">
        <v>9</v>
      </c>
    </row>
    <row r="1032" spans="1:15" x14ac:dyDescent="0.2">
      <c r="A1032" s="48" t="s">
        <v>3763</v>
      </c>
      <c r="B1032" s="5" t="s">
        <v>3764</v>
      </c>
      <c r="C1032" s="5">
        <v>52</v>
      </c>
      <c r="D1032" s="5" t="s">
        <v>17</v>
      </c>
      <c r="E1032" s="5" t="s">
        <v>3765</v>
      </c>
      <c r="F1032" s="5">
        <v>-6093</v>
      </c>
      <c r="G1032" s="5" t="s">
        <v>29</v>
      </c>
      <c r="H1032" s="5" t="s">
        <v>173</v>
      </c>
      <c r="I1032" s="5">
        <v>170953.24</v>
      </c>
      <c r="J1032" s="5" t="s">
        <v>3766</v>
      </c>
      <c r="K1032" s="5" t="s">
        <v>81</v>
      </c>
      <c r="L1032" s="5" t="s">
        <v>56</v>
      </c>
      <c r="M1032" s="5">
        <v>1.24</v>
      </c>
      <c r="N1032" s="5" t="s">
        <v>41</v>
      </c>
      <c r="O1032" s="49">
        <v>2</v>
      </c>
    </row>
    <row r="1033" spans="1:15" x14ac:dyDescent="0.2">
      <c r="A1033" s="48" t="s">
        <v>3767</v>
      </c>
      <c r="B1033" s="5" t="s">
        <v>3768</v>
      </c>
      <c r="C1033" s="5">
        <v>47</v>
      </c>
      <c r="D1033" s="5" t="s">
        <v>27</v>
      </c>
      <c r="E1033" s="5" t="s">
        <v>3769</v>
      </c>
      <c r="F1033" s="5">
        <v>-8851</v>
      </c>
      <c r="G1033" s="5" t="s">
        <v>29</v>
      </c>
      <c r="H1033" s="5" t="s">
        <v>79</v>
      </c>
      <c r="I1033" s="5">
        <v>122933.29</v>
      </c>
      <c r="J1033" s="5" t="s">
        <v>3770</v>
      </c>
      <c r="K1033" s="5" t="s">
        <v>47</v>
      </c>
      <c r="L1033" s="5" t="s">
        <v>32</v>
      </c>
      <c r="M1033" s="5">
        <v>2.92</v>
      </c>
      <c r="N1033" s="5" t="s">
        <v>57</v>
      </c>
      <c r="O1033" s="49">
        <v>26</v>
      </c>
    </row>
    <row r="1034" spans="1:15" x14ac:dyDescent="0.2">
      <c r="A1034" s="48" t="s">
        <v>3771</v>
      </c>
      <c r="B1034" s="5" t="s">
        <v>3772</v>
      </c>
      <c r="C1034" s="5">
        <v>62</v>
      </c>
      <c r="D1034" s="5" t="s">
        <v>27</v>
      </c>
      <c r="E1034" s="5" t="s">
        <v>3773</v>
      </c>
      <c r="F1034" s="5">
        <v>-7157</v>
      </c>
      <c r="G1034" s="5" t="s">
        <v>94</v>
      </c>
      <c r="H1034" s="5" t="s">
        <v>71</v>
      </c>
      <c r="I1034" s="5">
        <v>97747.520000000004</v>
      </c>
      <c r="J1034" s="5" t="s">
        <v>3774</v>
      </c>
      <c r="K1034" s="5" t="s">
        <v>104</v>
      </c>
      <c r="L1034" s="5" t="s">
        <v>23</v>
      </c>
      <c r="M1034" s="5">
        <v>3.25</v>
      </c>
      <c r="N1034" s="5" t="s">
        <v>24</v>
      </c>
      <c r="O1034" s="49">
        <v>2</v>
      </c>
    </row>
    <row r="1035" spans="1:15" x14ac:dyDescent="0.2">
      <c r="A1035" s="48" t="s">
        <v>3775</v>
      </c>
      <c r="B1035" s="5" t="s">
        <v>3776</v>
      </c>
      <c r="C1035" s="5">
        <v>47</v>
      </c>
      <c r="D1035" s="5" t="s">
        <v>50</v>
      </c>
      <c r="E1035" s="5" t="s">
        <v>3777</v>
      </c>
      <c r="F1035" s="5">
        <v>-8384</v>
      </c>
      <c r="G1035" s="5" t="s">
        <v>116</v>
      </c>
      <c r="H1035" s="5" t="s">
        <v>20</v>
      </c>
      <c r="I1035" s="5">
        <v>122767.9</v>
      </c>
      <c r="J1035" s="5" t="s">
        <v>3778</v>
      </c>
      <c r="K1035" s="5" t="s">
        <v>40</v>
      </c>
      <c r="L1035" s="5" t="s">
        <v>56</v>
      </c>
      <c r="M1035" s="5">
        <v>2.54</v>
      </c>
      <c r="N1035" s="5" t="s">
        <v>57</v>
      </c>
      <c r="O1035" s="49">
        <v>35</v>
      </c>
    </row>
    <row r="1036" spans="1:15" x14ac:dyDescent="0.2">
      <c r="A1036" s="48" t="s">
        <v>3779</v>
      </c>
      <c r="B1036" s="5" t="s">
        <v>3780</v>
      </c>
      <c r="C1036" s="5">
        <v>60</v>
      </c>
      <c r="D1036" s="5" t="s">
        <v>17</v>
      </c>
      <c r="E1036" s="5" t="s">
        <v>3781</v>
      </c>
      <c r="F1036" s="5">
        <v>-7441</v>
      </c>
      <c r="G1036" s="5" t="s">
        <v>19</v>
      </c>
      <c r="H1036" s="5" t="s">
        <v>79</v>
      </c>
      <c r="I1036" s="5">
        <v>176407.86</v>
      </c>
      <c r="J1036" s="5" t="s">
        <v>590</v>
      </c>
      <c r="K1036" s="5" t="s">
        <v>118</v>
      </c>
      <c r="L1036" s="5" t="s">
        <v>23</v>
      </c>
      <c r="M1036" s="5">
        <v>2.0099999999999998</v>
      </c>
      <c r="N1036" s="5" t="s">
        <v>33</v>
      </c>
      <c r="O1036" s="49">
        <v>17</v>
      </c>
    </row>
    <row r="1037" spans="1:15" x14ac:dyDescent="0.2">
      <c r="A1037" s="48" t="s">
        <v>3782</v>
      </c>
      <c r="B1037" s="5" t="s">
        <v>3783</v>
      </c>
      <c r="C1037" s="5">
        <v>54</v>
      </c>
      <c r="D1037" s="5" t="s">
        <v>27</v>
      </c>
      <c r="E1037" s="5" t="s">
        <v>3784</v>
      </c>
      <c r="F1037" s="5">
        <v>-5008</v>
      </c>
      <c r="G1037" s="5" t="s">
        <v>37</v>
      </c>
      <c r="H1037" s="5" t="s">
        <v>194</v>
      </c>
      <c r="I1037" s="5">
        <v>62817.75</v>
      </c>
      <c r="J1037" s="5" t="s">
        <v>612</v>
      </c>
      <c r="K1037" s="5" t="s">
        <v>118</v>
      </c>
      <c r="L1037" s="5" t="s">
        <v>56</v>
      </c>
      <c r="M1037" s="5">
        <v>2.11</v>
      </c>
      <c r="N1037" s="5" t="s">
        <v>57</v>
      </c>
      <c r="O1037" s="49">
        <v>27</v>
      </c>
    </row>
    <row r="1038" spans="1:15" x14ac:dyDescent="0.2">
      <c r="A1038" s="48" t="s">
        <v>3785</v>
      </c>
      <c r="B1038" s="5" t="s">
        <v>3118</v>
      </c>
      <c r="C1038" s="5">
        <v>34</v>
      </c>
      <c r="D1038" s="5" t="s">
        <v>17</v>
      </c>
      <c r="E1038" s="5" t="s">
        <v>3786</v>
      </c>
      <c r="F1038" s="5">
        <v>-7624</v>
      </c>
      <c r="G1038" s="5" t="s">
        <v>99</v>
      </c>
      <c r="H1038" s="5" t="s">
        <v>173</v>
      </c>
      <c r="I1038" s="5">
        <v>138330.04999999999</v>
      </c>
      <c r="J1038" s="5" t="s">
        <v>3787</v>
      </c>
      <c r="K1038" s="5" t="s">
        <v>62</v>
      </c>
      <c r="L1038" s="5" t="s">
        <v>32</v>
      </c>
      <c r="M1038" s="5">
        <v>4.1900000000000004</v>
      </c>
      <c r="N1038" s="5" t="s">
        <v>57</v>
      </c>
      <c r="O1038" s="49">
        <v>33</v>
      </c>
    </row>
    <row r="1039" spans="1:15" x14ac:dyDescent="0.2">
      <c r="A1039" s="48" t="s">
        <v>3788</v>
      </c>
      <c r="B1039" s="5" t="s">
        <v>3789</v>
      </c>
      <c r="C1039" s="5">
        <v>40</v>
      </c>
      <c r="D1039" s="5" t="s">
        <v>17</v>
      </c>
      <c r="E1039" s="5" t="s">
        <v>3790</v>
      </c>
      <c r="F1039" s="5">
        <v>-7648</v>
      </c>
      <c r="G1039" s="5" t="s">
        <v>78</v>
      </c>
      <c r="H1039" s="5" t="s">
        <v>79</v>
      </c>
      <c r="I1039" s="5">
        <v>89374.8</v>
      </c>
      <c r="J1039" s="5" t="s">
        <v>1580</v>
      </c>
      <c r="K1039" s="5" t="s">
        <v>40</v>
      </c>
      <c r="L1039" s="5" t="s">
        <v>73</v>
      </c>
      <c r="M1039" s="5">
        <v>4.7300000000000004</v>
      </c>
      <c r="N1039" s="5" t="s">
        <v>41</v>
      </c>
      <c r="O1039" s="49">
        <v>34</v>
      </c>
    </row>
    <row r="1040" spans="1:15" x14ac:dyDescent="0.2">
      <c r="A1040" s="48" t="s">
        <v>3791</v>
      </c>
      <c r="B1040" s="5" t="s">
        <v>3792</v>
      </c>
      <c r="C1040" s="5">
        <v>38</v>
      </c>
      <c r="D1040" s="5" t="s">
        <v>17</v>
      </c>
      <c r="E1040" s="5" t="s">
        <v>3793</v>
      </c>
      <c r="F1040" s="5">
        <v>-7853</v>
      </c>
      <c r="G1040" s="5" t="s">
        <v>85</v>
      </c>
      <c r="H1040" s="5" t="s">
        <v>66</v>
      </c>
      <c r="I1040" s="5">
        <v>35473.730000000003</v>
      </c>
      <c r="J1040" s="5" t="s">
        <v>3794</v>
      </c>
      <c r="K1040" s="5" t="s">
        <v>81</v>
      </c>
      <c r="L1040" s="5" t="s">
        <v>56</v>
      </c>
      <c r="M1040" s="5">
        <v>2.82</v>
      </c>
      <c r="N1040" s="5" t="s">
        <v>57</v>
      </c>
      <c r="O1040" s="49">
        <v>37</v>
      </c>
    </row>
    <row r="1041" spans="1:15" x14ac:dyDescent="0.2">
      <c r="A1041" s="48" t="s">
        <v>3795</v>
      </c>
      <c r="B1041" s="5" t="s">
        <v>3796</v>
      </c>
      <c r="C1041" s="5">
        <v>58</v>
      </c>
      <c r="D1041" s="5" t="s">
        <v>50</v>
      </c>
      <c r="E1041" s="5" t="s">
        <v>3797</v>
      </c>
      <c r="F1041" s="5">
        <v>-8630</v>
      </c>
      <c r="G1041" s="5" t="s">
        <v>94</v>
      </c>
      <c r="H1041" s="5" t="s">
        <v>38</v>
      </c>
      <c r="I1041" s="5">
        <v>50671.48</v>
      </c>
      <c r="J1041" s="5" t="s">
        <v>3798</v>
      </c>
      <c r="K1041" s="5" t="s">
        <v>104</v>
      </c>
      <c r="L1041" s="5" t="s">
        <v>73</v>
      </c>
      <c r="M1041" s="5">
        <v>1.48</v>
      </c>
      <c r="N1041" s="5" t="s">
        <v>24</v>
      </c>
      <c r="O1041" s="49">
        <v>7</v>
      </c>
    </row>
    <row r="1042" spans="1:15" x14ac:dyDescent="0.2">
      <c r="A1042" s="48" t="s">
        <v>3799</v>
      </c>
      <c r="B1042" s="5" t="s">
        <v>3800</v>
      </c>
      <c r="C1042" s="5">
        <v>25</v>
      </c>
      <c r="D1042" s="5" t="s">
        <v>27</v>
      </c>
      <c r="E1042" s="5" t="s">
        <v>3801</v>
      </c>
      <c r="F1042" s="5">
        <v>-10679</v>
      </c>
      <c r="G1042" s="5" t="s">
        <v>85</v>
      </c>
      <c r="H1042" s="5" t="s">
        <v>194</v>
      </c>
      <c r="I1042" s="5">
        <v>53476.21</v>
      </c>
      <c r="J1042" s="5" t="s">
        <v>3802</v>
      </c>
      <c r="K1042" s="5" t="s">
        <v>104</v>
      </c>
      <c r="L1042" s="5" t="s">
        <v>32</v>
      </c>
      <c r="M1042" s="5">
        <v>1.1599999999999999</v>
      </c>
      <c r="N1042" s="5" t="s">
        <v>57</v>
      </c>
      <c r="O1042" s="49">
        <v>3</v>
      </c>
    </row>
    <row r="1043" spans="1:15" x14ac:dyDescent="0.2">
      <c r="A1043" s="48" t="s">
        <v>3803</v>
      </c>
      <c r="B1043" s="5" t="s">
        <v>1372</v>
      </c>
      <c r="C1043" s="5">
        <v>43</v>
      </c>
      <c r="D1043" s="5" t="s">
        <v>17</v>
      </c>
      <c r="E1043" s="5" t="s">
        <v>3804</v>
      </c>
      <c r="F1043" s="5">
        <v>-8914</v>
      </c>
      <c r="G1043" s="5" t="s">
        <v>99</v>
      </c>
      <c r="H1043" s="5" t="s">
        <v>30</v>
      </c>
      <c r="I1043" s="5">
        <v>66963.45</v>
      </c>
      <c r="J1043" s="5" t="s">
        <v>3805</v>
      </c>
      <c r="K1043" s="5" t="s">
        <v>127</v>
      </c>
      <c r="L1043" s="5" t="s">
        <v>73</v>
      </c>
      <c r="M1043" s="5">
        <v>4.71</v>
      </c>
      <c r="N1043" s="5" t="s">
        <v>33</v>
      </c>
      <c r="O1043" s="49">
        <v>15</v>
      </c>
    </row>
    <row r="1044" spans="1:15" x14ac:dyDescent="0.2">
      <c r="A1044" s="48" t="s">
        <v>3806</v>
      </c>
      <c r="B1044" s="5" t="s">
        <v>3807</v>
      </c>
      <c r="C1044" s="5">
        <v>57</v>
      </c>
      <c r="D1044" s="5" t="s">
        <v>17</v>
      </c>
      <c r="E1044" s="5" t="s">
        <v>3808</v>
      </c>
      <c r="F1044" s="5">
        <v>-5119</v>
      </c>
      <c r="G1044" s="5" t="s">
        <v>29</v>
      </c>
      <c r="H1044" s="5" t="s">
        <v>30</v>
      </c>
      <c r="I1044" s="5">
        <v>113548.13</v>
      </c>
      <c r="J1044" s="5" t="s">
        <v>3809</v>
      </c>
      <c r="K1044" s="5" t="s">
        <v>55</v>
      </c>
      <c r="L1044" s="5" t="s">
        <v>23</v>
      </c>
      <c r="M1044" s="5">
        <v>3.28</v>
      </c>
      <c r="N1044" s="5" t="s">
        <v>57</v>
      </c>
      <c r="O1044" s="49">
        <v>17</v>
      </c>
    </row>
    <row r="1045" spans="1:15" x14ac:dyDescent="0.2">
      <c r="A1045" s="48" t="s">
        <v>3810</v>
      </c>
      <c r="B1045" s="5" t="s">
        <v>3811</v>
      </c>
      <c r="C1045" s="5">
        <v>28</v>
      </c>
      <c r="D1045" s="5" t="s">
        <v>27</v>
      </c>
      <c r="E1045" s="5" t="s">
        <v>3812</v>
      </c>
      <c r="F1045" s="5">
        <v>-9300</v>
      </c>
      <c r="G1045" s="5" t="s">
        <v>52</v>
      </c>
      <c r="H1045" s="5" t="s">
        <v>53</v>
      </c>
      <c r="I1045" s="5">
        <v>164323.35</v>
      </c>
      <c r="J1045" s="5" t="s">
        <v>3813</v>
      </c>
      <c r="K1045" s="5" t="s">
        <v>81</v>
      </c>
      <c r="L1045" s="5" t="s">
        <v>23</v>
      </c>
      <c r="M1045" s="5">
        <v>1.01</v>
      </c>
      <c r="N1045" s="5" t="s">
        <v>33</v>
      </c>
      <c r="O1045" s="49">
        <v>27</v>
      </c>
    </row>
    <row r="1046" spans="1:15" x14ac:dyDescent="0.2">
      <c r="A1046" s="48" t="s">
        <v>3814</v>
      </c>
      <c r="B1046" s="5" t="s">
        <v>3815</v>
      </c>
      <c r="C1046" s="5">
        <v>46</v>
      </c>
      <c r="D1046" s="5" t="s">
        <v>50</v>
      </c>
      <c r="E1046" s="5" t="s">
        <v>3816</v>
      </c>
      <c r="F1046" s="5">
        <v>-2981</v>
      </c>
      <c r="G1046" s="5" t="s">
        <v>29</v>
      </c>
      <c r="H1046" s="5" t="s">
        <v>79</v>
      </c>
      <c r="I1046" s="5">
        <v>99166.5</v>
      </c>
      <c r="J1046" s="5" t="s">
        <v>2396</v>
      </c>
      <c r="K1046" s="5" t="s">
        <v>104</v>
      </c>
      <c r="L1046" s="5" t="s">
        <v>56</v>
      </c>
      <c r="M1046" s="5">
        <v>1.0900000000000001</v>
      </c>
      <c r="N1046" s="5" t="s">
        <v>33</v>
      </c>
      <c r="O1046" s="49">
        <v>13</v>
      </c>
    </row>
    <row r="1047" spans="1:15" x14ac:dyDescent="0.2">
      <c r="A1047" s="48" t="s">
        <v>3817</v>
      </c>
      <c r="B1047" s="5" t="s">
        <v>3732</v>
      </c>
      <c r="C1047" s="5">
        <v>49</v>
      </c>
      <c r="D1047" s="5" t="s">
        <v>17</v>
      </c>
      <c r="E1047" s="5" t="s">
        <v>3818</v>
      </c>
      <c r="F1047" s="5">
        <v>-9825</v>
      </c>
      <c r="G1047" s="5" t="s">
        <v>85</v>
      </c>
      <c r="H1047" s="5" t="s">
        <v>38</v>
      </c>
      <c r="I1047" s="5">
        <v>91245.6</v>
      </c>
      <c r="J1047" s="5" t="s">
        <v>2193</v>
      </c>
      <c r="K1047" s="5" t="s">
        <v>127</v>
      </c>
      <c r="L1047" s="5" t="s">
        <v>32</v>
      </c>
      <c r="M1047" s="5">
        <v>2.4900000000000002</v>
      </c>
      <c r="N1047" s="5" t="s">
        <v>74</v>
      </c>
      <c r="O1047" s="49">
        <v>38</v>
      </c>
    </row>
    <row r="1048" spans="1:15" x14ac:dyDescent="0.2">
      <c r="A1048" s="48" t="s">
        <v>3819</v>
      </c>
      <c r="B1048" s="5" t="s">
        <v>2032</v>
      </c>
      <c r="C1048" s="5">
        <v>46</v>
      </c>
      <c r="D1048" s="5" t="s">
        <v>27</v>
      </c>
      <c r="E1048" s="5" t="s">
        <v>3820</v>
      </c>
      <c r="F1048" s="5">
        <v>-6882</v>
      </c>
      <c r="G1048" s="5" t="s">
        <v>37</v>
      </c>
      <c r="H1048" s="5" t="s">
        <v>66</v>
      </c>
      <c r="I1048" s="5">
        <v>74750.559999999998</v>
      </c>
      <c r="J1048" s="5" t="s">
        <v>3334</v>
      </c>
      <c r="K1048" s="5" t="s">
        <v>81</v>
      </c>
      <c r="L1048" s="5" t="s">
        <v>32</v>
      </c>
      <c r="M1048" s="5">
        <v>2.52</v>
      </c>
      <c r="N1048" s="5" t="s">
        <v>41</v>
      </c>
      <c r="O1048" s="49">
        <v>1</v>
      </c>
    </row>
    <row r="1049" spans="1:15" x14ac:dyDescent="0.2">
      <c r="A1049" s="48" t="s">
        <v>3821</v>
      </c>
      <c r="B1049" s="5" t="s">
        <v>3513</v>
      </c>
      <c r="C1049" s="5">
        <v>37</v>
      </c>
      <c r="D1049" s="5" t="s">
        <v>17</v>
      </c>
      <c r="E1049" s="5" t="s">
        <v>3822</v>
      </c>
      <c r="F1049" s="5">
        <v>-2186</v>
      </c>
      <c r="G1049" s="5" t="s">
        <v>29</v>
      </c>
      <c r="H1049" s="5" t="s">
        <v>38</v>
      </c>
      <c r="I1049" s="5">
        <v>85051.7</v>
      </c>
      <c r="J1049" s="5" t="s">
        <v>1976</v>
      </c>
      <c r="K1049" s="5" t="s">
        <v>22</v>
      </c>
      <c r="L1049" s="5" t="s">
        <v>56</v>
      </c>
      <c r="M1049" s="5">
        <v>2.75</v>
      </c>
      <c r="N1049" s="5" t="s">
        <v>41</v>
      </c>
      <c r="O1049" s="49">
        <v>27</v>
      </c>
    </row>
    <row r="1050" spans="1:15" x14ac:dyDescent="0.2">
      <c r="A1050" s="48" t="s">
        <v>3823</v>
      </c>
      <c r="B1050" s="5" t="s">
        <v>1836</v>
      </c>
      <c r="C1050" s="5">
        <v>38</v>
      </c>
      <c r="D1050" s="5" t="s">
        <v>50</v>
      </c>
      <c r="E1050" s="5" t="s">
        <v>3824</v>
      </c>
      <c r="F1050" s="5">
        <v>-6206</v>
      </c>
      <c r="G1050" s="5" t="s">
        <v>94</v>
      </c>
      <c r="H1050" s="5" t="s">
        <v>53</v>
      </c>
      <c r="I1050" s="5">
        <v>59438.54</v>
      </c>
      <c r="J1050" s="5" t="s">
        <v>1798</v>
      </c>
      <c r="K1050" s="5" t="s">
        <v>127</v>
      </c>
      <c r="L1050" s="5" t="s">
        <v>32</v>
      </c>
      <c r="M1050" s="5">
        <v>4.38</v>
      </c>
      <c r="N1050" s="5" t="s">
        <v>41</v>
      </c>
      <c r="O1050" s="49">
        <v>23</v>
      </c>
    </row>
    <row r="1051" spans="1:15" x14ac:dyDescent="0.2">
      <c r="A1051" s="48" t="s">
        <v>3825</v>
      </c>
      <c r="B1051" s="5" t="s">
        <v>3826</v>
      </c>
      <c r="C1051" s="5">
        <v>36</v>
      </c>
      <c r="D1051" s="5" t="s">
        <v>27</v>
      </c>
      <c r="E1051" s="5" t="s">
        <v>3827</v>
      </c>
      <c r="F1051" s="5">
        <v>-2375</v>
      </c>
      <c r="G1051" s="5" t="s">
        <v>116</v>
      </c>
      <c r="H1051" s="5" t="s">
        <v>71</v>
      </c>
      <c r="I1051" s="5">
        <v>111161.81</v>
      </c>
      <c r="J1051" s="5" t="s">
        <v>3828</v>
      </c>
      <c r="K1051" s="5" t="s">
        <v>40</v>
      </c>
      <c r="L1051" s="5" t="s">
        <v>32</v>
      </c>
      <c r="M1051" s="5">
        <v>2.17</v>
      </c>
      <c r="N1051" s="5" t="s">
        <v>41</v>
      </c>
      <c r="O1051" s="49">
        <v>17</v>
      </c>
    </row>
    <row r="1052" spans="1:15" x14ac:dyDescent="0.2">
      <c r="A1052" s="48" t="s">
        <v>3829</v>
      </c>
      <c r="B1052" s="5" t="s">
        <v>3830</v>
      </c>
      <c r="C1052" s="5">
        <v>48</v>
      </c>
      <c r="D1052" s="5" t="s">
        <v>50</v>
      </c>
      <c r="E1052" s="5" t="s">
        <v>3831</v>
      </c>
      <c r="F1052" s="5">
        <v>-5698</v>
      </c>
      <c r="G1052" s="5" t="s">
        <v>19</v>
      </c>
      <c r="H1052" s="5" t="s">
        <v>38</v>
      </c>
      <c r="I1052" s="5">
        <v>42561.25</v>
      </c>
      <c r="J1052" s="5" t="s">
        <v>3832</v>
      </c>
      <c r="K1052" s="5" t="s">
        <v>55</v>
      </c>
      <c r="L1052" s="5" t="s">
        <v>73</v>
      </c>
      <c r="M1052" s="5">
        <v>3.19</v>
      </c>
      <c r="N1052" s="5" t="s">
        <v>41</v>
      </c>
      <c r="O1052" s="49">
        <v>10</v>
      </c>
    </row>
    <row r="1053" spans="1:15" x14ac:dyDescent="0.2">
      <c r="A1053" s="48" t="s">
        <v>3833</v>
      </c>
      <c r="B1053" s="5" t="s">
        <v>2782</v>
      </c>
      <c r="C1053" s="5">
        <v>34</v>
      </c>
      <c r="D1053" s="5" t="s">
        <v>17</v>
      </c>
      <c r="E1053" s="5" t="s">
        <v>3834</v>
      </c>
      <c r="F1053" s="5">
        <v>-3108</v>
      </c>
      <c r="G1053" s="5" t="s">
        <v>116</v>
      </c>
      <c r="H1053" s="5" t="s">
        <v>53</v>
      </c>
      <c r="I1053" s="5">
        <v>112423.23</v>
      </c>
      <c r="J1053" s="5" t="s">
        <v>3835</v>
      </c>
      <c r="K1053" s="5" t="s">
        <v>40</v>
      </c>
      <c r="L1053" s="5" t="s">
        <v>73</v>
      </c>
      <c r="M1053" s="5">
        <v>3.89</v>
      </c>
      <c r="N1053" s="5" t="s">
        <v>24</v>
      </c>
      <c r="O1053" s="49">
        <v>34</v>
      </c>
    </row>
    <row r="1054" spans="1:15" x14ac:dyDescent="0.2">
      <c r="A1054" s="48" t="s">
        <v>3836</v>
      </c>
      <c r="B1054" s="5" t="s">
        <v>2523</v>
      </c>
      <c r="C1054" s="5">
        <v>22</v>
      </c>
      <c r="D1054" s="5" t="s">
        <v>50</v>
      </c>
      <c r="E1054" s="5" t="s">
        <v>3837</v>
      </c>
      <c r="F1054" s="5">
        <v>-10770</v>
      </c>
      <c r="G1054" s="5" t="s">
        <v>45</v>
      </c>
      <c r="H1054" s="5" t="s">
        <v>20</v>
      </c>
      <c r="I1054" s="5">
        <v>108153.91</v>
      </c>
      <c r="J1054" s="5" t="s">
        <v>433</v>
      </c>
      <c r="K1054" s="5" t="s">
        <v>104</v>
      </c>
      <c r="L1054" s="5" t="s">
        <v>32</v>
      </c>
      <c r="M1054" s="5">
        <v>1.67</v>
      </c>
      <c r="N1054" s="5" t="s">
        <v>41</v>
      </c>
      <c r="O1054" s="49">
        <v>9</v>
      </c>
    </row>
    <row r="1055" spans="1:15" x14ac:dyDescent="0.2">
      <c r="A1055" s="48" t="s">
        <v>3838</v>
      </c>
      <c r="B1055" s="5" t="s">
        <v>3839</v>
      </c>
      <c r="C1055" s="5">
        <v>60</v>
      </c>
      <c r="D1055" s="5" t="s">
        <v>50</v>
      </c>
      <c r="E1055" s="5" t="s">
        <v>3840</v>
      </c>
      <c r="F1055" s="5">
        <v>-6084</v>
      </c>
      <c r="G1055" s="5" t="s">
        <v>94</v>
      </c>
      <c r="H1055" s="5" t="s">
        <v>53</v>
      </c>
      <c r="I1055" s="5">
        <v>137980.32999999999</v>
      </c>
      <c r="J1055" s="5" t="s">
        <v>1865</v>
      </c>
      <c r="K1055" s="5" t="s">
        <v>47</v>
      </c>
      <c r="L1055" s="5" t="s">
        <v>32</v>
      </c>
      <c r="M1055" s="5">
        <v>3.56</v>
      </c>
      <c r="N1055" s="5" t="s">
        <v>74</v>
      </c>
      <c r="O1055" s="49">
        <v>4</v>
      </c>
    </row>
    <row r="1056" spans="1:15" x14ac:dyDescent="0.2">
      <c r="A1056" s="48" t="s">
        <v>3841</v>
      </c>
      <c r="B1056" s="5" t="s">
        <v>3842</v>
      </c>
      <c r="C1056" s="5">
        <v>22</v>
      </c>
      <c r="D1056" s="5" t="s">
        <v>50</v>
      </c>
      <c r="E1056" s="5" t="s">
        <v>3843</v>
      </c>
      <c r="F1056" s="5">
        <v>-10685</v>
      </c>
      <c r="G1056" s="5" t="s">
        <v>29</v>
      </c>
      <c r="H1056" s="5" t="s">
        <v>20</v>
      </c>
      <c r="I1056" s="5">
        <v>113513</v>
      </c>
      <c r="J1056" s="5" t="s">
        <v>3844</v>
      </c>
      <c r="K1056" s="5" t="s">
        <v>118</v>
      </c>
      <c r="L1056" s="5" t="s">
        <v>56</v>
      </c>
      <c r="M1056" s="5">
        <v>4.8499999999999996</v>
      </c>
      <c r="N1056" s="5" t="s">
        <v>57</v>
      </c>
      <c r="O1056" s="49">
        <v>22</v>
      </c>
    </row>
    <row r="1057" spans="1:15" x14ac:dyDescent="0.2">
      <c r="A1057" s="48" t="s">
        <v>3845</v>
      </c>
      <c r="B1057" s="5" t="s">
        <v>3846</v>
      </c>
      <c r="C1057" s="5">
        <v>47</v>
      </c>
      <c r="D1057" s="5" t="s">
        <v>50</v>
      </c>
      <c r="E1057" s="5" t="s">
        <v>3847</v>
      </c>
      <c r="F1057" s="5">
        <v>-10129</v>
      </c>
      <c r="G1057" s="5" t="s">
        <v>94</v>
      </c>
      <c r="H1057" s="5" t="s">
        <v>53</v>
      </c>
      <c r="I1057" s="5">
        <v>151701.62</v>
      </c>
      <c r="J1057" s="5" t="s">
        <v>3848</v>
      </c>
      <c r="K1057" s="5" t="s">
        <v>136</v>
      </c>
      <c r="L1057" s="5" t="s">
        <v>73</v>
      </c>
      <c r="M1057" s="5">
        <v>4.37</v>
      </c>
      <c r="N1057" s="5" t="s">
        <v>74</v>
      </c>
      <c r="O1057" s="49">
        <v>38</v>
      </c>
    </row>
    <row r="1058" spans="1:15" x14ac:dyDescent="0.2">
      <c r="A1058" s="48" t="s">
        <v>3849</v>
      </c>
      <c r="B1058" s="5" t="s">
        <v>3850</v>
      </c>
      <c r="C1058" s="5">
        <v>46</v>
      </c>
      <c r="D1058" s="5" t="s">
        <v>50</v>
      </c>
      <c r="E1058" s="5" t="s">
        <v>3851</v>
      </c>
      <c r="F1058" s="5">
        <v>-9627</v>
      </c>
      <c r="G1058" s="5" t="s">
        <v>99</v>
      </c>
      <c r="H1058" s="5" t="s">
        <v>144</v>
      </c>
      <c r="I1058" s="5">
        <v>66257.710000000006</v>
      </c>
      <c r="J1058" s="5" t="s">
        <v>3852</v>
      </c>
      <c r="K1058" s="5" t="s">
        <v>55</v>
      </c>
      <c r="L1058" s="5" t="s">
        <v>56</v>
      </c>
      <c r="M1058" s="5">
        <v>4.46</v>
      </c>
      <c r="N1058" s="5" t="s">
        <v>24</v>
      </c>
      <c r="O1058" s="49">
        <v>19</v>
      </c>
    </row>
    <row r="1059" spans="1:15" x14ac:dyDescent="0.2">
      <c r="A1059" s="48" t="s">
        <v>3853</v>
      </c>
      <c r="B1059" s="5" t="s">
        <v>3854</v>
      </c>
      <c r="C1059" s="5">
        <v>31</v>
      </c>
      <c r="D1059" s="5" t="s">
        <v>27</v>
      </c>
      <c r="E1059" s="5" t="s">
        <v>3855</v>
      </c>
      <c r="F1059" s="5">
        <v>-9981</v>
      </c>
      <c r="G1059" s="5" t="s">
        <v>29</v>
      </c>
      <c r="H1059" s="5" t="s">
        <v>79</v>
      </c>
      <c r="I1059" s="5">
        <v>138369.09</v>
      </c>
      <c r="J1059" s="5" t="s">
        <v>2111</v>
      </c>
      <c r="K1059" s="5" t="s">
        <v>47</v>
      </c>
      <c r="L1059" s="5" t="s">
        <v>56</v>
      </c>
      <c r="M1059" s="5">
        <v>1.52</v>
      </c>
      <c r="N1059" s="5" t="s">
        <v>74</v>
      </c>
      <c r="O1059" s="49">
        <v>15</v>
      </c>
    </row>
    <row r="1060" spans="1:15" x14ac:dyDescent="0.2">
      <c r="A1060" s="48" t="s">
        <v>3856</v>
      </c>
      <c r="B1060" s="5" t="s">
        <v>3857</v>
      </c>
      <c r="C1060" s="5">
        <v>28</v>
      </c>
      <c r="D1060" s="5" t="s">
        <v>50</v>
      </c>
      <c r="E1060" s="5" t="s">
        <v>3858</v>
      </c>
      <c r="F1060" s="5">
        <v>-9331</v>
      </c>
      <c r="G1060" s="5" t="s">
        <v>29</v>
      </c>
      <c r="H1060" s="5" t="s">
        <v>66</v>
      </c>
      <c r="I1060" s="5">
        <v>46327.9</v>
      </c>
      <c r="J1060" s="5" t="s">
        <v>3859</v>
      </c>
      <c r="K1060" s="5" t="s">
        <v>62</v>
      </c>
      <c r="L1060" s="5" t="s">
        <v>56</v>
      </c>
      <c r="M1060" s="5">
        <v>1.1599999999999999</v>
      </c>
      <c r="N1060" s="5" t="s">
        <v>41</v>
      </c>
      <c r="O1060" s="49">
        <v>4</v>
      </c>
    </row>
    <row r="1061" spans="1:15" x14ac:dyDescent="0.2">
      <c r="A1061" s="48" t="s">
        <v>3860</v>
      </c>
      <c r="B1061" s="5" t="s">
        <v>3861</v>
      </c>
      <c r="C1061" s="5">
        <v>34</v>
      </c>
      <c r="D1061" s="5" t="s">
        <v>50</v>
      </c>
      <c r="E1061" s="5" t="s">
        <v>3862</v>
      </c>
      <c r="F1061" s="5">
        <v>-3138</v>
      </c>
      <c r="G1061" s="5" t="s">
        <v>78</v>
      </c>
      <c r="H1061" s="5" t="s">
        <v>20</v>
      </c>
      <c r="I1061" s="5">
        <v>74093.25</v>
      </c>
      <c r="J1061" s="5" t="s">
        <v>3619</v>
      </c>
      <c r="K1061" s="5" t="s">
        <v>118</v>
      </c>
      <c r="L1061" s="5" t="s">
        <v>32</v>
      </c>
      <c r="M1061" s="5">
        <v>3.52</v>
      </c>
      <c r="N1061" s="5" t="s">
        <v>33</v>
      </c>
      <c r="O1061" s="49">
        <v>1</v>
      </c>
    </row>
    <row r="1062" spans="1:15" x14ac:dyDescent="0.2">
      <c r="A1062" s="48" t="s">
        <v>3863</v>
      </c>
      <c r="B1062" s="5" t="s">
        <v>3864</v>
      </c>
      <c r="C1062" s="5">
        <v>43</v>
      </c>
      <c r="D1062" s="5" t="s">
        <v>17</v>
      </c>
      <c r="E1062" s="5" t="s">
        <v>3865</v>
      </c>
      <c r="F1062" s="5">
        <v>-7640</v>
      </c>
      <c r="G1062" s="5" t="s">
        <v>116</v>
      </c>
      <c r="H1062" s="5" t="s">
        <v>173</v>
      </c>
      <c r="I1062" s="5">
        <v>42382.87</v>
      </c>
      <c r="J1062" s="5" t="s">
        <v>3866</v>
      </c>
      <c r="K1062" s="5" t="s">
        <v>127</v>
      </c>
      <c r="L1062" s="5" t="s">
        <v>23</v>
      </c>
      <c r="M1062" s="5">
        <v>4.53</v>
      </c>
      <c r="N1062" s="5" t="s">
        <v>41</v>
      </c>
      <c r="O1062" s="49">
        <v>27</v>
      </c>
    </row>
    <row r="1063" spans="1:15" x14ac:dyDescent="0.2">
      <c r="A1063" s="48" t="s">
        <v>3867</v>
      </c>
      <c r="B1063" s="5" t="s">
        <v>3868</v>
      </c>
      <c r="C1063" s="5">
        <v>24</v>
      </c>
      <c r="D1063" s="5" t="s">
        <v>17</v>
      </c>
      <c r="E1063" s="5" t="s">
        <v>3869</v>
      </c>
      <c r="F1063" s="5">
        <v>-11100</v>
      </c>
      <c r="G1063" s="5" t="s">
        <v>19</v>
      </c>
      <c r="H1063" s="5" t="s">
        <v>53</v>
      </c>
      <c r="I1063" s="5">
        <v>170277.4</v>
      </c>
      <c r="J1063" s="5" t="s">
        <v>3870</v>
      </c>
      <c r="K1063" s="5" t="s">
        <v>62</v>
      </c>
      <c r="L1063" s="5" t="s">
        <v>56</v>
      </c>
      <c r="M1063" s="5">
        <v>3.93</v>
      </c>
      <c r="N1063" s="5" t="s">
        <v>33</v>
      </c>
      <c r="O1063" s="49">
        <v>9</v>
      </c>
    </row>
    <row r="1064" spans="1:15" x14ac:dyDescent="0.2">
      <c r="A1064" s="48" t="s">
        <v>3871</v>
      </c>
      <c r="B1064" s="5" t="s">
        <v>3872</v>
      </c>
      <c r="C1064" s="5">
        <v>34</v>
      </c>
      <c r="D1064" s="5" t="s">
        <v>27</v>
      </c>
      <c r="E1064" s="5" t="s">
        <v>3873</v>
      </c>
      <c r="F1064" s="5">
        <v>-8435</v>
      </c>
      <c r="G1064" s="5" t="s">
        <v>99</v>
      </c>
      <c r="H1064" s="5" t="s">
        <v>144</v>
      </c>
      <c r="I1064" s="5">
        <v>41381.949999999997</v>
      </c>
      <c r="J1064" s="5" t="s">
        <v>3874</v>
      </c>
      <c r="K1064" s="5" t="s">
        <v>55</v>
      </c>
      <c r="L1064" s="5" t="s">
        <v>32</v>
      </c>
      <c r="M1064" s="5">
        <v>2.67</v>
      </c>
      <c r="N1064" s="5" t="s">
        <v>24</v>
      </c>
      <c r="O1064" s="49">
        <v>26</v>
      </c>
    </row>
    <row r="1065" spans="1:15" x14ac:dyDescent="0.2">
      <c r="A1065" s="48" t="s">
        <v>3875</v>
      </c>
      <c r="B1065" s="5" t="s">
        <v>151</v>
      </c>
      <c r="C1065" s="5">
        <v>57</v>
      </c>
      <c r="D1065" s="5" t="s">
        <v>17</v>
      </c>
      <c r="E1065" s="5" t="s">
        <v>3876</v>
      </c>
      <c r="F1065" s="5">
        <v>-2599</v>
      </c>
      <c r="G1065" s="5" t="s">
        <v>78</v>
      </c>
      <c r="H1065" s="5" t="s">
        <v>144</v>
      </c>
      <c r="I1065" s="5">
        <v>73498.61</v>
      </c>
      <c r="J1065" s="5" t="s">
        <v>1262</v>
      </c>
      <c r="K1065" s="5" t="s">
        <v>136</v>
      </c>
      <c r="L1065" s="5" t="s">
        <v>32</v>
      </c>
      <c r="M1065" s="5">
        <v>2.87</v>
      </c>
      <c r="N1065" s="5" t="s">
        <v>24</v>
      </c>
      <c r="O1065" s="49">
        <v>31</v>
      </c>
    </row>
    <row r="1066" spans="1:15" x14ac:dyDescent="0.2">
      <c r="A1066" s="48" t="s">
        <v>3877</v>
      </c>
      <c r="B1066" s="5" t="s">
        <v>2191</v>
      </c>
      <c r="C1066" s="5">
        <v>64</v>
      </c>
      <c r="D1066" s="5" t="s">
        <v>50</v>
      </c>
      <c r="E1066" s="5" t="s">
        <v>3878</v>
      </c>
      <c r="F1066" s="5">
        <v>-8771</v>
      </c>
      <c r="G1066" s="5" t="s">
        <v>94</v>
      </c>
      <c r="H1066" s="5" t="s">
        <v>194</v>
      </c>
      <c r="I1066" s="5">
        <v>118671.3</v>
      </c>
      <c r="J1066" s="5" t="s">
        <v>3879</v>
      </c>
      <c r="K1066" s="5" t="s">
        <v>62</v>
      </c>
      <c r="L1066" s="5" t="s">
        <v>73</v>
      </c>
      <c r="M1066" s="5">
        <v>3.11</v>
      </c>
      <c r="N1066" s="5" t="s">
        <v>57</v>
      </c>
      <c r="O1066" s="49">
        <v>33</v>
      </c>
    </row>
    <row r="1067" spans="1:15" x14ac:dyDescent="0.2">
      <c r="A1067" s="48" t="s">
        <v>3880</v>
      </c>
      <c r="B1067" s="5" t="s">
        <v>3881</v>
      </c>
      <c r="C1067" s="5">
        <v>60</v>
      </c>
      <c r="D1067" s="5" t="s">
        <v>27</v>
      </c>
      <c r="E1067" s="5" t="s">
        <v>3882</v>
      </c>
      <c r="F1067" s="5">
        <v>-9684</v>
      </c>
      <c r="G1067" s="5" t="s">
        <v>116</v>
      </c>
      <c r="H1067" s="5" t="s">
        <v>173</v>
      </c>
      <c r="I1067" s="5">
        <v>171291.31</v>
      </c>
      <c r="J1067" s="5" t="s">
        <v>3883</v>
      </c>
      <c r="K1067" s="5" t="s">
        <v>40</v>
      </c>
      <c r="L1067" s="5" t="s">
        <v>56</v>
      </c>
      <c r="M1067" s="5">
        <v>1.21</v>
      </c>
      <c r="N1067" s="5" t="s">
        <v>57</v>
      </c>
      <c r="O1067" s="49">
        <v>19</v>
      </c>
    </row>
    <row r="1068" spans="1:15" x14ac:dyDescent="0.2">
      <c r="A1068" s="48" t="s">
        <v>3884</v>
      </c>
      <c r="B1068" s="5" t="s">
        <v>3885</v>
      </c>
      <c r="C1068" s="5">
        <v>31</v>
      </c>
      <c r="D1068" s="5" t="s">
        <v>17</v>
      </c>
      <c r="E1068" s="5" t="s">
        <v>3886</v>
      </c>
      <c r="F1068" s="5">
        <v>-9384</v>
      </c>
      <c r="G1068" s="5" t="s">
        <v>78</v>
      </c>
      <c r="H1068" s="5" t="s">
        <v>71</v>
      </c>
      <c r="I1068" s="5">
        <v>136120.35</v>
      </c>
      <c r="J1068" s="5" t="s">
        <v>3529</v>
      </c>
      <c r="K1068" s="5" t="s">
        <v>62</v>
      </c>
      <c r="L1068" s="5" t="s">
        <v>56</v>
      </c>
      <c r="M1068" s="5">
        <v>3.97</v>
      </c>
      <c r="N1068" s="5" t="s">
        <v>41</v>
      </c>
      <c r="O1068" s="49">
        <v>36</v>
      </c>
    </row>
    <row r="1069" spans="1:15" x14ac:dyDescent="0.2">
      <c r="A1069" s="48" t="s">
        <v>3887</v>
      </c>
      <c r="B1069" s="5" t="s">
        <v>3888</v>
      </c>
      <c r="C1069" s="5">
        <v>27</v>
      </c>
      <c r="D1069" s="5" t="s">
        <v>27</v>
      </c>
      <c r="E1069" s="5" t="s">
        <v>3889</v>
      </c>
      <c r="F1069" s="5">
        <v>-3515</v>
      </c>
      <c r="G1069" s="5" t="s">
        <v>37</v>
      </c>
      <c r="H1069" s="5" t="s">
        <v>144</v>
      </c>
      <c r="I1069" s="5">
        <v>98165.4</v>
      </c>
      <c r="J1069" s="5" t="s">
        <v>3890</v>
      </c>
      <c r="K1069" s="5" t="s">
        <v>104</v>
      </c>
      <c r="L1069" s="5" t="s">
        <v>32</v>
      </c>
      <c r="M1069" s="5">
        <v>2.66</v>
      </c>
      <c r="N1069" s="5" t="s">
        <v>74</v>
      </c>
      <c r="O1069" s="49">
        <v>21</v>
      </c>
    </row>
    <row r="1070" spans="1:15" x14ac:dyDescent="0.2">
      <c r="A1070" s="48" t="s">
        <v>3891</v>
      </c>
      <c r="B1070" s="5" t="s">
        <v>747</v>
      </c>
      <c r="C1070" s="5">
        <v>41</v>
      </c>
      <c r="D1070" s="5" t="s">
        <v>27</v>
      </c>
      <c r="E1070" s="5" t="s">
        <v>3892</v>
      </c>
      <c r="F1070" s="5">
        <v>-5713</v>
      </c>
      <c r="G1070" s="5" t="s">
        <v>29</v>
      </c>
      <c r="H1070" s="5" t="s">
        <v>66</v>
      </c>
      <c r="I1070" s="5">
        <v>158170.26</v>
      </c>
      <c r="J1070" s="5" t="s">
        <v>3893</v>
      </c>
      <c r="K1070" s="5" t="s">
        <v>47</v>
      </c>
      <c r="L1070" s="5" t="s">
        <v>32</v>
      </c>
      <c r="M1070" s="5">
        <v>2.34</v>
      </c>
      <c r="N1070" s="5" t="s">
        <v>57</v>
      </c>
      <c r="O1070" s="49">
        <v>20</v>
      </c>
    </row>
    <row r="1071" spans="1:15" x14ac:dyDescent="0.2">
      <c r="A1071" s="48" t="s">
        <v>3894</v>
      </c>
      <c r="B1071" s="5" t="s">
        <v>2540</v>
      </c>
      <c r="C1071" s="5">
        <v>27</v>
      </c>
      <c r="D1071" s="5" t="s">
        <v>27</v>
      </c>
      <c r="E1071" s="5" t="s">
        <v>3895</v>
      </c>
      <c r="F1071" s="5">
        <v>-2337</v>
      </c>
      <c r="G1071" s="5" t="s">
        <v>78</v>
      </c>
      <c r="H1071" s="5" t="s">
        <v>20</v>
      </c>
      <c r="I1071" s="5">
        <v>97138.68</v>
      </c>
      <c r="J1071" s="5" t="s">
        <v>3896</v>
      </c>
      <c r="K1071" s="5" t="s">
        <v>55</v>
      </c>
      <c r="L1071" s="5" t="s">
        <v>23</v>
      </c>
      <c r="M1071" s="5">
        <v>1.01</v>
      </c>
      <c r="N1071" s="5" t="s">
        <v>24</v>
      </c>
      <c r="O1071" s="49">
        <v>2</v>
      </c>
    </row>
    <row r="1072" spans="1:15" x14ac:dyDescent="0.2">
      <c r="A1072" s="48" t="s">
        <v>3897</v>
      </c>
      <c r="B1072" s="5" t="s">
        <v>1360</v>
      </c>
      <c r="C1072" s="5">
        <v>45</v>
      </c>
      <c r="D1072" s="5" t="s">
        <v>17</v>
      </c>
      <c r="E1072" s="5" t="s">
        <v>3898</v>
      </c>
      <c r="F1072" s="5">
        <v>-3813</v>
      </c>
      <c r="G1072" s="5" t="s">
        <v>45</v>
      </c>
      <c r="H1072" s="5" t="s">
        <v>53</v>
      </c>
      <c r="I1072" s="5">
        <v>164467.56</v>
      </c>
      <c r="J1072" s="5" t="s">
        <v>3899</v>
      </c>
      <c r="K1072" s="5" t="s">
        <v>136</v>
      </c>
      <c r="L1072" s="5" t="s">
        <v>23</v>
      </c>
      <c r="M1072" s="5">
        <v>4.99</v>
      </c>
      <c r="N1072" s="5" t="s">
        <v>74</v>
      </c>
      <c r="O1072" s="49">
        <v>2</v>
      </c>
    </row>
    <row r="1073" spans="1:15" x14ac:dyDescent="0.2">
      <c r="A1073" s="48" t="s">
        <v>3900</v>
      </c>
      <c r="B1073" s="5" t="s">
        <v>1302</v>
      </c>
      <c r="C1073" s="5">
        <v>34</v>
      </c>
      <c r="D1073" s="5" t="s">
        <v>27</v>
      </c>
      <c r="E1073" s="5" t="s">
        <v>3901</v>
      </c>
      <c r="F1073" s="5">
        <v>-6290</v>
      </c>
      <c r="G1073" s="5" t="s">
        <v>52</v>
      </c>
      <c r="H1073" s="5" t="s">
        <v>194</v>
      </c>
      <c r="I1073" s="5">
        <v>124238.09</v>
      </c>
      <c r="J1073" s="5" t="s">
        <v>3902</v>
      </c>
      <c r="K1073" s="5" t="s">
        <v>136</v>
      </c>
      <c r="L1073" s="5" t="s">
        <v>73</v>
      </c>
      <c r="M1073" s="5">
        <v>1.55</v>
      </c>
      <c r="N1073" s="5" t="s">
        <v>41</v>
      </c>
      <c r="O1073" s="49">
        <v>38</v>
      </c>
    </row>
    <row r="1074" spans="1:15" x14ac:dyDescent="0.2">
      <c r="A1074" s="48" t="s">
        <v>3903</v>
      </c>
      <c r="B1074" s="5" t="s">
        <v>147</v>
      </c>
      <c r="C1074" s="5">
        <v>63</v>
      </c>
      <c r="D1074" s="5" t="s">
        <v>17</v>
      </c>
      <c r="E1074" s="5" t="s">
        <v>3904</v>
      </c>
      <c r="F1074" s="5">
        <v>-5571</v>
      </c>
      <c r="G1074" s="5" t="s">
        <v>116</v>
      </c>
      <c r="H1074" s="5" t="s">
        <v>144</v>
      </c>
      <c r="I1074" s="5">
        <v>92042.05</v>
      </c>
      <c r="J1074" s="5" t="s">
        <v>492</v>
      </c>
      <c r="K1074" s="5" t="s">
        <v>55</v>
      </c>
      <c r="L1074" s="5" t="s">
        <v>56</v>
      </c>
      <c r="M1074" s="5">
        <v>4.24</v>
      </c>
      <c r="N1074" s="5" t="s">
        <v>33</v>
      </c>
      <c r="O1074" s="49">
        <v>32</v>
      </c>
    </row>
    <row r="1075" spans="1:15" x14ac:dyDescent="0.2">
      <c r="A1075" s="48" t="s">
        <v>3905</v>
      </c>
      <c r="B1075" s="5" t="s">
        <v>3906</v>
      </c>
      <c r="C1075" s="5">
        <v>63</v>
      </c>
      <c r="D1075" s="5" t="s">
        <v>17</v>
      </c>
      <c r="E1075" s="5" t="s">
        <v>3907</v>
      </c>
      <c r="F1075" s="5">
        <v>-6405</v>
      </c>
      <c r="G1075" s="5" t="s">
        <v>116</v>
      </c>
      <c r="H1075" s="5" t="s">
        <v>173</v>
      </c>
      <c r="I1075" s="5">
        <v>65529.36</v>
      </c>
      <c r="J1075" s="5" t="s">
        <v>3908</v>
      </c>
      <c r="K1075" s="5" t="s">
        <v>55</v>
      </c>
      <c r="L1075" s="5" t="s">
        <v>32</v>
      </c>
      <c r="M1075" s="5">
        <v>1.1499999999999999</v>
      </c>
      <c r="N1075" s="5" t="s">
        <v>74</v>
      </c>
      <c r="O1075" s="49">
        <v>37</v>
      </c>
    </row>
    <row r="1076" spans="1:15" x14ac:dyDescent="0.2">
      <c r="A1076" s="48" t="s">
        <v>3909</v>
      </c>
      <c r="B1076" s="5" t="s">
        <v>3910</v>
      </c>
      <c r="C1076" s="5">
        <v>28</v>
      </c>
      <c r="D1076" s="5" t="s">
        <v>50</v>
      </c>
      <c r="E1076" s="5" t="s">
        <v>3911</v>
      </c>
      <c r="F1076" s="5">
        <v>-3394</v>
      </c>
      <c r="G1076" s="5" t="s">
        <v>116</v>
      </c>
      <c r="H1076" s="5" t="s">
        <v>173</v>
      </c>
      <c r="I1076" s="5">
        <v>134720.24</v>
      </c>
      <c r="J1076" s="5" t="s">
        <v>1692</v>
      </c>
      <c r="K1076" s="5" t="s">
        <v>47</v>
      </c>
      <c r="L1076" s="5" t="s">
        <v>56</v>
      </c>
      <c r="M1076" s="5">
        <v>2.74</v>
      </c>
      <c r="N1076" s="5" t="s">
        <v>74</v>
      </c>
      <c r="O1076" s="49">
        <v>35</v>
      </c>
    </row>
    <row r="1077" spans="1:15" x14ac:dyDescent="0.2">
      <c r="A1077" s="48" t="s">
        <v>3912</v>
      </c>
      <c r="B1077" s="5" t="s">
        <v>248</v>
      </c>
      <c r="C1077" s="5">
        <v>41</v>
      </c>
      <c r="D1077" s="5" t="s">
        <v>17</v>
      </c>
      <c r="E1077" s="5" t="s">
        <v>3913</v>
      </c>
      <c r="F1077" s="5">
        <v>-3008</v>
      </c>
      <c r="G1077" s="5" t="s">
        <v>37</v>
      </c>
      <c r="H1077" s="5" t="s">
        <v>53</v>
      </c>
      <c r="I1077" s="5">
        <v>91665.17</v>
      </c>
      <c r="J1077" s="5" t="s">
        <v>3914</v>
      </c>
      <c r="K1077" s="5" t="s">
        <v>136</v>
      </c>
      <c r="L1077" s="5" t="s">
        <v>23</v>
      </c>
      <c r="M1077" s="5">
        <v>1.1299999999999999</v>
      </c>
      <c r="N1077" s="5" t="s">
        <v>33</v>
      </c>
      <c r="O1077" s="49">
        <v>24</v>
      </c>
    </row>
    <row r="1078" spans="1:15" x14ac:dyDescent="0.2">
      <c r="A1078" s="48" t="s">
        <v>3915</v>
      </c>
      <c r="B1078" s="5" t="s">
        <v>502</v>
      </c>
      <c r="C1078" s="5">
        <v>51</v>
      </c>
      <c r="D1078" s="5" t="s">
        <v>17</v>
      </c>
      <c r="E1078" s="5" t="s">
        <v>3916</v>
      </c>
      <c r="F1078" s="5">
        <v>-8209</v>
      </c>
      <c r="G1078" s="5" t="s">
        <v>94</v>
      </c>
      <c r="H1078" s="5" t="s">
        <v>53</v>
      </c>
      <c r="I1078" s="5">
        <v>153288.26999999999</v>
      </c>
      <c r="J1078" s="5" t="s">
        <v>333</v>
      </c>
      <c r="K1078" s="5" t="s">
        <v>104</v>
      </c>
      <c r="L1078" s="5" t="s">
        <v>73</v>
      </c>
      <c r="M1078" s="5">
        <v>4.83</v>
      </c>
      <c r="N1078" s="5" t="s">
        <v>57</v>
      </c>
      <c r="O1078" s="49">
        <v>11</v>
      </c>
    </row>
    <row r="1079" spans="1:15" x14ac:dyDescent="0.2">
      <c r="A1079" s="48" t="s">
        <v>3917</v>
      </c>
      <c r="B1079" s="5" t="s">
        <v>3918</v>
      </c>
      <c r="C1079" s="5">
        <v>38</v>
      </c>
      <c r="D1079" s="5" t="s">
        <v>50</v>
      </c>
      <c r="E1079" s="5" t="s">
        <v>3919</v>
      </c>
      <c r="F1079" s="5">
        <v>-8174</v>
      </c>
      <c r="G1079" s="5" t="s">
        <v>78</v>
      </c>
      <c r="H1079" s="5" t="s">
        <v>144</v>
      </c>
      <c r="I1079" s="5">
        <v>163211.76999999999</v>
      </c>
      <c r="J1079" s="5" t="s">
        <v>3920</v>
      </c>
      <c r="K1079" s="5" t="s">
        <v>118</v>
      </c>
      <c r="L1079" s="5" t="s">
        <v>56</v>
      </c>
      <c r="M1079" s="5">
        <v>4.83</v>
      </c>
      <c r="N1079" s="5" t="s">
        <v>24</v>
      </c>
      <c r="O1079" s="49">
        <v>11</v>
      </c>
    </row>
    <row r="1080" spans="1:15" x14ac:dyDescent="0.2">
      <c r="A1080" s="48" t="s">
        <v>3921</v>
      </c>
      <c r="B1080" s="5" t="s">
        <v>685</v>
      </c>
      <c r="C1080" s="5">
        <v>22</v>
      </c>
      <c r="D1080" s="5" t="s">
        <v>17</v>
      </c>
      <c r="E1080" s="5" t="s">
        <v>3922</v>
      </c>
      <c r="F1080" s="5">
        <v>-8489</v>
      </c>
      <c r="G1080" s="5" t="s">
        <v>37</v>
      </c>
      <c r="H1080" s="5" t="s">
        <v>144</v>
      </c>
      <c r="I1080" s="5">
        <v>50166.6</v>
      </c>
      <c r="J1080" s="5" t="s">
        <v>3923</v>
      </c>
      <c r="K1080" s="5" t="s">
        <v>118</v>
      </c>
      <c r="L1080" s="5" t="s">
        <v>32</v>
      </c>
      <c r="M1080" s="5">
        <v>1.84</v>
      </c>
      <c r="N1080" s="5" t="s">
        <v>33</v>
      </c>
      <c r="O1080" s="49">
        <v>32</v>
      </c>
    </row>
    <row r="1081" spans="1:15" x14ac:dyDescent="0.2">
      <c r="A1081" s="48" t="s">
        <v>3924</v>
      </c>
      <c r="B1081" s="5" t="s">
        <v>1409</v>
      </c>
      <c r="C1081" s="5">
        <v>47</v>
      </c>
      <c r="D1081" s="5" t="s">
        <v>17</v>
      </c>
      <c r="E1081" s="5" t="s">
        <v>3925</v>
      </c>
      <c r="F1081" s="5">
        <v>-5774</v>
      </c>
      <c r="G1081" s="5" t="s">
        <v>29</v>
      </c>
      <c r="H1081" s="5" t="s">
        <v>144</v>
      </c>
      <c r="I1081" s="5">
        <v>100968.11</v>
      </c>
      <c r="J1081" s="5" t="s">
        <v>3926</v>
      </c>
      <c r="K1081" s="5" t="s">
        <v>127</v>
      </c>
      <c r="L1081" s="5" t="s">
        <v>73</v>
      </c>
      <c r="M1081" s="5">
        <v>3.16</v>
      </c>
      <c r="N1081" s="5" t="s">
        <v>41</v>
      </c>
      <c r="O1081" s="49">
        <v>2</v>
      </c>
    </row>
    <row r="1082" spans="1:15" x14ac:dyDescent="0.2">
      <c r="A1082" s="48" t="s">
        <v>3927</v>
      </c>
      <c r="B1082" s="5" t="s">
        <v>3928</v>
      </c>
      <c r="C1082" s="5">
        <v>23</v>
      </c>
      <c r="D1082" s="5" t="s">
        <v>50</v>
      </c>
      <c r="E1082" s="5" t="s">
        <v>3929</v>
      </c>
      <c r="F1082" s="5">
        <v>-3779</v>
      </c>
      <c r="G1082" s="5" t="s">
        <v>94</v>
      </c>
      <c r="H1082" s="5" t="s">
        <v>66</v>
      </c>
      <c r="I1082" s="5">
        <v>169712.02</v>
      </c>
      <c r="J1082" s="5" t="s">
        <v>3930</v>
      </c>
      <c r="K1082" s="5" t="s">
        <v>127</v>
      </c>
      <c r="L1082" s="5" t="s">
        <v>32</v>
      </c>
      <c r="M1082" s="5">
        <v>4.6900000000000004</v>
      </c>
      <c r="N1082" s="5" t="s">
        <v>57</v>
      </c>
      <c r="O1082" s="49">
        <v>14</v>
      </c>
    </row>
    <row r="1083" spans="1:15" x14ac:dyDescent="0.2">
      <c r="A1083" s="48" t="s">
        <v>3931</v>
      </c>
      <c r="B1083" s="5" t="s">
        <v>3932</v>
      </c>
      <c r="C1083" s="5">
        <v>41</v>
      </c>
      <c r="D1083" s="5" t="s">
        <v>17</v>
      </c>
      <c r="E1083" s="5" t="s">
        <v>3933</v>
      </c>
      <c r="F1083" s="5">
        <v>-6380</v>
      </c>
      <c r="G1083" s="5" t="s">
        <v>29</v>
      </c>
      <c r="H1083" s="5" t="s">
        <v>194</v>
      </c>
      <c r="I1083" s="5">
        <v>35621.33</v>
      </c>
      <c r="J1083" s="5" t="s">
        <v>3934</v>
      </c>
      <c r="K1083" s="5" t="s">
        <v>22</v>
      </c>
      <c r="L1083" s="5" t="s">
        <v>32</v>
      </c>
      <c r="M1083" s="5">
        <v>4.8099999999999996</v>
      </c>
      <c r="N1083" s="5" t="s">
        <v>41</v>
      </c>
      <c r="O1083" s="49">
        <v>15</v>
      </c>
    </row>
    <row r="1084" spans="1:15" x14ac:dyDescent="0.2">
      <c r="A1084" s="48" t="s">
        <v>3935</v>
      </c>
      <c r="B1084" s="5" t="s">
        <v>2491</v>
      </c>
      <c r="C1084" s="5">
        <v>49</v>
      </c>
      <c r="D1084" s="5" t="s">
        <v>27</v>
      </c>
      <c r="E1084" s="5" t="s">
        <v>3936</v>
      </c>
      <c r="F1084" s="5">
        <v>-11081</v>
      </c>
      <c r="G1084" s="5" t="s">
        <v>29</v>
      </c>
      <c r="H1084" s="5" t="s">
        <v>144</v>
      </c>
      <c r="I1084" s="5">
        <v>107754.02</v>
      </c>
      <c r="J1084" s="5" t="s">
        <v>691</v>
      </c>
      <c r="K1084" s="5" t="s">
        <v>81</v>
      </c>
      <c r="L1084" s="5" t="s">
        <v>23</v>
      </c>
      <c r="M1084" s="5">
        <v>2.99</v>
      </c>
      <c r="N1084" s="5" t="s">
        <v>57</v>
      </c>
      <c r="O1084" s="49">
        <v>13</v>
      </c>
    </row>
    <row r="1085" spans="1:15" x14ac:dyDescent="0.2">
      <c r="A1085" s="48" t="s">
        <v>3937</v>
      </c>
      <c r="B1085" s="5" t="s">
        <v>3938</v>
      </c>
      <c r="C1085" s="5">
        <v>57</v>
      </c>
      <c r="D1085" s="5" t="s">
        <v>50</v>
      </c>
      <c r="E1085" s="5" t="s">
        <v>3939</v>
      </c>
      <c r="F1085" s="5">
        <v>-7320</v>
      </c>
      <c r="G1085" s="5" t="s">
        <v>78</v>
      </c>
      <c r="H1085" s="5" t="s">
        <v>20</v>
      </c>
      <c r="I1085" s="5">
        <v>130134.87</v>
      </c>
      <c r="J1085" s="5" t="s">
        <v>3940</v>
      </c>
      <c r="K1085" s="5" t="s">
        <v>104</v>
      </c>
      <c r="L1085" s="5" t="s">
        <v>23</v>
      </c>
      <c r="M1085" s="5">
        <v>2.3199999999999998</v>
      </c>
      <c r="N1085" s="5" t="s">
        <v>24</v>
      </c>
      <c r="O1085" s="49">
        <v>30</v>
      </c>
    </row>
    <row r="1086" spans="1:15" x14ac:dyDescent="0.2">
      <c r="A1086" s="48" t="s">
        <v>3941</v>
      </c>
      <c r="B1086" s="5" t="s">
        <v>2960</v>
      </c>
      <c r="C1086" s="5">
        <v>30</v>
      </c>
      <c r="D1086" s="5" t="s">
        <v>17</v>
      </c>
      <c r="E1086" s="5" t="s">
        <v>3942</v>
      </c>
      <c r="F1086" s="5">
        <v>-6525</v>
      </c>
      <c r="G1086" s="5" t="s">
        <v>116</v>
      </c>
      <c r="H1086" s="5" t="s">
        <v>66</v>
      </c>
      <c r="I1086" s="5">
        <v>58469.91</v>
      </c>
      <c r="J1086" s="5" t="s">
        <v>916</v>
      </c>
      <c r="K1086" s="5" t="s">
        <v>47</v>
      </c>
      <c r="L1086" s="5" t="s">
        <v>32</v>
      </c>
      <c r="M1086" s="5">
        <v>2.4500000000000002</v>
      </c>
      <c r="N1086" s="5" t="s">
        <v>33</v>
      </c>
      <c r="O1086" s="49">
        <v>19</v>
      </c>
    </row>
    <row r="1087" spans="1:15" x14ac:dyDescent="0.2">
      <c r="A1087" s="48" t="s">
        <v>3943</v>
      </c>
      <c r="B1087" s="5" t="s">
        <v>3944</v>
      </c>
      <c r="C1087" s="5">
        <v>57</v>
      </c>
      <c r="D1087" s="5" t="s">
        <v>17</v>
      </c>
      <c r="E1087" s="5" t="s">
        <v>3945</v>
      </c>
      <c r="F1087" s="5">
        <v>-3525</v>
      </c>
      <c r="G1087" s="5" t="s">
        <v>45</v>
      </c>
      <c r="H1087" s="5" t="s">
        <v>30</v>
      </c>
      <c r="I1087" s="5">
        <v>44567.43</v>
      </c>
      <c r="J1087" s="5" t="s">
        <v>850</v>
      </c>
      <c r="K1087" s="5" t="s">
        <v>81</v>
      </c>
      <c r="L1087" s="5" t="s">
        <v>32</v>
      </c>
      <c r="M1087" s="5">
        <v>1.45</v>
      </c>
      <c r="N1087" s="5" t="s">
        <v>41</v>
      </c>
      <c r="O1087" s="49">
        <v>21</v>
      </c>
    </row>
    <row r="1088" spans="1:15" x14ac:dyDescent="0.2">
      <c r="A1088" s="48" t="s">
        <v>3946</v>
      </c>
      <c r="B1088" s="5" t="s">
        <v>3947</v>
      </c>
      <c r="C1088" s="5">
        <v>56</v>
      </c>
      <c r="D1088" s="5" t="s">
        <v>50</v>
      </c>
      <c r="E1088" s="5" t="s">
        <v>3948</v>
      </c>
      <c r="F1088" s="5">
        <v>-6475</v>
      </c>
      <c r="G1088" s="5" t="s">
        <v>19</v>
      </c>
      <c r="H1088" s="5" t="s">
        <v>173</v>
      </c>
      <c r="I1088" s="5">
        <v>149405</v>
      </c>
      <c r="J1088" s="5" t="s">
        <v>1292</v>
      </c>
      <c r="K1088" s="5" t="s">
        <v>55</v>
      </c>
      <c r="L1088" s="5" t="s">
        <v>56</v>
      </c>
      <c r="M1088" s="5">
        <v>4.2300000000000004</v>
      </c>
      <c r="N1088" s="5" t="s">
        <v>57</v>
      </c>
      <c r="O1088" s="49">
        <v>16</v>
      </c>
    </row>
    <row r="1089" spans="1:15" x14ac:dyDescent="0.2">
      <c r="A1089" s="48" t="s">
        <v>3949</v>
      </c>
      <c r="B1089" s="5" t="s">
        <v>3036</v>
      </c>
      <c r="C1089" s="5">
        <v>61</v>
      </c>
      <c r="D1089" s="5" t="s">
        <v>27</v>
      </c>
      <c r="E1089" s="5" t="s">
        <v>3950</v>
      </c>
      <c r="F1089" s="5">
        <v>-7218</v>
      </c>
      <c r="G1089" s="5" t="s">
        <v>78</v>
      </c>
      <c r="H1089" s="5" t="s">
        <v>20</v>
      </c>
      <c r="I1089" s="5">
        <v>153206.6</v>
      </c>
      <c r="J1089" s="5" t="s">
        <v>1350</v>
      </c>
      <c r="K1089" s="5" t="s">
        <v>47</v>
      </c>
      <c r="L1089" s="5" t="s">
        <v>56</v>
      </c>
      <c r="M1089" s="5">
        <v>4.96</v>
      </c>
      <c r="N1089" s="5" t="s">
        <v>33</v>
      </c>
      <c r="O1089" s="49">
        <v>1</v>
      </c>
    </row>
    <row r="1090" spans="1:15" x14ac:dyDescent="0.2">
      <c r="A1090" s="48" t="s">
        <v>3951</v>
      </c>
      <c r="B1090" s="5" t="s">
        <v>1555</v>
      </c>
      <c r="C1090" s="5">
        <v>49</v>
      </c>
      <c r="D1090" s="5" t="s">
        <v>27</v>
      </c>
      <c r="E1090" s="5" t="s">
        <v>3952</v>
      </c>
      <c r="F1090" s="5">
        <v>-9517</v>
      </c>
      <c r="G1090" s="5" t="s">
        <v>99</v>
      </c>
      <c r="H1090" s="5" t="s">
        <v>53</v>
      </c>
      <c r="I1090" s="5">
        <v>62570.83</v>
      </c>
      <c r="J1090" s="5" t="s">
        <v>3953</v>
      </c>
      <c r="K1090" s="5" t="s">
        <v>40</v>
      </c>
      <c r="L1090" s="5" t="s">
        <v>23</v>
      </c>
      <c r="M1090" s="5">
        <v>4.9000000000000004</v>
      </c>
      <c r="N1090" s="5" t="s">
        <v>24</v>
      </c>
      <c r="O1090" s="49">
        <v>31</v>
      </c>
    </row>
    <row r="1091" spans="1:15" x14ac:dyDescent="0.2">
      <c r="A1091" s="48" t="s">
        <v>3954</v>
      </c>
      <c r="B1091" s="5" t="s">
        <v>3029</v>
      </c>
      <c r="C1091" s="5">
        <v>51</v>
      </c>
      <c r="D1091" s="5" t="s">
        <v>50</v>
      </c>
      <c r="E1091" s="5" t="s">
        <v>3955</v>
      </c>
      <c r="F1091" s="5">
        <v>-5595</v>
      </c>
      <c r="G1091" s="5" t="s">
        <v>45</v>
      </c>
      <c r="H1091" s="5" t="s">
        <v>144</v>
      </c>
      <c r="I1091" s="5">
        <v>100671.87</v>
      </c>
      <c r="J1091" s="5" t="s">
        <v>3956</v>
      </c>
      <c r="K1091" s="5" t="s">
        <v>127</v>
      </c>
      <c r="L1091" s="5" t="s">
        <v>73</v>
      </c>
      <c r="M1091" s="5">
        <v>1.07</v>
      </c>
      <c r="N1091" s="5" t="s">
        <v>33</v>
      </c>
      <c r="O1091" s="49">
        <v>21</v>
      </c>
    </row>
    <row r="1092" spans="1:15" x14ac:dyDescent="0.2">
      <c r="A1092" s="48" t="s">
        <v>3957</v>
      </c>
      <c r="B1092" s="5" t="s">
        <v>3958</v>
      </c>
      <c r="C1092" s="5">
        <v>22</v>
      </c>
      <c r="D1092" s="5" t="s">
        <v>50</v>
      </c>
      <c r="E1092" s="5" t="s">
        <v>3959</v>
      </c>
      <c r="F1092" s="5">
        <v>-3095</v>
      </c>
      <c r="G1092" s="5" t="s">
        <v>52</v>
      </c>
      <c r="H1092" s="5" t="s">
        <v>20</v>
      </c>
      <c r="I1092" s="5">
        <v>116404.78</v>
      </c>
      <c r="J1092" s="5" t="s">
        <v>1830</v>
      </c>
      <c r="K1092" s="5" t="s">
        <v>127</v>
      </c>
      <c r="L1092" s="5" t="s">
        <v>32</v>
      </c>
      <c r="M1092" s="5">
        <v>2.89</v>
      </c>
      <c r="N1092" s="5" t="s">
        <v>57</v>
      </c>
      <c r="O1092" s="49">
        <v>35</v>
      </c>
    </row>
    <row r="1093" spans="1:15" x14ac:dyDescent="0.2">
      <c r="A1093" s="48" t="s">
        <v>3960</v>
      </c>
      <c r="B1093" s="5" t="s">
        <v>3961</v>
      </c>
      <c r="C1093" s="5">
        <v>43</v>
      </c>
      <c r="D1093" s="5" t="s">
        <v>27</v>
      </c>
      <c r="E1093" s="5" t="s">
        <v>3962</v>
      </c>
      <c r="F1093" s="5">
        <v>-7331</v>
      </c>
      <c r="G1093" s="5" t="s">
        <v>99</v>
      </c>
      <c r="H1093" s="5" t="s">
        <v>194</v>
      </c>
      <c r="I1093" s="5">
        <v>112876.82</v>
      </c>
      <c r="J1093" s="5" t="s">
        <v>2265</v>
      </c>
      <c r="K1093" s="5" t="s">
        <v>81</v>
      </c>
      <c r="L1093" s="5" t="s">
        <v>23</v>
      </c>
      <c r="M1093" s="5">
        <v>4.43</v>
      </c>
      <c r="N1093" s="5" t="s">
        <v>74</v>
      </c>
      <c r="O1093" s="49">
        <v>19</v>
      </c>
    </row>
    <row r="1094" spans="1:15" x14ac:dyDescent="0.2">
      <c r="A1094" s="48" t="s">
        <v>3963</v>
      </c>
      <c r="B1094" s="5" t="s">
        <v>3964</v>
      </c>
      <c r="C1094" s="5">
        <v>38</v>
      </c>
      <c r="D1094" s="5" t="s">
        <v>50</v>
      </c>
      <c r="E1094" s="5" t="s">
        <v>3965</v>
      </c>
      <c r="F1094" s="5">
        <v>-8684</v>
      </c>
      <c r="G1094" s="5" t="s">
        <v>19</v>
      </c>
      <c r="H1094" s="5" t="s">
        <v>20</v>
      </c>
      <c r="I1094" s="5">
        <v>87748.86</v>
      </c>
      <c r="J1094" s="5" t="s">
        <v>3966</v>
      </c>
      <c r="K1094" s="5" t="s">
        <v>81</v>
      </c>
      <c r="L1094" s="5" t="s">
        <v>73</v>
      </c>
      <c r="M1094" s="5">
        <v>2.63</v>
      </c>
      <c r="N1094" s="5" t="s">
        <v>74</v>
      </c>
      <c r="O1094" s="49">
        <v>18</v>
      </c>
    </row>
    <row r="1095" spans="1:15" x14ac:dyDescent="0.2">
      <c r="A1095" s="48" t="s">
        <v>3967</v>
      </c>
      <c r="B1095" s="5" t="s">
        <v>2319</v>
      </c>
      <c r="C1095" s="5">
        <v>27</v>
      </c>
      <c r="D1095" s="5" t="s">
        <v>27</v>
      </c>
      <c r="E1095" s="5" t="s">
        <v>3968</v>
      </c>
      <c r="F1095" s="5">
        <v>-4169</v>
      </c>
      <c r="G1095" s="5" t="s">
        <v>37</v>
      </c>
      <c r="H1095" s="5" t="s">
        <v>71</v>
      </c>
      <c r="I1095" s="5">
        <v>48797.8</v>
      </c>
      <c r="J1095" s="5" t="s">
        <v>3969</v>
      </c>
      <c r="K1095" s="5" t="s">
        <v>62</v>
      </c>
      <c r="L1095" s="5" t="s">
        <v>73</v>
      </c>
      <c r="M1095" s="5">
        <v>4.55</v>
      </c>
      <c r="N1095" s="5" t="s">
        <v>24</v>
      </c>
      <c r="O1095" s="49">
        <v>36</v>
      </c>
    </row>
    <row r="1096" spans="1:15" x14ac:dyDescent="0.2">
      <c r="A1096" s="48" t="s">
        <v>3970</v>
      </c>
      <c r="B1096" s="5" t="s">
        <v>1233</v>
      </c>
      <c r="C1096" s="5">
        <v>27</v>
      </c>
      <c r="D1096" s="5" t="s">
        <v>27</v>
      </c>
      <c r="E1096" s="5" t="s">
        <v>3971</v>
      </c>
      <c r="F1096" s="5">
        <v>-10768</v>
      </c>
      <c r="G1096" s="5" t="s">
        <v>19</v>
      </c>
      <c r="H1096" s="5" t="s">
        <v>20</v>
      </c>
      <c r="I1096" s="5">
        <v>170605.35</v>
      </c>
      <c r="J1096" s="5" t="s">
        <v>3972</v>
      </c>
      <c r="K1096" s="5" t="s">
        <v>118</v>
      </c>
      <c r="L1096" s="5" t="s">
        <v>73</v>
      </c>
      <c r="M1096" s="5">
        <v>4.63</v>
      </c>
      <c r="N1096" s="5" t="s">
        <v>33</v>
      </c>
      <c r="O1096" s="49">
        <v>6</v>
      </c>
    </row>
    <row r="1097" spans="1:15" x14ac:dyDescent="0.2">
      <c r="A1097" s="48" t="s">
        <v>3973</v>
      </c>
      <c r="B1097" s="5" t="s">
        <v>3974</v>
      </c>
      <c r="C1097" s="5">
        <v>24</v>
      </c>
      <c r="D1097" s="5" t="s">
        <v>50</v>
      </c>
      <c r="E1097" s="5" t="s">
        <v>3975</v>
      </c>
      <c r="F1097" s="5">
        <v>-7527</v>
      </c>
      <c r="G1097" s="5" t="s">
        <v>116</v>
      </c>
      <c r="H1097" s="5" t="s">
        <v>144</v>
      </c>
      <c r="I1097" s="5">
        <v>54849.29</v>
      </c>
      <c r="J1097" s="5" t="s">
        <v>3976</v>
      </c>
      <c r="K1097" s="5" t="s">
        <v>127</v>
      </c>
      <c r="L1097" s="5" t="s">
        <v>23</v>
      </c>
      <c r="M1097" s="5">
        <v>1.43</v>
      </c>
      <c r="N1097" s="5" t="s">
        <v>41</v>
      </c>
      <c r="O1097" s="49">
        <v>2</v>
      </c>
    </row>
    <row r="1098" spans="1:15" x14ac:dyDescent="0.2">
      <c r="A1098" s="48" t="s">
        <v>3977</v>
      </c>
      <c r="B1098" s="5" t="s">
        <v>3658</v>
      </c>
      <c r="C1098" s="5">
        <v>47</v>
      </c>
      <c r="D1098" s="5" t="s">
        <v>17</v>
      </c>
      <c r="E1098" s="5" t="s">
        <v>3978</v>
      </c>
      <c r="F1098" s="5">
        <v>-5787</v>
      </c>
      <c r="G1098" s="5" t="s">
        <v>19</v>
      </c>
      <c r="H1098" s="5" t="s">
        <v>173</v>
      </c>
      <c r="I1098" s="5">
        <v>59415.07</v>
      </c>
      <c r="J1098" s="5" t="s">
        <v>3539</v>
      </c>
      <c r="K1098" s="5" t="s">
        <v>127</v>
      </c>
      <c r="L1098" s="5" t="s">
        <v>23</v>
      </c>
      <c r="M1098" s="5">
        <v>3.52</v>
      </c>
      <c r="N1098" s="5" t="s">
        <v>74</v>
      </c>
      <c r="O1098" s="49">
        <v>30</v>
      </c>
    </row>
    <row r="1099" spans="1:15" x14ac:dyDescent="0.2">
      <c r="A1099" s="48" t="s">
        <v>3979</v>
      </c>
      <c r="B1099" s="5" t="s">
        <v>3980</v>
      </c>
      <c r="C1099" s="5">
        <v>30</v>
      </c>
      <c r="D1099" s="5" t="s">
        <v>27</v>
      </c>
      <c r="E1099" s="5" t="s">
        <v>3981</v>
      </c>
      <c r="F1099" s="5">
        <v>-6427</v>
      </c>
      <c r="G1099" s="5" t="s">
        <v>29</v>
      </c>
      <c r="H1099" s="5" t="s">
        <v>144</v>
      </c>
      <c r="I1099" s="5">
        <v>133804.62</v>
      </c>
      <c r="J1099" s="5" t="s">
        <v>1007</v>
      </c>
      <c r="K1099" s="5" t="s">
        <v>81</v>
      </c>
      <c r="L1099" s="5" t="s">
        <v>32</v>
      </c>
      <c r="M1099" s="5">
        <v>2.97</v>
      </c>
      <c r="N1099" s="5" t="s">
        <v>24</v>
      </c>
      <c r="O1099" s="49">
        <v>3</v>
      </c>
    </row>
    <row r="1100" spans="1:15" x14ac:dyDescent="0.2">
      <c r="A1100" s="48" t="s">
        <v>3982</v>
      </c>
      <c r="B1100" s="5" t="s">
        <v>1851</v>
      </c>
      <c r="C1100" s="5">
        <v>61</v>
      </c>
      <c r="D1100" s="5" t="s">
        <v>17</v>
      </c>
      <c r="E1100" s="5" t="s">
        <v>3983</v>
      </c>
      <c r="F1100" s="5">
        <v>-10987</v>
      </c>
      <c r="G1100" s="5" t="s">
        <v>116</v>
      </c>
      <c r="H1100" s="5" t="s">
        <v>173</v>
      </c>
      <c r="I1100" s="5">
        <v>54750.52</v>
      </c>
      <c r="J1100" s="5" t="s">
        <v>3984</v>
      </c>
      <c r="K1100" s="5" t="s">
        <v>104</v>
      </c>
      <c r="L1100" s="5" t="s">
        <v>73</v>
      </c>
      <c r="M1100" s="5">
        <v>2.08</v>
      </c>
      <c r="N1100" s="5" t="s">
        <v>57</v>
      </c>
      <c r="O1100" s="49">
        <v>7</v>
      </c>
    </row>
    <row r="1101" spans="1:15" x14ac:dyDescent="0.2">
      <c r="A1101" s="48" t="s">
        <v>3985</v>
      </c>
      <c r="B1101" s="5" t="s">
        <v>2533</v>
      </c>
      <c r="C1101" s="5">
        <v>38</v>
      </c>
      <c r="D1101" s="5" t="s">
        <v>17</v>
      </c>
      <c r="E1101" s="5" t="s">
        <v>3986</v>
      </c>
      <c r="F1101" s="5">
        <v>-3686</v>
      </c>
      <c r="G1101" s="5" t="s">
        <v>29</v>
      </c>
      <c r="H1101" s="5" t="s">
        <v>38</v>
      </c>
      <c r="I1101" s="5">
        <v>62718.92</v>
      </c>
      <c r="J1101" s="5" t="s">
        <v>3987</v>
      </c>
      <c r="K1101" s="5" t="s">
        <v>55</v>
      </c>
      <c r="L1101" s="5" t="s">
        <v>32</v>
      </c>
      <c r="M1101" s="5">
        <v>4.26</v>
      </c>
      <c r="N1101" s="5" t="s">
        <v>57</v>
      </c>
      <c r="O1101" s="49">
        <v>7</v>
      </c>
    </row>
    <row r="1102" spans="1:15" x14ac:dyDescent="0.2">
      <c r="A1102" s="48" t="s">
        <v>3988</v>
      </c>
      <c r="B1102" s="5" t="s">
        <v>1213</v>
      </c>
      <c r="C1102" s="5">
        <v>30</v>
      </c>
      <c r="D1102" s="5" t="s">
        <v>17</v>
      </c>
      <c r="E1102" s="5" t="s">
        <v>3989</v>
      </c>
      <c r="F1102" s="5">
        <v>-2552</v>
      </c>
      <c r="G1102" s="5" t="s">
        <v>19</v>
      </c>
      <c r="H1102" s="5" t="s">
        <v>66</v>
      </c>
      <c r="I1102" s="5">
        <v>54279.5</v>
      </c>
      <c r="J1102" s="5" t="s">
        <v>3990</v>
      </c>
      <c r="K1102" s="5" t="s">
        <v>81</v>
      </c>
      <c r="L1102" s="5" t="s">
        <v>23</v>
      </c>
      <c r="M1102" s="5">
        <v>3.3</v>
      </c>
      <c r="N1102" s="5" t="s">
        <v>24</v>
      </c>
      <c r="O1102" s="49">
        <v>7</v>
      </c>
    </row>
    <row r="1103" spans="1:15" x14ac:dyDescent="0.2">
      <c r="A1103" s="48" t="s">
        <v>3991</v>
      </c>
      <c r="B1103" s="5" t="s">
        <v>3992</v>
      </c>
      <c r="C1103" s="5">
        <v>48</v>
      </c>
      <c r="D1103" s="5" t="s">
        <v>27</v>
      </c>
      <c r="E1103" s="5" t="s">
        <v>3993</v>
      </c>
      <c r="F1103" s="5">
        <v>-4332</v>
      </c>
      <c r="G1103" s="5" t="s">
        <v>78</v>
      </c>
      <c r="H1103" s="5" t="s">
        <v>71</v>
      </c>
      <c r="I1103" s="5">
        <v>160976.17000000001</v>
      </c>
      <c r="J1103" s="5" t="s">
        <v>234</v>
      </c>
      <c r="K1103" s="5" t="s">
        <v>104</v>
      </c>
      <c r="L1103" s="5" t="s">
        <v>56</v>
      </c>
      <c r="M1103" s="5">
        <v>3.64</v>
      </c>
      <c r="N1103" s="5" t="s">
        <v>33</v>
      </c>
      <c r="O1103" s="49">
        <v>28</v>
      </c>
    </row>
    <row r="1104" spans="1:15" x14ac:dyDescent="0.2">
      <c r="A1104" s="48" t="s">
        <v>3994</v>
      </c>
      <c r="B1104" s="5" t="s">
        <v>3576</v>
      </c>
      <c r="C1104" s="5">
        <v>62</v>
      </c>
      <c r="D1104" s="5" t="s">
        <v>27</v>
      </c>
      <c r="E1104" s="5" t="s">
        <v>3995</v>
      </c>
      <c r="F1104" s="5">
        <v>-5138</v>
      </c>
      <c r="G1104" s="5" t="s">
        <v>99</v>
      </c>
      <c r="H1104" s="5" t="s">
        <v>79</v>
      </c>
      <c r="I1104" s="5">
        <v>105892.46</v>
      </c>
      <c r="J1104" s="5" t="s">
        <v>3996</v>
      </c>
      <c r="K1104" s="5" t="s">
        <v>104</v>
      </c>
      <c r="L1104" s="5" t="s">
        <v>23</v>
      </c>
      <c r="M1104" s="5">
        <v>2.0099999999999998</v>
      </c>
      <c r="N1104" s="5" t="s">
        <v>41</v>
      </c>
      <c r="O1104" s="49">
        <v>29</v>
      </c>
    </row>
    <row r="1105" spans="1:15" x14ac:dyDescent="0.2">
      <c r="A1105" s="48" t="s">
        <v>3997</v>
      </c>
      <c r="B1105" s="5" t="s">
        <v>3998</v>
      </c>
      <c r="C1105" s="5">
        <v>25</v>
      </c>
      <c r="D1105" s="5" t="s">
        <v>17</v>
      </c>
      <c r="E1105" s="5" t="s">
        <v>3999</v>
      </c>
      <c r="F1105" s="5">
        <v>-5470</v>
      </c>
      <c r="G1105" s="5" t="s">
        <v>29</v>
      </c>
      <c r="H1105" s="5" t="s">
        <v>71</v>
      </c>
      <c r="I1105" s="5">
        <v>162789.46</v>
      </c>
      <c r="J1105" s="5" t="s">
        <v>4000</v>
      </c>
      <c r="K1105" s="5" t="s">
        <v>81</v>
      </c>
      <c r="L1105" s="5" t="s">
        <v>73</v>
      </c>
      <c r="M1105" s="5">
        <v>1.71</v>
      </c>
      <c r="N1105" s="5" t="s">
        <v>74</v>
      </c>
      <c r="O1105" s="49">
        <v>30</v>
      </c>
    </row>
    <row r="1106" spans="1:15" x14ac:dyDescent="0.2">
      <c r="A1106" s="48" t="s">
        <v>4001</v>
      </c>
      <c r="B1106" s="5" t="s">
        <v>2845</v>
      </c>
      <c r="C1106" s="5">
        <v>26</v>
      </c>
      <c r="D1106" s="5" t="s">
        <v>17</v>
      </c>
      <c r="E1106" s="5" t="s">
        <v>4002</v>
      </c>
      <c r="F1106" s="5">
        <v>-5640</v>
      </c>
      <c r="G1106" s="5" t="s">
        <v>94</v>
      </c>
      <c r="H1106" s="5" t="s">
        <v>30</v>
      </c>
      <c r="I1106" s="5">
        <v>134822.48000000001</v>
      </c>
      <c r="J1106" s="5" t="s">
        <v>4003</v>
      </c>
      <c r="K1106" s="5" t="s">
        <v>40</v>
      </c>
      <c r="L1106" s="5" t="s">
        <v>56</v>
      </c>
      <c r="M1106" s="5">
        <v>2.08</v>
      </c>
      <c r="N1106" s="5" t="s">
        <v>41</v>
      </c>
      <c r="O1106" s="49">
        <v>14</v>
      </c>
    </row>
    <row r="1107" spans="1:15" x14ac:dyDescent="0.2">
      <c r="A1107" s="48" t="s">
        <v>4004</v>
      </c>
      <c r="B1107" s="5" t="s">
        <v>1126</v>
      </c>
      <c r="C1107" s="5">
        <v>23</v>
      </c>
      <c r="D1107" s="5" t="s">
        <v>27</v>
      </c>
      <c r="E1107" s="5" t="s">
        <v>4005</v>
      </c>
      <c r="F1107" s="5">
        <v>-5775</v>
      </c>
      <c r="G1107" s="5" t="s">
        <v>85</v>
      </c>
      <c r="H1107" s="5" t="s">
        <v>20</v>
      </c>
      <c r="I1107" s="5">
        <v>128073.83</v>
      </c>
      <c r="J1107" s="5" t="s">
        <v>297</v>
      </c>
      <c r="K1107" s="5" t="s">
        <v>136</v>
      </c>
      <c r="L1107" s="5" t="s">
        <v>73</v>
      </c>
      <c r="M1107" s="5">
        <v>3.88</v>
      </c>
      <c r="N1107" s="5" t="s">
        <v>57</v>
      </c>
      <c r="O1107" s="49">
        <v>16</v>
      </c>
    </row>
    <row r="1108" spans="1:15" x14ac:dyDescent="0.2">
      <c r="A1108" s="48" t="s">
        <v>4006</v>
      </c>
      <c r="B1108" s="5" t="s">
        <v>3141</v>
      </c>
      <c r="C1108" s="5">
        <v>39</v>
      </c>
      <c r="D1108" s="5" t="s">
        <v>17</v>
      </c>
      <c r="E1108" s="5" t="s">
        <v>4007</v>
      </c>
      <c r="F1108" s="5">
        <v>-8994</v>
      </c>
      <c r="G1108" s="5" t="s">
        <v>45</v>
      </c>
      <c r="H1108" s="5" t="s">
        <v>71</v>
      </c>
      <c r="I1108" s="5">
        <v>117237.6</v>
      </c>
      <c r="J1108" s="5" t="s">
        <v>1685</v>
      </c>
      <c r="K1108" s="5" t="s">
        <v>136</v>
      </c>
      <c r="L1108" s="5" t="s">
        <v>32</v>
      </c>
      <c r="M1108" s="5">
        <v>4.5999999999999996</v>
      </c>
      <c r="N1108" s="5" t="s">
        <v>33</v>
      </c>
      <c r="O1108" s="49">
        <v>15</v>
      </c>
    </row>
    <row r="1109" spans="1:15" x14ac:dyDescent="0.2">
      <c r="A1109" s="48" t="s">
        <v>4008</v>
      </c>
      <c r="B1109" s="5" t="s">
        <v>2873</v>
      </c>
      <c r="C1109" s="5">
        <v>57</v>
      </c>
      <c r="D1109" s="5" t="s">
        <v>17</v>
      </c>
      <c r="E1109" s="5" t="s">
        <v>4009</v>
      </c>
      <c r="F1109" s="5">
        <v>-10171</v>
      </c>
      <c r="G1109" s="5" t="s">
        <v>85</v>
      </c>
      <c r="H1109" s="5" t="s">
        <v>144</v>
      </c>
      <c r="I1109" s="5">
        <v>56618.96</v>
      </c>
      <c r="J1109" s="5" t="s">
        <v>2449</v>
      </c>
      <c r="K1109" s="5" t="s">
        <v>62</v>
      </c>
      <c r="L1109" s="5" t="s">
        <v>56</v>
      </c>
      <c r="M1109" s="5">
        <v>3.27</v>
      </c>
      <c r="N1109" s="5" t="s">
        <v>74</v>
      </c>
      <c r="O1109" s="49">
        <v>30</v>
      </c>
    </row>
    <row r="1110" spans="1:15" x14ac:dyDescent="0.2">
      <c r="A1110" s="48" t="s">
        <v>4010</v>
      </c>
      <c r="B1110" s="5" t="s">
        <v>4011</v>
      </c>
      <c r="C1110" s="5">
        <v>28</v>
      </c>
      <c r="D1110" s="5" t="s">
        <v>17</v>
      </c>
      <c r="E1110" s="5" t="s">
        <v>4012</v>
      </c>
      <c r="F1110" s="5">
        <v>-9779</v>
      </c>
      <c r="G1110" s="5" t="s">
        <v>116</v>
      </c>
      <c r="H1110" s="5" t="s">
        <v>194</v>
      </c>
      <c r="I1110" s="5">
        <v>119997.89</v>
      </c>
      <c r="J1110" s="5" t="s">
        <v>4013</v>
      </c>
      <c r="K1110" s="5" t="s">
        <v>104</v>
      </c>
      <c r="L1110" s="5" t="s">
        <v>73</v>
      </c>
      <c r="M1110" s="5">
        <v>1.38</v>
      </c>
      <c r="N1110" s="5" t="s">
        <v>41</v>
      </c>
      <c r="O1110" s="49">
        <v>39</v>
      </c>
    </row>
    <row r="1111" spans="1:15" x14ac:dyDescent="0.2">
      <c r="A1111" s="48" t="s">
        <v>4014</v>
      </c>
      <c r="B1111" s="5" t="s">
        <v>4015</v>
      </c>
      <c r="C1111" s="5">
        <v>42</v>
      </c>
      <c r="D1111" s="5" t="s">
        <v>27</v>
      </c>
      <c r="E1111" s="5" t="s">
        <v>4016</v>
      </c>
      <c r="F1111" s="5">
        <v>-6097</v>
      </c>
      <c r="G1111" s="5" t="s">
        <v>85</v>
      </c>
      <c r="H1111" s="5" t="s">
        <v>173</v>
      </c>
      <c r="I1111" s="5">
        <v>106506.83</v>
      </c>
      <c r="J1111" s="5" t="s">
        <v>730</v>
      </c>
      <c r="K1111" s="5" t="s">
        <v>118</v>
      </c>
      <c r="L1111" s="5" t="s">
        <v>23</v>
      </c>
      <c r="M1111" s="5">
        <v>3.76</v>
      </c>
      <c r="N1111" s="5" t="s">
        <v>74</v>
      </c>
      <c r="O1111" s="49">
        <v>36</v>
      </c>
    </row>
    <row r="1112" spans="1:15" x14ac:dyDescent="0.2">
      <c r="A1112" s="48" t="s">
        <v>4017</v>
      </c>
      <c r="B1112" s="5" t="s">
        <v>4018</v>
      </c>
      <c r="C1112" s="5">
        <v>48</v>
      </c>
      <c r="D1112" s="5" t="s">
        <v>27</v>
      </c>
      <c r="E1112" s="5" t="s">
        <v>4019</v>
      </c>
      <c r="F1112" s="5">
        <v>-10964</v>
      </c>
      <c r="G1112" s="5" t="s">
        <v>19</v>
      </c>
      <c r="H1112" s="5" t="s">
        <v>71</v>
      </c>
      <c r="I1112" s="5">
        <v>133739.31</v>
      </c>
      <c r="J1112" s="5" t="s">
        <v>4020</v>
      </c>
      <c r="K1112" s="5" t="s">
        <v>40</v>
      </c>
      <c r="L1112" s="5" t="s">
        <v>32</v>
      </c>
      <c r="M1112" s="5">
        <v>1.88</v>
      </c>
      <c r="N1112" s="5" t="s">
        <v>24</v>
      </c>
      <c r="O1112" s="49">
        <v>13</v>
      </c>
    </row>
    <row r="1113" spans="1:15" x14ac:dyDescent="0.2">
      <c r="A1113" s="48" t="s">
        <v>4021</v>
      </c>
      <c r="B1113" s="5" t="s">
        <v>4022</v>
      </c>
      <c r="C1113" s="5">
        <v>24</v>
      </c>
      <c r="D1113" s="5" t="s">
        <v>50</v>
      </c>
      <c r="E1113" s="5" t="s">
        <v>4023</v>
      </c>
      <c r="F1113" s="5">
        <v>-4288</v>
      </c>
      <c r="G1113" s="5" t="s">
        <v>116</v>
      </c>
      <c r="H1113" s="5" t="s">
        <v>38</v>
      </c>
      <c r="I1113" s="5">
        <v>164021.23000000001</v>
      </c>
      <c r="J1113" s="5" t="s">
        <v>4024</v>
      </c>
      <c r="K1113" s="5" t="s">
        <v>136</v>
      </c>
      <c r="L1113" s="5" t="s">
        <v>73</v>
      </c>
      <c r="M1113" s="5">
        <v>4.6900000000000004</v>
      </c>
      <c r="N1113" s="5" t="s">
        <v>57</v>
      </c>
      <c r="O1113" s="49">
        <v>7</v>
      </c>
    </row>
    <row r="1114" spans="1:15" x14ac:dyDescent="0.2">
      <c r="A1114" s="48" t="s">
        <v>4025</v>
      </c>
      <c r="B1114" s="5" t="s">
        <v>4026</v>
      </c>
      <c r="C1114" s="5">
        <v>60</v>
      </c>
      <c r="D1114" s="5" t="s">
        <v>17</v>
      </c>
      <c r="E1114" s="5" t="s">
        <v>4027</v>
      </c>
      <c r="F1114" s="5">
        <v>-6673</v>
      </c>
      <c r="G1114" s="5" t="s">
        <v>45</v>
      </c>
      <c r="H1114" s="5" t="s">
        <v>79</v>
      </c>
      <c r="I1114" s="5">
        <v>134904.51999999999</v>
      </c>
      <c r="J1114" s="5" t="s">
        <v>3762</v>
      </c>
      <c r="K1114" s="5" t="s">
        <v>55</v>
      </c>
      <c r="L1114" s="5" t="s">
        <v>23</v>
      </c>
      <c r="M1114" s="5">
        <v>4.7</v>
      </c>
      <c r="N1114" s="5" t="s">
        <v>41</v>
      </c>
      <c r="O1114" s="49">
        <v>13</v>
      </c>
    </row>
    <row r="1115" spans="1:15" x14ac:dyDescent="0.2">
      <c r="A1115" s="48" t="s">
        <v>4028</v>
      </c>
      <c r="B1115" s="5" t="s">
        <v>4029</v>
      </c>
      <c r="C1115" s="5">
        <v>28</v>
      </c>
      <c r="D1115" s="5" t="s">
        <v>27</v>
      </c>
      <c r="E1115" s="5" t="s">
        <v>4030</v>
      </c>
      <c r="F1115" s="5">
        <v>-6678</v>
      </c>
      <c r="G1115" s="5" t="s">
        <v>45</v>
      </c>
      <c r="H1115" s="5" t="s">
        <v>66</v>
      </c>
      <c r="I1115" s="5">
        <v>135974.97</v>
      </c>
      <c r="J1115" s="5" t="s">
        <v>2889</v>
      </c>
      <c r="K1115" s="5" t="s">
        <v>40</v>
      </c>
      <c r="L1115" s="5" t="s">
        <v>32</v>
      </c>
      <c r="M1115" s="5">
        <v>1.1100000000000001</v>
      </c>
      <c r="N1115" s="5" t="s">
        <v>74</v>
      </c>
      <c r="O1115" s="49">
        <v>40</v>
      </c>
    </row>
    <row r="1116" spans="1:15" x14ac:dyDescent="0.2">
      <c r="A1116" s="48" t="s">
        <v>4031</v>
      </c>
      <c r="B1116" s="5" t="s">
        <v>4032</v>
      </c>
      <c r="C1116" s="5">
        <v>64</v>
      </c>
      <c r="D1116" s="5" t="s">
        <v>50</v>
      </c>
      <c r="E1116" s="5" t="s">
        <v>4033</v>
      </c>
      <c r="F1116" s="5">
        <v>-4888</v>
      </c>
      <c r="G1116" s="5" t="s">
        <v>99</v>
      </c>
      <c r="H1116" s="5" t="s">
        <v>144</v>
      </c>
      <c r="I1116" s="5">
        <v>141203.82999999999</v>
      </c>
      <c r="J1116" s="5" t="s">
        <v>4034</v>
      </c>
      <c r="K1116" s="5" t="s">
        <v>47</v>
      </c>
      <c r="L1116" s="5" t="s">
        <v>32</v>
      </c>
      <c r="M1116" s="5">
        <v>1.53</v>
      </c>
      <c r="N1116" s="5" t="s">
        <v>41</v>
      </c>
      <c r="O1116" s="49">
        <v>3</v>
      </c>
    </row>
    <row r="1117" spans="1:15" x14ac:dyDescent="0.2">
      <c r="A1117" s="48" t="s">
        <v>4035</v>
      </c>
      <c r="B1117" s="5" t="s">
        <v>4036</v>
      </c>
      <c r="C1117" s="5">
        <v>36</v>
      </c>
      <c r="D1117" s="5" t="s">
        <v>17</v>
      </c>
      <c r="E1117" s="5" t="s">
        <v>4037</v>
      </c>
      <c r="F1117" s="5">
        <v>-4796</v>
      </c>
      <c r="G1117" s="5" t="s">
        <v>37</v>
      </c>
      <c r="H1117" s="5" t="s">
        <v>194</v>
      </c>
      <c r="I1117" s="5">
        <v>156038.23000000001</v>
      </c>
      <c r="J1117" s="5" t="s">
        <v>4038</v>
      </c>
      <c r="K1117" s="5" t="s">
        <v>55</v>
      </c>
      <c r="L1117" s="5" t="s">
        <v>23</v>
      </c>
      <c r="M1117" s="5">
        <v>4.33</v>
      </c>
      <c r="N1117" s="5" t="s">
        <v>24</v>
      </c>
      <c r="O1117" s="49">
        <v>30</v>
      </c>
    </row>
    <row r="1118" spans="1:15" x14ac:dyDescent="0.2">
      <c r="A1118" s="48" t="s">
        <v>4039</v>
      </c>
      <c r="B1118" s="5" t="s">
        <v>1941</v>
      </c>
      <c r="C1118" s="5">
        <v>32</v>
      </c>
      <c r="D1118" s="5" t="s">
        <v>50</v>
      </c>
      <c r="E1118" s="5" t="s">
        <v>4040</v>
      </c>
      <c r="F1118" s="5">
        <v>-8910</v>
      </c>
      <c r="G1118" s="5" t="s">
        <v>19</v>
      </c>
      <c r="H1118" s="5" t="s">
        <v>71</v>
      </c>
      <c r="I1118" s="5">
        <v>145840.54999999999</v>
      </c>
      <c r="J1118" s="5" t="s">
        <v>4041</v>
      </c>
      <c r="K1118" s="5" t="s">
        <v>136</v>
      </c>
      <c r="L1118" s="5" t="s">
        <v>32</v>
      </c>
      <c r="M1118" s="5">
        <v>2.66</v>
      </c>
      <c r="N1118" s="5" t="s">
        <v>41</v>
      </c>
      <c r="O1118" s="49">
        <v>14</v>
      </c>
    </row>
    <row r="1119" spans="1:15" x14ac:dyDescent="0.2">
      <c r="A1119" s="48" t="s">
        <v>4042</v>
      </c>
      <c r="B1119" s="5" t="s">
        <v>4043</v>
      </c>
      <c r="C1119" s="5">
        <v>39</v>
      </c>
      <c r="D1119" s="5" t="s">
        <v>17</v>
      </c>
      <c r="E1119" s="5" t="s">
        <v>4044</v>
      </c>
      <c r="F1119" s="5">
        <v>-11294</v>
      </c>
      <c r="G1119" s="5" t="s">
        <v>52</v>
      </c>
      <c r="H1119" s="5" t="s">
        <v>38</v>
      </c>
      <c r="I1119" s="5">
        <v>177739.09</v>
      </c>
      <c r="J1119" s="5" t="s">
        <v>4045</v>
      </c>
      <c r="K1119" s="5" t="s">
        <v>40</v>
      </c>
      <c r="L1119" s="5" t="s">
        <v>32</v>
      </c>
      <c r="M1119" s="5">
        <v>4.32</v>
      </c>
      <c r="N1119" s="5" t="s">
        <v>57</v>
      </c>
      <c r="O1119" s="49">
        <v>34</v>
      </c>
    </row>
    <row r="1120" spans="1:15" x14ac:dyDescent="0.2">
      <c r="A1120" s="48" t="s">
        <v>4046</v>
      </c>
      <c r="B1120" s="5" t="s">
        <v>4047</v>
      </c>
      <c r="C1120" s="5">
        <v>35</v>
      </c>
      <c r="D1120" s="5" t="s">
        <v>50</v>
      </c>
      <c r="E1120" s="5" t="s">
        <v>4048</v>
      </c>
      <c r="F1120" s="5">
        <v>-9392</v>
      </c>
      <c r="G1120" s="5" t="s">
        <v>116</v>
      </c>
      <c r="H1120" s="5" t="s">
        <v>173</v>
      </c>
      <c r="I1120" s="5">
        <v>72733.16</v>
      </c>
      <c r="J1120" s="5" t="s">
        <v>4049</v>
      </c>
      <c r="K1120" s="5" t="s">
        <v>22</v>
      </c>
      <c r="L1120" s="5" t="s">
        <v>32</v>
      </c>
      <c r="M1120" s="5">
        <v>2.62</v>
      </c>
      <c r="N1120" s="5" t="s">
        <v>41</v>
      </c>
      <c r="O1120" s="49">
        <v>34</v>
      </c>
    </row>
    <row r="1121" spans="1:15" x14ac:dyDescent="0.2">
      <c r="A1121" s="48" t="s">
        <v>4050</v>
      </c>
      <c r="B1121" s="5" t="s">
        <v>4051</v>
      </c>
      <c r="C1121" s="5">
        <v>59</v>
      </c>
      <c r="D1121" s="5" t="s">
        <v>27</v>
      </c>
      <c r="E1121" s="5" t="s">
        <v>4052</v>
      </c>
      <c r="F1121" s="5">
        <v>-5247</v>
      </c>
      <c r="G1121" s="5" t="s">
        <v>85</v>
      </c>
      <c r="H1121" s="5" t="s">
        <v>71</v>
      </c>
      <c r="I1121" s="5">
        <v>116209.4</v>
      </c>
      <c r="J1121" s="5" t="s">
        <v>1861</v>
      </c>
      <c r="K1121" s="5" t="s">
        <v>127</v>
      </c>
      <c r="L1121" s="5" t="s">
        <v>32</v>
      </c>
      <c r="M1121" s="5">
        <v>1.21</v>
      </c>
      <c r="N1121" s="5" t="s">
        <v>24</v>
      </c>
      <c r="O1121" s="49">
        <v>34</v>
      </c>
    </row>
    <row r="1122" spans="1:15" x14ac:dyDescent="0.2">
      <c r="A1122" s="48" t="s">
        <v>4053</v>
      </c>
      <c r="B1122" s="5" t="s">
        <v>455</v>
      </c>
      <c r="C1122" s="5">
        <v>37</v>
      </c>
      <c r="D1122" s="5" t="s">
        <v>27</v>
      </c>
      <c r="E1122" s="5" t="s">
        <v>4054</v>
      </c>
      <c r="F1122" s="5">
        <v>-3691</v>
      </c>
      <c r="G1122" s="5" t="s">
        <v>99</v>
      </c>
      <c r="H1122" s="5" t="s">
        <v>20</v>
      </c>
      <c r="I1122" s="5">
        <v>115080.21</v>
      </c>
      <c r="J1122" s="5" t="s">
        <v>2053</v>
      </c>
      <c r="K1122" s="5" t="s">
        <v>118</v>
      </c>
      <c r="L1122" s="5" t="s">
        <v>23</v>
      </c>
      <c r="M1122" s="5">
        <v>2.04</v>
      </c>
      <c r="N1122" s="5" t="s">
        <v>33</v>
      </c>
      <c r="O1122" s="49">
        <v>35</v>
      </c>
    </row>
    <row r="1123" spans="1:15" x14ac:dyDescent="0.2">
      <c r="A1123" s="48" t="s">
        <v>4055</v>
      </c>
      <c r="B1123" s="5" t="s">
        <v>1401</v>
      </c>
      <c r="C1123" s="5">
        <v>24</v>
      </c>
      <c r="D1123" s="5" t="s">
        <v>50</v>
      </c>
      <c r="E1123" s="5" t="s">
        <v>4056</v>
      </c>
      <c r="F1123" s="5">
        <v>-5264</v>
      </c>
      <c r="G1123" s="5" t="s">
        <v>19</v>
      </c>
      <c r="H1123" s="5" t="s">
        <v>20</v>
      </c>
      <c r="I1123" s="5">
        <v>56434.22</v>
      </c>
      <c r="J1123" s="5" t="s">
        <v>2193</v>
      </c>
      <c r="K1123" s="5" t="s">
        <v>136</v>
      </c>
      <c r="L1123" s="5" t="s">
        <v>56</v>
      </c>
      <c r="M1123" s="5">
        <v>3.88</v>
      </c>
      <c r="N1123" s="5" t="s">
        <v>57</v>
      </c>
      <c r="O1123" s="49">
        <v>5</v>
      </c>
    </row>
    <row r="1124" spans="1:15" x14ac:dyDescent="0.2">
      <c r="A1124" s="48" t="s">
        <v>4057</v>
      </c>
      <c r="B1124" s="5" t="s">
        <v>4058</v>
      </c>
      <c r="C1124" s="5">
        <v>42</v>
      </c>
      <c r="D1124" s="5" t="s">
        <v>50</v>
      </c>
      <c r="E1124" s="5" t="s">
        <v>4059</v>
      </c>
      <c r="F1124" s="5">
        <v>-7810</v>
      </c>
      <c r="G1124" s="5" t="s">
        <v>45</v>
      </c>
      <c r="H1124" s="5" t="s">
        <v>144</v>
      </c>
      <c r="I1124" s="5">
        <v>145994.51999999999</v>
      </c>
      <c r="J1124" s="5" t="s">
        <v>535</v>
      </c>
      <c r="K1124" s="5" t="s">
        <v>22</v>
      </c>
      <c r="L1124" s="5" t="s">
        <v>23</v>
      </c>
      <c r="M1124" s="5">
        <v>4.45</v>
      </c>
      <c r="N1124" s="5" t="s">
        <v>74</v>
      </c>
      <c r="O1124" s="49">
        <v>5</v>
      </c>
    </row>
    <row r="1125" spans="1:15" x14ac:dyDescent="0.2">
      <c r="A1125" s="48" t="s">
        <v>4060</v>
      </c>
      <c r="B1125" s="5" t="s">
        <v>4061</v>
      </c>
      <c r="C1125" s="5">
        <v>62</v>
      </c>
      <c r="D1125" s="5" t="s">
        <v>17</v>
      </c>
      <c r="E1125" s="5" t="s">
        <v>4062</v>
      </c>
      <c r="F1125" s="5">
        <v>-5206</v>
      </c>
      <c r="G1125" s="5" t="s">
        <v>94</v>
      </c>
      <c r="H1125" s="5" t="s">
        <v>71</v>
      </c>
      <c r="I1125" s="5">
        <v>98651.96</v>
      </c>
      <c r="J1125" s="5" t="s">
        <v>4063</v>
      </c>
      <c r="K1125" s="5" t="s">
        <v>62</v>
      </c>
      <c r="L1125" s="5" t="s">
        <v>23</v>
      </c>
      <c r="M1125" s="5">
        <v>4.1500000000000004</v>
      </c>
      <c r="N1125" s="5" t="s">
        <v>57</v>
      </c>
      <c r="O1125" s="49">
        <v>1</v>
      </c>
    </row>
    <row r="1126" spans="1:15" x14ac:dyDescent="0.2">
      <c r="A1126" s="48" t="s">
        <v>4064</v>
      </c>
      <c r="B1126" s="5" t="s">
        <v>311</v>
      </c>
      <c r="C1126" s="5">
        <v>44</v>
      </c>
      <c r="D1126" s="5" t="s">
        <v>50</v>
      </c>
      <c r="E1126" s="5" t="s">
        <v>4065</v>
      </c>
      <c r="F1126" s="5">
        <v>-10361</v>
      </c>
      <c r="G1126" s="5" t="s">
        <v>116</v>
      </c>
      <c r="H1126" s="5" t="s">
        <v>194</v>
      </c>
      <c r="I1126" s="5">
        <v>72816.59</v>
      </c>
      <c r="J1126" s="5" t="s">
        <v>4066</v>
      </c>
      <c r="K1126" s="5" t="s">
        <v>118</v>
      </c>
      <c r="L1126" s="5" t="s">
        <v>32</v>
      </c>
      <c r="M1126" s="5">
        <v>3.4</v>
      </c>
      <c r="N1126" s="5" t="s">
        <v>57</v>
      </c>
      <c r="O1126" s="49">
        <v>34</v>
      </c>
    </row>
    <row r="1127" spans="1:15" x14ac:dyDescent="0.2">
      <c r="A1127" s="48" t="s">
        <v>4067</v>
      </c>
      <c r="B1127" s="5" t="s">
        <v>4068</v>
      </c>
      <c r="C1127" s="5">
        <v>53</v>
      </c>
      <c r="D1127" s="5" t="s">
        <v>17</v>
      </c>
      <c r="E1127" s="5" t="s">
        <v>4069</v>
      </c>
      <c r="F1127" s="5">
        <v>-4410</v>
      </c>
      <c r="G1127" s="5" t="s">
        <v>116</v>
      </c>
      <c r="H1127" s="5" t="s">
        <v>20</v>
      </c>
      <c r="I1127" s="5">
        <v>125139.97</v>
      </c>
      <c r="J1127" s="5" t="s">
        <v>4070</v>
      </c>
      <c r="K1127" s="5" t="s">
        <v>62</v>
      </c>
      <c r="L1127" s="5" t="s">
        <v>56</v>
      </c>
      <c r="M1127" s="5">
        <v>2.88</v>
      </c>
      <c r="N1127" s="5" t="s">
        <v>57</v>
      </c>
      <c r="O1127" s="49">
        <v>27</v>
      </c>
    </row>
    <row r="1128" spans="1:15" x14ac:dyDescent="0.2">
      <c r="A1128" s="48" t="s">
        <v>4071</v>
      </c>
      <c r="B1128" s="5" t="s">
        <v>2946</v>
      </c>
      <c r="C1128" s="5">
        <v>24</v>
      </c>
      <c r="D1128" s="5" t="s">
        <v>17</v>
      </c>
      <c r="E1128" s="5" t="s">
        <v>4072</v>
      </c>
      <c r="F1128" s="5">
        <v>-6258</v>
      </c>
      <c r="G1128" s="5" t="s">
        <v>99</v>
      </c>
      <c r="H1128" s="5" t="s">
        <v>66</v>
      </c>
      <c r="I1128" s="5">
        <v>85076.06</v>
      </c>
      <c r="J1128" s="5" t="s">
        <v>4073</v>
      </c>
      <c r="K1128" s="5" t="s">
        <v>136</v>
      </c>
      <c r="L1128" s="5" t="s">
        <v>73</v>
      </c>
      <c r="M1128" s="5">
        <v>3.9</v>
      </c>
      <c r="N1128" s="5" t="s">
        <v>33</v>
      </c>
      <c r="O1128" s="49">
        <v>33</v>
      </c>
    </row>
    <row r="1129" spans="1:15" x14ac:dyDescent="0.2">
      <c r="A1129" s="48" t="s">
        <v>4074</v>
      </c>
      <c r="B1129" s="5" t="s">
        <v>4075</v>
      </c>
      <c r="C1129" s="5">
        <v>46</v>
      </c>
      <c r="D1129" s="5" t="s">
        <v>17</v>
      </c>
      <c r="E1129" s="5" t="s">
        <v>4076</v>
      </c>
      <c r="F1129" s="5">
        <v>-4407</v>
      </c>
      <c r="G1129" s="5" t="s">
        <v>116</v>
      </c>
      <c r="H1129" s="5" t="s">
        <v>20</v>
      </c>
      <c r="I1129" s="5">
        <v>68037.490000000005</v>
      </c>
      <c r="J1129" s="5" t="s">
        <v>437</v>
      </c>
      <c r="K1129" s="5" t="s">
        <v>62</v>
      </c>
      <c r="L1129" s="5" t="s">
        <v>23</v>
      </c>
      <c r="M1129" s="5">
        <v>2.46</v>
      </c>
      <c r="N1129" s="5" t="s">
        <v>24</v>
      </c>
      <c r="O1129" s="49">
        <v>36</v>
      </c>
    </row>
    <row r="1130" spans="1:15" x14ac:dyDescent="0.2">
      <c r="A1130" s="48" t="s">
        <v>4077</v>
      </c>
      <c r="B1130" s="5" t="s">
        <v>4078</v>
      </c>
      <c r="C1130" s="5">
        <v>24</v>
      </c>
      <c r="D1130" s="5" t="s">
        <v>17</v>
      </c>
      <c r="E1130" s="5" t="s">
        <v>4079</v>
      </c>
      <c r="F1130" s="5">
        <v>-9675</v>
      </c>
      <c r="G1130" s="5" t="s">
        <v>45</v>
      </c>
      <c r="H1130" s="5" t="s">
        <v>66</v>
      </c>
      <c r="I1130" s="5">
        <v>65147.89</v>
      </c>
      <c r="J1130" s="5" t="s">
        <v>586</v>
      </c>
      <c r="K1130" s="5" t="s">
        <v>127</v>
      </c>
      <c r="L1130" s="5" t="s">
        <v>56</v>
      </c>
      <c r="M1130" s="5">
        <v>3.47</v>
      </c>
      <c r="N1130" s="5" t="s">
        <v>74</v>
      </c>
      <c r="O1130" s="49">
        <v>39</v>
      </c>
    </row>
    <row r="1131" spans="1:15" x14ac:dyDescent="0.2">
      <c r="A1131" s="48" t="s">
        <v>4080</v>
      </c>
      <c r="B1131" s="5" t="s">
        <v>4081</v>
      </c>
      <c r="C1131" s="5">
        <v>55</v>
      </c>
      <c r="D1131" s="5" t="s">
        <v>27</v>
      </c>
      <c r="E1131" s="5" t="s">
        <v>4082</v>
      </c>
      <c r="F1131" s="5">
        <v>-5814</v>
      </c>
      <c r="G1131" s="5" t="s">
        <v>45</v>
      </c>
      <c r="H1131" s="5" t="s">
        <v>71</v>
      </c>
      <c r="I1131" s="5">
        <v>160461.44</v>
      </c>
      <c r="J1131" s="5" t="s">
        <v>3147</v>
      </c>
      <c r="K1131" s="5" t="s">
        <v>118</v>
      </c>
      <c r="L1131" s="5" t="s">
        <v>23</v>
      </c>
      <c r="M1131" s="5">
        <v>4.5599999999999996</v>
      </c>
      <c r="N1131" s="5" t="s">
        <v>57</v>
      </c>
      <c r="O1131" s="49">
        <v>0</v>
      </c>
    </row>
    <row r="1132" spans="1:15" x14ac:dyDescent="0.2">
      <c r="A1132" s="48" t="s">
        <v>4083</v>
      </c>
      <c r="B1132" s="5" t="s">
        <v>3416</v>
      </c>
      <c r="C1132" s="5">
        <v>38</v>
      </c>
      <c r="D1132" s="5" t="s">
        <v>17</v>
      </c>
      <c r="E1132" s="5" t="s">
        <v>4084</v>
      </c>
      <c r="F1132" s="5">
        <v>-10510</v>
      </c>
      <c r="G1132" s="5" t="s">
        <v>99</v>
      </c>
      <c r="H1132" s="5" t="s">
        <v>20</v>
      </c>
      <c r="I1132" s="5">
        <v>63109.15</v>
      </c>
      <c r="J1132" s="5" t="s">
        <v>4085</v>
      </c>
      <c r="K1132" s="5" t="s">
        <v>47</v>
      </c>
      <c r="L1132" s="5" t="s">
        <v>23</v>
      </c>
      <c r="M1132" s="5">
        <v>2.6</v>
      </c>
      <c r="N1132" s="5" t="s">
        <v>24</v>
      </c>
      <c r="O1132" s="49">
        <v>9</v>
      </c>
    </row>
    <row r="1133" spans="1:15" x14ac:dyDescent="0.2">
      <c r="A1133" s="48" t="s">
        <v>4086</v>
      </c>
      <c r="B1133" s="5" t="s">
        <v>4087</v>
      </c>
      <c r="C1133" s="5">
        <v>31</v>
      </c>
      <c r="D1133" s="5" t="s">
        <v>17</v>
      </c>
      <c r="E1133" s="5" t="s">
        <v>4088</v>
      </c>
      <c r="F1133" s="5">
        <v>-7461</v>
      </c>
      <c r="G1133" s="5" t="s">
        <v>78</v>
      </c>
      <c r="H1133" s="5" t="s">
        <v>20</v>
      </c>
      <c r="I1133" s="5">
        <v>117855.96</v>
      </c>
      <c r="J1133" s="5" t="s">
        <v>4089</v>
      </c>
      <c r="K1133" s="5" t="s">
        <v>81</v>
      </c>
      <c r="L1133" s="5" t="s">
        <v>56</v>
      </c>
      <c r="M1133" s="5">
        <v>2.19</v>
      </c>
      <c r="N1133" s="5" t="s">
        <v>74</v>
      </c>
      <c r="O1133" s="49">
        <v>15</v>
      </c>
    </row>
    <row r="1134" spans="1:15" x14ac:dyDescent="0.2">
      <c r="A1134" s="48" t="s">
        <v>4090</v>
      </c>
      <c r="B1134" s="5" t="s">
        <v>4091</v>
      </c>
      <c r="C1134" s="5">
        <v>30</v>
      </c>
      <c r="D1134" s="5" t="s">
        <v>50</v>
      </c>
      <c r="E1134" s="5" t="s">
        <v>4092</v>
      </c>
      <c r="F1134" s="5">
        <v>-11562</v>
      </c>
      <c r="G1134" s="5" t="s">
        <v>29</v>
      </c>
      <c r="H1134" s="5" t="s">
        <v>30</v>
      </c>
      <c r="I1134" s="5">
        <v>50093.47</v>
      </c>
      <c r="J1134" s="5" t="s">
        <v>4093</v>
      </c>
      <c r="K1134" s="5" t="s">
        <v>81</v>
      </c>
      <c r="L1134" s="5" t="s">
        <v>23</v>
      </c>
      <c r="M1134" s="5">
        <v>2.85</v>
      </c>
      <c r="N1134" s="5" t="s">
        <v>74</v>
      </c>
      <c r="O1134" s="49">
        <v>24</v>
      </c>
    </row>
    <row r="1135" spans="1:15" x14ac:dyDescent="0.2">
      <c r="A1135" s="48" t="s">
        <v>4094</v>
      </c>
      <c r="B1135" s="5" t="s">
        <v>4095</v>
      </c>
      <c r="C1135" s="5">
        <v>46</v>
      </c>
      <c r="D1135" s="5" t="s">
        <v>27</v>
      </c>
      <c r="E1135" s="5" t="s">
        <v>4096</v>
      </c>
      <c r="F1135" s="5">
        <v>-7210</v>
      </c>
      <c r="G1135" s="5" t="s">
        <v>45</v>
      </c>
      <c r="H1135" s="5" t="s">
        <v>53</v>
      </c>
      <c r="I1135" s="5">
        <v>93475.48</v>
      </c>
      <c r="J1135" s="5" t="s">
        <v>3934</v>
      </c>
      <c r="K1135" s="5" t="s">
        <v>62</v>
      </c>
      <c r="L1135" s="5" t="s">
        <v>73</v>
      </c>
      <c r="M1135" s="5">
        <v>3.17</v>
      </c>
      <c r="N1135" s="5" t="s">
        <v>24</v>
      </c>
      <c r="O1135" s="49">
        <v>18</v>
      </c>
    </row>
    <row r="1136" spans="1:15" x14ac:dyDescent="0.2">
      <c r="A1136" s="48" t="s">
        <v>4097</v>
      </c>
      <c r="B1136" s="5" t="s">
        <v>4098</v>
      </c>
      <c r="C1136" s="5">
        <v>23</v>
      </c>
      <c r="D1136" s="5" t="s">
        <v>17</v>
      </c>
      <c r="E1136" s="5" t="s">
        <v>4099</v>
      </c>
      <c r="F1136" s="5">
        <v>-7207</v>
      </c>
      <c r="G1136" s="5" t="s">
        <v>29</v>
      </c>
      <c r="H1136" s="5" t="s">
        <v>194</v>
      </c>
      <c r="I1136" s="5">
        <v>160147.21</v>
      </c>
      <c r="J1136" s="5" t="s">
        <v>4100</v>
      </c>
      <c r="K1136" s="5" t="s">
        <v>127</v>
      </c>
      <c r="L1136" s="5" t="s">
        <v>23</v>
      </c>
      <c r="M1136" s="5">
        <v>4.09</v>
      </c>
      <c r="N1136" s="5" t="s">
        <v>74</v>
      </c>
      <c r="O1136" s="49">
        <v>23</v>
      </c>
    </row>
    <row r="1137" spans="1:15" x14ac:dyDescent="0.2">
      <c r="A1137" s="48" t="s">
        <v>4101</v>
      </c>
      <c r="B1137" s="5" t="s">
        <v>1525</v>
      </c>
      <c r="C1137" s="5">
        <v>54</v>
      </c>
      <c r="D1137" s="5" t="s">
        <v>17</v>
      </c>
      <c r="E1137" s="5" t="s">
        <v>4102</v>
      </c>
      <c r="F1137" s="5">
        <v>-4119</v>
      </c>
      <c r="G1137" s="5" t="s">
        <v>94</v>
      </c>
      <c r="H1137" s="5" t="s">
        <v>38</v>
      </c>
      <c r="I1137" s="5">
        <v>155604.24</v>
      </c>
      <c r="J1137" s="5" t="s">
        <v>4103</v>
      </c>
      <c r="K1137" s="5" t="s">
        <v>62</v>
      </c>
      <c r="L1137" s="5" t="s">
        <v>23</v>
      </c>
      <c r="M1137" s="5">
        <v>2.16</v>
      </c>
      <c r="N1137" s="5" t="s">
        <v>74</v>
      </c>
      <c r="O1137" s="49">
        <v>18</v>
      </c>
    </row>
    <row r="1138" spans="1:15" x14ac:dyDescent="0.2">
      <c r="A1138" s="48" t="s">
        <v>4104</v>
      </c>
      <c r="B1138" s="5" t="s">
        <v>2337</v>
      </c>
      <c r="C1138" s="5">
        <v>35</v>
      </c>
      <c r="D1138" s="5" t="s">
        <v>27</v>
      </c>
      <c r="E1138" s="5" t="s">
        <v>4105</v>
      </c>
      <c r="F1138" s="5">
        <v>-10481</v>
      </c>
      <c r="G1138" s="5" t="s">
        <v>116</v>
      </c>
      <c r="H1138" s="5" t="s">
        <v>38</v>
      </c>
      <c r="I1138" s="5">
        <v>80685.7</v>
      </c>
      <c r="J1138" s="5" t="s">
        <v>4106</v>
      </c>
      <c r="K1138" s="5" t="s">
        <v>136</v>
      </c>
      <c r="L1138" s="5" t="s">
        <v>56</v>
      </c>
      <c r="M1138" s="5">
        <v>3.91</v>
      </c>
      <c r="N1138" s="5" t="s">
        <v>24</v>
      </c>
      <c r="O1138" s="49">
        <v>6</v>
      </c>
    </row>
    <row r="1139" spans="1:15" x14ac:dyDescent="0.2">
      <c r="A1139" s="48" t="s">
        <v>4107</v>
      </c>
      <c r="B1139" s="5" t="s">
        <v>4108</v>
      </c>
      <c r="C1139" s="5">
        <v>60</v>
      </c>
      <c r="D1139" s="5" t="s">
        <v>50</v>
      </c>
      <c r="E1139" s="5" t="s">
        <v>4109</v>
      </c>
      <c r="F1139" s="5">
        <v>-4541</v>
      </c>
      <c r="G1139" s="5" t="s">
        <v>85</v>
      </c>
      <c r="H1139" s="5" t="s">
        <v>144</v>
      </c>
      <c r="I1139" s="5">
        <v>122936.19</v>
      </c>
      <c r="J1139" s="5" t="s">
        <v>4110</v>
      </c>
      <c r="K1139" s="5" t="s">
        <v>47</v>
      </c>
      <c r="L1139" s="5" t="s">
        <v>23</v>
      </c>
      <c r="M1139" s="5">
        <v>3.52</v>
      </c>
      <c r="N1139" s="5" t="s">
        <v>24</v>
      </c>
      <c r="O1139" s="49">
        <v>31</v>
      </c>
    </row>
    <row r="1140" spans="1:15" x14ac:dyDescent="0.2">
      <c r="A1140" s="48" t="s">
        <v>4111</v>
      </c>
      <c r="B1140" s="5" t="s">
        <v>4112</v>
      </c>
      <c r="C1140" s="5">
        <v>47</v>
      </c>
      <c r="D1140" s="5" t="s">
        <v>17</v>
      </c>
      <c r="E1140" s="5" t="s">
        <v>4113</v>
      </c>
      <c r="F1140" s="5">
        <v>-8232</v>
      </c>
      <c r="G1140" s="5" t="s">
        <v>45</v>
      </c>
      <c r="H1140" s="5" t="s">
        <v>71</v>
      </c>
      <c r="I1140" s="5">
        <v>173650.54</v>
      </c>
      <c r="J1140" s="5" t="s">
        <v>1136</v>
      </c>
      <c r="K1140" s="5" t="s">
        <v>127</v>
      </c>
      <c r="L1140" s="5" t="s">
        <v>56</v>
      </c>
      <c r="M1140" s="5">
        <v>4.03</v>
      </c>
      <c r="N1140" s="5" t="s">
        <v>33</v>
      </c>
      <c r="O1140" s="49">
        <v>24</v>
      </c>
    </row>
    <row r="1141" spans="1:15" x14ac:dyDescent="0.2">
      <c r="A1141" s="48" t="s">
        <v>4114</v>
      </c>
      <c r="B1141" s="5" t="s">
        <v>3506</v>
      </c>
      <c r="C1141" s="5">
        <v>54</v>
      </c>
      <c r="D1141" s="5" t="s">
        <v>50</v>
      </c>
      <c r="E1141" s="5" t="s">
        <v>4115</v>
      </c>
      <c r="F1141" s="5">
        <v>-11512</v>
      </c>
      <c r="G1141" s="5" t="s">
        <v>45</v>
      </c>
      <c r="H1141" s="5" t="s">
        <v>144</v>
      </c>
      <c r="I1141" s="5">
        <v>167169.07999999999</v>
      </c>
      <c r="J1141" s="5" t="s">
        <v>4116</v>
      </c>
      <c r="K1141" s="5" t="s">
        <v>22</v>
      </c>
      <c r="L1141" s="5" t="s">
        <v>23</v>
      </c>
      <c r="M1141" s="5">
        <v>3.34</v>
      </c>
      <c r="N1141" s="5" t="s">
        <v>33</v>
      </c>
      <c r="O1141" s="49">
        <v>26</v>
      </c>
    </row>
    <row r="1142" spans="1:15" x14ac:dyDescent="0.2">
      <c r="A1142" s="48" t="s">
        <v>4117</v>
      </c>
      <c r="B1142" s="5" t="s">
        <v>4118</v>
      </c>
      <c r="C1142" s="5">
        <v>30</v>
      </c>
      <c r="D1142" s="5" t="s">
        <v>17</v>
      </c>
      <c r="E1142" s="5" t="s">
        <v>4119</v>
      </c>
      <c r="F1142" s="5">
        <v>-7743</v>
      </c>
      <c r="G1142" s="5" t="s">
        <v>37</v>
      </c>
      <c r="H1142" s="5" t="s">
        <v>79</v>
      </c>
      <c r="I1142" s="5">
        <v>127340.85</v>
      </c>
      <c r="J1142" s="5" t="s">
        <v>4120</v>
      </c>
      <c r="K1142" s="5" t="s">
        <v>81</v>
      </c>
      <c r="L1142" s="5" t="s">
        <v>73</v>
      </c>
      <c r="M1142" s="5">
        <v>4.29</v>
      </c>
      <c r="N1142" s="5" t="s">
        <v>57</v>
      </c>
      <c r="O1142" s="49">
        <v>7</v>
      </c>
    </row>
    <row r="1143" spans="1:15" x14ac:dyDescent="0.2">
      <c r="A1143" s="48" t="s">
        <v>4121</v>
      </c>
      <c r="B1143" s="5" t="s">
        <v>2107</v>
      </c>
      <c r="C1143" s="5">
        <v>22</v>
      </c>
      <c r="D1143" s="5" t="s">
        <v>17</v>
      </c>
      <c r="E1143" s="5" t="s">
        <v>4122</v>
      </c>
      <c r="F1143" s="5">
        <v>-7945</v>
      </c>
      <c r="G1143" s="5" t="s">
        <v>52</v>
      </c>
      <c r="H1143" s="5" t="s">
        <v>173</v>
      </c>
      <c r="I1143" s="5">
        <v>54419.31</v>
      </c>
      <c r="J1143" s="5" t="s">
        <v>4123</v>
      </c>
      <c r="K1143" s="5" t="s">
        <v>136</v>
      </c>
      <c r="L1143" s="5" t="s">
        <v>73</v>
      </c>
      <c r="M1143" s="5">
        <v>3.41</v>
      </c>
      <c r="N1143" s="5" t="s">
        <v>74</v>
      </c>
      <c r="O1143" s="49">
        <v>33</v>
      </c>
    </row>
    <row r="1144" spans="1:15" x14ac:dyDescent="0.2">
      <c r="A1144" s="48" t="s">
        <v>4124</v>
      </c>
      <c r="B1144" s="5" t="s">
        <v>4125</v>
      </c>
      <c r="C1144" s="5">
        <v>58</v>
      </c>
      <c r="D1144" s="5" t="s">
        <v>50</v>
      </c>
      <c r="E1144" s="5" t="s">
        <v>4126</v>
      </c>
      <c r="F1144" s="5">
        <v>-5850</v>
      </c>
      <c r="G1144" s="5" t="s">
        <v>99</v>
      </c>
      <c r="H1144" s="5" t="s">
        <v>66</v>
      </c>
      <c r="I1144" s="5">
        <v>111833.84</v>
      </c>
      <c r="J1144" s="5" t="s">
        <v>764</v>
      </c>
      <c r="K1144" s="5" t="s">
        <v>22</v>
      </c>
      <c r="L1144" s="5" t="s">
        <v>32</v>
      </c>
      <c r="M1144" s="5">
        <v>4.03</v>
      </c>
      <c r="N1144" s="5" t="s">
        <v>41</v>
      </c>
      <c r="O1144" s="49">
        <v>12</v>
      </c>
    </row>
    <row r="1145" spans="1:15" x14ac:dyDescent="0.2">
      <c r="A1145" s="48" t="s">
        <v>4127</v>
      </c>
      <c r="B1145" s="5" t="s">
        <v>943</v>
      </c>
      <c r="C1145" s="5">
        <v>32</v>
      </c>
      <c r="D1145" s="5" t="s">
        <v>27</v>
      </c>
      <c r="E1145" s="5" t="s">
        <v>4128</v>
      </c>
      <c r="F1145" s="5">
        <v>-4854</v>
      </c>
      <c r="G1145" s="5" t="s">
        <v>19</v>
      </c>
      <c r="H1145" s="5" t="s">
        <v>30</v>
      </c>
      <c r="I1145" s="5">
        <v>100437.33</v>
      </c>
      <c r="J1145" s="5" t="s">
        <v>612</v>
      </c>
      <c r="K1145" s="5" t="s">
        <v>62</v>
      </c>
      <c r="L1145" s="5" t="s">
        <v>56</v>
      </c>
      <c r="M1145" s="5">
        <v>1.31</v>
      </c>
      <c r="N1145" s="5" t="s">
        <v>33</v>
      </c>
      <c r="O1145" s="49">
        <v>2</v>
      </c>
    </row>
    <row r="1146" spans="1:15" x14ac:dyDescent="0.2">
      <c r="A1146" s="48" t="s">
        <v>4129</v>
      </c>
      <c r="B1146" s="5" t="s">
        <v>894</v>
      </c>
      <c r="C1146" s="5">
        <v>40</v>
      </c>
      <c r="D1146" s="5" t="s">
        <v>27</v>
      </c>
      <c r="E1146" s="5" t="s">
        <v>4130</v>
      </c>
      <c r="F1146" s="5">
        <v>-2966</v>
      </c>
      <c r="G1146" s="5" t="s">
        <v>37</v>
      </c>
      <c r="H1146" s="5" t="s">
        <v>144</v>
      </c>
      <c r="I1146" s="5">
        <v>147812.67000000001</v>
      </c>
      <c r="J1146" s="5" t="s">
        <v>3550</v>
      </c>
      <c r="K1146" s="5" t="s">
        <v>47</v>
      </c>
      <c r="L1146" s="5" t="s">
        <v>56</v>
      </c>
      <c r="M1146" s="5">
        <v>4.74</v>
      </c>
      <c r="N1146" s="5" t="s">
        <v>41</v>
      </c>
      <c r="O1146" s="49">
        <v>27</v>
      </c>
    </row>
    <row r="1147" spans="1:15" x14ac:dyDescent="0.2">
      <c r="A1147" s="48" t="s">
        <v>4131</v>
      </c>
      <c r="B1147" s="5" t="s">
        <v>4132</v>
      </c>
      <c r="C1147" s="5">
        <v>55</v>
      </c>
      <c r="D1147" s="5" t="s">
        <v>17</v>
      </c>
      <c r="E1147" s="5" t="s">
        <v>4133</v>
      </c>
      <c r="F1147" s="5">
        <v>-4292</v>
      </c>
      <c r="G1147" s="5" t="s">
        <v>29</v>
      </c>
      <c r="H1147" s="5" t="s">
        <v>144</v>
      </c>
      <c r="I1147" s="5">
        <v>171132.56</v>
      </c>
      <c r="J1147" s="5" t="s">
        <v>3644</v>
      </c>
      <c r="K1147" s="5" t="s">
        <v>22</v>
      </c>
      <c r="L1147" s="5" t="s">
        <v>32</v>
      </c>
      <c r="M1147" s="5">
        <v>2.4500000000000002</v>
      </c>
      <c r="N1147" s="5" t="s">
        <v>41</v>
      </c>
      <c r="O1147" s="49">
        <v>38</v>
      </c>
    </row>
    <row r="1148" spans="1:15" x14ac:dyDescent="0.2">
      <c r="A1148" s="48" t="s">
        <v>4134</v>
      </c>
      <c r="B1148" s="5" t="s">
        <v>4135</v>
      </c>
      <c r="C1148" s="5">
        <v>23</v>
      </c>
      <c r="D1148" s="5" t="s">
        <v>50</v>
      </c>
      <c r="E1148" s="5" t="s">
        <v>4136</v>
      </c>
      <c r="F1148" s="5">
        <v>-3656</v>
      </c>
      <c r="G1148" s="5" t="s">
        <v>37</v>
      </c>
      <c r="H1148" s="5" t="s">
        <v>30</v>
      </c>
      <c r="I1148" s="5">
        <v>49492.13</v>
      </c>
      <c r="J1148" s="5" t="s">
        <v>4137</v>
      </c>
      <c r="K1148" s="5" t="s">
        <v>47</v>
      </c>
      <c r="L1148" s="5" t="s">
        <v>73</v>
      </c>
      <c r="M1148" s="5">
        <v>4.59</v>
      </c>
      <c r="N1148" s="5" t="s">
        <v>33</v>
      </c>
      <c r="O1148" s="49">
        <v>3</v>
      </c>
    </row>
    <row r="1149" spans="1:15" x14ac:dyDescent="0.2">
      <c r="A1149" s="48" t="s">
        <v>4138</v>
      </c>
      <c r="B1149" s="5" t="s">
        <v>2206</v>
      </c>
      <c r="C1149" s="5">
        <v>57</v>
      </c>
      <c r="D1149" s="5" t="s">
        <v>27</v>
      </c>
      <c r="E1149" s="5" t="s">
        <v>4139</v>
      </c>
      <c r="F1149" s="5">
        <v>-9947</v>
      </c>
      <c r="G1149" s="5" t="s">
        <v>94</v>
      </c>
      <c r="H1149" s="5" t="s">
        <v>66</v>
      </c>
      <c r="I1149" s="5">
        <v>145642.54</v>
      </c>
      <c r="J1149" s="5" t="s">
        <v>4140</v>
      </c>
      <c r="K1149" s="5" t="s">
        <v>55</v>
      </c>
      <c r="L1149" s="5" t="s">
        <v>32</v>
      </c>
      <c r="M1149" s="5">
        <v>4.9400000000000004</v>
      </c>
      <c r="N1149" s="5" t="s">
        <v>33</v>
      </c>
      <c r="O1149" s="49">
        <v>18</v>
      </c>
    </row>
    <row r="1150" spans="1:15" x14ac:dyDescent="0.2">
      <c r="A1150" s="48" t="s">
        <v>4141</v>
      </c>
      <c r="B1150" s="5" t="s">
        <v>4132</v>
      </c>
      <c r="C1150" s="5">
        <v>29</v>
      </c>
      <c r="D1150" s="5" t="s">
        <v>27</v>
      </c>
      <c r="E1150" s="5" t="s">
        <v>4142</v>
      </c>
      <c r="F1150" s="5">
        <v>-10518</v>
      </c>
      <c r="G1150" s="5" t="s">
        <v>94</v>
      </c>
      <c r="H1150" s="5" t="s">
        <v>30</v>
      </c>
      <c r="I1150" s="5">
        <v>84678.35</v>
      </c>
      <c r="J1150" s="5" t="s">
        <v>4143</v>
      </c>
      <c r="K1150" s="5" t="s">
        <v>40</v>
      </c>
      <c r="L1150" s="5" t="s">
        <v>32</v>
      </c>
      <c r="M1150" s="5">
        <v>2.63</v>
      </c>
      <c r="N1150" s="5" t="s">
        <v>24</v>
      </c>
      <c r="O1150" s="49">
        <v>14</v>
      </c>
    </row>
    <row r="1151" spans="1:15" x14ac:dyDescent="0.2">
      <c r="A1151" s="48" t="s">
        <v>4144</v>
      </c>
      <c r="B1151" s="5" t="s">
        <v>824</v>
      </c>
      <c r="C1151" s="5">
        <v>61</v>
      </c>
      <c r="D1151" s="5" t="s">
        <v>17</v>
      </c>
      <c r="E1151" s="5" t="s">
        <v>2073</v>
      </c>
      <c r="F1151" s="5">
        <v>-7528</v>
      </c>
      <c r="G1151" s="5" t="s">
        <v>94</v>
      </c>
      <c r="H1151" s="5" t="s">
        <v>144</v>
      </c>
      <c r="I1151" s="5">
        <v>122823.9</v>
      </c>
      <c r="J1151" s="5" t="s">
        <v>1903</v>
      </c>
      <c r="K1151" s="5" t="s">
        <v>118</v>
      </c>
      <c r="L1151" s="5" t="s">
        <v>73</v>
      </c>
      <c r="M1151" s="5">
        <v>4.97</v>
      </c>
      <c r="N1151" s="5" t="s">
        <v>57</v>
      </c>
      <c r="O1151" s="49">
        <v>4</v>
      </c>
    </row>
    <row r="1152" spans="1:15" x14ac:dyDescent="0.2">
      <c r="A1152" s="48" t="s">
        <v>4145</v>
      </c>
      <c r="B1152" s="5" t="s">
        <v>4146</v>
      </c>
      <c r="C1152" s="5">
        <v>58</v>
      </c>
      <c r="D1152" s="5" t="s">
        <v>27</v>
      </c>
      <c r="E1152" s="5" t="s">
        <v>4147</v>
      </c>
      <c r="F1152" s="5">
        <v>-6674</v>
      </c>
      <c r="G1152" s="5" t="s">
        <v>52</v>
      </c>
      <c r="H1152" s="5" t="s">
        <v>53</v>
      </c>
      <c r="I1152" s="5">
        <v>93413.98</v>
      </c>
      <c r="J1152" s="5" t="s">
        <v>4148</v>
      </c>
      <c r="K1152" s="5" t="s">
        <v>127</v>
      </c>
      <c r="L1152" s="5" t="s">
        <v>56</v>
      </c>
      <c r="M1152" s="5">
        <v>4.07</v>
      </c>
      <c r="N1152" s="5" t="s">
        <v>57</v>
      </c>
      <c r="O1152" s="49">
        <v>24</v>
      </c>
    </row>
    <row r="1153" spans="1:15" x14ac:dyDescent="0.2">
      <c r="A1153" s="48" t="s">
        <v>4149</v>
      </c>
      <c r="B1153" s="5" t="s">
        <v>2810</v>
      </c>
      <c r="C1153" s="5">
        <v>40</v>
      </c>
      <c r="D1153" s="5" t="s">
        <v>17</v>
      </c>
      <c r="E1153" s="5" t="s">
        <v>4150</v>
      </c>
      <c r="F1153" s="5">
        <v>-10169</v>
      </c>
      <c r="G1153" s="5" t="s">
        <v>19</v>
      </c>
      <c r="H1153" s="5" t="s">
        <v>20</v>
      </c>
      <c r="I1153" s="5">
        <v>77854.39</v>
      </c>
      <c r="J1153" s="5" t="s">
        <v>3038</v>
      </c>
      <c r="K1153" s="5" t="s">
        <v>62</v>
      </c>
      <c r="L1153" s="5" t="s">
        <v>56</v>
      </c>
      <c r="M1153" s="5">
        <v>3.55</v>
      </c>
      <c r="N1153" s="5" t="s">
        <v>57</v>
      </c>
      <c r="O1153" s="49">
        <v>15</v>
      </c>
    </row>
    <row r="1154" spans="1:15" x14ac:dyDescent="0.2">
      <c r="A1154" s="48" t="s">
        <v>4151</v>
      </c>
      <c r="B1154" s="5" t="s">
        <v>951</v>
      </c>
      <c r="C1154" s="5">
        <v>58</v>
      </c>
      <c r="D1154" s="5" t="s">
        <v>27</v>
      </c>
      <c r="E1154" s="5" t="s">
        <v>4152</v>
      </c>
      <c r="F1154" s="5">
        <v>-10309</v>
      </c>
      <c r="G1154" s="5" t="s">
        <v>116</v>
      </c>
      <c r="H1154" s="5" t="s">
        <v>38</v>
      </c>
      <c r="I1154" s="5">
        <v>124723.63</v>
      </c>
      <c r="J1154" s="5" t="s">
        <v>1834</v>
      </c>
      <c r="K1154" s="5" t="s">
        <v>47</v>
      </c>
      <c r="L1154" s="5" t="s">
        <v>32</v>
      </c>
      <c r="M1154" s="5">
        <v>4.5599999999999996</v>
      </c>
      <c r="N1154" s="5" t="s">
        <v>74</v>
      </c>
      <c r="O1154" s="49">
        <v>11</v>
      </c>
    </row>
    <row r="1155" spans="1:15" x14ac:dyDescent="0.2">
      <c r="A1155" s="48" t="s">
        <v>4153</v>
      </c>
      <c r="B1155" s="5" t="s">
        <v>4154</v>
      </c>
      <c r="C1155" s="5">
        <v>40</v>
      </c>
      <c r="D1155" s="5" t="s">
        <v>27</v>
      </c>
      <c r="E1155" s="5" t="s">
        <v>4155</v>
      </c>
      <c r="F1155" s="5">
        <v>-3186</v>
      </c>
      <c r="G1155" s="5" t="s">
        <v>29</v>
      </c>
      <c r="H1155" s="5" t="s">
        <v>38</v>
      </c>
      <c r="I1155" s="5">
        <v>136453.25</v>
      </c>
      <c r="J1155" s="5" t="s">
        <v>4156</v>
      </c>
      <c r="K1155" s="5" t="s">
        <v>40</v>
      </c>
      <c r="L1155" s="5" t="s">
        <v>32</v>
      </c>
      <c r="M1155" s="5">
        <v>2.59</v>
      </c>
      <c r="N1155" s="5" t="s">
        <v>74</v>
      </c>
      <c r="O1155" s="49">
        <v>29</v>
      </c>
    </row>
    <row r="1156" spans="1:15" x14ac:dyDescent="0.2">
      <c r="A1156" s="48" t="s">
        <v>4157</v>
      </c>
      <c r="B1156" s="5" t="s">
        <v>4158</v>
      </c>
      <c r="C1156" s="5">
        <v>23</v>
      </c>
      <c r="D1156" s="5" t="s">
        <v>17</v>
      </c>
      <c r="E1156" s="5" t="s">
        <v>4159</v>
      </c>
      <c r="F1156" s="5">
        <v>-5781</v>
      </c>
      <c r="G1156" s="5" t="s">
        <v>116</v>
      </c>
      <c r="H1156" s="5" t="s">
        <v>20</v>
      </c>
      <c r="I1156" s="5">
        <v>171739.57</v>
      </c>
      <c r="J1156" s="5" t="s">
        <v>3156</v>
      </c>
      <c r="K1156" s="5" t="s">
        <v>47</v>
      </c>
      <c r="L1156" s="5" t="s">
        <v>32</v>
      </c>
      <c r="M1156" s="5">
        <v>2.2999999999999998</v>
      </c>
      <c r="N1156" s="5" t="s">
        <v>57</v>
      </c>
      <c r="O1156" s="49">
        <v>23</v>
      </c>
    </row>
    <row r="1157" spans="1:15" x14ac:dyDescent="0.2">
      <c r="A1157" s="48" t="s">
        <v>4160</v>
      </c>
      <c r="B1157" s="5" t="s">
        <v>4161</v>
      </c>
      <c r="C1157" s="5">
        <v>55</v>
      </c>
      <c r="D1157" s="5" t="s">
        <v>27</v>
      </c>
      <c r="E1157" s="5" t="s">
        <v>4162</v>
      </c>
      <c r="F1157" s="5">
        <v>-2934</v>
      </c>
      <c r="G1157" s="5" t="s">
        <v>116</v>
      </c>
      <c r="H1157" s="5" t="s">
        <v>144</v>
      </c>
      <c r="I1157" s="5">
        <v>165101.37</v>
      </c>
      <c r="J1157" s="5" t="s">
        <v>4163</v>
      </c>
      <c r="K1157" s="5" t="s">
        <v>136</v>
      </c>
      <c r="L1157" s="5" t="s">
        <v>32</v>
      </c>
      <c r="M1157" s="5">
        <v>4.6100000000000003</v>
      </c>
      <c r="N1157" s="5" t="s">
        <v>57</v>
      </c>
      <c r="O1157" s="49">
        <v>39</v>
      </c>
    </row>
    <row r="1158" spans="1:15" x14ac:dyDescent="0.2">
      <c r="A1158" s="48" t="s">
        <v>4164</v>
      </c>
      <c r="B1158" s="5" t="s">
        <v>2386</v>
      </c>
      <c r="C1158" s="5">
        <v>23</v>
      </c>
      <c r="D1158" s="5" t="s">
        <v>17</v>
      </c>
      <c r="E1158" s="5" t="s">
        <v>4165</v>
      </c>
      <c r="F1158" s="5">
        <v>-8195</v>
      </c>
      <c r="G1158" s="5" t="s">
        <v>85</v>
      </c>
      <c r="H1158" s="5" t="s">
        <v>53</v>
      </c>
      <c r="I1158" s="5">
        <v>97951.11</v>
      </c>
      <c r="J1158" s="5" t="s">
        <v>4166</v>
      </c>
      <c r="K1158" s="5" t="s">
        <v>136</v>
      </c>
      <c r="L1158" s="5" t="s">
        <v>56</v>
      </c>
      <c r="M1158" s="5">
        <v>3.29</v>
      </c>
      <c r="N1158" s="5" t="s">
        <v>33</v>
      </c>
      <c r="O1158" s="49">
        <v>26</v>
      </c>
    </row>
    <row r="1159" spans="1:15" x14ac:dyDescent="0.2">
      <c r="A1159" s="48" t="s">
        <v>4167</v>
      </c>
      <c r="B1159" s="5" t="s">
        <v>4168</v>
      </c>
      <c r="C1159" s="5">
        <v>35</v>
      </c>
      <c r="D1159" s="5" t="s">
        <v>27</v>
      </c>
      <c r="E1159" s="5" t="s">
        <v>4169</v>
      </c>
      <c r="F1159" s="5">
        <v>-9598</v>
      </c>
      <c r="G1159" s="5" t="s">
        <v>19</v>
      </c>
      <c r="H1159" s="5" t="s">
        <v>53</v>
      </c>
      <c r="I1159" s="5">
        <v>146141.20000000001</v>
      </c>
      <c r="J1159" s="5" t="s">
        <v>3456</v>
      </c>
      <c r="K1159" s="5" t="s">
        <v>118</v>
      </c>
      <c r="L1159" s="5" t="s">
        <v>73</v>
      </c>
      <c r="M1159" s="5">
        <v>3.29</v>
      </c>
      <c r="N1159" s="5" t="s">
        <v>74</v>
      </c>
      <c r="O1159" s="49">
        <v>16</v>
      </c>
    </row>
    <row r="1160" spans="1:15" x14ac:dyDescent="0.2">
      <c r="A1160" s="48" t="s">
        <v>4170</v>
      </c>
      <c r="B1160" s="5" t="s">
        <v>4171</v>
      </c>
      <c r="C1160" s="5">
        <v>39</v>
      </c>
      <c r="D1160" s="5" t="s">
        <v>50</v>
      </c>
      <c r="E1160" s="5" t="s">
        <v>4172</v>
      </c>
      <c r="F1160" s="5">
        <v>-6788</v>
      </c>
      <c r="G1160" s="5" t="s">
        <v>85</v>
      </c>
      <c r="H1160" s="5" t="s">
        <v>194</v>
      </c>
      <c r="I1160" s="5">
        <v>125775.99</v>
      </c>
      <c r="J1160" s="5" t="s">
        <v>4173</v>
      </c>
      <c r="K1160" s="5" t="s">
        <v>22</v>
      </c>
      <c r="L1160" s="5" t="s">
        <v>32</v>
      </c>
      <c r="M1160" s="5">
        <v>2.91</v>
      </c>
      <c r="N1160" s="5" t="s">
        <v>24</v>
      </c>
      <c r="O1160" s="49">
        <v>0</v>
      </c>
    </row>
    <row r="1161" spans="1:15" x14ac:dyDescent="0.2">
      <c r="A1161" s="48" t="s">
        <v>4174</v>
      </c>
      <c r="B1161" s="5" t="s">
        <v>4175</v>
      </c>
      <c r="C1161" s="5">
        <v>54</v>
      </c>
      <c r="D1161" s="5" t="s">
        <v>50</v>
      </c>
      <c r="E1161" s="5" t="s">
        <v>4176</v>
      </c>
      <c r="F1161" s="5">
        <v>-3122</v>
      </c>
      <c r="G1161" s="5" t="s">
        <v>45</v>
      </c>
      <c r="H1161" s="5" t="s">
        <v>71</v>
      </c>
      <c r="I1161" s="5">
        <v>155887.99</v>
      </c>
      <c r="J1161" s="5" t="s">
        <v>4177</v>
      </c>
      <c r="K1161" s="5" t="s">
        <v>104</v>
      </c>
      <c r="L1161" s="5" t="s">
        <v>32</v>
      </c>
      <c r="M1161" s="5">
        <v>1.3</v>
      </c>
      <c r="N1161" s="5" t="s">
        <v>24</v>
      </c>
      <c r="O1161" s="49">
        <v>39</v>
      </c>
    </row>
    <row r="1162" spans="1:15" x14ac:dyDescent="0.2">
      <c r="A1162" s="48" t="s">
        <v>4178</v>
      </c>
      <c r="B1162" s="5" t="s">
        <v>4179</v>
      </c>
      <c r="C1162" s="5">
        <v>25</v>
      </c>
      <c r="D1162" s="5" t="s">
        <v>27</v>
      </c>
      <c r="E1162" s="5" t="s">
        <v>4180</v>
      </c>
      <c r="F1162" s="5">
        <v>-6471</v>
      </c>
      <c r="G1162" s="5" t="s">
        <v>19</v>
      </c>
      <c r="H1162" s="5" t="s">
        <v>194</v>
      </c>
      <c r="I1162" s="5">
        <v>126329.99</v>
      </c>
      <c r="J1162" s="5" t="s">
        <v>1193</v>
      </c>
      <c r="K1162" s="5" t="s">
        <v>62</v>
      </c>
      <c r="L1162" s="5" t="s">
        <v>23</v>
      </c>
      <c r="M1162" s="5">
        <v>2.81</v>
      </c>
      <c r="N1162" s="5" t="s">
        <v>24</v>
      </c>
      <c r="O1162" s="49">
        <v>40</v>
      </c>
    </row>
    <row r="1163" spans="1:15" x14ac:dyDescent="0.2">
      <c r="A1163" s="48" t="s">
        <v>4181</v>
      </c>
      <c r="B1163" s="5" t="s">
        <v>2885</v>
      </c>
      <c r="C1163" s="5">
        <v>59</v>
      </c>
      <c r="D1163" s="5" t="s">
        <v>50</v>
      </c>
      <c r="E1163" s="5" t="s">
        <v>4182</v>
      </c>
      <c r="F1163" s="5">
        <v>-4715</v>
      </c>
      <c r="G1163" s="5" t="s">
        <v>45</v>
      </c>
      <c r="H1163" s="5" t="s">
        <v>173</v>
      </c>
      <c r="I1163" s="5">
        <v>66974.06</v>
      </c>
      <c r="J1163" s="5" t="s">
        <v>4183</v>
      </c>
      <c r="K1163" s="5" t="s">
        <v>81</v>
      </c>
      <c r="L1163" s="5" t="s">
        <v>23</v>
      </c>
      <c r="M1163" s="5">
        <v>4.58</v>
      </c>
      <c r="N1163" s="5" t="s">
        <v>41</v>
      </c>
      <c r="O1163" s="49">
        <v>28</v>
      </c>
    </row>
    <row r="1164" spans="1:15" x14ac:dyDescent="0.2">
      <c r="A1164" s="48" t="s">
        <v>4184</v>
      </c>
      <c r="B1164" s="5" t="s">
        <v>4185</v>
      </c>
      <c r="C1164" s="5">
        <v>47</v>
      </c>
      <c r="D1164" s="5" t="s">
        <v>27</v>
      </c>
      <c r="E1164" s="5" t="s">
        <v>4186</v>
      </c>
      <c r="F1164" s="5">
        <v>-4778</v>
      </c>
      <c r="G1164" s="5" t="s">
        <v>29</v>
      </c>
      <c r="H1164" s="5" t="s">
        <v>66</v>
      </c>
      <c r="I1164" s="5">
        <v>132352.04999999999</v>
      </c>
      <c r="J1164" s="5" t="s">
        <v>4187</v>
      </c>
      <c r="K1164" s="5" t="s">
        <v>55</v>
      </c>
      <c r="L1164" s="5" t="s">
        <v>73</v>
      </c>
      <c r="M1164" s="5">
        <v>1.08</v>
      </c>
      <c r="N1164" s="5" t="s">
        <v>74</v>
      </c>
      <c r="O1164" s="49">
        <v>31</v>
      </c>
    </row>
    <row r="1165" spans="1:15" x14ac:dyDescent="0.2">
      <c r="A1165" s="48" t="s">
        <v>4188</v>
      </c>
      <c r="B1165" s="5" t="s">
        <v>4189</v>
      </c>
      <c r="C1165" s="5">
        <v>52</v>
      </c>
      <c r="D1165" s="5" t="s">
        <v>50</v>
      </c>
      <c r="E1165" s="5" t="s">
        <v>4190</v>
      </c>
      <c r="F1165" s="5">
        <v>-3135</v>
      </c>
      <c r="G1165" s="5" t="s">
        <v>116</v>
      </c>
      <c r="H1165" s="5" t="s">
        <v>144</v>
      </c>
      <c r="I1165" s="5">
        <v>92605.440000000002</v>
      </c>
      <c r="J1165" s="5" t="s">
        <v>582</v>
      </c>
      <c r="K1165" s="5" t="s">
        <v>118</v>
      </c>
      <c r="L1165" s="5" t="s">
        <v>73</v>
      </c>
      <c r="M1165" s="5">
        <v>1.27</v>
      </c>
      <c r="N1165" s="5" t="s">
        <v>24</v>
      </c>
      <c r="O1165" s="49">
        <v>12</v>
      </c>
    </row>
    <row r="1166" spans="1:15" x14ac:dyDescent="0.2">
      <c r="A1166" s="48" t="s">
        <v>4191</v>
      </c>
      <c r="B1166" s="5" t="s">
        <v>4192</v>
      </c>
      <c r="C1166" s="5">
        <v>36</v>
      </c>
      <c r="D1166" s="5" t="s">
        <v>27</v>
      </c>
      <c r="E1166" s="5" t="s">
        <v>4193</v>
      </c>
      <c r="F1166" s="5">
        <v>-4791</v>
      </c>
      <c r="G1166" s="5" t="s">
        <v>99</v>
      </c>
      <c r="H1166" s="5" t="s">
        <v>173</v>
      </c>
      <c r="I1166" s="5">
        <v>167793.81</v>
      </c>
      <c r="J1166" s="5" t="s">
        <v>4194</v>
      </c>
      <c r="K1166" s="5" t="s">
        <v>136</v>
      </c>
      <c r="L1166" s="5" t="s">
        <v>56</v>
      </c>
      <c r="M1166" s="5">
        <v>3.18</v>
      </c>
      <c r="N1166" s="5" t="s">
        <v>74</v>
      </c>
      <c r="O1166" s="49">
        <v>29</v>
      </c>
    </row>
    <row r="1167" spans="1:15" x14ac:dyDescent="0.2">
      <c r="A1167" s="48" t="s">
        <v>4195</v>
      </c>
      <c r="B1167" s="5" t="s">
        <v>677</v>
      </c>
      <c r="C1167" s="5">
        <v>32</v>
      </c>
      <c r="D1167" s="5" t="s">
        <v>17</v>
      </c>
      <c r="E1167" s="5" t="s">
        <v>4196</v>
      </c>
      <c r="F1167" s="5">
        <v>-4672</v>
      </c>
      <c r="G1167" s="5" t="s">
        <v>45</v>
      </c>
      <c r="H1167" s="5" t="s">
        <v>66</v>
      </c>
      <c r="I1167" s="5">
        <v>51329.9</v>
      </c>
      <c r="J1167" s="5" t="s">
        <v>1136</v>
      </c>
      <c r="K1167" s="5" t="s">
        <v>104</v>
      </c>
      <c r="L1167" s="5" t="s">
        <v>32</v>
      </c>
      <c r="M1167" s="5">
        <v>4.3</v>
      </c>
      <c r="N1167" s="5" t="s">
        <v>33</v>
      </c>
      <c r="O1167" s="49">
        <v>8</v>
      </c>
    </row>
    <row r="1168" spans="1:15" x14ac:dyDescent="0.2">
      <c r="A1168" s="48" t="s">
        <v>4197</v>
      </c>
      <c r="B1168" s="5" t="s">
        <v>1522</v>
      </c>
      <c r="C1168" s="5">
        <v>56</v>
      </c>
      <c r="D1168" s="5" t="s">
        <v>17</v>
      </c>
      <c r="E1168" s="5" t="s">
        <v>4198</v>
      </c>
      <c r="F1168" s="5">
        <v>-4927</v>
      </c>
      <c r="G1168" s="5" t="s">
        <v>99</v>
      </c>
      <c r="H1168" s="5" t="s">
        <v>79</v>
      </c>
      <c r="I1168" s="5">
        <v>45778.73</v>
      </c>
      <c r="J1168" s="5" t="s">
        <v>190</v>
      </c>
      <c r="K1168" s="5" t="s">
        <v>118</v>
      </c>
      <c r="L1168" s="5" t="s">
        <v>73</v>
      </c>
      <c r="M1168" s="5">
        <v>2.23</v>
      </c>
      <c r="N1168" s="5" t="s">
        <v>57</v>
      </c>
      <c r="O1168" s="49">
        <v>3</v>
      </c>
    </row>
    <row r="1169" spans="1:15" x14ac:dyDescent="0.2">
      <c r="A1169" s="48" t="s">
        <v>4199</v>
      </c>
      <c r="B1169" s="5" t="s">
        <v>4200</v>
      </c>
      <c r="C1169" s="5">
        <v>59</v>
      </c>
      <c r="D1169" s="5" t="s">
        <v>50</v>
      </c>
      <c r="E1169" s="5" t="s">
        <v>4201</v>
      </c>
      <c r="F1169" s="5">
        <v>-8808</v>
      </c>
      <c r="G1169" s="5" t="s">
        <v>116</v>
      </c>
      <c r="H1169" s="5" t="s">
        <v>20</v>
      </c>
      <c r="I1169" s="5">
        <v>41235.18</v>
      </c>
      <c r="J1169" s="5" t="s">
        <v>4202</v>
      </c>
      <c r="K1169" s="5" t="s">
        <v>136</v>
      </c>
      <c r="L1169" s="5" t="s">
        <v>56</v>
      </c>
      <c r="M1169" s="5">
        <v>2.1</v>
      </c>
      <c r="N1169" s="5" t="s">
        <v>74</v>
      </c>
      <c r="O1169" s="49">
        <v>15</v>
      </c>
    </row>
    <row r="1170" spans="1:15" x14ac:dyDescent="0.2">
      <c r="A1170" s="48" t="s">
        <v>4203</v>
      </c>
      <c r="B1170" s="5" t="s">
        <v>4204</v>
      </c>
      <c r="C1170" s="5">
        <v>65</v>
      </c>
      <c r="D1170" s="5" t="s">
        <v>50</v>
      </c>
      <c r="E1170" s="5" t="s">
        <v>4205</v>
      </c>
      <c r="F1170" s="5">
        <v>-10939</v>
      </c>
      <c r="G1170" s="5" t="s">
        <v>19</v>
      </c>
      <c r="H1170" s="5" t="s">
        <v>53</v>
      </c>
      <c r="I1170" s="5">
        <v>166231.21</v>
      </c>
      <c r="J1170" s="5" t="s">
        <v>399</v>
      </c>
      <c r="K1170" s="5" t="s">
        <v>40</v>
      </c>
      <c r="L1170" s="5" t="s">
        <v>32</v>
      </c>
      <c r="M1170" s="5">
        <v>4.66</v>
      </c>
      <c r="N1170" s="5" t="s">
        <v>74</v>
      </c>
      <c r="O1170" s="49">
        <v>0</v>
      </c>
    </row>
    <row r="1171" spans="1:15" x14ac:dyDescent="0.2">
      <c r="A1171" s="48" t="s">
        <v>4206</v>
      </c>
      <c r="B1171" s="5" t="s">
        <v>970</v>
      </c>
      <c r="C1171" s="5">
        <v>27</v>
      </c>
      <c r="D1171" s="5" t="s">
        <v>50</v>
      </c>
      <c r="E1171" s="5" t="s">
        <v>4207</v>
      </c>
      <c r="F1171" s="5">
        <v>-5683</v>
      </c>
      <c r="G1171" s="5" t="s">
        <v>19</v>
      </c>
      <c r="H1171" s="5" t="s">
        <v>30</v>
      </c>
      <c r="I1171" s="5">
        <v>72859.259999999995</v>
      </c>
      <c r="J1171" s="5" t="s">
        <v>481</v>
      </c>
      <c r="K1171" s="5" t="s">
        <v>55</v>
      </c>
      <c r="L1171" s="5" t="s">
        <v>73</v>
      </c>
      <c r="M1171" s="5">
        <v>3.94</v>
      </c>
      <c r="N1171" s="5" t="s">
        <v>41</v>
      </c>
      <c r="O1171" s="49">
        <v>38</v>
      </c>
    </row>
    <row r="1172" spans="1:15" x14ac:dyDescent="0.2">
      <c r="A1172" s="48" t="s">
        <v>4208</v>
      </c>
      <c r="B1172" s="5" t="s">
        <v>657</v>
      </c>
      <c r="C1172" s="5">
        <v>49</v>
      </c>
      <c r="D1172" s="5" t="s">
        <v>27</v>
      </c>
      <c r="E1172" s="5" t="s">
        <v>4209</v>
      </c>
      <c r="F1172" s="5">
        <v>-4327</v>
      </c>
      <c r="G1172" s="5" t="s">
        <v>85</v>
      </c>
      <c r="H1172" s="5" t="s">
        <v>53</v>
      </c>
      <c r="I1172" s="5">
        <v>113809.2</v>
      </c>
      <c r="J1172" s="5" t="s">
        <v>4210</v>
      </c>
      <c r="K1172" s="5" t="s">
        <v>104</v>
      </c>
      <c r="L1172" s="5" t="s">
        <v>23</v>
      </c>
      <c r="M1172" s="5">
        <v>2.35</v>
      </c>
      <c r="N1172" s="5" t="s">
        <v>57</v>
      </c>
      <c r="O1172" s="49">
        <v>28</v>
      </c>
    </row>
    <row r="1173" spans="1:15" x14ac:dyDescent="0.2">
      <c r="A1173" s="48" t="s">
        <v>4211</v>
      </c>
      <c r="B1173" s="5" t="s">
        <v>4212</v>
      </c>
      <c r="C1173" s="5">
        <v>53</v>
      </c>
      <c r="D1173" s="5" t="s">
        <v>17</v>
      </c>
      <c r="E1173" s="5" t="s">
        <v>4213</v>
      </c>
      <c r="F1173" s="5">
        <v>-9615</v>
      </c>
      <c r="G1173" s="5" t="s">
        <v>29</v>
      </c>
      <c r="H1173" s="5" t="s">
        <v>71</v>
      </c>
      <c r="I1173" s="5">
        <v>100768.19</v>
      </c>
      <c r="J1173" s="5" t="s">
        <v>4214</v>
      </c>
      <c r="K1173" s="5" t="s">
        <v>22</v>
      </c>
      <c r="L1173" s="5" t="s">
        <v>56</v>
      </c>
      <c r="M1173" s="5">
        <v>4.4400000000000004</v>
      </c>
      <c r="N1173" s="5" t="s">
        <v>41</v>
      </c>
      <c r="O1173" s="49">
        <v>15</v>
      </c>
    </row>
    <row r="1174" spans="1:15" x14ac:dyDescent="0.2">
      <c r="A1174" s="48" t="s">
        <v>4215</v>
      </c>
      <c r="B1174" s="5" t="s">
        <v>4216</v>
      </c>
      <c r="C1174" s="5">
        <v>31</v>
      </c>
      <c r="D1174" s="5" t="s">
        <v>27</v>
      </c>
      <c r="E1174" s="5" t="s">
        <v>4217</v>
      </c>
      <c r="F1174" s="5">
        <v>-8245</v>
      </c>
      <c r="G1174" s="5" t="s">
        <v>85</v>
      </c>
      <c r="H1174" s="5" t="s">
        <v>53</v>
      </c>
      <c r="I1174" s="5">
        <v>47231.11</v>
      </c>
      <c r="J1174" s="5" t="s">
        <v>4218</v>
      </c>
      <c r="K1174" s="5" t="s">
        <v>55</v>
      </c>
      <c r="L1174" s="5" t="s">
        <v>32</v>
      </c>
      <c r="M1174" s="5">
        <v>1.9</v>
      </c>
      <c r="N1174" s="5" t="s">
        <v>33</v>
      </c>
      <c r="O1174" s="49">
        <v>20</v>
      </c>
    </row>
    <row r="1175" spans="1:15" x14ac:dyDescent="0.2">
      <c r="A1175" s="48" t="s">
        <v>4219</v>
      </c>
      <c r="B1175" s="5" t="s">
        <v>4220</v>
      </c>
      <c r="C1175" s="5">
        <v>27</v>
      </c>
      <c r="D1175" s="5" t="s">
        <v>50</v>
      </c>
      <c r="E1175" s="5" t="s">
        <v>4221</v>
      </c>
      <c r="F1175" s="5">
        <v>-2591</v>
      </c>
      <c r="G1175" s="5" t="s">
        <v>37</v>
      </c>
      <c r="H1175" s="5" t="s">
        <v>20</v>
      </c>
      <c r="I1175" s="5">
        <v>178386.64</v>
      </c>
      <c r="J1175" s="5" t="s">
        <v>4222</v>
      </c>
      <c r="K1175" s="5" t="s">
        <v>81</v>
      </c>
      <c r="L1175" s="5" t="s">
        <v>56</v>
      </c>
      <c r="M1175" s="5">
        <v>3.28</v>
      </c>
      <c r="N1175" s="5" t="s">
        <v>74</v>
      </c>
      <c r="O1175" s="49">
        <v>33</v>
      </c>
    </row>
    <row r="1176" spans="1:15" x14ac:dyDescent="0.2">
      <c r="A1176" s="48" t="s">
        <v>4223</v>
      </c>
      <c r="B1176" s="5" t="s">
        <v>3382</v>
      </c>
      <c r="C1176" s="5">
        <v>33</v>
      </c>
      <c r="D1176" s="5" t="s">
        <v>27</v>
      </c>
      <c r="E1176" s="5" t="s">
        <v>4224</v>
      </c>
      <c r="F1176" s="5">
        <v>-8295</v>
      </c>
      <c r="G1176" s="5" t="s">
        <v>94</v>
      </c>
      <c r="H1176" s="5" t="s">
        <v>38</v>
      </c>
      <c r="I1176" s="5">
        <v>173459.23</v>
      </c>
      <c r="J1176" s="5" t="s">
        <v>4225</v>
      </c>
      <c r="K1176" s="5" t="s">
        <v>127</v>
      </c>
      <c r="L1176" s="5" t="s">
        <v>73</v>
      </c>
      <c r="M1176" s="5">
        <v>1.94</v>
      </c>
      <c r="N1176" s="5" t="s">
        <v>57</v>
      </c>
      <c r="O1176" s="49">
        <v>38</v>
      </c>
    </row>
    <row r="1177" spans="1:15" x14ac:dyDescent="0.2">
      <c r="A1177" s="48" t="s">
        <v>4226</v>
      </c>
      <c r="B1177" s="5" t="s">
        <v>525</v>
      </c>
      <c r="C1177" s="5">
        <v>56</v>
      </c>
      <c r="D1177" s="5" t="s">
        <v>27</v>
      </c>
      <c r="E1177" s="5" t="s">
        <v>4227</v>
      </c>
      <c r="F1177" s="5">
        <v>-6887</v>
      </c>
      <c r="G1177" s="5" t="s">
        <v>45</v>
      </c>
      <c r="H1177" s="5" t="s">
        <v>38</v>
      </c>
      <c r="I1177" s="5">
        <v>135310.01999999999</v>
      </c>
      <c r="J1177" s="5" t="s">
        <v>1988</v>
      </c>
      <c r="K1177" s="5" t="s">
        <v>118</v>
      </c>
      <c r="L1177" s="5" t="s">
        <v>56</v>
      </c>
      <c r="M1177" s="5">
        <v>4.9000000000000004</v>
      </c>
      <c r="N1177" s="5" t="s">
        <v>57</v>
      </c>
      <c r="O1177" s="49">
        <v>16</v>
      </c>
    </row>
    <row r="1178" spans="1:15" x14ac:dyDescent="0.2">
      <c r="A1178" s="48" t="s">
        <v>4228</v>
      </c>
      <c r="B1178" s="5" t="s">
        <v>2152</v>
      </c>
      <c r="C1178" s="5">
        <v>63</v>
      </c>
      <c r="D1178" s="5" t="s">
        <v>27</v>
      </c>
      <c r="E1178" s="5" t="s">
        <v>4229</v>
      </c>
      <c r="F1178" s="5">
        <v>-10655</v>
      </c>
      <c r="G1178" s="5" t="s">
        <v>85</v>
      </c>
      <c r="H1178" s="5" t="s">
        <v>71</v>
      </c>
      <c r="I1178" s="5">
        <v>128854.26</v>
      </c>
      <c r="J1178" s="5" t="s">
        <v>2743</v>
      </c>
      <c r="K1178" s="5" t="s">
        <v>62</v>
      </c>
      <c r="L1178" s="5" t="s">
        <v>56</v>
      </c>
      <c r="M1178" s="5">
        <v>3.5</v>
      </c>
      <c r="N1178" s="5" t="s">
        <v>57</v>
      </c>
      <c r="O1178" s="49">
        <v>29</v>
      </c>
    </row>
    <row r="1179" spans="1:15" x14ac:dyDescent="0.2">
      <c r="A1179" s="48" t="s">
        <v>4230</v>
      </c>
      <c r="B1179" s="5" t="s">
        <v>4231</v>
      </c>
      <c r="C1179" s="5">
        <v>63</v>
      </c>
      <c r="D1179" s="5" t="s">
        <v>50</v>
      </c>
      <c r="E1179" s="5" t="s">
        <v>4232</v>
      </c>
      <c r="F1179" s="5">
        <v>-5701</v>
      </c>
      <c r="G1179" s="5" t="s">
        <v>85</v>
      </c>
      <c r="H1179" s="5" t="s">
        <v>66</v>
      </c>
      <c r="I1179" s="5">
        <v>99898.98</v>
      </c>
      <c r="J1179" s="5" t="s">
        <v>4233</v>
      </c>
      <c r="K1179" s="5" t="s">
        <v>47</v>
      </c>
      <c r="L1179" s="5" t="s">
        <v>32</v>
      </c>
      <c r="M1179" s="5">
        <v>1.1000000000000001</v>
      </c>
      <c r="N1179" s="5" t="s">
        <v>57</v>
      </c>
      <c r="O1179" s="49">
        <v>28</v>
      </c>
    </row>
    <row r="1180" spans="1:15" x14ac:dyDescent="0.2">
      <c r="A1180" s="48" t="s">
        <v>4234</v>
      </c>
      <c r="B1180" s="5" t="s">
        <v>4235</v>
      </c>
      <c r="C1180" s="5">
        <v>26</v>
      </c>
      <c r="D1180" s="5" t="s">
        <v>17</v>
      </c>
      <c r="E1180" s="5" t="s">
        <v>4236</v>
      </c>
      <c r="F1180" s="5">
        <v>-10236</v>
      </c>
      <c r="G1180" s="5" t="s">
        <v>94</v>
      </c>
      <c r="H1180" s="5" t="s">
        <v>38</v>
      </c>
      <c r="I1180" s="5">
        <v>112168.61</v>
      </c>
      <c r="J1180" s="5" t="s">
        <v>329</v>
      </c>
      <c r="K1180" s="5" t="s">
        <v>118</v>
      </c>
      <c r="L1180" s="5" t="s">
        <v>32</v>
      </c>
      <c r="M1180" s="5">
        <v>4.43</v>
      </c>
      <c r="N1180" s="5" t="s">
        <v>57</v>
      </c>
      <c r="O1180" s="49">
        <v>27</v>
      </c>
    </row>
    <row r="1181" spans="1:15" x14ac:dyDescent="0.2">
      <c r="A1181" s="48" t="s">
        <v>4237</v>
      </c>
      <c r="B1181" s="5" t="s">
        <v>4238</v>
      </c>
      <c r="C1181" s="5">
        <v>31</v>
      </c>
      <c r="D1181" s="5" t="s">
        <v>27</v>
      </c>
      <c r="E1181" s="5" t="s">
        <v>4239</v>
      </c>
      <c r="F1181" s="5">
        <v>-5630</v>
      </c>
      <c r="G1181" s="5" t="s">
        <v>94</v>
      </c>
      <c r="H1181" s="5" t="s">
        <v>144</v>
      </c>
      <c r="I1181" s="5">
        <v>149626.56</v>
      </c>
      <c r="J1181" s="5" t="s">
        <v>3493</v>
      </c>
      <c r="K1181" s="5" t="s">
        <v>62</v>
      </c>
      <c r="L1181" s="5" t="s">
        <v>23</v>
      </c>
      <c r="M1181" s="5">
        <v>2.59</v>
      </c>
      <c r="N1181" s="5" t="s">
        <v>24</v>
      </c>
      <c r="O1181" s="49">
        <v>40</v>
      </c>
    </row>
    <row r="1182" spans="1:15" x14ac:dyDescent="0.2">
      <c r="A1182" s="48" t="s">
        <v>4240</v>
      </c>
      <c r="B1182" s="5" t="s">
        <v>4241</v>
      </c>
      <c r="C1182" s="5">
        <v>25</v>
      </c>
      <c r="D1182" s="5" t="s">
        <v>17</v>
      </c>
      <c r="E1182" s="5" t="s">
        <v>4242</v>
      </c>
      <c r="F1182" s="5">
        <v>-7912</v>
      </c>
      <c r="G1182" s="5" t="s">
        <v>29</v>
      </c>
      <c r="H1182" s="5" t="s">
        <v>66</v>
      </c>
      <c r="I1182" s="5">
        <v>140514.85</v>
      </c>
      <c r="J1182" s="5" t="s">
        <v>1553</v>
      </c>
      <c r="K1182" s="5" t="s">
        <v>40</v>
      </c>
      <c r="L1182" s="5" t="s">
        <v>23</v>
      </c>
      <c r="M1182" s="5">
        <v>1.1200000000000001</v>
      </c>
      <c r="N1182" s="5" t="s">
        <v>74</v>
      </c>
      <c r="O1182" s="49">
        <v>10</v>
      </c>
    </row>
    <row r="1183" spans="1:15" x14ac:dyDescent="0.2">
      <c r="A1183" s="48" t="s">
        <v>4243</v>
      </c>
      <c r="B1183" s="5" t="s">
        <v>4244</v>
      </c>
      <c r="C1183" s="5">
        <v>33</v>
      </c>
      <c r="D1183" s="5" t="s">
        <v>17</v>
      </c>
      <c r="E1183" s="5" t="s">
        <v>4245</v>
      </c>
      <c r="F1183" s="5">
        <v>-6071</v>
      </c>
      <c r="G1183" s="5" t="s">
        <v>78</v>
      </c>
      <c r="H1183" s="5" t="s">
        <v>20</v>
      </c>
      <c r="I1183" s="5">
        <v>92010.14</v>
      </c>
      <c r="J1183" s="5" t="s">
        <v>4246</v>
      </c>
      <c r="K1183" s="5" t="s">
        <v>104</v>
      </c>
      <c r="L1183" s="5" t="s">
        <v>32</v>
      </c>
      <c r="M1183" s="5">
        <v>1.56</v>
      </c>
      <c r="N1183" s="5" t="s">
        <v>57</v>
      </c>
      <c r="O1183" s="49">
        <v>18</v>
      </c>
    </row>
    <row r="1184" spans="1:15" x14ac:dyDescent="0.2">
      <c r="A1184" s="48" t="s">
        <v>4247</v>
      </c>
      <c r="B1184" s="5" t="s">
        <v>4248</v>
      </c>
      <c r="C1184" s="5">
        <v>37</v>
      </c>
      <c r="D1184" s="5" t="s">
        <v>17</v>
      </c>
      <c r="E1184" s="5" t="s">
        <v>4249</v>
      </c>
      <c r="F1184" s="5">
        <v>-6954</v>
      </c>
      <c r="G1184" s="5" t="s">
        <v>29</v>
      </c>
      <c r="H1184" s="5" t="s">
        <v>30</v>
      </c>
      <c r="I1184" s="5">
        <v>160612.35999999999</v>
      </c>
      <c r="J1184" s="5" t="s">
        <v>3282</v>
      </c>
      <c r="K1184" s="5" t="s">
        <v>118</v>
      </c>
      <c r="L1184" s="5" t="s">
        <v>23</v>
      </c>
      <c r="M1184" s="5">
        <v>2.36</v>
      </c>
      <c r="N1184" s="5" t="s">
        <v>24</v>
      </c>
      <c r="O1184" s="49">
        <v>16</v>
      </c>
    </row>
    <row r="1185" spans="1:15" x14ac:dyDescent="0.2">
      <c r="A1185" s="48" t="s">
        <v>4250</v>
      </c>
      <c r="B1185" s="5" t="s">
        <v>4251</v>
      </c>
      <c r="C1185" s="5">
        <v>65</v>
      </c>
      <c r="D1185" s="5" t="s">
        <v>50</v>
      </c>
      <c r="E1185" s="5" t="s">
        <v>4252</v>
      </c>
      <c r="F1185" s="5">
        <v>-8158</v>
      </c>
      <c r="G1185" s="5" t="s">
        <v>94</v>
      </c>
      <c r="H1185" s="5" t="s">
        <v>53</v>
      </c>
      <c r="I1185" s="5">
        <v>167523.31</v>
      </c>
      <c r="J1185" s="5" t="s">
        <v>4253</v>
      </c>
      <c r="K1185" s="5" t="s">
        <v>104</v>
      </c>
      <c r="L1185" s="5" t="s">
        <v>32</v>
      </c>
      <c r="M1185" s="5">
        <v>4.87</v>
      </c>
      <c r="N1185" s="5" t="s">
        <v>24</v>
      </c>
      <c r="O1185" s="49">
        <v>25</v>
      </c>
    </row>
    <row r="1186" spans="1:15" x14ac:dyDescent="0.2">
      <c r="A1186" s="48" t="s">
        <v>4254</v>
      </c>
      <c r="B1186" s="5" t="s">
        <v>4255</v>
      </c>
      <c r="C1186" s="5">
        <v>36</v>
      </c>
      <c r="D1186" s="5" t="s">
        <v>50</v>
      </c>
      <c r="E1186" s="5" t="s">
        <v>4256</v>
      </c>
      <c r="F1186" s="5">
        <v>-8783</v>
      </c>
      <c r="G1186" s="5" t="s">
        <v>19</v>
      </c>
      <c r="H1186" s="5" t="s">
        <v>30</v>
      </c>
      <c r="I1186" s="5">
        <v>159765.28</v>
      </c>
      <c r="J1186" s="5" t="s">
        <v>4257</v>
      </c>
      <c r="K1186" s="5" t="s">
        <v>136</v>
      </c>
      <c r="L1186" s="5" t="s">
        <v>56</v>
      </c>
      <c r="M1186" s="5">
        <v>2.48</v>
      </c>
      <c r="N1186" s="5" t="s">
        <v>74</v>
      </c>
      <c r="O1186" s="49">
        <v>31</v>
      </c>
    </row>
    <row r="1187" spans="1:15" x14ac:dyDescent="0.2">
      <c r="A1187" s="48" t="s">
        <v>4258</v>
      </c>
      <c r="B1187" s="5" t="s">
        <v>4259</v>
      </c>
      <c r="C1187" s="5">
        <v>46</v>
      </c>
      <c r="D1187" s="5" t="s">
        <v>17</v>
      </c>
      <c r="E1187" s="5" t="s">
        <v>4260</v>
      </c>
      <c r="F1187" s="5">
        <v>-7189</v>
      </c>
      <c r="G1187" s="5" t="s">
        <v>94</v>
      </c>
      <c r="H1187" s="5" t="s">
        <v>194</v>
      </c>
      <c r="I1187" s="5">
        <v>154604.99</v>
      </c>
      <c r="J1187" s="5" t="s">
        <v>4261</v>
      </c>
      <c r="K1187" s="5" t="s">
        <v>22</v>
      </c>
      <c r="L1187" s="5" t="s">
        <v>32</v>
      </c>
      <c r="M1187" s="5">
        <v>2.23</v>
      </c>
      <c r="N1187" s="5" t="s">
        <v>57</v>
      </c>
      <c r="O1187" s="49">
        <v>7</v>
      </c>
    </row>
    <row r="1188" spans="1:15" x14ac:dyDescent="0.2">
      <c r="A1188" s="48" t="s">
        <v>4262</v>
      </c>
      <c r="B1188" s="5" t="s">
        <v>2953</v>
      </c>
      <c r="C1188" s="5">
        <v>58</v>
      </c>
      <c r="D1188" s="5" t="s">
        <v>27</v>
      </c>
      <c r="E1188" s="5" t="s">
        <v>4263</v>
      </c>
      <c r="F1188" s="5">
        <v>-10337</v>
      </c>
      <c r="G1188" s="5" t="s">
        <v>78</v>
      </c>
      <c r="H1188" s="5" t="s">
        <v>144</v>
      </c>
      <c r="I1188" s="5">
        <v>63876.43</v>
      </c>
      <c r="J1188" s="5" t="s">
        <v>4264</v>
      </c>
      <c r="K1188" s="5" t="s">
        <v>62</v>
      </c>
      <c r="L1188" s="5" t="s">
        <v>32</v>
      </c>
      <c r="M1188" s="5">
        <v>2.08</v>
      </c>
      <c r="N1188" s="5" t="s">
        <v>74</v>
      </c>
      <c r="O1188" s="49">
        <v>5</v>
      </c>
    </row>
    <row r="1189" spans="1:15" x14ac:dyDescent="0.2">
      <c r="A1189" s="48" t="s">
        <v>4265</v>
      </c>
      <c r="B1189" s="5" t="s">
        <v>4266</v>
      </c>
      <c r="C1189" s="5">
        <v>47</v>
      </c>
      <c r="D1189" s="5" t="s">
        <v>50</v>
      </c>
      <c r="E1189" s="5" t="s">
        <v>4267</v>
      </c>
      <c r="F1189" s="5">
        <v>-9365</v>
      </c>
      <c r="G1189" s="5" t="s">
        <v>19</v>
      </c>
      <c r="H1189" s="5" t="s">
        <v>173</v>
      </c>
      <c r="I1189" s="5">
        <v>155001.9</v>
      </c>
      <c r="J1189" s="5" t="s">
        <v>3756</v>
      </c>
      <c r="K1189" s="5" t="s">
        <v>136</v>
      </c>
      <c r="L1189" s="5" t="s">
        <v>32</v>
      </c>
      <c r="M1189" s="5">
        <v>3.92</v>
      </c>
      <c r="N1189" s="5" t="s">
        <v>33</v>
      </c>
      <c r="O1189" s="49">
        <v>39</v>
      </c>
    </row>
    <row r="1190" spans="1:15" x14ac:dyDescent="0.2">
      <c r="A1190" s="48" t="s">
        <v>4268</v>
      </c>
      <c r="B1190" s="5" t="s">
        <v>1314</v>
      </c>
      <c r="C1190" s="5">
        <v>52</v>
      </c>
      <c r="D1190" s="5" t="s">
        <v>17</v>
      </c>
      <c r="E1190" s="5" t="s">
        <v>4269</v>
      </c>
      <c r="F1190" s="5">
        <v>-8624</v>
      </c>
      <c r="G1190" s="5" t="s">
        <v>94</v>
      </c>
      <c r="H1190" s="5" t="s">
        <v>173</v>
      </c>
      <c r="I1190" s="5">
        <v>41639.86</v>
      </c>
      <c r="J1190" s="5" t="s">
        <v>262</v>
      </c>
      <c r="K1190" s="5" t="s">
        <v>81</v>
      </c>
      <c r="L1190" s="5" t="s">
        <v>32</v>
      </c>
      <c r="M1190" s="5">
        <v>3.79</v>
      </c>
      <c r="N1190" s="5" t="s">
        <v>74</v>
      </c>
      <c r="O1190" s="49">
        <v>18</v>
      </c>
    </row>
    <row r="1191" spans="1:15" x14ac:dyDescent="0.2">
      <c r="A1191" s="48" t="s">
        <v>4270</v>
      </c>
      <c r="B1191" s="5" t="s">
        <v>812</v>
      </c>
      <c r="C1191" s="5">
        <v>24</v>
      </c>
      <c r="D1191" s="5" t="s">
        <v>50</v>
      </c>
      <c r="E1191" s="5" t="s">
        <v>4271</v>
      </c>
      <c r="F1191" s="5">
        <v>-10828</v>
      </c>
      <c r="G1191" s="5" t="s">
        <v>19</v>
      </c>
      <c r="H1191" s="5" t="s">
        <v>38</v>
      </c>
      <c r="I1191" s="5">
        <v>110939.54</v>
      </c>
      <c r="J1191" s="5" t="s">
        <v>4272</v>
      </c>
      <c r="K1191" s="5" t="s">
        <v>22</v>
      </c>
      <c r="L1191" s="5" t="s">
        <v>32</v>
      </c>
      <c r="M1191" s="5">
        <v>4.03</v>
      </c>
      <c r="N1191" s="5" t="s">
        <v>74</v>
      </c>
      <c r="O1191" s="49">
        <v>17</v>
      </c>
    </row>
    <row r="1192" spans="1:15" x14ac:dyDescent="0.2">
      <c r="A1192" s="48" t="s">
        <v>4273</v>
      </c>
      <c r="B1192" s="5" t="s">
        <v>2263</v>
      </c>
      <c r="C1192" s="5">
        <v>37</v>
      </c>
      <c r="D1192" s="5" t="s">
        <v>17</v>
      </c>
      <c r="E1192" s="5" t="s">
        <v>4274</v>
      </c>
      <c r="F1192" s="5">
        <v>-8453</v>
      </c>
      <c r="G1192" s="5" t="s">
        <v>29</v>
      </c>
      <c r="H1192" s="5" t="s">
        <v>53</v>
      </c>
      <c r="I1192" s="5">
        <v>164076.85999999999</v>
      </c>
      <c r="J1192" s="5" t="s">
        <v>4275</v>
      </c>
      <c r="K1192" s="5" t="s">
        <v>118</v>
      </c>
      <c r="L1192" s="5" t="s">
        <v>56</v>
      </c>
      <c r="M1192" s="5">
        <v>2.66</v>
      </c>
      <c r="N1192" s="5" t="s">
        <v>33</v>
      </c>
      <c r="O1192" s="49">
        <v>37</v>
      </c>
    </row>
    <row r="1193" spans="1:15" x14ac:dyDescent="0.2">
      <c r="A1193" s="48" t="s">
        <v>4276</v>
      </c>
      <c r="B1193" s="5" t="s">
        <v>4277</v>
      </c>
      <c r="C1193" s="5">
        <v>50</v>
      </c>
      <c r="D1193" s="5" t="s">
        <v>17</v>
      </c>
      <c r="E1193" s="5" t="s">
        <v>4278</v>
      </c>
      <c r="F1193" s="5">
        <v>-4635</v>
      </c>
      <c r="G1193" s="5" t="s">
        <v>78</v>
      </c>
      <c r="H1193" s="5" t="s">
        <v>79</v>
      </c>
      <c r="I1193" s="5">
        <v>137384.74</v>
      </c>
      <c r="J1193" s="5" t="s">
        <v>4279</v>
      </c>
      <c r="K1193" s="5" t="s">
        <v>62</v>
      </c>
      <c r="L1193" s="5" t="s">
        <v>73</v>
      </c>
      <c r="M1193" s="5">
        <v>3.17</v>
      </c>
      <c r="N1193" s="5" t="s">
        <v>33</v>
      </c>
      <c r="O1193" s="49">
        <v>37</v>
      </c>
    </row>
    <row r="1194" spans="1:15" x14ac:dyDescent="0.2">
      <c r="A1194" s="48" t="s">
        <v>4280</v>
      </c>
      <c r="B1194" s="5" t="s">
        <v>3374</v>
      </c>
      <c r="C1194" s="5">
        <v>42</v>
      </c>
      <c r="D1194" s="5" t="s">
        <v>17</v>
      </c>
      <c r="E1194" s="5" t="s">
        <v>4281</v>
      </c>
      <c r="F1194" s="5">
        <v>-10000</v>
      </c>
      <c r="G1194" s="5" t="s">
        <v>78</v>
      </c>
      <c r="H1194" s="5" t="s">
        <v>194</v>
      </c>
      <c r="I1194" s="5">
        <v>173910.74</v>
      </c>
      <c r="J1194" s="5" t="s">
        <v>4282</v>
      </c>
      <c r="K1194" s="5" t="s">
        <v>136</v>
      </c>
      <c r="L1194" s="5" t="s">
        <v>56</v>
      </c>
      <c r="M1194" s="5">
        <v>4.9400000000000004</v>
      </c>
      <c r="N1194" s="5" t="s">
        <v>74</v>
      </c>
      <c r="O1194" s="49">
        <v>8</v>
      </c>
    </row>
    <row r="1195" spans="1:15" x14ac:dyDescent="0.2">
      <c r="A1195" s="48" t="s">
        <v>4283</v>
      </c>
      <c r="B1195" s="5" t="s">
        <v>4284</v>
      </c>
      <c r="C1195" s="5">
        <v>24</v>
      </c>
      <c r="D1195" s="5" t="s">
        <v>27</v>
      </c>
      <c r="E1195" s="5" t="s">
        <v>4285</v>
      </c>
      <c r="F1195" s="5">
        <v>-6095</v>
      </c>
      <c r="G1195" s="5" t="s">
        <v>52</v>
      </c>
      <c r="H1195" s="5" t="s">
        <v>30</v>
      </c>
      <c r="I1195" s="5">
        <v>45548.480000000003</v>
      </c>
      <c r="J1195" s="5" t="s">
        <v>2189</v>
      </c>
      <c r="K1195" s="5" t="s">
        <v>55</v>
      </c>
      <c r="L1195" s="5" t="s">
        <v>23</v>
      </c>
      <c r="M1195" s="5">
        <v>4.2</v>
      </c>
      <c r="N1195" s="5" t="s">
        <v>33</v>
      </c>
      <c r="O1195" s="49">
        <v>4</v>
      </c>
    </row>
    <row r="1196" spans="1:15" x14ac:dyDescent="0.2">
      <c r="A1196" s="48" t="s">
        <v>4286</v>
      </c>
      <c r="B1196" s="5" t="s">
        <v>4287</v>
      </c>
      <c r="C1196" s="5">
        <v>42</v>
      </c>
      <c r="D1196" s="5" t="s">
        <v>50</v>
      </c>
      <c r="E1196" s="5" t="s">
        <v>4288</v>
      </c>
      <c r="F1196" s="5">
        <v>-5210</v>
      </c>
      <c r="G1196" s="5" t="s">
        <v>29</v>
      </c>
      <c r="H1196" s="5" t="s">
        <v>20</v>
      </c>
      <c r="I1196" s="5">
        <v>142032.49</v>
      </c>
      <c r="J1196" s="5" t="s">
        <v>321</v>
      </c>
      <c r="K1196" s="5" t="s">
        <v>136</v>
      </c>
      <c r="L1196" s="5" t="s">
        <v>73</v>
      </c>
      <c r="M1196" s="5">
        <v>2.21</v>
      </c>
      <c r="N1196" s="5" t="s">
        <v>57</v>
      </c>
      <c r="O1196" s="49">
        <v>33</v>
      </c>
    </row>
    <row r="1197" spans="1:15" x14ac:dyDescent="0.2">
      <c r="A1197" s="48" t="s">
        <v>4289</v>
      </c>
      <c r="B1197" s="5" t="s">
        <v>4290</v>
      </c>
      <c r="C1197" s="5">
        <v>46</v>
      </c>
      <c r="D1197" s="5" t="s">
        <v>17</v>
      </c>
      <c r="E1197" s="5" t="s">
        <v>4291</v>
      </c>
      <c r="F1197" s="5">
        <v>-4894</v>
      </c>
      <c r="G1197" s="5" t="s">
        <v>94</v>
      </c>
      <c r="H1197" s="5" t="s">
        <v>30</v>
      </c>
      <c r="I1197" s="5">
        <v>96345.49</v>
      </c>
      <c r="J1197" s="5" t="s">
        <v>3953</v>
      </c>
      <c r="K1197" s="5" t="s">
        <v>40</v>
      </c>
      <c r="L1197" s="5" t="s">
        <v>73</v>
      </c>
      <c r="M1197" s="5">
        <v>3.57</v>
      </c>
      <c r="N1197" s="5" t="s">
        <v>24</v>
      </c>
      <c r="O1197" s="49">
        <v>0</v>
      </c>
    </row>
    <row r="1198" spans="1:15" x14ac:dyDescent="0.2">
      <c r="A1198" s="48" t="s">
        <v>4292</v>
      </c>
      <c r="B1198" s="5" t="s">
        <v>4293</v>
      </c>
      <c r="C1198" s="5">
        <v>54</v>
      </c>
      <c r="D1198" s="5" t="s">
        <v>17</v>
      </c>
      <c r="E1198" s="5" t="s">
        <v>4294</v>
      </c>
      <c r="F1198" s="5">
        <v>-6564</v>
      </c>
      <c r="G1198" s="5" t="s">
        <v>99</v>
      </c>
      <c r="H1198" s="5" t="s">
        <v>71</v>
      </c>
      <c r="I1198" s="5">
        <v>111245.01</v>
      </c>
      <c r="J1198" s="5" t="s">
        <v>3369</v>
      </c>
      <c r="K1198" s="5" t="s">
        <v>55</v>
      </c>
      <c r="L1198" s="5" t="s">
        <v>23</v>
      </c>
      <c r="M1198" s="5">
        <v>3.95</v>
      </c>
      <c r="N1198" s="5" t="s">
        <v>24</v>
      </c>
      <c r="O1198" s="49">
        <v>4</v>
      </c>
    </row>
    <row r="1199" spans="1:15" x14ac:dyDescent="0.2">
      <c r="A1199" s="48" t="s">
        <v>4295</v>
      </c>
      <c r="B1199" s="5" t="s">
        <v>4296</v>
      </c>
      <c r="C1199" s="5">
        <v>60</v>
      </c>
      <c r="D1199" s="5" t="s">
        <v>27</v>
      </c>
      <c r="E1199" s="5" t="s">
        <v>4297</v>
      </c>
      <c r="F1199" s="5">
        <v>-6941</v>
      </c>
      <c r="G1199" s="5" t="s">
        <v>52</v>
      </c>
      <c r="H1199" s="5" t="s">
        <v>71</v>
      </c>
      <c r="I1199" s="5">
        <v>43552.75</v>
      </c>
      <c r="J1199" s="5" t="s">
        <v>4298</v>
      </c>
      <c r="K1199" s="5" t="s">
        <v>22</v>
      </c>
      <c r="L1199" s="5" t="s">
        <v>23</v>
      </c>
      <c r="M1199" s="5">
        <v>3.08</v>
      </c>
      <c r="N1199" s="5" t="s">
        <v>41</v>
      </c>
      <c r="O1199" s="49">
        <v>16</v>
      </c>
    </row>
    <row r="1200" spans="1:15" x14ac:dyDescent="0.2">
      <c r="A1200" s="48" t="s">
        <v>4299</v>
      </c>
      <c r="B1200" s="5" t="s">
        <v>4300</v>
      </c>
      <c r="C1200" s="5">
        <v>35</v>
      </c>
      <c r="D1200" s="5" t="s">
        <v>17</v>
      </c>
      <c r="E1200" s="5" t="s">
        <v>4301</v>
      </c>
      <c r="F1200" s="5">
        <v>-2522</v>
      </c>
      <c r="G1200" s="5" t="s">
        <v>85</v>
      </c>
      <c r="H1200" s="5" t="s">
        <v>53</v>
      </c>
      <c r="I1200" s="5">
        <v>146205.57999999999</v>
      </c>
      <c r="J1200" s="5" t="s">
        <v>3844</v>
      </c>
      <c r="K1200" s="5" t="s">
        <v>118</v>
      </c>
      <c r="L1200" s="5" t="s">
        <v>23</v>
      </c>
      <c r="M1200" s="5">
        <v>3.66</v>
      </c>
      <c r="N1200" s="5" t="s">
        <v>24</v>
      </c>
      <c r="O1200" s="49">
        <v>11</v>
      </c>
    </row>
    <row r="1201" spans="1:15" x14ac:dyDescent="0.2">
      <c r="A1201" s="48" t="s">
        <v>4302</v>
      </c>
      <c r="B1201" s="5" t="s">
        <v>2803</v>
      </c>
      <c r="C1201" s="5">
        <v>51</v>
      </c>
      <c r="D1201" s="5" t="s">
        <v>50</v>
      </c>
      <c r="E1201" s="5" t="s">
        <v>4303</v>
      </c>
      <c r="F1201" s="5">
        <v>-6786</v>
      </c>
      <c r="G1201" s="5" t="s">
        <v>94</v>
      </c>
      <c r="H1201" s="5" t="s">
        <v>53</v>
      </c>
      <c r="I1201" s="5">
        <v>89941.89</v>
      </c>
      <c r="J1201" s="5" t="s">
        <v>4304</v>
      </c>
      <c r="K1201" s="5" t="s">
        <v>127</v>
      </c>
      <c r="L1201" s="5" t="s">
        <v>23</v>
      </c>
      <c r="M1201" s="5">
        <v>2.2999999999999998</v>
      </c>
      <c r="N1201" s="5" t="s">
        <v>57</v>
      </c>
      <c r="O1201" s="49">
        <v>5</v>
      </c>
    </row>
    <row r="1202" spans="1:15" x14ac:dyDescent="0.2">
      <c r="A1202" s="48" t="s">
        <v>4305</v>
      </c>
      <c r="B1202" s="5" t="s">
        <v>4306</v>
      </c>
      <c r="C1202" s="5">
        <v>64</v>
      </c>
      <c r="D1202" s="5" t="s">
        <v>17</v>
      </c>
      <c r="E1202" s="5" t="s">
        <v>4307</v>
      </c>
      <c r="F1202" s="5">
        <v>-6313</v>
      </c>
      <c r="G1202" s="5" t="s">
        <v>19</v>
      </c>
      <c r="H1202" s="5" t="s">
        <v>66</v>
      </c>
      <c r="I1202" s="5">
        <v>42698.99</v>
      </c>
      <c r="J1202" s="5" t="s">
        <v>1456</v>
      </c>
      <c r="K1202" s="5" t="s">
        <v>55</v>
      </c>
      <c r="L1202" s="5" t="s">
        <v>56</v>
      </c>
      <c r="M1202" s="5">
        <v>4.84</v>
      </c>
      <c r="N1202" s="5" t="s">
        <v>41</v>
      </c>
      <c r="O1202" s="49">
        <v>11</v>
      </c>
    </row>
    <row r="1203" spans="1:15" x14ac:dyDescent="0.2">
      <c r="A1203" s="48" t="s">
        <v>4308</v>
      </c>
      <c r="B1203" s="5" t="s">
        <v>4309</v>
      </c>
      <c r="C1203" s="5">
        <v>65</v>
      </c>
      <c r="D1203" s="5" t="s">
        <v>27</v>
      </c>
      <c r="E1203" s="5" t="s">
        <v>4310</v>
      </c>
      <c r="F1203" s="5">
        <v>-6117</v>
      </c>
      <c r="G1203" s="5" t="s">
        <v>52</v>
      </c>
      <c r="H1203" s="5" t="s">
        <v>38</v>
      </c>
      <c r="I1203" s="5">
        <v>175159.93</v>
      </c>
      <c r="J1203" s="5" t="s">
        <v>4311</v>
      </c>
      <c r="K1203" s="5" t="s">
        <v>22</v>
      </c>
      <c r="L1203" s="5" t="s">
        <v>73</v>
      </c>
      <c r="M1203" s="5">
        <v>1.73</v>
      </c>
      <c r="N1203" s="5" t="s">
        <v>24</v>
      </c>
      <c r="O1203" s="49">
        <v>36</v>
      </c>
    </row>
    <row r="1204" spans="1:15" x14ac:dyDescent="0.2">
      <c r="A1204" s="48" t="s">
        <v>4312</v>
      </c>
      <c r="B1204" s="5" t="s">
        <v>4313</v>
      </c>
      <c r="C1204" s="5">
        <v>35</v>
      </c>
      <c r="D1204" s="5" t="s">
        <v>17</v>
      </c>
      <c r="E1204" s="5" t="s">
        <v>4314</v>
      </c>
      <c r="F1204" s="5">
        <v>-8574</v>
      </c>
      <c r="G1204" s="5" t="s">
        <v>37</v>
      </c>
      <c r="H1204" s="5" t="s">
        <v>38</v>
      </c>
      <c r="I1204" s="5">
        <v>45927.62</v>
      </c>
      <c r="J1204" s="5" t="s">
        <v>4315</v>
      </c>
      <c r="K1204" s="5" t="s">
        <v>47</v>
      </c>
      <c r="L1204" s="5" t="s">
        <v>32</v>
      </c>
      <c r="M1204" s="5">
        <v>1.95</v>
      </c>
      <c r="N1204" s="5" t="s">
        <v>24</v>
      </c>
      <c r="O1204" s="49">
        <v>20</v>
      </c>
    </row>
    <row r="1205" spans="1:15" x14ac:dyDescent="0.2">
      <c r="A1205" s="48" t="s">
        <v>4316</v>
      </c>
      <c r="B1205" s="5" t="s">
        <v>824</v>
      </c>
      <c r="C1205" s="5">
        <v>37</v>
      </c>
      <c r="D1205" s="5" t="s">
        <v>17</v>
      </c>
      <c r="E1205" s="5" t="s">
        <v>4317</v>
      </c>
      <c r="F1205" s="5">
        <v>-6881</v>
      </c>
      <c r="G1205" s="5" t="s">
        <v>116</v>
      </c>
      <c r="H1205" s="5" t="s">
        <v>66</v>
      </c>
      <c r="I1205" s="5">
        <v>52712.7</v>
      </c>
      <c r="J1205" s="5" t="s">
        <v>734</v>
      </c>
      <c r="K1205" s="5" t="s">
        <v>40</v>
      </c>
      <c r="L1205" s="5" t="s">
        <v>56</v>
      </c>
      <c r="M1205" s="5">
        <v>1.88</v>
      </c>
      <c r="N1205" s="5" t="s">
        <v>41</v>
      </c>
      <c r="O1205" s="49">
        <v>18</v>
      </c>
    </row>
    <row r="1206" spans="1:15" x14ac:dyDescent="0.2">
      <c r="A1206" s="48" t="s">
        <v>4318</v>
      </c>
      <c r="B1206" s="5" t="s">
        <v>2782</v>
      </c>
      <c r="C1206" s="5">
        <v>58</v>
      </c>
      <c r="D1206" s="5" t="s">
        <v>50</v>
      </c>
      <c r="E1206" s="5" t="s">
        <v>4319</v>
      </c>
      <c r="F1206" s="5">
        <v>-10310</v>
      </c>
      <c r="G1206" s="5" t="s">
        <v>52</v>
      </c>
      <c r="H1206" s="5" t="s">
        <v>71</v>
      </c>
      <c r="I1206" s="5">
        <v>61166.77</v>
      </c>
      <c r="J1206" s="5" t="s">
        <v>4320</v>
      </c>
      <c r="K1206" s="5" t="s">
        <v>127</v>
      </c>
      <c r="L1206" s="5" t="s">
        <v>56</v>
      </c>
      <c r="M1206" s="5">
        <v>1.01</v>
      </c>
      <c r="N1206" s="5" t="s">
        <v>57</v>
      </c>
      <c r="O1206" s="49">
        <v>11</v>
      </c>
    </row>
    <row r="1207" spans="1:15" x14ac:dyDescent="0.2">
      <c r="A1207" s="48" t="s">
        <v>4321</v>
      </c>
      <c r="B1207" s="5" t="s">
        <v>4322</v>
      </c>
      <c r="C1207" s="5">
        <v>32</v>
      </c>
      <c r="D1207" s="5" t="s">
        <v>27</v>
      </c>
      <c r="E1207" s="5" t="s">
        <v>4323</v>
      </c>
      <c r="F1207" s="5">
        <v>-9909</v>
      </c>
      <c r="G1207" s="5" t="s">
        <v>85</v>
      </c>
      <c r="H1207" s="5" t="s">
        <v>79</v>
      </c>
      <c r="I1207" s="5">
        <v>139220.87</v>
      </c>
      <c r="J1207" s="5" t="s">
        <v>4049</v>
      </c>
      <c r="K1207" s="5" t="s">
        <v>40</v>
      </c>
      <c r="L1207" s="5" t="s">
        <v>73</v>
      </c>
      <c r="M1207" s="5">
        <v>1.55</v>
      </c>
      <c r="N1207" s="5" t="s">
        <v>57</v>
      </c>
      <c r="O1207" s="49">
        <v>33</v>
      </c>
    </row>
    <row r="1208" spans="1:15" x14ac:dyDescent="0.2">
      <c r="A1208" s="48" t="s">
        <v>4324</v>
      </c>
      <c r="B1208" s="5" t="s">
        <v>4325</v>
      </c>
      <c r="C1208" s="5">
        <v>31</v>
      </c>
      <c r="D1208" s="5" t="s">
        <v>27</v>
      </c>
      <c r="E1208" s="5" t="s">
        <v>4326</v>
      </c>
      <c r="F1208" s="5">
        <v>-4376</v>
      </c>
      <c r="G1208" s="5" t="s">
        <v>37</v>
      </c>
      <c r="H1208" s="5" t="s">
        <v>66</v>
      </c>
      <c r="I1208" s="5">
        <v>140734.45000000001</v>
      </c>
      <c r="J1208" s="5" t="s">
        <v>4327</v>
      </c>
      <c r="K1208" s="5" t="s">
        <v>22</v>
      </c>
      <c r="L1208" s="5" t="s">
        <v>32</v>
      </c>
      <c r="M1208" s="5">
        <v>1.69</v>
      </c>
      <c r="N1208" s="5" t="s">
        <v>74</v>
      </c>
      <c r="O1208" s="49">
        <v>16</v>
      </c>
    </row>
    <row r="1209" spans="1:15" x14ac:dyDescent="0.2">
      <c r="A1209" s="48" t="s">
        <v>4328</v>
      </c>
      <c r="B1209" s="5" t="s">
        <v>4329</v>
      </c>
      <c r="C1209" s="5">
        <v>53</v>
      </c>
      <c r="D1209" s="5" t="s">
        <v>17</v>
      </c>
      <c r="E1209" s="5" t="s">
        <v>4330</v>
      </c>
      <c r="F1209" s="5">
        <v>-10554</v>
      </c>
      <c r="G1209" s="5" t="s">
        <v>85</v>
      </c>
      <c r="H1209" s="5" t="s">
        <v>38</v>
      </c>
      <c r="I1209" s="5">
        <v>98563.64</v>
      </c>
      <c r="J1209" s="5" t="s">
        <v>4331</v>
      </c>
      <c r="K1209" s="5" t="s">
        <v>47</v>
      </c>
      <c r="L1209" s="5" t="s">
        <v>73</v>
      </c>
      <c r="M1209" s="5">
        <v>3.67</v>
      </c>
      <c r="N1209" s="5" t="s">
        <v>33</v>
      </c>
      <c r="O1209" s="49">
        <v>11</v>
      </c>
    </row>
    <row r="1210" spans="1:15" x14ac:dyDescent="0.2">
      <c r="A1210" s="48" t="s">
        <v>4332</v>
      </c>
      <c r="B1210" s="5" t="s">
        <v>4333</v>
      </c>
      <c r="C1210" s="5">
        <v>56</v>
      </c>
      <c r="D1210" s="5" t="s">
        <v>50</v>
      </c>
      <c r="E1210" s="5" t="s">
        <v>4334</v>
      </c>
      <c r="F1210" s="5">
        <v>-3538</v>
      </c>
      <c r="G1210" s="5" t="s">
        <v>99</v>
      </c>
      <c r="H1210" s="5" t="s">
        <v>144</v>
      </c>
      <c r="I1210" s="5">
        <v>75328.88</v>
      </c>
      <c r="J1210" s="5" t="s">
        <v>4335</v>
      </c>
      <c r="K1210" s="5" t="s">
        <v>47</v>
      </c>
      <c r="L1210" s="5" t="s">
        <v>56</v>
      </c>
      <c r="M1210" s="5">
        <v>3.58</v>
      </c>
      <c r="N1210" s="5" t="s">
        <v>57</v>
      </c>
      <c r="O1210" s="49">
        <v>36</v>
      </c>
    </row>
    <row r="1211" spans="1:15" x14ac:dyDescent="0.2">
      <c r="A1211" s="48" t="s">
        <v>4336</v>
      </c>
      <c r="B1211" s="5" t="s">
        <v>1103</v>
      </c>
      <c r="C1211" s="5">
        <v>51</v>
      </c>
      <c r="D1211" s="5" t="s">
        <v>27</v>
      </c>
      <c r="E1211" s="5" t="s">
        <v>4337</v>
      </c>
      <c r="F1211" s="5">
        <v>-3213</v>
      </c>
      <c r="G1211" s="5" t="s">
        <v>45</v>
      </c>
      <c r="H1211" s="5" t="s">
        <v>53</v>
      </c>
      <c r="I1211" s="5">
        <v>128222.19</v>
      </c>
      <c r="J1211" s="5" t="s">
        <v>984</v>
      </c>
      <c r="K1211" s="5" t="s">
        <v>127</v>
      </c>
      <c r="L1211" s="5" t="s">
        <v>73</v>
      </c>
      <c r="M1211" s="5">
        <v>3.66</v>
      </c>
      <c r="N1211" s="5" t="s">
        <v>74</v>
      </c>
      <c r="O1211" s="49">
        <v>19</v>
      </c>
    </row>
    <row r="1212" spans="1:15" x14ac:dyDescent="0.2">
      <c r="A1212" s="48" t="s">
        <v>4338</v>
      </c>
      <c r="B1212" s="5" t="s">
        <v>4339</v>
      </c>
      <c r="C1212" s="5">
        <v>39</v>
      </c>
      <c r="D1212" s="5" t="s">
        <v>17</v>
      </c>
      <c r="E1212" s="5" t="s">
        <v>4340</v>
      </c>
      <c r="F1212" s="5">
        <v>-2947</v>
      </c>
      <c r="G1212" s="5" t="s">
        <v>52</v>
      </c>
      <c r="H1212" s="5" t="s">
        <v>30</v>
      </c>
      <c r="I1212" s="5">
        <v>167189.89000000001</v>
      </c>
      <c r="J1212" s="5" t="s">
        <v>1622</v>
      </c>
      <c r="K1212" s="5" t="s">
        <v>104</v>
      </c>
      <c r="L1212" s="5" t="s">
        <v>56</v>
      </c>
      <c r="M1212" s="5">
        <v>1.33</v>
      </c>
      <c r="N1212" s="5" t="s">
        <v>57</v>
      </c>
      <c r="O1212" s="49">
        <v>31</v>
      </c>
    </row>
    <row r="1213" spans="1:15" x14ac:dyDescent="0.2">
      <c r="A1213" s="48" t="s">
        <v>4341</v>
      </c>
      <c r="B1213" s="5" t="s">
        <v>1271</v>
      </c>
      <c r="C1213" s="5">
        <v>29</v>
      </c>
      <c r="D1213" s="5" t="s">
        <v>27</v>
      </c>
      <c r="E1213" s="5" t="s">
        <v>4342</v>
      </c>
      <c r="F1213" s="5">
        <v>-4468</v>
      </c>
      <c r="G1213" s="5" t="s">
        <v>78</v>
      </c>
      <c r="H1213" s="5" t="s">
        <v>71</v>
      </c>
      <c r="I1213" s="5">
        <v>65050.61</v>
      </c>
      <c r="J1213" s="5" t="s">
        <v>520</v>
      </c>
      <c r="K1213" s="5" t="s">
        <v>40</v>
      </c>
      <c r="L1213" s="5" t="s">
        <v>56</v>
      </c>
      <c r="M1213" s="5">
        <v>2.87</v>
      </c>
      <c r="N1213" s="5" t="s">
        <v>24</v>
      </c>
      <c r="O1213" s="49">
        <v>3</v>
      </c>
    </row>
    <row r="1214" spans="1:15" x14ac:dyDescent="0.2">
      <c r="A1214" s="48" t="s">
        <v>4343</v>
      </c>
      <c r="B1214" s="5" t="s">
        <v>4344</v>
      </c>
      <c r="C1214" s="5">
        <v>65</v>
      </c>
      <c r="D1214" s="5" t="s">
        <v>27</v>
      </c>
      <c r="E1214" s="5" t="s">
        <v>4345</v>
      </c>
      <c r="F1214" s="5">
        <v>-8402</v>
      </c>
      <c r="G1214" s="5" t="s">
        <v>19</v>
      </c>
      <c r="H1214" s="5" t="s">
        <v>53</v>
      </c>
      <c r="I1214" s="5">
        <v>167426.37</v>
      </c>
      <c r="J1214" s="5" t="s">
        <v>3681</v>
      </c>
      <c r="K1214" s="5" t="s">
        <v>136</v>
      </c>
      <c r="L1214" s="5" t="s">
        <v>23</v>
      </c>
      <c r="M1214" s="5">
        <v>2.79</v>
      </c>
      <c r="N1214" s="5" t="s">
        <v>33</v>
      </c>
      <c r="O1214" s="49">
        <v>33</v>
      </c>
    </row>
    <row r="1215" spans="1:15" x14ac:dyDescent="0.2">
      <c r="A1215" s="48" t="s">
        <v>4346</v>
      </c>
      <c r="B1215" s="5" t="s">
        <v>4347</v>
      </c>
      <c r="C1215" s="5">
        <v>37</v>
      </c>
      <c r="D1215" s="5" t="s">
        <v>27</v>
      </c>
      <c r="E1215" s="5" t="s">
        <v>4348</v>
      </c>
      <c r="F1215" s="5">
        <v>-6317</v>
      </c>
      <c r="G1215" s="5" t="s">
        <v>45</v>
      </c>
      <c r="H1215" s="5" t="s">
        <v>194</v>
      </c>
      <c r="I1215" s="5">
        <v>117923.16</v>
      </c>
      <c r="J1215" s="5" t="s">
        <v>4349</v>
      </c>
      <c r="K1215" s="5" t="s">
        <v>104</v>
      </c>
      <c r="L1215" s="5" t="s">
        <v>73</v>
      </c>
      <c r="M1215" s="5">
        <v>1.83</v>
      </c>
      <c r="N1215" s="5" t="s">
        <v>74</v>
      </c>
      <c r="O1215" s="49">
        <v>11</v>
      </c>
    </row>
    <row r="1216" spans="1:15" x14ac:dyDescent="0.2">
      <c r="A1216" s="48" t="s">
        <v>4350</v>
      </c>
      <c r="B1216" s="5" t="s">
        <v>4351</v>
      </c>
      <c r="C1216" s="5">
        <v>64</v>
      </c>
      <c r="D1216" s="5" t="s">
        <v>50</v>
      </c>
      <c r="E1216" s="5" t="s">
        <v>4352</v>
      </c>
      <c r="F1216" s="5">
        <v>-6179</v>
      </c>
      <c r="G1216" s="5" t="s">
        <v>78</v>
      </c>
      <c r="H1216" s="5" t="s">
        <v>71</v>
      </c>
      <c r="I1216" s="5">
        <v>48064.57</v>
      </c>
      <c r="J1216" s="5" t="s">
        <v>4353</v>
      </c>
      <c r="K1216" s="5" t="s">
        <v>118</v>
      </c>
      <c r="L1216" s="5" t="s">
        <v>56</v>
      </c>
      <c r="M1216" s="5">
        <v>3.5</v>
      </c>
      <c r="N1216" s="5" t="s">
        <v>24</v>
      </c>
      <c r="O1216" s="49">
        <v>21</v>
      </c>
    </row>
    <row r="1217" spans="1:15" x14ac:dyDescent="0.2">
      <c r="A1217" s="48" t="s">
        <v>4354</v>
      </c>
      <c r="B1217" s="5" t="s">
        <v>4355</v>
      </c>
      <c r="C1217" s="5">
        <v>64</v>
      </c>
      <c r="D1217" s="5" t="s">
        <v>50</v>
      </c>
      <c r="E1217" s="5" t="s">
        <v>4356</v>
      </c>
      <c r="F1217" s="5">
        <v>-6759</v>
      </c>
      <c r="G1217" s="5" t="s">
        <v>29</v>
      </c>
      <c r="H1217" s="5" t="s">
        <v>53</v>
      </c>
      <c r="I1217" s="5">
        <v>37481.660000000003</v>
      </c>
      <c r="J1217" s="5" t="s">
        <v>4357</v>
      </c>
      <c r="K1217" s="5" t="s">
        <v>127</v>
      </c>
      <c r="L1217" s="5" t="s">
        <v>32</v>
      </c>
      <c r="M1217" s="5">
        <v>3.8</v>
      </c>
      <c r="N1217" s="5" t="s">
        <v>33</v>
      </c>
      <c r="O1217" s="49">
        <v>22</v>
      </c>
    </row>
    <row r="1218" spans="1:15" x14ac:dyDescent="0.2">
      <c r="A1218" s="48" t="s">
        <v>4358</v>
      </c>
      <c r="B1218" s="5" t="s">
        <v>2398</v>
      </c>
      <c r="C1218" s="5">
        <v>26</v>
      </c>
      <c r="D1218" s="5" t="s">
        <v>17</v>
      </c>
      <c r="E1218" s="5" t="s">
        <v>4359</v>
      </c>
      <c r="F1218" s="5">
        <v>-5486</v>
      </c>
      <c r="G1218" s="5" t="s">
        <v>52</v>
      </c>
      <c r="H1218" s="5" t="s">
        <v>38</v>
      </c>
      <c r="I1218" s="5">
        <v>85059.62</v>
      </c>
      <c r="J1218" s="5" t="s">
        <v>3835</v>
      </c>
      <c r="K1218" s="5" t="s">
        <v>127</v>
      </c>
      <c r="L1218" s="5" t="s">
        <v>56</v>
      </c>
      <c r="M1218" s="5">
        <v>4.29</v>
      </c>
      <c r="N1218" s="5" t="s">
        <v>74</v>
      </c>
      <c r="O1218" s="49">
        <v>14</v>
      </c>
    </row>
    <row r="1219" spans="1:15" x14ac:dyDescent="0.2">
      <c r="A1219" s="48" t="s">
        <v>4360</v>
      </c>
      <c r="B1219" s="5" t="s">
        <v>4361</v>
      </c>
      <c r="C1219" s="5">
        <v>31</v>
      </c>
      <c r="D1219" s="5" t="s">
        <v>50</v>
      </c>
      <c r="E1219" s="5" t="s">
        <v>4362</v>
      </c>
      <c r="F1219" s="5">
        <v>-7451</v>
      </c>
      <c r="G1219" s="5" t="s">
        <v>85</v>
      </c>
      <c r="H1219" s="5" t="s">
        <v>173</v>
      </c>
      <c r="I1219" s="5">
        <v>91168.47</v>
      </c>
      <c r="J1219" s="5" t="s">
        <v>1124</v>
      </c>
      <c r="K1219" s="5" t="s">
        <v>55</v>
      </c>
      <c r="L1219" s="5" t="s">
        <v>32</v>
      </c>
      <c r="M1219" s="5">
        <v>4.3899999999999997</v>
      </c>
      <c r="N1219" s="5" t="s">
        <v>33</v>
      </c>
      <c r="O1219" s="49">
        <v>4</v>
      </c>
    </row>
    <row r="1220" spans="1:15" x14ac:dyDescent="0.2">
      <c r="A1220" s="48" t="s">
        <v>4363</v>
      </c>
      <c r="B1220" s="5" t="s">
        <v>4364</v>
      </c>
      <c r="C1220" s="5">
        <v>31</v>
      </c>
      <c r="D1220" s="5" t="s">
        <v>27</v>
      </c>
      <c r="E1220" s="5" t="s">
        <v>4365</v>
      </c>
      <c r="F1220" s="5">
        <v>-8768</v>
      </c>
      <c r="G1220" s="5" t="s">
        <v>19</v>
      </c>
      <c r="H1220" s="5" t="s">
        <v>173</v>
      </c>
      <c r="I1220" s="5">
        <v>124066.42</v>
      </c>
      <c r="J1220" s="5" t="s">
        <v>752</v>
      </c>
      <c r="K1220" s="5" t="s">
        <v>47</v>
      </c>
      <c r="L1220" s="5" t="s">
        <v>56</v>
      </c>
      <c r="M1220" s="5">
        <v>2.11</v>
      </c>
      <c r="N1220" s="5" t="s">
        <v>24</v>
      </c>
      <c r="O1220" s="49">
        <v>38</v>
      </c>
    </row>
    <row r="1221" spans="1:15" x14ac:dyDescent="0.2">
      <c r="A1221" s="48" t="s">
        <v>4366</v>
      </c>
      <c r="B1221" s="5" t="s">
        <v>4367</v>
      </c>
      <c r="C1221" s="5">
        <v>50</v>
      </c>
      <c r="D1221" s="5" t="s">
        <v>17</v>
      </c>
      <c r="E1221" s="5" t="s">
        <v>4368</v>
      </c>
      <c r="F1221" s="5">
        <v>-8809</v>
      </c>
      <c r="G1221" s="5" t="s">
        <v>52</v>
      </c>
      <c r="H1221" s="5" t="s">
        <v>144</v>
      </c>
      <c r="I1221" s="5">
        <v>94789.47</v>
      </c>
      <c r="J1221" s="5" t="s">
        <v>4369</v>
      </c>
      <c r="K1221" s="5" t="s">
        <v>55</v>
      </c>
      <c r="L1221" s="5" t="s">
        <v>73</v>
      </c>
      <c r="M1221" s="5">
        <v>3.12</v>
      </c>
      <c r="N1221" s="5" t="s">
        <v>74</v>
      </c>
      <c r="O1221" s="49">
        <v>21</v>
      </c>
    </row>
    <row r="1222" spans="1:15" x14ac:dyDescent="0.2">
      <c r="A1222" s="48" t="s">
        <v>4370</v>
      </c>
      <c r="B1222" s="5" t="s">
        <v>4371</v>
      </c>
      <c r="C1222" s="5">
        <v>32</v>
      </c>
      <c r="D1222" s="5" t="s">
        <v>17</v>
      </c>
      <c r="E1222" s="5" t="s">
        <v>4372</v>
      </c>
      <c r="F1222" s="5">
        <v>-5597</v>
      </c>
      <c r="G1222" s="5" t="s">
        <v>116</v>
      </c>
      <c r="H1222" s="5" t="s">
        <v>144</v>
      </c>
      <c r="I1222" s="5">
        <v>71206.13</v>
      </c>
      <c r="J1222" s="5" t="s">
        <v>2470</v>
      </c>
      <c r="K1222" s="5" t="s">
        <v>22</v>
      </c>
      <c r="L1222" s="5" t="s">
        <v>73</v>
      </c>
      <c r="M1222" s="5">
        <v>4.63</v>
      </c>
      <c r="N1222" s="5" t="s">
        <v>41</v>
      </c>
      <c r="O1222" s="49">
        <v>31</v>
      </c>
    </row>
    <row r="1223" spans="1:15" x14ac:dyDescent="0.2">
      <c r="A1223" s="48" t="s">
        <v>4373</v>
      </c>
      <c r="B1223" s="5" t="s">
        <v>2409</v>
      </c>
      <c r="C1223" s="5">
        <v>62</v>
      </c>
      <c r="D1223" s="5" t="s">
        <v>50</v>
      </c>
      <c r="E1223" s="5" t="s">
        <v>4374</v>
      </c>
      <c r="F1223" s="5">
        <v>-7587</v>
      </c>
      <c r="G1223" s="5" t="s">
        <v>52</v>
      </c>
      <c r="H1223" s="5" t="s">
        <v>71</v>
      </c>
      <c r="I1223" s="5">
        <v>88778.76</v>
      </c>
      <c r="J1223" s="5" t="s">
        <v>4375</v>
      </c>
      <c r="K1223" s="5" t="s">
        <v>62</v>
      </c>
      <c r="L1223" s="5" t="s">
        <v>73</v>
      </c>
      <c r="M1223" s="5">
        <v>2.14</v>
      </c>
      <c r="N1223" s="5" t="s">
        <v>24</v>
      </c>
      <c r="O1223" s="49">
        <v>15</v>
      </c>
    </row>
    <row r="1224" spans="1:15" x14ac:dyDescent="0.2">
      <c r="A1224" s="48" t="s">
        <v>4376</v>
      </c>
      <c r="B1224" s="5" t="s">
        <v>4377</v>
      </c>
      <c r="C1224" s="5">
        <v>28</v>
      </c>
      <c r="D1224" s="5" t="s">
        <v>27</v>
      </c>
      <c r="E1224" s="5" t="s">
        <v>4378</v>
      </c>
      <c r="F1224" s="5">
        <v>-2259</v>
      </c>
      <c r="G1224" s="5" t="s">
        <v>19</v>
      </c>
      <c r="H1224" s="5" t="s">
        <v>144</v>
      </c>
      <c r="I1224" s="5">
        <v>115466.5</v>
      </c>
      <c r="J1224" s="5" t="s">
        <v>1208</v>
      </c>
      <c r="K1224" s="5" t="s">
        <v>136</v>
      </c>
      <c r="L1224" s="5" t="s">
        <v>23</v>
      </c>
      <c r="M1224" s="5">
        <v>1.1499999999999999</v>
      </c>
      <c r="N1224" s="5" t="s">
        <v>74</v>
      </c>
      <c r="O1224" s="49">
        <v>26</v>
      </c>
    </row>
    <row r="1225" spans="1:15" x14ac:dyDescent="0.2">
      <c r="A1225" s="48" t="s">
        <v>4379</v>
      </c>
      <c r="B1225" s="5" t="s">
        <v>4380</v>
      </c>
      <c r="C1225" s="5">
        <v>28</v>
      </c>
      <c r="D1225" s="5" t="s">
        <v>50</v>
      </c>
      <c r="E1225" s="5" t="s">
        <v>4381</v>
      </c>
      <c r="F1225" s="5">
        <v>-3836</v>
      </c>
      <c r="G1225" s="5" t="s">
        <v>94</v>
      </c>
      <c r="H1225" s="5" t="s">
        <v>53</v>
      </c>
      <c r="I1225" s="5">
        <v>96451.77</v>
      </c>
      <c r="J1225" s="5" t="s">
        <v>4382</v>
      </c>
      <c r="K1225" s="5" t="s">
        <v>118</v>
      </c>
      <c r="L1225" s="5" t="s">
        <v>23</v>
      </c>
      <c r="M1225" s="5">
        <v>3.07</v>
      </c>
      <c r="N1225" s="5" t="s">
        <v>33</v>
      </c>
      <c r="O1225" s="49">
        <v>28</v>
      </c>
    </row>
    <row r="1226" spans="1:15" x14ac:dyDescent="0.2">
      <c r="A1226" s="48" t="s">
        <v>4383</v>
      </c>
      <c r="B1226" s="5" t="s">
        <v>4384</v>
      </c>
      <c r="C1226" s="5">
        <v>59</v>
      </c>
      <c r="D1226" s="5" t="s">
        <v>27</v>
      </c>
      <c r="E1226" s="5" t="s">
        <v>4385</v>
      </c>
      <c r="F1226" s="5">
        <v>-2755</v>
      </c>
      <c r="G1226" s="5" t="s">
        <v>94</v>
      </c>
      <c r="H1226" s="5" t="s">
        <v>71</v>
      </c>
      <c r="I1226" s="5">
        <v>63345.43</v>
      </c>
      <c r="J1226" s="5" t="s">
        <v>4070</v>
      </c>
      <c r="K1226" s="5" t="s">
        <v>104</v>
      </c>
      <c r="L1226" s="5" t="s">
        <v>56</v>
      </c>
      <c r="M1226" s="5">
        <v>1.41</v>
      </c>
      <c r="N1226" s="5" t="s">
        <v>74</v>
      </c>
      <c r="O1226" s="49">
        <v>29</v>
      </c>
    </row>
    <row r="1227" spans="1:15" x14ac:dyDescent="0.2">
      <c r="A1227" s="48" t="s">
        <v>4386</v>
      </c>
      <c r="B1227" s="5" t="s">
        <v>4387</v>
      </c>
      <c r="C1227" s="5">
        <v>43</v>
      </c>
      <c r="D1227" s="5" t="s">
        <v>27</v>
      </c>
      <c r="E1227" s="5" t="s">
        <v>4388</v>
      </c>
      <c r="F1227" s="5">
        <v>-10656</v>
      </c>
      <c r="G1227" s="5" t="s">
        <v>116</v>
      </c>
      <c r="H1227" s="5" t="s">
        <v>79</v>
      </c>
      <c r="I1227" s="5">
        <v>78534.3</v>
      </c>
      <c r="J1227" s="5" t="s">
        <v>4389</v>
      </c>
      <c r="K1227" s="5" t="s">
        <v>104</v>
      </c>
      <c r="L1227" s="5" t="s">
        <v>32</v>
      </c>
      <c r="M1227" s="5">
        <v>1.46</v>
      </c>
      <c r="N1227" s="5" t="s">
        <v>24</v>
      </c>
      <c r="O1227" s="49">
        <v>1</v>
      </c>
    </row>
    <row r="1228" spans="1:15" x14ac:dyDescent="0.2">
      <c r="A1228" s="48" t="s">
        <v>4390</v>
      </c>
      <c r="B1228" s="5" t="s">
        <v>4391</v>
      </c>
      <c r="C1228" s="5">
        <v>49</v>
      </c>
      <c r="D1228" s="5" t="s">
        <v>27</v>
      </c>
      <c r="E1228" s="5" t="s">
        <v>4392</v>
      </c>
      <c r="F1228" s="5">
        <v>-11375</v>
      </c>
      <c r="G1228" s="5" t="s">
        <v>37</v>
      </c>
      <c r="H1228" s="5" t="s">
        <v>79</v>
      </c>
      <c r="I1228" s="5">
        <v>96756.72</v>
      </c>
      <c r="J1228" s="5" t="s">
        <v>865</v>
      </c>
      <c r="K1228" s="5" t="s">
        <v>127</v>
      </c>
      <c r="L1228" s="5" t="s">
        <v>73</v>
      </c>
      <c r="M1228" s="5">
        <v>2.98</v>
      </c>
      <c r="N1228" s="5" t="s">
        <v>24</v>
      </c>
      <c r="O1228" s="49">
        <v>7</v>
      </c>
    </row>
    <row r="1229" spans="1:15" x14ac:dyDescent="0.2">
      <c r="A1229" s="48" t="s">
        <v>4393</v>
      </c>
      <c r="B1229" s="5" t="s">
        <v>4394</v>
      </c>
      <c r="C1229" s="5">
        <v>43</v>
      </c>
      <c r="D1229" s="5" t="s">
        <v>27</v>
      </c>
      <c r="E1229" s="5" t="s">
        <v>4395</v>
      </c>
      <c r="F1229" s="5">
        <v>-8894</v>
      </c>
      <c r="G1229" s="5" t="s">
        <v>78</v>
      </c>
      <c r="H1229" s="5" t="s">
        <v>79</v>
      </c>
      <c r="I1229" s="5">
        <v>168685.54</v>
      </c>
      <c r="J1229" s="5" t="s">
        <v>4396</v>
      </c>
      <c r="K1229" s="5" t="s">
        <v>104</v>
      </c>
      <c r="L1229" s="5" t="s">
        <v>56</v>
      </c>
      <c r="M1229" s="5">
        <v>2.75</v>
      </c>
      <c r="N1229" s="5" t="s">
        <v>24</v>
      </c>
      <c r="O1229" s="49">
        <v>5</v>
      </c>
    </row>
    <row r="1230" spans="1:15" x14ac:dyDescent="0.2">
      <c r="A1230" s="48" t="s">
        <v>4397</v>
      </c>
      <c r="B1230" s="5" t="s">
        <v>4398</v>
      </c>
      <c r="C1230" s="5">
        <v>26</v>
      </c>
      <c r="D1230" s="5" t="s">
        <v>17</v>
      </c>
      <c r="E1230" s="5" t="s">
        <v>4399</v>
      </c>
      <c r="F1230" s="5">
        <v>-9938</v>
      </c>
      <c r="G1230" s="5" t="s">
        <v>45</v>
      </c>
      <c r="H1230" s="5" t="s">
        <v>144</v>
      </c>
      <c r="I1230" s="5">
        <v>43349.23</v>
      </c>
      <c r="J1230" s="5" t="s">
        <v>4166</v>
      </c>
      <c r="K1230" s="5" t="s">
        <v>104</v>
      </c>
      <c r="L1230" s="5" t="s">
        <v>56</v>
      </c>
      <c r="M1230" s="5">
        <v>2.7</v>
      </c>
      <c r="N1230" s="5" t="s">
        <v>33</v>
      </c>
      <c r="O1230" s="49">
        <v>21</v>
      </c>
    </row>
    <row r="1231" spans="1:15" x14ac:dyDescent="0.2">
      <c r="A1231" s="48" t="s">
        <v>4400</v>
      </c>
      <c r="B1231" s="5" t="s">
        <v>4401</v>
      </c>
      <c r="C1231" s="5">
        <v>23</v>
      </c>
      <c r="D1231" s="5" t="s">
        <v>27</v>
      </c>
      <c r="E1231" s="5" t="s">
        <v>4402</v>
      </c>
      <c r="F1231" s="5">
        <v>-9763</v>
      </c>
      <c r="G1231" s="5" t="s">
        <v>94</v>
      </c>
      <c r="H1231" s="5" t="s">
        <v>71</v>
      </c>
      <c r="I1231" s="5">
        <v>167519.76</v>
      </c>
      <c r="J1231" s="5" t="s">
        <v>4403</v>
      </c>
      <c r="K1231" s="5" t="s">
        <v>22</v>
      </c>
      <c r="L1231" s="5" t="s">
        <v>73</v>
      </c>
      <c r="M1231" s="5">
        <v>3.34</v>
      </c>
      <c r="N1231" s="5" t="s">
        <v>57</v>
      </c>
      <c r="O1231" s="49">
        <v>35</v>
      </c>
    </row>
    <row r="1232" spans="1:15" x14ac:dyDescent="0.2">
      <c r="A1232" s="48" t="s">
        <v>4404</v>
      </c>
      <c r="B1232" s="5" t="s">
        <v>197</v>
      </c>
      <c r="C1232" s="5">
        <v>58</v>
      </c>
      <c r="D1232" s="5" t="s">
        <v>17</v>
      </c>
      <c r="E1232" s="5" t="s">
        <v>4405</v>
      </c>
      <c r="F1232" s="5">
        <v>-7074</v>
      </c>
      <c r="G1232" s="5" t="s">
        <v>52</v>
      </c>
      <c r="H1232" s="5" t="s">
        <v>144</v>
      </c>
      <c r="I1232" s="5">
        <v>80681.81</v>
      </c>
      <c r="J1232" s="5" t="s">
        <v>190</v>
      </c>
      <c r="K1232" s="5" t="s">
        <v>136</v>
      </c>
      <c r="L1232" s="5" t="s">
        <v>73</v>
      </c>
      <c r="M1232" s="5">
        <v>4.1399999999999997</v>
      </c>
      <c r="N1232" s="5" t="s">
        <v>74</v>
      </c>
      <c r="O1232" s="49">
        <v>16</v>
      </c>
    </row>
    <row r="1233" spans="1:15" x14ac:dyDescent="0.2">
      <c r="A1233" s="48" t="s">
        <v>4406</v>
      </c>
      <c r="B1233" s="5" t="s">
        <v>4407</v>
      </c>
      <c r="C1233" s="5">
        <v>54</v>
      </c>
      <c r="D1233" s="5" t="s">
        <v>27</v>
      </c>
      <c r="E1233" s="5" t="s">
        <v>4408</v>
      </c>
      <c r="F1233" s="5">
        <v>-10406</v>
      </c>
      <c r="G1233" s="5" t="s">
        <v>29</v>
      </c>
      <c r="H1233" s="5" t="s">
        <v>38</v>
      </c>
      <c r="I1233" s="5">
        <v>111732.25</v>
      </c>
      <c r="J1233" s="5" t="s">
        <v>4409</v>
      </c>
      <c r="K1233" s="5" t="s">
        <v>47</v>
      </c>
      <c r="L1233" s="5" t="s">
        <v>23</v>
      </c>
      <c r="M1233" s="5">
        <v>1.79</v>
      </c>
      <c r="N1233" s="5" t="s">
        <v>57</v>
      </c>
      <c r="O1233" s="49">
        <v>28</v>
      </c>
    </row>
    <row r="1234" spans="1:15" x14ac:dyDescent="0.2">
      <c r="A1234" s="48" t="s">
        <v>4410</v>
      </c>
      <c r="B1234" s="5" t="s">
        <v>4411</v>
      </c>
      <c r="C1234" s="5">
        <v>48</v>
      </c>
      <c r="D1234" s="5" t="s">
        <v>50</v>
      </c>
      <c r="E1234" s="5" t="s">
        <v>4412</v>
      </c>
      <c r="F1234" s="5">
        <v>-7429</v>
      </c>
      <c r="G1234" s="5" t="s">
        <v>19</v>
      </c>
      <c r="H1234" s="5" t="s">
        <v>66</v>
      </c>
      <c r="I1234" s="5">
        <v>166670.98000000001</v>
      </c>
      <c r="J1234" s="5" t="s">
        <v>4413</v>
      </c>
      <c r="K1234" s="5" t="s">
        <v>55</v>
      </c>
      <c r="L1234" s="5" t="s">
        <v>32</v>
      </c>
      <c r="M1234" s="5">
        <v>2.94</v>
      </c>
      <c r="N1234" s="5" t="s">
        <v>74</v>
      </c>
      <c r="O1234" s="49">
        <v>31</v>
      </c>
    </row>
    <row r="1235" spans="1:15" x14ac:dyDescent="0.2">
      <c r="A1235" s="48" t="s">
        <v>4414</v>
      </c>
      <c r="B1235" s="5" t="s">
        <v>4415</v>
      </c>
      <c r="C1235" s="5">
        <v>39</v>
      </c>
      <c r="D1235" s="5" t="s">
        <v>27</v>
      </c>
      <c r="E1235" s="5" t="s">
        <v>4416</v>
      </c>
      <c r="F1235" s="5">
        <v>-7537</v>
      </c>
      <c r="G1235" s="5" t="s">
        <v>29</v>
      </c>
      <c r="H1235" s="5" t="s">
        <v>53</v>
      </c>
      <c r="I1235" s="5">
        <v>65585.64</v>
      </c>
      <c r="J1235" s="5" t="s">
        <v>822</v>
      </c>
      <c r="K1235" s="5" t="s">
        <v>118</v>
      </c>
      <c r="L1235" s="5" t="s">
        <v>73</v>
      </c>
      <c r="M1235" s="5">
        <v>3.33</v>
      </c>
      <c r="N1235" s="5" t="s">
        <v>74</v>
      </c>
      <c r="O1235" s="49">
        <v>39</v>
      </c>
    </row>
    <row r="1236" spans="1:15" x14ac:dyDescent="0.2">
      <c r="A1236" s="48" t="s">
        <v>4417</v>
      </c>
      <c r="B1236" s="5" t="s">
        <v>4418</v>
      </c>
      <c r="C1236" s="5">
        <v>26</v>
      </c>
      <c r="D1236" s="5" t="s">
        <v>17</v>
      </c>
      <c r="E1236" s="5" t="s">
        <v>4419</v>
      </c>
      <c r="F1236" s="5">
        <v>-4195</v>
      </c>
      <c r="G1236" s="5" t="s">
        <v>45</v>
      </c>
      <c r="H1236" s="5" t="s">
        <v>30</v>
      </c>
      <c r="I1236" s="5">
        <v>102753.93</v>
      </c>
      <c r="J1236" s="5" t="s">
        <v>574</v>
      </c>
      <c r="K1236" s="5" t="s">
        <v>40</v>
      </c>
      <c r="L1236" s="5" t="s">
        <v>32</v>
      </c>
      <c r="M1236" s="5">
        <v>1.42</v>
      </c>
      <c r="N1236" s="5" t="s">
        <v>41</v>
      </c>
      <c r="O1236" s="49">
        <v>3</v>
      </c>
    </row>
    <row r="1237" spans="1:15" x14ac:dyDescent="0.2">
      <c r="A1237" s="48" t="s">
        <v>4420</v>
      </c>
      <c r="B1237" s="5" t="s">
        <v>4421</v>
      </c>
      <c r="C1237" s="5">
        <v>64</v>
      </c>
      <c r="D1237" s="5" t="s">
        <v>17</v>
      </c>
      <c r="E1237" s="5" t="s">
        <v>4422</v>
      </c>
      <c r="F1237" s="5">
        <v>-7017</v>
      </c>
      <c r="G1237" s="5" t="s">
        <v>19</v>
      </c>
      <c r="H1237" s="5" t="s">
        <v>20</v>
      </c>
      <c r="I1237" s="5">
        <v>171838.55</v>
      </c>
      <c r="J1237" s="5" t="s">
        <v>4423</v>
      </c>
      <c r="K1237" s="5" t="s">
        <v>136</v>
      </c>
      <c r="L1237" s="5" t="s">
        <v>32</v>
      </c>
      <c r="M1237" s="5">
        <v>2.48</v>
      </c>
      <c r="N1237" s="5" t="s">
        <v>57</v>
      </c>
      <c r="O1237" s="49">
        <v>36</v>
      </c>
    </row>
    <row r="1238" spans="1:15" x14ac:dyDescent="0.2">
      <c r="A1238" s="48" t="s">
        <v>4424</v>
      </c>
      <c r="B1238" s="5" t="s">
        <v>4425</v>
      </c>
      <c r="C1238" s="5">
        <v>54</v>
      </c>
      <c r="D1238" s="5" t="s">
        <v>17</v>
      </c>
      <c r="E1238" s="5" t="s">
        <v>4426</v>
      </c>
      <c r="F1238" s="5">
        <v>-2931</v>
      </c>
      <c r="G1238" s="5" t="s">
        <v>94</v>
      </c>
      <c r="H1238" s="5" t="s">
        <v>144</v>
      </c>
      <c r="I1238" s="5">
        <v>140988.73000000001</v>
      </c>
      <c r="J1238" s="5" t="s">
        <v>647</v>
      </c>
      <c r="K1238" s="5" t="s">
        <v>118</v>
      </c>
      <c r="L1238" s="5" t="s">
        <v>73</v>
      </c>
      <c r="M1238" s="5">
        <v>4.71</v>
      </c>
      <c r="N1238" s="5" t="s">
        <v>57</v>
      </c>
      <c r="O1238" s="49">
        <v>1</v>
      </c>
    </row>
    <row r="1239" spans="1:15" x14ac:dyDescent="0.2">
      <c r="A1239" s="48" t="s">
        <v>4427</v>
      </c>
      <c r="B1239" s="5" t="s">
        <v>4428</v>
      </c>
      <c r="C1239" s="5">
        <v>47</v>
      </c>
      <c r="D1239" s="5" t="s">
        <v>50</v>
      </c>
      <c r="E1239" s="5" t="s">
        <v>4429</v>
      </c>
      <c r="F1239" s="5">
        <v>-4620</v>
      </c>
      <c r="G1239" s="5" t="s">
        <v>19</v>
      </c>
      <c r="H1239" s="5" t="s">
        <v>79</v>
      </c>
      <c r="I1239" s="5">
        <v>172286.45</v>
      </c>
      <c r="J1239" s="5" t="s">
        <v>4430</v>
      </c>
      <c r="K1239" s="5" t="s">
        <v>62</v>
      </c>
      <c r="L1239" s="5" t="s">
        <v>32</v>
      </c>
      <c r="M1239" s="5">
        <v>3.28</v>
      </c>
      <c r="N1239" s="5" t="s">
        <v>41</v>
      </c>
      <c r="O1239" s="49">
        <v>32</v>
      </c>
    </row>
    <row r="1240" spans="1:15" x14ac:dyDescent="0.2">
      <c r="A1240" s="48" t="s">
        <v>4431</v>
      </c>
      <c r="B1240" s="5" t="s">
        <v>2548</v>
      </c>
      <c r="C1240" s="5">
        <v>22</v>
      </c>
      <c r="D1240" s="5" t="s">
        <v>17</v>
      </c>
      <c r="E1240" s="5" t="s">
        <v>4432</v>
      </c>
      <c r="F1240" s="5">
        <v>-2613</v>
      </c>
      <c r="G1240" s="5" t="s">
        <v>116</v>
      </c>
      <c r="H1240" s="5" t="s">
        <v>20</v>
      </c>
      <c r="I1240" s="5">
        <v>41789.24</v>
      </c>
      <c r="J1240" s="5" t="s">
        <v>1719</v>
      </c>
      <c r="K1240" s="5" t="s">
        <v>62</v>
      </c>
      <c r="L1240" s="5" t="s">
        <v>56</v>
      </c>
      <c r="M1240" s="5">
        <v>3.67</v>
      </c>
      <c r="N1240" s="5" t="s">
        <v>24</v>
      </c>
      <c r="O1240" s="49">
        <v>12</v>
      </c>
    </row>
    <row r="1241" spans="1:15" x14ac:dyDescent="0.2">
      <c r="A1241" s="48" t="s">
        <v>4433</v>
      </c>
      <c r="B1241" s="5" t="s">
        <v>4434</v>
      </c>
      <c r="C1241" s="5">
        <v>27</v>
      </c>
      <c r="D1241" s="5" t="s">
        <v>50</v>
      </c>
      <c r="E1241" s="5" t="s">
        <v>4435</v>
      </c>
      <c r="F1241" s="5">
        <v>-3180</v>
      </c>
      <c r="G1241" s="5" t="s">
        <v>78</v>
      </c>
      <c r="H1241" s="5" t="s">
        <v>20</v>
      </c>
      <c r="I1241" s="5">
        <v>164193.54</v>
      </c>
      <c r="J1241" s="5" t="s">
        <v>4436</v>
      </c>
      <c r="K1241" s="5" t="s">
        <v>127</v>
      </c>
      <c r="L1241" s="5" t="s">
        <v>73</v>
      </c>
      <c r="M1241" s="5">
        <v>4.17</v>
      </c>
      <c r="N1241" s="5" t="s">
        <v>57</v>
      </c>
      <c r="O1241" s="49">
        <v>27</v>
      </c>
    </row>
    <row r="1242" spans="1:15" x14ac:dyDescent="0.2">
      <c r="A1242" s="48" t="s">
        <v>4437</v>
      </c>
      <c r="B1242" s="5" t="s">
        <v>4438</v>
      </c>
      <c r="C1242" s="5">
        <v>31</v>
      </c>
      <c r="D1242" s="5" t="s">
        <v>50</v>
      </c>
      <c r="E1242" s="5" t="s">
        <v>4439</v>
      </c>
      <c r="F1242" s="5">
        <v>-10287</v>
      </c>
      <c r="G1242" s="5" t="s">
        <v>45</v>
      </c>
      <c r="H1242" s="5" t="s">
        <v>194</v>
      </c>
      <c r="I1242" s="5">
        <v>41254.53</v>
      </c>
      <c r="J1242" s="5" t="s">
        <v>4440</v>
      </c>
      <c r="K1242" s="5" t="s">
        <v>47</v>
      </c>
      <c r="L1242" s="5" t="s">
        <v>23</v>
      </c>
      <c r="M1242" s="5">
        <v>2.0299999999999998</v>
      </c>
      <c r="N1242" s="5" t="s">
        <v>74</v>
      </c>
      <c r="O1242" s="49">
        <v>37</v>
      </c>
    </row>
    <row r="1243" spans="1:15" x14ac:dyDescent="0.2">
      <c r="A1243" s="48" t="s">
        <v>4441</v>
      </c>
      <c r="B1243" s="5" t="s">
        <v>1990</v>
      </c>
      <c r="C1243" s="5">
        <v>44</v>
      </c>
      <c r="D1243" s="5" t="s">
        <v>50</v>
      </c>
      <c r="E1243" s="5" t="s">
        <v>4442</v>
      </c>
      <c r="F1243" s="5">
        <v>-6435</v>
      </c>
      <c r="G1243" s="5" t="s">
        <v>78</v>
      </c>
      <c r="H1243" s="5" t="s">
        <v>79</v>
      </c>
      <c r="I1243" s="5">
        <v>76197.03</v>
      </c>
      <c r="J1243" s="5" t="s">
        <v>2169</v>
      </c>
      <c r="K1243" s="5" t="s">
        <v>118</v>
      </c>
      <c r="L1243" s="5" t="s">
        <v>32</v>
      </c>
      <c r="M1243" s="5">
        <v>2.33</v>
      </c>
      <c r="N1243" s="5" t="s">
        <v>41</v>
      </c>
      <c r="O1243" s="49">
        <v>22</v>
      </c>
    </row>
    <row r="1244" spans="1:15" x14ac:dyDescent="0.2">
      <c r="A1244" s="48" t="s">
        <v>4443</v>
      </c>
      <c r="B1244" s="5" t="s">
        <v>4444</v>
      </c>
      <c r="C1244" s="5">
        <v>51</v>
      </c>
      <c r="D1244" s="5" t="s">
        <v>17</v>
      </c>
      <c r="E1244" s="5" t="s">
        <v>4445</v>
      </c>
      <c r="F1244" s="5">
        <v>-9164</v>
      </c>
      <c r="G1244" s="5" t="s">
        <v>78</v>
      </c>
      <c r="H1244" s="5" t="s">
        <v>194</v>
      </c>
      <c r="I1244" s="5">
        <v>127799.8</v>
      </c>
      <c r="J1244" s="5" t="s">
        <v>1685</v>
      </c>
      <c r="K1244" s="5" t="s">
        <v>127</v>
      </c>
      <c r="L1244" s="5" t="s">
        <v>56</v>
      </c>
      <c r="M1244" s="5">
        <v>3.81</v>
      </c>
      <c r="N1244" s="5" t="s">
        <v>33</v>
      </c>
      <c r="O1244" s="49">
        <v>39</v>
      </c>
    </row>
    <row r="1245" spans="1:15" x14ac:dyDescent="0.2">
      <c r="A1245" s="48" t="s">
        <v>4446</v>
      </c>
      <c r="B1245" s="5" t="s">
        <v>4447</v>
      </c>
      <c r="C1245" s="5">
        <v>56</v>
      </c>
      <c r="D1245" s="5" t="s">
        <v>27</v>
      </c>
      <c r="E1245" s="5" t="s">
        <v>4448</v>
      </c>
      <c r="F1245" s="5">
        <v>-9229</v>
      </c>
      <c r="G1245" s="5" t="s">
        <v>45</v>
      </c>
      <c r="H1245" s="5" t="s">
        <v>194</v>
      </c>
      <c r="I1245" s="5">
        <v>100693.67</v>
      </c>
      <c r="J1245" s="5" t="s">
        <v>4449</v>
      </c>
      <c r="K1245" s="5" t="s">
        <v>55</v>
      </c>
      <c r="L1245" s="5" t="s">
        <v>23</v>
      </c>
      <c r="M1245" s="5">
        <v>2.78</v>
      </c>
      <c r="N1245" s="5" t="s">
        <v>24</v>
      </c>
      <c r="O1245" s="49">
        <v>35</v>
      </c>
    </row>
    <row r="1246" spans="1:15" x14ac:dyDescent="0.2">
      <c r="A1246" s="48" t="s">
        <v>4450</v>
      </c>
      <c r="B1246" s="5" t="s">
        <v>4451</v>
      </c>
      <c r="C1246" s="5">
        <v>46</v>
      </c>
      <c r="D1246" s="5" t="s">
        <v>27</v>
      </c>
      <c r="E1246" s="5" t="s">
        <v>4452</v>
      </c>
      <c r="F1246" s="5">
        <v>-6239</v>
      </c>
      <c r="G1246" s="5" t="s">
        <v>29</v>
      </c>
      <c r="H1246" s="5" t="s">
        <v>194</v>
      </c>
      <c r="I1246" s="5">
        <v>113679.85</v>
      </c>
      <c r="J1246" s="5" t="s">
        <v>4453</v>
      </c>
      <c r="K1246" s="5" t="s">
        <v>22</v>
      </c>
      <c r="L1246" s="5" t="s">
        <v>32</v>
      </c>
      <c r="M1246" s="5">
        <v>2.06</v>
      </c>
      <c r="N1246" s="5" t="s">
        <v>41</v>
      </c>
      <c r="O1246" s="49">
        <v>34</v>
      </c>
    </row>
    <row r="1247" spans="1:15" x14ac:dyDescent="0.2">
      <c r="A1247" s="48" t="s">
        <v>4454</v>
      </c>
      <c r="B1247" s="5" t="s">
        <v>4455</v>
      </c>
      <c r="C1247" s="5">
        <v>36</v>
      </c>
      <c r="D1247" s="5" t="s">
        <v>17</v>
      </c>
      <c r="E1247" s="5" t="s">
        <v>4456</v>
      </c>
      <c r="F1247" s="5">
        <v>-6120</v>
      </c>
      <c r="G1247" s="5" t="s">
        <v>29</v>
      </c>
      <c r="H1247" s="5" t="s">
        <v>79</v>
      </c>
      <c r="I1247" s="5">
        <v>56944.11</v>
      </c>
      <c r="J1247" s="5" t="s">
        <v>1160</v>
      </c>
      <c r="K1247" s="5" t="s">
        <v>118</v>
      </c>
      <c r="L1247" s="5" t="s">
        <v>56</v>
      </c>
      <c r="M1247" s="5">
        <v>3.41</v>
      </c>
      <c r="N1247" s="5" t="s">
        <v>74</v>
      </c>
      <c r="O1247" s="49">
        <v>27</v>
      </c>
    </row>
    <row r="1248" spans="1:15" x14ac:dyDescent="0.2">
      <c r="A1248" s="48" t="s">
        <v>4457</v>
      </c>
      <c r="B1248" s="5" t="s">
        <v>2708</v>
      </c>
      <c r="C1248" s="5">
        <v>26</v>
      </c>
      <c r="D1248" s="5" t="s">
        <v>27</v>
      </c>
      <c r="E1248" s="5" t="s">
        <v>4458</v>
      </c>
      <c r="F1248" s="5">
        <v>-3443</v>
      </c>
      <c r="G1248" s="5" t="s">
        <v>52</v>
      </c>
      <c r="H1248" s="5" t="s">
        <v>30</v>
      </c>
      <c r="I1248" s="5">
        <v>86873.33</v>
      </c>
      <c r="J1248" s="5" t="s">
        <v>2068</v>
      </c>
      <c r="K1248" s="5" t="s">
        <v>127</v>
      </c>
      <c r="L1248" s="5" t="s">
        <v>32</v>
      </c>
      <c r="M1248" s="5">
        <v>4.99</v>
      </c>
      <c r="N1248" s="5" t="s">
        <v>24</v>
      </c>
      <c r="O1248" s="49">
        <v>26</v>
      </c>
    </row>
    <row r="1249" spans="1:15" x14ac:dyDescent="0.2">
      <c r="A1249" s="48" t="s">
        <v>4459</v>
      </c>
      <c r="B1249" s="5" t="s">
        <v>4460</v>
      </c>
      <c r="C1249" s="5">
        <v>35</v>
      </c>
      <c r="D1249" s="5" t="s">
        <v>50</v>
      </c>
      <c r="E1249" s="5" t="s">
        <v>4461</v>
      </c>
      <c r="F1249" s="5">
        <v>-7314</v>
      </c>
      <c r="G1249" s="5" t="s">
        <v>78</v>
      </c>
      <c r="H1249" s="5" t="s">
        <v>30</v>
      </c>
      <c r="I1249" s="5">
        <v>41349.67</v>
      </c>
      <c r="J1249" s="5" t="s">
        <v>4462</v>
      </c>
      <c r="K1249" s="5" t="s">
        <v>62</v>
      </c>
      <c r="L1249" s="5" t="s">
        <v>23</v>
      </c>
      <c r="M1249" s="5">
        <v>2.6</v>
      </c>
      <c r="N1249" s="5" t="s">
        <v>74</v>
      </c>
      <c r="O1249" s="49">
        <v>10</v>
      </c>
    </row>
    <row r="1250" spans="1:15" x14ac:dyDescent="0.2">
      <c r="A1250" s="48" t="s">
        <v>4463</v>
      </c>
      <c r="B1250" s="5" t="s">
        <v>3776</v>
      </c>
      <c r="C1250" s="5">
        <v>41</v>
      </c>
      <c r="D1250" s="5" t="s">
        <v>50</v>
      </c>
      <c r="E1250" s="5" t="s">
        <v>4464</v>
      </c>
      <c r="F1250" s="5">
        <v>-3289</v>
      </c>
      <c r="G1250" s="5" t="s">
        <v>29</v>
      </c>
      <c r="H1250" s="5" t="s">
        <v>173</v>
      </c>
      <c r="I1250" s="5">
        <v>129291.43</v>
      </c>
      <c r="J1250" s="5" t="s">
        <v>4465</v>
      </c>
      <c r="K1250" s="5" t="s">
        <v>47</v>
      </c>
      <c r="L1250" s="5" t="s">
        <v>73</v>
      </c>
      <c r="M1250" s="5">
        <v>2.09</v>
      </c>
      <c r="N1250" s="5" t="s">
        <v>57</v>
      </c>
      <c r="O1250" s="49">
        <v>26</v>
      </c>
    </row>
    <row r="1251" spans="1:15" x14ac:dyDescent="0.2">
      <c r="A1251" s="48" t="s">
        <v>4466</v>
      </c>
      <c r="B1251" s="5" t="s">
        <v>1330</v>
      </c>
      <c r="C1251" s="5">
        <v>52</v>
      </c>
      <c r="D1251" s="5" t="s">
        <v>17</v>
      </c>
      <c r="E1251" s="5" t="s">
        <v>4467</v>
      </c>
      <c r="F1251" s="5">
        <v>-10580</v>
      </c>
      <c r="G1251" s="5" t="s">
        <v>78</v>
      </c>
      <c r="H1251" s="5" t="s">
        <v>194</v>
      </c>
      <c r="I1251" s="5">
        <v>121209.34</v>
      </c>
      <c r="J1251" s="5" t="s">
        <v>624</v>
      </c>
      <c r="K1251" s="5" t="s">
        <v>118</v>
      </c>
      <c r="L1251" s="5" t="s">
        <v>23</v>
      </c>
      <c r="M1251" s="5">
        <v>3.19</v>
      </c>
      <c r="N1251" s="5" t="s">
        <v>74</v>
      </c>
      <c r="O1251" s="49">
        <v>25</v>
      </c>
    </row>
    <row r="1252" spans="1:15" x14ac:dyDescent="0.2">
      <c r="A1252" s="48" t="s">
        <v>4468</v>
      </c>
      <c r="B1252" s="5" t="s">
        <v>4469</v>
      </c>
      <c r="C1252" s="5">
        <v>31</v>
      </c>
      <c r="D1252" s="5" t="s">
        <v>27</v>
      </c>
      <c r="E1252" s="5" t="s">
        <v>4470</v>
      </c>
      <c r="F1252" s="5">
        <v>-6270</v>
      </c>
      <c r="G1252" s="5" t="s">
        <v>29</v>
      </c>
      <c r="H1252" s="5" t="s">
        <v>20</v>
      </c>
      <c r="I1252" s="5">
        <v>157929.68</v>
      </c>
      <c r="J1252" s="5" t="s">
        <v>4222</v>
      </c>
      <c r="K1252" s="5" t="s">
        <v>47</v>
      </c>
      <c r="L1252" s="5" t="s">
        <v>73</v>
      </c>
      <c r="M1252" s="5">
        <v>3.49</v>
      </c>
      <c r="N1252" s="5" t="s">
        <v>41</v>
      </c>
      <c r="O1252" s="49">
        <v>40</v>
      </c>
    </row>
    <row r="1253" spans="1:15" x14ac:dyDescent="0.2">
      <c r="A1253" s="48" t="s">
        <v>4471</v>
      </c>
      <c r="B1253" s="5" t="s">
        <v>4472</v>
      </c>
      <c r="C1253" s="5">
        <v>56</v>
      </c>
      <c r="D1253" s="5" t="s">
        <v>50</v>
      </c>
      <c r="E1253" s="5" t="s">
        <v>4473</v>
      </c>
      <c r="F1253" s="5">
        <v>-6608</v>
      </c>
      <c r="G1253" s="5" t="s">
        <v>52</v>
      </c>
      <c r="H1253" s="5" t="s">
        <v>66</v>
      </c>
      <c r="I1253" s="5">
        <v>135989.5</v>
      </c>
      <c r="J1253" s="5" t="s">
        <v>4474</v>
      </c>
      <c r="K1253" s="5" t="s">
        <v>40</v>
      </c>
      <c r="L1253" s="5" t="s">
        <v>73</v>
      </c>
      <c r="M1253" s="5">
        <v>4.72</v>
      </c>
      <c r="N1253" s="5" t="s">
        <v>41</v>
      </c>
      <c r="O1253" s="49">
        <v>36</v>
      </c>
    </row>
    <row r="1254" spans="1:15" x14ac:dyDescent="0.2">
      <c r="A1254" s="48" t="s">
        <v>4475</v>
      </c>
      <c r="B1254" s="5" t="s">
        <v>4476</v>
      </c>
      <c r="C1254" s="5">
        <v>27</v>
      </c>
      <c r="D1254" s="5" t="s">
        <v>50</v>
      </c>
      <c r="E1254" s="5" t="s">
        <v>4477</v>
      </c>
      <c r="F1254" s="5">
        <v>-7305</v>
      </c>
      <c r="G1254" s="5" t="s">
        <v>45</v>
      </c>
      <c r="H1254" s="5" t="s">
        <v>71</v>
      </c>
      <c r="I1254" s="5">
        <v>52996.94</v>
      </c>
      <c r="J1254" s="5" t="s">
        <v>3574</v>
      </c>
      <c r="K1254" s="5" t="s">
        <v>127</v>
      </c>
      <c r="L1254" s="5" t="s">
        <v>32</v>
      </c>
      <c r="M1254" s="5">
        <v>1.23</v>
      </c>
      <c r="N1254" s="5" t="s">
        <v>41</v>
      </c>
      <c r="O1254" s="49">
        <v>23</v>
      </c>
    </row>
    <row r="1255" spans="1:15" x14ac:dyDescent="0.2">
      <c r="A1255" s="48" t="s">
        <v>4478</v>
      </c>
      <c r="B1255" s="5" t="s">
        <v>4479</v>
      </c>
      <c r="C1255" s="5">
        <v>46</v>
      </c>
      <c r="D1255" s="5" t="s">
        <v>17</v>
      </c>
      <c r="E1255" s="5" t="s">
        <v>4480</v>
      </c>
      <c r="F1255" s="5">
        <v>-2927</v>
      </c>
      <c r="G1255" s="5" t="s">
        <v>94</v>
      </c>
      <c r="H1255" s="5" t="s">
        <v>71</v>
      </c>
      <c r="I1255" s="5">
        <v>96259.91</v>
      </c>
      <c r="J1255" s="5" t="s">
        <v>4481</v>
      </c>
      <c r="K1255" s="5" t="s">
        <v>22</v>
      </c>
      <c r="L1255" s="5" t="s">
        <v>32</v>
      </c>
      <c r="M1255" s="5">
        <v>4.33</v>
      </c>
      <c r="N1255" s="5" t="s">
        <v>57</v>
      </c>
      <c r="O1255" s="49">
        <v>35</v>
      </c>
    </row>
    <row r="1256" spans="1:15" x14ac:dyDescent="0.2">
      <c r="A1256" s="48" t="s">
        <v>4482</v>
      </c>
      <c r="B1256" s="5" t="s">
        <v>3221</v>
      </c>
      <c r="C1256" s="5">
        <v>48</v>
      </c>
      <c r="D1256" s="5" t="s">
        <v>50</v>
      </c>
      <c r="E1256" s="5" t="s">
        <v>4483</v>
      </c>
      <c r="F1256" s="5">
        <v>-4505</v>
      </c>
      <c r="G1256" s="5" t="s">
        <v>19</v>
      </c>
      <c r="H1256" s="5" t="s">
        <v>20</v>
      </c>
      <c r="I1256" s="5">
        <v>118993.98</v>
      </c>
      <c r="J1256" s="5" t="s">
        <v>2234</v>
      </c>
      <c r="K1256" s="5" t="s">
        <v>62</v>
      </c>
      <c r="L1256" s="5" t="s">
        <v>23</v>
      </c>
      <c r="M1256" s="5">
        <v>2.52</v>
      </c>
      <c r="N1256" s="5" t="s">
        <v>74</v>
      </c>
      <c r="O1256" s="49">
        <v>3</v>
      </c>
    </row>
    <row r="1257" spans="1:15" x14ac:dyDescent="0.2">
      <c r="A1257" s="48" t="s">
        <v>4484</v>
      </c>
      <c r="B1257" s="5" t="s">
        <v>4485</v>
      </c>
      <c r="C1257" s="5">
        <v>63</v>
      </c>
      <c r="D1257" s="5" t="s">
        <v>17</v>
      </c>
      <c r="E1257" s="5" t="s">
        <v>4486</v>
      </c>
      <c r="F1257" s="5">
        <v>-4659</v>
      </c>
      <c r="G1257" s="5" t="s">
        <v>116</v>
      </c>
      <c r="H1257" s="5" t="s">
        <v>20</v>
      </c>
      <c r="I1257" s="5">
        <v>175834.84</v>
      </c>
      <c r="J1257" s="5" t="s">
        <v>4487</v>
      </c>
      <c r="K1257" s="5" t="s">
        <v>55</v>
      </c>
      <c r="L1257" s="5" t="s">
        <v>23</v>
      </c>
      <c r="M1257" s="5">
        <v>2.17</v>
      </c>
      <c r="N1257" s="5" t="s">
        <v>41</v>
      </c>
      <c r="O1257" s="49">
        <v>24</v>
      </c>
    </row>
    <row r="1258" spans="1:15" x14ac:dyDescent="0.2">
      <c r="A1258" s="48" t="s">
        <v>4488</v>
      </c>
      <c r="B1258" s="5" t="s">
        <v>3881</v>
      </c>
      <c r="C1258" s="5">
        <v>57</v>
      </c>
      <c r="D1258" s="5" t="s">
        <v>17</v>
      </c>
      <c r="E1258" s="5" t="s">
        <v>4489</v>
      </c>
      <c r="F1258" s="5">
        <v>-8973</v>
      </c>
      <c r="G1258" s="5" t="s">
        <v>45</v>
      </c>
      <c r="H1258" s="5" t="s">
        <v>173</v>
      </c>
      <c r="I1258" s="5">
        <v>149430.79999999999</v>
      </c>
      <c r="J1258" s="5" t="s">
        <v>4490</v>
      </c>
      <c r="K1258" s="5" t="s">
        <v>55</v>
      </c>
      <c r="L1258" s="5" t="s">
        <v>23</v>
      </c>
      <c r="M1258" s="5">
        <v>4.28</v>
      </c>
      <c r="N1258" s="5" t="s">
        <v>33</v>
      </c>
      <c r="O1258" s="49">
        <v>20</v>
      </c>
    </row>
    <row r="1259" spans="1:15" x14ac:dyDescent="0.2">
      <c r="A1259" s="48" t="s">
        <v>4491</v>
      </c>
      <c r="B1259" s="5" t="s">
        <v>3374</v>
      </c>
      <c r="C1259" s="5">
        <v>53</v>
      </c>
      <c r="D1259" s="5" t="s">
        <v>50</v>
      </c>
      <c r="E1259" s="5" t="s">
        <v>4492</v>
      </c>
      <c r="F1259" s="5">
        <v>-9260</v>
      </c>
      <c r="G1259" s="5" t="s">
        <v>116</v>
      </c>
      <c r="H1259" s="5" t="s">
        <v>173</v>
      </c>
      <c r="I1259" s="5">
        <v>174889.89</v>
      </c>
      <c r="J1259" s="5" t="s">
        <v>4493</v>
      </c>
      <c r="K1259" s="5" t="s">
        <v>118</v>
      </c>
      <c r="L1259" s="5" t="s">
        <v>23</v>
      </c>
      <c r="M1259" s="5">
        <v>2.7</v>
      </c>
      <c r="N1259" s="5" t="s">
        <v>24</v>
      </c>
      <c r="O1259" s="49">
        <v>23</v>
      </c>
    </row>
    <row r="1260" spans="1:15" x14ac:dyDescent="0.2">
      <c r="A1260" s="48" t="s">
        <v>4494</v>
      </c>
      <c r="B1260" s="5" t="s">
        <v>4495</v>
      </c>
      <c r="C1260" s="5">
        <v>46</v>
      </c>
      <c r="D1260" s="5" t="s">
        <v>27</v>
      </c>
      <c r="E1260" s="5" t="s">
        <v>4496</v>
      </c>
      <c r="F1260" s="5">
        <v>-9135</v>
      </c>
      <c r="G1260" s="5" t="s">
        <v>37</v>
      </c>
      <c r="H1260" s="5" t="s">
        <v>194</v>
      </c>
      <c r="I1260" s="5">
        <v>42857.9</v>
      </c>
      <c r="J1260" s="5" t="s">
        <v>679</v>
      </c>
      <c r="K1260" s="5" t="s">
        <v>62</v>
      </c>
      <c r="L1260" s="5" t="s">
        <v>73</v>
      </c>
      <c r="M1260" s="5">
        <v>1.92</v>
      </c>
      <c r="N1260" s="5" t="s">
        <v>74</v>
      </c>
      <c r="O1260" s="49">
        <v>0</v>
      </c>
    </row>
    <row r="1261" spans="1:15" x14ac:dyDescent="0.2">
      <c r="A1261" s="48" t="s">
        <v>4497</v>
      </c>
      <c r="B1261" s="5" t="s">
        <v>2032</v>
      </c>
      <c r="C1261" s="5">
        <v>49</v>
      </c>
      <c r="D1261" s="5" t="s">
        <v>27</v>
      </c>
      <c r="E1261" s="5" t="s">
        <v>4498</v>
      </c>
      <c r="F1261" s="5">
        <v>-4091</v>
      </c>
      <c r="G1261" s="5" t="s">
        <v>116</v>
      </c>
      <c r="H1261" s="5" t="s">
        <v>53</v>
      </c>
      <c r="I1261" s="5">
        <v>174675.45</v>
      </c>
      <c r="J1261" s="5" t="s">
        <v>4499</v>
      </c>
      <c r="K1261" s="5" t="s">
        <v>40</v>
      </c>
      <c r="L1261" s="5" t="s">
        <v>56</v>
      </c>
      <c r="M1261" s="5">
        <v>4.8600000000000003</v>
      </c>
      <c r="N1261" s="5" t="s">
        <v>41</v>
      </c>
      <c r="O1261" s="49">
        <v>30</v>
      </c>
    </row>
    <row r="1262" spans="1:15" x14ac:dyDescent="0.2">
      <c r="A1262" s="48" t="s">
        <v>4500</v>
      </c>
      <c r="B1262" s="5" t="s">
        <v>4501</v>
      </c>
      <c r="C1262" s="5">
        <v>30</v>
      </c>
      <c r="D1262" s="5" t="s">
        <v>50</v>
      </c>
      <c r="E1262" s="5" t="s">
        <v>4502</v>
      </c>
      <c r="F1262" s="5">
        <v>-2220</v>
      </c>
      <c r="G1262" s="5" t="s">
        <v>19</v>
      </c>
      <c r="H1262" s="5" t="s">
        <v>71</v>
      </c>
      <c r="I1262" s="5">
        <v>60647.24</v>
      </c>
      <c r="J1262" s="5" t="s">
        <v>3254</v>
      </c>
      <c r="K1262" s="5" t="s">
        <v>136</v>
      </c>
      <c r="L1262" s="5" t="s">
        <v>23</v>
      </c>
      <c r="M1262" s="5">
        <v>2.4900000000000002</v>
      </c>
      <c r="N1262" s="5" t="s">
        <v>57</v>
      </c>
      <c r="O1262" s="49">
        <v>16</v>
      </c>
    </row>
    <row r="1263" spans="1:15" x14ac:dyDescent="0.2">
      <c r="A1263" s="48" t="s">
        <v>4503</v>
      </c>
      <c r="B1263" s="5" t="s">
        <v>4504</v>
      </c>
      <c r="C1263" s="5">
        <v>62</v>
      </c>
      <c r="D1263" s="5" t="s">
        <v>50</v>
      </c>
      <c r="E1263" s="5" t="s">
        <v>4505</v>
      </c>
      <c r="F1263" s="5">
        <v>-10878</v>
      </c>
      <c r="G1263" s="5" t="s">
        <v>45</v>
      </c>
      <c r="H1263" s="5" t="s">
        <v>71</v>
      </c>
      <c r="I1263" s="5">
        <v>103814.87</v>
      </c>
      <c r="J1263" s="5" t="s">
        <v>4506</v>
      </c>
      <c r="K1263" s="5" t="s">
        <v>104</v>
      </c>
      <c r="L1263" s="5" t="s">
        <v>56</v>
      </c>
      <c r="M1263" s="5">
        <v>3.84</v>
      </c>
      <c r="N1263" s="5" t="s">
        <v>57</v>
      </c>
      <c r="O1263" s="49">
        <v>8</v>
      </c>
    </row>
    <row r="1264" spans="1:15" x14ac:dyDescent="0.2">
      <c r="A1264" s="48" t="s">
        <v>4507</v>
      </c>
      <c r="B1264" s="5" t="s">
        <v>1956</v>
      </c>
      <c r="C1264" s="5">
        <v>33</v>
      </c>
      <c r="D1264" s="5" t="s">
        <v>17</v>
      </c>
      <c r="E1264" s="5" t="s">
        <v>4508</v>
      </c>
      <c r="F1264" s="5">
        <v>-2342</v>
      </c>
      <c r="G1264" s="5" t="s">
        <v>116</v>
      </c>
      <c r="H1264" s="5" t="s">
        <v>79</v>
      </c>
      <c r="I1264" s="5">
        <v>54561.95</v>
      </c>
      <c r="J1264" s="5" t="s">
        <v>4509</v>
      </c>
      <c r="K1264" s="5" t="s">
        <v>104</v>
      </c>
      <c r="L1264" s="5" t="s">
        <v>73</v>
      </c>
      <c r="M1264" s="5">
        <v>4.41</v>
      </c>
      <c r="N1264" s="5" t="s">
        <v>41</v>
      </c>
      <c r="O1264" s="49">
        <v>4</v>
      </c>
    </row>
    <row r="1265" spans="1:15" x14ac:dyDescent="0.2">
      <c r="A1265" s="48" t="s">
        <v>4510</v>
      </c>
      <c r="B1265" s="5" t="s">
        <v>4511</v>
      </c>
      <c r="C1265" s="5">
        <v>29</v>
      </c>
      <c r="D1265" s="5" t="s">
        <v>27</v>
      </c>
      <c r="E1265" s="5" t="s">
        <v>4512</v>
      </c>
      <c r="F1265" s="5">
        <v>-6164</v>
      </c>
      <c r="G1265" s="5" t="s">
        <v>99</v>
      </c>
      <c r="H1265" s="5" t="s">
        <v>79</v>
      </c>
      <c r="I1265" s="5">
        <v>84611.8</v>
      </c>
      <c r="J1265" s="5" t="s">
        <v>1448</v>
      </c>
      <c r="K1265" s="5" t="s">
        <v>62</v>
      </c>
      <c r="L1265" s="5" t="s">
        <v>56</v>
      </c>
      <c r="M1265" s="5">
        <v>4.47</v>
      </c>
      <c r="N1265" s="5" t="s">
        <v>57</v>
      </c>
      <c r="O1265" s="49">
        <v>3</v>
      </c>
    </row>
    <row r="1266" spans="1:15" x14ac:dyDescent="0.2">
      <c r="A1266" s="48" t="s">
        <v>4513</v>
      </c>
      <c r="B1266" s="5" t="s">
        <v>4469</v>
      </c>
      <c r="C1266" s="5">
        <v>44</v>
      </c>
      <c r="D1266" s="5" t="s">
        <v>17</v>
      </c>
      <c r="E1266" s="5" t="s">
        <v>4514</v>
      </c>
      <c r="F1266" s="5">
        <v>-10369</v>
      </c>
      <c r="G1266" s="5" t="s">
        <v>78</v>
      </c>
      <c r="H1266" s="5" t="s">
        <v>194</v>
      </c>
      <c r="I1266" s="5">
        <v>53547.92</v>
      </c>
      <c r="J1266" s="5" t="s">
        <v>1926</v>
      </c>
      <c r="K1266" s="5" t="s">
        <v>118</v>
      </c>
      <c r="L1266" s="5" t="s">
        <v>32</v>
      </c>
      <c r="M1266" s="5">
        <v>3.01</v>
      </c>
      <c r="N1266" s="5" t="s">
        <v>33</v>
      </c>
      <c r="O1266" s="49">
        <v>23</v>
      </c>
    </row>
    <row r="1267" spans="1:15" x14ac:dyDescent="0.2">
      <c r="A1267" s="48" t="s">
        <v>4515</v>
      </c>
      <c r="B1267" s="5" t="s">
        <v>4516</v>
      </c>
      <c r="C1267" s="5">
        <v>25</v>
      </c>
      <c r="D1267" s="5" t="s">
        <v>27</v>
      </c>
      <c r="E1267" s="5" t="s">
        <v>4517</v>
      </c>
      <c r="F1267" s="5">
        <v>-7003</v>
      </c>
      <c r="G1267" s="5" t="s">
        <v>37</v>
      </c>
      <c r="H1267" s="5" t="s">
        <v>194</v>
      </c>
      <c r="I1267" s="5">
        <v>129570.02</v>
      </c>
      <c r="J1267" s="5" t="s">
        <v>492</v>
      </c>
      <c r="K1267" s="5" t="s">
        <v>55</v>
      </c>
      <c r="L1267" s="5" t="s">
        <v>32</v>
      </c>
      <c r="M1267" s="5">
        <v>4.38</v>
      </c>
      <c r="N1267" s="5" t="s">
        <v>74</v>
      </c>
      <c r="O1267" s="49">
        <v>7</v>
      </c>
    </row>
    <row r="1268" spans="1:15" x14ac:dyDescent="0.2">
      <c r="A1268" s="48" t="s">
        <v>4518</v>
      </c>
      <c r="B1268" s="5" t="s">
        <v>4296</v>
      </c>
      <c r="C1268" s="5">
        <v>31</v>
      </c>
      <c r="D1268" s="5" t="s">
        <v>17</v>
      </c>
      <c r="E1268" s="5" t="s">
        <v>4519</v>
      </c>
      <c r="F1268" s="5">
        <v>-11181</v>
      </c>
      <c r="G1268" s="5" t="s">
        <v>52</v>
      </c>
      <c r="H1268" s="5" t="s">
        <v>79</v>
      </c>
      <c r="I1268" s="5">
        <v>133914.95000000001</v>
      </c>
      <c r="J1268" s="5" t="s">
        <v>262</v>
      </c>
      <c r="K1268" s="5" t="s">
        <v>136</v>
      </c>
      <c r="L1268" s="5" t="s">
        <v>56</v>
      </c>
      <c r="M1268" s="5">
        <v>2.75</v>
      </c>
      <c r="N1268" s="5" t="s">
        <v>41</v>
      </c>
      <c r="O1268" s="49">
        <v>13</v>
      </c>
    </row>
    <row r="1269" spans="1:15" x14ac:dyDescent="0.2">
      <c r="A1269" s="48" t="s">
        <v>4520</v>
      </c>
      <c r="B1269" s="5" t="s">
        <v>4521</v>
      </c>
      <c r="C1269" s="5">
        <v>40</v>
      </c>
      <c r="D1269" s="5" t="s">
        <v>17</v>
      </c>
      <c r="E1269" s="5" t="s">
        <v>4522</v>
      </c>
      <c r="F1269" s="5">
        <v>-5478</v>
      </c>
      <c r="G1269" s="5" t="s">
        <v>94</v>
      </c>
      <c r="H1269" s="5" t="s">
        <v>53</v>
      </c>
      <c r="I1269" s="5">
        <v>39452.239999999998</v>
      </c>
      <c r="J1269" s="5" t="s">
        <v>1041</v>
      </c>
      <c r="K1269" s="5" t="s">
        <v>118</v>
      </c>
      <c r="L1269" s="5" t="s">
        <v>56</v>
      </c>
      <c r="M1269" s="5">
        <v>3.74</v>
      </c>
      <c r="N1269" s="5" t="s">
        <v>74</v>
      </c>
      <c r="O1269" s="49">
        <v>30</v>
      </c>
    </row>
    <row r="1270" spans="1:15" x14ac:dyDescent="0.2">
      <c r="A1270" s="48" t="s">
        <v>4523</v>
      </c>
      <c r="B1270" s="5" t="s">
        <v>4524</v>
      </c>
      <c r="C1270" s="5">
        <v>22</v>
      </c>
      <c r="D1270" s="5" t="s">
        <v>17</v>
      </c>
      <c r="E1270" s="5" t="s">
        <v>4525</v>
      </c>
      <c r="F1270" s="5">
        <v>-3283</v>
      </c>
      <c r="G1270" s="5" t="s">
        <v>52</v>
      </c>
      <c r="H1270" s="5" t="s">
        <v>66</v>
      </c>
      <c r="I1270" s="5">
        <v>174535.85</v>
      </c>
      <c r="J1270" s="5" t="s">
        <v>1824</v>
      </c>
      <c r="K1270" s="5" t="s">
        <v>22</v>
      </c>
      <c r="L1270" s="5" t="s">
        <v>73</v>
      </c>
      <c r="M1270" s="5">
        <v>2.3199999999999998</v>
      </c>
      <c r="N1270" s="5" t="s">
        <v>24</v>
      </c>
      <c r="O1270" s="49">
        <v>2</v>
      </c>
    </row>
    <row r="1271" spans="1:15" x14ac:dyDescent="0.2">
      <c r="A1271" s="48" t="s">
        <v>4526</v>
      </c>
      <c r="B1271" s="5" t="s">
        <v>4527</v>
      </c>
      <c r="C1271" s="5">
        <v>36</v>
      </c>
      <c r="D1271" s="5" t="s">
        <v>50</v>
      </c>
      <c r="E1271" s="5" t="s">
        <v>4528</v>
      </c>
      <c r="F1271" s="5">
        <v>-4744</v>
      </c>
      <c r="G1271" s="5" t="s">
        <v>116</v>
      </c>
      <c r="H1271" s="5" t="s">
        <v>38</v>
      </c>
      <c r="I1271" s="5">
        <v>164600.16</v>
      </c>
      <c r="J1271" s="5" t="s">
        <v>4275</v>
      </c>
      <c r="K1271" s="5" t="s">
        <v>47</v>
      </c>
      <c r="L1271" s="5" t="s">
        <v>73</v>
      </c>
      <c r="M1271" s="5">
        <v>1.05</v>
      </c>
      <c r="N1271" s="5" t="s">
        <v>74</v>
      </c>
      <c r="O1271" s="49">
        <v>32</v>
      </c>
    </row>
    <row r="1272" spans="1:15" x14ac:dyDescent="0.2">
      <c r="A1272" s="48" t="s">
        <v>4529</v>
      </c>
      <c r="B1272" s="5" t="s">
        <v>197</v>
      </c>
      <c r="C1272" s="5">
        <v>47</v>
      </c>
      <c r="D1272" s="5" t="s">
        <v>50</v>
      </c>
      <c r="E1272" s="5" t="s">
        <v>4530</v>
      </c>
      <c r="F1272" s="5">
        <v>-10533</v>
      </c>
      <c r="G1272" s="5" t="s">
        <v>19</v>
      </c>
      <c r="H1272" s="5" t="s">
        <v>66</v>
      </c>
      <c r="I1272" s="5">
        <v>85074.35</v>
      </c>
      <c r="J1272" s="5" t="s">
        <v>4531</v>
      </c>
      <c r="K1272" s="5" t="s">
        <v>81</v>
      </c>
      <c r="L1272" s="5" t="s">
        <v>73</v>
      </c>
      <c r="M1272" s="5">
        <v>2.02</v>
      </c>
      <c r="N1272" s="5" t="s">
        <v>33</v>
      </c>
      <c r="O1272" s="49">
        <v>16</v>
      </c>
    </row>
    <row r="1273" spans="1:15" x14ac:dyDescent="0.2">
      <c r="A1273" s="48" t="s">
        <v>4532</v>
      </c>
      <c r="B1273" s="5" t="s">
        <v>4533</v>
      </c>
      <c r="C1273" s="5">
        <v>25</v>
      </c>
      <c r="D1273" s="5" t="s">
        <v>17</v>
      </c>
      <c r="E1273" s="5" t="s">
        <v>4534</v>
      </c>
      <c r="F1273" s="5">
        <v>-3296</v>
      </c>
      <c r="G1273" s="5" t="s">
        <v>94</v>
      </c>
      <c r="H1273" s="5" t="s">
        <v>38</v>
      </c>
      <c r="I1273" s="5">
        <v>124833.46</v>
      </c>
      <c r="J1273" s="5" t="s">
        <v>722</v>
      </c>
      <c r="K1273" s="5" t="s">
        <v>118</v>
      </c>
      <c r="L1273" s="5" t="s">
        <v>23</v>
      </c>
      <c r="M1273" s="5">
        <v>1.06</v>
      </c>
      <c r="N1273" s="5" t="s">
        <v>33</v>
      </c>
      <c r="O1273" s="49">
        <v>15</v>
      </c>
    </row>
    <row r="1274" spans="1:15" x14ac:dyDescent="0.2">
      <c r="A1274" s="48" t="s">
        <v>4535</v>
      </c>
      <c r="B1274" s="5" t="s">
        <v>4536</v>
      </c>
      <c r="C1274" s="5">
        <v>29</v>
      </c>
      <c r="D1274" s="5" t="s">
        <v>27</v>
      </c>
      <c r="E1274" s="5" t="s">
        <v>4537</v>
      </c>
      <c r="F1274" s="5">
        <v>-10676</v>
      </c>
      <c r="G1274" s="5" t="s">
        <v>116</v>
      </c>
      <c r="H1274" s="5" t="s">
        <v>20</v>
      </c>
      <c r="I1274" s="5">
        <v>141624.47</v>
      </c>
      <c r="J1274" s="5" t="s">
        <v>4538</v>
      </c>
      <c r="K1274" s="5" t="s">
        <v>127</v>
      </c>
      <c r="L1274" s="5" t="s">
        <v>56</v>
      </c>
      <c r="M1274" s="5">
        <v>4.95</v>
      </c>
      <c r="N1274" s="5" t="s">
        <v>57</v>
      </c>
      <c r="O1274" s="49">
        <v>32</v>
      </c>
    </row>
    <row r="1275" spans="1:15" x14ac:dyDescent="0.2">
      <c r="A1275" s="48" t="s">
        <v>4539</v>
      </c>
      <c r="B1275" s="5" t="s">
        <v>1785</v>
      </c>
      <c r="C1275" s="5">
        <v>60</v>
      </c>
      <c r="D1275" s="5" t="s">
        <v>27</v>
      </c>
      <c r="E1275" s="5" t="s">
        <v>4540</v>
      </c>
      <c r="F1275" s="5">
        <v>-4289</v>
      </c>
      <c r="G1275" s="5" t="s">
        <v>94</v>
      </c>
      <c r="H1275" s="5" t="s">
        <v>71</v>
      </c>
      <c r="I1275" s="5">
        <v>74764.92</v>
      </c>
      <c r="J1275" s="5" t="s">
        <v>4541</v>
      </c>
      <c r="K1275" s="5" t="s">
        <v>55</v>
      </c>
      <c r="L1275" s="5" t="s">
        <v>73</v>
      </c>
      <c r="M1275" s="5">
        <v>2.5099999999999998</v>
      </c>
      <c r="N1275" s="5" t="s">
        <v>74</v>
      </c>
      <c r="O1275" s="49">
        <v>5</v>
      </c>
    </row>
    <row r="1276" spans="1:15" x14ac:dyDescent="0.2">
      <c r="A1276" s="48" t="s">
        <v>4542</v>
      </c>
      <c r="B1276" s="5" t="s">
        <v>479</v>
      </c>
      <c r="C1276" s="5">
        <v>56</v>
      </c>
      <c r="D1276" s="5" t="s">
        <v>17</v>
      </c>
      <c r="E1276" s="5" t="s">
        <v>4543</v>
      </c>
      <c r="F1276" s="5">
        <v>-5151</v>
      </c>
      <c r="G1276" s="5" t="s">
        <v>116</v>
      </c>
      <c r="H1276" s="5" t="s">
        <v>53</v>
      </c>
      <c r="I1276" s="5">
        <v>166160.99</v>
      </c>
      <c r="J1276" s="5" t="s">
        <v>4544</v>
      </c>
      <c r="K1276" s="5" t="s">
        <v>118</v>
      </c>
      <c r="L1276" s="5" t="s">
        <v>32</v>
      </c>
      <c r="M1276" s="5">
        <v>3.37</v>
      </c>
      <c r="N1276" s="5" t="s">
        <v>24</v>
      </c>
      <c r="O1276" s="49">
        <v>33</v>
      </c>
    </row>
    <row r="1277" spans="1:15" x14ac:dyDescent="0.2">
      <c r="A1277" s="48" t="s">
        <v>4545</v>
      </c>
      <c r="B1277" s="5" t="s">
        <v>4546</v>
      </c>
      <c r="C1277" s="5">
        <v>58</v>
      </c>
      <c r="D1277" s="5" t="s">
        <v>27</v>
      </c>
      <c r="E1277" s="5" t="s">
        <v>4547</v>
      </c>
      <c r="F1277" s="5">
        <v>-10266</v>
      </c>
      <c r="G1277" s="5" t="s">
        <v>45</v>
      </c>
      <c r="H1277" s="5" t="s">
        <v>66</v>
      </c>
      <c r="I1277" s="5">
        <v>168392.84</v>
      </c>
      <c r="J1277" s="5" t="s">
        <v>3294</v>
      </c>
      <c r="K1277" s="5" t="s">
        <v>127</v>
      </c>
      <c r="L1277" s="5" t="s">
        <v>32</v>
      </c>
      <c r="M1277" s="5">
        <v>4.93</v>
      </c>
      <c r="N1277" s="5" t="s">
        <v>57</v>
      </c>
      <c r="O1277" s="49">
        <v>32</v>
      </c>
    </row>
    <row r="1278" spans="1:15" x14ac:dyDescent="0.2">
      <c r="A1278" s="48" t="s">
        <v>4548</v>
      </c>
      <c r="B1278" s="5" t="s">
        <v>4549</v>
      </c>
      <c r="C1278" s="5">
        <v>58</v>
      </c>
      <c r="D1278" s="5" t="s">
        <v>17</v>
      </c>
      <c r="E1278" s="5" t="s">
        <v>4550</v>
      </c>
      <c r="F1278" s="5">
        <v>-3603</v>
      </c>
      <c r="G1278" s="5" t="s">
        <v>45</v>
      </c>
      <c r="H1278" s="5" t="s">
        <v>71</v>
      </c>
      <c r="I1278" s="5">
        <v>37160.910000000003</v>
      </c>
      <c r="J1278" s="5" t="s">
        <v>4551</v>
      </c>
      <c r="K1278" s="5" t="s">
        <v>55</v>
      </c>
      <c r="L1278" s="5" t="s">
        <v>23</v>
      </c>
      <c r="M1278" s="5">
        <v>1.07</v>
      </c>
      <c r="N1278" s="5" t="s">
        <v>57</v>
      </c>
      <c r="O1278" s="49">
        <v>24</v>
      </c>
    </row>
    <row r="1279" spans="1:15" x14ac:dyDescent="0.2">
      <c r="A1279" s="48" t="s">
        <v>4552</v>
      </c>
      <c r="B1279" s="5" t="s">
        <v>4553</v>
      </c>
      <c r="C1279" s="5">
        <v>46</v>
      </c>
      <c r="D1279" s="5" t="s">
        <v>27</v>
      </c>
      <c r="E1279" s="5" t="s">
        <v>4554</v>
      </c>
      <c r="F1279" s="5">
        <v>-9727</v>
      </c>
      <c r="G1279" s="5" t="s">
        <v>29</v>
      </c>
      <c r="H1279" s="5" t="s">
        <v>71</v>
      </c>
      <c r="I1279" s="5">
        <v>36624.589999999997</v>
      </c>
      <c r="J1279" s="5" t="s">
        <v>1794</v>
      </c>
      <c r="K1279" s="5" t="s">
        <v>81</v>
      </c>
      <c r="L1279" s="5" t="s">
        <v>32</v>
      </c>
      <c r="M1279" s="5">
        <v>2.4900000000000002</v>
      </c>
      <c r="N1279" s="5" t="s">
        <v>74</v>
      </c>
      <c r="O1279" s="49">
        <v>18</v>
      </c>
    </row>
    <row r="1280" spans="1:15" x14ac:dyDescent="0.2">
      <c r="A1280" s="48" t="s">
        <v>4555</v>
      </c>
      <c r="B1280" s="5" t="s">
        <v>4556</v>
      </c>
      <c r="C1280" s="5">
        <v>37</v>
      </c>
      <c r="D1280" s="5" t="s">
        <v>17</v>
      </c>
      <c r="E1280" s="5" t="s">
        <v>4557</v>
      </c>
      <c r="F1280" s="5">
        <v>-6287</v>
      </c>
      <c r="G1280" s="5" t="s">
        <v>19</v>
      </c>
      <c r="H1280" s="5" t="s">
        <v>38</v>
      </c>
      <c r="I1280" s="5">
        <v>108998.54</v>
      </c>
      <c r="J1280" s="5" t="s">
        <v>1903</v>
      </c>
      <c r="K1280" s="5" t="s">
        <v>40</v>
      </c>
      <c r="L1280" s="5" t="s">
        <v>73</v>
      </c>
      <c r="M1280" s="5">
        <v>2.68</v>
      </c>
      <c r="N1280" s="5" t="s">
        <v>57</v>
      </c>
      <c r="O1280" s="49">
        <v>8</v>
      </c>
    </row>
    <row r="1281" spans="1:15" x14ac:dyDescent="0.2">
      <c r="A1281" s="48" t="s">
        <v>4558</v>
      </c>
      <c r="B1281" s="5" t="s">
        <v>4559</v>
      </c>
      <c r="C1281" s="5">
        <v>41</v>
      </c>
      <c r="D1281" s="5" t="s">
        <v>50</v>
      </c>
      <c r="E1281" s="5" t="s">
        <v>4560</v>
      </c>
      <c r="F1281" s="5">
        <v>-4074</v>
      </c>
      <c r="G1281" s="5" t="s">
        <v>45</v>
      </c>
      <c r="H1281" s="5" t="s">
        <v>144</v>
      </c>
      <c r="I1281" s="5">
        <v>63790.58</v>
      </c>
      <c r="J1281" s="5" t="s">
        <v>4561</v>
      </c>
      <c r="K1281" s="5" t="s">
        <v>22</v>
      </c>
      <c r="L1281" s="5" t="s">
        <v>56</v>
      </c>
      <c r="M1281" s="5">
        <v>4.34</v>
      </c>
      <c r="N1281" s="5" t="s">
        <v>41</v>
      </c>
      <c r="O1281" s="49">
        <v>11</v>
      </c>
    </row>
    <row r="1282" spans="1:15" x14ac:dyDescent="0.2">
      <c r="A1282" s="48" t="s">
        <v>4562</v>
      </c>
      <c r="B1282" s="5" t="s">
        <v>848</v>
      </c>
      <c r="C1282" s="5">
        <v>39</v>
      </c>
      <c r="D1282" s="5" t="s">
        <v>50</v>
      </c>
      <c r="E1282" s="5" t="s">
        <v>4563</v>
      </c>
      <c r="F1282" s="5">
        <v>-9457</v>
      </c>
      <c r="G1282" s="5" t="s">
        <v>19</v>
      </c>
      <c r="H1282" s="5" t="s">
        <v>173</v>
      </c>
      <c r="I1282" s="5">
        <v>37834.050000000003</v>
      </c>
      <c r="J1282" s="5" t="s">
        <v>266</v>
      </c>
      <c r="K1282" s="5" t="s">
        <v>22</v>
      </c>
      <c r="L1282" s="5" t="s">
        <v>56</v>
      </c>
      <c r="M1282" s="5">
        <v>2.73</v>
      </c>
      <c r="N1282" s="5" t="s">
        <v>41</v>
      </c>
      <c r="O1282" s="49">
        <v>27</v>
      </c>
    </row>
    <row r="1283" spans="1:15" x14ac:dyDescent="0.2">
      <c r="A1283" s="48" t="s">
        <v>4564</v>
      </c>
      <c r="B1283" s="5" t="s">
        <v>1945</v>
      </c>
      <c r="C1283" s="5">
        <v>26</v>
      </c>
      <c r="D1283" s="5" t="s">
        <v>27</v>
      </c>
      <c r="E1283" s="5" t="s">
        <v>4565</v>
      </c>
      <c r="F1283" s="5">
        <v>-6980</v>
      </c>
      <c r="G1283" s="5" t="s">
        <v>19</v>
      </c>
      <c r="H1283" s="5" t="s">
        <v>71</v>
      </c>
      <c r="I1283" s="5">
        <v>137091.54999999999</v>
      </c>
      <c r="J1283" s="5" t="s">
        <v>182</v>
      </c>
      <c r="K1283" s="5" t="s">
        <v>81</v>
      </c>
      <c r="L1283" s="5" t="s">
        <v>23</v>
      </c>
      <c r="M1283" s="5">
        <v>4.2300000000000004</v>
      </c>
      <c r="N1283" s="5" t="s">
        <v>57</v>
      </c>
      <c r="O1283" s="49">
        <v>20</v>
      </c>
    </row>
    <row r="1284" spans="1:15" x14ac:dyDescent="0.2">
      <c r="A1284" s="48" t="s">
        <v>4566</v>
      </c>
      <c r="B1284" s="5" t="s">
        <v>4567</v>
      </c>
      <c r="C1284" s="5">
        <v>61</v>
      </c>
      <c r="D1284" s="5" t="s">
        <v>17</v>
      </c>
      <c r="E1284" s="5" t="s">
        <v>4568</v>
      </c>
      <c r="F1284" s="5">
        <v>-10413</v>
      </c>
      <c r="G1284" s="5" t="s">
        <v>45</v>
      </c>
      <c r="H1284" s="5" t="s">
        <v>20</v>
      </c>
      <c r="I1284" s="5">
        <v>124200.45</v>
      </c>
      <c r="J1284" s="5" t="s">
        <v>4569</v>
      </c>
      <c r="K1284" s="5" t="s">
        <v>118</v>
      </c>
      <c r="L1284" s="5" t="s">
        <v>32</v>
      </c>
      <c r="M1284" s="5">
        <v>2.72</v>
      </c>
      <c r="N1284" s="5" t="s">
        <v>57</v>
      </c>
      <c r="O1284" s="49">
        <v>12</v>
      </c>
    </row>
    <row r="1285" spans="1:15" x14ac:dyDescent="0.2">
      <c r="A1285" s="48" t="s">
        <v>4570</v>
      </c>
      <c r="B1285" s="5" t="s">
        <v>4571</v>
      </c>
      <c r="C1285" s="5">
        <v>31</v>
      </c>
      <c r="D1285" s="5" t="s">
        <v>50</v>
      </c>
      <c r="E1285" s="5" t="s">
        <v>4572</v>
      </c>
      <c r="F1285" s="5">
        <v>-9262</v>
      </c>
      <c r="G1285" s="5" t="s">
        <v>78</v>
      </c>
      <c r="H1285" s="5" t="s">
        <v>66</v>
      </c>
      <c r="I1285" s="5">
        <v>123005.32</v>
      </c>
      <c r="J1285" s="5" t="s">
        <v>1561</v>
      </c>
      <c r="K1285" s="5" t="s">
        <v>22</v>
      </c>
      <c r="L1285" s="5" t="s">
        <v>32</v>
      </c>
      <c r="M1285" s="5">
        <v>3.16</v>
      </c>
      <c r="N1285" s="5" t="s">
        <v>57</v>
      </c>
      <c r="O1285" s="49">
        <v>35</v>
      </c>
    </row>
    <row r="1286" spans="1:15" x14ac:dyDescent="0.2">
      <c r="A1286" s="48" t="s">
        <v>4573</v>
      </c>
      <c r="B1286" s="5" t="s">
        <v>4574</v>
      </c>
      <c r="C1286" s="5">
        <v>58</v>
      </c>
      <c r="D1286" s="5" t="s">
        <v>27</v>
      </c>
      <c r="E1286" s="5" t="s">
        <v>4575</v>
      </c>
      <c r="F1286" s="5">
        <v>-10489</v>
      </c>
      <c r="G1286" s="5" t="s">
        <v>52</v>
      </c>
      <c r="H1286" s="5" t="s">
        <v>71</v>
      </c>
      <c r="I1286" s="5">
        <v>87792.23</v>
      </c>
      <c r="J1286" s="5" t="s">
        <v>4576</v>
      </c>
      <c r="K1286" s="5" t="s">
        <v>127</v>
      </c>
      <c r="L1286" s="5" t="s">
        <v>56</v>
      </c>
      <c r="M1286" s="5">
        <v>1.72</v>
      </c>
      <c r="N1286" s="5" t="s">
        <v>41</v>
      </c>
      <c r="O1286" s="49">
        <v>4</v>
      </c>
    </row>
    <row r="1287" spans="1:15" x14ac:dyDescent="0.2">
      <c r="A1287" s="48" t="s">
        <v>4577</v>
      </c>
      <c r="B1287" s="5" t="s">
        <v>4578</v>
      </c>
      <c r="C1287" s="5">
        <v>46</v>
      </c>
      <c r="D1287" s="5" t="s">
        <v>27</v>
      </c>
      <c r="E1287" s="5" t="s">
        <v>4579</v>
      </c>
      <c r="F1287" s="5">
        <v>-4221</v>
      </c>
      <c r="G1287" s="5" t="s">
        <v>45</v>
      </c>
      <c r="H1287" s="5" t="s">
        <v>71</v>
      </c>
      <c r="I1287" s="5">
        <v>54241.65</v>
      </c>
      <c r="J1287" s="5" t="s">
        <v>135</v>
      </c>
      <c r="K1287" s="5" t="s">
        <v>62</v>
      </c>
      <c r="L1287" s="5" t="s">
        <v>56</v>
      </c>
      <c r="M1287" s="5">
        <v>4.4000000000000004</v>
      </c>
      <c r="N1287" s="5" t="s">
        <v>57</v>
      </c>
      <c r="O1287" s="49">
        <v>36</v>
      </c>
    </row>
    <row r="1288" spans="1:15" x14ac:dyDescent="0.2">
      <c r="A1288" s="48" t="s">
        <v>4580</v>
      </c>
      <c r="B1288" s="5" t="s">
        <v>4581</v>
      </c>
      <c r="C1288" s="5">
        <v>46</v>
      </c>
      <c r="D1288" s="5" t="s">
        <v>27</v>
      </c>
      <c r="E1288" s="5" t="s">
        <v>4582</v>
      </c>
      <c r="F1288" s="5">
        <v>-2040</v>
      </c>
      <c r="G1288" s="5" t="s">
        <v>52</v>
      </c>
      <c r="H1288" s="5" t="s">
        <v>173</v>
      </c>
      <c r="I1288" s="5">
        <v>170506.03</v>
      </c>
      <c r="J1288" s="5" t="s">
        <v>1193</v>
      </c>
      <c r="K1288" s="5" t="s">
        <v>40</v>
      </c>
      <c r="L1288" s="5" t="s">
        <v>73</v>
      </c>
      <c r="M1288" s="5">
        <v>2.34</v>
      </c>
      <c r="N1288" s="5" t="s">
        <v>33</v>
      </c>
      <c r="O1288" s="49">
        <v>7</v>
      </c>
    </row>
    <row r="1289" spans="1:15" x14ac:dyDescent="0.2">
      <c r="A1289" s="48" t="s">
        <v>4583</v>
      </c>
      <c r="B1289" s="5" t="s">
        <v>1522</v>
      </c>
      <c r="C1289" s="5">
        <v>51</v>
      </c>
      <c r="D1289" s="5" t="s">
        <v>50</v>
      </c>
      <c r="E1289" s="5" t="s">
        <v>4584</v>
      </c>
      <c r="F1289" s="5">
        <v>-4338</v>
      </c>
      <c r="G1289" s="5" t="s">
        <v>94</v>
      </c>
      <c r="H1289" s="5" t="s">
        <v>194</v>
      </c>
      <c r="I1289" s="5">
        <v>90839</v>
      </c>
      <c r="J1289" s="5" t="s">
        <v>1489</v>
      </c>
      <c r="K1289" s="5" t="s">
        <v>136</v>
      </c>
      <c r="L1289" s="5" t="s">
        <v>23</v>
      </c>
      <c r="M1289" s="5">
        <v>3.17</v>
      </c>
      <c r="N1289" s="5" t="s">
        <v>57</v>
      </c>
      <c r="O1289" s="49">
        <v>9</v>
      </c>
    </row>
    <row r="1290" spans="1:15" x14ac:dyDescent="0.2">
      <c r="A1290" s="48" t="s">
        <v>4585</v>
      </c>
      <c r="B1290" s="5" t="s">
        <v>1945</v>
      </c>
      <c r="C1290" s="5">
        <v>60</v>
      </c>
      <c r="D1290" s="5" t="s">
        <v>17</v>
      </c>
      <c r="E1290" s="5" t="s">
        <v>4586</v>
      </c>
      <c r="F1290" s="5">
        <v>-8991</v>
      </c>
      <c r="G1290" s="5" t="s">
        <v>116</v>
      </c>
      <c r="H1290" s="5" t="s">
        <v>53</v>
      </c>
      <c r="I1290" s="5">
        <v>58594.22</v>
      </c>
      <c r="J1290" s="5" t="s">
        <v>4587</v>
      </c>
      <c r="K1290" s="5" t="s">
        <v>40</v>
      </c>
      <c r="L1290" s="5" t="s">
        <v>73</v>
      </c>
      <c r="M1290" s="5">
        <v>3.05</v>
      </c>
      <c r="N1290" s="5" t="s">
        <v>74</v>
      </c>
      <c r="O1290" s="49">
        <v>28</v>
      </c>
    </row>
    <row r="1291" spans="1:15" x14ac:dyDescent="0.2">
      <c r="A1291" s="48" t="s">
        <v>4588</v>
      </c>
      <c r="B1291" s="5" t="s">
        <v>4549</v>
      </c>
      <c r="C1291" s="5">
        <v>38</v>
      </c>
      <c r="D1291" s="5" t="s">
        <v>17</v>
      </c>
      <c r="E1291" s="5" t="s">
        <v>4589</v>
      </c>
      <c r="F1291" s="5">
        <v>-4106</v>
      </c>
      <c r="G1291" s="5" t="s">
        <v>19</v>
      </c>
      <c r="H1291" s="5" t="s">
        <v>20</v>
      </c>
      <c r="I1291" s="5">
        <v>85258.66</v>
      </c>
      <c r="J1291" s="5" t="s">
        <v>4590</v>
      </c>
      <c r="K1291" s="5" t="s">
        <v>62</v>
      </c>
      <c r="L1291" s="5" t="s">
        <v>56</v>
      </c>
      <c r="M1291" s="5">
        <v>4.33</v>
      </c>
      <c r="N1291" s="5" t="s">
        <v>74</v>
      </c>
      <c r="O1291" s="49">
        <v>20</v>
      </c>
    </row>
    <row r="1292" spans="1:15" x14ac:dyDescent="0.2">
      <c r="A1292" s="48" t="s">
        <v>4591</v>
      </c>
      <c r="B1292" s="5" t="s">
        <v>1483</v>
      </c>
      <c r="C1292" s="5">
        <v>54</v>
      </c>
      <c r="D1292" s="5" t="s">
        <v>27</v>
      </c>
      <c r="E1292" s="5" t="s">
        <v>4592</v>
      </c>
      <c r="F1292" s="5">
        <v>-4103</v>
      </c>
      <c r="G1292" s="5" t="s">
        <v>37</v>
      </c>
      <c r="H1292" s="5" t="s">
        <v>79</v>
      </c>
      <c r="I1292" s="5">
        <v>155423.16</v>
      </c>
      <c r="J1292" s="5" t="s">
        <v>1980</v>
      </c>
      <c r="K1292" s="5" t="s">
        <v>127</v>
      </c>
      <c r="L1292" s="5" t="s">
        <v>23</v>
      </c>
      <c r="M1292" s="5">
        <v>4.75</v>
      </c>
      <c r="N1292" s="5" t="s">
        <v>74</v>
      </c>
      <c r="O1292" s="49">
        <v>4</v>
      </c>
    </row>
    <row r="1293" spans="1:15" x14ac:dyDescent="0.2">
      <c r="A1293" s="48" t="s">
        <v>4593</v>
      </c>
      <c r="B1293" s="5" t="s">
        <v>3433</v>
      </c>
      <c r="C1293" s="5">
        <v>36</v>
      </c>
      <c r="D1293" s="5" t="s">
        <v>17</v>
      </c>
      <c r="E1293" s="5" t="s">
        <v>4594</v>
      </c>
      <c r="F1293" s="5">
        <v>-2864</v>
      </c>
      <c r="G1293" s="5" t="s">
        <v>94</v>
      </c>
      <c r="H1293" s="5" t="s">
        <v>53</v>
      </c>
      <c r="I1293" s="5">
        <v>65634.460000000006</v>
      </c>
      <c r="J1293" s="5" t="s">
        <v>1853</v>
      </c>
      <c r="K1293" s="5" t="s">
        <v>81</v>
      </c>
      <c r="L1293" s="5" t="s">
        <v>56</v>
      </c>
      <c r="M1293" s="5">
        <v>4.97</v>
      </c>
      <c r="N1293" s="5" t="s">
        <v>57</v>
      </c>
      <c r="O1293" s="49">
        <v>10</v>
      </c>
    </row>
    <row r="1294" spans="1:15" x14ac:dyDescent="0.2">
      <c r="A1294" s="48" t="s">
        <v>4595</v>
      </c>
      <c r="B1294" s="5" t="s">
        <v>1828</v>
      </c>
      <c r="C1294" s="5">
        <v>42</v>
      </c>
      <c r="D1294" s="5" t="s">
        <v>17</v>
      </c>
      <c r="E1294" s="5" t="s">
        <v>4596</v>
      </c>
      <c r="F1294" s="5">
        <v>-2820</v>
      </c>
      <c r="G1294" s="5" t="s">
        <v>94</v>
      </c>
      <c r="H1294" s="5" t="s">
        <v>20</v>
      </c>
      <c r="I1294" s="5">
        <v>129532.7</v>
      </c>
      <c r="J1294" s="5" t="s">
        <v>2045</v>
      </c>
      <c r="K1294" s="5" t="s">
        <v>118</v>
      </c>
      <c r="L1294" s="5" t="s">
        <v>32</v>
      </c>
      <c r="M1294" s="5">
        <v>1.64</v>
      </c>
      <c r="N1294" s="5" t="s">
        <v>33</v>
      </c>
      <c r="O1294" s="49">
        <v>28</v>
      </c>
    </row>
    <row r="1295" spans="1:15" x14ac:dyDescent="0.2">
      <c r="A1295" s="48" t="s">
        <v>4597</v>
      </c>
      <c r="B1295" s="5" t="s">
        <v>4598</v>
      </c>
      <c r="C1295" s="5">
        <v>30</v>
      </c>
      <c r="D1295" s="5" t="s">
        <v>50</v>
      </c>
      <c r="E1295" s="5" t="s">
        <v>4599</v>
      </c>
      <c r="F1295" s="5">
        <v>-8365</v>
      </c>
      <c r="G1295" s="5" t="s">
        <v>45</v>
      </c>
      <c r="H1295" s="5" t="s">
        <v>79</v>
      </c>
      <c r="I1295" s="5">
        <v>44557.11</v>
      </c>
      <c r="J1295" s="5" t="s">
        <v>1441</v>
      </c>
      <c r="K1295" s="5" t="s">
        <v>62</v>
      </c>
      <c r="L1295" s="5" t="s">
        <v>23</v>
      </c>
      <c r="M1295" s="5">
        <v>1.37</v>
      </c>
      <c r="N1295" s="5" t="s">
        <v>57</v>
      </c>
      <c r="O1295" s="49">
        <v>23</v>
      </c>
    </row>
    <row r="1296" spans="1:15" x14ac:dyDescent="0.2">
      <c r="A1296" s="48" t="s">
        <v>4600</v>
      </c>
      <c r="B1296" s="5" t="s">
        <v>4601</v>
      </c>
      <c r="C1296" s="5">
        <v>33</v>
      </c>
      <c r="D1296" s="5" t="s">
        <v>50</v>
      </c>
      <c r="E1296" s="5" t="s">
        <v>4602</v>
      </c>
      <c r="F1296" s="5">
        <v>-7219</v>
      </c>
      <c r="G1296" s="5" t="s">
        <v>78</v>
      </c>
      <c r="H1296" s="5" t="s">
        <v>66</v>
      </c>
      <c r="I1296" s="5">
        <v>46726.27</v>
      </c>
      <c r="J1296" s="5" t="s">
        <v>2853</v>
      </c>
      <c r="K1296" s="5" t="s">
        <v>22</v>
      </c>
      <c r="L1296" s="5" t="s">
        <v>73</v>
      </c>
      <c r="M1296" s="5">
        <v>1.91</v>
      </c>
      <c r="N1296" s="5" t="s">
        <v>41</v>
      </c>
      <c r="O1296" s="49">
        <v>3</v>
      </c>
    </row>
    <row r="1297" spans="1:15" x14ac:dyDescent="0.2">
      <c r="A1297" s="48" t="s">
        <v>4603</v>
      </c>
      <c r="B1297" s="5" t="s">
        <v>2447</v>
      </c>
      <c r="C1297" s="5">
        <v>34</v>
      </c>
      <c r="D1297" s="5" t="s">
        <v>27</v>
      </c>
      <c r="E1297" s="5" t="s">
        <v>4604</v>
      </c>
      <c r="F1297" s="5">
        <v>-8892</v>
      </c>
      <c r="G1297" s="5" t="s">
        <v>52</v>
      </c>
      <c r="H1297" s="5" t="s">
        <v>173</v>
      </c>
      <c r="I1297" s="5">
        <v>133670.39000000001</v>
      </c>
      <c r="J1297" s="5" t="s">
        <v>4605</v>
      </c>
      <c r="K1297" s="5" t="s">
        <v>40</v>
      </c>
      <c r="L1297" s="5" t="s">
        <v>73</v>
      </c>
      <c r="M1297" s="5">
        <v>4.62</v>
      </c>
      <c r="N1297" s="5" t="s">
        <v>74</v>
      </c>
      <c r="O1297" s="49">
        <v>32</v>
      </c>
    </row>
    <row r="1298" spans="1:15" x14ac:dyDescent="0.2">
      <c r="A1298" s="48" t="s">
        <v>4606</v>
      </c>
      <c r="B1298" s="5" t="s">
        <v>2117</v>
      </c>
      <c r="C1298" s="5">
        <v>57</v>
      </c>
      <c r="D1298" s="5" t="s">
        <v>17</v>
      </c>
      <c r="E1298" s="5" t="s">
        <v>4607</v>
      </c>
      <c r="F1298" s="5">
        <v>-6033</v>
      </c>
      <c r="G1298" s="5" t="s">
        <v>78</v>
      </c>
      <c r="H1298" s="5" t="s">
        <v>38</v>
      </c>
      <c r="I1298" s="5">
        <v>110675.93</v>
      </c>
      <c r="J1298" s="5" t="s">
        <v>4608</v>
      </c>
      <c r="K1298" s="5" t="s">
        <v>127</v>
      </c>
      <c r="L1298" s="5" t="s">
        <v>32</v>
      </c>
      <c r="M1298" s="5">
        <v>4.46</v>
      </c>
      <c r="N1298" s="5" t="s">
        <v>41</v>
      </c>
      <c r="O1298" s="49">
        <v>22</v>
      </c>
    </row>
    <row r="1299" spans="1:15" x14ac:dyDescent="0.2">
      <c r="A1299" s="48" t="s">
        <v>4609</v>
      </c>
      <c r="B1299" s="5" t="s">
        <v>4610</v>
      </c>
      <c r="C1299" s="5">
        <v>38</v>
      </c>
      <c r="D1299" s="5" t="s">
        <v>50</v>
      </c>
      <c r="E1299" s="5" t="s">
        <v>4611</v>
      </c>
      <c r="F1299" s="5">
        <v>-8974</v>
      </c>
      <c r="G1299" s="5" t="s">
        <v>19</v>
      </c>
      <c r="H1299" s="5" t="s">
        <v>38</v>
      </c>
      <c r="I1299" s="5">
        <v>149989.57</v>
      </c>
      <c r="J1299" s="5" t="s">
        <v>558</v>
      </c>
      <c r="K1299" s="5" t="s">
        <v>55</v>
      </c>
      <c r="L1299" s="5" t="s">
        <v>56</v>
      </c>
      <c r="M1299" s="5">
        <v>1.81</v>
      </c>
      <c r="N1299" s="5" t="s">
        <v>33</v>
      </c>
      <c r="O1299" s="49">
        <v>34</v>
      </c>
    </row>
    <row r="1300" spans="1:15" x14ac:dyDescent="0.2">
      <c r="A1300" s="48" t="s">
        <v>4612</v>
      </c>
      <c r="B1300" s="5" t="s">
        <v>4613</v>
      </c>
      <c r="C1300" s="5">
        <v>26</v>
      </c>
      <c r="D1300" s="5" t="s">
        <v>27</v>
      </c>
      <c r="E1300" s="5" t="s">
        <v>4614</v>
      </c>
      <c r="F1300" s="5">
        <v>-4203</v>
      </c>
      <c r="G1300" s="5" t="s">
        <v>37</v>
      </c>
      <c r="H1300" s="5" t="s">
        <v>20</v>
      </c>
      <c r="I1300" s="5">
        <v>131278.24</v>
      </c>
      <c r="J1300" s="5" t="s">
        <v>4615</v>
      </c>
      <c r="K1300" s="5" t="s">
        <v>47</v>
      </c>
      <c r="L1300" s="5" t="s">
        <v>32</v>
      </c>
      <c r="M1300" s="5">
        <v>1.27</v>
      </c>
      <c r="N1300" s="5" t="s">
        <v>33</v>
      </c>
      <c r="O1300" s="49">
        <v>13</v>
      </c>
    </row>
    <row r="1301" spans="1:15" x14ac:dyDescent="0.2">
      <c r="A1301" s="48" t="s">
        <v>4616</v>
      </c>
      <c r="B1301" s="5" t="s">
        <v>4617</v>
      </c>
      <c r="C1301" s="5">
        <v>50</v>
      </c>
      <c r="D1301" s="5" t="s">
        <v>50</v>
      </c>
      <c r="E1301" s="5" t="s">
        <v>4618</v>
      </c>
      <c r="F1301" s="5">
        <v>-6888</v>
      </c>
      <c r="G1301" s="5" t="s">
        <v>37</v>
      </c>
      <c r="H1301" s="5" t="s">
        <v>53</v>
      </c>
      <c r="I1301" s="5">
        <v>95998.14</v>
      </c>
      <c r="J1301" s="5" t="s">
        <v>2773</v>
      </c>
      <c r="K1301" s="5" t="s">
        <v>104</v>
      </c>
      <c r="L1301" s="5" t="s">
        <v>73</v>
      </c>
      <c r="M1301" s="5">
        <v>4.92</v>
      </c>
      <c r="N1301" s="5" t="s">
        <v>41</v>
      </c>
      <c r="O1301" s="49">
        <v>2</v>
      </c>
    </row>
    <row r="1302" spans="1:15" x14ac:dyDescent="0.2">
      <c r="A1302" s="48" t="s">
        <v>4619</v>
      </c>
      <c r="B1302" s="5" t="s">
        <v>4620</v>
      </c>
      <c r="C1302" s="5">
        <v>50</v>
      </c>
      <c r="D1302" s="5" t="s">
        <v>27</v>
      </c>
      <c r="E1302" s="5" t="s">
        <v>4621</v>
      </c>
      <c r="F1302" s="5">
        <v>-6202</v>
      </c>
      <c r="G1302" s="5" t="s">
        <v>116</v>
      </c>
      <c r="H1302" s="5" t="s">
        <v>20</v>
      </c>
      <c r="I1302" s="5">
        <v>107990.07</v>
      </c>
      <c r="J1302" s="5" t="s">
        <v>960</v>
      </c>
      <c r="K1302" s="5" t="s">
        <v>81</v>
      </c>
      <c r="L1302" s="5" t="s">
        <v>32</v>
      </c>
      <c r="M1302" s="5">
        <v>2.27</v>
      </c>
      <c r="N1302" s="5" t="s">
        <v>24</v>
      </c>
      <c r="O1302" s="49">
        <v>24</v>
      </c>
    </row>
    <row r="1303" spans="1:15" x14ac:dyDescent="0.2">
      <c r="A1303" s="48" t="s">
        <v>4622</v>
      </c>
      <c r="B1303" s="5" t="s">
        <v>431</v>
      </c>
      <c r="C1303" s="5">
        <v>47</v>
      </c>
      <c r="D1303" s="5" t="s">
        <v>27</v>
      </c>
      <c r="E1303" s="5" t="s">
        <v>4623</v>
      </c>
      <c r="F1303" s="5">
        <v>-7157</v>
      </c>
      <c r="G1303" s="5" t="s">
        <v>45</v>
      </c>
      <c r="H1303" s="5" t="s">
        <v>79</v>
      </c>
      <c r="I1303" s="5">
        <v>153364.14000000001</v>
      </c>
      <c r="J1303" s="5" t="s">
        <v>4624</v>
      </c>
      <c r="K1303" s="5" t="s">
        <v>22</v>
      </c>
      <c r="L1303" s="5" t="s">
        <v>56</v>
      </c>
      <c r="M1303" s="5">
        <v>2.44</v>
      </c>
      <c r="N1303" s="5" t="s">
        <v>57</v>
      </c>
      <c r="O1303" s="49">
        <v>21</v>
      </c>
    </row>
    <row r="1304" spans="1:15" x14ac:dyDescent="0.2">
      <c r="A1304" s="48" t="s">
        <v>4625</v>
      </c>
      <c r="B1304" s="5" t="s">
        <v>1792</v>
      </c>
      <c r="C1304" s="5">
        <v>45</v>
      </c>
      <c r="D1304" s="5" t="s">
        <v>50</v>
      </c>
      <c r="E1304" s="5" t="s">
        <v>4626</v>
      </c>
      <c r="F1304" s="5">
        <v>-5081</v>
      </c>
      <c r="G1304" s="5" t="s">
        <v>45</v>
      </c>
      <c r="H1304" s="5" t="s">
        <v>38</v>
      </c>
      <c r="I1304" s="5">
        <v>39932.07</v>
      </c>
      <c r="J1304" s="5" t="s">
        <v>282</v>
      </c>
      <c r="K1304" s="5" t="s">
        <v>62</v>
      </c>
      <c r="L1304" s="5" t="s">
        <v>23</v>
      </c>
      <c r="M1304" s="5">
        <v>1.17</v>
      </c>
      <c r="N1304" s="5" t="s">
        <v>33</v>
      </c>
      <c r="O1304" s="49">
        <v>1</v>
      </c>
    </row>
    <row r="1305" spans="1:15" x14ac:dyDescent="0.2">
      <c r="A1305" s="48" t="s">
        <v>4627</v>
      </c>
      <c r="B1305" s="5" t="s">
        <v>4628</v>
      </c>
      <c r="C1305" s="5">
        <v>28</v>
      </c>
      <c r="D1305" s="5" t="s">
        <v>27</v>
      </c>
      <c r="E1305" s="5" t="s">
        <v>4629</v>
      </c>
      <c r="F1305" s="5">
        <v>-9066</v>
      </c>
      <c r="G1305" s="5" t="s">
        <v>85</v>
      </c>
      <c r="H1305" s="5" t="s">
        <v>66</v>
      </c>
      <c r="I1305" s="5">
        <v>48739.43</v>
      </c>
      <c r="J1305" s="5" t="s">
        <v>4630</v>
      </c>
      <c r="K1305" s="5" t="s">
        <v>22</v>
      </c>
      <c r="L1305" s="5" t="s">
        <v>32</v>
      </c>
      <c r="M1305" s="5">
        <v>2.31</v>
      </c>
      <c r="N1305" s="5" t="s">
        <v>33</v>
      </c>
      <c r="O1305" s="49">
        <v>28</v>
      </c>
    </row>
    <row r="1306" spans="1:15" x14ac:dyDescent="0.2">
      <c r="A1306" s="48" t="s">
        <v>4631</v>
      </c>
      <c r="B1306" s="5" t="s">
        <v>4632</v>
      </c>
      <c r="C1306" s="5">
        <v>25</v>
      </c>
      <c r="D1306" s="5" t="s">
        <v>17</v>
      </c>
      <c r="E1306" s="5" t="s">
        <v>4633</v>
      </c>
      <c r="F1306" s="5">
        <v>-2041</v>
      </c>
      <c r="G1306" s="5" t="s">
        <v>29</v>
      </c>
      <c r="H1306" s="5" t="s">
        <v>38</v>
      </c>
      <c r="I1306" s="5">
        <v>88787.61</v>
      </c>
      <c r="J1306" s="5" t="s">
        <v>4634</v>
      </c>
      <c r="K1306" s="5" t="s">
        <v>62</v>
      </c>
      <c r="L1306" s="5" t="s">
        <v>73</v>
      </c>
      <c r="M1306" s="5">
        <v>3.79</v>
      </c>
      <c r="N1306" s="5" t="s">
        <v>74</v>
      </c>
      <c r="O1306" s="49">
        <v>11</v>
      </c>
    </row>
    <row r="1307" spans="1:15" x14ac:dyDescent="0.2">
      <c r="A1307" s="48" t="s">
        <v>4635</v>
      </c>
      <c r="B1307" s="5" t="s">
        <v>4636</v>
      </c>
      <c r="C1307" s="5">
        <v>64</v>
      </c>
      <c r="D1307" s="5" t="s">
        <v>27</v>
      </c>
      <c r="E1307" s="5" t="s">
        <v>4637</v>
      </c>
      <c r="F1307" s="5">
        <v>-7922</v>
      </c>
      <c r="G1307" s="5" t="s">
        <v>45</v>
      </c>
      <c r="H1307" s="5" t="s">
        <v>144</v>
      </c>
      <c r="I1307" s="5">
        <v>57896.76</v>
      </c>
      <c r="J1307" s="5" t="s">
        <v>687</v>
      </c>
      <c r="K1307" s="5" t="s">
        <v>22</v>
      </c>
      <c r="L1307" s="5" t="s">
        <v>23</v>
      </c>
      <c r="M1307" s="5">
        <v>2.2799999999999998</v>
      </c>
      <c r="N1307" s="5" t="s">
        <v>33</v>
      </c>
      <c r="O1307" s="49">
        <v>13</v>
      </c>
    </row>
    <row r="1308" spans="1:15" x14ac:dyDescent="0.2">
      <c r="A1308" s="48" t="s">
        <v>4638</v>
      </c>
      <c r="B1308" s="5" t="s">
        <v>3544</v>
      </c>
      <c r="C1308" s="5">
        <v>44</v>
      </c>
      <c r="D1308" s="5" t="s">
        <v>17</v>
      </c>
      <c r="E1308" s="5" t="s">
        <v>4639</v>
      </c>
      <c r="F1308" s="5">
        <v>-6856</v>
      </c>
      <c r="G1308" s="5" t="s">
        <v>94</v>
      </c>
      <c r="H1308" s="5" t="s">
        <v>38</v>
      </c>
      <c r="I1308" s="5">
        <v>84268.72</v>
      </c>
      <c r="J1308" s="5" t="s">
        <v>4640</v>
      </c>
      <c r="K1308" s="5" t="s">
        <v>81</v>
      </c>
      <c r="L1308" s="5" t="s">
        <v>23</v>
      </c>
      <c r="M1308" s="5">
        <v>4.82</v>
      </c>
      <c r="N1308" s="5" t="s">
        <v>41</v>
      </c>
      <c r="O1308" s="49">
        <v>6</v>
      </c>
    </row>
    <row r="1309" spans="1:15" x14ac:dyDescent="0.2">
      <c r="A1309" s="48" t="s">
        <v>4641</v>
      </c>
      <c r="B1309" s="5" t="s">
        <v>4347</v>
      </c>
      <c r="C1309" s="5">
        <v>34</v>
      </c>
      <c r="D1309" s="5" t="s">
        <v>27</v>
      </c>
      <c r="E1309" s="5" t="s">
        <v>4642</v>
      </c>
      <c r="F1309" s="5">
        <v>-3282</v>
      </c>
      <c r="G1309" s="5" t="s">
        <v>37</v>
      </c>
      <c r="H1309" s="5" t="s">
        <v>38</v>
      </c>
      <c r="I1309" s="5">
        <v>132740.35</v>
      </c>
      <c r="J1309" s="5" t="s">
        <v>4643</v>
      </c>
      <c r="K1309" s="5" t="s">
        <v>22</v>
      </c>
      <c r="L1309" s="5" t="s">
        <v>32</v>
      </c>
      <c r="M1309" s="5">
        <v>3.67</v>
      </c>
      <c r="N1309" s="5" t="s">
        <v>74</v>
      </c>
      <c r="O1309" s="49">
        <v>3</v>
      </c>
    </row>
    <row r="1310" spans="1:15" x14ac:dyDescent="0.2">
      <c r="A1310" s="48" t="s">
        <v>4644</v>
      </c>
      <c r="B1310" s="5" t="s">
        <v>4645</v>
      </c>
      <c r="C1310" s="5">
        <v>40</v>
      </c>
      <c r="D1310" s="5" t="s">
        <v>17</v>
      </c>
      <c r="E1310" s="5" t="s">
        <v>4646</v>
      </c>
      <c r="F1310" s="5">
        <v>-2030</v>
      </c>
      <c r="G1310" s="5" t="s">
        <v>99</v>
      </c>
      <c r="H1310" s="5" t="s">
        <v>38</v>
      </c>
      <c r="I1310" s="5">
        <v>52185.04</v>
      </c>
      <c r="J1310" s="5" t="s">
        <v>4647</v>
      </c>
      <c r="K1310" s="5" t="s">
        <v>62</v>
      </c>
      <c r="L1310" s="5" t="s">
        <v>32</v>
      </c>
      <c r="M1310" s="5">
        <v>4.75</v>
      </c>
      <c r="N1310" s="5" t="s">
        <v>24</v>
      </c>
      <c r="O1310" s="49">
        <v>27</v>
      </c>
    </row>
    <row r="1311" spans="1:15" x14ac:dyDescent="0.2">
      <c r="A1311" s="48" t="s">
        <v>4648</v>
      </c>
      <c r="B1311" s="5" t="s">
        <v>4649</v>
      </c>
      <c r="C1311" s="5">
        <v>61</v>
      </c>
      <c r="D1311" s="5" t="s">
        <v>17</v>
      </c>
      <c r="E1311" s="5" t="s">
        <v>4650</v>
      </c>
      <c r="F1311" s="5">
        <v>-2834</v>
      </c>
      <c r="G1311" s="5" t="s">
        <v>85</v>
      </c>
      <c r="H1311" s="5" t="s">
        <v>194</v>
      </c>
      <c r="I1311" s="5">
        <v>125894.84</v>
      </c>
      <c r="J1311" s="5" t="s">
        <v>1374</v>
      </c>
      <c r="K1311" s="5" t="s">
        <v>47</v>
      </c>
      <c r="L1311" s="5" t="s">
        <v>73</v>
      </c>
      <c r="M1311" s="5">
        <v>4.5199999999999996</v>
      </c>
      <c r="N1311" s="5" t="s">
        <v>57</v>
      </c>
      <c r="O1311" s="49">
        <v>11</v>
      </c>
    </row>
    <row r="1312" spans="1:15" x14ac:dyDescent="0.2">
      <c r="A1312" s="48" t="s">
        <v>4651</v>
      </c>
      <c r="B1312" s="5" t="s">
        <v>994</v>
      </c>
      <c r="C1312" s="5">
        <v>44</v>
      </c>
      <c r="D1312" s="5" t="s">
        <v>27</v>
      </c>
      <c r="E1312" s="5" t="s">
        <v>4652</v>
      </c>
      <c r="F1312" s="5">
        <v>-8159</v>
      </c>
      <c r="G1312" s="5" t="s">
        <v>78</v>
      </c>
      <c r="H1312" s="5" t="s">
        <v>144</v>
      </c>
      <c r="I1312" s="5">
        <v>87395.17</v>
      </c>
      <c r="J1312" s="5" t="s">
        <v>4653</v>
      </c>
      <c r="K1312" s="5" t="s">
        <v>22</v>
      </c>
      <c r="L1312" s="5" t="s">
        <v>23</v>
      </c>
      <c r="M1312" s="5">
        <v>2.63</v>
      </c>
      <c r="N1312" s="5" t="s">
        <v>41</v>
      </c>
      <c r="O1312" s="49">
        <v>36</v>
      </c>
    </row>
    <row r="1313" spans="1:15" x14ac:dyDescent="0.2">
      <c r="A1313" s="48" t="s">
        <v>4654</v>
      </c>
      <c r="B1313" s="5" t="s">
        <v>4655</v>
      </c>
      <c r="C1313" s="5">
        <v>63</v>
      </c>
      <c r="D1313" s="5" t="s">
        <v>27</v>
      </c>
      <c r="E1313" s="5" t="s">
        <v>4656</v>
      </c>
      <c r="F1313" s="5">
        <v>-11291</v>
      </c>
      <c r="G1313" s="5" t="s">
        <v>45</v>
      </c>
      <c r="H1313" s="5" t="s">
        <v>71</v>
      </c>
      <c r="I1313" s="5">
        <v>114276.62</v>
      </c>
      <c r="J1313" s="5" t="s">
        <v>531</v>
      </c>
      <c r="K1313" s="5" t="s">
        <v>40</v>
      </c>
      <c r="L1313" s="5" t="s">
        <v>56</v>
      </c>
      <c r="M1313" s="5">
        <v>2.0499999999999998</v>
      </c>
      <c r="N1313" s="5" t="s">
        <v>24</v>
      </c>
      <c r="O1313" s="49">
        <v>30</v>
      </c>
    </row>
    <row r="1314" spans="1:15" x14ac:dyDescent="0.2">
      <c r="A1314" s="48" t="s">
        <v>4657</v>
      </c>
      <c r="B1314" s="5" t="s">
        <v>4658</v>
      </c>
      <c r="C1314" s="5">
        <v>65</v>
      </c>
      <c r="D1314" s="5" t="s">
        <v>27</v>
      </c>
      <c r="E1314" s="5" t="s">
        <v>4659</v>
      </c>
      <c r="F1314" s="5">
        <v>-5375</v>
      </c>
      <c r="G1314" s="5" t="s">
        <v>52</v>
      </c>
      <c r="H1314" s="5" t="s">
        <v>194</v>
      </c>
      <c r="I1314" s="5">
        <v>79479.73</v>
      </c>
      <c r="J1314" s="5" t="s">
        <v>4660</v>
      </c>
      <c r="K1314" s="5" t="s">
        <v>62</v>
      </c>
      <c r="L1314" s="5" t="s">
        <v>32</v>
      </c>
      <c r="M1314" s="5">
        <v>1.08</v>
      </c>
      <c r="N1314" s="5" t="s">
        <v>41</v>
      </c>
      <c r="O1314" s="49">
        <v>31</v>
      </c>
    </row>
    <row r="1315" spans="1:15" x14ac:dyDescent="0.2">
      <c r="A1315" s="48" t="s">
        <v>4661</v>
      </c>
      <c r="B1315" s="5" t="s">
        <v>2290</v>
      </c>
      <c r="C1315" s="5">
        <v>32</v>
      </c>
      <c r="D1315" s="5" t="s">
        <v>50</v>
      </c>
      <c r="E1315" s="5" t="s">
        <v>4662</v>
      </c>
      <c r="F1315" s="5">
        <v>-4162</v>
      </c>
      <c r="G1315" s="5" t="s">
        <v>37</v>
      </c>
      <c r="H1315" s="5" t="s">
        <v>144</v>
      </c>
      <c r="I1315" s="5">
        <v>45567.39</v>
      </c>
      <c r="J1315" s="5" t="s">
        <v>391</v>
      </c>
      <c r="K1315" s="5" t="s">
        <v>104</v>
      </c>
      <c r="L1315" s="5" t="s">
        <v>73</v>
      </c>
      <c r="M1315" s="5">
        <v>2.02</v>
      </c>
      <c r="N1315" s="5" t="s">
        <v>41</v>
      </c>
      <c r="O1315" s="49">
        <v>11</v>
      </c>
    </row>
    <row r="1316" spans="1:15" x14ac:dyDescent="0.2">
      <c r="A1316" s="48" t="s">
        <v>4663</v>
      </c>
      <c r="B1316" s="5" t="s">
        <v>3485</v>
      </c>
      <c r="C1316" s="5">
        <v>51</v>
      </c>
      <c r="D1316" s="5" t="s">
        <v>17</v>
      </c>
      <c r="E1316" s="5" t="s">
        <v>4664</v>
      </c>
      <c r="F1316" s="5">
        <v>-3084</v>
      </c>
      <c r="G1316" s="5" t="s">
        <v>78</v>
      </c>
      <c r="H1316" s="5" t="s">
        <v>38</v>
      </c>
      <c r="I1316" s="5">
        <v>136856.19</v>
      </c>
      <c r="J1316" s="5" t="s">
        <v>4665</v>
      </c>
      <c r="K1316" s="5" t="s">
        <v>47</v>
      </c>
      <c r="L1316" s="5" t="s">
        <v>32</v>
      </c>
      <c r="M1316" s="5">
        <v>2.23</v>
      </c>
      <c r="N1316" s="5" t="s">
        <v>74</v>
      </c>
      <c r="O1316" s="49">
        <v>4</v>
      </c>
    </row>
    <row r="1317" spans="1:15" x14ac:dyDescent="0.2">
      <c r="A1317" s="48" t="s">
        <v>4666</v>
      </c>
      <c r="B1317" s="5" t="s">
        <v>4667</v>
      </c>
      <c r="C1317" s="5">
        <v>24</v>
      </c>
      <c r="D1317" s="5" t="s">
        <v>17</v>
      </c>
      <c r="E1317" s="5" t="s">
        <v>4668</v>
      </c>
      <c r="F1317" s="5">
        <v>-3148</v>
      </c>
      <c r="G1317" s="5" t="s">
        <v>37</v>
      </c>
      <c r="H1317" s="5" t="s">
        <v>30</v>
      </c>
      <c r="I1317" s="5">
        <v>35814.699999999997</v>
      </c>
      <c r="J1317" s="5" t="s">
        <v>4669</v>
      </c>
      <c r="K1317" s="5" t="s">
        <v>118</v>
      </c>
      <c r="L1317" s="5" t="s">
        <v>56</v>
      </c>
      <c r="M1317" s="5">
        <v>3.04</v>
      </c>
      <c r="N1317" s="5" t="s">
        <v>24</v>
      </c>
      <c r="O1317" s="49">
        <v>0</v>
      </c>
    </row>
    <row r="1318" spans="1:15" x14ac:dyDescent="0.2">
      <c r="A1318" s="48" t="s">
        <v>4670</v>
      </c>
      <c r="B1318" s="5" t="s">
        <v>4671</v>
      </c>
      <c r="C1318" s="5">
        <v>27</v>
      </c>
      <c r="D1318" s="5" t="s">
        <v>50</v>
      </c>
      <c r="E1318" s="5" t="s">
        <v>4672</v>
      </c>
      <c r="F1318" s="5">
        <v>-4207</v>
      </c>
      <c r="G1318" s="5" t="s">
        <v>52</v>
      </c>
      <c r="H1318" s="5" t="s">
        <v>144</v>
      </c>
      <c r="I1318" s="5">
        <v>75830.53</v>
      </c>
      <c r="J1318" s="5" t="s">
        <v>445</v>
      </c>
      <c r="K1318" s="5" t="s">
        <v>62</v>
      </c>
      <c r="L1318" s="5" t="s">
        <v>56</v>
      </c>
      <c r="M1318" s="5">
        <v>2.34</v>
      </c>
      <c r="N1318" s="5" t="s">
        <v>57</v>
      </c>
      <c r="O1318" s="49">
        <v>35</v>
      </c>
    </row>
    <row r="1319" spans="1:15" x14ac:dyDescent="0.2">
      <c r="A1319" s="48" t="s">
        <v>4673</v>
      </c>
      <c r="B1319" s="5" t="s">
        <v>4674</v>
      </c>
      <c r="C1319" s="5">
        <v>42</v>
      </c>
      <c r="D1319" s="5" t="s">
        <v>17</v>
      </c>
      <c r="E1319" s="5" t="s">
        <v>4675</v>
      </c>
      <c r="F1319" s="5">
        <v>-8501</v>
      </c>
      <c r="G1319" s="5" t="s">
        <v>116</v>
      </c>
      <c r="H1319" s="5" t="s">
        <v>53</v>
      </c>
      <c r="I1319" s="5">
        <v>92309.99</v>
      </c>
      <c r="J1319" s="5" t="s">
        <v>2893</v>
      </c>
      <c r="K1319" s="5" t="s">
        <v>47</v>
      </c>
      <c r="L1319" s="5" t="s">
        <v>56</v>
      </c>
      <c r="M1319" s="5">
        <v>3.68</v>
      </c>
      <c r="N1319" s="5" t="s">
        <v>24</v>
      </c>
      <c r="O1319" s="49">
        <v>0</v>
      </c>
    </row>
    <row r="1320" spans="1:15" x14ac:dyDescent="0.2">
      <c r="A1320" s="48" t="s">
        <v>4676</v>
      </c>
      <c r="B1320" s="5" t="s">
        <v>1065</v>
      </c>
      <c r="C1320" s="5">
        <v>51</v>
      </c>
      <c r="D1320" s="5" t="s">
        <v>50</v>
      </c>
      <c r="E1320" s="5" t="s">
        <v>4677</v>
      </c>
      <c r="F1320" s="5">
        <v>-3296</v>
      </c>
      <c r="G1320" s="5" t="s">
        <v>116</v>
      </c>
      <c r="H1320" s="5" t="s">
        <v>79</v>
      </c>
      <c r="I1320" s="5">
        <v>177578.99</v>
      </c>
      <c r="J1320" s="5" t="s">
        <v>140</v>
      </c>
      <c r="K1320" s="5" t="s">
        <v>22</v>
      </c>
      <c r="L1320" s="5" t="s">
        <v>32</v>
      </c>
      <c r="M1320" s="5">
        <v>1</v>
      </c>
      <c r="N1320" s="5" t="s">
        <v>41</v>
      </c>
      <c r="O1320" s="49">
        <v>7</v>
      </c>
    </row>
    <row r="1321" spans="1:15" x14ac:dyDescent="0.2">
      <c r="A1321" s="48" t="s">
        <v>4678</v>
      </c>
      <c r="B1321" s="5" t="s">
        <v>2972</v>
      </c>
      <c r="C1321" s="5">
        <v>32</v>
      </c>
      <c r="D1321" s="5" t="s">
        <v>27</v>
      </c>
      <c r="E1321" s="5" t="s">
        <v>4679</v>
      </c>
      <c r="F1321" s="5">
        <v>-2731</v>
      </c>
      <c r="G1321" s="5" t="s">
        <v>78</v>
      </c>
      <c r="H1321" s="5" t="s">
        <v>30</v>
      </c>
      <c r="I1321" s="5">
        <v>97560.12</v>
      </c>
      <c r="J1321" s="5" t="s">
        <v>4680</v>
      </c>
      <c r="K1321" s="5" t="s">
        <v>136</v>
      </c>
      <c r="L1321" s="5" t="s">
        <v>32</v>
      </c>
      <c r="M1321" s="5">
        <v>1.27</v>
      </c>
      <c r="N1321" s="5" t="s">
        <v>57</v>
      </c>
      <c r="O1321" s="49">
        <v>7</v>
      </c>
    </row>
    <row r="1322" spans="1:15" x14ac:dyDescent="0.2">
      <c r="A1322" s="48" t="s">
        <v>4681</v>
      </c>
      <c r="B1322" s="5" t="s">
        <v>2606</v>
      </c>
      <c r="C1322" s="5">
        <v>53</v>
      </c>
      <c r="D1322" s="5" t="s">
        <v>17</v>
      </c>
      <c r="E1322" s="5" t="s">
        <v>4682</v>
      </c>
      <c r="F1322" s="5">
        <v>-3922</v>
      </c>
      <c r="G1322" s="5" t="s">
        <v>29</v>
      </c>
      <c r="H1322" s="5" t="s">
        <v>71</v>
      </c>
      <c r="I1322" s="5">
        <v>147056.37</v>
      </c>
      <c r="J1322" s="5" t="s">
        <v>4683</v>
      </c>
      <c r="K1322" s="5" t="s">
        <v>104</v>
      </c>
      <c r="L1322" s="5" t="s">
        <v>32</v>
      </c>
      <c r="M1322" s="5">
        <v>3.14</v>
      </c>
      <c r="N1322" s="5" t="s">
        <v>33</v>
      </c>
      <c r="O1322" s="49">
        <v>35</v>
      </c>
    </row>
    <row r="1323" spans="1:15" x14ac:dyDescent="0.2">
      <c r="A1323" s="48" t="s">
        <v>4684</v>
      </c>
      <c r="B1323" s="5" t="s">
        <v>732</v>
      </c>
      <c r="C1323" s="5">
        <v>59</v>
      </c>
      <c r="D1323" s="5" t="s">
        <v>50</v>
      </c>
      <c r="E1323" s="5" t="s">
        <v>4685</v>
      </c>
      <c r="F1323" s="5">
        <v>-10247</v>
      </c>
      <c r="G1323" s="5" t="s">
        <v>78</v>
      </c>
      <c r="H1323" s="5" t="s">
        <v>71</v>
      </c>
      <c r="I1323" s="5">
        <v>90349.36</v>
      </c>
      <c r="J1323" s="5" t="s">
        <v>3866</v>
      </c>
      <c r="K1323" s="5" t="s">
        <v>22</v>
      </c>
      <c r="L1323" s="5" t="s">
        <v>23</v>
      </c>
      <c r="M1323" s="5">
        <v>4</v>
      </c>
      <c r="N1323" s="5" t="s">
        <v>33</v>
      </c>
      <c r="O1323" s="49">
        <v>15</v>
      </c>
    </row>
    <row r="1324" spans="1:15" x14ac:dyDescent="0.2">
      <c r="A1324" s="48" t="s">
        <v>4686</v>
      </c>
      <c r="B1324" s="5" t="s">
        <v>4687</v>
      </c>
      <c r="C1324" s="5">
        <v>60</v>
      </c>
      <c r="D1324" s="5" t="s">
        <v>27</v>
      </c>
      <c r="E1324" s="5" t="s">
        <v>4688</v>
      </c>
      <c r="F1324" s="5">
        <v>-4775</v>
      </c>
      <c r="G1324" s="5" t="s">
        <v>85</v>
      </c>
      <c r="H1324" s="5" t="s">
        <v>38</v>
      </c>
      <c r="I1324" s="5">
        <v>104540.82</v>
      </c>
      <c r="J1324" s="5" t="s">
        <v>4689</v>
      </c>
      <c r="K1324" s="5" t="s">
        <v>118</v>
      </c>
      <c r="L1324" s="5" t="s">
        <v>73</v>
      </c>
      <c r="M1324" s="5">
        <v>2.33</v>
      </c>
      <c r="N1324" s="5" t="s">
        <v>33</v>
      </c>
      <c r="O1324" s="49">
        <v>3</v>
      </c>
    </row>
    <row r="1325" spans="1:15" x14ac:dyDescent="0.2">
      <c r="A1325" s="48" t="s">
        <v>4690</v>
      </c>
      <c r="B1325" s="5" t="s">
        <v>4691</v>
      </c>
      <c r="C1325" s="5">
        <v>54</v>
      </c>
      <c r="D1325" s="5" t="s">
        <v>27</v>
      </c>
      <c r="E1325" s="5" t="s">
        <v>4692</v>
      </c>
      <c r="F1325" s="5">
        <v>-10621</v>
      </c>
      <c r="G1325" s="5" t="s">
        <v>78</v>
      </c>
      <c r="H1325" s="5" t="s">
        <v>144</v>
      </c>
      <c r="I1325" s="5">
        <v>42826.28</v>
      </c>
      <c r="J1325" s="5" t="s">
        <v>4693</v>
      </c>
      <c r="K1325" s="5" t="s">
        <v>47</v>
      </c>
      <c r="L1325" s="5" t="s">
        <v>73</v>
      </c>
      <c r="M1325" s="5">
        <v>3.15</v>
      </c>
      <c r="N1325" s="5" t="s">
        <v>24</v>
      </c>
      <c r="O1325" s="49">
        <v>8</v>
      </c>
    </row>
    <row r="1326" spans="1:15" x14ac:dyDescent="0.2">
      <c r="A1326" s="48" t="s">
        <v>4694</v>
      </c>
      <c r="B1326" s="5" t="s">
        <v>3154</v>
      </c>
      <c r="C1326" s="5">
        <v>25</v>
      </c>
      <c r="D1326" s="5" t="s">
        <v>50</v>
      </c>
      <c r="E1326" s="5" t="s">
        <v>4695</v>
      </c>
      <c r="F1326" s="5">
        <v>-9851</v>
      </c>
      <c r="G1326" s="5" t="s">
        <v>116</v>
      </c>
      <c r="H1326" s="5" t="s">
        <v>30</v>
      </c>
      <c r="I1326" s="5">
        <v>141015.63</v>
      </c>
      <c r="J1326" s="5" t="s">
        <v>2057</v>
      </c>
      <c r="K1326" s="5" t="s">
        <v>118</v>
      </c>
      <c r="L1326" s="5" t="s">
        <v>23</v>
      </c>
      <c r="M1326" s="5">
        <v>1.26</v>
      </c>
      <c r="N1326" s="5" t="s">
        <v>33</v>
      </c>
      <c r="O1326" s="49">
        <v>36</v>
      </c>
    </row>
    <row r="1327" spans="1:15" x14ac:dyDescent="0.2">
      <c r="A1327" s="48" t="s">
        <v>4696</v>
      </c>
      <c r="B1327" s="5" t="s">
        <v>3602</v>
      </c>
      <c r="C1327" s="5">
        <v>34</v>
      </c>
      <c r="D1327" s="5" t="s">
        <v>17</v>
      </c>
      <c r="E1327" s="5" t="s">
        <v>4697</v>
      </c>
      <c r="F1327" s="5">
        <v>-2330</v>
      </c>
      <c r="G1327" s="5" t="s">
        <v>78</v>
      </c>
      <c r="H1327" s="5" t="s">
        <v>144</v>
      </c>
      <c r="I1327" s="5">
        <v>126936.36</v>
      </c>
      <c r="J1327" s="5" t="s">
        <v>4698</v>
      </c>
      <c r="K1327" s="5" t="s">
        <v>81</v>
      </c>
      <c r="L1327" s="5" t="s">
        <v>32</v>
      </c>
      <c r="M1327" s="5">
        <v>1.88</v>
      </c>
      <c r="N1327" s="5" t="s">
        <v>24</v>
      </c>
      <c r="O1327" s="49">
        <v>8</v>
      </c>
    </row>
    <row r="1328" spans="1:15" x14ac:dyDescent="0.2">
      <c r="A1328" s="48" t="s">
        <v>4699</v>
      </c>
      <c r="B1328" s="5" t="s">
        <v>4700</v>
      </c>
      <c r="C1328" s="5">
        <v>53</v>
      </c>
      <c r="D1328" s="5" t="s">
        <v>50</v>
      </c>
      <c r="E1328" s="5" t="s">
        <v>4701</v>
      </c>
      <c r="F1328" s="5">
        <v>-4598</v>
      </c>
      <c r="G1328" s="5" t="s">
        <v>99</v>
      </c>
      <c r="H1328" s="5" t="s">
        <v>173</v>
      </c>
      <c r="I1328" s="5">
        <v>139088.59</v>
      </c>
      <c r="J1328" s="5" t="s">
        <v>4702</v>
      </c>
      <c r="K1328" s="5" t="s">
        <v>55</v>
      </c>
      <c r="L1328" s="5" t="s">
        <v>23</v>
      </c>
      <c r="M1328" s="5">
        <v>2.67</v>
      </c>
      <c r="N1328" s="5" t="s">
        <v>74</v>
      </c>
      <c r="O1328" s="49">
        <v>26</v>
      </c>
    </row>
    <row r="1329" spans="1:15" x14ac:dyDescent="0.2">
      <c r="A1329" s="48" t="s">
        <v>4703</v>
      </c>
      <c r="B1329" s="5" t="s">
        <v>4495</v>
      </c>
      <c r="C1329" s="5">
        <v>34</v>
      </c>
      <c r="D1329" s="5" t="s">
        <v>27</v>
      </c>
      <c r="E1329" s="5" t="s">
        <v>4704</v>
      </c>
      <c r="F1329" s="5">
        <v>-5490</v>
      </c>
      <c r="G1329" s="5" t="s">
        <v>94</v>
      </c>
      <c r="H1329" s="5" t="s">
        <v>79</v>
      </c>
      <c r="I1329" s="5">
        <v>101641.84</v>
      </c>
      <c r="J1329" s="5" t="s">
        <v>4705</v>
      </c>
      <c r="K1329" s="5" t="s">
        <v>127</v>
      </c>
      <c r="L1329" s="5" t="s">
        <v>23</v>
      </c>
      <c r="M1329" s="5">
        <v>3.44</v>
      </c>
      <c r="N1329" s="5" t="s">
        <v>24</v>
      </c>
      <c r="O1329" s="49">
        <v>8</v>
      </c>
    </row>
    <row r="1330" spans="1:15" x14ac:dyDescent="0.2">
      <c r="A1330" s="48" t="s">
        <v>4706</v>
      </c>
      <c r="B1330" s="5" t="s">
        <v>4707</v>
      </c>
      <c r="C1330" s="5">
        <v>65</v>
      </c>
      <c r="D1330" s="5" t="s">
        <v>27</v>
      </c>
      <c r="E1330" s="5" t="s">
        <v>4708</v>
      </c>
      <c r="F1330" s="5">
        <v>-3544</v>
      </c>
      <c r="G1330" s="5" t="s">
        <v>29</v>
      </c>
      <c r="H1330" s="5" t="s">
        <v>71</v>
      </c>
      <c r="I1330" s="5">
        <v>103103.09</v>
      </c>
      <c r="J1330" s="5" t="s">
        <v>4709</v>
      </c>
      <c r="K1330" s="5" t="s">
        <v>127</v>
      </c>
      <c r="L1330" s="5" t="s">
        <v>23</v>
      </c>
      <c r="M1330" s="5">
        <v>4.4400000000000004</v>
      </c>
      <c r="N1330" s="5" t="s">
        <v>24</v>
      </c>
      <c r="O1330" s="49">
        <v>37</v>
      </c>
    </row>
    <row r="1331" spans="1:15" x14ac:dyDescent="0.2">
      <c r="A1331" s="48" t="s">
        <v>4710</v>
      </c>
      <c r="B1331" s="5" t="s">
        <v>4711</v>
      </c>
      <c r="C1331" s="5">
        <v>35</v>
      </c>
      <c r="D1331" s="5" t="s">
        <v>27</v>
      </c>
      <c r="E1331" s="5" t="s">
        <v>4712</v>
      </c>
      <c r="F1331" s="5">
        <v>-10688</v>
      </c>
      <c r="G1331" s="5" t="s">
        <v>116</v>
      </c>
      <c r="H1331" s="5" t="s">
        <v>71</v>
      </c>
      <c r="I1331" s="5">
        <v>124912.87</v>
      </c>
      <c r="J1331" s="5" t="s">
        <v>1580</v>
      </c>
      <c r="K1331" s="5" t="s">
        <v>55</v>
      </c>
      <c r="L1331" s="5" t="s">
        <v>32</v>
      </c>
      <c r="M1331" s="5">
        <v>3.27</v>
      </c>
      <c r="N1331" s="5" t="s">
        <v>24</v>
      </c>
      <c r="O1331" s="49">
        <v>7</v>
      </c>
    </row>
    <row r="1332" spans="1:15" x14ac:dyDescent="0.2">
      <c r="A1332" s="48" t="s">
        <v>4713</v>
      </c>
      <c r="B1332" s="5" t="s">
        <v>4714</v>
      </c>
      <c r="C1332" s="5">
        <v>22</v>
      </c>
      <c r="D1332" s="5" t="s">
        <v>17</v>
      </c>
      <c r="E1332" s="5" t="s">
        <v>4715</v>
      </c>
      <c r="F1332" s="5">
        <v>-8127</v>
      </c>
      <c r="G1332" s="5" t="s">
        <v>29</v>
      </c>
      <c r="H1332" s="5" t="s">
        <v>66</v>
      </c>
      <c r="I1332" s="5">
        <v>101773.16</v>
      </c>
      <c r="J1332" s="5" t="s">
        <v>4716</v>
      </c>
      <c r="K1332" s="5" t="s">
        <v>22</v>
      </c>
      <c r="L1332" s="5" t="s">
        <v>56</v>
      </c>
      <c r="M1332" s="5">
        <v>1.94</v>
      </c>
      <c r="N1332" s="5" t="s">
        <v>41</v>
      </c>
      <c r="O1332" s="49">
        <v>9</v>
      </c>
    </row>
    <row r="1333" spans="1:15" x14ac:dyDescent="0.2">
      <c r="A1333" s="48" t="s">
        <v>4717</v>
      </c>
      <c r="B1333" s="5" t="s">
        <v>4718</v>
      </c>
      <c r="C1333" s="5">
        <v>54</v>
      </c>
      <c r="D1333" s="5" t="s">
        <v>50</v>
      </c>
      <c r="E1333" s="5" t="s">
        <v>4719</v>
      </c>
      <c r="F1333" s="5">
        <v>-6697</v>
      </c>
      <c r="G1333" s="5" t="s">
        <v>52</v>
      </c>
      <c r="H1333" s="5" t="s">
        <v>194</v>
      </c>
      <c r="I1333" s="5">
        <v>147926.42000000001</v>
      </c>
      <c r="J1333" s="5" t="s">
        <v>4720</v>
      </c>
      <c r="K1333" s="5" t="s">
        <v>81</v>
      </c>
      <c r="L1333" s="5" t="s">
        <v>73</v>
      </c>
      <c r="M1333" s="5">
        <v>3.62</v>
      </c>
      <c r="N1333" s="5" t="s">
        <v>41</v>
      </c>
      <c r="O1333" s="49">
        <v>27</v>
      </c>
    </row>
    <row r="1334" spans="1:15" x14ac:dyDescent="0.2">
      <c r="A1334" s="48" t="s">
        <v>4721</v>
      </c>
      <c r="B1334" s="5" t="s">
        <v>1796</v>
      </c>
      <c r="C1334" s="5">
        <v>65</v>
      </c>
      <c r="D1334" s="5" t="s">
        <v>50</v>
      </c>
      <c r="E1334" s="5" t="s">
        <v>1797</v>
      </c>
      <c r="F1334" s="5">
        <v>-5961</v>
      </c>
      <c r="G1334" s="5" t="s">
        <v>52</v>
      </c>
      <c r="H1334" s="5" t="s">
        <v>66</v>
      </c>
      <c r="I1334" s="5">
        <v>84849.54</v>
      </c>
      <c r="J1334" s="5" t="s">
        <v>250</v>
      </c>
      <c r="K1334" s="5" t="s">
        <v>127</v>
      </c>
      <c r="L1334" s="5" t="s">
        <v>56</v>
      </c>
      <c r="M1334" s="5">
        <v>1.67</v>
      </c>
      <c r="N1334" s="5" t="s">
        <v>24</v>
      </c>
      <c r="O1334" s="49">
        <v>8</v>
      </c>
    </row>
    <row r="1335" spans="1:15" x14ac:dyDescent="0.2">
      <c r="A1335" s="48" t="s">
        <v>4722</v>
      </c>
      <c r="B1335" s="5" t="s">
        <v>4723</v>
      </c>
      <c r="C1335" s="5">
        <v>30</v>
      </c>
      <c r="D1335" s="5" t="s">
        <v>50</v>
      </c>
      <c r="E1335" s="5" t="s">
        <v>4724</v>
      </c>
      <c r="F1335" s="5">
        <v>-4097</v>
      </c>
      <c r="G1335" s="5" t="s">
        <v>116</v>
      </c>
      <c r="H1335" s="5" t="s">
        <v>30</v>
      </c>
      <c r="I1335" s="5">
        <v>148945.42000000001</v>
      </c>
      <c r="J1335" s="5" t="s">
        <v>4725</v>
      </c>
      <c r="K1335" s="5" t="s">
        <v>55</v>
      </c>
      <c r="L1335" s="5" t="s">
        <v>73</v>
      </c>
      <c r="M1335" s="5">
        <v>4.76</v>
      </c>
      <c r="N1335" s="5" t="s">
        <v>57</v>
      </c>
      <c r="O1335" s="49">
        <v>20</v>
      </c>
    </row>
    <row r="1336" spans="1:15" x14ac:dyDescent="0.2">
      <c r="A1336" s="48" t="s">
        <v>4726</v>
      </c>
      <c r="B1336" s="5" t="s">
        <v>4727</v>
      </c>
      <c r="C1336" s="5">
        <v>31</v>
      </c>
      <c r="D1336" s="5" t="s">
        <v>27</v>
      </c>
      <c r="E1336" s="5" t="s">
        <v>4728</v>
      </c>
      <c r="F1336" s="5">
        <v>-11104</v>
      </c>
      <c r="G1336" s="5" t="s">
        <v>45</v>
      </c>
      <c r="H1336" s="5" t="s">
        <v>20</v>
      </c>
      <c r="I1336" s="5">
        <v>141568.07</v>
      </c>
      <c r="J1336" s="5" t="s">
        <v>4729</v>
      </c>
      <c r="K1336" s="5" t="s">
        <v>127</v>
      </c>
      <c r="L1336" s="5" t="s">
        <v>23</v>
      </c>
      <c r="M1336" s="5">
        <v>3.96</v>
      </c>
      <c r="N1336" s="5" t="s">
        <v>41</v>
      </c>
      <c r="O1336" s="49">
        <v>9</v>
      </c>
    </row>
    <row r="1337" spans="1:15" x14ac:dyDescent="0.2">
      <c r="A1337" s="48" t="s">
        <v>4730</v>
      </c>
      <c r="B1337" s="5" t="s">
        <v>4731</v>
      </c>
      <c r="C1337" s="5">
        <v>41</v>
      </c>
      <c r="D1337" s="5" t="s">
        <v>17</v>
      </c>
      <c r="E1337" s="5" t="s">
        <v>4732</v>
      </c>
      <c r="F1337" s="5">
        <v>-8817</v>
      </c>
      <c r="G1337" s="5" t="s">
        <v>116</v>
      </c>
      <c r="H1337" s="5" t="s">
        <v>30</v>
      </c>
      <c r="I1337" s="5">
        <v>64146.91</v>
      </c>
      <c r="J1337" s="5" t="s">
        <v>492</v>
      </c>
      <c r="K1337" s="5" t="s">
        <v>47</v>
      </c>
      <c r="L1337" s="5" t="s">
        <v>32</v>
      </c>
      <c r="M1337" s="5">
        <v>3.88</v>
      </c>
      <c r="N1337" s="5" t="s">
        <v>33</v>
      </c>
      <c r="O1337" s="49">
        <v>29</v>
      </c>
    </row>
    <row r="1338" spans="1:15" x14ac:dyDescent="0.2">
      <c r="A1338" s="48" t="s">
        <v>4733</v>
      </c>
      <c r="B1338" s="5" t="s">
        <v>4734</v>
      </c>
      <c r="C1338" s="5">
        <v>64</v>
      </c>
      <c r="D1338" s="5" t="s">
        <v>27</v>
      </c>
      <c r="E1338" s="5" t="s">
        <v>4735</v>
      </c>
      <c r="F1338" s="5">
        <v>-5768</v>
      </c>
      <c r="G1338" s="5" t="s">
        <v>99</v>
      </c>
      <c r="H1338" s="5" t="s">
        <v>194</v>
      </c>
      <c r="I1338" s="5">
        <v>172639.1</v>
      </c>
      <c r="J1338" s="5" t="s">
        <v>3890</v>
      </c>
      <c r="K1338" s="5" t="s">
        <v>22</v>
      </c>
      <c r="L1338" s="5" t="s">
        <v>32</v>
      </c>
      <c r="M1338" s="5">
        <v>1.31</v>
      </c>
      <c r="N1338" s="5" t="s">
        <v>33</v>
      </c>
      <c r="O1338" s="49">
        <v>33</v>
      </c>
    </row>
    <row r="1339" spans="1:15" x14ac:dyDescent="0.2">
      <c r="A1339" s="48" t="s">
        <v>4736</v>
      </c>
      <c r="B1339" s="5" t="s">
        <v>1473</v>
      </c>
      <c r="C1339" s="5">
        <v>23</v>
      </c>
      <c r="D1339" s="5" t="s">
        <v>50</v>
      </c>
      <c r="E1339" s="5" t="s">
        <v>4737</v>
      </c>
      <c r="F1339" s="5">
        <v>-9599</v>
      </c>
      <c r="G1339" s="5" t="s">
        <v>29</v>
      </c>
      <c r="H1339" s="5" t="s">
        <v>38</v>
      </c>
      <c r="I1339" s="5">
        <v>132895.23000000001</v>
      </c>
      <c r="J1339" s="5" t="s">
        <v>4738</v>
      </c>
      <c r="K1339" s="5" t="s">
        <v>62</v>
      </c>
      <c r="L1339" s="5" t="s">
        <v>56</v>
      </c>
      <c r="M1339" s="5">
        <v>2.61</v>
      </c>
      <c r="N1339" s="5" t="s">
        <v>33</v>
      </c>
      <c r="O1339" s="49">
        <v>40</v>
      </c>
    </row>
    <row r="1340" spans="1:15" x14ac:dyDescent="0.2">
      <c r="A1340" s="48" t="s">
        <v>4739</v>
      </c>
      <c r="B1340" s="5" t="s">
        <v>4740</v>
      </c>
      <c r="C1340" s="5">
        <v>45</v>
      </c>
      <c r="D1340" s="5" t="s">
        <v>27</v>
      </c>
      <c r="E1340" s="5" t="s">
        <v>4741</v>
      </c>
      <c r="F1340" s="5">
        <v>-9991</v>
      </c>
      <c r="G1340" s="5" t="s">
        <v>116</v>
      </c>
      <c r="H1340" s="5" t="s">
        <v>66</v>
      </c>
      <c r="I1340" s="5">
        <v>91065.59</v>
      </c>
      <c r="J1340" s="5" t="s">
        <v>4481</v>
      </c>
      <c r="K1340" s="5" t="s">
        <v>127</v>
      </c>
      <c r="L1340" s="5" t="s">
        <v>56</v>
      </c>
      <c r="M1340" s="5">
        <v>4.8499999999999996</v>
      </c>
      <c r="N1340" s="5" t="s">
        <v>74</v>
      </c>
      <c r="O1340" s="49">
        <v>27</v>
      </c>
    </row>
    <row r="1341" spans="1:15" x14ac:dyDescent="0.2">
      <c r="A1341" s="48" t="s">
        <v>4742</v>
      </c>
      <c r="B1341" s="5" t="s">
        <v>4743</v>
      </c>
      <c r="C1341" s="5">
        <v>30</v>
      </c>
      <c r="D1341" s="5" t="s">
        <v>27</v>
      </c>
      <c r="E1341" s="5" t="s">
        <v>4744</v>
      </c>
      <c r="F1341" s="5">
        <v>-8003</v>
      </c>
      <c r="G1341" s="5" t="s">
        <v>45</v>
      </c>
      <c r="H1341" s="5" t="s">
        <v>20</v>
      </c>
      <c r="I1341" s="5">
        <v>136172.5</v>
      </c>
      <c r="J1341" s="5" t="s">
        <v>4745</v>
      </c>
      <c r="K1341" s="5" t="s">
        <v>127</v>
      </c>
      <c r="L1341" s="5" t="s">
        <v>73</v>
      </c>
      <c r="M1341" s="5">
        <v>4.7</v>
      </c>
      <c r="N1341" s="5" t="s">
        <v>57</v>
      </c>
      <c r="O1341" s="49">
        <v>19</v>
      </c>
    </row>
    <row r="1342" spans="1:15" x14ac:dyDescent="0.2">
      <c r="A1342" s="48" t="s">
        <v>4746</v>
      </c>
      <c r="B1342" s="5" t="s">
        <v>4747</v>
      </c>
      <c r="C1342" s="5">
        <v>43</v>
      </c>
      <c r="D1342" s="5" t="s">
        <v>27</v>
      </c>
      <c r="E1342" s="5" t="s">
        <v>4748</v>
      </c>
      <c r="F1342" s="5">
        <v>-4653</v>
      </c>
      <c r="G1342" s="5" t="s">
        <v>37</v>
      </c>
      <c r="H1342" s="5" t="s">
        <v>173</v>
      </c>
      <c r="I1342" s="5">
        <v>118478.9</v>
      </c>
      <c r="J1342" s="5" t="s">
        <v>988</v>
      </c>
      <c r="K1342" s="5" t="s">
        <v>81</v>
      </c>
      <c r="L1342" s="5" t="s">
        <v>56</v>
      </c>
      <c r="M1342" s="5">
        <v>1.73</v>
      </c>
      <c r="N1342" s="5" t="s">
        <v>24</v>
      </c>
      <c r="O1342" s="49">
        <v>0</v>
      </c>
    </row>
    <row r="1343" spans="1:15" x14ac:dyDescent="0.2">
      <c r="A1343" s="48" t="s">
        <v>4749</v>
      </c>
      <c r="B1343" s="5" t="s">
        <v>3458</v>
      </c>
      <c r="C1343" s="5">
        <v>30</v>
      </c>
      <c r="D1343" s="5" t="s">
        <v>27</v>
      </c>
      <c r="E1343" s="5" t="s">
        <v>4750</v>
      </c>
      <c r="F1343" s="5">
        <v>-4772</v>
      </c>
      <c r="G1343" s="5" t="s">
        <v>116</v>
      </c>
      <c r="H1343" s="5" t="s">
        <v>53</v>
      </c>
      <c r="I1343" s="5">
        <v>90796.86</v>
      </c>
      <c r="J1343" s="5" t="s">
        <v>4751</v>
      </c>
      <c r="K1343" s="5" t="s">
        <v>81</v>
      </c>
      <c r="L1343" s="5" t="s">
        <v>23</v>
      </c>
      <c r="M1343" s="5">
        <v>4.99</v>
      </c>
      <c r="N1343" s="5" t="s">
        <v>33</v>
      </c>
      <c r="O1343" s="49">
        <v>34</v>
      </c>
    </row>
    <row r="1344" spans="1:15" x14ac:dyDescent="0.2">
      <c r="A1344" s="48" t="s">
        <v>4752</v>
      </c>
      <c r="B1344" s="5" t="s">
        <v>4753</v>
      </c>
      <c r="C1344" s="5">
        <v>37</v>
      </c>
      <c r="D1344" s="5" t="s">
        <v>27</v>
      </c>
      <c r="E1344" s="5" t="s">
        <v>4754</v>
      </c>
      <c r="F1344" s="5">
        <v>-6915</v>
      </c>
      <c r="G1344" s="5" t="s">
        <v>116</v>
      </c>
      <c r="H1344" s="5" t="s">
        <v>30</v>
      </c>
      <c r="I1344" s="5">
        <v>139167.18</v>
      </c>
      <c r="J1344" s="5" t="s">
        <v>1434</v>
      </c>
      <c r="K1344" s="5" t="s">
        <v>40</v>
      </c>
      <c r="L1344" s="5" t="s">
        <v>56</v>
      </c>
      <c r="M1344" s="5">
        <v>1.88</v>
      </c>
      <c r="N1344" s="5" t="s">
        <v>41</v>
      </c>
      <c r="O1344" s="49">
        <v>14</v>
      </c>
    </row>
    <row r="1345" spans="1:15" x14ac:dyDescent="0.2">
      <c r="A1345" s="48" t="s">
        <v>4755</v>
      </c>
      <c r="B1345" s="5" t="s">
        <v>2195</v>
      </c>
      <c r="C1345" s="5">
        <v>23</v>
      </c>
      <c r="D1345" s="5" t="s">
        <v>27</v>
      </c>
      <c r="E1345" s="5" t="s">
        <v>4756</v>
      </c>
      <c r="F1345" s="5">
        <v>-4660</v>
      </c>
      <c r="G1345" s="5" t="s">
        <v>94</v>
      </c>
      <c r="H1345" s="5" t="s">
        <v>20</v>
      </c>
      <c r="I1345" s="5">
        <v>154182.99</v>
      </c>
      <c r="J1345" s="5" t="s">
        <v>984</v>
      </c>
      <c r="K1345" s="5" t="s">
        <v>55</v>
      </c>
      <c r="L1345" s="5" t="s">
        <v>23</v>
      </c>
      <c r="M1345" s="5">
        <v>1.32</v>
      </c>
      <c r="N1345" s="5" t="s">
        <v>57</v>
      </c>
      <c r="O1345" s="49">
        <v>28</v>
      </c>
    </row>
    <row r="1346" spans="1:15" x14ac:dyDescent="0.2">
      <c r="A1346" s="48" t="s">
        <v>4757</v>
      </c>
      <c r="B1346" s="5" t="s">
        <v>2455</v>
      </c>
      <c r="C1346" s="5">
        <v>39</v>
      </c>
      <c r="D1346" s="5" t="s">
        <v>50</v>
      </c>
      <c r="E1346" s="5" t="s">
        <v>4758</v>
      </c>
      <c r="F1346" s="5">
        <v>-6461</v>
      </c>
      <c r="G1346" s="5" t="s">
        <v>78</v>
      </c>
      <c r="H1346" s="5" t="s">
        <v>66</v>
      </c>
      <c r="I1346" s="5">
        <v>163931.12</v>
      </c>
      <c r="J1346" s="5" t="s">
        <v>3529</v>
      </c>
      <c r="K1346" s="5" t="s">
        <v>40</v>
      </c>
      <c r="L1346" s="5" t="s">
        <v>73</v>
      </c>
      <c r="M1346" s="5">
        <v>2.0699999999999998</v>
      </c>
      <c r="N1346" s="5" t="s">
        <v>41</v>
      </c>
      <c r="O1346" s="49">
        <v>3</v>
      </c>
    </row>
    <row r="1347" spans="1:15" x14ac:dyDescent="0.2">
      <c r="A1347" s="48" t="s">
        <v>4759</v>
      </c>
      <c r="B1347" s="5" t="s">
        <v>4760</v>
      </c>
      <c r="C1347" s="5">
        <v>34</v>
      </c>
      <c r="D1347" s="5" t="s">
        <v>17</v>
      </c>
      <c r="E1347" s="5" t="s">
        <v>4761</v>
      </c>
      <c r="F1347" s="5">
        <v>-3211</v>
      </c>
      <c r="G1347" s="5" t="s">
        <v>85</v>
      </c>
      <c r="H1347" s="5" t="s">
        <v>66</v>
      </c>
      <c r="I1347" s="5">
        <v>150511.73000000001</v>
      </c>
      <c r="J1347" s="5" t="s">
        <v>1007</v>
      </c>
      <c r="K1347" s="5" t="s">
        <v>55</v>
      </c>
      <c r="L1347" s="5" t="s">
        <v>32</v>
      </c>
      <c r="M1347" s="5">
        <v>4.62</v>
      </c>
      <c r="N1347" s="5" t="s">
        <v>41</v>
      </c>
      <c r="O1347" s="49">
        <v>28</v>
      </c>
    </row>
    <row r="1348" spans="1:15" x14ac:dyDescent="0.2">
      <c r="A1348" s="48" t="s">
        <v>4762</v>
      </c>
      <c r="B1348" s="5" t="s">
        <v>4763</v>
      </c>
      <c r="C1348" s="5">
        <v>49</v>
      </c>
      <c r="D1348" s="5" t="s">
        <v>50</v>
      </c>
      <c r="E1348" s="5" t="s">
        <v>4764</v>
      </c>
      <c r="F1348" s="5">
        <v>-5131</v>
      </c>
      <c r="G1348" s="5" t="s">
        <v>99</v>
      </c>
      <c r="H1348" s="5" t="s">
        <v>79</v>
      </c>
      <c r="I1348" s="5">
        <v>35493.769999999997</v>
      </c>
      <c r="J1348" s="5" t="s">
        <v>4765</v>
      </c>
      <c r="K1348" s="5" t="s">
        <v>22</v>
      </c>
      <c r="L1348" s="5" t="s">
        <v>23</v>
      </c>
      <c r="M1348" s="5">
        <v>4.7</v>
      </c>
      <c r="N1348" s="5" t="s">
        <v>33</v>
      </c>
      <c r="O1348" s="49">
        <v>9</v>
      </c>
    </row>
    <row r="1349" spans="1:15" x14ac:dyDescent="0.2">
      <c r="A1349" s="48" t="s">
        <v>4766</v>
      </c>
      <c r="B1349" s="5" t="s">
        <v>4767</v>
      </c>
      <c r="C1349" s="5">
        <v>26</v>
      </c>
      <c r="D1349" s="5" t="s">
        <v>27</v>
      </c>
      <c r="E1349" s="5" t="s">
        <v>4768</v>
      </c>
      <c r="F1349" s="5">
        <v>-10801</v>
      </c>
      <c r="G1349" s="5" t="s">
        <v>45</v>
      </c>
      <c r="H1349" s="5" t="s">
        <v>144</v>
      </c>
      <c r="I1349" s="5">
        <v>38671</v>
      </c>
      <c r="J1349" s="5" t="s">
        <v>4769</v>
      </c>
      <c r="K1349" s="5" t="s">
        <v>40</v>
      </c>
      <c r="L1349" s="5" t="s">
        <v>32</v>
      </c>
      <c r="M1349" s="5">
        <v>3.92</v>
      </c>
      <c r="N1349" s="5" t="s">
        <v>74</v>
      </c>
      <c r="O1349" s="49">
        <v>19</v>
      </c>
    </row>
    <row r="1350" spans="1:15" x14ac:dyDescent="0.2">
      <c r="A1350" s="48" t="s">
        <v>4770</v>
      </c>
      <c r="B1350" s="5" t="s">
        <v>4771</v>
      </c>
      <c r="C1350" s="5">
        <v>51</v>
      </c>
      <c r="D1350" s="5" t="s">
        <v>17</v>
      </c>
      <c r="E1350" s="5" t="s">
        <v>4772</v>
      </c>
      <c r="F1350" s="5">
        <v>-2289</v>
      </c>
      <c r="G1350" s="5" t="s">
        <v>52</v>
      </c>
      <c r="H1350" s="5" t="s">
        <v>194</v>
      </c>
      <c r="I1350" s="5">
        <v>67872.83</v>
      </c>
      <c r="J1350" s="5" t="s">
        <v>1296</v>
      </c>
      <c r="K1350" s="5" t="s">
        <v>136</v>
      </c>
      <c r="L1350" s="5" t="s">
        <v>32</v>
      </c>
      <c r="M1350" s="5">
        <v>4.05</v>
      </c>
      <c r="N1350" s="5" t="s">
        <v>57</v>
      </c>
      <c r="O1350" s="49">
        <v>40</v>
      </c>
    </row>
    <row r="1351" spans="1:15" x14ac:dyDescent="0.2">
      <c r="A1351" s="48" t="s">
        <v>4773</v>
      </c>
      <c r="B1351" s="5" t="s">
        <v>4774</v>
      </c>
      <c r="C1351" s="5">
        <v>53</v>
      </c>
      <c r="D1351" s="5" t="s">
        <v>27</v>
      </c>
      <c r="E1351" s="5" t="s">
        <v>4775</v>
      </c>
      <c r="F1351" s="5">
        <v>-4871</v>
      </c>
      <c r="G1351" s="5" t="s">
        <v>29</v>
      </c>
      <c r="H1351" s="5" t="s">
        <v>38</v>
      </c>
      <c r="I1351" s="5">
        <v>85150.17</v>
      </c>
      <c r="J1351" s="5" t="s">
        <v>3254</v>
      </c>
      <c r="K1351" s="5" t="s">
        <v>55</v>
      </c>
      <c r="L1351" s="5" t="s">
        <v>56</v>
      </c>
      <c r="M1351" s="5">
        <v>1.7</v>
      </c>
      <c r="N1351" s="5" t="s">
        <v>74</v>
      </c>
      <c r="O1351" s="49">
        <v>38</v>
      </c>
    </row>
    <row r="1352" spans="1:15" x14ac:dyDescent="0.2">
      <c r="A1352" s="48" t="s">
        <v>4776</v>
      </c>
      <c r="B1352" s="5" t="s">
        <v>4777</v>
      </c>
      <c r="C1352" s="5">
        <v>58</v>
      </c>
      <c r="D1352" s="5" t="s">
        <v>17</v>
      </c>
      <c r="E1352" s="5" t="s">
        <v>4778</v>
      </c>
      <c r="F1352" s="5">
        <v>-6629</v>
      </c>
      <c r="G1352" s="5" t="s">
        <v>37</v>
      </c>
      <c r="H1352" s="5" t="s">
        <v>53</v>
      </c>
      <c r="I1352" s="5">
        <v>139274.79</v>
      </c>
      <c r="J1352" s="5" t="s">
        <v>356</v>
      </c>
      <c r="K1352" s="5" t="s">
        <v>62</v>
      </c>
      <c r="L1352" s="5" t="s">
        <v>32</v>
      </c>
      <c r="M1352" s="5">
        <v>4.6399999999999997</v>
      </c>
      <c r="N1352" s="5" t="s">
        <v>24</v>
      </c>
      <c r="O1352" s="49">
        <v>10</v>
      </c>
    </row>
    <row r="1353" spans="1:15" x14ac:dyDescent="0.2">
      <c r="A1353" s="48" t="s">
        <v>4779</v>
      </c>
      <c r="B1353" s="5" t="s">
        <v>3857</v>
      </c>
      <c r="C1353" s="5">
        <v>50</v>
      </c>
      <c r="D1353" s="5" t="s">
        <v>27</v>
      </c>
      <c r="E1353" s="5" t="s">
        <v>4780</v>
      </c>
      <c r="F1353" s="5">
        <v>-10678</v>
      </c>
      <c r="G1353" s="5" t="s">
        <v>52</v>
      </c>
      <c r="H1353" s="5" t="s">
        <v>38</v>
      </c>
      <c r="I1353" s="5">
        <v>60274.42</v>
      </c>
      <c r="J1353" s="5" t="s">
        <v>4781</v>
      </c>
      <c r="K1353" s="5" t="s">
        <v>62</v>
      </c>
      <c r="L1353" s="5" t="s">
        <v>56</v>
      </c>
      <c r="M1353" s="5">
        <v>3.76</v>
      </c>
      <c r="N1353" s="5" t="s">
        <v>24</v>
      </c>
      <c r="O1353" s="49">
        <v>22</v>
      </c>
    </row>
    <row r="1354" spans="1:15" x14ac:dyDescent="0.2">
      <c r="A1354" s="48" t="s">
        <v>4782</v>
      </c>
      <c r="B1354" s="5" t="s">
        <v>455</v>
      </c>
      <c r="C1354" s="5">
        <v>36</v>
      </c>
      <c r="D1354" s="5" t="s">
        <v>50</v>
      </c>
      <c r="E1354" s="5" t="s">
        <v>4783</v>
      </c>
      <c r="F1354" s="5">
        <v>-7641</v>
      </c>
      <c r="G1354" s="5" t="s">
        <v>45</v>
      </c>
      <c r="H1354" s="5" t="s">
        <v>79</v>
      </c>
      <c r="I1354" s="5">
        <v>92578.92</v>
      </c>
      <c r="J1354" s="5" t="s">
        <v>4784</v>
      </c>
      <c r="K1354" s="5" t="s">
        <v>118</v>
      </c>
      <c r="L1354" s="5" t="s">
        <v>56</v>
      </c>
      <c r="M1354" s="5">
        <v>1.18</v>
      </c>
      <c r="N1354" s="5" t="s">
        <v>24</v>
      </c>
      <c r="O1354" s="49">
        <v>24</v>
      </c>
    </row>
    <row r="1355" spans="1:15" x14ac:dyDescent="0.2">
      <c r="A1355" s="48" t="s">
        <v>4785</v>
      </c>
      <c r="B1355" s="5" t="s">
        <v>2059</v>
      </c>
      <c r="C1355" s="5">
        <v>29</v>
      </c>
      <c r="D1355" s="5" t="s">
        <v>17</v>
      </c>
      <c r="E1355" s="5" t="s">
        <v>4786</v>
      </c>
      <c r="F1355" s="5">
        <v>-2525</v>
      </c>
      <c r="G1355" s="5" t="s">
        <v>19</v>
      </c>
      <c r="H1355" s="5" t="s">
        <v>144</v>
      </c>
      <c r="I1355" s="5">
        <v>106251.87</v>
      </c>
      <c r="J1355" s="5" t="s">
        <v>4787</v>
      </c>
      <c r="K1355" s="5" t="s">
        <v>104</v>
      </c>
      <c r="L1355" s="5" t="s">
        <v>23</v>
      </c>
      <c r="M1355" s="5">
        <v>2.42</v>
      </c>
      <c r="N1355" s="5" t="s">
        <v>57</v>
      </c>
      <c r="O1355" s="49">
        <v>14</v>
      </c>
    </row>
    <row r="1356" spans="1:15" x14ac:dyDescent="0.2">
      <c r="A1356" s="48" t="s">
        <v>4788</v>
      </c>
      <c r="B1356" s="5" t="s">
        <v>4789</v>
      </c>
      <c r="C1356" s="5">
        <v>57</v>
      </c>
      <c r="D1356" s="5" t="s">
        <v>17</v>
      </c>
      <c r="E1356" s="5" t="s">
        <v>4790</v>
      </c>
      <c r="F1356" s="5">
        <v>-10190</v>
      </c>
      <c r="G1356" s="5" t="s">
        <v>29</v>
      </c>
      <c r="H1356" s="5" t="s">
        <v>194</v>
      </c>
      <c r="I1356" s="5">
        <v>112449.19</v>
      </c>
      <c r="J1356" s="5" t="s">
        <v>2621</v>
      </c>
      <c r="K1356" s="5" t="s">
        <v>104</v>
      </c>
      <c r="L1356" s="5" t="s">
        <v>56</v>
      </c>
      <c r="M1356" s="5">
        <v>1.8</v>
      </c>
      <c r="N1356" s="5" t="s">
        <v>41</v>
      </c>
      <c r="O1356" s="49">
        <v>16</v>
      </c>
    </row>
    <row r="1357" spans="1:15" x14ac:dyDescent="0.2">
      <c r="A1357" s="48" t="s">
        <v>4791</v>
      </c>
      <c r="B1357" s="5" t="s">
        <v>4792</v>
      </c>
      <c r="C1357" s="5">
        <v>35</v>
      </c>
      <c r="D1357" s="5" t="s">
        <v>27</v>
      </c>
      <c r="E1357" s="5" t="s">
        <v>4793</v>
      </c>
      <c r="F1357" s="5">
        <v>-4244</v>
      </c>
      <c r="G1357" s="5" t="s">
        <v>85</v>
      </c>
      <c r="H1357" s="5" t="s">
        <v>144</v>
      </c>
      <c r="I1357" s="5">
        <v>127037.36</v>
      </c>
      <c r="J1357" s="5" t="s">
        <v>3677</v>
      </c>
      <c r="K1357" s="5" t="s">
        <v>127</v>
      </c>
      <c r="L1357" s="5" t="s">
        <v>73</v>
      </c>
      <c r="M1357" s="5">
        <v>2.02</v>
      </c>
      <c r="N1357" s="5" t="s">
        <v>24</v>
      </c>
      <c r="O1357" s="49">
        <v>22</v>
      </c>
    </row>
    <row r="1358" spans="1:15" x14ac:dyDescent="0.2">
      <c r="A1358" s="48" t="s">
        <v>4794</v>
      </c>
      <c r="B1358" s="5" t="s">
        <v>4795</v>
      </c>
      <c r="C1358" s="5">
        <v>58</v>
      </c>
      <c r="D1358" s="5" t="s">
        <v>27</v>
      </c>
      <c r="E1358" s="5" t="s">
        <v>4796</v>
      </c>
      <c r="F1358" s="5">
        <v>-5696</v>
      </c>
      <c r="G1358" s="5" t="s">
        <v>78</v>
      </c>
      <c r="H1358" s="5" t="s">
        <v>173</v>
      </c>
      <c r="I1358" s="5">
        <v>93728.97</v>
      </c>
      <c r="J1358" s="5" t="s">
        <v>2474</v>
      </c>
      <c r="K1358" s="5" t="s">
        <v>55</v>
      </c>
      <c r="L1358" s="5" t="s">
        <v>73</v>
      </c>
      <c r="M1358" s="5">
        <v>1.84</v>
      </c>
      <c r="N1358" s="5" t="s">
        <v>74</v>
      </c>
      <c r="O1358" s="49">
        <v>24</v>
      </c>
    </row>
    <row r="1359" spans="1:15" x14ac:dyDescent="0.2">
      <c r="A1359" s="48" t="s">
        <v>4797</v>
      </c>
      <c r="B1359" s="5" t="s">
        <v>4333</v>
      </c>
      <c r="C1359" s="5">
        <v>52</v>
      </c>
      <c r="D1359" s="5" t="s">
        <v>27</v>
      </c>
      <c r="E1359" s="5" t="s">
        <v>4798</v>
      </c>
      <c r="F1359" s="5">
        <v>-10788</v>
      </c>
      <c r="G1359" s="5" t="s">
        <v>45</v>
      </c>
      <c r="H1359" s="5" t="s">
        <v>194</v>
      </c>
      <c r="I1359" s="5">
        <v>92538.86</v>
      </c>
      <c r="J1359" s="5" t="s">
        <v>1838</v>
      </c>
      <c r="K1359" s="5" t="s">
        <v>40</v>
      </c>
      <c r="L1359" s="5" t="s">
        <v>73</v>
      </c>
      <c r="M1359" s="5">
        <v>1.42</v>
      </c>
      <c r="N1359" s="5" t="s">
        <v>24</v>
      </c>
      <c r="O1359" s="49">
        <v>0</v>
      </c>
    </row>
    <row r="1360" spans="1:15" x14ac:dyDescent="0.2">
      <c r="A1360" s="48" t="s">
        <v>4799</v>
      </c>
      <c r="B1360" s="5" t="s">
        <v>4800</v>
      </c>
      <c r="C1360" s="5">
        <v>42</v>
      </c>
      <c r="D1360" s="5" t="s">
        <v>27</v>
      </c>
      <c r="E1360" s="5" t="s">
        <v>4801</v>
      </c>
      <c r="F1360" s="5">
        <v>-4400</v>
      </c>
      <c r="G1360" s="5" t="s">
        <v>85</v>
      </c>
      <c r="H1360" s="5" t="s">
        <v>173</v>
      </c>
      <c r="I1360" s="5">
        <v>56532.09</v>
      </c>
      <c r="J1360" s="5" t="s">
        <v>4802</v>
      </c>
      <c r="K1360" s="5" t="s">
        <v>136</v>
      </c>
      <c r="L1360" s="5" t="s">
        <v>32</v>
      </c>
      <c r="M1360" s="5">
        <v>4.0999999999999996</v>
      </c>
      <c r="N1360" s="5" t="s">
        <v>24</v>
      </c>
      <c r="O1360" s="49">
        <v>25</v>
      </c>
    </row>
    <row r="1361" spans="1:15" x14ac:dyDescent="0.2">
      <c r="A1361" s="48" t="s">
        <v>4803</v>
      </c>
      <c r="B1361" s="5" t="s">
        <v>4804</v>
      </c>
      <c r="C1361" s="5">
        <v>54</v>
      </c>
      <c r="D1361" s="5" t="s">
        <v>50</v>
      </c>
      <c r="E1361" s="5" t="s">
        <v>4805</v>
      </c>
      <c r="F1361" s="5">
        <v>-9699</v>
      </c>
      <c r="G1361" s="5" t="s">
        <v>37</v>
      </c>
      <c r="H1361" s="5" t="s">
        <v>66</v>
      </c>
      <c r="I1361" s="5">
        <v>44172.34</v>
      </c>
      <c r="J1361" s="5" t="s">
        <v>117</v>
      </c>
      <c r="K1361" s="5" t="s">
        <v>81</v>
      </c>
      <c r="L1361" s="5" t="s">
        <v>56</v>
      </c>
      <c r="M1361" s="5">
        <v>1.18</v>
      </c>
      <c r="N1361" s="5" t="s">
        <v>33</v>
      </c>
      <c r="O1361" s="49">
        <v>16</v>
      </c>
    </row>
    <row r="1362" spans="1:15" x14ac:dyDescent="0.2">
      <c r="A1362" s="48" t="s">
        <v>4806</v>
      </c>
      <c r="B1362" s="5" t="s">
        <v>4807</v>
      </c>
      <c r="C1362" s="5">
        <v>33</v>
      </c>
      <c r="D1362" s="5" t="s">
        <v>17</v>
      </c>
      <c r="E1362" s="5" t="s">
        <v>4808</v>
      </c>
      <c r="F1362" s="5">
        <v>-3160</v>
      </c>
      <c r="G1362" s="5" t="s">
        <v>29</v>
      </c>
      <c r="H1362" s="5" t="s">
        <v>194</v>
      </c>
      <c r="I1362" s="5">
        <v>45443.03</v>
      </c>
      <c r="J1362" s="5" t="s">
        <v>4809</v>
      </c>
      <c r="K1362" s="5" t="s">
        <v>62</v>
      </c>
      <c r="L1362" s="5" t="s">
        <v>73</v>
      </c>
      <c r="M1362" s="5">
        <v>2.71</v>
      </c>
      <c r="N1362" s="5" t="s">
        <v>74</v>
      </c>
      <c r="O1362" s="49">
        <v>36</v>
      </c>
    </row>
    <row r="1363" spans="1:15" x14ac:dyDescent="0.2">
      <c r="A1363" s="48" t="s">
        <v>4810</v>
      </c>
      <c r="B1363" s="5" t="s">
        <v>3583</v>
      </c>
      <c r="C1363" s="5">
        <v>58</v>
      </c>
      <c r="D1363" s="5" t="s">
        <v>17</v>
      </c>
      <c r="E1363" s="5" t="s">
        <v>4811</v>
      </c>
      <c r="F1363" s="5">
        <v>-7380</v>
      </c>
      <c r="G1363" s="5" t="s">
        <v>94</v>
      </c>
      <c r="H1363" s="5" t="s">
        <v>20</v>
      </c>
      <c r="I1363" s="5">
        <v>107014.42</v>
      </c>
      <c r="J1363" s="5" t="s">
        <v>4812</v>
      </c>
      <c r="K1363" s="5" t="s">
        <v>55</v>
      </c>
      <c r="L1363" s="5" t="s">
        <v>23</v>
      </c>
      <c r="M1363" s="5">
        <v>2.91</v>
      </c>
      <c r="N1363" s="5" t="s">
        <v>74</v>
      </c>
      <c r="O1363" s="49">
        <v>8</v>
      </c>
    </row>
    <row r="1364" spans="1:15" x14ac:dyDescent="0.2">
      <c r="A1364" s="48" t="s">
        <v>4813</v>
      </c>
      <c r="B1364" s="5" t="s">
        <v>4814</v>
      </c>
      <c r="C1364" s="5">
        <v>32</v>
      </c>
      <c r="D1364" s="5" t="s">
        <v>50</v>
      </c>
      <c r="E1364" s="5" t="s">
        <v>4815</v>
      </c>
      <c r="F1364" s="5">
        <v>-3161</v>
      </c>
      <c r="G1364" s="5" t="s">
        <v>52</v>
      </c>
      <c r="H1364" s="5" t="s">
        <v>79</v>
      </c>
      <c r="I1364" s="5">
        <v>48933.63</v>
      </c>
      <c r="J1364" s="5" t="s">
        <v>4816</v>
      </c>
      <c r="K1364" s="5" t="s">
        <v>136</v>
      </c>
      <c r="L1364" s="5" t="s">
        <v>32</v>
      </c>
      <c r="M1364" s="5">
        <v>2.23</v>
      </c>
      <c r="N1364" s="5" t="s">
        <v>24</v>
      </c>
      <c r="O1364" s="49">
        <v>36</v>
      </c>
    </row>
    <row r="1365" spans="1:15" x14ac:dyDescent="0.2">
      <c r="A1365" s="48" t="s">
        <v>4817</v>
      </c>
      <c r="B1365" s="5" t="s">
        <v>4818</v>
      </c>
      <c r="C1365" s="5">
        <v>49</v>
      </c>
      <c r="D1365" s="5" t="s">
        <v>17</v>
      </c>
      <c r="E1365" s="5" t="s">
        <v>4819</v>
      </c>
      <c r="F1365" s="5">
        <v>-9752</v>
      </c>
      <c r="G1365" s="5" t="s">
        <v>29</v>
      </c>
      <c r="H1365" s="5" t="s">
        <v>144</v>
      </c>
      <c r="I1365" s="5">
        <v>117127.23</v>
      </c>
      <c r="J1365" s="5" t="s">
        <v>3063</v>
      </c>
      <c r="K1365" s="5" t="s">
        <v>40</v>
      </c>
      <c r="L1365" s="5" t="s">
        <v>32</v>
      </c>
      <c r="M1365" s="5">
        <v>1.3</v>
      </c>
      <c r="N1365" s="5" t="s">
        <v>41</v>
      </c>
      <c r="O1365" s="49">
        <v>31</v>
      </c>
    </row>
    <row r="1366" spans="1:15" x14ac:dyDescent="0.2">
      <c r="A1366" s="48" t="s">
        <v>4820</v>
      </c>
      <c r="B1366" s="5" t="s">
        <v>4821</v>
      </c>
      <c r="C1366" s="5">
        <v>27</v>
      </c>
      <c r="D1366" s="5" t="s">
        <v>17</v>
      </c>
      <c r="E1366" s="5" t="s">
        <v>4822</v>
      </c>
      <c r="F1366" s="5">
        <v>-8796</v>
      </c>
      <c r="G1366" s="5" t="s">
        <v>29</v>
      </c>
      <c r="H1366" s="5" t="s">
        <v>144</v>
      </c>
      <c r="I1366" s="5">
        <v>101755.43</v>
      </c>
      <c r="J1366" s="5" t="s">
        <v>2053</v>
      </c>
      <c r="K1366" s="5" t="s">
        <v>127</v>
      </c>
      <c r="L1366" s="5" t="s">
        <v>56</v>
      </c>
      <c r="M1366" s="5">
        <v>3.59</v>
      </c>
      <c r="N1366" s="5" t="s">
        <v>41</v>
      </c>
      <c r="O1366" s="49">
        <v>22</v>
      </c>
    </row>
    <row r="1367" spans="1:15" x14ac:dyDescent="0.2">
      <c r="A1367" s="48" t="s">
        <v>4823</v>
      </c>
      <c r="B1367" s="5" t="s">
        <v>4333</v>
      </c>
      <c r="C1367" s="5">
        <v>35</v>
      </c>
      <c r="D1367" s="5" t="s">
        <v>17</v>
      </c>
      <c r="E1367" s="5" t="s">
        <v>4824</v>
      </c>
      <c r="F1367" s="5">
        <v>-7657</v>
      </c>
      <c r="G1367" s="5" t="s">
        <v>99</v>
      </c>
      <c r="H1367" s="5" t="s">
        <v>71</v>
      </c>
      <c r="I1367" s="5">
        <v>122379.6</v>
      </c>
      <c r="J1367" s="5" t="s">
        <v>4825</v>
      </c>
      <c r="K1367" s="5" t="s">
        <v>104</v>
      </c>
      <c r="L1367" s="5" t="s">
        <v>73</v>
      </c>
      <c r="M1367" s="5">
        <v>2.2400000000000002</v>
      </c>
      <c r="N1367" s="5" t="s">
        <v>74</v>
      </c>
      <c r="O1367" s="49">
        <v>32</v>
      </c>
    </row>
    <row r="1368" spans="1:15" x14ac:dyDescent="0.2">
      <c r="A1368" s="48" t="s">
        <v>4826</v>
      </c>
      <c r="B1368" s="5" t="s">
        <v>1203</v>
      </c>
      <c r="C1368" s="5">
        <v>59</v>
      </c>
      <c r="D1368" s="5" t="s">
        <v>17</v>
      </c>
      <c r="E1368" s="5" t="s">
        <v>4827</v>
      </c>
      <c r="F1368" s="5">
        <v>-3765</v>
      </c>
      <c r="G1368" s="5" t="s">
        <v>78</v>
      </c>
      <c r="H1368" s="5" t="s">
        <v>144</v>
      </c>
      <c r="I1368" s="5">
        <v>57988.23</v>
      </c>
      <c r="J1368" s="5" t="s">
        <v>2143</v>
      </c>
      <c r="K1368" s="5" t="s">
        <v>136</v>
      </c>
      <c r="L1368" s="5" t="s">
        <v>73</v>
      </c>
      <c r="M1368" s="5">
        <v>4.37</v>
      </c>
      <c r="N1368" s="5" t="s">
        <v>33</v>
      </c>
      <c r="O1368" s="49">
        <v>31</v>
      </c>
    </row>
    <row r="1369" spans="1:15" x14ac:dyDescent="0.2">
      <c r="A1369" s="48" t="s">
        <v>4828</v>
      </c>
      <c r="B1369" s="5" t="s">
        <v>4829</v>
      </c>
      <c r="C1369" s="5">
        <v>40</v>
      </c>
      <c r="D1369" s="5" t="s">
        <v>17</v>
      </c>
      <c r="E1369" s="5" t="s">
        <v>4830</v>
      </c>
      <c r="F1369" s="5">
        <v>-7238</v>
      </c>
      <c r="G1369" s="5" t="s">
        <v>94</v>
      </c>
      <c r="H1369" s="5" t="s">
        <v>144</v>
      </c>
      <c r="I1369" s="5">
        <v>138090.13</v>
      </c>
      <c r="J1369" s="5" t="s">
        <v>4831</v>
      </c>
      <c r="K1369" s="5" t="s">
        <v>55</v>
      </c>
      <c r="L1369" s="5" t="s">
        <v>56</v>
      </c>
      <c r="M1369" s="5">
        <v>4.87</v>
      </c>
      <c r="N1369" s="5" t="s">
        <v>41</v>
      </c>
      <c r="O1369" s="49">
        <v>25</v>
      </c>
    </row>
    <row r="1370" spans="1:15" x14ac:dyDescent="0.2">
      <c r="A1370" s="48" t="s">
        <v>4832</v>
      </c>
      <c r="B1370" s="5" t="s">
        <v>4833</v>
      </c>
      <c r="C1370" s="5">
        <v>56</v>
      </c>
      <c r="D1370" s="5" t="s">
        <v>17</v>
      </c>
      <c r="E1370" s="5" t="s">
        <v>4834</v>
      </c>
      <c r="F1370" s="5">
        <v>-8820</v>
      </c>
      <c r="G1370" s="5" t="s">
        <v>116</v>
      </c>
      <c r="H1370" s="5" t="s">
        <v>38</v>
      </c>
      <c r="I1370" s="5">
        <v>99934.78</v>
      </c>
      <c r="J1370" s="5" t="s">
        <v>4835</v>
      </c>
      <c r="K1370" s="5" t="s">
        <v>81</v>
      </c>
      <c r="L1370" s="5" t="s">
        <v>23</v>
      </c>
      <c r="M1370" s="5">
        <v>2.68</v>
      </c>
      <c r="N1370" s="5" t="s">
        <v>24</v>
      </c>
      <c r="O1370" s="49">
        <v>24</v>
      </c>
    </row>
    <row r="1371" spans="1:15" x14ac:dyDescent="0.2">
      <c r="A1371" s="48" t="s">
        <v>4836</v>
      </c>
      <c r="B1371" s="5" t="s">
        <v>4837</v>
      </c>
      <c r="C1371" s="5">
        <v>24</v>
      </c>
      <c r="D1371" s="5" t="s">
        <v>50</v>
      </c>
      <c r="E1371" s="5" t="s">
        <v>4838</v>
      </c>
      <c r="F1371" s="5">
        <v>-8018</v>
      </c>
      <c r="G1371" s="5" t="s">
        <v>99</v>
      </c>
      <c r="H1371" s="5" t="s">
        <v>173</v>
      </c>
      <c r="I1371" s="5">
        <v>80636.539999999994</v>
      </c>
      <c r="J1371" s="5" t="s">
        <v>3813</v>
      </c>
      <c r="K1371" s="5" t="s">
        <v>40</v>
      </c>
      <c r="L1371" s="5" t="s">
        <v>32</v>
      </c>
      <c r="M1371" s="5">
        <v>1.1499999999999999</v>
      </c>
      <c r="N1371" s="5" t="s">
        <v>41</v>
      </c>
      <c r="O1371" s="49">
        <v>17</v>
      </c>
    </row>
    <row r="1372" spans="1:15" x14ac:dyDescent="0.2">
      <c r="A1372" s="48" t="s">
        <v>4839</v>
      </c>
      <c r="B1372" s="5" t="s">
        <v>4840</v>
      </c>
      <c r="C1372" s="5">
        <v>61</v>
      </c>
      <c r="D1372" s="5" t="s">
        <v>27</v>
      </c>
      <c r="E1372" s="5" t="s">
        <v>4841</v>
      </c>
      <c r="F1372" s="5">
        <v>-3630</v>
      </c>
      <c r="G1372" s="5" t="s">
        <v>52</v>
      </c>
      <c r="H1372" s="5" t="s">
        <v>173</v>
      </c>
      <c r="I1372" s="5">
        <v>54916.21</v>
      </c>
      <c r="J1372" s="5" t="s">
        <v>4842</v>
      </c>
      <c r="K1372" s="5" t="s">
        <v>104</v>
      </c>
      <c r="L1372" s="5" t="s">
        <v>32</v>
      </c>
      <c r="M1372" s="5">
        <v>2.2799999999999998</v>
      </c>
      <c r="N1372" s="5" t="s">
        <v>74</v>
      </c>
      <c r="O1372" s="49">
        <v>23</v>
      </c>
    </row>
    <row r="1373" spans="1:15" x14ac:dyDescent="0.2">
      <c r="A1373" s="48" t="s">
        <v>4843</v>
      </c>
      <c r="B1373" s="5" t="s">
        <v>4844</v>
      </c>
      <c r="C1373" s="5">
        <v>22</v>
      </c>
      <c r="D1373" s="5" t="s">
        <v>27</v>
      </c>
      <c r="E1373" s="5" t="s">
        <v>4845</v>
      </c>
      <c r="F1373" s="5">
        <v>-4415</v>
      </c>
      <c r="G1373" s="5" t="s">
        <v>85</v>
      </c>
      <c r="H1373" s="5" t="s">
        <v>53</v>
      </c>
      <c r="I1373" s="5">
        <v>102087.52</v>
      </c>
      <c r="J1373" s="5" t="s">
        <v>4436</v>
      </c>
      <c r="K1373" s="5" t="s">
        <v>47</v>
      </c>
      <c r="L1373" s="5" t="s">
        <v>56</v>
      </c>
      <c r="M1373" s="5">
        <v>2.2000000000000002</v>
      </c>
      <c r="N1373" s="5" t="s">
        <v>74</v>
      </c>
      <c r="O1373" s="49">
        <v>20</v>
      </c>
    </row>
    <row r="1374" spans="1:15" x14ac:dyDescent="0.2">
      <c r="A1374" s="48" t="s">
        <v>4846</v>
      </c>
      <c r="B1374" s="5" t="s">
        <v>4847</v>
      </c>
      <c r="C1374" s="5">
        <v>55</v>
      </c>
      <c r="D1374" s="5" t="s">
        <v>17</v>
      </c>
      <c r="E1374" s="5" t="s">
        <v>4848</v>
      </c>
      <c r="F1374" s="5">
        <v>-8158</v>
      </c>
      <c r="G1374" s="5" t="s">
        <v>52</v>
      </c>
      <c r="H1374" s="5" t="s">
        <v>66</v>
      </c>
      <c r="I1374" s="5">
        <v>85558.74</v>
      </c>
      <c r="J1374" s="5" t="s">
        <v>4849</v>
      </c>
      <c r="K1374" s="5" t="s">
        <v>104</v>
      </c>
      <c r="L1374" s="5" t="s">
        <v>56</v>
      </c>
      <c r="M1374" s="5">
        <v>1.99</v>
      </c>
      <c r="N1374" s="5" t="s">
        <v>33</v>
      </c>
      <c r="O1374" s="49">
        <v>16</v>
      </c>
    </row>
    <row r="1375" spans="1:15" x14ac:dyDescent="0.2">
      <c r="A1375" s="48" t="s">
        <v>4850</v>
      </c>
      <c r="B1375" s="5" t="s">
        <v>4851</v>
      </c>
      <c r="C1375" s="5">
        <v>36</v>
      </c>
      <c r="D1375" s="5" t="s">
        <v>50</v>
      </c>
      <c r="E1375" s="5" t="s">
        <v>4852</v>
      </c>
      <c r="F1375" s="5">
        <v>-3561</v>
      </c>
      <c r="G1375" s="5" t="s">
        <v>116</v>
      </c>
      <c r="H1375" s="5" t="s">
        <v>38</v>
      </c>
      <c r="I1375" s="5">
        <v>52590.28</v>
      </c>
      <c r="J1375" s="5" t="s">
        <v>3270</v>
      </c>
      <c r="K1375" s="5" t="s">
        <v>127</v>
      </c>
      <c r="L1375" s="5" t="s">
        <v>32</v>
      </c>
      <c r="M1375" s="5">
        <v>4.01</v>
      </c>
      <c r="N1375" s="5" t="s">
        <v>24</v>
      </c>
      <c r="O1375" s="49">
        <v>16</v>
      </c>
    </row>
    <row r="1376" spans="1:15" x14ac:dyDescent="0.2">
      <c r="A1376" s="48" t="s">
        <v>4853</v>
      </c>
      <c r="B1376" s="5" t="s">
        <v>4854</v>
      </c>
      <c r="C1376" s="5">
        <v>50</v>
      </c>
      <c r="D1376" s="5" t="s">
        <v>50</v>
      </c>
      <c r="E1376" s="5" t="s">
        <v>4855</v>
      </c>
      <c r="F1376" s="5">
        <v>-8879</v>
      </c>
      <c r="G1376" s="5" t="s">
        <v>116</v>
      </c>
      <c r="H1376" s="5" t="s">
        <v>144</v>
      </c>
      <c r="I1376" s="5">
        <v>111244.56</v>
      </c>
      <c r="J1376" s="5" t="s">
        <v>4856</v>
      </c>
      <c r="K1376" s="5" t="s">
        <v>118</v>
      </c>
      <c r="L1376" s="5" t="s">
        <v>32</v>
      </c>
      <c r="M1376" s="5">
        <v>1.58</v>
      </c>
      <c r="N1376" s="5" t="s">
        <v>74</v>
      </c>
      <c r="O1376" s="49">
        <v>37</v>
      </c>
    </row>
    <row r="1377" spans="1:15" x14ac:dyDescent="0.2">
      <c r="A1377" s="48" t="s">
        <v>4857</v>
      </c>
      <c r="B1377" s="5" t="s">
        <v>4858</v>
      </c>
      <c r="C1377" s="5">
        <v>48</v>
      </c>
      <c r="D1377" s="5" t="s">
        <v>27</v>
      </c>
      <c r="E1377" s="5" t="s">
        <v>4859</v>
      </c>
      <c r="F1377" s="5">
        <v>-6107</v>
      </c>
      <c r="G1377" s="5" t="s">
        <v>52</v>
      </c>
      <c r="H1377" s="5" t="s">
        <v>20</v>
      </c>
      <c r="I1377" s="5">
        <v>128169.06</v>
      </c>
      <c r="J1377" s="5" t="s">
        <v>4860</v>
      </c>
      <c r="K1377" s="5" t="s">
        <v>118</v>
      </c>
      <c r="L1377" s="5" t="s">
        <v>73</v>
      </c>
      <c r="M1377" s="5">
        <v>1.4</v>
      </c>
      <c r="N1377" s="5" t="s">
        <v>24</v>
      </c>
      <c r="O1377" s="49">
        <v>6</v>
      </c>
    </row>
    <row r="1378" spans="1:15" x14ac:dyDescent="0.2">
      <c r="A1378" s="48" t="s">
        <v>4861</v>
      </c>
      <c r="B1378" s="5" t="s">
        <v>1603</v>
      </c>
      <c r="C1378" s="5">
        <v>58</v>
      </c>
      <c r="D1378" s="5" t="s">
        <v>50</v>
      </c>
      <c r="E1378" s="5" t="s">
        <v>4862</v>
      </c>
      <c r="F1378" s="5">
        <v>-4907</v>
      </c>
      <c r="G1378" s="5" t="s">
        <v>19</v>
      </c>
      <c r="H1378" s="5" t="s">
        <v>79</v>
      </c>
      <c r="I1378" s="5">
        <v>145444.14000000001</v>
      </c>
      <c r="J1378" s="5" t="s">
        <v>4863</v>
      </c>
      <c r="K1378" s="5" t="s">
        <v>62</v>
      </c>
      <c r="L1378" s="5" t="s">
        <v>73</v>
      </c>
      <c r="M1378" s="5">
        <v>4.5999999999999996</v>
      </c>
      <c r="N1378" s="5" t="s">
        <v>57</v>
      </c>
      <c r="O1378" s="49">
        <v>22</v>
      </c>
    </row>
    <row r="1379" spans="1:15" x14ac:dyDescent="0.2">
      <c r="A1379" s="48" t="s">
        <v>4864</v>
      </c>
      <c r="B1379" s="5" t="s">
        <v>2512</v>
      </c>
      <c r="C1379" s="5">
        <v>62</v>
      </c>
      <c r="D1379" s="5" t="s">
        <v>17</v>
      </c>
      <c r="E1379" s="5" t="s">
        <v>4865</v>
      </c>
      <c r="F1379" s="5">
        <v>-9765</v>
      </c>
      <c r="G1379" s="5" t="s">
        <v>52</v>
      </c>
      <c r="H1379" s="5" t="s">
        <v>53</v>
      </c>
      <c r="I1379" s="5">
        <v>159575.81</v>
      </c>
      <c r="J1379" s="5" t="s">
        <v>4866</v>
      </c>
      <c r="K1379" s="5" t="s">
        <v>22</v>
      </c>
      <c r="L1379" s="5" t="s">
        <v>32</v>
      </c>
      <c r="M1379" s="5">
        <v>1.04</v>
      </c>
      <c r="N1379" s="5" t="s">
        <v>33</v>
      </c>
      <c r="O1379" s="49">
        <v>17</v>
      </c>
    </row>
    <row r="1380" spans="1:15" x14ac:dyDescent="0.2">
      <c r="A1380" s="48" t="s">
        <v>4867</v>
      </c>
      <c r="B1380" s="5" t="s">
        <v>4840</v>
      </c>
      <c r="C1380" s="5">
        <v>41</v>
      </c>
      <c r="D1380" s="5" t="s">
        <v>50</v>
      </c>
      <c r="E1380" s="5" t="s">
        <v>4868</v>
      </c>
      <c r="F1380" s="5">
        <v>-5850</v>
      </c>
      <c r="G1380" s="5" t="s">
        <v>52</v>
      </c>
      <c r="H1380" s="5" t="s">
        <v>144</v>
      </c>
      <c r="I1380" s="5">
        <v>154329.26999999999</v>
      </c>
      <c r="J1380" s="5" t="s">
        <v>783</v>
      </c>
      <c r="K1380" s="5" t="s">
        <v>62</v>
      </c>
      <c r="L1380" s="5" t="s">
        <v>23</v>
      </c>
      <c r="M1380" s="5">
        <v>1.55</v>
      </c>
      <c r="N1380" s="5" t="s">
        <v>74</v>
      </c>
      <c r="O1380" s="49">
        <v>13</v>
      </c>
    </row>
    <row r="1381" spans="1:15" x14ac:dyDescent="0.2">
      <c r="A1381" s="48" t="s">
        <v>4869</v>
      </c>
      <c r="B1381" s="5" t="s">
        <v>4870</v>
      </c>
      <c r="C1381" s="5">
        <v>43</v>
      </c>
      <c r="D1381" s="5" t="s">
        <v>50</v>
      </c>
      <c r="E1381" s="5" t="s">
        <v>4871</v>
      </c>
      <c r="F1381" s="5">
        <v>-8979</v>
      </c>
      <c r="G1381" s="5" t="s">
        <v>99</v>
      </c>
      <c r="H1381" s="5" t="s">
        <v>173</v>
      </c>
      <c r="I1381" s="5">
        <v>119440.79</v>
      </c>
      <c r="J1381" s="5" t="s">
        <v>4872</v>
      </c>
      <c r="K1381" s="5" t="s">
        <v>40</v>
      </c>
      <c r="L1381" s="5" t="s">
        <v>23</v>
      </c>
      <c r="M1381" s="5">
        <v>3.22</v>
      </c>
      <c r="N1381" s="5" t="s">
        <v>41</v>
      </c>
      <c r="O1381" s="49">
        <v>5</v>
      </c>
    </row>
    <row r="1382" spans="1:15" x14ac:dyDescent="0.2">
      <c r="A1382" s="48" t="s">
        <v>4873</v>
      </c>
      <c r="B1382" s="5" t="s">
        <v>4313</v>
      </c>
      <c r="C1382" s="5">
        <v>35</v>
      </c>
      <c r="D1382" s="5" t="s">
        <v>27</v>
      </c>
      <c r="E1382" s="5" t="s">
        <v>4874</v>
      </c>
      <c r="F1382" s="5">
        <v>-7278</v>
      </c>
      <c r="G1382" s="5" t="s">
        <v>99</v>
      </c>
      <c r="H1382" s="5" t="s">
        <v>194</v>
      </c>
      <c r="I1382" s="5">
        <v>135885.63</v>
      </c>
      <c r="J1382" s="5" t="s">
        <v>679</v>
      </c>
      <c r="K1382" s="5" t="s">
        <v>104</v>
      </c>
      <c r="L1382" s="5" t="s">
        <v>32</v>
      </c>
      <c r="M1382" s="5">
        <v>1.34</v>
      </c>
      <c r="N1382" s="5" t="s">
        <v>24</v>
      </c>
      <c r="O1382" s="49">
        <v>34</v>
      </c>
    </row>
    <row r="1383" spans="1:15" x14ac:dyDescent="0.2">
      <c r="A1383" s="48" t="s">
        <v>4875</v>
      </c>
      <c r="B1383" s="5" t="s">
        <v>393</v>
      </c>
      <c r="C1383" s="5">
        <v>25</v>
      </c>
      <c r="D1383" s="5" t="s">
        <v>27</v>
      </c>
      <c r="E1383" s="5" t="s">
        <v>4876</v>
      </c>
      <c r="F1383" s="5">
        <v>-8355</v>
      </c>
      <c r="G1383" s="5" t="s">
        <v>78</v>
      </c>
      <c r="H1383" s="5" t="s">
        <v>53</v>
      </c>
      <c r="I1383" s="5">
        <v>39855.39</v>
      </c>
      <c r="J1383" s="5" t="s">
        <v>4877</v>
      </c>
      <c r="K1383" s="5" t="s">
        <v>47</v>
      </c>
      <c r="L1383" s="5" t="s">
        <v>73</v>
      </c>
      <c r="M1383" s="5">
        <v>2.83</v>
      </c>
      <c r="N1383" s="5" t="s">
        <v>24</v>
      </c>
      <c r="O1383" s="49">
        <v>16</v>
      </c>
    </row>
    <row r="1384" spans="1:15" x14ac:dyDescent="0.2">
      <c r="A1384" s="48" t="s">
        <v>4878</v>
      </c>
      <c r="B1384" s="5" t="s">
        <v>3201</v>
      </c>
      <c r="C1384" s="5">
        <v>63</v>
      </c>
      <c r="D1384" s="5" t="s">
        <v>27</v>
      </c>
      <c r="E1384" s="5" t="s">
        <v>4879</v>
      </c>
      <c r="F1384" s="5">
        <v>-9229</v>
      </c>
      <c r="G1384" s="5" t="s">
        <v>52</v>
      </c>
      <c r="H1384" s="5" t="s">
        <v>66</v>
      </c>
      <c r="I1384" s="5">
        <v>108143.03</v>
      </c>
      <c r="J1384" s="5" t="s">
        <v>4880</v>
      </c>
      <c r="K1384" s="5" t="s">
        <v>104</v>
      </c>
      <c r="L1384" s="5" t="s">
        <v>23</v>
      </c>
      <c r="M1384" s="5">
        <v>1.1299999999999999</v>
      </c>
      <c r="N1384" s="5" t="s">
        <v>33</v>
      </c>
      <c r="O1384" s="49">
        <v>9</v>
      </c>
    </row>
    <row r="1385" spans="1:15" x14ac:dyDescent="0.2">
      <c r="A1385" s="48" t="s">
        <v>4881</v>
      </c>
      <c r="B1385" s="5" t="s">
        <v>4882</v>
      </c>
      <c r="C1385" s="5">
        <v>46</v>
      </c>
      <c r="D1385" s="5" t="s">
        <v>17</v>
      </c>
      <c r="E1385" s="5" t="s">
        <v>4883</v>
      </c>
      <c r="F1385" s="5">
        <v>-3748</v>
      </c>
      <c r="G1385" s="5" t="s">
        <v>94</v>
      </c>
      <c r="H1385" s="5" t="s">
        <v>79</v>
      </c>
      <c r="I1385" s="5">
        <v>163943.94</v>
      </c>
      <c r="J1385" s="5" t="s">
        <v>4884</v>
      </c>
      <c r="K1385" s="5" t="s">
        <v>40</v>
      </c>
      <c r="L1385" s="5" t="s">
        <v>73</v>
      </c>
      <c r="M1385" s="5">
        <v>1.75</v>
      </c>
      <c r="N1385" s="5" t="s">
        <v>74</v>
      </c>
      <c r="O1385" s="49">
        <v>19</v>
      </c>
    </row>
    <row r="1386" spans="1:15" x14ac:dyDescent="0.2">
      <c r="A1386" s="48" t="s">
        <v>4885</v>
      </c>
      <c r="B1386" s="5" t="s">
        <v>1571</v>
      </c>
      <c r="C1386" s="5">
        <v>25</v>
      </c>
      <c r="D1386" s="5" t="s">
        <v>27</v>
      </c>
      <c r="E1386" s="5" t="s">
        <v>4886</v>
      </c>
      <c r="F1386" s="5">
        <v>-8666</v>
      </c>
      <c r="G1386" s="5" t="s">
        <v>45</v>
      </c>
      <c r="H1386" s="5" t="s">
        <v>53</v>
      </c>
      <c r="I1386" s="5">
        <v>58488.12</v>
      </c>
      <c r="J1386" s="5" t="s">
        <v>4887</v>
      </c>
      <c r="K1386" s="5" t="s">
        <v>127</v>
      </c>
      <c r="L1386" s="5" t="s">
        <v>73</v>
      </c>
      <c r="M1386" s="5">
        <v>2.69</v>
      </c>
      <c r="N1386" s="5" t="s">
        <v>33</v>
      </c>
      <c r="O1386" s="49">
        <v>11</v>
      </c>
    </row>
    <row r="1387" spans="1:15" x14ac:dyDescent="0.2">
      <c r="A1387" s="48" t="s">
        <v>4888</v>
      </c>
      <c r="B1387" s="5" t="s">
        <v>3477</v>
      </c>
      <c r="C1387" s="5">
        <v>43</v>
      </c>
      <c r="D1387" s="5" t="s">
        <v>17</v>
      </c>
      <c r="E1387" s="5" t="s">
        <v>4889</v>
      </c>
      <c r="F1387" s="5">
        <v>-5497</v>
      </c>
      <c r="G1387" s="5" t="s">
        <v>99</v>
      </c>
      <c r="H1387" s="5" t="s">
        <v>53</v>
      </c>
      <c r="I1387" s="5">
        <v>110445.52</v>
      </c>
      <c r="J1387" s="5" t="s">
        <v>3542</v>
      </c>
      <c r="K1387" s="5" t="s">
        <v>127</v>
      </c>
      <c r="L1387" s="5" t="s">
        <v>32</v>
      </c>
      <c r="M1387" s="5">
        <v>1.04</v>
      </c>
      <c r="N1387" s="5" t="s">
        <v>74</v>
      </c>
      <c r="O1387" s="49">
        <v>8</v>
      </c>
    </row>
    <row r="1388" spans="1:15" x14ac:dyDescent="0.2">
      <c r="A1388" s="48" t="s">
        <v>4890</v>
      </c>
      <c r="B1388" s="5" t="s">
        <v>4891</v>
      </c>
      <c r="C1388" s="5">
        <v>58</v>
      </c>
      <c r="D1388" s="5" t="s">
        <v>27</v>
      </c>
      <c r="E1388" s="5" t="s">
        <v>4892</v>
      </c>
      <c r="F1388" s="5">
        <v>-2569</v>
      </c>
      <c r="G1388" s="5" t="s">
        <v>99</v>
      </c>
      <c r="H1388" s="5" t="s">
        <v>144</v>
      </c>
      <c r="I1388" s="5">
        <v>66821.64</v>
      </c>
      <c r="J1388" s="5" t="s">
        <v>3104</v>
      </c>
      <c r="K1388" s="5" t="s">
        <v>104</v>
      </c>
      <c r="L1388" s="5" t="s">
        <v>56</v>
      </c>
      <c r="M1388" s="5">
        <v>2.76</v>
      </c>
      <c r="N1388" s="5" t="s">
        <v>74</v>
      </c>
      <c r="O1388" s="49">
        <v>27</v>
      </c>
    </row>
    <row r="1389" spans="1:15" x14ac:dyDescent="0.2">
      <c r="A1389" s="48" t="s">
        <v>4893</v>
      </c>
      <c r="B1389" s="5" t="s">
        <v>354</v>
      </c>
      <c r="C1389" s="5">
        <v>22</v>
      </c>
      <c r="D1389" s="5" t="s">
        <v>50</v>
      </c>
      <c r="E1389" s="5" t="s">
        <v>4894</v>
      </c>
      <c r="F1389" s="5">
        <v>-10075</v>
      </c>
      <c r="G1389" s="5" t="s">
        <v>52</v>
      </c>
      <c r="H1389" s="5" t="s">
        <v>38</v>
      </c>
      <c r="I1389" s="5">
        <v>85369.15</v>
      </c>
      <c r="J1389" s="5" t="s">
        <v>4751</v>
      </c>
      <c r="K1389" s="5" t="s">
        <v>62</v>
      </c>
      <c r="L1389" s="5" t="s">
        <v>32</v>
      </c>
      <c r="M1389" s="5">
        <v>4.59</v>
      </c>
      <c r="N1389" s="5" t="s">
        <v>74</v>
      </c>
      <c r="O1389" s="49">
        <v>11</v>
      </c>
    </row>
    <row r="1390" spans="1:15" x14ac:dyDescent="0.2">
      <c r="A1390" s="48" t="s">
        <v>4895</v>
      </c>
      <c r="B1390" s="5" t="s">
        <v>808</v>
      </c>
      <c r="C1390" s="5">
        <v>45</v>
      </c>
      <c r="D1390" s="5" t="s">
        <v>27</v>
      </c>
      <c r="E1390" s="5" t="s">
        <v>4896</v>
      </c>
      <c r="F1390" s="5">
        <v>-5337</v>
      </c>
      <c r="G1390" s="5" t="s">
        <v>52</v>
      </c>
      <c r="H1390" s="5" t="s">
        <v>20</v>
      </c>
      <c r="I1390" s="5">
        <v>146589.46</v>
      </c>
      <c r="J1390" s="5" t="s">
        <v>4897</v>
      </c>
      <c r="K1390" s="5" t="s">
        <v>40</v>
      </c>
      <c r="L1390" s="5" t="s">
        <v>32</v>
      </c>
      <c r="M1390" s="5">
        <v>1.94</v>
      </c>
      <c r="N1390" s="5" t="s">
        <v>24</v>
      </c>
      <c r="O1390" s="49">
        <v>17</v>
      </c>
    </row>
    <row r="1391" spans="1:15" x14ac:dyDescent="0.2">
      <c r="A1391" s="48" t="s">
        <v>4898</v>
      </c>
      <c r="B1391" s="5" t="s">
        <v>4899</v>
      </c>
      <c r="C1391" s="5">
        <v>24</v>
      </c>
      <c r="D1391" s="5" t="s">
        <v>27</v>
      </c>
      <c r="E1391" s="5" t="s">
        <v>4900</v>
      </c>
      <c r="F1391" s="5">
        <v>-3186</v>
      </c>
      <c r="G1391" s="5" t="s">
        <v>52</v>
      </c>
      <c r="H1391" s="5" t="s">
        <v>144</v>
      </c>
      <c r="I1391" s="5">
        <v>48175.71</v>
      </c>
      <c r="J1391" s="5" t="s">
        <v>4901</v>
      </c>
      <c r="K1391" s="5" t="s">
        <v>55</v>
      </c>
      <c r="L1391" s="5" t="s">
        <v>32</v>
      </c>
      <c r="M1391" s="5">
        <v>3.65</v>
      </c>
      <c r="N1391" s="5" t="s">
        <v>24</v>
      </c>
      <c r="O1391" s="49">
        <v>18</v>
      </c>
    </row>
    <row r="1392" spans="1:15" x14ac:dyDescent="0.2">
      <c r="A1392" s="48" t="s">
        <v>4902</v>
      </c>
      <c r="B1392" s="5" t="s">
        <v>4903</v>
      </c>
      <c r="C1392" s="5">
        <v>25</v>
      </c>
      <c r="D1392" s="5" t="s">
        <v>50</v>
      </c>
      <c r="E1392" s="5" t="s">
        <v>4904</v>
      </c>
      <c r="F1392" s="5">
        <v>-6815</v>
      </c>
      <c r="G1392" s="5" t="s">
        <v>85</v>
      </c>
      <c r="H1392" s="5" t="s">
        <v>79</v>
      </c>
      <c r="I1392" s="5">
        <v>140798.85999999999</v>
      </c>
      <c r="J1392" s="5" t="s">
        <v>4905</v>
      </c>
      <c r="K1392" s="5" t="s">
        <v>40</v>
      </c>
      <c r="L1392" s="5" t="s">
        <v>56</v>
      </c>
      <c r="M1392" s="5">
        <v>2.2799999999999998</v>
      </c>
      <c r="N1392" s="5" t="s">
        <v>33</v>
      </c>
      <c r="O1392" s="49">
        <v>26</v>
      </c>
    </row>
    <row r="1393" spans="1:15" x14ac:dyDescent="0.2">
      <c r="A1393" s="48" t="s">
        <v>4906</v>
      </c>
      <c r="B1393" s="5" t="s">
        <v>4907</v>
      </c>
      <c r="C1393" s="5">
        <v>60</v>
      </c>
      <c r="D1393" s="5" t="s">
        <v>27</v>
      </c>
      <c r="E1393" s="5" t="s">
        <v>4908</v>
      </c>
      <c r="F1393" s="5">
        <v>-7639</v>
      </c>
      <c r="G1393" s="5" t="s">
        <v>85</v>
      </c>
      <c r="H1393" s="5" t="s">
        <v>30</v>
      </c>
      <c r="I1393" s="5">
        <v>112839.33</v>
      </c>
      <c r="J1393" s="5" t="s">
        <v>254</v>
      </c>
      <c r="K1393" s="5" t="s">
        <v>55</v>
      </c>
      <c r="L1393" s="5" t="s">
        <v>56</v>
      </c>
      <c r="M1393" s="5">
        <v>3.52</v>
      </c>
      <c r="N1393" s="5" t="s">
        <v>33</v>
      </c>
      <c r="O1393" s="49">
        <v>32</v>
      </c>
    </row>
    <row r="1394" spans="1:15" x14ac:dyDescent="0.2">
      <c r="A1394" s="48" t="s">
        <v>4909</v>
      </c>
      <c r="B1394" s="5" t="s">
        <v>2650</v>
      </c>
      <c r="C1394" s="5">
        <v>31</v>
      </c>
      <c r="D1394" s="5" t="s">
        <v>50</v>
      </c>
      <c r="E1394" s="5" t="s">
        <v>4910</v>
      </c>
      <c r="F1394" s="5">
        <v>-7784</v>
      </c>
      <c r="G1394" s="5" t="s">
        <v>29</v>
      </c>
      <c r="H1394" s="5" t="s">
        <v>66</v>
      </c>
      <c r="I1394" s="5">
        <v>144946.17000000001</v>
      </c>
      <c r="J1394" s="5" t="s">
        <v>4911</v>
      </c>
      <c r="K1394" s="5" t="s">
        <v>81</v>
      </c>
      <c r="L1394" s="5" t="s">
        <v>32</v>
      </c>
      <c r="M1394" s="5">
        <v>4.79</v>
      </c>
      <c r="N1394" s="5" t="s">
        <v>41</v>
      </c>
      <c r="O1394" s="49">
        <v>15</v>
      </c>
    </row>
    <row r="1395" spans="1:15" x14ac:dyDescent="0.2">
      <c r="A1395" s="48" t="s">
        <v>4912</v>
      </c>
      <c r="B1395" s="5" t="s">
        <v>1545</v>
      </c>
      <c r="C1395" s="5">
        <v>50</v>
      </c>
      <c r="D1395" s="5" t="s">
        <v>17</v>
      </c>
      <c r="E1395" s="5" t="s">
        <v>4913</v>
      </c>
      <c r="F1395" s="5">
        <v>-5242</v>
      </c>
      <c r="G1395" s="5" t="s">
        <v>19</v>
      </c>
      <c r="H1395" s="5" t="s">
        <v>53</v>
      </c>
      <c r="I1395" s="5">
        <v>47257.77</v>
      </c>
      <c r="J1395" s="5" t="s">
        <v>4914</v>
      </c>
      <c r="K1395" s="5" t="s">
        <v>136</v>
      </c>
      <c r="L1395" s="5" t="s">
        <v>56</v>
      </c>
      <c r="M1395" s="5">
        <v>4.8600000000000003</v>
      </c>
      <c r="N1395" s="5" t="s">
        <v>74</v>
      </c>
      <c r="O1395" s="49">
        <v>15</v>
      </c>
    </row>
    <row r="1396" spans="1:15" x14ac:dyDescent="0.2">
      <c r="A1396" s="48" t="s">
        <v>4915</v>
      </c>
      <c r="B1396" s="5" t="s">
        <v>4916</v>
      </c>
      <c r="C1396" s="5">
        <v>57</v>
      </c>
      <c r="D1396" s="5" t="s">
        <v>50</v>
      </c>
      <c r="E1396" s="5" t="s">
        <v>4917</v>
      </c>
      <c r="F1396" s="5">
        <v>-3189</v>
      </c>
      <c r="G1396" s="5" t="s">
        <v>94</v>
      </c>
      <c r="H1396" s="5" t="s">
        <v>144</v>
      </c>
      <c r="I1396" s="5">
        <v>160128.31</v>
      </c>
      <c r="J1396" s="5" t="s">
        <v>4918</v>
      </c>
      <c r="K1396" s="5" t="s">
        <v>81</v>
      </c>
      <c r="L1396" s="5" t="s">
        <v>23</v>
      </c>
      <c r="M1396" s="5">
        <v>4.1900000000000004</v>
      </c>
      <c r="N1396" s="5" t="s">
        <v>24</v>
      </c>
      <c r="O1396" s="49">
        <v>38</v>
      </c>
    </row>
    <row r="1397" spans="1:15" x14ac:dyDescent="0.2">
      <c r="A1397" s="48" t="s">
        <v>4919</v>
      </c>
      <c r="B1397" s="5" t="s">
        <v>762</v>
      </c>
      <c r="C1397" s="5">
        <v>28</v>
      </c>
      <c r="D1397" s="5" t="s">
        <v>17</v>
      </c>
      <c r="E1397" s="5" t="s">
        <v>4920</v>
      </c>
      <c r="F1397" s="5">
        <v>-8003</v>
      </c>
      <c r="G1397" s="5" t="s">
        <v>78</v>
      </c>
      <c r="H1397" s="5" t="s">
        <v>38</v>
      </c>
      <c r="I1397" s="5">
        <v>81159.22</v>
      </c>
      <c r="J1397" s="5" t="s">
        <v>4921</v>
      </c>
      <c r="K1397" s="5" t="s">
        <v>136</v>
      </c>
      <c r="L1397" s="5" t="s">
        <v>56</v>
      </c>
      <c r="M1397" s="5">
        <v>1.41</v>
      </c>
      <c r="N1397" s="5" t="s">
        <v>24</v>
      </c>
      <c r="O1397" s="49">
        <v>9</v>
      </c>
    </row>
    <row r="1398" spans="1:15" x14ac:dyDescent="0.2">
      <c r="A1398" s="48" t="s">
        <v>4922</v>
      </c>
      <c r="B1398" s="5" t="s">
        <v>4923</v>
      </c>
      <c r="C1398" s="5">
        <v>38</v>
      </c>
      <c r="D1398" s="5" t="s">
        <v>27</v>
      </c>
      <c r="E1398" s="5" t="s">
        <v>4924</v>
      </c>
      <c r="F1398" s="5">
        <v>-5312</v>
      </c>
      <c r="G1398" s="5" t="s">
        <v>78</v>
      </c>
      <c r="H1398" s="5" t="s">
        <v>144</v>
      </c>
      <c r="I1398" s="5">
        <v>87303.9</v>
      </c>
      <c r="J1398" s="5" t="s">
        <v>4925</v>
      </c>
      <c r="K1398" s="5" t="s">
        <v>55</v>
      </c>
      <c r="L1398" s="5" t="s">
        <v>32</v>
      </c>
      <c r="M1398" s="5">
        <v>1.45</v>
      </c>
      <c r="N1398" s="5" t="s">
        <v>24</v>
      </c>
      <c r="O1398" s="49">
        <v>24</v>
      </c>
    </row>
    <row r="1399" spans="1:15" x14ac:dyDescent="0.2">
      <c r="A1399" s="48" t="s">
        <v>4926</v>
      </c>
      <c r="B1399" s="5" t="s">
        <v>59</v>
      </c>
      <c r="C1399" s="5">
        <v>65</v>
      </c>
      <c r="D1399" s="5" t="s">
        <v>50</v>
      </c>
      <c r="E1399" s="5" t="s">
        <v>4927</v>
      </c>
      <c r="F1399" s="5">
        <v>-5502</v>
      </c>
      <c r="G1399" s="5" t="s">
        <v>99</v>
      </c>
      <c r="H1399" s="5" t="s">
        <v>144</v>
      </c>
      <c r="I1399" s="5">
        <v>135391.63</v>
      </c>
      <c r="J1399" s="5" t="s">
        <v>2045</v>
      </c>
      <c r="K1399" s="5" t="s">
        <v>47</v>
      </c>
      <c r="L1399" s="5" t="s">
        <v>32</v>
      </c>
      <c r="M1399" s="5">
        <v>4.9000000000000004</v>
      </c>
      <c r="N1399" s="5" t="s">
        <v>33</v>
      </c>
      <c r="O1399" s="49">
        <v>19</v>
      </c>
    </row>
    <row r="1400" spans="1:15" x14ac:dyDescent="0.2">
      <c r="A1400" s="48" t="s">
        <v>4928</v>
      </c>
      <c r="B1400" s="5" t="s">
        <v>3557</v>
      </c>
      <c r="C1400" s="5">
        <v>41</v>
      </c>
      <c r="D1400" s="5" t="s">
        <v>17</v>
      </c>
      <c r="E1400" s="5" t="s">
        <v>4929</v>
      </c>
      <c r="F1400" s="5">
        <v>-7746</v>
      </c>
      <c r="G1400" s="5" t="s">
        <v>45</v>
      </c>
      <c r="H1400" s="5" t="s">
        <v>194</v>
      </c>
      <c r="I1400" s="5">
        <v>102370.62</v>
      </c>
      <c r="J1400" s="5" t="s">
        <v>2248</v>
      </c>
      <c r="K1400" s="5" t="s">
        <v>55</v>
      </c>
      <c r="L1400" s="5" t="s">
        <v>23</v>
      </c>
      <c r="M1400" s="5">
        <v>4.4400000000000004</v>
      </c>
      <c r="N1400" s="5" t="s">
        <v>57</v>
      </c>
      <c r="O1400" s="49">
        <v>24</v>
      </c>
    </row>
    <row r="1401" spans="1:15" x14ac:dyDescent="0.2">
      <c r="A1401" s="48" t="s">
        <v>4930</v>
      </c>
      <c r="B1401" s="5" t="s">
        <v>4931</v>
      </c>
      <c r="C1401" s="5">
        <v>65</v>
      </c>
      <c r="D1401" s="5" t="s">
        <v>50</v>
      </c>
      <c r="E1401" s="5" t="s">
        <v>4932</v>
      </c>
      <c r="F1401" s="5">
        <v>-7840</v>
      </c>
      <c r="G1401" s="5" t="s">
        <v>99</v>
      </c>
      <c r="H1401" s="5" t="s">
        <v>79</v>
      </c>
      <c r="I1401" s="5">
        <v>107041.1</v>
      </c>
      <c r="J1401" s="5" t="s">
        <v>2821</v>
      </c>
      <c r="K1401" s="5" t="s">
        <v>55</v>
      </c>
      <c r="L1401" s="5" t="s">
        <v>56</v>
      </c>
      <c r="M1401" s="5">
        <v>2.71</v>
      </c>
      <c r="N1401" s="5" t="s">
        <v>24</v>
      </c>
      <c r="O1401" s="49">
        <v>10</v>
      </c>
    </row>
    <row r="1402" spans="1:15" x14ac:dyDescent="0.2">
      <c r="A1402" s="48" t="s">
        <v>4933</v>
      </c>
      <c r="B1402" s="5" t="s">
        <v>4934</v>
      </c>
      <c r="C1402" s="5">
        <v>42</v>
      </c>
      <c r="D1402" s="5" t="s">
        <v>50</v>
      </c>
      <c r="E1402" s="5" t="s">
        <v>4935</v>
      </c>
      <c r="F1402" s="5">
        <v>-9173</v>
      </c>
      <c r="G1402" s="5" t="s">
        <v>94</v>
      </c>
      <c r="H1402" s="5" t="s">
        <v>79</v>
      </c>
      <c r="I1402" s="5">
        <v>81241.48</v>
      </c>
      <c r="J1402" s="5" t="s">
        <v>2699</v>
      </c>
      <c r="K1402" s="5" t="s">
        <v>55</v>
      </c>
      <c r="L1402" s="5" t="s">
        <v>73</v>
      </c>
      <c r="M1402" s="5">
        <v>3.27</v>
      </c>
      <c r="N1402" s="5" t="s">
        <v>74</v>
      </c>
      <c r="O1402" s="49">
        <v>26</v>
      </c>
    </row>
    <row r="1403" spans="1:15" x14ac:dyDescent="0.2">
      <c r="A1403" s="48" t="s">
        <v>4936</v>
      </c>
      <c r="B1403" s="5" t="s">
        <v>560</v>
      </c>
      <c r="C1403" s="5">
        <v>44</v>
      </c>
      <c r="D1403" s="5" t="s">
        <v>17</v>
      </c>
      <c r="E1403" s="5" t="s">
        <v>4937</v>
      </c>
      <c r="F1403" s="5">
        <v>-4464</v>
      </c>
      <c r="G1403" s="5" t="s">
        <v>45</v>
      </c>
      <c r="H1403" s="5" t="s">
        <v>173</v>
      </c>
      <c r="I1403" s="5">
        <v>118042.17</v>
      </c>
      <c r="J1403" s="5" t="s">
        <v>1573</v>
      </c>
      <c r="K1403" s="5" t="s">
        <v>55</v>
      </c>
      <c r="L1403" s="5" t="s">
        <v>73</v>
      </c>
      <c r="M1403" s="5">
        <v>1.47</v>
      </c>
      <c r="N1403" s="5" t="s">
        <v>33</v>
      </c>
      <c r="O1403" s="49">
        <v>26</v>
      </c>
    </row>
    <row r="1404" spans="1:15" x14ac:dyDescent="0.2">
      <c r="A1404" s="48" t="s">
        <v>4938</v>
      </c>
      <c r="B1404" s="5" t="s">
        <v>852</v>
      </c>
      <c r="C1404" s="5">
        <v>31</v>
      </c>
      <c r="D1404" s="5" t="s">
        <v>17</v>
      </c>
      <c r="E1404" s="5" t="s">
        <v>4939</v>
      </c>
      <c r="F1404" s="5">
        <v>-8987</v>
      </c>
      <c r="G1404" s="5" t="s">
        <v>99</v>
      </c>
      <c r="H1404" s="5" t="s">
        <v>66</v>
      </c>
      <c r="I1404" s="5">
        <v>70432.740000000005</v>
      </c>
      <c r="J1404" s="5" t="s">
        <v>4940</v>
      </c>
      <c r="K1404" s="5" t="s">
        <v>55</v>
      </c>
      <c r="L1404" s="5" t="s">
        <v>56</v>
      </c>
      <c r="M1404" s="5">
        <v>1.69</v>
      </c>
      <c r="N1404" s="5" t="s">
        <v>57</v>
      </c>
      <c r="O1404" s="49">
        <v>18</v>
      </c>
    </row>
    <row r="1405" spans="1:15" x14ac:dyDescent="0.2">
      <c r="A1405" s="48" t="s">
        <v>4941</v>
      </c>
      <c r="B1405" s="5" t="s">
        <v>389</v>
      </c>
      <c r="C1405" s="5">
        <v>33</v>
      </c>
      <c r="D1405" s="5" t="s">
        <v>27</v>
      </c>
      <c r="E1405" s="5" t="s">
        <v>4942</v>
      </c>
      <c r="F1405" s="5">
        <v>-7254</v>
      </c>
      <c r="G1405" s="5" t="s">
        <v>116</v>
      </c>
      <c r="H1405" s="5" t="s">
        <v>38</v>
      </c>
      <c r="I1405" s="5">
        <v>109583.95</v>
      </c>
      <c r="J1405" s="5" t="s">
        <v>2049</v>
      </c>
      <c r="K1405" s="5" t="s">
        <v>118</v>
      </c>
      <c r="L1405" s="5" t="s">
        <v>73</v>
      </c>
      <c r="M1405" s="5">
        <v>1.39</v>
      </c>
      <c r="N1405" s="5" t="s">
        <v>24</v>
      </c>
      <c r="O1405" s="49">
        <v>6</v>
      </c>
    </row>
    <row r="1406" spans="1:15" x14ac:dyDescent="0.2">
      <c r="A1406" s="48" t="s">
        <v>4943</v>
      </c>
      <c r="B1406" s="5" t="s">
        <v>4944</v>
      </c>
      <c r="C1406" s="5">
        <v>56</v>
      </c>
      <c r="D1406" s="5" t="s">
        <v>27</v>
      </c>
      <c r="E1406" s="5" t="s">
        <v>4945</v>
      </c>
      <c r="F1406" s="5">
        <v>-10921</v>
      </c>
      <c r="G1406" s="5" t="s">
        <v>99</v>
      </c>
      <c r="H1406" s="5" t="s">
        <v>53</v>
      </c>
      <c r="I1406" s="5">
        <v>44313.69</v>
      </c>
      <c r="J1406" s="5" t="s">
        <v>4946</v>
      </c>
      <c r="K1406" s="5" t="s">
        <v>136</v>
      </c>
      <c r="L1406" s="5" t="s">
        <v>32</v>
      </c>
      <c r="M1406" s="5">
        <v>4.4000000000000004</v>
      </c>
      <c r="N1406" s="5" t="s">
        <v>74</v>
      </c>
      <c r="O1406" s="49">
        <v>11</v>
      </c>
    </row>
    <row r="1407" spans="1:15" x14ac:dyDescent="0.2">
      <c r="A1407" s="48" t="s">
        <v>4947</v>
      </c>
      <c r="B1407" s="5" t="s">
        <v>4948</v>
      </c>
      <c r="C1407" s="5">
        <v>40</v>
      </c>
      <c r="D1407" s="5" t="s">
        <v>17</v>
      </c>
      <c r="E1407" s="5" t="s">
        <v>4949</v>
      </c>
      <c r="F1407" s="5">
        <v>-8244</v>
      </c>
      <c r="G1407" s="5" t="s">
        <v>85</v>
      </c>
      <c r="H1407" s="5" t="s">
        <v>53</v>
      </c>
      <c r="I1407" s="5">
        <v>161110.88</v>
      </c>
      <c r="J1407" s="5" t="s">
        <v>4950</v>
      </c>
      <c r="K1407" s="5" t="s">
        <v>104</v>
      </c>
      <c r="L1407" s="5" t="s">
        <v>56</v>
      </c>
      <c r="M1407" s="5">
        <v>4.97</v>
      </c>
      <c r="N1407" s="5" t="s">
        <v>33</v>
      </c>
      <c r="O1407" s="49">
        <v>0</v>
      </c>
    </row>
    <row r="1408" spans="1:15" x14ac:dyDescent="0.2">
      <c r="A1408" s="48" t="s">
        <v>4951</v>
      </c>
      <c r="B1408" s="5" t="s">
        <v>4952</v>
      </c>
      <c r="C1408" s="5">
        <v>59</v>
      </c>
      <c r="D1408" s="5" t="s">
        <v>27</v>
      </c>
      <c r="E1408" s="5" t="s">
        <v>4953</v>
      </c>
      <c r="F1408" s="5">
        <v>-10703</v>
      </c>
      <c r="G1408" s="5" t="s">
        <v>45</v>
      </c>
      <c r="H1408" s="5" t="s">
        <v>66</v>
      </c>
      <c r="I1408" s="5">
        <v>79849.06</v>
      </c>
      <c r="J1408" s="5" t="s">
        <v>2798</v>
      </c>
      <c r="K1408" s="5" t="s">
        <v>55</v>
      </c>
      <c r="L1408" s="5" t="s">
        <v>23</v>
      </c>
      <c r="M1408" s="5">
        <v>1.17</v>
      </c>
      <c r="N1408" s="5" t="s">
        <v>41</v>
      </c>
      <c r="O1408" s="49">
        <v>11</v>
      </c>
    </row>
    <row r="1409" spans="1:15" x14ac:dyDescent="0.2">
      <c r="A1409" s="48" t="s">
        <v>4954</v>
      </c>
      <c r="B1409" s="5" t="s">
        <v>4955</v>
      </c>
      <c r="C1409" s="5">
        <v>53</v>
      </c>
      <c r="D1409" s="5" t="s">
        <v>50</v>
      </c>
      <c r="E1409" s="5" t="s">
        <v>4956</v>
      </c>
      <c r="F1409" s="5">
        <v>-6333</v>
      </c>
      <c r="G1409" s="5" t="s">
        <v>37</v>
      </c>
      <c r="H1409" s="5" t="s">
        <v>20</v>
      </c>
      <c r="I1409" s="5">
        <v>82457.37</v>
      </c>
      <c r="J1409" s="5" t="s">
        <v>4957</v>
      </c>
      <c r="K1409" s="5" t="s">
        <v>104</v>
      </c>
      <c r="L1409" s="5" t="s">
        <v>56</v>
      </c>
      <c r="M1409" s="5">
        <v>2.13</v>
      </c>
      <c r="N1409" s="5" t="s">
        <v>41</v>
      </c>
      <c r="O1409" s="49">
        <v>19</v>
      </c>
    </row>
    <row r="1410" spans="1:15" x14ac:dyDescent="0.2">
      <c r="A1410" s="48" t="s">
        <v>4958</v>
      </c>
      <c r="B1410" s="5" t="s">
        <v>4959</v>
      </c>
      <c r="C1410" s="5">
        <v>29</v>
      </c>
      <c r="D1410" s="5" t="s">
        <v>17</v>
      </c>
      <c r="E1410" s="5" t="s">
        <v>4960</v>
      </c>
      <c r="F1410" s="5">
        <v>-5738</v>
      </c>
      <c r="G1410" s="5" t="s">
        <v>116</v>
      </c>
      <c r="H1410" s="5" t="s">
        <v>53</v>
      </c>
      <c r="I1410" s="5">
        <v>51209.99</v>
      </c>
      <c r="J1410" s="5" t="s">
        <v>4000</v>
      </c>
      <c r="K1410" s="5" t="s">
        <v>104</v>
      </c>
      <c r="L1410" s="5" t="s">
        <v>32</v>
      </c>
      <c r="M1410" s="5">
        <v>1.72</v>
      </c>
      <c r="N1410" s="5" t="s">
        <v>24</v>
      </c>
      <c r="O1410" s="49">
        <v>11</v>
      </c>
    </row>
    <row r="1411" spans="1:15" x14ac:dyDescent="0.2">
      <c r="A1411" s="48" t="s">
        <v>4961</v>
      </c>
      <c r="B1411" s="5" t="s">
        <v>4962</v>
      </c>
      <c r="C1411" s="5">
        <v>26</v>
      </c>
      <c r="D1411" s="5" t="s">
        <v>27</v>
      </c>
      <c r="E1411" s="5" t="s">
        <v>4963</v>
      </c>
      <c r="F1411" s="5">
        <v>-6236</v>
      </c>
      <c r="G1411" s="5" t="s">
        <v>85</v>
      </c>
      <c r="H1411" s="5" t="s">
        <v>30</v>
      </c>
      <c r="I1411" s="5">
        <v>150396.46</v>
      </c>
      <c r="J1411" s="5" t="s">
        <v>846</v>
      </c>
      <c r="K1411" s="5" t="s">
        <v>81</v>
      </c>
      <c r="L1411" s="5" t="s">
        <v>56</v>
      </c>
      <c r="M1411" s="5">
        <v>4.75</v>
      </c>
      <c r="N1411" s="5" t="s">
        <v>57</v>
      </c>
      <c r="O1411" s="49">
        <v>7</v>
      </c>
    </row>
    <row r="1412" spans="1:15" x14ac:dyDescent="0.2">
      <c r="A1412" s="48" t="s">
        <v>4964</v>
      </c>
      <c r="B1412" s="5" t="s">
        <v>4965</v>
      </c>
      <c r="C1412" s="5">
        <v>61</v>
      </c>
      <c r="D1412" s="5" t="s">
        <v>50</v>
      </c>
      <c r="E1412" s="5" t="s">
        <v>4966</v>
      </c>
      <c r="F1412" s="5">
        <v>-7042</v>
      </c>
      <c r="G1412" s="5" t="s">
        <v>52</v>
      </c>
      <c r="H1412" s="5" t="s">
        <v>20</v>
      </c>
      <c r="I1412" s="5">
        <v>48997.59</v>
      </c>
      <c r="J1412" s="5" t="s">
        <v>2641</v>
      </c>
      <c r="K1412" s="5" t="s">
        <v>118</v>
      </c>
      <c r="L1412" s="5" t="s">
        <v>32</v>
      </c>
      <c r="M1412" s="5">
        <v>1.44</v>
      </c>
      <c r="N1412" s="5" t="s">
        <v>57</v>
      </c>
      <c r="O1412" s="49">
        <v>1</v>
      </c>
    </row>
    <row r="1413" spans="1:15" x14ac:dyDescent="0.2">
      <c r="A1413" s="48" t="s">
        <v>4967</v>
      </c>
      <c r="B1413" s="5" t="s">
        <v>4968</v>
      </c>
      <c r="C1413" s="5">
        <v>49</v>
      </c>
      <c r="D1413" s="5" t="s">
        <v>50</v>
      </c>
      <c r="E1413" s="5" t="s">
        <v>4969</v>
      </c>
      <c r="F1413" s="5">
        <v>-4829</v>
      </c>
      <c r="G1413" s="5" t="s">
        <v>45</v>
      </c>
      <c r="H1413" s="5" t="s">
        <v>144</v>
      </c>
      <c r="I1413" s="5">
        <v>35780.480000000003</v>
      </c>
      <c r="J1413" s="5" t="s">
        <v>4970</v>
      </c>
      <c r="K1413" s="5" t="s">
        <v>55</v>
      </c>
      <c r="L1413" s="5" t="s">
        <v>73</v>
      </c>
      <c r="M1413" s="5">
        <v>1.77</v>
      </c>
      <c r="N1413" s="5" t="s">
        <v>41</v>
      </c>
      <c r="O1413" s="49">
        <v>12</v>
      </c>
    </row>
    <row r="1414" spans="1:15" x14ac:dyDescent="0.2">
      <c r="A1414" s="48" t="s">
        <v>4971</v>
      </c>
      <c r="B1414" s="5" t="s">
        <v>758</v>
      </c>
      <c r="C1414" s="5">
        <v>42</v>
      </c>
      <c r="D1414" s="5" t="s">
        <v>17</v>
      </c>
      <c r="E1414" s="5" t="s">
        <v>4972</v>
      </c>
      <c r="F1414" s="5">
        <v>-5402</v>
      </c>
      <c r="G1414" s="5" t="s">
        <v>116</v>
      </c>
      <c r="H1414" s="5" t="s">
        <v>30</v>
      </c>
      <c r="I1414" s="5">
        <v>163512.91</v>
      </c>
      <c r="J1414" s="5" t="s">
        <v>4973</v>
      </c>
      <c r="K1414" s="5" t="s">
        <v>118</v>
      </c>
      <c r="L1414" s="5" t="s">
        <v>23</v>
      </c>
      <c r="M1414" s="5">
        <v>4.74</v>
      </c>
      <c r="N1414" s="5" t="s">
        <v>57</v>
      </c>
      <c r="O1414" s="49">
        <v>10</v>
      </c>
    </row>
    <row r="1415" spans="1:15" x14ac:dyDescent="0.2">
      <c r="A1415" s="48" t="s">
        <v>4974</v>
      </c>
      <c r="B1415" s="5" t="s">
        <v>4975</v>
      </c>
      <c r="C1415" s="5">
        <v>32</v>
      </c>
      <c r="D1415" s="5" t="s">
        <v>17</v>
      </c>
      <c r="E1415" s="5" t="s">
        <v>4976</v>
      </c>
      <c r="F1415" s="5">
        <v>-3733</v>
      </c>
      <c r="G1415" s="5" t="s">
        <v>45</v>
      </c>
      <c r="H1415" s="5" t="s">
        <v>79</v>
      </c>
      <c r="I1415" s="5">
        <v>92725.6</v>
      </c>
      <c r="J1415" s="5" t="s">
        <v>4977</v>
      </c>
      <c r="K1415" s="5" t="s">
        <v>104</v>
      </c>
      <c r="L1415" s="5" t="s">
        <v>32</v>
      </c>
      <c r="M1415" s="5">
        <v>4.29</v>
      </c>
      <c r="N1415" s="5" t="s">
        <v>41</v>
      </c>
      <c r="O1415" s="49">
        <v>15</v>
      </c>
    </row>
    <row r="1416" spans="1:15" x14ac:dyDescent="0.2">
      <c r="A1416" s="48" t="s">
        <v>4978</v>
      </c>
      <c r="B1416" s="5" t="s">
        <v>2494</v>
      </c>
      <c r="C1416" s="5">
        <v>57</v>
      </c>
      <c r="D1416" s="5" t="s">
        <v>27</v>
      </c>
      <c r="E1416" s="5" t="s">
        <v>4979</v>
      </c>
      <c r="F1416" s="5">
        <v>-5656</v>
      </c>
      <c r="G1416" s="5" t="s">
        <v>99</v>
      </c>
      <c r="H1416" s="5" t="s">
        <v>79</v>
      </c>
      <c r="I1416" s="5">
        <v>94088.81</v>
      </c>
      <c r="J1416" s="5" t="s">
        <v>4980</v>
      </c>
      <c r="K1416" s="5" t="s">
        <v>136</v>
      </c>
      <c r="L1416" s="5" t="s">
        <v>73</v>
      </c>
      <c r="M1416" s="5">
        <v>3.54</v>
      </c>
      <c r="N1416" s="5" t="s">
        <v>57</v>
      </c>
      <c r="O1416" s="49">
        <v>25</v>
      </c>
    </row>
    <row r="1417" spans="1:15" x14ac:dyDescent="0.2">
      <c r="A1417" s="48" t="s">
        <v>4981</v>
      </c>
      <c r="B1417" s="5" t="s">
        <v>4982</v>
      </c>
      <c r="C1417" s="5">
        <v>51</v>
      </c>
      <c r="D1417" s="5" t="s">
        <v>27</v>
      </c>
      <c r="E1417" s="5" t="s">
        <v>4983</v>
      </c>
      <c r="F1417" s="5">
        <v>-7300</v>
      </c>
      <c r="G1417" s="5" t="s">
        <v>19</v>
      </c>
      <c r="H1417" s="5" t="s">
        <v>144</v>
      </c>
      <c r="I1417" s="5">
        <v>176106.39</v>
      </c>
      <c r="J1417" s="5" t="s">
        <v>360</v>
      </c>
      <c r="K1417" s="5" t="s">
        <v>55</v>
      </c>
      <c r="L1417" s="5" t="s">
        <v>32</v>
      </c>
      <c r="M1417" s="5">
        <v>1.8</v>
      </c>
      <c r="N1417" s="5" t="s">
        <v>24</v>
      </c>
      <c r="O1417" s="49">
        <v>38</v>
      </c>
    </row>
    <row r="1418" spans="1:15" x14ac:dyDescent="0.2">
      <c r="A1418" s="48" t="s">
        <v>4984</v>
      </c>
      <c r="B1418" s="5" t="s">
        <v>4985</v>
      </c>
      <c r="C1418" s="5">
        <v>65</v>
      </c>
      <c r="D1418" s="5" t="s">
        <v>17</v>
      </c>
      <c r="E1418" s="5" t="s">
        <v>4986</v>
      </c>
      <c r="F1418" s="5">
        <v>-7999</v>
      </c>
      <c r="G1418" s="5" t="s">
        <v>78</v>
      </c>
      <c r="H1418" s="5" t="s">
        <v>79</v>
      </c>
      <c r="I1418" s="5">
        <v>141890.1</v>
      </c>
      <c r="J1418" s="5" t="s">
        <v>4481</v>
      </c>
      <c r="K1418" s="5" t="s">
        <v>136</v>
      </c>
      <c r="L1418" s="5" t="s">
        <v>56</v>
      </c>
      <c r="M1418" s="5">
        <v>2.2999999999999998</v>
      </c>
      <c r="N1418" s="5" t="s">
        <v>74</v>
      </c>
      <c r="O1418" s="49">
        <v>25</v>
      </c>
    </row>
    <row r="1419" spans="1:15" x14ac:dyDescent="0.2">
      <c r="A1419" s="48" t="s">
        <v>4987</v>
      </c>
      <c r="B1419" s="5" t="s">
        <v>4988</v>
      </c>
      <c r="C1419" s="5">
        <v>46</v>
      </c>
      <c r="D1419" s="5" t="s">
        <v>27</v>
      </c>
      <c r="E1419" s="5" t="s">
        <v>4989</v>
      </c>
      <c r="F1419" s="5">
        <v>-7840</v>
      </c>
      <c r="G1419" s="5" t="s">
        <v>52</v>
      </c>
      <c r="H1419" s="5" t="s">
        <v>53</v>
      </c>
      <c r="I1419" s="5">
        <v>35909.72</v>
      </c>
      <c r="J1419" s="5" t="s">
        <v>3439</v>
      </c>
      <c r="K1419" s="5" t="s">
        <v>118</v>
      </c>
      <c r="L1419" s="5" t="s">
        <v>23</v>
      </c>
      <c r="M1419" s="5">
        <v>4.43</v>
      </c>
      <c r="N1419" s="5" t="s">
        <v>33</v>
      </c>
      <c r="O1419" s="49">
        <v>15</v>
      </c>
    </row>
    <row r="1420" spans="1:15" x14ac:dyDescent="0.2">
      <c r="A1420" s="48" t="s">
        <v>4990</v>
      </c>
      <c r="B1420" s="5" t="s">
        <v>4707</v>
      </c>
      <c r="C1420" s="5">
        <v>61</v>
      </c>
      <c r="D1420" s="5" t="s">
        <v>27</v>
      </c>
      <c r="E1420" s="5" t="s">
        <v>4991</v>
      </c>
      <c r="F1420" s="5">
        <v>-9088</v>
      </c>
      <c r="G1420" s="5" t="s">
        <v>19</v>
      </c>
      <c r="H1420" s="5" t="s">
        <v>79</v>
      </c>
      <c r="I1420" s="5">
        <v>168142.03</v>
      </c>
      <c r="J1420" s="5" t="s">
        <v>4992</v>
      </c>
      <c r="K1420" s="5" t="s">
        <v>136</v>
      </c>
      <c r="L1420" s="5" t="s">
        <v>73</v>
      </c>
      <c r="M1420" s="5">
        <v>4.88</v>
      </c>
      <c r="N1420" s="5" t="s">
        <v>41</v>
      </c>
      <c r="O1420" s="49">
        <v>37</v>
      </c>
    </row>
    <row r="1421" spans="1:15" x14ac:dyDescent="0.2">
      <c r="A1421" s="48" t="s">
        <v>4993</v>
      </c>
      <c r="B1421" s="5" t="s">
        <v>681</v>
      </c>
      <c r="C1421" s="5">
        <v>37</v>
      </c>
      <c r="D1421" s="5" t="s">
        <v>17</v>
      </c>
      <c r="E1421" s="5" t="s">
        <v>4994</v>
      </c>
      <c r="F1421" s="5">
        <v>-10113</v>
      </c>
      <c r="G1421" s="5" t="s">
        <v>78</v>
      </c>
      <c r="H1421" s="5" t="s">
        <v>144</v>
      </c>
      <c r="I1421" s="5">
        <v>178647.98</v>
      </c>
      <c r="J1421" s="5" t="s">
        <v>4995</v>
      </c>
      <c r="K1421" s="5" t="s">
        <v>55</v>
      </c>
      <c r="L1421" s="5" t="s">
        <v>56</v>
      </c>
      <c r="M1421" s="5">
        <v>2.5099999999999998</v>
      </c>
      <c r="N1421" s="5" t="s">
        <v>41</v>
      </c>
      <c r="O1421" s="49">
        <v>34</v>
      </c>
    </row>
    <row r="1422" spans="1:15" x14ac:dyDescent="0.2">
      <c r="A1422" s="48" t="s">
        <v>4996</v>
      </c>
      <c r="B1422" s="5" t="s">
        <v>4997</v>
      </c>
      <c r="C1422" s="5">
        <v>32</v>
      </c>
      <c r="D1422" s="5" t="s">
        <v>17</v>
      </c>
      <c r="E1422" s="5" t="s">
        <v>4998</v>
      </c>
      <c r="F1422" s="5">
        <v>-4279</v>
      </c>
      <c r="G1422" s="5" t="s">
        <v>78</v>
      </c>
      <c r="H1422" s="5" t="s">
        <v>173</v>
      </c>
      <c r="I1422" s="5">
        <v>99991.52</v>
      </c>
      <c r="J1422" s="5" t="s">
        <v>4999</v>
      </c>
      <c r="K1422" s="5" t="s">
        <v>127</v>
      </c>
      <c r="L1422" s="5" t="s">
        <v>32</v>
      </c>
      <c r="M1422" s="5">
        <v>2.37</v>
      </c>
      <c r="N1422" s="5" t="s">
        <v>24</v>
      </c>
      <c r="O1422" s="49">
        <v>38</v>
      </c>
    </row>
    <row r="1423" spans="1:15" x14ac:dyDescent="0.2">
      <c r="A1423" s="48" t="s">
        <v>5000</v>
      </c>
      <c r="B1423" s="5" t="s">
        <v>5001</v>
      </c>
      <c r="C1423" s="5">
        <v>49</v>
      </c>
      <c r="D1423" s="5" t="s">
        <v>17</v>
      </c>
      <c r="E1423" s="5" t="s">
        <v>5002</v>
      </c>
      <c r="F1423" s="5">
        <v>-9370</v>
      </c>
      <c r="G1423" s="5" t="s">
        <v>116</v>
      </c>
      <c r="H1423" s="5" t="s">
        <v>53</v>
      </c>
      <c r="I1423" s="5">
        <v>119003.08</v>
      </c>
      <c r="J1423" s="5" t="s">
        <v>2477</v>
      </c>
      <c r="K1423" s="5" t="s">
        <v>22</v>
      </c>
      <c r="L1423" s="5" t="s">
        <v>56</v>
      </c>
      <c r="M1423" s="5">
        <v>2.0699999999999998</v>
      </c>
      <c r="N1423" s="5" t="s">
        <v>41</v>
      </c>
      <c r="O1423" s="49">
        <v>9</v>
      </c>
    </row>
    <row r="1424" spans="1:15" x14ac:dyDescent="0.2">
      <c r="A1424" s="48" t="s">
        <v>5003</v>
      </c>
      <c r="B1424" s="5" t="s">
        <v>5004</v>
      </c>
      <c r="C1424" s="5">
        <v>48</v>
      </c>
      <c r="D1424" s="5" t="s">
        <v>50</v>
      </c>
      <c r="E1424" s="5" t="s">
        <v>5005</v>
      </c>
      <c r="F1424" s="5">
        <v>-8848</v>
      </c>
      <c r="G1424" s="5" t="s">
        <v>52</v>
      </c>
      <c r="H1424" s="5" t="s">
        <v>38</v>
      </c>
      <c r="I1424" s="5">
        <v>92471.81</v>
      </c>
      <c r="J1424" s="5" t="s">
        <v>1471</v>
      </c>
      <c r="K1424" s="5" t="s">
        <v>118</v>
      </c>
      <c r="L1424" s="5" t="s">
        <v>23</v>
      </c>
      <c r="M1424" s="5">
        <v>3.21</v>
      </c>
      <c r="N1424" s="5" t="s">
        <v>57</v>
      </c>
      <c r="O1424" s="49">
        <v>29</v>
      </c>
    </row>
    <row r="1425" spans="1:15" x14ac:dyDescent="0.2">
      <c r="A1425" s="48" t="s">
        <v>5006</v>
      </c>
      <c r="B1425" s="5" t="s">
        <v>5007</v>
      </c>
      <c r="C1425" s="5">
        <v>65</v>
      </c>
      <c r="D1425" s="5" t="s">
        <v>50</v>
      </c>
      <c r="E1425" s="5" t="s">
        <v>5008</v>
      </c>
      <c r="F1425" s="5">
        <v>-6887</v>
      </c>
      <c r="G1425" s="5" t="s">
        <v>29</v>
      </c>
      <c r="H1425" s="5" t="s">
        <v>194</v>
      </c>
      <c r="I1425" s="5">
        <v>45913.86</v>
      </c>
      <c r="J1425" s="5" t="s">
        <v>3674</v>
      </c>
      <c r="K1425" s="5" t="s">
        <v>47</v>
      </c>
      <c r="L1425" s="5" t="s">
        <v>73</v>
      </c>
      <c r="M1425" s="5">
        <v>1.45</v>
      </c>
      <c r="N1425" s="5" t="s">
        <v>41</v>
      </c>
      <c r="O1425" s="49">
        <v>15</v>
      </c>
    </row>
    <row r="1426" spans="1:15" x14ac:dyDescent="0.2">
      <c r="A1426" s="48" t="s">
        <v>5009</v>
      </c>
      <c r="B1426" s="5" t="s">
        <v>5010</v>
      </c>
      <c r="C1426" s="5">
        <v>55</v>
      </c>
      <c r="D1426" s="5" t="s">
        <v>17</v>
      </c>
      <c r="E1426" s="5" t="s">
        <v>5011</v>
      </c>
      <c r="F1426" s="5">
        <v>-10706</v>
      </c>
      <c r="G1426" s="5" t="s">
        <v>85</v>
      </c>
      <c r="H1426" s="5" t="s">
        <v>71</v>
      </c>
      <c r="I1426" s="5">
        <v>179600.02</v>
      </c>
      <c r="J1426" s="5" t="s">
        <v>5012</v>
      </c>
      <c r="K1426" s="5" t="s">
        <v>127</v>
      </c>
      <c r="L1426" s="5" t="s">
        <v>23</v>
      </c>
      <c r="M1426" s="5">
        <v>2.06</v>
      </c>
      <c r="N1426" s="5" t="s">
        <v>33</v>
      </c>
      <c r="O1426" s="49">
        <v>0</v>
      </c>
    </row>
    <row r="1427" spans="1:15" x14ac:dyDescent="0.2">
      <c r="A1427" s="48" t="s">
        <v>5013</v>
      </c>
      <c r="B1427" s="5" t="s">
        <v>2468</v>
      </c>
      <c r="C1427" s="5">
        <v>64</v>
      </c>
      <c r="D1427" s="5" t="s">
        <v>17</v>
      </c>
      <c r="E1427" s="5" t="s">
        <v>5014</v>
      </c>
      <c r="F1427" s="5">
        <v>-2760</v>
      </c>
      <c r="G1427" s="5" t="s">
        <v>37</v>
      </c>
      <c r="H1427" s="5" t="s">
        <v>53</v>
      </c>
      <c r="I1427" s="5">
        <v>52148.800000000003</v>
      </c>
      <c r="J1427" s="5" t="s">
        <v>1377</v>
      </c>
      <c r="K1427" s="5" t="s">
        <v>22</v>
      </c>
      <c r="L1427" s="5" t="s">
        <v>32</v>
      </c>
      <c r="M1427" s="5">
        <v>2.59</v>
      </c>
      <c r="N1427" s="5" t="s">
        <v>41</v>
      </c>
      <c r="O1427" s="49">
        <v>2</v>
      </c>
    </row>
    <row r="1428" spans="1:15" x14ac:dyDescent="0.2">
      <c r="A1428" s="48" t="s">
        <v>5015</v>
      </c>
      <c r="B1428" s="5" t="s">
        <v>5016</v>
      </c>
      <c r="C1428" s="5">
        <v>40</v>
      </c>
      <c r="D1428" s="5" t="s">
        <v>17</v>
      </c>
      <c r="E1428" s="5" t="s">
        <v>5017</v>
      </c>
      <c r="F1428" s="5">
        <v>-10297</v>
      </c>
      <c r="G1428" s="5" t="s">
        <v>78</v>
      </c>
      <c r="H1428" s="5" t="s">
        <v>194</v>
      </c>
      <c r="I1428" s="5">
        <v>112522.99</v>
      </c>
      <c r="J1428" s="5" t="s">
        <v>3147</v>
      </c>
      <c r="K1428" s="5" t="s">
        <v>62</v>
      </c>
      <c r="L1428" s="5" t="s">
        <v>23</v>
      </c>
      <c r="M1428" s="5">
        <v>4.08</v>
      </c>
      <c r="N1428" s="5" t="s">
        <v>74</v>
      </c>
      <c r="O1428" s="49">
        <v>35</v>
      </c>
    </row>
    <row r="1429" spans="1:15" x14ac:dyDescent="0.2">
      <c r="A1429" s="48" t="s">
        <v>5018</v>
      </c>
      <c r="B1429" s="5" t="s">
        <v>1752</v>
      </c>
      <c r="C1429" s="5">
        <v>57</v>
      </c>
      <c r="D1429" s="5" t="s">
        <v>27</v>
      </c>
      <c r="E1429" s="5" t="s">
        <v>5019</v>
      </c>
      <c r="F1429" s="5">
        <v>-9582</v>
      </c>
      <c r="G1429" s="5" t="s">
        <v>116</v>
      </c>
      <c r="H1429" s="5" t="s">
        <v>20</v>
      </c>
      <c r="I1429" s="5">
        <v>114904.46</v>
      </c>
      <c r="J1429" s="5" t="s">
        <v>5020</v>
      </c>
      <c r="K1429" s="5" t="s">
        <v>127</v>
      </c>
      <c r="L1429" s="5" t="s">
        <v>56</v>
      </c>
      <c r="M1429" s="5">
        <v>2.0499999999999998</v>
      </c>
      <c r="N1429" s="5" t="s">
        <v>74</v>
      </c>
      <c r="O1429" s="49">
        <v>35</v>
      </c>
    </row>
    <row r="1430" spans="1:15" x14ac:dyDescent="0.2">
      <c r="A1430" s="48" t="s">
        <v>5021</v>
      </c>
      <c r="B1430" s="5" t="s">
        <v>5022</v>
      </c>
      <c r="C1430" s="5">
        <v>37</v>
      </c>
      <c r="D1430" s="5" t="s">
        <v>27</v>
      </c>
      <c r="E1430" s="5" t="s">
        <v>5023</v>
      </c>
      <c r="F1430" s="5">
        <v>-8634</v>
      </c>
      <c r="G1430" s="5" t="s">
        <v>45</v>
      </c>
      <c r="H1430" s="5" t="s">
        <v>144</v>
      </c>
      <c r="I1430" s="5">
        <v>35091.620000000003</v>
      </c>
      <c r="J1430" s="5" t="s">
        <v>876</v>
      </c>
      <c r="K1430" s="5" t="s">
        <v>62</v>
      </c>
      <c r="L1430" s="5" t="s">
        <v>56</v>
      </c>
      <c r="M1430" s="5">
        <v>4.04</v>
      </c>
      <c r="N1430" s="5" t="s">
        <v>41</v>
      </c>
      <c r="O1430" s="49">
        <v>6</v>
      </c>
    </row>
    <row r="1431" spans="1:15" x14ac:dyDescent="0.2">
      <c r="A1431" s="48" t="s">
        <v>5024</v>
      </c>
      <c r="B1431" s="5" t="s">
        <v>5025</v>
      </c>
      <c r="C1431" s="5">
        <v>60</v>
      </c>
      <c r="D1431" s="5" t="s">
        <v>50</v>
      </c>
      <c r="E1431" s="5" t="s">
        <v>5026</v>
      </c>
      <c r="F1431" s="5">
        <v>-7380</v>
      </c>
      <c r="G1431" s="5" t="s">
        <v>29</v>
      </c>
      <c r="H1431" s="5" t="s">
        <v>194</v>
      </c>
      <c r="I1431" s="5">
        <v>49078.25</v>
      </c>
      <c r="J1431" s="5" t="s">
        <v>5027</v>
      </c>
      <c r="K1431" s="5" t="s">
        <v>127</v>
      </c>
      <c r="L1431" s="5" t="s">
        <v>32</v>
      </c>
      <c r="M1431" s="5">
        <v>4.3</v>
      </c>
      <c r="N1431" s="5" t="s">
        <v>57</v>
      </c>
      <c r="O1431" s="49">
        <v>18</v>
      </c>
    </row>
    <row r="1432" spans="1:15" x14ac:dyDescent="0.2">
      <c r="A1432" s="48" t="s">
        <v>5028</v>
      </c>
      <c r="B1432" s="5" t="s">
        <v>5029</v>
      </c>
      <c r="C1432" s="5">
        <v>58</v>
      </c>
      <c r="D1432" s="5" t="s">
        <v>27</v>
      </c>
      <c r="E1432" s="5" t="s">
        <v>5030</v>
      </c>
      <c r="F1432" s="5">
        <v>-2888</v>
      </c>
      <c r="G1432" s="5" t="s">
        <v>19</v>
      </c>
      <c r="H1432" s="5" t="s">
        <v>20</v>
      </c>
      <c r="I1432" s="5">
        <v>103455.09</v>
      </c>
      <c r="J1432" s="5" t="s">
        <v>1116</v>
      </c>
      <c r="K1432" s="5" t="s">
        <v>22</v>
      </c>
      <c r="L1432" s="5" t="s">
        <v>23</v>
      </c>
      <c r="M1432" s="5">
        <v>1.45</v>
      </c>
      <c r="N1432" s="5" t="s">
        <v>24</v>
      </c>
      <c r="O1432" s="49">
        <v>27</v>
      </c>
    </row>
    <row r="1433" spans="1:15" x14ac:dyDescent="0.2">
      <c r="A1433" s="48" t="s">
        <v>5031</v>
      </c>
      <c r="B1433" s="5" t="s">
        <v>5032</v>
      </c>
      <c r="C1433" s="5">
        <v>29</v>
      </c>
      <c r="D1433" s="5" t="s">
        <v>27</v>
      </c>
      <c r="E1433" s="5" t="s">
        <v>5033</v>
      </c>
      <c r="F1433" s="5">
        <v>-6842</v>
      </c>
      <c r="G1433" s="5" t="s">
        <v>116</v>
      </c>
      <c r="H1433" s="5" t="s">
        <v>53</v>
      </c>
      <c r="I1433" s="5">
        <v>122210.68</v>
      </c>
      <c r="J1433" s="5" t="s">
        <v>39</v>
      </c>
      <c r="K1433" s="5" t="s">
        <v>104</v>
      </c>
      <c r="L1433" s="5" t="s">
        <v>56</v>
      </c>
      <c r="M1433" s="5">
        <v>2.1</v>
      </c>
      <c r="N1433" s="5" t="s">
        <v>33</v>
      </c>
      <c r="O1433" s="49">
        <v>27</v>
      </c>
    </row>
    <row r="1434" spans="1:15" x14ac:dyDescent="0.2">
      <c r="A1434" s="48" t="s">
        <v>5034</v>
      </c>
      <c r="B1434" s="5" t="s">
        <v>5035</v>
      </c>
      <c r="C1434" s="5">
        <v>45</v>
      </c>
      <c r="D1434" s="5" t="s">
        <v>27</v>
      </c>
      <c r="E1434" s="5" t="s">
        <v>5036</v>
      </c>
      <c r="F1434" s="5">
        <v>-4046</v>
      </c>
      <c r="G1434" s="5" t="s">
        <v>78</v>
      </c>
      <c r="H1434" s="5" t="s">
        <v>71</v>
      </c>
      <c r="I1434" s="5">
        <v>81923.06</v>
      </c>
      <c r="J1434" s="5" t="s">
        <v>5037</v>
      </c>
      <c r="K1434" s="5" t="s">
        <v>127</v>
      </c>
      <c r="L1434" s="5" t="s">
        <v>56</v>
      </c>
      <c r="M1434" s="5">
        <v>4.49</v>
      </c>
      <c r="N1434" s="5" t="s">
        <v>24</v>
      </c>
      <c r="O1434" s="49">
        <v>20</v>
      </c>
    </row>
    <row r="1435" spans="1:15" x14ac:dyDescent="0.2">
      <c r="A1435" s="48" t="s">
        <v>5038</v>
      </c>
      <c r="B1435" s="5" t="s">
        <v>1483</v>
      </c>
      <c r="C1435" s="5">
        <v>33</v>
      </c>
      <c r="D1435" s="5" t="s">
        <v>27</v>
      </c>
      <c r="E1435" s="5" t="s">
        <v>5039</v>
      </c>
      <c r="F1435" s="5">
        <v>-2178</v>
      </c>
      <c r="G1435" s="5" t="s">
        <v>37</v>
      </c>
      <c r="H1435" s="5" t="s">
        <v>30</v>
      </c>
      <c r="I1435" s="5">
        <v>66240.95</v>
      </c>
      <c r="J1435" s="5" t="s">
        <v>3203</v>
      </c>
      <c r="K1435" s="5" t="s">
        <v>81</v>
      </c>
      <c r="L1435" s="5" t="s">
        <v>56</v>
      </c>
      <c r="M1435" s="5">
        <v>4.17</v>
      </c>
      <c r="N1435" s="5" t="s">
        <v>33</v>
      </c>
      <c r="O1435" s="49">
        <v>31</v>
      </c>
    </row>
    <row r="1436" spans="1:15" x14ac:dyDescent="0.2">
      <c r="A1436" s="48" t="s">
        <v>5040</v>
      </c>
      <c r="B1436" s="5" t="s">
        <v>5041</v>
      </c>
      <c r="C1436" s="5">
        <v>46</v>
      </c>
      <c r="D1436" s="5" t="s">
        <v>50</v>
      </c>
      <c r="E1436" s="5" t="s">
        <v>5042</v>
      </c>
      <c r="F1436" s="5">
        <v>-7630</v>
      </c>
      <c r="G1436" s="5" t="s">
        <v>37</v>
      </c>
      <c r="H1436" s="5" t="s">
        <v>38</v>
      </c>
      <c r="I1436" s="5">
        <v>67311.41</v>
      </c>
      <c r="J1436" s="5" t="s">
        <v>3798</v>
      </c>
      <c r="K1436" s="5" t="s">
        <v>62</v>
      </c>
      <c r="L1436" s="5" t="s">
        <v>32</v>
      </c>
      <c r="M1436" s="5">
        <v>1.39</v>
      </c>
      <c r="N1436" s="5" t="s">
        <v>24</v>
      </c>
      <c r="O1436" s="49">
        <v>34</v>
      </c>
    </row>
    <row r="1437" spans="1:15" x14ac:dyDescent="0.2">
      <c r="A1437" s="48" t="s">
        <v>5043</v>
      </c>
      <c r="B1437" s="5" t="s">
        <v>5044</v>
      </c>
      <c r="C1437" s="5">
        <v>22</v>
      </c>
      <c r="D1437" s="5" t="s">
        <v>50</v>
      </c>
      <c r="E1437" s="5" t="s">
        <v>5045</v>
      </c>
      <c r="F1437" s="5">
        <v>-7189</v>
      </c>
      <c r="G1437" s="5" t="s">
        <v>37</v>
      </c>
      <c r="H1437" s="5" t="s">
        <v>30</v>
      </c>
      <c r="I1437" s="5">
        <v>49735.97</v>
      </c>
      <c r="J1437" s="5" t="s">
        <v>861</v>
      </c>
      <c r="K1437" s="5" t="s">
        <v>127</v>
      </c>
      <c r="L1437" s="5" t="s">
        <v>23</v>
      </c>
      <c r="M1437" s="5">
        <v>1.01</v>
      </c>
      <c r="N1437" s="5" t="s">
        <v>24</v>
      </c>
      <c r="O1437" s="49">
        <v>25</v>
      </c>
    </row>
    <row r="1438" spans="1:15" x14ac:dyDescent="0.2">
      <c r="A1438" s="48" t="s">
        <v>5046</v>
      </c>
      <c r="B1438" s="5" t="s">
        <v>5047</v>
      </c>
      <c r="C1438" s="5">
        <v>33</v>
      </c>
      <c r="D1438" s="5" t="s">
        <v>27</v>
      </c>
      <c r="E1438" s="5" t="s">
        <v>5048</v>
      </c>
      <c r="F1438" s="5">
        <v>-10568</v>
      </c>
      <c r="G1438" s="5" t="s">
        <v>99</v>
      </c>
      <c r="H1438" s="5" t="s">
        <v>53</v>
      </c>
      <c r="I1438" s="5">
        <v>126829.56</v>
      </c>
      <c r="J1438" s="5" t="s">
        <v>5049</v>
      </c>
      <c r="K1438" s="5" t="s">
        <v>40</v>
      </c>
      <c r="L1438" s="5" t="s">
        <v>32</v>
      </c>
      <c r="M1438" s="5">
        <v>2.7</v>
      </c>
      <c r="N1438" s="5" t="s">
        <v>33</v>
      </c>
      <c r="O1438" s="49">
        <v>34</v>
      </c>
    </row>
    <row r="1439" spans="1:15" x14ac:dyDescent="0.2">
      <c r="A1439" s="48" t="s">
        <v>5050</v>
      </c>
      <c r="B1439" s="5" t="s">
        <v>5051</v>
      </c>
      <c r="C1439" s="5">
        <v>37</v>
      </c>
      <c r="D1439" s="5" t="s">
        <v>17</v>
      </c>
      <c r="E1439" s="5" t="s">
        <v>5052</v>
      </c>
      <c r="F1439" s="5">
        <v>-7459</v>
      </c>
      <c r="G1439" s="5" t="s">
        <v>85</v>
      </c>
      <c r="H1439" s="5" t="s">
        <v>173</v>
      </c>
      <c r="I1439" s="5">
        <v>59790.53</v>
      </c>
      <c r="J1439" s="5" t="s">
        <v>5053</v>
      </c>
      <c r="K1439" s="5" t="s">
        <v>81</v>
      </c>
      <c r="L1439" s="5" t="s">
        <v>32</v>
      </c>
      <c r="M1439" s="5">
        <v>3.73</v>
      </c>
      <c r="N1439" s="5" t="s">
        <v>33</v>
      </c>
      <c r="O1439" s="49">
        <v>8</v>
      </c>
    </row>
    <row r="1440" spans="1:15" x14ac:dyDescent="0.2">
      <c r="A1440" s="48" t="s">
        <v>5054</v>
      </c>
      <c r="B1440" s="5" t="s">
        <v>5055</v>
      </c>
      <c r="C1440" s="5">
        <v>28</v>
      </c>
      <c r="D1440" s="5" t="s">
        <v>50</v>
      </c>
      <c r="E1440" s="5" t="s">
        <v>5056</v>
      </c>
      <c r="F1440" s="5">
        <v>-10163</v>
      </c>
      <c r="G1440" s="5" t="s">
        <v>37</v>
      </c>
      <c r="H1440" s="5" t="s">
        <v>38</v>
      </c>
      <c r="I1440" s="5">
        <v>47184.84</v>
      </c>
      <c r="J1440" s="5" t="s">
        <v>5057</v>
      </c>
      <c r="K1440" s="5" t="s">
        <v>22</v>
      </c>
      <c r="L1440" s="5" t="s">
        <v>73</v>
      </c>
      <c r="M1440" s="5">
        <v>4.66</v>
      </c>
      <c r="N1440" s="5" t="s">
        <v>57</v>
      </c>
      <c r="O1440" s="49">
        <v>40</v>
      </c>
    </row>
    <row r="1441" spans="1:15" x14ac:dyDescent="0.2">
      <c r="A1441" s="48" t="s">
        <v>5058</v>
      </c>
      <c r="B1441" s="5" t="s">
        <v>4903</v>
      </c>
      <c r="C1441" s="5">
        <v>41</v>
      </c>
      <c r="D1441" s="5" t="s">
        <v>17</v>
      </c>
      <c r="E1441" s="5" t="s">
        <v>5059</v>
      </c>
      <c r="F1441" s="5">
        <v>-9461</v>
      </c>
      <c r="G1441" s="5" t="s">
        <v>116</v>
      </c>
      <c r="H1441" s="5" t="s">
        <v>194</v>
      </c>
      <c r="I1441" s="5">
        <v>103384.31</v>
      </c>
      <c r="J1441" s="5" t="s">
        <v>278</v>
      </c>
      <c r="K1441" s="5" t="s">
        <v>62</v>
      </c>
      <c r="L1441" s="5" t="s">
        <v>32</v>
      </c>
      <c r="M1441" s="5">
        <v>2.4300000000000002</v>
      </c>
      <c r="N1441" s="5" t="s">
        <v>24</v>
      </c>
      <c r="O1441" s="49">
        <v>19</v>
      </c>
    </row>
    <row r="1442" spans="1:15" x14ac:dyDescent="0.2">
      <c r="A1442" s="48" t="s">
        <v>5060</v>
      </c>
      <c r="B1442" s="5" t="s">
        <v>5061</v>
      </c>
      <c r="C1442" s="5">
        <v>40</v>
      </c>
      <c r="D1442" s="5" t="s">
        <v>27</v>
      </c>
      <c r="E1442" s="5" t="s">
        <v>5062</v>
      </c>
      <c r="F1442" s="5">
        <v>-6703</v>
      </c>
      <c r="G1442" s="5" t="s">
        <v>52</v>
      </c>
      <c r="H1442" s="5" t="s">
        <v>79</v>
      </c>
      <c r="I1442" s="5">
        <v>63918.63</v>
      </c>
      <c r="J1442" s="5" t="s">
        <v>4925</v>
      </c>
      <c r="K1442" s="5" t="s">
        <v>127</v>
      </c>
      <c r="L1442" s="5" t="s">
        <v>32</v>
      </c>
      <c r="M1442" s="5">
        <v>1.1499999999999999</v>
      </c>
      <c r="N1442" s="5" t="s">
        <v>24</v>
      </c>
      <c r="O1442" s="49">
        <v>31</v>
      </c>
    </row>
    <row r="1443" spans="1:15" x14ac:dyDescent="0.2">
      <c r="A1443" s="48" t="s">
        <v>5063</v>
      </c>
      <c r="B1443" s="5" t="s">
        <v>5064</v>
      </c>
      <c r="C1443" s="5">
        <v>23</v>
      </c>
      <c r="D1443" s="5" t="s">
        <v>27</v>
      </c>
      <c r="E1443" s="5" t="s">
        <v>5065</v>
      </c>
      <c r="F1443" s="5">
        <v>-5535</v>
      </c>
      <c r="G1443" s="5" t="s">
        <v>29</v>
      </c>
      <c r="H1443" s="5" t="s">
        <v>71</v>
      </c>
      <c r="I1443" s="5">
        <v>161707.79999999999</v>
      </c>
      <c r="J1443" s="5" t="s">
        <v>1242</v>
      </c>
      <c r="K1443" s="5" t="s">
        <v>47</v>
      </c>
      <c r="L1443" s="5" t="s">
        <v>32</v>
      </c>
      <c r="M1443" s="5">
        <v>4.3</v>
      </c>
      <c r="N1443" s="5" t="s">
        <v>57</v>
      </c>
      <c r="O1443" s="49">
        <v>38</v>
      </c>
    </row>
    <row r="1444" spans="1:15" x14ac:dyDescent="0.2">
      <c r="A1444" s="48" t="s">
        <v>5066</v>
      </c>
      <c r="B1444" s="5" t="s">
        <v>5067</v>
      </c>
      <c r="C1444" s="5">
        <v>24</v>
      </c>
      <c r="D1444" s="5" t="s">
        <v>17</v>
      </c>
      <c r="E1444" s="5" t="s">
        <v>5068</v>
      </c>
      <c r="F1444" s="5">
        <v>-5232</v>
      </c>
      <c r="G1444" s="5" t="s">
        <v>85</v>
      </c>
      <c r="H1444" s="5" t="s">
        <v>71</v>
      </c>
      <c r="I1444" s="5">
        <v>86130.82</v>
      </c>
      <c r="J1444" s="5" t="s">
        <v>1223</v>
      </c>
      <c r="K1444" s="5" t="s">
        <v>40</v>
      </c>
      <c r="L1444" s="5" t="s">
        <v>56</v>
      </c>
      <c r="M1444" s="5">
        <v>1.79</v>
      </c>
      <c r="N1444" s="5" t="s">
        <v>33</v>
      </c>
      <c r="O1444" s="49">
        <v>35</v>
      </c>
    </row>
    <row r="1445" spans="1:15" x14ac:dyDescent="0.2">
      <c r="A1445" s="48" t="s">
        <v>5069</v>
      </c>
      <c r="B1445" s="5" t="s">
        <v>5070</v>
      </c>
      <c r="C1445" s="5">
        <v>42</v>
      </c>
      <c r="D1445" s="5" t="s">
        <v>17</v>
      </c>
      <c r="E1445" s="5" t="s">
        <v>5071</v>
      </c>
      <c r="F1445" s="5">
        <v>-3806</v>
      </c>
      <c r="G1445" s="5" t="s">
        <v>94</v>
      </c>
      <c r="H1445" s="5" t="s">
        <v>194</v>
      </c>
      <c r="I1445" s="5">
        <v>94246.09</v>
      </c>
      <c r="J1445" s="5" t="s">
        <v>4544</v>
      </c>
      <c r="K1445" s="5" t="s">
        <v>47</v>
      </c>
      <c r="L1445" s="5" t="s">
        <v>73</v>
      </c>
      <c r="M1445" s="5">
        <v>3.92</v>
      </c>
      <c r="N1445" s="5" t="s">
        <v>41</v>
      </c>
      <c r="O1445" s="49">
        <v>32</v>
      </c>
    </row>
    <row r="1446" spans="1:15" x14ac:dyDescent="0.2">
      <c r="A1446" s="48" t="s">
        <v>5072</v>
      </c>
      <c r="B1446" s="5" t="s">
        <v>5073</v>
      </c>
      <c r="C1446" s="5">
        <v>54</v>
      </c>
      <c r="D1446" s="5" t="s">
        <v>17</v>
      </c>
      <c r="E1446" s="5" t="s">
        <v>5074</v>
      </c>
      <c r="F1446" s="5">
        <v>-9935</v>
      </c>
      <c r="G1446" s="5" t="s">
        <v>99</v>
      </c>
      <c r="H1446" s="5" t="s">
        <v>194</v>
      </c>
      <c r="I1446" s="5">
        <v>75486.37</v>
      </c>
      <c r="J1446" s="5" t="s">
        <v>5075</v>
      </c>
      <c r="K1446" s="5" t="s">
        <v>40</v>
      </c>
      <c r="L1446" s="5" t="s">
        <v>23</v>
      </c>
      <c r="M1446" s="5">
        <v>3.94</v>
      </c>
      <c r="N1446" s="5" t="s">
        <v>41</v>
      </c>
      <c r="O1446" s="49">
        <v>24</v>
      </c>
    </row>
    <row r="1447" spans="1:15" x14ac:dyDescent="0.2">
      <c r="A1447" s="48" t="s">
        <v>5076</v>
      </c>
      <c r="B1447" s="5" t="s">
        <v>5077</v>
      </c>
      <c r="C1447" s="5">
        <v>47</v>
      </c>
      <c r="D1447" s="5" t="s">
        <v>17</v>
      </c>
      <c r="E1447" s="5" t="s">
        <v>5078</v>
      </c>
      <c r="F1447" s="5">
        <v>-5284</v>
      </c>
      <c r="G1447" s="5" t="s">
        <v>29</v>
      </c>
      <c r="H1447" s="5" t="s">
        <v>53</v>
      </c>
      <c r="I1447" s="5">
        <v>120210.81</v>
      </c>
      <c r="J1447" s="5" t="s">
        <v>5079</v>
      </c>
      <c r="K1447" s="5" t="s">
        <v>81</v>
      </c>
      <c r="L1447" s="5" t="s">
        <v>56</v>
      </c>
      <c r="M1447" s="5">
        <v>3.52</v>
      </c>
      <c r="N1447" s="5" t="s">
        <v>41</v>
      </c>
      <c r="O1447" s="49">
        <v>16</v>
      </c>
    </row>
    <row r="1448" spans="1:15" x14ac:dyDescent="0.2">
      <c r="A1448" s="48" t="s">
        <v>5080</v>
      </c>
      <c r="B1448" s="5" t="s">
        <v>5081</v>
      </c>
      <c r="C1448" s="5">
        <v>61</v>
      </c>
      <c r="D1448" s="5" t="s">
        <v>17</v>
      </c>
      <c r="E1448" s="5" t="s">
        <v>5082</v>
      </c>
      <c r="F1448" s="5">
        <v>-3182</v>
      </c>
      <c r="G1448" s="5" t="s">
        <v>45</v>
      </c>
      <c r="H1448" s="5" t="s">
        <v>71</v>
      </c>
      <c r="I1448" s="5">
        <v>41992.51</v>
      </c>
      <c r="J1448" s="5" t="s">
        <v>5083</v>
      </c>
      <c r="K1448" s="5" t="s">
        <v>118</v>
      </c>
      <c r="L1448" s="5" t="s">
        <v>73</v>
      </c>
      <c r="M1448" s="5">
        <v>2.92</v>
      </c>
      <c r="N1448" s="5" t="s">
        <v>57</v>
      </c>
      <c r="O1448" s="49">
        <v>1</v>
      </c>
    </row>
    <row r="1449" spans="1:15" x14ac:dyDescent="0.2">
      <c r="A1449" s="48" t="s">
        <v>5084</v>
      </c>
      <c r="B1449" s="5" t="s">
        <v>5085</v>
      </c>
      <c r="C1449" s="5">
        <v>65</v>
      </c>
      <c r="D1449" s="5" t="s">
        <v>17</v>
      </c>
      <c r="E1449" s="5" t="s">
        <v>5086</v>
      </c>
      <c r="F1449" s="5">
        <v>-2955</v>
      </c>
      <c r="G1449" s="5" t="s">
        <v>85</v>
      </c>
      <c r="H1449" s="5" t="s">
        <v>38</v>
      </c>
      <c r="I1449" s="5">
        <v>94391.82</v>
      </c>
      <c r="J1449" s="5" t="s">
        <v>3087</v>
      </c>
      <c r="K1449" s="5" t="s">
        <v>81</v>
      </c>
      <c r="L1449" s="5" t="s">
        <v>73</v>
      </c>
      <c r="M1449" s="5">
        <v>1.68</v>
      </c>
      <c r="N1449" s="5" t="s">
        <v>33</v>
      </c>
      <c r="O1449" s="49">
        <v>24</v>
      </c>
    </row>
    <row r="1450" spans="1:15" x14ac:dyDescent="0.2">
      <c r="A1450" s="48" t="s">
        <v>5087</v>
      </c>
      <c r="B1450" s="5" t="s">
        <v>3089</v>
      </c>
      <c r="C1450" s="5">
        <v>54</v>
      </c>
      <c r="D1450" s="5" t="s">
        <v>17</v>
      </c>
      <c r="E1450" s="5" t="s">
        <v>5088</v>
      </c>
      <c r="F1450" s="5">
        <v>-10202</v>
      </c>
      <c r="G1450" s="5" t="s">
        <v>52</v>
      </c>
      <c r="H1450" s="5" t="s">
        <v>173</v>
      </c>
      <c r="I1450" s="5">
        <v>98515.86</v>
      </c>
      <c r="J1450" s="5" t="s">
        <v>4272</v>
      </c>
      <c r="K1450" s="5" t="s">
        <v>62</v>
      </c>
      <c r="L1450" s="5" t="s">
        <v>56</v>
      </c>
      <c r="M1450" s="5">
        <v>2.31</v>
      </c>
      <c r="N1450" s="5" t="s">
        <v>57</v>
      </c>
      <c r="O1450" s="49">
        <v>22</v>
      </c>
    </row>
    <row r="1451" spans="1:15" x14ac:dyDescent="0.2">
      <c r="A1451" s="48" t="s">
        <v>5089</v>
      </c>
      <c r="B1451" s="5" t="s">
        <v>2845</v>
      </c>
      <c r="C1451" s="5">
        <v>30</v>
      </c>
      <c r="D1451" s="5" t="s">
        <v>17</v>
      </c>
      <c r="E1451" s="5" t="s">
        <v>5090</v>
      </c>
      <c r="F1451" s="5">
        <v>-3115</v>
      </c>
      <c r="G1451" s="5" t="s">
        <v>78</v>
      </c>
      <c r="H1451" s="5" t="s">
        <v>53</v>
      </c>
      <c r="I1451" s="5">
        <v>45361.279999999999</v>
      </c>
      <c r="J1451" s="5" t="s">
        <v>333</v>
      </c>
      <c r="K1451" s="5" t="s">
        <v>127</v>
      </c>
      <c r="L1451" s="5" t="s">
        <v>56</v>
      </c>
      <c r="M1451" s="5">
        <v>3.92</v>
      </c>
      <c r="N1451" s="5" t="s">
        <v>57</v>
      </c>
      <c r="O1451" s="49">
        <v>40</v>
      </c>
    </row>
    <row r="1452" spans="1:15" x14ac:dyDescent="0.2">
      <c r="A1452" s="48" t="s">
        <v>5091</v>
      </c>
      <c r="B1452" s="5" t="s">
        <v>5092</v>
      </c>
      <c r="C1452" s="5">
        <v>41</v>
      </c>
      <c r="D1452" s="5" t="s">
        <v>17</v>
      </c>
      <c r="E1452" s="5" t="s">
        <v>5093</v>
      </c>
      <c r="F1452" s="5">
        <v>-9548</v>
      </c>
      <c r="G1452" s="5" t="s">
        <v>19</v>
      </c>
      <c r="H1452" s="5" t="s">
        <v>79</v>
      </c>
      <c r="I1452" s="5">
        <v>37086.36</v>
      </c>
      <c r="J1452" s="5" t="s">
        <v>5094</v>
      </c>
      <c r="K1452" s="5" t="s">
        <v>127</v>
      </c>
      <c r="L1452" s="5" t="s">
        <v>73</v>
      </c>
      <c r="M1452" s="5">
        <v>4.66</v>
      </c>
      <c r="N1452" s="5" t="s">
        <v>33</v>
      </c>
      <c r="O1452" s="49">
        <v>21</v>
      </c>
    </row>
    <row r="1453" spans="1:15" x14ac:dyDescent="0.2">
      <c r="A1453" s="48" t="s">
        <v>5095</v>
      </c>
      <c r="B1453" s="5" t="s">
        <v>5096</v>
      </c>
      <c r="C1453" s="5">
        <v>35</v>
      </c>
      <c r="D1453" s="5" t="s">
        <v>50</v>
      </c>
      <c r="E1453" s="5" t="s">
        <v>5097</v>
      </c>
      <c r="F1453" s="5">
        <v>-5590</v>
      </c>
      <c r="G1453" s="5" t="s">
        <v>85</v>
      </c>
      <c r="H1453" s="5" t="s">
        <v>66</v>
      </c>
      <c r="I1453" s="5">
        <v>177396.17</v>
      </c>
      <c r="J1453" s="5" t="s">
        <v>4222</v>
      </c>
      <c r="K1453" s="5" t="s">
        <v>136</v>
      </c>
      <c r="L1453" s="5" t="s">
        <v>32</v>
      </c>
      <c r="M1453" s="5">
        <v>3.9</v>
      </c>
      <c r="N1453" s="5" t="s">
        <v>74</v>
      </c>
      <c r="O1453" s="49">
        <v>13</v>
      </c>
    </row>
    <row r="1454" spans="1:15" x14ac:dyDescent="0.2">
      <c r="A1454" s="48" t="s">
        <v>5098</v>
      </c>
      <c r="B1454" s="5" t="s">
        <v>5099</v>
      </c>
      <c r="C1454" s="5">
        <v>43</v>
      </c>
      <c r="D1454" s="5" t="s">
        <v>50</v>
      </c>
      <c r="E1454" s="5" t="s">
        <v>5100</v>
      </c>
      <c r="F1454" s="5">
        <v>-3550</v>
      </c>
      <c r="G1454" s="5" t="s">
        <v>52</v>
      </c>
      <c r="H1454" s="5" t="s">
        <v>30</v>
      </c>
      <c r="I1454" s="5">
        <v>123414.42</v>
      </c>
      <c r="J1454" s="5" t="s">
        <v>5101</v>
      </c>
      <c r="K1454" s="5" t="s">
        <v>118</v>
      </c>
      <c r="L1454" s="5" t="s">
        <v>23</v>
      </c>
      <c r="M1454" s="5">
        <v>2.1</v>
      </c>
      <c r="N1454" s="5" t="s">
        <v>33</v>
      </c>
      <c r="O1454" s="49">
        <v>36</v>
      </c>
    </row>
    <row r="1455" spans="1:15" x14ac:dyDescent="0.2">
      <c r="A1455" s="48" t="s">
        <v>5102</v>
      </c>
      <c r="B1455" s="5" t="s">
        <v>5103</v>
      </c>
      <c r="C1455" s="5">
        <v>61</v>
      </c>
      <c r="D1455" s="5" t="s">
        <v>17</v>
      </c>
      <c r="E1455" s="5" t="s">
        <v>5104</v>
      </c>
      <c r="F1455" s="5">
        <v>-5264</v>
      </c>
      <c r="G1455" s="5" t="s">
        <v>19</v>
      </c>
      <c r="H1455" s="5" t="s">
        <v>79</v>
      </c>
      <c r="I1455" s="5">
        <v>102861.5</v>
      </c>
      <c r="J1455" s="5" t="s">
        <v>4914</v>
      </c>
      <c r="K1455" s="5" t="s">
        <v>62</v>
      </c>
      <c r="L1455" s="5" t="s">
        <v>73</v>
      </c>
      <c r="M1455" s="5">
        <v>1.59</v>
      </c>
      <c r="N1455" s="5" t="s">
        <v>41</v>
      </c>
      <c r="O1455" s="49">
        <v>27</v>
      </c>
    </row>
    <row r="1456" spans="1:15" x14ac:dyDescent="0.2">
      <c r="A1456" s="48" t="s">
        <v>5105</v>
      </c>
      <c r="B1456" s="5" t="s">
        <v>3280</v>
      </c>
      <c r="C1456" s="5">
        <v>36</v>
      </c>
      <c r="D1456" s="5" t="s">
        <v>50</v>
      </c>
      <c r="E1456" s="5" t="s">
        <v>5106</v>
      </c>
      <c r="F1456" s="5">
        <v>-7919</v>
      </c>
      <c r="G1456" s="5" t="s">
        <v>85</v>
      </c>
      <c r="H1456" s="5" t="s">
        <v>20</v>
      </c>
      <c r="I1456" s="5">
        <v>143874.41</v>
      </c>
      <c r="J1456" s="5" t="s">
        <v>667</v>
      </c>
      <c r="K1456" s="5" t="s">
        <v>40</v>
      </c>
      <c r="L1456" s="5" t="s">
        <v>23</v>
      </c>
      <c r="M1456" s="5">
        <v>4.08</v>
      </c>
      <c r="N1456" s="5" t="s">
        <v>33</v>
      </c>
      <c r="O1456" s="49">
        <v>12</v>
      </c>
    </row>
    <row r="1457" spans="1:15" x14ac:dyDescent="0.2">
      <c r="A1457" s="48" t="s">
        <v>5107</v>
      </c>
      <c r="B1457" s="5" t="s">
        <v>5108</v>
      </c>
      <c r="C1457" s="5">
        <v>47</v>
      </c>
      <c r="D1457" s="5" t="s">
        <v>27</v>
      </c>
      <c r="E1457" s="5" t="s">
        <v>5109</v>
      </c>
      <c r="F1457" s="5">
        <v>-4181</v>
      </c>
      <c r="G1457" s="5" t="s">
        <v>52</v>
      </c>
      <c r="H1457" s="5" t="s">
        <v>30</v>
      </c>
      <c r="I1457" s="5">
        <v>149153.4</v>
      </c>
      <c r="J1457" s="5" t="s">
        <v>46</v>
      </c>
      <c r="K1457" s="5" t="s">
        <v>22</v>
      </c>
      <c r="L1457" s="5" t="s">
        <v>32</v>
      </c>
      <c r="M1457" s="5">
        <v>4.83</v>
      </c>
      <c r="N1457" s="5" t="s">
        <v>57</v>
      </c>
      <c r="O1457" s="49">
        <v>8</v>
      </c>
    </row>
    <row r="1458" spans="1:15" x14ac:dyDescent="0.2">
      <c r="A1458" s="48" t="s">
        <v>5110</v>
      </c>
      <c r="B1458" s="5" t="s">
        <v>3198</v>
      </c>
      <c r="C1458" s="5">
        <v>41</v>
      </c>
      <c r="D1458" s="5" t="s">
        <v>27</v>
      </c>
      <c r="E1458" s="5" t="s">
        <v>5111</v>
      </c>
      <c r="F1458" s="5">
        <v>-3964</v>
      </c>
      <c r="G1458" s="5" t="s">
        <v>99</v>
      </c>
      <c r="H1458" s="5" t="s">
        <v>66</v>
      </c>
      <c r="I1458" s="5">
        <v>41128.07</v>
      </c>
      <c r="J1458" s="5" t="s">
        <v>5112</v>
      </c>
      <c r="K1458" s="5" t="s">
        <v>118</v>
      </c>
      <c r="L1458" s="5" t="s">
        <v>73</v>
      </c>
      <c r="M1458" s="5">
        <v>4.3099999999999996</v>
      </c>
      <c r="N1458" s="5" t="s">
        <v>74</v>
      </c>
      <c r="O1458" s="49">
        <v>32</v>
      </c>
    </row>
    <row r="1459" spans="1:15" x14ac:dyDescent="0.2">
      <c r="A1459" s="48" t="s">
        <v>5113</v>
      </c>
      <c r="B1459" s="5" t="s">
        <v>5114</v>
      </c>
      <c r="C1459" s="5">
        <v>24</v>
      </c>
      <c r="D1459" s="5" t="s">
        <v>50</v>
      </c>
      <c r="E1459" s="5" t="s">
        <v>5115</v>
      </c>
      <c r="F1459" s="5">
        <v>-6403</v>
      </c>
      <c r="G1459" s="5" t="s">
        <v>99</v>
      </c>
      <c r="H1459" s="5" t="s">
        <v>79</v>
      </c>
      <c r="I1459" s="5">
        <v>64954.69</v>
      </c>
      <c r="J1459" s="5" t="s">
        <v>5116</v>
      </c>
      <c r="K1459" s="5" t="s">
        <v>62</v>
      </c>
      <c r="L1459" s="5" t="s">
        <v>56</v>
      </c>
      <c r="M1459" s="5">
        <v>1.82</v>
      </c>
      <c r="N1459" s="5" t="s">
        <v>41</v>
      </c>
      <c r="O1459" s="49">
        <v>8</v>
      </c>
    </row>
    <row r="1460" spans="1:15" x14ac:dyDescent="0.2">
      <c r="A1460" s="48" t="s">
        <v>5117</v>
      </c>
      <c r="B1460" s="5" t="s">
        <v>5118</v>
      </c>
      <c r="C1460" s="5">
        <v>35</v>
      </c>
      <c r="D1460" s="5" t="s">
        <v>17</v>
      </c>
      <c r="E1460" s="5" t="s">
        <v>5119</v>
      </c>
      <c r="F1460" s="5">
        <v>-9126</v>
      </c>
      <c r="G1460" s="5" t="s">
        <v>52</v>
      </c>
      <c r="H1460" s="5" t="s">
        <v>30</v>
      </c>
      <c r="I1460" s="5">
        <v>65302.94</v>
      </c>
      <c r="J1460" s="5" t="s">
        <v>5120</v>
      </c>
      <c r="K1460" s="5" t="s">
        <v>127</v>
      </c>
      <c r="L1460" s="5" t="s">
        <v>23</v>
      </c>
      <c r="M1460" s="5">
        <v>3.82</v>
      </c>
      <c r="N1460" s="5" t="s">
        <v>33</v>
      </c>
      <c r="O1460" s="49">
        <v>34</v>
      </c>
    </row>
    <row r="1461" spans="1:15" x14ac:dyDescent="0.2">
      <c r="A1461" s="48" t="s">
        <v>5121</v>
      </c>
      <c r="B1461" s="5" t="s">
        <v>5122</v>
      </c>
      <c r="C1461" s="5">
        <v>49</v>
      </c>
      <c r="D1461" s="5" t="s">
        <v>27</v>
      </c>
      <c r="E1461" s="5" t="s">
        <v>5123</v>
      </c>
      <c r="F1461" s="5">
        <v>-9623</v>
      </c>
      <c r="G1461" s="5" t="s">
        <v>99</v>
      </c>
      <c r="H1461" s="5" t="s">
        <v>71</v>
      </c>
      <c r="I1461" s="5">
        <v>129345.92</v>
      </c>
      <c r="J1461" s="5" t="s">
        <v>1880</v>
      </c>
      <c r="K1461" s="5" t="s">
        <v>104</v>
      </c>
      <c r="L1461" s="5" t="s">
        <v>56</v>
      </c>
      <c r="M1461" s="5">
        <v>1.96</v>
      </c>
      <c r="N1461" s="5" t="s">
        <v>41</v>
      </c>
      <c r="O1461" s="49">
        <v>36</v>
      </c>
    </row>
    <row r="1462" spans="1:15" x14ac:dyDescent="0.2">
      <c r="A1462" s="48" t="s">
        <v>5124</v>
      </c>
      <c r="B1462" s="5" t="s">
        <v>5125</v>
      </c>
      <c r="C1462" s="5">
        <v>44</v>
      </c>
      <c r="D1462" s="5" t="s">
        <v>27</v>
      </c>
      <c r="E1462" s="5" t="s">
        <v>5126</v>
      </c>
      <c r="F1462" s="5">
        <v>-6016</v>
      </c>
      <c r="G1462" s="5" t="s">
        <v>29</v>
      </c>
      <c r="H1462" s="5" t="s">
        <v>38</v>
      </c>
      <c r="I1462" s="5">
        <v>41175.160000000003</v>
      </c>
      <c r="J1462" s="5" t="s">
        <v>5127</v>
      </c>
      <c r="K1462" s="5" t="s">
        <v>118</v>
      </c>
      <c r="L1462" s="5" t="s">
        <v>32</v>
      </c>
      <c r="M1462" s="5">
        <v>2.89</v>
      </c>
      <c r="N1462" s="5" t="s">
        <v>24</v>
      </c>
      <c r="O1462" s="49">
        <v>29</v>
      </c>
    </row>
    <row r="1463" spans="1:15" x14ac:dyDescent="0.2">
      <c r="A1463" s="48" t="s">
        <v>5128</v>
      </c>
      <c r="B1463" s="5" t="s">
        <v>5129</v>
      </c>
      <c r="C1463" s="5">
        <v>56</v>
      </c>
      <c r="D1463" s="5" t="s">
        <v>17</v>
      </c>
      <c r="E1463" s="5" t="s">
        <v>5130</v>
      </c>
      <c r="F1463" s="5">
        <v>-8944</v>
      </c>
      <c r="G1463" s="5" t="s">
        <v>29</v>
      </c>
      <c r="H1463" s="5" t="s">
        <v>144</v>
      </c>
      <c r="I1463" s="5">
        <v>84751.74</v>
      </c>
      <c r="J1463" s="5" t="s">
        <v>3746</v>
      </c>
      <c r="K1463" s="5" t="s">
        <v>81</v>
      </c>
      <c r="L1463" s="5" t="s">
        <v>32</v>
      </c>
      <c r="M1463" s="5">
        <v>3.08</v>
      </c>
      <c r="N1463" s="5" t="s">
        <v>41</v>
      </c>
      <c r="O1463" s="49">
        <v>16</v>
      </c>
    </row>
    <row r="1464" spans="1:15" x14ac:dyDescent="0.2">
      <c r="A1464" s="48" t="s">
        <v>5131</v>
      </c>
      <c r="B1464" s="5" t="s">
        <v>5132</v>
      </c>
      <c r="C1464" s="5">
        <v>65</v>
      </c>
      <c r="D1464" s="5" t="s">
        <v>50</v>
      </c>
      <c r="E1464" s="5" t="s">
        <v>5133</v>
      </c>
      <c r="F1464" s="5">
        <v>-9007</v>
      </c>
      <c r="G1464" s="5" t="s">
        <v>37</v>
      </c>
      <c r="H1464" s="5" t="s">
        <v>30</v>
      </c>
      <c r="I1464" s="5">
        <v>83540.509999999995</v>
      </c>
      <c r="J1464" s="5" t="s">
        <v>5134</v>
      </c>
      <c r="K1464" s="5" t="s">
        <v>81</v>
      </c>
      <c r="L1464" s="5" t="s">
        <v>56</v>
      </c>
      <c r="M1464" s="5">
        <v>4.3099999999999996</v>
      </c>
      <c r="N1464" s="5" t="s">
        <v>74</v>
      </c>
      <c r="O1464" s="49">
        <v>23</v>
      </c>
    </row>
    <row r="1465" spans="1:15" x14ac:dyDescent="0.2">
      <c r="A1465" s="48" t="s">
        <v>5135</v>
      </c>
      <c r="B1465" s="5" t="s">
        <v>5136</v>
      </c>
      <c r="C1465" s="5">
        <v>34</v>
      </c>
      <c r="D1465" s="5" t="s">
        <v>17</v>
      </c>
      <c r="E1465" s="5" t="s">
        <v>5137</v>
      </c>
      <c r="F1465" s="5">
        <v>-4076</v>
      </c>
      <c r="G1465" s="5" t="s">
        <v>94</v>
      </c>
      <c r="H1465" s="5" t="s">
        <v>30</v>
      </c>
      <c r="I1465" s="5">
        <v>36199.519999999997</v>
      </c>
      <c r="J1465" s="5" t="s">
        <v>5138</v>
      </c>
      <c r="K1465" s="5" t="s">
        <v>40</v>
      </c>
      <c r="L1465" s="5" t="s">
        <v>56</v>
      </c>
      <c r="M1465" s="5">
        <v>1.83</v>
      </c>
      <c r="N1465" s="5" t="s">
        <v>24</v>
      </c>
      <c r="O1465" s="49">
        <v>32</v>
      </c>
    </row>
    <row r="1466" spans="1:15" x14ac:dyDescent="0.2">
      <c r="A1466" s="48" t="s">
        <v>5139</v>
      </c>
      <c r="B1466" s="5" t="s">
        <v>5140</v>
      </c>
      <c r="C1466" s="5">
        <v>62</v>
      </c>
      <c r="D1466" s="5" t="s">
        <v>50</v>
      </c>
      <c r="E1466" s="5" t="s">
        <v>5141</v>
      </c>
      <c r="F1466" s="5">
        <v>-3941</v>
      </c>
      <c r="G1466" s="5" t="s">
        <v>85</v>
      </c>
      <c r="H1466" s="5" t="s">
        <v>38</v>
      </c>
      <c r="I1466" s="5">
        <v>68337.929999999993</v>
      </c>
      <c r="J1466" s="5" t="s">
        <v>5142</v>
      </c>
      <c r="K1466" s="5" t="s">
        <v>47</v>
      </c>
      <c r="L1466" s="5" t="s">
        <v>23</v>
      </c>
      <c r="M1466" s="5">
        <v>3.3</v>
      </c>
      <c r="N1466" s="5" t="s">
        <v>57</v>
      </c>
      <c r="O1466" s="49">
        <v>2</v>
      </c>
    </row>
    <row r="1467" spans="1:15" x14ac:dyDescent="0.2">
      <c r="A1467" s="48" t="s">
        <v>5143</v>
      </c>
      <c r="B1467" s="5" t="s">
        <v>4714</v>
      </c>
      <c r="C1467" s="5">
        <v>47</v>
      </c>
      <c r="D1467" s="5" t="s">
        <v>50</v>
      </c>
      <c r="E1467" s="5" t="s">
        <v>5144</v>
      </c>
      <c r="F1467" s="5">
        <v>-3012</v>
      </c>
      <c r="G1467" s="5" t="s">
        <v>52</v>
      </c>
      <c r="H1467" s="5" t="s">
        <v>53</v>
      </c>
      <c r="I1467" s="5">
        <v>60104.32</v>
      </c>
      <c r="J1467" s="5" t="s">
        <v>108</v>
      </c>
      <c r="K1467" s="5" t="s">
        <v>81</v>
      </c>
      <c r="L1467" s="5" t="s">
        <v>56</v>
      </c>
      <c r="M1467" s="5">
        <v>4.0599999999999996</v>
      </c>
      <c r="N1467" s="5" t="s">
        <v>33</v>
      </c>
      <c r="O1467" s="49">
        <v>22</v>
      </c>
    </row>
    <row r="1468" spans="1:15" x14ac:dyDescent="0.2">
      <c r="A1468" s="48" t="s">
        <v>5145</v>
      </c>
      <c r="B1468" s="5" t="s">
        <v>5146</v>
      </c>
      <c r="C1468" s="5">
        <v>37</v>
      </c>
      <c r="D1468" s="5" t="s">
        <v>50</v>
      </c>
      <c r="E1468" s="5" t="s">
        <v>5147</v>
      </c>
      <c r="F1468" s="5">
        <v>-4753</v>
      </c>
      <c r="G1468" s="5" t="s">
        <v>94</v>
      </c>
      <c r="H1468" s="5" t="s">
        <v>71</v>
      </c>
      <c r="I1468" s="5">
        <v>100759.35</v>
      </c>
      <c r="J1468" s="5" t="s">
        <v>4802</v>
      </c>
      <c r="K1468" s="5" t="s">
        <v>47</v>
      </c>
      <c r="L1468" s="5" t="s">
        <v>23</v>
      </c>
      <c r="M1468" s="5">
        <v>3.57</v>
      </c>
      <c r="N1468" s="5" t="s">
        <v>41</v>
      </c>
      <c r="O1468" s="49">
        <v>35</v>
      </c>
    </row>
    <row r="1469" spans="1:15" x14ac:dyDescent="0.2">
      <c r="A1469" s="48" t="s">
        <v>5148</v>
      </c>
      <c r="B1469" s="5" t="s">
        <v>2221</v>
      </c>
      <c r="C1469" s="5">
        <v>28</v>
      </c>
      <c r="D1469" s="5" t="s">
        <v>50</v>
      </c>
      <c r="E1469" s="5" t="s">
        <v>5149</v>
      </c>
      <c r="F1469" s="5">
        <v>-3406</v>
      </c>
      <c r="G1469" s="5" t="s">
        <v>99</v>
      </c>
      <c r="H1469" s="5" t="s">
        <v>194</v>
      </c>
      <c r="I1469" s="5">
        <v>172331.1</v>
      </c>
      <c r="J1469" s="5" t="s">
        <v>3984</v>
      </c>
      <c r="K1469" s="5" t="s">
        <v>118</v>
      </c>
      <c r="L1469" s="5" t="s">
        <v>23</v>
      </c>
      <c r="M1469" s="5">
        <v>3.03</v>
      </c>
      <c r="N1469" s="5" t="s">
        <v>24</v>
      </c>
      <c r="O1469" s="49">
        <v>35</v>
      </c>
    </row>
    <row r="1470" spans="1:15" x14ac:dyDescent="0.2">
      <c r="A1470" s="48" t="s">
        <v>5150</v>
      </c>
      <c r="B1470" s="5" t="s">
        <v>5151</v>
      </c>
      <c r="C1470" s="5">
        <v>63</v>
      </c>
      <c r="D1470" s="5" t="s">
        <v>17</v>
      </c>
      <c r="E1470" s="5" t="s">
        <v>5152</v>
      </c>
      <c r="F1470" s="5">
        <v>-5884</v>
      </c>
      <c r="G1470" s="5" t="s">
        <v>99</v>
      </c>
      <c r="H1470" s="5" t="s">
        <v>66</v>
      </c>
      <c r="I1470" s="5">
        <v>76174.880000000005</v>
      </c>
      <c r="J1470" s="5" t="s">
        <v>980</v>
      </c>
      <c r="K1470" s="5" t="s">
        <v>40</v>
      </c>
      <c r="L1470" s="5" t="s">
        <v>23</v>
      </c>
      <c r="M1470" s="5">
        <v>4.32</v>
      </c>
      <c r="N1470" s="5" t="s">
        <v>74</v>
      </c>
      <c r="O1470" s="49">
        <v>14</v>
      </c>
    </row>
    <row r="1471" spans="1:15" x14ac:dyDescent="0.2">
      <c r="A1471" s="48" t="s">
        <v>5153</v>
      </c>
      <c r="B1471" s="5" t="s">
        <v>5154</v>
      </c>
      <c r="C1471" s="5">
        <v>60</v>
      </c>
      <c r="D1471" s="5" t="s">
        <v>27</v>
      </c>
      <c r="E1471" s="5" t="s">
        <v>5155</v>
      </c>
      <c r="F1471" s="5">
        <v>-4933</v>
      </c>
      <c r="G1471" s="5" t="s">
        <v>85</v>
      </c>
      <c r="H1471" s="5" t="s">
        <v>66</v>
      </c>
      <c r="I1471" s="5">
        <v>175552.07</v>
      </c>
      <c r="J1471" s="5" t="s">
        <v>5156</v>
      </c>
      <c r="K1471" s="5" t="s">
        <v>118</v>
      </c>
      <c r="L1471" s="5" t="s">
        <v>32</v>
      </c>
      <c r="M1471" s="5">
        <v>2.58</v>
      </c>
      <c r="N1471" s="5" t="s">
        <v>33</v>
      </c>
      <c r="O1471" s="49">
        <v>16</v>
      </c>
    </row>
    <row r="1472" spans="1:15" x14ac:dyDescent="0.2">
      <c r="A1472" s="48" t="s">
        <v>5157</v>
      </c>
      <c r="B1472" s="5" t="s">
        <v>1073</v>
      </c>
      <c r="C1472" s="5">
        <v>38</v>
      </c>
      <c r="D1472" s="5" t="s">
        <v>27</v>
      </c>
      <c r="E1472" s="5" t="s">
        <v>5158</v>
      </c>
      <c r="F1472" s="5">
        <v>-6167</v>
      </c>
      <c r="G1472" s="5" t="s">
        <v>19</v>
      </c>
      <c r="H1472" s="5" t="s">
        <v>38</v>
      </c>
      <c r="I1472" s="5">
        <v>40053.279999999999</v>
      </c>
      <c r="J1472" s="5" t="s">
        <v>2710</v>
      </c>
      <c r="K1472" s="5" t="s">
        <v>62</v>
      </c>
      <c r="L1472" s="5" t="s">
        <v>56</v>
      </c>
      <c r="M1472" s="5">
        <v>2.85</v>
      </c>
      <c r="N1472" s="5" t="s">
        <v>74</v>
      </c>
      <c r="O1472" s="49">
        <v>17</v>
      </c>
    </row>
    <row r="1473" spans="1:15" x14ac:dyDescent="0.2">
      <c r="A1473" s="48" t="s">
        <v>5159</v>
      </c>
      <c r="B1473" s="5" t="s">
        <v>4516</v>
      </c>
      <c r="C1473" s="5">
        <v>26</v>
      </c>
      <c r="D1473" s="5" t="s">
        <v>27</v>
      </c>
      <c r="E1473" s="5" t="s">
        <v>5160</v>
      </c>
      <c r="F1473" s="5">
        <v>-10834</v>
      </c>
      <c r="G1473" s="5" t="s">
        <v>52</v>
      </c>
      <c r="H1473" s="5" t="s">
        <v>194</v>
      </c>
      <c r="I1473" s="5">
        <v>49457.19</v>
      </c>
      <c r="J1473" s="5" t="s">
        <v>5161</v>
      </c>
      <c r="K1473" s="5" t="s">
        <v>55</v>
      </c>
      <c r="L1473" s="5" t="s">
        <v>73</v>
      </c>
      <c r="M1473" s="5">
        <v>2.48</v>
      </c>
      <c r="N1473" s="5" t="s">
        <v>24</v>
      </c>
      <c r="O1473" s="49">
        <v>35</v>
      </c>
    </row>
    <row r="1474" spans="1:15" x14ac:dyDescent="0.2">
      <c r="A1474" s="48" t="s">
        <v>5162</v>
      </c>
      <c r="B1474" s="5" t="s">
        <v>5163</v>
      </c>
      <c r="C1474" s="5">
        <v>25</v>
      </c>
      <c r="D1474" s="5" t="s">
        <v>17</v>
      </c>
      <c r="E1474" s="5" t="s">
        <v>5164</v>
      </c>
      <c r="F1474" s="5">
        <v>-7731</v>
      </c>
      <c r="G1474" s="5" t="s">
        <v>19</v>
      </c>
      <c r="H1474" s="5" t="s">
        <v>53</v>
      </c>
      <c r="I1474" s="5">
        <v>55908.77</v>
      </c>
      <c r="J1474" s="5" t="s">
        <v>1665</v>
      </c>
      <c r="K1474" s="5" t="s">
        <v>118</v>
      </c>
      <c r="L1474" s="5" t="s">
        <v>56</v>
      </c>
      <c r="M1474" s="5">
        <v>1.1100000000000001</v>
      </c>
      <c r="N1474" s="5" t="s">
        <v>57</v>
      </c>
      <c r="O1474" s="49">
        <v>30</v>
      </c>
    </row>
    <row r="1475" spans="1:15" x14ac:dyDescent="0.2">
      <c r="A1475" s="48" t="s">
        <v>5165</v>
      </c>
      <c r="B1475" s="5" t="s">
        <v>5166</v>
      </c>
      <c r="C1475" s="5">
        <v>46</v>
      </c>
      <c r="D1475" s="5" t="s">
        <v>50</v>
      </c>
      <c r="E1475" s="5" t="s">
        <v>5167</v>
      </c>
      <c r="F1475" s="5">
        <v>-4927</v>
      </c>
      <c r="G1475" s="5" t="s">
        <v>78</v>
      </c>
      <c r="H1475" s="5" t="s">
        <v>173</v>
      </c>
      <c r="I1475" s="5">
        <v>46328.65</v>
      </c>
      <c r="J1475" s="5" t="s">
        <v>5168</v>
      </c>
      <c r="K1475" s="5" t="s">
        <v>81</v>
      </c>
      <c r="L1475" s="5" t="s">
        <v>32</v>
      </c>
      <c r="M1475" s="5">
        <v>1.74</v>
      </c>
      <c r="N1475" s="5" t="s">
        <v>74</v>
      </c>
      <c r="O1475" s="49">
        <v>16</v>
      </c>
    </row>
    <row r="1476" spans="1:15" x14ac:dyDescent="0.2">
      <c r="A1476" s="48" t="s">
        <v>5169</v>
      </c>
      <c r="B1476" s="5" t="s">
        <v>5170</v>
      </c>
      <c r="C1476" s="5">
        <v>65</v>
      </c>
      <c r="D1476" s="5" t="s">
        <v>27</v>
      </c>
      <c r="E1476" s="5" t="s">
        <v>5171</v>
      </c>
      <c r="F1476" s="5">
        <v>-3597</v>
      </c>
      <c r="G1476" s="5" t="s">
        <v>85</v>
      </c>
      <c r="H1476" s="5" t="s">
        <v>38</v>
      </c>
      <c r="I1476" s="5">
        <v>42484.57</v>
      </c>
      <c r="J1476" s="5" t="s">
        <v>2201</v>
      </c>
      <c r="K1476" s="5" t="s">
        <v>81</v>
      </c>
      <c r="L1476" s="5" t="s">
        <v>56</v>
      </c>
      <c r="M1476" s="5">
        <v>3.1</v>
      </c>
      <c r="N1476" s="5" t="s">
        <v>74</v>
      </c>
      <c r="O1476" s="49">
        <v>24</v>
      </c>
    </row>
    <row r="1477" spans="1:15" x14ac:dyDescent="0.2">
      <c r="A1477" s="48" t="s">
        <v>5172</v>
      </c>
      <c r="B1477" s="5" t="s">
        <v>5173</v>
      </c>
      <c r="C1477" s="5">
        <v>52</v>
      </c>
      <c r="D1477" s="5" t="s">
        <v>27</v>
      </c>
      <c r="E1477" s="5" t="s">
        <v>5174</v>
      </c>
      <c r="F1477" s="5">
        <v>-9616</v>
      </c>
      <c r="G1477" s="5" t="s">
        <v>78</v>
      </c>
      <c r="H1477" s="5" t="s">
        <v>144</v>
      </c>
      <c r="I1477" s="5">
        <v>170466.27</v>
      </c>
      <c r="J1477" s="5" t="s">
        <v>2332</v>
      </c>
      <c r="K1477" s="5" t="s">
        <v>22</v>
      </c>
      <c r="L1477" s="5" t="s">
        <v>23</v>
      </c>
      <c r="M1477" s="5">
        <v>3.38</v>
      </c>
      <c r="N1477" s="5" t="s">
        <v>24</v>
      </c>
      <c r="O1477" s="49">
        <v>25</v>
      </c>
    </row>
    <row r="1478" spans="1:15" x14ac:dyDescent="0.2">
      <c r="A1478" s="48" t="s">
        <v>5175</v>
      </c>
      <c r="B1478" s="5" t="s">
        <v>5176</v>
      </c>
      <c r="C1478" s="5">
        <v>30</v>
      </c>
      <c r="D1478" s="5" t="s">
        <v>27</v>
      </c>
      <c r="E1478" s="5" t="s">
        <v>5177</v>
      </c>
      <c r="F1478" s="5">
        <v>-8574</v>
      </c>
      <c r="G1478" s="5" t="s">
        <v>85</v>
      </c>
      <c r="H1478" s="5" t="s">
        <v>38</v>
      </c>
      <c r="I1478" s="5">
        <v>39520.699999999997</v>
      </c>
      <c r="J1478" s="5" t="s">
        <v>2053</v>
      </c>
      <c r="K1478" s="5" t="s">
        <v>40</v>
      </c>
      <c r="L1478" s="5" t="s">
        <v>56</v>
      </c>
      <c r="M1478" s="5">
        <v>3.42</v>
      </c>
      <c r="N1478" s="5" t="s">
        <v>74</v>
      </c>
      <c r="O1478" s="49">
        <v>3</v>
      </c>
    </row>
    <row r="1479" spans="1:15" x14ac:dyDescent="0.2">
      <c r="A1479" s="48" t="s">
        <v>5178</v>
      </c>
      <c r="B1479" s="5" t="s">
        <v>5179</v>
      </c>
      <c r="C1479" s="5">
        <v>37</v>
      </c>
      <c r="D1479" s="5" t="s">
        <v>27</v>
      </c>
      <c r="E1479" s="5" t="s">
        <v>5180</v>
      </c>
      <c r="F1479" s="5">
        <v>-2312</v>
      </c>
      <c r="G1479" s="5" t="s">
        <v>94</v>
      </c>
      <c r="H1479" s="5" t="s">
        <v>30</v>
      </c>
      <c r="I1479" s="5">
        <v>124223.71</v>
      </c>
      <c r="J1479" s="5" t="s">
        <v>5181</v>
      </c>
      <c r="K1479" s="5" t="s">
        <v>47</v>
      </c>
      <c r="L1479" s="5" t="s">
        <v>23</v>
      </c>
      <c r="M1479" s="5">
        <v>3.62</v>
      </c>
      <c r="N1479" s="5" t="s">
        <v>24</v>
      </c>
      <c r="O1479" s="49">
        <v>10</v>
      </c>
    </row>
    <row r="1480" spans="1:15" x14ac:dyDescent="0.2">
      <c r="A1480" s="48" t="s">
        <v>5182</v>
      </c>
      <c r="B1480" s="5" t="s">
        <v>4108</v>
      </c>
      <c r="C1480" s="5">
        <v>35</v>
      </c>
      <c r="D1480" s="5" t="s">
        <v>17</v>
      </c>
      <c r="E1480" s="5" t="s">
        <v>5183</v>
      </c>
      <c r="F1480" s="5">
        <v>-10264</v>
      </c>
      <c r="G1480" s="5" t="s">
        <v>94</v>
      </c>
      <c r="H1480" s="5" t="s">
        <v>71</v>
      </c>
      <c r="I1480" s="5">
        <v>129987.47</v>
      </c>
      <c r="J1480" s="5" t="s">
        <v>5168</v>
      </c>
      <c r="K1480" s="5" t="s">
        <v>55</v>
      </c>
      <c r="L1480" s="5" t="s">
        <v>32</v>
      </c>
      <c r="M1480" s="5">
        <v>1.48</v>
      </c>
      <c r="N1480" s="5" t="s">
        <v>33</v>
      </c>
      <c r="O1480" s="49">
        <v>20</v>
      </c>
    </row>
    <row r="1481" spans="1:15" x14ac:dyDescent="0.2">
      <c r="A1481" s="48" t="s">
        <v>5184</v>
      </c>
      <c r="B1481" s="5" t="s">
        <v>5185</v>
      </c>
      <c r="C1481" s="5">
        <v>39</v>
      </c>
      <c r="D1481" s="5" t="s">
        <v>17</v>
      </c>
      <c r="E1481" s="5" t="s">
        <v>5186</v>
      </c>
      <c r="F1481" s="5">
        <v>-3737</v>
      </c>
      <c r="G1481" s="5" t="s">
        <v>52</v>
      </c>
      <c r="H1481" s="5" t="s">
        <v>53</v>
      </c>
      <c r="I1481" s="5">
        <v>114337.86</v>
      </c>
      <c r="J1481" s="5" t="s">
        <v>1242</v>
      </c>
      <c r="K1481" s="5" t="s">
        <v>40</v>
      </c>
      <c r="L1481" s="5" t="s">
        <v>23</v>
      </c>
      <c r="M1481" s="5">
        <v>2.82</v>
      </c>
      <c r="N1481" s="5" t="s">
        <v>33</v>
      </c>
      <c r="O1481" s="49">
        <v>15</v>
      </c>
    </row>
    <row r="1482" spans="1:15" x14ac:dyDescent="0.2">
      <c r="A1482" s="48" t="s">
        <v>5187</v>
      </c>
      <c r="B1482" s="5" t="s">
        <v>5188</v>
      </c>
      <c r="C1482" s="5">
        <v>31</v>
      </c>
      <c r="D1482" s="5" t="s">
        <v>27</v>
      </c>
      <c r="E1482" s="5" t="s">
        <v>5189</v>
      </c>
      <c r="F1482" s="5">
        <v>-4065</v>
      </c>
      <c r="G1482" s="5" t="s">
        <v>78</v>
      </c>
      <c r="H1482" s="5" t="s">
        <v>173</v>
      </c>
      <c r="I1482" s="5">
        <v>55912.58</v>
      </c>
      <c r="J1482" s="5" t="s">
        <v>270</v>
      </c>
      <c r="K1482" s="5" t="s">
        <v>104</v>
      </c>
      <c r="L1482" s="5" t="s">
        <v>23</v>
      </c>
      <c r="M1482" s="5">
        <v>1.58</v>
      </c>
      <c r="N1482" s="5" t="s">
        <v>24</v>
      </c>
      <c r="O1482" s="49">
        <v>13</v>
      </c>
    </row>
    <row r="1483" spans="1:15" x14ac:dyDescent="0.2">
      <c r="A1483" s="48" t="s">
        <v>5190</v>
      </c>
      <c r="B1483" s="5" t="s">
        <v>5191</v>
      </c>
      <c r="C1483" s="5">
        <v>27</v>
      </c>
      <c r="D1483" s="5" t="s">
        <v>27</v>
      </c>
      <c r="E1483" s="5" t="s">
        <v>5192</v>
      </c>
      <c r="F1483" s="5">
        <v>-3004</v>
      </c>
      <c r="G1483" s="5" t="s">
        <v>52</v>
      </c>
      <c r="H1483" s="5" t="s">
        <v>194</v>
      </c>
      <c r="I1483" s="5">
        <v>79238.179999999993</v>
      </c>
      <c r="J1483" s="5" t="s">
        <v>2288</v>
      </c>
      <c r="K1483" s="5" t="s">
        <v>40</v>
      </c>
      <c r="L1483" s="5" t="s">
        <v>56</v>
      </c>
      <c r="M1483" s="5">
        <v>4.53</v>
      </c>
      <c r="N1483" s="5" t="s">
        <v>41</v>
      </c>
      <c r="O1483" s="49">
        <v>39</v>
      </c>
    </row>
    <row r="1484" spans="1:15" x14ac:dyDescent="0.2">
      <c r="A1484" s="48" t="s">
        <v>5193</v>
      </c>
      <c r="B1484" s="5" t="s">
        <v>5194</v>
      </c>
      <c r="C1484" s="5">
        <v>65</v>
      </c>
      <c r="D1484" s="5" t="s">
        <v>27</v>
      </c>
      <c r="E1484" s="5" t="s">
        <v>5195</v>
      </c>
      <c r="F1484" s="5">
        <v>-8380</v>
      </c>
      <c r="G1484" s="5" t="s">
        <v>37</v>
      </c>
      <c r="H1484" s="5" t="s">
        <v>71</v>
      </c>
      <c r="I1484" s="5">
        <v>67574.149999999994</v>
      </c>
      <c r="J1484" s="5" t="s">
        <v>818</v>
      </c>
      <c r="K1484" s="5" t="s">
        <v>40</v>
      </c>
      <c r="L1484" s="5" t="s">
        <v>56</v>
      </c>
      <c r="M1484" s="5">
        <v>1.32</v>
      </c>
      <c r="N1484" s="5" t="s">
        <v>41</v>
      </c>
      <c r="O1484" s="49">
        <v>38</v>
      </c>
    </row>
    <row r="1485" spans="1:15" x14ac:dyDescent="0.2">
      <c r="A1485" s="48" t="s">
        <v>5196</v>
      </c>
      <c r="B1485" s="5" t="s">
        <v>5197</v>
      </c>
      <c r="C1485" s="5">
        <v>57</v>
      </c>
      <c r="D1485" s="5" t="s">
        <v>27</v>
      </c>
      <c r="E1485" s="5" t="s">
        <v>5198</v>
      </c>
      <c r="F1485" s="5">
        <v>-7363</v>
      </c>
      <c r="G1485" s="5" t="s">
        <v>37</v>
      </c>
      <c r="H1485" s="5" t="s">
        <v>38</v>
      </c>
      <c r="I1485" s="5">
        <v>113307.24</v>
      </c>
      <c r="J1485" s="5" t="s">
        <v>5199</v>
      </c>
      <c r="K1485" s="5" t="s">
        <v>104</v>
      </c>
      <c r="L1485" s="5" t="s">
        <v>23</v>
      </c>
      <c r="M1485" s="5">
        <v>1.53</v>
      </c>
      <c r="N1485" s="5" t="s">
        <v>74</v>
      </c>
      <c r="O1485" s="49">
        <v>36</v>
      </c>
    </row>
    <row r="1486" spans="1:15" x14ac:dyDescent="0.2">
      <c r="A1486" s="48" t="s">
        <v>5200</v>
      </c>
      <c r="B1486" s="5" t="s">
        <v>626</v>
      </c>
      <c r="C1486" s="5">
        <v>42</v>
      </c>
      <c r="D1486" s="5" t="s">
        <v>17</v>
      </c>
      <c r="E1486" s="5" t="s">
        <v>5201</v>
      </c>
      <c r="F1486" s="5">
        <v>-8608</v>
      </c>
      <c r="G1486" s="5" t="s">
        <v>85</v>
      </c>
      <c r="H1486" s="5" t="s">
        <v>66</v>
      </c>
      <c r="I1486" s="5">
        <v>179038.32</v>
      </c>
      <c r="J1486" s="5" t="s">
        <v>5202</v>
      </c>
      <c r="K1486" s="5" t="s">
        <v>81</v>
      </c>
      <c r="L1486" s="5" t="s">
        <v>56</v>
      </c>
      <c r="M1486" s="5">
        <v>2.02</v>
      </c>
      <c r="N1486" s="5" t="s">
        <v>57</v>
      </c>
      <c r="O1486" s="49">
        <v>27</v>
      </c>
    </row>
    <row r="1487" spans="1:15" x14ac:dyDescent="0.2">
      <c r="A1487" s="48" t="s">
        <v>5203</v>
      </c>
      <c r="B1487" s="5" t="s">
        <v>2838</v>
      </c>
      <c r="C1487" s="5">
        <v>48</v>
      </c>
      <c r="D1487" s="5" t="s">
        <v>27</v>
      </c>
      <c r="E1487" s="5" t="s">
        <v>5204</v>
      </c>
      <c r="F1487" s="5">
        <v>-3124</v>
      </c>
      <c r="G1487" s="5" t="s">
        <v>45</v>
      </c>
      <c r="H1487" s="5" t="s">
        <v>20</v>
      </c>
      <c r="I1487" s="5">
        <v>111200.24</v>
      </c>
      <c r="J1487" s="5" t="s">
        <v>2776</v>
      </c>
      <c r="K1487" s="5" t="s">
        <v>40</v>
      </c>
      <c r="L1487" s="5" t="s">
        <v>73</v>
      </c>
      <c r="M1487" s="5">
        <v>1.0900000000000001</v>
      </c>
      <c r="N1487" s="5" t="s">
        <v>24</v>
      </c>
      <c r="O1487" s="49">
        <v>28</v>
      </c>
    </row>
    <row r="1488" spans="1:15" x14ac:dyDescent="0.2">
      <c r="A1488" s="48" t="s">
        <v>5205</v>
      </c>
      <c r="B1488" s="5" t="s">
        <v>5206</v>
      </c>
      <c r="C1488" s="5">
        <v>27</v>
      </c>
      <c r="D1488" s="5" t="s">
        <v>17</v>
      </c>
      <c r="E1488" s="5" t="s">
        <v>5207</v>
      </c>
      <c r="F1488" s="5">
        <v>-9956</v>
      </c>
      <c r="G1488" s="5" t="s">
        <v>116</v>
      </c>
      <c r="H1488" s="5" t="s">
        <v>38</v>
      </c>
      <c r="I1488" s="5">
        <v>157723.76</v>
      </c>
      <c r="J1488" s="5" t="s">
        <v>818</v>
      </c>
      <c r="K1488" s="5" t="s">
        <v>136</v>
      </c>
      <c r="L1488" s="5" t="s">
        <v>56</v>
      </c>
      <c r="M1488" s="5">
        <v>2.2000000000000002</v>
      </c>
      <c r="N1488" s="5" t="s">
        <v>74</v>
      </c>
      <c r="O1488" s="49">
        <v>25</v>
      </c>
    </row>
    <row r="1489" spans="1:15" x14ac:dyDescent="0.2">
      <c r="A1489" s="48" t="s">
        <v>5208</v>
      </c>
      <c r="B1489" s="5" t="s">
        <v>1443</v>
      </c>
      <c r="C1489" s="5">
        <v>55</v>
      </c>
      <c r="D1489" s="5" t="s">
        <v>27</v>
      </c>
      <c r="E1489" s="5" t="s">
        <v>5209</v>
      </c>
      <c r="F1489" s="5">
        <v>-4762</v>
      </c>
      <c r="G1489" s="5" t="s">
        <v>99</v>
      </c>
      <c r="H1489" s="5" t="s">
        <v>173</v>
      </c>
      <c r="I1489" s="5">
        <v>177048.88</v>
      </c>
      <c r="J1489" s="5" t="s">
        <v>4765</v>
      </c>
      <c r="K1489" s="5" t="s">
        <v>118</v>
      </c>
      <c r="L1489" s="5" t="s">
        <v>73</v>
      </c>
      <c r="M1489" s="5">
        <v>3.04</v>
      </c>
      <c r="N1489" s="5" t="s">
        <v>33</v>
      </c>
      <c r="O1489" s="49">
        <v>28</v>
      </c>
    </row>
    <row r="1490" spans="1:15" x14ac:dyDescent="0.2">
      <c r="A1490" s="48" t="s">
        <v>5210</v>
      </c>
      <c r="B1490" s="5" t="s">
        <v>4649</v>
      </c>
      <c r="C1490" s="5">
        <v>32</v>
      </c>
      <c r="D1490" s="5" t="s">
        <v>27</v>
      </c>
      <c r="E1490" s="5" t="s">
        <v>5211</v>
      </c>
      <c r="F1490" s="5">
        <v>-9147</v>
      </c>
      <c r="G1490" s="5" t="s">
        <v>37</v>
      </c>
      <c r="H1490" s="5" t="s">
        <v>194</v>
      </c>
      <c r="I1490" s="5">
        <v>97595.55</v>
      </c>
      <c r="J1490" s="5" t="s">
        <v>2864</v>
      </c>
      <c r="K1490" s="5" t="s">
        <v>22</v>
      </c>
      <c r="L1490" s="5" t="s">
        <v>32</v>
      </c>
      <c r="M1490" s="5">
        <v>1.26</v>
      </c>
      <c r="N1490" s="5" t="s">
        <v>24</v>
      </c>
      <c r="O1490" s="49">
        <v>12</v>
      </c>
    </row>
    <row r="1491" spans="1:15" x14ac:dyDescent="0.2">
      <c r="A1491" s="48" t="s">
        <v>5212</v>
      </c>
      <c r="B1491" s="5" t="s">
        <v>5213</v>
      </c>
      <c r="C1491" s="5">
        <v>53</v>
      </c>
      <c r="D1491" s="5" t="s">
        <v>17</v>
      </c>
      <c r="E1491" s="5" t="s">
        <v>5214</v>
      </c>
      <c r="F1491" s="5">
        <v>-2575</v>
      </c>
      <c r="G1491" s="5" t="s">
        <v>37</v>
      </c>
      <c r="H1491" s="5" t="s">
        <v>173</v>
      </c>
      <c r="I1491" s="5">
        <v>35216.06</v>
      </c>
      <c r="J1491" s="5" t="s">
        <v>5215</v>
      </c>
      <c r="K1491" s="5" t="s">
        <v>47</v>
      </c>
      <c r="L1491" s="5" t="s">
        <v>23</v>
      </c>
      <c r="M1491" s="5">
        <v>1.24</v>
      </c>
      <c r="N1491" s="5" t="s">
        <v>74</v>
      </c>
      <c r="O1491" s="49">
        <v>35</v>
      </c>
    </row>
    <row r="1492" spans="1:15" x14ac:dyDescent="0.2">
      <c r="A1492" s="48" t="s">
        <v>5216</v>
      </c>
      <c r="B1492" s="5" t="s">
        <v>5217</v>
      </c>
      <c r="C1492" s="5">
        <v>37</v>
      </c>
      <c r="D1492" s="5" t="s">
        <v>50</v>
      </c>
      <c r="E1492" s="5" t="s">
        <v>5218</v>
      </c>
      <c r="F1492" s="5">
        <v>-9871</v>
      </c>
      <c r="G1492" s="5" t="s">
        <v>99</v>
      </c>
      <c r="H1492" s="5" t="s">
        <v>38</v>
      </c>
      <c r="I1492" s="5">
        <v>51128.33</v>
      </c>
      <c r="J1492" s="5" t="s">
        <v>4605</v>
      </c>
      <c r="K1492" s="5" t="s">
        <v>22</v>
      </c>
      <c r="L1492" s="5" t="s">
        <v>23</v>
      </c>
      <c r="M1492" s="5">
        <v>1.49</v>
      </c>
      <c r="N1492" s="5" t="s">
        <v>74</v>
      </c>
      <c r="O1492" s="49">
        <v>25</v>
      </c>
    </row>
    <row r="1493" spans="1:15" x14ac:dyDescent="0.2">
      <c r="A1493" s="48" t="s">
        <v>5219</v>
      </c>
      <c r="B1493" s="5" t="s">
        <v>5103</v>
      </c>
      <c r="C1493" s="5">
        <v>59</v>
      </c>
      <c r="D1493" s="5" t="s">
        <v>27</v>
      </c>
      <c r="E1493" s="5" t="s">
        <v>5220</v>
      </c>
      <c r="F1493" s="5">
        <v>-5145</v>
      </c>
      <c r="G1493" s="5" t="s">
        <v>99</v>
      </c>
      <c r="H1493" s="5" t="s">
        <v>53</v>
      </c>
      <c r="I1493" s="5">
        <v>134399.09</v>
      </c>
      <c r="J1493" s="5" t="s">
        <v>5221</v>
      </c>
      <c r="K1493" s="5" t="s">
        <v>40</v>
      </c>
      <c r="L1493" s="5" t="s">
        <v>56</v>
      </c>
      <c r="M1493" s="5">
        <v>3.96</v>
      </c>
      <c r="N1493" s="5" t="s">
        <v>57</v>
      </c>
      <c r="O1493" s="49">
        <v>2</v>
      </c>
    </row>
    <row r="1494" spans="1:15" x14ac:dyDescent="0.2">
      <c r="A1494" s="48" t="s">
        <v>5222</v>
      </c>
      <c r="B1494" s="5" t="s">
        <v>1941</v>
      </c>
      <c r="C1494" s="5">
        <v>56</v>
      </c>
      <c r="D1494" s="5" t="s">
        <v>17</v>
      </c>
      <c r="E1494" s="5" t="s">
        <v>5223</v>
      </c>
      <c r="F1494" s="5">
        <v>-3508</v>
      </c>
      <c r="G1494" s="5" t="s">
        <v>85</v>
      </c>
      <c r="H1494" s="5" t="s">
        <v>66</v>
      </c>
      <c r="I1494" s="5">
        <v>104604.19</v>
      </c>
      <c r="J1494" s="5" t="s">
        <v>2621</v>
      </c>
      <c r="K1494" s="5" t="s">
        <v>104</v>
      </c>
      <c r="L1494" s="5" t="s">
        <v>32</v>
      </c>
      <c r="M1494" s="5">
        <v>1.1599999999999999</v>
      </c>
      <c r="N1494" s="5" t="s">
        <v>74</v>
      </c>
      <c r="O1494" s="49">
        <v>38</v>
      </c>
    </row>
    <row r="1495" spans="1:15" x14ac:dyDescent="0.2">
      <c r="A1495" s="48" t="s">
        <v>5224</v>
      </c>
      <c r="B1495" s="5" t="s">
        <v>5225</v>
      </c>
      <c r="C1495" s="5">
        <v>39</v>
      </c>
      <c r="D1495" s="5" t="s">
        <v>17</v>
      </c>
      <c r="E1495" s="5" t="s">
        <v>5226</v>
      </c>
      <c r="F1495" s="5">
        <v>-3943</v>
      </c>
      <c r="G1495" s="5" t="s">
        <v>19</v>
      </c>
      <c r="H1495" s="5" t="s">
        <v>30</v>
      </c>
      <c r="I1495" s="5">
        <v>173198.38</v>
      </c>
      <c r="J1495" s="5" t="s">
        <v>854</v>
      </c>
      <c r="K1495" s="5" t="s">
        <v>136</v>
      </c>
      <c r="L1495" s="5" t="s">
        <v>23</v>
      </c>
      <c r="M1495" s="5">
        <v>2.27</v>
      </c>
      <c r="N1495" s="5" t="s">
        <v>57</v>
      </c>
      <c r="O1495" s="49">
        <v>35</v>
      </c>
    </row>
    <row r="1496" spans="1:15" x14ac:dyDescent="0.2">
      <c r="A1496" s="48" t="s">
        <v>5227</v>
      </c>
      <c r="B1496" s="5" t="s">
        <v>824</v>
      </c>
      <c r="C1496" s="5">
        <v>38</v>
      </c>
      <c r="D1496" s="5" t="s">
        <v>50</v>
      </c>
      <c r="E1496" s="5" t="s">
        <v>5228</v>
      </c>
      <c r="F1496" s="5">
        <v>-7283</v>
      </c>
      <c r="G1496" s="5" t="s">
        <v>78</v>
      </c>
      <c r="H1496" s="5" t="s">
        <v>144</v>
      </c>
      <c r="I1496" s="5">
        <v>62421.32</v>
      </c>
      <c r="J1496" s="5" t="s">
        <v>5229</v>
      </c>
      <c r="K1496" s="5" t="s">
        <v>22</v>
      </c>
      <c r="L1496" s="5" t="s">
        <v>23</v>
      </c>
      <c r="M1496" s="5">
        <v>2.4500000000000002</v>
      </c>
      <c r="N1496" s="5" t="s">
        <v>33</v>
      </c>
      <c r="O1496" s="49">
        <v>15</v>
      </c>
    </row>
    <row r="1497" spans="1:15" x14ac:dyDescent="0.2">
      <c r="A1497" s="48" t="s">
        <v>5230</v>
      </c>
      <c r="B1497" s="5" t="s">
        <v>2749</v>
      </c>
      <c r="C1497" s="5">
        <v>48</v>
      </c>
      <c r="D1497" s="5" t="s">
        <v>27</v>
      </c>
      <c r="E1497" s="5" t="s">
        <v>2750</v>
      </c>
      <c r="F1497" s="5">
        <v>-6114</v>
      </c>
      <c r="G1497" s="5" t="s">
        <v>116</v>
      </c>
      <c r="H1497" s="5" t="s">
        <v>38</v>
      </c>
      <c r="I1497" s="5">
        <v>164132.76</v>
      </c>
      <c r="J1497" s="5" t="s">
        <v>5231</v>
      </c>
      <c r="K1497" s="5" t="s">
        <v>104</v>
      </c>
      <c r="L1497" s="5" t="s">
        <v>56</v>
      </c>
      <c r="M1497" s="5">
        <v>2.77</v>
      </c>
      <c r="N1497" s="5" t="s">
        <v>74</v>
      </c>
      <c r="O1497" s="49">
        <v>6</v>
      </c>
    </row>
    <row r="1498" spans="1:15" x14ac:dyDescent="0.2">
      <c r="A1498" s="48" t="s">
        <v>5232</v>
      </c>
      <c r="B1498" s="5" t="s">
        <v>5233</v>
      </c>
      <c r="C1498" s="5">
        <v>30</v>
      </c>
      <c r="D1498" s="5" t="s">
        <v>50</v>
      </c>
      <c r="E1498" s="5" t="s">
        <v>5234</v>
      </c>
      <c r="F1498" s="5">
        <v>-4334</v>
      </c>
      <c r="G1498" s="5" t="s">
        <v>85</v>
      </c>
      <c r="H1498" s="5" t="s">
        <v>71</v>
      </c>
      <c r="I1498" s="5">
        <v>134864.16</v>
      </c>
      <c r="J1498" s="5" t="s">
        <v>4769</v>
      </c>
      <c r="K1498" s="5" t="s">
        <v>55</v>
      </c>
      <c r="L1498" s="5" t="s">
        <v>32</v>
      </c>
      <c r="M1498" s="5">
        <v>3.05</v>
      </c>
      <c r="N1498" s="5" t="s">
        <v>57</v>
      </c>
      <c r="O1498" s="49">
        <v>18</v>
      </c>
    </row>
    <row r="1499" spans="1:15" x14ac:dyDescent="0.2">
      <c r="A1499" s="48" t="s">
        <v>5235</v>
      </c>
      <c r="B1499" s="5" t="s">
        <v>2646</v>
      </c>
      <c r="C1499" s="5">
        <v>47</v>
      </c>
      <c r="D1499" s="5" t="s">
        <v>27</v>
      </c>
      <c r="E1499" s="5" t="s">
        <v>5236</v>
      </c>
      <c r="F1499" s="5">
        <v>-10401</v>
      </c>
      <c r="G1499" s="5" t="s">
        <v>19</v>
      </c>
      <c r="H1499" s="5" t="s">
        <v>79</v>
      </c>
      <c r="I1499" s="5">
        <v>73001.59</v>
      </c>
      <c r="J1499" s="5" t="s">
        <v>234</v>
      </c>
      <c r="K1499" s="5" t="s">
        <v>55</v>
      </c>
      <c r="L1499" s="5" t="s">
        <v>56</v>
      </c>
      <c r="M1499" s="5">
        <v>1.91</v>
      </c>
      <c r="N1499" s="5" t="s">
        <v>33</v>
      </c>
      <c r="O1499" s="49">
        <v>40</v>
      </c>
    </row>
    <row r="1500" spans="1:15" x14ac:dyDescent="0.2">
      <c r="A1500" s="48" t="s">
        <v>5237</v>
      </c>
      <c r="B1500" s="5" t="s">
        <v>5238</v>
      </c>
      <c r="C1500" s="5">
        <v>41</v>
      </c>
      <c r="D1500" s="5" t="s">
        <v>27</v>
      </c>
      <c r="E1500" s="5" t="s">
        <v>5239</v>
      </c>
      <c r="F1500" s="5">
        <v>-2401</v>
      </c>
      <c r="G1500" s="5" t="s">
        <v>45</v>
      </c>
      <c r="H1500" s="5" t="s">
        <v>194</v>
      </c>
      <c r="I1500" s="5">
        <v>47642.54</v>
      </c>
      <c r="J1500" s="5" t="s">
        <v>1108</v>
      </c>
      <c r="K1500" s="5" t="s">
        <v>136</v>
      </c>
      <c r="L1500" s="5" t="s">
        <v>32</v>
      </c>
      <c r="M1500" s="5">
        <v>3.21</v>
      </c>
      <c r="N1500" s="5" t="s">
        <v>33</v>
      </c>
      <c r="O1500" s="49">
        <v>6</v>
      </c>
    </row>
    <row r="1501" spans="1:15" x14ac:dyDescent="0.2">
      <c r="A1501" s="48" t="s">
        <v>5240</v>
      </c>
      <c r="B1501" s="5" t="s">
        <v>2221</v>
      </c>
      <c r="C1501" s="5">
        <v>65</v>
      </c>
      <c r="D1501" s="5" t="s">
        <v>50</v>
      </c>
      <c r="E1501" s="5" t="s">
        <v>5241</v>
      </c>
      <c r="F1501" s="5">
        <v>-7485</v>
      </c>
      <c r="G1501" s="5" t="s">
        <v>37</v>
      </c>
      <c r="H1501" s="5" t="s">
        <v>38</v>
      </c>
      <c r="I1501" s="5">
        <v>37595.339999999997</v>
      </c>
      <c r="J1501" s="5" t="s">
        <v>5242</v>
      </c>
      <c r="K1501" s="5" t="s">
        <v>104</v>
      </c>
      <c r="L1501" s="5" t="s">
        <v>23</v>
      </c>
      <c r="M1501" s="5">
        <v>4.53</v>
      </c>
      <c r="N1501" s="5" t="s">
        <v>74</v>
      </c>
      <c r="O1501" s="49">
        <v>29</v>
      </c>
    </row>
    <row r="1502" spans="1:15" x14ac:dyDescent="0.2">
      <c r="A1502" s="48" t="s">
        <v>5243</v>
      </c>
      <c r="B1502" s="5" t="s">
        <v>5244</v>
      </c>
      <c r="C1502" s="5">
        <v>36</v>
      </c>
      <c r="D1502" s="5" t="s">
        <v>27</v>
      </c>
      <c r="E1502" s="5" t="s">
        <v>5245</v>
      </c>
      <c r="F1502" s="5">
        <v>-2538</v>
      </c>
      <c r="G1502" s="5" t="s">
        <v>45</v>
      </c>
      <c r="H1502" s="5" t="s">
        <v>71</v>
      </c>
      <c r="I1502" s="5">
        <v>53529.09</v>
      </c>
      <c r="J1502" s="5" t="s">
        <v>880</v>
      </c>
      <c r="K1502" s="5" t="s">
        <v>118</v>
      </c>
      <c r="L1502" s="5" t="s">
        <v>32</v>
      </c>
      <c r="M1502" s="5">
        <v>2.83</v>
      </c>
      <c r="N1502" s="5" t="s">
        <v>74</v>
      </c>
      <c r="O1502" s="49">
        <v>5</v>
      </c>
    </row>
    <row r="1503" spans="1:15" x14ac:dyDescent="0.2">
      <c r="A1503" s="48" t="s">
        <v>5246</v>
      </c>
      <c r="B1503" s="5" t="s">
        <v>5247</v>
      </c>
      <c r="C1503" s="5">
        <v>33</v>
      </c>
      <c r="D1503" s="5" t="s">
        <v>27</v>
      </c>
      <c r="E1503" s="5" t="s">
        <v>5248</v>
      </c>
      <c r="F1503" s="5">
        <v>-9631</v>
      </c>
      <c r="G1503" s="5" t="s">
        <v>19</v>
      </c>
      <c r="H1503" s="5" t="s">
        <v>173</v>
      </c>
      <c r="I1503" s="5">
        <v>47987.839999999997</v>
      </c>
      <c r="J1503" s="5" t="s">
        <v>5249</v>
      </c>
      <c r="K1503" s="5" t="s">
        <v>81</v>
      </c>
      <c r="L1503" s="5" t="s">
        <v>73</v>
      </c>
      <c r="M1503" s="5">
        <v>1.05</v>
      </c>
      <c r="N1503" s="5" t="s">
        <v>41</v>
      </c>
      <c r="O1503" s="49">
        <v>27</v>
      </c>
    </row>
    <row r="1504" spans="1:15" x14ac:dyDescent="0.2">
      <c r="A1504" s="48" t="s">
        <v>5250</v>
      </c>
      <c r="B1504" s="5" t="s">
        <v>1487</v>
      </c>
      <c r="C1504" s="5">
        <v>36</v>
      </c>
      <c r="D1504" s="5" t="s">
        <v>17</v>
      </c>
      <c r="E1504" s="5" t="s">
        <v>5251</v>
      </c>
      <c r="F1504" s="5">
        <v>-8137</v>
      </c>
      <c r="G1504" s="5" t="s">
        <v>45</v>
      </c>
      <c r="H1504" s="5" t="s">
        <v>194</v>
      </c>
      <c r="I1504" s="5">
        <v>129988.28</v>
      </c>
      <c r="J1504" s="5" t="s">
        <v>5252</v>
      </c>
      <c r="K1504" s="5" t="s">
        <v>40</v>
      </c>
      <c r="L1504" s="5" t="s">
        <v>56</v>
      </c>
      <c r="M1504" s="5">
        <v>4.95</v>
      </c>
      <c r="N1504" s="5" t="s">
        <v>33</v>
      </c>
      <c r="O1504" s="49">
        <v>24</v>
      </c>
    </row>
    <row r="1505" spans="1:15" x14ac:dyDescent="0.2">
      <c r="A1505" s="48" t="s">
        <v>5253</v>
      </c>
      <c r="B1505" s="5" t="s">
        <v>2960</v>
      </c>
      <c r="C1505" s="5">
        <v>61</v>
      </c>
      <c r="D1505" s="5" t="s">
        <v>27</v>
      </c>
      <c r="E1505" s="5" t="s">
        <v>5254</v>
      </c>
      <c r="F1505" s="5">
        <v>-7543</v>
      </c>
      <c r="G1505" s="5" t="s">
        <v>94</v>
      </c>
      <c r="H1505" s="5" t="s">
        <v>30</v>
      </c>
      <c r="I1505" s="5">
        <v>174785.64</v>
      </c>
      <c r="J1505" s="5" t="s">
        <v>1939</v>
      </c>
      <c r="K1505" s="5" t="s">
        <v>40</v>
      </c>
      <c r="L1505" s="5" t="s">
        <v>32</v>
      </c>
      <c r="M1505" s="5">
        <v>2.04</v>
      </c>
      <c r="N1505" s="5" t="s">
        <v>33</v>
      </c>
      <c r="O1505" s="49">
        <v>35</v>
      </c>
    </row>
    <row r="1506" spans="1:15" x14ac:dyDescent="0.2">
      <c r="A1506" s="48" t="s">
        <v>5255</v>
      </c>
      <c r="B1506" s="5" t="s">
        <v>5256</v>
      </c>
      <c r="C1506" s="5">
        <v>53</v>
      </c>
      <c r="D1506" s="5" t="s">
        <v>50</v>
      </c>
      <c r="E1506" s="5" t="s">
        <v>5257</v>
      </c>
      <c r="F1506" s="5">
        <v>-6846</v>
      </c>
      <c r="G1506" s="5" t="s">
        <v>19</v>
      </c>
      <c r="H1506" s="5" t="s">
        <v>53</v>
      </c>
      <c r="I1506" s="5">
        <v>154777.26999999999</v>
      </c>
      <c r="J1506" s="5" t="s">
        <v>4940</v>
      </c>
      <c r="K1506" s="5" t="s">
        <v>55</v>
      </c>
      <c r="L1506" s="5" t="s">
        <v>56</v>
      </c>
      <c r="M1506" s="5">
        <v>2.81</v>
      </c>
      <c r="N1506" s="5" t="s">
        <v>74</v>
      </c>
      <c r="O1506" s="49">
        <v>32</v>
      </c>
    </row>
    <row r="1507" spans="1:15" x14ac:dyDescent="0.2">
      <c r="A1507" s="48" t="s">
        <v>5258</v>
      </c>
      <c r="B1507" s="5" t="s">
        <v>1510</v>
      </c>
      <c r="C1507" s="5">
        <v>46</v>
      </c>
      <c r="D1507" s="5" t="s">
        <v>50</v>
      </c>
      <c r="E1507" s="5" t="s">
        <v>5259</v>
      </c>
      <c r="F1507" s="5">
        <v>-3994</v>
      </c>
      <c r="G1507" s="5" t="s">
        <v>116</v>
      </c>
      <c r="H1507" s="5" t="s">
        <v>71</v>
      </c>
      <c r="I1507" s="5">
        <v>173676.94</v>
      </c>
      <c r="J1507" s="5" t="s">
        <v>5260</v>
      </c>
      <c r="K1507" s="5" t="s">
        <v>40</v>
      </c>
      <c r="L1507" s="5" t="s">
        <v>56</v>
      </c>
      <c r="M1507" s="5">
        <v>4.41</v>
      </c>
      <c r="N1507" s="5" t="s">
        <v>41</v>
      </c>
      <c r="O1507" s="49">
        <v>32</v>
      </c>
    </row>
    <row r="1508" spans="1:15" x14ac:dyDescent="0.2">
      <c r="A1508" s="48" t="s">
        <v>5261</v>
      </c>
      <c r="B1508" s="5" t="s">
        <v>568</v>
      </c>
      <c r="C1508" s="5">
        <v>40</v>
      </c>
      <c r="D1508" s="5" t="s">
        <v>50</v>
      </c>
      <c r="E1508" s="5" t="s">
        <v>5262</v>
      </c>
      <c r="F1508" s="5">
        <v>-4674</v>
      </c>
      <c r="G1508" s="5" t="s">
        <v>52</v>
      </c>
      <c r="H1508" s="5" t="s">
        <v>144</v>
      </c>
      <c r="I1508" s="5">
        <v>127671.23</v>
      </c>
      <c r="J1508" s="5" t="s">
        <v>2538</v>
      </c>
      <c r="K1508" s="5" t="s">
        <v>22</v>
      </c>
      <c r="L1508" s="5" t="s">
        <v>23</v>
      </c>
      <c r="M1508" s="5">
        <v>2.65</v>
      </c>
      <c r="N1508" s="5" t="s">
        <v>74</v>
      </c>
      <c r="O1508" s="49">
        <v>32</v>
      </c>
    </row>
    <row r="1509" spans="1:15" x14ac:dyDescent="0.2">
      <c r="A1509" s="48" t="s">
        <v>5263</v>
      </c>
      <c r="B1509" s="5" t="s">
        <v>5264</v>
      </c>
      <c r="C1509" s="5">
        <v>58</v>
      </c>
      <c r="D1509" s="5" t="s">
        <v>50</v>
      </c>
      <c r="E1509" s="5" t="s">
        <v>5265</v>
      </c>
      <c r="F1509" s="5">
        <v>-5431</v>
      </c>
      <c r="G1509" s="5" t="s">
        <v>37</v>
      </c>
      <c r="H1509" s="5" t="s">
        <v>194</v>
      </c>
      <c r="I1509" s="5">
        <v>152695.78</v>
      </c>
      <c r="J1509" s="5" t="s">
        <v>1696</v>
      </c>
      <c r="K1509" s="5" t="s">
        <v>22</v>
      </c>
      <c r="L1509" s="5" t="s">
        <v>73</v>
      </c>
      <c r="M1509" s="5">
        <v>3.9</v>
      </c>
      <c r="N1509" s="5" t="s">
        <v>41</v>
      </c>
      <c r="O1509" s="49">
        <v>35</v>
      </c>
    </row>
    <row r="1510" spans="1:15" x14ac:dyDescent="0.2">
      <c r="A1510" s="48" t="s">
        <v>5266</v>
      </c>
      <c r="B1510" s="5" t="s">
        <v>4671</v>
      </c>
      <c r="C1510" s="5">
        <v>31</v>
      </c>
      <c r="D1510" s="5" t="s">
        <v>27</v>
      </c>
      <c r="E1510" s="5" t="s">
        <v>5267</v>
      </c>
      <c r="F1510" s="5">
        <v>-6535</v>
      </c>
      <c r="G1510" s="5" t="s">
        <v>52</v>
      </c>
      <c r="H1510" s="5" t="s">
        <v>173</v>
      </c>
      <c r="I1510" s="5">
        <v>58725.91</v>
      </c>
      <c r="J1510" s="5" t="s">
        <v>5268</v>
      </c>
      <c r="K1510" s="5" t="s">
        <v>127</v>
      </c>
      <c r="L1510" s="5" t="s">
        <v>32</v>
      </c>
      <c r="M1510" s="5">
        <v>1.07</v>
      </c>
      <c r="N1510" s="5" t="s">
        <v>41</v>
      </c>
      <c r="O1510" s="49">
        <v>17</v>
      </c>
    </row>
    <row r="1511" spans="1:15" x14ac:dyDescent="0.2">
      <c r="A1511" s="48" t="s">
        <v>5269</v>
      </c>
      <c r="B1511" s="5" t="s">
        <v>5270</v>
      </c>
      <c r="C1511" s="5">
        <v>27</v>
      </c>
      <c r="D1511" s="5" t="s">
        <v>27</v>
      </c>
      <c r="E1511" s="5" t="s">
        <v>5271</v>
      </c>
      <c r="F1511" s="5">
        <v>-10790</v>
      </c>
      <c r="G1511" s="5" t="s">
        <v>99</v>
      </c>
      <c r="H1511" s="5" t="s">
        <v>20</v>
      </c>
      <c r="I1511" s="5">
        <v>114812.53</v>
      </c>
      <c r="J1511" s="5" t="s">
        <v>242</v>
      </c>
      <c r="K1511" s="5" t="s">
        <v>55</v>
      </c>
      <c r="L1511" s="5" t="s">
        <v>56</v>
      </c>
      <c r="M1511" s="5">
        <v>2</v>
      </c>
      <c r="N1511" s="5" t="s">
        <v>41</v>
      </c>
      <c r="O1511" s="49">
        <v>14</v>
      </c>
    </row>
    <row r="1512" spans="1:15" x14ac:dyDescent="0.2">
      <c r="A1512" s="48" t="s">
        <v>5272</v>
      </c>
      <c r="B1512" s="5" t="s">
        <v>2559</v>
      </c>
      <c r="C1512" s="5">
        <v>43</v>
      </c>
      <c r="D1512" s="5" t="s">
        <v>17</v>
      </c>
      <c r="E1512" s="5" t="s">
        <v>5273</v>
      </c>
      <c r="F1512" s="5">
        <v>-10341</v>
      </c>
      <c r="G1512" s="5" t="s">
        <v>78</v>
      </c>
      <c r="H1512" s="5" t="s">
        <v>71</v>
      </c>
      <c r="I1512" s="5">
        <v>111594.09</v>
      </c>
      <c r="J1512" s="5" t="s">
        <v>1665</v>
      </c>
      <c r="K1512" s="5" t="s">
        <v>127</v>
      </c>
      <c r="L1512" s="5" t="s">
        <v>56</v>
      </c>
      <c r="M1512" s="5">
        <v>3.15</v>
      </c>
      <c r="N1512" s="5" t="s">
        <v>41</v>
      </c>
      <c r="O1512" s="49">
        <v>25</v>
      </c>
    </row>
    <row r="1513" spans="1:15" x14ac:dyDescent="0.2">
      <c r="A1513" s="48" t="s">
        <v>5274</v>
      </c>
      <c r="B1513" s="5" t="s">
        <v>5275</v>
      </c>
      <c r="C1513" s="5">
        <v>23</v>
      </c>
      <c r="D1513" s="5" t="s">
        <v>50</v>
      </c>
      <c r="E1513" s="5" t="s">
        <v>5276</v>
      </c>
      <c r="F1513" s="5">
        <v>-4423</v>
      </c>
      <c r="G1513" s="5" t="s">
        <v>19</v>
      </c>
      <c r="H1513" s="5" t="s">
        <v>53</v>
      </c>
      <c r="I1513" s="5">
        <v>153200.74</v>
      </c>
      <c r="J1513" s="5" t="s">
        <v>4576</v>
      </c>
      <c r="K1513" s="5" t="s">
        <v>81</v>
      </c>
      <c r="L1513" s="5" t="s">
        <v>32</v>
      </c>
      <c r="M1513" s="5">
        <v>3.63</v>
      </c>
      <c r="N1513" s="5" t="s">
        <v>33</v>
      </c>
      <c r="O1513" s="49">
        <v>5</v>
      </c>
    </row>
    <row r="1514" spans="1:15" x14ac:dyDescent="0.2">
      <c r="A1514" s="48" t="s">
        <v>5277</v>
      </c>
      <c r="B1514" s="5" t="s">
        <v>3544</v>
      </c>
      <c r="C1514" s="5">
        <v>37</v>
      </c>
      <c r="D1514" s="5" t="s">
        <v>27</v>
      </c>
      <c r="E1514" s="5" t="s">
        <v>5278</v>
      </c>
      <c r="F1514" s="5">
        <v>-3269</v>
      </c>
      <c r="G1514" s="5" t="s">
        <v>116</v>
      </c>
      <c r="H1514" s="5" t="s">
        <v>38</v>
      </c>
      <c r="I1514" s="5">
        <v>142876.26</v>
      </c>
      <c r="J1514" s="5" t="s">
        <v>5279</v>
      </c>
      <c r="K1514" s="5" t="s">
        <v>104</v>
      </c>
      <c r="L1514" s="5" t="s">
        <v>23</v>
      </c>
      <c r="M1514" s="5">
        <v>4.3</v>
      </c>
      <c r="N1514" s="5" t="s">
        <v>24</v>
      </c>
      <c r="O1514" s="49">
        <v>31</v>
      </c>
    </row>
    <row r="1515" spans="1:15" x14ac:dyDescent="0.2">
      <c r="A1515" s="48" t="s">
        <v>5280</v>
      </c>
      <c r="B1515" s="5" t="s">
        <v>4985</v>
      </c>
      <c r="C1515" s="5">
        <v>63</v>
      </c>
      <c r="D1515" s="5" t="s">
        <v>17</v>
      </c>
      <c r="E1515" s="5" t="s">
        <v>5281</v>
      </c>
      <c r="F1515" s="5">
        <v>-4731</v>
      </c>
      <c r="G1515" s="5" t="s">
        <v>78</v>
      </c>
      <c r="H1515" s="5" t="s">
        <v>144</v>
      </c>
      <c r="I1515" s="5">
        <v>179927.86</v>
      </c>
      <c r="J1515" s="5" t="s">
        <v>5221</v>
      </c>
      <c r="K1515" s="5" t="s">
        <v>136</v>
      </c>
      <c r="L1515" s="5" t="s">
        <v>56</v>
      </c>
      <c r="M1515" s="5">
        <v>3.2</v>
      </c>
      <c r="N1515" s="5" t="s">
        <v>57</v>
      </c>
      <c r="O1515" s="49">
        <v>39</v>
      </c>
    </row>
    <row r="1516" spans="1:15" x14ac:dyDescent="0.2">
      <c r="A1516" s="48" t="s">
        <v>5282</v>
      </c>
      <c r="B1516" s="5" t="s">
        <v>5283</v>
      </c>
      <c r="C1516" s="5">
        <v>27</v>
      </c>
      <c r="D1516" s="5" t="s">
        <v>27</v>
      </c>
      <c r="E1516" s="5" t="s">
        <v>5284</v>
      </c>
      <c r="F1516" s="5">
        <v>-4783</v>
      </c>
      <c r="G1516" s="5" t="s">
        <v>116</v>
      </c>
      <c r="H1516" s="5" t="s">
        <v>79</v>
      </c>
      <c r="I1516" s="5">
        <v>152927.25</v>
      </c>
      <c r="J1516" s="5" t="s">
        <v>5285</v>
      </c>
      <c r="K1516" s="5" t="s">
        <v>136</v>
      </c>
      <c r="L1516" s="5" t="s">
        <v>56</v>
      </c>
      <c r="M1516" s="5">
        <v>3.99</v>
      </c>
      <c r="N1516" s="5" t="s">
        <v>57</v>
      </c>
      <c r="O1516" s="49">
        <v>29</v>
      </c>
    </row>
    <row r="1517" spans="1:15" x14ac:dyDescent="0.2">
      <c r="A1517" s="48" t="s">
        <v>5286</v>
      </c>
      <c r="B1517" s="5" t="s">
        <v>2964</v>
      </c>
      <c r="C1517" s="5">
        <v>57</v>
      </c>
      <c r="D1517" s="5" t="s">
        <v>50</v>
      </c>
      <c r="E1517" s="5" t="s">
        <v>5287</v>
      </c>
      <c r="F1517" s="5">
        <v>-4584</v>
      </c>
      <c r="G1517" s="5" t="s">
        <v>29</v>
      </c>
      <c r="H1517" s="5" t="s">
        <v>53</v>
      </c>
      <c r="I1517" s="5">
        <v>145281.14000000001</v>
      </c>
      <c r="J1517" s="5" t="s">
        <v>4440</v>
      </c>
      <c r="K1517" s="5" t="s">
        <v>127</v>
      </c>
      <c r="L1517" s="5" t="s">
        <v>23</v>
      </c>
      <c r="M1517" s="5">
        <v>3.89</v>
      </c>
      <c r="N1517" s="5" t="s">
        <v>33</v>
      </c>
      <c r="O1517" s="49">
        <v>6</v>
      </c>
    </row>
    <row r="1518" spans="1:15" x14ac:dyDescent="0.2">
      <c r="A1518" s="48" t="s">
        <v>5288</v>
      </c>
      <c r="B1518" s="5" t="s">
        <v>5289</v>
      </c>
      <c r="C1518" s="5">
        <v>40</v>
      </c>
      <c r="D1518" s="5" t="s">
        <v>17</v>
      </c>
      <c r="E1518" s="5" t="s">
        <v>5290</v>
      </c>
      <c r="F1518" s="5">
        <v>-8145</v>
      </c>
      <c r="G1518" s="5" t="s">
        <v>45</v>
      </c>
      <c r="H1518" s="5" t="s">
        <v>71</v>
      </c>
      <c r="I1518" s="5">
        <v>46170.99</v>
      </c>
      <c r="J1518" s="5" t="s">
        <v>1081</v>
      </c>
      <c r="K1518" s="5" t="s">
        <v>62</v>
      </c>
      <c r="L1518" s="5" t="s">
        <v>32</v>
      </c>
      <c r="M1518" s="5">
        <v>2.35</v>
      </c>
      <c r="N1518" s="5" t="s">
        <v>24</v>
      </c>
      <c r="O1518" s="49">
        <v>7</v>
      </c>
    </row>
    <row r="1519" spans="1:15" x14ac:dyDescent="0.2">
      <c r="A1519" s="48" t="s">
        <v>5291</v>
      </c>
      <c r="B1519" s="5" t="s">
        <v>1563</v>
      </c>
      <c r="C1519" s="5">
        <v>32</v>
      </c>
      <c r="D1519" s="5" t="s">
        <v>17</v>
      </c>
      <c r="E1519" s="5" t="s">
        <v>5292</v>
      </c>
      <c r="F1519" s="5">
        <v>-10147</v>
      </c>
      <c r="G1519" s="5" t="s">
        <v>85</v>
      </c>
      <c r="H1519" s="5" t="s">
        <v>144</v>
      </c>
      <c r="I1519" s="5">
        <v>103392.71</v>
      </c>
      <c r="J1519" s="5" t="s">
        <v>5293</v>
      </c>
      <c r="K1519" s="5" t="s">
        <v>40</v>
      </c>
      <c r="L1519" s="5" t="s">
        <v>23</v>
      </c>
      <c r="M1519" s="5">
        <v>3.86</v>
      </c>
      <c r="N1519" s="5" t="s">
        <v>41</v>
      </c>
      <c r="O1519" s="49">
        <v>7</v>
      </c>
    </row>
    <row r="1520" spans="1:15" x14ac:dyDescent="0.2">
      <c r="A1520" s="48" t="s">
        <v>5294</v>
      </c>
      <c r="B1520" s="5" t="s">
        <v>5295</v>
      </c>
      <c r="C1520" s="5">
        <v>49</v>
      </c>
      <c r="D1520" s="5" t="s">
        <v>27</v>
      </c>
      <c r="E1520" s="5" t="s">
        <v>5296</v>
      </c>
      <c r="F1520" s="5">
        <v>-4348</v>
      </c>
      <c r="G1520" s="5" t="s">
        <v>52</v>
      </c>
      <c r="H1520" s="5" t="s">
        <v>79</v>
      </c>
      <c r="I1520" s="5">
        <v>176512.45</v>
      </c>
      <c r="J1520" s="5" t="s">
        <v>3260</v>
      </c>
      <c r="K1520" s="5" t="s">
        <v>55</v>
      </c>
      <c r="L1520" s="5" t="s">
        <v>32</v>
      </c>
      <c r="M1520" s="5">
        <v>3.71</v>
      </c>
      <c r="N1520" s="5" t="s">
        <v>57</v>
      </c>
      <c r="O1520" s="49">
        <v>40</v>
      </c>
    </row>
    <row r="1521" spans="1:15" x14ac:dyDescent="0.2">
      <c r="A1521" s="48" t="s">
        <v>5297</v>
      </c>
      <c r="B1521" s="5" t="s">
        <v>4472</v>
      </c>
      <c r="C1521" s="5">
        <v>52</v>
      </c>
      <c r="D1521" s="5" t="s">
        <v>50</v>
      </c>
      <c r="E1521" s="5" t="s">
        <v>5298</v>
      </c>
      <c r="F1521" s="5">
        <v>-9997</v>
      </c>
      <c r="G1521" s="5" t="s">
        <v>37</v>
      </c>
      <c r="H1521" s="5" t="s">
        <v>30</v>
      </c>
      <c r="I1521" s="5">
        <v>40846.17</v>
      </c>
      <c r="J1521" s="5" t="s">
        <v>5299</v>
      </c>
      <c r="K1521" s="5" t="s">
        <v>104</v>
      </c>
      <c r="L1521" s="5" t="s">
        <v>23</v>
      </c>
      <c r="M1521" s="5">
        <v>4.5999999999999996</v>
      </c>
      <c r="N1521" s="5" t="s">
        <v>74</v>
      </c>
      <c r="O1521" s="49">
        <v>11</v>
      </c>
    </row>
    <row r="1522" spans="1:15" x14ac:dyDescent="0.2">
      <c r="A1522" s="48" t="s">
        <v>5300</v>
      </c>
      <c r="B1522" s="5" t="s">
        <v>4571</v>
      </c>
      <c r="C1522" s="5">
        <v>22</v>
      </c>
      <c r="D1522" s="5" t="s">
        <v>17</v>
      </c>
      <c r="E1522" s="5" t="s">
        <v>5301</v>
      </c>
      <c r="F1522" s="5">
        <v>-8596</v>
      </c>
      <c r="G1522" s="5" t="s">
        <v>37</v>
      </c>
      <c r="H1522" s="5" t="s">
        <v>79</v>
      </c>
      <c r="I1522" s="5">
        <v>160734.07999999999</v>
      </c>
      <c r="J1522" s="5" t="s">
        <v>1508</v>
      </c>
      <c r="K1522" s="5" t="s">
        <v>22</v>
      </c>
      <c r="L1522" s="5" t="s">
        <v>23</v>
      </c>
      <c r="M1522" s="5">
        <v>1.68</v>
      </c>
      <c r="N1522" s="5" t="s">
        <v>33</v>
      </c>
      <c r="O1522" s="49">
        <v>18</v>
      </c>
    </row>
    <row r="1523" spans="1:15" x14ac:dyDescent="0.2">
      <c r="A1523" s="48" t="s">
        <v>5302</v>
      </c>
      <c r="B1523" s="5" t="s">
        <v>4171</v>
      </c>
      <c r="C1523" s="5">
        <v>30</v>
      </c>
      <c r="D1523" s="5" t="s">
        <v>27</v>
      </c>
      <c r="E1523" s="5" t="s">
        <v>5303</v>
      </c>
      <c r="F1523" s="5">
        <v>-3646</v>
      </c>
      <c r="G1523" s="5" t="s">
        <v>29</v>
      </c>
      <c r="H1523" s="5" t="s">
        <v>38</v>
      </c>
      <c r="I1523" s="5">
        <v>40517.46</v>
      </c>
      <c r="J1523" s="5" t="s">
        <v>329</v>
      </c>
      <c r="K1523" s="5" t="s">
        <v>127</v>
      </c>
      <c r="L1523" s="5" t="s">
        <v>56</v>
      </c>
      <c r="M1523" s="5">
        <v>3.21</v>
      </c>
      <c r="N1523" s="5" t="s">
        <v>41</v>
      </c>
      <c r="O1523" s="49">
        <v>16</v>
      </c>
    </row>
    <row r="1524" spans="1:15" x14ac:dyDescent="0.2">
      <c r="A1524" s="48" t="s">
        <v>5304</v>
      </c>
      <c r="B1524" s="5" t="s">
        <v>5305</v>
      </c>
      <c r="C1524" s="5">
        <v>52</v>
      </c>
      <c r="D1524" s="5" t="s">
        <v>27</v>
      </c>
      <c r="E1524" s="5" t="s">
        <v>5306</v>
      </c>
      <c r="F1524" s="5">
        <v>-8291</v>
      </c>
      <c r="G1524" s="5" t="s">
        <v>19</v>
      </c>
      <c r="H1524" s="5" t="s">
        <v>66</v>
      </c>
      <c r="I1524" s="5">
        <v>124862.84</v>
      </c>
      <c r="J1524" s="5" t="s">
        <v>1485</v>
      </c>
      <c r="K1524" s="5" t="s">
        <v>47</v>
      </c>
      <c r="L1524" s="5" t="s">
        <v>73</v>
      </c>
      <c r="M1524" s="5">
        <v>3.79</v>
      </c>
      <c r="N1524" s="5" t="s">
        <v>24</v>
      </c>
      <c r="O1524" s="49">
        <v>5</v>
      </c>
    </row>
    <row r="1525" spans="1:15" x14ac:dyDescent="0.2">
      <c r="A1525" s="48" t="s">
        <v>5307</v>
      </c>
      <c r="B1525" s="5" t="s">
        <v>2004</v>
      </c>
      <c r="C1525" s="5">
        <v>29</v>
      </c>
      <c r="D1525" s="5" t="s">
        <v>50</v>
      </c>
      <c r="E1525" s="5" t="s">
        <v>5308</v>
      </c>
      <c r="F1525" s="5">
        <v>-3035</v>
      </c>
      <c r="G1525" s="5" t="s">
        <v>45</v>
      </c>
      <c r="H1525" s="5" t="s">
        <v>79</v>
      </c>
      <c r="I1525" s="5">
        <v>169522.83</v>
      </c>
      <c r="J1525" s="5" t="s">
        <v>5309</v>
      </c>
      <c r="K1525" s="5" t="s">
        <v>47</v>
      </c>
      <c r="L1525" s="5" t="s">
        <v>73</v>
      </c>
      <c r="M1525" s="5">
        <v>1.19</v>
      </c>
      <c r="N1525" s="5" t="s">
        <v>57</v>
      </c>
      <c r="O1525" s="49">
        <v>16</v>
      </c>
    </row>
    <row r="1526" spans="1:15" x14ac:dyDescent="0.2">
      <c r="A1526" s="48" t="s">
        <v>5310</v>
      </c>
      <c r="B1526" s="5" t="s">
        <v>1589</v>
      </c>
      <c r="C1526" s="5">
        <v>35</v>
      </c>
      <c r="D1526" s="5" t="s">
        <v>17</v>
      </c>
      <c r="E1526" s="5" t="s">
        <v>5311</v>
      </c>
      <c r="F1526" s="5">
        <v>-10942</v>
      </c>
      <c r="G1526" s="5" t="s">
        <v>99</v>
      </c>
      <c r="H1526" s="5" t="s">
        <v>38</v>
      </c>
      <c r="I1526" s="5">
        <v>54858.26</v>
      </c>
      <c r="J1526" s="5" t="s">
        <v>3048</v>
      </c>
      <c r="K1526" s="5" t="s">
        <v>81</v>
      </c>
      <c r="L1526" s="5" t="s">
        <v>23</v>
      </c>
      <c r="M1526" s="5">
        <v>1.88</v>
      </c>
      <c r="N1526" s="5" t="s">
        <v>74</v>
      </c>
      <c r="O1526" s="49">
        <v>19</v>
      </c>
    </row>
    <row r="1527" spans="1:15" x14ac:dyDescent="0.2">
      <c r="A1527" s="48" t="s">
        <v>5312</v>
      </c>
      <c r="B1527" s="5" t="s">
        <v>1871</v>
      </c>
      <c r="C1527" s="5">
        <v>49</v>
      </c>
      <c r="D1527" s="5" t="s">
        <v>17</v>
      </c>
      <c r="E1527" s="5" t="s">
        <v>5313</v>
      </c>
      <c r="F1527" s="5">
        <v>-5382</v>
      </c>
      <c r="G1527" s="5" t="s">
        <v>45</v>
      </c>
      <c r="H1527" s="5" t="s">
        <v>53</v>
      </c>
      <c r="I1527" s="5">
        <v>49635.43</v>
      </c>
      <c r="J1527" s="5" t="s">
        <v>5314</v>
      </c>
      <c r="K1527" s="5" t="s">
        <v>104</v>
      </c>
      <c r="L1527" s="5" t="s">
        <v>56</v>
      </c>
      <c r="M1527" s="5">
        <v>3.88</v>
      </c>
      <c r="N1527" s="5" t="s">
        <v>57</v>
      </c>
      <c r="O1527" s="49">
        <v>24</v>
      </c>
    </row>
    <row r="1528" spans="1:15" x14ac:dyDescent="0.2">
      <c r="A1528" s="48" t="s">
        <v>5315</v>
      </c>
      <c r="B1528" s="5" t="s">
        <v>1138</v>
      </c>
      <c r="C1528" s="5">
        <v>47</v>
      </c>
      <c r="D1528" s="5" t="s">
        <v>17</v>
      </c>
      <c r="E1528" s="5" t="s">
        <v>5316</v>
      </c>
      <c r="F1528" s="5">
        <v>-7624</v>
      </c>
      <c r="G1528" s="5" t="s">
        <v>99</v>
      </c>
      <c r="H1528" s="5" t="s">
        <v>194</v>
      </c>
      <c r="I1528" s="5">
        <v>114742.84</v>
      </c>
      <c r="J1528" s="5" t="s">
        <v>5317</v>
      </c>
      <c r="K1528" s="5" t="s">
        <v>22</v>
      </c>
      <c r="L1528" s="5" t="s">
        <v>73</v>
      </c>
      <c r="M1528" s="5">
        <v>1.07</v>
      </c>
      <c r="N1528" s="5" t="s">
        <v>74</v>
      </c>
      <c r="O1528" s="49">
        <v>17</v>
      </c>
    </row>
    <row r="1529" spans="1:15" x14ac:dyDescent="0.2">
      <c r="A1529" s="48" t="s">
        <v>5318</v>
      </c>
      <c r="B1529" s="5" t="s">
        <v>2294</v>
      </c>
      <c r="C1529" s="5">
        <v>38</v>
      </c>
      <c r="D1529" s="5" t="s">
        <v>27</v>
      </c>
      <c r="E1529" s="5" t="s">
        <v>5319</v>
      </c>
      <c r="F1529" s="5">
        <v>-9609</v>
      </c>
      <c r="G1529" s="5" t="s">
        <v>19</v>
      </c>
      <c r="H1529" s="5" t="s">
        <v>173</v>
      </c>
      <c r="I1529" s="5">
        <v>103506.5</v>
      </c>
      <c r="J1529" s="5" t="s">
        <v>5320</v>
      </c>
      <c r="K1529" s="5" t="s">
        <v>62</v>
      </c>
      <c r="L1529" s="5" t="s">
        <v>73</v>
      </c>
      <c r="M1529" s="5">
        <v>3.98</v>
      </c>
      <c r="N1529" s="5" t="s">
        <v>74</v>
      </c>
      <c r="O1529" s="49">
        <v>8</v>
      </c>
    </row>
    <row r="1530" spans="1:15" x14ac:dyDescent="0.2">
      <c r="A1530" s="48" t="s">
        <v>5321</v>
      </c>
      <c r="B1530" s="5" t="s">
        <v>5322</v>
      </c>
      <c r="C1530" s="5">
        <v>26</v>
      </c>
      <c r="D1530" s="5" t="s">
        <v>50</v>
      </c>
      <c r="E1530" s="5" t="s">
        <v>5323</v>
      </c>
      <c r="F1530" s="5">
        <v>-4075</v>
      </c>
      <c r="G1530" s="5" t="s">
        <v>78</v>
      </c>
      <c r="H1530" s="5" t="s">
        <v>30</v>
      </c>
      <c r="I1530" s="5">
        <v>120879.92</v>
      </c>
      <c r="J1530" s="5" t="s">
        <v>278</v>
      </c>
      <c r="K1530" s="5" t="s">
        <v>127</v>
      </c>
      <c r="L1530" s="5" t="s">
        <v>56</v>
      </c>
      <c r="M1530" s="5">
        <v>3.03</v>
      </c>
      <c r="N1530" s="5" t="s">
        <v>33</v>
      </c>
      <c r="O1530" s="49">
        <v>23</v>
      </c>
    </row>
    <row r="1531" spans="1:15" x14ac:dyDescent="0.2">
      <c r="A1531" s="48" t="s">
        <v>5324</v>
      </c>
      <c r="B1531" s="5" t="s">
        <v>5325</v>
      </c>
      <c r="C1531" s="5">
        <v>46</v>
      </c>
      <c r="D1531" s="5" t="s">
        <v>17</v>
      </c>
      <c r="E1531" s="5" t="s">
        <v>5326</v>
      </c>
      <c r="F1531" s="5">
        <v>-10333</v>
      </c>
      <c r="G1531" s="5" t="s">
        <v>78</v>
      </c>
      <c r="H1531" s="5" t="s">
        <v>30</v>
      </c>
      <c r="I1531" s="5">
        <v>141481.04</v>
      </c>
      <c r="J1531" s="5" t="s">
        <v>1911</v>
      </c>
      <c r="K1531" s="5" t="s">
        <v>55</v>
      </c>
      <c r="L1531" s="5" t="s">
        <v>73</v>
      </c>
      <c r="M1531" s="5">
        <v>4.1500000000000004</v>
      </c>
      <c r="N1531" s="5" t="s">
        <v>41</v>
      </c>
      <c r="O1531" s="49">
        <v>23</v>
      </c>
    </row>
    <row r="1532" spans="1:15" x14ac:dyDescent="0.2">
      <c r="A1532" s="48" t="s">
        <v>5327</v>
      </c>
      <c r="B1532" s="5" t="s">
        <v>5328</v>
      </c>
      <c r="C1532" s="5">
        <v>49</v>
      </c>
      <c r="D1532" s="5" t="s">
        <v>50</v>
      </c>
      <c r="E1532" s="5" t="s">
        <v>5329</v>
      </c>
      <c r="F1532" s="5">
        <v>-7347</v>
      </c>
      <c r="G1532" s="5" t="s">
        <v>19</v>
      </c>
      <c r="H1532" s="5" t="s">
        <v>79</v>
      </c>
      <c r="I1532" s="5">
        <v>49753.11</v>
      </c>
      <c r="J1532" s="5" t="s">
        <v>5330</v>
      </c>
      <c r="K1532" s="5" t="s">
        <v>47</v>
      </c>
      <c r="L1532" s="5" t="s">
        <v>23</v>
      </c>
      <c r="M1532" s="5">
        <v>4.3099999999999996</v>
      </c>
      <c r="N1532" s="5" t="s">
        <v>41</v>
      </c>
      <c r="O1532" s="49">
        <v>7</v>
      </c>
    </row>
    <row r="1533" spans="1:15" x14ac:dyDescent="0.2">
      <c r="A1533" s="48" t="s">
        <v>5331</v>
      </c>
      <c r="B1533" s="5" t="s">
        <v>514</v>
      </c>
      <c r="C1533" s="5">
        <v>38</v>
      </c>
      <c r="D1533" s="5" t="s">
        <v>17</v>
      </c>
      <c r="E1533" s="5" t="s">
        <v>5332</v>
      </c>
      <c r="F1533" s="5">
        <v>-6265</v>
      </c>
      <c r="G1533" s="5" t="s">
        <v>94</v>
      </c>
      <c r="H1533" s="5" t="s">
        <v>144</v>
      </c>
      <c r="I1533" s="5">
        <v>66394.39</v>
      </c>
      <c r="J1533" s="5" t="s">
        <v>5333</v>
      </c>
      <c r="K1533" s="5" t="s">
        <v>62</v>
      </c>
      <c r="L1533" s="5" t="s">
        <v>73</v>
      </c>
      <c r="M1533" s="5">
        <v>4.91</v>
      </c>
      <c r="N1533" s="5" t="s">
        <v>57</v>
      </c>
      <c r="O1533" s="49">
        <v>1</v>
      </c>
    </row>
    <row r="1534" spans="1:15" x14ac:dyDescent="0.2">
      <c r="A1534" s="48" t="s">
        <v>5334</v>
      </c>
      <c r="B1534" s="5" t="s">
        <v>5335</v>
      </c>
      <c r="C1534" s="5">
        <v>50</v>
      </c>
      <c r="D1534" s="5" t="s">
        <v>50</v>
      </c>
      <c r="E1534" s="5" t="s">
        <v>5336</v>
      </c>
      <c r="F1534" s="5">
        <v>-7435</v>
      </c>
      <c r="G1534" s="5" t="s">
        <v>94</v>
      </c>
      <c r="H1534" s="5" t="s">
        <v>53</v>
      </c>
      <c r="I1534" s="5">
        <v>90581.78</v>
      </c>
      <c r="J1534" s="5" t="s">
        <v>465</v>
      </c>
      <c r="K1534" s="5" t="s">
        <v>127</v>
      </c>
      <c r="L1534" s="5" t="s">
        <v>32</v>
      </c>
      <c r="M1534" s="5">
        <v>2.33</v>
      </c>
      <c r="N1534" s="5" t="s">
        <v>41</v>
      </c>
      <c r="O1534" s="49">
        <v>33</v>
      </c>
    </row>
    <row r="1535" spans="1:15" x14ac:dyDescent="0.2">
      <c r="A1535" s="48" t="s">
        <v>5337</v>
      </c>
      <c r="B1535" s="5" t="s">
        <v>5338</v>
      </c>
      <c r="C1535" s="5">
        <v>50</v>
      </c>
      <c r="D1535" s="5" t="s">
        <v>27</v>
      </c>
      <c r="E1535" s="5" t="s">
        <v>5339</v>
      </c>
      <c r="F1535" s="5">
        <v>-7599</v>
      </c>
      <c r="G1535" s="5" t="s">
        <v>45</v>
      </c>
      <c r="H1535" s="5" t="s">
        <v>79</v>
      </c>
      <c r="I1535" s="5">
        <v>95409.82</v>
      </c>
      <c r="J1535" s="5" t="s">
        <v>2150</v>
      </c>
      <c r="K1535" s="5" t="s">
        <v>55</v>
      </c>
      <c r="L1535" s="5" t="s">
        <v>23</v>
      </c>
      <c r="M1535" s="5">
        <v>2.78</v>
      </c>
      <c r="N1535" s="5" t="s">
        <v>41</v>
      </c>
      <c r="O1535" s="49">
        <v>13</v>
      </c>
    </row>
    <row r="1536" spans="1:15" x14ac:dyDescent="0.2">
      <c r="A1536" s="48" t="s">
        <v>5340</v>
      </c>
      <c r="B1536" s="5" t="s">
        <v>2573</v>
      </c>
      <c r="C1536" s="5">
        <v>26</v>
      </c>
      <c r="D1536" s="5" t="s">
        <v>17</v>
      </c>
      <c r="E1536" s="5" t="s">
        <v>5341</v>
      </c>
      <c r="F1536" s="5">
        <v>-10844</v>
      </c>
      <c r="G1536" s="5" t="s">
        <v>29</v>
      </c>
      <c r="H1536" s="5" t="s">
        <v>79</v>
      </c>
      <c r="I1536" s="5">
        <v>95547.5</v>
      </c>
      <c r="J1536" s="5" t="s">
        <v>5342</v>
      </c>
      <c r="K1536" s="5" t="s">
        <v>62</v>
      </c>
      <c r="L1536" s="5" t="s">
        <v>32</v>
      </c>
      <c r="M1536" s="5">
        <v>1.87</v>
      </c>
      <c r="N1536" s="5" t="s">
        <v>57</v>
      </c>
      <c r="O1536" s="49">
        <v>27</v>
      </c>
    </row>
    <row r="1537" spans="1:15" x14ac:dyDescent="0.2">
      <c r="A1537" s="48" t="s">
        <v>5343</v>
      </c>
      <c r="B1537" s="5" t="s">
        <v>192</v>
      </c>
      <c r="C1537" s="5">
        <v>52</v>
      </c>
      <c r="D1537" s="5" t="s">
        <v>17</v>
      </c>
      <c r="E1537" s="5" t="s">
        <v>5344</v>
      </c>
      <c r="F1537" s="5">
        <v>-2896</v>
      </c>
      <c r="G1537" s="5" t="s">
        <v>116</v>
      </c>
      <c r="H1537" s="5" t="s">
        <v>20</v>
      </c>
      <c r="I1537" s="5">
        <v>168185.77</v>
      </c>
      <c r="J1537" s="5" t="s">
        <v>3063</v>
      </c>
      <c r="K1537" s="5" t="s">
        <v>104</v>
      </c>
      <c r="L1537" s="5" t="s">
        <v>32</v>
      </c>
      <c r="M1537" s="5">
        <v>1.71</v>
      </c>
      <c r="N1537" s="5" t="s">
        <v>33</v>
      </c>
      <c r="O1537" s="49">
        <v>23</v>
      </c>
    </row>
    <row r="1538" spans="1:15" x14ac:dyDescent="0.2">
      <c r="A1538" s="48" t="s">
        <v>5345</v>
      </c>
      <c r="B1538" s="5" t="s">
        <v>3164</v>
      </c>
      <c r="C1538" s="5">
        <v>38</v>
      </c>
      <c r="D1538" s="5" t="s">
        <v>27</v>
      </c>
      <c r="E1538" s="5" t="s">
        <v>5346</v>
      </c>
      <c r="F1538" s="5">
        <v>-10626</v>
      </c>
      <c r="G1538" s="5" t="s">
        <v>52</v>
      </c>
      <c r="H1538" s="5" t="s">
        <v>53</v>
      </c>
      <c r="I1538" s="5">
        <v>103768.48</v>
      </c>
      <c r="J1538" s="5" t="s">
        <v>5347</v>
      </c>
      <c r="K1538" s="5" t="s">
        <v>104</v>
      </c>
      <c r="L1538" s="5" t="s">
        <v>23</v>
      </c>
      <c r="M1538" s="5">
        <v>4.83</v>
      </c>
      <c r="N1538" s="5" t="s">
        <v>33</v>
      </c>
      <c r="O1538" s="49">
        <v>38</v>
      </c>
    </row>
    <row r="1539" spans="1:15" x14ac:dyDescent="0.2">
      <c r="A1539" s="48" t="s">
        <v>5348</v>
      </c>
      <c r="B1539" s="5" t="s">
        <v>5349</v>
      </c>
      <c r="C1539" s="5">
        <v>38</v>
      </c>
      <c r="D1539" s="5" t="s">
        <v>27</v>
      </c>
      <c r="E1539" s="5" t="s">
        <v>5350</v>
      </c>
      <c r="F1539" s="5">
        <v>-7463</v>
      </c>
      <c r="G1539" s="5" t="s">
        <v>29</v>
      </c>
      <c r="H1539" s="5" t="s">
        <v>79</v>
      </c>
      <c r="I1539" s="5">
        <v>43377.09</v>
      </c>
      <c r="J1539" s="5" t="s">
        <v>2074</v>
      </c>
      <c r="K1539" s="5" t="s">
        <v>118</v>
      </c>
      <c r="L1539" s="5" t="s">
        <v>56</v>
      </c>
      <c r="M1539" s="5">
        <v>3</v>
      </c>
      <c r="N1539" s="5" t="s">
        <v>33</v>
      </c>
      <c r="O1539" s="49">
        <v>22</v>
      </c>
    </row>
    <row r="1540" spans="1:15" x14ac:dyDescent="0.2">
      <c r="A1540" s="48" t="s">
        <v>5351</v>
      </c>
      <c r="B1540" s="5" t="s">
        <v>147</v>
      </c>
      <c r="C1540" s="5">
        <v>49</v>
      </c>
      <c r="D1540" s="5" t="s">
        <v>27</v>
      </c>
      <c r="E1540" s="5" t="s">
        <v>5352</v>
      </c>
      <c r="F1540" s="5">
        <v>-3355</v>
      </c>
      <c r="G1540" s="5" t="s">
        <v>99</v>
      </c>
      <c r="H1540" s="5" t="s">
        <v>20</v>
      </c>
      <c r="I1540" s="5">
        <v>72652.44</v>
      </c>
      <c r="J1540" s="5" t="s">
        <v>2843</v>
      </c>
      <c r="K1540" s="5" t="s">
        <v>55</v>
      </c>
      <c r="L1540" s="5" t="s">
        <v>56</v>
      </c>
      <c r="M1540" s="5">
        <v>1.84</v>
      </c>
      <c r="N1540" s="5" t="s">
        <v>41</v>
      </c>
      <c r="O1540" s="49">
        <v>8</v>
      </c>
    </row>
    <row r="1541" spans="1:15" x14ac:dyDescent="0.2">
      <c r="A1541" s="48" t="s">
        <v>5353</v>
      </c>
      <c r="B1541" s="5" t="s">
        <v>5354</v>
      </c>
      <c r="C1541" s="5">
        <v>35</v>
      </c>
      <c r="D1541" s="5" t="s">
        <v>27</v>
      </c>
      <c r="E1541" s="5" t="s">
        <v>5355</v>
      </c>
      <c r="F1541" s="5">
        <v>-5076</v>
      </c>
      <c r="G1541" s="5" t="s">
        <v>78</v>
      </c>
      <c r="H1541" s="5" t="s">
        <v>79</v>
      </c>
      <c r="I1541" s="5">
        <v>49976.68</v>
      </c>
      <c r="J1541" s="5" t="s">
        <v>2119</v>
      </c>
      <c r="K1541" s="5" t="s">
        <v>136</v>
      </c>
      <c r="L1541" s="5" t="s">
        <v>56</v>
      </c>
      <c r="M1541" s="5">
        <v>4.32</v>
      </c>
      <c r="N1541" s="5" t="s">
        <v>41</v>
      </c>
      <c r="O1541" s="49">
        <v>27</v>
      </c>
    </row>
    <row r="1542" spans="1:15" x14ac:dyDescent="0.2">
      <c r="A1542" s="48" t="s">
        <v>5356</v>
      </c>
      <c r="B1542" s="5" t="s">
        <v>5357</v>
      </c>
      <c r="C1542" s="5">
        <v>53</v>
      </c>
      <c r="D1542" s="5" t="s">
        <v>27</v>
      </c>
      <c r="E1542" s="5" t="s">
        <v>5358</v>
      </c>
      <c r="F1542" s="5">
        <v>-6350</v>
      </c>
      <c r="G1542" s="5" t="s">
        <v>78</v>
      </c>
      <c r="H1542" s="5" t="s">
        <v>38</v>
      </c>
      <c r="I1542" s="5">
        <v>163040.93</v>
      </c>
      <c r="J1542" s="5" t="s">
        <v>5359</v>
      </c>
      <c r="K1542" s="5" t="s">
        <v>136</v>
      </c>
      <c r="L1542" s="5" t="s">
        <v>73</v>
      </c>
      <c r="M1542" s="5">
        <v>2.0699999999999998</v>
      </c>
      <c r="N1542" s="5" t="s">
        <v>57</v>
      </c>
      <c r="O1542" s="49">
        <v>25</v>
      </c>
    </row>
    <row r="1543" spans="1:15" x14ac:dyDescent="0.2">
      <c r="A1543" s="48" t="s">
        <v>5360</v>
      </c>
      <c r="B1543" s="5" t="s">
        <v>5361</v>
      </c>
      <c r="C1543" s="5">
        <v>36</v>
      </c>
      <c r="D1543" s="5" t="s">
        <v>27</v>
      </c>
      <c r="E1543" s="5" t="s">
        <v>5362</v>
      </c>
      <c r="F1543" s="5">
        <v>-8544</v>
      </c>
      <c r="G1543" s="5" t="s">
        <v>52</v>
      </c>
      <c r="H1543" s="5" t="s">
        <v>144</v>
      </c>
      <c r="I1543" s="5">
        <v>65062.9</v>
      </c>
      <c r="J1543" s="5" t="s">
        <v>1834</v>
      </c>
      <c r="K1543" s="5" t="s">
        <v>55</v>
      </c>
      <c r="L1543" s="5" t="s">
        <v>32</v>
      </c>
      <c r="M1543" s="5">
        <v>1.1200000000000001</v>
      </c>
      <c r="N1543" s="5" t="s">
        <v>24</v>
      </c>
      <c r="O1543" s="49">
        <v>26</v>
      </c>
    </row>
    <row r="1544" spans="1:15" x14ac:dyDescent="0.2">
      <c r="A1544" s="48" t="s">
        <v>5363</v>
      </c>
      <c r="B1544" s="5" t="s">
        <v>5361</v>
      </c>
      <c r="C1544" s="5">
        <v>22</v>
      </c>
      <c r="D1544" s="5" t="s">
        <v>27</v>
      </c>
      <c r="E1544" s="5" t="s">
        <v>5364</v>
      </c>
      <c r="F1544" s="5">
        <v>-8693</v>
      </c>
      <c r="G1544" s="5" t="s">
        <v>116</v>
      </c>
      <c r="H1544" s="5" t="s">
        <v>79</v>
      </c>
      <c r="I1544" s="5">
        <v>155179.66</v>
      </c>
      <c r="J1544" s="5" t="s">
        <v>5365</v>
      </c>
      <c r="K1544" s="5" t="s">
        <v>104</v>
      </c>
      <c r="L1544" s="5" t="s">
        <v>23</v>
      </c>
      <c r="M1544" s="5">
        <v>4.47</v>
      </c>
      <c r="N1544" s="5" t="s">
        <v>41</v>
      </c>
      <c r="O1544" s="49">
        <v>29</v>
      </c>
    </row>
    <row r="1545" spans="1:15" x14ac:dyDescent="0.2">
      <c r="A1545" s="48" t="s">
        <v>5366</v>
      </c>
      <c r="B1545" s="5" t="s">
        <v>649</v>
      </c>
      <c r="C1545" s="5">
        <v>35</v>
      </c>
      <c r="D1545" s="5" t="s">
        <v>27</v>
      </c>
      <c r="E1545" s="5" t="s">
        <v>5367</v>
      </c>
      <c r="F1545" s="5">
        <v>-2597</v>
      </c>
      <c r="G1545" s="5" t="s">
        <v>37</v>
      </c>
      <c r="H1545" s="5" t="s">
        <v>144</v>
      </c>
      <c r="I1545" s="5">
        <v>171497.53</v>
      </c>
      <c r="J1545" s="5" t="s">
        <v>745</v>
      </c>
      <c r="K1545" s="5" t="s">
        <v>127</v>
      </c>
      <c r="L1545" s="5" t="s">
        <v>32</v>
      </c>
      <c r="M1545" s="5">
        <v>1.83</v>
      </c>
      <c r="N1545" s="5" t="s">
        <v>41</v>
      </c>
      <c r="O1545" s="49">
        <v>29</v>
      </c>
    </row>
    <row r="1546" spans="1:15" x14ac:dyDescent="0.2">
      <c r="A1546" s="48" t="s">
        <v>5368</v>
      </c>
      <c r="B1546" s="5" t="s">
        <v>5369</v>
      </c>
      <c r="C1546" s="5">
        <v>39</v>
      </c>
      <c r="D1546" s="5" t="s">
        <v>50</v>
      </c>
      <c r="E1546" s="5" t="s">
        <v>5370</v>
      </c>
      <c r="F1546" s="5">
        <v>-4254</v>
      </c>
      <c r="G1546" s="5" t="s">
        <v>94</v>
      </c>
      <c r="H1546" s="5" t="s">
        <v>53</v>
      </c>
      <c r="I1546" s="5">
        <v>116664.21</v>
      </c>
      <c r="J1546" s="5" t="s">
        <v>1557</v>
      </c>
      <c r="K1546" s="5" t="s">
        <v>40</v>
      </c>
      <c r="L1546" s="5" t="s">
        <v>56</v>
      </c>
      <c r="M1546" s="5">
        <v>4.92</v>
      </c>
      <c r="N1546" s="5" t="s">
        <v>57</v>
      </c>
      <c r="O1546" s="49">
        <v>0</v>
      </c>
    </row>
    <row r="1547" spans="1:15" x14ac:dyDescent="0.2">
      <c r="A1547" s="48" t="s">
        <v>5371</v>
      </c>
      <c r="B1547" s="5" t="s">
        <v>5085</v>
      </c>
      <c r="C1547" s="5">
        <v>58</v>
      </c>
      <c r="D1547" s="5" t="s">
        <v>27</v>
      </c>
      <c r="E1547" s="5" t="s">
        <v>5372</v>
      </c>
      <c r="F1547" s="5">
        <v>-7806</v>
      </c>
      <c r="G1547" s="5" t="s">
        <v>116</v>
      </c>
      <c r="H1547" s="5" t="s">
        <v>144</v>
      </c>
      <c r="I1547" s="5">
        <v>57659.7</v>
      </c>
      <c r="J1547" s="5" t="s">
        <v>2917</v>
      </c>
      <c r="K1547" s="5" t="s">
        <v>127</v>
      </c>
      <c r="L1547" s="5" t="s">
        <v>73</v>
      </c>
      <c r="M1547" s="5">
        <v>1.43</v>
      </c>
      <c r="N1547" s="5" t="s">
        <v>57</v>
      </c>
      <c r="O1547" s="49">
        <v>14</v>
      </c>
    </row>
    <row r="1548" spans="1:15" x14ac:dyDescent="0.2">
      <c r="A1548" s="48" t="s">
        <v>5373</v>
      </c>
      <c r="B1548" s="5" t="s">
        <v>5374</v>
      </c>
      <c r="C1548" s="5">
        <v>36</v>
      </c>
      <c r="D1548" s="5" t="s">
        <v>27</v>
      </c>
      <c r="E1548" s="5" t="s">
        <v>5375</v>
      </c>
      <c r="F1548" s="5">
        <v>-10258</v>
      </c>
      <c r="G1548" s="5" t="s">
        <v>78</v>
      </c>
      <c r="H1548" s="5" t="s">
        <v>20</v>
      </c>
      <c r="I1548" s="5">
        <v>159870.95000000001</v>
      </c>
      <c r="J1548" s="5" t="s">
        <v>5376</v>
      </c>
      <c r="K1548" s="5" t="s">
        <v>127</v>
      </c>
      <c r="L1548" s="5" t="s">
        <v>23</v>
      </c>
      <c r="M1548" s="5">
        <v>4.29</v>
      </c>
      <c r="N1548" s="5" t="s">
        <v>24</v>
      </c>
      <c r="O1548" s="49">
        <v>22</v>
      </c>
    </row>
    <row r="1549" spans="1:15" x14ac:dyDescent="0.2">
      <c r="A1549" s="48" t="s">
        <v>5377</v>
      </c>
      <c r="B1549" s="5" t="s">
        <v>2657</v>
      </c>
      <c r="C1549" s="5">
        <v>41</v>
      </c>
      <c r="D1549" s="5" t="s">
        <v>17</v>
      </c>
      <c r="E1549" s="5" t="s">
        <v>5378</v>
      </c>
      <c r="F1549" s="5">
        <v>-8539</v>
      </c>
      <c r="G1549" s="5" t="s">
        <v>29</v>
      </c>
      <c r="H1549" s="5" t="s">
        <v>79</v>
      </c>
      <c r="I1549" s="5">
        <v>92294.26</v>
      </c>
      <c r="J1549" s="5" t="s">
        <v>5379</v>
      </c>
      <c r="K1549" s="5" t="s">
        <v>55</v>
      </c>
      <c r="L1549" s="5" t="s">
        <v>56</v>
      </c>
      <c r="M1549" s="5">
        <v>4.45</v>
      </c>
      <c r="N1549" s="5" t="s">
        <v>57</v>
      </c>
      <c r="O1549" s="49">
        <v>19</v>
      </c>
    </row>
    <row r="1550" spans="1:15" x14ac:dyDescent="0.2">
      <c r="A1550" s="48" t="s">
        <v>5380</v>
      </c>
      <c r="B1550" s="5" t="s">
        <v>3548</v>
      </c>
      <c r="C1550" s="5">
        <v>59</v>
      </c>
      <c r="D1550" s="5" t="s">
        <v>50</v>
      </c>
      <c r="E1550" s="5" t="s">
        <v>5381</v>
      </c>
      <c r="F1550" s="5">
        <v>-8824</v>
      </c>
      <c r="G1550" s="5" t="s">
        <v>45</v>
      </c>
      <c r="H1550" s="5" t="s">
        <v>79</v>
      </c>
      <c r="I1550" s="5">
        <v>139803.96</v>
      </c>
      <c r="J1550" s="5" t="s">
        <v>3529</v>
      </c>
      <c r="K1550" s="5" t="s">
        <v>118</v>
      </c>
      <c r="L1550" s="5" t="s">
        <v>56</v>
      </c>
      <c r="M1550" s="5">
        <v>2.21</v>
      </c>
      <c r="N1550" s="5" t="s">
        <v>74</v>
      </c>
      <c r="O1550" s="49">
        <v>26</v>
      </c>
    </row>
    <row r="1551" spans="1:15" x14ac:dyDescent="0.2">
      <c r="A1551" s="48" t="s">
        <v>5382</v>
      </c>
      <c r="B1551" s="5" t="s">
        <v>1986</v>
      </c>
      <c r="C1551" s="5">
        <v>45</v>
      </c>
      <c r="D1551" s="5" t="s">
        <v>50</v>
      </c>
      <c r="E1551" s="5" t="s">
        <v>5383</v>
      </c>
      <c r="F1551" s="5">
        <v>-10456</v>
      </c>
      <c r="G1551" s="5" t="s">
        <v>45</v>
      </c>
      <c r="H1551" s="5" t="s">
        <v>71</v>
      </c>
      <c r="I1551" s="5">
        <v>116931.49</v>
      </c>
      <c r="J1551" s="5" t="s">
        <v>695</v>
      </c>
      <c r="K1551" s="5" t="s">
        <v>55</v>
      </c>
      <c r="L1551" s="5" t="s">
        <v>23</v>
      </c>
      <c r="M1551" s="5">
        <v>1.66</v>
      </c>
      <c r="N1551" s="5" t="s">
        <v>74</v>
      </c>
      <c r="O1551" s="49">
        <v>23</v>
      </c>
    </row>
    <row r="1552" spans="1:15" x14ac:dyDescent="0.2">
      <c r="A1552" s="48" t="s">
        <v>5384</v>
      </c>
      <c r="B1552" s="5" t="s">
        <v>5385</v>
      </c>
      <c r="C1552" s="5">
        <v>37</v>
      </c>
      <c r="D1552" s="5" t="s">
        <v>17</v>
      </c>
      <c r="E1552" s="5" t="s">
        <v>5386</v>
      </c>
      <c r="F1552" s="5">
        <v>-10733</v>
      </c>
      <c r="G1552" s="5" t="s">
        <v>52</v>
      </c>
      <c r="H1552" s="5" t="s">
        <v>144</v>
      </c>
      <c r="I1552" s="5">
        <v>119793.33</v>
      </c>
      <c r="J1552" s="5" t="s">
        <v>5387</v>
      </c>
      <c r="K1552" s="5" t="s">
        <v>55</v>
      </c>
      <c r="L1552" s="5" t="s">
        <v>73</v>
      </c>
      <c r="M1552" s="5">
        <v>4.83</v>
      </c>
      <c r="N1552" s="5" t="s">
        <v>24</v>
      </c>
      <c r="O1552" s="49">
        <v>13</v>
      </c>
    </row>
    <row r="1553" spans="1:15" x14ac:dyDescent="0.2">
      <c r="A1553" s="48" t="s">
        <v>5388</v>
      </c>
      <c r="B1553" s="5" t="s">
        <v>1859</v>
      </c>
      <c r="C1553" s="5">
        <v>32</v>
      </c>
      <c r="D1553" s="5" t="s">
        <v>27</v>
      </c>
      <c r="E1553" s="5" t="s">
        <v>5389</v>
      </c>
      <c r="F1553" s="5">
        <v>-3930</v>
      </c>
      <c r="G1553" s="5" t="s">
        <v>37</v>
      </c>
      <c r="H1553" s="5" t="s">
        <v>173</v>
      </c>
      <c r="I1553" s="5">
        <v>84887.61</v>
      </c>
      <c r="J1553" s="5" t="s">
        <v>5390</v>
      </c>
      <c r="K1553" s="5" t="s">
        <v>136</v>
      </c>
      <c r="L1553" s="5" t="s">
        <v>32</v>
      </c>
      <c r="M1553" s="5">
        <v>4.96</v>
      </c>
      <c r="N1553" s="5" t="s">
        <v>33</v>
      </c>
      <c r="O1553" s="49">
        <v>21</v>
      </c>
    </row>
    <row r="1554" spans="1:15" x14ac:dyDescent="0.2">
      <c r="A1554" s="48" t="s">
        <v>5391</v>
      </c>
      <c r="B1554" s="5" t="s">
        <v>5392</v>
      </c>
      <c r="C1554" s="5">
        <v>24</v>
      </c>
      <c r="D1554" s="5" t="s">
        <v>27</v>
      </c>
      <c r="E1554" s="5" t="s">
        <v>5393</v>
      </c>
      <c r="F1554" s="5">
        <v>-7075</v>
      </c>
      <c r="G1554" s="5" t="s">
        <v>99</v>
      </c>
      <c r="H1554" s="5" t="s">
        <v>38</v>
      </c>
      <c r="I1554" s="5">
        <v>63077.95</v>
      </c>
      <c r="J1554" s="5" t="s">
        <v>5394</v>
      </c>
      <c r="K1554" s="5" t="s">
        <v>47</v>
      </c>
      <c r="L1554" s="5" t="s">
        <v>32</v>
      </c>
      <c r="M1554" s="5">
        <v>4.5</v>
      </c>
      <c r="N1554" s="5" t="s">
        <v>33</v>
      </c>
      <c r="O1554" s="49">
        <v>15</v>
      </c>
    </row>
    <row r="1555" spans="1:15" x14ac:dyDescent="0.2">
      <c r="A1555" s="48" t="s">
        <v>5395</v>
      </c>
      <c r="B1555" s="5" t="s">
        <v>3625</v>
      </c>
      <c r="C1555" s="5">
        <v>59</v>
      </c>
      <c r="D1555" s="5" t="s">
        <v>50</v>
      </c>
      <c r="E1555" s="5" t="s">
        <v>5396</v>
      </c>
      <c r="F1555" s="5">
        <v>-10941</v>
      </c>
      <c r="G1555" s="5" t="s">
        <v>45</v>
      </c>
      <c r="H1555" s="5" t="s">
        <v>173</v>
      </c>
      <c r="I1555" s="5">
        <v>116827.94</v>
      </c>
      <c r="J1555" s="5" t="s">
        <v>5397</v>
      </c>
      <c r="K1555" s="5" t="s">
        <v>118</v>
      </c>
      <c r="L1555" s="5" t="s">
        <v>32</v>
      </c>
      <c r="M1555" s="5">
        <v>1.49</v>
      </c>
      <c r="N1555" s="5" t="s">
        <v>33</v>
      </c>
      <c r="O1555" s="49">
        <v>17</v>
      </c>
    </row>
    <row r="1556" spans="1:15" x14ac:dyDescent="0.2">
      <c r="A1556" s="48" t="s">
        <v>5398</v>
      </c>
      <c r="B1556" s="5" t="s">
        <v>5399</v>
      </c>
      <c r="C1556" s="5">
        <v>59</v>
      </c>
      <c r="D1556" s="5" t="s">
        <v>27</v>
      </c>
      <c r="E1556" s="5" t="s">
        <v>5400</v>
      </c>
      <c r="F1556" s="5">
        <v>-8873</v>
      </c>
      <c r="G1556" s="5" t="s">
        <v>37</v>
      </c>
      <c r="H1556" s="5" t="s">
        <v>38</v>
      </c>
      <c r="I1556" s="5">
        <v>122165.81</v>
      </c>
      <c r="J1556" s="5" t="s">
        <v>5127</v>
      </c>
      <c r="K1556" s="5" t="s">
        <v>22</v>
      </c>
      <c r="L1556" s="5" t="s">
        <v>23</v>
      </c>
      <c r="M1556" s="5">
        <v>1.57</v>
      </c>
      <c r="N1556" s="5" t="s">
        <v>41</v>
      </c>
      <c r="O1556" s="49">
        <v>25</v>
      </c>
    </row>
    <row r="1557" spans="1:15" x14ac:dyDescent="0.2">
      <c r="A1557" s="48" t="s">
        <v>5401</v>
      </c>
      <c r="B1557" s="5" t="s">
        <v>2678</v>
      </c>
      <c r="C1557" s="5">
        <v>52</v>
      </c>
      <c r="D1557" s="5" t="s">
        <v>50</v>
      </c>
      <c r="E1557" s="5" t="s">
        <v>5402</v>
      </c>
      <c r="F1557" s="5">
        <v>-6833</v>
      </c>
      <c r="G1557" s="5" t="s">
        <v>78</v>
      </c>
      <c r="H1557" s="5" t="s">
        <v>71</v>
      </c>
      <c r="I1557" s="5">
        <v>166430.09</v>
      </c>
      <c r="J1557" s="5" t="s">
        <v>2932</v>
      </c>
      <c r="K1557" s="5" t="s">
        <v>55</v>
      </c>
      <c r="L1557" s="5" t="s">
        <v>73</v>
      </c>
      <c r="M1557" s="5">
        <v>3.56</v>
      </c>
      <c r="N1557" s="5" t="s">
        <v>57</v>
      </c>
      <c r="O1557" s="49">
        <v>13</v>
      </c>
    </row>
    <row r="1558" spans="1:15" x14ac:dyDescent="0.2">
      <c r="A1558" s="48" t="s">
        <v>5403</v>
      </c>
      <c r="B1558" s="5" t="s">
        <v>3289</v>
      </c>
      <c r="C1558" s="5">
        <v>61</v>
      </c>
      <c r="D1558" s="5" t="s">
        <v>27</v>
      </c>
      <c r="E1558" s="5" t="s">
        <v>5404</v>
      </c>
      <c r="F1558" s="5">
        <v>-8099</v>
      </c>
      <c r="G1558" s="5" t="s">
        <v>94</v>
      </c>
      <c r="H1558" s="5" t="s">
        <v>71</v>
      </c>
      <c r="I1558" s="5">
        <v>136933.64000000001</v>
      </c>
      <c r="J1558" s="5" t="s">
        <v>3051</v>
      </c>
      <c r="K1558" s="5" t="s">
        <v>40</v>
      </c>
      <c r="L1558" s="5" t="s">
        <v>73</v>
      </c>
      <c r="M1558" s="5">
        <v>1.93</v>
      </c>
      <c r="N1558" s="5" t="s">
        <v>41</v>
      </c>
      <c r="O1558" s="49">
        <v>8</v>
      </c>
    </row>
    <row r="1559" spans="1:15" x14ac:dyDescent="0.2">
      <c r="A1559" s="48" t="s">
        <v>5405</v>
      </c>
      <c r="B1559" s="5" t="s">
        <v>5406</v>
      </c>
      <c r="C1559" s="5">
        <v>52</v>
      </c>
      <c r="D1559" s="5" t="s">
        <v>50</v>
      </c>
      <c r="E1559" s="5" t="s">
        <v>5407</v>
      </c>
      <c r="F1559" s="5">
        <v>-11189</v>
      </c>
      <c r="G1559" s="5" t="s">
        <v>29</v>
      </c>
      <c r="H1559" s="5" t="s">
        <v>194</v>
      </c>
      <c r="I1559" s="5">
        <v>90548.800000000003</v>
      </c>
      <c r="J1559" s="5" t="s">
        <v>3511</v>
      </c>
      <c r="K1559" s="5" t="s">
        <v>22</v>
      </c>
      <c r="L1559" s="5" t="s">
        <v>56</v>
      </c>
      <c r="M1559" s="5">
        <v>1.48</v>
      </c>
      <c r="N1559" s="5" t="s">
        <v>24</v>
      </c>
      <c r="O1559" s="49">
        <v>1</v>
      </c>
    </row>
    <row r="1560" spans="1:15" x14ac:dyDescent="0.2">
      <c r="A1560" s="48" t="s">
        <v>5408</v>
      </c>
      <c r="B1560" s="5" t="s">
        <v>4355</v>
      </c>
      <c r="C1560" s="5">
        <v>59</v>
      </c>
      <c r="D1560" s="5" t="s">
        <v>27</v>
      </c>
      <c r="E1560" s="5" t="s">
        <v>5409</v>
      </c>
      <c r="F1560" s="5">
        <v>-7003</v>
      </c>
      <c r="G1560" s="5" t="s">
        <v>37</v>
      </c>
      <c r="H1560" s="5" t="s">
        <v>53</v>
      </c>
      <c r="I1560" s="5">
        <v>74219.91</v>
      </c>
      <c r="J1560" s="5" t="s">
        <v>5410</v>
      </c>
      <c r="K1560" s="5" t="s">
        <v>55</v>
      </c>
      <c r="L1560" s="5" t="s">
        <v>23</v>
      </c>
      <c r="M1560" s="5">
        <v>1.25</v>
      </c>
      <c r="N1560" s="5" t="s">
        <v>24</v>
      </c>
      <c r="O1560" s="49">
        <v>21</v>
      </c>
    </row>
    <row r="1561" spans="1:15" x14ac:dyDescent="0.2">
      <c r="A1561" s="48" t="s">
        <v>5411</v>
      </c>
      <c r="B1561" s="5" t="s">
        <v>789</v>
      </c>
      <c r="C1561" s="5">
        <v>42</v>
      </c>
      <c r="D1561" s="5" t="s">
        <v>27</v>
      </c>
      <c r="E1561" s="5" t="s">
        <v>5412</v>
      </c>
      <c r="F1561" s="5">
        <v>-4536</v>
      </c>
      <c r="G1561" s="5" t="s">
        <v>19</v>
      </c>
      <c r="H1561" s="5" t="s">
        <v>38</v>
      </c>
      <c r="I1561" s="5">
        <v>127777.85</v>
      </c>
      <c r="J1561" s="5" t="s">
        <v>578</v>
      </c>
      <c r="K1561" s="5" t="s">
        <v>47</v>
      </c>
      <c r="L1561" s="5" t="s">
        <v>23</v>
      </c>
      <c r="M1561" s="5">
        <v>3.07</v>
      </c>
      <c r="N1561" s="5" t="s">
        <v>41</v>
      </c>
      <c r="O1561" s="49">
        <v>31</v>
      </c>
    </row>
    <row r="1562" spans="1:15" x14ac:dyDescent="0.2">
      <c r="A1562" s="48" t="s">
        <v>5413</v>
      </c>
      <c r="B1562" s="5" t="s">
        <v>4844</v>
      </c>
      <c r="C1562" s="5">
        <v>62</v>
      </c>
      <c r="D1562" s="5" t="s">
        <v>27</v>
      </c>
      <c r="E1562" s="5" t="s">
        <v>5414</v>
      </c>
      <c r="F1562" s="5">
        <v>-4473</v>
      </c>
      <c r="G1562" s="5" t="s">
        <v>37</v>
      </c>
      <c r="H1562" s="5" t="s">
        <v>194</v>
      </c>
      <c r="I1562" s="5">
        <v>159695.57999999999</v>
      </c>
      <c r="J1562" s="5" t="s">
        <v>5415</v>
      </c>
      <c r="K1562" s="5" t="s">
        <v>136</v>
      </c>
      <c r="L1562" s="5" t="s">
        <v>32</v>
      </c>
      <c r="M1562" s="5">
        <v>3.83</v>
      </c>
      <c r="N1562" s="5" t="s">
        <v>33</v>
      </c>
      <c r="O1562" s="49">
        <v>40</v>
      </c>
    </row>
    <row r="1563" spans="1:15" x14ac:dyDescent="0.2">
      <c r="A1563" s="48" t="s">
        <v>5416</v>
      </c>
      <c r="B1563" s="5" t="s">
        <v>59</v>
      </c>
      <c r="C1563" s="5">
        <v>56</v>
      </c>
      <c r="D1563" s="5" t="s">
        <v>27</v>
      </c>
      <c r="E1563" s="5" t="s">
        <v>4927</v>
      </c>
      <c r="F1563" s="5">
        <v>-2357</v>
      </c>
      <c r="G1563" s="5" t="s">
        <v>116</v>
      </c>
      <c r="H1563" s="5" t="s">
        <v>20</v>
      </c>
      <c r="I1563" s="5">
        <v>105049.87</v>
      </c>
      <c r="J1563" s="5" t="s">
        <v>4702</v>
      </c>
      <c r="K1563" s="5" t="s">
        <v>104</v>
      </c>
      <c r="L1563" s="5" t="s">
        <v>56</v>
      </c>
      <c r="M1563" s="5">
        <v>3.54</v>
      </c>
      <c r="N1563" s="5" t="s">
        <v>57</v>
      </c>
      <c r="O1563" s="49">
        <v>12</v>
      </c>
    </row>
    <row r="1564" spans="1:15" x14ac:dyDescent="0.2">
      <c r="A1564" s="48" t="s">
        <v>5417</v>
      </c>
      <c r="B1564" s="5" t="s">
        <v>5418</v>
      </c>
      <c r="C1564" s="5">
        <v>32</v>
      </c>
      <c r="D1564" s="5" t="s">
        <v>17</v>
      </c>
      <c r="E1564" s="5" t="s">
        <v>5419</v>
      </c>
      <c r="F1564" s="5">
        <v>-8114</v>
      </c>
      <c r="G1564" s="5" t="s">
        <v>19</v>
      </c>
      <c r="H1564" s="5" t="s">
        <v>173</v>
      </c>
      <c r="I1564" s="5">
        <v>161528.03</v>
      </c>
      <c r="J1564" s="5" t="s">
        <v>2388</v>
      </c>
      <c r="K1564" s="5" t="s">
        <v>55</v>
      </c>
      <c r="L1564" s="5" t="s">
        <v>73</v>
      </c>
      <c r="M1564" s="5">
        <v>2.87</v>
      </c>
      <c r="N1564" s="5" t="s">
        <v>57</v>
      </c>
      <c r="O1564" s="49">
        <v>18</v>
      </c>
    </row>
    <row r="1565" spans="1:15" x14ac:dyDescent="0.2">
      <c r="A1565" s="48" t="s">
        <v>5420</v>
      </c>
      <c r="B1565" s="5" t="s">
        <v>5406</v>
      </c>
      <c r="C1565" s="5">
        <v>25</v>
      </c>
      <c r="D1565" s="5" t="s">
        <v>17</v>
      </c>
      <c r="E1565" s="5" t="s">
        <v>5421</v>
      </c>
      <c r="F1565" s="5">
        <v>-8351</v>
      </c>
      <c r="G1565" s="5" t="s">
        <v>85</v>
      </c>
      <c r="H1565" s="5" t="s">
        <v>20</v>
      </c>
      <c r="I1565" s="5">
        <v>62855.29</v>
      </c>
      <c r="J1565" s="5" t="s">
        <v>2396</v>
      </c>
      <c r="K1565" s="5" t="s">
        <v>118</v>
      </c>
      <c r="L1565" s="5" t="s">
        <v>32</v>
      </c>
      <c r="M1565" s="5">
        <v>4.8899999999999997</v>
      </c>
      <c r="N1565" s="5" t="s">
        <v>33</v>
      </c>
      <c r="O1565" s="49">
        <v>27</v>
      </c>
    </row>
    <row r="1566" spans="1:15" x14ac:dyDescent="0.2">
      <c r="A1566" s="48" t="s">
        <v>5422</v>
      </c>
      <c r="B1566" s="5" t="s">
        <v>5423</v>
      </c>
      <c r="C1566" s="5">
        <v>30</v>
      </c>
      <c r="D1566" s="5" t="s">
        <v>50</v>
      </c>
      <c r="E1566" s="5" t="s">
        <v>5424</v>
      </c>
      <c r="F1566" s="5">
        <v>-10395</v>
      </c>
      <c r="G1566" s="5" t="s">
        <v>116</v>
      </c>
      <c r="H1566" s="5" t="s">
        <v>66</v>
      </c>
      <c r="I1566" s="5">
        <v>104926.98</v>
      </c>
      <c r="J1566" s="5" t="s">
        <v>5425</v>
      </c>
      <c r="K1566" s="5" t="s">
        <v>127</v>
      </c>
      <c r="L1566" s="5" t="s">
        <v>32</v>
      </c>
      <c r="M1566" s="5">
        <v>2.4500000000000002</v>
      </c>
      <c r="N1566" s="5" t="s">
        <v>24</v>
      </c>
      <c r="O1566" s="49">
        <v>40</v>
      </c>
    </row>
    <row r="1567" spans="1:15" x14ac:dyDescent="0.2">
      <c r="A1567" s="48" t="s">
        <v>5426</v>
      </c>
      <c r="B1567" s="5" t="s">
        <v>338</v>
      </c>
      <c r="C1567" s="5">
        <v>45</v>
      </c>
      <c r="D1567" s="5" t="s">
        <v>27</v>
      </c>
      <c r="E1567" s="5" t="s">
        <v>5427</v>
      </c>
      <c r="F1567" s="5">
        <v>-4477</v>
      </c>
      <c r="G1567" s="5" t="s">
        <v>78</v>
      </c>
      <c r="H1567" s="5" t="s">
        <v>53</v>
      </c>
      <c r="I1567" s="5">
        <v>161088.57999999999</v>
      </c>
      <c r="J1567" s="5" t="s">
        <v>5428</v>
      </c>
      <c r="K1567" s="5" t="s">
        <v>136</v>
      </c>
      <c r="L1567" s="5" t="s">
        <v>32</v>
      </c>
      <c r="M1567" s="5">
        <v>2.41</v>
      </c>
      <c r="N1567" s="5" t="s">
        <v>41</v>
      </c>
      <c r="O1567" s="49">
        <v>10</v>
      </c>
    </row>
    <row r="1568" spans="1:15" x14ac:dyDescent="0.2">
      <c r="A1568" s="48" t="s">
        <v>5429</v>
      </c>
      <c r="B1568" s="5" t="s">
        <v>2351</v>
      </c>
      <c r="C1568" s="5">
        <v>50</v>
      </c>
      <c r="D1568" s="5" t="s">
        <v>27</v>
      </c>
      <c r="E1568" s="5" t="s">
        <v>5430</v>
      </c>
      <c r="F1568" s="5">
        <v>-6040</v>
      </c>
      <c r="G1568" s="5" t="s">
        <v>78</v>
      </c>
      <c r="H1568" s="5" t="s">
        <v>144</v>
      </c>
      <c r="I1568" s="5">
        <v>48142.75</v>
      </c>
      <c r="J1568" s="5" t="s">
        <v>5431</v>
      </c>
      <c r="K1568" s="5" t="s">
        <v>55</v>
      </c>
      <c r="L1568" s="5" t="s">
        <v>32</v>
      </c>
      <c r="M1568" s="5">
        <v>4.6900000000000004</v>
      </c>
      <c r="N1568" s="5" t="s">
        <v>74</v>
      </c>
      <c r="O1568" s="49">
        <v>18</v>
      </c>
    </row>
    <row r="1569" spans="1:15" x14ac:dyDescent="0.2">
      <c r="A1569" s="48" t="s">
        <v>5432</v>
      </c>
      <c r="B1569" s="5" t="s">
        <v>5433</v>
      </c>
      <c r="C1569" s="5">
        <v>33</v>
      </c>
      <c r="D1569" s="5" t="s">
        <v>17</v>
      </c>
      <c r="E1569" s="5" t="s">
        <v>5434</v>
      </c>
      <c r="F1569" s="5">
        <v>-8772</v>
      </c>
      <c r="G1569" s="5" t="s">
        <v>29</v>
      </c>
      <c r="H1569" s="5" t="s">
        <v>53</v>
      </c>
      <c r="I1569" s="5">
        <v>155563.92000000001</v>
      </c>
      <c r="J1569" s="5" t="s">
        <v>375</v>
      </c>
      <c r="K1569" s="5" t="s">
        <v>22</v>
      </c>
      <c r="L1569" s="5" t="s">
        <v>32</v>
      </c>
      <c r="M1569" s="5">
        <v>2.64</v>
      </c>
      <c r="N1569" s="5" t="s">
        <v>74</v>
      </c>
      <c r="O1569" s="49">
        <v>16</v>
      </c>
    </row>
    <row r="1570" spans="1:15" x14ac:dyDescent="0.2">
      <c r="A1570" s="48" t="s">
        <v>5435</v>
      </c>
      <c r="B1570" s="5" t="s">
        <v>5081</v>
      </c>
      <c r="C1570" s="5">
        <v>59</v>
      </c>
      <c r="D1570" s="5" t="s">
        <v>50</v>
      </c>
      <c r="E1570" s="5" t="s">
        <v>5436</v>
      </c>
      <c r="F1570" s="5">
        <v>-2779</v>
      </c>
      <c r="G1570" s="5" t="s">
        <v>94</v>
      </c>
      <c r="H1570" s="5" t="s">
        <v>194</v>
      </c>
      <c r="I1570" s="5">
        <v>128817.31</v>
      </c>
      <c r="J1570" s="5" t="s">
        <v>1911</v>
      </c>
      <c r="K1570" s="5" t="s">
        <v>47</v>
      </c>
      <c r="L1570" s="5" t="s">
        <v>23</v>
      </c>
      <c r="M1570" s="5">
        <v>1.2</v>
      </c>
      <c r="N1570" s="5" t="s">
        <v>74</v>
      </c>
      <c r="O1570" s="49">
        <v>36</v>
      </c>
    </row>
    <row r="1571" spans="1:15" x14ac:dyDescent="0.2">
      <c r="A1571" s="48" t="s">
        <v>5437</v>
      </c>
      <c r="B1571" s="5" t="s">
        <v>5438</v>
      </c>
      <c r="C1571" s="5">
        <v>45</v>
      </c>
      <c r="D1571" s="5" t="s">
        <v>27</v>
      </c>
      <c r="E1571" s="5" t="s">
        <v>5439</v>
      </c>
      <c r="F1571" s="5">
        <v>-4317</v>
      </c>
      <c r="G1571" s="5" t="s">
        <v>78</v>
      </c>
      <c r="H1571" s="5" t="s">
        <v>194</v>
      </c>
      <c r="I1571" s="5">
        <v>156271.32</v>
      </c>
      <c r="J1571" s="5" t="s">
        <v>5317</v>
      </c>
      <c r="K1571" s="5" t="s">
        <v>136</v>
      </c>
      <c r="L1571" s="5" t="s">
        <v>32</v>
      </c>
      <c r="M1571" s="5">
        <v>2.5299999999999998</v>
      </c>
      <c r="N1571" s="5" t="s">
        <v>74</v>
      </c>
      <c r="O1571" s="49">
        <v>2</v>
      </c>
    </row>
    <row r="1572" spans="1:15" x14ac:dyDescent="0.2">
      <c r="A1572" s="48" t="s">
        <v>5440</v>
      </c>
      <c r="B1572" s="5" t="s">
        <v>5441</v>
      </c>
      <c r="C1572" s="5">
        <v>55</v>
      </c>
      <c r="D1572" s="5" t="s">
        <v>27</v>
      </c>
      <c r="E1572" s="5" t="s">
        <v>5442</v>
      </c>
      <c r="F1572" s="5">
        <v>-3080</v>
      </c>
      <c r="G1572" s="5" t="s">
        <v>37</v>
      </c>
      <c r="H1572" s="5" t="s">
        <v>66</v>
      </c>
      <c r="I1572" s="5">
        <v>75743.06</v>
      </c>
      <c r="J1572" s="5" t="s">
        <v>1754</v>
      </c>
      <c r="K1572" s="5" t="s">
        <v>104</v>
      </c>
      <c r="L1572" s="5" t="s">
        <v>23</v>
      </c>
      <c r="M1572" s="5">
        <v>2.9</v>
      </c>
      <c r="N1572" s="5" t="s">
        <v>41</v>
      </c>
      <c r="O1572" s="49">
        <v>8</v>
      </c>
    </row>
    <row r="1573" spans="1:15" x14ac:dyDescent="0.2">
      <c r="A1573" s="48" t="s">
        <v>5443</v>
      </c>
      <c r="B1573" s="5" t="s">
        <v>5444</v>
      </c>
      <c r="C1573" s="5">
        <v>35</v>
      </c>
      <c r="D1573" s="5" t="s">
        <v>17</v>
      </c>
      <c r="E1573" s="5" t="s">
        <v>5445</v>
      </c>
      <c r="F1573" s="5">
        <v>-2560</v>
      </c>
      <c r="G1573" s="5" t="s">
        <v>45</v>
      </c>
      <c r="H1573" s="5" t="s">
        <v>38</v>
      </c>
      <c r="I1573" s="5">
        <v>82206.84</v>
      </c>
      <c r="J1573" s="5" t="s">
        <v>5049</v>
      </c>
      <c r="K1573" s="5" t="s">
        <v>55</v>
      </c>
      <c r="L1573" s="5" t="s">
        <v>32</v>
      </c>
      <c r="M1573" s="5">
        <v>2.09</v>
      </c>
      <c r="N1573" s="5" t="s">
        <v>74</v>
      </c>
      <c r="O1573" s="49">
        <v>28</v>
      </c>
    </row>
    <row r="1574" spans="1:15" x14ac:dyDescent="0.2">
      <c r="A1574" s="48" t="s">
        <v>5446</v>
      </c>
      <c r="B1574" s="5" t="s">
        <v>3419</v>
      </c>
      <c r="C1574" s="5">
        <v>31</v>
      </c>
      <c r="D1574" s="5" t="s">
        <v>27</v>
      </c>
      <c r="E1574" s="5" t="s">
        <v>5447</v>
      </c>
      <c r="F1574" s="5">
        <v>-4869</v>
      </c>
      <c r="G1574" s="5" t="s">
        <v>29</v>
      </c>
      <c r="H1574" s="5" t="s">
        <v>71</v>
      </c>
      <c r="I1574" s="5">
        <v>36802.47</v>
      </c>
      <c r="J1574" s="5" t="s">
        <v>5448</v>
      </c>
      <c r="K1574" s="5" t="s">
        <v>127</v>
      </c>
      <c r="L1574" s="5" t="s">
        <v>73</v>
      </c>
      <c r="M1574" s="5">
        <v>2.13</v>
      </c>
      <c r="N1574" s="5" t="s">
        <v>74</v>
      </c>
      <c r="O1574" s="49">
        <v>27</v>
      </c>
    </row>
    <row r="1575" spans="1:15" x14ac:dyDescent="0.2">
      <c r="A1575" s="48" t="s">
        <v>5449</v>
      </c>
      <c r="B1575" s="5" t="s">
        <v>5450</v>
      </c>
      <c r="C1575" s="5">
        <v>34</v>
      </c>
      <c r="D1575" s="5" t="s">
        <v>17</v>
      </c>
      <c r="E1575" s="5" t="s">
        <v>5451</v>
      </c>
      <c r="F1575" s="5">
        <v>-6576</v>
      </c>
      <c r="G1575" s="5" t="s">
        <v>116</v>
      </c>
      <c r="H1575" s="5" t="s">
        <v>71</v>
      </c>
      <c r="I1575" s="5">
        <v>167732.01</v>
      </c>
      <c r="J1575" s="5" t="s">
        <v>4970</v>
      </c>
      <c r="K1575" s="5" t="s">
        <v>40</v>
      </c>
      <c r="L1575" s="5" t="s">
        <v>32</v>
      </c>
      <c r="M1575" s="5">
        <v>2.86</v>
      </c>
      <c r="N1575" s="5" t="s">
        <v>41</v>
      </c>
      <c r="O1575" s="49">
        <v>33</v>
      </c>
    </row>
    <row r="1576" spans="1:15" x14ac:dyDescent="0.2">
      <c r="A1576" s="48" t="s">
        <v>5452</v>
      </c>
      <c r="B1576" s="5" t="s">
        <v>5453</v>
      </c>
      <c r="C1576" s="5">
        <v>48</v>
      </c>
      <c r="D1576" s="5" t="s">
        <v>27</v>
      </c>
      <c r="E1576" s="5" t="s">
        <v>5454</v>
      </c>
      <c r="F1576" s="5">
        <v>-6333</v>
      </c>
      <c r="G1576" s="5" t="s">
        <v>52</v>
      </c>
      <c r="H1576" s="5" t="s">
        <v>194</v>
      </c>
      <c r="I1576" s="5">
        <v>61108.81</v>
      </c>
      <c r="J1576" s="5" t="s">
        <v>5455</v>
      </c>
      <c r="K1576" s="5" t="s">
        <v>81</v>
      </c>
      <c r="L1576" s="5" t="s">
        <v>56</v>
      </c>
      <c r="M1576" s="5">
        <v>4.24</v>
      </c>
      <c r="N1576" s="5" t="s">
        <v>41</v>
      </c>
      <c r="O1576" s="49">
        <v>20</v>
      </c>
    </row>
    <row r="1577" spans="1:15" x14ac:dyDescent="0.2">
      <c r="A1577" s="48" t="s">
        <v>5456</v>
      </c>
      <c r="B1577" s="5" t="s">
        <v>4451</v>
      </c>
      <c r="C1577" s="5">
        <v>54</v>
      </c>
      <c r="D1577" s="5" t="s">
        <v>17</v>
      </c>
      <c r="E1577" s="5" t="s">
        <v>5457</v>
      </c>
      <c r="F1577" s="5">
        <v>-9507</v>
      </c>
      <c r="G1577" s="5" t="s">
        <v>52</v>
      </c>
      <c r="H1577" s="5" t="s">
        <v>38</v>
      </c>
      <c r="I1577" s="5">
        <v>116871.63</v>
      </c>
      <c r="J1577" s="5" t="s">
        <v>4689</v>
      </c>
      <c r="K1577" s="5" t="s">
        <v>81</v>
      </c>
      <c r="L1577" s="5" t="s">
        <v>32</v>
      </c>
      <c r="M1577" s="5">
        <v>1.1599999999999999</v>
      </c>
      <c r="N1577" s="5" t="s">
        <v>24</v>
      </c>
      <c r="O1577" s="49">
        <v>18</v>
      </c>
    </row>
    <row r="1578" spans="1:15" x14ac:dyDescent="0.2">
      <c r="A1578" s="48" t="s">
        <v>5458</v>
      </c>
      <c r="B1578" s="5" t="s">
        <v>4380</v>
      </c>
      <c r="C1578" s="5">
        <v>50</v>
      </c>
      <c r="D1578" s="5" t="s">
        <v>50</v>
      </c>
      <c r="E1578" s="5" t="s">
        <v>5459</v>
      </c>
      <c r="F1578" s="5">
        <v>-3636</v>
      </c>
      <c r="G1578" s="5" t="s">
        <v>94</v>
      </c>
      <c r="H1578" s="5" t="s">
        <v>53</v>
      </c>
      <c r="I1578" s="5">
        <v>66758.52</v>
      </c>
      <c r="J1578" s="5" t="s">
        <v>3191</v>
      </c>
      <c r="K1578" s="5" t="s">
        <v>104</v>
      </c>
      <c r="L1578" s="5" t="s">
        <v>73</v>
      </c>
      <c r="M1578" s="5">
        <v>4.18</v>
      </c>
      <c r="N1578" s="5" t="s">
        <v>57</v>
      </c>
      <c r="O1578" s="49">
        <v>24</v>
      </c>
    </row>
    <row r="1579" spans="1:15" x14ac:dyDescent="0.2">
      <c r="A1579" s="48" t="s">
        <v>5460</v>
      </c>
      <c r="B1579" s="5" t="s">
        <v>5461</v>
      </c>
      <c r="C1579" s="5">
        <v>50</v>
      </c>
      <c r="D1579" s="5" t="s">
        <v>17</v>
      </c>
      <c r="E1579" s="5" t="s">
        <v>5462</v>
      </c>
      <c r="F1579" s="5">
        <v>-7359</v>
      </c>
      <c r="G1579" s="5" t="s">
        <v>116</v>
      </c>
      <c r="H1579" s="5" t="s">
        <v>20</v>
      </c>
      <c r="I1579" s="5">
        <v>88609.85</v>
      </c>
      <c r="J1579" s="5" t="s">
        <v>3227</v>
      </c>
      <c r="K1579" s="5" t="s">
        <v>104</v>
      </c>
      <c r="L1579" s="5" t="s">
        <v>32</v>
      </c>
      <c r="M1579" s="5">
        <v>2.67</v>
      </c>
      <c r="N1579" s="5" t="s">
        <v>57</v>
      </c>
      <c r="O1579" s="49">
        <v>2</v>
      </c>
    </row>
    <row r="1580" spans="1:15" x14ac:dyDescent="0.2">
      <c r="A1580" s="48" t="s">
        <v>5463</v>
      </c>
      <c r="B1580" s="5" t="s">
        <v>5464</v>
      </c>
      <c r="C1580" s="5">
        <v>51</v>
      </c>
      <c r="D1580" s="5" t="s">
        <v>27</v>
      </c>
      <c r="E1580" s="5" t="s">
        <v>5465</v>
      </c>
      <c r="F1580" s="5">
        <v>-6632</v>
      </c>
      <c r="G1580" s="5" t="s">
        <v>19</v>
      </c>
      <c r="H1580" s="5" t="s">
        <v>144</v>
      </c>
      <c r="I1580" s="5">
        <v>176991.66</v>
      </c>
      <c r="J1580" s="5" t="s">
        <v>5466</v>
      </c>
      <c r="K1580" s="5" t="s">
        <v>127</v>
      </c>
      <c r="L1580" s="5" t="s">
        <v>73</v>
      </c>
      <c r="M1580" s="5">
        <v>1.91</v>
      </c>
      <c r="N1580" s="5" t="s">
        <v>33</v>
      </c>
      <c r="O1580" s="49">
        <v>40</v>
      </c>
    </row>
    <row r="1581" spans="1:15" x14ac:dyDescent="0.2">
      <c r="A1581" s="48" t="s">
        <v>5467</v>
      </c>
      <c r="B1581" s="5" t="s">
        <v>5468</v>
      </c>
      <c r="C1581" s="5">
        <v>39</v>
      </c>
      <c r="D1581" s="5" t="s">
        <v>27</v>
      </c>
      <c r="E1581" s="5" t="s">
        <v>5469</v>
      </c>
      <c r="F1581" s="5">
        <v>-7005</v>
      </c>
      <c r="G1581" s="5" t="s">
        <v>99</v>
      </c>
      <c r="H1581" s="5" t="s">
        <v>173</v>
      </c>
      <c r="I1581" s="5">
        <v>148133.32999999999</v>
      </c>
      <c r="J1581" s="5" t="s">
        <v>4587</v>
      </c>
      <c r="K1581" s="5" t="s">
        <v>22</v>
      </c>
      <c r="L1581" s="5" t="s">
        <v>23</v>
      </c>
      <c r="M1581" s="5">
        <v>3.33</v>
      </c>
      <c r="N1581" s="5" t="s">
        <v>24</v>
      </c>
      <c r="O1581" s="49">
        <v>30</v>
      </c>
    </row>
    <row r="1582" spans="1:15" x14ac:dyDescent="0.2">
      <c r="A1582" s="48" t="s">
        <v>5470</v>
      </c>
      <c r="B1582" s="5" t="s">
        <v>5471</v>
      </c>
      <c r="C1582" s="5">
        <v>38</v>
      </c>
      <c r="D1582" s="5" t="s">
        <v>17</v>
      </c>
      <c r="E1582" s="5" t="s">
        <v>5472</v>
      </c>
      <c r="F1582" s="5">
        <v>-9669</v>
      </c>
      <c r="G1582" s="5" t="s">
        <v>29</v>
      </c>
      <c r="H1582" s="5" t="s">
        <v>71</v>
      </c>
      <c r="I1582" s="5">
        <v>77572</v>
      </c>
      <c r="J1582" s="5" t="s">
        <v>1055</v>
      </c>
      <c r="K1582" s="5" t="s">
        <v>118</v>
      </c>
      <c r="L1582" s="5" t="s">
        <v>73</v>
      </c>
      <c r="M1582" s="5">
        <v>2.1</v>
      </c>
      <c r="N1582" s="5" t="s">
        <v>41</v>
      </c>
      <c r="O1582" s="49">
        <v>3</v>
      </c>
    </row>
    <row r="1583" spans="1:15" x14ac:dyDescent="0.2">
      <c r="A1583" s="48" t="s">
        <v>5473</v>
      </c>
      <c r="B1583" s="5" t="s">
        <v>5474</v>
      </c>
      <c r="C1583" s="5">
        <v>46</v>
      </c>
      <c r="D1583" s="5" t="s">
        <v>27</v>
      </c>
      <c r="E1583" s="5" t="s">
        <v>5475</v>
      </c>
      <c r="F1583" s="5">
        <v>-8288</v>
      </c>
      <c r="G1583" s="5" t="s">
        <v>29</v>
      </c>
      <c r="H1583" s="5" t="s">
        <v>194</v>
      </c>
      <c r="I1583" s="5">
        <v>164934.12</v>
      </c>
      <c r="J1583" s="5" t="s">
        <v>112</v>
      </c>
      <c r="K1583" s="5" t="s">
        <v>40</v>
      </c>
      <c r="L1583" s="5" t="s">
        <v>32</v>
      </c>
      <c r="M1583" s="5">
        <v>3.72</v>
      </c>
      <c r="N1583" s="5" t="s">
        <v>41</v>
      </c>
      <c r="O1583" s="49">
        <v>14</v>
      </c>
    </row>
    <row r="1584" spans="1:15" x14ac:dyDescent="0.2">
      <c r="A1584" s="48" t="s">
        <v>5476</v>
      </c>
      <c r="B1584" s="5" t="s">
        <v>5477</v>
      </c>
      <c r="C1584" s="5">
        <v>26</v>
      </c>
      <c r="D1584" s="5" t="s">
        <v>50</v>
      </c>
      <c r="E1584" s="5" t="s">
        <v>5478</v>
      </c>
      <c r="F1584" s="5">
        <v>-3740</v>
      </c>
      <c r="G1584" s="5" t="s">
        <v>85</v>
      </c>
      <c r="H1584" s="5" t="s">
        <v>173</v>
      </c>
      <c r="I1584" s="5">
        <v>153389.07999999999</v>
      </c>
      <c r="J1584" s="5" t="s">
        <v>5479</v>
      </c>
      <c r="K1584" s="5" t="s">
        <v>127</v>
      </c>
      <c r="L1584" s="5" t="s">
        <v>23</v>
      </c>
      <c r="M1584" s="5">
        <v>4.75</v>
      </c>
      <c r="N1584" s="5" t="s">
        <v>24</v>
      </c>
      <c r="O1584" s="49">
        <v>28</v>
      </c>
    </row>
    <row r="1585" spans="1:15" x14ac:dyDescent="0.2">
      <c r="A1585" s="48" t="s">
        <v>5480</v>
      </c>
      <c r="B1585" s="5" t="s">
        <v>5481</v>
      </c>
      <c r="C1585" s="5">
        <v>32</v>
      </c>
      <c r="D1585" s="5" t="s">
        <v>17</v>
      </c>
      <c r="E1585" s="5" t="s">
        <v>5482</v>
      </c>
      <c r="F1585" s="5">
        <v>-10575</v>
      </c>
      <c r="G1585" s="5" t="s">
        <v>116</v>
      </c>
      <c r="H1585" s="5" t="s">
        <v>173</v>
      </c>
      <c r="I1585" s="5">
        <v>40946.410000000003</v>
      </c>
      <c r="J1585" s="5" t="s">
        <v>2215</v>
      </c>
      <c r="K1585" s="5" t="s">
        <v>118</v>
      </c>
      <c r="L1585" s="5" t="s">
        <v>56</v>
      </c>
      <c r="M1585" s="5">
        <v>1.08</v>
      </c>
      <c r="N1585" s="5" t="s">
        <v>24</v>
      </c>
      <c r="O1585" s="49">
        <v>23</v>
      </c>
    </row>
    <row r="1586" spans="1:15" x14ac:dyDescent="0.2">
      <c r="A1586" s="48" t="s">
        <v>5483</v>
      </c>
      <c r="B1586" s="5" t="s">
        <v>4091</v>
      </c>
      <c r="C1586" s="5">
        <v>49</v>
      </c>
      <c r="D1586" s="5" t="s">
        <v>27</v>
      </c>
      <c r="E1586" s="5" t="s">
        <v>5484</v>
      </c>
      <c r="F1586" s="5">
        <v>-5631</v>
      </c>
      <c r="G1586" s="5" t="s">
        <v>94</v>
      </c>
      <c r="H1586" s="5" t="s">
        <v>194</v>
      </c>
      <c r="I1586" s="5">
        <v>167652.79</v>
      </c>
      <c r="J1586" s="5" t="s">
        <v>5485</v>
      </c>
      <c r="K1586" s="5" t="s">
        <v>118</v>
      </c>
      <c r="L1586" s="5" t="s">
        <v>32</v>
      </c>
      <c r="M1586" s="5">
        <v>1.85</v>
      </c>
      <c r="N1586" s="5" t="s">
        <v>41</v>
      </c>
      <c r="O1586" s="49">
        <v>30</v>
      </c>
    </row>
    <row r="1587" spans="1:15" x14ac:dyDescent="0.2">
      <c r="A1587" s="48" t="s">
        <v>5486</v>
      </c>
      <c r="B1587" s="5" t="s">
        <v>5487</v>
      </c>
      <c r="C1587" s="5">
        <v>64</v>
      </c>
      <c r="D1587" s="5" t="s">
        <v>27</v>
      </c>
      <c r="E1587" s="5" t="s">
        <v>5488</v>
      </c>
      <c r="F1587" s="5">
        <v>-4165</v>
      </c>
      <c r="G1587" s="5" t="s">
        <v>85</v>
      </c>
      <c r="H1587" s="5" t="s">
        <v>53</v>
      </c>
      <c r="I1587" s="5">
        <v>61540.28</v>
      </c>
      <c r="J1587" s="5" t="s">
        <v>2339</v>
      </c>
      <c r="K1587" s="5" t="s">
        <v>104</v>
      </c>
      <c r="L1587" s="5" t="s">
        <v>56</v>
      </c>
      <c r="M1587" s="5">
        <v>4.55</v>
      </c>
      <c r="N1587" s="5" t="s">
        <v>41</v>
      </c>
      <c r="O1587" s="49">
        <v>36</v>
      </c>
    </row>
    <row r="1588" spans="1:15" x14ac:dyDescent="0.2">
      <c r="A1588" s="48" t="s">
        <v>5489</v>
      </c>
      <c r="B1588" s="5" t="s">
        <v>518</v>
      </c>
      <c r="C1588" s="5">
        <v>27</v>
      </c>
      <c r="D1588" s="5" t="s">
        <v>17</v>
      </c>
      <c r="E1588" s="5" t="s">
        <v>5490</v>
      </c>
      <c r="F1588" s="5">
        <v>-10019</v>
      </c>
      <c r="G1588" s="5" t="s">
        <v>85</v>
      </c>
      <c r="H1588" s="5" t="s">
        <v>20</v>
      </c>
      <c r="I1588" s="5">
        <v>97481.65</v>
      </c>
      <c r="J1588" s="5" t="s">
        <v>3990</v>
      </c>
      <c r="K1588" s="5" t="s">
        <v>118</v>
      </c>
      <c r="L1588" s="5" t="s">
        <v>73</v>
      </c>
      <c r="M1588" s="5">
        <v>3.71</v>
      </c>
      <c r="N1588" s="5" t="s">
        <v>74</v>
      </c>
      <c r="O1588" s="49">
        <v>24</v>
      </c>
    </row>
    <row r="1589" spans="1:15" x14ac:dyDescent="0.2">
      <c r="A1589" s="48" t="s">
        <v>5491</v>
      </c>
      <c r="B1589" s="5" t="s">
        <v>5492</v>
      </c>
      <c r="C1589" s="5">
        <v>35</v>
      </c>
      <c r="D1589" s="5" t="s">
        <v>17</v>
      </c>
      <c r="E1589" s="5" t="s">
        <v>5493</v>
      </c>
      <c r="F1589" s="5">
        <v>-4590</v>
      </c>
      <c r="G1589" s="5" t="s">
        <v>85</v>
      </c>
      <c r="H1589" s="5" t="s">
        <v>38</v>
      </c>
      <c r="I1589" s="5">
        <v>160926.39999999999</v>
      </c>
      <c r="J1589" s="5" t="s">
        <v>2550</v>
      </c>
      <c r="K1589" s="5" t="s">
        <v>40</v>
      </c>
      <c r="L1589" s="5" t="s">
        <v>56</v>
      </c>
      <c r="M1589" s="5">
        <v>1.1000000000000001</v>
      </c>
      <c r="N1589" s="5" t="s">
        <v>33</v>
      </c>
      <c r="O1589" s="49">
        <v>40</v>
      </c>
    </row>
    <row r="1590" spans="1:15" x14ac:dyDescent="0.2">
      <c r="A1590" s="48" t="s">
        <v>5494</v>
      </c>
      <c r="B1590" s="5" t="s">
        <v>2394</v>
      </c>
      <c r="C1590" s="5">
        <v>64</v>
      </c>
      <c r="D1590" s="5" t="s">
        <v>17</v>
      </c>
      <c r="E1590" s="5" t="s">
        <v>5495</v>
      </c>
      <c r="F1590" s="5">
        <v>-4301</v>
      </c>
      <c r="G1590" s="5" t="s">
        <v>19</v>
      </c>
      <c r="H1590" s="5" t="s">
        <v>79</v>
      </c>
      <c r="I1590" s="5">
        <v>43508.99</v>
      </c>
      <c r="J1590" s="5" t="s">
        <v>270</v>
      </c>
      <c r="K1590" s="5" t="s">
        <v>118</v>
      </c>
      <c r="L1590" s="5" t="s">
        <v>56</v>
      </c>
      <c r="M1590" s="5">
        <v>4.0599999999999996</v>
      </c>
      <c r="N1590" s="5" t="s">
        <v>74</v>
      </c>
      <c r="O1590" s="49">
        <v>34</v>
      </c>
    </row>
    <row r="1591" spans="1:15" x14ac:dyDescent="0.2">
      <c r="A1591" s="48" t="s">
        <v>5496</v>
      </c>
      <c r="B1591" s="5" t="s">
        <v>2576</v>
      </c>
      <c r="C1591" s="5">
        <v>50</v>
      </c>
      <c r="D1591" s="5" t="s">
        <v>27</v>
      </c>
      <c r="E1591" s="5" t="s">
        <v>5497</v>
      </c>
      <c r="F1591" s="5">
        <v>-4969</v>
      </c>
      <c r="G1591" s="5" t="s">
        <v>45</v>
      </c>
      <c r="H1591" s="5" t="s">
        <v>71</v>
      </c>
      <c r="I1591" s="5">
        <v>93321.78</v>
      </c>
      <c r="J1591" s="5" t="s">
        <v>1014</v>
      </c>
      <c r="K1591" s="5" t="s">
        <v>127</v>
      </c>
      <c r="L1591" s="5" t="s">
        <v>23</v>
      </c>
      <c r="M1591" s="5">
        <v>2.9</v>
      </c>
      <c r="N1591" s="5" t="s">
        <v>57</v>
      </c>
      <c r="O1591" s="49">
        <v>37</v>
      </c>
    </row>
    <row r="1592" spans="1:15" x14ac:dyDescent="0.2">
      <c r="A1592" s="48" t="s">
        <v>5498</v>
      </c>
      <c r="B1592" s="5" t="s">
        <v>427</v>
      </c>
      <c r="C1592" s="5">
        <v>54</v>
      </c>
      <c r="D1592" s="5" t="s">
        <v>17</v>
      </c>
      <c r="E1592" s="5" t="s">
        <v>5499</v>
      </c>
      <c r="F1592" s="5">
        <v>-11358</v>
      </c>
      <c r="G1592" s="5" t="s">
        <v>78</v>
      </c>
      <c r="H1592" s="5" t="s">
        <v>79</v>
      </c>
      <c r="I1592" s="5">
        <v>52399.72</v>
      </c>
      <c r="J1592" s="5" t="s">
        <v>726</v>
      </c>
      <c r="K1592" s="5" t="s">
        <v>104</v>
      </c>
      <c r="L1592" s="5" t="s">
        <v>73</v>
      </c>
      <c r="M1592" s="5">
        <v>4.8600000000000003</v>
      </c>
      <c r="N1592" s="5" t="s">
        <v>24</v>
      </c>
      <c r="O1592" s="49">
        <v>14</v>
      </c>
    </row>
    <row r="1593" spans="1:15" x14ac:dyDescent="0.2">
      <c r="A1593" s="48" t="s">
        <v>5500</v>
      </c>
      <c r="B1593" s="5" t="s">
        <v>4051</v>
      </c>
      <c r="C1593" s="5">
        <v>51</v>
      </c>
      <c r="D1593" s="5" t="s">
        <v>17</v>
      </c>
      <c r="E1593" s="5" t="s">
        <v>5501</v>
      </c>
      <c r="F1593" s="5">
        <v>-7323</v>
      </c>
      <c r="G1593" s="5" t="s">
        <v>52</v>
      </c>
      <c r="H1593" s="5" t="s">
        <v>194</v>
      </c>
      <c r="I1593" s="5">
        <v>59884.27</v>
      </c>
      <c r="J1593" s="5" t="s">
        <v>5502</v>
      </c>
      <c r="K1593" s="5" t="s">
        <v>81</v>
      </c>
      <c r="L1593" s="5" t="s">
        <v>32</v>
      </c>
      <c r="M1593" s="5">
        <v>1.1200000000000001</v>
      </c>
      <c r="N1593" s="5" t="s">
        <v>57</v>
      </c>
      <c r="O1593" s="49">
        <v>34</v>
      </c>
    </row>
    <row r="1594" spans="1:15" x14ac:dyDescent="0.2">
      <c r="A1594" s="48" t="s">
        <v>5503</v>
      </c>
      <c r="B1594" s="5" t="s">
        <v>5504</v>
      </c>
      <c r="C1594" s="5">
        <v>37</v>
      </c>
      <c r="D1594" s="5" t="s">
        <v>27</v>
      </c>
      <c r="E1594" s="5" t="s">
        <v>5505</v>
      </c>
      <c r="F1594" s="5">
        <v>-7685</v>
      </c>
      <c r="G1594" s="5" t="s">
        <v>116</v>
      </c>
      <c r="H1594" s="5" t="s">
        <v>38</v>
      </c>
      <c r="I1594" s="5">
        <v>135387.70000000001</v>
      </c>
      <c r="J1594" s="5" t="s">
        <v>5506</v>
      </c>
      <c r="K1594" s="5" t="s">
        <v>81</v>
      </c>
      <c r="L1594" s="5" t="s">
        <v>73</v>
      </c>
      <c r="M1594" s="5">
        <v>4.0999999999999996</v>
      </c>
      <c r="N1594" s="5" t="s">
        <v>57</v>
      </c>
      <c r="O1594" s="49">
        <v>26</v>
      </c>
    </row>
    <row r="1595" spans="1:15" x14ac:dyDescent="0.2">
      <c r="A1595" s="48" t="s">
        <v>5507</v>
      </c>
      <c r="B1595" s="5" t="s">
        <v>3557</v>
      </c>
      <c r="C1595" s="5">
        <v>46</v>
      </c>
      <c r="D1595" s="5" t="s">
        <v>17</v>
      </c>
      <c r="E1595" s="5" t="s">
        <v>5508</v>
      </c>
      <c r="F1595" s="5">
        <v>-7565</v>
      </c>
      <c r="G1595" s="5" t="s">
        <v>85</v>
      </c>
      <c r="H1595" s="5" t="s">
        <v>79</v>
      </c>
      <c r="I1595" s="5">
        <v>62528.38</v>
      </c>
      <c r="J1595" s="5" t="s">
        <v>500</v>
      </c>
      <c r="K1595" s="5" t="s">
        <v>81</v>
      </c>
      <c r="L1595" s="5" t="s">
        <v>32</v>
      </c>
      <c r="M1595" s="5">
        <v>4.83</v>
      </c>
      <c r="N1595" s="5" t="s">
        <v>33</v>
      </c>
      <c r="O1595" s="49">
        <v>14</v>
      </c>
    </row>
    <row r="1596" spans="1:15" x14ac:dyDescent="0.2">
      <c r="A1596" s="48" t="s">
        <v>5509</v>
      </c>
      <c r="B1596" s="5" t="s">
        <v>4438</v>
      </c>
      <c r="C1596" s="5">
        <v>39</v>
      </c>
      <c r="D1596" s="5" t="s">
        <v>17</v>
      </c>
      <c r="E1596" s="5" t="s">
        <v>5510</v>
      </c>
      <c r="F1596" s="5">
        <v>-4471</v>
      </c>
      <c r="G1596" s="5" t="s">
        <v>19</v>
      </c>
      <c r="H1596" s="5" t="s">
        <v>79</v>
      </c>
      <c r="I1596" s="5">
        <v>140078.48000000001</v>
      </c>
      <c r="J1596" s="5" t="s">
        <v>5511</v>
      </c>
      <c r="K1596" s="5" t="s">
        <v>104</v>
      </c>
      <c r="L1596" s="5" t="s">
        <v>56</v>
      </c>
      <c r="M1596" s="5">
        <v>3.01</v>
      </c>
      <c r="N1596" s="5" t="s">
        <v>74</v>
      </c>
      <c r="O1596" s="49">
        <v>24</v>
      </c>
    </row>
    <row r="1597" spans="1:15" x14ac:dyDescent="0.2">
      <c r="A1597" s="48" t="s">
        <v>5512</v>
      </c>
      <c r="B1597" s="5" t="s">
        <v>2891</v>
      </c>
      <c r="C1597" s="5">
        <v>63</v>
      </c>
      <c r="D1597" s="5" t="s">
        <v>50</v>
      </c>
      <c r="E1597" s="5" t="s">
        <v>5513</v>
      </c>
      <c r="F1597" s="5">
        <v>-4086</v>
      </c>
      <c r="G1597" s="5" t="s">
        <v>37</v>
      </c>
      <c r="H1597" s="5" t="s">
        <v>20</v>
      </c>
      <c r="I1597" s="5">
        <v>119085.26</v>
      </c>
      <c r="J1597" s="5" t="s">
        <v>2068</v>
      </c>
      <c r="K1597" s="5" t="s">
        <v>22</v>
      </c>
      <c r="L1597" s="5" t="s">
        <v>23</v>
      </c>
      <c r="M1597" s="5">
        <v>2.52</v>
      </c>
      <c r="N1597" s="5" t="s">
        <v>33</v>
      </c>
      <c r="O1597" s="49">
        <v>37</v>
      </c>
    </row>
    <row r="1598" spans="1:15" x14ac:dyDescent="0.2">
      <c r="A1598" s="48" t="s">
        <v>5514</v>
      </c>
      <c r="B1598" s="5" t="s">
        <v>5515</v>
      </c>
      <c r="C1598" s="5">
        <v>31</v>
      </c>
      <c r="D1598" s="5" t="s">
        <v>17</v>
      </c>
      <c r="E1598" s="5" t="s">
        <v>5516</v>
      </c>
      <c r="F1598" s="5">
        <v>-1754</v>
      </c>
      <c r="G1598" s="5" t="s">
        <v>99</v>
      </c>
      <c r="H1598" s="5" t="s">
        <v>79</v>
      </c>
      <c r="I1598" s="5">
        <v>147333.04999999999</v>
      </c>
      <c r="J1598" s="5" t="s">
        <v>2133</v>
      </c>
      <c r="K1598" s="5" t="s">
        <v>40</v>
      </c>
      <c r="L1598" s="5" t="s">
        <v>23</v>
      </c>
      <c r="M1598" s="5">
        <v>4.75</v>
      </c>
      <c r="N1598" s="5" t="s">
        <v>24</v>
      </c>
      <c r="O1598" s="49">
        <v>26</v>
      </c>
    </row>
    <row r="1599" spans="1:15" x14ac:dyDescent="0.2">
      <c r="A1599" s="48" t="s">
        <v>5517</v>
      </c>
      <c r="B1599" s="5" t="s">
        <v>431</v>
      </c>
      <c r="C1599" s="5">
        <v>24</v>
      </c>
      <c r="D1599" s="5" t="s">
        <v>50</v>
      </c>
      <c r="E1599" s="5" t="s">
        <v>5518</v>
      </c>
      <c r="F1599" s="5">
        <v>-9945</v>
      </c>
      <c r="G1599" s="5" t="s">
        <v>85</v>
      </c>
      <c r="H1599" s="5" t="s">
        <v>144</v>
      </c>
      <c r="I1599" s="5">
        <v>110049.3</v>
      </c>
      <c r="J1599" s="5" t="s">
        <v>5519</v>
      </c>
      <c r="K1599" s="5" t="s">
        <v>136</v>
      </c>
      <c r="L1599" s="5" t="s">
        <v>56</v>
      </c>
      <c r="M1599" s="5">
        <v>1.64</v>
      </c>
      <c r="N1599" s="5" t="s">
        <v>24</v>
      </c>
      <c r="O1599" s="49">
        <v>33</v>
      </c>
    </row>
    <row r="1600" spans="1:15" x14ac:dyDescent="0.2">
      <c r="A1600" s="48" t="s">
        <v>5520</v>
      </c>
      <c r="B1600" s="5" t="s">
        <v>5521</v>
      </c>
      <c r="C1600" s="5">
        <v>48</v>
      </c>
      <c r="D1600" s="5" t="s">
        <v>17</v>
      </c>
      <c r="E1600" s="5" t="s">
        <v>5522</v>
      </c>
      <c r="F1600" s="5">
        <v>-7705</v>
      </c>
      <c r="G1600" s="5" t="s">
        <v>116</v>
      </c>
      <c r="H1600" s="5" t="s">
        <v>20</v>
      </c>
      <c r="I1600" s="5">
        <v>82306.100000000006</v>
      </c>
      <c r="J1600" s="5" t="s">
        <v>1587</v>
      </c>
      <c r="K1600" s="5" t="s">
        <v>22</v>
      </c>
      <c r="L1600" s="5" t="s">
        <v>56</v>
      </c>
      <c r="M1600" s="5">
        <v>1.59</v>
      </c>
      <c r="N1600" s="5" t="s">
        <v>57</v>
      </c>
      <c r="O1600" s="49">
        <v>37</v>
      </c>
    </row>
    <row r="1601" spans="1:15" x14ac:dyDescent="0.2">
      <c r="A1601" s="48" t="s">
        <v>5523</v>
      </c>
      <c r="B1601" s="5" t="s">
        <v>2942</v>
      </c>
      <c r="C1601" s="5">
        <v>33</v>
      </c>
      <c r="D1601" s="5" t="s">
        <v>17</v>
      </c>
      <c r="E1601" s="5" t="s">
        <v>5524</v>
      </c>
      <c r="F1601" s="5">
        <v>-6938</v>
      </c>
      <c r="G1601" s="5" t="s">
        <v>19</v>
      </c>
      <c r="H1601" s="5" t="s">
        <v>71</v>
      </c>
      <c r="I1601" s="5">
        <v>95747.51</v>
      </c>
      <c r="J1601" s="5" t="s">
        <v>5525</v>
      </c>
      <c r="K1601" s="5" t="s">
        <v>104</v>
      </c>
      <c r="L1601" s="5" t="s">
        <v>23</v>
      </c>
      <c r="M1601" s="5">
        <v>3.88</v>
      </c>
      <c r="N1601" s="5" t="s">
        <v>41</v>
      </c>
      <c r="O1601" s="49">
        <v>7</v>
      </c>
    </row>
    <row r="1602" spans="1:15" x14ac:dyDescent="0.2">
      <c r="A1602" s="48" t="s">
        <v>5526</v>
      </c>
      <c r="B1602" s="5" t="s">
        <v>5527</v>
      </c>
      <c r="C1602" s="5">
        <v>47</v>
      </c>
      <c r="D1602" s="5" t="s">
        <v>50</v>
      </c>
      <c r="E1602" s="5" t="s">
        <v>5528</v>
      </c>
      <c r="F1602" s="5">
        <v>-2426</v>
      </c>
      <c r="G1602" s="5" t="s">
        <v>85</v>
      </c>
      <c r="H1602" s="5" t="s">
        <v>53</v>
      </c>
      <c r="I1602" s="5">
        <v>156897.43</v>
      </c>
      <c r="J1602" s="5" t="s">
        <v>3920</v>
      </c>
      <c r="K1602" s="5" t="s">
        <v>127</v>
      </c>
      <c r="L1602" s="5" t="s">
        <v>23</v>
      </c>
      <c r="M1602" s="5">
        <v>2.83</v>
      </c>
      <c r="N1602" s="5" t="s">
        <v>24</v>
      </c>
      <c r="O1602" s="49">
        <v>26</v>
      </c>
    </row>
    <row r="1603" spans="1:15" x14ac:dyDescent="0.2">
      <c r="A1603" s="48" t="s">
        <v>5529</v>
      </c>
      <c r="B1603" s="5" t="s">
        <v>5530</v>
      </c>
      <c r="C1603" s="5">
        <v>38</v>
      </c>
      <c r="D1603" s="5" t="s">
        <v>50</v>
      </c>
      <c r="E1603" s="5" t="s">
        <v>5531</v>
      </c>
      <c r="F1603" s="5">
        <v>-8105</v>
      </c>
      <c r="G1603" s="5" t="s">
        <v>78</v>
      </c>
      <c r="H1603" s="5" t="s">
        <v>194</v>
      </c>
      <c r="I1603" s="5">
        <v>83431.14</v>
      </c>
      <c r="J1603" s="5" t="s">
        <v>5532</v>
      </c>
      <c r="K1603" s="5" t="s">
        <v>40</v>
      </c>
      <c r="L1603" s="5" t="s">
        <v>23</v>
      </c>
      <c r="M1603" s="5">
        <v>1.32</v>
      </c>
      <c r="N1603" s="5" t="s">
        <v>74</v>
      </c>
      <c r="O1603" s="49">
        <v>18</v>
      </c>
    </row>
    <row r="1604" spans="1:15" x14ac:dyDescent="0.2">
      <c r="A1604" s="48" t="s">
        <v>5533</v>
      </c>
      <c r="B1604" s="5" t="s">
        <v>3118</v>
      </c>
      <c r="C1604" s="5">
        <v>31</v>
      </c>
      <c r="D1604" s="5" t="s">
        <v>50</v>
      </c>
      <c r="E1604" s="5" t="s">
        <v>5534</v>
      </c>
      <c r="F1604" s="5">
        <v>-8995</v>
      </c>
      <c r="G1604" s="5" t="s">
        <v>99</v>
      </c>
      <c r="H1604" s="5" t="s">
        <v>66</v>
      </c>
      <c r="I1604" s="5">
        <v>121517.26</v>
      </c>
      <c r="J1604" s="5" t="s">
        <v>5535</v>
      </c>
      <c r="K1604" s="5" t="s">
        <v>136</v>
      </c>
      <c r="L1604" s="5" t="s">
        <v>32</v>
      </c>
      <c r="M1604" s="5">
        <v>4.83</v>
      </c>
      <c r="N1604" s="5" t="s">
        <v>41</v>
      </c>
      <c r="O1604" s="49">
        <v>23</v>
      </c>
    </row>
    <row r="1605" spans="1:15" x14ac:dyDescent="0.2">
      <c r="A1605" s="48" t="s">
        <v>5536</v>
      </c>
      <c r="B1605" s="5" t="s">
        <v>622</v>
      </c>
      <c r="C1605" s="5">
        <v>33</v>
      </c>
      <c r="D1605" s="5" t="s">
        <v>17</v>
      </c>
      <c r="E1605" s="5" t="s">
        <v>5537</v>
      </c>
      <c r="F1605" s="5">
        <v>-8980</v>
      </c>
      <c r="G1605" s="5" t="s">
        <v>45</v>
      </c>
      <c r="H1605" s="5" t="s">
        <v>30</v>
      </c>
      <c r="I1605" s="5">
        <v>123456.51</v>
      </c>
      <c r="J1605" s="5" t="s">
        <v>1467</v>
      </c>
      <c r="K1605" s="5" t="s">
        <v>40</v>
      </c>
      <c r="L1605" s="5" t="s">
        <v>23</v>
      </c>
      <c r="M1605" s="5">
        <v>1.53</v>
      </c>
      <c r="N1605" s="5" t="s">
        <v>33</v>
      </c>
      <c r="O1605" s="49">
        <v>15</v>
      </c>
    </row>
    <row r="1606" spans="1:15" x14ac:dyDescent="0.2">
      <c r="A1606" s="48" t="s">
        <v>5538</v>
      </c>
      <c r="B1606" s="5" t="s">
        <v>5539</v>
      </c>
      <c r="C1606" s="5">
        <v>30</v>
      </c>
      <c r="D1606" s="5" t="s">
        <v>17</v>
      </c>
      <c r="E1606" s="5" t="s">
        <v>5540</v>
      </c>
      <c r="F1606" s="5">
        <v>-7516</v>
      </c>
      <c r="G1606" s="5" t="s">
        <v>99</v>
      </c>
      <c r="H1606" s="5" t="s">
        <v>66</v>
      </c>
      <c r="I1606" s="5">
        <v>72097.119999999995</v>
      </c>
      <c r="J1606" s="5" t="s">
        <v>5541</v>
      </c>
      <c r="K1606" s="5" t="s">
        <v>136</v>
      </c>
      <c r="L1606" s="5" t="s">
        <v>56</v>
      </c>
      <c r="M1606" s="5">
        <v>4.16</v>
      </c>
      <c r="N1606" s="5" t="s">
        <v>33</v>
      </c>
      <c r="O1606" s="49">
        <v>1</v>
      </c>
    </row>
    <row r="1607" spans="1:15" x14ac:dyDescent="0.2">
      <c r="A1607" s="48" t="s">
        <v>5542</v>
      </c>
      <c r="B1607" s="5" t="s">
        <v>2244</v>
      </c>
      <c r="C1607" s="5">
        <v>39</v>
      </c>
      <c r="D1607" s="5" t="s">
        <v>17</v>
      </c>
      <c r="E1607" s="5" t="s">
        <v>5543</v>
      </c>
      <c r="F1607" s="5">
        <v>-7341</v>
      </c>
      <c r="G1607" s="5" t="s">
        <v>52</v>
      </c>
      <c r="H1607" s="5" t="s">
        <v>79</v>
      </c>
      <c r="I1607" s="5">
        <v>179721.25</v>
      </c>
      <c r="J1607" s="5" t="s">
        <v>4877</v>
      </c>
      <c r="K1607" s="5" t="s">
        <v>118</v>
      </c>
      <c r="L1607" s="5" t="s">
        <v>73</v>
      </c>
      <c r="M1607" s="5">
        <v>2.11</v>
      </c>
      <c r="N1607" s="5" t="s">
        <v>41</v>
      </c>
      <c r="O1607" s="49">
        <v>26</v>
      </c>
    </row>
    <row r="1608" spans="1:15" x14ac:dyDescent="0.2">
      <c r="A1608" s="48" t="s">
        <v>5544</v>
      </c>
      <c r="B1608" s="5" t="s">
        <v>5545</v>
      </c>
      <c r="C1608" s="5">
        <v>30</v>
      </c>
      <c r="D1608" s="5" t="s">
        <v>27</v>
      </c>
      <c r="E1608" s="5" t="s">
        <v>5546</v>
      </c>
      <c r="F1608" s="5">
        <v>-8334</v>
      </c>
      <c r="G1608" s="5" t="s">
        <v>94</v>
      </c>
      <c r="H1608" s="5" t="s">
        <v>38</v>
      </c>
      <c r="I1608" s="5">
        <v>147442.10999999999</v>
      </c>
      <c r="J1608" s="5" t="s">
        <v>5547</v>
      </c>
      <c r="K1608" s="5" t="s">
        <v>104</v>
      </c>
      <c r="L1608" s="5" t="s">
        <v>73</v>
      </c>
      <c r="M1608" s="5">
        <v>3.34</v>
      </c>
      <c r="N1608" s="5" t="s">
        <v>24</v>
      </c>
      <c r="O1608" s="49">
        <v>23</v>
      </c>
    </row>
    <row r="1609" spans="1:15" x14ac:dyDescent="0.2">
      <c r="A1609" s="48" t="s">
        <v>5548</v>
      </c>
      <c r="B1609" s="5" t="s">
        <v>580</v>
      </c>
      <c r="C1609" s="5">
        <v>58</v>
      </c>
      <c r="D1609" s="5" t="s">
        <v>50</v>
      </c>
      <c r="E1609" s="5" t="s">
        <v>5549</v>
      </c>
      <c r="F1609" s="5">
        <v>-2442</v>
      </c>
      <c r="G1609" s="5" t="s">
        <v>116</v>
      </c>
      <c r="H1609" s="5" t="s">
        <v>53</v>
      </c>
      <c r="I1609" s="5">
        <v>122700.67</v>
      </c>
      <c r="J1609" s="5" t="s">
        <v>488</v>
      </c>
      <c r="K1609" s="5" t="s">
        <v>55</v>
      </c>
      <c r="L1609" s="5" t="s">
        <v>32</v>
      </c>
      <c r="M1609" s="5">
        <v>4.84</v>
      </c>
      <c r="N1609" s="5" t="s">
        <v>57</v>
      </c>
      <c r="O1609" s="49">
        <v>39</v>
      </c>
    </row>
    <row r="1610" spans="1:15" x14ac:dyDescent="0.2">
      <c r="A1610" s="48" t="s">
        <v>5550</v>
      </c>
      <c r="B1610" s="5" t="s">
        <v>5551</v>
      </c>
      <c r="C1610" s="5">
        <v>46</v>
      </c>
      <c r="D1610" s="5" t="s">
        <v>50</v>
      </c>
      <c r="E1610" s="5" t="s">
        <v>5552</v>
      </c>
      <c r="F1610" s="5">
        <v>-8524</v>
      </c>
      <c r="G1610" s="5" t="s">
        <v>78</v>
      </c>
      <c r="H1610" s="5" t="s">
        <v>30</v>
      </c>
      <c r="I1610" s="5">
        <v>164418.35</v>
      </c>
      <c r="J1610" s="5" t="s">
        <v>2474</v>
      </c>
      <c r="K1610" s="5" t="s">
        <v>127</v>
      </c>
      <c r="L1610" s="5" t="s">
        <v>32</v>
      </c>
      <c r="M1610" s="5">
        <v>3.35</v>
      </c>
      <c r="N1610" s="5" t="s">
        <v>57</v>
      </c>
      <c r="O1610" s="49">
        <v>35</v>
      </c>
    </row>
    <row r="1611" spans="1:15" x14ac:dyDescent="0.2">
      <c r="A1611" s="48" t="s">
        <v>5553</v>
      </c>
      <c r="B1611" s="5" t="s">
        <v>2337</v>
      </c>
      <c r="C1611" s="5">
        <v>42</v>
      </c>
      <c r="D1611" s="5" t="s">
        <v>17</v>
      </c>
      <c r="E1611" s="5" t="s">
        <v>5554</v>
      </c>
      <c r="F1611" s="5">
        <v>-9222</v>
      </c>
      <c r="G1611" s="5" t="s">
        <v>85</v>
      </c>
      <c r="H1611" s="5" t="s">
        <v>20</v>
      </c>
      <c r="I1611" s="5">
        <v>102278.74</v>
      </c>
      <c r="J1611" s="5" t="s">
        <v>2850</v>
      </c>
      <c r="K1611" s="5" t="s">
        <v>40</v>
      </c>
      <c r="L1611" s="5" t="s">
        <v>32</v>
      </c>
      <c r="M1611" s="5">
        <v>2.4900000000000002</v>
      </c>
      <c r="N1611" s="5" t="s">
        <v>41</v>
      </c>
      <c r="O1611" s="49">
        <v>0</v>
      </c>
    </row>
    <row r="1612" spans="1:15" x14ac:dyDescent="0.2">
      <c r="A1612" s="48" t="s">
        <v>5555</v>
      </c>
      <c r="B1612" s="5" t="s">
        <v>5556</v>
      </c>
      <c r="C1612" s="5">
        <v>37</v>
      </c>
      <c r="D1612" s="5" t="s">
        <v>50</v>
      </c>
      <c r="E1612" s="5" t="s">
        <v>5557</v>
      </c>
      <c r="F1612" s="5">
        <v>-10098</v>
      </c>
      <c r="G1612" s="5" t="s">
        <v>116</v>
      </c>
      <c r="H1612" s="5" t="s">
        <v>38</v>
      </c>
      <c r="I1612" s="5">
        <v>152899.28</v>
      </c>
      <c r="J1612" s="5" t="s">
        <v>1715</v>
      </c>
      <c r="K1612" s="5" t="s">
        <v>62</v>
      </c>
      <c r="L1612" s="5" t="s">
        <v>32</v>
      </c>
      <c r="M1612" s="5">
        <v>3.41</v>
      </c>
      <c r="N1612" s="5" t="s">
        <v>24</v>
      </c>
      <c r="O1612" s="49">
        <v>38</v>
      </c>
    </row>
    <row r="1613" spans="1:15" x14ac:dyDescent="0.2">
      <c r="A1613" s="48" t="s">
        <v>5558</v>
      </c>
      <c r="B1613" s="5" t="s">
        <v>1803</v>
      </c>
      <c r="C1613" s="5">
        <v>30</v>
      </c>
      <c r="D1613" s="5" t="s">
        <v>50</v>
      </c>
      <c r="E1613" s="5" t="s">
        <v>5559</v>
      </c>
      <c r="F1613" s="5">
        <v>-2422</v>
      </c>
      <c r="G1613" s="5" t="s">
        <v>116</v>
      </c>
      <c r="H1613" s="5" t="s">
        <v>194</v>
      </c>
      <c r="I1613" s="5">
        <v>42202.2</v>
      </c>
      <c r="J1613" s="5" t="s">
        <v>5425</v>
      </c>
      <c r="K1613" s="5" t="s">
        <v>40</v>
      </c>
      <c r="L1613" s="5" t="s">
        <v>56</v>
      </c>
      <c r="M1613" s="5">
        <v>1.59</v>
      </c>
      <c r="N1613" s="5" t="s">
        <v>57</v>
      </c>
      <c r="O1613" s="49">
        <v>4</v>
      </c>
    </row>
    <row r="1614" spans="1:15" x14ac:dyDescent="0.2">
      <c r="A1614" s="48" t="s">
        <v>5560</v>
      </c>
      <c r="B1614" s="5" t="s">
        <v>2806</v>
      </c>
      <c r="C1614" s="5">
        <v>63</v>
      </c>
      <c r="D1614" s="5" t="s">
        <v>17</v>
      </c>
      <c r="E1614" s="5" t="s">
        <v>5561</v>
      </c>
      <c r="F1614" s="5">
        <v>-6881</v>
      </c>
      <c r="G1614" s="5" t="s">
        <v>52</v>
      </c>
      <c r="H1614" s="5" t="s">
        <v>71</v>
      </c>
      <c r="I1614" s="5">
        <v>66570.44</v>
      </c>
      <c r="J1614" s="5" t="s">
        <v>1485</v>
      </c>
      <c r="K1614" s="5" t="s">
        <v>22</v>
      </c>
      <c r="L1614" s="5" t="s">
        <v>32</v>
      </c>
      <c r="M1614" s="5">
        <v>3.07</v>
      </c>
      <c r="N1614" s="5" t="s">
        <v>57</v>
      </c>
      <c r="O1614" s="49">
        <v>31</v>
      </c>
    </row>
    <row r="1615" spans="1:15" x14ac:dyDescent="0.2">
      <c r="A1615" s="48" t="s">
        <v>5562</v>
      </c>
      <c r="B1615" s="5" t="s">
        <v>5563</v>
      </c>
      <c r="C1615" s="5">
        <v>62</v>
      </c>
      <c r="D1615" s="5" t="s">
        <v>17</v>
      </c>
      <c r="E1615" s="5" t="s">
        <v>5564</v>
      </c>
      <c r="F1615" s="5">
        <v>-10316</v>
      </c>
      <c r="G1615" s="5" t="s">
        <v>29</v>
      </c>
      <c r="H1615" s="5" t="s">
        <v>173</v>
      </c>
      <c r="I1615" s="5">
        <v>155759.37</v>
      </c>
      <c r="J1615" s="5" t="s">
        <v>5565</v>
      </c>
      <c r="K1615" s="5" t="s">
        <v>81</v>
      </c>
      <c r="L1615" s="5" t="s">
        <v>32</v>
      </c>
      <c r="M1615" s="5">
        <v>3.97</v>
      </c>
      <c r="N1615" s="5" t="s">
        <v>24</v>
      </c>
      <c r="O1615" s="49">
        <v>18</v>
      </c>
    </row>
    <row r="1616" spans="1:15" x14ac:dyDescent="0.2">
      <c r="A1616" s="48" t="s">
        <v>5566</v>
      </c>
      <c r="B1616" s="5" t="s">
        <v>5567</v>
      </c>
      <c r="C1616" s="5">
        <v>61</v>
      </c>
      <c r="D1616" s="5" t="s">
        <v>17</v>
      </c>
      <c r="E1616" s="5" t="s">
        <v>5568</v>
      </c>
      <c r="F1616" s="5">
        <v>-10005</v>
      </c>
      <c r="G1616" s="5" t="s">
        <v>78</v>
      </c>
      <c r="H1616" s="5" t="s">
        <v>30</v>
      </c>
      <c r="I1616" s="5">
        <v>83840.87</v>
      </c>
      <c r="J1616" s="5" t="s">
        <v>5569</v>
      </c>
      <c r="K1616" s="5" t="s">
        <v>22</v>
      </c>
      <c r="L1616" s="5" t="s">
        <v>56</v>
      </c>
      <c r="M1616" s="5">
        <v>4.97</v>
      </c>
      <c r="N1616" s="5" t="s">
        <v>41</v>
      </c>
      <c r="O1616" s="49">
        <v>38</v>
      </c>
    </row>
    <row r="1617" spans="1:15" x14ac:dyDescent="0.2">
      <c r="A1617" s="48" t="s">
        <v>5570</v>
      </c>
      <c r="B1617" s="5" t="s">
        <v>4907</v>
      </c>
      <c r="C1617" s="5">
        <v>38</v>
      </c>
      <c r="D1617" s="5" t="s">
        <v>17</v>
      </c>
      <c r="E1617" s="5" t="s">
        <v>5571</v>
      </c>
      <c r="F1617" s="5">
        <v>-10769</v>
      </c>
      <c r="G1617" s="5" t="s">
        <v>45</v>
      </c>
      <c r="H1617" s="5" t="s">
        <v>173</v>
      </c>
      <c r="I1617" s="5">
        <v>93333.24</v>
      </c>
      <c r="J1617" s="5" t="s">
        <v>5572</v>
      </c>
      <c r="K1617" s="5" t="s">
        <v>22</v>
      </c>
      <c r="L1617" s="5" t="s">
        <v>23</v>
      </c>
      <c r="M1617" s="5">
        <v>2.9</v>
      </c>
      <c r="N1617" s="5" t="s">
        <v>33</v>
      </c>
      <c r="O1617" s="49">
        <v>15</v>
      </c>
    </row>
    <row r="1618" spans="1:15" x14ac:dyDescent="0.2">
      <c r="A1618" s="48" t="s">
        <v>5573</v>
      </c>
      <c r="B1618" s="5" t="s">
        <v>5574</v>
      </c>
      <c r="C1618" s="5">
        <v>50</v>
      </c>
      <c r="D1618" s="5" t="s">
        <v>17</v>
      </c>
      <c r="E1618" s="5" t="s">
        <v>5575</v>
      </c>
      <c r="F1618" s="5">
        <v>-10440</v>
      </c>
      <c r="G1618" s="5" t="s">
        <v>29</v>
      </c>
      <c r="H1618" s="5" t="s">
        <v>38</v>
      </c>
      <c r="I1618" s="5">
        <v>83314.8</v>
      </c>
      <c r="J1618" s="5" t="s">
        <v>5576</v>
      </c>
      <c r="K1618" s="5" t="s">
        <v>55</v>
      </c>
      <c r="L1618" s="5" t="s">
        <v>73</v>
      </c>
      <c r="M1618" s="5">
        <v>4.4000000000000004</v>
      </c>
      <c r="N1618" s="5" t="s">
        <v>74</v>
      </c>
      <c r="O1618" s="49">
        <v>19</v>
      </c>
    </row>
    <row r="1619" spans="1:15" x14ac:dyDescent="0.2">
      <c r="A1619" s="48" t="s">
        <v>5577</v>
      </c>
      <c r="B1619" s="5" t="s">
        <v>1920</v>
      </c>
      <c r="C1619" s="5">
        <v>53</v>
      </c>
      <c r="D1619" s="5" t="s">
        <v>50</v>
      </c>
      <c r="E1619" s="5" t="s">
        <v>5578</v>
      </c>
      <c r="F1619" s="5">
        <v>-7402</v>
      </c>
      <c r="G1619" s="5" t="s">
        <v>99</v>
      </c>
      <c r="H1619" s="5" t="s">
        <v>71</v>
      </c>
      <c r="I1619" s="5">
        <v>130214.03</v>
      </c>
      <c r="J1619" s="5" t="s">
        <v>3266</v>
      </c>
      <c r="K1619" s="5" t="s">
        <v>127</v>
      </c>
      <c r="L1619" s="5" t="s">
        <v>73</v>
      </c>
      <c r="M1619" s="5">
        <v>4.4000000000000004</v>
      </c>
      <c r="N1619" s="5" t="s">
        <v>74</v>
      </c>
      <c r="O1619" s="49">
        <v>0</v>
      </c>
    </row>
    <row r="1620" spans="1:15" x14ac:dyDescent="0.2">
      <c r="A1620" s="48" t="s">
        <v>5579</v>
      </c>
      <c r="B1620" s="5" t="s">
        <v>5580</v>
      </c>
      <c r="C1620" s="5">
        <v>53</v>
      </c>
      <c r="D1620" s="5" t="s">
        <v>50</v>
      </c>
      <c r="E1620" s="5" t="s">
        <v>5581</v>
      </c>
      <c r="F1620" s="5">
        <v>-3329</v>
      </c>
      <c r="G1620" s="5" t="s">
        <v>94</v>
      </c>
      <c r="H1620" s="5" t="s">
        <v>173</v>
      </c>
      <c r="I1620" s="5">
        <v>44005.93</v>
      </c>
      <c r="J1620" s="5" t="s">
        <v>5582</v>
      </c>
      <c r="K1620" s="5" t="s">
        <v>136</v>
      </c>
      <c r="L1620" s="5" t="s">
        <v>32</v>
      </c>
      <c r="M1620" s="5">
        <v>4.8600000000000003</v>
      </c>
      <c r="N1620" s="5" t="s">
        <v>24</v>
      </c>
      <c r="O1620" s="49">
        <v>21</v>
      </c>
    </row>
    <row r="1621" spans="1:15" x14ac:dyDescent="0.2">
      <c r="A1621" s="48" t="s">
        <v>5583</v>
      </c>
      <c r="B1621" s="5" t="s">
        <v>5584</v>
      </c>
      <c r="C1621" s="5">
        <v>59</v>
      </c>
      <c r="D1621" s="5" t="s">
        <v>17</v>
      </c>
      <c r="E1621" s="5" t="s">
        <v>5585</v>
      </c>
      <c r="F1621" s="5">
        <v>-5223</v>
      </c>
      <c r="G1621" s="5" t="s">
        <v>85</v>
      </c>
      <c r="H1621" s="5" t="s">
        <v>79</v>
      </c>
      <c r="I1621" s="5">
        <v>63039.55</v>
      </c>
      <c r="J1621" s="5" t="s">
        <v>3546</v>
      </c>
      <c r="K1621" s="5" t="s">
        <v>22</v>
      </c>
      <c r="L1621" s="5" t="s">
        <v>32</v>
      </c>
      <c r="M1621" s="5">
        <v>2.19</v>
      </c>
      <c r="N1621" s="5" t="s">
        <v>24</v>
      </c>
      <c r="O1621" s="49">
        <v>18</v>
      </c>
    </row>
    <row r="1622" spans="1:15" x14ac:dyDescent="0.2">
      <c r="A1622" s="48" t="s">
        <v>5586</v>
      </c>
      <c r="B1622" s="5" t="s">
        <v>5587</v>
      </c>
      <c r="C1622" s="5">
        <v>50</v>
      </c>
      <c r="D1622" s="5" t="s">
        <v>50</v>
      </c>
      <c r="E1622" s="5" t="s">
        <v>5588</v>
      </c>
      <c r="F1622" s="5">
        <v>-6360</v>
      </c>
      <c r="G1622" s="5" t="s">
        <v>94</v>
      </c>
      <c r="H1622" s="5" t="s">
        <v>66</v>
      </c>
      <c r="I1622" s="5">
        <v>38722.54</v>
      </c>
      <c r="J1622" s="5" t="s">
        <v>5589</v>
      </c>
      <c r="K1622" s="5" t="s">
        <v>118</v>
      </c>
      <c r="L1622" s="5" t="s">
        <v>56</v>
      </c>
      <c r="M1622" s="5">
        <v>4.46</v>
      </c>
      <c r="N1622" s="5" t="s">
        <v>24</v>
      </c>
      <c r="O1622" s="49">
        <v>20</v>
      </c>
    </row>
    <row r="1623" spans="1:15" x14ac:dyDescent="0.2">
      <c r="A1623" s="48" t="s">
        <v>5590</v>
      </c>
      <c r="B1623" s="5" t="s">
        <v>5591</v>
      </c>
      <c r="C1623" s="5">
        <v>52</v>
      </c>
      <c r="D1623" s="5" t="s">
        <v>50</v>
      </c>
      <c r="E1623" s="5" t="s">
        <v>5592</v>
      </c>
      <c r="F1623" s="5">
        <v>-3341</v>
      </c>
      <c r="G1623" s="5" t="s">
        <v>94</v>
      </c>
      <c r="H1623" s="5" t="s">
        <v>144</v>
      </c>
      <c r="I1623" s="5">
        <v>176731.27</v>
      </c>
      <c r="J1623" s="5" t="s">
        <v>5593</v>
      </c>
      <c r="K1623" s="5" t="s">
        <v>118</v>
      </c>
      <c r="L1623" s="5" t="s">
        <v>73</v>
      </c>
      <c r="M1623" s="5">
        <v>1.36</v>
      </c>
      <c r="N1623" s="5" t="s">
        <v>24</v>
      </c>
      <c r="O1623" s="49">
        <v>10</v>
      </c>
    </row>
    <row r="1624" spans="1:15" x14ac:dyDescent="0.2">
      <c r="A1624" s="48" t="s">
        <v>5594</v>
      </c>
      <c r="B1624" s="5" t="s">
        <v>1628</v>
      </c>
      <c r="C1624" s="5">
        <v>44</v>
      </c>
      <c r="D1624" s="5" t="s">
        <v>27</v>
      </c>
      <c r="E1624" s="5" t="s">
        <v>5595</v>
      </c>
      <c r="F1624" s="5">
        <v>-5206</v>
      </c>
      <c r="G1624" s="5" t="s">
        <v>116</v>
      </c>
      <c r="H1624" s="5" t="s">
        <v>144</v>
      </c>
      <c r="I1624" s="5">
        <v>122727.69</v>
      </c>
      <c r="J1624" s="5" t="s">
        <v>5596</v>
      </c>
      <c r="K1624" s="5" t="s">
        <v>118</v>
      </c>
      <c r="L1624" s="5" t="s">
        <v>73</v>
      </c>
      <c r="M1624" s="5">
        <v>3.04</v>
      </c>
      <c r="N1624" s="5" t="s">
        <v>33</v>
      </c>
      <c r="O1624" s="49">
        <v>22</v>
      </c>
    </row>
    <row r="1625" spans="1:15" x14ac:dyDescent="0.2">
      <c r="A1625" s="48" t="s">
        <v>5597</v>
      </c>
      <c r="B1625" s="5" t="s">
        <v>2583</v>
      </c>
      <c r="C1625" s="5">
        <v>27</v>
      </c>
      <c r="D1625" s="5" t="s">
        <v>17</v>
      </c>
      <c r="E1625" s="5" t="s">
        <v>5598</v>
      </c>
      <c r="F1625" s="5">
        <v>-9127</v>
      </c>
      <c r="G1625" s="5" t="s">
        <v>116</v>
      </c>
      <c r="H1625" s="5" t="s">
        <v>194</v>
      </c>
      <c r="I1625" s="5">
        <v>139155.42000000001</v>
      </c>
      <c r="J1625" s="5" t="s">
        <v>348</v>
      </c>
      <c r="K1625" s="5" t="s">
        <v>104</v>
      </c>
      <c r="L1625" s="5" t="s">
        <v>73</v>
      </c>
      <c r="M1625" s="5">
        <v>2</v>
      </c>
      <c r="N1625" s="5" t="s">
        <v>74</v>
      </c>
      <c r="O1625" s="49">
        <v>25</v>
      </c>
    </row>
    <row r="1626" spans="1:15" x14ac:dyDescent="0.2">
      <c r="A1626" s="48" t="s">
        <v>5599</v>
      </c>
      <c r="B1626" s="5" t="s">
        <v>5600</v>
      </c>
      <c r="C1626" s="5">
        <v>53</v>
      </c>
      <c r="D1626" s="5" t="s">
        <v>50</v>
      </c>
      <c r="E1626" s="5" t="s">
        <v>5601</v>
      </c>
      <c r="F1626" s="5">
        <v>-1826</v>
      </c>
      <c r="G1626" s="5" t="s">
        <v>52</v>
      </c>
      <c r="H1626" s="5" t="s">
        <v>30</v>
      </c>
      <c r="I1626" s="5">
        <v>164377.79999999999</v>
      </c>
      <c r="J1626" s="5" t="s">
        <v>4389</v>
      </c>
      <c r="K1626" s="5" t="s">
        <v>22</v>
      </c>
      <c r="L1626" s="5" t="s">
        <v>73</v>
      </c>
      <c r="M1626" s="5">
        <v>2.2799999999999998</v>
      </c>
      <c r="N1626" s="5" t="s">
        <v>33</v>
      </c>
      <c r="O1626" s="49">
        <v>7</v>
      </c>
    </row>
    <row r="1627" spans="1:15" x14ac:dyDescent="0.2">
      <c r="A1627" s="48" t="s">
        <v>5602</v>
      </c>
      <c r="B1627" s="5" t="s">
        <v>805</v>
      </c>
      <c r="C1627" s="5">
        <v>23</v>
      </c>
      <c r="D1627" s="5" t="s">
        <v>27</v>
      </c>
      <c r="E1627" s="5" t="s">
        <v>5603</v>
      </c>
      <c r="F1627" s="5">
        <v>-5037</v>
      </c>
      <c r="G1627" s="5" t="s">
        <v>78</v>
      </c>
      <c r="H1627" s="5" t="s">
        <v>71</v>
      </c>
      <c r="I1627" s="5">
        <v>151619.43</v>
      </c>
      <c r="J1627" s="5" t="s">
        <v>5604</v>
      </c>
      <c r="K1627" s="5" t="s">
        <v>47</v>
      </c>
      <c r="L1627" s="5" t="s">
        <v>56</v>
      </c>
      <c r="M1627" s="5">
        <v>2.57</v>
      </c>
      <c r="N1627" s="5" t="s">
        <v>24</v>
      </c>
      <c r="O1627" s="49">
        <v>2</v>
      </c>
    </row>
    <row r="1628" spans="1:15" x14ac:dyDescent="0.2">
      <c r="A1628" s="48" t="s">
        <v>5605</v>
      </c>
      <c r="B1628" s="5" t="s">
        <v>1142</v>
      </c>
      <c r="C1628" s="5">
        <v>45</v>
      </c>
      <c r="D1628" s="5" t="s">
        <v>17</v>
      </c>
      <c r="E1628" s="5" t="s">
        <v>5606</v>
      </c>
      <c r="F1628" s="5">
        <v>-6973</v>
      </c>
      <c r="G1628" s="5" t="s">
        <v>45</v>
      </c>
      <c r="H1628" s="5" t="s">
        <v>79</v>
      </c>
      <c r="I1628" s="5">
        <v>112455.84</v>
      </c>
      <c r="J1628" s="5" t="s">
        <v>227</v>
      </c>
      <c r="K1628" s="5" t="s">
        <v>55</v>
      </c>
      <c r="L1628" s="5" t="s">
        <v>56</v>
      </c>
      <c r="M1628" s="5">
        <v>2.29</v>
      </c>
      <c r="N1628" s="5" t="s">
        <v>57</v>
      </c>
      <c r="O1628" s="49">
        <v>21</v>
      </c>
    </row>
    <row r="1629" spans="1:15" x14ac:dyDescent="0.2">
      <c r="A1629" s="48" t="s">
        <v>5607</v>
      </c>
      <c r="B1629" s="5" t="s">
        <v>5608</v>
      </c>
      <c r="C1629" s="5">
        <v>40</v>
      </c>
      <c r="D1629" s="5" t="s">
        <v>17</v>
      </c>
      <c r="E1629" s="5" t="s">
        <v>5609</v>
      </c>
      <c r="F1629" s="5">
        <v>-6024</v>
      </c>
      <c r="G1629" s="5" t="s">
        <v>99</v>
      </c>
      <c r="H1629" s="5" t="s">
        <v>30</v>
      </c>
      <c r="I1629" s="5">
        <v>84669.14</v>
      </c>
      <c r="J1629" s="5" t="s">
        <v>687</v>
      </c>
      <c r="K1629" s="5" t="s">
        <v>55</v>
      </c>
      <c r="L1629" s="5" t="s">
        <v>32</v>
      </c>
      <c r="M1629" s="5">
        <v>1.22</v>
      </c>
      <c r="N1629" s="5" t="s">
        <v>24</v>
      </c>
      <c r="O1629" s="49">
        <v>38</v>
      </c>
    </row>
    <row r="1630" spans="1:15" x14ac:dyDescent="0.2">
      <c r="A1630" s="48" t="s">
        <v>5610</v>
      </c>
      <c r="B1630" s="5" t="s">
        <v>5611</v>
      </c>
      <c r="C1630" s="5">
        <v>38</v>
      </c>
      <c r="D1630" s="5" t="s">
        <v>27</v>
      </c>
      <c r="E1630" s="5" t="s">
        <v>5612</v>
      </c>
      <c r="F1630" s="5">
        <v>-8949</v>
      </c>
      <c r="G1630" s="5" t="s">
        <v>94</v>
      </c>
      <c r="H1630" s="5" t="s">
        <v>144</v>
      </c>
      <c r="I1630" s="5">
        <v>108310.42</v>
      </c>
      <c r="J1630" s="5" t="s">
        <v>5613</v>
      </c>
      <c r="K1630" s="5" t="s">
        <v>118</v>
      </c>
      <c r="L1630" s="5" t="s">
        <v>56</v>
      </c>
      <c r="M1630" s="5">
        <v>4.97</v>
      </c>
      <c r="N1630" s="5" t="s">
        <v>74</v>
      </c>
      <c r="O1630" s="49">
        <v>38</v>
      </c>
    </row>
    <row r="1631" spans="1:15" x14ac:dyDescent="0.2">
      <c r="A1631" s="48" t="s">
        <v>5614</v>
      </c>
      <c r="B1631" s="5" t="s">
        <v>1073</v>
      </c>
      <c r="C1631" s="5">
        <v>65</v>
      </c>
      <c r="D1631" s="5" t="s">
        <v>17</v>
      </c>
      <c r="E1631" s="5" t="s">
        <v>5615</v>
      </c>
      <c r="F1631" s="5">
        <v>-4146</v>
      </c>
      <c r="G1631" s="5" t="s">
        <v>85</v>
      </c>
      <c r="H1631" s="5" t="s">
        <v>194</v>
      </c>
      <c r="I1631" s="5">
        <v>160519.64000000001</v>
      </c>
      <c r="J1631" s="5" t="s">
        <v>2614</v>
      </c>
      <c r="K1631" s="5" t="s">
        <v>136</v>
      </c>
      <c r="L1631" s="5" t="s">
        <v>32</v>
      </c>
      <c r="M1631" s="5">
        <v>3.72</v>
      </c>
      <c r="N1631" s="5" t="s">
        <v>24</v>
      </c>
      <c r="O1631" s="49">
        <v>24</v>
      </c>
    </row>
    <row r="1632" spans="1:15" x14ac:dyDescent="0.2">
      <c r="A1632" s="48" t="s">
        <v>5616</v>
      </c>
      <c r="B1632" s="5" t="s">
        <v>5617</v>
      </c>
      <c r="C1632" s="5">
        <v>28</v>
      </c>
      <c r="D1632" s="5" t="s">
        <v>50</v>
      </c>
      <c r="E1632" s="5" t="s">
        <v>5618</v>
      </c>
      <c r="F1632" s="5">
        <v>-7693</v>
      </c>
      <c r="G1632" s="5" t="s">
        <v>85</v>
      </c>
      <c r="H1632" s="5" t="s">
        <v>144</v>
      </c>
      <c r="I1632" s="5">
        <v>84721.98</v>
      </c>
      <c r="J1632" s="5" t="s">
        <v>5619</v>
      </c>
      <c r="K1632" s="5" t="s">
        <v>104</v>
      </c>
      <c r="L1632" s="5" t="s">
        <v>32</v>
      </c>
      <c r="M1632" s="5">
        <v>1.75</v>
      </c>
      <c r="N1632" s="5" t="s">
        <v>74</v>
      </c>
      <c r="O1632" s="49">
        <v>7</v>
      </c>
    </row>
    <row r="1633" spans="1:15" x14ac:dyDescent="0.2">
      <c r="A1633" s="48" t="s">
        <v>5620</v>
      </c>
      <c r="B1633" s="5" t="s">
        <v>5621</v>
      </c>
      <c r="C1633" s="5">
        <v>47</v>
      </c>
      <c r="D1633" s="5" t="s">
        <v>27</v>
      </c>
      <c r="E1633" s="5" t="s">
        <v>5622</v>
      </c>
      <c r="F1633" s="5">
        <v>-5184</v>
      </c>
      <c r="G1633" s="5" t="s">
        <v>78</v>
      </c>
      <c r="H1633" s="5" t="s">
        <v>144</v>
      </c>
      <c r="I1633" s="5">
        <v>80463.22</v>
      </c>
      <c r="J1633" s="5" t="s">
        <v>5623</v>
      </c>
      <c r="K1633" s="5" t="s">
        <v>40</v>
      </c>
      <c r="L1633" s="5" t="s">
        <v>23</v>
      </c>
      <c r="M1633" s="5">
        <v>2.9</v>
      </c>
      <c r="N1633" s="5" t="s">
        <v>33</v>
      </c>
      <c r="O1633" s="49">
        <v>23</v>
      </c>
    </row>
    <row r="1634" spans="1:15" x14ac:dyDescent="0.2">
      <c r="A1634" s="48" t="s">
        <v>5624</v>
      </c>
      <c r="B1634" s="5" t="s">
        <v>5625</v>
      </c>
      <c r="C1634" s="5">
        <v>40</v>
      </c>
      <c r="D1634" s="5" t="s">
        <v>50</v>
      </c>
      <c r="E1634" s="5" t="s">
        <v>5626</v>
      </c>
      <c r="F1634" s="5">
        <v>-3750</v>
      </c>
      <c r="G1634" s="5" t="s">
        <v>85</v>
      </c>
      <c r="H1634" s="5" t="s">
        <v>53</v>
      </c>
      <c r="I1634" s="5">
        <v>168187.41</v>
      </c>
      <c r="J1634" s="5" t="s">
        <v>4970</v>
      </c>
      <c r="K1634" s="5" t="s">
        <v>136</v>
      </c>
      <c r="L1634" s="5" t="s">
        <v>56</v>
      </c>
      <c r="M1634" s="5">
        <v>4</v>
      </c>
      <c r="N1634" s="5" t="s">
        <v>33</v>
      </c>
      <c r="O1634" s="49">
        <v>24</v>
      </c>
    </row>
    <row r="1635" spans="1:15" x14ac:dyDescent="0.2">
      <c r="A1635" s="48" t="s">
        <v>5627</v>
      </c>
      <c r="B1635" s="5" t="s">
        <v>5628</v>
      </c>
      <c r="C1635" s="5">
        <v>61</v>
      </c>
      <c r="D1635" s="5" t="s">
        <v>17</v>
      </c>
      <c r="E1635" s="5" t="s">
        <v>5629</v>
      </c>
      <c r="F1635" s="5">
        <v>-6755</v>
      </c>
      <c r="G1635" s="5" t="s">
        <v>29</v>
      </c>
      <c r="H1635" s="5" t="s">
        <v>79</v>
      </c>
      <c r="I1635" s="5">
        <v>151566.44</v>
      </c>
      <c r="J1635" s="5" t="s">
        <v>3720</v>
      </c>
      <c r="K1635" s="5" t="s">
        <v>55</v>
      </c>
      <c r="L1635" s="5" t="s">
        <v>56</v>
      </c>
      <c r="M1635" s="5">
        <v>1.72</v>
      </c>
      <c r="N1635" s="5" t="s">
        <v>33</v>
      </c>
      <c r="O1635" s="49">
        <v>36</v>
      </c>
    </row>
    <row r="1636" spans="1:15" x14ac:dyDescent="0.2">
      <c r="A1636" s="48" t="s">
        <v>5630</v>
      </c>
      <c r="B1636" s="5" t="s">
        <v>1941</v>
      </c>
      <c r="C1636" s="5">
        <v>45</v>
      </c>
      <c r="D1636" s="5" t="s">
        <v>27</v>
      </c>
      <c r="E1636" s="5" t="s">
        <v>5631</v>
      </c>
      <c r="F1636" s="5">
        <v>-8504</v>
      </c>
      <c r="G1636" s="5" t="s">
        <v>19</v>
      </c>
      <c r="H1636" s="5" t="s">
        <v>20</v>
      </c>
      <c r="I1636" s="5">
        <v>78675</v>
      </c>
      <c r="J1636" s="5" t="s">
        <v>5632</v>
      </c>
      <c r="K1636" s="5" t="s">
        <v>62</v>
      </c>
      <c r="L1636" s="5" t="s">
        <v>56</v>
      </c>
      <c r="M1636" s="5">
        <v>4.25</v>
      </c>
      <c r="N1636" s="5" t="s">
        <v>41</v>
      </c>
      <c r="O1636" s="49">
        <v>0</v>
      </c>
    </row>
    <row r="1637" spans="1:15" x14ac:dyDescent="0.2">
      <c r="A1637" s="48" t="s">
        <v>5633</v>
      </c>
      <c r="B1637" s="5" t="s">
        <v>5634</v>
      </c>
      <c r="C1637" s="5">
        <v>55</v>
      </c>
      <c r="D1637" s="5" t="s">
        <v>50</v>
      </c>
      <c r="E1637" s="5" t="s">
        <v>5635</v>
      </c>
      <c r="F1637" s="5">
        <v>-3318</v>
      </c>
      <c r="G1637" s="5" t="s">
        <v>29</v>
      </c>
      <c r="H1637" s="5" t="s">
        <v>30</v>
      </c>
      <c r="I1637" s="5">
        <v>41021.839999999997</v>
      </c>
      <c r="J1637" s="5" t="s">
        <v>5636</v>
      </c>
      <c r="K1637" s="5" t="s">
        <v>47</v>
      </c>
      <c r="L1637" s="5" t="s">
        <v>56</v>
      </c>
      <c r="M1637" s="5">
        <v>4.32</v>
      </c>
      <c r="N1637" s="5" t="s">
        <v>33</v>
      </c>
      <c r="O1637" s="49">
        <v>2</v>
      </c>
    </row>
    <row r="1638" spans="1:15" x14ac:dyDescent="0.2">
      <c r="A1638" s="48" t="s">
        <v>5637</v>
      </c>
      <c r="B1638" s="5" t="s">
        <v>5638</v>
      </c>
      <c r="C1638" s="5">
        <v>55</v>
      </c>
      <c r="D1638" s="5" t="s">
        <v>17</v>
      </c>
      <c r="E1638" s="5" t="s">
        <v>5639</v>
      </c>
      <c r="F1638" s="5">
        <v>-9636</v>
      </c>
      <c r="G1638" s="5" t="s">
        <v>116</v>
      </c>
      <c r="H1638" s="5" t="s">
        <v>144</v>
      </c>
      <c r="I1638" s="5">
        <v>125457.42</v>
      </c>
      <c r="J1638" s="5" t="s">
        <v>675</v>
      </c>
      <c r="K1638" s="5" t="s">
        <v>136</v>
      </c>
      <c r="L1638" s="5" t="s">
        <v>23</v>
      </c>
      <c r="M1638" s="5">
        <v>4.4400000000000004</v>
      </c>
      <c r="N1638" s="5" t="s">
        <v>57</v>
      </c>
      <c r="O1638" s="49">
        <v>2</v>
      </c>
    </row>
    <row r="1639" spans="1:15" x14ac:dyDescent="0.2">
      <c r="A1639" s="48" t="s">
        <v>5640</v>
      </c>
      <c r="B1639" s="5" t="s">
        <v>5641</v>
      </c>
      <c r="C1639" s="5">
        <v>32</v>
      </c>
      <c r="D1639" s="5" t="s">
        <v>27</v>
      </c>
      <c r="E1639" s="5" t="s">
        <v>5642</v>
      </c>
      <c r="F1639" s="5">
        <v>-2667</v>
      </c>
      <c r="G1639" s="5" t="s">
        <v>78</v>
      </c>
      <c r="H1639" s="5" t="s">
        <v>173</v>
      </c>
      <c r="I1639" s="5">
        <v>54612.06</v>
      </c>
      <c r="J1639" s="5" t="s">
        <v>5643</v>
      </c>
      <c r="K1639" s="5" t="s">
        <v>81</v>
      </c>
      <c r="L1639" s="5" t="s">
        <v>73</v>
      </c>
      <c r="M1639" s="5">
        <v>1.63</v>
      </c>
      <c r="N1639" s="5" t="s">
        <v>24</v>
      </c>
      <c r="O1639" s="49">
        <v>29</v>
      </c>
    </row>
    <row r="1640" spans="1:15" x14ac:dyDescent="0.2">
      <c r="A1640" s="48" t="s">
        <v>5644</v>
      </c>
      <c r="B1640" s="5" t="s">
        <v>3665</v>
      </c>
      <c r="C1640" s="5">
        <v>58</v>
      </c>
      <c r="D1640" s="5" t="s">
        <v>50</v>
      </c>
      <c r="E1640" s="5" t="s">
        <v>5645</v>
      </c>
      <c r="F1640" s="5">
        <v>-6074</v>
      </c>
      <c r="G1640" s="5" t="s">
        <v>19</v>
      </c>
      <c r="H1640" s="5" t="s">
        <v>38</v>
      </c>
      <c r="I1640" s="5">
        <v>129143.75</v>
      </c>
      <c r="J1640" s="5" t="s">
        <v>2272</v>
      </c>
      <c r="K1640" s="5" t="s">
        <v>104</v>
      </c>
      <c r="L1640" s="5" t="s">
        <v>23</v>
      </c>
      <c r="M1640" s="5">
        <v>1.2</v>
      </c>
      <c r="N1640" s="5" t="s">
        <v>57</v>
      </c>
      <c r="O1640" s="49">
        <v>27</v>
      </c>
    </row>
    <row r="1641" spans="1:15" x14ac:dyDescent="0.2">
      <c r="A1641" s="48" t="s">
        <v>5646</v>
      </c>
      <c r="B1641" s="5" t="s">
        <v>1982</v>
      </c>
      <c r="C1641" s="5">
        <v>51</v>
      </c>
      <c r="D1641" s="5" t="s">
        <v>50</v>
      </c>
      <c r="E1641" s="5" t="s">
        <v>5647</v>
      </c>
      <c r="F1641" s="5">
        <v>-7548</v>
      </c>
      <c r="G1641" s="5" t="s">
        <v>116</v>
      </c>
      <c r="H1641" s="5" t="s">
        <v>194</v>
      </c>
      <c r="I1641" s="5">
        <v>177314.95</v>
      </c>
      <c r="J1641" s="5" t="s">
        <v>3984</v>
      </c>
      <c r="K1641" s="5" t="s">
        <v>55</v>
      </c>
      <c r="L1641" s="5" t="s">
        <v>23</v>
      </c>
      <c r="M1641" s="5">
        <v>2.2799999999999998</v>
      </c>
      <c r="N1641" s="5" t="s">
        <v>57</v>
      </c>
      <c r="O1641" s="49">
        <v>38</v>
      </c>
    </row>
    <row r="1642" spans="1:15" x14ac:dyDescent="0.2">
      <c r="A1642" s="48" t="s">
        <v>5648</v>
      </c>
      <c r="B1642" s="5" t="s">
        <v>252</v>
      </c>
      <c r="C1642" s="5">
        <v>40</v>
      </c>
      <c r="D1642" s="5" t="s">
        <v>50</v>
      </c>
      <c r="E1642" s="5" t="s">
        <v>5649</v>
      </c>
      <c r="F1642" s="5">
        <v>-3954</v>
      </c>
      <c r="G1642" s="5" t="s">
        <v>85</v>
      </c>
      <c r="H1642" s="5" t="s">
        <v>144</v>
      </c>
      <c r="I1642" s="5">
        <v>126440.15</v>
      </c>
      <c r="J1642" s="5" t="s">
        <v>5650</v>
      </c>
      <c r="K1642" s="5" t="s">
        <v>118</v>
      </c>
      <c r="L1642" s="5" t="s">
        <v>56</v>
      </c>
      <c r="M1642" s="5">
        <v>2.39</v>
      </c>
      <c r="N1642" s="5" t="s">
        <v>33</v>
      </c>
      <c r="O1642" s="49">
        <v>33</v>
      </c>
    </row>
    <row r="1643" spans="1:15" x14ac:dyDescent="0.2">
      <c r="A1643" s="48" t="s">
        <v>5651</v>
      </c>
      <c r="B1643" s="5" t="s">
        <v>1967</v>
      </c>
      <c r="C1643" s="5">
        <v>40</v>
      </c>
      <c r="D1643" s="5" t="s">
        <v>50</v>
      </c>
      <c r="E1643" s="5" t="s">
        <v>5652</v>
      </c>
      <c r="F1643" s="5">
        <v>-4624</v>
      </c>
      <c r="G1643" s="5" t="s">
        <v>52</v>
      </c>
      <c r="H1643" s="5" t="s">
        <v>173</v>
      </c>
      <c r="I1643" s="5">
        <v>56664.17</v>
      </c>
      <c r="J1643" s="5" t="s">
        <v>1366</v>
      </c>
      <c r="K1643" s="5" t="s">
        <v>127</v>
      </c>
      <c r="L1643" s="5" t="s">
        <v>56</v>
      </c>
      <c r="M1643" s="5">
        <v>1.21</v>
      </c>
      <c r="N1643" s="5" t="s">
        <v>41</v>
      </c>
      <c r="O1643" s="49">
        <v>24</v>
      </c>
    </row>
    <row r="1644" spans="1:15" x14ac:dyDescent="0.2">
      <c r="A1644" s="48" t="s">
        <v>5653</v>
      </c>
      <c r="B1644" s="5" t="s">
        <v>5654</v>
      </c>
      <c r="C1644" s="5">
        <v>48</v>
      </c>
      <c r="D1644" s="5" t="s">
        <v>27</v>
      </c>
      <c r="E1644" s="5" t="s">
        <v>5655</v>
      </c>
      <c r="F1644" s="5">
        <v>-10634</v>
      </c>
      <c r="G1644" s="5" t="s">
        <v>29</v>
      </c>
      <c r="H1644" s="5" t="s">
        <v>144</v>
      </c>
      <c r="I1644" s="5">
        <v>99908.52</v>
      </c>
      <c r="J1644" s="5" t="s">
        <v>5656</v>
      </c>
      <c r="K1644" s="5" t="s">
        <v>40</v>
      </c>
      <c r="L1644" s="5" t="s">
        <v>32</v>
      </c>
      <c r="M1644" s="5">
        <v>4.03</v>
      </c>
      <c r="N1644" s="5" t="s">
        <v>41</v>
      </c>
      <c r="O1644" s="49">
        <v>1</v>
      </c>
    </row>
    <row r="1645" spans="1:15" x14ac:dyDescent="0.2">
      <c r="A1645" s="48" t="s">
        <v>5657</v>
      </c>
      <c r="B1645" s="5" t="s">
        <v>4296</v>
      </c>
      <c r="C1645" s="5">
        <v>44</v>
      </c>
      <c r="D1645" s="5" t="s">
        <v>27</v>
      </c>
      <c r="E1645" s="5" t="s">
        <v>5658</v>
      </c>
      <c r="F1645" s="5">
        <v>-2633</v>
      </c>
      <c r="G1645" s="5" t="s">
        <v>19</v>
      </c>
      <c r="H1645" s="5" t="s">
        <v>173</v>
      </c>
      <c r="I1645" s="5">
        <v>173459.46</v>
      </c>
      <c r="J1645" s="5" t="s">
        <v>5659</v>
      </c>
      <c r="K1645" s="5" t="s">
        <v>22</v>
      </c>
      <c r="L1645" s="5" t="s">
        <v>23</v>
      </c>
      <c r="M1645" s="5">
        <v>2.76</v>
      </c>
      <c r="N1645" s="5" t="s">
        <v>74</v>
      </c>
      <c r="O1645" s="49">
        <v>27</v>
      </c>
    </row>
    <row r="1646" spans="1:15" x14ac:dyDescent="0.2">
      <c r="A1646" s="48" t="s">
        <v>5660</v>
      </c>
      <c r="B1646" s="5" t="s">
        <v>5661</v>
      </c>
      <c r="C1646" s="5">
        <v>42</v>
      </c>
      <c r="D1646" s="5" t="s">
        <v>50</v>
      </c>
      <c r="E1646" s="5" t="s">
        <v>5662</v>
      </c>
      <c r="F1646" s="5">
        <v>-9402</v>
      </c>
      <c r="G1646" s="5" t="s">
        <v>52</v>
      </c>
      <c r="H1646" s="5" t="s">
        <v>144</v>
      </c>
      <c r="I1646" s="5">
        <v>89145.85</v>
      </c>
      <c r="J1646" s="5" t="s">
        <v>3077</v>
      </c>
      <c r="K1646" s="5" t="s">
        <v>81</v>
      </c>
      <c r="L1646" s="5" t="s">
        <v>73</v>
      </c>
      <c r="M1646" s="5">
        <v>1.3</v>
      </c>
      <c r="N1646" s="5" t="s">
        <v>24</v>
      </c>
      <c r="O1646" s="49">
        <v>37</v>
      </c>
    </row>
    <row r="1647" spans="1:15" x14ac:dyDescent="0.2">
      <c r="A1647" s="48" t="s">
        <v>5663</v>
      </c>
      <c r="B1647" s="5" t="s">
        <v>5664</v>
      </c>
      <c r="C1647" s="5">
        <v>50</v>
      </c>
      <c r="D1647" s="5" t="s">
        <v>17</v>
      </c>
      <c r="E1647" s="5" t="s">
        <v>5665</v>
      </c>
      <c r="F1647" s="5">
        <v>-8232</v>
      </c>
      <c r="G1647" s="5" t="s">
        <v>116</v>
      </c>
      <c r="H1647" s="5" t="s">
        <v>173</v>
      </c>
      <c r="I1647" s="5">
        <v>66000.149999999994</v>
      </c>
      <c r="J1647" s="5" t="s">
        <v>5666</v>
      </c>
      <c r="K1647" s="5" t="s">
        <v>62</v>
      </c>
      <c r="L1647" s="5" t="s">
        <v>56</v>
      </c>
      <c r="M1647" s="5">
        <v>3.33</v>
      </c>
      <c r="N1647" s="5" t="s">
        <v>33</v>
      </c>
      <c r="O1647" s="49">
        <v>29</v>
      </c>
    </row>
    <row r="1648" spans="1:15" x14ac:dyDescent="0.2">
      <c r="A1648" s="48" t="s">
        <v>5667</v>
      </c>
      <c r="B1648" s="5" t="s">
        <v>225</v>
      </c>
      <c r="C1648" s="5">
        <v>27</v>
      </c>
      <c r="D1648" s="5" t="s">
        <v>17</v>
      </c>
      <c r="E1648" s="5" t="s">
        <v>5668</v>
      </c>
      <c r="F1648" s="5">
        <v>-11248</v>
      </c>
      <c r="G1648" s="5" t="s">
        <v>29</v>
      </c>
      <c r="H1648" s="5" t="s">
        <v>66</v>
      </c>
      <c r="I1648" s="5">
        <v>174841.45</v>
      </c>
      <c r="J1648" s="5" t="s">
        <v>3883</v>
      </c>
      <c r="K1648" s="5" t="s">
        <v>104</v>
      </c>
      <c r="L1648" s="5" t="s">
        <v>32</v>
      </c>
      <c r="M1648" s="5">
        <v>2.72</v>
      </c>
      <c r="N1648" s="5" t="s">
        <v>41</v>
      </c>
      <c r="O1648" s="49">
        <v>7</v>
      </c>
    </row>
    <row r="1649" spans="1:15" x14ac:dyDescent="0.2">
      <c r="A1649" s="48" t="s">
        <v>5669</v>
      </c>
      <c r="B1649" s="5" t="s">
        <v>2225</v>
      </c>
      <c r="C1649" s="5">
        <v>34</v>
      </c>
      <c r="D1649" s="5" t="s">
        <v>50</v>
      </c>
      <c r="E1649" s="5" t="s">
        <v>5670</v>
      </c>
      <c r="F1649" s="5">
        <v>-6748</v>
      </c>
      <c r="G1649" s="5" t="s">
        <v>85</v>
      </c>
      <c r="H1649" s="5" t="s">
        <v>79</v>
      </c>
      <c r="I1649" s="5">
        <v>92418.27</v>
      </c>
      <c r="J1649" s="5" t="s">
        <v>1707</v>
      </c>
      <c r="K1649" s="5" t="s">
        <v>62</v>
      </c>
      <c r="L1649" s="5" t="s">
        <v>56</v>
      </c>
      <c r="M1649" s="5">
        <v>1.2</v>
      </c>
      <c r="N1649" s="5" t="s">
        <v>24</v>
      </c>
      <c r="O1649" s="49">
        <v>15</v>
      </c>
    </row>
    <row r="1650" spans="1:15" x14ac:dyDescent="0.2">
      <c r="A1650" s="48" t="s">
        <v>5671</v>
      </c>
      <c r="B1650" s="5" t="s">
        <v>5672</v>
      </c>
      <c r="C1650" s="5">
        <v>52</v>
      </c>
      <c r="D1650" s="5" t="s">
        <v>50</v>
      </c>
      <c r="E1650" s="5" t="s">
        <v>5673</v>
      </c>
      <c r="F1650" s="5">
        <v>-6291</v>
      </c>
      <c r="G1650" s="5" t="s">
        <v>99</v>
      </c>
      <c r="H1650" s="5" t="s">
        <v>144</v>
      </c>
      <c r="I1650" s="5">
        <v>151828.04999999999</v>
      </c>
      <c r="J1650" s="5" t="s">
        <v>3143</v>
      </c>
      <c r="K1650" s="5" t="s">
        <v>127</v>
      </c>
      <c r="L1650" s="5" t="s">
        <v>32</v>
      </c>
      <c r="M1650" s="5">
        <v>1.66</v>
      </c>
      <c r="N1650" s="5" t="s">
        <v>57</v>
      </c>
      <c r="O1650" s="49">
        <v>23</v>
      </c>
    </row>
    <row r="1651" spans="1:15" x14ac:dyDescent="0.2">
      <c r="A1651" s="48" t="s">
        <v>5674</v>
      </c>
      <c r="B1651" s="5" t="s">
        <v>3007</v>
      </c>
      <c r="C1651" s="5">
        <v>37</v>
      </c>
      <c r="D1651" s="5" t="s">
        <v>27</v>
      </c>
      <c r="E1651" s="5" t="s">
        <v>5675</v>
      </c>
      <c r="F1651" s="5">
        <v>-10000</v>
      </c>
      <c r="G1651" s="5" t="s">
        <v>99</v>
      </c>
      <c r="H1651" s="5" t="s">
        <v>53</v>
      </c>
      <c r="I1651" s="5">
        <v>65498.33</v>
      </c>
      <c r="J1651" s="5" t="s">
        <v>1880</v>
      </c>
      <c r="K1651" s="5" t="s">
        <v>104</v>
      </c>
      <c r="L1651" s="5" t="s">
        <v>73</v>
      </c>
      <c r="M1651" s="5">
        <v>2.04</v>
      </c>
      <c r="N1651" s="5" t="s">
        <v>24</v>
      </c>
      <c r="O1651" s="49">
        <v>35</v>
      </c>
    </row>
    <row r="1652" spans="1:15" x14ac:dyDescent="0.2">
      <c r="A1652" s="48" t="s">
        <v>5676</v>
      </c>
      <c r="B1652" s="5" t="s">
        <v>533</v>
      </c>
      <c r="C1652" s="5">
        <v>37</v>
      </c>
      <c r="D1652" s="5" t="s">
        <v>27</v>
      </c>
      <c r="E1652" s="5" t="s">
        <v>5677</v>
      </c>
      <c r="F1652" s="5">
        <v>-5216</v>
      </c>
      <c r="G1652" s="5" t="s">
        <v>116</v>
      </c>
      <c r="H1652" s="5" t="s">
        <v>53</v>
      </c>
      <c r="I1652" s="5">
        <v>98697.93</v>
      </c>
      <c r="J1652" s="5" t="s">
        <v>2189</v>
      </c>
      <c r="K1652" s="5" t="s">
        <v>127</v>
      </c>
      <c r="L1652" s="5" t="s">
        <v>32</v>
      </c>
      <c r="M1652" s="5">
        <v>1.9</v>
      </c>
      <c r="N1652" s="5" t="s">
        <v>57</v>
      </c>
      <c r="O1652" s="49">
        <v>21</v>
      </c>
    </row>
    <row r="1653" spans="1:15" x14ac:dyDescent="0.2">
      <c r="A1653" s="48" t="s">
        <v>5678</v>
      </c>
      <c r="B1653" s="5" t="s">
        <v>3264</v>
      </c>
      <c r="C1653" s="5">
        <v>24</v>
      </c>
      <c r="D1653" s="5" t="s">
        <v>27</v>
      </c>
      <c r="E1653" s="5" t="s">
        <v>5679</v>
      </c>
      <c r="F1653" s="5">
        <v>-2542</v>
      </c>
      <c r="G1653" s="5" t="s">
        <v>52</v>
      </c>
      <c r="H1653" s="5" t="s">
        <v>71</v>
      </c>
      <c r="I1653" s="5">
        <v>71447.520000000004</v>
      </c>
      <c r="J1653" s="5" t="s">
        <v>1105</v>
      </c>
      <c r="K1653" s="5" t="s">
        <v>136</v>
      </c>
      <c r="L1653" s="5" t="s">
        <v>56</v>
      </c>
      <c r="M1653" s="5">
        <v>3.47</v>
      </c>
      <c r="N1653" s="5" t="s">
        <v>24</v>
      </c>
      <c r="O1653" s="49">
        <v>11</v>
      </c>
    </row>
    <row r="1654" spans="1:15" x14ac:dyDescent="0.2">
      <c r="A1654" s="48" t="s">
        <v>5680</v>
      </c>
      <c r="B1654" s="5" t="s">
        <v>5681</v>
      </c>
      <c r="C1654" s="5">
        <v>40</v>
      </c>
      <c r="D1654" s="5" t="s">
        <v>27</v>
      </c>
      <c r="E1654" s="5" t="s">
        <v>5682</v>
      </c>
      <c r="F1654" s="5">
        <v>-3265</v>
      </c>
      <c r="G1654" s="5" t="s">
        <v>52</v>
      </c>
      <c r="H1654" s="5" t="s">
        <v>38</v>
      </c>
      <c r="I1654" s="5">
        <v>111164.33</v>
      </c>
      <c r="J1654" s="5" t="s">
        <v>5683</v>
      </c>
      <c r="K1654" s="5" t="s">
        <v>127</v>
      </c>
      <c r="L1654" s="5" t="s">
        <v>23</v>
      </c>
      <c r="M1654" s="5">
        <v>4.2</v>
      </c>
      <c r="N1654" s="5" t="s">
        <v>41</v>
      </c>
      <c r="O1654" s="49">
        <v>21</v>
      </c>
    </row>
    <row r="1655" spans="1:15" x14ac:dyDescent="0.2">
      <c r="A1655" s="48" t="s">
        <v>5684</v>
      </c>
      <c r="B1655" s="5" t="s">
        <v>878</v>
      </c>
      <c r="C1655" s="5">
        <v>43</v>
      </c>
      <c r="D1655" s="5" t="s">
        <v>50</v>
      </c>
      <c r="E1655" s="5" t="s">
        <v>5685</v>
      </c>
      <c r="F1655" s="5">
        <v>-8151</v>
      </c>
      <c r="G1655" s="5" t="s">
        <v>45</v>
      </c>
      <c r="H1655" s="5" t="s">
        <v>79</v>
      </c>
      <c r="I1655" s="5">
        <v>81923.08</v>
      </c>
      <c r="J1655" s="5" t="s">
        <v>5686</v>
      </c>
      <c r="K1655" s="5" t="s">
        <v>127</v>
      </c>
      <c r="L1655" s="5" t="s">
        <v>23</v>
      </c>
      <c r="M1655" s="5">
        <v>1.81</v>
      </c>
      <c r="N1655" s="5" t="s">
        <v>24</v>
      </c>
      <c r="O1655" s="49">
        <v>7</v>
      </c>
    </row>
    <row r="1656" spans="1:15" x14ac:dyDescent="0.2">
      <c r="A1656" s="48" t="s">
        <v>5687</v>
      </c>
      <c r="B1656" s="5" t="s">
        <v>5688</v>
      </c>
      <c r="C1656" s="5">
        <v>47</v>
      </c>
      <c r="D1656" s="5" t="s">
        <v>50</v>
      </c>
      <c r="E1656" s="5" t="s">
        <v>5689</v>
      </c>
      <c r="F1656" s="5">
        <v>-4741</v>
      </c>
      <c r="G1656" s="5" t="s">
        <v>78</v>
      </c>
      <c r="H1656" s="5" t="s">
        <v>66</v>
      </c>
      <c r="I1656" s="5">
        <v>178969.81</v>
      </c>
      <c r="J1656" s="5" t="s">
        <v>734</v>
      </c>
      <c r="K1656" s="5" t="s">
        <v>55</v>
      </c>
      <c r="L1656" s="5" t="s">
        <v>32</v>
      </c>
      <c r="M1656" s="5">
        <v>2.97</v>
      </c>
      <c r="N1656" s="5" t="s">
        <v>41</v>
      </c>
      <c r="O1656" s="49">
        <v>29</v>
      </c>
    </row>
    <row r="1657" spans="1:15" x14ac:dyDescent="0.2">
      <c r="A1657" s="48" t="s">
        <v>5690</v>
      </c>
      <c r="B1657" s="5" t="s">
        <v>2433</v>
      </c>
      <c r="C1657" s="5">
        <v>26</v>
      </c>
      <c r="D1657" s="5" t="s">
        <v>50</v>
      </c>
      <c r="E1657" s="5" t="s">
        <v>5691</v>
      </c>
      <c r="F1657" s="5">
        <v>-3086</v>
      </c>
      <c r="G1657" s="5" t="s">
        <v>29</v>
      </c>
      <c r="H1657" s="5" t="s">
        <v>66</v>
      </c>
      <c r="I1657" s="5">
        <v>169644.07</v>
      </c>
      <c r="J1657" s="5" t="s">
        <v>5692</v>
      </c>
      <c r="K1657" s="5" t="s">
        <v>40</v>
      </c>
      <c r="L1657" s="5" t="s">
        <v>23</v>
      </c>
      <c r="M1657" s="5">
        <v>4.7</v>
      </c>
      <c r="N1657" s="5" t="s">
        <v>41</v>
      </c>
      <c r="O1657" s="49">
        <v>0</v>
      </c>
    </row>
    <row r="1658" spans="1:15" x14ac:dyDescent="0.2">
      <c r="A1658" s="48" t="s">
        <v>5693</v>
      </c>
      <c r="B1658" s="5" t="s">
        <v>1781</v>
      </c>
      <c r="C1658" s="5">
        <v>45</v>
      </c>
      <c r="D1658" s="5" t="s">
        <v>27</v>
      </c>
      <c r="E1658" s="5" t="s">
        <v>5694</v>
      </c>
      <c r="F1658" s="5">
        <v>-3068</v>
      </c>
      <c r="G1658" s="5" t="s">
        <v>37</v>
      </c>
      <c r="H1658" s="5" t="s">
        <v>38</v>
      </c>
      <c r="I1658" s="5">
        <v>80412.83</v>
      </c>
      <c r="J1658" s="5" t="s">
        <v>2821</v>
      </c>
      <c r="K1658" s="5" t="s">
        <v>118</v>
      </c>
      <c r="L1658" s="5" t="s">
        <v>73</v>
      </c>
      <c r="M1658" s="5">
        <v>1.54</v>
      </c>
      <c r="N1658" s="5" t="s">
        <v>33</v>
      </c>
      <c r="O1658" s="49">
        <v>5</v>
      </c>
    </row>
    <row r="1659" spans="1:15" x14ac:dyDescent="0.2">
      <c r="A1659" s="48" t="s">
        <v>5695</v>
      </c>
      <c r="B1659" s="5" t="s">
        <v>1690</v>
      </c>
      <c r="C1659" s="5">
        <v>62</v>
      </c>
      <c r="D1659" s="5" t="s">
        <v>50</v>
      </c>
      <c r="E1659" s="5" t="s">
        <v>5696</v>
      </c>
      <c r="F1659" s="5">
        <v>-3226</v>
      </c>
      <c r="G1659" s="5" t="s">
        <v>78</v>
      </c>
      <c r="H1659" s="5" t="s">
        <v>79</v>
      </c>
      <c r="I1659" s="5">
        <v>74186.05</v>
      </c>
      <c r="J1659" s="5" t="s">
        <v>5697</v>
      </c>
      <c r="K1659" s="5" t="s">
        <v>104</v>
      </c>
      <c r="L1659" s="5" t="s">
        <v>56</v>
      </c>
      <c r="M1659" s="5">
        <v>4.13</v>
      </c>
      <c r="N1659" s="5" t="s">
        <v>33</v>
      </c>
      <c r="O1659" s="49">
        <v>32</v>
      </c>
    </row>
    <row r="1660" spans="1:15" x14ac:dyDescent="0.2">
      <c r="A1660" s="48" t="s">
        <v>5698</v>
      </c>
      <c r="B1660" s="5" t="s">
        <v>1506</v>
      </c>
      <c r="C1660" s="5">
        <v>51</v>
      </c>
      <c r="D1660" s="5" t="s">
        <v>50</v>
      </c>
      <c r="E1660" s="5" t="s">
        <v>5699</v>
      </c>
      <c r="F1660" s="5">
        <v>-2300</v>
      </c>
      <c r="G1660" s="5" t="s">
        <v>29</v>
      </c>
      <c r="H1660" s="5" t="s">
        <v>53</v>
      </c>
      <c r="I1660" s="5">
        <v>37000.04</v>
      </c>
      <c r="J1660" s="5" t="s">
        <v>126</v>
      </c>
      <c r="K1660" s="5" t="s">
        <v>47</v>
      </c>
      <c r="L1660" s="5" t="s">
        <v>56</v>
      </c>
      <c r="M1660" s="5">
        <v>1.76</v>
      </c>
      <c r="N1660" s="5" t="s">
        <v>57</v>
      </c>
      <c r="O1660" s="49">
        <v>22</v>
      </c>
    </row>
    <row r="1661" spans="1:15" x14ac:dyDescent="0.2">
      <c r="A1661" s="48" t="s">
        <v>5700</v>
      </c>
      <c r="B1661" s="5" t="s">
        <v>3433</v>
      </c>
      <c r="C1661" s="5">
        <v>38</v>
      </c>
      <c r="D1661" s="5" t="s">
        <v>50</v>
      </c>
      <c r="E1661" s="5" t="s">
        <v>5701</v>
      </c>
      <c r="F1661" s="5">
        <v>-8997</v>
      </c>
      <c r="G1661" s="5" t="s">
        <v>116</v>
      </c>
      <c r="H1661" s="5" t="s">
        <v>173</v>
      </c>
      <c r="I1661" s="5">
        <v>121276.83</v>
      </c>
      <c r="J1661" s="5" t="s">
        <v>912</v>
      </c>
      <c r="K1661" s="5" t="s">
        <v>127</v>
      </c>
      <c r="L1661" s="5" t="s">
        <v>32</v>
      </c>
      <c r="M1661" s="5">
        <v>1.42</v>
      </c>
      <c r="N1661" s="5" t="s">
        <v>24</v>
      </c>
      <c r="O1661" s="49">
        <v>37</v>
      </c>
    </row>
    <row r="1662" spans="1:15" x14ac:dyDescent="0.2">
      <c r="A1662" s="48" t="s">
        <v>5702</v>
      </c>
      <c r="B1662" s="5" t="s">
        <v>5703</v>
      </c>
      <c r="C1662" s="5">
        <v>58</v>
      </c>
      <c r="D1662" s="5" t="s">
        <v>17</v>
      </c>
      <c r="E1662" s="5" t="s">
        <v>5704</v>
      </c>
      <c r="F1662" s="5">
        <v>-11527</v>
      </c>
      <c r="G1662" s="5" t="s">
        <v>116</v>
      </c>
      <c r="H1662" s="5" t="s">
        <v>38</v>
      </c>
      <c r="I1662" s="5">
        <v>149491.04999999999</v>
      </c>
      <c r="J1662" s="5" t="s">
        <v>5705</v>
      </c>
      <c r="K1662" s="5" t="s">
        <v>127</v>
      </c>
      <c r="L1662" s="5" t="s">
        <v>56</v>
      </c>
      <c r="M1662" s="5">
        <v>1.1399999999999999</v>
      </c>
      <c r="N1662" s="5" t="s">
        <v>57</v>
      </c>
      <c r="O1662" s="49">
        <v>20</v>
      </c>
    </row>
    <row r="1663" spans="1:15" x14ac:dyDescent="0.2">
      <c r="A1663" s="48" t="s">
        <v>5706</v>
      </c>
      <c r="B1663" s="5" t="s">
        <v>3467</v>
      </c>
      <c r="C1663" s="5">
        <v>40</v>
      </c>
      <c r="D1663" s="5" t="s">
        <v>17</v>
      </c>
      <c r="E1663" s="5" t="s">
        <v>5707</v>
      </c>
      <c r="F1663" s="5">
        <v>-4529</v>
      </c>
      <c r="G1663" s="5" t="s">
        <v>29</v>
      </c>
      <c r="H1663" s="5" t="s">
        <v>66</v>
      </c>
      <c r="I1663" s="5">
        <v>78006.83</v>
      </c>
      <c r="J1663" s="5" t="s">
        <v>5708</v>
      </c>
      <c r="K1663" s="5" t="s">
        <v>55</v>
      </c>
      <c r="L1663" s="5" t="s">
        <v>32</v>
      </c>
      <c r="M1663" s="5">
        <v>4.9000000000000004</v>
      </c>
      <c r="N1663" s="5" t="s">
        <v>33</v>
      </c>
      <c r="O1663" s="49">
        <v>24</v>
      </c>
    </row>
    <row r="1664" spans="1:15" x14ac:dyDescent="0.2">
      <c r="A1664" s="48" t="s">
        <v>5709</v>
      </c>
      <c r="B1664" s="5" t="s">
        <v>5710</v>
      </c>
      <c r="C1664" s="5">
        <v>28</v>
      </c>
      <c r="D1664" s="5" t="s">
        <v>27</v>
      </c>
      <c r="E1664" s="5" t="s">
        <v>5711</v>
      </c>
      <c r="F1664" s="5">
        <v>-11202</v>
      </c>
      <c r="G1664" s="5" t="s">
        <v>19</v>
      </c>
      <c r="H1664" s="5" t="s">
        <v>71</v>
      </c>
      <c r="I1664" s="5">
        <v>82783.92</v>
      </c>
      <c r="J1664" s="5" t="s">
        <v>1775</v>
      </c>
      <c r="K1664" s="5" t="s">
        <v>118</v>
      </c>
      <c r="L1664" s="5" t="s">
        <v>73</v>
      </c>
      <c r="M1664" s="5">
        <v>1.91</v>
      </c>
      <c r="N1664" s="5" t="s">
        <v>74</v>
      </c>
      <c r="O1664" s="49">
        <v>0</v>
      </c>
    </row>
    <row r="1665" spans="1:15" x14ac:dyDescent="0.2">
      <c r="A1665" s="48" t="s">
        <v>5712</v>
      </c>
      <c r="B1665" s="5" t="s">
        <v>1893</v>
      </c>
      <c r="C1665" s="5">
        <v>33</v>
      </c>
      <c r="D1665" s="5" t="s">
        <v>17</v>
      </c>
      <c r="E1665" s="5" t="s">
        <v>5713</v>
      </c>
      <c r="F1665" s="5">
        <v>-5181</v>
      </c>
      <c r="G1665" s="5" t="s">
        <v>78</v>
      </c>
      <c r="H1665" s="5" t="s">
        <v>30</v>
      </c>
      <c r="I1665" s="5">
        <v>153409.96</v>
      </c>
      <c r="J1665" s="5" t="s">
        <v>242</v>
      </c>
      <c r="K1665" s="5" t="s">
        <v>81</v>
      </c>
      <c r="L1665" s="5" t="s">
        <v>56</v>
      </c>
      <c r="M1665" s="5">
        <v>2.2000000000000002</v>
      </c>
      <c r="N1665" s="5" t="s">
        <v>24</v>
      </c>
      <c r="O1665" s="49">
        <v>21</v>
      </c>
    </row>
    <row r="1666" spans="1:15" x14ac:dyDescent="0.2">
      <c r="A1666" s="48" t="s">
        <v>5714</v>
      </c>
      <c r="B1666" s="5" t="s">
        <v>3249</v>
      </c>
      <c r="C1666" s="5">
        <v>51</v>
      </c>
      <c r="D1666" s="5" t="s">
        <v>17</v>
      </c>
      <c r="E1666" s="5" t="s">
        <v>5715</v>
      </c>
      <c r="F1666" s="5">
        <v>-3566</v>
      </c>
      <c r="G1666" s="5" t="s">
        <v>85</v>
      </c>
      <c r="H1666" s="5" t="s">
        <v>20</v>
      </c>
      <c r="I1666" s="5">
        <v>111321.55</v>
      </c>
      <c r="J1666" s="5" t="s">
        <v>5716</v>
      </c>
      <c r="K1666" s="5" t="s">
        <v>47</v>
      </c>
      <c r="L1666" s="5" t="s">
        <v>56</v>
      </c>
      <c r="M1666" s="5">
        <v>3.1</v>
      </c>
      <c r="N1666" s="5" t="s">
        <v>57</v>
      </c>
      <c r="O1666" s="49">
        <v>30</v>
      </c>
    </row>
    <row r="1667" spans="1:15" x14ac:dyDescent="0.2">
      <c r="A1667" s="48" t="s">
        <v>5717</v>
      </c>
      <c r="B1667" s="5" t="s">
        <v>1974</v>
      </c>
      <c r="C1667" s="5">
        <v>64</v>
      </c>
      <c r="D1667" s="5" t="s">
        <v>17</v>
      </c>
      <c r="E1667" s="5" t="s">
        <v>5718</v>
      </c>
      <c r="F1667" s="5">
        <v>-10320</v>
      </c>
      <c r="G1667" s="5" t="s">
        <v>45</v>
      </c>
      <c r="H1667" s="5" t="s">
        <v>66</v>
      </c>
      <c r="I1667" s="5">
        <v>136141.63</v>
      </c>
      <c r="J1667" s="5" t="s">
        <v>5719</v>
      </c>
      <c r="K1667" s="5" t="s">
        <v>47</v>
      </c>
      <c r="L1667" s="5" t="s">
        <v>73</v>
      </c>
      <c r="M1667" s="5">
        <v>3.3</v>
      </c>
      <c r="N1667" s="5" t="s">
        <v>33</v>
      </c>
      <c r="O1667" s="49">
        <v>25</v>
      </c>
    </row>
    <row r="1668" spans="1:15" x14ac:dyDescent="0.2">
      <c r="A1668" s="48" t="s">
        <v>5720</v>
      </c>
      <c r="B1668" s="5" t="s">
        <v>373</v>
      </c>
      <c r="C1668" s="5">
        <v>58</v>
      </c>
      <c r="D1668" s="5" t="s">
        <v>17</v>
      </c>
      <c r="E1668" s="5" t="s">
        <v>5721</v>
      </c>
      <c r="F1668" s="5">
        <v>-2377</v>
      </c>
      <c r="G1668" s="5" t="s">
        <v>37</v>
      </c>
      <c r="H1668" s="5" t="s">
        <v>20</v>
      </c>
      <c r="I1668" s="5">
        <v>97115.29</v>
      </c>
      <c r="J1668" s="5" t="s">
        <v>375</v>
      </c>
      <c r="K1668" s="5" t="s">
        <v>127</v>
      </c>
      <c r="L1668" s="5" t="s">
        <v>73</v>
      </c>
      <c r="M1668" s="5">
        <v>3.27</v>
      </c>
      <c r="N1668" s="5" t="s">
        <v>41</v>
      </c>
      <c r="O1668" s="49">
        <v>12</v>
      </c>
    </row>
    <row r="1669" spans="1:15" x14ac:dyDescent="0.2">
      <c r="A1669" s="48" t="s">
        <v>5722</v>
      </c>
      <c r="B1669" s="5" t="s">
        <v>76</v>
      </c>
      <c r="C1669" s="5">
        <v>37</v>
      </c>
      <c r="D1669" s="5" t="s">
        <v>27</v>
      </c>
      <c r="E1669" s="5" t="s">
        <v>5723</v>
      </c>
      <c r="F1669" s="5">
        <v>-5209</v>
      </c>
      <c r="G1669" s="5" t="s">
        <v>29</v>
      </c>
      <c r="H1669" s="5" t="s">
        <v>71</v>
      </c>
      <c r="I1669" s="5">
        <v>42350.82</v>
      </c>
      <c r="J1669" s="5" t="s">
        <v>4950</v>
      </c>
      <c r="K1669" s="5" t="s">
        <v>22</v>
      </c>
      <c r="L1669" s="5" t="s">
        <v>32</v>
      </c>
      <c r="M1669" s="5">
        <v>2.67</v>
      </c>
      <c r="N1669" s="5" t="s">
        <v>41</v>
      </c>
      <c r="O1669" s="49">
        <v>25</v>
      </c>
    </row>
    <row r="1670" spans="1:15" x14ac:dyDescent="0.2">
      <c r="A1670" s="48" t="s">
        <v>5724</v>
      </c>
      <c r="B1670" s="5" t="s">
        <v>5551</v>
      </c>
      <c r="C1670" s="5">
        <v>28</v>
      </c>
      <c r="D1670" s="5" t="s">
        <v>50</v>
      </c>
      <c r="E1670" s="5" t="s">
        <v>5725</v>
      </c>
      <c r="F1670" s="5">
        <v>-9355</v>
      </c>
      <c r="G1670" s="5" t="s">
        <v>85</v>
      </c>
      <c r="H1670" s="5" t="s">
        <v>66</v>
      </c>
      <c r="I1670" s="5">
        <v>172907.07</v>
      </c>
      <c r="J1670" s="5" t="s">
        <v>3899</v>
      </c>
      <c r="K1670" s="5" t="s">
        <v>40</v>
      </c>
      <c r="L1670" s="5" t="s">
        <v>56</v>
      </c>
      <c r="M1670" s="5">
        <v>2.29</v>
      </c>
      <c r="N1670" s="5" t="s">
        <v>33</v>
      </c>
      <c r="O1670" s="49">
        <v>31</v>
      </c>
    </row>
    <row r="1671" spans="1:15" x14ac:dyDescent="0.2">
      <c r="A1671" s="48" t="s">
        <v>5726</v>
      </c>
      <c r="B1671" s="5" t="s">
        <v>5727</v>
      </c>
      <c r="C1671" s="5">
        <v>33</v>
      </c>
      <c r="D1671" s="5" t="s">
        <v>50</v>
      </c>
      <c r="E1671" s="5" t="s">
        <v>5728</v>
      </c>
      <c r="F1671" s="5">
        <v>-2114</v>
      </c>
      <c r="G1671" s="5" t="s">
        <v>45</v>
      </c>
      <c r="H1671" s="5" t="s">
        <v>144</v>
      </c>
      <c r="I1671" s="5">
        <v>91030.15</v>
      </c>
      <c r="J1671" s="5" t="s">
        <v>655</v>
      </c>
      <c r="K1671" s="5" t="s">
        <v>62</v>
      </c>
      <c r="L1671" s="5" t="s">
        <v>56</v>
      </c>
      <c r="M1671" s="5">
        <v>4.2300000000000004</v>
      </c>
      <c r="N1671" s="5" t="s">
        <v>24</v>
      </c>
      <c r="O1671" s="49">
        <v>18</v>
      </c>
    </row>
    <row r="1672" spans="1:15" x14ac:dyDescent="0.2">
      <c r="A1672" s="48" t="s">
        <v>5729</v>
      </c>
      <c r="B1672" s="5" t="s">
        <v>5730</v>
      </c>
      <c r="C1672" s="5">
        <v>44</v>
      </c>
      <c r="D1672" s="5" t="s">
        <v>27</v>
      </c>
      <c r="E1672" s="5" t="s">
        <v>5731</v>
      </c>
      <c r="F1672" s="5">
        <v>-6234</v>
      </c>
      <c r="G1672" s="5" t="s">
        <v>37</v>
      </c>
      <c r="H1672" s="5" t="s">
        <v>71</v>
      </c>
      <c r="I1672" s="5">
        <v>57316.41</v>
      </c>
      <c r="J1672" s="5" t="s">
        <v>5268</v>
      </c>
      <c r="K1672" s="5" t="s">
        <v>81</v>
      </c>
      <c r="L1672" s="5" t="s">
        <v>73</v>
      </c>
      <c r="M1672" s="5">
        <v>1.27</v>
      </c>
      <c r="N1672" s="5" t="s">
        <v>57</v>
      </c>
      <c r="O1672" s="49">
        <v>37</v>
      </c>
    </row>
    <row r="1673" spans="1:15" x14ac:dyDescent="0.2">
      <c r="A1673" s="48" t="s">
        <v>5732</v>
      </c>
      <c r="B1673" s="5" t="s">
        <v>5733</v>
      </c>
      <c r="C1673" s="5">
        <v>40</v>
      </c>
      <c r="D1673" s="5" t="s">
        <v>27</v>
      </c>
      <c r="E1673" s="5" t="s">
        <v>5734</v>
      </c>
      <c r="F1673" s="5">
        <v>-10382</v>
      </c>
      <c r="G1673" s="5" t="s">
        <v>29</v>
      </c>
      <c r="H1673" s="5" t="s">
        <v>20</v>
      </c>
      <c r="I1673" s="5">
        <v>179726.17</v>
      </c>
      <c r="J1673" s="5" t="s">
        <v>5735</v>
      </c>
      <c r="K1673" s="5" t="s">
        <v>118</v>
      </c>
      <c r="L1673" s="5" t="s">
        <v>32</v>
      </c>
      <c r="M1673" s="5">
        <v>4.3499999999999996</v>
      </c>
      <c r="N1673" s="5" t="s">
        <v>41</v>
      </c>
      <c r="O1673" s="49">
        <v>2</v>
      </c>
    </row>
    <row r="1674" spans="1:15" x14ac:dyDescent="0.2">
      <c r="A1674" s="48" t="s">
        <v>5736</v>
      </c>
      <c r="B1674" s="5" t="s">
        <v>5737</v>
      </c>
      <c r="C1674" s="5">
        <v>50</v>
      </c>
      <c r="D1674" s="5" t="s">
        <v>27</v>
      </c>
      <c r="E1674" s="5" t="s">
        <v>5738</v>
      </c>
      <c r="F1674" s="5">
        <v>-2661</v>
      </c>
      <c r="G1674" s="5" t="s">
        <v>52</v>
      </c>
      <c r="H1674" s="5" t="s">
        <v>194</v>
      </c>
      <c r="I1674" s="5">
        <v>152434.09</v>
      </c>
      <c r="J1674" s="5" t="s">
        <v>2581</v>
      </c>
      <c r="K1674" s="5" t="s">
        <v>55</v>
      </c>
      <c r="L1674" s="5" t="s">
        <v>32</v>
      </c>
      <c r="M1674" s="5">
        <v>3.05</v>
      </c>
      <c r="N1674" s="5" t="s">
        <v>41</v>
      </c>
      <c r="O1674" s="49">
        <v>3</v>
      </c>
    </row>
    <row r="1675" spans="1:15" x14ac:dyDescent="0.2">
      <c r="A1675" s="48" t="s">
        <v>5739</v>
      </c>
      <c r="B1675" s="5" t="s">
        <v>5740</v>
      </c>
      <c r="C1675" s="5">
        <v>43</v>
      </c>
      <c r="D1675" s="5" t="s">
        <v>17</v>
      </c>
      <c r="E1675" s="5" t="s">
        <v>5741</v>
      </c>
      <c r="F1675" s="5">
        <v>-11238</v>
      </c>
      <c r="G1675" s="5" t="s">
        <v>99</v>
      </c>
      <c r="H1675" s="5" t="s">
        <v>144</v>
      </c>
      <c r="I1675" s="5">
        <v>177552.29</v>
      </c>
      <c r="J1675" s="5" t="s">
        <v>5742</v>
      </c>
      <c r="K1675" s="5" t="s">
        <v>81</v>
      </c>
      <c r="L1675" s="5" t="s">
        <v>23</v>
      </c>
      <c r="M1675" s="5">
        <v>1.85</v>
      </c>
      <c r="N1675" s="5" t="s">
        <v>57</v>
      </c>
      <c r="O1675" s="49">
        <v>0</v>
      </c>
    </row>
    <row r="1676" spans="1:15" x14ac:dyDescent="0.2">
      <c r="A1676" s="48" t="s">
        <v>5743</v>
      </c>
      <c r="B1676" s="5" t="s">
        <v>5025</v>
      </c>
      <c r="C1676" s="5">
        <v>49</v>
      </c>
      <c r="D1676" s="5" t="s">
        <v>17</v>
      </c>
      <c r="E1676" s="5" t="s">
        <v>5744</v>
      </c>
      <c r="F1676" s="5">
        <v>-10349</v>
      </c>
      <c r="G1676" s="5" t="s">
        <v>52</v>
      </c>
      <c r="H1676" s="5" t="s">
        <v>79</v>
      </c>
      <c r="I1676" s="5">
        <v>54564.77</v>
      </c>
      <c r="J1676" s="5" t="s">
        <v>340</v>
      </c>
      <c r="K1676" s="5" t="s">
        <v>62</v>
      </c>
      <c r="L1676" s="5" t="s">
        <v>32</v>
      </c>
      <c r="M1676" s="5">
        <v>3.22</v>
      </c>
      <c r="N1676" s="5" t="s">
        <v>74</v>
      </c>
      <c r="O1676" s="49">
        <v>13</v>
      </c>
    </row>
    <row r="1677" spans="1:15" x14ac:dyDescent="0.2">
      <c r="A1677" s="48" t="s">
        <v>5745</v>
      </c>
      <c r="B1677" s="5" t="s">
        <v>514</v>
      </c>
      <c r="C1677" s="5">
        <v>61</v>
      </c>
      <c r="D1677" s="5" t="s">
        <v>50</v>
      </c>
      <c r="E1677" s="5" t="s">
        <v>5746</v>
      </c>
      <c r="F1677" s="5">
        <v>-6823</v>
      </c>
      <c r="G1677" s="5" t="s">
        <v>45</v>
      </c>
      <c r="H1677" s="5" t="s">
        <v>79</v>
      </c>
      <c r="I1677" s="5">
        <v>64673.37</v>
      </c>
      <c r="J1677" s="5" t="s">
        <v>5541</v>
      </c>
      <c r="K1677" s="5" t="s">
        <v>104</v>
      </c>
      <c r="L1677" s="5" t="s">
        <v>56</v>
      </c>
      <c r="M1677" s="5">
        <v>2.2000000000000002</v>
      </c>
      <c r="N1677" s="5" t="s">
        <v>57</v>
      </c>
      <c r="O1677" s="49">
        <v>0</v>
      </c>
    </row>
    <row r="1678" spans="1:15" x14ac:dyDescent="0.2">
      <c r="A1678" s="48" t="s">
        <v>5747</v>
      </c>
      <c r="B1678" s="5" t="s">
        <v>5748</v>
      </c>
      <c r="C1678" s="5">
        <v>53</v>
      </c>
      <c r="D1678" s="5" t="s">
        <v>17</v>
      </c>
      <c r="E1678" s="5" t="s">
        <v>5749</v>
      </c>
      <c r="F1678" s="5">
        <v>-6228</v>
      </c>
      <c r="G1678" s="5" t="s">
        <v>45</v>
      </c>
      <c r="H1678" s="5" t="s">
        <v>173</v>
      </c>
      <c r="I1678" s="5">
        <v>119749.31</v>
      </c>
      <c r="J1678" s="5" t="s">
        <v>4872</v>
      </c>
      <c r="K1678" s="5" t="s">
        <v>118</v>
      </c>
      <c r="L1678" s="5" t="s">
        <v>23</v>
      </c>
      <c r="M1678" s="5">
        <v>1.56</v>
      </c>
      <c r="N1678" s="5" t="s">
        <v>41</v>
      </c>
      <c r="O1678" s="49">
        <v>0</v>
      </c>
    </row>
    <row r="1679" spans="1:15" x14ac:dyDescent="0.2">
      <c r="A1679" s="48" t="s">
        <v>5750</v>
      </c>
      <c r="B1679" s="5" t="s">
        <v>5751</v>
      </c>
      <c r="C1679" s="5">
        <v>61</v>
      </c>
      <c r="D1679" s="5" t="s">
        <v>50</v>
      </c>
      <c r="E1679" s="5" t="s">
        <v>5752</v>
      </c>
      <c r="F1679" s="5">
        <v>-2840</v>
      </c>
      <c r="G1679" s="5" t="s">
        <v>99</v>
      </c>
      <c r="H1679" s="5" t="s">
        <v>71</v>
      </c>
      <c r="I1679" s="5">
        <v>86297.26</v>
      </c>
      <c r="J1679" s="5" t="s">
        <v>5753</v>
      </c>
      <c r="K1679" s="5" t="s">
        <v>127</v>
      </c>
      <c r="L1679" s="5" t="s">
        <v>32</v>
      </c>
      <c r="M1679" s="5">
        <v>2.33</v>
      </c>
      <c r="N1679" s="5" t="s">
        <v>33</v>
      </c>
      <c r="O1679" s="49">
        <v>39</v>
      </c>
    </row>
    <row r="1680" spans="1:15" x14ac:dyDescent="0.2">
      <c r="A1680" s="48" t="s">
        <v>5754</v>
      </c>
      <c r="B1680" s="5" t="s">
        <v>415</v>
      </c>
      <c r="C1680" s="5">
        <v>34</v>
      </c>
      <c r="D1680" s="5" t="s">
        <v>50</v>
      </c>
      <c r="E1680" s="5" t="s">
        <v>5755</v>
      </c>
      <c r="F1680" s="5">
        <v>-3150</v>
      </c>
      <c r="G1680" s="5" t="s">
        <v>52</v>
      </c>
      <c r="H1680" s="5" t="s">
        <v>79</v>
      </c>
      <c r="I1680" s="5">
        <v>131423.24</v>
      </c>
      <c r="J1680" s="5" t="s">
        <v>1533</v>
      </c>
      <c r="K1680" s="5" t="s">
        <v>81</v>
      </c>
      <c r="L1680" s="5" t="s">
        <v>56</v>
      </c>
      <c r="M1680" s="5">
        <v>2.84</v>
      </c>
      <c r="N1680" s="5" t="s">
        <v>57</v>
      </c>
      <c r="O1680" s="49">
        <v>23</v>
      </c>
    </row>
    <row r="1681" spans="1:15" x14ac:dyDescent="0.2">
      <c r="A1681" s="48" t="s">
        <v>5756</v>
      </c>
      <c r="B1681" s="5" t="s">
        <v>2127</v>
      </c>
      <c r="C1681" s="5">
        <v>41</v>
      </c>
      <c r="D1681" s="5" t="s">
        <v>27</v>
      </c>
      <c r="E1681" s="5" t="s">
        <v>5757</v>
      </c>
      <c r="F1681" s="5">
        <v>-6868</v>
      </c>
      <c r="G1681" s="5" t="s">
        <v>85</v>
      </c>
      <c r="H1681" s="5" t="s">
        <v>53</v>
      </c>
      <c r="I1681" s="5">
        <v>64212.66</v>
      </c>
      <c r="J1681" s="5" t="s">
        <v>1508</v>
      </c>
      <c r="K1681" s="5" t="s">
        <v>118</v>
      </c>
      <c r="L1681" s="5" t="s">
        <v>32</v>
      </c>
      <c r="M1681" s="5">
        <v>4.3600000000000003</v>
      </c>
      <c r="N1681" s="5" t="s">
        <v>33</v>
      </c>
      <c r="O1681" s="49">
        <v>33</v>
      </c>
    </row>
    <row r="1682" spans="1:15" x14ac:dyDescent="0.2">
      <c r="A1682" s="48" t="s">
        <v>5758</v>
      </c>
      <c r="B1682" s="5" t="s">
        <v>5759</v>
      </c>
      <c r="C1682" s="5">
        <v>54</v>
      </c>
      <c r="D1682" s="5" t="s">
        <v>50</v>
      </c>
      <c r="E1682" s="5" t="s">
        <v>5760</v>
      </c>
      <c r="F1682" s="5">
        <v>-4920</v>
      </c>
      <c r="G1682" s="5" t="s">
        <v>99</v>
      </c>
      <c r="H1682" s="5" t="s">
        <v>30</v>
      </c>
      <c r="I1682" s="5">
        <v>59405.71</v>
      </c>
      <c r="J1682" s="5" t="s">
        <v>5761</v>
      </c>
      <c r="K1682" s="5" t="s">
        <v>104</v>
      </c>
      <c r="L1682" s="5" t="s">
        <v>23</v>
      </c>
      <c r="M1682" s="5">
        <v>3.95</v>
      </c>
      <c r="N1682" s="5" t="s">
        <v>33</v>
      </c>
      <c r="O1682" s="49">
        <v>35</v>
      </c>
    </row>
    <row r="1683" spans="1:15" x14ac:dyDescent="0.2">
      <c r="A1683" s="48" t="s">
        <v>5762</v>
      </c>
      <c r="B1683" s="5" t="s">
        <v>1567</v>
      </c>
      <c r="C1683" s="5">
        <v>61</v>
      </c>
      <c r="D1683" s="5" t="s">
        <v>50</v>
      </c>
      <c r="E1683" s="5" t="s">
        <v>5763</v>
      </c>
      <c r="F1683" s="5">
        <v>-10072</v>
      </c>
      <c r="G1683" s="5" t="s">
        <v>116</v>
      </c>
      <c r="H1683" s="5" t="s">
        <v>20</v>
      </c>
      <c r="I1683" s="5">
        <v>65419.11</v>
      </c>
      <c r="J1683" s="5" t="s">
        <v>1319</v>
      </c>
      <c r="K1683" s="5" t="s">
        <v>40</v>
      </c>
      <c r="L1683" s="5" t="s">
        <v>32</v>
      </c>
      <c r="M1683" s="5">
        <v>3.8</v>
      </c>
      <c r="N1683" s="5" t="s">
        <v>41</v>
      </c>
      <c r="O1683" s="49">
        <v>25</v>
      </c>
    </row>
    <row r="1684" spans="1:15" x14ac:dyDescent="0.2">
      <c r="A1684" s="48" t="s">
        <v>5764</v>
      </c>
      <c r="B1684" s="5" t="s">
        <v>1344</v>
      </c>
      <c r="C1684" s="5">
        <v>35</v>
      </c>
      <c r="D1684" s="5" t="s">
        <v>17</v>
      </c>
      <c r="E1684" s="5" t="s">
        <v>5765</v>
      </c>
      <c r="F1684" s="5">
        <v>-8171</v>
      </c>
      <c r="G1684" s="5" t="s">
        <v>19</v>
      </c>
      <c r="H1684" s="5" t="s">
        <v>20</v>
      </c>
      <c r="I1684" s="5">
        <v>168881.83</v>
      </c>
      <c r="J1684" s="5" t="s">
        <v>4499</v>
      </c>
      <c r="K1684" s="5" t="s">
        <v>136</v>
      </c>
      <c r="L1684" s="5" t="s">
        <v>56</v>
      </c>
      <c r="M1684" s="5">
        <v>3.16</v>
      </c>
      <c r="N1684" s="5" t="s">
        <v>24</v>
      </c>
      <c r="O1684" s="49">
        <v>18</v>
      </c>
    </row>
    <row r="1685" spans="1:15" x14ac:dyDescent="0.2">
      <c r="A1685" s="48" t="s">
        <v>5766</v>
      </c>
      <c r="B1685" s="5" t="s">
        <v>1785</v>
      </c>
      <c r="C1685" s="5">
        <v>46</v>
      </c>
      <c r="D1685" s="5" t="s">
        <v>50</v>
      </c>
      <c r="E1685" s="5" t="s">
        <v>5767</v>
      </c>
      <c r="F1685" s="5">
        <v>-8982</v>
      </c>
      <c r="G1685" s="5" t="s">
        <v>52</v>
      </c>
      <c r="H1685" s="5" t="s">
        <v>20</v>
      </c>
      <c r="I1685" s="5">
        <v>121089.37</v>
      </c>
      <c r="J1685" s="5" t="s">
        <v>1958</v>
      </c>
      <c r="K1685" s="5" t="s">
        <v>104</v>
      </c>
      <c r="L1685" s="5" t="s">
        <v>32</v>
      </c>
      <c r="M1685" s="5">
        <v>1.94</v>
      </c>
      <c r="N1685" s="5" t="s">
        <v>41</v>
      </c>
      <c r="O1685" s="49">
        <v>9</v>
      </c>
    </row>
    <row r="1686" spans="1:15" x14ac:dyDescent="0.2">
      <c r="A1686" s="48" t="s">
        <v>5768</v>
      </c>
      <c r="B1686" s="5" t="s">
        <v>4944</v>
      </c>
      <c r="C1686" s="5">
        <v>52</v>
      </c>
      <c r="D1686" s="5" t="s">
        <v>27</v>
      </c>
      <c r="E1686" s="5" t="s">
        <v>5769</v>
      </c>
      <c r="F1686" s="5">
        <v>-2893</v>
      </c>
      <c r="G1686" s="5" t="s">
        <v>78</v>
      </c>
      <c r="H1686" s="5" t="s">
        <v>53</v>
      </c>
      <c r="I1686" s="5">
        <v>68059.850000000006</v>
      </c>
      <c r="J1686" s="5" t="s">
        <v>5770</v>
      </c>
      <c r="K1686" s="5" t="s">
        <v>127</v>
      </c>
      <c r="L1686" s="5" t="s">
        <v>23</v>
      </c>
      <c r="M1686" s="5">
        <v>1.1399999999999999</v>
      </c>
      <c r="N1686" s="5" t="s">
        <v>41</v>
      </c>
      <c r="O1686" s="49">
        <v>20</v>
      </c>
    </row>
    <row r="1687" spans="1:15" x14ac:dyDescent="0.2">
      <c r="A1687" s="48" t="s">
        <v>5771</v>
      </c>
      <c r="B1687" s="5" t="s">
        <v>2745</v>
      </c>
      <c r="C1687" s="5">
        <v>56</v>
      </c>
      <c r="D1687" s="5" t="s">
        <v>17</v>
      </c>
      <c r="E1687" s="5" t="s">
        <v>5772</v>
      </c>
      <c r="F1687" s="5">
        <v>-6409</v>
      </c>
      <c r="G1687" s="5" t="s">
        <v>94</v>
      </c>
      <c r="H1687" s="5" t="s">
        <v>79</v>
      </c>
      <c r="I1687" s="5">
        <v>119234.12</v>
      </c>
      <c r="J1687" s="5" t="s">
        <v>5773</v>
      </c>
      <c r="K1687" s="5" t="s">
        <v>81</v>
      </c>
      <c r="L1687" s="5" t="s">
        <v>23</v>
      </c>
      <c r="M1687" s="5">
        <v>3.51</v>
      </c>
      <c r="N1687" s="5" t="s">
        <v>41</v>
      </c>
      <c r="O1687" s="49">
        <v>26</v>
      </c>
    </row>
    <row r="1688" spans="1:15" x14ac:dyDescent="0.2">
      <c r="A1688" s="48" t="s">
        <v>5774</v>
      </c>
      <c r="B1688" s="5" t="s">
        <v>5775</v>
      </c>
      <c r="C1688" s="5">
        <v>42</v>
      </c>
      <c r="D1688" s="5" t="s">
        <v>27</v>
      </c>
      <c r="E1688" s="5" t="s">
        <v>5776</v>
      </c>
      <c r="F1688" s="5">
        <v>-10838</v>
      </c>
      <c r="G1688" s="5" t="s">
        <v>85</v>
      </c>
      <c r="H1688" s="5" t="s">
        <v>38</v>
      </c>
      <c r="I1688" s="5">
        <v>134396.15</v>
      </c>
      <c r="J1688" s="5" t="s">
        <v>5777</v>
      </c>
      <c r="K1688" s="5" t="s">
        <v>40</v>
      </c>
      <c r="L1688" s="5" t="s">
        <v>32</v>
      </c>
      <c r="M1688" s="5">
        <v>2.85</v>
      </c>
      <c r="N1688" s="5" t="s">
        <v>74</v>
      </c>
      <c r="O1688" s="49">
        <v>22</v>
      </c>
    </row>
    <row r="1689" spans="1:15" x14ac:dyDescent="0.2">
      <c r="A1689" s="48" t="s">
        <v>5778</v>
      </c>
      <c r="B1689" s="5" t="s">
        <v>642</v>
      </c>
      <c r="C1689" s="5">
        <v>42</v>
      </c>
      <c r="D1689" s="5" t="s">
        <v>50</v>
      </c>
      <c r="E1689" s="5" t="s">
        <v>5779</v>
      </c>
      <c r="F1689" s="5">
        <v>-6885</v>
      </c>
      <c r="G1689" s="5" t="s">
        <v>37</v>
      </c>
      <c r="H1689" s="5" t="s">
        <v>20</v>
      </c>
      <c r="I1689" s="5">
        <v>178197.1</v>
      </c>
      <c r="J1689" s="5" t="s">
        <v>5780</v>
      </c>
      <c r="K1689" s="5" t="s">
        <v>104</v>
      </c>
      <c r="L1689" s="5" t="s">
        <v>32</v>
      </c>
      <c r="M1689" s="5">
        <v>2.62</v>
      </c>
      <c r="N1689" s="5" t="s">
        <v>57</v>
      </c>
      <c r="O1689" s="49">
        <v>13</v>
      </c>
    </row>
    <row r="1690" spans="1:15" x14ac:dyDescent="0.2">
      <c r="A1690" s="48" t="s">
        <v>5781</v>
      </c>
      <c r="B1690" s="5" t="s">
        <v>5782</v>
      </c>
      <c r="C1690" s="5">
        <v>57</v>
      </c>
      <c r="D1690" s="5" t="s">
        <v>17</v>
      </c>
      <c r="E1690" s="5" t="s">
        <v>5783</v>
      </c>
      <c r="F1690" s="5">
        <v>-10532</v>
      </c>
      <c r="G1690" s="5" t="s">
        <v>45</v>
      </c>
      <c r="H1690" s="5" t="s">
        <v>53</v>
      </c>
      <c r="I1690" s="5">
        <v>174125.3</v>
      </c>
      <c r="J1690" s="5" t="s">
        <v>3472</v>
      </c>
      <c r="K1690" s="5" t="s">
        <v>40</v>
      </c>
      <c r="L1690" s="5" t="s">
        <v>56</v>
      </c>
      <c r="M1690" s="5">
        <v>1.32</v>
      </c>
      <c r="N1690" s="5" t="s">
        <v>24</v>
      </c>
      <c r="O1690" s="49">
        <v>37</v>
      </c>
    </row>
    <row r="1691" spans="1:15" x14ac:dyDescent="0.2">
      <c r="A1691" s="48" t="s">
        <v>5784</v>
      </c>
      <c r="B1691" s="5" t="s">
        <v>2576</v>
      </c>
      <c r="C1691" s="5">
        <v>28</v>
      </c>
      <c r="D1691" s="5" t="s">
        <v>27</v>
      </c>
      <c r="E1691" s="5" t="s">
        <v>5785</v>
      </c>
      <c r="F1691" s="5">
        <v>-3206</v>
      </c>
      <c r="G1691" s="5" t="s">
        <v>37</v>
      </c>
      <c r="H1691" s="5" t="s">
        <v>71</v>
      </c>
      <c r="I1691" s="5">
        <v>114341.4</v>
      </c>
      <c r="J1691" s="5" t="s">
        <v>3456</v>
      </c>
      <c r="K1691" s="5" t="s">
        <v>118</v>
      </c>
      <c r="L1691" s="5" t="s">
        <v>23</v>
      </c>
      <c r="M1691" s="5">
        <v>1.62</v>
      </c>
      <c r="N1691" s="5" t="s">
        <v>57</v>
      </c>
      <c r="O1691" s="49">
        <v>34</v>
      </c>
    </row>
    <row r="1692" spans="1:15" x14ac:dyDescent="0.2">
      <c r="A1692" s="48" t="s">
        <v>5786</v>
      </c>
      <c r="B1692" s="5" t="s">
        <v>280</v>
      </c>
      <c r="C1692" s="5">
        <v>46</v>
      </c>
      <c r="D1692" s="5" t="s">
        <v>17</v>
      </c>
      <c r="E1692" s="5" t="s">
        <v>5787</v>
      </c>
      <c r="F1692" s="5">
        <v>-4114</v>
      </c>
      <c r="G1692" s="5" t="s">
        <v>45</v>
      </c>
      <c r="H1692" s="5" t="s">
        <v>79</v>
      </c>
      <c r="I1692" s="5">
        <v>36021.21</v>
      </c>
      <c r="J1692" s="5" t="s">
        <v>2080</v>
      </c>
      <c r="K1692" s="5" t="s">
        <v>104</v>
      </c>
      <c r="L1692" s="5" t="s">
        <v>23</v>
      </c>
      <c r="M1692" s="5">
        <v>4.49</v>
      </c>
      <c r="N1692" s="5" t="s">
        <v>74</v>
      </c>
      <c r="O1692" s="49">
        <v>29</v>
      </c>
    </row>
    <row r="1693" spans="1:15" x14ac:dyDescent="0.2">
      <c r="A1693" s="48" t="s">
        <v>5788</v>
      </c>
      <c r="B1693" s="5" t="s">
        <v>5789</v>
      </c>
      <c r="C1693" s="5">
        <v>36</v>
      </c>
      <c r="D1693" s="5" t="s">
        <v>50</v>
      </c>
      <c r="E1693" s="5" t="s">
        <v>5790</v>
      </c>
      <c r="F1693" s="5">
        <v>-4828</v>
      </c>
      <c r="G1693" s="5" t="s">
        <v>29</v>
      </c>
      <c r="H1693" s="5" t="s">
        <v>20</v>
      </c>
      <c r="I1693" s="5">
        <v>122970.83</v>
      </c>
      <c r="J1693" s="5" t="s">
        <v>1411</v>
      </c>
      <c r="K1693" s="5" t="s">
        <v>47</v>
      </c>
      <c r="L1693" s="5" t="s">
        <v>73</v>
      </c>
      <c r="M1693" s="5">
        <v>4.62</v>
      </c>
      <c r="N1693" s="5" t="s">
        <v>57</v>
      </c>
      <c r="O1693" s="49">
        <v>27</v>
      </c>
    </row>
    <row r="1694" spans="1:15" x14ac:dyDescent="0.2">
      <c r="A1694" s="48" t="s">
        <v>5791</v>
      </c>
      <c r="B1694" s="5" t="s">
        <v>5792</v>
      </c>
      <c r="C1694" s="5">
        <v>60</v>
      </c>
      <c r="D1694" s="5" t="s">
        <v>50</v>
      </c>
      <c r="E1694" s="5" t="s">
        <v>5793</v>
      </c>
      <c r="F1694" s="5">
        <v>-7457</v>
      </c>
      <c r="G1694" s="5" t="s">
        <v>45</v>
      </c>
      <c r="H1694" s="5" t="s">
        <v>66</v>
      </c>
      <c r="I1694" s="5">
        <v>106170.32</v>
      </c>
      <c r="J1694" s="5" t="s">
        <v>2030</v>
      </c>
      <c r="K1694" s="5" t="s">
        <v>118</v>
      </c>
      <c r="L1694" s="5" t="s">
        <v>56</v>
      </c>
      <c r="M1694" s="5">
        <v>4.45</v>
      </c>
      <c r="N1694" s="5" t="s">
        <v>24</v>
      </c>
      <c r="O1694" s="49">
        <v>12</v>
      </c>
    </row>
    <row r="1695" spans="1:15" x14ac:dyDescent="0.2">
      <c r="A1695" s="48" t="s">
        <v>5794</v>
      </c>
      <c r="B1695" s="5" t="s">
        <v>5795</v>
      </c>
      <c r="C1695" s="5">
        <v>50</v>
      </c>
      <c r="D1695" s="5" t="s">
        <v>27</v>
      </c>
      <c r="E1695" s="5" t="s">
        <v>5796</v>
      </c>
      <c r="F1695" s="5">
        <v>-3655</v>
      </c>
      <c r="G1695" s="5" t="s">
        <v>78</v>
      </c>
      <c r="H1695" s="5" t="s">
        <v>30</v>
      </c>
      <c r="I1695" s="5">
        <v>49521.760000000002</v>
      </c>
      <c r="J1695" s="5" t="s">
        <v>5797</v>
      </c>
      <c r="K1695" s="5" t="s">
        <v>62</v>
      </c>
      <c r="L1695" s="5" t="s">
        <v>23</v>
      </c>
      <c r="M1695" s="5">
        <v>3.73</v>
      </c>
      <c r="N1695" s="5" t="s">
        <v>33</v>
      </c>
      <c r="O1695" s="49">
        <v>28</v>
      </c>
    </row>
    <row r="1696" spans="1:15" x14ac:dyDescent="0.2">
      <c r="A1696" s="48" t="s">
        <v>5798</v>
      </c>
      <c r="B1696" s="5" t="s">
        <v>5799</v>
      </c>
      <c r="C1696" s="5">
        <v>44</v>
      </c>
      <c r="D1696" s="5" t="s">
        <v>27</v>
      </c>
      <c r="E1696" s="5" t="s">
        <v>5800</v>
      </c>
      <c r="F1696" s="5">
        <v>-9769</v>
      </c>
      <c r="G1696" s="5" t="s">
        <v>52</v>
      </c>
      <c r="H1696" s="5" t="s">
        <v>38</v>
      </c>
      <c r="I1696" s="5">
        <v>132947.76999999999</v>
      </c>
      <c r="J1696" s="5" t="s">
        <v>2396</v>
      </c>
      <c r="K1696" s="5" t="s">
        <v>47</v>
      </c>
      <c r="L1696" s="5" t="s">
        <v>73</v>
      </c>
      <c r="M1696" s="5">
        <v>3.84</v>
      </c>
      <c r="N1696" s="5" t="s">
        <v>33</v>
      </c>
      <c r="O1696" s="49">
        <v>16</v>
      </c>
    </row>
    <row r="1697" spans="1:15" x14ac:dyDescent="0.2">
      <c r="A1697" s="48" t="s">
        <v>5801</v>
      </c>
      <c r="B1697" s="5" t="s">
        <v>3033</v>
      </c>
      <c r="C1697" s="5">
        <v>45</v>
      </c>
      <c r="D1697" s="5" t="s">
        <v>17</v>
      </c>
      <c r="E1697" s="5" t="s">
        <v>5802</v>
      </c>
      <c r="F1697" s="5">
        <v>-2870</v>
      </c>
      <c r="G1697" s="5" t="s">
        <v>116</v>
      </c>
      <c r="H1697" s="5" t="s">
        <v>71</v>
      </c>
      <c r="I1697" s="5">
        <v>79742.47</v>
      </c>
      <c r="J1697" s="5" t="s">
        <v>1120</v>
      </c>
      <c r="K1697" s="5" t="s">
        <v>22</v>
      </c>
      <c r="L1697" s="5" t="s">
        <v>23</v>
      </c>
      <c r="M1697" s="5">
        <v>4.01</v>
      </c>
      <c r="N1697" s="5" t="s">
        <v>24</v>
      </c>
      <c r="O1697" s="49">
        <v>20</v>
      </c>
    </row>
    <row r="1698" spans="1:15" x14ac:dyDescent="0.2">
      <c r="A1698" s="48" t="s">
        <v>5803</v>
      </c>
      <c r="B1698" s="5" t="s">
        <v>5804</v>
      </c>
      <c r="C1698" s="5">
        <v>47</v>
      </c>
      <c r="D1698" s="5" t="s">
        <v>17</v>
      </c>
      <c r="E1698" s="5" t="s">
        <v>5805</v>
      </c>
      <c r="F1698" s="5">
        <v>-8194</v>
      </c>
      <c r="G1698" s="5" t="s">
        <v>85</v>
      </c>
      <c r="H1698" s="5" t="s">
        <v>38</v>
      </c>
      <c r="I1698" s="5">
        <v>45823.93</v>
      </c>
      <c r="J1698" s="5" t="s">
        <v>4403</v>
      </c>
      <c r="K1698" s="5" t="s">
        <v>127</v>
      </c>
      <c r="L1698" s="5" t="s">
        <v>56</v>
      </c>
      <c r="M1698" s="5">
        <v>4.51</v>
      </c>
      <c r="N1698" s="5" t="s">
        <v>41</v>
      </c>
      <c r="O1698" s="49">
        <v>39</v>
      </c>
    </row>
    <row r="1699" spans="1:15" x14ac:dyDescent="0.2">
      <c r="A1699" s="48" t="s">
        <v>5806</v>
      </c>
      <c r="B1699" s="5" t="s">
        <v>4767</v>
      </c>
      <c r="C1699" s="5">
        <v>25</v>
      </c>
      <c r="D1699" s="5" t="s">
        <v>27</v>
      </c>
      <c r="E1699" s="5" t="s">
        <v>5807</v>
      </c>
      <c r="F1699" s="5">
        <v>-6636</v>
      </c>
      <c r="G1699" s="5" t="s">
        <v>37</v>
      </c>
      <c r="H1699" s="5" t="s">
        <v>66</v>
      </c>
      <c r="I1699" s="5">
        <v>109294.83</v>
      </c>
      <c r="J1699" s="5" t="s">
        <v>5808</v>
      </c>
      <c r="K1699" s="5" t="s">
        <v>104</v>
      </c>
      <c r="L1699" s="5" t="s">
        <v>56</v>
      </c>
      <c r="M1699" s="5">
        <v>3.3</v>
      </c>
      <c r="N1699" s="5" t="s">
        <v>33</v>
      </c>
      <c r="O1699" s="49">
        <v>1</v>
      </c>
    </row>
    <row r="1700" spans="1:15" x14ac:dyDescent="0.2">
      <c r="A1700" s="48" t="s">
        <v>5809</v>
      </c>
      <c r="B1700" s="5" t="s">
        <v>793</v>
      </c>
      <c r="C1700" s="5">
        <v>49</v>
      </c>
      <c r="D1700" s="5" t="s">
        <v>17</v>
      </c>
      <c r="E1700" s="5" t="s">
        <v>5810</v>
      </c>
      <c r="F1700" s="5">
        <v>-2791</v>
      </c>
      <c r="G1700" s="5" t="s">
        <v>19</v>
      </c>
      <c r="H1700" s="5" t="s">
        <v>66</v>
      </c>
      <c r="I1700" s="5">
        <v>66599.73</v>
      </c>
      <c r="J1700" s="5" t="s">
        <v>1235</v>
      </c>
      <c r="K1700" s="5" t="s">
        <v>127</v>
      </c>
      <c r="L1700" s="5" t="s">
        <v>73</v>
      </c>
      <c r="M1700" s="5">
        <v>2.92</v>
      </c>
      <c r="N1700" s="5" t="s">
        <v>41</v>
      </c>
      <c r="O1700" s="49">
        <v>32</v>
      </c>
    </row>
    <row r="1701" spans="1:15" x14ac:dyDescent="0.2">
      <c r="A1701" s="48" t="s">
        <v>5811</v>
      </c>
      <c r="B1701" s="5" t="s">
        <v>5812</v>
      </c>
      <c r="C1701" s="5">
        <v>29</v>
      </c>
      <c r="D1701" s="5" t="s">
        <v>50</v>
      </c>
      <c r="E1701" s="5" t="s">
        <v>5813</v>
      </c>
      <c r="F1701" s="5">
        <v>-9605</v>
      </c>
      <c r="G1701" s="5" t="s">
        <v>78</v>
      </c>
      <c r="H1701" s="5" t="s">
        <v>38</v>
      </c>
      <c r="I1701" s="5">
        <v>166951.75</v>
      </c>
      <c r="J1701" s="5" t="s">
        <v>620</v>
      </c>
      <c r="K1701" s="5" t="s">
        <v>55</v>
      </c>
      <c r="L1701" s="5" t="s">
        <v>56</v>
      </c>
      <c r="M1701" s="5">
        <v>1.93</v>
      </c>
      <c r="N1701" s="5" t="s">
        <v>57</v>
      </c>
      <c r="O1701" s="49">
        <v>25</v>
      </c>
    </row>
    <row r="1702" spans="1:15" x14ac:dyDescent="0.2">
      <c r="A1702" s="48" t="s">
        <v>5814</v>
      </c>
      <c r="B1702" s="5" t="s">
        <v>3029</v>
      </c>
      <c r="C1702" s="5">
        <v>35</v>
      </c>
      <c r="D1702" s="5" t="s">
        <v>17</v>
      </c>
      <c r="E1702" s="5" t="s">
        <v>5815</v>
      </c>
      <c r="F1702" s="5">
        <v>-3469</v>
      </c>
      <c r="G1702" s="5" t="s">
        <v>37</v>
      </c>
      <c r="H1702" s="5" t="s">
        <v>20</v>
      </c>
      <c r="I1702" s="5">
        <v>88401.87</v>
      </c>
      <c r="J1702" s="5" t="s">
        <v>3012</v>
      </c>
      <c r="K1702" s="5" t="s">
        <v>81</v>
      </c>
      <c r="L1702" s="5" t="s">
        <v>32</v>
      </c>
      <c r="M1702" s="5">
        <v>4.9800000000000004</v>
      </c>
      <c r="N1702" s="5" t="s">
        <v>24</v>
      </c>
      <c r="O1702" s="49">
        <v>14</v>
      </c>
    </row>
    <row r="1703" spans="1:15" x14ac:dyDescent="0.2">
      <c r="A1703" s="48" t="s">
        <v>5816</v>
      </c>
      <c r="B1703" s="5" t="s">
        <v>5817</v>
      </c>
      <c r="C1703" s="5">
        <v>27</v>
      </c>
      <c r="D1703" s="5" t="s">
        <v>50</v>
      </c>
      <c r="E1703" s="5" t="s">
        <v>5818</v>
      </c>
      <c r="F1703" s="5">
        <v>-7434</v>
      </c>
      <c r="G1703" s="5" t="s">
        <v>116</v>
      </c>
      <c r="H1703" s="5" t="s">
        <v>20</v>
      </c>
      <c r="I1703" s="5">
        <v>70878.64</v>
      </c>
      <c r="J1703" s="5" t="s">
        <v>5819</v>
      </c>
      <c r="K1703" s="5" t="s">
        <v>104</v>
      </c>
      <c r="L1703" s="5" t="s">
        <v>23</v>
      </c>
      <c r="M1703" s="5">
        <v>4.79</v>
      </c>
      <c r="N1703" s="5" t="s">
        <v>24</v>
      </c>
      <c r="O1703" s="49">
        <v>19</v>
      </c>
    </row>
    <row r="1704" spans="1:15" x14ac:dyDescent="0.2">
      <c r="A1704" s="48" t="s">
        <v>5820</v>
      </c>
      <c r="B1704" s="5" t="s">
        <v>5821</v>
      </c>
      <c r="C1704" s="5">
        <v>52</v>
      </c>
      <c r="D1704" s="5" t="s">
        <v>17</v>
      </c>
      <c r="E1704" s="5" t="s">
        <v>5822</v>
      </c>
      <c r="F1704" s="5">
        <v>-3881</v>
      </c>
      <c r="G1704" s="5" t="s">
        <v>37</v>
      </c>
      <c r="H1704" s="5" t="s">
        <v>38</v>
      </c>
      <c r="I1704" s="5">
        <v>86726.8</v>
      </c>
      <c r="J1704" s="5" t="s">
        <v>2743</v>
      </c>
      <c r="K1704" s="5" t="s">
        <v>136</v>
      </c>
      <c r="L1704" s="5" t="s">
        <v>56</v>
      </c>
      <c r="M1704" s="5">
        <v>2.0699999999999998</v>
      </c>
      <c r="N1704" s="5" t="s">
        <v>57</v>
      </c>
      <c r="O1704" s="49">
        <v>7</v>
      </c>
    </row>
    <row r="1705" spans="1:15" x14ac:dyDescent="0.2">
      <c r="A1705" s="48" t="s">
        <v>5823</v>
      </c>
      <c r="B1705" s="5" t="s">
        <v>5824</v>
      </c>
      <c r="C1705" s="5">
        <v>50</v>
      </c>
      <c r="D1705" s="5" t="s">
        <v>27</v>
      </c>
      <c r="E1705" s="5" t="s">
        <v>5825</v>
      </c>
      <c r="F1705" s="5">
        <v>-4189</v>
      </c>
      <c r="G1705" s="5" t="s">
        <v>19</v>
      </c>
      <c r="H1705" s="5" t="s">
        <v>20</v>
      </c>
      <c r="I1705" s="5">
        <v>131338.63</v>
      </c>
      <c r="J1705" s="5" t="s">
        <v>3174</v>
      </c>
      <c r="K1705" s="5" t="s">
        <v>127</v>
      </c>
      <c r="L1705" s="5" t="s">
        <v>23</v>
      </c>
      <c r="M1705" s="5">
        <v>3.58</v>
      </c>
      <c r="N1705" s="5" t="s">
        <v>33</v>
      </c>
      <c r="O1705" s="49">
        <v>6</v>
      </c>
    </row>
    <row r="1706" spans="1:15" x14ac:dyDescent="0.2">
      <c r="A1706" s="48" t="s">
        <v>5826</v>
      </c>
      <c r="B1706" s="5" t="s">
        <v>5827</v>
      </c>
      <c r="C1706" s="5">
        <v>41</v>
      </c>
      <c r="D1706" s="5" t="s">
        <v>50</v>
      </c>
      <c r="E1706" s="5" t="s">
        <v>5828</v>
      </c>
      <c r="F1706" s="5">
        <v>-3144</v>
      </c>
      <c r="G1706" s="5" t="s">
        <v>52</v>
      </c>
      <c r="H1706" s="5" t="s">
        <v>194</v>
      </c>
      <c r="I1706" s="5">
        <v>153508.26999999999</v>
      </c>
      <c r="J1706" s="5" t="s">
        <v>671</v>
      </c>
      <c r="K1706" s="5" t="s">
        <v>40</v>
      </c>
      <c r="L1706" s="5" t="s">
        <v>56</v>
      </c>
      <c r="M1706" s="5">
        <v>2.15</v>
      </c>
      <c r="N1706" s="5" t="s">
        <v>24</v>
      </c>
      <c r="O1706" s="49">
        <v>37</v>
      </c>
    </row>
    <row r="1707" spans="1:15" x14ac:dyDescent="0.2">
      <c r="A1707" s="48" t="s">
        <v>5829</v>
      </c>
      <c r="B1707" s="5" t="s">
        <v>5830</v>
      </c>
      <c r="C1707" s="5">
        <v>56</v>
      </c>
      <c r="D1707" s="5" t="s">
        <v>50</v>
      </c>
      <c r="E1707" s="5" t="s">
        <v>5831</v>
      </c>
      <c r="F1707" s="5">
        <v>-6585</v>
      </c>
      <c r="G1707" s="5" t="s">
        <v>99</v>
      </c>
      <c r="H1707" s="5" t="s">
        <v>144</v>
      </c>
      <c r="I1707" s="5">
        <v>152726.62</v>
      </c>
      <c r="J1707" s="5" t="s">
        <v>5832</v>
      </c>
      <c r="K1707" s="5" t="s">
        <v>62</v>
      </c>
      <c r="L1707" s="5" t="s">
        <v>23</v>
      </c>
      <c r="M1707" s="5">
        <v>3.3</v>
      </c>
      <c r="N1707" s="5" t="s">
        <v>57</v>
      </c>
      <c r="O1707" s="49">
        <v>24</v>
      </c>
    </row>
    <row r="1708" spans="1:15" x14ac:dyDescent="0.2">
      <c r="A1708" s="48" t="s">
        <v>5833</v>
      </c>
      <c r="B1708" s="5" t="s">
        <v>5834</v>
      </c>
      <c r="C1708" s="5">
        <v>29</v>
      </c>
      <c r="D1708" s="5" t="s">
        <v>17</v>
      </c>
      <c r="E1708" s="5" t="s">
        <v>5835</v>
      </c>
      <c r="F1708" s="5">
        <v>-9522</v>
      </c>
      <c r="G1708" s="5" t="s">
        <v>94</v>
      </c>
      <c r="H1708" s="5" t="s">
        <v>71</v>
      </c>
      <c r="I1708" s="5">
        <v>121968.56</v>
      </c>
      <c r="J1708" s="5" t="s">
        <v>3870</v>
      </c>
      <c r="K1708" s="5" t="s">
        <v>104</v>
      </c>
      <c r="L1708" s="5" t="s">
        <v>56</v>
      </c>
      <c r="M1708" s="5">
        <v>2.74</v>
      </c>
      <c r="N1708" s="5" t="s">
        <v>74</v>
      </c>
      <c r="O1708" s="49">
        <v>0</v>
      </c>
    </row>
    <row r="1709" spans="1:15" x14ac:dyDescent="0.2">
      <c r="A1709" s="48" t="s">
        <v>5836</v>
      </c>
      <c r="B1709" s="5" t="s">
        <v>533</v>
      </c>
      <c r="C1709" s="5">
        <v>47</v>
      </c>
      <c r="D1709" s="5" t="s">
        <v>27</v>
      </c>
      <c r="E1709" s="5" t="s">
        <v>5837</v>
      </c>
      <c r="F1709" s="5">
        <v>-2832</v>
      </c>
      <c r="G1709" s="5" t="s">
        <v>78</v>
      </c>
      <c r="H1709" s="5" t="s">
        <v>53</v>
      </c>
      <c r="I1709" s="5">
        <v>54377.73</v>
      </c>
      <c r="J1709" s="5" t="s">
        <v>4660</v>
      </c>
      <c r="K1709" s="5" t="s">
        <v>47</v>
      </c>
      <c r="L1709" s="5" t="s">
        <v>73</v>
      </c>
      <c r="M1709" s="5">
        <v>3.45</v>
      </c>
      <c r="N1709" s="5" t="s">
        <v>57</v>
      </c>
      <c r="O1709" s="49">
        <v>2</v>
      </c>
    </row>
    <row r="1710" spans="1:15" x14ac:dyDescent="0.2">
      <c r="A1710" s="48" t="s">
        <v>5838</v>
      </c>
      <c r="B1710" s="5" t="s">
        <v>5839</v>
      </c>
      <c r="C1710" s="5">
        <v>50</v>
      </c>
      <c r="D1710" s="5" t="s">
        <v>50</v>
      </c>
      <c r="E1710" s="5" t="s">
        <v>5840</v>
      </c>
      <c r="F1710" s="5">
        <v>-9955</v>
      </c>
      <c r="G1710" s="5" t="s">
        <v>37</v>
      </c>
      <c r="H1710" s="5" t="s">
        <v>38</v>
      </c>
      <c r="I1710" s="5">
        <v>142353.56</v>
      </c>
      <c r="J1710" s="5" t="s">
        <v>1374</v>
      </c>
      <c r="K1710" s="5" t="s">
        <v>40</v>
      </c>
      <c r="L1710" s="5" t="s">
        <v>56</v>
      </c>
      <c r="M1710" s="5">
        <v>3.46</v>
      </c>
      <c r="N1710" s="5" t="s">
        <v>33</v>
      </c>
      <c r="O1710" s="49">
        <v>9</v>
      </c>
    </row>
    <row r="1711" spans="1:15" x14ac:dyDescent="0.2">
      <c r="A1711" s="48" t="s">
        <v>5841</v>
      </c>
      <c r="B1711" s="5" t="s">
        <v>431</v>
      </c>
      <c r="C1711" s="5">
        <v>39</v>
      </c>
      <c r="D1711" s="5" t="s">
        <v>50</v>
      </c>
      <c r="E1711" s="5" t="s">
        <v>5842</v>
      </c>
      <c r="F1711" s="5">
        <v>-2319</v>
      </c>
      <c r="G1711" s="5" t="s">
        <v>52</v>
      </c>
      <c r="H1711" s="5" t="s">
        <v>53</v>
      </c>
      <c r="I1711" s="5">
        <v>65636.87</v>
      </c>
      <c r="J1711" s="5" t="s">
        <v>5742</v>
      </c>
      <c r="K1711" s="5" t="s">
        <v>62</v>
      </c>
      <c r="L1711" s="5" t="s">
        <v>23</v>
      </c>
      <c r="M1711" s="5">
        <v>2.83</v>
      </c>
      <c r="N1711" s="5" t="s">
        <v>41</v>
      </c>
      <c r="O1711" s="49">
        <v>23</v>
      </c>
    </row>
    <row r="1712" spans="1:15" x14ac:dyDescent="0.2">
      <c r="A1712" s="48" t="s">
        <v>5843</v>
      </c>
      <c r="B1712" s="5" t="s">
        <v>1479</v>
      </c>
      <c r="C1712" s="5">
        <v>30</v>
      </c>
      <c r="D1712" s="5" t="s">
        <v>50</v>
      </c>
      <c r="E1712" s="5" t="s">
        <v>5844</v>
      </c>
      <c r="F1712" s="5">
        <v>-8260</v>
      </c>
      <c r="G1712" s="5" t="s">
        <v>99</v>
      </c>
      <c r="H1712" s="5" t="s">
        <v>79</v>
      </c>
      <c r="I1712" s="5">
        <v>143983.15</v>
      </c>
      <c r="J1712" s="5" t="s">
        <v>5845</v>
      </c>
      <c r="K1712" s="5" t="s">
        <v>47</v>
      </c>
      <c r="L1712" s="5" t="s">
        <v>23</v>
      </c>
      <c r="M1712" s="5">
        <v>3.27</v>
      </c>
      <c r="N1712" s="5" t="s">
        <v>33</v>
      </c>
      <c r="O1712" s="49">
        <v>24</v>
      </c>
    </row>
    <row r="1713" spans="1:15" x14ac:dyDescent="0.2">
      <c r="A1713" s="48" t="s">
        <v>5846</v>
      </c>
      <c r="B1713" s="5" t="s">
        <v>5847</v>
      </c>
      <c r="C1713" s="5">
        <v>43</v>
      </c>
      <c r="D1713" s="5" t="s">
        <v>50</v>
      </c>
      <c r="E1713" s="5" t="s">
        <v>5848</v>
      </c>
      <c r="F1713" s="5">
        <v>-5229</v>
      </c>
      <c r="G1713" s="5" t="s">
        <v>94</v>
      </c>
      <c r="H1713" s="5" t="s">
        <v>79</v>
      </c>
      <c r="I1713" s="5">
        <v>89466.22</v>
      </c>
      <c r="J1713" s="5" t="s">
        <v>3327</v>
      </c>
      <c r="K1713" s="5" t="s">
        <v>81</v>
      </c>
      <c r="L1713" s="5" t="s">
        <v>23</v>
      </c>
      <c r="M1713" s="5">
        <v>2.19</v>
      </c>
      <c r="N1713" s="5" t="s">
        <v>74</v>
      </c>
      <c r="O1713" s="49">
        <v>1</v>
      </c>
    </row>
    <row r="1714" spans="1:15" x14ac:dyDescent="0.2">
      <c r="A1714" s="48" t="s">
        <v>5849</v>
      </c>
      <c r="B1714" s="5" t="s">
        <v>1781</v>
      </c>
      <c r="C1714" s="5">
        <v>42</v>
      </c>
      <c r="D1714" s="5" t="s">
        <v>27</v>
      </c>
      <c r="E1714" s="5" t="s">
        <v>5850</v>
      </c>
      <c r="F1714" s="5">
        <v>-8359</v>
      </c>
      <c r="G1714" s="5" t="s">
        <v>37</v>
      </c>
      <c r="H1714" s="5" t="s">
        <v>71</v>
      </c>
      <c r="I1714" s="5">
        <v>140648.07</v>
      </c>
      <c r="J1714" s="5" t="s">
        <v>5215</v>
      </c>
      <c r="K1714" s="5" t="s">
        <v>81</v>
      </c>
      <c r="L1714" s="5" t="s">
        <v>73</v>
      </c>
      <c r="M1714" s="5">
        <v>4.7</v>
      </c>
      <c r="N1714" s="5" t="s">
        <v>33</v>
      </c>
      <c r="O1714" s="49">
        <v>35</v>
      </c>
    </row>
    <row r="1715" spans="1:15" x14ac:dyDescent="0.2">
      <c r="A1715" s="48" t="s">
        <v>5851</v>
      </c>
      <c r="B1715" s="5" t="s">
        <v>2919</v>
      </c>
      <c r="C1715" s="5">
        <v>31</v>
      </c>
      <c r="D1715" s="5" t="s">
        <v>27</v>
      </c>
      <c r="E1715" s="5" t="s">
        <v>5852</v>
      </c>
      <c r="F1715" s="5">
        <v>-2094</v>
      </c>
      <c r="G1715" s="5" t="s">
        <v>116</v>
      </c>
      <c r="H1715" s="5" t="s">
        <v>79</v>
      </c>
      <c r="I1715" s="5">
        <v>144479.1</v>
      </c>
      <c r="J1715" s="5" t="s">
        <v>4634</v>
      </c>
      <c r="K1715" s="5" t="s">
        <v>136</v>
      </c>
      <c r="L1715" s="5" t="s">
        <v>73</v>
      </c>
      <c r="M1715" s="5">
        <v>4.7</v>
      </c>
      <c r="N1715" s="5" t="s">
        <v>33</v>
      </c>
      <c r="O1715" s="49">
        <v>24</v>
      </c>
    </row>
    <row r="1716" spans="1:15" x14ac:dyDescent="0.2">
      <c r="A1716" s="48" t="s">
        <v>5853</v>
      </c>
      <c r="B1716" s="5" t="s">
        <v>5247</v>
      </c>
      <c r="C1716" s="5">
        <v>27</v>
      </c>
      <c r="D1716" s="5" t="s">
        <v>50</v>
      </c>
      <c r="E1716" s="5" t="s">
        <v>5854</v>
      </c>
      <c r="F1716" s="5">
        <v>-5334</v>
      </c>
      <c r="G1716" s="5" t="s">
        <v>78</v>
      </c>
      <c r="H1716" s="5" t="s">
        <v>173</v>
      </c>
      <c r="I1716" s="5">
        <v>48455.27</v>
      </c>
      <c r="J1716" s="5" t="s">
        <v>3475</v>
      </c>
      <c r="K1716" s="5" t="s">
        <v>127</v>
      </c>
      <c r="L1716" s="5" t="s">
        <v>56</v>
      </c>
      <c r="M1716" s="5">
        <v>3.1</v>
      </c>
      <c r="N1716" s="5" t="s">
        <v>41</v>
      </c>
      <c r="O1716" s="49">
        <v>37</v>
      </c>
    </row>
    <row r="1717" spans="1:15" x14ac:dyDescent="0.2">
      <c r="A1717" s="48" t="s">
        <v>5855</v>
      </c>
      <c r="B1717" s="5" t="s">
        <v>5856</v>
      </c>
      <c r="C1717" s="5">
        <v>26</v>
      </c>
      <c r="D1717" s="5" t="s">
        <v>27</v>
      </c>
      <c r="E1717" s="5" t="s">
        <v>5857</v>
      </c>
      <c r="F1717" s="5">
        <v>-1831</v>
      </c>
      <c r="G1717" s="5" t="s">
        <v>52</v>
      </c>
      <c r="H1717" s="5" t="s">
        <v>173</v>
      </c>
      <c r="I1717" s="5">
        <v>76385.16</v>
      </c>
      <c r="J1717" s="5" t="s">
        <v>254</v>
      </c>
      <c r="K1717" s="5" t="s">
        <v>40</v>
      </c>
      <c r="L1717" s="5" t="s">
        <v>56</v>
      </c>
      <c r="M1717" s="5">
        <v>2.7</v>
      </c>
      <c r="N1717" s="5" t="s">
        <v>57</v>
      </c>
      <c r="O1717" s="49">
        <v>12</v>
      </c>
    </row>
    <row r="1718" spans="1:15" x14ac:dyDescent="0.2">
      <c r="A1718" s="48" t="s">
        <v>5858</v>
      </c>
      <c r="B1718" s="5" t="s">
        <v>5859</v>
      </c>
      <c r="C1718" s="5">
        <v>55</v>
      </c>
      <c r="D1718" s="5" t="s">
        <v>50</v>
      </c>
      <c r="E1718" s="5" t="s">
        <v>5860</v>
      </c>
      <c r="F1718" s="5">
        <v>-3048</v>
      </c>
      <c r="G1718" s="5" t="s">
        <v>85</v>
      </c>
      <c r="H1718" s="5" t="s">
        <v>79</v>
      </c>
      <c r="I1718" s="5">
        <v>174929.23</v>
      </c>
      <c r="J1718" s="5" t="s">
        <v>3563</v>
      </c>
      <c r="K1718" s="5" t="s">
        <v>81</v>
      </c>
      <c r="L1718" s="5" t="s">
        <v>32</v>
      </c>
      <c r="M1718" s="5">
        <v>3.33</v>
      </c>
      <c r="N1718" s="5" t="s">
        <v>33</v>
      </c>
      <c r="O1718" s="49">
        <v>5</v>
      </c>
    </row>
    <row r="1719" spans="1:15" x14ac:dyDescent="0.2">
      <c r="A1719" s="48" t="s">
        <v>5861</v>
      </c>
      <c r="B1719" s="5" t="s">
        <v>3400</v>
      </c>
      <c r="C1719" s="5">
        <v>36</v>
      </c>
      <c r="D1719" s="5" t="s">
        <v>50</v>
      </c>
      <c r="E1719" s="5" t="s">
        <v>5862</v>
      </c>
      <c r="F1719" s="5">
        <v>-5066</v>
      </c>
      <c r="G1719" s="5" t="s">
        <v>19</v>
      </c>
      <c r="H1719" s="5" t="s">
        <v>144</v>
      </c>
      <c r="I1719" s="5">
        <v>105453.36</v>
      </c>
      <c r="J1719" s="5" t="s">
        <v>4020</v>
      </c>
      <c r="K1719" s="5" t="s">
        <v>136</v>
      </c>
      <c r="L1719" s="5" t="s">
        <v>56</v>
      </c>
      <c r="M1719" s="5">
        <v>1.39</v>
      </c>
      <c r="N1719" s="5" t="s">
        <v>57</v>
      </c>
      <c r="O1719" s="49">
        <v>25</v>
      </c>
    </row>
    <row r="1720" spans="1:15" x14ac:dyDescent="0.2">
      <c r="A1720" s="48" t="s">
        <v>5863</v>
      </c>
      <c r="B1720" s="5" t="s">
        <v>5864</v>
      </c>
      <c r="C1720" s="5">
        <v>42</v>
      </c>
      <c r="D1720" s="5" t="s">
        <v>50</v>
      </c>
      <c r="E1720" s="5" t="s">
        <v>5865</v>
      </c>
      <c r="F1720" s="5">
        <v>-9208</v>
      </c>
      <c r="G1720" s="5" t="s">
        <v>45</v>
      </c>
      <c r="H1720" s="5" t="s">
        <v>66</v>
      </c>
      <c r="I1720" s="5">
        <v>128135.65</v>
      </c>
      <c r="J1720" s="5" t="s">
        <v>5866</v>
      </c>
      <c r="K1720" s="5" t="s">
        <v>22</v>
      </c>
      <c r="L1720" s="5" t="s">
        <v>32</v>
      </c>
      <c r="M1720" s="5">
        <v>4.45</v>
      </c>
      <c r="N1720" s="5" t="s">
        <v>57</v>
      </c>
      <c r="O1720" s="49">
        <v>12</v>
      </c>
    </row>
    <row r="1721" spans="1:15" x14ac:dyDescent="0.2">
      <c r="A1721" s="48" t="s">
        <v>5867</v>
      </c>
      <c r="B1721" s="5" t="s">
        <v>5868</v>
      </c>
      <c r="C1721" s="5">
        <v>26</v>
      </c>
      <c r="D1721" s="5" t="s">
        <v>50</v>
      </c>
      <c r="E1721" s="5" t="s">
        <v>5869</v>
      </c>
      <c r="F1721" s="5">
        <v>-5419</v>
      </c>
      <c r="G1721" s="5" t="s">
        <v>45</v>
      </c>
      <c r="H1721" s="5" t="s">
        <v>66</v>
      </c>
      <c r="I1721" s="5">
        <v>39819.85</v>
      </c>
      <c r="J1721" s="5" t="s">
        <v>1489</v>
      </c>
      <c r="K1721" s="5" t="s">
        <v>47</v>
      </c>
      <c r="L1721" s="5" t="s">
        <v>23</v>
      </c>
      <c r="M1721" s="5">
        <v>1.74</v>
      </c>
      <c r="N1721" s="5" t="s">
        <v>57</v>
      </c>
      <c r="O1721" s="49">
        <v>27</v>
      </c>
    </row>
    <row r="1722" spans="1:15" x14ac:dyDescent="0.2">
      <c r="A1722" s="48" t="s">
        <v>5870</v>
      </c>
      <c r="B1722" s="5" t="s">
        <v>5871</v>
      </c>
      <c r="C1722" s="5">
        <v>43</v>
      </c>
      <c r="D1722" s="5" t="s">
        <v>17</v>
      </c>
      <c r="E1722" s="5" t="s">
        <v>5872</v>
      </c>
      <c r="F1722" s="5">
        <v>-4586</v>
      </c>
      <c r="G1722" s="5" t="s">
        <v>78</v>
      </c>
      <c r="H1722" s="5" t="s">
        <v>194</v>
      </c>
      <c r="I1722" s="5">
        <v>142430.56</v>
      </c>
      <c r="J1722" s="5" t="s">
        <v>3802</v>
      </c>
      <c r="K1722" s="5" t="s">
        <v>81</v>
      </c>
      <c r="L1722" s="5" t="s">
        <v>32</v>
      </c>
      <c r="M1722" s="5">
        <v>1.1100000000000001</v>
      </c>
      <c r="N1722" s="5" t="s">
        <v>41</v>
      </c>
      <c r="O1722" s="49">
        <v>30</v>
      </c>
    </row>
    <row r="1723" spans="1:15" x14ac:dyDescent="0.2">
      <c r="A1723" s="48" t="s">
        <v>5873</v>
      </c>
      <c r="B1723" s="5" t="s">
        <v>5874</v>
      </c>
      <c r="C1723" s="5">
        <v>42</v>
      </c>
      <c r="D1723" s="5" t="s">
        <v>27</v>
      </c>
      <c r="E1723" s="5" t="s">
        <v>5875</v>
      </c>
      <c r="F1723" s="5">
        <v>-4703</v>
      </c>
      <c r="G1723" s="5" t="s">
        <v>45</v>
      </c>
      <c r="H1723" s="5" t="s">
        <v>71</v>
      </c>
      <c r="I1723" s="5">
        <v>177550.07</v>
      </c>
      <c r="J1723" s="5" t="s">
        <v>2080</v>
      </c>
      <c r="K1723" s="5" t="s">
        <v>104</v>
      </c>
      <c r="L1723" s="5" t="s">
        <v>32</v>
      </c>
      <c r="M1723" s="5">
        <v>1.82</v>
      </c>
      <c r="N1723" s="5" t="s">
        <v>57</v>
      </c>
      <c r="O1723" s="49">
        <v>9</v>
      </c>
    </row>
    <row r="1724" spans="1:15" x14ac:dyDescent="0.2">
      <c r="A1724" s="48" t="s">
        <v>5876</v>
      </c>
      <c r="B1724" s="5" t="s">
        <v>5877</v>
      </c>
      <c r="C1724" s="5">
        <v>30</v>
      </c>
      <c r="D1724" s="5" t="s">
        <v>50</v>
      </c>
      <c r="E1724" s="5" t="s">
        <v>5878</v>
      </c>
      <c r="F1724" s="5">
        <v>-5460</v>
      </c>
      <c r="G1724" s="5" t="s">
        <v>52</v>
      </c>
      <c r="H1724" s="5" t="s">
        <v>53</v>
      </c>
      <c r="I1724" s="5">
        <v>61707.44</v>
      </c>
      <c r="J1724" s="5" t="s">
        <v>5879</v>
      </c>
      <c r="K1724" s="5" t="s">
        <v>22</v>
      </c>
      <c r="L1724" s="5" t="s">
        <v>73</v>
      </c>
      <c r="M1724" s="5">
        <v>2.5099999999999998</v>
      </c>
      <c r="N1724" s="5" t="s">
        <v>74</v>
      </c>
      <c r="O1724" s="49">
        <v>6</v>
      </c>
    </row>
    <row r="1725" spans="1:15" x14ac:dyDescent="0.2">
      <c r="A1725" s="48" t="s">
        <v>5880</v>
      </c>
      <c r="B1725" s="5" t="s">
        <v>5881</v>
      </c>
      <c r="C1725" s="5">
        <v>61</v>
      </c>
      <c r="D1725" s="5" t="s">
        <v>27</v>
      </c>
      <c r="E1725" s="5" t="s">
        <v>5882</v>
      </c>
      <c r="F1725" s="5">
        <v>-5594</v>
      </c>
      <c r="G1725" s="5" t="s">
        <v>116</v>
      </c>
      <c r="H1725" s="5" t="s">
        <v>20</v>
      </c>
      <c r="I1725" s="5">
        <v>79478.36</v>
      </c>
      <c r="J1725" s="5" t="s">
        <v>945</v>
      </c>
      <c r="K1725" s="5" t="s">
        <v>127</v>
      </c>
      <c r="L1725" s="5" t="s">
        <v>23</v>
      </c>
      <c r="M1725" s="5">
        <v>1.77</v>
      </c>
      <c r="N1725" s="5" t="s">
        <v>24</v>
      </c>
      <c r="O1725" s="49">
        <v>23</v>
      </c>
    </row>
    <row r="1726" spans="1:15" x14ac:dyDescent="0.2">
      <c r="A1726" s="48" t="s">
        <v>5883</v>
      </c>
      <c r="B1726" s="5" t="s">
        <v>5884</v>
      </c>
      <c r="C1726" s="5">
        <v>46</v>
      </c>
      <c r="D1726" s="5" t="s">
        <v>27</v>
      </c>
      <c r="E1726" s="5" t="s">
        <v>5885</v>
      </c>
      <c r="F1726" s="5">
        <v>-5874</v>
      </c>
      <c r="G1726" s="5" t="s">
        <v>37</v>
      </c>
      <c r="H1726" s="5" t="s">
        <v>66</v>
      </c>
      <c r="I1726" s="5">
        <v>133494.85999999999</v>
      </c>
      <c r="J1726" s="5" t="s">
        <v>282</v>
      </c>
      <c r="K1726" s="5" t="s">
        <v>55</v>
      </c>
      <c r="L1726" s="5" t="s">
        <v>32</v>
      </c>
      <c r="M1726" s="5">
        <v>2.2200000000000002</v>
      </c>
      <c r="N1726" s="5" t="s">
        <v>57</v>
      </c>
      <c r="O1726" s="49">
        <v>25</v>
      </c>
    </row>
    <row r="1727" spans="1:15" x14ac:dyDescent="0.2">
      <c r="A1727" s="48" t="s">
        <v>5886</v>
      </c>
      <c r="B1727" s="5" t="s">
        <v>2323</v>
      </c>
      <c r="C1727" s="5">
        <v>41</v>
      </c>
      <c r="D1727" s="5" t="s">
        <v>17</v>
      </c>
      <c r="E1727" s="5" t="s">
        <v>5887</v>
      </c>
      <c r="F1727" s="5">
        <v>-2630</v>
      </c>
      <c r="G1727" s="5" t="s">
        <v>78</v>
      </c>
      <c r="H1727" s="5" t="s">
        <v>194</v>
      </c>
      <c r="I1727" s="5">
        <v>119629.23</v>
      </c>
      <c r="J1727" s="5" t="s">
        <v>1448</v>
      </c>
      <c r="K1727" s="5" t="s">
        <v>104</v>
      </c>
      <c r="L1727" s="5" t="s">
        <v>32</v>
      </c>
      <c r="M1727" s="5">
        <v>2.0699999999999998</v>
      </c>
      <c r="N1727" s="5" t="s">
        <v>74</v>
      </c>
      <c r="O1727" s="49">
        <v>37</v>
      </c>
    </row>
    <row r="1728" spans="1:15" x14ac:dyDescent="0.2">
      <c r="A1728" s="48" t="s">
        <v>5888</v>
      </c>
      <c r="B1728" s="5" t="s">
        <v>490</v>
      </c>
      <c r="C1728" s="5">
        <v>49</v>
      </c>
      <c r="D1728" s="5" t="s">
        <v>50</v>
      </c>
      <c r="E1728" s="5" t="s">
        <v>5889</v>
      </c>
      <c r="F1728" s="5">
        <v>-6442</v>
      </c>
      <c r="G1728" s="5" t="s">
        <v>116</v>
      </c>
      <c r="H1728" s="5" t="s">
        <v>38</v>
      </c>
      <c r="I1728" s="5">
        <v>114771.24</v>
      </c>
      <c r="J1728" s="5" t="s">
        <v>3600</v>
      </c>
      <c r="K1728" s="5" t="s">
        <v>62</v>
      </c>
      <c r="L1728" s="5" t="s">
        <v>32</v>
      </c>
      <c r="M1728" s="5">
        <v>3.49</v>
      </c>
      <c r="N1728" s="5" t="s">
        <v>24</v>
      </c>
      <c r="O1728" s="49">
        <v>22</v>
      </c>
    </row>
    <row r="1729" spans="1:15" x14ac:dyDescent="0.2">
      <c r="A1729" s="48" t="s">
        <v>5890</v>
      </c>
      <c r="B1729" s="5" t="s">
        <v>5891</v>
      </c>
      <c r="C1729" s="5">
        <v>27</v>
      </c>
      <c r="D1729" s="5" t="s">
        <v>50</v>
      </c>
      <c r="E1729" s="5" t="s">
        <v>5892</v>
      </c>
      <c r="F1729" s="5">
        <v>-8495</v>
      </c>
      <c r="G1729" s="5" t="s">
        <v>37</v>
      </c>
      <c r="H1729" s="5" t="s">
        <v>173</v>
      </c>
      <c r="I1729" s="5">
        <v>116594.48</v>
      </c>
      <c r="J1729" s="5" t="s">
        <v>5893</v>
      </c>
      <c r="K1729" s="5" t="s">
        <v>81</v>
      </c>
      <c r="L1729" s="5" t="s">
        <v>56</v>
      </c>
      <c r="M1729" s="5">
        <v>4.0599999999999996</v>
      </c>
      <c r="N1729" s="5" t="s">
        <v>41</v>
      </c>
      <c r="O1729" s="49">
        <v>10</v>
      </c>
    </row>
    <row r="1730" spans="1:15" x14ac:dyDescent="0.2">
      <c r="A1730" s="48" t="s">
        <v>5894</v>
      </c>
      <c r="B1730" s="5" t="s">
        <v>2312</v>
      </c>
      <c r="C1730" s="5">
        <v>62</v>
      </c>
      <c r="D1730" s="5" t="s">
        <v>17</v>
      </c>
      <c r="E1730" s="5" t="s">
        <v>5895</v>
      </c>
      <c r="F1730" s="5">
        <v>-9182</v>
      </c>
      <c r="G1730" s="5" t="s">
        <v>116</v>
      </c>
      <c r="H1730" s="5" t="s">
        <v>71</v>
      </c>
      <c r="I1730" s="5">
        <v>73657.149999999994</v>
      </c>
      <c r="J1730" s="5" t="s">
        <v>5896</v>
      </c>
      <c r="K1730" s="5" t="s">
        <v>62</v>
      </c>
      <c r="L1730" s="5" t="s">
        <v>32</v>
      </c>
      <c r="M1730" s="5">
        <v>2</v>
      </c>
      <c r="N1730" s="5" t="s">
        <v>57</v>
      </c>
      <c r="O1730" s="49">
        <v>23</v>
      </c>
    </row>
    <row r="1731" spans="1:15" x14ac:dyDescent="0.2">
      <c r="A1731" s="48" t="s">
        <v>5897</v>
      </c>
      <c r="B1731" s="5" t="s">
        <v>1589</v>
      </c>
      <c r="C1731" s="5">
        <v>50</v>
      </c>
      <c r="D1731" s="5" t="s">
        <v>50</v>
      </c>
      <c r="E1731" s="5" t="s">
        <v>5898</v>
      </c>
      <c r="F1731" s="5">
        <v>-7352</v>
      </c>
      <c r="G1731" s="5" t="s">
        <v>99</v>
      </c>
      <c r="H1731" s="5" t="s">
        <v>173</v>
      </c>
      <c r="I1731" s="5">
        <v>65214.86</v>
      </c>
      <c r="J1731" s="5" t="s">
        <v>5899</v>
      </c>
      <c r="K1731" s="5" t="s">
        <v>104</v>
      </c>
      <c r="L1731" s="5" t="s">
        <v>32</v>
      </c>
      <c r="M1731" s="5">
        <v>4.05</v>
      </c>
      <c r="N1731" s="5" t="s">
        <v>57</v>
      </c>
      <c r="O1731" s="49">
        <v>35</v>
      </c>
    </row>
    <row r="1732" spans="1:15" x14ac:dyDescent="0.2">
      <c r="A1732" s="48" t="s">
        <v>5900</v>
      </c>
      <c r="B1732" s="5" t="s">
        <v>2412</v>
      </c>
      <c r="C1732" s="5">
        <v>37</v>
      </c>
      <c r="D1732" s="5" t="s">
        <v>27</v>
      </c>
      <c r="E1732" s="5" t="s">
        <v>5901</v>
      </c>
      <c r="F1732" s="5">
        <v>-8765</v>
      </c>
      <c r="G1732" s="5" t="s">
        <v>94</v>
      </c>
      <c r="H1732" s="5" t="s">
        <v>38</v>
      </c>
      <c r="I1732" s="5">
        <v>56856.51</v>
      </c>
      <c r="J1732" s="5" t="s">
        <v>1569</v>
      </c>
      <c r="K1732" s="5" t="s">
        <v>62</v>
      </c>
      <c r="L1732" s="5" t="s">
        <v>56</v>
      </c>
      <c r="M1732" s="5">
        <v>1.33</v>
      </c>
      <c r="N1732" s="5" t="s">
        <v>41</v>
      </c>
      <c r="O1732" s="49">
        <v>26</v>
      </c>
    </row>
    <row r="1733" spans="1:15" x14ac:dyDescent="0.2">
      <c r="A1733" s="48" t="s">
        <v>5902</v>
      </c>
      <c r="B1733" s="5" t="s">
        <v>5903</v>
      </c>
      <c r="C1733" s="5">
        <v>62</v>
      </c>
      <c r="D1733" s="5" t="s">
        <v>17</v>
      </c>
      <c r="E1733" s="5" t="s">
        <v>5904</v>
      </c>
      <c r="F1733" s="5">
        <v>-5388</v>
      </c>
      <c r="G1733" s="5" t="s">
        <v>116</v>
      </c>
      <c r="H1733" s="5" t="s">
        <v>66</v>
      </c>
      <c r="I1733" s="5">
        <v>114536.67</v>
      </c>
      <c r="J1733" s="5" t="s">
        <v>5905</v>
      </c>
      <c r="K1733" s="5" t="s">
        <v>104</v>
      </c>
      <c r="L1733" s="5" t="s">
        <v>32</v>
      </c>
      <c r="M1733" s="5">
        <v>3.68</v>
      </c>
      <c r="N1733" s="5" t="s">
        <v>74</v>
      </c>
      <c r="O1733" s="49">
        <v>26</v>
      </c>
    </row>
    <row r="1734" spans="1:15" x14ac:dyDescent="0.2">
      <c r="A1734" s="48" t="s">
        <v>5906</v>
      </c>
      <c r="B1734" s="5" t="s">
        <v>4567</v>
      </c>
      <c r="C1734" s="5">
        <v>56</v>
      </c>
      <c r="D1734" s="5" t="s">
        <v>27</v>
      </c>
      <c r="E1734" s="5" t="s">
        <v>5907</v>
      </c>
      <c r="F1734" s="5">
        <v>-6231</v>
      </c>
      <c r="G1734" s="5" t="s">
        <v>52</v>
      </c>
      <c r="H1734" s="5" t="s">
        <v>38</v>
      </c>
      <c r="I1734" s="5">
        <v>144047.35999999999</v>
      </c>
      <c r="J1734" s="5" t="s">
        <v>5908</v>
      </c>
      <c r="K1734" s="5" t="s">
        <v>118</v>
      </c>
      <c r="L1734" s="5" t="s">
        <v>23</v>
      </c>
      <c r="M1734" s="5">
        <v>2.66</v>
      </c>
      <c r="N1734" s="5" t="s">
        <v>33</v>
      </c>
      <c r="O1734" s="49">
        <v>14</v>
      </c>
    </row>
    <row r="1735" spans="1:15" x14ac:dyDescent="0.2">
      <c r="A1735" s="48" t="s">
        <v>5909</v>
      </c>
      <c r="B1735" s="5" t="s">
        <v>2953</v>
      </c>
      <c r="C1735" s="5">
        <v>27</v>
      </c>
      <c r="D1735" s="5" t="s">
        <v>27</v>
      </c>
      <c r="E1735" s="5" t="s">
        <v>5910</v>
      </c>
      <c r="F1735" s="5">
        <v>-5720</v>
      </c>
      <c r="G1735" s="5" t="s">
        <v>94</v>
      </c>
      <c r="H1735" s="5" t="s">
        <v>71</v>
      </c>
      <c r="I1735" s="5">
        <v>39237.9</v>
      </c>
      <c r="J1735" s="5" t="s">
        <v>1958</v>
      </c>
      <c r="K1735" s="5" t="s">
        <v>40</v>
      </c>
      <c r="L1735" s="5" t="s">
        <v>32</v>
      </c>
      <c r="M1735" s="5">
        <v>2.9</v>
      </c>
      <c r="N1735" s="5" t="s">
        <v>41</v>
      </c>
      <c r="O1735" s="49">
        <v>3</v>
      </c>
    </row>
    <row r="1736" spans="1:15" x14ac:dyDescent="0.2">
      <c r="A1736" s="48" t="s">
        <v>5911</v>
      </c>
      <c r="B1736" s="5" t="s">
        <v>5481</v>
      </c>
      <c r="C1736" s="5">
        <v>32</v>
      </c>
      <c r="D1736" s="5" t="s">
        <v>27</v>
      </c>
      <c r="E1736" s="5" t="s">
        <v>5912</v>
      </c>
      <c r="F1736" s="5">
        <v>-9068</v>
      </c>
      <c r="G1736" s="5" t="s">
        <v>94</v>
      </c>
      <c r="H1736" s="5" t="s">
        <v>20</v>
      </c>
      <c r="I1736" s="5">
        <v>166056.21</v>
      </c>
      <c r="J1736" s="5" t="s">
        <v>1362</v>
      </c>
      <c r="K1736" s="5" t="s">
        <v>118</v>
      </c>
      <c r="L1736" s="5" t="s">
        <v>32</v>
      </c>
      <c r="M1736" s="5">
        <v>2.5499999999999998</v>
      </c>
      <c r="N1736" s="5" t="s">
        <v>33</v>
      </c>
      <c r="O1736" s="49">
        <v>36</v>
      </c>
    </row>
    <row r="1737" spans="1:15" x14ac:dyDescent="0.2">
      <c r="A1737" s="48" t="s">
        <v>5913</v>
      </c>
      <c r="B1737" s="5" t="s">
        <v>5914</v>
      </c>
      <c r="C1737" s="5">
        <v>30</v>
      </c>
      <c r="D1737" s="5" t="s">
        <v>27</v>
      </c>
      <c r="E1737" s="5" t="s">
        <v>5915</v>
      </c>
      <c r="F1737" s="5">
        <v>-5726</v>
      </c>
      <c r="G1737" s="5" t="s">
        <v>52</v>
      </c>
      <c r="H1737" s="5" t="s">
        <v>194</v>
      </c>
      <c r="I1737" s="5">
        <v>148534.6</v>
      </c>
      <c r="J1737" s="5" t="s">
        <v>2193</v>
      </c>
      <c r="K1737" s="5" t="s">
        <v>104</v>
      </c>
      <c r="L1737" s="5" t="s">
        <v>32</v>
      </c>
      <c r="M1737" s="5">
        <v>2.29</v>
      </c>
      <c r="N1737" s="5" t="s">
        <v>33</v>
      </c>
      <c r="O1737" s="49">
        <v>9</v>
      </c>
    </row>
    <row r="1738" spans="1:15" x14ac:dyDescent="0.2">
      <c r="A1738" s="48" t="s">
        <v>5916</v>
      </c>
      <c r="B1738" s="5" t="s">
        <v>2848</v>
      </c>
      <c r="C1738" s="5">
        <v>62</v>
      </c>
      <c r="D1738" s="5" t="s">
        <v>27</v>
      </c>
      <c r="E1738" s="5" t="s">
        <v>5917</v>
      </c>
      <c r="F1738" s="5">
        <v>-7964</v>
      </c>
      <c r="G1738" s="5" t="s">
        <v>29</v>
      </c>
      <c r="H1738" s="5" t="s">
        <v>30</v>
      </c>
      <c r="I1738" s="5">
        <v>167988.36</v>
      </c>
      <c r="J1738" s="5" t="s">
        <v>5410</v>
      </c>
      <c r="K1738" s="5" t="s">
        <v>127</v>
      </c>
      <c r="L1738" s="5" t="s">
        <v>23</v>
      </c>
      <c r="M1738" s="5">
        <v>2.84</v>
      </c>
      <c r="N1738" s="5" t="s">
        <v>57</v>
      </c>
      <c r="O1738" s="49">
        <v>37</v>
      </c>
    </row>
    <row r="1739" spans="1:15" x14ac:dyDescent="0.2">
      <c r="A1739" s="48" t="s">
        <v>5918</v>
      </c>
      <c r="B1739" s="5" t="s">
        <v>431</v>
      </c>
      <c r="C1739" s="5">
        <v>22</v>
      </c>
      <c r="D1739" s="5" t="s">
        <v>27</v>
      </c>
      <c r="E1739" s="5" t="s">
        <v>5919</v>
      </c>
      <c r="F1739" s="5">
        <v>-10437</v>
      </c>
      <c r="G1739" s="5" t="s">
        <v>19</v>
      </c>
      <c r="H1739" s="5" t="s">
        <v>71</v>
      </c>
      <c r="I1739" s="5">
        <v>61320.7</v>
      </c>
      <c r="J1739" s="5" t="s">
        <v>1543</v>
      </c>
      <c r="K1739" s="5" t="s">
        <v>104</v>
      </c>
      <c r="L1739" s="5" t="s">
        <v>73</v>
      </c>
      <c r="M1739" s="5">
        <v>3.27</v>
      </c>
      <c r="N1739" s="5" t="s">
        <v>74</v>
      </c>
      <c r="O1739" s="49">
        <v>39</v>
      </c>
    </row>
    <row r="1740" spans="1:15" x14ac:dyDescent="0.2">
      <c r="A1740" s="48" t="s">
        <v>5920</v>
      </c>
      <c r="B1740" s="5" t="s">
        <v>1091</v>
      </c>
      <c r="C1740" s="5">
        <v>65</v>
      </c>
      <c r="D1740" s="5" t="s">
        <v>27</v>
      </c>
      <c r="E1740" s="5" t="s">
        <v>5921</v>
      </c>
      <c r="F1740" s="5">
        <v>-6233</v>
      </c>
      <c r="G1740" s="5" t="s">
        <v>99</v>
      </c>
      <c r="H1740" s="5" t="s">
        <v>173</v>
      </c>
      <c r="I1740" s="5">
        <v>66997.679999999993</v>
      </c>
      <c r="J1740" s="5" t="s">
        <v>1754</v>
      </c>
      <c r="K1740" s="5" t="s">
        <v>22</v>
      </c>
      <c r="L1740" s="5" t="s">
        <v>23</v>
      </c>
      <c r="M1740" s="5">
        <v>4.82</v>
      </c>
      <c r="N1740" s="5" t="s">
        <v>74</v>
      </c>
      <c r="O1740" s="49">
        <v>10</v>
      </c>
    </row>
    <row r="1741" spans="1:15" x14ac:dyDescent="0.2">
      <c r="A1741" s="48" t="s">
        <v>5922</v>
      </c>
      <c r="B1741" s="5" t="s">
        <v>3708</v>
      </c>
      <c r="C1741" s="5">
        <v>58</v>
      </c>
      <c r="D1741" s="5" t="s">
        <v>27</v>
      </c>
      <c r="E1741" s="5" t="s">
        <v>5923</v>
      </c>
      <c r="F1741" s="5">
        <v>-6548</v>
      </c>
      <c r="G1741" s="5" t="s">
        <v>52</v>
      </c>
      <c r="H1741" s="5" t="s">
        <v>38</v>
      </c>
      <c r="I1741" s="5">
        <v>74455.759999999995</v>
      </c>
      <c r="J1741" s="5" t="s">
        <v>5924</v>
      </c>
      <c r="K1741" s="5" t="s">
        <v>22</v>
      </c>
      <c r="L1741" s="5" t="s">
        <v>23</v>
      </c>
      <c r="M1741" s="5">
        <v>1.78</v>
      </c>
      <c r="N1741" s="5" t="s">
        <v>24</v>
      </c>
      <c r="O1741" s="49">
        <v>17</v>
      </c>
    </row>
    <row r="1742" spans="1:15" x14ac:dyDescent="0.2">
      <c r="A1742" s="48" t="s">
        <v>5925</v>
      </c>
      <c r="B1742" s="5" t="s">
        <v>5926</v>
      </c>
      <c r="C1742" s="5">
        <v>52</v>
      </c>
      <c r="D1742" s="5" t="s">
        <v>17</v>
      </c>
      <c r="E1742" s="5" t="s">
        <v>5927</v>
      </c>
      <c r="F1742" s="5">
        <v>-5824</v>
      </c>
      <c r="G1742" s="5" t="s">
        <v>116</v>
      </c>
      <c r="H1742" s="5" t="s">
        <v>20</v>
      </c>
      <c r="I1742" s="5">
        <v>150212.06</v>
      </c>
      <c r="J1742" s="5" t="s">
        <v>4849</v>
      </c>
      <c r="K1742" s="5" t="s">
        <v>22</v>
      </c>
      <c r="L1742" s="5" t="s">
        <v>73</v>
      </c>
      <c r="M1742" s="5">
        <v>1.35</v>
      </c>
      <c r="N1742" s="5" t="s">
        <v>74</v>
      </c>
      <c r="O1742" s="49">
        <v>4</v>
      </c>
    </row>
    <row r="1743" spans="1:15" x14ac:dyDescent="0.2">
      <c r="A1743" s="48" t="s">
        <v>5928</v>
      </c>
      <c r="B1743" s="5" t="s">
        <v>3007</v>
      </c>
      <c r="C1743" s="5">
        <v>60</v>
      </c>
      <c r="D1743" s="5" t="s">
        <v>27</v>
      </c>
      <c r="E1743" s="5" t="s">
        <v>5929</v>
      </c>
      <c r="F1743" s="5">
        <v>-10550</v>
      </c>
      <c r="G1743" s="5" t="s">
        <v>19</v>
      </c>
      <c r="H1743" s="5" t="s">
        <v>71</v>
      </c>
      <c r="I1743" s="5">
        <v>93066.22</v>
      </c>
      <c r="J1743" s="5" t="s">
        <v>5930</v>
      </c>
      <c r="K1743" s="5" t="s">
        <v>127</v>
      </c>
      <c r="L1743" s="5" t="s">
        <v>23</v>
      </c>
      <c r="M1743" s="5">
        <v>4.09</v>
      </c>
      <c r="N1743" s="5" t="s">
        <v>74</v>
      </c>
      <c r="O1743" s="49">
        <v>19</v>
      </c>
    </row>
    <row r="1744" spans="1:15" x14ac:dyDescent="0.2">
      <c r="A1744" s="48" t="s">
        <v>5931</v>
      </c>
      <c r="B1744" s="5" t="s">
        <v>5932</v>
      </c>
      <c r="C1744" s="5">
        <v>24</v>
      </c>
      <c r="D1744" s="5" t="s">
        <v>27</v>
      </c>
      <c r="E1744" s="5" t="s">
        <v>5933</v>
      </c>
      <c r="F1744" s="5">
        <v>-9559</v>
      </c>
      <c r="G1744" s="5" t="s">
        <v>29</v>
      </c>
      <c r="H1744" s="5" t="s">
        <v>71</v>
      </c>
      <c r="I1744" s="5">
        <v>93608.76</v>
      </c>
      <c r="J1744" s="5" t="s">
        <v>5934</v>
      </c>
      <c r="K1744" s="5" t="s">
        <v>22</v>
      </c>
      <c r="L1744" s="5" t="s">
        <v>23</v>
      </c>
      <c r="M1744" s="5">
        <v>4.5</v>
      </c>
      <c r="N1744" s="5" t="s">
        <v>57</v>
      </c>
      <c r="O1744" s="49">
        <v>2</v>
      </c>
    </row>
    <row r="1745" spans="1:15" x14ac:dyDescent="0.2">
      <c r="A1745" s="48" t="s">
        <v>5935</v>
      </c>
      <c r="B1745" s="5" t="s">
        <v>2629</v>
      </c>
      <c r="C1745" s="5">
        <v>31</v>
      </c>
      <c r="D1745" s="5" t="s">
        <v>27</v>
      </c>
      <c r="E1745" s="5" t="s">
        <v>5936</v>
      </c>
      <c r="F1745" s="5">
        <v>-9991</v>
      </c>
      <c r="G1745" s="5" t="s">
        <v>37</v>
      </c>
      <c r="H1745" s="5" t="s">
        <v>194</v>
      </c>
      <c r="I1745" s="5">
        <v>115260</v>
      </c>
      <c r="J1745" s="5" t="s">
        <v>5937</v>
      </c>
      <c r="K1745" s="5" t="s">
        <v>55</v>
      </c>
      <c r="L1745" s="5" t="s">
        <v>23</v>
      </c>
      <c r="M1745" s="5">
        <v>1.84</v>
      </c>
      <c r="N1745" s="5" t="s">
        <v>24</v>
      </c>
      <c r="O1745" s="49">
        <v>4</v>
      </c>
    </row>
    <row r="1746" spans="1:15" x14ac:dyDescent="0.2">
      <c r="A1746" s="48" t="s">
        <v>5938</v>
      </c>
      <c r="B1746" s="5" t="s">
        <v>3183</v>
      </c>
      <c r="C1746" s="5">
        <v>52</v>
      </c>
      <c r="D1746" s="5" t="s">
        <v>17</v>
      </c>
      <c r="E1746" s="5" t="s">
        <v>5939</v>
      </c>
      <c r="F1746" s="5">
        <v>-3527</v>
      </c>
      <c r="G1746" s="5" t="s">
        <v>99</v>
      </c>
      <c r="H1746" s="5" t="s">
        <v>20</v>
      </c>
      <c r="I1746" s="5">
        <v>90412.85</v>
      </c>
      <c r="J1746" s="5" t="s">
        <v>46</v>
      </c>
      <c r="K1746" s="5" t="s">
        <v>62</v>
      </c>
      <c r="L1746" s="5" t="s">
        <v>56</v>
      </c>
      <c r="M1746" s="5">
        <v>1.4</v>
      </c>
      <c r="N1746" s="5" t="s">
        <v>74</v>
      </c>
      <c r="O1746" s="49">
        <v>31</v>
      </c>
    </row>
    <row r="1747" spans="1:15" x14ac:dyDescent="0.2">
      <c r="A1747" s="48" t="s">
        <v>5940</v>
      </c>
      <c r="B1747" s="5" t="s">
        <v>5941</v>
      </c>
      <c r="C1747" s="5">
        <v>30</v>
      </c>
      <c r="D1747" s="5" t="s">
        <v>17</v>
      </c>
      <c r="E1747" s="5" t="s">
        <v>5942</v>
      </c>
      <c r="F1747" s="5">
        <v>-7662</v>
      </c>
      <c r="G1747" s="5" t="s">
        <v>45</v>
      </c>
      <c r="H1747" s="5" t="s">
        <v>53</v>
      </c>
      <c r="I1747" s="5">
        <v>79000.990000000005</v>
      </c>
      <c r="J1747" s="5" t="s">
        <v>5943</v>
      </c>
      <c r="K1747" s="5" t="s">
        <v>22</v>
      </c>
      <c r="L1747" s="5" t="s">
        <v>32</v>
      </c>
      <c r="M1747" s="5">
        <v>4.88</v>
      </c>
      <c r="N1747" s="5" t="s">
        <v>57</v>
      </c>
      <c r="O1747" s="49">
        <v>35</v>
      </c>
    </row>
    <row r="1748" spans="1:15" x14ac:dyDescent="0.2">
      <c r="A1748" s="48" t="s">
        <v>5944</v>
      </c>
      <c r="B1748" s="5" t="s">
        <v>5945</v>
      </c>
      <c r="C1748" s="5">
        <v>40</v>
      </c>
      <c r="D1748" s="5" t="s">
        <v>27</v>
      </c>
      <c r="E1748" s="5" t="s">
        <v>5946</v>
      </c>
      <c r="F1748" s="5">
        <v>-11036</v>
      </c>
      <c r="G1748" s="5" t="s">
        <v>94</v>
      </c>
      <c r="H1748" s="5" t="s">
        <v>194</v>
      </c>
      <c r="I1748" s="5">
        <v>80981.5</v>
      </c>
      <c r="J1748" s="5" t="s">
        <v>4918</v>
      </c>
      <c r="K1748" s="5" t="s">
        <v>136</v>
      </c>
      <c r="L1748" s="5" t="s">
        <v>32</v>
      </c>
      <c r="M1748" s="5">
        <v>4.88</v>
      </c>
      <c r="N1748" s="5" t="s">
        <v>41</v>
      </c>
      <c r="O1748" s="49">
        <v>32</v>
      </c>
    </row>
    <row r="1749" spans="1:15" x14ac:dyDescent="0.2">
      <c r="A1749" s="48" t="s">
        <v>5947</v>
      </c>
      <c r="B1749" s="5" t="s">
        <v>5948</v>
      </c>
      <c r="C1749" s="5">
        <v>46</v>
      </c>
      <c r="D1749" s="5" t="s">
        <v>50</v>
      </c>
      <c r="E1749" s="5" t="s">
        <v>5949</v>
      </c>
      <c r="F1749" s="5">
        <v>-3285</v>
      </c>
      <c r="G1749" s="5" t="s">
        <v>99</v>
      </c>
      <c r="H1749" s="5" t="s">
        <v>20</v>
      </c>
      <c r="I1749" s="5">
        <v>149349.60999999999</v>
      </c>
      <c r="J1749" s="5" t="s">
        <v>46</v>
      </c>
      <c r="K1749" s="5" t="s">
        <v>22</v>
      </c>
      <c r="L1749" s="5" t="s">
        <v>56</v>
      </c>
      <c r="M1749" s="5">
        <v>2.21</v>
      </c>
      <c r="N1749" s="5" t="s">
        <v>74</v>
      </c>
      <c r="O1749" s="49">
        <v>24</v>
      </c>
    </row>
    <row r="1750" spans="1:15" x14ac:dyDescent="0.2">
      <c r="A1750" s="48" t="s">
        <v>5950</v>
      </c>
      <c r="B1750" s="5" t="s">
        <v>225</v>
      </c>
      <c r="C1750" s="5">
        <v>40</v>
      </c>
      <c r="D1750" s="5" t="s">
        <v>27</v>
      </c>
      <c r="E1750" s="5" t="s">
        <v>5951</v>
      </c>
      <c r="F1750" s="5">
        <v>-4059</v>
      </c>
      <c r="G1750" s="5" t="s">
        <v>37</v>
      </c>
      <c r="H1750" s="5" t="s">
        <v>194</v>
      </c>
      <c r="I1750" s="5">
        <v>162161.89000000001</v>
      </c>
      <c r="J1750" s="5" t="s">
        <v>5952</v>
      </c>
      <c r="K1750" s="5" t="s">
        <v>47</v>
      </c>
      <c r="L1750" s="5" t="s">
        <v>23</v>
      </c>
      <c r="M1750" s="5">
        <v>4.68</v>
      </c>
      <c r="N1750" s="5" t="s">
        <v>24</v>
      </c>
      <c r="O1750" s="49">
        <v>21</v>
      </c>
    </row>
    <row r="1751" spans="1:15" x14ac:dyDescent="0.2">
      <c r="A1751" s="48" t="s">
        <v>5953</v>
      </c>
      <c r="B1751" s="5" t="s">
        <v>3299</v>
      </c>
      <c r="C1751" s="5">
        <v>60</v>
      </c>
      <c r="D1751" s="5" t="s">
        <v>17</v>
      </c>
      <c r="E1751" s="5" t="s">
        <v>5954</v>
      </c>
      <c r="F1751" s="5">
        <v>-8530</v>
      </c>
      <c r="G1751" s="5" t="s">
        <v>19</v>
      </c>
      <c r="H1751" s="5" t="s">
        <v>66</v>
      </c>
      <c r="I1751" s="5">
        <v>114440.79</v>
      </c>
      <c r="J1751" s="5" t="s">
        <v>5955</v>
      </c>
      <c r="K1751" s="5" t="s">
        <v>62</v>
      </c>
      <c r="L1751" s="5" t="s">
        <v>73</v>
      </c>
      <c r="M1751" s="5">
        <v>1.67</v>
      </c>
      <c r="N1751" s="5" t="s">
        <v>33</v>
      </c>
      <c r="O1751" s="49">
        <v>11</v>
      </c>
    </row>
    <row r="1752" spans="1:15" x14ac:dyDescent="0.2">
      <c r="A1752" s="48" t="s">
        <v>5956</v>
      </c>
      <c r="B1752" s="5" t="s">
        <v>2964</v>
      </c>
      <c r="C1752" s="5">
        <v>53</v>
      </c>
      <c r="D1752" s="5" t="s">
        <v>17</v>
      </c>
      <c r="E1752" s="5" t="s">
        <v>5957</v>
      </c>
      <c r="F1752" s="5">
        <v>-3653</v>
      </c>
      <c r="G1752" s="5" t="s">
        <v>37</v>
      </c>
      <c r="H1752" s="5" t="s">
        <v>194</v>
      </c>
      <c r="I1752" s="5">
        <v>105551.03</v>
      </c>
      <c r="J1752" s="5" t="s">
        <v>949</v>
      </c>
      <c r="K1752" s="5" t="s">
        <v>136</v>
      </c>
      <c r="L1752" s="5" t="s">
        <v>56</v>
      </c>
      <c r="M1752" s="5">
        <v>3.33</v>
      </c>
      <c r="N1752" s="5" t="s">
        <v>57</v>
      </c>
      <c r="O1752" s="49">
        <v>39</v>
      </c>
    </row>
    <row r="1753" spans="1:15" x14ac:dyDescent="0.2">
      <c r="A1753" s="48" t="s">
        <v>5958</v>
      </c>
      <c r="B1753" s="5" t="s">
        <v>1409</v>
      </c>
      <c r="C1753" s="5">
        <v>55</v>
      </c>
      <c r="D1753" s="5" t="s">
        <v>50</v>
      </c>
      <c r="E1753" s="5" t="s">
        <v>5959</v>
      </c>
      <c r="F1753" s="5">
        <v>-6942</v>
      </c>
      <c r="G1753" s="5" t="s">
        <v>85</v>
      </c>
      <c r="H1753" s="5" t="s">
        <v>38</v>
      </c>
      <c r="I1753" s="5">
        <v>177386.35</v>
      </c>
      <c r="J1753" s="5" t="s">
        <v>4148</v>
      </c>
      <c r="K1753" s="5" t="s">
        <v>47</v>
      </c>
      <c r="L1753" s="5" t="s">
        <v>23</v>
      </c>
      <c r="M1753" s="5">
        <v>1.1200000000000001</v>
      </c>
      <c r="N1753" s="5" t="s">
        <v>74</v>
      </c>
      <c r="O1753" s="49">
        <v>37</v>
      </c>
    </row>
    <row r="1754" spans="1:15" x14ac:dyDescent="0.2">
      <c r="A1754" s="48" t="s">
        <v>5960</v>
      </c>
      <c r="B1754" s="5" t="s">
        <v>5961</v>
      </c>
      <c r="C1754" s="5">
        <v>43</v>
      </c>
      <c r="D1754" s="5" t="s">
        <v>50</v>
      </c>
      <c r="E1754" s="5" t="s">
        <v>5962</v>
      </c>
      <c r="F1754" s="5">
        <v>-8918</v>
      </c>
      <c r="G1754" s="5" t="s">
        <v>99</v>
      </c>
      <c r="H1754" s="5" t="s">
        <v>173</v>
      </c>
      <c r="I1754" s="5">
        <v>87788.94</v>
      </c>
      <c r="J1754" s="5" t="s">
        <v>4257</v>
      </c>
      <c r="K1754" s="5" t="s">
        <v>81</v>
      </c>
      <c r="L1754" s="5" t="s">
        <v>32</v>
      </c>
      <c r="M1754" s="5">
        <v>4.41</v>
      </c>
      <c r="N1754" s="5" t="s">
        <v>24</v>
      </c>
      <c r="O1754" s="49">
        <v>28</v>
      </c>
    </row>
    <row r="1755" spans="1:15" x14ac:dyDescent="0.2">
      <c r="A1755" s="48" t="s">
        <v>5963</v>
      </c>
      <c r="B1755" s="5" t="s">
        <v>5964</v>
      </c>
      <c r="C1755" s="5">
        <v>27</v>
      </c>
      <c r="D1755" s="5" t="s">
        <v>50</v>
      </c>
      <c r="E1755" s="5" t="s">
        <v>5965</v>
      </c>
      <c r="F1755" s="5">
        <v>-4294</v>
      </c>
      <c r="G1755" s="5" t="s">
        <v>37</v>
      </c>
      <c r="H1755" s="5" t="s">
        <v>66</v>
      </c>
      <c r="I1755" s="5">
        <v>88208.960000000006</v>
      </c>
      <c r="J1755" s="5" t="s">
        <v>5966</v>
      </c>
      <c r="K1755" s="5" t="s">
        <v>104</v>
      </c>
      <c r="L1755" s="5" t="s">
        <v>23</v>
      </c>
      <c r="M1755" s="5">
        <v>2.91</v>
      </c>
      <c r="N1755" s="5" t="s">
        <v>74</v>
      </c>
      <c r="O1755" s="49">
        <v>5</v>
      </c>
    </row>
    <row r="1756" spans="1:15" x14ac:dyDescent="0.2">
      <c r="A1756" s="48" t="s">
        <v>5967</v>
      </c>
      <c r="B1756" s="5" t="s">
        <v>5270</v>
      </c>
      <c r="C1756" s="5">
        <v>39</v>
      </c>
      <c r="D1756" s="5" t="s">
        <v>27</v>
      </c>
      <c r="E1756" s="5" t="s">
        <v>5968</v>
      </c>
      <c r="F1756" s="5">
        <v>-8336</v>
      </c>
      <c r="G1756" s="5" t="s">
        <v>85</v>
      </c>
      <c r="H1756" s="5" t="s">
        <v>66</v>
      </c>
      <c r="I1756" s="5">
        <v>159866.16</v>
      </c>
      <c r="J1756" s="5" t="s">
        <v>3475</v>
      </c>
      <c r="K1756" s="5" t="s">
        <v>22</v>
      </c>
      <c r="L1756" s="5" t="s">
        <v>56</v>
      </c>
      <c r="M1756" s="5">
        <v>4.1100000000000003</v>
      </c>
      <c r="N1756" s="5" t="s">
        <v>74</v>
      </c>
      <c r="O1756" s="49">
        <v>0</v>
      </c>
    </row>
    <row r="1757" spans="1:15" x14ac:dyDescent="0.2">
      <c r="A1757" s="48" t="s">
        <v>5969</v>
      </c>
      <c r="B1757" s="5" t="s">
        <v>1169</v>
      </c>
      <c r="C1757" s="5">
        <v>48</v>
      </c>
      <c r="D1757" s="5" t="s">
        <v>50</v>
      </c>
      <c r="E1757" s="5" t="s">
        <v>5970</v>
      </c>
      <c r="F1757" s="5">
        <v>-6427</v>
      </c>
      <c r="G1757" s="5" t="s">
        <v>19</v>
      </c>
      <c r="H1757" s="5" t="s">
        <v>79</v>
      </c>
      <c r="I1757" s="5">
        <v>54658.46</v>
      </c>
      <c r="J1757" s="5" t="s">
        <v>4000</v>
      </c>
      <c r="K1757" s="5" t="s">
        <v>22</v>
      </c>
      <c r="L1757" s="5" t="s">
        <v>56</v>
      </c>
      <c r="M1757" s="5">
        <v>2.63</v>
      </c>
      <c r="N1757" s="5" t="s">
        <v>24</v>
      </c>
      <c r="O1757" s="49">
        <v>32</v>
      </c>
    </row>
    <row r="1758" spans="1:15" x14ac:dyDescent="0.2">
      <c r="A1758" s="48" t="s">
        <v>5971</v>
      </c>
      <c r="B1758" s="5" t="s">
        <v>5972</v>
      </c>
      <c r="C1758" s="5">
        <v>29</v>
      </c>
      <c r="D1758" s="5" t="s">
        <v>50</v>
      </c>
      <c r="E1758" s="5" t="s">
        <v>5973</v>
      </c>
      <c r="F1758" s="5">
        <v>-5364</v>
      </c>
      <c r="G1758" s="5" t="s">
        <v>78</v>
      </c>
      <c r="H1758" s="5" t="s">
        <v>20</v>
      </c>
      <c r="I1758" s="5">
        <v>56472.07</v>
      </c>
      <c r="J1758" s="5" t="s">
        <v>3344</v>
      </c>
      <c r="K1758" s="5" t="s">
        <v>118</v>
      </c>
      <c r="L1758" s="5" t="s">
        <v>32</v>
      </c>
      <c r="M1758" s="5">
        <v>2.14</v>
      </c>
      <c r="N1758" s="5" t="s">
        <v>57</v>
      </c>
      <c r="O1758" s="49">
        <v>17</v>
      </c>
    </row>
    <row r="1759" spans="1:15" x14ac:dyDescent="0.2">
      <c r="A1759" s="48" t="s">
        <v>5974</v>
      </c>
      <c r="B1759" s="5" t="s">
        <v>5975</v>
      </c>
      <c r="C1759" s="5">
        <v>31</v>
      </c>
      <c r="D1759" s="5" t="s">
        <v>17</v>
      </c>
      <c r="E1759" s="5" t="s">
        <v>5976</v>
      </c>
      <c r="F1759" s="5">
        <v>-7153</v>
      </c>
      <c r="G1759" s="5" t="s">
        <v>45</v>
      </c>
      <c r="H1759" s="5" t="s">
        <v>144</v>
      </c>
      <c r="I1759" s="5">
        <v>74573.33</v>
      </c>
      <c r="J1759" s="5" t="s">
        <v>5977</v>
      </c>
      <c r="K1759" s="5" t="s">
        <v>118</v>
      </c>
      <c r="L1759" s="5" t="s">
        <v>73</v>
      </c>
      <c r="M1759" s="5">
        <v>2.81</v>
      </c>
      <c r="N1759" s="5" t="s">
        <v>74</v>
      </c>
      <c r="O1759" s="49">
        <v>14</v>
      </c>
    </row>
    <row r="1760" spans="1:15" x14ac:dyDescent="0.2">
      <c r="A1760" s="48" t="s">
        <v>5978</v>
      </c>
      <c r="B1760" s="5" t="s">
        <v>4022</v>
      </c>
      <c r="C1760" s="5">
        <v>29</v>
      </c>
      <c r="D1760" s="5" t="s">
        <v>27</v>
      </c>
      <c r="E1760" s="5" t="s">
        <v>5979</v>
      </c>
      <c r="F1760" s="5">
        <v>-7163</v>
      </c>
      <c r="G1760" s="5" t="s">
        <v>99</v>
      </c>
      <c r="H1760" s="5" t="s">
        <v>173</v>
      </c>
      <c r="I1760" s="5">
        <v>175241.4</v>
      </c>
      <c r="J1760" s="5" t="s">
        <v>5980</v>
      </c>
      <c r="K1760" s="5" t="s">
        <v>55</v>
      </c>
      <c r="L1760" s="5" t="s">
        <v>32</v>
      </c>
      <c r="M1760" s="5">
        <v>4.0599999999999996</v>
      </c>
      <c r="N1760" s="5" t="s">
        <v>57</v>
      </c>
      <c r="O1760" s="49">
        <v>37</v>
      </c>
    </row>
    <row r="1761" spans="1:15" x14ac:dyDescent="0.2">
      <c r="A1761" s="48" t="s">
        <v>5981</v>
      </c>
      <c r="B1761" s="5" t="s">
        <v>5551</v>
      </c>
      <c r="C1761" s="5">
        <v>49</v>
      </c>
      <c r="D1761" s="5" t="s">
        <v>50</v>
      </c>
      <c r="E1761" s="5" t="s">
        <v>5982</v>
      </c>
      <c r="F1761" s="5">
        <v>-8558</v>
      </c>
      <c r="G1761" s="5" t="s">
        <v>94</v>
      </c>
      <c r="H1761" s="5" t="s">
        <v>20</v>
      </c>
      <c r="I1761" s="5">
        <v>177178.91</v>
      </c>
      <c r="J1761" s="5" t="s">
        <v>86</v>
      </c>
      <c r="K1761" s="5" t="s">
        <v>40</v>
      </c>
      <c r="L1761" s="5" t="s">
        <v>32</v>
      </c>
      <c r="M1761" s="5">
        <v>1.1200000000000001</v>
      </c>
      <c r="N1761" s="5" t="s">
        <v>57</v>
      </c>
      <c r="O1761" s="49">
        <v>1</v>
      </c>
    </row>
    <row r="1762" spans="1:15" x14ac:dyDescent="0.2">
      <c r="A1762" s="48" t="s">
        <v>5983</v>
      </c>
      <c r="B1762" s="5" t="s">
        <v>5984</v>
      </c>
      <c r="C1762" s="5">
        <v>41</v>
      </c>
      <c r="D1762" s="5" t="s">
        <v>27</v>
      </c>
      <c r="E1762" s="5" t="s">
        <v>5985</v>
      </c>
      <c r="F1762" s="5">
        <v>-7877</v>
      </c>
      <c r="G1762" s="5" t="s">
        <v>99</v>
      </c>
      <c r="H1762" s="5" t="s">
        <v>194</v>
      </c>
      <c r="I1762" s="5">
        <v>46194.19</v>
      </c>
      <c r="J1762" s="5" t="s">
        <v>1750</v>
      </c>
      <c r="K1762" s="5" t="s">
        <v>55</v>
      </c>
      <c r="L1762" s="5" t="s">
        <v>23</v>
      </c>
      <c r="M1762" s="5">
        <v>4.72</v>
      </c>
      <c r="N1762" s="5" t="s">
        <v>33</v>
      </c>
      <c r="O1762" s="49">
        <v>18</v>
      </c>
    </row>
    <row r="1763" spans="1:15" x14ac:dyDescent="0.2">
      <c r="A1763" s="48" t="s">
        <v>5986</v>
      </c>
      <c r="B1763" s="5" t="s">
        <v>5987</v>
      </c>
      <c r="C1763" s="5">
        <v>48</v>
      </c>
      <c r="D1763" s="5" t="s">
        <v>50</v>
      </c>
      <c r="E1763" s="5" t="s">
        <v>5988</v>
      </c>
      <c r="F1763" s="5">
        <v>-4803</v>
      </c>
      <c r="G1763" s="5" t="s">
        <v>85</v>
      </c>
      <c r="H1763" s="5" t="s">
        <v>144</v>
      </c>
      <c r="I1763" s="5">
        <v>60416.5</v>
      </c>
      <c r="J1763" s="5" t="s">
        <v>5989</v>
      </c>
      <c r="K1763" s="5" t="s">
        <v>118</v>
      </c>
      <c r="L1763" s="5" t="s">
        <v>32</v>
      </c>
      <c r="M1763" s="5">
        <v>1.0900000000000001</v>
      </c>
      <c r="N1763" s="5" t="s">
        <v>24</v>
      </c>
      <c r="O1763" s="49">
        <v>22</v>
      </c>
    </row>
    <row r="1764" spans="1:15" x14ac:dyDescent="0.2">
      <c r="A1764" s="48" t="s">
        <v>5990</v>
      </c>
      <c r="B1764" s="5" t="s">
        <v>5991</v>
      </c>
      <c r="C1764" s="5">
        <v>63</v>
      </c>
      <c r="D1764" s="5" t="s">
        <v>17</v>
      </c>
      <c r="E1764" s="5" t="s">
        <v>5992</v>
      </c>
      <c r="F1764" s="5">
        <v>-9832</v>
      </c>
      <c r="G1764" s="5" t="s">
        <v>85</v>
      </c>
      <c r="H1764" s="5" t="s">
        <v>38</v>
      </c>
      <c r="I1764" s="5">
        <v>147100.79</v>
      </c>
      <c r="J1764" s="5" t="s">
        <v>190</v>
      </c>
      <c r="K1764" s="5" t="s">
        <v>55</v>
      </c>
      <c r="L1764" s="5" t="s">
        <v>23</v>
      </c>
      <c r="M1764" s="5">
        <v>1.89</v>
      </c>
      <c r="N1764" s="5" t="s">
        <v>57</v>
      </c>
      <c r="O1764" s="49">
        <v>28</v>
      </c>
    </row>
    <row r="1765" spans="1:15" x14ac:dyDescent="0.2">
      <c r="A1765" s="48" t="s">
        <v>5993</v>
      </c>
      <c r="B1765" s="5" t="s">
        <v>2093</v>
      </c>
      <c r="C1765" s="5">
        <v>47</v>
      </c>
      <c r="D1765" s="5" t="s">
        <v>17</v>
      </c>
      <c r="E1765" s="5" t="s">
        <v>5994</v>
      </c>
      <c r="F1765" s="5">
        <v>-7077</v>
      </c>
      <c r="G1765" s="5" t="s">
        <v>85</v>
      </c>
      <c r="H1765" s="5" t="s">
        <v>173</v>
      </c>
      <c r="I1765" s="5">
        <v>173884.14</v>
      </c>
      <c r="J1765" s="5" t="s">
        <v>4409</v>
      </c>
      <c r="K1765" s="5" t="s">
        <v>62</v>
      </c>
      <c r="L1765" s="5" t="s">
        <v>73</v>
      </c>
      <c r="M1765" s="5">
        <v>3.79</v>
      </c>
      <c r="N1765" s="5" t="s">
        <v>74</v>
      </c>
      <c r="O1765" s="49">
        <v>34</v>
      </c>
    </row>
    <row r="1766" spans="1:15" x14ac:dyDescent="0.2">
      <c r="A1766" s="48" t="s">
        <v>5995</v>
      </c>
      <c r="B1766" s="5" t="s">
        <v>4516</v>
      </c>
      <c r="C1766" s="5">
        <v>33</v>
      </c>
      <c r="D1766" s="5" t="s">
        <v>17</v>
      </c>
      <c r="E1766" s="5" t="s">
        <v>5996</v>
      </c>
      <c r="F1766" s="5">
        <v>-9019</v>
      </c>
      <c r="G1766" s="5" t="s">
        <v>52</v>
      </c>
      <c r="H1766" s="5" t="s">
        <v>66</v>
      </c>
      <c r="I1766" s="5">
        <v>117133.62</v>
      </c>
      <c r="J1766" s="5" t="s">
        <v>4784</v>
      </c>
      <c r="K1766" s="5" t="s">
        <v>81</v>
      </c>
      <c r="L1766" s="5" t="s">
        <v>73</v>
      </c>
      <c r="M1766" s="5">
        <v>4.58</v>
      </c>
      <c r="N1766" s="5" t="s">
        <v>57</v>
      </c>
      <c r="O1766" s="49">
        <v>38</v>
      </c>
    </row>
    <row r="1767" spans="1:15" x14ac:dyDescent="0.2">
      <c r="A1767" s="48" t="s">
        <v>5997</v>
      </c>
      <c r="B1767" s="5" t="s">
        <v>5998</v>
      </c>
      <c r="C1767" s="5">
        <v>22</v>
      </c>
      <c r="D1767" s="5" t="s">
        <v>50</v>
      </c>
      <c r="E1767" s="5" t="s">
        <v>5999</v>
      </c>
      <c r="F1767" s="5">
        <v>-8458</v>
      </c>
      <c r="G1767" s="5" t="s">
        <v>37</v>
      </c>
      <c r="H1767" s="5" t="s">
        <v>66</v>
      </c>
      <c r="I1767" s="5">
        <v>101656.17</v>
      </c>
      <c r="J1767" s="5" t="s">
        <v>4634</v>
      </c>
      <c r="K1767" s="5" t="s">
        <v>40</v>
      </c>
      <c r="L1767" s="5" t="s">
        <v>73</v>
      </c>
      <c r="M1767" s="5">
        <v>2.4900000000000002</v>
      </c>
      <c r="N1767" s="5" t="s">
        <v>74</v>
      </c>
      <c r="O1767" s="49">
        <v>5</v>
      </c>
    </row>
    <row r="1768" spans="1:15" x14ac:dyDescent="0.2">
      <c r="A1768" s="48" t="s">
        <v>6000</v>
      </c>
      <c r="B1768" s="5" t="s">
        <v>3378</v>
      </c>
      <c r="C1768" s="5">
        <v>31</v>
      </c>
      <c r="D1768" s="5" t="s">
        <v>50</v>
      </c>
      <c r="E1768" s="5" t="s">
        <v>6001</v>
      </c>
      <c r="F1768" s="5">
        <v>-8474</v>
      </c>
      <c r="G1768" s="5" t="s">
        <v>85</v>
      </c>
      <c r="H1768" s="5" t="s">
        <v>71</v>
      </c>
      <c r="I1768" s="5">
        <v>78331.929999999993</v>
      </c>
      <c r="J1768" s="5" t="s">
        <v>5320</v>
      </c>
      <c r="K1768" s="5" t="s">
        <v>22</v>
      </c>
      <c r="L1768" s="5" t="s">
        <v>32</v>
      </c>
      <c r="M1768" s="5">
        <v>2.4300000000000002</v>
      </c>
      <c r="N1768" s="5" t="s">
        <v>74</v>
      </c>
      <c r="O1768" s="49">
        <v>32</v>
      </c>
    </row>
    <row r="1769" spans="1:15" x14ac:dyDescent="0.2">
      <c r="A1769" s="48" t="s">
        <v>6002</v>
      </c>
      <c r="B1769" s="5" t="s">
        <v>6003</v>
      </c>
      <c r="C1769" s="5">
        <v>52</v>
      </c>
      <c r="D1769" s="5" t="s">
        <v>17</v>
      </c>
      <c r="E1769" s="5" t="s">
        <v>6004</v>
      </c>
      <c r="F1769" s="5">
        <v>-5190</v>
      </c>
      <c r="G1769" s="5" t="s">
        <v>52</v>
      </c>
      <c r="H1769" s="5" t="s">
        <v>66</v>
      </c>
      <c r="I1769" s="5">
        <v>77885.34</v>
      </c>
      <c r="J1769" s="5" t="s">
        <v>6005</v>
      </c>
      <c r="K1769" s="5" t="s">
        <v>40</v>
      </c>
      <c r="L1769" s="5" t="s">
        <v>56</v>
      </c>
      <c r="M1769" s="5">
        <v>4.4400000000000004</v>
      </c>
      <c r="N1769" s="5" t="s">
        <v>24</v>
      </c>
      <c r="O1769" s="49">
        <v>20</v>
      </c>
    </row>
    <row r="1770" spans="1:15" x14ac:dyDescent="0.2">
      <c r="A1770" s="48" t="s">
        <v>6006</v>
      </c>
      <c r="B1770" s="5" t="s">
        <v>6007</v>
      </c>
      <c r="C1770" s="5">
        <v>40</v>
      </c>
      <c r="D1770" s="5" t="s">
        <v>17</v>
      </c>
      <c r="E1770" s="5" t="s">
        <v>6008</v>
      </c>
      <c r="F1770" s="5">
        <v>-4613</v>
      </c>
      <c r="G1770" s="5" t="s">
        <v>116</v>
      </c>
      <c r="H1770" s="5" t="s">
        <v>53</v>
      </c>
      <c r="I1770" s="5">
        <v>65825.820000000007</v>
      </c>
      <c r="J1770" s="5" t="s">
        <v>3321</v>
      </c>
      <c r="K1770" s="5" t="s">
        <v>22</v>
      </c>
      <c r="L1770" s="5" t="s">
        <v>23</v>
      </c>
      <c r="M1770" s="5">
        <v>2.1</v>
      </c>
      <c r="N1770" s="5" t="s">
        <v>41</v>
      </c>
      <c r="O1770" s="49">
        <v>8</v>
      </c>
    </row>
    <row r="1771" spans="1:15" x14ac:dyDescent="0.2">
      <c r="A1771" s="48" t="s">
        <v>6009</v>
      </c>
      <c r="B1771" s="5" t="s">
        <v>5556</v>
      </c>
      <c r="C1771" s="5">
        <v>43</v>
      </c>
      <c r="D1771" s="5" t="s">
        <v>50</v>
      </c>
      <c r="E1771" s="5" t="s">
        <v>6010</v>
      </c>
      <c r="F1771" s="5">
        <v>-4089</v>
      </c>
      <c r="G1771" s="5" t="s">
        <v>37</v>
      </c>
      <c r="H1771" s="5" t="s">
        <v>20</v>
      </c>
      <c r="I1771" s="5">
        <v>84015.3</v>
      </c>
      <c r="J1771" s="5" t="s">
        <v>2808</v>
      </c>
      <c r="K1771" s="5" t="s">
        <v>81</v>
      </c>
      <c r="L1771" s="5" t="s">
        <v>23</v>
      </c>
      <c r="M1771" s="5">
        <v>2.54</v>
      </c>
      <c r="N1771" s="5" t="s">
        <v>41</v>
      </c>
      <c r="O1771" s="49">
        <v>36</v>
      </c>
    </row>
    <row r="1772" spans="1:15" x14ac:dyDescent="0.2">
      <c r="A1772" s="48" t="s">
        <v>6011</v>
      </c>
      <c r="B1772" s="5" t="s">
        <v>1941</v>
      </c>
      <c r="C1772" s="5">
        <v>32</v>
      </c>
      <c r="D1772" s="5" t="s">
        <v>50</v>
      </c>
      <c r="E1772" s="5" t="s">
        <v>6012</v>
      </c>
      <c r="F1772" s="5">
        <v>-3145</v>
      </c>
      <c r="G1772" s="5" t="s">
        <v>99</v>
      </c>
      <c r="H1772" s="5" t="s">
        <v>30</v>
      </c>
      <c r="I1772" s="5">
        <v>67135.37</v>
      </c>
      <c r="J1772" s="5" t="s">
        <v>5252</v>
      </c>
      <c r="K1772" s="5" t="s">
        <v>127</v>
      </c>
      <c r="L1772" s="5" t="s">
        <v>73</v>
      </c>
      <c r="M1772" s="5">
        <v>3.7</v>
      </c>
      <c r="N1772" s="5" t="s">
        <v>33</v>
      </c>
      <c r="O1772" s="49">
        <v>22</v>
      </c>
    </row>
    <row r="1773" spans="1:15" x14ac:dyDescent="0.2">
      <c r="A1773" s="48" t="s">
        <v>6013</v>
      </c>
      <c r="B1773" s="5" t="s">
        <v>3830</v>
      </c>
      <c r="C1773" s="5">
        <v>27</v>
      </c>
      <c r="D1773" s="5" t="s">
        <v>50</v>
      </c>
      <c r="E1773" s="5" t="s">
        <v>6014</v>
      </c>
      <c r="F1773" s="5">
        <v>-4960</v>
      </c>
      <c r="G1773" s="5" t="s">
        <v>85</v>
      </c>
      <c r="H1773" s="5" t="s">
        <v>66</v>
      </c>
      <c r="I1773" s="5">
        <v>67822.17</v>
      </c>
      <c r="J1773" s="5" t="s">
        <v>2992</v>
      </c>
      <c r="K1773" s="5" t="s">
        <v>22</v>
      </c>
      <c r="L1773" s="5" t="s">
        <v>32</v>
      </c>
      <c r="M1773" s="5">
        <v>3.42</v>
      </c>
      <c r="N1773" s="5" t="s">
        <v>41</v>
      </c>
      <c r="O1773" s="49">
        <v>11</v>
      </c>
    </row>
    <row r="1774" spans="1:15" x14ac:dyDescent="0.2">
      <c r="A1774" s="48" t="s">
        <v>6015</v>
      </c>
      <c r="B1774" s="5" t="s">
        <v>6016</v>
      </c>
      <c r="C1774" s="5">
        <v>60</v>
      </c>
      <c r="D1774" s="5" t="s">
        <v>27</v>
      </c>
      <c r="E1774" s="5" t="s">
        <v>6017</v>
      </c>
      <c r="F1774" s="5">
        <v>-9513</v>
      </c>
      <c r="G1774" s="5" t="s">
        <v>116</v>
      </c>
      <c r="H1774" s="5" t="s">
        <v>53</v>
      </c>
      <c r="I1774" s="5">
        <v>122034.62</v>
      </c>
      <c r="J1774" s="5" t="s">
        <v>6018</v>
      </c>
      <c r="K1774" s="5" t="s">
        <v>55</v>
      </c>
      <c r="L1774" s="5" t="s">
        <v>23</v>
      </c>
      <c r="M1774" s="5">
        <v>2.21</v>
      </c>
      <c r="N1774" s="5" t="s">
        <v>41</v>
      </c>
      <c r="O1774" s="49">
        <v>29</v>
      </c>
    </row>
    <row r="1775" spans="1:15" x14ac:dyDescent="0.2">
      <c r="A1775" s="48" t="s">
        <v>6019</v>
      </c>
      <c r="B1775" s="5" t="s">
        <v>5322</v>
      </c>
      <c r="C1775" s="5">
        <v>33</v>
      </c>
      <c r="D1775" s="5" t="s">
        <v>27</v>
      </c>
      <c r="E1775" s="5" t="s">
        <v>6020</v>
      </c>
      <c r="F1775" s="5">
        <v>-5130</v>
      </c>
      <c r="G1775" s="5" t="s">
        <v>29</v>
      </c>
      <c r="H1775" s="5" t="s">
        <v>66</v>
      </c>
      <c r="I1775" s="5">
        <v>122597.92</v>
      </c>
      <c r="J1775" s="5" t="s">
        <v>980</v>
      </c>
      <c r="K1775" s="5" t="s">
        <v>22</v>
      </c>
      <c r="L1775" s="5" t="s">
        <v>56</v>
      </c>
      <c r="M1775" s="5">
        <v>1.89</v>
      </c>
      <c r="N1775" s="5" t="s">
        <v>24</v>
      </c>
      <c r="O1775" s="49">
        <v>22</v>
      </c>
    </row>
    <row r="1776" spans="1:15" x14ac:dyDescent="0.2">
      <c r="A1776" s="48" t="s">
        <v>6021</v>
      </c>
      <c r="B1776" s="5" t="s">
        <v>4231</v>
      </c>
      <c r="C1776" s="5">
        <v>35</v>
      </c>
      <c r="D1776" s="5" t="s">
        <v>27</v>
      </c>
      <c r="E1776" s="5" t="s">
        <v>6022</v>
      </c>
      <c r="F1776" s="5">
        <v>-10252</v>
      </c>
      <c r="G1776" s="5" t="s">
        <v>45</v>
      </c>
      <c r="H1776" s="5" t="s">
        <v>194</v>
      </c>
      <c r="I1776" s="5">
        <v>112087.63</v>
      </c>
      <c r="J1776" s="5" t="s">
        <v>1174</v>
      </c>
      <c r="K1776" s="5" t="s">
        <v>62</v>
      </c>
      <c r="L1776" s="5" t="s">
        <v>23</v>
      </c>
      <c r="M1776" s="5">
        <v>1.74</v>
      </c>
      <c r="N1776" s="5" t="s">
        <v>74</v>
      </c>
      <c r="O1776" s="49">
        <v>26</v>
      </c>
    </row>
    <row r="1777" spans="1:15" x14ac:dyDescent="0.2">
      <c r="A1777" s="48" t="s">
        <v>6023</v>
      </c>
      <c r="B1777" s="5" t="s">
        <v>6024</v>
      </c>
      <c r="C1777" s="5">
        <v>59</v>
      </c>
      <c r="D1777" s="5" t="s">
        <v>27</v>
      </c>
      <c r="E1777" s="5" t="s">
        <v>6025</v>
      </c>
      <c r="F1777" s="5">
        <v>-6123</v>
      </c>
      <c r="G1777" s="5" t="s">
        <v>99</v>
      </c>
      <c r="H1777" s="5" t="s">
        <v>173</v>
      </c>
      <c r="I1777" s="5">
        <v>124754.3</v>
      </c>
      <c r="J1777" s="5" t="s">
        <v>1869</v>
      </c>
      <c r="K1777" s="5" t="s">
        <v>127</v>
      </c>
      <c r="L1777" s="5" t="s">
        <v>56</v>
      </c>
      <c r="M1777" s="5">
        <v>1.34</v>
      </c>
      <c r="N1777" s="5" t="s">
        <v>74</v>
      </c>
      <c r="O1777" s="49">
        <v>0</v>
      </c>
    </row>
    <row r="1778" spans="1:15" x14ac:dyDescent="0.2">
      <c r="A1778" s="48" t="s">
        <v>6026</v>
      </c>
      <c r="B1778" s="5" t="s">
        <v>5600</v>
      </c>
      <c r="C1778" s="5">
        <v>23</v>
      </c>
      <c r="D1778" s="5" t="s">
        <v>27</v>
      </c>
      <c r="E1778" s="5" t="s">
        <v>6027</v>
      </c>
      <c r="F1778" s="5">
        <v>-8153</v>
      </c>
      <c r="G1778" s="5" t="s">
        <v>29</v>
      </c>
      <c r="H1778" s="5" t="s">
        <v>71</v>
      </c>
      <c r="I1778" s="5">
        <v>89633.52</v>
      </c>
      <c r="J1778" s="5" t="s">
        <v>2219</v>
      </c>
      <c r="K1778" s="5" t="s">
        <v>62</v>
      </c>
      <c r="L1778" s="5" t="s">
        <v>56</v>
      </c>
      <c r="M1778" s="5">
        <v>3.86</v>
      </c>
      <c r="N1778" s="5" t="s">
        <v>33</v>
      </c>
      <c r="O1778" s="49">
        <v>31</v>
      </c>
    </row>
    <row r="1779" spans="1:15" x14ac:dyDescent="0.2">
      <c r="A1779" s="48" t="s">
        <v>6028</v>
      </c>
      <c r="B1779" s="5" t="s">
        <v>1822</v>
      </c>
      <c r="C1779" s="5">
        <v>45</v>
      </c>
      <c r="D1779" s="5" t="s">
        <v>50</v>
      </c>
      <c r="E1779" s="5" t="s">
        <v>6029</v>
      </c>
      <c r="F1779" s="5">
        <v>-8981</v>
      </c>
      <c r="G1779" s="5" t="s">
        <v>52</v>
      </c>
      <c r="H1779" s="5" t="s">
        <v>38</v>
      </c>
      <c r="I1779" s="5">
        <v>152724.84</v>
      </c>
      <c r="J1779" s="5" t="s">
        <v>5138</v>
      </c>
      <c r="K1779" s="5" t="s">
        <v>47</v>
      </c>
      <c r="L1779" s="5" t="s">
        <v>23</v>
      </c>
      <c r="M1779" s="5">
        <v>2.14</v>
      </c>
      <c r="N1779" s="5" t="s">
        <v>33</v>
      </c>
      <c r="O1779" s="49">
        <v>13</v>
      </c>
    </row>
    <row r="1780" spans="1:15" x14ac:dyDescent="0.2">
      <c r="A1780" s="48" t="s">
        <v>6030</v>
      </c>
      <c r="B1780" s="5" t="s">
        <v>369</v>
      </c>
      <c r="C1780" s="5">
        <v>36</v>
      </c>
      <c r="D1780" s="5" t="s">
        <v>27</v>
      </c>
      <c r="E1780" s="5" t="s">
        <v>6031</v>
      </c>
      <c r="F1780" s="5">
        <v>-10286</v>
      </c>
      <c r="G1780" s="5" t="s">
        <v>94</v>
      </c>
      <c r="H1780" s="5" t="s">
        <v>20</v>
      </c>
      <c r="I1780" s="5">
        <v>146415.03</v>
      </c>
      <c r="J1780" s="5" t="s">
        <v>6032</v>
      </c>
      <c r="K1780" s="5" t="s">
        <v>62</v>
      </c>
      <c r="L1780" s="5" t="s">
        <v>56</v>
      </c>
      <c r="M1780" s="5">
        <v>2.16</v>
      </c>
      <c r="N1780" s="5" t="s">
        <v>33</v>
      </c>
      <c r="O1780" s="49">
        <v>15</v>
      </c>
    </row>
    <row r="1781" spans="1:15" x14ac:dyDescent="0.2">
      <c r="A1781" s="48" t="s">
        <v>6033</v>
      </c>
      <c r="B1781" s="5" t="s">
        <v>4418</v>
      </c>
      <c r="C1781" s="5">
        <v>29</v>
      </c>
      <c r="D1781" s="5" t="s">
        <v>17</v>
      </c>
      <c r="E1781" s="5" t="s">
        <v>6034</v>
      </c>
      <c r="F1781" s="5">
        <v>-5643</v>
      </c>
      <c r="G1781" s="5" t="s">
        <v>52</v>
      </c>
      <c r="H1781" s="5" t="s">
        <v>71</v>
      </c>
      <c r="I1781" s="5">
        <v>168399.52</v>
      </c>
      <c r="J1781" s="5" t="s">
        <v>6035</v>
      </c>
      <c r="K1781" s="5" t="s">
        <v>40</v>
      </c>
      <c r="L1781" s="5" t="s">
        <v>56</v>
      </c>
      <c r="M1781" s="5">
        <v>2.71</v>
      </c>
      <c r="N1781" s="5" t="s">
        <v>41</v>
      </c>
      <c r="O1781" s="49">
        <v>27</v>
      </c>
    </row>
    <row r="1782" spans="1:15" x14ac:dyDescent="0.2">
      <c r="A1782" s="48" t="s">
        <v>6036</v>
      </c>
      <c r="B1782" s="5" t="s">
        <v>5081</v>
      </c>
      <c r="C1782" s="5">
        <v>44</v>
      </c>
      <c r="D1782" s="5" t="s">
        <v>27</v>
      </c>
      <c r="E1782" s="5" t="s">
        <v>6037</v>
      </c>
      <c r="F1782" s="5">
        <v>-9293</v>
      </c>
      <c r="G1782" s="5" t="s">
        <v>19</v>
      </c>
      <c r="H1782" s="5" t="s">
        <v>53</v>
      </c>
      <c r="I1782" s="5">
        <v>38842.89</v>
      </c>
      <c r="J1782" s="5" t="s">
        <v>5079</v>
      </c>
      <c r="K1782" s="5" t="s">
        <v>55</v>
      </c>
      <c r="L1782" s="5" t="s">
        <v>23</v>
      </c>
      <c r="M1782" s="5">
        <v>4.29</v>
      </c>
      <c r="N1782" s="5" t="s">
        <v>33</v>
      </c>
      <c r="O1782" s="49">
        <v>30</v>
      </c>
    </row>
    <row r="1783" spans="1:15" x14ac:dyDescent="0.2">
      <c r="A1783" s="48" t="s">
        <v>6038</v>
      </c>
      <c r="B1783" s="5" t="s">
        <v>6039</v>
      </c>
      <c r="C1783" s="5">
        <v>48</v>
      </c>
      <c r="D1783" s="5" t="s">
        <v>17</v>
      </c>
      <c r="E1783" s="5" t="s">
        <v>6040</v>
      </c>
      <c r="F1783" s="5">
        <v>-3656</v>
      </c>
      <c r="G1783" s="5" t="s">
        <v>78</v>
      </c>
      <c r="H1783" s="5" t="s">
        <v>53</v>
      </c>
      <c r="I1783" s="5">
        <v>70656.44</v>
      </c>
      <c r="J1783" s="5" t="s">
        <v>3170</v>
      </c>
      <c r="K1783" s="5" t="s">
        <v>136</v>
      </c>
      <c r="L1783" s="5" t="s">
        <v>56</v>
      </c>
      <c r="M1783" s="5">
        <v>2.91</v>
      </c>
      <c r="N1783" s="5" t="s">
        <v>57</v>
      </c>
      <c r="O1783" s="49">
        <v>28</v>
      </c>
    </row>
    <row r="1784" spans="1:15" x14ac:dyDescent="0.2">
      <c r="A1784" s="48" t="s">
        <v>6041</v>
      </c>
      <c r="B1784" s="5" t="s">
        <v>6042</v>
      </c>
      <c r="C1784" s="5">
        <v>62</v>
      </c>
      <c r="D1784" s="5" t="s">
        <v>50</v>
      </c>
      <c r="E1784" s="5" t="s">
        <v>6043</v>
      </c>
      <c r="F1784" s="5">
        <v>-7438</v>
      </c>
      <c r="G1784" s="5" t="s">
        <v>99</v>
      </c>
      <c r="H1784" s="5" t="s">
        <v>53</v>
      </c>
      <c r="I1784" s="5">
        <v>56919.45</v>
      </c>
      <c r="J1784" s="5" t="s">
        <v>4331</v>
      </c>
      <c r="K1784" s="5" t="s">
        <v>40</v>
      </c>
      <c r="L1784" s="5" t="s">
        <v>23</v>
      </c>
      <c r="M1784" s="5">
        <v>3.16</v>
      </c>
      <c r="N1784" s="5" t="s">
        <v>57</v>
      </c>
      <c r="O1784" s="49">
        <v>9</v>
      </c>
    </row>
    <row r="1785" spans="1:15" x14ac:dyDescent="0.2">
      <c r="A1785" s="48" t="s">
        <v>6044</v>
      </c>
      <c r="B1785" s="5" t="s">
        <v>5092</v>
      </c>
      <c r="C1785" s="5">
        <v>46</v>
      </c>
      <c r="D1785" s="5" t="s">
        <v>17</v>
      </c>
      <c r="E1785" s="5" t="s">
        <v>6045</v>
      </c>
      <c r="F1785" s="5">
        <v>-10725</v>
      </c>
      <c r="G1785" s="5" t="s">
        <v>37</v>
      </c>
      <c r="H1785" s="5" t="s">
        <v>66</v>
      </c>
      <c r="I1785" s="5">
        <v>66997.179999999993</v>
      </c>
      <c r="J1785" s="5" t="s">
        <v>2400</v>
      </c>
      <c r="K1785" s="5" t="s">
        <v>136</v>
      </c>
      <c r="L1785" s="5" t="s">
        <v>23</v>
      </c>
      <c r="M1785" s="5">
        <v>2.14</v>
      </c>
      <c r="N1785" s="5" t="s">
        <v>24</v>
      </c>
      <c r="O1785" s="49">
        <v>38</v>
      </c>
    </row>
    <row r="1786" spans="1:15" x14ac:dyDescent="0.2">
      <c r="A1786" s="48" t="s">
        <v>6046</v>
      </c>
      <c r="B1786" s="5" t="s">
        <v>6047</v>
      </c>
      <c r="C1786" s="5">
        <v>23</v>
      </c>
      <c r="D1786" s="5" t="s">
        <v>27</v>
      </c>
      <c r="E1786" s="5" t="s">
        <v>6048</v>
      </c>
      <c r="F1786" s="5">
        <v>-9744</v>
      </c>
      <c r="G1786" s="5" t="s">
        <v>37</v>
      </c>
      <c r="H1786" s="5" t="s">
        <v>30</v>
      </c>
      <c r="I1786" s="5">
        <v>117620.65</v>
      </c>
      <c r="J1786" s="5" t="s">
        <v>6049</v>
      </c>
      <c r="K1786" s="5" t="s">
        <v>127</v>
      </c>
      <c r="L1786" s="5" t="s">
        <v>32</v>
      </c>
      <c r="M1786" s="5">
        <v>4.49</v>
      </c>
      <c r="N1786" s="5" t="s">
        <v>74</v>
      </c>
      <c r="O1786" s="49">
        <v>13</v>
      </c>
    </row>
    <row r="1787" spans="1:15" x14ac:dyDescent="0.2">
      <c r="A1787" s="48" t="s">
        <v>6050</v>
      </c>
      <c r="B1787" s="5" t="s">
        <v>64</v>
      </c>
      <c r="C1787" s="5">
        <v>49</v>
      </c>
      <c r="D1787" s="5" t="s">
        <v>50</v>
      </c>
      <c r="E1787" s="5" t="s">
        <v>6051</v>
      </c>
      <c r="F1787" s="5">
        <v>-10842</v>
      </c>
      <c r="G1787" s="5" t="s">
        <v>29</v>
      </c>
      <c r="H1787" s="5" t="s">
        <v>66</v>
      </c>
      <c r="I1787" s="5">
        <v>123827.84</v>
      </c>
      <c r="J1787" s="5" t="s">
        <v>6052</v>
      </c>
      <c r="K1787" s="5" t="s">
        <v>40</v>
      </c>
      <c r="L1787" s="5" t="s">
        <v>73</v>
      </c>
      <c r="M1787" s="5">
        <v>1.41</v>
      </c>
      <c r="N1787" s="5" t="s">
        <v>57</v>
      </c>
      <c r="O1787" s="49">
        <v>12</v>
      </c>
    </row>
    <row r="1788" spans="1:15" x14ac:dyDescent="0.2">
      <c r="A1788" s="48" t="s">
        <v>6053</v>
      </c>
      <c r="B1788" s="5" t="s">
        <v>3732</v>
      </c>
      <c r="C1788" s="5">
        <v>48</v>
      </c>
      <c r="D1788" s="5" t="s">
        <v>50</v>
      </c>
      <c r="E1788" s="5" t="s">
        <v>6054</v>
      </c>
      <c r="F1788" s="5">
        <v>-5166</v>
      </c>
      <c r="G1788" s="5" t="s">
        <v>85</v>
      </c>
      <c r="H1788" s="5" t="s">
        <v>53</v>
      </c>
      <c r="I1788" s="5">
        <v>40980.400000000001</v>
      </c>
      <c r="J1788" s="5" t="s">
        <v>3231</v>
      </c>
      <c r="K1788" s="5" t="s">
        <v>81</v>
      </c>
      <c r="L1788" s="5" t="s">
        <v>23</v>
      </c>
      <c r="M1788" s="5">
        <v>4.26</v>
      </c>
      <c r="N1788" s="5" t="s">
        <v>33</v>
      </c>
      <c r="O1788" s="49">
        <v>10</v>
      </c>
    </row>
    <row r="1789" spans="1:15" x14ac:dyDescent="0.2">
      <c r="A1789" s="48" t="s">
        <v>6055</v>
      </c>
      <c r="B1789" s="5" t="s">
        <v>6056</v>
      </c>
      <c r="C1789" s="5">
        <v>47</v>
      </c>
      <c r="D1789" s="5" t="s">
        <v>50</v>
      </c>
      <c r="E1789" s="5" t="s">
        <v>6057</v>
      </c>
      <c r="F1789" s="5">
        <v>-5804</v>
      </c>
      <c r="G1789" s="5" t="s">
        <v>37</v>
      </c>
      <c r="H1789" s="5" t="s">
        <v>71</v>
      </c>
      <c r="I1789" s="5">
        <v>151794.91</v>
      </c>
      <c r="J1789" s="5" t="s">
        <v>2652</v>
      </c>
      <c r="K1789" s="5" t="s">
        <v>55</v>
      </c>
      <c r="L1789" s="5" t="s">
        <v>73</v>
      </c>
      <c r="M1789" s="5">
        <v>2.2599999999999998</v>
      </c>
      <c r="N1789" s="5" t="s">
        <v>33</v>
      </c>
      <c r="O1789" s="49">
        <v>14</v>
      </c>
    </row>
    <row r="1790" spans="1:15" x14ac:dyDescent="0.2">
      <c r="A1790" s="48" t="s">
        <v>6058</v>
      </c>
      <c r="B1790" s="5" t="s">
        <v>2902</v>
      </c>
      <c r="C1790" s="5">
        <v>45</v>
      </c>
      <c r="D1790" s="5" t="s">
        <v>17</v>
      </c>
      <c r="E1790" s="5" t="s">
        <v>6059</v>
      </c>
      <c r="F1790" s="5">
        <v>-8711</v>
      </c>
      <c r="G1790" s="5" t="s">
        <v>52</v>
      </c>
      <c r="H1790" s="5" t="s">
        <v>79</v>
      </c>
      <c r="I1790" s="5">
        <v>176727.04000000001</v>
      </c>
      <c r="J1790" s="5" t="s">
        <v>5229</v>
      </c>
      <c r="K1790" s="5" t="s">
        <v>118</v>
      </c>
      <c r="L1790" s="5" t="s">
        <v>56</v>
      </c>
      <c r="M1790" s="5">
        <v>3.05</v>
      </c>
      <c r="N1790" s="5" t="s">
        <v>57</v>
      </c>
      <c r="O1790" s="49">
        <v>27</v>
      </c>
    </row>
    <row r="1791" spans="1:15" x14ac:dyDescent="0.2">
      <c r="A1791" s="48" t="s">
        <v>6060</v>
      </c>
      <c r="B1791" s="5" t="s">
        <v>6061</v>
      </c>
      <c r="C1791" s="5">
        <v>39</v>
      </c>
      <c r="D1791" s="5" t="s">
        <v>17</v>
      </c>
      <c r="E1791" s="5" t="s">
        <v>6062</v>
      </c>
      <c r="F1791" s="5">
        <v>-4371</v>
      </c>
      <c r="G1791" s="5" t="s">
        <v>45</v>
      </c>
      <c r="H1791" s="5" t="s">
        <v>194</v>
      </c>
      <c r="I1791" s="5">
        <v>93985.42</v>
      </c>
      <c r="J1791" s="5" t="s">
        <v>2077</v>
      </c>
      <c r="K1791" s="5" t="s">
        <v>62</v>
      </c>
      <c r="L1791" s="5" t="s">
        <v>23</v>
      </c>
      <c r="M1791" s="5">
        <v>4.83</v>
      </c>
      <c r="N1791" s="5" t="s">
        <v>57</v>
      </c>
      <c r="O1791" s="49">
        <v>8</v>
      </c>
    </row>
    <row r="1792" spans="1:15" x14ac:dyDescent="0.2">
      <c r="A1792" s="48" t="s">
        <v>6063</v>
      </c>
      <c r="B1792" s="5" t="s">
        <v>2145</v>
      </c>
      <c r="C1792" s="5">
        <v>42</v>
      </c>
      <c r="D1792" s="5" t="s">
        <v>50</v>
      </c>
      <c r="E1792" s="5" t="s">
        <v>6064</v>
      </c>
      <c r="F1792" s="5">
        <v>-4318</v>
      </c>
      <c r="G1792" s="5" t="s">
        <v>78</v>
      </c>
      <c r="H1792" s="5" t="s">
        <v>144</v>
      </c>
      <c r="I1792" s="5">
        <v>160623.35999999999</v>
      </c>
      <c r="J1792" s="5" t="s">
        <v>6065</v>
      </c>
      <c r="K1792" s="5" t="s">
        <v>55</v>
      </c>
      <c r="L1792" s="5" t="s">
        <v>56</v>
      </c>
      <c r="M1792" s="5">
        <v>4.5</v>
      </c>
      <c r="N1792" s="5" t="s">
        <v>41</v>
      </c>
      <c r="O1792" s="49">
        <v>11</v>
      </c>
    </row>
    <row r="1793" spans="1:15" x14ac:dyDescent="0.2">
      <c r="A1793" s="48" t="s">
        <v>6066</v>
      </c>
      <c r="B1793" s="5" t="s">
        <v>1491</v>
      </c>
      <c r="C1793" s="5">
        <v>42</v>
      </c>
      <c r="D1793" s="5" t="s">
        <v>17</v>
      </c>
      <c r="E1793" s="5" t="s">
        <v>6067</v>
      </c>
      <c r="F1793" s="5">
        <v>-5908</v>
      </c>
      <c r="G1793" s="5" t="s">
        <v>116</v>
      </c>
      <c r="H1793" s="5" t="s">
        <v>194</v>
      </c>
      <c r="I1793" s="5">
        <v>160638.54999999999</v>
      </c>
      <c r="J1793" s="5" t="s">
        <v>1193</v>
      </c>
      <c r="K1793" s="5" t="s">
        <v>55</v>
      </c>
      <c r="L1793" s="5" t="s">
        <v>23</v>
      </c>
      <c r="M1793" s="5">
        <v>2.2000000000000002</v>
      </c>
      <c r="N1793" s="5" t="s">
        <v>33</v>
      </c>
      <c r="O1793" s="49">
        <v>0</v>
      </c>
    </row>
    <row r="1794" spans="1:15" x14ac:dyDescent="0.2">
      <c r="A1794" s="48" t="s">
        <v>6068</v>
      </c>
      <c r="B1794" s="5" t="s">
        <v>6069</v>
      </c>
      <c r="C1794" s="5">
        <v>34</v>
      </c>
      <c r="D1794" s="5" t="s">
        <v>50</v>
      </c>
      <c r="E1794" s="5" t="s">
        <v>6070</v>
      </c>
      <c r="F1794" s="5">
        <v>-2436</v>
      </c>
      <c r="G1794" s="5" t="s">
        <v>116</v>
      </c>
      <c r="H1794" s="5" t="s">
        <v>173</v>
      </c>
      <c r="I1794" s="5">
        <v>176007.53</v>
      </c>
      <c r="J1794" s="5" t="s">
        <v>608</v>
      </c>
      <c r="K1794" s="5" t="s">
        <v>127</v>
      </c>
      <c r="L1794" s="5" t="s">
        <v>56</v>
      </c>
      <c r="M1794" s="5">
        <v>4.43</v>
      </c>
      <c r="N1794" s="5" t="s">
        <v>24</v>
      </c>
      <c r="O1794" s="49">
        <v>23</v>
      </c>
    </row>
    <row r="1795" spans="1:15" x14ac:dyDescent="0.2">
      <c r="A1795" s="48" t="s">
        <v>6071</v>
      </c>
      <c r="B1795" s="5" t="s">
        <v>6072</v>
      </c>
      <c r="C1795" s="5">
        <v>40</v>
      </c>
      <c r="D1795" s="5" t="s">
        <v>17</v>
      </c>
      <c r="E1795" s="5" t="s">
        <v>6073</v>
      </c>
      <c r="F1795" s="5">
        <v>-2217</v>
      </c>
      <c r="G1795" s="5" t="s">
        <v>99</v>
      </c>
      <c r="H1795" s="5" t="s">
        <v>30</v>
      </c>
      <c r="I1795" s="5">
        <v>129210.86</v>
      </c>
      <c r="J1795" s="5" t="s">
        <v>6074</v>
      </c>
      <c r="K1795" s="5" t="s">
        <v>55</v>
      </c>
      <c r="L1795" s="5" t="s">
        <v>23</v>
      </c>
      <c r="M1795" s="5">
        <v>2.17</v>
      </c>
      <c r="N1795" s="5" t="s">
        <v>57</v>
      </c>
      <c r="O1795" s="49">
        <v>9</v>
      </c>
    </row>
    <row r="1796" spans="1:15" x14ac:dyDescent="0.2">
      <c r="A1796" s="48" t="s">
        <v>6075</v>
      </c>
      <c r="B1796" s="5" t="s">
        <v>3164</v>
      </c>
      <c r="C1796" s="5">
        <v>34</v>
      </c>
      <c r="D1796" s="5" t="s">
        <v>50</v>
      </c>
      <c r="E1796" s="5" t="s">
        <v>6076</v>
      </c>
      <c r="F1796" s="5">
        <v>-3125</v>
      </c>
      <c r="G1796" s="5" t="s">
        <v>52</v>
      </c>
      <c r="H1796" s="5" t="s">
        <v>194</v>
      </c>
      <c r="I1796" s="5">
        <v>80915.14</v>
      </c>
      <c r="J1796" s="5" t="s">
        <v>4901</v>
      </c>
      <c r="K1796" s="5" t="s">
        <v>104</v>
      </c>
      <c r="L1796" s="5" t="s">
        <v>56</v>
      </c>
      <c r="M1796" s="5">
        <v>2.6</v>
      </c>
      <c r="N1796" s="5" t="s">
        <v>41</v>
      </c>
      <c r="O1796" s="49">
        <v>0</v>
      </c>
    </row>
    <row r="1797" spans="1:15" x14ac:dyDescent="0.2">
      <c r="A1797" s="48" t="s">
        <v>6077</v>
      </c>
      <c r="B1797" s="5" t="s">
        <v>1796</v>
      </c>
      <c r="C1797" s="5">
        <v>48</v>
      </c>
      <c r="D1797" s="5" t="s">
        <v>17</v>
      </c>
      <c r="E1797" s="5" t="s">
        <v>6078</v>
      </c>
      <c r="F1797" s="5">
        <v>-10652</v>
      </c>
      <c r="G1797" s="5" t="s">
        <v>29</v>
      </c>
      <c r="H1797" s="5" t="s">
        <v>30</v>
      </c>
      <c r="I1797" s="5">
        <v>35629.919999999998</v>
      </c>
      <c r="J1797" s="5" t="s">
        <v>6079</v>
      </c>
      <c r="K1797" s="5" t="s">
        <v>55</v>
      </c>
      <c r="L1797" s="5" t="s">
        <v>32</v>
      </c>
      <c r="M1797" s="5">
        <v>1.1100000000000001</v>
      </c>
      <c r="N1797" s="5" t="s">
        <v>74</v>
      </c>
      <c r="O1797" s="49">
        <v>33</v>
      </c>
    </row>
    <row r="1798" spans="1:15" x14ac:dyDescent="0.2">
      <c r="A1798" s="48" t="s">
        <v>6080</v>
      </c>
      <c r="B1798" s="5" t="s">
        <v>2827</v>
      </c>
      <c r="C1798" s="5">
        <v>39</v>
      </c>
      <c r="D1798" s="5" t="s">
        <v>27</v>
      </c>
      <c r="E1798" s="5" t="s">
        <v>6081</v>
      </c>
      <c r="F1798" s="5">
        <v>-11247</v>
      </c>
      <c r="G1798" s="5" t="s">
        <v>99</v>
      </c>
      <c r="H1798" s="5" t="s">
        <v>30</v>
      </c>
      <c r="I1798" s="5">
        <v>178963.43</v>
      </c>
      <c r="J1798" s="5" t="s">
        <v>391</v>
      </c>
      <c r="K1798" s="5" t="s">
        <v>104</v>
      </c>
      <c r="L1798" s="5" t="s">
        <v>56</v>
      </c>
      <c r="M1798" s="5">
        <v>3.7</v>
      </c>
      <c r="N1798" s="5" t="s">
        <v>41</v>
      </c>
      <c r="O1798" s="49">
        <v>1</v>
      </c>
    </row>
    <row r="1799" spans="1:15" x14ac:dyDescent="0.2">
      <c r="A1799" s="48" t="s">
        <v>6082</v>
      </c>
      <c r="B1799" s="5" t="s">
        <v>6083</v>
      </c>
      <c r="C1799" s="5">
        <v>56</v>
      </c>
      <c r="D1799" s="5" t="s">
        <v>17</v>
      </c>
      <c r="E1799" s="5" t="s">
        <v>6084</v>
      </c>
      <c r="F1799" s="5">
        <v>-3955</v>
      </c>
      <c r="G1799" s="5" t="s">
        <v>99</v>
      </c>
      <c r="H1799" s="5" t="s">
        <v>66</v>
      </c>
      <c r="I1799" s="5">
        <v>36265.42</v>
      </c>
      <c r="J1799" s="5" t="s">
        <v>6085</v>
      </c>
      <c r="K1799" s="5" t="s">
        <v>81</v>
      </c>
      <c r="L1799" s="5" t="s">
        <v>73</v>
      </c>
      <c r="M1799" s="5">
        <v>4.5599999999999996</v>
      </c>
      <c r="N1799" s="5" t="s">
        <v>57</v>
      </c>
      <c r="O1799" s="49">
        <v>8</v>
      </c>
    </row>
    <row r="1800" spans="1:15" x14ac:dyDescent="0.2">
      <c r="A1800" s="48" t="s">
        <v>6086</v>
      </c>
      <c r="B1800" s="5" t="s">
        <v>6087</v>
      </c>
      <c r="C1800" s="5">
        <v>45</v>
      </c>
      <c r="D1800" s="5" t="s">
        <v>50</v>
      </c>
      <c r="E1800" s="5" t="s">
        <v>6088</v>
      </c>
      <c r="F1800" s="5">
        <v>-3463</v>
      </c>
      <c r="G1800" s="5" t="s">
        <v>19</v>
      </c>
      <c r="H1800" s="5" t="s">
        <v>30</v>
      </c>
      <c r="I1800" s="5">
        <v>56107.839999999997</v>
      </c>
      <c r="J1800" s="5" t="s">
        <v>6089</v>
      </c>
      <c r="K1800" s="5" t="s">
        <v>62</v>
      </c>
      <c r="L1800" s="5" t="s">
        <v>23</v>
      </c>
      <c r="M1800" s="5">
        <v>4.63</v>
      </c>
      <c r="N1800" s="5" t="s">
        <v>24</v>
      </c>
      <c r="O1800" s="49">
        <v>23</v>
      </c>
    </row>
    <row r="1801" spans="1:15" x14ac:dyDescent="0.2">
      <c r="A1801" s="48" t="s">
        <v>6090</v>
      </c>
      <c r="B1801" s="5" t="s">
        <v>5600</v>
      </c>
      <c r="C1801" s="5">
        <v>22</v>
      </c>
      <c r="D1801" s="5" t="s">
        <v>27</v>
      </c>
      <c r="E1801" s="5" t="s">
        <v>6091</v>
      </c>
      <c r="F1801" s="5">
        <v>-8350</v>
      </c>
      <c r="G1801" s="5" t="s">
        <v>19</v>
      </c>
      <c r="H1801" s="5" t="s">
        <v>79</v>
      </c>
      <c r="I1801" s="5">
        <v>85022.19</v>
      </c>
      <c r="J1801" s="5" t="s">
        <v>5753</v>
      </c>
      <c r="K1801" s="5" t="s">
        <v>22</v>
      </c>
      <c r="L1801" s="5" t="s">
        <v>23</v>
      </c>
      <c r="M1801" s="5">
        <v>1.87</v>
      </c>
      <c r="N1801" s="5" t="s">
        <v>57</v>
      </c>
      <c r="O1801" s="49">
        <v>32</v>
      </c>
    </row>
    <row r="1802" spans="1:15" x14ac:dyDescent="0.2">
      <c r="A1802" s="48" t="s">
        <v>6092</v>
      </c>
      <c r="B1802" s="5" t="s">
        <v>1413</v>
      </c>
      <c r="C1802" s="5">
        <v>24</v>
      </c>
      <c r="D1802" s="5" t="s">
        <v>50</v>
      </c>
      <c r="E1802" s="5" t="s">
        <v>6093</v>
      </c>
      <c r="F1802" s="5">
        <v>-3024</v>
      </c>
      <c r="G1802" s="5" t="s">
        <v>116</v>
      </c>
      <c r="H1802" s="5" t="s">
        <v>144</v>
      </c>
      <c r="I1802" s="5">
        <v>74431.19</v>
      </c>
      <c r="J1802" s="5" t="s">
        <v>2268</v>
      </c>
      <c r="K1802" s="5" t="s">
        <v>62</v>
      </c>
      <c r="L1802" s="5" t="s">
        <v>56</v>
      </c>
      <c r="M1802" s="5">
        <v>2.54</v>
      </c>
      <c r="N1802" s="5" t="s">
        <v>57</v>
      </c>
      <c r="O1802" s="49">
        <v>21</v>
      </c>
    </row>
    <row r="1803" spans="1:15" x14ac:dyDescent="0.2">
      <c r="A1803" s="48" t="s">
        <v>6094</v>
      </c>
      <c r="B1803" s="5" t="s">
        <v>6095</v>
      </c>
      <c r="C1803" s="5">
        <v>35</v>
      </c>
      <c r="D1803" s="5" t="s">
        <v>50</v>
      </c>
      <c r="E1803" s="5" t="s">
        <v>6096</v>
      </c>
      <c r="F1803" s="5">
        <v>-4170</v>
      </c>
      <c r="G1803" s="5" t="s">
        <v>116</v>
      </c>
      <c r="H1803" s="5" t="s">
        <v>20</v>
      </c>
      <c r="I1803" s="5">
        <v>128630.3</v>
      </c>
      <c r="J1803" s="5" t="s">
        <v>6097</v>
      </c>
      <c r="K1803" s="5" t="s">
        <v>81</v>
      </c>
      <c r="L1803" s="5" t="s">
        <v>56</v>
      </c>
      <c r="M1803" s="5">
        <v>2.2799999999999998</v>
      </c>
      <c r="N1803" s="5" t="s">
        <v>57</v>
      </c>
      <c r="O1803" s="49">
        <v>3</v>
      </c>
    </row>
    <row r="1804" spans="1:15" x14ac:dyDescent="0.2">
      <c r="A1804" s="48" t="s">
        <v>6098</v>
      </c>
      <c r="B1804" s="5" t="s">
        <v>6099</v>
      </c>
      <c r="C1804" s="5">
        <v>61</v>
      </c>
      <c r="D1804" s="5" t="s">
        <v>17</v>
      </c>
      <c r="E1804" s="5" t="s">
        <v>6100</v>
      </c>
      <c r="F1804" s="5">
        <v>-10275</v>
      </c>
      <c r="G1804" s="5" t="s">
        <v>37</v>
      </c>
      <c r="H1804" s="5" t="s">
        <v>66</v>
      </c>
      <c r="I1804" s="5">
        <v>75865.67</v>
      </c>
      <c r="J1804" s="5" t="s">
        <v>2591</v>
      </c>
      <c r="K1804" s="5" t="s">
        <v>40</v>
      </c>
      <c r="L1804" s="5" t="s">
        <v>56</v>
      </c>
      <c r="M1804" s="5">
        <v>3.2</v>
      </c>
      <c r="N1804" s="5" t="s">
        <v>74</v>
      </c>
      <c r="O1804" s="49">
        <v>5</v>
      </c>
    </row>
    <row r="1805" spans="1:15" x14ac:dyDescent="0.2">
      <c r="A1805" s="48" t="s">
        <v>6101</v>
      </c>
      <c r="B1805" s="5" t="s">
        <v>6102</v>
      </c>
      <c r="C1805" s="5">
        <v>31</v>
      </c>
      <c r="D1805" s="5" t="s">
        <v>50</v>
      </c>
      <c r="E1805" s="5" t="s">
        <v>6103</v>
      </c>
      <c r="F1805" s="5">
        <v>-10454</v>
      </c>
      <c r="G1805" s="5" t="s">
        <v>85</v>
      </c>
      <c r="H1805" s="5" t="s">
        <v>30</v>
      </c>
      <c r="I1805" s="5">
        <v>105141.26</v>
      </c>
      <c r="J1805" s="5" t="s">
        <v>869</v>
      </c>
      <c r="K1805" s="5" t="s">
        <v>104</v>
      </c>
      <c r="L1805" s="5" t="s">
        <v>23</v>
      </c>
      <c r="M1805" s="5">
        <v>1.43</v>
      </c>
      <c r="N1805" s="5" t="s">
        <v>57</v>
      </c>
      <c r="O1805" s="49">
        <v>24</v>
      </c>
    </row>
    <row r="1806" spans="1:15" x14ac:dyDescent="0.2">
      <c r="A1806" s="48" t="s">
        <v>6104</v>
      </c>
      <c r="B1806" s="5" t="s">
        <v>6105</v>
      </c>
      <c r="C1806" s="5">
        <v>49</v>
      </c>
      <c r="D1806" s="5" t="s">
        <v>27</v>
      </c>
      <c r="E1806" s="5" t="s">
        <v>6106</v>
      </c>
      <c r="F1806" s="5">
        <v>-10165</v>
      </c>
      <c r="G1806" s="5" t="s">
        <v>29</v>
      </c>
      <c r="H1806" s="5" t="s">
        <v>79</v>
      </c>
      <c r="I1806" s="5">
        <v>86655.94</v>
      </c>
      <c r="J1806" s="5" t="s">
        <v>6107</v>
      </c>
      <c r="K1806" s="5" t="s">
        <v>118</v>
      </c>
      <c r="L1806" s="5" t="s">
        <v>32</v>
      </c>
      <c r="M1806" s="5">
        <v>3.66</v>
      </c>
      <c r="N1806" s="5" t="s">
        <v>24</v>
      </c>
      <c r="O1806" s="49">
        <v>26</v>
      </c>
    </row>
    <row r="1807" spans="1:15" x14ac:dyDescent="0.2">
      <c r="A1807" s="48" t="s">
        <v>6108</v>
      </c>
      <c r="B1807" s="5" t="s">
        <v>6109</v>
      </c>
      <c r="C1807" s="5">
        <v>24</v>
      </c>
      <c r="D1807" s="5" t="s">
        <v>17</v>
      </c>
      <c r="E1807" s="5" t="s">
        <v>6110</v>
      </c>
      <c r="F1807" s="5">
        <v>-10453</v>
      </c>
      <c r="G1807" s="5" t="s">
        <v>99</v>
      </c>
      <c r="H1807" s="5" t="s">
        <v>173</v>
      </c>
      <c r="I1807" s="5">
        <v>62490.74</v>
      </c>
      <c r="J1807" s="5" t="s">
        <v>2889</v>
      </c>
      <c r="K1807" s="5" t="s">
        <v>118</v>
      </c>
      <c r="L1807" s="5" t="s">
        <v>23</v>
      </c>
      <c r="M1807" s="5">
        <v>3.35</v>
      </c>
      <c r="N1807" s="5" t="s">
        <v>41</v>
      </c>
      <c r="O1807" s="49">
        <v>20</v>
      </c>
    </row>
    <row r="1808" spans="1:15" x14ac:dyDescent="0.2">
      <c r="A1808" s="48" t="s">
        <v>6111</v>
      </c>
      <c r="B1808" s="5" t="s">
        <v>6112</v>
      </c>
      <c r="C1808" s="5">
        <v>31</v>
      </c>
      <c r="D1808" s="5" t="s">
        <v>17</v>
      </c>
      <c r="E1808" s="5" t="s">
        <v>6113</v>
      </c>
      <c r="F1808" s="5">
        <v>-5846</v>
      </c>
      <c r="G1808" s="5" t="s">
        <v>99</v>
      </c>
      <c r="H1808" s="5" t="s">
        <v>38</v>
      </c>
      <c r="I1808" s="5">
        <v>130139.37</v>
      </c>
      <c r="J1808" s="5" t="s">
        <v>850</v>
      </c>
      <c r="K1808" s="5" t="s">
        <v>118</v>
      </c>
      <c r="L1808" s="5" t="s">
        <v>32</v>
      </c>
      <c r="M1808" s="5">
        <v>2.13</v>
      </c>
      <c r="N1808" s="5" t="s">
        <v>41</v>
      </c>
      <c r="O1808" s="49">
        <v>25</v>
      </c>
    </row>
    <row r="1809" spans="1:15" x14ac:dyDescent="0.2">
      <c r="A1809" s="48" t="s">
        <v>6114</v>
      </c>
      <c r="B1809" s="5" t="s">
        <v>3154</v>
      </c>
      <c r="C1809" s="5">
        <v>28</v>
      </c>
      <c r="D1809" s="5" t="s">
        <v>50</v>
      </c>
      <c r="E1809" s="5" t="s">
        <v>6115</v>
      </c>
      <c r="F1809" s="5">
        <v>-2844</v>
      </c>
      <c r="G1809" s="5" t="s">
        <v>19</v>
      </c>
      <c r="H1809" s="5" t="s">
        <v>173</v>
      </c>
      <c r="I1809" s="5">
        <v>113216.75</v>
      </c>
      <c r="J1809" s="5" t="s">
        <v>2581</v>
      </c>
      <c r="K1809" s="5" t="s">
        <v>104</v>
      </c>
      <c r="L1809" s="5" t="s">
        <v>56</v>
      </c>
      <c r="M1809" s="5">
        <v>3.19</v>
      </c>
      <c r="N1809" s="5" t="s">
        <v>57</v>
      </c>
      <c r="O1809" s="49">
        <v>13</v>
      </c>
    </row>
    <row r="1810" spans="1:15" x14ac:dyDescent="0.2">
      <c r="A1810" s="48" t="s">
        <v>6116</v>
      </c>
      <c r="B1810" s="5" t="s">
        <v>1352</v>
      </c>
      <c r="C1810" s="5">
        <v>34</v>
      </c>
      <c r="D1810" s="5" t="s">
        <v>27</v>
      </c>
      <c r="E1810" s="5" t="s">
        <v>6117</v>
      </c>
      <c r="F1810" s="5">
        <v>-5525</v>
      </c>
      <c r="G1810" s="5" t="s">
        <v>78</v>
      </c>
      <c r="H1810" s="5" t="s">
        <v>79</v>
      </c>
      <c r="I1810" s="5">
        <v>60921.58</v>
      </c>
      <c r="J1810" s="5" t="s">
        <v>3677</v>
      </c>
      <c r="K1810" s="5" t="s">
        <v>104</v>
      </c>
      <c r="L1810" s="5" t="s">
        <v>56</v>
      </c>
      <c r="M1810" s="5">
        <v>3.37</v>
      </c>
      <c r="N1810" s="5" t="s">
        <v>24</v>
      </c>
      <c r="O1810" s="49">
        <v>16</v>
      </c>
    </row>
    <row r="1811" spans="1:15" x14ac:dyDescent="0.2">
      <c r="A1811" s="48" t="s">
        <v>6118</v>
      </c>
      <c r="B1811" s="5" t="s">
        <v>3093</v>
      </c>
      <c r="C1811" s="5">
        <v>62</v>
      </c>
      <c r="D1811" s="5" t="s">
        <v>50</v>
      </c>
      <c r="E1811" s="5" t="s">
        <v>6119</v>
      </c>
      <c r="F1811" s="5">
        <v>-4784</v>
      </c>
      <c r="G1811" s="5" t="s">
        <v>37</v>
      </c>
      <c r="H1811" s="5" t="s">
        <v>53</v>
      </c>
      <c r="I1811" s="5">
        <v>161844.23000000001</v>
      </c>
      <c r="J1811" s="5" t="s">
        <v>4576</v>
      </c>
      <c r="K1811" s="5" t="s">
        <v>81</v>
      </c>
      <c r="L1811" s="5" t="s">
        <v>56</v>
      </c>
      <c r="M1811" s="5">
        <v>1.43</v>
      </c>
      <c r="N1811" s="5" t="s">
        <v>24</v>
      </c>
      <c r="O1811" s="49">
        <v>0</v>
      </c>
    </row>
    <row r="1812" spans="1:15" x14ac:dyDescent="0.2">
      <c r="A1812" s="48" t="s">
        <v>6120</v>
      </c>
      <c r="B1812" s="5" t="s">
        <v>201</v>
      </c>
      <c r="C1812" s="5">
        <v>34</v>
      </c>
      <c r="D1812" s="5" t="s">
        <v>27</v>
      </c>
      <c r="E1812" s="5" t="s">
        <v>6121</v>
      </c>
      <c r="F1812" s="5">
        <v>-4408</v>
      </c>
      <c r="G1812" s="5" t="s">
        <v>45</v>
      </c>
      <c r="H1812" s="5" t="s">
        <v>79</v>
      </c>
      <c r="I1812" s="5">
        <v>146001.23000000001</v>
      </c>
      <c r="J1812" s="5" t="s">
        <v>1093</v>
      </c>
      <c r="K1812" s="5" t="s">
        <v>118</v>
      </c>
      <c r="L1812" s="5" t="s">
        <v>32</v>
      </c>
      <c r="M1812" s="5">
        <v>4.8</v>
      </c>
      <c r="N1812" s="5" t="s">
        <v>41</v>
      </c>
      <c r="O1812" s="49">
        <v>30</v>
      </c>
    </row>
    <row r="1813" spans="1:15" x14ac:dyDescent="0.2">
      <c r="A1813" s="48" t="s">
        <v>6122</v>
      </c>
      <c r="B1813" s="5" t="s">
        <v>6123</v>
      </c>
      <c r="C1813" s="5">
        <v>29</v>
      </c>
      <c r="D1813" s="5" t="s">
        <v>27</v>
      </c>
      <c r="E1813" s="5" t="s">
        <v>6124</v>
      </c>
      <c r="F1813" s="5">
        <v>-4408</v>
      </c>
      <c r="G1813" s="5" t="s">
        <v>37</v>
      </c>
      <c r="H1813" s="5" t="s">
        <v>53</v>
      </c>
      <c r="I1813" s="5">
        <v>135527.64000000001</v>
      </c>
      <c r="J1813" s="5" t="s">
        <v>3402</v>
      </c>
      <c r="K1813" s="5" t="s">
        <v>118</v>
      </c>
      <c r="L1813" s="5" t="s">
        <v>56</v>
      </c>
      <c r="M1813" s="5">
        <v>1.79</v>
      </c>
      <c r="N1813" s="5" t="s">
        <v>57</v>
      </c>
      <c r="O1813" s="49">
        <v>3</v>
      </c>
    </row>
    <row r="1814" spans="1:15" x14ac:dyDescent="0.2">
      <c r="A1814" s="48" t="s">
        <v>6125</v>
      </c>
      <c r="B1814" s="5" t="s">
        <v>6126</v>
      </c>
      <c r="C1814" s="5">
        <v>27</v>
      </c>
      <c r="D1814" s="5" t="s">
        <v>27</v>
      </c>
      <c r="E1814" s="5" t="s">
        <v>6127</v>
      </c>
      <c r="F1814" s="5">
        <v>-4514</v>
      </c>
      <c r="G1814" s="5" t="s">
        <v>116</v>
      </c>
      <c r="H1814" s="5" t="s">
        <v>53</v>
      </c>
      <c r="I1814" s="5">
        <v>63052.01</v>
      </c>
      <c r="J1814" s="5" t="s">
        <v>3170</v>
      </c>
      <c r="K1814" s="5" t="s">
        <v>81</v>
      </c>
      <c r="L1814" s="5" t="s">
        <v>56</v>
      </c>
      <c r="M1814" s="5">
        <v>1.87</v>
      </c>
      <c r="N1814" s="5" t="s">
        <v>74</v>
      </c>
      <c r="O1814" s="49">
        <v>22</v>
      </c>
    </row>
    <row r="1815" spans="1:15" x14ac:dyDescent="0.2">
      <c r="A1815" s="48" t="s">
        <v>6128</v>
      </c>
      <c r="B1815" s="5" t="s">
        <v>6129</v>
      </c>
      <c r="C1815" s="5">
        <v>52</v>
      </c>
      <c r="D1815" s="5" t="s">
        <v>17</v>
      </c>
      <c r="E1815" s="5" t="s">
        <v>6130</v>
      </c>
      <c r="F1815" s="5">
        <v>-3775</v>
      </c>
      <c r="G1815" s="5" t="s">
        <v>52</v>
      </c>
      <c r="H1815" s="5" t="s">
        <v>66</v>
      </c>
      <c r="I1815" s="5">
        <v>170527.96</v>
      </c>
      <c r="J1815" s="5" t="s">
        <v>512</v>
      </c>
      <c r="K1815" s="5" t="s">
        <v>127</v>
      </c>
      <c r="L1815" s="5" t="s">
        <v>56</v>
      </c>
      <c r="M1815" s="5">
        <v>1.43</v>
      </c>
      <c r="N1815" s="5" t="s">
        <v>33</v>
      </c>
      <c r="O1815" s="49">
        <v>39</v>
      </c>
    </row>
    <row r="1816" spans="1:15" x14ac:dyDescent="0.2">
      <c r="A1816" s="48" t="s">
        <v>6131</v>
      </c>
      <c r="B1816" s="5" t="s">
        <v>6132</v>
      </c>
      <c r="C1816" s="5">
        <v>47</v>
      </c>
      <c r="D1816" s="5" t="s">
        <v>50</v>
      </c>
      <c r="E1816" s="5" t="s">
        <v>6133</v>
      </c>
      <c r="F1816" s="5">
        <v>-7030</v>
      </c>
      <c r="G1816" s="5" t="s">
        <v>45</v>
      </c>
      <c r="H1816" s="5" t="s">
        <v>38</v>
      </c>
      <c r="I1816" s="5">
        <v>123363</v>
      </c>
      <c r="J1816" s="5" t="s">
        <v>6134</v>
      </c>
      <c r="K1816" s="5" t="s">
        <v>104</v>
      </c>
      <c r="L1816" s="5" t="s">
        <v>32</v>
      </c>
      <c r="M1816" s="5">
        <v>1.78</v>
      </c>
      <c r="N1816" s="5" t="s">
        <v>33</v>
      </c>
      <c r="O1816" s="49">
        <v>1</v>
      </c>
    </row>
    <row r="1817" spans="1:15" x14ac:dyDescent="0.2">
      <c r="A1817" s="48" t="s">
        <v>6135</v>
      </c>
      <c r="B1817" s="5" t="s">
        <v>2708</v>
      </c>
      <c r="C1817" s="5">
        <v>45</v>
      </c>
      <c r="D1817" s="5" t="s">
        <v>27</v>
      </c>
      <c r="E1817" s="5" t="s">
        <v>6136</v>
      </c>
      <c r="F1817" s="5">
        <v>-7951</v>
      </c>
      <c r="G1817" s="5" t="s">
        <v>37</v>
      </c>
      <c r="H1817" s="5" t="s">
        <v>30</v>
      </c>
      <c r="I1817" s="5">
        <v>148148.04</v>
      </c>
      <c r="J1817" s="5" t="s">
        <v>6137</v>
      </c>
      <c r="K1817" s="5" t="s">
        <v>47</v>
      </c>
      <c r="L1817" s="5" t="s">
        <v>32</v>
      </c>
      <c r="M1817" s="5">
        <v>1.51</v>
      </c>
      <c r="N1817" s="5" t="s">
        <v>74</v>
      </c>
      <c r="O1817" s="49">
        <v>37</v>
      </c>
    </row>
    <row r="1818" spans="1:15" x14ac:dyDescent="0.2">
      <c r="A1818" s="48" t="s">
        <v>6138</v>
      </c>
      <c r="B1818" s="5" t="s">
        <v>6139</v>
      </c>
      <c r="C1818" s="5">
        <v>38</v>
      </c>
      <c r="D1818" s="5" t="s">
        <v>27</v>
      </c>
      <c r="E1818" s="5" t="s">
        <v>6140</v>
      </c>
      <c r="F1818" s="5">
        <v>-9546</v>
      </c>
      <c r="G1818" s="5" t="s">
        <v>45</v>
      </c>
      <c r="H1818" s="5" t="s">
        <v>173</v>
      </c>
      <c r="I1818" s="5">
        <v>135525.51999999999</v>
      </c>
      <c r="J1818" s="5" t="s">
        <v>6141</v>
      </c>
      <c r="K1818" s="5" t="s">
        <v>47</v>
      </c>
      <c r="L1818" s="5" t="s">
        <v>56</v>
      </c>
      <c r="M1818" s="5">
        <v>1.2</v>
      </c>
      <c r="N1818" s="5" t="s">
        <v>74</v>
      </c>
      <c r="O1818" s="49">
        <v>21</v>
      </c>
    </row>
    <row r="1819" spans="1:15" x14ac:dyDescent="0.2">
      <c r="A1819" s="48" t="s">
        <v>6142</v>
      </c>
      <c r="B1819" s="5" t="s">
        <v>6143</v>
      </c>
      <c r="C1819" s="5">
        <v>59</v>
      </c>
      <c r="D1819" s="5" t="s">
        <v>27</v>
      </c>
      <c r="E1819" s="5" t="s">
        <v>6144</v>
      </c>
      <c r="F1819" s="5">
        <v>-3248</v>
      </c>
      <c r="G1819" s="5" t="s">
        <v>45</v>
      </c>
      <c r="H1819" s="5" t="s">
        <v>71</v>
      </c>
      <c r="I1819" s="5">
        <v>92559.99</v>
      </c>
      <c r="J1819" s="5" t="s">
        <v>1171</v>
      </c>
      <c r="K1819" s="5" t="s">
        <v>55</v>
      </c>
      <c r="L1819" s="5" t="s">
        <v>56</v>
      </c>
      <c r="M1819" s="5">
        <v>1.04</v>
      </c>
      <c r="N1819" s="5" t="s">
        <v>57</v>
      </c>
      <c r="O1819" s="49">
        <v>2</v>
      </c>
    </row>
    <row r="1820" spans="1:15" x14ac:dyDescent="0.2">
      <c r="A1820" s="48" t="s">
        <v>6145</v>
      </c>
      <c r="B1820" s="5" t="s">
        <v>6146</v>
      </c>
      <c r="C1820" s="5">
        <v>44</v>
      </c>
      <c r="D1820" s="5" t="s">
        <v>17</v>
      </c>
      <c r="E1820" s="5" t="s">
        <v>6147</v>
      </c>
      <c r="F1820" s="5">
        <v>-6532</v>
      </c>
      <c r="G1820" s="5" t="s">
        <v>94</v>
      </c>
      <c r="H1820" s="5" t="s">
        <v>173</v>
      </c>
      <c r="I1820" s="5">
        <v>121691.64</v>
      </c>
      <c r="J1820" s="5" t="s">
        <v>1895</v>
      </c>
      <c r="K1820" s="5" t="s">
        <v>118</v>
      </c>
      <c r="L1820" s="5" t="s">
        <v>32</v>
      </c>
      <c r="M1820" s="5">
        <v>1.88</v>
      </c>
      <c r="N1820" s="5" t="s">
        <v>33</v>
      </c>
      <c r="O1820" s="49">
        <v>32</v>
      </c>
    </row>
    <row r="1821" spans="1:15" x14ac:dyDescent="0.2">
      <c r="A1821" s="48" t="s">
        <v>6148</v>
      </c>
      <c r="B1821" s="5" t="s">
        <v>6149</v>
      </c>
      <c r="C1821" s="5">
        <v>35</v>
      </c>
      <c r="D1821" s="5" t="s">
        <v>50</v>
      </c>
      <c r="E1821" s="5" t="s">
        <v>6150</v>
      </c>
      <c r="F1821" s="5">
        <v>-5066</v>
      </c>
      <c r="G1821" s="5" t="s">
        <v>19</v>
      </c>
      <c r="H1821" s="5" t="s">
        <v>194</v>
      </c>
      <c r="I1821" s="5">
        <v>117715.98</v>
      </c>
      <c r="J1821" s="5" t="s">
        <v>644</v>
      </c>
      <c r="K1821" s="5" t="s">
        <v>127</v>
      </c>
      <c r="L1821" s="5" t="s">
        <v>23</v>
      </c>
      <c r="M1821" s="5">
        <v>4.2699999999999996</v>
      </c>
      <c r="N1821" s="5" t="s">
        <v>41</v>
      </c>
      <c r="O1821" s="49">
        <v>15</v>
      </c>
    </row>
    <row r="1822" spans="1:15" x14ac:dyDescent="0.2">
      <c r="A1822" s="48" t="s">
        <v>6151</v>
      </c>
      <c r="B1822" s="5" t="s">
        <v>6152</v>
      </c>
      <c r="C1822" s="5">
        <v>48</v>
      </c>
      <c r="D1822" s="5" t="s">
        <v>17</v>
      </c>
      <c r="E1822" s="5" t="s">
        <v>6153</v>
      </c>
      <c r="F1822" s="5">
        <v>-6217</v>
      </c>
      <c r="G1822" s="5" t="s">
        <v>78</v>
      </c>
      <c r="H1822" s="5" t="s">
        <v>144</v>
      </c>
      <c r="I1822" s="5">
        <v>162106.48000000001</v>
      </c>
      <c r="J1822" s="5" t="s">
        <v>6154</v>
      </c>
      <c r="K1822" s="5" t="s">
        <v>40</v>
      </c>
      <c r="L1822" s="5" t="s">
        <v>32</v>
      </c>
      <c r="M1822" s="5">
        <v>4.2699999999999996</v>
      </c>
      <c r="N1822" s="5" t="s">
        <v>41</v>
      </c>
      <c r="O1822" s="49">
        <v>27</v>
      </c>
    </row>
    <row r="1823" spans="1:15" x14ac:dyDescent="0.2">
      <c r="A1823" s="48" t="s">
        <v>6155</v>
      </c>
      <c r="B1823" s="5" t="s">
        <v>6156</v>
      </c>
      <c r="C1823" s="5">
        <v>55</v>
      </c>
      <c r="D1823" s="5" t="s">
        <v>27</v>
      </c>
      <c r="E1823" s="5" t="s">
        <v>6157</v>
      </c>
      <c r="F1823" s="5">
        <v>-7709</v>
      </c>
      <c r="G1823" s="5" t="s">
        <v>116</v>
      </c>
      <c r="H1823" s="5" t="s">
        <v>38</v>
      </c>
      <c r="I1823" s="5">
        <v>165738.04999999999</v>
      </c>
      <c r="J1823" s="5" t="s">
        <v>6158</v>
      </c>
      <c r="K1823" s="5" t="s">
        <v>40</v>
      </c>
      <c r="L1823" s="5" t="s">
        <v>32</v>
      </c>
      <c r="M1823" s="5">
        <v>2.16</v>
      </c>
      <c r="N1823" s="5" t="s">
        <v>74</v>
      </c>
      <c r="O1823" s="49">
        <v>2</v>
      </c>
    </row>
    <row r="1824" spans="1:15" x14ac:dyDescent="0.2">
      <c r="A1824" s="48" t="s">
        <v>6159</v>
      </c>
      <c r="B1824" s="5" t="s">
        <v>894</v>
      </c>
      <c r="C1824" s="5">
        <v>65</v>
      </c>
      <c r="D1824" s="5" t="s">
        <v>17</v>
      </c>
      <c r="E1824" s="5" t="s">
        <v>6160</v>
      </c>
      <c r="F1824" s="5">
        <v>-8287</v>
      </c>
      <c r="G1824" s="5" t="s">
        <v>45</v>
      </c>
      <c r="H1824" s="5" t="s">
        <v>71</v>
      </c>
      <c r="I1824" s="5">
        <v>79108.160000000003</v>
      </c>
      <c r="J1824" s="5" t="s">
        <v>5479</v>
      </c>
      <c r="K1824" s="5" t="s">
        <v>104</v>
      </c>
      <c r="L1824" s="5" t="s">
        <v>23</v>
      </c>
      <c r="M1824" s="5">
        <v>2.2799999999999998</v>
      </c>
      <c r="N1824" s="5" t="s">
        <v>57</v>
      </c>
      <c r="O1824" s="49">
        <v>1</v>
      </c>
    </row>
    <row r="1825" spans="1:15" x14ac:dyDescent="0.2">
      <c r="A1825" s="48" t="s">
        <v>6161</v>
      </c>
      <c r="B1825" s="5" t="s">
        <v>3029</v>
      </c>
      <c r="C1825" s="5">
        <v>43</v>
      </c>
      <c r="D1825" s="5" t="s">
        <v>50</v>
      </c>
      <c r="E1825" s="5" t="s">
        <v>6162</v>
      </c>
      <c r="F1825" s="5">
        <v>-3828</v>
      </c>
      <c r="G1825" s="5" t="s">
        <v>29</v>
      </c>
      <c r="H1825" s="5" t="s">
        <v>30</v>
      </c>
      <c r="I1825" s="5">
        <v>140796.81</v>
      </c>
      <c r="J1825" s="5" t="s">
        <v>6163</v>
      </c>
      <c r="K1825" s="5" t="s">
        <v>47</v>
      </c>
      <c r="L1825" s="5" t="s">
        <v>32</v>
      </c>
      <c r="M1825" s="5">
        <v>2.2799999999999998</v>
      </c>
      <c r="N1825" s="5" t="s">
        <v>41</v>
      </c>
      <c r="O1825" s="49">
        <v>13</v>
      </c>
    </row>
    <row r="1826" spans="1:15" x14ac:dyDescent="0.2">
      <c r="A1826" s="48" t="s">
        <v>6164</v>
      </c>
      <c r="B1826" s="5" t="s">
        <v>4527</v>
      </c>
      <c r="C1826" s="5">
        <v>34</v>
      </c>
      <c r="D1826" s="5" t="s">
        <v>27</v>
      </c>
      <c r="E1826" s="5" t="s">
        <v>6165</v>
      </c>
      <c r="F1826" s="5">
        <v>-2033</v>
      </c>
      <c r="G1826" s="5" t="s">
        <v>52</v>
      </c>
      <c r="H1826" s="5" t="s">
        <v>144</v>
      </c>
      <c r="I1826" s="5">
        <v>111316.89</v>
      </c>
      <c r="J1826" s="5" t="s">
        <v>6166</v>
      </c>
      <c r="K1826" s="5" t="s">
        <v>127</v>
      </c>
      <c r="L1826" s="5" t="s">
        <v>32</v>
      </c>
      <c r="M1826" s="5">
        <v>1.26</v>
      </c>
      <c r="N1826" s="5" t="s">
        <v>41</v>
      </c>
      <c r="O1826" s="49">
        <v>33</v>
      </c>
    </row>
    <row r="1827" spans="1:15" x14ac:dyDescent="0.2">
      <c r="A1827" s="48" t="s">
        <v>6167</v>
      </c>
      <c r="B1827" s="5" t="s">
        <v>6168</v>
      </c>
      <c r="C1827" s="5">
        <v>22</v>
      </c>
      <c r="D1827" s="5" t="s">
        <v>50</v>
      </c>
      <c r="E1827" s="5" t="s">
        <v>6169</v>
      </c>
      <c r="F1827" s="5">
        <v>-10150</v>
      </c>
      <c r="G1827" s="5" t="s">
        <v>99</v>
      </c>
      <c r="H1827" s="5" t="s">
        <v>173</v>
      </c>
      <c r="I1827" s="5">
        <v>136357.95000000001</v>
      </c>
      <c r="J1827" s="5" t="s">
        <v>4765</v>
      </c>
      <c r="K1827" s="5" t="s">
        <v>136</v>
      </c>
      <c r="L1827" s="5" t="s">
        <v>73</v>
      </c>
      <c r="M1827" s="5">
        <v>3.18</v>
      </c>
      <c r="N1827" s="5" t="s">
        <v>57</v>
      </c>
      <c r="O1827" s="49">
        <v>11</v>
      </c>
    </row>
    <row r="1828" spans="1:15" x14ac:dyDescent="0.2">
      <c r="A1828" s="48" t="s">
        <v>6170</v>
      </c>
      <c r="B1828" s="5" t="s">
        <v>323</v>
      </c>
      <c r="C1828" s="5">
        <v>25</v>
      </c>
      <c r="D1828" s="5" t="s">
        <v>17</v>
      </c>
      <c r="E1828" s="5" t="s">
        <v>6171</v>
      </c>
      <c r="F1828" s="5">
        <v>-5884</v>
      </c>
      <c r="G1828" s="5" t="s">
        <v>99</v>
      </c>
      <c r="H1828" s="5" t="s">
        <v>79</v>
      </c>
      <c r="I1828" s="5">
        <v>95488.06</v>
      </c>
      <c r="J1828" s="5" t="s">
        <v>6172</v>
      </c>
      <c r="K1828" s="5" t="s">
        <v>47</v>
      </c>
      <c r="L1828" s="5" t="s">
        <v>56</v>
      </c>
      <c r="M1828" s="5">
        <v>2.58</v>
      </c>
      <c r="N1828" s="5" t="s">
        <v>57</v>
      </c>
      <c r="O1828" s="49">
        <v>1</v>
      </c>
    </row>
    <row r="1829" spans="1:15" x14ac:dyDescent="0.2">
      <c r="A1829" s="48" t="s">
        <v>6173</v>
      </c>
      <c r="B1829" s="5" t="s">
        <v>4747</v>
      </c>
      <c r="C1829" s="5">
        <v>30</v>
      </c>
      <c r="D1829" s="5" t="s">
        <v>27</v>
      </c>
      <c r="E1829" s="5" t="s">
        <v>6174</v>
      </c>
      <c r="F1829" s="5">
        <v>-10906</v>
      </c>
      <c r="G1829" s="5" t="s">
        <v>19</v>
      </c>
      <c r="H1829" s="5" t="s">
        <v>173</v>
      </c>
      <c r="I1829" s="5">
        <v>158692.18</v>
      </c>
      <c r="J1829" s="5" t="s">
        <v>6175</v>
      </c>
      <c r="K1829" s="5" t="s">
        <v>127</v>
      </c>
      <c r="L1829" s="5" t="s">
        <v>73</v>
      </c>
      <c r="M1829" s="5">
        <v>4.12</v>
      </c>
      <c r="N1829" s="5" t="s">
        <v>33</v>
      </c>
      <c r="O1829" s="49">
        <v>29</v>
      </c>
    </row>
    <row r="1830" spans="1:15" x14ac:dyDescent="0.2">
      <c r="A1830" s="48" t="s">
        <v>6176</v>
      </c>
      <c r="B1830" s="5" t="s">
        <v>6177</v>
      </c>
      <c r="C1830" s="5">
        <v>36</v>
      </c>
      <c r="D1830" s="5" t="s">
        <v>27</v>
      </c>
      <c r="E1830" s="5" t="s">
        <v>6178</v>
      </c>
      <c r="F1830" s="5">
        <v>-10679</v>
      </c>
      <c r="G1830" s="5" t="s">
        <v>99</v>
      </c>
      <c r="H1830" s="5" t="s">
        <v>30</v>
      </c>
      <c r="I1830" s="5">
        <v>36213.21</v>
      </c>
      <c r="J1830" s="5" t="s">
        <v>3508</v>
      </c>
      <c r="K1830" s="5" t="s">
        <v>104</v>
      </c>
      <c r="L1830" s="5" t="s">
        <v>56</v>
      </c>
      <c r="M1830" s="5">
        <v>4.72</v>
      </c>
      <c r="N1830" s="5" t="s">
        <v>57</v>
      </c>
      <c r="O1830" s="49">
        <v>28</v>
      </c>
    </row>
    <row r="1831" spans="1:15" x14ac:dyDescent="0.2">
      <c r="A1831" s="48" t="s">
        <v>6179</v>
      </c>
      <c r="B1831" s="5" t="s">
        <v>6180</v>
      </c>
      <c r="C1831" s="5">
        <v>40</v>
      </c>
      <c r="D1831" s="5" t="s">
        <v>27</v>
      </c>
      <c r="E1831" s="5" t="s">
        <v>6181</v>
      </c>
      <c r="F1831" s="5">
        <v>-4512</v>
      </c>
      <c r="G1831" s="5" t="s">
        <v>116</v>
      </c>
      <c r="H1831" s="5" t="s">
        <v>53</v>
      </c>
      <c r="I1831" s="5">
        <v>131753.57</v>
      </c>
      <c r="J1831" s="5" t="s">
        <v>6182</v>
      </c>
      <c r="K1831" s="5" t="s">
        <v>47</v>
      </c>
      <c r="L1831" s="5" t="s">
        <v>56</v>
      </c>
      <c r="M1831" s="5">
        <v>4.99</v>
      </c>
      <c r="N1831" s="5" t="s">
        <v>33</v>
      </c>
      <c r="O1831" s="49">
        <v>1</v>
      </c>
    </row>
    <row r="1832" spans="1:15" x14ac:dyDescent="0.2">
      <c r="A1832" s="48" t="s">
        <v>6183</v>
      </c>
      <c r="B1832" s="5" t="s">
        <v>6184</v>
      </c>
      <c r="C1832" s="5">
        <v>28</v>
      </c>
      <c r="D1832" s="5" t="s">
        <v>50</v>
      </c>
      <c r="E1832" s="5" t="s">
        <v>6185</v>
      </c>
      <c r="F1832" s="5">
        <v>-3836</v>
      </c>
      <c r="G1832" s="5" t="s">
        <v>85</v>
      </c>
      <c r="H1832" s="5" t="s">
        <v>79</v>
      </c>
      <c r="I1832" s="5">
        <v>104413.85</v>
      </c>
      <c r="J1832" s="5" t="s">
        <v>6186</v>
      </c>
      <c r="K1832" s="5" t="s">
        <v>55</v>
      </c>
      <c r="L1832" s="5" t="s">
        <v>32</v>
      </c>
      <c r="M1832" s="5">
        <v>2.64</v>
      </c>
      <c r="N1832" s="5" t="s">
        <v>24</v>
      </c>
      <c r="O1832" s="49">
        <v>27</v>
      </c>
    </row>
    <row r="1833" spans="1:15" x14ac:dyDescent="0.2">
      <c r="A1833" s="48" t="s">
        <v>6187</v>
      </c>
      <c r="B1833" s="5" t="s">
        <v>4504</v>
      </c>
      <c r="C1833" s="5">
        <v>64</v>
      </c>
      <c r="D1833" s="5" t="s">
        <v>17</v>
      </c>
      <c r="E1833" s="5" t="s">
        <v>6188</v>
      </c>
      <c r="F1833" s="5">
        <v>-7909</v>
      </c>
      <c r="G1833" s="5" t="s">
        <v>78</v>
      </c>
      <c r="H1833" s="5" t="s">
        <v>79</v>
      </c>
      <c r="I1833" s="5">
        <v>169026.17</v>
      </c>
      <c r="J1833" s="5" t="s">
        <v>4531</v>
      </c>
      <c r="K1833" s="5" t="s">
        <v>127</v>
      </c>
      <c r="L1833" s="5" t="s">
        <v>32</v>
      </c>
      <c r="M1833" s="5">
        <v>1.74</v>
      </c>
      <c r="N1833" s="5" t="s">
        <v>41</v>
      </c>
      <c r="O1833" s="49">
        <v>27</v>
      </c>
    </row>
    <row r="1834" spans="1:15" x14ac:dyDescent="0.2">
      <c r="A1834" s="48" t="s">
        <v>6189</v>
      </c>
      <c r="B1834" s="5" t="s">
        <v>6190</v>
      </c>
      <c r="C1834" s="5">
        <v>54</v>
      </c>
      <c r="D1834" s="5" t="s">
        <v>27</v>
      </c>
      <c r="E1834" s="5" t="s">
        <v>6191</v>
      </c>
      <c r="F1834" s="5">
        <v>-5909</v>
      </c>
      <c r="G1834" s="5" t="s">
        <v>94</v>
      </c>
      <c r="H1834" s="5" t="s">
        <v>66</v>
      </c>
      <c r="I1834" s="5">
        <v>47415.66</v>
      </c>
      <c r="J1834" s="5" t="s">
        <v>1332</v>
      </c>
      <c r="K1834" s="5" t="s">
        <v>62</v>
      </c>
      <c r="L1834" s="5" t="s">
        <v>32</v>
      </c>
      <c r="M1834" s="5">
        <v>1.75</v>
      </c>
      <c r="N1834" s="5" t="s">
        <v>57</v>
      </c>
      <c r="O1834" s="49">
        <v>34</v>
      </c>
    </row>
    <row r="1835" spans="1:15" x14ac:dyDescent="0.2">
      <c r="A1835" s="48" t="s">
        <v>6192</v>
      </c>
      <c r="B1835" s="5" t="s">
        <v>1620</v>
      </c>
      <c r="C1835" s="5">
        <v>51</v>
      </c>
      <c r="D1835" s="5" t="s">
        <v>50</v>
      </c>
      <c r="E1835" s="5" t="s">
        <v>6193</v>
      </c>
      <c r="F1835" s="5">
        <v>-7352</v>
      </c>
      <c r="G1835" s="5" t="s">
        <v>52</v>
      </c>
      <c r="H1835" s="5" t="s">
        <v>20</v>
      </c>
      <c r="I1835" s="5">
        <v>50395.01</v>
      </c>
      <c r="J1835" s="5" t="s">
        <v>286</v>
      </c>
      <c r="K1835" s="5" t="s">
        <v>62</v>
      </c>
      <c r="L1835" s="5" t="s">
        <v>56</v>
      </c>
      <c r="M1835" s="5">
        <v>2.92</v>
      </c>
      <c r="N1835" s="5" t="s">
        <v>24</v>
      </c>
      <c r="O1835" s="49">
        <v>27</v>
      </c>
    </row>
    <row r="1836" spans="1:15" x14ac:dyDescent="0.2">
      <c r="A1836" s="48" t="s">
        <v>6194</v>
      </c>
      <c r="B1836" s="5" t="s">
        <v>6195</v>
      </c>
      <c r="C1836" s="5">
        <v>53</v>
      </c>
      <c r="D1836" s="5" t="s">
        <v>50</v>
      </c>
      <c r="E1836" s="5" t="s">
        <v>6196</v>
      </c>
      <c r="F1836" s="5">
        <v>-4965</v>
      </c>
      <c r="G1836" s="5" t="s">
        <v>85</v>
      </c>
      <c r="H1836" s="5" t="s">
        <v>173</v>
      </c>
      <c r="I1836" s="5">
        <v>174140.84</v>
      </c>
      <c r="J1836" s="5" t="s">
        <v>3493</v>
      </c>
      <c r="K1836" s="5" t="s">
        <v>22</v>
      </c>
      <c r="L1836" s="5" t="s">
        <v>73</v>
      </c>
      <c r="M1836" s="5">
        <v>1.1200000000000001</v>
      </c>
      <c r="N1836" s="5" t="s">
        <v>74</v>
      </c>
      <c r="O1836" s="49">
        <v>18</v>
      </c>
    </row>
    <row r="1837" spans="1:15" x14ac:dyDescent="0.2">
      <c r="A1837" s="48" t="s">
        <v>6197</v>
      </c>
      <c r="B1837" s="5" t="s">
        <v>801</v>
      </c>
      <c r="C1837" s="5">
        <v>50</v>
      </c>
      <c r="D1837" s="5" t="s">
        <v>27</v>
      </c>
      <c r="E1837" s="5" t="s">
        <v>6198</v>
      </c>
      <c r="F1837" s="5">
        <v>-5217</v>
      </c>
      <c r="G1837" s="5" t="s">
        <v>52</v>
      </c>
      <c r="H1837" s="5" t="s">
        <v>71</v>
      </c>
      <c r="I1837" s="5">
        <v>173242.62</v>
      </c>
      <c r="J1837" s="5" t="s">
        <v>6199</v>
      </c>
      <c r="K1837" s="5" t="s">
        <v>127</v>
      </c>
      <c r="L1837" s="5" t="s">
        <v>73</v>
      </c>
      <c r="M1837" s="5">
        <v>4.47</v>
      </c>
      <c r="N1837" s="5" t="s">
        <v>33</v>
      </c>
      <c r="O1837" s="49">
        <v>5</v>
      </c>
    </row>
    <row r="1838" spans="1:15" x14ac:dyDescent="0.2">
      <c r="A1838" s="48" t="s">
        <v>6200</v>
      </c>
      <c r="B1838" s="5" t="s">
        <v>1158</v>
      </c>
      <c r="C1838" s="5">
        <v>50</v>
      </c>
      <c r="D1838" s="5" t="s">
        <v>27</v>
      </c>
      <c r="E1838" s="5" t="s">
        <v>6201</v>
      </c>
      <c r="F1838" s="5">
        <v>-7328</v>
      </c>
      <c r="G1838" s="5" t="s">
        <v>85</v>
      </c>
      <c r="H1838" s="5" t="s">
        <v>66</v>
      </c>
      <c r="I1838" s="5">
        <v>40709.78</v>
      </c>
      <c r="J1838" s="5" t="s">
        <v>4465</v>
      </c>
      <c r="K1838" s="5" t="s">
        <v>62</v>
      </c>
      <c r="L1838" s="5" t="s">
        <v>23</v>
      </c>
      <c r="M1838" s="5">
        <v>1.02</v>
      </c>
      <c r="N1838" s="5" t="s">
        <v>57</v>
      </c>
      <c r="O1838" s="49">
        <v>11</v>
      </c>
    </row>
    <row r="1839" spans="1:15" x14ac:dyDescent="0.2">
      <c r="A1839" s="48" t="s">
        <v>6202</v>
      </c>
      <c r="B1839" s="5" t="s">
        <v>6203</v>
      </c>
      <c r="C1839" s="5">
        <v>60</v>
      </c>
      <c r="D1839" s="5" t="s">
        <v>17</v>
      </c>
      <c r="E1839" s="5" t="s">
        <v>6204</v>
      </c>
      <c r="F1839" s="5">
        <v>-9346</v>
      </c>
      <c r="G1839" s="5" t="s">
        <v>85</v>
      </c>
      <c r="H1839" s="5" t="s">
        <v>79</v>
      </c>
      <c r="I1839" s="5">
        <v>85689.21</v>
      </c>
      <c r="J1839" s="5" t="s">
        <v>5049</v>
      </c>
      <c r="K1839" s="5" t="s">
        <v>22</v>
      </c>
      <c r="L1839" s="5" t="s">
        <v>32</v>
      </c>
      <c r="M1839" s="5">
        <v>3.57</v>
      </c>
      <c r="N1839" s="5" t="s">
        <v>24</v>
      </c>
      <c r="O1839" s="49">
        <v>37</v>
      </c>
    </row>
    <row r="1840" spans="1:15" x14ac:dyDescent="0.2">
      <c r="A1840" s="48" t="s">
        <v>6205</v>
      </c>
      <c r="B1840" s="5" t="s">
        <v>6206</v>
      </c>
      <c r="C1840" s="5">
        <v>29</v>
      </c>
      <c r="D1840" s="5" t="s">
        <v>27</v>
      </c>
      <c r="E1840" s="5" t="s">
        <v>6207</v>
      </c>
      <c r="F1840" s="5">
        <v>-2016</v>
      </c>
      <c r="G1840" s="5" t="s">
        <v>19</v>
      </c>
      <c r="H1840" s="5" t="s">
        <v>20</v>
      </c>
      <c r="I1840" s="5">
        <v>91756.63</v>
      </c>
      <c r="J1840" s="5" t="s">
        <v>2717</v>
      </c>
      <c r="K1840" s="5" t="s">
        <v>22</v>
      </c>
      <c r="L1840" s="5" t="s">
        <v>56</v>
      </c>
      <c r="M1840" s="5">
        <v>2.1</v>
      </c>
      <c r="N1840" s="5" t="s">
        <v>57</v>
      </c>
      <c r="O1840" s="49">
        <v>1</v>
      </c>
    </row>
    <row r="1841" spans="1:15" x14ac:dyDescent="0.2">
      <c r="A1841" s="48" t="s">
        <v>6208</v>
      </c>
      <c r="B1841" s="5" t="s">
        <v>5305</v>
      </c>
      <c r="C1841" s="5">
        <v>63</v>
      </c>
      <c r="D1841" s="5" t="s">
        <v>17</v>
      </c>
      <c r="E1841" s="5" t="s">
        <v>6209</v>
      </c>
      <c r="F1841" s="5">
        <v>-4291</v>
      </c>
      <c r="G1841" s="5" t="s">
        <v>99</v>
      </c>
      <c r="H1841" s="5" t="s">
        <v>30</v>
      </c>
      <c r="I1841" s="5">
        <v>94170.77</v>
      </c>
      <c r="J1841" s="5" t="s">
        <v>6210</v>
      </c>
      <c r="K1841" s="5" t="s">
        <v>136</v>
      </c>
      <c r="L1841" s="5" t="s">
        <v>23</v>
      </c>
      <c r="M1841" s="5">
        <v>2.54</v>
      </c>
      <c r="N1841" s="5" t="s">
        <v>74</v>
      </c>
      <c r="O1841" s="49">
        <v>0</v>
      </c>
    </row>
    <row r="1842" spans="1:15" x14ac:dyDescent="0.2">
      <c r="A1842" s="48" t="s">
        <v>6211</v>
      </c>
      <c r="B1842" s="5" t="s">
        <v>6143</v>
      </c>
      <c r="C1842" s="5">
        <v>34</v>
      </c>
      <c r="D1842" s="5" t="s">
        <v>27</v>
      </c>
      <c r="E1842" s="5" t="s">
        <v>6212</v>
      </c>
      <c r="F1842" s="5">
        <v>-5200</v>
      </c>
      <c r="G1842" s="5" t="s">
        <v>29</v>
      </c>
      <c r="H1842" s="5" t="s">
        <v>66</v>
      </c>
      <c r="I1842" s="5">
        <v>55139.46</v>
      </c>
      <c r="J1842" s="5" t="s">
        <v>6213</v>
      </c>
      <c r="K1842" s="5" t="s">
        <v>127</v>
      </c>
      <c r="L1842" s="5" t="s">
        <v>56</v>
      </c>
      <c r="M1842" s="5">
        <v>2.4500000000000002</v>
      </c>
      <c r="N1842" s="5" t="s">
        <v>41</v>
      </c>
      <c r="O1842" s="49">
        <v>40</v>
      </c>
    </row>
    <row r="1843" spans="1:15" x14ac:dyDescent="0.2">
      <c r="A1843" s="48" t="s">
        <v>6214</v>
      </c>
      <c r="B1843" s="5" t="s">
        <v>701</v>
      </c>
      <c r="C1843" s="5">
        <v>42</v>
      </c>
      <c r="D1843" s="5" t="s">
        <v>50</v>
      </c>
      <c r="E1843" s="5" t="s">
        <v>6215</v>
      </c>
      <c r="F1843" s="5">
        <v>-6758</v>
      </c>
      <c r="G1843" s="5" t="s">
        <v>116</v>
      </c>
      <c r="H1843" s="5" t="s">
        <v>66</v>
      </c>
      <c r="I1843" s="5">
        <v>172175.38</v>
      </c>
      <c r="J1843" s="5" t="s">
        <v>562</v>
      </c>
      <c r="K1843" s="5" t="s">
        <v>62</v>
      </c>
      <c r="L1843" s="5" t="s">
        <v>56</v>
      </c>
      <c r="M1843" s="5">
        <v>3.71</v>
      </c>
      <c r="N1843" s="5" t="s">
        <v>41</v>
      </c>
      <c r="O1843" s="49">
        <v>16</v>
      </c>
    </row>
    <row r="1844" spans="1:15" x14ac:dyDescent="0.2">
      <c r="A1844" s="48" t="s">
        <v>6216</v>
      </c>
      <c r="B1844" s="5" t="s">
        <v>4556</v>
      </c>
      <c r="C1844" s="5">
        <v>46</v>
      </c>
      <c r="D1844" s="5" t="s">
        <v>17</v>
      </c>
      <c r="E1844" s="5" t="s">
        <v>6217</v>
      </c>
      <c r="F1844" s="5">
        <v>-6861</v>
      </c>
      <c r="G1844" s="5" t="s">
        <v>116</v>
      </c>
      <c r="H1844" s="5" t="s">
        <v>173</v>
      </c>
      <c r="I1844" s="5">
        <v>66736.12</v>
      </c>
      <c r="J1844" s="5" t="s">
        <v>3899</v>
      </c>
      <c r="K1844" s="5" t="s">
        <v>136</v>
      </c>
      <c r="L1844" s="5" t="s">
        <v>73</v>
      </c>
      <c r="M1844" s="5">
        <v>2.52</v>
      </c>
      <c r="N1844" s="5" t="s">
        <v>41</v>
      </c>
      <c r="O1844" s="49">
        <v>35</v>
      </c>
    </row>
    <row r="1845" spans="1:15" x14ac:dyDescent="0.2">
      <c r="A1845" s="48" t="s">
        <v>6218</v>
      </c>
      <c r="B1845" s="5" t="s">
        <v>3938</v>
      </c>
      <c r="C1845" s="5">
        <v>48</v>
      </c>
      <c r="D1845" s="5" t="s">
        <v>50</v>
      </c>
      <c r="E1845" s="5" t="s">
        <v>6219</v>
      </c>
      <c r="F1845" s="5">
        <v>-6569</v>
      </c>
      <c r="G1845" s="5" t="s">
        <v>85</v>
      </c>
      <c r="H1845" s="5" t="s">
        <v>30</v>
      </c>
      <c r="I1845" s="5">
        <v>149049.59</v>
      </c>
      <c r="J1845" s="5" t="s">
        <v>3569</v>
      </c>
      <c r="K1845" s="5" t="s">
        <v>47</v>
      </c>
      <c r="L1845" s="5" t="s">
        <v>73</v>
      </c>
      <c r="M1845" s="5">
        <v>3.62</v>
      </c>
      <c r="N1845" s="5" t="s">
        <v>41</v>
      </c>
      <c r="O1845" s="49">
        <v>40</v>
      </c>
    </row>
    <row r="1846" spans="1:15" x14ac:dyDescent="0.2">
      <c r="A1846" s="48" t="s">
        <v>6220</v>
      </c>
      <c r="B1846" s="5" t="s">
        <v>6221</v>
      </c>
      <c r="C1846" s="5">
        <v>53</v>
      </c>
      <c r="D1846" s="5" t="s">
        <v>27</v>
      </c>
      <c r="E1846" s="5" t="s">
        <v>6222</v>
      </c>
      <c r="F1846" s="5">
        <v>-7459</v>
      </c>
      <c r="G1846" s="5" t="s">
        <v>85</v>
      </c>
      <c r="H1846" s="5" t="s">
        <v>173</v>
      </c>
      <c r="I1846" s="5">
        <v>69848.95</v>
      </c>
      <c r="J1846" s="5" t="s">
        <v>5249</v>
      </c>
      <c r="K1846" s="5" t="s">
        <v>40</v>
      </c>
      <c r="L1846" s="5" t="s">
        <v>56</v>
      </c>
      <c r="M1846" s="5">
        <v>2.46</v>
      </c>
      <c r="N1846" s="5" t="s">
        <v>41</v>
      </c>
      <c r="O1846" s="49">
        <v>0</v>
      </c>
    </row>
    <row r="1847" spans="1:15" x14ac:dyDescent="0.2">
      <c r="A1847" s="48" t="s">
        <v>6223</v>
      </c>
      <c r="B1847" s="5" t="s">
        <v>4425</v>
      </c>
      <c r="C1847" s="5">
        <v>40</v>
      </c>
      <c r="D1847" s="5" t="s">
        <v>27</v>
      </c>
      <c r="E1847" s="5" t="s">
        <v>6224</v>
      </c>
      <c r="F1847" s="5">
        <v>-9449</v>
      </c>
      <c r="G1847" s="5" t="s">
        <v>52</v>
      </c>
      <c r="H1847" s="5" t="s">
        <v>20</v>
      </c>
      <c r="I1847" s="5">
        <v>66674.240000000005</v>
      </c>
      <c r="J1847" s="5" t="s">
        <v>6018</v>
      </c>
      <c r="K1847" s="5" t="s">
        <v>81</v>
      </c>
      <c r="L1847" s="5" t="s">
        <v>73</v>
      </c>
      <c r="M1847" s="5">
        <v>1.98</v>
      </c>
      <c r="N1847" s="5" t="s">
        <v>41</v>
      </c>
      <c r="O1847" s="49">
        <v>38</v>
      </c>
    </row>
    <row r="1848" spans="1:15" x14ac:dyDescent="0.2">
      <c r="A1848" s="48" t="s">
        <v>6225</v>
      </c>
      <c r="B1848" s="5" t="s">
        <v>1675</v>
      </c>
      <c r="C1848" s="5">
        <v>56</v>
      </c>
      <c r="D1848" s="5" t="s">
        <v>27</v>
      </c>
      <c r="E1848" s="5" t="s">
        <v>6226</v>
      </c>
      <c r="F1848" s="5">
        <v>-7110</v>
      </c>
      <c r="G1848" s="5" t="s">
        <v>37</v>
      </c>
      <c r="H1848" s="5" t="s">
        <v>144</v>
      </c>
      <c r="I1848" s="5">
        <v>87370.83</v>
      </c>
      <c r="J1848" s="5" t="s">
        <v>6227</v>
      </c>
      <c r="K1848" s="5" t="s">
        <v>22</v>
      </c>
      <c r="L1848" s="5" t="s">
        <v>32</v>
      </c>
      <c r="M1848" s="5">
        <v>3.13</v>
      </c>
      <c r="N1848" s="5" t="s">
        <v>41</v>
      </c>
      <c r="O1848" s="49">
        <v>29</v>
      </c>
    </row>
    <row r="1849" spans="1:15" x14ac:dyDescent="0.2">
      <c r="A1849" s="48" t="s">
        <v>6228</v>
      </c>
      <c r="B1849" s="5" t="s">
        <v>943</v>
      </c>
      <c r="C1849" s="5">
        <v>22</v>
      </c>
      <c r="D1849" s="5" t="s">
        <v>27</v>
      </c>
      <c r="E1849" s="5" t="s">
        <v>6229</v>
      </c>
      <c r="F1849" s="5">
        <v>-4608</v>
      </c>
      <c r="G1849" s="5" t="s">
        <v>52</v>
      </c>
      <c r="H1849" s="5" t="s">
        <v>30</v>
      </c>
      <c r="I1849" s="5">
        <v>117235.96</v>
      </c>
      <c r="J1849" s="5" t="s">
        <v>6230</v>
      </c>
      <c r="K1849" s="5" t="s">
        <v>40</v>
      </c>
      <c r="L1849" s="5" t="s">
        <v>56</v>
      </c>
      <c r="M1849" s="5">
        <v>1.91</v>
      </c>
      <c r="N1849" s="5" t="s">
        <v>41</v>
      </c>
      <c r="O1849" s="49">
        <v>9</v>
      </c>
    </row>
    <row r="1850" spans="1:15" x14ac:dyDescent="0.2">
      <c r="A1850" s="48" t="s">
        <v>6231</v>
      </c>
      <c r="B1850" s="5" t="s">
        <v>6232</v>
      </c>
      <c r="C1850" s="5">
        <v>39</v>
      </c>
      <c r="D1850" s="5" t="s">
        <v>17</v>
      </c>
      <c r="E1850" s="5" t="s">
        <v>6233</v>
      </c>
      <c r="F1850" s="5">
        <v>-2702</v>
      </c>
      <c r="G1850" s="5" t="s">
        <v>99</v>
      </c>
      <c r="H1850" s="5" t="s">
        <v>20</v>
      </c>
      <c r="I1850" s="5">
        <v>169179.54</v>
      </c>
      <c r="J1850" s="5" t="s">
        <v>2314</v>
      </c>
      <c r="K1850" s="5" t="s">
        <v>104</v>
      </c>
      <c r="L1850" s="5" t="s">
        <v>32</v>
      </c>
      <c r="M1850" s="5">
        <v>2.34</v>
      </c>
      <c r="N1850" s="5" t="s">
        <v>33</v>
      </c>
      <c r="O1850" s="49">
        <v>7</v>
      </c>
    </row>
    <row r="1851" spans="1:15" x14ac:dyDescent="0.2">
      <c r="A1851" s="48" t="s">
        <v>6234</v>
      </c>
      <c r="B1851" s="5" t="s">
        <v>6235</v>
      </c>
      <c r="C1851" s="5">
        <v>65</v>
      </c>
      <c r="D1851" s="5" t="s">
        <v>27</v>
      </c>
      <c r="E1851" s="5" t="s">
        <v>6236</v>
      </c>
      <c r="F1851" s="5">
        <v>-2742</v>
      </c>
      <c r="G1851" s="5" t="s">
        <v>116</v>
      </c>
      <c r="H1851" s="5" t="s">
        <v>173</v>
      </c>
      <c r="I1851" s="5">
        <v>38358.15</v>
      </c>
      <c r="J1851" s="5" t="s">
        <v>1489</v>
      </c>
      <c r="K1851" s="5" t="s">
        <v>118</v>
      </c>
      <c r="L1851" s="5" t="s">
        <v>23</v>
      </c>
      <c r="M1851" s="5">
        <v>2.25</v>
      </c>
      <c r="N1851" s="5" t="s">
        <v>33</v>
      </c>
      <c r="O1851" s="49">
        <v>14</v>
      </c>
    </row>
    <row r="1852" spans="1:15" x14ac:dyDescent="0.2">
      <c r="A1852" s="48" t="s">
        <v>6237</v>
      </c>
      <c r="B1852" s="5" t="s">
        <v>5092</v>
      </c>
      <c r="C1852" s="5">
        <v>51</v>
      </c>
      <c r="D1852" s="5" t="s">
        <v>17</v>
      </c>
      <c r="E1852" s="5" t="s">
        <v>6238</v>
      </c>
      <c r="F1852" s="5">
        <v>-6598</v>
      </c>
      <c r="G1852" s="5" t="s">
        <v>99</v>
      </c>
      <c r="H1852" s="5" t="s">
        <v>79</v>
      </c>
      <c r="I1852" s="5">
        <v>124963.88</v>
      </c>
      <c r="J1852" s="5" t="s">
        <v>6239</v>
      </c>
      <c r="K1852" s="5" t="s">
        <v>62</v>
      </c>
      <c r="L1852" s="5" t="s">
        <v>32</v>
      </c>
      <c r="M1852" s="5">
        <v>1.31</v>
      </c>
      <c r="N1852" s="5" t="s">
        <v>74</v>
      </c>
      <c r="O1852" s="49">
        <v>7</v>
      </c>
    </row>
    <row r="1853" spans="1:15" x14ac:dyDescent="0.2">
      <c r="A1853" s="48" t="s">
        <v>6240</v>
      </c>
      <c r="B1853" s="5" t="s">
        <v>6241</v>
      </c>
      <c r="C1853" s="5">
        <v>64</v>
      </c>
      <c r="D1853" s="5" t="s">
        <v>50</v>
      </c>
      <c r="E1853" s="5" t="s">
        <v>6242</v>
      </c>
      <c r="F1853" s="5">
        <v>-4342</v>
      </c>
      <c r="G1853" s="5" t="s">
        <v>29</v>
      </c>
      <c r="H1853" s="5" t="s">
        <v>173</v>
      </c>
      <c r="I1853" s="5">
        <v>61774.33</v>
      </c>
      <c r="J1853" s="5" t="s">
        <v>5330</v>
      </c>
      <c r="K1853" s="5" t="s">
        <v>81</v>
      </c>
      <c r="L1853" s="5" t="s">
        <v>32</v>
      </c>
      <c r="M1853" s="5">
        <v>3.21</v>
      </c>
      <c r="N1853" s="5" t="s">
        <v>41</v>
      </c>
      <c r="O1853" s="49">
        <v>11</v>
      </c>
    </row>
    <row r="1854" spans="1:15" x14ac:dyDescent="0.2">
      <c r="A1854" s="48" t="s">
        <v>6243</v>
      </c>
      <c r="B1854" s="5" t="s">
        <v>1162</v>
      </c>
      <c r="C1854" s="5">
        <v>29</v>
      </c>
      <c r="D1854" s="5" t="s">
        <v>17</v>
      </c>
      <c r="E1854" s="5" t="s">
        <v>6244</v>
      </c>
      <c r="F1854" s="5">
        <v>-10331</v>
      </c>
      <c r="G1854" s="5" t="s">
        <v>99</v>
      </c>
      <c r="H1854" s="5" t="s">
        <v>20</v>
      </c>
      <c r="I1854" s="5">
        <v>62903.63</v>
      </c>
      <c r="J1854" s="5" t="s">
        <v>3334</v>
      </c>
      <c r="K1854" s="5" t="s">
        <v>62</v>
      </c>
      <c r="L1854" s="5" t="s">
        <v>73</v>
      </c>
      <c r="M1854" s="5">
        <v>2.17</v>
      </c>
      <c r="N1854" s="5" t="s">
        <v>74</v>
      </c>
      <c r="O1854" s="49">
        <v>16</v>
      </c>
    </row>
    <row r="1855" spans="1:15" x14ac:dyDescent="0.2">
      <c r="A1855" s="48" t="s">
        <v>6245</v>
      </c>
      <c r="B1855" s="5" t="s">
        <v>6246</v>
      </c>
      <c r="C1855" s="5">
        <v>49</v>
      </c>
      <c r="D1855" s="5" t="s">
        <v>27</v>
      </c>
      <c r="E1855" s="5" t="s">
        <v>6247</v>
      </c>
      <c r="F1855" s="5">
        <v>-5824</v>
      </c>
      <c r="G1855" s="5" t="s">
        <v>37</v>
      </c>
      <c r="H1855" s="5" t="s">
        <v>71</v>
      </c>
      <c r="I1855" s="5">
        <v>46366.91</v>
      </c>
      <c r="J1855" s="5" t="s">
        <v>5242</v>
      </c>
      <c r="K1855" s="5" t="s">
        <v>81</v>
      </c>
      <c r="L1855" s="5" t="s">
        <v>73</v>
      </c>
      <c r="M1855" s="5">
        <v>4.32</v>
      </c>
      <c r="N1855" s="5" t="s">
        <v>33</v>
      </c>
      <c r="O1855" s="49">
        <v>14</v>
      </c>
    </row>
    <row r="1856" spans="1:15" x14ac:dyDescent="0.2">
      <c r="A1856" s="48" t="s">
        <v>6248</v>
      </c>
      <c r="B1856" s="5" t="s">
        <v>6249</v>
      </c>
      <c r="C1856" s="5">
        <v>24</v>
      </c>
      <c r="D1856" s="5" t="s">
        <v>50</v>
      </c>
      <c r="E1856" s="5" t="s">
        <v>6250</v>
      </c>
      <c r="F1856" s="5">
        <v>-10883</v>
      </c>
      <c r="G1856" s="5" t="s">
        <v>19</v>
      </c>
      <c r="H1856" s="5" t="s">
        <v>66</v>
      </c>
      <c r="I1856" s="5">
        <v>101065.99</v>
      </c>
      <c r="J1856" s="5" t="s">
        <v>651</v>
      </c>
      <c r="K1856" s="5" t="s">
        <v>40</v>
      </c>
      <c r="L1856" s="5" t="s">
        <v>73</v>
      </c>
      <c r="M1856" s="5">
        <v>2.54</v>
      </c>
      <c r="N1856" s="5" t="s">
        <v>24</v>
      </c>
      <c r="O1856" s="49">
        <v>5</v>
      </c>
    </row>
    <row r="1857" spans="1:15" x14ac:dyDescent="0.2">
      <c r="A1857" s="48" t="s">
        <v>6251</v>
      </c>
      <c r="B1857" s="5" t="s">
        <v>3590</v>
      </c>
      <c r="C1857" s="5">
        <v>52</v>
      </c>
      <c r="D1857" s="5" t="s">
        <v>50</v>
      </c>
      <c r="E1857" s="5" t="s">
        <v>6252</v>
      </c>
      <c r="F1857" s="5">
        <v>-5506</v>
      </c>
      <c r="G1857" s="5" t="s">
        <v>29</v>
      </c>
      <c r="H1857" s="5" t="s">
        <v>194</v>
      </c>
      <c r="I1857" s="5">
        <v>163030.68</v>
      </c>
      <c r="J1857" s="5" t="s">
        <v>5387</v>
      </c>
      <c r="K1857" s="5" t="s">
        <v>104</v>
      </c>
      <c r="L1857" s="5" t="s">
        <v>23</v>
      </c>
      <c r="M1857" s="5">
        <v>3.05</v>
      </c>
      <c r="N1857" s="5" t="s">
        <v>57</v>
      </c>
      <c r="O1857" s="49">
        <v>7</v>
      </c>
    </row>
    <row r="1858" spans="1:15" x14ac:dyDescent="0.2">
      <c r="A1858" s="48" t="s">
        <v>6253</v>
      </c>
      <c r="B1858" s="5" t="s">
        <v>1229</v>
      </c>
      <c r="C1858" s="5">
        <v>50</v>
      </c>
      <c r="D1858" s="5" t="s">
        <v>50</v>
      </c>
      <c r="E1858" s="5" t="s">
        <v>6254</v>
      </c>
      <c r="F1858" s="5">
        <v>-2886</v>
      </c>
      <c r="G1858" s="5" t="s">
        <v>29</v>
      </c>
      <c r="H1858" s="5" t="s">
        <v>38</v>
      </c>
      <c r="I1858" s="5">
        <v>68936</v>
      </c>
      <c r="J1858" s="5" t="s">
        <v>4587</v>
      </c>
      <c r="K1858" s="5" t="s">
        <v>104</v>
      </c>
      <c r="L1858" s="5" t="s">
        <v>32</v>
      </c>
      <c r="M1858" s="5">
        <v>1.08</v>
      </c>
      <c r="N1858" s="5" t="s">
        <v>24</v>
      </c>
      <c r="O1858" s="49">
        <v>39</v>
      </c>
    </row>
    <row r="1859" spans="1:15" x14ac:dyDescent="0.2">
      <c r="A1859" s="48" t="s">
        <v>6255</v>
      </c>
      <c r="B1859" s="5" t="s">
        <v>6256</v>
      </c>
      <c r="C1859" s="5">
        <v>26</v>
      </c>
      <c r="D1859" s="5" t="s">
        <v>50</v>
      </c>
      <c r="E1859" s="5" t="s">
        <v>6257</v>
      </c>
      <c r="F1859" s="5">
        <v>-6955</v>
      </c>
      <c r="G1859" s="5" t="s">
        <v>37</v>
      </c>
      <c r="H1859" s="5" t="s">
        <v>144</v>
      </c>
      <c r="I1859" s="5">
        <v>138280.15</v>
      </c>
      <c r="J1859" s="5" t="s">
        <v>6227</v>
      </c>
      <c r="K1859" s="5" t="s">
        <v>127</v>
      </c>
      <c r="L1859" s="5" t="s">
        <v>32</v>
      </c>
      <c r="M1859" s="5">
        <v>4.67</v>
      </c>
      <c r="N1859" s="5" t="s">
        <v>24</v>
      </c>
      <c r="O1859" s="49">
        <v>26</v>
      </c>
    </row>
    <row r="1860" spans="1:15" x14ac:dyDescent="0.2">
      <c r="A1860" s="48" t="s">
        <v>6258</v>
      </c>
      <c r="B1860" s="5" t="s">
        <v>657</v>
      </c>
      <c r="C1860" s="5">
        <v>65</v>
      </c>
      <c r="D1860" s="5" t="s">
        <v>27</v>
      </c>
      <c r="E1860" s="5" t="s">
        <v>6259</v>
      </c>
      <c r="F1860" s="5">
        <v>-6891</v>
      </c>
      <c r="G1860" s="5" t="s">
        <v>99</v>
      </c>
      <c r="H1860" s="5" t="s">
        <v>20</v>
      </c>
      <c r="I1860" s="5">
        <v>168364.89</v>
      </c>
      <c r="J1860" s="5" t="s">
        <v>5753</v>
      </c>
      <c r="K1860" s="5" t="s">
        <v>22</v>
      </c>
      <c r="L1860" s="5" t="s">
        <v>73</v>
      </c>
      <c r="M1860" s="5">
        <v>3.01</v>
      </c>
      <c r="N1860" s="5" t="s">
        <v>74</v>
      </c>
      <c r="O1860" s="49">
        <v>18</v>
      </c>
    </row>
    <row r="1861" spans="1:15" x14ac:dyDescent="0.2">
      <c r="A1861" s="48" t="s">
        <v>6260</v>
      </c>
      <c r="B1861" s="5" t="s">
        <v>3264</v>
      </c>
      <c r="C1861" s="5">
        <v>25</v>
      </c>
      <c r="D1861" s="5" t="s">
        <v>27</v>
      </c>
      <c r="E1861" s="5" t="s">
        <v>6261</v>
      </c>
      <c r="F1861" s="5">
        <v>-6725</v>
      </c>
      <c r="G1861" s="5" t="s">
        <v>29</v>
      </c>
      <c r="H1861" s="5" t="s">
        <v>194</v>
      </c>
      <c r="I1861" s="5">
        <v>88108.83</v>
      </c>
      <c r="J1861" s="5" t="s">
        <v>6262</v>
      </c>
      <c r="K1861" s="5" t="s">
        <v>55</v>
      </c>
      <c r="L1861" s="5" t="s">
        <v>32</v>
      </c>
      <c r="M1861" s="5">
        <v>4.1399999999999997</v>
      </c>
      <c r="N1861" s="5" t="s">
        <v>24</v>
      </c>
      <c r="O1861" s="49">
        <v>6</v>
      </c>
    </row>
    <row r="1862" spans="1:15" x14ac:dyDescent="0.2">
      <c r="A1862" s="48" t="s">
        <v>6263</v>
      </c>
      <c r="B1862" s="5" t="s">
        <v>6264</v>
      </c>
      <c r="C1862" s="5">
        <v>30</v>
      </c>
      <c r="D1862" s="5" t="s">
        <v>50</v>
      </c>
      <c r="E1862" s="5" t="s">
        <v>6265</v>
      </c>
      <c r="F1862" s="5">
        <v>-9697</v>
      </c>
      <c r="G1862" s="5" t="s">
        <v>29</v>
      </c>
      <c r="H1862" s="5" t="s">
        <v>79</v>
      </c>
      <c r="I1862" s="5">
        <v>61796.78</v>
      </c>
      <c r="J1862" s="5" t="s">
        <v>441</v>
      </c>
      <c r="K1862" s="5" t="s">
        <v>136</v>
      </c>
      <c r="L1862" s="5" t="s">
        <v>23</v>
      </c>
      <c r="M1862" s="5">
        <v>3.87</v>
      </c>
      <c r="N1862" s="5" t="s">
        <v>33</v>
      </c>
      <c r="O1862" s="49">
        <v>37</v>
      </c>
    </row>
    <row r="1863" spans="1:15" x14ac:dyDescent="0.2">
      <c r="A1863" s="48" t="s">
        <v>6266</v>
      </c>
      <c r="B1863" s="5" t="s">
        <v>6267</v>
      </c>
      <c r="C1863" s="5">
        <v>40</v>
      </c>
      <c r="D1863" s="5" t="s">
        <v>17</v>
      </c>
      <c r="E1863" s="5" t="s">
        <v>6268</v>
      </c>
      <c r="F1863" s="5">
        <v>-10125</v>
      </c>
      <c r="G1863" s="5" t="s">
        <v>99</v>
      </c>
      <c r="H1863" s="5" t="s">
        <v>194</v>
      </c>
      <c r="I1863" s="5">
        <v>71066.080000000002</v>
      </c>
      <c r="J1863" s="5" t="s">
        <v>6269</v>
      </c>
      <c r="K1863" s="5" t="s">
        <v>127</v>
      </c>
      <c r="L1863" s="5" t="s">
        <v>73</v>
      </c>
      <c r="M1863" s="5">
        <v>1.9</v>
      </c>
      <c r="N1863" s="5" t="s">
        <v>74</v>
      </c>
      <c r="O1863" s="49">
        <v>2</v>
      </c>
    </row>
    <row r="1864" spans="1:15" x14ac:dyDescent="0.2">
      <c r="A1864" s="48" t="s">
        <v>6270</v>
      </c>
      <c r="B1864" s="5" t="s">
        <v>106</v>
      </c>
      <c r="C1864" s="5">
        <v>32</v>
      </c>
      <c r="D1864" s="5" t="s">
        <v>17</v>
      </c>
      <c r="E1864" s="5" t="s">
        <v>6271</v>
      </c>
      <c r="F1864" s="5">
        <v>-4233</v>
      </c>
      <c r="G1864" s="5" t="s">
        <v>19</v>
      </c>
      <c r="H1864" s="5" t="s">
        <v>173</v>
      </c>
      <c r="I1864" s="5">
        <v>37290.949999999997</v>
      </c>
      <c r="J1864" s="5" t="s">
        <v>6272</v>
      </c>
      <c r="K1864" s="5" t="s">
        <v>127</v>
      </c>
      <c r="L1864" s="5" t="s">
        <v>23</v>
      </c>
      <c r="M1864" s="5">
        <v>4.79</v>
      </c>
      <c r="N1864" s="5" t="s">
        <v>41</v>
      </c>
      <c r="O1864" s="49">
        <v>38</v>
      </c>
    </row>
    <row r="1865" spans="1:15" x14ac:dyDescent="0.2">
      <c r="A1865" s="48" t="s">
        <v>6273</v>
      </c>
      <c r="B1865" s="5" t="s">
        <v>6274</v>
      </c>
      <c r="C1865" s="5">
        <v>43</v>
      </c>
      <c r="D1865" s="5" t="s">
        <v>27</v>
      </c>
      <c r="E1865" s="5" t="s">
        <v>6275</v>
      </c>
      <c r="F1865" s="5">
        <v>-5043</v>
      </c>
      <c r="G1865" s="5" t="s">
        <v>85</v>
      </c>
      <c r="H1865" s="5" t="s">
        <v>71</v>
      </c>
      <c r="I1865" s="5">
        <v>157068.67000000001</v>
      </c>
      <c r="J1865" s="5" t="s">
        <v>783</v>
      </c>
      <c r="K1865" s="5" t="s">
        <v>127</v>
      </c>
      <c r="L1865" s="5" t="s">
        <v>23</v>
      </c>
      <c r="M1865" s="5">
        <v>3.97</v>
      </c>
      <c r="N1865" s="5" t="s">
        <v>57</v>
      </c>
      <c r="O1865" s="49">
        <v>31</v>
      </c>
    </row>
    <row r="1866" spans="1:15" x14ac:dyDescent="0.2">
      <c r="A1866" s="48" t="s">
        <v>6276</v>
      </c>
      <c r="B1866" s="5" t="s">
        <v>6277</v>
      </c>
      <c r="C1866" s="5">
        <v>31</v>
      </c>
      <c r="D1866" s="5" t="s">
        <v>27</v>
      </c>
      <c r="E1866" s="5" t="s">
        <v>6278</v>
      </c>
      <c r="F1866" s="5">
        <v>-6502</v>
      </c>
      <c r="G1866" s="5" t="s">
        <v>29</v>
      </c>
      <c r="H1866" s="5" t="s">
        <v>38</v>
      </c>
      <c r="I1866" s="5">
        <v>165484.42000000001</v>
      </c>
      <c r="J1866" s="5" t="s">
        <v>6279</v>
      </c>
      <c r="K1866" s="5" t="s">
        <v>62</v>
      </c>
      <c r="L1866" s="5" t="s">
        <v>56</v>
      </c>
      <c r="M1866" s="5">
        <v>1.87</v>
      </c>
      <c r="N1866" s="5" t="s">
        <v>41</v>
      </c>
      <c r="O1866" s="49">
        <v>27</v>
      </c>
    </row>
    <row r="1867" spans="1:15" x14ac:dyDescent="0.2">
      <c r="A1867" s="48" t="s">
        <v>6280</v>
      </c>
      <c r="B1867" s="5" t="s">
        <v>6281</v>
      </c>
      <c r="C1867" s="5">
        <v>29</v>
      </c>
      <c r="D1867" s="5" t="s">
        <v>27</v>
      </c>
      <c r="E1867" s="5" t="s">
        <v>6282</v>
      </c>
      <c r="F1867" s="5">
        <v>-10435</v>
      </c>
      <c r="G1867" s="5" t="s">
        <v>94</v>
      </c>
      <c r="H1867" s="5" t="s">
        <v>79</v>
      </c>
      <c r="I1867" s="5">
        <v>35141.93</v>
      </c>
      <c r="J1867" s="5" t="s">
        <v>6283</v>
      </c>
      <c r="K1867" s="5" t="s">
        <v>81</v>
      </c>
      <c r="L1867" s="5" t="s">
        <v>73</v>
      </c>
      <c r="M1867" s="5">
        <v>4.4000000000000004</v>
      </c>
      <c r="N1867" s="5" t="s">
        <v>57</v>
      </c>
      <c r="O1867" s="49">
        <v>5</v>
      </c>
    </row>
    <row r="1868" spans="1:15" x14ac:dyDescent="0.2">
      <c r="A1868" s="48" t="s">
        <v>6284</v>
      </c>
      <c r="B1868" s="5" t="s">
        <v>1863</v>
      </c>
      <c r="C1868" s="5">
        <v>25</v>
      </c>
      <c r="D1868" s="5" t="s">
        <v>50</v>
      </c>
      <c r="E1868" s="5" t="s">
        <v>6285</v>
      </c>
      <c r="F1868" s="5">
        <v>-1845</v>
      </c>
      <c r="G1868" s="5" t="s">
        <v>78</v>
      </c>
      <c r="H1868" s="5" t="s">
        <v>144</v>
      </c>
      <c r="I1868" s="5">
        <v>53985.16</v>
      </c>
      <c r="J1868" s="5" t="s">
        <v>2049</v>
      </c>
      <c r="K1868" s="5" t="s">
        <v>104</v>
      </c>
      <c r="L1868" s="5" t="s">
        <v>32</v>
      </c>
      <c r="M1868" s="5">
        <v>3.24</v>
      </c>
      <c r="N1868" s="5" t="s">
        <v>57</v>
      </c>
      <c r="O1868" s="49">
        <v>39</v>
      </c>
    </row>
    <row r="1869" spans="1:15" x14ac:dyDescent="0.2">
      <c r="A1869" s="48" t="s">
        <v>6286</v>
      </c>
      <c r="B1869" s="5" t="s">
        <v>902</v>
      </c>
      <c r="C1869" s="5">
        <v>41</v>
      </c>
      <c r="D1869" s="5" t="s">
        <v>17</v>
      </c>
      <c r="E1869" s="5" t="s">
        <v>6287</v>
      </c>
      <c r="F1869" s="5">
        <v>-6709</v>
      </c>
      <c r="G1869" s="5" t="s">
        <v>85</v>
      </c>
      <c r="H1869" s="5" t="s">
        <v>66</v>
      </c>
      <c r="I1869" s="5">
        <v>100625.42</v>
      </c>
      <c r="J1869" s="5" t="s">
        <v>679</v>
      </c>
      <c r="K1869" s="5" t="s">
        <v>22</v>
      </c>
      <c r="L1869" s="5" t="s">
        <v>32</v>
      </c>
      <c r="M1869" s="5">
        <v>3.59</v>
      </c>
      <c r="N1869" s="5" t="s">
        <v>74</v>
      </c>
      <c r="O1869" s="49">
        <v>17</v>
      </c>
    </row>
    <row r="1870" spans="1:15" x14ac:dyDescent="0.2">
      <c r="A1870" s="48" t="s">
        <v>6288</v>
      </c>
      <c r="B1870" s="5" t="s">
        <v>6289</v>
      </c>
      <c r="C1870" s="5">
        <v>35</v>
      </c>
      <c r="D1870" s="5" t="s">
        <v>50</v>
      </c>
      <c r="E1870" s="5" t="s">
        <v>6290</v>
      </c>
      <c r="F1870" s="5">
        <v>-10230</v>
      </c>
      <c r="G1870" s="5" t="s">
        <v>37</v>
      </c>
      <c r="H1870" s="5" t="s">
        <v>194</v>
      </c>
      <c r="I1870" s="5">
        <v>125687.89</v>
      </c>
      <c r="J1870" s="5" t="s">
        <v>108</v>
      </c>
      <c r="K1870" s="5" t="s">
        <v>55</v>
      </c>
      <c r="L1870" s="5" t="s">
        <v>32</v>
      </c>
      <c r="M1870" s="5">
        <v>4.16</v>
      </c>
      <c r="N1870" s="5" t="s">
        <v>57</v>
      </c>
      <c r="O1870" s="49">
        <v>32</v>
      </c>
    </row>
    <row r="1871" spans="1:15" x14ac:dyDescent="0.2">
      <c r="A1871" s="48" t="s">
        <v>6291</v>
      </c>
      <c r="B1871" s="5" t="s">
        <v>3110</v>
      </c>
      <c r="C1871" s="5">
        <v>26</v>
      </c>
      <c r="D1871" s="5" t="s">
        <v>27</v>
      </c>
      <c r="E1871" s="5" t="s">
        <v>6292</v>
      </c>
      <c r="F1871" s="5">
        <v>-9427</v>
      </c>
      <c r="G1871" s="5" t="s">
        <v>78</v>
      </c>
      <c r="H1871" s="5" t="s">
        <v>71</v>
      </c>
      <c r="I1871" s="5">
        <v>42027.89</v>
      </c>
      <c r="J1871" s="5" t="s">
        <v>1136</v>
      </c>
      <c r="K1871" s="5" t="s">
        <v>62</v>
      </c>
      <c r="L1871" s="5" t="s">
        <v>23</v>
      </c>
      <c r="M1871" s="5">
        <v>1.97</v>
      </c>
      <c r="N1871" s="5" t="s">
        <v>33</v>
      </c>
      <c r="O1871" s="49">
        <v>24</v>
      </c>
    </row>
    <row r="1872" spans="1:15" x14ac:dyDescent="0.2">
      <c r="A1872" s="48" t="s">
        <v>6293</v>
      </c>
      <c r="B1872" s="5" t="s">
        <v>5073</v>
      </c>
      <c r="C1872" s="5">
        <v>56</v>
      </c>
      <c r="D1872" s="5" t="s">
        <v>50</v>
      </c>
      <c r="E1872" s="5" t="s">
        <v>6294</v>
      </c>
      <c r="F1872" s="5">
        <v>-3067</v>
      </c>
      <c r="G1872" s="5" t="s">
        <v>99</v>
      </c>
      <c r="H1872" s="5" t="s">
        <v>20</v>
      </c>
      <c r="I1872" s="5">
        <v>130342.42</v>
      </c>
      <c r="J1872" s="5" t="s">
        <v>3116</v>
      </c>
      <c r="K1872" s="5" t="s">
        <v>62</v>
      </c>
      <c r="L1872" s="5" t="s">
        <v>32</v>
      </c>
      <c r="M1872" s="5">
        <v>1.7</v>
      </c>
      <c r="N1872" s="5" t="s">
        <v>57</v>
      </c>
      <c r="O1872" s="49">
        <v>12</v>
      </c>
    </row>
    <row r="1873" spans="1:15" x14ac:dyDescent="0.2">
      <c r="A1873" s="48" t="s">
        <v>6295</v>
      </c>
      <c r="B1873" s="5" t="s">
        <v>1203</v>
      </c>
      <c r="C1873" s="5">
        <v>26</v>
      </c>
      <c r="D1873" s="5" t="s">
        <v>17</v>
      </c>
      <c r="E1873" s="5" t="s">
        <v>6296</v>
      </c>
      <c r="F1873" s="5">
        <v>-8693</v>
      </c>
      <c r="G1873" s="5" t="s">
        <v>99</v>
      </c>
      <c r="H1873" s="5" t="s">
        <v>66</v>
      </c>
      <c r="I1873" s="5">
        <v>156958.94</v>
      </c>
      <c r="J1873" s="5" t="s">
        <v>4143</v>
      </c>
      <c r="K1873" s="5" t="s">
        <v>118</v>
      </c>
      <c r="L1873" s="5" t="s">
        <v>23</v>
      </c>
      <c r="M1873" s="5">
        <v>3.59</v>
      </c>
      <c r="N1873" s="5" t="s">
        <v>41</v>
      </c>
      <c r="O1873" s="49">
        <v>15</v>
      </c>
    </row>
    <row r="1874" spans="1:15" x14ac:dyDescent="0.2">
      <c r="A1874" s="48" t="s">
        <v>6297</v>
      </c>
      <c r="B1874" s="5" t="s">
        <v>6298</v>
      </c>
      <c r="C1874" s="5">
        <v>60</v>
      </c>
      <c r="D1874" s="5" t="s">
        <v>27</v>
      </c>
      <c r="E1874" s="5" t="s">
        <v>6299</v>
      </c>
      <c r="F1874" s="5">
        <v>-7605</v>
      </c>
      <c r="G1874" s="5" t="s">
        <v>94</v>
      </c>
      <c r="H1874" s="5" t="s">
        <v>66</v>
      </c>
      <c r="I1874" s="5">
        <v>104910.7</v>
      </c>
      <c r="J1874" s="5" t="s">
        <v>876</v>
      </c>
      <c r="K1874" s="5" t="s">
        <v>22</v>
      </c>
      <c r="L1874" s="5" t="s">
        <v>23</v>
      </c>
      <c r="M1874" s="5">
        <v>2.41</v>
      </c>
      <c r="N1874" s="5" t="s">
        <v>74</v>
      </c>
      <c r="O1874" s="49">
        <v>16</v>
      </c>
    </row>
    <row r="1875" spans="1:15" x14ac:dyDescent="0.2">
      <c r="A1875" s="48" t="s">
        <v>6300</v>
      </c>
      <c r="B1875" s="5" t="s">
        <v>6301</v>
      </c>
      <c r="C1875" s="5">
        <v>28</v>
      </c>
      <c r="D1875" s="5" t="s">
        <v>27</v>
      </c>
      <c r="E1875" s="5" t="s">
        <v>6302</v>
      </c>
      <c r="F1875" s="5">
        <v>-3645</v>
      </c>
      <c r="G1875" s="5" t="s">
        <v>29</v>
      </c>
      <c r="H1875" s="5" t="s">
        <v>30</v>
      </c>
      <c r="I1875" s="5">
        <v>74004.17</v>
      </c>
      <c r="J1875" s="5" t="s">
        <v>6303</v>
      </c>
      <c r="K1875" s="5" t="s">
        <v>22</v>
      </c>
      <c r="L1875" s="5" t="s">
        <v>73</v>
      </c>
      <c r="M1875" s="5">
        <v>1.42</v>
      </c>
      <c r="N1875" s="5" t="s">
        <v>24</v>
      </c>
      <c r="O1875" s="49">
        <v>29</v>
      </c>
    </row>
    <row r="1876" spans="1:15" x14ac:dyDescent="0.2">
      <c r="A1876" s="48" t="s">
        <v>6304</v>
      </c>
      <c r="B1876" s="5" t="s">
        <v>6305</v>
      </c>
      <c r="C1876" s="5">
        <v>45</v>
      </c>
      <c r="D1876" s="5" t="s">
        <v>27</v>
      </c>
      <c r="E1876" s="5" t="s">
        <v>6306</v>
      </c>
      <c r="F1876" s="5">
        <v>-3528</v>
      </c>
      <c r="G1876" s="5" t="s">
        <v>52</v>
      </c>
      <c r="H1876" s="5" t="s">
        <v>194</v>
      </c>
      <c r="I1876" s="5">
        <v>150789.39000000001</v>
      </c>
      <c r="J1876" s="5" t="s">
        <v>258</v>
      </c>
      <c r="K1876" s="5" t="s">
        <v>62</v>
      </c>
      <c r="L1876" s="5" t="s">
        <v>73</v>
      </c>
      <c r="M1876" s="5">
        <v>4.74</v>
      </c>
      <c r="N1876" s="5" t="s">
        <v>41</v>
      </c>
      <c r="O1876" s="49">
        <v>38</v>
      </c>
    </row>
    <row r="1877" spans="1:15" x14ac:dyDescent="0.2">
      <c r="A1877" s="48" t="s">
        <v>6307</v>
      </c>
      <c r="B1877" s="5" t="s">
        <v>6308</v>
      </c>
      <c r="C1877" s="5">
        <v>61</v>
      </c>
      <c r="D1877" s="5" t="s">
        <v>50</v>
      </c>
      <c r="E1877" s="5" t="s">
        <v>6309</v>
      </c>
      <c r="F1877" s="5">
        <v>-3925</v>
      </c>
      <c r="G1877" s="5" t="s">
        <v>52</v>
      </c>
      <c r="H1877" s="5" t="s">
        <v>53</v>
      </c>
      <c r="I1877" s="5">
        <v>100760.33</v>
      </c>
      <c r="J1877" s="5" t="s">
        <v>3966</v>
      </c>
      <c r="K1877" s="5" t="s">
        <v>136</v>
      </c>
      <c r="L1877" s="5" t="s">
        <v>32</v>
      </c>
      <c r="M1877" s="5">
        <v>2.76</v>
      </c>
      <c r="N1877" s="5" t="s">
        <v>74</v>
      </c>
      <c r="O1877" s="49">
        <v>32</v>
      </c>
    </row>
    <row r="1878" spans="1:15" x14ac:dyDescent="0.2">
      <c r="A1878" s="48" t="s">
        <v>6310</v>
      </c>
      <c r="B1878" s="5" t="s">
        <v>4277</v>
      </c>
      <c r="C1878" s="5">
        <v>31</v>
      </c>
      <c r="D1878" s="5" t="s">
        <v>50</v>
      </c>
      <c r="E1878" s="5" t="s">
        <v>6311</v>
      </c>
      <c r="F1878" s="5">
        <v>-8825</v>
      </c>
      <c r="G1878" s="5" t="s">
        <v>19</v>
      </c>
      <c r="H1878" s="5" t="s">
        <v>53</v>
      </c>
      <c r="I1878" s="5">
        <v>142616.85999999999</v>
      </c>
      <c r="J1878" s="5" t="s">
        <v>278</v>
      </c>
      <c r="K1878" s="5" t="s">
        <v>104</v>
      </c>
      <c r="L1878" s="5" t="s">
        <v>56</v>
      </c>
      <c r="M1878" s="5">
        <v>3.18</v>
      </c>
      <c r="N1878" s="5" t="s">
        <v>74</v>
      </c>
      <c r="O1878" s="49">
        <v>23</v>
      </c>
    </row>
    <row r="1879" spans="1:15" x14ac:dyDescent="0.2">
      <c r="A1879" s="48" t="s">
        <v>6312</v>
      </c>
      <c r="B1879" s="5" t="s">
        <v>5948</v>
      </c>
      <c r="C1879" s="5">
        <v>35</v>
      </c>
      <c r="D1879" s="5" t="s">
        <v>50</v>
      </c>
      <c r="E1879" s="5" t="s">
        <v>6313</v>
      </c>
      <c r="F1879" s="5">
        <v>-10653</v>
      </c>
      <c r="G1879" s="5" t="s">
        <v>94</v>
      </c>
      <c r="H1879" s="5" t="s">
        <v>194</v>
      </c>
      <c r="I1879" s="5">
        <v>154358.82</v>
      </c>
      <c r="J1879" s="5" t="s">
        <v>6314</v>
      </c>
      <c r="K1879" s="5" t="s">
        <v>55</v>
      </c>
      <c r="L1879" s="5" t="s">
        <v>32</v>
      </c>
      <c r="M1879" s="5">
        <v>1.87</v>
      </c>
      <c r="N1879" s="5" t="s">
        <v>33</v>
      </c>
      <c r="O1879" s="49">
        <v>24</v>
      </c>
    </row>
    <row r="1880" spans="1:15" x14ac:dyDescent="0.2">
      <c r="A1880" s="48" t="s">
        <v>6315</v>
      </c>
      <c r="B1880" s="5" t="s">
        <v>1005</v>
      </c>
      <c r="C1880" s="5">
        <v>41</v>
      </c>
      <c r="D1880" s="5" t="s">
        <v>50</v>
      </c>
      <c r="E1880" s="5" t="s">
        <v>6316</v>
      </c>
      <c r="F1880" s="5">
        <v>-8936</v>
      </c>
      <c r="G1880" s="5" t="s">
        <v>99</v>
      </c>
      <c r="H1880" s="5" t="s">
        <v>30</v>
      </c>
      <c r="I1880" s="5">
        <v>35123.03</v>
      </c>
      <c r="J1880" s="5" t="s">
        <v>5666</v>
      </c>
      <c r="K1880" s="5" t="s">
        <v>136</v>
      </c>
      <c r="L1880" s="5" t="s">
        <v>23</v>
      </c>
      <c r="M1880" s="5">
        <v>4.22</v>
      </c>
      <c r="N1880" s="5" t="s">
        <v>41</v>
      </c>
      <c r="O1880" s="49">
        <v>6</v>
      </c>
    </row>
    <row r="1881" spans="1:15" x14ac:dyDescent="0.2">
      <c r="A1881" s="48" t="s">
        <v>6317</v>
      </c>
      <c r="B1881" s="5" t="s">
        <v>6318</v>
      </c>
      <c r="C1881" s="5">
        <v>33</v>
      </c>
      <c r="D1881" s="5" t="s">
        <v>17</v>
      </c>
      <c r="E1881" s="5" t="s">
        <v>6319</v>
      </c>
      <c r="F1881" s="5">
        <v>-4826</v>
      </c>
      <c r="G1881" s="5" t="s">
        <v>116</v>
      </c>
      <c r="H1881" s="5" t="s">
        <v>20</v>
      </c>
      <c r="I1881" s="5">
        <v>67880.81</v>
      </c>
      <c r="J1881" s="5" t="s">
        <v>5623</v>
      </c>
      <c r="K1881" s="5" t="s">
        <v>104</v>
      </c>
      <c r="L1881" s="5" t="s">
        <v>56</v>
      </c>
      <c r="M1881" s="5">
        <v>1.83</v>
      </c>
      <c r="N1881" s="5" t="s">
        <v>41</v>
      </c>
      <c r="O1881" s="49">
        <v>16</v>
      </c>
    </row>
    <row r="1882" spans="1:15" x14ac:dyDescent="0.2">
      <c r="A1882" s="48" t="s">
        <v>6320</v>
      </c>
      <c r="B1882" s="5" t="s">
        <v>2039</v>
      </c>
      <c r="C1882" s="5">
        <v>38</v>
      </c>
      <c r="D1882" s="5" t="s">
        <v>50</v>
      </c>
      <c r="E1882" s="5" t="s">
        <v>6321</v>
      </c>
      <c r="F1882" s="5">
        <v>-8584</v>
      </c>
      <c r="G1882" s="5" t="s">
        <v>52</v>
      </c>
      <c r="H1882" s="5" t="s">
        <v>20</v>
      </c>
      <c r="I1882" s="5">
        <v>165847.14000000001</v>
      </c>
      <c r="J1882" s="5" t="s">
        <v>1471</v>
      </c>
      <c r="K1882" s="5" t="s">
        <v>47</v>
      </c>
      <c r="L1882" s="5" t="s">
        <v>56</v>
      </c>
      <c r="M1882" s="5">
        <v>3.2</v>
      </c>
      <c r="N1882" s="5" t="s">
        <v>24</v>
      </c>
      <c r="O1882" s="49">
        <v>0</v>
      </c>
    </row>
    <row r="1883" spans="1:15" x14ac:dyDescent="0.2">
      <c r="A1883" s="48" t="s">
        <v>6322</v>
      </c>
      <c r="B1883" s="5" t="s">
        <v>6323</v>
      </c>
      <c r="C1883" s="5">
        <v>56</v>
      </c>
      <c r="D1883" s="5" t="s">
        <v>27</v>
      </c>
      <c r="E1883" s="5" t="s">
        <v>6324</v>
      </c>
      <c r="F1883" s="5">
        <v>-6347</v>
      </c>
      <c r="G1883" s="5" t="s">
        <v>29</v>
      </c>
      <c r="H1883" s="5" t="s">
        <v>30</v>
      </c>
      <c r="I1883" s="5">
        <v>135063.81</v>
      </c>
      <c r="J1883" s="5" t="s">
        <v>2614</v>
      </c>
      <c r="K1883" s="5" t="s">
        <v>62</v>
      </c>
      <c r="L1883" s="5" t="s">
        <v>32</v>
      </c>
      <c r="M1883" s="5">
        <v>3.99</v>
      </c>
      <c r="N1883" s="5" t="s">
        <v>24</v>
      </c>
      <c r="O1883" s="49">
        <v>38</v>
      </c>
    </row>
    <row r="1884" spans="1:15" x14ac:dyDescent="0.2">
      <c r="A1884" s="48" t="s">
        <v>6325</v>
      </c>
      <c r="B1884" s="5" t="s">
        <v>2127</v>
      </c>
      <c r="C1884" s="5">
        <v>63</v>
      </c>
      <c r="D1884" s="5" t="s">
        <v>27</v>
      </c>
      <c r="E1884" s="5" t="s">
        <v>6326</v>
      </c>
      <c r="F1884" s="5">
        <v>-7153</v>
      </c>
      <c r="G1884" s="5" t="s">
        <v>52</v>
      </c>
      <c r="H1884" s="5" t="s">
        <v>30</v>
      </c>
      <c r="I1884" s="5">
        <v>75623.13</v>
      </c>
      <c r="J1884" s="5" t="s">
        <v>6327</v>
      </c>
      <c r="K1884" s="5" t="s">
        <v>81</v>
      </c>
      <c r="L1884" s="5" t="s">
        <v>23</v>
      </c>
      <c r="M1884" s="5">
        <v>2.5099999999999998</v>
      </c>
      <c r="N1884" s="5" t="s">
        <v>24</v>
      </c>
      <c r="O1884" s="49">
        <v>37</v>
      </c>
    </row>
    <row r="1885" spans="1:15" x14ac:dyDescent="0.2">
      <c r="A1885" s="48" t="s">
        <v>6328</v>
      </c>
      <c r="B1885" s="5" t="s">
        <v>728</v>
      </c>
      <c r="C1885" s="5">
        <v>56</v>
      </c>
      <c r="D1885" s="5" t="s">
        <v>50</v>
      </c>
      <c r="E1885" s="5" t="s">
        <v>6329</v>
      </c>
      <c r="F1885" s="5">
        <v>-4525</v>
      </c>
      <c r="G1885" s="5" t="s">
        <v>116</v>
      </c>
      <c r="H1885" s="5" t="s">
        <v>79</v>
      </c>
      <c r="I1885" s="5">
        <v>52991.19</v>
      </c>
      <c r="J1885" s="5" t="s">
        <v>2201</v>
      </c>
      <c r="K1885" s="5" t="s">
        <v>22</v>
      </c>
      <c r="L1885" s="5" t="s">
        <v>23</v>
      </c>
      <c r="M1885" s="5">
        <v>3.15</v>
      </c>
      <c r="N1885" s="5" t="s">
        <v>41</v>
      </c>
      <c r="O1885" s="49">
        <v>37</v>
      </c>
    </row>
    <row r="1886" spans="1:15" x14ac:dyDescent="0.2">
      <c r="A1886" s="48" t="s">
        <v>6330</v>
      </c>
      <c r="B1886" s="5" t="s">
        <v>1279</v>
      </c>
      <c r="C1886" s="5">
        <v>63</v>
      </c>
      <c r="D1886" s="5" t="s">
        <v>27</v>
      </c>
      <c r="E1886" s="5" t="s">
        <v>6331</v>
      </c>
      <c r="F1886" s="5">
        <v>-9677</v>
      </c>
      <c r="G1886" s="5" t="s">
        <v>85</v>
      </c>
      <c r="H1886" s="5" t="s">
        <v>38</v>
      </c>
      <c r="I1886" s="5">
        <v>140719.26</v>
      </c>
      <c r="J1886" s="5" t="s">
        <v>6332</v>
      </c>
      <c r="K1886" s="5" t="s">
        <v>118</v>
      </c>
      <c r="L1886" s="5" t="s">
        <v>73</v>
      </c>
      <c r="M1886" s="5">
        <v>4.33</v>
      </c>
      <c r="N1886" s="5" t="s">
        <v>41</v>
      </c>
      <c r="O1886" s="49">
        <v>18</v>
      </c>
    </row>
    <row r="1887" spans="1:15" x14ac:dyDescent="0.2">
      <c r="A1887" s="48" t="s">
        <v>6333</v>
      </c>
      <c r="B1887" s="5" t="s">
        <v>6334</v>
      </c>
      <c r="C1887" s="5">
        <v>50</v>
      </c>
      <c r="D1887" s="5" t="s">
        <v>17</v>
      </c>
      <c r="E1887" s="5" t="s">
        <v>6335</v>
      </c>
      <c r="F1887" s="5">
        <v>-4321</v>
      </c>
      <c r="G1887" s="5" t="s">
        <v>78</v>
      </c>
      <c r="H1887" s="5" t="s">
        <v>71</v>
      </c>
      <c r="I1887" s="5">
        <v>106098.22</v>
      </c>
      <c r="J1887" s="5" t="s">
        <v>6336</v>
      </c>
      <c r="K1887" s="5" t="s">
        <v>81</v>
      </c>
      <c r="L1887" s="5" t="s">
        <v>56</v>
      </c>
      <c r="M1887" s="5">
        <v>4.16</v>
      </c>
      <c r="N1887" s="5" t="s">
        <v>41</v>
      </c>
      <c r="O1887" s="49">
        <v>22</v>
      </c>
    </row>
    <row r="1888" spans="1:15" x14ac:dyDescent="0.2">
      <c r="A1888" s="48" t="s">
        <v>6337</v>
      </c>
      <c r="B1888" s="5" t="s">
        <v>6338</v>
      </c>
      <c r="C1888" s="5">
        <v>28</v>
      </c>
      <c r="D1888" s="5" t="s">
        <v>17</v>
      </c>
      <c r="E1888" s="5" t="s">
        <v>6339</v>
      </c>
      <c r="F1888" s="5">
        <v>-4195</v>
      </c>
      <c r="G1888" s="5" t="s">
        <v>45</v>
      </c>
      <c r="H1888" s="5" t="s">
        <v>66</v>
      </c>
      <c r="I1888" s="5">
        <v>46160.58</v>
      </c>
      <c r="J1888" s="5" t="s">
        <v>410</v>
      </c>
      <c r="K1888" s="5" t="s">
        <v>62</v>
      </c>
      <c r="L1888" s="5" t="s">
        <v>56</v>
      </c>
      <c r="M1888" s="5">
        <v>4.45</v>
      </c>
      <c r="N1888" s="5" t="s">
        <v>74</v>
      </c>
      <c r="O1888" s="49">
        <v>26</v>
      </c>
    </row>
    <row r="1889" spans="1:15" x14ac:dyDescent="0.2">
      <c r="A1889" s="48" t="s">
        <v>6340</v>
      </c>
      <c r="B1889" s="5" t="s">
        <v>6341</v>
      </c>
      <c r="C1889" s="5">
        <v>32</v>
      </c>
      <c r="D1889" s="5" t="s">
        <v>17</v>
      </c>
      <c r="E1889" s="5" t="s">
        <v>6342</v>
      </c>
      <c r="F1889" s="5">
        <v>-8299</v>
      </c>
      <c r="G1889" s="5" t="s">
        <v>94</v>
      </c>
      <c r="H1889" s="5" t="s">
        <v>53</v>
      </c>
      <c r="I1889" s="5">
        <v>143002.73000000001</v>
      </c>
      <c r="J1889" s="5" t="s">
        <v>4716</v>
      </c>
      <c r="K1889" s="5" t="s">
        <v>104</v>
      </c>
      <c r="L1889" s="5" t="s">
        <v>23</v>
      </c>
      <c r="M1889" s="5">
        <v>2.67</v>
      </c>
      <c r="N1889" s="5" t="s">
        <v>33</v>
      </c>
      <c r="O1889" s="49">
        <v>38</v>
      </c>
    </row>
    <row r="1890" spans="1:15" x14ac:dyDescent="0.2">
      <c r="A1890" s="48" t="s">
        <v>6343</v>
      </c>
      <c r="B1890" s="5" t="s">
        <v>3201</v>
      </c>
      <c r="C1890" s="5">
        <v>53</v>
      </c>
      <c r="D1890" s="5" t="s">
        <v>17</v>
      </c>
      <c r="E1890" s="5" t="s">
        <v>6344</v>
      </c>
      <c r="F1890" s="5">
        <v>-4922</v>
      </c>
      <c r="G1890" s="5" t="s">
        <v>85</v>
      </c>
      <c r="H1890" s="5" t="s">
        <v>38</v>
      </c>
      <c r="I1890" s="5">
        <v>128999.19</v>
      </c>
      <c r="J1890" s="5" t="s">
        <v>6345</v>
      </c>
      <c r="K1890" s="5" t="s">
        <v>127</v>
      </c>
      <c r="L1890" s="5" t="s">
        <v>23</v>
      </c>
      <c r="M1890" s="5">
        <v>2.57</v>
      </c>
      <c r="N1890" s="5" t="s">
        <v>24</v>
      </c>
      <c r="O1890" s="49">
        <v>3</v>
      </c>
    </row>
    <row r="1891" spans="1:15" x14ac:dyDescent="0.2">
      <c r="A1891" s="48" t="s">
        <v>6346</v>
      </c>
      <c r="B1891" s="5" t="s">
        <v>6347</v>
      </c>
      <c r="C1891" s="5">
        <v>35</v>
      </c>
      <c r="D1891" s="5" t="s">
        <v>17</v>
      </c>
      <c r="E1891" s="5" t="s">
        <v>6348</v>
      </c>
      <c r="F1891" s="5">
        <v>-8867</v>
      </c>
      <c r="G1891" s="5" t="s">
        <v>94</v>
      </c>
      <c r="H1891" s="5" t="s">
        <v>173</v>
      </c>
      <c r="I1891" s="5">
        <v>62336.14</v>
      </c>
      <c r="J1891" s="5" t="s">
        <v>6349</v>
      </c>
      <c r="K1891" s="5" t="s">
        <v>55</v>
      </c>
      <c r="L1891" s="5" t="s">
        <v>23</v>
      </c>
      <c r="M1891" s="5">
        <v>2.56</v>
      </c>
      <c r="N1891" s="5" t="s">
        <v>24</v>
      </c>
      <c r="O1891" s="49">
        <v>26</v>
      </c>
    </row>
    <row r="1892" spans="1:15" x14ac:dyDescent="0.2">
      <c r="A1892" s="48" t="s">
        <v>6350</v>
      </c>
      <c r="B1892" s="5" t="s">
        <v>6351</v>
      </c>
      <c r="C1892" s="5">
        <v>26</v>
      </c>
      <c r="D1892" s="5" t="s">
        <v>50</v>
      </c>
      <c r="E1892" s="5" t="s">
        <v>6352</v>
      </c>
      <c r="F1892" s="5">
        <v>-6561</v>
      </c>
      <c r="G1892" s="5" t="s">
        <v>52</v>
      </c>
      <c r="H1892" s="5" t="s">
        <v>144</v>
      </c>
      <c r="I1892" s="5">
        <v>144375.38</v>
      </c>
      <c r="J1892" s="5" t="s">
        <v>5455</v>
      </c>
      <c r="K1892" s="5" t="s">
        <v>81</v>
      </c>
      <c r="L1892" s="5" t="s">
        <v>23</v>
      </c>
      <c r="M1892" s="5">
        <v>1.97</v>
      </c>
      <c r="N1892" s="5" t="s">
        <v>24</v>
      </c>
      <c r="O1892" s="49">
        <v>38</v>
      </c>
    </row>
    <row r="1893" spans="1:15" x14ac:dyDescent="0.2">
      <c r="A1893" s="48" t="s">
        <v>6353</v>
      </c>
      <c r="B1893" s="5" t="s">
        <v>2479</v>
      </c>
      <c r="C1893" s="5">
        <v>40</v>
      </c>
      <c r="D1893" s="5" t="s">
        <v>50</v>
      </c>
      <c r="E1893" s="5" t="s">
        <v>6354</v>
      </c>
      <c r="F1893" s="5">
        <v>-10683</v>
      </c>
      <c r="G1893" s="5" t="s">
        <v>99</v>
      </c>
      <c r="H1893" s="5" t="s">
        <v>173</v>
      </c>
      <c r="I1893" s="5">
        <v>135752.47</v>
      </c>
      <c r="J1893" s="5" t="s">
        <v>6355</v>
      </c>
      <c r="K1893" s="5" t="s">
        <v>47</v>
      </c>
      <c r="L1893" s="5" t="s">
        <v>23</v>
      </c>
      <c r="M1893" s="5">
        <v>1.61</v>
      </c>
      <c r="N1893" s="5" t="s">
        <v>33</v>
      </c>
      <c r="O1893" s="49">
        <v>13</v>
      </c>
    </row>
    <row r="1894" spans="1:15" x14ac:dyDescent="0.2">
      <c r="A1894" s="48" t="s">
        <v>6356</v>
      </c>
      <c r="B1894" s="5" t="s">
        <v>1661</v>
      </c>
      <c r="C1894" s="5">
        <v>31</v>
      </c>
      <c r="D1894" s="5" t="s">
        <v>27</v>
      </c>
      <c r="E1894" s="5" t="s">
        <v>6357</v>
      </c>
      <c r="F1894" s="5">
        <v>-4178</v>
      </c>
      <c r="G1894" s="5" t="s">
        <v>94</v>
      </c>
      <c r="H1894" s="5" t="s">
        <v>194</v>
      </c>
      <c r="I1894" s="5">
        <v>45112.28</v>
      </c>
      <c r="J1894" s="5" t="s">
        <v>1269</v>
      </c>
      <c r="K1894" s="5" t="s">
        <v>55</v>
      </c>
      <c r="L1894" s="5" t="s">
        <v>73</v>
      </c>
      <c r="M1894" s="5">
        <v>3.23</v>
      </c>
      <c r="N1894" s="5" t="s">
        <v>74</v>
      </c>
      <c r="O1894" s="49">
        <v>40</v>
      </c>
    </row>
    <row r="1895" spans="1:15" x14ac:dyDescent="0.2">
      <c r="A1895" s="48" t="s">
        <v>6358</v>
      </c>
      <c r="B1895" s="5" t="s">
        <v>1035</v>
      </c>
      <c r="C1895" s="5">
        <v>53</v>
      </c>
      <c r="D1895" s="5" t="s">
        <v>50</v>
      </c>
      <c r="E1895" s="5" t="s">
        <v>6359</v>
      </c>
      <c r="F1895" s="5">
        <v>-5230</v>
      </c>
      <c r="G1895" s="5" t="s">
        <v>99</v>
      </c>
      <c r="H1895" s="5" t="s">
        <v>66</v>
      </c>
      <c r="I1895" s="5">
        <v>152609.22</v>
      </c>
      <c r="J1895" s="5" t="s">
        <v>2758</v>
      </c>
      <c r="K1895" s="5" t="s">
        <v>118</v>
      </c>
      <c r="L1895" s="5" t="s">
        <v>56</v>
      </c>
      <c r="M1895" s="5">
        <v>1.93</v>
      </c>
      <c r="N1895" s="5" t="s">
        <v>57</v>
      </c>
      <c r="O1895" s="49">
        <v>16</v>
      </c>
    </row>
    <row r="1896" spans="1:15" x14ac:dyDescent="0.2">
      <c r="A1896" s="48" t="s">
        <v>6360</v>
      </c>
      <c r="B1896" s="5" t="s">
        <v>6361</v>
      </c>
      <c r="C1896" s="5">
        <v>28</v>
      </c>
      <c r="D1896" s="5" t="s">
        <v>27</v>
      </c>
      <c r="E1896" s="5" t="s">
        <v>6362</v>
      </c>
      <c r="F1896" s="5">
        <v>-6781</v>
      </c>
      <c r="G1896" s="5" t="s">
        <v>37</v>
      </c>
      <c r="H1896" s="5" t="s">
        <v>30</v>
      </c>
      <c r="I1896" s="5">
        <v>48603.32</v>
      </c>
      <c r="J1896" s="5" t="s">
        <v>6363</v>
      </c>
      <c r="K1896" s="5" t="s">
        <v>47</v>
      </c>
      <c r="L1896" s="5" t="s">
        <v>23</v>
      </c>
      <c r="M1896" s="5">
        <v>3.41</v>
      </c>
      <c r="N1896" s="5" t="s">
        <v>74</v>
      </c>
      <c r="O1896" s="49">
        <v>30</v>
      </c>
    </row>
    <row r="1897" spans="1:15" x14ac:dyDescent="0.2">
      <c r="A1897" s="48" t="s">
        <v>6364</v>
      </c>
      <c r="B1897" s="5" t="s">
        <v>1027</v>
      </c>
      <c r="C1897" s="5">
        <v>55</v>
      </c>
      <c r="D1897" s="5" t="s">
        <v>17</v>
      </c>
      <c r="E1897" s="5" t="s">
        <v>6365</v>
      </c>
      <c r="F1897" s="5">
        <v>-3192</v>
      </c>
      <c r="G1897" s="5" t="s">
        <v>52</v>
      </c>
      <c r="H1897" s="5" t="s">
        <v>66</v>
      </c>
      <c r="I1897" s="5">
        <v>135885.71</v>
      </c>
      <c r="J1897" s="5" t="s">
        <v>6366</v>
      </c>
      <c r="K1897" s="5" t="s">
        <v>62</v>
      </c>
      <c r="L1897" s="5" t="s">
        <v>56</v>
      </c>
      <c r="M1897" s="5">
        <v>1.54</v>
      </c>
      <c r="N1897" s="5" t="s">
        <v>33</v>
      </c>
      <c r="O1897" s="49">
        <v>2</v>
      </c>
    </row>
    <row r="1898" spans="1:15" x14ac:dyDescent="0.2">
      <c r="A1898" s="48" t="s">
        <v>6367</v>
      </c>
      <c r="B1898" s="5" t="s">
        <v>906</v>
      </c>
      <c r="C1898" s="5">
        <v>61</v>
      </c>
      <c r="D1898" s="5" t="s">
        <v>17</v>
      </c>
      <c r="E1898" s="5" t="s">
        <v>6368</v>
      </c>
      <c r="F1898" s="5">
        <v>-9679</v>
      </c>
      <c r="G1898" s="5" t="s">
        <v>94</v>
      </c>
      <c r="H1898" s="5" t="s">
        <v>30</v>
      </c>
      <c r="I1898" s="5">
        <v>82650.2</v>
      </c>
      <c r="J1898" s="5" t="s">
        <v>6369</v>
      </c>
      <c r="K1898" s="5" t="s">
        <v>136</v>
      </c>
      <c r="L1898" s="5" t="s">
        <v>56</v>
      </c>
      <c r="M1898" s="5">
        <v>2.6</v>
      </c>
      <c r="N1898" s="5" t="s">
        <v>74</v>
      </c>
      <c r="O1898" s="49">
        <v>4</v>
      </c>
    </row>
    <row r="1899" spans="1:15" x14ac:dyDescent="0.2">
      <c r="A1899" s="48" t="s">
        <v>6370</v>
      </c>
      <c r="B1899" s="5" t="s">
        <v>2433</v>
      </c>
      <c r="C1899" s="5">
        <v>61</v>
      </c>
      <c r="D1899" s="5" t="s">
        <v>50</v>
      </c>
      <c r="E1899" s="5" t="s">
        <v>6371</v>
      </c>
      <c r="F1899" s="5">
        <v>-2672</v>
      </c>
      <c r="G1899" s="5" t="s">
        <v>94</v>
      </c>
      <c r="H1899" s="5" t="s">
        <v>53</v>
      </c>
      <c r="I1899" s="5">
        <v>52548.46</v>
      </c>
      <c r="J1899" s="5" t="s">
        <v>2739</v>
      </c>
      <c r="K1899" s="5" t="s">
        <v>47</v>
      </c>
      <c r="L1899" s="5" t="s">
        <v>73</v>
      </c>
      <c r="M1899" s="5">
        <v>4.9000000000000004</v>
      </c>
      <c r="N1899" s="5" t="s">
        <v>24</v>
      </c>
      <c r="O1899" s="49">
        <v>19</v>
      </c>
    </row>
    <row r="1900" spans="1:15" x14ac:dyDescent="0.2">
      <c r="A1900" s="48" t="s">
        <v>6372</v>
      </c>
      <c r="B1900" s="5" t="s">
        <v>1616</v>
      </c>
      <c r="C1900" s="5">
        <v>32</v>
      </c>
      <c r="D1900" s="5" t="s">
        <v>17</v>
      </c>
      <c r="E1900" s="5" t="s">
        <v>6373</v>
      </c>
      <c r="F1900" s="5">
        <v>-7351</v>
      </c>
      <c r="G1900" s="5" t="s">
        <v>19</v>
      </c>
      <c r="H1900" s="5" t="s">
        <v>38</v>
      </c>
      <c r="I1900" s="5">
        <v>111155.53</v>
      </c>
      <c r="J1900" s="5" t="s">
        <v>6374</v>
      </c>
      <c r="K1900" s="5" t="s">
        <v>47</v>
      </c>
      <c r="L1900" s="5" t="s">
        <v>23</v>
      </c>
      <c r="M1900" s="5">
        <v>2.65</v>
      </c>
      <c r="N1900" s="5" t="s">
        <v>24</v>
      </c>
      <c r="O1900" s="49">
        <v>11</v>
      </c>
    </row>
    <row r="1901" spans="1:15" x14ac:dyDescent="0.2">
      <c r="A1901" s="48" t="s">
        <v>6375</v>
      </c>
      <c r="B1901" s="5" t="s">
        <v>6376</v>
      </c>
      <c r="C1901" s="5">
        <v>49</v>
      </c>
      <c r="D1901" s="5" t="s">
        <v>50</v>
      </c>
      <c r="E1901" s="5" t="s">
        <v>6377</v>
      </c>
      <c r="F1901" s="5">
        <v>-10326</v>
      </c>
      <c r="G1901" s="5" t="s">
        <v>19</v>
      </c>
      <c r="H1901" s="5" t="s">
        <v>194</v>
      </c>
      <c r="I1901" s="5">
        <v>77077.440000000002</v>
      </c>
      <c r="J1901" s="5" t="s">
        <v>4680</v>
      </c>
      <c r="K1901" s="5" t="s">
        <v>81</v>
      </c>
      <c r="L1901" s="5" t="s">
        <v>73</v>
      </c>
      <c r="M1901" s="5">
        <v>1.62</v>
      </c>
      <c r="N1901" s="5" t="s">
        <v>74</v>
      </c>
      <c r="O1901" s="49">
        <v>10</v>
      </c>
    </row>
    <row r="1902" spans="1:15" x14ac:dyDescent="0.2">
      <c r="A1902" s="48" t="s">
        <v>6378</v>
      </c>
      <c r="B1902" s="5" t="s">
        <v>2586</v>
      </c>
      <c r="C1902" s="5">
        <v>37</v>
      </c>
      <c r="D1902" s="5" t="s">
        <v>50</v>
      </c>
      <c r="E1902" s="5" t="s">
        <v>6379</v>
      </c>
      <c r="F1902" s="5">
        <v>-7668</v>
      </c>
      <c r="G1902" s="5" t="s">
        <v>94</v>
      </c>
      <c r="H1902" s="5" t="s">
        <v>66</v>
      </c>
      <c r="I1902" s="5">
        <v>85900.41</v>
      </c>
      <c r="J1902" s="5" t="s">
        <v>6380</v>
      </c>
      <c r="K1902" s="5" t="s">
        <v>136</v>
      </c>
      <c r="L1902" s="5" t="s">
        <v>56</v>
      </c>
      <c r="M1902" s="5">
        <v>3.63</v>
      </c>
      <c r="N1902" s="5" t="s">
        <v>33</v>
      </c>
      <c r="O1902" s="49">
        <v>26</v>
      </c>
    </row>
    <row r="1903" spans="1:15" x14ac:dyDescent="0.2">
      <c r="A1903" s="48" t="s">
        <v>6381</v>
      </c>
      <c r="B1903" s="5" t="s">
        <v>6382</v>
      </c>
      <c r="C1903" s="5">
        <v>61</v>
      </c>
      <c r="D1903" s="5" t="s">
        <v>17</v>
      </c>
      <c r="E1903" s="5" t="s">
        <v>6383</v>
      </c>
      <c r="F1903" s="5">
        <v>-9829</v>
      </c>
      <c r="G1903" s="5" t="s">
        <v>37</v>
      </c>
      <c r="H1903" s="5" t="s">
        <v>30</v>
      </c>
      <c r="I1903" s="5">
        <v>125044.59</v>
      </c>
      <c r="J1903" s="5" t="s">
        <v>1108</v>
      </c>
      <c r="K1903" s="5" t="s">
        <v>136</v>
      </c>
      <c r="L1903" s="5" t="s">
        <v>32</v>
      </c>
      <c r="M1903" s="5">
        <v>2.87</v>
      </c>
      <c r="N1903" s="5" t="s">
        <v>33</v>
      </c>
      <c r="O1903" s="49">
        <v>19</v>
      </c>
    </row>
    <row r="1904" spans="1:15" x14ac:dyDescent="0.2">
      <c r="A1904" s="48" t="s">
        <v>6384</v>
      </c>
      <c r="B1904" s="5" t="s">
        <v>1340</v>
      </c>
      <c r="C1904" s="5">
        <v>41</v>
      </c>
      <c r="D1904" s="5" t="s">
        <v>50</v>
      </c>
      <c r="E1904" s="5" t="s">
        <v>6385</v>
      </c>
      <c r="F1904" s="5">
        <v>-3561</v>
      </c>
      <c r="G1904" s="5" t="s">
        <v>85</v>
      </c>
      <c r="H1904" s="5" t="s">
        <v>53</v>
      </c>
      <c r="I1904" s="5">
        <v>90903.81</v>
      </c>
      <c r="J1904" s="5" t="s">
        <v>5952</v>
      </c>
      <c r="K1904" s="5" t="s">
        <v>136</v>
      </c>
      <c r="L1904" s="5" t="s">
        <v>23</v>
      </c>
      <c r="M1904" s="5">
        <v>3.57</v>
      </c>
      <c r="N1904" s="5" t="s">
        <v>33</v>
      </c>
      <c r="O1904" s="49">
        <v>24</v>
      </c>
    </row>
    <row r="1905" spans="1:15" x14ac:dyDescent="0.2">
      <c r="A1905" s="48" t="s">
        <v>6386</v>
      </c>
      <c r="B1905" s="5" t="s">
        <v>6387</v>
      </c>
      <c r="C1905" s="5">
        <v>39</v>
      </c>
      <c r="D1905" s="5" t="s">
        <v>27</v>
      </c>
      <c r="E1905" s="5" t="s">
        <v>6388</v>
      </c>
      <c r="F1905" s="5">
        <v>-5371</v>
      </c>
      <c r="G1905" s="5" t="s">
        <v>45</v>
      </c>
      <c r="H1905" s="5" t="s">
        <v>53</v>
      </c>
      <c r="I1905" s="5">
        <v>70069.98</v>
      </c>
      <c r="J1905" s="5" t="s">
        <v>6389</v>
      </c>
      <c r="K1905" s="5" t="s">
        <v>104</v>
      </c>
      <c r="L1905" s="5" t="s">
        <v>56</v>
      </c>
      <c r="M1905" s="5">
        <v>3.33</v>
      </c>
      <c r="N1905" s="5" t="s">
        <v>41</v>
      </c>
      <c r="O1905" s="49">
        <v>38</v>
      </c>
    </row>
    <row r="1906" spans="1:15" x14ac:dyDescent="0.2">
      <c r="A1906" s="48" t="s">
        <v>6390</v>
      </c>
      <c r="B1906" s="5" t="s">
        <v>427</v>
      </c>
      <c r="C1906" s="5">
        <v>32</v>
      </c>
      <c r="D1906" s="5" t="s">
        <v>17</v>
      </c>
      <c r="E1906" s="5" t="s">
        <v>6391</v>
      </c>
      <c r="F1906" s="5">
        <v>-10577</v>
      </c>
      <c r="G1906" s="5" t="s">
        <v>29</v>
      </c>
      <c r="H1906" s="5" t="s">
        <v>71</v>
      </c>
      <c r="I1906" s="5">
        <v>117458.76</v>
      </c>
      <c r="J1906" s="5" t="s">
        <v>6392</v>
      </c>
      <c r="K1906" s="5" t="s">
        <v>136</v>
      </c>
      <c r="L1906" s="5" t="s">
        <v>32</v>
      </c>
      <c r="M1906" s="5">
        <v>3.44</v>
      </c>
      <c r="N1906" s="5" t="s">
        <v>74</v>
      </c>
      <c r="O1906" s="49">
        <v>39</v>
      </c>
    </row>
    <row r="1907" spans="1:15" x14ac:dyDescent="0.2">
      <c r="A1907" s="48" t="s">
        <v>6393</v>
      </c>
      <c r="B1907" s="5" t="s">
        <v>6394</v>
      </c>
      <c r="C1907" s="5">
        <v>30</v>
      </c>
      <c r="D1907" s="5" t="s">
        <v>50</v>
      </c>
      <c r="E1907" s="5" t="s">
        <v>6395</v>
      </c>
      <c r="F1907" s="5">
        <v>-5261</v>
      </c>
      <c r="G1907" s="5" t="s">
        <v>116</v>
      </c>
      <c r="H1907" s="5" t="s">
        <v>144</v>
      </c>
      <c r="I1907" s="5">
        <v>89889.27</v>
      </c>
      <c r="J1907" s="5" t="s">
        <v>6396</v>
      </c>
      <c r="K1907" s="5" t="s">
        <v>55</v>
      </c>
      <c r="L1907" s="5" t="s">
        <v>32</v>
      </c>
      <c r="M1907" s="5">
        <v>2.08</v>
      </c>
      <c r="N1907" s="5" t="s">
        <v>24</v>
      </c>
      <c r="O1907" s="49">
        <v>12</v>
      </c>
    </row>
    <row r="1908" spans="1:15" x14ac:dyDescent="0.2">
      <c r="A1908" s="48" t="s">
        <v>6397</v>
      </c>
      <c r="B1908" s="5" t="s">
        <v>5007</v>
      </c>
      <c r="C1908" s="5">
        <v>55</v>
      </c>
      <c r="D1908" s="5" t="s">
        <v>17</v>
      </c>
      <c r="E1908" s="5" t="s">
        <v>6398</v>
      </c>
      <c r="F1908" s="5">
        <v>-5993</v>
      </c>
      <c r="G1908" s="5" t="s">
        <v>99</v>
      </c>
      <c r="H1908" s="5" t="s">
        <v>79</v>
      </c>
      <c r="I1908" s="5">
        <v>88784.42</v>
      </c>
      <c r="J1908" s="5" t="s">
        <v>771</v>
      </c>
      <c r="K1908" s="5" t="s">
        <v>118</v>
      </c>
      <c r="L1908" s="5" t="s">
        <v>56</v>
      </c>
      <c r="M1908" s="5">
        <v>2.74</v>
      </c>
      <c r="N1908" s="5" t="s">
        <v>57</v>
      </c>
      <c r="O1908" s="49">
        <v>16</v>
      </c>
    </row>
    <row r="1909" spans="1:15" x14ac:dyDescent="0.2">
      <c r="A1909" s="48" t="s">
        <v>6399</v>
      </c>
      <c r="B1909" s="5" t="s">
        <v>1690</v>
      </c>
      <c r="C1909" s="5">
        <v>54</v>
      </c>
      <c r="D1909" s="5" t="s">
        <v>50</v>
      </c>
      <c r="E1909" s="5" t="s">
        <v>6400</v>
      </c>
      <c r="F1909" s="5">
        <v>-6429</v>
      </c>
      <c r="G1909" s="5" t="s">
        <v>99</v>
      </c>
      <c r="H1909" s="5" t="s">
        <v>20</v>
      </c>
      <c r="I1909" s="5">
        <v>60606.28</v>
      </c>
      <c r="J1909" s="5" t="s">
        <v>741</v>
      </c>
      <c r="K1909" s="5" t="s">
        <v>55</v>
      </c>
      <c r="L1909" s="5" t="s">
        <v>73</v>
      </c>
      <c r="M1909" s="5">
        <v>2.37</v>
      </c>
      <c r="N1909" s="5" t="s">
        <v>41</v>
      </c>
      <c r="O1909" s="49">
        <v>17</v>
      </c>
    </row>
    <row r="1910" spans="1:15" x14ac:dyDescent="0.2">
      <c r="A1910" s="48" t="s">
        <v>6401</v>
      </c>
      <c r="B1910" s="5" t="s">
        <v>6402</v>
      </c>
      <c r="C1910" s="5">
        <v>23</v>
      </c>
      <c r="D1910" s="5" t="s">
        <v>17</v>
      </c>
      <c r="E1910" s="5" t="s">
        <v>6403</v>
      </c>
      <c r="F1910" s="5">
        <v>-10812</v>
      </c>
      <c r="G1910" s="5" t="s">
        <v>52</v>
      </c>
      <c r="H1910" s="5" t="s">
        <v>173</v>
      </c>
      <c r="I1910" s="5">
        <v>123272.9</v>
      </c>
      <c r="J1910" s="5" t="s">
        <v>6163</v>
      </c>
      <c r="K1910" s="5" t="s">
        <v>40</v>
      </c>
      <c r="L1910" s="5" t="s">
        <v>23</v>
      </c>
      <c r="M1910" s="5">
        <v>1.99</v>
      </c>
      <c r="N1910" s="5" t="s">
        <v>41</v>
      </c>
      <c r="O1910" s="49">
        <v>38</v>
      </c>
    </row>
    <row r="1911" spans="1:15" x14ac:dyDescent="0.2">
      <c r="A1911" s="48" t="s">
        <v>6404</v>
      </c>
      <c r="B1911" s="5" t="s">
        <v>6405</v>
      </c>
      <c r="C1911" s="5">
        <v>42</v>
      </c>
      <c r="D1911" s="5" t="s">
        <v>27</v>
      </c>
      <c r="E1911" s="5" t="s">
        <v>6406</v>
      </c>
      <c r="F1911" s="5">
        <v>-9717</v>
      </c>
      <c r="G1911" s="5" t="s">
        <v>29</v>
      </c>
      <c r="H1911" s="5" t="s">
        <v>173</v>
      </c>
      <c r="I1911" s="5">
        <v>41496.230000000003</v>
      </c>
      <c r="J1911" s="5" t="s">
        <v>6407</v>
      </c>
      <c r="K1911" s="5" t="s">
        <v>136</v>
      </c>
      <c r="L1911" s="5" t="s">
        <v>32</v>
      </c>
      <c r="M1911" s="5">
        <v>1.02</v>
      </c>
      <c r="N1911" s="5" t="s">
        <v>57</v>
      </c>
      <c r="O1911" s="49">
        <v>37</v>
      </c>
    </row>
    <row r="1912" spans="1:15" x14ac:dyDescent="0.2">
      <c r="A1912" s="48" t="s">
        <v>6408</v>
      </c>
      <c r="B1912" s="5" t="s">
        <v>6409</v>
      </c>
      <c r="C1912" s="5">
        <v>30</v>
      </c>
      <c r="D1912" s="5" t="s">
        <v>17</v>
      </c>
      <c r="E1912" s="5" t="s">
        <v>6410</v>
      </c>
      <c r="F1912" s="5">
        <v>-6483</v>
      </c>
      <c r="G1912" s="5" t="s">
        <v>116</v>
      </c>
      <c r="H1912" s="5" t="s">
        <v>38</v>
      </c>
      <c r="I1912" s="5">
        <v>128533.15</v>
      </c>
      <c r="J1912" s="5" t="s">
        <v>153</v>
      </c>
      <c r="K1912" s="5" t="s">
        <v>104</v>
      </c>
      <c r="L1912" s="5" t="s">
        <v>56</v>
      </c>
      <c r="M1912" s="5">
        <v>2.72</v>
      </c>
      <c r="N1912" s="5" t="s">
        <v>57</v>
      </c>
      <c r="O1912" s="49">
        <v>34</v>
      </c>
    </row>
    <row r="1913" spans="1:15" x14ac:dyDescent="0.2">
      <c r="A1913" s="48" t="s">
        <v>6411</v>
      </c>
      <c r="B1913" s="5" t="s">
        <v>6412</v>
      </c>
      <c r="C1913" s="5">
        <v>38</v>
      </c>
      <c r="D1913" s="5" t="s">
        <v>50</v>
      </c>
      <c r="E1913" s="5" t="s">
        <v>6413</v>
      </c>
      <c r="F1913" s="5">
        <v>-4178</v>
      </c>
      <c r="G1913" s="5" t="s">
        <v>94</v>
      </c>
      <c r="H1913" s="5" t="s">
        <v>144</v>
      </c>
      <c r="I1913" s="5">
        <v>161466.47</v>
      </c>
      <c r="J1913" s="5" t="s">
        <v>6414</v>
      </c>
      <c r="K1913" s="5" t="s">
        <v>104</v>
      </c>
      <c r="L1913" s="5" t="s">
        <v>23</v>
      </c>
      <c r="M1913" s="5">
        <v>1.34</v>
      </c>
      <c r="N1913" s="5" t="s">
        <v>33</v>
      </c>
      <c r="O1913" s="49">
        <v>39</v>
      </c>
    </row>
    <row r="1914" spans="1:15" x14ac:dyDescent="0.2">
      <c r="A1914" s="48" t="s">
        <v>6415</v>
      </c>
      <c r="B1914" s="5" t="s">
        <v>5118</v>
      </c>
      <c r="C1914" s="5">
        <v>27</v>
      </c>
      <c r="D1914" s="5" t="s">
        <v>27</v>
      </c>
      <c r="E1914" s="5" t="s">
        <v>6416</v>
      </c>
      <c r="F1914" s="5">
        <v>-10914</v>
      </c>
      <c r="G1914" s="5" t="s">
        <v>116</v>
      </c>
      <c r="H1914" s="5" t="s">
        <v>79</v>
      </c>
      <c r="I1914" s="5">
        <v>49881.21</v>
      </c>
      <c r="J1914" s="5" t="s">
        <v>6417</v>
      </c>
      <c r="K1914" s="5" t="s">
        <v>40</v>
      </c>
      <c r="L1914" s="5" t="s">
        <v>73</v>
      </c>
      <c r="M1914" s="5">
        <v>2.68</v>
      </c>
      <c r="N1914" s="5" t="s">
        <v>33</v>
      </c>
      <c r="O1914" s="49">
        <v>0</v>
      </c>
    </row>
    <row r="1915" spans="1:15" x14ac:dyDescent="0.2">
      <c r="A1915" s="48" t="s">
        <v>6418</v>
      </c>
      <c r="B1915" s="5" t="s">
        <v>6419</v>
      </c>
      <c r="C1915" s="5">
        <v>26</v>
      </c>
      <c r="D1915" s="5" t="s">
        <v>17</v>
      </c>
      <c r="E1915" s="5" t="s">
        <v>6420</v>
      </c>
      <c r="F1915" s="5">
        <v>-2575</v>
      </c>
      <c r="G1915" s="5" t="s">
        <v>19</v>
      </c>
      <c r="H1915" s="5" t="s">
        <v>66</v>
      </c>
      <c r="I1915" s="5">
        <v>106252.24</v>
      </c>
      <c r="J1915" s="5" t="s">
        <v>5012</v>
      </c>
      <c r="K1915" s="5" t="s">
        <v>81</v>
      </c>
      <c r="L1915" s="5" t="s">
        <v>32</v>
      </c>
      <c r="M1915" s="5">
        <v>1.82</v>
      </c>
      <c r="N1915" s="5" t="s">
        <v>24</v>
      </c>
      <c r="O1915" s="49">
        <v>23</v>
      </c>
    </row>
    <row r="1916" spans="1:15" x14ac:dyDescent="0.2">
      <c r="A1916" s="48" t="s">
        <v>6421</v>
      </c>
      <c r="B1916" s="5" t="s">
        <v>5847</v>
      </c>
      <c r="C1916" s="5">
        <v>49</v>
      </c>
      <c r="D1916" s="5" t="s">
        <v>17</v>
      </c>
      <c r="E1916" s="5" t="s">
        <v>6422</v>
      </c>
      <c r="F1916" s="5">
        <v>-6211</v>
      </c>
      <c r="G1916" s="5" t="s">
        <v>37</v>
      </c>
      <c r="H1916" s="5" t="s">
        <v>144</v>
      </c>
      <c r="I1916" s="5">
        <v>128628.39</v>
      </c>
      <c r="J1916" s="5" t="s">
        <v>2906</v>
      </c>
      <c r="K1916" s="5" t="s">
        <v>104</v>
      </c>
      <c r="L1916" s="5" t="s">
        <v>56</v>
      </c>
      <c r="M1916" s="5">
        <v>4.43</v>
      </c>
      <c r="N1916" s="5" t="s">
        <v>57</v>
      </c>
      <c r="O1916" s="49">
        <v>14</v>
      </c>
    </row>
    <row r="1917" spans="1:15" x14ac:dyDescent="0.2">
      <c r="A1917" s="48" t="s">
        <v>6423</v>
      </c>
      <c r="B1917" s="5" t="s">
        <v>1195</v>
      </c>
      <c r="C1917" s="5">
        <v>41</v>
      </c>
      <c r="D1917" s="5" t="s">
        <v>27</v>
      </c>
      <c r="E1917" s="5" t="s">
        <v>6424</v>
      </c>
      <c r="F1917" s="5">
        <v>-7125</v>
      </c>
      <c r="G1917" s="5" t="s">
        <v>78</v>
      </c>
      <c r="H1917" s="5" t="s">
        <v>20</v>
      </c>
      <c r="I1917" s="5">
        <v>98021.86</v>
      </c>
      <c r="J1917" s="5" t="s">
        <v>6425</v>
      </c>
      <c r="K1917" s="5" t="s">
        <v>118</v>
      </c>
      <c r="L1917" s="5" t="s">
        <v>32</v>
      </c>
      <c r="M1917" s="5">
        <v>4.5999999999999996</v>
      </c>
      <c r="N1917" s="5" t="s">
        <v>41</v>
      </c>
      <c r="O1917" s="49">
        <v>7</v>
      </c>
    </row>
    <row r="1918" spans="1:15" x14ac:dyDescent="0.2">
      <c r="A1918" s="48" t="s">
        <v>6426</v>
      </c>
      <c r="B1918" s="5" t="s">
        <v>6427</v>
      </c>
      <c r="C1918" s="5">
        <v>30</v>
      </c>
      <c r="D1918" s="5" t="s">
        <v>50</v>
      </c>
      <c r="E1918" s="5" t="s">
        <v>6428</v>
      </c>
      <c r="F1918" s="5">
        <v>-6819</v>
      </c>
      <c r="G1918" s="5" t="s">
        <v>85</v>
      </c>
      <c r="H1918" s="5" t="s">
        <v>173</v>
      </c>
      <c r="I1918" s="5">
        <v>161337.53</v>
      </c>
      <c r="J1918" s="5" t="s">
        <v>6429</v>
      </c>
      <c r="K1918" s="5" t="s">
        <v>104</v>
      </c>
      <c r="L1918" s="5" t="s">
        <v>32</v>
      </c>
      <c r="M1918" s="5">
        <v>4.0199999999999996</v>
      </c>
      <c r="N1918" s="5" t="s">
        <v>33</v>
      </c>
      <c r="O1918" s="49">
        <v>32</v>
      </c>
    </row>
    <row r="1919" spans="1:15" x14ac:dyDescent="0.2">
      <c r="A1919" s="48" t="s">
        <v>6430</v>
      </c>
      <c r="B1919" s="5" t="s">
        <v>2298</v>
      </c>
      <c r="C1919" s="5">
        <v>48</v>
      </c>
      <c r="D1919" s="5" t="s">
        <v>27</v>
      </c>
      <c r="E1919" s="5" t="s">
        <v>6431</v>
      </c>
      <c r="F1919" s="5">
        <v>-6260</v>
      </c>
      <c r="G1919" s="5" t="s">
        <v>29</v>
      </c>
      <c r="H1919" s="5" t="s">
        <v>20</v>
      </c>
      <c r="I1919" s="5">
        <v>160885</v>
      </c>
      <c r="J1919" s="5" t="s">
        <v>1497</v>
      </c>
      <c r="K1919" s="5" t="s">
        <v>104</v>
      </c>
      <c r="L1919" s="5" t="s">
        <v>32</v>
      </c>
      <c r="M1919" s="5">
        <v>2.29</v>
      </c>
      <c r="N1919" s="5" t="s">
        <v>33</v>
      </c>
      <c r="O1919" s="49">
        <v>14</v>
      </c>
    </row>
    <row r="1920" spans="1:15" x14ac:dyDescent="0.2">
      <c r="A1920" s="48" t="s">
        <v>6432</v>
      </c>
      <c r="B1920" s="5" t="s">
        <v>6433</v>
      </c>
      <c r="C1920" s="5">
        <v>27</v>
      </c>
      <c r="D1920" s="5" t="s">
        <v>27</v>
      </c>
      <c r="E1920" s="5" t="s">
        <v>6434</v>
      </c>
      <c r="F1920" s="5">
        <v>-4565</v>
      </c>
      <c r="G1920" s="5" t="s">
        <v>94</v>
      </c>
      <c r="H1920" s="5" t="s">
        <v>20</v>
      </c>
      <c r="I1920" s="5">
        <v>118825.31</v>
      </c>
      <c r="J1920" s="5" t="s">
        <v>1017</v>
      </c>
      <c r="K1920" s="5" t="s">
        <v>62</v>
      </c>
      <c r="L1920" s="5" t="s">
        <v>23</v>
      </c>
      <c r="M1920" s="5">
        <v>4.87</v>
      </c>
      <c r="N1920" s="5" t="s">
        <v>57</v>
      </c>
      <c r="O1920" s="49">
        <v>13</v>
      </c>
    </row>
    <row r="1921" spans="1:15" x14ac:dyDescent="0.2">
      <c r="A1921" s="48" t="s">
        <v>6435</v>
      </c>
      <c r="B1921" s="5" t="s">
        <v>1603</v>
      </c>
      <c r="C1921" s="5">
        <v>40</v>
      </c>
      <c r="D1921" s="5" t="s">
        <v>17</v>
      </c>
      <c r="E1921" s="5" t="s">
        <v>6436</v>
      </c>
      <c r="F1921" s="5">
        <v>-9849</v>
      </c>
      <c r="G1921" s="5" t="s">
        <v>94</v>
      </c>
      <c r="H1921" s="5" t="s">
        <v>173</v>
      </c>
      <c r="I1921" s="5">
        <v>111006.23</v>
      </c>
      <c r="J1921" s="5" t="s">
        <v>5908</v>
      </c>
      <c r="K1921" s="5" t="s">
        <v>40</v>
      </c>
      <c r="L1921" s="5" t="s">
        <v>23</v>
      </c>
      <c r="M1921" s="5">
        <v>4.57</v>
      </c>
      <c r="N1921" s="5" t="s">
        <v>41</v>
      </c>
      <c r="O1921" s="49">
        <v>20</v>
      </c>
    </row>
    <row r="1922" spans="1:15" x14ac:dyDescent="0.2">
      <c r="A1922" s="48" t="s">
        <v>6437</v>
      </c>
      <c r="B1922" s="5" t="s">
        <v>6438</v>
      </c>
      <c r="C1922" s="5">
        <v>25</v>
      </c>
      <c r="D1922" s="5" t="s">
        <v>27</v>
      </c>
      <c r="E1922" s="5" t="s">
        <v>6439</v>
      </c>
      <c r="F1922" s="5">
        <v>-6108</v>
      </c>
      <c r="G1922" s="5" t="s">
        <v>116</v>
      </c>
      <c r="H1922" s="5" t="s">
        <v>194</v>
      </c>
      <c r="I1922" s="5">
        <v>65636.3</v>
      </c>
      <c r="J1922" s="5" t="s">
        <v>6166</v>
      </c>
      <c r="K1922" s="5" t="s">
        <v>81</v>
      </c>
      <c r="L1922" s="5" t="s">
        <v>56</v>
      </c>
      <c r="M1922" s="5">
        <v>3.03</v>
      </c>
      <c r="N1922" s="5" t="s">
        <v>57</v>
      </c>
      <c r="O1922" s="49">
        <v>24</v>
      </c>
    </row>
    <row r="1923" spans="1:15" x14ac:dyDescent="0.2">
      <c r="A1923" s="48" t="s">
        <v>6440</v>
      </c>
      <c r="B1923" s="5" t="s">
        <v>205</v>
      </c>
      <c r="C1923" s="5">
        <v>37</v>
      </c>
      <c r="D1923" s="5" t="s">
        <v>27</v>
      </c>
      <c r="E1923" s="5" t="s">
        <v>6441</v>
      </c>
      <c r="F1923" s="5">
        <v>-4388</v>
      </c>
      <c r="G1923" s="5" t="s">
        <v>99</v>
      </c>
      <c r="H1923" s="5" t="s">
        <v>30</v>
      </c>
      <c r="I1923" s="5">
        <v>88763.65</v>
      </c>
      <c r="J1923" s="5" t="s">
        <v>5770</v>
      </c>
      <c r="K1923" s="5" t="s">
        <v>104</v>
      </c>
      <c r="L1923" s="5" t="s">
        <v>23</v>
      </c>
      <c r="M1923" s="5">
        <v>2.91</v>
      </c>
      <c r="N1923" s="5" t="s">
        <v>74</v>
      </c>
      <c r="O1923" s="49">
        <v>28</v>
      </c>
    </row>
    <row r="1924" spans="1:15" x14ac:dyDescent="0.2">
      <c r="A1924" s="48" t="s">
        <v>6442</v>
      </c>
      <c r="B1924" s="5" t="s">
        <v>6443</v>
      </c>
      <c r="C1924" s="5">
        <v>50</v>
      </c>
      <c r="D1924" s="5" t="s">
        <v>50</v>
      </c>
      <c r="E1924" s="5" t="s">
        <v>6444</v>
      </c>
      <c r="F1924" s="5">
        <v>-9698</v>
      </c>
      <c r="G1924" s="5" t="s">
        <v>29</v>
      </c>
      <c r="H1924" s="5" t="s">
        <v>53</v>
      </c>
      <c r="I1924" s="5">
        <v>132904.29999999999</v>
      </c>
      <c r="J1924" s="5" t="s">
        <v>6445</v>
      </c>
      <c r="K1924" s="5" t="s">
        <v>55</v>
      </c>
      <c r="L1924" s="5" t="s">
        <v>56</v>
      </c>
      <c r="M1924" s="5">
        <v>1.98</v>
      </c>
      <c r="N1924" s="5" t="s">
        <v>41</v>
      </c>
      <c r="O1924" s="49">
        <v>28</v>
      </c>
    </row>
    <row r="1925" spans="1:15" x14ac:dyDescent="0.2">
      <c r="A1925" s="48" t="s">
        <v>6446</v>
      </c>
      <c r="B1925" s="5" t="s">
        <v>6447</v>
      </c>
      <c r="C1925" s="5">
        <v>24</v>
      </c>
      <c r="D1925" s="5" t="s">
        <v>17</v>
      </c>
      <c r="E1925" s="5" t="s">
        <v>6448</v>
      </c>
      <c r="F1925" s="5">
        <v>-10486</v>
      </c>
      <c r="G1925" s="5" t="s">
        <v>94</v>
      </c>
      <c r="H1925" s="5" t="s">
        <v>194</v>
      </c>
      <c r="I1925" s="5">
        <v>148615.71</v>
      </c>
      <c r="J1925" s="5" t="s">
        <v>4561</v>
      </c>
      <c r="K1925" s="5" t="s">
        <v>62</v>
      </c>
      <c r="L1925" s="5" t="s">
        <v>73</v>
      </c>
      <c r="M1925" s="5">
        <v>3.74</v>
      </c>
      <c r="N1925" s="5" t="s">
        <v>24</v>
      </c>
      <c r="O1925" s="49">
        <v>18</v>
      </c>
    </row>
    <row r="1926" spans="1:15" x14ac:dyDescent="0.2">
      <c r="A1926" s="48" t="s">
        <v>6449</v>
      </c>
      <c r="B1926" s="5" t="s">
        <v>6149</v>
      </c>
      <c r="C1926" s="5">
        <v>43</v>
      </c>
      <c r="D1926" s="5" t="s">
        <v>27</v>
      </c>
      <c r="E1926" s="5" t="s">
        <v>6450</v>
      </c>
      <c r="F1926" s="5">
        <v>-5646</v>
      </c>
      <c r="G1926" s="5" t="s">
        <v>94</v>
      </c>
      <c r="H1926" s="5" t="s">
        <v>79</v>
      </c>
      <c r="I1926" s="5">
        <v>149145.67000000001</v>
      </c>
      <c r="J1926" s="5" t="s">
        <v>5299</v>
      </c>
      <c r="K1926" s="5" t="s">
        <v>22</v>
      </c>
      <c r="L1926" s="5" t="s">
        <v>32</v>
      </c>
      <c r="M1926" s="5">
        <v>2.9</v>
      </c>
      <c r="N1926" s="5" t="s">
        <v>41</v>
      </c>
      <c r="O1926" s="49">
        <v>26</v>
      </c>
    </row>
    <row r="1927" spans="1:15" x14ac:dyDescent="0.2">
      <c r="A1927" s="48" t="s">
        <v>6451</v>
      </c>
      <c r="B1927" s="5" t="s">
        <v>6452</v>
      </c>
      <c r="C1927" s="5">
        <v>40</v>
      </c>
      <c r="D1927" s="5" t="s">
        <v>27</v>
      </c>
      <c r="E1927" s="5" t="s">
        <v>6453</v>
      </c>
      <c r="F1927" s="5">
        <v>-9339</v>
      </c>
      <c r="G1927" s="5" t="s">
        <v>29</v>
      </c>
      <c r="H1927" s="5" t="s">
        <v>79</v>
      </c>
      <c r="I1927" s="5">
        <v>86430.27</v>
      </c>
      <c r="J1927" s="5" t="s">
        <v>3778</v>
      </c>
      <c r="K1927" s="5" t="s">
        <v>127</v>
      </c>
      <c r="L1927" s="5" t="s">
        <v>56</v>
      </c>
      <c r="M1927" s="5">
        <v>2.4</v>
      </c>
      <c r="N1927" s="5" t="s">
        <v>33</v>
      </c>
      <c r="O1927" s="49">
        <v>5</v>
      </c>
    </row>
    <row r="1928" spans="1:15" x14ac:dyDescent="0.2">
      <c r="A1928" s="48" t="s">
        <v>6454</v>
      </c>
      <c r="B1928" s="5" t="s">
        <v>6455</v>
      </c>
      <c r="C1928" s="5">
        <v>52</v>
      </c>
      <c r="D1928" s="5" t="s">
        <v>27</v>
      </c>
      <c r="E1928" s="5" t="s">
        <v>6456</v>
      </c>
      <c r="F1928" s="5">
        <v>-3279</v>
      </c>
      <c r="G1928" s="5" t="s">
        <v>52</v>
      </c>
      <c r="H1928" s="5" t="s">
        <v>38</v>
      </c>
      <c r="I1928" s="5">
        <v>43437.38</v>
      </c>
      <c r="J1928" s="5" t="s">
        <v>799</v>
      </c>
      <c r="K1928" s="5" t="s">
        <v>22</v>
      </c>
      <c r="L1928" s="5" t="s">
        <v>73</v>
      </c>
      <c r="M1928" s="5">
        <v>3.95</v>
      </c>
      <c r="N1928" s="5" t="s">
        <v>41</v>
      </c>
      <c r="O1928" s="49">
        <v>23</v>
      </c>
    </row>
    <row r="1929" spans="1:15" x14ac:dyDescent="0.2">
      <c r="A1929" s="48" t="s">
        <v>6457</v>
      </c>
      <c r="B1929" s="5" t="s">
        <v>6458</v>
      </c>
      <c r="C1929" s="5">
        <v>54</v>
      </c>
      <c r="D1929" s="5" t="s">
        <v>27</v>
      </c>
      <c r="E1929" s="5" t="s">
        <v>6459</v>
      </c>
      <c r="F1929" s="5">
        <v>-6673</v>
      </c>
      <c r="G1929" s="5" t="s">
        <v>37</v>
      </c>
      <c r="H1929" s="5" t="s">
        <v>30</v>
      </c>
      <c r="I1929" s="5">
        <v>111173.39</v>
      </c>
      <c r="J1929" s="5" t="s">
        <v>5619</v>
      </c>
      <c r="K1929" s="5" t="s">
        <v>62</v>
      </c>
      <c r="L1929" s="5" t="s">
        <v>56</v>
      </c>
      <c r="M1929" s="5">
        <v>2.46</v>
      </c>
      <c r="N1929" s="5" t="s">
        <v>33</v>
      </c>
      <c r="O1929" s="49">
        <v>11</v>
      </c>
    </row>
    <row r="1930" spans="1:15" x14ac:dyDescent="0.2">
      <c r="A1930" s="48" t="s">
        <v>6460</v>
      </c>
      <c r="B1930" s="5" t="s">
        <v>5530</v>
      </c>
      <c r="C1930" s="5">
        <v>30</v>
      </c>
      <c r="D1930" s="5" t="s">
        <v>50</v>
      </c>
      <c r="E1930" s="5" t="s">
        <v>6461</v>
      </c>
      <c r="F1930" s="5">
        <v>-2197</v>
      </c>
      <c r="G1930" s="5" t="s">
        <v>45</v>
      </c>
      <c r="H1930" s="5" t="s">
        <v>194</v>
      </c>
      <c r="I1930" s="5">
        <v>102630.18</v>
      </c>
      <c r="J1930" s="5" t="s">
        <v>6462</v>
      </c>
      <c r="K1930" s="5" t="s">
        <v>127</v>
      </c>
      <c r="L1930" s="5" t="s">
        <v>23</v>
      </c>
      <c r="M1930" s="5">
        <v>1.28</v>
      </c>
      <c r="N1930" s="5" t="s">
        <v>24</v>
      </c>
      <c r="O1930" s="49">
        <v>19</v>
      </c>
    </row>
    <row r="1931" spans="1:15" x14ac:dyDescent="0.2">
      <c r="A1931" s="48" t="s">
        <v>6463</v>
      </c>
      <c r="B1931" s="5" t="s">
        <v>3277</v>
      </c>
      <c r="C1931" s="5">
        <v>64</v>
      </c>
      <c r="D1931" s="5" t="s">
        <v>50</v>
      </c>
      <c r="E1931" s="5" t="s">
        <v>6464</v>
      </c>
      <c r="F1931" s="5">
        <v>-9680</v>
      </c>
      <c r="G1931" s="5" t="s">
        <v>52</v>
      </c>
      <c r="H1931" s="5" t="s">
        <v>38</v>
      </c>
      <c r="I1931" s="5">
        <v>141661.75</v>
      </c>
      <c r="J1931" s="5" t="s">
        <v>2980</v>
      </c>
      <c r="K1931" s="5" t="s">
        <v>62</v>
      </c>
      <c r="L1931" s="5" t="s">
        <v>23</v>
      </c>
      <c r="M1931" s="5">
        <v>1.35</v>
      </c>
      <c r="N1931" s="5" t="s">
        <v>74</v>
      </c>
      <c r="O1931" s="49">
        <v>20</v>
      </c>
    </row>
    <row r="1932" spans="1:15" x14ac:dyDescent="0.2">
      <c r="A1932" s="48" t="s">
        <v>6465</v>
      </c>
      <c r="B1932" s="5" t="s">
        <v>856</v>
      </c>
      <c r="C1932" s="5">
        <v>50</v>
      </c>
      <c r="D1932" s="5" t="s">
        <v>50</v>
      </c>
      <c r="E1932" s="5" t="s">
        <v>6466</v>
      </c>
      <c r="F1932" s="5">
        <v>-6924</v>
      </c>
      <c r="G1932" s="5" t="s">
        <v>116</v>
      </c>
      <c r="H1932" s="5" t="s">
        <v>79</v>
      </c>
      <c r="I1932" s="5">
        <v>100058.21</v>
      </c>
      <c r="J1932" s="5" t="s">
        <v>6392</v>
      </c>
      <c r="K1932" s="5" t="s">
        <v>118</v>
      </c>
      <c r="L1932" s="5" t="s">
        <v>56</v>
      </c>
      <c r="M1932" s="5">
        <v>3.04</v>
      </c>
      <c r="N1932" s="5" t="s">
        <v>74</v>
      </c>
      <c r="O1932" s="49">
        <v>17</v>
      </c>
    </row>
    <row r="1933" spans="1:15" x14ac:dyDescent="0.2">
      <c r="A1933" s="48" t="s">
        <v>6467</v>
      </c>
      <c r="B1933" s="5" t="s">
        <v>4870</v>
      </c>
      <c r="C1933" s="5">
        <v>59</v>
      </c>
      <c r="D1933" s="5" t="s">
        <v>50</v>
      </c>
      <c r="E1933" s="5" t="s">
        <v>6468</v>
      </c>
      <c r="F1933" s="5">
        <v>-8933</v>
      </c>
      <c r="G1933" s="5" t="s">
        <v>85</v>
      </c>
      <c r="H1933" s="5" t="s">
        <v>53</v>
      </c>
      <c r="I1933" s="5">
        <v>137684.62</v>
      </c>
      <c r="J1933" s="5" t="s">
        <v>2034</v>
      </c>
      <c r="K1933" s="5" t="s">
        <v>62</v>
      </c>
      <c r="L1933" s="5" t="s">
        <v>32</v>
      </c>
      <c r="M1933" s="5">
        <v>2.48</v>
      </c>
      <c r="N1933" s="5" t="s">
        <v>33</v>
      </c>
      <c r="O1933" s="49">
        <v>38</v>
      </c>
    </row>
    <row r="1934" spans="1:15" x14ac:dyDescent="0.2">
      <c r="A1934" s="48" t="s">
        <v>6469</v>
      </c>
      <c r="B1934" s="5" t="s">
        <v>2990</v>
      </c>
      <c r="C1934" s="5">
        <v>23</v>
      </c>
      <c r="D1934" s="5" t="s">
        <v>17</v>
      </c>
      <c r="E1934" s="5" t="s">
        <v>6470</v>
      </c>
      <c r="F1934" s="5">
        <v>-6526</v>
      </c>
      <c r="G1934" s="5" t="s">
        <v>78</v>
      </c>
      <c r="H1934" s="5" t="s">
        <v>30</v>
      </c>
      <c r="I1934" s="5">
        <v>135290.04</v>
      </c>
      <c r="J1934" s="5" t="s">
        <v>3956</v>
      </c>
      <c r="K1934" s="5" t="s">
        <v>55</v>
      </c>
      <c r="L1934" s="5" t="s">
        <v>32</v>
      </c>
      <c r="M1934" s="5">
        <v>2.99</v>
      </c>
      <c r="N1934" s="5" t="s">
        <v>33</v>
      </c>
      <c r="O1934" s="49">
        <v>1</v>
      </c>
    </row>
    <row r="1935" spans="1:15" x14ac:dyDescent="0.2">
      <c r="A1935" s="48" t="s">
        <v>6471</v>
      </c>
      <c r="B1935" s="5" t="s">
        <v>6472</v>
      </c>
      <c r="C1935" s="5">
        <v>52</v>
      </c>
      <c r="D1935" s="5" t="s">
        <v>17</v>
      </c>
      <c r="E1935" s="5" t="s">
        <v>6473</v>
      </c>
      <c r="F1935" s="5">
        <v>-9403</v>
      </c>
      <c r="G1935" s="5" t="s">
        <v>78</v>
      </c>
      <c r="H1935" s="5" t="s">
        <v>53</v>
      </c>
      <c r="I1935" s="5">
        <v>44727.37</v>
      </c>
      <c r="J1935" s="5" t="s">
        <v>6474</v>
      </c>
      <c r="K1935" s="5" t="s">
        <v>62</v>
      </c>
      <c r="L1935" s="5" t="s">
        <v>23</v>
      </c>
      <c r="M1935" s="5">
        <v>1.87</v>
      </c>
      <c r="N1935" s="5" t="s">
        <v>74</v>
      </c>
      <c r="O1935" s="49">
        <v>34</v>
      </c>
    </row>
    <row r="1936" spans="1:15" x14ac:dyDescent="0.2">
      <c r="A1936" s="48" t="s">
        <v>6475</v>
      </c>
      <c r="B1936" s="5" t="s">
        <v>4447</v>
      </c>
      <c r="C1936" s="5">
        <v>24</v>
      </c>
      <c r="D1936" s="5" t="s">
        <v>50</v>
      </c>
      <c r="E1936" s="5" t="s">
        <v>6476</v>
      </c>
      <c r="F1936" s="5">
        <v>-6065</v>
      </c>
      <c r="G1936" s="5" t="s">
        <v>99</v>
      </c>
      <c r="H1936" s="5" t="s">
        <v>20</v>
      </c>
      <c r="I1936" s="5">
        <v>120663.21</v>
      </c>
      <c r="J1936" s="5" t="s">
        <v>6477</v>
      </c>
      <c r="K1936" s="5" t="s">
        <v>81</v>
      </c>
      <c r="L1936" s="5" t="s">
        <v>56</v>
      </c>
      <c r="M1936" s="5">
        <v>3.93</v>
      </c>
      <c r="N1936" s="5" t="s">
        <v>57</v>
      </c>
      <c r="O1936" s="49">
        <v>21</v>
      </c>
    </row>
    <row r="1937" spans="1:15" x14ac:dyDescent="0.2">
      <c r="A1937" s="48" t="s">
        <v>6478</v>
      </c>
      <c r="B1937" s="5" t="s">
        <v>1237</v>
      </c>
      <c r="C1937" s="5">
        <v>51</v>
      </c>
      <c r="D1937" s="5" t="s">
        <v>50</v>
      </c>
      <c r="E1937" s="5" t="s">
        <v>6479</v>
      </c>
      <c r="F1937" s="5">
        <v>-4511</v>
      </c>
      <c r="G1937" s="5" t="s">
        <v>37</v>
      </c>
      <c r="H1937" s="5" t="s">
        <v>38</v>
      </c>
      <c r="I1937" s="5">
        <v>73056.070000000007</v>
      </c>
      <c r="J1937" s="5" t="s">
        <v>1569</v>
      </c>
      <c r="K1937" s="5" t="s">
        <v>22</v>
      </c>
      <c r="L1937" s="5" t="s">
        <v>32</v>
      </c>
      <c r="M1937" s="5">
        <v>4.67</v>
      </c>
      <c r="N1937" s="5" t="s">
        <v>24</v>
      </c>
      <c r="O1937" s="49">
        <v>32</v>
      </c>
    </row>
    <row r="1938" spans="1:15" x14ac:dyDescent="0.2">
      <c r="A1938" s="48" t="s">
        <v>6480</v>
      </c>
      <c r="B1938" s="5" t="s">
        <v>6481</v>
      </c>
      <c r="C1938" s="5">
        <v>36</v>
      </c>
      <c r="D1938" s="5" t="s">
        <v>50</v>
      </c>
      <c r="E1938" s="5" t="s">
        <v>6482</v>
      </c>
      <c r="F1938" s="5">
        <v>-9270</v>
      </c>
      <c r="G1938" s="5" t="s">
        <v>29</v>
      </c>
      <c r="H1938" s="5" t="s">
        <v>194</v>
      </c>
      <c r="I1938" s="5">
        <v>169222.32</v>
      </c>
      <c r="J1938" s="5" t="s">
        <v>6483</v>
      </c>
      <c r="K1938" s="5" t="s">
        <v>40</v>
      </c>
      <c r="L1938" s="5" t="s">
        <v>56</v>
      </c>
      <c r="M1938" s="5">
        <v>2.21</v>
      </c>
      <c r="N1938" s="5" t="s">
        <v>24</v>
      </c>
      <c r="O1938" s="49">
        <v>5</v>
      </c>
    </row>
    <row r="1939" spans="1:15" x14ac:dyDescent="0.2">
      <c r="A1939" s="48" t="s">
        <v>6484</v>
      </c>
      <c r="B1939" s="5" t="s">
        <v>6485</v>
      </c>
      <c r="C1939" s="5">
        <v>26</v>
      </c>
      <c r="D1939" s="5" t="s">
        <v>17</v>
      </c>
      <c r="E1939" s="5" t="s">
        <v>6486</v>
      </c>
      <c r="F1939" s="5">
        <v>-3814</v>
      </c>
      <c r="G1939" s="5" t="s">
        <v>37</v>
      </c>
      <c r="H1939" s="5" t="s">
        <v>20</v>
      </c>
      <c r="I1939" s="5">
        <v>89213.77</v>
      </c>
      <c r="J1939" s="5" t="s">
        <v>554</v>
      </c>
      <c r="K1939" s="5" t="s">
        <v>104</v>
      </c>
      <c r="L1939" s="5" t="s">
        <v>73</v>
      </c>
      <c r="M1939" s="5">
        <v>3.14</v>
      </c>
      <c r="N1939" s="5" t="s">
        <v>74</v>
      </c>
      <c r="O1939" s="49">
        <v>22</v>
      </c>
    </row>
    <row r="1940" spans="1:15" x14ac:dyDescent="0.2">
      <c r="A1940" s="48" t="s">
        <v>6487</v>
      </c>
      <c r="B1940" s="5" t="s">
        <v>6488</v>
      </c>
      <c r="C1940" s="5">
        <v>55</v>
      </c>
      <c r="D1940" s="5" t="s">
        <v>17</v>
      </c>
      <c r="E1940" s="5" t="s">
        <v>6489</v>
      </c>
      <c r="F1940" s="5">
        <v>-4071</v>
      </c>
      <c r="G1940" s="5" t="s">
        <v>94</v>
      </c>
      <c r="H1940" s="5" t="s">
        <v>20</v>
      </c>
      <c r="I1940" s="5">
        <v>122336.03</v>
      </c>
      <c r="J1940" s="5" t="s">
        <v>4253</v>
      </c>
      <c r="K1940" s="5" t="s">
        <v>127</v>
      </c>
      <c r="L1940" s="5" t="s">
        <v>23</v>
      </c>
      <c r="M1940" s="5">
        <v>4.24</v>
      </c>
      <c r="N1940" s="5" t="s">
        <v>57</v>
      </c>
      <c r="O1940" s="49">
        <v>19</v>
      </c>
    </row>
    <row r="1941" spans="1:15" x14ac:dyDescent="0.2">
      <c r="A1941" s="48" t="s">
        <v>6490</v>
      </c>
      <c r="B1941" s="5" t="s">
        <v>5392</v>
      </c>
      <c r="C1941" s="5">
        <v>26</v>
      </c>
      <c r="D1941" s="5" t="s">
        <v>27</v>
      </c>
      <c r="E1941" s="5" t="s">
        <v>6491</v>
      </c>
      <c r="F1941" s="5">
        <v>-7935</v>
      </c>
      <c r="G1941" s="5" t="s">
        <v>85</v>
      </c>
      <c r="H1941" s="5" t="s">
        <v>71</v>
      </c>
      <c r="I1941" s="5">
        <v>89634.52</v>
      </c>
      <c r="J1941" s="5" t="s">
        <v>3914</v>
      </c>
      <c r="K1941" s="5" t="s">
        <v>127</v>
      </c>
      <c r="L1941" s="5" t="s">
        <v>32</v>
      </c>
      <c r="M1941" s="5">
        <v>1.86</v>
      </c>
      <c r="N1941" s="5" t="s">
        <v>24</v>
      </c>
      <c r="O1941" s="49">
        <v>6</v>
      </c>
    </row>
    <row r="1942" spans="1:15" x14ac:dyDescent="0.2">
      <c r="A1942" s="48" t="s">
        <v>6492</v>
      </c>
      <c r="B1942" s="5" t="s">
        <v>4255</v>
      </c>
      <c r="C1942" s="5">
        <v>41</v>
      </c>
      <c r="D1942" s="5" t="s">
        <v>17</v>
      </c>
      <c r="E1942" s="5" t="s">
        <v>6493</v>
      </c>
      <c r="F1942" s="5">
        <v>-10951</v>
      </c>
      <c r="G1942" s="5" t="s">
        <v>45</v>
      </c>
      <c r="H1942" s="5" t="s">
        <v>144</v>
      </c>
      <c r="I1942" s="5">
        <v>178949.12</v>
      </c>
      <c r="J1942" s="5" t="s">
        <v>590</v>
      </c>
      <c r="K1942" s="5" t="s">
        <v>136</v>
      </c>
      <c r="L1942" s="5" t="s">
        <v>73</v>
      </c>
      <c r="M1942" s="5">
        <v>4.46</v>
      </c>
      <c r="N1942" s="5" t="s">
        <v>24</v>
      </c>
      <c r="O1942" s="49">
        <v>16</v>
      </c>
    </row>
    <row r="1943" spans="1:15" x14ac:dyDescent="0.2">
      <c r="A1943" s="48" t="s">
        <v>6494</v>
      </c>
      <c r="B1943" s="5" t="s">
        <v>6495</v>
      </c>
      <c r="C1943" s="5">
        <v>60</v>
      </c>
      <c r="D1943" s="5" t="s">
        <v>27</v>
      </c>
      <c r="E1943" s="5" t="s">
        <v>6496</v>
      </c>
      <c r="F1943" s="5">
        <v>-7625</v>
      </c>
      <c r="G1943" s="5" t="s">
        <v>52</v>
      </c>
      <c r="H1943" s="5" t="s">
        <v>79</v>
      </c>
      <c r="I1943" s="5">
        <v>142961.60999999999</v>
      </c>
      <c r="J1943" s="5" t="s">
        <v>5120</v>
      </c>
      <c r="K1943" s="5" t="s">
        <v>22</v>
      </c>
      <c r="L1943" s="5" t="s">
        <v>23</v>
      </c>
      <c r="M1943" s="5">
        <v>1.69</v>
      </c>
      <c r="N1943" s="5" t="s">
        <v>57</v>
      </c>
      <c r="O1943" s="49">
        <v>20</v>
      </c>
    </row>
    <row r="1944" spans="1:15" x14ac:dyDescent="0.2">
      <c r="A1944" s="48" t="s">
        <v>6497</v>
      </c>
      <c r="B1944" s="5" t="s">
        <v>2573</v>
      </c>
      <c r="C1944" s="5">
        <v>34</v>
      </c>
      <c r="D1944" s="5" t="s">
        <v>50</v>
      </c>
      <c r="E1944" s="5" t="s">
        <v>6498</v>
      </c>
      <c r="F1944" s="5">
        <v>-8269</v>
      </c>
      <c r="G1944" s="5" t="s">
        <v>19</v>
      </c>
      <c r="H1944" s="5" t="s">
        <v>30</v>
      </c>
      <c r="I1944" s="5">
        <v>71171.490000000005</v>
      </c>
      <c r="J1944" s="5" t="s">
        <v>6499</v>
      </c>
      <c r="K1944" s="5" t="s">
        <v>62</v>
      </c>
      <c r="L1944" s="5" t="s">
        <v>73</v>
      </c>
      <c r="M1944" s="5">
        <v>1.78</v>
      </c>
      <c r="N1944" s="5" t="s">
        <v>74</v>
      </c>
      <c r="O1944" s="49">
        <v>4</v>
      </c>
    </row>
    <row r="1945" spans="1:15" x14ac:dyDescent="0.2">
      <c r="A1945" s="48" t="s">
        <v>6500</v>
      </c>
      <c r="B1945" s="5" t="s">
        <v>6501</v>
      </c>
      <c r="C1945" s="5">
        <v>24</v>
      </c>
      <c r="D1945" s="5" t="s">
        <v>27</v>
      </c>
      <c r="E1945" s="5" t="s">
        <v>6502</v>
      </c>
      <c r="F1945" s="5">
        <v>-2084</v>
      </c>
      <c r="G1945" s="5" t="s">
        <v>94</v>
      </c>
      <c r="H1945" s="5" t="s">
        <v>79</v>
      </c>
      <c r="I1945" s="5">
        <v>112259.47</v>
      </c>
      <c r="J1945" s="5" t="s">
        <v>1926</v>
      </c>
      <c r="K1945" s="5" t="s">
        <v>136</v>
      </c>
      <c r="L1945" s="5" t="s">
        <v>23</v>
      </c>
      <c r="M1945" s="5">
        <v>3.47</v>
      </c>
      <c r="N1945" s="5" t="s">
        <v>41</v>
      </c>
      <c r="O1945" s="49">
        <v>23</v>
      </c>
    </row>
    <row r="1946" spans="1:15" x14ac:dyDescent="0.2">
      <c r="A1946" s="48" t="s">
        <v>6503</v>
      </c>
      <c r="B1946" s="5" t="s">
        <v>6504</v>
      </c>
      <c r="C1946" s="5">
        <v>41</v>
      </c>
      <c r="D1946" s="5" t="s">
        <v>17</v>
      </c>
      <c r="E1946" s="5" t="s">
        <v>6505</v>
      </c>
      <c r="F1946" s="5">
        <v>-9427</v>
      </c>
      <c r="G1946" s="5" t="s">
        <v>29</v>
      </c>
      <c r="H1946" s="5" t="s">
        <v>66</v>
      </c>
      <c r="I1946" s="5">
        <v>69420.23</v>
      </c>
      <c r="J1946" s="5" t="s">
        <v>1481</v>
      </c>
      <c r="K1946" s="5" t="s">
        <v>81</v>
      </c>
      <c r="L1946" s="5" t="s">
        <v>73</v>
      </c>
      <c r="M1946" s="5">
        <v>4.95</v>
      </c>
      <c r="N1946" s="5" t="s">
        <v>33</v>
      </c>
      <c r="O1946" s="49">
        <v>7</v>
      </c>
    </row>
    <row r="1947" spans="1:15" x14ac:dyDescent="0.2">
      <c r="A1947" s="48" t="s">
        <v>6506</v>
      </c>
      <c r="B1947" s="5" t="s">
        <v>906</v>
      </c>
      <c r="C1947" s="5">
        <v>33</v>
      </c>
      <c r="D1947" s="5" t="s">
        <v>17</v>
      </c>
      <c r="E1947" s="5" t="s">
        <v>6507</v>
      </c>
      <c r="F1947" s="5">
        <v>-8204</v>
      </c>
      <c r="G1947" s="5" t="s">
        <v>52</v>
      </c>
      <c r="H1947" s="5" t="s">
        <v>38</v>
      </c>
      <c r="I1947" s="5">
        <v>73700.600000000006</v>
      </c>
      <c r="J1947" s="5" t="s">
        <v>1873</v>
      </c>
      <c r="K1947" s="5" t="s">
        <v>22</v>
      </c>
      <c r="L1947" s="5" t="s">
        <v>56</v>
      </c>
      <c r="M1947" s="5">
        <v>2.23</v>
      </c>
      <c r="N1947" s="5" t="s">
        <v>74</v>
      </c>
      <c r="O1947" s="49">
        <v>39</v>
      </c>
    </row>
    <row r="1948" spans="1:15" x14ac:dyDescent="0.2">
      <c r="A1948" s="48" t="s">
        <v>6508</v>
      </c>
      <c r="B1948" s="5" t="s">
        <v>6509</v>
      </c>
      <c r="C1948" s="5">
        <v>23</v>
      </c>
      <c r="D1948" s="5" t="s">
        <v>50</v>
      </c>
      <c r="E1948" s="5" t="s">
        <v>6510</v>
      </c>
      <c r="F1948" s="5">
        <v>-9041</v>
      </c>
      <c r="G1948" s="5" t="s">
        <v>29</v>
      </c>
      <c r="H1948" s="5" t="s">
        <v>38</v>
      </c>
      <c r="I1948" s="5">
        <v>48526.1</v>
      </c>
      <c r="J1948" s="5" t="s">
        <v>5112</v>
      </c>
      <c r="K1948" s="5" t="s">
        <v>118</v>
      </c>
      <c r="L1948" s="5" t="s">
        <v>32</v>
      </c>
      <c r="M1948" s="5">
        <v>1.64</v>
      </c>
      <c r="N1948" s="5" t="s">
        <v>33</v>
      </c>
      <c r="O1948" s="49">
        <v>8</v>
      </c>
    </row>
    <row r="1949" spans="1:15" x14ac:dyDescent="0.2">
      <c r="A1949" s="48" t="s">
        <v>6511</v>
      </c>
      <c r="B1949" s="5" t="s">
        <v>6512</v>
      </c>
      <c r="C1949" s="5">
        <v>47</v>
      </c>
      <c r="D1949" s="5" t="s">
        <v>17</v>
      </c>
      <c r="E1949" s="5" t="s">
        <v>6513</v>
      </c>
      <c r="F1949" s="5">
        <v>-10818</v>
      </c>
      <c r="G1949" s="5" t="s">
        <v>78</v>
      </c>
      <c r="H1949" s="5" t="s">
        <v>53</v>
      </c>
      <c r="I1949" s="5">
        <v>134617.04</v>
      </c>
      <c r="J1949" s="5" t="s">
        <v>6514</v>
      </c>
      <c r="K1949" s="5" t="s">
        <v>40</v>
      </c>
      <c r="L1949" s="5" t="s">
        <v>73</v>
      </c>
      <c r="M1949" s="5">
        <v>4.71</v>
      </c>
      <c r="N1949" s="5" t="s">
        <v>41</v>
      </c>
      <c r="O1949" s="49">
        <v>10</v>
      </c>
    </row>
    <row r="1950" spans="1:15" x14ac:dyDescent="0.2">
      <c r="A1950" s="48" t="s">
        <v>6515</v>
      </c>
      <c r="B1950" s="5" t="s">
        <v>2362</v>
      </c>
      <c r="C1950" s="5">
        <v>61</v>
      </c>
      <c r="D1950" s="5" t="s">
        <v>17</v>
      </c>
      <c r="E1950" s="5" t="s">
        <v>6516</v>
      </c>
      <c r="F1950" s="5">
        <v>-10147</v>
      </c>
      <c r="G1950" s="5" t="s">
        <v>99</v>
      </c>
      <c r="H1950" s="5" t="s">
        <v>194</v>
      </c>
      <c r="I1950" s="5">
        <v>107002.56</v>
      </c>
      <c r="J1950" s="5" t="s">
        <v>1639</v>
      </c>
      <c r="K1950" s="5" t="s">
        <v>136</v>
      </c>
      <c r="L1950" s="5" t="s">
        <v>23</v>
      </c>
      <c r="M1950" s="5">
        <v>1.04</v>
      </c>
      <c r="N1950" s="5" t="s">
        <v>57</v>
      </c>
      <c r="O1950" s="49">
        <v>14</v>
      </c>
    </row>
    <row r="1951" spans="1:15" x14ac:dyDescent="0.2">
      <c r="A1951" s="48" t="s">
        <v>6517</v>
      </c>
      <c r="B1951" s="5" t="s">
        <v>5047</v>
      </c>
      <c r="C1951" s="5">
        <v>62</v>
      </c>
      <c r="D1951" s="5" t="s">
        <v>17</v>
      </c>
      <c r="E1951" s="5" t="s">
        <v>6518</v>
      </c>
      <c r="F1951" s="5">
        <v>-4284</v>
      </c>
      <c r="G1951" s="5" t="s">
        <v>78</v>
      </c>
      <c r="H1951" s="5" t="s">
        <v>20</v>
      </c>
      <c r="I1951" s="5">
        <v>125958.1</v>
      </c>
      <c r="J1951" s="5" t="s">
        <v>4784</v>
      </c>
      <c r="K1951" s="5" t="s">
        <v>47</v>
      </c>
      <c r="L1951" s="5" t="s">
        <v>32</v>
      </c>
      <c r="M1951" s="5">
        <v>1.58</v>
      </c>
      <c r="N1951" s="5" t="s">
        <v>74</v>
      </c>
      <c r="O1951" s="49">
        <v>29</v>
      </c>
    </row>
    <row r="1952" spans="1:15" x14ac:dyDescent="0.2">
      <c r="A1952" s="48" t="s">
        <v>6519</v>
      </c>
      <c r="B1952" s="5" t="s">
        <v>6520</v>
      </c>
      <c r="C1952" s="5">
        <v>43</v>
      </c>
      <c r="D1952" s="5" t="s">
        <v>17</v>
      </c>
      <c r="E1952" s="5" t="s">
        <v>6521</v>
      </c>
      <c r="F1952" s="5">
        <v>-6344</v>
      </c>
      <c r="G1952" s="5" t="s">
        <v>99</v>
      </c>
      <c r="H1952" s="5" t="s">
        <v>20</v>
      </c>
      <c r="I1952" s="5">
        <v>102146.69</v>
      </c>
      <c r="J1952" s="5" t="s">
        <v>6522</v>
      </c>
      <c r="K1952" s="5" t="s">
        <v>55</v>
      </c>
      <c r="L1952" s="5" t="s">
        <v>73</v>
      </c>
      <c r="M1952" s="5">
        <v>1.35</v>
      </c>
      <c r="N1952" s="5" t="s">
        <v>33</v>
      </c>
      <c r="O1952" s="49">
        <v>11</v>
      </c>
    </row>
    <row r="1953" spans="1:15" x14ac:dyDescent="0.2">
      <c r="A1953" s="48" t="s">
        <v>6523</v>
      </c>
      <c r="B1953" s="5" t="s">
        <v>982</v>
      </c>
      <c r="C1953" s="5">
        <v>43</v>
      </c>
      <c r="D1953" s="5" t="s">
        <v>17</v>
      </c>
      <c r="E1953" s="5" t="s">
        <v>6524</v>
      </c>
      <c r="F1953" s="5">
        <v>-4394</v>
      </c>
      <c r="G1953" s="5" t="s">
        <v>85</v>
      </c>
      <c r="H1953" s="5" t="s">
        <v>66</v>
      </c>
      <c r="I1953" s="5">
        <v>37310.660000000003</v>
      </c>
      <c r="J1953" s="5" t="s">
        <v>6525</v>
      </c>
      <c r="K1953" s="5" t="s">
        <v>22</v>
      </c>
      <c r="L1953" s="5" t="s">
        <v>73</v>
      </c>
      <c r="M1953" s="5">
        <v>3.21</v>
      </c>
      <c r="N1953" s="5" t="s">
        <v>24</v>
      </c>
      <c r="O1953" s="49">
        <v>11</v>
      </c>
    </row>
    <row r="1954" spans="1:15" x14ac:dyDescent="0.2">
      <c r="A1954" s="48" t="s">
        <v>6526</v>
      </c>
      <c r="B1954" s="5" t="s">
        <v>6527</v>
      </c>
      <c r="C1954" s="5">
        <v>48</v>
      </c>
      <c r="D1954" s="5" t="s">
        <v>50</v>
      </c>
      <c r="E1954" s="5" t="s">
        <v>6528</v>
      </c>
      <c r="F1954" s="5">
        <v>-9447</v>
      </c>
      <c r="G1954" s="5" t="s">
        <v>29</v>
      </c>
      <c r="H1954" s="5" t="s">
        <v>38</v>
      </c>
      <c r="I1954" s="5">
        <v>175075.65</v>
      </c>
      <c r="J1954" s="5" t="s">
        <v>3681</v>
      </c>
      <c r="K1954" s="5" t="s">
        <v>127</v>
      </c>
      <c r="L1954" s="5" t="s">
        <v>23</v>
      </c>
      <c r="M1954" s="5">
        <v>2.0299999999999998</v>
      </c>
      <c r="N1954" s="5" t="s">
        <v>74</v>
      </c>
      <c r="O1954" s="49">
        <v>40</v>
      </c>
    </row>
    <row r="1955" spans="1:15" x14ac:dyDescent="0.2">
      <c r="A1955" s="48" t="s">
        <v>6529</v>
      </c>
      <c r="B1955" s="5" t="s">
        <v>6530</v>
      </c>
      <c r="C1955" s="5">
        <v>59</v>
      </c>
      <c r="D1955" s="5" t="s">
        <v>17</v>
      </c>
      <c r="E1955" s="5" t="s">
        <v>6531</v>
      </c>
      <c r="F1955" s="5">
        <v>-6399</v>
      </c>
      <c r="G1955" s="5" t="s">
        <v>99</v>
      </c>
      <c r="H1955" s="5" t="s">
        <v>144</v>
      </c>
      <c r="I1955" s="5">
        <v>48596.41</v>
      </c>
      <c r="J1955" s="5" t="s">
        <v>6532</v>
      </c>
      <c r="K1955" s="5" t="s">
        <v>62</v>
      </c>
      <c r="L1955" s="5" t="s">
        <v>73</v>
      </c>
      <c r="M1955" s="5">
        <v>2.73</v>
      </c>
      <c r="N1955" s="5" t="s">
        <v>24</v>
      </c>
      <c r="O1955" s="49">
        <v>14</v>
      </c>
    </row>
    <row r="1956" spans="1:15" x14ac:dyDescent="0.2">
      <c r="A1956" s="48" t="s">
        <v>6533</v>
      </c>
      <c r="B1956" s="5" t="s">
        <v>6534</v>
      </c>
      <c r="C1956" s="5">
        <v>53</v>
      </c>
      <c r="D1956" s="5" t="s">
        <v>17</v>
      </c>
      <c r="E1956" s="5" t="s">
        <v>6535</v>
      </c>
      <c r="F1956" s="5">
        <v>-8514</v>
      </c>
      <c r="G1956" s="5" t="s">
        <v>37</v>
      </c>
      <c r="H1956" s="5" t="s">
        <v>66</v>
      </c>
      <c r="I1956" s="5">
        <v>136102.26</v>
      </c>
      <c r="J1956" s="5" t="s">
        <v>6536</v>
      </c>
      <c r="K1956" s="5" t="s">
        <v>127</v>
      </c>
      <c r="L1956" s="5" t="s">
        <v>32</v>
      </c>
      <c r="M1956" s="5">
        <v>1.3</v>
      </c>
      <c r="N1956" s="5" t="s">
        <v>41</v>
      </c>
      <c r="O1956" s="49">
        <v>3</v>
      </c>
    </row>
    <row r="1957" spans="1:15" x14ac:dyDescent="0.2">
      <c r="A1957" s="48" t="s">
        <v>6537</v>
      </c>
      <c r="B1957" s="5" t="s">
        <v>6538</v>
      </c>
      <c r="C1957" s="5">
        <v>30</v>
      </c>
      <c r="D1957" s="5" t="s">
        <v>27</v>
      </c>
      <c r="E1957" s="5" t="s">
        <v>6539</v>
      </c>
      <c r="F1957" s="5">
        <v>-3012</v>
      </c>
      <c r="G1957" s="5" t="s">
        <v>99</v>
      </c>
      <c r="H1957" s="5" t="s">
        <v>20</v>
      </c>
      <c r="I1957" s="5">
        <v>90417.63</v>
      </c>
      <c r="J1957" s="5" t="s">
        <v>2992</v>
      </c>
      <c r="K1957" s="5" t="s">
        <v>40</v>
      </c>
      <c r="L1957" s="5" t="s">
        <v>73</v>
      </c>
      <c r="M1957" s="5">
        <v>3.66</v>
      </c>
      <c r="N1957" s="5" t="s">
        <v>41</v>
      </c>
      <c r="O1957" s="49">
        <v>5</v>
      </c>
    </row>
    <row r="1958" spans="1:15" x14ac:dyDescent="0.2">
      <c r="A1958" s="48" t="s">
        <v>6540</v>
      </c>
      <c r="B1958" s="5" t="s">
        <v>3662</v>
      </c>
      <c r="C1958" s="5">
        <v>61</v>
      </c>
      <c r="D1958" s="5" t="s">
        <v>27</v>
      </c>
      <c r="E1958" s="5" t="s">
        <v>6541</v>
      </c>
      <c r="F1958" s="5">
        <v>-5233</v>
      </c>
      <c r="G1958" s="5" t="s">
        <v>37</v>
      </c>
      <c r="H1958" s="5" t="s">
        <v>71</v>
      </c>
      <c r="I1958" s="5">
        <v>145189.56</v>
      </c>
      <c r="J1958" s="5" t="s">
        <v>5692</v>
      </c>
      <c r="K1958" s="5" t="s">
        <v>81</v>
      </c>
      <c r="L1958" s="5" t="s">
        <v>73</v>
      </c>
      <c r="M1958" s="5">
        <v>3.92</v>
      </c>
      <c r="N1958" s="5" t="s">
        <v>57</v>
      </c>
      <c r="O1958" s="49">
        <v>10</v>
      </c>
    </row>
    <row r="1959" spans="1:15" x14ac:dyDescent="0.2">
      <c r="A1959" s="48" t="s">
        <v>6542</v>
      </c>
      <c r="B1959" s="5" t="s">
        <v>6543</v>
      </c>
      <c r="C1959" s="5">
        <v>40</v>
      </c>
      <c r="D1959" s="5" t="s">
        <v>50</v>
      </c>
      <c r="E1959" s="5" t="s">
        <v>6544</v>
      </c>
      <c r="F1959" s="5">
        <v>-4629</v>
      </c>
      <c r="G1959" s="5" t="s">
        <v>116</v>
      </c>
      <c r="H1959" s="5" t="s">
        <v>79</v>
      </c>
      <c r="I1959" s="5">
        <v>152287.47</v>
      </c>
      <c r="J1959" s="5" t="s">
        <v>5719</v>
      </c>
      <c r="K1959" s="5" t="s">
        <v>22</v>
      </c>
      <c r="L1959" s="5" t="s">
        <v>73</v>
      </c>
      <c r="M1959" s="5">
        <v>1.93</v>
      </c>
      <c r="N1959" s="5" t="s">
        <v>41</v>
      </c>
      <c r="O1959" s="49">
        <v>8</v>
      </c>
    </row>
    <row r="1960" spans="1:15" x14ac:dyDescent="0.2">
      <c r="A1960" s="48" t="s">
        <v>6545</v>
      </c>
      <c r="B1960" s="5" t="s">
        <v>2225</v>
      </c>
      <c r="C1960" s="5">
        <v>59</v>
      </c>
      <c r="D1960" s="5" t="s">
        <v>50</v>
      </c>
      <c r="E1960" s="5" t="s">
        <v>6546</v>
      </c>
      <c r="F1960" s="5">
        <v>-10239</v>
      </c>
      <c r="G1960" s="5" t="s">
        <v>99</v>
      </c>
      <c r="H1960" s="5" t="s">
        <v>144</v>
      </c>
      <c r="I1960" s="5">
        <v>153910.65</v>
      </c>
      <c r="J1960" s="5" t="s">
        <v>5379</v>
      </c>
      <c r="K1960" s="5" t="s">
        <v>47</v>
      </c>
      <c r="L1960" s="5" t="s">
        <v>32</v>
      </c>
      <c r="M1960" s="5">
        <v>3.63</v>
      </c>
      <c r="N1960" s="5" t="s">
        <v>41</v>
      </c>
      <c r="O1960" s="49">
        <v>31</v>
      </c>
    </row>
    <row r="1961" spans="1:15" x14ac:dyDescent="0.2">
      <c r="A1961" s="48" t="s">
        <v>6547</v>
      </c>
      <c r="B1961" s="5" t="s">
        <v>6548</v>
      </c>
      <c r="C1961" s="5">
        <v>38</v>
      </c>
      <c r="D1961" s="5" t="s">
        <v>17</v>
      </c>
      <c r="E1961" s="5" t="s">
        <v>6549</v>
      </c>
      <c r="F1961" s="5">
        <v>-10903</v>
      </c>
      <c r="G1961" s="5" t="s">
        <v>29</v>
      </c>
      <c r="H1961" s="5" t="s">
        <v>173</v>
      </c>
      <c r="I1961" s="5">
        <v>90099.69</v>
      </c>
      <c r="J1961" s="5" t="s">
        <v>1182</v>
      </c>
      <c r="K1961" s="5" t="s">
        <v>55</v>
      </c>
      <c r="L1961" s="5" t="s">
        <v>32</v>
      </c>
      <c r="M1961" s="5">
        <v>2.4700000000000002</v>
      </c>
      <c r="N1961" s="5" t="s">
        <v>57</v>
      </c>
      <c r="O1961" s="49">
        <v>11</v>
      </c>
    </row>
    <row r="1962" spans="1:15" x14ac:dyDescent="0.2">
      <c r="A1962" s="48" t="s">
        <v>6550</v>
      </c>
      <c r="B1962" s="5" t="s">
        <v>6551</v>
      </c>
      <c r="C1962" s="5">
        <v>32</v>
      </c>
      <c r="D1962" s="5" t="s">
        <v>17</v>
      </c>
      <c r="E1962" s="5" t="s">
        <v>6552</v>
      </c>
      <c r="F1962" s="5">
        <v>-3893</v>
      </c>
      <c r="G1962" s="5" t="s">
        <v>85</v>
      </c>
      <c r="H1962" s="5" t="s">
        <v>30</v>
      </c>
      <c r="I1962" s="5">
        <v>57368.05</v>
      </c>
      <c r="J1962" s="5" t="s">
        <v>2496</v>
      </c>
      <c r="K1962" s="5" t="s">
        <v>47</v>
      </c>
      <c r="L1962" s="5" t="s">
        <v>23</v>
      </c>
      <c r="M1962" s="5">
        <v>2.75</v>
      </c>
      <c r="N1962" s="5" t="s">
        <v>57</v>
      </c>
      <c r="O1962" s="49">
        <v>32</v>
      </c>
    </row>
    <row r="1963" spans="1:15" x14ac:dyDescent="0.2">
      <c r="A1963" s="48" t="s">
        <v>6553</v>
      </c>
      <c r="B1963" s="5" t="s">
        <v>6554</v>
      </c>
      <c r="C1963" s="5">
        <v>56</v>
      </c>
      <c r="D1963" s="5" t="s">
        <v>17</v>
      </c>
      <c r="E1963" s="5" t="s">
        <v>6555</v>
      </c>
      <c r="F1963" s="5">
        <v>-9767</v>
      </c>
      <c r="G1963" s="5" t="s">
        <v>94</v>
      </c>
      <c r="H1963" s="5" t="s">
        <v>66</v>
      </c>
      <c r="I1963" s="5">
        <v>127675.1</v>
      </c>
      <c r="J1963" s="5" t="s">
        <v>2685</v>
      </c>
      <c r="K1963" s="5" t="s">
        <v>22</v>
      </c>
      <c r="L1963" s="5" t="s">
        <v>56</v>
      </c>
      <c r="M1963" s="5">
        <v>2.11</v>
      </c>
      <c r="N1963" s="5" t="s">
        <v>57</v>
      </c>
      <c r="O1963" s="49">
        <v>14</v>
      </c>
    </row>
    <row r="1964" spans="1:15" x14ac:dyDescent="0.2">
      <c r="A1964" s="48" t="s">
        <v>6556</v>
      </c>
      <c r="B1964" s="5" t="s">
        <v>6557</v>
      </c>
      <c r="C1964" s="5">
        <v>39</v>
      </c>
      <c r="D1964" s="5" t="s">
        <v>17</v>
      </c>
      <c r="E1964" s="5" t="s">
        <v>6558</v>
      </c>
      <c r="F1964" s="5">
        <v>-7857</v>
      </c>
      <c r="G1964" s="5" t="s">
        <v>78</v>
      </c>
      <c r="H1964" s="5" t="s">
        <v>71</v>
      </c>
      <c r="I1964" s="5">
        <v>68502.399999999994</v>
      </c>
      <c r="J1964" s="5" t="s">
        <v>6559</v>
      </c>
      <c r="K1964" s="5" t="s">
        <v>47</v>
      </c>
      <c r="L1964" s="5" t="s">
        <v>23</v>
      </c>
      <c r="M1964" s="5">
        <v>4.75</v>
      </c>
      <c r="N1964" s="5" t="s">
        <v>33</v>
      </c>
      <c r="O1964" s="49">
        <v>22</v>
      </c>
    </row>
    <row r="1965" spans="1:15" x14ac:dyDescent="0.2">
      <c r="A1965" s="48" t="s">
        <v>6560</v>
      </c>
      <c r="B1965" s="5" t="s">
        <v>2515</v>
      </c>
      <c r="C1965" s="5">
        <v>43</v>
      </c>
      <c r="D1965" s="5" t="s">
        <v>17</v>
      </c>
      <c r="E1965" s="5" t="s">
        <v>6561</v>
      </c>
      <c r="F1965" s="5">
        <v>-9980</v>
      </c>
      <c r="G1965" s="5" t="s">
        <v>116</v>
      </c>
      <c r="H1965" s="5" t="s">
        <v>20</v>
      </c>
      <c r="I1965" s="5">
        <v>137737.94</v>
      </c>
      <c r="J1965" s="5" t="s">
        <v>4624</v>
      </c>
      <c r="K1965" s="5" t="s">
        <v>136</v>
      </c>
      <c r="L1965" s="5" t="s">
        <v>23</v>
      </c>
      <c r="M1965" s="5">
        <v>3.82</v>
      </c>
      <c r="N1965" s="5" t="s">
        <v>33</v>
      </c>
      <c r="O1965" s="49">
        <v>33</v>
      </c>
    </row>
    <row r="1966" spans="1:15" x14ac:dyDescent="0.2">
      <c r="A1966" s="48" t="s">
        <v>6562</v>
      </c>
      <c r="B1966" s="5" t="s">
        <v>3176</v>
      </c>
      <c r="C1966" s="5">
        <v>32</v>
      </c>
      <c r="D1966" s="5" t="s">
        <v>50</v>
      </c>
      <c r="E1966" s="5" t="s">
        <v>6563</v>
      </c>
      <c r="F1966" s="5">
        <v>-4378</v>
      </c>
      <c r="G1966" s="5" t="s">
        <v>19</v>
      </c>
      <c r="H1966" s="5" t="s">
        <v>38</v>
      </c>
      <c r="I1966" s="5">
        <v>124728.7</v>
      </c>
      <c r="J1966" s="5" t="s">
        <v>5832</v>
      </c>
      <c r="K1966" s="5" t="s">
        <v>81</v>
      </c>
      <c r="L1966" s="5" t="s">
        <v>73</v>
      </c>
      <c r="M1966" s="5">
        <v>1.9</v>
      </c>
      <c r="N1966" s="5" t="s">
        <v>57</v>
      </c>
      <c r="O1966" s="49">
        <v>26</v>
      </c>
    </row>
    <row r="1967" spans="1:15" x14ac:dyDescent="0.2">
      <c r="A1967" s="48" t="s">
        <v>6564</v>
      </c>
      <c r="B1967" s="5" t="s">
        <v>6565</v>
      </c>
      <c r="C1967" s="5">
        <v>26</v>
      </c>
      <c r="D1967" s="5" t="s">
        <v>50</v>
      </c>
      <c r="E1967" s="5" t="s">
        <v>6566</v>
      </c>
      <c r="F1967" s="5">
        <v>-3891</v>
      </c>
      <c r="G1967" s="5" t="s">
        <v>52</v>
      </c>
      <c r="H1967" s="5" t="s">
        <v>66</v>
      </c>
      <c r="I1967" s="5">
        <v>98886.96</v>
      </c>
      <c r="J1967" s="5" t="s">
        <v>86</v>
      </c>
      <c r="K1967" s="5" t="s">
        <v>104</v>
      </c>
      <c r="L1967" s="5" t="s">
        <v>32</v>
      </c>
      <c r="M1967" s="5">
        <v>4.74</v>
      </c>
      <c r="N1967" s="5" t="s">
        <v>74</v>
      </c>
      <c r="O1967" s="49">
        <v>3</v>
      </c>
    </row>
    <row r="1968" spans="1:15" x14ac:dyDescent="0.2">
      <c r="A1968" s="48" t="s">
        <v>6567</v>
      </c>
      <c r="B1968" s="5" t="s">
        <v>6568</v>
      </c>
      <c r="C1968" s="5">
        <v>44</v>
      </c>
      <c r="D1968" s="5" t="s">
        <v>17</v>
      </c>
      <c r="E1968" s="5" t="s">
        <v>6569</v>
      </c>
      <c r="F1968" s="5">
        <v>-3355</v>
      </c>
      <c r="G1968" s="5" t="s">
        <v>29</v>
      </c>
      <c r="H1968" s="5" t="s">
        <v>30</v>
      </c>
      <c r="I1968" s="5">
        <v>156382.92000000001</v>
      </c>
      <c r="J1968" s="5" t="s">
        <v>3563</v>
      </c>
      <c r="K1968" s="5" t="s">
        <v>62</v>
      </c>
      <c r="L1968" s="5" t="s">
        <v>56</v>
      </c>
      <c r="M1968" s="5">
        <v>3.61</v>
      </c>
      <c r="N1968" s="5" t="s">
        <v>24</v>
      </c>
      <c r="O1968" s="49">
        <v>11</v>
      </c>
    </row>
    <row r="1969" spans="1:15" x14ac:dyDescent="0.2">
      <c r="A1969" s="48" t="s">
        <v>6570</v>
      </c>
      <c r="B1969" s="5" t="s">
        <v>365</v>
      </c>
      <c r="C1969" s="5">
        <v>30</v>
      </c>
      <c r="D1969" s="5" t="s">
        <v>17</v>
      </c>
      <c r="E1969" s="5" t="s">
        <v>6571</v>
      </c>
      <c r="F1969" s="5">
        <v>-6152</v>
      </c>
      <c r="G1969" s="5" t="s">
        <v>116</v>
      </c>
      <c r="H1969" s="5" t="s">
        <v>38</v>
      </c>
      <c r="I1969" s="5">
        <v>59271.98</v>
      </c>
      <c r="J1969" s="5" t="s">
        <v>5075</v>
      </c>
      <c r="K1969" s="5" t="s">
        <v>104</v>
      </c>
      <c r="L1969" s="5" t="s">
        <v>23</v>
      </c>
      <c r="M1969" s="5">
        <v>3.27</v>
      </c>
      <c r="N1969" s="5" t="s">
        <v>57</v>
      </c>
      <c r="O1969" s="49">
        <v>16</v>
      </c>
    </row>
    <row r="1970" spans="1:15" x14ac:dyDescent="0.2">
      <c r="A1970" s="48" t="s">
        <v>6572</v>
      </c>
      <c r="B1970" s="5" t="s">
        <v>6573</v>
      </c>
      <c r="C1970" s="5">
        <v>25</v>
      </c>
      <c r="D1970" s="5" t="s">
        <v>27</v>
      </c>
      <c r="E1970" s="5" t="s">
        <v>6574</v>
      </c>
      <c r="F1970" s="5">
        <v>-6349</v>
      </c>
      <c r="G1970" s="5" t="s">
        <v>45</v>
      </c>
      <c r="H1970" s="5" t="s">
        <v>30</v>
      </c>
      <c r="I1970" s="5">
        <v>63497.59</v>
      </c>
      <c r="J1970" s="5" t="s">
        <v>6575</v>
      </c>
      <c r="K1970" s="5" t="s">
        <v>118</v>
      </c>
      <c r="L1970" s="5" t="s">
        <v>23</v>
      </c>
      <c r="M1970" s="5">
        <v>1.29</v>
      </c>
      <c r="N1970" s="5" t="s">
        <v>33</v>
      </c>
      <c r="O1970" s="49">
        <v>14</v>
      </c>
    </row>
    <row r="1971" spans="1:15" x14ac:dyDescent="0.2">
      <c r="A1971" s="48" t="s">
        <v>6576</v>
      </c>
      <c r="B1971" s="5" t="s">
        <v>2334</v>
      </c>
      <c r="C1971" s="5">
        <v>37</v>
      </c>
      <c r="D1971" s="5" t="s">
        <v>50</v>
      </c>
      <c r="E1971" s="5" t="s">
        <v>6577</v>
      </c>
      <c r="F1971" s="5">
        <v>-10078</v>
      </c>
      <c r="G1971" s="5" t="s">
        <v>19</v>
      </c>
      <c r="H1971" s="5" t="s">
        <v>173</v>
      </c>
      <c r="I1971" s="5">
        <v>82312.92</v>
      </c>
      <c r="J1971" s="5" t="s">
        <v>340</v>
      </c>
      <c r="K1971" s="5" t="s">
        <v>104</v>
      </c>
      <c r="L1971" s="5" t="s">
        <v>23</v>
      </c>
      <c r="M1971" s="5">
        <v>2.38</v>
      </c>
      <c r="N1971" s="5" t="s">
        <v>57</v>
      </c>
      <c r="O1971" s="49">
        <v>9</v>
      </c>
    </row>
    <row r="1972" spans="1:15" x14ac:dyDescent="0.2">
      <c r="A1972" s="48" t="s">
        <v>6578</v>
      </c>
      <c r="B1972" s="5" t="s">
        <v>6579</v>
      </c>
      <c r="C1972" s="5">
        <v>61</v>
      </c>
      <c r="D1972" s="5" t="s">
        <v>50</v>
      </c>
      <c r="E1972" s="5" t="s">
        <v>6580</v>
      </c>
      <c r="F1972" s="5">
        <v>-8938</v>
      </c>
      <c r="G1972" s="5" t="s">
        <v>78</v>
      </c>
      <c r="H1972" s="5" t="s">
        <v>79</v>
      </c>
      <c r="I1972" s="5">
        <v>54724.79</v>
      </c>
      <c r="J1972" s="5" t="s">
        <v>1537</v>
      </c>
      <c r="K1972" s="5" t="s">
        <v>62</v>
      </c>
      <c r="L1972" s="5" t="s">
        <v>32</v>
      </c>
      <c r="M1972" s="5">
        <v>2.58</v>
      </c>
      <c r="N1972" s="5" t="s">
        <v>33</v>
      </c>
      <c r="O1972" s="49">
        <v>39</v>
      </c>
    </row>
    <row r="1973" spans="1:15" x14ac:dyDescent="0.2">
      <c r="A1973" s="48" t="s">
        <v>6581</v>
      </c>
      <c r="B1973" s="5" t="s">
        <v>4807</v>
      </c>
      <c r="C1973" s="5">
        <v>28</v>
      </c>
      <c r="D1973" s="5" t="s">
        <v>17</v>
      </c>
      <c r="E1973" s="5" t="s">
        <v>6582</v>
      </c>
      <c r="F1973" s="5">
        <v>-10877</v>
      </c>
      <c r="G1973" s="5" t="s">
        <v>37</v>
      </c>
      <c r="H1973" s="5" t="s">
        <v>66</v>
      </c>
      <c r="I1973" s="5">
        <v>99444.89</v>
      </c>
      <c r="J1973" s="5" t="s">
        <v>1051</v>
      </c>
      <c r="K1973" s="5" t="s">
        <v>55</v>
      </c>
      <c r="L1973" s="5" t="s">
        <v>73</v>
      </c>
      <c r="M1973" s="5">
        <v>3.95</v>
      </c>
      <c r="N1973" s="5" t="s">
        <v>24</v>
      </c>
      <c r="O1973" s="49">
        <v>5</v>
      </c>
    </row>
    <row r="1974" spans="1:15" x14ac:dyDescent="0.2">
      <c r="A1974" s="48" t="s">
        <v>6583</v>
      </c>
      <c r="B1974" s="5" t="s">
        <v>6565</v>
      </c>
      <c r="C1974" s="5">
        <v>63</v>
      </c>
      <c r="D1974" s="5" t="s">
        <v>17</v>
      </c>
      <c r="E1974" s="5" t="s">
        <v>6584</v>
      </c>
      <c r="F1974" s="5">
        <v>-2441</v>
      </c>
      <c r="G1974" s="5" t="s">
        <v>94</v>
      </c>
      <c r="H1974" s="5" t="s">
        <v>79</v>
      </c>
      <c r="I1974" s="5">
        <v>84326.7</v>
      </c>
      <c r="J1974" s="5" t="s">
        <v>3648</v>
      </c>
      <c r="K1974" s="5" t="s">
        <v>118</v>
      </c>
      <c r="L1974" s="5" t="s">
        <v>32</v>
      </c>
      <c r="M1974" s="5">
        <v>1.36</v>
      </c>
      <c r="N1974" s="5" t="s">
        <v>24</v>
      </c>
      <c r="O1974" s="49">
        <v>24</v>
      </c>
    </row>
    <row r="1975" spans="1:15" x14ac:dyDescent="0.2">
      <c r="A1975" s="48" t="s">
        <v>6585</v>
      </c>
      <c r="B1975" s="5" t="s">
        <v>6586</v>
      </c>
      <c r="C1975" s="5">
        <v>38</v>
      </c>
      <c r="D1975" s="5" t="s">
        <v>27</v>
      </c>
      <c r="E1975" s="5" t="s">
        <v>6587</v>
      </c>
      <c r="F1975" s="5">
        <v>-9911</v>
      </c>
      <c r="G1975" s="5" t="s">
        <v>85</v>
      </c>
      <c r="H1975" s="5" t="s">
        <v>194</v>
      </c>
      <c r="I1975" s="5">
        <v>76842.850000000006</v>
      </c>
      <c r="J1975" s="5" t="s">
        <v>1332</v>
      </c>
      <c r="K1975" s="5" t="s">
        <v>22</v>
      </c>
      <c r="L1975" s="5" t="s">
        <v>56</v>
      </c>
      <c r="M1975" s="5">
        <v>3.24</v>
      </c>
      <c r="N1975" s="5" t="s">
        <v>74</v>
      </c>
      <c r="O1975" s="49">
        <v>30</v>
      </c>
    </row>
    <row r="1976" spans="1:15" x14ac:dyDescent="0.2">
      <c r="A1976" s="48" t="s">
        <v>6588</v>
      </c>
      <c r="B1976" s="5" t="s">
        <v>447</v>
      </c>
      <c r="C1976" s="5">
        <v>64</v>
      </c>
      <c r="D1976" s="5" t="s">
        <v>17</v>
      </c>
      <c r="E1976" s="5" t="s">
        <v>6589</v>
      </c>
      <c r="F1976" s="5">
        <v>-10255</v>
      </c>
      <c r="G1976" s="5" t="s">
        <v>19</v>
      </c>
      <c r="H1976" s="5" t="s">
        <v>79</v>
      </c>
      <c r="I1976" s="5">
        <v>105074.8</v>
      </c>
      <c r="J1976" s="5" t="s">
        <v>6590</v>
      </c>
      <c r="K1976" s="5" t="s">
        <v>136</v>
      </c>
      <c r="L1976" s="5" t="s">
        <v>32</v>
      </c>
      <c r="M1976" s="5">
        <v>3.29</v>
      </c>
      <c r="N1976" s="5" t="s">
        <v>33</v>
      </c>
      <c r="O1976" s="49">
        <v>19</v>
      </c>
    </row>
    <row r="1977" spans="1:15" x14ac:dyDescent="0.2">
      <c r="A1977" s="48" t="s">
        <v>6591</v>
      </c>
      <c r="B1977" s="5" t="s">
        <v>6592</v>
      </c>
      <c r="C1977" s="5">
        <v>60</v>
      </c>
      <c r="D1977" s="5" t="s">
        <v>27</v>
      </c>
      <c r="E1977" s="5" t="s">
        <v>6593</v>
      </c>
      <c r="F1977" s="5">
        <v>-3840</v>
      </c>
      <c r="G1977" s="5" t="s">
        <v>29</v>
      </c>
      <c r="H1977" s="5" t="s">
        <v>194</v>
      </c>
      <c r="I1977" s="5">
        <v>124887.31</v>
      </c>
      <c r="J1977" s="5" t="s">
        <v>6594</v>
      </c>
      <c r="K1977" s="5" t="s">
        <v>118</v>
      </c>
      <c r="L1977" s="5" t="s">
        <v>32</v>
      </c>
      <c r="M1977" s="5">
        <v>3.07</v>
      </c>
      <c r="N1977" s="5" t="s">
        <v>33</v>
      </c>
      <c r="O1977" s="49">
        <v>36</v>
      </c>
    </row>
    <row r="1978" spans="1:15" x14ac:dyDescent="0.2">
      <c r="A1978" s="48" t="s">
        <v>6595</v>
      </c>
      <c r="B1978" s="5" t="s">
        <v>6557</v>
      </c>
      <c r="C1978" s="5">
        <v>50</v>
      </c>
      <c r="D1978" s="5" t="s">
        <v>50</v>
      </c>
      <c r="E1978" s="5" t="s">
        <v>6596</v>
      </c>
      <c r="F1978" s="5">
        <v>-7275</v>
      </c>
      <c r="G1978" s="5" t="s">
        <v>52</v>
      </c>
      <c r="H1978" s="5" t="s">
        <v>144</v>
      </c>
      <c r="I1978" s="5">
        <v>104804.28</v>
      </c>
      <c r="J1978" s="5" t="s">
        <v>2538</v>
      </c>
      <c r="K1978" s="5" t="s">
        <v>62</v>
      </c>
      <c r="L1978" s="5" t="s">
        <v>73</v>
      </c>
      <c r="M1978" s="5">
        <v>3.9</v>
      </c>
      <c r="N1978" s="5" t="s">
        <v>33</v>
      </c>
      <c r="O1978" s="49">
        <v>13</v>
      </c>
    </row>
    <row r="1979" spans="1:15" x14ac:dyDescent="0.2">
      <c r="A1979" s="48" t="s">
        <v>6597</v>
      </c>
      <c r="B1979" s="5" t="s">
        <v>431</v>
      </c>
      <c r="C1979" s="5">
        <v>36</v>
      </c>
      <c r="D1979" s="5" t="s">
        <v>50</v>
      </c>
      <c r="E1979" s="5" t="s">
        <v>6598</v>
      </c>
      <c r="F1979" s="5">
        <v>-10525</v>
      </c>
      <c r="G1979" s="5" t="s">
        <v>19</v>
      </c>
      <c r="H1979" s="5" t="s">
        <v>173</v>
      </c>
      <c r="I1979" s="5">
        <v>159674.39000000001</v>
      </c>
      <c r="J1979" s="5" t="s">
        <v>5619</v>
      </c>
      <c r="K1979" s="5" t="s">
        <v>127</v>
      </c>
      <c r="L1979" s="5" t="s">
        <v>32</v>
      </c>
      <c r="M1979" s="5">
        <v>4.8</v>
      </c>
      <c r="N1979" s="5" t="s">
        <v>74</v>
      </c>
      <c r="O1979" s="49">
        <v>37</v>
      </c>
    </row>
    <row r="1980" spans="1:15" x14ac:dyDescent="0.2">
      <c r="A1980" s="48" t="s">
        <v>6599</v>
      </c>
      <c r="B1980" s="5" t="s">
        <v>6600</v>
      </c>
      <c r="C1980" s="5">
        <v>61</v>
      </c>
      <c r="D1980" s="5" t="s">
        <v>27</v>
      </c>
      <c r="E1980" s="5" t="s">
        <v>6601</v>
      </c>
      <c r="F1980" s="5">
        <v>-6371</v>
      </c>
      <c r="G1980" s="5" t="s">
        <v>116</v>
      </c>
      <c r="H1980" s="5" t="s">
        <v>71</v>
      </c>
      <c r="I1980" s="5">
        <v>85137.26</v>
      </c>
      <c r="J1980" s="5" t="s">
        <v>6602</v>
      </c>
      <c r="K1980" s="5" t="s">
        <v>127</v>
      </c>
      <c r="L1980" s="5" t="s">
        <v>56</v>
      </c>
      <c r="M1980" s="5">
        <v>2.87</v>
      </c>
      <c r="N1980" s="5" t="s">
        <v>74</v>
      </c>
      <c r="O1980" s="49">
        <v>3</v>
      </c>
    </row>
    <row r="1981" spans="1:15" x14ac:dyDescent="0.2">
      <c r="A1981" s="48" t="s">
        <v>6603</v>
      </c>
      <c r="B1981" s="5" t="s">
        <v>6604</v>
      </c>
      <c r="C1981" s="5">
        <v>43</v>
      </c>
      <c r="D1981" s="5" t="s">
        <v>17</v>
      </c>
      <c r="E1981" s="5" t="s">
        <v>6605</v>
      </c>
      <c r="F1981" s="5">
        <v>-5984</v>
      </c>
      <c r="G1981" s="5" t="s">
        <v>116</v>
      </c>
      <c r="H1981" s="5" t="s">
        <v>38</v>
      </c>
      <c r="I1981" s="5">
        <v>174336.48</v>
      </c>
      <c r="J1981" s="5" t="s">
        <v>5285</v>
      </c>
      <c r="K1981" s="5" t="s">
        <v>136</v>
      </c>
      <c r="L1981" s="5" t="s">
        <v>73</v>
      </c>
      <c r="M1981" s="5">
        <v>3.78</v>
      </c>
      <c r="N1981" s="5" t="s">
        <v>41</v>
      </c>
      <c r="O1981" s="49">
        <v>8</v>
      </c>
    </row>
    <row r="1982" spans="1:15" x14ac:dyDescent="0.2">
      <c r="A1982" s="48" t="s">
        <v>6606</v>
      </c>
      <c r="B1982" s="5" t="s">
        <v>5125</v>
      </c>
      <c r="C1982" s="5">
        <v>45</v>
      </c>
      <c r="D1982" s="5" t="s">
        <v>50</v>
      </c>
      <c r="E1982" s="5" t="s">
        <v>6607</v>
      </c>
      <c r="F1982" s="5">
        <v>-6223</v>
      </c>
      <c r="G1982" s="5" t="s">
        <v>19</v>
      </c>
      <c r="H1982" s="5" t="s">
        <v>30</v>
      </c>
      <c r="I1982" s="5">
        <v>84678.28</v>
      </c>
      <c r="J1982" s="5" t="s">
        <v>616</v>
      </c>
      <c r="K1982" s="5" t="s">
        <v>40</v>
      </c>
      <c r="L1982" s="5" t="s">
        <v>73</v>
      </c>
      <c r="M1982" s="5">
        <v>1.38</v>
      </c>
      <c r="N1982" s="5" t="s">
        <v>57</v>
      </c>
      <c r="O1982" s="49">
        <v>21</v>
      </c>
    </row>
    <row r="1983" spans="1:15" x14ac:dyDescent="0.2">
      <c r="A1983" s="48" t="s">
        <v>6608</v>
      </c>
      <c r="B1983" s="5" t="s">
        <v>824</v>
      </c>
      <c r="C1983" s="5">
        <v>51</v>
      </c>
      <c r="D1983" s="5" t="s">
        <v>27</v>
      </c>
      <c r="E1983" s="5" t="s">
        <v>6609</v>
      </c>
      <c r="F1983" s="5">
        <v>-4785</v>
      </c>
      <c r="G1983" s="5" t="s">
        <v>99</v>
      </c>
      <c r="H1983" s="5" t="s">
        <v>53</v>
      </c>
      <c r="I1983" s="5">
        <v>112778.97</v>
      </c>
      <c r="J1983" s="5" t="s">
        <v>6610</v>
      </c>
      <c r="K1983" s="5" t="s">
        <v>62</v>
      </c>
      <c r="L1983" s="5" t="s">
        <v>23</v>
      </c>
      <c r="M1983" s="5">
        <v>4.34</v>
      </c>
      <c r="N1983" s="5" t="s">
        <v>57</v>
      </c>
      <c r="O1983" s="49">
        <v>22</v>
      </c>
    </row>
    <row r="1984" spans="1:15" x14ac:dyDescent="0.2">
      <c r="A1984" s="48" t="s">
        <v>6611</v>
      </c>
      <c r="B1984" s="5" t="s">
        <v>412</v>
      </c>
      <c r="C1984" s="5">
        <v>60</v>
      </c>
      <c r="D1984" s="5" t="s">
        <v>50</v>
      </c>
      <c r="E1984" s="5" t="s">
        <v>6612</v>
      </c>
      <c r="F1984" s="5">
        <v>-3783</v>
      </c>
      <c r="G1984" s="5" t="s">
        <v>29</v>
      </c>
      <c r="H1984" s="5" t="s">
        <v>66</v>
      </c>
      <c r="I1984" s="5">
        <v>41425.14</v>
      </c>
      <c r="J1984" s="5" t="s">
        <v>6613</v>
      </c>
      <c r="K1984" s="5" t="s">
        <v>118</v>
      </c>
      <c r="L1984" s="5" t="s">
        <v>73</v>
      </c>
      <c r="M1984" s="5">
        <v>3.51</v>
      </c>
      <c r="N1984" s="5" t="s">
        <v>74</v>
      </c>
      <c r="O1984" s="49">
        <v>12</v>
      </c>
    </row>
    <row r="1985" spans="1:15" x14ac:dyDescent="0.2">
      <c r="A1985" s="48" t="s">
        <v>6614</v>
      </c>
      <c r="B1985" s="5" t="s">
        <v>6615</v>
      </c>
      <c r="C1985" s="5">
        <v>37</v>
      </c>
      <c r="D1985" s="5" t="s">
        <v>27</v>
      </c>
      <c r="E1985" s="5" t="s">
        <v>6616</v>
      </c>
      <c r="F1985" s="5">
        <v>-7669</v>
      </c>
      <c r="G1985" s="5" t="s">
        <v>94</v>
      </c>
      <c r="H1985" s="5" t="s">
        <v>144</v>
      </c>
      <c r="I1985" s="5">
        <v>78584.539999999994</v>
      </c>
      <c r="J1985" s="5" t="s">
        <v>219</v>
      </c>
      <c r="K1985" s="5" t="s">
        <v>136</v>
      </c>
      <c r="L1985" s="5" t="s">
        <v>73</v>
      </c>
      <c r="M1985" s="5">
        <v>2.6</v>
      </c>
      <c r="N1985" s="5" t="s">
        <v>57</v>
      </c>
      <c r="O1985" s="49">
        <v>28</v>
      </c>
    </row>
    <row r="1986" spans="1:15" x14ac:dyDescent="0.2">
      <c r="A1986" s="48" t="s">
        <v>6617</v>
      </c>
      <c r="B1986" s="5" t="s">
        <v>1146</v>
      </c>
      <c r="C1986" s="5">
        <v>28</v>
      </c>
      <c r="D1986" s="5" t="s">
        <v>50</v>
      </c>
      <c r="E1986" s="5" t="s">
        <v>6618</v>
      </c>
      <c r="F1986" s="5">
        <v>-10502</v>
      </c>
      <c r="G1986" s="5" t="s">
        <v>99</v>
      </c>
      <c r="H1986" s="5" t="s">
        <v>194</v>
      </c>
      <c r="I1986" s="5">
        <v>53050.41</v>
      </c>
      <c r="J1986" s="5" t="s">
        <v>6619</v>
      </c>
      <c r="K1986" s="5" t="s">
        <v>62</v>
      </c>
      <c r="L1986" s="5" t="s">
        <v>73</v>
      </c>
      <c r="M1986" s="5">
        <v>4.9800000000000004</v>
      </c>
      <c r="N1986" s="5" t="s">
        <v>57</v>
      </c>
      <c r="O1986" s="49">
        <v>13</v>
      </c>
    </row>
    <row r="1987" spans="1:15" x14ac:dyDescent="0.2">
      <c r="A1987" s="48" t="s">
        <v>6620</v>
      </c>
      <c r="B1987" s="5" t="s">
        <v>6621</v>
      </c>
      <c r="C1987" s="5">
        <v>45</v>
      </c>
      <c r="D1987" s="5" t="s">
        <v>17</v>
      </c>
      <c r="E1987" s="5" t="s">
        <v>6622</v>
      </c>
      <c r="F1987" s="5">
        <v>-3757</v>
      </c>
      <c r="G1987" s="5" t="s">
        <v>94</v>
      </c>
      <c r="H1987" s="5" t="s">
        <v>144</v>
      </c>
      <c r="I1987" s="5">
        <v>62689.71</v>
      </c>
      <c r="J1987" s="5" t="s">
        <v>6623</v>
      </c>
      <c r="K1987" s="5" t="s">
        <v>104</v>
      </c>
      <c r="L1987" s="5" t="s">
        <v>23</v>
      </c>
      <c r="M1987" s="5">
        <v>1.08</v>
      </c>
      <c r="N1987" s="5" t="s">
        <v>41</v>
      </c>
      <c r="O1987" s="49">
        <v>22</v>
      </c>
    </row>
    <row r="1988" spans="1:15" x14ac:dyDescent="0.2">
      <c r="A1988" s="48" t="s">
        <v>6624</v>
      </c>
      <c r="B1988" s="5" t="s">
        <v>323</v>
      </c>
      <c r="C1988" s="5">
        <v>23</v>
      </c>
      <c r="D1988" s="5" t="s">
        <v>17</v>
      </c>
      <c r="E1988" s="5" t="s">
        <v>6625</v>
      </c>
      <c r="F1988" s="5">
        <v>-9363</v>
      </c>
      <c r="G1988" s="5" t="s">
        <v>45</v>
      </c>
      <c r="H1988" s="5" t="s">
        <v>66</v>
      </c>
      <c r="I1988" s="5">
        <v>101701.73</v>
      </c>
      <c r="J1988" s="5" t="s">
        <v>344</v>
      </c>
      <c r="K1988" s="5" t="s">
        <v>81</v>
      </c>
      <c r="L1988" s="5" t="s">
        <v>23</v>
      </c>
      <c r="M1988" s="5">
        <v>2.96</v>
      </c>
      <c r="N1988" s="5" t="s">
        <v>41</v>
      </c>
      <c r="O1988" s="49">
        <v>38</v>
      </c>
    </row>
    <row r="1989" spans="1:15" x14ac:dyDescent="0.2">
      <c r="A1989" s="48" t="s">
        <v>6626</v>
      </c>
      <c r="B1989" s="5" t="s">
        <v>5884</v>
      </c>
      <c r="C1989" s="5">
        <v>42</v>
      </c>
      <c r="D1989" s="5" t="s">
        <v>50</v>
      </c>
      <c r="E1989" s="5" t="s">
        <v>6627</v>
      </c>
      <c r="F1989" s="5">
        <v>-4363</v>
      </c>
      <c r="G1989" s="5" t="s">
        <v>19</v>
      </c>
      <c r="H1989" s="5" t="s">
        <v>173</v>
      </c>
      <c r="I1989" s="5">
        <v>118853.63</v>
      </c>
      <c r="J1989" s="5" t="s">
        <v>6628</v>
      </c>
      <c r="K1989" s="5" t="s">
        <v>47</v>
      </c>
      <c r="L1989" s="5" t="s">
        <v>56</v>
      </c>
      <c r="M1989" s="5">
        <v>2.78</v>
      </c>
      <c r="N1989" s="5" t="s">
        <v>24</v>
      </c>
      <c r="O1989" s="49">
        <v>22</v>
      </c>
    </row>
    <row r="1990" spans="1:15" x14ac:dyDescent="0.2">
      <c r="A1990" s="48" t="s">
        <v>6629</v>
      </c>
      <c r="B1990" s="5" t="s">
        <v>6630</v>
      </c>
      <c r="C1990" s="5">
        <v>53</v>
      </c>
      <c r="D1990" s="5" t="s">
        <v>27</v>
      </c>
      <c r="E1990" s="5" t="s">
        <v>6631</v>
      </c>
      <c r="F1990" s="5">
        <v>-8635</v>
      </c>
      <c r="G1990" s="5" t="s">
        <v>85</v>
      </c>
      <c r="H1990" s="5" t="s">
        <v>38</v>
      </c>
      <c r="I1990" s="5">
        <v>94090.29</v>
      </c>
      <c r="J1990" s="5" t="s">
        <v>593</v>
      </c>
      <c r="K1990" s="5" t="s">
        <v>22</v>
      </c>
      <c r="L1990" s="5" t="s">
        <v>56</v>
      </c>
      <c r="M1990" s="5">
        <v>1.51</v>
      </c>
      <c r="N1990" s="5" t="s">
        <v>57</v>
      </c>
      <c r="O1990" s="49">
        <v>34</v>
      </c>
    </row>
    <row r="1991" spans="1:15" x14ac:dyDescent="0.2">
      <c r="A1991" s="48" t="s">
        <v>6632</v>
      </c>
      <c r="B1991" s="5" t="s">
        <v>4743</v>
      </c>
      <c r="C1991" s="5">
        <v>27</v>
      </c>
      <c r="D1991" s="5" t="s">
        <v>27</v>
      </c>
      <c r="E1991" s="5" t="s">
        <v>6633</v>
      </c>
      <c r="F1991" s="5">
        <v>-4235</v>
      </c>
      <c r="G1991" s="5" t="s">
        <v>99</v>
      </c>
      <c r="H1991" s="5" t="s">
        <v>38</v>
      </c>
      <c r="I1991" s="5">
        <v>36058.699999999997</v>
      </c>
      <c r="J1991" s="5" t="s">
        <v>274</v>
      </c>
      <c r="K1991" s="5" t="s">
        <v>47</v>
      </c>
      <c r="L1991" s="5" t="s">
        <v>23</v>
      </c>
      <c r="M1991" s="5">
        <v>3.41</v>
      </c>
      <c r="N1991" s="5" t="s">
        <v>33</v>
      </c>
      <c r="O1991" s="49">
        <v>10</v>
      </c>
    </row>
    <row r="1992" spans="1:15" x14ac:dyDescent="0.2">
      <c r="A1992" s="48" t="s">
        <v>6634</v>
      </c>
      <c r="B1992" s="5" t="s">
        <v>6143</v>
      </c>
      <c r="C1992" s="5">
        <v>41</v>
      </c>
      <c r="D1992" s="5" t="s">
        <v>17</v>
      </c>
      <c r="E1992" s="5" t="s">
        <v>6635</v>
      </c>
      <c r="F1992" s="5">
        <v>-5841</v>
      </c>
      <c r="G1992" s="5" t="s">
        <v>37</v>
      </c>
      <c r="H1992" s="5" t="s">
        <v>79</v>
      </c>
      <c r="I1992" s="5">
        <v>138278.78</v>
      </c>
      <c r="J1992" s="5" t="s">
        <v>6636</v>
      </c>
      <c r="K1992" s="5" t="s">
        <v>127</v>
      </c>
      <c r="L1992" s="5" t="s">
        <v>56</v>
      </c>
      <c r="M1992" s="5">
        <v>2.77</v>
      </c>
      <c r="N1992" s="5" t="s">
        <v>74</v>
      </c>
      <c r="O1992" s="49">
        <v>17</v>
      </c>
    </row>
    <row r="1993" spans="1:15" x14ac:dyDescent="0.2">
      <c r="A1993" s="48" t="s">
        <v>6637</v>
      </c>
      <c r="B1993" s="5" t="s">
        <v>6638</v>
      </c>
      <c r="C1993" s="5">
        <v>34</v>
      </c>
      <c r="D1993" s="5" t="s">
        <v>17</v>
      </c>
      <c r="E1993" s="5" t="s">
        <v>6639</v>
      </c>
      <c r="F1993" s="5">
        <v>-2837</v>
      </c>
      <c r="G1993" s="5" t="s">
        <v>94</v>
      </c>
      <c r="H1993" s="5" t="s">
        <v>30</v>
      </c>
      <c r="I1993" s="5">
        <v>151665.94</v>
      </c>
      <c r="J1993" s="5" t="s">
        <v>6640</v>
      </c>
      <c r="K1993" s="5" t="s">
        <v>104</v>
      </c>
      <c r="L1993" s="5" t="s">
        <v>73</v>
      </c>
      <c r="M1993" s="5">
        <v>3.24</v>
      </c>
      <c r="N1993" s="5" t="s">
        <v>24</v>
      </c>
      <c r="O1993" s="49">
        <v>24</v>
      </c>
    </row>
    <row r="1994" spans="1:15" x14ac:dyDescent="0.2">
      <c r="A1994" s="48" t="s">
        <v>6641</v>
      </c>
      <c r="B1994" s="5" t="s">
        <v>2855</v>
      </c>
      <c r="C1994" s="5">
        <v>33</v>
      </c>
      <c r="D1994" s="5" t="s">
        <v>50</v>
      </c>
      <c r="E1994" s="5" t="s">
        <v>6642</v>
      </c>
      <c r="F1994" s="5">
        <v>-6296</v>
      </c>
      <c r="G1994" s="5" t="s">
        <v>94</v>
      </c>
      <c r="H1994" s="5" t="s">
        <v>38</v>
      </c>
      <c r="I1994" s="5">
        <v>172166.49</v>
      </c>
      <c r="J1994" s="5" t="s">
        <v>3181</v>
      </c>
      <c r="K1994" s="5" t="s">
        <v>136</v>
      </c>
      <c r="L1994" s="5" t="s">
        <v>32</v>
      </c>
      <c r="M1994" s="5">
        <v>4.55</v>
      </c>
      <c r="N1994" s="5" t="s">
        <v>57</v>
      </c>
      <c r="O1994" s="49">
        <v>24</v>
      </c>
    </row>
    <row r="1995" spans="1:15" x14ac:dyDescent="0.2">
      <c r="A1995" s="48" t="s">
        <v>6643</v>
      </c>
      <c r="B1995" s="5" t="s">
        <v>6644</v>
      </c>
      <c r="C1995" s="5">
        <v>28</v>
      </c>
      <c r="D1995" s="5" t="s">
        <v>27</v>
      </c>
      <c r="E1995" s="5" t="s">
        <v>6645</v>
      </c>
      <c r="F1995" s="5">
        <v>-5331</v>
      </c>
      <c r="G1995" s="5" t="s">
        <v>78</v>
      </c>
      <c r="H1995" s="5" t="s">
        <v>71</v>
      </c>
      <c r="I1995" s="5">
        <v>73258.84</v>
      </c>
      <c r="J1995" s="5" t="s">
        <v>6646</v>
      </c>
      <c r="K1995" s="5" t="s">
        <v>55</v>
      </c>
      <c r="L1995" s="5" t="s">
        <v>73</v>
      </c>
      <c r="M1995" s="5">
        <v>4.47</v>
      </c>
      <c r="N1995" s="5" t="s">
        <v>41</v>
      </c>
      <c r="O1995" s="49">
        <v>5</v>
      </c>
    </row>
    <row r="1996" spans="1:15" x14ac:dyDescent="0.2">
      <c r="A1996" s="48" t="s">
        <v>6647</v>
      </c>
      <c r="B1996" s="5" t="s">
        <v>2731</v>
      </c>
      <c r="C1996" s="5">
        <v>53</v>
      </c>
      <c r="D1996" s="5" t="s">
        <v>17</v>
      </c>
      <c r="E1996" s="5" t="s">
        <v>6648</v>
      </c>
      <c r="F1996" s="5">
        <v>-5109</v>
      </c>
      <c r="G1996" s="5" t="s">
        <v>37</v>
      </c>
      <c r="H1996" s="5" t="s">
        <v>38</v>
      </c>
      <c r="I1996" s="5">
        <v>160446.29</v>
      </c>
      <c r="J1996" s="5" t="s">
        <v>1500</v>
      </c>
      <c r="K1996" s="5" t="s">
        <v>62</v>
      </c>
      <c r="L1996" s="5" t="s">
        <v>56</v>
      </c>
      <c r="M1996" s="5">
        <v>4.8600000000000003</v>
      </c>
      <c r="N1996" s="5" t="s">
        <v>33</v>
      </c>
      <c r="O1996" s="49">
        <v>24</v>
      </c>
    </row>
    <row r="1997" spans="1:15" x14ac:dyDescent="0.2">
      <c r="A1997" s="48" t="s">
        <v>6649</v>
      </c>
      <c r="B1997" s="5" t="s">
        <v>5032</v>
      </c>
      <c r="C1997" s="5">
        <v>35</v>
      </c>
      <c r="D1997" s="5" t="s">
        <v>27</v>
      </c>
      <c r="E1997" s="5" t="s">
        <v>6650</v>
      </c>
      <c r="F1997" s="5">
        <v>-8033</v>
      </c>
      <c r="G1997" s="5" t="s">
        <v>116</v>
      </c>
      <c r="H1997" s="5" t="s">
        <v>194</v>
      </c>
      <c r="I1997" s="5">
        <v>169057.48</v>
      </c>
      <c r="J1997" s="5" t="s">
        <v>6651</v>
      </c>
      <c r="K1997" s="5" t="s">
        <v>118</v>
      </c>
      <c r="L1997" s="5" t="s">
        <v>23</v>
      </c>
      <c r="M1997" s="5">
        <v>4.1900000000000004</v>
      </c>
      <c r="N1997" s="5" t="s">
        <v>57</v>
      </c>
      <c r="O1997" s="49">
        <v>21</v>
      </c>
    </row>
    <row r="1998" spans="1:15" x14ac:dyDescent="0.2">
      <c r="A1998" s="48" t="s">
        <v>6652</v>
      </c>
      <c r="B1998" s="5" t="s">
        <v>4613</v>
      </c>
      <c r="C1998" s="5">
        <v>46</v>
      </c>
      <c r="D1998" s="5" t="s">
        <v>50</v>
      </c>
      <c r="E1998" s="5" t="s">
        <v>6653</v>
      </c>
      <c r="F1998" s="5">
        <v>-7379</v>
      </c>
      <c r="G1998" s="5" t="s">
        <v>78</v>
      </c>
      <c r="H1998" s="5" t="s">
        <v>144</v>
      </c>
      <c r="I1998" s="5">
        <v>64881.24</v>
      </c>
      <c r="J1998" s="5" t="s">
        <v>6654</v>
      </c>
      <c r="K1998" s="5" t="s">
        <v>118</v>
      </c>
      <c r="L1998" s="5" t="s">
        <v>23</v>
      </c>
      <c r="M1998" s="5">
        <v>3.76</v>
      </c>
      <c r="N1998" s="5" t="s">
        <v>24</v>
      </c>
      <c r="O1998" s="49">
        <v>28</v>
      </c>
    </row>
    <row r="1999" spans="1:15" x14ac:dyDescent="0.2">
      <c r="A1999" s="48" t="s">
        <v>6655</v>
      </c>
      <c r="B1999" s="5" t="s">
        <v>1736</v>
      </c>
      <c r="C1999" s="5">
        <v>54</v>
      </c>
      <c r="D1999" s="5" t="s">
        <v>50</v>
      </c>
      <c r="E1999" s="5" t="s">
        <v>6656</v>
      </c>
      <c r="F1999" s="5">
        <v>-7223</v>
      </c>
      <c r="G1999" s="5" t="s">
        <v>94</v>
      </c>
      <c r="H1999" s="5" t="s">
        <v>71</v>
      </c>
      <c r="I1999" s="5">
        <v>72724.759999999995</v>
      </c>
      <c r="J1999" s="5" t="s">
        <v>6657</v>
      </c>
      <c r="K1999" s="5" t="s">
        <v>55</v>
      </c>
      <c r="L1999" s="5" t="s">
        <v>32</v>
      </c>
      <c r="M1999" s="5">
        <v>1.1100000000000001</v>
      </c>
      <c r="N1999" s="5" t="s">
        <v>74</v>
      </c>
      <c r="O1999" s="49">
        <v>16</v>
      </c>
    </row>
    <row r="2000" spans="1:15" x14ac:dyDescent="0.2">
      <c r="A2000" s="48" t="s">
        <v>6658</v>
      </c>
      <c r="B2000" s="5" t="s">
        <v>6659</v>
      </c>
      <c r="C2000" s="5">
        <v>37</v>
      </c>
      <c r="D2000" s="5" t="s">
        <v>27</v>
      </c>
      <c r="E2000" s="5" t="s">
        <v>6660</v>
      </c>
      <c r="F2000" s="5">
        <v>-2880</v>
      </c>
      <c r="G2000" s="5" t="s">
        <v>19</v>
      </c>
      <c r="H2000" s="5" t="s">
        <v>71</v>
      </c>
      <c r="I2000" s="5">
        <v>61764.69</v>
      </c>
      <c r="J2000" s="5" t="s">
        <v>3116</v>
      </c>
      <c r="K2000" s="5" t="s">
        <v>118</v>
      </c>
      <c r="L2000" s="5" t="s">
        <v>32</v>
      </c>
      <c r="M2000" s="5">
        <v>4.6500000000000004</v>
      </c>
      <c r="N2000" s="5" t="s">
        <v>74</v>
      </c>
      <c r="O2000" s="49">
        <v>12</v>
      </c>
    </row>
    <row r="2001" spans="1:15" x14ac:dyDescent="0.2">
      <c r="A2001" s="48" t="s">
        <v>6661</v>
      </c>
      <c r="B2001" s="5" t="s">
        <v>6662</v>
      </c>
      <c r="C2001" s="5">
        <v>52</v>
      </c>
      <c r="D2001" s="5" t="s">
        <v>50</v>
      </c>
      <c r="E2001" s="5" t="s">
        <v>6663</v>
      </c>
      <c r="F2001" s="5">
        <v>-3029</v>
      </c>
      <c r="G2001" s="5" t="s">
        <v>52</v>
      </c>
      <c r="H2001" s="5" t="s">
        <v>144</v>
      </c>
      <c r="I2001" s="5">
        <v>178750.76</v>
      </c>
      <c r="J2001" s="5" t="s">
        <v>2024</v>
      </c>
      <c r="K2001" s="5" t="s">
        <v>40</v>
      </c>
      <c r="L2001" s="5" t="s">
        <v>56</v>
      </c>
      <c r="M2001" s="5">
        <v>1.43</v>
      </c>
      <c r="N2001" s="5" t="s">
        <v>57</v>
      </c>
      <c r="O2001" s="49">
        <v>15</v>
      </c>
    </row>
    <row r="2002" spans="1:15" x14ac:dyDescent="0.2">
      <c r="A2002" s="48" t="s">
        <v>6664</v>
      </c>
      <c r="B2002" s="5" t="s">
        <v>1963</v>
      </c>
      <c r="C2002" s="5">
        <v>46</v>
      </c>
      <c r="D2002" s="5" t="s">
        <v>27</v>
      </c>
      <c r="E2002" s="5" t="s">
        <v>6665</v>
      </c>
      <c r="F2002" s="5">
        <v>-2341</v>
      </c>
      <c r="G2002" s="5" t="s">
        <v>94</v>
      </c>
      <c r="H2002" s="5" t="s">
        <v>66</v>
      </c>
      <c r="I2002" s="5">
        <v>129859.83</v>
      </c>
      <c r="J2002" s="5" t="s">
        <v>266</v>
      </c>
      <c r="K2002" s="5" t="s">
        <v>136</v>
      </c>
      <c r="L2002" s="5" t="s">
        <v>56</v>
      </c>
      <c r="M2002" s="5">
        <v>1.74</v>
      </c>
      <c r="N2002" s="5" t="s">
        <v>74</v>
      </c>
      <c r="O2002" s="49">
        <v>31</v>
      </c>
    </row>
    <row r="2003" spans="1:15" x14ac:dyDescent="0.2">
      <c r="A2003" s="48" t="s">
        <v>6666</v>
      </c>
      <c r="B2003" s="5" t="s">
        <v>6667</v>
      </c>
      <c r="C2003" s="5">
        <v>40</v>
      </c>
      <c r="D2003" s="5" t="s">
        <v>17</v>
      </c>
      <c r="E2003" s="5" t="s">
        <v>6668</v>
      </c>
      <c r="F2003" s="5">
        <v>-3039</v>
      </c>
      <c r="G2003" s="5" t="s">
        <v>116</v>
      </c>
      <c r="H2003" s="5" t="s">
        <v>71</v>
      </c>
      <c r="I2003" s="5">
        <v>107645.56</v>
      </c>
      <c r="J2003" s="5" t="s">
        <v>4751</v>
      </c>
      <c r="K2003" s="5" t="s">
        <v>127</v>
      </c>
      <c r="L2003" s="5" t="s">
        <v>32</v>
      </c>
      <c r="M2003" s="5">
        <v>1.18</v>
      </c>
      <c r="N2003" s="5" t="s">
        <v>24</v>
      </c>
      <c r="O2003" s="49">
        <v>24</v>
      </c>
    </row>
    <row r="2004" spans="1:15" x14ac:dyDescent="0.2">
      <c r="A2004" s="48" t="s">
        <v>6669</v>
      </c>
      <c r="B2004" s="5" t="s">
        <v>6670</v>
      </c>
      <c r="C2004" s="5">
        <v>43</v>
      </c>
      <c r="D2004" s="5" t="s">
        <v>50</v>
      </c>
      <c r="E2004" s="5" t="s">
        <v>6671</v>
      </c>
      <c r="F2004" s="5">
        <v>-10022</v>
      </c>
      <c r="G2004" s="5" t="s">
        <v>116</v>
      </c>
      <c r="H2004" s="5" t="s">
        <v>71</v>
      </c>
      <c r="I2004" s="5">
        <v>120379.24</v>
      </c>
      <c r="J2004" s="5" t="s">
        <v>6672</v>
      </c>
      <c r="K2004" s="5" t="s">
        <v>104</v>
      </c>
      <c r="L2004" s="5" t="s">
        <v>23</v>
      </c>
      <c r="M2004" s="5">
        <v>2.29</v>
      </c>
      <c r="N2004" s="5" t="s">
        <v>24</v>
      </c>
      <c r="O2004" s="49">
        <v>38</v>
      </c>
    </row>
    <row r="2005" spans="1:15" x14ac:dyDescent="0.2">
      <c r="A2005" s="48" t="s">
        <v>6673</v>
      </c>
      <c r="B2005" s="5" t="s">
        <v>6674</v>
      </c>
      <c r="C2005" s="5">
        <v>46</v>
      </c>
      <c r="D2005" s="5" t="s">
        <v>50</v>
      </c>
      <c r="E2005" s="5" t="s">
        <v>6675</v>
      </c>
      <c r="F2005" s="5">
        <v>-9881</v>
      </c>
      <c r="G2005" s="5" t="s">
        <v>45</v>
      </c>
      <c r="H2005" s="5" t="s">
        <v>30</v>
      </c>
      <c r="I2005" s="5">
        <v>78263.33</v>
      </c>
      <c r="J2005" s="5" t="s">
        <v>207</v>
      </c>
      <c r="K2005" s="5" t="s">
        <v>136</v>
      </c>
      <c r="L2005" s="5" t="s">
        <v>56</v>
      </c>
      <c r="M2005" s="5">
        <v>3.73</v>
      </c>
      <c r="N2005" s="5" t="s">
        <v>74</v>
      </c>
      <c r="O2005" s="49">
        <v>35</v>
      </c>
    </row>
    <row r="2006" spans="1:15" x14ac:dyDescent="0.2">
      <c r="A2006" s="48" t="s">
        <v>6676</v>
      </c>
      <c r="B2006" s="5" t="s">
        <v>6677</v>
      </c>
      <c r="C2006" s="5">
        <v>45</v>
      </c>
      <c r="D2006" s="5" t="s">
        <v>17</v>
      </c>
      <c r="E2006" s="5" t="s">
        <v>6678</v>
      </c>
      <c r="F2006" s="5">
        <v>-8099</v>
      </c>
      <c r="G2006" s="5" t="s">
        <v>85</v>
      </c>
      <c r="H2006" s="5" t="s">
        <v>53</v>
      </c>
      <c r="I2006" s="5">
        <v>119038.69</v>
      </c>
      <c r="J2006" s="5" t="s">
        <v>550</v>
      </c>
      <c r="K2006" s="5" t="s">
        <v>22</v>
      </c>
      <c r="L2006" s="5" t="s">
        <v>56</v>
      </c>
      <c r="M2006" s="5">
        <v>2.11</v>
      </c>
      <c r="N2006" s="5" t="s">
        <v>74</v>
      </c>
      <c r="O2006" s="49">
        <v>21</v>
      </c>
    </row>
    <row r="2007" spans="1:15" x14ac:dyDescent="0.2">
      <c r="A2007" s="48" t="s">
        <v>6679</v>
      </c>
      <c r="B2007" s="5" t="s">
        <v>110</v>
      </c>
      <c r="C2007" s="5">
        <v>60</v>
      </c>
      <c r="D2007" s="5" t="s">
        <v>27</v>
      </c>
      <c r="E2007" s="5" t="s">
        <v>6680</v>
      </c>
      <c r="F2007" s="5">
        <v>-4721</v>
      </c>
      <c r="G2007" s="5" t="s">
        <v>37</v>
      </c>
      <c r="H2007" s="5" t="s">
        <v>53</v>
      </c>
      <c r="I2007" s="5">
        <v>93221.72</v>
      </c>
      <c r="J2007" s="5" t="s">
        <v>3956</v>
      </c>
      <c r="K2007" s="5" t="s">
        <v>55</v>
      </c>
      <c r="L2007" s="5" t="s">
        <v>32</v>
      </c>
      <c r="M2007" s="5">
        <v>1.45</v>
      </c>
      <c r="N2007" s="5" t="s">
        <v>57</v>
      </c>
      <c r="O2007" s="49">
        <v>1</v>
      </c>
    </row>
    <row r="2008" spans="1:15" x14ac:dyDescent="0.2">
      <c r="A2008" s="48" t="s">
        <v>6681</v>
      </c>
      <c r="B2008" s="5" t="s">
        <v>6682</v>
      </c>
      <c r="C2008" s="5">
        <v>54</v>
      </c>
      <c r="D2008" s="5" t="s">
        <v>50</v>
      </c>
      <c r="E2008" s="5" t="s">
        <v>6683</v>
      </c>
      <c r="F2008" s="5">
        <v>-2278</v>
      </c>
      <c r="G2008" s="5" t="s">
        <v>78</v>
      </c>
      <c r="H2008" s="5" t="s">
        <v>38</v>
      </c>
      <c r="I2008" s="5">
        <v>68626.23</v>
      </c>
      <c r="J2008" s="5" t="s">
        <v>795</v>
      </c>
      <c r="K2008" s="5" t="s">
        <v>62</v>
      </c>
      <c r="L2008" s="5" t="s">
        <v>32</v>
      </c>
      <c r="M2008" s="5">
        <v>4.0199999999999996</v>
      </c>
      <c r="N2008" s="5" t="s">
        <v>33</v>
      </c>
      <c r="O2008" s="49">
        <v>12</v>
      </c>
    </row>
    <row r="2009" spans="1:15" x14ac:dyDescent="0.2">
      <c r="A2009" s="48" t="s">
        <v>6684</v>
      </c>
      <c r="B2009" s="5" t="s">
        <v>6685</v>
      </c>
      <c r="C2009" s="5">
        <v>62</v>
      </c>
      <c r="D2009" s="5" t="s">
        <v>27</v>
      </c>
      <c r="E2009" s="5" t="s">
        <v>6686</v>
      </c>
      <c r="F2009" s="5">
        <v>-9437</v>
      </c>
      <c r="G2009" s="5" t="s">
        <v>99</v>
      </c>
      <c r="H2009" s="5" t="s">
        <v>173</v>
      </c>
      <c r="I2009" s="5">
        <v>158436.04</v>
      </c>
      <c r="J2009" s="5" t="s">
        <v>5576</v>
      </c>
      <c r="K2009" s="5" t="s">
        <v>81</v>
      </c>
      <c r="L2009" s="5" t="s">
        <v>73</v>
      </c>
      <c r="M2009" s="5">
        <v>4.67</v>
      </c>
      <c r="N2009" s="5" t="s">
        <v>41</v>
      </c>
      <c r="O2009" s="49">
        <v>36</v>
      </c>
    </row>
    <row r="2010" spans="1:15" x14ac:dyDescent="0.2">
      <c r="A2010" s="48" t="s">
        <v>6687</v>
      </c>
      <c r="B2010" s="5" t="s">
        <v>6688</v>
      </c>
      <c r="C2010" s="5">
        <v>44</v>
      </c>
      <c r="D2010" s="5" t="s">
        <v>27</v>
      </c>
      <c r="E2010" s="5" t="s">
        <v>6689</v>
      </c>
      <c r="F2010" s="5">
        <v>-3552</v>
      </c>
      <c r="G2010" s="5" t="s">
        <v>116</v>
      </c>
      <c r="H2010" s="5" t="s">
        <v>144</v>
      </c>
      <c r="I2010" s="5">
        <v>166565.20000000001</v>
      </c>
      <c r="J2010" s="5" t="s">
        <v>6690</v>
      </c>
      <c r="K2010" s="5" t="s">
        <v>136</v>
      </c>
      <c r="L2010" s="5" t="s">
        <v>32</v>
      </c>
      <c r="M2010" s="5">
        <v>4.6399999999999997</v>
      </c>
      <c r="N2010" s="5" t="s">
        <v>24</v>
      </c>
      <c r="O2010" s="49">
        <v>12</v>
      </c>
    </row>
    <row r="2011" spans="1:15" x14ac:dyDescent="0.2">
      <c r="A2011" s="48" t="s">
        <v>6691</v>
      </c>
      <c r="B2011" s="5" t="s">
        <v>4718</v>
      </c>
      <c r="C2011" s="5">
        <v>43</v>
      </c>
      <c r="D2011" s="5" t="s">
        <v>50</v>
      </c>
      <c r="E2011" s="5" t="s">
        <v>6692</v>
      </c>
      <c r="F2011" s="5">
        <v>-10445</v>
      </c>
      <c r="G2011" s="5" t="s">
        <v>52</v>
      </c>
      <c r="H2011" s="5" t="s">
        <v>38</v>
      </c>
      <c r="I2011" s="5">
        <v>36730.49</v>
      </c>
      <c r="J2011" s="5" t="s">
        <v>3813</v>
      </c>
      <c r="K2011" s="5" t="s">
        <v>62</v>
      </c>
      <c r="L2011" s="5" t="s">
        <v>56</v>
      </c>
      <c r="M2011" s="5">
        <v>1.4</v>
      </c>
      <c r="N2011" s="5" t="s">
        <v>41</v>
      </c>
      <c r="O2011" s="49">
        <v>5</v>
      </c>
    </row>
    <row r="2012" spans="1:15" x14ac:dyDescent="0.2">
      <c r="A2012" s="48" t="s">
        <v>6693</v>
      </c>
      <c r="B2012" s="5" t="s">
        <v>1432</v>
      </c>
      <c r="C2012" s="5">
        <v>23</v>
      </c>
      <c r="D2012" s="5" t="s">
        <v>27</v>
      </c>
      <c r="E2012" s="5" t="s">
        <v>6694</v>
      </c>
      <c r="F2012" s="5">
        <v>-10269</v>
      </c>
      <c r="G2012" s="5" t="s">
        <v>94</v>
      </c>
      <c r="H2012" s="5" t="s">
        <v>144</v>
      </c>
      <c r="I2012" s="5">
        <v>164521.5</v>
      </c>
      <c r="J2012" s="5" t="s">
        <v>6695</v>
      </c>
      <c r="K2012" s="5" t="s">
        <v>136</v>
      </c>
      <c r="L2012" s="5" t="s">
        <v>32</v>
      </c>
      <c r="M2012" s="5">
        <v>2.0099999999999998</v>
      </c>
      <c r="N2012" s="5" t="s">
        <v>41</v>
      </c>
      <c r="O2012" s="49">
        <v>0</v>
      </c>
    </row>
    <row r="2013" spans="1:15" x14ac:dyDescent="0.2">
      <c r="A2013" s="48" t="s">
        <v>6696</v>
      </c>
      <c r="B2013" s="5" t="s">
        <v>447</v>
      </c>
      <c r="C2013" s="5">
        <v>47</v>
      </c>
      <c r="D2013" s="5" t="s">
        <v>50</v>
      </c>
      <c r="E2013" s="5" t="s">
        <v>6697</v>
      </c>
      <c r="F2013" s="5">
        <v>-7570</v>
      </c>
      <c r="G2013" s="5" t="s">
        <v>99</v>
      </c>
      <c r="H2013" s="5" t="s">
        <v>30</v>
      </c>
      <c r="I2013" s="5">
        <v>99991.62</v>
      </c>
      <c r="J2013" s="5" t="s">
        <v>2840</v>
      </c>
      <c r="K2013" s="5" t="s">
        <v>81</v>
      </c>
      <c r="L2013" s="5" t="s">
        <v>23</v>
      </c>
      <c r="M2013" s="5">
        <v>4.0199999999999996</v>
      </c>
      <c r="N2013" s="5" t="s">
        <v>41</v>
      </c>
      <c r="O2013" s="49">
        <v>25</v>
      </c>
    </row>
    <row r="2014" spans="1:15" x14ac:dyDescent="0.2">
      <c r="A2014" s="48" t="s">
        <v>6698</v>
      </c>
      <c r="B2014" s="5" t="s">
        <v>3617</v>
      </c>
      <c r="C2014" s="5">
        <v>64</v>
      </c>
      <c r="D2014" s="5" t="s">
        <v>50</v>
      </c>
      <c r="E2014" s="5" t="s">
        <v>6699</v>
      </c>
      <c r="F2014" s="5">
        <v>-6289</v>
      </c>
      <c r="G2014" s="5" t="s">
        <v>99</v>
      </c>
      <c r="H2014" s="5" t="s">
        <v>194</v>
      </c>
      <c r="I2014" s="5">
        <v>82066.62</v>
      </c>
      <c r="J2014" s="5" t="s">
        <v>6700</v>
      </c>
      <c r="K2014" s="5" t="s">
        <v>127</v>
      </c>
      <c r="L2014" s="5" t="s">
        <v>56</v>
      </c>
      <c r="M2014" s="5">
        <v>3.71</v>
      </c>
      <c r="N2014" s="5" t="s">
        <v>24</v>
      </c>
      <c r="O2014" s="49">
        <v>5</v>
      </c>
    </row>
    <row r="2015" spans="1:15" x14ac:dyDescent="0.2">
      <c r="A2015" s="48" t="s">
        <v>6701</v>
      </c>
      <c r="B2015" s="5" t="s">
        <v>6246</v>
      </c>
      <c r="C2015" s="5">
        <v>52</v>
      </c>
      <c r="D2015" s="5" t="s">
        <v>27</v>
      </c>
      <c r="E2015" s="5" t="s">
        <v>6702</v>
      </c>
      <c r="F2015" s="5">
        <v>-4663</v>
      </c>
      <c r="G2015" s="5" t="s">
        <v>116</v>
      </c>
      <c r="H2015" s="5" t="s">
        <v>38</v>
      </c>
      <c r="I2015" s="5">
        <v>149730.54</v>
      </c>
      <c r="J2015" s="5" t="s">
        <v>6703</v>
      </c>
      <c r="K2015" s="5" t="s">
        <v>40</v>
      </c>
      <c r="L2015" s="5" t="s">
        <v>73</v>
      </c>
      <c r="M2015" s="5">
        <v>4.6500000000000004</v>
      </c>
      <c r="N2015" s="5" t="s">
        <v>41</v>
      </c>
      <c r="O2015" s="49">
        <v>16</v>
      </c>
    </row>
    <row r="2016" spans="1:15" x14ac:dyDescent="0.2">
      <c r="A2016" s="48" t="s">
        <v>6704</v>
      </c>
      <c r="B2016" s="5" t="s">
        <v>1286</v>
      </c>
      <c r="C2016" s="5">
        <v>22</v>
      </c>
      <c r="D2016" s="5" t="s">
        <v>50</v>
      </c>
      <c r="E2016" s="5" t="s">
        <v>6705</v>
      </c>
      <c r="F2016" s="5">
        <v>-2839</v>
      </c>
      <c r="G2016" s="5" t="s">
        <v>52</v>
      </c>
      <c r="H2016" s="5" t="s">
        <v>194</v>
      </c>
      <c r="I2016" s="5">
        <v>136631.88</v>
      </c>
      <c r="J2016" s="5" t="s">
        <v>6706</v>
      </c>
      <c r="K2016" s="5" t="s">
        <v>47</v>
      </c>
      <c r="L2016" s="5" t="s">
        <v>23</v>
      </c>
      <c r="M2016" s="5">
        <v>3.17</v>
      </c>
      <c r="N2016" s="5" t="s">
        <v>33</v>
      </c>
      <c r="O2016" s="49">
        <v>24</v>
      </c>
    </row>
    <row r="2017" spans="1:15" x14ac:dyDescent="0.2">
      <c r="A2017" s="48" t="s">
        <v>6707</v>
      </c>
      <c r="B2017" s="5" t="s">
        <v>2131</v>
      </c>
      <c r="C2017" s="5">
        <v>40</v>
      </c>
      <c r="D2017" s="5" t="s">
        <v>27</v>
      </c>
      <c r="E2017" s="5" t="s">
        <v>6708</v>
      </c>
      <c r="F2017" s="5">
        <v>-7712</v>
      </c>
      <c r="G2017" s="5" t="s">
        <v>52</v>
      </c>
      <c r="H2017" s="5" t="s">
        <v>194</v>
      </c>
      <c r="I2017" s="5">
        <v>151398.21</v>
      </c>
      <c r="J2017" s="5" t="s">
        <v>4608</v>
      </c>
      <c r="K2017" s="5" t="s">
        <v>136</v>
      </c>
      <c r="L2017" s="5" t="s">
        <v>23</v>
      </c>
      <c r="M2017" s="5">
        <v>1.43</v>
      </c>
      <c r="N2017" s="5" t="s">
        <v>41</v>
      </c>
      <c r="O2017" s="49">
        <v>36</v>
      </c>
    </row>
    <row r="2018" spans="1:15" x14ac:dyDescent="0.2">
      <c r="A2018" s="48" t="s">
        <v>6709</v>
      </c>
      <c r="B2018" s="5" t="s">
        <v>6710</v>
      </c>
      <c r="C2018" s="5">
        <v>41</v>
      </c>
      <c r="D2018" s="5" t="s">
        <v>50</v>
      </c>
      <c r="E2018" s="5" t="s">
        <v>6711</v>
      </c>
      <c r="F2018" s="5">
        <v>-8036</v>
      </c>
      <c r="G2018" s="5" t="s">
        <v>29</v>
      </c>
      <c r="H2018" s="5" t="s">
        <v>173</v>
      </c>
      <c r="I2018" s="5">
        <v>101893.53</v>
      </c>
      <c r="J2018" s="5" t="s">
        <v>6712</v>
      </c>
      <c r="K2018" s="5" t="s">
        <v>127</v>
      </c>
      <c r="L2018" s="5" t="s">
        <v>56</v>
      </c>
      <c r="M2018" s="5">
        <v>1.61</v>
      </c>
      <c r="N2018" s="5" t="s">
        <v>41</v>
      </c>
      <c r="O2018" s="49">
        <v>36</v>
      </c>
    </row>
    <row r="2019" spans="1:15" x14ac:dyDescent="0.2">
      <c r="A2019" s="48" t="s">
        <v>6713</v>
      </c>
      <c r="B2019" s="5" t="s">
        <v>1967</v>
      </c>
      <c r="C2019" s="5">
        <v>54</v>
      </c>
      <c r="D2019" s="5" t="s">
        <v>50</v>
      </c>
      <c r="E2019" s="5" t="s">
        <v>6714</v>
      </c>
      <c r="F2019" s="5">
        <v>-5349</v>
      </c>
      <c r="G2019" s="5" t="s">
        <v>52</v>
      </c>
      <c r="H2019" s="5" t="s">
        <v>144</v>
      </c>
      <c r="I2019" s="5">
        <v>123283.99</v>
      </c>
      <c r="J2019" s="5" t="s">
        <v>2621</v>
      </c>
      <c r="K2019" s="5" t="s">
        <v>104</v>
      </c>
      <c r="L2019" s="5" t="s">
        <v>73</v>
      </c>
      <c r="M2019" s="5">
        <v>3.97</v>
      </c>
      <c r="N2019" s="5" t="s">
        <v>74</v>
      </c>
      <c r="O2019" s="49">
        <v>27</v>
      </c>
    </row>
    <row r="2020" spans="1:15" x14ac:dyDescent="0.2">
      <c r="A2020" s="48" t="s">
        <v>6715</v>
      </c>
      <c r="B2020" s="5" t="s">
        <v>4078</v>
      </c>
      <c r="C2020" s="5">
        <v>59</v>
      </c>
      <c r="D2020" s="5" t="s">
        <v>17</v>
      </c>
      <c r="E2020" s="5" t="s">
        <v>6716</v>
      </c>
      <c r="F2020" s="5">
        <v>-9051</v>
      </c>
      <c r="G2020" s="5" t="s">
        <v>19</v>
      </c>
      <c r="H2020" s="5" t="s">
        <v>30</v>
      </c>
      <c r="I2020" s="5">
        <v>110313.43</v>
      </c>
      <c r="J2020" s="5" t="s">
        <v>6717</v>
      </c>
      <c r="K2020" s="5" t="s">
        <v>118</v>
      </c>
      <c r="L2020" s="5" t="s">
        <v>56</v>
      </c>
      <c r="M2020" s="5">
        <v>1.1399999999999999</v>
      </c>
      <c r="N2020" s="5" t="s">
        <v>41</v>
      </c>
      <c r="O2020" s="49">
        <v>28</v>
      </c>
    </row>
    <row r="2021" spans="1:15" x14ac:dyDescent="0.2">
      <c r="A2021" s="48" t="s">
        <v>6718</v>
      </c>
      <c r="B2021" s="5" t="s">
        <v>6719</v>
      </c>
      <c r="C2021" s="5">
        <v>60</v>
      </c>
      <c r="D2021" s="5" t="s">
        <v>50</v>
      </c>
      <c r="E2021" s="5" t="s">
        <v>6720</v>
      </c>
      <c r="F2021" s="5">
        <v>-5475</v>
      </c>
      <c r="G2021" s="5" t="s">
        <v>52</v>
      </c>
      <c r="H2021" s="5" t="s">
        <v>38</v>
      </c>
      <c r="I2021" s="5">
        <v>164496.62</v>
      </c>
      <c r="J2021" s="5" t="s">
        <v>6721</v>
      </c>
      <c r="K2021" s="5" t="s">
        <v>55</v>
      </c>
      <c r="L2021" s="5" t="s">
        <v>56</v>
      </c>
      <c r="M2021" s="5">
        <v>1.89</v>
      </c>
      <c r="N2021" s="5" t="s">
        <v>41</v>
      </c>
      <c r="O2021" s="49">
        <v>37</v>
      </c>
    </row>
    <row r="2022" spans="1:15" x14ac:dyDescent="0.2">
      <c r="A2022" s="48" t="s">
        <v>6722</v>
      </c>
      <c r="B2022" s="5" t="s">
        <v>6723</v>
      </c>
      <c r="C2022" s="5">
        <v>50</v>
      </c>
      <c r="D2022" s="5" t="s">
        <v>27</v>
      </c>
      <c r="E2022" s="5" t="s">
        <v>6724</v>
      </c>
      <c r="F2022" s="5">
        <v>-8614</v>
      </c>
      <c r="G2022" s="5" t="s">
        <v>99</v>
      </c>
      <c r="H2022" s="5" t="s">
        <v>173</v>
      </c>
      <c r="I2022" s="5">
        <v>52864.39</v>
      </c>
      <c r="J2022" s="5" t="s">
        <v>6725</v>
      </c>
      <c r="K2022" s="5" t="s">
        <v>127</v>
      </c>
      <c r="L2022" s="5" t="s">
        <v>56</v>
      </c>
      <c r="M2022" s="5">
        <v>1.69</v>
      </c>
      <c r="N2022" s="5" t="s">
        <v>74</v>
      </c>
      <c r="O2022" s="49">
        <v>26</v>
      </c>
    </row>
    <row r="2023" spans="1:15" x14ac:dyDescent="0.2">
      <c r="A2023" s="48" t="s">
        <v>6726</v>
      </c>
      <c r="B2023" s="5" t="s">
        <v>681</v>
      </c>
      <c r="C2023" s="5">
        <v>32</v>
      </c>
      <c r="D2023" s="5" t="s">
        <v>50</v>
      </c>
      <c r="E2023" s="5" t="s">
        <v>6727</v>
      </c>
      <c r="F2023" s="5">
        <v>-4858</v>
      </c>
      <c r="G2023" s="5" t="s">
        <v>99</v>
      </c>
      <c r="H2023" s="5" t="s">
        <v>144</v>
      </c>
      <c r="I2023" s="5">
        <v>149230.06</v>
      </c>
      <c r="J2023" s="5" t="s">
        <v>6728</v>
      </c>
      <c r="K2023" s="5" t="s">
        <v>127</v>
      </c>
      <c r="L2023" s="5" t="s">
        <v>32</v>
      </c>
      <c r="M2023" s="5">
        <v>2.0099999999999998</v>
      </c>
      <c r="N2023" s="5" t="s">
        <v>41</v>
      </c>
      <c r="O2023" s="49">
        <v>1</v>
      </c>
    </row>
    <row r="2024" spans="1:15" x14ac:dyDescent="0.2">
      <c r="A2024" s="48" t="s">
        <v>6729</v>
      </c>
      <c r="B2024" s="5" t="s">
        <v>3249</v>
      </c>
      <c r="C2024" s="5">
        <v>23</v>
      </c>
      <c r="D2024" s="5" t="s">
        <v>50</v>
      </c>
      <c r="E2024" s="5" t="s">
        <v>6730</v>
      </c>
      <c r="F2024" s="5">
        <v>-5999</v>
      </c>
      <c r="G2024" s="5" t="s">
        <v>45</v>
      </c>
      <c r="H2024" s="5" t="s">
        <v>66</v>
      </c>
      <c r="I2024" s="5">
        <v>123735.95</v>
      </c>
      <c r="J2024" s="5" t="s">
        <v>3832</v>
      </c>
      <c r="K2024" s="5" t="s">
        <v>55</v>
      </c>
      <c r="L2024" s="5" t="s">
        <v>32</v>
      </c>
      <c r="M2024" s="5">
        <v>2.36</v>
      </c>
      <c r="N2024" s="5" t="s">
        <v>57</v>
      </c>
      <c r="O2024" s="49">
        <v>25</v>
      </c>
    </row>
    <row r="2025" spans="1:15" x14ac:dyDescent="0.2">
      <c r="A2025" s="48" t="s">
        <v>6731</v>
      </c>
      <c r="B2025" s="5" t="s">
        <v>3768</v>
      </c>
      <c r="C2025" s="5">
        <v>30</v>
      </c>
      <c r="D2025" s="5" t="s">
        <v>17</v>
      </c>
      <c r="E2025" s="5" t="s">
        <v>6732</v>
      </c>
      <c r="F2025" s="5">
        <v>-9817</v>
      </c>
      <c r="G2025" s="5" t="s">
        <v>37</v>
      </c>
      <c r="H2025" s="5" t="s">
        <v>30</v>
      </c>
      <c r="I2025" s="5">
        <v>104947.16</v>
      </c>
      <c r="J2025" s="5" t="s">
        <v>6733</v>
      </c>
      <c r="K2025" s="5" t="s">
        <v>22</v>
      </c>
      <c r="L2025" s="5" t="s">
        <v>23</v>
      </c>
      <c r="M2025" s="5">
        <v>4.1399999999999997</v>
      </c>
      <c r="N2025" s="5" t="s">
        <v>33</v>
      </c>
      <c r="O2025" s="49">
        <v>16</v>
      </c>
    </row>
    <row r="2026" spans="1:15" x14ac:dyDescent="0.2">
      <c r="A2026" s="48" t="s">
        <v>6734</v>
      </c>
      <c r="B2026" s="5" t="s">
        <v>6735</v>
      </c>
      <c r="C2026" s="5">
        <v>43</v>
      </c>
      <c r="D2026" s="5" t="s">
        <v>50</v>
      </c>
      <c r="E2026" s="5" t="s">
        <v>6736</v>
      </c>
      <c r="F2026" s="5">
        <v>-8168</v>
      </c>
      <c r="G2026" s="5" t="s">
        <v>99</v>
      </c>
      <c r="H2026" s="5" t="s">
        <v>71</v>
      </c>
      <c r="I2026" s="5">
        <v>51884.95</v>
      </c>
      <c r="J2026" s="5" t="s">
        <v>6737</v>
      </c>
      <c r="K2026" s="5" t="s">
        <v>118</v>
      </c>
      <c r="L2026" s="5" t="s">
        <v>23</v>
      </c>
      <c r="M2026" s="5">
        <v>2.02</v>
      </c>
      <c r="N2026" s="5" t="s">
        <v>33</v>
      </c>
      <c r="O2026" s="49">
        <v>22</v>
      </c>
    </row>
    <row r="2027" spans="1:15" x14ac:dyDescent="0.2">
      <c r="A2027" s="48" t="s">
        <v>6738</v>
      </c>
      <c r="B2027" s="5" t="s">
        <v>661</v>
      </c>
      <c r="C2027" s="5">
        <v>55</v>
      </c>
      <c r="D2027" s="5" t="s">
        <v>27</v>
      </c>
      <c r="E2027" s="5" t="s">
        <v>6739</v>
      </c>
      <c r="F2027" s="5">
        <v>-8726</v>
      </c>
      <c r="G2027" s="5" t="s">
        <v>116</v>
      </c>
      <c r="H2027" s="5" t="s">
        <v>53</v>
      </c>
      <c r="I2027" s="5">
        <v>87948.71</v>
      </c>
      <c r="J2027" s="5" t="s">
        <v>5619</v>
      </c>
      <c r="K2027" s="5" t="s">
        <v>22</v>
      </c>
      <c r="L2027" s="5" t="s">
        <v>56</v>
      </c>
      <c r="M2027" s="5">
        <v>3.23</v>
      </c>
      <c r="N2027" s="5" t="s">
        <v>41</v>
      </c>
      <c r="O2027" s="49">
        <v>35</v>
      </c>
    </row>
    <row r="2028" spans="1:15" x14ac:dyDescent="0.2">
      <c r="A2028" s="48" t="s">
        <v>6740</v>
      </c>
      <c r="B2028" s="5" t="s">
        <v>4574</v>
      </c>
      <c r="C2028" s="5">
        <v>50</v>
      </c>
      <c r="D2028" s="5" t="s">
        <v>17</v>
      </c>
      <c r="E2028" s="5" t="s">
        <v>6741</v>
      </c>
      <c r="F2028" s="5">
        <v>-4978</v>
      </c>
      <c r="G2028" s="5" t="s">
        <v>45</v>
      </c>
      <c r="H2028" s="5" t="s">
        <v>30</v>
      </c>
      <c r="I2028" s="5">
        <v>139705.47</v>
      </c>
      <c r="J2028" s="5" t="s">
        <v>4369</v>
      </c>
      <c r="K2028" s="5" t="s">
        <v>55</v>
      </c>
      <c r="L2028" s="5" t="s">
        <v>23</v>
      </c>
      <c r="M2028" s="5">
        <v>2</v>
      </c>
      <c r="N2028" s="5" t="s">
        <v>74</v>
      </c>
      <c r="O2028" s="49">
        <v>30</v>
      </c>
    </row>
    <row r="2029" spans="1:15" x14ac:dyDescent="0.2">
      <c r="A2029" s="48" t="s">
        <v>6742</v>
      </c>
      <c r="B2029" s="5" t="s">
        <v>935</v>
      </c>
      <c r="C2029" s="5">
        <v>61</v>
      </c>
      <c r="D2029" s="5" t="s">
        <v>17</v>
      </c>
      <c r="E2029" s="5" t="s">
        <v>6743</v>
      </c>
      <c r="F2029" s="5">
        <v>-9076</v>
      </c>
      <c r="G2029" s="5" t="s">
        <v>99</v>
      </c>
      <c r="H2029" s="5" t="s">
        <v>38</v>
      </c>
      <c r="I2029" s="5">
        <v>147474.45000000001</v>
      </c>
      <c r="J2029" s="5" t="s">
        <v>6744</v>
      </c>
      <c r="K2029" s="5" t="s">
        <v>55</v>
      </c>
      <c r="L2029" s="5" t="s">
        <v>56</v>
      </c>
      <c r="M2029" s="5">
        <v>3.26</v>
      </c>
      <c r="N2029" s="5" t="s">
        <v>41</v>
      </c>
      <c r="O2029" s="49">
        <v>10</v>
      </c>
    </row>
    <row r="2030" spans="1:15" x14ac:dyDescent="0.2">
      <c r="A2030" s="48" t="s">
        <v>6745</v>
      </c>
      <c r="B2030" s="5" t="s">
        <v>6746</v>
      </c>
      <c r="C2030" s="5">
        <v>34</v>
      </c>
      <c r="D2030" s="5" t="s">
        <v>17</v>
      </c>
      <c r="E2030" s="5" t="s">
        <v>6747</v>
      </c>
      <c r="F2030" s="5">
        <v>-4956</v>
      </c>
      <c r="G2030" s="5" t="s">
        <v>116</v>
      </c>
      <c r="H2030" s="5" t="s">
        <v>38</v>
      </c>
      <c r="I2030" s="5">
        <v>87532.5</v>
      </c>
      <c r="J2030" s="5" t="s">
        <v>3235</v>
      </c>
      <c r="K2030" s="5" t="s">
        <v>55</v>
      </c>
      <c r="L2030" s="5" t="s">
        <v>23</v>
      </c>
      <c r="M2030" s="5">
        <v>2.9</v>
      </c>
      <c r="N2030" s="5" t="s">
        <v>57</v>
      </c>
      <c r="O2030" s="49">
        <v>25</v>
      </c>
    </row>
    <row r="2031" spans="1:15" x14ac:dyDescent="0.2">
      <c r="A2031" s="48" t="s">
        <v>6748</v>
      </c>
      <c r="B2031" s="5" t="s">
        <v>4833</v>
      </c>
      <c r="C2031" s="5">
        <v>29</v>
      </c>
      <c r="D2031" s="5" t="s">
        <v>50</v>
      </c>
      <c r="E2031" s="5" t="s">
        <v>6749</v>
      </c>
      <c r="F2031" s="5">
        <v>-4732</v>
      </c>
      <c r="G2031" s="5" t="s">
        <v>85</v>
      </c>
      <c r="H2031" s="5" t="s">
        <v>20</v>
      </c>
      <c r="I2031" s="5">
        <v>108450.97</v>
      </c>
      <c r="J2031" s="5" t="s">
        <v>1533</v>
      </c>
      <c r="K2031" s="5" t="s">
        <v>22</v>
      </c>
      <c r="L2031" s="5" t="s">
        <v>23</v>
      </c>
      <c r="M2031" s="5">
        <v>2.2999999999999998</v>
      </c>
      <c r="N2031" s="5" t="s">
        <v>74</v>
      </c>
      <c r="O2031" s="49">
        <v>11</v>
      </c>
    </row>
    <row r="2032" spans="1:15" x14ac:dyDescent="0.2">
      <c r="A2032" s="48" t="s">
        <v>6750</v>
      </c>
      <c r="B2032" s="5" t="s">
        <v>6746</v>
      </c>
      <c r="C2032" s="5">
        <v>41</v>
      </c>
      <c r="D2032" s="5" t="s">
        <v>50</v>
      </c>
      <c r="E2032" s="5" t="s">
        <v>6751</v>
      </c>
      <c r="F2032" s="5">
        <v>-1880</v>
      </c>
      <c r="G2032" s="5" t="s">
        <v>78</v>
      </c>
      <c r="H2032" s="5" t="s">
        <v>53</v>
      </c>
      <c r="I2032" s="5">
        <v>140940.26999999999</v>
      </c>
      <c r="J2032" s="5" t="s">
        <v>6700</v>
      </c>
      <c r="K2032" s="5" t="s">
        <v>22</v>
      </c>
      <c r="L2032" s="5" t="s">
        <v>23</v>
      </c>
      <c r="M2032" s="5">
        <v>3.89</v>
      </c>
      <c r="N2032" s="5" t="s">
        <v>41</v>
      </c>
      <c r="O2032" s="49">
        <v>23</v>
      </c>
    </row>
    <row r="2033" spans="1:15" x14ac:dyDescent="0.2">
      <c r="A2033" s="48" t="s">
        <v>6752</v>
      </c>
      <c r="B2033" s="5" t="s">
        <v>6753</v>
      </c>
      <c r="C2033" s="5">
        <v>39</v>
      </c>
      <c r="D2033" s="5" t="s">
        <v>27</v>
      </c>
      <c r="E2033" s="5" t="s">
        <v>6754</v>
      </c>
      <c r="F2033" s="5">
        <v>-10286</v>
      </c>
      <c r="G2033" s="5" t="s">
        <v>52</v>
      </c>
      <c r="H2033" s="5" t="s">
        <v>53</v>
      </c>
      <c r="I2033" s="5">
        <v>130489.54</v>
      </c>
      <c r="J2033" s="5" t="s">
        <v>4842</v>
      </c>
      <c r="K2033" s="5" t="s">
        <v>136</v>
      </c>
      <c r="L2033" s="5" t="s">
        <v>23</v>
      </c>
      <c r="M2033" s="5">
        <v>4.47</v>
      </c>
      <c r="N2033" s="5" t="s">
        <v>33</v>
      </c>
      <c r="O2033" s="49">
        <v>25</v>
      </c>
    </row>
    <row r="2034" spans="1:15" x14ac:dyDescent="0.2">
      <c r="A2034" s="48" t="s">
        <v>6755</v>
      </c>
      <c r="B2034" s="5" t="s">
        <v>6756</v>
      </c>
      <c r="C2034" s="5">
        <v>51</v>
      </c>
      <c r="D2034" s="5" t="s">
        <v>50</v>
      </c>
      <c r="E2034" s="5" t="s">
        <v>6757</v>
      </c>
      <c r="F2034" s="5">
        <v>-3674</v>
      </c>
      <c r="G2034" s="5" t="s">
        <v>37</v>
      </c>
      <c r="H2034" s="5" t="s">
        <v>53</v>
      </c>
      <c r="I2034" s="5">
        <v>93834.3</v>
      </c>
      <c r="J2034" s="5" t="s">
        <v>632</v>
      </c>
      <c r="K2034" s="5" t="s">
        <v>127</v>
      </c>
      <c r="L2034" s="5" t="s">
        <v>56</v>
      </c>
      <c r="M2034" s="5">
        <v>2.0099999999999998</v>
      </c>
      <c r="N2034" s="5" t="s">
        <v>24</v>
      </c>
      <c r="O2034" s="49">
        <v>3</v>
      </c>
    </row>
    <row r="2035" spans="1:15" x14ac:dyDescent="0.2">
      <c r="A2035" s="48" t="s">
        <v>6758</v>
      </c>
      <c r="B2035" s="5" t="s">
        <v>6759</v>
      </c>
      <c r="C2035" s="5">
        <v>47</v>
      </c>
      <c r="D2035" s="5" t="s">
        <v>27</v>
      </c>
      <c r="E2035" s="5" t="s">
        <v>6760</v>
      </c>
      <c r="F2035" s="5">
        <v>-8228</v>
      </c>
      <c r="G2035" s="5" t="s">
        <v>116</v>
      </c>
      <c r="H2035" s="5" t="s">
        <v>20</v>
      </c>
      <c r="I2035" s="5">
        <v>170140.64</v>
      </c>
      <c r="J2035" s="5" t="s">
        <v>4812</v>
      </c>
      <c r="K2035" s="5" t="s">
        <v>47</v>
      </c>
      <c r="L2035" s="5" t="s">
        <v>32</v>
      </c>
      <c r="M2035" s="5">
        <v>1.05</v>
      </c>
      <c r="N2035" s="5" t="s">
        <v>33</v>
      </c>
      <c r="O2035" s="49">
        <v>32</v>
      </c>
    </row>
    <row r="2036" spans="1:15" x14ac:dyDescent="0.2">
      <c r="A2036" s="48" t="s">
        <v>6761</v>
      </c>
      <c r="B2036" s="5" t="s">
        <v>6762</v>
      </c>
      <c r="C2036" s="5">
        <v>37</v>
      </c>
      <c r="D2036" s="5" t="s">
        <v>17</v>
      </c>
      <c r="E2036" s="5" t="s">
        <v>6763</v>
      </c>
      <c r="F2036" s="5">
        <v>-10690</v>
      </c>
      <c r="G2036" s="5" t="s">
        <v>45</v>
      </c>
      <c r="H2036" s="5" t="s">
        <v>66</v>
      </c>
      <c r="I2036" s="5">
        <v>42101.279999999999</v>
      </c>
      <c r="J2036" s="5" t="s">
        <v>6764</v>
      </c>
      <c r="K2036" s="5" t="s">
        <v>81</v>
      </c>
      <c r="L2036" s="5" t="s">
        <v>73</v>
      </c>
      <c r="M2036" s="5">
        <v>2.78</v>
      </c>
      <c r="N2036" s="5" t="s">
        <v>57</v>
      </c>
      <c r="O2036" s="49">
        <v>9</v>
      </c>
    </row>
    <row r="2037" spans="1:15" x14ac:dyDescent="0.2">
      <c r="A2037" s="48" t="s">
        <v>6765</v>
      </c>
      <c r="B2037" s="5" t="s">
        <v>455</v>
      </c>
      <c r="C2037" s="5">
        <v>47</v>
      </c>
      <c r="D2037" s="5" t="s">
        <v>50</v>
      </c>
      <c r="E2037" s="5" t="s">
        <v>6766</v>
      </c>
      <c r="F2037" s="5">
        <v>-11040</v>
      </c>
      <c r="G2037" s="5" t="s">
        <v>37</v>
      </c>
      <c r="H2037" s="5" t="s">
        <v>20</v>
      </c>
      <c r="I2037" s="5">
        <v>137035.75</v>
      </c>
      <c r="J2037" s="5" t="s">
        <v>262</v>
      </c>
      <c r="K2037" s="5" t="s">
        <v>40</v>
      </c>
      <c r="L2037" s="5" t="s">
        <v>23</v>
      </c>
      <c r="M2037" s="5">
        <v>1.38</v>
      </c>
      <c r="N2037" s="5" t="s">
        <v>74</v>
      </c>
      <c r="O2037" s="49">
        <v>6</v>
      </c>
    </row>
    <row r="2038" spans="1:15" x14ac:dyDescent="0.2">
      <c r="A2038" s="48" t="s">
        <v>6767</v>
      </c>
      <c r="B2038" s="5" t="s">
        <v>4840</v>
      </c>
      <c r="C2038" s="5">
        <v>53</v>
      </c>
      <c r="D2038" s="5" t="s">
        <v>17</v>
      </c>
      <c r="E2038" s="5" t="s">
        <v>6768</v>
      </c>
      <c r="F2038" s="5">
        <v>-2572</v>
      </c>
      <c r="G2038" s="5" t="s">
        <v>52</v>
      </c>
      <c r="H2038" s="5" t="s">
        <v>53</v>
      </c>
      <c r="I2038" s="5">
        <v>85807.65</v>
      </c>
      <c r="J2038" s="5" t="s">
        <v>6769</v>
      </c>
      <c r="K2038" s="5" t="s">
        <v>55</v>
      </c>
      <c r="L2038" s="5" t="s">
        <v>23</v>
      </c>
      <c r="M2038" s="5">
        <v>1.48</v>
      </c>
      <c r="N2038" s="5" t="s">
        <v>57</v>
      </c>
      <c r="O2038" s="49">
        <v>9</v>
      </c>
    </row>
    <row r="2039" spans="1:15" x14ac:dyDescent="0.2">
      <c r="A2039" s="48" t="s">
        <v>6770</v>
      </c>
      <c r="B2039" s="5" t="s">
        <v>6771</v>
      </c>
      <c r="C2039" s="5">
        <v>44</v>
      </c>
      <c r="D2039" s="5" t="s">
        <v>27</v>
      </c>
      <c r="E2039" s="5" t="s">
        <v>6772</v>
      </c>
      <c r="F2039" s="5">
        <v>-4699</v>
      </c>
      <c r="G2039" s="5" t="s">
        <v>52</v>
      </c>
      <c r="H2039" s="5" t="s">
        <v>79</v>
      </c>
      <c r="I2039" s="5">
        <v>157057.69</v>
      </c>
      <c r="J2039" s="5" t="s">
        <v>1071</v>
      </c>
      <c r="K2039" s="5" t="s">
        <v>81</v>
      </c>
      <c r="L2039" s="5" t="s">
        <v>32</v>
      </c>
      <c r="M2039" s="5">
        <v>4.0199999999999996</v>
      </c>
      <c r="N2039" s="5" t="s">
        <v>57</v>
      </c>
      <c r="O2039" s="49">
        <v>21</v>
      </c>
    </row>
    <row r="2040" spans="1:15" x14ac:dyDescent="0.2">
      <c r="A2040" s="48" t="s">
        <v>6773</v>
      </c>
      <c r="B2040" s="5" t="s">
        <v>6083</v>
      </c>
      <c r="C2040" s="5">
        <v>59</v>
      </c>
      <c r="D2040" s="5" t="s">
        <v>27</v>
      </c>
      <c r="E2040" s="5" t="s">
        <v>6774</v>
      </c>
      <c r="F2040" s="5">
        <v>-8587</v>
      </c>
      <c r="G2040" s="5" t="s">
        <v>37</v>
      </c>
      <c r="H2040" s="5" t="s">
        <v>71</v>
      </c>
      <c r="I2040" s="5">
        <v>46212.17</v>
      </c>
      <c r="J2040" s="5" t="s">
        <v>695</v>
      </c>
      <c r="K2040" s="5" t="s">
        <v>47</v>
      </c>
      <c r="L2040" s="5" t="s">
        <v>56</v>
      </c>
      <c r="M2040" s="5">
        <v>1.33</v>
      </c>
      <c r="N2040" s="5" t="s">
        <v>57</v>
      </c>
      <c r="O2040" s="49">
        <v>10</v>
      </c>
    </row>
    <row r="2041" spans="1:15" x14ac:dyDescent="0.2">
      <c r="A2041" s="48" t="s">
        <v>6775</v>
      </c>
      <c r="B2041" s="5" t="s">
        <v>415</v>
      </c>
      <c r="C2041" s="5">
        <v>43</v>
      </c>
      <c r="D2041" s="5" t="s">
        <v>50</v>
      </c>
      <c r="E2041" s="5" t="s">
        <v>6776</v>
      </c>
      <c r="F2041" s="5">
        <v>-4703</v>
      </c>
      <c r="G2041" s="5" t="s">
        <v>116</v>
      </c>
      <c r="H2041" s="5" t="s">
        <v>53</v>
      </c>
      <c r="I2041" s="5">
        <v>78358.880000000005</v>
      </c>
      <c r="J2041" s="5" t="s">
        <v>6777</v>
      </c>
      <c r="K2041" s="5" t="s">
        <v>40</v>
      </c>
      <c r="L2041" s="5" t="s">
        <v>32</v>
      </c>
      <c r="M2041" s="5">
        <v>3.33</v>
      </c>
      <c r="N2041" s="5" t="s">
        <v>24</v>
      </c>
      <c r="O2041" s="49">
        <v>24</v>
      </c>
    </row>
    <row r="2042" spans="1:15" x14ac:dyDescent="0.2">
      <c r="A2042" s="48" t="s">
        <v>6778</v>
      </c>
      <c r="B2042" s="5" t="s">
        <v>6779</v>
      </c>
      <c r="C2042" s="5">
        <v>60</v>
      </c>
      <c r="D2042" s="5" t="s">
        <v>27</v>
      </c>
      <c r="E2042" s="5" t="s">
        <v>6780</v>
      </c>
      <c r="F2042" s="5">
        <v>-3248</v>
      </c>
      <c r="G2042" s="5" t="s">
        <v>78</v>
      </c>
      <c r="H2042" s="5" t="s">
        <v>194</v>
      </c>
      <c r="I2042" s="5">
        <v>129704.62</v>
      </c>
      <c r="J2042" s="5" t="s">
        <v>6374</v>
      </c>
      <c r="K2042" s="5" t="s">
        <v>40</v>
      </c>
      <c r="L2042" s="5" t="s">
        <v>56</v>
      </c>
      <c r="M2042" s="5">
        <v>1.94</v>
      </c>
      <c r="N2042" s="5" t="s">
        <v>41</v>
      </c>
      <c r="O2042" s="49">
        <v>29</v>
      </c>
    </row>
    <row r="2043" spans="1:15" x14ac:dyDescent="0.2">
      <c r="A2043" s="48" t="s">
        <v>6781</v>
      </c>
      <c r="B2043" s="5" t="s">
        <v>3158</v>
      </c>
      <c r="C2043" s="5">
        <v>38</v>
      </c>
      <c r="D2043" s="5" t="s">
        <v>50</v>
      </c>
      <c r="E2043" s="5" t="s">
        <v>6782</v>
      </c>
      <c r="F2043" s="5">
        <v>-5498</v>
      </c>
      <c r="G2043" s="5" t="s">
        <v>37</v>
      </c>
      <c r="H2043" s="5" t="s">
        <v>194</v>
      </c>
      <c r="I2043" s="5">
        <v>125282.21</v>
      </c>
      <c r="J2043" s="5" t="s">
        <v>6783</v>
      </c>
      <c r="K2043" s="5" t="s">
        <v>118</v>
      </c>
      <c r="L2043" s="5" t="s">
        <v>56</v>
      </c>
      <c r="M2043" s="5">
        <v>1.66</v>
      </c>
      <c r="N2043" s="5" t="s">
        <v>41</v>
      </c>
      <c r="O2043" s="49">
        <v>23</v>
      </c>
    </row>
    <row r="2044" spans="1:15" x14ac:dyDescent="0.2">
      <c r="A2044" s="48" t="s">
        <v>6784</v>
      </c>
      <c r="B2044" s="5" t="s">
        <v>1290</v>
      </c>
      <c r="C2044" s="5">
        <v>43</v>
      </c>
      <c r="D2044" s="5" t="s">
        <v>50</v>
      </c>
      <c r="E2044" s="5" t="s">
        <v>6785</v>
      </c>
      <c r="F2044" s="5">
        <v>-7934</v>
      </c>
      <c r="G2044" s="5" t="s">
        <v>99</v>
      </c>
      <c r="H2044" s="5" t="s">
        <v>20</v>
      </c>
      <c r="I2044" s="5">
        <v>160649.60000000001</v>
      </c>
      <c r="J2044" s="5" t="s">
        <v>270</v>
      </c>
      <c r="K2044" s="5" t="s">
        <v>22</v>
      </c>
      <c r="L2044" s="5" t="s">
        <v>32</v>
      </c>
      <c r="M2044" s="5">
        <v>3.45</v>
      </c>
      <c r="N2044" s="5" t="s">
        <v>57</v>
      </c>
      <c r="O2044" s="49">
        <v>3</v>
      </c>
    </row>
    <row r="2045" spans="1:15" x14ac:dyDescent="0.2">
      <c r="A2045" s="48" t="s">
        <v>6786</v>
      </c>
      <c r="B2045" s="5" t="s">
        <v>793</v>
      </c>
      <c r="C2045" s="5">
        <v>39</v>
      </c>
      <c r="D2045" s="5" t="s">
        <v>17</v>
      </c>
      <c r="E2045" s="5" t="s">
        <v>6787</v>
      </c>
      <c r="F2045" s="5">
        <v>-6837</v>
      </c>
      <c r="G2045" s="5" t="s">
        <v>78</v>
      </c>
      <c r="H2045" s="5" t="s">
        <v>194</v>
      </c>
      <c r="I2045" s="5">
        <v>103280.54</v>
      </c>
      <c r="J2045" s="5" t="s">
        <v>157</v>
      </c>
      <c r="K2045" s="5" t="s">
        <v>104</v>
      </c>
      <c r="L2045" s="5" t="s">
        <v>23</v>
      </c>
      <c r="M2045" s="5">
        <v>3.51</v>
      </c>
      <c r="N2045" s="5" t="s">
        <v>74</v>
      </c>
      <c r="O2045" s="49">
        <v>36</v>
      </c>
    </row>
    <row r="2046" spans="1:15" x14ac:dyDescent="0.2">
      <c r="A2046" s="48" t="s">
        <v>6788</v>
      </c>
      <c r="B2046" s="5" t="s">
        <v>2823</v>
      </c>
      <c r="C2046" s="5">
        <v>60</v>
      </c>
      <c r="D2046" s="5" t="s">
        <v>27</v>
      </c>
      <c r="E2046" s="5" t="s">
        <v>6789</v>
      </c>
      <c r="F2046" s="5">
        <v>-10288</v>
      </c>
      <c r="G2046" s="5" t="s">
        <v>99</v>
      </c>
      <c r="H2046" s="5" t="s">
        <v>79</v>
      </c>
      <c r="I2046" s="5">
        <v>95203.95</v>
      </c>
      <c r="J2046" s="5" t="s">
        <v>6790</v>
      </c>
      <c r="K2046" s="5" t="s">
        <v>55</v>
      </c>
      <c r="L2046" s="5" t="s">
        <v>56</v>
      </c>
      <c r="M2046" s="5">
        <v>2.5299999999999998</v>
      </c>
      <c r="N2046" s="5" t="s">
        <v>24</v>
      </c>
      <c r="O2046" s="49">
        <v>8</v>
      </c>
    </row>
    <row r="2047" spans="1:15" x14ac:dyDescent="0.2">
      <c r="A2047" s="48" t="s">
        <v>6791</v>
      </c>
      <c r="B2047" s="5" t="s">
        <v>6792</v>
      </c>
      <c r="C2047" s="5">
        <v>60</v>
      </c>
      <c r="D2047" s="5" t="s">
        <v>27</v>
      </c>
      <c r="E2047" s="5" t="s">
        <v>6793</v>
      </c>
      <c r="F2047" s="5">
        <v>-5730</v>
      </c>
      <c r="G2047" s="5" t="s">
        <v>45</v>
      </c>
      <c r="H2047" s="5" t="s">
        <v>38</v>
      </c>
      <c r="I2047" s="5">
        <v>145268.82</v>
      </c>
      <c r="J2047" s="5" t="s">
        <v>4085</v>
      </c>
      <c r="K2047" s="5" t="s">
        <v>81</v>
      </c>
      <c r="L2047" s="5" t="s">
        <v>23</v>
      </c>
      <c r="M2047" s="5">
        <v>4.6500000000000004</v>
      </c>
      <c r="N2047" s="5" t="s">
        <v>33</v>
      </c>
      <c r="O2047" s="49">
        <v>9</v>
      </c>
    </row>
    <row r="2048" spans="1:15" x14ac:dyDescent="0.2">
      <c r="A2048" s="48" t="s">
        <v>6794</v>
      </c>
      <c r="B2048" s="5" t="s">
        <v>2229</v>
      </c>
      <c r="C2048" s="5">
        <v>28</v>
      </c>
      <c r="D2048" s="5" t="s">
        <v>17</v>
      </c>
      <c r="E2048" s="5" t="s">
        <v>6795</v>
      </c>
      <c r="F2048" s="5">
        <v>-5560</v>
      </c>
      <c r="G2048" s="5" t="s">
        <v>78</v>
      </c>
      <c r="H2048" s="5" t="s">
        <v>66</v>
      </c>
      <c r="I2048" s="5">
        <v>80057.17</v>
      </c>
      <c r="J2048" s="5" t="s">
        <v>6796</v>
      </c>
      <c r="K2048" s="5" t="s">
        <v>81</v>
      </c>
      <c r="L2048" s="5" t="s">
        <v>56</v>
      </c>
      <c r="M2048" s="5">
        <v>4.84</v>
      </c>
      <c r="N2048" s="5" t="s">
        <v>33</v>
      </c>
      <c r="O2048" s="49">
        <v>26</v>
      </c>
    </row>
    <row r="2049" spans="1:15" x14ac:dyDescent="0.2">
      <c r="A2049" s="48" t="s">
        <v>6797</v>
      </c>
      <c r="B2049" s="5" t="s">
        <v>4655</v>
      </c>
      <c r="C2049" s="5">
        <v>22</v>
      </c>
      <c r="D2049" s="5" t="s">
        <v>17</v>
      </c>
      <c r="E2049" s="5" t="s">
        <v>6798</v>
      </c>
      <c r="F2049" s="5">
        <v>-4167</v>
      </c>
      <c r="G2049" s="5" t="s">
        <v>52</v>
      </c>
      <c r="H2049" s="5" t="s">
        <v>30</v>
      </c>
      <c r="I2049" s="5">
        <v>66527.009999999995</v>
      </c>
      <c r="J2049" s="5" t="s">
        <v>6799</v>
      </c>
      <c r="K2049" s="5" t="s">
        <v>127</v>
      </c>
      <c r="L2049" s="5" t="s">
        <v>73</v>
      </c>
      <c r="M2049" s="5">
        <v>2.79</v>
      </c>
      <c r="N2049" s="5" t="s">
        <v>33</v>
      </c>
      <c r="O2049" s="49">
        <v>10</v>
      </c>
    </row>
    <row r="2050" spans="1:15" x14ac:dyDescent="0.2">
      <c r="A2050" s="48" t="s">
        <v>6800</v>
      </c>
      <c r="B2050" s="5" t="s">
        <v>2488</v>
      </c>
      <c r="C2050" s="5">
        <v>56</v>
      </c>
      <c r="D2050" s="5" t="s">
        <v>17</v>
      </c>
      <c r="E2050" s="5" t="s">
        <v>6801</v>
      </c>
      <c r="F2050" s="5">
        <v>-8032</v>
      </c>
      <c r="G2050" s="5" t="s">
        <v>52</v>
      </c>
      <c r="H2050" s="5" t="s">
        <v>66</v>
      </c>
      <c r="I2050" s="5">
        <v>134236.82</v>
      </c>
      <c r="J2050" s="5" t="s">
        <v>884</v>
      </c>
      <c r="K2050" s="5" t="s">
        <v>40</v>
      </c>
      <c r="L2050" s="5" t="s">
        <v>56</v>
      </c>
      <c r="M2050" s="5">
        <v>4.1900000000000004</v>
      </c>
      <c r="N2050" s="5" t="s">
        <v>74</v>
      </c>
      <c r="O2050" s="49">
        <v>22</v>
      </c>
    </row>
    <row r="2051" spans="1:15" x14ac:dyDescent="0.2">
      <c r="A2051" s="48" t="s">
        <v>6802</v>
      </c>
      <c r="B2051" s="5" t="s">
        <v>2365</v>
      </c>
      <c r="C2051" s="5">
        <v>23</v>
      </c>
      <c r="D2051" s="5" t="s">
        <v>27</v>
      </c>
      <c r="E2051" s="5" t="s">
        <v>6803</v>
      </c>
      <c r="F2051" s="5">
        <v>-5206</v>
      </c>
      <c r="G2051" s="5" t="s">
        <v>116</v>
      </c>
      <c r="H2051" s="5" t="s">
        <v>79</v>
      </c>
      <c r="I2051" s="5">
        <v>140646.14000000001</v>
      </c>
      <c r="J2051" s="5" t="s">
        <v>1918</v>
      </c>
      <c r="K2051" s="5" t="s">
        <v>104</v>
      </c>
      <c r="L2051" s="5" t="s">
        <v>73</v>
      </c>
      <c r="M2051" s="5">
        <v>1.04</v>
      </c>
      <c r="N2051" s="5" t="s">
        <v>24</v>
      </c>
      <c r="O2051" s="49">
        <v>9</v>
      </c>
    </row>
    <row r="2052" spans="1:15" x14ac:dyDescent="0.2">
      <c r="A2052" s="48" t="s">
        <v>6804</v>
      </c>
      <c r="B2052" s="5" t="s">
        <v>3846</v>
      </c>
      <c r="C2052" s="5">
        <v>23</v>
      </c>
      <c r="D2052" s="5" t="s">
        <v>17</v>
      </c>
      <c r="E2052" s="5" t="s">
        <v>6805</v>
      </c>
      <c r="F2052" s="5">
        <v>-3580</v>
      </c>
      <c r="G2052" s="5" t="s">
        <v>29</v>
      </c>
      <c r="H2052" s="5" t="s">
        <v>194</v>
      </c>
      <c r="I2052" s="5">
        <v>157151.9</v>
      </c>
      <c r="J2052" s="5" t="s">
        <v>6721</v>
      </c>
      <c r="K2052" s="5" t="s">
        <v>136</v>
      </c>
      <c r="L2052" s="5" t="s">
        <v>73</v>
      </c>
      <c r="M2052" s="5">
        <v>2.2000000000000002</v>
      </c>
      <c r="N2052" s="5" t="s">
        <v>41</v>
      </c>
      <c r="O2052" s="49">
        <v>32</v>
      </c>
    </row>
    <row r="2053" spans="1:15" x14ac:dyDescent="0.2">
      <c r="A2053" s="48" t="s">
        <v>6806</v>
      </c>
      <c r="B2053" s="5" t="s">
        <v>6807</v>
      </c>
      <c r="C2053" s="5">
        <v>42</v>
      </c>
      <c r="D2053" s="5" t="s">
        <v>50</v>
      </c>
      <c r="E2053" s="5" t="s">
        <v>6808</v>
      </c>
      <c r="F2053" s="5">
        <v>-6681</v>
      </c>
      <c r="G2053" s="5" t="s">
        <v>78</v>
      </c>
      <c r="H2053" s="5" t="s">
        <v>30</v>
      </c>
      <c r="I2053" s="5">
        <v>53116.44</v>
      </c>
      <c r="J2053" s="5" t="s">
        <v>348</v>
      </c>
      <c r="K2053" s="5" t="s">
        <v>40</v>
      </c>
      <c r="L2053" s="5" t="s">
        <v>32</v>
      </c>
      <c r="M2053" s="5">
        <v>3.9</v>
      </c>
      <c r="N2053" s="5" t="s">
        <v>74</v>
      </c>
      <c r="O2053" s="49">
        <v>27</v>
      </c>
    </row>
    <row r="2054" spans="1:15" x14ac:dyDescent="0.2">
      <c r="A2054" s="48" t="s">
        <v>6809</v>
      </c>
      <c r="B2054" s="5" t="s">
        <v>6810</v>
      </c>
      <c r="C2054" s="5">
        <v>39</v>
      </c>
      <c r="D2054" s="5" t="s">
        <v>17</v>
      </c>
      <c r="E2054" s="5" t="s">
        <v>6811</v>
      </c>
      <c r="F2054" s="5">
        <v>-7145</v>
      </c>
      <c r="G2054" s="5" t="s">
        <v>99</v>
      </c>
      <c r="H2054" s="5" t="s">
        <v>38</v>
      </c>
      <c r="I2054" s="5">
        <v>93035.6</v>
      </c>
      <c r="J2054" s="5" t="s">
        <v>1362</v>
      </c>
      <c r="K2054" s="5" t="s">
        <v>81</v>
      </c>
      <c r="L2054" s="5" t="s">
        <v>73</v>
      </c>
      <c r="M2054" s="5">
        <v>4.41</v>
      </c>
      <c r="N2054" s="5" t="s">
        <v>57</v>
      </c>
      <c r="O2054" s="49">
        <v>11</v>
      </c>
    </row>
    <row r="2055" spans="1:15" x14ac:dyDescent="0.2">
      <c r="A2055" s="48" t="s">
        <v>6812</v>
      </c>
      <c r="B2055" s="5" t="s">
        <v>4916</v>
      </c>
      <c r="C2055" s="5">
        <v>33</v>
      </c>
      <c r="D2055" s="5" t="s">
        <v>17</v>
      </c>
      <c r="E2055" s="5" t="s">
        <v>6813</v>
      </c>
      <c r="F2055" s="5">
        <v>-6224</v>
      </c>
      <c r="G2055" s="5" t="s">
        <v>37</v>
      </c>
      <c r="H2055" s="5" t="s">
        <v>79</v>
      </c>
      <c r="I2055" s="5">
        <v>63728.56</v>
      </c>
      <c r="J2055" s="5" t="s">
        <v>6814</v>
      </c>
      <c r="K2055" s="5" t="s">
        <v>118</v>
      </c>
      <c r="L2055" s="5" t="s">
        <v>23</v>
      </c>
      <c r="M2055" s="5">
        <v>4.57</v>
      </c>
      <c r="N2055" s="5" t="s">
        <v>24</v>
      </c>
      <c r="O2055" s="49">
        <v>1</v>
      </c>
    </row>
    <row r="2056" spans="1:15" x14ac:dyDescent="0.2">
      <c r="A2056" s="48" t="s">
        <v>6815</v>
      </c>
      <c r="B2056" s="5" t="s">
        <v>4821</v>
      </c>
      <c r="C2056" s="5">
        <v>39</v>
      </c>
      <c r="D2056" s="5" t="s">
        <v>50</v>
      </c>
      <c r="E2056" s="5" t="s">
        <v>6816</v>
      </c>
      <c r="F2056" s="5">
        <v>-6212</v>
      </c>
      <c r="G2056" s="5" t="s">
        <v>45</v>
      </c>
      <c r="H2056" s="5" t="s">
        <v>53</v>
      </c>
      <c r="I2056" s="5">
        <v>177935.24</v>
      </c>
      <c r="J2056" s="5" t="s">
        <v>6817</v>
      </c>
      <c r="K2056" s="5" t="s">
        <v>81</v>
      </c>
      <c r="L2056" s="5" t="s">
        <v>23</v>
      </c>
      <c r="M2056" s="5">
        <v>4.38</v>
      </c>
      <c r="N2056" s="5" t="s">
        <v>24</v>
      </c>
      <c r="O2056" s="49">
        <v>18</v>
      </c>
    </row>
    <row r="2057" spans="1:15" x14ac:dyDescent="0.2">
      <c r="A2057" s="48" t="s">
        <v>6818</v>
      </c>
      <c r="B2057" s="5" t="s">
        <v>6819</v>
      </c>
      <c r="C2057" s="5">
        <v>38</v>
      </c>
      <c r="D2057" s="5" t="s">
        <v>27</v>
      </c>
      <c r="E2057" s="5" t="s">
        <v>6820</v>
      </c>
      <c r="F2057" s="5">
        <v>-8565</v>
      </c>
      <c r="G2057" s="5" t="s">
        <v>99</v>
      </c>
      <c r="H2057" s="5" t="s">
        <v>79</v>
      </c>
      <c r="I2057" s="5">
        <v>57805.97</v>
      </c>
      <c r="J2057" s="5" t="s">
        <v>5120</v>
      </c>
      <c r="K2057" s="5" t="s">
        <v>47</v>
      </c>
      <c r="L2057" s="5" t="s">
        <v>73</v>
      </c>
      <c r="M2057" s="5">
        <v>1.18</v>
      </c>
      <c r="N2057" s="5" t="s">
        <v>74</v>
      </c>
      <c r="O2057" s="49">
        <v>25</v>
      </c>
    </row>
    <row r="2058" spans="1:15" x14ac:dyDescent="0.2">
      <c r="A2058" s="48" t="s">
        <v>6821</v>
      </c>
      <c r="B2058" s="5" t="s">
        <v>6822</v>
      </c>
      <c r="C2058" s="5">
        <v>37</v>
      </c>
      <c r="D2058" s="5" t="s">
        <v>27</v>
      </c>
      <c r="E2058" s="5" t="s">
        <v>6823</v>
      </c>
      <c r="F2058" s="5">
        <v>-2699</v>
      </c>
      <c r="G2058" s="5" t="s">
        <v>94</v>
      </c>
      <c r="H2058" s="5" t="s">
        <v>71</v>
      </c>
      <c r="I2058" s="5">
        <v>88017.44</v>
      </c>
      <c r="J2058" s="5" t="s">
        <v>2889</v>
      </c>
      <c r="K2058" s="5" t="s">
        <v>62</v>
      </c>
      <c r="L2058" s="5" t="s">
        <v>56</v>
      </c>
      <c r="M2058" s="5">
        <v>1.22</v>
      </c>
      <c r="N2058" s="5" t="s">
        <v>57</v>
      </c>
      <c r="O2058" s="49">
        <v>17</v>
      </c>
    </row>
    <row r="2059" spans="1:15" x14ac:dyDescent="0.2">
      <c r="A2059" s="48" t="s">
        <v>6824</v>
      </c>
      <c r="B2059" s="5" t="s">
        <v>5961</v>
      </c>
      <c r="C2059" s="5">
        <v>25</v>
      </c>
      <c r="D2059" s="5" t="s">
        <v>50</v>
      </c>
      <c r="E2059" s="5" t="s">
        <v>6825</v>
      </c>
      <c r="F2059" s="5">
        <v>-7018</v>
      </c>
      <c r="G2059" s="5" t="s">
        <v>37</v>
      </c>
      <c r="H2059" s="5" t="s">
        <v>66</v>
      </c>
      <c r="I2059" s="5">
        <v>79304.52</v>
      </c>
      <c r="J2059" s="5" t="s">
        <v>2614</v>
      </c>
      <c r="K2059" s="5" t="s">
        <v>127</v>
      </c>
      <c r="L2059" s="5" t="s">
        <v>32</v>
      </c>
      <c r="M2059" s="5">
        <v>2.4900000000000002</v>
      </c>
      <c r="N2059" s="5" t="s">
        <v>33</v>
      </c>
      <c r="O2059" s="49">
        <v>5</v>
      </c>
    </row>
    <row r="2060" spans="1:15" x14ac:dyDescent="0.2">
      <c r="A2060" s="48" t="s">
        <v>6826</v>
      </c>
      <c r="B2060" s="5" t="s">
        <v>533</v>
      </c>
      <c r="C2060" s="5">
        <v>36</v>
      </c>
      <c r="D2060" s="5" t="s">
        <v>17</v>
      </c>
      <c r="E2060" s="5" t="s">
        <v>6827</v>
      </c>
      <c r="F2060" s="5">
        <v>-11053</v>
      </c>
      <c r="G2060" s="5" t="s">
        <v>19</v>
      </c>
      <c r="H2060" s="5" t="s">
        <v>38</v>
      </c>
      <c r="I2060" s="5">
        <v>48214.3</v>
      </c>
      <c r="J2060" s="5" t="s">
        <v>3746</v>
      </c>
      <c r="K2060" s="5" t="s">
        <v>62</v>
      </c>
      <c r="L2060" s="5" t="s">
        <v>23</v>
      </c>
      <c r="M2060" s="5">
        <v>2.4</v>
      </c>
      <c r="N2060" s="5" t="s">
        <v>24</v>
      </c>
      <c r="O2060" s="49">
        <v>19</v>
      </c>
    </row>
    <row r="2061" spans="1:15" x14ac:dyDescent="0.2">
      <c r="A2061" s="48" t="s">
        <v>6828</v>
      </c>
      <c r="B2061" s="5" t="s">
        <v>2178</v>
      </c>
      <c r="C2061" s="5">
        <v>26</v>
      </c>
      <c r="D2061" s="5" t="s">
        <v>17</v>
      </c>
      <c r="E2061" s="5" t="s">
        <v>6829</v>
      </c>
      <c r="F2061" s="5">
        <v>-7350</v>
      </c>
      <c r="G2061" s="5" t="s">
        <v>94</v>
      </c>
      <c r="H2061" s="5" t="s">
        <v>173</v>
      </c>
      <c r="I2061" s="5">
        <v>86901.64</v>
      </c>
      <c r="J2061" s="5" t="s">
        <v>2758</v>
      </c>
      <c r="K2061" s="5" t="s">
        <v>104</v>
      </c>
      <c r="L2061" s="5" t="s">
        <v>56</v>
      </c>
      <c r="M2061" s="5">
        <v>4.1900000000000004</v>
      </c>
      <c r="N2061" s="5" t="s">
        <v>24</v>
      </c>
      <c r="O2061" s="49">
        <v>32</v>
      </c>
    </row>
    <row r="2062" spans="1:15" x14ac:dyDescent="0.2">
      <c r="A2062" s="48" t="s">
        <v>6830</v>
      </c>
      <c r="B2062" s="5" t="s">
        <v>6831</v>
      </c>
      <c r="C2062" s="5">
        <v>30</v>
      </c>
      <c r="D2062" s="5" t="s">
        <v>50</v>
      </c>
      <c r="E2062" s="5" t="s">
        <v>6832</v>
      </c>
      <c r="F2062" s="5">
        <v>-8621</v>
      </c>
      <c r="G2062" s="5" t="s">
        <v>19</v>
      </c>
      <c r="H2062" s="5" t="s">
        <v>66</v>
      </c>
      <c r="I2062" s="5">
        <v>54448.54</v>
      </c>
      <c r="J2062" s="5" t="s">
        <v>2417</v>
      </c>
      <c r="K2062" s="5" t="s">
        <v>136</v>
      </c>
      <c r="L2062" s="5" t="s">
        <v>73</v>
      </c>
      <c r="M2062" s="5">
        <v>4.57</v>
      </c>
      <c r="N2062" s="5" t="s">
        <v>41</v>
      </c>
      <c r="O2062" s="49">
        <v>15</v>
      </c>
    </row>
    <row r="2063" spans="1:15" x14ac:dyDescent="0.2">
      <c r="A2063" s="48" t="s">
        <v>6833</v>
      </c>
      <c r="B2063" s="5" t="s">
        <v>3495</v>
      </c>
      <c r="C2063" s="5">
        <v>22</v>
      </c>
      <c r="D2063" s="5" t="s">
        <v>27</v>
      </c>
      <c r="E2063" s="5" t="s">
        <v>6834</v>
      </c>
      <c r="F2063" s="5">
        <v>-6941</v>
      </c>
      <c r="G2063" s="5" t="s">
        <v>45</v>
      </c>
      <c r="H2063" s="5" t="s">
        <v>194</v>
      </c>
      <c r="I2063" s="5">
        <v>57307.199999999997</v>
      </c>
      <c r="J2063" s="5" t="s">
        <v>2453</v>
      </c>
      <c r="K2063" s="5" t="s">
        <v>127</v>
      </c>
      <c r="L2063" s="5" t="s">
        <v>56</v>
      </c>
      <c r="M2063" s="5">
        <v>3</v>
      </c>
      <c r="N2063" s="5" t="s">
        <v>33</v>
      </c>
      <c r="O2063" s="49">
        <v>26</v>
      </c>
    </row>
    <row r="2064" spans="1:15" x14ac:dyDescent="0.2">
      <c r="A2064" s="48" t="s">
        <v>6835</v>
      </c>
      <c r="B2064" s="5" t="s">
        <v>6836</v>
      </c>
      <c r="C2064" s="5">
        <v>51</v>
      </c>
      <c r="D2064" s="5" t="s">
        <v>27</v>
      </c>
      <c r="E2064" s="5" t="s">
        <v>6837</v>
      </c>
      <c r="F2064" s="5">
        <v>-5730</v>
      </c>
      <c r="G2064" s="5" t="s">
        <v>29</v>
      </c>
      <c r="H2064" s="5" t="s">
        <v>144</v>
      </c>
      <c r="I2064" s="5">
        <v>167371.07</v>
      </c>
      <c r="J2064" s="5" t="s">
        <v>6838</v>
      </c>
      <c r="K2064" s="5" t="s">
        <v>22</v>
      </c>
      <c r="L2064" s="5" t="s">
        <v>23</v>
      </c>
      <c r="M2064" s="5">
        <v>1.44</v>
      </c>
      <c r="N2064" s="5" t="s">
        <v>74</v>
      </c>
      <c r="O2064" s="49">
        <v>18</v>
      </c>
    </row>
    <row r="2065" spans="1:15" x14ac:dyDescent="0.2">
      <c r="A2065" s="48" t="s">
        <v>6839</v>
      </c>
      <c r="B2065" s="5" t="s">
        <v>6840</v>
      </c>
      <c r="C2065" s="5">
        <v>48</v>
      </c>
      <c r="D2065" s="5" t="s">
        <v>17</v>
      </c>
      <c r="E2065" s="5" t="s">
        <v>6841</v>
      </c>
      <c r="F2065" s="5">
        <v>-5647</v>
      </c>
      <c r="G2065" s="5" t="s">
        <v>52</v>
      </c>
      <c r="H2065" s="5" t="s">
        <v>53</v>
      </c>
      <c r="I2065" s="5">
        <v>105410.87</v>
      </c>
      <c r="J2065" s="5" t="s">
        <v>469</v>
      </c>
      <c r="K2065" s="5" t="s">
        <v>118</v>
      </c>
      <c r="L2065" s="5" t="s">
        <v>23</v>
      </c>
      <c r="M2065" s="5">
        <v>3.15</v>
      </c>
      <c r="N2065" s="5" t="s">
        <v>24</v>
      </c>
      <c r="O2065" s="49">
        <v>2</v>
      </c>
    </row>
    <row r="2066" spans="1:15" x14ac:dyDescent="0.2">
      <c r="A2066" s="48" t="s">
        <v>6842</v>
      </c>
      <c r="B2066" s="5" t="s">
        <v>6843</v>
      </c>
      <c r="C2066" s="5">
        <v>64</v>
      </c>
      <c r="D2066" s="5" t="s">
        <v>27</v>
      </c>
      <c r="E2066" s="5" t="s">
        <v>6844</v>
      </c>
      <c r="F2066" s="5">
        <v>-10683</v>
      </c>
      <c r="G2066" s="5" t="s">
        <v>19</v>
      </c>
      <c r="H2066" s="5" t="s">
        <v>66</v>
      </c>
      <c r="I2066" s="5">
        <v>175198.38</v>
      </c>
      <c r="J2066" s="5" t="s">
        <v>6845</v>
      </c>
      <c r="K2066" s="5" t="s">
        <v>118</v>
      </c>
      <c r="L2066" s="5" t="s">
        <v>73</v>
      </c>
      <c r="M2066" s="5">
        <v>1.35</v>
      </c>
      <c r="N2066" s="5" t="s">
        <v>33</v>
      </c>
      <c r="O2066" s="49">
        <v>26</v>
      </c>
    </row>
    <row r="2067" spans="1:15" x14ac:dyDescent="0.2">
      <c r="A2067" s="48" t="s">
        <v>6846</v>
      </c>
      <c r="B2067" s="5" t="s">
        <v>6102</v>
      </c>
      <c r="C2067" s="5">
        <v>44</v>
      </c>
      <c r="D2067" s="5" t="s">
        <v>17</v>
      </c>
      <c r="E2067" s="5" t="s">
        <v>6847</v>
      </c>
      <c r="F2067" s="5">
        <v>-8835</v>
      </c>
      <c r="G2067" s="5" t="s">
        <v>37</v>
      </c>
      <c r="H2067" s="5" t="s">
        <v>66</v>
      </c>
      <c r="I2067" s="5">
        <v>145018.07999999999</v>
      </c>
      <c r="J2067" s="5" t="s">
        <v>108</v>
      </c>
      <c r="K2067" s="5" t="s">
        <v>55</v>
      </c>
      <c r="L2067" s="5" t="s">
        <v>56</v>
      </c>
      <c r="M2067" s="5">
        <v>2.91</v>
      </c>
      <c r="N2067" s="5" t="s">
        <v>57</v>
      </c>
      <c r="O2067" s="49">
        <v>2</v>
      </c>
    </row>
    <row r="2068" spans="1:15" x14ac:dyDescent="0.2">
      <c r="A2068" s="48" t="s">
        <v>6848</v>
      </c>
      <c r="B2068" s="5" t="s">
        <v>6849</v>
      </c>
      <c r="C2068" s="5">
        <v>31</v>
      </c>
      <c r="D2068" s="5" t="s">
        <v>17</v>
      </c>
      <c r="E2068" s="5" t="s">
        <v>6850</v>
      </c>
      <c r="F2068" s="5">
        <v>-2331</v>
      </c>
      <c r="G2068" s="5" t="s">
        <v>85</v>
      </c>
      <c r="H2068" s="5" t="s">
        <v>71</v>
      </c>
      <c r="I2068" s="5">
        <v>132618.29</v>
      </c>
      <c r="J2068" s="5" t="s">
        <v>6175</v>
      </c>
      <c r="K2068" s="5" t="s">
        <v>81</v>
      </c>
      <c r="L2068" s="5" t="s">
        <v>56</v>
      </c>
      <c r="M2068" s="5">
        <v>1.62</v>
      </c>
      <c r="N2068" s="5" t="s">
        <v>24</v>
      </c>
      <c r="O2068" s="49">
        <v>29</v>
      </c>
    </row>
    <row r="2069" spans="1:15" x14ac:dyDescent="0.2">
      <c r="A2069" s="48" t="s">
        <v>6851</v>
      </c>
      <c r="B2069" s="5" t="s">
        <v>6852</v>
      </c>
      <c r="C2069" s="5">
        <v>48</v>
      </c>
      <c r="D2069" s="5" t="s">
        <v>50</v>
      </c>
      <c r="E2069" s="5" t="s">
        <v>6853</v>
      </c>
      <c r="F2069" s="5">
        <v>-5962</v>
      </c>
      <c r="G2069" s="5" t="s">
        <v>45</v>
      </c>
      <c r="H2069" s="5" t="s">
        <v>20</v>
      </c>
      <c r="I2069" s="5">
        <v>67182.039999999994</v>
      </c>
      <c r="J2069" s="5" t="s">
        <v>6854</v>
      </c>
      <c r="K2069" s="5" t="s">
        <v>104</v>
      </c>
      <c r="L2069" s="5" t="s">
        <v>56</v>
      </c>
      <c r="M2069" s="5">
        <v>4.8099999999999996</v>
      </c>
      <c r="N2069" s="5" t="s">
        <v>57</v>
      </c>
      <c r="O2069" s="49">
        <v>38</v>
      </c>
    </row>
    <row r="2070" spans="1:15" x14ac:dyDescent="0.2">
      <c r="A2070" s="48" t="s">
        <v>6855</v>
      </c>
      <c r="B2070" s="5" t="s">
        <v>6856</v>
      </c>
      <c r="C2070" s="5">
        <v>58</v>
      </c>
      <c r="D2070" s="5" t="s">
        <v>50</v>
      </c>
      <c r="E2070" s="5" t="s">
        <v>6857</v>
      </c>
      <c r="F2070" s="5">
        <v>-7895</v>
      </c>
      <c r="G2070" s="5" t="s">
        <v>116</v>
      </c>
      <c r="H2070" s="5" t="s">
        <v>38</v>
      </c>
      <c r="I2070" s="5">
        <v>114550.58</v>
      </c>
      <c r="J2070" s="5" t="s">
        <v>6858</v>
      </c>
      <c r="K2070" s="5" t="s">
        <v>40</v>
      </c>
      <c r="L2070" s="5" t="s">
        <v>23</v>
      </c>
      <c r="M2070" s="5">
        <v>2.04</v>
      </c>
      <c r="N2070" s="5" t="s">
        <v>41</v>
      </c>
      <c r="O2070" s="49">
        <v>16</v>
      </c>
    </row>
    <row r="2071" spans="1:15" x14ac:dyDescent="0.2">
      <c r="A2071" s="48" t="s">
        <v>6859</v>
      </c>
      <c r="B2071" s="5" t="s">
        <v>6860</v>
      </c>
      <c r="C2071" s="5">
        <v>49</v>
      </c>
      <c r="D2071" s="5" t="s">
        <v>50</v>
      </c>
      <c r="E2071" s="5" t="s">
        <v>6861</v>
      </c>
      <c r="F2071" s="5">
        <v>-9412</v>
      </c>
      <c r="G2071" s="5" t="s">
        <v>94</v>
      </c>
      <c r="H2071" s="5" t="s">
        <v>173</v>
      </c>
      <c r="I2071" s="5">
        <v>44914.83</v>
      </c>
      <c r="J2071" s="5" t="s">
        <v>4272</v>
      </c>
      <c r="K2071" s="5" t="s">
        <v>62</v>
      </c>
      <c r="L2071" s="5" t="s">
        <v>56</v>
      </c>
      <c r="M2071" s="5">
        <v>4.57</v>
      </c>
      <c r="N2071" s="5" t="s">
        <v>74</v>
      </c>
      <c r="O2071" s="49">
        <v>27</v>
      </c>
    </row>
    <row r="2072" spans="1:15" x14ac:dyDescent="0.2">
      <c r="A2072" s="48" t="s">
        <v>6862</v>
      </c>
      <c r="B2072" s="5" t="s">
        <v>6863</v>
      </c>
      <c r="C2072" s="5">
        <v>49</v>
      </c>
      <c r="D2072" s="5" t="s">
        <v>27</v>
      </c>
      <c r="E2072" s="5" t="s">
        <v>6864</v>
      </c>
      <c r="F2072" s="5">
        <v>-8592</v>
      </c>
      <c r="G2072" s="5" t="s">
        <v>29</v>
      </c>
      <c r="H2072" s="5" t="s">
        <v>30</v>
      </c>
      <c r="I2072" s="5">
        <v>179552.31</v>
      </c>
      <c r="J2072" s="5" t="s">
        <v>4877</v>
      </c>
      <c r="K2072" s="5" t="s">
        <v>136</v>
      </c>
      <c r="L2072" s="5" t="s">
        <v>23</v>
      </c>
      <c r="M2072" s="5">
        <v>4.66</v>
      </c>
      <c r="N2072" s="5" t="s">
        <v>41</v>
      </c>
      <c r="O2072" s="49">
        <v>13</v>
      </c>
    </row>
    <row r="2073" spans="1:15" x14ac:dyDescent="0.2">
      <c r="A2073" s="48" t="s">
        <v>6865</v>
      </c>
      <c r="B2073" s="5" t="s">
        <v>3085</v>
      </c>
      <c r="C2073" s="5">
        <v>23</v>
      </c>
      <c r="D2073" s="5" t="s">
        <v>17</v>
      </c>
      <c r="E2073" s="5" t="s">
        <v>6866</v>
      </c>
      <c r="F2073" s="5">
        <v>-10464</v>
      </c>
      <c r="G2073" s="5" t="s">
        <v>37</v>
      </c>
      <c r="H2073" s="5" t="s">
        <v>66</v>
      </c>
      <c r="I2073" s="5">
        <v>83035.09</v>
      </c>
      <c r="J2073" s="5" t="s">
        <v>344</v>
      </c>
      <c r="K2073" s="5" t="s">
        <v>47</v>
      </c>
      <c r="L2073" s="5" t="s">
        <v>32</v>
      </c>
      <c r="M2073" s="5">
        <v>4.08</v>
      </c>
      <c r="N2073" s="5" t="s">
        <v>41</v>
      </c>
      <c r="O2073" s="49">
        <v>30</v>
      </c>
    </row>
    <row r="2074" spans="1:15" x14ac:dyDescent="0.2">
      <c r="A2074" s="48" t="s">
        <v>6867</v>
      </c>
      <c r="B2074" s="5" t="s">
        <v>2782</v>
      </c>
      <c r="C2074" s="5">
        <v>65</v>
      </c>
      <c r="D2074" s="5" t="s">
        <v>27</v>
      </c>
      <c r="E2074" s="5" t="s">
        <v>6868</v>
      </c>
      <c r="F2074" s="5">
        <v>-10074</v>
      </c>
      <c r="G2074" s="5" t="s">
        <v>19</v>
      </c>
      <c r="H2074" s="5" t="s">
        <v>38</v>
      </c>
      <c r="I2074" s="5">
        <v>148500.89000000001</v>
      </c>
      <c r="J2074" s="5" t="s">
        <v>6869</v>
      </c>
      <c r="K2074" s="5" t="s">
        <v>104</v>
      </c>
      <c r="L2074" s="5" t="s">
        <v>23</v>
      </c>
      <c r="M2074" s="5">
        <v>2.48</v>
      </c>
      <c r="N2074" s="5" t="s">
        <v>57</v>
      </c>
      <c r="O2074" s="49">
        <v>30</v>
      </c>
    </row>
    <row r="2075" spans="1:15" x14ac:dyDescent="0.2">
      <c r="A2075" s="48" t="s">
        <v>6870</v>
      </c>
      <c r="B2075" s="5" t="s">
        <v>3482</v>
      </c>
      <c r="C2075" s="5">
        <v>22</v>
      </c>
      <c r="D2075" s="5" t="s">
        <v>27</v>
      </c>
      <c r="E2075" s="5" t="s">
        <v>6871</v>
      </c>
      <c r="F2075" s="5">
        <v>-3190</v>
      </c>
      <c r="G2075" s="5" t="s">
        <v>78</v>
      </c>
      <c r="H2075" s="5" t="s">
        <v>173</v>
      </c>
      <c r="I2075" s="5">
        <v>173519.21</v>
      </c>
      <c r="J2075" s="5" t="s">
        <v>6872</v>
      </c>
      <c r="K2075" s="5" t="s">
        <v>62</v>
      </c>
      <c r="L2075" s="5" t="s">
        <v>73</v>
      </c>
      <c r="M2075" s="5">
        <v>1.1000000000000001</v>
      </c>
      <c r="N2075" s="5" t="s">
        <v>74</v>
      </c>
      <c r="O2075" s="49">
        <v>21</v>
      </c>
    </row>
    <row r="2076" spans="1:15" x14ac:dyDescent="0.2">
      <c r="A2076" s="48" t="s">
        <v>6873</v>
      </c>
      <c r="B2076" s="5" t="s">
        <v>6874</v>
      </c>
      <c r="C2076" s="5">
        <v>24</v>
      </c>
      <c r="D2076" s="5" t="s">
        <v>17</v>
      </c>
      <c r="E2076" s="5" t="s">
        <v>6875</v>
      </c>
      <c r="F2076" s="5">
        <v>-5493</v>
      </c>
      <c r="G2076" s="5" t="s">
        <v>52</v>
      </c>
      <c r="H2076" s="5" t="s">
        <v>79</v>
      </c>
      <c r="I2076" s="5">
        <v>93211.93</v>
      </c>
      <c r="J2076" s="5" t="s">
        <v>6876</v>
      </c>
      <c r="K2076" s="5" t="s">
        <v>47</v>
      </c>
      <c r="L2076" s="5" t="s">
        <v>56</v>
      </c>
      <c r="M2076" s="5">
        <v>1.54</v>
      </c>
      <c r="N2076" s="5" t="s">
        <v>41</v>
      </c>
      <c r="O2076" s="49">
        <v>6</v>
      </c>
    </row>
    <row r="2077" spans="1:15" x14ac:dyDescent="0.2">
      <c r="A2077" s="48" t="s">
        <v>6877</v>
      </c>
      <c r="B2077" s="5" t="s">
        <v>3221</v>
      </c>
      <c r="C2077" s="5">
        <v>22</v>
      </c>
      <c r="D2077" s="5" t="s">
        <v>27</v>
      </c>
      <c r="E2077" s="5" t="s">
        <v>6878</v>
      </c>
      <c r="F2077" s="5">
        <v>-10461</v>
      </c>
      <c r="G2077" s="5" t="s">
        <v>99</v>
      </c>
      <c r="H2077" s="5" t="s">
        <v>144</v>
      </c>
      <c r="I2077" s="5">
        <v>38987.07</v>
      </c>
      <c r="J2077" s="5" t="s">
        <v>5899</v>
      </c>
      <c r="K2077" s="5" t="s">
        <v>136</v>
      </c>
      <c r="L2077" s="5" t="s">
        <v>73</v>
      </c>
      <c r="M2077" s="5">
        <v>1.89</v>
      </c>
      <c r="N2077" s="5" t="s">
        <v>24</v>
      </c>
      <c r="O2077" s="49">
        <v>39</v>
      </c>
    </row>
    <row r="2078" spans="1:15" x14ac:dyDescent="0.2">
      <c r="A2078" s="48" t="s">
        <v>6879</v>
      </c>
      <c r="B2078" s="5" t="s">
        <v>6880</v>
      </c>
      <c r="C2078" s="5">
        <v>36</v>
      </c>
      <c r="D2078" s="5" t="s">
        <v>27</v>
      </c>
      <c r="E2078" s="5" t="s">
        <v>6881</v>
      </c>
      <c r="F2078" s="5">
        <v>-7292</v>
      </c>
      <c r="G2078" s="5" t="s">
        <v>19</v>
      </c>
      <c r="H2078" s="5" t="s">
        <v>79</v>
      </c>
      <c r="I2078" s="5">
        <v>178780.51</v>
      </c>
      <c r="J2078" s="5" t="s">
        <v>4809</v>
      </c>
      <c r="K2078" s="5" t="s">
        <v>104</v>
      </c>
      <c r="L2078" s="5" t="s">
        <v>73</v>
      </c>
      <c r="M2078" s="5">
        <v>4.96</v>
      </c>
      <c r="N2078" s="5" t="s">
        <v>41</v>
      </c>
      <c r="O2078" s="49">
        <v>24</v>
      </c>
    </row>
    <row r="2079" spans="1:15" x14ac:dyDescent="0.2">
      <c r="A2079" s="48" t="s">
        <v>6882</v>
      </c>
      <c r="B2079" s="5" t="s">
        <v>6883</v>
      </c>
      <c r="C2079" s="5">
        <v>61</v>
      </c>
      <c r="D2079" s="5" t="s">
        <v>50</v>
      </c>
      <c r="E2079" s="5" t="s">
        <v>6884</v>
      </c>
      <c r="F2079" s="5">
        <v>-3499</v>
      </c>
      <c r="G2079" s="5" t="s">
        <v>85</v>
      </c>
      <c r="H2079" s="5" t="s">
        <v>38</v>
      </c>
      <c r="I2079" s="5">
        <v>150774.85</v>
      </c>
      <c r="J2079" s="5" t="s">
        <v>3294</v>
      </c>
      <c r="K2079" s="5" t="s">
        <v>55</v>
      </c>
      <c r="L2079" s="5" t="s">
        <v>73</v>
      </c>
      <c r="M2079" s="5">
        <v>1.62</v>
      </c>
      <c r="N2079" s="5" t="s">
        <v>33</v>
      </c>
      <c r="O2079" s="49">
        <v>40</v>
      </c>
    </row>
    <row r="2080" spans="1:15" x14ac:dyDescent="0.2">
      <c r="A2080" s="48" t="s">
        <v>6885</v>
      </c>
      <c r="B2080" s="5" t="s">
        <v>114</v>
      </c>
      <c r="C2080" s="5">
        <v>22</v>
      </c>
      <c r="D2080" s="5" t="s">
        <v>27</v>
      </c>
      <c r="E2080" s="5" t="s">
        <v>6886</v>
      </c>
      <c r="F2080" s="5">
        <v>-3716</v>
      </c>
      <c r="G2080" s="5" t="s">
        <v>99</v>
      </c>
      <c r="H2080" s="5" t="s">
        <v>194</v>
      </c>
      <c r="I2080" s="5">
        <v>40648.18</v>
      </c>
      <c r="J2080" s="5" t="s">
        <v>6389</v>
      </c>
      <c r="K2080" s="5" t="s">
        <v>40</v>
      </c>
      <c r="L2080" s="5" t="s">
        <v>56</v>
      </c>
      <c r="M2080" s="5">
        <v>4.41</v>
      </c>
      <c r="N2080" s="5" t="s">
        <v>74</v>
      </c>
      <c r="O2080" s="49">
        <v>11</v>
      </c>
    </row>
    <row r="2081" spans="1:15" x14ac:dyDescent="0.2">
      <c r="A2081" s="48" t="s">
        <v>6887</v>
      </c>
      <c r="B2081" s="5" t="s">
        <v>1514</v>
      </c>
      <c r="C2081" s="5">
        <v>64</v>
      </c>
      <c r="D2081" s="5" t="s">
        <v>50</v>
      </c>
      <c r="E2081" s="5" t="s">
        <v>6888</v>
      </c>
      <c r="F2081" s="5">
        <v>-3342</v>
      </c>
      <c r="G2081" s="5" t="s">
        <v>116</v>
      </c>
      <c r="H2081" s="5" t="s">
        <v>71</v>
      </c>
      <c r="I2081" s="5">
        <v>168839.02</v>
      </c>
      <c r="J2081" s="5" t="s">
        <v>6889</v>
      </c>
      <c r="K2081" s="5" t="s">
        <v>55</v>
      </c>
      <c r="L2081" s="5" t="s">
        <v>23</v>
      </c>
      <c r="M2081" s="5">
        <v>2.35</v>
      </c>
      <c r="N2081" s="5" t="s">
        <v>41</v>
      </c>
      <c r="O2081" s="49">
        <v>25</v>
      </c>
    </row>
    <row r="2082" spans="1:15" x14ac:dyDescent="0.2">
      <c r="A2082" s="48" t="s">
        <v>6890</v>
      </c>
      <c r="B2082" s="5" t="s">
        <v>6891</v>
      </c>
      <c r="C2082" s="5">
        <v>56</v>
      </c>
      <c r="D2082" s="5" t="s">
        <v>27</v>
      </c>
      <c r="E2082" s="5" t="s">
        <v>6892</v>
      </c>
      <c r="F2082" s="5">
        <v>-4196</v>
      </c>
      <c r="G2082" s="5" t="s">
        <v>94</v>
      </c>
      <c r="H2082" s="5" t="s">
        <v>20</v>
      </c>
      <c r="I2082" s="5">
        <v>115232.16</v>
      </c>
      <c r="J2082" s="5" t="s">
        <v>3613</v>
      </c>
      <c r="K2082" s="5" t="s">
        <v>81</v>
      </c>
      <c r="L2082" s="5" t="s">
        <v>56</v>
      </c>
      <c r="M2082" s="5">
        <v>3.54</v>
      </c>
      <c r="N2082" s="5" t="s">
        <v>74</v>
      </c>
      <c r="O2082" s="49">
        <v>37</v>
      </c>
    </row>
    <row r="2083" spans="1:15" x14ac:dyDescent="0.2">
      <c r="A2083" s="48" t="s">
        <v>6893</v>
      </c>
      <c r="B2083" s="5" t="s">
        <v>6894</v>
      </c>
      <c r="C2083" s="5">
        <v>34</v>
      </c>
      <c r="D2083" s="5" t="s">
        <v>50</v>
      </c>
      <c r="E2083" s="5" t="s">
        <v>6895</v>
      </c>
      <c r="F2083" s="5">
        <v>-9536</v>
      </c>
      <c r="G2083" s="5" t="s">
        <v>29</v>
      </c>
      <c r="H2083" s="5" t="s">
        <v>38</v>
      </c>
      <c r="I2083" s="5">
        <v>81829.070000000007</v>
      </c>
      <c r="J2083" s="5" t="s">
        <v>699</v>
      </c>
      <c r="K2083" s="5" t="s">
        <v>81</v>
      </c>
      <c r="L2083" s="5" t="s">
        <v>73</v>
      </c>
      <c r="M2083" s="5">
        <v>2.21</v>
      </c>
      <c r="N2083" s="5" t="s">
        <v>74</v>
      </c>
      <c r="O2083" s="49">
        <v>9</v>
      </c>
    </row>
    <row r="2084" spans="1:15" x14ac:dyDescent="0.2">
      <c r="A2084" s="48" t="s">
        <v>6896</v>
      </c>
      <c r="B2084" s="5" t="s">
        <v>1237</v>
      </c>
      <c r="C2084" s="5">
        <v>57</v>
      </c>
      <c r="D2084" s="5" t="s">
        <v>27</v>
      </c>
      <c r="E2084" s="5" t="s">
        <v>6897</v>
      </c>
      <c r="F2084" s="5">
        <v>-8842</v>
      </c>
      <c r="G2084" s="5" t="s">
        <v>99</v>
      </c>
      <c r="H2084" s="5" t="s">
        <v>71</v>
      </c>
      <c r="I2084" s="5">
        <v>70425.87</v>
      </c>
      <c r="J2084" s="5" t="s">
        <v>6898</v>
      </c>
      <c r="K2084" s="5" t="s">
        <v>47</v>
      </c>
      <c r="L2084" s="5" t="s">
        <v>56</v>
      </c>
      <c r="M2084" s="5">
        <v>1.31</v>
      </c>
      <c r="N2084" s="5" t="s">
        <v>33</v>
      </c>
      <c r="O2084" s="49">
        <v>2</v>
      </c>
    </row>
    <row r="2085" spans="1:15" x14ac:dyDescent="0.2">
      <c r="A2085" s="48" t="s">
        <v>6899</v>
      </c>
      <c r="B2085" s="5" t="s">
        <v>3205</v>
      </c>
      <c r="C2085" s="5">
        <v>29</v>
      </c>
      <c r="D2085" s="5" t="s">
        <v>17</v>
      </c>
      <c r="E2085" s="5" t="s">
        <v>6900</v>
      </c>
      <c r="F2085" s="5">
        <v>-8397</v>
      </c>
      <c r="G2085" s="5" t="s">
        <v>29</v>
      </c>
      <c r="H2085" s="5" t="s">
        <v>38</v>
      </c>
      <c r="I2085" s="5">
        <v>152765.13</v>
      </c>
      <c r="J2085" s="5" t="s">
        <v>5808</v>
      </c>
      <c r="K2085" s="5" t="s">
        <v>136</v>
      </c>
      <c r="L2085" s="5" t="s">
        <v>32</v>
      </c>
      <c r="M2085" s="5">
        <v>3.68</v>
      </c>
      <c r="N2085" s="5" t="s">
        <v>41</v>
      </c>
      <c r="O2085" s="49">
        <v>0</v>
      </c>
    </row>
    <row r="2086" spans="1:15" x14ac:dyDescent="0.2">
      <c r="A2086" s="48" t="s">
        <v>6901</v>
      </c>
      <c r="B2086" s="5" t="s">
        <v>6902</v>
      </c>
      <c r="C2086" s="5">
        <v>23</v>
      </c>
      <c r="D2086" s="5" t="s">
        <v>50</v>
      </c>
      <c r="E2086" s="5" t="s">
        <v>6903</v>
      </c>
      <c r="F2086" s="5">
        <v>-10501</v>
      </c>
      <c r="G2086" s="5" t="s">
        <v>52</v>
      </c>
      <c r="H2086" s="5" t="s">
        <v>71</v>
      </c>
      <c r="I2086" s="5">
        <v>155468.79</v>
      </c>
      <c r="J2086" s="5" t="s">
        <v>6904</v>
      </c>
      <c r="K2086" s="5" t="s">
        <v>127</v>
      </c>
      <c r="L2086" s="5" t="s">
        <v>32</v>
      </c>
      <c r="M2086" s="5">
        <v>3.93</v>
      </c>
      <c r="N2086" s="5" t="s">
        <v>41</v>
      </c>
      <c r="O2086" s="49">
        <v>38</v>
      </c>
    </row>
    <row r="2087" spans="1:15" x14ac:dyDescent="0.2">
      <c r="A2087" s="48" t="s">
        <v>6905</v>
      </c>
      <c r="B2087" s="5" t="s">
        <v>6906</v>
      </c>
      <c r="C2087" s="5">
        <v>53</v>
      </c>
      <c r="D2087" s="5" t="s">
        <v>50</v>
      </c>
      <c r="E2087" s="5" t="s">
        <v>6907</v>
      </c>
      <c r="F2087" s="5">
        <v>-6012</v>
      </c>
      <c r="G2087" s="5" t="s">
        <v>116</v>
      </c>
      <c r="H2087" s="5" t="s">
        <v>71</v>
      </c>
      <c r="I2087" s="5">
        <v>175479.25</v>
      </c>
      <c r="J2087" s="5" t="s">
        <v>3813</v>
      </c>
      <c r="K2087" s="5" t="s">
        <v>81</v>
      </c>
      <c r="L2087" s="5" t="s">
        <v>23</v>
      </c>
      <c r="M2087" s="5">
        <v>2.12</v>
      </c>
      <c r="N2087" s="5" t="s">
        <v>24</v>
      </c>
      <c r="O2087" s="49">
        <v>4</v>
      </c>
    </row>
    <row r="2088" spans="1:15" x14ac:dyDescent="0.2">
      <c r="A2088" s="48" t="s">
        <v>6908</v>
      </c>
      <c r="B2088" s="5" t="s">
        <v>6909</v>
      </c>
      <c r="C2088" s="5">
        <v>29</v>
      </c>
      <c r="D2088" s="5" t="s">
        <v>17</v>
      </c>
      <c r="E2088" s="5" t="s">
        <v>6910</v>
      </c>
      <c r="F2088" s="5">
        <v>-1883</v>
      </c>
      <c r="G2088" s="5" t="s">
        <v>37</v>
      </c>
      <c r="H2088" s="5" t="s">
        <v>71</v>
      </c>
      <c r="I2088" s="5">
        <v>136124.1</v>
      </c>
      <c r="J2088" s="5" t="s">
        <v>888</v>
      </c>
      <c r="K2088" s="5" t="s">
        <v>55</v>
      </c>
      <c r="L2088" s="5" t="s">
        <v>73</v>
      </c>
      <c r="M2088" s="5">
        <v>3.54</v>
      </c>
      <c r="N2088" s="5" t="s">
        <v>41</v>
      </c>
      <c r="O2088" s="49">
        <v>37</v>
      </c>
    </row>
    <row r="2089" spans="1:15" x14ac:dyDescent="0.2">
      <c r="A2089" s="48" t="s">
        <v>6911</v>
      </c>
      <c r="B2089" s="5" t="s">
        <v>6912</v>
      </c>
      <c r="C2089" s="5">
        <v>41</v>
      </c>
      <c r="D2089" s="5" t="s">
        <v>50</v>
      </c>
      <c r="E2089" s="5" t="s">
        <v>6913</v>
      </c>
      <c r="F2089" s="5">
        <v>-7769</v>
      </c>
      <c r="G2089" s="5" t="s">
        <v>29</v>
      </c>
      <c r="H2089" s="5" t="s">
        <v>144</v>
      </c>
      <c r="I2089" s="5">
        <v>118016.07</v>
      </c>
      <c r="J2089" s="5" t="s">
        <v>1932</v>
      </c>
      <c r="K2089" s="5" t="s">
        <v>22</v>
      </c>
      <c r="L2089" s="5" t="s">
        <v>56</v>
      </c>
      <c r="M2089" s="5">
        <v>2.81</v>
      </c>
      <c r="N2089" s="5" t="s">
        <v>33</v>
      </c>
      <c r="O2089" s="49">
        <v>32</v>
      </c>
    </row>
    <row r="2090" spans="1:15" x14ac:dyDescent="0.2">
      <c r="A2090" s="48" t="s">
        <v>6914</v>
      </c>
      <c r="B2090" s="5" t="s">
        <v>3329</v>
      </c>
      <c r="C2090" s="5">
        <v>35</v>
      </c>
      <c r="D2090" s="5" t="s">
        <v>27</v>
      </c>
      <c r="E2090" s="5" t="s">
        <v>6915</v>
      </c>
      <c r="F2090" s="5">
        <v>-5911</v>
      </c>
      <c r="G2090" s="5" t="s">
        <v>37</v>
      </c>
      <c r="H2090" s="5" t="s">
        <v>66</v>
      </c>
      <c r="I2090" s="5">
        <v>74406.11</v>
      </c>
      <c r="J2090" s="5" t="s">
        <v>2074</v>
      </c>
      <c r="K2090" s="5" t="s">
        <v>55</v>
      </c>
      <c r="L2090" s="5" t="s">
        <v>32</v>
      </c>
      <c r="M2090" s="5">
        <v>2.83</v>
      </c>
      <c r="N2090" s="5" t="s">
        <v>41</v>
      </c>
      <c r="O2090" s="49">
        <v>38</v>
      </c>
    </row>
    <row r="2091" spans="1:15" x14ac:dyDescent="0.2">
      <c r="A2091" s="48" t="s">
        <v>6916</v>
      </c>
      <c r="B2091" s="5" t="s">
        <v>2563</v>
      </c>
      <c r="C2091" s="5">
        <v>51</v>
      </c>
      <c r="D2091" s="5" t="s">
        <v>17</v>
      </c>
      <c r="E2091" s="5" t="s">
        <v>6917</v>
      </c>
      <c r="F2091" s="5">
        <v>-5072</v>
      </c>
      <c r="G2091" s="5" t="s">
        <v>94</v>
      </c>
      <c r="H2091" s="5" t="s">
        <v>194</v>
      </c>
      <c r="I2091" s="5">
        <v>72449.33</v>
      </c>
      <c r="J2091" s="5" t="s">
        <v>429</v>
      </c>
      <c r="K2091" s="5" t="s">
        <v>127</v>
      </c>
      <c r="L2091" s="5" t="s">
        <v>56</v>
      </c>
      <c r="M2091" s="5">
        <v>1.01</v>
      </c>
      <c r="N2091" s="5" t="s">
        <v>24</v>
      </c>
      <c r="O2091" s="49">
        <v>15</v>
      </c>
    </row>
    <row r="2092" spans="1:15" x14ac:dyDescent="0.2">
      <c r="A2092" s="48" t="s">
        <v>6918</v>
      </c>
      <c r="B2092" s="5" t="s">
        <v>6919</v>
      </c>
      <c r="C2092" s="5">
        <v>36</v>
      </c>
      <c r="D2092" s="5" t="s">
        <v>50</v>
      </c>
      <c r="E2092" s="5" t="s">
        <v>6920</v>
      </c>
      <c r="F2092" s="5">
        <v>-3680</v>
      </c>
      <c r="G2092" s="5" t="s">
        <v>78</v>
      </c>
      <c r="H2092" s="5" t="s">
        <v>66</v>
      </c>
      <c r="I2092" s="5">
        <v>174703.41</v>
      </c>
      <c r="J2092" s="5" t="s">
        <v>5314</v>
      </c>
      <c r="K2092" s="5" t="s">
        <v>22</v>
      </c>
      <c r="L2092" s="5" t="s">
        <v>56</v>
      </c>
      <c r="M2092" s="5">
        <v>1.07</v>
      </c>
      <c r="N2092" s="5" t="s">
        <v>24</v>
      </c>
      <c r="O2092" s="49">
        <v>27</v>
      </c>
    </row>
    <row r="2093" spans="1:15" x14ac:dyDescent="0.2">
      <c r="A2093" s="48" t="s">
        <v>6921</v>
      </c>
      <c r="B2093" s="5" t="s">
        <v>4347</v>
      </c>
      <c r="C2093" s="5">
        <v>44</v>
      </c>
      <c r="D2093" s="5" t="s">
        <v>27</v>
      </c>
      <c r="E2093" s="5" t="s">
        <v>6922</v>
      </c>
      <c r="F2093" s="5">
        <v>-3424</v>
      </c>
      <c r="G2093" s="5" t="s">
        <v>37</v>
      </c>
      <c r="H2093" s="5" t="s">
        <v>79</v>
      </c>
      <c r="I2093" s="5">
        <v>169191.65</v>
      </c>
      <c r="J2093" s="5" t="s">
        <v>679</v>
      </c>
      <c r="K2093" s="5" t="s">
        <v>47</v>
      </c>
      <c r="L2093" s="5" t="s">
        <v>23</v>
      </c>
      <c r="M2093" s="5">
        <v>3.74</v>
      </c>
      <c r="N2093" s="5" t="s">
        <v>74</v>
      </c>
      <c r="O2093" s="49">
        <v>5</v>
      </c>
    </row>
    <row r="2094" spans="1:15" x14ac:dyDescent="0.2">
      <c r="A2094" s="48" t="s">
        <v>6923</v>
      </c>
      <c r="B2094" s="5" t="s">
        <v>6924</v>
      </c>
      <c r="C2094" s="5">
        <v>60</v>
      </c>
      <c r="D2094" s="5" t="s">
        <v>50</v>
      </c>
      <c r="E2094" s="5" t="s">
        <v>6925</v>
      </c>
      <c r="F2094" s="5">
        <v>-8609</v>
      </c>
      <c r="G2094" s="5" t="s">
        <v>19</v>
      </c>
      <c r="H2094" s="5" t="s">
        <v>53</v>
      </c>
      <c r="I2094" s="5">
        <v>81707.28</v>
      </c>
      <c r="J2094" s="5" t="s">
        <v>6926</v>
      </c>
      <c r="K2094" s="5" t="s">
        <v>22</v>
      </c>
      <c r="L2094" s="5" t="s">
        <v>56</v>
      </c>
      <c r="M2094" s="5">
        <v>4.72</v>
      </c>
      <c r="N2094" s="5" t="s">
        <v>74</v>
      </c>
      <c r="O2094" s="49">
        <v>3</v>
      </c>
    </row>
    <row r="2095" spans="1:15" x14ac:dyDescent="0.2">
      <c r="A2095" s="48" t="s">
        <v>6927</v>
      </c>
      <c r="B2095" s="5" t="s">
        <v>232</v>
      </c>
      <c r="C2095" s="5">
        <v>40</v>
      </c>
      <c r="D2095" s="5" t="s">
        <v>17</v>
      </c>
      <c r="E2095" s="5" t="s">
        <v>6928</v>
      </c>
      <c r="F2095" s="5">
        <v>-7307</v>
      </c>
      <c r="G2095" s="5" t="s">
        <v>85</v>
      </c>
      <c r="H2095" s="5" t="s">
        <v>66</v>
      </c>
      <c r="I2095" s="5">
        <v>147360.12</v>
      </c>
      <c r="J2095" s="5" t="s">
        <v>6559</v>
      </c>
      <c r="K2095" s="5" t="s">
        <v>127</v>
      </c>
      <c r="L2095" s="5" t="s">
        <v>73</v>
      </c>
      <c r="M2095" s="5">
        <v>3.04</v>
      </c>
      <c r="N2095" s="5" t="s">
        <v>57</v>
      </c>
      <c r="O2095" s="49">
        <v>4</v>
      </c>
    </row>
    <row r="2096" spans="1:15" x14ac:dyDescent="0.2">
      <c r="A2096" s="48" t="s">
        <v>6929</v>
      </c>
      <c r="B2096" s="5" t="s">
        <v>2978</v>
      </c>
      <c r="C2096" s="5">
        <v>63</v>
      </c>
      <c r="D2096" s="5" t="s">
        <v>27</v>
      </c>
      <c r="E2096" s="5" t="s">
        <v>6930</v>
      </c>
      <c r="F2096" s="5">
        <v>-2310</v>
      </c>
      <c r="G2096" s="5" t="s">
        <v>94</v>
      </c>
      <c r="H2096" s="5" t="s">
        <v>79</v>
      </c>
      <c r="I2096" s="5">
        <v>35569.660000000003</v>
      </c>
      <c r="J2096" s="5" t="s">
        <v>6931</v>
      </c>
      <c r="K2096" s="5" t="s">
        <v>40</v>
      </c>
      <c r="L2096" s="5" t="s">
        <v>56</v>
      </c>
      <c r="M2096" s="5">
        <v>4.8</v>
      </c>
      <c r="N2096" s="5" t="s">
        <v>24</v>
      </c>
      <c r="O2096" s="49">
        <v>30</v>
      </c>
    </row>
    <row r="2097" spans="1:15" x14ac:dyDescent="0.2">
      <c r="A2097" s="48" t="s">
        <v>6932</v>
      </c>
      <c r="B2097" s="5" t="s">
        <v>6933</v>
      </c>
      <c r="C2097" s="5">
        <v>41</v>
      </c>
      <c r="D2097" s="5" t="s">
        <v>17</v>
      </c>
      <c r="E2097" s="5" t="s">
        <v>6934</v>
      </c>
      <c r="F2097" s="5">
        <v>-2945</v>
      </c>
      <c r="G2097" s="5" t="s">
        <v>94</v>
      </c>
      <c r="H2097" s="5" t="s">
        <v>20</v>
      </c>
      <c r="I2097" s="5">
        <v>49973.2</v>
      </c>
      <c r="J2097" s="5" t="s">
        <v>1685</v>
      </c>
      <c r="K2097" s="5" t="s">
        <v>136</v>
      </c>
      <c r="L2097" s="5" t="s">
        <v>56</v>
      </c>
      <c r="M2097" s="5">
        <v>1.43</v>
      </c>
      <c r="N2097" s="5" t="s">
        <v>41</v>
      </c>
      <c r="O2097" s="49">
        <v>3</v>
      </c>
    </row>
    <row r="2098" spans="1:15" x14ac:dyDescent="0.2">
      <c r="A2098" s="48" t="s">
        <v>6935</v>
      </c>
      <c r="B2098" s="5" t="s">
        <v>2930</v>
      </c>
      <c r="C2098" s="5">
        <v>61</v>
      </c>
      <c r="D2098" s="5" t="s">
        <v>27</v>
      </c>
      <c r="E2098" s="5" t="s">
        <v>6936</v>
      </c>
      <c r="F2098" s="5">
        <v>-6363</v>
      </c>
      <c r="G2098" s="5" t="s">
        <v>116</v>
      </c>
      <c r="H2098" s="5" t="s">
        <v>71</v>
      </c>
      <c r="I2098" s="5">
        <v>171997.91</v>
      </c>
      <c r="J2098" s="5" t="s">
        <v>2424</v>
      </c>
      <c r="K2098" s="5" t="s">
        <v>62</v>
      </c>
      <c r="L2098" s="5" t="s">
        <v>73</v>
      </c>
      <c r="M2098" s="5">
        <v>4.4000000000000004</v>
      </c>
      <c r="N2098" s="5" t="s">
        <v>41</v>
      </c>
      <c r="O2098" s="49">
        <v>28</v>
      </c>
    </row>
    <row r="2099" spans="1:15" x14ac:dyDescent="0.2">
      <c r="A2099" s="48" t="s">
        <v>6937</v>
      </c>
      <c r="B2099" s="5" t="s">
        <v>6938</v>
      </c>
      <c r="C2099" s="5">
        <v>36</v>
      </c>
      <c r="D2099" s="5" t="s">
        <v>27</v>
      </c>
      <c r="E2099" s="5" t="s">
        <v>6939</v>
      </c>
      <c r="F2099" s="5">
        <v>-7471</v>
      </c>
      <c r="G2099" s="5" t="s">
        <v>52</v>
      </c>
      <c r="H2099" s="5" t="s">
        <v>66</v>
      </c>
      <c r="I2099" s="5">
        <v>177814.39999999999</v>
      </c>
      <c r="J2099" s="5" t="s">
        <v>6940</v>
      </c>
      <c r="K2099" s="5" t="s">
        <v>62</v>
      </c>
      <c r="L2099" s="5" t="s">
        <v>32</v>
      </c>
      <c r="M2099" s="5">
        <v>1.92</v>
      </c>
      <c r="N2099" s="5" t="s">
        <v>74</v>
      </c>
      <c r="O2099" s="49">
        <v>30</v>
      </c>
    </row>
    <row r="2100" spans="1:15" x14ac:dyDescent="0.2">
      <c r="A2100" s="48" t="s">
        <v>6941</v>
      </c>
      <c r="B2100" s="5" t="s">
        <v>2519</v>
      </c>
      <c r="C2100" s="5">
        <v>23</v>
      </c>
      <c r="D2100" s="5" t="s">
        <v>27</v>
      </c>
      <c r="E2100" s="5" t="s">
        <v>6942</v>
      </c>
      <c r="F2100" s="5">
        <v>-5900</v>
      </c>
      <c r="G2100" s="5" t="s">
        <v>45</v>
      </c>
      <c r="H2100" s="5" t="s">
        <v>144</v>
      </c>
      <c r="I2100" s="5">
        <v>80111.92</v>
      </c>
      <c r="J2100" s="5" t="s">
        <v>4992</v>
      </c>
      <c r="K2100" s="5" t="s">
        <v>127</v>
      </c>
      <c r="L2100" s="5" t="s">
        <v>32</v>
      </c>
      <c r="M2100" s="5">
        <v>2.54</v>
      </c>
      <c r="N2100" s="5" t="s">
        <v>41</v>
      </c>
      <c r="O2100" s="49">
        <v>22</v>
      </c>
    </row>
    <row r="2101" spans="1:15" x14ac:dyDescent="0.2">
      <c r="A2101" s="48" t="s">
        <v>6943</v>
      </c>
      <c r="B2101" s="5" t="s">
        <v>3980</v>
      </c>
      <c r="C2101" s="5">
        <v>46</v>
      </c>
      <c r="D2101" s="5" t="s">
        <v>17</v>
      </c>
      <c r="E2101" s="5" t="s">
        <v>6944</v>
      </c>
      <c r="F2101" s="5">
        <v>-10509</v>
      </c>
      <c r="G2101" s="5" t="s">
        <v>94</v>
      </c>
      <c r="H2101" s="5" t="s">
        <v>30</v>
      </c>
      <c r="I2101" s="5">
        <v>50046.02</v>
      </c>
      <c r="J2101" s="5" t="s">
        <v>2215</v>
      </c>
      <c r="K2101" s="5" t="s">
        <v>47</v>
      </c>
      <c r="L2101" s="5" t="s">
        <v>73</v>
      </c>
      <c r="M2101" s="5">
        <v>4.05</v>
      </c>
      <c r="N2101" s="5" t="s">
        <v>24</v>
      </c>
      <c r="O2101" s="49">
        <v>17</v>
      </c>
    </row>
    <row r="2102" spans="1:15" x14ac:dyDescent="0.2">
      <c r="A2102" s="48" t="s">
        <v>6945</v>
      </c>
      <c r="B2102" s="5" t="s">
        <v>4238</v>
      </c>
      <c r="C2102" s="5">
        <v>31</v>
      </c>
      <c r="D2102" s="5" t="s">
        <v>27</v>
      </c>
      <c r="E2102" s="5" t="s">
        <v>6946</v>
      </c>
      <c r="F2102" s="5">
        <v>-8431</v>
      </c>
      <c r="G2102" s="5" t="s">
        <v>85</v>
      </c>
      <c r="H2102" s="5" t="s">
        <v>66</v>
      </c>
      <c r="I2102" s="5">
        <v>159384.28</v>
      </c>
      <c r="J2102" s="5" t="s">
        <v>2024</v>
      </c>
      <c r="K2102" s="5" t="s">
        <v>47</v>
      </c>
      <c r="L2102" s="5" t="s">
        <v>32</v>
      </c>
      <c r="M2102" s="5">
        <v>4.46</v>
      </c>
      <c r="N2102" s="5" t="s">
        <v>41</v>
      </c>
      <c r="O2102" s="49">
        <v>35</v>
      </c>
    </row>
    <row r="2103" spans="1:15" x14ac:dyDescent="0.2">
      <c r="A2103" s="48" t="s">
        <v>6947</v>
      </c>
      <c r="B2103" s="5" t="s">
        <v>2022</v>
      </c>
      <c r="C2103" s="5">
        <v>27</v>
      </c>
      <c r="D2103" s="5" t="s">
        <v>50</v>
      </c>
      <c r="E2103" s="5" t="s">
        <v>6948</v>
      </c>
      <c r="F2103" s="5">
        <v>-6106</v>
      </c>
      <c r="G2103" s="5" t="s">
        <v>52</v>
      </c>
      <c r="H2103" s="5" t="s">
        <v>30</v>
      </c>
      <c r="I2103" s="5">
        <v>149699.48000000001</v>
      </c>
      <c r="J2103" s="5" t="s">
        <v>278</v>
      </c>
      <c r="K2103" s="5" t="s">
        <v>40</v>
      </c>
      <c r="L2103" s="5" t="s">
        <v>56</v>
      </c>
      <c r="M2103" s="5">
        <v>2.76</v>
      </c>
      <c r="N2103" s="5" t="s">
        <v>74</v>
      </c>
      <c r="O2103" s="49">
        <v>27</v>
      </c>
    </row>
    <row r="2104" spans="1:15" x14ac:dyDescent="0.2">
      <c r="A2104" s="48" t="s">
        <v>6949</v>
      </c>
      <c r="B2104" s="5" t="s">
        <v>848</v>
      </c>
      <c r="C2104" s="5">
        <v>45</v>
      </c>
      <c r="D2104" s="5" t="s">
        <v>17</v>
      </c>
      <c r="E2104" s="5" t="s">
        <v>6950</v>
      </c>
      <c r="F2104" s="5">
        <v>-5642</v>
      </c>
      <c r="G2104" s="5" t="s">
        <v>37</v>
      </c>
      <c r="H2104" s="5" t="s">
        <v>79</v>
      </c>
      <c r="I2104" s="5">
        <v>123091.12</v>
      </c>
      <c r="J2104" s="5" t="s">
        <v>1485</v>
      </c>
      <c r="K2104" s="5" t="s">
        <v>136</v>
      </c>
      <c r="L2104" s="5" t="s">
        <v>56</v>
      </c>
      <c r="M2104" s="5">
        <v>1.54</v>
      </c>
      <c r="N2104" s="5" t="s">
        <v>74</v>
      </c>
      <c r="O2104" s="49">
        <v>25</v>
      </c>
    </row>
    <row r="2105" spans="1:15" x14ac:dyDescent="0.2">
      <c r="A2105" s="48" t="s">
        <v>6951</v>
      </c>
      <c r="B2105" s="5" t="s">
        <v>1199</v>
      </c>
      <c r="C2105" s="5">
        <v>57</v>
      </c>
      <c r="D2105" s="5" t="s">
        <v>17</v>
      </c>
      <c r="E2105" s="5" t="s">
        <v>6952</v>
      </c>
      <c r="F2105" s="5">
        <v>-6754</v>
      </c>
      <c r="G2105" s="5" t="s">
        <v>29</v>
      </c>
      <c r="H2105" s="5" t="s">
        <v>194</v>
      </c>
      <c r="I2105" s="5">
        <v>93093.4</v>
      </c>
      <c r="J2105" s="5" t="s">
        <v>1845</v>
      </c>
      <c r="K2105" s="5" t="s">
        <v>127</v>
      </c>
      <c r="L2105" s="5" t="s">
        <v>56</v>
      </c>
      <c r="M2105" s="5">
        <v>1.06</v>
      </c>
      <c r="N2105" s="5" t="s">
        <v>33</v>
      </c>
      <c r="O2105" s="49">
        <v>40</v>
      </c>
    </row>
    <row r="2106" spans="1:15" x14ac:dyDescent="0.2">
      <c r="A2106" s="48" t="s">
        <v>6953</v>
      </c>
      <c r="B2106" s="5" t="s">
        <v>1221</v>
      </c>
      <c r="C2106" s="5">
        <v>45</v>
      </c>
      <c r="D2106" s="5" t="s">
        <v>50</v>
      </c>
      <c r="E2106" s="5" t="s">
        <v>6954</v>
      </c>
      <c r="F2106" s="5">
        <v>-6036</v>
      </c>
      <c r="G2106" s="5" t="s">
        <v>116</v>
      </c>
      <c r="H2106" s="5" t="s">
        <v>53</v>
      </c>
      <c r="I2106" s="5">
        <v>103938.23</v>
      </c>
      <c r="J2106" s="5" t="s">
        <v>195</v>
      </c>
      <c r="K2106" s="5" t="s">
        <v>136</v>
      </c>
      <c r="L2106" s="5" t="s">
        <v>56</v>
      </c>
      <c r="M2106" s="5">
        <v>2.59</v>
      </c>
      <c r="N2106" s="5" t="s">
        <v>57</v>
      </c>
      <c r="O2106" s="49">
        <v>9</v>
      </c>
    </row>
    <row r="2107" spans="1:15" x14ac:dyDescent="0.2">
      <c r="A2107" s="48" t="s">
        <v>6955</v>
      </c>
      <c r="B2107" s="5" t="s">
        <v>6956</v>
      </c>
      <c r="C2107" s="5">
        <v>30</v>
      </c>
      <c r="D2107" s="5" t="s">
        <v>17</v>
      </c>
      <c r="E2107" s="5" t="s">
        <v>6957</v>
      </c>
      <c r="F2107" s="5">
        <v>-2082</v>
      </c>
      <c r="G2107" s="5" t="s">
        <v>52</v>
      </c>
      <c r="H2107" s="5" t="s">
        <v>53</v>
      </c>
      <c r="I2107" s="5">
        <v>91467.37</v>
      </c>
      <c r="J2107" s="5" t="s">
        <v>6958</v>
      </c>
      <c r="K2107" s="5" t="s">
        <v>22</v>
      </c>
      <c r="L2107" s="5" t="s">
        <v>23</v>
      </c>
      <c r="M2107" s="5">
        <v>3.67</v>
      </c>
      <c r="N2107" s="5" t="s">
        <v>74</v>
      </c>
      <c r="O2107" s="49">
        <v>3</v>
      </c>
    </row>
    <row r="2108" spans="1:15" x14ac:dyDescent="0.2">
      <c r="A2108" s="48" t="s">
        <v>6959</v>
      </c>
      <c r="B2108" s="5" t="s">
        <v>1855</v>
      </c>
      <c r="C2108" s="5">
        <v>49</v>
      </c>
      <c r="D2108" s="5" t="s">
        <v>27</v>
      </c>
      <c r="E2108" s="5" t="s">
        <v>6960</v>
      </c>
      <c r="F2108" s="5">
        <v>-9768</v>
      </c>
      <c r="G2108" s="5" t="s">
        <v>99</v>
      </c>
      <c r="H2108" s="5" t="s">
        <v>20</v>
      </c>
      <c r="I2108" s="5">
        <v>72398.84</v>
      </c>
      <c r="J2108" s="5" t="s">
        <v>6961</v>
      </c>
      <c r="K2108" s="5" t="s">
        <v>127</v>
      </c>
      <c r="L2108" s="5" t="s">
        <v>23</v>
      </c>
      <c r="M2108" s="5">
        <v>1.56</v>
      </c>
      <c r="N2108" s="5" t="s">
        <v>74</v>
      </c>
      <c r="O2108" s="49">
        <v>14</v>
      </c>
    </row>
    <row r="2109" spans="1:15" x14ac:dyDescent="0.2">
      <c r="A2109" s="48" t="s">
        <v>6962</v>
      </c>
      <c r="B2109" s="5" t="s">
        <v>6963</v>
      </c>
      <c r="C2109" s="5">
        <v>65</v>
      </c>
      <c r="D2109" s="5" t="s">
        <v>17</v>
      </c>
      <c r="E2109" s="5" t="s">
        <v>6964</v>
      </c>
      <c r="F2109" s="5">
        <v>-5131</v>
      </c>
      <c r="G2109" s="5" t="s">
        <v>85</v>
      </c>
      <c r="H2109" s="5" t="s">
        <v>194</v>
      </c>
      <c r="I2109" s="5">
        <v>131571.37</v>
      </c>
      <c r="J2109" s="5" t="s">
        <v>6965</v>
      </c>
      <c r="K2109" s="5" t="s">
        <v>127</v>
      </c>
      <c r="L2109" s="5" t="s">
        <v>23</v>
      </c>
      <c r="M2109" s="5">
        <v>4.0599999999999996</v>
      </c>
      <c r="N2109" s="5" t="s">
        <v>57</v>
      </c>
      <c r="O2109" s="49">
        <v>25</v>
      </c>
    </row>
    <row r="2110" spans="1:15" x14ac:dyDescent="0.2">
      <c r="A2110" s="48" t="s">
        <v>6966</v>
      </c>
      <c r="B2110" s="5" t="s">
        <v>6967</v>
      </c>
      <c r="C2110" s="5">
        <v>34</v>
      </c>
      <c r="D2110" s="5" t="s">
        <v>17</v>
      </c>
      <c r="E2110" s="5" t="s">
        <v>6968</v>
      </c>
      <c r="F2110" s="5">
        <v>-5756</v>
      </c>
      <c r="G2110" s="5" t="s">
        <v>116</v>
      </c>
      <c r="H2110" s="5" t="s">
        <v>20</v>
      </c>
      <c r="I2110" s="5">
        <v>53106</v>
      </c>
      <c r="J2110" s="5" t="s">
        <v>4856</v>
      </c>
      <c r="K2110" s="5" t="s">
        <v>40</v>
      </c>
      <c r="L2110" s="5" t="s">
        <v>32</v>
      </c>
      <c r="M2110" s="5">
        <v>3.51</v>
      </c>
      <c r="N2110" s="5" t="s">
        <v>41</v>
      </c>
      <c r="O2110" s="49">
        <v>23</v>
      </c>
    </row>
    <row r="2111" spans="1:15" x14ac:dyDescent="0.2">
      <c r="A2111" s="48" t="s">
        <v>6969</v>
      </c>
      <c r="B2111" s="5" t="s">
        <v>6970</v>
      </c>
      <c r="C2111" s="5">
        <v>48</v>
      </c>
      <c r="D2111" s="5" t="s">
        <v>27</v>
      </c>
      <c r="E2111" s="5" t="s">
        <v>6971</v>
      </c>
      <c r="F2111" s="5">
        <v>-2745</v>
      </c>
      <c r="G2111" s="5" t="s">
        <v>85</v>
      </c>
      <c r="H2111" s="5" t="s">
        <v>20</v>
      </c>
      <c r="I2111" s="5">
        <v>54750.84</v>
      </c>
      <c r="J2111" s="5" t="s">
        <v>718</v>
      </c>
      <c r="K2111" s="5" t="s">
        <v>22</v>
      </c>
      <c r="L2111" s="5" t="s">
        <v>56</v>
      </c>
      <c r="M2111" s="5">
        <v>1.85</v>
      </c>
      <c r="N2111" s="5" t="s">
        <v>74</v>
      </c>
      <c r="O2111" s="49">
        <v>33</v>
      </c>
    </row>
    <row r="2112" spans="1:15" x14ac:dyDescent="0.2">
      <c r="A2112" s="48" t="s">
        <v>6972</v>
      </c>
      <c r="B2112" s="5" t="s">
        <v>2426</v>
      </c>
      <c r="C2112" s="5">
        <v>40</v>
      </c>
      <c r="D2112" s="5" t="s">
        <v>27</v>
      </c>
      <c r="E2112" s="5" t="s">
        <v>6973</v>
      </c>
      <c r="F2112" s="5">
        <v>-5415</v>
      </c>
      <c r="G2112" s="5" t="s">
        <v>45</v>
      </c>
      <c r="H2112" s="5" t="s">
        <v>53</v>
      </c>
      <c r="I2112" s="5">
        <v>62489.58</v>
      </c>
      <c r="J2112" s="5" t="s">
        <v>4490</v>
      </c>
      <c r="K2112" s="5" t="s">
        <v>136</v>
      </c>
      <c r="L2112" s="5" t="s">
        <v>56</v>
      </c>
      <c r="M2112" s="5">
        <v>3.43</v>
      </c>
      <c r="N2112" s="5" t="s">
        <v>41</v>
      </c>
      <c r="O2112" s="49">
        <v>32</v>
      </c>
    </row>
    <row r="2113" spans="1:15" x14ac:dyDescent="0.2">
      <c r="A2113" s="48" t="s">
        <v>6974</v>
      </c>
      <c r="B2113" s="5" t="s">
        <v>4559</v>
      </c>
      <c r="C2113" s="5">
        <v>62</v>
      </c>
      <c r="D2113" s="5" t="s">
        <v>17</v>
      </c>
      <c r="E2113" s="5" t="s">
        <v>4560</v>
      </c>
      <c r="F2113" s="5">
        <v>-9365</v>
      </c>
      <c r="G2113" s="5" t="s">
        <v>29</v>
      </c>
      <c r="H2113" s="5" t="s">
        <v>194</v>
      </c>
      <c r="I2113" s="5">
        <v>37167.83</v>
      </c>
      <c r="J2113" s="5" t="s">
        <v>6975</v>
      </c>
      <c r="K2113" s="5" t="s">
        <v>55</v>
      </c>
      <c r="L2113" s="5" t="s">
        <v>32</v>
      </c>
      <c r="M2113" s="5">
        <v>4.13</v>
      </c>
      <c r="N2113" s="5" t="s">
        <v>74</v>
      </c>
      <c r="O2113" s="49">
        <v>36</v>
      </c>
    </row>
    <row r="2114" spans="1:15" x14ac:dyDescent="0.2">
      <c r="A2114" s="48" t="s">
        <v>6976</v>
      </c>
      <c r="B2114" s="5" t="s">
        <v>6977</v>
      </c>
      <c r="C2114" s="5">
        <v>64</v>
      </c>
      <c r="D2114" s="5" t="s">
        <v>27</v>
      </c>
      <c r="E2114" s="5" t="s">
        <v>6978</v>
      </c>
      <c r="F2114" s="5">
        <v>-10992</v>
      </c>
      <c r="G2114" s="5" t="s">
        <v>78</v>
      </c>
      <c r="H2114" s="5" t="s">
        <v>66</v>
      </c>
      <c r="I2114" s="5">
        <v>151731.26999999999</v>
      </c>
      <c r="J2114" s="5" t="s">
        <v>4905</v>
      </c>
      <c r="K2114" s="5" t="s">
        <v>55</v>
      </c>
      <c r="L2114" s="5" t="s">
        <v>56</v>
      </c>
      <c r="M2114" s="5">
        <v>4.55</v>
      </c>
      <c r="N2114" s="5" t="s">
        <v>24</v>
      </c>
      <c r="O2114" s="49">
        <v>29</v>
      </c>
    </row>
    <row r="2115" spans="1:15" x14ac:dyDescent="0.2">
      <c r="A2115" s="48" t="s">
        <v>6979</v>
      </c>
      <c r="B2115" s="5" t="s">
        <v>6980</v>
      </c>
      <c r="C2115" s="5">
        <v>60</v>
      </c>
      <c r="D2115" s="5" t="s">
        <v>17</v>
      </c>
      <c r="E2115" s="5" t="s">
        <v>6981</v>
      </c>
      <c r="F2115" s="5">
        <v>-5202</v>
      </c>
      <c r="G2115" s="5" t="s">
        <v>78</v>
      </c>
      <c r="H2115" s="5" t="s">
        <v>173</v>
      </c>
      <c r="I2115" s="5">
        <v>61826.32</v>
      </c>
      <c r="J2115" s="5" t="s">
        <v>6982</v>
      </c>
      <c r="K2115" s="5" t="s">
        <v>104</v>
      </c>
      <c r="L2115" s="5" t="s">
        <v>73</v>
      </c>
      <c r="M2115" s="5">
        <v>2.0299999999999998</v>
      </c>
      <c r="N2115" s="5" t="s">
        <v>57</v>
      </c>
      <c r="O2115" s="49">
        <v>17</v>
      </c>
    </row>
    <row r="2116" spans="1:15" x14ac:dyDescent="0.2">
      <c r="A2116" s="48" t="s">
        <v>6983</v>
      </c>
      <c r="B2116" s="5" t="s">
        <v>6984</v>
      </c>
      <c r="C2116" s="5">
        <v>62</v>
      </c>
      <c r="D2116" s="5" t="s">
        <v>50</v>
      </c>
      <c r="E2116" s="5" t="s">
        <v>6985</v>
      </c>
      <c r="F2116" s="5">
        <v>-11648</v>
      </c>
      <c r="G2116" s="5" t="s">
        <v>29</v>
      </c>
      <c r="H2116" s="5" t="s">
        <v>20</v>
      </c>
      <c r="I2116" s="5">
        <v>51380.01</v>
      </c>
      <c r="J2116" s="5" t="s">
        <v>2542</v>
      </c>
      <c r="K2116" s="5" t="s">
        <v>136</v>
      </c>
      <c r="L2116" s="5" t="s">
        <v>23</v>
      </c>
      <c r="M2116" s="5">
        <v>2.2400000000000002</v>
      </c>
      <c r="N2116" s="5" t="s">
        <v>24</v>
      </c>
      <c r="O2116" s="49">
        <v>14</v>
      </c>
    </row>
    <row r="2117" spans="1:15" x14ac:dyDescent="0.2">
      <c r="A2117" s="48" t="s">
        <v>6986</v>
      </c>
      <c r="B2117" s="5" t="s">
        <v>1740</v>
      </c>
      <c r="C2117" s="5">
        <v>38</v>
      </c>
      <c r="D2117" s="5" t="s">
        <v>27</v>
      </c>
      <c r="E2117" s="5" t="s">
        <v>6987</v>
      </c>
      <c r="F2117" s="5">
        <v>-2956</v>
      </c>
      <c r="G2117" s="5" t="s">
        <v>37</v>
      </c>
      <c r="H2117" s="5" t="s">
        <v>20</v>
      </c>
      <c r="I2117" s="5">
        <v>107453.91</v>
      </c>
      <c r="J2117" s="5" t="s">
        <v>4066</v>
      </c>
      <c r="K2117" s="5" t="s">
        <v>62</v>
      </c>
      <c r="L2117" s="5" t="s">
        <v>73</v>
      </c>
      <c r="M2117" s="5">
        <v>3.81</v>
      </c>
      <c r="N2117" s="5" t="s">
        <v>57</v>
      </c>
      <c r="O2117" s="49">
        <v>3</v>
      </c>
    </row>
    <row r="2118" spans="1:15" x14ac:dyDescent="0.2">
      <c r="A2118" s="48" t="s">
        <v>6988</v>
      </c>
      <c r="B2118" s="5" t="s">
        <v>4081</v>
      </c>
      <c r="C2118" s="5">
        <v>46</v>
      </c>
      <c r="D2118" s="5" t="s">
        <v>17</v>
      </c>
      <c r="E2118" s="5" t="s">
        <v>6989</v>
      </c>
      <c r="F2118" s="5">
        <v>-11284</v>
      </c>
      <c r="G2118" s="5" t="s">
        <v>94</v>
      </c>
      <c r="H2118" s="5" t="s">
        <v>38</v>
      </c>
      <c r="I2118" s="5">
        <v>42558.92</v>
      </c>
      <c r="J2118" s="5" t="s">
        <v>1300</v>
      </c>
      <c r="K2118" s="5" t="s">
        <v>127</v>
      </c>
      <c r="L2118" s="5" t="s">
        <v>23</v>
      </c>
      <c r="M2118" s="5">
        <v>3.75</v>
      </c>
      <c r="N2118" s="5" t="s">
        <v>74</v>
      </c>
      <c r="O2118" s="49">
        <v>17</v>
      </c>
    </row>
    <row r="2119" spans="1:15" x14ac:dyDescent="0.2">
      <c r="A2119" s="48" t="s">
        <v>6990</v>
      </c>
      <c r="B2119" s="5" t="s">
        <v>6991</v>
      </c>
      <c r="C2119" s="5">
        <v>51</v>
      </c>
      <c r="D2119" s="5" t="s">
        <v>27</v>
      </c>
      <c r="E2119" s="5" t="s">
        <v>6992</v>
      </c>
      <c r="F2119" s="5">
        <v>-8404</v>
      </c>
      <c r="G2119" s="5" t="s">
        <v>29</v>
      </c>
      <c r="H2119" s="5" t="s">
        <v>144</v>
      </c>
      <c r="I2119" s="5">
        <v>66372.800000000003</v>
      </c>
      <c r="J2119" s="5" t="s">
        <v>964</v>
      </c>
      <c r="K2119" s="5" t="s">
        <v>62</v>
      </c>
      <c r="L2119" s="5" t="s">
        <v>73</v>
      </c>
      <c r="M2119" s="5">
        <v>1.29</v>
      </c>
      <c r="N2119" s="5" t="s">
        <v>74</v>
      </c>
      <c r="O2119" s="49">
        <v>11</v>
      </c>
    </row>
    <row r="2120" spans="1:15" x14ac:dyDescent="0.2">
      <c r="A2120" s="48" t="s">
        <v>6993</v>
      </c>
      <c r="B2120" s="5" t="s">
        <v>171</v>
      </c>
      <c r="C2120" s="5">
        <v>44</v>
      </c>
      <c r="D2120" s="5" t="s">
        <v>17</v>
      </c>
      <c r="E2120" s="5" t="s">
        <v>6994</v>
      </c>
      <c r="F2120" s="5">
        <v>-10506</v>
      </c>
      <c r="G2120" s="5" t="s">
        <v>94</v>
      </c>
      <c r="H2120" s="5" t="s">
        <v>30</v>
      </c>
      <c r="I2120" s="5">
        <v>139615.17000000001</v>
      </c>
      <c r="J2120" s="5" t="s">
        <v>6995</v>
      </c>
      <c r="K2120" s="5" t="s">
        <v>127</v>
      </c>
      <c r="L2120" s="5" t="s">
        <v>32</v>
      </c>
      <c r="M2120" s="5">
        <v>3.41</v>
      </c>
      <c r="N2120" s="5" t="s">
        <v>33</v>
      </c>
      <c r="O2120" s="49">
        <v>31</v>
      </c>
    </row>
    <row r="2121" spans="1:15" x14ac:dyDescent="0.2">
      <c r="A2121" s="48" t="s">
        <v>6996</v>
      </c>
      <c r="B2121" s="5" t="s">
        <v>6232</v>
      </c>
      <c r="C2121" s="5">
        <v>44</v>
      </c>
      <c r="D2121" s="5" t="s">
        <v>27</v>
      </c>
      <c r="E2121" s="5" t="s">
        <v>6997</v>
      </c>
      <c r="F2121" s="5">
        <v>-5184</v>
      </c>
      <c r="G2121" s="5" t="s">
        <v>116</v>
      </c>
      <c r="H2121" s="5" t="s">
        <v>79</v>
      </c>
      <c r="I2121" s="5">
        <v>74067.69</v>
      </c>
      <c r="J2121" s="5" t="s">
        <v>4066</v>
      </c>
      <c r="K2121" s="5" t="s">
        <v>136</v>
      </c>
      <c r="L2121" s="5" t="s">
        <v>23</v>
      </c>
      <c r="M2121" s="5">
        <v>2.92</v>
      </c>
      <c r="N2121" s="5" t="s">
        <v>24</v>
      </c>
      <c r="O2121" s="49">
        <v>25</v>
      </c>
    </row>
    <row r="2122" spans="1:15" x14ac:dyDescent="0.2">
      <c r="A2122" s="48" t="s">
        <v>6998</v>
      </c>
      <c r="B2122" s="5" t="s">
        <v>2978</v>
      </c>
      <c r="C2122" s="5">
        <v>35</v>
      </c>
      <c r="D2122" s="5" t="s">
        <v>17</v>
      </c>
      <c r="E2122" s="5" t="s">
        <v>6999</v>
      </c>
      <c r="F2122" s="5">
        <v>-7703</v>
      </c>
      <c r="G2122" s="5" t="s">
        <v>29</v>
      </c>
      <c r="H2122" s="5" t="s">
        <v>79</v>
      </c>
      <c r="I2122" s="5">
        <v>160112.56</v>
      </c>
      <c r="J2122" s="5" t="s">
        <v>2627</v>
      </c>
      <c r="K2122" s="5" t="s">
        <v>136</v>
      </c>
      <c r="L2122" s="5" t="s">
        <v>32</v>
      </c>
      <c r="M2122" s="5">
        <v>2.46</v>
      </c>
      <c r="N2122" s="5" t="s">
        <v>57</v>
      </c>
      <c r="O2122" s="49">
        <v>18</v>
      </c>
    </row>
    <row r="2123" spans="1:15" x14ac:dyDescent="0.2">
      <c r="A2123" s="48" t="s">
        <v>7000</v>
      </c>
      <c r="B2123" s="5" t="s">
        <v>4200</v>
      </c>
      <c r="C2123" s="5">
        <v>35</v>
      </c>
      <c r="D2123" s="5" t="s">
        <v>27</v>
      </c>
      <c r="E2123" s="5" t="s">
        <v>7001</v>
      </c>
      <c r="F2123" s="5">
        <v>-2572</v>
      </c>
      <c r="G2123" s="5" t="s">
        <v>37</v>
      </c>
      <c r="H2123" s="5" t="s">
        <v>66</v>
      </c>
      <c r="I2123" s="5">
        <v>173654.9</v>
      </c>
      <c r="J2123" s="5" t="s">
        <v>7002</v>
      </c>
      <c r="K2123" s="5" t="s">
        <v>118</v>
      </c>
      <c r="L2123" s="5" t="s">
        <v>32</v>
      </c>
      <c r="M2123" s="5">
        <v>3.31</v>
      </c>
      <c r="N2123" s="5" t="s">
        <v>24</v>
      </c>
      <c r="O2123" s="49">
        <v>40</v>
      </c>
    </row>
    <row r="2124" spans="1:15" x14ac:dyDescent="0.2">
      <c r="A2124" s="48" t="s">
        <v>7003</v>
      </c>
      <c r="B2124" s="5" t="s">
        <v>3416</v>
      </c>
      <c r="C2124" s="5">
        <v>57</v>
      </c>
      <c r="D2124" s="5" t="s">
        <v>27</v>
      </c>
      <c r="E2124" s="5" t="s">
        <v>7004</v>
      </c>
      <c r="F2124" s="5">
        <v>-4810</v>
      </c>
      <c r="G2124" s="5" t="s">
        <v>19</v>
      </c>
      <c r="H2124" s="5" t="s">
        <v>144</v>
      </c>
      <c r="I2124" s="5">
        <v>163756.53</v>
      </c>
      <c r="J2124" s="5" t="s">
        <v>1148</v>
      </c>
      <c r="K2124" s="5" t="s">
        <v>118</v>
      </c>
      <c r="L2124" s="5" t="s">
        <v>32</v>
      </c>
      <c r="M2124" s="5">
        <v>1.33</v>
      </c>
      <c r="N2124" s="5" t="s">
        <v>41</v>
      </c>
      <c r="O2124" s="49">
        <v>14</v>
      </c>
    </row>
    <row r="2125" spans="1:15" x14ac:dyDescent="0.2">
      <c r="A2125" s="48" t="s">
        <v>7005</v>
      </c>
      <c r="B2125" s="5" t="s">
        <v>7006</v>
      </c>
      <c r="C2125" s="5">
        <v>44</v>
      </c>
      <c r="D2125" s="5" t="s">
        <v>50</v>
      </c>
      <c r="E2125" s="5" t="s">
        <v>7007</v>
      </c>
      <c r="F2125" s="5">
        <v>-4820</v>
      </c>
      <c r="G2125" s="5" t="s">
        <v>45</v>
      </c>
      <c r="H2125" s="5" t="s">
        <v>79</v>
      </c>
      <c r="I2125" s="5">
        <v>54391.48</v>
      </c>
      <c r="J2125" s="5" t="s">
        <v>4884</v>
      </c>
      <c r="K2125" s="5" t="s">
        <v>127</v>
      </c>
      <c r="L2125" s="5" t="s">
        <v>56</v>
      </c>
      <c r="M2125" s="5">
        <v>4.38</v>
      </c>
      <c r="N2125" s="5" t="s">
        <v>57</v>
      </c>
      <c r="O2125" s="49">
        <v>18</v>
      </c>
    </row>
    <row r="2126" spans="1:15" x14ac:dyDescent="0.2">
      <c r="A2126" s="48" t="s">
        <v>7008</v>
      </c>
      <c r="B2126" s="5" t="s">
        <v>7009</v>
      </c>
      <c r="C2126" s="5">
        <v>52</v>
      </c>
      <c r="D2126" s="5" t="s">
        <v>50</v>
      </c>
      <c r="E2126" s="5" t="s">
        <v>7010</v>
      </c>
      <c r="F2126" s="5">
        <v>-4441</v>
      </c>
      <c r="G2126" s="5" t="s">
        <v>94</v>
      </c>
      <c r="H2126" s="5" t="s">
        <v>38</v>
      </c>
      <c r="I2126" s="5">
        <v>136237.13</v>
      </c>
      <c r="J2126" s="5" t="s">
        <v>5780</v>
      </c>
      <c r="K2126" s="5" t="s">
        <v>47</v>
      </c>
      <c r="L2126" s="5" t="s">
        <v>56</v>
      </c>
      <c r="M2126" s="5">
        <v>2.2999999999999998</v>
      </c>
      <c r="N2126" s="5" t="s">
        <v>24</v>
      </c>
      <c r="O2126" s="49">
        <v>39</v>
      </c>
    </row>
    <row r="2127" spans="1:15" x14ac:dyDescent="0.2">
      <c r="A2127" s="48" t="s">
        <v>7011</v>
      </c>
      <c r="B2127" s="5" t="s">
        <v>2089</v>
      </c>
      <c r="C2127" s="5">
        <v>42</v>
      </c>
      <c r="D2127" s="5" t="s">
        <v>50</v>
      </c>
      <c r="E2127" s="5" t="s">
        <v>7012</v>
      </c>
      <c r="F2127" s="5">
        <v>-2411</v>
      </c>
      <c r="G2127" s="5" t="s">
        <v>45</v>
      </c>
      <c r="H2127" s="5" t="s">
        <v>173</v>
      </c>
      <c r="I2127" s="5">
        <v>163325.26999999999</v>
      </c>
      <c r="J2127" s="5" t="s">
        <v>799</v>
      </c>
      <c r="K2127" s="5" t="s">
        <v>118</v>
      </c>
      <c r="L2127" s="5" t="s">
        <v>23</v>
      </c>
      <c r="M2127" s="5">
        <v>3.47</v>
      </c>
      <c r="N2127" s="5" t="s">
        <v>57</v>
      </c>
      <c r="O2127" s="49">
        <v>16</v>
      </c>
    </row>
    <row r="2128" spans="1:15" x14ac:dyDescent="0.2">
      <c r="A2128" s="48" t="s">
        <v>7013</v>
      </c>
      <c r="B2128" s="5" t="s">
        <v>4899</v>
      </c>
      <c r="C2128" s="5">
        <v>30</v>
      </c>
      <c r="D2128" s="5" t="s">
        <v>50</v>
      </c>
      <c r="E2128" s="5" t="s">
        <v>7014</v>
      </c>
      <c r="F2128" s="5">
        <v>-2997</v>
      </c>
      <c r="G2128" s="5" t="s">
        <v>45</v>
      </c>
      <c r="H2128" s="5" t="s">
        <v>30</v>
      </c>
      <c r="I2128" s="5">
        <v>95659.53</v>
      </c>
      <c r="J2128" s="5" t="s">
        <v>7015</v>
      </c>
      <c r="K2128" s="5" t="s">
        <v>55</v>
      </c>
      <c r="L2128" s="5" t="s">
        <v>32</v>
      </c>
      <c r="M2128" s="5">
        <v>1.96</v>
      </c>
      <c r="N2128" s="5" t="s">
        <v>74</v>
      </c>
      <c r="O2128" s="49">
        <v>9</v>
      </c>
    </row>
    <row r="2129" spans="1:15" x14ac:dyDescent="0.2">
      <c r="A2129" s="48" t="s">
        <v>7016</v>
      </c>
      <c r="B2129" s="5" t="s">
        <v>1770</v>
      </c>
      <c r="C2129" s="5">
        <v>55</v>
      </c>
      <c r="D2129" s="5" t="s">
        <v>27</v>
      </c>
      <c r="E2129" s="5" t="s">
        <v>7017</v>
      </c>
      <c r="F2129" s="5">
        <v>-6666</v>
      </c>
      <c r="G2129" s="5" t="s">
        <v>78</v>
      </c>
      <c r="H2129" s="5" t="s">
        <v>194</v>
      </c>
      <c r="I2129" s="5">
        <v>63636.25</v>
      </c>
      <c r="J2129" s="5" t="s">
        <v>7018</v>
      </c>
      <c r="K2129" s="5" t="s">
        <v>62</v>
      </c>
      <c r="L2129" s="5" t="s">
        <v>32</v>
      </c>
      <c r="M2129" s="5">
        <v>3.3</v>
      </c>
      <c r="N2129" s="5" t="s">
        <v>41</v>
      </c>
      <c r="O2129" s="49">
        <v>36</v>
      </c>
    </row>
    <row r="2130" spans="1:15" x14ac:dyDescent="0.2">
      <c r="A2130" s="48" t="s">
        <v>7019</v>
      </c>
      <c r="B2130" s="5" t="s">
        <v>7020</v>
      </c>
      <c r="C2130" s="5">
        <v>23</v>
      </c>
      <c r="D2130" s="5" t="s">
        <v>17</v>
      </c>
      <c r="E2130" s="5" t="s">
        <v>7021</v>
      </c>
      <c r="F2130" s="5">
        <v>-8944</v>
      </c>
      <c r="G2130" s="5" t="s">
        <v>99</v>
      </c>
      <c r="H2130" s="5" t="s">
        <v>71</v>
      </c>
      <c r="I2130" s="5">
        <v>96193.9</v>
      </c>
      <c r="J2130" s="5" t="s">
        <v>7022</v>
      </c>
      <c r="K2130" s="5" t="s">
        <v>104</v>
      </c>
      <c r="L2130" s="5" t="s">
        <v>56</v>
      </c>
      <c r="M2130" s="5">
        <v>4.34</v>
      </c>
      <c r="N2130" s="5" t="s">
        <v>41</v>
      </c>
      <c r="O2130" s="49">
        <v>19</v>
      </c>
    </row>
    <row r="2131" spans="1:15" x14ac:dyDescent="0.2">
      <c r="A2131" s="48" t="s">
        <v>7023</v>
      </c>
      <c r="B2131" s="5" t="s">
        <v>5654</v>
      </c>
      <c r="C2131" s="5">
        <v>35</v>
      </c>
      <c r="D2131" s="5" t="s">
        <v>27</v>
      </c>
      <c r="E2131" s="5" t="s">
        <v>7024</v>
      </c>
      <c r="F2131" s="5">
        <v>-6106</v>
      </c>
      <c r="G2131" s="5" t="s">
        <v>19</v>
      </c>
      <c r="H2131" s="5" t="s">
        <v>144</v>
      </c>
      <c r="I2131" s="5">
        <v>91482.54</v>
      </c>
      <c r="J2131" s="5" t="s">
        <v>2832</v>
      </c>
      <c r="K2131" s="5" t="s">
        <v>104</v>
      </c>
      <c r="L2131" s="5" t="s">
        <v>73</v>
      </c>
      <c r="M2131" s="5">
        <v>3.32</v>
      </c>
      <c r="N2131" s="5" t="s">
        <v>74</v>
      </c>
      <c r="O2131" s="49">
        <v>1</v>
      </c>
    </row>
    <row r="2132" spans="1:15" x14ac:dyDescent="0.2">
      <c r="A2132" s="48" t="s">
        <v>7025</v>
      </c>
      <c r="B2132" s="5" t="s">
        <v>76</v>
      </c>
      <c r="C2132" s="5">
        <v>40</v>
      </c>
      <c r="D2132" s="5" t="s">
        <v>50</v>
      </c>
      <c r="E2132" s="5" t="s">
        <v>7026</v>
      </c>
      <c r="F2132" s="5">
        <v>-2653</v>
      </c>
      <c r="G2132" s="5" t="s">
        <v>19</v>
      </c>
      <c r="H2132" s="5" t="s">
        <v>173</v>
      </c>
      <c r="I2132" s="5">
        <v>140685.89000000001</v>
      </c>
      <c r="J2132" s="5" t="s">
        <v>2755</v>
      </c>
      <c r="K2132" s="5" t="s">
        <v>40</v>
      </c>
      <c r="L2132" s="5" t="s">
        <v>56</v>
      </c>
      <c r="M2132" s="5">
        <v>2.2000000000000002</v>
      </c>
      <c r="N2132" s="5" t="s">
        <v>57</v>
      </c>
      <c r="O2132" s="49">
        <v>26</v>
      </c>
    </row>
    <row r="2133" spans="1:15" x14ac:dyDescent="0.2">
      <c r="A2133" s="48" t="s">
        <v>7027</v>
      </c>
      <c r="B2133" s="5" t="s">
        <v>4043</v>
      </c>
      <c r="C2133" s="5">
        <v>55</v>
      </c>
      <c r="D2133" s="5" t="s">
        <v>27</v>
      </c>
      <c r="E2133" s="5" t="s">
        <v>7028</v>
      </c>
      <c r="F2133" s="5">
        <v>-3304</v>
      </c>
      <c r="G2133" s="5" t="s">
        <v>19</v>
      </c>
      <c r="H2133" s="5" t="s">
        <v>173</v>
      </c>
      <c r="I2133" s="5">
        <v>35880.32</v>
      </c>
      <c r="J2133" s="5" t="s">
        <v>2280</v>
      </c>
      <c r="K2133" s="5" t="s">
        <v>22</v>
      </c>
      <c r="L2133" s="5" t="s">
        <v>56</v>
      </c>
      <c r="M2133" s="5">
        <v>3.46</v>
      </c>
      <c r="N2133" s="5" t="s">
        <v>41</v>
      </c>
      <c r="O2133" s="49">
        <v>6</v>
      </c>
    </row>
    <row r="2134" spans="1:15" x14ac:dyDescent="0.2">
      <c r="A2134" s="48" t="s">
        <v>7029</v>
      </c>
      <c r="B2134" s="5" t="s">
        <v>2089</v>
      </c>
      <c r="C2134" s="5">
        <v>34</v>
      </c>
      <c r="D2134" s="5" t="s">
        <v>27</v>
      </c>
      <c r="E2134" s="5" t="s">
        <v>7012</v>
      </c>
      <c r="F2134" s="5">
        <v>-7619</v>
      </c>
      <c r="G2134" s="5" t="s">
        <v>37</v>
      </c>
      <c r="H2134" s="5" t="s">
        <v>53</v>
      </c>
      <c r="I2134" s="5">
        <v>136228.98000000001</v>
      </c>
      <c r="J2134" s="5" t="s">
        <v>2161</v>
      </c>
      <c r="K2134" s="5" t="s">
        <v>55</v>
      </c>
      <c r="L2134" s="5" t="s">
        <v>32</v>
      </c>
      <c r="M2134" s="5">
        <v>3.64</v>
      </c>
      <c r="N2134" s="5" t="s">
        <v>57</v>
      </c>
      <c r="O2134" s="49">
        <v>3</v>
      </c>
    </row>
    <row r="2135" spans="1:15" x14ac:dyDescent="0.2">
      <c r="A2135" s="48" t="s">
        <v>7030</v>
      </c>
      <c r="B2135" s="5" t="s">
        <v>7031</v>
      </c>
      <c r="C2135" s="5">
        <v>57</v>
      </c>
      <c r="D2135" s="5" t="s">
        <v>27</v>
      </c>
      <c r="E2135" s="5" t="s">
        <v>7032</v>
      </c>
      <c r="F2135" s="5">
        <v>-7400</v>
      </c>
      <c r="G2135" s="5" t="s">
        <v>99</v>
      </c>
      <c r="H2135" s="5" t="s">
        <v>173</v>
      </c>
      <c r="I2135" s="5">
        <v>168578.91</v>
      </c>
      <c r="J2135" s="5" t="s">
        <v>7033</v>
      </c>
      <c r="K2135" s="5" t="s">
        <v>22</v>
      </c>
      <c r="L2135" s="5" t="s">
        <v>73</v>
      </c>
      <c r="M2135" s="5">
        <v>2.99</v>
      </c>
      <c r="N2135" s="5" t="s">
        <v>41</v>
      </c>
      <c r="O2135" s="49">
        <v>11</v>
      </c>
    </row>
    <row r="2136" spans="1:15" x14ac:dyDescent="0.2">
      <c r="A2136" s="48" t="s">
        <v>7034</v>
      </c>
      <c r="B2136" s="5" t="s">
        <v>2412</v>
      </c>
      <c r="C2136" s="5">
        <v>65</v>
      </c>
      <c r="D2136" s="5" t="s">
        <v>27</v>
      </c>
      <c r="E2136" s="5" t="s">
        <v>7035</v>
      </c>
      <c r="F2136" s="5">
        <v>-3463</v>
      </c>
      <c r="G2136" s="5" t="s">
        <v>19</v>
      </c>
      <c r="H2136" s="5" t="s">
        <v>71</v>
      </c>
      <c r="I2136" s="5">
        <v>167622.14000000001</v>
      </c>
      <c r="J2136" s="5" t="s">
        <v>3727</v>
      </c>
      <c r="K2136" s="5" t="s">
        <v>55</v>
      </c>
      <c r="L2136" s="5" t="s">
        <v>73</v>
      </c>
      <c r="M2136" s="5">
        <v>2.2799999999999998</v>
      </c>
      <c r="N2136" s="5" t="s">
        <v>41</v>
      </c>
      <c r="O2136" s="49">
        <v>11</v>
      </c>
    </row>
    <row r="2137" spans="1:15" x14ac:dyDescent="0.2">
      <c r="A2137" s="48" t="s">
        <v>7036</v>
      </c>
      <c r="B2137" s="5" t="s">
        <v>6719</v>
      </c>
      <c r="C2137" s="5">
        <v>56</v>
      </c>
      <c r="D2137" s="5" t="s">
        <v>17</v>
      </c>
      <c r="E2137" s="5" t="s">
        <v>7037</v>
      </c>
      <c r="F2137" s="5">
        <v>-2552</v>
      </c>
      <c r="G2137" s="5" t="s">
        <v>99</v>
      </c>
      <c r="H2137" s="5" t="s">
        <v>71</v>
      </c>
      <c r="I2137" s="5">
        <v>177560.24</v>
      </c>
      <c r="J2137" s="5" t="s">
        <v>7038</v>
      </c>
      <c r="K2137" s="5" t="s">
        <v>118</v>
      </c>
      <c r="L2137" s="5" t="s">
        <v>23</v>
      </c>
      <c r="M2137" s="5">
        <v>4.88</v>
      </c>
      <c r="N2137" s="5" t="s">
        <v>74</v>
      </c>
      <c r="O2137" s="49">
        <v>16</v>
      </c>
    </row>
    <row r="2138" spans="1:15" x14ac:dyDescent="0.2">
      <c r="A2138" s="48" t="s">
        <v>7039</v>
      </c>
      <c r="B2138" s="5" t="s">
        <v>3023</v>
      </c>
      <c r="C2138" s="5">
        <v>54</v>
      </c>
      <c r="D2138" s="5" t="s">
        <v>27</v>
      </c>
      <c r="E2138" s="5" t="s">
        <v>7040</v>
      </c>
      <c r="F2138" s="5">
        <v>-10398</v>
      </c>
      <c r="G2138" s="5" t="s">
        <v>19</v>
      </c>
      <c r="H2138" s="5" t="s">
        <v>20</v>
      </c>
      <c r="I2138" s="5">
        <v>97606.13</v>
      </c>
      <c r="J2138" s="5" t="s">
        <v>4423</v>
      </c>
      <c r="K2138" s="5" t="s">
        <v>81</v>
      </c>
      <c r="L2138" s="5" t="s">
        <v>32</v>
      </c>
      <c r="M2138" s="5">
        <v>1.71</v>
      </c>
      <c r="N2138" s="5" t="s">
        <v>24</v>
      </c>
      <c r="O2138" s="49">
        <v>23</v>
      </c>
    </row>
    <row r="2139" spans="1:15" x14ac:dyDescent="0.2">
      <c r="A2139" s="48" t="s">
        <v>7041</v>
      </c>
      <c r="B2139" s="5" t="s">
        <v>1675</v>
      </c>
      <c r="C2139" s="5">
        <v>40</v>
      </c>
      <c r="D2139" s="5" t="s">
        <v>17</v>
      </c>
      <c r="E2139" s="5" t="s">
        <v>7042</v>
      </c>
      <c r="F2139" s="5">
        <v>-5248</v>
      </c>
      <c r="G2139" s="5" t="s">
        <v>45</v>
      </c>
      <c r="H2139" s="5" t="s">
        <v>173</v>
      </c>
      <c r="I2139" s="5">
        <v>141785.57</v>
      </c>
      <c r="J2139" s="5" t="s">
        <v>484</v>
      </c>
      <c r="K2139" s="5" t="s">
        <v>127</v>
      </c>
      <c r="L2139" s="5" t="s">
        <v>56</v>
      </c>
      <c r="M2139" s="5">
        <v>2.77</v>
      </c>
      <c r="N2139" s="5" t="s">
        <v>41</v>
      </c>
      <c r="O2139" s="49">
        <v>31</v>
      </c>
    </row>
    <row r="2140" spans="1:15" x14ac:dyDescent="0.2">
      <c r="A2140" s="48" t="s">
        <v>7043</v>
      </c>
      <c r="B2140" s="5" t="s">
        <v>7044</v>
      </c>
      <c r="C2140" s="5">
        <v>27</v>
      </c>
      <c r="D2140" s="5" t="s">
        <v>27</v>
      </c>
      <c r="E2140" s="5" t="s">
        <v>7045</v>
      </c>
      <c r="F2140" s="5">
        <v>-9654</v>
      </c>
      <c r="G2140" s="5" t="s">
        <v>52</v>
      </c>
      <c r="H2140" s="5" t="s">
        <v>20</v>
      </c>
      <c r="I2140" s="5">
        <v>67407.45</v>
      </c>
      <c r="J2140" s="5" t="s">
        <v>4106</v>
      </c>
      <c r="K2140" s="5" t="s">
        <v>81</v>
      </c>
      <c r="L2140" s="5" t="s">
        <v>73</v>
      </c>
      <c r="M2140" s="5">
        <v>2.87</v>
      </c>
      <c r="N2140" s="5" t="s">
        <v>24</v>
      </c>
      <c r="O2140" s="49">
        <v>28</v>
      </c>
    </row>
    <row r="2141" spans="1:15" x14ac:dyDescent="0.2">
      <c r="A2141" s="48" t="s">
        <v>7046</v>
      </c>
      <c r="B2141" s="5" t="s">
        <v>7047</v>
      </c>
      <c r="C2141" s="5">
        <v>65</v>
      </c>
      <c r="D2141" s="5" t="s">
        <v>27</v>
      </c>
      <c r="E2141" s="5" t="s">
        <v>7048</v>
      </c>
      <c r="F2141" s="5">
        <v>-7540</v>
      </c>
      <c r="G2141" s="5" t="s">
        <v>85</v>
      </c>
      <c r="H2141" s="5" t="s">
        <v>38</v>
      </c>
      <c r="I2141" s="5">
        <v>102389.45</v>
      </c>
      <c r="J2141" s="5" t="s">
        <v>5977</v>
      </c>
      <c r="K2141" s="5" t="s">
        <v>136</v>
      </c>
      <c r="L2141" s="5" t="s">
        <v>73</v>
      </c>
      <c r="M2141" s="5">
        <v>3.64</v>
      </c>
      <c r="N2141" s="5" t="s">
        <v>24</v>
      </c>
      <c r="O2141" s="49">
        <v>11</v>
      </c>
    </row>
    <row r="2142" spans="1:15" x14ac:dyDescent="0.2">
      <c r="A2142" s="48" t="s">
        <v>7049</v>
      </c>
      <c r="B2142" s="5" t="s">
        <v>801</v>
      </c>
      <c r="C2142" s="5">
        <v>35</v>
      </c>
      <c r="D2142" s="5" t="s">
        <v>27</v>
      </c>
      <c r="E2142" s="5" t="s">
        <v>7050</v>
      </c>
      <c r="F2142" s="5">
        <v>-8718</v>
      </c>
      <c r="G2142" s="5" t="s">
        <v>45</v>
      </c>
      <c r="H2142" s="5" t="s">
        <v>144</v>
      </c>
      <c r="I2142" s="5">
        <v>167734.93</v>
      </c>
      <c r="J2142" s="5" t="s">
        <v>1605</v>
      </c>
      <c r="K2142" s="5" t="s">
        <v>81</v>
      </c>
      <c r="L2142" s="5" t="s">
        <v>56</v>
      </c>
      <c r="M2142" s="5">
        <v>2.73</v>
      </c>
      <c r="N2142" s="5" t="s">
        <v>74</v>
      </c>
      <c r="O2142" s="49">
        <v>8</v>
      </c>
    </row>
    <row r="2143" spans="1:15" x14ac:dyDescent="0.2">
      <c r="A2143" s="48" t="s">
        <v>7051</v>
      </c>
      <c r="B2143" s="5" t="s">
        <v>7052</v>
      </c>
      <c r="C2143" s="5">
        <v>62</v>
      </c>
      <c r="D2143" s="5" t="s">
        <v>17</v>
      </c>
      <c r="E2143" s="5" t="s">
        <v>7053</v>
      </c>
      <c r="F2143" s="5">
        <v>-6254</v>
      </c>
      <c r="G2143" s="5" t="s">
        <v>45</v>
      </c>
      <c r="H2143" s="5" t="s">
        <v>79</v>
      </c>
      <c r="I2143" s="5">
        <v>75710.67</v>
      </c>
      <c r="J2143" s="5" t="s">
        <v>7054</v>
      </c>
      <c r="K2143" s="5" t="s">
        <v>136</v>
      </c>
      <c r="L2143" s="5" t="s">
        <v>32</v>
      </c>
      <c r="M2143" s="5">
        <v>3.92</v>
      </c>
      <c r="N2143" s="5" t="s">
        <v>57</v>
      </c>
      <c r="O2143" s="49">
        <v>38</v>
      </c>
    </row>
    <row r="2144" spans="1:15" x14ac:dyDescent="0.2">
      <c r="A2144" s="48" t="s">
        <v>7055</v>
      </c>
      <c r="B2144" s="5" t="s">
        <v>1889</v>
      </c>
      <c r="C2144" s="5">
        <v>52</v>
      </c>
      <c r="D2144" s="5" t="s">
        <v>17</v>
      </c>
      <c r="E2144" s="5" t="s">
        <v>7056</v>
      </c>
      <c r="F2144" s="5">
        <v>-3627</v>
      </c>
      <c r="G2144" s="5" t="s">
        <v>37</v>
      </c>
      <c r="H2144" s="5" t="s">
        <v>66</v>
      </c>
      <c r="I2144" s="5">
        <v>170580.98</v>
      </c>
      <c r="J2144" s="5" t="s">
        <v>5896</v>
      </c>
      <c r="K2144" s="5" t="s">
        <v>47</v>
      </c>
      <c r="L2144" s="5" t="s">
        <v>32</v>
      </c>
      <c r="M2144" s="5">
        <v>3.08</v>
      </c>
      <c r="N2144" s="5" t="s">
        <v>41</v>
      </c>
      <c r="O2144" s="49">
        <v>34</v>
      </c>
    </row>
    <row r="2145" spans="1:15" x14ac:dyDescent="0.2">
      <c r="A2145" s="48" t="s">
        <v>7057</v>
      </c>
      <c r="B2145" s="5" t="s">
        <v>7058</v>
      </c>
      <c r="C2145" s="5">
        <v>44</v>
      </c>
      <c r="D2145" s="5" t="s">
        <v>27</v>
      </c>
      <c r="E2145" s="5" t="s">
        <v>7059</v>
      </c>
      <c r="F2145" s="5">
        <v>-10814</v>
      </c>
      <c r="G2145" s="5" t="s">
        <v>29</v>
      </c>
      <c r="H2145" s="5" t="s">
        <v>20</v>
      </c>
      <c r="I2145" s="5">
        <v>129534.36</v>
      </c>
      <c r="J2145" s="5" t="s">
        <v>7060</v>
      </c>
      <c r="K2145" s="5" t="s">
        <v>81</v>
      </c>
      <c r="L2145" s="5" t="s">
        <v>32</v>
      </c>
      <c r="M2145" s="5">
        <v>4.88</v>
      </c>
      <c r="N2145" s="5" t="s">
        <v>41</v>
      </c>
      <c r="O2145" s="49">
        <v>25</v>
      </c>
    </row>
    <row r="2146" spans="1:15" x14ac:dyDescent="0.2">
      <c r="A2146" s="48" t="s">
        <v>7061</v>
      </c>
      <c r="B2146" s="5" t="s">
        <v>3454</v>
      </c>
      <c r="C2146" s="5">
        <v>25</v>
      </c>
      <c r="D2146" s="5" t="s">
        <v>17</v>
      </c>
      <c r="E2146" s="5" t="s">
        <v>7062</v>
      </c>
      <c r="F2146" s="5">
        <v>-2033</v>
      </c>
      <c r="G2146" s="5" t="s">
        <v>94</v>
      </c>
      <c r="H2146" s="5" t="s">
        <v>30</v>
      </c>
      <c r="I2146" s="5">
        <v>106984.01</v>
      </c>
      <c r="J2146" s="5" t="s">
        <v>2098</v>
      </c>
      <c r="K2146" s="5" t="s">
        <v>127</v>
      </c>
      <c r="L2146" s="5" t="s">
        <v>73</v>
      </c>
      <c r="M2146" s="5">
        <v>4.13</v>
      </c>
      <c r="N2146" s="5" t="s">
        <v>33</v>
      </c>
      <c r="O2146" s="49">
        <v>29</v>
      </c>
    </row>
    <row r="2147" spans="1:15" x14ac:dyDescent="0.2">
      <c r="A2147" s="48" t="s">
        <v>7063</v>
      </c>
      <c r="B2147" s="5" t="s">
        <v>106</v>
      </c>
      <c r="C2147" s="5">
        <v>64</v>
      </c>
      <c r="D2147" s="5" t="s">
        <v>50</v>
      </c>
      <c r="E2147" s="5" t="s">
        <v>7064</v>
      </c>
      <c r="F2147" s="5">
        <v>-2402</v>
      </c>
      <c r="G2147" s="5" t="s">
        <v>94</v>
      </c>
      <c r="H2147" s="5" t="s">
        <v>66</v>
      </c>
      <c r="I2147" s="5">
        <v>119321.91</v>
      </c>
      <c r="J2147" s="5" t="s">
        <v>2102</v>
      </c>
      <c r="K2147" s="5" t="s">
        <v>55</v>
      </c>
      <c r="L2147" s="5" t="s">
        <v>56</v>
      </c>
      <c r="M2147" s="5">
        <v>1.54</v>
      </c>
      <c r="N2147" s="5" t="s">
        <v>33</v>
      </c>
      <c r="O2147" s="49">
        <v>18</v>
      </c>
    </row>
    <row r="2148" spans="1:15" x14ac:dyDescent="0.2">
      <c r="A2148" s="48" t="s">
        <v>7065</v>
      </c>
      <c r="B2148" s="5" t="s">
        <v>7066</v>
      </c>
      <c r="C2148" s="5">
        <v>41</v>
      </c>
      <c r="D2148" s="5" t="s">
        <v>50</v>
      </c>
      <c r="E2148" s="5" t="s">
        <v>7067</v>
      </c>
      <c r="F2148" s="5">
        <v>-8397</v>
      </c>
      <c r="G2148" s="5" t="s">
        <v>45</v>
      </c>
      <c r="H2148" s="5" t="s">
        <v>194</v>
      </c>
      <c r="I2148" s="5">
        <v>71175.42</v>
      </c>
      <c r="J2148" s="5" t="s">
        <v>301</v>
      </c>
      <c r="K2148" s="5" t="s">
        <v>118</v>
      </c>
      <c r="L2148" s="5" t="s">
        <v>32</v>
      </c>
      <c r="M2148" s="5">
        <v>4.68</v>
      </c>
      <c r="N2148" s="5" t="s">
        <v>57</v>
      </c>
      <c r="O2148" s="49">
        <v>21</v>
      </c>
    </row>
    <row r="2149" spans="1:15" x14ac:dyDescent="0.2">
      <c r="A2149" s="48" t="s">
        <v>7068</v>
      </c>
      <c r="B2149" s="5" t="s">
        <v>2569</v>
      </c>
      <c r="C2149" s="5">
        <v>58</v>
      </c>
      <c r="D2149" s="5" t="s">
        <v>17</v>
      </c>
      <c r="E2149" s="5" t="s">
        <v>7069</v>
      </c>
      <c r="F2149" s="5">
        <v>-9634</v>
      </c>
      <c r="G2149" s="5" t="s">
        <v>37</v>
      </c>
      <c r="H2149" s="5" t="s">
        <v>20</v>
      </c>
      <c r="I2149" s="5">
        <v>158985.45000000001</v>
      </c>
      <c r="J2149" s="5" t="s">
        <v>722</v>
      </c>
      <c r="K2149" s="5" t="s">
        <v>118</v>
      </c>
      <c r="L2149" s="5" t="s">
        <v>32</v>
      </c>
      <c r="M2149" s="5">
        <v>4.6900000000000004</v>
      </c>
      <c r="N2149" s="5" t="s">
        <v>41</v>
      </c>
      <c r="O2149" s="49">
        <v>21</v>
      </c>
    </row>
    <row r="2150" spans="1:15" x14ac:dyDescent="0.2">
      <c r="A2150" s="48" t="s">
        <v>7070</v>
      </c>
      <c r="B2150" s="5" t="s">
        <v>7071</v>
      </c>
      <c r="C2150" s="5">
        <v>57</v>
      </c>
      <c r="D2150" s="5" t="s">
        <v>27</v>
      </c>
      <c r="E2150" s="5" t="s">
        <v>7072</v>
      </c>
      <c r="F2150" s="5">
        <v>-7394</v>
      </c>
      <c r="G2150" s="5" t="s">
        <v>99</v>
      </c>
      <c r="H2150" s="5" t="s">
        <v>194</v>
      </c>
      <c r="I2150" s="5">
        <v>133192.62</v>
      </c>
      <c r="J2150" s="5" t="s">
        <v>593</v>
      </c>
      <c r="K2150" s="5" t="s">
        <v>47</v>
      </c>
      <c r="L2150" s="5" t="s">
        <v>23</v>
      </c>
      <c r="M2150" s="5">
        <v>4.9800000000000004</v>
      </c>
      <c r="N2150" s="5" t="s">
        <v>74</v>
      </c>
      <c r="O2150" s="49">
        <v>29</v>
      </c>
    </row>
    <row r="2151" spans="1:15" x14ac:dyDescent="0.2">
      <c r="A2151" s="48" t="s">
        <v>7073</v>
      </c>
      <c r="B2151" s="5" t="s">
        <v>2290</v>
      </c>
      <c r="C2151" s="5">
        <v>28</v>
      </c>
      <c r="D2151" s="5" t="s">
        <v>17</v>
      </c>
      <c r="E2151" s="5" t="s">
        <v>7074</v>
      </c>
      <c r="F2151" s="5">
        <v>-2237</v>
      </c>
      <c r="G2151" s="5" t="s">
        <v>45</v>
      </c>
      <c r="H2151" s="5" t="s">
        <v>79</v>
      </c>
      <c r="I2151" s="5">
        <v>108639.85</v>
      </c>
      <c r="J2151" s="5" t="s">
        <v>3990</v>
      </c>
      <c r="K2151" s="5" t="s">
        <v>104</v>
      </c>
      <c r="L2151" s="5" t="s">
        <v>32</v>
      </c>
      <c r="M2151" s="5">
        <v>1.59</v>
      </c>
      <c r="N2151" s="5" t="s">
        <v>24</v>
      </c>
      <c r="O2151" s="49">
        <v>32</v>
      </c>
    </row>
    <row r="2152" spans="1:15" x14ac:dyDescent="0.2">
      <c r="A2152" s="48" t="s">
        <v>7075</v>
      </c>
      <c r="B2152" s="5" t="s">
        <v>7076</v>
      </c>
      <c r="C2152" s="5">
        <v>22</v>
      </c>
      <c r="D2152" s="5" t="s">
        <v>27</v>
      </c>
      <c r="E2152" s="5" t="s">
        <v>7077</v>
      </c>
      <c r="F2152" s="5">
        <v>-7883</v>
      </c>
      <c r="G2152" s="5" t="s">
        <v>78</v>
      </c>
      <c r="H2152" s="5" t="s">
        <v>20</v>
      </c>
      <c r="I2152" s="5">
        <v>83289.45</v>
      </c>
      <c r="J2152" s="5" t="s">
        <v>6065</v>
      </c>
      <c r="K2152" s="5" t="s">
        <v>22</v>
      </c>
      <c r="L2152" s="5" t="s">
        <v>32</v>
      </c>
      <c r="M2152" s="5">
        <v>1.9</v>
      </c>
      <c r="N2152" s="5" t="s">
        <v>24</v>
      </c>
      <c r="O2152" s="49">
        <v>25</v>
      </c>
    </row>
    <row r="2153" spans="1:15" x14ac:dyDescent="0.2">
      <c r="A2153" s="48" t="s">
        <v>7078</v>
      </c>
      <c r="B2153" s="5" t="s">
        <v>7079</v>
      </c>
      <c r="C2153" s="5">
        <v>32</v>
      </c>
      <c r="D2153" s="5" t="s">
        <v>50</v>
      </c>
      <c r="E2153" s="5" t="s">
        <v>7080</v>
      </c>
      <c r="F2153" s="5">
        <v>-7754</v>
      </c>
      <c r="G2153" s="5" t="s">
        <v>19</v>
      </c>
      <c r="H2153" s="5" t="s">
        <v>194</v>
      </c>
      <c r="I2153" s="5">
        <v>125345</v>
      </c>
      <c r="J2153" s="5" t="s">
        <v>4787</v>
      </c>
      <c r="K2153" s="5" t="s">
        <v>81</v>
      </c>
      <c r="L2153" s="5" t="s">
        <v>23</v>
      </c>
      <c r="M2153" s="5">
        <v>1.75</v>
      </c>
      <c r="N2153" s="5" t="s">
        <v>24</v>
      </c>
      <c r="O2153" s="49">
        <v>15</v>
      </c>
    </row>
    <row r="2154" spans="1:15" x14ac:dyDescent="0.2">
      <c r="A2154" s="48" t="s">
        <v>7081</v>
      </c>
      <c r="B2154" s="5" t="s">
        <v>7082</v>
      </c>
      <c r="C2154" s="5">
        <v>53</v>
      </c>
      <c r="D2154" s="5" t="s">
        <v>27</v>
      </c>
      <c r="E2154" s="5" t="s">
        <v>7083</v>
      </c>
      <c r="F2154" s="5">
        <v>-7946</v>
      </c>
      <c r="G2154" s="5" t="s">
        <v>45</v>
      </c>
      <c r="H2154" s="5" t="s">
        <v>38</v>
      </c>
      <c r="I2154" s="5">
        <v>70238.720000000001</v>
      </c>
      <c r="J2154" s="5" t="s">
        <v>7084</v>
      </c>
      <c r="K2154" s="5" t="s">
        <v>62</v>
      </c>
      <c r="L2154" s="5" t="s">
        <v>73</v>
      </c>
      <c r="M2154" s="5">
        <v>2.38</v>
      </c>
      <c r="N2154" s="5" t="s">
        <v>41</v>
      </c>
      <c r="O2154" s="49">
        <v>2</v>
      </c>
    </row>
    <row r="2155" spans="1:15" x14ac:dyDescent="0.2">
      <c r="A2155" s="48" t="s">
        <v>7085</v>
      </c>
      <c r="B2155" s="5" t="s">
        <v>6667</v>
      </c>
      <c r="C2155" s="5">
        <v>24</v>
      </c>
      <c r="D2155" s="5" t="s">
        <v>50</v>
      </c>
      <c r="E2155" s="5" t="s">
        <v>7086</v>
      </c>
      <c r="F2155" s="5">
        <v>-3243</v>
      </c>
      <c r="G2155" s="5" t="s">
        <v>99</v>
      </c>
      <c r="H2155" s="5" t="s">
        <v>66</v>
      </c>
      <c r="I2155" s="5">
        <v>176284.38</v>
      </c>
      <c r="J2155" s="5" t="s">
        <v>165</v>
      </c>
      <c r="K2155" s="5" t="s">
        <v>62</v>
      </c>
      <c r="L2155" s="5" t="s">
        <v>73</v>
      </c>
      <c r="M2155" s="5">
        <v>4.2</v>
      </c>
      <c r="N2155" s="5" t="s">
        <v>41</v>
      </c>
      <c r="O2155" s="49">
        <v>7</v>
      </c>
    </row>
    <row r="2156" spans="1:15" x14ac:dyDescent="0.2">
      <c r="A2156" s="48" t="s">
        <v>7087</v>
      </c>
      <c r="B2156" s="5" t="s">
        <v>221</v>
      </c>
      <c r="C2156" s="5">
        <v>28</v>
      </c>
      <c r="D2156" s="5" t="s">
        <v>17</v>
      </c>
      <c r="E2156" s="5" t="s">
        <v>7088</v>
      </c>
      <c r="F2156" s="5">
        <v>-3759</v>
      </c>
      <c r="G2156" s="5" t="s">
        <v>78</v>
      </c>
      <c r="H2156" s="5" t="s">
        <v>79</v>
      </c>
      <c r="I2156" s="5">
        <v>133165.12</v>
      </c>
      <c r="J2156" s="5" t="s">
        <v>2068</v>
      </c>
      <c r="K2156" s="5" t="s">
        <v>22</v>
      </c>
      <c r="L2156" s="5" t="s">
        <v>56</v>
      </c>
      <c r="M2156" s="5">
        <v>2.2999999999999998</v>
      </c>
      <c r="N2156" s="5" t="s">
        <v>41</v>
      </c>
      <c r="O2156" s="49">
        <v>25</v>
      </c>
    </row>
    <row r="2157" spans="1:15" x14ac:dyDescent="0.2">
      <c r="A2157" s="48" t="s">
        <v>7089</v>
      </c>
      <c r="B2157" s="5" t="s">
        <v>4384</v>
      </c>
      <c r="C2157" s="5">
        <v>32</v>
      </c>
      <c r="D2157" s="5" t="s">
        <v>27</v>
      </c>
      <c r="E2157" s="5" t="s">
        <v>7090</v>
      </c>
      <c r="F2157" s="5">
        <v>-2637</v>
      </c>
      <c r="G2157" s="5" t="s">
        <v>37</v>
      </c>
      <c r="H2157" s="5" t="s">
        <v>66</v>
      </c>
      <c r="I2157" s="5">
        <v>77925.740000000005</v>
      </c>
      <c r="J2157" s="5" t="s">
        <v>5582</v>
      </c>
      <c r="K2157" s="5" t="s">
        <v>118</v>
      </c>
      <c r="L2157" s="5" t="s">
        <v>73</v>
      </c>
      <c r="M2157" s="5">
        <v>1.99</v>
      </c>
      <c r="N2157" s="5" t="s">
        <v>74</v>
      </c>
      <c r="O2157" s="49">
        <v>16</v>
      </c>
    </row>
    <row r="2158" spans="1:15" x14ac:dyDescent="0.2">
      <c r="A2158" s="48" t="s">
        <v>7091</v>
      </c>
      <c r="B2158" s="5" t="s">
        <v>7092</v>
      </c>
      <c r="C2158" s="5">
        <v>42</v>
      </c>
      <c r="D2158" s="5" t="s">
        <v>50</v>
      </c>
      <c r="E2158" s="5" t="s">
        <v>7093</v>
      </c>
      <c r="F2158" s="5">
        <v>-3756</v>
      </c>
      <c r="G2158" s="5" t="s">
        <v>29</v>
      </c>
      <c r="H2158" s="5" t="s">
        <v>30</v>
      </c>
      <c r="I2158" s="5">
        <v>137325.45000000001</v>
      </c>
      <c r="J2158" s="5" t="s">
        <v>3730</v>
      </c>
      <c r="K2158" s="5" t="s">
        <v>22</v>
      </c>
      <c r="L2158" s="5" t="s">
        <v>56</v>
      </c>
      <c r="M2158" s="5">
        <v>2.99</v>
      </c>
      <c r="N2158" s="5" t="s">
        <v>57</v>
      </c>
      <c r="O2158" s="49">
        <v>38</v>
      </c>
    </row>
    <row r="2159" spans="1:15" x14ac:dyDescent="0.2">
      <c r="A2159" s="48" t="s">
        <v>7094</v>
      </c>
      <c r="B2159" s="5" t="s">
        <v>6318</v>
      </c>
      <c r="C2159" s="5">
        <v>35</v>
      </c>
      <c r="D2159" s="5" t="s">
        <v>27</v>
      </c>
      <c r="E2159" s="5" t="s">
        <v>7095</v>
      </c>
      <c r="F2159" s="5">
        <v>-8654</v>
      </c>
      <c r="G2159" s="5" t="s">
        <v>99</v>
      </c>
      <c r="H2159" s="5" t="s">
        <v>38</v>
      </c>
      <c r="I2159" s="5">
        <v>139860.35</v>
      </c>
      <c r="J2159" s="5" t="s">
        <v>4103</v>
      </c>
      <c r="K2159" s="5" t="s">
        <v>81</v>
      </c>
      <c r="L2159" s="5" t="s">
        <v>56</v>
      </c>
      <c r="M2159" s="5">
        <v>1.1399999999999999</v>
      </c>
      <c r="N2159" s="5" t="s">
        <v>57</v>
      </c>
      <c r="O2159" s="49">
        <v>11</v>
      </c>
    </row>
    <row r="2160" spans="1:15" x14ac:dyDescent="0.2">
      <c r="A2160" s="48" t="s">
        <v>7096</v>
      </c>
      <c r="B2160" s="5" t="s">
        <v>894</v>
      </c>
      <c r="C2160" s="5">
        <v>37</v>
      </c>
      <c r="D2160" s="5" t="s">
        <v>50</v>
      </c>
      <c r="E2160" s="5" t="s">
        <v>7097</v>
      </c>
      <c r="F2160" s="5">
        <v>-4751</v>
      </c>
      <c r="G2160" s="5" t="s">
        <v>29</v>
      </c>
      <c r="H2160" s="5" t="s">
        <v>38</v>
      </c>
      <c r="I2160" s="5">
        <v>37518.94</v>
      </c>
      <c r="J2160" s="5" t="s">
        <v>1316</v>
      </c>
      <c r="K2160" s="5" t="s">
        <v>55</v>
      </c>
      <c r="L2160" s="5" t="s">
        <v>32</v>
      </c>
      <c r="M2160" s="5">
        <v>1.25</v>
      </c>
      <c r="N2160" s="5" t="s">
        <v>41</v>
      </c>
      <c r="O2160" s="49">
        <v>23</v>
      </c>
    </row>
    <row r="2161" spans="1:15" x14ac:dyDescent="0.2">
      <c r="A2161" s="48" t="s">
        <v>7098</v>
      </c>
      <c r="B2161" s="5" t="s">
        <v>7099</v>
      </c>
      <c r="C2161" s="5">
        <v>23</v>
      </c>
      <c r="D2161" s="5" t="s">
        <v>50</v>
      </c>
      <c r="E2161" s="5" t="s">
        <v>7100</v>
      </c>
      <c r="F2161" s="5">
        <v>-3166</v>
      </c>
      <c r="G2161" s="5" t="s">
        <v>29</v>
      </c>
      <c r="H2161" s="5" t="s">
        <v>79</v>
      </c>
      <c r="I2161" s="5">
        <v>38444.76</v>
      </c>
      <c r="J2161" s="5" t="s">
        <v>2084</v>
      </c>
      <c r="K2161" s="5" t="s">
        <v>136</v>
      </c>
      <c r="L2161" s="5" t="s">
        <v>73</v>
      </c>
      <c r="M2161" s="5">
        <v>3.71</v>
      </c>
      <c r="N2161" s="5" t="s">
        <v>24</v>
      </c>
      <c r="O2161" s="49">
        <v>2</v>
      </c>
    </row>
    <row r="2162" spans="1:15" x14ac:dyDescent="0.2">
      <c r="A2162" s="48" t="s">
        <v>7101</v>
      </c>
      <c r="B2162" s="5" t="s">
        <v>7102</v>
      </c>
      <c r="C2162" s="5">
        <v>59</v>
      </c>
      <c r="D2162" s="5" t="s">
        <v>27</v>
      </c>
      <c r="E2162" s="5" t="s">
        <v>7103</v>
      </c>
      <c r="F2162" s="5">
        <v>-2784</v>
      </c>
      <c r="G2162" s="5" t="s">
        <v>94</v>
      </c>
      <c r="H2162" s="5" t="s">
        <v>66</v>
      </c>
      <c r="I2162" s="5">
        <v>121874.23</v>
      </c>
      <c r="J2162" s="5" t="s">
        <v>3150</v>
      </c>
      <c r="K2162" s="5" t="s">
        <v>136</v>
      </c>
      <c r="L2162" s="5" t="s">
        <v>56</v>
      </c>
      <c r="M2162" s="5">
        <v>1.73</v>
      </c>
      <c r="N2162" s="5" t="s">
        <v>74</v>
      </c>
      <c r="O2162" s="49">
        <v>35</v>
      </c>
    </row>
    <row r="2163" spans="1:15" x14ac:dyDescent="0.2">
      <c r="A2163" s="48" t="s">
        <v>7104</v>
      </c>
      <c r="B2163" s="5" t="s">
        <v>606</v>
      </c>
      <c r="C2163" s="5">
        <v>65</v>
      </c>
      <c r="D2163" s="5" t="s">
        <v>27</v>
      </c>
      <c r="E2163" s="5" t="s">
        <v>7105</v>
      </c>
      <c r="F2163" s="5">
        <v>-6626</v>
      </c>
      <c r="G2163" s="5" t="s">
        <v>52</v>
      </c>
      <c r="H2163" s="5" t="s">
        <v>71</v>
      </c>
      <c r="I2163" s="5">
        <v>142391.73000000001</v>
      </c>
      <c r="J2163" s="5" t="s">
        <v>1573</v>
      </c>
      <c r="K2163" s="5" t="s">
        <v>127</v>
      </c>
      <c r="L2163" s="5" t="s">
        <v>56</v>
      </c>
      <c r="M2163" s="5">
        <v>4.13</v>
      </c>
      <c r="N2163" s="5" t="s">
        <v>57</v>
      </c>
      <c r="O2163" s="49">
        <v>9</v>
      </c>
    </row>
    <row r="2164" spans="1:15" x14ac:dyDescent="0.2">
      <c r="A2164" s="48" t="s">
        <v>7106</v>
      </c>
      <c r="B2164" s="5" t="s">
        <v>7107</v>
      </c>
      <c r="C2164" s="5">
        <v>43</v>
      </c>
      <c r="D2164" s="5" t="s">
        <v>27</v>
      </c>
      <c r="E2164" s="5" t="s">
        <v>7108</v>
      </c>
      <c r="F2164" s="5">
        <v>-4492</v>
      </c>
      <c r="G2164" s="5" t="s">
        <v>78</v>
      </c>
      <c r="H2164" s="5" t="s">
        <v>66</v>
      </c>
      <c r="I2164" s="5">
        <v>41107.94</v>
      </c>
      <c r="J2164" s="5" t="s">
        <v>7109</v>
      </c>
      <c r="K2164" s="5" t="s">
        <v>118</v>
      </c>
      <c r="L2164" s="5" t="s">
        <v>32</v>
      </c>
      <c r="M2164" s="5">
        <v>4.54</v>
      </c>
      <c r="N2164" s="5" t="s">
        <v>57</v>
      </c>
      <c r="O2164" s="49">
        <v>14</v>
      </c>
    </row>
    <row r="2165" spans="1:15" x14ac:dyDescent="0.2">
      <c r="A2165" s="48" t="s">
        <v>7110</v>
      </c>
      <c r="B2165" s="5" t="s">
        <v>3712</v>
      </c>
      <c r="C2165" s="5">
        <v>50</v>
      </c>
      <c r="D2165" s="5" t="s">
        <v>17</v>
      </c>
      <c r="E2165" s="5" t="s">
        <v>7111</v>
      </c>
      <c r="F2165" s="5">
        <v>-2836</v>
      </c>
      <c r="G2165" s="5" t="s">
        <v>37</v>
      </c>
      <c r="H2165" s="5" t="s">
        <v>194</v>
      </c>
      <c r="I2165" s="5">
        <v>124964.17</v>
      </c>
      <c r="J2165" s="5" t="s">
        <v>7112</v>
      </c>
      <c r="K2165" s="5" t="s">
        <v>40</v>
      </c>
      <c r="L2165" s="5" t="s">
        <v>56</v>
      </c>
      <c r="M2165" s="5">
        <v>4.16</v>
      </c>
      <c r="N2165" s="5" t="s">
        <v>57</v>
      </c>
      <c r="O2165" s="49">
        <v>9</v>
      </c>
    </row>
    <row r="2166" spans="1:15" x14ac:dyDescent="0.2">
      <c r="A2166" s="48" t="s">
        <v>7113</v>
      </c>
      <c r="B2166" s="5" t="s">
        <v>7114</v>
      </c>
      <c r="C2166" s="5">
        <v>34</v>
      </c>
      <c r="D2166" s="5" t="s">
        <v>27</v>
      </c>
      <c r="E2166" s="5" t="s">
        <v>7115</v>
      </c>
      <c r="F2166" s="5">
        <v>-11179</v>
      </c>
      <c r="G2166" s="5" t="s">
        <v>45</v>
      </c>
      <c r="H2166" s="5" t="s">
        <v>71</v>
      </c>
      <c r="I2166" s="5">
        <v>177223.36</v>
      </c>
      <c r="J2166" s="5" t="s">
        <v>984</v>
      </c>
      <c r="K2166" s="5" t="s">
        <v>104</v>
      </c>
      <c r="L2166" s="5" t="s">
        <v>23</v>
      </c>
      <c r="M2166" s="5">
        <v>4.6100000000000003</v>
      </c>
      <c r="N2166" s="5" t="s">
        <v>33</v>
      </c>
      <c r="O2166" s="49">
        <v>26</v>
      </c>
    </row>
    <row r="2167" spans="1:15" x14ac:dyDescent="0.2">
      <c r="A2167" s="48" t="s">
        <v>7116</v>
      </c>
      <c r="B2167" s="5" t="s">
        <v>2533</v>
      </c>
      <c r="C2167" s="5">
        <v>45</v>
      </c>
      <c r="D2167" s="5" t="s">
        <v>17</v>
      </c>
      <c r="E2167" s="5" t="s">
        <v>7117</v>
      </c>
      <c r="F2167" s="5">
        <v>-6205</v>
      </c>
      <c r="G2167" s="5" t="s">
        <v>94</v>
      </c>
      <c r="H2167" s="5" t="s">
        <v>66</v>
      </c>
      <c r="I2167" s="5">
        <v>36905.440000000002</v>
      </c>
      <c r="J2167" s="5" t="s">
        <v>7118</v>
      </c>
      <c r="K2167" s="5" t="s">
        <v>104</v>
      </c>
      <c r="L2167" s="5" t="s">
        <v>23</v>
      </c>
      <c r="M2167" s="5">
        <v>3.59</v>
      </c>
      <c r="N2167" s="5" t="s">
        <v>33</v>
      </c>
      <c r="O2167" s="49">
        <v>28</v>
      </c>
    </row>
    <row r="2168" spans="1:15" x14ac:dyDescent="0.2">
      <c r="A2168" s="48" t="s">
        <v>7119</v>
      </c>
      <c r="B2168" s="5" t="s">
        <v>2066</v>
      </c>
      <c r="C2168" s="5">
        <v>62</v>
      </c>
      <c r="D2168" s="5" t="s">
        <v>50</v>
      </c>
      <c r="E2168" s="5" t="s">
        <v>7120</v>
      </c>
      <c r="F2168" s="5">
        <v>-9403</v>
      </c>
      <c r="G2168" s="5" t="s">
        <v>99</v>
      </c>
      <c r="H2168" s="5" t="s">
        <v>79</v>
      </c>
      <c r="I2168" s="5">
        <v>114766.28</v>
      </c>
      <c r="J2168" s="5" t="s">
        <v>3446</v>
      </c>
      <c r="K2168" s="5" t="s">
        <v>81</v>
      </c>
      <c r="L2168" s="5" t="s">
        <v>56</v>
      </c>
      <c r="M2168" s="5">
        <v>2.98</v>
      </c>
      <c r="N2168" s="5" t="s">
        <v>57</v>
      </c>
      <c r="O2168" s="49">
        <v>16</v>
      </c>
    </row>
    <row r="2169" spans="1:15" x14ac:dyDescent="0.2">
      <c r="A2169" s="48" t="s">
        <v>7121</v>
      </c>
      <c r="B2169" s="5" t="s">
        <v>6126</v>
      </c>
      <c r="C2169" s="5">
        <v>22</v>
      </c>
      <c r="D2169" s="5" t="s">
        <v>17</v>
      </c>
      <c r="E2169" s="5" t="s">
        <v>7122</v>
      </c>
      <c r="F2169" s="5">
        <v>-9023</v>
      </c>
      <c r="G2169" s="5" t="s">
        <v>37</v>
      </c>
      <c r="H2169" s="5" t="s">
        <v>79</v>
      </c>
      <c r="I2169" s="5">
        <v>102874.89</v>
      </c>
      <c r="J2169" s="5" t="s">
        <v>5394</v>
      </c>
      <c r="K2169" s="5" t="s">
        <v>22</v>
      </c>
      <c r="L2169" s="5" t="s">
        <v>56</v>
      </c>
      <c r="M2169" s="5">
        <v>1.35</v>
      </c>
      <c r="N2169" s="5" t="s">
        <v>57</v>
      </c>
      <c r="O2169" s="49">
        <v>32</v>
      </c>
    </row>
    <row r="2170" spans="1:15" x14ac:dyDescent="0.2">
      <c r="A2170" s="48" t="s">
        <v>7123</v>
      </c>
      <c r="B2170" s="5" t="s">
        <v>4425</v>
      </c>
      <c r="C2170" s="5">
        <v>51</v>
      </c>
      <c r="D2170" s="5" t="s">
        <v>27</v>
      </c>
      <c r="E2170" s="5" t="s">
        <v>7124</v>
      </c>
      <c r="F2170" s="5">
        <v>-8305</v>
      </c>
      <c r="G2170" s="5" t="s">
        <v>85</v>
      </c>
      <c r="H2170" s="5" t="s">
        <v>144</v>
      </c>
      <c r="I2170" s="5">
        <v>150356.99</v>
      </c>
      <c r="J2170" s="5" t="s">
        <v>1731</v>
      </c>
      <c r="K2170" s="5" t="s">
        <v>118</v>
      </c>
      <c r="L2170" s="5" t="s">
        <v>32</v>
      </c>
      <c r="M2170" s="5">
        <v>4.57</v>
      </c>
      <c r="N2170" s="5" t="s">
        <v>74</v>
      </c>
      <c r="O2170" s="49">
        <v>24</v>
      </c>
    </row>
    <row r="2171" spans="1:15" x14ac:dyDescent="0.2">
      <c r="A2171" s="48" t="s">
        <v>7125</v>
      </c>
      <c r="B2171" s="5" t="s">
        <v>7126</v>
      </c>
      <c r="C2171" s="5">
        <v>50</v>
      </c>
      <c r="D2171" s="5" t="s">
        <v>27</v>
      </c>
      <c r="E2171" s="5" t="s">
        <v>7127</v>
      </c>
      <c r="F2171" s="5">
        <v>-9920</v>
      </c>
      <c r="G2171" s="5" t="s">
        <v>19</v>
      </c>
      <c r="H2171" s="5" t="s">
        <v>20</v>
      </c>
      <c r="I2171" s="5">
        <v>171518.39</v>
      </c>
      <c r="J2171" s="5" t="s">
        <v>7128</v>
      </c>
      <c r="K2171" s="5" t="s">
        <v>62</v>
      </c>
      <c r="L2171" s="5" t="s">
        <v>56</v>
      </c>
      <c r="M2171" s="5">
        <v>3.91</v>
      </c>
      <c r="N2171" s="5" t="s">
        <v>41</v>
      </c>
      <c r="O2171" s="49">
        <v>34</v>
      </c>
    </row>
    <row r="2172" spans="1:15" x14ac:dyDescent="0.2">
      <c r="A2172" s="48" t="s">
        <v>7129</v>
      </c>
      <c r="B2172" s="5" t="s">
        <v>7130</v>
      </c>
      <c r="C2172" s="5">
        <v>34</v>
      </c>
      <c r="D2172" s="5" t="s">
        <v>27</v>
      </c>
      <c r="E2172" s="5" t="s">
        <v>7131</v>
      </c>
      <c r="F2172" s="5">
        <v>-8559</v>
      </c>
      <c r="G2172" s="5" t="s">
        <v>116</v>
      </c>
      <c r="H2172" s="5" t="s">
        <v>79</v>
      </c>
      <c r="I2172" s="5">
        <v>175565.05</v>
      </c>
      <c r="J2172" s="5" t="s">
        <v>810</v>
      </c>
      <c r="K2172" s="5" t="s">
        <v>62</v>
      </c>
      <c r="L2172" s="5" t="s">
        <v>23</v>
      </c>
      <c r="M2172" s="5">
        <v>1.58</v>
      </c>
      <c r="N2172" s="5" t="s">
        <v>57</v>
      </c>
      <c r="O2172" s="49">
        <v>33</v>
      </c>
    </row>
    <row r="2173" spans="1:15" x14ac:dyDescent="0.2">
      <c r="A2173" s="48" t="s">
        <v>7132</v>
      </c>
      <c r="B2173" s="5" t="s">
        <v>7133</v>
      </c>
      <c r="C2173" s="5">
        <v>33</v>
      </c>
      <c r="D2173" s="5" t="s">
        <v>50</v>
      </c>
      <c r="E2173" s="5" t="s">
        <v>7134</v>
      </c>
      <c r="F2173" s="5">
        <v>-8484</v>
      </c>
      <c r="G2173" s="5" t="s">
        <v>99</v>
      </c>
      <c r="H2173" s="5" t="s">
        <v>173</v>
      </c>
      <c r="I2173" s="5">
        <v>132476.44</v>
      </c>
      <c r="J2173" s="5" t="s">
        <v>7135</v>
      </c>
      <c r="K2173" s="5" t="s">
        <v>136</v>
      </c>
      <c r="L2173" s="5" t="s">
        <v>56</v>
      </c>
      <c r="M2173" s="5">
        <v>4.17</v>
      </c>
      <c r="N2173" s="5" t="s">
        <v>74</v>
      </c>
      <c r="O2173" s="49">
        <v>36</v>
      </c>
    </row>
    <row r="2174" spans="1:15" x14ac:dyDescent="0.2">
      <c r="A2174" s="48" t="s">
        <v>7136</v>
      </c>
      <c r="B2174" s="5" t="s">
        <v>7137</v>
      </c>
      <c r="C2174" s="5">
        <v>61</v>
      </c>
      <c r="D2174" s="5" t="s">
        <v>17</v>
      </c>
      <c r="E2174" s="5" t="s">
        <v>7138</v>
      </c>
      <c r="F2174" s="5">
        <v>-2458</v>
      </c>
      <c r="G2174" s="5" t="s">
        <v>85</v>
      </c>
      <c r="H2174" s="5" t="s">
        <v>79</v>
      </c>
      <c r="I2174" s="5">
        <v>35400.65</v>
      </c>
      <c r="J2174" s="5" t="s">
        <v>1415</v>
      </c>
      <c r="K2174" s="5" t="s">
        <v>136</v>
      </c>
      <c r="L2174" s="5" t="s">
        <v>56</v>
      </c>
      <c r="M2174" s="5">
        <v>1</v>
      </c>
      <c r="N2174" s="5" t="s">
        <v>57</v>
      </c>
      <c r="O2174" s="49">
        <v>25</v>
      </c>
    </row>
    <row r="2175" spans="1:15" x14ac:dyDescent="0.2">
      <c r="A2175" s="48" t="s">
        <v>7139</v>
      </c>
      <c r="B2175" s="5" t="s">
        <v>5661</v>
      </c>
      <c r="C2175" s="5">
        <v>45</v>
      </c>
      <c r="D2175" s="5" t="s">
        <v>27</v>
      </c>
      <c r="E2175" s="5" t="s">
        <v>7140</v>
      </c>
      <c r="F2175" s="5">
        <v>-3963</v>
      </c>
      <c r="G2175" s="5" t="s">
        <v>45</v>
      </c>
      <c r="H2175" s="5" t="s">
        <v>79</v>
      </c>
      <c r="I2175" s="5">
        <v>154916.48000000001</v>
      </c>
      <c r="J2175" s="5" t="s">
        <v>7141</v>
      </c>
      <c r="K2175" s="5" t="s">
        <v>81</v>
      </c>
      <c r="L2175" s="5" t="s">
        <v>32</v>
      </c>
      <c r="M2175" s="5">
        <v>1.9</v>
      </c>
      <c r="N2175" s="5" t="s">
        <v>57</v>
      </c>
      <c r="O2175" s="49">
        <v>37</v>
      </c>
    </row>
    <row r="2176" spans="1:15" x14ac:dyDescent="0.2">
      <c r="A2176" s="48" t="s">
        <v>7142</v>
      </c>
      <c r="B2176" s="5" t="s">
        <v>7143</v>
      </c>
      <c r="C2176" s="5">
        <v>50</v>
      </c>
      <c r="D2176" s="5" t="s">
        <v>17</v>
      </c>
      <c r="E2176" s="5" t="s">
        <v>7144</v>
      </c>
      <c r="F2176" s="5">
        <v>-4962</v>
      </c>
      <c r="G2176" s="5" t="s">
        <v>116</v>
      </c>
      <c r="H2176" s="5" t="s">
        <v>66</v>
      </c>
      <c r="I2176" s="5">
        <v>47069.440000000002</v>
      </c>
      <c r="J2176" s="5" t="s">
        <v>6958</v>
      </c>
      <c r="K2176" s="5" t="s">
        <v>62</v>
      </c>
      <c r="L2176" s="5" t="s">
        <v>23</v>
      </c>
      <c r="M2176" s="5">
        <v>1.37</v>
      </c>
      <c r="N2176" s="5" t="s">
        <v>57</v>
      </c>
      <c r="O2176" s="49">
        <v>0</v>
      </c>
    </row>
    <row r="2177" spans="1:15" x14ac:dyDescent="0.2">
      <c r="A2177" s="48" t="s">
        <v>7145</v>
      </c>
      <c r="B2177" s="5" t="s">
        <v>1439</v>
      </c>
      <c r="C2177" s="5">
        <v>52</v>
      </c>
      <c r="D2177" s="5" t="s">
        <v>27</v>
      </c>
      <c r="E2177" s="5" t="s">
        <v>7146</v>
      </c>
      <c r="F2177" s="5">
        <v>-8307</v>
      </c>
      <c r="G2177" s="5" t="s">
        <v>45</v>
      </c>
      <c r="H2177" s="5" t="s">
        <v>53</v>
      </c>
      <c r="I2177" s="5">
        <v>36713.99</v>
      </c>
      <c r="J2177" s="5" t="s">
        <v>7147</v>
      </c>
      <c r="K2177" s="5" t="s">
        <v>55</v>
      </c>
      <c r="L2177" s="5" t="s">
        <v>73</v>
      </c>
      <c r="M2177" s="5">
        <v>3.66</v>
      </c>
      <c r="N2177" s="5" t="s">
        <v>57</v>
      </c>
      <c r="O2177" s="49">
        <v>30</v>
      </c>
    </row>
    <row r="2178" spans="1:15" x14ac:dyDescent="0.2">
      <c r="A2178" s="48" t="s">
        <v>7148</v>
      </c>
      <c r="B2178" s="5" t="s">
        <v>7149</v>
      </c>
      <c r="C2178" s="5">
        <v>62</v>
      </c>
      <c r="D2178" s="5" t="s">
        <v>27</v>
      </c>
      <c r="E2178" s="5" t="s">
        <v>7150</v>
      </c>
      <c r="F2178" s="5">
        <v>-5507</v>
      </c>
      <c r="G2178" s="5" t="s">
        <v>45</v>
      </c>
      <c r="H2178" s="5" t="s">
        <v>71</v>
      </c>
      <c r="I2178" s="5">
        <v>36733.5</v>
      </c>
      <c r="J2178" s="5" t="s">
        <v>4436</v>
      </c>
      <c r="K2178" s="5" t="s">
        <v>55</v>
      </c>
      <c r="L2178" s="5" t="s">
        <v>56</v>
      </c>
      <c r="M2178" s="5">
        <v>2.46</v>
      </c>
      <c r="N2178" s="5" t="s">
        <v>57</v>
      </c>
      <c r="O2178" s="49">
        <v>38</v>
      </c>
    </row>
    <row r="2179" spans="1:15" x14ac:dyDescent="0.2">
      <c r="A2179" s="48" t="s">
        <v>7151</v>
      </c>
      <c r="B2179" s="5" t="s">
        <v>6557</v>
      </c>
      <c r="C2179" s="5">
        <v>63</v>
      </c>
      <c r="D2179" s="5" t="s">
        <v>50</v>
      </c>
      <c r="E2179" s="5" t="s">
        <v>7152</v>
      </c>
      <c r="F2179" s="5">
        <v>-8145</v>
      </c>
      <c r="G2179" s="5" t="s">
        <v>99</v>
      </c>
      <c r="H2179" s="5" t="s">
        <v>38</v>
      </c>
      <c r="I2179" s="5">
        <v>96227.839999999997</v>
      </c>
      <c r="J2179" s="5" t="s">
        <v>6166</v>
      </c>
      <c r="K2179" s="5" t="s">
        <v>40</v>
      </c>
      <c r="L2179" s="5" t="s">
        <v>73</v>
      </c>
      <c r="M2179" s="5">
        <v>2.02</v>
      </c>
      <c r="N2179" s="5" t="s">
        <v>24</v>
      </c>
      <c r="O2179" s="49">
        <v>22</v>
      </c>
    </row>
    <row r="2180" spans="1:15" x14ac:dyDescent="0.2">
      <c r="A2180" s="48" t="s">
        <v>7153</v>
      </c>
      <c r="B2180" s="5" t="s">
        <v>7154</v>
      </c>
      <c r="C2180" s="5">
        <v>64</v>
      </c>
      <c r="D2180" s="5" t="s">
        <v>17</v>
      </c>
      <c r="E2180" s="5" t="s">
        <v>7155</v>
      </c>
      <c r="F2180" s="5">
        <v>-6935</v>
      </c>
      <c r="G2180" s="5" t="s">
        <v>78</v>
      </c>
      <c r="H2180" s="5" t="s">
        <v>144</v>
      </c>
      <c r="I2180" s="5">
        <v>75785.69</v>
      </c>
      <c r="J2180" s="5" t="s">
        <v>3174</v>
      </c>
      <c r="K2180" s="5" t="s">
        <v>81</v>
      </c>
      <c r="L2180" s="5" t="s">
        <v>23</v>
      </c>
      <c r="M2180" s="5">
        <v>2.4</v>
      </c>
      <c r="N2180" s="5" t="s">
        <v>24</v>
      </c>
      <c r="O2180" s="49">
        <v>28</v>
      </c>
    </row>
    <row r="2181" spans="1:15" x14ac:dyDescent="0.2">
      <c r="A2181" s="48" t="s">
        <v>7156</v>
      </c>
      <c r="B2181" s="5" t="s">
        <v>7157</v>
      </c>
      <c r="C2181" s="5">
        <v>65</v>
      </c>
      <c r="D2181" s="5" t="s">
        <v>50</v>
      </c>
      <c r="E2181" s="5" t="s">
        <v>7158</v>
      </c>
      <c r="F2181" s="5">
        <v>-9248</v>
      </c>
      <c r="G2181" s="5" t="s">
        <v>52</v>
      </c>
      <c r="H2181" s="5" t="s">
        <v>30</v>
      </c>
      <c r="I2181" s="5">
        <v>160917.75</v>
      </c>
      <c r="J2181" s="5" t="s">
        <v>7159</v>
      </c>
      <c r="K2181" s="5" t="s">
        <v>104</v>
      </c>
      <c r="L2181" s="5" t="s">
        <v>56</v>
      </c>
      <c r="M2181" s="5">
        <v>3.97</v>
      </c>
      <c r="N2181" s="5" t="s">
        <v>57</v>
      </c>
      <c r="O2181" s="49">
        <v>28</v>
      </c>
    </row>
    <row r="2182" spans="1:15" x14ac:dyDescent="0.2">
      <c r="A2182" s="48" t="s">
        <v>7160</v>
      </c>
      <c r="B2182" s="5" t="s">
        <v>7161</v>
      </c>
      <c r="C2182" s="5">
        <v>29</v>
      </c>
      <c r="D2182" s="5" t="s">
        <v>17</v>
      </c>
      <c r="E2182" s="5" t="s">
        <v>7162</v>
      </c>
      <c r="F2182" s="5">
        <v>-2547</v>
      </c>
      <c r="G2182" s="5" t="s">
        <v>85</v>
      </c>
      <c r="H2182" s="5" t="s">
        <v>173</v>
      </c>
      <c r="I2182" s="5">
        <v>84808.23</v>
      </c>
      <c r="J2182" s="5" t="s">
        <v>3083</v>
      </c>
      <c r="K2182" s="5" t="s">
        <v>136</v>
      </c>
      <c r="L2182" s="5" t="s">
        <v>56</v>
      </c>
      <c r="M2182" s="5">
        <v>2.2000000000000002</v>
      </c>
      <c r="N2182" s="5" t="s">
        <v>74</v>
      </c>
      <c r="O2182" s="49">
        <v>23</v>
      </c>
    </row>
    <row r="2183" spans="1:15" x14ac:dyDescent="0.2">
      <c r="A2183" s="48" t="s">
        <v>7163</v>
      </c>
      <c r="B2183" s="5" t="s">
        <v>1551</v>
      </c>
      <c r="C2183" s="5">
        <v>61</v>
      </c>
      <c r="D2183" s="5" t="s">
        <v>17</v>
      </c>
      <c r="E2183" s="5" t="s">
        <v>7164</v>
      </c>
      <c r="F2183" s="5">
        <v>-3639</v>
      </c>
      <c r="G2183" s="5" t="s">
        <v>116</v>
      </c>
      <c r="H2183" s="5" t="s">
        <v>194</v>
      </c>
      <c r="I2183" s="5">
        <v>120293.46</v>
      </c>
      <c r="J2183" s="5" t="s">
        <v>7165</v>
      </c>
      <c r="K2183" s="5" t="s">
        <v>118</v>
      </c>
      <c r="L2183" s="5" t="s">
        <v>23</v>
      </c>
      <c r="M2183" s="5">
        <v>1.85</v>
      </c>
      <c r="N2183" s="5" t="s">
        <v>33</v>
      </c>
      <c r="O2183" s="49">
        <v>32</v>
      </c>
    </row>
    <row r="2184" spans="1:15" x14ac:dyDescent="0.2">
      <c r="A2184" s="48" t="s">
        <v>7166</v>
      </c>
      <c r="B2184" s="5" t="s">
        <v>3625</v>
      </c>
      <c r="C2184" s="5">
        <v>40</v>
      </c>
      <c r="D2184" s="5" t="s">
        <v>17</v>
      </c>
      <c r="E2184" s="5" t="s">
        <v>7167</v>
      </c>
      <c r="F2184" s="5">
        <v>-9630</v>
      </c>
      <c r="G2184" s="5" t="s">
        <v>116</v>
      </c>
      <c r="H2184" s="5" t="s">
        <v>194</v>
      </c>
      <c r="I2184" s="5">
        <v>82951.649999999994</v>
      </c>
      <c r="J2184" s="5" t="s">
        <v>7168</v>
      </c>
      <c r="K2184" s="5" t="s">
        <v>127</v>
      </c>
      <c r="L2184" s="5" t="s">
        <v>56</v>
      </c>
      <c r="M2184" s="5">
        <v>1.84</v>
      </c>
      <c r="N2184" s="5" t="s">
        <v>33</v>
      </c>
      <c r="O2184" s="49">
        <v>23</v>
      </c>
    </row>
    <row r="2185" spans="1:15" x14ac:dyDescent="0.2">
      <c r="A2185" s="48" t="s">
        <v>7169</v>
      </c>
      <c r="B2185" s="5" t="s">
        <v>6984</v>
      </c>
      <c r="C2185" s="5">
        <v>42</v>
      </c>
      <c r="D2185" s="5" t="s">
        <v>27</v>
      </c>
      <c r="E2185" s="5" t="s">
        <v>7170</v>
      </c>
      <c r="F2185" s="5">
        <v>-4448</v>
      </c>
      <c r="G2185" s="5" t="s">
        <v>19</v>
      </c>
      <c r="H2185" s="5" t="s">
        <v>71</v>
      </c>
      <c r="I2185" s="5">
        <v>48126.73</v>
      </c>
      <c r="J2185" s="5" t="s">
        <v>433</v>
      </c>
      <c r="K2185" s="5" t="s">
        <v>118</v>
      </c>
      <c r="L2185" s="5" t="s">
        <v>73</v>
      </c>
      <c r="M2185" s="5">
        <v>4.2</v>
      </c>
      <c r="N2185" s="5" t="s">
        <v>74</v>
      </c>
      <c r="O2185" s="49">
        <v>34</v>
      </c>
    </row>
    <row r="2186" spans="1:15" x14ac:dyDescent="0.2">
      <c r="A2186" s="48" t="s">
        <v>7171</v>
      </c>
      <c r="B2186" s="5" t="s">
        <v>7172</v>
      </c>
      <c r="C2186" s="5">
        <v>65</v>
      </c>
      <c r="D2186" s="5" t="s">
        <v>50</v>
      </c>
      <c r="E2186" s="5" t="s">
        <v>7173</v>
      </c>
      <c r="F2186" s="5">
        <v>-7757</v>
      </c>
      <c r="G2186" s="5" t="s">
        <v>52</v>
      </c>
      <c r="H2186" s="5" t="s">
        <v>30</v>
      </c>
      <c r="I2186" s="5">
        <v>153683.43</v>
      </c>
      <c r="J2186" s="5" t="s">
        <v>2020</v>
      </c>
      <c r="K2186" s="5" t="s">
        <v>47</v>
      </c>
      <c r="L2186" s="5" t="s">
        <v>73</v>
      </c>
      <c r="M2186" s="5">
        <v>4.3099999999999996</v>
      </c>
      <c r="N2186" s="5" t="s">
        <v>41</v>
      </c>
      <c r="O2186" s="49">
        <v>7</v>
      </c>
    </row>
    <row r="2187" spans="1:15" x14ac:dyDescent="0.2">
      <c r="A2187" s="48" t="s">
        <v>7174</v>
      </c>
      <c r="B2187" s="5" t="s">
        <v>7175</v>
      </c>
      <c r="C2187" s="5">
        <v>35</v>
      </c>
      <c r="D2187" s="5" t="s">
        <v>27</v>
      </c>
      <c r="E2187" s="5" t="s">
        <v>7176</v>
      </c>
      <c r="F2187" s="5">
        <v>-5756</v>
      </c>
      <c r="G2187" s="5" t="s">
        <v>116</v>
      </c>
      <c r="H2187" s="5" t="s">
        <v>20</v>
      </c>
      <c r="I2187" s="5">
        <v>36205.550000000003</v>
      </c>
      <c r="J2187" s="5" t="s">
        <v>1003</v>
      </c>
      <c r="K2187" s="5" t="s">
        <v>22</v>
      </c>
      <c r="L2187" s="5" t="s">
        <v>32</v>
      </c>
      <c r="M2187" s="5">
        <v>1.59</v>
      </c>
      <c r="N2187" s="5" t="s">
        <v>41</v>
      </c>
      <c r="O2187" s="49">
        <v>16</v>
      </c>
    </row>
    <row r="2188" spans="1:15" x14ac:dyDescent="0.2">
      <c r="A2188" s="48" t="s">
        <v>7177</v>
      </c>
      <c r="B2188" s="5" t="s">
        <v>762</v>
      </c>
      <c r="C2188" s="5">
        <v>61</v>
      </c>
      <c r="D2188" s="5" t="s">
        <v>50</v>
      </c>
      <c r="E2188" s="5" t="s">
        <v>7178</v>
      </c>
      <c r="F2188" s="5">
        <v>-6931</v>
      </c>
      <c r="G2188" s="5" t="s">
        <v>37</v>
      </c>
      <c r="H2188" s="5" t="s">
        <v>194</v>
      </c>
      <c r="I2188" s="5">
        <v>114264.1</v>
      </c>
      <c r="J2188" s="5" t="s">
        <v>3150</v>
      </c>
      <c r="K2188" s="5" t="s">
        <v>127</v>
      </c>
      <c r="L2188" s="5" t="s">
        <v>56</v>
      </c>
      <c r="M2188" s="5">
        <v>4.6900000000000004</v>
      </c>
      <c r="N2188" s="5" t="s">
        <v>57</v>
      </c>
      <c r="O2188" s="49">
        <v>6</v>
      </c>
    </row>
    <row r="2189" spans="1:15" x14ac:dyDescent="0.2">
      <c r="A2189" s="48" t="s">
        <v>7179</v>
      </c>
      <c r="B2189" s="5" t="s">
        <v>7180</v>
      </c>
      <c r="C2189" s="5">
        <v>31</v>
      </c>
      <c r="D2189" s="5" t="s">
        <v>27</v>
      </c>
      <c r="E2189" s="5" t="s">
        <v>7181</v>
      </c>
      <c r="F2189" s="5">
        <v>-6252</v>
      </c>
      <c r="G2189" s="5" t="s">
        <v>52</v>
      </c>
      <c r="H2189" s="5" t="s">
        <v>20</v>
      </c>
      <c r="I2189" s="5">
        <v>75605.919999999998</v>
      </c>
      <c r="J2189" s="5" t="s">
        <v>2500</v>
      </c>
      <c r="K2189" s="5" t="s">
        <v>104</v>
      </c>
      <c r="L2189" s="5" t="s">
        <v>23</v>
      </c>
      <c r="M2189" s="5">
        <v>2.1800000000000002</v>
      </c>
      <c r="N2189" s="5" t="s">
        <v>57</v>
      </c>
      <c r="O2189" s="49">
        <v>15</v>
      </c>
    </row>
    <row r="2190" spans="1:15" x14ac:dyDescent="0.2">
      <c r="A2190" s="48" t="s">
        <v>7182</v>
      </c>
      <c r="B2190" s="5" t="s">
        <v>7183</v>
      </c>
      <c r="C2190" s="5">
        <v>52</v>
      </c>
      <c r="D2190" s="5" t="s">
        <v>17</v>
      </c>
      <c r="E2190" s="5" t="s">
        <v>7184</v>
      </c>
      <c r="F2190" s="5">
        <v>-10028</v>
      </c>
      <c r="G2190" s="5" t="s">
        <v>78</v>
      </c>
      <c r="H2190" s="5" t="s">
        <v>71</v>
      </c>
      <c r="I2190" s="5">
        <v>73026.320000000007</v>
      </c>
      <c r="J2190" s="5" t="s">
        <v>1626</v>
      </c>
      <c r="K2190" s="5" t="s">
        <v>40</v>
      </c>
      <c r="L2190" s="5" t="s">
        <v>32</v>
      </c>
      <c r="M2190" s="5">
        <v>3</v>
      </c>
      <c r="N2190" s="5" t="s">
        <v>57</v>
      </c>
      <c r="O2190" s="49">
        <v>3</v>
      </c>
    </row>
    <row r="2191" spans="1:15" x14ac:dyDescent="0.2">
      <c r="A2191" s="48" t="s">
        <v>7185</v>
      </c>
      <c r="B2191" s="5" t="s">
        <v>7186</v>
      </c>
      <c r="C2191" s="5">
        <v>31</v>
      </c>
      <c r="D2191" s="5" t="s">
        <v>17</v>
      </c>
      <c r="E2191" s="5" t="s">
        <v>7187</v>
      </c>
      <c r="F2191" s="5">
        <v>-9198</v>
      </c>
      <c r="G2191" s="5" t="s">
        <v>52</v>
      </c>
      <c r="H2191" s="5" t="s">
        <v>20</v>
      </c>
      <c r="I2191" s="5">
        <v>110178.15</v>
      </c>
      <c r="J2191" s="5" t="s">
        <v>5020</v>
      </c>
      <c r="K2191" s="5" t="s">
        <v>40</v>
      </c>
      <c r="L2191" s="5" t="s">
        <v>56</v>
      </c>
      <c r="M2191" s="5">
        <v>4.76</v>
      </c>
      <c r="N2191" s="5" t="s">
        <v>33</v>
      </c>
      <c r="O2191" s="49">
        <v>18</v>
      </c>
    </row>
    <row r="2192" spans="1:15" x14ac:dyDescent="0.2">
      <c r="A2192" s="48" t="s">
        <v>7188</v>
      </c>
      <c r="B2192" s="5" t="s">
        <v>7189</v>
      </c>
      <c r="C2192" s="5">
        <v>54</v>
      </c>
      <c r="D2192" s="5" t="s">
        <v>50</v>
      </c>
      <c r="E2192" s="5" t="s">
        <v>7190</v>
      </c>
      <c r="F2192" s="5">
        <v>-3510</v>
      </c>
      <c r="G2192" s="5" t="s">
        <v>99</v>
      </c>
      <c r="H2192" s="5" t="s">
        <v>194</v>
      </c>
      <c r="I2192" s="5">
        <v>35619.35</v>
      </c>
      <c r="J2192" s="5" t="s">
        <v>461</v>
      </c>
      <c r="K2192" s="5" t="s">
        <v>55</v>
      </c>
      <c r="L2192" s="5" t="s">
        <v>32</v>
      </c>
      <c r="M2192" s="5">
        <v>2.66</v>
      </c>
      <c r="N2192" s="5" t="s">
        <v>74</v>
      </c>
      <c r="O2192" s="49">
        <v>21</v>
      </c>
    </row>
    <row r="2193" spans="1:15" x14ac:dyDescent="0.2">
      <c r="A2193" s="48" t="s">
        <v>7191</v>
      </c>
      <c r="B2193" s="5" t="s">
        <v>2232</v>
      </c>
      <c r="C2193" s="5">
        <v>33</v>
      </c>
      <c r="D2193" s="5" t="s">
        <v>17</v>
      </c>
      <c r="E2193" s="5" t="s">
        <v>7192</v>
      </c>
      <c r="F2193" s="5">
        <v>-3366</v>
      </c>
      <c r="G2193" s="5" t="s">
        <v>52</v>
      </c>
      <c r="H2193" s="5" t="s">
        <v>30</v>
      </c>
      <c r="I2193" s="5">
        <v>71419.34</v>
      </c>
      <c r="J2193" s="5" t="s">
        <v>3746</v>
      </c>
      <c r="K2193" s="5" t="s">
        <v>118</v>
      </c>
      <c r="L2193" s="5" t="s">
        <v>23</v>
      </c>
      <c r="M2193" s="5">
        <v>1.44</v>
      </c>
      <c r="N2193" s="5" t="s">
        <v>33</v>
      </c>
      <c r="O2193" s="49">
        <v>33</v>
      </c>
    </row>
    <row r="2194" spans="1:15" x14ac:dyDescent="0.2">
      <c r="A2194" s="48" t="s">
        <v>7193</v>
      </c>
      <c r="B2194" s="5" t="s">
        <v>4146</v>
      </c>
      <c r="C2194" s="5">
        <v>52</v>
      </c>
      <c r="D2194" s="5" t="s">
        <v>17</v>
      </c>
      <c r="E2194" s="5" t="s">
        <v>7194</v>
      </c>
      <c r="F2194" s="5">
        <v>-8192</v>
      </c>
      <c r="G2194" s="5" t="s">
        <v>29</v>
      </c>
      <c r="H2194" s="5" t="s">
        <v>71</v>
      </c>
      <c r="I2194" s="5">
        <v>168562.68</v>
      </c>
      <c r="J2194" s="5" t="s">
        <v>7195</v>
      </c>
      <c r="K2194" s="5" t="s">
        <v>62</v>
      </c>
      <c r="L2194" s="5" t="s">
        <v>56</v>
      </c>
      <c r="M2194" s="5">
        <v>3.22</v>
      </c>
      <c r="N2194" s="5" t="s">
        <v>41</v>
      </c>
      <c r="O2194" s="49">
        <v>8</v>
      </c>
    </row>
    <row r="2195" spans="1:15" x14ac:dyDescent="0.2">
      <c r="A2195" s="48" t="s">
        <v>7196</v>
      </c>
      <c r="B2195" s="5" t="s">
        <v>4899</v>
      </c>
      <c r="C2195" s="5">
        <v>37</v>
      </c>
      <c r="D2195" s="5" t="s">
        <v>27</v>
      </c>
      <c r="E2195" s="5" t="s">
        <v>7197</v>
      </c>
      <c r="F2195" s="5">
        <v>-8863</v>
      </c>
      <c r="G2195" s="5" t="s">
        <v>37</v>
      </c>
      <c r="H2195" s="5" t="s">
        <v>38</v>
      </c>
      <c r="I2195" s="5">
        <v>71586.86</v>
      </c>
      <c r="J2195" s="5" t="s">
        <v>1587</v>
      </c>
      <c r="K2195" s="5" t="s">
        <v>62</v>
      </c>
      <c r="L2195" s="5" t="s">
        <v>32</v>
      </c>
      <c r="M2195" s="5">
        <v>1.41</v>
      </c>
      <c r="N2195" s="5" t="s">
        <v>74</v>
      </c>
      <c r="O2195" s="49">
        <v>8</v>
      </c>
    </row>
    <row r="2196" spans="1:15" x14ac:dyDescent="0.2">
      <c r="A2196" s="48" t="s">
        <v>7198</v>
      </c>
      <c r="B2196" s="5" t="s">
        <v>4899</v>
      </c>
      <c r="C2196" s="5">
        <v>50</v>
      </c>
      <c r="D2196" s="5" t="s">
        <v>17</v>
      </c>
      <c r="E2196" s="5" t="s">
        <v>7199</v>
      </c>
      <c r="F2196" s="5">
        <v>-2666</v>
      </c>
      <c r="G2196" s="5" t="s">
        <v>99</v>
      </c>
      <c r="H2196" s="5" t="s">
        <v>79</v>
      </c>
      <c r="I2196" s="5">
        <v>174232.18</v>
      </c>
      <c r="J2196" s="5" t="s">
        <v>5879</v>
      </c>
      <c r="K2196" s="5" t="s">
        <v>40</v>
      </c>
      <c r="L2196" s="5" t="s">
        <v>23</v>
      </c>
      <c r="M2196" s="5">
        <v>3.15</v>
      </c>
      <c r="N2196" s="5" t="s">
        <v>24</v>
      </c>
      <c r="O2196" s="49">
        <v>18</v>
      </c>
    </row>
    <row r="2197" spans="1:15" x14ac:dyDescent="0.2">
      <c r="A2197" s="48" t="s">
        <v>7200</v>
      </c>
      <c r="B2197" s="5" t="s">
        <v>373</v>
      </c>
      <c r="C2197" s="5">
        <v>44</v>
      </c>
      <c r="D2197" s="5" t="s">
        <v>50</v>
      </c>
      <c r="E2197" s="5" t="s">
        <v>7201</v>
      </c>
      <c r="F2197" s="5">
        <v>-3903</v>
      </c>
      <c r="G2197" s="5" t="s">
        <v>78</v>
      </c>
      <c r="H2197" s="5" t="s">
        <v>71</v>
      </c>
      <c r="I2197" s="5">
        <v>65407.5</v>
      </c>
      <c r="J2197" s="5" t="s">
        <v>1947</v>
      </c>
      <c r="K2197" s="5" t="s">
        <v>22</v>
      </c>
      <c r="L2197" s="5" t="s">
        <v>56</v>
      </c>
      <c r="M2197" s="5">
        <v>3.18</v>
      </c>
      <c r="N2197" s="5" t="s">
        <v>24</v>
      </c>
      <c r="O2197" s="49">
        <v>35</v>
      </c>
    </row>
    <row r="2198" spans="1:15" x14ac:dyDescent="0.2">
      <c r="A2198" s="48" t="s">
        <v>7202</v>
      </c>
      <c r="B2198" s="5" t="s">
        <v>1934</v>
      </c>
      <c r="C2198" s="5">
        <v>25</v>
      </c>
      <c r="D2198" s="5" t="s">
        <v>50</v>
      </c>
      <c r="E2198" s="5" t="s">
        <v>7203</v>
      </c>
      <c r="F2198" s="5">
        <v>-6599</v>
      </c>
      <c r="G2198" s="5" t="s">
        <v>37</v>
      </c>
      <c r="H2198" s="5" t="s">
        <v>38</v>
      </c>
      <c r="I2198" s="5">
        <v>159956.07999999999</v>
      </c>
      <c r="J2198" s="5" t="s">
        <v>5379</v>
      </c>
      <c r="K2198" s="5" t="s">
        <v>118</v>
      </c>
      <c r="L2198" s="5" t="s">
        <v>56</v>
      </c>
      <c r="M2198" s="5">
        <v>2.5099999999999998</v>
      </c>
      <c r="N2198" s="5" t="s">
        <v>33</v>
      </c>
      <c r="O2198" s="49">
        <v>27</v>
      </c>
    </row>
    <row r="2199" spans="1:15" x14ac:dyDescent="0.2">
      <c r="A2199" s="48" t="s">
        <v>7204</v>
      </c>
      <c r="B2199" s="5" t="s">
        <v>2240</v>
      </c>
      <c r="C2199" s="5">
        <v>40</v>
      </c>
      <c r="D2199" s="5" t="s">
        <v>27</v>
      </c>
      <c r="E2199" s="5" t="s">
        <v>7205</v>
      </c>
      <c r="F2199" s="5">
        <v>-10053</v>
      </c>
      <c r="G2199" s="5" t="s">
        <v>78</v>
      </c>
      <c r="H2199" s="5" t="s">
        <v>173</v>
      </c>
      <c r="I2199" s="5">
        <v>55228.92</v>
      </c>
      <c r="J2199" s="5" t="s">
        <v>1576</v>
      </c>
      <c r="K2199" s="5" t="s">
        <v>118</v>
      </c>
      <c r="L2199" s="5" t="s">
        <v>56</v>
      </c>
      <c r="M2199" s="5">
        <v>2.73</v>
      </c>
      <c r="N2199" s="5" t="s">
        <v>74</v>
      </c>
      <c r="O2199" s="49">
        <v>20</v>
      </c>
    </row>
    <row r="2200" spans="1:15" x14ac:dyDescent="0.2">
      <c r="A2200" s="48" t="s">
        <v>7206</v>
      </c>
      <c r="B2200" s="5" t="s">
        <v>7207</v>
      </c>
      <c r="C2200" s="5">
        <v>46</v>
      </c>
      <c r="D2200" s="5" t="s">
        <v>17</v>
      </c>
      <c r="E2200" s="5" t="s">
        <v>7208</v>
      </c>
      <c r="F2200" s="5">
        <v>-7538</v>
      </c>
      <c r="G2200" s="5" t="s">
        <v>78</v>
      </c>
      <c r="H2200" s="5" t="s">
        <v>20</v>
      </c>
      <c r="I2200" s="5">
        <v>107717.72</v>
      </c>
      <c r="J2200" s="5" t="s">
        <v>7209</v>
      </c>
      <c r="K2200" s="5" t="s">
        <v>118</v>
      </c>
      <c r="L2200" s="5" t="s">
        <v>73</v>
      </c>
      <c r="M2200" s="5">
        <v>2.8</v>
      </c>
      <c r="N2200" s="5" t="s">
        <v>74</v>
      </c>
      <c r="O2200" s="49">
        <v>21</v>
      </c>
    </row>
    <row r="2201" spans="1:15" x14ac:dyDescent="0.2">
      <c r="A2201" s="48" t="s">
        <v>7210</v>
      </c>
      <c r="B2201" s="5" t="s">
        <v>6667</v>
      </c>
      <c r="C2201" s="5">
        <v>37</v>
      </c>
      <c r="D2201" s="5" t="s">
        <v>27</v>
      </c>
      <c r="E2201" s="5" t="s">
        <v>7211</v>
      </c>
      <c r="F2201" s="5">
        <v>-5128</v>
      </c>
      <c r="G2201" s="5" t="s">
        <v>52</v>
      </c>
      <c r="H2201" s="5" t="s">
        <v>20</v>
      </c>
      <c r="I2201" s="5">
        <v>115545.73</v>
      </c>
      <c r="J2201" s="5" t="s">
        <v>2030</v>
      </c>
      <c r="K2201" s="5" t="s">
        <v>136</v>
      </c>
      <c r="L2201" s="5" t="s">
        <v>32</v>
      </c>
      <c r="M2201" s="5">
        <v>1.84</v>
      </c>
      <c r="N2201" s="5" t="s">
        <v>24</v>
      </c>
      <c r="O2201" s="49">
        <v>1</v>
      </c>
    </row>
    <row r="2202" spans="1:15" x14ac:dyDescent="0.2">
      <c r="A2202" s="48" t="s">
        <v>7212</v>
      </c>
      <c r="B2202" s="5" t="s">
        <v>7213</v>
      </c>
      <c r="C2202" s="5">
        <v>46</v>
      </c>
      <c r="D2202" s="5" t="s">
        <v>17</v>
      </c>
      <c r="E2202" s="5" t="s">
        <v>7214</v>
      </c>
      <c r="F2202" s="5">
        <v>-8978</v>
      </c>
      <c r="G2202" s="5" t="s">
        <v>94</v>
      </c>
      <c r="H2202" s="5" t="s">
        <v>20</v>
      </c>
      <c r="I2202" s="5">
        <v>91433.85</v>
      </c>
      <c r="J2202" s="5" t="s">
        <v>7215</v>
      </c>
      <c r="K2202" s="5" t="s">
        <v>118</v>
      </c>
      <c r="L2202" s="5" t="s">
        <v>73</v>
      </c>
      <c r="M2202" s="5">
        <v>1.74</v>
      </c>
      <c r="N2202" s="5" t="s">
        <v>24</v>
      </c>
      <c r="O2202" s="49">
        <v>33</v>
      </c>
    </row>
    <row r="2203" spans="1:15" x14ac:dyDescent="0.2">
      <c r="A2203" s="48" t="s">
        <v>7216</v>
      </c>
      <c r="B2203" s="5" t="s">
        <v>6123</v>
      </c>
      <c r="C2203" s="5">
        <v>46</v>
      </c>
      <c r="D2203" s="5" t="s">
        <v>27</v>
      </c>
      <c r="E2203" s="5" t="s">
        <v>7217</v>
      </c>
      <c r="F2203" s="5">
        <v>-1804</v>
      </c>
      <c r="G2203" s="5" t="s">
        <v>85</v>
      </c>
      <c r="H2203" s="5" t="s">
        <v>79</v>
      </c>
      <c r="I2203" s="5">
        <v>100081.19</v>
      </c>
      <c r="J2203" s="5" t="s">
        <v>7218</v>
      </c>
      <c r="K2203" s="5" t="s">
        <v>81</v>
      </c>
      <c r="L2203" s="5" t="s">
        <v>56</v>
      </c>
      <c r="M2203" s="5">
        <v>4.88</v>
      </c>
      <c r="N2203" s="5" t="s">
        <v>74</v>
      </c>
      <c r="O2203" s="49">
        <v>26</v>
      </c>
    </row>
    <row r="2204" spans="1:15" x14ac:dyDescent="0.2">
      <c r="A2204" s="48" t="s">
        <v>7219</v>
      </c>
      <c r="B2204" s="5" t="s">
        <v>7220</v>
      </c>
      <c r="C2204" s="5">
        <v>56</v>
      </c>
      <c r="D2204" s="5" t="s">
        <v>27</v>
      </c>
      <c r="E2204" s="5" t="s">
        <v>7221</v>
      </c>
      <c r="F2204" s="5">
        <v>-7908</v>
      </c>
      <c r="G2204" s="5" t="s">
        <v>37</v>
      </c>
      <c r="H2204" s="5" t="s">
        <v>79</v>
      </c>
      <c r="I2204" s="5">
        <v>70194.09</v>
      </c>
      <c r="J2204" s="5" t="s">
        <v>7222</v>
      </c>
      <c r="K2204" s="5" t="s">
        <v>104</v>
      </c>
      <c r="L2204" s="5" t="s">
        <v>32</v>
      </c>
      <c r="M2204" s="5">
        <v>1.77</v>
      </c>
      <c r="N2204" s="5" t="s">
        <v>24</v>
      </c>
      <c r="O2204" s="49">
        <v>28</v>
      </c>
    </row>
    <row r="2205" spans="1:15" x14ac:dyDescent="0.2">
      <c r="A2205" s="48" t="s">
        <v>7223</v>
      </c>
      <c r="B2205" s="5" t="s">
        <v>2443</v>
      </c>
      <c r="C2205" s="5">
        <v>24</v>
      </c>
      <c r="D2205" s="5" t="s">
        <v>27</v>
      </c>
      <c r="E2205" s="5" t="s">
        <v>7224</v>
      </c>
      <c r="F2205" s="5">
        <v>-7419</v>
      </c>
      <c r="G2205" s="5" t="s">
        <v>85</v>
      </c>
      <c r="H2205" s="5" t="s">
        <v>173</v>
      </c>
      <c r="I2205" s="5">
        <v>137329.24</v>
      </c>
      <c r="J2205" s="5" t="s">
        <v>1370</v>
      </c>
      <c r="K2205" s="5" t="s">
        <v>47</v>
      </c>
      <c r="L2205" s="5" t="s">
        <v>23</v>
      </c>
      <c r="M2205" s="5">
        <v>4.7699999999999996</v>
      </c>
      <c r="N2205" s="5" t="s">
        <v>41</v>
      </c>
      <c r="O2205" s="49">
        <v>14</v>
      </c>
    </row>
    <row r="2206" spans="1:15" x14ac:dyDescent="0.2">
      <c r="A2206" s="48" t="s">
        <v>7225</v>
      </c>
      <c r="B2206" s="5" t="s">
        <v>7226</v>
      </c>
      <c r="C2206" s="5">
        <v>64</v>
      </c>
      <c r="D2206" s="5" t="s">
        <v>27</v>
      </c>
      <c r="E2206" s="5" t="s">
        <v>7227</v>
      </c>
      <c r="F2206" s="5">
        <v>-9556</v>
      </c>
      <c r="G2206" s="5" t="s">
        <v>45</v>
      </c>
      <c r="H2206" s="5" t="s">
        <v>194</v>
      </c>
      <c r="I2206" s="5">
        <v>137831.94</v>
      </c>
      <c r="J2206" s="5" t="s">
        <v>7228</v>
      </c>
      <c r="K2206" s="5" t="s">
        <v>81</v>
      </c>
      <c r="L2206" s="5" t="s">
        <v>23</v>
      </c>
      <c r="M2206" s="5">
        <v>4.05</v>
      </c>
      <c r="N2206" s="5" t="s">
        <v>24</v>
      </c>
      <c r="O2206" s="49">
        <v>21</v>
      </c>
    </row>
    <row r="2207" spans="1:15" x14ac:dyDescent="0.2">
      <c r="A2207" s="48" t="s">
        <v>7229</v>
      </c>
      <c r="B2207" s="5" t="s">
        <v>3209</v>
      </c>
      <c r="C2207" s="5">
        <v>40</v>
      </c>
      <c r="D2207" s="5" t="s">
        <v>50</v>
      </c>
      <c r="E2207" s="5" t="s">
        <v>7230</v>
      </c>
      <c r="F2207" s="5">
        <v>-6312</v>
      </c>
      <c r="G2207" s="5" t="s">
        <v>52</v>
      </c>
      <c r="H2207" s="5" t="s">
        <v>79</v>
      </c>
      <c r="I2207" s="5">
        <v>164394.09</v>
      </c>
      <c r="J2207" s="5" t="s">
        <v>6876</v>
      </c>
      <c r="K2207" s="5" t="s">
        <v>22</v>
      </c>
      <c r="L2207" s="5" t="s">
        <v>73</v>
      </c>
      <c r="M2207" s="5">
        <v>1.42</v>
      </c>
      <c r="N2207" s="5" t="s">
        <v>41</v>
      </c>
      <c r="O2207" s="49">
        <v>30</v>
      </c>
    </row>
    <row r="2208" spans="1:15" x14ac:dyDescent="0.2">
      <c r="A2208" s="48" t="s">
        <v>7231</v>
      </c>
      <c r="B2208" s="5" t="s">
        <v>7232</v>
      </c>
      <c r="C2208" s="5">
        <v>26</v>
      </c>
      <c r="D2208" s="5" t="s">
        <v>50</v>
      </c>
      <c r="E2208" s="5" t="s">
        <v>7233</v>
      </c>
      <c r="F2208" s="5">
        <v>-7059</v>
      </c>
      <c r="G2208" s="5" t="s">
        <v>29</v>
      </c>
      <c r="H2208" s="5" t="s">
        <v>79</v>
      </c>
      <c r="I2208" s="5">
        <v>68762.77</v>
      </c>
      <c r="J2208" s="5" t="s">
        <v>1764</v>
      </c>
      <c r="K2208" s="5" t="s">
        <v>62</v>
      </c>
      <c r="L2208" s="5" t="s">
        <v>56</v>
      </c>
      <c r="M2208" s="5">
        <v>3.43</v>
      </c>
      <c r="N2208" s="5" t="s">
        <v>33</v>
      </c>
      <c r="O2208" s="49">
        <v>17</v>
      </c>
    </row>
    <row r="2209" spans="1:15" x14ac:dyDescent="0.2">
      <c r="A2209" s="48" t="s">
        <v>7234</v>
      </c>
      <c r="B2209" s="5" t="s">
        <v>7175</v>
      </c>
      <c r="C2209" s="5">
        <v>38</v>
      </c>
      <c r="D2209" s="5" t="s">
        <v>17</v>
      </c>
      <c r="E2209" s="5" t="s">
        <v>7235</v>
      </c>
      <c r="F2209" s="5">
        <v>-5990</v>
      </c>
      <c r="G2209" s="5" t="s">
        <v>99</v>
      </c>
      <c r="H2209" s="5" t="s">
        <v>53</v>
      </c>
      <c r="I2209" s="5">
        <v>138192.95000000001</v>
      </c>
      <c r="J2209" s="5" t="s">
        <v>2821</v>
      </c>
      <c r="K2209" s="5" t="s">
        <v>136</v>
      </c>
      <c r="L2209" s="5" t="s">
        <v>32</v>
      </c>
      <c r="M2209" s="5">
        <v>2.13</v>
      </c>
      <c r="N2209" s="5" t="s">
        <v>57</v>
      </c>
      <c r="O2209" s="49">
        <v>21</v>
      </c>
    </row>
    <row r="2210" spans="1:15" x14ac:dyDescent="0.2">
      <c r="A2210" s="48" t="s">
        <v>7236</v>
      </c>
      <c r="B2210" s="5" t="s">
        <v>3023</v>
      </c>
      <c r="C2210" s="5">
        <v>51</v>
      </c>
      <c r="D2210" s="5" t="s">
        <v>17</v>
      </c>
      <c r="E2210" s="5" t="s">
        <v>7237</v>
      </c>
      <c r="F2210" s="5">
        <v>-8272</v>
      </c>
      <c r="G2210" s="5" t="s">
        <v>78</v>
      </c>
      <c r="H2210" s="5" t="s">
        <v>30</v>
      </c>
      <c r="I2210" s="5">
        <v>133221.57999999999</v>
      </c>
      <c r="J2210" s="5" t="s">
        <v>4490</v>
      </c>
      <c r="K2210" s="5" t="s">
        <v>62</v>
      </c>
      <c r="L2210" s="5" t="s">
        <v>73</v>
      </c>
      <c r="M2210" s="5">
        <v>4.84</v>
      </c>
      <c r="N2210" s="5" t="s">
        <v>41</v>
      </c>
      <c r="O2210" s="49">
        <v>17</v>
      </c>
    </row>
    <row r="2211" spans="1:15" x14ac:dyDescent="0.2">
      <c r="A2211" s="48" t="s">
        <v>7238</v>
      </c>
      <c r="B2211" s="5" t="s">
        <v>7239</v>
      </c>
      <c r="C2211" s="5">
        <v>48</v>
      </c>
      <c r="D2211" s="5" t="s">
        <v>27</v>
      </c>
      <c r="E2211" s="5" t="s">
        <v>7240</v>
      </c>
      <c r="F2211" s="5">
        <v>-7767</v>
      </c>
      <c r="G2211" s="5" t="s">
        <v>99</v>
      </c>
      <c r="H2211" s="5" t="s">
        <v>144</v>
      </c>
      <c r="I2211" s="5">
        <v>47345.77</v>
      </c>
      <c r="J2211" s="5" t="s">
        <v>4509</v>
      </c>
      <c r="K2211" s="5" t="s">
        <v>22</v>
      </c>
      <c r="L2211" s="5" t="s">
        <v>32</v>
      </c>
      <c r="M2211" s="5">
        <v>4.4400000000000004</v>
      </c>
      <c r="N2211" s="5" t="s">
        <v>24</v>
      </c>
      <c r="O2211" s="49">
        <v>36</v>
      </c>
    </row>
    <row r="2212" spans="1:15" x14ac:dyDescent="0.2">
      <c r="A2212" s="48" t="s">
        <v>7241</v>
      </c>
      <c r="B2212" s="5" t="s">
        <v>7242</v>
      </c>
      <c r="C2212" s="5">
        <v>29</v>
      </c>
      <c r="D2212" s="5" t="s">
        <v>27</v>
      </c>
      <c r="E2212" s="5" t="s">
        <v>7243</v>
      </c>
      <c r="F2212" s="5">
        <v>-3817</v>
      </c>
      <c r="G2212" s="5" t="s">
        <v>29</v>
      </c>
      <c r="H2212" s="5" t="s">
        <v>53</v>
      </c>
      <c r="I2212" s="5">
        <v>113923.75</v>
      </c>
      <c r="J2212" s="5" t="s">
        <v>95</v>
      </c>
      <c r="K2212" s="5" t="s">
        <v>62</v>
      </c>
      <c r="L2212" s="5" t="s">
        <v>56</v>
      </c>
      <c r="M2212" s="5">
        <v>3.2</v>
      </c>
      <c r="N2212" s="5" t="s">
        <v>74</v>
      </c>
      <c r="O2212" s="49">
        <v>20</v>
      </c>
    </row>
    <row r="2213" spans="1:15" x14ac:dyDescent="0.2">
      <c r="A2213" s="48" t="s">
        <v>7244</v>
      </c>
      <c r="B2213" s="5" t="s">
        <v>3029</v>
      </c>
      <c r="C2213" s="5">
        <v>26</v>
      </c>
      <c r="D2213" s="5" t="s">
        <v>27</v>
      </c>
      <c r="E2213" s="5" t="s">
        <v>7245</v>
      </c>
      <c r="F2213" s="5">
        <v>-3921</v>
      </c>
      <c r="G2213" s="5" t="s">
        <v>37</v>
      </c>
      <c r="H2213" s="5" t="s">
        <v>30</v>
      </c>
      <c r="I2213" s="5">
        <v>64972.38</v>
      </c>
      <c r="J2213" s="5" t="s">
        <v>4183</v>
      </c>
      <c r="K2213" s="5" t="s">
        <v>47</v>
      </c>
      <c r="L2213" s="5" t="s">
        <v>73</v>
      </c>
      <c r="M2213" s="5">
        <v>2.61</v>
      </c>
      <c r="N2213" s="5" t="s">
        <v>74</v>
      </c>
      <c r="O2213" s="49">
        <v>8</v>
      </c>
    </row>
    <row r="2214" spans="1:15" x14ac:dyDescent="0.2">
      <c r="A2214" s="48" t="s">
        <v>7246</v>
      </c>
      <c r="B2214" s="5" t="s">
        <v>6831</v>
      </c>
      <c r="C2214" s="5">
        <v>50</v>
      </c>
      <c r="D2214" s="5" t="s">
        <v>50</v>
      </c>
      <c r="E2214" s="5" t="s">
        <v>7247</v>
      </c>
      <c r="F2214" s="5">
        <v>-10156</v>
      </c>
      <c r="G2214" s="5" t="s">
        <v>19</v>
      </c>
      <c r="H2214" s="5" t="s">
        <v>173</v>
      </c>
      <c r="I2214" s="5">
        <v>169270.31</v>
      </c>
      <c r="J2214" s="5" t="s">
        <v>7248</v>
      </c>
      <c r="K2214" s="5" t="s">
        <v>127</v>
      </c>
      <c r="L2214" s="5" t="s">
        <v>56</v>
      </c>
      <c r="M2214" s="5">
        <v>3.64</v>
      </c>
      <c r="N2214" s="5" t="s">
        <v>33</v>
      </c>
      <c r="O2214" s="49">
        <v>29</v>
      </c>
    </row>
    <row r="2215" spans="1:15" x14ac:dyDescent="0.2">
      <c r="A2215" s="48" t="s">
        <v>7249</v>
      </c>
      <c r="B2215" s="5" t="s">
        <v>1199</v>
      </c>
      <c r="C2215" s="5">
        <v>64</v>
      </c>
      <c r="D2215" s="5" t="s">
        <v>50</v>
      </c>
      <c r="E2215" s="5" t="s">
        <v>7250</v>
      </c>
      <c r="F2215" s="5">
        <v>-7776</v>
      </c>
      <c r="G2215" s="5" t="s">
        <v>52</v>
      </c>
      <c r="H2215" s="5" t="s">
        <v>38</v>
      </c>
      <c r="I2215" s="5">
        <v>88773.77</v>
      </c>
      <c r="J2215" s="5" t="s">
        <v>500</v>
      </c>
      <c r="K2215" s="5" t="s">
        <v>22</v>
      </c>
      <c r="L2215" s="5" t="s">
        <v>73</v>
      </c>
      <c r="M2215" s="5">
        <v>2.2999999999999998</v>
      </c>
      <c r="N2215" s="5" t="s">
        <v>24</v>
      </c>
      <c r="O2215" s="49">
        <v>40</v>
      </c>
    </row>
    <row r="2216" spans="1:15" x14ac:dyDescent="0.2">
      <c r="A2216" s="48" t="s">
        <v>7251</v>
      </c>
      <c r="B2216" s="5" t="s">
        <v>3842</v>
      </c>
      <c r="C2216" s="5">
        <v>58</v>
      </c>
      <c r="D2216" s="5" t="s">
        <v>17</v>
      </c>
      <c r="E2216" s="5" t="s">
        <v>7252</v>
      </c>
      <c r="F2216" s="5">
        <v>-3715</v>
      </c>
      <c r="G2216" s="5" t="s">
        <v>116</v>
      </c>
      <c r="H2216" s="5" t="s">
        <v>20</v>
      </c>
      <c r="I2216" s="5">
        <v>87859.73</v>
      </c>
      <c r="J2216" s="5" t="s">
        <v>140</v>
      </c>
      <c r="K2216" s="5" t="s">
        <v>81</v>
      </c>
      <c r="L2216" s="5" t="s">
        <v>23</v>
      </c>
      <c r="M2216" s="5">
        <v>3.24</v>
      </c>
      <c r="N2216" s="5" t="s">
        <v>57</v>
      </c>
      <c r="O2216" s="49">
        <v>22</v>
      </c>
    </row>
    <row r="2217" spans="1:15" x14ac:dyDescent="0.2">
      <c r="A2217" s="48" t="s">
        <v>7253</v>
      </c>
      <c r="B2217" s="5" t="s">
        <v>7254</v>
      </c>
      <c r="C2217" s="5">
        <v>42</v>
      </c>
      <c r="D2217" s="5" t="s">
        <v>27</v>
      </c>
      <c r="E2217" s="5" t="s">
        <v>7255</v>
      </c>
      <c r="F2217" s="5">
        <v>-4701</v>
      </c>
      <c r="G2217" s="5" t="s">
        <v>45</v>
      </c>
      <c r="H2217" s="5" t="s">
        <v>79</v>
      </c>
      <c r="I2217" s="5">
        <v>164661.91</v>
      </c>
      <c r="J2217" s="5" t="s">
        <v>1273</v>
      </c>
      <c r="K2217" s="5" t="s">
        <v>118</v>
      </c>
      <c r="L2217" s="5" t="s">
        <v>32</v>
      </c>
      <c r="M2217" s="5">
        <v>4.0999999999999996</v>
      </c>
      <c r="N2217" s="5" t="s">
        <v>74</v>
      </c>
      <c r="O2217" s="49">
        <v>25</v>
      </c>
    </row>
    <row r="2218" spans="1:15" x14ac:dyDescent="0.2">
      <c r="A2218" s="48" t="s">
        <v>7256</v>
      </c>
      <c r="B2218" s="5" t="s">
        <v>1221</v>
      </c>
      <c r="C2218" s="5">
        <v>28</v>
      </c>
      <c r="D2218" s="5" t="s">
        <v>27</v>
      </c>
      <c r="E2218" s="5" t="s">
        <v>7257</v>
      </c>
      <c r="F2218" s="5">
        <v>-5699</v>
      </c>
      <c r="G2218" s="5" t="s">
        <v>19</v>
      </c>
      <c r="H2218" s="5" t="s">
        <v>194</v>
      </c>
      <c r="I2218" s="5">
        <v>155673.46</v>
      </c>
      <c r="J2218" s="5" t="s">
        <v>7258</v>
      </c>
      <c r="K2218" s="5" t="s">
        <v>40</v>
      </c>
      <c r="L2218" s="5" t="s">
        <v>73</v>
      </c>
      <c r="M2218" s="5">
        <v>3.84</v>
      </c>
      <c r="N2218" s="5" t="s">
        <v>33</v>
      </c>
      <c r="O2218" s="49">
        <v>9</v>
      </c>
    </row>
    <row r="2219" spans="1:15" x14ac:dyDescent="0.2">
      <c r="A2219" s="48" t="s">
        <v>7259</v>
      </c>
      <c r="B2219" s="5" t="s">
        <v>7102</v>
      </c>
      <c r="C2219" s="5">
        <v>24</v>
      </c>
      <c r="D2219" s="5" t="s">
        <v>17</v>
      </c>
      <c r="E2219" s="5" t="s">
        <v>7260</v>
      </c>
      <c r="F2219" s="5">
        <v>-8747</v>
      </c>
      <c r="G2219" s="5" t="s">
        <v>52</v>
      </c>
      <c r="H2219" s="5" t="s">
        <v>194</v>
      </c>
      <c r="I2219" s="5">
        <v>102168.26</v>
      </c>
      <c r="J2219" s="5" t="s">
        <v>2706</v>
      </c>
      <c r="K2219" s="5" t="s">
        <v>118</v>
      </c>
      <c r="L2219" s="5" t="s">
        <v>32</v>
      </c>
      <c r="M2219" s="5">
        <v>2.2000000000000002</v>
      </c>
      <c r="N2219" s="5" t="s">
        <v>74</v>
      </c>
      <c r="O2219" s="49">
        <v>12</v>
      </c>
    </row>
    <row r="2220" spans="1:15" x14ac:dyDescent="0.2">
      <c r="A2220" s="48" t="s">
        <v>7261</v>
      </c>
      <c r="B2220" s="5" t="s">
        <v>4617</v>
      </c>
      <c r="C2220" s="5">
        <v>65</v>
      </c>
      <c r="D2220" s="5" t="s">
        <v>27</v>
      </c>
      <c r="E2220" s="5" t="s">
        <v>7262</v>
      </c>
      <c r="F2220" s="5">
        <v>-4893</v>
      </c>
      <c r="G2220" s="5" t="s">
        <v>116</v>
      </c>
      <c r="H2220" s="5" t="s">
        <v>194</v>
      </c>
      <c r="I2220" s="5">
        <v>36393</v>
      </c>
      <c r="J2220" s="5" t="s">
        <v>1415</v>
      </c>
      <c r="K2220" s="5" t="s">
        <v>55</v>
      </c>
      <c r="L2220" s="5" t="s">
        <v>32</v>
      </c>
      <c r="M2220" s="5">
        <v>4.99</v>
      </c>
      <c r="N2220" s="5" t="s">
        <v>41</v>
      </c>
      <c r="O2220" s="49">
        <v>14</v>
      </c>
    </row>
    <row r="2221" spans="1:15" x14ac:dyDescent="0.2">
      <c r="A2221" s="48" t="s">
        <v>7263</v>
      </c>
      <c r="B2221" s="5" t="s">
        <v>5270</v>
      </c>
      <c r="C2221" s="5">
        <v>23</v>
      </c>
      <c r="D2221" s="5" t="s">
        <v>17</v>
      </c>
      <c r="E2221" s="5" t="s">
        <v>7264</v>
      </c>
      <c r="F2221" s="5">
        <v>-3021</v>
      </c>
      <c r="G2221" s="5" t="s">
        <v>85</v>
      </c>
      <c r="H2221" s="5" t="s">
        <v>144</v>
      </c>
      <c r="I2221" s="5">
        <v>87446.12</v>
      </c>
      <c r="J2221" s="5" t="s">
        <v>7265</v>
      </c>
      <c r="K2221" s="5" t="s">
        <v>55</v>
      </c>
      <c r="L2221" s="5" t="s">
        <v>73</v>
      </c>
      <c r="M2221" s="5">
        <v>2.91</v>
      </c>
      <c r="N2221" s="5" t="s">
        <v>33</v>
      </c>
      <c r="O2221" s="49">
        <v>37</v>
      </c>
    </row>
    <row r="2222" spans="1:15" x14ac:dyDescent="0.2">
      <c r="A2222" s="48" t="s">
        <v>7266</v>
      </c>
      <c r="B2222" s="5" t="s">
        <v>2082</v>
      </c>
      <c r="C2222" s="5">
        <v>23</v>
      </c>
      <c r="D2222" s="5" t="s">
        <v>50</v>
      </c>
      <c r="E2222" s="5" t="s">
        <v>7267</v>
      </c>
      <c r="F2222" s="5">
        <v>-3629</v>
      </c>
      <c r="G2222" s="5" t="s">
        <v>78</v>
      </c>
      <c r="H2222" s="5" t="s">
        <v>30</v>
      </c>
      <c r="I2222" s="5">
        <v>166114.45000000001</v>
      </c>
      <c r="J2222" s="5" t="s">
        <v>234</v>
      </c>
      <c r="K2222" s="5" t="s">
        <v>81</v>
      </c>
      <c r="L2222" s="5" t="s">
        <v>56</v>
      </c>
      <c r="M2222" s="5">
        <v>1.03</v>
      </c>
      <c r="N2222" s="5" t="s">
        <v>57</v>
      </c>
      <c r="O2222" s="49">
        <v>38</v>
      </c>
    </row>
    <row r="2223" spans="1:15" x14ac:dyDescent="0.2">
      <c r="A2223" s="48" t="s">
        <v>7268</v>
      </c>
      <c r="B2223" s="5" t="s">
        <v>7269</v>
      </c>
      <c r="C2223" s="5">
        <v>35</v>
      </c>
      <c r="D2223" s="5" t="s">
        <v>50</v>
      </c>
      <c r="E2223" s="5" t="s">
        <v>7270</v>
      </c>
      <c r="F2223" s="5">
        <v>-6576</v>
      </c>
      <c r="G2223" s="5" t="s">
        <v>85</v>
      </c>
      <c r="H2223" s="5" t="s">
        <v>173</v>
      </c>
      <c r="I2223" s="5">
        <v>103583.77</v>
      </c>
      <c r="J2223" s="5" t="s">
        <v>7271</v>
      </c>
      <c r="K2223" s="5" t="s">
        <v>47</v>
      </c>
      <c r="L2223" s="5" t="s">
        <v>56</v>
      </c>
      <c r="M2223" s="5">
        <v>3.77</v>
      </c>
      <c r="N2223" s="5" t="s">
        <v>41</v>
      </c>
      <c r="O2223" s="49">
        <v>27</v>
      </c>
    </row>
    <row r="2224" spans="1:15" x14ac:dyDescent="0.2">
      <c r="A2224" s="48" t="s">
        <v>7272</v>
      </c>
      <c r="B2224" s="5" t="s">
        <v>2278</v>
      </c>
      <c r="C2224" s="5">
        <v>27</v>
      </c>
      <c r="D2224" s="5" t="s">
        <v>27</v>
      </c>
      <c r="E2224" s="5" t="s">
        <v>7273</v>
      </c>
      <c r="F2224" s="5">
        <v>-3944</v>
      </c>
      <c r="G2224" s="5" t="s">
        <v>19</v>
      </c>
      <c r="H2224" s="5" t="s">
        <v>71</v>
      </c>
      <c r="I2224" s="5">
        <v>56856.91</v>
      </c>
      <c r="J2224" s="5" t="s">
        <v>4561</v>
      </c>
      <c r="K2224" s="5" t="s">
        <v>55</v>
      </c>
      <c r="L2224" s="5" t="s">
        <v>23</v>
      </c>
      <c r="M2224" s="5">
        <v>4.53</v>
      </c>
      <c r="N2224" s="5" t="s">
        <v>24</v>
      </c>
      <c r="O2224" s="49">
        <v>32</v>
      </c>
    </row>
    <row r="2225" spans="1:15" x14ac:dyDescent="0.2">
      <c r="A2225" s="48" t="s">
        <v>7274</v>
      </c>
      <c r="B2225" s="5" t="s">
        <v>7275</v>
      </c>
      <c r="C2225" s="5">
        <v>24</v>
      </c>
      <c r="D2225" s="5" t="s">
        <v>27</v>
      </c>
      <c r="E2225" s="5" t="s">
        <v>7276</v>
      </c>
      <c r="F2225" s="5">
        <v>-7786</v>
      </c>
      <c r="G2225" s="5" t="s">
        <v>85</v>
      </c>
      <c r="H2225" s="5" t="s">
        <v>144</v>
      </c>
      <c r="I2225" s="5">
        <v>58600.37</v>
      </c>
      <c r="J2225" s="5" t="s">
        <v>7277</v>
      </c>
      <c r="K2225" s="5" t="s">
        <v>127</v>
      </c>
      <c r="L2225" s="5" t="s">
        <v>23</v>
      </c>
      <c r="M2225" s="5">
        <v>3.22</v>
      </c>
      <c r="N2225" s="5" t="s">
        <v>57</v>
      </c>
      <c r="O2225" s="49">
        <v>4</v>
      </c>
    </row>
    <row r="2226" spans="1:15" x14ac:dyDescent="0.2">
      <c r="A2226" s="48" t="s">
        <v>7278</v>
      </c>
      <c r="B2226" s="5" t="s">
        <v>2540</v>
      </c>
      <c r="C2226" s="5">
        <v>65</v>
      </c>
      <c r="D2226" s="5" t="s">
        <v>50</v>
      </c>
      <c r="E2226" s="5" t="s">
        <v>7279</v>
      </c>
      <c r="F2226" s="5">
        <v>-4913</v>
      </c>
      <c r="G2226" s="5" t="s">
        <v>19</v>
      </c>
      <c r="H2226" s="5" t="s">
        <v>38</v>
      </c>
      <c r="I2226" s="5">
        <v>50615.4</v>
      </c>
      <c r="J2226" s="5" t="s">
        <v>1325</v>
      </c>
      <c r="K2226" s="5" t="s">
        <v>127</v>
      </c>
      <c r="L2226" s="5" t="s">
        <v>23</v>
      </c>
      <c r="M2226" s="5">
        <v>3.05</v>
      </c>
      <c r="N2226" s="5" t="s">
        <v>74</v>
      </c>
      <c r="O2226" s="49">
        <v>13</v>
      </c>
    </row>
    <row r="2227" spans="1:15" x14ac:dyDescent="0.2">
      <c r="A2227" s="48" t="s">
        <v>7280</v>
      </c>
      <c r="B2227" s="5" t="s">
        <v>4559</v>
      </c>
      <c r="C2227" s="5">
        <v>47</v>
      </c>
      <c r="D2227" s="5" t="s">
        <v>17</v>
      </c>
      <c r="E2227" s="5" t="s">
        <v>7281</v>
      </c>
      <c r="F2227" s="5">
        <v>-3763</v>
      </c>
      <c r="G2227" s="5" t="s">
        <v>94</v>
      </c>
      <c r="H2227" s="5" t="s">
        <v>53</v>
      </c>
      <c r="I2227" s="5">
        <v>68858.16</v>
      </c>
      <c r="J2227" s="5" t="s">
        <v>730</v>
      </c>
      <c r="K2227" s="5" t="s">
        <v>104</v>
      </c>
      <c r="L2227" s="5" t="s">
        <v>56</v>
      </c>
      <c r="M2227" s="5">
        <v>1.22</v>
      </c>
      <c r="N2227" s="5" t="s">
        <v>33</v>
      </c>
      <c r="O2227" s="49">
        <v>4</v>
      </c>
    </row>
    <row r="2228" spans="1:15" x14ac:dyDescent="0.2">
      <c r="A2228" s="48" t="s">
        <v>7282</v>
      </c>
      <c r="B2228" s="5" t="s">
        <v>7283</v>
      </c>
      <c r="C2228" s="5">
        <v>22</v>
      </c>
      <c r="D2228" s="5" t="s">
        <v>17</v>
      </c>
      <c r="E2228" s="5" t="s">
        <v>7284</v>
      </c>
      <c r="F2228" s="5">
        <v>-4078</v>
      </c>
      <c r="G2228" s="5" t="s">
        <v>52</v>
      </c>
      <c r="H2228" s="5" t="s">
        <v>71</v>
      </c>
      <c r="I2228" s="5">
        <v>163739.20000000001</v>
      </c>
      <c r="J2228" s="5" t="s">
        <v>1838</v>
      </c>
      <c r="K2228" s="5" t="s">
        <v>40</v>
      </c>
      <c r="L2228" s="5" t="s">
        <v>73</v>
      </c>
      <c r="M2228" s="5">
        <v>1.1399999999999999</v>
      </c>
      <c r="N2228" s="5" t="s">
        <v>74</v>
      </c>
      <c r="O2228" s="49">
        <v>7</v>
      </c>
    </row>
    <row r="2229" spans="1:15" x14ac:dyDescent="0.2">
      <c r="A2229" s="48" t="s">
        <v>7285</v>
      </c>
      <c r="B2229" s="5" t="s">
        <v>5868</v>
      </c>
      <c r="C2229" s="5">
        <v>35</v>
      </c>
      <c r="D2229" s="5" t="s">
        <v>27</v>
      </c>
      <c r="E2229" s="5" t="s">
        <v>7286</v>
      </c>
      <c r="F2229" s="5">
        <v>-6797</v>
      </c>
      <c r="G2229" s="5" t="s">
        <v>116</v>
      </c>
      <c r="H2229" s="5" t="s">
        <v>38</v>
      </c>
      <c r="I2229" s="5">
        <v>88342.58</v>
      </c>
      <c r="J2229" s="5" t="s">
        <v>3002</v>
      </c>
      <c r="K2229" s="5" t="s">
        <v>40</v>
      </c>
      <c r="L2229" s="5" t="s">
        <v>23</v>
      </c>
      <c r="M2229" s="5">
        <v>2.02</v>
      </c>
      <c r="N2229" s="5" t="s">
        <v>57</v>
      </c>
      <c r="O2229" s="49">
        <v>30</v>
      </c>
    </row>
    <row r="2230" spans="1:15" x14ac:dyDescent="0.2">
      <c r="A2230" s="48" t="s">
        <v>7287</v>
      </c>
      <c r="B2230" s="5" t="s">
        <v>1279</v>
      </c>
      <c r="C2230" s="5">
        <v>44</v>
      </c>
      <c r="D2230" s="5" t="s">
        <v>27</v>
      </c>
      <c r="E2230" s="5" t="s">
        <v>7288</v>
      </c>
      <c r="F2230" s="5">
        <v>-7951</v>
      </c>
      <c r="G2230" s="5" t="s">
        <v>78</v>
      </c>
      <c r="H2230" s="5" t="s">
        <v>173</v>
      </c>
      <c r="I2230" s="5">
        <v>137585.5</v>
      </c>
      <c r="J2230" s="5" t="s">
        <v>1527</v>
      </c>
      <c r="K2230" s="5" t="s">
        <v>40</v>
      </c>
      <c r="L2230" s="5" t="s">
        <v>32</v>
      </c>
      <c r="M2230" s="5">
        <v>1.9</v>
      </c>
      <c r="N2230" s="5" t="s">
        <v>41</v>
      </c>
      <c r="O2230" s="49">
        <v>13</v>
      </c>
    </row>
    <row r="2231" spans="1:15" x14ac:dyDescent="0.2">
      <c r="A2231" s="48" t="s">
        <v>7289</v>
      </c>
      <c r="B2231" s="5" t="s">
        <v>7290</v>
      </c>
      <c r="C2231" s="5">
        <v>23</v>
      </c>
      <c r="D2231" s="5" t="s">
        <v>27</v>
      </c>
      <c r="E2231" s="5" t="s">
        <v>7291</v>
      </c>
      <c r="F2231" s="5">
        <v>-10719</v>
      </c>
      <c r="G2231" s="5" t="s">
        <v>19</v>
      </c>
      <c r="H2231" s="5" t="s">
        <v>71</v>
      </c>
      <c r="I2231" s="5">
        <v>129586.84</v>
      </c>
      <c r="J2231" s="5" t="s">
        <v>122</v>
      </c>
      <c r="K2231" s="5" t="s">
        <v>22</v>
      </c>
      <c r="L2231" s="5" t="s">
        <v>73</v>
      </c>
      <c r="M2231" s="5">
        <v>4.08</v>
      </c>
      <c r="N2231" s="5" t="s">
        <v>41</v>
      </c>
      <c r="O2231" s="49">
        <v>1</v>
      </c>
    </row>
    <row r="2232" spans="1:15" x14ac:dyDescent="0.2">
      <c r="A2232" s="48" t="s">
        <v>7292</v>
      </c>
      <c r="B2232" s="5" t="s">
        <v>7293</v>
      </c>
      <c r="C2232" s="5">
        <v>58</v>
      </c>
      <c r="D2232" s="5" t="s">
        <v>17</v>
      </c>
      <c r="E2232" s="5" t="s">
        <v>7294</v>
      </c>
      <c r="F2232" s="5">
        <v>-3289</v>
      </c>
      <c r="G2232" s="5" t="s">
        <v>29</v>
      </c>
      <c r="H2232" s="5" t="s">
        <v>66</v>
      </c>
      <c r="I2232" s="5">
        <v>161098.72</v>
      </c>
      <c r="J2232" s="5" t="s">
        <v>4353</v>
      </c>
      <c r="K2232" s="5" t="s">
        <v>22</v>
      </c>
      <c r="L2232" s="5" t="s">
        <v>73</v>
      </c>
      <c r="M2232" s="5">
        <v>3.38</v>
      </c>
      <c r="N2232" s="5" t="s">
        <v>33</v>
      </c>
      <c r="O2232" s="49">
        <v>25</v>
      </c>
    </row>
    <row r="2233" spans="1:15" x14ac:dyDescent="0.2">
      <c r="A2233" s="48" t="s">
        <v>7295</v>
      </c>
      <c r="B2233" s="5" t="s">
        <v>1027</v>
      </c>
      <c r="C2233" s="5">
        <v>47</v>
      </c>
      <c r="D2233" s="5" t="s">
        <v>17</v>
      </c>
      <c r="E2233" s="5" t="s">
        <v>7296</v>
      </c>
      <c r="F2233" s="5">
        <v>-4674</v>
      </c>
      <c r="G2233" s="5" t="s">
        <v>99</v>
      </c>
      <c r="H2233" s="5" t="s">
        <v>30</v>
      </c>
      <c r="I2233" s="5">
        <v>135053.16</v>
      </c>
      <c r="J2233" s="5" t="s">
        <v>5390</v>
      </c>
      <c r="K2233" s="5" t="s">
        <v>22</v>
      </c>
      <c r="L2233" s="5" t="s">
        <v>56</v>
      </c>
      <c r="M2233" s="5">
        <v>1.43</v>
      </c>
      <c r="N2233" s="5" t="s">
        <v>33</v>
      </c>
      <c r="O2233" s="49">
        <v>33</v>
      </c>
    </row>
    <row r="2234" spans="1:15" x14ac:dyDescent="0.2">
      <c r="A2234" s="48" t="s">
        <v>7297</v>
      </c>
      <c r="B2234" s="5" t="s">
        <v>5103</v>
      </c>
      <c r="C2234" s="5">
        <v>59</v>
      </c>
      <c r="D2234" s="5" t="s">
        <v>50</v>
      </c>
      <c r="E2234" s="5" t="s">
        <v>7298</v>
      </c>
      <c r="F2234" s="5">
        <v>-3045</v>
      </c>
      <c r="G2234" s="5" t="s">
        <v>85</v>
      </c>
      <c r="H2234" s="5" t="s">
        <v>66</v>
      </c>
      <c r="I2234" s="5">
        <v>63695.61</v>
      </c>
      <c r="J2234" s="5" t="s">
        <v>3376</v>
      </c>
      <c r="K2234" s="5" t="s">
        <v>47</v>
      </c>
      <c r="L2234" s="5" t="s">
        <v>73</v>
      </c>
      <c r="M2234" s="5">
        <v>1.86</v>
      </c>
      <c r="N2234" s="5" t="s">
        <v>74</v>
      </c>
      <c r="O2234" s="49">
        <v>25</v>
      </c>
    </row>
    <row r="2235" spans="1:15" x14ac:dyDescent="0.2">
      <c r="A2235" s="48" t="s">
        <v>7299</v>
      </c>
      <c r="B2235" s="5" t="s">
        <v>1596</v>
      </c>
      <c r="C2235" s="5">
        <v>53</v>
      </c>
      <c r="D2235" s="5" t="s">
        <v>50</v>
      </c>
      <c r="E2235" s="5" t="s">
        <v>7300</v>
      </c>
      <c r="F2235" s="5">
        <v>-11185</v>
      </c>
      <c r="G2235" s="5" t="s">
        <v>85</v>
      </c>
      <c r="H2235" s="5" t="s">
        <v>30</v>
      </c>
      <c r="I2235" s="5">
        <v>125342.43</v>
      </c>
      <c r="J2235" s="5" t="s">
        <v>7301</v>
      </c>
      <c r="K2235" s="5" t="s">
        <v>55</v>
      </c>
      <c r="L2235" s="5" t="s">
        <v>32</v>
      </c>
      <c r="M2235" s="5">
        <v>2.87</v>
      </c>
      <c r="N2235" s="5" t="s">
        <v>57</v>
      </c>
      <c r="O2235" s="49">
        <v>0</v>
      </c>
    </row>
    <row r="2236" spans="1:15" x14ac:dyDescent="0.2">
      <c r="A2236" s="48" t="s">
        <v>7302</v>
      </c>
      <c r="B2236" s="5" t="s">
        <v>7303</v>
      </c>
      <c r="C2236" s="5">
        <v>33</v>
      </c>
      <c r="D2236" s="5" t="s">
        <v>27</v>
      </c>
      <c r="E2236" s="5" t="s">
        <v>7304</v>
      </c>
      <c r="F2236" s="5">
        <v>-4501</v>
      </c>
      <c r="G2236" s="5" t="s">
        <v>37</v>
      </c>
      <c r="H2236" s="5" t="s">
        <v>20</v>
      </c>
      <c r="I2236" s="5">
        <v>172104.83</v>
      </c>
      <c r="J2236" s="5" t="s">
        <v>1358</v>
      </c>
      <c r="K2236" s="5" t="s">
        <v>81</v>
      </c>
      <c r="L2236" s="5" t="s">
        <v>73</v>
      </c>
      <c r="M2236" s="5">
        <v>2.27</v>
      </c>
      <c r="N2236" s="5" t="s">
        <v>74</v>
      </c>
      <c r="O2236" s="49">
        <v>13</v>
      </c>
    </row>
    <row r="2237" spans="1:15" x14ac:dyDescent="0.2">
      <c r="A2237" s="48" t="s">
        <v>7305</v>
      </c>
      <c r="B2237" s="5" t="s">
        <v>184</v>
      </c>
      <c r="C2237" s="5">
        <v>29</v>
      </c>
      <c r="D2237" s="5" t="s">
        <v>17</v>
      </c>
      <c r="E2237" s="5" t="s">
        <v>185</v>
      </c>
      <c r="F2237" s="5">
        <v>-6634</v>
      </c>
      <c r="G2237" s="5" t="s">
        <v>85</v>
      </c>
      <c r="H2237" s="5" t="s">
        <v>53</v>
      </c>
      <c r="I2237" s="5">
        <v>147851.4</v>
      </c>
      <c r="J2237" s="5" t="s">
        <v>4973</v>
      </c>
      <c r="K2237" s="5" t="s">
        <v>104</v>
      </c>
      <c r="L2237" s="5" t="s">
        <v>56</v>
      </c>
      <c r="M2237" s="5">
        <v>3.17</v>
      </c>
      <c r="N2237" s="5" t="s">
        <v>24</v>
      </c>
      <c r="O2237" s="49">
        <v>35</v>
      </c>
    </row>
    <row r="2238" spans="1:15" x14ac:dyDescent="0.2">
      <c r="A2238" s="48" t="s">
        <v>7306</v>
      </c>
      <c r="B2238" s="5" t="s">
        <v>7307</v>
      </c>
      <c r="C2238" s="5">
        <v>34</v>
      </c>
      <c r="D2238" s="5" t="s">
        <v>50</v>
      </c>
      <c r="E2238" s="5" t="s">
        <v>7308</v>
      </c>
      <c r="F2238" s="5">
        <v>-4527</v>
      </c>
      <c r="G2238" s="5" t="s">
        <v>99</v>
      </c>
      <c r="H2238" s="5" t="s">
        <v>20</v>
      </c>
      <c r="I2238" s="5">
        <v>37464.120000000003</v>
      </c>
      <c r="J2238" s="5" t="s">
        <v>2621</v>
      </c>
      <c r="K2238" s="5" t="s">
        <v>47</v>
      </c>
      <c r="L2238" s="5" t="s">
        <v>56</v>
      </c>
      <c r="M2238" s="5">
        <v>2.02</v>
      </c>
      <c r="N2238" s="5" t="s">
        <v>33</v>
      </c>
      <c r="O2238" s="49">
        <v>33</v>
      </c>
    </row>
    <row r="2239" spans="1:15" x14ac:dyDescent="0.2">
      <c r="A2239" s="48" t="s">
        <v>7309</v>
      </c>
      <c r="B2239" s="5" t="s">
        <v>7310</v>
      </c>
      <c r="C2239" s="5">
        <v>48</v>
      </c>
      <c r="D2239" s="5" t="s">
        <v>50</v>
      </c>
      <c r="E2239" s="5" t="s">
        <v>7311</v>
      </c>
      <c r="F2239" s="5">
        <v>-10352</v>
      </c>
      <c r="G2239" s="5" t="s">
        <v>116</v>
      </c>
      <c r="H2239" s="5" t="s">
        <v>71</v>
      </c>
      <c r="I2239" s="5">
        <v>91969.75</v>
      </c>
      <c r="J2239" s="5" t="s">
        <v>1304</v>
      </c>
      <c r="K2239" s="5" t="s">
        <v>136</v>
      </c>
      <c r="L2239" s="5" t="s">
        <v>32</v>
      </c>
      <c r="M2239" s="5">
        <v>1.1499999999999999</v>
      </c>
      <c r="N2239" s="5" t="s">
        <v>24</v>
      </c>
      <c r="O2239" s="49">
        <v>6</v>
      </c>
    </row>
    <row r="2240" spans="1:15" x14ac:dyDescent="0.2">
      <c r="A2240" s="48" t="s">
        <v>7312</v>
      </c>
      <c r="B2240" s="5" t="s">
        <v>7313</v>
      </c>
      <c r="C2240" s="5">
        <v>44</v>
      </c>
      <c r="D2240" s="5" t="s">
        <v>27</v>
      </c>
      <c r="E2240" s="5" t="s">
        <v>7314</v>
      </c>
      <c r="F2240" s="5">
        <v>-8790</v>
      </c>
      <c r="G2240" s="5" t="s">
        <v>45</v>
      </c>
      <c r="H2240" s="5" t="s">
        <v>71</v>
      </c>
      <c r="I2240" s="5">
        <v>72721.47</v>
      </c>
      <c r="J2240" s="5" t="s">
        <v>469</v>
      </c>
      <c r="K2240" s="5" t="s">
        <v>81</v>
      </c>
      <c r="L2240" s="5" t="s">
        <v>23</v>
      </c>
      <c r="M2240" s="5">
        <v>3.05</v>
      </c>
      <c r="N2240" s="5" t="s">
        <v>74</v>
      </c>
      <c r="O2240" s="49">
        <v>17</v>
      </c>
    </row>
    <row r="2241" spans="1:15" x14ac:dyDescent="0.2">
      <c r="A2241" s="48" t="s">
        <v>7315</v>
      </c>
      <c r="B2241" s="5" t="s">
        <v>7316</v>
      </c>
      <c r="C2241" s="5">
        <v>45</v>
      </c>
      <c r="D2241" s="5" t="s">
        <v>50</v>
      </c>
      <c r="E2241" s="5" t="s">
        <v>7317</v>
      </c>
      <c r="F2241" s="5">
        <v>-7076</v>
      </c>
      <c r="G2241" s="5" t="s">
        <v>99</v>
      </c>
      <c r="H2241" s="5" t="s">
        <v>66</v>
      </c>
      <c r="I2241" s="5">
        <v>164286.71</v>
      </c>
      <c r="J2241" s="5" t="s">
        <v>7318</v>
      </c>
      <c r="K2241" s="5" t="s">
        <v>104</v>
      </c>
      <c r="L2241" s="5" t="s">
        <v>56</v>
      </c>
      <c r="M2241" s="5">
        <v>1.47</v>
      </c>
      <c r="N2241" s="5" t="s">
        <v>33</v>
      </c>
      <c r="O2241" s="49">
        <v>24</v>
      </c>
    </row>
    <row r="2242" spans="1:15" x14ac:dyDescent="0.2">
      <c r="A2242" s="48" t="s">
        <v>7319</v>
      </c>
      <c r="B2242" s="5" t="s">
        <v>7320</v>
      </c>
      <c r="C2242" s="5">
        <v>46</v>
      </c>
      <c r="D2242" s="5" t="s">
        <v>27</v>
      </c>
      <c r="E2242" s="5" t="s">
        <v>7321</v>
      </c>
      <c r="F2242" s="5">
        <v>-5175</v>
      </c>
      <c r="G2242" s="5" t="s">
        <v>29</v>
      </c>
      <c r="H2242" s="5" t="s">
        <v>144</v>
      </c>
      <c r="I2242" s="5">
        <v>148490.65</v>
      </c>
      <c r="J2242" s="5" t="s">
        <v>4073</v>
      </c>
      <c r="K2242" s="5" t="s">
        <v>62</v>
      </c>
      <c r="L2242" s="5" t="s">
        <v>73</v>
      </c>
      <c r="M2242" s="5">
        <v>2.52</v>
      </c>
      <c r="N2242" s="5" t="s">
        <v>33</v>
      </c>
      <c r="O2242" s="49">
        <v>16</v>
      </c>
    </row>
    <row r="2243" spans="1:15" x14ac:dyDescent="0.2">
      <c r="A2243" s="48" t="s">
        <v>7322</v>
      </c>
      <c r="B2243" s="5" t="s">
        <v>6723</v>
      </c>
      <c r="C2243" s="5">
        <v>47</v>
      </c>
      <c r="D2243" s="5" t="s">
        <v>17</v>
      </c>
      <c r="E2243" s="5" t="s">
        <v>7323</v>
      </c>
      <c r="F2243" s="5">
        <v>-6390</v>
      </c>
      <c r="G2243" s="5" t="s">
        <v>99</v>
      </c>
      <c r="H2243" s="5" t="s">
        <v>79</v>
      </c>
      <c r="I2243" s="5">
        <v>100551.17</v>
      </c>
      <c r="J2243" s="5" t="s">
        <v>7324</v>
      </c>
      <c r="K2243" s="5" t="s">
        <v>22</v>
      </c>
      <c r="L2243" s="5" t="s">
        <v>32</v>
      </c>
      <c r="M2243" s="5">
        <v>2.16</v>
      </c>
      <c r="N2243" s="5" t="s">
        <v>33</v>
      </c>
      <c r="O2243" s="49">
        <v>40</v>
      </c>
    </row>
    <row r="2244" spans="1:15" x14ac:dyDescent="0.2">
      <c r="A2244" s="48" t="s">
        <v>7325</v>
      </c>
      <c r="B2244" s="5" t="s">
        <v>59</v>
      </c>
      <c r="C2244" s="5">
        <v>39</v>
      </c>
      <c r="D2244" s="5" t="s">
        <v>50</v>
      </c>
      <c r="E2244" s="5" t="s">
        <v>7326</v>
      </c>
      <c r="F2244" s="5">
        <v>-9072</v>
      </c>
      <c r="G2244" s="5" t="s">
        <v>29</v>
      </c>
      <c r="H2244" s="5" t="s">
        <v>144</v>
      </c>
      <c r="I2244" s="5">
        <v>36285.67</v>
      </c>
      <c r="J2244" s="5" t="s">
        <v>1707</v>
      </c>
      <c r="K2244" s="5" t="s">
        <v>136</v>
      </c>
      <c r="L2244" s="5" t="s">
        <v>23</v>
      </c>
      <c r="M2244" s="5">
        <v>3.4</v>
      </c>
      <c r="N2244" s="5" t="s">
        <v>41</v>
      </c>
      <c r="O2244" s="49">
        <v>8</v>
      </c>
    </row>
    <row r="2245" spans="1:15" x14ac:dyDescent="0.2">
      <c r="A2245" s="48" t="s">
        <v>7327</v>
      </c>
      <c r="B2245" s="5" t="s">
        <v>7328</v>
      </c>
      <c r="C2245" s="5">
        <v>31</v>
      </c>
      <c r="D2245" s="5" t="s">
        <v>27</v>
      </c>
      <c r="E2245" s="5" t="s">
        <v>7329</v>
      </c>
      <c r="F2245" s="5">
        <v>-10229</v>
      </c>
      <c r="G2245" s="5" t="s">
        <v>116</v>
      </c>
      <c r="H2245" s="5" t="s">
        <v>53</v>
      </c>
      <c r="I2245" s="5">
        <v>135117.5</v>
      </c>
      <c r="J2245" s="5" t="s">
        <v>5866</v>
      </c>
      <c r="K2245" s="5" t="s">
        <v>40</v>
      </c>
      <c r="L2245" s="5" t="s">
        <v>32</v>
      </c>
      <c r="M2245" s="5">
        <v>2.56</v>
      </c>
      <c r="N2245" s="5" t="s">
        <v>57</v>
      </c>
      <c r="O2245" s="49">
        <v>14</v>
      </c>
    </row>
    <row r="2246" spans="1:15" x14ac:dyDescent="0.2">
      <c r="A2246" s="48" t="s">
        <v>7330</v>
      </c>
      <c r="B2246" s="5" t="s">
        <v>3179</v>
      </c>
      <c r="C2246" s="5">
        <v>64</v>
      </c>
      <c r="D2246" s="5" t="s">
        <v>27</v>
      </c>
      <c r="E2246" s="5" t="s">
        <v>7331</v>
      </c>
      <c r="F2246" s="5">
        <v>-9876</v>
      </c>
      <c r="G2246" s="5" t="s">
        <v>45</v>
      </c>
      <c r="H2246" s="5" t="s">
        <v>38</v>
      </c>
      <c r="I2246" s="5">
        <v>63083.41</v>
      </c>
      <c r="J2246" s="5" t="s">
        <v>5249</v>
      </c>
      <c r="K2246" s="5" t="s">
        <v>127</v>
      </c>
      <c r="L2246" s="5" t="s">
        <v>23</v>
      </c>
      <c r="M2246" s="5">
        <v>2.63</v>
      </c>
      <c r="N2246" s="5" t="s">
        <v>33</v>
      </c>
      <c r="O2246" s="49">
        <v>2</v>
      </c>
    </row>
    <row r="2247" spans="1:15" x14ac:dyDescent="0.2">
      <c r="A2247" s="48" t="s">
        <v>7332</v>
      </c>
      <c r="B2247" s="5" t="s">
        <v>7333</v>
      </c>
      <c r="C2247" s="5">
        <v>26</v>
      </c>
      <c r="D2247" s="5" t="s">
        <v>27</v>
      </c>
      <c r="E2247" s="5" t="s">
        <v>7334</v>
      </c>
      <c r="F2247" s="5">
        <v>-7070</v>
      </c>
      <c r="G2247" s="5" t="s">
        <v>45</v>
      </c>
      <c r="H2247" s="5" t="s">
        <v>30</v>
      </c>
      <c r="I2247" s="5">
        <v>74888.710000000006</v>
      </c>
      <c r="J2247" s="5" t="s">
        <v>7335</v>
      </c>
      <c r="K2247" s="5" t="s">
        <v>81</v>
      </c>
      <c r="L2247" s="5" t="s">
        <v>73</v>
      </c>
      <c r="M2247" s="5">
        <v>1.76</v>
      </c>
      <c r="N2247" s="5" t="s">
        <v>41</v>
      </c>
      <c r="O2247" s="49">
        <v>29</v>
      </c>
    </row>
    <row r="2248" spans="1:15" x14ac:dyDescent="0.2">
      <c r="A2248" s="48" t="s">
        <v>7336</v>
      </c>
      <c r="B2248" s="5" t="s">
        <v>871</v>
      </c>
      <c r="C2248" s="5">
        <v>48</v>
      </c>
      <c r="D2248" s="5" t="s">
        <v>27</v>
      </c>
      <c r="E2248" s="5" t="s">
        <v>7337</v>
      </c>
      <c r="F2248" s="5">
        <v>-7715</v>
      </c>
      <c r="G2248" s="5" t="s">
        <v>19</v>
      </c>
      <c r="H2248" s="5" t="s">
        <v>194</v>
      </c>
      <c r="I2248" s="5">
        <v>152638.65</v>
      </c>
      <c r="J2248" s="5" t="s">
        <v>4729</v>
      </c>
      <c r="K2248" s="5" t="s">
        <v>62</v>
      </c>
      <c r="L2248" s="5" t="s">
        <v>73</v>
      </c>
      <c r="M2248" s="5">
        <v>2.14</v>
      </c>
      <c r="N2248" s="5" t="s">
        <v>41</v>
      </c>
      <c r="O2248" s="49">
        <v>27</v>
      </c>
    </row>
    <row r="2249" spans="1:15" x14ac:dyDescent="0.2">
      <c r="A2249" s="48" t="s">
        <v>7338</v>
      </c>
      <c r="B2249" s="5" t="s">
        <v>7339</v>
      </c>
      <c r="C2249" s="5">
        <v>40</v>
      </c>
      <c r="D2249" s="5" t="s">
        <v>27</v>
      </c>
      <c r="E2249" s="5" t="s">
        <v>7340</v>
      </c>
      <c r="F2249" s="5">
        <v>-10625</v>
      </c>
      <c r="G2249" s="5" t="s">
        <v>37</v>
      </c>
      <c r="H2249" s="5" t="s">
        <v>66</v>
      </c>
      <c r="I2249" s="5">
        <v>53912.44</v>
      </c>
      <c r="J2249" s="5" t="s">
        <v>764</v>
      </c>
      <c r="K2249" s="5" t="s">
        <v>55</v>
      </c>
      <c r="L2249" s="5" t="s">
        <v>23</v>
      </c>
      <c r="M2249" s="5">
        <v>4.87</v>
      </c>
      <c r="N2249" s="5" t="s">
        <v>74</v>
      </c>
      <c r="O2249" s="49">
        <v>26</v>
      </c>
    </row>
    <row r="2250" spans="1:15" x14ac:dyDescent="0.2">
      <c r="A2250" s="48" t="s">
        <v>7341</v>
      </c>
      <c r="B2250" s="5" t="s">
        <v>7342</v>
      </c>
      <c r="C2250" s="5">
        <v>26</v>
      </c>
      <c r="D2250" s="5" t="s">
        <v>17</v>
      </c>
      <c r="E2250" s="5" t="s">
        <v>7343</v>
      </c>
      <c r="F2250" s="5">
        <v>-6799</v>
      </c>
      <c r="G2250" s="5" t="s">
        <v>94</v>
      </c>
      <c r="H2250" s="5" t="s">
        <v>38</v>
      </c>
      <c r="I2250" s="5">
        <v>131028.28</v>
      </c>
      <c r="J2250" s="5" t="s">
        <v>2098</v>
      </c>
      <c r="K2250" s="5" t="s">
        <v>62</v>
      </c>
      <c r="L2250" s="5" t="s">
        <v>32</v>
      </c>
      <c r="M2250" s="5">
        <v>1.94</v>
      </c>
      <c r="N2250" s="5" t="s">
        <v>74</v>
      </c>
      <c r="O2250" s="49">
        <v>26</v>
      </c>
    </row>
    <row r="2251" spans="1:15" x14ac:dyDescent="0.2">
      <c r="A2251" s="48" t="s">
        <v>7344</v>
      </c>
      <c r="B2251" s="5" t="s">
        <v>7345</v>
      </c>
      <c r="C2251" s="5">
        <v>57</v>
      </c>
      <c r="D2251" s="5" t="s">
        <v>27</v>
      </c>
      <c r="E2251" s="5" t="s">
        <v>7346</v>
      </c>
      <c r="F2251" s="5">
        <v>-10443</v>
      </c>
      <c r="G2251" s="5" t="s">
        <v>52</v>
      </c>
      <c r="H2251" s="5" t="s">
        <v>79</v>
      </c>
      <c r="I2251" s="5">
        <v>139172.63</v>
      </c>
      <c r="J2251" s="5" t="s">
        <v>4630</v>
      </c>
      <c r="K2251" s="5" t="s">
        <v>22</v>
      </c>
      <c r="L2251" s="5" t="s">
        <v>23</v>
      </c>
      <c r="M2251" s="5">
        <v>1.36</v>
      </c>
      <c r="N2251" s="5" t="s">
        <v>74</v>
      </c>
      <c r="O2251" s="49">
        <v>29</v>
      </c>
    </row>
    <row r="2252" spans="1:15" x14ac:dyDescent="0.2">
      <c r="A2252" s="48" t="s">
        <v>7347</v>
      </c>
      <c r="B2252" s="5" t="s">
        <v>7348</v>
      </c>
      <c r="C2252" s="5">
        <v>30</v>
      </c>
      <c r="D2252" s="5" t="s">
        <v>17</v>
      </c>
      <c r="E2252" s="5" t="s">
        <v>7349</v>
      </c>
      <c r="F2252" s="5">
        <v>-7761</v>
      </c>
      <c r="G2252" s="5" t="s">
        <v>94</v>
      </c>
      <c r="H2252" s="5" t="s">
        <v>66</v>
      </c>
      <c r="I2252" s="5">
        <v>173045.62</v>
      </c>
      <c r="J2252" s="5" t="s">
        <v>771</v>
      </c>
      <c r="K2252" s="5" t="s">
        <v>47</v>
      </c>
      <c r="L2252" s="5" t="s">
        <v>23</v>
      </c>
      <c r="M2252" s="5">
        <v>4.43</v>
      </c>
      <c r="N2252" s="5" t="s">
        <v>57</v>
      </c>
      <c r="O2252" s="49">
        <v>19</v>
      </c>
    </row>
    <row r="2253" spans="1:15" x14ac:dyDescent="0.2">
      <c r="A2253" s="48" t="s">
        <v>7350</v>
      </c>
      <c r="B2253" s="5" t="s">
        <v>43</v>
      </c>
      <c r="C2253" s="5">
        <v>27</v>
      </c>
      <c r="D2253" s="5" t="s">
        <v>17</v>
      </c>
      <c r="E2253" s="5" t="s">
        <v>7351</v>
      </c>
      <c r="F2253" s="5">
        <v>-6133</v>
      </c>
      <c r="G2253" s="5" t="s">
        <v>37</v>
      </c>
      <c r="H2253" s="5" t="s">
        <v>173</v>
      </c>
      <c r="I2253" s="5">
        <v>147210.92000000001</v>
      </c>
      <c r="J2253" s="5" t="s">
        <v>6613</v>
      </c>
      <c r="K2253" s="5" t="s">
        <v>118</v>
      </c>
      <c r="L2253" s="5" t="s">
        <v>32</v>
      </c>
      <c r="M2253" s="5">
        <v>3.56</v>
      </c>
      <c r="N2253" s="5" t="s">
        <v>41</v>
      </c>
      <c r="O2253" s="49">
        <v>10</v>
      </c>
    </row>
    <row r="2254" spans="1:15" x14ac:dyDescent="0.2">
      <c r="A2254" s="48" t="s">
        <v>7352</v>
      </c>
      <c r="B2254" s="5" t="s">
        <v>76</v>
      </c>
      <c r="C2254" s="5">
        <v>52</v>
      </c>
      <c r="D2254" s="5" t="s">
        <v>17</v>
      </c>
      <c r="E2254" s="5" t="s">
        <v>7353</v>
      </c>
      <c r="F2254" s="5">
        <v>-10447</v>
      </c>
      <c r="G2254" s="5" t="s">
        <v>52</v>
      </c>
      <c r="H2254" s="5" t="s">
        <v>20</v>
      </c>
      <c r="I2254" s="5">
        <v>53080.68</v>
      </c>
      <c r="J2254" s="5" t="s">
        <v>5215</v>
      </c>
      <c r="K2254" s="5" t="s">
        <v>22</v>
      </c>
      <c r="L2254" s="5" t="s">
        <v>32</v>
      </c>
      <c r="M2254" s="5">
        <v>2.66</v>
      </c>
      <c r="N2254" s="5" t="s">
        <v>33</v>
      </c>
      <c r="O2254" s="49">
        <v>24</v>
      </c>
    </row>
    <row r="2255" spans="1:15" x14ac:dyDescent="0.2">
      <c r="A2255" s="48" t="s">
        <v>7354</v>
      </c>
      <c r="B2255" s="5" t="s">
        <v>1913</v>
      </c>
      <c r="C2255" s="5">
        <v>51</v>
      </c>
      <c r="D2255" s="5" t="s">
        <v>17</v>
      </c>
      <c r="E2255" s="5" t="s">
        <v>7355</v>
      </c>
      <c r="F2255" s="5">
        <v>-3600</v>
      </c>
      <c r="G2255" s="5" t="s">
        <v>37</v>
      </c>
      <c r="H2255" s="5" t="s">
        <v>20</v>
      </c>
      <c r="I2255" s="5">
        <v>116253.31</v>
      </c>
      <c r="J2255" s="5" t="s">
        <v>4430</v>
      </c>
      <c r="K2255" s="5" t="s">
        <v>136</v>
      </c>
      <c r="L2255" s="5" t="s">
        <v>56</v>
      </c>
      <c r="M2255" s="5">
        <v>4.84</v>
      </c>
      <c r="N2255" s="5" t="s">
        <v>57</v>
      </c>
      <c r="O2255" s="49">
        <v>38</v>
      </c>
    </row>
    <row r="2256" spans="1:15" x14ac:dyDescent="0.2">
      <c r="A2256" s="48" t="s">
        <v>7356</v>
      </c>
      <c r="B2256" s="5" t="s">
        <v>874</v>
      </c>
      <c r="C2256" s="5">
        <v>22</v>
      </c>
      <c r="D2256" s="5" t="s">
        <v>50</v>
      </c>
      <c r="E2256" s="5" t="s">
        <v>7357</v>
      </c>
      <c r="F2256" s="5">
        <v>-3912</v>
      </c>
      <c r="G2256" s="5" t="s">
        <v>29</v>
      </c>
      <c r="H2256" s="5" t="s">
        <v>71</v>
      </c>
      <c r="I2256" s="5">
        <v>46029.65</v>
      </c>
      <c r="J2256" s="5" t="s">
        <v>4194</v>
      </c>
      <c r="K2256" s="5" t="s">
        <v>81</v>
      </c>
      <c r="L2256" s="5" t="s">
        <v>73</v>
      </c>
      <c r="M2256" s="5">
        <v>2.5299999999999998</v>
      </c>
      <c r="N2256" s="5" t="s">
        <v>74</v>
      </c>
      <c r="O2256" s="49">
        <v>6</v>
      </c>
    </row>
    <row r="2257" spans="1:15" x14ac:dyDescent="0.2">
      <c r="A2257" s="48" t="s">
        <v>7358</v>
      </c>
      <c r="B2257" s="5" t="s">
        <v>5225</v>
      </c>
      <c r="C2257" s="5">
        <v>37</v>
      </c>
      <c r="D2257" s="5" t="s">
        <v>27</v>
      </c>
      <c r="E2257" s="5" t="s">
        <v>7359</v>
      </c>
      <c r="F2257" s="5">
        <v>-8308</v>
      </c>
      <c r="G2257" s="5" t="s">
        <v>116</v>
      </c>
      <c r="H2257" s="5" t="s">
        <v>53</v>
      </c>
      <c r="I2257" s="5">
        <v>141060.9</v>
      </c>
      <c r="J2257" s="5" t="s">
        <v>4335</v>
      </c>
      <c r="K2257" s="5" t="s">
        <v>40</v>
      </c>
      <c r="L2257" s="5" t="s">
        <v>32</v>
      </c>
      <c r="M2257" s="5">
        <v>4.84</v>
      </c>
      <c r="N2257" s="5" t="s">
        <v>57</v>
      </c>
      <c r="O2257" s="49">
        <v>34</v>
      </c>
    </row>
    <row r="2258" spans="1:15" x14ac:dyDescent="0.2">
      <c r="A2258" s="48" t="s">
        <v>7360</v>
      </c>
      <c r="B2258" s="5" t="s">
        <v>3772</v>
      </c>
      <c r="C2258" s="5">
        <v>43</v>
      </c>
      <c r="D2258" s="5" t="s">
        <v>17</v>
      </c>
      <c r="E2258" s="5" t="s">
        <v>7361</v>
      </c>
      <c r="F2258" s="5">
        <v>-9964</v>
      </c>
      <c r="G2258" s="5" t="s">
        <v>116</v>
      </c>
      <c r="H2258" s="5" t="s">
        <v>20</v>
      </c>
      <c r="I2258" s="5">
        <v>132830.13</v>
      </c>
      <c r="J2258" s="5" t="s">
        <v>1677</v>
      </c>
      <c r="K2258" s="5" t="s">
        <v>40</v>
      </c>
      <c r="L2258" s="5" t="s">
        <v>56</v>
      </c>
      <c r="M2258" s="5">
        <v>1.02</v>
      </c>
      <c r="N2258" s="5" t="s">
        <v>41</v>
      </c>
      <c r="O2258" s="49">
        <v>35</v>
      </c>
    </row>
    <row r="2259" spans="1:15" x14ac:dyDescent="0.2">
      <c r="A2259" s="48" t="s">
        <v>7362</v>
      </c>
      <c r="B2259" s="5" t="s">
        <v>2221</v>
      </c>
      <c r="C2259" s="5">
        <v>62</v>
      </c>
      <c r="D2259" s="5" t="s">
        <v>27</v>
      </c>
      <c r="E2259" s="5" t="s">
        <v>7363</v>
      </c>
      <c r="F2259" s="5">
        <v>-7200</v>
      </c>
      <c r="G2259" s="5" t="s">
        <v>19</v>
      </c>
      <c r="H2259" s="5" t="s">
        <v>53</v>
      </c>
      <c r="I2259" s="5">
        <v>47549.2</v>
      </c>
      <c r="J2259" s="5" t="s">
        <v>313</v>
      </c>
      <c r="K2259" s="5" t="s">
        <v>118</v>
      </c>
      <c r="L2259" s="5" t="s">
        <v>23</v>
      </c>
      <c r="M2259" s="5">
        <v>3.2</v>
      </c>
      <c r="N2259" s="5" t="s">
        <v>24</v>
      </c>
      <c r="O2259" s="49">
        <v>10</v>
      </c>
    </row>
    <row r="2260" spans="1:15" x14ac:dyDescent="0.2">
      <c r="A2260" s="48" t="s">
        <v>7364</v>
      </c>
      <c r="B2260" s="5" t="s">
        <v>2919</v>
      </c>
      <c r="C2260" s="5">
        <v>58</v>
      </c>
      <c r="D2260" s="5" t="s">
        <v>17</v>
      </c>
      <c r="E2260" s="5" t="s">
        <v>7365</v>
      </c>
      <c r="F2260" s="5">
        <v>-8995</v>
      </c>
      <c r="G2260" s="5" t="s">
        <v>29</v>
      </c>
      <c r="H2260" s="5" t="s">
        <v>144</v>
      </c>
      <c r="I2260" s="5">
        <v>56518.37</v>
      </c>
      <c r="J2260" s="5" t="s">
        <v>2825</v>
      </c>
      <c r="K2260" s="5" t="s">
        <v>62</v>
      </c>
      <c r="L2260" s="5" t="s">
        <v>32</v>
      </c>
      <c r="M2260" s="5">
        <v>3.2</v>
      </c>
      <c r="N2260" s="5" t="s">
        <v>24</v>
      </c>
      <c r="O2260" s="49">
        <v>36</v>
      </c>
    </row>
    <row r="2261" spans="1:15" x14ac:dyDescent="0.2">
      <c r="A2261" s="48" t="s">
        <v>7366</v>
      </c>
      <c r="B2261" s="5" t="s">
        <v>824</v>
      </c>
      <c r="C2261" s="5">
        <v>51</v>
      </c>
      <c r="D2261" s="5" t="s">
        <v>27</v>
      </c>
      <c r="E2261" s="5" t="s">
        <v>7367</v>
      </c>
      <c r="F2261" s="5">
        <v>-10702</v>
      </c>
      <c r="G2261" s="5" t="s">
        <v>78</v>
      </c>
      <c r="H2261" s="5" t="s">
        <v>71</v>
      </c>
      <c r="I2261" s="5">
        <v>146437.71</v>
      </c>
      <c r="J2261" s="5" t="s">
        <v>4831</v>
      </c>
      <c r="K2261" s="5" t="s">
        <v>22</v>
      </c>
      <c r="L2261" s="5" t="s">
        <v>32</v>
      </c>
      <c r="M2261" s="5">
        <v>3.73</v>
      </c>
      <c r="N2261" s="5" t="s">
        <v>41</v>
      </c>
      <c r="O2261" s="49">
        <v>0</v>
      </c>
    </row>
    <row r="2262" spans="1:15" x14ac:dyDescent="0.2">
      <c r="A2262" s="48" t="s">
        <v>7368</v>
      </c>
      <c r="B2262" s="5" t="s">
        <v>7369</v>
      </c>
      <c r="C2262" s="5">
        <v>59</v>
      </c>
      <c r="D2262" s="5" t="s">
        <v>27</v>
      </c>
      <c r="E2262" s="5" t="s">
        <v>7370</v>
      </c>
      <c r="F2262" s="5">
        <v>-6205</v>
      </c>
      <c r="G2262" s="5" t="s">
        <v>94</v>
      </c>
      <c r="H2262" s="5" t="s">
        <v>20</v>
      </c>
      <c r="I2262" s="5">
        <v>147623.25</v>
      </c>
      <c r="J2262" s="5" t="s">
        <v>7335</v>
      </c>
      <c r="K2262" s="5" t="s">
        <v>118</v>
      </c>
      <c r="L2262" s="5" t="s">
        <v>56</v>
      </c>
      <c r="M2262" s="5">
        <v>4.68</v>
      </c>
      <c r="N2262" s="5" t="s">
        <v>41</v>
      </c>
      <c r="O2262" s="49">
        <v>37</v>
      </c>
    </row>
    <row r="2263" spans="1:15" x14ac:dyDescent="0.2">
      <c r="A2263" s="48" t="s">
        <v>7371</v>
      </c>
      <c r="B2263" s="5" t="s">
        <v>7372</v>
      </c>
      <c r="C2263" s="5">
        <v>24</v>
      </c>
      <c r="D2263" s="5" t="s">
        <v>50</v>
      </c>
      <c r="E2263" s="5" t="s">
        <v>7373</v>
      </c>
      <c r="F2263" s="5">
        <v>-10492</v>
      </c>
      <c r="G2263" s="5" t="s">
        <v>99</v>
      </c>
      <c r="H2263" s="5" t="s">
        <v>194</v>
      </c>
      <c r="I2263" s="5">
        <v>108168.02</v>
      </c>
      <c r="J2263" s="5" t="s">
        <v>4729</v>
      </c>
      <c r="K2263" s="5" t="s">
        <v>55</v>
      </c>
      <c r="L2263" s="5" t="s">
        <v>56</v>
      </c>
      <c r="M2263" s="5">
        <v>2.97</v>
      </c>
      <c r="N2263" s="5" t="s">
        <v>33</v>
      </c>
      <c r="O2263" s="49">
        <v>34</v>
      </c>
    </row>
    <row r="2264" spans="1:15" x14ac:dyDescent="0.2">
      <c r="A2264" s="48" t="s">
        <v>7374</v>
      </c>
      <c r="B2264" s="5" t="s">
        <v>7375</v>
      </c>
      <c r="C2264" s="5">
        <v>65</v>
      </c>
      <c r="D2264" s="5" t="s">
        <v>27</v>
      </c>
      <c r="E2264" s="5" t="s">
        <v>7376</v>
      </c>
      <c r="F2264" s="5">
        <v>-3044</v>
      </c>
      <c r="G2264" s="5" t="s">
        <v>94</v>
      </c>
      <c r="H2264" s="5" t="s">
        <v>194</v>
      </c>
      <c r="I2264" s="5">
        <v>132613.66</v>
      </c>
      <c r="J2264" s="5" t="s">
        <v>7377</v>
      </c>
      <c r="K2264" s="5" t="s">
        <v>62</v>
      </c>
      <c r="L2264" s="5" t="s">
        <v>56</v>
      </c>
      <c r="M2264" s="5">
        <v>2.27</v>
      </c>
      <c r="N2264" s="5" t="s">
        <v>24</v>
      </c>
      <c r="O2264" s="49">
        <v>27</v>
      </c>
    </row>
    <row r="2265" spans="1:15" x14ac:dyDescent="0.2">
      <c r="A2265" s="48" t="s">
        <v>7378</v>
      </c>
      <c r="B2265" s="5" t="s">
        <v>6710</v>
      </c>
      <c r="C2265" s="5">
        <v>45</v>
      </c>
      <c r="D2265" s="5" t="s">
        <v>17</v>
      </c>
      <c r="E2265" s="5" t="s">
        <v>7379</v>
      </c>
      <c r="F2265" s="5">
        <v>-10534</v>
      </c>
      <c r="G2265" s="5" t="s">
        <v>78</v>
      </c>
      <c r="H2265" s="5" t="s">
        <v>20</v>
      </c>
      <c r="I2265" s="5">
        <v>49929.62</v>
      </c>
      <c r="J2265" s="5" t="s">
        <v>2143</v>
      </c>
      <c r="K2265" s="5" t="s">
        <v>81</v>
      </c>
      <c r="L2265" s="5" t="s">
        <v>56</v>
      </c>
      <c r="M2265" s="5">
        <v>2.91</v>
      </c>
      <c r="N2265" s="5" t="s">
        <v>33</v>
      </c>
      <c r="O2265" s="49">
        <v>0</v>
      </c>
    </row>
    <row r="2266" spans="1:15" x14ac:dyDescent="0.2">
      <c r="A2266" s="48" t="s">
        <v>7380</v>
      </c>
      <c r="B2266" s="5" t="s">
        <v>2461</v>
      </c>
      <c r="C2266" s="5">
        <v>41</v>
      </c>
      <c r="D2266" s="5" t="s">
        <v>50</v>
      </c>
      <c r="E2266" s="5" t="s">
        <v>7381</v>
      </c>
      <c r="F2266" s="5">
        <v>-4649</v>
      </c>
      <c r="G2266" s="5" t="s">
        <v>45</v>
      </c>
      <c r="H2266" s="5" t="s">
        <v>53</v>
      </c>
      <c r="I2266" s="5">
        <v>98432.18</v>
      </c>
      <c r="J2266" s="5" t="s">
        <v>3077</v>
      </c>
      <c r="K2266" s="5" t="s">
        <v>104</v>
      </c>
      <c r="L2266" s="5" t="s">
        <v>32</v>
      </c>
      <c r="M2266" s="5">
        <v>1.23</v>
      </c>
      <c r="N2266" s="5" t="s">
        <v>24</v>
      </c>
      <c r="O2266" s="49">
        <v>24</v>
      </c>
    </row>
    <row r="2267" spans="1:15" x14ac:dyDescent="0.2">
      <c r="A2267" s="48" t="s">
        <v>7382</v>
      </c>
      <c r="B2267" s="5" t="s">
        <v>7383</v>
      </c>
      <c r="C2267" s="5">
        <v>44</v>
      </c>
      <c r="D2267" s="5" t="s">
        <v>27</v>
      </c>
      <c r="E2267" s="5" t="s">
        <v>7384</v>
      </c>
      <c r="F2267" s="5">
        <v>-5937</v>
      </c>
      <c r="G2267" s="5" t="s">
        <v>45</v>
      </c>
      <c r="H2267" s="5" t="s">
        <v>38</v>
      </c>
      <c r="I2267" s="5">
        <v>167025.47</v>
      </c>
      <c r="J2267" s="5" t="s">
        <v>5908</v>
      </c>
      <c r="K2267" s="5" t="s">
        <v>22</v>
      </c>
      <c r="L2267" s="5" t="s">
        <v>56</v>
      </c>
      <c r="M2267" s="5">
        <v>4.01</v>
      </c>
      <c r="N2267" s="5" t="s">
        <v>33</v>
      </c>
      <c r="O2267" s="49">
        <v>2</v>
      </c>
    </row>
    <row r="2268" spans="1:15" x14ac:dyDescent="0.2">
      <c r="A2268" s="48" t="s">
        <v>7385</v>
      </c>
      <c r="B2268" s="5" t="s">
        <v>2398</v>
      </c>
      <c r="C2268" s="5">
        <v>36</v>
      </c>
      <c r="D2268" s="5" t="s">
        <v>50</v>
      </c>
      <c r="E2268" s="5" t="s">
        <v>7386</v>
      </c>
      <c r="F2268" s="5">
        <v>-7885</v>
      </c>
      <c r="G2268" s="5" t="s">
        <v>78</v>
      </c>
      <c r="H2268" s="5" t="s">
        <v>53</v>
      </c>
      <c r="I2268" s="5">
        <v>74405.63</v>
      </c>
      <c r="J2268" s="5" t="s">
        <v>7387</v>
      </c>
      <c r="K2268" s="5" t="s">
        <v>40</v>
      </c>
      <c r="L2268" s="5" t="s">
        <v>73</v>
      </c>
      <c r="M2268" s="5">
        <v>1.49</v>
      </c>
      <c r="N2268" s="5" t="s">
        <v>33</v>
      </c>
      <c r="O2268" s="49">
        <v>35</v>
      </c>
    </row>
    <row r="2269" spans="1:15" x14ac:dyDescent="0.2">
      <c r="A2269" s="48" t="s">
        <v>7388</v>
      </c>
      <c r="B2269" s="5" t="s">
        <v>4339</v>
      </c>
      <c r="C2269" s="5">
        <v>62</v>
      </c>
      <c r="D2269" s="5" t="s">
        <v>17</v>
      </c>
      <c r="E2269" s="5" t="s">
        <v>7389</v>
      </c>
      <c r="F2269" s="5">
        <v>-7255</v>
      </c>
      <c r="G2269" s="5" t="s">
        <v>99</v>
      </c>
      <c r="H2269" s="5" t="s">
        <v>66</v>
      </c>
      <c r="I2269" s="5">
        <v>139882.81</v>
      </c>
      <c r="J2269" s="5" t="s">
        <v>3083</v>
      </c>
      <c r="K2269" s="5" t="s">
        <v>104</v>
      </c>
      <c r="L2269" s="5" t="s">
        <v>32</v>
      </c>
      <c r="M2269" s="5">
        <v>1.78</v>
      </c>
      <c r="N2269" s="5" t="s">
        <v>41</v>
      </c>
      <c r="O2269" s="49">
        <v>27</v>
      </c>
    </row>
    <row r="2270" spans="1:15" x14ac:dyDescent="0.2">
      <c r="A2270" s="48" t="s">
        <v>7390</v>
      </c>
      <c r="B2270" s="5" t="s">
        <v>7391</v>
      </c>
      <c r="C2270" s="5">
        <v>38</v>
      </c>
      <c r="D2270" s="5" t="s">
        <v>27</v>
      </c>
      <c r="E2270" s="5" t="s">
        <v>7392</v>
      </c>
      <c r="F2270" s="5">
        <v>-8764</v>
      </c>
      <c r="G2270" s="5" t="s">
        <v>78</v>
      </c>
      <c r="H2270" s="5" t="s">
        <v>20</v>
      </c>
      <c r="I2270" s="5">
        <v>68477.289999999994</v>
      </c>
      <c r="J2270" s="5" t="s">
        <v>718</v>
      </c>
      <c r="K2270" s="5" t="s">
        <v>47</v>
      </c>
      <c r="L2270" s="5" t="s">
        <v>56</v>
      </c>
      <c r="M2270" s="5">
        <v>3.7</v>
      </c>
      <c r="N2270" s="5" t="s">
        <v>24</v>
      </c>
      <c r="O2270" s="49">
        <v>21</v>
      </c>
    </row>
    <row r="2271" spans="1:15" x14ac:dyDescent="0.2">
      <c r="A2271" s="48" t="s">
        <v>7393</v>
      </c>
      <c r="B2271" s="5" t="s">
        <v>978</v>
      </c>
      <c r="C2271" s="5">
        <v>35</v>
      </c>
      <c r="D2271" s="5" t="s">
        <v>27</v>
      </c>
      <c r="E2271" s="5" t="s">
        <v>7394</v>
      </c>
      <c r="F2271" s="5">
        <v>-6124</v>
      </c>
      <c r="G2271" s="5" t="s">
        <v>94</v>
      </c>
      <c r="H2271" s="5" t="s">
        <v>144</v>
      </c>
      <c r="I2271" s="5">
        <v>36001.31</v>
      </c>
      <c r="J2271" s="5" t="s">
        <v>4880</v>
      </c>
      <c r="K2271" s="5" t="s">
        <v>127</v>
      </c>
      <c r="L2271" s="5" t="s">
        <v>73</v>
      </c>
      <c r="M2271" s="5">
        <v>1.57</v>
      </c>
      <c r="N2271" s="5" t="s">
        <v>24</v>
      </c>
      <c r="O2271" s="49">
        <v>16</v>
      </c>
    </row>
    <row r="2272" spans="1:15" x14ac:dyDescent="0.2">
      <c r="A2272" s="48" t="s">
        <v>7395</v>
      </c>
      <c r="B2272" s="5" t="s">
        <v>902</v>
      </c>
      <c r="C2272" s="5">
        <v>50</v>
      </c>
      <c r="D2272" s="5" t="s">
        <v>27</v>
      </c>
      <c r="E2272" s="5" t="s">
        <v>7396</v>
      </c>
      <c r="F2272" s="5">
        <v>-5517</v>
      </c>
      <c r="G2272" s="5" t="s">
        <v>99</v>
      </c>
      <c r="H2272" s="5" t="s">
        <v>71</v>
      </c>
      <c r="I2272" s="5">
        <v>126677.08</v>
      </c>
      <c r="J2272" s="5" t="s">
        <v>647</v>
      </c>
      <c r="K2272" s="5" t="s">
        <v>118</v>
      </c>
      <c r="L2272" s="5" t="s">
        <v>32</v>
      </c>
      <c r="M2272" s="5">
        <v>3.13</v>
      </c>
      <c r="N2272" s="5" t="s">
        <v>33</v>
      </c>
      <c r="O2272" s="49">
        <v>25</v>
      </c>
    </row>
    <row r="2273" spans="1:15" x14ac:dyDescent="0.2">
      <c r="A2273" s="48" t="s">
        <v>7397</v>
      </c>
      <c r="B2273" s="5" t="s">
        <v>4125</v>
      </c>
      <c r="C2273" s="5">
        <v>27</v>
      </c>
      <c r="D2273" s="5" t="s">
        <v>27</v>
      </c>
      <c r="E2273" s="5" t="s">
        <v>7398</v>
      </c>
      <c r="F2273" s="5">
        <v>-11427</v>
      </c>
      <c r="G2273" s="5" t="s">
        <v>45</v>
      </c>
      <c r="H2273" s="5" t="s">
        <v>194</v>
      </c>
      <c r="I2273" s="5">
        <v>102387.3</v>
      </c>
      <c r="J2273" s="5" t="s">
        <v>1504</v>
      </c>
      <c r="K2273" s="5" t="s">
        <v>136</v>
      </c>
      <c r="L2273" s="5" t="s">
        <v>73</v>
      </c>
      <c r="M2273" s="5">
        <v>4.01</v>
      </c>
      <c r="N2273" s="5" t="s">
        <v>74</v>
      </c>
      <c r="O2273" s="49">
        <v>30</v>
      </c>
    </row>
    <row r="2274" spans="1:15" x14ac:dyDescent="0.2">
      <c r="A2274" s="48" t="s">
        <v>7399</v>
      </c>
      <c r="B2274" s="5" t="s">
        <v>7400</v>
      </c>
      <c r="C2274" s="5">
        <v>64</v>
      </c>
      <c r="D2274" s="5" t="s">
        <v>50</v>
      </c>
      <c r="E2274" s="5" t="s">
        <v>7401</v>
      </c>
      <c r="F2274" s="5">
        <v>-8309</v>
      </c>
      <c r="G2274" s="5" t="s">
        <v>116</v>
      </c>
      <c r="H2274" s="5" t="s">
        <v>173</v>
      </c>
      <c r="I2274" s="5">
        <v>157401.82999999999</v>
      </c>
      <c r="J2274" s="5" t="s">
        <v>2889</v>
      </c>
      <c r="K2274" s="5" t="s">
        <v>81</v>
      </c>
      <c r="L2274" s="5" t="s">
        <v>73</v>
      </c>
      <c r="M2274" s="5">
        <v>3.91</v>
      </c>
      <c r="N2274" s="5" t="s">
        <v>24</v>
      </c>
      <c r="O2274" s="49">
        <v>6</v>
      </c>
    </row>
    <row r="2275" spans="1:15" x14ac:dyDescent="0.2">
      <c r="A2275" s="48" t="s">
        <v>7402</v>
      </c>
      <c r="B2275" s="5" t="s">
        <v>5948</v>
      </c>
      <c r="C2275" s="5">
        <v>64</v>
      </c>
      <c r="D2275" s="5" t="s">
        <v>17</v>
      </c>
      <c r="E2275" s="5" t="s">
        <v>7403</v>
      </c>
      <c r="F2275" s="5">
        <v>-4577</v>
      </c>
      <c r="G2275" s="5" t="s">
        <v>29</v>
      </c>
      <c r="H2275" s="5" t="s">
        <v>194</v>
      </c>
      <c r="I2275" s="5">
        <v>39367.03</v>
      </c>
      <c r="J2275" s="5" t="s">
        <v>7404</v>
      </c>
      <c r="K2275" s="5" t="s">
        <v>55</v>
      </c>
      <c r="L2275" s="5" t="s">
        <v>56</v>
      </c>
      <c r="M2275" s="5">
        <v>1.79</v>
      </c>
      <c r="N2275" s="5" t="s">
        <v>57</v>
      </c>
      <c r="O2275" s="49">
        <v>27</v>
      </c>
    </row>
    <row r="2276" spans="1:15" x14ac:dyDescent="0.2">
      <c r="A2276" s="48" t="s">
        <v>7405</v>
      </c>
      <c r="B2276" s="5" t="s">
        <v>7406</v>
      </c>
      <c r="C2276" s="5">
        <v>45</v>
      </c>
      <c r="D2276" s="5" t="s">
        <v>17</v>
      </c>
      <c r="E2276" s="5" t="s">
        <v>7407</v>
      </c>
      <c r="F2276" s="5">
        <v>-4486</v>
      </c>
      <c r="G2276" s="5" t="s">
        <v>85</v>
      </c>
      <c r="H2276" s="5" t="s">
        <v>20</v>
      </c>
      <c r="I2276" s="5">
        <v>65940.78</v>
      </c>
      <c r="J2276" s="5" t="s">
        <v>7408</v>
      </c>
      <c r="K2276" s="5" t="s">
        <v>127</v>
      </c>
      <c r="L2276" s="5" t="s">
        <v>23</v>
      </c>
      <c r="M2276" s="5">
        <v>1.88</v>
      </c>
      <c r="N2276" s="5" t="s">
        <v>41</v>
      </c>
      <c r="O2276" s="49">
        <v>39</v>
      </c>
    </row>
    <row r="2277" spans="1:15" x14ac:dyDescent="0.2">
      <c r="A2277" s="48" t="s">
        <v>7409</v>
      </c>
      <c r="B2277" s="5" t="s">
        <v>7410</v>
      </c>
      <c r="C2277" s="5">
        <v>65</v>
      </c>
      <c r="D2277" s="5" t="s">
        <v>17</v>
      </c>
      <c r="E2277" s="5" t="s">
        <v>7411</v>
      </c>
      <c r="F2277" s="5">
        <v>-5674</v>
      </c>
      <c r="G2277" s="5" t="s">
        <v>19</v>
      </c>
      <c r="H2277" s="5" t="s">
        <v>173</v>
      </c>
      <c r="I2277" s="5">
        <v>38314.300000000003</v>
      </c>
      <c r="J2277" s="5" t="s">
        <v>2296</v>
      </c>
      <c r="K2277" s="5" t="s">
        <v>136</v>
      </c>
      <c r="L2277" s="5" t="s">
        <v>73</v>
      </c>
      <c r="M2277" s="5">
        <v>4.03</v>
      </c>
      <c r="N2277" s="5" t="s">
        <v>41</v>
      </c>
      <c r="O2277" s="49">
        <v>22</v>
      </c>
    </row>
    <row r="2278" spans="1:15" x14ac:dyDescent="0.2">
      <c r="A2278" s="48" t="s">
        <v>7412</v>
      </c>
      <c r="B2278" s="5" t="s">
        <v>3315</v>
      </c>
      <c r="C2278" s="5">
        <v>27</v>
      </c>
      <c r="D2278" s="5" t="s">
        <v>17</v>
      </c>
      <c r="E2278" s="5" t="s">
        <v>7413</v>
      </c>
      <c r="F2278" s="5">
        <v>-4166</v>
      </c>
      <c r="G2278" s="5" t="s">
        <v>37</v>
      </c>
      <c r="H2278" s="5" t="s">
        <v>144</v>
      </c>
      <c r="I2278" s="5">
        <v>92437.77</v>
      </c>
      <c r="J2278" s="5" t="s">
        <v>7414</v>
      </c>
      <c r="K2278" s="5" t="s">
        <v>118</v>
      </c>
      <c r="L2278" s="5" t="s">
        <v>56</v>
      </c>
      <c r="M2278" s="5">
        <v>3.55</v>
      </c>
      <c r="N2278" s="5" t="s">
        <v>74</v>
      </c>
      <c r="O2278" s="49">
        <v>25</v>
      </c>
    </row>
    <row r="2279" spans="1:15" x14ac:dyDescent="0.2">
      <c r="A2279" s="48" t="s">
        <v>7415</v>
      </c>
      <c r="B2279" s="5" t="s">
        <v>3712</v>
      </c>
      <c r="C2279" s="5">
        <v>36</v>
      </c>
      <c r="D2279" s="5" t="s">
        <v>50</v>
      </c>
      <c r="E2279" s="5" t="s">
        <v>7416</v>
      </c>
      <c r="F2279" s="5">
        <v>-3741</v>
      </c>
      <c r="G2279" s="5" t="s">
        <v>116</v>
      </c>
      <c r="H2279" s="5" t="s">
        <v>38</v>
      </c>
      <c r="I2279" s="5">
        <v>118665.88</v>
      </c>
      <c r="J2279" s="5" t="s">
        <v>3493</v>
      </c>
      <c r="K2279" s="5" t="s">
        <v>104</v>
      </c>
      <c r="L2279" s="5" t="s">
        <v>32</v>
      </c>
      <c r="M2279" s="5">
        <v>1.57</v>
      </c>
      <c r="N2279" s="5" t="s">
        <v>57</v>
      </c>
      <c r="O2279" s="49">
        <v>22</v>
      </c>
    </row>
    <row r="2280" spans="1:15" x14ac:dyDescent="0.2">
      <c r="A2280" s="48" t="s">
        <v>7417</v>
      </c>
      <c r="B2280" s="5" t="s">
        <v>1069</v>
      </c>
      <c r="C2280" s="5">
        <v>27</v>
      </c>
      <c r="D2280" s="5" t="s">
        <v>17</v>
      </c>
      <c r="E2280" s="5" t="s">
        <v>7418</v>
      </c>
      <c r="F2280" s="5">
        <v>-7562</v>
      </c>
      <c r="G2280" s="5" t="s">
        <v>78</v>
      </c>
      <c r="H2280" s="5" t="s">
        <v>194</v>
      </c>
      <c r="I2280" s="5">
        <v>56262.27</v>
      </c>
      <c r="J2280" s="5" t="s">
        <v>1097</v>
      </c>
      <c r="K2280" s="5" t="s">
        <v>104</v>
      </c>
      <c r="L2280" s="5" t="s">
        <v>32</v>
      </c>
      <c r="M2280" s="5">
        <v>1.61</v>
      </c>
      <c r="N2280" s="5" t="s">
        <v>33</v>
      </c>
      <c r="O2280" s="49">
        <v>22</v>
      </c>
    </row>
    <row r="2281" spans="1:15" x14ac:dyDescent="0.2">
      <c r="A2281" s="48" t="s">
        <v>7419</v>
      </c>
      <c r="B2281" s="5" t="s">
        <v>7420</v>
      </c>
      <c r="C2281" s="5">
        <v>47</v>
      </c>
      <c r="D2281" s="5" t="s">
        <v>27</v>
      </c>
      <c r="E2281" s="5" t="s">
        <v>7421</v>
      </c>
      <c r="F2281" s="5">
        <v>-5426</v>
      </c>
      <c r="G2281" s="5" t="s">
        <v>52</v>
      </c>
      <c r="H2281" s="5" t="s">
        <v>66</v>
      </c>
      <c r="I2281" s="5">
        <v>68038.559999999998</v>
      </c>
      <c r="J2281" s="5" t="s">
        <v>3805</v>
      </c>
      <c r="K2281" s="5" t="s">
        <v>81</v>
      </c>
      <c r="L2281" s="5" t="s">
        <v>73</v>
      </c>
      <c r="M2281" s="5">
        <v>4.67</v>
      </c>
      <c r="N2281" s="5" t="s">
        <v>33</v>
      </c>
      <c r="O2281" s="49">
        <v>0</v>
      </c>
    </row>
    <row r="2282" spans="1:15" x14ac:dyDescent="0.2">
      <c r="A2282" s="48" t="s">
        <v>7422</v>
      </c>
      <c r="B2282" s="5" t="s">
        <v>7423</v>
      </c>
      <c r="C2282" s="5">
        <v>58</v>
      </c>
      <c r="D2282" s="5" t="s">
        <v>50</v>
      </c>
      <c r="E2282" s="5" t="s">
        <v>7424</v>
      </c>
      <c r="F2282" s="5">
        <v>-9147</v>
      </c>
      <c r="G2282" s="5" t="s">
        <v>37</v>
      </c>
      <c r="H2282" s="5" t="s">
        <v>66</v>
      </c>
      <c r="I2282" s="5">
        <v>147910.81</v>
      </c>
      <c r="J2282" s="5" t="s">
        <v>1527</v>
      </c>
      <c r="K2282" s="5" t="s">
        <v>62</v>
      </c>
      <c r="L2282" s="5" t="s">
        <v>32</v>
      </c>
      <c r="M2282" s="5">
        <v>1.3</v>
      </c>
      <c r="N2282" s="5" t="s">
        <v>74</v>
      </c>
      <c r="O2282" s="49">
        <v>32</v>
      </c>
    </row>
    <row r="2283" spans="1:15" x14ac:dyDescent="0.2">
      <c r="A2283" s="48" t="s">
        <v>7425</v>
      </c>
      <c r="B2283" s="5" t="s">
        <v>7426</v>
      </c>
      <c r="C2283" s="5">
        <v>24</v>
      </c>
      <c r="D2283" s="5" t="s">
        <v>27</v>
      </c>
      <c r="E2283" s="5" t="s">
        <v>7427</v>
      </c>
      <c r="F2283" s="5">
        <v>-4418</v>
      </c>
      <c r="G2283" s="5" t="s">
        <v>45</v>
      </c>
      <c r="H2283" s="5" t="s">
        <v>53</v>
      </c>
      <c r="I2283" s="5">
        <v>141763.69</v>
      </c>
      <c r="J2283" s="5" t="s">
        <v>7428</v>
      </c>
      <c r="K2283" s="5" t="s">
        <v>47</v>
      </c>
      <c r="L2283" s="5" t="s">
        <v>56</v>
      </c>
      <c r="M2283" s="5">
        <v>3.69</v>
      </c>
      <c r="N2283" s="5" t="s">
        <v>24</v>
      </c>
      <c r="O2283" s="49">
        <v>10</v>
      </c>
    </row>
    <row r="2284" spans="1:15" x14ac:dyDescent="0.2">
      <c r="A2284" s="48" t="s">
        <v>7429</v>
      </c>
      <c r="B2284" s="5" t="s">
        <v>2479</v>
      </c>
      <c r="C2284" s="5">
        <v>46</v>
      </c>
      <c r="D2284" s="5" t="s">
        <v>17</v>
      </c>
      <c r="E2284" s="5" t="s">
        <v>7430</v>
      </c>
      <c r="F2284" s="5">
        <v>-5290</v>
      </c>
      <c r="G2284" s="5" t="s">
        <v>78</v>
      </c>
      <c r="H2284" s="5" t="s">
        <v>30</v>
      </c>
      <c r="I2284" s="5">
        <v>76336.75</v>
      </c>
      <c r="J2284" s="5" t="s">
        <v>6838</v>
      </c>
      <c r="K2284" s="5" t="s">
        <v>40</v>
      </c>
      <c r="L2284" s="5" t="s">
        <v>73</v>
      </c>
      <c r="M2284" s="5">
        <v>3.26</v>
      </c>
      <c r="N2284" s="5" t="s">
        <v>57</v>
      </c>
      <c r="O2284" s="49">
        <v>4</v>
      </c>
    </row>
    <row r="2285" spans="1:15" x14ac:dyDescent="0.2">
      <c r="A2285" s="48" t="s">
        <v>7431</v>
      </c>
      <c r="B2285" s="5" t="s">
        <v>3419</v>
      </c>
      <c r="C2285" s="5">
        <v>47</v>
      </c>
      <c r="D2285" s="5" t="s">
        <v>27</v>
      </c>
      <c r="E2285" s="5" t="s">
        <v>7432</v>
      </c>
      <c r="F2285" s="5">
        <v>-2565</v>
      </c>
      <c r="G2285" s="5" t="s">
        <v>52</v>
      </c>
      <c r="H2285" s="5" t="s">
        <v>144</v>
      </c>
      <c r="I2285" s="5">
        <v>78842.740000000005</v>
      </c>
      <c r="J2285" s="5" t="s">
        <v>7433</v>
      </c>
      <c r="K2285" s="5" t="s">
        <v>104</v>
      </c>
      <c r="L2285" s="5" t="s">
        <v>56</v>
      </c>
      <c r="M2285" s="5">
        <v>3.88</v>
      </c>
      <c r="N2285" s="5" t="s">
        <v>74</v>
      </c>
      <c r="O2285" s="49">
        <v>28</v>
      </c>
    </row>
    <row r="2286" spans="1:15" x14ac:dyDescent="0.2">
      <c r="A2286" s="48" t="s">
        <v>7434</v>
      </c>
      <c r="B2286" s="5" t="s">
        <v>7435</v>
      </c>
      <c r="C2286" s="5">
        <v>31</v>
      </c>
      <c r="D2286" s="5" t="s">
        <v>50</v>
      </c>
      <c r="E2286" s="5" t="s">
        <v>7436</v>
      </c>
      <c r="F2286" s="5">
        <v>-9711</v>
      </c>
      <c r="G2286" s="5" t="s">
        <v>85</v>
      </c>
      <c r="H2286" s="5" t="s">
        <v>38</v>
      </c>
      <c r="I2286" s="5">
        <v>126052.71</v>
      </c>
      <c r="J2286" s="5" t="s">
        <v>7437</v>
      </c>
      <c r="K2286" s="5" t="s">
        <v>40</v>
      </c>
      <c r="L2286" s="5" t="s">
        <v>73</v>
      </c>
      <c r="M2286" s="5">
        <v>3.46</v>
      </c>
      <c r="N2286" s="5" t="s">
        <v>33</v>
      </c>
      <c r="O2286" s="49">
        <v>5</v>
      </c>
    </row>
    <row r="2287" spans="1:15" x14ac:dyDescent="0.2">
      <c r="A2287" s="48" t="s">
        <v>7438</v>
      </c>
      <c r="B2287" s="5" t="s">
        <v>7439</v>
      </c>
      <c r="C2287" s="5">
        <v>25</v>
      </c>
      <c r="D2287" s="5" t="s">
        <v>17</v>
      </c>
      <c r="E2287" s="5" t="s">
        <v>7440</v>
      </c>
      <c r="F2287" s="5">
        <v>-5176</v>
      </c>
      <c r="G2287" s="5" t="s">
        <v>94</v>
      </c>
      <c r="H2287" s="5" t="s">
        <v>71</v>
      </c>
      <c r="I2287" s="5">
        <v>168176.29</v>
      </c>
      <c r="J2287" s="5" t="s">
        <v>5012</v>
      </c>
      <c r="K2287" s="5" t="s">
        <v>62</v>
      </c>
      <c r="L2287" s="5" t="s">
        <v>23</v>
      </c>
      <c r="M2287" s="5">
        <v>1.06</v>
      </c>
      <c r="N2287" s="5" t="s">
        <v>33</v>
      </c>
      <c r="O2287" s="49">
        <v>31</v>
      </c>
    </row>
    <row r="2288" spans="1:15" x14ac:dyDescent="0.2">
      <c r="A2288" s="48" t="s">
        <v>7441</v>
      </c>
      <c r="B2288" s="5" t="s">
        <v>7442</v>
      </c>
      <c r="C2288" s="5">
        <v>39</v>
      </c>
      <c r="D2288" s="5" t="s">
        <v>50</v>
      </c>
      <c r="E2288" s="5" t="s">
        <v>7443</v>
      </c>
      <c r="F2288" s="5">
        <v>-7659</v>
      </c>
      <c r="G2288" s="5" t="s">
        <v>116</v>
      </c>
      <c r="H2288" s="5" t="s">
        <v>79</v>
      </c>
      <c r="I2288" s="5">
        <v>149952.39000000001</v>
      </c>
      <c r="J2288" s="5" t="s">
        <v>822</v>
      </c>
      <c r="K2288" s="5" t="s">
        <v>47</v>
      </c>
      <c r="L2288" s="5" t="s">
        <v>56</v>
      </c>
      <c r="M2288" s="5">
        <v>4.07</v>
      </c>
      <c r="N2288" s="5" t="s">
        <v>74</v>
      </c>
      <c r="O2288" s="49">
        <v>20</v>
      </c>
    </row>
    <row r="2289" spans="1:15" x14ac:dyDescent="0.2">
      <c r="A2289" s="48" t="s">
        <v>7444</v>
      </c>
      <c r="B2289" s="5" t="s">
        <v>7445</v>
      </c>
      <c r="C2289" s="5">
        <v>58</v>
      </c>
      <c r="D2289" s="5" t="s">
        <v>27</v>
      </c>
      <c r="E2289" s="5" t="s">
        <v>7446</v>
      </c>
      <c r="F2289" s="5">
        <v>-9191</v>
      </c>
      <c r="G2289" s="5" t="s">
        <v>37</v>
      </c>
      <c r="H2289" s="5" t="s">
        <v>71</v>
      </c>
      <c r="I2289" s="5">
        <v>115203.24</v>
      </c>
      <c r="J2289" s="5" t="s">
        <v>7447</v>
      </c>
      <c r="K2289" s="5" t="s">
        <v>118</v>
      </c>
      <c r="L2289" s="5" t="s">
        <v>73</v>
      </c>
      <c r="M2289" s="5">
        <v>3.96</v>
      </c>
      <c r="N2289" s="5" t="s">
        <v>41</v>
      </c>
      <c r="O2289" s="49">
        <v>5</v>
      </c>
    </row>
    <row r="2290" spans="1:15" x14ac:dyDescent="0.2">
      <c r="A2290" s="48" t="s">
        <v>7448</v>
      </c>
      <c r="B2290" s="5" t="s">
        <v>7449</v>
      </c>
      <c r="C2290" s="5">
        <v>56</v>
      </c>
      <c r="D2290" s="5" t="s">
        <v>17</v>
      </c>
      <c r="E2290" s="5" t="s">
        <v>7450</v>
      </c>
      <c r="F2290" s="5">
        <v>-6056</v>
      </c>
      <c r="G2290" s="5" t="s">
        <v>116</v>
      </c>
      <c r="H2290" s="5" t="s">
        <v>173</v>
      </c>
      <c r="I2290" s="5">
        <v>41292.43</v>
      </c>
      <c r="J2290" s="5" t="s">
        <v>1845</v>
      </c>
      <c r="K2290" s="5" t="s">
        <v>104</v>
      </c>
      <c r="L2290" s="5" t="s">
        <v>73</v>
      </c>
      <c r="M2290" s="5">
        <v>3.48</v>
      </c>
      <c r="N2290" s="5" t="s">
        <v>57</v>
      </c>
      <c r="O2290" s="49">
        <v>2</v>
      </c>
    </row>
    <row r="2291" spans="1:15" x14ac:dyDescent="0.2">
      <c r="A2291" s="48" t="s">
        <v>7451</v>
      </c>
      <c r="B2291" s="5" t="s">
        <v>3625</v>
      </c>
      <c r="C2291" s="5">
        <v>42</v>
      </c>
      <c r="D2291" s="5" t="s">
        <v>27</v>
      </c>
      <c r="E2291" s="5" t="s">
        <v>7452</v>
      </c>
      <c r="F2291" s="5">
        <v>-9970</v>
      </c>
      <c r="G2291" s="5" t="s">
        <v>52</v>
      </c>
      <c r="H2291" s="5" t="s">
        <v>38</v>
      </c>
      <c r="I2291" s="5">
        <v>155161.24</v>
      </c>
      <c r="J2291" s="5" t="s">
        <v>1647</v>
      </c>
      <c r="K2291" s="5" t="s">
        <v>81</v>
      </c>
      <c r="L2291" s="5" t="s">
        <v>56</v>
      </c>
      <c r="M2291" s="5">
        <v>4.21</v>
      </c>
      <c r="N2291" s="5" t="s">
        <v>24</v>
      </c>
      <c r="O2291" s="49">
        <v>16</v>
      </c>
    </row>
    <row r="2292" spans="1:15" x14ac:dyDescent="0.2">
      <c r="A2292" s="48" t="s">
        <v>7453</v>
      </c>
      <c r="B2292" s="5" t="s">
        <v>6394</v>
      </c>
      <c r="C2292" s="5">
        <v>36</v>
      </c>
      <c r="D2292" s="5" t="s">
        <v>50</v>
      </c>
      <c r="E2292" s="5" t="s">
        <v>7454</v>
      </c>
      <c r="F2292" s="5">
        <v>-7661</v>
      </c>
      <c r="G2292" s="5" t="s">
        <v>78</v>
      </c>
      <c r="H2292" s="5" t="s">
        <v>71</v>
      </c>
      <c r="I2292" s="5">
        <v>62066.38</v>
      </c>
      <c r="J2292" s="5" t="s">
        <v>1021</v>
      </c>
      <c r="K2292" s="5" t="s">
        <v>62</v>
      </c>
      <c r="L2292" s="5" t="s">
        <v>56</v>
      </c>
      <c r="M2292" s="5">
        <v>1.1299999999999999</v>
      </c>
      <c r="N2292" s="5" t="s">
        <v>24</v>
      </c>
      <c r="O2292" s="49">
        <v>32</v>
      </c>
    </row>
    <row r="2293" spans="1:15" x14ac:dyDescent="0.2">
      <c r="A2293" s="48" t="s">
        <v>7455</v>
      </c>
      <c r="B2293" s="5" t="s">
        <v>4322</v>
      </c>
      <c r="C2293" s="5">
        <v>22</v>
      </c>
      <c r="D2293" s="5" t="s">
        <v>17</v>
      </c>
      <c r="E2293" s="5" t="s">
        <v>7456</v>
      </c>
      <c r="F2293" s="5">
        <v>-6967</v>
      </c>
      <c r="G2293" s="5" t="s">
        <v>116</v>
      </c>
      <c r="H2293" s="5" t="s">
        <v>66</v>
      </c>
      <c r="I2293" s="5">
        <v>125175.18</v>
      </c>
      <c r="J2293" s="5" t="s">
        <v>5075</v>
      </c>
      <c r="K2293" s="5" t="s">
        <v>104</v>
      </c>
      <c r="L2293" s="5" t="s">
        <v>23</v>
      </c>
      <c r="M2293" s="5">
        <v>4.62</v>
      </c>
      <c r="N2293" s="5" t="s">
        <v>57</v>
      </c>
      <c r="O2293" s="49">
        <v>3</v>
      </c>
    </row>
    <row r="2294" spans="1:15" x14ac:dyDescent="0.2">
      <c r="A2294" s="48" t="s">
        <v>7457</v>
      </c>
      <c r="B2294" s="5" t="s">
        <v>828</v>
      </c>
      <c r="C2294" s="5">
        <v>47</v>
      </c>
      <c r="D2294" s="5" t="s">
        <v>50</v>
      </c>
      <c r="E2294" s="5" t="s">
        <v>7458</v>
      </c>
      <c r="F2294" s="5">
        <v>-9101</v>
      </c>
      <c r="G2294" s="5" t="s">
        <v>52</v>
      </c>
      <c r="H2294" s="5" t="s">
        <v>71</v>
      </c>
      <c r="I2294" s="5">
        <v>130275.65</v>
      </c>
      <c r="J2294" s="5" t="s">
        <v>135</v>
      </c>
      <c r="K2294" s="5" t="s">
        <v>136</v>
      </c>
      <c r="L2294" s="5" t="s">
        <v>56</v>
      </c>
      <c r="M2294" s="5">
        <v>1.32</v>
      </c>
      <c r="N2294" s="5" t="s">
        <v>24</v>
      </c>
      <c r="O2294" s="49">
        <v>7</v>
      </c>
    </row>
    <row r="2295" spans="1:15" x14ac:dyDescent="0.2">
      <c r="A2295" s="48" t="s">
        <v>7459</v>
      </c>
      <c r="B2295" s="5" t="s">
        <v>7460</v>
      </c>
      <c r="C2295" s="5">
        <v>37</v>
      </c>
      <c r="D2295" s="5" t="s">
        <v>17</v>
      </c>
      <c r="E2295" s="5" t="s">
        <v>7461</v>
      </c>
      <c r="F2295" s="5">
        <v>-7537</v>
      </c>
      <c r="G2295" s="5" t="s">
        <v>37</v>
      </c>
      <c r="H2295" s="5" t="s">
        <v>20</v>
      </c>
      <c r="I2295" s="5">
        <v>149354.45000000001</v>
      </c>
      <c r="J2295" s="5" t="s">
        <v>1980</v>
      </c>
      <c r="K2295" s="5" t="s">
        <v>118</v>
      </c>
      <c r="L2295" s="5" t="s">
        <v>23</v>
      </c>
      <c r="M2295" s="5">
        <v>3.55</v>
      </c>
      <c r="N2295" s="5" t="s">
        <v>74</v>
      </c>
      <c r="O2295" s="49">
        <v>2</v>
      </c>
    </row>
    <row r="2296" spans="1:15" x14ac:dyDescent="0.2">
      <c r="A2296" s="48" t="s">
        <v>7462</v>
      </c>
      <c r="B2296" s="5" t="s">
        <v>5556</v>
      </c>
      <c r="C2296" s="5">
        <v>42</v>
      </c>
      <c r="D2296" s="5" t="s">
        <v>17</v>
      </c>
      <c r="E2296" s="5" t="s">
        <v>7463</v>
      </c>
      <c r="F2296" s="5">
        <v>-5295</v>
      </c>
      <c r="G2296" s="5" t="s">
        <v>37</v>
      </c>
      <c r="H2296" s="5" t="s">
        <v>53</v>
      </c>
      <c r="I2296" s="5">
        <v>157538.4</v>
      </c>
      <c r="J2296" s="5" t="s">
        <v>791</v>
      </c>
      <c r="K2296" s="5" t="s">
        <v>104</v>
      </c>
      <c r="L2296" s="5" t="s">
        <v>23</v>
      </c>
      <c r="M2296" s="5">
        <v>1.4</v>
      </c>
      <c r="N2296" s="5" t="s">
        <v>24</v>
      </c>
      <c r="O2296" s="49">
        <v>32</v>
      </c>
    </row>
    <row r="2297" spans="1:15" x14ac:dyDescent="0.2">
      <c r="A2297" s="48" t="s">
        <v>7464</v>
      </c>
      <c r="B2297" s="5" t="s">
        <v>7465</v>
      </c>
      <c r="C2297" s="5">
        <v>22</v>
      </c>
      <c r="D2297" s="5" t="s">
        <v>27</v>
      </c>
      <c r="E2297" s="5" t="s">
        <v>7466</v>
      </c>
      <c r="F2297" s="5">
        <v>-10140</v>
      </c>
      <c r="G2297" s="5" t="s">
        <v>99</v>
      </c>
      <c r="H2297" s="5" t="s">
        <v>20</v>
      </c>
      <c r="I2297" s="5">
        <v>36676.449999999997</v>
      </c>
      <c r="J2297" s="5" t="s">
        <v>3465</v>
      </c>
      <c r="K2297" s="5" t="s">
        <v>22</v>
      </c>
      <c r="L2297" s="5" t="s">
        <v>23</v>
      </c>
      <c r="M2297" s="5">
        <v>1.74</v>
      </c>
      <c r="N2297" s="5" t="s">
        <v>33</v>
      </c>
      <c r="O2297" s="49">
        <v>22</v>
      </c>
    </row>
    <row r="2298" spans="1:15" x14ac:dyDescent="0.2">
      <c r="A2298" s="48" t="s">
        <v>7467</v>
      </c>
      <c r="B2298" s="5" t="s">
        <v>7183</v>
      </c>
      <c r="C2298" s="5">
        <v>56</v>
      </c>
      <c r="D2298" s="5" t="s">
        <v>27</v>
      </c>
      <c r="E2298" s="5" t="s">
        <v>7468</v>
      </c>
      <c r="F2298" s="5">
        <v>-8231</v>
      </c>
      <c r="G2298" s="5" t="s">
        <v>19</v>
      </c>
      <c r="H2298" s="5" t="s">
        <v>38</v>
      </c>
      <c r="I2298" s="5">
        <v>77804.52</v>
      </c>
      <c r="J2298" s="5" t="s">
        <v>3450</v>
      </c>
      <c r="K2298" s="5" t="s">
        <v>127</v>
      </c>
      <c r="L2298" s="5" t="s">
        <v>23</v>
      </c>
      <c r="M2298" s="5">
        <v>1.76</v>
      </c>
      <c r="N2298" s="5" t="s">
        <v>41</v>
      </c>
      <c r="O2298" s="49">
        <v>40</v>
      </c>
    </row>
    <row r="2299" spans="1:15" x14ac:dyDescent="0.2">
      <c r="A2299" s="48" t="s">
        <v>7469</v>
      </c>
      <c r="B2299" s="5" t="s">
        <v>4617</v>
      </c>
      <c r="C2299" s="5">
        <v>24</v>
      </c>
      <c r="D2299" s="5" t="s">
        <v>50</v>
      </c>
      <c r="E2299" s="5" t="s">
        <v>7470</v>
      </c>
      <c r="F2299" s="5">
        <v>-3565</v>
      </c>
      <c r="G2299" s="5" t="s">
        <v>52</v>
      </c>
      <c r="H2299" s="5" t="s">
        <v>30</v>
      </c>
      <c r="I2299" s="5">
        <v>155830.56</v>
      </c>
      <c r="J2299" s="5" t="s">
        <v>1622</v>
      </c>
      <c r="K2299" s="5" t="s">
        <v>104</v>
      </c>
      <c r="L2299" s="5" t="s">
        <v>56</v>
      </c>
      <c r="M2299" s="5">
        <v>1.33</v>
      </c>
      <c r="N2299" s="5" t="s">
        <v>41</v>
      </c>
      <c r="O2299" s="49">
        <v>31</v>
      </c>
    </row>
    <row r="2300" spans="1:15" x14ac:dyDescent="0.2">
      <c r="A2300" s="48" t="s">
        <v>7471</v>
      </c>
      <c r="B2300" s="5" t="s">
        <v>6109</v>
      </c>
      <c r="C2300" s="5">
        <v>22</v>
      </c>
      <c r="D2300" s="5" t="s">
        <v>17</v>
      </c>
      <c r="E2300" s="5" t="s">
        <v>7472</v>
      </c>
      <c r="F2300" s="5">
        <v>-4692</v>
      </c>
      <c r="G2300" s="5" t="s">
        <v>52</v>
      </c>
      <c r="H2300" s="5" t="s">
        <v>30</v>
      </c>
      <c r="I2300" s="5">
        <v>137534.62</v>
      </c>
      <c r="J2300" s="5" t="s">
        <v>3223</v>
      </c>
      <c r="K2300" s="5" t="s">
        <v>118</v>
      </c>
      <c r="L2300" s="5" t="s">
        <v>73</v>
      </c>
      <c r="M2300" s="5">
        <v>1.07</v>
      </c>
      <c r="N2300" s="5" t="s">
        <v>74</v>
      </c>
      <c r="O2300" s="49">
        <v>38</v>
      </c>
    </row>
    <row r="2301" spans="1:15" x14ac:dyDescent="0.2">
      <c r="A2301" s="48" t="s">
        <v>7473</v>
      </c>
      <c r="B2301" s="5" t="s">
        <v>7474</v>
      </c>
      <c r="C2301" s="5">
        <v>31</v>
      </c>
      <c r="D2301" s="5" t="s">
        <v>17</v>
      </c>
      <c r="E2301" s="5" t="s">
        <v>7475</v>
      </c>
      <c r="F2301" s="5">
        <v>-4644</v>
      </c>
      <c r="G2301" s="5" t="s">
        <v>19</v>
      </c>
      <c r="H2301" s="5" t="s">
        <v>30</v>
      </c>
      <c r="I2301" s="5">
        <v>75520.039999999994</v>
      </c>
      <c r="J2301" s="5" t="s">
        <v>484</v>
      </c>
      <c r="K2301" s="5" t="s">
        <v>55</v>
      </c>
      <c r="L2301" s="5" t="s">
        <v>32</v>
      </c>
      <c r="M2301" s="5">
        <v>1.17</v>
      </c>
      <c r="N2301" s="5" t="s">
        <v>33</v>
      </c>
      <c r="O2301" s="49">
        <v>2</v>
      </c>
    </row>
    <row r="2302" spans="1:15" x14ac:dyDescent="0.2">
      <c r="A2302" s="48" t="s">
        <v>7476</v>
      </c>
      <c r="B2302" s="5" t="s">
        <v>4804</v>
      </c>
      <c r="C2302" s="5">
        <v>35</v>
      </c>
      <c r="D2302" s="5" t="s">
        <v>50</v>
      </c>
      <c r="E2302" s="5" t="s">
        <v>7477</v>
      </c>
      <c r="F2302" s="5">
        <v>-9981</v>
      </c>
      <c r="G2302" s="5" t="s">
        <v>37</v>
      </c>
      <c r="H2302" s="5" t="s">
        <v>20</v>
      </c>
      <c r="I2302" s="5">
        <v>115572.34</v>
      </c>
      <c r="J2302" s="5" t="s">
        <v>7478</v>
      </c>
      <c r="K2302" s="5" t="s">
        <v>55</v>
      </c>
      <c r="L2302" s="5" t="s">
        <v>56</v>
      </c>
      <c r="M2302" s="5">
        <v>2.02</v>
      </c>
      <c r="N2302" s="5" t="s">
        <v>74</v>
      </c>
      <c r="O2302" s="49">
        <v>24</v>
      </c>
    </row>
    <row r="2303" spans="1:15" x14ac:dyDescent="0.2">
      <c r="A2303" s="48" t="s">
        <v>7479</v>
      </c>
      <c r="B2303" s="5" t="s">
        <v>7480</v>
      </c>
      <c r="C2303" s="5">
        <v>26</v>
      </c>
      <c r="D2303" s="5" t="s">
        <v>17</v>
      </c>
      <c r="E2303" s="5" t="s">
        <v>7481</v>
      </c>
      <c r="F2303" s="5">
        <v>-4681</v>
      </c>
      <c r="G2303" s="5" t="s">
        <v>45</v>
      </c>
      <c r="H2303" s="5" t="s">
        <v>30</v>
      </c>
      <c r="I2303" s="5">
        <v>167943.25</v>
      </c>
      <c r="J2303" s="5" t="s">
        <v>1403</v>
      </c>
      <c r="K2303" s="5" t="s">
        <v>127</v>
      </c>
      <c r="L2303" s="5" t="s">
        <v>73</v>
      </c>
      <c r="M2303" s="5">
        <v>4.7699999999999996</v>
      </c>
      <c r="N2303" s="5" t="s">
        <v>41</v>
      </c>
      <c r="O2303" s="49">
        <v>20</v>
      </c>
    </row>
    <row r="2304" spans="1:15" x14ac:dyDescent="0.2">
      <c r="A2304" s="48" t="s">
        <v>7482</v>
      </c>
      <c r="B2304" s="5" t="s">
        <v>2419</v>
      </c>
      <c r="C2304" s="5">
        <v>27</v>
      </c>
      <c r="D2304" s="5" t="s">
        <v>27</v>
      </c>
      <c r="E2304" s="5" t="s">
        <v>7483</v>
      </c>
      <c r="F2304" s="5">
        <v>-9057</v>
      </c>
      <c r="G2304" s="5" t="s">
        <v>45</v>
      </c>
      <c r="H2304" s="5" t="s">
        <v>71</v>
      </c>
      <c r="I2304" s="5">
        <v>113596.15</v>
      </c>
      <c r="J2304" s="5" t="s">
        <v>2758</v>
      </c>
      <c r="K2304" s="5" t="s">
        <v>55</v>
      </c>
      <c r="L2304" s="5" t="s">
        <v>32</v>
      </c>
      <c r="M2304" s="5">
        <v>4.5</v>
      </c>
      <c r="N2304" s="5" t="s">
        <v>57</v>
      </c>
      <c r="O2304" s="49">
        <v>38</v>
      </c>
    </row>
    <row r="2305" spans="1:15" x14ac:dyDescent="0.2">
      <c r="A2305" s="48" t="s">
        <v>7484</v>
      </c>
      <c r="B2305" s="5" t="s">
        <v>7485</v>
      </c>
      <c r="C2305" s="5">
        <v>25</v>
      </c>
      <c r="D2305" s="5" t="s">
        <v>27</v>
      </c>
      <c r="E2305" s="5" t="s">
        <v>7486</v>
      </c>
      <c r="F2305" s="5">
        <v>-10583</v>
      </c>
      <c r="G2305" s="5" t="s">
        <v>94</v>
      </c>
      <c r="H2305" s="5" t="s">
        <v>38</v>
      </c>
      <c r="I2305" s="5">
        <v>139493.28</v>
      </c>
      <c r="J2305" s="5" t="s">
        <v>7487</v>
      </c>
      <c r="K2305" s="5" t="s">
        <v>22</v>
      </c>
      <c r="L2305" s="5" t="s">
        <v>56</v>
      </c>
      <c r="M2305" s="5">
        <v>4.1500000000000004</v>
      </c>
      <c r="N2305" s="5" t="s">
        <v>24</v>
      </c>
      <c r="O2305" s="49">
        <v>7</v>
      </c>
    </row>
    <row r="2306" spans="1:15" x14ac:dyDescent="0.2">
      <c r="A2306" s="48" t="s">
        <v>7488</v>
      </c>
      <c r="B2306" s="5" t="s">
        <v>7489</v>
      </c>
      <c r="C2306" s="5">
        <v>43</v>
      </c>
      <c r="D2306" s="5" t="s">
        <v>17</v>
      </c>
      <c r="E2306" s="5" t="s">
        <v>7490</v>
      </c>
      <c r="F2306" s="5">
        <v>-10812</v>
      </c>
      <c r="G2306" s="5" t="s">
        <v>52</v>
      </c>
      <c r="H2306" s="5" t="s">
        <v>71</v>
      </c>
      <c r="I2306" s="5">
        <v>157643.68</v>
      </c>
      <c r="J2306" s="5" t="s">
        <v>7491</v>
      </c>
      <c r="K2306" s="5" t="s">
        <v>127</v>
      </c>
      <c r="L2306" s="5" t="s">
        <v>56</v>
      </c>
      <c r="M2306" s="5">
        <v>3.53</v>
      </c>
      <c r="N2306" s="5" t="s">
        <v>57</v>
      </c>
      <c r="O2306" s="49">
        <v>25</v>
      </c>
    </row>
    <row r="2307" spans="1:15" x14ac:dyDescent="0.2">
      <c r="A2307" s="48" t="s">
        <v>7492</v>
      </c>
      <c r="B2307" s="5" t="s">
        <v>6039</v>
      </c>
      <c r="C2307" s="5">
        <v>40</v>
      </c>
      <c r="D2307" s="5" t="s">
        <v>50</v>
      </c>
      <c r="E2307" s="5" t="s">
        <v>7493</v>
      </c>
      <c r="F2307" s="5">
        <v>-3277</v>
      </c>
      <c r="G2307" s="5" t="s">
        <v>19</v>
      </c>
      <c r="H2307" s="5" t="s">
        <v>53</v>
      </c>
      <c r="I2307" s="5">
        <v>144407.48000000001</v>
      </c>
      <c r="J2307" s="5" t="s">
        <v>695</v>
      </c>
      <c r="K2307" s="5" t="s">
        <v>47</v>
      </c>
      <c r="L2307" s="5" t="s">
        <v>56</v>
      </c>
      <c r="M2307" s="5">
        <v>1.02</v>
      </c>
      <c r="N2307" s="5" t="s">
        <v>74</v>
      </c>
      <c r="O2307" s="49">
        <v>25</v>
      </c>
    </row>
    <row r="2308" spans="1:15" x14ac:dyDescent="0.2">
      <c r="A2308" s="48" t="s">
        <v>7494</v>
      </c>
      <c r="B2308" s="5" t="s">
        <v>6600</v>
      </c>
      <c r="C2308" s="5">
        <v>28</v>
      </c>
      <c r="D2308" s="5" t="s">
        <v>17</v>
      </c>
      <c r="E2308" s="5" t="s">
        <v>7495</v>
      </c>
      <c r="F2308" s="5">
        <v>-6246</v>
      </c>
      <c r="G2308" s="5" t="s">
        <v>116</v>
      </c>
      <c r="H2308" s="5" t="s">
        <v>66</v>
      </c>
      <c r="I2308" s="5">
        <v>156776.04999999999</v>
      </c>
      <c r="J2308" s="5" t="s">
        <v>457</v>
      </c>
      <c r="K2308" s="5" t="s">
        <v>118</v>
      </c>
      <c r="L2308" s="5" t="s">
        <v>23</v>
      </c>
      <c r="M2308" s="5">
        <v>3.77</v>
      </c>
      <c r="N2308" s="5" t="s">
        <v>41</v>
      </c>
      <c r="O2308" s="49">
        <v>6</v>
      </c>
    </row>
    <row r="2309" spans="1:15" x14ac:dyDescent="0.2">
      <c r="A2309" s="48" t="s">
        <v>7496</v>
      </c>
      <c r="B2309" s="5" t="s">
        <v>498</v>
      </c>
      <c r="C2309" s="5">
        <v>57</v>
      </c>
      <c r="D2309" s="5" t="s">
        <v>27</v>
      </c>
      <c r="E2309" s="5" t="s">
        <v>7497</v>
      </c>
      <c r="F2309" s="5">
        <v>-7646</v>
      </c>
      <c r="G2309" s="5" t="s">
        <v>116</v>
      </c>
      <c r="H2309" s="5" t="s">
        <v>194</v>
      </c>
      <c r="I2309" s="5">
        <v>117075.67</v>
      </c>
      <c r="J2309" s="5" t="s">
        <v>7498</v>
      </c>
      <c r="K2309" s="5" t="s">
        <v>22</v>
      </c>
      <c r="L2309" s="5" t="s">
        <v>56</v>
      </c>
      <c r="M2309" s="5">
        <v>1.05</v>
      </c>
      <c r="N2309" s="5" t="s">
        <v>33</v>
      </c>
      <c r="O2309" s="49">
        <v>32</v>
      </c>
    </row>
    <row r="2310" spans="1:15" x14ac:dyDescent="0.2">
      <c r="A2310" s="48" t="s">
        <v>7499</v>
      </c>
      <c r="B2310" s="5" t="s">
        <v>2316</v>
      </c>
      <c r="C2310" s="5">
        <v>30</v>
      </c>
      <c r="D2310" s="5" t="s">
        <v>17</v>
      </c>
      <c r="E2310" s="5" t="s">
        <v>7500</v>
      </c>
      <c r="F2310" s="5">
        <v>-8441</v>
      </c>
      <c r="G2310" s="5" t="s">
        <v>29</v>
      </c>
      <c r="H2310" s="5" t="s">
        <v>38</v>
      </c>
      <c r="I2310" s="5">
        <v>115837.77</v>
      </c>
      <c r="J2310" s="5" t="s">
        <v>7501</v>
      </c>
      <c r="K2310" s="5" t="s">
        <v>127</v>
      </c>
      <c r="L2310" s="5" t="s">
        <v>73</v>
      </c>
      <c r="M2310" s="5">
        <v>3.29</v>
      </c>
      <c r="N2310" s="5" t="s">
        <v>74</v>
      </c>
      <c r="O2310" s="49">
        <v>31</v>
      </c>
    </row>
    <row r="2311" spans="1:15" x14ac:dyDescent="0.2">
      <c r="A2311" s="48" t="s">
        <v>7502</v>
      </c>
      <c r="B2311" s="5" t="s">
        <v>5325</v>
      </c>
      <c r="C2311" s="5">
        <v>60</v>
      </c>
      <c r="D2311" s="5" t="s">
        <v>50</v>
      </c>
      <c r="E2311" s="5" t="s">
        <v>7503</v>
      </c>
      <c r="F2311" s="5">
        <v>-2020</v>
      </c>
      <c r="G2311" s="5" t="s">
        <v>116</v>
      </c>
      <c r="H2311" s="5" t="s">
        <v>38</v>
      </c>
      <c r="I2311" s="5">
        <v>87067.57</v>
      </c>
      <c r="J2311" s="5" t="s">
        <v>100</v>
      </c>
      <c r="K2311" s="5" t="s">
        <v>40</v>
      </c>
      <c r="L2311" s="5" t="s">
        <v>56</v>
      </c>
      <c r="M2311" s="5">
        <v>1.72</v>
      </c>
      <c r="N2311" s="5" t="s">
        <v>24</v>
      </c>
      <c r="O2311" s="49">
        <v>40</v>
      </c>
    </row>
    <row r="2312" spans="1:15" x14ac:dyDescent="0.2">
      <c r="A2312" s="48" t="s">
        <v>7504</v>
      </c>
      <c r="B2312" s="5" t="s">
        <v>525</v>
      </c>
      <c r="C2312" s="5">
        <v>51</v>
      </c>
      <c r="D2312" s="5" t="s">
        <v>50</v>
      </c>
      <c r="E2312" s="5" t="s">
        <v>7505</v>
      </c>
      <c r="F2312" s="5">
        <v>-3719</v>
      </c>
      <c r="G2312" s="5" t="s">
        <v>52</v>
      </c>
      <c r="H2312" s="5" t="s">
        <v>173</v>
      </c>
      <c r="I2312" s="5">
        <v>63311.41</v>
      </c>
      <c r="J2312" s="5" t="s">
        <v>3802</v>
      </c>
      <c r="K2312" s="5" t="s">
        <v>104</v>
      </c>
      <c r="L2312" s="5" t="s">
        <v>73</v>
      </c>
      <c r="M2312" s="5">
        <v>2.98</v>
      </c>
      <c r="N2312" s="5" t="s">
        <v>57</v>
      </c>
      <c r="O2312" s="49">
        <v>40</v>
      </c>
    </row>
    <row r="2313" spans="1:15" x14ac:dyDescent="0.2">
      <c r="A2313" s="48" t="s">
        <v>7506</v>
      </c>
      <c r="B2313" s="5" t="s">
        <v>3679</v>
      </c>
      <c r="C2313" s="5">
        <v>52</v>
      </c>
      <c r="D2313" s="5" t="s">
        <v>50</v>
      </c>
      <c r="E2313" s="5" t="s">
        <v>7507</v>
      </c>
      <c r="F2313" s="5">
        <v>-10911</v>
      </c>
      <c r="G2313" s="5" t="s">
        <v>37</v>
      </c>
      <c r="H2313" s="5" t="s">
        <v>38</v>
      </c>
      <c r="I2313" s="5">
        <v>166462.31</v>
      </c>
      <c r="J2313" s="5" t="s">
        <v>1235</v>
      </c>
      <c r="K2313" s="5" t="s">
        <v>104</v>
      </c>
      <c r="L2313" s="5" t="s">
        <v>32</v>
      </c>
      <c r="M2313" s="5">
        <v>3.44</v>
      </c>
      <c r="N2313" s="5" t="s">
        <v>41</v>
      </c>
      <c r="O2313" s="49">
        <v>24</v>
      </c>
    </row>
    <row r="2314" spans="1:15" x14ac:dyDescent="0.2">
      <c r="A2314" s="48" t="s">
        <v>7508</v>
      </c>
      <c r="B2314" s="5" t="s">
        <v>7269</v>
      </c>
      <c r="C2314" s="5">
        <v>46</v>
      </c>
      <c r="D2314" s="5" t="s">
        <v>50</v>
      </c>
      <c r="E2314" s="5" t="s">
        <v>7509</v>
      </c>
      <c r="F2314" s="5">
        <v>-11671</v>
      </c>
      <c r="G2314" s="5" t="s">
        <v>29</v>
      </c>
      <c r="H2314" s="5" t="s">
        <v>66</v>
      </c>
      <c r="I2314" s="5">
        <v>36142.31</v>
      </c>
      <c r="J2314" s="5" t="s">
        <v>360</v>
      </c>
      <c r="K2314" s="5" t="s">
        <v>81</v>
      </c>
      <c r="L2314" s="5" t="s">
        <v>32</v>
      </c>
      <c r="M2314" s="5">
        <v>2.08</v>
      </c>
      <c r="N2314" s="5" t="s">
        <v>41</v>
      </c>
      <c r="O2314" s="49">
        <v>35</v>
      </c>
    </row>
    <row r="2315" spans="1:15" x14ac:dyDescent="0.2">
      <c r="A2315" s="48" t="s">
        <v>7510</v>
      </c>
      <c r="B2315" s="5" t="s">
        <v>1661</v>
      </c>
      <c r="C2315" s="5">
        <v>65</v>
      </c>
      <c r="D2315" s="5" t="s">
        <v>50</v>
      </c>
      <c r="E2315" s="5" t="s">
        <v>7511</v>
      </c>
      <c r="F2315" s="5">
        <v>-4058</v>
      </c>
      <c r="G2315" s="5" t="s">
        <v>29</v>
      </c>
      <c r="H2315" s="5" t="s">
        <v>173</v>
      </c>
      <c r="I2315" s="5">
        <v>89879.44</v>
      </c>
      <c r="J2315" s="5" t="s">
        <v>2165</v>
      </c>
      <c r="K2315" s="5" t="s">
        <v>40</v>
      </c>
      <c r="L2315" s="5" t="s">
        <v>56</v>
      </c>
      <c r="M2315" s="5">
        <v>4.29</v>
      </c>
      <c r="N2315" s="5" t="s">
        <v>33</v>
      </c>
      <c r="O2315" s="49">
        <v>2</v>
      </c>
    </row>
    <row r="2316" spans="1:15" x14ac:dyDescent="0.2">
      <c r="A2316" s="48" t="s">
        <v>7512</v>
      </c>
      <c r="B2316" s="5" t="s">
        <v>7513</v>
      </c>
      <c r="C2316" s="5">
        <v>45</v>
      </c>
      <c r="D2316" s="5" t="s">
        <v>50</v>
      </c>
      <c r="E2316" s="5" t="s">
        <v>7514</v>
      </c>
      <c r="F2316" s="5">
        <v>-4014</v>
      </c>
      <c r="G2316" s="5" t="s">
        <v>37</v>
      </c>
      <c r="H2316" s="5" t="s">
        <v>53</v>
      </c>
      <c r="I2316" s="5">
        <v>74659.88</v>
      </c>
      <c r="J2316" s="5" t="s">
        <v>7515</v>
      </c>
      <c r="K2316" s="5" t="s">
        <v>62</v>
      </c>
      <c r="L2316" s="5" t="s">
        <v>32</v>
      </c>
      <c r="M2316" s="5">
        <v>2.37</v>
      </c>
      <c r="N2316" s="5" t="s">
        <v>41</v>
      </c>
      <c r="O2316" s="49">
        <v>2</v>
      </c>
    </row>
    <row r="2317" spans="1:15" x14ac:dyDescent="0.2">
      <c r="A2317" s="48" t="s">
        <v>7516</v>
      </c>
      <c r="B2317" s="5" t="s">
        <v>6305</v>
      </c>
      <c r="C2317" s="5">
        <v>42</v>
      </c>
      <c r="D2317" s="5" t="s">
        <v>17</v>
      </c>
      <c r="E2317" s="5" t="s">
        <v>7517</v>
      </c>
      <c r="F2317" s="5">
        <v>-8646</v>
      </c>
      <c r="G2317" s="5" t="s">
        <v>19</v>
      </c>
      <c r="H2317" s="5" t="s">
        <v>79</v>
      </c>
      <c r="I2317" s="5">
        <v>61064.160000000003</v>
      </c>
      <c r="J2317" s="5" t="s">
        <v>7518</v>
      </c>
      <c r="K2317" s="5" t="s">
        <v>22</v>
      </c>
      <c r="L2317" s="5" t="s">
        <v>73</v>
      </c>
      <c r="M2317" s="5">
        <v>4.09</v>
      </c>
      <c r="N2317" s="5" t="s">
        <v>74</v>
      </c>
      <c r="O2317" s="49">
        <v>40</v>
      </c>
    </row>
    <row r="2318" spans="1:15" x14ac:dyDescent="0.2">
      <c r="A2318" s="48" t="s">
        <v>7519</v>
      </c>
      <c r="B2318" s="5" t="s">
        <v>7143</v>
      </c>
      <c r="C2318" s="5">
        <v>36</v>
      </c>
      <c r="D2318" s="5" t="s">
        <v>50</v>
      </c>
      <c r="E2318" s="5" t="s">
        <v>7520</v>
      </c>
      <c r="F2318" s="5">
        <v>-5260</v>
      </c>
      <c r="G2318" s="5" t="s">
        <v>19</v>
      </c>
      <c r="H2318" s="5" t="s">
        <v>20</v>
      </c>
      <c r="I2318" s="5">
        <v>74468.289999999994</v>
      </c>
      <c r="J2318" s="5" t="s">
        <v>1543</v>
      </c>
      <c r="K2318" s="5" t="s">
        <v>22</v>
      </c>
      <c r="L2318" s="5" t="s">
        <v>73</v>
      </c>
      <c r="M2318" s="5">
        <v>3.45</v>
      </c>
      <c r="N2318" s="5" t="s">
        <v>57</v>
      </c>
      <c r="O2318" s="49">
        <v>14</v>
      </c>
    </row>
    <row r="2319" spans="1:15" x14ac:dyDescent="0.2">
      <c r="A2319" s="48" t="s">
        <v>7521</v>
      </c>
      <c r="B2319" s="5" t="s">
        <v>7489</v>
      </c>
      <c r="C2319" s="5">
        <v>31</v>
      </c>
      <c r="D2319" s="5" t="s">
        <v>27</v>
      </c>
      <c r="E2319" s="5" t="s">
        <v>7522</v>
      </c>
      <c r="F2319" s="5">
        <v>-4195</v>
      </c>
      <c r="G2319" s="5" t="s">
        <v>45</v>
      </c>
      <c r="H2319" s="5" t="s">
        <v>38</v>
      </c>
      <c r="I2319" s="5">
        <v>47353.62</v>
      </c>
      <c r="J2319" s="5" t="s">
        <v>2951</v>
      </c>
      <c r="K2319" s="5" t="s">
        <v>127</v>
      </c>
      <c r="L2319" s="5" t="s">
        <v>73</v>
      </c>
      <c r="M2319" s="5">
        <v>4.67</v>
      </c>
      <c r="N2319" s="5" t="s">
        <v>24</v>
      </c>
      <c r="O2319" s="49">
        <v>6</v>
      </c>
    </row>
    <row r="2320" spans="1:15" x14ac:dyDescent="0.2">
      <c r="A2320" s="48" t="s">
        <v>7523</v>
      </c>
      <c r="B2320" s="5" t="s">
        <v>5464</v>
      </c>
      <c r="C2320" s="5">
        <v>63</v>
      </c>
      <c r="D2320" s="5" t="s">
        <v>27</v>
      </c>
      <c r="E2320" s="5" t="s">
        <v>7524</v>
      </c>
      <c r="F2320" s="5">
        <v>-10974</v>
      </c>
      <c r="G2320" s="5" t="s">
        <v>94</v>
      </c>
      <c r="H2320" s="5" t="s">
        <v>20</v>
      </c>
      <c r="I2320" s="5">
        <v>67254.600000000006</v>
      </c>
      <c r="J2320" s="5" t="s">
        <v>4992</v>
      </c>
      <c r="K2320" s="5" t="s">
        <v>47</v>
      </c>
      <c r="L2320" s="5" t="s">
        <v>56</v>
      </c>
      <c r="M2320" s="5">
        <v>4.5</v>
      </c>
      <c r="N2320" s="5" t="s">
        <v>41</v>
      </c>
      <c r="O2320" s="49">
        <v>37</v>
      </c>
    </row>
    <row r="2321" spans="1:15" x14ac:dyDescent="0.2">
      <c r="A2321" s="48" t="s">
        <v>7525</v>
      </c>
      <c r="B2321" s="5" t="s">
        <v>7526</v>
      </c>
      <c r="C2321" s="5">
        <v>31</v>
      </c>
      <c r="D2321" s="5" t="s">
        <v>17</v>
      </c>
      <c r="E2321" s="5" t="s">
        <v>7527</v>
      </c>
      <c r="F2321" s="5">
        <v>-4553</v>
      </c>
      <c r="G2321" s="5" t="s">
        <v>19</v>
      </c>
      <c r="H2321" s="5" t="s">
        <v>71</v>
      </c>
      <c r="I2321" s="5">
        <v>96927.19</v>
      </c>
      <c r="J2321" s="5" t="s">
        <v>242</v>
      </c>
      <c r="K2321" s="5" t="s">
        <v>55</v>
      </c>
      <c r="L2321" s="5" t="s">
        <v>32</v>
      </c>
      <c r="M2321" s="5">
        <v>1.37</v>
      </c>
      <c r="N2321" s="5" t="s">
        <v>41</v>
      </c>
      <c r="O2321" s="49">
        <v>39</v>
      </c>
    </row>
    <row r="2322" spans="1:15" x14ac:dyDescent="0.2">
      <c r="A2322" s="48" t="s">
        <v>7528</v>
      </c>
      <c r="B2322" s="5" t="s">
        <v>618</v>
      </c>
      <c r="C2322" s="5">
        <v>55</v>
      </c>
      <c r="D2322" s="5" t="s">
        <v>27</v>
      </c>
      <c r="E2322" s="5" t="s">
        <v>7529</v>
      </c>
      <c r="F2322" s="5">
        <v>-2331</v>
      </c>
      <c r="G2322" s="5" t="s">
        <v>45</v>
      </c>
      <c r="H2322" s="5" t="s">
        <v>38</v>
      </c>
      <c r="I2322" s="5">
        <v>90515.62</v>
      </c>
      <c r="J2322" s="5" t="s">
        <v>7530</v>
      </c>
      <c r="K2322" s="5" t="s">
        <v>81</v>
      </c>
      <c r="L2322" s="5" t="s">
        <v>32</v>
      </c>
      <c r="M2322" s="5">
        <v>4.8899999999999997</v>
      </c>
      <c r="N2322" s="5" t="s">
        <v>33</v>
      </c>
      <c r="O2322" s="49">
        <v>29</v>
      </c>
    </row>
    <row r="2323" spans="1:15" x14ac:dyDescent="0.2">
      <c r="A2323" s="48" t="s">
        <v>7531</v>
      </c>
      <c r="B2323" s="5" t="s">
        <v>1166</v>
      </c>
      <c r="C2323" s="5">
        <v>61</v>
      </c>
      <c r="D2323" s="5" t="s">
        <v>50</v>
      </c>
      <c r="E2323" s="5" t="s">
        <v>7532</v>
      </c>
      <c r="F2323" s="5">
        <v>-8258</v>
      </c>
      <c r="G2323" s="5" t="s">
        <v>85</v>
      </c>
      <c r="H2323" s="5" t="s">
        <v>79</v>
      </c>
      <c r="I2323" s="5">
        <v>100490.48</v>
      </c>
      <c r="J2323" s="5" t="s">
        <v>3651</v>
      </c>
      <c r="K2323" s="5" t="s">
        <v>62</v>
      </c>
      <c r="L2323" s="5" t="s">
        <v>32</v>
      </c>
      <c r="M2323" s="5">
        <v>2.67</v>
      </c>
      <c r="N2323" s="5" t="s">
        <v>33</v>
      </c>
      <c r="O2323" s="49">
        <v>32</v>
      </c>
    </row>
    <row r="2324" spans="1:15" x14ac:dyDescent="0.2">
      <c r="A2324" s="48" t="s">
        <v>7533</v>
      </c>
      <c r="B2324" s="5" t="s">
        <v>3534</v>
      </c>
      <c r="C2324" s="5">
        <v>31</v>
      </c>
      <c r="D2324" s="5" t="s">
        <v>27</v>
      </c>
      <c r="E2324" s="5" t="s">
        <v>7534</v>
      </c>
      <c r="F2324" s="5">
        <v>-5021</v>
      </c>
      <c r="G2324" s="5" t="s">
        <v>37</v>
      </c>
      <c r="H2324" s="5" t="s">
        <v>194</v>
      </c>
      <c r="I2324" s="5">
        <v>77837.009999999995</v>
      </c>
      <c r="J2324" s="5" t="s">
        <v>7535</v>
      </c>
      <c r="K2324" s="5" t="s">
        <v>55</v>
      </c>
      <c r="L2324" s="5" t="s">
        <v>73</v>
      </c>
      <c r="M2324" s="5">
        <v>1.81</v>
      </c>
      <c r="N2324" s="5" t="s">
        <v>74</v>
      </c>
      <c r="O2324" s="49">
        <v>4</v>
      </c>
    </row>
    <row r="2325" spans="1:15" x14ac:dyDescent="0.2">
      <c r="A2325" s="48" t="s">
        <v>7536</v>
      </c>
      <c r="B2325" s="5" t="s">
        <v>3329</v>
      </c>
      <c r="C2325" s="5">
        <v>65</v>
      </c>
      <c r="D2325" s="5" t="s">
        <v>17</v>
      </c>
      <c r="E2325" s="5" t="s">
        <v>7537</v>
      </c>
      <c r="F2325" s="5">
        <v>-2469</v>
      </c>
      <c r="G2325" s="5" t="s">
        <v>37</v>
      </c>
      <c r="H2325" s="5" t="s">
        <v>144</v>
      </c>
      <c r="I2325" s="5">
        <v>177811.21</v>
      </c>
      <c r="J2325" s="5" t="s">
        <v>7538</v>
      </c>
      <c r="K2325" s="5" t="s">
        <v>62</v>
      </c>
      <c r="L2325" s="5" t="s">
        <v>73</v>
      </c>
      <c r="M2325" s="5">
        <v>1.92</v>
      </c>
      <c r="N2325" s="5" t="s">
        <v>57</v>
      </c>
      <c r="O2325" s="49">
        <v>11</v>
      </c>
    </row>
    <row r="2326" spans="1:15" x14ac:dyDescent="0.2">
      <c r="A2326" s="48" t="s">
        <v>7539</v>
      </c>
      <c r="B2326" s="5" t="s">
        <v>7540</v>
      </c>
      <c r="C2326" s="5">
        <v>32</v>
      </c>
      <c r="D2326" s="5" t="s">
        <v>27</v>
      </c>
      <c r="E2326" s="5" t="s">
        <v>7541</v>
      </c>
      <c r="F2326" s="5">
        <v>-9902</v>
      </c>
      <c r="G2326" s="5" t="s">
        <v>29</v>
      </c>
      <c r="H2326" s="5" t="s">
        <v>66</v>
      </c>
      <c r="I2326" s="5">
        <v>167686.85</v>
      </c>
      <c r="J2326" s="5" t="s">
        <v>4106</v>
      </c>
      <c r="K2326" s="5" t="s">
        <v>22</v>
      </c>
      <c r="L2326" s="5" t="s">
        <v>32</v>
      </c>
      <c r="M2326" s="5">
        <v>3.16</v>
      </c>
      <c r="N2326" s="5" t="s">
        <v>41</v>
      </c>
      <c r="O2326" s="49">
        <v>19</v>
      </c>
    </row>
    <row r="2327" spans="1:15" x14ac:dyDescent="0.2">
      <c r="A2327" s="48" t="s">
        <v>7542</v>
      </c>
      <c r="B2327" s="5" t="s">
        <v>2240</v>
      </c>
      <c r="C2327" s="5">
        <v>54</v>
      </c>
      <c r="D2327" s="5" t="s">
        <v>50</v>
      </c>
      <c r="E2327" s="5" t="s">
        <v>7543</v>
      </c>
      <c r="F2327" s="5">
        <v>-4839</v>
      </c>
      <c r="G2327" s="5" t="s">
        <v>45</v>
      </c>
      <c r="H2327" s="5" t="s">
        <v>79</v>
      </c>
      <c r="I2327" s="5">
        <v>80443.86</v>
      </c>
      <c r="J2327" s="5" t="s">
        <v>6931</v>
      </c>
      <c r="K2327" s="5" t="s">
        <v>47</v>
      </c>
      <c r="L2327" s="5" t="s">
        <v>56</v>
      </c>
      <c r="M2327" s="5">
        <v>3.22</v>
      </c>
      <c r="N2327" s="5" t="s">
        <v>57</v>
      </c>
      <c r="O2327" s="49">
        <v>12</v>
      </c>
    </row>
    <row r="2328" spans="1:15" x14ac:dyDescent="0.2">
      <c r="A2328" s="48" t="s">
        <v>7544</v>
      </c>
      <c r="B2328" s="5" t="s">
        <v>7545</v>
      </c>
      <c r="C2328" s="5">
        <v>30</v>
      </c>
      <c r="D2328" s="5" t="s">
        <v>50</v>
      </c>
      <c r="E2328" s="5" t="s">
        <v>7546</v>
      </c>
      <c r="F2328" s="5">
        <v>-2632</v>
      </c>
      <c r="G2328" s="5" t="s">
        <v>94</v>
      </c>
      <c r="H2328" s="5" t="s">
        <v>194</v>
      </c>
      <c r="I2328" s="5">
        <v>138221.49</v>
      </c>
      <c r="J2328" s="5" t="s">
        <v>854</v>
      </c>
      <c r="K2328" s="5" t="s">
        <v>81</v>
      </c>
      <c r="L2328" s="5" t="s">
        <v>73</v>
      </c>
      <c r="M2328" s="5">
        <v>1.88</v>
      </c>
      <c r="N2328" s="5" t="s">
        <v>74</v>
      </c>
      <c r="O2328" s="49">
        <v>0</v>
      </c>
    </row>
    <row r="2329" spans="1:15" x14ac:dyDescent="0.2">
      <c r="A2329" s="48" t="s">
        <v>7547</v>
      </c>
      <c r="B2329" s="5" t="s">
        <v>6902</v>
      </c>
      <c r="C2329" s="5">
        <v>39</v>
      </c>
      <c r="D2329" s="5" t="s">
        <v>50</v>
      </c>
      <c r="E2329" s="5" t="s">
        <v>7548</v>
      </c>
      <c r="F2329" s="5">
        <v>-8306</v>
      </c>
      <c r="G2329" s="5" t="s">
        <v>116</v>
      </c>
      <c r="H2329" s="5" t="s">
        <v>173</v>
      </c>
      <c r="I2329" s="5">
        <v>137634.96</v>
      </c>
      <c r="J2329" s="5" t="s">
        <v>2776</v>
      </c>
      <c r="K2329" s="5" t="s">
        <v>81</v>
      </c>
      <c r="L2329" s="5" t="s">
        <v>32</v>
      </c>
      <c r="M2329" s="5">
        <v>1.85</v>
      </c>
      <c r="N2329" s="5" t="s">
        <v>57</v>
      </c>
      <c r="O2329" s="49">
        <v>39</v>
      </c>
    </row>
    <row r="2330" spans="1:15" x14ac:dyDescent="0.2">
      <c r="A2330" s="48" t="s">
        <v>7549</v>
      </c>
      <c r="B2330" s="5" t="s">
        <v>7550</v>
      </c>
      <c r="C2330" s="5">
        <v>29</v>
      </c>
      <c r="D2330" s="5" t="s">
        <v>17</v>
      </c>
      <c r="E2330" s="5" t="s">
        <v>7551</v>
      </c>
      <c r="F2330" s="5">
        <v>-5744</v>
      </c>
      <c r="G2330" s="5" t="s">
        <v>116</v>
      </c>
      <c r="H2330" s="5" t="s">
        <v>38</v>
      </c>
      <c r="I2330" s="5">
        <v>170261.35</v>
      </c>
      <c r="J2330" s="5" t="s">
        <v>2296</v>
      </c>
      <c r="K2330" s="5" t="s">
        <v>127</v>
      </c>
      <c r="L2330" s="5" t="s">
        <v>56</v>
      </c>
      <c r="M2330" s="5">
        <v>4.37</v>
      </c>
      <c r="N2330" s="5" t="s">
        <v>41</v>
      </c>
      <c r="O2330" s="49">
        <v>1</v>
      </c>
    </row>
    <row r="2331" spans="1:15" x14ac:dyDescent="0.2">
      <c r="A2331" s="48" t="s">
        <v>7552</v>
      </c>
      <c r="B2331" s="5" t="s">
        <v>7553</v>
      </c>
      <c r="C2331" s="5">
        <v>24</v>
      </c>
      <c r="D2331" s="5" t="s">
        <v>17</v>
      </c>
      <c r="E2331" s="5" t="s">
        <v>7554</v>
      </c>
      <c r="F2331" s="5">
        <v>-5963</v>
      </c>
      <c r="G2331" s="5" t="s">
        <v>116</v>
      </c>
      <c r="H2331" s="5" t="s">
        <v>194</v>
      </c>
      <c r="I2331" s="5">
        <v>121964.54</v>
      </c>
      <c r="J2331" s="5" t="s">
        <v>7555</v>
      </c>
      <c r="K2331" s="5" t="s">
        <v>62</v>
      </c>
      <c r="L2331" s="5" t="s">
        <v>73</v>
      </c>
      <c r="M2331" s="5">
        <v>4.25</v>
      </c>
      <c r="N2331" s="5" t="s">
        <v>41</v>
      </c>
      <c r="O2331" s="49">
        <v>40</v>
      </c>
    </row>
    <row r="2332" spans="1:15" x14ac:dyDescent="0.2">
      <c r="A2332" s="48" t="s">
        <v>7556</v>
      </c>
      <c r="B2332" s="5" t="s">
        <v>1077</v>
      </c>
      <c r="C2332" s="5">
        <v>55</v>
      </c>
      <c r="D2332" s="5" t="s">
        <v>17</v>
      </c>
      <c r="E2332" s="5" t="s">
        <v>7557</v>
      </c>
      <c r="F2332" s="5">
        <v>-10051</v>
      </c>
      <c r="G2332" s="5" t="s">
        <v>85</v>
      </c>
      <c r="H2332" s="5" t="s">
        <v>66</v>
      </c>
      <c r="I2332" s="5">
        <v>42784.67</v>
      </c>
      <c r="J2332" s="5" t="s">
        <v>7558</v>
      </c>
      <c r="K2332" s="5" t="s">
        <v>55</v>
      </c>
      <c r="L2332" s="5" t="s">
        <v>23</v>
      </c>
      <c r="M2332" s="5">
        <v>2.4700000000000002</v>
      </c>
      <c r="N2332" s="5" t="s">
        <v>57</v>
      </c>
      <c r="O2332" s="49">
        <v>9</v>
      </c>
    </row>
    <row r="2333" spans="1:15" x14ac:dyDescent="0.2">
      <c r="A2333" s="48" t="s">
        <v>7559</v>
      </c>
      <c r="B2333" s="5" t="s">
        <v>739</v>
      </c>
      <c r="C2333" s="5">
        <v>38</v>
      </c>
      <c r="D2333" s="5" t="s">
        <v>27</v>
      </c>
      <c r="E2333" s="5" t="s">
        <v>740</v>
      </c>
      <c r="F2333" s="5">
        <v>-10407</v>
      </c>
      <c r="G2333" s="5" t="s">
        <v>78</v>
      </c>
      <c r="H2333" s="5" t="s">
        <v>79</v>
      </c>
      <c r="I2333" s="5">
        <v>165938.23999999999</v>
      </c>
      <c r="J2333" s="5" t="s">
        <v>2765</v>
      </c>
      <c r="K2333" s="5" t="s">
        <v>22</v>
      </c>
      <c r="L2333" s="5" t="s">
        <v>32</v>
      </c>
      <c r="M2333" s="5">
        <v>1.86</v>
      </c>
      <c r="N2333" s="5" t="s">
        <v>24</v>
      </c>
      <c r="O2333" s="49">
        <v>10</v>
      </c>
    </row>
    <row r="2334" spans="1:15" x14ac:dyDescent="0.2">
      <c r="A2334" s="48" t="s">
        <v>7560</v>
      </c>
      <c r="B2334" s="5" t="s">
        <v>3830</v>
      </c>
      <c r="C2334" s="5">
        <v>60</v>
      </c>
      <c r="D2334" s="5" t="s">
        <v>50</v>
      </c>
      <c r="E2334" s="5" t="s">
        <v>7561</v>
      </c>
      <c r="F2334" s="5">
        <v>-9102</v>
      </c>
      <c r="G2334" s="5" t="s">
        <v>45</v>
      </c>
      <c r="H2334" s="5" t="s">
        <v>194</v>
      </c>
      <c r="I2334" s="5">
        <v>100318</v>
      </c>
      <c r="J2334" s="5" t="s">
        <v>1316</v>
      </c>
      <c r="K2334" s="5" t="s">
        <v>136</v>
      </c>
      <c r="L2334" s="5" t="s">
        <v>73</v>
      </c>
      <c r="M2334" s="5">
        <v>3.93</v>
      </c>
      <c r="N2334" s="5" t="s">
        <v>57</v>
      </c>
      <c r="O2334" s="49">
        <v>13</v>
      </c>
    </row>
    <row r="2335" spans="1:15" x14ac:dyDescent="0.2">
      <c r="A2335" s="48" t="s">
        <v>7562</v>
      </c>
      <c r="B2335" s="5" t="s">
        <v>5477</v>
      </c>
      <c r="C2335" s="5">
        <v>51</v>
      </c>
      <c r="D2335" s="5" t="s">
        <v>50</v>
      </c>
      <c r="E2335" s="5" t="s">
        <v>7563</v>
      </c>
      <c r="F2335" s="5">
        <v>-10653</v>
      </c>
      <c r="G2335" s="5" t="s">
        <v>116</v>
      </c>
      <c r="H2335" s="5" t="s">
        <v>144</v>
      </c>
      <c r="I2335" s="5">
        <v>101561.18</v>
      </c>
      <c r="J2335" s="5" t="s">
        <v>760</v>
      </c>
      <c r="K2335" s="5" t="s">
        <v>104</v>
      </c>
      <c r="L2335" s="5" t="s">
        <v>56</v>
      </c>
      <c r="M2335" s="5">
        <v>2.64</v>
      </c>
      <c r="N2335" s="5" t="s">
        <v>33</v>
      </c>
      <c r="O2335" s="49">
        <v>25</v>
      </c>
    </row>
    <row r="2336" spans="1:15" x14ac:dyDescent="0.2">
      <c r="A2336" s="48" t="s">
        <v>7564</v>
      </c>
      <c r="B2336" s="5" t="s">
        <v>7565</v>
      </c>
      <c r="C2336" s="5">
        <v>65</v>
      </c>
      <c r="D2336" s="5" t="s">
        <v>50</v>
      </c>
      <c r="E2336" s="5" t="s">
        <v>7566</v>
      </c>
      <c r="F2336" s="5">
        <v>-4830</v>
      </c>
      <c r="G2336" s="5" t="s">
        <v>85</v>
      </c>
      <c r="H2336" s="5" t="s">
        <v>53</v>
      </c>
      <c r="I2336" s="5">
        <v>52421.2</v>
      </c>
      <c r="J2336" s="5" t="s">
        <v>2445</v>
      </c>
      <c r="K2336" s="5" t="s">
        <v>118</v>
      </c>
      <c r="L2336" s="5" t="s">
        <v>32</v>
      </c>
      <c r="M2336" s="5">
        <v>1.48</v>
      </c>
      <c r="N2336" s="5" t="s">
        <v>24</v>
      </c>
      <c r="O2336" s="49">
        <v>32</v>
      </c>
    </row>
    <row r="2337" spans="1:15" x14ac:dyDescent="0.2">
      <c r="A2337" s="48" t="s">
        <v>7567</v>
      </c>
      <c r="B2337" s="5" t="s">
        <v>7568</v>
      </c>
      <c r="C2337" s="5">
        <v>32</v>
      </c>
      <c r="D2337" s="5" t="s">
        <v>50</v>
      </c>
      <c r="E2337" s="5" t="s">
        <v>7569</v>
      </c>
      <c r="F2337" s="5">
        <v>-9560</v>
      </c>
      <c r="G2337" s="5" t="s">
        <v>78</v>
      </c>
      <c r="H2337" s="5" t="s">
        <v>66</v>
      </c>
      <c r="I2337" s="5">
        <v>72907.06</v>
      </c>
      <c r="J2337" s="5" t="s">
        <v>7570</v>
      </c>
      <c r="K2337" s="5" t="s">
        <v>47</v>
      </c>
      <c r="L2337" s="5" t="s">
        <v>32</v>
      </c>
      <c r="M2337" s="5">
        <v>1.79</v>
      </c>
      <c r="N2337" s="5" t="s">
        <v>74</v>
      </c>
      <c r="O2337" s="49">
        <v>19</v>
      </c>
    </row>
    <row r="2338" spans="1:15" x14ac:dyDescent="0.2">
      <c r="A2338" s="48" t="s">
        <v>7571</v>
      </c>
      <c r="B2338" s="5" t="s">
        <v>7572</v>
      </c>
      <c r="C2338" s="5">
        <v>45</v>
      </c>
      <c r="D2338" s="5" t="s">
        <v>17</v>
      </c>
      <c r="E2338" s="5" t="s">
        <v>7573</v>
      </c>
      <c r="F2338" s="5">
        <v>-5044</v>
      </c>
      <c r="G2338" s="5" t="s">
        <v>45</v>
      </c>
      <c r="H2338" s="5" t="s">
        <v>66</v>
      </c>
      <c r="I2338" s="5">
        <v>93128.57</v>
      </c>
      <c r="J2338" s="5" t="s">
        <v>988</v>
      </c>
      <c r="K2338" s="5" t="s">
        <v>22</v>
      </c>
      <c r="L2338" s="5" t="s">
        <v>73</v>
      </c>
      <c r="M2338" s="5">
        <v>3.17</v>
      </c>
      <c r="N2338" s="5" t="s">
        <v>24</v>
      </c>
      <c r="O2338" s="49">
        <v>6</v>
      </c>
    </row>
    <row r="2339" spans="1:15" x14ac:dyDescent="0.2">
      <c r="A2339" s="48" t="s">
        <v>7574</v>
      </c>
      <c r="B2339" s="5" t="s">
        <v>7575</v>
      </c>
      <c r="C2339" s="5">
        <v>38</v>
      </c>
      <c r="D2339" s="5" t="s">
        <v>17</v>
      </c>
      <c r="E2339" s="5" t="s">
        <v>7576</v>
      </c>
      <c r="F2339" s="5">
        <v>-10393</v>
      </c>
      <c r="G2339" s="5" t="s">
        <v>116</v>
      </c>
      <c r="H2339" s="5" t="s">
        <v>38</v>
      </c>
      <c r="I2339" s="5">
        <v>162350.81</v>
      </c>
      <c r="J2339" s="5" t="s">
        <v>7577</v>
      </c>
      <c r="K2339" s="5" t="s">
        <v>136</v>
      </c>
      <c r="L2339" s="5" t="s">
        <v>23</v>
      </c>
      <c r="M2339" s="5">
        <v>4.87</v>
      </c>
      <c r="N2339" s="5" t="s">
        <v>33</v>
      </c>
      <c r="O2339" s="49">
        <v>27</v>
      </c>
    </row>
    <row r="2340" spans="1:15" x14ac:dyDescent="0.2">
      <c r="A2340" s="48" t="s">
        <v>7578</v>
      </c>
      <c r="B2340" s="5" t="s">
        <v>5727</v>
      </c>
      <c r="C2340" s="5">
        <v>31</v>
      </c>
      <c r="D2340" s="5" t="s">
        <v>50</v>
      </c>
      <c r="E2340" s="5" t="s">
        <v>7579</v>
      </c>
      <c r="F2340" s="5">
        <v>-7819</v>
      </c>
      <c r="G2340" s="5" t="s">
        <v>99</v>
      </c>
      <c r="H2340" s="5" t="s">
        <v>79</v>
      </c>
      <c r="I2340" s="5">
        <v>115812.89</v>
      </c>
      <c r="J2340" s="5" t="s">
        <v>6764</v>
      </c>
      <c r="K2340" s="5" t="s">
        <v>40</v>
      </c>
      <c r="L2340" s="5" t="s">
        <v>23</v>
      </c>
      <c r="M2340" s="5">
        <v>2.23</v>
      </c>
      <c r="N2340" s="5" t="s">
        <v>24</v>
      </c>
      <c r="O2340" s="49">
        <v>24</v>
      </c>
    </row>
    <row r="2341" spans="1:15" x14ac:dyDescent="0.2">
      <c r="A2341" s="48" t="s">
        <v>7580</v>
      </c>
      <c r="B2341" s="5" t="s">
        <v>3416</v>
      </c>
      <c r="C2341" s="5">
        <v>55</v>
      </c>
      <c r="D2341" s="5" t="s">
        <v>27</v>
      </c>
      <c r="E2341" s="5" t="s">
        <v>7581</v>
      </c>
      <c r="F2341" s="5">
        <v>-7962</v>
      </c>
      <c r="G2341" s="5" t="s">
        <v>52</v>
      </c>
      <c r="H2341" s="5" t="s">
        <v>173</v>
      </c>
      <c r="I2341" s="5">
        <v>169228.87</v>
      </c>
      <c r="J2341" s="5" t="s">
        <v>1700</v>
      </c>
      <c r="K2341" s="5" t="s">
        <v>118</v>
      </c>
      <c r="L2341" s="5" t="s">
        <v>73</v>
      </c>
      <c r="M2341" s="5">
        <v>3.29</v>
      </c>
      <c r="N2341" s="5" t="s">
        <v>33</v>
      </c>
      <c r="O2341" s="49">
        <v>10</v>
      </c>
    </row>
    <row r="2342" spans="1:15" x14ac:dyDescent="0.2">
      <c r="A2342" s="48" t="s">
        <v>7582</v>
      </c>
      <c r="B2342" s="5" t="s">
        <v>2593</v>
      </c>
      <c r="C2342" s="5">
        <v>37</v>
      </c>
      <c r="D2342" s="5" t="s">
        <v>50</v>
      </c>
      <c r="E2342" s="5" t="s">
        <v>7583</v>
      </c>
      <c r="F2342" s="5">
        <v>-3983</v>
      </c>
      <c r="G2342" s="5" t="s">
        <v>99</v>
      </c>
      <c r="H2342" s="5" t="s">
        <v>66</v>
      </c>
      <c r="I2342" s="5">
        <v>63046.080000000002</v>
      </c>
      <c r="J2342" s="5" t="s">
        <v>266</v>
      </c>
      <c r="K2342" s="5" t="s">
        <v>104</v>
      </c>
      <c r="L2342" s="5" t="s">
        <v>73</v>
      </c>
      <c r="M2342" s="5">
        <v>3.3</v>
      </c>
      <c r="N2342" s="5" t="s">
        <v>24</v>
      </c>
      <c r="O2342" s="49">
        <v>31</v>
      </c>
    </row>
    <row r="2343" spans="1:15" x14ac:dyDescent="0.2">
      <c r="A2343" s="48" t="s">
        <v>7584</v>
      </c>
      <c r="B2343" s="5" t="s">
        <v>7585</v>
      </c>
      <c r="C2343" s="5">
        <v>49</v>
      </c>
      <c r="D2343" s="5" t="s">
        <v>17</v>
      </c>
      <c r="E2343" s="5" t="s">
        <v>7586</v>
      </c>
      <c r="F2343" s="5">
        <v>-8283</v>
      </c>
      <c r="G2343" s="5" t="s">
        <v>52</v>
      </c>
      <c r="H2343" s="5" t="s">
        <v>30</v>
      </c>
      <c r="I2343" s="5">
        <v>87327.61</v>
      </c>
      <c r="J2343" s="5" t="s">
        <v>2840</v>
      </c>
      <c r="K2343" s="5" t="s">
        <v>104</v>
      </c>
      <c r="L2343" s="5" t="s">
        <v>23</v>
      </c>
      <c r="M2343" s="5">
        <v>1.83</v>
      </c>
      <c r="N2343" s="5" t="s">
        <v>33</v>
      </c>
      <c r="O2343" s="49">
        <v>5</v>
      </c>
    </row>
    <row r="2344" spans="1:15" x14ac:dyDescent="0.2">
      <c r="A2344" s="48" t="s">
        <v>7587</v>
      </c>
      <c r="B2344" s="5" t="s">
        <v>7588</v>
      </c>
      <c r="C2344" s="5">
        <v>60</v>
      </c>
      <c r="D2344" s="5" t="s">
        <v>27</v>
      </c>
      <c r="E2344" s="5" t="s">
        <v>7589</v>
      </c>
      <c r="F2344" s="5">
        <v>-2262</v>
      </c>
      <c r="G2344" s="5" t="s">
        <v>85</v>
      </c>
      <c r="H2344" s="5" t="s">
        <v>20</v>
      </c>
      <c r="I2344" s="5">
        <v>150919.87</v>
      </c>
      <c r="J2344" s="5" t="s">
        <v>7590</v>
      </c>
      <c r="K2344" s="5" t="s">
        <v>104</v>
      </c>
      <c r="L2344" s="5" t="s">
        <v>56</v>
      </c>
      <c r="M2344" s="5">
        <v>4.42</v>
      </c>
      <c r="N2344" s="5" t="s">
        <v>24</v>
      </c>
      <c r="O2344" s="49">
        <v>12</v>
      </c>
    </row>
    <row r="2345" spans="1:15" x14ac:dyDescent="0.2">
      <c r="A2345" s="48" t="s">
        <v>7591</v>
      </c>
      <c r="B2345" s="5" t="s">
        <v>7044</v>
      </c>
      <c r="C2345" s="5">
        <v>22</v>
      </c>
      <c r="D2345" s="5" t="s">
        <v>17</v>
      </c>
      <c r="E2345" s="5" t="s">
        <v>7592</v>
      </c>
      <c r="F2345" s="5">
        <v>-7783</v>
      </c>
      <c r="G2345" s="5" t="s">
        <v>45</v>
      </c>
      <c r="H2345" s="5" t="s">
        <v>144</v>
      </c>
      <c r="I2345" s="5">
        <v>48626.65</v>
      </c>
      <c r="J2345" s="5" t="s">
        <v>7593</v>
      </c>
      <c r="K2345" s="5" t="s">
        <v>47</v>
      </c>
      <c r="L2345" s="5" t="s">
        <v>23</v>
      </c>
      <c r="M2345" s="5">
        <v>2.34</v>
      </c>
      <c r="N2345" s="5" t="s">
        <v>57</v>
      </c>
      <c r="O2345" s="49">
        <v>0</v>
      </c>
    </row>
    <row r="2346" spans="1:15" x14ac:dyDescent="0.2">
      <c r="A2346" s="48" t="s">
        <v>7594</v>
      </c>
      <c r="B2346" s="5" t="s">
        <v>3906</v>
      </c>
      <c r="C2346" s="5">
        <v>33</v>
      </c>
      <c r="D2346" s="5" t="s">
        <v>17</v>
      </c>
      <c r="E2346" s="5" t="s">
        <v>7595</v>
      </c>
      <c r="F2346" s="5">
        <v>-10160</v>
      </c>
      <c r="G2346" s="5" t="s">
        <v>52</v>
      </c>
      <c r="H2346" s="5" t="s">
        <v>53</v>
      </c>
      <c r="I2346" s="5">
        <v>144930.4</v>
      </c>
      <c r="J2346" s="5" t="s">
        <v>7596</v>
      </c>
      <c r="K2346" s="5" t="s">
        <v>127</v>
      </c>
      <c r="L2346" s="5" t="s">
        <v>23</v>
      </c>
      <c r="M2346" s="5">
        <v>1.35</v>
      </c>
      <c r="N2346" s="5" t="s">
        <v>57</v>
      </c>
      <c r="O2346" s="49">
        <v>25</v>
      </c>
    </row>
    <row r="2347" spans="1:15" x14ac:dyDescent="0.2">
      <c r="A2347" s="48" t="s">
        <v>7597</v>
      </c>
      <c r="B2347" s="5" t="s">
        <v>1122</v>
      </c>
      <c r="C2347" s="5">
        <v>38</v>
      </c>
      <c r="D2347" s="5" t="s">
        <v>50</v>
      </c>
      <c r="E2347" s="5" t="s">
        <v>7598</v>
      </c>
      <c r="F2347" s="5">
        <v>-7046</v>
      </c>
      <c r="G2347" s="5" t="s">
        <v>52</v>
      </c>
      <c r="H2347" s="5" t="s">
        <v>38</v>
      </c>
      <c r="I2347" s="5">
        <v>173579.41</v>
      </c>
      <c r="J2347" s="5" t="s">
        <v>6940</v>
      </c>
      <c r="K2347" s="5" t="s">
        <v>40</v>
      </c>
      <c r="L2347" s="5" t="s">
        <v>32</v>
      </c>
      <c r="M2347" s="5">
        <v>3.12</v>
      </c>
      <c r="N2347" s="5" t="s">
        <v>74</v>
      </c>
      <c r="O2347" s="49">
        <v>24</v>
      </c>
    </row>
    <row r="2348" spans="1:15" x14ac:dyDescent="0.2">
      <c r="A2348" s="48" t="s">
        <v>7599</v>
      </c>
      <c r="B2348" s="5" t="s">
        <v>133</v>
      </c>
      <c r="C2348" s="5">
        <v>58</v>
      </c>
      <c r="D2348" s="5" t="s">
        <v>50</v>
      </c>
      <c r="E2348" s="5" t="s">
        <v>7600</v>
      </c>
      <c r="F2348" s="5">
        <v>-8559</v>
      </c>
      <c r="G2348" s="5" t="s">
        <v>94</v>
      </c>
      <c r="H2348" s="5" t="s">
        <v>53</v>
      </c>
      <c r="I2348" s="5">
        <v>176782.2</v>
      </c>
      <c r="J2348" s="5" t="s">
        <v>5053</v>
      </c>
      <c r="K2348" s="5" t="s">
        <v>104</v>
      </c>
      <c r="L2348" s="5" t="s">
        <v>23</v>
      </c>
      <c r="M2348" s="5">
        <v>1.18</v>
      </c>
      <c r="N2348" s="5" t="s">
        <v>24</v>
      </c>
      <c r="O2348" s="49">
        <v>12</v>
      </c>
    </row>
    <row r="2349" spans="1:15" x14ac:dyDescent="0.2">
      <c r="A2349" s="48" t="s">
        <v>7601</v>
      </c>
      <c r="B2349" s="5" t="s">
        <v>7602</v>
      </c>
      <c r="C2349" s="5">
        <v>49</v>
      </c>
      <c r="D2349" s="5" t="s">
        <v>50</v>
      </c>
      <c r="E2349" s="5" t="s">
        <v>7603</v>
      </c>
      <c r="F2349" s="5">
        <v>-3102</v>
      </c>
      <c r="G2349" s="5" t="s">
        <v>37</v>
      </c>
      <c r="H2349" s="5" t="s">
        <v>20</v>
      </c>
      <c r="I2349" s="5">
        <v>150773.6</v>
      </c>
      <c r="J2349" s="5" t="s">
        <v>7118</v>
      </c>
      <c r="K2349" s="5" t="s">
        <v>127</v>
      </c>
      <c r="L2349" s="5" t="s">
        <v>56</v>
      </c>
      <c r="M2349" s="5">
        <v>4.92</v>
      </c>
      <c r="N2349" s="5" t="s">
        <v>33</v>
      </c>
      <c r="O2349" s="49">
        <v>23</v>
      </c>
    </row>
    <row r="2350" spans="1:15" x14ac:dyDescent="0.2">
      <c r="A2350" s="48" t="s">
        <v>7604</v>
      </c>
      <c r="B2350" s="5" t="s">
        <v>5733</v>
      </c>
      <c r="C2350" s="5">
        <v>28</v>
      </c>
      <c r="D2350" s="5" t="s">
        <v>17</v>
      </c>
      <c r="E2350" s="5" t="s">
        <v>7605</v>
      </c>
      <c r="F2350" s="5">
        <v>-8261</v>
      </c>
      <c r="G2350" s="5" t="s">
        <v>94</v>
      </c>
      <c r="H2350" s="5" t="s">
        <v>38</v>
      </c>
      <c r="I2350" s="5">
        <v>63343.040000000001</v>
      </c>
      <c r="J2350" s="5" t="s">
        <v>7606</v>
      </c>
      <c r="K2350" s="5" t="s">
        <v>40</v>
      </c>
      <c r="L2350" s="5" t="s">
        <v>56</v>
      </c>
      <c r="M2350" s="5">
        <v>1.03</v>
      </c>
      <c r="N2350" s="5" t="s">
        <v>74</v>
      </c>
      <c r="O2350" s="49">
        <v>21</v>
      </c>
    </row>
    <row r="2351" spans="1:15" x14ac:dyDescent="0.2">
      <c r="A2351" s="48" t="s">
        <v>7607</v>
      </c>
      <c r="B2351" s="5" t="s">
        <v>5007</v>
      </c>
      <c r="C2351" s="5">
        <v>61</v>
      </c>
      <c r="D2351" s="5" t="s">
        <v>27</v>
      </c>
      <c r="E2351" s="5" t="s">
        <v>7608</v>
      </c>
      <c r="F2351" s="5">
        <v>-5870</v>
      </c>
      <c r="G2351" s="5" t="s">
        <v>78</v>
      </c>
      <c r="H2351" s="5" t="s">
        <v>66</v>
      </c>
      <c r="I2351" s="5">
        <v>35667.339999999997</v>
      </c>
      <c r="J2351" s="5" t="s">
        <v>2143</v>
      </c>
      <c r="K2351" s="5" t="s">
        <v>104</v>
      </c>
      <c r="L2351" s="5" t="s">
        <v>73</v>
      </c>
      <c r="M2351" s="5">
        <v>2.63</v>
      </c>
      <c r="N2351" s="5" t="s">
        <v>57</v>
      </c>
      <c r="O2351" s="49">
        <v>34</v>
      </c>
    </row>
    <row r="2352" spans="1:15" x14ac:dyDescent="0.2">
      <c r="A2352" s="48" t="s">
        <v>7609</v>
      </c>
      <c r="B2352" s="5" t="s">
        <v>7610</v>
      </c>
      <c r="C2352" s="5">
        <v>57</v>
      </c>
      <c r="D2352" s="5" t="s">
        <v>50</v>
      </c>
      <c r="E2352" s="5" t="s">
        <v>7611</v>
      </c>
      <c r="F2352" s="5">
        <v>-9979</v>
      </c>
      <c r="G2352" s="5" t="s">
        <v>37</v>
      </c>
      <c r="H2352" s="5" t="s">
        <v>38</v>
      </c>
      <c r="I2352" s="5">
        <v>103771</v>
      </c>
      <c r="J2352" s="5" t="s">
        <v>3162</v>
      </c>
      <c r="K2352" s="5" t="s">
        <v>118</v>
      </c>
      <c r="L2352" s="5" t="s">
        <v>56</v>
      </c>
      <c r="M2352" s="5">
        <v>4.95</v>
      </c>
      <c r="N2352" s="5" t="s">
        <v>41</v>
      </c>
      <c r="O2352" s="49">
        <v>37</v>
      </c>
    </row>
    <row r="2353" spans="1:15" x14ac:dyDescent="0.2">
      <c r="A2353" s="48" t="s">
        <v>7612</v>
      </c>
      <c r="B2353" s="5" t="s">
        <v>3608</v>
      </c>
      <c r="C2353" s="5">
        <v>34</v>
      </c>
      <c r="D2353" s="5" t="s">
        <v>50</v>
      </c>
      <c r="E2353" s="5" t="s">
        <v>7613</v>
      </c>
      <c r="F2353" s="5">
        <v>-2921</v>
      </c>
      <c r="G2353" s="5" t="s">
        <v>78</v>
      </c>
      <c r="H2353" s="5" t="s">
        <v>66</v>
      </c>
      <c r="I2353" s="5">
        <v>64110.86</v>
      </c>
      <c r="J2353" s="5" t="s">
        <v>7614</v>
      </c>
      <c r="K2353" s="5" t="s">
        <v>104</v>
      </c>
      <c r="L2353" s="5" t="s">
        <v>56</v>
      </c>
      <c r="M2353" s="5">
        <v>3.63</v>
      </c>
      <c r="N2353" s="5" t="s">
        <v>33</v>
      </c>
      <c r="O2353" s="49">
        <v>38</v>
      </c>
    </row>
    <row r="2354" spans="1:15" x14ac:dyDescent="0.2">
      <c r="A2354" s="48" t="s">
        <v>7615</v>
      </c>
      <c r="B2354" s="5" t="s">
        <v>7616</v>
      </c>
      <c r="C2354" s="5">
        <v>43</v>
      </c>
      <c r="D2354" s="5" t="s">
        <v>17</v>
      </c>
      <c r="E2354" s="5" t="s">
        <v>7617</v>
      </c>
      <c r="F2354" s="5">
        <v>-9073</v>
      </c>
      <c r="G2354" s="5" t="s">
        <v>29</v>
      </c>
      <c r="H2354" s="5" t="s">
        <v>38</v>
      </c>
      <c r="I2354" s="5">
        <v>72596.03</v>
      </c>
      <c r="J2354" s="5" t="s">
        <v>2765</v>
      </c>
      <c r="K2354" s="5" t="s">
        <v>81</v>
      </c>
      <c r="L2354" s="5" t="s">
        <v>56</v>
      </c>
      <c r="M2354" s="5">
        <v>3.98</v>
      </c>
      <c r="N2354" s="5" t="s">
        <v>33</v>
      </c>
      <c r="O2354" s="49">
        <v>22</v>
      </c>
    </row>
    <row r="2355" spans="1:15" x14ac:dyDescent="0.2">
      <c r="A2355" s="48" t="s">
        <v>7618</v>
      </c>
      <c r="B2355" s="5" t="s">
        <v>3122</v>
      </c>
      <c r="C2355" s="5">
        <v>37</v>
      </c>
      <c r="D2355" s="5" t="s">
        <v>50</v>
      </c>
      <c r="E2355" s="5" t="s">
        <v>7619</v>
      </c>
      <c r="F2355" s="5">
        <v>-7679</v>
      </c>
      <c r="G2355" s="5" t="s">
        <v>45</v>
      </c>
      <c r="H2355" s="5" t="s">
        <v>53</v>
      </c>
      <c r="I2355" s="5">
        <v>71712.22</v>
      </c>
      <c r="J2355" s="5" t="s">
        <v>7620</v>
      </c>
      <c r="K2355" s="5" t="s">
        <v>62</v>
      </c>
      <c r="L2355" s="5" t="s">
        <v>32</v>
      </c>
      <c r="M2355" s="5">
        <v>2.77</v>
      </c>
      <c r="N2355" s="5" t="s">
        <v>24</v>
      </c>
      <c r="O2355" s="49">
        <v>38</v>
      </c>
    </row>
    <row r="2356" spans="1:15" x14ac:dyDescent="0.2">
      <c r="A2356" s="48" t="s">
        <v>7621</v>
      </c>
      <c r="B2356" s="5" t="s">
        <v>7622</v>
      </c>
      <c r="C2356" s="5">
        <v>57</v>
      </c>
      <c r="D2356" s="5" t="s">
        <v>17</v>
      </c>
      <c r="E2356" s="5" t="s">
        <v>7623</v>
      </c>
      <c r="F2356" s="5">
        <v>-11433</v>
      </c>
      <c r="G2356" s="5" t="s">
        <v>52</v>
      </c>
      <c r="H2356" s="5" t="s">
        <v>66</v>
      </c>
      <c r="I2356" s="5">
        <v>80648.98</v>
      </c>
      <c r="J2356" s="5" t="s">
        <v>7624</v>
      </c>
      <c r="K2356" s="5" t="s">
        <v>127</v>
      </c>
      <c r="L2356" s="5" t="s">
        <v>73</v>
      </c>
      <c r="M2356" s="5">
        <v>2.33</v>
      </c>
      <c r="N2356" s="5" t="s">
        <v>74</v>
      </c>
      <c r="O2356" s="49">
        <v>15</v>
      </c>
    </row>
    <row r="2357" spans="1:15" x14ac:dyDescent="0.2">
      <c r="A2357" s="48" t="s">
        <v>7625</v>
      </c>
      <c r="B2357" s="5" t="s">
        <v>327</v>
      </c>
      <c r="C2357" s="5">
        <v>39</v>
      </c>
      <c r="D2357" s="5" t="s">
        <v>17</v>
      </c>
      <c r="E2357" s="5" t="s">
        <v>7626</v>
      </c>
      <c r="F2357" s="5">
        <v>-11184</v>
      </c>
      <c r="G2357" s="5" t="s">
        <v>45</v>
      </c>
      <c r="H2357" s="5" t="s">
        <v>173</v>
      </c>
      <c r="I2357" s="5">
        <v>68287.95</v>
      </c>
      <c r="J2357" s="5" t="s">
        <v>363</v>
      </c>
      <c r="K2357" s="5" t="s">
        <v>47</v>
      </c>
      <c r="L2357" s="5" t="s">
        <v>73</v>
      </c>
      <c r="M2357" s="5">
        <v>4.7</v>
      </c>
      <c r="N2357" s="5" t="s">
        <v>57</v>
      </c>
      <c r="O2357" s="49">
        <v>12</v>
      </c>
    </row>
    <row r="2358" spans="1:15" x14ac:dyDescent="0.2">
      <c r="A2358" s="48" t="s">
        <v>7627</v>
      </c>
      <c r="B2358" s="5" t="s">
        <v>947</v>
      </c>
      <c r="C2358" s="5">
        <v>60</v>
      </c>
      <c r="D2358" s="5" t="s">
        <v>27</v>
      </c>
      <c r="E2358" s="5" t="s">
        <v>7628</v>
      </c>
      <c r="F2358" s="5">
        <v>-8552</v>
      </c>
      <c r="G2358" s="5" t="s">
        <v>116</v>
      </c>
      <c r="H2358" s="5" t="s">
        <v>20</v>
      </c>
      <c r="I2358" s="5">
        <v>41220.410000000003</v>
      </c>
      <c r="J2358" s="5" t="s">
        <v>4624</v>
      </c>
      <c r="K2358" s="5" t="s">
        <v>22</v>
      </c>
      <c r="L2358" s="5" t="s">
        <v>56</v>
      </c>
      <c r="M2358" s="5">
        <v>1.89</v>
      </c>
      <c r="N2358" s="5" t="s">
        <v>24</v>
      </c>
      <c r="O2358" s="49">
        <v>3</v>
      </c>
    </row>
    <row r="2359" spans="1:15" x14ac:dyDescent="0.2">
      <c r="A2359" s="48" t="s">
        <v>7629</v>
      </c>
      <c r="B2359" s="5" t="s">
        <v>1945</v>
      </c>
      <c r="C2359" s="5">
        <v>44</v>
      </c>
      <c r="D2359" s="5" t="s">
        <v>27</v>
      </c>
      <c r="E2359" s="5" t="s">
        <v>7630</v>
      </c>
      <c r="F2359" s="5">
        <v>-4811</v>
      </c>
      <c r="G2359" s="5" t="s">
        <v>116</v>
      </c>
      <c r="H2359" s="5" t="s">
        <v>144</v>
      </c>
      <c r="I2359" s="5">
        <v>80562.78</v>
      </c>
      <c r="J2359" s="5" t="s">
        <v>7631</v>
      </c>
      <c r="K2359" s="5" t="s">
        <v>55</v>
      </c>
      <c r="L2359" s="5" t="s">
        <v>56</v>
      </c>
      <c r="M2359" s="5">
        <v>2.44</v>
      </c>
      <c r="N2359" s="5" t="s">
        <v>24</v>
      </c>
      <c r="O2359" s="49">
        <v>34</v>
      </c>
    </row>
    <row r="2360" spans="1:15" x14ac:dyDescent="0.2">
      <c r="A2360" s="48" t="s">
        <v>7632</v>
      </c>
      <c r="B2360" s="5" t="s">
        <v>7633</v>
      </c>
      <c r="C2360" s="5">
        <v>59</v>
      </c>
      <c r="D2360" s="5" t="s">
        <v>50</v>
      </c>
      <c r="E2360" s="5" t="s">
        <v>7634</v>
      </c>
      <c r="F2360" s="5">
        <v>-8267</v>
      </c>
      <c r="G2360" s="5" t="s">
        <v>94</v>
      </c>
      <c r="H2360" s="5" t="s">
        <v>194</v>
      </c>
      <c r="I2360" s="5">
        <v>128919.23</v>
      </c>
      <c r="J2360" s="5" t="s">
        <v>7635</v>
      </c>
      <c r="K2360" s="5" t="s">
        <v>104</v>
      </c>
      <c r="L2360" s="5" t="s">
        <v>56</v>
      </c>
      <c r="M2360" s="5">
        <v>3.98</v>
      </c>
      <c r="N2360" s="5" t="s">
        <v>24</v>
      </c>
      <c r="O2360" s="49">
        <v>13</v>
      </c>
    </row>
    <row r="2361" spans="1:15" x14ac:dyDescent="0.2">
      <c r="A2361" s="48" t="s">
        <v>7636</v>
      </c>
      <c r="B2361" s="5" t="s">
        <v>7637</v>
      </c>
      <c r="C2361" s="5">
        <v>34</v>
      </c>
      <c r="D2361" s="5" t="s">
        <v>17</v>
      </c>
      <c r="E2361" s="5" t="s">
        <v>7638</v>
      </c>
      <c r="F2361" s="5">
        <v>-3880</v>
      </c>
      <c r="G2361" s="5" t="s">
        <v>37</v>
      </c>
      <c r="H2361" s="5" t="s">
        <v>38</v>
      </c>
      <c r="I2361" s="5">
        <v>56262.31</v>
      </c>
      <c r="J2361" s="5" t="s">
        <v>6958</v>
      </c>
      <c r="K2361" s="5" t="s">
        <v>127</v>
      </c>
      <c r="L2361" s="5" t="s">
        <v>73</v>
      </c>
      <c r="M2361" s="5">
        <v>4.2699999999999996</v>
      </c>
      <c r="N2361" s="5" t="s">
        <v>74</v>
      </c>
      <c r="O2361" s="49">
        <v>3</v>
      </c>
    </row>
    <row r="2362" spans="1:15" x14ac:dyDescent="0.2">
      <c r="A2362" s="48" t="s">
        <v>7639</v>
      </c>
      <c r="B2362" s="5" t="s">
        <v>7553</v>
      </c>
      <c r="C2362" s="5">
        <v>33</v>
      </c>
      <c r="D2362" s="5" t="s">
        <v>17</v>
      </c>
      <c r="E2362" s="5" t="s">
        <v>7640</v>
      </c>
      <c r="F2362" s="5">
        <v>-9702</v>
      </c>
      <c r="G2362" s="5" t="s">
        <v>85</v>
      </c>
      <c r="H2362" s="5" t="s">
        <v>71</v>
      </c>
      <c r="I2362" s="5">
        <v>133898.93</v>
      </c>
      <c r="J2362" s="5" t="s">
        <v>4187</v>
      </c>
      <c r="K2362" s="5" t="s">
        <v>62</v>
      </c>
      <c r="L2362" s="5" t="s">
        <v>23</v>
      </c>
      <c r="M2362" s="5">
        <v>2.57</v>
      </c>
      <c r="N2362" s="5" t="s">
        <v>57</v>
      </c>
      <c r="O2362" s="49">
        <v>16</v>
      </c>
    </row>
    <row r="2363" spans="1:15" x14ac:dyDescent="0.2">
      <c r="A2363" s="48" t="s">
        <v>7641</v>
      </c>
      <c r="B2363" s="5" t="s">
        <v>4844</v>
      </c>
      <c r="C2363" s="5">
        <v>52</v>
      </c>
      <c r="D2363" s="5" t="s">
        <v>17</v>
      </c>
      <c r="E2363" s="5" t="s">
        <v>7642</v>
      </c>
      <c r="F2363" s="5">
        <v>-10478</v>
      </c>
      <c r="G2363" s="5" t="s">
        <v>99</v>
      </c>
      <c r="H2363" s="5" t="s">
        <v>30</v>
      </c>
      <c r="I2363" s="5">
        <v>160141.1</v>
      </c>
      <c r="J2363" s="5" t="s">
        <v>1471</v>
      </c>
      <c r="K2363" s="5" t="s">
        <v>104</v>
      </c>
      <c r="L2363" s="5" t="s">
        <v>23</v>
      </c>
      <c r="M2363" s="5">
        <v>2.0499999999999998</v>
      </c>
      <c r="N2363" s="5" t="s">
        <v>24</v>
      </c>
      <c r="O2363" s="49">
        <v>20</v>
      </c>
    </row>
    <row r="2364" spans="1:15" x14ac:dyDescent="0.2">
      <c r="A2364" s="48" t="s">
        <v>7643</v>
      </c>
      <c r="B2364" s="5" t="s">
        <v>7644</v>
      </c>
      <c r="C2364" s="5">
        <v>45</v>
      </c>
      <c r="D2364" s="5" t="s">
        <v>50</v>
      </c>
      <c r="E2364" s="5" t="s">
        <v>7645</v>
      </c>
      <c r="F2364" s="5">
        <v>-5769</v>
      </c>
      <c r="G2364" s="5" t="s">
        <v>37</v>
      </c>
      <c r="H2364" s="5" t="s">
        <v>144</v>
      </c>
      <c r="I2364" s="5">
        <v>172146.38</v>
      </c>
      <c r="J2364" s="5" t="s">
        <v>5037</v>
      </c>
      <c r="K2364" s="5" t="s">
        <v>55</v>
      </c>
      <c r="L2364" s="5" t="s">
        <v>56</v>
      </c>
      <c r="M2364" s="5">
        <v>1.1299999999999999</v>
      </c>
      <c r="N2364" s="5" t="s">
        <v>41</v>
      </c>
      <c r="O2364" s="49">
        <v>1</v>
      </c>
    </row>
    <row r="2365" spans="1:15" x14ac:dyDescent="0.2">
      <c r="A2365" s="48" t="s">
        <v>7646</v>
      </c>
      <c r="B2365" s="5" t="s">
        <v>2426</v>
      </c>
      <c r="C2365" s="5">
        <v>55</v>
      </c>
      <c r="D2365" s="5" t="s">
        <v>50</v>
      </c>
      <c r="E2365" s="5" t="s">
        <v>7647</v>
      </c>
      <c r="F2365" s="5">
        <v>-10223</v>
      </c>
      <c r="G2365" s="5" t="s">
        <v>45</v>
      </c>
      <c r="H2365" s="5" t="s">
        <v>79</v>
      </c>
      <c r="I2365" s="5">
        <v>47353.48</v>
      </c>
      <c r="J2365" s="5" t="s">
        <v>3112</v>
      </c>
      <c r="K2365" s="5" t="s">
        <v>118</v>
      </c>
      <c r="L2365" s="5" t="s">
        <v>23</v>
      </c>
      <c r="M2365" s="5">
        <v>4.7699999999999996</v>
      </c>
      <c r="N2365" s="5" t="s">
        <v>57</v>
      </c>
      <c r="O2365" s="49">
        <v>11</v>
      </c>
    </row>
    <row r="2366" spans="1:15" x14ac:dyDescent="0.2">
      <c r="A2366" s="48" t="s">
        <v>7648</v>
      </c>
      <c r="B2366" s="5" t="s">
        <v>5868</v>
      </c>
      <c r="C2366" s="5">
        <v>47</v>
      </c>
      <c r="D2366" s="5" t="s">
        <v>27</v>
      </c>
      <c r="E2366" s="5" t="s">
        <v>7649</v>
      </c>
      <c r="F2366" s="5">
        <v>-4080</v>
      </c>
      <c r="G2366" s="5" t="s">
        <v>99</v>
      </c>
      <c r="H2366" s="5" t="s">
        <v>79</v>
      </c>
      <c r="I2366" s="5">
        <v>101949.5</v>
      </c>
      <c r="J2366" s="5" t="s">
        <v>7650</v>
      </c>
      <c r="K2366" s="5" t="s">
        <v>127</v>
      </c>
      <c r="L2366" s="5" t="s">
        <v>73</v>
      </c>
      <c r="M2366" s="5">
        <v>4.84</v>
      </c>
      <c r="N2366" s="5" t="s">
        <v>74</v>
      </c>
      <c r="O2366" s="49">
        <v>13</v>
      </c>
    </row>
    <row r="2367" spans="1:15" x14ac:dyDescent="0.2">
      <c r="A2367" s="48" t="s">
        <v>7651</v>
      </c>
      <c r="B2367" s="5" t="s">
        <v>2902</v>
      </c>
      <c r="C2367" s="5">
        <v>48</v>
      </c>
      <c r="D2367" s="5" t="s">
        <v>17</v>
      </c>
      <c r="E2367" s="5" t="s">
        <v>7652</v>
      </c>
      <c r="F2367" s="5">
        <v>-9924</v>
      </c>
      <c r="G2367" s="5" t="s">
        <v>45</v>
      </c>
      <c r="H2367" s="5" t="s">
        <v>79</v>
      </c>
      <c r="I2367" s="5">
        <v>118923.05</v>
      </c>
      <c r="J2367" s="5" t="s">
        <v>2669</v>
      </c>
      <c r="K2367" s="5" t="s">
        <v>22</v>
      </c>
      <c r="L2367" s="5" t="s">
        <v>56</v>
      </c>
      <c r="M2367" s="5">
        <v>4.38</v>
      </c>
      <c r="N2367" s="5" t="s">
        <v>33</v>
      </c>
      <c r="O2367" s="49">
        <v>7</v>
      </c>
    </row>
    <row r="2368" spans="1:15" x14ac:dyDescent="0.2">
      <c r="A2368" s="48" t="s">
        <v>7653</v>
      </c>
      <c r="B2368" s="5" t="s">
        <v>7654</v>
      </c>
      <c r="C2368" s="5">
        <v>39</v>
      </c>
      <c r="D2368" s="5" t="s">
        <v>27</v>
      </c>
      <c r="E2368" s="5" t="s">
        <v>7655</v>
      </c>
      <c r="F2368" s="5">
        <v>-10446</v>
      </c>
      <c r="G2368" s="5" t="s">
        <v>99</v>
      </c>
      <c r="H2368" s="5" t="s">
        <v>20</v>
      </c>
      <c r="I2368" s="5">
        <v>133705.9</v>
      </c>
      <c r="J2368" s="5" t="s">
        <v>6005</v>
      </c>
      <c r="K2368" s="5" t="s">
        <v>40</v>
      </c>
      <c r="L2368" s="5" t="s">
        <v>73</v>
      </c>
      <c r="M2368" s="5">
        <v>3.05</v>
      </c>
      <c r="N2368" s="5" t="s">
        <v>24</v>
      </c>
      <c r="O2368" s="49">
        <v>0</v>
      </c>
    </row>
    <row r="2369" spans="1:15" x14ac:dyDescent="0.2">
      <c r="A2369" s="48" t="s">
        <v>7656</v>
      </c>
      <c r="B2369" s="5" t="s">
        <v>3296</v>
      </c>
      <c r="C2369" s="5">
        <v>55</v>
      </c>
      <c r="D2369" s="5" t="s">
        <v>50</v>
      </c>
      <c r="E2369" s="5" t="s">
        <v>7657</v>
      </c>
      <c r="F2369" s="5">
        <v>-7343</v>
      </c>
      <c r="G2369" s="5" t="s">
        <v>116</v>
      </c>
      <c r="H2369" s="5" t="s">
        <v>144</v>
      </c>
      <c r="I2369" s="5">
        <v>160856.62</v>
      </c>
      <c r="J2369" s="5" t="s">
        <v>7658</v>
      </c>
      <c r="K2369" s="5" t="s">
        <v>81</v>
      </c>
      <c r="L2369" s="5" t="s">
        <v>32</v>
      </c>
      <c r="M2369" s="5">
        <v>2.92</v>
      </c>
      <c r="N2369" s="5" t="s">
        <v>57</v>
      </c>
      <c r="O2369" s="49">
        <v>3</v>
      </c>
    </row>
    <row r="2370" spans="1:15" x14ac:dyDescent="0.2">
      <c r="A2370" s="48" t="s">
        <v>7659</v>
      </c>
      <c r="B2370" s="5" t="s">
        <v>1302</v>
      </c>
      <c r="C2370" s="5">
        <v>34</v>
      </c>
      <c r="D2370" s="5" t="s">
        <v>27</v>
      </c>
      <c r="E2370" s="5" t="s">
        <v>7660</v>
      </c>
      <c r="F2370" s="5">
        <v>-11046</v>
      </c>
      <c r="G2370" s="5" t="s">
        <v>99</v>
      </c>
      <c r="H2370" s="5" t="s">
        <v>66</v>
      </c>
      <c r="I2370" s="5">
        <v>151520.35</v>
      </c>
      <c r="J2370" s="5" t="s">
        <v>7661</v>
      </c>
      <c r="K2370" s="5" t="s">
        <v>47</v>
      </c>
      <c r="L2370" s="5" t="s">
        <v>23</v>
      </c>
      <c r="M2370" s="5">
        <v>2.71</v>
      </c>
      <c r="N2370" s="5" t="s">
        <v>57</v>
      </c>
      <c r="O2370" s="49">
        <v>20</v>
      </c>
    </row>
    <row r="2371" spans="1:15" x14ac:dyDescent="0.2">
      <c r="A2371" s="48" t="s">
        <v>7662</v>
      </c>
      <c r="B2371" s="5" t="s">
        <v>7663</v>
      </c>
      <c r="C2371" s="5">
        <v>54</v>
      </c>
      <c r="D2371" s="5" t="s">
        <v>50</v>
      </c>
      <c r="E2371" s="5" t="s">
        <v>7664</v>
      </c>
      <c r="F2371" s="5">
        <v>-6782</v>
      </c>
      <c r="G2371" s="5" t="s">
        <v>52</v>
      </c>
      <c r="H2371" s="5" t="s">
        <v>30</v>
      </c>
      <c r="I2371" s="5">
        <v>38473.47</v>
      </c>
      <c r="J2371" s="5" t="s">
        <v>5156</v>
      </c>
      <c r="K2371" s="5" t="s">
        <v>22</v>
      </c>
      <c r="L2371" s="5" t="s">
        <v>56</v>
      </c>
      <c r="M2371" s="5">
        <v>3.51</v>
      </c>
      <c r="N2371" s="5" t="s">
        <v>33</v>
      </c>
      <c r="O2371" s="49">
        <v>27</v>
      </c>
    </row>
    <row r="2372" spans="1:15" x14ac:dyDescent="0.2">
      <c r="A2372" s="48" t="s">
        <v>7665</v>
      </c>
      <c r="B2372" s="5" t="s">
        <v>773</v>
      </c>
      <c r="C2372" s="5">
        <v>43</v>
      </c>
      <c r="D2372" s="5" t="s">
        <v>27</v>
      </c>
      <c r="E2372" s="5" t="s">
        <v>7666</v>
      </c>
      <c r="F2372" s="5">
        <v>-3458</v>
      </c>
      <c r="G2372" s="5" t="s">
        <v>19</v>
      </c>
      <c r="H2372" s="5" t="s">
        <v>173</v>
      </c>
      <c r="I2372" s="5">
        <v>58048.28</v>
      </c>
      <c r="J2372" s="5" t="s">
        <v>4264</v>
      </c>
      <c r="K2372" s="5" t="s">
        <v>22</v>
      </c>
      <c r="L2372" s="5" t="s">
        <v>32</v>
      </c>
      <c r="M2372" s="5">
        <v>3.43</v>
      </c>
      <c r="N2372" s="5" t="s">
        <v>57</v>
      </c>
      <c r="O2372" s="49">
        <v>39</v>
      </c>
    </row>
    <row r="2373" spans="1:15" x14ac:dyDescent="0.2">
      <c r="A2373" s="48" t="s">
        <v>7667</v>
      </c>
      <c r="B2373" s="5" t="s">
        <v>7668</v>
      </c>
      <c r="C2373" s="5">
        <v>34</v>
      </c>
      <c r="D2373" s="5" t="s">
        <v>27</v>
      </c>
      <c r="E2373" s="5" t="s">
        <v>7669</v>
      </c>
      <c r="F2373" s="5">
        <v>-5460</v>
      </c>
      <c r="G2373" s="5" t="s">
        <v>99</v>
      </c>
      <c r="H2373" s="5" t="s">
        <v>173</v>
      </c>
      <c r="I2373" s="5">
        <v>158204.49</v>
      </c>
      <c r="J2373" s="5" t="s">
        <v>7387</v>
      </c>
      <c r="K2373" s="5" t="s">
        <v>62</v>
      </c>
      <c r="L2373" s="5" t="s">
        <v>73</v>
      </c>
      <c r="M2373" s="5">
        <v>4.88</v>
      </c>
      <c r="N2373" s="5" t="s">
        <v>24</v>
      </c>
      <c r="O2373" s="49">
        <v>1</v>
      </c>
    </row>
    <row r="2374" spans="1:15" x14ac:dyDescent="0.2">
      <c r="A2374" s="48" t="s">
        <v>7670</v>
      </c>
      <c r="B2374" s="5" t="s">
        <v>7671</v>
      </c>
      <c r="C2374" s="5">
        <v>63</v>
      </c>
      <c r="D2374" s="5" t="s">
        <v>17</v>
      </c>
      <c r="E2374" s="5" t="s">
        <v>7672</v>
      </c>
      <c r="F2374" s="5">
        <v>-2926</v>
      </c>
      <c r="G2374" s="5" t="s">
        <v>78</v>
      </c>
      <c r="H2374" s="5" t="s">
        <v>79</v>
      </c>
      <c r="I2374" s="5">
        <v>65229.65</v>
      </c>
      <c r="J2374" s="5" t="s">
        <v>3287</v>
      </c>
      <c r="K2374" s="5" t="s">
        <v>22</v>
      </c>
      <c r="L2374" s="5" t="s">
        <v>23</v>
      </c>
      <c r="M2374" s="5">
        <v>1.58</v>
      </c>
      <c r="N2374" s="5" t="s">
        <v>57</v>
      </c>
      <c r="O2374" s="49">
        <v>22</v>
      </c>
    </row>
    <row r="2375" spans="1:15" x14ac:dyDescent="0.2">
      <c r="A2375" s="48" t="s">
        <v>7673</v>
      </c>
      <c r="B2375" s="5" t="s">
        <v>7674</v>
      </c>
      <c r="C2375" s="5">
        <v>57</v>
      </c>
      <c r="D2375" s="5" t="s">
        <v>50</v>
      </c>
      <c r="E2375" s="5" t="s">
        <v>7675</v>
      </c>
      <c r="F2375" s="5">
        <v>-3717</v>
      </c>
      <c r="G2375" s="5" t="s">
        <v>99</v>
      </c>
      <c r="H2375" s="5" t="s">
        <v>71</v>
      </c>
      <c r="I2375" s="5">
        <v>131323.68</v>
      </c>
      <c r="J2375" s="5" t="s">
        <v>7676</v>
      </c>
      <c r="K2375" s="5" t="s">
        <v>55</v>
      </c>
      <c r="L2375" s="5" t="s">
        <v>23</v>
      </c>
      <c r="M2375" s="5">
        <v>4.03</v>
      </c>
      <c r="N2375" s="5" t="s">
        <v>41</v>
      </c>
      <c r="O2375" s="49">
        <v>33</v>
      </c>
    </row>
    <row r="2376" spans="1:15" x14ac:dyDescent="0.2">
      <c r="A2376" s="48" t="s">
        <v>7677</v>
      </c>
      <c r="B2376" s="5" t="s">
        <v>7678</v>
      </c>
      <c r="C2376" s="5">
        <v>41</v>
      </c>
      <c r="D2376" s="5" t="s">
        <v>17</v>
      </c>
      <c r="E2376" s="5" t="s">
        <v>7679</v>
      </c>
      <c r="F2376" s="5">
        <v>-5932</v>
      </c>
      <c r="G2376" s="5" t="s">
        <v>45</v>
      </c>
      <c r="H2376" s="5" t="s">
        <v>173</v>
      </c>
      <c r="I2376" s="5">
        <v>78111.649999999994</v>
      </c>
      <c r="J2376" s="5" t="s">
        <v>6790</v>
      </c>
      <c r="K2376" s="5" t="s">
        <v>40</v>
      </c>
      <c r="L2376" s="5" t="s">
        <v>32</v>
      </c>
      <c r="M2376" s="5">
        <v>4.66</v>
      </c>
      <c r="N2376" s="5" t="s">
        <v>33</v>
      </c>
      <c r="O2376" s="49">
        <v>28</v>
      </c>
    </row>
    <row r="2377" spans="1:15" x14ac:dyDescent="0.2">
      <c r="A2377" s="48" t="s">
        <v>7680</v>
      </c>
      <c r="B2377" s="5" t="s">
        <v>1217</v>
      </c>
      <c r="C2377" s="5">
        <v>60</v>
      </c>
      <c r="D2377" s="5" t="s">
        <v>50</v>
      </c>
      <c r="E2377" s="5" t="s">
        <v>7681</v>
      </c>
      <c r="F2377" s="5">
        <v>-11337</v>
      </c>
      <c r="G2377" s="5" t="s">
        <v>78</v>
      </c>
      <c r="H2377" s="5" t="s">
        <v>194</v>
      </c>
      <c r="I2377" s="5">
        <v>155499.01999999999</v>
      </c>
      <c r="J2377" s="5" t="s">
        <v>5797</v>
      </c>
      <c r="K2377" s="5" t="s">
        <v>62</v>
      </c>
      <c r="L2377" s="5" t="s">
        <v>32</v>
      </c>
      <c r="M2377" s="5">
        <v>3.11</v>
      </c>
      <c r="N2377" s="5" t="s">
        <v>74</v>
      </c>
      <c r="O2377" s="49">
        <v>23</v>
      </c>
    </row>
    <row r="2378" spans="1:15" x14ac:dyDescent="0.2">
      <c r="A2378" s="48" t="s">
        <v>7682</v>
      </c>
      <c r="B2378" s="5" t="s">
        <v>7683</v>
      </c>
      <c r="C2378" s="5">
        <v>32</v>
      </c>
      <c r="D2378" s="5" t="s">
        <v>50</v>
      </c>
      <c r="E2378" s="5" t="s">
        <v>7684</v>
      </c>
      <c r="F2378" s="5">
        <v>-10626</v>
      </c>
      <c r="G2378" s="5" t="s">
        <v>78</v>
      </c>
      <c r="H2378" s="5" t="s">
        <v>66</v>
      </c>
      <c r="I2378" s="5">
        <v>170110.66</v>
      </c>
      <c r="J2378" s="5" t="s">
        <v>3627</v>
      </c>
      <c r="K2378" s="5" t="s">
        <v>55</v>
      </c>
      <c r="L2378" s="5" t="s">
        <v>73</v>
      </c>
      <c r="M2378" s="5">
        <v>4.47</v>
      </c>
      <c r="N2378" s="5" t="s">
        <v>74</v>
      </c>
      <c r="O2378" s="49">
        <v>32</v>
      </c>
    </row>
    <row r="2379" spans="1:15" x14ac:dyDescent="0.2">
      <c r="A2379" s="48" t="s">
        <v>7685</v>
      </c>
      <c r="B2379" s="5" t="s">
        <v>1083</v>
      </c>
      <c r="C2379" s="5">
        <v>45</v>
      </c>
      <c r="D2379" s="5" t="s">
        <v>50</v>
      </c>
      <c r="E2379" s="5" t="s">
        <v>7686</v>
      </c>
      <c r="F2379" s="5">
        <v>-9340</v>
      </c>
      <c r="G2379" s="5" t="s">
        <v>85</v>
      </c>
      <c r="H2379" s="5" t="s">
        <v>20</v>
      </c>
      <c r="I2379" s="5">
        <v>130900.59</v>
      </c>
      <c r="J2379" s="5" t="s">
        <v>477</v>
      </c>
      <c r="K2379" s="5" t="s">
        <v>62</v>
      </c>
      <c r="L2379" s="5" t="s">
        <v>73</v>
      </c>
      <c r="M2379" s="5">
        <v>3.37</v>
      </c>
      <c r="N2379" s="5" t="s">
        <v>24</v>
      </c>
      <c r="O2379" s="49">
        <v>3</v>
      </c>
    </row>
    <row r="2380" spans="1:15" x14ac:dyDescent="0.2">
      <c r="A2380" s="48" t="s">
        <v>7687</v>
      </c>
      <c r="B2380" s="5" t="s">
        <v>7688</v>
      </c>
      <c r="C2380" s="5">
        <v>58</v>
      </c>
      <c r="D2380" s="5" t="s">
        <v>50</v>
      </c>
      <c r="E2380" s="5" t="s">
        <v>7689</v>
      </c>
      <c r="F2380" s="5">
        <v>-8294</v>
      </c>
      <c r="G2380" s="5" t="s">
        <v>116</v>
      </c>
      <c r="H2380" s="5" t="s">
        <v>194</v>
      </c>
      <c r="I2380" s="5">
        <v>142552.48000000001</v>
      </c>
      <c r="J2380" s="5" t="s">
        <v>2353</v>
      </c>
      <c r="K2380" s="5" t="s">
        <v>104</v>
      </c>
      <c r="L2380" s="5" t="s">
        <v>23</v>
      </c>
      <c r="M2380" s="5">
        <v>3.7</v>
      </c>
      <c r="N2380" s="5" t="s">
        <v>33</v>
      </c>
      <c r="O2380" s="49">
        <v>0</v>
      </c>
    </row>
    <row r="2381" spans="1:15" x14ac:dyDescent="0.2">
      <c r="A2381" s="48" t="s">
        <v>7690</v>
      </c>
      <c r="B2381" s="5" t="s">
        <v>7691</v>
      </c>
      <c r="C2381" s="5">
        <v>40</v>
      </c>
      <c r="D2381" s="5" t="s">
        <v>17</v>
      </c>
      <c r="E2381" s="5" t="s">
        <v>7692</v>
      </c>
      <c r="F2381" s="5">
        <v>-4072</v>
      </c>
      <c r="G2381" s="5" t="s">
        <v>37</v>
      </c>
      <c r="H2381" s="5" t="s">
        <v>144</v>
      </c>
      <c r="I2381" s="5">
        <v>109011.05</v>
      </c>
      <c r="J2381" s="5" t="s">
        <v>1853</v>
      </c>
      <c r="K2381" s="5" t="s">
        <v>81</v>
      </c>
      <c r="L2381" s="5" t="s">
        <v>73</v>
      </c>
      <c r="M2381" s="5">
        <v>2.63</v>
      </c>
      <c r="N2381" s="5" t="s">
        <v>33</v>
      </c>
      <c r="O2381" s="49">
        <v>2</v>
      </c>
    </row>
    <row r="2382" spans="1:15" x14ac:dyDescent="0.2">
      <c r="A2382" s="48" t="s">
        <v>7693</v>
      </c>
      <c r="B2382" s="5" t="s">
        <v>1099</v>
      </c>
      <c r="C2382" s="5">
        <v>23</v>
      </c>
      <c r="D2382" s="5" t="s">
        <v>50</v>
      </c>
      <c r="E2382" s="5" t="s">
        <v>7694</v>
      </c>
      <c r="F2382" s="5">
        <v>-7956</v>
      </c>
      <c r="G2382" s="5" t="s">
        <v>37</v>
      </c>
      <c r="H2382" s="5" t="s">
        <v>38</v>
      </c>
      <c r="I2382" s="5">
        <v>136176.51999999999</v>
      </c>
      <c r="J2382" s="5" t="s">
        <v>1273</v>
      </c>
      <c r="K2382" s="5" t="s">
        <v>47</v>
      </c>
      <c r="L2382" s="5" t="s">
        <v>73</v>
      </c>
      <c r="M2382" s="5">
        <v>4.4400000000000004</v>
      </c>
      <c r="N2382" s="5" t="s">
        <v>57</v>
      </c>
      <c r="O2382" s="49">
        <v>32</v>
      </c>
    </row>
    <row r="2383" spans="1:15" x14ac:dyDescent="0.2">
      <c r="A2383" s="48" t="s">
        <v>7695</v>
      </c>
      <c r="B2383" s="5" t="s">
        <v>7696</v>
      </c>
      <c r="C2383" s="5">
        <v>54</v>
      </c>
      <c r="D2383" s="5" t="s">
        <v>17</v>
      </c>
      <c r="E2383" s="5" t="s">
        <v>7697</v>
      </c>
      <c r="F2383" s="5">
        <v>-9451</v>
      </c>
      <c r="G2383" s="5" t="s">
        <v>94</v>
      </c>
      <c r="H2383" s="5" t="s">
        <v>173</v>
      </c>
      <c r="I2383" s="5">
        <v>78503.64</v>
      </c>
      <c r="J2383" s="5" t="s">
        <v>7698</v>
      </c>
      <c r="K2383" s="5" t="s">
        <v>40</v>
      </c>
      <c r="L2383" s="5" t="s">
        <v>56</v>
      </c>
      <c r="M2383" s="5">
        <v>4.74</v>
      </c>
      <c r="N2383" s="5" t="s">
        <v>33</v>
      </c>
      <c r="O2383" s="49">
        <v>23</v>
      </c>
    </row>
    <row r="2384" spans="1:15" x14ac:dyDescent="0.2">
      <c r="A2384" s="48" t="s">
        <v>7699</v>
      </c>
      <c r="B2384" s="5" t="s">
        <v>2175</v>
      </c>
      <c r="C2384" s="5">
        <v>45</v>
      </c>
      <c r="D2384" s="5" t="s">
        <v>50</v>
      </c>
      <c r="E2384" s="5" t="s">
        <v>7700</v>
      </c>
      <c r="F2384" s="5">
        <v>-5100</v>
      </c>
      <c r="G2384" s="5" t="s">
        <v>85</v>
      </c>
      <c r="H2384" s="5" t="s">
        <v>79</v>
      </c>
      <c r="I2384" s="5">
        <v>56515.79</v>
      </c>
      <c r="J2384" s="5" t="s">
        <v>1775</v>
      </c>
      <c r="K2384" s="5" t="s">
        <v>127</v>
      </c>
      <c r="L2384" s="5" t="s">
        <v>32</v>
      </c>
      <c r="M2384" s="5">
        <v>2.93</v>
      </c>
      <c r="N2384" s="5" t="s">
        <v>41</v>
      </c>
      <c r="O2384" s="49">
        <v>39</v>
      </c>
    </row>
    <row r="2385" spans="1:15" x14ac:dyDescent="0.2">
      <c r="A2385" s="48" t="s">
        <v>7701</v>
      </c>
      <c r="B2385" s="5" t="s">
        <v>7702</v>
      </c>
      <c r="C2385" s="5">
        <v>53</v>
      </c>
      <c r="D2385" s="5" t="s">
        <v>27</v>
      </c>
      <c r="E2385" s="5" t="s">
        <v>7703</v>
      </c>
      <c r="F2385" s="5">
        <v>-7907</v>
      </c>
      <c r="G2385" s="5" t="s">
        <v>37</v>
      </c>
      <c r="H2385" s="5" t="s">
        <v>38</v>
      </c>
      <c r="I2385" s="5">
        <v>177574.55</v>
      </c>
      <c r="J2385" s="5" t="s">
        <v>2115</v>
      </c>
      <c r="K2385" s="5" t="s">
        <v>81</v>
      </c>
      <c r="L2385" s="5" t="s">
        <v>56</v>
      </c>
      <c r="M2385" s="5">
        <v>2.85</v>
      </c>
      <c r="N2385" s="5" t="s">
        <v>33</v>
      </c>
      <c r="O2385" s="49">
        <v>6</v>
      </c>
    </row>
    <row r="2386" spans="1:15" x14ac:dyDescent="0.2">
      <c r="A2386" s="48" t="s">
        <v>7704</v>
      </c>
      <c r="B2386" s="5" t="s">
        <v>7705</v>
      </c>
      <c r="C2386" s="5">
        <v>30</v>
      </c>
      <c r="D2386" s="5" t="s">
        <v>27</v>
      </c>
      <c r="E2386" s="5" t="s">
        <v>7706</v>
      </c>
      <c r="F2386" s="5">
        <v>-9135</v>
      </c>
      <c r="G2386" s="5" t="s">
        <v>94</v>
      </c>
      <c r="H2386" s="5" t="s">
        <v>71</v>
      </c>
      <c r="I2386" s="5">
        <v>57335.51</v>
      </c>
      <c r="J2386" s="5" t="s">
        <v>7650</v>
      </c>
      <c r="K2386" s="5" t="s">
        <v>127</v>
      </c>
      <c r="L2386" s="5" t="s">
        <v>32</v>
      </c>
      <c r="M2386" s="5">
        <v>2.37</v>
      </c>
      <c r="N2386" s="5" t="s">
        <v>74</v>
      </c>
      <c r="O2386" s="49">
        <v>10</v>
      </c>
    </row>
    <row r="2387" spans="1:15" x14ac:dyDescent="0.2">
      <c r="A2387" s="48" t="s">
        <v>7707</v>
      </c>
      <c r="B2387" s="5" t="s">
        <v>7708</v>
      </c>
      <c r="C2387" s="5">
        <v>49</v>
      </c>
      <c r="D2387" s="5" t="s">
        <v>50</v>
      </c>
      <c r="E2387" s="5" t="s">
        <v>7709</v>
      </c>
      <c r="F2387" s="5">
        <v>-3030</v>
      </c>
      <c r="G2387" s="5" t="s">
        <v>29</v>
      </c>
      <c r="H2387" s="5" t="s">
        <v>194</v>
      </c>
      <c r="I2387" s="5">
        <v>52969.11</v>
      </c>
      <c r="J2387" s="5" t="s">
        <v>3487</v>
      </c>
      <c r="K2387" s="5" t="s">
        <v>55</v>
      </c>
      <c r="L2387" s="5" t="s">
        <v>56</v>
      </c>
      <c r="M2387" s="5">
        <v>1.59</v>
      </c>
      <c r="N2387" s="5" t="s">
        <v>41</v>
      </c>
      <c r="O2387" s="49">
        <v>25</v>
      </c>
    </row>
    <row r="2388" spans="1:15" x14ac:dyDescent="0.2">
      <c r="A2388" s="48" t="s">
        <v>7710</v>
      </c>
      <c r="B2388" s="5" t="s">
        <v>1863</v>
      </c>
      <c r="C2388" s="5">
        <v>26</v>
      </c>
      <c r="D2388" s="5" t="s">
        <v>50</v>
      </c>
      <c r="E2388" s="5" t="s">
        <v>7711</v>
      </c>
      <c r="F2388" s="5">
        <v>-5432</v>
      </c>
      <c r="G2388" s="5" t="s">
        <v>116</v>
      </c>
      <c r="H2388" s="5" t="s">
        <v>71</v>
      </c>
      <c r="I2388" s="5">
        <v>106983.28</v>
      </c>
      <c r="J2388" s="5" t="s">
        <v>7712</v>
      </c>
      <c r="K2388" s="5" t="s">
        <v>22</v>
      </c>
      <c r="L2388" s="5" t="s">
        <v>23</v>
      </c>
      <c r="M2388" s="5">
        <v>2.36</v>
      </c>
      <c r="N2388" s="5" t="s">
        <v>33</v>
      </c>
      <c r="O2388" s="49">
        <v>21</v>
      </c>
    </row>
    <row r="2389" spans="1:15" x14ac:dyDescent="0.2">
      <c r="A2389" s="48" t="s">
        <v>7713</v>
      </c>
      <c r="B2389" s="5" t="s">
        <v>2225</v>
      </c>
      <c r="C2389" s="5">
        <v>40</v>
      </c>
      <c r="D2389" s="5" t="s">
        <v>50</v>
      </c>
      <c r="E2389" s="5" t="s">
        <v>7714</v>
      </c>
      <c r="F2389" s="5">
        <v>-8236</v>
      </c>
      <c r="G2389" s="5" t="s">
        <v>29</v>
      </c>
      <c r="H2389" s="5" t="s">
        <v>53</v>
      </c>
      <c r="I2389" s="5">
        <v>173941.79</v>
      </c>
      <c r="J2389" s="5" t="s">
        <v>7715</v>
      </c>
      <c r="K2389" s="5" t="s">
        <v>118</v>
      </c>
      <c r="L2389" s="5" t="s">
        <v>32</v>
      </c>
      <c r="M2389" s="5">
        <v>1.81</v>
      </c>
      <c r="N2389" s="5" t="s">
        <v>41</v>
      </c>
      <c r="O2389" s="49">
        <v>26</v>
      </c>
    </row>
    <row r="2390" spans="1:15" x14ac:dyDescent="0.2">
      <c r="A2390" s="48" t="s">
        <v>7716</v>
      </c>
      <c r="B2390" s="5" t="s">
        <v>7717</v>
      </c>
      <c r="C2390" s="5">
        <v>25</v>
      </c>
      <c r="D2390" s="5" t="s">
        <v>17</v>
      </c>
      <c r="E2390" s="5" t="s">
        <v>7718</v>
      </c>
      <c r="F2390" s="5">
        <v>-2566</v>
      </c>
      <c r="G2390" s="5" t="s">
        <v>116</v>
      </c>
      <c r="H2390" s="5" t="s">
        <v>38</v>
      </c>
      <c r="I2390" s="5">
        <v>48290.38</v>
      </c>
      <c r="J2390" s="5" t="s">
        <v>7719</v>
      </c>
      <c r="K2390" s="5" t="s">
        <v>104</v>
      </c>
      <c r="L2390" s="5" t="s">
        <v>23</v>
      </c>
      <c r="M2390" s="5">
        <v>2.17</v>
      </c>
      <c r="N2390" s="5" t="s">
        <v>74</v>
      </c>
      <c r="O2390" s="49">
        <v>30</v>
      </c>
    </row>
    <row r="2391" spans="1:15" x14ac:dyDescent="0.2">
      <c r="A2391" s="48" t="s">
        <v>7720</v>
      </c>
      <c r="B2391" s="5" t="s">
        <v>705</v>
      </c>
      <c r="C2391" s="5">
        <v>43</v>
      </c>
      <c r="D2391" s="5" t="s">
        <v>17</v>
      </c>
      <c r="E2391" s="5" t="s">
        <v>7721</v>
      </c>
      <c r="F2391" s="5">
        <v>-4798</v>
      </c>
      <c r="G2391" s="5" t="s">
        <v>19</v>
      </c>
      <c r="H2391" s="5" t="s">
        <v>38</v>
      </c>
      <c r="I2391" s="5">
        <v>101234.79</v>
      </c>
      <c r="J2391" s="5" t="s">
        <v>888</v>
      </c>
      <c r="K2391" s="5" t="s">
        <v>47</v>
      </c>
      <c r="L2391" s="5" t="s">
        <v>56</v>
      </c>
      <c r="M2391" s="5">
        <v>3.22</v>
      </c>
      <c r="N2391" s="5" t="s">
        <v>74</v>
      </c>
      <c r="O2391" s="49">
        <v>39</v>
      </c>
    </row>
    <row r="2392" spans="1:15" x14ac:dyDescent="0.2">
      <c r="A2392" s="48" t="s">
        <v>7722</v>
      </c>
      <c r="B2392" s="5" t="s">
        <v>7723</v>
      </c>
      <c r="C2392" s="5">
        <v>26</v>
      </c>
      <c r="D2392" s="5" t="s">
        <v>17</v>
      </c>
      <c r="E2392" s="5" t="s">
        <v>7724</v>
      </c>
      <c r="F2392" s="5">
        <v>-10342</v>
      </c>
      <c r="G2392" s="5" t="s">
        <v>52</v>
      </c>
      <c r="H2392" s="5" t="s">
        <v>20</v>
      </c>
      <c r="I2392" s="5">
        <v>177581.99</v>
      </c>
      <c r="J2392" s="5" t="s">
        <v>7060</v>
      </c>
      <c r="K2392" s="5" t="s">
        <v>62</v>
      </c>
      <c r="L2392" s="5" t="s">
        <v>23</v>
      </c>
      <c r="M2392" s="5">
        <v>4.92</v>
      </c>
      <c r="N2392" s="5" t="s">
        <v>74</v>
      </c>
      <c r="O2392" s="49">
        <v>23</v>
      </c>
    </row>
    <row r="2393" spans="1:15" x14ac:dyDescent="0.2">
      <c r="A2393" s="48" t="s">
        <v>7725</v>
      </c>
      <c r="B2393" s="5" t="s">
        <v>3800</v>
      </c>
      <c r="C2393" s="5">
        <v>57</v>
      </c>
      <c r="D2393" s="5" t="s">
        <v>27</v>
      </c>
      <c r="E2393" s="5" t="s">
        <v>7726</v>
      </c>
      <c r="F2393" s="5">
        <v>-3243</v>
      </c>
      <c r="G2393" s="5" t="s">
        <v>37</v>
      </c>
      <c r="H2393" s="5" t="s">
        <v>30</v>
      </c>
      <c r="I2393" s="5">
        <v>60115.67</v>
      </c>
      <c r="J2393" s="5" t="s">
        <v>465</v>
      </c>
      <c r="K2393" s="5" t="s">
        <v>104</v>
      </c>
      <c r="L2393" s="5" t="s">
        <v>73</v>
      </c>
      <c r="M2393" s="5">
        <v>1.19</v>
      </c>
      <c r="N2393" s="5" t="s">
        <v>57</v>
      </c>
      <c r="O2393" s="49">
        <v>12</v>
      </c>
    </row>
    <row r="2394" spans="1:15" x14ac:dyDescent="0.2">
      <c r="A2394" s="48" t="s">
        <v>7727</v>
      </c>
      <c r="B2394" s="5" t="s">
        <v>7728</v>
      </c>
      <c r="C2394" s="5">
        <v>37</v>
      </c>
      <c r="D2394" s="5" t="s">
        <v>17</v>
      </c>
      <c r="E2394" s="5" t="s">
        <v>7729</v>
      </c>
      <c r="F2394" s="5">
        <v>-6307</v>
      </c>
      <c r="G2394" s="5" t="s">
        <v>94</v>
      </c>
      <c r="H2394" s="5" t="s">
        <v>38</v>
      </c>
      <c r="I2394" s="5">
        <v>41171.910000000003</v>
      </c>
      <c r="J2394" s="5" t="s">
        <v>5525</v>
      </c>
      <c r="K2394" s="5" t="s">
        <v>47</v>
      </c>
      <c r="L2394" s="5" t="s">
        <v>56</v>
      </c>
      <c r="M2394" s="5">
        <v>3.08</v>
      </c>
      <c r="N2394" s="5" t="s">
        <v>74</v>
      </c>
      <c r="O2394" s="49">
        <v>35</v>
      </c>
    </row>
    <row r="2395" spans="1:15" x14ac:dyDescent="0.2">
      <c r="A2395" s="48" t="s">
        <v>7730</v>
      </c>
      <c r="B2395" s="5" t="s">
        <v>2544</v>
      </c>
      <c r="C2395" s="5">
        <v>35</v>
      </c>
      <c r="D2395" s="5" t="s">
        <v>17</v>
      </c>
      <c r="E2395" s="5" t="s">
        <v>7731</v>
      </c>
      <c r="F2395" s="5">
        <v>-10564</v>
      </c>
      <c r="G2395" s="5" t="s">
        <v>19</v>
      </c>
      <c r="H2395" s="5" t="s">
        <v>66</v>
      </c>
      <c r="I2395" s="5">
        <v>147074.1</v>
      </c>
      <c r="J2395" s="5" t="s">
        <v>2010</v>
      </c>
      <c r="K2395" s="5" t="s">
        <v>104</v>
      </c>
      <c r="L2395" s="5" t="s">
        <v>32</v>
      </c>
      <c r="M2395" s="5">
        <v>3.99</v>
      </c>
      <c r="N2395" s="5" t="s">
        <v>33</v>
      </c>
      <c r="O2395" s="49">
        <v>8</v>
      </c>
    </row>
    <row r="2396" spans="1:15" x14ac:dyDescent="0.2">
      <c r="A2396" s="48" t="s">
        <v>7732</v>
      </c>
      <c r="B2396" s="5" t="s">
        <v>7733</v>
      </c>
      <c r="C2396" s="5">
        <v>56</v>
      </c>
      <c r="D2396" s="5" t="s">
        <v>27</v>
      </c>
      <c r="E2396" s="5" t="s">
        <v>7734</v>
      </c>
      <c r="F2396" s="5">
        <v>-4057</v>
      </c>
      <c r="G2396" s="5" t="s">
        <v>78</v>
      </c>
      <c r="H2396" s="5" t="s">
        <v>194</v>
      </c>
      <c r="I2396" s="5">
        <v>62020.45</v>
      </c>
      <c r="J2396" s="5" t="s">
        <v>6065</v>
      </c>
      <c r="K2396" s="5" t="s">
        <v>104</v>
      </c>
      <c r="L2396" s="5" t="s">
        <v>56</v>
      </c>
      <c r="M2396" s="5">
        <v>2.17</v>
      </c>
      <c r="N2396" s="5" t="s">
        <v>33</v>
      </c>
      <c r="O2396" s="49">
        <v>9</v>
      </c>
    </row>
    <row r="2397" spans="1:15" x14ac:dyDescent="0.2">
      <c r="A2397" s="48" t="s">
        <v>7735</v>
      </c>
      <c r="B2397" s="5" t="s">
        <v>2107</v>
      </c>
      <c r="C2397" s="5">
        <v>41</v>
      </c>
      <c r="D2397" s="5" t="s">
        <v>50</v>
      </c>
      <c r="E2397" s="5" t="s">
        <v>7736</v>
      </c>
      <c r="F2397" s="5">
        <v>-5216</v>
      </c>
      <c r="G2397" s="5" t="s">
        <v>78</v>
      </c>
      <c r="H2397" s="5" t="s">
        <v>79</v>
      </c>
      <c r="I2397" s="5">
        <v>121894.29</v>
      </c>
      <c r="J2397" s="5" t="s">
        <v>7414</v>
      </c>
      <c r="K2397" s="5" t="s">
        <v>104</v>
      </c>
      <c r="L2397" s="5" t="s">
        <v>32</v>
      </c>
      <c r="M2397" s="5">
        <v>2.77</v>
      </c>
      <c r="N2397" s="5" t="s">
        <v>33</v>
      </c>
      <c r="O2397" s="49">
        <v>33</v>
      </c>
    </row>
    <row r="2398" spans="1:15" x14ac:dyDescent="0.2">
      <c r="A2398" s="48" t="s">
        <v>7737</v>
      </c>
      <c r="B2398" s="5" t="s">
        <v>4251</v>
      </c>
      <c r="C2398" s="5">
        <v>57</v>
      </c>
      <c r="D2398" s="5" t="s">
        <v>50</v>
      </c>
      <c r="E2398" s="5" t="s">
        <v>7738</v>
      </c>
      <c r="F2398" s="5">
        <v>-4652</v>
      </c>
      <c r="G2398" s="5" t="s">
        <v>116</v>
      </c>
      <c r="H2398" s="5" t="s">
        <v>66</v>
      </c>
      <c r="I2398" s="5">
        <v>111338.81</v>
      </c>
      <c r="J2398" s="5" t="s">
        <v>7739</v>
      </c>
      <c r="K2398" s="5" t="s">
        <v>136</v>
      </c>
      <c r="L2398" s="5" t="s">
        <v>73</v>
      </c>
      <c r="M2398" s="5">
        <v>4.7300000000000004</v>
      </c>
      <c r="N2398" s="5" t="s">
        <v>33</v>
      </c>
      <c r="O2398" s="49">
        <v>24</v>
      </c>
    </row>
    <row r="2399" spans="1:15" x14ac:dyDescent="0.2">
      <c r="A2399" s="48" t="s">
        <v>7740</v>
      </c>
      <c r="B2399" s="5" t="s">
        <v>7741</v>
      </c>
      <c r="C2399" s="5">
        <v>58</v>
      </c>
      <c r="D2399" s="5" t="s">
        <v>17</v>
      </c>
      <c r="E2399" s="5" t="s">
        <v>7742</v>
      </c>
      <c r="F2399" s="5">
        <v>-3400</v>
      </c>
      <c r="G2399" s="5" t="s">
        <v>37</v>
      </c>
      <c r="H2399" s="5" t="s">
        <v>173</v>
      </c>
      <c r="I2399" s="5">
        <v>152172.5</v>
      </c>
      <c r="J2399" s="5" t="s">
        <v>7743</v>
      </c>
      <c r="K2399" s="5" t="s">
        <v>81</v>
      </c>
      <c r="L2399" s="5" t="s">
        <v>32</v>
      </c>
      <c r="M2399" s="5">
        <v>1.78</v>
      </c>
      <c r="N2399" s="5" t="s">
        <v>33</v>
      </c>
      <c r="O2399" s="49">
        <v>0</v>
      </c>
    </row>
    <row r="2400" spans="1:15" x14ac:dyDescent="0.2">
      <c r="A2400" s="48" t="s">
        <v>7744</v>
      </c>
      <c r="B2400" s="5" t="s">
        <v>3857</v>
      </c>
      <c r="C2400" s="5">
        <v>46</v>
      </c>
      <c r="D2400" s="5" t="s">
        <v>17</v>
      </c>
      <c r="E2400" s="5" t="s">
        <v>7745</v>
      </c>
      <c r="F2400" s="5">
        <v>-8321</v>
      </c>
      <c r="G2400" s="5" t="s">
        <v>116</v>
      </c>
      <c r="H2400" s="5" t="s">
        <v>38</v>
      </c>
      <c r="I2400" s="5">
        <v>91347.14</v>
      </c>
      <c r="J2400" s="5" t="s">
        <v>7746</v>
      </c>
      <c r="K2400" s="5" t="s">
        <v>118</v>
      </c>
      <c r="L2400" s="5" t="s">
        <v>23</v>
      </c>
      <c r="M2400" s="5">
        <v>4.83</v>
      </c>
      <c r="N2400" s="5" t="s">
        <v>74</v>
      </c>
      <c r="O2400" s="49">
        <v>34</v>
      </c>
    </row>
    <row r="2401" spans="1:15" x14ac:dyDescent="0.2">
      <c r="A2401" s="48" t="s">
        <v>7747</v>
      </c>
      <c r="B2401" s="5" t="s">
        <v>494</v>
      </c>
      <c r="C2401" s="5">
        <v>58</v>
      </c>
      <c r="D2401" s="5" t="s">
        <v>27</v>
      </c>
      <c r="E2401" s="5" t="s">
        <v>7748</v>
      </c>
      <c r="F2401" s="5">
        <v>-5003</v>
      </c>
      <c r="G2401" s="5" t="s">
        <v>116</v>
      </c>
      <c r="H2401" s="5" t="s">
        <v>66</v>
      </c>
      <c r="I2401" s="5">
        <v>116226.82</v>
      </c>
      <c r="J2401" s="5" t="s">
        <v>2227</v>
      </c>
      <c r="K2401" s="5" t="s">
        <v>55</v>
      </c>
      <c r="L2401" s="5" t="s">
        <v>23</v>
      </c>
      <c r="M2401" s="5">
        <v>1.91</v>
      </c>
      <c r="N2401" s="5" t="s">
        <v>24</v>
      </c>
      <c r="O2401" s="49">
        <v>14</v>
      </c>
    </row>
    <row r="2402" spans="1:15" x14ac:dyDescent="0.2">
      <c r="A2402" s="48" t="s">
        <v>7749</v>
      </c>
      <c r="B2402" s="5" t="s">
        <v>7750</v>
      </c>
      <c r="C2402" s="5">
        <v>57</v>
      </c>
      <c r="D2402" s="5" t="s">
        <v>50</v>
      </c>
      <c r="E2402" s="5" t="s">
        <v>7751</v>
      </c>
      <c r="F2402" s="5">
        <v>-3439</v>
      </c>
      <c r="G2402" s="5" t="s">
        <v>99</v>
      </c>
      <c r="H2402" s="5" t="s">
        <v>20</v>
      </c>
      <c r="I2402" s="5">
        <v>94982.69</v>
      </c>
      <c r="J2402" s="5" t="s">
        <v>7752</v>
      </c>
      <c r="K2402" s="5" t="s">
        <v>118</v>
      </c>
      <c r="L2402" s="5" t="s">
        <v>73</v>
      </c>
      <c r="M2402" s="5">
        <v>2.98</v>
      </c>
      <c r="N2402" s="5" t="s">
        <v>24</v>
      </c>
      <c r="O2402" s="49">
        <v>3</v>
      </c>
    </row>
    <row r="2403" spans="1:15" x14ac:dyDescent="0.2">
      <c r="A2403" s="48" t="s">
        <v>7753</v>
      </c>
      <c r="B2403" s="5" t="s">
        <v>7754</v>
      </c>
      <c r="C2403" s="5">
        <v>42</v>
      </c>
      <c r="D2403" s="5" t="s">
        <v>17</v>
      </c>
      <c r="E2403" s="5" t="s">
        <v>7755</v>
      </c>
      <c r="F2403" s="5">
        <v>-8153</v>
      </c>
      <c r="G2403" s="5" t="s">
        <v>94</v>
      </c>
      <c r="H2403" s="5" t="s">
        <v>66</v>
      </c>
      <c r="I2403" s="5">
        <v>129500.29</v>
      </c>
      <c r="J2403" s="5" t="s">
        <v>7756</v>
      </c>
      <c r="K2403" s="5" t="s">
        <v>62</v>
      </c>
      <c r="L2403" s="5" t="s">
        <v>56</v>
      </c>
      <c r="M2403" s="5">
        <v>3.01</v>
      </c>
      <c r="N2403" s="5" t="s">
        <v>57</v>
      </c>
      <c r="O2403" s="49">
        <v>0</v>
      </c>
    </row>
    <row r="2404" spans="1:15" x14ac:dyDescent="0.2">
      <c r="A2404" s="48" t="s">
        <v>7757</v>
      </c>
      <c r="B2404" s="5" t="s">
        <v>2502</v>
      </c>
      <c r="C2404" s="5">
        <v>43</v>
      </c>
      <c r="D2404" s="5" t="s">
        <v>27</v>
      </c>
      <c r="E2404" s="5" t="s">
        <v>7758</v>
      </c>
      <c r="F2404" s="5">
        <v>-9685</v>
      </c>
      <c r="G2404" s="5" t="s">
        <v>29</v>
      </c>
      <c r="H2404" s="5" t="s">
        <v>194</v>
      </c>
      <c r="I2404" s="5">
        <v>127676.4</v>
      </c>
      <c r="J2404" s="5" t="s">
        <v>3687</v>
      </c>
      <c r="K2404" s="5" t="s">
        <v>81</v>
      </c>
      <c r="L2404" s="5" t="s">
        <v>32</v>
      </c>
      <c r="M2404" s="5">
        <v>4.87</v>
      </c>
      <c r="N2404" s="5" t="s">
        <v>24</v>
      </c>
      <c r="O2404" s="49">
        <v>10</v>
      </c>
    </row>
    <row r="2405" spans="1:15" x14ac:dyDescent="0.2">
      <c r="A2405" s="48" t="s">
        <v>7759</v>
      </c>
      <c r="B2405" s="5" t="s">
        <v>3193</v>
      </c>
      <c r="C2405" s="5">
        <v>45</v>
      </c>
      <c r="D2405" s="5" t="s">
        <v>50</v>
      </c>
      <c r="E2405" s="5" t="s">
        <v>7760</v>
      </c>
      <c r="F2405" s="5">
        <v>-7822</v>
      </c>
      <c r="G2405" s="5" t="s">
        <v>99</v>
      </c>
      <c r="H2405" s="5" t="s">
        <v>194</v>
      </c>
      <c r="I2405" s="5">
        <v>150947.24</v>
      </c>
      <c r="J2405" s="5" t="s">
        <v>7761</v>
      </c>
      <c r="K2405" s="5" t="s">
        <v>22</v>
      </c>
      <c r="L2405" s="5" t="s">
        <v>23</v>
      </c>
      <c r="M2405" s="5">
        <v>2.17</v>
      </c>
      <c r="N2405" s="5" t="s">
        <v>74</v>
      </c>
      <c r="O2405" s="49">
        <v>32</v>
      </c>
    </row>
    <row r="2406" spans="1:15" x14ac:dyDescent="0.2">
      <c r="A2406" s="48" t="s">
        <v>7762</v>
      </c>
      <c r="B2406" s="5" t="s">
        <v>5029</v>
      </c>
      <c r="C2406" s="5">
        <v>38</v>
      </c>
      <c r="D2406" s="5" t="s">
        <v>50</v>
      </c>
      <c r="E2406" s="5" t="s">
        <v>7763</v>
      </c>
      <c r="F2406" s="5">
        <v>-8327</v>
      </c>
      <c r="G2406" s="5" t="s">
        <v>78</v>
      </c>
      <c r="H2406" s="5" t="s">
        <v>144</v>
      </c>
      <c r="I2406" s="5">
        <v>71186.240000000005</v>
      </c>
      <c r="J2406" s="5" t="s">
        <v>3737</v>
      </c>
      <c r="K2406" s="5" t="s">
        <v>127</v>
      </c>
      <c r="L2406" s="5" t="s">
        <v>23</v>
      </c>
      <c r="M2406" s="5">
        <v>3.29</v>
      </c>
      <c r="N2406" s="5" t="s">
        <v>57</v>
      </c>
      <c r="O2406" s="49">
        <v>22</v>
      </c>
    </row>
    <row r="2407" spans="1:15" x14ac:dyDescent="0.2">
      <c r="A2407" s="48" t="s">
        <v>7764</v>
      </c>
      <c r="B2407" s="5" t="s">
        <v>3118</v>
      </c>
      <c r="C2407" s="5">
        <v>23</v>
      </c>
      <c r="D2407" s="5" t="s">
        <v>50</v>
      </c>
      <c r="E2407" s="5" t="s">
        <v>7765</v>
      </c>
      <c r="F2407" s="5">
        <v>-3983</v>
      </c>
      <c r="G2407" s="5" t="s">
        <v>99</v>
      </c>
      <c r="H2407" s="5" t="s">
        <v>30</v>
      </c>
      <c r="I2407" s="5">
        <v>80906.83</v>
      </c>
      <c r="J2407" s="5" t="s">
        <v>2417</v>
      </c>
      <c r="K2407" s="5" t="s">
        <v>118</v>
      </c>
      <c r="L2407" s="5" t="s">
        <v>73</v>
      </c>
      <c r="M2407" s="5">
        <v>1.2</v>
      </c>
      <c r="N2407" s="5" t="s">
        <v>74</v>
      </c>
      <c r="O2407" s="49">
        <v>40</v>
      </c>
    </row>
    <row r="2408" spans="1:15" x14ac:dyDescent="0.2">
      <c r="A2408" s="48" t="s">
        <v>7766</v>
      </c>
      <c r="B2408" s="5" t="s">
        <v>1191</v>
      </c>
      <c r="C2408" s="5">
        <v>33</v>
      </c>
      <c r="D2408" s="5" t="s">
        <v>27</v>
      </c>
      <c r="E2408" s="5" t="s">
        <v>7767</v>
      </c>
      <c r="F2408" s="5">
        <v>-10182</v>
      </c>
      <c r="G2408" s="5" t="s">
        <v>29</v>
      </c>
      <c r="H2408" s="5" t="s">
        <v>66</v>
      </c>
      <c r="I2408" s="5">
        <v>137981.54</v>
      </c>
      <c r="J2408" s="5" t="s">
        <v>7768</v>
      </c>
      <c r="K2408" s="5" t="s">
        <v>55</v>
      </c>
      <c r="L2408" s="5" t="s">
        <v>56</v>
      </c>
      <c r="M2408" s="5">
        <v>3.69</v>
      </c>
      <c r="N2408" s="5" t="s">
        <v>74</v>
      </c>
      <c r="O2408" s="49">
        <v>17</v>
      </c>
    </row>
    <row r="2409" spans="1:15" x14ac:dyDescent="0.2">
      <c r="A2409" s="48" t="s">
        <v>7769</v>
      </c>
      <c r="B2409" s="5" t="s">
        <v>7770</v>
      </c>
      <c r="C2409" s="5">
        <v>35</v>
      </c>
      <c r="D2409" s="5" t="s">
        <v>17</v>
      </c>
      <c r="E2409" s="5" t="s">
        <v>7771</v>
      </c>
      <c r="F2409" s="5">
        <v>-2375</v>
      </c>
      <c r="G2409" s="5" t="s">
        <v>85</v>
      </c>
      <c r="H2409" s="5" t="s">
        <v>38</v>
      </c>
      <c r="I2409" s="5">
        <v>175728.7</v>
      </c>
      <c r="J2409" s="5" t="s">
        <v>4957</v>
      </c>
      <c r="K2409" s="5" t="s">
        <v>40</v>
      </c>
      <c r="L2409" s="5" t="s">
        <v>23</v>
      </c>
      <c r="M2409" s="5">
        <v>1.1499999999999999</v>
      </c>
      <c r="N2409" s="5" t="s">
        <v>24</v>
      </c>
      <c r="O2409" s="49">
        <v>8</v>
      </c>
    </row>
    <row r="2410" spans="1:15" x14ac:dyDescent="0.2">
      <c r="A2410" s="48" t="s">
        <v>7772</v>
      </c>
      <c r="B2410" s="5" t="s">
        <v>7137</v>
      </c>
      <c r="C2410" s="5">
        <v>55</v>
      </c>
      <c r="D2410" s="5" t="s">
        <v>50</v>
      </c>
      <c r="E2410" s="5" t="s">
        <v>7773</v>
      </c>
      <c r="F2410" s="5">
        <v>-7468</v>
      </c>
      <c r="G2410" s="5" t="s">
        <v>52</v>
      </c>
      <c r="H2410" s="5" t="s">
        <v>66</v>
      </c>
      <c r="I2410" s="5">
        <v>87468.18</v>
      </c>
      <c r="J2410" s="5" t="s">
        <v>2310</v>
      </c>
      <c r="K2410" s="5" t="s">
        <v>22</v>
      </c>
      <c r="L2410" s="5" t="s">
        <v>73</v>
      </c>
      <c r="M2410" s="5">
        <v>4.3899999999999997</v>
      </c>
      <c r="N2410" s="5" t="s">
        <v>41</v>
      </c>
      <c r="O2410" s="49">
        <v>1</v>
      </c>
    </row>
    <row r="2411" spans="1:15" x14ac:dyDescent="0.2">
      <c r="A2411" s="48" t="s">
        <v>7774</v>
      </c>
      <c r="B2411" s="5" t="s">
        <v>5834</v>
      </c>
      <c r="C2411" s="5">
        <v>44</v>
      </c>
      <c r="D2411" s="5" t="s">
        <v>17</v>
      </c>
      <c r="E2411" s="5" t="s">
        <v>7775</v>
      </c>
      <c r="F2411" s="5">
        <v>-3687</v>
      </c>
      <c r="G2411" s="5" t="s">
        <v>116</v>
      </c>
      <c r="H2411" s="5" t="s">
        <v>30</v>
      </c>
      <c r="I2411" s="5">
        <v>80896.850000000006</v>
      </c>
      <c r="J2411" s="5" t="s">
        <v>2550</v>
      </c>
      <c r="K2411" s="5" t="s">
        <v>47</v>
      </c>
      <c r="L2411" s="5" t="s">
        <v>23</v>
      </c>
      <c r="M2411" s="5">
        <v>2.25</v>
      </c>
      <c r="N2411" s="5" t="s">
        <v>74</v>
      </c>
      <c r="O2411" s="49">
        <v>40</v>
      </c>
    </row>
    <row r="2412" spans="1:15" x14ac:dyDescent="0.2">
      <c r="A2412" s="48" t="s">
        <v>7776</v>
      </c>
      <c r="B2412" s="5" t="s">
        <v>7777</v>
      </c>
      <c r="C2412" s="5">
        <v>45</v>
      </c>
      <c r="D2412" s="5" t="s">
        <v>27</v>
      </c>
      <c r="E2412" s="5" t="s">
        <v>7778</v>
      </c>
      <c r="F2412" s="5">
        <v>-3036</v>
      </c>
      <c r="G2412" s="5" t="s">
        <v>45</v>
      </c>
      <c r="H2412" s="5" t="s">
        <v>38</v>
      </c>
      <c r="I2412" s="5">
        <v>143919.74</v>
      </c>
      <c r="J2412" s="5" t="s">
        <v>5683</v>
      </c>
      <c r="K2412" s="5" t="s">
        <v>55</v>
      </c>
      <c r="L2412" s="5" t="s">
        <v>23</v>
      </c>
      <c r="M2412" s="5">
        <v>2.61</v>
      </c>
      <c r="N2412" s="5" t="s">
        <v>57</v>
      </c>
      <c r="O2412" s="49">
        <v>29</v>
      </c>
    </row>
    <row r="2413" spans="1:15" x14ac:dyDescent="0.2">
      <c r="A2413" s="48" t="s">
        <v>7779</v>
      </c>
      <c r="B2413" s="5" t="s">
        <v>3928</v>
      </c>
      <c r="C2413" s="5">
        <v>34</v>
      </c>
      <c r="D2413" s="5" t="s">
        <v>50</v>
      </c>
      <c r="E2413" s="5" t="s">
        <v>7780</v>
      </c>
      <c r="F2413" s="5">
        <v>-5964</v>
      </c>
      <c r="G2413" s="5" t="s">
        <v>78</v>
      </c>
      <c r="H2413" s="5" t="s">
        <v>144</v>
      </c>
      <c r="I2413" s="5">
        <v>76095.679999999993</v>
      </c>
      <c r="J2413" s="5" t="s">
        <v>3737</v>
      </c>
      <c r="K2413" s="5" t="s">
        <v>127</v>
      </c>
      <c r="L2413" s="5" t="s">
        <v>32</v>
      </c>
      <c r="M2413" s="5">
        <v>2.77</v>
      </c>
      <c r="N2413" s="5" t="s">
        <v>24</v>
      </c>
      <c r="O2413" s="49">
        <v>5</v>
      </c>
    </row>
    <row r="2414" spans="1:15" x14ac:dyDescent="0.2">
      <c r="A2414" s="48" t="s">
        <v>7781</v>
      </c>
      <c r="B2414" s="5" t="s">
        <v>6586</v>
      </c>
      <c r="C2414" s="5">
        <v>49</v>
      </c>
      <c r="D2414" s="5" t="s">
        <v>50</v>
      </c>
      <c r="E2414" s="5" t="s">
        <v>7782</v>
      </c>
      <c r="F2414" s="5">
        <v>-3290</v>
      </c>
      <c r="G2414" s="5" t="s">
        <v>78</v>
      </c>
      <c r="H2414" s="5" t="s">
        <v>30</v>
      </c>
      <c r="I2414" s="5">
        <v>64180.72</v>
      </c>
      <c r="J2414" s="5" t="s">
        <v>3710</v>
      </c>
      <c r="K2414" s="5" t="s">
        <v>104</v>
      </c>
      <c r="L2414" s="5" t="s">
        <v>73</v>
      </c>
      <c r="M2414" s="5">
        <v>2.36</v>
      </c>
      <c r="N2414" s="5" t="s">
        <v>74</v>
      </c>
      <c r="O2414" s="49">
        <v>26</v>
      </c>
    </row>
    <row r="2415" spans="1:15" x14ac:dyDescent="0.2">
      <c r="A2415" s="48" t="s">
        <v>7783</v>
      </c>
      <c r="B2415" s="5" t="s">
        <v>7784</v>
      </c>
      <c r="C2415" s="5">
        <v>38</v>
      </c>
      <c r="D2415" s="5" t="s">
        <v>50</v>
      </c>
      <c r="E2415" s="5" t="s">
        <v>7785</v>
      </c>
      <c r="F2415" s="5">
        <v>-4438</v>
      </c>
      <c r="G2415" s="5" t="s">
        <v>29</v>
      </c>
      <c r="H2415" s="5" t="s">
        <v>79</v>
      </c>
      <c r="I2415" s="5">
        <v>171325.6</v>
      </c>
      <c r="J2415" s="5" t="s">
        <v>1144</v>
      </c>
      <c r="K2415" s="5" t="s">
        <v>47</v>
      </c>
      <c r="L2415" s="5" t="s">
        <v>56</v>
      </c>
      <c r="M2415" s="5">
        <v>3.52</v>
      </c>
      <c r="N2415" s="5" t="s">
        <v>41</v>
      </c>
      <c r="O2415" s="49">
        <v>3</v>
      </c>
    </row>
    <row r="2416" spans="1:15" x14ac:dyDescent="0.2">
      <c r="A2416" s="48" t="s">
        <v>7786</v>
      </c>
      <c r="B2416" s="5" t="s">
        <v>630</v>
      </c>
      <c r="C2416" s="5">
        <v>42</v>
      </c>
      <c r="D2416" s="5" t="s">
        <v>27</v>
      </c>
      <c r="E2416" s="5" t="s">
        <v>7787</v>
      </c>
      <c r="F2416" s="5">
        <v>-8823</v>
      </c>
      <c r="G2416" s="5" t="s">
        <v>85</v>
      </c>
      <c r="H2416" s="5" t="s">
        <v>79</v>
      </c>
      <c r="I2416" s="5">
        <v>41042.050000000003</v>
      </c>
      <c r="J2416" s="5" t="s">
        <v>6737</v>
      </c>
      <c r="K2416" s="5" t="s">
        <v>22</v>
      </c>
      <c r="L2416" s="5" t="s">
        <v>73</v>
      </c>
      <c r="M2416" s="5">
        <v>2.85</v>
      </c>
      <c r="N2416" s="5" t="s">
        <v>74</v>
      </c>
      <c r="O2416" s="49">
        <v>4</v>
      </c>
    </row>
    <row r="2417" spans="1:15" x14ac:dyDescent="0.2">
      <c r="A2417" s="48" t="s">
        <v>7788</v>
      </c>
      <c r="B2417" s="5" t="s">
        <v>7789</v>
      </c>
      <c r="C2417" s="5">
        <v>55</v>
      </c>
      <c r="D2417" s="5" t="s">
        <v>27</v>
      </c>
      <c r="E2417" s="5" t="s">
        <v>7790</v>
      </c>
      <c r="F2417" s="5">
        <v>-5972</v>
      </c>
      <c r="G2417" s="5" t="s">
        <v>78</v>
      </c>
      <c r="H2417" s="5" t="s">
        <v>30</v>
      </c>
      <c r="I2417" s="5">
        <v>87921.44</v>
      </c>
      <c r="J2417" s="5" t="s">
        <v>1907</v>
      </c>
      <c r="K2417" s="5" t="s">
        <v>47</v>
      </c>
      <c r="L2417" s="5" t="s">
        <v>32</v>
      </c>
      <c r="M2417" s="5">
        <v>4.04</v>
      </c>
      <c r="N2417" s="5" t="s">
        <v>24</v>
      </c>
      <c r="O2417" s="49">
        <v>1</v>
      </c>
    </row>
    <row r="2418" spans="1:15" x14ac:dyDescent="0.2">
      <c r="A2418" s="48" t="s">
        <v>7791</v>
      </c>
      <c r="B2418" s="5" t="s">
        <v>7792</v>
      </c>
      <c r="C2418" s="5">
        <v>39</v>
      </c>
      <c r="D2418" s="5" t="s">
        <v>17</v>
      </c>
      <c r="E2418" s="5" t="s">
        <v>7793</v>
      </c>
      <c r="F2418" s="5">
        <v>-7883</v>
      </c>
      <c r="G2418" s="5" t="s">
        <v>19</v>
      </c>
      <c r="H2418" s="5" t="s">
        <v>66</v>
      </c>
      <c r="I2418" s="5">
        <v>82972.820000000007</v>
      </c>
      <c r="J2418" s="5" t="s">
        <v>4202</v>
      </c>
      <c r="K2418" s="5" t="s">
        <v>22</v>
      </c>
      <c r="L2418" s="5" t="s">
        <v>56</v>
      </c>
      <c r="M2418" s="5">
        <v>3.33</v>
      </c>
      <c r="N2418" s="5" t="s">
        <v>24</v>
      </c>
      <c r="O2418" s="49">
        <v>9</v>
      </c>
    </row>
    <row r="2419" spans="1:15" x14ac:dyDescent="0.2">
      <c r="A2419" s="48" t="s">
        <v>7794</v>
      </c>
      <c r="B2419" s="5" t="s">
        <v>7795</v>
      </c>
      <c r="C2419" s="5">
        <v>55</v>
      </c>
      <c r="D2419" s="5" t="s">
        <v>27</v>
      </c>
      <c r="E2419" s="5" t="s">
        <v>7796</v>
      </c>
      <c r="F2419" s="5">
        <v>-4621</v>
      </c>
      <c r="G2419" s="5" t="s">
        <v>29</v>
      </c>
      <c r="H2419" s="5" t="s">
        <v>194</v>
      </c>
      <c r="I2419" s="5">
        <v>94778.4</v>
      </c>
      <c r="J2419" s="5" t="s">
        <v>7797</v>
      </c>
      <c r="K2419" s="5" t="s">
        <v>62</v>
      </c>
      <c r="L2419" s="5" t="s">
        <v>73</v>
      </c>
      <c r="M2419" s="5">
        <v>3.96</v>
      </c>
      <c r="N2419" s="5" t="s">
        <v>57</v>
      </c>
      <c r="O2419" s="49">
        <v>1</v>
      </c>
    </row>
    <row r="2420" spans="1:15" x14ac:dyDescent="0.2">
      <c r="A2420" s="48" t="s">
        <v>7798</v>
      </c>
      <c r="B2420" s="5" t="s">
        <v>4511</v>
      </c>
      <c r="C2420" s="5">
        <v>24</v>
      </c>
      <c r="D2420" s="5" t="s">
        <v>50</v>
      </c>
      <c r="E2420" s="5" t="s">
        <v>7799</v>
      </c>
      <c r="F2420" s="5">
        <v>-3821</v>
      </c>
      <c r="G2420" s="5" t="s">
        <v>37</v>
      </c>
      <c r="H2420" s="5" t="s">
        <v>194</v>
      </c>
      <c r="I2420" s="5">
        <v>113934.09</v>
      </c>
      <c r="J2420" s="5" t="s">
        <v>7800</v>
      </c>
      <c r="K2420" s="5" t="s">
        <v>62</v>
      </c>
      <c r="L2420" s="5" t="s">
        <v>23</v>
      </c>
      <c r="M2420" s="5">
        <v>1.2</v>
      </c>
      <c r="N2420" s="5" t="s">
        <v>24</v>
      </c>
      <c r="O2420" s="49">
        <v>12</v>
      </c>
    </row>
    <row r="2421" spans="1:15" x14ac:dyDescent="0.2">
      <c r="A2421" s="48" t="s">
        <v>7801</v>
      </c>
      <c r="B2421" s="5" t="s">
        <v>7802</v>
      </c>
      <c r="C2421" s="5">
        <v>45</v>
      </c>
      <c r="D2421" s="5" t="s">
        <v>17</v>
      </c>
      <c r="E2421" s="5" t="s">
        <v>7803</v>
      </c>
      <c r="F2421" s="5">
        <v>-5281</v>
      </c>
      <c r="G2421" s="5" t="s">
        <v>99</v>
      </c>
      <c r="H2421" s="5" t="s">
        <v>144</v>
      </c>
      <c r="I2421" s="5">
        <v>80777.84</v>
      </c>
      <c r="J2421" s="5" t="s">
        <v>4106</v>
      </c>
      <c r="K2421" s="5" t="s">
        <v>62</v>
      </c>
      <c r="L2421" s="5" t="s">
        <v>73</v>
      </c>
      <c r="M2421" s="5">
        <v>1.77</v>
      </c>
      <c r="N2421" s="5" t="s">
        <v>74</v>
      </c>
      <c r="O2421" s="49">
        <v>0</v>
      </c>
    </row>
    <row r="2422" spans="1:15" x14ac:dyDescent="0.2">
      <c r="A2422" s="48" t="s">
        <v>7804</v>
      </c>
      <c r="B2422" s="5" t="s">
        <v>1679</v>
      </c>
      <c r="C2422" s="5">
        <v>40</v>
      </c>
      <c r="D2422" s="5" t="s">
        <v>27</v>
      </c>
      <c r="E2422" s="5" t="s">
        <v>7805</v>
      </c>
      <c r="F2422" s="5">
        <v>-6179</v>
      </c>
      <c r="G2422" s="5" t="s">
        <v>94</v>
      </c>
      <c r="H2422" s="5" t="s">
        <v>79</v>
      </c>
      <c r="I2422" s="5">
        <v>39785.699999999997</v>
      </c>
      <c r="J2422" s="5" t="s">
        <v>7806</v>
      </c>
      <c r="K2422" s="5" t="s">
        <v>55</v>
      </c>
      <c r="L2422" s="5" t="s">
        <v>23</v>
      </c>
      <c r="M2422" s="5">
        <v>4.1500000000000004</v>
      </c>
      <c r="N2422" s="5" t="s">
        <v>74</v>
      </c>
      <c r="O2422" s="49">
        <v>17</v>
      </c>
    </row>
    <row r="2423" spans="1:15" x14ac:dyDescent="0.2">
      <c r="A2423" s="48" t="s">
        <v>7807</v>
      </c>
      <c r="B2423" s="5" t="s">
        <v>1578</v>
      </c>
      <c r="C2423" s="5">
        <v>29</v>
      </c>
      <c r="D2423" s="5" t="s">
        <v>27</v>
      </c>
      <c r="E2423" s="5" t="s">
        <v>7808</v>
      </c>
      <c r="F2423" s="5">
        <v>-5514</v>
      </c>
      <c r="G2423" s="5" t="s">
        <v>85</v>
      </c>
      <c r="H2423" s="5" t="s">
        <v>30</v>
      </c>
      <c r="I2423" s="5">
        <v>160078.22</v>
      </c>
      <c r="J2423" s="5" t="s">
        <v>7809</v>
      </c>
      <c r="K2423" s="5" t="s">
        <v>127</v>
      </c>
      <c r="L2423" s="5" t="s">
        <v>56</v>
      </c>
      <c r="M2423" s="5">
        <v>1.37</v>
      </c>
      <c r="N2423" s="5" t="s">
        <v>57</v>
      </c>
      <c r="O2423" s="49">
        <v>23</v>
      </c>
    </row>
    <row r="2424" spans="1:15" x14ac:dyDescent="0.2">
      <c r="A2424" s="48" t="s">
        <v>7810</v>
      </c>
      <c r="B2424" s="5" t="s">
        <v>7811</v>
      </c>
      <c r="C2424" s="5">
        <v>28</v>
      </c>
      <c r="D2424" s="5" t="s">
        <v>50</v>
      </c>
      <c r="E2424" s="5" t="s">
        <v>7812</v>
      </c>
      <c r="F2424" s="5">
        <v>-8516</v>
      </c>
      <c r="G2424" s="5" t="s">
        <v>45</v>
      </c>
      <c r="H2424" s="5" t="s">
        <v>173</v>
      </c>
      <c r="I2424" s="5">
        <v>122624.44</v>
      </c>
      <c r="J2424" s="5" t="s">
        <v>1366</v>
      </c>
      <c r="K2424" s="5" t="s">
        <v>47</v>
      </c>
      <c r="L2424" s="5" t="s">
        <v>32</v>
      </c>
      <c r="M2424" s="5">
        <v>1.1200000000000001</v>
      </c>
      <c r="N2424" s="5" t="s">
        <v>74</v>
      </c>
      <c r="O2424" s="49">
        <v>3</v>
      </c>
    </row>
    <row r="2425" spans="1:15" x14ac:dyDescent="0.2">
      <c r="A2425" s="48" t="s">
        <v>7813</v>
      </c>
      <c r="B2425" s="5" t="s">
        <v>1130</v>
      </c>
      <c r="C2425" s="5">
        <v>45</v>
      </c>
      <c r="D2425" s="5" t="s">
        <v>17</v>
      </c>
      <c r="E2425" s="5" t="s">
        <v>7814</v>
      </c>
      <c r="F2425" s="5">
        <v>-11460</v>
      </c>
      <c r="G2425" s="5" t="s">
        <v>99</v>
      </c>
      <c r="H2425" s="5" t="s">
        <v>30</v>
      </c>
      <c r="I2425" s="5">
        <v>139033.79999999999</v>
      </c>
      <c r="J2425" s="5" t="s">
        <v>5596</v>
      </c>
      <c r="K2425" s="5" t="s">
        <v>40</v>
      </c>
      <c r="L2425" s="5" t="s">
        <v>32</v>
      </c>
      <c r="M2425" s="5">
        <v>4.9800000000000004</v>
      </c>
      <c r="N2425" s="5" t="s">
        <v>41</v>
      </c>
      <c r="O2425" s="49">
        <v>18</v>
      </c>
    </row>
    <row r="2426" spans="1:15" x14ac:dyDescent="0.2">
      <c r="A2426" s="48" t="s">
        <v>7815</v>
      </c>
      <c r="B2426" s="5" t="s">
        <v>7816</v>
      </c>
      <c r="C2426" s="5">
        <v>23</v>
      </c>
      <c r="D2426" s="5" t="s">
        <v>17</v>
      </c>
      <c r="E2426" s="5" t="s">
        <v>7817</v>
      </c>
      <c r="F2426" s="5">
        <v>-7087</v>
      </c>
      <c r="G2426" s="5" t="s">
        <v>116</v>
      </c>
      <c r="H2426" s="5" t="s">
        <v>144</v>
      </c>
      <c r="I2426" s="5">
        <v>90927.53</v>
      </c>
      <c r="J2426" s="5" t="s">
        <v>7818</v>
      </c>
      <c r="K2426" s="5" t="s">
        <v>81</v>
      </c>
      <c r="L2426" s="5" t="s">
        <v>73</v>
      </c>
      <c r="M2426" s="5">
        <v>4.3099999999999996</v>
      </c>
      <c r="N2426" s="5" t="s">
        <v>33</v>
      </c>
      <c r="O2426" s="49">
        <v>36</v>
      </c>
    </row>
    <row r="2427" spans="1:15" x14ac:dyDescent="0.2">
      <c r="A2427" s="48" t="s">
        <v>7819</v>
      </c>
      <c r="B2427" s="5" t="s">
        <v>7820</v>
      </c>
      <c r="C2427" s="5">
        <v>51</v>
      </c>
      <c r="D2427" s="5" t="s">
        <v>27</v>
      </c>
      <c r="E2427" s="5" t="s">
        <v>7821</v>
      </c>
      <c r="F2427" s="5">
        <v>-8941</v>
      </c>
      <c r="G2427" s="5" t="s">
        <v>37</v>
      </c>
      <c r="H2427" s="5" t="s">
        <v>144</v>
      </c>
      <c r="I2427" s="5">
        <v>118599.65</v>
      </c>
      <c r="J2427" s="5" t="s">
        <v>1580</v>
      </c>
      <c r="K2427" s="5" t="s">
        <v>55</v>
      </c>
      <c r="L2427" s="5" t="s">
        <v>23</v>
      </c>
      <c r="M2427" s="5">
        <v>2.88</v>
      </c>
      <c r="N2427" s="5" t="s">
        <v>33</v>
      </c>
      <c r="O2427" s="49">
        <v>27</v>
      </c>
    </row>
    <row r="2428" spans="1:15" x14ac:dyDescent="0.2">
      <c r="A2428" s="48" t="s">
        <v>7822</v>
      </c>
      <c r="B2428" s="5" t="s">
        <v>7823</v>
      </c>
      <c r="C2428" s="5">
        <v>33</v>
      </c>
      <c r="D2428" s="5" t="s">
        <v>50</v>
      </c>
      <c r="E2428" s="5" t="s">
        <v>7824</v>
      </c>
      <c r="F2428" s="5">
        <v>-5193</v>
      </c>
      <c r="G2428" s="5" t="s">
        <v>29</v>
      </c>
      <c r="H2428" s="5" t="s">
        <v>144</v>
      </c>
      <c r="I2428" s="5">
        <v>145212.60999999999</v>
      </c>
      <c r="J2428" s="5" t="s">
        <v>7265</v>
      </c>
      <c r="K2428" s="5" t="s">
        <v>104</v>
      </c>
      <c r="L2428" s="5" t="s">
        <v>23</v>
      </c>
      <c r="M2428" s="5">
        <v>1.49</v>
      </c>
      <c r="N2428" s="5" t="s">
        <v>41</v>
      </c>
      <c r="O2428" s="49">
        <v>32</v>
      </c>
    </row>
    <row r="2429" spans="1:15" x14ac:dyDescent="0.2">
      <c r="A2429" s="48" t="s">
        <v>7825</v>
      </c>
      <c r="B2429" s="5" t="s">
        <v>6267</v>
      </c>
      <c r="C2429" s="5">
        <v>29</v>
      </c>
      <c r="D2429" s="5" t="s">
        <v>27</v>
      </c>
      <c r="E2429" s="5" t="s">
        <v>7826</v>
      </c>
      <c r="F2429" s="5">
        <v>-2022</v>
      </c>
      <c r="G2429" s="5" t="s">
        <v>52</v>
      </c>
      <c r="H2429" s="5" t="s">
        <v>71</v>
      </c>
      <c r="I2429" s="5">
        <v>120487.25</v>
      </c>
      <c r="J2429" s="5" t="s">
        <v>1651</v>
      </c>
      <c r="K2429" s="5" t="s">
        <v>127</v>
      </c>
      <c r="L2429" s="5" t="s">
        <v>23</v>
      </c>
      <c r="M2429" s="5">
        <v>4.26</v>
      </c>
      <c r="N2429" s="5" t="s">
        <v>74</v>
      </c>
      <c r="O2429" s="49">
        <v>29</v>
      </c>
    </row>
    <row r="2430" spans="1:15" x14ac:dyDescent="0.2">
      <c r="A2430" s="48" t="s">
        <v>7827</v>
      </c>
      <c r="B2430" s="5" t="s">
        <v>7828</v>
      </c>
      <c r="C2430" s="5">
        <v>34</v>
      </c>
      <c r="D2430" s="5" t="s">
        <v>27</v>
      </c>
      <c r="E2430" s="5" t="s">
        <v>7829</v>
      </c>
      <c r="F2430" s="5">
        <v>-5173</v>
      </c>
      <c r="G2430" s="5" t="s">
        <v>85</v>
      </c>
      <c r="H2430" s="5" t="s">
        <v>144</v>
      </c>
      <c r="I2430" s="5">
        <v>84985.24</v>
      </c>
      <c r="J2430" s="5" t="s">
        <v>7830</v>
      </c>
      <c r="K2430" s="5" t="s">
        <v>118</v>
      </c>
      <c r="L2430" s="5" t="s">
        <v>56</v>
      </c>
      <c r="M2430" s="5">
        <v>2.86</v>
      </c>
      <c r="N2430" s="5" t="s">
        <v>41</v>
      </c>
      <c r="O2430" s="49">
        <v>31</v>
      </c>
    </row>
    <row r="2431" spans="1:15" x14ac:dyDescent="0.2">
      <c r="A2431" s="48" t="s">
        <v>7831</v>
      </c>
      <c r="B2431" s="5" t="s">
        <v>7832</v>
      </c>
      <c r="C2431" s="5">
        <v>39</v>
      </c>
      <c r="D2431" s="5" t="s">
        <v>17</v>
      </c>
      <c r="E2431" s="5" t="s">
        <v>7833</v>
      </c>
      <c r="F2431" s="5">
        <v>-8230</v>
      </c>
      <c r="G2431" s="5" t="s">
        <v>85</v>
      </c>
      <c r="H2431" s="5" t="s">
        <v>53</v>
      </c>
      <c r="I2431" s="5">
        <v>162736.49</v>
      </c>
      <c r="J2431" s="5" t="s">
        <v>3143</v>
      </c>
      <c r="K2431" s="5" t="s">
        <v>136</v>
      </c>
      <c r="L2431" s="5" t="s">
        <v>73</v>
      </c>
      <c r="M2431" s="5">
        <v>2.71</v>
      </c>
      <c r="N2431" s="5" t="s">
        <v>57</v>
      </c>
      <c r="O2431" s="49">
        <v>25</v>
      </c>
    </row>
    <row r="2432" spans="1:15" x14ac:dyDescent="0.2">
      <c r="A2432" s="48" t="s">
        <v>7834</v>
      </c>
      <c r="B2432" s="5" t="s">
        <v>3168</v>
      </c>
      <c r="C2432" s="5">
        <v>23</v>
      </c>
      <c r="D2432" s="5" t="s">
        <v>50</v>
      </c>
      <c r="E2432" s="5" t="s">
        <v>7835</v>
      </c>
      <c r="F2432" s="5">
        <v>-7365</v>
      </c>
      <c r="G2432" s="5" t="s">
        <v>52</v>
      </c>
      <c r="H2432" s="5" t="s">
        <v>173</v>
      </c>
      <c r="I2432" s="5">
        <v>91599.8</v>
      </c>
      <c r="J2432" s="5" t="s">
        <v>4499</v>
      </c>
      <c r="K2432" s="5" t="s">
        <v>127</v>
      </c>
      <c r="L2432" s="5" t="s">
        <v>23</v>
      </c>
      <c r="M2432" s="5">
        <v>4.96</v>
      </c>
      <c r="N2432" s="5" t="s">
        <v>24</v>
      </c>
      <c r="O2432" s="49">
        <v>9</v>
      </c>
    </row>
    <row r="2433" spans="1:15" x14ac:dyDescent="0.2">
      <c r="A2433" s="48" t="s">
        <v>7836</v>
      </c>
      <c r="B2433" s="5" t="s">
        <v>7837</v>
      </c>
      <c r="C2433" s="5">
        <v>29</v>
      </c>
      <c r="D2433" s="5" t="s">
        <v>27</v>
      </c>
      <c r="E2433" s="5" t="s">
        <v>7838</v>
      </c>
      <c r="F2433" s="5">
        <v>-9483</v>
      </c>
      <c r="G2433" s="5" t="s">
        <v>116</v>
      </c>
      <c r="H2433" s="5" t="s">
        <v>20</v>
      </c>
      <c r="I2433" s="5">
        <v>148453.18</v>
      </c>
      <c r="J2433" s="5" t="s">
        <v>441</v>
      </c>
      <c r="K2433" s="5" t="s">
        <v>55</v>
      </c>
      <c r="L2433" s="5" t="s">
        <v>73</v>
      </c>
      <c r="M2433" s="5">
        <v>1.18</v>
      </c>
      <c r="N2433" s="5" t="s">
        <v>41</v>
      </c>
      <c r="O2433" s="49">
        <v>22</v>
      </c>
    </row>
    <row r="2434" spans="1:15" x14ac:dyDescent="0.2">
      <c r="A2434" s="48" t="s">
        <v>7839</v>
      </c>
      <c r="B2434" s="5" t="s">
        <v>7840</v>
      </c>
      <c r="C2434" s="5">
        <v>51</v>
      </c>
      <c r="D2434" s="5" t="s">
        <v>17</v>
      </c>
      <c r="E2434" s="5" t="s">
        <v>7841</v>
      </c>
      <c r="F2434" s="5">
        <v>-9391</v>
      </c>
      <c r="G2434" s="5" t="s">
        <v>94</v>
      </c>
      <c r="H2434" s="5" t="s">
        <v>30</v>
      </c>
      <c r="I2434" s="5">
        <v>87650.39</v>
      </c>
      <c r="J2434" s="5" t="s">
        <v>5650</v>
      </c>
      <c r="K2434" s="5" t="s">
        <v>118</v>
      </c>
      <c r="L2434" s="5" t="s">
        <v>32</v>
      </c>
      <c r="M2434" s="5">
        <v>3.92</v>
      </c>
      <c r="N2434" s="5" t="s">
        <v>41</v>
      </c>
      <c r="O2434" s="49">
        <v>31</v>
      </c>
    </row>
    <row r="2435" spans="1:15" x14ac:dyDescent="0.2">
      <c r="A2435" s="48" t="s">
        <v>7842</v>
      </c>
      <c r="B2435" s="5" t="s">
        <v>7843</v>
      </c>
      <c r="C2435" s="5">
        <v>50</v>
      </c>
      <c r="D2435" s="5" t="s">
        <v>50</v>
      </c>
      <c r="E2435" s="5" t="s">
        <v>7844</v>
      </c>
      <c r="F2435" s="5">
        <v>-6292</v>
      </c>
      <c r="G2435" s="5" t="s">
        <v>37</v>
      </c>
      <c r="H2435" s="5" t="s">
        <v>38</v>
      </c>
      <c r="I2435" s="5">
        <v>169633.64</v>
      </c>
      <c r="J2435" s="5" t="s">
        <v>153</v>
      </c>
      <c r="K2435" s="5" t="s">
        <v>62</v>
      </c>
      <c r="L2435" s="5" t="s">
        <v>73</v>
      </c>
      <c r="M2435" s="5">
        <v>1.86</v>
      </c>
      <c r="N2435" s="5" t="s">
        <v>24</v>
      </c>
      <c r="O2435" s="49">
        <v>23</v>
      </c>
    </row>
    <row r="2436" spans="1:15" x14ac:dyDescent="0.2">
      <c r="A2436" s="48" t="s">
        <v>7845</v>
      </c>
      <c r="B2436" s="5" t="s">
        <v>4527</v>
      </c>
      <c r="C2436" s="5">
        <v>59</v>
      </c>
      <c r="D2436" s="5" t="s">
        <v>17</v>
      </c>
      <c r="E2436" s="5" t="s">
        <v>7846</v>
      </c>
      <c r="F2436" s="5">
        <v>-5102</v>
      </c>
      <c r="G2436" s="5" t="s">
        <v>37</v>
      </c>
      <c r="H2436" s="5" t="s">
        <v>53</v>
      </c>
      <c r="I2436" s="5">
        <v>147088.07999999999</v>
      </c>
      <c r="J2436" s="5" t="s">
        <v>695</v>
      </c>
      <c r="K2436" s="5" t="s">
        <v>136</v>
      </c>
      <c r="L2436" s="5" t="s">
        <v>32</v>
      </c>
      <c r="M2436" s="5">
        <v>1.25</v>
      </c>
      <c r="N2436" s="5" t="s">
        <v>41</v>
      </c>
      <c r="O2436" s="49">
        <v>16</v>
      </c>
    </row>
    <row r="2437" spans="1:15" x14ac:dyDescent="0.2">
      <c r="A2437" s="48" t="s">
        <v>7847</v>
      </c>
      <c r="B2437" s="5" t="s">
        <v>2036</v>
      </c>
      <c r="C2437" s="5">
        <v>58</v>
      </c>
      <c r="D2437" s="5" t="s">
        <v>27</v>
      </c>
      <c r="E2437" s="5" t="s">
        <v>7848</v>
      </c>
      <c r="F2437" s="5">
        <v>-10560</v>
      </c>
      <c r="G2437" s="5" t="s">
        <v>19</v>
      </c>
      <c r="H2437" s="5" t="s">
        <v>38</v>
      </c>
      <c r="I2437" s="5">
        <v>47911.77</v>
      </c>
      <c r="J2437" s="5" t="s">
        <v>7849</v>
      </c>
      <c r="K2437" s="5" t="s">
        <v>127</v>
      </c>
      <c r="L2437" s="5" t="s">
        <v>32</v>
      </c>
      <c r="M2437" s="5">
        <v>1.84</v>
      </c>
      <c r="N2437" s="5" t="s">
        <v>24</v>
      </c>
      <c r="O2437" s="49">
        <v>2</v>
      </c>
    </row>
    <row r="2438" spans="1:15" x14ac:dyDescent="0.2">
      <c r="A2438" s="48" t="s">
        <v>7850</v>
      </c>
      <c r="B2438" s="5" t="s">
        <v>7851</v>
      </c>
      <c r="C2438" s="5">
        <v>26</v>
      </c>
      <c r="D2438" s="5" t="s">
        <v>27</v>
      </c>
      <c r="E2438" s="5" t="s">
        <v>7852</v>
      </c>
      <c r="F2438" s="5">
        <v>-5907</v>
      </c>
      <c r="G2438" s="5" t="s">
        <v>45</v>
      </c>
      <c r="H2438" s="5" t="s">
        <v>173</v>
      </c>
      <c r="I2438" s="5">
        <v>128002.15</v>
      </c>
      <c r="J2438" s="5" t="s">
        <v>5753</v>
      </c>
      <c r="K2438" s="5" t="s">
        <v>55</v>
      </c>
      <c r="L2438" s="5" t="s">
        <v>56</v>
      </c>
      <c r="M2438" s="5">
        <v>2.5</v>
      </c>
      <c r="N2438" s="5" t="s">
        <v>24</v>
      </c>
      <c r="O2438" s="49">
        <v>21</v>
      </c>
    </row>
    <row r="2439" spans="1:15" x14ac:dyDescent="0.2">
      <c r="A2439" s="48" t="s">
        <v>7853</v>
      </c>
      <c r="B2439" s="5" t="s">
        <v>1083</v>
      </c>
      <c r="C2439" s="5">
        <v>49</v>
      </c>
      <c r="D2439" s="5" t="s">
        <v>17</v>
      </c>
      <c r="E2439" s="5" t="s">
        <v>7854</v>
      </c>
      <c r="F2439" s="5">
        <v>-6026</v>
      </c>
      <c r="G2439" s="5" t="s">
        <v>85</v>
      </c>
      <c r="H2439" s="5" t="s">
        <v>79</v>
      </c>
      <c r="I2439" s="5">
        <v>71769.259999999995</v>
      </c>
      <c r="J2439" s="5" t="s">
        <v>7855</v>
      </c>
      <c r="K2439" s="5" t="s">
        <v>136</v>
      </c>
      <c r="L2439" s="5" t="s">
        <v>23</v>
      </c>
      <c r="M2439" s="5">
        <v>1.75</v>
      </c>
      <c r="N2439" s="5" t="s">
        <v>24</v>
      </c>
      <c r="O2439" s="49">
        <v>25</v>
      </c>
    </row>
    <row r="2440" spans="1:15" x14ac:dyDescent="0.2">
      <c r="A2440" s="48" t="s">
        <v>7856</v>
      </c>
      <c r="B2440" s="5" t="s">
        <v>7857</v>
      </c>
      <c r="C2440" s="5">
        <v>59</v>
      </c>
      <c r="D2440" s="5" t="s">
        <v>27</v>
      </c>
      <c r="E2440" s="5" t="s">
        <v>7858</v>
      </c>
      <c r="F2440" s="5">
        <v>-4441</v>
      </c>
      <c r="G2440" s="5" t="s">
        <v>94</v>
      </c>
      <c r="H2440" s="5" t="s">
        <v>30</v>
      </c>
      <c r="I2440" s="5">
        <v>117734.89</v>
      </c>
      <c r="J2440" s="5" t="s">
        <v>7859</v>
      </c>
      <c r="K2440" s="5" t="s">
        <v>55</v>
      </c>
      <c r="L2440" s="5" t="s">
        <v>32</v>
      </c>
      <c r="M2440" s="5">
        <v>3.32</v>
      </c>
      <c r="N2440" s="5" t="s">
        <v>74</v>
      </c>
      <c r="O2440" s="49">
        <v>28</v>
      </c>
    </row>
    <row r="2441" spans="1:15" x14ac:dyDescent="0.2">
      <c r="A2441" s="48" t="s">
        <v>7860</v>
      </c>
      <c r="B2441" s="5" t="s">
        <v>3712</v>
      </c>
      <c r="C2441" s="5">
        <v>54</v>
      </c>
      <c r="D2441" s="5" t="s">
        <v>50</v>
      </c>
      <c r="E2441" s="5" t="s">
        <v>7861</v>
      </c>
      <c r="F2441" s="5">
        <v>-6121</v>
      </c>
      <c r="G2441" s="5" t="s">
        <v>52</v>
      </c>
      <c r="H2441" s="5" t="s">
        <v>194</v>
      </c>
      <c r="I2441" s="5">
        <v>134420.71</v>
      </c>
      <c r="J2441" s="5" t="s">
        <v>7862</v>
      </c>
      <c r="K2441" s="5" t="s">
        <v>40</v>
      </c>
      <c r="L2441" s="5" t="s">
        <v>73</v>
      </c>
      <c r="M2441" s="5">
        <v>4.3499999999999996</v>
      </c>
      <c r="N2441" s="5" t="s">
        <v>74</v>
      </c>
      <c r="O2441" s="49">
        <v>20</v>
      </c>
    </row>
    <row r="2442" spans="1:15" x14ac:dyDescent="0.2">
      <c r="A2442" s="48" t="s">
        <v>7863</v>
      </c>
      <c r="B2442" s="5" t="s">
        <v>5468</v>
      </c>
      <c r="C2442" s="5">
        <v>64</v>
      </c>
      <c r="D2442" s="5" t="s">
        <v>50</v>
      </c>
      <c r="E2442" s="5" t="s">
        <v>7864</v>
      </c>
      <c r="F2442" s="5">
        <v>-3884</v>
      </c>
      <c r="G2442" s="5" t="s">
        <v>94</v>
      </c>
      <c r="H2442" s="5" t="s">
        <v>194</v>
      </c>
      <c r="I2442" s="5">
        <v>64556.800000000003</v>
      </c>
      <c r="J2442" s="5" t="s">
        <v>4866</v>
      </c>
      <c r="K2442" s="5" t="s">
        <v>81</v>
      </c>
      <c r="L2442" s="5" t="s">
        <v>32</v>
      </c>
      <c r="M2442" s="5">
        <v>2.21</v>
      </c>
      <c r="N2442" s="5" t="s">
        <v>33</v>
      </c>
      <c r="O2442" s="49">
        <v>13</v>
      </c>
    </row>
    <row r="2443" spans="1:15" x14ac:dyDescent="0.2">
      <c r="A2443" s="48" t="s">
        <v>7865</v>
      </c>
      <c r="B2443" s="5" t="s">
        <v>490</v>
      </c>
      <c r="C2443" s="5">
        <v>54</v>
      </c>
      <c r="D2443" s="5" t="s">
        <v>17</v>
      </c>
      <c r="E2443" s="5" t="s">
        <v>7866</v>
      </c>
      <c r="F2443" s="5">
        <v>-7488</v>
      </c>
      <c r="G2443" s="5" t="s">
        <v>94</v>
      </c>
      <c r="H2443" s="5" t="s">
        <v>173</v>
      </c>
      <c r="I2443" s="5">
        <v>39590.35</v>
      </c>
      <c r="J2443" s="5" t="s">
        <v>675</v>
      </c>
      <c r="K2443" s="5" t="s">
        <v>55</v>
      </c>
      <c r="L2443" s="5" t="s">
        <v>56</v>
      </c>
      <c r="M2443" s="5">
        <v>1.63</v>
      </c>
      <c r="N2443" s="5" t="s">
        <v>57</v>
      </c>
      <c r="O2443" s="49">
        <v>17</v>
      </c>
    </row>
    <row r="2444" spans="1:15" x14ac:dyDescent="0.2">
      <c r="A2444" s="48" t="s">
        <v>7867</v>
      </c>
      <c r="B2444" s="5" t="s">
        <v>7868</v>
      </c>
      <c r="C2444" s="5">
        <v>34</v>
      </c>
      <c r="D2444" s="5" t="s">
        <v>50</v>
      </c>
      <c r="E2444" s="5" t="s">
        <v>7869</v>
      </c>
      <c r="F2444" s="5">
        <v>-9005</v>
      </c>
      <c r="G2444" s="5" t="s">
        <v>94</v>
      </c>
      <c r="H2444" s="5" t="s">
        <v>173</v>
      </c>
      <c r="I2444" s="5">
        <v>178812.64</v>
      </c>
      <c r="J2444" s="5" t="s">
        <v>5156</v>
      </c>
      <c r="K2444" s="5" t="s">
        <v>127</v>
      </c>
      <c r="L2444" s="5" t="s">
        <v>73</v>
      </c>
      <c r="M2444" s="5">
        <v>1.79</v>
      </c>
      <c r="N2444" s="5" t="s">
        <v>57</v>
      </c>
      <c r="O2444" s="49">
        <v>6</v>
      </c>
    </row>
    <row r="2445" spans="1:15" x14ac:dyDescent="0.2">
      <c r="A2445" s="48" t="s">
        <v>7870</v>
      </c>
      <c r="B2445" s="5" t="s">
        <v>7568</v>
      </c>
      <c r="C2445" s="5">
        <v>46</v>
      </c>
      <c r="D2445" s="5" t="s">
        <v>50</v>
      </c>
      <c r="E2445" s="5" t="s">
        <v>7871</v>
      </c>
      <c r="F2445" s="5">
        <v>-7548</v>
      </c>
      <c r="G2445" s="5" t="s">
        <v>37</v>
      </c>
      <c r="H2445" s="5" t="s">
        <v>144</v>
      </c>
      <c r="I2445" s="5">
        <v>92961.68</v>
      </c>
      <c r="J2445" s="5" t="s">
        <v>5908</v>
      </c>
      <c r="K2445" s="5" t="s">
        <v>81</v>
      </c>
      <c r="L2445" s="5" t="s">
        <v>32</v>
      </c>
      <c r="M2445" s="5">
        <v>4.0999999999999996</v>
      </c>
      <c r="N2445" s="5" t="s">
        <v>57</v>
      </c>
      <c r="O2445" s="49">
        <v>17</v>
      </c>
    </row>
    <row r="2446" spans="1:15" x14ac:dyDescent="0.2">
      <c r="A2446" s="48" t="s">
        <v>7872</v>
      </c>
      <c r="B2446" s="5" t="s">
        <v>7873</v>
      </c>
      <c r="C2446" s="5">
        <v>25</v>
      </c>
      <c r="D2446" s="5" t="s">
        <v>17</v>
      </c>
      <c r="E2446" s="5" t="s">
        <v>7874</v>
      </c>
      <c r="F2446" s="5">
        <v>-4012</v>
      </c>
      <c r="G2446" s="5" t="s">
        <v>94</v>
      </c>
      <c r="H2446" s="5" t="s">
        <v>38</v>
      </c>
      <c r="I2446" s="5">
        <v>103721.77</v>
      </c>
      <c r="J2446" s="5" t="s">
        <v>7875</v>
      </c>
      <c r="K2446" s="5" t="s">
        <v>47</v>
      </c>
      <c r="L2446" s="5" t="s">
        <v>73</v>
      </c>
      <c r="M2446" s="5">
        <v>2.11</v>
      </c>
      <c r="N2446" s="5" t="s">
        <v>57</v>
      </c>
      <c r="O2446" s="49">
        <v>9</v>
      </c>
    </row>
    <row r="2447" spans="1:15" x14ac:dyDescent="0.2">
      <c r="A2447" s="48" t="s">
        <v>7876</v>
      </c>
      <c r="B2447" s="5" t="s">
        <v>7107</v>
      </c>
      <c r="C2447" s="5">
        <v>28</v>
      </c>
      <c r="D2447" s="5" t="s">
        <v>17</v>
      </c>
      <c r="E2447" s="5" t="s">
        <v>7877</v>
      </c>
      <c r="F2447" s="5">
        <v>-9184</v>
      </c>
      <c r="G2447" s="5" t="s">
        <v>52</v>
      </c>
      <c r="H2447" s="5" t="s">
        <v>38</v>
      </c>
      <c r="I2447" s="5">
        <v>128017.68</v>
      </c>
      <c r="J2447" s="5" t="s">
        <v>4049</v>
      </c>
      <c r="K2447" s="5" t="s">
        <v>55</v>
      </c>
      <c r="L2447" s="5" t="s">
        <v>32</v>
      </c>
      <c r="M2447" s="5">
        <v>2.48</v>
      </c>
      <c r="N2447" s="5" t="s">
        <v>33</v>
      </c>
      <c r="O2447" s="49">
        <v>13</v>
      </c>
    </row>
    <row r="2448" spans="1:15" x14ac:dyDescent="0.2">
      <c r="A2448" s="48" t="s">
        <v>7878</v>
      </c>
      <c r="B2448" s="5" t="s">
        <v>1551</v>
      </c>
      <c r="C2448" s="5">
        <v>54</v>
      </c>
      <c r="D2448" s="5" t="s">
        <v>17</v>
      </c>
      <c r="E2448" s="5" t="s">
        <v>7879</v>
      </c>
      <c r="F2448" s="5">
        <v>-6816</v>
      </c>
      <c r="G2448" s="5" t="s">
        <v>94</v>
      </c>
      <c r="H2448" s="5" t="s">
        <v>144</v>
      </c>
      <c r="I2448" s="5">
        <v>158988.21</v>
      </c>
      <c r="J2448" s="5" t="s">
        <v>578</v>
      </c>
      <c r="K2448" s="5" t="s">
        <v>40</v>
      </c>
      <c r="L2448" s="5" t="s">
        <v>73</v>
      </c>
      <c r="M2448" s="5">
        <v>2.58</v>
      </c>
      <c r="N2448" s="5" t="s">
        <v>74</v>
      </c>
      <c r="O2448" s="49">
        <v>26</v>
      </c>
    </row>
    <row r="2449" spans="1:15" x14ac:dyDescent="0.2">
      <c r="A2449" s="48" t="s">
        <v>7880</v>
      </c>
      <c r="B2449" s="5" t="s">
        <v>7881</v>
      </c>
      <c r="C2449" s="5">
        <v>32</v>
      </c>
      <c r="D2449" s="5" t="s">
        <v>50</v>
      </c>
      <c r="E2449" s="5" t="s">
        <v>7882</v>
      </c>
      <c r="F2449" s="5">
        <v>-7937</v>
      </c>
      <c r="G2449" s="5" t="s">
        <v>37</v>
      </c>
      <c r="H2449" s="5" t="s">
        <v>194</v>
      </c>
      <c r="I2449" s="5">
        <v>95352.75</v>
      </c>
      <c r="J2449" s="5" t="s">
        <v>1014</v>
      </c>
      <c r="K2449" s="5" t="s">
        <v>22</v>
      </c>
      <c r="L2449" s="5" t="s">
        <v>32</v>
      </c>
      <c r="M2449" s="5">
        <v>4.8499999999999996</v>
      </c>
      <c r="N2449" s="5" t="s">
        <v>24</v>
      </c>
      <c r="O2449" s="49">
        <v>21</v>
      </c>
    </row>
    <row r="2450" spans="1:15" x14ac:dyDescent="0.2">
      <c r="A2450" s="48" t="s">
        <v>7883</v>
      </c>
      <c r="B2450" s="5" t="s">
        <v>1671</v>
      </c>
      <c r="C2450" s="5">
        <v>46</v>
      </c>
      <c r="D2450" s="5" t="s">
        <v>17</v>
      </c>
      <c r="E2450" s="5" t="s">
        <v>7884</v>
      </c>
      <c r="F2450" s="5">
        <v>-4544</v>
      </c>
      <c r="G2450" s="5" t="s">
        <v>99</v>
      </c>
      <c r="H2450" s="5" t="s">
        <v>38</v>
      </c>
      <c r="I2450" s="5">
        <v>76251.16</v>
      </c>
      <c r="J2450" s="5" t="s">
        <v>7614</v>
      </c>
      <c r="K2450" s="5" t="s">
        <v>136</v>
      </c>
      <c r="L2450" s="5" t="s">
        <v>56</v>
      </c>
      <c r="M2450" s="5">
        <v>1.98</v>
      </c>
      <c r="N2450" s="5" t="s">
        <v>33</v>
      </c>
      <c r="O2450" s="49">
        <v>14</v>
      </c>
    </row>
    <row r="2451" spans="1:15" x14ac:dyDescent="0.2">
      <c r="A2451" s="48" t="s">
        <v>7885</v>
      </c>
      <c r="B2451" s="5" t="s">
        <v>4235</v>
      </c>
      <c r="C2451" s="5">
        <v>46</v>
      </c>
      <c r="D2451" s="5" t="s">
        <v>27</v>
      </c>
      <c r="E2451" s="5" t="s">
        <v>7886</v>
      </c>
      <c r="F2451" s="5">
        <v>-6746</v>
      </c>
      <c r="G2451" s="5" t="s">
        <v>94</v>
      </c>
      <c r="H2451" s="5" t="s">
        <v>144</v>
      </c>
      <c r="I2451" s="5">
        <v>139507.64000000001</v>
      </c>
      <c r="J2451" s="5" t="s">
        <v>4698</v>
      </c>
      <c r="K2451" s="5" t="s">
        <v>104</v>
      </c>
      <c r="L2451" s="5" t="s">
        <v>23</v>
      </c>
      <c r="M2451" s="5">
        <v>4.18</v>
      </c>
      <c r="N2451" s="5" t="s">
        <v>24</v>
      </c>
      <c r="O2451" s="49">
        <v>36</v>
      </c>
    </row>
    <row r="2452" spans="1:15" x14ac:dyDescent="0.2">
      <c r="A2452" s="48" t="s">
        <v>7887</v>
      </c>
      <c r="B2452" s="5" t="s">
        <v>7888</v>
      </c>
      <c r="C2452" s="5">
        <v>25</v>
      </c>
      <c r="D2452" s="5" t="s">
        <v>50</v>
      </c>
      <c r="E2452" s="5" t="s">
        <v>7889</v>
      </c>
      <c r="F2452" s="5">
        <v>-4232</v>
      </c>
      <c r="G2452" s="5" t="s">
        <v>29</v>
      </c>
      <c r="H2452" s="5" t="s">
        <v>30</v>
      </c>
      <c r="I2452" s="5">
        <v>83908.07</v>
      </c>
      <c r="J2452" s="5" t="s">
        <v>7890</v>
      </c>
      <c r="K2452" s="5" t="s">
        <v>81</v>
      </c>
      <c r="L2452" s="5" t="s">
        <v>23</v>
      </c>
      <c r="M2452" s="5">
        <v>3.96</v>
      </c>
      <c r="N2452" s="5" t="s">
        <v>74</v>
      </c>
      <c r="O2452" s="49">
        <v>10</v>
      </c>
    </row>
    <row r="2453" spans="1:15" x14ac:dyDescent="0.2">
      <c r="A2453" s="48" t="s">
        <v>7891</v>
      </c>
      <c r="B2453" s="5" t="s">
        <v>1589</v>
      </c>
      <c r="C2453" s="5">
        <v>62</v>
      </c>
      <c r="D2453" s="5" t="s">
        <v>27</v>
      </c>
      <c r="E2453" s="5" t="s">
        <v>7892</v>
      </c>
      <c r="F2453" s="5">
        <v>-3156</v>
      </c>
      <c r="G2453" s="5" t="s">
        <v>29</v>
      </c>
      <c r="H2453" s="5" t="s">
        <v>20</v>
      </c>
      <c r="I2453" s="5">
        <v>41032.75</v>
      </c>
      <c r="J2453" s="5" t="s">
        <v>7893</v>
      </c>
      <c r="K2453" s="5" t="s">
        <v>62</v>
      </c>
      <c r="L2453" s="5" t="s">
        <v>56</v>
      </c>
      <c r="M2453" s="5">
        <v>2.0099999999999998</v>
      </c>
      <c r="N2453" s="5" t="s">
        <v>74</v>
      </c>
      <c r="O2453" s="49">
        <v>33</v>
      </c>
    </row>
    <row r="2454" spans="1:15" x14ac:dyDescent="0.2">
      <c r="A2454" s="48" t="s">
        <v>7894</v>
      </c>
      <c r="B2454" s="5" t="s">
        <v>7895</v>
      </c>
      <c r="C2454" s="5">
        <v>39</v>
      </c>
      <c r="D2454" s="5" t="s">
        <v>27</v>
      </c>
      <c r="E2454" s="5" t="s">
        <v>7896</v>
      </c>
      <c r="F2454" s="5">
        <v>-5440</v>
      </c>
      <c r="G2454" s="5" t="s">
        <v>29</v>
      </c>
      <c r="H2454" s="5" t="s">
        <v>66</v>
      </c>
      <c r="I2454" s="5">
        <v>87150.19</v>
      </c>
      <c r="J2454" s="5" t="s">
        <v>3091</v>
      </c>
      <c r="K2454" s="5" t="s">
        <v>22</v>
      </c>
      <c r="L2454" s="5" t="s">
        <v>32</v>
      </c>
      <c r="M2454" s="5">
        <v>3.07</v>
      </c>
      <c r="N2454" s="5" t="s">
        <v>57</v>
      </c>
      <c r="O2454" s="49">
        <v>4</v>
      </c>
    </row>
    <row r="2455" spans="1:15" x14ac:dyDescent="0.2">
      <c r="A2455" s="48" t="s">
        <v>7897</v>
      </c>
      <c r="B2455" s="5" t="s">
        <v>6554</v>
      </c>
      <c r="C2455" s="5">
        <v>42</v>
      </c>
      <c r="D2455" s="5" t="s">
        <v>17</v>
      </c>
      <c r="E2455" s="5" t="s">
        <v>7898</v>
      </c>
      <c r="F2455" s="5">
        <v>-4030</v>
      </c>
      <c r="G2455" s="5" t="s">
        <v>37</v>
      </c>
      <c r="H2455" s="5" t="s">
        <v>79</v>
      </c>
      <c r="I2455" s="5">
        <v>114576.62</v>
      </c>
      <c r="J2455" s="5" t="s">
        <v>1215</v>
      </c>
      <c r="K2455" s="5" t="s">
        <v>22</v>
      </c>
      <c r="L2455" s="5" t="s">
        <v>73</v>
      </c>
      <c r="M2455" s="5">
        <v>1.71</v>
      </c>
      <c r="N2455" s="5" t="s">
        <v>33</v>
      </c>
      <c r="O2455" s="49">
        <v>37</v>
      </c>
    </row>
    <row r="2456" spans="1:15" x14ac:dyDescent="0.2">
      <c r="A2456" s="48" t="s">
        <v>7899</v>
      </c>
      <c r="B2456" s="5" t="s">
        <v>1994</v>
      </c>
      <c r="C2456" s="5">
        <v>27</v>
      </c>
      <c r="D2456" s="5" t="s">
        <v>17</v>
      </c>
      <c r="E2456" s="5" t="s">
        <v>7900</v>
      </c>
      <c r="F2456" s="5">
        <v>-4340</v>
      </c>
      <c r="G2456" s="5" t="s">
        <v>116</v>
      </c>
      <c r="H2456" s="5" t="s">
        <v>53</v>
      </c>
      <c r="I2456" s="5">
        <v>117712.19</v>
      </c>
      <c r="J2456" s="5" t="s">
        <v>2477</v>
      </c>
      <c r="K2456" s="5" t="s">
        <v>81</v>
      </c>
      <c r="L2456" s="5" t="s">
        <v>23</v>
      </c>
      <c r="M2456" s="5">
        <v>2.16</v>
      </c>
      <c r="N2456" s="5" t="s">
        <v>33</v>
      </c>
      <c r="O2456" s="49">
        <v>0</v>
      </c>
    </row>
    <row r="2457" spans="1:15" x14ac:dyDescent="0.2">
      <c r="A2457" s="48" t="s">
        <v>7901</v>
      </c>
      <c r="B2457" s="5" t="s">
        <v>7902</v>
      </c>
      <c r="C2457" s="5">
        <v>35</v>
      </c>
      <c r="D2457" s="5" t="s">
        <v>17</v>
      </c>
      <c r="E2457" s="5" t="s">
        <v>7903</v>
      </c>
      <c r="F2457" s="5">
        <v>-9229</v>
      </c>
      <c r="G2457" s="5" t="s">
        <v>52</v>
      </c>
      <c r="H2457" s="5" t="s">
        <v>38</v>
      </c>
      <c r="I2457" s="5">
        <v>62486.33</v>
      </c>
      <c r="J2457" s="5" t="s">
        <v>5650</v>
      </c>
      <c r="K2457" s="5" t="s">
        <v>81</v>
      </c>
      <c r="L2457" s="5" t="s">
        <v>32</v>
      </c>
      <c r="M2457" s="5">
        <v>2.65</v>
      </c>
      <c r="N2457" s="5" t="s">
        <v>24</v>
      </c>
      <c r="O2457" s="49">
        <v>0</v>
      </c>
    </row>
    <row r="2458" spans="1:15" x14ac:dyDescent="0.2">
      <c r="A2458" s="48" t="s">
        <v>7904</v>
      </c>
      <c r="B2458" s="5" t="s">
        <v>7905</v>
      </c>
      <c r="C2458" s="5">
        <v>23</v>
      </c>
      <c r="D2458" s="5" t="s">
        <v>27</v>
      </c>
      <c r="E2458" s="5" t="s">
        <v>7906</v>
      </c>
      <c r="F2458" s="5">
        <v>-4143</v>
      </c>
      <c r="G2458" s="5" t="s">
        <v>45</v>
      </c>
      <c r="H2458" s="5" t="s">
        <v>38</v>
      </c>
      <c r="I2458" s="5">
        <v>165814.84</v>
      </c>
      <c r="J2458" s="5" t="s">
        <v>7806</v>
      </c>
      <c r="K2458" s="5" t="s">
        <v>81</v>
      </c>
      <c r="L2458" s="5" t="s">
        <v>73</v>
      </c>
      <c r="M2458" s="5">
        <v>2.74</v>
      </c>
      <c r="N2458" s="5" t="s">
        <v>57</v>
      </c>
      <c r="O2458" s="49">
        <v>32</v>
      </c>
    </row>
    <row r="2459" spans="1:15" x14ac:dyDescent="0.2">
      <c r="A2459" s="48" t="s">
        <v>7907</v>
      </c>
      <c r="B2459" s="5" t="s">
        <v>7908</v>
      </c>
      <c r="C2459" s="5">
        <v>47</v>
      </c>
      <c r="D2459" s="5" t="s">
        <v>50</v>
      </c>
      <c r="E2459" s="5" t="s">
        <v>7909</v>
      </c>
      <c r="F2459" s="5">
        <v>-3373</v>
      </c>
      <c r="G2459" s="5" t="s">
        <v>85</v>
      </c>
      <c r="H2459" s="5" t="s">
        <v>53</v>
      </c>
      <c r="I2459" s="5">
        <v>102185.91</v>
      </c>
      <c r="J2459" s="5" t="s">
        <v>4423</v>
      </c>
      <c r="K2459" s="5" t="s">
        <v>127</v>
      </c>
      <c r="L2459" s="5" t="s">
        <v>23</v>
      </c>
      <c r="M2459" s="5">
        <v>1.99</v>
      </c>
      <c r="N2459" s="5" t="s">
        <v>41</v>
      </c>
      <c r="O2459" s="49">
        <v>29</v>
      </c>
    </row>
    <row r="2460" spans="1:15" x14ac:dyDescent="0.2">
      <c r="A2460" s="48" t="s">
        <v>7910</v>
      </c>
      <c r="B2460" s="5" t="s">
        <v>3590</v>
      </c>
      <c r="C2460" s="5">
        <v>60</v>
      </c>
      <c r="D2460" s="5" t="s">
        <v>27</v>
      </c>
      <c r="E2460" s="5" t="s">
        <v>7911</v>
      </c>
      <c r="F2460" s="5">
        <v>-3924</v>
      </c>
      <c r="G2460" s="5" t="s">
        <v>37</v>
      </c>
      <c r="H2460" s="5" t="s">
        <v>30</v>
      </c>
      <c r="I2460" s="5">
        <v>150405.03</v>
      </c>
      <c r="J2460" s="5" t="s">
        <v>7912</v>
      </c>
      <c r="K2460" s="5" t="s">
        <v>136</v>
      </c>
      <c r="L2460" s="5" t="s">
        <v>23</v>
      </c>
      <c r="M2460" s="5">
        <v>4.57</v>
      </c>
      <c r="N2460" s="5" t="s">
        <v>74</v>
      </c>
      <c r="O2460" s="49">
        <v>12</v>
      </c>
    </row>
    <row r="2461" spans="1:15" x14ac:dyDescent="0.2">
      <c r="A2461" s="48" t="s">
        <v>7913</v>
      </c>
      <c r="B2461" s="5" t="s">
        <v>1306</v>
      </c>
      <c r="C2461" s="5">
        <v>42</v>
      </c>
      <c r="D2461" s="5" t="s">
        <v>27</v>
      </c>
      <c r="E2461" s="5" t="s">
        <v>7914</v>
      </c>
      <c r="F2461" s="5">
        <v>-8366</v>
      </c>
      <c r="G2461" s="5" t="s">
        <v>85</v>
      </c>
      <c r="H2461" s="5" t="s">
        <v>53</v>
      </c>
      <c r="I2461" s="5">
        <v>163645.65</v>
      </c>
      <c r="J2461" s="5" t="s">
        <v>1969</v>
      </c>
      <c r="K2461" s="5" t="s">
        <v>81</v>
      </c>
      <c r="L2461" s="5" t="s">
        <v>32</v>
      </c>
      <c r="M2461" s="5">
        <v>3.17</v>
      </c>
      <c r="N2461" s="5" t="s">
        <v>74</v>
      </c>
      <c r="O2461" s="49">
        <v>8</v>
      </c>
    </row>
    <row r="2462" spans="1:15" x14ac:dyDescent="0.2">
      <c r="A2462" s="48" t="s">
        <v>7915</v>
      </c>
      <c r="B2462" s="5" t="s">
        <v>4511</v>
      </c>
      <c r="C2462" s="5">
        <v>38</v>
      </c>
      <c r="D2462" s="5" t="s">
        <v>50</v>
      </c>
      <c r="E2462" s="5" t="s">
        <v>7916</v>
      </c>
      <c r="F2462" s="5">
        <v>-3527</v>
      </c>
      <c r="G2462" s="5" t="s">
        <v>99</v>
      </c>
      <c r="H2462" s="5" t="s">
        <v>53</v>
      </c>
      <c r="I2462" s="5">
        <v>36454.01</v>
      </c>
      <c r="J2462" s="5" t="s">
        <v>803</v>
      </c>
      <c r="K2462" s="5" t="s">
        <v>62</v>
      </c>
      <c r="L2462" s="5" t="s">
        <v>32</v>
      </c>
      <c r="M2462" s="5">
        <v>4.75</v>
      </c>
      <c r="N2462" s="5" t="s">
        <v>33</v>
      </c>
      <c r="O2462" s="49">
        <v>10</v>
      </c>
    </row>
    <row r="2463" spans="1:15" x14ac:dyDescent="0.2">
      <c r="A2463" s="48" t="s">
        <v>7917</v>
      </c>
      <c r="B2463" s="5" t="s">
        <v>7918</v>
      </c>
      <c r="C2463" s="5">
        <v>49</v>
      </c>
      <c r="D2463" s="5" t="s">
        <v>50</v>
      </c>
      <c r="E2463" s="5" t="s">
        <v>7919</v>
      </c>
      <c r="F2463" s="5">
        <v>-8547</v>
      </c>
      <c r="G2463" s="5" t="s">
        <v>45</v>
      </c>
      <c r="H2463" s="5" t="s">
        <v>194</v>
      </c>
      <c r="I2463" s="5">
        <v>147049.9</v>
      </c>
      <c r="J2463" s="5" t="s">
        <v>5020</v>
      </c>
      <c r="K2463" s="5" t="s">
        <v>47</v>
      </c>
      <c r="L2463" s="5" t="s">
        <v>56</v>
      </c>
      <c r="M2463" s="5">
        <v>3.56</v>
      </c>
      <c r="N2463" s="5" t="s">
        <v>41</v>
      </c>
      <c r="O2463" s="49">
        <v>25</v>
      </c>
    </row>
    <row r="2464" spans="1:15" x14ac:dyDescent="0.2">
      <c r="A2464" s="48" t="s">
        <v>7920</v>
      </c>
      <c r="B2464" s="5" t="s">
        <v>7921</v>
      </c>
      <c r="C2464" s="5">
        <v>25</v>
      </c>
      <c r="D2464" s="5" t="s">
        <v>17</v>
      </c>
      <c r="E2464" s="5" t="s">
        <v>7922</v>
      </c>
      <c r="F2464" s="5">
        <v>-4504</v>
      </c>
      <c r="G2464" s="5" t="s">
        <v>19</v>
      </c>
      <c r="H2464" s="5" t="s">
        <v>144</v>
      </c>
      <c r="I2464" s="5">
        <v>100079.09</v>
      </c>
      <c r="J2464" s="5" t="s">
        <v>7923</v>
      </c>
      <c r="K2464" s="5" t="s">
        <v>55</v>
      </c>
      <c r="L2464" s="5" t="s">
        <v>73</v>
      </c>
      <c r="M2464" s="5">
        <v>4.37</v>
      </c>
      <c r="N2464" s="5" t="s">
        <v>74</v>
      </c>
      <c r="O2464" s="49">
        <v>1</v>
      </c>
    </row>
    <row r="2465" spans="1:15" x14ac:dyDescent="0.2">
      <c r="A2465" s="48" t="s">
        <v>7924</v>
      </c>
      <c r="B2465" s="5" t="s">
        <v>2337</v>
      </c>
      <c r="C2465" s="5">
        <v>24</v>
      </c>
      <c r="D2465" s="5" t="s">
        <v>50</v>
      </c>
      <c r="E2465" s="5" t="s">
        <v>7925</v>
      </c>
      <c r="F2465" s="5">
        <v>-10100</v>
      </c>
      <c r="G2465" s="5" t="s">
        <v>78</v>
      </c>
      <c r="H2465" s="5" t="s">
        <v>194</v>
      </c>
      <c r="I2465" s="5">
        <v>150750.43</v>
      </c>
      <c r="J2465" s="5" t="s">
        <v>2248</v>
      </c>
      <c r="K2465" s="5" t="s">
        <v>55</v>
      </c>
      <c r="L2465" s="5" t="s">
        <v>73</v>
      </c>
      <c r="M2465" s="5">
        <v>2.11</v>
      </c>
      <c r="N2465" s="5" t="s">
        <v>41</v>
      </c>
      <c r="O2465" s="49">
        <v>22</v>
      </c>
    </row>
    <row r="2466" spans="1:15" x14ac:dyDescent="0.2">
      <c r="A2466" s="48" t="s">
        <v>7926</v>
      </c>
      <c r="B2466" s="5" t="s">
        <v>7927</v>
      </c>
      <c r="C2466" s="5">
        <v>49</v>
      </c>
      <c r="D2466" s="5" t="s">
        <v>17</v>
      </c>
      <c r="E2466" s="5" t="s">
        <v>7928</v>
      </c>
      <c r="F2466" s="5">
        <v>-5846</v>
      </c>
      <c r="G2466" s="5" t="s">
        <v>52</v>
      </c>
      <c r="H2466" s="5" t="s">
        <v>53</v>
      </c>
      <c r="I2466" s="5">
        <v>105382.43</v>
      </c>
      <c r="J2466" s="5" t="s">
        <v>7830</v>
      </c>
      <c r="K2466" s="5" t="s">
        <v>104</v>
      </c>
      <c r="L2466" s="5" t="s">
        <v>32</v>
      </c>
      <c r="M2466" s="5">
        <v>3.32</v>
      </c>
      <c r="N2466" s="5" t="s">
        <v>33</v>
      </c>
      <c r="O2466" s="49">
        <v>11</v>
      </c>
    </row>
    <row r="2467" spans="1:15" x14ac:dyDescent="0.2">
      <c r="A2467" s="48" t="s">
        <v>7929</v>
      </c>
      <c r="B2467" s="5" t="s">
        <v>7930</v>
      </c>
      <c r="C2467" s="5">
        <v>64</v>
      </c>
      <c r="D2467" s="5" t="s">
        <v>27</v>
      </c>
      <c r="E2467" s="5" t="s">
        <v>7931</v>
      </c>
      <c r="F2467" s="5">
        <v>-10662</v>
      </c>
      <c r="G2467" s="5" t="s">
        <v>52</v>
      </c>
      <c r="H2467" s="5" t="s">
        <v>30</v>
      </c>
      <c r="I2467" s="5">
        <v>166636.17000000001</v>
      </c>
      <c r="J2467" s="5" t="s">
        <v>616</v>
      </c>
      <c r="K2467" s="5" t="s">
        <v>47</v>
      </c>
      <c r="L2467" s="5" t="s">
        <v>32</v>
      </c>
      <c r="M2467" s="5">
        <v>4.1100000000000003</v>
      </c>
      <c r="N2467" s="5" t="s">
        <v>41</v>
      </c>
      <c r="O2467" s="49">
        <v>35</v>
      </c>
    </row>
    <row r="2468" spans="1:15" x14ac:dyDescent="0.2">
      <c r="A2468" s="48" t="s">
        <v>7932</v>
      </c>
      <c r="B2468" s="5" t="s">
        <v>7933</v>
      </c>
      <c r="C2468" s="5">
        <v>55</v>
      </c>
      <c r="D2468" s="5" t="s">
        <v>27</v>
      </c>
      <c r="E2468" s="5" t="s">
        <v>7934</v>
      </c>
      <c r="F2468" s="5">
        <v>-6586</v>
      </c>
      <c r="G2468" s="5" t="s">
        <v>78</v>
      </c>
      <c r="H2468" s="5" t="s">
        <v>30</v>
      </c>
      <c r="I2468" s="5">
        <v>86080.86</v>
      </c>
      <c r="J2468" s="5" t="s">
        <v>7018</v>
      </c>
      <c r="K2468" s="5" t="s">
        <v>47</v>
      </c>
      <c r="L2468" s="5" t="s">
        <v>23</v>
      </c>
      <c r="M2468" s="5">
        <v>3.08</v>
      </c>
      <c r="N2468" s="5" t="s">
        <v>57</v>
      </c>
      <c r="O2468" s="49">
        <v>23</v>
      </c>
    </row>
    <row r="2469" spans="1:15" x14ac:dyDescent="0.2">
      <c r="A2469" s="48" t="s">
        <v>7935</v>
      </c>
      <c r="B2469" s="5" t="s">
        <v>7936</v>
      </c>
      <c r="C2469" s="5">
        <v>26</v>
      </c>
      <c r="D2469" s="5" t="s">
        <v>27</v>
      </c>
      <c r="E2469" s="5" t="s">
        <v>7937</v>
      </c>
      <c r="F2469" s="5">
        <v>-5498</v>
      </c>
      <c r="G2469" s="5" t="s">
        <v>19</v>
      </c>
      <c r="H2469" s="5" t="s">
        <v>30</v>
      </c>
      <c r="I2469" s="5">
        <v>81218.53</v>
      </c>
      <c r="J2469" s="5" t="s">
        <v>4449</v>
      </c>
      <c r="K2469" s="5" t="s">
        <v>40</v>
      </c>
      <c r="L2469" s="5" t="s">
        <v>23</v>
      </c>
      <c r="M2469" s="5">
        <v>2.38</v>
      </c>
      <c r="N2469" s="5" t="s">
        <v>41</v>
      </c>
      <c r="O2469" s="49">
        <v>0</v>
      </c>
    </row>
    <row r="2470" spans="1:15" x14ac:dyDescent="0.2">
      <c r="A2470" s="48" t="s">
        <v>7938</v>
      </c>
      <c r="B2470" s="5" t="s">
        <v>7939</v>
      </c>
      <c r="C2470" s="5">
        <v>45</v>
      </c>
      <c r="D2470" s="5" t="s">
        <v>27</v>
      </c>
      <c r="E2470" s="5" t="s">
        <v>7940</v>
      </c>
      <c r="F2470" s="5">
        <v>-7308</v>
      </c>
      <c r="G2470" s="5" t="s">
        <v>52</v>
      </c>
      <c r="H2470" s="5" t="s">
        <v>194</v>
      </c>
      <c r="I2470" s="5">
        <v>130500.27</v>
      </c>
      <c r="J2470" s="5" t="s">
        <v>441</v>
      </c>
      <c r="K2470" s="5" t="s">
        <v>127</v>
      </c>
      <c r="L2470" s="5" t="s">
        <v>56</v>
      </c>
      <c r="M2470" s="5">
        <v>1.79</v>
      </c>
      <c r="N2470" s="5" t="s">
        <v>33</v>
      </c>
      <c r="O2470" s="49">
        <v>29</v>
      </c>
    </row>
    <row r="2471" spans="1:15" x14ac:dyDescent="0.2">
      <c r="A2471" s="48" t="s">
        <v>7941</v>
      </c>
      <c r="B2471" s="5" t="s">
        <v>7942</v>
      </c>
      <c r="C2471" s="5">
        <v>48</v>
      </c>
      <c r="D2471" s="5" t="s">
        <v>17</v>
      </c>
      <c r="E2471" s="5" t="s">
        <v>7943</v>
      </c>
      <c r="F2471" s="5">
        <v>-3372</v>
      </c>
      <c r="G2471" s="5" t="s">
        <v>99</v>
      </c>
      <c r="H2471" s="5" t="s">
        <v>20</v>
      </c>
      <c r="I2471" s="5">
        <v>170482.77</v>
      </c>
      <c r="J2471" s="5" t="s">
        <v>7944</v>
      </c>
      <c r="K2471" s="5" t="s">
        <v>62</v>
      </c>
      <c r="L2471" s="5" t="s">
        <v>73</v>
      </c>
      <c r="M2471" s="5">
        <v>1.29</v>
      </c>
      <c r="N2471" s="5" t="s">
        <v>33</v>
      </c>
      <c r="O2471" s="49">
        <v>35</v>
      </c>
    </row>
    <row r="2472" spans="1:15" x14ac:dyDescent="0.2">
      <c r="A2472" s="48" t="s">
        <v>7945</v>
      </c>
      <c r="B2472" s="5" t="s">
        <v>3089</v>
      </c>
      <c r="C2472" s="5">
        <v>44</v>
      </c>
      <c r="D2472" s="5" t="s">
        <v>50</v>
      </c>
      <c r="E2472" s="5" t="s">
        <v>7946</v>
      </c>
      <c r="F2472" s="5">
        <v>-7714</v>
      </c>
      <c r="G2472" s="5" t="s">
        <v>52</v>
      </c>
      <c r="H2472" s="5" t="s">
        <v>173</v>
      </c>
      <c r="I2472" s="5">
        <v>83813.8</v>
      </c>
      <c r="J2472" s="5" t="s">
        <v>4034</v>
      </c>
      <c r="K2472" s="5" t="s">
        <v>47</v>
      </c>
      <c r="L2472" s="5" t="s">
        <v>23</v>
      </c>
      <c r="M2472" s="5">
        <v>3.97</v>
      </c>
      <c r="N2472" s="5" t="s">
        <v>57</v>
      </c>
      <c r="O2472" s="49">
        <v>4</v>
      </c>
    </row>
    <row r="2473" spans="1:15" x14ac:dyDescent="0.2">
      <c r="A2473" s="48" t="s">
        <v>7947</v>
      </c>
      <c r="B2473" s="5" t="s">
        <v>2819</v>
      </c>
      <c r="C2473" s="5">
        <v>28</v>
      </c>
      <c r="D2473" s="5" t="s">
        <v>17</v>
      </c>
      <c r="E2473" s="5" t="s">
        <v>7948</v>
      </c>
      <c r="F2473" s="5">
        <v>-7993</v>
      </c>
      <c r="G2473" s="5" t="s">
        <v>19</v>
      </c>
      <c r="H2473" s="5" t="s">
        <v>71</v>
      </c>
      <c r="I2473" s="5">
        <v>38756.9</v>
      </c>
      <c r="J2473" s="5" t="s">
        <v>2197</v>
      </c>
      <c r="K2473" s="5" t="s">
        <v>40</v>
      </c>
      <c r="L2473" s="5" t="s">
        <v>73</v>
      </c>
      <c r="M2473" s="5">
        <v>2.37</v>
      </c>
      <c r="N2473" s="5" t="s">
        <v>24</v>
      </c>
      <c r="O2473" s="49">
        <v>27</v>
      </c>
    </row>
    <row r="2474" spans="1:15" x14ac:dyDescent="0.2">
      <c r="A2474" s="48" t="s">
        <v>7949</v>
      </c>
      <c r="B2474" s="5" t="s">
        <v>7950</v>
      </c>
      <c r="C2474" s="5">
        <v>44</v>
      </c>
      <c r="D2474" s="5" t="s">
        <v>17</v>
      </c>
      <c r="E2474" s="5" t="s">
        <v>7951</v>
      </c>
      <c r="F2474" s="5">
        <v>-7673</v>
      </c>
      <c r="G2474" s="5" t="s">
        <v>45</v>
      </c>
      <c r="H2474" s="5" t="s">
        <v>194</v>
      </c>
      <c r="I2474" s="5">
        <v>44408.4</v>
      </c>
      <c r="J2474" s="5" t="s">
        <v>4143</v>
      </c>
      <c r="K2474" s="5" t="s">
        <v>40</v>
      </c>
      <c r="L2474" s="5" t="s">
        <v>32</v>
      </c>
      <c r="M2474" s="5">
        <v>1.56</v>
      </c>
      <c r="N2474" s="5" t="s">
        <v>33</v>
      </c>
      <c r="O2474" s="49">
        <v>8</v>
      </c>
    </row>
    <row r="2475" spans="1:15" x14ac:dyDescent="0.2">
      <c r="A2475" s="48" t="s">
        <v>7952</v>
      </c>
      <c r="B2475" s="5" t="s">
        <v>1709</v>
      </c>
      <c r="C2475" s="5">
        <v>53</v>
      </c>
      <c r="D2475" s="5" t="s">
        <v>17</v>
      </c>
      <c r="E2475" s="5" t="s">
        <v>7953</v>
      </c>
      <c r="F2475" s="5">
        <v>-5320</v>
      </c>
      <c r="G2475" s="5" t="s">
        <v>78</v>
      </c>
      <c r="H2475" s="5" t="s">
        <v>30</v>
      </c>
      <c r="I2475" s="5">
        <v>126828.64</v>
      </c>
      <c r="J2475" s="5" t="s">
        <v>1611</v>
      </c>
      <c r="K2475" s="5" t="s">
        <v>136</v>
      </c>
      <c r="L2475" s="5" t="s">
        <v>32</v>
      </c>
      <c r="M2475" s="5">
        <v>3.06</v>
      </c>
      <c r="N2475" s="5" t="s">
        <v>41</v>
      </c>
      <c r="O2475" s="49">
        <v>4</v>
      </c>
    </row>
    <row r="2476" spans="1:15" x14ac:dyDescent="0.2">
      <c r="A2476" s="48" t="s">
        <v>7954</v>
      </c>
      <c r="B2476" s="5" t="s">
        <v>7955</v>
      </c>
      <c r="C2476" s="5">
        <v>63</v>
      </c>
      <c r="D2476" s="5" t="s">
        <v>17</v>
      </c>
      <c r="E2476" s="5" t="s">
        <v>7956</v>
      </c>
      <c r="F2476" s="5">
        <v>-8090</v>
      </c>
      <c r="G2476" s="5" t="s">
        <v>116</v>
      </c>
      <c r="H2476" s="5" t="s">
        <v>79</v>
      </c>
      <c r="I2476" s="5">
        <v>142549.92000000001</v>
      </c>
      <c r="J2476" s="5" t="s">
        <v>3627</v>
      </c>
      <c r="K2476" s="5" t="s">
        <v>62</v>
      </c>
      <c r="L2476" s="5" t="s">
        <v>32</v>
      </c>
      <c r="M2476" s="5">
        <v>4.82</v>
      </c>
      <c r="N2476" s="5" t="s">
        <v>74</v>
      </c>
      <c r="O2476" s="49">
        <v>4</v>
      </c>
    </row>
    <row r="2477" spans="1:15" x14ac:dyDescent="0.2">
      <c r="A2477" s="48" t="s">
        <v>7957</v>
      </c>
      <c r="B2477" s="5" t="s">
        <v>2402</v>
      </c>
      <c r="C2477" s="5">
        <v>42</v>
      </c>
      <c r="D2477" s="5" t="s">
        <v>17</v>
      </c>
      <c r="E2477" s="5" t="s">
        <v>7958</v>
      </c>
      <c r="F2477" s="5">
        <v>-10483</v>
      </c>
      <c r="G2477" s="5" t="s">
        <v>99</v>
      </c>
      <c r="H2477" s="5" t="s">
        <v>71</v>
      </c>
      <c r="I2477" s="5">
        <v>47713.53</v>
      </c>
      <c r="J2477" s="5" t="s">
        <v>6182</v>
      </c>
      <c r="K2477" s="5" t="s">
        <v>47</v>
      </c>
      <c r="L2477" s="5" t="s">
        <v>32</v>
      </c>
      <c r="M2477" s="5">
        <v>4.96</v>
      </c>
      <c r="N2477" s="5" t="s">
        <v>74</v>
      </c>
      <c r="O2477" s="49">
        <v>1</v>
      </c>
    </row>
    <row r="2478" spans="1:15" x14ac:dyDescent="0.2">
      <c r="A2478" s="48" t="s">
        <v>7959</v>
      </c>
      <c r="B2478" s="5" t="s">
        <v>7960</v>
      </c>
      <c r="C2478" s="5">
        <v>47</v>
      </c>
      <c r="D2478" s="5" t="s">
        <v>27</v>
      </c>
      <c r="E2478" s="5" t="s">
        <v>7961</v>
      </c>
      <c r="F2478" s="5">
        <v>-9267</v>
      </c>
      <c r="G2478" s="5" t="s">
        <v>37</v>
      </c>
      <c r="H2478" s="5" t="s">
        <v>38</v>
      </c>
      <c r="I2478" s="5">
        <v>163849.92000000001</v>
      </c>
      <c r="J2478" s="5" t="s">
        <v>3211</v>
      </c>
      <c r="K2478" s="5" t="s">
        <v>22</v>
      </c>
      <c r="L2478" s="5" t="s">
        <v>23</v>
      </c>
      <c r="M2478" s="5">
        <v>1.94</v>
      </c>
      <c r="N2478" s="5" t="s">
        <v>57</v>
      </c>
      <c r="O2478" s="49">
        <v>6</v>
      </c>
    </row>
    <row r="2479" spans="1:15" x14ac:dyDescent="0.2">
      <c r="A2479" s="48" t="s">
        <v>7962</v>
      </c>
      <c r="B2479" s="5" t="s">
        <v>7242</v>
      </c>
      <c r="C2479" s="5">
        <v>37</v>
      </c>
      <c r="D2479" s="5" t="s">
        <v>17</v>
      </c>
      <c r="E2479" s="5" t="s">
        <v>7963</v>
      </c>
      <c r="F2479" s="5">
        <v>-8261</v>
      </c>
      <c r="G2479" s="5" t="s">
        <v>19</v>
      </c>
      <c r="H2479" s="5" t="s">
        <v>144</v>
      </c>
      <c r="I2479" s="5">
        <v>168065.81</v>
      </c>
      <c r="J2479" s="5" t="s">
        <v>7964</v>
      </c>
      <c r="K2479" s="5" t="s">
        <v>136</v>
      </c>
      <c r="L2479" s="5" t="s">
        <v>32</v>
      </c>
      <c r="M2479" s="5">
        <v>2.2200000000000002</v>
      </c>
      <c r="N2479" s="5" t="s">
        <v>33</v>
      </c>
      <c r="O2479" s="49">
        <v>1</v>
      </c>
    </row>
    <row r="2480" spans="1:15" x14ac:dyDescent="0.2">
      <c r="A2480" s="48" t="s">
        <v>7965</v>
      </c>
      <c r="B2480" s="5" t="s">
        <v>7966</v>
      </c>
      <c r="C2480" s="5">
        <v>50</v>
      </c>
      <c r="D2480" s="5" t="s">
        <v>27</v>
      </c>
      <c r="E2480" s="5" t="s">
        <v>7967</v>
      </c>
      <c r="F2480" s="5">
        <v>-9021</v>
      </c>
      <c r="G2480" s="5" t="s">
        <v>19</v>
      </c>
      <c r="H2480" s="5" t="s">
        <v>66</v>
      </c>
      <c r="I2480" s="5">
        <v>126989.07</v>
      </c>
      <c r="J2480" s="5" t="s">
        <v>7968</v>
      </c>
      <c r="K2480" s="5" t="s">
        <v>118</v>
      </c>
      <c r="L2480" s="5" t="s">
        <v>56</v>
      </c>
      <c r="M2480" s="5">
        <v>3.57</v>
      </c>
      <c r="N2480" s="5" t="s">
        <v>24</v>
      </c>
      <c r="O2480" s="49">
        <v>11</v>
      </c>
    </row>
    <row r="2481" spans="1:15" x14ac:dyDescent="0.2">
      <c r="A2481" s="48" t="s">
        <v>7969</v>
      </c>
      <c r="B2481" s="5" t="s">
        <v>3764</v>
      </c>
      <c r="C2481" s="5">
        <v>40</v>
      </c>
      <c r="D2481" s="5" t="s">
        <v>17</v>
      </c>
      <c r="E2481" s="5" t="s">
        <v>7970</v>
      </c>
      <c r="F2481" s="5">
        <v>-2551</v>
      </c>
      <c r="G2481" s="5" t="s">
        <v>99</v>
      </c>
      <c r="H2481" s="5" t="s">
        <v>53</v>
      </c>
      <c r="I2481" s="5">
        <v>174583.56</v>
      </c>
      <c r="J2481" s="5" t="s">
        <v>4183</v>
      </c>
      <c r="K2481" s="5" t="s">
        <v>47</v>
      </c>
      <c r="L2481" s="5" t="s">
        <v>73</v>
      </c>
      <c r="M2481" s="5">
        <v>3.66</v>
      </c>
      <c r="N2481" s="5" t="s">
        <v>33</v>
      </c>
      <c r="O2481" s="49">
        <v>13</v>
      </c>
    </row>
    <row r="2482" spans="1:15" x14ac:dyDescent="0.2">
      <c r="A2482" s="48" t="s">
        <v>7971</v>
      </c>
      <c r="B2482" s="5" t="s">
        <v>381</v>
      </c>
      <c r="C2482" s="5">
        <v>41</v>
      </c>
      <c r="D2482" s="5" t="s">
        <v>50</v>
      </c>
      <c r="E2482" s="5" t="s">
        <v>7972</v>
      </c>
      <c r="F2482" s="5">
        <v>-8188</v>
      </c>
      <c r="G2482" s="5" t="s">
        <v>37</v>
      </c>
      <c r="H2482" s="5" t="s">
        <v>71</v>
      </c>
      <c r="I2482" s="5">
        <v>161264.35</v>
      </c>
      <c r="J2482" s="5" t="s">
        <v>4812</v>
      </c>
      <c r="K2482" s="5" t="s">
        <v>22</v>
      </c>
      <c r="L2482" s="5" t="s">
        <v>73</v>
      </c>
      <c r="M2482" s="5">
        <v>4.37</v>
      </c>
      <c r="N2482" s="5" t="s">
        <v>74</v>
      </c>
      <c r="O2482" s="49">
        <v>4</v>
      </c>
    </row>
    <row r="2483" spans="1:15" x14ac:dyDescent="0.2">
      <c r="A2483" s="48" t="s">
        <v>7973</v>
      </c>
      <c r="B2483" s="5" t="s">
        <v>1169</v>
      </c>
      <c r="C2483" s="5">
        <v>40</v>
      </c>
      <c r="D2483" s="5" t="s">
        <v>27</v>
      </c>
      <c r="E2483" s="5" t="s">
        <v>7974</v>
      </c>
      <c r="F2483" s="5">
        <v>-7171</v>
      </c>
      <c r="G2483" s="5" t="s">
        <v>37</v>
      </c>
      <c r="H2483" s="5" t="s">
        <v>173</v>
      </c>
      <c r="I2483" s="5">
        <v>174206.22</v>
      </c>
      <c r="J2483" s="5" t="s">
        <v>7975</v>
      </c>
      <c r="K2483" s="5" t="s">
        <v>127</v>
      </c>
      <c r="L2483" s="5" t="s">
        <v>73</v>
      </c>
      <c r="M2483" s="5">
        <v>1.53</v>
      </c>
      <c r="N2483" s="5" t="s">
        <v>41</v>
      </c>
      <c r="O2483" s="49">
        <v>9</v>
      </c>
    </row>
    <row r="2484" spans="1:15" x14ac:dyDescent="0.2">
      <c r="A2484" s="48" t="s">
        <v>7976</v>
      </c>
      <c r="B2484" s="5" t="s">
        <v>7728</v>
      </c>
      <c r="C2484" s="5">
        <v>30</v>
      </c>
      <c r="D2484" s="5" t="s">
        <v>17</v>
      </c>
      <c r="E2484" s="5" t="s">
        <v>7977</v>
      </c>
      <c r="F2484" s="5">
        <v>-9209</v>
      </c>
      <c r="G2484" s="5" t="s">
        <v>94</v>
      </c>
      <c r="H2484" s="5" t="s">
        <v>53</v>
      </c>
      <c r="I2484" s="5">
        <v>130255.81</v>
      </c>
      <c r="J2484" s="5" t="s">
        <v>593</v>
      </c>
      <c r="K2484" s="5" t="s">
        <v>104</v>
      </c>
      <c r="L2484" s="5" t="s">
        <v>23</v>
      </c>
      <c r="M2484" s="5">
        <v>3.84</v>
      </c>
      <c r="N2484" s="5" t="s">
        <v>57</v>
      </c>
      <c r="O2484" s="49">
        <v>35</v>
      </c>
    </row>
    <row r="2485" spans="1:15" x14ac:dyDescent="0.2">
      <c r="A2485" s="48" t="s">
        <v>7978</v>
      </c>
      <c r="B2485" s="5" t="s">
        <v>7979</v>
      </c>
      <c r="C2485" s="5">
        <v>53</v>
      </c>
      <c r="D2485" s="5" t="s">
        <v>17</v>
      </c>
      <c r="E2485" s="5" t="s">
        <v>7980</v>
      </c>
      <c r="F2485" s="5">
        <v>-9203</v>
      </c>
      <c r="G2485" s="5" t="s">
        <v>94</v>
      </c>
      <c r="H2485" s="5" t="s">
        <v>79</v>
      </c>
      <c r="I2485" s="5">
        <v>168084.58</v>
      </c>
      <c r="J2485" s="5" t="s">
        <v>6175</v>
      </c>
      <c r="K2485" s="5" t="s">
        <v>136</v>
      </c>
      <c r="L2485" s="5" t="s">
        <v>32</v>
      </c>
      <c r="M2485" s="5">
        <v>3</v>
      </c>
      <c r="N2485" s="5" t="s">
        <v>41</v>
      </c>
      <c r="O2485" s="49">
        <v>4</v>
      </c>
    </row>
    <row r="2486" spans="1:15" x14ac:dyDescent="0.2">
      <c r="A2486" s="48" t="s">
        <v>7981</v>
      </c>
      <c r="B2486" s="5" t="s">
        <v>7770</v>
      </c>
      <c r="C2486" s="5">
        <v>60</v>
      </c>
      <c r="D2486" s="5" t="s">
        <v>17</v>
      </c>
      <c r="E2486" s="5" t="s">
        <v>7982</v>
      </c>
      <c r="F2486" s="5">
        <v>-6088</v>
      </c>
      <c r="G2486" s="5" t="s">
        <v>52</v>
      </c>
      <c r="H2486" s="5" t="s">
        <v>79</v>
      </c>
      <c r="I2486" s="5">
        <v>128267.34</v>
      </c>
      <c r="J2486" s="5" t="s">
        <v>1481</v>
      </c>
      <c r="K2486" s="5" t="s">
        <v>55</v>
      </c>
      <c r="L2486" s="5" t="s">
        <v>23</v>
      </c>
      <c r="M2486" s="5">
        <v>2.11</v>
      </c>
      <c r="N2486" s="5" t="s">
        <v>41</v>
      </c>
      <c r="O2486" s="49">
        <v>14</v>
      </c>
    </row>
    <row r="2487" spans="1:15" x14ac:dyDescent="0.2">
      <c r="A2487" s="48" t="s">
        <v>7983</v>
      </c>
      <c r="B2487" s="5" t="s">
        <v>2930</v>
      </c>
      <c r="C2487" s="5">
        <v>45</v>
      </c>
      <c r="D2487" s="5" t="s">
        <v>27</v>
      </c>
      <c r="E2487" s="5" t="s">
        <v>7984</v>
      </c>
      <c r="F2487" s="5">
        <v>-7479</v>
      </c>
      <c r="G2487" s="5" t="s">
        <v>85</v>
      </c>
      <c r="H2487" s="5" t="s">
        <v>66</v>
      </c>
      <c r="I2487" s="5">
        <v>169761.94</v>
      </c>
      <c r="J2487" s="5" t="s">
        <v>2169</v>
      </c>
      <c r="K2487" s="5" t="s">
        <v>136</v>
      </c>
      <c r="L2487" s="5" t="s">
        <v>56</v>
      </c>
      <c r="M2487" s="5">
        <v>4.3099999999999996</v>
      </c>
      <c r="N2487" s="5" t="s">
        <v>24</v>
      </c>
      <c r="O2487" s="49">
        <v>17</v>
      </c>
    </row>
    <row r="2488" spans="1:15" x14ac:dyDescent="0.2">
      <c r="A2488" s="48" t="s">
        <v>7985</v>
      </c>
      <c r="B2488" s="5" t="s">
        <v>7986</v>
      </c>
      <c r="C2488" s="5">
        <v>57</v>
      </c>
      <c r="D2488" s="5" t="s">
        <v>17</v>
      </c>
      <c r="E2488" s="5" t="s">
        <v>7987</v>
      </c>
      <c r="F2488" s="5">
        <v>-8999</v>
      </c>
      <c r="G2488" s="5" t="s">
        <v>116</v>
      </c>
      <c r="H2488" s="5" t="s">
        <v>144</v>
      </c>
      <c r="I2488" s="5">
        <v>70956.38</v>
      </c>
      <c r="J2488" s="5" t="s">
        <v>2407</v>
      </c>
      <c r="K2488" s="5" t="s">
        <v>136</v>
      </c>
      <c r="L2488" s="5" t="s">
        <v>73</v>
      </c>
      <c r="M2488" s="5">
        <v>4.51</v>
      </c>
      <c r="N2488" s="5" t="s">
        <v>33</v>
      </c>
      <c r="O2488" s="49">
        <v>32</v>
      </c>
    </row>
    <row r="2489" spans="1:15" x14ac:dyDescent="0.2">
      <c r="A2489" s="48" t="s">
        <v>7988</v>
      </c>
      <c r="B2489" s="5" t="s">
        <v>7989</v>
      </c>
      <c r="C2489" s="5">
        <v>34</v>
      </c>
      <c r="D2489" s="5" t="s">
        <v>17</v>
      </c>
      <c r="E2489" s="5" t="s">
        <v>7990</v>
      </c>
      <c r="F2489" s="5">
        <v>-7965</v>
      </c>
      <c r="G2489" s="5" t="s">
        <v>99</v>
      </c>
      <c r="H2489" s="5" t="s">
        <v>66</v>
      </c>
      <c r="I2489" s="5">
        <v>139442.44</v>
      </c>
      <c r="J2489" s="5" t="s">
        <v>7800</v>
      </c>
      <c r="K2489" s="5" t="s">
        <v>62</v>
      </c>
      <c r="L2489" s="5" t="s">
        <v>73</v>
      </c>
      <c r="M2489" s="5">
        <v>4.3099999999999996</v>
      </c>
      <c r="N2489" s="5" t="s">
        <v>57</v>
      </c>
      <c r="O2489" s="49">
        <v>12</v>
      </c>
    </row>
    <row r="2490" spans="1:15" x14ac:dyDescent="0.2">
      <c r="A2490" s="48" t="s">
        <v>7991</v>
      </c>
      <c r="B2490" s="5" t="s">
        <v>3164</v>
      </c>
      <c r="C2490" s="5">
        <v>59</v>
      </c>
      <c r="D2490" s="5" t="s">
        <v>27</v>
      </c>
      <c r="E2490" s="5" t="s">
        <v>7992</v>
      </c>
      <c r="F2490" s="5">
        <v>-7252</v>
      </c>
      <c r="G2490" s="5" t="s">
        <v>116</v>
      </c>
      <c r="H2490" s="5" t="s">
        <v>144</v>
      </c>
      <c r="I2490" s="5">
        <v>171757.52</v>
      </c>
      <c r="J2490" s="5" t="s">
        <v>2257</v>
      </c>
      <c r="K2490" s="5" t="s">
        <v>118</v>
      </c>
      <c r="L2490" s="5" t="s">
        <v>73</v>
      </c>
      <c r="M2490" s="5">
        <v>4.3899999999999997</v>
      </c>
      <c r="N2490" s="5" t="s">
        <v>41</v>
      </c>
      <c r="O2490" s="49">
        <v>0</v>
      </c>
    </row>
    <row r="2491" spans="1:15" x14ac:dyDescent="0.2">
      <c r="A2491" s="48" t="s">
        <v>7993</v>
      </c>
      <c r="B2491" s="5" t="s">
        <v>7678</v>
      </c>
      <c r="C2491" s="5">
        <v>51</v>
      </c>
      <c r="D2491" s="5" t="s">
        <v>17</v>
      </c>
      <c r="E2491" s="5" t="s">
        <v>7994</v>
      </c>
      <c r="F2491" s="5">
        <v>-5679</v>
      </c>
      <c r="G2491" s="5" t="s">
        <v>94</v>
      </c>
      <c r="H2491" s="5" t="s">
        <v>20</v>
      </c>
      <c r="I2491" s="5">
        <v>130225.89</v>
      </c>
      <c r="J2491" s="5" t="s">
        <v>7535</v>
      </c>
      <c r="K2491" s="5" t="s">
        <v>22</v>
      </c>
      <c r="L2491" s="5" t="s">
        <v>73</v>
      </c>
      <c r="M2491" s="5">
        <v>2.44</v>
      </c>
      <c r="N2491" s="5" t="s">
        <v>33</v>
      </c>
      <c r="O2491" s="49">
        <v>21</v>
      </c>
    </row>
    <row r="2492" spans="1:15" x14ac:dyDescent="0.2">
      <c r="A2492" s="48" t="s">
        <v>7995</v>
      </c>
      <c r="B2492" s="5" t="s">
        <v>793</v>
      </c>
      <c r="C2492" s="5">
        <v>65</v>
      </c>
      <c r="D2492" s="5" t="s">
        <v>50</v>
      </c>
      <c r="E2492" s="5" t="s">
        <v>7996</v>
      </c>
      <c r="F2492" s="5">
        <v>-2955</v>
      </c>
      <c r="G2492" s="5" t="s">
        <v>94</v>
      </c>
      <c r="H2492" s="5" t="s">
        <v>20</v>
      </c>
      <c r="I2492" s="5">
        <v>137689.93</v>
      </c>
      <c r="J2492" s="5" t="s">
        <v>1655</v>
      </c>
      <c r="K2492" s="5" t="s">
        <v>104</v>
      </c>
      <c r="L2492" s="5" t="s">
        <v>56</v>
      </c>
      <c r="M2492" s="5">
        <v>2.87</v>
      </c>
      <c r="N2492" s="5" t="s">
        <v>57</v>
      </c>
      <c r="O2492" s="49">
        <v>33</v>
      </c>
    </row>
    <row r="2493" spans="1:15" x14ac:dyDescent="0.2">
      <c r="A2493" s="48" t="s">
        <v>7997</v>
      </c>
      <c r="B2493" s="5" t="s">
        <v>1628</v>
      </c>
      <c r="C2493" s="5">
        <v>32</v>
      </c>
      <c r="D2493" s="5" t="s">
        <v>17</v>
      </c>
      <c r="E2493" s="5" t="s">
        <v>7998</v>
      </c>
      <c r="F2493" s="5">
        <v>-3918</v>
      </c>
      <c r="G2493" s="5" t="s">
        <v>45</v>
      </c>
      <c r="H2493" s="5" t="s">
        <v>144</v>
      </c>
      <c r="I2493" s="5">
        <v>101052.12</v>
      </c>
      <c r="J2493" s="5" t="s">
        <v>718</v>
      </c>
      <c r="K2493" s="5" t="s">
        <v>22</v>
      </c>
      <c r="L2493" s="5" t="s">
        <v>73</v>
      </c>
      <c r="M2493" s="5">
        <v>1.0900000000000001</v>
      </c>
      <c r="N2493" s="5" t="s">
        <v>57</v>
      </c>
      <c r="O2493" s="49">
        <v>19</v>
      </c>
    </row>
    <row r="2494" spans="1:15" x14ac:dyDescent="0.2">
      <c r="A2494" s="48" t="s">
        <v>7999</v>
      </c>
      <c r="B2494" s="5" t="s">
        <v>8000</v>
      </c>
      <c r="C2494" s="5">
        <v>26</v>
      </c>
      <c r="D2494" s="5" t="s">
        <v>27</v>
      </c>
      <c r="E2494" s="5" t="s">
        <v>8001</v>
      </c>
      <c r="F2494" s="5">
        <v>-3743</v>
      </c>
      <c r="G2494" s="5" t="s">
        <v>94</v>
      </c>
      <c r="H2494" s="5" t="s">
        <v>173</v>
      </c>
      <c r="I2494" s="5">
        <v>131956.65</v>
      </c>
      <c r="J2494" s="5" t="s">
        <v>647</v>
      </c>
      <c r="K2494" s="5" t="s">
        <v>22</v>
      </c>
      <c r="L2494" s="5" t="s">
        <v>73</v>
      </c>
      <c r="M2494" s="5">
        <v>1.38</v>
      </c>
      <c r="N2494" s="5" t="s">
        <v>74</v>
      </c>
      <c r="O2494" s="49">
        <v>19</v>
      </c>
    </row>
    <row r="2495" spans="1:15" x14ac:dyDescent="0.2">
      <c r="A2495" s="48" t="s">
        <v>8002</v>
      </c>
      <c r="B2495" s="5" t="s">
        <v>3099</v>
      </c>
      <c r="C2495" s="5">
        <v>48</v>
      </c>
      <c r="D2495" s="5" t="s">
        <v>50</v>
      </c>
      <c r="E2495" s="5" t="s">
        <v>8003</v>
      </c>
      <c r="F2495" s="5">
        <v>-6473</v>
      </c>
      <c r="G2495" s="5" t="s">
        <v>116</v>
      </c>
      <c r="H2495" s="5" t="s">
        <v>53</v>
      </c>
      <c r="I2495" s="5">
        <v>174189.71</v>
      </c>
      <c r="J2495" s="5" t="s">
        <v>3387</v>
      </c>
      <c r="K2495" s="5" t="s">
        <v>81</v>
      </c>
      <c r="L2495" s="5" t="s">
        <v>73</v>
      </c>
      <c r="M2495" s="5">
        <v>4.29</v>
      </c>
      <c r="N2495" s="5" t="s">
        <v>41</v>
      </c>
      <c r="O2495" s="49">
        <v>3</v>
      </c>
    </row>
    <row r="2496" spans="1:15" x14ac:dyDescent="0.2">
      <c r="A2496" s="48" t="s">
        <v>8004</v>
      </c>
      <c r="B2496" s="5" t="s">
        <v>8005</v>
      </c>
      <c r="C2496" s="5">
        <v>58</v>
      </c>
      <c r="D2496" s="5" t="s">
        <v>17</v>
      </c>
      <c r="E2496" s="5" t="s">
        <v>8006</v>
      </c>
      <c r="F2496" s="5">
        <v>-3747</v>
      </c>
      <c r="G2496" s="5" t="s">
        <v>45</v>
      </c>
      <c r="H2496" s="5" t="s">
        <v>71</v>
      </c>
      <c r="I2496" s="5">
        <v>107801.7</v>
      </c>
      <c r="J2496" s="5" t="s">
        <v>8007</v>
      </c>
      <c r="K2496" s="5" t="s">
        <v>22</v>
      </c>
      <c r="L2496" s="5" t="s">
        <v>32</v>
      </c>
      <c r="M2496" s="5">
        <v>1.97</v>
      </c>
      <c r="N2496" s="5" t="s">
        <v>33</v>
      </c>
      <c r="O2496" s="49">
        <v>29</v>
      </c>
    </row>
    <row r="2497" spans="1:15" x14ac:dyDescent="0.2">
      <c r="A2497" s="48" t="s">
        <v>8008</v>
      </c>
      <c r="B2497" s="5" t="s">
        <v>8009</v>
      </c>
      <c r="C2497" s="5">
        <v>40</v>
      </c>
      <c r="D2497" s="5" t="s">
        <v>17</v>
      </c>
      <c r="E2497" s="5" t="s">
        <v>8010</v>
      </c>
      <c r="F2497" s="5">
        <v>-2809</v>
      </c>
      <c r="G2497" s="5" t="s">
        <v>94</v>
      </c>
      <c r="H2497" s="5" t="s">
        <v>30</v>
      </c>
      <c r="I2497" s="5">
        <v>54517.55</v>
      </c>
      <c r="J2497" s="5" t="s">
        <v>195</v>
      </c>
      <c r="K2497" s="5" t="s">
        <v>104</v>
      </c>
      <c r="L2497" s="5" t="s">
        <v>56</v>
      </c>
      <c r="M2497" s="5">
        <v>4.09</v>
      </c>
      <c r="N2497" s="5" t="s">
        <v>57</v>
      </c>
      <c r="O2497" s="49">
        <v>39</v>
      </c>
    </row>
    <row r="2498" spans="1:15" x14ac:dyDescent="0.2">
      <c r="A2498" s="48" t="s">
        <v>8011</v>
      </c>
      <c r="B2498" s="5" t="s">
        <v>1867</v>
      </c>
      <c r="C2498" s="5">
        <v>38</v>
      </c>
      <c r="D2498" s="5" t="s">
        <v>17</v>
      </c>
      <c r="E2498" s="5" t="s">
        <v>8012</v>
      </c>
      <c r="F2498" s="5">
        <v>-5634</v>
      </c>
      <c r="G2498" s="5" t="s">
        <v>45</v>
      </c>
      <c r="H2498" s="5" t="s">
        <v>194</v>
      </c>
      <c r="I2498" s="5">
        <v>150723.75</v>
      </c>
      <c r="J2498" s="5" t="s">
        <v>2257</v>
      </c>
      <c r="K2498" s="5" t="s">
        <v>118</v>
      </c>
      <c r="L2498" s="5" t="s">
        <v>23</v>
      </c>
      <c r="M2498" s="5">
        <v>4.21</v>
      </c>
      <c r="N2498" s="5" t="s">
        <v>41</v>
      </c>
      <c r="O2498" s="49">
        <v>39</v>
      </c>
    </row>
    <row r="2499" spans="1:15" x14ac:dyDescent="0.2">
      <c r="A2499" s="48" t="s">
        <v>8013</v>
      </c>
      <c r="B2499" s="5" t="s">
        <v>4934</v>
      </c>
      <c r="C2499" s="5">
        <v>54</v>
      </c>
      <c r="D2499" s="5" t="s">
        <v>17</v>
      </c>
      <c r="E2499" s="5" t="s">
        <v>8014</v>
      </c>
      <c r="F2499" s="5">
        <v>-8330</v>
      </c>
      <c r="G2499" s="5" t="s">
        <v>52</v>
      </c>
      <c r="H2499" s="5" t="s">
        <v>53</v>
      </c>
      <c r="I2499" s="5">
        <v>76126.320000000007</v>
      </c>
      <c r="J2499" s="5" t="s">
        <v>3692</v>
      </c>
      <c r="K2499" s="5" t="s">
        <v>81</v>
      </c>
      <c r="L2499" s="5" t="s">
        <v>23</v>
      </c>
      <c r="M2499" s="5">
        <v>1.42</v>
      </c>
      <c r="N2499" s="5" t="s">
        <v>24</v>
      </c>
      <c r="O2499" s="49">
        <v>3</v>
      </c>
    </row>
    <row r="2500" spans="1:15" x14ac:dyDescent="0.2">
      <c r="A2500" s="48" t="s">
        <v>8015</v>
      </c>
      <c r="B2500" s="5" t="s">
        <v>638</v>
      </c>
      <c r="C2500" s="5">
        <v>49</v>
      </c>
      <c r="D2500" s="5" t="s">
        <v>50</v>
      </c>
      <c r="E2500" s="5" t="s">
        <v>8016</v>
      </c>
      <c r="F2500" s="5">
        <v>-3062</v>
      </c>
      <c r="G2500" s="5" t="s">
        <v>116</v>
      </c>
      <c r="H2500" s="5" t="s">
        <v>173</v>
      </c>
      <c r="I2500" s="5">
        <v>134954.26</v>
      </c>
      <c r="J2500" s="5" t="s">
        <v>8017</v>
      </c>
      <c r="K2500" s="5" t="s">
        <v>62</v>
      </c>
      <c r="L2500" s="5" t="s">
        <v>23</v>
      </c>
      <c r="M2500" s="5">
        <v>3.04</v>
      </c>
      <c r="N2500" s="5" t="s">
        <v>74</v>
      </c>
      <c r="O2500" s="49">
        <v>10</v>
      </c>
    </row>
    <row r="2501" spans="1:15" x14ac:dyDescent="0.2">
      <c r="A2501" s="48" t="s">
        <v>8018</v>
      </c>
      <c r="B2501" s="5" t="s">
        <v>354</v>
      </c>
      <c r="C2501" s="5">
        <v>60</v>
      </c>
      <c r="D2501" s="5" t="s">
        <v>27</v>
      </c>
      <c r="E2501" s="5" t="s">
        <v>8019</v>
      </c>
      <c r="F2501" s="5">
        <v>-5405</v>
      </c>
      <c r="G2501" s="5" t="s">
        <v>116</v>
      </c>
      <c r="H2501" s="5" t="s">
        <v>30</v>
      </c>
      <c r="I2501" s="5">
        <v>166011.62</v>
      </c>
      <c r="J2501" s="5" t="s">
        <v>2030</v>
      </c>
      <c r="K2501" s="5" t="s">
        <v>81</v>
      </c>
      <c r="L2501" s="5" t="s">
        <v>32</v>
      </c>
      <c r="M2501" s="5">
        <v>3.92</v>
      </c>
      <c r="N2501" s="5" t="s">
        <v>24</v>
      </c>
      <c r="O2501" s="49">
        <v>22</v>
      </c>
    </row>
    <row r="2502" spans="1:15" x14ac:dyDescent="0.2">
      <c r="A2502" s="48" t="s">
        <v>8020</v>
      </c>
      <c r="B2502" s="5" t="s">
        <v>3176</v>
      </c>
      <c r="C2502" s="5">
        <v>52</v>
      </c>
      <c r="D2502" s="5" t="s">
        <v>50</v>
      </c>
      <c r="E2502" s="5" t="s">
        <v>8021</v>
      </c>
      <c r="F2502" s="5">
        <v>-5782</v>
      </c>
      <c r="G2502" s="5" t="s">
        <v>29</v>
      </c>
      <c r="H2502" s="5" t="s">
        <v>53</v>
      </c>
      <c r="I2502" s="5">
        <v>80704.350000000006</v>
      </c>
      <c r="J2502" s="5" t="s">
        <v>1007</v>
      </c>
      <c r="K2502" s="5" t="s">
        <v>55</v>
      </c>
      <c r="L2502" s="5" t="s">
        <v>32</v>
      </c>
      <c r="M2502" s="5">
        <v>1.49</v>
      </c>
      <c r="N2502" s="5" t="s">
        <v>33</v>
      </c>
      <c r="O2502" s="49">
        <v>16</v>
      </c>
    </row>
    <row r="2503" spans="1:15" x14ac:dyDescent="0.2">
      <c r="A2503" s="48" t="s">
        <v>8022</v>
      </c>
      <c r="B2503" s="5" t="s">
        <v>820</v>
      </c>
      <c r="C2503" s="5">
        <v>26</v>
      </c>
      <c r="D2503" s="5" t="s">
        <v>27</v>
      </c>
      <c r="E2503" s="5" t="s">
        <v>8023</v>
      </c>
      <c r="F2503" s="5">
        <v>-4233</v>
      </c>
      <c r="G2503" s="5" t="s">
        <v>45</v>
      </c>
      <c r="H2503" s="5" t="s">
        <v>66</v>
      </c>
      <c r="I2503" s="5">
        <v>36679.14</v>
      </c>
      <c r="J2503" s="5" t="s">
        <v>1021</v>
      </c>
      <c r="K2503" s="5" t="s">
        <v>47</v>
      </c>
      <c r="L2503" s="5" t="s">
        <v>56</v>
      </c>
      <c r="M2503" s="5">
        <v>3.6</v>
      </c>
      <c r="N2503" s="5" t="s">
        <v>24</v>
      </c>
      <c r="O2503" s="49">
        <v>3</v>
      </c>
    </row>
    <row r="2504" spans="1:15" x14ac:dyDescent="0.2">
      <c r="A2504" s="48" t="s">
        <v>8024</v>
      </c>
      <c r="B2504" s="5" t="s">
        <v>754</v>
      </c>
      <c r="C2504" s="5">
        <v>30</v>
      </c>
      <c r="D2504" s="5" t="s">
        <v>27</v>
      </c>
      <c r="E2504" s="5" t="s">
        <v>8025</v>
      </c>
      <c r="F2504" s="5">
        <v>-6644</v>
      </c>
      <c r="G2504" s="5" t="s">
        <v>78</v>
      </c>
      <c r="H2504" s="5" t="s">
        <v>66</v>
      </c>
      <c r="I2504" s="5">
        <v>148705.49</v>
      </c>
      <c r="J2504" s="5" t="s">
        <v>1081</v>
      </c>
      <c r="K2504" s="5" t="s">
        <v>47</v>
      </c>
      <c r="L2504" s="5" t="s">
        <v>73</v>
      </c>
      <c r="M2504" s="5">
        <v>4.2699999999999996</v>
      </c>
      <c r="N2504" s="5" t="s">
        <v>57</v>
      </c>
      <c r="O2504" s="49">
        <v>16</v>
      </c>
    </row>
    <row r="2505" spans="1:15" x14ac:dyDescent="0.2">
      <c r="A2505" s="48" t="s">
        <v>8026</v>
      </c>
      <c r="B2505" s="5" t="s">
        <v>3964</v>
      </c>
      <c r="C2505" s="5">
        <v>42</v>
      </c>
      <c r="D2505" s="5" t="s">
        <v>50</v>
      </c>
      <c r="E2505" s="5" t="s">
        <v>8027</v>
      </c>
      <c r="F2505" s="5">
        <v>-8983</v>
      </c>
      <c r="G2505" s="5" t="s">
        <v>19</v>
      </c>
      <c r="H2505" s="5" t="s">
        <v>173</v>
      </c>
      <c r="I2505" s="5">
        <v>131870.94</v>
      </c>
      <c r="J2505" s="5" t="s">
        <v>5260</v>
      </c>
      <c r="K2505" s="5" t="s">
        <v>127</v>
      </c>
      <c r="L2505" s="5" t="s">
        <v>73</v>
      </c>
      <c r="M2505" s="5">
        <v>2.08</v>
      </c>
      <c r="N2505" s="5" t="s">
        <v>24</v>
      </c>
      <c r="O2505" s="49">
        <v>26</v>
      </c>
    </row>
    <row r="2506" spans="1:15" x14ac:dyDescent="0.2">
      <c r="A2506" s="48" t="s">
        <v>8028</v>
      </c>
      <c r="B2506" s="5" t="s">
        <v>4774</v>
      </c>
      <c r="C2506" s="5">
        <v>56</v>
      </c>
      <c r="D2506" s="5" t="s">
        <v>50</v>
      </c>
      <c r="E2506" s="5" t="s">
        <v>8029</v>
      </c>
      <c r="F2506" s="5">
        <v>-9020</v>
      </c>
      <c r="G2506" s="5" t="s">
        <v>37</v>
      </c>
      <c r="H2506" s="5" t="s">
        <v>20</v>
      </c>
      <c r="I2506" s="5">
        <v>175827.81</v>
      </c>
      <c r="J2506" s="5" t="s">
        <v>2080</v>
      </c>
      <c r="K2506" s="5" t="s">
        <v>118</v>
      </c>
      <c r="L2506" s="5" t="s">
        <v>32</v>
      </c>
      <c r="M2506" s="5">
        <v>3.88</v>
      </c>
      <c r="N2506" s="5" t="s">
        <v>57</v>
      </c>
      <c r="O2506" s="49">
        <v>23</v>
      </c>
    </row>
    <row r="2507" spans="1:15" x14ac:dyDescent="0.2">
      <c r="A2507" s="48" t="s">
        <v>8030</v>
      </c>
      <c r="B2507" s="5" t="s">
        <v>3393</v>
      </c>
      <c r="C2507" s="5">
        <v>28</v>
      </c>
      <c r="D2507" s="5" t="s">
        <v>50</v>
      </c>
      <c r="E2507" s="5" t="s">
        <v>8031</v>
      </c>
      <c r="F2507" s="5">
        <v>-7823</v>
      </c>
      <c r="G2507" s="5" t="s">
        <v>45</v>
      </c>
      <c r="H2507" s="5" t="s">
        <v>53</v>
      </c>
      <c r="I2507" s="5">
        <v>150865.48000000001</v>
      </c>
      <c r="J2507" s="5" t="s">
        <v>1954</v>
      </c>
      <c r="K2507" s="5" t="s">
        <v>47</v>
      </c>
      <c r="L2507" s="5" t="s">
        <v>73</v>
      </c>
      <c r="M2507" s="5">
        <v>3.22</v>
      </c>
      <c r="N2507" s="5" t="s">
        <v>57</v>
      </c>
      <c r="O2507" s="49">
        <v>14</v>
      </c>
    </row>
    <row r="2508" spans="1:15" x14ac:dyDescent="0.2">
      <c r="A2508" s="48" t="s">
        <v>8032</v>
      </c>
      <c r="B2508" s="5" t="s">
        <v>8033</v>
      </c>
      <c r="C2508" s="5">
        <v>25</v>
      </c>
      <c r="D2508" s="5" t="s">
        <v>17</v>
      </c>
      <c r="E2508" s="5" t="s">
        <v>8034</v>
      </c>
      <c r="F2508" s="5">
        <v>-8198</v>
      </c>
      <c r="G2508" s="5" t="s">
        <v>78</v>
      </c>
      <c r="H2508" s="5" t="s">
        <v>20</v>
      </c>
      <c r="I2508" s="5">
        <v>110091.38</v>
      </c>
      <c r="J2508" s="5" t="s">
        <v>207</v>
      </c>
      <c r="K2508" s="5" t="s">
        <v>22</v>
      </c>
      <c r="L2508" s="5" t="s">
        <v>56</v>
      </c>
      <c r="M2508" s="5">
        <v>2.2599999999999998</v>
      </c>
      <c r="N2508" s="5" t="s">
        <v>41</v>
      </c>
      <c r="O2508" s="49">
        <v>32</v>
      </c>
    </row>
    <row r="2509" spans="1:15" x14ac:dyDescent="0.2">
      <c r="A2509" s="48" t="s">
        <v>8035</v>
      </c>
      <c r="B2509" s="5" t="s">
        <v>8036</v>
      </c>
      <c r="C2509" s="5">
        <v>65</v>
      </c>
      <c r="D2509" s="5" t="s">
        <v>17</v>
      </c>
      <c r="E2509" s="5" t="s">
        <v>8037</v>
      </c>
      <c r="F2509" s="5">
        <v>-6131</v>
      </c>
      <c r="G2509" s="5" t="s">
        <v>116</v>
      </c>
      <c r="H2509" s="5" t="s">
        <v>53</v>
      </c>
      <c r="I2509" s="5">
        <v>86928.639999999999</v>
      </c>
      <c r="J2509" s="5" t="s">
        <v>2769</v>
      </c>
      <c r="K2509" s="5" t="s">
        <v>40</v>
      </c>
      <c r="L2509" s="5" t="s">
        <v>56</v>
      </c>
      <c r="M2509" s="5">
        <v>2.95</v>
      </c>
      <c r="N2509" s="5" t="s">
        <v>33</v>
      </c>
      <c r="O2509" s="49">
        <v>18</v>
      </c>
    </row>
    <row r="2510" spans="1:15" x14ac:dyDescent="0.2">
      <c r="A2510" s="48" t="s">
        <v>8038</v>
      </c>
      <c r="B2510" s="5" t="s">
        <v>5328</v>
      </c>
      <c r="C2510" s="5">
        <v>58</v>
      </c>
      <c r="D2510" s="5" t="s">
        <v>50</v>
      </c>
      <c r="E2510" s="5" t="s">
        <v>8039</v>
      </c>
      <c r="F2510" s="5">
        <v>-2706</v>
      </c>
      <c r="G2510" s="5" t="s">
        <v>116</v>
      </c>
      <c r="H2510" s="5" t="s">
        <v>66</v>
      </c>
      <c r="I2510" s="5">
        <v>75935.199999999997</v>
      </c>
      <c r="J2510" s="5" t="s">
        <v>8040</v>
      </c>
      <c r="K2510" s="5" t="s">
        <v>22</v>
      </c>
      <c r="L2510" s="5" t="s">
        <v>56</v>
      </c>
      <c r="M2510" s="5">
        <v>1.03</v>
      </c>
      <c r="N2510" s="5" t="s">
        <v>57</v>
      </c>
      <c r="O2510" s="49">
        <v>34</v>
      </c>
    </row>
    <row r="2511" spans="1:15" x14ac:dyDescent="0.2">
      <c r="A2511" s="48" t="s">
        <v>8041</v>
      </c>
      <c r="B2511" s="5" t="s">
        <v>8042</v>
      </c>
      <c r="C2511" s="5">
        <v>46</v>
      </c>
      <c r="D2511" s="5" t="s">
        <v>50</v>
      </c>
      <c r="E2511" s="5" t="s">
        <v>8043</v>
      </c>
      <c r="F2511" s="5">
        <v>-9366</v>
      </c>
      <c r="G2511" s="5" t="s">
        <v>37</v>
      </c>
      <c r="H2511" s="5" t="s">
        <v>173</v>
      </c>
      <c r="I2511" s="5">
        <v>151337.39000000001</v>
      </c>
      <c r="J2511" s="5" t="s">
        <v>3055</v>
      </c>
      <c r="K2511" s="5" t="s">
        <v>40</v>
      </c>
      <c r="L2511" s="5" t="s">
        <v>32</v>
      </c>
      <c r="M2511" s="5">
        <v>4.1399999999999997</v>
      </c>
      <c r="N2511" s="5" t="s">
        <v>57</v>
      </c>
      <c r="O2511" s="49">
        <v>22</v>
      </c>
    </row>
    <row r="2512" spans="1:15" x14ac:dyDescent="0.2">
      <c r="A2512" s="48" t="s">
        <v>8044</v>
      </c>
      <c r="B2512" s="5" t="s">
        <v>8045</v>
      </c>
      <c r="C2512" s="5">
        <v>63</v>
      </c>
      <c r="D2512" s="5" t="s">
        <v>50</v>
      </c>
      <c r="E2512" s="5" t="s">
        <v>8046</v>
      </c>
      <c r="F2512" s="5">
        <v>-4287</v>
      </c>
      <c r="G2512" s="5" t="s">
        <v>19</v>
      </c>
      <c r="H2512" s="5" t="s">
        <v>144</v>
      </c>
      <c r="I2512" s="5">
        <v>163463.18</v>
      </c>
      <c r="J2512" s="5" t="s">
        <v>8047</v>
      </c>
      <c r="K2512" s="5" t="s">
        <v>22</v>
      </c>
      <c r="L2512" s="5" t="s">
        <v>56</v>
      </c>
      <c r="M2512" s="5">
        <v>1.63</v>
      </c>
      <c r="N2512" s="5" t="s">
        <v>33</v>
      </c>
      <c r="O2512" s="49">
        <v>16</v>
      </c>
    </row>
    <row r="2513" spans="1:15" x14ac:dyDescent="0.2">
      <c r="A2513" s="48" t="s">
        <v>8048</v>
      </c>
      <c r="B2513" s="5" t="s">
        <v>8049</v>
      </c>
      <c r="C2513" s="5">
        <v>34</v>
      </c>
      <c r="D2513" s="5" t="s">
        <v>17</v>
      </c>
      <c r="E2513" s="5" t="s">
        <v>8050</v>
      </c>
      <c r="F2513" s="5">
        <v>-8549</v>
      </c>
      <c r="G2513" s="5" t="s">
        <v>45</v>
      </c>
      <c r="H2513" s="5" t="s">
        <v>38</v>
      </c>
      <c r="I2513" s="5">
        <v>155909.93</v>
      </c>
      <c r="J2513" s="5" t="s">
        <v>8051</v>
      </c>
      <c r="K2513" s="5" t="s">
        <v>47</v>
      </c>
      <c r="L2513" s="5" t="s">
        <v>32</v>
      </c>
      <c r="M2513" s="5">
        <v>4.37</v>
      </c>
      <c r="N2513" s="5" t="s">
        <v>33</v>
      </c>
      <c r="O2513" s="49">
        <v>29</v>
      </c>
    </row>
    <row r="2514" spans="1:15" x14ac:dyDescent="0.2">
      <c r="A2514" s="48" t="s">
        <v>8052</v>
      </c>
      <c r="B2514" s="5" t="s">
        <v>3636</v>
      </c>
      <c r="C2514" s="5">
        <v>58</v>
      </c>
      <c r="D2514" s="5" t="s">
        <v>27</v>
      </c>
      <c r="E2514" s="5" t="s">
        <v>8053</v>
      </c>
      <c r="F2514" s="5">
        <v>-3513</v>
      </c>
      <c r="G2514" s="5" t="s">
        <v>94</v>
      </c>
      <c r="H2514" s="5" t="s">
        <v>194</v>
      </c>
      <c r="I2514" s="5">
        <v>64187.31</v>
      </c>
      <c r="J2514" s="5" t="s">
        <v>1316</v>
      </c>
      <c r="K2514" s="5" t="s">
        <v>104</v>
      </c>
      <c r="L2514" s="5" t="s">
        <v>23</v>
      </c>
      <c r="M2514" s="5">
        <v>1.87</v>
      </c>
      <c r="N2514" s="5" t="s">
        <v>33</v>
      </c>
      <c r="O2514" s="49">
        <v>3</v>
      </c>
    </row>
    <row r="2515" spans="1:15" x14ac:dyDescent="0.2">
      <c r="A2515" s="48" t="s">
        <v>8054</v>
      </c>
      <c r="B2515" s="5" t="s">
        <v>7066</v>
      </c>
      <c r="C2515" s="5">
        <v>65</v>
      </c>
      <c r="D2515" s="5" t="s">
        <v>17</v>
      </c>
      <c r="E2515" s="5" t="s">
        <v>8055</v>
      </c>
      <c r="F2515" s="5">
        <v>-10186</v>
      </c>
      <c r="G2515" s="5" t="s">
        <v>85</v>
      </c>
      <c r="H2515" s="5" t="s">
        <v>194</v>
      </c>
      <c r="I2515" s="5">
        <v>172421.62</v>
      </c>
      <c r="J2515" s="5" t="s">
        <v>3260</v>
      </c>
      <c r="K2515" s="5" t="s">
        <v>40</v>
      </c>
      <c r="L2515" s="5" t="s">
        <v>73</v>
      </c>
      <c r="M2515" s="5">
        <v>1.62</v>
      </c>
      <c r="N2515" s="5" t="s">
        <v>24</v>
      </c>
      <c r="O2515" s="49">
        <v>27</v>
      </c>
    </row>
    <row r="2516" spans="1:15" x14ac:dyDescent="0.2">
      <c r="A2516" s="48" t="s">
        <v>8056</v>
      </c>
      <c r="B2516" s="5" t="s">
        <v>1559</v>
      </c>
      <c r="C2516" s="5">
        <v>59</v>
      </c>
      <c r="D2516" s="5" t="s">
        <v>50</v>
      </c>
      <c r="E2516" s="5" t="s">
        <v>8057</v>
      </c>
      <c r="F2516" s="5">
        <v>-6767</v>
      </c>
      <c r="G2516" s="5" t="s">
        <v>37</v>
      </c>
      <c r="H2516" s="5" t="s">
        <v>194</v>
      </c>
      <c r="I2516" s="5">
        <v>122652.06</v>
      </c>
      <c r="J2516" s="5" t="s">
        <v>6703</v>
      </c>
      <c r="K2516" s="5" t="s">
        <v>62</v>
      </c>
      <c r="L2516" s="5" t="s">
        <v>73</v>
      </c>
      <c r="M2516" s="5">
        <v>4.37</v>
      </c>
      <c r="N2516" s="5" t="s">
        <v>57</v>
      </c>
      <c r="O2516" s="49">
        <v>7</v>
      </c>
    </row>
    <row r="2517" spans="1:15" x14ac:dyDescent="0.2">
      <c r="A2517" s="48" t="s">
        <v>8058</v>
      </c>
      <c r="B2517" s="5" t="s">
        <v>974</v>
      </c>
      <c r="C2517" s="5">
        <v>34</v>
      </c>
      <c r="D2517" s="5" t="s">
        <v>17</v>
      </c>
      <c r="E2517" s="5" t="s">
        <v>8059</v>
      </c>
      <c r="F2517" s="5">
        <v>-7245</v>
      </c>
      <c r="G2517" s="5" t="s">
        <v>78</v>
      </c>
      <c r="H2517" s="5" t="s">
        <v>79</v>
      </c>
      <c r="I2517" s="5">
        <v>140755.39000000001</v>
      </c>
      <c r="J2517" s="5" t="s">
        <v>5547</v>
      </c>
      <c r="K2517" s="5" t="s">
        <v>47</v>
      </c>
      <c r="L2517" s="5" t="s">
        <v>32</v>
      </c>
      <c r="M2517" s="5">
        <v>4.4000000000000004</v>
      </c>
      <c r="N2517" s="5" t="s">
        <v>33</v>
      </c>
      <c r="O2517" s="49">
        <v>1</v>
      </c>
    </row>
    <row r="2518" spans="1:15" x14ac:dyDescent="0.2">
      <c r="A2518" s="48" t="s">
        <v>8060</v>
      </c>
      <c r="B2518" s="5" t="s">
        <v>8061</v>
      </c>
      <c r="C2518" s="5">
        <v>60</v>
      </c>
      <c r="D2518" s="5" t="s">
        <v>27</v>
      </c>
      <c r="E2518" s="5" t="s">
        <v>8062</v>
      </c>
      <c r="F2518" s="5">
        <v>-9907</v>
      </c>
      <c r="G2518" s="5" t="s">
        <v>29</v>
      </c>
      <c r="H2518" s="5" t="s">
        <v>71</v>
      </c>
      <c r="I2518" s="5">
        <v>101942.11</v>
      </c>
      <c r="J2518" s="5" t="s">
        <v>8017</v>
      </c>
      <c r="K2518" s="5" t="s">
        <v>81</v>
      </c>
      <c r="L2518" s="5" t="s">
        <v>23</v>
      </c>
      <c r="M2518" s="5">
        <v>4.07</v>
      </c>
      <c r="N2518" s="5" t="s">
        <v>33</v>
      </c>
      <c r="O2518" s="49">
        <v>2</v>
      </c>
    </row>
    <row r="2519" spans="1:15" x14ac:dyDescent="0.2">
      <c r="A2519" s="48" t="s">
        <v>8063</v>
      </c>
      <c r="B2519" s="5" t="s">
        <v>1001</v>
      </c>
      <c r="C2519" s="5">
        <v>46</v>
      </c>
      <c r="D2519" s="5" t="s">
        <v>50</v>
      </c>
      <c r="E2519" s="5" t="s">
        <v>8064</v>
      </c>
      <c r="F2519" s="5">
        <v>-3098</v>
      </c>
      <c r="G2519" s="5" t="s">
        <v>78</v>
      </c>
      <c r="H2519" s="5" t="s">
        <v>20</v>
      </c>
      <c r="I2519" s="5">
        <v>89777.1</v>
      </c>
      <c r="J2519" s="5" t="s">
        <v>4257</v>
      </c>
      <c r="K2519" s="5" t="s">
        <v>136</v>
      </c>
      <c r="L2519" s="5" t="s">
        <v>23</v>
      </c>
      <c r="M2519" s="5">
        <v>4.8600000000000003</v>
      </c>
      <c r="N2519" s="5" t="s">
        <v>33</v>
      </c>
      <c r="O2519" s="49">
        <v>0</v>
      </c>
    </row>
    <row r="2520" spans="1:15" x14ac:dyDescent="0.2">
      <c r="A2520" s="48" t="s">
        <v>8065</v>
      </c>
      <c r="B2520" s="5" t="s">
        <v>6495</v>
      </c>
      <c r="C2520" s="5">
        <v>30</v>
      </c>
      <c r="D2520" s="5" t="s">
        <v>17</v>
      </c>
      <c r="E2520" s="5" t="s">
        <v>8066</v>
      </c>
      <c r="F2520" s="5">
        <v>-2701</v>
      </c>
      <c r="G2520" s="5" t="s">
        <v>94</v>
      </c>
      <c r="H2520" s="5" t="s">
        <v>194</v>
      </c>
      <c r="I2520" s="5">
        <v>133479.79</v>
      </c>
      <c r="J2520" s="5" t="s">
        <v>492</v>
      </c>
      <c r="K2520" s="5" t="s">
        <v>127</v>
      </c>
      <c r="L2520" s="5" t="s">
        <v>73</v>
      </c>
      <c r="M2520" s="5">
        <v>1.68</v>
      </c>
      <c r="N2520" s="5" t="s">
        <v>57</v>
      </c>
      <c r="O2520" s="49">
        <v>8</v>
      </c>
    </row>
    <row r="2521" spans="1:15" x14ac:dyDescent="0.2">
      <c r="A2521" s="48" t="s">
        <v>8067</v>
      </c>
      <c r="B2521" s="5" t="s">
        <v>8068</v>
      </c>
      <c r="C2521" s="5">
        <v>48</v>
      </c>
      <c r="D2521" s="5" t="s">
        <v>50</v>
      </c>
      <c r="E2521" s="5" t="s">
        <v>8069</v>
      </c>
      <c r="F2521" s="5">
        <v>-5143</v>
      </c>
      <c r="G2521" s="5" t="s">
        <v>52</v>
      </c>
      <c r="H2521" s="5" t="s">
        <v>30</v>
      </c>
      <c r="I2521" s="5">
        <v>81160.11</v>
      </c>
      <c r="J2521" s="5" t="s">
        <v>972</v>
      </c>
      <c r="K2521" s="5" t="s">
        <v>47</v>
      </c>
      <c r="L2521" s="5" t="s">
        <v>32</v>
      </c>
      <c r="M2521" s="5">
        <v>4.28</v>
      </c>
      <c r="N2521" s="5" t="s">
        <v>41</v>
      </c>
      <c r="O2521" s="49">
        <v>12</v>
      </c>
    </row>
    <row r="2522" spans="1:15" x14ac:dyDescent="0.2">
      <c r="A2522" s="48" t="s">
        <v>8070</v>
      </c>
      <c r="B2522" s="5" t="s">
        <v>5830</v>
      </c>
      <c r="C2522" s="5">
        <v>50</v>
      </c>
      <c r="D2522" s="5" t="s">
        <v>17</v>
      </c>
      <c r="E2522" s="5" t="s">
        <v>8071</v>
      </c>
      <c r="F2522" s="5">
        <v>-5414</v>
      </c>
      <c r="G2522" s="5" t="s">
        <v>19</v>
      </c>
      <c r="H2522" s="5" t="s">
        <v>173</v>
      </c>
      <c r="I2522" s="5">
        <v>52355.59</v>
      </c>
      <c r="J2522" s="5" t="s">
        <v>3874</v>
      </c>
      <c r="K2522" s="5" t="s">
        <v>55</v>
      </c>
      <c r="L2522" s="5" t="s">
        <v>56</v>
      </c>
      <c r="M2522" s="5">
        <v>1.01</v>
      </c>
      <c r="N2522" s="5" t="s">
        <v>41</v>
      </c>
      <c r="O2522" s="49">
        <v>10</v>
      </c>
    </row>
    <row r="2523" spans="1:15" x14ac:dyDescent="0.2">
      <c r="A2523" s="48" t="s">
        <v>8072</v>
      </c>
      <c r="B2523" s="5" t="s">
        <v>3400</v>
      </c>
      <c r="C2523" s="5">
        <v>34</v>
      </c>
      <c r="D2523" s="5" t="s">
        <v>17</v>
      </c>
      <c r="E2523" s="5" t="s">
        <v>8073</v>
      </c>
      <c r="F2523" s="5">
        <v>-10820</v>
      </c>
      <c r="G2523" s="5" t="s">
        <v>29</v>
      </c>
      <c r="H2523" s="5" t="s">
        <v>38</v>
      </c>
      <c r="I2523" s="5">
        <v>131640.03</v>
      </c>
      <c r="J2523" s="5" t="s">
        <v>8074</v>
      </c>
      <c r="K2523" s="5" t="s">
        <v>62</v>
      </c>
      <c r="L2523" s="5" t="s">
        <v>32</v>
      </c>
      <c r="M2523" s="5">
        <v>4.5</v>
      </c>
      <c r="N2523" s="5" t="s">
        <v>74</v>
      </c>
      <c r="O2523" s="49">
        <v>23</v>
      </c>
    </row>
    <row r="2524" spans="1:15" x14ac:dyDescent="0.2">
      <c r="A2524" s="48" t="s">
        <v>8075</v>
      </c>
      <c r="B2524" s="5" t="s">
        <v>2803</v>
      </c>
      <c r="C2524" s="5">
        <v>37</v>
      </c>
      <c r="D2524" s="5" t="s">
        <v>27</v>
      </c>
      <c r="E2524" s="5" t="s">
        <v>8076</v>
      </c>
      <c r="F2524" s="5">
        <v>-1918</v>
      </c>
      <c r="G2524" s="5" t="s">
        <v>85</v>
      </c>
      <c r="H2524" s="5" t="s">
        <v>38</v>
      </c>
      <c r="I2524" s="5">
        <v>116117.68</v>
      </c>
      <c r="J2524" s="5" t="s">
        <v>6796</v>
      </c>
      <c r="K2524" s="5" t="s">
        <v>118</v>
      </c>
      <c r="L2524" s="5" t="s">
        <v>56</v>
      </c>
      <c r="M2524" s="5">
        <v>1.89</v>
      </c>
      <c r="N2524" s="5" t="s">
        <v>57</v>
      </c>
      <c r="O2524" s="49">
        <v>23</v>
      </c>
    </row>
    <row r="2525" spans="1:15" x14ac:dyDescent="0.2">
      <c r="A2525" s="48" t="s">
        <v>8077</v>
      </c>
      <c r="B2525" s="5" t="s">
        <v>8078</v>
      </c>
      <c r="C2525" s="5">
        <v>61</v>
      </c>
      <c r="D2525" s="5" t="s">
        <v>27</v>
      </c>
      <c r="E2525" s="5" t="s">
        <v>8079</v>
      </c>
      <c r="F2525" s="5">
        <v>-5968</v>
      </c>
      <c r="G2525" s="5" t="s">
        <v>19</v>
      </c>
      <c r="H2525" s="5" t="s">
        <v>53</v>
      </c>
      <c r="I2525" s="5">
        <v>123783.61</v>
      </c>
      <c r="J2525" s="5" t="s">
        <v>2201</v>
      </c>
      <c r="K2525" s="5" t="s">
        <v>81</v>
      </c>
      <c r="L2525" s="5" t="s">
        <v>23</v>
      </c>
      <c r="M2525" s="5">
        <v>3.97</v>
      </c>
      <c r="N2525" s="5" t="s">
        <v>57</v>
      </c>
      <c r="O2525" s="49">
        <v>21</v>
      </c>
    </row>
    <row r="2526" spans="1:15" x14ac:dyDescent="0.2">
      <c r="A2526" s="48" t="s">
        <v>8080</v>
      </c>
      <c r="B2526" s="5" t="s">
        <v>1154</v>
      </c>
      <c r="C2526" s="5">
        <v>32</v>
      </c>
      <c r="D2526" s="5" t="s">
        <v>17</v>
      </c>
      <c r="E2526" s="5" t="s">
        <v>8081</v>
      </c>
      <c r="F2526" s="5">
        <v>-8561</v>
      </c>
      <c r="G2526" s="5" t="s">
        <v>52</v>
      </c>
      <c r="H2526" s="5" t="s">
        <v>144</v>
      </c>
      <c r="I2526" s="5">
        <v>111195.38</v>
      </c>
      <c r="J2526" s="5" t="s">
        <v>6858</v>
      </c>
      <c r="K2526" s="5" t="s">
        <v>118</v>
      </c>
      <c r="L2526" s="5" t="s">
        <v>23</v>
      </c>
      <c r="M2526" s="5">
        <v>1</v>
      </c>
      <c r="N2526" s="5" t="s">
        <v>74</v>
      </c>
      <c r="O2526" s="49">
        <v>30</v>
      </c>
    </row>
    <row r="2527" spans="1:15" x14ac:dyDescent="0.2">
      <c r="A2527" s="48" t="s">
        <v>8082</v>
      </c>
      <c r="B2527" s="5" t="s">
        <v>8083</v>
      </c>
      <c r="C2527" s="5">
        <v>23</v>
      </c>
      <c r="D2527" s="5" t="s">
        <v>17</v>
      </c>
      <c r="E2527" s="5" t="s">
        <v>8084</v>
      </c>
      <c r="F2527" s="5">
        <v>-3830</v>
      </c>
      <c r="G2527" s="5" t="s">
        <v>78</v>
      </c>
      <c r="H2527" s="5" t="s">
        <v>71</v>
      </c>
      <c r="I2527" s="5">
        <v>110754.77</v>
      </c>
      <c r="J2527" s="5" t="s">
        <v>2486</v>
      </c>
      <c r="K2527" s="5" t="s">
        <v>81</v>
      </c>
      <c r="L2527" s="5" t="s">
        <v>73</v>
      </c>
      <c r="M2527" s="5">
        <v>1.72</v>
      </c>
      <c r="N2527" s="5" t="s">
        <v>57</v>
      </c>
      <c r="O2527" s="49">
        <v>20</v>
      </c>
    </row>
    <row r="2528" spans="1:15" x14ac:dyDescent="0.2">
      <c r="A2528" s="48" t="s">
        <v>8085</v>
      </c>
      <c r="B2528" s="5" t="s">
        <v>2145</v>
      </c>
      <c r="C2528" s="5">
        <v>24</v>
      </c>
      <c r="D2528" s="5" t="s">
        <v>27</v>
      </c>
      <c r="E2528" s="5" t="s">
        <v>8086</v>
      </c>
      <c r="F2528" s="5">
        <v>-6961</v>
      </c>
      <c r="G2528" s="5" t="s">
        <v>52</v>
      </c>
      <c r="H2528" s="5" t="s">
        <v>38</v>
      </c>
      <c r="I2528" s="5">
        <v>109833.68</v>
      </c>
      <c r="J2528" s="5" t="s">
        <v>550</v>
      </c>
      <c r="K2528" s="5" t="s">
        <v>62</v>
      </c>
      <c r="L2528" s="5" t="s">
        <v>23</v>
      </c>
      <c r="M2528" s="5">
        <v>2.84</v>
      </c>
      <c r="N2528" s="5" t="s">
        <v>41</v>
      </c>
      <c r="O2528" s="49">
        <v>39</v>
      </c>
    </row>
    <row r="2529" spans="1:15" x14ac:dyDescent="0.2">
      <c r="A2529" s="48" t="s">
        <v>8087</v>
      </c>
      <c r="B2529" s="5" t="s">
        <v>7320</v>
      </c>
      <c r="C2529" s="5">
        <v>32</v>
      </c>
      <c r="D2529" s="5" t="s">
        <v>27</v>
      </c>
      <c r="E2529" s="5" t="s">
        <v>8088</v>
      </c>
      <c r="F2529" s="5">
        <v>-11222</v>
      </c>
      <c r="G2529" s="5" t="s">
        <v>45</v>
      </c>
      <c r="H2529" s="5" t="s">
        <v>66</v>
      </c>
      <c r="I2529" s="5">
        <v>160240</v>
      </c>
      <c r="J2529" s="5" t="s">
        <v>4921</v>
      </c>
      <c r="K2529" s="5" t="s">
        <v>127</v>
      </c>
      <c r="L2529" s="5" t="s">
        <v>73</v>
      </c>
      <c r="M2529" s="5">
        <v>4.76</v>
      </c>
      <c r="N2529" s="5" t="s">
        <v>41</v>
      </c>
      <c r="O2529" s="49">
        <v>21</v>
      </c>
    </row>
    <row r="2530" spans="1:15" x14ac:dyDescent="0.2">
      <c r="A2530" s="48" t="s">
        <v>8089</v>
      </c>
      <c r="B2530" s="5" t="s">
        <v>3918</v>
      </c>
      <c r="C2530" s="5">
        <v>39</v>
      </c>
      <c r="D2530" s="5" t="s">
        <v>27</v>
      </c>
      <c r="E2530" s="5" t="s">
        <v>8090</v>
      </c>
      <c r="F2530" s="5">
        <v>-8640</v>
      </c>
      <c r="G2530" s="5" t="s">
        <v>85</v>
      </c>
      <c r="H2530" s="5" t="s">
        <v>20</v>
      </c>
      <c r="I2530" s="5">
        <v>96363.55</v>
      </c>
      <c r="J2530" s="5" t="s">
        <v>313</v>
      </c>
      <c r="K2530" s="5" t="s">
        <v>62</v>
      </c>
      <c r="L2530" s="5" t="s">
        <v>56</v>
      </c>
      <c r="M2530" s="5">
        <v>2.2999999999999998</v>
      </c>
      <c r="N2530" s="5" t="s">
        <v>57</v>
      </c>
      <c r="O2530" s="49">
        <v>21</v>
      </c>
    </row>
    <row r="2531" spans="1:15" x14ac:dyDescent="0.2">
      <c r="A2531" s="48" t="s">
        <v>8091</v>
      </c>
      <c r="B2531" s="5" t="s">
        <v>2866</v>
      </c>
      <c r="C2531" s="5">
        <v>43</v>
      </c>
      <c r="D2531" s="5" t="s">
        <v>17</v>
      </c>
      <c r="E2531" s="5" t="s">
        <v>8092</v>
      </c>
      <c r="F2531" s="5">
        <v>-7200</v>
      </c>
      <c r="G2531" s="5" t="s">
        <v>45</v>
      </c>
      <c r="H2531" s="5" t="s">
        <v>194</v>
      </c>
      <c r="I2531" s="5">
        <v>124698.89</v>
      </c>
      <c r="J2531" s="5" t="s">
        <v>1081</v>
      </c>
      <c r="K2531" s="5" t="s">
        <v>55</v>
      </c>
      <c r="L2531" s="5" t="s">
        <v>32</v>
      </c>
      <c r="M2531" s="5">
        <v>2.56</v>
      </c>
      <c r="N2531" s="5" t="s">
        <v>57</v>
      </c>
      <c r="O2531" s="49">
        <v>18</v>
      </c>
    </row>
    <row r="2532" spans="1:15" x14ac:dyDescent="0.2">
      <c r="A2532" s="48" t="s">
        <v>8093</v>
      </c>
      <c r="B2532" s="5" t="s">
        <v>8094</v>
      </c>
      <c r="C2532" s="5">
        <v>30</v>
      </c>
      <c r="D2532" s="5" t="s">
        <v>50</v>
      </c>
      <c r="E2532" s="5" t="s">
        <v>8095</v>
      </c>
      <c r="F2532" s="5">
        <v>-7807</v>
      </c>
      <c r="G2532" s="5" t="s">
        <v>19</v>
      </c>
      <c r="H2532" s="5" t="s">
        <v>20</v>
      </c>
      <c r="I2532" s="5">
        <v>167134.44</v>
      </c>
      <c r="J2532" s="5" t="s">
        <v>6790</v>
      </c>
      <c r="K2532" s="5" t="s">
        <v>55</v>
      </c>
      <c r="L2532" s="5" t="s">
        <v>23</v>
      </c>
      <c r="M2532" s="5">
        <v>2.23</v>
      </c>
      <c r="N2532" s="5" t="s">
        <v>24</v>
      </c>
      <c r="O2532" s="49">
        <v>35</v>
      </c>
    </row>
    <row r="2533" spans="1:15" x14ac:dyDescent="0.2">
      <c r="A2533" s="48" t="s">
        <v>8096</v>
      </c>
      <c r="B2533" s="5" t="s">
        <v>8097</v>
      </c>
      <c r="C2533" s="5">
        <v>64</v>
      </c>
      <c r="D2533" s="5" t="s">
        <v>50</v>
      </c>
      <c r="E2533" s="5" t="s">
        <v>8098</v>
      </c>
      <c r="F2533" s="5">
        <v>-6949</v>
      </c>
      <c r="G2533" s="5" t="s">
        <v>29</v>
      </c>
      <c r="H2533" s="5" t="s">
        <v>53</v>
      </c>
      <c r="I2533" s="5">
        <v>50376.6</v>
      </c>
      <c r="J2533" s="5" t="s">
        <v>8099</v>
      </c>
      <c r="K2533" s="5" t="s">
        <v>104</v>
      </c>
      <c r="L2533" s="5" t="s">
        <v>73</v>
      </c>
      <c r="M2533" s="5">
        <v>3.65</v>
      </c>
      <c r="N2533" s="5" t="s">
        <v>33</v>
      </c>
      <c r="O2533" s="49">
        <v>38</v>
      </c>
    </row>
    <row r="2534" spans="1:15" x14ac:dyDescent="0.2">
      <c r="A2534" s="48" t="s">
        <v>8100</v>
      </c>
      <c r="B2534" s="5" t="s">
        <v>1390</v>
      </c>
      <c r="C2534" s="5">
        <v>40</v>
      </c>
      <c r="D2534" s="5" t="s">
        <v>27</v>
      </c>
      <c r="E2534" s="5" t="s">
        <v>8101</v>
      </c>
      <c r="F2534" s="5">
        <v>-8988</v>
      </c>
      <c r="G2534" s="5" t="s">
        <v>94</v>
      </c>
      <c r="H2534" s="5" t="s">
        <v>194</v>
      </c>
      <c r="I2534" s="5">
        <v>175454.55</v>
      </c>
      <c r="J2534" s="5" t="s">
        <v>8102</v>
      </c>
      <c r="K2534" s="5" t="s">
        <v>118</v>
      </c>
      <c r="L2534" s="5" t="s">
        <v>56</v>
      </c>
      <c r="M2534" s="5">
        <v>3.25</v>
      </c>
      <c r="N2534" s="5" t="s">
        <v>33</v>
      </c>
      <c r="O2534" s="49">
        <v>34</v>
      </c>
    </row>
    <row r="2535" spans="1:15" x14ac:dyDescent="0.2">
      <c r="A2535" s="48" t="s">
        <v>8103</v>
      </c>
      <c r="B2535" s="5" t="s">
        <v>8104</v>
      </c>
      <c r="C2535" s="5">
        <v>39</v>
      </c>
      <c r="D2535" s="5" t="s">
        <v>17</v>
      </c>
      <c r="E2535" s="5" t="s">
        <v>8105</v>
      </c>
      <c r="F2535" s="5">
        <v>-3050</v>
      </c>
      <c r="G2535" s="5" t="s">
        <v>29</v>
      </c>
      <c r="H2535" s="5" t="s">
        <v>66</v>
      </c>
      <c r="I2535" s="5">
        <v>101370.89</v>
      </c>
      <c r="J2535" s="5" t="s">
        <v>8106</v>
      </c>
      <c r="K2535" s="5" t="s">
        <v>104</v>
      </c>
      <c r="L2535" s="5" t="s">
        <v>73</v>
      </c>
      <c r="M2535" s="5">
        <v>4.8</v>
      </c>
      <c r="N2535" s="5" t="s">
        <v>57</v>
      </c>
      <c r="O2535" s="49">
        <v>28</v>
      </c>
    </row>
    <row r="2536" spans="1:15" x14ac:dyDescent="0.2">
      <c r="A2536" s="48" t="s">
        <v>8107</v>
      </c>
      <c r="B2536" s="5" t="s">
        <v>8108</v>
      </c>
      <c r="C2536" s="5">
        <v>63</v>
      </c>
      <c r="D2536" s="5" t="s">
        <v>17</v>
      </c>
      <c r="E2536" s="5" t="s">
        <v>8109</v>
      </c>
      <c r="F2536" s="5">
        <v>-7668</v>
      </c>
      <c r="G2536" s="5" t="s">
        <v>99</v>
      </c>
      <c r="H2536" s="5" t="s">
        <v>79</v>
      </c>
      <c r="I2536" s="5">
        <v>103542.89</v>
      </c>
      <c r="J2536" s="5" t="s">
        <v>7318</v>
      </c>
      <c r="K2536" s="5" t="s">
        <v>55</v>
      </c>
      <c r="L2536" s="5" t="s">
        <v>73</v>
      </c>
      <c r="M2536" s="5">
        <v>3.3</v>
      </c>
      <c r="N2536" s="5" t="s">
        <v>74</v>
      </c>
      <c r="O2536" s="49">
        <v>27</v>
      </c>
    </row>
    <row r="2537" spans="1:15" x14ac:dyDescent="0.2">
      <c r="A2537" s="48" t="s">
        <v>8110</v>
      </c>
      <c r="B2537" s="5" t="s">
        <v>8111</v>
      </c>
      <c r="C2537" s="5">
        <v>44</v>
      </c>
      <c r="D2537" s="5" t="s">
        <v>17</v>
      </c>
      <c r="E2537" s="5" t="s">
        <v>8112</v>
      </c>
      <c r="F2537" s="5">
        <v>-4856</v>
      </c>
      <c r="G2537" s="5" t="s">
        <v>116</v>
      </c>
      <c r="H2537" s="5" t="s">
        <v>30</v>
      </c>
      <c r="I2537" s="5">
        <v>178052.09</v>
      </c>
      <c r="J2537" s="5" t="s">
        <v>6706</v>
      </c>
      <c r="K2537" s="5" t="s">
        <v>118</v>
      </c>
      <c r="L2537" s="5" t="s">
        <v>23</v>
      </c>
      <c r="M2537" s="5">
        <v>2.08</v>
      </c>
      <c r="N2537" s="5" t="s">
        <v>74</v>
      </c>
      <c r="O2537" s="49">
        <v>18</v>
      </c>
    </row>
    <row r="2538" spans="1:15" x14ac:dyDescent="0.2">
      <c r="A2538" s="48" t="s">
        <v>8113</v>
      </c>
      <c r="B2538" s="5" t="s">
        <v>159</v>
      </c>
      <c r="C2538" s="5">
        <v>62</v>
      </c>
      <c r="D2538" s="5" t="s">
        <v>17</v>
      </c>
      <c r="E2538" s="5" t="s">
        <v>8114</v>
      </c>
      <c r="F2538" s="5">
        <v>-3167</v>
      </c>
      <c r="G2538" s="5" t="s">
        <v>85</v>
      </c>
      <c r="H2538" s="5" t="s">
        <v>79</v>
      </c>
      <c r="I2538" s="5">
        <v>89124.14</v>
      </c>
      <c r="J2538" s="5" t="s">
        <v>1441</v>
      </c>
      <c r="K2538" s="5" t="s">
        <v>127</v>
      </c>
      <c r="L2538" s="5" t="s">
        <v>32</v>
      </c>
      <c r="M2538" s="5">
        <v>4.9400000000000004</v>
      </c>
      <c r="N2538" s="5" t="s">
        <v>57</v>
      </c>
      <c r="O2538" s="49">
        <v>8</v>
      </c>
    </row>
    <row r="2539" spans="1:15" x14ac:dyDescent="0.2">
      <c r="A2539" s="48" t="s">
        <v>8115</v>
      </c>
      <c r="B2539" s="5" t="s">
        <v>8116</v>
      </c>
      <c r="C2539" s="5">
        <v>36</v>
      </c>
      <c r="D2539" s="5" t="s">
        <v>17</v>
      </c>
      <c r="E2539" s="5" t="s">
        <v>8117</v>
      </c>
      <c r="F2539" s="5">
        <v>-5354</v>
      </c>
      <c r="G2539" s="5" t="s">
        <v>37</v>
      </c>
      <c r="H2539" s="5" t="s">
        <v>79</v>
      </c>
      <c r="I2539" s="5">
        <v>52082.42</v>
      </c>
      <c r="J2539" s="5" t="s">
        <v>7650</v>
      </c>
      <c r="K2539" s="5" t="s">
        <v>104</v>
      </c>
      <c r="L2539" s="5" t="s">
        <v>56</v>
      </c>
      <c r="M2539" s="5">
        <v>4.96</v>
      </c>
      <c r="N2539" s="5" t="s">
        <v>74</v>
      </c>
      <c r="O2539" s="49">
        <v>9</v>
      </c>
    </row>
    <row r="2540" spans="1:15" x14ac:dyDescent="0.2">
      <c r="A2540" s="48" t="s">
        <v>8118</v>
      </c>
      <c r="B2540" s="5" t="s">
        <v>622</v>
      </c>
      <c r="C2540" s="5">
        <v>23</v>
      </c>
      <c r="D2540" s="5" t="s">
        <v>17</v>
      </c>
      <c r="E2540" s="5" t="s">
        <v>8119</v>
      </c>
      <c r="F2540" s="5">
        <v>-10731</v>
      </c>
      <c r="G2540" s="5" t="s">
        <v>52</v>
      </c>
      <c r="H2540" s="5" t="s">
        <v>173</v>
      </c>
      <c r="I2540" s="5">
        <v>149212.39000000001</v>
      </c>
      <c r="J2540" s="5" t="s">
        <v>8120</v>
      </c>
      <c r="K2540" s="5" t="s">
        <v>62</v>
      </c>
      <c r="L2540" s="5" t="s">
        <v>32</v>
      </c>
      <c r="M2540" s="5">
        <v>1.57</v>
      </c>
      <c r="N2540" s="5" t="s">
        <v>33</v>
      </c>
      <c r="O2540" s="49">
        <v>11</v>
      </c>
    </row>
    <row r="2541" spans="1:15" x14ac:dyDescent="0.2">
      <c r="A2541" s="48" t="s">
        <v>8121</v>
      </c>
      <c r="B2541" s="5" t="s">
        <v>8122</v>
      </c>
      <c r="C2541" s="5">
        <v>46</v>
      </c>
      <c r="D2541" s="5" t="s">
        <v>50</v>
      </c>
      <c r="E2541" s="5" t="s">
        <v>8123</v>
      </c>
      <c r="F2541" s="5">
        <v>-10741</v>
      </c>
      <c r="G2541" s="5" t="s">
        <v>45</v>
      </c>
      <c r="H2541" s="5" t="s">
        <v>173</v>
      </c>
      <c r="I2541" s="5">
        <v>167946.64</v>
      </c>
      <c r="J2541" s="5" t="s">
        <v>7862</v>
      </c>
      <c r="K2541" s="5" t="s">
        <v>118</v>
      </c>
      <c r="L2541" s="5" t="s">
        <v>32</v>
      </c>
      <c r="M2541" s="5">
        <v>2.63</v>
      </c>
      <c r="N2541" s="5" t="s">
        <v>57</v>
      </c>
      <c r="O2541" s="49">
        <v>2</v>
      </c>
    </row>
    <row r="2542" spans="1:15" x14ac:dyDescent="0.2">
      <c r="A2542" s="48" t="s">
        <v>8124</v>
      </c>
      <c r="B2542" s="5" t="s">
        <v>8125</v>
      </c>
      <c r="C2542" s="5">
        <v>23</v>
      </c>
      <c r="D2542" s="5" t="s">
        <v>27</v>
      </c>
      <c r="E2542" s="5" t="s">
        <v>8126</v>
      </c>
      <c r="F2542" s="5">
        <v>-6241</v>
      </c>
      <c r="G2542" s="5" t="s">
        <v>29</v>
      </c>
      <c r="H2542" s="5" t="s">
        <v>173</v>
      </c>
      <c r="I2542" s="5">
        <v>129864.21</v>
      </c>
      <c r="J2542" s="5" t="s">
        <v>4453</v>
      </c>
      <c r="K2542" s="5" t="s">
        <v>127</v>
      </c>
      <c r="L2542" s="5" t="s">
        <v>73</v>
      </c>
      <c r="M2542" s="5">
        <v>2.73</v>
      </c>
      <c r="N2542" s="5" t="s">
        <v>57</v>
      </c>
      <c r="O2542" s="49">
        <v>17</v>
      </c>
    </row>
    <row r="2543" spans="1:15" x14ac:dyDescent="0.2">
      <c r="A2543" s="48" t="s">
        <v>8127</v>
      </c>
      <c r="B2543" s="5" t="s">
        <v>323</v>
      </c>
      <c r="C2543" s="5">
        <v>60</v>
      </c>
      <c r="D2543" s="5" t="s">
        <v>50</v>
      </c>
      <c r="E2543" s="5" t="s">
        <v>8128</v>
      </c>
      <c r="F2543" s="5">
        <v>-3037</v>
      </c>
      <c r="G2543" s="5" t="s">
        <v>94</v>
      </c>
      <c r="H2543" s="5" t="s">
        <v>144</v>
      </c>
      <c r="I2543" s="5">
        <v>96797.58</v>
      </c>
      <c r="J2543" s="5" t="s">
        <v>3619</v>
      </c>
      <c r="K2543" s="5" t="s">
        <v>40</v>
      </c>
      <c r="L2543" s="5" t="s">
        <v>73</v>
      </c>
      <c r="M2543" s="5">
        <v>4.75</v>
      </c>
      <c r="N2543" s="5" t="s">
        <v>74</v>
      </c>
      <c r="O2543" s="49">
        <v>17</v>
      </c>
    </row>
    <row r="2544" spans="1:15" x14ac:dyDescent="0.2">
      <c r="A2544" s="48" t="s">
        <v>8129</v>
      </c>
      <c r="B2544" s="5" t="s">
        <v>4546</v>
      </c>
      <c r="C2544" s="5">
        <v>50</v>
      </c>
      <c r="D2544" s="5" t="s">
        <v>27</v>
      </c>
      <c r="E2544" s="5" t="s">
        <v>8130</v>
      </c>
      <c r="F2544" s="5">
        <v>-3632</v>
      </c>
      <c r="G2544" s="5" t="s">
        <v>94</v>
      </c>
      <c r="H2544" s="5" t="s">
        <v>194</v>
      </c>
      <c r="I2544" s="5">
        <v>164301.89000000001</v>
      </c>
      <c r="J2544" s="5" t="s">
        <v>2223</v>
      </c>
      <c r="K2544" s="5" t="s">
        <v>47</v>
      </c>
      <c r="L2544" s="5" t="s">
        <v>56</v>
      </c>
      <c r="M2544" s="5">
        <v>3.24</v>
      </c>
      <c r="N2544" s="5" t="s">
        <v>74</v>
      </c>
      <c r="O2544" s="49">
        <v>40</v>
      </c>
    </row>
    <row r="2545" spans="1:15" x14ac:dyDescent="0.2">
      <c r="A2545" s="48" t="s">
        <v>8131</v>
      </c>
      <c r="B2545" s="5" t="s">
        <v>6991</v>
      </c>
      <c r="C2545" s="5">
        <v>54</v>
      </c>
      <c r="D2545" s="5" t="s">
        <v>17</v>
      </c>
      <c r="E2545" s="5" t="s">
        <v>8132</v>
      </c>
      <c r="F2545" s="5">
        <v>-3235</v>
      </c>
      <c r="G2545" s="5" t="s">
        <v>37</v>
      </c>
      <c r="H2545" s="5" t="s">
        <v>79</v>
      </c>
      <c r="I2545" s="5">
        <v>137641.57</v>
      </c>
      <c r="J2545" s="5" t="s">
        <v>1481</v>
      </c>
      <c r="K2545" s="5" t="s">
        <v>81</v>
      </c>
      <c r="L2545" s="5" t="s">
        <v>23</v>
      </c>
      <c r="M2545" s="5">
        <v>3.96</v>
      </c>
      <c r="N2545" s="5" t="s">
        <v>33</v>
      </c>
      <c r="O2545" s="49">
        <v>23</v>
      </c>
    </row>
    <row r="2546" spans="1:15" x14ac:dyDescent="0.2">
      <c r="A2546" s="48" t="s">
        <v>8133</v>
      </c>
      <c r="B2546" s="5" t="s">
        <v>2785</v>
      </c>
      <c r="C2546" s="5">
        <v>49</v>
      </c>
      <c r="D2546" s="5" t="s">
        <v>27</v>
      </c>
      <c r="E2546" s="5" t="s">
        <v>8134</v>
      </c>
      <c r="F2546" s="5">
        <v>-10582</v>
      </c>
      <c r="G2546" s="5" t="s">
        <v>94</v>
      </c>
      <c r="H2546" s="5" t="s">
        <v>194</v>
      </c>
      <c r="I2546" s="5">
        <v>44724.95</v>
      </c>
      <c r="J2546" s="5" t="s">
        <v>1033</v>
      </c>
      <c r="K2546" s="5" t="s">
        <v>40</v>
      </c>
      <c r="L2546" s="5" t="s">
        <v>73</v>
      </c>
      <c r="M2546" s="5">
        <v>4.53</v>
      </c>
      <c r="N2546" s="5" t="s">
        <v>74</v>
      </c>
      <c r="O2546" s="49">
        <v>16</v>
      </c>
    </row>
    <row r="2547" spans="1:15" x14ac:dyDescent="0.2">
      <c r="A2547" s="48" t="s">
        <v>8135</v>
      </c>
      <c r="B2547" s="5" t="s">
        <v>8136</v>
      </c>
      <c r="C2547" s="5">
        <v>60</v>
      </c>
      <c r="D2547" s="5" t="s">
        <v>17</v>
      </c>
      <c r="E2547" s="5" t="s">
        <v>8137</v>
      </c>
      <c r="F2547" s="5">
        <v>-8809</v>
      </c>
      <c r="G2547" s="5" t="s">
        <v>99</v>
      </c>
      <c r="H2547" s="5" t="s">
        <v>194</v>
      </c>
      <c r="I2547" s="5">
        <v>134477.16</v>
      </c>
      <c r="J2547" s="5" t="s">
        <v>4531</v>
      </c>
      <c r="K2547" s="5" t="s">
        <v>136</v>
      </c>
      <c r="L2547" s="5" t="s">
        <v>32</v>
      </c>
      <c r="M2547" s="5">
        <v>1.55</v>
      </c>
      <c r="N2547" s="5" t="s">
        <v>24</v>
      </c>
      <c r="O2547" s="49">
        <v>36</v>
      </c>
    </row>
    <row r="2548" spans="1:15" x14ac:dyDescent="0.2">
      <c r="A2548" s="48" t="s">
        <v>8138</v>
      </c>
      <c r="B2548" s="5" t="s">
        <v>7449</v>
      </c>
      <c r="C2548" s="5">
        <v>32</v>
      </c>
      <c r="D2548" s="5" t="s">
        <v>27</v>
      </c>
      <c r="E2548" s="5" t="s">
        <v>8139</v>
      </c>
      <c r="F2548" s="5">
        <v>-3069</v>
      </c>
      <c r="G2548" s="5" t="s">
        <v>45</v>
      </c>
      <c r="H2548" s="5" t="s">
        <v>79</v>
      </c>
      <c r="I2548" s="5">
        <v>136308.1</v>
      </c>
      <c r="J2548" s="5" t="s">
        <v>2154</v>
      </c>
      <c r="K2548" s="5" t="s">
        <v>47</v>
      </c>
      <c r="L2548" s="5" t="s">
        <v>32</v>
      </c>
      <c r="M2548" s="5">
        <v>3.65</v>
      </c>
      <c r="N2548" s="5" t="s">
        <v>74</v>
      </c>
      <c r="O2548" s="49">
        <v>18</v>
      </c>
    </row>
    <row r="2549" spans="1:15" x14ac:dyDescent="0.2">
      <c r="A2549" s="48" t="s">
        <v>8140</v>
      </c>
      <c r="B2549" s="5" t="s">
        <v>5625</v>
      </c>
      <c r="C2549" s="5">
        <v>54</v>
      </c>
      <c r="D2549" s="5" t="s">
        <v>50</v>
      </c>
      <c r="E2549" s="5" t="s">
        <v>8141</v>
      </c>
      <c r="F2549" s="5">
        <v>-10105</v>
      </c>
      <c r="G2549" s="5" t="s">
        <v>19</v>
      </c>
      <c r="H2549" s="5" t="s">
        <v>173</v>
      </c>
      <c r="I2549" s="5">
        <v>155356.92000000001</v>
      </c>
      <c r="J2549" s="5" t="s">
        <v>153</v>
      </c>
      <c r="K2549" s="5" t="s">
        <v>81</v>
      </c>
      <c r="L2549" s="5" t="s">
        <v>23</v>
      </c>
      <c r="M2549" s="5">
        <v>3.94</v>
      </c>
      <c r="N2549" s="5" t="s">
        <v>41</v>
      </c>
      <c r="O2549" s="49">
        <v>24</v>
      </c>
    </row>
    <row r="2550" spans="1:15" x14ac:dyDescent="0.2">
      <c r="A2550" s="48" t="s">
        <v>8142</v>
      </c>
      <c r="B2550" s="5" t="s">
        <v>1941</v>
      </c>
      <c r="C2550" s="5">
        <v>40</v>
      </c>
      <c r="D2550" s="5" t="s">
        <v>50</v>
      </c>
      <c r="E2550" s="5" t="s">
        <v>8143</v>
      </c>
      <c r="F2550" s="5">
        <v>-6242</v>
      </c>
      <c r="G2550" s="5" t="s">
        <v>52</v>
      </c>
      <c r="H2550" s="5" t="s">
        <v>71</v>
      </c>
      <c r="I2550" s="5">
        <v>164331.75</v>
      </c>
      <c r="J2550" s="5" t="s">
        <v>8144</v>
      </c>
      <c r="K2550" s="5" t="s">
        <v>81</v>
      </c>
      <c r="L2550" s="5" t="s">
        <v>73</v>
      </c>
      <c r="M2550" s="5">
        <v>2.76</v>
      </c>
      <c r="N2550" s="5" t="s">
        <v>41</v>
      </c>
      <c r="O2550" s="49">
        <v>31</v>
      </c>
    </row>
    <row r="2551" spans="1:15" x14ac:dyDescent="0.2">
      <c r="A2551" s="48" t="s">
        <v>8145</v>
      </c>
      <c r="B2551" s="5" t="s">
        <v>4036</v>
      </c>
      <c r="C2551" s="5">
        <v>47</v>
      </c>
      <c r="D2551" s="5" t="s">
        <v>50</v>
      </c>
      <c r="E2551" s="5" t="s">
        <v>8146</v>
      </c>
      <c r="F2551" s="5">
        <v>-8783</v>
      </c>
      <c r="G2551" s="5" t="s">
        <v>29</v>
      </c>
      <c r="H2551" s="5" t="s">
        <v>194</v>
      </c>
      <c r="I2551" s="5">
        <v>104695.4</v>
      </c>
      <c r="J2551" s="5" t="s">
        <v>1500</v>
      </c>
      <c r="K2551" s="5" t="s">
        <v>22</v>
      </c>
      <c r="L2551" s="5" t="s">
        <v>73</v>
      </c>
      <c r="M2551" s="5">
        <v>1.5</v>
      </c>
      <c r="N2551" s="5" t="s">
        <v>57</v>
      </c>
      <c r="O2551" s="49">
        <v>21</v>
      </c>
    </row>
    <row r="2552" spans="1:15" x14ac:dyDescent="0.2">
      <c r="A2552" s="48" t="s">
        <v>8147</v>
      </c>
      <c r="B2552" s="5" t="s">
        <v>8148</v>
      </c>
      <c r="C2552" s="5">
        <v>59</v>
      </c>
      <c r="D2552" s="5" t="s">
        <v>50</v>
      </c>
      <c r="E2552" s="5" t="s">
        <v>8149</v>
      </c>
      <c r="F2552" s="5">
        <v>-4995</v>
      </c>
      <c r="G2552" s="5" t="s">
        <v>19</v>
      </c>
      <c r="H2552" s="5" t="s">
        <v>79</v>
      </c>
      <c r="I2552" s="5">
        <v>87744.73</v>
      </c>
      <c r="J2552" s="5" t="s">
        <v>4781</v>
      </c>
      <c r="K2552" s="5" t="s">
        <v>127</v>
      </c>
      <c r="L2552" s="5" t="s">
        <v>56</v>
      </c>
      <c r="M2552" s="5">
        <v>3.12</v>
      </c>
      <c r="N2552" s="5" t="s">
        <v>57</v>
      </c>
      <c r="O2552" s="49">
        <v>35</v>
      </c>
    </row>
    <row r="2553" spans="1:15" x14ac:dyDescent="0.2">
      <c r="A2553" s="48" t="s">
        <v>8150</v>
      </c>
      <c r="B2553" s="5" t="s">
        <v>4238</v>
      </c>
      <c r="C2553" s="5">
        <v>31</v>
      </c>
      <c r="D2553" s="5" t="s">
        <v>50</v>
      </c>
      <c r="E2553" s="5" t="s">
        <v>8151</v>
      </c>
      <c r="F2553" s="5">
        <v>-6882</v>
      </c>
      <c r="G2553" s="5" t="s">
        <v>78</v>
      </c>
      <c r="H2553" s="5" t="s">
        <v>53</v>
      </c>
      <c r="I2553" s="5">
        <v>35717.300000000003</v>
      </c>
      <c r="J2553" s="5" t="s">
        <v>516</v>
      </c>
      <c r="K2553" s="5" t="s">
        <v>118</v>
      </c>
      <c r="L2553" s="5" t="s">
        <v>73</v>
      </c>
      <c r="M2553" s="5">
        <v>3.77</v>
      </c>
      <c r="N2553" s="5" t="s">
        <v>41</v>
      </c>
      <c r="O2553" s="49">
        <v>38</v>
      </c>
    </row>
    <row r="2554" spans="1:15" x14ac:dyDescent="0.2">
      <c r="A2554" s="48" t="s">
        <v>8152</v>
      </c>
      <c r="B2554" s="5" t="s">
        <v>5521</v>
      </c>
      <c r="C2554" s="5">
        <v>56</v>
      </c>
      <c r="D2554" s="5" t="s">
        <v>50</v>
      </c>
      <c r="E2554" s="5" t="s">
        <v>8153</v>
      </c>
      <c r="F2554" s="5">
        <v>-10817</v>
      </c>
      <c r="G2554" s="5" t="s">
        <v>29</v>
      </c>
      <c r="H2554" s="5" t="s">
        <v>194</v>
      </c>
      <c r="I2554" s="5">
        <v>40031.65</v>
      </c>
      <c r="J2554" s="5" t="s">
        <v>6525</v>
      </c>
      <c r="K2554" s="5" t="s">
        <v>40</v>
      </c>
      <c r="L2554" s="5" t="s">
        <v>32</v>
      </c>
      <c r="M2554" s="5">
        <v>2.2200000000000002</v>
      </c>
      <c r="N2554" s="5" t="s">
        <v>41</v>
      </c>
      <c r="O2554" s="49">
        <v>12</v>
      </c>
    </row>
    <row r="2555" spans="1:15" x14ac:dyDescent="0.2">
      <c r="A2555" s="48" t="s">
        <v>8154</v>
      </c>
      <c r="B2555" s="5" t="s">
        <v>1705</v>
      </c>
      <c r="C2555" s="5">
        <v>37</v>
      </c>
      <c r="D2555" s="5" t="s">
        <v>27</v>
      </c>
      <c r="E2555" s="5" t="s">
        <v>8155</v>
      </c>
      <c r="F2555" s="5">
        <v>-2726</v>
      </c>
      <c r="G2555" s="5" t="s">
        <v>99</v>
      </c>
      <c r="H2555" s="5" t="s">
        <v>71</v>
      </c>
      <c r="I2555" s="5">
        <v>113877.94</v>
      </c>
      <c r="J2555" s="5" t="s">
        <v>360</v>
      </c>
      <c r="K2555" s="5" t="s">
        <v>127</v>
      </c>
      <c r="L2555" s="5" t="s">
        <v>32</v>
      </c>
      <c r="M2555" s="5">
        <v>1.97</v>
      </c>
      <c r="N2555" s="5" t="s">
        <v>74</v>
      </c>
      <c r="O2555" s="49">
        <v>5</v>
      </c>
    </row>
    <row r="2556" spans="1:15" x14ac:dyDescent="0.2">
      <c r="A2556" s="48" t="s">
        <v>8156</v>
      </c>
      <c r="B2556" s="5" t="s">
        <v>1698</v>
      </c>
      <c r="C2556" s="5">
        <v>54</v>
      </c>
      <c r="D2556" s="5" t="s">
        <v>50</v>
      </c>
      <c r="E2556" s="5" t="s">
        <v>8157</v>
      </c>
      <c r="F2556" s="5">
        <v>-7524</v>
      </c>
      <c r="G2556" s="5" t="s">
        <v>116</v>
      </c>
      <c r="H2556" s="5" t="s">
        <v>20</v>
      </c>
      <c r="I2556" s="5">
        <v>112107.68</v>
      </c>
      <c r="J2556" s="5" t="s">
        <v>764</v>
      </c>
      <c r="K2556" s="5" t="s">
        <v>118</v>
      </c>
      <c r="L2556" s="5" t="s">
        <v>56</v>
      </c>
      <c r="M2556" s="5">
        <v>2.2799999999999998</v>
      </c>
      <c r="N2556" s="5" t="s">
        <v>24</v>
      </c>
      <c r="O2556" s="49">
        <v>18</v>
      </c>
    </row>
    <row r="2557" spans="1:15" x14ac:dyDescent="0.2">
      <c r="A2557" s="48" t="s">
        <v>8158</v>
      </c>
      <c r="B2557" s="5" t="s">
        <v>8159</v>
      </c>
      <c r="C2557" s="5">
        <v>58</v>
      </c>
      <c r="D2557" s="5" t="s">
        <v>50</v>
      </c>
      <c r="E2557" s="5" t="s">
        <v>8160</v>
      </c>
      <c r="F2557" s="5">
        <v>-6255</v>
      </c>
      <c r="G2557" s="5" t="s">
        <v>99</v>
      </c>
      <c r="H2557" s="5" t="s">
        <v>66</v>
      </c>
      <c r="I2557" s="5">
        <v>123248.85</v>
      </c>
      <c r="J2557" s="5" t="s">
        <v>3987</v>
      </c>
      <c r="K2557" s="5" t="s">
        <v>62</v>
      </c>
      <c r="L2557" s="5" t="s">
        <v>56</v>
      </c>
      <c r="M2557" s="5">
        <v>3.83</v>
      </c>
      <c r="N2557" s="5" t="s">
        <v>57</v>
      </c>
      <c r="O2557" s="49">
        <v>13</v>
      </c>
    </row>
    <row r="2558" spans="1:15" x14ac:dyDescent="0.2">
      <c r="A2558" s="48" t="s">
        <v>8161</v>
      </c>
      <c r="B2558" s="5" t="s">
        <v>3093</v>
      </c>
      <c r="C2558" s="5">
        <v>50</v>
      </c>
      <c r="D2558" s="5" t="s">
        <v>17</v>
      </c>
      <c r="E2558" s="5" t="s">
        <v>8162</v>
      </c>
      <c r="F2558" s="5">
        <v>-10387</v>
      </c>
      <c r="G2558" s="5" t="s">
        <v>94</v>
      </c>
      <c r="H2558" s="5" t="s">
        <v>71</v>
      </c>
      <c r="I2558" s="5">
        <v>130225.97</v>
      </c>
      <c r="J2558" s="5" t="s">
        <v>5094</v>
      </c>
      <c r="K2558" s="5" t="s">
        <v>62</v>
      </c>
      <c r="L2558" s="5" t="s">
        <v>56</v>
      </c>
      <c r="M2558" s="5">
        <v>4.82</v>
      </c>
      <c r="N2558" s="5" t="s">
        <v>57</v>
      </c>
      <c r="O2558" s="49">
        <v>27</v>
      </c>
    </row>
    <row r="2559" spans="1:15" x14ac:dyDescent="0.2">
      <c r="A2559" s="48" t="s">
        <v>8163</v>
      </c>
      <c r="B2559" s="5" t="s">
        <v>4521</v>
      </c>
      <c r="C2559" s="5">
        <v>35</v>
      </c>
      <c r="D2559" s="5" t="s">
        <v>17</v>
      </c>
      <c r="E2559" s="5" t="s">
        <v>8164</v>
      </c>
      <c r="F2559" s="5">
        <v>-11051</v>
      </c>
      <c r="G2559" s="5" t="s">
        <v>29</v>
      </c>
      <c r="H2559" s="5" t="s">
        <v>194</v>
      </c>
      <c r="I2559" s="5">
        <v>44902.3</v>
      </c>
      <c r="J2559" s="5" t="s">
        <v>8165</v>
      </c>
      <c r="K2559" s="5" t="s">
        <v>118</v>
      </c>
      <c r="L2559" s="5" t="s">
        <v>32</v>
      </c>
      <c r="M2559" s="5">
        <v>2.31</v>
      </c>
      <c r="N2559" s="5" t="s">
        <v>41</v>
      </c>
      <c r="O2559" s="49">
        <v>2</v>
      </c>
    </row>
    <row r="2560" spans="1:15" x14ac:dyDescent="0.2">
      <c r="A2560" s="48" t="s">
        <v>8166</v>
      </c>
      <c r="B2560" s="5" t="s">
        <v>2898</v>
      </c>
      <c r="C2560" s="5">
        <v>60</v>
      </c>
      <c r="D2560" s="5" t="s">
        <v>17</v>
      </c>
      <c r="E2560" s="5" t="s">
        <v>8167</v>
      </c>
      <c r="F2560" s="5">
        <v>-9089</v>
      </c>
      <c r="G2560" s="5" t="s">
        <v>78</v>
      </c>
      <c r="H2560" s="5" t="s">
        <v>194</v>
      </c>
      <c r="I2560" s="5">
        <v>159803.18</v>
      </c>
      <c r="J2560" s="5" t="s">
        <v>8168</v>
      </c>
      <c r="K2560" s="5" t="s">
        <v>81</v>
      </c>
      <c r="L2560" s="5" t="s">
        <v>56</v>
      </c>
      <c r="M2560" s="5">
        <v>2.68</v>
      </c>
      <c r="N2560" s="5" t="s">
        <v>24</v>
      </c>
      <c r="O2560" s="49">
        <v>37</v>
      </c>
    </row>
    <row r="2561" spans="1:15" x14ac:dyDescent="0.2">
      <c r="A2561" s="48" t="s">
        <v>8169</v>
      </c>
      <c r="B2561" s="5" t="s">
        <v>8170</v>
      </c>
      <c r="C2561" s="5">
        <v>65</v>
      </c>
      <c r="D2561" s="5" t="s">
        <v>17</v>
      </c>
      <c r="E2561" s="5" t="s">
        <v>8171</v>
      </c>
      <c r="F2561" s="5">
        <v>-10485</v>
      </c>
      <c r="G2561" s="5" t="s">
        <v>37</v>
      </c>
      <c r="H2561" s="5" t="s">
        <v>71</v>
      </c>
      <c r="I2561" s="5">
        <v>105360.73</v>
      </c>
      <c r="J2561" s="5" t="s">
        <v>4375</v>
      </c>
      <c r="K2561" s="5" t="s">
        <v>40</v>
      </c>
      <c r="L2561" s="5" t="s">
        <v>32</v>
      </c>
      <c r="M2561" s="5">
        <v>2.74</v>
      </c>
      <c r="N2561" s="5" t="s">
        <v>57</v>
      </c>
      <c r="O2561" s="49">
        <v>38</v>
      </c>
    </row>
    <row r="2562" spans="1:15" x14ac:dyDescent="0.2">
      <c r="A2562" s="48" t="s">
        <v>8172</v>
      </c>
      <c r="B2562" s="5" t="s">
        <v>7832</v>
      </c>
      <c r="C2562" s="5">
        <v>22</v>
      </c>
      <c r="D2562" s="5" t="s">
        <v>27</v>
      </c>
      <c r="E2562" s="5" t="s">
        <v>8173</v>
      </c>
      <c r="F2562" s="5">
        <v>-3899</v>
      </c>
      <c r="G2562" s="5" t="s">
        <v>52</v>
      </c>
      <c r="H2562" s="5" t="s">
        <v>144</v>
      </c>
      <c r="I2562" s="5">
        <v>133552.92000000001</v>
      </c>
      <c r="J2562" s="5" t="s">
        <v>741</v>
      </c>
      <c r="K2562" s="5" t="s">
        <v>62</v>
      </c>
      <c r="L2562" s="5" t="s">
        <v>32</v>
      </c>
      <c r="M2562" s="5">
        <v>4.3499999999999996</v>
      </c>
      <c r="N2562" s="5" t="s">
        <v>24</v>
      </c>
      <c r="O2562" s="49">
        <v>34</v>
      </c>
    </row>
    <row r="2563" spans="1:15" x14ac:dyDescent="0.2">
      <c r="A2563" s="48" t="s">
        <v>8174</v>
      </c>
      <c r="B2563" s="5" t="s">
        <v>8175</v>
      </c>
      <c r="C2563" s="5">
        <v>32</v>
      </c>
      <c r="D2563" s="5" t="s">
        <v>27</v>
      </c>
      <c r="E2563" s="5" t="s">
        <v>8176</v>
      </c>
      <c r="F2563" s="5">
        <v>-8205</v>
      </c>
      <c r="G2563" s="5" t="s">
        <v>19</v>
      </c>
      <c r="H2563" s="5" t="s">
        <v>38</v>
      </c>
      <c r="I2563" s="5">
        <v>41012.519999999997</v>
      </c>
      <c r="J2563" s="5" t="s">
        <v>3304</v>
      </c>
      <c r="K2563" s="5" t="s">
        <v>62</v>
      </c>
      <c r="L2563" s="5" t="s">
        <v>56</v>
      </c>
      <c r="M2563" s="5">
        <v>1.69</v>
      </c>
      <c r="N2563" s="5" t="s">
        <v>33</v>
      </c>
      <c r="O2563" s="49">
        <v>17</v>
      </c>
    </row>
    <row r="2564" spans="1:15" x14ac:dyDescent="0.2">
      <c r="A2564" s="48" t="s">
        <v>8177</v>
      </c>
      <c r="B2564" s="5" t="s">
        <v>1709</v>
      </c>
      <c r="C2564" s="5">
        <v>33</v>
      </c>
      <c r="D2564" s="5" t="s">
        <v>27</v>
      </c>
      <c r="E2564" s="5" t="s">
        <v>8178</v>
      </c>
      <c r="F2564" s="5">
        <v>-7309</v>
      </c>
      <c r="G2564" s="5" t="s">
        <v>29</v>
      </c>
      <c r="H2564" s="5" t="s">
        <v>66</v>
      </c>
      <c r="I2564" s="5">
        <v>66474.61</v>
      </c>
      <c r="J2564" s="5" t="s">
        <v>6374</v>
      </c>
      <c r="K2564" s="5" t="s">
        <v>47</v>
      </c>
      <c r="L2564" s="5" t="s">
        <v>32</v>
      </c>
      <c r="M2564" s="5">
        <v>4.9400000000000004</v>
      </c>
      <c r="N2564" s="5" t="s">
        <v>33</v>
      </c>
      <c r="O2564" s="49">
        <v>2</v>
      </c>
    </row>
    <row r="2565" spans="1:15" x14ac:dyDescent="0.2">
      <c r="A2565" s="48" t="s">
        <v>8179</v>
      </c>
      <c r="B2565" s="5" t="s">
        <v>8180</v>
      </c>
      <c r="C2565" s="5">
        <v>40</v>
      </c>
      <c r="D2565" s="5" t="s">
        <v>27</v>
      </c>
      <c r="E2565" s="5" t="s">
        <v>8181</v>
      </c>
      <c r="F2565" s="5">
        <v>-3925</v>
      </c>
      <c r="G2565" s="5" t="s">
        <v>37</v>
      </c>
      <c r="H2565" s="5" t="s">
        <v>30</v>
      </c>
      <c r="I2565" s="5">
        <v>132671.51</v>
      </c>
      <c r="J2565" s="5" t="s">
        <v>6154</v>
      </c>
      <c r="K2565" s="5" t="s">
        <v>81</v>
      </c>
      <c r="L2565" s="5" t="s">
        <v>23</v>
      </c>
      <c r="M2565" s="5">
        <v>1.94</v>
      </c>
      <c r="N2565" s="5" t="s">
        <v>41</v>
      </c>
      <c r="O2565" s="49">
        <v>20</v>
      </c>
    </row>
    <row r="2566" spans="1:15" x14ac:dyDescent="0.2">
      <c r="A2566" s="48" t="s">
        <v>8182</v>
      </c>
      <c r="B2566" s="5" t="s">
        <v>6195</v>
      </c>
      <c r="C2566" s="5">
        <v>55</v>
      </c>
      <c r="D2566" s="5" t="s">
        <v>50</v>
      </c>
      <c r="E2566" s="5" t="s">
        <v>8183</v>
      </c>
      <c r="F2566" s="5">
        <v>-4882</v>
      </c>
      <c r="G2566" s="5" t="s">
        <v>45</v>
      </c>
      <c r="H2566" s="5" t="s">
        <v>53</v>
      </c>
      <c r="I2566" s="5">
        <v>163201.09</v>
      </c>
      <c r="J2566" s="5" t="s">
        <v>5547</v>
      </c>
      <c r="K2566" s="5" t="s">
        <v>81</v>
      </c>
      <c r="L2566" s="5" t="s">
        <v>32</v>
      </c>
      <c r="M2566" s="5">
        <v>4.01</v>
      </c>
      <c r="N2566" s="5" t="s">
        <v>33</v>
      </c>
      <c r="O2566" s="49">
        <v>3</v>
      </c>
    </row>
    <row r="2567" spans="1:15" x14ac:dyDescent="0.2">
      <c r="A2567" s="48" t="s">
        <v>8184</v>
      </c>
      <c r="B2567" s="5" t="s">
        <v>8185</v>
      </c>
      <c r="C2567" s="5">
        <v>45</v>
      </c>
      <c r="D2567" s="5" t="s">
        <v>27</v>
      </c>
      <c r="E2567" s="5" t="s">
        <v>8186</v>
      </c>
      <c r="F2567" s="5">
        <v>-6155</v>
      </c>
      <c r="G2567" s="5" t="s">
        <v>99</v>
      </c>
      <c r="H2567" s="5" t="s">
        <v>53</v>
      </c>
      <c r="I2567" s="5">
        <v>109746.25</v>
      </c>
      <c r="J2567" s="5" t="s">
        <v>8187</v>
      </c>
      <c r="K2567" s="5" t="s">
        <v>127</v>
      </c>
      <c r="L2567" s="5" t="s">
        <v>56</v>
      </c>
      <c r="M2567" s="5">
        <v>1.1000000000000001</v>
      </c>
      <c r="N2567" s="5" t="s">
        <v>33</v>
      </c>
      <c r="O2567" s="49">
        <v>17</v>
      </c>
    </row>
    <row r="2568" spans="1:15" x14ac:dyDescent="0.2">
      <c r="A2568" s="48" t="s">
        <v>8188</v>
      </c>
      <c r="B2568" s="5" t="s">
        <v>8189</v>
      </c>
      <c r="C2568" s="5">
        <v>34</v>
      </c>
      <c r="D2568" s="5" t="s">
        <v>27</v>
      </c>
      <c r="E2568" s="5" t="s">
        <v>8190</v>
      </c>
      <c r="F2568" s="5">
        <v>-9613</v>
      </c>
      <c r="G2568" s="5" t="s">
        <v>94</v>
      </c>
      <c r="H2568" s="5" t="s">
        <v>71</v>
      </c>
      <c r="I2568" s="5">
        <v>132044.82</v>
      </c>
      <c r="J2568" s="5" t="s">
        <v>1223</v>
      </c>
      <c r="K2568" s="5" t="s">
        <v>47</v>
      </c>
      <c r="L2568" s="5" t="s">
        <v>73</v>
      </c>
      <c r="M2568" s="5">
        <v>3.81</v>
      </c>
      <c r="N2568" s="5" t="s">
        <v>24</v>
      </c>
      <c r="O2568" s="49">
        <v>8</v>
      </c>
    </row>
    <row r="2569" spans="1:15" x14ac:dyDescent="0.2">
      <c r="A2569" s="48" t="s">
        <v>8191</v>
      </c>
      <c r="B2569" s="5" t="s">
        <v>1217</v>
      </c>
      <c r="C2569" s="5">
        <v>52</v>
      </c>
      <c r="D2569" s="5" t="s">
        <v>17</v>
      </c>
      <c r="E2569" s="5" t="s">
        <v>8192</v>
      </c>
      <c r="F2569" s="5">
        <v>-9171</v>
      </c>
      <c r="G2569" s="5" t="s">
        <v>37</v>
      </c>
      <c r="H2569" s="5" t="s">
        <v>173</v>
      </c>
      <c r="I2569" s="5">
        <v>72301.990000000005</v>
      </c>
      <c r="J2569" s="5" t="s">
        <v>4705</v>
      </c>
      <c r="K2569" s="5" t="s">
        <v>136</v>
      </c>
      <c r="L2569" s="5" t="s">
        <v>56</v>
      </c>
      <c r="M2569" s="5">
        <v>1.51</v>
      </c>
      <c r="N2569" s="5" t="s">
        <v>33</v>
      </c>
      <c r="O2569" s="49">
        <v>30</v>
      </c>
    </row>
    <row r="2570" spans="1:15" x14ac:dyDescent="0.2">
      <c r="A2570" s="48" t="s">
        <v>8193</v>
      </c>
      <c r="B2570" s="5" t="s">
        <v>8194</v>
      </c>
      <c r="C2570" s="5">
        <v>42</v>
      </c>
      <c r="D2570" s="5" t="s">
        <v>50</v>
      </c>
      <c r="E2570" s="5" t="s">
        <v>8195</v>
      </c>
      <c r="F2570" s="5">
        <v>-9373</v>
      </c>
      <c r="G2570" s="5" t="s">
        <v>19</v>
      </c>
      <c r="H2570" s="5" t="s">
        <v>53</v>
      </c>
      <c r="I2570" s="5">
        <v>166824.92000000001</v>
      </c>
      <c r="J2570" s="5" t="s">
        <v>6721</v>
      </c>
      <c r="K2570" s="5" t="s">
        <v>104</v>
      </c>
      <c r="L2570" s="5" t="s">
        <v>23</v>
      </c>
      <c r="M2570" s="5">
        <v>2.36</v>
      </c>
      <c r="N2570" s="5" t="s">
        <v>24</v>
      </c>
      <c r="O2570" s="49">
        <v>37</v>
      </c>
    </row>
    <row r="2571" spans="1:15" x14ac:dyDescent="0.2">
      <c r="A2571" s="48" t="s">
        <v>8196</v>
      </c>
      <c r="B2571" s="5" t="s">
        <v>6688</v>
      </c>
      <c r="C2571" s="5">
        <v>58</v>
      </c>
      <c r="D2571" s="5" t="s">
        <v>17</v>
      </c>
      <c r="E2571" s="5" t="s">
        <v>8197</v>
      </c>
      <c r="F2571" s="5">
        <v>-5128</v>
      </c>
      <c r="G2571" s="5" t="s">
        <v>94</v>
      </c>
      <c r="H2571" s="5" t="s">
        <v>144</v>
      </c>
      <c r="I2571" s="5">
        <v>155678.97</v>
      </c>
      <c r="J2571" s="5" t="s">
        <v>3338</v>
      </c>
      <c r="K2571" s="5" t="s">
        <v>62</v>
      </c>
      <c r="L2571" s="5" t="s">
        <v>23</v>
      </c>
      <c r="M2571" s="5">
        <v>4.7300000000000004</v>
      </c>
      <c r="N2571" s="5" t="s">
        <v>74</v>
      </c>
      <c r="O2571" s="49">
        <v>13</v>
      </c>
    </row>
    <row r="2572" spans="1:15" x14ac:dyDescent="0.2">
      <c r="A2572" s="48" t="s">
        <v>8198</v>
      </c>
      <c r="B2572" s="5" t="s">
        <v>8199</v>
      </c>
      <c r="C2572" s="5">
        <v>62</v>
      </c>
      <c r="D2572" s="5" t="s">
        <v>27</v>
      </c>
      <c r="E2572" s="5" t="s">
        <v>8200</v>
      </c>
      <c r="F2572" s="5">
        <v>-4379</v>
      </c>
      <c r="G2572" s="5" t="s">
        <v>94</v>
      </c>
      <c r="H2572" s="5" t="s">
        <v>38</v>
      </c>
      <c r="I2572" s="5">
        <v>158928.31</v>
      </c>
      <c r="J2572" s="5" t="s">
        <v>8201</v>
      </c>
      <c r="K2572" s="5" t="s">
        <v>127</v>
      </c>
      <c r="L2572" s="5" t="s">
        <v>73</v>
      </c>
      <c r="M2572" s="5">
        <v>3.02</v>
      </c>
      <c r="N2572" s="5" t="s">
        <v>33</v>
      </c>
      <c r="O2572" s="49">
        <v>28</v>
      </c>
    </row>
    <row r="2573" spans="1:15" x14ac:dyDescent="0.2">
      <c r="A2573" s="48" t="s">
        <v>8202</v>
      </c>
      <c r="B2573" s="5" t="s">
        <v>463</v>
      </c>
      <c r="C2573" s="5">
        <v>35</v>
      </c>
      <c r="D2573" s="5" t="s">
        <v>17</v>
      </c>
      <c r="E2573" s="5" t="s">
        <v>8203</v>
      </c>
      <c r="F2573" s="5">
        <v>-4377</v>
      </c>
      <c r="G2573" s="5" t="s">
        <v>52</v>
      </c>
      <c r="H2573" s="5" t="s">
        <v>38</v>
      </c>
      <c r="I2573" s="5">
        <v>160359.76</v>
      </c>
      <c r="J2573" s="5" t="s">
        <v>760</v>
      </c>
      <c r="K2573" s="5" t="s">
        <v>40</v>
      </c>
      <c r="L2573" s="5" t="s">
        <v>23</v>
      </c>
      <c r="M2573" s="5">
        <v>3.75</v>
      </c>
      <c r="N2573" s="5" t="s">
        <v>74</v>
      </c>
      <c r="O2573" s="49">
        <v>9</v>
      </c>
    </row>
    <row r="2574" spans="1:15" x14ac:dyDescent="0.2">
      <c r="A2574" s="48" t="s">
        <v>8204</v>
      </c>
      <c r="B2574" s="5" t="s">
        <v>327</v>
      </c>
      <c r="C2574" s="5">
        <v>60</v>
      </c>
      <c r="D2574" s="5" t="s">
        <v>27</v>
      </c>
      <c r="E2574" s="5" t="s">
        <v>8205</v>
      </c>
      <c r="F2574" s="5">
        <v>-8759</v>
      </c>
      <c r="G2574" s="5" t="s">
        <v>37</v>
      </c>
      <c r="H2574" s="5" t="s">
        <v>79</v>
      </c>
      <c r="I2574" s="5">
        <v>131853.84</v>
      </c>
      <c r="J2574" s="5" t="s">
        <v>8206</v>
      </c>
      <c r="K2574" s="5" t="s">
        <v>81</v>
      </c>
      <c r="L2574" s="5" t="s">
        <v>32</v>
      </c>
      <c r="M2574" s="5">
        <v>1.34</v>
      </c>
      <c r="N2574" s="5" t="s">
        <v>74</v>
      </c>
      <c r="O2574" s="49">
        <v>26</v>
      </c>
    </row>
    <row r="2575" spans="1:15" x14ac:dyDescent="0.2">
      <c r="A2575" s="48" t="s">
        <v>8207</v>
      </c>
      <c r="B2575" s="5" t="s">
        <v>8208</v>
      </c>
      <c r="C2575" s="5">
        <v>33</v>
      </c>
      <c r="D2575" s="5" t="s">
        <v>27</v>
      </c>
      <c r="E2575" s="5" t="s">
        <v>8209</v>
      </c>
      <c r="F2575" s="5">
        <v>-7903</v>
      </c>
      <c r="G2575" s="5" t="s">
        <v>52</v>
      </c>
      <c r="H2575" s="5" t="s">
        <v>71</v>
      </c>
      <c r="I2575" s="5">
        <v>41649.43</v>
      </c>
      <c r="J2575" s="5" t="s">
        <v>531</v>
      </c>
      <c r="K2575" s="5" t="s">
        <v>81</v>
      </c>
      <c r="L2575" s="5" t="s">
        <v>73</v>
      </c>
      <c r="M2575" s="5">
        <v>1.76</v>
      </c>
      <c r="N2575" s="5" t="s">
        <v>33</v>
      </c>
      <c r="O2575" s="49">
        <v>13</v>
      </c>
    </row>
    <row r="2576" spans="1:15" x14ac:dyDescent="0.2">
      <c r="A2576" s="48" t="s">
        <v>8210</v>
      </c>
      <c r="B2576" s="5" t="s">
        <v>8211</v>
      </c>
      <c r="C2576" s="5">
        <v>40</v>
      </c>
      <c r="D2576" s="5" t="s">
        <v>50</v>
      </c>
      <c r="E2576" s="5" t="s">
        <v>8212</v>
      </c>
      <c r="F2576" s="5">
        <v>-9084</v>
      </c>
      <c r="G2576" s="5" t="s">
        <v>52</v>
      </c>
      <c r="H2576" s="5" t="s">
        <v>71</v>
      </c>
      <c r="I2576" s="5">
        <v>71667.97</v>
      </c>
      <c r="J2576" s="5" t="s">
        <v>7209</v>
      </c>
      <c r="K2576" s="5" t="s">
        <v>22</v>
      </c>
      <c r="L2576" s="5" t="s">
        <v>23</v>
      </c>
      <c r="M2576" s="5">
        <v>2.85</v>
      </c>
      <c r="N2576" s="5" t="s">
        <v>24</v>
      </c>
      <c r="O2576" s="49">
        <v>10</v>
      </c>
    </row>
    <row r="2577" spans="1:15" x14ac:dyDescent="0.2">
      <c r="A2577" s="48" t="s">
        <v>8213</v>
      </c>
      <c r="B2577" s="5" t="s">
        <v>3864</v>
      </c>
      <c r="C2577" s="5">
        <v>54</v>
      </c>
      <c r="D2577" s="5" t="s">
        <v>27</v>
      </c>
      <c r="E2577" s="5" t="s">
        <v>8214</v>
      </c>
      <c r="F2577" s="5">
        <v>-10264</v>
      </c>
      <c r="G2577" s="5" t="s">
        <v>45</v>
      </c>
      <c r="H2577" s="5" t="s">
        <v>20</v>
      </c>
      <c r="I2577" s="5">
        <v>165856.57999999999</v>
      </c>
      <c r="J2577" s="5" t="s">
        <v>8215</v>
      </c>
      <c r="K2577" s="5" t="s">
        <v>118</v>
      </c>
      <c r="L2577" s="5" t="s">
        <v>73</v>
      </c>
      <c r="M2577" s="5">
        <v>3.67</v>
      </c>
      <c r="N2577" s="5" t="s">
        <v>74</v>
      </c>
      <c r="O2577" s="49">
        <v>3</v>
      </c>
    </row>
    <row r="2578" spans="1:15" x14ac:dyDescent="0.2">
      <c r="A2578" s="48" t="s">
        <v>8216</v>
      </c>
      <c r="B2578" s="5" t="s">
        <v>8217</v>
      </c>
      <c r="C2578" s="5">
        <v>34</v>
      </c>
      <c r="D2578" s="5" t="s">
        <v>17</v>
      </c>
      <c r="E2578" s="5" t="s">
        <v>8218</v>
      </c>
      <c r="F2578" s="5">
        <v>-2550</v>
      </c>
      <c r="G2578" s="5" t="s">
        <v>45</v>
      </c>
      <c r="H2578" s="5" t="s">
        <v>144</v>
      </c>
      <c r="I2578" s="5">
        <v>120260.23</v>
      </c>
      <c r="J2578" s="5" t="s">
        <v>8219</v>
      </c>
      <c r="K2578" s="5" t="s">
        <v>104</v>
      </c>
      <c r="L2578" s="5" t="s">
        <v>32</v>
      </c>
      <c r="M2578" s="5">
        <v>3.54</v>
      </c>
      <c r="N2578" s="5" t="s">
        <v>24</v>
      </c>
      <c r="O2578" s="49">
        <v>21</v>
      </c>
    </row>
    <row r="2579" spans="1:15" x14ac:dyDescent="0.2">
      <c r="A2579" s="48" t="s">
        <v>8220</v>
      </c>
      <c r="B2579" s="5" t="s">
        <v>6530</v>
      </c>
      <c r="C2579" s="5">
        <v>49</v>
      </c>
      <c r="D2579" s="5" t="s">
        <v>17</v>
      </c>
      <c r="E2579" s="5" t="s">
        <v>8221</v>
      </c>
      <c r="F2579" s="5">
        <v>-6740</v>
      </c>
      <c r="G2579" s="5" t="s">
        <v>29</v>
      </c>
      <c r="H2579" s="5" t="s">
        <v>173</v>
      </c>
      <c r="I2579" s="5">
        <v>114971.68</v>
      </c>
      <c r="J2579" s="5" t="s">
        <v>1308</v>
      </c>
      <c r="K2579" s="5" t="s">
        <v>40</v>
      </c>
      <c r="L2579" s="5" t="s">
        <v>32</v>
      </c>
      <c r="M2579" s="5">
        <v>3.21</v>
      </c>
      <c r="N2579" s="5" t="s">
        <v>33</v>
      </c>
      <c r="O2579" s="49">
        <v>29</v>
      </c>
    </row>
    <row r="2580" spans="1:15" x14ac:dyDescent="0.2">
      <c r="A2580" s="48" t="s">
        <v>8222</v>
      </c>
      <c r="B2580" s="5" t="s">
        <v>1694</v>
      </c>
      <c r="C2580" s="5">
        <v>37</v>
      </c>
      <c r="D2580" s="5" t="s">
        <v>50</v>
      </c>
      <c r="E2580" s="5" t="s">
        <v>8223</v>
      </c>
      <c r="F2580" s="5">
        <v>-5931</v>
      </c>
      <c r="G2580" s="5" t="s">
        <v>99</v>
      </c>
      <c r="H2580" s="5" t="s">
        <v>53</v>
      </c>
      <c r="I2580" s="5">
        <v>138201.99</v>
      </c>
      <c r="J2580" s="5" t="s">
        <v>1618</v>
      </c>
      <c r="K2580" s="5" t="s">
        <v>104</v>
      </c>
      <c r="L2580" s="5" t="s">
        <v>73</v>
      </c>
      <c r="M2580" s="5">
        <v>3.59</v>
      </c>
      <c r="N2580" s="5" t="s">
        <v>41</v>
      </c>
      <c r="O2580" s="49">
        <v>33</v>
      </c>
    </row>
    <row r="2581" spans="1:15" x14ac:dyDescent="0.2">
      <c r="A2581" s="48" t="s">
        <v>8224</v>
      </c>
      <c r="B2581" s="5" t="s">
        <v>8225</v>
      </c>
      <c r="C2581" s="5">
        <v>26</v>
      </c>
      <c r="D2581" s="5" t="s">
        <v>50</v>
      </c>
      <c r="E2581" s="5" t="s">
        <v>8226</v>
      </c>
      <c r="F2581" s="5">
        <v>-5773</v>
      </c>
      <c r="G2581" s="5" t="s">
        <v>37</v>
      </c>
      <c r="H2581" s="5" t="s">
        <v>71</v>
      </c>
      <c r="I2581" s="5">
        <v>102503.21</v>
      </c>
      <c r="J2581" s="5" t="s">
        <v>3578</v>
      </c>
      <c r="K2581" s="5" t="s">
        <v>47</v>
      </c>
      <c r="L2581" s="5" t="s">
        <v>73</v>
      </c>
      <c r="M2581" s="5">
        <v>4.8899999999999997</v>
      </c>
      <c r="N2581" s="5" t="s">
        <v>74</v>
      </c>
      <c r="O2581" s="49">
        <v>32</v>
      </c>
    </row>
    <row r="2582" spans="1:15" x14ac:dyDescent="0.2">
      <c r="A2582" s="48" t="s">
        <v>8227</v>
      </c>
      <c r="B2582" s="5" t="s">
        <v>4022</v>
      </c>
      <c r="C2582" s="5">
        <v>53</v>
      </c>
      <c r="D2582" s="5" t="s">
        <v>50</v>
      </c>
      <c r="E2582" s="5" t="s">
        <v>8228</v>
      </c>
      <c r="F2582" s="5">
        <v>-8265</v>
      </c>
      <c r="G2582" s="5" t="s">
        <v>52</v>
      </c>
      <c r="H2582" s="5" t="s">
        <v>173</v>
      </c>
      <c r="I2582" s="5">
        <v>167402.26999999999</v>
      </c>
      <c r="J2582" s="5" t="s">
        <v>1254</v>
      </c>
      <c r="K2582" s="5" t="s">
        <v>62</v>
      </c>
      <c r="L2582" s="5" t="s">
        <v>56</v>
      </c>
      <c r="M2582" s="5">
        <v>1.05</v>
      </c>
      <c r="N2582" s="5" t="s">
        <v>24</v>
      </c>
      <c r="O2582" s="49">
        <v>14</v>
      </c>
    </row>
    <row r="2583" spans="1:15" x14ac:dyDescent="0.2">
      <c r="A2583" s="48" t="s">
        <v>8229</v>
      </c>
      <c r="B2583" s="5" t="s">
        <v>2334</v>
      </c>
      <c r="C2583" s="5">
        <v>42</v>
      </c>
      <c r="D2583" s="5" t="s">
        <v>27</v>
      </c>
      <c r="E2583" s="5" t="s">
        <v>8230</v>
      </c>
      <c r="F2583" s="5">
        <v>-9219</v>
      </c>
      <c r="G2583" s="5" t="s">
        <v>116</v>
      </c>
      <c r="H2583" s="5" t="s">
        <v>20</v>
      </c>
      <c r="I2583" s="5">
        <v>72161.63</v>
      </c>
      <c r="J2583" s="5" t="s">
        <v>718</v>
      </c>
      <c r="K2583" s="5" t="s">
        <v>136</v>
      </c>
      <c r="L2583" s="5" t="s">
        <v>23</v>
      </c>
      <c r="M2583" s="5">
        <v>3.26</v>
      </c>
      <c r="N2583" s="5" t="s">
        <v>24</v>
      </c>
      <c r="O2583" s="49">
        <v>8</v>
      </c>
    </row>
    <row r="2584" spans="1:15" x14ac:dyDescent="0.2">
      <c r="A2584" s="48" t="s">
        <v>8231</v>
      </c>
      <c r="B2584" s="5" t="s">
        <v>878</v>
      </c>
      <c r="C2584" s="5">
        <v>38</v>
      </c>
      <c r="D2584" s="5" t="s">
        <v>50</v>
      </c>
      <c r="E2584" s="5" t="s">
        <v>8232</v>
      </c>
      <c r="F2584" s="5">
        <v>-8424</v>
      </c>
      <c r="G2584" s="5" t="s">
        <v>99</v>
      </c>
      <c r="H2584" s="5" t="s">
        <v>79</v>
      </c>
      <c r="I2584" s="5">
        <v>127970.23</v>
      </c>
      <c r="J2584" s="5" t="s">
        <v>1988</v>
      </c>
      <c r="K2584" s="5" t="s">
        <v>40</v>
      </c>
      <c r="L2584" s="5" t="s">
        <v>56</v>
      </c>
      <c r="M2584" s="5">
        <v>2.65</v>
      </c>
      <c r="N2584" s="5" t="s">
        <v>33</v>
      </c>
      <c r="O2584" s="49">
        <v>4</v>
      </c>
    </row>
    <row r="2585" spans="1:15" x14ac:dyDescent="0.2">
      <c r="A2585" s="48" t="s">
        <v>8233</v>
      </c>
      <c r="B2585" s="5" t="s">
        <v>8234</v>
      </c>
      <c r="C2585" s="5">
        <v>49</v>
      </c>
      <c r="D2585" s="5" t="s">
        <v>50</v>
      </c>
      <c r="E2585" s="5" t="s">
        <v>8235</v>
      </c>
      <c r="F2585" s="5">
        <v>-9277</v>
      </c>
      <c r="G2585" s="5" t="s">
        <v>45</v>
      </c>
      <c r="H2585" s="5" t="s">
        <v>20</v>
      </c>
      <c r="I2585" s="5">
        <v>46234.37</v>
      </c>
      <c r="J2585" s="5" t="s">
        <v>7570</v>
      </c>
      <c r="K2585" s="5" t="s">
        <v>40</v>
      </c>
      <c r="L2585" s="5" t="s">
        <v>32</v>
      </c>
      <c r="M2585" s="5">
        <v>1.72</v>
      </c>
      <c r="N2585" s="5" t="s">
        <v>57</v>
      </c>
      <c r="O2585" s="49">
        <v>9</v>
      </c>
    </row>
    <row r="2586" spans="1:15" x14ac:dyDescent="0.2">
      <c r="A2586" s="48" t="s">
        <v>8236</v>
      </c>
      <c r="B2586" s="5" t="s">
        <v>8237</v>
      </c>
      <c r="C2586" s="5">
        <v>61</v>
      </c>
      <c r="D2586" s="5" t="s">
        <v>27</v>
      </c>
      <c r="E2586" s="5" t="s">
        <v>8238</v>
      </c>
      <c r="F2586" s="5">
        <v>-5161</v>
      </c>
      <c r="G2586" s="5" t="s">
        <v>116</v>
      </c>
      <c r="H2586" s="5" t="s">
        <v>30</v>
      </c>
      <c r="I2586" s="5">
        <v>122886.07</v>
      </c>
      <c r="J2586" s="5" t="s">
        <v>8239</v>
      </c>
      <c r="K2586" s="5" t="s">
        <v>127</v>
      </c>
      <c r="L2586" s="5" t="s">
        <v>73</v>
      </c>
      <c r="M2586" s="5">
        <v>1.1299999999999999</v>
      </c>
      <c r="N2586" s="5" t="s">
        <v>33</v>
      </c>
      <c r="O2586" s="49">
        <v>36</v>
      </c>
    </row>
    <row r="2587" spans="1:15" x14ac:dyDescent="0.2">
      <c r="A2587" s="48" t="s">
        <v>8240</v>
      </c>
      <c r="B2587" s="5" t="s">
        <v>8241</v>
      </c>
      <c r="C2587" s="5">
        <v>57</v>
      </c>
      <c r="D2587" s="5" t="s">
        <v>50</v>
      </c>
      <c r="E2587" s="5" t="s">
        <v>8242</v>
      </c>
      <c r="F2587" s="5">
        <v>-9680</v>
      </c>
      <c r="G2587" s="5" t="s">
        <v>52</v>
      </c>
      <c r="H2587" s="5" t="s">
        <v>173</v>
      </c>
      <c r="I2587" s="5">
        <v>63729.8</v>
      </c>
      <c r="J2587" s="5" t="s">
        <v>3031</v>
      </c>
      <c r="K2587" s="5" t="s">
        <v>118</v>
      </c>
      <c r="L2587" s="5" t="s">
        <v>56</v>
      </c>
      <c r="M2587" s="5">
        <v>3.15</v>
      </c>
      <c r="N2587" s="5" t="s">
        <v>24</v>
      </c>
      <c r="O2587" s="49">
        <v>18</v>
      </c>
    </row>
    <row r="2588" spans="1:15" x14ac:dyDescent="0.2">
      <c r="A2588" s="48" t="s">
        <v>8243</v>
      </c>
      <c r="B2588" s="5" t="s">
        <v>1217</v>
      </c>
      <c r="C2588" s="5">
        <v>47</v>
      </c>
      <c r="D2588" s="5" t="s">
        <v>50</v>
      </c>
      <c r="E2588" s="5" t="s">
        <v>8244</v>
      </c>
      <c r="F2588" s="5">
        <v>-2785</v>
      </c>
      <c r="G2588" s="5" t="s">
        <v>94</v>
      </c>
      <c r="H2588" s="5" t="s">
        <v>20</v>
      </c>
      <c r="I2588" s="5">
        <v>57595.21</v>
      </c>
      <c r="J2588" s="5" t="s">
        <v>6695</v>
      </c>
      <c r="K2588" s="5" t="s">
        <v>104</v>
      </c>
      <c r="L2588" s="5" t="s">
        <v>56</v>
      </c>
      <c r="M2588" s="5">
        <v>4.92</v>
      </c>
      <c r="N2588" s="5" t="s">
        <v>41</v>
      </c>
      <c r="O2588" s="49">
        <v>38</v>
      </c>
    </row>
    <row r="2589" spans="1:15" x14ac:dyDescent="0.2">
      <c r="A2589" s="48" t="s">
        <v>8245</v>
      </c>
      <c r="B2589" s="5" t="s">
        <v>4476</v>
      </c>
      <c r="C2589" s="5">
        <v>57</v>
      </c>
      <c r="D2589" s="5" t="s">
        <v>27</v>
      </c>
      <c r="E2589" s="5" t="s">
        <v>8246</v>
      </c>
      <c r="F2589" s="5">
        <v>-2917</v>
      </c>
      <c r="G2589" s="5" t="s">
        <v>52</v>
      </c>
      <c r="H2589" s="5" t="s">
        <v>194</v>
      </c>
      <c r="I2589" s="5">
        <v>65502.43</v>
      </c>
      <c r="J2589" s="5" t="s">
        <v>1254</v>
      </c>
      <c r="K2589" s="5" t="s">
        <v>118</v>
      </c>
      <c r="L2589" s="5" t="s">
        <v>32</v>
      </c>
      <c r="M2589" s="5">
        <v>4.5199999999999996</v>
      </c>
      <c r="N2589" s="5" t="s">
        <v>33</v>
      </c>
      <c r="O2589" s="49">
        <v>1</v>
      </c>
    </row>
    <row r="2590" spans="1:15" x14ac:dyDescent="0.2">
      <c r="A2590" s="48" t="s">
        <v>8247</v>
      </c>
      <c r="B2590" s="5" t="s">
        <v>129</v>
      </c>
      <c r="C2590" s="5">
        <v>43</v>
      </c>
      <c r="D2590" s="5" t="s">
        <v>17</v>
      </c>
      <c r="E2590" s="5" t="s">
        <v>8248</v>
      </c>
      <c r="F2590" s="5">
        <v>-9445</v>
      </c>
      <c r="G2590" s="5" t="s">
        <v>78</v>
      </c>
      <c r="H2590" s="5" t="s">
        <v>38</v>
      </c>
      <c r="I2590" s="5">
        <v>104125</v>
      </c>
      <c r="J2590" s="5" t="s">
        <v>2219</v>
      </c>
      <c r="K2590" s="5" t="s">
        <v>104</v>
      </c>
      <c r="L2590" s="5" t="s">
        <v>56</v>
      </c>
      <c r="M2590" s="5">
        <v>3.26</v>
      </c>
      <c r="N2590" s="5" t="s">
        <v>24</v>
      </c>
      <c r="O2590" s="49">
        <v>13</v>
      </c>
    </row>
    <row r="2591" spans="1:15" x14ac:dyDescent="0.2">
      <c r="A2591" s="48" t="s">
        <v>8249</v>
      </c>
      <c r="B2591" s="5" t="s">
        <v>1785</v>
      </c>
      <c r="C2591" s="5">
        <v>42</v>
      </c>
      <c r="D2591" s="5" t="s">
        <v>50</v>
      </c>
      <c r="E2591" s="5" t="s">
        <v>8250</v>
      </c>
      <c r="F2591" s="5">
        <v>-5974</v>
      </c>
      <c r="G2591" s="5" t="s">
        <v>116</v>
      </c>
      <c r="H2591" s="5" t="s">
        <v>66</v>
      </c>
      <c r="I2591" s="5">
        <v>168662.73</v>
      </c>
      <c r="J2591" s="5" t="s">
        <v>1618</v>
      </c>
      <c r="K2591" s="5" t="s">
        <v>127</v>
      </c>
      <c r="L2591" s="5" t="s">
        <v>32</v>
      </c>
      <c r="M2591" s="5">
        <v>2.89</v>
      </c>
      <c r="N2591" s="5" t="s">
        <v>74</v>
      </c>
      <c r="O2591" s="49">
        <v>17</v>
      </c>
    </row>
    <row r="2592" spans="1:15" x14ac:dyDescent="0.2">
      <c r="A2592" s="48" t="s">
        <v>8251</v>
      </c>
      <c r="B2592" s="5" t="s">
        <v>7602</v>
      </c>
      <c r="C2592" s="5">
        <v>34</v>
      </c>
      <c r="D2592" s="5" t="s">
        <v>17</v>
      </c>
      <c r="E2592" s="5" t="s">
        <v>8252</v>
      </c>
      <c r="F2592" s="5">
        <v>-5923</v>
      </c>
      <c r="G2592" s="5" t="s">
        <v>29</v>
      </c>
      <c r="H2592" s="5" t="s">
        <v>66</v>
      </c>
      <c r="I2592" s="5">
        <v>92674.85</v>
      </c>
      <c r="J2592" s="5" t="s">
        <v>876</v>
      </c>
      <c r="K2592" s="5" t="s">
        <v>62</v>
      </c>
      <c r="L2592" s="5" t="s">
        <v>23</v>
      </c>
      <c r="M2592" s="5">
        <v>4.75</v>
      </c>
      <c r="N2592" s="5" t="s">
        <v>33</v>
      </c>
      <c r="O2592" s="49">
        <v>38</v>
      </c>
    </row>
    <row r="2593" spans="1:15" x14ac:dyDescent="0.2">
      <c r="A2593" s="48" t="s">
        <v>8253</v>
      </c>
      <c r="B2593" s="5" t="s">
        <v>5247</v>
      </c>
      <c r="C2593" s="5">
        <v>46</v>
      </c>
      <c r="D2593" s="5" t="s">
        <v>27</v>
      </c>
      <c r="E2593" s="5" t="s">
        <v>8254</v>
      </c>
      <c r="F2593" s="5">
        <v>-10143</v>
      </c>
      <c r="G2593" s="5" t="s">
        <v>29</v>
      </c>
      <c r="H2593" s="5" t="s">
        <v>53</v>
      </c>
      <c r="I2593" s="5">
        <v>107812.26</v>
      </c>
      <c r="J2593" s="5" t="s">
        <v>290</v>
      </c>
      <c r="K2593" s="5" t="s">
        <v>104</v>
      </c>
      <c r="L2593" s="5" t="s">
        <v>56</v>
      </c>
      <c r="M2593" s="5">
        <v>4.7699999999999996</v>
      </c>
      <c r="N2593" s="5" t="s">
        <v>57</v>
      </c>
      <c r="O2593" s="49">
        <v>10</v>
      </c>
    </row>
    <row r="2594" spans="1:15" x14ac:dyDescent="0.2">
      <c r="A2594" s="48" t="s">
        <v>8255</v>
      </c>
      <c r="B2594" s="5" t="s">
        <v>8256</v>
      </c>
      <c r="C2594" s="5">
        <v>60</v>
      </c>
      <c r="D2594" s="5" t="s">
        <v>50</v>
      </c>
      <c r="E2594" s="5" t="s">
        <v>8257</v>
      </c>
      <c r="F2594" s="5">
        <v>-8223</v>
      </c>
      <c r="G2594" s="5" t="s">
        <v>19</v>
      </c>
      <c r="H2594" s="5" t="s">
        <v>20</v>
      </c>
      <c r="I2594" s="5">
        <v>173776.08</v>
      </c>
      <c r="J2594" s="5" t="s">
        <v>6089</v>
      </c>
      <c r="K2594" s="5" t="s">
        <v>62</v>
      </c>
      <c r="L2594" s="5" t="s">
        <v>56</v>
      </c>
      <c r="M2594" s="5">
        <v>4.2</v>
      </c>
      <c r="N2594" s="5" t="s">
        <v>24</v>
      </c>
      <c r="O2594" s="49">
        <v>19</v>
      </c>
    </row>
    <row r="2595" spans="1:15" x14ac:dyDescent="0.2">
      <c r="A2595" s="48" t="s">
        <v>8258</v>
      </c>
      <c r="B2595" s="5" t="s">
        <v>2563</v>
      </c>
      <c r="C2595" s="5">
        <v>57</v>
      </c>
      <c r="D2595" s="5" t="s">
        <v>17</v>
      </c>
      <c r="E2595" s="5" t="s">
        <v>8259</v>
      </c>
      <c r="F2595" s="5">
        <v>-6537</v>
      </c>
      <c r="G2595" s="5" t="s">
        <v>19</v>
      </c>
      <c r="H2595" s="5" t="s">
        <v>20</v>
      </c>
      <c r="I2595" s="5">
        <v>70898.22</v>
      </c>
      <c r="J2595" s="5" t="s">
        <v>3002</v>
      </c>
      <c r="K2595" s="5" t="s">
        <v>136</v>
      </c>
      <c r="L2595" s="5" t="s">
        <v>56</v>
      </c>
      <c r="M2595" s="5">
        <v>3.32</v>
      </c>
      <c r="N2595" s="5" t="s">
        <v>24</v>
      </c>
      <c r="O2595" s="49">
        <v>17</v>
      </c>
    </row>
    <row r="2596" spans="1:15" x14ac:dyDescent="0.2">
      <c r="A2596" s="48" t="s">
        <v>8260</v>
      </c>
      <c r="B2596" s="5" t="s">
        <v>8261</v>
      </c>
      <c r="C2596" s="5">
        <v>59</v>
      </c>
      <c r="D2596" s="5" t="s">
        <v>27</v>
      </c>
      <c r="E2596" s="5" t="s">
        <v>8262</v>
      </c>
      <c r="F2596" s="5">
        <v>-6144</v>
      </c>
      <c r="G2596" s="5" t="s">
        <v>94</v>
      </c>
      <c r="H2596" s="5" t="s">
        <v>79</v>
      </c>
      <c r="I2596" s="5">
        <v>122357.83</v>
      </c>
      <c r="J2596" s="5" t="s">
        <v>1561</v>
      </c>
      <c r="K2596" s="5" t="s">
        <v>47</v>
      </c>
      <c r="L2596" s="5" t="s">
        <v>23</v>
      </c>
      <c r="M2596" s="5">
        <v>1.36</v>
      </c>
      <c r="N2596" s="5" t="s">
        <v>24</v>
      </c>
      <c r="O2596" s="49">
        <v>10</v>
      </c>
    </row>
    <row r="2597" spans="1:15" x14ac:dyDescent="0.2">
      <c r="A2597" s="48" t="s">
        <v>8263</v>
      </c>
      <c r="B2597" s="5" t="s">
        <v>8264</v>
      </c>
      <c r="C2597" s="5">
        <v>46</v>
      </c>
      <c r="D2597" s="5" t="s">
        <v>27</v>
      </c>
      <c r="E2597" s="5" t="s">
        <v>8265</v>
      </c>
      <c r="F2597" s="5">
        <v>-8607</v>
      </c>
      <c r="G2597" s="5" t="s">
        <v>78</v>
      </c>
      <c r="H2597" s="5" t="s">
        <v>144</v>
      </c>
      <c r="I2597" s="5">
        <v>35856.06</v>
      </c>
      <c r="J2597" s="5" t="s">
        <v>3542</v>
      </c>
      <c r="K2597" s="5" t="s">
        <v>47</v>
      </c>
      <c r="L2597" s="5" t="s">
        <v>23</v>
      </c>
      <c r="M2597" s="5">
        <v>2.46</v>
      </c>
      <c r="N2597" s="5" t="s">
        <v>24</v>
      </c>
      <c r="O2597" s="49">
        <v>4</v>
      </c>
    </row>
    <row r="2598" spans="1:15" x14ac:dyDescent="0.2">
      <c r="A2598" s="48" t="s">
        <v>8266</v>
      </c>
      <c r="B2598" s="5" t="s">
        <v>4015</v>
      </c>
      <c r="C2598" s="5">
        <v>47</v>
      </c>
      <c r="D2598" s="5" t="s">
        <v>17</v>
      </c>
      <c r="E2598" s="5" t="s">
        <v>8267</v>
      </c>
      <c r="F2598" s="5">
        <v>-3313</v>
      </c>
      <c r="G2598" s="5" t="s">
        <v>116</v>
      </c>
      <c r="H2598" s="5" t="s">
        <v>144</v>
      </c>
      <c r="I2598" s="5">
        <v>121078.83</v>
      </c>
      <c r="J2598" s="5" t="s">
        <v>7761</v>
      </c>
      <c r="K2598" s="5" t="s">
        <v>136</v>
      </c>
      <c r="L2598" s="5" t="s">
        <v>32</v>
      </c>
      <c r="M2598" s="5">
        <v>2.94</v>
      </c>
      <c r="N2598" s="5" t="s">
        <v>24</v>
      </c>
      <c r="O2598" s="49">
        <v>15</v>
      </c>
    </row>
    <row r="2599" spans="1:15" x14ac:dyDescent="0.2">
      <c r="A2599" s="48" t="s">
        <v>8268</v>
      </c>
      <c r="B2599" s="5" t="s">
        <v>4118</v>
      </c>
      <c r="C2599" s="5">
        <v>60</v>
      </c>
      <c r="D2599" s="5" t="s">
        <v>50</v>
      </c>
      <c r="E2599" s="5" t="s">
        <v>8269</v>
      </c>
      <c r="F2599" s="5">
        <v>-3366</v>
      </c>
      <c r="G2599" s="5" t="s">
        <v>78</v>
      </c>
      <c r="H2599" s="5" t="s">
        <v>38</v>
      </c>
      <c r="I2599" s="5">
        <v>85414.15</v>
      </c>
      <c r="J2599" s="5" t="s">
        <v>8270</v>
      </c>
      <c r="K2599" s="5" t="s">
        <v>47</v>
      </c>
      <c r="L2599" s="5" t="s">
        <v>23</v>
      </c>
      <c r="M2599" s="5">
        <v>3.65</v>
      </c>
      <c r="N2599" s="5" t="s">
        <v>41</v>
      </c>
      <c r="O2599" s="49">
        <v>31</v>
      </c>
    </row>
    <row r="2600" spans="1:15" x14ac:dyDescent="0.2">
      <c r="A2600" s="48" t="s">
        <v>8271</v>
      </c>
      <c r="B2600" s="5" t="s">
        <v>8272</v>
      </c>
      <c r="C2600" s="5">
        <v>47</v>
      </c>
      <c r="D2600" s="5" t="s">
        <v>17</v>
      </c>
      <c r="E2600" s="5" t="s">
        <v>8273</v>
      </c>
      <c r="F2600" s="5">
        <v>-2145</v>
      </c>
      <c r="G2600" s="5" t="s">
        <v>45</v>
      </c>
      <c r="H2600" s="5" t="s">
        <v>71</v>
      </c>
      <c r="I2600" s="5">
        <v>130142.96</v>
      </c>
      <c r="J2600" s="5" t="s">
        <v>8274</v>
      </c>
      <c r="K2600" s="5" t="s">
        <v>136</v>
      </c>
      <c r="L2600" s="5" t="s">
        <v>56</v>
      </c>
      <c r="M2600" s="5">
        <v>2.5</v>
      </c>
      <c r="N2600" s="5" t="s">
        <v>33</v>
      </c>
      <c r="O2600" s="49">
        <v>13</v>
      </c>
    </row>
    <row r="2601" spans="1:15" x14ac:dyDescent="0.2">
      <c r="A2601" s="48" t="s">
        <v>8275</v>
      </c>
      <c r="B2601" s="5" t="s">
        <v>2616</v>
      </c>
      <c r="C2601" s="5">
        <v>40</v>
      </c>
      <c r="D2601" s="5" t="s">
        <v>50</v>
      </c>
      <c r="E2601" s="5" t="s">
        <v>8276</v>
      </c>
      <c r="F2601" s="5">
        <v>-5389</v>
      </c>
      <c r="G2601" s="5" t="s">
        <v>85</v>
      </c>
      <c r="H2601" s="5" t="s">
        <v>79</v>
      </c>
      <c r="I2601" s="5">
        <v>51491.22</v>
      </c>
      <c r="J2601" s="5" t="s">
        <v>7318</v>
      </c>
      <c r="K2601" s="5" t="s">
        <v>62</v>
      </c>
      <c r="L2601" s="5" t="s">
        <v>73</v>
      </c>
      <c r="M2601" s="5">
        <v>3.88</v>
      </c>
      <c r="N2601" s="5" t="s">
        <v>33</v>
      </c>
      <c r="O2601" s="49">
        <v>27</v>
      </c>
    </row>
    <row r="2602" spans="1:15" x14ac:dyDescent="0.2">
      <c r="A2602" s="48" t="s">
        <v>8277</v>
      </c>
      <c r="B2602" s="5" t="s">
        <v>8278</v>
      </c>
      <c r="C2602" s="5">
        <v>29</v>
      </c>
      <c r="D2602" s="5" t="s">
        <v>50</v>
      </c>
      <c r="E2602" s="5" t="s">
        <v>8279</v>
      </c>
      <c r="F2602" s="5">
        <v>-9498</v>
      </c>
      <c r="G2602" s="5" t="s">
        <v>45</v>
      </c>
      <c r="H2602" s="5" t="s">
        <v>53</v>
      </c>
      <c r="I2602" s="5">
        <v>104981.74</v>
      </c>
      <c r="J2602" s="5" t="s">
        <v>590</v>
      </c>
      <c r="K2602" s="5" t="s">
        <v>55</v>
      </c>
      <c r="L2602" s="5" t="s">
        <v>23</v>
      </c>
      <c r="M2602" s="5">
        <v>4.38</v>
      </c>
      <c r="N2602" s="5" t="s">
        <v>74</v>
      </c>
      <c r="O2602" s="49">
        <v>2</v>
      </c>
    </row>
    <row r="2603" spans="1:15" x14ac:dyDescent="0.2">
      <c r="A2603" s="48" t="s">
        <v>8280</v>
      </c>
      <c r="B2603" s="5" t="s">
        <v>8108</v>
      </c>
      <c r="C2603" s="5">
        <v>64</v>
      </c>
      <c r="D2603" s="5" t="s">
        <v>17</v>
      </c>
      <c r="E2603" s="5" t="s">
        <v>8281</v>
      </c>
      <c r="F2603" s="5">
        <v>-10774</v>
      </c>
      <c r="G2603" s="5" t="s">
        <v>99</v>
      </c>
      <c r="H2603" s="5" t="s">
        <v>194</v>
      </c>
      <c r="I2603" s="5">
        <v>125929.42</v>
      </c>
      <c r="J2603" s="5" t="s">
        <v>3450</v>
      </c>
      <c r="K2603" s="5" t="s">
        <v>136</v>
      </c>
      <c r="L2603" s="5" t="s">
        <v>32</v>
      </c>
      <c r="M2603" s="5">
        <v>4.3499999999999996</v>
      </c>
      <c r="N2603" s="5" t="s">
        <v>24</v>
      </c>
      <c r="O2603" s="49">
        <v>7</v>
      </c>
    </row>
    <row r="2604" spans="1:15" x14ac:dyDescent="0.2">
      <c r="A2604" s="48" t="s">
        <v>8282</v>
      </c>
      <c r="B2604" s="5" t="s">
        <v>307</v>
      </c>
      <c r="C2604" s="5">
        <v>65</v>
      </c>
      <c r="D2604" s="5" t="s">
        <v>27</v>
      </c>
      <c r="E2604" s="5" t="s">
        <v>8283</v>
      </c>
      <c r="F2604" s="5">
        <v>-6080</v>
      </c>
      <c r="G2604" s="5" t="s">
        <v>78</v>
      </c>
      <c r="H2604" s="5" t="s">
        <v>194</v>
      </c>
      <c r="I2604" s="5">
        <v>136194.63</v>
      </c>
      <c r="J2604" s="5" t="s">
        <v>7060</v>
      </c>
      <c r="K2604" s="5" t="s">
        <v>47</v>
      </c>
      <c r="L2604" s="5" t="s">
        <v>32</v>
      </c>
      <c r="M2604" s="5">
        <v>3.73</v>
      </c>
      <c r="N2604" s="5" t="s">
        <v>33</v>
      </c>
      <c r="O2604" s="49">
        <v>11</v>
      </c>
    </row>
    <row r="2605" spans="1:15" x14ac:dyDescent="0.2">
      <c r="A2605" s="48" t="s">
        <v>8284</v>
      </c>
      <c r="B2605" s="5" t="s">
        <v>4700</v>
      </c>
      <c r="C2605" s="5">
        <v>46</v>
      </c>
      <c r="D2605" s="5" t="s">
        <v>27</v>
      </c>
      <c r="E2605" s="5" t="s">
        <v>8285</v>
      </c>
      <c r="F2605" s="5">
        <v>-2824</v>
      </c>
      <c r="G2605" s="5" t="s">
        <v>78</v>
      </c>
      <c r="H2605" s="5" t="s">
        <v>71</v>
      </c>
      <c r="I2605" s="5">
        <v>66935.17</v>
      </c>
      <c r="J2605" s="5" t="s">
        <v>8286</v>
      </c>
      <c r="K2605" s="5" t="s">
        <v>104</v>
      </c>
      <c r="L2605" s="5" t="s">
        <v>56</v>
      </c>
      <c r="M2605" s="5">
        <v>3.26</v>
      </c>
      <c r="N2605" s="5" t="s">
        <v>33</v>
      </c>
      <c r="O2605" s="49">
        <v>10</v>
      </c>
    </row>
    <row r="2606" spans="1:15" x14ac:dyDescent="0.2">
      <c r="A2606" s="48" t="s">
        <v>8287</v>
      </c>
      <c r="B2606" s="5" t="s">
        <v>6338</v>
      </c>
      <c r="C2606" s="5">
        <v>35</v>
      </c>
      <c r="D2606" s="5" t="s">
        <v>27</v>
      </c>
      <c r="E2606" s="5" t="s">
        <v>8288</v>
      </c>
      <c r="F2606" s="5">
        <v>-2934</v>
      </c>
      <c r="G2606" s="5" t="s">
        <v>19</v>
      </c>
      <c r="H2606" s="5" t="s">
        <v>71</v>
      </c>
      <c r="I2606" s="5">
        <v>93129.24</v>
      </c>
      <c r="J2606" s="5" t="s">
        <v>3529</v>
      </c>
      <c r="K2606" s="5" t="s">
        <v>136</v>
      </c>
      <c r="L2606" s="5" t="s">
        <v>23</v>
      </c>
      <c r="M2606" s="5">
        <v>4.21</v>
      </c>
      <c r="N2606" s="5" t="s">
        <v>41</v>
      </c>
      <c r="O2606" s="49">
        <v>34</v>
      </c>
    </row>
    <row r="2607" spans="1:15" x14ac:dyDescent="0.2">
      <c r="A2607" s="48" t="s">
        <v>8289</v>
      </c>
      <c r="B2607" s="5" t="s">
        <v>3958</v>
      </c>
      <c r="C2607" s="5">
        <v>30</v>
      </c>
      <c r="D2607" s="5" t="s">
        <v>17</v>
      </c>
      <c r="E2607" s="5" t="s">
        <v>8290</v>
      </c>
      <c r="F2607" s="5">
        <v>-3379</v>
      </c>
      <c r="G2607" s="5" t="s">
        <v>37</v>
      </c>
      <c r="H2607" s="5" t="s">
        <v>30</v>
      </c>
      <c r="I2607" s="5">
        <v>108544.15</v>
      </c>
      <c r="J2607" s="5" t="s">
        <v>8291</v>
      </c>
      <c r="K2607" s="5" t="s">
        <v>81</v>
      </c>
      <c r="L2607" s="5" t="s">
        <v>32</v>
      </c>
      <c r="M2607" s="5">
        <v>2.73</v>
      </c>
      <c r="N2607" s="5" t="s">
        <v>24</v>
      </c>
      <c r="O2607" s="49">
        <v>1</v>
      </c>
    </row>
    <row r="2608" spans="1:15" x14ac:dyDescent="0.2">
      <c r="A2608" s="48" t="s">
        <v>8292</v>
      </c>
      <c r="B2608" s="5" t="s">
        <v>6061</v>
      </c>
      <c r="C2608" s="5">
        <v>24</v>
      </c>
      <c r="D2608" s="5" t="s">
        <v>17</v>
      </c>
      <c r="E2608" s="5" t="s">
        <v>8293</v>
      </c>
      <c r="F2608" s="5">
        <v>-9608</v>
      </c>
      <c r="G2608" s="5" t="s">
        <v>37</v>
      </c>
      <c r="H2608" s="5" t="s">
        <v>30</v>
      </c>
      <c r="I2608" s="5">
        <v>127903.89</v>
      </c>
      <c r="J2608" s="5" t="s">
        <v>1958</v>
      </c>
      <c r="K2608" s="5" t="s">
        <v>81</v>
      </c>
      <c r="L2608" s="5" t="s">
        <v>23</v>
      </c>
      <c r="M2608" s="5">
        <v>2.44</v>
      </c>
      <c r="N2608" s="5" t="s">
        <v>24</v>
      </c>
      <c r="O2608" s="49">
        <v>4</v>
      </c>
    </row>
    <row r="2609" spans="1:15" x14ac:dyDescent="0.2">
      <c r="A2609" s="48" t="s">
        <v>8294</v>
      </c>
      <c r="B2609" s="5" t="s">
        <v>8295</v>
      </c>
      <c r="C2609" s="5">
        <v>39</v>
      </c>
      <c r="D2609" s="5" t="s">
        <v>27</v>
      </c>
      <c r="E2609" s="5" t="s">
        <v>8296</v>
      </c>
      <c r="F2609" s="5">
        <v>-2779</v>
      </c>
      <c r="G2609" s="5" t="s">
        <v>94</v>
      </c>
      <c r="H2609" s="5" t="s">
        <v>173</v>
      </c>
      <c r="I2609" s="5">
        <v>150328</v>
      </c>
      <c r="J2609" s="5" t="s">
        <v>814</v>
      </c>
      <c r="K2609" s="5" t="s">
        <v>118</v>
      </c>
      <c r="L2609" s="5" t="s">
        <v>73</v>
      </c>
      <c r="M2609" s="5">
        <v>3.01</v>
      </c>
      <c r="N2609" s="5" t="s">
        <v>24</v>
      </c>
      <c r="O2609" s="49">
        <v>35</v>
      </c>
    </row>
    <row r="2610" spans="1:15" x14ac:dyDescent="0.2">
      <c r="A2610" s="48" t="s">
        <v>8297</v>
      </c>
      <c r="B2610" s="5" t="s">
        <v>8298</v>
      </c>
      <c r="C2610" s="5">
        <v>53</v>
      </c>
      <c r="D2610" s="5" t="s">
        <v>50</v>
      </c>
      <c r="E2610" s="5" t="s">
        <v>8299</v>
      </c>
      <c r="F2610" s="5">
        <v>-10472</v>
      </c>
      <c r="G2610" s="5" t="s">
        <v>85</v>
      </c>
      <c r="H2610" s="5" t="s">
        <v>194</v>
      </c>
      <c r="I2610" s="5">
        <v>98243.77</v>
      </c>
      <c r="J2610" s="5" t="s">
        <v>8300</v>
      </c>
      <c r="K2610" s="5" t="s">
        <v>40</v>
      </c>
      <c r="L2610" s="5" t="s">
        <v>23</v>
      </c>
      <c r="M2610" s="5">
        <v>3.94</v>
      </c>
      <c r="N2610" s="5" t="s">
        <v>57</v>
      </c>
      <c r="O2610" s="49">
        <v>14</v>
      </c>
    </row>
    <row r="2611" spans="1:15" x14ac:dyDescent="0.2">
      <c r="A2611" s="48" t="s">
        <v>8301</v>
      </c>
      <c r="B2611" s="5" t="s">
        <v>1937</v>
      </c>
      <c r="C2611" s="5">
        <v>50</v>
      </c>
      <c r="D2611" s="5" t="s">
        <v>50</v>
      </c>
      <c r="E2611" s="5" t="s">
        <v>8302</v>
      </c>
      <c r="F2611" s="5">
        <v>-2935</v>
      </c>
      <c r="G2611" s="5" t="s">
        <v>37</v>
      </c>
      <c r="H2611" s="5" t="s">
        <v>20</v>
      </c>
      <c r="I2611" s="5">
        <v>68682.44</v>
      </c>
      <c r="J2611" s="5" t="s">
        <v>2234</v>
      </c>
      <c r="K2611" s="5" t="s">
        <v>22</v>
      </c>
      <c r="L2611" s="5" t="s">
        <v>23</v>
      </c>
      <c r="M2611" s="5">
        <v>2.99</v>
      </c>
      <c r="N2611" s="5" t="s">
        <v>24</v>
      </c>
      <c r="O2611" s="49">
        <v>28</v>
      </c>
    </row>
    <row r="2612" spans="1:15" x14ac:dyDescent="0.2">
      <c r="A2612" s="48" t="s">
        <v>8303</v>
      </c>
      <c r="B2612" s="5" t="s">
        <v>1645</v>
      </c>
      <c r="C2612" s="5">
        <v>63</v>
      </c>
      <c r="D2612" s="5" t="s">
        <v>17</v>
      </c>
      <c r="E2612" s="5" t="s">
        <v>8304</v>
      </c>
      <c r="F2612" s="5">
        <v>-4542</v>
      </c>
      <c r="G2612" s="5" t="s">
        <v>85</v>
      </c>
      <c r="H2612" s="5" t="s">
        <v>53</v>
      </c>
      <c r="I2612" s="5">
        <v>116882.64</v>
      </c>
      <c r="J2612" s="5" t="s">
        <v>520</v>
      </c>
      <c r="K2612" s="5" t="s">
        <v>118</v>
      </c>
      <c r="L2612" s="5" t="s">
        <v>32</v>
      </c>
      <c r="M2612" s="5">
        <v>1.52</v>
      </c>
      <c r="N2612" s="5" t="s">
        <v>33</v>
      </c>
      <c r="O2612" s="49">
        <v>6</v>
      </c>
    </row>
    <row r="2613" spans="1:15" x14ac:dyDescent="0.2">
      <c r="A2613" s="48" t="s">
        <v>8305</v>
      </c>
      <c r="B2613" s="5" t="s">
        <v>4135</v>
      </c>
      <c r="C2613" s="5">
        <v>32</v>
      </c>
      <c r="D2613" s="5" t="s">
        <v>27</v>
      </c>
      <c r="E2613" s="5" t="s">
        <v>8306</v>
      </c>
      <c r="F2613" s="5">
        <v>-8586</v>
      </c>
      <c r="G2613" s="5" t="s">
        <v>99</v>
      </c>
      <c r="H2613" s="5" t="s">
        <v>66</v>
      </c>
      <c r="I2613" s="5">
        <v>112453.7</v>
      </c>
      <c r="J2613" s="5" t="s">
        <v>1193</v>
      </c>
      <c r="K2613" s="5" t="s">
        <v>127</v>
      </c>
      <c r="L2613" s="5" t="s">
        <v>23</v>
      </c>
      <c r="M2613" s="5">
        <v>2.46</v>
      </c>
      <c r="N2613" s="5" t="s">
        <v>24</v>
      </c>
      <c r="O2613" s="49">
        <v>19</v>
      </c>
    </row>
    <row r="2614" spans="1:15" x14ac:dyDescent="0.2">
      <c r="A2614" s="48" t="s">
        <v>8307</v>
      </c>
      <c r="B2614" s="5" t="s">
        <v>8308</v>
      </c>
      <c r="C2614" s="5">
        <v>42</v>
      </c>
      <c r="D2614" s="5" t="s">
        <v>27</v>
      </c>
      <c r="E2614" s="5" t="s">
        <v>8309</v>
      </c>
      <c r="F2614" s="5">
        <v>-6944</v>
      </c>
      <c r="G2614" s="5" t="s">
        <v>94</v>
      </c>
      <c r="H2614" s="5" t="s">
        <v>71</v>
      </c>
      <c r="I2614" s="5">
        <v>139257.21</v>
      </c>
      <c r="J2614" s="5" t="s">
        <v>5330</v>
      </c>
      <c r="K2614" s="5" t="s">
        <v>22</v>
      </c>
      <c r="L2614" s="5" t="s">
        <v>56</v>
      </c>
      <c r="M2614" s="5">
        <v>2.09</v>
      </c>
      <c r="N2614" s="5" t="s">
        <v>33</v>
      </c>
      <c r="O2614" s="49">
        <v>28</v>
      </c>
    </row>
    <row r="2615" spans="1:15" x14ac:dyDescent="0.2">
      <c r="A2615" s="48" t="s">
        <v>8310</v>
      </c>
      <c r="B2615" s="5" t="s">
        <v>4840</v>
      </c>
      <c r="C2615" s="5">
        <v>54</v>
      </c>
      <c r="D2615" s="5" t="s">
        <v>17</v>
      </c>
      <c r="E2615" s="5" t="s">
        <v>8311</v>
      </c>
      <c r="F2615" s="5">
        <v>-3610</v>
      </c>
      <c r="G2615" s="5" t="s">
        <v>78</v>
      </c>
      <c r="H2615" s="5" t="s">
        <v>194</v>
      </c>
      <c r="I2615" s="5">
        <v>155271.54</v>
      </c>
      <c r="J2615" s="5" t="s">
        <v>8312</v>
      </c>
      <c r="K2615" s="5" t="s">
        <v>127</v>
      </c>
      <c r="L2615" s="5" t="s">
        <v>23</v>
      </c>
      <c r="M2615" s="5">
        <v>2.23</v>
      </c>
      <c r="N2615" s="5" t="s">
        <v>33</v>
      </c>
      <c r="O2615" s="49">
        <v>34</v>
      </c>
    </row>
    <row r="2616" spans="1:15" x14ac:dyDescent="0.2">
      <c r="A2616" s="48" t="s">
        <v>8313</v>
      </c>
      <c r="B2616" s="5" t="s">
        <v>8314</v>
      </c>
      <c r="C2616" s="5">
        <v>37</v>
      </c>
      <c r="D2616" s="5" t="s">
        <v>17</v>
      </c>
      <c r="E2616" s="5" t="s">
        <v>8315</v>
      </c>
      <c r="F2616" s="5">
        <v>-2978</v>
      </c>
      <c r="G2616" s="5" t="s">
        <v>19</v>
      </c>
      <c r="H2616" s="5" t="s">
        <v>71</v>
      </c>
      <c r="I2616" s="5">
        <v>179535.18</v>
      </c>
      <c r="J2616" s="5" t="s">
        <v>1651</v>
      </c>
      <c r="K2616" s="5" t="s">
        <v>81</v>
      </c>
      <c r="L2616" s="5" t="s">
        <v>73</v>
      </c>
      <c r="M2616" s="5">
        <v>3.79</v>
      </c>
      <c r="N2616" s="5" t="s">
        <v>41</v>
      </c>
      <c r="O2616" s="49">
        <v>25</v>
      </c>
    </row>
    <row r="2617" spans="1:15" x14ac:dyDescent="0.2">
      <c r="A2617" s="48" t="s">
        <v>8316</v>
      </c>
      <c r="B2617" s="5" t="s">
        <v>6719</v>
      </c>
      <c r="C2617" s="5">
        <v>48</v>
      </c>
      <c r="D2617" s="5" t="s">
        <v>27</v>
      </c>
      <c r="E2617" s="5" t="s">
        <v>8317</v>
      </c>
      <c r="F2617" s="5">
        <v>-6167</v>
      </c>
      <c r="G2617" s="5" t="s">
        <v>52</v>
      </c>
      <c r="H2617" s="5" t="s">
        <v>66</v>
      </c>
      <c r="I2617" s="5">
        <v>141980.06</v>
      </c>
      <c r="J2617" s="5" t="s">
        <v>3384</v>
      </c>
      <c r="K2617" s="5" t="s">
        <v>40</v>
      </c>
      <c r="L2617" s="5" t="s">
        <v>23</v>
      </c>
      <c r="M2617" s="5">
        <v>3.27</v>
      </c>
      <c r="N2617" s="5" t="s">
        <v>74</v>
      </c>
      <c r="O2617" s="49">
        <v>28</v>
      </c>
    </row>
    <row r="2618" spans="1:15" x14ac:dyDescent="0.2">
      <c r="A2618" s="48" t="s">
        <v>8318</v>
      </c>
      <c r="B2618" s="5" t="s">
        <v>1479</v>
      </c>
      <c r="C2618" s="5">
        <v>43</v>
      </c>
      <c r="D2618" s="5" t="s">
        <v>27</v>
      </c>
      <c r="E2618" s="5" t="s">
        <v>8319</v>
      </c>
      <c r="F2618" s="5">
        <v>-3209</v>
      </c>
      <c r="G2618" s="5" t="s">
        <v>78</v>
      </c>
      <c r="H2618" s="5" t="s">
        <v>53</v>
      </c>
      <c r="I2618" s="5">
        <v>131494.70000000001</v>
      </c>
      <c r="J2618" s="5" t="s">
        <v>3638</v>
      </c>
      <c r="K2618" s="5" t="s">
        <v>22</v>
      </c>
      <c r="L2618" s="5" t="s">
        <v>73</v>
      </c>
      <c r="M2618" s="5">
        <v>3.82</v>
      </c>
      <c r="N2618" s="5" t="s">
        <v>33</v>
      </c>
      <c r="O2618" s="49">
        <v>14</v>
      </c>
    </row>
    <row r="2619" spans="1:15" x14ac:dyDescent="0.2">
      <c r="A2619" s="48" t="s">
        <v>8320</v>
      </c>
      <c r="B2619" s="5" t="s">
        <v>8321</v>
      </c>
      <c r="C2619" s="5">
        <v>54</v>
      </c>
      <c r="D2619" s="5" t="s">
        <v>27</v>
      </c>
      <c r="E2619" s="5" t="s">
        <v>8322</v>
      </c>
      <c r="F2619" s="5">
        <v>-4669</v>
      </c>
      <c r="G2619" s="5" t="s">
        <v>37</v>
      </c>
      <c r="H2619" s="5" t="s">
        <v>30</v>
      </c>
      <c r="I2619" s="5">
        <v>140636.60999999999</v>
      </c>
      <c r="J2619" s="5" t="s">
        <v>5390</v>
      </c>
      <c r="K2619" s="5" t="s">
        <v>127</v>
      </c>
      <c r="L2619" s="5" t="s">
        <v>73</v>
      </c>
      <c r="M2619" s="5">
        <v>3.54</v>
      </c>
      <c r="N2619" s="5" t="s">
        <v>24</v>
      </c>
      <c r="O2619" s="49">
        <v>34</v>
      </c>
    </row>
    <row r="2620" spans="1:15" x14ac:dyDescent="0.2">
      <c r="A2620" s="48" t="s">
        <v>8323</v>
      </c>
      <c r="B2620" s="5" t="s">
        <v>1409</v>
      </c>
      <c r="C2620" s="5">
        <v>58</v>
      </c>
      <c r="D2620" s="5" t="s">
        <v>17</v>
      </c>
      <c r="E2620" s="5" t="s">
        <v>8324</v>
      </c>
      <c r="F2620" s="5">
        <v>-10134</v>
      </c>
      <c r="G2620" s="5" t="s">
        <v>94</v>
      </c>
      <c r="H2620" s="5" t="s">
        <v>53</v>
      </c>
      <c r="I2620" s="5">
        <v>176878.16</v>
      </c>
      <c r="J2620" s="5" t="s">
        <v>8325</v>
      </c>
      <c r="K2620" s="5" t="s">
        <v>127</v>
      </c>
      <c r="L2620" s="5" t="s">
        <v>32</v>
      </c>
      <c r="M2620" s="5">
        <v>1.86</v>
      </c>
      <c r="N2620" s="5" t="s">
        <v>33</v>
      </c>
      <c r="O2620" s="49">
        <v>30</v>
      </c>
    </row>
    <row r="2621" spans="1:15" x14ac:dyDescent="0.2">
      <c r="A2621" s="48" t="s">
        <v>8326</v>
      </c>
      <c r="B2621" s="5" t="s">
        <v>910</v>
      </c>
      <c r="C2621" s="5">
        <v>23</v>
      </c>
      <c r="D2621" s="5" t="s">
        <v>27</v>
      </c>
      <c r="E2621" s="5" t="s">
        <v>8327</v>
      </c>
      <c r="F2621" s="5">
        <v>-5566</v>
      </c>
      <c r="G2621" s="5" t="s">
        <v>52</v>
      </c>
      <c r="H2621" s="5" t="s">
        <v>20</v>
      </c>
      <c r="I2621" s="5">
        <v>93128.16</v>
      </c>
      <c r="J2621" s="5" t="s">
        <v>145</v>
      </c>
      <c r="K2621" s="5" t="s">
        <v>47</v>
      </c>
      <c r="L2621" s="5" t="s">
        <v>73</v>
      </c>
      <c r="M2621" s="5">
        <v>4.0599999999999996</v>
      </c>
      <c r="N2621" s="5" t="s">
        <v>33</v>
      </c>
      <c r="O2621" s="49">
        <v>34</v>
      </c>
    </row>
    <row r="2622" spans="1:15" x14ac:dyDescent="0.2">
      <c r="A2622" s="48" t="s">
        <v>8328</v>
      </c>
      <c r="B2622" s="5" t="s">
        <v>8329</v>
      </c>
      <c r="C2622" s="5">
        <v>30</v>
      </c>
      <c r="D2622" s="5" t="s">
        <v>17</v>
      </c>
      <c r="E2622" s="5" t="s">
        <v>8330</v>
      </c>
      <c r="F2622" s="5">
        <v>-5961</v>
      </c>
      <c r="G2622" s="5" t="s">
        <v>37</v>
      </c>
      <c r="H2622" s="5" t="s">
        <v>66</v>
      </c>
      <c r="I2622" s="5">
        <v>150429.32999999999</v>
      </c>
      <c r="J2622" s="5" t="s">
        <v>3162</v>
      </c>
      <c r="K2622" s="5" t="s">
        <v>55</v>
      </c>
      <c r="L2622" s="5" t="s">
        <v>32</v>
      </c>
      <c r="M2622" s="5">
        <v>3.41</v>
      </c>
      <c r="N2622" s="5" t="s">
        <v>57</v>
      </c>
      <c r="O2622" s="49">
        <v>35</v>
      </c>
    </row>
    <row r="2623" spans="1:15" x14ac:dyDescent="0.2">
      <c r="A2623" s="48" t="s">
        <v>8331</v>
      </c>
      <c r="B2623" s="5" t="s">
        <v>7071</v>
      </c>
      <c r="C2623" s="5">
        <v>51</v>
      </c>
      <c r="D2623" s="5" t="s">
        <v>50</v>
      </c>
      <c r="E2623" s="5" t="s">
        <v>8332</v>
      </c>
      <c r="F2623" s="5">
        <v>-6020</v>
      </c>
      <c r="G2623" s="5" t="s">
        <v>37</v>
      </c>
      <c r="H2623" s="5" t="s">
        <v>30</v>
      </c>
      <c r="I2623" s="5">
        <v>155413.21</v>
      </c>
      <c r="J2623" s="5" t="s">
        <v>1834</v>
      </c>
      <c r="K2623" s="5" t="s">
        <v>81</v>
      </c>
      <c r="L2623" s="5" t="s">
        <v>23</v>
      </c>
      <c r="M2623" s="5">
        <v>4.76</v>
      </c>
      <c r="N2623" s="5" t="s">
        <v>24</v>
      </c>
      <c r="O2623" s="49">
        <v>3</v>
      </c>
    </row>
    <row r="2624" spans="1:15" x14ac:dyDescent="0.2">
      <c r="A2624" s="48" t="s">
        <v>8333</v>
      </c>
      <c r="B2624" s="5" t="s">
        <v>1087</v>
      </c>
      <c r="C2624" s="5">
        <v>49</v>
      </c>
      <c r="D2624" s="5" t="s">
        <v>27</v>
      </c>
      <c r="E2624" s="5" t="s">
        <v>8334</v>
      </c>
      <c r="F2624" s="5">
        <v>-3341</v>
      </c>
      <c r="G2624" s="5" t="s">
        <v>19</v>
      </c>
      <c r="H2624" s="5" t="s">
        <v>194</v>
      </c>
      <c r="I2624" s="5">
        <v>135217.69</v>
      </c>
      <c r="J2624" s="5" t="s">
        <v>8335</v>
      </c>
      <c r="K2624" s="5" t="s">
        <v>136</v>
      </c>
      <c r="L2624" s="5" t="s">
        <v>73</v>
      </c>
      <c r="M2624" s="5">
        <v>2.59</v>
      </c>
      <c r="N2624" s="5" t="s">
        <v>24</v>
      </c>
      <c r="O2624" s="49">
        <v>16</v>
      </c>
    </row>
    <row r="2625" spans="1:15" x14ac:dyDescent="0.2">
      <c r="A2625" s="48" t="s">
        <v>8336</v>
      </c>
      <c r="B2625" s="5" t="s">
        <v>1675</v>
      </c>
      <c r="C2625" s="5">
        <v>33</v>
      </c>
      <c r="D2625" s="5" t="s">
        <v>50</v>
      </c>
      <c r="E2625" s="5" t="s">
        <v>8337</v>
      </c>
      <c r="F2625" s="5">
        <v>-10537</v>
      </c>
      <c r="G2625" s="5" t="s">
        <v>85</v>
      </c>
      <c r="H2625" s="5" t="s">
        <v>66</v>
      </c>
      <c r="I2625" s="5">
        <v>61382.37</v>
      </c>
      <c r="J2625" s="5" t="s">
        <v>2725</v>
      </c>
      <c r="K2625" s="5" t="s">
        <v>47</v>
      </c>
      <c r="L2625" s="5" t="s">
        <v>73</v>
      </c>
      <c r="M2625" s="5">
        <v>2.84</v>
      </c>
      <c r="N2625" s="5" t="s">
        <v>33</v>
      </c>
      <c r="O2625" s="49">
        <v>17</v>
      </c>
    </row>
    <row r="2626" spans="1:15" x14ac:dyDescent="0.2">
      <c r="A2626" s="48" t="s">
        <v>8338</v>
      </c>
      <c r="B2626" s="5" t="s">
        <v>8339</v>
      </c>
      <c r="C2626" s="5">
        <v>45</v>
      </c>
      <c r="D2626" s="5" t="s">
        <v>17</v>
      </c>
      <c r="E2626" s="5" t="s">
        <v>8340</v>
      </c>
      <c r="F2626" s="5">
        <v>-7745</v>
      </c>
      <c r="G2626" s="5" t="s">
        <v>99</v>
      </c>
      <c r="H2626" s="5" t="s">
        <v>194</v>
      </c>
      <c r="I2626" s="5">
        <v>161333.10999999999</v>
      </c>
      <c r="J2626" s="5" t="s">
        <v>6272</v>
      </c>
      <c r="K2626" s="5" t="s">
        <v>136</v>
      </c>
      <c r="L2626" s="5" t="s">
        <v>23</v>
      </c>
      <c r="M2626" s="5">
        <v>1.42</v>
      </c>
      <c r="N2626" s="5" t="s">
        <v>33</v>
      </c>
      <c r="O2626" s="49">
        <v>16</v>
      </c>
    </row>
    <row r="2627" spans="1:15" x14ac:dyDescent="0.2">
      <c r="A2627" s="48" t="s">
        <v>8341</v>
      </c>
      <c r="B2627" s="5" t="s">
        <v>5461</v>
      </c>
      <c r="C2627" s="5">
        <v>40</v>
      </c>
      <c r="D2627" s="5" t="s">
        <v>17</v>
      </c>
      <c r="E2627" s="5" t="s">
        <v>8342</v>
      </c>
      <c r="F2627" s="5">
        <v>-7176</v>
      </c>
      <c r="G2627" s="5" t="s">
        <v>78</v>
      </c>
      <c r="H2627" s="5" t="s">
        <v>71</v>
      </c>
      <c r="I2627" s="5">
        <v>126607.59</v>
      </c>
      <c r="J2627" s="5" t="s">
        <v>7676</v>
      </c>
      <c r="K2627" s="5" t="s">
        <v>81</v>
      </c>
      <c r="L2627" s="5" t="s">
        <v>32</v>
      </c>
      <c r="M2627" s="5">
        <v>4.43</v>
      </c>
      <c r="N2627" s="5" t="s">
        <v>33</v>
      </c>
      <c r="O2627" s="49">
        <v>24</v>
      </c>
    </row>
    <row r="2628" spans="1:15" x14ac:dyDescent="0.2">
      <c r="A2628" s="48" t="s">
        <v>8343</v>
      </c>
      <c r="B2628" s="5" t="s">
        <v>1142</v>
      </c>
      <c r="C2628" s="5">
        <v>29</v>
      </c>
      <c r="D2628" s="5" t="s">
        <v>50</v>
      </c>
      <c r="E2628" s="5" t="s">
        <v>8344</v>
      </c>
      <c r="F2628" s="5">
        <v>-3925</v>
      </c>
      <c r="G2628" s="5" t="s">
        <v>19</v>
      </c>
      <c r="H2628" s="5" t="s">
        <v>66</v>
      </c>
      <c r="I2628" s="5">
        <v>74601.06</v>
      </c>
      <c r="J2628" s="5" t="s">
        <v>1304</v>
      </c>
      <c r="K2628" s="5" t="s">
        <v>127</v>
      </c>
      <c r="L2628" s="5" t="s">
        <v>32</v>
      </c>
      <c r="M2628" s="5">
        <v>4.6100000000000003</v>
      </c>
      <c r="N2628" s="5" t="s">
        <v>41</v>
      </c>
      <c r="O2628" s="49">
        <v>18</v>
      </c>
    </row>
    <row r="2629" spans="1:15" x14ac:dyDescent="0.2">
      <c r="A2629" s="48" t="s">
        <v>8345</v>
      </c>
      <c r="B2629" s="5" t="s">
        <v>1344</v>
      </c>
      <c r="C2629" s="5">
        <v>60</v>
      </c>
      <c r="D2629" s="5" t="s">
        <v>17</v>
      </c>
      <c r="E2629" s="5" t="s">
        <v>8346</v>
      </c>
      <c r="F2629" s="5">
        <v>-8959</v>
      </c>
      <c r="G2629" s="5" t="s">
        <v>99</v>
      </c>
      <c r="H2629" s="5" t="s">
        <v>173</v>
      </c>
      <c r="I2629" s="5">
        <v>66089.11</v>
      </c>
      <c r="J2629" s="5" t="s">
        <v>6089</v>
      </c>
      <c r="K2629" s="5" t="s">
        <v>127</v>
      </c>
      <c r="L2629" s="5" t="s">
        <v>56</v>
      </c>
      <c r="M2629" s="5">
        <v>2.5</v>
      </c>
      <c r="N2629" s="5" t="s">
        <v>57</v>
      </c>
      <c r="O2629" s="49">
        <v>7</v>
      </c>
    </row>
    <row r="2630" spans="1:15" x14ac:dyDescent="0.2">
      <c r="A2630" s="48" t="s">
        <v>8347</v>
      </c>
      <c r="B2630" s="5" t="s">
        <v>2312</v>
      </c>
      <c r="C2630" s="5">
        <v>22</v>
      </c>
      <c r="D2630" s="5" t="s">
        <v>27</v>
      </c>
      <c r="E2630" s="5" t="s">
        <v>8348</v>
      </c>
      <c r="F2630" s="5">
        <v>-4403</v>
      </c>
      <c r="G2630" s="5" t="s">
        <v>116</v>
      </c>
      <c r="H2630" s="5" t="s">
        <v>173</v>
      </c>
      <c r="I2630" s="5">
        <v>177327.97</v>
      </c>
      <c r="J2630" s="5" t="s">
        <v>7301</v>
      </c>
      <c r="K2630" s="5" t="s">
        <v>136</v>
      </c>
      <c r="L2630" s="5" t="s">
        <v>32</v>
      </c>
      <c r="M2630" s="5">
        <v>4.43</v>
      </c>
      <c r="N2630" s="5" t="s">
        <v>41</v>
      </c>
      <c r="O2630" s="49">
        <v>36</v>
      </c>
    </row>
    <row r="2631" spans="1:15" x14ac:dyDescent="0.2">
      <c r="A2631" s="48" t="s">
        <v>8349</v>
      </c>
      <c r="B2631" s="5" t="s">
        <v>724</v>
      </c>
      <c r="C2631" s="5">
        <v>37</v>
      </c>
      <c r="D2631" s="5" t="s">
        <v>27</v>
      </c>
      <c r="E2631" s="5" t="s">
        <v>8350</v>
      </c>
      <c r="F2631" s="5">
        <v>-5417</v>
      </c>
      <c r="G2631" s="5" t="s">
        <v>116</v>
      </c>
      <c r="H2631" s="5" t="s">
        <v>173</v>
      </c>
      <c r="I2631" s="5">
        <v>142321.78</v>
      </c>
      <c r="J2631" s="5" t="s">
        <v>2020</v>
      </c>
      <c r="K2631" s="5" t="s">
        <v>22</v>
      </c>
      <c r="L2631" s="5" t="s">
        <v>23</v>
      </c>
      <c r="M2631" s="5">
        <v>1.56</v>
      </c>
      <c r="N2631" s="5" t="s">
        <v>41</v>
      </c>
      <c r="O2631" s="49">
        <v>19</v>
      </c>
    </row>
    <row r="2632" spans="1:15" x14ac:dyDescent="0.2">
      <c r="A2632" s="48" t="s">
        <v>8351</v>
      </c>
      <c r="B2632" s="5" t="s">
        <v>2330</v>
      </c>
      <c r="C2632" s="5">
        <v>52</v>
      </c>
      <c r="D2632" s="5" t="s">
        <v>17</v>
      </c>
      <c r="E2632" s="5" t="s">
        <v>8352</v>
      </c>
      <c r="F2632" s="5">
        <v>-9130</v>
      </c>
      <c r="G2632" s="5" t="s">
        <v>78</v>
      </c>
      <c r="H2632" s="5" t="s">
        <v>194</v>
      </c>
      <c r="I2632" s="5">
        <v>64810.27</v>
      </c>
      <c r="J2632" s="5" t="s">
        <v>1903</v>
      </c>
      <c r="K2632" s="5" t="s">
        <v>136</v>
      </c>
      <c r="L2632" s="5" t="s">
        <v>73</v>
      </c>
      <c r="M2632" s="5">
        <v>3.53</v>
      </c>
      <c r="N2632" s="5" t="s">
        <v>74</v>
      </c>
      <c r="O2632" s="49">
        <v>27</v>
      </c>
    </row>
    <row r="2633" spans="1:15" x14ac:dyDescent="0.2">
      <c r="A2633" s="48" t="s">
        <v>8353</v>
      </c>
      <c r="B2633" s="5" t="s">
        <v>3958</v>
      </c>
      <c r="C2633" s="5">
        <v>59</v>
      </c>
      <c r="D2633" s="5" t="s">
        <v>50</v>
      </c>
      <c r="E2633" s="5" t="s">
        <v>8354</v>
      </c>
      <c r="F2633" s="5">
        <v>-8254</v>
      </c>
      <c r="G2633" s="5" t="s">
        <v>52</v>
      </c>
      <c r="H2633" s="5" t="s">
        <v>66</v>
      </c>
      <c r="I2633" s="5">
        <v>70140.11</v>
      </c>
      <c r="J2633" s="5" t="s">
        <v>8215</v>
      </c>
      <c r="K2633" s="5" t="s">
        <v>81</v>
      </c>
      <c r="L2633" s="5" t="s">
        <v>23</v>
      </c>
      <c r="M2633" s="5">
        <v>4.5199999999999996</v>
      </c>
      <c r="N2633" s="5" t="s">
        <v>24</v>
      </c>
      <c r="O2633" s="49">
        <v>4</v>
      </c>
    </row>
    <row r="2634" spans="1:15" x14ac:dyDescent="0.2">
      <c r="A2634" s="48" t="s">
        <v>8355</v>
      </c>
      <c r="B2634" s="5" t="s">
        <v>6746</v>
      </c>
      <c r="C2634" s="5">
        <v>60</v>
      </c>
      <c r="D2634" s="5" t="s">
        <v>17</v>
      </c>
      <c r="E2634" s="5" t="s">
        <v>8356</v>
      </c>
      <c r="F2634" s="5">
        <v>-7271</v>
      </c>
      <c r="G2634" s="5" t="s">
        <v>45</v>
      </c>
      <c r="H2634" s="5" t="s">
        <v>66</v>
      </c>
      <c r="I2634" s="5">
        <v>46241.35</v>
      </c>
      <c r="J2634" s="5" t="s">
        <v>795</v>
      </c>
      <c r="K2634" s="5" t="s">
        <v>81</v>
      </c>
      <c r="L2634" s="5" t="s">
        <v>56</v>
      </c>
      <c r="M2634" s="5">
        <v>1.33</v>
      </c>
      <c r="N2634" s="5" t="s">
        <v>57</v>
      </c>
      <c r="O2634" s="49">
        <v>0</v>
      </c>
    </row>
    <row r="2635" spans="1:15" x14ac:dyDescent="0.2">
      <c r="A2635" s="48" t="s">
        <v>8357</v>
      </c>
      <c r="B2635" s="5" t="s">
        <v>8358</v>
      </c>
      <c r="C2635" s="5">
        <v>32</v>
      </c>
      <c r="D2635" s="5" t="s">
        <v>50</v>
      </c>
      <c r="E2635" s="5" t="s">
        <v>8359</v>
      </c>
      <c r="F2635" s="5">
        <v>-5314</v>
      </c>
      <c r="G2635" s="5" t="s">
        <v>19</v>
      </c>
      <c r="H2635" s="5" t="s">
        <v>66</v>
      </c>
      <c r="I2635" s="5">
        <v>41394.49</v>
      </c>
      <c r="J2635" s="5" t="s">
        <v>8047</v>
      </c>
      <c r="K2635" s="5" t="s">
        <v>22</v>
      </c>
      <c r="L2635" s="5" t="s">
        <v>32</v>
      </c>
      <c r="M2635" s="5">
        <v>4.6399999999999997</v>
      </c>
      <c r="N2635" s="5" t="s">
        <v>41</v>
      </c>
      <c r="O2635" s="49">
        <v>10</v>
      </c>
    </row>
    <row r="2636" spans="1:15" x14ac:dyDescent="0.2">
      <c r="A2636" s="48" t="s">
        <v>8360</v>
      </c>
      <c r="B2636" s="5" t="s">
        <v>1828</v>
      </c>
      <c r="C2636" s="5">
        <v>56</v>
      </c>
      <c r="D2636" s="5" t="s">
        <v>50</v>
      </c>
      <c r="E2636" s="5" t="s">
        <v>8361</v>
      </c>
      <c r="F2636" s="5">
        <v>-4374</v>
      </c>
      <c r="G2636" s="5" t="s">
        <v>19</v>
      </c>
      <c r="H2636" s="5" t="s">
        <v>53</v>
      </c>
      <c r="I2636" s="5">
        <v>43711.3</v>
      </c>
      <c r="J2636" s="5" t="s">
        <v>1764</v>
      </c>
      <c r="K2636" s="5" t="s">
        <v>136</v>
      </c>
      <c r="L2636" s="5" t="s">
        <v>73</v>
      </c>
      <c r="M2636" s="5">
        <v>3.99</v>
      </c>
      <c r="N2636" s="5" t="s">
        <v>57</v>
      </c>
      <c r="O2636" s="49">
        <v>35</v>
      </c>
    </row>
    <row r="2637" spans="1:15" x14ac:dyDescent="0.2">
      <c r="A2637" s="48" t="s">
        <v>8362</v>
      </c>
      <c r="B2637" s="5" t="s">
        <v>8234</v>
      </c>
      <c r="C2637" s="5">
        <v>45</v>
      </c>
      <c r="D2637" s="5" t="s">
        <v>27</v>
      </c>
      <c r="E2637" s="5" t="s">
        <v>8363</v>
      </c>
      <c r="F2637" s="5">
        <v>-8573</v>
      </c>
      <c r="G2637" s="5" t="s">
        <v>52</v>
      </c>
      <c r="H2637" s="5" t="s">
        <v>38</v>
      </c>
      <c r="I2637" s="5">
        <v>153090.03</v>
      </c>
      <c r="J2637" s="5" t="s">
        <v>1160</v>
      </c>
      <c r="K2637" s="5" t="s">
        <v>40</v>
      </c>
      <c r="L2637" s="5" t="s">
        <v>73</v>
      </c>
      <c r="M2637" s="5">
        <v>1.66</v>
      </c>
      <c r="N2637" s="5" t="s">
        <v>74</v>
      </c>
      <c r="O2637" s="49">
        <v>4</v>
      </c>
    </row>
    <row r="2638" spans="1:15" x14ac:dyDescent="0.2">
      <c r="A2638" s="48" t="s">
        <v>8364</v>
      </c>
      <c r="B2638" s="5" t="s">
        <v>1294</v>
      </c>
      <c r="C2638" s="5">
        <v>39</v>
      </c>
      <c r="D2638" s="5" t="s">
        <v>50</v>
      </c>
      <c r="E2638" s="5" t="s">
        <v>8365</v>
      </c>
      <c r="F2638" s="5">
        <v>-2189</v>
      </c>
      <c r="G2638" s="5" t="s">
        <v>94</v>
      </c>
      <c r="H2638" s="5" t="s">
        <v>30</v>
      </c>
      <c r="I2638" s="5">
        <v>157117.32999999999</v>
      </c>
      <c r="J2638" s="5" t="s">
        <v>5431</v>
      </c>
      <c r="K2638" s="5" t="s">
        <v>47</v>
      </c>
      <c r="L2638" s="5" t="s">
        <v>56</v>
      </c>
      <c r="M2638" s="5">
        <v>1.27</v>
      </c>
      <c r="N2638" s="5" t="s">
        <v>33</v>
      </c>
      <c r="O2638" s="49">
        <v>37</v>
      </c>
    </row>
    <row r="2639" spans="1:15" x14ac:dyDescent="0.2">
      <c r="A2639" s="48" t="s">
        <v>8366</v>
      </c>
      <c r="B2639" s="5" t="s">
        <v>49</v>
      </c>
      <c r="C2639" s="5">
        <v>55</v>
      </c>
      <c r="D2639" s="5" t="s">
        <v>17</v>
      </c>
      <c r="E2639" s="5" t="s">
        <v>8367</v>
      </c>
      <c r="F2639" s="5">
        <v>-7146</v>
      </c>
      <c r="G2639" s="5" t="s">
        <v>94</v>
      </c>
      <c r="H2639" s="5" t="s">
        <v>173</v>
      </c>
      <c r="I2639" s="5">
        <v>130656.22</v>
      </c>
      <c r="J2639" s="5" t="s">
        <v>4977</v>
      </c>
      <c r="K2639" s="5" t="s">
        <v>104</v>
      </c>
      <c r="L2639" s="5" t="s">
        <v>32</v>
      </c>
      <c r="M2639" s="5">
        <v>4.58</v>
      </c>
      <c r="N2639" s="5" t="s">
        <v>41</v>
      </c>
      <c r="O2639" s="49">
        <v>38</v>
      </c>
    </row>
    <row r="2640" spans="1:15" x14ac:dyDescent="0.2">
      <c r="A2640" s="48" t="s">
        <v>8368</v>
      </c>
      <c r="B2640" s="5" t="s">
        <v>6083</v>
      </c>
      <c r="C2640" s="5">
        <v>59</v>
      </c>
      <c r="D2640" s="5" t="s">
        <v>27</v>
      </c>
      <c r="E2640" s="5" t="s">
        <v>8369</v>
      </c>
      <c r="F2640" s="5">
        <v>-10142</v>
      </c>
      <c r="G2640" s="5" t="s">
        <v>94</v>
      </c>
      <c r="H2640" s="5" t="s">
        <v>38</v>
      </c>
      <c r="I2640" s="5">
        <v>103038.19</v>
      </c>
      <c r="J2640" s="5" t="s">
        <v>6355</v>
      </c>
      <c r="K2640" s="5" t="s">
        <v>127</v>
      </c>
      <c r="L2640" s="5" t="s">
        <v>32</v>
      </c>
      <c r="M2640" s="5">
        <v>2.56</v>
      </c>
      <c r="N2640" s="5" t="s">
        <v>41</v>
      </c>
      <c r="O2640" s="49">
        <v>1</v>
      </c>
    </row>
    <row r="2641" spans="1:15" x14ac:dyDescent="0.2">
      <c r="A2641" s="48" t="s">
        <v>8370</v>
      </c>
      <c r="B2641" s="5" t="s">
        <v>7921</v>
      </c>
      <c r="C2641" s="5">
        <v>62</v>
      </c>
      <c r="D2641" s="5" t="s">
        <v>27</v>
      </c>
      <c r="E2641" s="5" t="s">
        <v>8371</v>
      </c>
      <c r="F2641" s="5">
        <v>-5854</v>
      </c>
      <c r="G2641" s="5" t="s">
        <v>52</v>
      </c>
      <c r="H2641" s="5" t="s">
        <v>194</v>
      </c>
      <c r="I2641" s="5">
        <v>140815.67999999999</v>
      </c>
      <c r="J2641" s="5" t="s">
        <v>3038</v>
      </c>
      <c r="K2641" s="5" t="s">
        <v>136</v>
      </c>
      <c r="L2641" s="5" t="s">
        <v>73</v>
      </c>
      <c r="M2641" s="5">
        <v>1.02</v>
      </c>
      <c r="N2641" s="5" t="s">
        <v>33</v>
      </c>
      <c r="O2641" s="49">
        <v>14</v>
      </c>
    </row>
    <row r="2642" spans="1:15" x14ac:dyDescent="0.2">
      <c r="A2642" s="48" t="s">
        <v>8372</v>
      </c>
      <c r="B2642" s="5" t="s">
        <v>2082</v>
      </c>
      <c r="C2642" s="5">
        <v>37</v>
      </c>
      <c r="D2642" s="5" t="s">
        <v>50</v>
      </c>
      <c r="E2642" s="5" t="s">
        <v>8373</v>
      </c>
      <c r="F2642" s="5">
        <v>-4269</v>
      </c>
      <c r="G2642" s="5" t="s">
        <v>85</v>
      </c>
      <c r="H2642" s="5" t="s">
        <v>173</v>
      </c>
      <c r="I2642" s="5">
        <v>146287.31</v>
      </c>
      <c r="J2642" s="5" t="s">
        <v>8374</v>
      </c>
      <c r="K2642" s="5" t="s">
        <v>104</v>
      </c>
      <c r="L2642" s="5" t="s">
        <v>56</v>
      </c>
      <c r="M2642" s="5">
        <v>2.7</v>
      </c>
      <c r="N2642" s="5" t="s">
        <v>74</v>
      </c>
      <c r="O2642" s="49">
        <v>39</v>
      </c>
    </row>
    <row r="2643" spans="1:15" x14ac:dyDescent="0.2">
      <c r="A2643" s="48" t="s">
        <v>8375</v>
      </c>
      <c r="B2643" s="5" t="s">
        <v>3201</v>
      </c>
      <c r="C2643" s="5">
        <v>44</v>
      </c>
      <c r="D2643" s="5" t="s">
        <v>50</v>
      </c>
      <c r="E2643" s="5" t="s">
        <v>8376</v>
      </c>
      <c r="F2643" s="5">
        <v>-2460</v>
      </c>
      <c r="G2643" s="5" t="s">
        <v>94</v>
      </c>
      <c r="H2643" s="5" t="s">
        <v>173</v>
      </c>
      <c r="I2643" s="5">
        <v>157562.76999999999</v>
      </c>
      <c r="J2643" s="5" t="s">
        <v>1085</v>
      </c>
      <c r="K2643" s="5" t="s">
        <v>55</v>
      </c>
      <c r="L2643" s="5" t="s">
        <v>23</v>
      </c>
      <c r="M2643" s="5">
        <v>1.23</v>
      </c>
      <c r="N2643" s="5" t="s">
        <v>57</v>
      </c>
      <c r="O2643" s="49">
        <v>18</v>
      </c>
    </row>
    <row r="2644" spans="1:15" x14ac:dyDescent="0.2">
      <c r="A2644" s="48" t="s">
        <v>8377</v>
      </c>
      <c r="B2644" s="5" t="s">
        <v>6274</v>
      </c>
      <c r="C2644" s="5">
        <v>32</v>
      </c>
      <c r="D2644" s="5" t="s">
        <v>17</v>
      </c>
      <c r="E2644" s="5" t="s">
        <v>8378</v>
      </c>
      <c r="F2644" s="5">
        <v>-6686</v>
      </c>
      <c r="G2644" s="5" t="s">
        <v>19</v>
      </c>
      <c r="H2644" s="5" t="s">
        <v>20</v>
      </c>
      <c r="I2644" s="5">
        <v>38384.21</v>
      </c>
      <c r="J2644" s="5" t="s">
        <v>1561</v>
      </c>
      <c r="K2644" s="5" t="s">
        <v>55</v>
      </c>
      <c r="L2644" s="5" t="s">
        <v>73</v>
      </c>
      <c r="M2644" s="5">
        <v>2.38</v>
      </c>
      <c r="N2644" s="5" t="s">
        <v>33</v>
      </c>
      <c r="O2644" s="49">
        <v>3</v>
      </c>
    </row>
    <row r="2645" spans="1:15" x14ac:dyDescent="0.2">
      <c r="A2645" s="48" t="s">
        <v>8379</v>
      </c>
      <c r="B2645" s="5" t="s">
        <v>8380</v>
      </c>
      <c r="C2645" s="5">
        <v>60</v>
      </c>
      <c r="D2645" s="5" t="s">
        <v>17</v>
      </c>
      <c r="E2645" s="5" t="s">
        <v>8381</v>
      </c>
      <c r="F2645" s="5">
        <v>-8162</v>
      </c>
      <c r="G2645" s="5" t="s">
        <v>99</v>
      </c>
      <c r="H2645" s="5" t="s">
        <v>173</v>
      </c>
      <c r="I2645" s="5">
        <v>57834.25</v>
      </c>
      <c r="J2645" s="5" t="s">
        <v>4624</v>
      </c>
      <c r="K2645" s="5" t="s">
        <v>47</v>
      </c>
      <c r="L2645" s="5" t="s">
        <v>56</v>
      </c>
      <c r="M2645" s="5">
        <v>4.09</v>
      </c>
      <c r="N2645" s="5" t="s">
        <v>57</v>
      </c>
      <c r="O2645" s="49">
        <v>21</v>
      </c>
    </row>
    <row r="2646" spans="1:15" x14ac:dyDescent="0.2">
      <c r="A2646" s="48" t="s">
        <v>8382</v>
      </c>
      <c r="B2646" s="5" t="s">
        <v>8383</v>
      </c>
      <c r="C2646" s="5">
        <v>48</v>
      </c>
      <c r="D2646" s="5" t="s">
        <v>17</v>
      </c>
      <c r="E2646" s="5" t="s">
        <v>8384</v>
      </c>
      <c r="F2646" s="5">
        <v>-8170</v>
      </c>
      <c r="G2646" s="5" t="s">
        <v>94</v>
      </c>
      <c r="H2646" s="5" t="s">
        <v>30</v>
      </c>
      <c r="I2646" s="5">
        <v>105446.9</v>
      </c>
      <c r="J2646" s="5" t="s">
        <v>100</v>
      </c>
      <c r="K2646" s="5" t="s">
        <v>81</v>
      </c>
      <c r="L2646" s="5" t="s">
        <v>73</v>
      </c>
      <c r="M2646" s="5">
        <v>3.91</v>
      </c>
      <c r="N2646" s="5" t="s">
        <v>24</v>
      </c>
      <c r="O2646" s="49">
        <v>21</v>
      </c>
    </row>
    <row r="2647" spans="1:15" x14ac:dyDescent="0.2">
      <c r="A2647" s="48" t="s">
        <v>8385</v>
      </c>
      <c r="B2647" s="5" t="s">
        <v>8386</v>
      </c>
      <c r="C2647" s="5">
        <v>32</v>
      </c>
      <c r="D2647" s="5" t="s">
        <v>50</v>
      </c>
      <c r="E2647" s="5" t="s">
        <v>8387</v>
      </c>
      <c r="F2647" s="5">
        <v>-7470</v>
      </c>
      <c r="G2647" s="5" t="s">
        <v>29</v>
      </c>
      <c r="H2647" s="5" t="s">
        <v>79</v>
      </c>
      <c r="I2647" s="5">
        <v>150000.85999999999</v>
      </c>
      <c r="J2647" s="5" t="s">
        <v>2486</v>
      </c>
      <c r="K2647" s="5" t="s">
        <v>22</v>
      </c>
      <c r="L2647" s="5" t="s">
        <v>23</v>
      </c>
      <c r="M2647" s="5">
        <v>3.64</v>
      </c>
      <c r="N2647" s="5" t="s">
        <v>33</v>
      </c>
      <c r="O2647" s="49">
        <v>10</v>
      </c>
    </row>
    <row r="2648" spans="1:15" x14ac:dyDescent="0.2">
      <c r="A2648" s="48" t="s">
        <v>8388</v>
      </c>
      <c r="B2648" s="5" t="s">
        <v>5527</v>
      </c>
      <c r="C2648" s="5">
        <v>59</v>
      </c>
      <c r="D2648" s="5" t="s">
        <v>17</v>
      </c>
      <c r="E2648" s="5" t="s">
        <v>8389</v>
      </c>
      <c r="F2648" s="5">
        <v>-9229</v>
      </c>
      <c r="G2648" s="5" t="s">
        <v>37</v>
      </c>
      <c r="H2648" s="5" t="s">
        <v>53</v>
      </c>
      <c r="I2648" s="5">
        <v>65308.71</v>
      </c>
      <c r="J2648" s="5" t="s">
        <v>6137</v>
      </c>
      <c r="K2648" s="5" t="s">
        <v>104</v>
      </c>
      <c r="L2648" s="5" t="s">
        <v>56</v>
      </c>
      <c r="M2648" s="5">
        <v>2.02</v>
      </c>
      <c r="N2648" s="5" t="s">
        <v>57</v>
      </c>
      <c r="O2648" s="49">
        <v>36</v>
      </c>
    </row>
    <row r="2649" spans="1:15" x14ac:dyDescent="0.2">
      <c r="A2649" s="48" t="s">
        <v>8390</v>
      </c>
      <c r="B2649" s="5" t="s">
        <v>4367</v>
      </c>
      <c r="C2649" s="5">
        <v>31</v>
      </c>
      <c r="D2649" s="5" t="s">
        <v>27</v>
      </c>
      <c r="E2649" s="5" t="s">
        <v>8391</v>
      </c>
      <c r="F2649" s="5">
        <v>-8069</v>
      </c>
      <c r="G2649" s="5" t="s">
        <v>116</v>
      </c>
      <c r="H2649" s="5" t="s">
        <v>144</v>
      </c>
      <c r="I2649" s="5">
        <v>98460.21</v>
      </c>
      <c r="J2649" s="5" t="s">
        <v>5112</v>
      </c>
      <c r="K2649" s="5" t="s">
        <v>118</v>
      </c>
      <c r="L2649" s="5" t="s">
        <v>73</v>
      </c>
      <c r="M2649" s="5">
        <v>4.04</v>
      </c>
      <c r="N2649" s="5" t="s">
        <v>33</v>
      </c>
      <c r="O2649" s="49">
        <v>36</v>
      </c>
    </row>
    <row r="2650" spans="1:15" x14ac:dyDescent="0.2">
      <c r="A2650" s="48" t="s">
        <v>8392</v>
      </c>
      <c r="B2650" s="5" t="s">
        <v>2771</v>
      </c>
      <c r="C2650" s="5">
        <v>30</v>
      </c>
      <c r="D2650" s="5" t="s">
        <v>50</v>
      </c>
      <c r="E2650" s="5" t="s">
        <v>8393</v>
      </c>
      <c r="F2650" s="5">
        <v>-7540</v>
      </c>
      <c r="G2650" s="5" t="s">
        <v>94</v>
      </c>
      <c r="H2650" s="5" t="s">
        <v>173</v>
      </c>
      <c r="I2650" s="5">
        <v>67099.539999999994</v>
      </c>
      <c r="J2650" s="5" t="s">
        <v>4992</v>
      </c>
      <c r="K2650" s="5" t="s">
        <v>118</v>
      </c>
      <c r="L2650" s="5" t="s">
        <v>73</v>
      </c>
      <c r="M2650" s="5">
        <v>1.28</v>
      </c>
      <c r="N2650" s="5" t="s">
        <v>24</v>
      </c>
      <c r="O2650" s="49">
        <v>38</v>
      </c>
    </row>
    <row r="2651" spans="1:15" x14ac:dyDescent="0.2">
      <c r="A2651" s="48" t="s">
        <v>8394</v>
      </c>
      <c r="B2651" s="5" t="s">
        <v>8395</v>
      </c>
      <c r="C2651" s="5">
        <v>37</v>
      </c>
      <c r="D2651" s="5" t="s">
        <v>50</v>
      </c>
      <c r="E2651" s="5" t="s">
        <v>8396</v>
      </c>
      <c r="F2651" s="5">
        <v>-9054</v>
      </c>
      <c r="G2651" s="5" t="s">
        <v>19</v>
      </c>
      <c r="H2651" s="5" t="s">
        <v>194</v>
      </c>
      <c r="I2651" s="5">
        <v>53971.94</v>
      </c>
      <c r="J2651" s="5" t="s">
        <v>7414</v>
      </c>
      <c r="K2651" s="5" t="s">
        <v>55</v>
      </c>
      <c r="L2651" s="5" t="s">
        <v>23</v>
      </c>
      <c r="M2651" s="5">
        <v>2.08</v>
      </c>
      <c r="N2651" s="5" t="s">
        <v>57</v>
      </c>
      <c r="O2651" s="49">
        <v>22</v>
      </c>
    </row>
    <row r="2652" spans="1:15" x14ac:dyDescent="0.2">
      <c r="A2652" s="48" t="s">
        <v>8397</v>
      </c>
      <c r="B2652" s="5" t="s">
        <v>3807</v>
      </c>
      <c r="C2652" s="5">
        <v>47</v>
      </c>
      <c r="D2652" s="5" t="s">
        <v>27</v>
      </c>
      <c r="E2652" s="5" t="s">
        <v>8398</v>
      </c>
      <c r="F2652" s="5">
        <v>-3233</v>
      </c>
      <c r="G2652" s="5" t="s">
        <v>19</v>
      </c>
      <c r="H2652" s="5" t="s">
        <v>20</v>
      </c>
      <c r="I2652" s="5">
        <v>121828.66</v>
      </c>
      <c r="J2652" s="5" t="s">
        <v>7277</v>
      </c>
      <c r="K2652" s="5" t="s">
        <v>40</v>
      </c>
      <c r="L2652" s="5" t="s">
        <v>32</v>
      </c>
      <c r="M2652" s="5">
        <v>2.8</v>
      </c>
      <c r="N2652" s="5" t="s">
        <v>57</v>
      </c>
      <c r="O2652" s="49">
        <v>11</v>
      </c>
    </row>
    <row r="2653" spans="1:15" x14ac:dyDescent="0.2">
      <c r="A2653" s="48" t="s">
        <v>8399</v>
      </c>
      <c r="B2653" s="5" t="s">
        <v>2362</v>
      </c>
      <c r="C2653" s="5">
        <v>44</v>
      </c>
      <c r="D2653" s="5" t="s">
        <v>17</v>
      </c>
      <c r="E2653" s="5" t="s">
        <v>8400</v>
      </c>
      <c r="F2653" s="5">
        <v>-10512</v>
      </c>
      <c r="G2653" s="5" t="s">
        <v>45</v>
      </c>
      <c r="H2653" s="5" t="s">
        <v>194</v>
      </c>
      <c r="I2653" s="5">
        <v>49849.4</v>
      </c>
      <c r="J2653" s="5" t="s">
        <v>3508</v>
      </c>
      <c r="K2653" s="5" t="s">
        <v>136</v>
      </c>
      <c r="L2653" s="5" t="s">
        <v>56</v>
      </c>
      <c r="M2653" s="5">
        <v>1.34</v>
      </c>
      <c r="N2653" s="5" t="s">
        <v>41</v>
      </c>
      <c r="O2653" s="49">
        <v>3</v>
      </c>
    </row>
    <row r="2654" spans="1:15" x14ac:dyDescent="0.2">
      <c r="A2654" s="48" t="s">
        <v>8401</v>
      </c>
      <c r="B2654" s="5" t="s">
        <v>217</v>
      </c>
      <c r="C2654" s="5">
        <v>65</v>
      </c>
      <c r="D2654" s="5" t="s">
        <v>27</v>
      </c>
      <c r="E2654" s="5" t="s">
        <v>8402</v>
      </c>
      <c r="F2654" s="5">
        <v>-8771</v>
      </c>
      <c r="G2654" s="5" t="s">
        <v>116</v>
      </c>
      <c r="H2654" s="5" t="s">
        <v>194</v>
      </c>
      <c r="I2654" s="5">
        <v>47591.39</v>
      </c>
      <c r="J2654" s="5" t="s">
        <v>8403</v>
      </c>
      <c r="K2654" s="5" t="s">
        <v>81</v>
      </c>
      <c r="L2654" s="5" t="s">
        <v>32</v>
      </c>
      <c r="M2654" s="5">
        <v>2.68</v>
      </c>
      <c r="N2654" s="5" t="s">
        <v>41</v>
      </c>
      <c r="O2654" s="49">
        <v>3</v>
      </c>
    </row>
    <row r="2655" spans="1:15" x14ac:dyDescent="0.2">
      <c r="A2655" s="48" t="s">
        <v>8404</v>
      </c>
      <c r="B2655" s="5" t="s">
        <v>8405</v>
      </c>
      <c r="C2655" s="5">
        <v>65</v>
      </c>
      <c r="D2655" s="5" t="s">
        <v>27</v>
      </c>
      <c r="E2655" s="5" t="s">
        <v>8406</v>
      </c>
      <c r="F2655" s="5">
        <v>-3549</v>
      </c>
      <c r="G2655" s="5" t="s">
        <v>99</v>
      </c>
      <c r="H2655" s="5" t="s">
        <v>79</v>
      </c>
      <c r="I2655" s="5">
        <v>167036.14000000001</v>
      </c>
      <c r="J2655" s="5" t="s">
        <v>3714</v>
      </c>
      <c r="K2655" s="5" t="s">
        <v>22</v>
      </c>
      <c r="L2655" s="5" t="s">
        <v>32</v>
      </c>
      <c r="M2655" s="5">
        <v>3.74</v>
      </c>
      <c r="N2655" s="5" t="s">
        <v>74</v>
      </c>
      <c r="O2655" s="49">
        <v>2</v>
      </c>
    </row>
    <row r="2656" spans="1:15" x14ac:dyDescent="0.2">
      <c r="A2656" s="48" t="s">
        <v>8407</v>
      </c>
      <c r="B2656" s="5" t="s">
        <v>7936</v>
      </c>
      <c r="C2656" s="5">
        <v>48</v>
      </c>
      <c r="D2656" s="5" t="s">
        <v>50</v>
      </c>
      <c r="E2656" s="5" t="s">
        <v>7937</v>
      </c>
      <c r="F2656" s="5">
        <v>-10632</v>
      </c>
      <c r="G2656" s="5" t="s">
        <v>94</v>
      </c>
      <c r="H2656" s="5" t="s">
        <v>79</v>
      </c>
      <c r="I2656" s="5">
        <v>100963.31</v>
      </c>
      <c r="J2656" s="5" t="s">
        <v>8408</v>
      </c>
      <c r="K2656" s="5" t="s">
        <v>104</v>
      </c>
      <c r="L2656" s="5" t="s">
        <v>73</v>
      </c>
      <c r="M2656" s="5">
        <v>4.0599999999999996</v>
      </c>
      <c r="N2656" s="5" t="s">
        <v>41</v>
      </c>
      <c r="O2656" s="49">
        <v>24</v>
      </c>
    </row>
    <row r="2657" spans="1:15" x14ac:dyDescent="0.2">
      <c r="A2657" s="48" t="s">
        <v>8409</v>
      </c>
      <c r="B2657" s="5" t="s">
        <v>6863</v>
      </c>
      <c r="C2657" s="5">
        <v>44</v>
      </c>
      <c r="D2657" s="5" t="s">
        <v>50</v>
      </c>
      <c r="E2657" s="5" t="s">
        <v>8410</v>
      </c>
      <c r="F2657" s="5">
        <v>-5398</v>
      </c>
      <c r="G2657" s="5" t="s">
        <v>116</v>
      </c>
      <c r="H2657" s="5" t="s">
        <v>20</v>
      </c>
      <c r="I2657" s="5">
        <v>51069.88</v>
      </c>
      <c r="J2657" s="5" t="s">
        <v>4275</v>
      </c>
      <c r="K2657" s="5" t="s">
        <v>81</v>
      </c>
      <c r="L2657" s="5" t="s">
        <v>32</v>
      </c>
      <c r="M2657" s="5">
        <v>2.4300000000000002</v>
      </c>
      <c r="N2657" s="5" t="s">
        <v>74</v>
      </c>
      <c r="O2657" s="49">
        <v>6</v>
      </c>
    </row>
    <row r="2658" spans="1:15" x14ac:dyDescent="0.2">
      <c r="A2658" s="48" t="s">
        <v>8411</v>
      </c>
      <c r="B2658" s="5" t="s">
        <v>6822</v>
      </c>
      <c r="C2658" s="5">
        <v>46</v>
      </c>
      <c r="D2658" s="5" t="s">
        <v>17</v>
      </c>
      <c r="E2658" s="5" t="s">
        <v>8412</v>
      </c>
      <c r="F2658" s="5">
        <v>-8294</v>
      </c>
      <c r="G2658" s="5" t="s">
        <v>99</v>
      </c>
      <c r="H2658" s="5" t="s">
        <v>30</v>
      </c>
      <c r="I2658" s="5">
        <v>154274.85999999999</v>
      </c>
      <c r="J2658" s="5" t="s">
        <v>647</v>
      </c>
      <c r="K2658" s="5" t="s">
        <v>127</v>
      </c>
      <c r="L2658" s="5" t="s">
        <v>32</v>
      </c>
      <c r="M2658" s="5">
        <v>1.77</v>
      </c>
      <c r="N2658" s="5" t="s">
        <v>24</v>
      </c>
      <c r="O2658" s="49">
        <v>12</v>
      </c>
    </row>
    <row r="2659" spans="1:15" x14ac:dyDescent="0.2">
      <c r="A2659" s="48" t="s">
        <v>8413</v>
      </c>
      <c r="B2659" s="5" t="s">
        <v>5945</v>
      </c>
      <c r="C2659" s="5">
        <v>35</v>
      </c>
      <c r="D2659" s="5" t="s">
        <v>50</v>
      </c>
      <c r="E2659" s="5" t="s">
        <v>8414</v>
      </c>
      <c r="F2659" s="5">
        <v>-7233</v>
      </c>
      <c r="G2659" s="5" t="s">
        <v>85</v>
      </c>
      <c r="H2659" s="5" t="s">
        <v>173</v>
      </c>
      <c r="I2659" s="5">
        <v>83772.37</v>
      </c>
      <c r="J2659" s="5" t="s">
        <v>8415</v>
      </c>
      <c r="K2659" s="5" t="s">
        <v>22</v>
      </c>
      <c r="L2659" s="5" t="s">
        <v>56</v>
      </c>
      <c r="M2659" s="5">
        <v>1.0900000000000001</v>
      </c>
      <c r="N2659" s="5" t="s">
        <v>41</v>
      </c>
      <c r="O2659" s="49">
        <v>16</v>
      </c>
    </row>
    <row r="2660" spans="1:15" x14ac:dyDescent="0.2">
      <c r="A2660" s="48" t="s">
        <v>8416</v>
      </c>
      <c r="B2660" s="5" t="s">
        <v>7654</v>
      </c>
      <c r="C2660" s="5">
        <v>30</v>
      </c>
      <c r="D2660" s="5" t="s">
        <v>50</v>
      </c>
      <c r="E2660" s="5" t="s">
        <v>8417</v>
      </c>
      <c r="F2660" s="5">
        <v>-6754</v>
      </c>
      <c r="G2660" s="5" t="s">
        <v>19</v>
      </c>
      <c r="H2660" s="5" t="s">
        <v>173</v>
      </c>
      <c r="I2660" s="5">
        <v>126675.09</v>
      </c>
      <c r="J2660" s="5" t="s">
        <v>8418</v>
      </c>
      <c r="K2660" s="5" t="s">
        <v>81</v>
      </c>
      <c r="L2660" s="5" t="s">
        <v>73</v>
      </c>
      <c r="M2660" s="5">
        <v>4.26</v>
      </c>
      <c r="N2660" s="5" t="s">
        <v>41</v>
      </c>
      <c r="O2660" s="49">
        <v>27</v>
      </c>
    </row>
    <row r="2661" spans="1:15" x14ac:dyDescent="0.2">
      <c r="A2661" s="48" t="s">
        <v>8419</v>
      </c>
      <c r="B2661" s="5" t="s">
        <v>8420</v>
      </c>
      <c r="C2661" s="5">
        <v>48</v>
      </c>
      <c r="D2661" s="5" t="s">
        <v>50</v>
      </c>
      <c r="E2661" s="5" t="s">
        <v>8421</v>
      </c>
      <c r="F2661" s="5">
        <v>-6478</v>
      </c>
      <c r="G2661" s="5" t="s">
        <v>78</v>
      </c>
      <c r="H2661" s="5" t="s">
        <v>79</v>
      </c>
      <c r="I2661" s="5">
        <v>136103.17000000001</v>
      </c>
      <c r="J2661" s="5" t="s">
        <v>3130</v>
      </c>
      <c r="K2661" s="5" t="s">
        <v>127</v>
      </c>
      <c r="L2661" s="5" t="s">
        <v>56</v>
      </c>
      <c r="M2661" s="5">
        <v>2</v>
      </c>
      <c r="N2661" s="5" t="s">
        <v>24</v>
      </c>
      <c r="O2661" s="49">
        <v>37</v>
      </c>
    </row>
    <row r="2662" spans="1:15" x14ac:dyDescent="0.2">
      <c r="A2662" s="48" t="s">
        <v>8422</v>
      </c>
      <c r="B2662" s="5" t="s">
        <v>8423</v>
      </c>
      <c r="C2662" s="5">
        <v>49</v>
      </c>
      <c r="D2662" s="5" t="s">
        <v>17</v>
      </c>
      <c r="E2662" s="5" t="s">
        <v>8424</v>
      </c>
      <c r="F2662" s="5">
        <v>-7610</v>
      </c>
      <c r="G2662" s="5" t="s">
        <v>78</v>
      </c>
      <c r="H2662" s="5" t="s">
        <v>144</v>
      </c>
      <c r="I2662" s="5">
        <v>57864.05</v>
      </c>
      <c r="J2662" s="5" t="s">
        <v>5397</v>
      </c>
      <c r="K2662" s="5" t="s">
        <v>62</v>
      </c>
      <c r="L2662" s="5" t="s">
        <v>32</v>
      </c>
      <c r="M2662" s="5">
        <v>2.82</v>
      </c>
      <c r="N2662" s="5" t="s">
        <v>74</v>
      </c>
      <c r="O2662" s="49">
        <v>10</v>
      </c>
    </row>
    <row r="2663" spans="1:15" x14ac:dyDescent="0.2">
      <c r="A2663" s="48" t="s">
        <v>8425</v>
      </c>
      <c r="B2663" s="5" t="s">
        <v>797</v>
      </c>
      <c r="C2663" s="5">
        <v>33</v>
      </c>
      <c r="D2663" s="5" t="s">
        <v>17</v>
      </c>
      <c r="E2663" s="5" t="s">
        <v>8426</v>
      </c>
      <c r="F2663" s="5">
        <v>-4012</v>
      </c>
      <c r="G2663" s="5" t="s">
        <v>52</v>
      </c>
      <c r="H2663" s="5" t="s">
        <v>38</v>
      </c>
      <c r="I2663" s="5">
        <v>173288.97</v>
      </c>
      <c r="J2663" s="5" t="s">
        <v>6575</v>
      </c>
      <c r="K2663" s="5" t="s">
        <v>127</v>
      </c>
      <c r="L2663" s="5" t="s">
        <v>73</v>
      </c>
      <c r="M2663" s="5">
        <v>4.8099999999999996</v>
      </c>
      <c r="N2663" s="5" t="s">
        <v>41</v>
      </c>
      <c r="O2663" s="49">
        <v>21</v>
      </c>
    </row>
    <row r="2664" spans="1:15" x14ac:dyDescent="0.2">
      <c r="A2664" s="48" t="s">
        <v>8427</v>
      </c>
      <c r="B2664" s="5" t="s">
        <v>6412</v>
      </c>
      <c r="C2664" s="5">
        <v>26</v>
      </c>
      <c r="D2664" s="5" t="s">
        <v>17</v>
      </c>
      <c r="E2664" s="5" t="s">
        <v>8428</v>
      </c>
      <c r="F2664" s="5">
        <v>-7139</v>
      </c>
      <c r="G2664" s="5" t="s">
        <v>37</v>
      </c>
      <c r="H2664" s="5" t="s">
        <v>66</v>
      </c>
      <c r="I2664" s="5">
        <v>130237.64</v>
      </c>
      <c r="J2664" s="5" t="s">
        <v>8429</v>
      </c>
      <c r="K2664" s="5" t="s">
        <v>81</v>
      </c>
      <c r="L2664" s="5" t="s">
        <v>56</v>
      </c>
      <c r="M2664" s="5">
        <v>2.0099999999999998</v>
      </c>
      <c r="N2664" s="5" t="s">
        <v>33</v>
      </c>
      <c r="O2664" s="49">
        <v>9</v>
      </c>
    </row>
    <row r="2665" spans="1:15" x14ac:dyDescent="0.2">
      <c r="A2665" s="48" t="s">
        <v>8430</v>
      </c>
      <c r="B2665" s="5" t="s">
        <v>931</v>
      </c>
      <c r="C2665" s="5">
        <v>22</v>
      </c>
      <c r="D2665" s="5" t="s">
        <v>27</v>
      </c>
      <c r="E2665" s="5" t="s">
        <v>8431</v>
      </c>
      <c r="F2665" s="5">
        <v>-4535</v>
      </c>
      <c r="G2665" s="5" t="s">
        <v>116</v>
      </c>
      <c r="H2665" s="5" t="s">
        <v>53</v>
      </c>
      <c r="I2665" s="5">
        <v>176852.52</v>
      </c>
      <c r="J2665" s="5" t="s">
        <v>8432</v>
      </c>
      <c r="K2665" s="5" t="s">
        <v>118</v>
      </c>
      <c r="L2665" s="5" t="s">
        <v>56</v>
      </c>
      <c r="M2665" s="5">
        <v>2.98</v>
      </c>
      <c r="N2665" s="5" t="s">
        <v>33</v>
      </c>
      <c r="O2665" s="49">
        <v>21</v>
      </c>
    </row>
    <row r="2666" spans="1:15" x14ac:dyDescent="0.2">
      <c r="A2666" s="48" t="s">
        <v>8433</v>
      </c>
      <c r="B2666" s="5" t="s">
        <v>8434</v>
      </c>
      <c r="C2666" s="5">
        <v>22</v>
      </c>
      <c r="D2666" s="5" t="s">
        <v>27</v>
      </c>
      <c r="E2666" s="5" t="s">
        <v>8435</v>
      </c>
      <c r="F2666" s="5">
        <v>-10378</v>
      </c>
      <c r="G2666" s="5" t="s">
        <v>52</v>
      </c>
      <c r="H2666" s="5" t="s">
        <v>173</v>
      </c>
      <c r="I2666" s="5">
        <v>145852.29</v>
      </c>
      <c r="J2666" s="5" t="s">
        <v>2470</v>
      </c>
      <c r="K2666" s="5" t="s">
        <v>81</v>
      </c>
      <c r="L2666" s="5" t="s">
        <v>56</v>
      </c>
      <c r="M2666" s="5">
        <v>2.81</v>
      </c>
      <c r="N2666" s="5" t="s">
        <v>74</v>
      </c>
      <c r="O2666" s="49">
        <v>39</v>
      </c>
    </row>
    <row r="2667" spans="1:15" x14ac:dyDescent="0.2">
      <c r="A2667" s="48" t="s">
        <v>8436</v>
      </c>
      <c r="B2667" s="5" t="s">
        <v>8437</v>
      </c>
      <c r="C2667" s="5">
        <v>36</v>
      </c>
      <c r="D2667" s="5" t="s">
        <v>50</v>
      </c>
      <c r="E2667" s="5" t="s">
        <v>8438</v>
      </c>
      <c r="F2667" s="5">
        <v>-7852</v>
      </c>
      <c r="G2667" s="5" t="s">
        <v>45</v>
      </c>
      <c r="H2667" s="5" t="s">
        <v>53</v>
      </c>
      <c r="I2667" s="5">
        <v>166600.07</v>
      </c>
      <c r="J2667" s="5" t="s">
        <v>4977</v>
      </c>
      <c r="K2667" s="5" t="s">
        <v>22</v>
      </c>
      <c r="L2667" s="5" t="s">
        <v>23</v>
      </c>
      <c r="M2667" s="5">
        <v>4.1900000000000004</v>
      </c>
      <c r="N2667" s="5" t="s">
        <v>33</v>
      </c>
      <c r="O2667" s="49">
        <v>4</v>
      </c>
    </row>
    <row r="2668" spans="1:15" x14ac:dyDescent="0.2">
      <c r="A2668" s="48" t="s">
        <v>8439</v>
      </c>
      <c r="B2668" s="5" t="s">
        <v>3705</v>
      </c>
      <c r="C2668" s="5">
        <v>24</v>
      </c>
      <c r="D2668" s="5" t="s">
        <v>17</v>
      </c>
      <c r="E2668" s="5" t="s">
        <v>8440</v>
      </c>
      <c r="F2668" s="5">
        <v>-8758</v>
      </c>
      <c r="G2668" s="5" t="s">
        <v>45</v>
      </c>
      <c r="H2668" s="5" t="s">
        <v>30</v>
      </c>
      <c r="I2668" s="5">
        <v>50347.65</v>
      </c>
      <c r="J2668" s="5" t="s">
        <v>8441</v>
      </c>
      <c r="K2668" s="5" t="s">
        <v>47</v>
      </c>
      <c r="L2668" s="5" t="s">
        <v>73</v>
      </c>
      <c r="M2668" s="5">
        <v>1.05</v>
      </c>
      <c r="N2668" s="5" t="s">
        <v>41</v>
      </c>
      <c r="O2668" s="49">
        <v>37</v>
      </c>
    </row>
    <row r="2669" spans="1:15" x14ac:dyDescent="0.2">
      <c r="A2669" s="48" t="s">
        <v>8442</v>
      </c>
      <c r="B2669" s="5" t="s">
        <v>8443</v>
      </c>
      <c r="C2669" s="5">
        <v>65</v>
      </c>
      <c r="D2669" s="5" t="s">
        <v>17</v>
      </c>
      <c r="E2669" s="5" t="s">
        <v>8444</v>
      </c>
      <c r="F2669" s="5">
        <v>-7702</v>
      </c>
      <c r="G2669" s="5" t="s">
        <v>94</v>
      </c>
      <c r="H2669" s="5" t="s">
        <v>173</v>
      </c>
      <c r="I2669" s="5">
        <v>157239.6</v>
      </c>
      <c r="J2669" s="5" t="s">
        <v>2652</v>
      </c>
      <c r="K2669" s="5" t="s">
        <v>62</v>
      </c>
      <c r="L2669" s="5" t="s">
        <v>73</v>
      </c>
      <c r="M2669" s="5">
        <v>3.59</v>
      </c>
      <c r="N2669" s="5" t="s">
        <v>57</v>
      </c>
      <c r="O2669" s="49">
        <v>12</v>
      </c>
    </row>
    <row r="2670" spans="1:15" x14ac:dyDescent="0.2">
      <c r="A2670" s="48" t="s">
        <v>8445</v>
      </c>
      <c r="B2670" s="5" t="s">
        <v>8446</v>
      </c>
      <c r="C2670" s="5">
        <v>57</v>
      </c>
      <c r="D2670" s="5" t="s">
        <v>50</v>
      </c>
      <c r="E2670" s="5" t="s">
        <v>8447</v>
      </c>
      <c r="F2670" s="5">
        <v>-8061</v>
      </c>
      <c r="G2670" s="5" t="s">
        <v>19</v>
      </c>
      <c r="H2670" s="5" t="s">
        <v>173</v>
      </c>
      <c r="I2670" s="5">
        <v>133608</v>
      </c>
      <c r="J2670" s="5" t="s">
        <v>6817</v>
      </c>
      <c r="K2670" s="5" t="s">
        <v>104</v>
      </c>
      <c r="L2670" s="5" t="s">
        <v>23</v>
      </c>
      <c r="M2670" s="5">
        <v>2.39</v>
      </c>
      <c r="N2670" s="5" t="s">
        <v>41</v>
      </c>
      <c r="O2670" s="49">
        <v>7</v>
      </c>
    </row>
    <row r="2671" spans="1:15" x14ac:dyDescent="0.2">
      <c r="A2671" s="48" t="s">
        <v>8448</v>
      </c>
      <c r="B2671" s="5" t="s">
        <v>8449</v>
      </c>
      <c r="C2671" s="5">
        <v>45</v>
      </c>
      <c r="D2671" s="5" t="s">
        <v>50</v>
      </c>
      <c r="E2671" s="5" t="s">
        <v>8450</v>
      </c>
      <c r="F2671" s="5">
        <v>-8710</v>
      </c>
      <c r="G2671" s="5" t="s">
        <v>29</v>
      </c>
      <c r="H2671" s="5" t="s">
        <v>20</v>
      </c>
      <c r="I2671" s="5">
        <v>177935.73</v>
      </c>
      <c r="J2671" s="5" t="s">
        <v>5761</v>
      </c>
      <c r="K2671" s="5" t="s">
        <v>81</v>
      </c>
      <c r="L2671" s="5" t="s">
        <v>23</v>
      </c>
      <c r="M2671" s="5">
        <v>3.26</v>
      </c>
      <c r="N2671" s="5" t="s">
        <v>41</v>
      </c>
      <c r="O2671" s="49">
        <v>15</v>
      </c>
    </row>
    <row r="2672" spans="1:15" x14ac:dyDescent="0.2">
      <c r="A2672" s="48" t="s">
        <v>8451</v>
      </c>
      <c r="B2672" s="5" t="s">
        <v>4472</v>
      </c>
      <c r="C2672" s="5">
        <v>48</v>
      </c>
      <c r="D2672" s="5" t="s">
        <v>17</v>
      </c>
      <c r="E2672" s="5" t="s">
        <v>8452</v>
      </c>
      <c r="F2672" s="5">
        <v>-8300</v>
      </c>
      <c r="G2672" s="5" t="s">
        <v>37</v>
      </c>
      <c r="H2672" s="5" t="s">
        <v>71</v>
      </c>
      <c r="I2672" s="5">
        <v>135862.35</v>
      </c>
      <c r="J2672" s="5" t="s">
        <v>1830</v>
      </c>
      <c r="K2672" s="5" t="s">
        <v>136</v>
      </c>
      <c r="L2672" s="5" t="s">
        <v>32</v>
      </c>
      <c r="M2672" s="5">
        <v>1.83</v>
      </c>
      <c r="N2672" s="5" t="s">
        <v>33</v>
      </c>
      <c r="O2672" s="49">
        <v>26</v>
      </c>
    </row>
    <row r="2673" spans="1:15" x14ac:dyDescent="0.2">
      <c r="A2673" s="48" t="s">
        <v>8453</v>
      </c>
      <c r="B2673" s="5" t="s">
        <v>4011</v>
      </c>
      <c r="C2673" s="5">
        <v>30</v>
      </c>
      <c r="D2673" s="5" t="s">
        <v>50</v>
      </c>
      <c r="E2673" s="5" t="s">
        <v>8454</v>
      </c>
      <c r="F2673" s="5">
        <v>-4332</v>
      </c>
      <c r="G2673" s="5" t="s">
        <v>37</v>
      </c>
      <c r="H2673" s="5" t="s">
        <v>66</v>
      </c>
      <c r="I2673" s="5">
        <v>123013.77</v>
      </c>
      <c r="J2673" s="5" t="s">
        <v>6079</v>
      </c>
      <c r="K2673" s="5" t="s">
        <v>127</v>
      </c>
      <c r="L2673" s="5" t="s">
        <v>32</v>
      </c>
      <c r="M2673" s="5">
        <v>1.33</v>
      </c>
      <c r="N2673" s="5" t="s">
        <v>24</v>
      </c>
      <c r="O2673" s="49">
        <v>27</v>
      </c>
    </row>
    <row r="2674" spans="1:15" x14ac:dyDescent="0.2">
      <c r="A2674" s="48" t="s">
        <v>8455</v>
      </c>
      <c r="B2674" s="5" t="s">
        <v>2270</v>
      </c>
      <c r="C2674" s="5">
        <v>41</v>
      </c>
      <c r="D2674" s="5" t="s">
        <v>17</v>
      </c>
      <c r="E2674" s="5" t="s">
        <v>8456</v>
      </c>
      <c r="F2674" s="5">
        <v>-9267</v>
      </c>
      <c r="G2674" s="5" t="s">
        <v>52</v>
      </c>
      <c r="H2674" s="5" t="s">
        <v>79</v>
      </c>
      <c r="I2674" s="5">
        <v>115249.67</v>
      </c>
      <c r="J2674" s="5" t="s">
        <v>7277</v>
      </c>
      <c r="K2674" s="5" t="s">
        <v>40</v>
      </c>
      <c r="L2674" s="5" t="s">
        <v>56</v>
      </c>
      <c r="M2674" s="5">
        <v>3.96</v>
      </c>
      <c r="N2674" s="5" t="s">
        <v>74</v>
      </c>
      <c r="O2674" s="49">
        <v>36</v>
      </c>
    </row>
    <row r="2675" spans="1:15" x14ac:dyDescent="0.2">
      <c r="A2675" s="48" t="s">
        <v>8457</v>
      </c>
      <c r="B2675" s="5" t="s">
        <v>8458</v>
      </c>
      <c r="C2675" s="5">
        <v>25</v>
      </c>
      <c r="D2675" s="5" t="s">
        <v>50</v>
      </c>
      <c r="E2675" s="5" t="s">
        <v>8459</v>
      </c>
      <c r="F2675" s="5">
        <v>-3281</v>
      </c>
      <c r="G2675" s="5" t="s">
        <v>116</v>
      </c>
      <c r="H2675" s="5" t="s">
        <v>30</v>
      </c>
      <c r="I2675" s="5">
        <v>91358.77</v>
      </c>
      <c r="J2675" s="5" t="s">
        <v>1007</v>
      </c>
      <c r="K2675" s="5" t="s">
        <v>55</v>
      </c>
      <c r="L2675" s="5" t="s">
        <v>32</v>
      </c>
      <c r="M2675" s="5">
        <v>4.05</v>
      </c>
      <c r="N2675" s="5" t="s">
        <v>57</v>
      </c>
      <c r="O2675" s="49">
        <v>5</v>
      </c>
    </row>
    <row r="2676" spans="1:15" x14ac:dyDescent="0.2">
      <c r="A2676" s="48" t="s">
        <v>8460</v>
      </c>
      <c r="B2676" s="5" t="s">
        <v>8461</v>
      </c>
      <c r="C2676" s="5">
        <v>30</v>
      </c>
      <c r="D2676" s="5" t="s">
        <v>27</v>
      </c>
      <c r="E2676" s="5" t="s">
        <v>8462</v>
      </c>
      <c r="F2676" s="5">
        <v>-9467</v>
      </c>
      <c r="G2676" s="5" t="s">
        <v>116</v>
      </c>
      <c r="H2676" s="5" t="s">
        <v>66</v>
      </c>
      <c r="I2676" s="5">
        <v>120029.46</v>
      </c>
      <c r="J2676" s="5" t="s">
        <v>4509</v>
      </c>
      <c r="K2676" s="5" t="s">
        <v>22</v>
      </c>
      <c r="L2676" s="5" t="s">
        <v>23</v>
      </c>
      <c r="M2676" s="5">
        <v>2.95</v>
      </c>
      <c r="N2676" s="5" t="s">
        <v>24</v>
      </c>
      <c r="O2676" s="49">
        <v>6</v>
      </c>
    </row>
    <row r="2677" spans="1:15" x14ac:dyDescent="0.2">
      <c r="A2677" s="48" t="s">
        <v>8463</v>
      </c>
      <c r="B2677" s="5" t="s">
        <v>8464</v>
      </c>
      <c r="C2677" s="5">
        <v>27</v>
      </c>
      <c r="D2677" s="5" t="s">
        <v>17</v>
      </c>
      <c r="E2677" s="5" t="s">
        <v>8465</v>
      </c>
      <c r="F2677" s="5">
        <v>-9629</v>
      </c>
      <c r="G2677" s="5" t="s">
        <v>45</v>
      </c>
      <c r="H2677" s="5" t="s">
        <v>20</v>
      </c>
      <c r="I2677" s="5">
        <v>87609.01</v>
      </c>
      <c r="J2677" s="5" t="s">
        <v>8466</v>
      </c>
      <c r="K2677" s="5" t="s">
        <v>47</v>
      </c>
      <c r="L2677" s="5" t="s">
        <v>56</v>
      </c>
      <c r="M2677" s="5">
        <v>1.02</v>
      </c>
      <c r="N2677" s="5" t="s">
        <v>24</v>
      </c>
      <c r="O2677" s="49">
        <v>11</v>
      </c>
    </row>
    <row r="2678" spans="1:15" x14ac:dyDescent="0.2">
      <c r="A2678" s="48" t="s">
        <v>8467</v>
      </c>
      <c r="B2678" s="5" t="s">
        <v>3004</v>
      </c>
      <c r="C2678" s="5">
        <v>48</v>
      </c>
      <c r="D2678" s="5" t="s">
        <v>27</v>
      </c>
      <c r="E2678" s="5" t="s">
        <v>8468</v>
      </c>
      <c r="F2678" s="5">
        <v>-5583</v>
      </c>
      <c r="G2678" s="5" t="s">
        <v>37</v>
      </c>
      <c r="H2678" s="5" t="s">
        <v>79</v>
      </c>
      <c r="I2678" s="5">
        <v>100942.2</v>
      </c>
      <c r="J2678" s="5" t="s">
        <v>8469</v>
      </c>
      <c r="K2678" s="5" t="s">
        <v>127</v>
      </c>
      <c r="L2678" s="5" t="s">
        <v>73</v>
      </c>
      <c r="M2678" s="5">
        <v>1.66</v>
      </c>
      <c r="N2678" s="5" t="s">
        <v>57</v>
      </c>
      <c r="O2678" s="49">
        <v>33</v>
      </c>
    </row>
    <row r="2679" spans="1:15" x14ac:dyDescent="0.2">
      <c r="A2679" s="48" t="s">
        <v>8470</v>
      </c>
      <c r="B2679" s="5" t="s">
        <v>8471</v>
      </c>
      <c r="C2679" s="5">
        <v>22</v>
      </c>
      <c r="D2679" s="5" t="s">
        <v>50</v>
      </c>
      <c r="E2679" s="5" t="s">
        <v>8472</v>
      </c>
      <c r="F2679" s="5">
        <v>-5617</v>
      </c>
      <c r="G2679" s="5" t="s">
        <v>78</v>
      </c>
      <c r="H2679" s="5" t="s">
        <v>79</v>
      </c>
      <c r="I2679" s="5">
        <v>64469.72</v>
      </c>
      <c r="J2679" s="5" t="s">
        <v>3990</v>
      </c>
      <c r="K2679" s="5" t="s">
        <v>55</v>
      </c>
      <c r="L2679" s="5" t="s">
        <v>73</v>
      </c>
      <c r="M2679" s="5">
        <v>4.07</v>
      </c>
      <c r="N2679" s="5" t="s">
        <v>24</v>
      </c>
      <c r="O2679" s="49">
        <v>28</v>
      </c>
    </row>
    <row r="2680" spans="1:15" x14ac:dyDescent="0.2">
      <c r="A2680" s="48" t="s">
        <v>8473</v>
      </c>
      <c r="B2680" s="5" t="s">
        <v>4476</v>
      </c>
      <c r="C2680" s="5">
        <v>46</v>
      </c>
      <c r="D2680" s="5" t="s">
        <v>27</v>
      </c>
      <c r="E2680" s="5" t="s">
        <v>8474</v>
      </c>
      <c r="F2680" s="5">
        <v>-5517</v>
      </c>
      <c r="G2680" s="5" t="s">
        <v>37</v>
      </c>
      <c r="H2680" s="5" t="s">
        <v>66</v>
      </c>
      <c r="I2680" s="5">
        <v>46725.22</v>
      </c>
      <c r="J2680" s="5" t="s">
        <v>8475</v>
      </c>
      <c r="K2680" s="5" t="s">
        <v>118</v>
      </c>
      <c r="L2680" s="5" t="s">
        <v>32</v>
      </c>
      <c r="M2680" s="5">
        <v>1.05</v>
      </c>
      <c r="N2680" s="5" t="s">
        <v>24</v>
      </c>
      <c r="O2680" s="49">
        <v>34</v>
      </c>
    </row>
    <row r="2681" spans="1:15" x14ac:dyDescent="0.2">
      <c r="A2681" s="48" t="s">
        <v>8476</v>
      </c>
      <c r="B2681" s="5" t="s">
        <v>8477</v>
      </c>
      <c r="C2681" s="5">
        <v>49</v>
      </c>
      <c r="D2681" s="5" t="s">
        <v>17</v>
      </c>
      <c r="E2681" s="5" t="s">
        <v>8478</v>
      </c>
      <c r="F2681" s="5">
        <v>-8030</v>
      </c>
      <c r="G2681" s="5" t="s">
        <v>85</v>
      </c>
      <c r="H2681" s="5" t="s">
        <v>66</v>
      </c>
      <c r="I2681" s="5">
        <v>175154.62</v>
      </c>
      <c r="J2681" s="5" t="s">
        <v>2024</v>
      </c>
      <c r="K2681" s="5" t="s">
        <v>136</v>
      </c>
      <c r="L2681" s="5" t="s">
        <v>73</v>
      </c>
      <c r="M2681" s="5">
        <v>1.8</v>
      </c>
      <c r="N2681" s="5" t="s">
        <v>74</v>
      </c>
      <c r="O2681" s="49">
        <v>6</v>
      </c>
    </row>
    <row r="2682" spans="1:15" x14ac:dyDescent="0.2">
      <c r="A2682" s="48" t="s">
        <v>8479</v>
      </c>
      <c r="B2682" s="5" t="s">
        <v>8480</v>
      </c>
      <c r="C2682" s="5">
        <v>32</v>
      </c>
      <c r="D2682" s="5" t="s">
        <v>17</v>
      </c>
      <c r="E2682" s="5" t="s">
        <v>8481</v>
      </c>
      <c r="F2682" s="5">
        <v>-9792</v>
      </c>
      <c r="G2682" s="5" t="s">
        <v>52</v>
      </c>
      <c r="H2682" s="5" t="s">
        <v>144</v>
      </c>
      <c r="I2682" s="5">
        <v>152383.19</v>
      </c>
      <c r="J2682" s="5" t="s">
        <v>4024</v>
      </c>
      <c r="K2682" s="5" t="s">
        <v>104</v>
      </c>
      <c r="L2682" s="5" t="s">
        <v>56</v>
      </c>
      <c r="M2682" s="5">
        <v>2.54</v>
      </c>
      <c r="N2682" s="5" t="s">
        <v>24</v>
      </c>
      <c r="O2682" s="49">
        <v>25</v>
      </c>
    </row>
    <row r="2683" spans="1:15" x14ac:dyDescent="0.2">
      <c r="A2683" s="48" t="s">
        <v>8482</v>
      </c>
      <c r="B2683" s="5" t="s">
        <v>8483</v>
      </c>
      <c r="C2683" s="5">
        <v>61</v>
      </c>
      <c r="D2683" s="5" t="s">
        <v>50</v>
      </c>
      <c r="E2683" s="5" t="s">
        <v>8484</v>
      </c>
      <c r="F2683" s="5">
        <v>-3203</v>
      </c>
      <c r="G2683" s="5" t="s">
        <v>99</v>
      </c>
      <c r="H2683" s="5" t="s">
        <v>53</v>
      </c>
      <c r="I2683" s="5">
        <v>95051.14</v>
      </c>
      <c r="J2683" s="5" t="s">
        <v>112</v>
      </c>
      <c r="K2683" s="5" t="s">
        <v>62</v>
      </c>
      <c r="L2683" s="5" t="s">
        <v>73</v>
      </c>
      <c r="M2683" s="5">
        <v>2.35</v>
      </c>
      <c r="N2683" s="5" t="s">
        <v>24</v>
      </c>
      <c r="O2683" s="49">
        <v>12</v>
      </c>
    </row>
    <row r="2684" spans="1:15" x14ac:dyDescent="0.2">
      <c r="A2684" s="48" t="s">
        <v>8485</v>
      </c>
      <c r="B2684" s="5" t="s">
        <v>3732</v>
      </c>
      <c r="C2684" s="5">
        <v>61</v>
      </c>
      <c r="D2684" s="5" t="s">
        <v>27</v>
      </c>
      <c r="E2684" s="5" t="s">
        <v>8486</v>
      </c>
      <c r="F2684" s="5">
        <v>-6715</v>
      </c>
      <c r="G2684" s="5" t="s">
        <v>45</v>
      </c>
      <c r="H2684" s="5" t="s">
        <v>30</v>
      </c>
      <c r="I2684" s="5">
        <v>106132.34</v>
      </c>
      <c r="J2684" s="5" t="s">
        <v>8487</v>
      </c>
      <c r="K2684" s="5" t="s">
        <v>62</v>
      </c>
      <c r="L2684" s="5" t="s">
        <v>32</v>
      </c>
      <c r="M2684" s="5">
        <v>3.67</v>
      </c>
      <c r="N2684" s="5" t="s">
        <v>74</v>
      </c>
      <c r="O2684" s="49">
        <v>12</v>
      </c>
    </row>
    <row r="2685" spans="1:15" x14ac:dyDescent="0.2">
      <c r="A2685" s="48" t="s">
        <v>8488</v>
      </c>
      <c r="B2685" s="5" t="s">
        <v>8489</v>
      </c>
      <c r="C2685" s="5">
        <v>38</v>
      </c>
      <c r="D2685" s="5" t="s">
        <v>17</v>
      </c>
      <c r="E2685" s="5" t="s">
        <v>8490</v>
      </c>
      <c r="F2685" s="5">
        <v>-9636</v>
      </c>
      <c r="G2685" s="5" t="s">
        <v>37</v>
      </c>
      <c r="H2685" s="5" t="s">
        <v>66</v>
      </c>
      <c r="I2685" s="5">
        <v>100486.05</v>
      </c>
      <c r="J2685" s="5" t="s">
        <v>8441</v>
      </c>
      <c r="K2685" s="5" t="s">
        <v>127</v>
      </c>
      <c r="L2685" s="5" t="s">
        <v>73</v>
      </c>
      <c r="M2685" s="5">
        <v>1.19</v>
      </c>
      <c r="N2685" s="5" t="s">
        <v>24</v>
      </c>
      <c r="O2685" s="49">
        <v>3</v>
      </c>
    </row>
    <row r="2686" spans="1:15" x14ac:dyDescent="0.2">
      <c r="A2686" s="48" t="s">
        <v>8491</v>
      </c>
      <c r="B2686" s="5" t="s">
        <v>2348</v>
      </c>
      <c r="C2686" s="5">
        <v>54</v>
      </c>
      <c r="D2686" s="5" t="s">
        <v>50</v>
      </c>
      <c r="E2686" s="5" t="s">
        <v>8492</v>
      </c>
      <c r="F2686" s="5">
        <v>-2927</v>
      </c>
      <c r="G2686" s="5" t="s">
        <v>78</v>
      </c>
      <c r="H2686" s="5" t="s">
        <v>66</v>
      </c>
      <c r="I2686" s="5">
        <v>82815.600000000006</v>
      </c>
      <c r="J2686" s="5" t="s">
        <v>2223</v>
      </c>
      <c r="K2686" s="5" t="s">
        <v>127</v>
      </c>
      <c r="L2686" s="5" t="s">
        <v>73</v>
      </c>
      <c r="M2686" s="5">
        <v>4.18</v>
      </c>
      <c r="N2686" s="5" t="s">
        <v>57</v>
      </c>
      <c r="O2686" s="49">
        <v>4</v>
      </c>
    </row>
    <row r="2687" spans="1:15" x14ac:dyDescent="0.2">
      <c r="A2687" s="48" t="s">
        <v>8493</v>
      </c>
      <c r="B2687" s="5" t="s">
        <v>8380</v>
      </c>
      <c r="C2687" s="5">
        <v>32</v>
      </c>
      <c r="D2687" s="5" t="s">
        <v>17</v>
      </c>
      <c r="E2687" s="5" t="s">
        <v>8494</v>
      </c>
      <c r="F2687" s="5">
        <v>-10376</v>
      </c>
      <c r="G2687" s="5" t="s">
        <v>85</v>
      </c>
      <c r="H2687" s="5" t="s">
        <v>53</v>
      </c>
      <c r="I2687" s="5">
        <v>166851.82</v>
      </c>
      <c r="J2687" s="5" t="s">
        <v>2136</v>
      </c>
      <c r="K2687" s="5" t="s">
        <v>136</v>
      </c>
      <c r="L2687" s="5" t="s">
        <v>73</v>
      </c>
      <c r="M2687" s="5">
        <v>1.48</v>
      </c>
      <c r="N2687" s="5" t="s">
        <v>57</v>
      </c>
      <c r="O2687" s="49">
        <v>29</v>
      </c>
    </row>
    <row r="2688" spans="1:15" x14ac:dyDescent="0.2">
      <c r="A2688" s="48" t="s">
        <v>8495</v>
      </c>
      <c r="B2688" s="5" t="s">
        <v>8496</v>
      </c>
      <c r="C2688" s="5">
        <v>48</v>
      </c>
      <c r="D2688" s="5" t="s">
        <v>50</v>
      </c>
      <c r="E2688" s="5" t="s">
        <v>8497</v>
      </c>
      <c r="F2688" s="5">
        <v>-8193</v>
      </c>
      <c r="G2688" s="5" t="s">
        <v>19</v>
      </c>
      <c r="H2688" s="5" t="s">
        <v>66</v>
      </c>
      <c r="I2688" s="5">
        <v>159282.17000000001</v>
      </c>
      <c r="J2688" s="5" t="s">
        <v>254</v>
      </c>
      <c r="K2688" s="5" t="s">
        <v>104</v>
      </c>
      <c r="L2688" s="5" t="s">
        <v>73</v>
      </c>
      <c r="M2688" s="5">
        <v>1.55</v>
      </c>
      <c r="N2688" s="5" t="s">
        <v>24</v>
      </c>
      <c r="O2688" s="49">
        <v>8</v>
      </c>
    </row>
    <row r="2689" spans="1:15" x14ac:dyDescent="0.2">
      <c r="A2689" s="48" t="s">
        <v>8498</v>
      </c>
      <c r="B2689" s="5" t="s">
        <v>7691</v>
      </c>
      <c r="C2689" s="5">
        <v>46</v>
      </c>
      <c r="D2689" s="5" t="s">
        <v>27</v>
      </c>
      <c r="E2689" s="5" t="s">
        <v>8499</v>
      </c>
      <c r="F2689" s="5">
        <v>-6710</v>
      </c>
      <c r="G2689" s="5" t="s">
        <v>52</v>
      </c>
      <c r="H2689" s="5" t="s">
        <v>144</v>
      </c>
      <c r="I2689" s="5">
        <v>163958.70000000001</v>
      </c>
      <c r="J2689" s="5" t="s">
        <v>8500</v>
      </c>
      <c r="K2689" s="5" t="s">
        <v>127</v>
      </c>
      <c r="L2689" s="5" t="s">
        <v>73</v>
      </c>
      <c r="M2689" s="5">
        <v>3.25</v>
      </c>
      <c r="N2689" s="5" t="s">
        <v>33</v>
      </c>
      <c r="O2689" s="49">
        <v>37</v>
      </c>
    </row>
    <row r="2690" spans="1:15" x14ac:dyDescent="0.2">
      <c r="A2690" s="48" t="s">
        <v>8501</v>
      </c>
      <c r="B2690" s="5" t="s">
        <v>8502</v>
      </c>
      <c r="C2690" s="5">
        <v>34</v>
      </c>
      <c r="D2690" s="5" t="s">
        <v>17</v>
      </c>
      <c r="E2690" s="5" t="s">
        <v>8503</v>
      </c>
      <c r="F2690" s="5">
        <v>-7559</v>
      </c>
      <c r="G2690" s="5" t="s">
        <v>94</v>
      </c>
      <c r="H2690" s="5" t="s">
        <v>79</v>
      </c>
      <c r="I2690" s="5">
        <v>155880.09</v>
      </c>
      <c r="J2690" s="5" t="s">
        <v>1805</v>
      </c>
      <c r="K2690" s="5" t="s">
        <v>104</v>
      </c>
      <c r="L2690" s="5" t="s">
        <v>23</v>
      </c>
      <c r="M2690" s="5">
        <v>3.89</v>
      </c>
      <c r="N2690" s="5" t="s">
        <v>24</v>
      </c>
      <c r="O2690" s="49">
        <v>34</v>
      </c>
    </row>
    <row r="2691" spans="1:15" x14ac:dyDescent="0.2">
      <c r="A2691" s="48" t="s">
        <v>8504</v>
      </c>
      <c r="B2691" s="5" t="s">
        <v>5998</v>
      </c>
      <c r="C2691" s="5">
        <v>43</v>
      </c>
      <c r="D2691" s="5" t="s">
        <v>17</v>
      </c>
      <c r="E2691" s="5" t="s">
        <v>8505</v>
      </c>
      <c r="F2691" s="5">
        <v>-2666</v>
      </c>
      <c r="G2691" s="5" t="s">
        <v>52</v>
      </c>
      <c r="H2691" s="5" t="s">
        <v>71</v>
      </c>
      <c r="I2691" s="5">
        <v>136128.74</v>
      </c>
      <c r="J2691" s="5" t="s">
        <v>3079</v>
      </c>
      <c r="K2691" s="5" t="s">
        <v>62</v>
      </c>
      <c r="L2691" s="5" t="s">
        <v>56</v>
      </c>
      <c r="M2691" s="5">
        <v>3.98</v>
      </c>
      <c r="N2691" s="5" t="s">
        <v>57</v>
      </c>
      <c r="O2691" s="49">
        <v>12</v>
      </c>
    </row>
    <row r="2692" spans="1:15" x14ac:dyDescent="0.2">
      <c r="A2692" s="48" t="s">
        <v>8506</v>
      </c>
      <c r="B2692" s="5" t="s">
        <v>35</v>
      </c>
      <c r="C2692" s="5">
        <v>58</v>
      </c>
      <c r="D2692" s="5" t="s">
        <v>17</v>
      </c>
      <c r="E2692" s="5" t="s">
        <v>8507</v>
      </c>
      <c r="F2692" s="5">
        <v>-8834</v>
      </c>
      <c r="G2692" s="5" t="s">
        <v>52</v>
      </c>
      <c r="H2692" s="5" t="s">
        <v>30</v>
      </c>
      <c r="I2692" s="5">
        <v>90625.37</v>
      </c>
      <c r="J2692" s="5" t="s">
        <v>8508</v>
      </c>
      <c r="K2692" s="5" t="s">
        <v>136</v>
      </c>
      <c r="L2692" s="5" t="s">
        <v>73</v>
      </c>
      <c r="M2692" s="5">
        <v>1.35</v>
      </c>
      <c r="N2692" s="5" t="s">
        <v>41</v>
      </c>
      <c r="O2692" s="49">
        <v>1</v>
      </c>
    </row>
    <row r="2693" spans="1:15" x14ac:dyDescent="0.2">
      <c r="A2693" s="48" t="s">
        <v>8509</v>
      </c>
      <c r="B2693" s="5" t="s">
        <v>3850</v>
      </c>
      <c r="C2693" s="5">
        <v>28</v>
      </c>
      <c r="D2693" s="5" t="s">
        <v>17</v>
      </c>
      <c r="E2693" s="5" t="s">
        <v>8510</v>
      </c>
      <c r="F2693" s="5">
        <v>-8934</v>
      </c>
      <c r="G2693" s="5" t="s">
        <v>45</v>
      </c>
      <c r="H2693" s="5" t="s">
        <v>20</v>
      </c>
      <c r="I2693" s="5">
        <v>106444.78</v>
      </c>
      <c r="J2693" s="5" t="s">
        <v>3681</v>
      </c>
      <c r="K2693" s="5" t="s">
        <v>40</v>
      </c>
      <c r="L2693" s="5" t="s">
        <v>32</v>
      </c>
      <c r="M2693" s="5">
        <v>1</v>
      </c>
      <c r="N2693" s="5" t="s">
        <v>24</v>
      </c>
      <c r="O2693" s="49">
        <v>1</v>
      </c>
    </row>
    <row r="2694" spans="1:15" x14ac:dyDescent="0.2">
      <c r="A2694" s="48" t="s">
        <v>8511</v>
      </c>
      <c r="B2694" s="5" t="s">
        <v>8512</v>
      </c>
      <c r="C2694" s="5">
        <v>35</v>
      </c>
      <c r="D2694" s="5" t="s">
        <v>17</v>
      </c>
      <c r="E2694" s="5" t="s">
        <v>8513</v>
      </c>
      <c r="F2694" s="5">
        <v>-4056</v>
      </c>
      <c r="G2694" s="5" t="s">
        <v>45</v>
      </c>
      <c r="H2694" s="5" t="s">
        <v>38</v>
      </c>
      <c r="I2694" s="5">
        <v>124581.79</v>
      </c>
      <c r="J2694" s="5" t="s">
        <v>6926</v>
      </c>
      <c r="K2694" s="5" t="s">
        <v>40</v>
      </c>
      <c r="L2694" s="5" t="s">
        <v>56</v>
      </c>
      <c r="M2694" s="5">
        <v>4.91</v>
      </c>
      <c r="N2694" s="5" t="s">
        <v>41</v>
      </c>
      <c r="O2694" s="49">
        <v>10</v>
      </c>
    </row>
    <row r="2695" spans="1:15" x14ac:dyDescent="0.2">
      <c r="A2695" s="48" t="s">
        <v>8514</v>
      </c>
      <c r="B2695" s="5" t="s">
        <v>7320</v>
      </c>
      <c r="C2695" s="5">
        <v>63</v>
      </c>
      <c r="D2695" s="5" t="s">
        <v>50</v>
      </c>
      <c r="E2695" s="5" t="s">
        <v>8515</v>
      </c>
      <c r="F2695" s="5">
        <v>-6492</v>
      </c>
      <c r="G2695" s="5" t="s">
        <v>85</v>
      </c>
      <c r="H2695" s="5" t="s">
        <v>30</v>
      </c>
      <c r="I2695" s="5">
        <v>178104.42</v>
      </c>
      <c r="J2695" s="5" t="s">
        <v>6965</v>
      </c>
      <c r="K2695" s="5" t="s">
        <v>62</v>
      </c>
      <c r="L2695" s="5" t="s">
        <v>56</v>
      </c>
      <c r="M2695" s="5">
        <v>2.93</v>
      </c>
      <c r="N2695" s="5" t="s">
        <v>41</v>
      </c>
      <c r="O2695" s="49">
        <v>40</v>
      </c>
    </row>
    <row r="2696" spans="1:15" x14ac:dyDescent="0.2">
      <c r="A2696" s="48" t="s">
        <v>8516</v>
      </c>
      <c r="B2696" s="5" t="s">
        <v>2731</v>
      </c>
      <c r="C2696" s="5">
        <v>62</v>
      </c>
      <c r="D2696" s="5" t="s">
        <v>17</v>
      </c>
      <c r="E2696" s="5" t="s">
        <v>8517</v>
      </c>
      <c r="F2696" s="5">
        <v>-7409</v>
      </c>
      <c r="G2696" s="5" t="s">
        <v>94</v>
      </c>
      <c r="H2696" s="5" t="s">
        <v>194</v>
      </c>
      <c r="I2696" s="5">
        <v>156654.04999999999</v>
      </c>
      <c r="J2696" s="5" t="s">
        <v>858</v>
      </c>
      <c r="K2696" s="5" t="s">
        <v>47</v>
      </c>
      <c r="L2696" s="5" t="s">
        <v>56</v>
      </c>
      <c r="M2696" s="5">
        <v>2.96</v>
      </c>
      <c r="N2696" s="5" t="s">
        <v>74</v>
      </c>
      <c r="O2696" s="49">
        <v>20</v>
      </c>
    </row>
    <row r="2697" spans="1:15" x14ac:dyDescent="0.2">
      <c r="A2697" s="48" t="s">
        <v>8518</v>
      </c>
      <c r="B2697" s="5" t="s">
        <v>4495</v>
      </c>
      <c r="C2697" s="5">
        <v>50</v>
      </c>
      <c r="D2697" s="5" t="s">
        <v>27</v>
      </c>
      <c r="E2697" s="5" t="s">
        <v>8519</v>
      </c>
      <c r="F2697" s="5">
        <v>-8055</v>
      </c>
      <c r="G2697" s="5" t="s">
        <v>116</v>
      </c>
      <c r="H2697" s="5" t="s">
        <v>38</v>
      </c>
      <c r="I2697" s="5">
        <v>35817.449999999997</v>
      </c>
      <c r="J2697" s="5" t="s">
        <v>1358</v>
      </c>
      <c r="K2697" s="5" t="s">
        <v>62</v>
      </c>
      <c r="L2697" s="5" t="s">
        <v>73</v>
      </c>
      <c r="M2697" s="5">
        <v>4.95</v>
      </c>
      <c r="N2697" s="5" t="s">
        <v>57</v>
      </c>
      <c r="O2697" s="49">
        <v>34</v>
      </c>
    </row>
    <row r="2698" spans="1:15" x14ac:dyDescent="0.2">
      <c r="A2698" s="48" t="s">
        <v>8520</v>
      </c>
      <c r="B2698" s="5" t="s">
        <v>412</v>
      </c>
      <c r="C2698" s="5">
        <v>37</v>
      </c>
      <c r="D2698" s="5" t="s">
        <v>17</v>
      </c>
      <c r="E2698" s="5" t="s">
        <v>8521</v>
      </c>
      <c r="F2698" s="5">
        <v>-7919</v>
      </c>
      <c r="G2698" s="5" t="s">
        <v>85</v>
      </c>
      <c r="H2698" s="5" t="s">
        <v>20</v>
      </c>
      <c r="I2698" s="5">
        <v>97169.48</v>
      </c>
      <c r="J2698" s="5" t="s">
        <v>2470</v>
      </c>
      <c r="K2698" s="5" t="s">
        <v>22</v>
      </c>
      <c r="L2698" s="5" t="s">
        <v>32</v>
      </c>
      <c r="M2698" s="5">
        <v>2.3199999999999998</v>
      </c>
      <c r="N2698" s="5" t="s">
        <v>74</v>
      </c>
      <c r="O2698" s="49">
        <v>8</v>
      </c>
    </row>
    <row r="2699" spans="1:15" x14ac:dyDescent="0.2">
      <c r="A2699" s="48" t="s">
        <v>8522</v>
      </c>
      <c r="B2699" s="5" t="s">
        <v>8523</v>
      </c>
      <c r="C2699" s="5">
        <v>49</v>
      </c>
      <c r="D2699" s="5" t="s">
        <v>50</v>
      </c>
      <c r="E2699" s="5" t="s">
        <v>8524</v>
      </c>
      <c r="F2699" s="5">
        <v>-10015</v>
      </c>
      <c r="G2699" s="5" t="s">
        <v>85</v>
      </c>
      <c r="H2699" s="5" t="s">
        <v>144</v>
      </c>
      <c r="I2699" s="5">
        <v>134531</v>
      </c>
      <c r="J2699" s="5" t="s">
        <v>8525</v>
      </c>
      <c r="K2699" s="5" t="s">
        <v>62</v>
      </c>
      <c r="L2699" s="5" t="s">
        <v>23</v>
      </c>
      <c r="M2699" s="5">
        <v>2.2200000000000002</v>
      </c>
      <c r="N2699" s="5" t="s">
        <v>74</v>
      </c>
      <c r="O2699" s="49">
        <v>18</v>
      </c>
    </row>
    <row r="2700" spans="1:15" x14ac:dyDescent="0.2">
      <c r="A2700" s="48" t="s">
        <v>8526</v>
      </c>
      <c r="B2700" s="5" t="s">
        <v>8527</v>
      </c>
      <c r="C2700" s="5">
        <v>42</v>
      </c>
      <c r="D2700" s="5" t="s">
        <v>17</v>
      </c>
      <c r="E2700" s="5" t="s">
        <v>8528</v>
      </c>
      <c r="F2700" s="5">
        <v>-3048</v>
      </c>
      <c r="G2700" s="5" t="s">
        <v>45</v>
      </c>
      <c r="H2700" s="5" t="s">
        <v>144</v>
      </c>
      <c r="I2700" s="5">
        <v>45199.24</v>
      </c>
      <c r="J2700" s="5" t="s">
        <v>301</v>
      </c>
      <c r="K2700" s="5" t="s">
        <v>22</v>
      </c>
      <c r="L2700" s="5" t="s">
        <v>23</v>
      </c>
      <c r="M2700" s="5">
        <v>2.8</v>
      </c>
      <c r="N2700" s="5" t="s">
        <v>57</v>
      </c>
      <c r="O2700" s="49">
        <v>32</v>
      </c>
    </row>
    <row r="2701" spans="1:15" x14ac:dyDescent="0.2">
      <c r="A2701" s="48" t="s">
        <v>8529</v>
      </c>
      <c r="B2701" s="5" t="s">
        <v>4371</v>
      </c>
      <c r="C2701" s="5">
        <v>47</v>
      </c>
      <c r="D2701" s="5" t="s">
        <v>50</v>
      </c>
      <c r="E2701" s="5" t="s">
        <v>8530</v>
      </c>
      <c r="F2701" s="5">
        <v>-7325</v>
      </c>
      <c r="G2701" s="5" t="s">
        <v>94</v>
      </c>
      <c r="H2701" s="5" t="s">
        <v>194</v>
      </c>
      <c r="I2701" s="5">
        <v>70381.679999999993</v>
      </c>
      <c r="J2701" s="5" t="s">
        <v>8144</v>
      </c>
      <c r="K2701" s="5" t="s">
        <v>127</v>
      </c>
      <c r="L2701" s="5" t="s">
        <v>32</v>
      </c>
      <c r="M2701" s="5">
        <v>4.28</v>
      </c>
      <c r="N2701" s="5" t="s">
        <v>74</v>
      </c>
      <c r="O2701" s="49">
        <v>35</v>
      </c>
    </row>
    <row r="2702" spans="1:15" x14ac:dyDescent="0.2">
      <c r="A2702" s="48" t="s">
        <v>8531</v>
      </c>
      <c r="B2702" s="5" t="s">
        <v>2789</v>
      </c>
      <c r="C2702" s="5">
        <v>28</v>
      </c>
      <c r="D2702" s="5" t="s">
        <v>27</v>
      </c>
      <c r="E2702" s="5" t="s">
        <v>8532</v>
      </c>
      <c r="F2702" s="5">
        <v>-7639</v>
      </c>
      <c r="G2702" s="5" t="s">
        <v>52</v>
      </c>
      <c r="H2702" s="5" t="s">
        <v>66</v>
      </c>
      <c r="I2702" s="5">
        <v>107182.57</v>
      </c>
      <c r="J2702" s="5" t="s">
        <v>8533</v>
      </c>
      <c r="K2702" s="5" t="s">
        <v>47</v>
      </c>
      <c r="L2702" s="5" t="s">
        <v>32</v>
      </c>
      <c r="M2702" s="5">
        <v>1.44</v>
      </c>
      <c r="N2702" s="5" t="s">
        <v>74</v>
      </c>
      <c r="O2702" s="49">
        <v>22</v>
      </c>
    </row>
    <row r="2703" spans="1:15" x14ac:dyDescent="0.2">
      <c r="A2703" s="48" t="s">
        <v>8534</v>
      </c>
      <c r="B2703" s="5" t="s">
        <v>8535</v>
      </c>
      <c r="C2703" s="5">
        <v>64</v>
      </c>
      <c r="D2703" s="5" t="s">
        <v>17</v>
      </c>
      <c r="E2703" s="5" t="s">
        <v>8536</v>
      </c>
      <c r="F2703" s="5">
        <v>-5097</v>
      </c>
      <c r="G2703" s="5" t="s">
        <v>37</v>
      </c>
      <c r="H2703" s="5" t="s">
        <v>71</v>
      </c>
      <c r="I2703" s="5">
        <v>50016.87</v>
      </c>
      <c r="J2703" s="5" t="s">
        <v>992</v>
      </c>
      <c r="K2703" s="5" t="s">
        <v>22</v>
      </c>
      <c r="L2703" s="5" t="s">
        <v>32</v>
      </c>
      <c r="M2703" s="5">
        <v>4.0199999999999996</v>
      </c>
      <c r="N2703" s="5" t="s">
        <v>57</v>
      </c>
      <c r="O2703" s="49">
        <v>19</v>
      </c>
    </row>
    <row r="2704" spans="1:15" x14ac:dyDescent="0.2">
      <c r="A2704" s="48" t="s">
        <v>8537</v>
      </c>
      <c r="B2704" s="5" t="s">
        <v>7733</v>
      </c>
      <c r="C2704" s="5">
        <v>58</v>
      </c>
      <c r="D2704" s="5" t="s">
        <v>50</v>
      </c>
      <c r="E2704" s="5" t="s">
        <v>8538</v>
      </c>
      <c r="F2704" s="5">
        <v>-7198</v>
      </c>
      <c r="G2704" s="5" t="s">
        <v>19</v>
      </c>
      <c r="H2704" s="5" t="s">
        <v>53</v>
      </c>
      <c r="I2704" s="5">
        <v>80459.460000000006</v>
      </c>
      <c r="J2704" s="5" t="s">
        <v>8539</v>
      </c>
      <c r="K2704" s="5" t="s">
        <v>127</v>
      </c>
      <c r="L2704" s="5" t="s">
        <v>23</v>
      </c>
      <c r="M2704" s="5">
        <v>3.91</v>
      </c>
      <c r="N2704" s="5" t="s">
        <v>24</v>
      </c>
      <c r="O2704" s="49">
        <v>8</v>
      </c>
    </row>
    <row r="2705" spans="1:15" x14ac:dyDescent="0.2">
      <c r="A2705" s="48" t="s">
        <v>8540</v>
      </c>
      <c r="B2705" s="5" t="s">
        <v>1525</v>
      </c>
      <c r="C2705" s="5">
        <v>56</v>
      </c>
      <c r="D2705" s="5" t="s">
        <v>17</v>
      </c>
      <c r="E2705" s="5" t="s">
        <v>8541</v>
      </c>
      <c r="F2705" s="5">
        <v>-10093</v>
      </c>
      <c r="G2705" s="5" t="s">
        <v>29</v>
      </c>
      <c r="H2705" s="5" t="s">
        <v>66</v>
      </c>
      <c r="I2705" s="5">
        <v>40259.69</v>
      </c>
      <c r="J2705" s="5" t="s">
        <v>8374</v>
      </c>
      <c r="K2705" s="5" t="s">
        <v>104</v>
      </c>
      <c r="L2705" s="5" t="s">
        <v>32</v>
      </c>
      <c r="M2705" s="5">
        <v>4.37</v>
      </c>
      <c r="N2705" s="5" t="s">
        <v>57</v>
      </c>
      <c r="O2705" s="49">
        <v>36</v>
      </c>
    </row>
    <row r="2706" spans="1:15" x14ac:dyDescent="0.2">
      <c r="A2706" s="48" t="s">
        <v>8542</v>
      </c>
      <c r="B2706" s="5" t="s">
        <v>3093</v>
      </c>
      <c r="C2706" s="5">
        <v>34</v>
      </c>
      <c r="D2706" s="5" t="s">
        <v>50</v>
      </c>
      <c r="E2706" s="5" t="s">
        <v>8543</v>
      </c>
      <c r="F2706" s="5">
        <v>-9885</v>
      </c>
      <c r="G2706" s="5" t="s">
        <v>85</v>
      </c>
      <c r="H2706" s="5" t="s">
        <v>30</v>
      </c>
      <c r="I2706" s="5">
        <v>112394.2</v>
      </c>
      <c r="J2706" s="5" t="s">
        <v>8544</v>
      </c>
      <c r="K2706" s="5" t="s">
        <v>81</v>
      </c>
      <c r="L2706" s="5" t="s">
        <v>32</v>
      </c>
      <c r="M2706" s="5">
        <v>1.0900000000000001</v>
      </c>
      <c r="N2706" s="5" t="s">
        <v>74</v>
      </c>
      <c r="O2706" s="49">
        <v>32</v>
      </c>
    </row>
    <row r="2707" spans="1:15" x14ac:dyDescent="0.2">
      <c r="A2707" s="48" t="s">
        <v>8545</v>
      </c>
      <c r="B2707" s="5" t="s">
        <v>5238</v>
      </c>
      <c r="C2707" s="5">
        <v>37</v>
      </c>
      <c r="D2707" s="5" t="s">
        <v>27</v>
      </c>
      <c r="E2707" s="5" t="s">
        <v>8546</v>
      </c>
      <c r="F2707" s="5">
        <v>-6005</v>
      </c>
      <c r="G2707" s="5" t="s">
        <v>52</v>
      </c>
      <c r="H2707" s="5" t="s">
        <v>79</v>
      </c>
      <c r="I2707" s="5">
        <v>137318.38</v>
      </c>
      <c r="J2707" s="5" t="s">
        <v>8547</v>
      </c>
      <c r="K2707" s="5" t="s">
        <v>104</v>
      </c>
      <c r="L2707" s="5" t="s">
        <v>56</v>
      </c>
      <c r="M2707" s="5">
        <v>1.97</v>
      </c>
      <c r="N2707" s="5" t="s">
        <v>24</v>
      </c>
      <c r="O2707" s="49">
        <v>0</v>
      </c>
    </row>
    <row r="2708" spans="1:15" x14ac:dyDescent="0.2">
      <c r="A2708" s="48" t="s">
        <v>8548</v>
      </c>
      <c r="B2708" s="5" t="s">
        <v>1290</v>
      </c>
      <c r="C2708" s="5">
        <v>44</v>
      </c>
      <c r="D2708" s="5" t="s">
        <v>50</v>
      </c>
      <c r="E2708" s="5" t="s">
        <v>8549</v>
      </c>
      <c r="F2708" s="5">
        <v>-7280</v>
      </c>
      <c r="G2708" s="5" t="s">
        <v>19</v>
      </c>
      <c r="H2708" s="5" t="s">
        <v>30</v>
      </c>
      <c r="I2708" s="5">
        <v>67373.13</v>
      </c>
      <c r="J2708" s="5" t="s">
        <v>3770</v>
      </c>
      <c r="K2708" s="5" t="s">
        <v>136</v>
      </c>
      <c r="L2708" s="5" t="s">
        <v>23</v>
      </c>
      <c r="M2708" s="5">
        <v>4.25</v>
      </c>
      <c r="N2708" s="5" t="s">
        <v>57</v>
      </c>
      <c r="O2708" s="49">
        <v>26</v>
      </c>
    </row>
    <row r="2709" spans="1:15" x14ac:dyDescent="0.2">
      <c r="A2709" s="48" t="s">
        <v>8550</v>
      </c>
      <c r="B2709" s="5" t="s">
        <v>1974</v>
      </c>
      <c r="C2709" s="5">
        <v>50</v>
      </c>
      <c r="D2709" s="5" t="s">
        <v>50</v>
      </c>
      <c r="E2709" s="5" t="s">
        <v>8551</v>
      </c>
      <c r="F2709" s="5">
        <v>-3438</v>
      </c>
      <c r="G2709" s="5" t="s">
        <v>52</v>
      </c>
      <c r="H2709" s="5" t="s">
        <v>53</v>
      </c>
      <c r="I2709" s="5">
        <v>178193.05</v>
      </c>
      <c r="J2709" s="5" t="s">
        <v>1557</v>
      </c>
      <c r="K2709" s="5" t="s">
        <v>118</v>
      </c>
      <c r="L2709" s="5" t="s">
        <v>32</v>
      </c>
      <c r="M2709" s="5">
        <v>4.05</v>
      </c>
      <c r="N2709" s="5" t="s">
        <v>24</v>
      </c>
      <c r="O2709" s="49">
        <v>3</v>
      </c>
    </row>
    <row r="2710" spans="1:15" x14ac:dyDescent="0.2">
      <c r="A2710" s="48" t="s">
        <v>8552</v>
      </c>
      <c r="B2710" s="5" t="s">
        <v>8553</v>
      </c>
      <c r="C2710" s="5">
        <v>50</v>
      </c>
      <c r="D2710" s="5" t="s">
        <v>50</v>
      </c>
      <c r="E2710" s="5" t="s">
        <v>8554</v>
      </c>
      <c r="F2710" s="5">
        <v>-7466</v>
      </c>
      <c r="G2710" s="5" t="s">
        <v>85</v>
      </c>
      <c r="H2710" s="5" t="s">
        <v>38</v>
      </c>
      <c r="I2710" s="5">
        <v>144098.22</v>
      </c>
      <c r="J2710" s="5" t="s">
        <v>7535</v>
      </c>
      <c r="K2710" s="5" t="s">
        <v>47</v>
      </c>
      <c r="L2710" s="5" t="s">
        <v>23</v>
      </c>
      <c r="M2710" s="5">
        <v>1.84</v>
      </c>
      <c r="N2710" s="5" t="s">
        <v>74</v>
      </c>
      <c r="O2710" s="49">
        <v>24</v>
      </c>
    </row>
    <row r="2711" spans="1:15" x14ac:dyDescent="0.2">
      <c r="A2711" s="48" t="s">
        <v>8555</v>
      </c>
      <c r="B2711" s="5" t="s">
        <v>8496</v>
      </c>
      <c r="C2711" s="5">
        <v>55</v>
      </c>
      <c r="D2711" s="5" t="s">
        <v>50</v>
      </c>
      <c r="E2711" s="5" t="s">
        <v>8556</v>
      </c>
      <c r="F2711" s="5">
        <v>-5580</v>
      </c>
      <c r="G2711" s="5" t="s">
        <v>116</v>
      </c>
      <c r="H2711" s="5" t="s">
        <v>38</v>
      </c>
      <c r="I2711" s="5">
        <v>103461.59</v>
      </c>
      <c r="J2711" s="5" t="s">
        <v>3344</v>
      </c>
      <c r="K2711" s="5" t="s">
        <v>104</v>
      </c>
      <c r="L2711" s="5" t="s">
        <v>73</v>
      </c>
      <c r="M2711" s="5">
        <v>2.37</v>
      </c>
      <c r="N2711" s="5" t="s">
        <v>41</v>
      </c>
      <c r="O2711" s="49">
        <v>4</v>
      </c>
    </row>
    <row r="2712" spans="1:15" x14ac:dyDescent="0.2">
      <c r="A2712" s="48" t="s">
        <v>8557</v>
      </c>
      <c r="B2712" s="5" t="s">
        <v>8170</v>
      </c>
      <c r="C2712" s="5">
        <v>40</v>
      </c>
      <c r="D2712" s="5" t="s">
        <v>17</v>
      </c>
      <c r="E2712" s="5" t="s">
        <v>8558</v>
      </c>
      <c r="F2712" s="5">
        <v>-8006</v>
      </c>
      <c r="G2712" s="5" t="s">
        <v>19</v>
      </c>
      <c r="H2712" s="5" t="s">
        <v>194</v>
      </c>
      <c r="I2712" s="5">
        <v>80871.48</v>
      </c>
      <c r="J2712" s="5" t="s">
        <v>8559</v>
      </c>
      <c r="K2712" s="5" t="s">
        <v>62</v>
      </c>
      <c r="L2712" s="5" t="s">
        <v>32</v>
      </c>
      <c r="M2712" s="5">
        <v>2.42</v>
      </c>
      <c r="N2712" s="5" t="s">
        <v>33</v>
      </c>
      <c r="O2712" s="49">
        <v>19</v>
      </c>
    </row>
    <row r="2713" spans="1:15" x14ac:dyDescent="0.2">
      <c r="A2713" s="48" t="s">
        <v>8560</v>
      </c>
      <c r="B2713" s="5" t="s">
        <v>8561</v>
      </c>
      <c r="C2713" s="5">
        <v>56</v>
      </c>
      <c r="D2713" s="5" t="s">
        <v>27</v>
      </c>
      <c r="E2713" s="5" t="s">
        <v>8562</v>
      </c>
      <c r="F2713" s="5">
        <v>-9047</v>
      </c>
      <c r="G2713" s="5" t="s">
        <v>52</v>
      </c>
      <c r="H2713" s="5" t="s">
        <v>38</v>
      </c>
      <c r="I2713" s="5">
        <v>175235.48</v>
      </c>
      <c r="J2713" s="5" t="s">
        <v>8563</v>
      </c>
      <c r="K2713" s="5" t="s">
        <v>136</v>
      </c>
      <c r="L2713" s="5" t="s">
        <v>73</v>
      </c>
      <c r="M2713" s="5">
        <v>4.79</v>
      </c>
      <c r="N2713" s="5" t="s">
        <v>74</v>
      </c>
      <c r="O2713" s="49">
        <v>7</v>
      </c>
    </row>
    <row r="2714" spans="1:15" x14ac:dyDescent="0.2">
      <c r="A2714" s="48" t="s">
        <v>8564</v>
      </c>
      <c r="B2714" s="5" t="s">
        <v>338</v>
      </c>
      <c r="C2714" s="5">
        <v>49</v>
      </c>
      <c r="D2714" s="5" t="s">
        <v>50</v>
      </c>
      <c r="E2714" s="5" t="s">
        <v>8565</v>
      </c>
      <c r="F2714" s="5">
        <v>-7733</v>
      </c>
      <c r="G2714" s="5" t="s">
        <v>19</v>
      </c>
      <c r="H2714" s="5" t="s">
        <v>173</v>
      </c>
      <c r="I2714" s="5">
        <v>101692.32</v>
      </c>
      <c r="J2714" s="5" t="s">
        <v>8544</v>
      </c>
      <c r="K2714" s="5" t="s">
        <v>104</v>
      </c>
      <c r="L2714" s="5" t="s">
        <v>56</v>
      </c>
      <c r="M2714" s="5">
        <v>4.97</v>
      </c>
      <c r="N2714" s="5" t="s">
        <v>33</v>
      </c>
      <c r="O2714" s="49">
        <v>3</v>
      </c>
    </row>
    <row r="2715" spans="1:15" x14ac:dyDescent="0.2">
      <c r="A2715" s="48" t="s">
        <v>8566</v>
      </c>
      <c r="B2715" s="5" t="s">
        <v>8567</v>
      </c>
      <c r="C2715" s="5">
        <v>56</v>
      </c>
      <c r="D2715" s="5" t="s">
        <v>27</v>
      </c>
      <c r="E2715" s="5" t="s">
        <v>8568</v>
      </c>
      <c r="F2715" s="5">
        <v>-10320</v>
      </c>
      <c r="G2715" s="5" t="s">
        <v>99</v>
      </c>
      <c r="H2715" s="5" t="s">
        <v>71</v>
      </c>
      <c r="I2715" s="5">
        <v>159624.75</v>
      </c>
      <c r="J2715" s="5" t="s">
        <v>945</v>
      </c>
      <c r="K2715" s="5" t="s">
        <v>81</v>
      </c>
      <c r="L2715" s="5" t="s">
        <v>56</v>
      </c>
      <c r="M2715" s="5">
        <v>2.29</v>
      </c>
      <c r="N2715" s="5" t="s">
        <v>74</v>
      </c>
      <c r="O2715" s="49">
        <v>11</v>
      </c>
    </row>
    <row r="2716" spans="1:15" x14ac:dyDescent="0.2">
      <c r="A2716" s="48" t="s">
        <v>8569</v>
      </c>
      <c r="B2716" s="5" t="s">
        <v>1217</v>
      </c>
      <c r="C2716" s="5">
        <v>42</v>
      </c>
      <c r="D2716" s="5" t="s">
        <v>17</v>
      </c>
      <c r="E2716" s="5" t="s">
        <v>8570</v>
      </c>
      <c r="F2716" s="5">
        <v>-6507</v>
      </c>
      <c r="G2716" s="5" t="s">
        <v>37</v>
      </c>
      <c r="H2716" s="5" t="s">
        <v>66</v>
      </c>
      <c r="I2716" s="5">
        <v>64398.83</v>
      </c>
      <c r="J2716" s="5" t="s">
        <v>703</v>
      </c>
      <c r="K2716" s="5" t="s">
        <v>47</v>
      </c>
      <c r="L2716" s="5" t="s">
        <v>32</v>
      </c>
      <c r="M2716" s="5">
        <v>1.98</v>
      </c>
      <c r="N2716" s="5" t="s">
        <v>57</v>
      </c>
      <c r="O2716" s="49">
        <v>23</v>
      </c>
    </row>
    <row r="2717" spans="1:15" x14ac:dyDescent="0.2">
      <c r="A2717" s="48" t="s">
        <v>8571</v>
      </c>
      <c r="B2717" s="5" t="s">
        <v>377</v>
      </c>
      <c r="C2717" s="5">
        <v>42</v>
      </c>
      <c r="D2717" s="5" t="s">
        <v>50</v>
      </c>
      <c r="E2717" s="5" t="s">
        <v>8572</v>
      </c>
      <c r="F2717" s="5">
        <v>-6914</v>
      </c>
      <c r="G2717" s="5" t="s">
        <v>37</v>
      </c>
      <c r="H2717" s="5" t="s">
        <v>79</v>
      </c>
      <c r="I2717" s="5">
        <v>158718.34</v>
      </c>
      <c r="J2717" s="5" t="s">
        <v>2242</v>
      </c>
      <c r="K2717" s="5" t="s">
        <v>55</v>
      </c>
      <c r="L2717" s="5" t="s">
        <v>56</v>
      </c>
      <c r="M2717" s="5">
        <v>1.77</v>
      </c>
      <c r="N2717" s="5" t="s">
        <v>57</v>
      </c>
      <c r="O2717" s="49">
        <v>0</v>
      </c>
    </row>
    <row r="2718" spans="1:15" x14ac:dyDescent="0.2">
      <c r="A2718" s="48" t="s">
        <v>8573</v>
      </c>
      <c r="B2718" s="5" t="s">
        <v>1545</v>
      </c>
      <c r="C2718" s="5">
        <v>32</v>
      </c>
      <c r="D2718" s="5" t="s">
        <v>50</v>
      </c>
      <c r="E2718" s="5" t="s">
        <v>8574</v>
      </c>
      <c r="F2718" s="5">
        <v>-5330</v>
      </c>
      <c r="G2718" s="5" t="s">
        <v>94</v>
      </c>
      <c r="H2718" s="5" t="s">
        <v>71</v>
      </c>
      <c r="I2718" s="5">
        <v>89742.73</v>
      </c>
      <c r="J2718" s="5" t="s">
        <v>4725</v>
      </c>
      <c r="K2718" s="5" t="s">
        <v>118</v>
      </c>
      <c r="L2718" s="5" t="s">
        <v>56</v>
      </c>
      <c r="M2718" s="5">
        <v>4.09</v>
      </c>
      <c r="N2718" s="5" t="s">
        <v>57</v>
      </c>
      <c r="O2718" s="49">
        <v>40</v>
      </c>
    </row>
    <row r="2719" spans="1:15" x14ac:dyDescent="0.2">
      <c r="A2719" s="48" t="s">
        <v>8575</v>
      </c>
      <c r="B2719" s="5" t="s">
        <v>1462</v>
      </c>
      <c r="C2719" s="5">
        <v>51</v>
      </c>
      <c r="D2719" s="5" t="s">
        <v>17</v>
      </c>
      <c r="E2719" s="5" t="s">
        <v>8576</v>
      </c>
      <c r="F2719" s="5">
        <v>-5164</v>
      </c>
      <c r="G2719" s="5" t="s">
        <v>99</v>
      </c>
      <c r="H2719" s="5" t="s">
        <v>79</v>
      </c>
      <c r="I2719" s="5">
        <v>38564.89</v>
      </c>
      <c r="J2719" s="5" t="s">
        <v>7501</v>
      </c>
      <c r="K2719" s="5" t="s">
        <v>118</v>
      </c>
      <c r="L2719" s="5" t="s">
        <v>73</v>
      </c>
      <c r="M2719" s="5">
        <v>3.61</v>
      </c>
      <c r="N2719" s="5" t="s">
        <v>33</v>
      </c>
      <c r="O2719" s="49">
        <v>30</v>
      </c>
    </row>
    <row r="2720" spans="1:15" x14ac:dyDescent="0.2">
      <c r="A2720" s="48" t="s">
        <v>8577</v>
      </c>
      <c r="B2720" s="5" t="s">
        <v>2259</v>
      </c>
      <c r="C2720" s="5">
        <v>50</v>
      </c>
      <c r="D2720" s="5" t="s">
        <v>17</v>
      </c>
      <c r="E2720" s="5" t="s">
        <v>8578</v>
      </c>
      <c r="F2720" s="5">
        <v>-3833</v>
      </c>
      <c r="G2720" s="5" t="s">
        <v>52</v>
      </c>
      <c r="H2720" s="5" t="s">
        <v>30</v>
      </c>
      <c r="I2720" s="5">
        <v>168110.97</v>
      </c>
      <c r="J2720" s="5" t="s">
        <v>6995</v>
      </c>
      <c r="K2720" s="5" t="s">
        <v>127</v>
      </c>
      <c r="L2720" s="5" t="s">
        <v>32</v>
      </c>
      <c r="M2720" s="5">
        <v>1.72</v>
      </c>
      <c r="N2720" s="5" t="s">
        <v>57</v>
      </c>
      <c r="O2720" s="49">
        <v>17</v>
      </c>
    </row>
    <row r="2721" spans="1:15" x14ac:dyDescent="0.2">
      <c r="A2721" s="48" t="s">
        <v>8579</v>
      </c>
      <c r="B2721" s="5" t="s">
        <v>8580</v>
      </c>
      <c r="C2721" s="5">
        <v>33</v>
      </c>
      <c r="D2721" s="5" t="s">
        <v>17</v>
      </c>
      <c r="E2721" s="5" t="s">
        <v>8581</v>
      </c>
      <c r="F2721" s="5">
        <v>-1978</v>
      </c>
      <c r="G2721" s="5" t="s">
        <v>29</v>
      </c>
      <c r="H2721" s="5" t="s">
        <v>53</v>
      </c>
      <c r="I2721" s="5">
        <v>85535.05</v>
      </c>
      <c r="J2721" s="5" t="s">
        <v>3472</v>
      </c>
      <c r="K2721" s="5" t="s">
        <v>127</v>
      </c>
      <c r="L2721" s="5" t="s">
        <v>73</v>
      </c>
      <c r="M2721" s="5">
        <v>4.47</v>
      </c>
      <c r="N2721" s="5" t="s">
        <v>74</v>
      </c>
      <c r="O2721" s="49">
        <v>32</v>
      </c>
    </row>
    <row r="2722" spans="1:15" x14ac:dyDescent="0.2">
      <c r="A2722" s="48" t="s">
        <v>8582</v>
      </c>
      <c r="B2722" s="5" t="s">
        <v>3776</v>
      </c>
      <c r="C2722" s="5">
        <v>43</v>
      </c>
      <c r="D2722" s="5" t="s">
        <v>50</v>
      </c>
      <c r="E2722" s="5" t="s">
        <v>8583</v>
      </c>
      <c r="F2722" s="5">
        <v>-11060</v>
      </c>
      <c r="G2722" s="5" t="s">
        <v>52</v>
      </c>
      <c r="H2722" s="5" t="s">
        <v>53</v>
      </c>
      <c r="I2722" s="5">
        <v>81153.149999999994</v>
      </c>
      <c r="J2722" s="5" t="s">
        <v>8584</v>
      </c>
      <c r="K2722" s="5" t="s">
        <v>47</v>
      </c>
      <c r="L2722" s="5" t="s">
        <v>23</v>
      </c>
      <c r="M2722" s="5">
        <v>2.0499999999999998</v>
      </c>
      <c r="N2722" s="5" t="s">
        <v>74</v>
      </c>
      <c r="O2722" s="49">
        <v>3</v>
      </c>
    </row>
    <row r="2723" spans="1:15" x14ac:dyDescent="0.2">
      <c r="A2723" s="48" t="s">
        <v>8585</v>
      </c>
      <c r="B2723" s="5" t="s">
        <v>8586</v>
      </c>
      <c r="C2723" s="5">
        <v>47</v>
      </c>
      <c r="D2723" s="5" t="s">
        <v>27</v>
      </c>
      <c r="E2723" s="5" t="s">
        <v>8587</v>
      </c>
      <c r="F2723" s="5">
        <v>-9943</v>
      </c>
      <c r="G2723" s="5" t="s">
        <v>78</v>
      </c>
      <c r="H2723" s="5" t="s">
        <v>66</v>
      </c>
      <c r="I2723" s="5">
        <v>103852.3</v>
      </c>
      <c r="J2723" s="5" t="s">
        <v>3660</v>
      </c>
      <c r="K2723" s="5" t="s">
        <v>81</v>
      </c>
      <c r="L2723" s="5" t="s">
        <v>23</v>
      </c>
      <c r="M2723" s="5">
        <v>2.23</v>
      </c>
      <c r="N2723" s="5" t="s">
        <v>41</v>
      </c>
      <c r="O2723" s="49">
        <v>37</v>
      </c>
    </row>
    <row r="2724" spans="1:15" x14ac:dyDescent="0.2">
      <c r="A2724" s="48" t="s">
        <v>8588</v>
      </c>
      <c r="B2724" s="5" t="s">
        <v>7526</v>
      </c>
      <c r="C2724" s="5">
        <v>46</v>
      </c>
      <c r="D2724" s="5" t="s">
        <v>50</v>
      </c>
      <c r="E2724" s="5" t="s">
        <v>8589</v>
      </c>
      <c r="F2724" s="5">
        <v>-10090</v>
      </c>
      <c r="G2724" s="5" t="s">
        <v>52</v>
      </c>
      <c r="H2724" s="5" t="s">
        <v>66</v>
      </c>
      <c r="I2724" s="5">
        <v>129865.45</v>
      </c>
      <c r="J2724" s="5" t="s">
        <v>3896</v>
      </c>
      <c r="K2724" s="5" t="s">
        <v>47</v>
      </c>
      <c r="L2724" s="5" t="s">
        <v>32</v>
      </c>
      <c r="M2724" s="5">
        <v>4.12</v>
      </c>
      <c r="N2724" s="5" t="s">
        <v>33</v>
      </c>
      <c r="O2724" s="49">
        <v>3</v>
      </c>
    </row>
    <row r="2725" spans="1:15" x14ac:dyDescent="0.2">
      <c r="A2725" s="48" t="s">
        <v>8590</v>
      </c>
      <c r="B2725" s="5" t="s">
        <v>1535</v>
      </c>
      <c r="C2725" s="5">
        <v>33</v>
      </c>
      <c r="D2725" s="5" t="s">
        <v>17</v>
      </c>
      <c r="E2725" s="5" t="s">
        <v>8591</v>
      </c>
      <c r="F2725" s="5">
        <v>-8492</v>
      </c>
      <c r="G2725" s="5" t="s">
        <v>116</v>
      </c>
      <c r="H2725" s="5" t="s">
        <v>30</v>
      </c>
      <c r="I2725" s="5">
        <v>78218.16</v>
      </c>
      <c r="J2725" s="5" t="s">
        <v>8592</v>
      </c>
      <c r="K2725" s="5" t="s">
        <v>22</v>
      </c>
      <c r="L2725" s="5" t="s">
        <v>32</v>
      </c>
      <c r="M2725" s="5">
        <v>1.84</v>
      </c>
      <c r="N2725" s="5" t="s">
        <v>57</v>
      </c>
      <c r="O2725" s="49">
        <v>10</v>
      </c>
    </row>
    <row r="2726" spans="1:15" x14ac:dyDescent="0.2">
      <c r="A2726" s="48" t="s">
        <v>8593</v>
      </c>
      <c r="B2726" s="5" t="s">
        <v>797</v>
      </c>
      <c r="C2726" s="5">
        <v>50</v>
      </c>
      <c r="D2726" s="5" t="s">
        <v>27</v>
      </c>
      <c r="E2726" s="5" t="s">
        <v>8594</v>
      </c>
      <c r="F2726" s="5">
        <v>-7463</v>
      </c>
      <c r="G2726" s="5" t="s">
        <v>29</v>
      </c>
      <c r="H2726" s="5" t="s">
        <v>79</v>
      </c>
      <c r="I2726" s="5">
        <v>170271.75</v>
      </c>
      <c r="J2726" s="5" t="s">
        <v>8595</v>
      </c>
      <c r="K2726" s="5" t="s">
        <v>47</v>
      </c>
      <c r="L2726" s="5" t="s">
        <v>56</v>
      </c>
      <c r="M2726" s="5">
        <v>1.84</v>
      </c>
      <c r="N2726" s="5" t="s">
        <v>41</v>
      </c>
      <c r="O2726" s="49">
        <v>12</v>
      </c>
    </row>
    <row r="2727" spans="1:15" x14ac:dyDescent="0.2">
      <c r="A2727" s="48" t="s">
        <v>8596</v>
      </c>
      <c r="B2727" s="5" t="s">
        <v>2782</v>
      </c>
      <c r="C2727" s="5">
        <v>57</v>
      </c>
      <c r="D2727" s="5" t="s">
        <v>50</v>
      </c>
      <c r="E2727" s="5" t="s">
        <v>8597</v>
      </c>
      <c r="F2727" s="5">
        <v>-9131</v>
      </c>
      <c r="G2727" s="5" t="s">
        <v>78</v>
      </c>
      <c r="H2727" s="5" t="s">
        <v>66</v>
      </c>
      <c r="I2727" s="5">
        <v>175279.86</v>
      </c>
      <c r="J2727" s="5" t="s">
        <v>4769</v>
      </c>
      <c r="K2727" s="5" t="s">
        <v>118</v>
      </c>
      <c r="L2727" s="5" t="s">
        <v>23</v>
      </c>
      <c r="M2727" s="5">
        <v>1.94</v>
      </c>
      <c r="N2727" s="5" t="s">
        <v>24</v>
      </c>
      <c r="O2727" s="49">
        <v>25</v>
      </c>
    </row>
    <row r="2728" spans="1:15" x14ac:dyDescent="0.2">
      <c r="A2728" s="48" t="s">
        <v>8598</v>
      </c>
      <c r="B2728" s="5" t="s">
        <v>8599</v>
      </c>
      <c r="C2728" s="5">
        <v>25</v>
      </c>
      <c r="D2728" s="5" t="s">
        <v>17</v>
      </c>
      <c r="E2728" s="5" t="s">
        <v>8600</v>
      </c>
      <c r="F2728" s="5">
        <v>-7101</v>
      </c>
      <c r="G2728" s="5" t="s">
        <v>52</v>
      </c>
      <c r="H2728" s="5" t="s">
        <v>71</v>
      </c>
      <c r="I2728" s="5">
        <v>126594.82</v>
      </c>
      <c r="J2728" s="5" t="s">
        <v>8601</v>
      </c>
      <c r="K2728" s="5" t="s">
        <v>47</v>
      </c>
      <c r="L2728" s="5" t="s">
        <v>73</v>
      </c>
      <c r="M2728" s="5">
        <v>4.41</v>
      </c>
      <c r="N2728" s="5" t="s">
        <v>24</v>
      </c>
      <c r="O2728" s="49">
        <v>2</v>
      </c>
    </row>
    <row r="2729" spans="1:15" x14ac:dyDescent="0.2">
      <c r="A2729" s="48" t="s">
        <v>8602</v>
      </c>
      <c r="B2729" s="5" t="s">
        <v>8603</v>
      </c>
      <c r="C2729" s="5">
        <v>25</v>
      </c>
      <c r="D2729" s="5" t="s">
        <v>17</v>
      </c>
      <c r="E2729" s="5" t="s">
        <v>8604</v>
      </c>
      <c r="F2729" s="5">
        <v>-8547</v>
      </c>
      <c r="G2729" s="5" t="s">
        <v>99</v>
      </c>
      <c r="H2729" s="5" t="s">
        <v>66</v>
      </c>
      <c r="I2729" s="5">
        <v>97572.26</v>
      </c>
      <c r="J2729" s="5" t="s">
        <v>2360</v>
      </c>
      <c r="K2729" s="5" t="s">
        <v>55</v>
      </c>
      <c r="L2729" s="5" t="s">
        <v>73</v>
      </c>
      <c r="M2729" s="5">
        <v>2.4500000000000002</v>
      </c>
      <c r="N2729" s="5" t="s">
        <v>33</v>
      </c>
      <c r="O2729" s="49">
        <v>19</v>
      </c>
    </row>
    <row r="2730" spans="1:15" x14ac:dyDescent="0.2">
      <c r="A2730" s="48" t="s">
        <v>8605</v>
      </c>
      <c r="B2730" s="5" t="s">
        <v>8606</v>
      </c>
      <c r="C2730" s="5">
        <v>22</v>
      </c>
      <c r="D2730" s="5" t="s">
        <v>17</v>
      </c>
      <c r="E2730" s="5" t="s">
        <v>8607</v>
      </c>
      <c r="F2730" s="5">
        <v>-8301</v>
      </c>
      <c r="G2730" s="5" t="s">
        <v>78</v>
      </c>
      <c r="H2730" s="5" t="s">
        <v>53</v>
      </c>
      <c r="I2730" s="5">
        <v>164784.35</v>
      </c>
      <c r="J2730" s="5" t="s">
        <v>203</v>
      </c>
      <c r="K2730" s="5" t="s">
        <v>136</v>
      </c>
      <c r="L2730" s="5" t="s">
        <v>23</v>
      </c>
      <c r="M2730" s="5">
        <v>3.54</v>
      </c>
      <c r="N2730" s="5" t="s">
        <v>57</v>
      </c>
      <c r="O2730" s="49">
        <v>19</v>
      </c>
    </row>
    <row r="2731" spans="1:15" x14ac:dyDescent="0.2">
      <c r="A2731" s="48" t="s">
        <v>8608</v>
      </c>
      <c r="B2731" s="5" t="s">
        <v>8609</v>
      </c>
      <c r="C2731" s="5">
        <v>27</v>
      </c>
      <c r="D2731" s="5" t="s">
        <v>27</v>
      </c>
      <c r="E2731" s="5" t="s">
        <v>8610</v>
      </c>
      <c r="F2731" s="5">
        <v>-9631</v>
      </c>
      <c r="G2731" s="5" t="s">
        <v>45</v>
      </c>
      <c r="H2731" s="5" t="s">
        <v>144</v>
      </c>
      <c r="I2731" s="5">
        <v>61485.14</v>
      </c>
      <c r="J2731" s="5" t="s">
        <v>6363</v>
      </c>
      <c r="K2731" s="5" t="s">
        <v>22</v>
      </c>
      <c r="L2731" s="5" t="s">
        <v>73</v>
      </c>
      <c r="M2731" s="5">
        <v>2.68</v>
      </c>
      <c r="N2731" s="5" t="s">
        <v>74</v>
      </c>
      <c r="O2731" s="49">
        <v>40</v>
      </c>
    </row>
    <row r="2732" spans="1:15" x14ac:dyDescent="0.2">
      <c r="A2732" s="48" t="s">
        <v>8611</v>
      </c>
      <c r="B2732" s="5" t="s">
        <v>766</v>
      </c>
      <c r="C2732" s="5">
        <v>38</v>
      </c>
      <c r="D2732" s="5" t="s">
        <v>17</v>
      </c>
      <c r="E2732" s="5" t="s">
        <v>8612</v>
      </c>
      <c r="F2732" s="5">
        <v>-10220</v>
      </c>
      <c r="G2732" s="5" t="s">
        <v>52</v>
      </c>
      <c r="H2732" s="5" t="s">
        <v>71</v>
      </c>
      <c r="I2732" s="5">
        <v>166807.06</v>
      </c>
      <c r="J2732" s="5" t="s">
        <v>3926</v>
      </c>
      <c r="K2732" s="5" t="s">
        <v>104</v>
      </c>
      <c r="L2732" s="5" t="s">
        <v>32</v>
      </c>
      <c r="M2732" s="5">
        <v>4.6100000000000003</v>
      </c>
      <c r="N2732" s="5" t="s">
        <v>33</v>
      </c>
      <c r="O2732" s="49">
        <v>4</v>
      </c>
    </row>
    <row r="2733" spans="1:15" x14ac:dyDescent="0.2">
      <c r="A2733" s="48" t="s">
        <v>8613</v>
      </c>
      <c r="B2733" s="5" t="s">
        <v>8614</v>
      </c>
      <c r="C2733" s="5">
        <v>46</v>
      </c>
      <c r="D2733" s="5" t="s">
        <v>17</v>
      </c>
      <c r="E2733" s="5" t="s">
        <v>8615</v>
      </c>
      <c r="F2733" s="5">
        <v>-7130</v>
      </c>
      <c r="G2733" s="5" t="s">
        <v>37</v>
      </c>
      <c r="H2733" s="5" t="s">
        <v>79</v>
      </c>
      <c r="I2733" s="5">
        <v>161677.85999999999</v>
      </c>
      <c r="J2733" s="5" t="s">
        <v>760</v>
      </c>
      <c r="K2733" s="5" t="s">
        <v>55</v>
      </c>
      <c r="L2733" s="5" t="s">
        <v>23</v>
      </c>
      <c r="M2733" s="5">
        <v>2.72</v>
      </c>
      <c r="N2733" s="5" t="s">
        <v>74</v>
      </c>
      <c r="O2733" s="49">
        <v>11</v>
      </c>
    </row>
    <row r="2734" spans="1:15" x14ac:dyDescent="0.2">
      <c r="A2734" s="48" t="s">
        <v>8616</v>
      </c>
      <c r="B2734" s="5" t="s">
        <v>3881</v>
      </c>
      <c r="C2734" s="5">
        <v>31</v>
      </c>
      <c r="D2734" s="5" t="s">
        <v>27</v>
      </c>
      <c r="E2734" s="5" t="s">
        <v>8617</v>
      </c>
      <c r="F2734" s="5">
        <v>-7760</v>
      </c>
      <c r="G2734" s="5" t="s">
        <v>116</v>
      </c>
      <c r="H2734" s="5" t="s">
        <v>194</v>
      </c>
      <c r="I2734" s="5">
        <v>157834.97</v>
      </c>
      <c r="J2734" s="5" t="s">
        <v>8618</v>
      </c>
      <c r="K2734" s="5" t="s">
        <v>40</v>
      </c>
      <c r="L2734" s="5" t="s">
        <v>23</v>
      </c>
      <c r="M2734" s="5">
        <v>4.2</v>
      </c>
      <c r="N2734" s="5" t="s">
        <v>74</v>
      </c>
      <c r="O2734" s="49">
        <v>29</v>
      </c>
    </row>
    <row r="2735" spans="1:15" x14ac:dyDescent="0.2">
      <c r="A2735" s="48" t="s">
        <v>8619</v>
      </c>
      <c r="B2735" s="5" t="s">
        <v>8620</v>
      </c>
      <c r="C2735" s="5">
        <v>61</v>
      </c>
      <c r="D2735" s="5" t="s">
        <v>17</v>
      </c>
      <c r="E2735" s="5" t="s">
        <v>8621</v>
      </c>
      <c r="F2735" s="5">
        <v>-5490</v>
      </c>
      <c r="G2735" s="5" t="s">
        <v>45</v>
      </c>
      <c r="H2735" s="5" t="s">
        <v>173</v>
      </c>
      <c r="I2735" s="5">
        <v>127610.63</v>
      </c>
      <c r="J2735" s="5" t="s">
        <v>2057</v>
      </c>
      <c r="K2735" s="5" t="s">
        <v>22</v>
      </c>
      <c r="L2735" s="5" t="s">
        <v>56</v>
      </c>
      <c r="M2735" s="5">
        <v>2.73</v>
      </c>
      <c r="N2735" s="5" t="s">
        <v>74</v>
      </c>
      <c r="O2735" s="49">
        <v>16</v>
      </c>
    </row>
    <row r="2736" spans="1:15" x14ac:dyDescent="0.2">
      <c r="A2736" s="48" t="s">
        <v>8622</v>
      </c>
      <c r="B2736" s="5" t="s">
        <v>8623</v>
      </c>
      <c r="C2736" s="5">
        <v>36</v>
      </c>
      <c r="D2736" s="5" t="s">
        <v>27</v>
      </c>
      <c r="E2736" s="5" t="s">
        <v>8624</v>
      </c>
      <c r="F2736" s="5">
        <v>-4295</v>
      </c>
      <c r="G2736" s="5" t="s">
        <v>94</v>
      </c>
      <c r="H2736" s="5" t="s">
        <v>71</v>
      </c>
      <c r="I2736" s="5">
        <v>71935.039999999994</v>
      </c>
      <c r="J2736" s="5" t="s">
        <v>3559</v>
      </c>
      <c r="K2736" s="5" t="s">
        <v>62</v>
      </c>
      <c r="L2736" s="5" t="s">
        <v>73</v>
      </c>
      <c r="M2736" s="5">
        <v>2.02</v>
      </c>
      <c r="N2736" s="5" t="s">
        <v>74</v>
      </c>
      <c r="O2736" s="49">
        <v>10</v>
      </c>
    </row>
    <row r="2737" spans="1:15" x14ac:dyDescent="0.2">
      <c r="A2737" s="48" t="s">
        <v>8625</v>
      </c>
      <c r="B2737" s="5" t="s">
        <v>5361</v>
      </c>
      <c r="C2737" s="5">
        <v>32</v>
      </c>
      <c r="D2737" s="5" t="s">
        <v>50</v>
      </c>
      <c r="E2737" s="5" t="s">
        <v>8626</v>
      </c>
      <c r="F2737" s="5">
        <v>-5579</v>
      </c>
      <c r="G2737" s="5" t="s">
        <v>78</v>
      </c>
      <c r="H2737" s="5" t="s">
        <v>144</v>
      </c>
      <c r="I2737" s="5">
        <v>154000.01</v>
      </c>
      <c r="J2737" s="5" t="s">
        <v>8627</v>
      </c>
      <c r="K2737" s="5" t="s">
        <v>118</v>
      </c>
      <c r="L2737" s="5" t="s">
        <v>23</v>
      </c>
      <c r="M2737" s="5">
        <v>2.4300000000000002</v>
      </c>
      <c r="N2737" s="5" t="s">
        <v>24</v>
      </c>
      <c r="O2737" s="49">
        <v>3</v>
      </c>
    </row>
    <row r="2738" spans="1:15" x14ac:dyDescent="0.2">
      <c r="A2738" s="48" t="s">
        <v>8628</v>
      </c>
      <c r="B2738" s="5" t="s">
        <v>2236</v>
      </c>
      <c r="C2738" s="5">
        <v>65</v>
      </c>
      <c r="D2738" s="5" t="s">
        <v>50</v>
      </c>
      <c r="E2738" s="5" t="s">
        <v>8629</v>
      </c>
      <c r="F2738" s="5">
        <v>-9493</v>
      </c>
      <c r="G2738" s="5" t="s">
        <v>29</v>
      </c>
      <c r="H2738" s="5" t="s">
        <v>20</v>
      </c>
      <c r="I2738" s="5">
        <v>35519.89</v>
      </c>
      <c r="J2738" s="5" t="s">
        <v>3890</v>
      </c>
      <c r="K2738" s="5" t="s">
        <v>55</v>
      </c>
      <c r="L2738" s="5" t="s">
        <v>56</v>
      </c>
      <c r="M2738" s="5">
        <v>3.43</v>
      </c>
      <c r="N2738" s="5" t="s">
        <v>24</v>
      </c>
      <c r="O2738" s="49">
        <v>21</v>
      </c>
    </row>
    <row r="2739" spans="1:15" x14ac:dyDescent="0.2">
      <c r="A2739" s="48" t="s">
        <v>8630</v>
      </c>
      <c r="B2739" s="5" t="s">
        <v>319</v>
      </c>
      <c r="C2739" s="5">
        <v>25</v>
      </c>
      <c r="D2739" s="5" t="s">
        <v>50</v>
      </c>
      <c r="E2739" s="5" t="s">
        <v>8631</v>
      </c>
      <c r="F2739" s="5">
        <v>-4487</v>
      </c>
      <c r="G2739" s="5" t="s">
        <v>116</v>
      </c>
      <c r="H2739" s="5" t="s">
        <v>38</v>
      </c>
      <c r="I2739" s="5">
        <v>44186.52</v>
      </c>
      <c r="J2739" s="5" t="s">
        <v>1377</v>
      </c>
      <c r="K2739" s="5" t="s">
        <v>127</v>
      </c>
      <c r="L2739" s="5" t="s">
        <v>73</v>
      </c>
      <c r="M2739" s="5">
        <v>1.95</v>
      </c>
      <c r="N2739" s="5" t="s">
        <v>24</v>
      </c>
      <c r="O2739" s="49">
        <v>10</v>
      </c>
    </row>
    <row r="2740" spans="1:15" x14ac:dyDescent="0.2">
      <c r="A2740" s="48" t="s">
        <v>8632</v>
      </c>
      <c r="B2740" s="5" t="s">
        <v>8633</v>
      </c>
      <c r="C2740" s="5">
        <v>32</v>
      </c>
      <c r="D2740" s="5" t="s">
        <v>50</v>
      </c>
      <c r="E2740" s="5" t="s">
        <v>8634</v>
      </c>
      <c r="F2740" s="5">
        <v>-4808</v>
      </c>
      <c r="G2740" s="5" t="s">
        <v>99</v>
      </c>
      <c r="H2740" s="5" t="s">
        <v>20</v>
      </c>
      <c r="I2740" s="5">
        <v>68401.3</v>
      </c>
      <c r="J2740" s="5" t="s">
        <v>4849</v>
      </c>
      <c r="K2740" s="5" t="s">
        <v>81</v>
      </c>
      <c r="L2740" s="5" t="s">
        <v>23</v>
      </c>
      <c r="M2740" s="5">
        <v>4.03</v>
      </c>
      <c r="N2740" s="5" t="s">
        <v>24</v>
      </c>
      <c r="O2740" s="49">
        <v>30</v>
      </c>
    </row>
    <row r="2741" spans="1:15" x14ac:dyDescent="0.2">
      <c r="A2741" s="48" t="s">
        <v>8635</v>
      </c>
      <c r="B2741" s="5" t="s">
        <v>8636</v>
      </c>
      <c r="C2741" s="5">
        <v>44</v>
      </c>
      <c r="D2741" s="5" t="s">
        <v>50</v>
      </c>
      <c r="E2741" s="5" t="s">
        <v>8637</v>
      </c>
      <c r="F2741" s="5">
        <v>-6865</v>
      </c>
      <c r="G2741" s="5" t="s">
        <v>78</v>
      </c>
      <c r="H2741" s="5" t="s">
        <v>20</v>
      </c>
      <c r="I2741" s="5">
        <v>144839.67999999999</v>
      </c>
      <c r="J2741" s="5" t="s">
        <v>771</v>
      </c>
      <c r="K2741" s="5" t="s">
        <v>118</v>
      </c>
      <c r="L2741" s="5" t="s">
        <v>23</v>
      </c>
      <c r="M2741" s="5">
        <v>1.76</v>
      </c>
      <c r="N2741" s="5" t="s">
        <v>74</v>
      </c>
      <c r="O2741" s="49">
        <v>33</v>
      </c>
    </row>
    <row r="2742" spans="1:15" x14ac:dyDescent="0.2">
      <c r="A2742" s="48" t="s">
        <v>8638</v>
      </c>
      <c r="B2742" s="5" t="s">
        <v>2767</v>
      </c>
      <c r="C2742" s="5">
        <v>38</v>
      </c>
      <c r="D2742" s="5" t="s">
        <v>27</v>
      </c>
      <c r="E2742" s="5" t="s">
        <v>8639</v>
      </c>
      <c r="F2742" s="5">
        <v>-6316</v>
      </c>
      <c r="G2742" s="5" t="s">
        <v>78</v>
      </c>
      <c r="H2742" s="5" t="s">
        <v>38</v>
      </c>
      <c r="I2742" s="5">
        <v>129083.18</v>
      </c>
      <c r="J2742" s="5" t="s">
        <v>574</v>
      </c>
      <c r="K2742" s="5" t="s">
        <v>62</v>
      </c>
      <c r="L2742" s="5" t="s">
        <v>23</v>
      </c>
      <c r="M2742" s="5">
        <v>2.33</v>
      </c>
      <c r="N2742" s="5" t="s">
        <v>74</v>
      </c>
      <c r="O2742" s="49">
        <v>17</v>
      </c>
    </row>
    <row r="2743" spans="1:15" x14ac:dyDescent="0.2">
      <c r="A2743" s="48" t="s">
        <v>8640</v>
      </c>
      <c r="B2743" s="5" t="s">
        <v>7052</v>
      </c>
      <c r="C2743" s="5">
        <v>53</v>
      </c>
      <c r="D2743" s="5" t="s">
        <v>17</v>
      </c>
      <c r="E2743" s="5" t="s">
        <v>8641</v>
      </c>
      <c r="F2743" s="5">
        <v>-2693</v>
      </c>
      <c r="G2743" s="5" t="s">
        <v>37</v>
      </c>
      <c r="H2743" s="5" t="s">
        <v>71</v>
      </c>
      <c r="I2743" s="5">
        <v>115778.6</v>
      </c>
      <c r="J2743" s="5" t="s">
        <v>410</v>
      </c>
      <c r="K2743" s="5" t="s">
        <v>40</v>
      </c>
      <c r="L2743" s="5" t="s">
        <v>56</v>
      </c>
      <c r="M2743" s="5">
        <v>1.68</v>
      </c>
      <c r="N2743" s="5" t="s">
        <v>74</v>
      </c>
      <c r="O2743" s="49">
        <v>39</v>
      </c>
    </row>
    <row r="2744" spans="1:15" x14ac:dyDescent="0.2">
      <c r="A2744" s="48" t="s">
        <v>8642</v>
      </c>
      <c r="B2744" s="5" t="s">
        <v>8078</v>
      </c>
      <c r="C2744" s="5">
        <v>38</v>
      </c>
      <c r="D2744" s="5" t="s">
        <v>50</v>
      </c>
      <c r="E2744" s="5" t="s">
        <v>8643</v>
      </c>
      <c r="F2744" s="5">
        <v>-6158</v>
      </c>
      <c r="G2744" s="5" t="s">
        <v>52</v>
      </c>
      <c r="H2744" s="5" t="s">
        <v>71</v>
      </c>
      <c r="I2744" s="5">
        <v>135313.18</v>
      </c>
      <c r="J2744" s="5" t="s">
        <v>6425</v>
      </c>
      <c r="K2744" s="5" t="s">
        <v>136</v>
      </c>
      <c r="L2744" s="5" t="s">
        <v>56</v>
      </c>
      <c r="M2744" s="5">
        <v>4.76</v>
      </c>
      <c r="N2744" s="5" t="s">
        <v>74</v>
      </c>
      <c r="O2744" s="49">
        <v>1</v>
      </c>
    </row>
    <row r="2745" spans="1:15" x14ac:dyDescent="0.2">
      <c r="A2745" s="48" t="s">
        <v>8644</v>
      </c>
      <c r="B2745" s="5" t="s">
        <v>1582</v>
      </c>
      <c r="C2745" s="5">
        <v>38</v>
      </c>
      <c r="D2745" s="5" t="s">
        <v>50</v>
      </c>
      <c r="E2745" s="5" t="s">
        <v>8645</v>
      </c>
      <c r="F2745" s="5">
        <v>-10793</v>
      </c>
      <c r="G2745" s="5" t="s">
        <v>116</v>
      </c>
      <c r="H2745" s="5" t="s">
        <v>20</v>
      </c>
      <c r="I2745" s="5">
        <v>92438.56</v>
      </c>
      <c r="J2745" s="5" t="s">
        <v>8646</v>
      </c>
      <c r="K2745" s="5" t="s">
        <v>40</v>
      </c>
      <c r="L2745" s="5" t="s">
        <v>32</v>
      </c>
      <c r="M2745" s="5">
        <v>2.92</v>
      </c>
      <c r="N2745" s="5" t="s">
        <v>33</v>
      </c>
      <c r="O2745" s="49">
        <v>38</v>
      </c>
    </row>
    <row r="2746" spans="1:15" x14ac:dyDescent="0.2">
      <c r="A2746" s="48" t="s">
        <v>8647</v>
      </c>
      <c r="B2746" s="5" t="s">
        <v>8648</v>
      </c>
      <c r="C2746" s="5">
        <v>46</v>
      </c>
      <c r="D2746" s="5" t="s">
        <v>27</v>
      </c>
      <c r="E2746" s="5" t="s">
        <v>8649</v>
      </c>
      <c r="F2746" s="5">
        <v>-8112</v>
      </c>
      <c r="G2746" s="5" t="s">
        <v>29</v>
      </c>
      <c r="H2746" s="5" t="s">
        <v>144</v>
      </c>
      <c r="I2746" s="5">
        <v>146285.64000000001</v>
      </c>
      <c r="J2746" s="5" t="s">
        <v>1189</v>
      </c>
      <c r="K2746" s="5" t="s">
        <v>40</v>
      </c>
      <c r="L2746" s="5" t="s">
        <v>73</v>
      </c>
      <c r="M2746" s="5">
        <v>1.41</v>
      </c>
      <c r="N2746" s="5" t="s">
        <v>74</v>
      </c>
      <c r="O2746" s="49">
        <v>35</v>
      </c>
    </row>
    <row r="2747" spans="1:15" x14ac:dyDescent="0.2">
      <c r="A2747" s="48" t="s">
        <v>8650</v>
      </c>
      <c r="B2747" s="5" t="s">
        <v>3114</v>
      </c>
      <c r="C2747" s="5">
        <v>22</v>
      </c>
      <c r="D2747" s="5" t="s">
        <v>27</v>
      </c>
      <c r="E2747" s="5" t="s">
        <v>8651</v>
      </c>
      <c r="F2747" s="5">
        <v>-5888</v>
      </c>
      <c r="G2747" s="5" t="s">
        <v>85</v>
      </c>
      <c r="H2747" s="5" t="s">
        <v>53</v>
      </c>
      <c r="I2747" s="5">
        <v>86560.58</v>
      </c>
      <c r="J2747" s="5" t="s">
        <v>8652</v>
      </c>
      <c r="K2747" s="5" t="s">
        <v>55</v>
      </c>
      <c r="L2747" s="5" t="s">
        <v>73</v>
      </c>
      <c r="M2747" s="5">
        <v>1.02</v>
      </c>
      <c r="N2747" s="5" t="s">
        <v>24</v>
      </c>
      <c r="O2747" s="49">
        <v>37</v>
      </c>
    </row>
    <row r="2748" spans="1:15" x14ac:dyDescent="0.2">
      <c r="A2748" s="48" t="s">
        <v>8653</v>
      </c>
      <c r="B2748" s="5" t="s">
        <v>8654</v>
      </c>
      <c r="C2748" s="5">
        <v>45</v>
      </c>
      <c r="D2748" s="5" t="s">
        <v>27</v>
      </c>
      <c r="E2748" s="5" t="s">
        <v>8655</v>
      </c>
      <c r="F2748" s="5">
        <v>-7943</v>
      </c>
      <c r="G2748" s="5" t="s">
        <v>52</v>
      </c>
      <c r="H2748" s="5" t="s">
        <v>173</v>
      </c>
      <c r="I2748" s="5">
        <v>105056.92</v>
      </c>
      <c r="J2748" s="5" t="s">
        <v>8656</v>
      </c>
      <c r="K2748" s="5" t="s">
        <v>62</v>
      </c>
      <c r="L2748" s="5" t="s">
        <v>32</v>
      </c>
      <c r="M2748" s="5">
        <v>3.76</v>
      </c>
      <c r="N2748" s="5" t="s">
        <v>41</v>
      </c>
      <c r="O2748" s="49">
        <v>26</v>
      </c>
    </row>
    <row r="2749" spans="1:15" x14ac:dyDescent="0.2">
      <c r="A2749" s="48" t="s">
        <v>8657</v>
      </c>
      <c r="B2749" s="5" t="s">
        <v>43</v>
      </c>
      <c r="C2749" s="5">
        <v>57</v>
      </c>
      <c r="D2749" s="5" t="s">
        <v>27</v>
      </c>
      <c r="E2749" s="5" t="s">
        <v>8658</v>
      </c>
      <c r="F2749" s="5">
        <v>-4355</v>
      </c>
      <c r="G2749" s="5" t="s">
        <v>29</v>
      </c>
      <c r="H2749" s="5" t="s">
        <v>30</v>
      </c>
      <c r="I2749" s="5">
        <v>93055.51</v>
      </c>
      <c r="J2749" s="5" t="s">
        <v>3063</v>
      </c>
      <c r="K2749" s="5" t="s">
        <v>136</v>
      </c>
      <c r="L2749" s="5" t="s">
        <v>56</v>
      </c>
      <c r="M2749" s="5">
        <v>2.2599999999999998</v>
      </c>
      <c r="N2749" s="5" t="s">
        <v>33</v>
      </c>
      <c r="O2749" s="49">
        <v>35</v>
      </c>
    </row>
    <row r="2750" spans="1:15" x14ac:dyDescent="0.2">
      <c r="A2750" s="48" t="s">
        <v>8659</v>
      </c>
      <c r="B2750" s="5" t="s">
        <v>8660</v>
      </c>
      <c r="C2750" s="5">
        <v>43</v>
      </c>
      <c r="D2750" s="5" t="s">
        <v>27</v>
      </c>
      <c r="E2750" s="5" t="s">
        <v>8661</v>
      </c>
      <c r="F2750" s="5">
        <v>-4534</v>
      </c>
      <c r="G2750" s="5" t="s">
        <v>52</v>
      </c>
      <c r="H2750" s="5" t="s">
        <v>20</v>
      </c>
      <c r="I2750" s="5">
        <v>68355.429999999993</v>
      </c>
      <c r="J2750" s="5" t="s">
        <v>3508</v>
      </c>
      <c r="K2750" s="5" t="s">
        <v>47</v>
      </c>
      <c r="L2750" s="5" t="s">
        <v>23</v>
      </c>
      <c r="M2750" s="5">
        <v>1.84</v>
      </c>
      <c r="N2750" s="5" t="s">
        <v>57</v>
      </c>
      <c r="O2750" s="49">
        <v>22</v>
      </c>
    </row>
    <row r="2751" spans="1:15" x14ac:dyDescent="0.2">
      <c r="A2751" s="48" t="s">
        <v>8662</v>
      </c>
      <c r="B2751" s="5" t="s">
        <v>2365</v>
      </c>
      <c r="C2751" s="5">
        <v>45</v>
      </c>
      <c r="D2751" s="5" t="s">
        <v>27</v>
      </c>
      <c r="E2751" s="5" t="s">
        <v>8663</v>
      </c>
      <c r="F2751" s="5">
        <v>-9388</v>
      </c>
      <c r="G2751" s="5" t="s">
        <v>45</v>
      </c>
      <c r="H2751" s="5" t="s">
        <v>20</v>
      </c>
      <c r="I2751" s="5">
        <v>129752.19</v>
      </c>
      <c r="J2751" s="5" t="s">
        <v>8466</v>
      </c>
      <c r="K2751" s="5" t="s">
        <v>47</v>
      </c>
      <c r="L2751" s="5" t="s">
        <v>32</v>
      </c>
      <c r="M2751" s="5">
        <v>3.4</v>
      </c>
      <c r="N2751" s="5" t="s">
        <v>57</v>
      </c>
      <c r="O2751" s="49">
        <v>29</v>
      </c>
    </row>
    <row r="2752" spans="1:15" x14ac:dyDescent="0.2">
      <c r="A2752" s="48" t="s">
        <v>8664</v>
      </c>
      <c r="B2752" s="5" t="s">
        <v>2629</v>
      </c>
      <c r="C2752" s="5">
        <v>23</v>
      </c>
      <c r="D2752" s="5" t="s">
        <v>27</v>
      </c>
      <c r="E2752" s="5" t="s">
        <v>8665</v>
      </c>
      <c r="F2752" s="5">
        <v>-10202</v>
      </c>
      <c r="G2752" s="5" t="s">
        <v>116</v>
      </c>
      <c r="H2752" s="5" t="s">
        <v>79</v>
      </c>
      <c r="I2752" s="5">
        <v>176849.79</v>
      </c>
      <c r="J2752" s="5" t="s">
        <v>274</v>
      </c>
      <c r="K2752" s="5" t="s">
        <v>40</v>
      </c>
      <c r="L2752" s="5" t="s">
        <v>32</v>
      </c>
      <c r="M2752" s="5">
        <v>3.69</v>
      </c>
      <c r="N2752" s="5" t="s">
        <v>41</v>
      </c>
      <c r="O2752" s="49">
        <v>29</v>
      </c>
    </row>
    <row r="2753" spans="1:15" x14ac:dyDescent="0.2">
      <c r="A2753" s="48" t="s">
        <v>8666</v>
      </c>
      <c r="B2753" s="5" t="s">
        <v>2930</v>
      </c>
      <c r="C2753" s="5">
        <v>59</v>
      </c>
      <c r="D2753" s="5" t="s">
        <v>17</v>
      </c>
      <c r="E2753" s="5" t="s">
        <v>8667</v>
      </c>
      <c r="F2753" s="5">
        <v>-9832</v>
      </c>
      <c r="G2753" s="5" t="s">
        <v>85</v>
      </c>
      <c r="H2753" s="5" t="s">
        <v>71</v>
      </c>
      <c r="I2753" s="5">
        <v>122457.42</v>
      </c>
      <c r="J2753" s="5" t="s">
        <v>8668</v>
      </c>
      <c r="K2753" s="5" t="s">
        <v>104</v>
      </c>
      <c r="L2753" s="5" t="s">
        <v>73</v>
      </c>
      <c r="M2753" s="5">
        <v>3.3</v>
      </c>
      <c r="N2753" s="5" t="s">
        <v>41</v>
      </c>
      <c r="O2753" s="49">
        <v>14</v>
      </c>
    </row>
    <row r="2754" spans="1:15" x14ac:dyDescent="0.2">
      <c r="A2754" s="48" t="s">
        <v>8669</v>
      </c>
      <c r="B2754" s="5" t="s">
        <v>4290</v>
      </c>
      <c r="C2754" s="5">
        <v>28</v>
      </c>
      <c r="D2754" s="5" t="s">
        <v>27</v>
      </c>
      <c r="E2754" s="5" t="s">
        <v>8670</v>
      </c>
      <c r="F2754" s="5">
        <v>-6404</v>
      </c>
      <c r="G2754" s="5" t="s">
        <v>45</v>
      </c>
      <c r="H2754" s="5" t="s">
        <v>173</v>
      </c>
      <c r="I2754" s="5">
        <v>103170.59</v>
      </c>
      <c r="J2754" s="5" t="s">
        <v>2080</v>
      </c>
      <c r="K2754" s="5" t="s">
        <v>118</v>
      </c>
      <c r="L2754" s="5" t="s">
        <v>23</v>
      </c>
      <c r="M2754" s="5">
        <v>4.6900000000000004</v>
      </c>
      <c r="N2754" s="5" t="s">
        <v>57</v>
      </c>
      <c r="O2754" s="49">
        <v>1</v>
      </c>
    </row>
    <row r="2755" spans="1:15" x14ac:dyDescent="0.2">
      <c r="A2755" s="48" t="s">
        <v>8671</v>
      </c>
      <c r="B2755" s="5" t="s">
        <v>8672</v>
      </c>
      <c r="C2755" s="5">
        <v>65</v>
      </c>
      <c r="D2755" s="5" t="s">
        <v>50</v>
      </c>
      <c r="E2755" s="5" t="s">
        <v>8673</v>
      </c>
      <c r="F2755" s="5">
        <v>-6930</v>
      </c>
      <c r="G2755" s="5" t="s">
        <v>99</v>
      </c>
      <c r="H2755" s="5" t="s">
        <v>144</v>
      </c>
      <c r="I2755" s="5">
        <v>103701.1</v>
      </c>
      <c r="J2755" s="5" t="s">
        <v>1865</v>
      </c>
      <c r="K2755" s="5" t="s">
        <v>55</v>
      </c>
      <c r="L2755" s="5" t="s">
        <v>23</v>
      </c>
      <c r="M2755" s="5">
        <v>4.59</v>
      </c>
      <c r="N2755" s="5" t="s">
        <v>57</v>
      </c>
      <c r="O2755" s="49">
        <v>32</v>
      </c>
    </row>
    <row r="2756" spans="1:15" x14ac:dyDescent="0.2">
      <c r="A2756" s="48" t="s">
        <v>8674</v>
      </c>
      <c r="B2756" s="5" t="s">
        <v>2022</v>
      </c>
      <c r="C2756" s="5">
        <v>51</v>
      </c>
      <c r="D2756" s="5" t="s">
        <v>27</v>
      </c>
      <c r="E2756" s="5" t="s">
        <v>8675</v>
      </c>
      <c r="F2756" s="5">
        <v>-4121</v>
      </c>
      <c r="G2756" s="5" t="s">
        <v>29</v>
      </c>
      <c r="H2756" s="5" t="s">
        <v>173</v>
      </c>
      <c r="I2756" s="5">
        <v>108413.59</v>
      </c>
      <c r="J2756" s="5" t="s">
        <v>2445</v>
      </c>
      <c r="K2756" s="5" t="s">
        <v>47</v>
      </c>
      <c r="L2756" s="5" t="s">
        <v>56</v>
      </c>
      <c r="M2756" s="5">
        <v>1.99</v>
      </c>
      <c r="N2756" s="5" t="s">
        <v>74</v>
      </c>
      <c r="O2756" s="49">
        <v>7</v>
      </c>
    </row>
    <row r="2757" spans="1:15" x14ac:dyDescent="0.2">
      <c r="A2757" s="48" t="s">
        <v>8676</v>
      </c>
      <c r="B2757" s="5" t="s">
        <v>8677</v>
      </c>
      <c r="C2757" s="5">
        <v>56</v>
      </c>
      <c r="D2757" s="5" t="s">
        <v>50</v>
      </c>
      <c r="E2757" s="5" t="s">
        <v>8678</v>
      </c>
      <c r="F2757" s="5">
        <v>-9473</v>
      </c>
      <c r="G2757" s="5" t="s">
        <v>94</v>
      </c>
      <c r="H2757" s="5" t="s">
        <v>71</v>
      </c>
      <c r="I2757" s="5">
        <v>171428.94</v>
      </c>
      <c r="J2757" s="5" t="s">
        <v>2601</v>
      </c>
      <c r="K2757" s="5" t="s">
        <v>62</v>
      </c>
      <c r="L2757" s="5" t="s">
        <v>56</v>
      </c>
      <c r="M2757" s="5">
        <v>3.78</v>
      </c>
      <c r="N2757" s="5" t="s">
        <v>57</v>
      </c>
      <c r="O2757" s="49">
        <v>4</v>
      </c>
    </row>
    <row r="2758" spans="1:15" x14ac:dyDescent="0.2">
      <c r="A2758" s="48" t="s">
        <v>8679</v>
      </c>
      <c r="B2758" s="5" t="s">
        <v>8680</v>
      </c>
      <c r="C2758" s="5">
        <v>59</v>
      </c>
      <c r="D2758" s="5" t="s">
        <v>27</v>
      </c>
      <c r="E2758" s="5" t="s">
        <v>8681</v>
      </c>
      <c r="F2758" s="5">
        <v>-11326</v>
      </c>
      <c r="G2758" s="5" t="s">
        <v>85</v>
      </c>
      <c r="H2758" s="5" t="s">
        <v>173</v>
      </c>
      <c r="I2758" s="5">
        <v>167210.45000000001</v>
      </c>
      <c r="J2758" s="5" t="s">
        <v>2296</v>
      </c>
      <c r="K2758" s="5" t="s">
        <v>81</v>
      </c>
      <c r="L2758" s="5" t="s">
        <v>23</v>
      </c>
      <c r="M2758" s="5">
        <v>3.5</v>
      </c>
      <c r="N2758" s="5" t="s">
        <v>41</v>
      </c>
      <c r="O2758" s="49">
        <v>1</v>
      </c>
    </row>
    <row r="2759" spans="1:15" x14ac:dyDescent="0.2">
      <c r="A2759" s="48" t="s">
        <v>8682</v>
      </c>
      <c r="B2759" s="5" t="s">
        <v>5864</v>
      </c>
      <c r="C2759" s="5">
        <v>40</v>
      </c>
      <c r="D2759" s="5" t="s">
        <v>27</v>
      </c>
      <c r="E2759" s="5" t="s">
        <v>8683</v>
      </c>
      <c r="F2759" s="5">
        <v>-7851</v>
      </c>
      <c r="G2759" s="5" t="s">
        <v>37</v>
      </c>
      <c r="H2759" s="5" t="s">
        <v>30</v>
      </c>
      <c r="I2759" s="5">
        <v>102453.9</v>
      </c>
      <c r="J2759" s="5" t="s">
        <v>7624</v>
      </c>
      <c r="K2759" s="5" t="s">
        <v>22</v>
      </c>
      <c r="L2759" s="5" t="s">
        <v>73</v>
      </c>
      <c r="M2759" s="5">
        <v>1.86</v>
      </c>
      <c r="N2759" s="5" t="s">
        <v>41</v>
      </c>
      <c r="O2759" s="49">
        <v>13</v>
      </c>
    </row>
    <row r="2760" spans="1:15" x14ac:dyDescent="0.2">
      <c r="A2760" s="48" t="s">
        <v>8684</v>
      </c>
      <c r="B2760" s="5" t="s">
        <v>6072</v>
      </c>
      <c r="C2760" s="5">
        <v>42</v>
      </c>
      <c r="D2760" s="5" t="s">
        <v>50</v>
      </c>
      <c r="E2760" s="5" t="s">
        <v>8685</v>
      </c>
      <c r="F2760" s="5">
        <v>-2574</v>
      </c>
      <c r="G2760" s="5" t="s">
        <v>94</v>
      </c>
      <c r="H2760" s="5" t="s">
        <v>71</v>
      </c>
      <c r="I2760" s="5">
        <v>98105.04</v>
      </c>
      <c r="J2760" s="5" t="s">
        <v>7875</v>
      </c>
      <c r="K2760" s="5" t="s">
        <v>81</v>
      </c>
      <c r="L2760" s="5" t="s">
        <v>73</v>
      </c>
      <c r="M2760" s="5">
        <v>3.19</v>
      </c>
      <c r="N2760" s="5" t="s">
        <v>74</v>
      </c>
      <c r="O2760" s="49">
        <v>17</v>
      </c>
    </row>
    <row r="2761" spans="1:15" x14ac:dyDescent="0.2">
      <c r="A2761" s="48" t="s">
        <v>8686</v>
      </c>
      <c r="B2761" s="5" t="s">
        <v>8687</v>
      </c>
      <c r="C2761" s="5">
        <v>22</v>
      </c>
      <c r="D2761" s="5" t="s">
        <v>27</v>
      </c>
      <c r="E2761" s="5" t="s">
        <v>8688</v>
      </c>
      <c r="F2761" s="5">
        <v>-7266</v>
      </c>
      <c r="G2761" s="5" t="s">
        <v>45</v>
      </c>
      <c r="H2761" s="5" t="s">
        <v>79</v>
      </c>
      <c r="I2761" s="5">
        <v>88590.78</v>
      </c>
      <c r="J2761" s="5" t="s">
        <v>5455</v>
      </c>
      <c r="K2761" s="5" t="s">
        <v>55</v>
      </c>
      <c r="L2761" s="5" t="s">
        <v>32</v>
      </c>
      <c r="M2761" s="5">
        <v>4.0999999999999996</v>
      </c>
      <c r="N2761" s="5" t="s">
        <v>74</v>
      </c>
      <c r="O2761" s="49">
        <v>3</v>
      </c>
    </row>
    <row r="2762" spans="1:15" x14ac:dyDescent="0.2">
      <c r="A2762" s="48" t="s">
        <v>8689</v>
      </c>
      <c r="B2762" s="5" t="s">
        <v>1736</v>
      </c>
      <c r="C2762" s="5">
        <v>41</v>
      </c>
      <c r="D2762" s="5" t="s">
        <v>27</v>
      </c>
      <c r="E2762" s="5" t="s">
        <v>8690</v>
      </c>
      <c r="F2762" s="5">
        <v>-10674</v>
      </c>
      <c r="G2762" s="5" t="s">
        <v>78</v>
      </c>
      <c r="H2762" s="5" t="s">
        <v>38</v>
      </c>
      <c r="I2762" s="5">
        <v>94612.99</v>
      </c>
      <c r="J2762" s="5" t="s">
        <v>5397</v>
      </c>
      <c r="K2762" s="5" t="s">
        <v>55</v>
      </c>
      <c r="L2762" s="5" t="s">
        <v>32</v>
      </c>
      <c r="M2762" s="5">
        <v>3.93</v>
      </c>
      <c r="N2762" s="5" t="s">
        <v>57</v>
      </c>
      <c r="O2762" s="49">
        <v>21</v>
      </c>
    </row>
    <row r="2763" spans="1:15" x14ac:dyDescent="0.2">
      <c r="A2763" s="48" t="s">
        <v>8691</v>
      </c>
      <c r="B2763" s="5" t="s">
        <v>8687</v>
      </c>
      <c r="C2763" s="5">
        <v>31</v>
      </c>
      <c r="D2763" s="5" t="s">
        <v>50</v>
      </c>
      <c r="E2763" s="5" t="s">
        <v>8692</v>
      </c>
      <c r="F2763" s="5">
        <v>-6569</v>
      </c>
      <c r="G2763" s="5" t="s">
        <v>52</v>
      </c>
      <c r="H2763" s="5" t="s">
        <v>79</v>
      </c>
      <c r="I2763" s="5">
        <v>118479.86</v>
      </c>
      <c r="J2763" s="5" t="s">
        <v>399</v>
      </c>
      <c r="K2763" s="5" t="s">
        <v>127</v>
      </c>
      <c r="L2763" s="5" t="s">
        <v>32</v>
      </c>
      <c r="M2763" s="5">
        <v>4.58</v>
      </c>
      <c r="N2763" s="5" t="s">
        <v>33</v>
      </c>
      <c r="O2763" s="49">
        <v>7</v>
      </c>
    </row>
    <row r="2764" spans="1:15" x14ac:dyDescent="0.2">
      <c r="A2764" s="48" t="s">
        <v>8693</v>
      </c>
      <c r="B2764" s="5" t="s">
        <v>4536</v>
      </c>
      <c r="C2764" s="5">
        <v>52</v>
      </c>
      <c r="D2764" s="5" t="s">
        <v>17</v>
      </c>
      <c r="E2764" s="5" t="s">
        <v>8694</v>
      </c>
      <c r="F2764" s="5">
        <v>-7406</v>
      </c>
      <c r="G2764" s="5" t="s">
        <v>116</v>
      </c>
      <c r="H2764" s="5" t="s">
        <v>79</v>
      </c>
      <c r="I2764" s="5">
        <v>141250.79</v>
      </c>
      <c r="J2764" s="5" t="s">
        <v>8695</v>
      </c>
      <c r="K2764" s="5" t="s">
        <v>118</v>
      </c>
      <c r="L2764" s="5" t="s">
        <v>56</v>
      </c>
      <c r="M2764" s="5">
        <v>4.3499999999999996</v>
      </c>
      <c r="N2764" s="5" t="s">
        <v>24</v>
      </c>
      <c r="O2764" s="49">
        <v>30</v>
      </c>
    </row>
    <row r="2765" spans="1:15" x14ac:dyDescent="0.2">
      <c r="A2765" s="48" t="s">
        <v>8696</v>
      </c>
      <c r="B2765" s="5" t="s">
        <v>7696</v>
      </c>
      <c r="C2765" s="5">
        <v>42</v>
      </c>
      <c r="D2765" s="5" t="s">
        <v>27</v>
      </c>
      <c r="E2765" s="5" t="s">
        <v>8697</v>
      </c>
      <c r="F2765" s="5">
        <v>-5113</v>
      </c>
      <c r="G2765" s="5" t="s">
        <v>37</v>
      </c>
      <c r="H2765" s="5" t="s">
        <v>38</v>
      </c>
      <c r="I2765" s="5">
        <v>42995.79</v>
      </c>
      <c r="J2765" s="5" t="s">
        <v>1448</v>
      </c>
      <c r="K2765" s="5" t="s">
        <v>40</v>
      </c>
      <c r="L2765" s="5" t="s">
        <v>56</v>
      </c>
      <c r="M2765" s="5">
        <v>1.48</v>
      </c>
      <c r="N2765" s="5" t="s">
        <v>33</v>
      </c>
      <c r="O2765" s="49">
        <v>12</v>
      </c>
    </row>
    <row r="2766" spans="1:15" x14ac:dyDescent="0.2">
      <c r="A2766" s="48" t="s">
        <v>8698</v>
      </c>
      <c r="B2766" s="5" t="s">
        <v>1748</v>
      </c>
      <c r="C2766" s="5">
        <v>22</v>
      </c>
      <c r="D2766" s="5" t="s">
        <v>17</v>
      </c>
      <c r="E2766" s="5" t="s">
        <v>8699</v>
      </c>
      <c r="F2766" s="5">
        <v>-5757</v>
      </c>
      <c r="G2766" s="5" t="s">
        <v>45</v>
      </c>
      <c r="H2766" s="5" t="s">
        <v>194</v>
      </c>
      <c r="I2766" s="5">
        <v>43883.79</v>
      </c>
      <c r="J2766" s="5" t="s">
        <v>2292</v>
      </c>
      <c r="K2766" s="5" t="s">
        <v>62</v>
      </c>
      <c r="L2766" s="5" t="s">
        <v>56</v>
      </c>
      <c r="M2766" s="5">
        <v>4.82</v>
      </c>
      <c r="N2766" s="5" t="s">
        <v>74</v>
      </c>
      <c r="O2766" s="49">
        <v>2</v>
      </c>
    </row>
    <row r="2767" spans="1:15" x14ac:dyDescent="0.2">
      <c r="A2767" s="48" t="s">
        <v>8700</v>
      </c>
      <c r="B2767" s="5" t="s">
        <v>8672</v>
      </c>
      <c r="C2767" s="5">
        <v>34</v>
      </c>
      <c r="D2767" s="5" t="s">
        <v>27</v>
      </c>
      <c r="E2767" s="5" t="s">
        <v>8701</v>
      </c>
      <c r="F2767" s="5">
        <v>-10500</v>
      </c>
      <c r="G2767" s="5" t="s">
        <v>94</v>
      </c>
      <c r="H2767" s="5" t="s">
        <v>173</v>
      </c>
      <c r="I2767" s="5">
        <v>56410.62</v>
      </c>
      <c r="J2767" s="5" t="s">
        <v>8702</v>
      </c>
      <c r="K2767" s="5" t="s">
        <v>22</v>
      </c>
      <c r="L2767" s="5" t="s">
        <v>56</v>
      </c>
      <c r="M2767" s="5">
        <v>1.44</v>
      </c>
      <c r="N2767" s="5" t="s">
        <v>24</v>
      </c>
      <c r="O2767" s="49">
        <v>28</v>
      </c>
    </row>
    <row r="2768" spans="1:15" x14ac:dyDescent="0.2">
      <c r="A2768" s="48" t="s">
        <v>8703</v>
      </c>
      <c r="B2768" s="5" t="s">
        <v>8704</v>
      </c>
      <c r="C2768" s="5">
        <v>51</v>
      </c>
      <c r="D2768" s="5" t="s">
        <v>27</v>
      </c>
      <c r="E2768" s="5" t="s">
        <v>8705</v>
      </c>
      <c r="F2768" s="5">
        <v>-7294</v>
      </c>
      <c r="G2768" s="5" t="s">
        <v>45</v>
      </c>
      <c r="H2768" s="5" t="s">
        <v>66</v>
      </c>
      <c r="I2768" s="5">
        <v>161635.16</v>
      </c>
      <c r="J2768" s="5" t="s">
        <v>1132</v>
      </c>
      <c r="K2768" s="5" t="s">
        <v>81</v>
      </c>
      <c r="L2768" s="5" t="s">
        <v>32</v>
      </c>
      <c r="M2768" s="5">
        <v>5</v>
      </c>
      <c r="N2768" s="5" t="s">
        <v>41</v>
      </c>
      <c r="O2768" s="49">
        <v>10</v>
      </c>
    </row>
    <row r="2769" spans="1:15" x14ac:dyDescent="0.2">
      <c r="A2769" s="48" t="s">
        <v>8706</v>
      </c>
      <c r="B2769" s="5" t="s">
        <v>1788</v>
      </c>
      <c r="C2769" s="5">
        <v>60</v>
      </c>
      <c r="D2769" s="5" t="s">
        <v>27</v>
      </c>
      <c r="E2769" s="5" t="s">
        <v>1789</v>
      </c>
      <c r="F2769" s="5">
        <v>-10199</v>
      </c>
      <c r="G2769" s="5" t="s">
        <v>85</v>
      </c>
      <c r="H2769" s="5" t="s">
        <v>71</v>
      </c>
      <c r="I2769" s="5">
        <v>105626.71</v>
      </c>
      <c r="J2769" s="5" t="s">
        <v>7912</v>
      </c>
      <c r="K2769" s="5" t="s">
        <v>104</v>
      </c>
      <c r="L2769" s="5" t="s">
        <v>56</v>
      </c>
      <c r="M2769" s="5">
        <v>2.59</v>
      </c>
      <c r="N2769" s="5" t="s">
        <v>24</v>
      </c>
      <c r="O2769" s="49">
        <v>28</v>
      </c>
    </row>
    <row r="2770" spans="1:15" x14ac:dyDescent="0.2">
      <c r="A2770" s="48" t="s">
        <v>8707</v>
      </c>
      <c r="B2770" s="5" t="s">
        <v>8708</v>
      </c>
      <c r="C2770" s="5">
        <v>44</v>
      </c>
      <c r="D2770" s="5" t="s">
        <v>50</v>
      </c>
      <c r="E2770" s="5" t="s">
        <v>8709</v>
      </c>
      <c r="F2770" s="5">
        <v>-5580</v>
      </c>
      <c r="G2770" s="5" t="s">
        <v>52</v>
      </c>
      <c r="H2770" s="5" t="s">
        <v>71</v>
      </c>
      <c r="I2770" s="5">
        <v>81192.259999999995</v>
      </c>
      <c r="J2770" s="5" t="s">
        <v>453</v>
      </c>
      <c r="K2770" s="5" t="s">
        <v>104</v>
      </c>
      <c r="L2770" s="5" t="s">
        <v>73</v>
      </c>
      <c r="M2770" s="5">
        <v>4.54</v>
      </c>
      <c r="N2770" s="5" t="s">
        <v>24</v>
      </c>
      <c r="O2770" s="49">
        <v>21</v>
      </c>
    </row>
    <row r="2771" spans="1:15" x14ac:dyDescent="0.2">
      <c r="A2771" s="48" t="s">
        <v>8710</v>
      </c>
      <c r="B2771" s="5" t="s">
        <v>5188</v>
      </c>
      <c r="C2771" s="5">
        <v>40</v>
      </c>
      <c r="D2771" s="5" t="s">
        <v>50</v>
      </c>
      <c r="E2771" s="5" t="s">
        <v>8711</v>
      </c>
      <c r="F2771" s="5">
        <v>-2718</v>
      </c>
      <c r="G2771" s="5" t="s">
        <v>99</v>
      </c>
      <c r="H2771" s="5" t="s">
        <v>66</v>
      </c>
      <c r="I2771" s="5">
        <v>124951.39</v>
      </c>
      <c r="J2771" s="5" t="s">
        <v>1764</v>
      </c>
      <c r="K2771" s="5" t="s">
        <v>136</v>
      </c>
      <c r="L2771" s="5" t="s">
        <v>73</v>
      </c>
      <c r="M2771" s="5">
        <v>3.84</v>
      </c>
      <c r="N2771" s="5" t="s">
        <v>33</v>
      </c>
      <c r="O2771" s="49">
        <v>2</v>
      </c>
    </row>
    <row r="2772" spans="1:15" x14ac:dyDescent="0.2">
      <c r="A2772" s="48" t="s">
        <v>8712</v>
      </c>
      <c r="B2772" s="5" t="s">
        <v>8405</v>
      </c>
      <c r="C2772" s="5">
        <v>47</v>
      </c>
      <c r="D2772" s="5" t="s">
        <v>27</v>
      </c>
      <c r="E2772" s="5" t="s">
        <v>8713</v>
      </c>
      <c r="F2772" s="5">
        <v>-9313</v>
      </c>
      <c r="G2772" s="5" t="s">
        <v>99</v>
      </c>
      <c r="H2772" s="5" t="s">
        <v>71</v>
      </c>
      <c r="I2772" s="5">
        <v>160444.93</v>
      </c>
      <c r="J2772" s="5" t="s">
        <v>3260</v>
      </c>
      <c r="K2772" s="5" t="s">
        <v>22</v>
      </c>
      <c r="L2772" s="5" t="s">
        <v>56</v>
      </c>
      <c r="M2772" s="5">
        <v>2.54</v>
      </c>
      <c r="N2772" s="5" t="s">
        <v>41</v>
      </c>
      <c r="O2772" s="49">
        <v>25</v>
      </c>
    </row>
    <row r="2773" spans="1:15" x14ac:dyDescent="0.2">
      <c r="A2773" s="48" t="s">
        <v>8714</v>
      </c>
      <c r="B2773" s="5" t="s">
        <v>7076</v>
      </c>
      <c r="C2773" s="5">
        <v>63</v>
      </c>
      <c r="D2773" s="5" t="s">
        <v>27</v>
      </c>
      <c r="E2773" s="5" t="s">
        <v>8715</v>
      </c>
      <c r="F2773" s="5">
        <v>-5219</v>
      </c>
      <c r="G2773" s="5" t="s">
        <v>116</v>
      </c>
      <c r="H2773" s="5" t="s">
        <v>53</v>
      </c>
      <c r="I2773" s="5">
        <v>125945.44</v>
      </c>
      <c r="J2773" s="5" t="s">
        <v>3350</v>
      </c>
      <c r="K2773" s="5" t="s">
        <v>136</v>
      </c>
      <c r="L2773" s="5" t="s">
        <v>56</v>
      </c>
      <c r="M2773" s="5">
        <v>4.91</v>
      </c>
      <c r="N2773" s="5" t="s">
        <v>33</v>
      </c>
      <c r="O2773" s="49">
        <v>14</v>
      </c>
    </row>
    <row r="2774" spans="1:15" x14ac:dyDescent="0.2">
      <c r="A2774" s="48" t="s">
        <v>8716</v>
      </c>
      <c r="B2774" s="5" t="s">
        <v>3268</v>
      </c>
      <c r="C2774" s="5">
        <v>32</v>
      </c>
      <c r="D2774" s="5" t="s">
        <v>17</v>
      </c>
      <c r="E2774" s="5" t="s">
        <v>8717</v>
      </c>
      <c r="F2774" s="5">
        <v>-9458</v>
      </c>
      <c r="G2774" s="5" t="s">
        <v>85</v>
      </c>
      <c r="H2774" s="5" t="s">
        <v>144</v>
      </c>
      <c r="I2774" s="5">
        <v>88025.49</v>
      </c>
      <c r="J2774" s="5" t="s">
        <v>5683</v>
      </c>
      <c r="K2774" s="5" t="s">
        <v>136</v>
      </c>
      <c r="L2774" s="5" t="s">
        <v>32</v>
      </c>
      <c r="M2774" s="5">
        <v>4.9000000000000004</v>
      </c>
      <c r="N2774" s="5" t="s">
        <v>57</v>
      </c>
      <c r="O2774" s="49">
        <v>2</v>
      </c>
    </row>
    <row r="2775" spans="1:15" x14ac:dyDescent="0.2">
      <c r="A2775" s="48" t="s">
        <v>8718</v>
      </c>
      <c r="B2775" s="5" t="s">
        <v>8719</v>
      </c>
      <c r="C2775" s="5">
        <v>36</v>
      </c>
      <c r="D2775" s="5" t="s">
        <v>27</v>
      </c>
      <c r="E2775" s="5" t="s">
        <v>8720</v>
      </c>
      <c r="F2775" s="5">
        <v>-9181</v>
      </c>
      <c r="G2775" s="5" t="s">
        <v>85</v>
      </c>
      <c r="H2775" s="5" t="s">
        <v>20</v>
      </c>
      <c r="I2775" s="5">
        <v>90803.18</v>
      </c>
      <c r="J2775" s="5" t="s">
        <v>2889</v>
      </c>
      <c r="K2775" s="5" t="s">
        <v>62</v>
      </c>
      <c r="L2775" s="5" t="s">
        <v>73</v>
      </c>
      <c r="M2775" s="5">
        <v>1.53</v>
      </c>
      <c r="N2775" s="5" t="s">
        <v>74</v>
      </c>
      <c r="O2775" s="49">
        <v>20</v>
      </c>
    </row>
    <row r="2776" spans="1:15" x14ac:dyDescent="0.2">
      <c r="A2776" s="48" t="s">
        <v>8721</v>
      </c>
      <c r="B2776" s="5" t="s">
        <v>8237</v>
      </c>
      <c r="C2776" s="5">
        <v>50</v>
      </c>
      <c r="D2776" s="5" t="s">
        <v>27</v>
      </c>
      <c r="E2776" s="5" t="s">
        <v>8722</v>
      </c>
      <c r="F2776" s="5">
        <v>-8322</v>
      </c>
      <c r="G2776" s="5" t="s">
        <v>94</v>
      </c>
      <c r="H2776" s="5" t="s">
        <v>144</v>
      </c>
      <c r="I2776" s="5">
        <v>87804.67</v>
      </c>
      <c r="J2776" s="5" t="s">
        <v>7209</v>
      </c>
      <c r="K2776" s="5" t="s">
        <v>127</v>
      </c>
      <c r="L2776" s="5" t="s">
        <v>73</v>
      </c>
      <c r="M2776" s="5">
        <v>1.1399999999999999</v>
      </c>
      <c r="N2776" s="5" t="s">
        <v>41</v>
      </c>
      <c r="O2776" s="49">
        <v>34</v>
      </c>
    </row>
    <row r="2777" spans="1:15" x14ac:dyDescent="0.2">
      <c r="A2777" s="48" t="s">
        <v>8723</v>
      </c>
      <c r="B2777" s="5" t="s">
        <v>8185</v>
      </c>
      <c r="C2777" s="5">
        <v>40</v>
      </c>
      <c r="D2777" s="5" t="s">
        <v>27</v>
      </c>
      <c r="E2777" s="5" t="s">
        <v>8724</v>
      </c>
      <c r="F2777" s="5">
        <v>-7914</v>
      </c>
      <c r="G2777" s="5" t="s">
        <v>52</v>
      </c>
      <c r="H2777" s="5" t="s">
        <v>38</v>
      </c>
      <c r="I2777" s="5">
        <v>156418.81</v>
      </c>
      <c r="J2777" s="5" t="s">
        <v>1947</v>
      </c>
      <c r="K2777" s="5" t="s">
        <v>118</v>
      </c>
      <c r="L2777" s="5" t="s">
        <v>56</v>
      </c>
      <c r="M2777" s="5">
        <v>3.62</v>
      </c>
      <c r="N2777" s="5" t="s">
        <v>33</v>
      </c>
      <c r="O2777" s="49">
        <v>35</v>
      </c>
    </row>
    <row r="2778" spans="1:15" x14ac:dyDescent="0.2">
      <c r="A2778" s="48" t="s">
        <v>8725</v>
      </c>
      <c r="B2778" s="5" t="s">
        <v>8726</v>
      </c>
      <c r="C2778" s="5">
        <v>31</v>
      </c>
      <c r="D2778" s="5" t="s">
        <v>50</v>
      </c>
      <c r="E2778" s="5" t="s">
        <v>8727</v>
      </c>
      <c r="F2778" s="5">
        <v>-2469</v>
      </c>
      <c r="G2778" s="5" t="s">
        <v>45</v>
      </c>
      <c r="H2778" s="5" t="s">
        <v>66</v>
      </c>
      <c r="I2778" s="5">
        <v>128982.79</v>
      </c>
      <c r="J2778" s="5" t="s">
        <v>2900</v>
      </c>
      <c r="K2778" s="5" t="s">
        <v>62</v>
      </c>
      <c r="L2778" s="5" t="s">
        <v>23</v>
      </c>
      <c r="M2778" s="5">
        <v>2.46</v>
      </c>
      <c r="N2778" s="5" t="s">
        <v>41</v>
      </c>
      <c r="O2778" s="49">
        <v>37</v>
      </c>
    </row>
    <row r="2779" spans="1:15" x14ac:dyDescent="0.2">
      <c r="A2779" s="48" t="s">
        <v>8728</v>
      </c>
      <c r="B2779" s="5" t="s">
        <v>4347</v>
      </c>
      <c r="C2779" s="5">
        <v>45</v>
      </c>
      <c r="D2779" s="5" t="s">
        <v>27</v>
      </c>
      <c r="E2779" s="5" t="s">
        <v>8729</v>
      </c>
      <c r="F2779" s="5">
        <v>-10525</v>
      </c>
      <c r="G2779" s="5" t="s">
        <v>116</v>
      </c>
      <c r="H2779" s="5" t="s">
        <v>38</v>
      </c>
      <c r="I2779" s="5">
        <v>83513.440000000002</v>
      </c>
      <c r="J2779" s="5" t="s">
        <v>6079</v>
      </c>
      <c r="K2779" s="5" t="s">
        <v>55</v>
      </c>
      <c r="L2779" s="5" t="s">
        <v>56</v>
      </c>
      <c r="M2779" s="5">
        <v>4.21</v>
      </c>
      <c r="N2779" s="5" t="s">
        <v>33</v>
      </c>
      <c r="O2779" s="49">
        <v>16</v>
      </c>
    </row>
    <row r="2780" spans="1:15" x14ac:dyDescent="0.2">
      <c r="A2780" s="48" t="s">
        <v>8730</v>
      </c>
      <c r="B2780" s="5" t="s">
        <v>8731</v>
      </c>
      <c r="C2780" s="5">
        <v>63</v>
      </c>
      <c r="D2780" s="5" t="s">
        <v>27</v>
      </c>
      <c r="E2780" s="5" t="s">
        <v>8732</v>
      </c>
      <c r="F2780" s="5">
        <v>-10074</v>
      </c>
      <c r="G2780" s="5" t="s">
        <v>29</v>
      </c>
      <c r="H2780" s="5" t="s">
        <v>53</v>
      </c>
      <c r="I2780" s="5">
        <v>51239.78</v>
      </c>
      <c r="J2780" s="5" t="s">
        <v>7377</v>
      </c>
      <c r="K2780" s="5" t="s">
        <v>104</v>
      </c>
      <c r="L2780" s="5" t="s">
        <v>23</v>
      </c>
      <c r="M2780" s="5">
        <v>2.59</v>
      </c>
      <c r="N2780" s="5" t="s">
        <v>41</v>
      </c>
      <c r="O2780" s="49">
        <v>4</v>
      </c>
    </row>
    <row r="2781" spans="1:15" x14ac:dyDescent="0.2">
      <c r="A2781" s="48" t="s">
        <v>8733</v>
      </c>
      <c r="B2781" s="5" t="s">
        <v>5563</v>
      </c>
      <c r="C2781" s="5">
        <v>49</v>
      </c>
      <c r="D2781" s="5" t="s">
        <v>50</v>
      </c>
      <c r="E2781" s="5" t="s">
        <v>8734</v>
      </c>
      <c r="F2781" s="5">
        <v>-4596</v>
      </c>
      <c r="G2781" s="5" t="s">
        <v>78</v>
      </c>
      <c r="H2781" s="5" t="s">
        <v>194</v>
      </c>
      <c r="I2781" s="5">
        <v>165927.41</v>
      </c>
      <c r="J2781" s="5" t="s">
        <v>1273</v>
      </c>
      <c r="K2781" s="5" t="s">
        <v>40</v>
      </c>
      <c r="L2781" s="5" t="s">
        <v>23</v>
      </c>
      <c r="M2781" s="5">
        <v>3.97</v>
      </c>
      <c r="N2781" s="5" t="s">
        <v>57</v>
      </c>
      <c r="O2781" s="49">
        <v>6</v>
      </c>
    </row>
    <row r="2782" spans="1:15" x14ac:dyDescent="0.2">
      <c r="A2782" s="48" t="s">
        <v>8735</v>
      </c>
      <c r="B2782" s="5" t="s">
        <v>8736</v>
      </c>
      <c r="C2782" s="5">
        <v>39</v>
      </c>
      <c r="D2782" s="5" t="s">
        <v>17</v>
      </c>
      <c r="E2782" s="5" t="s">
        <v>8737</v>
      </c>
      <c r="F2782" s="5">
        <v>-8833</v>
      </c>
      <c r="G2782" s="5" t="s">
        <v>19</v>
      </c>
      <c r="H2782" s="5" t="s">
        <v>38</v>
      </c>
      <c r="I2782" s="5">
        <v>115963.66</v>
      </c>
      <c r="J2782" s="5" t="s">
        <v>340</v>
      </c>
      <c r="K2782" s="5" t="s">
        <v>22</v>
      </c>
      <c r="L2782" s="5" t="s">
        <v>73</v>
      </c>
      <c r="M2782" s="5">
        <v>1.99</v>
      </c>
      <c r="N2782" s="5" t="s">
        <v>33</v>
      </c>
      <c r="O2782" s="49">
        <v>35</v>
      </c>
    </row>
    <row r="2783" spans="1:15" x14ac:dyDescent="0.2">
      <c r="A2783" s="48" t="s">
        <v>8738</v>
      </c>
      <c r="B2783" s="5" t="s">
        <v>389</v>
      </c>
      <c r="C2783" s="5">
        <v>63</v>
      </c>
      <c r="D2783" s="5" t="s">
        <v>17</v>
      </c>
      <c r="E2783" s="5" t="s">
        <v>8739</v>
      </c>
      <c r="F2783" s="5">
        <v>-4473</v>
      </c>
      <c r="G2783" s="5" t="s">
        <v>29</v>
      </c>
      <c r="H2783" s="5" t="s">
        <v>20</v>
      </c>
      <c r="I2783" s="5">
        <v>50945.02</v>
      </c>
      <c r="J2783" s="5" t="s">
        <v>3677</v>
      </c>
      <c r="K2783" s="5" t="s">
        <v>127</v>
      </c>
      <c r="L2783" s="5" t="s">
        <v>32</v>
      </c>
      <c r="M2783" s="5">
        <v>1.03</v>
      </c>
      <c r="N2783" s="5" t="s">
        <v>74</v>
      </c>
      <c r="O2783" s="49">
        <v>33</v>
      </c>
    </row>
    <row r="2784" spans="1:15" x14ac:dyDescent="0.2">
      <c r="A2784" s="48" t="s">
        <v>8740</v>
      </c>
      <c r="B2784" s="5" t="s">
        <v>1897</v>
      </c>
      <c r="C2784" s="5">
        <v>54</v>
      </c>
      <c r="D2784" s="5" t="s">
        <v>17</v>
      </c>
      <c r="E2784" s="5" t="s">
        <v>8741</v>
      </c>
      <c r="F2784" s="5">
        <v>-3009</v>
      </c>
      <c r="G2784" s="5" t="s">
        <v>37</v>
      </c>
      <c r="H2784" s="5" t="s">
        <v>20</v>
      </c>
      <c r="I2784" s="5">
        <v>41061.07</v>
      </c>
      <c r="J2784" s="5" t="s">
        <v>5650</v>
      </c>
      <c r="K2784" s="5" t="s">
        <v>81</v>
      </c>
      <c r="L2784" s="5" t="s">
        <v>23</v>
      </c>
      <c r="M2784" s="5">
        <v>1.77</v>
      </c>
      <c r="N2784" s="5" t="s">
        <v>33</v>
      </c>
      <c r="O2784" s="49">
        <v>1</v>
      </c>
    </row>
    <row r="2785" spans="1:15" x14ac:dyDescent="0.2">
      <c r="A2785" s="48" t="s">
        <v>8742</v>
      </c>
      <c r="B2785" s="5" t="s">
        <v>7460</v>
      </c>
      <c r="C2785" s="5">
        <v>57</v>
      </c>
      <c r="D2785" s="5" t="s">
        <v>17</v>
      </c>
      <c r="E2785" s="5" t="s">
        <v>8743</v>
      </c>
      <c r="F2785" s="5">
        <v>-3539</v>
      </c>
      <c r="G2785" s="5" t="s">
        <v>37</v>
      </c>
      <c r="H2785" s="5" t="s">
        <v>66</v>
      </c>
      <c r="I2785" s="5">
        <v>177234.62</v>
      </c>
      <c r="J2785" s="5" t="s">
        <v>1980</v>
      </c>
      <c r="K2785" s="5" t="s">
        <v>47</v>
      </c>
      <c r="L2785" s="5" t="s">
        <v>73</v>
      </c>
      <c r="M2785" s="5">
        <v>4.83</v>
      </c>
      <c r="N2785" s="5" t="s">
        <v>57</v>
      </c>
      <c r="O2785" s="49">
        <v>27</v>
      </c>
    </row>
    <row r="2786" spans="1:15" x14ac:dyDescent="0.2">
      <c r="A2786" s="48" t="s">
        <v>8744</v>
      </c>
      <c r="B2786" s="5" t="s">
        <v>8745</v>
      </c>
      <c r="C2786" s="5">
        <v>24</v>
      </c>
      <c r="D2786" s="5" t="s">
        <v>17</v>
      </c>
      <c r="E2786" s="5" t="s">
        <v>8746</v>
      </c>
      <c r="F2786" s="5">
        <v>-6068</v>
      </c>
      <c r="G2786" s="5" t="s">
        <v>19</v>
      </c>
      <c r="H2786" s="5" t="s">
        <v>71</v>
      </c>
      <c r="I2786" s="5">
        <v>94585.16</v>
      </c>
      <c r="J2786" s="5" t="s">
        <v>1231</v>
      </c>
      <c r="K2786" s="5" t="s">
        <v>127</v>
      </c>
      <c r="L2786" s="5" t="s">
        <v>73</v>
      </c>
      <c r="M2786" s="5">
        <v>2.67</v>
      </c>
      <c r="N2786" s="5" t="s">
        <v>24</v>
      </c>
      <c r="O2786" s="49">
        <v>40</v>
      </c>
    </row>
    <row r="2787" spans="1:15" x14ac:dyDescent="0.2">
      <c r="A2787" s="48" t="s">
        <v>8747</v>
      </c>
      <c r="B2787" s="5" t="s">
        <v>8386</v>
      </c>
      <c r="C2787" s="5">
        <v>40</v>
      </c>
      <c r="D2787" s="5" t="s">
        <v>50</v>
      </c>
      <c r="E2787" s="5" t="s">
        <v>8748</v>
      </c>
      <c r="F2787" s="5">
        <v>-6756</v>
      </c>
      <c r="G2787" s="5" t="s">
        <v>78</v>
      </c>
      <c r="H2787" s="5" t="s">
        <v>20</v>
      </c>
      <c r="I2787" s="5">
        <v>51639.02</v>
      </c>
      <c r="J2787" s="5" t="s">
        <v>8749</v>
      </c>
      <c r="K2787" s="5" t="s">
        <v>62</v>
      </c>
      <c r="L2787" s="5" t="s">
        <v>32</v>
      </c>
      <c r="M2787" s="5">
        <v>2.59</v>
      </c>
      <c r="N2787" s="5" t="s">
        <v>24</v>
      </c>
      <c r="O2787" s="49">
        <v>3</v>
      </c>
    </row>
    <row r="2788" spans="1:15" x14ac:dyDescent="0.2">
      <c r="A2788" s="48" t="s">
        <v>8750</v>
      </c>
      <c r="B2788" s="5" t="s">
        <v>3458</v>
      </c>
      <c r="C2788" s="5">
        <v>61</v>
      </c>
      <c r="D2788" s="5" t="s">
        <v>17</v>
      </c>
      <c r="E2788" s="5" t="s">
        <v>8751</v>
      </c>
      <c r="F2788" s="5">
        <v>-7425</v>
      </c>
      <c r="G2788" s="5" t="s">
        <v>52</v>
      </c>
      <c r="H2788" s="5" t="s">
        <v>71</v>
      </c>
      <c r="I2788" s="5">
        <v>157849.09</v>
      </c>
      <c r="J2788" s="5" t="s">
        <v>6532</v>
      </c>
      <c r="K2788" s="5" t="s">
        <v>22</v>
      </c>
      <c r="L2788" s="5" t="s">
        <v>32</v>
      </c>
      <c r="M2788" s="5">
        <v>1</v>
      </c>
      <c r="N2788" s="5" t="s">
        <v>24</v>
      </c>
      <c r="O2788" s="49">
        <v>5</v>
      </c>
    </row>
    <row r="2789" spans="1:15" x14ac:dyDescent="0.2">
      <c r="A2789" s="48" t="s">
        <v>8752</v>
      </c>
      <c r="B2789" s="5" t="s">
        <v>8753</v>
      </c>
      <c r="C2789" s="5">
        <v>49</v>
      </c>
      <c r="D2789" s="5" t="s">
        <v>50</v>
      </c>
      <c r="E2789" s="5" t="s">
        <v>8754</v>
      </c>
      <c r="F2789" s="5">
        <v>-10481</v>
      </c>
      <c r="G2789" s="5" t="s">
        <v>19</v>
      </c>
      <c r="H2789" s="5" t="s">
        <v>66</v>
      </c>
      <c r="I2789" s="5">
        <v>91657.75</v>
      </c>
      <c r="J2789" s="5" t="s">
        <v>1304</v>
      </c>
      <c r="K2789" s="5" t="s">
        <v>118</v>
      </c>
      <c r="L2789" s="5" t="s">
        <v>23</v>
      </c>
      <c r="M2789" s="5">
        <v>1.84</v>
      </c>
      <c r="N2789" s="5" t="s">
        <v>33</v>
      </c>
      <c r="O2789" s="49">
        <v>36</v>
      </c>
    </row>
    <row r="2790" spans="1:15" x14ac:dyDescent="0.2">
      <c r="A2790" s="48" t="s">
        <v>8755</v>
      </c>
      <c r="B2790" s="5" t="s">
        <v>8756</v>
      </c>
      <c r="C2790" s="5">
        <v>25</v>
      </c>
      <c r="D2790" s="5" t="s">
        <v>50</v>
      </c>
      <c r="E2790" s="5" t="s">
        <v>8757</v>
      </c>
      <c r="F2790" s="5">
        <v>-8884</v>
      </c>
      <c r="G2790" s="5" t="s">
        <v>116</v>
      </c>
      <c r="H2790" s="5" t="s">
        <v>71</v>
      </c>
      <c r="I2790" s="5">
        <v>92700.66</v>
      </c>
      <c r="J2790" s="5" t="s">
        <v>203</v>
      </c>
      <c r="K2790" s="5" t="s">
        <v>22</v>
      </c>
      <c r="L2790" s="5" t="s">
        <v>56</v>
      </c>
      <c r="M2790" s="5">
        <v>1.58</v>
      </c>
      <c r="N2790" s="5" t="s">
        <v>57</v>
      </c>
      <c r="O2790" s="49">
        <v>20</v>
      </c>
    </row>
    <row r="2791" spans="1:15" x14ac:dyDescent="0.2">
      <c r="A2791" s="48" t="s">
        <v>8758</v>
      </c>
      <c r="B2791" s="5" t="s">
        <v>8759</v>
      </c>
      <c r="C2791" s="5">
        <v>30</v>
      </c>
      <c r="D2791" s="5" t="s">
        <v>27</v>
      </c>
      <c r="E2791" s="5" t="s">
        <v>8760</v>
      </c>
      <c r="F2791" s="5">
        <v>-6376</v>
      </c>
      <c r="G2791" s="5" t="s">
        <v>85</v>
      </c>
      <c r="H2791" s="5" t="s">
        <v>79</v>
      </c>
      <c r="I2791" s="5">
        <v>90904.48</v>
      </c>
      <c r="J2791" s="5" t="s">
        <v>1374</v>
      </c>
      <c r="K2791" s="5" t="s">
        <v>55</v>
      </c>
      <c r="L2791" s="5" t="s">
        <v>56</v>
      </c>
      <c r="M2791" s="5">
        <v>1.39</v>
      </c>
      <c r="N2791" s="5" t="s">
        <v>24</v>
      </c>
      <c r="O2791" s="49">
        <v>36</v>
      </c>
    </row>
    <row r="2792" spans="1:15" x14ac:dyDescent="0.2">
      <c r="A2792" s="48" t="s">
        <v>8761</v>
      </c>
      <c r="B2792" s="5" t="s">
        <v>3315</v>
      </c>
      <c r="C2792" s="5">
        <v>45</v>
      </c>
      <c r="D2792" s="5" t="s">
        <v>50</v>
      </c>
      <c r="E2792" s="5" t="s">
        <v>8762</v>
      </c>
      <c r="F2792" s="5">
        <v>-8686</v>
      </c>
      <c r="G2792" s="5" t="s">
        <v>19</v>
      </c>
      <c r="H2792" s="5" t="s">
        <v>20</v>
      </c>
      <c r="I2792" s="5">
        <v>143151.21</v>
      </c>
      <c r="J2792" s="5" t="s">
        <v>1812</v>
      </c>
      <c r="K2792" s="5" t="s">
        <v>62</v>
      </c>
      <c r="L2792" s="5" t="s">
        <v>32</v>
      </c>
      <c r="M2792" s="5">
        <v>3.31</v>
      </c>
      <c r="N2792" s="5" t="s">
        <v>33</v>
      </c>
      <c r="O2792" s="49">
        <v>2</v>
      </c>
    </row>
    <row r="2793" spans="1:15" x14ac:dyDescent="0.2">
      <c r="A2793" s="48" t="s">
        <v>8763</v>
      </c>
      <c r="B2793" s="5" t="s">
        <v>2927</v>
      </c>
      <c r="C2793" s="5">
        <v>45</v>
      </c>
      <c r="D2793" s="5" t="s">
        <v>50</v>
      </c>
      <c r="E2793" s="5" t="s">
        <v>8764</v>
      </c>
      <c r="F2793" s="5">
        <v>-4750</v>
      </c>
      <c r="G2793" s="5" t="s">
        <v>94</v>
      </c>
      <c r="H2793" s="5" t="s">
        <v>20</v>
      </c>
      <c r="I2793" s="5">
        <v>111908.1</v>
      </c>
      <c r="J2793" s="5" t="s">
        <v>7168</v>
      </c>
      <c r="K2793" s="5" t="s">
        <v>118</v>
      </c>
      <c r="L2793" s="5" t="s">
        <v>23</v>
      </c>
      <c r="M2793" s="5">
        <v>3.36</v>
      </c>
      <c r="N2793" s="5" t="s">
        <v>74</v>
      </c>
      <c r="O2793" s="49">
        <v>27</v>
      </c>
    </row>
    <row r="2794" spans="1:15" x14ac:dyDescent="0.2">
      <c r="A2794" s="48" t="s">
        <v>8765</v>
      </c>
      <c r="B2794" s="5" t="s">
        <v>4290</v>
      </c>
      <c r="C2794" s="5">
        <v>45</v>
      </c>
      <c r="D2794" s="5" t="s">
        <v>50</v>
      </c>
      <c r="E2794" s="5" t="s">
        <v>8766</v>
      </c>
      <c r="F2794" s="5">
        <v>-7750</v>
      </c>
      <c r="G2794" s="5" t="s">
        <v>52</v>
      </c>
      <c r="H2794" s="5" t="s">
        <v>66</v>
      </c>
      <c r="I2794" s="5">
        <v>152484.12</v>
      </c>
      <c r="J2794" s="5" t="s">
        <v>6876</v>
      </c>
      <c r="K2794" s="5" t="s">
        <v>104</v>
      </c>
      <c r="L2794" s="5" t="s">
        <v>32</v>
      </c>
      <c r="M2794" s="5">
        <v>1.56</v>
      </c>
      <c r="N2794" s="5" t="s">
        <v>41</v>
      </c>
      <c r="O2794" s="49">
        <v>34</v>
      </c>
    </row>
    <row r="2795" spans="1:15" x14ac:dyDescent="0.2">
      <c r="A2795" s="48" t="s">
        <v>8767</v>
      </c>
      <c r="B2795" s="5" t="s">
        <v>4598</v>
      </c>
      <c r="C2795" s="5">
        <v>33</v>
      </c>
      <c r="D2795" s="5" t="s">
        <v>50</v>
      </c>
      <c r="E2795" s="5" t="s">
        <v>8768</v>
      </c>
      <c r="F2795" s="5">
        <v>-3806</v>
      </c>
      <c r="G2795" s="5" t="s">
        <v>85</v>
      </c>
      <c r="H2795" s="5" t="s">
        <v>30</v>
      </c>
      <c r="I2795" s="5">
        <v>123888.19</v>
      </c>
      <c r="J2795" s="5" t="s">
        <v>7893</v>
      </c>
      <c r="K2795" s="5" t="s">
        <v>62</v>
      </c>
      <c r="L2795" s="5" t="s">
        <v>73</v>
      </c>
      <c r="M2795" s="5">
        <v>3.54</v>
      </c>
      <c r="N2795" s="5" t="s">
        <v>41</v>
      </c>
      <c r="O2795" s="49">
        <v>35</v>
      </c>
    </row>
    <row r="2796" spans="1:15" x14ac:dyDescent="0.2">
      <c r="A2796" s="48" t="s">
        <v>8769</v>
      </c>
      <c r="B2796" s="5" t="s">
        <v>4364</v>
      </c>
      <c r="C2796" s="5">
        <v>24</v>
      </c>
      <c r="D2796" s="5" t="s">
        <v>27</v>
      </c>
      <c r="E2796" s="5" t="s">
        <v>8770</v>
      </c>
      <c r="F2796" s="5">
        <v>-3283</v>
      </c>
      <c r="G2796" s="5" t="s">
        <v>94</v>
      </c>
      <c r="H2796" s="5" t="s">
        <v>79</v>
      </c>
      <c r="I2796" s="5">
        <v>46696.53</v>
      </c>
      <c r="J2796" s="5" t="s">
        <v>8771</v>
      </c>
      <c r="K2796" s="5" t="s">
        <v>104</v>
      </c>
      <c r="L2796" s="5" t="s">
        <v>32</v>
      </c>
      <c r="M2796" s="5">
        <v>3.26</v>
      </c>
      <c r="N2796" s="5" t="s">
        <v>33</v>
      </c>
      <c r="O2796" s="49">
        <v>1</v>
      </c>
    </row>
    <row r="2797" spans="1:15" x14ac:dyDescent="0.2">
      <c r="A2797" s="48" t="s">
        <v>8772</v>
      </c>
      <c r="B2797" s="5" t="s">
        <v>369</v>
      </c>
      <c r="C2797" s="5">
        <v>46</v>
      </c>
      <c r="D2797" s="5" t="s">
        <v>17</v>
      </c>
      <c r="E2797" s="5" t="s">
        <v>8773</v>
      </c>
      <c r="F2797" s="5">
        <v>-6559</v>
      </c>
      <c r="G2797" s="5" t="s">
        <v>94</v>
      </c>
      <c r="H2797" s="5" t="s">
        <v>30</v>
      </c>
      <c r="I2797" s="5">
        <v>147657.03</v>
      </c>
      <c r="J2797" s="5" t="s">
        <v>153</v>
      </c>
      <c r="K2797" s="5" t="s">
        <v>47</v>
      </c>
      <c r="L2797" s="5" t="s">
        <v>73</v>
      </c>
      <c r="M2797" s="5">
        <v>1.38</v>
      </c>
      <c r="N2797" s="5" t="s">
        <v>33</v>
      </c>
      <c r="O2797" s="49">
        <v>15</v>
      </c>
    </row>
    <row r="2798" spans="1:15" x14ac:dyDescent="0.2">
      <c r="A2798" s="48" t="s">
        <v>8774</v>
      </c>
      <c r="B2798" s="5" t="s">
        <v>8775</v>
      </c>
      <c r="C2798" s="5">
        <v>23</v>
      </c>
      <c r="D2798" s="5" t="s">
        <v>17</v>
      </c>
      <c r="E2798" s="5" t="s">
        <v>8776</v>
      </c>
      <c r="F2798" s="5">
        <v>-3759</v>
      </c>
      <c r="G2798" s="5" t="s">
        <v>85</v>
      </c>
      <c r="H2798" s="5" t="s">
        <v>66</v>
      </c>
      <c r="I2798" s="5">
        <v>156506.98000000001</v>
      </c>
      <c r="J2798" s="5" t="s">
        <v>6703</v>
      </c>
      <c r="K2798" s="5" t="s">
        <v>104</v>
      </c>
      <c r="L2798" s="5" t="s">
        <v>56</v>
      </c>
      <c r="M2798" s="5">
        <v>4.43</v>
      </c>
      <c r="N2798" s="5" t="s">
        <v>74</v>
      </c>
      <c r="O2798" s="49">
        <v>27</v>
      </c>
    </row>
    <row r="2799" spans="1:15" x14ac:dyDescent="0.2">
      <c r="A2799" s="48" t="s">
        <v>8777</v>
      </c>
      <c r="B2799" s="5" t="s">
        <v>2036</v>
      </c>
      <c r="C2799" s="5">
        <v>53</v>
      </c>
      <c r="D2799" s="5" t="s">
        <v>17</v>
      </c>
      <c r="E2799" s="5" t="s">
        <v>8778</v>
      </c>
      <c r="F2799" s="5">
        <v>-4497</v>
      </c>
      <c r="G2799" s="5" t="s">
        <v>45</v>
      </c>
      <c r="H2799" s="5" t="s">
        <v>71</v>
      </c>
      <c r="I2799" s="5">
        <v>46523.59</v>
      </c>
      <c r="J2799" s="5" t="s">
        <v>5134</v>
      </c>
      <c r="K2799" s="5" t="s">
        <v>22</v>
      </c>
      <c r="L2799" s="5" t="s">
        <v>73</v>
      </c>
      <c r="M2799" s="5">
        <v>1.01</v>
      </c>
      <c r="N2799" s="5" t="s">
        <v>24</v>
      </c>
      <c r="O2799" s="49">
        <v>32</v>
      </c>
    </row>
    <row r="2800" spans="1:15" x14ac:dyDescent="0.2">
      <c r="A2800" s="48" t="s">
        <v>8779</v>
      </c>
      <c r="B2800" s="5" t="s">
        <v>2093</v>
      </c>
      <c r="C2800" s="5">
        <v>51</v>
      </c>
      <c r="D2800" s="5" t="s">
        <v>17</v>
      </c>
      <c r="E2800" s="5" t="s">
        <v>8780</v>
      </c>
      <c r="F2800" s="5">
        <v>-3111</v>
      </c>
      <c r="G2800" s="5" t="s">
        <v>85</v>
      </c>
      <c r="H2800" s="5" t="s">
        <v>79</v>
      </c>
      <c r="I2800" s="5">
        <v>102972.45</v>
      </c>
      <c r="J2800" s="5" t="s">
        <v>8781</v>
      </c>
      <c r="K2800" s="5" t="s">
        <v>127</v>
      </c>
      <c r="L2800" s="5" t="s">
        <v>73</v>
      </c>
      <c r="M2800" s="5">
        <v>3.58</v>
      </c>
      <c r="N2800" s="5" t="s">
        <v>24</v>
      </c>
      <c r="O2800" s="49">
        <v>18</v>
      </c>
    </row>
    <row r="2801" spans="1:15" x14ac:dyDescent="0.2">
      <c r="A2801" s="48" t="s">
        <v>8782</v>
      </c>
      <c r="B2801" s="5" t="s">
        <v>1428</v>
      </c>
      <c r="C2801" s="5">
        <v>42</v>
      </c>
      <c r="D2801" s="5" t="s">
        <v>27</v>
      </c>
      <c r="E2801" s="5" t="s">
        <v>8783</v>
      </c>
      <c r="F2801" s="5">
        <v>-4284</v>
      </c>
      <c r="G2801" s="5" t="s">
        <v>78</v>
      </c>
      <c r="H2801" s="5" t="s">
        <v>194</v>
      </c>
      <c r="I2801" s="5">
        <v>53581.56</v>
      </c>
      <c r="J2801" s="5" t="s">
        <v>1685</v>
      </c>
      <c r="K2801" s="5" t="s">
        <v>40</v>
      </c>
      <c r="L2801" s="5" t="s">
        <v>56</v>
      </c>
      <c r="M2801" s="5">
        <v>2.8</v>
      </c>
      <c r="N2801" s="5" t="s">
        <v>24</v>
      </c>
      <c r="O2801" s="49">
        <v>29</v>
      </c>
    </row>
    <row r="2802" spans="1:15" x14ac:dyDescent="0.2">
      <c r="A2802" s="48" t="s">
        <v>8784</v>
      </c>
      <c r="B2802" s="5" t="s">
        <v>8785</v>
      </c>
      <c r="C2802" s="5">
        <v>45</v>
      </c>
      <c r="D2802" s="5" t="s">
        <v>50</v>
      </c>
      <c r="E2802" s="5" t="s">
        <v>8786</v>
      </c>
      <c r="F2802" s="5">
        <v>-4395</v>
      </c>
      <c r="G2802" s="5" t="s">
        <v>19</v>
      </c>
      <c r="H2802" s="5" t="s">
        <v>20</v>
      </c>
      <c r="I2802" s="5">
        <v>111203.34</v>
      </c>
      <c r="J2802" s="5" t="s">
        <v>8787</v>
      </c>
      <c r="K2802" s="5" t="s">
        <v>55</v>
      </c>
      <c r="L2802" s="5" t="s">
        <v>23</v>
      </c>
      <c r="M2802" s="5">
        <v>1.4</v>
      </c>
      <c r="N2802" s="5" t="s">
        <v>33</v>
      </c>
      <c r="O2802" s="49">
        <v>33</v>
      </c>
    </row>
    <row r="2803" spans="1:15" x14ac:dyDescent="0.2">
      <c r="A2803" s="48" t="s">
        <v>8788</v>
      </c>
      <c r="B2803" s="5" t="s">
        <v>3168</v>
      </c>
      <c r="C2803" s="5">
        <v>24</v>
      </c>
      <c r="D2803" s="5" t="s">
        <v>27</v>
      </c>
      <c r="E2803" s="5" t="s">
        <v>8789</v>
      </c>
      <c r="F2803" s="5">
        <v>-10583</v>
      </c>
      <c r="G2803" s="5" t="s">
        <v>99</v>
      </c>
      <c r="H2803" s="5" t="s">
        <v>38</v>
      </c>
      <c r="I2803" s="5">
        <v>154930.17000000001</v>
      </c>
      <c r="J2803" s="5" t="s">
        <v>1128</v>
      </c>
      <c r="K2803" s="5" t="s">
        <v>118</v>
      </c>
      <c r="L2803" s="5" t="s">
        <v>56</v>
      </c>
      <c r="M2803" s="5">
        <v>3.17</v>
      </c>
      <c r="N2803" s="5" t="s">
        <v>57</v>
      </c>
      <c r="O2803" s="49">
        <v>19</v>
      </c>
    </row>
    <row r="2804" spans="1:15" x14ac:dyDescent="0.2">
      <c r="A2804" s="48" t="s">
        <v>8790</v>
      </c>
      <c r="B2804" s="5" t="s">
        <v>3470</v>
      </c>
      <c r="C2804" s="5">
        <v>64</v>
      </c>
      <c r="D2804" s="5" t="s">
        <v>50</v>
      </c>
      <c r="E2804" s="5" t="s">
        <v>8791</v>
      </c>
      <c r="F2804" s="5">
        <v>-6382</v>
      </c>
      <c r="G2804" s="5" t="s">
        <v>37</v>
      </c>
      <c r="H2804" s="5" t="s">
        <v>20</v>
      </c>
      <c r="I2804" s="5">
        <v>149781.37</v>
      </c>
      <c r="J2804" s="5" t="s">
        <v>8792</v>
      </c>
      <c r="K2804" s="5" t="s">
        <v>40</v>
      </c>
      <c r="L2804" s="5" t="s">
        <v>56</v>
      </c>
      <c r="M2804" s="5">
        <v>1.22</v>
      </c>
      <c r="N2804" s="5" t="s">
        <v>41</v>
      </c>
      <c r="O2804" s="49">
        <v>36</v>
      </c>
    </row>
    <row r="2805" spans="1:15" x14ac:dyDescent="0.2">
      <c r="A2805" s="48" t="s">
        <v>8793</v>
      </c>
      <c r="B2805" s="5" t="s">
        <v>8794</v>
      </c>
      <c r="C2805" s="5">
        <v>37</v>
      </c>
      <c r="D2805" s="5" t="s">
        <v>17</v>
      </c>
      <c r="E2805" s="5" t="s">
        <v>8795</v>
      </c>
      <c r="F2805" s="5">
        <v>-7594</v>
      </c>
      <c r="G2805" s="5" t="s">
        <v>99</v>
      </c>
      <c r="H2805" s="5" t="s">
        <v>53</v>
      </c>
      <c r="I2805" s="5">
        <v>128556.03</v>
      </c>
      <c r="J2805" s="5" t="s">
        <v>3031</v>
      </c>
      <c r="K2805" s="5" t="s">
        <v>55</v>
      </c>
      <c r="L2805" s="5" t="s">
        <v>73</v>
      </c>
      <c r="M2805" s="5">
        <v>2.2400000000000002</v>
      </c>
      <c r="N2805" s="5" t="s">
        <v>74</v>
      </c>
      <c r="O2805" s="49">
        <v>26</v>
      </c>
    </row>
    <row r="2806" spans="1:15" x14ac:dyDescent="0.2">
      <c r="A2806" s="48" t="s">
        <v>8796</v>
      </c>
      <c r="B2806" s="5" t="s">
        <v>8797</v>
      </c>
      <c r="C2806" s="5">
        <v>63</v>
      </c>
      <c r="D2806" s="5" t="s">
        <v>50</v>
      </c>
      <c r="E2806" s="5" t="s">
        <v>8798</v>
      </c>
      <c r="F2806" s="5">
        <v>-9308</v>
      </c>
      <c r="G2806" s="5" t="s">
        <v>94</v>
      </c>
      <c r="H2806" s="5" t="s">
        <v>20</v>
      </c>
      <c r="I2806" s="5">
        <v>131353.4</v>
      </c>
      <c r="J2806" s="5" t="s">
        <v>8799</v>
      </c>
      <c r="K2806" s="5" t="s">
        <v>118</v>
      </c>
      <c r="L2806" s="5" t="s">
        <v>56</v>
      </c>
      <c r="M2806" s="5">
        <v>1.86</v>
      </c>
      <c r="N2806" s="5" t="s">
        <v>41</v>
      </c>
      <c r="O2806" s="49">
        <v>5</v>
      </c>
    </row>
    <row r="2807" spans="1:15" x14ac:dyDescent="0.2">
      <c r="A2807" s="48" t="s">
        <v>8800</v>
      </c>
      <c r="B2807" s="5" t="s">
        <v>3057</v>
      </c>
      <c r="C2807" s="5">
        <v>42</v>
      </c>
      <c r="D2807" s="5" t="s">
        <v>17</v>
      </c>
      <c r="E2807" s="5" t="s">
        <v>8801</v>
      </c>
      <c r="F2807" s="5">
        <v>-7768</v>
      </c>
      <c r="G2807" s="5" t="s">
        <v>52</v>
      </c>
      <c r="H2807" s="5" t="s">
        <v>53</v>
      </c>
      <c r="I2807" s="5">
        <v>137118.15</v>
      </c>
      <c r="J2807" s="5" t="s">
        <v>8802</v>
      </c>
      <c r="K2807" s="5" t="s">
        <v>136</v>
      </c>
      <c r="L2807" s="5" t="s">
        <v>73</v>
      </c>
      <c r="M2807" s="5">
        <v>3.99</v>
      </c>
      <c r="N2807" s="5" t="s">
        <v>24</v>
      </c>
      <c r="O2807" s="49">
        <v>14</v>
      </c>
    </row>
    <row r="2808" spans="1:15" x14ac:dyDescent="0.2">
      <c r="A2808" s="48" t="s">
        <v>8803</v>
      </c>
      <c r="B2808" s="5" t="s">
        <v>2187</v>
      </c>
      <c r="C2808" s="5">
        <v>62</v>
      </c>
      <c r="D2808" s="5" t="s">
        <v>27</v>
      </c>
      <c r="E2808" s="5" t="s">
        <v>8804</v>
      </c>
      <c r="F2808" s="5">
        <v>-9765</v>
      </c>
      <c r="G2808" s="5" t="s">
        <v>99</v>
      </c>
      <c r="H2808" s="5" t="s">
        <v>79</v>
      </c>
      <c r="I2808" s="5">
        <v>105675.28</v>
      </c>
      <c r="J2808" s="5" t="s">
        <v>8805</v>
      </c>
      <c r="K2808" s="5" t="s">
        <v>55</v>
      </c>
      <c r="L2808" s="5" t="s">
        <v>56</v>
      </c>
      <c r="M2808" s="5">
        <v>3.7</v>
      </c>
      <c r="N2808" s="5" t="s">
        <v>57</v>
      </c>
      <c r="O2808" s="49">
        <v>37</v>
      </c>
    </row>
    <row r="2809" spans="1:15" x14ac:dyDescent="0.2">
      <c r="A2809" s="48" t="s">
        <v>8806</v>
      </c>
      <c r="B2809" s="5" t="s">
        <v>8807</v>
      </c>
      <c r="C2809" s="5">
        <v>40</v>
      </c>
      <c r="D2809" s="5" t="s">
        <v>17</v>
      </c>
      <c r="E2809" s="5" t="s">
        <v>8808</v>
      </c>
      <c r="F2809" s="5">
        <v>-10113</v>
      </c>
      <c r="G2809" s="5" t="s">
        <v>52</v>
      </c>
      <c r="H2809" s="5" t="s">
        <v>71</v>
      </c>
      <c r="I2809" s="5">
        <v>137660.01</v>
      </c>
      <c r="J2809" s="5" t="s">
        <v>6725</v>
      </c>
      <c r="K2809" s="5" t="s">
        <v>55</v>
      </c>
      <c r="L2809" s="5" t="s">
        <v>32</v>
      </c>
      <c r="M2809" s="5">
        <v>1.08</v>
      </c>
      <c r="N2809" s="5" t="s">
        <v>57</v>
      </c>
      <c r="O2809" s="49">
        <v>7</v>
      </c>
    </row>
    <row r="2810" spans="1:15" x14ac:dyDescent="0.2">
      <c r="A2810" s="48" t="s">
        <v>8809</v>
      </c>
      <c r="B2810" s="5" t="s">
        <v>8810</v>
      </c>
      <c r="C2810" s="5">
        <v>28</v>
      </c>
      <c r="D2810" s="5" t="s">
        <v>17</v>
      </c>
      <c r="E2810" s="5" t="s">
        <v>8811</v>
      </c>
      <c r="F2810" s="5">
        <v>-8678</v>
      </c>
      <c r="G2810" s="5" t="s">
        <v>29</v>
      </c>
      <c r="H2810" s="5" t="s">
        <v>38</v>
      </c>
      <c r="I2810" s="5">
        <v>43367.76</v>
      </c>
      <c r="J2810" s="5" t="s">
        <v>3376</v>
      </c>
      <c r="K2810" s="5" t="s">
        <v>62</v>
      </c>
      <c r="L2810" s="5" t="s">
        <v>23</v>
      </c>
      <c r="M2810" s="5">
        <v>2.29</v>
      </c>
      <c r="N2810" s="5" t="s">
        <v>33</v>
      </c>
      <c r="O2810" s="49">
        <v>37</v>
      </c>
    </row>
    <row r="2811" spans="1:15" x14ac:dyDescent="0.2">
      <c r="A2811" s="48" t="s">
        <v>8812</v>
      </c>
      <c r="B2811" s="5" t="s">
        <v>4451</v>
      </c>
      <c r="C2811" s="5">
        <v>38</v>
      </c>
      <c r="D2811" s="5" t="s">
        <v>17</v>
      </c>
      <c r="E2811" s="5" t="s">
        <v>8813</v>
      </c>
      <c r="F2811" s="5">
        <v>-3550</v>
      </c>
      <c r="G2811" s="5" t="s">
        <v>52</v>
      </c>
      <c r="H2811" s="5" t="s">
        <v>66</v>
      </c>
      <c r="I2811" s="5">
        <v>99569.2</v>
      </c>
      <c r="J2811" s="5" t="s">
        <v>8374</v>
      </c>
      <c r="K2811" s="5" t="s">
        <v>22</v>
      </c>
      <c r="L2811" s="5" t="s">
        <v>23</v>
      </c>
      <c r="M2811" s="5">
        <v>1.01</v>
      </c>
      <c r="N2811" s="5" t="s">
        <v>33</v>
      </c>
      <c r="O2811" s="49">
        <v>40</v>
      </c>
    </row>
    <row r="2812" spans="1:15" x14ac:dyDescent="0.2">
      <c r="A2812" s="48" t="s">
        <v>8814</v>
      </c>
      <c r="B2812" s="5" t="s">
        <v>8033</v>
      </c>
      <c r="C2812" s="5">
        <v>52</v>
      </c>
      <c r="D2812" s="5" t="s">
        <v>27</v>
      </c>
      <c r="E2812" s="5" t="s">
        <v>8815</v>
      </c>
      <c r="F2812" s="5">
        <v>-4991</v>
      </c>
      <c r="G2812" s="5" t="s">
        <v>94</v>
      </c>
      <c r="H2812" s="5" t="s">
        <v>194</v>
      </c>
      <c r="I2812" s="5">
        <v>162102.66</v>
      </c>
      <c r="J2812" s="5" t="s">
        <v>6158</v>
      </c>
      <c r="K2812" s="5" t="s">
        <v>127</v>
      </c>
      <c r="L2812" s="5" t="s">
        <v>56</v>
      </c>
      <c r="M2812" s="5">
        <v>2.69</v>
      </c>
      <c r="N2812" s="5" t="s">
        <v>24</v>
      </c>
      <c r="O2812" s="49">
        <v>39</v>
      </c>
    </row>
    <row r="2813" spans="1:15" x14ac:dyDescent="0.2">
      <c r="A2813" s="48" t="s">
        <v>8816</v>
      </c>
      <c r="B2813" s="5" t="s">
        <v>8817</v>
      </c>
      <c r="C2813" s="5">
        <v>34</v>
      </c>
      <c r="D2813" s="5" t="s">
        <v>27</v>
      </c>
      <c r="E2813" s="5" t="s">
        <v>8818</v>
      </c>
      <c r="F2813" s="5">
        <v>-3919</v>
      </c>
      <c r="G2813" s="5" t="s">
        <v>52</v>
      </c>
      <c r="H2813" s="5" t="s">
        <v>79</v>
      </c>
      <c r="I2813" s="5">
        <v>57516.83</v>
      </c>
      <c r="J2813" s="5" t="s">
        <v>1553</v>
      </c>
      <c r="K2813" s="5" t="s">
        <v>136</v>
      </c>
      <c r="L2813" s="5" t="s">
        <v>32</v>
      </c>
      <c r="M2813" s="5">
        <v>3.61</v>
      </c>
      <c r="N2813" s="5" t="s">
        <v>33</v>
      </c>
      <c r="O2813" s="49">
        <v>13</v>
      </c>
    </row>
    <row r="2814" spans="1:15" x14ac:dyDescent="0.2">
      <c r="A2814" s="48" t="s">
        <v>8819</v>
      </c>
      <c r="B2814" s="5" t="s">
        <v>6984</v>
      </c>
      <c r="C2814" s="5">
        <v>42</v>
      </c>
      <c r="D2814" s="5" t="s">
        <v>27</v>
      </c>
      <c r="E2814" s="5" t="s">
        <v>8820</v>
      </c>
      <c r="F2814" s="5">
        <v>-9486</v>
      </c>
      <c r="G2814" s="5" t="s">
        <v>94</v>
      </c>
      <c r="H2814" s="5" t="s">
        <v>79</v>
      </c>
      <c r="I2814" s="5">
        <v>99420.23</v>
      </c>
      <c r="J2814" s="5" t="s">
        <v>2150</v>
      </c>
      <c r="K2814" s="5" t="s">
        <v>55</v>
      </c>
      <c r="L2814" s="5" t="s">
        <v>56</v>
      </c>
      <c r="M2814" s="5">
        <v>4.2</v>
      </c>
      <c r="N2814" s="5" t="s">
        <v>33</v>
      </c>
      <c r="O2814" s="49">
        <v>34</v>
      </c>
    </row>
    <row r="2815" spans="1:15" x14ac:dyDescent="0.2">
      <c r="A2815" s="48" t="s">
        <v>8821</v>
      </c>
      <c r="B2815" s="5" t="s">
        <v>5975</v>
      </c>
      <c r="C2815" s="5">
        <v>25</v>
      </c>
      <c r="D2815" s="5" t="s">
        <v>27</v>
      </c>
      <c r="E2815" s="5" t="s">
        <v>8822</v>
      </c>
      <c r="F2815" s="5">
        <v>-6286</v>
      </c>
      <c r="G2815" s="5" t="s">
        <v>52</v>
      </c>
      <c r="H2815" s="5" t="s">
        <v>79</v>
      </c>
      <c r="I2815" s="5">
        <v>121893.5</v>
      </c>
      <c r="J2815" s="5" t="s">
        <v>5268</v>
      </c>
      <c r="K2815" s="5" t="s">
        <v>22</v>
      </c>
      <c r="L2815" s="5" t="s">
        <v>56</v>
      </c>
      <c r="M2815" s="5">
        <v>4.6500000000000004</v>
      </c>
      <c r="N2815" s="5" t="s">
        <v>74</v>
      </c>
      <c r="O2815" s="49">
        <v>40</v>
      </c>
    </row>
    <row r="2816" spans="1:15" x14ac:dyDescent="0.2">
      <c r="A2816" s="48" t="s">
        <v>8823</v>
      </c>
      <c r="B2816" s="5" t="s">
        <v>910</v>
      </c>
      <c r="C2816" s="5">
        <v>33</v>
      </c>
      <c r="D2816" s="5" t="s">
        <v>17</v>
      </c>
      <c r="E2816" s="5" t="s">
        <v>8824</v>
      </c>
      <c r="F2816" s="5">
        <v>-2385</v>
      </c>
      <c r="G2816" s="5" t="s">
        <v>94</v>
      </c>
      <c r="H2816" s="5" t="s">
        <v>194</v>
      </c>
      <c r="I2816" s="5">
        <v>179485.07</v>
      </c>
      <c r="J2816" s="5" t="s">
        <v>8825</v>
      </c>
      <c r="K2816" s="5" t="s">
        <v>104</v>
      </c>
      <c r="L2816" s="5" t="s">
        <v>56</v>
      </c>
      <c r="M2816" s="5">
        <v>4.33</v>
      </c>
      <c r="N2816" s="5" t="s">
        <v>33</v>
      </c>
      <c r="O2816" s="49">
        <v>30</v>
      </c>
    </row>
    <row r="2817" spans="1:15" x14ac:dyDescent="0.2">
      <c r="A2817" s="48" t="s">
        <v>8826</v>
      </c>
      <c r="B2817" s="5" t="s">
        <v>5166</v>
      </c>
      <c r="C2817" s="5">
        <v>27</v>
      </c>
      <c r="D2817" s="5" t="s">
        <v>50</v>
      </c>
      <c r="E2817" s="5" t="s">
        <v>8827</v>
      </c>
      <c r="F2817" s="5">
        <v>-6989</v>
      </c>
      <c r="G2817" s="5" t="s">
        <v>99</v>
      </c>
      <c r="H2817" s="5" t="s">
        <v>173</v>
      </c>
      <c r="I2817" s="5">
        <v>91556.99</v>
      </c>
      <c r="J2817" s="5" t="s">
        <v>5905</v>
      </c>
      <c r="K2817" s="5" t="s">
        <v>47</v>
      </c>
      <c r="L2817" s="5" t="s">
        <v>23</v>
      </c>
      <c r="M2817" s="5">
        <v>1.87</v>
      </c>
      <c r="N2817" s="5" t="s">
        <v>33</v>
      </c>
      <c r="O2817" s="49">
        <v>12</v>
      </c>
    </row>
    <row r="2818" spans="1:15" x14ac:dyDescent="0.2">
      <c r="A2818" s="48" t="s">
        <v>8828</v>
      </c>
      <c r="B2818" s="5" t="s">
        <v>4434</v>
      </c>
      <c r="C2818" s="5">
        <v>45</v>
      </c>
      <c r="D2818" s="5" t="s">
        <v>17</v>
      </c>
      <c r="E2818" s="5" t="s">
        <v>8829</v>
      </c>
      <c r="F2818" s="5">
        <v>-10719</v>
      </c>
      <c r="G2818" s="5" t="s">
        <v>94</v>
      </c>
      <c r="H2818" s="5" t="s">
        <v>66</v>
      </c>
      <c r="I2818" s="5">
        <v>105994.93</v>
      </c>
      <c r="J2818" s="5" t="s">
        <v>3648</v>
      </c>
      <c r="K2818" s="5" t="s">
        <v>22</v>
      </c>
      <c r="L2818" s="5" t="s">
        <v>56</v>
      </c>
      <c r="M2818" s="5">
        <v>4.88</v>
      </c>
      <c r="N2818" s="5" t="s">
        <v>74</v>
      </c>
      <c r="O2818" s="49">
        <v>3</v>
      </c>
    </row>
    <row r="2819" spans="1:15" x14ac:dyDescent="0.2">
      <c r="A2819" s="48" t="s">
        <v>8830</v>
      </c>
      <c r="B2819" s="5" t="s">
        <v>8831</v>
      </c>
      <c r="C2819" s="5">
        <v>33</v>
      </c>
      <c r="D2819" s="5" t="s">
        <v>17</v>
      </c>
      <c r="E2819" s="5" t="s">
        <v>8832</v>
      </c>
      <c r="F2819" s="5">
        <v>-7070</v>
      </c>
      <c r="G2819" s="5" t="s">
        <v>94</v>
      </c>
      <c r="H2819" s="5" t="s">
        <v>66</v>
      </c>
      <c r="I2819" s="5">
        <v>73864.27</v>
      </c>
      <c r="J2819" s="5" t="s">
        <v>826</v>
      </c>
      <c r="K2819" s="5" t="s">
        <v>104</v>
      </c>
      <c r="L2819" s="5" t="s">
        <v>23</v>
      </c>
      <c r="M2819" s="5">
        <v>1.73</v>
      </c>
      <c r="N2819" s="5" t="s">
        <v>41</v>
      </c>
      <c r="O2819" s="49">
        <v>5</v>
      </c>
    </row>
    <row r="2820" spans="1:15" x14ac:dyDescent="0.2">
      <c r="A2820" s="48" t="s">
        <v>8833</v>
      </c>
      <c r="B2820" s="5" t="s">
        <v>1114</v>
      </c>
      <c r="C2820" s="5">
        <v>62</v>
      </c>
      <c r="D2820" s="5" t="s">
        <v>17</v>
      </c>
      <c r="E2820" s="5" t="s">
        <v>8834</v>
      </c>
      <c r="F2820" s="5">
        <v>-6260</v>
      </c>
      <c r="G2820" s="5" t="s">
        <v>19</v>
      </c>
      <c r="H2820" s="5" t="s">
        <v>38</v>
      </c>
      <c r="I2820" s="5">
        <v>92254.74</v>
      </c>
      <c r="J2820" s="5" t="s">
        <v>1880</v>
      </c>
      <c r="K2820" s="5" t="s">
        <v>40</v>
      </c>
      <c r="L2820" s="5" t="s">
        <v>73</v>
      </c>
      <c r="M2820" s="5">
        <v>2.58</v>
      </c>
      <c r="N2820" s="5" t="s">
        <v>33</v>
      </c>
      <c r="O2820" s="49">
        <v>16</v>
      </c>
    </row>
    <row r="2821" spans="1:15" x14ac:dyDescent="0.2">
      <c r="A2821" s="48" t="s">
        <v>8835</v>
      </c>
      <c r="B2821" s="5" t="s">
        <v>97</v>
      </c>
      <c r="C2821" s="5">
        <v>24</v>
      </c>
      <c r="D2821" s="5" t="s">
        <v>17</v>
      </c>
      <c r="E2821" s="5" t="s">
        <v>8836</v>
      </c>
      <c r="F2821" s="5">
        <v>-7527</v>
      </c>
      <c r="G2821" s="5" t="s">
        <v>29</v>
      </c>
      <c r="H2821" s="5" t="s">
        <v>66</v>
      </c>
      <c r="I2821" s="5">
        <v>66568.25</v>
      </c>
      <c r="J2821" s="5" t="s">
        <v>2691</v>
      </c>
      <c r="K2821" s="5" t="s">
        <v>22</v>
      </c>
      <c r="L2821" s="5" t="s">
        <v>56</v>
      </c>
      <c r="M2821" s="5">
        <v>1.8</v>
      </c>
      <c r="N2821" s="5" t="s">
        <v>24</v>
      </c>
      <c r="O2821" s="49">
        <v>7</v>
      </c>
    </row>
    <row r="2822" spans="1:15" x14ac:dyDescent="0.2">
      <c r="A2822" s="48" t="s">
        <v>8837</v>
      </c>
      <c r="B2822" s="5" t="s">
        <v>2502</v>
      </c>
      <c r="C2822" s="5">
        <v>65</v>
      </c>
      <c r="D2822" s="5" t="s">
        <v>27</v>
      </c>
      <c r="E2822" s="5" t="s">
        <v>8838</v>
      </c>
      <c r="F2822" s="5">
        <v>-8917</v>
      </c>
      <c r="G2822" s="5" t="s">
        <v>85</v>
      </c>
      <c r="H2822" s="5" t="s">
        <v>79</v>
      </c>
      <c r="I2822" s="5">
        <v>161168.41</v>
      </c>
      <c r="J2822" s="5" t="s">
        <v>2525</v>
      </c>
      <c r="K2822" s="5" t="s">
        <v>22</v>
      </c>
      <c r="L2822" s="5" t="s">
        <v>73</v>
      </c>
      <c r="M2822" s="5">
        <v>4.3600000000000003</v>
      </c>
      <c r="N2822" s="5" t="s">
        <v>57</v>
      </c>
      <c r="O2822" s="49">
        <v>6</v>
      </c>
    </row>
    <row r="2823" spans="1:15" x14ac:dyDescent="0.2">
      <c r="A2823" s="48" t="s">
        <v>8839</v>
      </c>
      <c r="B2823" s="5" t="s">
        <v>4613</v>
      </c>
      <c r="C2823" s="5">
        <v>63</v>
      </c>
      <c r="D2823" s="5" t="s">
        <v>50</v>
      </c>
      <c r="E2823" s="5" t="s">
        <v>8840</v>
      </c>
      <c r="F2823" s="5">
        <v>-10075</v>
      </c>
      <c r="G2823" s="5" t="s">
        <v>99</v>
      </c>
      <c r="H2823" s="5" t="s">
        <v>38</v>
      </c>
      <c r="I2823" s="5">
        <v>95264.320000000007</v>
      </c>
      <c r="J2823" s="5" t="s">
        <v>5376</v>
      </c>
      <c r="K2823" s="5" t="s">
        <v>40</v>
      </c>
      <c r="L2823" s="5" t="s">
        <v>32</v>
      </c>
      <c r="M2823" s="5">
        <v>4.0599999999999996</v>
      </c>
      <c r="N2823" s="5" t="s">
        <v>57</v>
      </c>
      <c r="O2823" s="49">
        <v>20</v>
      </c>
    </row>
    <row r="2824" spans="1:15" x14ac:dyDescent="0.2">
      <c r="A2824" s="48" t="s">
        <v>8841</v>
      </c>
      <c r="B2824" s="5" t="s">
        <v>1637</v>
      </c>
      <c r="C2824" s="5">
        <v>56</v>
      </c>
      <c r="D2824" s="5" t="s">
        <v>50</v>
      </c>
      <c r="E2824" s="5" t="s">
        <v>8842</v>
      </c>
      <c r="F2824" s="5">
        <v>-3252</v>
      </c>
      <c r="G2824" s="5" t="s">
        <v>37</v>
      </c>
      <c r="H2824" s="5" t="s">
        <v>173</v>
      </c>
      <c r="I2824" s="5">
        <v>78238.899999999994</v>
      </c>
      <c r="J2824" s="5" t="s">
        <v>8843</v>
      </c>
      <c r="K2824" s="5" t="s">
        <v>127</v>
      </c>
      <c r="L2824" s="5" t="s">
        <v>23</v>
      </c>
      <c r="M2824" s="5">
        <v>2.9</v>
      </c>
      <c r="N2824" s="5" t="s">
        <v>24</v>
      </c>
      <c r="O2824" s="49">
        <v>37</v>
      </c>
    </row>
    <row r="2825" spans="1:15" x14ac:dyDescent="0.2">
      <c r="A2825" s="48" t="s">
        <v>8844</v>
      </c>
      <c r="B2825" s="5" t="s">
        <v>8845</v>
      </c>
      <c r="C2825" s="5">
        <v>60</v>
      </c>
      <c r="D2825" s="5" t="s">
        <v>17</v>
      </c>
      <c r="E2825" s="5" t="s">
        <v>8846</v>
      </c>
      <c r="F2825" s="5">
        <v>-10927</v>
      </c>
      <c r="G2825" s="5" t="s">
        <v>78</v>
      </c>
      <c r="H2825" s="5" t="s">
        <v>79</v>
      </c>
      <c r="I2825" s="5">
        <v>36372.5</v>
      </c>
      <c r="J2825" s="5" t="s">
        <v>2739</v>
      </c>
      <c r="K2825" s="5" t="s">
        <v>55</v>
      </c>
      <c r="L2825" s="5" t="s">
        <v>32</v>
      </c>
      <c r="M2825" s="5">
        <v>1.87</v>
      </c>
      <c r="N2825" s="5" t="s">
        <v>74</v>
      </c>
      <c r="O2825" s="49">
        <v>13</v>
      </c>
    </row>
    <row r="2826" spans="1:15" x14ac:dyDescent="0.2">
      <c r="A2826" s="48" t="s">
        <v>8847</v>
      </c>
      <c r="B2826" s="5" t="s">
        <v>6146</v>
      </c>
      <c r="C2826" s="5">
        <v>54</v>
      </c>
      <c r="D2826" s="5" t="s">
        <v>17</v>
      </c>
      <c r="E2826" s="5" t="s">
        <v>8848</v>
      </c>
      <c r="F2826" s="5">
        <v>-6904</v>
      </c>
      <c r="G2826" s="5" t="s">
        <v>29</v>
      </c>
      <c r="H2826" s="5" t="s">
        <v>144</v>
      </c>
      <c r="I2826" s="5">
        <v>57707.58</v>
      </c>
      <c r="J2826" s="5" t="s">
        <v>8849</v>
      </c>
      <c r="K2826" s="5" t="s">
        <v>104</v>
      </c>
      <c r="L2826" s="5" t="s">
        <v>73</v>
      </c>
      <c r="M2826" s="5">
        <v>1.3</v>
      </c>
      <c r="N2826" s="5" t="s">
        <v>41</v>
      </c>
      <c r="O2826" s="49">
        <v>30</v>
      </c>
    </row>
    <row r="2827" spans="1:15" x14ac:dyDescent="0.2">
      <c r="A2827" s="48" t="s">
        <v>8850</v>
      </c>
      <c r="B2827" s="5" t="s">
        <v>8851</v>
      </c>
      <c r="C2827" s="5">
        <v>30</v>
      </c>
      <c r="D2827" s="5" t="s">
        <v>17</v>
      </c>
      <c r="E2827" s="5" t="s">
        <v>8852</v>
      </c>
      <c r="F2827" s="5">
        <v>-6262</v>
      </c>
      <c r="G2827" s="5" t="s">
        <v>78</v>
      </c>
      <c r="H2827" s="5" t="s">
        <v>173</v>
      </c>
      <c r="I2827" s="5">
        <v>44153.03</v>
      </c>
      <c r="J2827" s="5" t="s">
        <v>3984</v>
      </c>
      <c r="K2827" s="5" t="s">
        <v>62</v>
      </c>
      <c r="L2827" s="5" t="s">
        <v>56</v>
      </c>
      <c r="M2827" s="5">
        <v>4.01</v>
      </c>
      <c r="N2827" s="5" t="s">
        <v>41</v>
      </c>
      <c r="O2827" s="49">
        <v>27</v>
      </c>
    </row>
    <row r="2828" spans="1:15" x14ac:dyDescent="0.2">
      <c r="A2828" s="48" t="s">
        <v>8853</v>
      </c>
      <c r="B2828" s="5" t="s">
        <v>8854</v>
      </c>
      <c r="C2828" s="5">
        <v>43</v>
      </c>
      <c r="D2828" s="5" t="s">
        <v>17</v>
      </c>
      <c r="E2828" s="5" t="s">
        <v>8855</v>
      </c>
      <c r="F2828" s="5">
        <v>-5223</v>
      </c>
      <c r="G2828" s="5" t="s">
        <v>37</v>
      </c>
      <c r="H2828" s="5" t="s">
        <v>173</v>
      </c>
      <c r="I2828" s="5">
        <v>163021.94</v>
      </c>
      <c r="J2828" s="5" t="s">
        <v>223</v>
      </c>
      <c r="K2828" s="5" t="s">
        <v>118</v>
      </c>
      <c r="L2828" s="5" t="s">
        <v>73</v>
      </c>
      <c r="M2828" s="5">
        <v>3.23</v>
      </c>
      <c r="N2828" s="5" t="s">
        <v>74</v>
      </c>
      <c r="O2828" s="49">
        <v>27</v>
      </c>
    </row>
    <row r="2829" spans="1:15" x14ac:dyDescent="0.2">
      <c r="A2829" s="48" t="s">
        <v>8856</v>
      </c>
      <c r="B2829" s="5" t="s">
        <v>3004</v>
      </c>
      <c r="C2829" s="5">
        <v>64</v>
      </c>
      <c r="D2829" s="5" t="s">
        <v>27</v>
      </c>
      <c r="E2829" s="5" t="s">
        <v>8857</v>
      </c>
      <c r="F2829" s="5">
        <v>-4915</v>
      </c>
      <c r="G2829" s="5" t="s">
        <v>52</v>
      </c>
      <c r="H2829" s="5" t="s">
        <v>30</v>
      </c>
      <c r="I2829" s="5">
        <v>150619.84</v>
      </c>
      <c r="J2829" s="5" t="s">
        <v>2889</v>
      </c>
      <c r="K2829" s="5" t="s">
        <v>55</v>
      </c>
      <c r="L2829" s="5" t="s">
        <v>56</v>
      </c>
      <c r="M2829" s="5">
        <v>3.11</v>
      </c>
      <c r="N2829" s="5" t="s">
        <v>41</v>
      </c>
      <c r="O2829" s="49">
        <v>6</v>
      </c>
    </row>
    <row r="2830" spans="1:15" x14ac:dyDescent="0.2">
      <c r="A2830" s="48" t="s">
        <v>8858</v>
      </c>
      <c r="B2830" s="5" t="s">
        <v>7143</v>
      </c>
      <c r="C2830" s="5">
        <v>34</v>
      </c>
      <c r="D2830" s="5" t="s">
        <v>50</v>
      </c>
      <c r="E2830" s="5" t="s">
        <v>8859</v>
      </c>
      <c r="F2830" s="5">
        <v>-7302</v>
      </c>
      <c r="G2830" s="5" t="s">
        <v>94</v>
      </c>
      <c r="H2830" s="5" t="s">
        <v>53</v>
      </c>
      <c r="I2830" s="5">
        <v>94528.08</v>
      </c>
      <c r="J2830" s="5" t="s">
        <v>8595</v>
      </c>
      <c r="K2830" s="5" t="s">
        <v>81</v>
      </c>
      <c r="L2830" s="5" t="s">
        <v>56</v>
      </c>
      <c r="M2830" s="5">
        <v>2.06</v>
      </c>
      <c r="N2830" s="5" t="s">
        <v>33</v>
      </c>
      <c r="O2830" s="49">
        <v>23</v>
      </c>
    </row>
    <row r="2831" spans="1:15" x14ac:dyDescent="0.2">
      <c r="A2831" s="48" t="s">
        <v>8860</v>
      </c>
      <c r="B2831" s="5" t="s">
        <v>8861</v>
      </c>
      <c r="C2831" s="5">
        <v>51</v>
      </c>
      <c r="D2831" s="5" t="s">
        <v>17</v>
      </c>
      <c r="E2831" s="5" t="s">
        <v>8862</v>
      </c>
      <c r="F2831" s="5">
        <v>-3764</v>
      </c>
      <c r="G2831" s="5" t="s">
        <v>45</v>
      </c>
      <c r="H2831" s="5" t="s">
        <v>71</v>
      </c>
      <c r="I2831" s="5">
        <v>179813.03</v>
      </c>
      <c r="J2831" s="5" t="s">
        <v>1292</v>
      </c>
      <c r="K2831" s="5" t="s">
        <v>22</v>
      </c>
      <c r="L2831" s="5" t="s">
        <v>23</v>
      </c>
      <c r="M2831" s="5">
        <v>4.74</v>
      </c>
      <c r="N2831" s="5" t="s">
        <v>41</v>
      </c>
      <c r="O2831" s="49">
        <v>20</v>
      </c>
    </row>
    <row r="2832" spans="1:15" x14ac:dyDescent="0.2">
      <c r="A2832" s="48" t="s">
        <v>8863</v>
      </c>
      <c r="B2832" s="5" t="s">
        <v>8864</v>
      </c>
      <c r="C2832" s="5">
        <v>41</v>
      </c>
      <c r="D2832" s="5" t="s">
        <v>50</v>
      </c>
      <c r="E2832" s="5" t="s">
        <v>8865</v>
      </c>
      <c r="F2832" s="5">
        <v>-7634</v>
      </c>
      <c r="G2832" s="5" t="s">
        <v>85</v>
      </c>
      <c r="H2832" s="5" t="s">
        <v>71</v>
      </c>
      <c r="I2832" s="5">
        <v>129323.99</v>
      </c>
      <c r="J2832" s="5" t="s">
        <v>3648</v>
      </c>
      <c r="K2832" s="5" t="s">
        <v>118</v>
      </c>
      <c r="L2832" s="5" t="s">
        <v>23</v>
      </c>
      <c r="M2832" s="5">
        <v>1.44</v>
      </c>
      <c r="N2832" s="5" t="s">
        <v>57</v>
      </c>
      <c r="O2832" s="49">
        <v>35</v>
      </c>
    </row>
    <row r="2833" spans="1:15" x14ac:dyDescent="0.2">
      <c r="A2833" s="48" t="s">
        <v>8866</v>
      </c>
      <c r="B2833" s="5" t="s">
        <v>8867</v>
      </c>
      <c r="C2833" s="5">
        <v>53</v>
      </c>
      <c r="D2833" s="5" t="s">
        <v>17</v>
      </c>
      <c r="E2833" s="5" t="s">
        <v>8868</v>
      </c>
      <c r="F2833" s="5">
        <v>-10008</v>
      </c>
      <c r="G2833" s="5" t="s">
        <v>29</v>
      </c>
      <c r="H2833" s="5" t="s">
        <v>71</v>
      </c>
      <c r="I2833" s="5">
        <v>120299.45</v>
      </c>
      <c r="J2833" s="5" t="s">
        <v>655</v>
      </c>
      <c r="K2833" s="5" t="s">
        <v>118</v>
      </c>
      <c r="L2833" s="5" t="s">
        <v>56</v>
      </c>
      <c r="M2833" s="5">
        <v>2.5099999999999998</v>
      </c>
      <c r="N2833" s="5" t="s">
        <v>41</v>
      </c>
      <c r="O2833" s="49">
        <v>40</v>
      </c>
    </row>
    <row r="2834" spans="1:15" x14ac:dyDescent="0.2">
      <c r="A2834" s="48" t="s">
        <v>8869</v>
      </c>
      <c r="B2834" s="5" t="s">
        <v>5821</v>
      </c>
      <c r="C2834" s="5">
        <v>43</v>
      </c>
      <c r="D2834" s="5" t="s">
        <v>27</v>
      </c>
      <c r="E2834" s="5" t="s">
        <v>8870</v>
      </c>
      <c r="F2834" s="5">
        <v>-9122</v>
      </c>
      <c r="G2834" s="5" t="s">
        <v>94</v>
      </c>
      <c r="H2834" s="5" t="s">
        <v>194</v>
      </c>
      <c r="I2834" s="5">
        <v>142844.21</v>
      </c>
      <c r="J2834" s="5" t="s">
        <v>1254</v>
      </c>
      <c r="K2834" s="5" t="s">
        <v>47</v>
      </c>
      <c r="L2834" s="5" t="s">
        <v>32</v>
      </c>
      <c r="M2834" s="5">
        <v>4.8099999999999996</v>
      </c>
      <c r="N2834" s="5" t="s">
        <v>57</v>
      </c>
      <c r="O2834" s="49">
        <v>9</v>
      </c>
    </row>
    <row r="2835" spans="1:15" x14ac:dyDescent="0.2">
      <c r="A2835" s="48" t="s">
        <v>8871</v>
      </c>
      <c r="B2835" s="5" t="s">
        <v>2066</v>
      </c>
      <c r="C2835" s="5">
        <v>49</v>
      </c>
      <c r="D2835" s="5" t="s">
        <v>27</v>
      </c>
      <c r="E2835" s="5" t="s">
        <v>8872</v>
      </c>
      <c r="F2835" s="5">
        <v>-3262</v>
      </c>
      <c r="G2835" s="5" t="s">
        <v>37</v>
      </c>
      <c r="H2835" s="5" t="s">
        <v>144</v>
      </c>
      <c r="I2835" s="5">
        <v>61291.14</v>
      </c>
      <c r="J2835" s="5" t="s">
        <v>8873</v>
      </c>
      <c r="K2835" s="5" t="s">
        <v>81</v>
      </c>
      <c r="L2835" s="5" t="s">
        <v>32</v>
      </c>
      <c r="M2835" s="5">
        <v>3.2</v>
      </c>
      <c r="N2835" s="5" t="s">
        <v>41</v>
      </c>
      <c r="O2835" s="49">
        <v>15</v>
      </c>
    </row>
    <row r="2836" spans="1:15" x14ac:dyDescent="0.2">
      <c r="A2836" s="48" t="s">
        <v>8874</v>
      </c>
      <c r="B2836" s="5" t="s">
        <v>2566</v>
      </c>
      <c r="C2836" s="5">
        <v>25</v>
      </c>
      <c r="D2836" s="5" t="s">
        <v>50</v>
      </c>
      <c r="E2836" s="5" t="s">
        <v>8875</v>
      </c>
      <c r="F2836" s="5">
        <v>-6778</v>
      </c>
      <c r="G2836" s="5" t="s">
        <v>45</v>
      </c>
      <c r="H2836" s="5" t="s">
        <v>173</v>
      </c>
      <c r="I2836" s="5">
        <v>166701.15</v>
      </c>
      <c r="J2836" s="5" t="s">
        <v>3956</v>
      </c>
      <c r="K2836" s="5" t="s">
        <v>81</v>
      </c>
      <c r="L2836" s="5" t="s">
        <v>56</v>
      </c>
      <c r="M2836" s="5">
        <v>1.52</v>
      </c>
      <c r="N2836" s="5" t="s">
        <v>41</v>
      </c>
      <c r="O2836" s="49">
        <v>1</v>
      </c>
    </row>
    <row r="2837" spans="1:15" x14ac:dyDescent="0.2">
      <c r="A2837" s="48" t="s">
        <v>8876</v>
      </c>
      <c r="B2837" s="5" t="s">
        <v>5733</v>
      </c>
      <c r="C2837" s="5">
        <v>63</v>
      </c>
      <c r="D2837" s="5" t="s">
        <v>17</v>
      </c>
      <c r="E2837" s="5" t="s">
        <v>8877</v>
      </c>
      <c r="F2837" s="5">
        <v>-3320</v>
      </c>
      <c r="G2837" s="5" t="s">
        <v>116</v>
      </c>
      <c r="H2837" s="5" t="s">
        <v>173</v>
      </c>
      <c r="I2837" s="5">
        <v>172673.92000000001</v>
      </c>
      <c r="J2837" s="5" t="s">
        <v>5333</v>
      </c>
      <c r="K2837" s="5" t="s">
        <v>40</v>
      </c>
      <c r="L2837" s="5" t="s">
        <v>32</v>
      </c>
      <c r="M2837" s="5">
        <v>4.91</v>
      </c>
      <c r="N2837" s="5" t="s">
        <v>41</v>
      </c>
      <c r="O2837" s="49">
        <v>24</v>
      </c>
    </row>
    <row r="2838" spans="1:15" x14ac:dyDescent="0.2">
      <c r="A2838" s="48" t="s">
        <v>8878</v>
      </c>
      <c r="B2838" s="5" t="s">
        <v>4391</v>
      </c>
      <c r="C2838" s="5">
        <v>56</v>
      </c>
      <c r="D2838" s="5" t="s">
        <v>17</v>
      </c>
      <c r="E2838" s="5" t="s">
        <v>8879</v>
      </c>
      <c r="F2838" s="5">
        <v>-3535</v>
      </c>
      <c r="G2838" s="5" t="s">
        <v>94</v>
      </c>
      <c r="H2838" s="5" t="s">
        <v>194</v>
      </c>
      <c r="I2838" s="5">
        <v>105279.96</v>
      </c>
      <c r="J2838" s="5" t="s">
        <v>6158</v>
      </c>
      <c r="K2838" s="5" t="s">
        <v>47</v>
      </c>
      <c r="L2838" s="5" t="s">
        <v>56</v>
      </c>
      <c r="M2838" s="5">
        <v>2.74</v>
      </c>
      <c r="N2838" s="5" t="s">
        <v>24</v>
      </c>
      <c r="O2838" s="49">
        <v>39</v>
      </c>
    </row>
    <row r="2839" spans="1:15" x14ac:dyDescent="0.2">
      <c r="A2839" s="48" t="s">
        <v>8880</v>
      </c>
      <c r="B2839" s="5" t="s">
        <v>7644</v>
      </c>
      <c r="C2839" s="5">
        <v>55</v>
      </c>
      <c r="D2839" s="5" t="s">
        <v>17</v>
      </c>
      <c r="E2839" s="5" t="s">
        <v>8881</v>
      </c>
      <c r="F2839" s="5">
        <v>-7202</v>
      </c>
      <c r="G2839" s="5" t="s">
        <v>85</v>
      </c>
      <c r="H2839" s="5" t="s">
        <v>38</v>
      </c>
      <c r="I2839" s="5">
        <v>134037.92000000001</v>
      </c>
      <c r="J2839" s="5" t="s">
        <v>2925</v>
      </c>
      <c r="K2839" s="5" t="s">
        <v>62</v>
      </c>
      <c r="L2839" s="5" t="s">
        <v>56</v>
      </c>
      <c r="M2839" s="5">
        <v>1.47</v>
      </c>
      <c r="N2839" s="5" t="s">
        <v>74</v>
      </c>
      <c r="O2839" s="49">
        <v>40</v>
      </c>
    </row>
    <row r="2840" spans="1:15" x14ac:dyDescent="0.2">
      <c r="A2840" s="48" t="s">
        <v>8882</v>
      </c>
      <c r="B2840" s="5" t="s">
        <v>8883</v>
      </c>
      <c r="C2840" s="5">
        <v>38</v>
      </c>
      <c r="D2840" s="5" t="s">
        <v>50</v>
      </c>
      <c r="E2840" s="5" t="s">
        <v>8884</v>
      </c>
      <c r="F2840" s="5">
        <v>-9048</v>
      </c>
      <c r="G2840" s="5" t="s">
        <v>19</v>
      </c>
      <c r="H2840" s="5" t="s">
        <v>66</v>
      </c>
      <c r="I2840" s="5">
        <v>70257.960000000006</v>
      </c>
      <c r="J2840" s="5" t="s">
        <v>7168</v>
      </c>
      <c r="K2840" s="5" t="s">
        <v>62</v>
      </c>
      <c r="L2840" s="5" t="s">
        <v>32</v>
      </c>
      <c r="M2840" s="5">
        <v>2.36</v>
      </c>
      <c r="N2840" s="5" t="s">
        <v>33</v>
      </c>
      <c r="O2840" s="49">
        <v>30</v>
      </c>
    </row>
    <row r="2841" spans="1:15" x14ac:dyDescent="0.2">
      <c r="A2841" s="48" t="s">
        <v>8885</v>
      </c>
      <c r="B2841" s="5" t="s">
        <v>7777</v>
      </c>
      <c r="C2841" s="5">
        <v>39</v>
      </c>
      <c r="D2841" s="5" t="s">
        <v>27</v>
      </c>
      <c r="E2841" s="5" t="s">
        <v>8886</v>
      </c>
      <c r="F2841" s="5">
        <v>-3415</v>
      </c>
      <c r="G2841" s="5" t="s">
        <v>78</v>
      </c>
      <c r="H2841" s="5" t="s">
        <v>30</v>
      </c>
      <c r="I2841" s="5">
        <v>108600.42</v>
      </c>
      <c r="J2841" s="5" t="s">
        <v>574</v>
      </c>
      <c r="K2841" s="5" t="s">
        <v>40</v>
      </c>
      <c r="L2841" s="5" t="s">
        <v>56</v>
      </c>
      <c r="M2841" s="5">
        <v>2.48</v>
      </c>
      <c r="N2841" s="5" t="s">
        <v>74</v>
      </c>
      <c r="O2841" s="49">
        <v>39</v>
      </c>
    </row>
    <row r="2842" spans="1:15" x14ac:dyDescent="0.2">
      <c r="A2842" s="48" t="s">
        <v>8887</v>
      </c>
      <c r="B2842" s="5" t="s">
        <v>2455</v>
      </c>
      <c r="C2842" s="5">
        <v>58</v>
      </c>
      <c r="D2842" s="5" t="s">
        <v>17</v>
      </c>
      <c r="E2842" s="5" t="s">
        <v>8888</v>
      </c>
      <c r="F2842" s="5">
        <v>-10094</v>
      </c>
      <c r="G2842" s="5" t="s">
        <v>52</v>
      </c>
      <c r="H2842" s="5" t="s">
        <v>20</v>
      </c>
      <c r="I2842" s="5">
        <v>158009.85</v>
      </c>
      <c r="J2842" s="5" t="s">
        <v>760</v>
      </c>
      <c r="K2842" s="5" t="s">
        <v>55</v>
      </c>
      <c r="L2842" s="5" t="s">
        <v>32</v>
      </c>
      <c r="M2842" s="5">
        <v>4.26</v>
      </c>
      <c r="N2842" s="5" t="s">
        <v>74</v>
      </c>
      <c r="O2842" s="49">
        <v>40</v>
      </c>
    </row>
    <row r="2843" spans="1:15" x14ac:dyDescent="0.2">
      <c r="A2843" s="48" t="s">
        <v>8889</v>
      </c>
      <c r="B2843" s="5" t="s">
        <v>8890</v>
      </c>
      <c r="C2843" s="5">
        <v>25</v>
      </c>
      <c r="D2843" s="5" t="s">
        <v>50</v>
      </c>
      <c r="E2843" s="5" t="s">
        <v>8891</v>
      </c>
      <c r="F2843" s="5">
        <v>-6334</v>
      </c>
      <c r="G2843" s="5" t="s">
        <v>37</v>
      </c>
      <c r="H2843" s="5" t="s">
        <v>71</v>
      </c>
      <c r="I2843" s="5">
        <v>98531.77</v>
      </c>
      <c r="J2843" s="5" t="s">
        <v>5845</v>
      </c>
      <c r="K2843" s="5" t="s">
        <v>62</v>
      </c>
      <c r="L2843" s="5" t="s">
        <v>73</v>
      </c>
      <c r="M2843" s="5">
        <v>2.14</v>
      </c>
      <c r="N2843" s="5" t="s">
        <v>33</v>
      </c>
      <c r="O2843" s="49">
        <v>36</v>
      </c>
    </row>
    <row r="2844" spans="1:15" x14ac:dyDescent="0.2">
      <c r="A2844" s="48" t="s">
        <v>8892</v>
      </c>
      <c r="B2844" s="5" t="s">
        <v>634</v>
      </c>
      <c r="C2844" s="5">
        <v>36</v>
      </c>
      <c r="D2844" s="5" t="s">
        <v>50</v>
      </c>
      <c r="E2844" s="5" t="s">
        <v>8893</v>
      </c>
      <c r="F2844" s="5">
        <v>-8481</v>
      </c>
      <c r="G2844" s="5" t="s">
        <v>78</v>
      </c>
      <c r="H2844" s="5" t="s">
        <v>79</v>
      </c>
      <c r="I2844" s="5">
        <v>49956.58</v>
      </c>
      <c r="J2844" s="5" t="s">
        <v>1235</v>
      </c>
      <c r="K2844" s="5" t="s">
        <v>47</v>
      </c>
      <c r="L2844" s="5" t="s">
        <v>32</v>
      </c>
      <c r="M2844" s="5">
        <v>1.99</v>
      </c>
      <c r="N2844" s="5" t="s">
        <v>74</v>
      </c>
      <c r="O2844" s="49">
        <v>26</v>
      </c>
    </row>
    <row r="2845" spans="1:15" x14ac:dyDescent="0.2">
      <c r="A2845" s="48" t="s">
        <v>8894</v>
      </c>
      <c r="B2845" s="5" t="s">
        <v>8895</v>
      </c>
      <c r="C2845" s="5">
        <v>34</v>
      </c>
      <c r="D2845" s="5" t="s">
        <v>50</v>
      </c>
      <c r="E2845" s="5" t="s">
        <v>8896</v>
      </c>
      <c r="F2845" s="5">
        <v>-10144</v>
      </c>
      <c r="G2845" s="5" t="s">
        <v>37</v>
      </c>
      <c r="H2845" s="5" t="s">
        <v>38</v>
      </c>
      <c r="I2845" s="5">
        <v>132229.19</v>
      </c>
      <c r="J2845" s="5" t="s">
        <v>8897</v>
      </c>
      <c r="K2845" s="5" t="s">
        <v>127</v>
      </c>
      <c r="L2845" s="5" t="s">
        <v>56</v>
      </c>
      <c r="M2845" s="5">
        <v>4.99</v>
      </c>
      <c r="N2845" s="5" t="s">
        <v>24</v>
      </c>
      <c r="O2845" s="49">
        <v>32</v>
      </c>
    </row>
    <row r="2846" spans="1:15" x14ac:dyDescent="0.2">
      <c r="A2846" s="48" t="s">
        <v>8898</v>
      </c>
      <c r="B2846" s="5" t="s">
        <v>947</v>
      </c>
      <c r="C2846" s="5">
        <v>29</v>
      </c>
      <c r="D2846" s="5" t="s">
        <v>17</v>
      </c>
      <c r="E2846" s="5" t="s">
        <v>8899</v>
      </c>
      <c r="F2846" s="5">
        <v>-9865</v>
      </c>
      <c r="G2846" s="5" t="s">
        <v>85</v>
      </c>
      <c r="H2846" s="5" t="s">
        <v>79</v>
      </c>
      <c r="I2846" s="5">
        <v>145766.53</v>
      </c>
      <c r="J2846" s="5" t="s">
        <v>1598</v>
      </c>
      <c r="K2846" s="5" t="s">
        <v>40</v>
      </c>
      <c r="L2846" s="5" t="s">
        <v>32</v>
      </c>
      <c r="M2846" s="5">
        <v>4.1100000000000003</v>
      </c>
      <c r="N2846" s="5" t="s">
        <v>41</v>
      </c>
      <c r="O2846" s="49">
        <v>12</v>
      </c>
    </row>
    <row r="2847" spans="1:15" x14ac:dyDescent="0.2">
      <c r="A2847" s="48" t="s">
        <v>8900</v>
      </c>
      <c r="B2847" s="5" t="s">
        <v>4553</v>
      </c>
      <c r="C2847" s="5">
        <v>37</v>
      </c>
      <c r="D2847" s="5" t="s">
        <v>27</v>
      </c>
      <c r="E2847" s="5" t="s">
        <v>8901</v>
      </c>
      <c r="F2847" s="5">
        <v>-5841</v>
      </c>
      <c r="G2847" s="5" t="s">
        <v>52</v>
      </c>
      <c r="H2847" s="5" t="s">
        <v>20</v>
      </c>
      <c r="I2847" s="5">
        <v>140086.57999999999</v>
      </c>
      <c r="J2847" s="5" t="s">
        <v>1041</v>
      </c>
      <c r="K2847" s="5" t="s">
        <v>104</v>
      </c>
      <c r="L2847" s="5" t="s">
        <v>56</v>
      </c>
      <c r="M2847" s="5">
        <v>2.65</v>
      </c>
      <c r="N2847" s="5" t="s">
        <v>57</v>
      </c>
      <c r="O2847" s="49">
        <v>31</v>
      </c>
    </row>
    <row r="2848" spans="1:15" x14ac:dyDescent="0.2">
      <c r="A2848" s="48" t="s">
        <v>8902</v>
      </c>
      <c r="B2848" s="5" t="s">
        <v>4047</v>
      </c>
      <c r="C2848" s="5">
        <v>53</v>
      </c>
      <c r="D2848" s="5" t="s">
        <v>17</v>
      </c>
      <c r="E2848" s="5" t="s">
        <v>8903</v>
      </c>
      <c r="F2848" s="5">
        <v>-2558</v>
      </c>
      <c r="G2848" s="5" t="s">
        <v>116</v>
      </c>
      <c r="H2848" s="5" t="s">
        <v>194</v>
      </c>
      <c r="I2848" s="5">
        <v>179413.25</v>
      </c>
      <c r="J2848" s="5" t="s">
        <v>6744</v>
      </c>
      <c r="K2848" s="5" t="s">
        <v>22</v>
      </c>
      <c r="L2848" s="5" t="s">
        <v>56</v>
      </c>
      <c r="M2848" s="5">
        <v>3.82</v>
      </c>
      <c r="N2848" s="5" t="s">
        <v>57</v>
      </c>
      <c r="O2848" s="49">
        <v>25</v>
      </c>
    </row>
    <row r="2849" spans="1:15" x14ac:dyDescent="0.2">
      <c r="A2849" s="48" t="s">
        <v>8904</v>
      </c>
      <c r="B2849" s="5" t="s">
        <v>3217</v>
      </c>
      <c r="C2849" s="5">
        <v>23</v>
      </c>
      <c r="D2849" s="5" t="s">
        <v>17</v>
      </c>
      <c r="E2849" s="5" t="s">
        <v>8905</v>
      </c>
      <c r="F2849" s="5">
        <v>-5557</v>
      </c>
      <c r="G2849" s="5" t="s">
        <v>78</v>
      </c>
      <c r="H2849" s="5" t="s">
        <v>53</v>
      </c>
      <c r="I2849" s="5">
        <v>93690.41</v>
      </c>
      <c r="J2849" s="5" t="s">
        <v>186</v>
      </c>
      <c r="K2849" s="5" t="s">
        <v>40</v>
      </c>
      <c r="L2849" s="5" t="s">
        <v>32</v>
      </c>
      <c r="M2849" s="5">
        <v>2.38</v>
      </c>
      <c r="N2849" s="5" t="s">
        <v>41</v>
      </c>
      <c r="O2849" s="49">
        <v>15</v>
      </c>
    </row>
    <row r="2850" spans="1:15" x14ac:dyDescent="0.2">
      <c r="A2850" s="48" t="s">
        <v>8906</v>
      </c>
      <c r="B2850" s="5" t="s">
        <v>2131</v>
      </c>
      <c r="C2850" s="5">
        <v>61</v>
      </c>
      <c r="D2850" s="5" t="s">
        <v>50</v>
      </c>
      <c r="E2850" s="5" t="s">
        <v>8907</v>
      </c>
      <c r="F2850" s="5">
        <v>-7888</v>
      </c>
      <c r="G2850" s="5" t="s">
        <v>29</v>
      </c>
      <c r="H2850" s="5" t="s">
        <v>79</v>
      </c>
      <c r="I2850" s="5">
        <v>52554.71</v>
      </c>
      <c r="J2850" s="5" t="s">
        <v>2808</v>
      </c>
      <c r="K2850" s="5" t="s">
        <v>40</v>
      </c>
      <c r="L2850" s="5" t="s">
        <v>73</v>
      </c>
      <c r="M2850" s="5">
        <v>1.81</v>
      </c>
      <c r="N2850" s="5" t="s">
        <v>57</v>
      </c>
      <c r="O2850" s="49">
        <v>28</v>
      </c>
    </row>
    <row r="2851" spans="1:15" x14ac:dyDescent="0.2">
      <c r="A2851" s="48" t="s">
        <v>8908</v>
      </c>
      <c r="B2851" s="5" t="s">
        <v>1766</v>
      </c>
      <c r="C2851" s="5">
        <v>62</v>
      </c>
      <c r="D2851" s="5" t="s">
        <v>50</v>
      </c>
      <c r="E2851" s="5" t="s">
        <v>8909</v>
      </c>
      <c r="F2851" s="5">
        <v>-9666</v>
      </c>
      <c r="G2851" s="5" t="s">
        <v>45</v>
      </c>
      <c r="H2851" s="5" t="s">
        <v>20</v>
      </c>
      <c r="I2851" s="5">
        <v>132332.17000000001</v>
      </c>
      <c r="J2851" s="5" t="s">
        <v>258</v>
      </c>
      <c r="K2851" s="5" t="s">
        <v>22</v>
      </c>
      <c r="L2851" s="5" t="s">
        <v>56</v>
      </c>
      <c r="M2851" s="5">
        <v>2.3199999999999998</v>
      </c>
      <c r="N2851" s="5" t="s">
        <v>33</v>
      </c>
      <c r="O2851" s="49">
        <v>12</v>
      </c>
    </row>
    <row r="2852" spans="1:15" x14ac:dyDescent="0.2">
      <c r="A2852" s="48" t="s">
        <v>8910</v>
      </c>
      <c r="B2852" s="5" t="s">
        <v>8911</v>
      </c>
      <c r="C2852" s="5">
        <v>22</v>
      </c>
      <c r="D2852" s="5" t="s">
        <v>50</v>
      </c>
      <c r="E2852" s="5" t="s">
        <v>8912</v>
      </c>
      <c r="F2852" s="5">
        <v>-8008</v>
      </c>
      <c r="G2852" s="5" t="s">
        <v>52</v>
      </c>
      <c r="H2852" s="5" t="s">
        <v>79</v>
      </c>
      <c r="I2852" s="5">
        <v>55580.6</v>
      </c>
      <c r="J2852" s="5" t="s">
        <v>5532</v>
      </c>
      <c r="K2852" s="5" t="s">
        <v>47</v>
      </c>
      <c r="L2852" s="5" t="s">
        <v>73</v>
      </c>
      <c r="M2852" s="5">
        <v>1.1299999999999999</v>
      </c>
      <c r="N2852" s="5" t="s">
        <v>41</v>
      </c>
      <c r="O2852" s="49">
        <v>1</v>
      </c>
    </row>
    <row r="2853" spans="1:15" x14ac:dyDescent="0.2">
      <c r="A2853" s="48" t="s">
        <v>8913</v>
      </c>
      <c r="B2853" s="5" t="s">
        <v>1792</v>
      </c>
      <c r="C2853" s="5">
        <v>34</v>
      </c>
      <c r="D2853" s="5" t="s">
        <v>27</v>
      </c>
      <c r="E2853" s="5" t="s">
        <v>8914</v>
      </c>
      <c r="F2853" s="5">
        <v>-9691</v>
      </c>
      <c r="G2853" s="5" t="s">
        <v>78</v>
      </c>
      <c r="H2853" s="5" t="s">
        <v>71</v>
      </c>
      <c r="I2853" s="5">
        <v>148024.9</v>
      </c>
      <c r="J2853" s="5" t="s">
        <v>1350</v>
      </c>
      <c r="K2853" s="5" t="s">
        <v>136</v>
      </c>
      <c r="L2853" s="5" t="s">
        <v>73</v>
      </c>
      <c r="M2853" s="5">
        <v>2.5499999999999998</v>
      </c>
      <c r="N2853" s="5" t="s">
        <v>24</v>
      </c>
      <c r="O2853" s="49">
        <v>35</v>
      </c>
    </row>
    <row r="2854" spans="1:15" x14ac:dyDescent="0.2">
      <c r="A2854" s="48" t="s">
        <v>8915</v>
      </c>
      <c r="B2854" s="5" t="s">
        <v>3557</v>
      </c>
      <c r="C2854" s="5">
        <v>33</v>
      </c>
      <c r="D2854" s="5" t="s">
        <v>50</v>
      </c>
      <c r="E2854" s="5" t="s">
        <v>4929</v>
      </c>
      <c r="F2854" s="5">
        <v>-9238</v>
      </c>
      <c r="G2854" s="5" t="s">
        <v>52</v>
      </c>
      <c r="H2854" s="5" t="s">
        <v>20</v>
      </c>
      <c r="I2854" s="5">
        <v>146781.53</v>
      </c>
      <c r="J2854" s="5" t="s">
        <v>5511</v>
      </c>
      <c r="K2854" s="5" t="s">
        <v>81</v>
      </c>
      <c r="L2854" s="5" t="s">
        <v>32</v>
      </c>
      <c r="M2854" s="5">
        <v>2.2400000000000002</v>
      </c>
      <c r="N2854" s="5" t="s">
        <v>24</v>
      </c>
      <c r="O2854" s="49">
        <v>30</v>
      </c>
    </row>
    <row r="2855" spans="1:15" x14ac:dyDescent="0.2">
      <c r="A2855" s="48" t="s">
        <v>8916</v>
      </c>
      <c r="B2855" s="5" t="s">
        <v>8917</v>
      </c>
      <c r="C2855" s="5">
        <v>37</v>
      </c>
      <c r="D2855" s="5" t="s">
        <v>27</v>
      </c>
      <c r="E2855" s="5" t="s">
        <v>8918</v>
      </c>
      <c r="F2855" s="5">
        <v>-2779</v>
      </c>
      <c r="G2855" s="5" t="s">
        <v>85</v>
      </c>
      <c r="H2855" s="5" t="s">
        <v>173</v>
      </c>
      <c r="I2855" s="5">
        <v>111950.76</v>
      </c>
      <c r="J2855" s="5" t="s">
        <v>7128</v>
      </c>
      <c r="K2855" s="5" t="s">
        <v>104</v>
      </c>
      <c r="L2855" s="5" t="s">
        <v>73</v>
      </c>
      <c r="M2855" s="5">
        <v>3.73</v>
      </c>
      <c r="N2855" s="5" t="s">
        <v>57</v>
      </c>
      <c r="O2855" s="49">
        <v>13</v>
      </c>
    </row>
    <row r="2856" spans="1:15" x14ac:dyDescent="0.2">
      <c r="A2856" s="48" t="s">
        <v>8919</v>
      </c>
      <c r="B2856" s="5" t="s">
        <v>1483</v>
      </c>
      <c r="C2856" s="5">
        <v>55</v>
      </c>
      <c r="D2856" s="5" t="s">
        <v>27</v>
      </c>
      <c r="E2856" s="5" t="s">
        <v>8920</v>
      </c>
      <c r="F2856" s="5">
        <v>-5176</v>
      </c>
      <c r="G2856" s="5" t="s">
        <v>85</v>
      </c>
      <c r="H2856" s="5" t="s">
        <v>66</v>
      </c>
      <c r="I2856" s="5">
        <v>96707.19</v>
      </c>
      <c r="J2856" s="5" t="s">
        <v>153</v>
      </c>
      <c r="K2856" s="5" t="s">
        <v>104</v>
      </c>
      <c r="L2856" s="5" t="s">
        <v>23</v>
      </c>
      <c r="M2856" s="5">
        <v>4.74</v>
      </c>
      <c r="N2856" s="5" t="s">
        <v>41</v>
      </c>
      <c r="O2856" s="49">
        <v>30</v>
      </c>
    </row>
    <row r="2857" spans="1:15" x14ac:dyDescent="0.2">
      <c r="A2857" s="48" t="s">
        <v>8921</v>
      </c>
      <c r="B2857" s="5" t="s">
        <v>1450</v>
      </c>
      <c r="C2857" s="5">
        <v>58</v>
      </c>
      <c r="D2857" s="5" t="s">
        <v>50</v>
      </c>
      <c r="E2857" s="5" t="s">
        <v>8922</v>
      </c>
      <c r="F2857" s="5">
        <v>-7659</v>
      </c>
      <c r="G2857" s="5" t="s">
        <v>116</v>
      </c>
      <c r="H2857" s="5" t="s">
        <v>71</v>
      </c>
      <c r="I2857" s="5">
        <v>152578.16</v>
      </c>
      <c r="J2857" s="5" t="s">
        <v>4210</v>
      </c>
      <c r="K2857" s="5" t="s">
        <v>40</v>
      </c>
      <c r="L2857" s="5" t="s">
        <v>56</v>
      </c>
      <c r="M2857" s="5">
        <v>4.5999999999999996</v>
      </c>
      <c r="N2857" s="5" t="s">
        <v>24</v>
      </c>
      <c r="O2857" s="49">
        <v>22</v>
      </c>
    </row>
    <row r="2858" spans="1:15" x14ac:dyDescent="0.2">
      <c r="A2858" s="48" t="s">
        <v>8923</v>
      </c>
      <c r="B2858" s="5" t="s">
        <v>8924</v>
      </c>
      <c r="C2858" s="5">
        <v>24</v>
      </c>
      <c r="D2858" s="5" t="s">
        <v>27</v>
      </c>
      <c r="E2858" s="5" t="s">
        <v>8925</v>
      </c>
      <c r="F2858" s="5">
        <v>-11582</v>
      </c>
      <c r="G2858" s="5" t="s">
        <v>52</v>
      </c>
      <c r="H2858" s="5" t="s">
        <v>20</v>
      </c>
      <c r="I2858" s="5">
        <v>114477.77</v>
      </c>
      <c r="J2858" s="5" t="s">
        <v>2706</v>
      </c>
      <c r="K2858" s="5" t="s">
        <v>118</v>
      </c>
      <c r="L2858" s="5" t="s">
        <v>73</v>
      </c>
      <c r="M2858" s="5">
        <v>4.22</v>
      </c>
      <c r="N2858" s="5" t="s">
        <v>57</v>
      </c>
      <c r="O2858" s="49">
        <v>28</v>
      </c>
    </row>
    <row r="2859" spans="1:15" x14ac:dyDescent="0.2">
      <c r="A2859" s="48" t="s">
        <v>8926</v>
      </c>
      <c r="B2859" s="5" t="s">
        <v>35</v>
      </c>
      <c r="C2859" s="5">
        <v>43</v>
      </c>
      <c r="D2859" s="5" t="s">
        <v>50</v>
      </c>
      <c r="E2859" s="5" t="s">
        <v>8927</v>
      </c>
      <c r="F2859" s="5">
        <v>-8265</v>
      </c>
      <c r="G2859" s="5" t="s">
        <v>94</v>
      </c>
      <c r="H2859" s="5" t="s">
        <v>53</v>
      </c>
      <c r="I2859" s="5">
        <v>41737.43</v>
      </c>
      <c r="J2859" s="5" t="s">
        <v>2751</v>
      </c>
      <c r="K2859" s="5" t="s">
        <v>55</v>
      </c>
      <c r="L2859" s="5" t="s">
        <v>73</v>
      </c>
      <c r="M2859" s="5">
        <v>4.76</v>
      </c>
      <c r="N2859" s="5" t="s">
        <v>74</v>
      </c>
      <c r="O2859" s="49">
        <v>18</v>
      </c>
    </row>
    <row r="2860" spans="1:15" x14ac:dyDescent="0.2">
      <c r="A2860" s="48" t="s">
        <v>8928</v>
      </c>
      <c r="B2860" s="5" t="s">
        <v>705</v>
      </c>
      <c r="C2860" s="5">
        <v>25</v>
      </c>
      <c r="D2860" s="5" t="s">
        <v>50</v>
      </c>
      <c r="E2860" s="5" t="s">
        <v>8929</v>
      </c>
      <c r="F2860" s="5">
        <v>-6399</v>
      </c>
      <c r="G2860" s="5" t="s">
        <v>19</v>
      </c>
      <c r="H2860" s="5" t="s">
        <v>66</v>
      </c>
      <c r="I2860" s="5">
        <v>89951.39</v>
      </c>
      <c r="J2860" s="5" t="s">
        <v>3063</v>
      </c>
      <c r="K2860" s="5" t="s">
        <v>136</v>
      </c>
      <c r="L2860" s="5" t="s">
        <v>56</v>
      </c>
      <c r="M2860" s="5">
        <v>4.07</v>
      </c>
      <c r="N2860" s="5" t="s">
        <v>74</v>
      </c>
      <c r="O2860" s="49">
        <v>5</v>
      </c>
    </row>
    <row r="2861" spans="1:15" x14ac:dyDescent="0.2">
      <c r="A2861" s="48" t="s">
        <v>8930</v>
      </c>
      <c r="B2861" s="5" t="s">
        <v>2472</v>
      </c>
      <c r="C2861" s="5">
        <v>45</v>
      </c>
      <c r="D2861" s="5" t="s">
        <v>17</v>
      </c>
      <c r="E2861" s="5" t="s">
        <v>8931</v>
      </c>
      <c r="F2861" s="5">
        <v>-5621</v>
      </c>
      <c r="G2861" s="5" t="s">
        <v>116</v>
      </c>
      <c r="H2861" s="5" t="s">
        <v>144</v>
      </c>
      <c r="I2861" s="5">
        <v>137171.07</v>
      </c>
      <c r="J2861" s="5" t="s">
        <v>254</v>
      </c>
      <c r="K2861" s="5" t="s">
        <v>62</v>
      </c>
      <c r="L2861" s="5" t="s">
        <v>23</v>
      </c>
      <c r="M2861" s="5">
        <v>1.17</v>
      </c>
      <c r="N2861" s="5" t="s">
        <v>33</v>
      </c>
      <c r="O2861" s="49">
        <v>21</v>
      </c>
    </row>
    <row r="2862" spans="1:15" x14ac:dyDescent="0.2">
      <c r="A2862" s="48" t="s">
        <v>8932</v>
      </c>
      <c r="B2862" s="5" t="s">
        <v>8933</v>
      </c>
      <c r="C2862" s="5">
        <v>24</v>
      </c>
      <c r="D2862" s="5" t="s">
        <v>17</v>
      </c>
      <c r="E2862" s="5" t="s">
        <v>8934</v>
      </c>
      <c r="F2862" s="5">
        <v>-4172</v>
      </c>
      <c r="G2862" s="5" t="s">
        <v>94</v>
      </c>
      <c r="H2862" s="5" t="s">
        <v>144</v>
      </c>
      <c r="I2862" s="5">
        <v>93889.97</v>
      </c>
      <c r="J2862" s="5" t="s">
        <v>1996</v>
      </c>
      <c r="K2862" s="5" t="s">
        <v>127</v>
      </c>
      <c r="L2862" s="5" t="s">
        <v>23</v>
      </c>
      <c r="M2862" s="5">
        <v>4.71</v>
      </c>
      <c r="N2862" s="5" t="s">
        <v>41</v>
      </c>
      <c r="O2862" s="49">
        <v>19</v>
      </c>
    </row>
    <row r="2863" spans="1:15" x14ac:dyDescent="0.2">
      <c r="A2863" s="48" t="s">
        <v>8935</v>
      </c>
      <c r="B2863" s="5" t="s">
        <v>1529</v>
      </c>
      <c r="C2863" s="5">
        <v>61</v>
      </c>
      <c r="D2863" s="5" t="s">
        <v>27</v>
      </c>
      <c r="E2863" s="5" t="s">
        <v>8936</v>
      </c>
      <c r="F2863" s="5">
        <v>-8116</v>
      </c>
      <c r="G2863" s="5" t="s">
        <v>85</v>
      </c>
      <c r="H2863" s="5" t="s">
        <v>144</v>
      </c>
      <c r="I2863" s="5">
        <v>168445.58</v>
      </c>
      <c r="J2863" s="5" t="s">
        <v>3227</v>
      </c>
      <c r="K2863" s="5" t="s">
        <v>104</v>
      </c>
      <c r="L2863" s="5" t="s">
        <v>32</v>
      </c>
      <c r="M2863" s="5">
        <v>3.25</v>
      </c>
      <c r="N2863" s="5" t="s">
        <v>41</v>
      </c>
      <c r="O2863" s="49">
        <v>18</v>
      </c>
    </row>
    <row r="2864" spans="1:15" x14ac:dyDescent="0.2">
      <c r="A2864" s="48" t="s">
        <v>8937</v>
      </c>
      <c r="B2864" s="5" t="s">
        <v>614</v>
      </c>
      <c r="C2864" s="5">
        <v>32</v>
      </c>
      <c r="D2864" s="5" t="s">
        <v>50</v>
      </c>
      <c r="E2864" s="5" t="s">
        <v>8938</v>
      </c>
      <c r="F2864" s="5">
        <v>-10776</v>
      </c>
      <c r="G2864" s="5" t="s">
        <v>19</v>
      </c>
      <c r="H2864" s="5" t="s">
        <v>79</v>
      </c>
      <c r="I2864" s="5">
        <v>40565.32</v>
      </c>
      <c r="J2864" s="5" t="s">
        <v>8939</v>
      </c>
      <c r="K2864" s="5" t="s">
        <v>47</v>
      </c>
      <c r="L2864" s="5" t="s">
        <v>32</v>
      </c>
      <c r="M2864" s="5">
        <v>2.4</v>
      </c>
      <c r="N2864" s="5" t="s">
        <v>33</v>
      </c>
      <c r="O2864" s="49">
        <v>11</v>
      </c>
    </row>
    <row r="2865" spans="1:15" x14ac:dyDescent="0.2">
      <c r="A2865" s="48" t="s">
        <v>8940</v>
      </c>
      <c r="B2865" s="5" t="s">
        <v>6203</v>
      </c>
      <c r="C2865" s="5">
        <v>63</v>
      </c>
      <c r="D2865" s="5" t="s">
        <v>17</v>
      </c>
      <c r="E2865" s="5" t="s">
        <v>8941</v>
      </c>
      <c r="F2865" s="5">
        <v>-9460</v>
      </c>
      <c r="G2865" s="5" t="s">
        <v>29</v>
      </c>
      <c r="H2865" s="5" t="s">
        <v>30</v>
      </c>
      <c r="I2865" s="5">
        <v>132323.06</v>
      </c>
      <c r="J2865" s="5" t="s">
        <v>8942</v>
      </c>
      <c r="K2865" s="5" t="s">
        <v>22</v>
      </c>
      <c r="L2865" s="5" t="s">
        <v>23</v>
      </c>
      <c r="M2865" s="5">
        <v>2.04</v>
      </c>
      <c r="N2865" s="5" t="s">
        <v>24</v>
      </c>
      <c r="O2865" s="49">
        <v>37</v>
      </c>
    </row>
    <row r="2866" spans="1:15" x14ac:dyDescent="0.2">
      <c r="A2866" s="48" t="s">
        <v>8943</v>
      </c>
      <c r="B2866" s="5" t="s">
        <v>8944</v>
      </c>
      <c r="C2866" s="5">
        <v>23</v>
      </c>
      <c r="D2866" s="5" t="s">
        <v>50</v>
      </c>
      <c r="E2866" s="5" t="s">
        <v>8945</v>
      </c>
      <c r="F2866" s="5">
        <v>-11511</v>
      </c>
      <c r="G2866" s="5" t="s">
        <v>29</v>
      </c>
      <c r="H2866" s="5" t="s">
        <v>79</v>
      </c>
      <c r="I2866" s="5">
        <v>126635.12</v>
      </c>
      <c r="J2866" s="5" t="s">
        <v>1643</v>
      </c>
      <c r="K2866" s="5" t="s">
        <v>62</v>
      </c>
      <c r="L2866" s="5" t="s">
        <v>23</v>
      </c>
      <c r="M2866" s="5">
        <v>2.21</v>
      </c>
      <c r="N2866" s="5" t="s">
        <v>57</v>
      </c>
      <c r="O2866" s="49">
        <v>24</v>
      </c>
    </row>
    <row r="2867" spans="1:15" x14ac:dyDescent="0.2">
      <c r="A2867" s="48" t="s">
        <v>8946</v>
      </c>
      <c r="B2867" s="5" t="s">
        <v>8947</v>
      </c>
      <c r="C2867" s="5">
        <v>50</v>
      </c>
      <c r="D2867" s="5" t="s">
        <v>27</v>
      </c>
      <c r="E2867" s="5" t="s">
        <v>8948</v>
      </c>
      <c r="F2867" s="5">
        <v>-9743</v>
      </c>
      <c r="G2867" s="5" t="s">
        <v>99</v>
      </c>
      <c r="H2867" s="5" t="s">
        <v>71</v>
      </c>
      <c r="I2867" s="5">
        <v>107183.38</v>
      </c>
      <c r="J2867" s="5" t="s">
        <v>8618</v>
      </c>
      <c r="K2867" s="5" t="s">
        <v>127</v>
      </c>
      <c r="L2867" s="5" t="s">
        <v>23</v>
      </c>
      <c r="M2867" s="5">
        <v>4.55</v>
      </c>
      <c r="N2867" s="5" t="s">
        <v>41</v>
      </c>
      <c r="O2867" s="49">
        <v>34</v>
      </c>
    </row>
    <row r="2868" spans="1:15" x14ac:dyDescent="0.2">
      <c r="A2868" s="48" t="s">
        <v>8949</v>
      </c>
      <c r="B2868" s="5" t="s">
        <v>7348</v>
      </c>
      <c r="C2868" s="5">
        <v>36</v>
      </c>
      <c r="D2868" s="5" t="s">
        <v>27</v>
      </c>
      <c r="E2868" s="5" t="s">
        <v>8950</v>
      </c>
      <c r="F2868" s="5">
        <v>-7315</v>
      </c>
      <c r="G2868" s="5" t="s">
        <v>29</v>
      </c>
      <c r="H2868" s="5" t="s">
        <v>38</v>
      </c>
      <c r="I2868" s="5">
        <v>50744.37</v>
      </c>
      <c r="J2868" s="5" t="s">
        <v>8547</v>
      </c>
      <c r="K2868" s="5" t="s">
        <v>118</v>
      </c>
      <c r="L2868" s="5" t="s">
        <v>23</v>
      </c>
      <c r="M2868" s="5">
        <v>2.46</v>
      </c>
      <c r="N2868" s="5" t="s">
        <v>74</v>
      </c>
      <c r="O2868" s="49">
        <v>24</v>
      </c>
    </row>
    <row r="2869" spans="1:15" x14ac:dyDescent="0.2">
      <c r="A2869" s="48" t="s">
        <v>8951</v>
      </c>
      <c r="B2869" s="5" t="s">
        <v>7047</v>
      </c>
      <c r="C2869" s="5">
        <v>38</v>
      </c>
      <c r="D2869" s="5" t="s">
        <v>50</v>
      </c>
      <c r="E2869" s="5" t="s">
        <v>8952</v>
      </c>
      <c r="F2869" s="5">
        <v>-9029</v>
      </c>
      <c r="G2869" s="5" t="s">
        <v>99</v>
      </c>
      <c r="H2869" s="5" t="s">
        <v>71</v>
      </c>
      <c r="I2869" s="5">
        <v>57444.19</v>
      </c>
      <c r="J2869" s="5" t="s">
        <v>6619</v>
      </c>
      <c r="K2869" s="5" t="s">
        <v>47</v>
      </c>
      <c r="L2869" s="5" t="s">
        <v>56</v>
      </c>
      <c r="M2869" s="5">
        <v>1.43</v>
      </c>
      <c r="N2869" s="5" t="s">
        <v>41</v>
      </c>
      <c r="O2869" s="49">
        <v>25</v>
      </c>
    </row>
    <row r="2870" spans="1:15" x14ac:dyDescent="0.2">
      <c r="A2870" s="48" t="s">
        <v>8953</v>
      </c>
      <c r="B2870" s="5" t="s">
        <v>5225</v>
      </c>
      <c r="C2870" s="5">
        <v>50</v>
      </c>
      <c r="D2870" s="5" t="s">
        <v>50</v>
      </c>
      <c r="E2870" s="5" t="s">
        <v>8954</v>
      </c>
      <c r="F2870" s="5">
        <v>-5624</v>
      </c>
      <c r="G2870" s="5" t="s">
        <v>52</v>
      </c>
      <c r="H2870" s="5" t="s">
        <v>173</v>
      </c>
      <c r="I2870" s="5">
        <v>169542.79</v>
      </c>
      <c r="J2870" s="5" t="s">
        <v>6374</v>
      </c>
      <c r="K2870" s="5" t="s">
        <v>127</v>
      </c>
      <c r="L2870" s="5" t="s">
        <v>73</v>
      </c>
      <c r="M2870" s="5">
        <v>2.95</v>
      </c>
      <c r="N2870" s="5" t="s">
        <v>33</v>
      </c>
      <c r="O2870" s="49">
        <v>2</v>
      </c>
    </row>
    <row r="2871" spans="1:15" x14ac:dyDescent="0.2">
      <c r="A2871" s="48" t="s">
        <v>8955</v>
      </c>
      <c r="B2871" s="5" t="s">
        <v>6039</v>
      </c>
      <c r="C2871" s="5">
        <v>62</v>
      </c>
      <c r="D2871" s="5" t="s">
        <v>17</v>
      </c>
      <c r="E2871" s="5" t="s">
        <v>8956</v>
      </c>
      <c r="F2871" s="5">
        <v>-9841</v>
      </c>
      <c r="G2871" s="5" t="s">
        <v>19</v>
      </c>
      <c r="H2871" s="5" t="s">
        <v>79</v>
      </c>
      <c r="I2871" s="5">
        <v>166042.75</v>
      </c>
      <c r="J2871" s="5" t="s">
        <v>3350</v>
      </c>
      <c r="K2871" s="5" t="s">
        <v>47</v>
      </c>
      <c r="L2871" s="5" t="s">
        <v>23</v>
      </c>
      <c r="M2871" s="5">
        <v>4.03</v>
      </c>
      <c r="N2871" s="5" t="s">
        <v>41</v>
      </c>
      <c r="O2871" s="49">
        <v>6</v>
      </c>
    </row>
    <row r="2872" spans="1:15" x14ac:dyDescent="0.2">
      <c r="A2872" s="48" t="s">
        <v>8957</v>
      </c>
      <c r="B2872" s="5" t="s">
        <v>6891</v>
      </c>
      <c r="C2872" s="5">
        <v>39</v>
      </c>
      <c r="D2872" s="5" t="s">
        <v>27</v>
      </c>
      <c r="E2872" s="5" t="s">
        <v>8958</v>
      </c>
      <c r="F2872" s="5">
        <v>-5790</v>
      </c>
      <c r="G2872" s="5" t="s">
        <v>94</v>
      </c>
      <c r="H2872" s="5" t="s">
        <v>71</v>
      </c>
      <c r="I2872" s="5">
        <v>165014.89000000001</v>
      </c>
      <c r="J2872" s="5" t="s">
        <v>1750</v>
      </c>
      <c r="K2872" s="5" t="s">
        <v>22</v>
      </c>
      <c r="L2872" s="5" t="s">
        <v>73</v>
      </c>
      <c r="M2872" s="5">
        <v>2.0499999999999998</v>
      </c>
      <c r="N2872" s="5" t="s">
        <v>74</v>
      </c>
      <c r="O2872" s="49">
        <v>23</v>
      </c>
    </row>
    <row r="2873" spans="1:15" x14ac:dyDescent="0.2">
      <c r="A2873" s="48" t="s">
        <v>8959</v>
      </c>
      <c r="B2873" s="5" t="s">
        <v>5067</v>
      </c>
      <c r="C2873" s="5">
        <v>38</v>
      </c>
      <c r="D2873" s="5" t="s">
        <v>50</v>
      </c>
      <c r="E2873" s="5" t="s">
        <v>8960</v>
      </c>
      <c r="F2873" s="5">
        <v>-10867</v>
      </c>
      <c r="G2873" s="5" t="s">
        <v>78</v>
      </c>
      <c r="H2873" s="5" t="s">
        <v>38</v>
      </c>
      <c r="I2873" s="5">
        <v>165924.28</v>
      </c>
      <c r="J2873" s="5" t="s">
        <v>1116</v>
      </c>
      <c r="K2873" s="5" t="s">
        <v>127</v>
      </c>
      <c r="L2873" s="5" t="s">
        <v>73</v>
      </c>
      <c r="M2873" s="5">
        <v>3.91</v>
      </c>
      <c r="N2873" s="5" t="s">
        <v>33</v>
      </c>
      <c r="O2873" s="49">
        <v>16</v>
      </c>
    </row>
    <row r="2874" spans="1:15" x14ac:dyDescent="0.2">
      <c r="A2874" s="48" t="s">
        <v>8961</v>
      </c>
      <c r="B2874" s="5" t="s">
        <v>8962</v>
      </c>
      <c r="C2874" s="5">
        <v>65</v>
      </c>
      <c r="D2874" s="5" t="s">
        <v>17</v>
      </c>
      <c r="E2874" s="5" t="s">
        <v>8963</v>
      </c>
      <c r="F2874" s="5">
        <v>-9854</v>
      </c>
      <c r="G2874" s="5" t="s">
        <v>85</v>
      </c>
      <c r="H2874" s="5" t="s">
        <v>144</v>
      </c>
      <c r="I2874" s="5">
        <v>71872.12</v>
      </c>
      <c r="J2874" s="5" t="s">
        <v>2655</v>
      </c>
      <c r="K2874" s="5" t="s">
        <v>40</v>
      </c>
      <c r="L2874" s="5" t="s">
        <v>56</v>
      </c>
      <c r="M2874" s="5">
        <v>1.54</v>
      </c>
      <c r="N2874" s="5" t="s">
        <v>57</v>
      </c>
      <c r="O2874" s="49">
        <v>12</v>
      </c>
    </row>
    <row r="2875" spans="1:15" x14ac:dyDescent="0.2">
      <c r="A2875" s="48" t="s">
        <v>8964</v>
      </c>
      <c r="B2875" s="5" t="s">
        <v>8965</v>
      </c>
      <c r="C2875" s="5">
        <v>50</v>
      </c>
      <c r="D2875" s="5" t="s">
        <v>27</v>
      </c>
      <c r="E2875" s="5" t="s">
        <v>8966</v>
      </c>
      <c r="F2875" s="5">
        <v>-4732</v>
      </c>
      <c r="G2875" s="5" t="s">
        <v>116</v>
      </c>
      <c r="H2875" s="5" t="s">
        <v>53</v>
      </c>
      <c r="I2875" s="5">
        <v>153429.07</v>
      </c>
      <c r="J2875" s="5" t="s">
        <v>6035</v>
      </c>
      <c r="K2875" s="5" t="s">
        <v>104</v>
      </c>
      <c r="L2875" s="5" t="s">
        <v>23</v>
      </c>
      <c r="M2875" s="5">
        <v>3.82</v>
      </c>
      <c r="N2875" s="5" t="s">
        <v>41</v>
      </c>
      <c r="O2875" s="49">
        <v>18</v>
      </c>
    </row>
    <row r="2876" spans="1:15" x14ac:dyDescent="0.2">
      <c r="A2876" s="48" t="s">
        <v>8967</v>
      </c>
      <c r="B2876" s="5" t="s">
        <v>2209</v>
      </c>
      <c r="C2876" s="5">
        <v>29</v>
      </c>
      <c r="D2876" s="5" t="s">
        <v>50</v>
      </c>
      <c r="E2876" s="5" t="s">
        <v>8968</v>
      </c>
      <c r="F2876" s="5">
        <v>-6858</v>
      </c>
      <c r="G2876" s="5" t="s">
        <v>45</v>
      </c>
      <c r="H2876" s="5" t="s">
        <v>53</v>
      </c>
      <c r="I2876" s="5">
        <v>98122.93</v>
      </c>
      <c r="J2876" s="5" t="s">
        <v>8969</v>
      </c>
      <c r="K2876" s="5" t="s">
        <v>47</v>
      </c>
      <c r="L2876" s="5" t="s">
        <v>73</v>
      </c>
      <c r="M2876" s="5">
        <v>1.77</v>
      </c>
      <c r="N2876" s="5" t="s">
        <v>24</v>
      </c>
      <c r="O2876" s="49">
        <v>20</v>
      </c>
    </row>
    <row r="2877" spans="1:15" x14ac:dyDescent="0.2">
      <c r="A2877" s="48" t="s">
        <v>8970</v>
      </c>
      <c r="B2877" s="5" t="s">
        <v>3861</v>
      </c>
      <c r="C2877" s="5">
        <v>46</v>
      </c>
      <c r="D2877" s="5" t="s">
        <v>27</v>
      </c>
      <c r="E2877" s="5" t="s">
        <v>8971</v>
      </c>
      <c r="F2877" s="5">
        <v>-8696</v>
      </c>
      <c r="G2877" s="5" t="s">
        <v>78</v>
      </c>
      <c r="H2877" s="5" t="s">
        <v>71</v>
      </c>
      <c r="I2877" s="5">
        <v>65134.15</v>
      </c>
      <c r="J2877" s="5" t="s">
        <v>8972</v>
      </c>
      <c r="K2877" s="5" t="s">
        <v>136</v>
      </c>
      <c r="L2877" s="5" t="s">
        <v>73</v>
      </c>
      <c r="M2877" s="5">
        <v>2.38</v>
      </c>
      <c r="N2877" s="5" t="s">
        <v>74</v>
      </c>
      <c r="O2877" s="49">
        <v>36</v>
      </c>
    </row>
    <row r="2878" spans="1:15" x14ac:dyDescent="0.2">
      <c r="A2878" s="48" t="s">
        <v>8973</v>
      </c>
      <c r="B2878" s="5" t="s">
        <v>1162</v>
      </c>
      <c r="C2878" s="5">
        <v>39</v>
      </c>
      <c r="D2878" s="5" t="s">
        <v>27</v>
      </c>
      <c r="E2878" s="5" t="s">
        <v>8974</v>
      </c>
      <c r="F2878" s="5">
        <v>-4776</v>
      </c>
      <c r="G2878" s="5" t="s">
        <v>94</v>
      </c>
      <c r="H2878" s="5" t="s">
        <v>173</v>
      </c>
      <c r="I2878" s="5">
        <v>35961.089999999997</v>
      </c>
      <c r="J2878" s="5" t="s">
        <v>8144</v>
      </c>
      <c r="K2878" s="5" t="s">
        <v>118</v>
      </c>
      <c r="L2878" s="5" t="s">
        <v>23</v>
      </c>
      <c r="M2878" s="5">
        <v>3.04</v>
      </c>
      <c r="N2878" s="5" t="s">
        <v>33</v>
      </c>
      <c r="O2878" s="49">
        <v>33</v>
      </c>
    </row>
    <row r="2879" spans="1:15" x14ac:dyDescent="0.2">
      <c r="A2879" s="48" t="s">
        <v>8975</v>
      </c>
      <c r="B2879" s="5" t="s">
        <v>459</v>
      </c>
      <c r="C2879" s="5">
        <v>22</v>
      </c>
      <c r="D2879" s="5" t="s">
        <v>50</v>
      </c>
      <c r="E2879" s="5" t="s">
        <v>8976</v>
      </c>
      <c r="F2879" s="5">
        <v>-4332</v>
      </c>
      <c r="G2879" s="5" t="s">
        <v>29</v>
      </c>
      <c r="H2879" s="5" t="s">
        <v>30</v>
      </c>
      <c r="I2879" s="5">
        <v>64800.7</v>
      </c>
      <c r="J2879" s="5" t="s">
        <v>799</v>
      </c>
      <c r="K2879" s="5" t="s">
        <v>55</v>
      </c>
      <c r="L2879" s="5" t="s">
        <v>32</v>
      </c>
      <c r="M2879" s="5">
        <v>2.95</v>
      </c>
      <c r="N2879" s="5" t="s">
        <v>74</v>
      </c>
      <c r="O2879" s="49">
        <v>15</v>
      </c>
    </row>
    <row r="2880" spans="1:15" x14ac:dyDescent="0.2">
      <c r="A2880" s="48" t="s">
        <v>8977</v>
      </c>
      <c r="B2880" s="5" t="s">
        <v>8978</v>
      </c>
      <c r="C2880" s="5">
        <v>52</v>
      </c>
      <c r="D2880" s="5" t="s">
        <v>27</v>
      </c>
      <c r="E2880" s="5" t="s">
        <v>8979</v>
      </c>
      <c r="F2880" s="5">
        <v>-4334</v>
      </c>
      <c r="G2880" s="5" t="s">
        <v>29</v>
      </c>
      <c r="H2880" s="5" t="s">
        <v>53</v>
      </c>
      <c r="I2880" s="5">
        <v>100079.67</v>
      </c>
      <c r="J2880" s="5" t="s">
        <v>6227</v>
      </c>
      <c r="K2880" s="5" t="s">
        <v>104</v>
      </c>
      <c r="L2880" s="5" t="s">
        <v>56</v>
      </c>
      <c r="M2880" s="5">
        <v>2.17</v>
      </c>
      <c r="N2880" s="5" t="s">
        <v>57</v>
      </c>
      <c r="O2880" s="49">
        <v>21</v>
      </c>
    </row>
    <row r="2881" spans="1:15" x14ac:dyDescent="0.2">
      <c r="A2881" s="48" t="s">
        <v>8980</v>
      </c>
      <c r="B2881" s="5" t="s">
        <v>2870</v>
      </c>
      <c r="C2881" s="5">
        <v>29</v>
      </c>
      <c r="D2881" s="5" t="s">
        <v>17</v>
      </c>
      <c r="E2881" s="5" t="s">
        <v>8981</v>
      </c>
      <c r="F2881" s="5">
        <v>-8682</v>
      </c>
      <c r="G2881" s="5" t="s">
        <v>85</v>
      </c>
      <c r="H2881" s="5" t="s">
        <v>79</v>
      </c>
      <c r="I2881" s="5">
        <v>127823.96</v>
      </c>
      <c r="J2881" s="5" t="s">
        <v>6407</v>
      </c>
      <c r="K2881" s="5" t="s">
        <v>81</v>
      </c>
      <c r="L2881" s="5" t="s">
        <v>32</v>
      </c>
      <c r="M2881" s="5">
        <v>4.9000000000000004</v>
      </c>
      <c r="N2881" s="5" t="s">
        <v>33</v>
      </c>
      <c r="O2881" s="49">
        <v>17</v>
      </c>
    </row>
    <row r="2882" spans="1:15" x14ac:dyDescent="0.2">
      <c r="A2882" s="48" t="s">
        <v>8982</v>
      </c>
      <c r="B2882" s="5" t="s">
        <v>260</v>
      </c>
      <c r="C2882" s="5">
        <v>34</v>
      </c>
      <c r="D2882" s="5" t="s">
        <v>27</v>
      </c>
      <c r="E2882" s="5" t="s">
        <v>8983</v>
      </c>
      <c r="F2882" s="5">
        <v>-7904</v>
      </c>
      <c r="G2882" s="5" t="s">
        <v>94</v>
      </c>
      <c r="H2882" s="5" t="s">
        <v>53</v>
      </c>
      <c r="I2882" s="5">
        <v>178287.51</v>
      </c>
      <c r="J2882" s="5" t="s">
        <v>6018</v>
      </c>
      <c r="K2882" s="5" t="s">
        <v>104</v>
      </c>
      <c r="L2882" s="5" t="s">
        <v>56</v>
      </c>
      <c r="M2882" s="5">
        <v>3.02</v>
      </c>
      <c r="N2882" s="5" t="s">
        <v>57</v>
      </c>
      <c r="O2882" s="49">
        <v>0</v>
      </c>
    </row>
    <row r="2883" spans="1:15" x14ac:dyDescent="0.2">
      <c r="A2883" s="48" t="s">
        <v>8984</v>
      </c>
      <c r="B2883" s="5" t="s">
        <v>8985</v>
      </c>
      <c r="C2883" s="5">
        <v>36</v>
      </c>
      <c r="D2883" s="5" t="s">
        <v>50</v>
      </c>
      <c r="E2883" s="5" t="s">
        <v>8986</v>
      </c>
      <c r="F2883" s="5">
        <v>-10394</v>
      </c>
      <c r="G2883" s="5" t="s">
        <v>99</v>
      </c>
      <c r="H2883" s="5" t="s">
        <v>53</v>
      </c>
      <c r="I2883" s="5">
        <v>39603.54</v>
      </c>
      <c r="J2883" s="5" t="s">
        <v>8987</v>
      </c>
      <c r="K2883" s="5" t="s">
        <v>104</v>
      </c>
      <c r="L2883" s="5" t="s">
        <v>23</v>
      </c>
      <c r="M2883" s="5">
        <v>4.6100000000000003</v>
      </c>
      <c r="N2883" s="5" t="s">
        <v>24</v>
      </c>
      <c r="O2883" s="49">
        <v>6</v>
      </c>
    </row>
    <row r="2884" spans="1:15" x14ac:dyDescent="0.2">
      <c r="A2884" s="48" t="s">
        <v>8988</v>
      </c>
      <c r="B2884" s="5" t="s">
        <v>5151</v>
      </c>
      <c r="C2884" s="5">
        <v>60</v>
      </c>
      <c r="D2884" s="5" t="s">
        <v>27</v>
      </c>
      <c r="E2884" s="5" t="s">
        <v>8989</v>
      </c>
      <c r="F2884" s="5">
        <v>-2532</v>
      </c>
      <c r="G2884" s="5" t="s">
        <v>99</v>
      </c>
      <c r="H2884" s="5" t="s">
        <v>20</v>
      </c>
      <c r="I2884" s="5">
        <v>133685.32</v>
      </c>
      <c r="J2884" s="5" t="s">
        <v>8990</v>
      </c>
      <c r="K2884" s="5" t="s">
        <v>47</v>
      </c>
      <c r="L2884" s="5" t="s">
        <v>32</v>
      </c>
      <c r="M2884" s="5">
        <v>1.41</v>
      </c>
      <c r="N2884" s="5" t="s">
        <v>33</v>
      </c>
      <c r="O2884" s="49">
        <v>6</v>
      </c>
    </row>
    <row r="2885" spans="1:15" x14ac:dyDescent="0.2">
      <c r="A2885" s="48" t="s">
        <v>8991</v>
      </c>
      <c r="B2885" s="5" t="s">
        <v>7242</v>
      </c>
      <c r="C2885" s="5">
        <v>28</v>
      </c>
      <c r="D2885" s="5" t="s">
        <v>50</v>
      </c>
      <c r="E2885" s="5" t="s">
        <v>8992</v>
      </c>
      <c r="F2885" s="5">
        <v>-2323</v>
      </c>
      <c r="G2885" s="5" t="s">
        <v>78</v>
      </c>
      <c r="H2885" s="5" t="s">
        <v>30</v>
      </c>
      <c r="I2885" s="5">
        <v>96389.33</v>
      </c>
      <c r="J2885" s="5" t="s">
        <v>6049</v>
      </c>
      <c r="K2885" s="5" t="s">
        <v>22</v>
      </c>
      <c r="L2885" s="5" t="s">
        <v>23</v>
      </c>
      <c r="M2885" s="5">
        <v>4.49</v>
      </c>
      <c r="N2885" s="5" t="s">
        <v>24</v>
      </c>
      <c r="O2885" s="49">
        <v>32</v>
      </c>
    </row>
    <row r="2886" spans="1:15" x14ac:dyDescent="0.2">
      <c r="A2886" s="48" t="s">
        <v>8993</v>
      </c>
      <c r="B2886" s="5" t="s">
        <v>8994</v>
      </c>
      <c r="C2886" s="5">
        <v>61</v>
      </c>
      <c r="D2886" s="5" t="s">
        <v>17</v>
      </c>
      <c r="E2886" s="5" t="s">
        <v>8995</v>
      </c>
      <c r="F2886" s="5">
        <v>-3377</v>
      </c>
      <c r="G2886" s="5" t="s">
        <v>37</v>
      </c>
      <c r="H2886" s="5" t="s">
        <v>194</v>
      </c>
      <c r="I2886" s="5">
        <v>147359.56</v>
      </c>
      <c r="J2886" s="5" t="s">
        <v>4940</v>
      </c>
      <c r="K2886" s="5" t="s">
        <v>47</v>
      </c>
      <c r="L2886" s="5" t="s">
        <v>56</v>
      </c>
      <c r="M2886" s="5">
        <v>3.18</v>
      </c>
      <c r="N2886" s="5" t="s">
        <v>74</v>
      </c>
      <c r="O2886" s="49">
        <v>23</v>
      </c>
    </row>
    <row r="2887" spans="1:15" x14ac:dyDescent="0.2">
      <c r="A2887" s="48" t="s">
        <v>8996</v>
      </c>
      <c r="B2887" s="5" t="s">
        <v>6807</v>
      </c>
      <c r="C2887" s="5">
        <v>38</v>
      </c>
      <c r="D2887" s="5" t="s">
        <v>27</v>
      </c>
      <c r="E2887" s="5" t="s">
        <v>8997</v>
      </c>
      <c r="F2887" s="5">
        <v>-4097</v>
      </c>
      <c r="G2887" s="5" t="s">
        <v>45</v>
      </c>
      <c r="H2887" s="5" t="s">
        <v>66</v>
      </c>
      <c r="I2887" s="5">
        <v>147360.51</v>
      </c>
      <c r="J2887" s="5" t="s">
        <v>227</v>
      </c>
      <c r="K2887" s="5" t="s">
        <v>118</v>
      </c>
      <c r="L2887" s="5" t="s">
        <v>56</v>
      </c>
      <c r="M2887" s="5">
        <v>4.38</v>
      </c>
      <c r="N2887" s="5" t="s">
        <v>24</v>
      </c>
      <c r="O2887" s="49">
        <v>24</v>
      </c>
    </row>
    <row r="2888" spans="1:15" x14ac:dyDescent="0.2">
      <c r="A2888" s="48" t="s">
        <v>8998</v>
      </c>
      <c r="B2888" s="5" t="s">
        <v>8999</v>
      </c>
      <c r="C2888" s="5">
        <v>40</v>
      </c>
      <c r="D2888" s="5" t="s">
        <v>50</v>
      </c>
      <c r="E2888" s="5" t="s">
        <v>9000</v>
      </c>
      <c r="F2888" s="5">
        <v>-4723</v>
      </c>
      <c r="G2888" s="5" t="s">
        <v>78</v>
      </c>
      <c r="H2888" s="5" t="s">
        <v>194</v>
      </c>
      <c r="I2888" s="5">
        <v>160109.49</v>
      </c>
      <c r="J2888" s="5" t="s">
        <v>1965</v>
      </c>
      <c r="K2888" s="5" t="s">
        <v>118</v>
      </c>
      <c r="L2888" s="5" t="s">
        <v>32</v>
      </c>
      <c r="M2888" s="5">
        <v>1.58</v>
      </c>
      <c r="N2888" s="5" t="s">
        <v>33</v>
      </c>
      <c r="O2888" s="49">
        <v>6</v>
      </c>
    </row>
    <row r="2889" spans="1:15" x14ac:dyDescent="0.2">
      <c r="A2889" s="48" t="s">
        <v>9001</v>
      </c>
      <c r="B2889" s="5" t="s">
        <v>9002</v>
      </c>
      <c r="C2889" s="5">
        <v>31</v>
      </c>
      <c r="D2889" s="5" t="s">
        <v>50</v>
      </c>
      <c r="E2889" s="5" t="s">
        <v>9003</v>
      </c>
      <c r="F2889" s="5">
        <v>-6220</v>
      </c>
      <c r="G2889" s="5" t="s">
        <v>37</v>
      </c>
      <c r="H2889" s="5" t="s">
        <v>144</v>
      </c>
      <c r="I2889" s="5">
        <v>173542.88</v>
      </c>
      <c r="J2889" s="5" t="s">
        <v>4453</v>
      </c>
      <c r="K2889" s="5" t="s">
        <v>136</v>
      </c>
      <c r="L2889" s="5" t="s">
        <v>23</v>
      </c>
      <c r="M2889" s="5">
        <v>3.12</v>
      </c>
      <c r="N2889" s="5" t="s">
        <v>74</v>
      </c>
      <c r="O2889" s="49">
        <v>4</v>
      </c>
    </row>
    <row r="2890" spans="1:15" x14ac:dyDescent="0.2">
      <c r="A2890" s="48" t="s">
        <v>9004</v>
      </c>
      <c r="B2890" s="5" t="s">
        <v>5468</v>
      </c>
      <c r="C2890" s="5">
        <v>61</v>
      </c>
      <c r="D2890" s="5" t="s">
        <v>17</v>
      </c>
      <c r="E2890" s="5" t="s">
        <v>9005</v>
      </c>
      <c r="F2890" s="5">
        <v>-8450</v>
      </c>
      <c r="G2890" s="5" t="s">
        <v>78</v>
      </c>
      <c r="H2890" s="5" t="s">
        <v>38</v>
      </c>
      <c r="I2890" s="5">
        <v>163219.85</v>
      </c>
      <c r="J2890" s="5" t="s">
        <v>4884</v>
      </c>
      <c r="K2890" s="5" t="s">
        <v>22</v>
      </c>
      <c r="L2890" s="5" t="s">
        <v>56</v>
      </c>
      <c r="M2890" s="5">
        <v>3.57</v>
      </c>
      <c r="N2890" s="5" t="s">
        <v>24</v>
      </c>
      <c r="O2890" s="49">
        <v>27</v>
      </c>
    </row>
    <row r="2891" spans="1:15" x14ac:dyDescent="0.2">
      <c r="A2891" s="48" t="s">
        <v>9006</v>
      </c>
      <c r="B2891" s="5" t="s">
        <v>7908</v>
      </c>
      <c r="C2891" s="5">
        <v>48</v>
      </c>
      <c r="D2891" s="5" t="s">
        <v>50</v>
      </c>
      <c r="E2891" s="5" t="s">
        <v>9007</v>
      </c>
      <c r="F2891" s="5">
        <v>-8924</v>
      </c>
      <c r="G2891" s="5" t="s">
        <v>85</v>
      </c>
      <c r="H2891" s="5" t="s">
        <v>71</v>
      </c>
      <c r="I2891" s="5">
        <v>145606.03</v>
      </c>
      <c r="J2891" s="5" t="s">
        <v>4225</v>
      </c>
      <c r="K2891" s="5" t="s">
        <v>55</v>
      </c>
      <c r="L2891" s="5" t="s">
        <v>23</v>
      </c>
      <c r="M2891" s="5">
        <v>2.16</v>
      </c>
      <c r="N2891" s="5" t="s">
        <v>41</v>
      </c>
      <c r="O2891" s="49">
        <v>14</v>
      </c>
    </row>
    <row r="2892" spans="1:15" x14ac:dyDescent="0.2">
      <c r="A2892" s="48" t="s">
        <v>9008</v>
      </c>
      <c r="B2892" s="5" t="s">
        <v>463</v>
      </c>
      <c r="C2892" s="5">
        <v>25</v>
      </c>
      <c r="D2892" s="5" t="s">
        <v>17</v>
      </c>
      <c r="E2892" s="5" t="s">
        <v>9009</v>
      </c>
      <c r="F2892" s="5">
        <v>-6443</v>
      </c>
      <c r="G2892" s="5" t="s">
        <v>99</v>
      </c>
      <c r="H2892" s="5" t="s">
        <v>38</v>
      </c>
      <c r="I2892" s="5">
        <v>37594.089999999997</v>
      </c>
      <c r="J2892" s="5" t="s">
        <v>5020</v>
      </c>
      <c r="K2892" s="5" t="s">
        <v>22</v>
      </c>
      <c r="L2892" s="5" t="s">
        <v>32</v>
      </c>
      <c r="M2892" s="5">
        <v>1.1000000000000001</v>
      </c>
      <c r="N2892" s="5" t="s">
        <v>74</v>
      </c>
      <c r="O2892" s="49">
        <v>21</v>
      </c>
    </row>
    <row r="2893" spans="1:15" x14ac:dyDescent="0.2">
      <c r="A2893" s="48" t="s">
        <v>9010</v>
      </c>
      <c r="B2893" s="5" t="s">
        <v>6129</v>
      </c>
      <c r="C2893" s="5">
        <v>47</v>
      </c>
      <c r="D2893" s="5" t="s">
        <v>27</v>
      </c>
      <c r="E2893" s="5" t="s">
        <v>9011</v>
      </c>
      <c r="F2893" s="5">
        <v>-1951</v>
      </c>
      <c r="G2893" s="5" t="s">
        <v>78</v>
      </c>
      <c r="H2893" s="5" t="s">
        <v>194</v>
      </c>
      <c r="I2893" s="5">
        <v>106403.46</v>
      </c>
      <c r="J2893" s="5" t="s">
        <v>469</v>
      </c>
      <c r="K2893" s="5" t="s">
        <v>62</v>
      </c>
      <c r="L2893" s="5" t="s">
        <v>56</v>
      </c>
      <c r="M2893" s="5">
        <v>3.49</v>
      </c>
      <c r="N2893" s="5" t="s">
        <v>57</v>
      </c>
      <c r="O2893" s="49">
        <v>33</v>
      </c>
    </row>
    <row r="2894" spans="1:15" x14ac:dyDescent="0.2">
      <c r="A2894" s="48" t="s">
        <v>9012</v>
      </c>
      <c r="B2894" s="5" t="s">
        <v>1777</v>
      </c>
      <c r="C2894" s="5">
        <v>26</v>
      </c>
      <c r="D2894" s="5" t="s">
        <v>27</v>
      </c>
      <c r="E2894" s="5" t="s">
        <v>9013</v>
      </c>
      <c r="F2894" s="5">
        <v>-10735</v>
      </c>
      <c r="G2894" s="5" t="s">
        <v>19</v>
      </c>
      <c r="H2894" s="5" t="s">
        <v>173</v>
      </c>
      <c r="I2894" s="5">
        <v>171196.33</v>
      </c>
      <c r="J2894" s="5" t="s">
        <v>1873</v>
      </c>
      <c r="K2894" s="5" t="s">
        <v>127</v>
      </c>
      <c r="L2894" s="5" t="s">
        <v>32</v>
      </c>
      <c r="M2894" s="5">
        <v>1.69</v>
      </c>
      <c r="N2894" s="5" t="s">
        <v>57</v>
      </c>
      <c r="O2894" s="49">
        <v>29</v>
      </c>
    </row>
    <row r="2895" spans="1:15" x14ac:dyDescent="0.2">
      <c r="A2895" s="48" t="s">
        <v>9014</v>
      </c>
      <c r="B2895" s="5" t="s">
        <v>2209</v>
      </c>
      <c r="C2895" s="5">
        <v>33</v>
      </c>
      <c r="D2895" s="5" t="s">
        <v>50</v>
      </c>
      <c r="E2895" s="5" t="s">
        <v>9015</v>
      </c>
      <c r="F2895" s="5">
        <v>-6312</v>
      </c>
      <c r="G2895" s="5" t="s">
        <v>52</v>
      </c>
      <c r="H2895" s="5" t="s">
        <v>30</v>
      </c>
      <c r="I2895" s="5">
        <v>114846.79</v>
      </c>
      <c r="J2895" s="5" t="s">
        <v>3112</v>
      </c>
      <c r="K2895" s="5" t="s">
        <v>81</v>
      </c>
      <c r="L2895" s="5" t="s">
        <v>56</v>
      </c>
      <c r="M2895" s="5">
        <v>4.08</v>
      </c>
      <c r="N2895" s="5" t="s">
        <v>33</v>
      </c>
      <c r="O2895" s="49">
        <v>18</v>
      </c>
    </row>
    <row r="2896" spans="1:15" x14ac:dyDescent="0.2">
      <c r="A2896" s="48" t="s">
        <v>9016</v>
      </c>
      <c r="B2896" s="5" t="s">
        <v>9017</v>
      </c>
      <c r="C2896" s="5">
        <v>27</v>
      </c>
      <c r="D2896" s="5" t="s">
        <v>17</v>
      </c>
      <c r="E2896" s="5" t="s">
        <v>9018</v>
      </c>
      <c r="F2896" s="5">
        <v>-7616</v>
      </c>
      <c r="G2896" s="5" t="s">
        <v>37</v>
      </c>
      <c r="H2896" s="5" t="s">
        <v>38</v>
      </c>
      <c r="I2896" s="5">
        <v>73898.5</v>
      </c>
      <c r="J2896" s="5" t="s">
        <v>7060</v>
      </c>
      <c r="K2896" s="5" t="s">
        <v>22</v>
      </c>
      <c r="L2896" s="5" t="s">
        <v>23</v>
      </c>
      <c r="M2896" s="5">
        <v>2.9</v>
      </c>
      <c r="N2896" s="5" t="s">
        <v>57</v>
      </c>
      <c r="O2896" s="49">
        <v>11</v>
      </c>
    </row>
    <row r="2897" spans="1:15" x14ac:dyDescent="0.2">
      <c r="A2897" s="48" t="s">
        <v>9019</v>
      </c>
      <c r="B2897" s="5" t="s">
        <v>8111</v>
      </c>
      <c r="C2897" s="5">
        <v>49</v>
      </c>
      <c r="D2897" s="5" t="s">
        <v>27</v>
      </c>
      <c r="E2897" s="5" t="s">
        <v>9020</v>
      </c>
      <c r="F2897" s="5">
        <v>-10904</v>
      </c>
      <c r="G2897" s="5" t="s">
        <v>99</v>
      </c>
      <c r="H2897" s="5" t="s">
        <v>79</v>
      </c>
      <c r="I2897" s="5">
        <v>157129.25</v>
      </c>
      <c r="J2897" s="5" t="s">
        <v>1277</v>
      </c>
      <c r="K2897" s="5" t="s">
        <v>62</v>
      </c>
      <c r="L2897" s="5" t="s">
        <v>23</v>
      </c>
      <c r="M2897" s="5">
        <v>2.12</v>
      </c>
      <c r="N2897" s="5" t="s">
        <v>33</v>
      </c>
      <c r="O2897" s="49">
        <v>34</v>
      </c>
    </row>
    <row r="2898" spans="1:15" x14ac:dyDescent="0.2">
      <c r="A2898" s="48" t="s">
        <v>9021</v>
      </c>
      <c r="B2898" s="5" t="s">
        <v>7918</v>
      </c>
      <c r="C2898" s="5">
        <v>53</v>
      </c>
      <c r="D2898" s="5" t="s">
        <v>50</v>
      </c>
      <c r="E2898" s="5" t="s">
        <v>9022</v>
      </c>
      <c r="F2898" s="5">
        <v>-10395</v>
      </c>
      <c r="G2898" s="5" t="s">
        <v>94</v>
      </c>
      <c r="H2898" s="5" t="s">
        <v>144</v>
      </c>
      <c r="I2898" s="5">
        <v>124475.51</v>
      </c>
      <c r="J2898" s="5" t="s">
        <v>3031</v>
      </c>
      <c r="K2898" s="5" t="s">
        <v>47</v>
      </c>
      <c r="L2898" s="5" t="s">
        <v>23</v>
      </c>
      <c r="M2898" s="5">
        <v>2.78</v>
      </c>
      <c r="N2898" s="5" t="s">
        <v>24</v>
      </c>
      <c r="O2898" s="49">
        <v>6</v>
      </c>
    </row>
    <row r="2899" spans="1:15" x14ac:dyDescent="0.2">
      <c r="A2899" s="48" t="s">
        <v>9023</v>
      </c>
      <c r="B2899" s="5" t="s">
        <v>4168</v>
      </c>
      <c r="C2899" s="5">
        <v>36</v>
      </c>
      <c r="D2899" s="5" t="s">
        <v>50</v>
      </c>
      <c r="E2899" s="5" t="s">
        <v>9024</v>
      </c>
      <c r="F2899" s="5">
        <v>-2572</v>
      </c>
      <c r="G2899" s="5" t="s">
        <v>116</v>
      </c>
      <c r="H2899" s="5" t="s">
        <v>30</v>
      </c>
      <c r="I2899" s="5">
        <v>65374.28</v>
      </c>
      <c r="J2899" s="5" t="s">
        <v>2591</v>
      </c>
      <c r="K2899" s="5" t="s">
        <v>62</v>
      </c>
      <c r="L2899" s="5" t="s">
        <v>56</v>
      </c>
      <c r="M2899" s="5">
        <v>3.32</v>
      </c>
      <c r="N2899" s="5" t="s">
        <v>33</v>
      </c>
      <c r="O2899" s="49">
        <v>1</v>
      </c>
    </row>
    <row r="2900" spans="1:15" x14ac:dyDescent="0.2">
      <c r="A2900" s="48" t="s">
        <v>9025</v>
      </c>
      <c r="B2900" s="5" t="s">
        <v>9026</v>
      </c>
      <c r="C2900" s="5">
        <v>27</v>
      </c>
      <c r="D2900" s="5" t="s">
        <v>50</v>
      </c>
      <c r="E2900" s="5" t="s">
        <v>9027</v>
      </c>
      <c r="F2900" s="5">
        <v>-4697</v>
      </c>
      <c r="G2900" s="5" t="s">
        <v>99</v>
      </c>
      <c r="H2900" s="5" t="s">
        <v>173</v>
      </c>
      <c r="I2900" s="5">
        <v>61910.93</v>
      </c>
      <c r="J2900" s="5" t="s">
        <v>1319</v>
      </c>
      <c r="K2900" s="5" t="s">
        <v>104</v>
      </c>
      <c r="L2900" s="5" t="s">
        <v>32</v>
      </c>
      <c r="M2900" s="5">
        <v>4.9400000000000004</v>
      </c>
      <c r="N2900" s="5" t="s">
        <v>41</v>
      </c>
      <c r="O2900" s="49">
        <v>3</v>
      </c>
    </row>
    <row r="2901" spans="1:15" x14ac:dyDescent="0.2">
      <c r="A2901" s="48" t="s">
        <v>9028</v>
      </c>
      <c r="B2901" s="5" t="s">
        <v>3513</v>
      </c>
      <c r="C2901" s="5">
        <v>35</v>
      </c>
      <c r="D2901" s="5" t="s">
        <v>27</v>
      </c>
      <c r="E2901" s="5" t="s">
        <v>9029</v>
      </c>
      <c r="F2901" s="5">
        <v>-4479</v>
      </c>
      <c r="G2901" s="5" t="s">
        <v>29</v>
      </c>
      <c r="H2901" s="5" t="s">
        <v>66</v>
      </c>
      <c r="I2901" s="5">
        <v>156492.5</v>
      </c>
      <c r="J2901" s="5" t="s">
        <v>7624</v>
      </c>
      <c r="K2901" s="5" t="s">
        <v>47</v>
      </c>
      <c r="L2901" s="5" t="s">
        <v>23</v>
      </c>
      <c r="M2901" s="5">
        <v>2.52</v>
      </c>
      <c r="N2901" s="5" t="s">
        <v>33</v>
      </c>
      <c r="O2901" s="49">
        <v>3</v>
      </c>
    </row>
    <row r="2902" spans="1:15" x14ac:dyDescent="0.2">
      <c r="A2902" s="48" t="s">
        <v>9030</v>
      </c>
      <c r="B2902" s="5" t="s">
        <v>8680</v>
      </c>
      <c r="C2902" s="5">
        <v>34</v>
      </c>
      <c r="D2902" s="5" t="s">
        <v>27</v>
      </c>
      <c r="E2902" s="5" t="s">
        <v>9031</v>
      </c>
      <c r="F2902" s="5">
        <v>-3254</v>
      </c>
      <c r="G2902" s="5" t="s">
        <v>94</v>
      </c>
      <c r="H2902" s="5" t="s">
        <v>71</v>
      </c>
      <c r="I2902" s="5">
        <v>122299.49</v>
      </c>
      <c r="J2902" s="5" t="s">
        <v>9032</v>
      </c>
      <c r="K2902" s="5" t="s">
        <v>81</v>
      </c>
      <c r="L2902" s="5" t="s">
        <v>73</v>
      </c>
      <c r="M2902" s="5">
        <v>2.86</v>
      </c>
      <c r="N2902" s="5" t="s">
        <v>33</v>
      </c>
      <c r="O2902" s="49">
        <v>2</v>
      </c>
    </row>
    <row r="2903" spans="1:15" x14ac:dyDescent="0.2">
      <c r="A2903" s="48" t="s">
        <v>9033</v>
      </c>
      <c r="B2903" s="5" t="s">
        <v>9034</v>
      </c>
      <c r="C2903" s="5">
        <v>29</v>
      </c>
      <c r="D2903" s="5" t="s">
        <v>17</v>
      </c>
      <c r="E2903" s="5" t="s">
        <v>9035</v>
      </c>
      <c r="F2903" s="5">
        <v>-8467</v>
      </c>
      <c r="G2903" s="5" t="s">
        <v>45</v>
      </c>
      <c r="H2903" s="5" t="s">
        <v>20</v>
      </c>
      <c r="I2903" s="5">
        <v>45672.4</v>
      </c>
      <c r="J2903" s="5" t="s">
        <v>9036</v>
      </c>
      <c r="K2903" s="5" t="s">
        <v>22</v>
      </c>
      <c r="L2903" s="5" t="s">
        <v>23</v>
      </c>
      <c r="M2903" s="5">
        <v>4.37</v>
      </c>
      <c r="N2903" s="5" t="s">
        <v>33</v>
      </c>
      <c r="O2903" s="49">
        <v>26</v>
      </c>
    </row>
    <row r="2904" spans="1:15" x14ac:dyDescent="0.2">
      <c r="A2904" s="48" t="s">
        <v>9037</v>
      </c>
      <c r="B2904" s="5" t="s">
        <v>7708</v>
      </c>
      <c r="C2904" s="5">
        <v>36</v>
      </c>
      <c r="D2904" s="5" t="s">
        <v>17</v>
      </c>
      <c r="E2904" s="5" t="s">
        <v>9038</v>
      </c>
      <c r="F2904" s="5">
        <v>-9116</v>
      </c>
      <c r="G2904" s="5" t="s">
        <v>99</v>
      </c>
      <c r="H2904" s="5" t="s">
        <v>173</v>
      </c>
      <c r="I2904" s="5">
        <v>121724.62</v>
      </c>
      <c r="J2904" s="5" t="s">
        <v>9039</v>
      </c>
      <c r="K2904" s="5" t="s">
        <v>40</v>
      </c>
      <c r="L2904" s="5" t="s">
        <v>56</v>
      </c>
      <c r="M2904" s="5">
        <v>1.95</v>
      </c>
      <c r="N2904" s="5" t="s">
        <v>24</v>
      </c>
      <c r="O2904" s="49">
        <v>16</v>
      </c>
    </row>
    <row r="2905" spans="1:15" x14ac:dyDescent="0.2">
      <c r="A2905" s="48" t="s">
        <v>9040</v>
      </c>
      <c r="B2905" s="5" t="s">
        <v>6351</v>
      </c>
      <c r="C2905" s="5">
        <v>63</v>
      </c>
      <c r="D2905" s="5" t="s">
        <v>27</v>
      </c>
      <c r="E2905" s="5" t="s">
        <v>9041</v>
      </c>
      <c r="F2905" s="5">
        <v>-10848</v>
      </c>
      <c r="G2905" s="5" t="s">
        <v>29</v>
      </c>
      <c r="H2905" s="5" t="s">
        <v>79</v>
      </c>
      <c r="I2905" s="5">
        <v>179165.9</v>
      </c>
      <c r="J2905" s="5" t="s">
        <v>3031</v>
      </c>
      <c r="K2905" s="5" t="s">
        <v>104</v>
      </c>
      <c r="L2905" s="5" t="s">
        <v>56</v>
      </c>
      <c r="M2905" s="5">
        <v>2.31</v>
      </c>
      <c r="N2905" s="5" t="s">
        <v>41</v>
      </c>
      <c r="O2905" s="49">
        <v>1</v>
      </c>
    </row>
    <row r="2906" spans="1:15" x14ac:dyDescent="0.2">
      <c r="A2906" s="48" t="s">
        <v>9042</v>
      </c>
      <c r="B2906" s="5" t="s">
        <v>1589</v>
      </c>
      <c r="C2906" s="5">
        <v>59</v>
      </c>
      <c r="D2906" s="5" t="s">
        <v>27</v>
      </c>
      <c r="E2906" s="5" t="s">
        <v>9043</v>
      </c>
      <c r="F2906" s="5">
        <v>-9343</v>
      </c>
      <c r="G2906" s="5" t="s">
        <v>94</v>
      </c>
      <c r="H2906" s="5" t="s">
        <v>194</v>
      </c>
      <c r="I2906" s="5">
        <v>46767.23</v>
      </c>
      <c r="J2906" s="5" t="s">
        <v>7752</v>
      </c>
      <c r="K2906" s="5" t="s">
        <v>127</v>
      </c>
      <c r="L2906" s="5" t="s">
        <v>23</v>
      </c>
      <c r="M2906" s="5">
        <v>2.4700000000000002</v>
      </c>
      <c r="N2906" s="5" t="s">
        <v>74</v>
      </c>
      <c r="O2906" s="49">
        <v>31</v>
      </c>
    </row>
    <row r="2907" spans="1:15" x14ac:dyDescent="0.2">
      <c r="A2907" s="48" t="s">
        <v>9044</v>
      </c>
      <c r="B2907" s="5" t="s">
        <v>4740</v>
      </c>
      <c r="C2907" s="5">
        <v>31</v>
      </c>
      <c r="D2907" s="5" t="s">
        <v>27</v>
      </c>
      <c r="E2907" s="5" t="s">
        <v>9045</v>
      </c>
      <c r="F2907" s="5">
        <v>-10770</v>
      </c>
      <c r="G2907" s="5" t="s">
        <v>37</v>
      </c>
      <c r="H2907" s="5" t="s">
        <v>53</v>
      </c>
      <c r="I2907" s="5">
        <v>92095.94</v>
      </c>
      <c r="J2907" s="5" t="s">
        <v>9046</v>
      </c>
      <c r="K2907" s="5" t="s">
        <v>62</v>
      </c>
      <c r="L2907" s="5" t="s">
        <v>56</v>
      </c>
      <c r="M2907" s="5">
        <v>4.78</v>
      </c>
      <c r="N2907" s="5" t="s">
        <v>57</v>
      </c>
      <c r="O2907" s="49">
        <v>39</v>
      </c>
    </row>
    <row r="2908" spans="1:15" x14ac:dyDescent="0.2">
      <c r="A2908" s="48" t="s">
        <v>9047</v>
      </c>
      <c r="B2908" s="5" t="s">
        <v>9048</v>
      </c>
      <c r="C2908" s="5">
        <v>60</v>
      </c>
      <c r="D2908" s="5" t="s">
        <v>17</v>
      </c>
      <c r="E2908" s="5" t="s">
        <v>9049</v>
      </c>
      <c r="F2908" s="5">
        <v>-6628</v>
      </c>
      <c r="G2908" s="5" t="s">
        <v>19</v>
      </c>
      <c r="H2908" s="5" t="s">
        <v>79</v>
      </c>
      <c r="I2908" s="5">
        <v>175766.65</v>
      </c>
      <c r="J2908" s="5" t="s">
        <v>5142</v>
      </c>
      <c r="K2908" s="5" t="s">
        <v>136</v>
      </c>
      <c r="L2908" s="5" t="s">
        <v>23</v>
      </c>
      <c r="M2908" s="5">
        <v>1.27</v>
      </c>
      <c r="N2908" s="5" t="s">
        <v>24</v>
      </c>
      <c r="O2908" s="49">
        <v>16</v>
      </c>
    </row>
    <row r="2909" spans="1:15" x14ac:dyDescent="0.2">
      <c r="A2909" s="48" t="s">
        <v>9050</v>
      </c>
      <c r="B2909" s="5" t="s">
        <v>7905</v>
      </c>
      <c r="C2909" s="5">
        <v>40</v>
      </c>
      <c r="D2909" s="5" t="s">
        <v>17</v>
      </c>
      <c r="E2909" s="5" t="s">
        <v>9051</v>
      </c>
      <c r="F2909" s="5">
        <v>-6993</v>
      </c>
      <c r="G2909" s="5" t="s">
        <v>29</v>
      </c>
      <c r="H2909" s="5" t="s">
        <v>79</v>
      </c>
      <c r="I2909" s="5">
        <v>66440.86</v>
      </c>
      <c r="J2909" s="5" t="s">
        <v>9052</v>
      </c>
      <c r="K2909" s="5" t="s">
        <v>47</v>
      </c>
      <c r="L2909" s="5" t="s">
        <v>56</v>
      </c>
      <c r="M2909" s="5">
        <v>1.3</v>
      </c>
      <c r="N2909" s="5" t="s">
        <v>41</v>
      </c>
      <c r="O2909" s="49">
        <v>16</v>
      </c>
    </row>
    <row r="2910" spans="1:15" x14ac:dyDescent="0.2">
      <c r="A2910" s="48" t="s">
        <v>9053</v>
      </c>
      <c r="B2910" s="5" t="s">
        <v>4718</v>
      </c>
      <c r="C2910" s="5">
        <v>22</v>
      </c>
      <c r="D2910" s="5" t="s">
        <v>17</v>
      </c>
      <c r="E2910" s="5" t="s">
        <v>9054</v>
      </c>
      <c r="F2910" s="5">
        <v>-7583</v>
      </c>
      <c r="G2910" s="5" t="s">
        <v>116</v>
      </c>
      <c r="H2910" s="5" t="s">
        <v>173</v>
      </c>
      <c r="I2910" s="5">
        <v>129924.84</v>
      </c>
      <c r="J2910" s="5" t="s">
        <v>9055</v>
      </c>
      <c r="K2910" s="5" t="s">
        <v>62</v>
      </c>
      <c r="L2910" s="5" t="s">
        <v>56</v>
      </c>
      <c r="M2910" s="5">
        <v>3.96</v>
      </c>
      <c r="N2910" s="5" t="s">
        <v>74</v>
      </c>
      <c r="O2910" s="49">
        <v>12</v>
      </c>
    </row>
    <row r="2911" spans="1:15" x14ac:dyDescent="0.2">
      <c r="A2911" s="48" t="s">
        <v>9056</v>
      </c>
      <c r="B2911" s="5" t="s">
        <v>6527</v>
      </c>
      <c r="C2911" s="5">
        <v>29</v>
      </c>
      <c r="D2911" s="5" t="s">
        <v>17</v>
      </c>
      <c r="E2911" s="5" t="s">
        <v>9057</v>
      </c>
      <c r="F2911" s="5">
        <v>-3678</v>
      </c>
      <c r="G2911" s="5" t="s">
        <v>94</v>
      </c>
      <c r="H2911" s="5" t="s">
        <v>144</v>
      </c>
      <c r="I2911" s="5">
        <v>91108.11</v>
      </c>
      <c r="J2911" s="5" t="s">
        <v>7404</v>
      </c>
      <c r="K2911" s="5" t="s">
        <v>22</v>
      </c>
      <c r="L2911" s="5" t="s">
        <v>23</v>
      </c>
      <c r="M2911" s="5">
        <v>1.41</v>
      </c>
      <c r="N2911" s="5" t="s">
        <v>24</v>
      </c>
      <c r="O2911" s="49">
        <v>28</v>
      </c>
    </row>
    <row r="2912" spans="1:15" x14ac:dyDescent="0.2">
      <c r="A2912" s="48" t="s">
        <v>9058</v>
      </c>
      <c r="B2912" s="5" t="s">
        <v>92</v>
      </c>
      <c r="C2912" s="5">
        <v>36</v>
      </c>
      <c r="D2912" s="5" t="s">
        <v>27</v>
      </c>
      <c r="E2912" s="5" t="s">
        <v>9059</v>
      </c>
      <c r="F2912" s="5">
        <v>-3918</v>
      </c>
      <c r="G2912" s="5" t="s">
        <v>94</v>
      </c>
      <c r="H2912" s="5" t="s">
        <v>53</v>
      </c>
      <c r="I2912" s="5">
        <v>39293.949999999997</v>
      </c>
      <c r="J2912" s="5" t="s">
        <v>1891</v>
      </c>
      <c r="K2912" s="5" t="s">
        <v>62</v>
      </c>
      <c r="L2912" s="5" t="s">
        <v>56</v>
      </c>
      <c r="M2912" s="5">
        <v>3.35</v>
      </c>
      <c r="N2912" s="5" t="s">
        <v>33</v>
      </c>
      <c r="O2912" s="49">
        <v>27</v>
      </c>
    </row>
    <row r="2913" spans="1:15" x14ac:dyDescent="0.2">
      <c r="A2913" s="48" t="s">
        <v>9060</v>
      </c>
      <c r="B2913" s="5" t="s">
        <v>6527</v>
      </c>
      <c r="C2913" s="5">
        <v>23</v>
      </c>
      <c r="D2913" s="5" t="s">
        <v>27</v>
      </c>
      <c r="E2913" s="5" t="s">
        <v>9061</v>
      </c>
      <c r="F2913" s="5">
        <v>-7241</v>
      </c>
      <c r="G2913" s="5" t="s">
        <v>116</v>
      </c>
      <c r="H2913" s="5" t="s">
        <v>53</v>
      </c>
      <c r="I2913" s="5">
        <v>148266.23000000001</v>
      </c>
      <c r="J2913" s="5" t="s">
        <v>608</v>
      </c>
      <c r="K2913" s="5" t="s">
        <v>22</v>
      </c>
      <c r="L2913" s="5" t="s">
        <v>56</v>
      </c>
      <c r="M2913" s="5">
        <v>3.21</v>
      </c>
      <c r="N2913" s="5" t="s">
        <v>24</v>
      </c>
      <c r="O2913" s="49">
        <v>18</v>
      </c>
    </row>
    <row r="2914" spans="1:15" x14ac:dyDescent="0.2">
      <c r="A2914" s="48" t="s">
        <v>9062</v>
      </c>
      <c r="B2914" s="5" t="s">
        <v>2599</v>
      </c>
      <c r="C2914" s="5">
        <v>48</v>
      </c>
      <c r="D2914" s="5" t="s">
        <v>50</v>
      </c>
      <c r="E2914" s="5" t="s">
        <v>9063</v>
      </c>
      <c r="F2914" s="5">
        <v>-5182</v>
      </c>
      <c r="G2914" s="5" t="s">
        <v>116</v>
      </c>
      <c r="H2914" s="5" t="s">
        <v>71</v>
      </c>
      <c r="I2914" s="5">
        <v>156251.31</v>
      </c>
      <c r="J2914" s="5" t="s">
        <v>3104</v>
      </c>
      <c r="K2914" s="5" t="s">
        <v>40</v>
      </c>
      <c r="L2914" s="5" t="s">
        <v>73</v>
      </c>
      <c r="M2914" s="5">
        <v>4.51</v>
      </c>
      <c r="N2914" s="5" t="s">
        <v>41</v>
      </c>
      <c r="O2914" s="49">
        <v>27</v>
      </c>
    </row>
    <row r="2915" spans="1:15" x14ac:dyDescent="0.2">
      <c r="A2915" s="48" t="s">
        <v>9064</v>
      </c>
      <c r="B2915" s="5" t="s">
        <v>9065</v>
      </c>
      <c r="C2915" s="5">
        <v>55</v>
      </c>
      <c r="D2915" s="5" t="s">
        <v>27</v>
      </c>
      <c r="E2915" s="5" t="s">
        <v>9066</v>
      </c>
      <c r="F2915" s="5">
        <v>-3419</v>
      </c>
      <c r="G2915" s="5" t="s">
        <v>29</v>
      </c>
      <c r="H2915" s="5" t="s">
        <v>194</v>
      </c>
      <c r="I2915" s="5">
        <v>53312.92</v>
      </c>
      <c r="J2915" s="5" t="s">
        <v>5596</v>
      </c>
      <c r="K2915" s="5" t="s">
        <v>136</v>
      </c>
      <c r="L2915" s="5" t="s">
        <v>56</v>
      </c>
      <c r="M2915" s="5">
        <v>4.68</v>
      </c>
      <c r="N2915" s="5" t="s">
        <v>33</v>
      </c>
      <c r="O2915" s="49">
        <v>25</v>
      </c>
    </row>
    <row r="2916" spans="1:15" x14ac:dyDescent="0.2">
      <c r="A2916" s="48" t="s">
        <v>9067</v>
      </c>
      <c r="B2916" s="5" t="s">
        <v>4968</v>
      </c>
      <c r="C2916" s="5">
        <v>55</v>
      </c>
      <c r="D2916" s="5" t="s">
        <v>17</v>
      </c>
      <c r="E2916" s="5" t="s">
        <v>9068</v>
      </c>
      <c r="F2916" s="5">
        <v>-7577</v>
      </c>
      <c r="G2916" s="5" t="s">
        <v>52</v>
      </c>
      <c r="H2916" s="5" t="s">
        <v>53</v>
      </c>
      <c r="I2916" s="5">
        <v>69519.56</v>
      </c>
      <c r="J2916" s="5" t="s">
        <v>266</v>
      </c>
      <c r="K2916" s="5" t="s">
        <v>104</v>
      </c>
      <c r="L2916" s="5" t="s">
        <v>56</v>
      </c>
      <c r="M2916" s="5">
        <v>2.27</v>
      </c>
      <c r="N2916" s="5" t="s">
        <v>74</v>
      </c>
      <c r="O2916" s="49">
        <v>31</v>
      </c>
    </row>
    <row r="2917" spans="1:15" x14ac:dyDescent="0.2">
      <c r="A2917" s="48" t="s">
        <v>9069</v>
      </c>
      <c r="B2917" s="5" t="s">
        <v>1134</v>
      </c>
      <c r="C2917" s="5">
        <v>38</v>
      </c>
      <c r="D2917" s="5" t="s">
        <v>50</v>
      </c>
      <c r="E2917" s="5" t="s">
        <v>9070</v>
      </c>
      <c r="F2917" s="5">
        <v>-3931</v>
      </c>
      <c r="G2917" s="5" t="s">
        <v>29</v>
      </c>
      <c r="H2917" s="5" t="s">
        <v>194</v>
      </c>
      <c r="I2917" s="5">
        <v>119170.78</v>
      </c>
      <c r="J2917" s="5" t="s">
        <v>2970</v>
      </c>
      <c r="K2917" s="5" t="s">
        <v>22</v>
      </c>
      <c r="L2917" s="5" t="s">
        <v>56</v>
      </c>
      <c r="M2917" s="5">
        <v>1.1299999999999999</v>
      </c>
      <c r="N2917" s="5" t="s">
        <v>33</v>
      </c>
      <c r="O2917" s="49">
        <v>18</v>
      </c>
    </row>
    <row r="2918" spans="1:15" x14ac:dyDescent="0.2">
      <c r="A2918" s="48" t="s">
        <v>9071</v>
      </c>
      <c r="B2918" s="5" t="s">
        <v>8358</v>
      </c>
      <c r="C2918" s="5">
        <v>35</v>
      </c>
      <c r="D2918" s="5" t="s">
        <v>50</v>
      </c>
      <c r="E2918" s="5" t="s">
        <v>9072</v>
      </c>
      <c r="F2918" s="5">
        <v>-6395</v>
      </c>
      <c r="G2918" s="5" t="s">
        <v>29</v>
      </c>
      <c r="H2918" s="5" t="s">
        <v>30</v>
      </c>
      <c r="I2918" s="5">
        <v>126746.78</v>
      </c>
      <c r="J2918" s="5" t="s">
        <v>9073</v>
      </c>
      <c r="K2918" s="5" t="s">
        <v>22</v>
      </c>
      <c r="L2918" s="5" t="s">
        <v>56</v>
      </c>
      <c r="M2918" s="5">
        <v>3.17</v>
      </c>
      <c r="N2918" s="5" t="s">
        <v>74</v>
      </c>
      <c r="O2918" s="49">
        <v>40</v>
      </c>
    </row>
    <row r="2919" spans="1:15" x14ac:dyDescent="0.2">
      <c r="A2919" s="48" t="s">
        <v>9074</v>
      </c>
      <c r="B2919" s="5" t="s">
        <v>4687</v>
      </c>
      <c r="C2919" s="5">
        <v>49</v>
      </c>
      <c r="D2919" s="5" t="s">
        <v>17</v>
      </c>
      <c r="E2919" s="5" t="s">
        <v>9075</v>
      </c>
      <c r="F2919" s="5">
        <v>-9813</v>
      </c>
      <c r="G2919" s="5" t="s">
        <v>29</v>
      </c>
      <c r="H2919" s="5" t="s">
        <v>144</v>
      </c>
      <c r="I2919" s="5">
        <v>51164</v>
      </c>
      <c r="J2919" s="5" t="s">
        <v>5619</v>
      </c>
      <c r="K2919" s="5" t="s">
        <v>118</v>
      </c>
      <c r="L2919" s="5" t="s">
        <v>32</v>
      </c>
      <c r="M2919" s="5">
        <v>4.9400000000000004</v>
      </c>
      <c r="N2919" s="5" t="s">
        <v>33</v>
      </c>
      <c r="O2919" s="49">
        <v>6</v>
      </c>
    </row>
    <row r="2920" spans="1:15" x14ac:dyDescent="0.2">
      <c r="A2920" s="48" t="s">
        <v>9076</v>
      </c>
      <c r="B2920" s="5" t="s">
        <v>2032</v>
      </c>
      <c r="C2920" s="5">
        <v>42</v>
      </c>
      <c r="D2920" s="5" t="s">
        <v>17</v>
      </c>
      <c r="E2920" s="5" t="s">
        <v>9077</v>
      </c>
      <c r="F2920" s="5">
        <v>-10245</v>
      </c>
      <c r="G2920" s="5" t="s">
        <v>116</v>
      </c>
      <c r="H2920" s="5" t="s">
        <v>79</v>
      </c>
      <c r="I2920" s="5">
        <v>69864.52</v>
      </c>
      <c r="J2920" s="5" t="s">
        <v>554</v>
      </c>
      <c r="K2920" s="5" t="s">
        <v>47</v>
      </c>
      <c r="L2920" s="5" t="s">
        <v>73</v>
      </c>
      <c r="M2920" s="5">
        <v>4.9400000000000004</v>
      </c>
      <c r="N2920" s="5" t="s">
        <v>57</v>
      </c>
      <c r="O2920" s="49">
        <v>30</v>
      </c>
    </row>
    <row r="2921" spans="1:15" x14ac:dyDescent="0.2">
      <c r="A2921" s="48" t="s">
        <v>9078</v>
      </c>
      <c r="B2921" s="5" t="s">
        <v>9079</v>
      </c>
      <c r="C2921" s="5">
        <v>60</v>
      </c>
      <c r="D2921" s="5" t="s">
        <v>50</v>
      </c>
      <c r="E2921" s="5" t="s">
        <v>9080</v>
      </c>
      <c r="F2921" s="5">
        <v>-9063</v>
      </c>
      <c r="G2921" s="5" t="s">
        <v>85</v>
      </c>
      <c r="H2921" s="5" t="s">
        <v>173</v>
      </c>
      <c r="I2921" s="5">
        <v>57654.32</v>
      </c>
      <c r="J2921" s="5" t="s">
        <v>9081</v>
      </c>
      <c r="K2921" s="5" t="s">
        <v>47</v>
      </c>
      <c r="L2921" s="5" t="s">
        <v>23</v>
      </c>
      <c r="M2921" s="5">
        <v>3.66</v>
      </c>
      <c r="N2921" s="5" t="s">
        <v>41</v>
      </c>
      <c r="O2921" s="49">
        <v>20</v>
      </c>
    </row>
    <row r="2922" spans="1:15" x14ac:dyDescent="0.2">
      <c r="A2922" s="48" t="s">
        <v>9082</v>
      </c>
      <c r="B2922" s="5" t="s">
        <v>9083</v>
      </c>
      <c r="C2922" s="5">
        <v>22</v>
      </c>
      <c r="D2922" s="5" t="s">
        <v>17</v>
      </c>
      <c r="E2922" s="5" t="s">
        <v>9084</v>
      </c>
      <c r="F2922" s="5">
        <v>-3155</v>
      </c>
      <c r="G2922" s="5" t="s">
        <v>19</v>
      </c>
      <c r="H2922" s="5" t="s">
        <v>20</v>
      </c>
      <c r="I2922" s="5">
        <v>82483.72</v>
      </c>
      <c r="J2922" s="5" t="s">
        <v>4705</v>
      </c>
      <c r="K2922" s="5" t="s">
        <v>118</v>
      </c>
      <c r="L2922" s="5" t="s">
        <v>56</v>
      </c>
      <c r="M2922" s="5">
        <v>2.0699999999999998</v>
      </c>
      <c r="N2922" s="5" t="s">
        <v>74</v>
      </c>
      <c r="O2922" s="49">
        <v>39</v>
      </c>
    </row>
    <row r="2923" spans="1:15" x14ac:dyDescent="0.2">
      <c r="A2923" s="48" t="s">
        <v>9085</v>
      </c>
      <c r="B2923" s="5" t="s">
        <v>9086</v>
      </c>
      <c r="C2923" s="5">
        <v>58</v>
      </c>
      <c r="D2923" s="5" t="s">
        <v>27</v>
      </c>
      <c r="E2923" s="5" t="s">
        <v>9087</v>
      </c>
      <c r="F2923" s="5">
        <v>-8650</v>
      </c>
      <c r="G2923" s="5" t="s">
        <v>45</v>
      </c>
      <c r="H2923" s="5" t="s">
        <v>38</v>
      </c>
      <c r="I2923" s="5">
        <v>85764.59</v>
      </c>
      <c r="J2923" s="5" t="s">
        <v>1996</v>
      </c>
      <c r="K2923" s="5" t="s">
        <v>55</v>
      </c>
      <c r="L2923" s="5" t="s">
        <v>23</v>
      </c>
      <c r="M2923" s="5">
        <v>3.12</v>
      </c>
      <c r="N2923" s="5" t="s">
        <v>41</v>
      </c>
      <c r="O2923" s="49">
        <v>9</v>
      </c>
    </row>
    <row r="2924" spans="1:15" x14ac:dyDescent="0.2">
      <c r="A2924" s="48" t="s">
        <v>9088</v>
      </c>
      <c r="B2924" s="5" t="s">
        <v>8648</v>
      </c>
      <c r="C2924" s="5">
        <v>54</v>
      </c>
      <c r="D2924" s="5" t="s">
        <v>27</v>
      </c>
      <c r="E2924" s="5" t="s">
        <v>9089</v>
      </c>
      <c r="F2924" s="5">
        <v>-5083</v>
      </c>
      <c r="G2924" s="5" t="s">
        <v>116</v>
      </c>
      <c r="H2924" s="5" t="s">
        <v>71</v>
      </c>
      <c r="I2924" s="5">
        <v>96773.01</v>
      </c>
      <c r="J2924" s="5" t="s">
        <v>2346</v>
      </c>
      <c r="K2924" s="5" t="s">
        <v>136</v>
      </c>
      <c r="L2924" s="5" t="s">
        <v>23</v>
      </c>
      <c r="M2924" s="5">
        <v>3.39</v>
      </c>
      <c r="N2924" s="5" t="s">
        <v>33</v>
      </c>
      <c r="O2924" s="49">
        <v>2</v>
      </c>
    </row>
    <row r="2925" spans="1:15" x14ac:dyDescent="0.2">
      <c r="A2925" s="48" t="s">
        <v>9090</v>
      </c>
      <c r="B2925" s="5" t="s">
        <v>8794</v>
      </c>
      <c r="C2925" s="5">
        <v>62</v>
      </c>
      <c r="D2925" s="5" t="s">
        <v>50</v>
      </c>
      <c r="E2925" s="5" t="s">
        <v>9091</v>
      </c>
      <c r="F2925" s="5">
        <v>-10956</v>
      </c>
      <c r="G2925" s="5" t="s">
        <v>52</v>
      </c>
      <c r="H2925" s="5" t="s">
        <v>144</v>
      </c>
      <c r="I2925" s="5">
        <v>109025.76</v>
      </c>
      <c r="J2925" s="5" t="s">
        <v>590</v>
      </c>
      <c r="K2925" s="5" t="s">
        <v>22</v>
      </c>
      <c r="L2925" s="5" t="s">
        <v>56</v>
      </c>
      <c r="M2925" s="5">
        <v>3.01</v>
      </c>
      <c r="N2925" s="5" t="s">
        <v>24</v>
      </c>
      <c r="O2925" s="49">
        <v>5</v>
      </c>
    </row>
    <row r="2926" spans="1:15" x14ac:dyDescent="0.2">
      <c r="A2926" s="48" t="s">
        <v>9092</v>
      </c>
      <c r="B2926" s="5" t="s">
        <v>9093</v>
      </c>
      <c r="C2926" s="5">
        <v>31</v>
      </c>
      <c r="D2926" s="5" t="s">
        <v>17</v>
      </c>
      <c r="E2926" s="5" t="s">
        <v>9094</v>
      </c>
      <c r="F2926" s="5">
        <v>-7809</v>
      </c>
      <c r="G2926" s="5" t="s">
        <v>52</v>
      </c>
      <c r="H2926" s="5" t="s">
        <v>53</v>
      </c>
      <c r="I2926" s="5">
        <v>162338.56</v>
      </c>
      <c r="J2926" s="5" t="s">
        <v>1673</v>
      </c>
      <c r="K2926" s="5" t="s">
        <v>55</v>
      </c>
      <c r="L2926" s="5" t="s">
        <v>32</v>
      </c>
      <c r="M2926" s="5">
        <v>1.97</v>
      </c>
      <c r="N2926" s="5" t="s">
        <v>74</v>
      </c>
      <c r="O2926" s="49">
        <v>11</v>
      </c>
    </row>
    <row r="2927" spans="1:15" x14ac:dyDescent="0.2">
      <c r="A2927" s="48" t="s">
        <v>9095</v>
      </c>
      <c r="B2927" s="5" t="s">
        <v>1555</v>
      </c>
      <c r="C2927" s="5">
        <v>53</v>
      </c>
      <c r="D2927" s="5" t="s">
        <v>50</v>
      </c>
      <c r="E2927" s="5" t="s">
        <v>9096</v>
      </c>
      <c r="F2927" s="5">
        <v>-5164</v>
      </c>
      <c r="G2927" s="5" t="s">
        <v>85</v>
      </c>
      <c r="H2927" s="5" t="s">
        <v>173</v>
      </c>
      <c r="I2927" s="5">
        <v>171716.86</v>
      </c>
      <c r="J2927" s="5" t="s">
        <v>9097</v>
      </c>
      <c r="K2927" s="5" t="s">
        <v>136</v>
      </c>
      <c r="L2927" s="5" t="s">
        <v>56</v>
      </c>
      <c r="M2927" s="5">
        <v>1.7</v>
      </c>
      <c r="N2927" s="5" t="s">
        <v>41</v>
      </c>
      <c r="O2927" s="49">
        <v>7</v>
      </c>
    </row>
    <row r="2928" spans="1:15" x14ac:dyDescent="0.2">
      <c r="A2928" s="48" t="s">
        <v>9098</v>
      </c>
      <c r="B2928" s="5" t="s">
        <v>7316</v>
      </c>
      <c r="C2928" s="5">
        <v>34</v>
      </c>
      <c r="D2928" s="5" t="s">
        <v>50</v>
      </c>
      <c r="E2928" s="5" t="s">
        <v>7317</v>
      </c>
      <c r="F2928" s="5">
        <v>-10577</v>
      </c>
      <c r="G2928" s="5" t="s">
        <v>99</v>
      </c>
      <c r="H2928" s="5" t="s">
        <v>53</v>
      </c>
      <c r="I2928" s="5">
        <v>64224.77</v>
      </c>
      <c r="J2928" s="5" t="s">
        <v>9099</v>
      </c>
      <c r="K2928" s="5" t="s">
        <v>40</v>
      </c>
      <c r="L2928" s="5" t="s">
        <v>32</v>
      </c>
      <c r="M2928" s="5">
        <v>3.8</v>
      </c>
      <c r="N2928" s="5" t="s">
        <v>33</v>
      </c>
      <c r="O2928" s="49">
        <v>11</v>
      </c>
    </row>
    <row r="2929" spans="1:15" x14ac:dyDescent="0.2">
      <c r="A2929" s="48" t="s">
        <v>9100</v>
      </c>
      <c r="B2929" s="5" t="s">
        <v>2195</v>
      </c>
      <c r="C2929" s="5">
        <v>41</v>
      </c>
      <c r="D2929" s="5" t="s">
        <v>17</v>
      </c>
      <c r="E2929" s="5" t="s">
        <v>9101</v>
      </c>
      <c r="F2929" s="5">
        <v>-6073</v>
      </c>
      <c r="G2929" s="5" t="s">
        <v>78</v>
      </c>
      <c r="H2929" s="5" t="s">
        <v>144</v>
      </c>
      <c r="I2929" s="5">
        <v>98696.62</v>
      </c>
      <c r="J2929" s="5" t="s">
        <v>9102</v>
      </c>
      <c r="K2929" s="5" t="s">
        <v>40</v>
      </c>
      <c r="L2929" s="5" t="s">
        <v>73</v>
      </c>
      <c r="M2929" s="5">
        <v>1.45</v>
      </c>
      <c r="N2929" s="5" t="s">
        <v>57</v>
      </c>
      <c r="O2929" s="49">
        <v>29</v>
      </c>
    </row>
    <row r="2930" spans="1:15" x14ac:dyDescent="0.2">
      <c r="A2930" s="48" t="s">
        <v>9103</v>
      </c>
      <c r="B2930" s="5" t="s">
        <v>2593</v>
      </c>
      <c r="C2930" s="5">
        <v>61</v>
      </c>
      <c r="D2930" s="5" t="s">
        <v>50</v>
      </c>
      <c r="E2930" s="5" t="s">
        <v>9104</v>
      </c>
      <c r="F2930" s="5">
        <v>-7095</v>
      </c>
      <c r="G2930" s="5" t="s">
        <v>52</v>
      </c>
      <c r="H2930" s="5" t="s">
        <v>53</v>
      </c>
      <c r="I2930" s="5">
        <v>131147.88</v>
      </c>
      <c r="J2930" s="5" t="s">
        <v>9105</v>
      </c>
      <c r="K2930" s="5" t="s">
        <v>62</v>
      </c>
      <c r="L2930" s="5" t="s">
        <v>32</v>
      </c>
      <c r="M2930" s="5">
        <v>4.8099999999999996</v>
      </c>
      <c r="N2930" s="5" t="s">
        <v>74</v>
      </c>
      <c r="O2930" s="49">
        <v>36</v>
      </c>
    </row>
    <row r="2931" spans="1:15" x14ac:dyDescent="0.2">
      <c r="A2931" s="48" t="s">
        <v>9106</v>
      </c>
      <c r="B2931" s="5" t="s">
        <v>1450</v>
      </c>
      <c r="C2931" s="5">
        <v>65</v>
      </c>
      <c r="D2931" s="5" t="s">
        <v>17</v>
      </c>
      <c r="E2931" s="5" t="s">
        <v>9107</v>
      </c>
      <c r="F2931" s="5">
        <v>-6092</v>
      </c>
      <c r="G2931" s="5" t="s">
        <v>29</v>
      </c>
      <c r="H2931" s="5" t="s">
        <v>194</v>
      </c>
      <c r="I2931" s="5">
        <v>132353.85999999999</v>
      </c>
      <c r="J2931" s="5" t="s">
        <v>3376</v>
      </c>
      <c r="K2931" s="5" t="s">
        <v>40</v>
      </c>
      <c r="L2931" s="5" t="s">
        <v>32</v>
      </c>
      <c r="M2931" s="5">
        <v>2.84</v>
      </c>
      <c r="N2931" s="5" t="s">
        <v>33</v>
      </c>
      <c r="O2931" s="49">
        <v>29</v>
      </c>
    </row>
    <row r="2932" spans="1:15" x14ac:dyDescent="0.2">
      <c r="A2932" s="48" t="s">
        <v>9108</v>
      </c>
      <c r="B2932" s="5" t="s">
        <v>9109</v>
      </c>
      <c r="C2932" s="5">
        <v>55</v>
      </c>
      <c r="D2932" s="5" t="s">
        <v>17</v>
      </c>
      <c r="E2932" s="5" t="s">
        <v>9110</v>
      </c>
      <c r="F2932" s="5">
        <v>-3002</v>
      </c>
      <c r="G2932" s="5" t="s">
        <v>78</v>
      </c>
      <c r="H2932" s="5" t="s">
        <v>38</v>
      </c>
      <c r="I2932" s="5">
        <v>56545.279999999999</v>
      </c>
      <c r="J2932" s="5" t="s">
        <v>600</v>
      </c>
      <c r="K2932" s="5" t="s">
        <v>62</v>
      </c>
      <c r="L2932" s="5" t="s">
        <v>23</v>
      </c>
      <c r="M2932" s="5">
        <v>1.41</v>
      </c>
      <c r="N2932" s="5" t="s">
        <v>74</v>
      </c>
      <c r="O2932" s="49">
        <v>15</v>
      </c>
    </row>
    <row r="2933" spans="1:15" x14ac:dyDescent="0.2">
      <c r="A2933" s="48" t="s">
        <v>9111</v>
      </c>
      <c r="B2933" s="5" t="s">
        <v>9112</v>
      </c>
      <c r="C2933" s="5">
        <v>25</v>
      </c>
      <c r="D2933" s="5" t="s">
        <v>27</v>
      </c>
      <c r="E2933" s="5" t="s">
        <v>9113</v>
      </c>
      <c r="F2933" s="5">
        <v>-5196</v>
      </c>
      <c r="G2933" s="5" t="s">
        <v>37</v>
      </c>
      <c r="H2933" s="5" t="s">
        <v>144</v>
      </c>
      <c r="I2933" s="5">
        <v>60827.41</v>
      </c>
      <c r="J2933" s="5" t="s">
        <v>5229</v>
      </c>
      <c r="K2933" s="5" t="s">
        <v>104</v>
      </c>
      <c r="L2933" s="5" t="s">
        <v>73</v>
      </c>
      <c r="M2933" s="5">
        <v>4.82</v>
      </c>
      <c r="N2933" s="5" t="s">
        <v>33</v>
      </c>
      <c r="O2933" s="49">
        <v>6</v>
      </c>
    </row>
    <row r="2934" spans="1:15" x14ac:dyDescent="0.2">
      <c r="A2934" s="48" t="s">
        <v>9114</v>
      </c>
      <c r="B2934" s="5" t="s">
        <v>8061</v>
      </c>
      <c r="C2934" s="5">
        <v>30</v>
      </c>
      <c r="D2934" s="5" t="s">
        <v>17</v>
      </c>
      <c r="E2934" s="5" t="s">
        <v>9115</v>
      </c>
      <c r="F2934" s="5">
        <v>-4504</v>
      </c>
      <c r="G2934" s="5" t="s">
        <v>45</v>
      </c>
      <c r="H2934" s="5" t="s">
        <v>20</v>
      </c>
      <c r="I2934" s="5">
        <v>105193.9</v>
      </c>
      <c r="J2934" s="5" t="s">
        <v>3746</v>
      </c>
      <c r="K2934" s="5" t="s">
        <v>118</v>
      </c>
      <c r="L2934" s="5" t="s">
        <v>73</v>
      </c>
      <c r="M2934" s="5">
        <v>4.55</v>
      </c>
      <c r="N2934" s="5" t="s">
        <v>41</v>
      </c>
      <c r="O2934" s="49">
        <v>3</v>
      </c>
    </row>
    <row r="2935" spans="1:15" x14ac:dyDescent="0.2">
      <c r="A2935" s="48" t="s">
        <v>9116</v>
      </c>
      <c r="B2935" s="5" t="s">
        <v>9117</v>
      </c>
      <c r="C2935" s="5">
        <v>58</v>
      </c>
      <c r="D2935" s="5" t="s">
        <v>50</v>
      </c>
      <c r="E2935" s="5" t="s">
        <v>9118</v>
      </c>
      <c r="F2935" s="5">
        <v>-4464</v>
      </c>
      <c r="G2935" s="5" t="s">
        <v>99</v>
      </c>
      <c r="H2935" s="5" t="s">
        <v>79</v>
      </c>
      <c r="I2935" s="5">
        <v>36730.93</v>
      </c>
      <c r="J2935" s="5" t="s">
        <v>9119</v>
      </c>
      <c r="K2935" s="5" t="s">
        <v>62</v>
      </c>
      <c r="L2935" s="5" t="s">
        <v>56</v>
      </c>
      <c r="M2935" s="5">
        <v>4.84</v>
      </c>
      <c r="N2935" s="5" t="s">
        <v>24</v>
      </c>
      <c r="O2935" s="49">
        <v>30</v>
      </c>
    </row>
    <row r="2936" spans="1:15" x14ac:dyDescent="0.2">
      <c r="A2936" s="48" t="s">
        <v>9120</v>
      </c>
      <c r="B2936" s="5" t="s">
        <v>1777</v>
      </c>
      <c r="C2936" s="5">
        <v>29</v>
      </c>
      <c r="D2936" s="5" t="s">
        <v>27</v>
      </c>
      <c r="E2936" s="5" t="s">
        <v>9121</v>
      </c>
      <c r="F2936" s="5">
        <v>-5612</v>
      </c>
      <c r="G2936" s="5" t="s">
        <v>78</v>
      </c>
      <c r="H2936" s="5" t="s">
        <v>66</v>
      </c>
      <c r="I2936" s="5">
        <v>129177.83</v>
      </c>
      <c r="J2936" s="5" t="s">
        <v>9122</v>
      </c>
      <c r="K2936" s="5" t="s">
        <v>22</v>
      </c>
      <c r="L2936" s="5" t="s">
        <v>32</v>
      </c>
      <c r="M2936" s="5">
        <v>2.79</v>
      </c>
      <c r="N2936" s="5" t="s">
        <v>33</v>
      </c>
      <c r="O2936" s="49">
        <v>6</v>
      </c>
    </row>
    <row r="2937" spans="1:15" x14ac:dyDescent="0.2">
      <c r="A2937" s="48" t="s">
        <v>9123</v>
      </c>
      <c r="B2937" s="5" t="s">
        <v>9124</v>
      </c>
      <c r="C2937" s="5">
        <v>26</v>
      </c>
      <c r="D2937" s="5" t="s">
        <v>50</v>
      </c>
      <c r="E2937" s="5" t="s">
        <v>9125</v>
      </c>
      <c r="F2937" s="5">
        <v>-10803</v>
      </c>
      <c r="G2937" s="5" t="s">
        <v>85</v>
      </c>
      <c r="H2937" s="5" t="s">
        <v>30</v>
      </c>
      <c r="I2937" s="5">
        <v>113345.28</v>
      </c>
      <c r="J2937" s="5" t="s">
        <v>7437</v>
      </c>
      <c r="K2937" s="5" t="s">
        <v>40</v>
      </c>
      <c r="L2937" s="5" t="s">
        <v>73</v>
      </c>
      <c r="M2937" s="5">
        <v>4.9400000000000004</v>
      </c>
      <c r="N2937" s="5" t="s">
        <v>41</v>
      </c>
      <c r="O2937" s="49">
        <v>14</v>
      </c>
    </row>
    <row r="2938" spans="1:15" x14ac:dyDescent="0.2">
      <c r="A2938" s="48" t="s">
        <v>9126</v>
      </c>
      <c r="B2938" s="5" t="s">
        <v>7333</v>
      </c>
      <c r="C2938" s="5">
        <v>28</v>
      </c>
      <c r="D2938" s="5" t="s">
        <v>27</v>
      </c>
      <c r="E2938" s="5" t="s">
        <v>9127</v>
      </c>
      <c r="F2938" s="5">
        <v>-5916</v>
      </c>
      <c r="G2938" s="5" t="s">
        <v>52</v>
      </c>
      <c r="H2938" s="5" t="s">
        <v>194</v>
      </c>
      <c r="I2938" s="5">
        <v>92374.84</v>
      </c>
      <c r="J2938" s="5" t="s">
        <v>9128</v>
      </c>
      <c r="K2938" s="5" t="s">
        <v>62</v>
      </c>
      <c r="L2938" s="5" t="s">
        <v>73</v>
      </c>
      <c r="M2938" s="5">
        <v>2.23</v>
      </c>
      <c r="N2938" s="5" t="s">
        <v>41</v>
      </c>
      <c r="O2938" s="49">
        <v>31</v>
      </c>
    </row>
    <row r="2939" spans="1:15" x14ac:dyDescent="0.2">
      <c r="A2939" s="48" t="s">
        <v>9129</v>
      </c>
      <c r="B2939" s="5" t="s">
        <v>7565</v>
      </c>
      <c r="C2939" s="5">
        <v>42</v>
      </c>
      <c r="D2939" s="5" t="s">
        <v>27</v>
      </c>
      <c r="E2939" s="5" t="s">
        <v>9130</v>
      </c>
      <c r="F2939" s="5">
        <v>-10611</v>
      </c>
      <c r="G2939" s="5" t="s">
        <v>85</v>
      </c>
      <c r="H2939" s="5" t="s">
        <v>53</v>
      </c>
      <c r="I2939" s="5">
        <v>158838.15</v>
      </c>
      <c r="J2939" s="5" t="s">
        <v>1984</v>
      </c>
      <c r="K2939" s="5" t="s">
        <v>118</v>
      </c>
      <c r="L2939" s="5" t="s">
        <v>23</v>
      </c>
      <c r="M2939" s="5">
        <v>3.67</v>
      </c>
      <c r="N2939" s="5" t="s">
        <v>57</v>
      </c>
      <c r="O2939" s="49">
        <v>1</v>
      </c>
    </row>
    <row r="2940" spans="1:15" x14ac:dyDescent="0.2">
      <c r="A2940" s="48" t="s">
        <v>9131</v>
      </c>
      <c r="B2940" s="5" t="s">
        <v>5206</v>
      </c>
      <c r="C2940" s="5">
        <v>33</v>
      </c>
      <c r="D2940" s="5" t="s">
        <v>17</v>
      </c>
      <c r="E2940" s="5" t="s">
        <v>9132</v>
      </c>
      <c r="F2940" s="5">
        <v>-10777</v>
      </c>
      <c r="G2940" s="5" t="s">
        <v>37</v>
      </c>
      <c r="H2940" s="5" t="s">
        <v>144</v>
      </c>
      <c r="I2940" s="5">
        <v>151865.95000000001</v>
      </c>
      <c r="J2940" s="5" t="s">
        <v>1731</v>
      </c>
      <c r="K2940" s="5" t="s">
        <v>118</v>
      </c>
      <c r="L2940" s="5" t="s">
        <v>73</v>
      </c>
      <c r="M2940" s="5">
        <v>2.97</v>
      </c>
      <c r="N2940" s="5" t="s">
        <v>57</v>
      </c>
      <c r="O2940" s="49">
        <v>35</v>
      </c>
    </row>
    <row r="2941" spans="1:15" x14ac:dyDescent="0.2">
      <c r="A2941" s="48" t="s">
        <v>9133</v>
      </c>
      <c r="B2941" s="5" t="s">
        <v>8620</v>
      </c>
      <c r="C2941" s="5">
        <v>43</v>
      </c>
      <c r="D2941" s="5" t="s">
        <v>17</v>
      </c>
      <c r="E2941" s="5" t="s">
        <v>9134</v>
      </c>
      <c r="F2941" s="5">
        <v>-6005</v>
      </c>
      <c r="G2941" s="5" t="s">
        <v>94</v>
      </c>
      <c r="H2941" s="5" t="s">
        <v>71</v>
      </c>
      <c r="I2941" s="5">
        <v>178855.07</v>
      </c>
      <c r="J2941" s="5" t="s">
        <v>1258</v>
      </c>
      <c r="K2941" s="5" t="s">
        <v>81</v>
      </c>
      <c r="L2941" s="5" t="s">
        <v>23</v>
      </c>
      <c r="M2941" s="5">
        <v>2.2799999999999998</v>
      </c>
      <c r="N2941" s="5" t="s">
        <v>24</v>
      </c>
      <c r="O2941" s="49">
        <v>13</v>
      </c>
    </row>
    <row r="2942" spans="1:15" x14ac:dyDescent="0.2">
      <c r="A2942" s="48" t="s">
        <v>9135</v>
      </c>
      <c r="B2942" s="5" t="s">
        <v>4132</v>
      </c>
      <c r="C2942" s="5">
        <v>50</v>
      </c>
      <c r="D2942" s="5" t="s">
        <v>27</v>
      </c>
      <c r="E2942" s="5" t="s">
        <v>9136</v>
      </c>
      <c r="F2942" s="5">
        <v>-10229</v>
      </c>
      <c r="G2942" s="5" t="s">
        <v>45</v>
      </c>
      <c r="H2942" s="5" t="s">
        <v>66</v>
      </c>
      <c r="I2942" s="5">
        <v>65908.84</v>
      </c>
      <c r="J2942" s="5" t="s">
        <v>9137</v>
      </c>
      <c r="K2942" s="5" t="s">
        <v>136</v>
      </c>
      <c r="L2942" s="5" t="s">
        <v>23</v>
      </c>
      <c r="M2942" s="5">
        <v>3.29</v>
      </c>
      <c r="N2942" s="5" t="s">
        <v>74</v>
      </c>
      <c r="O2942" s="49">
        <v>27</v>
      </c>
    </row>
    <row r="2943" spans="1:15" x14ac:dyDescent="0.2">
      <c r="A2943" s="48" t="s">
        <v>9138</v>
      </c>
      <c r="B2943" s="5" t="s">
        <v>4774</v>
      </c>
      <c r="C2943" s="5">
        <v>28</v>
      </c>
      <c r="D2943" s="5" t="s">
        <v>17</v>
      </c>
      <c r="E2943" s="5" t="s">
        <v>8029</v>
      </c>
      <c r="F2943" s="5">
        <v>-6013</v>
      </c>
      <c r="G2943" s="5" t="s">
        <v>45</v>
      </c>
      <c r="H2943" s="5" t="s">
        <v>38</v>
      </c>
      <c r="I2943" s="5">
        <v>70510.92</v>
      </c>
      <c r="J2943" s="5" t="s">
        <v>9139</v>
      </c>
      <c r="K2943" s="5" t="s">
        <v>136</v>
      </c>
      <c r="L2943" s="5" t="s">
        <v>32</v>
      </c>
      <c r="M2943" s="5">
        <v>2.02</v>
      </c>
      <c r="N2943" s="5" t="s">
        <v>74</v>
      </c>
      <c r="O2943" s="49">
        <v>14</v>
      </c>
    </row>
    <row r="2944" spans="1:15" x14ac:dyDescent="0.2">
      <c r="A2944" s="48" t="s">
        <v>9140</v>
      </c>
      <c r="B2944" s="5" t="s">
        <v>9141</v>
      </c>
      <c r="C2944" s="5">
        <v>61</v>
      </c>
      <c r="D2944" s="5" t="s">
        <v>27</v>
      </c>
      <c r="E2944" s="5" t="s">
        <v>9142</v>
      </c>
      <c r="F2944" s="5">
        <v>-5620</v>
      </c>
      <c r="G2944" s="5" t="s">
        <v>94</v>
      </c>
      <c r="H2944" s="5" t="s">
        <v>38</v>
      </c>
      <c r="I2944" s="5">
        <v>126498.56</v>
      </c>
      <c r="J2944" s="5" t="s">
        <v>410</v>
      </c>
      <c r="K2944" s="5" t="s">
        <v>22</v>
      </c>
      <c r="L2944" s="5" t="s">
        <v>56</v>
      </c>
      <c r="M2944" s="5">
        <v>1.39</v>
      </c>
      <c r="N2944" s="5" t="s">
        <v>57</v>
      </c>
      <c r="O2944" s="49">
        <v>37</v>
      </c>
    </row>
    <row r="2945" spans="1:15" x14ac:dyDescent="0.2">
      <c r="A2945" s="48" t="s">
        <v>9143</v>
      </c>
      <c r="B2945" s="5" t="s">
        <v>7678</v>
      </c>
      <c r="C2945" s="5">
        <v>22</v>
      </c>
      <c r="D2945" s="5" t="s">
        <v>50</v>
      </c>
      <c r="E2945" s="5" t="s">
        <v>9144</v>
      </c>
      <c r="F2945" s="5">
        <v>-2698</v>
      </c>
      <c r="G2945" s="5" t="s">
        <v>94</v>
      </c>
      <c r="H2945" s="5" t="s">
        <v>53</v>
      </c>
      <c r="I2945" s="5">
        <v>151935.39000000001</v>
      </c>
      <c r="J2945" s="5" t="s">
        <v>8469</v>
      </c>
      <c r="K2945" s="5" t="s">
        <v>55</v>
      </c>
      <c r="L2945" s="5" t="s">
        <v>73</v>
      </c>
      <c r="M2945" s="5">
        <v>2.8</v>
      </c>
      <c r="N2945" s="5" t="s">
        <v>33</v>
      </c>
      <c r="O2945" s="49">
        <v>8</v>
      </c>
    </row>
    <row r="2946" spans="1:15" x14ac:dyDescent="0.2">
      <c r="A2946" s="48" t="s">
        <v>9145</v>
      </c>
      <c r="B2946" s="5" t="s">
        <v>3168</v>
      </c>
      <c r="C2946" s="5">
        <v>57</v>
      </c>
      <c r="D2946" s="5" t="s">
        <v>50</v>
      </c>
      <c r="E2946" s="5" t="s">
        <v>9146</v>
      </c>
      <c r="F2946" s="5">
        <v>-7599</v>
      </c>
      <c r="G2946" s="5" t="s">
        <v>37</v>
      </c>
      <c r="H2946" s="5" t="s">
        <v>144</v>
      </c>
      <c r="I2946" s="5">
        <v>146326.79999999999</v>
      </c>
      <c r="J2946" s="5" t="s">
        <v>5094</v>
      </c>
      <c r="K2946" s="5" t="s">
        <v>55</v>
      </c>
      <c r="L2946" s="5" t="s">
        <v>23</v>
      </c>
      <c r="M2946" s="5">
        <v>2.34</v>
      </c>
      <c r="N2946" s="5" t="s">
        <v>24</v>
      </c>
      <c r="O2946" s="49">
        <v>24</v>
      </c>
    </row>
    <row r="2947" spans="1:15" x14ac:dyDescent="0.2">
      <c r="A2947" s="48" t="s">
        <v>9147</v>
      </c>
      <c r="B2947" s="5" t="s">
        <v>9148</v>
      </c>
      <c r="C2947" s="5">
        <v>62</v>
      </c>
      <c r="D2947" s="5" t="s">
        <v>27</v>
      </c>
      <c r="E2947" s="5" t="s">
        <v>9149</v>
      </c>
      <c r="F2947" s="5">
        <v>-9533</v>
      </c>
      <c r="G2947" s="5" t="s">
        <v>78</v>
      </c>
      <c r="H2947" s="5" t="s">
        <v>144</v>
      </c>
      <c r="I2947" s="5">
        <v>125102.76</v>
      </c>
      <c r="J2947" s="5" t="s">
        <v>9150</v>
      </c>
      <c r="K2947" s="5" t="s">
        <v>118</v>
      </c>
      <c r="L2947" s="5" t="s">
        <v>23</v>
      </c>
      <c r="M2947" s="5">
        <v>4.3899999999999997</v>
      </c>
      <c r="N2947" s="5" t="s">
        <v>33</v>
      </c>
      <c r="O2947" s="49">
        <v>20</v>
      </c>
    </row>
    <row r="2948" spans="1:15" x14ac:dyDescent="0.2">
      <c r="A2948" s="48" t="s">
        <v>9151</v>
      </c>
      <c r="B2948" s="5" t="s">
        <v>6007</v>
      </c>
      <c r="C2948" s="5">
        <v>28</v>
      </c>
      <c r="D2948" s="5" t="s">
        <v>17</v>
      </c>
      <c r="E2948" s="5" t="s">
        <v>9152</v>
      </c>
      <c r="F2948" s="5">
        <v>-9680</v>
      </c>
      <c r="G2948" s="5" t="s">
        <v>85</v>
      </c>
      <c r="H2948" s="5" t="s">
        <v>194</v>
      </c>
      <c r="I2948" s="5">
        <v>75263.5</v>
      </c>
      <c r="J2948" s="5" t="s">
        <v>9153</v>
      </c>
      <c r="K2948" s="5" t="s">
        <v>62</v>
      </c>
      <c r="L2948" s="5" t="s">
        <v>56</v>
      </c>
      <c r="M2948" s="5">
        <v>5</v>
      </c>
      <c r="N2948" s="5" t="s">
        <v>57</v>
      </c>
      <c r="O2948" s="49">
        <v>5</v>
      </c>
    </row>
    <row r="2949" spans="1:15" x14ac:dyDescent="0.2">
      <c r="A2949" s="48" t="s">
        <v>9154</v>
      </c>
      <c r="B2949" s="5" t="s">
        <v>9155</v>
      </c>
      <c r="C2949" s="5">
        <v>38</v>
      </c>
      <c r="D2949" s="5" t="s">
        <v>50</v>
      </c>
      <c r="E2949" s="5" t="s">
        <v>9156</v>
      </c>
      <c r="F2949" s="5">
        <v>-5919</v>
      </c>
      <c r="G2949" s="5" t="s">
        <v>45</v>
      </c>
      <c r="H2949" s="5" t="s">
        <v>173</v>
      </c>
      <c r="I2949" s="5">
        <v>166106.69</v>
      </c>
      <c r="J2949" s="5" t="s">
        <v>9157</v>
      </c>
      <c r="K2949" s="5" t="s">
        <v>62</v>
      </c>
      <c r="L2949" s="5" t="s">
        <v>56</v>
      </c>
      <c r="M2949" s="5">
        <v>2.94</v>
      </c>
      <c r="N2949" s="5" t="s">
        <v>33</v>
      </c>
      <c r="O2949" s="49">
        <v>0</v>
      </c>
    </row>
    <row r="2950" spans="1:15" x14ac:dyDescent="0.2">
      <c r="A2950" s="48" t="s">
        <v>9158</v>
      </c>
      <c r="B2950" s="5" t="s">
        <v>2175</v>
      </c>
      <c r="C2950" s="5">
        <v>25</v>
      </c>
      <c r="D2950" s="5" t="s">
        <v>27</v>
      </c>
      <c r="E2950" s="5" t="s">
        <v>9159</v>
      </c>
      <c r="F2950" s="5">
        <v>-10529</v>
      </c>
      <c r="G2950" s="5" t="s">
        <v>37</v>
      </c>
      <c r="H2950" s="5" t="s">
        <v>38</v>
      </c>
      <c r="I2950" s="5">
        <v>141766.71</v>
      </c>
      <c r="J2950" s="5" t="s">
        <v>5770</v>
      </c>
      <c r="K2950" s="5" t="s">
        <v>47</v>
      </c>
      <c r="L2950" s="5" t="s">
        <v>23</v>
      </c>
      <c r="M2950" s="5">
        <v>4.7</v>
      </c>
      <c r="N2950" s="5" t="s">
        <v>74</v>
      </c>
      <c r="O2950" s="49">
        <v>4</v>
      </c>
    </row>
    <row r="2951" spans="1:15" x14ac:dyDescent="0.2">
      <c r="A2951" s="48" t="s">
        <v>9160</v>
      </c>
      <c r="B2951" s="5" t="s">
        <v>3296</v>
      </c>
      <c r="C2951" s="5">
        <v>62</v>
      </c>
      <c r="D2951" s="5" t="s">
        <v>27</v>
      </c>
      <c r="E2951" s="5" t="s">
        <v>9161</v>
      </c>
      <c r="F2951" s="5">
        <v>-10518</v>
      </c>
      <c r="G2951" s="5" t="s">
        <v>45</v>
      </c>
      <c r="H2951" s="5" t="s">
        <v>66</v>
      </c>
      <c r="I2951" s="5">
        <v>126361.36</v>
      </c>
      <c r="J2951" s="5" t="s">
        <v>1362</v>
      </c>
      <c r="K2951" s="5" t="s">
        <v>127</v>
      </c>
      <c r="L2951" s="5" t="s">
        <v>23</v>
      </c>
      <c r="M2951" s="5">
        <v>4.37</v>
      </c>
      <c r="N2951" s="5" t="s">
        <v>33</v>
      </c>
      <c r="O2951" s="49">
        <v>27</v>
      </c>
    </row>
    <row r="2952" spans="1:15" x14ac:dyDescent="0.2">
      <c r="A2952" s="48" t="s">
        <v>9162</v>
      </c>
      <c r="B2952" s="5" t="s">
        <v>3096</v>
      </c>
      <c r="C2952" s="5">
        <v>55</v>
      </c>
      <c r="D2952" s="5" t="s">
        <v>50</v>
      </c>
      <c r="E2952" s="5" t="s">
        <v>9163</v>
      </c>
      <c r="F2952" s="5">
        <v>-2020</v>
      </c>
      <c r="G2952" s="5" t="s">
        <v>116</v>
      </c>
      <c r="H2952" s="5" t="s">
        <v>144</v>
      </c>
      <c r="I2952" s="5">
        <v>38262.29</v>
      </c>
      <c r="J2952" s="5" t="s">
        <v>2136</v>
      </c>
      <c r="K2952" s="5" t="s">
        <v>104</v>
      </c>
      <c r="L2952" s="5" t="s">
        <v>73</v>
      </c>
      <c r="M2952" s="5">
        <v>4.4000000000000004</v>
      </c>
      <c r="N2952" s="5" t="s">
        <v>33</v>
      </c>
      <c r="O2952" s="49">
        <v>39</v>
      </c>
    </row>
    <row r="2953" spans="1:15" x14ac:dyDescent="0.2">
      <c r="A2953" s="48" t="s">
        <v>9164</v>
      </c>
      <c r="B2953" s="5" t="s">
        <v>2290</v>
      </c>
      <c r="C2953" s="5">
        <v>55</v>
      </c>
      <c r="D2953" s="5" t="s">
        <v>27</v>
      </c>
      <c r="E2953" s="5" t="s">
        <v>9165</v>
      </c>
      <c r="F2953" s="5">
        <v>-9816</v>
      </c>
      <c r="G2953" s="5" t="s">
        <v>37</v>
      </c>
      <c r="H2953" s="5" t="s">
        <v>53</v>
      </c>
      <c r="I2953" s="5">
        <v>87385.83</v>
      </c>
      <c r="J2953" s="5" t="s">
        <v>1911</v>
      </c>
      <c r="K2953" s="5" t="s">
        <v>81</v>
      </c>
      <c r="L2953" s="5" t="s">
        <v>32</v>
      </c>
      <c r="M2953" s="5">
        <v>4.4400000000000004</v>
      </c>
      <c r="N2953" s="5" t="s">
        <v>41</v>
      </c>
      <c r="O2953" s="49">
        <v>27</v>
      </c>
    </row>
    <row r="2954" spans="1:15" x14ac:dyDescent="0.2">
      <c r="A2954" s="48" t="s">
        <v>9166</v>
      </c>
      <c r="B2954" s="5" t="s">
        <v>533</v>
      </c>
      <c r="C2954" s="5">
        <v>50</v>
      </c>
      <c r="D2954" s="5" t="s">
        <v>50</v>
      </c>
      <c r="E2954" s="5" t="s">
        <v>9167</v>
      </c>
      <c r="F2954" s="5">
        <v>-10270</v>
      </c>
      <c r="G2954" s="5" t="s">
        <v>45</v>
      </c>
      <c r="H2954" s="5" t="s">
        <v>79</v>
      </c>
      <c r="I2954" s="5">
        <v>122353.53</v>
      </c>
      <c r="J2954" s="5" t="s">
        <v>4298</v>
      </c>
      <c r="K2954" s="5" t="s">
        <v>136</v>
      </c>
      <c r="L2954" s="5" t="s">
        <v>23</v>
      </c>
      <c r="M2954" s="5">
        <v>4.95</v>
      </c>
      <c r="N2954" s="5" t="s">
        <v>74</v>
      </c>
      <c r="O2954" s="49">
        <v>10</v>
      </c>
    </row>
    <row r="2955" spans="1:15" x14ac:dyDescent="0.2">
      <c r="A2955" s="48" t="s">
        <v>9168</v>
      </c>
      <c r="B2955" s="5" t="s">
        <v>4691</v>
      </c>
      <c r="C2955" s="5">
        <v>46</v>
      </c>
      <c r="D2955" s="5" t="s">
        <v>50</v>
      </c>
      <c r="E2955" s="5" t="s">
        <v>9169</v>
      </c>
      <c r="F2955" s="5">
        <v>-8778</v>
      </c>
      <c r="G2955" s="5" t="s">
        <v>45</v>
      </c>
      <c r="H2955" s="5" t="s">
        <v>20</v>
      </c>
      <c r="I2955" s="5">
        <v>132880.39000000001</v>
      </c>
      <c r="J2955" s="5" t="s">
        <v>500</v>
      </c>
      <c r="K2955" s="5" t="s">
        <v>127</v>
      </c>
      <c r="L2955" s="5" t="s">
        <v>73</v>
      </c>
      <c r="M2955" s="5">
        <v>3.41</v>
      </c>
      <c r="N2955" s="5" t="s">
        <v>33</v>
      </c>
      <c r="O2955" s="49">
        <v>15</v>
      </c>
    </row>
    <row r="2956" spans="1:15" x14ac:dyDescent="0.2">
      <c r="A2956" s="48" t="s">
        <v>9170</v>
      </c>
      <c r="B2956" s="5" t="s">
        <v>439</v>
      </c>
      <c r="C2956" s="5">
        <v>23</v>
      </c>
      <c r="D2956" s="5" t="s">
        <v>50</v>
      </c>
      <c r="E2956" s="5" t="s">
        <v>9171</v>
      </c>
      <c r="F2956" s="5">
        <v>-6808</v>
      </c>
      <c r="G2956" s="5" t="s">
        <v>19</v>
      </c>
      <c r="H2956" s="5" t="s">
        <v>66</v>
      </c>
      <c r="I2956" s="5">
        <v>134145.59</v>
      </c>
      <c r="J2956" s="5" t="s">
        <v>9172</v>
      </c>
      <c r="K2956" s="5" t="s">
        <v>40</v>
      </c>
      <c r="L2956" s="5" t="s">
        <v>56</v>
      </c>
      <c r="M2956" s="5">
        <v>4.51</v>
      </c>
      <c r="N2956" s="5" t="s">
        <v>74</v>
      </c>
      <c r="O2956" s="49">
        <v>40</v>
      </c>
    </row>
    <row r="2957" spans="1:15" x14ac:dyDescent="0.2">
      <c r="A2957" s="48" t="s">
        <v>9173</v>
      </c>
      <c r="B2957" s="5" t="s">
        <v>9174</v>
      </c>
      <c r="C2957" s="5">
        <v>36</v>
      </c>
      <c r="D2957" s="5" t="s">
        <v>27</v>
      </c>
      <c r="E2957" s="5" t="s">
        <v>9175</v>
      </c>
      <c r="F2957" s="5">
        <v>-9189</v>
      </c>
      <c r="G2957" s="5" t="s">
        <v>29</v>
      </c>
      <c r="H2957" s="5" t="s">
        <v>79</v>
      </c>
      <c r="I2957" s="5">
        <v>43397.06</v>
      </c>
      <c r="J2957" s="5" t="s">
        <v>7518</v>
      </c>
      <c r="K2957" s="5" t="s">
        <v>81</v>
      </c>
      <c r="L2957" s="5" t="s">
        <v>56</v>
      </c>
      <c r="M2957" s="5">
        <v>1.4</v>
      </c>
      <c r="N2957" s="5" t="s">
        <v>57</v>
      </c>
      <c r="O2957" s="49">
        <v>16</v>
      </c>
    </row>
    <row r="2958" spans="1:15" x14ac:dyDescent="0.2">
      <c r="A2958" s="48" t="s">
        <v>9176</v>
      </c>
      <c r="B2958" s="5" t="s">
        <v>8329</v>
      </c>
      <c r="C2958" s="5">
        <v>46</v>
      </c>
      <c r="D2958" s="5" t="s">
        <v>17</v>
      </c>
      <c r="E2958" s="5" t="s">
        <v>9177</v>
      </c>
      <c r="F2958" s="5">
        <v>-10237</v>
      </c>
      <c r="G2958" s="5" t="s">
        <v>52</v>
      </c>
      <c r="H2958" s="5" t="s">
        <v>53</v>
      </c>
      <c r="I2958" s="5">
        <v>71437.81</v>
      </c>
      <c r="J2958" s="5" t="s">
        <v>3778</v>
      </c>
      <c r="K2958" s="5" t="s">
        <v>136</v>
      </c>
      <c r="L2958" s="5" t="s">
        <v>32</v>
      </c>
      <c r="M2958" s="5">
        <v>1.74</v>
      </c>
      <c r="N2958" s="5" t="s">
        <v>74</v>
      </c>
      <c r="O2958" s="49">
        <v>5</v>
      </c>
    </row>
    <row r="2959" spans="1:15" x14ac:dyDescent="0.2">
      <c r="A2959" s="48" t="s">
        <v>9178</v>
      </c>
      <c r="B2959" s="5" t="s">
        <v>9179</v>
      </c>
      <c r="C2959" s="5">
        <v>62</v>
      </c>
      <c r="D2959" s="5" t="s">
        <v>27</v>
      </c>
      <c r="E2959" s="5" t="s">
        <v>9180</v>
      </c>
      <c r="F2959" s="5">
        <v>-7332</v>
      </c>
      <c r="G2959" s="5" t="s">
        <v>94</v>
      </c>
      <c r="H2959" s="5" t="s">
        <v>38</v>
      </c>
      <c r="I2959" s="5">
        <v>153468.01</v>
      </c>
      <c r="J2959" s="5" t="s">
        <v>3294</v>
      </c>
      <c r="K2959" s="5" t="s">
        <v>127</v>
      </c>
      <c r="L2959" s="5" t="s">
        <v>56</v>
      </c>
      <c r="M2959" s="5">
        <v>3.99</v>
      </c>
      <c r="N2959" s="5" t="s">
        <v>33</v>
      </c>
      <c r="O2959" s="49">
        <v>36</v>
      </c>
    </row>
    <row r="2960" spans="1:15" x14ac:dyDescent="0.2">
      <c r="A2960" s="48" t="s">
        <v>9181</v>
      </c>
      <c r="B2960" s="5" t="s">
        <v>3598</v>
      </c>
      <c r="C2960" s="5">
        <v>39</v>
      </c>
      <c r="D2960" s="5" t="s">
        <v>50</v>
      </c>
      <c r="E2960" s="5" t="s">
        <v>9182</v>
      </c>
      <c r="F2960" s="5">
        <v>-2528</v>
      </c>
      <c r="G2960" s="5" t="s">
        <v>45</v>
      </c>
      <c r="H2960" s="5" t="s">
        <v>38</v>
      </c>
      <c r="I2960" s="5">
        <v>130779.69</v>
      </c>
      <c r="J2960" s="5" t="s">
        <v>329</v>
      </c>
      <c r="K2960" s="5" t="s">
        <v>62</v>
      </c>
      <c r="L2960" s="5" t="s">
        <v>73</v>
      </c>
      <c r="M2960" s="5">
        <v>4.59</v>
      </c>
      <c r="N2960" s="5" t="s">
        <v>24</v>
      </c>
      <c r="O2960" s="49">
        <v>37</v>
      </c>
    </row>
    <row r="2961" spans="1:15" x14ac:dyDescent="0.2">
      <c r="A2961" s="48" t="s">
        <v>9183</v>
      </c>
      <c r="B2961" s="5" t="s">
        <v>7823</v>
      </c>
      <c r="C2961" s="5">
        <v>40</v>
      </c>
      <c r="D2961" s="5" t="s">
        <v>17</v>
      </c>
      <c r="E2961" s="5" t="s">
        <v>9184</v>
      </c>
      <c r="F2961" s="5">
        <v>-2619</v>
      </c>
      <c r="G2961" s="5" t="s">
        <v>94</v>
      </c>
      <c r="H2961" s="5" t="s">
        <v>30</v>
      </c>
      <c r="I2961" s="5">
        <v>104370.69</v>
      </c>
      <c r="J2961" s="5" t="s">
        <v>7756</v>
      </c>
      <c r="K2961" s="5" t="s">
        <v>40</v>
      </c>
      <c r="L2961" s="5" t="s">
        <v>56</v>
      </c>
      <c r="M2961" s="5">
        <v>4.21</v>
      </c>
      <c r="N2961" s="5" t="s">
        <v>57</v>
      </c>
      <c r="O2961" s="49">
        <v>30</v>
      </c>
    </row>
    <row r="2962" spans="1:15" x14ac:dyDescent="0.2">
      <c r="A2962" s="48" t="s">
        <v>9185</v>
      </c>
      <c r="B2962" s="5" t="s">
        <v>3668</v>
      </c>
      <c r="C2962" s="5">
        <v>55</v>
      </c>
      <c r="D2962" s="5" t="s">
        <v>27</v>
      </c>
      <c r="E2962" s="5" t="s">
        <v>9186</v>
      </c>
      <c r="F2962" s="5">
        <v>-4258</v>
      </c>
      <c r="G2962" s="5" t="s">
        <v>37</v>
      </c>
      <c r="H2962" s="5" t="s">
        <v>71</v>
      </c>
      <c r="I2962" s="5">
        <v>116620.91</v>
      </c>
      <c r="J2962" s="5" t="s">
        <v>6462</v>
      </c>
      <c r="K2962" s="5" t="s">
        <v>118</v>
      </c>
      <c r="L2962" s="5" t="s">
        <v>56</v>
      </c>
      <c r="M2962" s="5">
        <v>1.49</v>
      </c>
      <c r="N2962" s="5" t="s">
        <v>24</v>
      </c>
      <c r="O2962" s="49">
        <v>34</v>
      </c>
    </row>
    <row r="2963" spans="1:15" x14ac:dyDescent="0.2">
      <c r="A2963" s="48" t="s">
        <v>9187</v>
      </c>
      <c r="B2963" s="5" t="s">
        <v>2270</v>
      </c>
      <c r="C2963" s="5">
        <v>41</v>
      </c>
      <c r="D2963" s="5" t="s">
        <v>50</v>
      </c>
      <c r="E2963" s="5" t="s">
        <v>9188</v>
      </c>
      <c r="F2963" s="5">
        <v>-9173</v>
      </c>
      <c r="G2963" s="5" t="s">
        <v>29</v>
      </c>
      <c r="H2963" s="5" t="s">
        <v>144</v>
      </c>
      <c r="I2963" s="5">
        <v>135350.47</v>
      </c>
      <c r="J2963" s="5" t="s">
        <v>7593</v>
      </c>
      <c r="K2963" s="5" t="s">
        <v>127</v>
      </c>
      <c r="L2963" s="5" t="s">
        <v>23</v>
      </c>
      <c r="M2963" s="5">
        <v>3.41</v>
      </c>
      <c r="N2963" s="5" t="s">
        <v>33</v>
      </c>
      <c r="O2963" s="49">
        <v>10</v>
      </c>
    </row>
    <row r="2964" spans="1:15" x14ac:dyDescent="0.2">
      <c r="A2964" s="48" t="s">
        <v>9189</v>
      </c>
      <c r="B2964" s="5" t="s">
        <v>4472</v>
      </c>
      <c r="C2964" s="5">
        <v>30</v>
      </c>
      <c r="D2964" s="5" t="s">
        <v>50</v>
      </c>
      <c r="E2964" s="5" t="s">
        <v>9190</v>
      </c>
      <c r="F2964" s="5">
        <v>-6086</v>
      </c>
      <c r="G2964" s="5" t="s">
        <v>19</v>
      </c>
      <c r="H2964" s="5" t="s">
        <v>79</v>
      </c>
      <c r="I2964" s="5">
        <v>98108.12</v>
      </c>
      <c r="J2964" s="5" t="s">
        <v>1692</v>
      </c>
      <c r="K2964" s="5" t="s">
        <v>40</v>
      </c>
      <c r="L2964" s="5" t="s">
        <v>23</v>
      </c>
      <c r="M2964" s="5">
        <v>3.12</v>
      </c>
      <c r="N2964" s="5" t="s">
        <v>33</v>
      </c>
      <c r="O2964" s="49">
        <v>26</v>
      </c>
    </row>
    <row r="2965" spans="1:15" x14ac:dyDescent="0.2">
      <c r="A2965" s="48" t="s">
        <v>9191</v>
      </c>
      <c r="B2965" s="5" t="s">
        <v>4347</v>
      </c>
      <c r="C2965" s="5">
        <v>42</v>
      </c>
      <c r="D2965" s="5" t="s">
        <v>17</v>
      </c>
      <c r="E2965" s="5" t="s">
        <v>9192</v>
      </c>
      <c r="F2965" s="5">
        <v>-8108</v>
      </c>
      <c r="G2965" s="5" t="s">
        <v>29</v>
      </c>
      <c r="H2965" s="5" t="s">
        <v>30</v>
      </c>
      <c r="I2965" s="5">
        <v>150493.01999999999</v>
      </c>
      <c r="J2965" s="5" t="s">
        <v>2988</v>
      </c>
      <c r="K2965" s="5" t="s">
        <v>127</v>
      </c>
      <c r="L2965" s="5" t="s">
        <v>56</v>
      </c>
      <c r="M2965" s="5">
        <v>2.94</v>
      </c>
      <c r="N2965" s="5" t="s">
        <v>33</v>
      </c>
      <c r="O2965" s="49">
        <v>17</v>
      </c>
    </row>
    <row r="2966" spans="1:15" x14ac:dyDescent="0.2">
      <c r="A2966" s="48" t="s">
        <v>9193</v>
      </c>
      <c r="B2966" s="5" t="s">
        <v>1458</v>
      </c>
      <c r="C2966" s="5">
        <v>52</v>
      </c>
      <c r="D2966" s="5" t="s">
        <v>27</v>
      </c>
      <c r="E2966" s="5" t="s">
        <v>9194</v>
      </c>
      <c r="F2966" s="5">
        <v>-9073</v>
      </c>
      <c r="G2966" s="5" t="s">
        <v>94</v>
      </c>
      <c r="H2966" s="5" t="s">
        <v>144</v>
      </c>
      <c r="I2966" s="5">
        <v>54541.53</v>
      </c>
      <c r="J2966" s="5" t="s">
        <v>6303</v>
      </c>
      <c r="K2966" s="5" t="s">
        <v>22</v>
      </c>
      <c r="L2966" s="5" t="s">
        <v>23</v>
      </c>
      <c r="M2966" s="5">
        <v>2.44</v>
      </c>
      <c r="N2966" s="5" t="s">
        <v>33</v>
      </c>
      <c r="O2966" s="49">
        <v>16</v>
      </c>
    </row>
    <row r="2967" spans="1:15" x14ac:dyDescent="0.2">
      <c r="A2967" s="48" t="s">
        <v>9195</v>
      </c>
      <c r="B2967" s="5" t="s">
        <v>4847</v>
      </c>
      <c r="C2967" s="5">
        <v>24</v>
      </c>
      <c r="D2967" s="5" t="s">
        <v>17</v>
      </c>
      <c r="E2967" s="5" t="s">
        <v>9196</v>
      </c>
      <c r="F2967" s="5">
        <v>-11462</v>
      </c>
      <c r="G2967" s="5" t="s">
        <v>37</v>
      </c>
      <c r="H2967" s="5" t="s">
        <v>79</v>
      </c>
      <c r="I2967" s="5">
        <v>152775.16</v>
      </c>
      <c r="J2967" s="5" t="s">
        <v>9197</v>
      </c>
      <c r="K2967" s="5" t="s">
        <v>62</v>
      </c>
      <c r="L2967" s="5" t="s">
        <v>56</v>
      </c>
      <c r="M2967" s="5">
        <v>4.97</v>
      </c>
      <c r="N2967" s="5" t="s">
        <v>24</v>
      </c>
      <c r="O2967" s="49">
        <v>31</v>
      </c>
    </row>
    <row r="2968" spans="1:15" x14ac:dyDescent="0.2">
      <c r="A2968" s="48" t="s">
        <v>9198</v>
      </c>
      <c r="B2968" s="5" t="s">
        <v>6203</v>
      </c>
      <c r="C2968" s="5">
        <v>57</v>
      </c>
      <c r="D2968" s="5" t="s">
        <v>50</v>
      </c>
      <c r="E2968" s="5" t="s">
        <v>9199</v>
      </c>
      <c r="F2968" s="5">
        <v>-7911</v>
      </c>
      <c r="G2968" s="5" t="s">
        <v>94</v>
      </c>
      <c r="H2968" s="5" t="s">
        <v>66</v>
      </c>
      <c r="I2968" s="5">
        <v>171623.82</v>
      </c>
      <c r="J2968" s="5" t="s">
        <v>1160</v>
      </c>
      <c r="K2968" s="5" t="s">
        <v>104</v>
      </c>
      <c r="L2968" s="5" t="s">
        <v>32</v>
      </c>
      <c r="M2968" s="5">
        <v>1.97</v>
      </c>
      <c r="N2968" s="5" t="s">
        <v>33</v>
      </c>
      <c r="O2968" s="49">
        <v>17</v>
      </c>
    </row>
    <row r="2969" spans="1:15" x14ac:dyDescent="0.2">
      <c r="A2969" s="48" t="s">
        <v>9200</v>
      </c>
      <c r="B2969" s="5" t="s">
        <v>1859</v>
      </c>
      <c r="C2969" s="5">
        <v>43</v>
      </c>
      <c r="D2969" s="5" t="s">
        <v>27</v>
      </c>
      <c r="E2969" s="5" t="s">
        <v>9201</v>
      </c>
      <c r="F2969" s="5">
        <v>-2029</v>
      </c>
      <c r="G2969" s="5" t="s">
        <v>94</v>
      </c>
      <c r="H2969" s="5" t="s">
        <v>53</v>
      </c>
      <c r="I2969" s="5">
        <v>103211.03</v>
      </c>
      <c r="J2969" s="5" t="s">
        <v>2988</v>
      </c>
      <c r="K2969" s="5" t="s">
        <v>40</v>
      </c>
      <c r="L2969" s="5" t="s">
        <v>32</v>
      </c>
      <c r="M2969" s="5">
        <v>3.11</v>
      </c>
      <c r="N2969" s="5" t="s">
        <v>24</v>
      </c>
      <c r="O2969" s="49">
        <v>30</v>
      </c>
    </row>
    <row r="2970" spans="1:15" x14ac:dyDescent="0.2">
      <c r="A2970" s="48" t="s">
        <v>9202</v>
      </c>
      <c r="B2970" s="5" t="s">
        <v>4434</v>
      </c>
      <c r="C2970" s="5">
        <v>42</v>
      </c>
      <c r="D2970" s="5" t="s">
        <v>17</v>
      </c>
      <c r="E2970" s="5" t="s">
        <v>9203</v>
      </c>
      <c r="F2970" s="5">
        <v>-3363</v>
      </c>
      <c r="G2970" s="5" t="s">
        <v>85</v>
      </c>
      <c r="H2970" s="5" t="s">
        <v>38</v>
      </c>
      <c r="I2970" s="5">
        <v>178691.76</v>
      </c>
      <c r="J2970" s="5" t="s">
        <v>294</v>
      </c>
      <c r="K2970" s="5" t="s">
        <v>55</v>
      </c>
      <c r="L2970" s="5" t="s">
        <v>56</v>
      </c>
      <c r="M2970" s="5">
        <v>4.2699999999999996</v>
      </c>
      <c r="N2970" s="5" t="s">
        <v>74</v>
      </c>
      <c r="O2970" s="49">
        <v>15</v>
      </c>
    </row>
    <row r="2971" spans="1:15" x14ac:dyDescent="0.2">
      <c r="A2971" s="48" t="s">
        <v>9204</v>
      </c>
      <c r="B2971" s="5" t="s">
        <v>9205</v>
      </c>
      <c r="C2971" s="5">
        <v>61</v>
      </c>
      <c r="D2971" s="5" t="s">
        <v>17</v>
      </c>
      <c r="E2971" s="5" t="s">
        <v>9206</v>
      </c>
      <c r="F2971" s="5">
        <v>-9754</v>
      </c>
      <c r="G2971" s="5" t="s">
        <v>29</v>
      </c>
      <c r="H2971" s="5" t="s">
        <v>194</v>
      </c>
      <c r="I2971" s="5">
        <v>73309.42</v>
      </c>
      <c r="J2971" s="5" t="s">
        <v>4689</v>
      </c>
      <c r="K2971" s="5" t="s">
        <v>127</v>
      </c>
      <c r="L2971" s="5" t="s">
        <v>73</v>
      </c>
      <c r="M2971" s="5">
        <v>1.79</v>
      </c>
      <c r="N2971" s="5" t="s">
        <v>33</v>
      </c>
      <c r="O2971" s="49">
        <v>2</v>
      </c>
    </row>
    <row r="2972" spans="1:15" x14ac:dyDescent="0.2">
      <c r="A2972" s="48" t="s">
        <v>9207</v>
      </c>
      <c r="B2972" s="5" t="s">
        <v>8078</v>
      </c>
      <c r="C2972" s="5">
        <v>60</v>
      </c>
      <c r="D2972" s="5" t="s">
        <v>50</v>
      </c>
      <c r="E2972" s="5" t="s">
        <v>9208</v>
      </c>
      <c r="F2972" s="5">
        <v>-5772</v>
      </c>
      <c r="G2972" s="5" t="s">
        <v>94</v>
      </c>
      <c r="H2972" s="5" t="s">
        <v>79</v>
      </c>
      <c r="I2972" s="5">
        <v>161247.14000000001</v>
      </c>
      <c r="J2972" s="5" t="s">
        <v>9209</v>
      </c>
      <c r="K2972" s="5" t="s">
        <v>118</v>
      </c>
      <c r="L2972" s="5" t="s">
        <v>73</v>
      </c>
      <c r="M2972" s="5">
        <v>1.56</v>
      </c>
      <c r="N2972" s="5" t="s">
        <v>41</v>
      </c>
      <c r="O2972" s="49">
        <v>6</v>
      </c>
    </row>
    <row r="2973" spans="1:15" x14ac:dyDescent="0.2">
      <c r="A2973" s="48" t="s">
        <v>9210</v>
      </c>
      <c r="B2973" s="5" t="s">
        <v>9211</v>
      </c>
      <c r="C2973" s="5">
        <v>58</v>
      </c>
      <c r="D2973" s="5" t="s">
        <v>27</v>
      </c>
      <c r="E2973" s="5" t="s">
        <v>9212</v>
      </c>
      <c r="F2973" s="5">
        <v>-4973</v>
      </c>
      <c r="G2973" s="5" t="s">
        <v>29</v>
      </c>
      <c r="H2973" s="5" t="s">
        <v>38</v>
      </c>
      <c r="I2973" s="5">
        <v>83382.570000000007</v>
      </c>
      <c r="J2973" s="5" t="s">
        <v>8187</v>
      </c>
      <c r="K2973" s="5" t="s">
        <v>40</v>
      </c>
      <c r="L2973" s="5" t="s">
        <v>32</v>
      </c>
      <c r="M2973" s="5">
        <v>2.37</v>
      </c>
      <c r="N2973" s="5" t="s">
        <v>24</v>
      </c>
      <c r="O2973" s="49">
        <v>22</v>
      </c>
    </row>
    <row r="2974" spans="1:15" x14ac:dyDescent="0.2">
      <c r="A2974" s="48" t="s">
        <v>9213</v>
      </c>
      <c r="B2974" s="5" t="s">
        <v>5874</v>
      </c>
      <c r="C2974" s="5">
        <v>46</v>
      </c>
      <c r="D2974" s="5" t="s">
        <v>17</v>
      </c>
      <c r="E2974" s="5" t="s">
        <v>9214</v>
      </c>
      <c r="F2974" s="5">
        <v>-9898</v>
      </c>
      <c r="G2974" s="5" t="s">
        <v>85</v>
      </c>
      <c r="H2974" s="5" t="s">
        <v>144</v>
      </c>
      <c r="I2974" s="5">
        <v>104651.95</v>
      </c>
      <c r="J2974" s="5" t="s">
        <v>9215</v>
      </c>
      <c r="K2974" s="5" t="s">
        <v>55</v>
      </c>
      <c r="L2974" s="5" t="s">
        <v>32</v>
      </c>
      <c r="M2974" s="5">
        <v>1.21</v>
      </c>
      <c r="N2974" s="5" t="s">
        <v>74</v>
      </c>
      <c r="O2974" s="49">
        <v>1</v>
      </c>
    </row>
    <row r="2975" spans="1:15" x14ac:dyDescent="0.2">
      <c r="A2975" s="48" t="s">
        <v>9216</v>
      </c>
      <c r="B2975" s="5" t="s">
        <v>7888</v>
      </c>
      <c r="C2975" s="5">
        <v>34</v>
      </c>
      <c r="D2975" s="5" t="s">
        <v>27</v>
      </c>
      <c r="E2975" s="5" t="s">
        <v>9217</v>
      </c>
      <c r="F2975" s="5">
        <v>-2682</v>
      </c>
      <c r="G2975" s="5" t="s">
        <v>78</v>
      </c>
      <c r="H2975" s="5" t="s">
        <v>30</v>
      </c>
      <c r="I2975" s="5">
        <v>172306.57</v>
      </c>
      <c r="J2975" s="5" t="s">
        <v>5576</v>
      </c>
      <c r="K2975" s="5" t="s">
        <v>81</v>
      </c>
      <c r="L2975" s="5" t="s">
        <v>32</v>
      </c>
      <c r="M2975" s="5">
        <v>1.71</v>
      </c>
      <c r="N2975" s="5" t="s">
        <v>41</v>
      </c>
      <c r="O2975" s="49">
        <v>36</v>
      </c>
    </row>
    <row r="2976" spans="1:15" x14ac:dyDescent="0.2">
      <c r="A2976" s="48" t="s">
        <v>9218</v>
      </c>
      <c r="B2976" s="5" t="s">
        <v>5834</v>
      </c>
      <c r="C2976" s="5">
        <v>39</v>
      </c>
      <c r="D2976" s="5" t="s">
        <v>17</v>
      </c>
      <c r="E2976" s="5" t="s">
        <v>9219</v>
      </c>
      <c r="F2976" s="5">
        <v>-2025</v>
      </c>
      <c r="G2976" s="5" t="s">
        <v>19</v>
      </c>
      <c r="H2976" s="5" t="s">
        <v>66</v>
      </c>
      <c r="I2976" s="5">
        <v>132547.38</v>
      </c>
      <c r="J2976" s="5" t="s">
        <v>8274</v>
      </c>
      <c r="K2976" s="5" t="s">
        <v>62</v>
      </c>
      <c r="L2976" s="5" t="s">
        <v>23</v>
      </c>
      <c r="M2976" s="5">
        <v>1.47</v>
      </c>
      <c r="N2976" s="5" t="s">
        <v>24</v>
      </c>
      <c r="O2976" s="49">
        <v>36</v>
      </c>
    </row>
    <row r="2977" spans="1:15" x14ac:dyDescent="0.2">
      <c r="A2977" s="48" t="s">
        <v>9220</v>
      </c>
      <c r="B2977" s="5" t="s">
        <v>7310</v>
      </c>
      <c r="C2977" s="5">
        <v>38</v>
      </c>
      <c r="D2977" s="5" t="s">
        <v>27</v>
      </c>
      <c r="E2977" s="5" t="s">
        <v>9221</v>
      </c>
      <c r="F2977" s="5">
        <v>-10363</v>
      </c>
      <c r="G2977" s="5" t="s">
        <v>78</v>
      </c>
      <c r="H2977" s="5" t="s">
        <v>20</v>
      </c>
      <c r="I2977" s="5">
        <v>102011.4</v>
      </c>
      <c r="J2977" s="5" t="s">
        <v>3185</v>
      </c>
      <c r="K2977" s="5" t="s">
        <v>136</v>
      </c>
      <c r="L2977" s="5" t="s">
        <v>73</v>
      </c>
      <c r="M2977" s="5">
        <v>2.74</v>
      </c>
      <c r="N2977" s="5" t="s">
        <v>33</v>
      </c>
      <c r="O2977" s="49">
        <v>37</v>
      </c>
    </row>
    <row r="2978" spans="1:15" x14ac:dyDescent="0.2">
      <c r="A2978" s="48" t="s">
        <v>9222</v>
      </c>
      <c r="B2978" s="5" t="s">
        <v>5727</v>
      </c>
      <c r="C2978" s="5">
        <v>27</v>
      </c>
      <c r="D2978" s="5" t="s">
        <v>17</v>
      </c>
      <c r="E2978" s="5" t="s">
        <v>9223</v>
      </c>
      <c r="F2978" s="5">
        <v>-5245</v>
      </c>
      <c r="G2978" s="5" t="s">
        <v>99</v>
      </c>
      <c r="H2978" s="5" t="s">
        <v>38</v>
      </c>
      <c r="I2978" s="5">
        <v>152972.20000000001</v>
      </c>
      <c r="J2978" s="5" t="s">
        <v>2057</v>
      </c>
      <c r="K2978" s="5" t="s">
        <v>22</v>
      </c>
      <c r="L2978" s="5" t="s">
        <v>73</v>
      </c>
      <c r="M2978" s="5">
        <v>3.41</v>
      </c>
      <c r="N2978" s="5" t="s">
        <v>41</v>
      </c>
      <c r="O2978" s="49">
        <v>27</v>
      </c>
    </row>
    <row r="2979" spans="1:15" x14ac:dyDescent="0.2">
      <c r="A2979" s="48" t="s">
        <v>9224</v>
      </c>
      <c r="B2979" s="5" t="s">
        <v>986</v>
      </c>
      <c r="C2979" s="5">
        <v>63</v>
      </c>
      <c r="D2979" s="5" t="s">
        <v>17</v>
      </c>
      <c r="E2979" s="5" t="s">
        <v>9225</v>
      </c>
      <c r="F2979" s="5">
        <v>-6430</v>
      </c>
      <c r="G2979" s="5" t="s">
        <v>99</v>
      </c>
      <c r="H2979" s="5" t="s">
        <v>20</v>
      </c>
      <c r="I2979" s="5">
        <v>132971.4</v>
      </c>
      <c r="J2979" s="5" t="s">
        <v>6227</v>
      </c>
      <c r="K2979" s="5" t="s">
        <v>40</v>
      </c>
      <c r="L2979" s="5" t="s">
        <v>73</v>
      </c>
      <c r="M2979" s="5">
        <v>4.5199999999999996</v>
      </c>
      <c r="N2979" s="5" t="s">
        <v>33</v>
      </c>
      <c r="O2979" s="49">
        <v>10</v>
      </c>
    </row>
    <row r="2980" spans="1:15" x14ac:dyDescent="0.2">
      <c r="A2980" s="48" t="s">
        <v>9226</v>
      </c>
      <c r="B2980" s="5" t="s">
        <v>5099</v>
      </c>
      <c r="C2980" s="5">
        <v>41</v>
      </c>
      <c r="D2980" s="5" t="s">
        <v>50</v>
      </c>
      <c r="E2980" s="5" t="s">
        <v>9227</v>
      </c>
      <c r="F2980" s="5">
        <v>-10373</v>
      </c>
      <c r="G2980" s="5" t="s">
        <v>99</v>
      </c>
      <c r="H2980" s="5" t="s">
        <v>194</v>
      </c>
      <c r="I2980" s="5">
        <v>126032.2</v>
      </c>
      <c r="J2980" s="5" t="s">
        <v>4825</v>
      </c>
      <c r="K2980" s="5" t="s">
        <v>62</v>
      </c>
      <c r="L2980" s="5" t="s">
        <v>23</v>
      </c>
      <c r="M2980" s="5">
        <v>3.94</v>
      </c>
      <c r="N2980" s="5" t="s">
        <v>74</v>
      </c>
      <c r="O2980" s="49">
        <v>11</v>
      </c>
    </row>
    <row r="2981" spans="1:15" x14ac:dyDescent="0.2">
      <c r="A2981" s="48" t="s">
        <v>9228</v>
      </c>
      <c r="B2981" s="5" t="s">
        <v>1458</v>
      </c>
      <c r="C2981" s="5">
        <v>30</v>
      </c>
      <c r="D2981" s="5" t="s">
        <v>17</v>
      </c>
      <c r="E2981" s="5" t="s">
        <v>9229</v>
      </c>
      <c r="F2981" s="5">
        <v>-5700</v>
      </c>
      <c r="G2981" s="5" t="s">
        <v>19</v>
      </c>
      <c r="H2981" s="5" t="s">
        <v>66</v>
      </c>
      <c r="I2981" s="5">
        <v>57965.61</v>
      </c>
      <c r="J2981" s="5" t="s">
        <v>6314</v>
      </c>
      <c r="K2981" s="5" t="s">
        <v>62</v>
      </c>
      <c r="L2981" s="5" t="s">
        <v>73</v>
      </c>
      <c r="M2981" s="5">
        <v>1.79</v>
      </c>
      <c r="N2981" s="5" t="s">
        <v>41</v>
      </c>
      <c r="O2981" s="49">
        <v>28</v>
      </c>
    </row>
    <row r="2982" spans="1:15" x14ac:dyDescent="0.2">
      <c r="A2982" s="48" t="s">
        <v>9230</v>
      </c>
      <c r="B2982" s="5" t="s">
        <v>4407</v>
      </c>
      <c r="C2982" s="5">
        <v>31</v>
      </c>
      <c r="D2982" s="5" t="s">
        <v>50</v>
      </c>
      <c r="E2982" s="5" t="s">
        <v>9231</v>
      </c>
      <c r="F2982" s="5">
        <v>-10631</v>
      </c>
      <c r="G2982" s="5" t="s">
        <v>99</v>
      </c>
      <c r="H2982" s="5" t="s">
        <v>79</v>
      </c>
      <c r="I2982" s="5">
        <v>55819.53</v>
      </c>
      <c r="J2982" s="5" t="s">
        <v>1742</v>
      </c>
      <c r="K2982" s="5" t="s">
        <v>40</v>
      </c>
      <c r="L2982" s="5" t="s">
        <v>56</v>
      </c>
      <c r="M2982" s="5">
        <v>3.36</v>
      </c>
      <c r="N2982" s="5" t="s">
        <v>24</v>
      </c>
      <c r="O2982" s="49">
        <v>32</v>
      </c>
    </row>
    <row r="2983" spans="1:15" x14ac:dyDescent="0.2">
      <c r="A2983" s="48" t="s">
        <v>9232</v>
      </c>
      <c r="B2983" s="5" t="s">
        <v>6659</v>
      </c>
      <c r="C2983" s="5">
        <v>58</v>
      </c>
      <c r="D2983" s="5" t="s">
        <v>50</v>
      </c>
      <c r="E2983" s="5" t="s">
        <v>9233</v>
      </c>
      <c r="F2983" s="5">
        <v>-5009</v>
      </c>
      <c r="G2983" s="5" t="s">
        <v>85</v>
      </c>
      <c r="H2983" s="5" t="s">
        <v>66</v>
      </c>
      <c r="I2983" s="5">
        <v>99154.28</v>
      </c>
      <c r="J2983" s="5" t="s">
        <v>9234</v>
      </c>
      <c r="K2983" s="5" t="s">
        <v>40</v>
      </c>
      <c r="L2983" s="5" t="s">
        <v>56</v>
      </c>
      <c r="M2983" s="5">
        <v>2.0299999999999998</v>
      </c>
      <c r="N2983" s="5" t="s">
        <v>57</v>
      </c>
      <c r="O2983" s="49">
        <v>24</v>
      </c>
    </row>
    <row r="2984" spans="1:15" x14ac:dyDescent="0.2">
      <c r="A2984" s="48" t="s">
        <v>9235</v>
      </c>
      <c r="B2984" s="5" t="s">
        <v>9236</v>
      </c>
      <c r="C2984" s="5">
        <v>25</v>
      </c>
      <c r="D2984" s="5" t="s">
        <v>50</v>
      </c>
      <c r="E2984" s="5" t="s">
        <v>9237</v>
      </c>
      <c r="F2984" s="5">
        <v>-4849</v>
      </c>
      <c r="G2984" s="5" t="s">
        <v>52</v>
      </c>
      <c r="H2984" s="5" t="s">
        <v>66</v>
      </c>
      <c r="I2984" s="5">
        <v>160599.01</v>
      </c>
      <c r="J2984" s="5" t="s">
        <v>9238</v>
      </c>
      <c r="K2984" s="5" t="s">
        <v>104</v>
      </c>
      <c r="L2984" s="5" t="s">
        <v>73</v>
      </c>
      <c r="M2984" s="5">
        <v>1.73</v>
      </c>
      <c r="N2984" s="5" t="s">
        <v>33</v>
      </c>
      <c r="O2984" s="49">
        <v>6</v>
      </c>
    </row>
    <row r="2985" spans="1:15" x14ac:dyDescent="0.2">
      <c r="A2985" s="48" t="s">
        <v>9239</v>
      </c>
      <c r="B2985" s="5" t="s">
        <v>1949</v>
      </c>
      <c r="C2985" s="5">
        <v>53</v>
      </c>
      <c r="D2985" s="5" t="s">
        <v>27</v>
      </c>
      <c r="E2985" s="5" t="s">
        <v>9240</v>
      </c>
      <c r="F2985" s="5">
        <v>-3328</v>
      </c>
      <c r="G2985" s="5" t="s">
        <v>78</v>
      </c>
      <c r="H2985" s="5" t="s">
        <v>144</v>
      </c>
      <c r="I2985" s="5">
        <v>76420.850000000006</v>
      </c>
      <c r="J2985" s="5" t="s">
        <v>1984</v>
      </c>
      <c r="K2985" s="5" t="s">
        <v>136</v>
      </c>
      <c r="L2985" s="5" t="s">
        <v>23</v>
      </c>
      <c r="M2985" s="5">
        <v>2.84</v>
      </c>
      <c r="N2985" s="5" t="s">
        <v>74</v>
      </c>
      <c r="O2985" s="49">
        <v>36</v>
      </c>
    </row>
    <row r="2986" spans="1:15" x14ac:dyDescent="0.2">
      <c r="A2986" s="48" t="s">
        <v>9241</v>
      </c>
      <c r="B2986" s="5" t="s">
        <v>5092</v>
      </c>
      <c r="C2986" s="5">
        <v>60</v>
      </c>
      <c r="D2986" s="5" t="s">
        <v>50</v>
      </c>
      <c r="E2986" s="5" t="s">
        <v>9242</v>
      </c>
      <c r="F2986" s="5">
        <v>-9734</v>
      </c>
      <c r="G2986" s="5" t="s">
        <v>45</v>
      </c>
      <c r="H2986" s="5" t="s">
        <v>53</v>
      </c>
      <c r="I2986" s="5">
        <v>96238.32</v>
      </c>
      <c r="J2986" s="5" t="s">
        <v>1081</v>
      </c>
      <c r="K2986" s="5" t="s">
        <v>118</v>
      </c>
      <c r="L2986" s="5" t="s">
        <v>23</v>
      </c>
      <c r="M2986" s="5">
        <v>2.16</v>
      </c>
      <c r="N2986" s="5" t="s">
        <v>41</v>
      </c>
      <c r="O2986" s="49">
        <v>14</v>
      </c>
    </row>
    <row r="2987" spans="1:15" x14ac:dyDescent="0.2">
      <c r="A2987" s="48" t="s">
        <v>9243</v>
      </c>
      <c r="B2987" s="5" t="s">
        <v>6565</v>
      </c>
      <c r="C2987" s="5">
        <v>23</v>
      </c>
      <c r="D2987" s="5" t="s">
        <v>27</v>
      </c>
      <c r="E2987" s="5" t="s">
        <v>9244</v>
      </c>
      <c r="F2987" s="5">
        <v>-5315</v>
      </c>
      <c r="G2987" s="5" t="s">
        <v>19</v>
      </c>
      <c r="H2987" s="5" t="s">
        <v>71</v>
      </c>
      <c r="I2987" s="5">
        <v>39400.82</v>
      </c>
      <c r="J2987" s="5" t="s">
        <v>406</v>
      </c>
      <c r="K2987" s="5" t="s">
        <v>62</v>
      </c>
      <c r="L2987" s="5" t="s">
        <v>73</v>
      </c>
      <c r="M2987" s="5">
        <v>2.48</v>
      </c>
      <c r="N2987" s="5" t="s">
        <v>41</v>
      </c>
      <c r="O2987" s="49">
        <v>14</v>
      </c>
    </row>
    <row r="2988" spans="1:15" x14ac:dyDescent="0.2">
      <c r="A2988" s="48" t="s">
        <v>9245</v>
      </c>
      <c r="B2988" s="5" t="s">
        <v>7275</v>
      </c>
      <c r="C2988" s="5">
        <v>52</v>
      </c>
      <c r="D2988" s="5" t="s">
        <v>27</v>
      </c>
      <c r="E2988" s="5" t="s">
        <v>9246</v>
      </c>
      <c r="F2988" s="5">
        <v>-3161</v>
      </c>
      <c r="G2988" s="5" t="s">
        <v>94</v>
      </c>
      <c r="H2988" s="5" t="s">
        <v>194</v>
      </c>
      <c r="I2988" s="5">
        <v>117247.95</v>
      </c>
      <c r="J2988" s="5" t="s">
        <v>2914</v>
      </c>
      <c r="K2988" s="5" t="s">
        <v>40</v>
      </c>
      <c r="L2988" s="5" t="s">
        <v>73</v>
      </c>
      <c r="M2988" s="5">
        <v>2.66</v>
      </c>
      <c r="N2988" s="5" t="s">
        <v>74</v>
      </c>
      <c r="O2988" s="49">
        <v>31</v>
      </c>
    </row>
    <row r="2989" spans="1:15" x14ac:dyDescent="0.2">
      <c r="A2989" s="48" t="s">
        <v>9247</v>
      </c>
      <c r="B2989" s="5" t="s">
        <v>9248</v>
      </c>
      <c r="C2989" s="5">
        <v>33</v>
      </c>
      <c r="D2989" s="5" t="s">
        <v>27</v>
      </c>
      <c r="E2989" s="5" t="s">
        <v>9249</v>
      </c>
      <c r="F2989" s="5">
        <v>-10181</v>
      </c>
      <c r="G2989" s="5" t="s">
        <v>99</v>
      </c>
      <c r="H2989" s="5" t="s">
        <v>79</v>
      </c>
      <c r="I2989" s="5">
        <v>65895.81</v>
      </c>
      <c r="J2989" s="5" t="s">
        <v>2980</v>
      </c>
      <c r="K2989" s="5" t="s">
        <v>127</v>
      </c>
      <c r="L2989" s="5" t="s">
        <v>56</v>
      </c>
      <c r="M2989" s="5">
        <v>4.25</v>
      </c>
      <c r="N2989" s="5" t="s">
        <v>74</v>
      </c>
      <c r="O2989" s="49">
        <v>5</v>
      </c>
    </row>
    <row r="2990" spans="1:15" x14ac:dyDescent="0.2">
      <c r="A2990" s="48" t="s">
        <v>9250</v>
      </c>
      <c r="B2990" s="5" t="s">
        <v>8736</v>
      </c>
      <c r="C2990" s="5">
        <v>64</v>
      </c>
      <c r="D2990" s="5" t="s">
        <v>50</v>
      </c>
      <c r="E2990" s="5" t="s">
        <v>9251</v>
      </c>
      <c r="F2990" s="5">
        <v>-4460</v>
      </c>
      <c r="G2990" s="5" t="s">
        <v>19</v>
      </c>
      <c r="H2990" s="5" t="s">
        <v>20</v>
      </c>
      <c r="I2990" s="5">
        <v>124404.18</v>
      </c>
      <c r="J2990" s="5" t="s">
        <v>2292</v>
      </c>
      <c r="K2990" s="5" t="s">
        <v>55</v>
      </c>
      <c r="L2990" s="5" t="s">
        <v>73</v>
      </c>
      <c r="M2990" s="5">
        <v>1.06</v>
      </c>
      <c r="N2990" s="5" t="s">
        <v>74</v>
      </c>
      <c r="O2990" s="49">
        <v>26</v>
      </c>
    </row>
    <row r="2991" spans="1:15" x14ac:dyDescent="0.2">
      <c r="A2991" s="48" t="s">
        <v>9252</v>
      </c>
      <c r="B2991" s="5" t="s">
        <v>5839</v>
      </c>
      <c r="C2991" s="5">
        <v>55</v>
      </c>
      <c r="D2991" s="5" t="s">
        <v>50</v>
      </c>
      <c r="E2991" s="5" t="s">
        <v>9253</v>
      </c>
      <c r="F2991" s="5">
        <v>-9426</v>
      </c>
      <c r="G2991" s="5" t="s">
        <v>29</v>
      </c>
      <c r="H2991" s="5" t="s">
        <v>144</v>
      </c>
      <c r="I2991" s="5">
        <v>59805.27</v>
      </c>
      <c r="J2991" s="5" t="s">
        <v>8403</v>
      </c>
      <c r="K2991" s="5" t="s">
        <v>62</v>
      </c>
      <c r="L2991" s="5" t="s">
        <v>23</v>
      </c>
      <c r="M2991" s="5">
        <v>4.9000000000000004</v>
      </c>
      <c r="N2991" s="5" t="s">
        <v>33</v>
      </c>
      <c r="O2991" s="49">
        <v>15</v>
      </c>
    </row>
    <row r="2992" spans="1:15" x14ac:dyDescent="0.2">
      <c r="A2992" s="48" t="s">
        <v>9254</v>
      </c>
      <c r="B2992" s="5" t="s">
        <v>1596</v>
      </c>
      <c r="C2992" s="5">
        <v>24</v>
      </c>
      <c r="D2992" s="5" t="s">
        <v>50</v>
      </c>
      <c r="E2992" s="5" t="s">
        <v>9255</v>
      </c>
      <c r="F2992" s="5">
        <v>-1955</v>
      </c>
      <c r="G2992" s="5" t="s">
        <v>45</v>
      </c>
      <c r="H2992" s="5" t="s">
        <v>194</v>
      </c>
      <c r="I2992" s="5">
        <v>84149.46</v>
      </c>
      <c r="J2992" s="5" t="s">
        <v>3737</v>
      </c>
      <c r="K2992" s="5" t="s">
        <v>62</v>
      </c>
      <c r="L2992" s="5" t="s">
        <v>32</v>
      </c>
      <c r="M2992" s="5">
        <v>4.6900000000000004</v>
      </c>
      <c r="N2992" s="5" t="s">
        <v>74</v>
      </c>
      <c r="O2992" s="49">
        <v>36</v>
      </c>
    </row>
    <row r="2993" spans="1:15" x14ac:dyDescent="0.2">
      <c r="A2993" s="48" t="s">
        <v>9256</v>
      </c>
      <c r="B2993" s="5" t="s">
        <v>6387</v>
      </c>
      <c r="C2993" s="5">
        <v>62</v>
      </c>
      <c r="D2993" s="5" t="s">
        <v>50</v>
      </c>
      <c r="E2993" s="5" t="s">
        <v>9257</v>
      </c>
      <c r="F2993" s="5">
        <v>-8601</v>
      </c>
      <c r="G2993" s="5" t="s">
        <v>52</v>
      </c>
      <c r="H2993" s="5" t="s">
        <v>30</v>
      </c>
      <c r="I2993" s="5">
        <v>150831.45000000001</v>
      </c>
      <c r="J2993" s="5" t="s">
        <v>5202</v>
      </c>
      <c r="K2993" s="5" t="s">
        <v>81</v>
      </c>
      <c r="L2993" s="5" t="s">
        <v>56</v>
      </c>
      <c r="M2993" s="5">
        <v>4.99</v>
      </c>
      <c r="N2993" s="5" t="s">
        <v>57</v>
      </c>
      <c r="O2993" s="49">
        <v>27</v>
      </c>
    </row>
    <row r="2994" spans="1:15" x14ac:dyDescent="0.2">
      <c r="A2994" s="48" t="s">
        <v>9258</v>
      </c>
      <c r="B2994" s="5" t="s">
        <v>5188</v>
      </c>
      <c r="C2994" s="5">
        <v>42</v>
      </c>
      <c r="D2994" s="5" t="s">
        <v>50</v>
      </c>
      <c r="E2994" s="5" t="s">
        <v>9259</v>
      </c>
      <c r="F2994" s="5">
        <v>-4476</v>
      </c>
      <c r="G2994" s="5" t="s">
        <v>37</v>
      </c>
      <c r="H2994" s="5" t="s">
        <v>79</v>
      </c>
      <c r="I2994" s="5">
        <v>85740.94</v>
      </c>
      <c r="J2994" s="5" t="s">
        <v>1887</v>
      </c>
      <c r="K2994" s="5" t="s">
        <v>81</v>
      </c>
      <c r="L2994" s="5" t="s">
        <v>32</v>
      </c>
      <c r="M2994" s="5">
        <v>1.72</v>
      </c>
      <c r="N2994" s="5" t="s">
        <v>41</v>
      </c>
      <c r="O2994" s="49">
        <v>16</v>
      </c>
    </row>
    <row r="2995" spans="1:15" x14ac:dyDescent="0.2">
      <c r="A2995" s="48" t="s">
        <v>9260</v>
      </c>
      <c r="B2995" s="5" t="s">
        <v>8116</v>
      </c>
      <c r="C2995" s="5">
        <v>46</v>
      </c>
      <c r="D2995" s="5" t="s">
        <v>17</v>
      </c>
      <c r="E2995" s="5" t="s">
        <v>9261</v>
      </c>
      <c r="F2995" s="5">
        <v>-10936</v>
      </c>
      <c r="G2995" s="5" t="s">
        <v>29</v>
      </c>
      <c r="H2995" s="5" t="s">
        <v>71</v>
      </c>
      <c r="I2995" s="5">
        <v>148152.26</v>
      </c>
      <c r="J2995" s="5" t="s">
        <v>9262</v>
      </c>
      <c r="K2995" s="5" t="s">
        <v>40</v>
      </c>
      <c r="L2995" s="5" t="s">
        <v>73</v>
      </c>
      <c r="M2995" s="5">
        <v>4.41</v>
      </c>
      <c r="N2995" s="5" t="s">
        <v>74</v>
      </c>
      <c r="O2995" s="49">
        <v>33</v>
      </c>
    </row>
    <row r="2996" spans="1:15" x14ac:dyDescent="0.2">
      <c r="A2996" s="48" t="s">
        <v>9263</v>
      </c>
      <c r="B2996" s="5" t="s">
        <v>1383</v>
      </c>
      <c r="C2996" s="5">
        <v>53</v>
      </c>
      <c r="D2996" s="5" t="s">
        <v>27</v>
      </c>
      <c r="E2996" s="5" t="s">
        <v>9264</v>
      </c>
      <c r="F2996" s="5">
        <v>-3772</v>
      </c>
      <c r="G2996" s="5" t="s">
        <v>29</v>
      </c>
      <c r="H2996" s="5" t="s">
        <v>144</v>
      </c>
      <c r="I2996" s="5">
        <v>88518.63</v>
      </c>
      <c r="J2996" s="5" t="s">
        <v>9265</v>
      </c>
      <c r="K2996" s="5" t="s">
        <v>22</v>
      </c>
      <c r="L2996" s="5" t="s">
        <v>23</v>
      </c>
      <c r="M2996" s="5">
        <v>3.27</v>
      </c>
      <c r="N2996" s="5" t="s">
        <v>33</v>
      </c>
      <c r="O2996" s="49">
        <v>22</v>
      </c>
    </row>
    <row r="2997" spans="1:15" x14ac:dyDescent="0.2">
      <c r="A2997" s="48" t="s">
        <v>9266</v>
      </c>
      <c r="B2997" s="5" t="s">
        <v>9267</v>
      </c>
      <c r="C2997" s="5">
        <v>57</v>
      </c>
      <c r="D2997" s="5" t="s">
        <v>27</v>
      </c>
      <c r="E2997" s="5" t="s">
        <v>9268</v>
      </c>
      <c r="F2997" s="5">
        <v>-11542</v>
      </c>
      <c r="G2997" s="5" t="s">
        <v>29</v>
      </c>
      <c r="H2997" s="5" t="s">
        <v>173</v>
      </c>
      <c r="I2997" s="5">
        <v>163699.89000000001</v>
      </c>
      <c r="J2997" s="5" t="s">
        <v>9269</v>
      </c>
      <c r="K2997" s="5" t="s">
        <v>81</v>
      </c>
      <c r="L2997" s="5" t="s">
        <v>73</v>
      </c>
      <c r="M2997" s="5">
        <v>1.37</v>
      </c>
      <c r="N2997" s="5" t="s">
        <v>33</v>
      </c>
      <c r="O2997" s="49">
        <v>17</v>
      </c>
    </row>
    <row r="2998" spans="1:15" x14ac:dyDescent="0.2">
      <c r="A2998" s="48" t="s">
        <v>9270</v>
      </c>
      <c r="B2998" s="5" t="s">
        <v>3561</v>
      </c>
      <c r="C2998" s="5">
        <v>61</v>
      </c>
      <c r="D2998" s="5" t="s">
        <v>50</v>
      </c>
      <c r="E2998" s="5" t="s">
        <v>9271</v>
      </c>
      <c r="F2998" s="5">
        <v>-8838</v>
      </c>
      <c r="G2998" s="5" t="s">
        <v>94</v>
      </c>
      <c r="H2998" s="5" t="s">
        <v>144</v>
      </c>
      <c r="I2998" s="5">
        <v>111855.05</v>
      </c>
      <c r="J2998" s="5" t="s">
        <v>5365</v>
      </c>
      <c r="K2998" s="5" t="s">
        <v>62</v>
      </c>
      <c r="L2998" s="5" t="s">
        <v>23</v>
      </c>
      <c r="M2998" s="5">
        <v>1.26</v>
      </c>
      <c r="N2998" s="5" t="s">
        <v>74</v>
      </c>
      <c r="O2998" s="49">
        <v>14</v>
      </c>
    </row>
    <row r="2999" spans="1:15" x14ac:dyDescent="0.2">
      <c r="A2999" s="48" t="s">
        <v>9272</v>
      </c>
      <c r="B2999" s="5" t="s">
        <v>9273</v>
      </c>
      <c r="C2999" s="5">
        <v>54</v>
      </c>
      <c r="D2999" s="5" t="s">
        <v>17</v>
      </c>
      <c r="E2999" s="5" t="s">
        <v>9274</v>
      </c>
      <c r="F2999" s="5">
        <v>-8998</v>
      </c>
      <c r="G2999" s="5" t="s">
        <v>85</v>
      </c>
      <c r="H2999" s="5" t="s">
        <v>194</v>
      </c>
      <c r="I2999" s="5">
        <v>162276.07999999999</v>
      </c>
      <c r="J2999" s="5" t="s">
        <v>1101</v>
      </c>
      <c r="K2999" s="5" t="s">
        <v>22</v>
      </c>
      <c r="L2999" s="5" t="s">
        <v>73</v>
      </c>
      <c r="M2999" s="5">
        <v>1.57</v>
      </c>
      <c r="N2999" s="5" t="s">
        <v>74</v>
      </c>
      <c r="O2999" s="49">
        <v>26</v>
      </c>
    </row>
    <row r="3000" spans="1:15" x14ac:dyDescent="0.2">
      <c r="A3000" s="48" t="s">
        <v>9275</v>
      </c>
      <c r="B3000" s="5" t="s">
        <v>9276</v>
      </c>
      <c r="C3000" s="5">
        <v>64</v>
      </c>
      <c r="D3000" s="5" t="s">
        <v>17</v>
      </c>
      <c r="E3000" s="5" t="s">
        <v>9277</v>
      </c>
      <c r="F3000" s="5">
        <v>-1844</v>
      </c>
      <c r="G3000" s="5" t="s">
        <v>94</v>
      </c>
      <c r="H3000" s="5" t="s">
        <v>66</v>
      </c>
      <c r="I3000" s="5">
        <v>130622.49</v>
      </c>
      <c r="J3000" s="5" t="s">
        <v>1626</v>
      </c>
      <c r="K3000" s="5" t="s">
        <v>40</v>
      </c>
      <c r="L3000" s="5" t="s">
        <v>23</v>
      </c>
      <c r="M3000" s="5">
        <v>1.18</v>
      </c>
      <c r="N3000" s="5" t="s">
        <v>57</v>
      </c>
      <c r="O3000" s="49">
        <v>4</v>
      </c>
    </row>
    <row r="3001" spans="1:15" x14ac:dyDescent="0.2">
      <c r="A3001" s="48" t="s">
        <v>9278</v>
      </c>
      <c r="B3001" s="5" t="s">
        <v>8199</v>
      </c>
      <c r="C3001" s="5">
        <v>49</v>
      </c>
      <c r="D3001" s="5" t="s">
        <v>50</v>
      </c>
      <c r="E3001" s="5" t="s">
        <v>9279</v>
      </c>
      <c r="F3001" s="5">
        <v>-5635</v>
      </c>
      <c r="G3001" s="5" t="s">
        <v>52</v>
      </c>
      <c r="H3001" s="5" t="s">
        <v>79</v>
      </c>
      <c r="I3001" s="5">
        <v>91757.92</v>
      </c>
      <c r="J3001" s="5" t="s">
        <v>9280</v>
      </c>
      <c r="K3001" s="5" t="s">
        <v>136</v>
      </c>
      <c r="L3001" s="5" t="s">
        <v>23</v>
      </c>
      <c r="M3001" s="5">
        <v>2.25</v>
      </c>
      <c r="N3001" s="5" t="s">
        <v>74</v>
      </c>
      <c r="O3001" s="49">
        <v>29</v>
      </c>
    </row>
    <row r="3002" spans="1:15" x14ac:dyDescent="0.2">
      <c r="A3002" s="48" t="s">
        <v>9281</v>
      </c>
      <c r="B3002" s="5" t="s">
        <v>1855</v>
      </c>
      <c r="C3002" s="5">
        <v>24</v>
      </c>
      <c r="D3002" s="5" t="s">
        <v>27</v>
      </c>
      <c r="E3002" s="5" t="s">
        <v>9282</v>
      </c>
      <c r="F3002" s="5">
        <v>-3071</v>
      </c>
      <c r="G3002" s="5" t="s">
        <v>94</v>
      </c>
      <c r="H3002" s="5" t="s">
        <v>173</v>
      </c>
      <c r="I3002" s="5">
        <v>144877.07</v>
      </c>
      <c r="J3002" s="5" t="s">
        <v>1754</v>
      </c>
      <c r="K3002" s="5" t="s">
        <v>118</v>
      </c>
      <c r="L3002" s="5" t="s">
        <v>23</v>
      </c>
      <c r="M3002" s="5">
        <v>1.02</v>
      </c>
      <c r="N3002" s="5" t="s">
        <v>41</v>
      </c>
      <c r="O3002" s="49">
        <v>30</v>
      </c>
    </row>
    <row r="3003" spans="1:15" x14ac:dyDescent="0.2">
      <c r="A3003" s="48" t="s">
        <v>9283</v>
      </c>
      <c r="B3003" s="5" t="s">
        <v>9284</v>
      </c>
      <c r="C3003" s="5">
        <v>33</v>
      </c>
      <c r="D3003" s="5" t="s">
        <v>17</v>
      </c>
      <c r="E3003" s="5" t="s">
        <v>9285</v>
      </c>
      <c r="F3003" s="5">
        <v>-9526</v>
      </c>
      <c r="G3003" s="5" t="s">
        <v>29</v>
      </c>
      <c r="H3003" s="5" t="s">
        <v>71</v>
      </c>
      <c r="I3003" s="5">
        <v>111773.75</v>
      </c>
      <c r="J3003" s="5" t="s">
        <v>9286</v>
      </c>
      <c r="K3003" s="5" t="s">
        <v>40</v>
      </c>
      <c r="L3003" s="5" t="s">
        <v>56</v>
      </c>
      <c r="M3003" s="5">
        <v>4.2</v>
      </c>
      <c r="N3003" s="5" t="s">
        <v>41</v>
      </c>
      <c r="O3003" s="49">
        <v>27</v>
      </c>
    </row>
    <row r="3004" spans="1:15" x14ac:dyDescent="0.2">
      <c r="A3004" s="48" t="s">
        <v>9287</v>
      </c>
      <c r="B3004" s="5" t="s">
        <v>614</v>
      </c>
      <c r="C3004" s="5">
        <v>27</v>
      </c>
      <c r="D3004" s="5" t="s">
        <v>17</v>
      </c>
      <c r="E3004" s="5" t="s">
        <v>9288</v>
      </c>
      <c r="F3004" s="5">
        <v>-5176</v>
      </c>
      <c r="G3004" s="5" t="s">
        <v>85</v>
      </c>
      <c r="H3004" s="5" t="s">
        <v>30</v>
      </c>
      <c r="I3004" s="5">
        <v>78411.97</v>
      </c>
      <c r="J3004" s="5" t="s">
        <v>157</v>
      </c>
      <c r="K3004" s="5" t="s">
        <v>136</v>
      </c>
      <c r="L3004" s="5" t="s">
        <v>73</v>
      </c>
      <c r="M3004" s="5">
        <v>1.82</v>
      </c>
      <c r="N3004" s="5" t="s">
        <v>57</v>
      </c>
      <c r="O3004" s="49">
        <v>9</v>
      </c>
    </row>
    <row r="3005" spans="1:15" x14ac:dyDescent="0.2">
      <c r="A3005" s="48" t="s">
        <v>9289</v>
      </c>
      <c r="B3005" s="5" t="s">
        <v>9290</v>
      </c>
      <c r="C3005" s="5">
        <v>32</v>
      </c>
      <c r="D3005" s="5" t="s">
        <v>50</v>
      </c>
      <c r="E3005" s="5" t="s">
        <v>9291</v>
      </c>
      <c r="F3005" s="5">
        <v>-10384</v>
      </c>
      <c r="G3005" s="5" t="s">
        <v>85</v>
      </c>
      <c r="H3005" s="5" t="s">
        <v>30</v>
      </c>
      <c r="I3005" s="5">
        <v>63460.46</v>
      </c>
      <c r="J3005" s="5" t="s">
        <v>1171</v>
      </c>
      <c r="K3005" s="5" t="s">
        <v>40</v>
      </c>
      <c r="L3005" s="5" t="s">
        <v>73</v>
      </c>
      <c r="M3005" s="5">
        <v>4.1399999999999997</v>
      </c>
      <c r="N3005" s="5" t="s">
        <v>74</v>
      </c>
      <c r="O3005" s="49">
        <v>33</v>
      </c>
    </row>
    <row r="3006" spans="1:15" x14ac:dyDescent="0.2">
      <c r="A3006" s="48" t="s">
        <v>9292</v>
      </c>
      <c r="B3006" s="5" t="s">
        <v>3513</v>
      </c>
      <c r="C3006" s="5">
        <v>28</v>
      </c>
      <c r="D3006" s="5" t="s">
        <v>27</v>
      </c>
      <c r="E3006" s="5" t="s">
        <v>9293</v>
      </c>
      <c r="F3006" s="5">
        <v>-7790</v>
      </c>
      <c r="G3006" s="5" t="s">
        <v>52</v>
      </c>
      <c r="H3006" s="5" t="s">
        <v>38</v>
      </c>
      <c r="I3006" s="5">
        <v>152219.25</v>
      </c>
      <c r="J3006" s="5" t="s">
        <v>2169</v>
      </c>
      <c r="K3006" s="5" t="s">
        <v>81</v>
      </c>
      <c r="L3006" s="5" t="s">
        <v>56</v>
      </c>
      <c r="M3006" s="5">
        <v>3.51</v>
      </c>
      <c r="N3006" s="5" t="s">
        <v>41</v>
      </c>
      <c r="O3006" s="49">
        <v>37</v>
      </c>
    </row>
    <row r="3007" spans="1:15" x14ac:dyDescent="0.2">
      <c r="A3007" s="48" t="s">
        <v>9294</v>
      </c>
      <c r="B3007" s="5" t="s">
        <v>9295</v>
      </c>
      <c r="C3007" s="5">
        <v>56</v>
      </c>
      <c r="D3007" s="5" t="s">
        <v>27</v>
      </c>
      <c r="E3007" s="5" t="s">
        <v>9296</v>
      </c>
      <c r="F3007" s="5">
        <v>-4872</v>
      </c>
      <c r="G3007" s="5" t="s">
        <v>37</v>
      </c>
      <c r="H3007" s="5" t="s">
        <v>66</v>
      </c>
      <c r="I3007" s="5">
        <v>150651.60999999999</v>
      </c>
      <c r="J3007" s="5" t="s">
        <v>5365</v>
      </c>
      <c r="K3007" s="5" t="s">
        <v>118</v>
      </c>
      <c r="L3007" s="5" t="s">
        <v>32</v>
      </c>
      <c r="M3007" s="5">
        <v>2.66</v>
      </c>
      <c r="N3007" s="5" t="s">
        <v>74</v>
      </c>
      <c r="O3007" s="49">
        <v>35</v>
      </c>
    </row>
    <row r="3008" spans="1:15" x14ac:dyDescent="0.2">
      <c r="A3008" s="48" t="s">
        <v>9297</v>
      </c>
      <c r="B3008" s="5" t="s">
        <v>9298</v>
      </c>
      <c r="C3008" s="5">
        <v>31</v>
      </c>
      <c r="D3008" s="5" t="s">
        <v>50</v>
      </c>
      <c r="E3008" s="5" t="s">
        <v>9299</v>
      </c>
      <c r="F3008" s="5">
        <v>-3155</v>
      </c>
      <c r="G3008" s="5" t="s">
        <v>29</v>
      </c>
      <c r="H3008" s="5" t="s">
        <v>53</v>
      </c>
      <c r="I3008" s="5">
        <v>139064.10999999999</v>
      </c>
      <c r="J3008" s="5" t="s">
        <v>2921</v>
      </c>
      <c r="K3008" s="5" t="s">
        <v>104</v>
      </c>
      <c r="L3008" s="5" t="s">
        <v>32</v>
      </c>
      <c r="M3008" s="5">
        <v>2.83</v>
      </c>
      <c r="N3008" s="5" t="s">
        <v>24</v>
      </c>
      <c r="O3008" s="49">
        <v>23</v>
      </c>
    </row>
    <row r="3009" spans="1:15" x14ac:dyDescent="0.2">
      <c r="A3009" s="48" t="s">
        <v>9300</v>
      </c>
      <c r="B3009" s="5" t="s">
        <v>7989</v>
      </c>
      <c r="C3009" s="5">
        <v>44</v>
      </c>
      <c r="D3009" s="5" t="s">
        <v>17</v>
      </c>
      <c r="E3009" s="5" t="s">
        <v>7990</v>
      </c>
      <c r="F3009" s="5">
        <v>-8163</v>
      </c>
      <c r="G3009" s="5" t="s">
        <v>94</v>
      </c>
      <c r="H3009" s="5" t="s">
        <v>66</v>
      </c>
      <c r="I3009" s="5">
        <v>144225.17000000001</v>
      </c>
      <c r="J3009" s="5" t="s">
        <v>2832</v>
      </c>
      <c r="K3009" s="5" t="s">
        <v>104</v>
      </c>
      <c r="L3009" s="5" t="s">
        <v>32</v>
      </c>
      <c r="M3009" s="5">
        <v>4.93</v>
      </c>
      <c r="N3009" s="5" t="s">
        <v>41</v>
      </c>
      <c r="O3009" s="49">
        <v>22</v>
      </c>
    </row>
    <row r="3010" spans="1:15" x14ac:dyDescent="0.2">
      <c r="A3010" s="48" t="s">
        <v>9301</v>
      </c>
      <c r="B3010" s="5" t="s">
        <v>816</v>
      </c>
      <c r="C3010" s="5">
        <v>34</v>
      </c>
      <c r="D3010" s="5" t="s">
        <v>50</v>
      </c>
      <c r="E3010" s="5" t="s">
        <v>9302</v>
      </c>
      <c r="F3010" s="5">
        <v>-8127</v>
      </c>
      <c r="G3010" s="5" t="s">
        <v>99</v>
      </c>
      <c r="H3010" s="5" t="s">
        <v>66</v>
      </c>
      <c r="I3010" s="5">
        <v>109447.69</v>
      </c>
      <c r="J3010" s="5" t="s">
        <v>9303</v>
      </c>
      <c r="K3010" s="5" t="s">
        <v>55</v>
      </c>
      <c r="L3010" s="5" t="s">
        <v>23</v>
      </c>
      <c r="M3010" s="5">
        <v>3.48</v>
      </c>
      <c r="N3010" s="5" t="s">
        <v>24</v>
      </c>
      <c r="O3010" s="49">
        <v>20</v>
      </c>
    </row>
    <row r="3011" spans="1:15" x14ac:dyDescent="0.2">
      <c r="A3011" s="48" t="s">
        <v>9304</v>
      </c>
      <c r="B3011" s="5" t="s">
        <v>8339</v>
      </c>
      <c r="C3011" s="5">
        <v>24</v>
      </c>
      <c r="D3011" s="5" t="s">
        <v>17</v>
      </c>
      <c r="E3011" s="5" t="s">
        <v>9305</v>
      </c>
      <c r="F3011" s="5">
        <v>-6718</v>
      </c>
      <c r="G3011" s="5" t="s">
        <v>45</v>
      </c>
      <c r="H3011" s="5" t="s">
        <v>38</v>
      </c>
      <c r="I3011" s="5">
        <v>98683.04</v>
      </c>
      <c r="J3011" s="5" t="s">
        <v>5619</v>
      </c>
      <c r="K3011" s="5" t="s">
        <v>40</v>
      </c>
      <c r="L3011" s="5" t="s">
        <v>32</v>
      </c>
      <c r="M3011" s="5">
        <v>4.29</v>
      </c>
      <c r="N3011" s="5" t="s">
        <v>57</v>
      </c>
      <c r="O3011" s="49">
        <v>31</v>
      </c>
    </row>
    <row r="3012" spans="1:15" x14ac:dyDescent="0.2">
      <c r="A3012" s="48" t="s">
        <v>9306</v>
      </c>
      <c r="B3012" s="5" t="s">
        <v>3114</v>
      </c>
      <c r="C3012" s="5">
        <v>34</v>
      </c>
      <c r="D3012" s="5" t="s">
        <v>17</v>
      </c>
      <c r="E3012" s="5" t="s">
        <v>9307</v>
      </c>
      <c r="F3012" s="5">
        <v>-3107</v>
      </c>
      <c r="G3012" s="5" t="s">
        <v>45</v>
      </c>
      <c r="H3012" s="5" t="s">
        <v>144</v>
      </c>
      <c r="I3012" s="5">
        <v>98367.55</v>
      </c>
      <c r="J3012" s="5" t="s">
        <v>9308</v>
      </c>
      <c r="K3012" s="5" t="s">
        <v>118</v>
      </c>
      <c r="L3012" s="5" t="s">
        <v>73</v>
      </c>
      <c r="M3012" s="5">
        <v>3.06</v>
      </c>
      <c r="N3012" s="5" t="s">
        <v>24</v>
      </c>
      <c r="O3012" s="49">
        <v>36</v>
      </c>
    </row>
    <row r="3013" spans="1:15" x14ac:dyDescent="0.2">
      <c r="A3013" s="48" t="s">
        <v>9309</v>
      </c>
      <c r="B3013" s="5" t="s">
        <v>9310</v>
      </c>
      <c r="C3013" s="5">
        <v>22</v>
      </c>
      <c r="D3013" s="5" t="s">
        <v>50</v>
      </c>
      <c r="E3013" s="5" t="s">
        <v>9311</v>
      </c>
      <c r="F3013" s="5">
        <v>-6723</v>
      </c>
      <c r="G3013" s="5" t="s">
        <v>29</v>
      </c>
      <c r="H3013" s="5" t="s">
        <v>144</v>
      </c>
      <c r="I3013" s="5">
        <v>137793.44</v>
      </c>
      <c r="J3013" s="5" t="s">
        <v>9312</v>
      </c>
      <c r="K3013" s="5" t="s">
        <v>40</v>
      </c>
      <c r="L3013" s="5" t="s">
        <v>23</v>
      </c>
      <c r="M3013" s="5">
        <v>2.54</v>
      </c>
      <c r="N3013" s="5" t="s">
        <v>57</v>
      </c>
      <c r="O3013" s="49">
        <v>15</v>
      </c>
    </row>
    <row r="3014" spans="1:15" x14ac:dyDescent="0.2">
      <c r="A3014" s="48" t="s">
        <v>9313</v>
      </c>
      <c r="B3014" s="5" t="s">
        <v>3658</v>
      </c>
      <c r="C3014" s="5">
        <v>61</v>
      </c>
      <c r="D3014" s="5" t="s">
        <v>27</v>
      </c>
      <c r="E3014" s="5" t="s">
        <v>9314</v>
      </c>
      <c r="F3014" s="5">
        <v>-2900</v>
      </c>
      <c r="G3014" s="5" t="s">
        <v>37</v>
      </c>
      <c r="H3014" s="5" t="s">
        <v>20</v>
      </c>
      <c r="I3014" s="5">
        <v>154108.12</v>
      </c>
      <c r="J3014" s="5" t="s">
        <v>4123</v>
      </c>
      <c r="K3014" s="5" t="s">
        <v>81</v>
      </c>
      <c r="L3014" s="5" t="s">
        <v>56</v>
      </c>
      <c r="M3014" s="5">
        <v>1.06</v>
      </c>
      <c r="N3014" s="5" t="s">
        <v>41</v>
      </c>
      <c r="O3014" s="49">
        <v>33</v>
      </c>
    </row>
    <row r="3015" spans="1:15" x14ac:dyDescent="0.2">
      <c r="A3015" s="48" t="s">
        <v>9315</v>
      </c>
      <c r="B3015" s="5" t="s">
        <v>4032</v>
      </c>
      <c r="C3015" s="5">
        <v>32</v>
      </c>
      <c r="D3015" s="5" t="s">
        <v>50</v>
      </c>
      <c r="E3015" s="5" t="s">
        <v>9316</v>
      </c>
      <c r="F3015" s="5">
        <v>-3805</v>
      </c>
      <c r="G3015" s="5" t="s">
        <v>99</v>
      </c>
      <c r="H3015" s="5" t="s">
        <v>144</v>
      </c>
      <c r="I3015" s="5">
        <v>134416.19</v>
      </c>
      <c r="J3015" s="5" t="s">
        <v>7698</v>
      </c>
      <c r="K3015" s="5" t="s">
        <v>22</v>
      </c>
      <c r="L3015" s="5" t="s">
        <v>73</v>
      </c>
      <c r="M3015" s="5">
        <v>4.68</v>
      </c>
      <c r="N3015" s="5" t="s">
        <v>74</v>
      </c>
      <c r="O3015" s="49">
        <v>7</v>
      </c>
    </row>
    <row r="3016" spans="1:15" x14ac:dyDescent="0.2">
      <c r="A3016" s="48" t="s">
        <v>9317</v>
      </c>
      <c r="B3016" s="5" t="s">
        <v>8883</v>
      </c>
      <c r="C3016" s="5">
        <v>42</v>
      </c>
      <c r="D3016" s="5" t="s">
        <v>50</v>
      </c>
      <c r="E3016" s="5" t="s">
        <v>9318</v>
      </c>
      <c r="F3016" s="5">
        <v>-5533</v>
      </c>
      <c r="G3016" s="5" t="s">
        <v>85</v>
      </c>
      <c r="H3016" s="5" t="s">
        <v>20</v>
      </c>
      <c r="I3016" s="5">
        <v>147345.81</v>
      </c>
      <c r="J3016" s="5" t="s">
        <v>3048</v>
      </c>
      <c r="K3016" s="5" t="s">
        <v>81</v>
      </c>
      <c r="L3016" s="5" t="s">
        <v>32</v>
      </c>
      <c r="M3016" s="5">
        <v>2.94</v>
      </c>
      <c r="N3016" s="5" t="s">
        <v>74</v>
      </c>
      <c r="O3016" s="49">
        <v>24</v>
      </c>
    </row>
    <row r="3017" spans="1:15" x14ac:dyDescent="0.2">
      <c r="A3017" s="48" t="s">
        <v>9319</v>
      </c>
      <c r="B3017" s="5" t="s">
        <v>9320</v>
      </c>
      <c r="C3017" s="5">
        <v>32</v>
      </c>
      <c r="D3017" s="5" t="s">
        <v>17</v>
      </c>
      <c r="E3017" s="5" t="s">
        <v>9321</v>
      </c>
      <c r="F3017" s="5">
        <v>-4439</v>
      </c>
      <c r="G3017" s="5" t="s">
        <v>37</v>
      </c>
      <c r="H3017" s="5" t="s">
        <v>173</v>
      </c>
      <c r="I3017" s="5">
        <v>67435.88</v>
      </c>
      <c r="J3017" s="5" t="s">
        <v>9322</v>
      </c>
      <c r="K3017" s="5" t="s">
        <v>62</v>
      </c>
      <c r="L3017" s="5" t="s">
        <v>32</v>
      </c>
      <c r="M3017" s="5">
        <v>4.8499999999999996</v>
      </c>
      <c r="N3017" s="5" t="s">
        <v>33</v>
      </c>
      <c r="O3017" s="49">
        <v>4</v>
      </c>
    </row>
    <row r="3018" spans="1:15" x14ac:dyDescent="0.2">
      <c r="A3018" s="48" t="s">
        <v>9323</v>
      </c>
      <c r="B3018" s="5" t="s">
        <v>9324</v>
      </c>
      <c r="C3018" s="5">
        <v>25</v>
      </c>
      <c r="D3018" s="5" t="s">
        <v>27</v>
      </c>
      <c r="E3018" s="5" t="s">
        <v>9325</v>
      </c>
      <c r="F3018" s="5">
        <v>-5939</v>
      </c>
      <c r="G3018" s="5" t="s">
        <v>94</v>
      </c>
      <c r="H3018" s="5" t="s">
        <v>71</v>
      </c>
      <c r="I3018" s="5">
        <v>48321.3</v>
      </c>
      <c r="J3018" s="5" t="s">
        <v>1081</v>
      </c>
      <c r="K3018" s="5" t="s">
        <v>118</v>
      </c>
      <c r="L3018" s="5" t="s">
        <v>56</v>
      </c>
      <c r="M3018" s="5">
        <v>3.69</v>
      </c>
      <c r="N3018" s="5" t="s">
        <v>33</v>
      </c>
      <c r="O3018" s="49">
        <v>0</v>
      </c>
    </row>
    <row r="3019" spans="1:15" x14ac:dyDescent="0.2">
      <c r="A3019" s="48" t="s">
        <v>9326</v>
      </c>
      <c r="B3019" s="5" t="s">
        <v>4617</v>
      </c>
      <c r="C3019" s="5">
        <v>29</v>
      </c>
      <c r="D3019" s="5" t="s">
        <v>27</v>
      </c>
      <c r="E3019" s="5" t="s">
        <v>9327</v>
      </c>
      <c r="F3019" s="5">
        <v>-4743</v>
      </c>
      <c r="G3019" s="5" t="s">
        <v>85</v>
      </c>
      <c r="H3019" s="5" t="s">
        <v>194</v>
      </c>
      <c r="I3019" s="5">
        <v>47730.02</v>
      </c>
      <c r="J3019" s="5" t="s">
        <v>3619</v>
      </c>
      <c r="K3019" s="5" t="s">
        <v>62</v>
      </c>
      <c r="L3019" s="5" t="s">
        <v>23</v>
      </c>
      <c r="M3019" s="5">
        <v>4.29</v>
      </c>
      <c r="N3019" s="5" t="s">
        <v>74</v>
      </c>
      <c r="O3019" s="49">
        <v>8</v>
      </c>
    </row>
    <row r="3020" spans="1:15" x14ac:dyDescent="0.2">
      <c r="A3020" s="48" t="s">
        <v>9328</v>
      </c>
      <c r="B3020" s="5" t="s">
        <v>9329</v>
      </c>
      <c r="C3020" s="5">
        <v>22</v>
      </c>
      <c r="D3020" s="5" t="s">
        <v>50</v>
      </c>
      <c r="E3020" s="5" t="s">
        <v>9330</v>
      </c>
      <c r="F3020" s="5">
        <v>-6491</v>
      </c>
      <c r="G3020" s="5" t="s">
        <v>37</v>
      </c>
      <c r="H3020" s="5" t="s">
        <v>71</v>
      </c>
      <c r="I3020" s="5">
        <v>83026.98</v>
      </c>
      <c r="J3020" s="5" t="s">
        <v>5899</v>
      </c>
      <c r="K3020" s="5" t="s">
        <v>127</v>
      </c>
      <c r="L3020" s="5" t="s">
        <v>32</v>
      </c>
      <c r="M3020" s="5">
        <v>1.87</v>
      </c>
      <c r="N3020" s="5" t="s">
        <v>24</v>
      </c>
      <c r="O3020" s="49">
        <v>30</v>
      </c>
    </row>
    <row r="3021" spans="1:15" x14ac:dyDescent="0.2">
      <c r="A3021" s="48" t="s">
        <v>9331</v>
      </c>
      <c r="B3021" s="5" t="s">
        <v>1709</v>
      </c>
      <c r="C3021" s="5">
        <v>61</v>
      </c>
      <c r="D3021" s="5" t="s">
        <v>27</v>
      </c>
      <c r="E3021" s="5" t="s">
        <v>9332</v>
      </c>
      <c r="F3021" s="5">
        <v>-6804</v>
      </c>
      <c r="G3021" s="5" t="s">
        <v>94</v>
      </c>
      <c r="H3021" s="5" t="s">
        <v>30</v>
      </c>
      <c r="I3021" s="5">
        <v>109084.61</v>
      </c>
      <c r="J3021" s="5" t="s">
        <v>1887</v>
      </c>
      <c r="K3021" s="5" t="s">
        <v>127</v>
      </c>
      <c r="L3021" s="5" t="s">
        <v>32</v>
      </c>
      <c r="M3021" s="5">
        <v>1.17</v>
      </c>
      <c r="N3021" s="5" t="s">
        <v>24</v>
      </c>
      <c r="O3021" s="49">
        <v>23</v>
      </c>
    </row>
    <row r="3022" spans="1:15" x14ac:dyDescent="0.2">
      <c r="A3022" s="48" t="s">
        <v>9333</v>
      </c>
      <c r="B3022" s="5" t="s">
        <v>9334</v>
      </c>
      <c r="C3022" s="5">
        <v>60</v>
      </c>
      <c r="D3022" s="5" t="s">
        <v>27</v>
      </c>
      <c r="E3022" s="5" t="s">
        <v>9335</v>
      </c>
      <c r="F3022" s="5">
        <v>-8488</v>
      </c>
      <c r="G3022" s="5" t="s">
        <v>99</v>
      </c>
      <c r="H3022" s="5" t="s">
        <v>66</v>
      </c>
      <c r="I3022" s="5">
        <v>152623.79</v>
      </c>
      <c r="J3022" s="5" t="s">
        <v>6706</v>
      </c>
      <c r="K3022" s="5" t="s">
        <v>136</v>
      </c>
      <c r="L3022" s="5" t="s">
        <v>32</v>
      </c>
      <c r="M3022" s="5">
        <v>2.21</v>
      </c>
      <c r="N3022" s="5" t="s">
        <v>74</v>
      </c>
      <c r="O3022" s="49">
        <v>13</v>
      </c>
    </row>
    <row r="3023" spans="1:15" x14ac:dyDescent="0.2">
      <c r="A3023" s="48" t="s">
        <v>9336</v>
      </c>
      <c r="B3023" s="5" t="s">
        <v>2104</v>
      </c>
      <c r="C3023" s="5">
        <v>61</v>
      </c>
      <c r="D3023" s="5" t="s">
        <v>50</v>
      </c>
      <c r="E3023" s="5" t="s">
        <v>9337</v>
      </c>
      <c r="F3023" s="5">
        <v>-6654</v>
      </c>
      <c r="G3023" s="5" t="s">
        <v>85</v>
      </c>
      <c r="H3023" s="5" t="s">
        <v>71</v>
      </c>
      <c r="I3023" s="5">
        <v>117286.37</v>
      </c>
      <c r="J3023" s="5" t="s">
        <v>2825</v>
      </c>
      <c r="K3023" s="5" t="s">
        <v>104</v>
      </c>
      <c r="L3023" s="5" t="s">
        <v>73</v>
      </c>
      <c r="M3023" s="5">
        <v>4.4800000000000004</v>
      </c>
      <c r="N3023" s="5" t="s">
        <v>41</v>
      </c>
      <c r="O3023" s="49">
        <v>19</v>
      </c>
    </row>
    <row r="3024" spans="1:15" x14ac:dyDescent="0.2">
      <c r="A3024" s="48" t="s">
        <v>9338</v>
      </c>
      <c r="B3024" s="5" t="s">
        <v>7213</v>
      </c>
      <c r="C3024" s="5">
        <v>44</v>
      </c>
      <c r="D3024" s="5" t="s">
        <v>17</v>
      </c>
      <c r="E3024" s="5" t="s">
        <v>9339</v>
      </c>
      <c r="F3024" s="5">
        <v>-6601</v>
      </c>
      <c r="G3024" s="5" t="s">
        <v>37</v>
      </c>
      <c r="H3024" s="5" t="s">
        <v>38</v>
      </c>
      <c r="I3024" s="5">
        <v>176367.89</v>
      </c>
      <c r="J3024" s="5" t="s">
        <v>4183</v>
      </c>
      <c r="K3024" s="5" t="s">
        <v>62</v>
      </c>
      <c r="L3024" s="5" t="s">
        <v>56</v>
      </c>
      <c r="M3024" s="5">
        <v>3.21</v>
      </c>
      <c r="N3024" s="5" t="s">
        <v>74</v>
      </c>
      <c r="O3024" s="49">
        <v>23</v>
      </c>
    </row>
    <row r="3025" spans="1:15" x14ac:dyDescent="0.2">
      <c r="A3025" s="48" t="s">
        <v>9340</v>
      </c>
      <c r="B3025" s="5" t="s">
        <v>9341</v>
      </c>
      <c r="C3025" s="5">
        <v>56</v>
      </c>
      <c r="D3025" s="5" t="s">
        <v>17</v>
      </c>
      <c r="E3025" s="5" t="s">
        <v>9342</v>
      </c>
      <c r="F3025" s="5">
        <v>-7960</v>
      </c>
      <c r="G3025" s="5" t="s">
        <v>99</v>
      </c>
      <c r="H3025" s="5" t="s">
        <v>71</v>
      </c>
      <c r="I3025" s="5">
        <v>112445.91</v>
      </c>
      <c r="J3025" s="5" t="s">
        <v>9343</v>
      </c>
      <c r="K3025" s="5" t="s">
        <v>118</v>
      </c>
      <c r="L3025" s="5" t="s">
        <v>56</v>
      </c>
      <c r="M3025" s="5">
        <v>4.51</v>
      </c>
      <c r="N3025" s="5" t="s">
        <v>24</v>
      </c>
      <c r="O3025" s="49">
        <v>15</v>
      </c>
    </row>
    <row r="3026" spans="1:15" x14ac:dyDescent="0.2">
      <c r="A3026" s="48" t="s">
        <v>9344</v>
      </c>
      <c r="B3026" s="5" t="s">
        <v>8437</v>
      </c>
      <c r="C3026" s="5">
        <v>24</v>
      </c>
      <c r="D3026" s="5" t="s">
        <v>27</v>
      </c>
      <c r="E3026" s="5" t="s">
        <v>9345</v>
      </c>
      <c r="F3026" s="5">
        <v>-4144</v>
      </c>
      <c r="G3026" s="5" t="s">
        <v>99</v>
      </c>
      <c r="H3026" s="5" t="s">
        <v>30</v>
      </c>
      <c r="I3026" s="5">
        <v>152875.81</v>
      </c>
      <c r="J3026" s="5" t="s">
        <v>1512</v>
      </c>
      <c r="K3026" s="5" t="s">
        <v>118</v>
      </c>
      <c r="L3026" s="5" t="s">
        <v>32</v>
      </c>
      <c r="M3026" s="5">
        <v>1.41</v>
      </c>
      <c r="N3026" s="5" t="s">
        <v>57</v>
      </c>
      <c r="O3026" s="49">
        <v>24</v>
      </c>
    </row>
    <row r="3027" spans="1:15" x14ac:dyDescent="0.2">
      <c r="A3027" s="48" t="s">
        <v>9346</v>
      </c>
      <c r="B3027" s="5" t="s">
        <v>1352</v>
      </c>
      <c r="C3027" s="5">
        <v>31</v>
      </c>
      <c r="D3027" s="5" t="s">
        <v>50</v>
      </c>
      <c r="E3027" s="5" t="s">
        <v>9347</v>
      </c>
      <c r="F3027" s="5">
        <v>-5182</v>
      </c>
      <c r="G3027" s="5" t="s">
        <v>94</v>
      </c>
      <c r="H3027" s="5" t="s">
        <v>144</v>
      </c>
      <c r="I3027" s="5">
        <v>72483.320000000007</v>
      </c>
      <c r="J3027" s="5" t="s">
        <v>5604</v>
      </c>
      <c r="K3027" s="5" t="s">
        <v>81</v>
      </c>
      <c r="L3027" s="5" t="s">
        <v>32</v>
      </c>
      <c r="M3027" s="5">
        <v>4.0999999999999996</v>
      </c>
      <c r="N3027" s="5" t="s">
        <v>57</v>
      </c>
      <c r="O3027" s="49">
        <v>27</v>
      </c>
    </row>
    <row r="3028" spans="1:15" x14ac:dyDescent="0.2">
      <c r="A3028" s="48" t="s">
        <v>9348</v>
      </c>
      <c r="B3028" s="5" t="s">
        <v>785</v>
      </c>
      <c r="C3028" s="5">
        <v>54</v>
      </c>
      <c r="D3028" s="5" t="s">
        <v>50</v>
      </c>
      <c r="E3028" s="5" t="s">
        <v>9349</v>
      </c>
      <c r="F3028" s="5">
        <v>-10357</v>
      </c>
      <c r="G3028" s="5" t="s">
        <v>78</v>
      </c>
      <c r="H3028" s="5" t="s">
        <v>66</v>
      </c>
      <c r="I3028" s="5">
        <v>41209.53</v>
      </c>
      <c r="J3028" s="5" t="s">
        <v>1943</v>
      </c>
      <c r="K3028" s="5" t="s">
        <v>40</v>
      </c>
      <c r="L3028" s="5" t="s">
        <v>73</v>
      </c>
      <c r="M3028" s="5">
        <v>2.91</v>
      </c>
      <c r="N3028" s="5" t="s">
        <v>57</v>
      </c>
      <c r="O3028" s="49">
        <v>38</v>
      </c>
    </row>
    <row r="3029" spans="1:15" x14ac:dyDescent="0.2">
      <c r="A3029" s="48" t="s">
        <v>9350</v>
      </c>
      <c r="B3029" s="5" t="s">
        <v>9205</v>
      </c>
      <c r="C3029" s="5">
        <v>34</v>
      </c>
      <c r="D3029" s="5" t="s">
        <v>50</v>
      </c>
      <c r="E3029" s="5" t="s">
        <v>9351</v>
      </c>
      <c r="F3029" s="5">
        <v>-5054</v>
      </c>
      <c r="G3029" s="5" t="s">
        <v>94</v>
      </c>
      <c r="H3029" s="5" t="s">
        <v>30</v>
      </c>
      <c r="I3029" s="5">
        <v>111837.79</v>
      </c>
      <c r="J3029" s="5" t="s">
        <v>5777</v>
      </c>
      <c r="K3029" s="5" t="s">
        <v>118</v>
      </c>
      <c r="L3029" s="5" t="s">
        <v>32</v>
      </c>
      <c r="M3029" s="5">
        <v>1.8</v>
      </c>
      <c r="N3029" s="5" t="s">
        <v>74</v>
      </c>
      <c r="O3029" s="49">
        <v>36</v>
      </c>
    </row>
    <row r="3030" spans="1:15" x14ac:dyDescent="0.2">
      <c r="A3030" s="48" t="s">
        <v>9352</v>
      </c>
      <c r="B3030" s="5" t="s">
        <v>2946</v>
      </c>
      <c r="C3030" s="5">
        <v>27</v>
      </c>
      <c r="D3030" s="5" t="s">
        <v>17</v>
      </c>
      <c r="E3030" s="5" t="s">
        <v>9353</v>
      </c>
      <c r="F3030" s="5">
        <v>-6853</v>
      </c>
      <c r="G3030" s="5" t="s">
        <v>94</v>
      </c>
      <c r="H3030" s="5" t="s">
        <v>79</v>
      </c>
      <c r="I3030" s="5">
        <v>42304.5</v>
      </c>
      <c r="J3030" s="5" t="s">
        <v>9354</v>
      </c>
      <c r="K3030" s="5" t="s">
        <v>40</v>
      </c>
      <c r="L3030" s="5" t="s">
        <v>73</v>
      </c>
      <c r="M3030" s="5">
        <v>1.4</v>
      </c>
      <c r="N3030" s="5" t="s">
        <v>41</v>
      </c>
      <c r="O3030" s="49">
        <v>8</v>
      </c>
    </row>
    <row r="3031" spans="1:15" x14ac:dyDescent="0.2">
      <c r="A3031" s="48" t="s">
        <v>9355</v>
      </c>
      <c r="B3031" s="5" t="s">
        <v>758</v>
      </c>
      <c r="C3031" s="5">
        <v>58</v>
      </c>
      <c r="D3031" s="5" t="s">
        <v>17</v>
      </c>
      <c r="E3031" s="5" t="s">
        <v>9356</v>
      </c>
      <c r="F3031" s="5">
        <v>-9619</v>
      </c>
      <c r="G3031" s="5" t="s">
        <v>99</v>
      </c>
      <c r="H3031" s="5" t="s">
        <v>66</v>
      </c>
      <c r="I3031" s="5">
        <v>101757.16</v>
      </c>
      <c r="J3031" s="5" t="s">
        <v>1316</v>
      </c>
      <c r="K3031" s="5" t="s">
        <v>55</v>
      </c>
      <c r="L3031" s="5" t="s">
        <v>23</v>
      </c>
      <c r="M3031" s="5">
        <v>4.5199999999999996</v>
      </c>
      <c r="N3031" s="5" t="s">
        <v>57</v>
      </c>
      <c r="O3031" s="49">
        <v>36</v>
      </c>
    </row>
    <row r="3032" spans="1:15" x14ac:dyDescent="0.2">
      <c r="A3032" s="48" t="s">
        <v>9357</v>
      </c>
      <c r="B3032" s="5" t="s">
        <v>1941</v>
      </c>
      <c r="C3032" s="5">
        <v>22</v>
      </c>
      <c r="D3032" s="5" t="s">
        <v>50</v>
      </c>
      <c r="E3032" s="5" t="s">
        <v>9358</v>
      </c>
      <c r="F3032" s="5">
        <v>-11090</v>
      </c>
      <c r="G3032" s="5" t="s">
        <v>19</v>
      </c>
      <c r="H3032" s="5" t="s">
        <v>53</v>
      </c>
      <c r="I3032" s="5">
        <v>105519.83</v>
      </c>
      <c r="J3032" s="5" t="s">
        <v>4914</v>
      </c>
      <c r="K3032" s="5" t="s">
        <v>81</v>
      </c>
      <c r="L3032" s="5" t="s">
        <v>32</v>
      </c>
      <c r="M3032" s="5">
        <v>2.48</v>
      </c>
      <c r="N3032" s="5" t="s">
        <v>57</v>
      </c>
      <c r="O3032" s="49">
        <v>17</v>
      </c>
    </row>
    <row r="3033" spans="1:15" x14ac:dyDescent="0.2">
      <c r="A3033" s="48" t="s">
        <v>9359</v>
      </c>
      <c r="B3033" s="5" t="s">
        <v>5539</v>
      </c>
      <c r="C3033" s="5">
        <v>54</v>
      </c>
      <c r="D3033" s="5" t="s">
        <v>27</v>
      </c>
      <c r="E3033" s="5" t="s">
        <v>9360</v>
      </c>
      <c r="F3033" s="5">
        <v>-3882</v>
      </c>
      <c r="G3033" s="5" t="s">
        <v>94</v>
      </c>
      <c r="H3033" s="5" t="s">
        <v>38</v>
      </c>
      <c r="I3033" s="5">
        <v>54453.85</v>
      </c>
      <c r="J3033" s="5" t="s">
        <v>2325</v>
      </c>
      <c r="K3033" s="5" t="s">
        <v>81</v>
      </c>
      <c r="L3033" s="5" t="s">
        <v>23</v>
      </c>
      <c r="M3033" s="5">
        <v>3.66</v>
      </c>
      <c r="N3033" s="5" t="s">
        <v>57</v>
      </c>
      <c r="O3033" s="49">
        <v>29</v>
      </c>
    </row>
    <row r="3034" spans="1:15" x14ac:dyDescent="0.2">
      <c r="A3034" s="48" t="s">
        <v>9361</v>
      </c>
      <c r="B3034" s="5" t="s">
        <v>6836</v>
      </c>
      <c r="C3034" s="5">
        <v>22</v>
      </c>
      <c r="D3034" s="5" t="s">
        <v>27</v>
      </c>
      <c r="E3034" s="5" t="s">
        <v>9362</v>
      </c>
      <c r="F3034" s="5">
        <v>-2931</v>
      </c>
      <c r="G3034" s="5" t="s">
        <v>85</v>
      </c>
      <c r="H3034" s="5" t="s">
        <v>30</v>
      </c>
      <c r="I3034" s="5">
        <v>73338.55</v>
      </c>
      <c r="J3034" s="5" t="s">
        <v>734</v>
      </c>
      <c r="K3034" s="5" t="s">
        <v>22</v>
      </c>
      <c r="L3034" s="5" t="s">
        <v>73</v>
      </c>
      <c r="M3034" s="5">
        <v>4.54</v>
      </c>
      <c r="N3034" s="5" t="s">
        <v>33</v>
      </c>
      <c r="O3034" s="49">
        <v>16</v>
      </c>
    </row>
    <row r="3035" spans="1:15" x14ac:dyDescent="0.2">
      <c r="A3035" s="48" t="s">
        <v>9363</v>
      </c>
      <c r="B3035" s="5" t="s">
        <v>9364</v>
      </c>
      <c r="C3035" s="5">
        <v>57</v>
      </c>
      <c r="D3035" s="5" t="s">
        <v>17</v>
      </c>
      <c r="E3035" s="5" t="s">
        <v>9365</v>
      </c>
      <c r="F3035" s="5">
        <v>-6164</v>
      </c>
      <c r="G3035" s="5" t="s">
        <v>99</v>
      </c>
      <c r="H3035" s="5" t="s">
        <v>194</v>
      </c>
      <c r="I3035" s="5">
        <v>95389.2</v>
      </c>
      <c r="J3035" s="5" t="s">
        <v>1164</v>
      </c>
      <c r="K3035" s="5" t="s">
        <v>62</v>
      </c>
      <c r="L3035" s="5" t="s">
        <v>56</v>
      </c>
      <c r="M3035" s="5">
        <v>4.67</v>
      </c>
      <c r="N3035" s="5" t="s">
        <v>41</v>
      </c>
      <c r="O3035" s="49">
        <v>40</v>
      </c>
    </row>
    <row r="3036" spans="1:15" x14ac:dyDescent="0.2">
      <c r="A3036" s="48" t="s">
        <v>9366</v>
      </c>
      <c r="B3036" s="5" t="s">
        <v>6274</v>
      </c>
      <c r="C3036" s="5">
        <v>25</v>
      </c>
      <c r="D3036" s="5" t="s">
        <v>27</v>
      </c>
      <c r="E3036" s="5" t="s">
        <v>9367</v>
      </c>
      <c r="F3036" s="5">
        <v>-9854</v>
      </c>
      <c r="G3036" s="5" t="s">
        <v>45</v>
      </c>
      <c r="H3036" s="5" t="s">
        <v>66</v>
      </c>
      <c r="I3036" s="5">
        <v>136968.75</v>
      </c>
      <c r="J3036" s="5" t="s">
        <v>9368</v>
      </c>
      <c r="K3036" s="5" t="s">
        <v>104</v>
      </c>
      <c r="L3036" s="5" t="s">
        <v>73</v>
      </c>
      <c r="M3036" s="5">
        <v>1.22</v>
      </c>
      <c r="N3036" s="5" t="s">
        <v>57</v>
      </c>
      <c r="O3036" s="49">
        <v>36</v>
      </c>
    </row>
    <row r="3037" spans="1:15" x14ac:dyDescent="0.2">
      <c r="A3037" s="48" t="s">
        <v>9369</v>
      </c>
      <c r="B3037" s="5" t="s">
        <v>9370</v>
      </c>
      <c r="C3037" s="5">
        <v>65</v>
      </c>
      <c r="D3037" s="5" t="s">
        <v>50</v>
      </c>
      <c r="E3037" s="5" t="s">
        <v>9371</v>
      </c>
      <c r="F3037" s="5">
        <v>-10681</v>
      </c>
      <c r="G3037" s="5" t="s">
        <v>94</v>
      </c>
      <c r="H3037" s="5" t="s">
        <v>20</v>
      </c>
      <c r="I3037" s="5">
        <v>36249.06</v>
      </c>
      <c r="J3037" s="5" t="s">
        <v>5202</v>
      </c>
      <c r="K3037" s="5" t="s">
        <v>47</v>
      </c>
      <c r="L3037" s="5" t="s">
        <v>56</v>
      </c>
      <c r="M3037" s="5">
        <v>3.1</v>
      </c>
      <c r="N3037" s="5" t="s">
        <v>33</v>
      </c>
      <c r="O3037" s="49">
        <v>15</v>
      </c>
    </row>
    <row r="3038" spans="1:15" x14ac:dyDescent="0.2">
      <c r="A3038" s="48" t="s">
        <v>9372</v>
      </c>
      <c r="B3038" s="5" t="s">
        <v>9373</v>
      </c>
      <c r="C3038" s="5">
        <v>30</v>
      </c>
      <c r="D3038" s="5" t="s">
        <v>50</v>
      </c>
      <c r="E3038" s="5" t="s">
        <v>9374</v>
      </c>
      <c r="F3038" s="5">
        <v>-10511</v>
      </c>
      <c r="G3038" s="5" t="s">
        <v>45</v>
      </c>
      <c r="H3038" s="5" t="s">
        <v>194</v>
      </c>
      <c r="I3038" s="5">
        <v>178978.32</v>
      </c>
      <c r="J3038" s="5" t="s">
        <v>2367</v>
      </c>
      <c r="K3038" s="5" t="s">
        <v>62</v>
      </c>
      <c r="L3038" s="5" t="s">
        <v>73</v>
      </c>
      <c r="M3038" s="5">
        <v>2.95</v>
      </c>
      <c r="N3038" s="5" t="s">
        <v>74</v>
      </c>
      <c r="O3038" s="49">
        <v>15</v>
      </c>
    </row>
    <row r="3039" spans="1:15" x14ac:dyDescent="0.2">
      <c r="A3039" s="48" t="s">
        <v>9375</v>
      </c>
      <c r="B3039" s="5" t="s">
        <v>5964</v>
      </c>
      <c r="C3039" s="5">
        <v>50</v>
      </c>
      <c r="D3039" s="5" t="s">
        <v>27</v>
      </c>
      <c r="E3039" s="5" t="s">
        <v>9376</v>
      </c>
      <c r="F3039" s="5">
        <v>-4405</v>
      </c>
      <c r="G3039" s="5" t="s">
        <v>19</v>
      </c>
      <c r="H3039" s="5" t="s">
        <v>79</v>
      </c>
      <c r="I3039" s="5">
        <v>131955</v>
      </c>
      <c r="J3039" s="5" t="s">
        <v>2238</v>
      </c>
      <c r="K3039" s="5" t="s">
        <v>55</v>
      </c>
      <c r="L3039" s="5" t="s">
        <v>73</v>
      </c>
      <c r="M3039" s="5">
        <v>2.92</v>
      </c>
      <c r="N3039" s="5" t="s">
        <v>57</v>
      </c>
      <c r="O3039" s="49">
        <v>17</v>
      </c>
    </row>
    <row r="3040" spans="1:15" x14ac:dyDescent="0.2">
      <c r="A3040" s="48" t="s">
        <v>9377</v>
      </c>
      <c r="B3040" s="5" t="s">
        <v>8753</v>
      </c>
      <c r="C3040" s="5">
        <v>37</v>
      </c>
      <c r="D3040" s="5" t="s">
        <v>27</v>
      </c>
      <c r="E3040" s="5" t="s">
        <v>9378</v>
      </c>
      <c r="F3040" s="5">
        <v>-4969</v>
      </c>
      <c r="G3040" s="5" t="s">
        <v>94</v>
      </c>
      <c r="H3040" s="5" t="s">
        <v>30</v>
      </c>
      <c r="I3040" s="5">
        <v>139749.71</v>
      </c>
      <c r="J3040" s="5" t="s">
        <v>5977</v>
      </c>
      <c r="K3040" s="5" t="s">
        <v>62</v>
      </c>
      <c r="L3040" s="5" t="s">
        <v>56</v>
      </c>
      <c r="M3040" s="5">
        <v>2.63</v>
      </c>
      <c r="N3040" s="5" t="s">
        <v>24</v>
      </c>
      <c r="O3040" s="49">
        <v>2</v>
      </c>
    </row>
    <row r="3041" spans="1:15" x14ac:dyDescent="0.2">
      <c r="A3041" s="48" t="s">
        <v>9379</v>
      </c>
      <c r="B3041" s="5" t="s">
        <v>1551</v>
      </c>
      <c r="C3041" s="5">
        <v>22</v>
      </c>
      <c r="D3041" s="5" t="s">
        <v>50</v>
      </c>
      <c r="E3041" s="5" t="s">
        <v>9380</v>
      </c>
      <c r="F3041" s="5">
        <v>-8880</v>
      </c>
      <c r="G3041" s="5" t="s">
        <v>116</v>
      </c>
      <c r="H3041" s="5" t="s">
        <v>144</v>
      </c>
      <c r="I3041" s="5">
        <v>145776.16</v>
      </c>
      <c r="J3041" s="5" t="s">
        <v>6499</v>
      </c>
      <c r="K3041" s="5" t="s">
        <v>40</v>
      </c>
      <c r="L3041" s="5" t="s">
        <v>56</v>
      </c>
      <c r="M3041" s="5">
        <v>2.1800000000000002</v>
      </c>
      <c r="N3041" s="5" t="s">
        <v>41</v>
      </c>
      <c r="O3041" s="49">
        <v>8</v>
      </c>
    </row>
    <row r="3042" spans="1:15" x14ac:dyDescent="0.2">
      <c r="A3042" s="48" t="s">
        <v>9381</v>
      </c>
      <c r="B3042" s="5" t="s">
        <v>4344</v>
      </c>
      <c r="C3042" s="5">
        <v>61</v>
      </c>
      <c r="D3042" s="5" t="s">
        <v>17</v>
      </c>
      <c r="E3042" s="5" t="s">
        <v>9382</v>
      </c>
      <c r="F3042" s="5">
        <v>-7687</v>
      </c>
      <c r="G3042" s="5" t="s">
        <v>29</v>
      </c>
      <c r="H3042" s="5" t="s">
        <v>173</v>
      </c>
      <c r="I3042" s="5">
        <v>126513.44</v>
      </c>
      <c r="J3042" s="5" t="s">
        <v>9383</v>
      </c>
      <c r="K3042" s="5" t="s">
        <v>62</v>
      </c>
      <c r="L3042" s="5" t="s">
        <v>73</v>
      </c>
      <c r="M3042" s="5">
        <v>1.6</v>
      </c>
      <c r="N3042" s="5" t="s">
        <v>33</v>
      </c>
      <c r="O3042" s="49">
        <v>35</v>
      </c>
    </row>
    <row r="3043" spans="1:15" x14ac:dyDescent="0.2">
      <c r="A3043" s="48" t="s">
        <v>9384</v>
      </c>
      <c r="B3043" s="5" t="s">
        <v>9385</v>
      </c>
      <c r="C3043" s="5">
        <v>51</v>
      </c>
      <c r="D3043" s="5" t="s">
        <v>27</v>
      </c>
      <c r="E3043" s="5" t="s">
        <v>9386</v>
      </c>
      <c r="F3043" s="5">
        <v>-2965</v>
      </c>
      <c r="G3043" s="5" t="s">
        <v>94</v>
      </c>
      <c r="H3043" s="5" t="s">
        <v>53</v>
      </c>
      <c r="I3043" s="5">
        <v>54614.27</v>
      </c>
      <c r="J3043" s="5" t="s">
        <v>4509</v>
      </c>
      <c r="K3043" s="5" t="s">
        <v>104</v>
      </c>
      <c r="L3043" s="5" t="s">
        <v>56</v>
      </c>
      <c r="M3043" s="5">
        <v>3.46</v>
      </c>
      <c r="N3043" s="5" t="s">
        <v>74</v>
      </c>
      <c r="O3043" s="49">
        <v>27</v>
      </c>
    </row>
    <row r="3044" spans="1:15" x14ac:dyDescent="0.2">
      <c r="A3044" s="48" t="s">
        <v>9387</v>
      </c>
      <c r="B3044" s="5" t="s">
        <v>9388</v>
      </c>
      <c r="C3044" s="5">
        <v>28</v>
      </c>
      <c r="D3044" s="5" t="s">
        <v>50</v>
      </c>
      <c r="E3044" s="5" t="s">
        <v>9389</v>
      </c>
      <c r="F3044" s="5">
        <v>-10104</v>
      </c>
      <c r="G3044" s="5" t="s">
        <v>78</v>
      </c>
      <c r="H3044" s="5" t="s">
        <v>79</v>
      </c>
      <c r="I3044" s="5">
        <v>139004.10999999999</v>
      </c>
      <c r="J3044" s="5" t="s">
        <v>9137</v>
      </c>
      <c r="K3044" s="5" t="s">
        <v>118</v>
      </c>
      <c r="L3044" s="5" t="s">
        <v>56</v>
      </c>
      <c r="M3044" s="5">
        <v>3.68</v>
      </c>
      <c r="N3044" s="5" t="s">
        <v>57</v>
      </c>
      <c r="O3044" s="49">
        <v>13</v>
      </c>
    </row>
    <row r="3045" spans="1:15" x14ac:dyDescent="0.2">
      <c r="A3045" s="48" t="s">
        <v>9390</v>
      </c>
      <c r="B3045" s="5" t="s">
        <v>9391</v>
      </c>
      <c r="C3045" s="5">
        <v>30</v>
      </c>
      <c r="D3045" s="5" t="s">
        <v>27</v>
      </c>
      <c r="E3045" s="5" t="s">
        <v>9392</v>
      </c>
      <c r="F3045" s="5">
        <v>-11346</v>
      </c>
      <c r="G3045" s="5" t="s">
        <v>29</v>
      </c>
      <c r="H3045" s="5" t="s">
        <v>53</v>
      </c>
      <c r="I3045" s="5">
        <v>57494.62</v>
      </c>
      <c r="J3045" s="5" t="s">
        <v>7806</v>
      </c>
      <c r="K3045" s="5" t="s">
        <v>81</v>
      </c>
      <c r="L3045" s="5" t="s">
        <v>56</v>
      </c>
      <c r="M3045" s="5">
        <v>3.6</v>
      </c>
      <c r="N3045" s="5" t="s">
        <v>41</v>
      </c>
      <c r="O3045" s="49">
        <v>11</v>
      </c>
    </row>
    <row r="3046" spans="1:15" x14ac:dyDescent="0.2">
      <c r="A3046" s="48" t="s">
        <v>9393</v>
      </c>
      <c r="B3046" s="5" t="s">
        <v>2145</v>
      </c>
      <c r="C3046" s="5">
        <v>49</v>
      </c>
      <c r="D3046" s="5" t="s">
        <v>27</v>
      </c>
      <c r="E3046" s="5" t="s">
        <v>9394</v>
      </c>
      <c r="F3046" s="5">
        <v>-8477</v>
      </c>
      <c r="G3046" s="5" t="s">
        <v>37</v>
      </c>
      <c r="H3046" s="5" t="s">
        <v>79</v>
      </c>
      <c r="I3046" s="5">
        <v>73959.350000000006</v>
      </c>
      <c r="J3046" s="5" t="s">
        <v>1392</v>
      </c>
      <c r="K3046" s="5" t="s">
        <v>22</v>
      </c>
      <c r="L3046" s="5" t="s">
        <v>73</v>
      </c>
      <c r="M3046" s="5">
        <v>1.8</v>
      </c>
      <c r="N3046" s="5" t="s">
        <v>74</v>
      </c>
      <c r="O3046" s="49">
        <v>19</v>
      </c>
    </row>
    <row r="3047" spans="1:15" x14ac:dyDescent="0.2">
      <c r="A3047" s="48" t="s">
        <v>9395</v>
      </c>
      <c r="B3047" s="5" t="s">
        <v>9396</v>
      </c>
      <c r="C3047" s="5">
        <v>32</v>
      </c>
      <c r="D3047" s="5" t="s">
        <v>50</v>
      </c>
      <c r="E3047" s="5" t="s">
        <v>9397</v>
      </c>
      <c r="F3047" s="5">
        <v>-8018</v>
      </c>
      <c r="G3047" s="5" t="s">
        <v>45</v>
      </c>
      <c r="H3047" s="5" t="s">
        <v>66</v>
      </c>
      <c r="I3047" s="5">
        <v>39560.92</v>
      </c>
      <c r="J3047" s="5" t="s">
        <v>8939</v>
      </c>
      <c r="K3047" s="5" t="s">
        <v>136</v>
      </c>
      <c r="L3047" s="5" t="s">
        <v>32</v>
      </c>
      <c r="M3047" s="5">
        <v>4.29</v>
      </c>
      <c r="N3047" s="5" t="s">
        <v>41</v>
      </c>
      <c r="O3047" s="49">
        <v>18</v>
      </c>
    </row>
    <row r="3048" spans="1:15" x14ac:dyDescent="0.2">
      <c r="A3048" s="48" t="s">
        <v>9398</v>
      </c>
      <c r="B3048" s="5" t="s">
        <v>3020</v>
      </c>
      <c r="C3048" s="5">
        <v>24</v>
      </c>
      <c r="D3048" s="5" t="s">
        <v>17</v>
      </c>
      <c r="E3048" s="5" t="s">
        <v>9399</v>
      </c>
      <c r="F3048" s="5">
        <v>-2261</v>
      </c>
      <c r="G3048" s="5" t="s">
        <v>52</v>
      </c>
      <c r="H3048" s="5" t="s">
        <v>71</v>
      </c>
      <c r="I3048" s="5">
        <v>35921.449999999997</v>
      </c>
      <c r="J3048" s="5" t="s">
        <v>562</v>
      </c>
      <c r="K3048" s="5" t="s">
        <v>136</v>
      </c>
      <c r="L3048" s="5" t="s">
        <v>56</v>
      </c>
      <c r="M3048" s="5">
        <v>2.57</v>
      </c>
      <c r="N3048" s="5" t="s">
        <v>57</v>
      </c>
      <c r="O3048" s="49">
        <v>20</v>
      </c>
    </row>
    <row r="3049" spans="1:15" x14ac:dyDescent="0.2">
      <c r="A3049" s="48" t="s">
        <v>9400</v>
      </c>
      <c r="B3049" s="5" t="s">
        <v>9401</v>
      </c>
      <c r="C3049" s="5">
        <v>41</v>
      </c>
      <c r="D3049" s="5" t="s">
        <v>17</v>
      </c>
      <c r="E3049" s="5" t="s">
        <v>9402</v>
      </c>
      <c r="F3049" s="5">
        <v>-2967</v>
      </c>
      <c r="G3049" s="5" t="s">
        <v>94</v>
      </c>
      <c r="H3049" s="5" t="s">
        <v>20</v>
      </c>
      <c r="I3049" s="5">
        <v>161046.75</v>
      </c>
      <c r="J3049" s="5" t="s">
        <v>1884</v>
      </c>
      <c r="K3049" s="5" t="s">
        <v>104</v>
      </c>
      <c r="L3049" s="5" t="s">
        <v>32</v>
      </c>
      <c r="M3049" s="5">
        <v>3.62</v>
      </c>
      <c r="N3049" s="5" t="s">
        <v>41</v>
      </c>
      <c r="O3049" s="49">
        <v>19</v>
      </c>
    </row>
    <row r="3050" spans="1:15" x14ac:dyDescent="0.2">
      <c r="A3050" s="48" t="s">
        <v>9403</v>
      </c>
      <c r="B3050" s="5" t="s">
        <v>2964</v>
      </c>
      <c r="C3050" s="5">
        <v>32</v>
      </c>
      <c r="D3050" s="5" t="s">
        <v>27</v>
      </c>
      <c r="E3050" s="5" t="s">
        <v>9404</v>
      </c>
      <c r="F3050" s="5">
        <v>-3944</v>
      </c>
      <c r="G3050" s="5" t="s">
        <v>37</v>
      </c>
      <c r="H3050" s="5" t="s">
        <v>20</v>
      </c>
      <c r="I3050" s="5">
        <v>117738.6</v>
      </c>
      <c r="J3050" s="5" t="s">
        <v>6407</v>
      </c>
      <c r="K3050" s="5" t="s">
        <v>47</v>
      </c>
      <c r="L3050" s="5" t="s">
        <v>23</v>
      </c>
      <c r="M3050" s="5">
        <v>3</v>
      </c>
      <c r="N3050" s="5" t="s">
        <v>24</v>
      </c>
      <c r="O3050" s="49">
        <v>10</v>
      </c>
    </row>
    <row r="3051" spans="1:15" x14ac:dyDescent="0.2">
      <c r="A3051" s="48" t="s">
        <v>9405</v>
      </c>
      <c r="B3051" s="5" t="s">
        <v>1087</v>
      </c>
      <c r="C3051" s="5">
        <v>47</v>
      </c>
      <c r="D3051" s="5" t="s">
        <v>50</v>
      </c>
      <c r="E3051" s="5" t="s">
        <v>9406</v>
      </c>
      <c r="F3051" s="5">
        <v>-2741</v>
      </c>
      <c r="G3051" s="5" t="s">
        <v>94</v>
      </c>
      <c r="H3051" s="5" t="s">
        <v>144</v>
      </c>
      <c r="I3051" s="5">
        <v>125943.74</v>
      </c>
      <c r="J3051" s="5" t="s">
        <v>2883</v>
      </c>
      <c r="K3051" s="5" t="s">
        <v>104</v>
      </c>
      <c r="L3051" s="5" t="s">
        <v>23</v>
      </c>
      <c r="M3051" s="5">
        <v>4.46</v>
      </c>
      <c r="N3051" s="5" t="s">
        <v>41</v>
      </c>
      <c r="O3051" s="49">
        <v>5</v>
      </c>
    </row>
    <row r="3052" spans="1:15" x14ac:dyDescent="0.2">
      <c r="A3052" s="48" t="s">
        <v>9407</v>
      </c>
      <c r="B3052" s="5" t="s">
        <v>3463</v>
      </c>
      <c r="C3052" s="5">
        <v>38</v>
      </c>
      <c r="D3052" s="5" t="s">
        <v>27</v>
      </c>
      <c r="E3052" s="5" t="s">
        <v>9408</v>
      </c>
      <c r="F3052" s="5">
        <v>-2364</v>
      </c>
      <c r="G3052" s="5" t="s">
        <v>45</v>
      </c>
      <c r="H3052" s="5" t="s">
        <v>66</v>
      </c>
      <c r="I3052" s="5">
        <v>74111.5</v>
      </c>
      <c r="J3052" s="5" t="s">
        <v>186</v>
      </c>
      <c r="K3052" s="5" t="s">
        <v>40</v>
      </c>
      <c r="L3052" s="5" t="s">
        <v>56</v>
      </c>
      <c r="M3052" s="5">
        <v>4.63</v>
      </c>
      <c r="N3052" s="5" t="s">
        <v>33</v>
      </c>
      <c r="O3052" s="49">
        <v>15</v>
      </c>
    </row>
    <row r="3053" spans="1:15" x14ac:dyDescent="0.2">
      <c r="A3053" s="48" t="s">
        <v>9409</v>
      </c>
      <c r="B3053" s="5" t="s">
        <v>1264</v>
      </c>
      <c r="C3053" s="5">
        <v>63</v>
      </c>
      <c r="D3053" s="5" t="s">
        <v>50</v>
      </c>
      <c r="E3053" s="5" t="s">
        <v>9410</v>
      </c>
      <c r="F3053" s="5">
        <v>-7953</v>
      </c>
      <c r="G3053" s="5" t="s">
        <v>78</v>
      </c>
      <c r="H3053" s="5" t="s">
        <v>66</v>
      </c>
      <c r="I3053" s="5">
        <v>132687.10999999999</v>
      </c>
      <c r="J3053" s="5" t="s">
        <v>1300</v>
      </c>
      <c r="K3053" s="5" t="s">
        <v>22</v>
      </c>
      <c r="L3053" s="5" t="s">
        <v>73</v>
      </c>
      <c r="M3053" s="5">
        <v>4.8899999999999997</v>
      </c>
      <c r="N3053" s="5" t="s">
        <v>33</v>
      </c>
      <c r="O3053" s="49">
        <v>31</v>
      </c>
    </row>
    <row r="3054" spans="1:15" x14ac:dyDescent="0.2">
      <c r="A3054" s="48" t="s">
        <v>9411</v>
      </c>
      <c r="B3054" s="5" t="s">
        <v>2419</v>
      </c>
      <c r="C3054" s="5">
        <v>38</v>
      </c>
      <c r="D3054" s="5" t="s">
        <v>27</v>
      </c>
      <c r="E3054" s="5" t="s">
        <v>9412</v>
      </c>
      <c r="F3054" s="5">
        <v>-4306</v>
      </c>
      <c r="G3054" s="5" t="s">
        <v>85</v>
      </c>
      <c r="H3054" s="5" t="s">
        <v>173</v>
      </c>
      <c r="I3054" s="5">
        <v>136662.28</v>
      </c>
      <c r="J3054" s="5" t="s">
        <v>2814</v>
      </c>
      <c r="K3054" s="5" t="s">
        <v>62</v>
      </c>
      <c r="L3054" s="5" t="s">
        <v>32</v>
      </c>
      <c r="M3054" s="5">
        <v>3.87</v>
      </c>
      <c r="N3054" s="5" t="s">
        <v>57</v>
      </c>
      <c r="O3054" s="49">
        <v>34</v>
      </c>
    </row>
    <row r="3055" spans="1:15" x14ac:dyDescent="0.2">
      <c r="A3055" s="48" t="s">
        <v>9413</v>
      </c>
      <c r="B3055" s="5" t="s">
        <v>1924</v>
      </c>
      <c r="C3055" s="5">
        <v>43</v>
      </c>
      <c r="D3055" s="5" t="s">
        <v>50</v>
      </c>
      <c r="E3055" s="5" t="s">
        <v>9414</v>
      </c>
      <c r="F3055" s="5">
        <v>-10613</v>
      </c>
      <c r="G3055" s="5" t="s">
        <v>37</v>
      </c>
      <c r="H3055" s="5" t="s">
        <v>38</v>
      </c>
      <c r="I3055" s="5">
        <v>170139.06</v>
      </c>
      <c r="J3055" s="5" t="s">
        <v>9415</v>
      </c>
      <c r="K3055" s="5" t="s">
        <v>22</v>
      </c>
      <c r="L3055" s="5" t="s">
        <v>73</v>
      </c>
      <c r="M3055" s="5">
        <v>3.89</v>
      </c>
      <c r="N3055" s="5" t="s">
        <v>33</v>
      </c>
      <c r="O3055" s="49">
        <v>20</v>
      </c>
    </row>
    <row r="3056" spans="1:15" x14ac:dyDescent="0.2">
      <c r="A3056" s="48" t="s">
        <v>9416</v>
      </c>
      <c r="B3056" s="5" t="s">
        <v>6551</v>
      </c>
      <c r="C3056" s="5">
        <v>32</v>
      </c>
      <c r="D3056" s="5" t="s">
        <v>27</v>
      </c>
      <c r="E3056" s="5" t="s">
        <v>9417</v>
      </c>
      <c r="F3056" s="5">
        <v>-6293</v>
      </c>
      <c r="G3056" s="5" t="s">
        <v>99</v>
      </c>
      <c r="H3056" s="5" t="s">
        <v>144</v>
      </c>
      <c r="I3056" s="5">
        <v>166991.99</v>
      </c>
      <c r="J3056" s="5" t="s">
        <v>1201</v>
      </c>
      <c r="K3056" s="5" t="s">
        <v>55</v>
      </c>
      <c r="L3056" s="5" t="s">
        <v>56</v>
      </c>
      <c r="M3056" s="5">
        <v>2.83</v>
      </c>
      <c r="N3056" s="5" t="s">
        <v>33</v>
      </c>
      <c r="O3056" s="49">
        <v>18</v>
      </c>
    </row>
    <row r="3057" spans="1:15" x14ac:dyDescent="0.2">
      <c r="A3057" s="48" t="s">
        <v>9418</v>
      </c>
      <c r="B3057" s="5" t="s">
        <v>3382</v>
      </c>
      <c r="C3057" s="5">
        <v>40</v>
      </c>
      <c r="D3057" s="5" t="s">
        <v>27</v>
      </c>
      <c r="E3057" s="5" t="s">
        <v>9419</v>
      </c>
      <c r="F3057" s="5">
        <v>-5210</v>
      </c>
      <c r="G3057" s="5" t="s">
        <v>52</v>
      </c>
      <c r="H3057" s="5" t="s">
        <v>194</v>
      </c>
      <c r="I3057" s="5">
        <v>85032.39</v>
      </c>
      <c r="J3057" s="5" t="s">
        <v>7018</v>
      </c>
      <c r="K3057" s="5" t="s">
        <v>118</v>
      </c>
      <c r="L3057" s="5" t="s">
        <v>56</v>
      </c>
      <c r="M3057" s="5">
        <v>4.79</v>
      </c>
      <c r="N3057" s="5" t="s">
        <v>41</v>
      </c>
      <c r="O3057" s="49">
        <v>18</v>
      </c>
    </row>
    <row r="3058" spans="1:15" x14ac:dyDescent="0.2">
      <c r="A3058" s="48" t="s">
        <v>9420</v>
      </c>
      <c r="B3058" s="5" t="s">
        <v>9421</v>
      </c>
      <c r="C3058" s="5">
        <v>40</v>
      </c>
      <c r="D3058" s="5" t="s">
        <v>50</v>
      </c>
      <c r="E3058" s="5" t="s">
        <v>9422</v>
      </c>
      <c r="F3058" s="5">
        <v>-8143</v>
      </c>
      <c r="G3058" s="5" t="s">
        <v>116</v>
      </c>
      <c r="H3058" s="5" t="s">
        <v>38</v>
      </c>
      <c r="I3058" s="5">
        <v>104719.85</v>
      </c>
      <c r="J3058" s="5" t="s">
        <v>6279</v>
      </c>
      <c r="K3058" s="5" t="s">
        <v>118</v>
      </c>
      <c r="L3058" s="5" t="s">
        <v>32</v>
      </c>
      <c r="M3058" s="5">
        <v>3.65</v>
      </c>
      <c r="N3058" s="5" t="s">
        <v>33</v>
      </c>
      <c r="O3058" s="49">
        <v>6</v>
      </c>
    </row>
    <row r="3059" spans="1:15" x14ac:dyDescent="0.2">
      <c r="A3059" s="48" t="s">
        <v>9423</v>
      </c>
      <c r="B3059" s="5" t="s">
        <v>4655</v>
      </c>
      <c r="C3059" s="5">
        <v>48</v>
      </c>
      <c r="D3059" s="5" t="s">
        <v>50</v>
      </c>
      <c r="E3059" s="5" t="s">
        <v>9424</v>
      </c>
      <c r="F3059" s="5">
        <v>-4084</v>
      </c>
      <c r="G3059" s="5" t="s">
        <v>45</v>
      </c>
      <c r="H3059" s="5" t="s">
        <v>144</v>
      </c>
      <c r="I3059" s="5">
        <v>121483.31</v>
      </c>
      <c r="J3059" s="5" t="s">
        <v>2193</v>
      </c>
      <c r="K3059" s="5" t="s">
        <v>118</v>
      </c>
      <c r="L3059" s="5" t="s">
        <v>73</v>
      </c>
      <c r="M3059" s="5">
        <v>2.17</v>
      </c>
      <c r="N3059" s="5" t="s">
        <v>24</v>
      </c>
      <c r="O3059" s="49">
        <v>39</v>
      </c>
    </row>
    <row r="3060" spans="1:15" x14ac:dyDescent="0.2">
      <c r="A3060" s="48" t="s">
        <v>9425</v>
      </c>
      <c r="B3060" s="5" t="s">
        <v>6083</v>
      </c>
      <c r="C3060" s="5">
        <v>59</v>
      </c>
      <c r="D3060" s="5" t="s">
        <v>17</v>
      </c>
      <c r="E3060" s="5" t="s">
        <v>9426</v>
      </c>
      <c r="F3060" s="5">
        <v>-6008</v>
      </c>
      <c r="G3060" s="5" t="s">
        <v>78</v>
      </c>
      <c r="H3060" s="5" t="s">
        <v>71</v>
      </c>
      <c r="I3060" s="5">
        <v>53658.12</v>
      </c>
      <c r="J3060" s="5" t="s">
        <v>6052</v>
      </c>
      <c r="K3060" s="5" t="s">
        <v>104</v>
      </c>
      <c r="L3060" s="5" t="s">
        <v>73</v>
      </c>
      <c r="M3060" s="5">
        <v>3.02</v>
      </c>
      <c r="N3060" s="5" t="s">
        <v>57</v>
      </c>
      <c r="O3060" s="49">
        <v>30</v>
      </c>
    </row>
    <row r="3061" spans="1:15" x14ac:dyDescent="0.2">
      <c r="A3061" s="48" t="s">
        <v>9427</v>
      </c>
      <c r="B3061" s="5" t="s">
        <v>8009</v>
      </c>
      <c r="C3061" s="5">
        <v>33</v>
      </c>
      <c r="D3061" s="5" t="s">
        <v>50</v>
      </c>
      <c r="E3061" s="5" t="s">
        <v>9428</v>
      </c>
      <c r="F3061" s="5">
        <v>-2006</v>
      </c>
      <c r="G3061" s="5" t="s">
        <v>37</v>
      </c>
      <c r="H3061" s="5" t="s">
        <v>173</v>
      </c>
      <c r="I3061" s="5">
        <v>103088.01</v>
      </c>
      <c r="J3061" s="5" t="s">
        <v>624</v>
      </c>
      <c r="K3061" s="5" t="s">
        <v>127</v>
      </c>
      <c r="L3061" s="5" t="s">
        <v>23</v>
      </c>
      <c r="M3061" s="5">
        <v>2.4500000000000002</v>
      </c>
      <c r="N3061" s="5" t="s">
        <v>57</v>
      </c>
      <c r="O3061" s="49">
        <v>16</v>
      </c>
    </row>
    <row r="3062" spans="1:15" x14ac:dyDescent="0.2">
      <c r="A3062" s="48" t="s">
        <v>9429</v>
      </c>
      <c r="B3062" s="5" t="s">
        <v>3296</v>
      </c>
      <c r="C3062" s="5">
        <v>65</v>
      </c>
      <c r="D3062" s="5" t="s">
        <v>50</v>
      </c>
      <c r="E3062" s="5" t="s">
        <v>9430</v>
      </c>
      <c r="F3062" s="5">
        <v>-4190</v>
      </c>
      <c r="G3062" s="5" t="s">
        <v>99</v>
      </c>
      <c r="H3062" s="5" t="s">
        <v>194</v>
      </c>
      <c r="I3062" s="5">
        <v>64663.42</v>
      </c>
      <c r="J3062" s="5" t="s">
        <v>165</v>
      </c>
      <c r="K3062" s="5" t="s">
        <v>81</v>
      </c>
      <c r="L3062" s="5" t="s">
        <v>23</v>
      </c>
      <c r="M3062" s="5">
        <v>3.87</v>
      </c>
      <c r="N3062" s="5" t="s">
        <v>41</v>
      </c>
      <c r="O3062" s="49">
        <v>1</v>
      </c>
    </row>
    <row r="3063" spans="1:15" x14ac:dyDescent="0.2">
      <c r="A3063" s="48" t="s">
        <v>9431</v>
      </c>
      <c r="B3063" s="5" t="s">
        <v>4306</v>
      </c>
      <c r="C3063" s="5">
        <v>23</v>
      </c>
      <c r="D3063" s="5" t="s">
        <v>50</v>
      </c>
      <c r="E3063" s="5" t="s">
        <v>9432</v>
      </c>
      <c r="F3063" s="5">
        <v>-5513</v>
      </c>
      <c r="G3063" s="5" t="s">
        <v>52</v>
      </c>
      <c r="H3063" s="5" t="s">
        <v>173</v>
      </c>
      <c r="I3063" s="5">
        <v>123500.92</v>
      </c>
      <c r="J3063" s="5" t="s">
        <v>9433</v>
      </c>
      <c r="K3063" s="5" t="s">
        <v>47</v>
      </c>
      <c r="L3063" s="5" t="s">
        <v>73</v>
      </c>
      <c r="M3063" s="5">
        <v>4.7300000000000004</v>
      </c>
      <c r="N3063" s="5" t="s">
        <v>57</v>
      </c>
      <c r="O3063" s="49">
        <v>17</v>
      </c>
    </row>
    <row r="3064" spans="1:15" x14ac:dyDescent="0.2">
      <c r="A3064" s="48" t="s">
        <v>9434</v>
      </c>
      <c r="B3064" s="5" t="s">
        <v>6387</v>
      </c>
      <c r="C3064" s="5">
        <v>23</v>
      </c>
      <c r="D3064" s="5" t="s">
        <v>17</v>
      </c>
      <c r="E3064" s="5" t="s">
        <v>9435</v>
      </c>
      <c r="F3064" s="5">
        <v>-4243</v>
      </c>
      <c r="G3064" s="5" t="s">
        <v>78</v>
      </c>
      <c r="H3064" s="5" t="s">
        <v>20</v>
      </c>
      <c r="I3064" s="5">
        <v>58713.02</v>
      </c>
      <c r="J3064" s="5" t="s">
        <v>7712</v>
      </c>
      <c r="K3064" s="5" t="s">
        <v>136</v>
      </c>
      <c r="L3064" s="5" t="s">
        <v>23</v>
      </c>
      <c r="M3064" s="5">
        <v>1.73</v>
      </c>
      <c r="N3064" s="5" t="s">
        <v>33</v>
      </c>
      <c r="O3064" s="49">
        <v>40</v>
      </c>
    </row>
    <row r="3065" spans="1:15" x14ac:dyDescent="0.2">
      <c r="A3065" s="48" t="s">
        <v>9436</v>
      </c>
      <c r="B3065" s="5" t="s">
        <v>4985</v>
      </c>
      <c r="C3065" s="5">
        <v>64</v>
      </c>
      <c r="D3065" s="5" t="s">
        <v>17</v>
      </c>
      <c r="E3065" s="5" t="s">
        <v>9437</v>
      </c>
      <c r="F3065" s="5">
        <v>-6190</v>
      </c>
      <c r="G3065" s="5" t="s">
        <v>94</v>
      </c>
      <c r="H3065" s="5" t="s">
        <v>20</v>
      </c>
      <c r="I3065" s="5">
        <v>108256.93</v>
      </c>
      <c r="J3065" s="5" t="s">
        <v>5309</v>
      </c>
      <c r="K3065" s="5" t="s">
        <v>40</v>
      </c>
      <c r="L3065" s="5" t="s">
        <v>56</v>
      </c>
      <c r="M3065" s="5">
        <v>1.21</v>
      </c>
      <c r="N3065" s="5" t="s">
        <v>74</v>
      </c>
      <c r="O3065" s="49">
        <v>23</v>
      </c>
    </row>
    <row r="3066" spans="1:15" x14ac:dyDescent="0.2">
      <c r="A3066" s="48" t="s">
        <v>9438</v>
      </c>
      <c r="B3066" s="5" t="s">
        <v>3636</v>
      </c>
      <c r="C3066" s="5">
        <v>23</v>
      </c>
      <c r="D3066" s="5" t="s">
        <v>17</v>
      </c>
      <c r="E3066" s="5" t="s">
        <v>9439</v>
      </c>
      <c r="F3066" s="5">
        <v>-3024</v>
      </c>
      <c r="G3066" s="5" t="s">
        <v>29</v>
      </c>
      <c r="H3066" s="5" t="s">
        <v>53</v>
      </c>
      <c r="I3066" s="5">
        <v>90800.35</v>
      </c>
      <c r="J3066" s="5" t="s">
        <v>5309</v>
      </c>
      <c r="K3066" s="5" t="s">
        <v>55</v>
      </c>
      <c r="L3066" s="5" t="s">
        <v>56</v>
      </c>
      <c r="M3066" s="5">
        <v>2.62</v>
      </c>
      <c r="N3066" s="5" t="s">
        <v>33</v>
      </c>
      <c r="O3066" s="49">
        <v>12</v>
      </c>
    </row>
    <row r="3067" spans="1:15" x14ac:dyDescent="0.2">
      <c r="A3067" s="48" t="s">
        <v>9440</v>
      </c>
      <c r="B3067" s="5" t="s">
        <v>9441</v>
      </c>
      <c r="C3067" s="5">
        <v>43</v>
      </c>
      <c r="D3067" s="5" t="s">
        <v>50</v>
      </c>
      <c r="E3067" s="5" t="s">
        <v>9442</v>
      </c>
      <c r="F3067" s="5">
        <v>-10215</v>
      </c>
      <c r="G3067" s="5" t="s">
        <v>52</v>
      </c>
      <c r="H3067" s="5" t="s">
        <v>20</v>
      </c>
      <c r="I3067" s="5">
        <v>42623.63</v>
      </c>
      <c r="J3067" s="5" t="s">
        <v>4298</v>
      </c>
      <c r="K3067" s="5" t="s">
        <v>40</v>
      </c>
      <c r="L3067" s="5" t="s">
        <v>23</v>
      </c>
      <c r="M3067" s="5">
        <v>2.93</v>
      </c>
      <c r="N3067" s="5" t="s">
        <v>57</v>
      </c>
      <c r="O3067" s="49">
        <v>15</v>
      </c>
    </row>
    <row r="3068" spans="1:15" x14ac:dyDescent="0.2">
      <c r="A3068" s="48" t="s">
        <v>9443</v>
      </c>
      <c r="B3068" s="5" t="s">
        <v>7671</v>
      </c>
      <c r="C3068" s="5">
        <v>55</v>
      </c>
      <c r="D3068" s="5" t="s">
        <v>50</v>
      </c>
      <c r="E3068" s="5" t="s">
        <v>9444</v>
      </c>
      <c r="F3068" s="5">
        <v>-4985</v>
      </c>
      <c r="G3068" s="5" t="s">
        <v>99</v>
      </c>
      <c r="H3068" s="5" t="s">
        <v>38</v>
      </c>
      <c r="I3068" s="5">
        <v>120393</v>
      </c>
      <c r="J3068" s="5" t="s">
        <v>892</v>
      </c>
      <c r="K3068" s="5" t="s">
        <v>47</v>
      </c>
      <c r="L3068" s="5" t="s">
        <v>56</v>
      </c>
      <c r="M3068" s="5">
        <v>3.26</v>
      </c>
      <c r="N3068" s="5" t="s">
        <v>74</v>
      </c>
      <c r="O3068" s="49">
        <v>33</v>
      </c>
    </row>
    <row r="3069" spans="1:15" x14ac:dyDescent="0.2">
      <c r="A3069" s="48" t="s">
        <v>9445</v>
      </c>
      <c r="B3069" s="5" t="s">
        <v>6753</v>
      </c>
      <c r="C3069" s="5">
        <v>39</v>
      </c>
      <c r="D3069" s="5" t="s">
        <v>50</v>
      </c>
      <c r="E3069" s="5" t="s">
        <v>9446</v>
      </c>
      <c r="F3069" s="5">
        <v>-11753</v>
      </c>
      <c r="G3069" s="5" t="s">
        <v>99</v>
      </c>
      <c r="H3069" s="5" t="s">
        <v>20</v>
      </c>
      <c r="I3069" s="5">
        <v>167599.67000000001</v>
      </c>
      <c r="J3069" s="5" t="s">
        <v>8559</v>
      </c>
      <c r="K3069" s="5" t="s">
        <v>127</v>
      </c>
      <c r="L3069" s="5" t="s">
        <v>32</v>
      </c>
      <c r="M3069" s="5">
        <v>3.11</v>
      </c>
      <c r="N3069" s="5" t="s">
        <v>41</v>
      </c>
      <c r="O3069" s="49">
        <v>9</v>
      </c>
    </row>
    <row r="3070" spans="1:15" x14ac:dyDescent="0.2">
      <c r="A3070" s="48" t="s">
        <v>9447</v>
      </c>
      <c r="B3070" s="5" t="s">
        <v>5374</v>
      </c>
      <c r="C3070" s="5">
        <v>23</v>
      </c>
      <c r="D3070" s="5" t="s">
        <v>27</v>
      </c>
      <c r="E3070" s="5" t="s">
        <v>9448</v>
      </c>
      <c r="F3070" s="5">
        <v>-6938</v>
      </c>
      <c r="G3070" s="5" t="s">
        <v>52</v>
      </c>
      <c r="H3070" s="5" t="s">
        <v>38</v>
      </c>
      <c r="I3070" s="5">
        <v>80480.320000000007</v>
      </c>
      <c r="J3070" s="5" t="s">
        <v>9449</v>
      </c>
      <c r="K3070" s="5" t="s">
        <v>81</v>
      </c>
      <c r="L3070" s="5" t="s">
        <v>56</v>
      </c>
      <c r="M3070" s="5">
        <v>4.41</v>
      </c>
      <c r="N3070" s="5" t="s">
        <v>57</v>
      </c>
      <c r="O3070" s="49">
        <v>31</v>
      </c>
    </row>
    <row r="3071" spans="1:15" x14ac:dyDescent="0.2">
      <c r="A3071" s="48" t="s">
        <v>9450</v>
      </c>
      <c r="B3071" s="5" t="s">
        <v>7545</v>
      </c>
      <c r="C3071" s="5">
        <v>63</v>
      </c>
      <c r="D3071" s="5" t="s">
        <v>50</v>
      </c>
      <c r="E3071" s="5" t="s">
        <v>9451</v>
      </c>
      <c r="F3071" s="5">
        <v>-5080</v>
      </c>
      <c r="G3071" s="5" t="s">
        <v>19</v>
      </c>
      <c r="H3071" s="5" t="s">
        <v>79</v>
      </c>
      <c r="I3071" s="5">
        <v>118249.14</v>
      </c>
      <c r="J3071" s="5" t="s">
        <v>6640</v>
      </c>
      <c r="K3071" s="5" t="s">
        <v>47</v>
      </c>
      <c r="L3071" s="5" t="s">
        <v>23</v>
      </c>
      <c r="M3071" s="5">
        <v>4.17</v>
      </c>
      <c r="N3071" s="5" t="s">
        <v>24</v>
      </c>
      <c r="O3071" s="49">
        <v>19</v>
      </c>
    </row>
    <row r="3072" spans="1:15" x14ac:dyDescent="0.2">
      <c r="A3072" s="48" t="s">
        <v>9452</v>
      </c>
      <c r="B3072" s="5" t="s">
        <v>1195</v>
      </c>
      <c r="C3072" s="5">
        <v>46</v>
      </c>
      <c r="D3072" s="5" t="s">
        <v>27</v>
      </c>
      <c r="E3072" s="5" t="s">
        <v>9453</v>
      </c>
      <c r="F3072" s="5">
        <v>-4051</v>
      </c>
      <c r="G3072" s="5" t="s">
        <v>94</v>
      </c>
      <c r="H3072" s="5" t="s">
        <v>66</v>
      </c>
      <c r="I3072" s="5">
        <v>87312.41</v>
      </c>
      <c r="J3072" s="5" t="s">
        <v>4698</v>
      </c>
      <c r="K3072" s="5" t="s">
        <v>55</v>
      </c>
      <c r="L3072" s="5" t="s">
        <v>23</v>
      </c>
      <c r="M3072" s="5">
        <v>4.21</v>
      </c>
      <c r="N3072" s="5" t="s">
        <v>74</v>
      </c>
      <c r="O3072" s="49">
        <v>2</v>
      </c>
    </row>
    <row r="3073" spans="1:15" x14ac:dyDescent="0.2">
      <c r="A3073" s="48" t="s">
        <v>9454</v>
      </c>
      <c r="B3073" s="5" t="s">
        <v>1383</v>
      </c>
      <c r="C3073" s="5">
        <v>55</v>
      </c>
      <c r="D3073" s="5" t="s">
        <v>50</v>
      </c>
      <c r="E3073" s="5" t="s">
        <v>9455</v>
      </c>
      <c r="F3073" s="5">
        <v>-8447</v>
      </c>
      <c r="G3073" s="5" t="s">
        <v>85</v>
      </c>
      <c r="H3073" s="5" t="s">
        <v>79</v>
      </c>
      <c r="I3073" s="5">
        <v>43178.16</v>
      </c>
      <c r="J3073" s="5" t="s">
        <v>1738</v>
      </c>
      <c r="K3073" s="5" t="s">
        <v>62</v>
      </c>
      <c r="L3073" s="5" t="s">
        <v>23</v>
      </c>
      <c r="M3073" s="5">
        <v>3.55</v>
      </c>
      <c r="N3073" s="5" t="s">
        <v>33</v>
      </c>
      <c r="O3073" s="49">
        <v>14</v>
      </c>
    </row>
    <row r="3074" spans="1:15" x14ac:dyDescent="0.2">
      <c r="A3074" s="48" t="s">
        <v>9456</v>
      </c>
      <c r="B3074" s="5" t="s">
        <v>1229</v>
      </c>
      <c r="C3074" s="5">
        <v>25</v>
      </c>
      <c r="D3074" s="5" t="s">
        <v>17</v>
      </c>
      <c r="E3074" s="5" t="s">
        <v>9457</v>
      </c>
      <c r="F3074" s="5">
        <v>-1638</v>
      </c>
      <c r="G3074" s="5" t="s">
        <v>37</v>
      </c>
      <c r="H3074" s="5" t="s">
        <v>30</v>
      </c>
      <c r="I3074" s="5">
        <v>163632.79</v>
      </c>
      <c r="J3074" s="5" t="s">
        <v>6733</v>
      </c>
      <c r="K3074" s="5" t="s">
        <v>104</v>
      </c>
      <c r="L3074" s="5" t="s">
        <v>32</v>
      </c>
      <c r="M3074" s="5">
        <v>1.68</v>
      </c>
      <c r="N3074" s="5" t="s">
        <v>57</v>
      </c>
      <c r="O3074" s="49">
        <v>29</v>
      </c>
    </row>
    <row r="3075" spans="1:15" x14ac:dyDescent="0.2">
      <c r="A3075" s="48" t="s">
        <v>9458</v>
      </c>
      <c r="B3075" s="5" t="s">
        <v>3640</v>
      </c>
      <c r="C3075" s="5">
        <v>65</v>
      </c>
      <c r="D3075" s="5" t="s">
        <v>27</v>
      </c>
      <c r="E3075" s="5" t="s">
        <v>9459</v>
      </c>
      <c r="F3075" s="5">
        <v>-8405</v>
      </c>
      <c r="G3075" s="5" t="s">
        <v>78</v>
      </c>
      <c r="H3075" s="5" t="s">
        <v>53</v>
      </c>
      <c r="I3075" s="5">
        <v>92307.22</v>
      </c>
      <c r="J3075" s="5" t="s">
        <v>574</v>
      </c>
      <c r="K3075" s="5" t="s">
        <v>127</v>
      </c>
      <c r="L3075" s="5" t="s">
        <v>56</v>
      </c>
      <c r="M3075" s="5">
        <v>2.27</v>
      </c>
      <c r="N3075" s="5" t="s">
        <v>74</v>
      </c>
      <c r="O3075" s="49">
        <v>4</v>
      </c>
    </row>
    <row r="3076" spans="1:15" x14ac:dyDescent="0.2">
      <c r="A3076" s="48" t="s">
        <v>9460</v>
      </c>
      <c r="B3076" s="5" t="s">
        <v>2986</v>
      </c>
      <c r="C3076" s="5">
        <v>32</v>
      </c>
      <c r="D3076" s="5" t="s">
        <v>17</v>
      </c>
      <c r="E3076" s="5" t="s">
        <v>9461</v>
      </c>
      <c r="F3076" s="5">
        <v>-6269</v>
      </c>
      <c r="G3076" s="5" t="s">
        <v>85</v>
      </c>
      <c r="H3076" s="5" t="s">
        <v>79</v>
      </c>
      <c r="I3076" s="5">
        <v>54429.67</v>
      </c>
      <c r="J3076" s="5" t="s">
        <v>2507</v>
      </c>
      <c r="K3076" s="5" t="s">
        <v>22</v>
      </c>
      <c r="L3076" s="5" t="s">
        <v>56</v>
      </c>
      <c r="M3076" s="5">
        <v>2.2999999999999998</v>
      </c>
      <c r="N3076" s="5" t="s">
        <v>57</v>
      </c>
      <c r="O3076" s="49">
        <v>12</v>
      </c>
    </row>
    <row r="3077" spans="1:15" x14ac:dyDescent="0.2">
      <c r="A3077" s="48" t="s">
        <v>9462</v>
      </c>
      <c r="B3077" s="5" t="s">
        <v>6509</v>
      </c>
      <c r="C3077" s="5">
        <v>41</v>
      </c>
      <c r="D3077" s="5" t="s">
        <v>17</v>
      </c>
      <c r="E3077" s="5" t="s">
        <v>9463</v>
      </c>
      <c r="F3077" s="5">
        <v>-6610</v>
      </c>
      <c r="G3077" s="5" t="s">
        <v>19</v>
      </c>
      <c r="H3077" s="5" t="s">
        <v>38</v>
      </c>
      <c r="I3077" s="5">
        <v>137439.70000000001</v>
      </c>
      <c r="J3077" s="5" t="s">
        <v>2836</v>
      </c>
      <c r="K3077" s="5" t="s">
        <v>81</v>
      </c>
      <c r="L3077" s="5" t="s">
        <v>73</v>
      </c>
      <c r="M3077" s="5">
        <v>4.88</v>
      </c>
      <c r="N3077" s="5" t="s">
        <v>57</v>
      </c>
      <c r="O3077" s="49">
        <v>24</v>
      </c>
    </row>
    <row r="3078" spans="1:15" x14ac:dyDescent="0.2">
      <c r="A3078" s="48" t="s">
        <v>9464</v>
      </c>
      <c r="B3078" s="5" t="s">
        <v>4248</v>
      </c>
      <c r="C3078" s="5">
        <v>38</v>
      </c>
      <c r="D3078" s="5" t="s">
        <v>17</v>
      </c>
      <c r="E3078" s="5" t="s">
        <v>9465</v>
      </c>
      <c r="F3078" s="5">
        <v>-2252</v>
      </c>
      <c r="G3078" s="5" t="s">
        <v>52</v>
      </c>
      <c r="H3078" s="5" t="s">
        <v>53</v>
      </c>
      <c r="I3078" s="5">
        <v>146202.81</v>
      </c>
      <c r="J3078" s="5" t="s">
        <v>655</v>
      </c>
      <c r="K3078" s="5" t="s">
        <v>136</v>
      </c>
      <c r="L3078" s="5" t="s">
        <v>73</v>
      </c>
      <c r="M3078" s="5">
        <v>2.8</v>
      </c>
      <c r="N3078" s="5" t="s">
        <v>24</v>
      </c>
      <c r="O3078" s="49">
        <v>40</v>
      </c>
    </row>
    <row r="3079" spans="1:15" x14ac:dyDescent="0.2">
      <c r="A3079" s="48" t="s">
        <v>9466</v>
      </c>
      <c r="B3079" s="5" t="s">
        <v>9467</v>
      </c>
      <c r="C3079" s="5">
        <v>43</v>
      </c>
      <c r="D3079" s="5" t="s">
        <v>27</v>
      </c>
      <c r="E3079" s="5" t="s">
        <v>9468</v>
      </c>
      <c r="F3079" s="5">
        <v>-7064</v>
      </c>
      <c r="G3079" s="5" t="s">
        <v>19</v>
      </c>
      <c r="H3079" s="5" t="s">
        <v>20</v>
      </c>
      <c r="I3079" s="5">
        <v>57627.95</v>
      </c>
      <c r="J3079" s="5" t="s">
        <v>6172</v>
      </c>
      <c r="K3079" s="5" t="s">
        <v>136</v>
      </c>
      <c r="L3079" s="5" t="s">
        <v>23</v>
      </c>
      <c r="M3079" s="5">
        <v>4.75</v>
      </c>
      <c r="N3079" s="5" t="s">
        <v>74</v>
      </c>
      <c r="O3079" s="49">
        <v>34</v>
      </c>
    </row>
    <row r="3080" spans="1:15" x14ac:dyDescent="0.2">
      <c r="A3080" s="48" t="s">
        <v>9469</v>
      </c>
      <c r="B3080" s="5" t="s">
        <v>5029</v>
      </c>
      <c r="C3080" s="5">
        <v>30</v>
      </c>
      <c r="D3080" s="5" t="s">
        <v>27</v>
      </c>
      <c r="E3080" s="5" t="s">
        <v>9470</v>
      </c>
      <c r="F3080" s="5">
        <v>-3981</v>
      </c>
      <c r="G3080" s="5" t="s">
        <v>116</v>
      </c>
      <c r="H3080" s="5" t="s">
        <v>194</v>
      </c>
      <c r="I3080" s="5">
        <v>155157.37</v>
      </c>
      <c r="J3080" s="5" t="s">
        <v>2496</v>
      </c>
      <c r="K3080" s="5" t="s">
        <v>104</v>
      </c>
      <c r="L3080" s="5" t="s">
        <v>56</v>
      </c>
      <c r="M3080" s="5">
        <v>4.8099999999999996</v>
      </c>
      <c r="N3080" s="5" t="s">
        <v>74</v>
      </c>
      <c r="O3080" s="49">
        <v>39</v>
      </c>
    </row>
    <row r="3081" spans="1:15" x14ac:dyDescent="0.2">
      <c r="A3081" s="48" t="s">
        <v>9471</v>
      </c>
      <c r="B3081" s="5" t="s">
        <v>9472</v>
      </c>
      <c r="C3081" s="5">
        <v>51</v>
      </c>
      <c r="D3081" s="5" t="s">
        <v>17</v>
      </c>
      <c r="E3081" s="5" t="s">
        <v>9473</v>
      </c>
      <c r="F3081" s="5">
        <v>-6856</v>
      </c>
      <c r="G3081" s="5" t="s">
        <v>45</v>
      </c>
      <c r="H3081" s="5" t="s">
        <v>194</v>
      </c>
      <c r="I3081" s="5">
        <v>69015.63</v>
      </c>
      <c r="J3081" s="5" t="s">
        <v>9474</v>
      </c>
      <c r="K3081" s="5" t="s">
        <v>136</v>
      </c>
      <c r="L3081" s="5" t="s">
        <v>23</v>
      </c>
      <c r="M3081" s="5">
        <v>4.95</v>
      </c>
      <c r="N3081" s="5" t="s">
        <v>41</v>
      </c>
      <c r="O3081" s="49">
        <v>23</v>
      </c>
    </row>
    <row r="3082" spans="1:15" x14ac:dyDescent="0.2">
      <c r="A3082" s="48" t="s">
        <v>9475</v>
      </c>
      <c r="B3082" s="5" t="s">
        <v>9476</v>
      </c>
      <c r="C3082" s="5">
        <v>46</v>
      </c>
      <c r="D3082" s="5" t="s">
        <v>17</v>
      </c>
      <c r="E3082" s="5" t="s">
        <v>9477</v>
      </c>
      <c r="F3082" s="5">
        <v>-9019</v>
      </c>
      <c r="G3082" s="5" t="s">
        <v>29</v>
      </c>
      <c r="H3082" s="5" t="s">
        <v>173</v>
      </c>
      <c r="I3082" s="5">
        <v>143177.18</v>
      </c>
      <c r="J3082" s="5" t="s">
        <v>4860</v>
      </c>
      <c r="K3082" s="5" t="s">
        <v>47</v>
      </c>
      <c r="L3082" s="5" t="s">
        <v>32</v>
      </c>
      <c r="M3082" s="5">
        <v>3.35</v>
      </c>
      <c r="N3082" s="5" t="s">
        <v>41</v>
      </c>
      <c r="O3082" s="49">
        <v>30</v>
      </c>
    </row>
    <row r="3083" spans="1:15" x14ac:dyDescent="0.2">
      <c r="A3083" s="48" t="s">
        <v>9478</v>
      </c>
      <c r="B3083" s="5" t="s">
        <v>9479</v>
      </c>
      <c r="C3083" s="5">
        <v>25</v>
      </c>
      <c r="D3083" s="5" t="s">
        <v>50</v>
      </c>
      <c r="E3083" s="5" t="s">
        <v>9480</v>
      </c>
      <c r="F3083" s="5">
        <v>-7589</v>
      </c>
      <c r="G3083" s="5" t="s">
        <v>52</v>
      </c>
      <c r="H3083" s="5" t="s">
        <v>144</v>
      </c>
      <c r="I3083" s="5">
        <v>149879.59</v>
      </c>
      <c r="J3083" s="5" t="s">
        <v>9481</v>
      </c>
      <c r="K3083" s="5" t="s">
        <v>55</v>
      </c>
      <c r="L3083" s="5" t="s">
        <v>32</v>
      </c>
      <c r="M3083" s="5">
        <v>1.97</v>
      </c>
      <c r="N3083" s="5" t="s">
        <v>57</v>
      </c>
      <c r="O3083" s="49">
        <v>19</v>
      </c>
    </row>
    <row r="3084" spans="1:15" x14ac:dyDescent="0.2">
      <c r="A3084" s="48" t="s">
        <v>9482</v>
      </c>
      <c r="B3084" s="5" t="s">
        <v>9483</v>
      </c>
      <c r="C3084" s="5">
        <v>33</v>
      </c>
      <c r="D3084" s="5" t="s">
        <v>27</v>
      </c>
      <c r="E3084" s="5" t="s">
        <v>9484</v>
      </c>
      <c r="F3084" s="5">
        <v>-2897</v>
      </c>
      <c r="G3084" s="5" t="s">
        <v>29</v>
      </c>
      <c r="H3084" s="5" t="s">
        <v>71</v>
      </c>
      <c r="I3084" s="5">
        <v>156465.79999999999</v>
      </c>
      <c r="J3084" s="5" t="s">
        <v>4264</v>
      </c>
      <c r="K3084" s="5" t="s">
        <v>62</v>
      </c>
      <c r="L3084" s="5" t="s">
        <v>32</v>
      </c>
      <c r="M3084" s="5">
        <v>4.4000000000000004</v>
      </c>
      <c r="N3084" s="5" t="s">
        <v>41</v>
      </c>
      <c r="O3084" s="49">
        <v>14</v>
      </c>
    </row>
    <row r="3085" spans="1:15" x14ac:dyDescent="0.2">
      <c r="A3085" s="48" t="s">
        <v>9485</v>
      </c>
      <c r="B3085" s="5" t="s">
        <v>2741</v>
      </c>
      <c r="C3085" s="5">
        <v>35</v>
      </c>
      <c r="D3085" s="5" t="s">
        <v>50</v>
      </c>
      <c r="E3085" s="5" t="s">
        <v>9486</v>
      </c>
      <c r="F3085" s="5">
        <v>-2466</v>
      </c>
      <c r="G3085" s="5" t="s">
        <v>94</v>
      </c>
      <c r="H3085" s="5" t="s">
        <v>20</v>
      </c>
      <c r="I3085" s="5">
        <v>45193.77</v>
      </c>
      <c r="J3085" s="5" t="s">
        <v>7222</v>
      </c>
      <c r="K3085" s="5" t="s">
        <v>104</v>
      </c>
      <c r="L3085" s="5" t="s">
        <v>32</v>
      </c>
      <c r="M3085" s="5">
        <v>3.32</v>
      </c>
      <c r="N3085" s="5" t="s">
        <v>74</v>
      </c>
      <c r="O3085" s="49">
        <v>36</v>
      </c>
    </row>
    <row r="3086" spans="1:15" x14ac:dyDescent="0.2">
      <c r="A3086" s="48" t="s">
        <v>9487</v>
      </c>
      <c r="B3086" s="5" t="s">
        <v>2362</v>
      </c>
      <c r="C3086" s="5">
        <v>29</v>
      </c>
      <c r="D3086" s="5" t="s">
        <v>50</v>
      </c>
      <c r="E3086" s="5" t="s">
        <v>9488</v>
      </c>
      <c r="F3086" s="5">
        <v>-2730</v>
      </c>
      <c r="G3086" s="5" t="s">
        <v>29</v>
      </c>
      <c r="H3086" s="5" t="s">
        <v>66</v>
      </c>
      <c r="I3086" s="5">
        <v>52654.82</v>
      </c>
      <c r="J3086" s="5" t="s">
        <v>3805</v>
      </c>
      <c r="K3086" s="5" t="s">
        <v>22</v>
      </c>
      <c r="L3086" s="5" t="s">
        <v>32</v>
      </c>
      <c r="M3086" s="5">
        <v>2.73</v>
      </c>
      <c r="N3086" s="5" t="s">
        <v>41</v>
      </c>
      <c r="O3086" s="49">
        <v>3</v>
      </c>
    </row>
    <row r="3087" spans="1:15" x14ac:dyDescent="0.2">
      <c r="A3087" s="48" t="s">
        <v>9489</v>
      </c>
      <c r="B3087" s="5" t="s">
        <v>2942</v>
      </c>
      <c r="C3087" s="5">
        <v>25</v>
      </c>
      <c r="D3087" s="5" t="s">
        <v>50</v>
      </c>
      <c r="E3087" s="5" t="s">
        <v>9490</v>
      </c>
      <c r="F3087" s="5">
        <v>-9580</v>
      </c>
      <c r="G3087" s="5" t="s">
        <v>94</v>
      </c>
      <c r="H3087" s="5" t="s">
        <v>38</v>
      </c>
      <c r="I3087" s="5">
        <v>97457.55</v>
      </c>
      <c r="J3087" s="5" t="s">
        <v>7515</v>
      </c>
      <c r="K3087" s="5" t="s">
        <v>136</v>
      </c>
      <c r="L3087" s="5" t="s">
        <v>73</v>
      </c>
      <c r="M3087" s="5">
        <v>2.65</v>
      </c>
      <c r="N3087" s="5" t="s">
        <v>74</v>
      </c>
      <c r="O3087" s="49">
        <v>36</v>
      </c>
    </row>
    <row r="3088" spans="1:15" x14ac:dyDescent="0.2">
      <c r="A3088" s="48" t="s">
        <v>9491</v>
      </c>
      <c r="B3088" s="5" t="s">
        <v>4290</v>
      </c>
      <c r="C3088" s="5">
        <v>65</v>
      </c>
      <c r="D3088" s="5" t="s">
        <v>27</v>
      </c>
      <c r="E3088" s="5" t="s">
        <v>9492</v>
      </c>
      <c r="F3088" s="5">
        <v>-8932</v>
      </c>
      <c r="G3088" s="5" t="s">
        <v>19</v>
      </c>
      <c r="H3088" s="5" t="s">
        <v>53</v>
      </c>
      <c r="I3088" s="5">
        <v>56688.3</v>
      </c>
      <c r="J3088" s="5" t="s">
        <v>3108</v>
      </c>
      <c r="K3088" s="5" t="s">
        <v>118</v>
      </c>
      <c r="L3088" s="5" t="s">
        <v>32</v>
      </c>
      <c r="M3088" s="5">
        <v>1.07</v>
      </c>
      <c r="N3088" s="5" t="s">
        <v>41</v>
      </c>
      <c r="O3088" s="49">
        <v>34</v>
      </c>
    </row>
    <row r="3089" spans="1:15" x14ac:dyDescent="0.2">
      <c r="A3089" s="48" t="s">
        <v>9493</v>
      </c>
      <c r="B3089" s="5" t="s">
        <v>1551</v>
      </c>
      <c r="C3089" s="5">
        <v>52</v>
      </c>
      <c r="D3089" s="5" t="s">
        <v>50</v>
      </c>
      <c r="E3089" s="5" t="s">
        <v>9494</v>
      </c>
      <c r="F3089" s="5">
        <v>-10640</v>
      </c>
      <c r="G3089" s="5" t="s">
        <v>78</v>
      </c>
      <c r="H3089" s="5" t="s">
        <v>194</v>
      </c>
      <c r="I3089" s="5">
        <v>147764.16</v>
      </c>
      <c r="J3089" s="5" t="s">
        <v>7975</v>
      </c>
      <c r="K3089" s="5" t="s">
        <v>62</v>
      </c>
      <c r="L3089" s="5" t="s">
        <v>56</v>
      </c>
      <c r="M3089" s="5">
        <v>4.9400000000000004</v>
      </c>
      <c r="N3089" s="5" t="s">
        <v>41</v>
      </c>
      <c r="O3089" s="49">
        <v>34</v>
      </c>
    </row>
    <row r="3090" spans="1:15" x14ac:dyDescent="0.2">
      <c r="A3090" s="48" t="s">
        <v>9495</v>
      </c>
      <c r="B3090" s="5" t="s">
        <v>986</v>
      </c>
      <c r="C3090" s="5">
        <v>33</v>
      </c>
      <c r="D3090" s="5" t="s">
        <v>50</v>
      </c>
      <c r="E3090" s="5" t="s">
        <v>9225</v>
      </c>
      <c r="F3090" s="5">
        <v>-5843</v>
      </c>
      <c r="G3090" s="5" t="s">
        <v>45</v>
      </c>
      <c r="H3090" s="5" t="s">
        <v>144</v>
      </c>
      <c r="I3090" s="5">
        <v>117632.66</v>
      </c>
      <c r="J3090" s="5" t="s">
        <v>9496</v>
      </c>
      <c r="K3090" s="5" t="s">
        <v>136</v>
      </c>
      <c r="L3090" s="5" t="s">
        <v>73</v>
      </c>
      <c r="M3090" s="5">
        <v>2.0299999999999998</v>
      </c>
      <c r="N3090" s="5" t="s">
        <v>33</v>
      </c>
      <c r="O3090" s="49">
        <v>37</v>
      </c>
    </row>
    <row r="3091" spans="1:15" x14ac:dyDescent="0.2">
      <c r="A3091" s="48" t="s">
        <v>9497</v>
      </c>
      <c r="B3091" s="5" t="s">
        <v>471</v>
      </c>
      <c r="C3091" s="5">
        <v>29</v>
      </c>
      <c r="D3091" s="5" t="s">
        <v>27</v>
      </c>
      <c r="E3091" s="5" t="s">
        <v>9498</v>
      </c>
      <c r="F3091" s="5">
        <v>-9323</v>
      </c>
      <c r="G3091" s="5" t="s">
        <v>78</v>
      </c>
      <c r="H3091" s="5" t="s">
        <v>71</v>
      </c>
      <c r="I3091" s="5">
        <v>44517.279999999999</v>
      </c>
      <c r="J3091" s="5" t="s">
        <v>9499</v>
      </c>
      <c r="K3091" s="5" t="s">
        <v>104</v>
      </c>
      <c r="L3091" s="5" t="s">
        <v>56</v>
      </c>
      <c r="M3091" s="5">
        <v>4.0599999999999996</v>
      </c>
      <c r="N3091" s="5" t="s">
        <v>57</v>
      </c>
      <c r="O3091" s="49">
        <v>4</v>
      </c>
    </row>
    <row r="3092" spans="1:15" x14ac:dyDescent="0.2">
      <c r="A3092" s="48" t="s">
        <v>9500</v>
      </c>
      <c r="B3092" s="5" t="s">
        <v>9501</v>
      </c>
      <c r="C3092" s="5">
        <v>56</v>
      </c>
      <c r="D3092" s="5" t="s">
        <v>27</v>
      </c>
      <c r="E3092" s="5" t="s">
        <v>9502</v>
      </c>
      <c r="F3092" s="5">
        <v>-8432</v>
      </c>
      <c r="G3092" s="5" t="s">
        <v>116</v>
      </c>
      <c r="H3092" s="5" t="s">
        <v>38</v>
      </c>
      <c r="I3092" s="5">
        <v>128171.29</v>
      </c>
      <c r="J3092" s="5" t="s">
        <v>9503</v>
      </c>
      <c r="K3092" s="5" t="s">
        <v>136</v>
      </c>
      <c r="L3092" s="5" t="s">
        <v>32</v>
      </c>
      <c r="M3092" s="5">
        <v>2.8</v>
      </c>
      <c r="N3092" s="5" t="s">
        <v>41</v>
      </c>
      <c r="O3092" s="49">
        <v>20</v>
      </c>
    </row>
    <row r="3093" spans="1:15" x14ac:dyDescent="0.2">
      <c r="A3093" s="48" t="s">
        <v>9504</v>
      </c>
      <c r="B3093" s="5" t="s">
        <v>9505</v>
      </c>
      <c r="C3093" s="5">
        <v>39</v>
      </c>
      <c r="D3093" s="5" t="s">
        <v>17</v>
      </c>
      <c r="E3093" s="5" t="s">
        <v>9506</v>
      </c>
      <c r="F3093" s="5">
        <v>-5698</v>
      </c>
      <c r="G3093" s="5" t="s">
        <v>19</v>
      </c>
      <c r="H3093" s="5" t="s">
        <v>173</v>
      </c>
      <c r="I3093" s="5">
        <v>166416.19</v>
      </c>
      <c r="J3093" s="5" t="s">
        <v>1254</v>
      </c>
      <c r="K3093" s="5" t="s">
        <v>47</v>
      </c>
      <c r="L3093" s="5" t="s">
        <v>56</v>
      </c>
      <c r="M3093" s="5">
        <v>4.93</v>
      </c>
      <c r="N3093" s="5" t="s">
        <v>74</v>
      </c>
      <c r="O3093" s="49">
        <v>14</v>
      </c>
    </row>
    <row r="3094" spans="1:15" x14ac:dyDescent="0.2">
      <c r="A3094" s="48" t="s">
        <v>9507</v>
      </c>
      <c r="B3094" s="5" t="s">
        <v>3319</v>
      </c>
      <c r="C3094" s="5">
        <v>61</v>
      </c>
      <c r="D3094" s="5" t="s">
        <v>27</v>
      </c>
      <c r="E3094" s="5" t="s">
        <v>9508</v>
      </c>
      <c r="F3094" s="5">
        <v>-3152</v>
      </c>
      <c r="G3094" s="5" t="s">
        <v>99</v>
      </c>
      <c r="H3094" s="5" t="s">
        <v>66</v>
      </c>
      <c r="I3094" s="5">
        <v>152036.60999999999</v>
      </c>
      <c r="J3094" s="5" t="s">
        <v>3091</v>
      </c>
      <c r="K3094" s="5" t="s">
        <v>22</v>
      </c>
      <c r="L3094" s="5" t="s">
        <v>23</v>
      </c>
      <c r="M3094" s="5">
        <v>2.1</v>
      </c>
      <c r="N3094" s="5" t="s">
        <v>41</v>
      </c>
      <c r="O3094" s="49">
        <v>38</v>
      </c>
    </row>
    <row r="3095" spans="1:15" x14ac:dyDescent="0.2">
      <c r="A3095" s="48" t="s">
        <v>9509</v>
      </c>
      <c r="B3095" s="5" t="s">
        <v>9510</v>
      </c>
      <c r="C3095" s="5">
        <v>49</v>
      </c>
      <c r="D3095" s="5" t="s">
        <v>17</v>
      </c>
      <c r="E3095" s="5" t="s">
        <v>9511</v>
      </c>
      <c r="F3095" s="5">
        <v>-6487</v>
      </c>
      <c r="G3095" s="5" t="s">
        <v>45</v>
      </c>
      <c r="H3095" s="5" t="s">
        <v>173</v>
      </c>
      <c r="I3095" s="5">
        <v>133941.32</v>
      </c>
      <c r="J3095" s="5" t="s">
        <v>7060</v>
      </c>
      <c r="K3095" s="5" t="s">
        <v>136</v>
      </c>
      <c r="L3095" s="5" t="s">
        <v>73</v>
      </c>
      <c r="M3095" s="5">
        <v>1.39</v>
      </c>
      <c r="N3095" s="5" t="s">
        <v>24</v>
      </c>
      <c r="O3095" s="49">
        <v>39</v>
      </c>
    </row>
    <row r="3096" spans="1:15" x14ac:dyDescent="0.2">
      <c r="A3096" s="48" t="s">
        <v>9512</v>
      </c>
      <c r="B3096" s="5" t="s">
        <v>5325</v>
      </c>
      <c r="C3096" s="5">
        <v>53</v>
      </c>
      <c r="D3096" s="5" t="s">
        <v>17</v>
      </c>
      <c r="E3096" s="5" t="s">
        <v>9513</v>
      </c>
      <c r="F3096" s="5">
        <v>-3470</v>
      </c>
      <c r="G3096" s="5" t="s">
        <v>52</v>
      </c>
      <c r="H3096" s="5" t="s">
        <v>53</v>
      </c>
      <c r="I3096" s="5">
        <v>97932.17</v>
      </c>
      <c r="J3096" s="5" t="s">
        <v>1643</v>
      </c>
      <c r="K3096" s="5" t="s">
        <v>118</v>
      </c>
      <c r="L3096" s="5" t="s">
        <v>23</v>
      </c>
      <c r="M3096" s="5">
        <v>1.08</v>
      </c>
      <c r="N3096" s="5" t="s">
        <v>57</v>
      </c>
      <c r="O3096" s="49">
        <v>27</v>
      </c>
    </row>
    <row r="3097" spans="1:15" x14ac:dyDescent="0.2">
      <c r="A3097" s="48" t="s">
        <v>9514</v>
      </c>
      <c r="B3097" s="5" t="s">
        <v>5730</v>
      </c>
      <c r="C3097" s="5">
        <v>62</v>
      </c>
      <c r="D3097" s="5" t="s">
        <v>50</v>
      </c>
      <c r="E3097" s="5" t="s">
        <v>9515</v>
      </c>
      <c r="F3097" s="5">
        <v>-7000</v>
      </c>
      <c r="G3097" s="5" t="s">
        <v>116</v>
      </c>
      <c r="H3097" s="5" t="s">
        <v>71</v>
      </c>
      <c r="I3097" s="5">
        <v>97190.399999999994</v>
      </c>
      <c r="J3097" s="5" t="s">
        <v>8274</v>
      </c>
      <c r="K3097" s="5" t="s">
        <v>104</v>
      </c>
      <c r="L3097" s="5" t="s">
        <v>56</v>
      </c>
      <c r="M3097" s="5">
        <v>1.38</v>
      </c>
      <c r="N3097" s="5" t="s">
        <v>41</v>
      </c>
      <c r="O3097" s="49">
        <v>29</v>
      </c>
    </row>
    <row r="3098" spans="1:15" x14ac:dyDescent="0.2">
      <c r="A3098" s="48" t="s">
        <v>9516</v>
      </c>
      <c r="B3098" s="5" t="s">
        <v>3482</v>
      </c>
      <c r="C3098" s="5">
        <v>60</v>
      </c>
      <c r="D3098" s="5" t="s">
        <v>50</v>
      </c>
      <c r="E3098" s="5" t="s">
        <v>9517</v>
      </c>
      <c r="F3098" s="5">
        <v>-9400</v>
      </c>
      <c r="G3098" s="5" t="s">
        <v>45</v>
      </c>
      <c r="H3098" s="5" t="s">
        <v>20</v>
      </c>
      <c r="I3098" s="5">
        <v>175515.3</v>
      </c>
      <c r="J3098" s="5" t="s">
        <v>6940</v>
      </c>
      <c r="K3098" s="5" t="s">
        <v>118</v>
      </c>
      <c r="L3098" s="5" t="s">
        <v>73</v>
      </c>
      <c r="M3098" s="5">
        <v>3.22</v>
      </c>
      <c r="N3098" s="5" t="s">
        <v>33</v>
      </c>
      <c r="O3098" s="49">
        <v>0</v>
      </c>
    </row>
    <row r="3099" spans="1:15" x14ac:dyDescent="0.2">
      <c r="A3099" s="48" t="s">
        <v>9518</v>
      </c>
      <c r="B3099" s="5" t="s">
        <v>1114</v>
      </c>
      <c r="C3099" s="5">
        <v>63</v>
      </c>
      <c r="D3099" s="5" t="s">
        <v>50</v>
      </c>
      <c r="E3099" s="5" t="s">
        <v>9519</v>
      </c>
      <c r="F3099" s="5">
        <v>-8007</v>
      </c>
      <c r="G3099" s="5" t="s">
        <v>94</v>
      </c>
      <c r="H3099" s="5" t="s">
        <v>53</v>
      </c>
      <c r="I3099" s="5">
        <v>76306.38</v>
      </c>
      <c r="J3099" s="5" t="s">
        <v>1227</v>
      </c>
      <c r="K3099" s="5" t="s">
        <v>22</v>
      </c>
      <c r="L3099" s="5" t="s">
        <v>32</v>
      </c>
      <c r="M3099" s="5">
        <v>1.23</v>
      </c>
      <c r="N3099" s="5" t="s">
        <v>74</v>
      </c>
      <c r="O3099" s="49">
        <v>23</v>
      </c>
    </row>
    <row r="3100" spans="1:15" x14ac:dyDescent="0.2">
      <c r="A3100" s="48" t="s">
        <v>9520</v>
      </c>
      <c r="B3100" s="5" t="s">
        <v>6677</v>
      </c>
      <c r="C3100" s="5">
        <v>55</v>
      </c>
      <c r="D3100" s="5" t="s">
        <v>50</v>
      </c>
      <c r="E3100" s="5" t="s">
        <v>9521</v>
      </c>
      <c r="F3100" s="5">
        <v>-9242</v>
      </c>
      <c r="G3100" s="5" t="s">
        <v>78</v>
      </c>
      <c r="H3100" s="5" t="s">
        <v>53</v>
      </c>
      <c r="I3100" s="5">
        <v>134507.64000000001</v>
      </c>
      <c r="J3100" s="5" t="s">
        <v>461</v>
      </c>
      <c r="K3100" s="5" t="s">
        <v>81</v>
      </c>
      <c r="L3100" s="5" t="s">
        <v>56</v>
      </c>
      <c r="M3100" s="5">
        <v>2.68</v>
      </c>
      <c r="N3100" s="5" t="s">
        <v>74</v>
      </c>
      <c r="O3100" s="49">
        <v>39</v>
      </c>
    </row>
    <row r="3101" spans="1:15" x14ac:dyDescent="0.2">
      <c r="A3101" s="48" t="s">
        <v>9522</v>
      </c>
      <c r="B3101" s="5" t="s">
        <v>4854</v>
      </c>
      <c r="C3101" s="5">
        <v>44</v>
      </c>
      <c r="D3101" s="5" t="s">
        <v>17</v>
      </c>
      <c r="E3101" s="5" t="s">
        <v>9523</v>
      </c>
      <c r="F3101" s="5">
        <v>-3088</v>
      </c>
      <c r="G3101" s="5" t="s">
        <v>52</v>
      </c>
      <c r="H3101" s="5" t="s">
        <v>38</v>
      </c>
      <c r="I3101" s="5">
        <v>40495.32</v>
      </c>
      <c r="J3101" s="5" t="s">
        <v>9524</v>
      </c>
      <c r="K3101" s="5" t="s">
        <v>55</v>
      </c>
      <c r="L3101" s="5" t="s">
        <v>56</v>
      </c>
      <c r="M3101" s="5">
        <v>1.93</v>
      </c>
      <c r="N3101" s="5" t="s">
        <v>33</v>
      </c>
      <c r="O3101" s="49">
        <v>39</v>
      </c>
    </row>
    <row r="3102" spans="1:15" x14ac:dyDescent="0.2">
      <c r="A3102" s="48" t="s">
        <v>9525</v>
      </c>
      <c r="B3102" s="5" t="s">
        <v>4792</v>
      </c>
      <c r="C3102" s="5">
        <v>50</v>
      </c>
      <c r="D3102" s="5" t="s">
        <v>50</v>
      </c>
      <c r="E3102" s="5" t="s">
        <v>9526</v>
      </c>
      <c r="F3102" s="5">
        <v>-3459</v>
      </c>
      <c r="G3102" s="5" t="s">
        <v>85</v>
      </c>
      <c r="H3102" s="5" t="s">
        <v>173</v>
      </c>
      <c r="I3102" s="5">
        <v>118702.01</v>
      </c>
      <c r="J3102" s="5" t="s">
        <v>3239</v>
      </c>
      <c r="K3102" s="5" t="s">
        <v>55</v>
      </c>
      <c r="L3102" s="5" t="s">
        <v>56</v>
      </c>
      <c r="M3102" s="5">
        <v>3.02</v>
      </c>
      <c r="N3102" s="5" t="s">
        <v>24</v>
      </c>
      <c r="O3102" s="49">
        <v>39</v>
      </c>
    </row>
    <row r="3103" spans="1:15" x14ac:dyDescent="0.2">
      <c r="A3103" s="48" t="s">
        <v>9527</v>
      </c>
      <c r="B3103" s="5" t="s">
        <v>5881</v>
      </c>
      <c r="C3103" s="5">
        <v>45</v>
      </c>
      <c r="D3103" s="5" t="s">
        <v>17</v>
      </c>
      <c r="E3103" s="5" t="s">
        <v>9528</v>
      </c>
      <c r="F3103" s="5">
        <v>-6330</v>
      </c>
      <c r="G3103" s="5" t="s">
        <v>116</v>
      </c>
      <c r="H3103" s="5" t="s">
        <v>20</v>
      </c>
      <c r="I3103" s="5">
        <v>149236.78</v>
      </c>
      <c r="J3103" s="5" t="s">
        <v>6154</v>
      </c>
      <c r="K3103" s="5" t="s">
        <v>47</v>
      </c>
      <c r="L3103" s="5" t="s">
        <v>23</v>
      </c>
      <c r="M3103" s="5">
        <v>1.47</v>
      </c>
      <c r="N3103" s="5" t="s">
        <v>33</v>
      </c>
      <c r="O3103" s="49">
        <v>21</v>
      </c>
    </row>
    <row r="3104" spans="1:15" x14ac:dyDescent="0.2">
      <c r="A3104" s="48" t="s">
        <v>9529</v>
      </c>
      <c r="B3104" s="5" t="s">
        <v>6710</v>
      </c>
      <c r="C3104" s="5">
        <v>60</v>
      </c>
      <c r="D3104" s="5" t="s">
        <v>50</v>
      </c>
      <c r="E3104" s="5" t="s">
        <v>9530</v>
      </c>
      <c r="F3104" s="5">
        <v>-4047</v>
      </c>
      <c r="G3104" s="5" t="s">
        <v>99</v>
      </c>
      <c r="H3104" s="5" t="s">
        <v>38</v>
      </c>
      <c r="I3104" s="5">
        <v>114121.67</v>
      </c>
      <c r="J3104" s="5" t="s">
        <v>9531</v>
      </c>
      <c r="K3104" s="5" t="s">
        <v>62</v>
      </c>
      <c r="L3104" s="5" t="s">
        <v>32</v>
      </c>
      <c r="M3104" s="5">
        <v>1.63</v>
      </c>
      <c r="N3104" s="5" t="s">
        <v>24</v>
      </c>
      <c r="O3104" s="49">
        <v>30</v>
      </c>
    </row>
    <row r="3105" spans="1:15" x14ac:dyDescent="0.2">
      <c r="A3105" s="48" t="s">
        <v>9532</v>
      </c>
      <c r="B3105" s="5" t="s">
        <v>3621</v>
      </c>
      <c r="C3105" s="5">
        <v>54</v>
      </c>
      <c r="D3105" s="5" t="s">
        <v>27</v>
      </c>
      <c r="E3105" s="5" t="s">
        <v>9533</v>
      </c>
      <c r="F3105" s="5">
        <v>-3976</v>
      </c>
      <c r="G3105" s="5" t="s">
        <v>94</v>
      </c>
      <c r="H3105" s="5" t="s">
        <v>173</v>
      </c>
      <c r="I3105" s="5">
        <v>165098.09</v>
      </c>
      <c r="J3105" s="5" t="s">
        <v>8017</v>
      </c>
      <c r="K3105" s="5" t="s">
        <v>62</v>
      </c>
      <c r="L3105" s="5" t="s">
        <v>32</v>
      </c>
      <c r="M3105" s="5">
        <v>3.73</v>
      </c>
      <c r="N3105" s="5" t="s">
        <v>24</v>
      </c>
      <c r="O3105" s="49">
        <v>9</v>
      </c>
    </row>
    <row r="3106" spans="1:15" x14ac:dyDescent="0.2">
      <c r="A3106" s="48" t="s">
        <v>9534</v>
      </c>
      <c r="B3106" s="5" t="s">
        <v>9535</v>
      </c>
      <c r="C3106" s="5">
        <v>38</v>
      </c>
      <c r="D3106" s="5" t="s">
        <v>17</v>
      </c>
      <c r="E3106" s="5" t="s">
        <v>9536</v>
      </c>
      <c r="F3106" s="5">
        <v>-5503</v>
      </c>
      <c r="G3106" s="5" t="s">
        <v>52</v>
      </c>
      <c r="H3106" s="5" t="s">
        <v>173</v>
      </c>
      <c r="I3106" s="5">
        <v>150663.70000000001</v>
      </c>
      <c r="J3106" s="5" t="s">
        <v>1262</v>
      </c>
      <c r="K3106" s="5" t="s">
        <v>127</v>
      </c>
      <c r="L3106" s="5" t="s">
        <v>56</v>
      </c>
      <c r="M3106" s="5">
        <v>2.2999999999999998</v>
      </c>
      <c r="N3106" s="5" t="s">
        <v>41</v>
      </c>
      <c r="O3106" s="49">
        <v>10</v>
      </c>
    </row>
    <row r="3107" spans="1:15" x14ac:dyDescent="0.2">
      <c r="A3107" s="48" t="s">
        <v>9537</v>
      </c>
      <c r="B3107" s="5" t="s">
        <v>4394</v>
      </c>
      <c r="C3107" s="5">
        <v>53</v>
      </c>
      <c r="D3107" s="5" t="s">
        <v>27</v>
      </c>
      <c r="E3107" s="5" t="s">
        <v>9538</v>
      </c>
      <c r="F3107" s="5">
        <v>-1901</v>
      </c>
      <c r="G3107" s="5" t="s">
        <v>29</v>
      </c>
      <c r="H3107" s="5" t="s">
        <v>194</v>
      </c>
      <c r="I3107" s="5">
        <v>159219.43</v>
      </c>
      <c r="J3107" s="5" t="s">
        <v>1724</v>
      </c>
      <c r="K3107" s="5" t="s">
        <v>62</v>
      </c>
      <c r="L3107" s="5" t="s">
        <v>23</v>
      </c>
      <c r="M3107" s="5">
        <v>5</v>
      </c>
      <c r="N3107" s="5" t="s">
        <v>33</v>
      </c>
      <c r="O3107" s="49">
        <v>33</v>
      </c>
    </row>
    <row r="3108" spans="1:15" x14ac:dyDescent="0.2">
      <c r="A3108" s="48" t="s">
        <v>9539</v>
      </c>
      <c r="B3108" s="5" t="s">
        <v>3217</v>
      </c>
      <c r="C3108" s="5">
        <v>40</v>
      </c>
      <c r="D3108" s="5" t="s">
        <v>27</v>
      </c>
      <c r="E3108" s="5" t="s">
        <v>9540</v>
      </c>
      <c r="F3108" s="5">
        <v>-5156</v>
      </c>
      <c r="G3108" s="5" t="s">
        <v>85</v>
      </c>
      <c r="H3108" s="5" t="s">
        <v>66</v>
      </c>
      <c r="I3108" s="5">
        <v>62141.38</v>
      </c>
      <c r="J3108" s="5" t="s">
        <v>9541</v>
      </c>
      <c r="K3108" s="5" t="s">
        <v>62</v>
      </c>
      <c r="L3108" s="5" t="s">
        <v>56</v>
      </c>
      <c r="M3108" s="5">
        <v>3.99</v>
      </c>
      <c r="N3108" s="5" t="s">
        <v>57</v>
      </c>
      <c r="O3108" s="49">
        <v>12</v>
      </c>
    </row>
    <row r="3109" spans="1:15" x14ac:dyDescent="0.2">
      <c r="A3109" s="48" t="s">
        <v>9542</v>
      </c>
      <c r="B3109" s="5" t="s">
        <v>5247</v>
      </c>
      <c r="C3109" s="5">
        <v>50</v>
      </c>
      <c r="D3109" s="5" t="s">
        <v>27</v>
      </c>
      <c r="E3109" s="5" t="s">
        <v>9543</v>
      </c>
      <c r="F3109" s="5">
        <v>-5210</v>
      </c>
      <c r="G3109" s="5" t="s">
        <v>37</v>
      </c>
      <c r="H3109" s="5" t="s">
        <v>20</v>
      </c>
      <c r="I3109" s="5">
        <v>173003.17</v>
      </c>
      <c r="J3109" s="5" t="s">
        <v>9544</v>
      </c>
      <c r="K3109" s="5" t="s">
        <v>47</v>
      </c>
      <c r="L3109" s="5" t="s">
        <v>56</v>
      </c>
      <c r="M3109" s="5">
        <v>1.08</v>
      </c>
      <c r="N3109" s="5" t="s">
        <v>74</v>
      </c>
      <c r="O3109" s="49">
        <v>23</v>
      </c>
    </row>
    <row r="3110" spans="1:15" x14ac:dyDescent="0.2">
      <c r="A3110" s="48" t="s">
        <v>9545</v>
      </c>
      <c r="B3110" s="5" t="s">
        <v>3023</v>
      </c>
      <c r="C3110" s="5">
        <v>30</v>
      </c>
      <c r="D3110" s="5" t="s">
        <v>17</v>
      </c>
      <c r="E3110" s="5" t="s">
        <v>9546</v>
      </c>
      <c r="F3110" s="5">
        <v>-5197</v>
      </c>
      <c r="G3110" s="5" t="s">
        <v>19</v>
      </c>
      <c r="H3110" s="5" t="s">
        <v>66</v>
      </c>
      <c r="I3110" s="5">
        <v>179074.46</v>
      </c>
      <c r="J3110" s="5" t="s">
        <v>2496</v>
      </c>
      <c r="K3110" s="5" t="s">
        <v>22</v>
      </c>
      <c r="L3110" s="5" t="s">
        <v>23</v>
      </c>
      <c r="M3110" s="5">
        <v>1.34</v>
      </c>
      <c r="N3110" s="5" t="s">
        <v>24</v>
      </c>
      <c r="O3110" s="49">
        <v>8</v>
      </c>
    </row>
    <row r="3111" spans="1:15" x14ac:dyDescent="0.2">
      <c r="A3111" s="48" t="s">
        <v>9547</v>
      </c>
      <c r="B3111" s="5" t="s">
        <v>2719</v>
      </c>
      <c r="C3111" s="5">
        <v>23</v>
      </c>
      <c r="D3111" s="5" t="s">
        <v>27</v>
      </c>
      <c r="E3111" s="5" t="s">
        <v>2720</v>
      </c>
      <c r="F3111" s="5">
        <v>-6860</v>
      </c>
      <c r="G3111" s="5" t="s">
        <v>94</v>
      </c>
      <c r="H3111" s="5" t="s">
        <v>79</v>
      </c>
      <c r="I3111" s="5">
        <v>169106.62</v>
      </c>
      <c r="J3111" s="5" t="s">
        <v>9073</v>
      </c>
      <c r="K3111" s="5" t="s">
        <v>104</v>
      </c>
      <c r="L3111" s="5" t="s">
        <v>56</v>
      </c>
      <c r="M3111" s="5">
        <v>1.85</v>
      </c>
      <c r="N3111" s="5" t="s">
        <v>41</v>
      </c>
      <c r="O3111" s="49">
        <v>5</v>
      </c>
    </row>
    <row r="3112" spans="1:15" x14ac:dyDescent="0.2">
      <c r="A3112" s="48" t="s">
        <v>9548</v>
      </c>
      <c r="B3112" s="5" t="s">
        <v>9179</v>
      </c>
      <c r="C3112" s="5">
        <v>59</v>
      </c>
      <c r="D3112" s="5" t="s">
        <v>17</v>
      </c>
      <c r="E3112" s="5" t="s">
        <v>9549</v>
      </c>
      <c r="F3112" s="5">
        <v>-10391</v>
      </c>
      <c r="G3112" s="5" t="s">
        <v>45</v>
      </c>
      <c r="H3112" s="5" t="s">
        <v>173</v>
      </c>
      <c r="I3112" s="5">
        <v>70985.08</v>
      </c>
      <c r="J3112" s="5" t="s">
        <v>2219</v>
      </c>
      <c r="K3112" s="5" t="s">
        <v>118</v>
      </c>
      <c r="L3112" s="5" t="s">
        <v>23</v>
      </c>
      <c r="M3112" s="5">
        <v>4.1900000000000004</v>
      </c>
      <c r="N3112" s="5" t="s">
        <v>24</v>
      </c>
      <c r="O3112" s="49">
        <v>14</v>
      </c>
    </row>
    <row r="3113" spans="1:15" x14ac:dyDescent="0.2">
      <c r="A3113" s="48" t="s">
        <v>9550</v>
      </c>
      <c r="B3113" s="5" t="s">
        <v>9551</v>
      </c>
      <c r="C3113" s="5">
        <v>46</v>
      </c>
      <c r="D3113" s="5" t="s">
        <v>50</v>
      </c>
      <c r="E3113" s="5" t="s">
        <v>9552</v>
      </c>
      <c r="F3113" s="5">
        <v>-8727</v>
      </c>
      <c r="G3113" s="5" t="s">
        <v>99</v>
      </c>
      <c r="H3113" s="5" t="s">
        <v>79</v>
      </c>
      <c r="I3113" s="5">
        <v>149854.54</v>
      </c>
      <c r="J3113" s="5" t="s">
        <v>6532</v>
      </c>
      <c r="K3113" s="5" t="s">
        <v>81</v>
      </c>
      <c r="L3113" s="5" t="s">
        <v>73</v>
      </c>
      <c r="M3113" s="5">
        <v>2.33</v>
      </c>
      <c r="N3113" s="5" t="s">
        <v>24</v>
      </c>
      <c r="O3113" s="49">
        <v>40</v>
      </c>
    </row>
    <row r="3114" spans="1:15" x14ac:dyDescent="0.2">
      <c r="A3114" s="48" t="s">
        <v>9553</v>
      </c>
      <c r="B3114" s="5" t="s">
        <v>924</v>
      </c>
      <c r="C3114" s="5">
        <v>31</v>
      </c>
      <c r="D3114" s="5" t="s">
        <v>27</v>
      </c>
      <c r="E3114" s="5" t="s">
        <v>9554</v>
      </c>
      <c r="F3114" s="5">
        <v>-5232</v>
      </c>
      <c r="G3114" s="5" t="s">
        <v>116</v>
      </c>
      <c r="H3114" s="5" t="s">
        <v>66</v>
      </c>
      <c r="I3114" s="5">
        <v>155512.59</v>
      </c>
      <c r="J3114" s="5" t="s">
        <v>9555</v>
      </c>
      <c r="K3114" s="5" t="s">
        <v>81</v>
      </c>
      <c r="L3114" s="5" t="s">
        <v>32</v>
      </c>
      <c r="M3114" s="5">
        <v>3.35</v>
      </c>
      <c r="N3114" s="5" t="s">
        <v>41</v>
      </c>
      <c r="O3114" s="49">
        <v>7</v>
      </c>
    </row>
    <row r="3115" spans="1:15" x14ac:dyDescent="0.2">
      <c r="A3115" s="48" t="s">
        <v>9556</v>
      </c>
      <c r="B3115" s="5" t="s">
        <v>844</v>
      </c>
      <c r="C3115" s="5">
        <v>25</v>
      </c>
      <c r="D3115" s="5" t="s">
        <v>50</v>
      </c>
      <c r="E3115" s="5" t="s">
        <v>9557</v>
      </c>
      <c r="F3115" s="5">
        <v>-8726</v>
      </c>
      <c r="G3115" s="5" t="s">
        <v>45</v>
      </c>
      <c r="H3115" s="5" t="s">
        <v>66</v>
      </c>
      <c r="I3115" s="5">
        <v>117693.67</v>
      </c>
      <c r="J3115" s="5" t="s">
        <v>929</v>
      </c>
      <c r="K3115" s="5" t="s">
        <v>47</v>
      </c>
      <c r="L3115" s="5" t="s">
        <v>73</v>
      </c>
      <c r="M3115" s="5">
        <v>2.36</v>
      </c>
      <c r="N3115" s="5" t="s">
        <v>74</v>
      </c>
      <c r="O3115" s="49">
        <v>24</v>
      </c>
    </row>
    <row r="3116" spans="1:15" x14ac:dyDescent="0.2">
      <c r="A3116" s="48" t="s">
        <v>9558</v>
      </c>
      <c r="B3116" s="5" t="s">
        <v>6659</v>
      </c>
      <c r="C3116" s="5">
        <v>34</v>
      </c>
      <c r="D3116" s="5" t="s">
        <v>17</v>
      </c>
      <c r="E3116" s="5" t="s">
        <v>9559</v>
      </c>
      <c r="F3116" s="5">
        <v>-4393</v>
      </c>
      <c r="G3116" s="5" t="s">
        <v>19</v>
      </c>
      <c r="H3116" s="5" t="s">
        <v>66</v>
      </c>
      <c r="I3116" s="5">
        <v>56126.95</v>
      </c>
      <c r="J3116" s="5" t="s">
        <v>9032</v>
      </c>
      <c r="K3116" s="5" t="s">
        <v>118</v>
      </c>
      <c r="L3116" s="5" t="s">
        <v>56</v>
      </c>
      <c r="M3116" s="5">
        <v>1.06</v>
      </c>
      <c r="N3116" s="5" t="s">
        <v>24</v>
      </c>
      <c r="O3116" s="49">
        <v>31</v>
      </c>
    </row>
    <row r="3117" spans="1:15" x14ac:dyDescent="0.2">
      <c r="A3117" s="48" t="s">
        <v>9560</v>
      </c>
      <c r="B3117" s="5" t="s">
        <v>9561</v>
      </c>
      <c r="C3117" s="5">
        <v>53</v>
      </c>
      <c r="D3117" s="5" t="s">
        <v>27</v>
      </c>
      <c r="E3117" s="5" t="s">
        <v>9562</v>
      </c>
      <c r="F3117" s="5">
        <v>-8514</v>
      </c>
      <c r="G3117" s="5" t="s">
        <v>99</v>
      </c>
      <c r="H3117" s="5" t="s">
        <v>144</v>
      </c>
      <c r="I3117" s="5">
        <v>87242.65</v>
      </c>
      <c r="J3117" s="5" t="s">
        <v>2310</v>
      </c>
      <c r="K3117" s="5" t="s">
        <v>62</v>
      </c>
      <c r="L3117" s="5" t="s">
        <v>56</v>
      </c>
      <c r="M3117" s="5">
        <v>4.6500000000000004</v>
      </c>
      <c r="N3117" s="5" t="s">
        <v>33</v>
      </c>
      <c r="O3117" s="49">
        <v>40</v>
      </c>
    </row>
    <row r="3118" spans="1:15" x14ac:dyDescent="0.2">
      <c r="A3118" s="48" t="s">
        <v>9563</v>
      </c>
      <c r="B3118" s="5" t="s">
        <v>9564</v>
      </c>
      <c r="C3118" s="5">
        <v>59</v>
      </c>
      <c r="D3118" s="5" t="s">
        <v>50</v>
      </c>
      <c r="E3118" s="5" t="s">
        <v>9565</v>
      </c>
      <c r="F3118" s="5">
        <v>-3977</v>
      </c>
      <c r="G3118" s="5" t="s">
        <v>99</v>
      </c>
      <c r="H3118" s="5" t="s">
        <v>173</v>
      </c>
      <c r="I3118" s="5">
        <v>59376.14</v>
      </c>
      <c r="J3118" s="5" t="s">
        <v>7797</v>
      </c>
      <c r="K3118" s="5" t="s">
        <v>118</v>
      </c>
      <c r="L3118" s="5" t="s">
        <v>23</v>
      </c>
      <c r="M3118" s="5">
        <v>3.71</v>
      </c>
      <c r="N3118" s="5" t="s">
        <v>57</v>
      </c>
      <c r="O3118" s="49">
        <v>32</v>
      </c>
    </row>
    <row r="3119" spans="1:15" x14ac:dyDescent="0.2">
      <c r="A3119" s="48" t="s">
        <v>9566</v>
      </c>
      <c r="B3119" s="5" t="s">
        <v>6840</v>
      </c>
      <c r="C3119" s="5">
        <v>55</v>
      </c>
      <c r="D3119" s="5" t="s">
        <v>50</v>
      </c>
      <c r="E3119" s="5" t="s">
        <v>9567</v>
      </c>
      <c r="F3119" s="5">
        <v>-2990</v>
      </c>
      <c r="G3119" s="5" t="s">
        <v>19</v>
      </c>
      <c r="H3119" s="5" t="s">
        <v>144</v>
      </c>
      <c r="I3119" s="5">
        <v>101756.52</v>
      </c>
      <c r="J3119" s="5" t="s">
        <v>3651</v>
      </c>
      <c r="K3119" s="5" t="s">
        <v>127</v>
      </c>
      <c r="L3119" s="5" t="s">
        <v>32</v>
      </c>
      <c r="M3119" s="5">
        <v>4.66</v>
      </c>
      <c r="N3119" s="5" t="s">
        <v>24</v>
      </c>
      <c r="O3119" s="49">
        <v>25</v>
      </c>
    </row>
    <row r="3120" spans="1:15" x14ac:dyDescent="0.2">
      <c r="A3120" s="48" t="s">
        <v>9568</v>
      </c>
      <c r="B3120" s="5" t="s">
        <v>9569</v>
      </c>
      <c r="C3120" s="5">
        <v>48</v>
      </c>
      <c r="D3120" s="5" t="s">
        <v>17</v>
      </c>
      <c r="E3120" s="5" t="s">
        <v>9570</v>
      </c>
      <c r="F3120" s="5">
        <v>-7950</v>
      </c>
      <c r="G3120" s="5" t="s">
        <v>85</v>
      </c>
      <c r="H3120" s="5" t="s">
        <v>20</v>
      </c>
      <c r="I3120" s="5">
        <v>76499.59</v>
      </c>
      <c r="J3120" s="5" t="s">
        <v>2147</v>
      </c>
      <c r="K3120" s="5" t="s">
        <v>81</v>
      </c>
      <c r="L3120" s="5" t="s">
        <v>32</v>
      </c>
      <c r="M3120" s="5">
        <v>4.21</v>
      </c>
      <c r="N3120" s="5" t="s">
        <v>41</v>
      </c>
      <c r="O3120" s="49">
        <v>8</v>
      </c>
    </row>
    <row r="3121" spans="1:15" x14ac:dyDescent="0.2">
      <c r="A3121" s="48" t="s">
        <v>9571</v>
      </c>
      <c r="B3121" s="5" t="s">
        <v>2498</v>
      </c>
      <c r="C3121" s="5">
        <v>34</v>
      </c>
      <c r="D3121" s="5" t="s">
        <v>27</v>
      </c>
      <c r="E3121" s="5" t="s">
        <v>9572</v>
      </c>
      <c r="F3121" s="5">
        <v>-10856</v>
      </c>
      <c r="G3121" s="5" t="s">
        <v>94</v>
      </c>
      <c r="H3121" s="5" t="s">
        <v>66</v>
      </c>
      <c r="I3121" s="5">
        <v>65800.009999999995</v>
      </c>
      <c r="J3121" s="5" t="s">
        <v>2840</v>
      </c>
      <c r="K3121" s="5" t="s">
        <v>47</v>
      </c>
      <c r="L3121" s="5" t="s">
        <v>23</v>
      </c>
      <c r="M3121" s="5">
        <v>3.86</v>
      </c>
      <c r="N3121" s="5" t="s">
        <v>74</v>
      </c>
      <c r="O3121" s="49">
        <v>32</v>
      </c>
    </row>
    <row r="3122" spans="1:15" x14ac:dyDescent="0.2">
      <c r="A3122" s="48" t="s">
        <v>9573</v>
      </c>
      <c r="B3122" s="5" t="s">
        <v>9510</v>
      </c>
      <c r="C3122" s="5">
        <v>36</v>
      </c>
      <c r="D3122" s="5" t="s">
        <v>17</v>
      </c>
      <c r="E3122" s="5" t="s">
        <v>9574</v>
      </c>
      <c r="F3122" s="5">
        <v>-3024</v>
      </c>
      <c r="G3122" s="5" t="s">
        <v>52</v>
      </c>
      <c r="H3122" s="5" t="s">
        <v>79</v>
      </c>
      <c r="I3122" s="5">
        <v>117649.23</v>
      </c>
      <c r="J3122" s="5" t="s">
        <v>2652</v>
      </c>
      <c r="K3122" s="5" t="s">
        <v>62</v>
      </c>
      <c r="L3122" s="5" t="s">
        <v>56</v>
      </c>
      <c r="M3122" s="5">
        <v>3.05</v>
      </c>
      <c r="N3122" s="5" t="s">
        <v>33</v>
      </c>
      <c r="O3122" s="49">
        <v>11</v>
      </c>
    </row>
    <row r="3123" spans="1:15" x14ac:dyDescent="0.2">
      <c r="A3123" s="48" t="s">
        <v>9575</v>
      </c>
      <c r="B3123" s="5" t="s">
        <v>4118</v>
      </c>
      <c r="C3123" s="5">
        <v>29</v>
      </c>
      <c r="D3123" s="5" t="s">
        <v>17</v>
      </c>
      <c r="E3123" s="5" t="s">
        <v>9576</v>
      </c>
      <c r="F3123" s="5">
        <v>-10010</v>
      </c>
      <c r="G3123" s="5" t="s">
        <v>94</v>
      </c>
      <c r="H3123" s="5" t="s">
        <v>194</v>
      </c>
      <c r="I3123" s="5">
        <v>102084.67</v>
      </c>
      <c r="J3123" s="5" t="s">
        <v>2310</v>
      </c>
      <c r="K3123" s="5" t="s">
        <v>136</v>
      </c>
      <c r="L3123" s="5" t="s">
        <v>32</v>
      </c>
      <c r="M3123" s="5">
        <v>1.42</v>
      </c>
      <c r="N3123" s="5" t="s">
        <v>24</v>
      </c>
      <c r="O3123" s="49">
        <v>24</v>
      </c>
    </row>
    <row r="3124" spans="1:15" x14ac:dyDescent="0.2">
      <c r="A3124" s="48" t="s">
        <v>9577</v>
      </c>
      <c r="B3124" s="5" t="s">
        <v>9578</v>
      </c>
      <c r="C3124" s="5">
        <v>50</v>
      </c>
      <c r="D3124" s="5" t="s">
        <v>50</v>
      </c>
      <c r="E3124" s="5" t="s">
        <v>9579</v>
      </c>
      <c r="F3124" s="5">
        <v>-2466</v>
      </c>
      <c r="G3124" s="5" t="s">
        <v>78</v>
      </c>
      <c r="H3124" s="5" t="s">
        <v>30</v>
      </c>
      <c r="I3124" s="5">
        <v>50498.79</v>
      </c>
      <c r="J3124" s="5" t="s">
        <v>6931</v>
      </c>
      <c r="K3124" s="5" t="s">
        <v>40</v>
      </c>
      <c r="L3124" s="5" t="s">
        <v>23</v>
      </c>
      <c r="M3124" s="5">
        <v>2.79</v>
      </c>
      <c r="N3124" s="5" t="s">
        <v>74</v>
      </c>
      <c r="O3124" s="49">
        <v>19</v>
      </c>
    </row>
    <row r="3125" spans="1:15" x14ac:dyDescent="0.2">
      <c r="A3125" s="48" t="s">
        <v>9580</v>
      </c>
      <c r="B3125" s="5" t="s">
        <v>9581</v>
      </c>
      <c r="C3125" s="5">
        <v>37</v>
      </c>
      <c r="D3125" s="5" t="s">
        <v>27</v>
      </c>
      <c r="E3125" s="5" t="s">
        <v>9582</v>
      </c>
      <c r="F3125" s="5">
        <v>-11079</v>
      </c>
      <c r="G3125" s="5" t="s">
        <v>85</v>
      </c>
      <c r="H3125" s="5" t="s">
        <v>71</v>
      </c>
      <c r="I3125" s="5">
        <v>161568.6</v>
      </c>
      <c r="J3125" s="5" t="s">
        <v>590</v>
      </c>
      <c r="K3125" s="5" t="s">
        <v>62</v>
      </c>
      <c r="L3125" s="5" t="s">
        <v>32</v>
      </c>
      <c r="M3125" s="5">
        <v>1.1000000000000001</v>
      </c>
      <c r="N3125" s="5" t="s">
        <v>24</v>
      </c>
      <c r="O3125" s="49">
        <v>1</v>
      </c>
    </row>
    <row r="3126" spans="1:15" x14ac:dyDescent="0.2">
      <c r="A3126" s="48" t="s">
        <v>9583</v>
      </c>
      <c r="B3126" s="5" t="s">
        <v>7126</v>
      </c>
      <c r="C3126" s="5">
        <v>46</v>
      </c>
      <c r="D3126" s="5" t="s">
        <v>50</v>
      </c>
      <c r="E3126" s="5" t="s">
        <v>9584</v>
      </c>
      <c r="F3126" s="5">
        <v>-8426</v>
      </c>
      <c r="G3126" s="5" t="s">
        <v>19</v>
      </c>
      <c r="H3126" s="5" t="s">
        <v>20</v>
      </c>
      <c r="I3126" s="5">
        <v>163787.95000000001</v>
      </c>
      <c r="J3126" s="5" t="s">
        <v>869</v>
      </c>
      <c r="K3126" s="5" t="s">
        <v>22</v>
      </c>
      <c r="L3126" s="5" t="s">
        <v>73</v>
      </c>
      <c r="M3126" s="5">
        <v>1.9</v>
      </c>
      <c r="N3126" s="5" t="s">
        <v>74</v>
      </c>
      <c r="O3126" s="49">
        <v>1</v>
      </c>
    </row>
    <row r="3127" spans="1:15" x14ac:dyDescent="0.2">
      <c r="A3127" s="48" t="s">
        <v>9585</v>
      </c>
      <c r="B3127" s="5" t="s">
        <v>4309</v>
      </c>
      <c r="C3127" s="5">
        <v>60</v>
      </c>
      <c r="D3127" s="5" t="s">
        <v>17</v>
      </c>
      <c r="E3127" s="5" t="s">
        <v>9586</v>
      </c>
      <c r="F3127" s="5">
        <v>-3460</v>
      </c>
      <c r="G3127" s="5" t="s">
        <v>99</v>
      </c>
      <c r="H3127" s="5" t="s">
        <v>66</v>
      </c>
      <c r="I3127" s="5">
        <v>160778.97</v>
      </c>
      <c r="J3127" s="5" t="s">
        <v>5431</v>
      </c>
      <c r="K3127" s="5" t="s">
        <v>55</v>
      </c>
      <c r="L3127" s="5" t="s">
        <v>32</v>
      </c>
      <c r="M3127" s="5">
        <v>3.17</v>
      </c>
      <c r="N3127" s="5" t="s">
        <v>74</v>
      </c>
      <c r="O3127" s="49">
        <v>4</v>
      </c>
    </row>
    <row r="3128" spans="1:15" x14ac:dyDescent="0.2">
      <c r="A3128" s="48" t="s">
        <v>9587</v>
      </c>
      <c r="B3128" s="5" t="s">
        <v>3463</v>
      </c>
      <c r="C3128" s="5">
        <v>50</v>
      </c>
      <c r="D3128" s="5" t="s">
        <v>27</v>
      </c>
      <c r="E3128" s="5" t="s">
        <v>9588</v>
      </c>
      <c r="F3128" s="5">
        <v>-3689</v>
      </c>
      <c r="G3128" s="5" t="s">
        <v>52</v>
      </c>
      <c r="H3128" s="5" t="s">
        <v>194</v>
      </c>
      <c r="I3128" s="5">
        <v>35708.35</v>
      </c>
      <c r="J3128" s="5" t="s">
        <v>9589</v>
      </c>
      <c r="K3128" s="5" t="s">
        <v>81</v>
      </c>
      <c r="L3128" s="5" t="s">
        <v>56</v>
      </c>
      <c r="M3128" s="5">
        <v>3.46</v>
      </c>
      <c r="N3128" s="5" t="s">
        <v>74</v>
      </c>
      <c r="O3128" s="49">
        <v>15</v>
      </c>
    </row>
    <row r="3129" spans="1:15" x14ac:dyDescent="0.2">
      <c r="A3129" s="48" t="s">
        <v>9590</v>
      </c>
      <c r="B3129" s="5" t="s">
        <v>6579</v>
      </c>
      <c r="C3129" s="5">
        <v>51</v>
      </c>
      <c r="D3129" s="5" t="s">
        <v>50</v>
      </c>
      <c r="E3129" s="5" t="s">
        <v>9591</v>
      </c>
      <c r="F3129" s="5">
        <v>-2556</v>
      </c>
      <c r="G3129" s="5" t="s">
        <v>116</v>
      </c>
      <c r="H3129" s="5" t="s">
        <v>173</v>
      </c>
      <c r="I3129" s="5">
        <v>42042.01</v>
      </c>
      <c r="J3129" s="5" t="s">
        <v>2136</v>
      </c>
      <c r="K3129" s="5" t="s">
        <v>127</v>
      </c>
      <c r="L3129" s="5" t="s">
        <v>23</v>
      </c>
      <c r="M3129" s="5">
        <v>2.74</v>
      </c>
      <c r="N3129" s="5" t="s">
        <v>24</v>
      </c>
      <c r="O3129" s="49">
        <v>22</v>
      </c>
    </row>
    <row r="3130" spans="1:15" x14ac:dyDescent="0.2">
      <c r="A3130" s="48" t="s">
        <v>9592</v>
      </c>
      <c r="B3130" s="5" t="s">
        <v>5438</v>
      </c>
      <c r="C3130" s="5">
        <v>35</v>
      </c>
      <c r="D3130" s="5" t="s">
        <v>50</v>
      </c>
      <c r="E3130" s="5" t="s">
        <v>9593</v>
      </c>
      <c r="F3130" s="5">
        <v>-4895</v>
      </c>
      <c r="G3130" s="5" t="s">
        <v>29</v>
      </c>
      <c r="H3130" s="5" t="s">
        <v>53</v>
      </c>
      <c r="I3130" s="5">
        <v>82191.5</v>
      </c>
      <c r="J3130" s="5" t="s">
        <v>8799</v>
      </c>
      <c r="K3130" s="5" t="s">
        <v>22</v>
      </c>
      <c r="L3130" s="5" t="s">
        <v>73</v>
      </c>
      <c r="M3130" s="5">
        <v>4.37</v>
      </c>
      <c r="N3130" s="5" t="s">
        <v>57</v>
      </c>
      <c r="O3130" s="49">
        <v>17</v>
      </c>
    </row>
    <row r="3131" spans="1:15" x14ac:dyDescent="0.2">
      <c r="A3131" s="48" t="s">
        <v>9594</v>
      </c>
      <c r="B3131" s="5" t="s">
        <v>8527</v>
      </c>
      <c r="C3131" s="5">
        <v>53</v>
      </c>
      <c r="D3131" s="5" t="s">
        <v>27</v>
      </c>
      <c r="E3131" s="5" t="s">
        <v>9595</v>
      </c>
      <c r="F3131" s="5">
        <v>-3573</v>
      </c>
      <c r="G3131" s="5" t="s">
        <v>37</v>
      </c>
      <c r="H3131" s="5" t="s">
        <v>71</v>
      </c>
      <c r="I3131" s="5">
        <v>65006.33</v>
      </c>
      <c r="J3131" s="5" t="s">
        <v>6646</v>
      </c>
      <c r="K3131" s="5" t="s">
        <v>55</v>
      </c>
      <c r="L3131" s="5" t="s">
        <v>23</v>
      </c>
      <c r="M3131" s="5">
        <v>3.37</v>
      </c>
      <c r="N3131" s="5" t="s">
        <v>41</v>
      </c>
      <c r="O3131" s="49">
        <v>12</v>
      </c>
    </row>
    <row r="3132" spans="1:15" x14ac:dyDescent="0.2">
      <c r="A3132" s="48" t="s">
        <v>9596</v>
      </c>
      <c r="B3132" s="5" t="s">
        <v>120</v>
      </c>
      <c r="C3132" s="5">
        <v>31</v>
      </c>
      <c r="D3132" s="5" t="s">
        <v>50</v>
      </c>
      <c r="E3132" s="5" t="s">
        <v>9597</v>
      </c>
      <c r="F3132" s="5">
        <v>-3633</v>
      </c>
      <c r="G3132" s="5" t="s">
        <v>99</v>
      </c>
      <c r="H3132" s="5" t="s">
        <v>173</v>
      </c>
      <c r="I3132" s="5">
        <v>117224.16</v>
      </c>
      <c r="J3132" s="5" t="s">
        <v>632</v>
      </c>
      <c r="K3132" s="5" t="s">
        <v>104</v>
      </c>
      <c r="L3132" s="5" t="s">
        <v>56</v>
      </c>
      <c r="M3132" s="5">
        <v>2.35</v>
      </c>
      <c r="N3132" s="5" t="s">
        <v>24</v>
      </c>
      <c r="O3132" s="49">
        <v>36</v>
      </c>
    </row>
    <row r="3133" spans="1:15" x14ac:dyDescent="0.2">
      <c r="A3133" s="48" t="s">
        <v>9598</v>
      </c>
      <c r="B3133" s="5" t="s">
        <v>4968</v>
      </c>
      <c r="C3133" s="5">
        <v>46</v>
      </c>
      <c r="D3133" s="5" t="s">
        <v>27</v>
      </c>
      <c r="E3133" s="5" t="s">
        <v>9599</v>
      </c>
      <c r="F3133" s="5">
        <v>-10070</v>
      </c>
      <c r="G3133" s="5" t="s">
        <v>116</v>
      </c>
      <c r="H3133" s="5" t="s">
        <v>30</v>
      </c>
      <c r="I3133" s="5">
        <v>67086.33</v>
      </c>
      <c r="J3133" s="5" t="s">
        <v>957</v>
      </c>
      <c r="K3133" s="5" t="s">
        <v>127</v>
      </c>
      <c r="L3133" s="5" t="s">
        <v>73</v>
      </c>
      <c r="M3133" s="5">
        <v>4.49</v>
      </c>
      <c r="N3133" s="5" t="s">
        <v>74</v>
      </c>
      <c r="O3133" s="49">
        <v>0</v>
      </c>
    </row>
    <row r="3134" spans="1:15" x14ac:dyDescent="0.2">
      <c r="A3134" s="48" t="s">
        <v>9600</v>
      </c>
      <c r="B3134" s="5" t="s">
        <v>6087</v>
      </c>
      <c r="C3134" s="5">
        <v>41</v>
      </c>
      <c r="D3134" s="5" t="s">
        <v>27</v>
      </c>
      <c r="E3134" s="5" t="s">
        <v>9601</v>
      </c>
      <c r="F3134" s="5">
        <v>-8321</v>
      </c>
      <c r="G3134" s="5" t="s">
        <v>94</v>
      </c>
      <c r="H3134" s="5" t="s">
        <v>173</v>
      </c>
      <c r="I3134" s="5">
        <v>41350.93</v>
      </c>
      <c r="J3134" s="5" t="s">
        <v>2136</v>
      </c>
      <c r="K3134" s="5" t="s">
        <v>81</v>
      </c>
      <c r="L3134" s="5" t="s">
        <v>56</v>
      </c>
      <c r="M3134" s="5">
        <v>3.08</v>
      </c>
      <c r="N3134" s="5" t="s">
        <v>74</v>
      </c>
      <c r="O3134" s="49">
        <v>17</v>
      </c>
    </row>
    <row r="3135" spans="1:15" x14ac:dyDescent="0.2">
      <c r="A3135" s="48" t="s">
        <v>9602</v>
      </c>
      <c r="B3135" s="5" t="s">
        <v>9603</v>
      </c>
      <c r="C3135" s="5">
        <v>22</v>
      </c>
      <c r="D3135" s="5" t="s">
        <v>27</v>
      </c>
      <c r="E3135" s="5" t="s">
        <v>9604</v>
      </c>
      <c r="F3135" s="5">
        <v>-8215</v>
      </c>
      <c r="G3135" s="5" t="s">
        <v>37</v>
      </c>
      <c r="H3135" s="5" t="s">
        <v>20</v>
      </c>
      <c r="I3135" s="5">
        <v>138908.44</v>
      </c>
      <c r="J3135" s="5" t="s">
        <v>4327</v>
      </c>
      <c r="K3135" s="5" t="s">
        <v>81</v>
      </c>
      <c r="L3135" s="5" t="s">
        <v>56</v>
      </c>
      <c r="M3135" s="5">
        <v>4.4400000000000004</v>
      </c>
      <c r="N3135" s="5" t="s">
        <v>33</v>
      </c>
      <c r="O3135" s="49">
        <v>10</v>
      </c>
    </row>
    <row r="3136" spans="1:15" x14ac:dyDescent="0.2">
      <c r="A3136" s="48" t="s">
        <v>9605</v>
      </c>
      <c r="B3136" s="5" t="s">
        <v>5073</v>
      </c>
      <c r="C3136" s="5">
        <v>54</v>
      </c>
      <c r="D3136" s="5" t="s">
        <v>27</v>
      </c>
      <c r="E3136" s="5" t="s">
        <v>9606</v>
      </c>
      <c r="F3136" s="5">
        <v>-2920</v>
      </c>
      <c r="G3136" s="5" t="s">
        <v>78</v>
      </c>
      <c r="H3136" s="5" t="s">
        <v>30</v>
      </c>
      <c r="I3136" s="5">
        <v>59531.44</v>
      </c>
      <c r="J3136" s="5" t="s">
        <v>2755</v>
      </c>
      <c r="K3136" s="5" t="s">
        <v>104</v>
      </c>
      <c r="L3136" s="5" t="s">
        <v>73</v>
      </c>
      <c r="M3136" s="5">
        <v>1.42</v>
      </c>
      <c r="N3136" s="5" t="s">
        <v>57</v>
      </c>
      <c r="O3136" s="49">
        <v>35</v>
      </c>
    </row>
    <row r="3137" spans="1:15" x14ac:dyDescent="0.2">
      <c r="A3137" s="48" t="s">
        <v>9607</v>
      </c>
      <c r="B3137" s="5" t="s">
        <v>1620</v>
      </c>
      <c r="C3137" s="5">
        <v>47</v>
      </c>
      <c r="D3137" s="5" t="s">
        <v>17</v>
      </c>
      <c r="E3137" s="5" t="s">
        <v>9608</v>
      </c>
      <c r="F3137" s="5">
        <v>-9993</v>
      </c>
      <c r="G3137" s="5" t="s">
        <v>37</v>
      </c>
      <c r="H3137" s="5" t="s">
        <v>144</v>
      </c>
      <c r="I3137" s="5">
        <v>101183.43</v>
      </c>
      <c r="J3137" s="5" t="s">
        <v>4253</v>
      </c>
      <c r="K3137" s="5" t="s">
        <v>136</v>
      </c>
      <c r="L3137" s="5" t="s">
        <v>32</v>
      </c>
      <c r="M3137" s="5">
        <v>2.56</v>
      </c>
      <c r="N3137" s="5" t="s">
        <v>41</v>
      </c>
      <c r="O3137" s="49">
        <v>30</v>
      </c>
    </row>
    <row r="3138" spans="1:15" x14ac:dyDescent="0.2">
      <c r="A3138" s="48" t="s">
        <v>9609</v>
      </c>
      <c r="B3138" s="5" t="s">
        <v>9610</v>
      </c>
      <c r="C3138" s="5">
        <v>23</v>
      </c>
      <c r="D3138" s="5" t="s">
        <v>50</v>
      </c>
      <c r="E3138" s="5" t="s">
        <v>9611</v>
      </c>
      <c r="F3138" s="5">
        <v>-4408</v>
      </c>
      <c r="G3138" s="5" t="s">
        <v>78</v>
      </c>
      <c r="H3138" s="5" t="s">
        <v>20</v>
      </c>
      <c r="I3138" s="5">
        <v>125957.71</v>
      </c>
      <c r="J3138" s="5" t="s">
        <v>2223</v>
      </c>
      <c r="K3138" s="5" t="s">
        <v>47</v>
      </c>
      <c r="L3138" s="5" t="s">
        <v>56</v>
      </c>
      <c r="M3138" s="5">
        <v>2.38</v>
      </c>
      <c r="N3138" s="5" t="s">
        <v>57</v>
      </c>
      <c r="O3138" s="49">
        <v>40</v>
      </c>
    </row>
    <row r="3139" spans="1:15" x14ac:dyDescent="0.2">
      <c r="A3139" s="48" t="s">
        <v>9612</v>
      </c>
      <c r="B3139" s="5" t="s">
        <v>2259</v>
      </c>
      <c r="C3139" s="5">
        <v>62</v>
      </c>
      <c r="D3139" s="5" t="s">
        <v>50</v>
      </c>
      <c r="E3139" s="5" t="s">
        <v>9613</v>
      </c>
      <c r="F3139" s="5">
        <v>-1511</v>
      </c>
      <c r="G3139" s="5" t="s">
        <v>116</v>
      </c>
      <c r="H3139" s="5" t="s">
        <v>20</v>
      </c>
      <c r="I3139" s="5">
        <v>176966.54</v>
      </c>
      <c r="J3139" s="5" t="s">
        <v>2367</v>
      </c>
      <c r="K3139" s="5" t="s">
        <v>22</v>
      </c>
      <c r="L3139" s="5" t="s">
        <v>32</v>
      </c>
      <c r="M3139" s="5">
        <v>2.5299999999999998</v>
      </c>
      <c r="N3139" s="5" t="s">
        <v>33</v>
      </c>
      <c r="O3139" s="49">
        <v>14</v>
      </c>
    </row>
    <row r="3140" spans="1:15" x14ac:dyDescent="0.2">
      <c r="A3140" s="48" t="s">
        <v>9614</v>
      </c>
      <c r="B3140" s="5" t="s">
        <v>1633</v>
      </c>
      <c r="C3140" s="5">
        <v>46</v>
      </c>
      <c r="D3140" s="5" t="s">
        <v>50</v>
      </c>
      <c r="E3140" s="5" t="s">
        <v>9615</v>
      </c>
      <c r="F3140" s="5">
        <v>-4192</v>
      </c>
      <c r="G3140" s="5" t="s">
        <v>94</v>
      </c>
      <c r="H3140" s="5" t="s">
        <v>71</v>
      </c>
      <c r="I3140" s="5">
        <v>134503.06</v>
      </c>
      <c r="J3140" s="5" t="s">
        <v>9032</v>
      </c>
      <c r="K3140" s="5" t="s">
        <v>40</v>
      </c>
      <c r="L3140" s="5" t="s">
        <v>73</v>
      </c>
      <c r="M3140" s="5">
        <v>2.35</v>
      </c>
      <c r="N3140" s="5" t="s">
        <v>74</v>
      </c>
      <c r="O3140" s="49">
        <v>18</v>
      </c>
    </row>
    <row r="3141" spans="1:15" x14ac:dyDescent="0.2">
      <c r="A3141" s="48" t="s">
        <v>9616</v>
      </c>
      <c r="B3141" s="5" t="s">
        <v>9617</v>
      </c>
      <c r="C3141" s="5">
        <v>45</v>
      </c>
      <c r="D3141" s="5" t="s">
        <v>50</v>
      </c>
      <c r="E3141" s="5" t="s">
        <v>9618</v>
      </c>
      <c r="F3141" s="5">
        <v>-2738</v>
      </c>
      <c r="G3141" s="5" t="s">
        <v>78</v>
      </c>
      <c r="H3141" s="5" t="s">
        <v>38</v>
      </c>
      <c r="I3141" s="5">
        <v>165171.34</v>
      </c>
      <c r="J3141" s="5" t="s">
        <v>916</v>
      </c>
      <c r="K3141" s="5" t="s">
        <v>127</v>
      </c>
      <c r="L3141" s="5" t="s">
        <v>73</v>
      </c>
      <c r="M3141" s="5">
        <v>2.2200000000000002</v>
      </c>
      <c r="N3141" s="5" t="s">
        <v>24</v>
      </c>
      <c r="O3141" s="49">
        <v>20</v>
      </c>
    </row>
    <row r="3142" spans="1:15" x14ac:dyDescent="0.2">
      <c r="A3142" s="48" t="s">
        <v>9619</v>
      </c>
      <c r="B3142" s="5" t="s">
        <v>8461</v>
      </c>
      <c r="C3142" s="5">
        <v>30</v>
      </c>
      <c r="D3142" s="5" t="s">
        <v>50</v>
      </c>
      <c r="E3142" s="5" t="s">
        <v>9620</v>
      </c>
      <c r="F3142" s="5">
        <v>-6212</v>
      </c>
      <c r="G3142" s="5" t="s">
        <v>99</v>
      </c>
      <c r="H3142" s="5" t="s">
        <v>66</v>
      </c>
      <c r="I3142" s="5">
        <v>126232.24</v>
      </c>
      <c r="J3142" s="5" t="s">
        <v>9621</v>
      </c>
      <c r="K3142" s="5" t="s">
        <v>127</v>
      </c>
      <c r="L3142" s="5" t="s">
        <v>23</v>
      </c>
      <c r="M3142" s="5">
        <v>3.26</v>
      </c>
      <c r="N3142" s="5" t="s">
        <v>24</v>
      </c>
      <c r="O3142" s="49">
        <v>16</v>
      </c>
    </row>
    <row r="3143" spans="1:15" x14ac:dyDescent="0.2">
      <c r="A3143" s="48" t="s">
        <v>9622</v>
      </c>
      <c r="B3143" s="5" t="s">
        <v>2004</v>
      </c>
      <c r="C3143" s="5">
        <v>63</v>
      </c>
      <c r="D3143" s="5" t="s">
        <v>17</v>
      </c>
      <c r="E3143" s="5" t="s">
        <v>9623</v>
      </c>
      <c r="F3143" s="5">
        <v>-9350</v>
      </c>
      <c r="G3143" s="5" t="s">
        <v>116</v>
      </c>
      <c r="H3143" s="5" t="s">
        <v>79</v>
      </c>
      <c r="I3143" s="5">
        <v>40974.71</v>
      </c>
      <c r="J3143" s="5" t="s">
        <v>3431</v>
      </c>
      <c r="K3143" s="5" t="s">
        <v>47</v>
      </c>
      <c r="L3143" s="5" t="s">
        <v>56</v>
      </c>
      <c r="M3143" s="5">
        <v>1.02</v>
      </c>
      <c r="N3143" s="5" t="s">
        <v>33</v>
      </c>
      <c r="O3143" s="49">
        <v>7</v>
      </c>
    </row>
    <row r="3144" spans="1:15" x14ac:dyDescent="0.2">
      <c r="A3144" s="48" t="s">
        <v>9624</v>
      </c>
      <c r="B3144" s="5" t="s">
        <v>9625</v>
      </c>
      <c r="C3144" s="5">
        <v>49</v>
      </c>
      <c r="D3144" s="5" t="s">
        <v>27</v>
      </c>
      <c r="E3144" s="5" t="s">
        <v>9626</v>
      </c>
      <c r="F3144" s="5">
        <v>-4628</v>
      </c>
      <c r="G3144" s="5" t="s">
        <v>37</v>
      </c>
      <c r="H3144" s="5" t="s">
        <v>173</v>
      </c>
      <c r="I3144" s="5">
        <v>166669.62</v>
      </c>
      <c r="J3144" s="5" t="s">
        <v>3756</v>
      </c>
      <c r="K3144" s="5" t="s">
        <v>136</v>
      </c>
      <c r="L3144" s="5" t="s">
        <v>32</v>
      </c>
      <c r="M3144" s="5">
        <v>2.02</v>
      </c>
      <c r="N3144" s="5" t="s">
        <v>74</v>
      </c>
      <c r="O3144" s="49">
        <v>28</v>
      </c>
    </row>
    <row r="3145" spans="1:15" x14ac:dyDescent="0.2">
      <c r="A3145" s="48" t="s">
        <v>9627</v>
      </c>
      <c r="B3145" s="5" t="s">
        <v>9628</v>
      </c>
      <c r="C3145" s="5">
        <v>33</v>
      </c>
      <c r="D3145" s="5" t="s">
        <v>17</v>
      </c>
      <c r="E3145" s="5" t="s">
        <v>9629</v>
      </c>
      <c r="F3145" s="5">
        <v>-7143</v>
      </c>
      <c r="G3145" s="5" t="s">
        <v>19</v>
      </c>
      <c r="H3145" s="5" t="s">
        <v>79</v>
      </c>
      <c r="I3145" s="5">
        <v>88646.56</v>
      </c>
      <c r="J3145" s="5" t="s">
        <v>2883</v>
      </c>
      <c r="K3145" s="5" t="s">
        <v>22</v>
      </c>
      <c r="L3145" s="5" t="s">
        <v>23</v>
      </c>
      <c r="M3145" s="5">
        <v>2.5499999999999998</v>
      </c>
      <c r="N3145" s="5" t="s">
        <v>41</v>
      </c>
      <c r="O3145" s="49">
        <v>39</v>
      </c>
    </row>
    <row r="3146" spans="1:15" x14ac:dyDescent="0.2">
      <c r="A3146" s="48" t="s">
        <v>9630</v>
      </c>
      <c r="B3146" s="5" t="s">
        <v>7837</v>
      </c>
      <c r="C3146" s="5">
        <v>57</v>
      </c>
      <c r="D3146" s="5" t="s">
        <v>50</v>
      </c>
      <c r="E3146" s="5" t="s">
        <v>9631</v>
      </c>
      <c r="F3146" s="5">
        <v>-3894</v>
      </c>
      <c r="G3146" s="5" t="s">
        <v>94</v>
      </c>
      <c r="H3146" s="5" t="s">
        <v>30</v>
      </c>
      <c r="I3146" s="5">
        <v>123966.9</v>
      </c>
      <c r="J3146" s="5" t="s">
        <v>410</v>
      </c>
      <c r="K3146" s="5" t="s">
        <v>127</v>
      </c>
      <c r="L3146" s="5" t="s">
        <v>56</v>
      </c>
      <c r="M3146" s="5">
        <v>3.47</v>
      </c>
      <c r="N3146" s="5" t="s">
        <v>74</v>
      </c>
      <c r="O3146" s="49">
        <v>1</v>
      </c>
    </row>
    <row r="3147" spans="1:15" x14ac:dyDescent="0.2">
      <c r="A3147" s="48" t="s">
        <v>9632</v>
      </c>
      <c r="B3147" s="5" t="s">
        <v>6840</v>
      </c>
      <c r="C3147" s="5">
        <v>56</v>
      </c>
      <c r="D3147" s="5" t="s">
        <v>27</v>
      </c>
      <c r="E3147" s="5" t="s">
        <v>9633</v>
      </c>
      <c r="F3147" s="5">
        <v>-8198</v>
      </c>
      <c r="G3147" s="5" t="s">
        <v>29</v>
      </c>
      <c r="H3147" s="5" t="s">
        <v>71</v>
      </c>
      <c r="I3147" s="5">
        <v>54809.599999999999</v>
      </c>
      <c r="J3147" s="5" t="s">
        <v>5365</v>
      </c>
      <c r="K3147" s="5" t="s">
        <v>104</v>
      </c>
      <c r="L3147" s="5" t="s">
        <v>73</v>
      </c>
      <c r="M3147" s="5">
        <v>2.5499999999999998</v>
      </c>
      <c r="N3147" s="5" t="s">
        <v>41</v>
      </c>
      <c r="O3147" s="49">
        <v>30</v>
      </c>
    </row>
    <row r="3148" spans="1:15" x14ac:dyDescent="0.2">
      <c r="A3148" s="48" t="s">
        <v>9634</v>
      </c>
      <c r="B3148" s="5" t="s">
        <v>4472</v>
      </c>
      <c r="C3148" s="5">
        <v>51</v>
      </c>
      <c r="D3148" s="5" t="s">
        <v>17</v>
      </c>
      <c r="E3148" s="5" t="s">
        <v>9635</v>
      </c>
      <c r="F3148" s="5">
        <v>-7284</v>
      </c>
      <c r="G3148" s="5" t="s">
        <v>45</v>
      </c>
      <c r="H3148" s="5" t="s">
        <v>20</v>
      </c>
      <c r="I3148" s="5">
        <v>72915.09</v>
      </c>
      <c r="J3148" s="5" t="s">
        <v>484</v>
      </c>
      <c r="K3148" s="5" t="s">
        <v>22</v>
      </c>
      <c r="L3148" s="5" t="s">
        <v>23</v>
      </c>
      <c r="M3148" s="5">
        <v>3.6</v>
      </c>
      <c r="N3148" s="5" t="s">
        <v>33</v>
      </c>
      <c r="O3148" s="49">
        <v>15</v>
      </c>
    </row>
    <row r="3149" spans="1:15" x14ac:dyDescent="0.2">
      <c r="A3149" s="48" t="s">
        <v>9636</v>
      </c>
      <c r="B3149" s="5" t="s">
        <v>9637</v>
      </c>
      <c r="C3149" s="5">
        <v>58</v>
      </c>
      <c r="D3149" s="5" t="s">
        <v>27</v>
      </c>
      <c r="E3149" s="5" t="s">
        <v>9638</v>
      </c>
      <c r="F3149" s="5">
        <v>-4588</v>
      </c>
      <c r="G3149" s="5" t="s">
        <v>85</v>
      </c>
      <c r="H3149" s="5" t="s">
        <v>66</v>
      </c>
      <c r="I3149" s="5">
        <v>52371.87</v>
      </c>
      <c r="J3149" s="5" t="s">
        <v>5252</v>
      </c>
      <c r="K3149" s="5" t="s">
        <v>118</v>
      </c>
      <c r="L3149" s="5" t="s">
        <v>73</v>
      </c>
      <c r="M3149" s="5">
        <v>3.51</v>
      </c>
      <c r="N3149" s="5" t="s">
        <v>74</v>
      </c>
      <c r="O3149" s="49">
        <v>16</v>
      </c>
    </row>
    <row r="3150" spans="1:15" x14ac:dyDescent="0.2">
      <c r="A3150" s="48" t="s">
        <v>9639</v>
      </c>
      <c r="B3150" s="5" t="s">
        <v>1952</v>
      </c>
      <c r="C3150" s="5">
        <v>65</v>
      </c>
      <c r="D3150" s="5" t="s">
        <v>27</v>
      </c>
      <c r="E3150" s="5" t="s">
        <v>9640</v>
      </c>
      <c r="F3150" s="5">
        <v>-4648</v>
      </c>
      <c r="G3150" s="5" t="s">
        <v>45</v>
      </c>
      <c r="H3150" s="5" t="s">
        <v>30</v>
      </c>
      <c r="I3150" s="5">
        <v>61920.38</v>
      </c>
      <c r="J3150" s="5" t="s">
        <v>9052</v>
      </c>
      <c r="K3150" s="5" t="s">
        <v>118</v>
      </c>
      <c r="L3150" s="5" t="s">
        <v>56</v>
      </c>
      <c r="M3150" s="5">
        <v>2.35</v>
      </c>
      <c r="N3150" s="5" t="s">
        <v>57</v>
      </c>
      <c r="O3150" s="49">
        <v>7</v>
      </c>
    </row>
    <row r="3151" spans="1:15" x14ac:dyDescent="0.2">
      <c r="A3151" s="48" t="s">
        <v>9641</v>
      </c>
      <c r="B3151" s="5" t="s">
        <v>9642</v>
      </c>
      <c r="C3151" s="5">
        <v>29</v>
      </c>
      <c r="D3151" s="5" t="s">
        <v>17</v>
      </c>
      <c r="E3151" s="5" t="s">
        <v>9643</v>
      </c>
      <c r="F3151" s="5">
        <v>-7848</v>
      </c>
      <c r="G3151" s="5" t="s">
        <v>78</v>
      </c>
      <c r="H3151" s="5" t="s">
        <v>20</v>
      </c>
      <c r="I3151" s="5">
        <v>159156.21</v>
      </c>
      <c r="J3151" s="5" t="s">
        <v>9644</v>
      </c>
      <c r="K3151" s="5" t="s">
        <v>127</v>
      </c>
      <c r="L3151" s="5" t="s">
        <v>23</v>
      </c>
      <c r="M3151" s="5">
        <v>4.4000000000000004</v>
      </c>
      <c r="N3151" s="5" t="s">
        <v>33</v>
      </c>
      <c r="O3151" s="49">
        <v>12</v>
      </c>
    </row>
    <row r="3152" spans="1:15" x14ac:dyDescent="0.2">
      <c r="A3152" s="48" t="s">
        <v>9645</v>
      </c>
      <c r="B3152" s="5" t="s">
        <v>9646</v>
      </c>
      <c r="C3152" s="5">
        <v>53</v>
      </c>
      <c r="D3152" s="5" t="s">
        <v>27</v>
      </c>
      <c r="E3152" s="5" t="s">
        <v>9647</v>
      </c>
      <c r="F3152" s="5">
        <v>-11604</v>
      </c>
      <c r="G3152" s="5" t="s">
        <v>99</v>
      </c>
      <c r="H3152" s="5" t="s">
        <v>144</v>
      </c>
      <c r="I3152" s="5">
        <v>67914.570000000007</v>
      </c>
      <c r="J3152" s="5" t="s">
        <v>9648</v>
      </c>
      <c r="K3152" s="5" t="s">
        <v>81</v>
      </c>
      <c r="L3152" s="5" t="s">
        <v>23</v>
      </c>
      <c r="M3152" s="5">
        <v>1.42</v>
      </c>
      <c r="N3152" s="5" t="s">
        <v>41</v>
      </c>
      <c r="O3152" s="49">
        <v>40</v>
      </c>
    </row>
    <row r="3153" spans="1:15" x14ac:dyDescent="0.2">
      <c r="A3153" s="48" t="s">
        <v>9649</v>
      </c>
      <c r="B3153" s="5" t="s">
        <v>3363</v>
      </c>
      <c r="C3153" s="5">
        <v>47</v>
      </c>
      <c r="D3153" s="5" t="s">
        <v>17</v>
      </c>
      <c r="E3153" s="5" t="s">
        <v>9650</v>
      </c>
      <c r="F3153" s="5">
        <v>-3783</v>
      </c>
      <c r="G3153" s="5" t="s">
        <v>52</v>
      </c>
      <c r="H3153" s="5" t="s">
        <v>71</v>
      </c>
      <c r="I3153" s="5">
        <v>141495.92000000001</v>
      </c>
      <c r="J3153" s="5" t="s">
        <v>5094</v>
      </c>
      <c r="K3153" s="5" t="s">
        <v>22</v>
      </c>
      <c r="L3153" s="5" t="s">
        <v>56</v>
      </c>
      <c r="M3153" s="5">
        <v>4.5199999999999996</v>
      </c>
      <c r="N3153" s="5" t="s">
        <v>57</v>
      </c>
      <c r="O3153" s="49">
        <v>29</v>
      </c>
    </row>
    <row r="3154" spans="1:15" x14ac:dyDescent="0.2">
      <c r="A3154" s="48" t="s">
        <v>9651</v>
      </c>
      <c r="B3154" s="5" t="s">
        <v>2667</v>
      </c>
      <c r="C3154" s="5">
        <v>44</v>
      </c>
      <c r="D3154" s="5" t="s">
        <v>50</v>
      </c>
      <c r="E3154" s="5" t="s">
        <v>9652</v>
      </c>
      <c r="F3154" s="5">
        <v>-8096</v>
      </c>
      <c r="G3154" s="5" t="s">
        <v>116</v>
      </c>
      <c r="H3154" s="5" t="s">
        <v>144</v>
      </c>
      <c r="I3154" s="5">
        <v>158200.99</v>
      </c>
      <c r="J3154" s="5" t="s">
        <v>9653</v>
      </c>
      <c r="K3154" s="5" t="s">
        <v>136</v>
      </c>
      <c r="L3154" s="5" t="s">
        <v>73</v>
      </c>
      <c r="M3154" s="5">
        <v>1.99</v>
      </c>
      <c r="N3154" s="5" t="s">
        <v>41</v>
      </c>
      <c r="O3154" s="49">
        <v>27</v>
      </c>
    </row>
    <row r="3155" spans="1:15" x14ac:dyDescent="0.2">
      <c r="A3155" s="48" t="s">
        <v>9654</v>
      </c>
      <c r="B3155" s="5" t="s">
        <v>2104</v>
      </c>
      <c r="C3155" s="5">
        <v>57</v>
      </c>
      <c r="D3155" s="5" t="s">
        <v>17</v>
      </c>
      <c r="E3155" s="5" t="s">
        <v>9655</v>
      </c>
      <c r="F3155" s="5">
        <v>-6869</v>
      </c>
      <c r="G3155" s="5" t="s">
        <v>37</v>
      </c>
      <c r="H3155" s="5" t="s">
        <v>66</v>
      </c>
      <c r="I3155" s="5">
        <v>106824.16</v>
      </c>
      <c r="J3155" s="5" t="s">
        <v>5643</v>
      </c>
      <c r="K3155" s="5" t="s">
        <v>62</v>
      </c>
      <c r="L3155" s="5" t="s">
        <v>56</v>
      </c>
      <c r="M3155" s="5">
        <v>3.5</v>
      </c>
      <c r="N3155" s="5" t="s">
        <v>57</v>
      </c>
      <c r="O3155" s="49">
        <v>24</v>
      </c>
    </row>
    <row r="3156" spans="1:15" x14ac:dyDescent="0.2">
      <c r="A3156" s="48" t="s">
        <v>9656</v>
      </c>
      <c r="B3156" s="5" t="s">
        <v>6723</v>
      </c>
      <c r="C3156" s="5">
        <v>48</v>
      </c>
      <c r="D3156" s="5" t="s">
        <v>27</v>
      </c>
      <c r="E3156" s="5" t="s">
        <v>9657</v>
      </c>
      <c r="F3156" s="5">
        <v>-6097</v>
      </c>
      <c r="G3156" s="5" t="s">
        <v>78</v>
      </c>
      <c r="H3156" s="5" t="s">
        <v>194</v>
      </c>
      <c r="I3156" s="5">
        <v>172426.67</v>
      </c>
      <c r="J3156" s="5" t="s">
        <v>593</v>
      </c>
      <c r="K3156" s="5" t="s">
        <v>22</v>
      </c>
      <c r="L3156" s="5" t="s">
        <v>32</v>
      </c>
      <c r="M3156" s="5">
        <v>3.71</v>
      </c>
      <c r="N3156" s="5" t="s">
        <v>57</v>
      </c>
      <c r="O3156" s="49">
        <v>5</v>
      </c>
    </row>
    <row r="3157" spans="1:15" x14ac:dyDescent="0.2">
      <c r="A3157" s="48" t="s">
        <v>9658</v>
      </c>
      <c r="B3157" s="5" t="s">
        <v>9659</v>
      </c>
      <c r="C3157" s="5">
        <v>24</v>
      </c>
      <c r="D3157" s="5" t="s">
        <v>50</v>
      </c>
      <c r="E3157" s="5" t="s">
        <v>9660</v>
      </c>
      <c r="F3157" s="5">
        <v>-7758</v>
      </c>
      <c r="G3157" s="5" t="s">
        <v>19</v>
      </c>
      <c r="H3157" s="5" t="s">
        <v>194</v>
      </c>
      <c r="I3157" s="5">
        <v>44119.24</v>
      </c>
      <c r="J3157" s="5" t="s">
        <v>4634</v>
      </c>
      <c r="K3157" s="5" t="s">
        <v>81</v>
      </c>
      <c r="L3157" s="5" t="s">
        <v>32</v>
      </c>
      <c r="M3157" s="5">
        <v>1.08</v>
      </c>
      <c r="N3157" s="5" t="s">
        <v>41</v>
      </c>
      <c r="O3157" s="49">
        <v>25</v>
      </c>
    </row>
    <row r="3158" spans="1:15" x14ac:dyDescent="0.2">
      <c r="A3158" s="48" t="s">
        <v>9661</v>
      </c>
      <c r="B3158" s="5" t="s">
        <v>280</v>
      </c>
      <c r="C3158" s="5">
        <v>36</v>
      </c>
      <c r="D3158" s="5" t="s">
        <v>27</v>
      </c>
      <c r="E3158" s="5" t="s">
        <v>9662</v>
      </c>
      <c r="F3158" s="5">
        <v>-9889</v>
      </c>
      <c r="G3158" s="5" t="s">
        <v>29</v>
      </c>
      <c r="H3158" s="5" t="s">
        <v>20</v>
      </c>
      <c r="I3158" s="5">
        <v>47448.19</v>
      </c>
      <c r="J3158" s="5" t="s">
        <v>6514</v>
      </c>
      <c r="K3158" s="5" t="s">
        <v>104</v>
      </c>
      <c r="L3158" s="5" t="s">
        <v>23</v>
      </c>
      <c r="M3158" s="5">
        <v>4.7300000000000004</v>
      </c>
      <c r="N3158" s="5" t="s">
        <v>74</v>
      </c>
      <c r="O3158" s="49">
        <v>37</v>
      </c>
    </row>
    <row r="3159" spans="1:15" x14ac:dyDescent="0.2">
      <c r="A3159" s="48" t="s">
        <v>9663</v>
      </c>
      <c r="B3159" s="5" t="s">
        <v>8917</v>
      </c>
      <c r="C3159" s="5">
        <v>22</v>
      </c>
      <c r="D3159" s="5" t="s">
        <v>27</v>
      </c>
      <c r="E3159" s="5" t="s">
        <v>9664</v>
      </c>
      <c r="F3159" s="5">
        <v>-5658</v>
      </c>
      <c r="G3159" s="5" t="s">
        <v>29</v>
      </c>
      <c r="H3159" s="5" t="s">
        <v>30</v>
      </c>
      <c r="I3159" s="5">
        <v>99008.3</v>
      </c>
      <c r="J3159" s="5" t="s">
        <v>4816</v>
      </c>
      <c r="K3159" s="5" t="s">
        <v>47</v>
      </c>
      <c r="L3159" s="5" t="s">
        <v>56</v>
      </c>
      <c r="M3159" s="5">
        <v>2</v>
      </c>
      <c r="N3159" s="5" t="s">
        <v>74</v>
      </c>
      <c r="O3159" s="49">
        <v>4</v>
      </c>
    </row>
    <row r="3160" spans="1:15" x14ac:dyDescent="0.2">
      <c r="A3160" s="48" t="s">
        <v>9665</v>
      </c>
      <c r="B3160" s="5" t="s">
        <v>9666</v>
      </c>
      <c r="C3160" s="5">
        <v>55</v>
      </c>
      <c r="D3160" s="5" t="s">
        <v>50</v>
      </c>
      <c r="E3160" s="5" t="s">
        <v>9667</v>
      </c>
      <c r="F3160" s="5">
        <v>-4756</v>
      </c>
      <c r="G3160" s="5" t="s">
        <v>37</v>
      </c>
      <c r="H3160" s="5" t="s">
        <v>79</v>
      </c>
      <c r="I3160" s="5">
        <v>138783.31</v>
      </c>
      <c r="J3160" s="5" t="s">
        <v>4812</v>
      </c>
      <c r="K3160" s="5" t="s">
        <v>104</v>
      </c>
      <c r="L3160" s="5" t="s">
        <v>32</v>
      </c>
      <c r="M3160" s="5">
        <v>2.66</v>
      </c>
      <c r="N3160" s="5" t="s">
        <v>74</v>
      </c>
      <c r="O3160" s="49">
        <v>6</v>
      </c>
    </row>
    <row r="3161" spans="1:15" x14ac:dyDescent="0.2">
      <c r="A3161" s="48" t="s">
        <v>9668</v>
      </c>
      <c r="B3161" s="5" t="s">
        <v>9669</v>
      </c>
      <c r="C3161" s="5">
        <v>51</v>
      </c>
      <c r="D3161" s="5" t="s">
        <v>50</v>
      </c>
      <c r="E3161" s="5" t="s">
        <v>9670</v>
      </c>
      <c r="F3161" s="5">
        <v>-5137</v>
      </c>
      <c r="G3161" s="5" t="s">
        <v>116</v>
      </c>
      <c r="H3161" s="5" t="s">
        <v>79</v>
      </c>
      <c r="I3161" s="5">
        <v>113108.26</v>
      </c>
      <c r="J3161" s="5" t="s">
        <v>4921</v>
      </c>
      <c r="K3161" s="5" t="s">
        <v>47</v>
      </c>
      <c r="L3161" s="5" t="s">
        <v>73</v>
      </c>
      <c r="M3161" s="5">
        <v>2.25</v>
      </c>
      <c r="N3161" s="5" t="s">
        <v>33</v>
      </c>
      <c r="O3161" s="49">
        <v>20</v>
      </c>
    </row>
    <row r="3162" spans="1:15" x14ac:dyDescent="0.2">
      <c r="A3162" s="48" t="s">
        <v>9671</v>
      </c>
      <c r="B3162" s="5" t="s">
        <v>5022</v>
      </c>
      <c r="C3162" s="5">
        <v>41</v>
      </c>
      <c r="D3162" s="5" t="s">
        <v>50</v>
      </c>
      <c r="E3162" s="5" t="s">
        <v>9672</v>
      </c>
      <c r="F3162" s="5">
        <v>-3631</v>
      </c>
      <c r="G3162" s="5" t="s">
        <v>29</v>
      </c>
      <c r="H3162" s="5" t="s">
        <v>20</v>
      </c>
      <c r="I3162" s="5">
        <v>112399.84</v>
      </c>
      <c r="J3162" s="5" t="s">
        <v>8843</v>
      </c>
      <c r="K3162" s="5" t="s">
        <v>55</v>
      </c>
      <c r="L3162" s="5" t="s">
        <v>56</v>
      </c>
      <c r="M3162" s="5">
        <v>2.61</v>
      </c>
      <c r="N3162" s="5" t="s">
        <v>41</v>
      </c>
      <c r="O3162" s="49">
        <v>40</v>
      </c>
    </row>
    <row r="3163" spans="1:15" x14ac:dyDescent="0.2">
      <c r="A3163" s="48" t="s">
        <v>9673</v>
      </c>
      <c r="B3163" s="5" t="s">
        <v>3036</v>
      </c>
      <c r="C3163" s="5">
        <v>22</v>
      </c>
      <c r="D3163" s="5" t="s">
        <v>17</v>
      </c>
      <c r="E3163" s="5" t="s">
        <v>9674</v>
      </c>
      <c r="F3163" s="5">
        <v>-6851</v>
      </c>
      <c r="G3163" s="5" t="s">
        <v>99</v>
      </c>
      <c r="H3163" s="5" t="s">
        <v>20</v>
      </c>
      <c r="I3163" s="5">
        <v>63179.92</v>
      </c>
      <c r="J3163" s="5" t="s">
        <v>2470</v>
      </c>
      <c r="K3163" s="5" t="s">
        <v>81</v>
      </c>
      <c r="L3163" s="5" t="s">
        <v>73</v>
      </c>
      <c r="M3163" s="5">
        <v>2.9</v>
      </c>
      <c r="N3163" s="5" t="s">
        <v>74</v>
      </c>
      <c r="O3163" s="49">
        <v>25</v>
      </c>
    </row>
    <row r="3164" spans="1:15" x14ac:dyDescent="0.2">
      <c r="A3164" s="48" t="s">
        <v>9675</v>
      </c>
      <c r="B3164" s="5" t="s">
        <v>2509</v>
      </c>
      <c r="C3164" s="5">
        <v>22</v>
      </c>
      <c r="D3164" s="5" t="s">
        <v>17</v>
      </c>
      <c r="E3164" s="5" t="s">
        <v>9676</v>
      </c>
      <c r="F3164" s="5">
        <v>-6376</v>
      </c>
      <c r="G3164" s="5" t="s">
        <v>19</v>
      </c>
      <c r="H3164" s="5" t="s">
        <v>20</v>
      </c>
      <c r="I3164" s="5">
        <v>134149.17000000001</v>
      </c>
      <c r="J3164" s="5" t="s">
        <v>9621</v>
      </c>
      <c r="K3164" s="5" t="s">
        <v>55</v>
      </c>
      <c r="L3164" s="5" t="s">
        <v>73</v>
      </c>
      <c r="M3164" s="5">
        <v>2.14</v>
      </c>
      <c r="N3164" s="5" t="s">
        <v>41</v>
      </c>
      <c r="O3164" s="49">
        <v>11</v>
      </c>
    </row>
    <row r="3165" spans="1:15" x14ac:dyDescent="0.2">
      <c r="A3165" s="48" t="s">
        <v>9677</v>
      </c>
      <c r="B3165" s="5" t="s">
        <v>9678</v>
      </c>
      <c r="C3165" s="5">
        <v>32</v>
      </c>
      <c r="D3165" s="5" t="s">
        <v>50</v>
      </c>
      <c r="E3165" s="5" t="s">
        <v>9679</v>
      </c>
      <c r="F3165" s="5">
        <v>-6284</v>
      </c>
      <c r="G3165" s="5" t="s">
        <v>29</v>
      </c>
      <c r="H3165" s="5" t="s">
        <v>144</v>
      </c>
      <c r="I3165" s="5">
        <v>169488.26</v>
      </c>
      <c r="J3165" s="5" t="s">
        <v>7944</v>
      </c>
      <c r="K3165" s="5" t="s">
        <v>118</v>
      </c>
      <c r="L3165" s="5" t="s">
        <v>56</v>
      </c>
      <c r="M3165" s="5">
        <v>1.87</v>
      </c>
      <c r="N3165" s="5" t="s">
        <v>41</v>
      </c>
      <c r="O3165" s="49">
        <v>12</v>
      </c>
    </row>
    <row r="3166" spans="1:15" x14ac:dyDescent="0.2">
      <c r="A3166" s="48" t="s">
        <v>9680</v>
      </c>
      <c r="B3166" s="5" t="s">
        <v>4026</v>
      </c>
      <c r="C3166" s="5">
        <v>58</v>
      </c>
      <c r="D3166" s="5" t="s">
        <v>27</v>
      </c>
      <c r="E3166" s="5" t="s">
        <v>9681</v>
      </c>
      <c r="F3166" s="5">
        <v>-3320</v>
      </c>
      <c r="G3166" s="5" t="s">
        <v>99</v>
      </c>
      <c r="H3166" s="5" t="s">
        <v>79</v>
      </c>
      <c r="I3166" s="5">
        <v>167080.32999999999</v>
      </c>
      <c r="J3166" s="5" t="s">
        <v>2936</v>
      </c>
      <c r="K3166" s="5" t="s">
        <v>55</v>
      </c>
      <c r="L3166" s="5" t="s">
        <v>32</v>
      </c>
      <c r="M3166" s="5">
        <v>3.08</v>
      </c>
      <c r="N3166" s="5" t="s">
        <v>74</v>
      </c>
      <c r="O3166" s="49">
        <v>19</v>
      </c>
    </row>
    <row r="3167" spans="1:15" x14ac:dyDescent="0.2">
      <c r="A3167" s="48" t="s">
        <v>9682</v>
      </c>
      <c r="B3167" s="5" t="s">
        <v>9683</v>
      </c>
      <c r="C3167" s="5">
        <v>63</v>
      </c>
      <c r="D3167" s="5" t="s">
        <v>27</v>
      </c>
      <c r="E3167" s="5" t="s">
        <v>9684</v>
      </c>
      <c r="F3167" s="5">
        <v>-11345</v>
      </c>
      <c r="G3167" s="5" t="s">
        <v>99</v>
      </c>
      <c r="H3167" s="5" t="s">
        <v>194</v>
      </c>
      <c r="I3167" s="5">
        <v>117314.48</v>
      </c>
      <c r="J3167" s="5" t="s">
        <v>3832</v>
      </c>
      <c r="K3167" s="5" t="s">
        <v>136</v>
      </c>
      <c r="L3167" s="5" t="s">
        <v>56</v>
      </c>
      <c r="M3167" s="5">
        <v>2.14</v>
      </c>
      <c r="N3167" s="5" t="s">
        <v>41</v>
      </c>
      <c r="O3167" s="49">
        <v>16</v>
      </c>
    </row>
    <row r="3168" spans="1:15" x14ac:dyDescent="0.2">
      <c r="A3168" s="48" t="s">
        <v>9685</v>
      </c>
      <c r="B3168" s="5" t="s">
        <v>8523</v>
      </c>
      <c r="C3168" s="5">
        <v>52</v>
      </c>
      <c r="D3168" s="5" t="s">
        <v>27</v>
      </c>
      <c r="E3168" s="5" t="s">
        <v>9686</v>
      </c>
      <c r="F3168" s="5">
        <v>-3990</v>
      </c>
      <c r="G3168" s="5" t="s">
        <v>99</v>
      </c>
      <c r="H3168" s="5" t="s">
        <v>30</v>
      </c>
      <c r="I3168" s="5">
        <v>169246.99</v>
      </c>
      <c r="J3168" s="5" t="s">
        <v>980</v>
      </c>
      <c r="K3168" s="5" t="s">
        <v>55</v>
      </c>
      <c r="L3168" s="5" t="s">
        <v>32</v>
      </c>
      <c r="M3168" s="5">
        <v>3.54</v>
      </c>
      <c r="N3168" s="5" t="s">
        <v>57</v>
      </c>
      <c r="O3168" s="49">
        <v>6</v>
      </c>
    </row>
    <row r="3169" spans="1:15" x14ac:dyDescent="0.2">
      <c r="A3169" s="48" t="s">
        <v>9687</v>
      </c>
      <c r="B3169" s="5" t="s">
        <v>9688</v>
      </c>
      <c r="C3169" s="5">
        <v>45</v>
      </c>
      <c r="D3169" s="5" t="s">
        <v>50</v>
      </c>
      <c r="E3169" s="5" t="s">
        <v>9689</v>
      </c>
      <c r="F3169" s="5">
        <v>-5603</v>
      </c>
      <c r="G3169" s="5" t="s">
        <v>37</v>
      </c>
      <c r="H3169" s="5" t="s">
        <v>20</v>
      </c>
      <c r="I3169" s="5">
        <v>112564.69</v>
      </c>
      <c r="J3169" s="5" t="s">
        <v>1659</v>
      </c>
      <c r="K3169" s="5" t="s">
        <v>55</v>
      </c>
      <c r="L3169" s="5" t="s">
        <v>23</v>
      </c>
      <c r="M3169" s="5">
        <v>1.8</v>
      </c>
      <c r="N3169" s="5" t="s">
        <v>41</v>
      </c>
      <c r="O3169" s="49">
        <v>4</v>
      </c>
    </row>
    <row r="3170" spans="1:15" x14ac:dyDescent="0.2">
      <c r="A3170" s="48" t="s">
        <v>9690</v>
      </c>
      <c r="B3170" s="5" t="s">
        <v>5188</v>
      </c>
      <c r="C3170" s="5">
        <v>63</v>
      </c>
      <c r="D3170" s="5" t="s">
        <v>27</v>
      </c>
      <c r="E3170" s="5" t="s">
        <v>9691</v>
      </c>
      <c r="F3170" s="5">
        <v>-3322</v>
      </c>
      <c r="G3170" s="5" t="s">
        <v>94</v>
      </c>
      <c r="H3170" s="5" t="s">
        <v>20</v>
      </c>
      <c r="I3170" s="5">
        <v>100986.12</v>
      </c>
      <c r="J3170" s="5" t="s">
        <v>2328</v>
      </c>
      <c r="K3170" s="5" t="s">
        <v>55</v>
      </c>
      <c r="L3170" s="5" t="s">
        <v>56</v>
      </c>
      <c r="M3170" s="5">
        <v>2.2400000000000002</v>
      </c>
      <c r="N3170" s="5" t="s">
        <v>74</v>
      </c>
      <c r="O3170" s="49">
        <v>30</v>
      </c>
    </row>
    <row r="3171" spans="1:15" x14ac:dyDescent="0.2">
      <c r="A3171" s="48" t="s">
        <v>9692</v>
      </c>
      <c r="B3171" s="5" t="s">
        <v>6221</v>
      </c>
      <c r="C3171" s="5">
        <v>65</v>
      </c>
      <c r="D3171" s="5" t="s">
        <v>50</v>
      </c>
      <c r="E3171" s="5" t="s">
        <v>9693</v>
      </c>
      <c r="F3171" s="5">
        <v>-1954</v>
      </c>
      <c r="G3171" s="5" t="s">
        <v>37</v>
      </c>
      <c r="H3171" s="5" t="s">
        <v>144</v>
      </c>
      <c r="I3171" s="5">
        <v>70986.28</v>
      </c>
      <c r="J3171" s="5" t="s">
        <v>6764</v>
      </c>
      <c r="K3171" s="5" t="s">
        <v>104</v>
      </c>
      <c r="L3171" s="5" t="s">
        <v>56</v>
      </c>
      <c r="M3171" s="5">
        <v>3.15</v>
      </c>
      <c r="N3171" s="5" t="s">
        <v>24</v>
      </c>
      <c r="O3171" s="49">
        <v>33</v>
      </c>
    </row>
    <row r="3172" spans="1:15" x14ac:dyDescent="0.2">
      <c r="A3172" s="48" t="s">
        <v>9694</v>
      </c>
      <c r="B3172" s="5" t="s">
        <v>7175</v>
      </c>
      <c r="C3172" s="5">
        <v>37</v>
      </c>
      <c r="D3172" s="5" t="s">
        <v>50</v>
      </c>
      <c r="E3172" s="5" t="s">
        <v>9695</v>
      </c>
      <c r="F3172" s="5">
        <v>-11021</v>
      </c>
      <c r="G3172" s="5" t="s">
        <v>37</v>
      </c>
      <c r="H3172" s="5" t="s">
        <v>38</v>
      </c>
      <c r="I3172" s="5">
        <v>67377.41</v>
      </c>
      <c r="J3172" s="5" t="s">
        <v>9696</v>
      </c>
      <c r="K3172" s="5" t="s">
        <v>22</v>
      </c>
      <c r="L3172" s="5" t="s">
        <v>32</v>
      </c>
      <c r="M3172" s="5">
        <v>4.8600000000000003</v>
      </c>
      <c r="N3172" s="5" t="s">
        <v>24</v>
      </c>
      <c r="O3172" s="49">
        <v>28</v>
      </c>
    </row>
    <row r="3173" spans="1:15" x14ac:dyDescent="0.2">
      <c r="A3173" s="48" t="s">
        <v>9697</v>
      </c>
      <c r="B3173" s="5" t="s">
        <v>9698</v>
      </c>
      <c r="C3173" s="5">
        <v>28</v>
      </c>
      <c r="D3173" s="5" t="s">
        <v>50</v>
      </c>
      <c r="E3173" s="5" t="s">
        <v>9699</v>
      </c>
      <c r="F3173" s="5">
        <v>-6334</v>
      </c>
      <c r="G3173" s="5" t="s">
        <v>52</v>
      </c>
      <c r="H3173" s="5" t="s">
        <v>173</v>
      </c>
      <c r="I3173" s="5">
        <v>70537.52</v>
      </c>
      <c r="J3173" s="5" t="s">
        <v>6640</v>
      </c>
      <c r="K3173" s="5" t="s">
        <v>104</v>
      </c>
      <c r="L3173" s="5" t="s">
        <v>32</v>
      </c>
      <c r="M3173" s="5">
        <v>1.97</v>
      </c>
      <c r="N3173" s="5" t="s">
        <v>24</v>
      </c>
      <c r="O3173" s="49">
        <v>2</v>
      </c>
    </row>
    <row r="3174" spans="1:15" x14ac:dyDescent="0.2">
      <c r="A3174" s="48" t="s">
        <v>9700</v>
      </c>
      <c r="B3174" s="5" t="s">
        <v>9701</v>
      </c>
      <c r="C3174" s="5">
        <v>62</v>
      </c>
      <c r="D3174" s="5" t="s">
        <v>50</v>
      </c>
      <c r="E3174" s="5" t="s">
        <v>9702</v>
      </c>
      <c r="F3174" s="5">
        <v>-3224</v>
      </c>
      <c r="G3174" s="5" t="s">
        <v>37</v>
      </c>
      <c r="H3174" s="5" t="s">
        <v>66</v>
      </c>
      <c r="I3174" s="5">
        <v>150966.70000000001</v>
      </c>
      <c r="J3174" s="5" t="s">
        <v>9703</v>
      </c>
      <c r="K3174" s="5" t="s">
        <v>55</v>
      </c>
      <c r="L3174" s="5" t="s">
        <v>32</v>
      </c>
      <c r="M3174" s="5">
        <v>4.97</v>
      </c>
      <c r="N3174" s="5" t="s">
        <v>41</v>
      </c>
      <c r="O3174" s="49">
        <v>31</v>
      </c>
    </row>
    <row r="3175" spans="1:15" x14ac:dyDescent="0.2">
      <c r="A3175" s="48" t="s">
        <v>9704</v>
      </c>
      <c r="B3175" s="5" t="s">
        <v>9705</v>
      </c>
      <c r="C3175" s="5">
        <v>26</v>
      </c>
      <c r="D3175" s="5" t="s">
        <v>17</v>
      </c>
      <c r="E3175" s="5" t="s">
        <v>9706</v>
      </c>
      <c r="F3175" s="5">
        <v>-10027</v>
      </c>
      <c r="G3175" s="5" t="s">
        <v>45</v>
      </c>
      <c r="H3175" s="5" t="s">
        <v>71</v>
      </c>
      <c r="I3175" s="5">
        <v>75157.820000000007</v>
      </c>
      <c r="J3175" s="5" t="s">
        <v>3166</v>
      </c>
      <c r="K3175" s="5" t="s">
        <v>55</v>
      </c>
      <c r="L3175" s="5" t="s">
        <v>23</v>
      </c>
      <c r="M3175" s="5">
        <v>2.02</v>
      </c>
      <c r="N3175" s="5" t="s">
        <v>41</v>
      </c>
      <c r="O3175" s="49">
        <v>6</v>
      </c>
    </row>
    <row r="3176" spans="1:15" x14ac:dyDescent="0.2">
      <c r="A3176" s="48" t="s">
        <v>9707</v>
      </c>
      <c r="B3176" s="5" t="s">
        <v>1073</v>
      </c>
      <c r="C3176" s="5">
        <v>57</v>
      </c>
      <c r="D3176" s="5" t="s">
        <v>27</v>
      </c>
      <c r="E3176" s="5" t="s">
        <v>9708</v>
      </c>
      <c r="F3176" s="5">
        <v>-6527</v>
      </c>
      <c r="G3176" s="5" t="s">
        <v>85</v>
      </c>
      <c r="H3176" s="5" t="s">
        <v>79</v>
      </c>
      <c r="I3176" s="5">
        <v>79597.740000000005</v>
      </c>
      <c r="J3176" s="5" t="s">
        <v>6799</v>
      </c>
      <c r="K3176" s="5" t="s">
        <v>104</v>
      </c>
      <c r="L3176" s="5" t="s">
        <v>32</v>
      </c>
      <c r="M3176" s="5">
        <v>1.86</v>
      </c>
      <c r="N3176" s="5" t="s">
        <v>41</v>
      </c>
      <c r="O3176" s="49">
        <v>34</v>
      </c>
    </row>
    <row r="3177" spans="1:15" x14ac:dyDescent="0.2">
      <c r="A3177" s="48" t="s">
        <v>9709</v>
      </c>
      <c r="B3177" s="5" t="s">
        <v>9710</v>
      </c>
      <c r="C3177" s="5">
        <v>49</v>
      </c>
      <c r="D3177" s="5" t="s">
        <v>17</v>
      </c>
      <c r="E3177" s="5" t="s">
        <v>9711</v>
      </c>
      <c r="F3177" s="5">
        <v>-4144</v>
      </c>
      <c r="G3177" s="5" t="s">
        <v>94</v>
      </c>
      <c r="H3177" s="5" t="s">
        <v>79</v>
      </c>
      <c r="I3177" s="5">
        <v>175484.97</v>
      </c>
      <c r="J3177" s="5" t="s">
        <v>9712</v>
      </c>
      <c r="K3177" s="5" t="s">
        <v>104</v>
      </c>
      <c r="L3177" s="5" t="s">
        <v>32</v>
      </c>
      <c r="M3177" s="5">
        <v>3.44</v>
      </c>
      <c r="N3177" s="5" t="s">
        <v>33</v>
      </c>
      <c r="O3177" s="49">
        <v>40</v>
      </c>
    </row>
    <row r="3178" spans="1:15" x14ac:dyDescent="0.2">
      <c r="A3178" s="48" t="s">
        <v>9713</v>
      </c>
      <c r="B3178" s="5" t="s">
        <v>197</v>
      </c>
      <c r="C3178" s="5">
        <v>37</v>
      </c>
      <c r="D3178" s="5" t="s">
        <v>50</v>
      </c>
      <c r="E3178" s="5" t="s">
        <v>9714</v>
      </c>
      <c r="F3178" s="5">
        <v>-3567</v>
      </c>
      <c r="G3178" s="5" t="s">
        <v>29</v>
      </c>
      <c r="H3178" s="5" t="s">
        <v>173</v>
      </c>
      <c r="I3178" s="5">
        <v>147027.69</v>
      </c>
      <c r="J3178" s="5" t="s">
        <v>2561</v>
      </c>
      <c r="K3178" s="5" t="s">
        <v>136</v>
      </c>
      <c r="L3178" s="5" t="s">
        <v>56</v>
      </c>
      <c r="M3178" s="5">
        <v>3.37</v>
      </c>
      <c r="N3178" s="5" t="s">
        <v>33</v>
      </c>
      <c r="O3178" s="49">
        <v>14</v>
      </c>
    </row>
    <row r="3179" spans="1:15" x14ac:dyDescent="0.2">
      <c r="A3179" s="48" t="s">
        <v>9715</v>
      </c>
      <c r="B3179" s="5" t="s">
        <v>9472</v>
      </c>
      <c r="C3179" s="5">
        <v>37</v>
      </c>
      <c r="D3179" s="5" t="s">
        <v>17</v>
      </c>
      <c r="E3179" s="5" t="s">
        <v>9716</v>
      </c>
      <c r="F3179" s="5">
        <v>-8632</v>
      </c>
      <c r="G3179" s="5" t="s">
        <v>29</v>
      </c>
      <c r="H3179" s="5" t="s">
        <v>71</v>
      </c>
      <c r="I3179" s="5">
        <v>166398.04</v>
      </c>
      <c r="J3179" s="5" t="s">
        <v>9717</v>
      </c>
      <c r="K3179" s="5" t="s">
        <v>81</v>
      </c>
      <c r="L3179" s="5" t="s">
        <v>73</v>
      </c>
      <c r="M3179" s="5">
        <v>1.89</v>
      </c>
      <c r="N3179" s="5" t="s">
        <v>41</v>
      </c>
      <c r="O3179" s="49">
        <v>28</v>
      </c>
    </row>
    <row r="3180" spans="1:15" x14ac:dyDescent="0.2">
      <c r="A3180" s="48" t="s">
        <v>9718</v>
      </c>
      <c r="B3180" s="5" t="s">
        <v>3241</v>
      </c>
      <c r="C3180" s="5">
        <v>53</v>
      </c>
      <c r="D3180" s="5" t="s">
        <v>17</v>
      </c>
      <c r="E3180" s="5" t="s">
        <v>9719</v>
      </c>
      <c r="F3180" s="5">
        <v>-6547</v>
      </c>
      <c r="G3180" s="5" t="s">
        <v>37</v>
      </c>
      <c r="H3180" s="5" t="s">
        <v>20</v>
      </c>
      <c r="I3180" s="5">
        <v>68888.42</v>
      </c>
      <c r="J3180" s="5" t="s">
        <v>5596</v>
      </c>
      <c r="K3180" s="5" t="s">
        <v>118</v>
      </c>
      <c r="L3180" s="5" t="s">
        <v>32</v>
      </c>
      <c r="M3180" s="5">
        <v>2.76</v>
      </c>
      <c r="N3180" s="5" t="s">
        <v>33</v>
      </c>
      <c r="O3180" s="49">
        <v>34</v>
      </c>
    </row>
    <row r="3181" spans="1:15" x14ac:dyDescent="0.2">
      <c r="A3181" s="48" t="s">
        <v>9720</v>
      </c>
      <c r="B3181" s="5" t="s">
        <v>9721</v>
      </c>
      <c r="C3181" s="5">
        <v>34</v>
      </c>
      <c r="D3181" s="5" t="s">
        <v>17</v>
      </c>
      <c r="E3181" s="5" t="s">
        <v>9722</v>
      </c>
      <c r="F3181" s="5">
        <v>-3763</v>
      </c>
      <c r="G3181" s="5" t="s">
        <v>116</v>
      </c>
      <c r="H3181" s="5" t="s">
        <v>194</v>
      </c>
      <c r="I3181" s="5">
        <v>82037.17</v>
      </c>
      <c r="J3181" s="5" t="s">
        <v>3376</v>
      </c>
      <c r="K3181" s="5" t="s">
        <v>62</v>
      </c>
      <c r="L3181" s="5" t="s">
        <v>56</v>
      </c>
      <c r="M3181" s="5">
        <v>2.99</v>
      </c>
      <c r="N3181" s="5" t="s">
        <v>74</v>
      </c>
      <c r="O3181" s="49">
        <v>9</v>
      </c>
    </row>
    <row r="3182" spans="1:15" x14ac:dyDescent="0.2">
      <c r="A3182" s="48" t="s">
        <v>9723</v>
      </c>
      <c r="B3182" s="5" t="s">
        <v>9724</v>
      </c>
      <c r="C3182" s="5">
        <v>55</v>
      </c>
      <c r="D3182" s="5" t="s">
        <v>27</v>
      </c>
      <c r="E3182" s="5" t="s">
        <v>9725</v>
      </c>
      <c r="F3182" s="5">
        <v>-11401</v>
      </c>
      <c r="G3182" s="5" t="s">
        <v>19</v>
      </c>
      <c r="H3182" s="5" t="s">
        <v>66</v>
      </c>
      <c r="I3182" s="5">
        <v>145058.47</v>
      </c>
      <c r="J3182" s="5" t="s">
        <v>9726</v>
      </c>
      <c r="K3182" s="5" t="s">
        <v>22</v>
      </c>
      <c r="L3182" s="5" t="s">
        <v>32</v>
      </c>
      <c r="M3182" s="5">
        <v>2.75</v>
      </c>
      <c r="N3182" s="5" t="s">
        <v>41</v>
      </c>
      <c r="O3182" s="49">
        <v>13</v>
      </c>
    </row>
    <row r="3183" spans="1:15" x14ac:dyDescent="0.2">
      <c r="A3183" s="48" t="s">
        <v>9727</v>
      </c>
      <c r="B3183" s="5" t="s">
        <v>8620</v>
      </c>
      <c r="C3183" s="5">
        <v>59</v>
      </c>
      <c r="D3183" s="5" t="s">
        <v>50</v>
      </c>
      <c r="E3183" s="5" t="s">
        <v>9728</v>
      </c>
      <c r="F3183" s="5">
        <v>-10702</v>
      </c>
      <c r="G3183" s="5" t="s">
        <v>45</v>
      </c>
      <c r="H3183" s="5" t="s">
        <v>194</v>
      </c>
      <c r="I3183" s="5">
        <v>66011.28</v>
      </c>
      <c r="J3183" s="5" t="s">
        <v>8972</v>
      </c>
      <c r="K3183" s="5" t="s">
        <v>136</v>
      </c>
      <c r="L3183" s="5" t="s">
        <v>32</v>
      </c>
      <c r="M3183" s="5">
        <v>2.75</v>
      </c>
      <c r="N3183" s="5" t="s">
        <v>57</v>
      </c>
      <c r="O3183" s="49">
        <v>0</v>
      </c>
    </row>
    <row r="3184" spans="1:15" x14ac:dyDescent="0.2">
      <c r="A3184" s="48" t="s">
        <v>9729</v>
      </c>
      <c r="B3184" s="5" t="s">
        <v>6530</v>
      </c>
      <c r="C3184" s="5">
        <v>46</v>
      </c>
      <c r="D3184" s="5" t="s">
        <v>50</v>
      </c>
      <c r="E3184" s="5" t="s">
        <v>9730</v>
      </c>
      <c r="F3184" s="5">
        <v>-10022</v>
      </c>
      <c r="G3184" s="5" t="s">
        <v>29</v>
      </c>
      <c r="H3184" s="5" t="s">
        <v>71</v>
      </c>
      <c r="I3184" s="5">
        <v>124134.22</v>
      </c>
      <c r="J3184" s="5" t="s">
        <v>4246</v>
      </c>
      <c r="K3184" s="5" t="s">
        <v>40</v>
      </c>
      <c r="L3184" s="5" t="s">
        <v>23</v>
      </c>
      <c r="M3184" s="5">
        <v>4.47</v>
      </c>
      <c r="N3184" s="5" t="s">
        <v>57</v>
      </c>
      <c r="O3184" s="49">
        <v>13</v>
      </c>
    </row>
    <row r="3185" spans="1:15" x14ac:dyDescent="0.2">
      <c r="A3185" s="48" t="s">
        <v>9731</v>
      </c>
      <c r="B3185" s="5" t="s">
        <v>7741</v>
      </c>
      <c r="C3185" s="5">
        <v>65</v>
      </c>
      <c r="D3185" s="5" t="s">
        <v>27</v>
      </c>
      <c r="E3185" s="5" t="s">
        <v>9732</v>
      </c>
      <c r="F3185" s="5">
        <v>-7046</v>
      </c>
      <c r="G3185" s="5" t="s">
        <v>45</v>
      </c>
      <c r="H3185" s="5" t="s">
        <v>53</v>
      </c>
      <c r="I3185" s="5">
        <v>133055.87</v>
      </c>
      <c r="J3185" s="5" t="s">
        <v>9238</v>
      </c>
      <c r="K3185" s="5" t="s">
        <v>62</v>
      </c>
      <c r="L3185" s="5" t="s">
        <v>73</v>
      </c>
      <c r="M3185" s="5">
        <v>1.73</v>
      </c>
      <c r="N3185" s="5" t="s">
        <v>74</v>
      </c>
      <c r="O3185" s="49">
        <v>4</v>
      </c>
    </row>
    <row r="3186" spans="1:15" x14ac:dyDescent="0.2">
      <c r="A3186" s="48" t="s">
        <v>9733</v>
      </c>
      <c r="B3186" s="5" t="s">
        <v>9603</v>
      </c>
      <c r="C3186" s="5">
        <v>50</v>
      </c>
      <c r="D3186" s="5" t="s">
        <v>50</v>
      </c>
      <c r="E3186" s="5" t="s">
        <v>9734</v>
      </c>
      <c r="F3186" s="5">
        <v>-7048</v>
      </c>
      <c r="G3186" s="5" t="s">
        <v>85</v>
      </c>
      <c r="H3186" s="5" t="s">
        <v>66</v>
      </c>
      <c r="I3186" s="5">
        <v>65767.31</v>
      </c>
      <c r="J3186" s="5" t="s">
        <v>1673</v>
      </c>
      <c r="K3186" s="5" t="s">
        <v>118</v>
      </c>
      <c r="L3186" s="5" t="s">
        <v>23</v>
      </c>
      <c r="M3186" s="5">
        <v>4.8899999999999997</v>
      </c>
      <c r="N3186" s="5" t="s">
        <v>41</v>
      </c>
      <c r="O3186" s="49">
        <v>0</v>
      </c>
    </row>
    <row r="3187" spans="1:15" x14ac:dyDescent="0.2">
      <c r="A3187" s="48" t="s">
        <v>9735</v>
      </c>
      <c r="B3187" s="5" t="s">
        <v>4891</v>
      </c>
      <c r="C3187" s="5">
        <v>25</v>
      </c>
      <c r="D3187" s="5" t="s">
        <v>50</v>
      </c>
      <c r="E3187" s="5" t="s">
        <v>9736</v>
      </c>
      <c r="F3187" s="5">
        <v>-10578</v>
      </c>
      <c r="G3187" s="5" t="s">
        <v>116</v>
      </c>
      <c r="H3187" s="5" t="s">
        <v>71</v>
      </c>
      <c r="I3187" s="5">
        <v>42365.04</v>
      </c>
      <c r="J3187" s="5" t="s">
        <v>3174</v>
      </c>
      <c r="K3187" s="5" t="s">
        <v>22</v>
      </c>
      <c r="L3187" s="5" t="s">
        <v>23</v>
      </c>
      <c r="M3187" s="5">
        <v>3.99</v>
      </c>
      <c r="N3187" s="5" t="s">
        <v>41</v>
      </c>
      <c r="O3187" s="49">
        <v>7</v>
      </c>
    </row>
    <row r="3188" spans="1:15" x14ac:dyDescent="0.2">
      <c r="A3188" s="48" t="s">
        <v>9737</v>
      </c>
      <c r="B3188" s="5" t="s">
        <v>2055</v>
      </c>
      <c r="C3188" s="5">
        <v>26</v>
      </c>
      <c r="D3188" s="5" t="s">
        <v>17</v>
      </c>
      <c r="E3188" s="5" t="s">
        <v>9738</v>
      </c>
      <c r="F3188" s="5">
        <v>-8795</v>
      </c>
      <c r="G3188" s="5" t="s">
        <v>29</v>
      </c>
      <c r="H3188" s="5" t="s">
        <v>66</v>
      </c>
      <c r="I3188" s="5">
        <v>38022.79</v>
      </c>
      <c r="J3188" s="5" t="s">
        <v>4880</v>
      </c>
      <c r="K3188" s="5" t="s">
        <v>55</v>
      </c>
      <c r="L3188" s="5" t="s">
        <v>73</v>
      </c>
      <c r="M3188" s="5">
        <v>2.17</v>
      </c>
      <c r="N3188" s="5" t="s">
        <v>33</v>
      </c>
      <c r="O3188" s="49">
        <v>24</v>
      </c>
    </row>
    <row r="3189" spans="1:15" x14ac:dyDescent="0.2">
      <c r="A3189" s="48" t="s">
        <v>9739</v>
      </c>
      <c r="B3189" s="5" t="s">
        <v>7410</v>
      </c>
      <c r="C3189" s="5">
        <v>59</v>
      </c>
      <c r="D3189" s="5" t="s">
        <v>27</v>
      </c>
      <c r="E3189" s="5" t="s">
        <v>9740</v>
      </c>
      <c r="F3189" s="5">
        <v>-5173</v>
      </c>
      <c r="G3189" s="5" t="s">
        <v>99</v>
      </c>
      <c r="H3189" s="5" t="s">
        <v>66</v>
      </c>
      <c r="I3189" s="5">
        <v>160687.29</v>
      </c>
      <c r="J3189" s="5" t="s">
        <v>9741</v>
      </c>
      <c r="K3189" s="5" t="s">
        <v>62</v>
      </c>
      <c r="L3189" s="5" t="s">
        <v>56</v>
      </c>
      <c r="M3189" s="5">
        <v>2.33</v>
      </c>
      <c r="N3189" s="5" t="s">
        <v>33</v>
      </c>
      <c r="O3189" s="49">
        <v>16</v>
      </c>
    </row>
    <row r="3190" spans="1:15" x14ac:dyDescent="0.2">
      <c r="A3190" s="48" t="s">
        <v>9742</v>
      </c>
      <c r="B3190" s="5" t="s">
        <v>2737</v>
      </c>
      <c r="C3190" s="5">
        <v>46</v>
      </c>
      <c r="D3190" s="5" t="s">
        <v>17</v>
      </c>
      <c r="E3190" s="5" t="s">
        <v>9743</v>
      </c>
      <c r="F3190" s="5">
        <v>-5325</v>
      </c>
      <c r="G3190" s="5" t="s">
        <v>29</v>
      </c>
      <c r="H3190" s="5" t="s">
        <v>144</v>
      </c>
      <c r="I3190" s="5">
        <v>89044.67</v>
      </c>
      <c r="J3190" s="5" t="s">
        <v>1969</v>
      </c>
      <c r="K3190" s="5" t="s">
        <v>118</v>
      </c>
      <c r="L3190" s="5" t="s">
        <v>32</v>
      </c>
      <c r="M3190" s="5">
        <v>4.25</v>
      </c>
      <c r="N3190" s="5" t="s">
        <v>33</v>
      </c>
      <c r="O3190" s="49">
        <v>38</v>
      </c>
    </row>
    <row r="3191" spans="1:15" x14ac:dyDescent="0.2">
      <c r="A3191" s="48" t="s">
        <v>9744</v>
      </c>
      <c r="B3191" s="5" t="s">
        <v>1905</v>
      </c>
      <c r="C3191" s="5">
        <v>49</v>
      </c>
      <c r="D3191" s="5" t="s">
        <v>17</v>
      </c>
      <c r="E3191" s="5" t="s">
        <v>9745</v>
      </c>
      <c r="F3191" s="5">
        <v>-3250</v>
      </c>
      <c r="G3191" s="5" t="s">
        <v>85</v>
      </c>
      <c r="H3191" s="5" t="s">
        <v>71</v>
      </c>
      <c r="I3191" s="5">
        <v>109514.56</v>
      </c>
      <c r="J3191" s="5" t="s">
        <v>2125</v>
      </c>
      <c r="K3191" s="5" t="s">
        <v>62</v>
      </c>
      <c r="L3191" s="5" t="s">
        <v>23</v>
      </c>
      <c r="M3191" s="5">
        <v>2.15</v>
      </c>
      <c r="N3191" s="5" t="s">
        <v>33</v>
      </c>
      <c r="O3191" s="49">
        <v>40</v>
      </c>
    </row>
    <row r="3192" spans="1:15" x14ac:dyDescent="0.2">
      <c r="A3192" s="48" t="s">
        <v>9746</v>
      </c>
      <c r="B3192" s="5" t="s">
        <v>7320</v>
      </c>
      <c r="C3192" s="5">
        <v>48</v>
      </c>
      <c r="D3192" s="5" t="s">
        <v>27</v>
      </c>
      <c r="E3192" s="5" t="s">
        <v>9747</v>
      </c>
      <c r="F3192" s="5">
        <v>-6554</v>
      </c>
      <c r="G3192" s="5" t="s">
        <v>37</v>
      </c>
      <c r="H3192" s="5" t="s">
        <v>71</v>
      </c>
      <c r="I3192" s="5">
        <v>55026.47</v>
      </c>
      <c r="J3192" s="5" t="s">
        <v>1358</v>
      </c>
      <c r="K3192" s="5" t="s">
        <v>104</v>
      </c>
      <c r="L3192" s="5" t="s">
        <v>23</v>
      </c>
      <c r="M3192" s="5">
        <v>4.63</v>
      </c>
      <c r="N3192" s="5" t="s">
        <v>24</v>
      </c>
      <c r="O3192" s="49">
        <v>28</v>
      </c>
    </row>
    <row r="3193" spans="1:15" x14ac:dyDescent="0.2">
      <c r="A3193" s="48" t="s">
        <v>9748</v>
      </c>
      <c r="B3193" s="5" t="s">
        <v>4367</v>
      </c>
      <c r="C3193" s="5">
        <v>32</v>
      </c>
      <c r="D3193" s="5" t="s">
        <v>27</v>
      </c>
      <c r="E3193" s="5" t="s">
        <v>9749</v>
      </c>
      <c r="F3193" s="5">
        <v>-6092</v>
      </c>
      <c r="G3193" s="5" t="s">
        <v>45</v>
      </c>
      <c r="H3193" s="5" t="s">
        <v>38</v>
      </c>
      <c r="I3193" s="5">
        <v>128751.85</v>
      </c>
      <c r="J3193" s="5" t="s">
        <v>745</v>
      </c>
      <c r="K3193" s="5" t="s">
        <v>81</v>
      </c>
      <c r="L3193" s="5" t="s">
        <v>32</v>
      </c>
      <c r="M3193" s="5">
        <v>4.78</v>
      </c>
      <c r="N3193" s="5" t="s">
        <v>74</v>
      </c>
      <c r="O3193" s="49">
        <v>10</v>
      </c>
    </row>
    <row r="3194" spans="1:15" x14ac:dyDescent="0.2">
      <c r="A3194" s="48" t="s">
        <v>9750</v>
      </c>
      <c r="B3194" s="5" t="s">
        <v>9751</v>
      </c>
      <c r="C3194" s="5">
        <v>39</v>
      </c>
      <c r="D3194" s="5" t="s">
        <v>17</v>
      </c>
      <c r="E3194" s="5" t="s">
        <v>9752</v>
      </c>
      <c r="F3194" s="5">
        <v>-9689</v>
      </c>
      <c r="G3194" s="5" t="s">
        <v>52</v>
      </c>
      <c r="H3194" s="5" t="s">
        <v>38</v>
      </c>
      <c r="I3194" s="5">
        <v>121502.23</v>
      </c>
      <c r="J3194" s="5" t="s">
        <v>4173</v>
      </c>
      <c r="K3194" s="5" t="s">
        <v>40</v>
      </c>
      <c r="L3194" s="5" t="s">
        <v>32</v>
      </c>
      <c r="M3194" s="5">
        <v>2.37</v>
      </c>
      <c r="N3194" s="5" t="s">
        <v>41</v>
      </c>
      <c r="O3194" s="49">
        <v>35</v>
      </c>
    </row>
    <row r="3195" spans="1:15" x14ac:dyDescent="0.2">
      <c r="A3195" s="48" t="s">
        <v>9753</v>
      </c>
      <c r="B3195" s="5" t="s">
        <v>614</v>
      </c>
      <c r="C3195" s="5">
        <v>37</v>
      </c>
      <c r="D3195" s="5" t="s">
        <v>27</v>
      </c>
      <c r="E3195" s="5" t="s">
        <v>9754</v>
      </c>
      <c r="F3195" s="5">
        <v>-9035</v>
      </c>
      <c r="G3195" s="5" t="s">
        <v>37</v>
      </c>
      <c r="H3195" s="5" t="s">
        <v>79</v>
      </c>
      <c r="I3195" s="5">
        <v>160210.16</v>
      </c>
      <c r="J3195" s="5" t="s">
        <v>2747</v>
      </c>
      <c r="K3195" s="5" t="s">
        <v>40</v>
      </c>
      <c r="L3195" s="5" t="s">
        <v>23</v>
      </c>
      <c r="M3195" s="5">
        <v>3.59</v>
      </c>
      <c r="N3195" s="5" t="s">
        <v>33</v>
      </c>
      <c r="O3195" s="49">
        <v>6</v>
      </c>
    </row>
    <row r="3196" spans="1:15" x14ac:dyDescent="0.2">
      <c r="A3196" s="48" t="s">
        <v>9755</v>
      </c>
      <c r="B3196" s="5" t="s">
        <v>9756</v>
      </c>
      <c r="C3196" s="5">
        <v>28</v>
      </c>
      <c r="D3196" s="5" t="s">
        <v>27</v>
      </c>
      <c r="E3196" s="5" t="s">
        <v>9757</v>
      </c>
      <c r="F3196" s="5">
        <v>-10179</v>
      </c>
      <c r="G3196" s="5" t="s">
        <v>29</v>
      </c>
      <c r="H3196" s="5" t="s">
        <v>79</v>
      </c>
      <c r="I3196" s="5">
        <v>122899.86</v>
      </c>
      <c r="J3196" s="5" t="s">
        <v>2248</v>
      </c>
      <c r="K3196" s="5" t="s">
        <v>127</v>
      </c>
      <c r="L3196" s="5" t="s">
        <v>32</v>
      </c>
      <c r="M3196" s="5">
        <v>3.97</v>
      </c>
      <c r="N3196" s="5" t="s">
        <v>24</v>
      </c>
      <c r="O3196" s="49">
        <v>17</v>
      </c>
    </row>
    <row r="3197" spans="1:15" x14ac:dyDescent="0.2">
      <c r="A3197" s="48" t="s">
        <v>9758</v>
      </c>
      <c r="B3197" s="5" t="s">
        <v>8845</v>
      </c>
      <c r="C3197" s="5">
        <v>52</v>
      </c>
      <c r="D3197" s="5" t="s">
        <v>27</v>
      </c>
      <c r="E3197" s="5" t="s">
        <v>9759</v>
      </c>
      <c r="F3197" s="5">
        <v>-8891</v>
      </c>
      <c r="G3197" s="5" t="s">
        <v>94</v>
      </c>
      <c r="H3197" s="5" t="s">
        <v>173</v>
      </c>
      <c r="I3197" s="5">
        <v>82623.199999999997</v>
      </c>
      <c r="J3197" s="5" t="s">
        <v>9741</v>
      </c>
      <c r="K3197" s="5" t="s">
        <v>127</v>
      </c>
      <c r="L3197" s="5" t="s">
        <v>23</v>
      </c>
      <c r="M3197" s="5">
        <v>4.24</v>
      </c>
      <c r="N3197" s="5" t="s">
        <v>74</v>
      </c>
      <c r="O3197" s="49">
        <v>38</v>
      </c>
    </row>
    <row r="3198" spans="1:15" x14ac:dyDescent="0.2">
      <c r="A3198" s="48" t="s">
        <v>9760</v>
      </c>
      <c r="B3198" s="5" t="s">
        <v>9401</v>
      </c>
      <c r="C3198" s="5">
        <v>38</v>
      </c>
      <c r="D3198" s="5" t="s">
        <v>17</v>
      </c>
      <c r="E3198" s="5" t="s">
        <v>9761</v>
      </c>
      <c r="F3198" s="5">
        <v>-6568</v>
      </c>
      <c r="G3198" s="5" t="s">
        <v>116</v>
      </c>
      <c r="H3198" s="5" t="s">
        <v>30</v>
      </c>
      <c r="I3198" s="5">
        <v>116173.57</v>
      </c>
      <c r="J3198" s="5" t="s">
        <v>4957</v>
      </c>
      <c r="K3198" s="5" t="s">
        <v>118</v>
      </c>
      <c r="L3198" s="5" t="s">
        <v>32</v>
      </c>
      <c r="M3198" s="5">
        <v>2.5099999999999998</v>
      </c>
      <c r="N3198" s="5" t="s">
        <v>57</v>
      </c>
      <c r="O3198" s="49">
        <v>28</v>
      </c>
    </row>
    <row r="3199" spans="1:15" x14ac:dyDescent="0.2">
      <c r="A3199" s="48" t="s">
        <v>9762</v>
      </c>
      <c r="B3199" s="5" t="s">
        <v>9763</v>
      </c>
      <c r="C3199" s="5">
        <v>39</v>
      </c>
      <c r="D3199" s="5" t="s">
        <v>27</v>
      </c>
      <c r="E3199" s="5" t="s">
        <v>9764</v>
      </c>
      <c r="F3199" s="5">
        <v>-8725</v>
      </c>
      <c r="G3199" s="5" t="s">
        <v>94</v>
      </c>
      <c r="H3199" s="5" t="s">
        <v>194</v>
      </c>
      <c r="I3199" s="5">
        <v>146147.20000000001</v>
      </c>
      <c r="J3199" s="5" t="s">
        <v>9765</v>
      </c>
      <c r="K3199" s="5" t="s">
        <v>104</v>
      </c>
      <c r="L3199" s="5" t="s">
        <v>56</v>
      </c>
      <c r="M3199" s="5">
        <v>3.41</v>
      </c>
      <c r="N3199" s="5" t="s">
        <v>74</v>
      </c>
      <c r="O3199" s="49">
        <v>33</v>
      </c>
    </row>
    <row r="3200" spans="1:15" x14ac:dyDescent="0.2">
      <c r="A3200" s="48" t="s">
        <v>9766</v>
      </c>
      <c r="B3200" s="5" t="s">
        <v>6281</v>
      </c>
      <c r="C3200" s="5">
        <v>55</v>
      </c>
      <c r="D3200" s="5" t="s">
        <v>50</v>
      </c>
      <c r="E3200" s="5" t="s">
        <v>9767</v>
      </c>
      <c r="F3200" s="5">
        <v>-6823</v>
      </c>
      <c r="G3200" s="5" t="s">
        <v>19</v>
      </c>
      <c r="H3200" s="5" t="s">
        <v>20</v>
      </c>
      <c r="I3200" s="5">
        <v>135441.72</v>
      </c>
      <c r="J3200" s="5" t="s">
        <v>286</v>
      </c>
      <c r="K3200" s="5" t="s">
        <v>127</v>
      </c>
      <c r="L3200" s="5" t="s">
        <v>23</v>
      </c>
      <c r="M3200" s="5">
        <v>3.98</v>
      </c>
      <c r="N3200" s="5" t="s">
        <v>57</v>
      </c>
      <c r="O3200" s="49">
        <v>18</v>
      </c>
    </row>
    <row r="3201" spans="1:15" x14ac:dyDescent="0.2">
      <c r="A3201" s="48" t="s">
        <v>9768</v>
      </c>
      <c r="B3201" s="5" t="s">
        <v>4367</v>
      </c>
      <c r="C3201" s="5">
        <v>65</v>
      </c>
      <c r="D3201" s="5" t="s">
        <v>50</v>
      </c>
      <c r="E3201" s="5" t="s">
        <v>9769</v>
      </c>
      <c r="F3201" s="5">
        <v>-6610</v>
      </c>
      <c r="G3201" s="5" t="s">
        <v>78</v>
      </c>
      <c r="H3201" s="5" t="s">
        <v>79</v>
      </c>
      <c r="I3201" s="5">
        <v>42727.94</v>
      </c>
      <c r="J3201" s="5" t="s">
        <v>2077</v>
      </c>
      <c r="K3201" s="5" t="s">
        <v>62</v>
      </c>
      <c r="L3201" s="5" t="s">
        <v>73</v>
      </c>
      <c r="M3201" s="5">
        <v>2.09</v>
      </c>
      <c r="N3201" s="5" t="s">
        <v>24</v>
      </c>
      <c r="O3201" s="49">
        <v>30</v>
      </c>
    </row>
    <row r="3202" spans="1:15" x14ac:dyDescent="0.2">
      <c r="A3202" s="48" t="s">
        <v>9770</v>
      </c>
      <c r="B3202" s="5" t="s">
        <v>9771</v>
      </c>
      <c r="C3202" s="5">
        <v>26</v>
      </c>
      <c r="D3202" s="5" t="s">
        <v>27</v>
      </c>
      <c r="E3202" s="5" t="s">
        <v>9772</v>
      </c>
      <c r="F3202" s="5">
        <v>-9436</v>
      </c>
      <c r="G3202" s="5" t="s">
        <v>78</v>
      </c>
      <c r="H3202" s="5" t="s">
        <v>20</v>
      </c>
      <c r="I3202" s="5">
        <v>103911.78</v>
      </c>
      <c r="J3202" s="5" t="s">
        <v>6474</v>
      </c>
      <c r="K3202" s="5" t="s">
        <v>40</v>
      </c>
      <c r="L3202" s="5" t="s">
        <v>73</v>
      </c>
      <c r="M3202" s="5">
        <v>4.92</v>
      </c>
      <c r="N3202" s="5" t="s">
        <v>57</v>
      </c>
      <c r="O3202" s="49">
        <v>15</v>
      </c>
    </row>
    <row r="3203" spans="1:15" x14ac:dyDescent="0.2">
      <c r="A3203" s="48" t="s">
        <v>9773</v>
      </c>
      <c r="B3203" s="5" t="s">
        <v>8278</v>
      </c>
      <c r="C3203" s="5">
        <v>38</v>
      </c>
      <c r="D3203" s="5" t="s">
        <v>50</v>
      </c>
      <c r="E3203" s="5" t="s">
        <v>9774</v>
      </c>
      <c r="F3203" s="5">
        <v>-10949</v>
      </c>
      <c r="G3203" s="5" t="s">
        <v>78</v>
      </c>
      <c r="H3203" s="5" t="s">
        <v>20</v>
      </c>
      <c r="I3203" s="5">
        <v>171391.06</v>
      </c>
      <c r="J3203" s="5" t="s">
        <v>3774</v>
      </c>
      <c r="K3203" s="5" t="s">
        <v>47</v>
      </c>
      <c r="L3203" s="5" t="s">
        <v>73</v>
      </c>
      <c r="M3203" s="5">
        <v>2.66</v>
      </c>
      <c r="N3203" s="5" t="s">
        <v>57</v>
      </c>
      <c r="O3203" s="49">
        <v>38</v>
      </c>
    </row>
    <row r="3204" spans="1:15" x14ac:dyDescent="0.2">
      <c r="A3204" s="48" t="s">
        <v>9775</v>
      </c>
      <c r="B3204" s="5" t="s">
        <v>2898</v>
      </c>
      <c r="C3204" s="5">
        <v>65</v>
      </c>
      <c r="D3204" s="5" t="s">
        <v>27</v>
      </c>
      <c r="E3204" s="5" t="s">
        <v>9776</v>
      </c>
      <c r="F3204" s="5">
        <v>-8724</v>
      </c>
      <c r="G3204" s="5" t="s">
        <v>85</v>
      </c>
      <c r="H3204" s="5" t="s">
        <v>79</v>
      </c>
      <c r="I3204" s="5">
        <v>104644.77</v>
      </c>
      <c r="J3204" s="5" t="s">
        <v>1105</v>
      </c>
      <c r="K3204" s="5" t="s">
        <v>40</v>
      </c>
      <c r="L3204" s="5" t="s">
        <v>73</v>
      </c>
      <c r="M3204" s="5">
        <v>1.1200000000000001</v>
      </c>
      <c r="N3204" s="5" t="s">
        <v>24</v>
      </c>
      <c r="O3204" s="49">
        <v>36</v>
      </c>
    </row>
    <row r="3205" spans="1:15" x14ac:dyDescent="0.2">
      <c r="A3205" s="48" t="s">
        <v>9777</v>
      </c>
      <c r="B3205" s="5" t="s">
        <v>7610</v>
      </c>
      <c r="C3205" s="5">
        <v>61</v>
      </c>
      <c r="D3205" s="5" t="s">
        <v>27</v>
      </c>
      <c r="E3205" s="5" t="s">
        <v>9778</v>
      </c>
      <c r="F3205" s="5">
        <v>-7398</v>
      </c>
      <c r="G3205" s="5" t="s">
        <v>29</v>
      </c>
      <c r="H3205" s="5" t="s">
        <v>79</v>
      </c>
      <c r="I3205" s="5">
        <v>156440.95000000001</v>
      </c>
      <c r="J3205" s="5" t="s">
        <v>6141</v>
      </c>
      <c r="K3205" s="5" t="s">
        <v>81</v>
      </c>
      <c r="L3205" s="5" t="s">
        <v>56</v>
      </c>
      <c r="M3205" s="5">
        <v>4.26</v>
      </c>
      <c r="N3205" s="5" t="s">
        <v>74</v>
      </c>
      <c r="O3205" s="49">
        <v>30</v>
      </c>
    </row>
    <row r="3206" spans="1:15" x14ac:dyDescent="0.2">
      <c r="A3206" s="48" t="s">
        <v>9779</v>
      </c>
      <c r="B3206" s="5" t="s">
        <v>6281</v>
      </c>
      <c r="C3206" s="5">
        <v>26</v>
      </c>
      <c r="D3206" s="5" t="s">
        <v>17</v>
      </c>
      <c r="E3206" s="5" t="s">
        <v>9780</v>
      </c>
      <c r="F3206" s="5">
        <v>-8558</v>
      </c>
      <c r="G3206" s="5" t="s">
        <v>94</v>
      </c>
      <c r="H3206" s="5" t="s">
        <v>20</v>
      </c>
      <c r="I3206" s="5">
        <v>94618.53</v>
      </c>
      <c r="J3206" s="5" t="s">
        <v>7743</v>
      </c>
      <c r="K3206" s="5" t="s">
        <v>47</v>
      </c>
      <c r="L3206" s="5" t="s">
        <v>32</v>
      </c>
      <c r="M3206" s="5">
        <v>4.0599999999999996</v>
      </c>
      <c r="N3206" s="5" t="s">
        <v>41</v>
      </c>
      <c r="O3206" s="49">
        <v>13</v>
      </c>
    </row>
    <row r="3207" spans="1:15" x14ac:dyDescent="0.2">
      <c r="A3207" s="48" t="s">
        <v>9781</v>
      </c>
      <c r="B3207" s="5" t="s">
        <v>7333</v>
      </c>
      <c r="C3207" s="5">
        <v>37</v>
      </c>
      <c r="D3207" s="5" t="s">
        <v>27</v>
      </c>
      <c r="E3207" s="5" t="s">
        <v>9782</v>
      </c>
      <c r="F3207" s="5">
        <v>-8924</v>
      </c>
      <c r="G3207" s="5" t="s">
        <v>78</v>
      </c>
      <c r="H3207" s="5" t="s">
        <v>194</v>
      </c>
      <c r="I3207" s="5">
        <v>134301.74</v>
      </c>
      <c r="J3207" s="5" t="s">
        <v>6982</v>
      </c>
      <c r="K3207" s="5" t="s">
        <v>118</v>
      </c>
      <c r="L3207" s="5" t="s">
        <v>56</v>
      </c>
      <c r="M3207" s="5">
        <v>2.21</v>
      </c>
      <c r="N3207" s="5" t="s">
        <v>57</v>
      </c>
      <c r="O3207" s="49">
        <v>16</v>
      </c>
    </row>
    <row r="3208" spans="1:15" x14ac:dyDescent="0.2">
      <c r="A3208" s="48" t="s">
        <v>9783</v>
      </c>
      <c r="B3208" s="5" t="s">
        <v>5016</v>
      </c>
      <c r="C3208" s="5">
        <v>45</v>
      </c>
      <c r="D3208" s="5" t="s">
        <v>50</v>
      </c>
      <c r="E3208" s="5" t="s">
        <v>9784</v>
      </c>
      <c r="F3208" s="5">
        <v>-2756</v>
      </c>
      <c r="G3208" s="5" t="s">
        <v>37</v>
      </c>
      <c r="H3208" s="5" t="s">
        <v>30</v>
      </c>
      <c r="I3208" s="5">
        <v>92151.360000000001</v>
      </c>
      <c r="J3208" s="5" t="s">
        <v>7377</v>
      </c>
      <c r="K3208" s="5" t="s">
        <v>47</v>
      </c>
      <c r="L3208" s="5" t="s">
        <v>73</v>
      </c>
      <c r="M3208" s="5">
        <v>4.8600000000000003</v>
      </c>
      <c r="N3208" s="5" t="s">
        <v>33</v>
      </c>
      <c r="O3208" s="49">
        <v>18</v>
      </c>
    </row>
    <row r="3209" spans="1:15" x14ac:dyDescent="0.2">
      <c r="A3209" s="48" t="s">
        <v>9785</v>
      </c>
      <c r="B3209" s="5" t="s">
        <v>5710</v>
      </c>
      <c r="C3209" s="5">
        <v>28</v>
      </c>
      <c r="D3209" s="5" t="s">
        <v>17</v>
      </c>
      <c r="E3209" s="5" t="s">
        <v>9786</v>
      </c>
      <c r="F3209" s="5">
        <v>-2654</v>
      </c>
      <c r="G3209" s="5" t="s">
        <v>85</v>
      </c>
      <c r="H3209" s="5" t="s">
        <v>144</v>
      </c>
      <c r="I3209" s="5">
        <v>157937.35</v>
      </c>
      <c r="J3209" s="5" t="s">
        <v>9787</v>
      </c>
      <c r="K3209" s="5" t="s">
        <v>55</v>
      </c>
      <c r="L3209" s="5" t="s">
        <v>32</v>
      </c>
      <c r="M3209" s="5">
        <v>4.59</v>
      </c>
      <c r="N3209" s="5" t="s">
        <v>57</v>
      </c>
      <c r="O3209" s="49">
        <v>10</v>
      </c>
    </row>
    <row r="3210" spans="1:15" x14ac:dyDescent="0.2">
      <c r="A3210" s="48" t="s">
        <v>9788</v>
      </c>
      <c r="B3210" s="5" t="s">
        <v>1248</v>
      </c>
      <c r="C3210" s="5">
        <v>23</v>
      </c>
      <c r="D3210" s="5" t="s">
        <v>17</v>
      </c>
      <c r="E3210" s="5" t="s">
        <v>9789</v>
      </c>
      <c r="F3210" s="5">
        <v>-2614</v>
      </c>
      <c r="G3210" s="5" t="s">
        <v>37</v>
      </c>
      <c r="H3210" s="5" t="s">
        <v>30</v>
      </c>
      <c r="I3210" s="5">
        <v>159481.37</v>
      </c>
      <c r="J3210" s="5" t="s">
        <v>437</v>
      </c>
      <c r="K3210" s="5" t="s">
        <v>22</v>
      </c>
      <c r="L3210" s="5" t="s">
        <v>73</v>
      </c>
      <c r="M3210" s="5">
        <v>3.53</v>
      </c>
      <c r="N3210" s="5" t="s">
        <v>41</v>
      </c>
      <c r="O3210" s="49">
        <v>33</v>
      </c>
    </row>
    <row r="3211" spans="1:15" x14ac:dyDescent="0.2">
      <c r="A3211" s="48" t="s">
        <v>9790</v>
      </c>
      <c r="B3211" s="5" t="s">
        <v>3525</v>
      </c>
      <c r="C3211" s="5">
        <v>48</v>
      </c>
      <c r="D3211" s="5" t="s">
        <v>17</v>
      </c>
      <c r="E3211" s="5" t="s">
        <v>9791</v>
      </c>
      <c r="F3211" s="5">
        <v>-4194</v>
      </c>
      <c r="G3211" s="5" t="s">
        <v>99</v>
      </c>
      <c r="H3211" s="5" t="s">
        <v>30</v>
      </c>
      <c r="I3211" s="5">
        <v>47973.74</v>
      </c>
      <c r="J3211" s="5" t="s">
        <v>9383</v>
      </c>
      <c r="K3211" s="5" t="s">
        <v>55</v>
      </c>
      <c r="L3211" s="5" t="s">
        <v>73</v>
      </c>
      <c r="M3211" s="5">
        <v>1.06</v>
      </c>
      <c r="N3211" s="5" t="s">
        <v>33</v>
      </c>
      <c r="O3211" s="49">
        <v>7</v>
      </c>
    </row>
    <row r="3212" spans="1:15" x14ac:dyDescent="0.2">
      <c r="A3212" s="48" t="s">
        <v>9792</v>
      </c>
      <c r="B3212" s="5" t="s">
        <v>315</v>
      </c>
      <c r="C3212" s="5">
        <v>51</v>
      </c>
      <c r="D3212" s="5" t="s">
        <v>50</v>
      </c>
      <c r="E3212" s="5" t="s">
        <v>9793</v>
      </c>
      <c r="F3212" s="5">
        <v>-4660</v>
      </c>
      <c r="G3212" s="5" t="s">
        <v>94</v>
      </c>
      <c r="H3212" s="5" t="s">
        <v>66</v>
      </c>
      <c r="I3212" s="5">
        <v>110004.09</v>
      </c>
      <c r="J3212" s="5" t="s">
        <v>2486</v>
      </c>
      <c r="K3212" s="5" t="s">
        <v>136</v>
      </c>
      <c r="L3212" s="5" t="s">
        <v>32</v>
      </c>
      <c r="M3212" s="5">
        <v>2.92</v>
      </c>
      <c r="N3212" s="5" t="s">
        <v>57</v>
      </c>
      <c r="O3212" s="49">
        <v>12</v>
      </c>
    </row>
    <row r="3213" spans="1:15" x14ac:dyDescent="0.2">
      <c r="A3213" s="48" t="s">
        <v>9794</v>
      </c>
      <c r="B3213" s="5" t="s">
        <v>3646</v>
      </c>
      <c r="C3213" s="5">
        <v>37</v>
      </c>
      <c r="D3213" s="5" t="s">
        <v>50</v>
      </c>
      <c r="E3213" s="5" t="s">
        <v>9795</v>
      </c>
      <c r="F3213" s="5">
        <v>-4781</v>
      </c>
      <c r="G3213" s="5" t="s">
        <v>45</v>
      </c>
      <c r="H3213" s="5" t="s">
        <v>71</v>
      </c>
      <c r="I3213" s="5">
        <v>114954.58</v>
      </c>
      <c r="J3213" s="5" t="s">
        <v>5268</v>
      </c>
      <c r="K3213" s="5" t="s">
        <v>62</v>
      </c>
      <c r="L3213" s="5" t="s">
        <v>56</v>
      </c>
      <c r="M3213" s="5">
        <v>2.57</v>
      </c>
      <c r="N3213" s="5" t="s">
        <v>41</v>
      </c>
      <c r="O3213" s="49">
        <v>5</v>
      </c>
    </row>
    <row r="3214" spans="1:15" x14ac:dyDescent="0.2">
      <c r="A3214" s="48" t="s">
        <v>9796</v>
      </c>
      <c r="B3214" s="5" t="s">
        <v>9797</v>
      </c>
      <c r="C3214" s="5">
        <v>64</v>
      </c>
      <c r="D3214" s="5" t="s">
        <v>27</v>
      </c>
      <c r="E3214" s="5" t="s">
        <v>9798</v>
      </c>
      <c r="F3214" s="5">
        <v>-8783</v>
      </c>
      <c r="G3214" s="5" t="s">
        <v>45</v>
      </c>
      <c r="H3214" s="5" t="s">
        <v>66</v>
      </c>
      <c r="I3214" s="5">
        <v>75794.58</v>
      </c>
      <c r="J3214" s="5" t="s">
        <v>8618</v>
      </c>
      <c r="K3214" s="5" t="s">
        <v>47</v>
      </c>
      <c r="L3214" s="5" t="s">
        <v>23</v>
      </c>
      <c r="M3214" s="5">
        <v>3.14</v>
      </c>
      <c r="N3214" s="5" t="s">
        <v>74</v>
      </c>
      <c r="O3214" s="49">
        <v>40</v>
      </c>
    </row>
    <row r="3215" spans="1:15" x14ac:dyDescent="0.2">
      <c r="A3215" s="48" t="s">
        <v>9799</v>
      </c>
      <c r="B3215" s="5" t="s">
        <v>7816</v>
      </c>
      <c r="C3215" s="5">
        <v>37</v>
      </c>
      <c r="D3215" s="5" t="s">
        <v>17</v>
      </c>
      <c r="E3215" s="5" t="s">
        <v>9800</v>
      </c>
      <c r="F3215" s="5">
        <v>-8408</v>
      </c>
      <c r="G3215" s="5" t="s">
        <v>78</v>
      </c>
      <c r="H3215" s="5" t="s">
        <v>30</v>
      </c>
      <c r="I3215" s="5">
        <v>72066.61</v>
      </c>
      <c r="J3215" s="5" t="s">
        <v>9286</v>
      </c>
      <c r="K3215" s="5" t="s">
        <v>62</v>
      </c>
      <c r="L3215" s="5" t="s">
        <v>73</v>
      </c>
      <c r="M3215" s="5">
        <v>2.13</v>
      </c>
      <c r="N3215" s="5" t="s">
        <v>74</v>
      </c>
      <c r="O3215" s="49">
        <v>8</v>
      </c>
    </row>
    <row r="3216" spans="1:15" x14ac:dyDescent="0.2">
      <c r="A3216" s="48" t="s">
        <v>9801</v>
      </c>
      <c r="B3216" s="5" t="s">
        <v>4804</v>
      </c>
      <c r="C3216" s="5">
        <v>36</v>
      </c>
      <c r="D3216" s="5" t="s">
        <v>17</v>
      </c>
      <c r="E3216" s="5" t="s">
        <v>9802</v>
      </c>
      <c r="F3216" s="5">
        <v>-9929</v>
      </c>
      <c r="G3216" s="5" t="s">
        <v>78</v>
      </c>
      <c r="H3216" s="5" t="s">
        <v>66</v>
      </c>
      <c r="I3216" s="5">
        <v>72744.83</v>
      </c>
      <c r="J3216" s="5" t="s">
        <v>3170</v>
      </c>
      <c r="K3216" s="5" t="s">
        <v>22</v>
      </c>
      <c r="L3216" s="5" t="s">
        <v>23</v>
      </c>
      <c r="M3216" s="5">
        <v>4.49</v>
      </c>
      <c r="N3216" s="5" t="s">
        <v>57</v>
      </c>
      <c r="O3216" s="49">
        <v>39</v>
      </c>
    </row>
    <row r="3217" spans="1:15" x14ac:dyDescent="0.2">
      <c r="A3217" s="48" t="s">
        <v>9803</v>
      </c>
      <c r="B3217" s="5" t="s">
        <v>9581</v>
      </c>
      <c r="C3217" s="5">
        <v>54</v>
      </c>
      <c r="D3217" s="5" t="s">
        <v>17</v>
      </c>
      <c r="E3217" s="5" t="s">
        <v>9804</v>
      </c>
      <c r="F3217" s="5">
        <v>-5744</v>
      </c>
      <c r="G3217" s="5" t="s">
        <v>37</v>
      </c>
      <c r="H3217" s="5" t="s">
        <v>30</v>
      </c>
      <c r="I3217" s="5">
        <v>84249.32</v>
      </c>
      <c r="J3217" s="5" t="s">
        <v>3890</v>
      </c>
      <c r="K3217" s="5" t="s">
        <v>81</v>
      </c>
      <c r="L3217" s="5" t="s">
        <v>32</v>
      </c>
      <c r="M3217" s="5">
        <v>2.37</v>
      </c>
      <c r="N3217" s="5" t="s">
        <v>41</v>
      </c>
      <c r="O3217" s="49">
        <v>8</v>
      </c>
    </row>
    <row r="3218" spans="1:15" x14ac:dyDescent="0.2">
      <c r="A3218" s="48" t="s">
        <v>9805</v>
      </c>
      <c r="B3218" s="5" t="s">
        <v>3938</v>
      </c>
      <c r="C3218" s="5">
        <v>49</v>
      </c>
      <c r="D3218" s="5" t="s">
        <v>17</v>
      </c>
      <c r="E3218" s="5" t="s">
        <v>9806</v>
      </c>
      <c r="F3218" s="5">
        <v>-10184</v>
      </c>
      <c r="G3218" s="5" t="s">
        <v>19</v>
      </c>
      <c r="H3218" s="5" t="s">
        <v>30</v>
      </c>
      <c r="I3218" s="5">
        <v>148414.78</v>
      </c>
      <c r="J3218" s="5" t="s">
        <v>9234</v>
      </c>
      <c r="K3218" s="5" t="s">
        <v>81</v>
      </c>
      <c r="L3218" s="5" t="s">
        <v>56</v>
      </c>
      <c r="M3218" s="5">
        <v>4.18</v>
      </c>
      <c r="N3218" s="5" t="s">
        <v>74</v>
      </c>
      <c r="O3218" s="49">
        <v>15</v>
      </c>
    </row>
    <row r="3219" spans="1:15" x14ac:dyDescent="0.2">
      <c r="A3219" s="48" t="s">
        <v>9807</v>
      </c>
      <c r="B3219" s="5" t="s">
        <v>4058</v>
      </c>
      <c r="C3219" s="5">
        <v>38</v>
      </c>
      <c r="D3219" s="5" t="s">
        <v>27</v>
      </c>
      <c r="E3219" s="5" t="s">
        <v>9808</v>
      </c>
      <c r="F3219" s="5">
        <v>-3711</v>
      </c>
      <c r="G3219" s="5" t="s">
        <v>85</v>
      </c>
      <c r="H3219" s="5" t="s">
        <v>173</v>
      </c>
      <c r="I3219" s="5">
        <v>37676.15</v>
      </c>
      <c r="J3219" s="5" t="s">
        <v>4660</v>
      </c>
      <c r="K3219" s="5" t="s">
        <v>118</v>
      </c>
      <c r="L3219" s="5" t="s">
        <v>32</v>
      </c>
      <c r="M3219" s="5">
        <v>3.68</v>
      </c>
      <c r="N3219" s="5" t="s">
        <v>74</v>
      </c>
      <c r="O3219" s="49">
        <v>22</v>
      </c>
    </row>
    <row r="3220" spans="1:15" x14ac:dyDescent="0.2">
      <c r="A3220" s="48" t="s">
        <v>9809</v>
      </c>
      <c r="B3220" s="5" t="s">
        <v>3590</v>
      </c>
      <c r="C3220" s="5">
        <v>39</v>
      </c>
      <c r="D3220" s="5" t="s">
        <v>50</v>
      </c>
      <c r="E3220" s="5" t="s">
        <v>9810</v>
      </c>
      <c r="F3220" s="5">
        <v>-3885</v>
      </c>
      <c r="G3220" s="5" t="s">
        <v>45</v>
      </c>
      <c r="H3220" s="5" t="s">
        <v>66</v>
      </c>
      <c r="I3220" s="5">
        <v>124439.21</v>
      </c>
      <c r="J3220" s="5" t="s">
        <v>6744</v>
      </c>
      <c r="K3220" s="5" t="s">
        <v>104</v>
      </c>
      <c r="L3220" s="5" t="s">
        <v>23</v>
      </c>
      <c r="M3220" s="5">
        <v>1.38</v>
      </c>
      <c r="N3220" s="5" t="s">
        <v>33</v>
      </c>
      <c r="O3220" s="49">
        <v>37</v>
      </c>
    </row>
    <row r="3221" spans="1:15" x14ac:dyDescent="0.2">
      <c r="A3221" s="48" t="s">
        <v>9811</v>
      </c>
      <c r="B3221" s="5" t="s">
        <v>3075</v>
      </c>
      <c r="C3221" s="5">
        <v>62</v>
      </c>
      <c r="D3221" s="5" t="s">
        <v>50</v>
      </c>
      <c r="E3221" s="5" t="s">
        <v>9812</v>
      </c>
      <c r="F3221" s="5">
        <v>-1896</v>
      </c>
      <c r="G3221" s="5" t="s">
        <v>99</v>
      </c>
      <c r="H3221" s="5" t="s">
        <v>71</v>
      </c>
      <c r="I3221" s="5">
        <v>80761.13</v>
      </c>
      <c r="J3221" s="5" t="s">
        <v>340</v>
      </c>
      <c r="K3221" s="5" t="s">
        <v>104</v>
      </c>
      <c r="L3221" s="5" t="s">
        <v>73</v>
      </c>
      <c r="M3221" s="5">
        <v>1.91</v>
      </c>
      <c r="N3221" s="5" t="s">
        <v>57</v>
      </c>
      <c r="O3221" s="49">
        <v>16</v>
      </c>
    </row>
    <row r="3222" spans="1:15" x14ac:dyDescent="0.2">
      <c r="A3222" s="48" t="s">
        <v>9813</v>
      </c>
      <c r="B3222" s="5" t="s">
        <v>8097</v>
      </c>
      <c r="C3222" s="5">
        <v>30</v>
      </c>
      <c r="D3222" s="5" t="s">
        <v>17</v>
      </c>
      <c r="E3222" s="5" t="s">
        <v>9814</v>
      </c>
      <c r="F3222" s="5">
        <v>-6495</v>
      </c>
      <c r="G3222" s="5" t="s">
        <v>45</v>
      </c>
      <c r="H3222" s="5" t="s">
        <v>144</v>
      </c>
      <c r="I3222" s="5">
        <v>119746.27</v>
      </c>
      <c r="J3222" s="5" t="s">
        <v>2296</v>
      </c>
      <c r="K3222" s="5" t="s">
        <v>47</v>
      </c>
      <c r="L3222" s="5" t="s">
        <v>23</v>
      </c>
      <c r="M3222" s="5">
        <v>3.3</v>
      </c>
      <c r="N3222" s="5" t="s">
        <v>74</v>
      </c>
      <c r="O3222" s="49">
        <v>30</v>
      </c>
    </row>
    <row r="3223" spans="1:15" x14ac:dyDescent="0.2">
      <c r="A3223" s="48" t="s">
        <v>9815</v>
      </c>
      <c r="B3223" s="5" t="s">
        <v>9816</v>
      </c>
      <c r="C3223" s="5">
        <v>37</v>
      </c>
      <c r="D3223" s="5" t="s">
        <v>27</v>
      </c>
      <c r="E3223" s="5" t="s">
        <v>9817</v>
      </c>
      <c r="F3223" s="5">
        <v>-2633</v>
      </c>
      <c r="G3223" s="5" t="s">
        <v>45</v>
      </c>
      <c r="H3223" s="5" t="s">
        <v>30</v>
      </c>
      <c r="I3223" s="5">
        <v>145055.88</v>
      </c>
      <c r="J3223" s="5" t="s">
        <v>9818</v>
      </c>
      <c r="K3223" s="5" t="s">
        <v>47</v>
      </c>
      <c r="L3223" s="5" t="s">
        <v>32</v>
      </c>
      <c r="M3223" s="5">
        <v>3.98</v>
      </c>
      <c r="N3223" s="5" t="s">
        <v>24</v>
      </c>
      <c r="O3223" s="49">
        <v>24</v>
      </c>
    </row>
    <row r="3224" spans="1:15" x14ac:dyDescent="0.2">
      <c r="A3224" s="48" t="s">
        <v>9819</v>
      </c>
      <c r="B3224" s="5" t="s">
        <v>3807</v>
      </c>
      <c r="C3224" s="5">
        <v>43</v>
      </c>
      <c r="D3224" s="5" t="s">
        <v>17</v>
      </c>
      <c r="E3224" s="5" t="s">
        <v>9820</v>
      </c>
      <c r="F3224" s="5">
        <v>-8836</v>
      </c>
      <c r="G3224" s="5" t="s">
        <v>37</v>
      </c>
      <c r="H3224" s="5" t="s">
        <v>66</v>
      </c>
      <c r="I3224" s="5">
        <v>153748.74</v>
      </c>
      <c r="J3224" s="5" t="s">
        <v>5937</v>
      </c>
      <c r="K3224" s="5" t="s">
        <v>118</v>
      </c>
      <c r="L3224" s="5" t="s">
        <v>73</v>
      </c>
      <c r="M3224" s="5">
        <v>3.43</v>
      </c>
      <c r="N3224" s="5" t="s">
        <v>33</v>
      </c>
      <c r="O3224" s="49">
        <v>24</v>
      </c>
    </row>
    <row r="3225" spans="1:15" x14ac:dyDescent="0.2">
      <c r="A3225" s="48" t="s">
        <v>9821</v>
      </c>
      <c r="B3225" s="5" t="s">
        <v>8049</v>
      </c>
      <c r="C3225" s="5">
        <v>50</v>
      </c>
      <c r="D3225" s="5" t="s">
        <v>17</v>
      </c>
      <c r="E3225" s="5" t="s">
        <v>9822</v>
      </c>
      <c r="F3225" s="5">
        <v>-6136</v>
      </c>
      <c r="G3225" s="5" t="s">
        <v>52</v>
      </c>
      <c r="H3225" s="5" t="s">
        <v>30</v>
      </c>
      <c r="I3225" s="5">
        <v>122342.54</v>
      </c>
      <c r="J3225" s="5" t="s">
        <v>795</v>
      </c>
      <c r="K3225" s="5" t="s">
        <v>81</v>
      </c>
      <c r="L3225" s="5" t="s">
        <v>32</v>
      </c>
      <c r="M3225" s="5">
        <v>1.29</v>
      </c>
      <c r="N3225" s="5" t="s">
        <v>57</v>
      </c>
      <c r="O3225" s="49">
        <v>22</v>
      </c>
    </row>
    <row r="3226" spans="1:15" x14ac:dyDescent="0.2">
      <c r="A3226" s="48" t="s">
        <v>9823</v>
      </c>
      <c r="B3226" s="5" t="s">
        <v>7683</v>
      </c>
      <c r="C3226" s="5">
        <v>54</v>
      </c>
      <c r="D3226" s="5" t="s">
        <v>17</v>
      </c>
      <c r="E3226" s="5" t="s">
        <v>9824</v>
      </c>
      <c r="F3226" s="5">
        <v>-11495</v>
      </c>
      <c r="G3226" s="5" t="s">
        <v>94</v>
      </c>
      <c r="H3226" s="5" t="s">
        <v>20</v>
      </c>
      <c r="I3226" s="5">
        <v>168563.93</v>
      </c>
      <c r="J3226" s="5" t="s">
        <v>8415</v>
      </c>
      <c r="K3226" s="5" t="s">
        <v>118</v>
      </c>
      <c r="L3226" s="5" t="s">
        <v>23</v>
      </c>
      <c r="M3226" s="5">
        <v>3.72</v>
      </c>
      <c r="N3226" s="5" t="s">
        <v>57</v>
      </c>
      <c r="O3226" s="49">
        <v>21</v>
      </c>
    </row>
    <row r="3227" spans="1:15" x14ac:dyDescent="0.2">
      <c r="A3227" s="48" t="s">
        <v>9825</v>
      </c>
      <c r="B3227" s="5" t="s">
        <v>9826</v>
      </c>
      <c r="C3227" s="5">
        <v>54</v>
      </c>
      <c r="D3227" s="5" t="s">
        <v>27</v>
      </c>
      <c r="E3227" s="5" t="s">
        <v>9827</v>
      </c>
      <c r="F3227" s="5">
        <v>-5538</v>
      </c>
      <c r="G3227" s="5" t="s">
        <v>45</v>
      </c>
      <c r="H3227" s="5" t="s">
        <v>71</v>
      </c>
      <c r="I3227" s="5">
        <v>116323.9</v>
      </c>
      <c r="J3227" s="5" t="s">
        <v>7577</v>
      </c>
      <c r="K3227" s="5" t="s">
        <v>104</v>
      </c>
      <c r="L3227" s="5" t="s">
        <v>73</v>
      </c>
      <c r="M3227" s="5">
        <v>3.52</v>
      </c>
      <c r="N3227" s="5" t="s">
        <v>57</v>
      </c>
      <c r="O3227" s="49">
        <v>33</v>
      </c>
    </row>
    <row r="3228" spans="1:15" x14ac:dyDescent="0.2">
      <c r="A3228" s="48" t="s">
        <v>9828</v>
      </c>
      <c r="B3228" s="5" t="s">
        <v>7802</v>
      </c>
      <c r="C3228" s="5">
        <v>62</v>
      </c>
      <c r="D3228" s="5" t="s">
        <v>17</v>
      </c>
      <c r="E3228" s="5" t="s">
        <v>9829</v>
      </c>
      <c r="F3228" s="5">
        <v>-9556</v>
      </c>
      <c r="G3228" s="5" t="s">
        <v>116</v>
      </c>
      <c r="H3228" s="5" t="s">
        <v>173</v>
      </c>
      <c r="I3228" s="5">
        <v>161020.46</v>
      </c>
      <c r="J3228" s="5" t="s">
        <v>1573</v>
      </c>
      <c r="K3228" s="5" t="s">
        <v>62</v>
      </c>
      <c r="L3228" s="5" t="s">
        <v>56</v>
      </c>
      <c r="M3228" s="5">
        <v>3.56</v>
      </c>
      <c r="N3228" s="5" t="s">
        <v>74</v>
      </c>
      <c r="O3228" s="49">
        <v>13</v>
      </c>
    </row>
    <row r="3229" spans="1:15" x14ac:dyDescent="0.2">
      <c r="A3229" s="48" t="s">
        <v>9830</v>
      </c>
      <c r="B3229" s="5" t="s">
        <v>2402</v>
      </c>
      <c r="C3229" s="5">
        <v>28</v>
      </c>
      <c r="D3229" s="5" t="s">
        <v>17</v>
      </c>
      <c r="E3229" s="5" t="s">
        <v>9831</v>
      </c>
      <c r="F3229" s="5">
        <v>-8118</v>
      </c>
      <c r="G3229" s="5" t="s">
        <v>85</v>
      </c>
      <c r="H3229" s="5" t="s">
        <v>79</v>
      </c>
      <c r="I3229" s="5">
        <v>154267.57999999999</v>
      </c>
      <c r="J3229" s="5" t="s">
        <v>6958</v>
      </c>
      <c r="K3229" s="5" t="s">
        <v>127</v>
      </c>
      <c r="L3229" s="5" t="s">
        <v>23</v>
      </c>
      <c r="M3229" s="5">
        <v>3.66</v>
      </c>
      <c r="N3229" s="5" t="s">
        <v>74</v>
      </c>
      <c r="O3229" s="49">
        <v>31</v>
      </c>
    </row>
    <row r="3230" spans="1:15" x14ac:dyDescent="0.2">
      <c r="A3230" s="48" t="s">
        <v>9832</v>
      </c>
      <c r="B3230" s="5" t="s">
        <v>9833</v>
      </c>
      <c r="C3230" s="5">
        <v>30</v>
      </c>
      <c r="D3230" s="5" t="s">
        <v>27</v>
      </c>
      <c r="E3230" s="5" t="s">
        <v>9834</v>
      </c>
      <c r="F3230" s="5">
        <v>-3289</v>
      </c>
      <c r="G3230" s="5" t="s">
        <v>94</v>
      </c>
      <c r="H3230" s="5" t="s">
        <v>194</v>
      </c>
      <c r="I3230" s="5">
        <v>65182.78</v>
      </c>
      <c r="J3230" s="5" t="s">
        <v>417</v>
      </c>
      <c r="K3230" s="5" t="s">
        <v>104</v>
      </c>
      <c r="L3230" s="5" t="s">
        <v>73</v>
      </c>
      <c r="M3230" s="5">
        <v>4.68</v>
      </c>
      <c r="N3230" s="5" t="s">
        <v>33</v>
      </c>
      <c r="O3230" s="49">
        <v>30</v>
      </c>
    </row>
    <row r="3231" spans="1:15" x14ac:dyDescent="0.2">
      <c r="A3231" s="48" t="s">
        <v>9835</v>
      </c>
      <c r="B3231" s="5" t="s">
        <v>2505</v>
      </c>
      <c r="C3231" s="5">
        <v>61</v>
      </c>
      <c r="D3231" s="5" t="s">
        <v>27</v>
      </c>
      <c r="E3231" s="5" t="s">
        <v>9836</v>
      </c>
      <c r="F3231" s="5">
        <v>-5940</v>
      </c>
      <c r="G3231" s="5" t="s">
        <v>116</v>
      </c>
      <c r="H3231" s="5" t="s">
        <v>144</v>
      </c>
      <c r="I3231" s="5">
        <v>133899.73000000001</v>
      </c>
      <c r="J3231" s="5" t="s">
        <v>1969</v>
      </c>
      <c r="K3231" s="5" t="s">
        <v>136</v>
      </c>
      <c r="L3231" s="5" t="s">
        <v>56</v>
      </c>
      <c r="M3231" s="5">
        <v>1.32</v>
      </c>
      <c r="N3231" s="5" t="s">
        <v>57</v>
      </c>
      <c r="O3231" s="49">
        <v>39</v>
      </c>
    </row>
    <row r="3232" spans="1:15" x14ac:dyDescent="0.2">
      <c r="A3232" s="48" t="s">
        <v>9837</v>
      </c>
      <c r="B3232" s="5" t="s">
        <v>9838</v>
      </c>
      <c r="C3232" s="5">
        <v>22</v>
      </c>
      <c r="D3232" s="5" t="s">
        <v>27</v>
      </c>
      <c r="E3232" s="5" t="s">
        <v>9839</v>
      </c>
      <c r="F3232" s="5">
        <v>-4751</v>
      </c>
      <c r="G3232" s="5" t="s">
        <v>29</v>
      </c>
      <c r="H3232" s="5" t="s">
        <v>79</v>
      </c>
      <c r="I3232" s="5">
        <v>166918.42000000001</v>
      </c>
      <c r="J3232" s="5" t="s">
        <v>461</v>
      </c>
      <c r="K3232" s="5" t="s">
        <v>136</v>
      </c>
      <c r="L3232" s="5" t="s">
        <v>56</v>
      </c>
      <c r="M3232" s="5">
        <v>3.47</v>
      </c>
      <c r="N3232" s="5" t="s">
        <v>33</v>
      </c>
      <c r="O3232" s="49">
        <v>8</v>
      </c>
    </row>
    <row r="3233" spans="1:15" x14ac:dyDescent="0.2">
      <c r="A3233" s="48" t="s">
        <v>9840</v>
      </c>
      <c r="B3233" s="5" t="s">
        <v>7474</v>
      </c>
      <c r="C3233" s="5">
        <v>62</v>
      </c>
      <c r="D3233" s="5" t="s">
        <v>50</v>
      </c>
      <c r="E3233" s="5" t="s">
        <v>9841</v>
      </c>
      <c r="F3233" s="5">
        <v>-6905</v>
      </c>
      <c r="G3233" s="5" t="s">
        <v>94</v>
      </c>
      <c r="H3233" s="5" t="s">
        <v>71</v>
      </c>
      <c r="I3233" s="5">
        <v>178696.62</v>
      </c>
      <c r="J3233" s="5" t="s">
        <v>9842</v>
      </c>
      <c r="K3233" s="5" t="s">
        <v>127</v>
      </c>
      <c r="L3233" s="5" t="s">
        <v>32</v>
      </c>
      <c r="M3233" s="5">
        <v>2.39</v>
      </c>
      <c r="N3233" s="5" t="s">
        <v>41</v>
      </c>
      <c r="O3233" s="49">
        <v>21</v>
      </c>
    </row>
    <row r="3234" spans="1:15" x14ac:dyDescent="0.2">
      <c r="A3234" s="48" t="s">
        <v>9843</v>
      </c>
      <c r="B3234" s="5" t="s">
        <v>9844</v>
      </c>
      <c r="C3234" s="5">
        <v>30</v>
      </c>
      <c r="D3234" s="5" t="s">
        <v>17</v>
      </c>
      <c r="E3234" s="5" t="s">
        <v>9845</v>
      </c>
      <c r="F3234" s="5">
        <v>-5942</v>
      </c>
      <c r="G3234" s="5" t="s">
        <v>19</v>
      </c>
      <c r="H3234" s="5" t="s">
        <v>30</v>
      </c>
      <c r="I3234" s="5">
        <v>36658.26</v>
      </c>
      <c r="J3234" s="5" t="s">
        <v>1738</v>
      </c>
      <c r="K3234" s="5" t="s">
        <v>136</v>
      </c>
      <c r="L3234" s="5" t="s">
        <v>56</v>
      </c>
      <c r="M3234" s="5">
        <v>1.32</v>
      </c>
      <c r="N3234" s="5" t="s">
        <v>57</v>
      </c>
      <c r="O3234" s="49">
        <v>14</v>
      </c>
    </row>
    <row r="3235" spans="1:15" x14ac:dyDescent="0.2">
      <c r="A3235" s="48" t="s">
        <v>9846</v>
      </c>
      <c r="B3235" s="5" t="s">
        <v>7789</v>
      </c>
      <c r="C3235" s="5">
        <v>43</v>
      </c>
      <c r="D3235" s="5" t="s">
        <v>27</v>
      </c>
      <c r="E3235" s="5" t="s">
        <v>9847</v>
      </c>
      <c r="F3235" s="5">
        <v>-9471</v>
      </c>
      <c r="G3235" s="5" t="s">
        <v>116</v>
      </c>
      <c r="H3235" s="5" t="s">
        <v>71</v>
      </c>
      <c r="I3235" s="5">
        <v>152064.07999999999</v>
      </c>
      <c r="J3235" s="5" t="s">
        <v>199</v>
      </c>
      <c r="K3235" s="5" t="s">
        <v>104</v>
      </c>
      <c r="L3235" s="5" t="s">
        <v>73</v>
      </c>
      <c r="M3235" s="5">
        <v>1.84</v>
      </c>
      <c r="N3235" s="5" t="s">
        <v>74</v>
      </c>
      <c r="O3235" s="49">
        <v>35</v>
      </c>
    </row>
    <row r="3236" spans="1:15" x14ac:dyDescent="0.2">
      <c r="A3236" s="48" t="s">
        <v>9848</v>
      </c>
      <c r="B3236" s="5" t="s">
        <v>9849</v>
      </c>
      <c r="C3236" s="5">
        <v>40</v>
      </c>
      <c r="D3236" s="5" t="s">
        <v>27</v>
      </c>
      <c r="E3236" s="5" t="s">
        <v>9850</v>
      </c>
      <c r="F3236" s="5">
        <v>-3797</v>
      </c>
      <c r="G3236" s="5" t="s">
        <v>29</v>
      </c>
      <c r="H3236" s="5" t="s">
        <v>79</v>
      </c>
      <c r="I3236" s="5">
        <v>55342.78</v>
      </c>
      <c r="J3236" s="5" t="s">
        <v>818</v>
      </c>
      <c r="K3236" s="5" t="s">
        <v>81</v>
      </c>
      <c r="L3236" s="5" t="s">
        <v>56</v>
      </c>
      <c r="M3236" s="5">
        <v>4.3499999999999996</v>
      </c>
      <c r="N3236" s="5" t="s">
        <v>33</v>
      </c>
      <c r="O3236" s="49">
        <v>17</v>
      </c>
    </row>
    <row r="3237" spans="1:15" x14ac:dyDescent="0.2">
      <c r="A3237" s="48" t="s">
        <v>9851</v>
      </c>
      <c r="B3237" s="5" t="s">
        <v>1290</v>
      </c>
      <c r="C3237" s="5">
        <v>24</v>
      </c>
      <c r="D3237" s="5" t="s">
        <v>50</v>
      </c>
      <c r="E3237" s="5" t="s">
        <v>9852</v>
      </c>
      <c r="F3237" s="5">
        <v>-8809</v>
      </c>
      <c r="G3237" s="5" t="s">
        <v>94</v>
      </c>
      <c r="H3237" s="5" t="s">
        <v>30</v>
      </c>
      <c r="I3237" s="5">
        <v>106259.36</v>
      </c>
      <c r="J3237" s="5" t="s">
        <v>2353</v>
      </c>
      <c r="K3237" s="5" t="s">
        <v>118</v>
      </c>
      <c r="L3237" s="5" t="s">
        <v>32</v>
      </c>
      <c r="M3237" s="5">
        <v>1.29</v>
      </c>
      <c r="N3237" s="5" t="s">
        <v>74</v>
      </c>
      <c r="O3237" s="49">
        <v>34</v>
      </c>
    </row>
    <row r="3238" spans="1:15" x14ac:dyDescent="0.2">
      <c r="A3238" s="48" t="s">
        <v>9853</v>
      </c>
      <c r="B3238" s="5" t="s">
        <v>5136</v>
      </c>
      <c r="C3238" s="5">
        <v>25</v>
      </c>
      <c r="D3238" s="5" t="s">
        <v>50</v>
      </c>
      <c r="E3238" s="5" t="s">
        <v>9854</v>
      </c>
      <c r="F3238" s="5">
        <v>-10200</v>
      </c>
      <c r="G3238" s="5" t="s">
        <v>116</v>
      </c>
      <c r="H3238" s="5" t="s">
        <v>79</v>
      </c>
      <c r="I3238" s="5">
        <v>124994.72</v>
      </c>
      <c r="J3238" s="5" t="s">
        <v>4544</v>
      </c>
      <c r="K3238" s="5" t="s">
        <v>118</v>
      </c>
      <c r="L3238" s="5" t="s">
        <v>23</v>
      </c>
      <c r="M3238" s="5">
        <v>3.91</v>
      </c>
      <c r="N3238" s="5" t="s">
        <v>74</v>
      </c>
      <c r="O3238" s="49">
        <v>29</v>
      </c>
    </row>
    <row r="3239" spans="1:15" x14ac:dyDescent="0.2">
      <c r="A3239" s="48" t="s">
        <v>9855</v>
      </c>
      <c r="B3239" s="5" t="s">
        <v>998</v>
      </c>
      <c r="C3239" s="5">
        <v>44</v>
      </c>
      <c r="D3239" s="5" t="s">
        <v>50</v>
      </c>
      <c r="E3239" s="5" t="s">
        <v>9856</v>
      </c>
      <c r="F3239" s="5">
        <v>-9449</v>
      </c>
      <c r="G3239" s="5" t="s">
        <v>37</v>
      </c>
      <c r="H3239" s="5" t="s">
        <v>20</v>
      </c>
      <c r="I3239" s="5">
        <v>126320.21</v>
      </c>
      <c r="J3239" s="5" t="s">
        <v>2215</v>
      </c>
      <c r="K3239" s="5" t="s">
        <v>62</v>
      </c>
      <c r="L3239" s="5" t="s">
        <v>56</v>
      </c>
      <c r="M3239" s="5">
        <v>3.37</v>
      </c>
      <c r="N3239" s="5" t="s">
        <v>24</v>
      </c>
      <c r="O3239" s="49">
        <v>14</v>
      </c>
    </row>
    <row r="3240" spans="1:15" x14ac:dyDescent="0.2">
      <c r="A3240" s="48" t="s">
        <v>9857</v>
      </c>
      <c r="B3240" s="5" t="s">
        <v>3272</v>
      </c>
      <c r="C3240" s="5">
        <v>51</v>
      </c>
      <c r="D3240" s="5" t="s">
        <v>17</v>
      </c>
      <c r="E3240" s="5" t="s">
        <v>9858</v>
      </c>
      <c r="F3240" s="5">
        <v>-7129</v>
      </c>
      <c r="G3240" s="5" t="s">
        <v>94</v>
      </c>
      <c r="H3240" s="5" t="s">
        <v>38</v>
      </c>
      <c r="I3240" s="5">
        <v>176688.92</v>
      </c>
      <c r="J3240" s="5" t="s">
        <v>4264</v>
      </c>
      <c r="K3240" s="5" t="s">
        <v>22</v>
      </c>
      <c r="L3240" s="5" t="s">
        <v>32</v>
      </c>
      <c r="M3240" s="5">
        <v>3.97</v>
      </c>
      <c r="N3240" s="5" t="s">
        <v>41</v>
      </c>
      <c r="O3240" s="49">
        <v>33</v>
      </c>
    </row>
    <row r="3241" spans="1:15" x14ac:dyDescent="0.2">
      <c r="A3241" s="48" t="s">
        <v>9859</v>
      </c>
      <c r="B3241" s="5" t="s">
        <v>9860</v>
      </c>
      <c r="C3241" s="5">
        <v>47</v>
      </c>
      <c r="D3241" s="5" t="s">
        <v>50</v>
      </c>
      <c r="E3241" s="5" t="s">
        <v>9861</v>
      </c>
      <c r="F3241" s="5">
        <v>-3014</v>
      </c>
      <c r="G3241" s="5" t="s">
        <v>85</v>
      </c>
      <c r="H3241" s="5" t="s">
        <v>144</v>
      </c>
      <c r="I3241" s="5">
        <v>76906.8</v>
      </c>
      <c r="J3241" s="5" t="s">
        <v>6869</v>
      </c>
      <c r="K3241" s="5" t="s">
        <v>47</v>
      </c>
      <c r="L3241" s="5" t="s">
        <v>32</v>
      </c>
      <c r="M3241" s="5">
        <v>2.06</v>
      </c>
      <c r="N3241" s="5" t="s">
        <v>24</v>
      </c>
      <c r="O3241" s="49">
        <v>1</v>
      </c>
    </row>
    <row r="3242" spans="1:15" x14ac:dyDescent="0.2">
      <c r="A3242" s="48" t="s">
        <v>9862</v>
      </c>
      <c r="B3242" s="5" t="s">
        <v>1114</v>
      </c>
      <c r="C3242" s="5">
        <v>56</v>
      </c>
      <c r="D3242" s="5" t="s">
        <v>27</v>
      </c>
      <c r="E3242" s="5" t="s">
        <v>9863</v>
      </c>
      <c r="F3242" s="5">
        <v>-3170</v>
      </c>
      <c r="G3242" s="5" t="s">
        <v>45</v>
      </c>
      <c r="H3242" s="5" t="s">
        <v>144</v>
      </c>
      <c r="I3242" s="5">
        <v>57317.64</v>
      </c>
      <c r="J3242" s="5" t="s">
        <v>1208</v>
      </c>
      <c r="K3242" s="5" t="s">
        <v>40</v>
      </c>
      <c r="L3242" s="5" t="s">
        <v>73</v>
      </c>
      <c r="M3242" s="5">
        <v>2.35</v>
      </c>
      <c r="N3242" s="5" t="s">
        <v>41</v>
      </c>
      <c r="O3242" s="49">
        <v>22</v>
      </c>
    </row>
    <row r="3243" spans="1:15" x14ac:dyDescent="0.2">
      <c r="A3243" s="48" t="s">
        <v>9864</v>
      </c>
      <c r="B3243" s="5" t="s">
        <v>1582</v>
      </c>
      <c r="C3243" s="5">
        <v>61</v>
      </c>
      <c r="D3243" s="5" t="s">
        <v>50</v>
      </c>
      <c r="E3243" s="5" t="s">
        <v>9865</v>
      </c>
      <c r="F3243" s="5">
        <v>-9071</v>
      </c>
      <c r="G3243" s="5" t="s">
        <v>99</v>
      </c>
      <c r="H3243" s="5" t="s">
        <v>20</v>
      </c>
      <c r="I3243" s="5">
        <v>55227.75</v>
      </c>
      <c r="J3243" s="5" t="s">
        <v>2829</v>
      </c>
      <c r="K3243" s="5" t="s">
        <v>136</v>
      </c>
      <c r="L3243" s="5" t="s">
        <v>56</v>
      </c>
      <c r="M3243" s="5">
        <v>4.42</v>
      </c>
      <c r="N3243" s="5" t="s">
        <v>24</v>
      </c>
      <c r="O3243" s="49">
        <v>40</v>
      </c>
    </row>
    <row r="3244" spans="1:15" x14ac:dyDescent="0.2">
      <c r="A3244" s="48" t="s">
        <v>9866</v>
      </c>
      <c r="B3244" s="5" t="s">
        <v>2341</v>
      </c>
      <c r="C3244" s="5">
        <v>34</v>
      </c>
      <c r="D3244" s="5" t="s">
        <v>50</v>
      </c>
      <c r="E3244" s="5" t="s">
        <v>9867</v>
      </c>
      <c r="F3244" s="5">
        <v>-9334</v>
      </c>
      <c r="G3244" s="5" t="s">
        <v>78</v>
      </c>
      <c r="H3244" s="5" t="s">
        <v>66</v>
      </c>
      <c r="I3244" s="5">
        <v>173715.26</v>
      </c>
      <c r="J3244" s="5" t="s">
        <v>3472</v>
      </c>
      <c r="K3244" s="5" t="s">
        <v>47</v>
      </c>
      <c r="L3244" s="5" t="s">
        <v>23</v>
      </c>
      <c r="M3244" s="5">
        <v>3.18</v>
      </c>
      <c r="N3244" s="5" t="s">
        <v>74</v>
      </c>
      <c r="O3244" s="49">
        <v>16</v>
      </c>
    </row>
    <row r="3245" spans="1:15" x14ac:dyDescent="0.2">
      <c r="A3245" s="48" t="s">
        <v>9868</v>
      </c>
      <c r="B3245" s="5" t="s">
        <v>9869</v>
      </c>
      <c r="C3245" s="5">
        <v>62</v>
      </c>
      <c r="D3245" s="5" t="s">
        <v>27</v>
      </c>
      <c r="E3245" s="5" t="s">
        <v>9870</v>
      </c>
      <c r="F3245" s="5">
        <v>-9565</v>
      </c>
      <c r="G3245" s="5" t="s">
        <v>19</v>
      </c>
      <c r="H3245" s="5" t="s">
        <v>71</v>
      </c>
      <c r="I3245" s="5">
        <v>59108.59</v>
      </c>
      <c r="J3245" s="5" t="s">
        <v>4569</v>
      </c>
      <c r="K3245" s="5" t="s">
        <v>118</v>
      </c>
      <c r="L3245" s="5" t="s">
        <v>23</v>
      </c>
      <c r="M3245" s="5">
        <v>2.21</v>
      </c>
      <c r="N3245" s="5" t="s">
        <v>24</v>
      </c>
      <c r="O3245" s="49">
        <v>3</v>
      </c>
    </row>
    <row r="3246" spans="1:15" x14ac:dyDescent="0.2">
      <c r="A3246" s="48" t="s">
        <v>9871</v>
      </c>
      <c r="B3246" s="5" t="s">
        <v>3378</v>
      </c>
      <c r="C3246" s="5">
        <v>65</v>
      </c>
      <c r="D3246" s="5" t="s">
        <v>50</v>
      </c>
      <c r="E3246" s="5" t="s">
        <v>3379</v>
      </c>
      <c r="F3246" s="5">
        <v>-3159</v>
      </c>
      <c r="G3246" s="5" t="s">
        <v>78</v>
      </c>
      <c r="H3246" s="5" t="s">
        <v>79</v>
      </c>
      <c r="I3246" s="5">
        <v>50517.55</v>
      </c>
      <c r="J3246" s="5" t="s">
        <v>3174</v>
      </c>
      <c r="K3246" s="5" t="s">
        <v>118</v>
      </c>
      <c r="L3246" s="5" t="s">
        <v>23</v>
      </c>
      <c r="M3246" s="5">
        <v>1</v>
      </c>
      <c r="N3246" s="5" t="s">
        <v>57</v>
      </c>
      <c r="O3246" s="49">
        <v>6</v>
      </c>
    </row>
    <row r="3247" spans="1:15" x14ac:dyDescent="0.2">
      <c r="A3247" s="48" t="s">
        <v>9872</v>
      </c>
      <c r="B3247" s="5" t="s">
        <v>8175</v>
      </c>
      <c r="C3247" s="5">
        <v>48</v>
      </c>
      <c r="D3247" s="5" t="s">
        <v>50</v>
      </c>
      <c r="E3247" s="5" t="s">
        <v>9873</v>
      </c>
      <c r="F3247" s="5">
        <v>-3202</v>
      </c>
      <c r="G3247" s="5" t="s">
        <v>37</v>
      </c>
      <c r="H3247" s="5" t="s">
        <v>53</v>
      </c>
      <c r="I3247" s="5">
        <v>170156.06</v>
      </c>
      <c r="J3247" s="5" t="s">
        <v>2721</v>
      </c>
      <c r="K3247" s="5" t="s">
        <v>47</v>
      </c>
      <c r="L3247" s="5" t="s">
        <v>56</v>
      </c>
      <c r="M3247" s="5">
        <v>1.46</v>
      </c>
      <c r="N3247" s="5" t="s">
        <v>74</v>
      </c>
      <c r="O3247" s="49">
        <v>28</v>
      </c>
    </row>
    <row r="3248" spans="1:15" x14ac:dyDescent="0.2">
      <c r="A3248" s="48" t="s">
        <v>9874</v>
      </c>
      <c r="B3248" s="5" t="s">
        <v>9875</v>
      </c>
      <c r="C3248" s="5">
        <v>47</v>
      </c>
      <c r="D3248" s="5" t="s">
        <v>17</v>
      </c>
      <c r="E3248" s="5" t="s">
        <v>9876</v>
      </c>
      <c r="F3248" s="5">
        <v>-9593</v>
      </c>
      <c r="G3248" s="5" t="s">
        <v>116</v>
      </c>
      <c r="H3248" s="5" t="s">
        <v>66</v>
      </c>
      <c r="I3248" s="5">
        <v>178854.29</v>
      </c>
      <c r="J3248" s="5" t="s">
        <v>1071</v>
      </c>
      <c r="K3248" s="5" t="s">
        <v>81</v>
      </c>
      <c r="L3248" s="5" t="s">
        <v>23</v>
      </c>
      <c r="M3248" s="5">
        <v>2.16</v>
      </c>
      <c r="N3248" s="5" t="s">
        <v>24</v>
      </c>
      <c r="O3248" s="49">
        <v>22</v>
      </c>
    </row>
    <row r="3249" spans="1:15" x14ac:dyDescent="0.2">
      <c r="A3249" s="48" t="s">
        <v>9877</v>
      </c>
      <c r="B3249" s="5" t="s">
        <v>1529</v>
      </c>
      <c r="C3249" s="5">
        <v>49</v>
      </c>
      <c r="D3249" s="5" t="s">
        <v>17</v>
      </c>
      <c r="E3249" s="5" t="s">
        <v>9878</v>
      </c>
      <c r="F3249" s="5">
        <v>-9482</v>
      </c>
      <c r="G3249" s="5" t="s">
        <v>116</v>
      </c>
      <c r="H3249" s="5" t="s">
        <v>53</v>
      </c>
      <c r="I3249" s="5">
        <v>84704.86</v>
      </c>
      <c r="J3249" s="5" t="s">
        <v>9879</v>
      </c>
      <c r="K3249" s="5" t="s">
        <v>40</v>
      </c>
      <c r="L3249" s="5" t="s">
        <v>56</v>
      </c>
      <c r="M3249" s="5">
        <v>4.7</v>
      </c>
      <c r="N3249" s="5" t="s">
        <v>57</v>
      </c>
      <c r="O3249" s="49">
        <v>37</v>
      </c>
    </row>
    <row r="3250" spans="1:15" x14ac:dyDescent="0.2">
      <c r="A3250" s="48" t="s">
        <v>9880</v>
      </c>
      <c r="B3250" s="5" t="s">
        <v>1413</v>
      </c>
      <c r="C3250" s="5">
        <v>53</v>
      </c>
      <c r="D3250" s="5" t="s">
        <v>17</v>
      </c>
      <c r="E3250" s="5" t="s">
        <v>9881</v>
      </c>
      <c r="F3250" s="5">
        <v>-8422</v>
      </c>
      <c r="G3250" s="5" t="s">
        <v>19</v>
      </c>
      <c r="H3250" s="5" t="s">
        <v>66</v>
      </c>
      <c r="I3250" s="5">
        <v>125840.82</v>
      </c>
      <c r="J3250" s="5" t="s">
        <v>9882</v>
      </c>
      <c r="K3250" s="5" t="s">
        <v>22</v>
      </c>
      <c r="L3250" s="5" t="s">
        <v>32</v>
      </c>
      <c r="M3250" s="5">
        <v>3.9</v>
      </c>
      <c r="N3250" s="5" t="s">
        <v>24</v>
      </c>
      <c r="O3250" s="49">
        <v>30</v>
      </c>
    </row>
    <row r="3251" spans="1:15" x14ac:dyDescent="0.2">
      <c r="A3251" s="48" t="s">
        <v>9883</v>
      </c>
      <c r="B3251" s="5" t="s">
        <v>4212</v>
      </c>
      <c r="C3251" s="5">
        <v>28</v>
      </c>
      <c r="D3251" s="5" t="s">
        <v>50</v>
      </c>
      <c r="E3251" s="5" t="s">
        <v>9884</v>
      </c>
      <c r="F3251" s="5">
        <v>-7839</v>
      </c>
      <c r="G3251" s="5" t="s">
        <v>45</v>
      </c>
      <c r="H3251" s="5" t="s">
        <v>79</v>
      </c>
      <c r="I3251" s="5">
        <v>150423.16</v>
      </c>
      <c r="J3251" s="5" t="s">
        <v>6777</v>
      </c>
      <c r="K3251" s="5" t="s">
        <v>136</v>
      </c>
      <c r="L3251" s="5" t="s">
        <v>73</v>
      </c>
      <c r="M3251" s="5">
        <v>3.58</v>
      </c>
      <c r="N3251" s="5" t="s">
        <v>74</v>
      </c>
      <c r="O3251" s="49">
        <v>39</v>
      </c>
    </row>
    <row r="3252" spans="1:15" x14ac:dyDescent="0.2">
      <c r="A3252" s="48" t="s">
        <v>9885</v>
      </c>
      <c r="B3252" s="5" t="s">
        <v>4290</v>
      </c>
      <c r="C3252" s="5">
        <v>64</v>
      </c>
      <c r="D3252" s="5" t="s">
        <v>17</v>
      </c>
      <c r="E3252" s="5" t="s">
        <v>9886</v>
      </c>
      <c r="F3252" s="5">
        <v>-5333</v>
      </c>
      <c r="G3252" s="5" t="s">
        <v>45</v>
      </c>
      <c r="H3252" s="5" t="s">
        <v>194</v>
      </c>
      <c r="I3252" s="5">
        <v>105711.29</v>
      </c>
      <c r="J3252" s="5" t="s">
        <v>5101</v>
      </c>
      <c r="K3252" s="5" t="s">
        <v>55</v>
      </c>
      <c r="L3252" s="5" t="s">
        <v>73</v>
      </c>
      <c r="M3252" s="5">
        <v>3.87</v>
      </c>
      <c r="N3252" s="5" t="s">
        <v>41</v>
      </c>
      <c r="O3252" s="49">
        <v>4</v>
      </c>
    </row>
    <row r="3253" spans="1:15" x14ac:dyDescent="0.2">
      <c r="A3253" s="48" t="s">
        <v>9887</v>
      </c>
      <c r="B3253" s="5" t="s">
        <v>4774</v>
      </c>
      <c r="C3253" s="5">
        <v>45</v>
      </c>
      <c r="D3253" s="5" t="s">
        <v>17</v>
      </c>
      <c r="E3253" s="5" t="s">
        <v>9888</v>
      </c>
      <c r="F3253" s="5">
        <v>-8289</v>
      </c>
      <c r="G3253" s="5" t="s">
        <v>99</v>
      </c>
      <c r="H3253" s="5" t="s">
        <v>30</v>
      </c>
      <c r="I3253" s="5">
        <v>151630.99</v>
      </c>
      <c r="J3253" s="5" t="s">
        <v>6838</v>
      </c>
      <c r="K3253" s="5" t="s">
        <v>81</v>
      </c>
      <c r="L3253" s="5" t="s">
        <v>23</v>
      </c>
      <c r="M3253" s="5">
        <v>2.57</v>
      </c>
      <c r="N3253" s="5" t="s">
        <v>57</v>
      </c>
      <c r="O3253" s="49">
        <v>1</v>
      </c>
    </row>
    <row r="3254" spans="1:15" x14ac:dyDescent="0.2">
      <c r="A3254" s="48" t="s">
        <v>9889</v>
      </c>
      <c r="B3254" s="5" t="s">
        <v>5070</v>
      </c>
      <c r="C3254" s="5">
        <v>57</v>
      </c>
      <c r="D3254" s="5" t="s">
        <v>17</v>
      </c>
      <c r="E3254" s="5" t="s">
        <v>9890</v>
      </c>
      <c r="F3254" s="5">
        <v>-7166</v>
      </c>
      <c r="G3254" s="5" t="s">
        <v>29</v>
      </c>
      <c r="H3254" s="5" t="s">
        <v>66</v>
      </c>
      <c r="I3254" s="5">
        <v>42767.58</v>
      </c>
      <c r="J3254" s="5" t="s">
        <v>2102</v>
      </c>
      <c r="K3254" s="5" t="s">
        <v>47</v>
      </c>
      <c r="L3254" s="5" t="s">
        <v>23</v>
      </c>
      <c r="M3254" s="5">
        <v>4.88</v>
      </c>
      <c r="N3254" s="5" t="s">
        <v>57</v>
      </c>
      <c r="O3254" s="49">
        <v>34</v>
      </c>
    </row>
    <row r="3255" spans="1:15" x14ac:dyDescent="0.2">
      <c r="A3255" s="48" t="s">
        <v>9891</v>
      </c>
      <c r="B3255" s="5" t="s">
        <v>2502</v>
      </c>
      <c r="C3255" s="5">
        <v>27</v>
      </c>
      <c r="D3255" s="5" t="s">
        <v>17</v>
      </c>
      <c r="E3255" s="5" t="s">
        <v>9892</v>
      </c>
      <c r="F3255" s="5">
        <v>-5065</v>
      </c>
      <c r="G3255" s="5" t="s">
        <v>116</v>
      </c>
      <c r="H3255" s="5" t="s">
        <v>38</v>
      </c>
      <c r="I3255" s="5">
        <v>64700.74</v>
      </c>
      <c r="J3255" s="5" t="s">
        <v>8849</v>
      </c>
      <c r="K3255" s="5" t="s">
        <v>62</v>
      </c>
      <c r="L3255" s="5" t="s">
        <v>56</v>
      </c>
      <c r="M3255" s="5">
        <v>3.11</v>
      </c>
      <c r="N3255" s="5" t="s">
        <v>57</v>
      </c>
      <c r="O3255" s="49">
        <v>31</v>
      </c>
    </row>
    <row r="3256" spans="1:15" x14ac:dyDescent="0.2">
      <c r="A3256" s="48" t="s">
        <v>9893</v>
      </c>
      <c r="B3256" s="5" t="s">
        <v>9148</v>
      </c>
      <c r="C3256" s="5">
        <v>62</v>
      </c>
      <c r="D3256" s="5" t="s">
        <v>27</v>
      </c>
      <c r="E3256" s="5" t="s">
        <v>9894</v>
      </c>
      <c r="F3256" s="5">
        <v>-6774</v>
      </c>
      <c r="G3256" s="5" t="s">
        <v>116</v>
      </c>
      <c r="H3256" s="5" t="s">
        <v>71</v>
      </c>
      <c r="I3256" s="5">
        <v>137055.64000000001</v>
      </c>
      <c r="J3256" s="5" t="s">
        <v>9895</v>
      </c>
      <c r="K3256" s="5" t="s">
        <v>104</v>
      </c>
      <c r="L3256" s="5" t="s">
        <v>32</v>
      </c>
      <c r="M3256" s="5">
        <v>1.38</v>
      </c>
      <c r="N3256" s="5" t="s">
        <v>57</v>
      </c>
      <c r="O3256" s="49">
        <v>31</v>
      </c>
    </row>
    <row r="3257" spans="1:15" x14ac:dyDescent="0.2">
      <c r="A3257" s="48" t="s">
        <v>9896</v>
      </c>
      <c r="B3257" s="5" t="s">
        <v>9669</v>
      </c>
      <c r="C3257" s="5">
        <v>37</v>
      </c>
      <c r="D3257" s="5" t="s">
        <v>27</v>
      </c>
      <c r="E3257" s="5" t="s">
        <v>9897</v>
      </c>
      <c r="F3257" s="5">
        <v>-10195</v>
      </c>
      <c r="G3257" s="5" t="s">
        <v>116</v>
      </c>
      <c r="H3257" s="5" t="s">
        <v>53</v>
      </c>
      <c r="I3257" s="5">
        <v>122392.3</v>
      </c>
      <c r="J3257" s="5" t="s">
        <v>527</v>
      </c>
      <c r="K3257" s="5" t="s">
        <v>55</v>
      </c>
      <c r="L3257" s="5" t="s">
        <v>56</v>
      </c>
      <c r="M3257" s="5">
        <v>3.11</v>
      </c>
      <c r="N3257" s="5" t="s">
        <v>33</v>
      </c>
      <c r="O3257" s="49">
        <v>33</v>
      </c>
    </row>
    <row r="3258" spans="1:15" x14ac:dyDescent="0.2">
      <c r="A3258" s="48" t="s">
        <v>9898</v>
      </c>
      <c r="B3258" s="5" t="s">
        <v>2039</v>
      </c>
      <c r="C3258" s="5">
        <v>60</v>
      </c>
      <c r="D3258" s="5" t="s">
        <v>17</v>
      </c>
      <c r="E3258" s="5" t="s">
        <v>9899</v>
      </c>
      <c r="F3258" s="5">
        <v>-7570</v>
      </c>
      <c r="G3258" s="5" t="s">
        <v>19</v>
      </c>
      <c r="H3258" s="5" t="s">
        <v>66</v>
      </c>
      <c r="I3258" s="5">
        <v>132442.54999999999</v>
      </c>
      <c r="J3258" s="5" t="s">
        <v>9900</v>
      </c>
      <c r="K3258" s="5" t="s">
        <v>127</v>
      </c>
      <c r="L3258" s="5" t="s">
        <v>23</v>
      </c>
      <c r="M3258" s="5">
        <v>3.23</v>
      </c>
      <c r="N3258" s="5" t="s">
        <v>33</v>
      </c>
      <c r="O3258" s="49">
        <v>16</v>
      </c>
    </row>
    <row r="3259" spans="1:15" x14ac:dyDescent="0.2">
      <c r="A3259" s="48" t="s">
        <v>9901</v>
      </c>
      <c r="B3259" s="5" t="s">
        <v>8180</v>
      </c>
      <c r="C3259" s="5">
        <v>46</v>
      </c>
      <c r="D3259" s="5" t="s">
        <v>27</v>
      </c>
      <c r="E3259" s="5" t="s">
        <v>9902</v>
      </c>
      <c r="F3259" s="5">
        <v>-5654</v>
      </c>
      <c r="G3259" s="5" t="s">
        <v>19</v>
      </c>
      <c r="H3259" s="5" t="s">
        <v>53</v>
      </c>
      <c r="I3259" s="5">
        <v>83954.75</v>
      </c>
      <c r="J3259" s="5" t="s">
        <v>3802</v>
      </c>
      <c r="K3259" s="5" t="s">
        <v>55</v>
      </c>
      <c r="L3259" s="5" t="s">
        <v>56</v>
      </c>
      <c r="M3259" s="5">
        <v>2.57</v>
      </c>
      <c r="N3259" s="5" t="s">
        <v>41</v>
      </c>
      <c r="O3259" s="49">
        <v>14</v>
      </c>
    </row>
    <row r="3260" spans="1:15" x14ac:dyDescent="0.2">
      <c r="A3260" s="48" t="s">
        <v>9903</v>
      </c>
      <c r="B3260" s="5" t="s">
        <v>6382</v>
      </c>
      <c r="C3260" s="5">
        <v>38</v>
      </c>
      <c r="D3260" s="5" t="s">
        <v>27</v>
      </c>
      <c r="E3260" s="5" t="s">
        <v>9904</v>
      </c>
      <c r="F3260" s="5">
        <v>-6771</v>
      </c>
      <c r="G3260" s="5" t="s">
        <v>116</v>
      </c>
      <c r="H3260" s="5" t="s">
        <v>79</v>
      </c>
      <c r="I3260" s="5">
        <v>96672.21</v>
      </c>
      <c r="J3260" s="5" t="s">
        <v>3334</v>
      </c>
      <c r="K3260" s="5" t="s">
        <v>55</v>
      </c>
      <c r="L3260" s="5" t="s">
        <v>32</v>
      </c>
      <c r="M3260" s="5">
        <v>2.21</v>
      </c>
      <c r="N3260" s="5" t="s">
        <v>57</v>
      </c>
      <c r="O3260" s="49">
        <v>25</v>
      </c>
    </row>
    <row r="3261" spans="1:15" x14ac:dyDescent="0.2">
      <c r="A3261" s="48" t="s">
        <v>9905</v>
      </c>
      <c r="B3261" s="5" t="s">
        <v>9906</v>
      </c>
      <c r="C3261" s="5">
        <v>29</v>
      </c>
      <c r="D3261" s="5" t="s">
        <v>50</v>
      </c>
      <c r="E3261" s="5" t="s">
        <v>9907</v>
      </c>
      <c r="F3261" s="5">
        <v>-9358</v>
      </c>
      <c r="G3261" s="5" t="s">
        <v>37</v>
      </c>
      <c r="H3261" s="5" t="s">
        <v>71</v>
      </c>
      <c r="I3261" s="5">
        <v>101899.37</v>
      </c>
      <c r="J3261" s="5" t="s">
        <v>651</v>
      </c>
      <c r="K3261" s="5" t="s">
        <v>62</v>
      </c>
      <c r="L3261" s="5" t="s">
        <v>32</v>
      </c>
      <c r="M3261" s="5">
        <v>3.52</v>
      </c>
      <c r="N3261" s="5" t="s">
        <v>33</v>
      </c>
      <c r="O3261" s="49">
        <v>20</v>
      </c>
    </row>
    <row r="3262" spans="1:15" x14ac:dyDescent="0.2">
      <c r="A3262" s="48" t="s">
        <v>9908</v>
      </c>
      <c r="B3262" s="5" t="s">
        <v>1653</v>
      </c>
      <c r="C3262" s="5">
        <v>51</v>
      </c>
      <c r="D3262" s="5" t="s">
        <v>27</v>
      </c>
      <c r="E3262" s="5" t="s">
        <v>9909</v>
      </c>
      <c r="F3262" s="5">
        <v>-8153</v>
      </c>
      <c r="G3262" s="5" t="s">
        <v>45</v>
      </c>
      <c r="H3262" s="5" t="s">
        <v>144</v>
      </c>
      <c r="I3262" s="5">
        <v>86394.83</v>
      </c>
      <c r="J3262" s="5" t="s">
        <v>3930</v>
      </c>
      <c r="K3262" s="5" t="s">
        <v>40</v>
      </c>
      <c r="L3262" s="5" t="s">
        <v>73</v>
      </c>
      <c r="M3262" s="5">
        <v>3.73</v>
      </c>
      <c r="N3262" s="5" t="s">
        <v>57</v>
      </c>
      <c r="O3262" s="49">
        <v>2</v>
      </c>
    </row>
    <row r="3263" spans="1:15" x14ac:dyDescent="0.2">
      <c r="A3263" s="48" t="s">
        <v>9910</v>
      </c>
      <c r="B3263" s="5" t="s">
        <v>2294</v>
      </c>
      <c r="C3263" s="5">
        <v>48</v>
      </c>
      <c r="D3263" s="5" t="s">
        <v>50</v>
      </c>
      <c r="E3263" s="5" t="s">
        <v>9911</v>
      </c>
      <c r="F3263" s="5">
        <v>-7183</v>
      </c>
      <c r="G3263" s="5" t="s">
        <v>19</v>
      </c>
      <c r="H3263" s="5" t="s">
        <v>30</v>
      </c>
      <c r="I3263" s="5">
        <v>114115.49</v>
      </c>
      <c r="J3263" s="5" t="s">
        <v>8849</v>
      </c>
      <c r="K3263" s="5" t="s">
        <v>136</v>
      </c>
      <c r="L3263" s="5" t="s">
        <v>32</v>
      </c>
      <c r="M3263" s="5">
        <v>2.82</v>
      </c>
      <c r="N3263" s="5" t="s">
        <v>74</v>
      </c>
      <c r="O3263" s="49">
        <v>31</v>
      </c>
    </row>
    <row r="3264" spans="1:15" x14ac:dyDescent="0.2">
      <c r="A3264" s="48" t="s">
        <v>9912</v>
      </c>
      <c r="B3264" s="5" t="s">
        <v>5322</v>
      </c>
      <c r="C3264" s="5">
        <v>37</v>
      </c>
      <c r="D3264" s="5" t="s">
        <v>27</v>
      </c>
      <c r="E3264" s="5" t="s">
        <v>9913</v>
      </c>
      <c r="F3264" s="5">
        <v>-11071</v>
      </c>
      <c r="G3264" s="5" t="s">
        <v>78</v>
      </c>
      <c r="H3264" s="5" t="s">
        <v>53</v>
      </c>
      <c r="I3264" s="5">
        <v>168424.06</v>
      </c>
      <c r="J3264" s="5" t="s">
        <v>9531</v>
      </c>
      <c r="K3264" s="5" t="s">
        <v>55</v>
      </c>
      <c r="L3264" s="5" t="s">
        <v>73</v>
      </c>
      <c r="M3264" s="5">
        <v>4.3</v>
      </c>
      <c r="N3264" s="5" t="s">
        <v>57</v>
      </c>
      <c r="O3264" s="49">
        <v>34</v>
      </c>
    </row>
    <row r="3265" spans="1:15" x14ac:dyDescent="0.2">
      <c r="A3265" s="48" t="s">
        <v>9914</v>
      </c>
      <c r="B3265" s="5" t="s">
        <v>1878</v>
      </c>
      <c r="C3265" s="5">
        <v>22</v>
      </c>
      <c r="D3265" s="5" t="s">
        <v>17</v>
      </c>
      <c r="E3265" s="5" t="s">
        <v>9915</v>
      </c>
      <c r="F3265" s="5">
        <v>-6566</v>
      </c>
      <c r="G3265" s="5" t="s">
        <v>116</v>
      </c>
      <c r="H3265" s="5" t="s">
        <v>71</v>
      </c>
      <c r="I3265" s="5">
        <v>105644.41</v>
      </c>
      <c r="J3265" s="5" t="s">
        <v>4214</v>
      </c>
      <c r="K3265" s="5" t="s">
        <v>62</v>
      </c>
      <c r="L3265" s="5" t="s">
        <v>73</v>
      </c>
      <c r="M3265" s="5">
        <v>2.63</v>
      </c>
      <c r="N3265" s="5" t="s">
        <v>33</v>
      </c>
      <c r="O3265" s="49">
        <v>6</v>
      </c>
    </row>
    <row r="3266" spans="1:15" x14ac:dyDescent="0.2">
      <c r="A3266" s="48" t="s">
        <v>9916</v>
      </c>
      <c r="B3266" s="5" t="s">
        <v>8480</v>
      </c>
      <c r="C3266" s="5">
        <v>59</v>
      </c>
      <c r="D3266" s="5" t="s">
        <v>17</v>
      </c>
      <c r="E3266" s="5" t="s">
        <v>9917</v>
      </c>
      <c r="F3266" s="5">
        <v>-3636</v>
      </c>
      <c r="G3266" s="5" t="s">
        <v>116</v>
      </c>
      <c r="H3266" s="5" t="s">
        <v>79</v>
      </c>
      <c r="I3266" s="5">
        <v>160333.42000000001</v>
      </c>
      <c r="J3266" s="5" t="s">
        <v>3450</v>
      </c>
      <c r="K3266" s="5" t="s">
        <v>136</v>
      </c>
      <c r="L3266" s="5" t="s">
        <v>32</v>
      </c>
      <c r="M3266" s="5">
        <v>4.3099999999999996</v>
      </c>
      <c r="N3266" s="5" t="s">
        <v>57</v>
      </c>
      <c r="O3266" s="49">
        <v>15</v>
      </c>
    </row>
    <row r="3267" spans="1:15" x14ac:dyDescent="0.2">
      <c r="A3267" s="48" t="s">
        <v>9918</v>
      </c>
      <c r="B3267" s="5" t="s">
        <v>9919</v>
      </c>
      <c r="C3267" s="5">
        <v>38</v>
      </c>
      <c r="D3267" s="5" t="s">
        <v>50</v>
      </c>
      <c r="E3267" s="5" t="s">
        <v>9920</v>
      </c>
      <c r="F3267" s="5">
        <v>-3656</v>
      </c>
      <c r="G3267" s="5" t="s">
        <v>78</v>
      </c>
      <c r="H3267" s="5" t="s">
        <v>79</v>
      </c>
      <c r="I3267" s="5">
        <v>103849.75</v>
      </c>
      <c r="J3267" s="5" t="s">
        <v>7487</v>
      </c>
      <c r="K3267" s="5" t="s">
        <v>40</v>
      </c>
      <c r="L3267" s="5" t="s">
        <v>56</v>
      </c>
      <c r="M3267" s="5">
        <v>3.79</v>
      </c>
      <c r="N3267" s="5" t="s">
        <v>33</v>
      </c>
      <c r="O3267" s="49">
        <v>24</v>
      </c>
    </row>
    <row r="3268" spans="1:15" x14ac:dyDescent="0.2">
      <c r="A3268" s="48" t="s">
        <v>9921</v>
      </c>
      <c r="B3268" s="5" t="s">
        <v>163</v>
      </c>
      <c r="C3268" s="5">
        <v>43</v>
      </c>
      <c r="D3268" s="5" t="s">
        <v>27</v>
      </c>
      <c r="E3268" s="5" t="s">
        <v>9922</v>
      </c>
      <c r="F3268" s="5">
        <v>-3730</v>
      </c>
      <c r="G3268" s="5" t="s">
        <v>94</v>
      </c>
      <c r="H3268" s="5" t="s">
        <v>194</v>
      </c>
      <c r="I3268" s="5">
        <v>74354.600000000006</v>
      </c>
      <c r="J3268" s="5" t="s">
        <v>9923</v>
      </c>
      <c r="K3268" s="5" t="s">
        <v>81</v>
      </c>
      <c r="L3268" s="5" t="s">
        <v>23</v>
      </c>
      <c r="M3268" s="5">
        <v>4.6500000000000004</v>
      </c>
      <c r="N3268" s="5" t="s">
        <v>74</v>
      </c>
      <c r="O3268" s="49">
        <v>12</v>
      </c>
    </row>
    <row r="3269" spans="1:15" x14ac:dyDescent="0.2">
      <c r="A3269" s="48" t="s">
        <v>9924</v>
      </c>
      <c r="B3269" s="5" t="s">
        <v>9925</v>
      </c>
      <c r="C3269" s="5">
        <v>56</v>
      </c>
      <c r="D3269" s="5" t="s">
        <v>17</v>
      </c>
      <c r="E3269" s="5" t="s">
        <v>9926</v>
      </c>
      <c r="F3269" s="5">
        <v>-2364</v>
      </c>
      <c r="G3269" s="5" t="s">
        <v>29</v>
      </c>
      <c r="H3269" s="5" t="s">
        <v>194</v>
      </c>
      <c r="I3269" s="5">
        <v>155077</v>
      </c>
      <c r="J3269" s="5" t="s">
        <v>5613</v>
      </c>
      <c r="K3269" s="5" t="s">
        <v>127</v>
      </c>
      <c r="L3269" s="5" t="s">
        <v>56</v>
      </c>
      <c r="M3269" s="5">
        <v>2.2999999999999998</v>
      </c>
      <c r="N3269" s="5" t="s">
        <v>33</v>
      </c>
      <c r="O3269" s="49">
        <v>2</v>
      </c>
    </row>
    <row r="3270" spans="1:15" x14ac:dyDescent="0.2">
      <c r="A3270" s="48" t="s">
        <v>9927</v>
      </c>
      <c r="B3270" s="5" t="s">
        <v>2066</v>
      </c>
      <c r="C3270" s="5">
        <v>58</v>
      </c>
      <c r="D3270" s="5" t="s">
        <v>27</v>
      </c>
      <c r="E3270" s="5" t="s">
        <v>9928</v>
      </c>
      <c r="F3270" s="5">
        <v>-7260</v>
      </c>
      <c r="G3270" s="5" t="s">
        <v>78</v>
      </c>
      <c r="H3270" s="5" t="s">
        <v>66</v>
      </c>
      <c r="I3270" s="5">
        <v>127793.54</v>
      </c>
      <c r="J3270" s="5" t="s">
        <v>3638</v>
      </c>
      <c r="K3270" s="5" t="s">
        <v>40</v>
      </c>
      <c r="L3270" s="5" t="s">
        <v>32</v>
      </c>
      <c r="M3270" s="5">
        <v>3.1</v>
      </c>
      <c r="N3270" s="5" t="s">
        <v>24</v>
      </c>
      <c r="O3270" s="49">
        <v>15</v>
      </c>
    </row>
    <row r="3271" spans="1:15" x14ac:dyDescent="0.2">
      <c r="A3271" s="48" t="s">
        <v>9929</v>
      </c>
      <c r="B3271" s="5" t="s">
        <v>6894</v>
      </c>
      <c r="C3271" s="5">
        <v>42</v>
      </c>
      <c r="D3271" s="5" t="s">
        <v>50</v>
      </c>
      <c r="E3271" s="5" t="s">
        <v>9930</v>
      </c>
      <c r="F3271" s="5">
        <v>-1985</v>
      </c>
      <c r="G3271" s="5" t="s">
        <v>85</v>
      </c>
      <c r="H3271" s="5" t="s">
        <v>144</v>
      </c>
      <c r="I3271" s="5">
        <v>87933.09</v>
      </c>
      <c r="J3271" s="5" t="s">
        <v>9931</v>
      </c>
      <c r="K3271" s="5" t="s">
        <v>22</v>
      </c>
      <c r="L3271" s="5" t="s">
        <v>23</v>
      </c>
      <c r="M3271" s="5">
        <v>4.45</v>
      </c>
      <c r="N3271" s="5" t="s">
        <v>57</v>
      </c>
      <c r="O3271" s="49">
        <v>32</v>
      </c>
    </row>
    <row r="3272" spans="1:15" x14ac:dyDescent="0.2">
      <c r="A3272" s="48" t="s">
        <v>9932</v>
      </c>
      <c r="B3272" s="5" t="s">
        <v>7565</v>
      </c>
      <c r="C3272" s="5">
        <v>37</v>
      </c>
      <c r="D3272" s="5" t="s">
        <v>27</v>
      </c>
      <c r="E3272" s="5" t="s">
        <v>9933</v>
      </c>
      <c r="F3272" s="5">
        <v>-9310</v>
      </c>
      <c r="G3272" s="5" t="s">
        <v>85</v>
      </c>
      <c r="H3272" s="5" t="s">
        <v>53</v>
      </c>
      <c r="I3272" s="5">
        <v>114192.42</v>
      </c>
      <c r="J3272" s="5" t="s">
        <v>988</v>
      </c>
      <c r="K3272" s="5" t="s">
        <v>118</v>
      </c>
      <c r="L3272" s="5" t="s">
        <v>56</v>
      </c>
      <c r="M3272" s="5">
        <v>3.52</v>
      </c>
      <c r="N3272" s="5" t="s">
        <v>24</v>
      </c>
      <c r="O3272" s="49">
        <v>3</v>
      </c>
    </row>
    <row r="3273" spans="1:15" x14ac:dyDescent="0.2">
      <c r="A3273" s="48" t="s">
        <v>9934</v>
      </c>
      <c r="B3273" s="5" t="s">
        <v>9935</v>
      </c>
      <c r="C3273" s="5">
        <v>22</v>
      </c>
      <c r="D3273" s="5" t="s">
        <v>50</v>
      </c>
      <c r="E3273" s="5" t="s">
        <v>9936</v>
      </c>
      <c r="F3273" s="5">
        <v>-11126</v>
      </c>
      <c r="G3273" s="5" t="s">
        <v>19</v>
      </c>
      <c r="H3273" s="5" t="s">
        <v>66</v>
      </c>
      <c r="I3273" s="5">
        <v>117809.97</v>
      </c>
      <c r="J3273" s="5" t="s">
        <v>1033</v>
      </c>
      <c r="K3273" s="5" t="s">
        <v>55</v>
      </c>
      <c r="L3273" s="5" t="s">
        <v>32</v>
      </c>
      <c r="M3273" s="5">
        <v>4.49</v>
      </c>
      <c r="N3273" s="5" t="s">
        <v>57</v>
      </c>
      <c r="O3273" s="49">
        <v>29</v>
      </c>
    </row>
    <row r="3274" spans="1:15" x14ac:dyDescent="0.2">
      <c r="A3274" s="48" t="s">
        <v>9937</v>
      </c>
      <c r="B3274" s="5" t="s">
        <v>2465</v>
      </c>
      <c r="C3274" s="5">
        <v>47</v>
      </c>
      <c r="D3274" s="5" t="s">
        <v>27</v>
      </c>
      <c r="E3274" s="5" t="s">
        <v>9938</v>
      </c>
      <c r="F3274" s="5">
        <v>-3081</v>
      </c>
      <c r="G3274" s="5" t="s">
        <v>37</v>
      </c>
      <c r="H3274" s="5" t="s">
        <v>71</v>
      </c>
      <c r="I3274" s="5">
        <v>176453.16</v>
      </c>
      <c r="J3274" s="5" t="s">
        <v>4272</v>
      </c>
      <c r="K3274" s="5" t="s">
        <v>22</v>
      </c>
      <c r="L3274" s="5" t="s">
        <v>56</v>
      </c>
      <c r="M3274" s="5">
        <v>1.01</v>
      </c>
      <c r="N3274" s="5" t="s">
        <v>24</v>
      </c>
      <c r="O3274" s="49">
        <v>29</v>
      </c>
    </row>
    <row r="3275" spans="1:15" x14ac:dyDescent="0.2">
      <c r="A3275" s="48" t="s">
        <v>9939</v>
      </c>
      <c r="B3275" s="5" t="s">
        <v>5830</v>
      </c>
      <c r="C3275" s="5">
        <v>61</v>
      </c>
      <c r="D3275" s="5" t="s">
        <v>17</v>
      </c>
      <c r="E3275" s="5" t="s">
        <v>9940</v>
      </c>
      <c r="F3275" s="5">
        <v>-7668</v>
      </c>
      <c r="G3275" s="5" t="s">
        <v>78</v>
      </c>
      <c r="H3275" s="5" t="s">
        <v>20</v>
      </c>
      <c r="I3275" s="5">
        <v>94290.43</v>
      </c>
      <c r="J3275" s="5" t="s">
        <v>6499</v>
      </c>
      <c r="K3275" s="5" t="s">
        <v>118</v>
      </c>
      <c r="L3275" s="5" t="s">
        <v>32</v>
      </c>
      <c r="M3275" s="5">
        <v>2.23</v>
      </c>
      <c r="N3275" s="5" t="s">
        <v>24</v>
      </c>
      <c r="O3275" s="49">
        <v>24</v>
      </c>
    </row>
    <row r="3276" spans="1:15" x14ac:dyDescent="0.2">
      <c r="A3276" s="48" t="s">
        <v>9941</v>
      </c>
      <c r="B3276" s="5" t="s">
        <v>7423</v>
      </c>
      <c r="C3276" s="5">
        <v>59</v>
      </c>
      <c r="D3276" s="5" t="s">
        <v>17</v>
      </c>
      <c r="E3276" s="5" t="s">
        <v>9942</v>
      </c>
      <c r="F3276" s="5">
        <v>-6870</v>
      </c>
      <c r="G3276" s="5" t="s">
        <v>52</v>
      </c>
      <c r="H3276" s="5" t="s">
        <v>173</v>
      </c>
      <c r="I3276" s="5">
        <v>85916.38</v>
      </c>
      <c r="J3276" s="5" t="s">
        <v>6172</v>
      </c>
      <c r="K3276" s="5" t="s">
        <v>22</v>
      </c>
      <c r="L3276" s="5" t="s">
        <v>32</v>
      </c>
      <c r="M3276" s="5">
        <v>4.08</v>
      </c>
      <c r="N3276" s="5" t="s">
        <v>24</v>
      </c>
      <c r="O3276" s="49">
        <v>15</v>
      </c>
    </row>
    <row r="3277" spans="1:15" x14ac:dyDescent="0.2">
      <c r="A3277" s="48" t="s">
        <v>9943</v>
      </c>
      <c r="B3277" s="5" t="s">
        <v>7092</v>
      </c>
      <c r="C3277" s="5">
        <v>55</v>
      </c>
      <c r="D3277" s="5" t="s">
        <v>17</v>
      </c>
      <c r="E3277" s="5" t="s">
        <v>9944</v>
      </c>
      <c r="F3277" s="5">
        <v>-5063</v>
      </c>
      <c r="G3277" s="5" t="s">
        <v>85</v>
      </c>
      <c r="H3277" s="5" t="s">
        <v>30</v>
      </c>
      <c r="I3277" s="5">
        <v>73068.960000000006</v>
      </c>
      <c r="J3277" s="5" t="s">
        <v>9945</v>
      </c>
      <c r="K3277" s="5" t="s">
        <v>47</v>
      </c>
      <c r="L3277" s="5" t="s">
        <v>23</v>
      </c>
      <c r="M3277" s="5">
        <v>4.55</v>
      </c>
      <c r="N3277" s="5" t="s">
        <v>74</v>
      </c>
      <c r="O3277" s="49">
        <v>38</v>
      </c>
    </row>
    <row r="3278" spans="1:15" x14ac:dyDescent="0.2">
      <c r="A3278" s="48" t="s">
        <v>9946</v>
      </c>
      <c r="B3278" s="5" t="s">
        <v>9947</v>
      </c>
      <c r="C3278" s="5">
        <v>42</v>
      </c>
      <c r="D3278" s="5" t="s">
        <v>17</v>
      </c>
      <c r="E3278" s="5" t="s">
        <v>9948</v>
      </c>
      <c r="F3278" s="5">
        <v>-2188</v>
      </c>
      <c r="G3278" s="5" t="s">
        <v>78</v>
      </c>
      <c r="H3278" s="5" t="s">
        <v>38</v>
      </c>
      <c r="I3278" s="5">
        <v>94360.25</v>
      </c>
      <c r="J3278" s="5" t="s">
        <v>9949</v>
      </c>
      <c r="K3278" s="5" t="s">
        <v>127</v>
      </c>
      <c r="L3278" s="5" t="s">
        <v>23</v>
      </c>
      <c r="M3278" s="5">
        <v>4.92</v>
      </c>
      <c r="N3278" s="5" t="s">
        <v>57</v>
      </c>
      <c r="O3278" s="49">
        <v>19</v>
      </c>
    </row>
    <row r="3279" spans="1:15" x14ac:dyDescent="0.2">
      <c r="A3279" s="48" t="s">
        <v>9950</v>
      </c>
      <c r="B3279" s="5" t="s">
        <v>9951</v>
      </c>
      <c r="C3279" s="5">
        <v>51</v>
      </c>
      <c r="D3279" s="5" t="s">
        <v>17</v>
      </c>
      <c r="E3279" s="5" t="s">
        <v>9952</v>
      </c>
      <c r="F3279" s="5">
        <v>-5184</v>
      </c>
      <c r="G3279" s="5" t="s">
        <v>45</v>
      </c>
      <c r="H3279" s="5" t="s">
        <v>53</v>
      </c>
      <c r="I3279" s="5">
        <v>102309.22</v>
      </c>
      <c r="J3279" s="5" t="s">
        <v>6628</v>
      </c>
      <c r="K3279" s="5" t="s">
        <v>118</v>
      </c>
      <c r="L3279" s="5" t="s">
        <v>23</v>
      </c>
      <c r="M3279" s="5">
        <v>2.1</v>
      </c>
      <c r="N3279" s="5" t="s">
        <v>33</v>
      </c>
      <c r="O3279" s="49">
        <v>34</v>
      </c>
    </row>
    <row r="3280" spans="1:15" x14ac:dyDescent="0.2">
      <c r="A3280" s="48" t="s">
        <v>9953</v>
      </c>
      <c r="B3280" s="5" t="s">
        <v>2715</v>
      </c>
      <c r="C3280" s="5">
        <v>57</v>
      </c>
      <c r="D3280" s="5" t="s">
        <v>17</v>
      </c>
      <c r="E3280" s="5" t="s">
        <v>9954</v>
      </c>
      <c r="F3280" s="5">
        <v>-5073</v>
      </c>
      <c r="G3280" s="5" t="s">
        <v>85</v>
      </c>
      <c r="H3280" s="5" t="s">
        <v>194</v>
      </c>
      <c r="I3280" s="5">
        <v>83892.13</v>
      </c>
      <c r="J3280" s="5" t="s">
        <v>9122</v>
      </c>
      <c r="K3280" s="5" t="s">
        <v>81</v>
      </c>
      <c r="L3280" s="5" t="s">
        <v>56</v>
      </c>
      <c r="M3280" s="5">
        <v>2.08</v>
      </c>
      <c r="N3280" s="5" t="s">
        <v>33</v>
      </c>
      <c r="O3280" s="49">
        <v>2</v>
      </c>
    </row>
    <row r="3281" spans="1:15" x14ac:dyDescent="0.2">
      <c r="A3281" s="48" t="s">
        <v>9955</v>
      </c>
      <c r="B3281" s="5" t="s">
        <v>2552</v>
      </c>
      <c r="C3281" s="5">
        <v>33</v>
      </c>
      <c r="D3281" s="5" t="s">
        <v>50</v>
      </c>
      <c r="E3281" s="5" t="s">
        <v>9956</v>
      </c>
      <c r="F3281" s="5">
        <v>-11128</v>
      </c>
      <c r="G3281" s="5" t="s">
        <v>29</v>
      </c>
      <c r="H3281" s="5" t="s">
        <v>173</v>
      </c>
      <c r="I3281" s="5">
        <v>141577.78</v>
      </c>
      <c r="J3281" s="5" t="s">
        <v>195</v>
      </c>
      <c r="K3281" s="5" t="s">
        <v>22</v>
      </c>
      <c r="L3281" s="5" t="s">
        <v>56</v>
      </c>
      <c r="M3281" s="5">
        <v>3.63</v>
      </c>
      <c r="N3281" s="5" t="s">
        <v>74</v>
      </c>
      <c r="O3281" s="49">
        <v>3</v>
      </c>
    </row>
    <row r="3282" spans="1:15" x14ac:dyDescent="0.2">
      <c r="A3282" s="48" t="s">
        <v>9957</v>
      </c>
      <c r="B3282" s="5" t="s">
        <v>9869</v>
      </c>
      <c r="C3282" s="5">
        <v>64</v>
      </c>
      <c r="D3282" s="5" t="s">
        <v>27</v>
      </c>
      <c r="E3282" s="5" t="s">
        <v>9958</v>
      </c>
      <c r="F3282" s="5">
        <v>-2925</v>
      </c>
      <c r="G3282" s="5" t="s">
        <v>19</v>
      </c>
      <c r="H3282" s="5" t="s">
        <v>38</v>
      </c>
      <c r="I3282" s="5">
        <v>165999.15</v>
      </c>
      <c r="J3282" s="5" t="s">
        <v>9959</v>
      </c>
      <c r="K3282" s="5" t="s">
        <v>47</v>
      </c>
      <c r="L3282" s="5" t="s">
        <v>73</v>
      </c>
      <c r="M3282" s="5">
        <v>2.79</v>
      </c>
      <c r="N3282" s="5" t="s">
        <v>24</v>
      </c>
      <c r="O3282" s="49">
        <v>39</v>
      </c>
    </row>
    <row r="3283" spans="1:15" x14ac:dyDescent="0.2">
      <c r="A3283" s="48" t="s">
        <v>9960</v>
      </c>
      <c r="B3283" s="5" t="s">
        <v>9961</v>
      </c>
      <c r="C3283" s="5">
        <v>44</v>
      </c>
      <c r="D3283" s="5" t="s">
        <v>17</v>
      </c>
      <c r="E3283" s="5" t="s">
        <v>9962</v>
      </c>
      <c r="F3283" s="5">
        <v>-9483</v>
      </c>
      <c r="G3283" s="5" t="s">
        <v>85</v>
      </c>
      <c r="H3283" s="5" t="s">
        <v>144</v>
      </c>
      <c r="I3283" s="5">
        <v>136819.37</v>
      </c>
      <c r="J3283" s="5" t="s">
        <v>960</v>
      </c>
      <c r="K3283" s="5" t="s">
        <v>81</v>
      </c>
      <c r="L3283" s="5" t="s">
        <v>56</v>
      </c>
      <c r="M3283" s="5">
        <v>4.2699999999999996</v>
      </c>
      <c r="N3283" s="5" t="s">
        <v>74</v>
      </c>
      <c r="O3283" s="49">
        <v>0</v>
      </c>
    </row>
    <row r="3284" spans="1:15" x14ac:dyDescent="0.2">
      <c r="A3284" s="48" t="s">
        <v>9963</v>
      </c>
      <c r="B3284" s="5" t="s">
        <v>439</v>
      </c>
      <c r="C3284" s="5">
        <v>63</v>
      </c>
      <c r="D3284" s="5" t="s">
        <v>17</v>
      </c>
      <c r="E3284" s="5" t="s">
        <v>9964</v>
      </c>
      <c r="F3284" s="5">
        <v>-5686</v>
      </c>
      <c r="G3284" s="5" t="s">
        <v>29</v>
      </c>
      <c r="H3284" s="5" t="s">
        <v>53</v>
      </c>
      <c r="I3284" s="5">
        <v>74613.789999999994</v>
      </c>
      <c r="J3284" s="5" t="s">
        <v>9415</v>
      </c>
      <c r="K3284" s="5" t="s">
        <v>81</v>
      </c>
      <c r="L3284" s="5" t="s">
        <v>73</v>
      </c>
      <c r="M3284" s="5">
        <v>4.1399999999999997</v>
      </c>
      <c r="N3284" s="5" t="s">
        <v>74</v>
      </c>
      <c r="O3284" s="49">
        <v>0</v>
      </c>
    </row>
    <row r="3285" spans="1:15" x14ac:dyDescent="0.2">
      <c r="A3285" s="48" t="s">
        <v>9965</v>
      </c>
      <c r="B3285" s="5" t="s">
        <v>6779</v>
      </c>
      <c r="C3285" s="5">
        <v>29</v>
      </c>
      <c r="D3285" s="5" t="s">
        <v>17</v>
      </c>
      <c r="E3285" s="5" t="s">
        <v>9966</v>
      </c>
      <c r="F3285" s="5">
        <v>-9088</v>
      </c>
      <c r="G3285" s="5" t="s">
        <v>78</v>
      </c>
      <c r="H3285" s="5" t="s">
        <v>194</v>
      </c>
      <c r="I3285" s="5">
        <v>135689.63</v>
      </c>
      <c r="J3285" s="5" t="s">
        <v>908</v>
      </c>
      <c r="K3285" s="5" t="s">
        <v>104</v>
      </c>
      <c r="L3285" s="5" t="s">
        <v>23</v>
      </c>
      <c r="M3285" s="5">
        <v>3.49</v>
      </c>
      <c r="N3285" s="5" t="s">
        <v>33</v>
      </c>
      <c r="O3285" s="49">
        <v>30</v>
      </c>
    </row>
    <row r="3286" spans="1:15" x14ac:dyDescent="0.2">
      <c r="A3286" s="48" t="s">
        <v>9967</v>
      </c>
      <c r="B3286" s="5" t="s">
        <v>284</v>
      </c>
      <c r="C3286" s="5">
        <v>32</v>
      </c>
      <c r="D3286" s="5" t="s">
        <v>50</v>
      </c>
      <c r="E3286" s="5" t="s">
        <v>9968</v>
      </c>
      <c r="F3286" s="5">
        <v>-7017</v>
      </c>
      <c r="G3286" s="5" t="s">
        <v>94</v>
      </c>
      <c r="H3286" s="5" t="s">
        <v>66</v>
      </c>
      <c r="I3286" s="5">
        <v>70208.33</v>
      </c>
      <c r="J3286" s="5" t="s">
        <v>3031</v>
      </c>
      <c r="K3286" s="5" t="s">
        <v>118</v>
      </c>
      <c r="L3286" s="5" t="s">
        <v>32</v>
      </c>
      <c r="M3286" s="5">
        <v>2.33</v>
      </c>
      <c r="N3286" s="5" t="s">
        <v>24</v>
      </c>
      <c r="O3286" s="49">
        <v>34</v>
      </c>
    </row>
    <row r="3287" spans="1:15" x14ac:dyDescent="0.2">
      <c r="A3287" s="48" t="s">
        <v>9969</v>
      </c>
      <c r="B3287" s="5" t="s">
        <v>26</v>
      </c>
      <c r="C3287" s="5">
        <v>61</v>
      </c>
      <c r="D3287" s="5" t="s">
        <v>27</v>
      </c>
      <c r="E3287" s="5" t="s">
        <v>9970</v>
      </c>
      <c r="F3287" s="5">
        <v>-8235</v>
      </c>
      <c r="G3287" s="5" t="s">
        <v>99</v>
      </c>
      <c r="H3287" s="5" t="s">
        <v>194</v>
      </c>
      <c r="I3287" s="5">
        <v>127936.9</v>
      </c>
      <c r="J3287" s="5" t="s">
        <v>1696</v>
      </c>
      <c r="K3287" s="5" t="s">
        <v>136</v>
      </c>
      <c r="L3287" s="5" t="s">
        <v>23</v>
      </c>
      <c r="M3287" s="5">
        <v>4.28</v>
      </c>
      <c r="N3287" s="5" t="s">
        <v>24</v>
      </c>
      <c r="O3287" s="49">
        <v>2</v>
      </c>
    </row>
    <row r="3288" spans="1:15" x14ac:dyDescent="0.2">
      <c r="A3288" s="48" t="s">
        <v>9971</v>
      </c>
      <c r="B3288" s="5" t="s">
        <v>3482</v>
      </c>
      <c r="C3288" s="5">
        <v>32</v>
      </c>
      <c r="D3288" s="5" t="s">
        <v>27</v>
      </c>
      <c r="E3288" s="5" t="s">
        <v>9972</v>
      </c>
      <c r="F3288" s="5">
        <v>-10231</v>
      </c>
      <c r="G3288" s="5" t="s">
        <v>37</v>
      </c>
      <c r="H3288" s="5" t="s">
        <v>79</v>
      </c>
      <c r="I3288" s="5">
        <v>71132.899999999994</v>
      </c>
      <c r="J3288" s="5" t="s">
        <v>5742</v>
      </c>
      <c r="K3288" s="5" t="s">
        <v>104</v>
      </c>
      <c r="L3288" s="5" t="s">
        <v>32</v>
      </c>
      <c r="M3288" s="5">
        <v>4.72</v>
      </c>
      <c r="N3288" s="5" t="s">
        <v>41</v>
      </c>
      <c r="O3288" s="49">
        <v>24</v>
      </c>
    </row>
    <row r="3289" spans="1:15" x14ac:dyDescent="0.2">
      <c r="A3289" s="48" t="s">
        <v>9973</v>
      </c>
      <c r="B3289" s="5" t="s">
        <v>9974</v>
      </c>
      <c r="C3289" s="5">
        <v>45</v>
      </c>
      <c r="D3289" s="5" t="s">
        <v>17</v>
      </c>
      <c r="E3289" s="5" t="s">
        <v>9975</v>
      </c>
      <c r="F3289" s="5">
        <v>-7233</v>
      </c>
      <c r="G3289" s="5" t="s">
        <v>85</v>
      </c>
      <c r="H3289" s="5" t="s">
        <v>66</v>
      </c>
      <c r="I3289" s="5">
        <v>115830.07</v>
      </c>
      <c r="J3289" s="5" t="s">
        <v>2932</v>
      </c>
      <c r="K3289" s="5" t="s">
        <v>118</v>
      </c>
      <c r="L3289" s="5" t="s">
        <v>73</v>
      </c>
      <c r="M3289" s="5">
        <v>1.1000000000000001</v>
      </c>
      <c r="N3289" s="5" t="s">
        <v>41</v>
      </c>
      <c r="O3289" s="49">
        <v>24</v>
      </c>
    </row>
    <row r="3290" spans="1:15" x14ac:dyDescent="0.2">
      <c r="A3290" s="48" t="s">
        <v>9976</v>
      </c>
      <c r="B3290" s="5" t="s">
        <v>3796</v>
      </c>
      <c r="C3290" s="5">
        <v>52</v>
      </c>
      <c r="D3290" s="5" t="s">
        <v>17</v>
      </c>
      <c r="E3290" s="5" t="s">
        <v>9977</v>
      </c>
      <c r="F3290" s="5">
        <v>-7459</v>
      </c>
      <c r="G3290" s="5" t="s">
        <v>85</v>
      </c>
      <c r="H3290" s="5" t="s">
        <v>79</v>
      </c>
      <c r="I3290" s="5">
        <v>51177.18</v>
      </c>
      <c r="J3290" s="5" t="s">
        <v>5455</v>
      </c>
      <c r="K3290" s="5" t="s">
        <v>22</v>
      </c>
      <c r="L3290" s="5" t="s">
        <v>23</v>
      </c>
      <c r="M3290" s="5">
        <v>1.7</v>
      </c>
      <c r="N3290" s="5" t="s">
        <v>33</v>
      </c>
      <c r="O3290" s="49">
        <v>16</v>
      </c>
    </row>
    <row r="3291" spans="1:15" x14ac:dyDescent="0.2">
      <c r="A3291" s="48" t="s">
        <v>9978</v>
      </c>
      <c r="B3291" s="5" t="s">
        <v>9979</v>
      </c>
      <c r="C3291" s="5">
        <v>38</v>
      </c>
      <c r="D3291" s="5" t="s">
        <v>50</v>
      </c>
      <c r="E3291" s="5" t="s">
        <v>9980</v>
      </c>
      <c r="F3291" s="5">
        <v>-9121</v>
      </c>
      <c r="G3291" s="5" t="s">
        <v>52</v>
      </c>
      <c r="H3291" s="5" t="s">
        <v>20</v>
      </c>
      <c r="I3291" s="5">
        <v>85622.69</v>
      </c>
      <c r="J3291" s="5" t="s">
        <v>5924</v>
      </c>
      <c r="K3291" s="5" t="s">
        <v>81</v>
      </c>
      <c r="L3291" s="5" t="s">
        <v>73</v>
      </c>
      <c r="M3291" s="5">
        <v>2.15</v>
      </c>
      <c r="N3291" s="5" t="s">
        <v>74</v>
      </c>
      <c r="O3291" s="49">
        <v>18</v>
      </c>
    </row>
    <row r="3292" spans="1:15" x14ac:dyDescent="0.2">
      <c r="A3292" s="48" t="s">
        <v>9981</v>
      </c>
      <c r="B3292" s="5" t="s">
        <v>9982</v>
      </c>
      <c r="C3292" s="5">
        <v>41</v>
      </c>
      <c r="D3292" s="5" t="s">
        <v>50</v>
      </c>
      <c r="E3292" s="5" t="s">
        <v>9983</v>
      </c>
      <c r="F3292" s="5">
        <v>-8635</v>
      </c>
      <c r="G3292" s="5" t="s">
        <v>99</v>
      </c>
      <c r="H3292" s="5" t="s">
        <v>30</v>
      </c>
      <c r="I3292" s="5">
        <v>104945.46</v>
      </c>
      <c r="J3292" s="5" t="s">
        <v>7215</v>
      </c>
      <c r="K3292" s="5" t="s">
        <v>127</v>
      </c>
      <c r="L3292" s="5" t="s">
        <v>73</v>
      </c>
      <c r="M3292" s="5">
        <v>3.6</v>
      </c>
      <c r="N3292" s="5" t="s">
        <v>74</v>
      </c>
      <c r="O3292" s="49">
        <v>33</v>
      </c>
    </row>
    <row r="3293" spans="1:15" x14ac:dyDescent="0.2">
      <c r="A3293" s="48" t="s">
        <v>9984</v>
      </c>
      <c r="B3293" s="5" t="s">
        <v>2731</v>
      </c>
      <c r="C3293" s="5">
        <v>47</v>
      </c>
      <c r="D3293" s="5" t="s">
        <v>17</v>
      </c>
      <c r="E3293" s="5" t="s">
        <v>9985</v>
      </c>
      <c r="F3293" s="5">
        <v>-9271</v>
      </c>
      <c r="G3293" s="5" t="s">
        <v>37</v>
      </c>
      <c r="H3293" s="5" t="s">
        <v>38</v>
      </c>
      <c r="I3293" s="5">
        <v>85497.1</v>
      </c>
      <c r="J3293" s="5" t="s">
        <v>8525</v>
      </c>
      <c r="K3293" s="5" t="s">
        <v>81</v>
      </c>
      <c r="L3293" s="5" t="s">
        <v>32</v>
      </c>
      <c r="M3293" s="5">
        <v>1.71</v>
      </c>
      <c r="N3293" s="5" t="s">
        <v>57</v>
      </c>
      <c r="O3293" s="49">
        <v>6</v>
      </c>
    </row>
    <row r="3294" spans="1:15" x14ac:dyDescent="0.2">
      <c r="A3294" s="48" t="s">
        <v>9986</v>
      </c>
      <c r="B3294" s="5" t="s">
        <v>3576</v>
      </c>
      <c r="C3294" s="5">
        <v>37</v>
      </c>
      <c r="D3294" s="5" t="s">
        <v>17</v>
      </c>
      <c r="E3294" s="5" t="s">
        <v>9987</v>
      </c>
      <c r="F3294" s="5">
        <v>-9212</v>
      </c>
      <c r="G3294" s="5" t="s">
        <v>94</v>
      </c>
      <c r="H3294" s="5" t="s">
        <v>71</v>
      </c>
      <c r="I3294" s="5">
        <v>46742.18</v>
      </c>
      <c r="J3294" s="5" t="s">
        <v>9988</v>
      </c>
      <c r="K3294" s="5" t="s">
        <v>136</v>
      </c>
      <c r="L3294" s="5" t="s">
        <v>56</v>
      </c>
      <c r="M3294" s="5">
        <v>2.77</v>
      </c>
      <c r="N3294" s="5" t="s">
        <v>41</v>
      </c>
      <c r="O3294" s="49">
        <v>18</v>
      </c>
    </row>
    <row r="3295" spans="1:15" x14ac:dyDescent="0.2">
      <c r="A3295" s="48" t="s">
        <v>9989</v>
      </c>
      <c r="B3295" s="5" t="s">
        <v>9990</v>
      </c>
      <c r="C3295" s="5">
        <v>25</v>
      </c>
      <c r="D3295" s="5" t="s">
        <v>50</v>
      </c>
      <c r="E3295" s="5" t="s">
        <v>9991</v>
      </c>
      <c r="F3295" s="5">
        <v>-10454</v>
      </c>
      <c r="G3295" s="5" t="s">
        <v>37</v>
      </c>
      <c r="H3295" s="5" t="s">
        <v>38</v>
      </c>
      <c r="I3295" s="5">
        <v>57511.31</v>
      </c>
      <c r="J3295" s="5" t="s">
        <v>4413</v>
      </c>
      <c r="K3295" s="5" t="s">
        <v>81</v>
      </c>
      <c r="L3295" s="5" t="s">
        <v>32</v>
      </c>
      <c r="M3295" s="5">
        <v>3.74</v>
      </c>
      <c r="N3295" s="5" t="s">
        <v>57</v>
      </c>
      <c r="O3295" s="49">
        <v>17</v>
      </c>
    </row>
    <row r="3296" spans="1:15" x14ac:dyDescent="0.2">
      <c r="A3296" s="48" t="s">
        <v>9992</v>
      </c>
      <c r="B3296" s="5" t="s">
        <v>9993</v>
      </c>
      <c r="C3296" s="5">
        <v>60</v>
      </c>
      <c r="D3296" s="5" t="s">
        <v>27</v>
      </c>
      <c r="E3296" s="5" t="s">
        <v>9994</v>
      </c>
      <c r="F3296" s="5">
        <v>-10269</v>
      </c>
      <c r="G3296" s="5" t="s">
        <v>29</v>
      </c>
      <c r="H3296" s="5" t="s">
        <v>20</v>
      </c>
      <c r="I3296" s="5">
        <v>112315.96</v>
      </c>
      <c r="J3296" s="5" t="s">
        <v>9995</v>
      </c>
      <c r="K3296" s="5" t="s">
        <v>118</v>
      </c>
      <c r="L3296" s="5" t="s">
        <v>56</v>
      </c>
      <c r="M3296" s="5">
        <v>1.33</v>
      </c>
      <c r="N3296" s="5" t="s">
        <v>74</v>
      </c>
      <c r="O3296" s="49">
        <v>33</v>
      </c>
    </row>
    <row r="3297" spans="1:15" x14ac:dyDescent="0.2">
      <c r="A3297" s="48" t="s">
        <v>9996</v>
      </c>
      <c r="B3297" s="5" t="s">
        <v>9997</v>
      </c>
      <c r="C3297" s="5">
        <v>51</v>
      </c>
      <c r="D3297" s="5" t="s">
        <v>50</v>
      </c>
      <c r="E3297" s="5" t="s">
        <v>9998</v>
      </c>
      <c r="F3297" s="5">
        <v>-10943</v>
      </c>
      <c r="G3297" s="5" t="s">
        <v>45</v>
      </c>
      <c r="H3297" s="5" t="s">
        <v>20</v>
      </c>
      <c r="I3297" s="5">
        <v>77472.59</v>
      </c>
      <c r="J3297" s="5" t="s">
        <v>9999</v>
      </c>
      <c r="K3297" s="5" t="s">
        <v>127</v>
      </c>
      <c r="L3297" s="5" t="s">
        <v>56</v>
      </c>
      <c r="M3297" s="5">
        <v>3.54</v>
      </c>
      <c r="N3297" s="5" t="s">
        <v>24</v>
      </c>
      <c r="O3297" s="49">
        <v>4</v>
      </c>
    </row>
    <row r="3298" spans="1:15" x14ac:dyDescent="0.2">
      <c r="A3298" s="48" t="s">
        <v>10000</v>
      </c>
      <c r="B3298" s="5" t="s">
        <v>3256</v>
      </c>
      <c r="C3298" s="5">
        <v>58</v>
      </c>
      <c r="D3298" s="5" t="s">
        <v>17</v>
      </c>
      <c r="E3298" s="5" t="s">
        <v>10001</v>
      </c>
      <c r="F3298" s="5">
        <v>-3214</v>
      </c>
      <c r="G3298" s="5" t="s">
        <v>37</v>
      </c>
      <c r="H3298" s="5" t="s">
        <v>30</v>
      </c>
      <c r="I3298" s="5">
        <v>131171.49</v>
      </c>
      <c r="J3298" s="5" t="s">
        <v>5127</v>
      </c>
      <c r="K3298" s="5" t="s">
        <v>104</v>
      </c>
      <c r="L3298" s="5" t="s">
        <v>23</v>
      </c>
      <c r="M3298" s="5">
        <v>2.48</v>
      </c>
      <c r="N3298" s="5" t="s">
        <v>41</v>
      </c>
      <c r="O3298" s="49">
        <v>19</v>
      </c>
    </row>
    <row r="3299" spans="1:15" x14ac:dyDescent="0.2">
      <c r="A3299" s="48" t="s">
        <v>10002</v>
      </c>
      <c r="B3299" s="5" t="s">
        <v>6822</v>
      </c>
      <c r="C3299" s="5">
        <v>62</v>
      </c>
      <c r="D3299" s="5" t="s">
        <v>17</v>
      </c>
      <c r="E3299" s="5" t="s">
        <v>10003</v>
      </c>
      <c r="F3299" s="5">
        <v>-7970</v>
      </c>
      <c r="G3299" s="5" t="s">
        <v>85</v>
      </c>
      <c r="H3299" s="5" t="s">
        <v>79</v>
      </c>
      <c r="I3299" s="5">
        <v>96401.57</v>
      </c>
      <c r="J3299" s="5" t="s">
        <v>10004</v>
      </c>
      <c r="K3299" s="5" t="s">
        <v>62</v>
      </c>
      <c r="L3299" s="5" t="s">
        <v>23</v>
      </c>
      <c r="M3299" s="5">
        <v>3.56</v>
      </c>
      <c r="N3299" s="5" t="s">
        <v>41</v>
      </c>
      <c r="O3299" s="49">
        <v>33</v>
      </c>
    </row>
    <row r="3300" spans="1:15" x14ac:dyDescent="0.2">
      <c r="A3300" s="48" t="s">
        <v>10005</v>
      </c>
      <c r="B3300" s="5" t="s">
        <v>7275</v>
      </c>
      <c r="C3300" s="5">
        <v>24</v>
      </c>
      <c r="D3300" s="5" t="s">
        <v>50</v>
      </c>
      <c r="E3300" s="5" t="s">
        <v>10006</v>
      </c>
      <c r="F3300" s="5">
        <v>-5442</v>
      </c>
      <c r="G3300" s="5" t="s">
        <v>19</v>
      </c>
      <c r="H3300" s="5" t="s">
        <v>20</v>
      </c>
      <c r="I3300" s="5">
        <v>135763.94</v>
      </c>
      <c r="J3300" s="5" t="s">
        <v>5120</v>
      </c>
      <c r="K3300" s="5" t="s">
        <v>62</v>
      </c>
      <c r="L3300" s="5" t="s">
        <v>73</v>
      </c>
      <c r="M3300" s="5">
        <v>1.44</v>
      </c>
      <c r="N3300" s="5" t="s">
        <v>24</v>
      </c>
      <c r="O3300" s="49">
        <v>16</v>
      </c>
    </row>
    <row r="3301" spans="1:15" x14ac:dyDescent="0.2">
      <c r="A3301" s="48" t="s">
        <v>10007</v>
      </c>
      <c r="B3301" s="5" t="s">
        <v>10008</v>
      </c>
      <c r="C3301" s="5">
        <v>33</v>
      </c>
      <c r="D3301" s="5" t="s">
        <v>27</v>
      </c>
      <c r="E3301" s="5" t="s">
        <v>10009</v>
      </c>
      <c r="F3301" s="5">
        <v>-10845</v>
      </c>
      <c r="G3301" s="5" t="s">
        <v>45</v>
      </c>
      <c r="H3301" s="5" t="s">
        <v>53</v>
      </c>
      <c r="I3301" s="5">
        <v>76901.399999999994</v>
      </c>
      <c r="J3301" s="5" t="s">
        <v>1437</v>
      </c>
      <c r="K3301" s="5" t="s">
        <v>40</v>
      </c>
      <c r="L3301" s="5" t="s">
        <v>23</v>
      </c>
      <c r="M3301" s="5">
        <v>4.67</v>
      </c>
      <c r="N3301" s="5" t="s">
        <v>41</v>
      </c>
      <c r="O3301" s="49">
        <v>11</v>
      </c>
    </row>
    <row r="3302" spans="1:15" x14ac:dyDescent="0.2">
      <c r="A3302" s="48" t="s">
        <v>10010</v>
      </c>
      <c r="B3302" s="5" t="s">
        <v>6249</v>
      </c>
      <c r="C3302" s="5">
        <v>39</v>
      </c>
      <c r="D3302" s="5" t="s">
        <v>27</v>
      </c>
      <c r="E3302" s="5" t="s">
        <v>10011</v>
      </c>
      <c r="F3302" s="5">
        <v>-6842</v>
      </c>
      <c r="G3302" s="5" t="s">
        <v>52</v>
      </c>
      <c r="H3302" s="5" t="s">
        <v>53</v>
      </c>
      <c r="I3302" s="5">
        <v>109577</v>
      </c>
      <c r="J3302" s="5" t="s">
        <v>6858</v>
      </c>
      <c r="K3302" s="5" t="s">
        <v>47</v>
      </c>
      <c r="L3302" s="5" t="s">
        <v>32</v>
      </c>
      <c r="M3302" s="5">
        <v>2.98</v>
      </c>
      <c r="N3302" s="5" t="s">
        <v>74</v>
      </c>
      <c r="O3302" s="49">
        <v>9</v>
      </c>
    </row>
    <row r="3303" spans="1:15" x14ac:dyDescent="0.2">
      <c r="A3303" s="48" t="s">
        <v>10012</v>
      </c>
      <c r="B3303" s="5" t="s">
        <v>10013</v>
      </c>
      <c r="C3303" s="5">
        <v>51</v>
      </c>
      <c r="D3303" s="5" t="s">
        <v>50</v>
      </c>
      <c r="E3303" s="5" t="s">
        <v>10014</v>
      </c>
      <c r="F3303" s="5">
        <v>-10061</v>
      </c>
      <c r="G3303" s="5" t="s">
        <v>19</v>
      </c>
      <c r="H3303" s="5" t="s">
        <v>144</v>
      </c>
      <c r="I3303" s="5">
        <v>174532.2</v>
      </c>
      <c r="J3303" s="5" t="s">
        <v>814</v>
      </c>
      <c r="K3303" s="5" t="s">
        <v>40</v>
      </c>
      <c r="L3303" s="5" t="s">
        <v>56</v>
      </c>
      <c r="M3303" s="5">
        <v>1.93</v>
      </c>
      <c r="N3303" s="5" t="s">
        <v>33</v>
      </c>
      <c r="O3303" s="49">
        <v>17</v>
      </c>
    </row>
    <row r="3304" spans="1:15" x14ac:dyDescent="0.2">
      <c r="A3304" s="48" t="s">
        <v>10015</v>
      </c>
      <c r="B3304" s="5" t="s">
        <v>2433</v>
      </c>
      <c r="C3304" s="5">
        <v>39</v>
      </c>
      <c r="D3304" s="5" t="s">
        <v>17</v>
      </c>
      <c r="E3304" s="5" t="s">
        <v>10016</v>
      </c>
      <c r="F3304" s="5">
        <v>-7635</v>
      </c>
      <c r="G3304" s="5" t="s">
        <v>99</v>
      </c>
      <c r="H3304" s="5" t="s">
        <v>30</v>
      </c>
      <c r="I3304" s="5">
        <v>140061.35</v>
      </c>
      <c r="J3304" s="5" t="s">
        <v>2634</v>
      </c>
      <c r="K3304" s="5" t="s">
        <v>81</v>
      </c>
      <c r="L3304" s="5" t="s">
        <v>23</v>
      </c>
      <c r="M3304" s="5">
        <v>3.84</v>
      </c>
      <c r="N3304" s="5" t="s">
        <v>24</v>
      </c>
      <c r="O3304" s="49">
        <v>37</v>
      </c>
    </row>
    <row r="3305" spans="1:15" x14ac:dyDescent="0.2">
      <c r="A3305" s="48" t="s">
        <v>10017</v>
      </c>
      <c r="B3305" s="5" t="s">
        <v>4795</v>
      </c>
      <c r="C3305" s="5">
        <v>53</v>
      </c>
      <c r="D3305" s="5" t="s">
        <v>27</v>
      </c>
      <c r="E3305" s="5" t="s">
        <v>10018</v>
      </c>
      <c r="F3305" s="5">
        <v>-3341</v>
      </c>
      <c r="G3305" s="5" t="s">
        <v>37</v>
      </c>
      <c r="H3305" s="5" t="s">
        <v>71</v>
      </c>
      <c r="I3305" s="5">
        <v>74002.66</v>
      </c>
      <c r="J3305" s="5" t="s">
        <v>10019</v>
      </c>
      <c r="K3305" s="5" t="s">
        <v>47</v>
      </c>
      <c r="L3305" s="5" t="s">
        <v>73</v>
      </c>
      <c r="M3305" s="5">
        <v>4.42</v>
      </c>
      <c r="N3305" s="5" t="s">
        <v>74</v>
      </c>
      <c r="O3305" s="49">
        <v>30</v>
      </c>
    </row>
    <row r="3306" spans="1:15" x14ac:dyDescent="0.2">
      <c r="A3306" s="48" t="s">
        <v>10020</v>
      </c>
      <c r="B3306" s="5" t="s">
        <v>1616</v>
      </c>
      <c r="C3306" s="5">
        <v>34</v>
      </c>
      <c r="D3306" s="5" t="s">
        <v>17</v>
      </c>
      <c r="E3306" s="5" t="s">
        <v>10021</v>
      </c>
      <c r="F3306" s="5">
        <v>-2905</v>
      </c>
      <c r="G3306" s="5" t="s">
        <v>116</v>
      </c>
      <c r="H3306" s="5" t="s">
        <v>194</v>
      </c>
      <c r="I3306" s="5">
        <v>112717.72</v>
      </c>
      <c r="J3306" s="5" t="s">
        <v>5431</v>
      </c>
      <c r="K3306" s="5" t="s">
        <v>104</v>
      </c>
      <c r="L3306" s="5" t="s">
        <v>23</v>
      </c>
      <c r="M3306" s="5">
        <v>3.53</v>
      </c>
      <c r="N3306" s="5" t="s">
        <v>24</v>
      </c>
      <c r="O3306" s="49">
        <v>15</v>
      </c>
    </row>
    <row r="3307" spans="1:15" x14ac:dyDescent="0.2">
      <c r="A3307" s="48" t="s">
        <v>10022</v>
      </c>
      <c r="B3307" s="5" t="s">
        <v>10023</v>
      </c>
      <c r="C3307" s="5">
        <v>63</v>
      </c>
      <c r="D3307" s="5" t="s">
        <v>50</v>
      </c>
      <c r="E3307" s="5" t="s">
        <v>10024</v>
      </c>
      <c r="F3307" s="5">
        <v>-2315</v>
      </c>
      <c r="G3307" s="5" t="s">
        <v>37</v>
      </c>
      <c r="H3307" s="5" t="s">
        <v>173</v>
      </c>
      <c r="I3307" s="5">
        <v>151401.13</v>
      </c>
      <c r="J3307" s="5" t="s">
        <v>10025</v>
      </c>
      <c r="K3307" s="5" t="s">
        <v>22</v>
      </c>
      <c r="L3307" s="5" t="s">
        <v>56</v>
      </c>
      <c r="M3307" s="5">
        <v>4.58</v>
      </c>
      <c r="N3307" s="5" t="s">
        <v>74</v>
      </c>
      <c r="O3307" s="49">
        <v>14</v>
      </c>
    </row>
    <row r="3308" spans="1:15" x14ac:dyDescent="0.2">
      <c r="A3308" s="48" t="s">
        <v>10026</v>
      </c>
      <c r="B3308" s="5" t="s">
        <v>10027</v>
      </c>
      <c r="C3308" s="5">
        <v>22</v>
      </c>
      <c r="D3308" s="5" t="s">
        <v>50</v>
      </c>
      <c r="E3308" s="5" t="s">
        <v>10028</v>
      </c>
      <c r="F3308" s="5">
        <v>-4728</v>
      </c>
      <c r="G3308" s="5" t="s">
        <v>94</v>
      </c>
      <c r="H3308" s="5" t="s">
        <v>173</v>
      </c>
      <c r="I3308" s="5">
        <v>157618.10999999999</v>
      </c>
      <c r="J3308" s="5" t="s">
        <v>7859</v>
      </c>
      <c r="K3308" s="5" t="s">
        <v>47</v>
      </c>
      <c r="L3308" s="5" t="s">
        <v>73</v>
      </c>
      <c r="M3308" s="5">
        <v>1.21</v>
      </c>
      <c r="N3308" s="5" t="s">
        <v>41</v>
      </c>
      <c r="O3308" s="49">
        <v>2</v>
      </c>
    </row>
    <row r="3309" spans="1:15" x14ac:dyDescent="0.2">
      <c r="A3309" s="48" t="s">
        <v>10029</v>
      </c>
      <c r="B3309" s="5" t="s">
        <v>3665</v>
      </c>
      <c r="C3309" s="5">
        <v>48</v>
      </c>
      <c r="D3309" s="5" t="s">
        <v>17</v>
      </c>
      <c r="E3309" s="5" t="s">
        <v>10030</v>
      </c>
      <c r="F3309" s="5">
        <v>-7232</v>
      </c>
      <c r="G3309" s="5" t="s">
        <v>37</v>
      </c>
      <c r="H3309" s="5" t="s">
        <v>173</v>
      </c>
      <c r="I3309" s="5">
        <v>93267.54</v>
      </c>
      <c r="J3309" s="5" t="s">
        <v>3674</v>
      </c>
      <c r="K3309" s="5" t="s">
        <v>62</v>
      </c>
      <c r="L3309" s="5" t="s">
        <v>23</v>
      </c>
      <c r="M3309" s="5">
        <v>3.1</v>
      </c>
      <c r="N3309" s="5" t="s">
        <v>24</v>
      </c>
      <c r="O3309" s="49">
        <v>35</v>
      </c>
    </row>
    <row r="3310" spans="1:15" x14ac:dyDescent="0.2">
      <c r="A3310" s="48" t="s">
        <v>10031</v>
      </c>
      <c r="B3310" s="5" t="s">
        <v>3653</v>
      </c>
      <c r="C3310" s="5">
        <v>61</v>
      </c>
      <c r="D3310" s="5" t="s">
        <v>17</v>
      </c>
      <c r="E3310" s="5" t="s">
        <v>10032</v>
      </c>
      <c r="F3310" s="5">
        <v>-8527</v>
      </c>
      <c r="G3310" s="5" t="s">
        <v>52</v>
      </c>
      <c r="H3310" s="5" t="s">
        <v>20</v>
      </c>
      <c r="I3310" s="5">
        <v>41139.75</v>
      </c>
      <c r="J3310" s="5" t="s">
        <v>309</v>
      </c>
      <c r="K3310" s="5" t="s">
        <v>62</v>
      </c>
      <c r="L3310" s="5" t="s">
        <v>73</v>
      </c>
      <c r="M3310" s="5">
        <v>2.95</v>
      </c>
      <c r="N3310" s="5" t="s">
        <v>24</v>
      </c>
      <c r="O3310" s="49">
        <v>12</v>
      </c>
    </row>
    <row r="3311" spans="1:15" x14ac:dyDescent="0.2">
      <c r="A3311" s="48" t="s">
        <v>10033</v>
      </c>
      <c r="B3311" s="5" t="s">
        <v>10034</v>
      </c>
      <c r="C3311" s="5">
        <v>51</v>
      </c>
      <c r="D3311" s="5" t="s">
        <v>17</v>
      </c>
      <c r="E3311" s="5" t="s">
        <v>10035</v>
      </c>
      <c r="F3311" s="5">
        <v>-8204</v>
      </c>
      <c r="G3311" s="5" t="s">
        <v>45</v>
      </c>
      <c r="H3311" s="5" t="s">
        <v>38</v>
      </c>
      <c r="I3311" s="5">
        <v>132700.45000000001</v>
      </c>
      <c r="J3311" s="5" t="s">
        <v>9524</v>
      </c>
      <c r="K3311" s="5" t="s">
        <v>81</v>
      </c>
      <c r="L3311" s="5" t="s">
        <v>73</v>
      </c>
      <c r="M3311" s="5">
        <v>2.82</v>
      </c>
      <c r="N3311" s="5" t="s">
        <v>33</v>
      </c>
      <c r="O3311" s="49">
        <v>1</v>
      </c>
    </row>
    <row r="3312" spans="1:15" x14ac:dyDescent="0.2">
      <c r="A3312" s="48" t="s">
        <v>10036</v>
      </c>
      <c r="B3312" s="5" t="s">
        <v>3506</v>
      </c>
      <c r="C3312" s="5">
        <v>42</v>
      </c>
      <c r="D3312" s="5" t="s">
        <v>27</v>
      </c>
      <c r="E3312" s="5" t="s">
        <v>10037</v>
      </c>
      <c r="F3312" s="5">
        <v>-8833</v>
      </c>
      <c r="G3312" s="5" t="s">
        <v>37</v>
      </c>
      <c r="H3312" s="5" t="s">
        <v>173</v>
      </c>
      <c r="I3312" s="5">
        <v>109794.39</v>
      </c>
      <c r="J3312" s="5" t="s">
        <v>6690</v>
      </c>
      <c r="K3312" s="5" t="s">
        <v>127</v>
      </c>
      <c r="L3312" s="5" t="s">
        <v>23</v>
      </c>
      <c r="M3312" s="5">
        <v>3.58</v>
      </c>
      <c r="N3312" s="5" t="s">
        <v>33</v>
      </c>
      <c r="O3312" s="49">
        <v>34</v>
      </c>
    </row>
    <row r="3313" spans="1:15" x14ac:dyDescent="0.2">
      <c r="A3313" s="48" t="s">
        <v>10038</v>
      </c>
      <c r="B3313" s="5" t="s">
        <v>3404</v>
      </c>
      <c r="C3313" s="5">
        <v>53</v>
      </c>
      <c r="D3313" s="5" t="s">
        <v>17</v>
      </c>
      <c r="E3313" s="5" t="s">
        <v>10039</v>
      </c>
      <c r="F3313" s="5">
        <v>-4847</v>
      </c>
      <c r="G3313" s="5" t="s">
        <v>99</v>
      </c>
      <c r="H3313" s="5" t="s">
        <v>53</v>
      </c>
      <c r="I3313" s="5">
        <v>76973.62</v>
      </c>
      <c r="J3313" s="5" t="s">
        <v>4070</v>
      </c>
      <c r="K3313" s="5" t="s">
        <v>81</v>
      </c>
      <c r="L3313" s="5" t="s">
        <v>32</v>
      </c>
      <c r="M3313" s="5">
        <v>1.07</v>
      </c>
      <c r="N3313" s="5" t="s">
        <v>41</v>
      </c>
      <c r="O3313" s="49">
        <v>15</v>
      </c>
    </row>
    <row r="3314" spans="1:15" x14ac:dyDescent="0.2">
      <c r="A3314" s="48" t="s">
        <v>10040</v>
      </c>
      <c r="B3314" s="5" t="s">
        <v>1893</v>
      </c>
      <c r="C3314" s="5">
        <v>58</v>
      </c>
      <c r="D3314" s="5" t="s">
        <v>27</v>
      </c>
      <c r="E3314" s="5" t="s">
        <v>10041</v>
      </c>
      <c r="F3314" s="5">
        <v>-10300</v>
      </c>
      <c r="G3314" s="5" t="s">
        <v>19</v>
      </c>
      <c r="H3314" s="5" t="s">
        <v>30</v>
      </c>
      <c r="I3314" s="5">
        <v>90361.22</v>
      </c>
      <c r="J3314" s="5" t="s">
        <v>5120</v>
      </c>
      <c r="K3314" s="5" t="s">
        <v>62</v>
      </c>
      <c r="L3314" s="5" t="s">
        <v>23</v>
      </c>
      <c r="M3314" s="5">
        <v>4.05</v>
      </c>
      <c r="N3314" s="5" t="s">
        <v>74</v>
      </c>
      <c r="O3314" s="49">
        <v>19</v>
      </c>
    </row>
    <row r="3315" spans="1:15" x14ac:dyDescent="0.2">
      <c r="A3315" s="48" t="s">
        <v>10042</v>
      </c>
      <c r="B3315" s="5" t="s">
        <v>669</v>
      </c>
      <c r="C3315" s="5">
        <v>25</v>
      </c>
      <c r="D3315" s="5" t="s">
        <v>27</v>
      </c>
      <c r="E3315" s="5" t="s">
        <v>10043</v>
      </c>
      <c r="F3315" s="5">
        <v>-4005</v>
      </c>
      <c r="G3315" s="5" t="s">
        <v>78</v>
      </c>
      <c r="H3315" s="5" t="s">
        <v>30</v>
      </c>
      <c r="I3315" s="5">
        <v>57868.7</v>
      </c>
      <c r="J3315" s="5" t="s">
        <v>10044</v>
      </c>
      <c r="K3315" s="5" t="s">
        <v>136</v>
      </c>
      <c r="L3315" s="5" t="s">
        <v>73</v>
      </c>
      <c r="M3315" s="5">
        <v>1.01</v>
      </c>
      <c r="N3315" s="5" t="s">
        <v>24</v>
      </c>
      <c r="O3315" s="49">
        <v>40</v>
      </c>
    </row>
    <row r="3316" spans="1:15" x14ac:dyDescent="0.2">
      <c r="A3316" s="48" t="s">
        <v>10045</v>
      </c>
      <c r="B3316" s="5" t="s">
        <v>3928</v>
      </c>
      <c r="C3316" s="5">
        <v>41</v>
      </c>
      <c r="D3316" s="5" t="s">
        <v>27</v>
      </c>
      <c r="E3316" s="5" t="s">
        <v>10046</v>
      </c>
      <c r="F3316" s="5">
        <v>-4880</v>
      </c>
      <c r="G3316" s="5" t="s">
        <v>78</v>
      </c>
      <c r="H3316" s="5" t="s">
        <v>194</v>
      </c>
      <c r="I3316" s="5">
        <v>69779.41</v>
      </c>
      <c r="J3316" s="5" t="s">
        <v>1673</v>
      </c>
      <c r="K3316" s="5" t="s">
        <v>47</v>
      </c>
      <c r="L3316" s="5" t="s">
        <v>32</v>
      </c>
      <c r="M3316" s="5">
        <v>4.0999999999999996</v>
      </c>
      <c r="N3316" s="5" t="s">
        <v>74</v>
      </c>
      <c r="O3316" s="49">
        <v>0</v>
      </c>
    </row>
    <row r="3317" spans="1:15" x14ac:dyDescent="0.2">
      <c r="A3317" s="48" t="s">
        <v>10047</v>
      </c>
      <c r="B3317" s="5" t="s">
        <v>2960</v>
      </c>
      <c r="C3317" s="5">
        <v>34</v>
      </c>
      <c r="D3317" s="5" t="s">
        <v>27</v>
      </c>
      <c r="E3317" s="5" t="s">
        <v>10048</v>
      </c>
      <c r="F3317" s="5">
        <v>-5262</v>
      </c>
      <c r="G3317" s="5" t="s">
        <v>85</v>
      </c>
      <c r="H3317" s="5" t="s">
        <v>53</v>
      </c>
      <c r="I3317" s="5">
        <v>73389.789999999994</v>
      </c>
      <c r="J3317" s="5" t="s">
        <v>1969</v>
      </c>
      <c r="K3317" s="5" t="s">
        <v>62</v>
      </c>
      <c r="L3317" s="5" t="s">
        <v>23</v>
      </c>
      <c r="M3317" s="5">
        <v>3.56</v>
      </c>
      <c r="N3317" s="5" t="s">
        <v>41</v>
      </c>
      <c r="O3317" s="49">
        <v>36</v>
      </c>
    </row>
    <row r="3318" spans="1:15" x14ac:dyDescent="0.2">
      <c r="A3318" s="48" t="s">
        <v>10049</v>
      </c>
      <c r="B3318" s="5" t="s">
        <v>7795</v>
      </c>
      <c r="C3318" s="5">
        <v>36</v>
      </c>
      <c r="D3318" s="5" t="s">
        <v>50</v>
      </c>
      <c r="E3318" s="5" t="s">
        <v>10050</v>
      </c>
      <c r="F3318" s="5">
        <v>-7528</v>
      </c>
      <c r="G3318" s="5" t="s">
        <v>29</v>
      </c>
      <c r="H3318" s="5" t="s">
        <v>71</v>
      </c>
      <c r="I3318" s="5">
        <v>127251.59</v>
      </c>
      <c r="J3318" s="5" t="s">
        <v>4918</v>
      </c>
      <c r="K3318" s="5" t="s">
        <v>104</v>
      </c>
      <c r="L3318" s="5" t="s">
        <v>32</v>
      </c>
      <c r="M3318" s="5">
        <v>3.35</v>
      </c>
      <c r="N3318" s="5" t="s">
        <v>57</v>
      </c>
      <c r="O3318" s="49">
        <v>17</v>
      </c>
    </row>
    <row r="3319" spans="1:15" x14ac:dyDescent="0.2">
      <c r="A3319" s="48" t="s">
        <v>10051</v>
      </c>
      <c r="B3319" s="5" t="s">
        <v>3958</v>
      </c>
      <c r="C3319" s="5">
        <v>53</v>
      </c>
      <c r="D3319" s="5" t="s">
        <v>50</v>
      </c>
      <c r="E3319" s="5" t="s">
        <v>10052</v>
      </c>
      <c r="F3319" s="5">
        <v>-10946</v>
      </c>
      <c r="G3319" s="5" t="s">
        <v>52</v>
      </c>
      <c r="H3319" s="5" t="s">
        <v>79</v>
      </c>
      <c r="I3319" s="5">
        <v>101463.94</v>
      </c>
      <c r="J3319" s="5" t="s">
        <v>9081</v>
      </c>
      <c r="K3319" s="5" t="s">
        <v>47</v>
      </c>
      <c r="L3319" s="5" t="s">
        <v>56</v>
      </c>
      <c r="M3319" s="5">
        <v>1.28</v>
      </c>
      <c r="N3319" s="5" t="s">
        <v>33</v>
      </c>
      <c r="O3319" s="49">
        <v>0</v>
      </c>
    </row>
    <row r="3320" spans="1:15" x14ac:dyDescent="0.2">
      <c r="A3320" s="48" t="s">
        <v>10053</v>
      </c>
      <c r="B3320" s="5" t="s">
        <v>8965</v>
      </c>
      <c r="C3320" s="5">
        <v>22</v>
      </c>
      <c r="D3320" s="5" t="s">
        <v>17</v>
      </c>
      <c r="E3320" s="5" t="s">
        <v>10054</v>
      </c>
      <c r="F3320" s="5">
        <v>-2830</v>
      </c>
      <c r="G3320" s="5" t="s">
        <v>29</v>
      </c>
      <c r="H3320" s="5" t="s">
        <v>30</v>
      </c>
      <c r="I3320" s="5">
        <v>164937.82999999999</v>
      </c>
      <c r="J3320" s="5" t="s">
        <v>4143</v>
      </c>
      <c r="K3320" s="5" t="s">
        <v>104</v>
      </c>
      <c r="L3320" s="5" t="s">
        <v>23</v>
      </c>
      <c r="M3320" s="5">
        <v>1.52</v>
      </c>
      <c r="N3320" s="5" t="s">
        <v>24</v>
      </c>
      <c r="O3320" s="49">
        <v>7</v>
      </c>
    </row>
    <row r="3321" spans="1:15" x14ac:dyDescent="0.2">
      <c r="A3321" s="48" t="s">
        <v>10055</v>
      </c>
      <c r="B3321" s="5" t="s">
        <v>7895</v>
      </c>
      <c r="C3321" s="5">
        <v>49</v>
      </c>
      <c r="D3321" s="5" t="s">
        <v>50</v>
      </c>
      <c r="E3321" s="5" t="s">
        <v>10056</v>
      </c>
      <c r="F3321" s="5">
        <v>-3025</v>
      </c>
      <c r="G3321" s="5" t="s">
        <v>94</v>
      </c>
      <c r="H3321" s="5" t="s">
        <v>30</v>
      </c>
      <c r="I3321" s="5">
        <v>97251.64</v>
      </c>
      <c r="J3321" s="5" t="s">
        <v>675</v>
      </c>
      <c r="K3321" s="5" t="s">
        <v>55</v>
      </c>
      <c r="L3321" s="5" t="s">
        <v>73</v>
      </c>
      <c r="M3321" s="5">
        <v>2.29</v>
      </c>
      <c r="N3321" s="5" t="s">
        <v>57</v>
      </c>
      <c r="O3321" s="49">
        <v>34</v>
      </c>
    </row>
    <row r="3322" spans="1:15" x14ac:dyDescent="0.2">
      <c r="A3322" s="48" t="s">
        <v>10057</v>
      </c>
      <c r="B3322" s="5" t="s">
        <v>3198</v>
      </c>
      <c r="C3322" s="5">
        <v>50</v>
      </c>
      <c r="D3322" s="5" t="s">
        <v>50</v>
      </c>
      <c r="E3322" s="5" t="s">
        <v>10058</v>
      </c>
      <c r="F3322" s="5">
        <v>-5584</v>
      </c>
      <c r="G3322" s="5" t="s">
        <v>116</v>
      </c>
      <c r="H3322" s="5" t="s">
        <v>30</v>
      </c>
      <c r="I3322" s="5">
        <v>172219.96</v>
      </c>
      <c r="J3322" s="5" t="s">
        <v>4787</v>
      </c>
      <c r="K3322" s="5" t="s">
        <v>136</v>
      </c>
      <c r="L3322" s="5" t="s">
        <v>73</v>
      </c>
      <c r="M3322" s="5">
        <v>2.73</v>
      </c>
      <c r="N3322" s="5" t="s">
        <v>57</v>
      </c>
      <c r="O3322" s="49">
        <v>10</v>
      </c>
    </row>
    <row r="3323" spans="1:15" x14ac:dyDescent="0.2">
      <c r="A3323" s="48" t="s">
        <v>10059</v>
      </c>
      <c r="B3323" s="5" t="s">
        <v>3229</v>
      </c>
      <c r="C3323" s="5">
        <v>32</v>
      </c>
      <c r="D3323" s="5" t="s">
        <v>17</v>
      </c>
      <c r="E3323" s="5" t="s">
        <v>10060</v>
      </c>
      <c r="F3323" s="5">
        <v>-3389</v>
      </c>
      <c r="G3323" s="5" t="s">
        <v>99</v>
      </c>
      <c r="H3323" s="5" t="s">
        <v>20</v>
      </c>
      <c r="I3323" s="5">
        <v>171127.55</v>
      </c>
      <c r="J3323" s="5" t="s">
        <v>1598</v>
      </c>
      <c r="K3323" s="5" t="s">
        <v>55</v>
      </c>
      <c r="L3323" s="5" t="s">
        <v>32</v>
      </c>
      <c r="M3323" s="5">
        <v>1.87</v>
      </c>
      <c r="N3323" s="5" t="s">
        <v>57</v>
      </c>
      <c r="O3323" s="49">
        <v>1</v>
      </c>
    </row>
    <row r="3324" spans="1:15" x14ac:dyDescent="0.2">
      <c r="A3324" s="48" t="s">
        <v>10061</v>
      </c>
      <c r="B3324" s="5" t="s">
        <v>10062</v>
      </c>
      <c r="C3324" s="5">
        <v>53</v>
      </c>
      <c r="D3324" s="5" t="s">
        <v>17</v>
      </c>
      <c r="E3324" s="5" t="s">
        <v>10063</v>
      </c>
      <c r="F3324" s="5">
        <v>-7454</v>
      </c>
      <c r="G3324" s="5" t="s">
        <v>45</v>
      </c>
      <c r="H3324" s="5" t="s">
        <v>71</v>
      </c>
      <c r="I3324" s="5">
        <v>179807.31</v>
      </c>
      <c r="J3324" s="5" t="s">
        <v>904</v>
      </c>
      <c r="K3324" s="5" t="s">
        <v>136</v>
      </c>
      <c r="L3324" s="5" t="s">
        <v>32</v>
      </c>
      <c r="M3324" s="5">
        <v>2.25</v>
      </c>
      <c r="N3324" s="5" t="s">
        <v>24</v>
      </c>
      <c r="O3324" s="49">
        <v>11</v>
      </c>
    </row>
    <row r="3325" spans="1:15" x14ac:dyDescent="0.2">
      <c r="A3325" s="48" t="s">
        <v>10064</v>
      </c>
      <c r="B3325" s="5" t="s">
        <v>3085</v>
      </c>
      <c r="C3325" s="5">
        <v>38</v>
      </c>
      <c r="D3325" s="5" t="s">
        <v>50</v>
      </c>
      <c r="E3325" s="5" t="s">
        <v>10065</v>
      </c>
      <c r="F3325" s="5">
        <v>-2873</v>
      </c>
      <c r="G3325" s="5" t="s">
        <v>85</v>
      </c>
      <c r="H3325" s="5" t="s">
        <v>38</v>
      </c>
      <c r="I3325" s="5">
        <v>66974.83</v>
      </c>
      <c r="J3325" s="5" t="s">
        <v>10066</v>
      </c>
      <c r="K3325" s="5" t="s">
        <v>47</v>
      </c>
      <c r="L3325" s="5" t="s">
        <v>73</v>
      </c>
      <c r="M3325" s="5">
        <v>1.1399999999999999</v>
      </c>
      <c r="N3325" s="5" t="s">
        <v>41</v>
      </c>
      <c r="O3325" s="49">
        <v>10</v>
      </c>
    </row>
    <row r="3326" spans="1:15" x14ac:dyDescent="0.2">
      <c r="A3326" s="48" t="s">
        <v>10067</v>
      </c>
      <c r="B3326" s="5" t="s">
        <v>6016</v>
      </c>
      <c r="C3326" s="5">
        <v>34</v>
      </c>
      <c r="D3326" s="5" t="s">
        <v>27</v>
      </c>
      <c r="E3326" s="5" t="s">
        <v>10068</v>
      </c>
      <c r="F3326" s="5">
        <v>-3904</v>
      </c>
      <c r="G3326" s="5" t="s">
        <v>37</v>
      </c>
      <c r="H3326" s="5" t="s">
        <v>30</v>
      </c>
      <c r="I3326" s="5">
        <v>159564.82999999999</v>
      </c>
      <c r="J3326" s="5" t="s">
        <v>3787</v>
      </c>
      <c r="K3326" s="5" t="s">
        <v>47</v>
      </c>
      <c r="L3326" s="5" t="s">
        <v>32</v>
      </c>
      <c r="M3326" s="5">
        <v>3.86</v>
      </c>
      <c r="N3326" s="5" t="s">
        <v>41</v>
      </c>
      <c r="O3326" s="49">
        <v>32</v>
      </c>
    </row>
    <row r="3327" spans="1:15" x14ac:dyDescent="0.2">
      <c r="A3327" s="48" t="s">
        <v>10069</v>
      </c>
      <c r="B3327" s="5" t="s">
        <v>10070</v>
      </c>
      <c r="C3327" s="5">
        <v>45</v>
      </c>
      <c r="D3327" s="5" t="s">
        <v>17</v>
      </c>
      <c r="E3327" s="5" t="s">
        <v>10071</v>
      </c>
      <c r="F3327" s="5">
        <v>-3226</v>
      </c>
      <c r="G3327" s="5" t="s">
        <v>37</v>
      </c>
      <c r="H3327" s="5" t="s">
        <v>30</v>
      </c>
      <c r="I3327" s="5">
        <v>145554.46</v>
      </c>
      <c r="J3327" s="5" t="s">
        <v>1692</v>
      </c>
      <c r="K3327" s="5" t="s">
        <v>81</v>
      </c>
      <c r="L3327" s="5" t="s">
        <v>73</v>
      </c>
      <c r="M3327" s="5">
        <v>3.25</v>
      </c>
      <c r="N3327" s="5" t="s">
        <v>33</v>
      </c>
      <c r="O3327" s="49">
        <v>36</v>
      </c>
    </row>
    <row r="3328" spans="1:15" x14ac:dyDescent="0.2">
      <c r="A3328" s="48" t="s">
        <v>10072</v>
      </c>
      <c r="B3328" s="5" t="s">
        <v>8999</v>
      </c>
      <c r="C3328" s="5">
        <v>54</v>
      </c>
      <c r="D3328" s="5" t="s">
        <v>17</v>
      </c>
      <c r="E3328" s="5" t="s">
        <v>10073</v>
      </c>
      <c r="F3328" s="5">
        <v>-10295</v>
      </c>
      <c r="G3328" s="5" t="s">
        <v>78</v>
      </c>
      <c r="H3328" s="5" t="s">
        <v>30</v>
      </c>
      <c r="I3328" s="5">
        <v>61376.08</v>
      </c>
      <c r="J3328" s="5" t="s">
        <v>2261</v>
      </c>
      <c r="K3328" s="5" t="s">
        <v>47</v>
      </c>
      <c r="L3328" s="5" t="s">
        <v>23</v>
      </c>
      <c r="M3328" s="5">
        <v>1.02</v>
      </c>
      <c r="N3328" s="5" t="s">
        <v>74</v>
      </c>
      <c r="O3328" s="49">
        <v>35</v>
      </c>
    </row>
    <row r="3329" spans="1:15" x14ac:dyDescent="0.2">
      <c r="A3329" s="48" t="s">
        <v>10074</v>
      </c>
      <c r="B3329" s="5" t="s">
        <v>10075</v>
      </c>
      <c r="C3329" s="5">
        <v>57</v>
      </c>
      <c r="D3329" s="5" t="s">
        <v>50</v>
      </c>
      <c r="E3329" s="5" t="s">
        <v>10076</v>
      </c>
      <c r="F3329" s="5">
        <v>-7006</v>
      </c>
      <c r="G3329" s="5" t="s">
        <v>29</v>
      </c>
      <c r="H3329" s="5" t="s">
        <v>79</v>
      </c>
      <c r="I3329" s="5">
        <v>76343.649999999994</v>
      </c>
      <c r="J3329" s="5" t="s">
        <v>3926</v>
      </c>
      <c r="K3329" s="5" t="s">
        <v>62</v>
      </c>
      <c r="L3329" s="5" t="s">
        <v>32</v>
      </c>
      <c r="M3329" s="5">
        <v>3.97</v>
      </c>
      <c r="N3329" s="5" t="s">
        <v>74</v>
      </c>
      <c r="O3329" s="49">
        <v>17</v>
      </c>
    </row>
    <row r="3330" spans="1:15" x14ac:dyDescent="0.2">
      <c r="A3330" s="48" t="s">
        <v>10077</v>
      </c>
      <c r="B3330" s="5" t="s">
        <v>2225</v>
      </c>
      <c r="C3330" s="5">
        <v>45</v>
      </c>
      <c r="D3330" s="5" t="s">
        <v>17</v>
      </c>
      <c r="E3330" s="5" t="s">
        <v>10078</v>
      </c>
      <c r="F3330" s="5">
        <v>-7954</v>
      </c>
      <c r="G3330" s="5" t="s">
        <v>52</v>
      </c>
      <c r="H3330" s="5" t="s">
        <v>53</v>
      </c>
      <c r="I3330" s="5">
        <v>131362.91</v>
      </c>
      <c r="J3330" s="5" t="s">
        <v>803</v>
      </c>
      <c r="K3330" s="5" t="s">
        <v>40</v>
      </c>
      <c r="L3330" s="5" t="s">
        <v>23</v>
      </c>
      <c r="M3330" s="5">
        <v>3.99</v>
      </c>
      <c r="N3330" s="5" t="s">
        <v>33</v>
      </c>
      <c r="O3330" s="49">
        <v>8</v>
      </c>
    </row>
    <row r="3331" spans="1:15" x14ac:dyDescent="0.2">
      <c r="A3331" s="48" t="s">
        <v>10079</v>
      </c>
      <c r="B3331" s="5" t="s">
        <v>7728</v>
      </c>
      <c r="C3331" s="5">
        <v>45</v>
      </c>
      <c r="D3331" s="5" t="s">
        <v>17</v>
      </c>
      <c r="E3331" s="5" t="s">
        <v>10080</v>
      </c>
      <c r="F3331" s="5">
        <v>-3984</v>
      </c>
      <c r="G3331" s="5" t="s">
        <v>19</v>
      </c>
      <c r="H3331" s="5" t="s">
        <v>144</v>
      </c>
      <c r="I3331" s="5">
        <v>164362.98000000001</v>
      </c>
      <c r="J3331" s="5" t="s">
        <v>309</v>
      </c>
      <c r="K3331" s="5" t="s">
        <v>62</v>
      </c>
      <c r="L3331" s="5" t="s">
        <v>73</v>
      </c>
      <c r="M3331" s="5">
        <v>3.96</v>
      </c>
      <c r="N3331" s="5" t="s">
        <v>24</v>
      </c>
      <c r="O3331" s="49">
        <v>19</v>
      </c>
    </row>
    <row r="3332" spans="1:15" x14ac:dyDescent="0.2">
      <c r="A3332" s="48" t="s">
        <v>10081</v>
      </c>
      <c r="B3332" s="5" t="s">
        <v>10082</v>
      </c>
      <c r="C3332" s="5">
        <v>49</v>
      </c>
      <c r="D3332" s="5" t="s">
        <v>17</v>
      </c>
      <c r="E3332" s="5" t="s">
        <v>10083</v>
      </c>
      <c r="F3332" s="5">
        <v>-10498</v>
      </c>
      <c r="G3332" s="5" t="s">
        <v>45</v>
      </c>
      <c r="H3332" s="5" t="s">
        <v>38</v>
      </c>
      <c r="I3332" s="5">
        <v>154973.59</v>
      </c>
      <c r="J3332" s="5" t="s">
        <v>10084</v>
      </c>
      <c r="K3332" s="5" t="s">
        <v>62</v>
      </c>
      <c r="L3332" s="5" t="s">
        <v>56</v>
      </c>
      <c r="M3332" s="5">
        <v>2.21</v>
      </c>
      <c r="N3332" s="5" t="s">
        <v>74</v>
      </c>
      <c r="O3332" s="49">
        <v>15</v>
      </c>
    </row>
    <row r="3333" spans="1:15" x14ac:dyDescent="0.2">
      <c r="A3333" s="48" t="s">
        <v>10085</v>
      </c>
      <c r="B3333" s="5" t="s">
        <v>6630</v>
      </c>
      <c r="C3333" s="5">
        <v>39</v>
      </c>
      <c r="D3333" s="5" t="s">
        <v>27</v>
      </c>
      <c r="E3333" s="5" t="s">
        <v>10086</v>
      </c>
      <c r="F3333" s="5">
        <v>-5668</v>
      </c>
      <c r="G3333" s="5" t="s">
        <v>78</v>
      </c>
      <c r="H3333" s="5" t="s">
        <v>144</v>
      </c>
      <c r="I3333" s="5">
        <v>97375.44</v>
      </c>
      <c r="J3333" s="5" t="s">
        <v>10087</v>
      </c>
      <c r="K3333" s="5" t="s">
        <v>47</v>
      </c>
      <c r="L3333" s="5" t="s">
        <v>32</v>
      </c>
      <c r="M3333" s="5">
        <v>4.91</v>
      </c>
      <c r="N3333" s="5" t="s">
        <v>74</v>
      </c>
      <c r="O3333" s="49">
        <v>18</v>
      </c>
    </row>
    <row r="3334" spans="1:15" x14ac:dyDescent="0.2">
      <c r="A3334" s="48" t="s">
        <v>10088</v>
      </c>
      <c r="B3334" s="5" t="s">
        <v>6394</v>
      </c>
      <c r="C3334" s="5">
        <v>25</v>
      </c>
      <c r="D3334" s="5" t="s">
        <v>17</v>
      </c>
      <c r="E3334" s="5" t="s">
        <v>10089</v>
      </c>
      <c r="F3334" s="5">
        <v>-6338</v>
      </c>
      <c r="G3334" s="5" t="s">
        <v>94</v>
      </c>
      <c r="H3334" s="5" t="s">
        <v>71</v>
      </c>
      <c r="I3334" s="5">
        <v>85058.35</v>
      </c>
      <c r="J3334" s="5" t="s">
        <v>5683</v>
      </c>
      <c r="K3334" s="5" t="s">
        <v>81</v>
      </c>
      <c r="L3334" s="5" t="s">
        <v>32</v>
      </c>
      <c r="M3334" s="5">
        <v>4.18</v>
      </c>
      <c r="N3334" s="5" t="s">
        <v>74</v>
      </c>
      <c r="O3334" s="49">
        <v>38</v>
      </c>
    </row>
    <row r="3335" spans="1:15" x14ac:dyDescent="0.2">
      <c r="A3335" s="48" t="s">
        <v>10090</v>
      </c>
      <c r="B3335" s="5" t="s">
        <v>720</v>
      </c>
      <c r="C3335" s="5">
        <v>65</v>
      </c>
      <c r="D3335" s="5" t="s">
        <v>50</v>
      </c>
      <c r="E3335" s="5" t="s">
        <v>10091</v>
      </c>
      <c r="F3335" s="5">
        <v>-2712</v>
      </c>
      <c r="G3335" s="5" t="s">
        <v>52</v>
      </c>
      <c r="H3335" s="5" t="s">
        <v>173</v>
      </c>
      <c r="I3335" s="5">
        <v>69911.679999999993</v>
      </c>
      <c r="J3335" s="5" t="s">
        <v>10092</v>
      </c>
      <c r="K3335" s="5" t="s">
        <v>55</v>
      </c>
      <c r="L3335" s="5" t="s">
        <v>32</v>
      </c>
      <c r="M3335" s="5">
        <v>4.97</v>
      </c>
      <c r="N3335" s="5" t="s">
        <v>24</v>
      </c>
      <c r="O3335" s="49">
        <v>25</v>
      </c>
    </row>
    <row r="3336" spans="1:15" x14ac:dyDescent="0.2">
      <c r="A3336" s="48" t="s">
        <v>10093</v>
      </c>
      <c r="B3336" s="5" t="s">
        <v>4854</v>
      </c>
      <c r="C3336" s="5">
        <v>50</v>
      </c>
      <c r="D3336" s="5" t="s">
        <v>50</v>
      </c>
      <c r="E3336" s="5" t="s">
        <v>10094</v>
      </c>
      <c r="F3336" s="5">
        <v>-3346</v>
      </c>
      <c r="G3336" s="5" t="s">
        <v>29</v>
      </c>
      <c r="H3336" s="5" t="s">
        <v>79</v>
      </c>
      <c r="I3336" s="5">
        <v>129326.23</v>
      </c>
      <c r="J3336" s="5" t="s">
        <v>4940</v>
      </c>
      <c r="K3336" s="5" t="s">
        <v>104</v>
      </c>
      <c r="L3336" s="5" t="s">
        <v>73</v>
      </c>
      <c r="M3336" s="5">
        <v>2.13</v>
      </c>
      <c r="N3336" s="5" t="s">
        <v>57</v>
      </c>
      <c r="O3336" s="49">
        <v>26</v>
      </c>
    </row>
    <row r="3337" spans="1:15" x14ac:dyDescent="0.2">
      <c r="A3337" s="48" t="s">
        <v>10095</v>
      </c>
      <c r="B3337" s="5" t="s">
        <v>602</v>
      </c>
      <c r="C3337" s="5">
        <v>24</v>
      </c>
      <c r="D3337" s="5" t="s">
        <v>50</v>
      </c>
      <c r="E3337" s="5" t="s">
        <v>10096</v>
      </c>
      <c r="F3337" s="5">
        <v>-9622</v>
      </c>
      <c r="G3337" s="5" t="s">
        <v>85</v>
      </c>
      <c r="H3337" s="5" t="s">
        <v>71</v>
      </c>
      <c r="I3337" s="5">
        <v>141508.44</v>
      </c>
      <c r="J3337" s="5" t="s">
        <v>659</v>
      </c>
      <c r="K3337" s="5" t="s">
        <v>136</v>
      </c>
      <c r="L3337" s="5" t="s">
        <v>23</v>
      </c>
      <c r="M3337" s="5">
        <v>1.44</v>
      </c>
      <c r="N3337" s="5" t="s">
        <v>33</v>
      </c>
      <c r="O3337" s="49">
        <v>18</v>
      </c>
    </row>
    <row r="3338" spans="1:15" x14ac:dyDescent="0.2">
      <c r="A3338" s="48" t="s">
        <v>10097</v>
      </c>
      <c r="B3338" s="5" t="s">
        <v>1166</v>
      </c>
      <c r="C3338" s="5">
        <v>22</v>
      </c>
      <c r="D3338" s="5" t="s">
        <v>50</v>
      </c>
      <c r="E3338" s="5" t="s">
        <v>10098</v>
      </c>
      <c r="F3338" s="5">
        <v>-7445</v>
      </c>
      <c r="G3338" s="5" t="s">
        <v>78</v>
      </c>
      <c r="H3338" s="5" t="s">
        <v>71</v>
      </c>
      <c r="I3338" s="5">
        <v>51308.22</v>
      </c>
      <c r="J3338" s="5" t="s">
        <v>3674</v>
      </c>
      <c r="K3338" s="5" t="s">
        <v>40</v>
      </c>
      <c r="L3338" s="5" t="s">
        <v>73</v>
      </c>
      <c r="M3338" s="5">
        <v>3.87</v>
      </c>
      <c r="N3338" s="5" t="s">
        <v>74</v>
      </c>
      <c r="O3338" s="49">
        <v>1</v>
      </c>
    </row>
    <row r="3339" spans="1:15" x14ac:dyDescent="0.2">
      <c r="A3339" s="48" t="s">
        <v>10099</v>
      </c>
      <c r="B3339" s="5" t="s">
        <v>8256</v>
      </c>
      <c r="C3339" s="5">
        <v>59</v>
      </c>
      <c r="D3339" s="5" t="s">
        <v>27</v>
      </c>
      <c r="E3339" s="5" t="s">
        <v>10100</v>
      </c>
      <c r="F3339" s="5">
        <v>-3780</v>
      </c>
      <c r="G3339" s="5" t="s">
        <v>94</v>
      </c>
      <c r="H3339" s="5" t="s">
        <v>53</v>
      </c>
      <c r="I3339" s="5">
        <v>136301.64000000001</v>
      </c>
      <c r="J3339" s="5" t="s">
        <v>1812</v>
      </c>
      <c r="K3339" s="5" t="s">
        <v>136</v>
      </c>
      <c r="L3339" s="5" t="s">
        <v>73</v>
      </c>
      <c r="M3339" s="5">
        <v>4.67</v>
      </c>
      <c r="N3339" s="5" t="s">
        <v>24</v>
      </c>
      <c r="O3339" s="49">
        <v>1</v>
      </c>
    </row>
    <row r="3340" spans="1:15" x14ac:dyDescent="0.2">
      <c r="A3340" s="48" t="s">
        <v>10101</v>
      </c>
      <c r="B3340" s="5" t="s">
        <v>10102</v>
      </c>
      <c r="C3340" s="5">
        <v>60</v>
      </c>
      <c r="D3340" s="5" t="s">
        <v>27</v>
      </c>
      <c r="E3340" s="5" t="s">
        <v>10103</v>
      </c>
      <c r="F3340" s="5">
        <v>-7190</v>
      </c>
      <c r="G3340" s="5" t="s">
        <v>45</v>
      </c>
      <c r="H3340" s="5" t="s">
        <v>194</v>
      </c>
      <c r="I3340" s="5">
        <v>47411.79</v>
      </c>
      <c r="J3340" s="5" t="s">
        <v>5596</v>
      </c>
      <c r="K3340" s="5" t="s">
        <v>22</v>
      </c>
      <c r="L3340" s="5" t="s">
        <v>56</v>
      </c>
      <c r="M3340" s="5">
        <v>1.1599999999999999</v>
      </c>
      <c r="N3340" s="5" t="s">
        <v>33</v>
      </c>
      <c r="O3340" s="49">
        <v>13</v>
      </c>
    </row>
    <row r="3341" spans="1:15" x14ac:dyDescent="0.2">
      <c r="A3341" s="48" t="s">
        <v>10104</v>
      </c>
      <c r="B3341" s="5" t="s">
        <v>5984</v>
      </c>
      <c r="C3341" s="5">
        <v>44</v>
      </c>
      <c r="D3341" s="5" t="s">
        <v>50</v>
      </c>
      <c r="E3341" s="5" t="s">
        <v>10105</v>
      </c>
      <c r="F3341" s="5">
        <v>-7581</v>
      </c>
      <c r="G3341" s="5" t="s">
        <v>85</v>
      </c>
      <c r="H3341" s="5" t="s">
        <v>20</v>
      </c>
      <c r="I3341" s="5">
        <v>101077.86</v>
      </c>
      <c r="J3341" s="5" t="s">
        <v>1779</v>
      </c>
      <c r="K3341" s="5" t="s">
        <v>22</v>
      </c>
      <c r="L3341" s="5" t="s">
        <v>56</v>
      </c>
      <c r="M3341" s="5">
        <v>2.66</v>
      </c>
      <c r="N3341" s="5" t="s">
        <v>41</v>
      </c>
      <c r="O3341" s="49">
        <v>28</v>
      </c>
    </row>
    <row r="3342" spans="1:15" x14ac:dyDescent="0.2">
      <c r="A3342" s="48" t="s">
        <v>10106</v>
      </c>
      <c r="B3342" s="5" t="s">
        <v>10107</v>
      </c>
      <c r="C3342" s="5">
        <v>29</v>
      </c>
      <c r="D3342" s="5" t="s">
        <v>50</v>
      </c>
      <c r="E3342" s="5" t="s">
        <v>10108</v>
      </c>
      <c r="F3342" s="5">
        <v>-5838</v>
      </c>
      <c r="G3342" s="5" t="s">
        <v>37</v>
      </c>
      <c r="H3342" s="5" t="s">
        <v>71</v>
      </c>
      <c r="I3342" s="5">
        <v>83159.039999999994</v>
      </c>
      <c r="J3342" s="5" t="s">
        <v>2751</v>
      </c>
      <c r="K3342" s="5" t="s">
        <v>127</v>
      </c>
      <c r="L3342" s="5" t="s">
        <v>73</v>
      </c>
      <c r="M3342" s="5">
        <v>1.48</v>
      </c>
      <c r="N3342" s="5" t="s">
        <v>24</v>
      </c>
      <c r="O3342" s="49">
        <v>29</v>
      </c>
    </row>
    <row r="3343" spans="1:15" x14ac:dyDescent="0.2">
      <c r="A3343" s="48" t="s">
        <v>10109</v>
      </c>
      <c r="B3343" s="5" t="s">
        <v>709</v>
      </c>
      <c r="C3343" s="5">
        <v>65</v>
      </c>
      <c r="D3343" s="5" t="s">
        <v>27</v>
      </c>
      <c r="E3343" s="5" t="s">
        <v>10110</v>
      </c>
      <c r="F3343" s="5">
        <v>-6219</v>
      </c>
      <c r="G3343" s="5" t="s">
        <v>85</v>
      </c>
      <c r="H3343" s="5" t="s">
        <v>66</v>
      </c>
      <c r="I3343" s="5">
        <v>51654.45</v>
      </c>
      <c r="J3343" s="5" t="s">
        <v>2900</v>
      </c>
      <c r="K3343" s="5" t="s">
        <v>136</v>
      </c>
      <c r="L3343" s="5" t="s">
        <v>23</v>
      </c>
      <c r="M3343" s="5">
        <v>1.32</v>
      </c>
      <c r="N3343" s="5" t="s">
        <v>41</v>
      </c>
      <c r="O3343" s="49">
        <v>11</v>
      </c>
    </row>
    <row r="3344" spans="1:15" x14ac:dyDescent="0.2">
      <c r="A3344" s="48" t="s">
        <v>10111</v>
      </c>
      <c r="B3344" s="5" t="s">
        <v>10112</v>
      </c>
      <c r="C3344" s="5">
        <v>28</v>
      </c>
      <c r="D3344" s="5" t="s">
        <v>50</v>
      </c>
      <c r="E3344" s="5" t="s">
        <v>10113</v>
      </c>
      <c r="F3344" s="5">
        <v>-5604</v>
      </c>
      <c r="G3344" s="5" t="s">
        <v>116</v>
      </c>
      <c r="H3344" s="5" t="s">
        <v>71</v>
      </c>
      <c r="I3344" s="5">
        <v>40185.4</v>
      </c>
      <c r="J3344" s="5" t="s">
        <v>10114</v>
      </c>
      <c r="K3344" s="5" t="s">
        <v>104</v>
      </c>
      <c r="L3344" s="5" t="s">
        <v>73</v>
      </c>
      <c r="M3344" s="5">
        <v>1.04</v>
      </c>
      <c r="N3344" s="5" t="s">
        <v>33</v>
      </c>
      <c r="O3344" s="49">
        <v>31</v>
      </c>
    </row>
    <row r="3345" spans="1:15" x14ac:dyDescent="0.2">
      <c r="A3345" s="48" t="s">
        <v>10115</v>
      </c>
      <c r="B3345" s="5" t="s">
        <v>4771</v>
      </c>
      <c r="C3345" s="5">
        <v>44</v>
      </c>
      <c r="D3345" s="5" t="s">
        <v>27</v>
      </c>
      <c r="E3345" s="5" t="s">
        <v>10116</v>
      </c>
      <c r="F3345" s="5">
        <v>-10189</v>
      </c>
      <c r="G3345" s="5" t="s">
        <v>99</v>
      </c>
      <c r="H3345" s="5" t="s">
        <v>79</v>
      </c>
      <c r="I3345" s="5">
        <v>165019.9</v>
      </c>
      <c r="J3345" s="5" t="s">
        <v>2272</v>
      </c>
      <c r="K3345" s="5" t="s">
        <v>55</v>
      </c>
      <c r="L3345" s="5" t="s">
        <v>23</v>
      </c>
      <c r="M3345" s="5">
        <v>2.75</v>
      </c>
      <c r="N3345" s="5" t="s">
        <v>33</v>
      </c>
      <c r="O3345" s="49">
        <v>2</v>
      </c>
    </row>
    <row r="3346" spans="1:15" x14ac:dyDescent="0.2">
      <c r="A3346" s="48" t="s">
        <v>10117</v>
      </c>
      <c r="B3346" s="5" t="s">
        <v>681</v>
      </c>
      <c r="C3346" s="5">
        <v>41</v>
      </c>
      <c r="D3346" s="5" t="s">
        <v>50</v>
      </c>
      <c r="E3346" s="5" t="s">
        <v>10118</v>
      </c>
      <c r="F3346" s="5">
        <v>-7170</v>
      </c>
      <c r="G3346" s="5" t="s">
        <v>45</v>
      </c>
      <c r="H3346" s="5" t="s">
        <v>20</v>
      </c>
      <c r="I3346" s="5">
        <v>110046.26</v>
      </c>
      <c r="J3346" s="5" t="s">
        <v>3926</v>
      </c>
      <c r="K3346" s="5" t="s">
        <v>22</v>
      </c>
      <c r="L3346" s="5" t="s">
        <v>56</v>
      </c>
      <c r="M3346" s="5">
        <v>3.7</v>
      </c>
      <c r="N3346" s="5" t="s">
        <v>24</v>
      </c>
      <c r="O3346" s="49">
        <v>20</v>
      </c>
    </row>
    <row r="3347" spans="1:15" x14ac:dyDescent="0.2">
      <c r="A3347" s="48" t="s">
        <v>10119</v>
      </c>
      <c r="B3347" s="5" t="s">
        <v>4154</v>
      </c>
      <c r="C3347" s="5">
        <v>37</v>
      </c>
      <c r="D3347" s="5" t="s">
        <v>50</v>
      </c>
      <c r="E3347" s="5" t="s">
        <v>10120</v>
      </c>
      <c r="F3347" s="5">
        <v>-2332</v>
      </c>
      <c r="G3347" s="5" t="s">
        <v>52</v>
      </c>
      <c r="H3347" s="5" t="s">
        <v>38</v>
      </c>
      <c r="I3347" s="5">
        <v>118388.4</v>
      </c>
      <c r="J3347" s="5" t="s">
        <v>2147</v>
      </c>
      <c r="K3347" s="5" t="s">
        <v>136</v>
      </c>
      <c r="L3347" s="5" t="s">
        <v>23</v>
      </c>
      <c r="M3347" s="5">
        <v>4.78</v>
      </c>
      <c r="N3347" s="5" t="s">
        <v>33</v>
      </c>
      <c r="O3347" s="49">
        <v>3</v>
      </c>
    </row>
    <row r="3348" spans="1:15" x14ac:dyDescent="0.2">
      <c r="A3348" s="48" t="s">
        <v>10121</v>
      </c>
      <c r="B3348" s="5" t="s">
        <v>4485</v>
      </c>
      <c r="C3348" s="5">
        <v>61</v>
      </c>
      <c r="D3348" s="5" t="s">
        <v>17</v>
      </c>
      <c r="E3348" s="5" t="s">
        <v>10122</v>
      </c>
      <c r="F3348" s="5">
        <v>-8984</v>
      </c>
      <c r="G3348" s="5" t="s">
        <v>19</v>
      </c>
      <c r="H3348" s="5" t="s">
        <v>38</v>
      </c>
      <c r="I3348" s="5">
        <v>54679.02</v>
      </c>
      <c r="J3348" s="5" t="s">
        <v>10123</v>
      </c>
      <c r="K3348" s="5" t="s">
        <v>55</v>
      </c>
      <c r="L3348" s="5" t="s">
        <v>56</v>
      </c>
      <c r="M3348" s="5">
        <v>4.43</v>
      </c>
      <c r="N3348" s="5" t="s">
        <v>33</v>
      </c>
      <c r="O3348" s="49">
        <v>4</v>
      </c>
    </row>
    <row r="3349" spans="1:15" x14ac:dyDescent="0.2">
      <c r="A3349" s="48" t="s">
        <v>10124</v>
      </c>
      <c r="B3349" s="5" t="s">
        <v>10125</v>
      </c>
      <c r="C3349" s="5">
        <v>59</v>
      </c>
      <c r="D3349" s="5" t="s">
        <v>50</v>
      </c>
      <c r="E3349" s="5" t="s">
        <v>10126</v>
      </c>
      <c r="F3349" s="5">
        <v>-8102</v>
      </c>
      <c r="G3349" s="5" t="s">
        <v>116</v>
      </c>
      <c r="H3349" s="5" t="s">
        <v>30</v>
      </c>
      <c r="I3349" s="5">
        <v>78188.710000000006</v>
      </c>
      <c r="J3349" s="5" t="s">
        <v>4275</v>
      </c>
      <c r="K3349" s="5" t="s">
        <v>22</v>
      </c>
      <c r="L3349" s="5" t="s">
        <v>32</v>
      </c>
      <c r="M3349" s="5">
        <v>2.62</v>
      </c>
      <c r="N3349" s="5" t="s">
        <v>33</v>
      </c>
      <c r="O3349" s="49">
        <v>11</v>
      </c>
    </row>
    <row r="3350" spans="1:15" x14ac:dyDescent="0.2">
      <c r="A3350" s="48" t="s">
        <v>10127</v>
      </c>
      <c r="B3350" s="5" t="s">
        <v>10128</v>
      </c>
      <c r="C3350" s="5">
        <v>56</v>
      </c>
      <c r="D3350" s="5" t="s">
        <v>17</v>
      </c>
      <c r="E3350" s="5" t="s">
        <v>10129</v>
      </c>
      <c r="F3350" s="5">
        <v>-8998</v>
      </c>
      <c r="G3350" s="5" t="s">
        <v>29</v>
      </c>
      <c r="H3350" s="5" t="s">
        <v>194</v>
      </c>
      <c r="I3350" s="5">
        <v>114562.19</v>
      </c>
      <c r="J3350" s="5" t="s">
        <v>8432</v>
      </c>
      <c r="K3350" s="5" t="s">
        <v>136</v>
      </c>
      <c r="L3350" s="5" t="s">
        <v>23</v>
      </c>
      <c r="M3350" s="5">
        <v>2.34</v>
      </c>
      <c r="N3350" s="5" t="s">
        <v>24</v>
      </c>
      <c r="O3350" s="49">
        <v>36</v>
      </c>
    </row>
    <row r="3351" spans="1:15" x14ac:dyDescent="0.2">
      <c r="A3351" s="48" t="s">
        <v>10130</v>
      </c>
      <c r="B3351" s="5" t="s">
        <v>5964</v>
      </c>
      <c r="C3351" s="5">
        <v>30</v>
      </c>
      <c r="D3351" s="5" t="s">
        <v>17</v>
      </c>
      <c r="E3351" s="5" t="s">
        <v>10131</v>
      </c>
      <c r="F3351" s="5">
        <v>-6729</v>
      </c>
      <c r="G3351" s="5" t="s">
        <v>99</v>
      </c>
      <c r="H3351" s="5" t="s">
        <v>144</v>
      </c>
      <c r="I3351" s="5">
        <v>141709.51</v>
      </c>
      <c r="J3351" s="5" t="s">
        <v>4409</v>
      </c>
      <c r="K3351" s="5" t="s">
        <v>40</v>
      </c>
      <c r="L3351" s="5" t="s">
        <v>56</v>
      </c>
      <c r="M3351" s="5">
        <v>3.47</v>
      </c>
      <c r="N3351" s="5" t="s">
        <v>24</v>
      </c>
      <c r="O3351" s="49">
        <v>24</v>
      </c>
    </row>
    <row r="3352" spans="1:15" x14ac:dyDescent="0.2">
      <c r="A3352" s="48" t="s">
        <v>10132</v>
      </c>
      <c r="B3352" s="5" t="s">
        <v>3617</v>
      </c>
      <c r="C3352" s="5">
        <v>54</v>
      </c>
      <c r="D3352" s="5" t="s">
        <v>27</v>
      </c>
      <c r="E3352" s="5" t="s">
        <v>10133</v>
      </c>
      <c r="F3352" s="5">
        <v>-10173</v>
      </c>
      <c r="G3352" s="5" t="s">
        <v>78</v>
      </c>
      <c r="H3352" s="5" t="s">
        <v>194</v>
      </c>
      <c r="I3352" s="5">
        <v>174292.53</v>
      </c>
      <c r="J3352" s="5" t="s">
        <v>4683</v>
      </c>
      <c r="K3352" s="5" t="s">
        <v>127</v>
      </c>
      <c r="L3352" s="5" t="s">
        <v>32</v>
      </c>
      <c r="M3352" s="5">
        <v>3.53</v>
      </c>
      <c r="N3352" s="5" t="s">
        <v>74</v>
      </c>
      <c r="O3352" s="49">
        <v>14</v>
      </c>
    </row>
    <row r="3353" spans="1:15" x14ac:dyDescent="0.2">
      <c r="A3353" s="48" t="s">
        <v>10134</v>
      </c>
      <c r="B3353" s="5" t="s">
        <v>5903</v>
      </c>
      <c r="C3353" s="5">
        <v>28</v>
      </c>
      <c r="D3353" s="5" t="s">
        <v>50</v>
      </c>
      <c r="E3353" s="5" t="s">
        <v>10135</v>
      </c>
      <c r="F3353" s="5">
        <v>-2968</v>
      </c>
      <c r="G3353" s="5" t="s">
        <v>85</v>
      </c>
      <c r="H3353" s="5" t="s">
        <v>53</v>
      </c>
      <c r="I3353" s="5">
        <v>132415.84</v>
      </c>
      <c r="J3353" s="5" t="s">
        <v>10136</v>
      </c>
      <c r="K3353" s="5" t="s">
        <v>104</v>
      </c>
      <c r="L3353" s="5" t="s">
        <v>56</v>
      </c>
      <c r="M3353" s="5">
        <v>1.34</v>
      </c>
      <c r="N3353" s="5" t="s">
        <v>41</v>
      </c>
      <c r="O3353" s="49">
        <v>10</v>
      </c>
    </row>
    <row r="3354" spans="1:15" x14ac:dyDescent="0.2">
      <c r="A3354" s="48" t="s">
        <v>10137</v>
      </c>
      <c r="B3354" s="5" t="s">
        <v>240</v>
      </c>
      <c r="C3354" s="5">
        <v>50</v>
      </c>
      <c r="D3354" s="5" t="s">
        <v>27</v>
      </c>
      <c r="E3354" s="5" t="s">
        <v>10138</v>
      </c>
      <c r="F3354" s="5">
        <v>-4302</v>
      </c>
      <c r="G3354" s="5" t="s">
        <v>78</v>
      </c>
      <c r="H3354" s="5" t="s">
        <v>66</v>
      </c>
      <c r="I3354" s="5">
        <v>128439.69</v>
      </c>
      <c r="J3354" s="5" t="s">
        <v>3309</v>
      </c>
      <c r="K3354" s="5" t="s">
        <v>104</v>
      </c>
      <c r="L3354" s="5" t="s">
        <v>23</v>
      </c>
      <c r="M3354" s="5">
        <v>4.53</v>
      </c>
      <c r="N3354" s="5" t="s">
        <v>57</v>
      </c>
      <c r="O3354" s="49">
        <v>26</v>
      </c>
    </row>
    <row r="3355" spans="1:15" x14ac:dyDescent="0.2">
      <c r="A3355" s="48" t="s">
        <v>10139</v>
      </c>
      <c r="B3355" s="5" t="s">
        <v>10140</v>
      </c>
      <c r="C3355" s="5">
        <v>29</v>
      </c>
      <c r="D3355" s="5" t="s">
        <v>27</v>
      </c>
      <c r="E3355" s="5" t="s">
        <v>10141</v>
      </c>
      <c r="F3355" s="5">
        <v>-2169</v>
      </c>
      <c r="G3355" s="5" t="s">
        <v>99</v>
      </c>
      <c r="H3355" s="5" t="s">
        <v>38</v>
      </c>
      <c r="I3355" s="5">
        <v>38910.050000000003</v>
      </c>
      <c r="J3355" s="5" t="s">
        <v>3450</v>
      </c>
      <c r="K3355" s="5" t="s">
        <v>55</v>
      </c>
      <c r="L3355" s="5" t="s">
        <v>56</v>
      </c>
      <c r="M3355" s="5">
        <v>2.56</v>
      </c>
      <c r="N3355" s="5" t="s">
        <v>41</v>
      </c>
      <c r="O3355" s="49">
        <v>13</v>
      </c>
    </row>
    <row r="3356" spans="1:15" x14ac:dyDescent="0.2">
      <c r="A3356" s="48" t="s">
        <v>10142</v>
      </c>
      <c r="B3356" s="5" t="s">
        <v>4158</v>
      </c>
      <c r="C3356" s="5">
        <v>23</v>
      </c>
      <c r="D3356" s="5" t="s">
        <v>17</v>
      </c>
      <c r="E3356" s="5" t="s">
        <v>10143</v>
      </c>
      <c r="F3356" s="5">
        <v>-5743</v>
      </c>
      <c r="G3356" s="5" t="s">
        <v>99</v>
      </c>
      <c r="H3356" s="5" t="s">
        <v>38</v>
      </c>
      <c r="I3356" s="5">
        <v>121351.46</v>
      </c>
      <c r="J3356" s="5" t="s">
        <v>2925</v>
      </c>
      <c r="K3356" s="5" t="s">
        <v>22</v>
      </c>
      <c r="L3356" s="5" t="s">
        <v>56</v>
      </c>
      <c r="M3356" s="5">
        <v>2.56</v>
      </c>
      <c r="N3356" s="5" t="s">
        <v>41</v>
      </c>
      <c r="O3356" s="49">
        <v>31</v>
      </c>
    </row>
    <row r="3357" spans="1:15" x14ac:dyDescent="0.2">
      <c r="A3357" s="48" t="s">
        <v>10144</v>
      </c>
      <c r="B3357" s="5" t="s">
        <v>10145</v>
      </c>
      <c r="C3357" s="5">
        <v>43</v>
      </c>
      <c r="D3357" s="5" t="s">
        <v>50</v>
      </c>
      <c r="E3357" s="5" t="s">
        <v>10146</v>
      </c>
      <c r="F3357" s="5">
        <v>-2932</v>
      </c>
      <c r="G3357" s="5" t="s">
        <v>45</v>
      </c>
      <c r="H3357" s="5" t="s">
        <v>173</v>
      </c>
      <c r="I3357" s="5">
        <v>155564.35999999999</v>
      </c>
      <c r="J3357" s="5" t="s">
        <v>10147</v>
      </c>
      <c r="K3357" s="5" t="s">
        <v>127</v>
      </c>
      <c r="L3357" s="5" t="s">
        <v>23</v>
      </c>
      <c r="M3357" s="5">
        <v>3.19</v>
      </c>
      <c r="N3357" s="5" t="s">
        <v>74</v>
      </c>
      <c r="O3357" s="49">
        <v>26</v>
      </c>
    </row>
    <row r="3358" spans="1:15" x14ac:dyDescent="0.2">
      <c r="A3358" s="48" t="s">
        <v>10148</v>
      </c>
      <c r="B3358" s="5" t="s">
        <v>2379</v>
      </c>
      <c r="C3358" s="5">
        <v>33</v>
      </c>
      <c r="D3358" s="5" t="s">
        <v>50</v>
      </c>
      <c r="E3358" s="5" t="s">
        <v>10149</v>
      </c>
      <c r="F3358" s="5">
        <v>-11007</v>
      </c>
      <c r="G3358" s="5" t="s">
        <v>45</v>
      </c>
      <c r="H3358" s="5" t="s">
        <v>173</v>
      </c>
      <c r="I3358" s="5">
        <v>177613.12</v>
      </c>
      <c r="J3358" s="5" t="s">
        <v>4576</v>
      </c>
      <c r="K3358" s="5" t="s">
        <v>104</v>
      </c>
      <c r="L3358" s="5" t="s">
        <v>73</v>
      </c>
      <c r="M3358" s="5">
        <v>2.25</v>
      </c>
      <c r="N3358" s="5" t="s">
        <v>74</v>
      </c>
      <c r="O3358" s="49">
        <v>37</v>
      </c>
    </row>
    <row r="3359" spans="1:15" x14ac:dyDescent="0.2">
      <c r="A3359" s="48" t="s">
        <v>10150</v>
      </c>
      <c r="B3359" s="5" t="s">
        <v>1443</v>
      </c>
      <c r="C3359" s="5">
        <v>40</v>
      </c>
      <c r="D3359" s="5" t="s">
        <v>27</v>
      </c>
      <c r="E3359" s="5" t="s">
        <v>10151</v>
      </c>
      <c r="F3359" s="5">
        <v>-8626</v>
      </c>
      <c r="G3359" s="5" t="s">
        <v>19</v>
      </c>
      <c r="H3359" s="5" t="s">
        <v>66</v>
      </c>
      <c r="I3359" s="5">
        <v>41984.98</v>
      </c>
      <c r="J3359" s="5" t="s">
        <v>9322</v>
      </c>
      <c r="K3359" s="5" t="s">
        <v>55</v>
      </c>
      <c r="L3359" s="5" t="s">
        <v>23</v>
      </c>
      <c r="M3359" s="5">
        <v>2.76</v>
      </c>
      <c r="N3359" s="5" t="s">
        <v>74</v>
      </c>
      <c r="O3359" s="49">
        <v>37</v>
      </c>
    </row>
    <row r="3360" spans="1:15" x14ac:dyDescent="0.2">
      <c r="A3360" s="48" t="s">
        <v>10152</v>
      </c>
      <c r="B3360" s="5" t="s">
        <v>6347</v>
      </c>
      <c r="C3360" s="5">
        <v>62</v>
      </c>
      <c r="D3360" s="5" t="s">
        <v>17</v>
      </c>
      <c r="E3360" s="5" t="s">
        <v>10153</v>
      </c>
      <c r="F3360" s="5">
        <v>-11166</v>
      </c>
      <c r="G3360" s="5" t="s">
        <v>99</v>
      </c>
      <c r="H3360" s="5" t="s">
        <v>66</v>
      </c>
      <c r="I3360" s="5">
        <v>106530.78</v>
      </c>
      <c r="J3360" s="5" t="s">
        <v>5808</v>
      </c>
      <c r="K3360" s="5" t="s">
        <v>127</v>
      </c>
      <c r="L3360" s="5" t="s">
        <v>23</v>
      </c>
      <c r="M3360" s="5">
        <v>1.95</v>
      </c>
      <c r="N3360" s="5" t="s">
        <v>74</v>
      </c>
      <c r="O3360" s="49">
        <v>28</v>
      </c>
    </row>
    <row r="3361" spans="1:15" x14ac:dyDescent="0.2">
      <c r="A3361" s="48" t="s">
        <v>10154</v>
      </c>
      <c r="B3361" s="5" t="s">
        <v>10155</v>
      </c>
      <c r="C3361" s="5">
        <v>58</v>
      </c>
      <c r="D3361" s="5" t="s">
        <v>17</v>
      </c>
      <c r="E3361" s="5" t="s">
        <v>10156</v>
      </c>
      <c r="F3361" s="5">
        <v>-10040</v>
      </c>
      <c r="G3361" s="5" t="s">
        <v>29</v>
      </c>
      <c r="H3361" s="5" t="s">
        <v>79</v>
      </c>
      <c r="I3361" s="5">
        <v>83261.86</v>
      </c>
      <c r="J3361" s="5" t="s">
        <v>1958</v>
      </c>
      <c r="K3361" s="5" t="s">
        <v>22</v>
      </c>
      <c r="L3361" s="5" t="s">
        <v>73</v>
      </c>
      <c r="M3361" s="5">
        <v>1.75</v>
      </c>
      <c r="N3361" s="5" t="s">
        <v>41</v>
      </c>
      <c r="O3361" s="49">
        <v>21</v>
      </c>
    </row>
    <row r="3362" spans="1:15" x14ac:dyDescent="0.2">
      <c r="A3362" s="48" t="s">
        <v>10157</v>
      </c>
      <c r="B3362" s="5" t="s">
        <v>606</v>
      </c>
      <c r="C3362" s="5">
        <v>28</v>
      </c>
      <c r="D3362" s="5" t="s">
        <v>50</v>
      </c>
      <c r="E3362" s="5" t="s">
        <v>10158</v>
      </c>
      <c r="F3362" s="5">
        <v>-4488</v>
      </c>
      <c r="G3362" s="5" t="s">
        <v>78</v>
      </c>
      <c r="H3362" s="5" t="s">
        <v>38</v>
      </c>
      <c r="I3362" s="5">
        <v>81725.100000000006</v>
      </c>
      <c r="J3362" s="5" t="s">
        <v>10159</v>
      </c>
      <c r="K3362" s="5" t="s">
        <v>118</v>
      </c>
      <c r="L3362" s="5" t="s">
        <v>32</v>
      </c>
      <c r="M3362" s="5">
        <v>4.29</v>
      </c>
      <c r="N3362" s="5" t="s">
        <v>41</v>
      </c>
      <c r="O3362" s="49">
        <v>2</v>
      </c>
    </row>
    <row r="3363" spans="1:15" x14ac:dyDescent="0.2">
      <c r="A3363" s="48" t="s">
        <v>10160</v>
      </c>
      <c r="B3363" s="5" t="s">
        <v>10161</v>
      </c>
      <c r="C3363" s="5">
        <v>25</v>
      </c>
      <c r="D3363" s="5" t="s">
        <v>27</v>
      </c>
      <c r="E3363" s="5" t="s">
        <v>10162</v>
      </c>
      <c r="F3363" s="5">
        <v>-9138</v>
      </c>
      <c r="G3363" s="5" t="s">
        <v>94</v>
      </c>
      <c r="H3363" s="5" t="s">
        <v>173</v>
      </c>
      <c r="I3363" s="5">
        <v>162960.95999999999</v>
      </c>
      <c r="J3363" s="5" t="s">
        <v>644</v>
      </c>
      <c r="K3363" s="5" t="s">
        <v>62</v>
      </c>
      <c r="L3363" s="5" t="s">
        <v>32</v>
      </c>
      <c r="M3363" s="5">
        <v>4.09</v>
      </c>
      <c r="N3363" s="5" t="s">
        <v>33</v>
      </c>
      <c r="O3363" s="49">
        <v>4</v>
      </c>
    </row>
    <row r="3364" spans="1:15" x14ac:dyDescent="0.2">
      <c r="A3364" s="48" t="s">
        <v>10163</v>
      </c>
      <c r="B3364" s="5" t="s">
        <v>10164</v>
      </c>
      <c r="C3364" s="5">
        <v>38</v>
      </c>
      <c r="D3364" s="5" t="s">
        <v>17</v>
      </c>
      <c r="E3364" s="5" t="s">
        <v>10165</v>
      </c>
      <c r="F3364" s="5">
        <v>-5403</v>
      </c>
      <c r="G3364" s="5" t="s">
        <v>52</v>
      </c>
      <c r="H3364" s="5" t="s">
        <v>53</v>
      </c>
      <c r="I3364" s="5">
        <v>106987.99</v>
      </c>
      <c r="J3364" s="5" t="s">
        <v>10166</v>
      </c>
      <c r="K3364" s="5" t="s">
        <v>136</v>
      </c>
      <c r="L3364" s="5" t="s">
        <v>32</v>
      </c>
      <c r="M3364" s="5">
        <v>1.23</v>
      </c>
      <c r="N3364" s="5" t="s">
        <v>57</v>
      </c>
      <c r="O3364" s="49">
        <v>2</v>
      </c>
    </row>
    <row r="3365" spans="1:15" x14ac:dyDescent="0.2">
      <c r="A3365" s="48" t="s">
        <v>10167</v>
      </c>
      <c r="B3365" s="5" t="s">
        <v>10168</v>
      </c>
      <c r="C3365" s="5">
        <v>23</v>
      </c>
      <c r="D3365" s="5" t="s">
        <v>27</v>
      </c>
      <c r="E3365" s="5" t="s">
        <v>10169</v>
      </c>
      <c r="F3365" s="5">
        <v>-1976</v>
      </c>
      <c r="G3365" s="5" t="s">
        <v>19</v>
      </c>
      <c r="H3365" s="5" t="s">
        <v>144</v>
      </c>
      <c r="I3365" s="5">
        <v>71116.320000000007</v>
      </c>
      <c r="J3365" s="5" t="s">
        <v>2996</v>
      </c>
      <c r="K3365" s="5" t="s">
        <v>22</v>
      </c>
      <c r="L3365" s="5" t="s">
        <v>32</v>
      </c>
      <c r="M3365" s="5">
        <v>4.3899999999999997</v>
      </c>
      <c r="N3365" s="5" t="s">
        <v>33</v>
      </c>
      <c r="O3365" s="49">
        <v>6</v>
      </c>
    </row>
    <row r="3366" spans="1:15" x14ac:dyDescent="0.2">
      <c r="A3366" s="48" t="s">
        <v>10170</v>
      </c>
      <c r="B3366" s="5" t="s">
        <v>1279</v>
      </c>
      <c r="C3366" s="5">
        <v>22</v>
      </c>
      <c r="D3366" s="5" t="s">
        <v>17</v>
      </c>
      <c r="E3366" s="5" t="s">
        <v>10171</v>
      </c>
      <c r="F3366" s="5">
        <v>-9555</v>
      </c>
      <c r="G3366" s="5" t="s">
        <v>37</v>
      </c>
      <c r="H3366" s="5" t="s">
        <v>79</v>
      </c>
      <c r="I3366" s="5">
        <v>137122.63</v>
      </c>
      <c r="J3366" s="5" t="s">
        <v>1350</v>
      </c>
      <c r="K3366" s="5" t="s">
        <v>62</v>
      </c>
      <c r="L3366" s="5" t="s">
        <v>23</v>
      </c>
      <c r="M3366" s="5">
        <v>4.55</v>
      </c>
      <c r="N3366" s="5" t="s">
        <v>41</v>
      </c>
      <c r="O3366" s="49">
        <v>5</v>
      </c>
    </row>
    <row r="3367" spans="1:15" x14ac:dyDescent="0.2">
      <c r="A3367" s="48" t="s">
        <v>10172</v>
      </c>
      <c r="B3367" s="5" t="s">
        <v>4032</v>
      </c>
      <c r="C3367" s="5">
        <v>53</v>
      </c>
      <c r="D3367" s="5" t="s">
        <v>50</v>
      </c>
      <c r="E3367" s="5" t="s">
        <v>10173</v>
      </c>
      <c r="F3367" s="5">
        <v>-2676</v>
      </c>
      <c r="G3367" s="5" t="s">
        <v>116</v>
      </c>
      <c r="H3367" s="5" t="s">
        <v>30</v>
      </c>
      <c r="I3367" s="5">
        <v>148691.13</v>
      </c>
      <c r="J3367" s="5" t="s">
        <v>10174</v>
      </c>
      <c r="K3367" s="5" t="s">
        <v>104</v>
      </c>
      <c r="L3367" s="5" t="s">
        <v>23</v>
      </c>
      <c r="M3367" s="5">
        <v>2.74</v>
      </c>
      <c r="N3367" s="5" t="s">
        <v>24</v>
      </c>
      <c r="O3367" s="49">
        <v>8</v>
      </c>
    </row>
    <row r="3368" spans="1:15" x14ac:dyDescent="0.2">
      <c r="A3368" s="48" t="s">
        <v>10175</v>
      </c>
      <c r="B3368" s="5" t="s">
        <v>4043</v>
      </c>
      <c r="C3368" s="5">
        <v>51</v>
      </c>
      <c r="D3368" s="5" t="s">
        <v>17</v>
      </c>
      <c r="E3368" s="5" t="s">
        <v>10176</v>
      </c>
      <c r="F3368" s="5">
        <v>-3589</v>
      </c>
      <c r="G3368" s="5" t="s">
        <v>45</v>
      </c>
      <c r="H3368" s="5" t="s">
        <v>173</v>
      </c>
      <c r="I3368" s="5">
        <v>73942.27</v>
      </c>
      <c r="J3368" s="5" t="s">
        <v>616</v>
      </c>
      <c r="K3368" s="5" t="s">
        <v>22</v>
      </c>
      <c r="L3368" s="5" t="s">
        <v>32</v>
      </c>
      <c r="M3368" s="5">
        <v>3.9</v>
      </c>
      <c r="N3368" s="5" t="s">
        <v>74</v>
      </c>
      <c r="O3368" s="49">
        <v>11</v>
      </c>
    </row>
    <row r="3369" spans="1:15" x14ac:dyDescent="0.2">
      <c r="A3369" s="48" t="s">
        <v>10177</v>
      </c>
      <c r="B3369" s="5" t="s">
        <v>280</v>
      </c>
      <c r="C3369" s="5">
        <v>41</v>
      </c>
      <c r="D3369" s="5" t="s">
        <v>50</v>
      </c>
      <c r="E3369" s="5" t="s">
        <v>10178</v>
      </c>
      <c r="F3369" s="5">
        <v>-4704</v>
      </c>
      <c r="G3369" s="5" t="s">
        <v>19</v>
      </c>
      <c r="H3369" s="5" t="s">
        <v>20</v>
      </c>
      <c r="I3369" s="5">
        <v>120224.03</v>
      </c>
      <c r="J3369" s="5" t="s">
        <v>199</v>
      </c>
      <c r="K3369" s="5" t="s">
        <v>118</v>
      </c>
      <c r="L3369" s="5" t="s">
        <v>56</v>
      </c>
      <c r="M3369" s="5">
        <v>4.6100000000000003</v>
      </c>
      <c r="N3369" s="5" t="s">
        <v>57</v>
      </c>
      <c r="O3369" s="49">
        <v>36</v>
      </c>
    </row>
    <row r="3370" spans="1:15" x14ac:dyDescent="0.2">
      <c r="A3370" s="48" t="s">
        <v>10179</v>
      </c>
      <c r="B3370" s="5" t="s">
        <v>598</v>
      </c>
      <c r="C3370" s="5">
        <v>64</v>
      </c>
      <c r="D3370" s="5" t="s">
        <v>17</v>
      </c>
      <c r="E3370" s="5" t="s">
        <v>10180</v>
      </c>
      <c r="F3370" s="5">
        <v>-5056</v>
      </c>
      <c r="G3370" s="5" t="s">
        <v>52</v>
      </c>
      <c r="H3370" s="5" t="s">
        <v>71</v>
      </c>
      <c r="I3370" s="5">
        <v>112175.03</v>
      </c>
      <c r="J3370" s="5" t="s">
        <v>5879</v>
      </c>
      <c r="K3370" s="5" t="s">
        <v>47</v>
      </c>
      <c r="L3370" s="5" t="s">
        <v>73</v>
      </c>
      <c r="M3370" s="5">
        <v>3.23</v>
      </c>
      <c r="N3370" s="5" t="s">
        <v>41</v>
      </c>
      <c r="O3370" s="49">
        <v>5</v>
      </c>
    </row>
    <row r="3371" spans="1:15" x14ac:dyDescent="0.2">
      <c r="A3371" s="48" t="s">
        <v>10181</v>
      </c>
      <c r="B3371" s="5" t="s">
        <v>431</v>
      </c>
      <c r="C3371" s="5">
        <v>41</v>
      </c>
      <c r="D3371" s="5" t="s">
        <v>50</v>
      </c>
      <c r="E3371" s="5" t="s">
        <v>10182</v>
      </c>
      <c r="F3371" s="5">
        <v>-6460</v>
      </c>
      <c r="G3371" s="5" t="s">
        <v>94</v>
      </c>
      <c r="H3371" s="5" t="s">
        <v>30</v>
      </c>
      <c r="I3371" s="5">
        <v>89772.68</v>
      </c>
      <c r="J3371" s="5" t="s">
        <v>4140</v>
      </c>
      <c r="K3371" s="5" t="s">
        <v>22</v>
      </c>
      <c r="L3371" s="5" t="s">
        <v>23</v>
      </c>
      <c r="M3371" s="5">
        <v>3.05</v>
      </c>
      <c r="N3371" s="5" t="s">
        <v>41</v>
      </c>
      <c r="O3371" s="49">
        <v>21</v>
      </c>
    </row>
    <row r="3372" spans="1:15" x14ac:dyDescent="0.2">
      <c r="A3372" s="48" t="s">
        <v>10183</v>
      </c>
      <c r="B3372" s="5" t="s">
        <v>10184</v>
      </c>
      <c r="C3372" s="5">
        <v>51</v>
      </c>
      <c r="D3372" s="5" t="s">
        <v>17</v>
      </c>
      <c r="E3372" s="5" t="s">
        <v>10185</v>
      </c>
      <c r="F3372" s="5">
        <v>-5693</v>
      </c>
      <c r="G3372" s="5" t="s">
        <v>19</v>
      </c>
      <c r="H3372" s="5" t="s">
        <v>20</v>
      </c>
      <c r="I3372" s="5">
        <v>138722.34</v>
      </c>
      <c r="J3372" s="5" t="s">
        <v>10186</v>
      </c>
      <c r="K3372" s="5" t="s">
        <v>81</v>
      </c>
      <c r="L3372" s="5" t="s">
        <v>32</v>
      </c>
      <c r="M3372" s="5">
        <v>3.84</v>
      </c>
      <c r="N3372" s="5" t="s">
        <v>74</v>
      </c>
      <c r="O3372" s="49">
        <v>0</v>
      </c>
    </row>
    <row r="3373" spans="1:15" x14ac:dyDescent="0.2">
      <c r="A3373" s="48" t="s">
        <v>10187</v>
      </c>
      <c r="B3373" s="5" t="s">
        <v>1589</v>
      </c>
      <c r="C3373" s="5">
        <v>59</v>
      </c>
      <c r="D3373" s="5" t="s">
        <v>27</v>
      </c>
      <c r="E3373" s="5" t="s">
        <v>10188</v>
      </c>
      <c r="F3373" s="5">
        <v>-7948</v>
      </c>
      <c r="G3373" s="5" t="s">
        <v>78</v>
      </c>
      <c r="H3373" s="5" t="s">
        <v>30</v>
      </c>
      <c r="I3373" s="5">
        <v>77833.41</v>
      </c>
      <c r="J3373" s="5" t="s">
        <v>3156</v>
      </c>
      <c r="K3373" s="5" t="s">
        <v>136</v>
      </c>
      <c r="L3373" s="5" t="s">
        <v>73</v>
      </c>
      <c r="M3373" s="5">
        <v>1.28</v>
      </c>
      <c r="N3373" s="5" t="s">
        <v>24</v>
      </c>
      <c r="O3373" s="49">
        <v>7</v>
      </c>
    </row>
    <row r="3374" spans="1:15" x14ac:dyDescent="0.2">
      <c r="A3374" s="48" t="s">
        <v>10189</v>
      </c>
      <c r="B3374" s="5" t="s">
        <v>10190</v>
      </c>
      <c r="C3374" s="5">
        <v>53</v>
      </c>
      <c r="D3374" s="5" t="s">
        <v>50</v>
      </c>
      <c r="E3374" s="5" t="s">
        <v>10191</v>
      </c>
      <c r="F3374" s="5">
        <v>-10712</v>
      </c>
      <c r="G3374" s="5" t="s">
        <v>52</v>
      </c>
      <c r="H3374" s="5" t="s">
        <v>66</v>
      </c>
      <c r="I3374" s="5">
        <v>41412.58</v>
      </c>
      <c r="J3374" s="5" t="s">
        <v>2449</v>
      </c>
      <c r="K3374" s="5" t="s">
        <v>104</v>
      </c>
      <c r="L3374" s="5" t="s">
        <v>56</v>
      </c>
      <c r="M3374" s="5">
        <v>4.49</v>
      </c>
      <c r="N3374" s="5" t="s">
        <v>57</v>
      </c>
      <c r="O3374" s="49">
        <v>39</v>
      </c>
    </row>
    <row r="3375" spans="1:15" x14ac:dyDescent="0.2">
      <c r="A3375" s="48" t="s">
        <v>10192</v>
      </c>
      <c r="B3375" s="5" t="s">
        <v>6190</v>
      </c>
      <c r="C3375" s="5">
        <v>65</v>
      </c>
      <c r="D3375" s="5" t="s">
        <v>27</v>
      </c>
      <c r="E3375" s="5" t="s">
        <v>10193</v>
      </c>
      <c r="F3375" s="5">
        <v>-7802</v>
      </c>
      <c r="G3375" s="5" t="s">
        <v>29</v>
      </c>
      <c r="H3375" s="5" t="s">
        <v>173</v>
      </c>
      <c r="I3375" s="5">
        <v>115092.83</v>
      </c>
      <c r="J3375" s="5" t="s">
        <v>2068</v>
      </c>
      <c r="K3375" s="5" t="s">
        <v>127</v>
      </c>
      <c r="L3375" s="5" t="s">
        <v>32</v>
      </c>
      <c r="M3375" s="5">
        <v>3.23</v>
      </c>
      <c r="N3375" s="5" t="s">
        <v>33</v>
      </c>
      <c r="O3375" s="49">
        <v>16</v>
      </c>
    </row>
    <row r="3376" spans="1:15" x14ac:dyDescent="0.2">
      <c r="A3376" s="48" t="s">
        <v>10194</v>
      </c>
      <c r="B3376" s="5" t="s">
        <v>10195</v>
      </c>
      <c r="C3376" s="5">
        <v>24</v>
      </c>
      <c r="D3376" s="5" t="s">
        <v>17</v>
      </c>
      <c r="E3376" s="5" t="s">
        <v>10196</v>
      </c>
      <c r="F3376" s="5">
        <v>-7171</v>
      </c>
      <c r="G3376" s="5" t="s">
        <v>37</v>
      </c>
      <c r="H3376" s="5" t="s">
        <v>144</v>
      </c>
      <c r="I3376" s="5">
        <v>134965.68</v>
      </c>
      <c r="J3376" s="5" t="s">
        <v>135</v>
      </c>
      <c r="K3376" s="5" t="s">
        <v>127</v>
      </c>
      <c r="L3376" s="5" t="s">
        <v>56</v>
      </c>
      <c r="M3376" s="5">
        <v>1.77</v>
      </c>
      <c r="N3376" s="5" t="s">
        <v>24</v>
      </c>
      <c r="O3376" s="49">
        <v>16</v>
      </c>
    </row>
    <row r="3377" spans="1:15" x14ac:dyDescent="0.2">
      <c r="A3377" s="48" t="s">
        <v>10197</v>
      </c>
      <c r="B3377" s="5" t="s">
        <v>4447</v>
      </c>
      <c r="C3377" s="5">
        <v>60</v>
      </c>
      <c r="D3377" s="5" t="s">
        <v>27</v>
      </c>
      <c r="E3377" s="5" t="s">
        <v>10198</v>
      </c>
      <c r="F3377" s="5">
        <v>-6504</v>
      </c>
      <c r="G3377" s="5" t="s">
        <v>52</v>
      </c>
      <c r="H3377" s="5" t="s">
        <v>20</v>
      </c>
      <c r="I3377" s="5">
        <v>91738.84</v>
      </c>
      <c r="J3377" s="5" t="s">
        <v>6327</v>
      </c>
      <c r="K3377" s="5" t="s">
        <v>55</v>
      </c>
      <c r="L3377" s="5" t="s">
        <v>56</v>
      </c>
      <c r="M3377" s="5">
        <v>4.17</v>
      </c>
      <c r="N3377" s="5" t="s">
        <v>24</v>
      </c>
      <c r="O3377" s="49">
        <v>11</v>
      </c>
    </row>
    <row r="3378" spans="1:15" x14ac:dyDescent="0.2">
      <c r="A3378" s="48" t="s">
        <v>10199</v>
      </c>
      <c r="B3378" s="5" t="s">
        <v>10200</v>
      </c>
      <c r="C3378" s="5">
        <v>36</v>
      </c>
      <c r="D3378" s="5" t="s">
        <v>27</v>
      </c>
      <c r="E3378" s="5" t="s">
        <v>10201</v>
      </c>
      <c r="F3378" s="5">
        <v>-2546</v>
      </c>
      <c r="G3378" s="5" t="s">
        <v>94</v>
      </c>
      <c r="H3378" s="5" t="s">
        <v>144</v>
      </c>
      <c r="I3378" s="5">
        <v>102612.86</v>
      </c>
      <c r="J3378" s="5" t="s">
        <v>5623</v>
      </c>
      <c r="K3378" s="5" t="s">
        <v>136</v>
      </c>
      <c r="L3378" s="5" t="s">
        <v>23</v>
      </c>
      <c r="M3378" s="5">
        <v>4.18</v>
      </c>
      <c r="N3378" s="5" t="s">
        <v>57</v>
      </c>
      <c r="O3378" s="49">
        <v>31</v>
      </c>
    </row>
    <row r="3379" spans="1:15" x14ac:dyDescent="0.2">
      <c r="A3379" s="48" t="s">
        <v>10202</v>
      </c>
      <c r="B3379" s="5" t="s">
        <v>8609</v>
      </c>
      <c r="C3379" s="5">
        <v>23</v>
      </c>
      <c r="D3379" s="5" t="s">
        <v>27</v>
      </c>
      <c r="E3379" s="5" t="s">
        <v>10203</v>
      </c>
      <c r="F3379" s="5">
        <v>-5590</v>
      </c>
      <c r="G3379" s="5" t="s">
        <v>99</v>
      </c>
      <c r="H3379" s="5" t="s">
        <v>194</v>
      </c>
      <c r="I3379" s="5">
        <v>152358.81</v>
      </c>
      <c r="J3379" s="5" t="s">
        <v>4653</v>
      </c>
      <c r="K3379" s="5" t="s">
        <v>55</v>
      </c>
      <c r="L3379" s="5" t="s">
        <v>32</v>
      </c>
      <c r="M3379" s="5">
        <v>3.41</v>
      </c>
      <c r="N3379" s="5" t="s">
        <v>33</v>
      </c>
      <c r="O3379" s="49">
        <v>22</v>
      </c>
    </row>
    <row r="3380" spans="1:15" x14ac:dyDescent="0.2">
      <c r="A3380" s="48" t="s">
        <v>10204</v>
      </c>
      <c r="B3380" s="5" t="s">
        <v>8097</v>
      </c>
      <c r="C3380" s="5">
        <v>27</v>
      </c>
      <c r="D3380" s="5" t="s">
        <v>17</v>
      </c>
      <c r="E3380" s="5" t="s">
        <v>10205</v>
      </c>
      <c r="F3380" s="5">
        <v>-10429</v>
      </c>
      <c r="G3380" s="5" t="s">
        <v>85</v>
      </c>
      <c r="H3380" s="5" t="s">
        <v>20</v>
      </c>
      <c r="I3380" s="5">
        <v>50667.33</v>
      </c>
      <c r="J3380" s="5" t="s">
        <v>9099</v>
      </c>
      <c r="K3380" s="5" t="s">
        <v>40</v>
      </c>
      <c r="L3380" s="5" t="s">
        <v>73</v>
      </c>
      <c r="M3380" s="5">
        <v>1.58</v>
      </c>
      <c r="N3380" s="5" t="s">
        <v>33</v>
      </c>
      <c r="O3380" s="49">
        <v>1</v>
      </c>
    </row>
    <row r="3381" spans="1:15" x14ac:dyDescent="0.2">
      <c r="A3381" s="48" t="s">
        <v>10206</v>
      </c>
      <c r="B3381" s="5" t="s">
        <v>5611</v>
      </c>
      <c r="C3381" s="5">
        <v>36</v>
      </c>
      <c r="D3381" s="5" t="s">
        <v>17</v>
      </c>
      <c r="E3381" s="5" t="s">
        <v>10207</v>
      </c>
      <c r="F3381" s="5">
        <v>-5461</v>
      </c>
      <c r="G3381" s="5" t="s">
        <v>52</v>
      </c>
      <c r="H3381" s="5" t="s">
        <v>173</v>
      </c>
      <c r="I3381" s="5">
        <v>154780.28</v>
      </c>
      <c r="J3381" s="5" t="s">
        <v>5390</v>
      </c>
      <c r="K3381" s="5" t="s">
        <v>22</v>
      </c>
      <c r="L3381" s="5" t="s">
        <v>56</v>
      </c>
      <c r="M3381" s="5">
        <v>3.03</v>
      </c>
      <c r="N3381" s="5" t="s">
        <v>41</v>
      </c>
      <c r="O3381" s="49">
        <v>28</v>
      </c>
    </row>
    <row r="3382" spans="1:15" x14ac:dyDescent="0.2">
      <c r="A3382" s="48" t="s">
        <v>10208</v>
      </c>
      <c r="B3382" s="5" t="s">
        <v>3209</v>
      </c>
      <c r="C3382" s="5">
        <v>22</v>
      </c>
      <c r="D3382" s="5" t="s">
        <v>27</v>
      </c>
      <c r="E3382" s="5" t="s">
        <v>10209</v>
      </c>
      <c r="F3382" s="5">
        <v>-7481</v>
      </c>
      <c r="G3382" s="5" t="s">
        <v>94</v>
      </c>
      <c r="H3382" s="5" t="s">
        <v>66</v>
      </c>
      <c r="I3382" s="5">
        <v>138382.04999999999</v>
      </c>
      <c r="J3382" s="5" t="s">
        <v>3350</v>
      </c>
      <c r="K3382" s="5" t="s">
        <v>47</v>
      </c>
      <c r="L3382" s="5" t="s">
        <v>56</v>
      </c>
      <c r="M3382" s="5">
        <v>4.43</v>
      </c>
      <c r="N3382" s="5" t="s">
        <v>24</v>
      </c>
      <c r="O3382" s="49">
        <v>13</v>
      </c>
    </row>
    <row r="3383" spans="1:15" x14ac:dyDescent="0.2">
      <c r="A3383" s="48" t="s">
        <v>10210</v>
      </c>
      <c r="B3383" s="5" t="s">
        <v>10211</v>
      </c>
      <c r="C3383" s="5">
        <v>39</v>
      </c>
      <c r="D3383" s="5" t="s">
        <v>27</v>
      </c>
      <c r="E3383" s="5" t="s">
        <v>10212</v>
      </c>
      <c r="F3383" s="5">
        <v>-3454</v>
      </c>
      <c r="G3383" s="5" t="s">
        <v>37</v>
      </c>
      <c r="H3383" s="5" t="s">
        <v>71</v>
      </c>
      <c r="I3383" s="5">
        <v>155491.38</v>
      </c>
      <c r="J3383" s="5" t="s">
        <v>9541</v>
      </c>
      <c r="K3383" s="5" t="s">
        <v>47</v>
      </c>
      <c r="L3383" s="5" t="s">
        <v>32</v>
      </c>
      <c r="M3383" s="5">
        <v>3.46</v>
      </c>
      <c r="N3383" s="5" t="s">
        <v>41</v>
      </c>
      <c r="O3383" s="49">
        <v>26</v>
      </c>
    </row>
    <row r="3384" spans="1:15" x14ac:dyDescent="0.2">
      <c r="A3384" s="48" t="s">
        <v>10213</v>
      </c>
      <c r="B3384" s="5" t="s">
        <v>1405</v>
      </c>
      <c r="C3384" s="5">
        <v>63</v>
      </c>
      <c r="D3384" s="5" t="s">
        <v>50</v>
      </c>
      <c r="E3384" s="5" t="s">
        <v>10214</v>
      </c>
      <c r="F3384" s="5">
        <v>-5459</v>
      </c>
      <c r="G3384" s="5" t="s">
        <v>116</v>
      </c>
      <c r="H3384" s="5" t="s">
        <v>30</v>
      </c>
      <c r="I3384" s="5">
        <v>95403.44</v>
      </c>
      <c r="J3384" s="5" t="s">
        <v>10215</v>
      </c>
      <c r="K3384" s="5" t="s">
        <v>62</v>
      </c>
      <c r="L3384" s="5" t="s">
        <v>23</v>
      </c>
      <c r="M3384" s="5">
        <v>2.77</v>
      </c>
      <c r="N3384" s="5" t="s">
        <v>24</v>
      </c>
      <c r="O3384" s="49">
        <v>28</v>
      </c>
    </row>
    <row r="3385" spans="1:15" x14ac:dyDescent="0.2">
      <c r="A3385" s="48" t="s">
        <v>10216</v>
      </c>
      <c r="B3385" s="5" t="s">
        <v>1454</v>
      </c>
      <c r="C3385" s="5">
        <v>53</v>
      </c>
      <c r="D3385" s="5" t="s">
        <v>50</v>
      </c>
      <c r="E3385" s="5" t="s">
        <v>10217</v>
      </c>
      <c r="F3385" s="5">
        <v>-8477</v>
      </c>
      <c r="G3385" s="5" t="s">
        <v>19</v>
      </c>
      <c r="H3385" s="5" t="s">
        <v>194</v>
      </c>
      <c r="I3385" s="5">
        <v>161208.75</v>
      </c>
      <c r="J3385" s="5" t="s">
        <v>1764</v>
      </c>
      <c r="K3385" s="5" t="s">
        <v>22</v>
      </c>
      <c r="L3385" s="5" t="s">
        <v>23</v>
      </c>
      <c r="M3385" s="5">
        <v>2.97</v>
      </c>
      <c r="N3385" s="5" t="s">
        <v>33</v>
      </c>
      <c r="O3385" s="49">
        <v>5</v>
      </c>
    </row>
    <row r="3386" spans="1:15" x14ac:dyDescent="0.2">
      <c r="A3386" s="48" t="s">
        <v>10218</v>
      </c>
      <c r="B3386" s="5" t="s">
        <v>8845</v>
      </c>
      <c r="C3386" s="5">
        <v>41</v>
      </c>
      <c r="D3386" s="5" t="s">
        <v>27</v>
      </c>
      <c r="E3386" s="5" t="s">
        <v>10219</v>
      </c>
      <c r="F3386" s="5">
        <v>-3962</v>
      </c>
      <c r="G3386" s="5" t="s">
        <v>37</v>
      </c>
      <c r="H3386" s="5" t="s">
        <v>66</v>
      </c>
      <c r="I3386" s="5">
        <v>133107.42000000001</v>
      </c>
      <c r="J3386" s="5" t="s">
        <v>7570</v>
      </c>
      <c r="K3386" s="5" t="s">
        <v>47</v>
      </c>
      <c r="L3386" s="5" t="s">
        <v>73</v>
      </c>
      <c r="M3386" s="5">
        <v>4.71</v>
      </c>
      <c r="N3386" s="5" t="s">
        <v>41</v>
      </c>
      <c r="O3386" s="49">
        <v>8</v>
      </c>
    </row>
    <row r="3387" spans="1:15" x14ac:dyDescent="0.2">
      <c r="A3387" s="48" t="s">
        <v>10220</v>
      </c>
      <c r="B3387" s="5" t="s">
        <v>5061</v>
      </c>
      <c r="C3387" s="5">
        <v>37</v>
      </c>
      <c r="D3387" s="5" t="s">
        <v>17</v>
      </c>
      <c r="E3387" s="5" t="s">
        <v>10221</v>
      </c>
      <c r="F3387" s="5">
        <v>-10113</v>
      </c>
      <c r="G3387" s="5" t="s">
        <v>29</v>
      </c>
      <c r="H3387" s="5" t="s">
        <v>173</v>
      </c>
      <c r="I3387" s="5">
        <v>72802.62</v>
      </c>
      <c r="J3387" s="5" t="s">
        <v>5127</v>
      </c>
      <c r="K3387" s="5" t="s">
        <v>47</v>
      </c>
      <c r="L3387" s="5" t="s">
        <v>73</v>
      </c>
      <c r="M3387" s="5">
        <v>4.76</v>
      </c>
      <c r="N3387" s="5" t="s">
        <v>41</v>
      </c>
      <c r="O3387" s="49">
        <v>7</v>
      </c>
    </row>
    <row r="3388" spans="1:15" x14ac:dyDescent="0.2">
      <c r="A3388" s="48" t="s">
        <v>10222</v>
      </c>
      <c r="B3388" s="5" t="s">
        <v>2596</v>
      </c>
      <c r="C3388" s="5">
        <v>29</v>
      </c>
      <c r="D3388" s="5" t="s">
        <v>27</v>
      </c>
      <c r="E3388" s="5" t="s">
        <v>10223</v>
      </c>
      <c r="F3388" s="5">
        <v>-2358</v>
      </c>
      <c r="G3388" s="5" t="s">
        <v>78</v>
      </c>
      <c r="H3388" s="5" t="s">
        <v>20</v>
      </c>
      <c r="I3388" s="5">
        <v>128886.36</v>
      </c>
      <c r="J3388" s="5" t="s">
        <v>3287</v>
      </c>
      <c r="K3388" s="5" t="s">
        <v>104</v>
      </c>
      <c r="L3388" s="5" t="s">
        <v>73</v>
      </c>
      <c r="M3388" s="5">
        <v>4.1900000000000004</v>
      </c>
      <c r="N3388" s="5" t="s">
        <v>41</v>
      </c>
      <c r="O3388" s="49">
        <v>21</v>
      </c>
    </row>
    <row r="3389" spans="1:15" x14ac:dyDescent="0.2">
      <c r="A3389" s="48" t="s">
        <v>10224</v>
      </c>
      <c r="B3389" s="5" t="s">
        <v>10225</v>
      </c>
      <c r="C3389" s="5">
        <v>36</v>
      </c>
      <c r="D3389" s="5" t="s">
        <v>17</v>
      </c>
      <c r="E3389" s="5" t="s">
        <v>10226</v>
      </c>
      <c r="F3389" s="5">
        <v>-8524</v>
      </c>
      <c r="G3389" s="5" t="s">
        <v>78</v>
      </c>
      <c r="H3389" s="5" t="s">
        <v>79</v>
      </c>
      <c r="I3389" s="5">
        <v>88626.04</v>
      </c>
      <c r="J3389" s="5" t="s">
        <v>7538</v>
      </c>
      <c r="K3389" s="5" t="s">
        <v>62</v>
      </c>
      <c r="L3389" s="5" t="s">
        <v>73</v>
      </c>
      <c r="M3389" s="5">
        <v>1.06</v>
      </c>
      <c r="N3389" s="5" t="s">
        <v>33</v>
      </c>
      <c r="O3389" s="49">
        <v>37</v>
      </c>
    </row>
    <row r="3390" spans="1:15" x14ac:dyDescent="0.2">
      <c r="A3390" s="48" t="s">
        <v>10227</v>
      </c>
      <c r="B3390" s="5" t="s">
        <v>10228</v>
      </c>
      <c r="C3390" s="5">
        <v>58</v>
      </c>
      <c r="D3390" s="5" t="s">
        <v>27</v>
      </c>
      <c r="E3390" s="5" t="s">
        <v>10229</v>
      </c>
      <c r="F3390" s="5">
        <v>-7992</v>
      </c>
      <c r="G3390" s="5" t="s">
        <v>37</v>
      </c>
      <c r="H3390" s="5" t="s">
        <v>30</v>
      </c>
      <c r="I3390" s="5">
        <v>92899.99</v>
      </c>
      <c r="J3390" s="5" t="s">
        <v>10230</v>
      </c>
      <c r="K3390" s="5" t="s">
        <v>55</v>
      </c>
      <c r="L3390" s="5" t="s">
        <v>32</v>
      </c>
      <c r="M3390" s="5">
        <v>3.74</v>
      </c>
      <c r="N3390" s="5" t="s">
        <v>57</v>
      </c>
      <c r="O3390" s="49">
        <v>16</v>
      </c>
    </row>
    <row r="3391" spans="1:15" x14ac:dyDescent="0.2">
      <c r="A3391" s="48" t="s">
        <v>10231</v>
      </c>
      <c r="B3391" s="5" t="s">
        <v>10232</v>
      </c>
      <c r="C3391" s="5">
        <v>43</v>
      </c>
      <c r="D3391" s="5" t="s">
        <v>50</v>
      </c>
      <c r="E3391" s="5" t="s">
        <v>10233</v>
      </c>
      <c r="F3391" s="5">
        <v>-9207</v>
      </c>
      <c r="G3391" s="5" t="s">
        <v>37</v>
      </c>
      <c r="H3391" s="5" t="s">
        <v>20</v>
      </c>
      <c r="I3391" s="5">
        <v>162066.26</v>
      </c>
      <c r="J3391" s="5" t="s">
        <v>1947</v>
      </c>
      <c r="K3391" s="5" t="s">
        <v>47</v>
      </c>
      <c r="L3391" s="5" t="s">
        <v>23</v>
      </c>
      <c r="M3391" s="5">
        <v>1.27</v>
      </c>
      <c r="N3391" s="5" t="s">
        <v>57</v>
      </c>
      <c r="O3391" s="49">
        <v>29</v>
      </c>
    </row>
    <row r="3392" spans="1:15" x14ac:dyDescent="0.2">
      <c r="A3392" s="48" t="s">
        <v>10234</v>
      </c>
      <c r="B3392" s="5" t="s">
        <v>2008</v>
      </c>
      <c r="C3392" s="5">
        <v>60</v>
      </c>
      <c r="D3392" s="5" t="s">
        <v>27</v>
      </c>
      <c r="E3392" s="5" t="s">
        <v>10235</v>
      </c>
      <c r="F3392" s="5">
        <v>-5573</v>
      </c>
      <c r="G3392" s="5" t="s">
        <v>85</v>
      </c>
      <c r="H3392" s="5" t="s">
        <v>20</v>
      </c>
      <c r="I3392" s="5">
        <v>83018.399999999994</v>
      </c>
      <c r="J3392" s="5" t="s">
        <v>608</v>
      </c>
      <c r="K3392" s="5" t="s">
        <v>55</v>
      </c>
      <c r="L3392" s="5" t="s">
        <v>56</v>
      </c>
      <c r="M3392" s="5">
        <v>1.25</v>
      </c>
      <c r="N3392" s="5" t="s">
        <v>33</v>
      </c>
      <c r="O3392" s="49">
        <v>33</v>
      </c>
    </row>
    <row r="3393" spans="1:15" x14ac:dyDescent="0.2">
      <c r="A3393" s="48" t="s">
        <v>10236</v>
      </c>
      <c r="B3393" s="5" t="s">
        <v>10237</v>
      </c>
      <c r="C3393" s="5">
        <v>63</v>
      </c>
      <c r="D3393" s="5" t="s">
        <v>17</v>
      </c>
      <c r="E3393" s="5" t="s">
        <v>10238</v>
      </c>
      <c r="F3393" s="5">
        <v>-3707</v>
      </c>
      <c r="G3393" s="5" t="s">
        <v>52</v>
      </c>
      <c r="H3393" s="5" t="s">
        <v>38</v>
      </c>
      <c r="I3393" s="5">
        <v>134929.29</v>
      </c>
      <c r="J3393" s="5" t="s">
        <v>8007</v>
      </c>
      <c r="K3393" s="5" t="s">
        <v>47</v>
      </c>
      <c r="L3393" s="5" t="s">
        <v>73</v>
      </c>
      <c r="M3393" s="5">
        <v>2.2400000000000002</v>
      </c>
      <c r="N3393" s="5" t="s">
        <v>24</v>
      </c>
      <c r="O3393" s="49">
        <v>17</v>
      </c>
    </row>
    <row r="3394" spans="1:15" x14ac:dyDescent="0.2">
      <c r="A3394" s="48" t="s">
        <v>10239</v>
      </c>
      <c r="B3394" s="5" t="s">
        <v>1818</v>
      </c>
      <c r="C3394" s="5">
        <v>61</v>
      </c>
      <c r="D3394" s="5" t="s">
        <v>50</v>
      </c>
      <c r="E3394" s="5" t="s">
        <v>10240</v>
      </c>
      <c r="F3394" s="5">
        <v>-7029</v>
      </c>
      <c r="G3394" s="5" t="s">
        <v>29</v>
      </c>
      <c r="H3394" s="5" t="s">
        <v>20</v>
      </c>
      <c r="I3394" s="5">
        <v>111147.89</v>
      </c>
      <c r="J3394" s="5" t="s">
        <v>1415</v>
      </c>
      <c r="K3394" s="5" t="s">
        <v>127</v>
      </c>
      <c r="L3394" s="5" t="s">
        <v>23</v>
      </c>
      <c r="M3394" s="5">
        <v>3.16</v>
      </c>
      <c r="N3394" s="5" t="s">
        <v>41</v>
      </c>
      <c r="O3394" s="49">
        <v>25</v>
      </c>
    </row>
    <row r="3395" spans="1:15" x14ac:dyDescent="0.2">
      <c r="A3395" s="48" t="s">
        <v>10241</v>
      </c>
      <c r="B3395" s="5" t="s">
        <v>1206</v>
      </c>
      <c r="C3395" s="5">
        <v>64</v>
      </c>
      <c r="D3395" s="5" t="s">
        <v>27</v>
      </c>
      <c r="E3395" s="5" t="s">
        <v>10242</v>
      </c>
      <c r="F3395" s="5">
        <v>-8977</v>
      </c>
      <c r="G3395" s="5" t="s">
        <v>94</v>
      </c>
      <c r="H3395" s="5" t="s">
        <v>71</v>
      </c>
      <c r="I3395" s="5">
        <v>51157.82</v>
      </c>
      <c r="J3395" s="5" t="s">
        <v>10243</v>
      </c>
      <c r="K3395" s="5" t="s">
        <v>118</v>
      </c>
      <c r="L3395" s="5" t="s">
        <v>56</v>
      </c>
      <c r="M3395" s="5">
        <v>1.77</v>
      </c>
      <c r="N3395" s="5" t="s">
        <v>57</v>
      </c>
      <c r="O3395" s="49">
        <v>5</v>
      </c>
    </row>
    <row r="3396" spans="1:15" x14ac:dyDescent="0.2">
      <c r="A3396" s="48" t="s">
        <v>10244</v>
      </c>
      <c r="B3396" s="5" t="s">
        <v>10245</v>
      </c>
      <c r="C3396" s="5">
        <v>29</v>
      </c>
      <c r="D3396" s="5" t="s">
        <v>50</v>
      </c>
      <c r="E3396" s="5" t="s">
        <v>10246</v>
      </c>
      <c r="F3396" s="5">
        <v>-10131</v>
      </c>
      <c r="G3396" s="5" t="s">
        <v>99</v>
      </c>
      <c r="H3396" s="5" t="s">
        <v>66</v>
      </c>
      <c r="I3396" s="5">
        <v>170199.06</v>
      </c>
      <c r="J3396" s="5" t="s">
        <v>2843</v>
      </c>
      <c r="K3396" s="5" t="s">
        <v>136</v>
      </c>
      <c r="L3396" s="5" t="s">
        <v>32</v>
      </c>
      <c r="M3396" s="5">
        <v>3.97</v>
      </c>
      <c r="N3396" s="5" t="s">
        <v>41</v>
      </c>
      <c r="O3396" s="49">
        <v>12</v>
      </c>
    </row>
    <row r="3397" spans="1:15" x14ac:dyDescent="0.2">
      <c r="A3397" s="48" t="s">
        <v>10247</v>
      </c>
      <c r="B3397" s="5" t="s">
        <v>8606</v>
      </c>
      <c r="C3397" s="5">
        <v>23</v>
      </c>
      <c r="D3397" s="5" t="s">
        <v>17</v>
      </c>
      <c r="E3397" s="5" t="s">
        <v>8607</v>
      </c>
      <c r="F3397" s="5">
        <v>-3518</v>
      </c>
      <c r="G3397" s="5" t="s">
        <v>29</v>
      </c>
      <c r="H3397" s="5" t="s">
        <v>66</v>
      </c>
      <c r="I3397" s="5">
        <v>95231.74</v>
      </c>
      <c r="J3397" s="5" t="s">
        <v>7620</v>
      </c>
      <c r="K3397" s="5" t="s">
        <v>136</v>
      </c>
      <c r="L3397" s="5" t="s">
        <v>56</v>
      </c>
      <c r="M3397" s="5">
        <v>1.68</v>
      </c>
      <c r="N3397" s="5" t="s">
        <v>41</v>
      </c>
      <c r="O3397" s="49">
        <v>39</v>
      </c>
    </row>
    <row r="3398" spans="1:15" x14ac:dyDescent="0.2">
      <c r="A3398" s="48" t="s">
        <v>10248</v>
      </c>
      <c r="B3398" s="5" t="s">
        <v>882</v>
      </c>
      <c r="C3398" s="5">
        <v>55</v>
      </c>
      <c r="D3398" s="5" t="s">
        <v>17</v>
      </c>
      <c r="E3398" s="5" t="s">
        <v>10249</v>
      </c>
      <c r="F3398" s="5">
        <v>-9777</v>
      </c>
      <c r="G3398" s="5" t="s">
        <v>94</v>
      </c>
      <c r="H3398" s="5" t="s">
        <v>66</v>
      </c>
      <c r="I3398" s="5">
        <v>59982.44</v>
      </c>
      <c r="J3398" s="5" t="s">
        <v>4957</v>
      </c>
      <c r="K3398" s="5" t="s">
        <v>136</v>
      </c>
      <c r="L3398" s="5" t="s">
        <v>32</v>
      </c>
      <c r="M3398" s="5">
        <v>1.72</v>
      </c>
      <c r="N3398" s="5" t="s">
        <v>41</v>
      </c>
      <c r="O3398" s="49">
        <v>36</v>
      </c>
    </row>
    <row r="3399" spans="1:15" x14ac:dyDescent="0.2">
      <c r="A3399" s="48" t="s">
        <v>10250</v>
      </c>
      <c r="B3399" s="5" t="s">
        <v>2569</v>
      </c>
      <c r="C3399" s="5">
        <v>33</v>
      </c>
      <c r="D3399" s="5" t="s">
        <v>27</v>
      </c>
      <c r="E3399" s="5" t="s">
        <v>10251</v>
      </c>
      <c r="F3399" s="5">
        <v>-9158</v>
      </c>
      <c r="G3399" s="5" t="s">
        <v>94</v>
      </c>
      <c r="H3399" s="5" t="s">
        <v>144</v>
      </c>
      <c r="I3399" s="5">
        <v>178100.75</v>
      </c>
      <c r="J3399" s="5" t="s">
        <v>1055</v>
      </c>
      <c r="K3399" s="5" t="s">
        <v>136</v>
      </c>
      <c r="L3399" s="5" t="s">
        <v>56</v>
      </c>
      <c r="M3399" s="5">
        <v>4.37</v>
      </c>
      <c r="N3399" s="5" t="s">
        <v>74</v>
      </c>
      <c r="O3399" s="49">
        <v>40</v>
      </c>
    </row>
    <row r="3400" spans="1:15" x14ac:dyDescent="0.2">
      <c r="A3400" s="48" t="s">
        <v>10252</v>
      </c>
      <c r="B3400" s="5" t="s">
        <v>1409</v>
      </c>
      <c r="C3400" s="5">
        <v>64</v>
      </c>
      <c r="D3400" s="5" t="s">
        <v>17</v>
      </c>
      <c r="E3400" s="5" t="s">
        <v>10253</v>
      </c>
      <c r="F3400" s="5">
        <v>-4703</v>
      </c>
      <c r="G3400" s="5" t="s">
        <v>37</v>
      </c>
      <c r="H3400" s="5" t="s">
        <v>79</v>
      </c>
      <c r="I3400" s="5">
        <v>112832.63</v>
      </c>
      <c r="J3400" s="5" t="s">
        <v>1512</v>
      </c>
      <c r="K3400" s="5" t="s">
        <v>55</v>
      </c>
      <c r="L3400" s="5" t="s">
        <v>32</v>
      </c>
      <c r="M3400" s="5">
        <v>4.83</v>
      </c>
      <c r="N3400" s="5" t="s">
        <v>24</v>
      </c>
      <c r="O3400" s="49">
        <v>38</v>
      </c>
    </row>
    <row r="3401" spans="1:15" x14ac:dyDescent="0.2">
      <c r="A3401" s="48" t="s">
        <v>10254</v>
      </c>
      <c r="B3401" s="5" t="s">
        <v>537</v>
      </c>
      <c r="C3401" s="5">
        <v>23</v>
      </c>
      <c r="D3401" s="5" t="s">
        <v>17</v>
      </c>
      <c r="E3401" s="5" t="s">
        <v>10255</v>
      </c>
      <c r="F3401" s="5">
        <v>-3523</v>
      </c>
      <c r="G3401" s="5" t="s">
        <v>99</v>
      </c>
      <c r="H3401" s="5" t="s">
        <v>79</v>
      </c>
      <c r="I3401" s="5">
        <v>69680.649999999994</v>
      </c>
      <c r="J3401" s="5" t="s">
        <v>3634</v>
      </c>
      <c r="K3401" s="5" t="s">
        <v>81</v>
      </c>
      <c r="L3401" s="5" t="s">
        <v>32</v>
      </c>
      <c r="M3401" s="5">
        <v>4.9800000000000004</v>
      </c>
      <c r="N3401" s="5" t="s">
        <v>41</v>
      </c>
      <c r="O3401" s="49">
        <v>6</v>
      </c>
    </row>
    <row r="3402" spans="1:15" x14ac:dyDescent="0.2">
      <c r="A3402" s="48" t="s">
        <v>10256</v>
      </c>
      <c r="B3402" s="5" t="s">
        <v>10257</v>
      </c>
      <c r="C3402" s="5">
        <v>42</v>
      </c>
      <c r="D3402" s="5" t="s">
        <v>17</v>
      </c>
      <c r="E3402" s="5" t="s">
        <v>10258</v>
      </c>
      <c r="F3402" s="5">
        <v>-3406</v>
      </c>
      <c r="G3402" s="5" t="s">
        <v>52</v>
      </c>
      <c r="H3402" s="5" t="s">
        <v>173</v>
      </c>
      <c r="I3402" s="5">
        <v>47215.54</v>
      </c>
      <c r="J3402" s="5" t="s">
        <v>2914</v>
      </c>
      <c r="K3402" s="5" t="s">
        <v>127</v>
      </c>
      <c r="L3402" s="5" t="s">
        <v>23</v>
      </c>
      <c r="M3402" s="5">
        <v>2.8</v>
      </c>
      <c r="N3402" s="5" t="s">
        <v>74</v>
      </c>
      <c r="O3402" s="49">
        <v>27</v>
      </c>
    </row>
    <row r="3403" spans="1:15" x14ac:dyDescent="0.2">
      <c r="A3403" s="48" t="s">
        <v>10259</v>
      </c>
      <c r="B3403" s="5" t="s">
        <v>3705</v>
      </c>
      <c r="C3403" s="5">
        <v>63</v>
      </c>
      <c r="D3403" s="5" t="s">
        <v>50</v>
      </c>
      <c r="E3403" s="5" t="s">
        <v>10260</v>
      </c>
      <c r="F3403" s="5">
        <v>-4037</v>
      </c>
      <c r="G3403" s="5" t="s">
        <v>99</v>
      </c>
      <c r="H3403" s="5" t="s">
        <v>71</v>
      </c>
      <c r="I3403" s="5">
        <v>150035.88</v>
      </c>
      <c r="J3403" s="5" t="s">
        <v>8469</v>
      </c>
      <c r="K3403" s="5" t="s">
        <v>81</v>
      </c>
      <c r="L3403" s="5" t="s">
        <v>73</v>
      </c>
      <c r="M3403" s="5">
        <v>1.98</v>
      </c>
      <c r="N3403" s="5" t="s">
        <v>24</v>
      </c>
      <c r="O3403" s="49">
        <v>12</v>
      </c>
    </row>
    <row r="3404" spans="1:15" x14ac:dyDescent="0.2">
      <c r="A3404" s="48" t="s">
        <v>10261</v>
      </c>
      <c r="B3404" s="5" t="s">
        <v>5444</v>
      </c>
      <c r="C3404" s="5">
        <v>32</v>
      </c>
      <c r="D3404" s="5" t="s">
        <v>50</v>
      </c>
      <c r="E3404" s="5" t="s">
        <v>10262</v>
      </c>
      <c r="F3404" s="5">
        <v>-5834</v>
      </c>
      <c r="G3404" s="5" t="s">
        <v>37</v>
      </c>
      <c r="H3404" s="5" t="s">
        <v>30</v>
      </c>
      <c r="I3404" s="5">
        <v>70245.67</v>
      </c>
      <c r="J3404" s="5" t="s">
        <v>771</v>
      </c>
      <c r="K3404" s="5" t="s">
        <v>55</v>
      </c>
      <c r="L3404" s="5" t="s">
        <v>23</v>
      </c>
      <c r="M3404" s="5">
        <v>1.1299999999999999</v>
      </c>
      <c r="N3404" s="5" t="s">
        <v>24</v>
      </c>
      <c r="O3404" s="49">
        <v>21</v>
      </c>
    </row>
    <row r="3405" spans="1:15" x14ac:dyDescent="0.2">
      <c r="A3405" s="48" t="s">
        <v>10263</v>
      </c>
      <c r="B3405" s="5" t="s">
        <v>4476</v>
      </c>
      <c r="C3405" s="5">
        <v>47</v>
      </c>
      <c r="D3405" s="5" t="s">
        <v>50</v>
      </c>
      <c r="E3405" s="5" t="s">
        <v>10264</v>
      </c>
      <c r="F3405" s="5">
        <v>-4092</v>
      </c>
      <c r="G3405" s="5" t="s">
        <v>116</v>
      </c>
      <c r="H3405" s="5" t="s">
        <v>38</v>
      </c>
      <c r="I3405" s="5">
        <v>120370.61</v>
      </c>
      <c r="J3405" s="5" t="s">
        <v>5613</v>
      </c>
      <c r="K3405" s="5" t="s">
        <v>62</v>
      </c>
      <c r="L3405" s="5" t="s">
        <v>56</v>
      </c>
      <c r="M3405" s="5">
        <v>2.88</v>
      </c>
      <c r="N3405" s="5" t="s">
        <v>24</v>
      </c>
      <c r="O3405" s="49">
        <v>6</v>
      </c>
    </row>
    <row r="3406" spans="1:15" x14ac:dyDescent="0.2">
      <c r="A3406" s="48" t="s">
        <v>10265</v>
      </c>
      <c r="B3406" s="5" t="s">
        <v>10266</v>
      </c>
      <c r="C3406" s="5">
        <v>22</v>
      </c>
      <c r="D3406" s="5" t="s">
        <v>50</v>
      </c>
      <c r="E3406" s="5" t="s">
        <v>10267</v>
      </c>
      <c r="F3406" s="5">
        <v>-4580</v>
      </c>
      <c r="G3406" s="5" t="s">
        <v>37</v>
      </c>
      <c r="H3406" s="5" t="s">
        <v>20</v>
      </c>
      <c r="I3406" s="5">
        <v>63445.62</v>
      </c>
      <c r="J3406" s="5" t="s">
        <v>4702</v>
      </c>
      <c r="K3406" s="5" t="s">
        <v>136</v>
      </c>
      <c r="L3406" s="5" t="s">
        <v>73</v>
      </c>
      <c r="M3406" s="5">
        <v>4.21</v>
      </c>
      <c r="N3406" s="5" t="s">
        <v>24</v>
      </c>
      <c r="O3406" s="49">
        <v>21</v>
      </c>
    </row>
    <row r="3407" spans="1:15" x14ac:dyDescent="0.2">
      <c r="A3407" s="48" t="s">
        <v>10268</v>
      </c>
      <c r="B3407" s="5" t="s">
        <v>6753</v>
      </c>
      <c r="C3407" s="5">
        <v>46</v>
      </c>
      <c r="D3407" s="5" t="s">
        <v>27</v>
      </c>
      <c r="E3407" s="5" t="s">
        <v>6754</v>
      </c>
      <c r="F3407" s="5">
        <v>-10771</v>
      </c>
      <c r="G3407" s="5" t="s">
        <v>85</v>
      </c>
      <c r="H3407" s="5" t="s">
        <v>30</v>
      </c>
      <c r="I3407" s="5">
        <v>98357.3</v>
      </c>
      <c r="J3407" s="5" t="s">
        <v>8601</v>
      </c>
      <c r="K3407" s="5" t="s">
        <v>47</v>
      </c>
      <c r="L3407" s="5" t="s">
        <v>56</v>
      </c>
      <c r="M3407" s="5">
        <v>3.53</v>
      </c>
      <c r="N3407" s="5" t="s">
        <v>33</v>
      </c>
      <c r="O3407" s="49">
        <v>19</v>
      </c>
    </row>
    <row r="3408" spans="1:15" x14ac:dyDescent="0.2">
      <c r="A3408" s="48" t="s">
        <v>10269</v>
      </c>
      <c r="B3408" s="5" t="s">
        <v>10270</v>
      </c>
      <c r="C3408" s="5">
        <v>59</v>
      </c>
      <c r="D3408" s="5" t="s">
        <v>17</v>
      </c>
      <c r="E3408" s="5" t="s">
        <v>10271</v>
      </c>
      <c r="F3408" s="5">
        <v>-8622</v>
      </c>
      <c r="G3408" s="5" t="s">
        <v>99</v>
      </c>
      <c r="H3408" s="5" t="s">
        <v>53</v>
      </c>
      <c r="I3408" s="5">
        <v>148677.79999999999</v>
      </c>
      <c r="J3408" s="5" t="s">
        <v>100</v>
      </c>
      <c r="K3408" s="5" t="s">
        <v>40</v>
      </c>
      <c r="L3408" s="5" t="s">
        <v>32</v>
      </c>
      <c r="M3408" s="5">
        <v>3.26</v>
      </c>
      <c r="N3408" s="5" t="s">
        <v>74</v>
      </c>
      <c r="O3408" s="49">
        <v>24</v>
      </c>
    </row>
    <row r="3409" spans="1:15" x14ac:dyDescent="0.2">
      <c r="A3409" s="48" t="s">
        <v>10272</v>
      </c>
      <c r="B3409" s="5" t="s">
        <v>962</v>
      </c>
      <c r="C3409" s="5">
        <v>39</v>
      </c>
      <c r="D3409" s="5" t="s">
        <v>27</v>
      </c>
      <c r="E3409" s="5" t="s">
        <v>10273</v>
      </c>
      <c r="F3409" s="5">
        <v>-4046</v>
      </c>
      <c r="G3409" s="5" t="s">
        <v>19</v>
      </c>
      <c r="H3409" s="5" t="s">
        <v>71</v>
      </c>
      <c r="I3409" s="5">
        <v>124059.77</v>
      </c>
      <c r="J3409" s="5" t="s">
        <v>3344</v>
      </c>
      <c r="K3409" s="5" t="s">
        <v>81</v>
      </c>
      <c r="L3409" s="5" t="s">
        <v>56</v>
      </c>
      <c r="M3409" s="5">
        <v>2.0499999999999998</v>
      </c>
      <c r="N3409" s="5" t="s">
        <v>24</v>
      </c>
      <c r="O3409" s="49">
        <v>40</v>
      </c>
    </row>
    <row r="3410" spans="1:15" x14ac:dyDescent="0.2">
      <c r="A3410" s="48" t="s">
        <v>10274</v>
      </c>
      <c r="B3410" s="5" t="s">
        <v>5081</v>
      </c>
      <c r="C3410" s="5">
        <v>49</v>
      </c>
      <c r="D3410" s="5" t="s">
        <v>17</v>
      </c>
      <c r="E3410" s="5" t="s">
        <v>6037</v>
      </c>
      <c r="F3410" s="5">
        <v>-5123</v>
      </c>
      <c r="G3410" s="5" t="s">
        <v>45</v>
      </c>
      <c r="H3410" s="5" t="s">
        <v>38</v>
      </c>
      <c r="I3410" s="5">
        <v>118958.84</v>
      </c>
      <c r="J3410" s="5" t="s">
        <v>714</v>
      </c>
      <c r="K3410" s="5" t="s">
        <v>118</v>
      </c>
      <c r="L3410" s="5" t="s">
        <v>56</v>
      </c>
      <c r="M3410" s="5">
        <v>1.54</v>
      </c>
      <c r="N3410" s="5" t="s">
        <v>74</v>
      </c>
      <c r="O3410" s="49">
        <v>6</v>
      </c>
    </row>
    <row r="3411" spans="1:15" x14ac:dyDescent="0.2">
      <c r="A3411" s="48" t="s">
        <v>10275</v>
      </c>
      <c r="B3411" s="5" t="s">
        <v>10276</v>
      </c>
      <c r="C3411" s="5">
        <v>35</v>
      </c>
      <c r="D3411" s="5" t="s">
        <v>17</v>
      </c>
      <c r="E3411" s="5" t="s">
        <v>10277</v>
      </c>
      <c r="F3411" s="5">
        <v>-10923</v>
      </c>
      <c r="G3411" s="5" t="s">
        <v>99</v>
      </c>
      <c r="H3411" s="5" t="s">
        <v>38</v>
      </c>
      <c r="I3411" s="5">
        <v>144722.16</v>
      </c>
      <c r="J3411" s="5" t="s">
        <v>72</v>
      </c>
      <c r="K3411" s="5" t="s">
        <v>22</v>
      </c>
      <c r="L3411" s="5" t="s">
        <v>23</v>
      </c>
      <c r="M3411" s="5">
        <v>2.48</v>
      </c>
      <c r="N3411" s="5" t="s">
        <v>74</v>
      </c>
      <c r="O3411" s="49">
        <v>23</v>
      </c>
    </row>
    <row r="3412" spans="1:15" x14ac:dyDescent="0.2">
      <c r="A3412" s="48" t="s">
        <v>10278</v>
      </c>
      <c r="B3412" s="5" t="s">
        <v>8756</v>
      </c>
      <c r="C3412" s="5">
        <v>41</v>
      </c>
      <c r="D3412" s="5" t="s">
        <v>50</v>
      </c>
      <c r="E3412" s="5" t="s">
        <v>10279</v>
      </c>
      <c r="F3412" s="5">
        <v>-2821</v>
      </c>
      <c r="G3412" s="5" t="s">
        <v>29</v>
      </c>
      <c r="H3412" s="5" t="s">
        <v>20</v>
      </c>
      <c r="I3412" s="5">
        <v>39993.370000000003</v>
      </c>
      <c r="J3412" s="5" t="s">
        <v>4143</v>
      </c>
      <c r="K3412" s="5" t="s">
        <v>22</v>
      </c>
      <c r="L3412" s="5" t="s">
        <v>73</v>
      </c>
      <c r="M3412" s="5">
        <v>3.91</v>
      </c>
      <c r="N3412" s="5" t="s">
        <v>74</v>
      </c>
      <c r="O3412" s="49">
        <v>0</v>
      </c>
    </row>
    <row r="3413" spans="1:15" x14ac:dyDescent="0.2">
      <c r="A3413" s="48" t="s">
        <v>10280</v>
      </c>
      <c r="B3413" s="5" t="s">
        <v>1327</v>
      </c>
      <c r="C3413" s="5">
        <v>39</v>
      </c>
      <c r="D3413" s="5" t="s">
        <v>50</v>
      </c>
      <c r="E3413" s="5" t="s">
        <v>10281</v>
      </c>
      <c r="F3413" s="5">
        <v>-4683</v>
      </c>
      <c r="G3413" s="5" t="s">
        <v>19</v>
      </c>
      <c r="H3413" s="5" t="s">
        <v>194</v>
      </c>
      <c r="I3413" s="5">
        <v>65627.41</v>
      </c>
      <c r="J3413" s="5" t="s">
        <v>5285</v>
      </c>
      <c r="K3413" s="5" t="s">
        <v>104</v>
      </c>
      <c r="L3413" s="5" t="s">
        <v>23</v>
      </c>
      <c r="M3413" s="5">
        <v>4.66</v>
      </c>
      <c r="N3413" s="5" t="s">
        <v>41</v>
      </c>
      <c r="O3413" s="49">
        <v>16</v>
      </c>
    </row>
    <row r="3414" spans="1:15" x14ac:dyDescent="0.2">
      <c r="A3414" s="48" t="s">
        <v>10282</v>
      </c>
      <c r="B3414" s="5" t="s">
        <v>4011</v>
      </c>
      <c r="C3414" s="5">
        <v>28</v>
      </c>
      <c r="D3414" s="5" t="s">
        <v>17</v>
      </c>
      <c r="E3414" s="5" t="s">
        <v>10283</v>
      </c>
      <c r="F3414" s="5">
        <v>-6132</v>
      </c>
      <c r="G3414" s="5" t="s">
        <v>52</v>
      </c>
      <c r="H3414" s="5" t="s">
        <v>173</v>
      </c>
      <c r="I3414" s="5">
        <v>124820.23</v>
      </c>
      <c r="J3414" s="5" t="s">
        <v>2396</v>
      </c>
      <c r="K3414" s="5" t="s">
        <v>127</v>
      </c>
      <c r="L3414" s="5" t="s">
        <v>32</v>
      </c>
      <c r="M3414" s="5">
        <v>3.31</v>
      </c>
      <c r="N3414" s="5" t="s">
        <v>41</v>
      </c>
      <c r="O3414" s="49">
        <v>38</v>
      </c>
    </row>
    <row r="3415" spans="1:15" x14ac:dyDescent="0.2">
      <c r="A3415" s="48" t="s">
        <v>10284</v>
      </c>
      <c r="B3415" s="5" t="s">
        <v>10285</v>
      </c>
      <c r="C3415" s="5">
        <v>60</v>
      </c>
      <c r="D3415" s="5" t="s">
        <v>50</v>
      </c>
      <c r="E3415" s="5" t="s">
        <v>10286</v>
      </c>
      <c r="F3415" s="5">
        <v>-3108</v>
      </c>
      <c r="G3415" s="5" t="s">
        <v>99</v>
      </c>
      <c r="H3415" s="5" t="s">
        <v>66</v>
      </c>
      <c r="I3415" s="5">
        <v>77454.78</v>
      </c>
      <c r="J3415" s="5" t="s">
        <v>7614</v>
      </c>
      <c r="K3415" s="5" t="s">
        <v>104</v>
      </c>
      <c r="L3415" s="5" t="s">
        <v>73</v>
      </c>
      <c r="M3415" s="5">
        <v>4.82</v>
      </c>
      <c r="N3415" s="5" t="s">
        <v>57</v>
      </c>
      <c r="O3415" s="49">
        <v>8</v>
      </c>
    </row>
    <row r="3416" spans="1:15" x14ac:dyDescent="0.2">
      <c r="A3416" s="48" t="s">
        <v>10287</v>
      </c>
      <c r="B3416" s="5" t="s">
        <v>10288</v>
      </c>
      <c r="C3416" s="5">
        <v>58</v>
      </c>
      <c r="D3416" s="5" t="s">
        <v>50</v>
      </c>
      <c r="E3416" s="5" t="s">
        <v>10289</v>
      </c>
      <c r="F3416" s="5">
        <v>-8675</v>
      </c>
      <c r="G3416" s="5" t="s">
        <v>45</v>
      </c>
      <c r="H3416" s="5" t="s">
        <v>38</v>
      </c>
      <c r="I3416" s="5">
        <v>178561.01</v>
      </c>
      <c r="J3416" s="5" t="s">
        <v>140</v>
      </c>
      <c r="K3416" s="5" t="s">
        <v>136</v>
      </c>
      <c r="L3416" s="5" t="s">
        <v>56</v>
      </c>
      <c r="M3416" s="5">
        <v>4.3</v>
      </c>
      <c r="N3416" s="5" t="s">
        <v>74</v>
      </c>
      <c r="O3416" s="49">
        <v>6</v>
      </c>
    </row>
    <row r="3417" spans="1:15" x14ac:dyDescent="0.2">
      <c r="A3417" s="48" t="s">
        <v>10290</v>
      </c>
      <c r="B3417" s="5" t="s">
        <v>7902</v>
      </c>
      <c r="C3417" s="5">
        <v>43</v>
      </c>
      <c r="D3417" s="5" t="s">
        <v>17</v>
      </c>
      <c r="E3417" s="5" t="s">
        <v>10291</v>
      </c>
      <c r="F3417" s="5">
        <v>-2779</v>
      </c>
      <c r="G3417" s="5" t="s">
        <v>52</v>
      </c>
      <c r="H3417" s="5" t="s">
        <v>66</v>
      </c>
      <c r="I3417" s="5">
        <v>77338.460000000006</v>
      </c>
      <c r="J3417" s="5" t="s">
        <v>10292</v>
      </c>
      <c r="K3417" s="5" t="s">
        <v>81</v>
      </c>
      <c r="L3417" s="5" t="s">
        <v>73</v>
      </c>
      <c r="M3417" s="5">
        <v>3.53</v>
      </c>
      <c r="N3417" s="5" t="s">
        <v>24</v>
      </c>
      <c r="O3417" s="49">
        <v>17</v>
      </c>
    </row>
    <row r="3418" spans="1:15" x14ac:dyDescent="0.2">
      <c r="A3418" s="48" t="s">
        <v>10293</v>
      </c>
      <c r="B3418" s="5" t="s">
        <v>2059</v>
      </c>
      <c r="C3418" s="5">
        <v>35</v>
      </c>
      <c r="D3418" s="5" t="s">
        <v>27</v>
      </c>
      <c r="E3418" s="5" t="s">
        <v>10294</v>
      </c>
      <c r="F3418" s="5">
        <v>-8955</v>
      </c>
      <c r="G3418" s="5" t="s">
        <v>45</v>
      </c>
      <c r="H3418" s="5" t="s">
        <v>71</v>
      </c>
      <c r="I3418" s="5">
        <v>88884</v>
      </c>
      <c r="J3418" s="5" t="s">
        <v>2900</v>
      </c>
      <c r="K3418" s="5" t="s">
        <v>47</v>
      </c>
      <c r="L3418" s="5" t="s">
        <v>23</v>
      </c>
      <c r="M3418" s="5">
        <v>2.44</v>
      </c>
      <c r="N3418" s="5" t="s">
        <v>24</v>
      </c>
      <c r="O3418" s="49">
        <v>22</v>
      </c>
    </row>
    <row r="3419" spans="1:15" x14ac:dyDescent="0.2">
      <c r="A3419" s="48" t="s">
        <v>10295</v>
      </c>
      <c r="B3419" s="5" t="s">
        <v>276</v>
      </c>
      <c r="C3419" s="5">
        <v>33</v>
      </c>
      <c r="D3419" s="5" t="s">
        <v>50</v>
      </c>
      <c r="E3419" s="5" t="s">
        <v>10296</v>
      </c>
      <c r="F3419" s="5">
        <v>-11271</v>
      </c>
      <c r="G3419" s="5" t="s">
        <v>45</v>
      </c>
      <c r="H3419" s="5" t="s">
        <v>194</v>
      </c>
      <c r="I3419" s="5">
        <v>179178.83</v>
      </c>
      <c r="J3419" s="5" t="s">
        <v>2850</v>
      </c>
      <c r="K3419" s="5" t="s">
        <v>22</v>
      </c>
      <c r="L3419" s="5" t="s">
        <v>73</v>
      </c>
      <c r="M3419" s="5">
        <v>2.65</v>
      </c>
      <c r="N3419" s="5" t="s">
        <v>57</v>
      </c>
      <c r="O3419" s="49">
        <v>21</v>
      </c>
    </row>
    <row r="3420" spans="1:15" x14ac:dyDescent="0.2">
      <c r="A3420" s="48" t="s">
        <v>10297</v>
      </c>
      <c r="B3420" s="5" t="s">
        <v>10298</v>
      </c>
      <c r="C3420" s="5">
        <v>28</v>
      </c>
      <c r="D3420" s="5" t="s">
        <v>17</v>
      </c>
      <c r="E3420" s="5" t="s">
        <v>10299</v>
      </c>
      <c r="F3420" s="5">
        <v>-6076</v>
      </c>
      <c r="G3420" s="5" t="s">
        <v>78</v>
      </c>
      <c r="H3420" s="5" t="s">
        <v>194</v>
      </c>
      <c r="I3420" s="5">
        <v>39580.480000000003</v>
      </c>
      <c r="J3420" s="5" t="s">
        <v>1750</v>
      </c>
      <c r="K3420" s="5" t="s">
        <v>40</v>
      </c>
      <c r="L3420" s="5" t="s">
        <v>73</v>
      </c>
      <c r="M3420" s="5">
        <v>1.4</v>
      </c>
      <c r="N3420" s="5" t="s">
        <v>57</v>
      </c>
      <c r="O3420" s="49">
        <v>13</v>
      </c>
    </row>
    <row r="3421" spans="1:15" x14ac:dyDescent="0.2">
      <c r="A3421" s="48" t="s">
        <v>10300</v>
      </c>
      <c r="B3421" s="5" t="s">
        <v>1863</v>
      </c>
      <c r="C3421" s="5">
        <v>58</v>
      </c>
      <c r="D3421" s="5" t="s">
        <v>27</v>
      </c>
      <c r="E3421" s="5" t="s">
        <v>10301</v>
      </c>
      <c r="F3421" s="5">
        <v>-9946</v>
      </c>
      <c r="G3421" s="5" t="s">
        <v>52</v>
      </c>
      <c r="H3421" s="5" t="s">
        <v>71</v>
      </c>
      <c r="I3421" s="5">
        <v>135573.75</v>
      </c>
      <c r="J3421" s="5" t="s">
        <v>5955</v>
      </c>
      <c r="K3421" s="5" t="s">
        <v>104</v>
      </c>
      <c r="L3421" s="5" t="s">
        <v>56</v>
      </c>
      <c r="M3421" s="5">
        <v>2.76</v>
      </c>
      <c r="N3421" s="5" t="s">
        <v>74</v>
      </c>
      <c r="O3421" s="49">
        <v>39</v>
      </c>
    </row>
    <row r="3422" spans="1:15" x14ac:dyDescent="0.2">
      <c r="A3422" s="48" t="s">
        <v>10302</v>
      </c>
      <c r="B3422" s="5" t="s">
        <v>1454</v>
      </c>
      <c r="C3422" s="5">
        <v>31</v>
      </c>
      <c r="D3422" s="5" t="s">
        <v>27</v>
      </c>
      <c r="E3422" s="5" t="s">
        <v>10303</v>
      </c>
      <c r="F3422" s="5">
        <v>-10593</v>
      </c>
      <c r="G3422" s="5" t="s">
        <v>29</v>
      </c>
      <c r="H3422" s="5" t="s">
        <v>20</v>
      </c>
      <c r="I3422" s="5">
        <v>161921.57</v>
      </c>
      <c r="J3422" s="5" t="s">
        <v>4382</v>
      </c>
      <c r="K3422" s="5" t="s">
        <v>81</v>
      </c>
      <c r="L3422" s="5" t="s">
        <v>32</v>
      </c>
      <c r="M3422" s="5">
        <v>3.42</v>
      </c>
      <c r="N3422" s="5" t="s">
        <v>24</v>
      </c>
      <c r="O3422" s="49">
        <v>37</v>
      </c>
    </row>
    <row r="3423" spans="1:15" x14ac:dyDescent="0.2">
      <c r="A3423" s="48" t="s">
        <v>10304</v>
      </c>
      <c r="B3423" s="5" t="s">
        <v>4284</v>
      </c>
      <c r="C3423" s="5">
        <v>54</v>
      </c>
      <c r="D3423" s="5" t="s">
        <v>17</v>
      </c>
      <c r="E3423" s="5" t="s">
        <v>10305</v>
      </c>
      <c r="F3423" s="5">
        <v>-4784</v>
      </c>
      <c r="G3423" s="5" t="s">
        <v>37</v>
      </c>
      <c r="H3423" s="5" t="s">
        <v>20</v>
      </c>
      <c r="I3423" s="5">
        <v>155123.85999999999</v>
      </c>
      <c r="J3423" s="5" t="s">
        <v>1419</v>
      </c>
      <c r="K3423" s="5" t="s">
        <v>40</v>
      </c>
      <c r="L3423" s="5" t="s">
        <v>32</v>
      </c>
      <c r="M3423" s="5">
        <v>3.43</v>
      </c>
      <c r="N3423" s="5" t="s">
        <v>57</v>
      </c>
      <c r="O3423" s="49">
        <v>2</v>
      </c>
    </row>
    <row r="3424" spans="1:15" x14ac:dyDescent="0.2">
      <c r="A3424" s="48" t="s">
        <v>10306</v>
      </c>
      <c r="B3424" s="5" t="s">
        <v>4339</v>
      </c>
      <c r="C3424" s="5">
        <v>23</v>
      </c>
      <c r="D3424" s="5" t="s">
        <v>27</v>
      </c>
      <c r="E3424" s="5" t="s">
        <v>10307</v>
      </c>
      <c r="F3424" s="5">
        <v>-3344</v>
      </c>
      <c r="G3424" s="5" t="s">
        <v>78</v>
      </c>
      <c r="H3424" s="5" t="s">
        <v>144</v>
      </c>
      <c r="I3424" s="5">
        <v>88392.15</v>
      </c>
      <c r="J3424" s="5" t="s">
        <v>5320</v>
      </c>
      <c r="K3424" s="5" t="s">
        <v>118</v>
      </c>
      <c r="L3424" s="5" t="s">
        <v>56</v>
      </c>
      <c r="M3424" s="5">
        <v>3.27</v>
      </c>
      <c r="N3424" s="5" t="s">
        <v>33</v>
      </c>
      <c r="O3424" s="49">
        <v>33</v>
      </c>
    </row>
    <row r="3425" spans="1:15" x14ac:dyDescent="0.2">
      <c r="A3425" s="48" t="s">
        <v>10308</v>
      </c>
      <c r="B3425" s="5" t="s">
        <v>3548</v>
      </c>
      <c r="C3425" s="5">
        <v>25</v>
      </c>
      <c r="D3425" s="5" t="s">
        <v>50</v>
      </c>
      <c r="E3425" s="5" t="s">
        <v>10309</v>
      </c>
      <c r="F3425" s="5">
        <v>-3572</v>
      </c>
      <c r="G3425" s="5" t="s">
        <v>99</v>
      </c>
      <c r="H3425" s="5" t="s">
        <v>194</v>
      </c>
      <c r="I3425" s="5">
        <v>176382.92</v>
      </c>
      <c r="J3425" s="5" t="s">
        <v>608</v>
      </c>
      <c r="K3425" s="5" t="s">
        <v>127</v>
      </c>
      <c r="L3425" s="5" t="s">
        <v>73</v>
      </c>
      <c r="M3425" s="5">
        <v>3.77</v>
      </c>
      <c r="N3425" s="5" t="s">
        <v>74</v>
      </c>
      <c r="O3425" s="49">
        <v>17</v>
      </c>
    </row>
    <row r="3426" spans="1:15" x14ac:dyDescent="0.2">
      <c r="A3426" s="48" t="s">
        <v>10310</v>
      </c>
      <c r="B3426" s="5" t="s">
        <v>2741</v>
      </c>
      <c r="C3426" s="5">
        <v>25</v>
      </c>
      <c r="D3426" s="5" t="s">
        <v>17</v>
      </c>
      <c r="E3426" s="5" t="s">
        <v>10311</v>
      </c>
      <c r="F3426" s="5">
        <v>-5945</v>
      </c>
      <c r="G3426" s="5" t="s">
        <v>29</v>
      </c>
      <c r="H3426" s="5" t="s">
        <v>71</v>
      </c>
      <c r="I3426" s="5">
        <v>106668.65</v>
      </c>
      <c r="J3426" s="5" t="s">
        <v>7128</v>
      </c>
      <c r="K3426" s="5" t="s">
        <v>22</v>
      </c>
      <c r="L3426" s="5" t="s">
        <v>23</v>
      </c>
      <c r="M3426" s="5">
        <v>4.87</v>
      </c>
      <c r="N3426" s="5" t="s">
        <v>57</v>
      </c>
      <c r="O3426" s="49">
        <v>22</v>
      </c>
    </row>
    <row r="3427" spans="1:15" x14ac:dyDescent="0.2">
      <c r="A3427" s="48" t="s">
        <v>10312</v>
      </c>
      <c r="B3427" s="5" t="s">
        <v>5197</v>
      </c>
      <c r="C3427" s="5">
        <v>64</v>
      </c>
      <c r="D3427" s="5" t="s">
        <v>27</v>
      </c>
      <c r="E3427" s="5" t="s">
        <v>10313</v>
      </c>
      <c r="F3427" s="5">
        <v>-5060</v>
      </c>
      <c r="G3427" s="5" t="s">
        <v>99</v>
      </c>
      <c r="H3427" s="5" t="s">
        <v>194</v>
      </c>
      <c r="I3427" s="5">
        <v>108418.77</v>
      </c>
      <c r="J3427" s="5" t="s">
        <v>3536</v>
      </c>
      <c r="K3427" s="5" t="s">
        <v>22</v>
      </c>
      <c r="L3427" s="5" t="s">
        <v>73</v>
      </c>
      <c r="M3427" s="5">
        <v>3.71</v>
      </c>
      <c r="N3427" s="5" t="s">
        <v>24</v>
      </c>
      <c r="O3427" s="49">
        <v>20</v>
      </c>
    </row>
    <row r="3428" spans="1:15" x14ac:dyDescent="0.2">
      <c r="A3428" s="48" t="s">
        <v>10314</v>
      </c>
      <c r="B3428" s="5" t="s">
        <v>10164</v>
      </c>
      <c r="C3428" s="5">
        <v>58</v>
      </c>
      <c r="D3428" s="5" t="s">
        <v>50</v>
      </c>
      <c r="E3428" s="5" t="s">
        <v>10315</v>
      </c>
      <c r="F3428" s="5">
        <v>-8407</v>
      </c>
      <c r="G3428" s="5" t="s">
        <v>29</v>
      </c>
      <c r="H3428" s="5" t="s">
        <v>71</v>
      </c>
      <c r="I3428" s="5">
        <v>74377.149999999994</v>
      </c>
      <c r="J3428" s="5" t="s">
        <v>957</v>
      </c>
      <c r="K3428" s="5" t="s">
        <v>55</v>
      </c>
      <c r="L3428" s="5" t="s">
        <v>56</v>
      </c>
      <c r="M3428" s="5">
        <v>1.24</v>
      </c>
      <c r="N3428" s="5" t="s">
        <v>74</v>
      </c>
      <c r="O3428" s="49">
        <v>39</v>
      </c>
    </row>
    <row r="3429" spans="1:15" x14ac:dyDescent="0.2">
      <c r="A3429" s="48" t="s">
        <v>10316</v>
      </c>
      <c r="B3429" s="5" t="s">
        <v>3760</v>
      </c>
      <c r="C3429" s="5">
        <v>30</v>
      </c>
      <c r="D3429" s="5" t="s">
        <v>27</v>
      </c>
      <c r="E3429" s="5" t="s">
        <v>10317</v>
      </c>
      <c r="F3429" s="5">
        <v>-6240</v>
      </c>
      <c r="G3429" s="5" t="s">
        <v>19</v>
      </c>
      <c r="H3429" s="5" t="s">
        <v>79</v>
      </c>
      <c r="I3429" s="5">
        <v>151914.85999999999</v>
      </c>
      <c r="J3429" s="5" t="s">
        <v>6651</v>
      </c>
      <c r="K3429" s="5" t="s">
        <v>136</v>
      </c>
      <c r="L3429" s="5" t="s">
        <v>23</v>
      </c>
      <c r="M3429" s="5">
        <v>4.54</v>
      </c>
      <c r="N3429" s="5" t="s">
        <v>33</v>
      </c>
      <c r="O3429" s="49">
        <v>32</v>
      </c>
    </row>
    <row r="3430" spans="1:15" x14ac:dyDescent="0.2">
      <c r="A3430" s="48" t="s">
        <v>10318</v>
      </c>
      <c r="B3430" s="5" t="s">
        <v>7372</v>
      </c>
      <c r="C3430" s="5">
        <v>38</v>
      </c>
      <c r="D3430" s="5" t="s">
        <v>17</v>
      </c>
      <c r="E3430" s="5" t="s">
        <v>10319</v>
      </c>
      <c r="F3430" s="5">
        <v>-7943</v>
      </c>
      <c r="G3430" s="5" t="s">
        <v>78</v>
      </c>
      <c r="H3430" s="5" t="s">
        <v>66</v>
      </c>
      <c r="I3430" s="5">
        <v>152938.46</v>
      </c>
      <c r="J3430" s="5" t="s">
        <v>5572</v>
      </c>
      <c r="K3430" s="5" t="s">
        <v>136</v>
      </c>
      <c r="L3430" s="5" t="s">
        <v>56</v>
      </c>
      <c r="M3430" s="5">
        <v>4.2699999999999996</v>
      </c>
      <c r="N3430" s="5" t="s">
        <v>41</v>
      </c>
      <c r="O3430" s="49">
        <v>36</v>
      </c>
    </row>
    <row r="3431" spans="1:15" x14ac:dyDescent="0.2">
      <c r="A3431" s="48" t="s">
        <v>10320</v>
      </c>
      <c r="B3431" s="5" t="s">
        <v>8817</v>
      </c>
      <c r="C3431" s="5">
        <v>27</v>
      </c>
      <c r="D3431" s="5" t="s">
        <v>17</v>
      </c>
      <c r="E3431" s="5" t="s">
        <v>10321</v>
      </c>
      <c r="F3431" s="5">
        <v>-2622</v>
      </c>
      <c r="G3431" s="5" t="s">
        <v>19</v>
      </c>
      <c r="H3431" s="5" t="s">
        <v>53</v>
      </c>
      <c r="I3431" s="5">
        <v>137893.13</v>
      </c>
      <c r="J3431" s="5" t="s">
        <v>2791</v>
      </c>
      <c r="K3431" s="5" t="s">
        <v>22</v>
      </c>
      <c r="L3431" s="5" t="s">
        <v>23</v>
      </c>
      <c r="M3431" s="5">
        <v>2.68</v>
      </c>
      <c r="N3431" s="5" t="s">
        <v>57</v>
      </c>
      <c r="O3431" s="49">
        <v>24</v>
      </c>
    </row>
    <row r="3432" spans="1:15" x14ac:dyDescent="0.2">
      <c r="A3432" s="48" t="s">
        <v>10322</v>
      </c>
      <c r="B3432" s="5" t="s">
        <v>3587</v>
      </c>
      <c r="C3432" s="5">
        <v>62</v>
      </c>
      <c r="D3432" s="5" t="s">
        <v>50</v>
      </c>
      <c r="E3432" s="5" t="s">
        <v>10323</v>
      </c>
      <c r="F3432" s="5">
        <v>-5084</v>
      </c>
      <c r="G3432" s="5" t="s">
        <v>99</v>
      </c>
      <c r="H3432" s="5" t="s">
        <v>20</v>
      </c>
      <c r="I3432" s="5">
        <v>140412.03</v>
      </c>
      <c r="J3432" s="5" t="s">
        <v>10324</v>
      </c>
      <c r="K3432" s="5" t="s">
        <v>47</v>
      </c>
      <c r="L3432" s="5" t="s">
        <v>56</v>
      </c>
      <c r="M3432" s="5">
        <v>3.02</v>
      </c>
      <c r="N3432" s="5" t="s">
        <v>74</v>
      </c>
      <c r="O3432" s="49">
        <v>18</v>
      </c>
    </row>
    <row r="3433" spans="1:15" x14ac:dyDescent="0.2">
      <c r="A3433" s="48" t="s">
        <v>10325</v>
      </c>
      <c r="B3433" s="5" t="s">
        <v>1920</v>
      </c>
      <c r="C3433" s="5">
        <v>40</v>
      </c>
      <c r="D3433" s="5" t="s">
        <v>50</v>
      </c>
      <c r="E3433" s="5" t="s">
        <v>10326</v>
      </c>
      <c r="F3433" s="5">
        <v>-10577</v>
      </c>
      <c r="G3433" s="5" t="s">
        <v>45</v>
      </c>
      <c r="H3433" s="5" t="s">
        <v>79</v>
      </c>
      <c r="I3433" s="5">
        <v>73256.66</v>
      </c>
      <c r="J3433" s="5" t="s">
        <v>8168</v>
      </c>
      <c r="K3433" s="5" t="s">
        <v>22</v>
      </c>
      <c r="L3433" s="5" t="s">
        <v>73</v>
      </c>
      <c r="M3433" s="5">
        <v>4.93</v>
      </c>
      <c r="N3433" s="5" t="s">
        <v>57</v>
      </c>
      <c r="O3433" s="49">
        <v>36</v>
      </c>
    </row>
    <row r="3434" spans="1:15" x14ac:dyDescent="0.2">
      <c r="A3434" s="48" t="s">
        <v>10327</v>
      </c>
      <c r="B3434" s="5" t="s">
        <v>10328</v>
      </c>
      <c r="C3434" s="5">
        <v>22</v>
      </c>
      <c r="D3434" s="5" t="s">
        <v>50</v>
      </c>
      <c r="E3434" s="5" t="s">
        <v>10329</v>
      </c>
      <c r="F3434" s="5">
        <v>-2424</v>
      </c>
      <c r="G3434" s="5" t="s">
        <v>52</v>
      </c>
      <c r="H3434" s="5" t="s">
        <v>194</v>
      </c>
      <c r="I3434" s="5">
        <v>58462.55</v>
      </c>
      <c r="J3434" s="5" t="s">
        <v>1399</v>
      </c>
      <c r="K3434" s="5" t="s">
        <v>136</v>
      </c>
      <c r="L3434" s="5" t="s">
        <v>56</v>
      </c>
      <c r="M3434" s="5">
        <v>3.17</v>
      </c>
      <c r="N3434" s="5" t="s">
        <v>41</v>
      </c>
      <c r="O3434" s="49">
        <v>9</v>
      </c>
    </row>
    <row r="3435" spans="1:15" x14ac:dyDescent="0.2">
      <c r="A3435" s="48" t="s">
        <v>10330</v>
      </c>
      <c r="B3435" s="5" t="s">
        <v>8719</v>
      </c>
      <c r="C3435" s="5">
        <v>53</v>
      </c>
      <c r="D3435" s="5" t="s">
        <v>27</v>
      </c>
      <c r="E3435" s="5" t="s">
        <v>10331</v>
      </c>
      <c r="F3435" s="5">
        <v>-10264</v>
      </c>
      <c r="G3435" s="5" t="s">
        <v>94</v>
      </c>
      <c r="H3435" s="5" t="s">
        <v>53</v>
      </c>
      <c r="I3435" s="5">
        <v>102695.35</v>
      </c>
      <c r="J3435" s="5" t="s">
        <v>6522</v>
      </c>
      <c r="K3435" s="5" t="s">
        <v>22</v>
      </c>
      <c r="L3435" s="5" t="s">
        <v>73</v>
      </c>
      <c r="M3435" s="5">
        <v>3.33</v>
      </c>
      <c r="N3435" s="5" t="s">
        <v>33</v>
      </c>
      <c r="O3435" s="49">
        <v>29</v>
      </c>
    </row>
    <row r="3436" spans="1:15" x14ac:dyDescent="0.2">
      <c r="A3436" s="48" t="s">
        <v>10332</v>
      </c>
      <c r="B3436" s="5" t="s">
        <v>4955</v>
      </c>
      <c r="C3436" s="5">
        <v>27</v>
      </c>
      <c r="D3436" s="5" t="s">
        <v>50</v>
      </c>
      <c r="E3436" s="5" t="s">
        <v>10333</v>
      </c>
      <c r="F3436" s="5">
        <v>-6847</v>
      </c>
      <c r="G3436" s="5" t="s">
        <v>52</v>
      </c>
      <c r="H3436" s="5" t="s">
        <v>173</v>
      </c>
      <c r="I3436" s="5">
        <v>139136.53</v>
      </c>
      <c r="J3436" s="5" t="s">
        <v>7570</v>
      </c>
      <c r="K3436" s="5" t="s">
        <v>62</v>
      </c>
      <c r="L3436" s="5" t="s">
        <v>32</v>
      </c>
      <c r="M3436" s="5">
        <v>3.49</v>
      </c>
      <c r="N3436" s="5" t="s">
        <v>33</v>
      </c>
      <c r="O3436" s="49">
        <v>15</v>
      </c>
    </row>
    <row r="3437" spans="1:15" x14ac:dyDescent="0.2">
      <c r="A3437" s="48" t="s">
        <v>10334</v>
      </c>
      <c r="B3437" s="5" t="s">
        <v>8272</v>
      </c>
      <c r="C3437" s="5">
        <v>30</v>
      </c>
      <c r="D3437" s="5" t="s">
        <v>27</v>
      </c>
      <c r="E3437" s="5" t="s">
        <v>10335</v>
      </c>
      <c r="F3437" s="5">
        <v>-4097</v>
      </c>
      <c r="G3437" s="5" t="s">
        <v>85</v>
      </c>
      <c r="H3437" s="5" t="s">
        <v>194</v>
      </c>
      <c r="I3437" s="5">
        <v>55524.86</v>
      </c>
      <c r="J3437" s="5" t="s">
        <v>5742</v>
      </c>
      <c r="K3437" s="5" t="s">
        <v>118</v>
      </c>
      <c r="L3437" s="5" t="s">
        <v>56</v>
      </c>
      <c r="M3437" s="5">
        <v>4.7</v>
      </c>
      <c r="N3437" s="5" t="s">
        <v>24</v>
      </c>
      <c r="O3437" s="49">
        <v>36</v>
      </c>
    </row>
    <row r="3438" spans="1:15" x14ac:dyDescent="0.2">
      <c r="A3438" s="48" t="s">
        <v>10336</v>
      </c>
      <c r="B3438" s="5" t="s">
        <v>10337</v>
      </c>
      <c r="C3438" s="5">
        <v>64</v>
      </c>
      <c r="D3438" s="5" t="s">
        <v>27</v>
      </c>
      <c r="E3438" s="5" t="s">
        <v>10338</v>
      </c>
      <c r="F3438" s="5">
        <v>-3335</v>
      </c>
      <c r="G3438" s="5" t="s">
        <v>94</v>
      </c>
      <c r="H3438" s="5" t="s">
        <v>53</v>
      </c>
      <c r="I3438" s="5">
        <v>90673.99</v>
      </c>
      <c r="J3438" s="5" t="s">
        <v>3852</v>
      </c>
      <c r="K3438" s="5" t="s">
        <v>136</v>
      </c>
      <c r="L3438" s="5" t="s">
        <v>32</v>
      </c>
      <c r="M3438" s="5">
        <v>3.88</v>
      </c>
      <c r="N3438" s="5" t="s">
        <v>24</v>
      </c>
      <c r="O3438" s="49">
        <v>2</v>
      </c>
    </row>
    <row r="3439" spans="1:15" x14ac:dyDescent="0.2">
      <c r="A3439" s="48" t="s">
        <v>10339</v>
      </c>
      <c r="B3439" s="5" t="s">
        <v>83</v>
      </c>
      <c r="C3439" s="5">
        <v>43</v>
      </c>
      <c r="D3439" s="5" t="s">
        <v>50</v>
      </c>
      <c r="E3439" s="5" t="s">
        <v>10340</v>
      </c>
      <c r="F3439" s="5">
        <v>-6184</v>
      </c>
      <c r="G3439" s="5" t="s">
        <v>19</v>
      </c>
      <c r="H3439" s="5" t="s">
        <v>194</v>
      </c>
      <c r="I3439" s="5">
        <v>87620.15</v>
      </c>
      <c r="J3439" s="5" t="s">
        <v>5780</v>
      </c>
      <c r="K3439" s="5" t="s">
        <v>104</v>
      </c>
      <c r="L3439" s="5" t="s">
        <v>32</v>
      </c>
      <c r="M3439" s="5">
        <v>3.89</v>
      </c>
      <c r="N3439" s="5" t="s">
        <v>24</v>
      </c>
      <c r="O3439" s="49">
        <v>3</v>
      </c>
    </row>
    <row r="3440" spans="1:15" x14ac:dyDescent="0.2">
      <c r="A3440" s="48" t="s">
        <v>10341</v>
      </c>
      <c r="B3440" s="5" t="s">
        <v>5173</v>
      </c>
      <c r="C3440" s="5">
        <v>30</v>
      </c>
      <c r="D3440" s="5" t="s">
        <v>50</v>
      </c>
      <c r="E3440" s="5" t="s">
        <v>10342</v>
      </c>
      <c r="F3440" s="5">
        <v>-1788</v>
      </c>
      <c r="G3440" s="5" t="s">
        <v>19</v>
      </c>
      <c r="H3440" s="5" t="s">
        <v>71</v>
      </c>
      <c r="I3440" s="5">
        <v>65585.399999999994</v>
      </c>
      <c r="J3440" s="5" t="s">
        <v>4849</v>
      </c>
      <c r="K3440" s="5" t="s">
        <v>104</v>
      </c>
      <c r="L3440" s="5" t="s">
        <v>73</v>
      </c>
      <c r="M3440" s="5">
        <v>4.33</v>
      </c>
      <c r="N3440" s="5" t="s">
        <v>24</v>
      </c>
      <c r="O3440" s="49">
        <v>5</v>
      </c>
    </row>
    <row r="3441" spans="1:15" x14ac:dyDescent="0.2">
      <c r="A3441" s="48" t="s">
        <v>10343</v>
      </c>
      <c r="B3441" s="5" t="s">
        <v>1744</v>
      </c>
      <c r="C3441" s="5">
        <v>51</v>
      </c>
      <c r="D3441" s="5" t="s">
        <v>17</v>
      </c>
      <c r="E3441" s="5" t="s">
        <v>10344</v>
      </c>
      <c r="F3441" s="5">
        <v>-2962</v>
      </c>
      <c r="G3441" s="5" t="s">
        <v>37</v>
      </c>
      <c r="H3441" s="5" t="s">
        <v>173</v>
      </c>
      <c r="I3441" s="5">
        <v>131249.65</v>
      </c>
      <c r="J3441" s="5" t="s">
        <v>10345</v>
      </c>
      <c r="K3441" s="5" t="s">
        <v>55</v>
      </c>
      <c r="L3441" s="5" t="s">
        <v>32</v>
      </c>
      <c r="M3441" s="5">
        <v>4.57</v>
      </c>
      <c r="N3441" s="5" t="s">
        <v>41</v>
      </c>
      <c r="O3441" s="49">
        <v>1</v>
      </c>
    </row>
    <row r="3442" spans="1:15" x14ac:dyDescent="0.2">
      <c r="A3442" s="48" t="s">
        <v>10346</v>
      </c>
      <c r="B3442" s="5" t="s">
        <v>3964</v>
      </c>
      <c r="C3442" s="5">
        <v>49</v>
      </c>
      <c r="D3442" s="5" t="s">
        <v>27</v>
      </c>
      <c r="E3442" s="5" t="s">
        <v>10347</v>
      </c>
      <c r="F3442" s="5">
        <v>-9829</v>
      </c>
      <c r="G3442" s="5" t="s">
        <v>29</v>
      </c>
      <c r="H3442" s="5" t="s">
        <v>38</v>
      </c>
      <c r="I3442" s="5">
        <v>170579.6</v>
      </c>
      <c r="J3442" s="5" t="s">
        <v>6845</v>
      </c>
      <c r="K3442" s="5" t="s">
        <v>127</v>
      </c>
      <c r="L3442" s="5" t="s">
        <v>56</v>
      </c>
      <c r="M3442" s="5">
        <v>3.78</v>
      </c>
      <c r="N3442" s="5" t="s">
        <v>33</v>
      </c>
      <c r="O3442" s="49">
        <v>25</v>
      </c>
    </row>
    <row r="3443" spans="1:15" x14ac:dyDescent="0.2">
      <c r="A3443" s="48" t="s">
        <v>10348</v>
      </c>
      <c r="B3443" s="5" t="s">
        <v>1118</v>
      </c>
      <c r="C3443" s="5">
        <v>49</v>
      </c>
      <c r="D3443" s="5" t="s">
        <v>17</v>
      </c>
      <c r="E3443" s="5" t="s">
        <v>10349</v>
      </c>
      <c r="F3443" s="5">
        <v>-4911</v>
      </c>
      <c r="G3443" s="5" t="s">
        <v>37</v>
      </c>
      <c r="H3443" s="5" t="s">
        <v>144</v>
      </c>
      <c r="I3443" s="5">
        <v>158836.98000000001</v>
      </c>
      <c r="J3443" s="5" t="s">
        <v>149</v>
      </c>
      <c r="K3443" s="5" t="s">
        <v>104</v>
      </c>
      <c r="L3443" s="5" t="s">
        <v>73</v>
      </c>
      <c r="M3443" s="5">
        <v>3.47</v>
      </c>
      <c r="N3443" s="5" t="s">
        <v>41</v>
      </c>
      <c r="O3443" s="49">
        <v>28</v>
      </c>
    </row>
    <row r="3444" spans="1:15" x14ac:dyDescent="0.2">
      <c r="A3444" s="48" t="s">
        <v>10350</v>
      </c>
      <c r="B3444" s="5" t="s">
        <v>7254</v>
      </c>
      <c r="C3444" s="5">
        <v>50</v>
      </c>
      <c r="D3444" s="5" t="s">
        <v>17</v>
      </c>
      <c r="E3444" s="5" t="s">
        <v>10351</v>
      </c>
      <c r="F3444" s="5">
        <v>-8446</v>
      </c>
      <c r="G3444" s="5" t="s">
        <v>85</v>
      </c>
      <c r="H3444" s="5" t="s">
        <v>144</v>
      </c>
      <c r="I3444" s="5">
        <v>172107.8</v>
      </c>
      <c r="J3444" s="5" t="s">
        <v>5980</v>
      </c>
      <c r="K3444" s="5" t="s">
        <v>136</v>
      </c>
      <c r="L3444" s="5" t="s">
        <v>23</v>
      </c>
      <c r="M3444" s="5">
        <v>3.46</v>
      </c>
      <c r="N3444" s="5" t="s">
        <v>33</v>
      </c>
      <c r="O3444" s="49">
        <v>31</v>
      </c>
    </row>
    <row r="3445" spans="1:15" x14ac:dyDescent="0.2">
      <c r="A3445" s="48" t="s">
        <v>10352</v>
      </c>
      <c r="B3445" s="5" t="s">
        <v>2004</v>
      </c>
      <c r="C3445" s="5">
        <v>64</v>
      </c>
      <c r="D3445" s="5" t="s">
        <v>50</v>
      </c>
      <c r="E3445" s="5" t="s">
        <v>10353</v>
      </c>
      <c r="F3445" s="5">
        <v>-2363</v>
      </c>
      <c r="G3445" s="5" t="s">
        <v>19</v>
      </c>
      <c r="H3445" s="5" t="s">
        <v>71</v>
      </c>
      <c r="I3445" s="5">
        <v>55884.86</v>
      </c>
      <c r="J3445" s="5" t="s">
        <v>10354</v>
      </c>
      <c r="K3445" s="5" t="s">
        <v>40</v>
      </c>
      <c r="L3445" s="5" t="s">
        <v>23</v>
      </c>
      <c r="M3445" s="5">
        <v>3.93</v>
      </c>
      <c r="N3445" s="5" t="s">
        <v>24</v>
      </c>
      <c r="O3445" s="49">
        <v>8</v>
      </c>
    </row>
    <row r="3446" spans="1:15" x14ac:dyDescent="0.2">
      <c r="A3446" s="48" t="s">
        <v>10355</v>
      </c>
      <c r="B3446" s="5" t="s">
        <v>419</v>
      </c>
      <c r="C3446" s="5">
        <v>58</v>
      </c>
      <c r="D3446" s="5" t="s">
        <v>17</v>
      </c>
      <c r="E3446" s="5" t="s">
        <v>10356</v>
      </c>
      <c r="F3446" s="5">
        <v>-4469</v>
      </c>
      <c r="G3446" s="5" t="s">
        <v>99</v>
      </c>
      <c r="H3446" s="5" t="s">
        <v>20</v>
      </c>
      <c r="I3446" s="5">
        <v>47428.39</v>
      </c>
      <c r="J3446" s="5" t="s">
        <v>10357</v>
      </c>
      <c r="K3446" s="5" t="s">
        <v>47</v>
      </c>
      <c r="L3446" s="5" t="s">
        <v>32</v>
      </c>
      <c r="M3446" s="5">
        <v>1.45</v>
      </c>
      <c r="N3446" s="5" t="s">
        <v>74</v>
      </c>
      <c r="O3446" s="49">
        <v>27</v>
      </c>
    </row>
    <row r="3447" spans="1:15" x14ac:dyDescent="0.2">
      <c r="A3447" s="48" t="s">
        <v>10358</v>
      </c>
      <c r="B3447" s="5" t="s">
        <v>8864</v>
      </c>
      <c r="C3447" s="5">
        <v>61</v>
      </c>
      <c r="D3447" s="5" t="s">
        <v>17</v>
      </c>
      <c r="E3447" s="5" t="s">
        <v>10359</v>
      </c>
      <c r="F3447" s="5">
        <v>-7343</v>
      </c>
      <c r="G3447" s="5" t="s">
        <v>29</v>
      </c>
      <c r="H3447" s="5" t="s">
        <v>38</v>
      </c>
      <c r="I3447" s="5">
        <v>105551.72</v>
      </c>
      <c r="J3447" s="5" t="s">
        <v>10360</v>
      </c>
      <c r="K3447" s="5" t="s">
        <v>136</v>
      </c>
      <c r="L3447" s="5" t="s">
        <v>23</v>
      </c>
      <c r="M3447" s="5">
        <v>3.41</v>
      </c>
      <c r="N3447" s="5" t="s">
        <v>57</v>
      </c>
      <c r="O3447" s="49">
        <v>37</v>
      </c>
    </row>
    <row r="3448" spans="1:15" x14ac:dyDescent="0.2">
      <c r="A3448" s="48" t="s">
        <v>10361</v>
      </c>
      <c r="B3448" s="5" t="s">
        <v>10362</v>
      </c>
      <c r="C3448" s="5">
        <v>29</v>
      </c>
      <c r="D3448" s="5" t="s">
        <v>27</v>
      </c>
      <c r="E3448" s="5" t="s">
        <v>10363</v>
      </c>
      <c r="F3448" s="5">
        <v>-9794</v>
      </c>
      <c r="G3448" s="5" t="s">
        <v>78</v>
      </c>
      <c r="H3448" s="5" t="s">
        <v>30</v>
      </c>
      <c r="I3448" s="5">
        <v>119520.14</v>
      </c>
      <c r="J3448" s="5" t="s">
        <v>10364</v>
      </c>
      <c r="K3448" s="5" t="s">
        <v>40</v>
      </c>
      <c r="L3448" s="5" t="s">
        <v>23</v>
      </c>
      <c r="M3448" s="5">
        <v>2.29</v>
      </c>
      <c r="N3448" s="5" t="s">
        <v>33</v>
      </c>
      <c r="O3448" s="49">
        <v>33</v>
      </c>
    </row>
    <row r="3449" spans="1:15" x14ac:dyDescent="0.2">
      <c r="A3449" s="48" t="s">
        <v>10365</v>
      </c>
      <c r="B3449" s="5" t="s">
        <v>2491</v>
      </c>
      <c r="C3449" s="5">
        <v>33</v>
      </c>
      <c r="D3449" s="5" t="s">
        <v>50</v>
      </c>
      <c r="E3449" s="5" t="s">
        <v>10366</v>
      </c>
      <c r="F3449" s="5">
        <v>-8253</v>
      </c>
      <c r="G3449" s="5" t="s">
        <v>78</v>
      </c>
      <c r="H3449" s="5" t="s">
        <v>194</v>
      </c>
      <c r="I3449" s="5">
        <v>84143.14</v>
      </c>
      <c r="J3449" s="5" t="s">
        <v>9215</v>
      </c>
      <c r="K3449" s="5" t="s">
        <v>118</v>
      </c>
      <c r="L3449" s="5" t="s">
        <v>73</v>
      </c>
      <c r="M3449" s="5">
        <v>3.85</v>
      </c>
      <c r="N3449" s="5" t="s">
        <v>57</v>
      </c>
      <c r="O3449" s="49">
        <v>13</v>
      </c>
    </row>
    <row r="3450" spans="1:15" x14ac:dyDescent="0.2">
      <c r="A3450" s="48" t="s">
        <v>10367</v>
      </c>
      <c r="B3450" s="5" t="s">
        <v>4322</v>
      </c>
      <c r="C3450" s="5">
        <v>39</v>
      </c>
      <c r="D3450" s="5" t="s">
        <v>50</v>
      </c>
      <c r="E3450" s="5" t="s">
        <v>10368</v>
      </c>
      <c r="F3450" s="5">
        <v>-8046</v>
      </c>
      <c r="G3450" s="5" t="s">
        <v>45</v>
      </c>
      <c r="H3450" s="5" t="s">
        <v>20</v>
      </c>
      <c r="I3450" s="5">
        <v>132158.16</v>
      </c>
      <c r="J3450" s="5" t="s">
        <v>7084</v>
      </c>
      <c r="K3450" s="5" t="s">
        <v>40</v>
      </c>
      <c r="L3450" s="5" t="s">
        <v>23</v>
      </c>
      <c r="M3450" s="5">
        <v>1.27</v>
      </c>
      <c r="N3450" s="5" t="s">
        <v>41</v>
      </c>
      <c r="O3450" s="49">
        <v>33</v>
      </c>
    </row>
    <row r="3451" spans="1:15" x14ac:dyDescent="0.2">
      <c r="A3451" s="48" t="s">
        <v>10369</v>
      </c>
      <c r="B3451" s="5" t="s">
        <v>3416</v>
      </c>
      <c r="C3451" s="5">
        <v>41</v>
      </c>
      <c r="D3451" s="5" t="s">
        <v>50</v>
      </c>
      <c r="E3451" s="5" t="s">
        <v>10370</v>
      </c>
      <c r="F3451" s="5">
        <v>-9503</v>
      </c>
      <c r="G3451" s="5" t="s">
        <v>116</v>
      </c>
      <c r="H3451" s="5" t="s">
        <v>20</v>
      </c>
      <c r="I3451" s="5">
        <v>122345.32</v>
      </c>
      <c r="J3451" s="5" t="s">
        <v>1033</v>
      </c>
      <c r="K3451" s="5" t="s">
        <v>81</v>
      </c>
      <c r="L3451" s="5" t="s">
        <v>73</v>
      </c>
      <c r="M3451" s="5">
        <v>4.75</v>
      </c>
      <c r="N3451" s="5" t="s">
        <v>41</v>
      </c>
      <c r="O3451" s="49">
        <v>38</v>
      </c>
    </row>
    <row r="3452" spans="1:15" x14ac:dyDescent="0.2">
      <c r="A3452" s="48" t="s">
        <v>10371</v>
      </c>
      <c r="B3452" s="5" t="s">
        <v>10372</v>
      </c>
      <c r="C3452" s="5">
        <v>46</v>
      </c>
      <c r="D3452" s="5" t="s">
        <v>50</v>
      </c>
      <c r="E3452" s="5" t="s">
        <v>10373</v>
      </c>
      <c r="F3452" s="5">
        <v>-10734</v>
      </c>
      <c r="G3452" s="5" t="s">
        <v>29</v>
      </c>
      <c r="H3452" s="5" t="s">
        <v>79</v>
      </c>
      <c r="I3452" s="5">
        <v>51925.52</v>
      </c>
      <c r="J3452" s="5" t="s">
        <v>3439</v>
      </c>
      <c r="K3452" s="5" t="s">
        <v>118</v>
      </c>
      <c r="L3452" s="5" t="s">
        <v>23</v>
      </c>
      <c r="M3452" s="5">
        <v>2.63</v>
      </c>
      <c r="N3452" s="5" t="s">
        <v>57</v>
      </c>
      <c r="O3452" s="49">
        <v>10</v>
      </c>
    </row>
    <row r="3453" spans="1:15" x14ac:dyDescent="0.2">
      <c r="A3453" s="48" t="s">
        <v>10374</v>
      </c>
      <c r="B3453" s="5" t="s">
        <v>1986</v>
      </c>
      <c r="C3453" s="5">
        <v>50</v>
      </c>
      <c r="D3453" s="5" t="s">
        <v>17</v>
      </c>
      <c r="E3453" s="5" t="s">
        <v>10375</v>
      </c>
      <c r="F3453" s="5">
        <v>-9741</v>
      </c>
      <c r="G3453" s="5" t="s">
        <v>94</v>
      </c>
      <c r="H3453" s="5" t="s">
        <v>194</v>
      </c>
      <c r="I3453" s="5">
        <v>120277.5</v>
      </c>
      <c r="J3453" s="5" t="s">
        <v>4640</v>
      </c>
      <c r="K3453" s="5" t="s">
        <v>118</v>
      </c>
      <c r="L3453" s="5" t="s">
        <v>73</v>
      </c>
      <c r="M3453" s="5">
        <v>2.5</v>
      </c>
      <c r="N3453" s="5" t="s">
        <v>24</v>
      </c>
      <c r="O3453" s="49">
        <v>29</v>
      </c>
    </row>
    <row r="3454" spans="1:15" x14ac:dyDescent="0.2">
      <c r="A3454" s="48" t="s">
        <v>10376</v>
      </c>
      <c r="B3454" s="5" t="s">
        <v>4479</v>
      </c>
      <c r="C3454" s="5">
        <v>37</v>
      </c>
      <c r="D3454" s="5" t="s">
        <v>17</v>
      </c>
      <c r="E3454" s="5" t="s">
        <v>10377</v>
      </c>
      <c r="F3454" s="5">
        <v>-10520</v>
      </c>
      <c r="G3454" s="5" t="s">
        <v>85</v>
      </c>
      <c r="H3454" s="5" t="s">
        <v>71</v>
      </c>
      <c r="I3454" s="5">
        <v>81058.91</v>
      </c>
      <c r="J3454" s="5" t="s">
        <v>2850</v>
      </c>
      <c r="K3454" s="5" t="s">
        <v>62</v>
      </c>
      <c r="L3454" s="5" t="s">
        <v>73</v>
      </c>
      <c r="M3454" s="5">
        <v>1.48</v>
      </c>
      <c r="N3454" s="5" t="s">
        <v>24</v>
      </c>
      <c r="O3454" s="49">
        <v>21</v>
      </c>
    </row>
    <row r="3455" spans="1:15" x14ac:dyDescent="0.2">
      <c r="A3455" s="48" t="s">
        <v>10378</v>
      </c>
      <c r="B3455" s="5" t="s">
        <v>1913</v>
      </c>
      <c r="C3455" s="5">
        <v>62</v>
      </c>
      <c r="D3455" s="5" t="s">
        <v>50</v>
      </c>
      <c r="E3455" s="5" t="s">
        <v>10379</v>
      </c>
      <c r="F3455" s="5">
        <v>-9907</v>
      </c>
      <c r="G3455" s="5" t="s">
        <v>45</v>
      </c>
      <c r="H3455" s="5" t="s">
        <v>79</v>
      </c>
      <c r="I3455" s="5">
        <v>122163.57</v>
      </c>
      <c r="J3455" s="5" t="s">
        <v>3926</v>
      </c>
      <c r="K3455" s="5" t="s">
        <v>22</v>
      </c>
      <c r="L3455" s="5" t="s">
        <v>56</v>
      </c>
      <c r="M3455" s="5">
        <v>4.57</v>
      </c>
      <c r="N3455" s="5" t="s">
        <v>74</v>
      </c>
      <c r="O3455" s="49">
        <v>19</v>
      </c>
    </row>
    <row r="3456" spans="1:15" x14ac:dyDescent="0.2">
      <c r="A3456" s="48" t="s">
        <v>10380</v>
      </c>
      <c r="B3456" s="5" t="s">
        <v>2569</v>
      </c>
      <c r="C3456" s="5">
        <v>45</v>
      </c>
      <c r="D3456" s="5" t="s">
        <v>50</v>
      </c>
      <c r="E3456" s="5" t="s">
        <v>2570</v>
      </c>
      <c r="F3456" s="5">
        <v>-2513</v>
      </c>
      <c r="G3456" s="5" t="s">
        <v>94</v>
      </c>
      <c r="H3456" s="5" t="s">
        <v>30</v>
      </c>
      <c r="I3456" s="5">
        <v>50062.62</v>
      </c>
      <c r="J3456" s="5" t="s">
        <v>4490</v>
      </c>
      <c r="K3456" s="5" t="s">
        <v>136</v>
      </c>
      <c r="L3456" s="5" t="s">
        <v>32</v>
      </c>
      <c r="M3456" s="5">
        <v>2.88</v>
      </c>
      <c r="N3456" s="5" t="s">
        <v>33</v>
      </c>
      <c r="O3456" s="49">
        <v>37</v>
      </c>
    </row>
    <row r="3457" spans="1:15" x14ac:dyDescent="0.2">
      <c r="A3457" s="48" t="s">
        <v>10381</v>
      </c>
      <c r="B3457" s="5" t="s">
        <v>10382</v>
      </c>
      <c r="C3457" s="5">
        <v>62</v>
      </c>
      <c r="D3457" s="5" t="s">
        <v>27</v>
      </c>
      <c r="E3457" s="5" t="s">
        <v>10383</v>
      </c>
      <c r="F3457" s="5">
        <v>-8362</v>
      </c>
      <c r="G3457" s="5" t="s">
        <v>29</v>
      </c>
      <c r="H3457" s="5" t="s">
        <v>79</v>
      </c>
      <c r="I3457" s="5">
        <v>135144.6</v>
      </c>
      <c r="J3457" s="5" t="s">
        <v>1460</v>
      </c>
      <c r="K3457" s="5" t="s">
        <v>22</v>
      </c>
      <c r="L3457" s="5" t="s">
        <v>73</v>
      </c>
      <c r="M3457" s="5">
        <v>2.46</v>
      </c>
      <c r="N3457" s="5" t="s">
        <v>24</v>
      </c>
      <c r="O3457" s="49">
        <v>20</v>
      </c>
    </row>
    <row r="3458" spans="1:15" x14ac:dyDescent="0.2">
      <c r="A3458" s="48" t="s">
        <v>10384</v>
      </c>
      <c r="B3458" s="5" t="s">
        <v>5179</v>
      </c>
      <c r="C3458" s="5">
        <v>52</v>
      </c>
      <c r="D3458" s="5" t="s">
        <v>50</v>
      </c>
      <c r="E3458" s="5" t="s">
        <v>10385</v>
      </c>
      <c r="F3458" s="5">
        <v>-9268</v>
      </c>
      <c r="G3458" s="5" t="s">
        <v>37</v>
      </c>
      <c r="H3458" s="5" t="s">
        <v>53</v>
      </c>
      <c r="I3458" s="5">
        <v>168849.73</v>
      </c>
      <c r="J3458" s="5" t="s">
        <v>7743</v>
      </c>
      <c r="K3458" s="5" t="s">
        <v>81</v>
      </c>
      <c r="L3458" s="5" t="s">
        <v>32</v>
      </c>
      <c r="M3458" s="5">
        <v>4.04</v>
      </c>
      <c r="N3458" s="5" t="s">
        <v>33</v>
      </c>
      <c r="O3458" s="49">
        <v>13</v>
      </c>
    </row>
    <row r="3459" spans="1:15" x14ac:dyDescent="0.2">
      <c r="A3459" s="48" t="s">
        <v>10386</v>
      </c>
      <c r="B3459" s="5" t="s">
        <v>10387</v>
      </c>
      <c r="C3459" s="5">
        <v>31</v>
      </c>
      <c r="D3459" s="5" t="s">
        <v>17</v>
      </c>
      <c r="E3459" s="5" t="s">
        <v>10388</v>
      </c>
      <c r="F3459" s="5">
        <v>-4758</v>
      </c>
      <c r="G3459" s="5" t="s">
        <v>45</v>
      </c>
      <c r="H3459" s="5" t="s">
        <v>53</v>
      </c>
      <c r="I3459" s="5">
        <v>53441.71</v>
      </c>
      <c r="J3459" s="5" t="s">
        <v>1635</v>
      </c>
      <c r="K3459" s="5" t="s">
        <v>136</v>
      </c>
      <c r="L3459" s="5" t="s">
        <v>23</v>
      </c>
      <c r="M3459" s="5">
        <v>2.67</v>
      </c>
      <c r="N3459" s="5" t="s">
        <v>57</v>
      </c>
      <c r="O3459" s="49">
        <v>25</v>
      </c>
    </row>
    <row r="3460" spans="1:15" x14ac:dyDescent="0.2">
      <c r="A3460" s="48" t="s">
        <v>10389</v>
      </c>
      <c r="B3460" s="5" t="s">
        <v>914</v>
      </c>
      <c r="C3460" s="5">
        <v>32</v>
      </c>
      <c r="D3460" s="5" t="s">
        <v>50</v>
      </c>
      <c r="E3460" s="5" t="s">
        <v>10390</v>
      </c>
      <c r="F3460" s="5">
        <v>-3200</v>
      </c>
      <c r="G3460" s="5" t="s">
        <v>19</v>
      </c>
      <c r="H3460" s="5" t="s">
        <v>194</v>
      </c>
      <c r="I3460" s="5">
        <v>109464.45</v>
      </c>
      <c r="J3460" s="5" t="s">
        <v>5582</v>
      </c>
      <c r="K3460" s="5" t="s">
        <v>22</v>
      </c>
      <c r="L3460" s="5" t="s">
        <v>56</v>
      </c>
      <c r="M3460" s="5">
        <v>2.81</v>
      </c>
      <c r="N3460" s="5" t="s">
        <v>24</v>
      </c>
      <c r="O3460" s="49">
        <v>28</v>
      </c>
    </row>
    <row r="3461" spans="1:15" x14ac:dyDescent="0.2">
      <c r="A3461" s="48" t="s">
        <v>10391</v>
      </c>
      <c r="B3461" s="5" t="s">
        <v>10392</v>
      </c>
      <c r="C3461" s="5">
        <v>24</v>
      </c>
      <c r="D3461" s="5" t="s">
        <v>27</v>
      </c>
      <c r="E3461" s="5" t="s">
        <v>10393</v>
      </c>
      <c r="F3461" s="5">
        <v>-3627</v>
      </c>
      <c r="G3461" s="5" t="s">
        <v>52</v>
      </c>
      <c r="H3461" s="5" t="s">
        <v>173</v>
      </c>
      <c r="I3461" s="5">
        <v>91509.88</v>
      </c>
      <c r="J3461" s="5" t="s">
        <v>6869</v>
      </c>
      <c r="K3461" s="5" t="s">
        <v>127</v>
      </c>
      <c r="L3461" s="5" t="s">
        <v>32</v>
      </c>
      <c r="M3461" s="5">
        <v>4.16</v>
      </c>
      <c r="N3461" s="5" t="s">
        <v>74</v>
      </c>
      <c r="O3461" s="49">
        <v>23</v>
      </c>
    </row>
    <row r="3462" spans="1:15" x14ac:dyDescent="0.2">
      <c r="A3462" s="48" t="s">
        <v>10394</v>
      </c>
      <c r="B3462" s="5" t="s">
        <v>3594</v>
      </c>
      <c r="C3462" s="5">
        <v>49</v>
      </c>
      <c r="D3462" s="5" t="s">
        <v>17</v>
      </c>
      <c r="E3462" s="5" t="s">
        <v>10395</v>
      </c>
      <c r="F3462" s="5">
        <v>-8108</v>
      </c>
      <c r="G3462" s="5" t="s">
        <v>19</v>
      </c>
      <c r="H3462" s="5" t="s">
        <v>173</v>
      </c>
      <c r="I3462" s="5">
        <v>167714.62</v>
      </c>
      <c r="J3462" s="5" t="s">
        <v>1540</v>
      </c>
      <c r="K3462" s="5" t="s">
        <v>81</v>
      </c>
      <c r="L3462" s="5" t="s">
        <v>73</v>
      </c>
      <c r="M3462" s="5">
        <v>3.68</v>
      </c>
      <c r="N3462" s="5" t="s">
        <v>24</v>
      </c>
      <c r="O3462" s="49">
        <v>13</v>
      </c>
    </row>
    <row r="3463" spans="1:15" x14ac:dyDescent="0.2">
      <c r="A3463" s="48" t="s">
        <v>10396</v>
      </c>
      <c r="B3463" s="5" t="s">
        <v>7616</v>
      </c>
      <c r="C3463" s="5">
        <v>59</v>
      </c>
      <c r="D3463" s="5" t="s">
        <v>50</v>
      </c>
      <c r="E3463" s="5" t="s">
        <v>10397</v>
      </c>
      <c r="F3463" s="5">
        <v>-2610</v>
      </c>
      <c r="G3463" s="5" t="s">
        <v>45</v>
      </c>
      <c r="H3463" s="5" t="s">
        <v>53</v>
      </c>
      <c r="I3463" s="5">
        <v>39812.17</v>
      </c>
      <c r="J3463" s="5" t="s">
        <v>3270</v>
      </c>
      <c r="K3463" s="5" t="s">
        <v>104</v>
      </c>
      <c r="L3463" s="5" t="s">
        <v>56</v>
      </c>
      <c r="M3463" s="5">
        <v>2.62</v>
      </c>
      <c r="N3463" s="5" t="s">
        <v>74</v>
      </c>
      <c r="O3463" s="49">
        <v>19</v>
      </c>
    </row>
    <row r="3464" spans="1:15" x14ac:dyDescent="0.2">
      <c r="A3464" s="48" t="s">
        <v>10398</v>
      </c>
      <c r="B3464" s="5" t="s">
        <v>3299</v>
      </c>
      <c r="C3464" s="5">
        <v>31</v>
      </c>
      <c r="D3464" s="5" t="s">
        <v>27</v>
      </c>
      <c r="E3464" s="5" t="s">
        <v>10399</v>
      </c>
      <c r="F3464" s="5">
        <v>-8193</v>
      </c>
      <c r="G3464" s="5" t="s">
        <v>19</v>
      </c>
      <c r="H3464" s="5" t="s">
        <v>79</v>
      </c>
      <c r="I3464" s="5">
        <v>80681.58</v>
      </c>
      <c r="J3464" s="5" t="s">
        <v>10400</v>
      </c>
      <c r="K3464" s="5" t="s">
        <v>104</v>
      </c>
      <c r="L3464" s="5" t="s">
        <v>56</v>
      </c>
      <c r="M3464" s="5">
        <v>3.36</v>
      </c>
      <c r="N3464" s="5" t="s">
        <v>24</v>
      </c>
      <c r="O3464" s="49">
        <v>36</v>
      </c>
    </row>
    <row r="3465" spans="1:15" x14ac:dyDescent="0.2">
      <c r="A3465" s="48" t="s">
        <v>10401</v>
      </c>
      <c r="B3465" s="5" t="s">
        <v>5441</v>
      </c>
      <c r="C3465" s="5">
        <v>43</v>
      </c>
      <c r="D3465" s="5" t="s">
        <v>17</v>
      </c>
      <c r="E3465" s="5" t="s">
        <v>10402</v>
      </c>
      <c r="F3465" s="5">
        <v>-3220</v>
      </c>
      <c r="G3465" s="5" t="s">
        <v>116</v>
      </c>
      <c r="H3465" s="5" t="s">
        <v>30</v>
      </c>
      <c r="I3465" s="5">
        <v>74220.03</v>
      </c>
      <c r="J3465" s="5" t="s">
        <v>6594</v>
      </c>
      <c r="K3465" s="5" t="s">
        <v>55</v>
      </c>
      <c r="L3465" s="5" t="s">
        <v>23</v>
      </c>
      <c r="M3465" s="5">
        <v>2.98</v>
      </c>
      <c r="N3465" s="5" t="s">
        <v>74</v>
      </c>
      <c r="O3465" s="49">
        <v>18</v>
      </c>
    </row>
    <row r="3466" spans="1:15" x14ac:dyDescent="0.2">
      <c r="A3466" s="48" t="s">
        <v>10403</v>
      </c>
      <c r="B3466" s="5" t="s">
        <v>7674</v>
      </c>
      <c r="C3466" s="5">
        <v>65</v>
      </c>
      <c r="D3466" s="5" t="s">
        <v>27</v>
      </c>
      <c r="E3466" s="5" t="s">
        <v>10404</v>
      </c>
      <c r="F3466" s="5">
        <v>-4658</v>
      </c>
      <c r="G3466" s="5" t="s">
        <v>78</v>
      </c>
      <c r="H3466" s="5" t="s">
        <v>20</v>
      </c>
      <c r="I3466" s="5">
        <v>102683.49</v>
      </c>
      <c r="J3466" s="5" t="s">
        <v>1464</v>
      </c>
      <c r="K3466" s="5" t="s">
        <v>127</v>
      </c>
      <c r="L3466" s="5" t="s">
        <v>73</v>
      </c>
      <c r="M3466" s="5">
        <v>4.6500000000000004</v>
      </c>
      <c r="N3466" s="5" t="s">
        <v>57</v>
      </c>
      <c r="O3466" s="49">
        <v>12</v>
      </c>
    </row>
    <row r="3467" spans="1:15" x14ac:dyDescent="0.2">
      <c r="A3467" s="48" t="s">
        <v>10405</v>
      </c>
      <c r="B3467" s="5" t="s">
        <v>2426</v>
      </c>
      <c r="C3467" s="5">
        <v>53</v>
      </c>
      <c r="D3467" s="5" t="s">
        <v>50</v>
      </c>
      <c r="E3467" s="5" t="s">
        <v>10406</v>
      </c>
      <c r="F3467" s="5">
        <v>-9109</v>
      </c>
      <c r="G3467" s="5" t="s">
        <v>45</v>
      </c>
      <c r="H3467" s="5" t="s">
        <v>71</v>
      </c>
      <c r="I3467" s="5">
        <v>105491.15</v>
      </c>
      <c r="J3467" s="5" t="s">
        <v>1580</v>
      </c>
      <c r="K3467" s="5" t="s">
        <v>40</v>
      </c>
      <c r="L3467" s="5" t="s">
        <v>56</v>
      </c>
      <c r="M3467" s="5">
        <v>4.82</v>
      </c>
      <c r="N3467" s="5" t="s">
        <v>57</v>
      </c>
      <c r="O3467" s="49">
        <v>33</v>
      </c>
    </row>
    <row r="3468" spans="1:15" x14ac:dyDescent="0.2">
      <c r="A3468" s="48" t="s">
        <v>10407</v>
      </c>
      <c r="B3468" s="5" t="s">
        <v>2437</v>
      </c>
      <c r="C3468" s="5">
        <v>28</v>
      </c>
      <c r="D3468" s="5" t="s">
        <v>27</v>
      </c>
      <c r="E3468" s="5" t="s">
        <v>10408</v>
      </c>
      <c r="F3468" s="5">
        <v>-7735</v>
      </c>
      <c r="G3468" s="5" t="s">
        <v>78</v>
      </c>
      <c r="H3468" s="5" t="s">
        <v>38</v>
      </c>
      <c r="I3468" s="5">
        <v>56807.05</v>
      </c>
      <c r="J3468" s="5" t="s">
        <v>10409</v>
      </c>
      <c r="K3468" s="5" t="s">
        <v>118</v>
      </c>
      <c r="L3468" s="5" t="s">
        <v>32</v>
      </c>
      <c r="M3468" s="5">
        <v>2.46</v>
      </c>
      <c r="N3468" s="5" t="s">
        <v>24</v>
      </c>
      <c r="O3468" s="49">
        <v>9</v>
      </c>
    </row>
    <row r="3469" spans="1:15" x14ac:dyDescent="0.2">
      <c r="A3469" s="48" t="s">
        <v>10410</v>
      </c>
      <c r="B3469" s="5" t="s">
        <v>3137</v>
      </c>
      <c r="C3469" s="5">
        <v>53</v>
      </c>
      <c r="D3469" s="5" t="s">
        <v>50</v>
      </c>
      <c r="E3469" s="5" t="s">
        <v>10411</v>
      </c>
      <c r="F3469" s="5">
        <v>-10457</v>
      </c>
      <c r="G3469" s="5" t="s">
        <v>45</v>
      </c>
      <c r="H3469" s="5" t="s">
        <v>66</v>
      </c>
      <c r="I3469" s="5">
        <v>129682.99</v>
      </c>
      <c r="J3469" s="5" t="s">
        <v>1537</v>
      </c>
      <c r="K3469" s="5" t="s">
        <v>55</v>
      </c>
      <c r="L3469" s="5" t="s">
        <v>73</v>
      </c>
      <c r="M3469" s="5">
        <v>2.11</v>
      </c>
      <c r="N3469" s="5" t="s">
        <v>57</v>
      </c>
      <c r="O3469" s="49">
        <v>25</v>
      </c>
    </row>
    <row r="3470" spans="1:15" x14ac:dyDescent="0.2">
      <c r="A3470" s="48" t="s">
        <v>10412</v>
      </c>
      <c r="B3470" s="5" t="s">
        <v>9284</v>
      </c>
      <c r="C3470" s="5">
        <v>48</v>
      </c>
      <c r="D3470" s="5" t="s">
        <v>27</v>
      </c>
      <c r="E3470" s="5" t="s">
        <v>10413</v>
      </c>
      <c r="F3470" s="5">
        <v>-4915</v>
      </c>
      <c r="G3470" s="5" t="s">
        <v>29</v>
      </c>
      <c r="H3470" s="5" t="s">
        <v>71</v>
      </c>
      <c r="I3470" s="5">
        <v>92422.41</v>
      </c>
      <c r="J3470" s="5" t="s">
        <v>1407</v>
      </c>
      <c r="K3470" s="5" t="s">
        <v>62</v>
      </c>
      <c r="L3470" s="5" t="s">
        <v>73</v>
      </c>
      <c r="M3470" s="5">
        <v>3.52</v>
      </c>
      <c r="N3470" s="5" t="s">
        <v>24</v>
      </c>
      <c r="O3470" s="49">
        <v>29</v>
      </c>
    </row>
    <row r="3471" spans="1:15" x14ac:dyDescent="0.2">
      <c r="A3471" s="48" t="s">
        <v>10414</v>
      </c>
      <c r="B3471" s="5" t="s">
        <v>7936</v>
      </c>
      <c r="C3471" s="5">
        <v>34</v>
      </c>
      <c r="D3471" s="5" t="s">
        <v>17</v>
      </c>
      <c r="E3471" s="5" t="s">
        <v>10415</v>
      </c>
      <c r="F3471" s="5">
        <v>-3275</v>
      </c>
      <c r="G3471" s="5" t="s">
        <v>78</v>
      </c>
      <c r="H3471" s="5" t="s">
        <v>71</v>
      </c>
      <c r="I3471" s="5">
        <v>163751.49</v>
      </c>
      <c r="J3471" s="5" t="s">
        <v>10416</v>
      </c>
      <c r="K3471" s="5" t="s">
        <v>104</v>
      </c>
      <c r="L3471" s="5" t="s">
        <v>23</v>
      </c>
      <c r="M3471" s="5">
        <v>3.97</v>
      </c>
      <c r="N3471" s="5" t="s">
        <v>57</v>
      </c>
      <c r="O3471" s="49">
        <v>2</v>
      </c>
    </row>
    <row r="3472" spans="1:15" x14ac:dyDescent="0.2">
      <c r="A3472" s="48" t="s">
        <v>10417</v>
      </c>
      <c r="B3472" s="5" t="s">
        <v>5041</v>
      </c>
      <c r="C3472" s="5">
        <v>64</v>
      </c>
      <c r="D3472" s="5" t="s">
        <v>50</v>
      </c>
      <c r="E3472" s="5" t="s">
        <v>10418</v>
      </c>
      <c r="F3472" s="5">
        <v>-8502</v>
      </c>
      <c r="G3472" s="5" t="s">
        <v>37</v>
      </c>
      <c r="H3472" s="5" t="s">
        <v>194</v>
      </c>
      <c r="I3472" s="5">
        <v>77594.34</v>
      </c>
      <c r="J3472" s="5" t="s">
        <v>5502</v>
      </c>
      <c r="K3472" s="5" t="s">
        <v>22</v>
      </c>
      <c r="L3472" s="5" t="s">
        <v>73</v>
      </c>
      <c r="M3472" s="5">
        <v>1.79</v>
      </c>
      <c r="N3472" s="5" t="s">
        <v>41</v>
      </c>
      <c r="O3472" s="49">
        <v>2</v>
      </c>
    </row>
    <row r="3473" spans="1:15" x14ac:dyDescent="0.2">
      <c r="A3473" s="48" t="s">
        <v>10419</v>
      </c>
      <c r="B3473" s="5" t="s">
        <v>3217</v>
      </c>
      <c r="C3473" s="5">
        <v>64</v>
      </c>
      <c r="D3473" s="5" t="s">
        <v>50</v>
      </c>
      <c r="E3473" s="5" t="s">
        <v>10420</v>
      </c>
      <c r="F3473" s="5">
        <v>-1843</v>
      </c>
      <c r="G3473" s="5" t="s">
        <v>99</v>
      </c>
      <c r="H3473" s="5" t="s">
        <v>173</v>
      </c>
      <c r="I3473" s="5">
        <v>94965.26</v>
      </c>
      <c r="J3473" s="5" t="s">
        <v>1824</v>
      </c>
      <c r="K3473" s="5" t="s">
        <v>55</v>
      </c>
      <c r="L3473" s="5" t="s">
        <v>32</v>
      </c>
      <c r="M3473" s="5">
        <v>4.8</v>
      </c>
      <c r="N3473" s="5" t="s">
        <v>24</v>
      </c>
      <c r="O3473" s="49">
        <v>17</v>
      </c>
    </row>
    <row r="3474" spans="1:15" x14ac:dyDescent="0.2">
      <c r="A3474" s="48" t="s">
        <v>10421</v>
      </c>
      <c r="B3474" s="5" t="s">
        <v>5305</v>
      </c>
      <c r="C3474" s="5">
        <v>39</v>
      </c>
      <c r="D3474" s="5" t="s">
        <v>50</v>
      </c>
      <c r="E3474" s="5" t="s">
        <v>10422</v>
      </c>
      <c r="F3474" s="5">
        <v>-10412</v>
      </c>
      <c r="G3474" s="5" t="s">
        <v>37</v>
      </c>
      <c r="H3474" s="5" t="s">
        <v>71</v>
      </c>
      <c r="I3474" s="5">
        <v>47329.01</v>
      </c>
      <c r="J3474" s="5" t="s">
        <v>10423</v>
      </c>
      <c r="K3474" s="5" t="s">
        <v>22</v>
      </c>
      <c r="L3474" s="5" t="s">
        <v>56</v>
      </c>
      <c r="M3474" s="5">
        <v>2.2799999999999998</v>
      </c>
      <c r="N3474" s="5" t="s">
        <v>41</v>
      </c>
      <c r="O3474" s="49">
        <v>15</v>
      </c>
    </row>
    <row r="3475" spans="1:15" x14ac:dyDescent="0.2">
      <c r="A3475" s="48" t="s">
        <v>10424</v>
      </c>
      <c r="B3475" s="5" t="s">
        <v>10425</v>
      </c>
      <c r="C3475" s="5">
        <v>65</v>
      </c>
      <c r="D3475" s="5" t="s">
        <v>50</v>
      </c>
      <c r="E3475" s="5" t="s">
        <v>10426</v>
      </c>
      <c r="F3475" s="5">
        <v>-3880</v>
      </c>
      <c r="G3475" s="5" t="s">
        <v>19</v>
      </c>
      <c r="H3475" s="5" t="s">
        <v>79</v>
      </c>
      <c r="I3475" s="5">
        <v>108758.62</v>
      </c>
      <c r="J3475" s="5" t="s">
        <v>406</v>
      </c>
      <c r="K3475" s="5" t="s">
        <v>55</v>
      </c>
      <c r="L3475" s="5" t="s">
        <v>73</v>
      </c>
      <c r="M3475" s="5">
        <v>3.41</v>
      </c>
      <c r="N3475" s="5" t="s">
        <v>24</v>
      </c>
      <c r="O3475" s="49">
        <v>29</v>
      </c>
    </row>
    <row r="3476" spans="1:15" x14ac:dyDescent="0.2">
      <c r="A3476" s="48" t="s">
        <v>10427</v>
      </c>
      <c r="B3476" s="5" t="s">
        <v>1344</v>
      </c>
      <c r="C3476" s="5">
        <v>26</v>
      </c>
      <c r="D3476" s="5" t="s">
        <v>50</v>
      </c>
      <c r="E3476" s="5" t="s">
        <v>10428</v>
      </c>
      <c r="F3476" s="5">
        <v>-4128</v>
      </c>
      <c r="G3476" s="5" t="s">
        <v>78</v>
      </c>
      <c r="H3476" s="5" t="s">
        <v>38</v>
      </c>
      <c r="I3476" s="5">
        <v>55594.66</v>
      </c>
      <c r="J3476" s="5" t="s">
        <v>2428</v>
      </c>
      <c r="K3476" s="5" t="s">
        <v>47</v>
      </c>
      <c r="L3476" s="5" t="s">
        <v>73</v>
      </c>
      <c r="M3476" s="5">
        <v>1.28</v>
      </c>
      <c r="N3476" s="5" t="s">
        <v>41</v>
      </c>
      <c r="O3476" s="49">
        <v>21</v>
      </c>
    </row>
    <row r="3477" spans="1:15" x14ac:dyDescent="0.2">
      <c r="A3477" s="48" t="s">
        <v>10429</v>
      </c>
      <c r="B3477" s="5" t="s">
        <v>8395</v>
      </c>
      <c r="C3477" s="5">
        <v>27</v>
      </c>
      <c r="D3477" s="5" t="s">
        <v>50</v>
      </c>
      <c r="E3477" s="5" t="s">
        <v>10430</v>
      </c>
      <c r="F3477" s="5">
        <v>-10316</v>
      </c>
      <c r="G3477" s="5" t="s">
        <v>78</v>
      </c>
      <c r="H3477" s="5" t="s">
        <v>53</v>
      </c>
      <c r="I3477" s="5">
        <v>132133.89000000001</v>
      </c>
      <c r="J3477" s="5" t="s">
        <v>3108</v>
      </c>
      <c r="K3477" s="5" t="s">
        <v>62</v>
      </c>
      <c r="L3477" s="5" t="s">
        <v>32</v>
      </c>
      <c r="M3477" s="5">
        <v>2.74</v>
      </c>
      <c r="N3477" s="5" t="s">
        <v>74</v>
      </c>
      <c r="O3477" s="49">
        <v>31</v>
      </c>
    </row>
    <row r="3478" spans="1:15" x14ac:dyDescent="0.2">
      <c r="A3478" s="48" t="s">
        <v>10431</v>
      </c>
      <c r="B3478" s="5" t="s">
        <v>7979</v>
      </c>
      <c r="C3478" s="5">
        <v>35</v>
      </c>
      <c r="D3478" s="5" t="s">
        <v>27</v>
      </c>
      <c r="E3478" s="5" t="s">
        <v>10432</v>
      </c>
      <c r="F3478" s="5">
        <v>-10053</v>
      </c>
      <c r="G3478" s="5" t="s">
        <v>99</v>
      </c>
      <c r="H3478" s="5" t="s">
        <v>30</v>
      </c>
      <c r="I3478" s="5">
        <v>103426.13</v>
      </c>
      <c r="J3478" s="5" t="s">
        <v>3990</v>
      </c>
      <c r="K3478" s="5" t="s">
        <v>104</v>
      </c>
      <c r="L3478" s="5" t="s">
        <v>23</v>
      </c>
      <c r="M3478" s="5">
        <v>2.41</v>
      </c>
      <c r="N3478" s="5" t="s">
        <v>57</v>
      </c>
      <c r="O3478" s="49">
        <v>11</v>
      </c>
    </row>
    <row r="3479" spans="1:15" x14ac:dyDescent="0.2">
      <c r="A3479" s="48" t="s">
        <v>10433</v>
      </c>
      <c r="B3479" s="5" t="s">
        <v>10434</v>
      </c>
      <c r="C3479" s="5">
        <v>55</v>
      </c>
      <c r="D3479" s="5" t="s">
        <v>50</v>
      </c>
      <c r="E3479" s="5" t="s">
        <v>10435</v>
      </c>
      <c r="F3479" s="5">
        <v>-2874</v>
      </c>
      <c r="G3479" s="5" t="s">
        <v>85</v>
      </c>
      <c r="H3479" s="5" t="s">
        <v>144</v>
      </c>
      <c r="I3479" s="5">
        <v>104792.78</v>
      </c>
      <c r="J3479" s="5" t="s">
        <v>10436</v>
      </c>
      <c r="K3479" s="5" t="s">
        <v>104</v>
      </c>
      <c r="L3479" s="5" t="s">
        <v>73</v>
      </c>
      <c r="M3479" s="5">
        <v>1.95</v>
      </c>
      <c r="N3479" s="5" t="s">
        <v>74</v>
      </c>
      <c r="O3479" s="49">
        <v>3</v>
      </c>
    </row>
    <row r="3480" spans="1:15" x14ac:dyDescent="0.2">
      <c r="A3480" s="48" t="s">
        <v>10437</v>
      </c>
      <c r="B3480" s="5" t="s">
        <v>6069</v>
      </c>
      <c r="C3480" s="5">
        <v>53</v>
      </c>
      <c r="D3480" s="5" t="s">
        <v>50</v>
      </c>
      <c r="E3480" s="5" t="s">
        <v>10438</v>
      </c>
      <c r="F3480" s="5">
        <v>-8838</v>
      </c>
      <c r="G3480" s="5" t="s">
        <v>45</v>
      </c>
      <c r="H3480" s="5" t="s">
        <v>194</v>
      </c>
      <c r="I3480" s="5">
        <v>103199.2</v>
      </c>
      <c r="J3480" s="5" t="s">
        <v>9988</v>
      </c>
      <c r="K3480" s="5" t="s">
        <v>127</v>
      </c>
      <c r="L3480" s="5" t="s">
        <v>32</v>
      </c>
      <c r="M3480" s="5">
        <v>3.24</v>
      </c>
      <c r="N3480" s="5" t="s">
        <v>24</v>
      </c>
      <c r="O3480" s="49">
        <v>14</v>
      </c>
    </row>
    <row r="3481" spans="1:15" x14ac:dyDescent="0.2">
      <c r="A3481" s="48" t="s">
        <v>10439</v>
      </c>
      <c r="B3481" s="5" t="s">
        <v>5118</v>
      </c>
      <c r="C3481" s="5">
        <v>38</v>
      </c>
      <c r="D3481" s="5" t="s">
        <v>27</v>
      </c>
      <c r="E3481" s="5" t="s">
        <v>10440</v>
      </c>
      <c r="F3481" s="5">
        <v>-9371</v>
      </c>
      <c r="G3481" s="5" t="s">
        <v>116</v>
      </c>
      <c r="H3481" s="5" t="s">
        <v>79</v>
      </c>
      <c r="I3481" s="5">
        <v>154482.6</v>
      </c>
      <c r="J3481" s="5" t="s">
        <v>10441</v>
      </c>
      <c r="K3481" s="5" t="s">
        <v>127</v>
      </c>
      <c r="L3481" s="5" t="s">
        <v>32</v>
      </c>
      <c r="M3481" s="5">
        <v>3.32</v>
      </c>
      <c r="N3481" s="5" t="s">
        <v>24</v>
      </c>
      <c r="O3481" s="49">
        <v>26</v>
      </c>
    </row>
    <row r="3482" spans="1:15" x14ac:dyDescent="0.2">
      <c r="A3482" s="48" t="s">
        <v>10442</v>
      </c>
      <c r="B3482" s="5" t="s">
        <v>10443</v>
      </c>
      <c r="C3482" s="5">
        <v>54</v>
      </c>
      <c r="D3482" s="5" t="s">
        <v>17</v>
      </c>
      <c r="E3482" s="5" t="s">
        <v>10444</v>
      </c>
      <c r="F3482" s="5">
        <v>-6478</v>
      </c>
      <c r="G3482" s="5" t="s">
        <v>78</v>
      </c>
      <c r="H3482" s="5" t="s">
        <v>79</v>
      </c>
      <c r="I3482" s="5">
        <v>154367.91</v>
      </c>
      <c r="J3482" s="5" t="s">
        <v>10445</v>
      </c>
      <c r="K3482" s="5" t="s">
        <v>55</v>
      </c>
      <c r="L3482" s="5" t="s">
        <v>32</v>
      </c>
      <c r="M3482" s="5">
        <v>3.92</v>
      </c>
      <c r="N3482" s="5" t="s">
        <v>24</v>
      </c>
      <c r="O3482" s="49">
        <v>25</v>
      </c>
    </row>
    <row r="3483" spans="1:15" x14ac:dyDescent="0.2">
      <c r="A3483" s="48" t="s">
        <v>10446</v>
      </c>
      <c r="B3483" s="5" t="s">
        <v>9276</v>
      </c>
      <c r="C3483" s="5">
        <v>54</v>
      </c>
      <c r="D3483" s="5" t="s">
        <v>27</v>
      </c>
      <c r="E3483" s="5" t="s">
        <v>10447</v>
      </c>
      <c r="F3483" s="5">
        <v>-2872</v>
      </c>
      <c r="G3483" s="5" t="s">
        <v>94</v>
      </c>
      <c r="H3483" s="5" t="s">
        <v>53</v>
      </c>
      <c r="I3483" s="5">
        <v>150739.79999999999</v>
      </c>
      <c r="J3483" s="5" t="s">
        <v>558</v>
      </c>
      <c r="K3483" s="5" t="s">
        <v>136</v>
      </c>
      <c r="L3483" s="5" t="s">
        <v>73</v>
      </c>
      <c r="M3483" s="5">
        <v>3.45</v>
      </c>
      <c r="N3483" s="5" t="s">
        <v>74</v>
      </c>
      <c r="O3483" s="49">
        <v>40</v>
      </c>
    </row>
    <row r="3484" spans="1:15" x14ac:dyDescent="0.2">
      <c r="A3484" s="48" t="s">
        <v>10448</v>
      </c>
      <c r="B3484" s="5" t="s">
        <v>8567</v>
      </c>
      <c r="C3484" s="5">
        <v>26</v>
      </c>
      <c r="D3484" s="5" t="s">
        <v>17</v>
      </c>
      <c r="E3484" s="5" t="s">
        <v>10449</v>
      </c>
      <c r="F3484" s="5">
        <v>-10221</v>
      </c>
      <c r="G3484" s="5" t="s">
        <v>45</v>
      </c>
      <c r="H3484" s="5" t="s">
        <v>38</v>
      </c>
      <c r="I3484" s="5">
        <v>112467.67</v>
      </c>
      <c r="J3484" s="5" t="s">
        <v>9544</v>
      </c>
      <c r="K3484" s="5" t="s">
        <v>22</v>
      </c>
      <c r="L3484" s="5" t="s">
        <v>73</v>
      </c>
      <c r="M3484" s="5">
        <v>1.08</v>
      </c>
      <c r="N3484" s="5" t="s">
        <v>24</v>
      </c>
      <c r="O3484" s="49">
        <v>14</v>
      </c>
    </row>
    <row r="3485" spans="1:15" x14ac:dyDescent="0.2">
      <c r="A3485" s="48" t="s">
        <v>10450</v>
      </c>
      <c r="B3485" s="5" t="s">
        <v>5474</v>
      </c>
      <c r="C3485" s="5">
        <v>33</v>
      </c>
      <c r="D3485" s="5" t="s">
        <v>50</v>
      </c>
      <c r="E3485" s="5" t="s">
        <v>10451</v>
      </c>
      <c r="F3485" s="5">
        <v>-7320</v>
      </c>
      <c r="G3485" s="5" t="s">
        <v>37</v>
      </c>
      <c r="H3485" s="5" t="s">
        <v>53</v>
      </c>
      <c r="I3485" s="5">
        <v>61923.37</v>
      </c>
      <c r="J3485" s="5" t="s">
        <v>1277</v>
      </c>
      <c r="K3485" s="5" t="s">
        <v>127</v>
      </c>
      <c r="L3485" s="5" t="s">
        <v>73</v>
      </c>
      <c r="M3485" s="5">
        <v>1.54</v>
      </c>
      <c r="N3485" s="5" t="s">
        <v>41</v>
      </c>
      <c r="O3485" s="49">
        <v>14</v>
      </c>
    </row>
    <row r="3486" spans="1:15" x14ac:dyDescent="0.2">
      <c r="A3486" s="48" t="s">
        <v>10452</v>
      </c>
      <c r="B3486" s="5" t="s">
        <v>2636</v>
      </c>
      <c r="C3486" s="5">
        <v>52</v>
      </c>
      <c r="D3486" s="5" t="s">
        <v>27</v>
      </c>
      <c r="E3486" s="5" t="s">
        <v>10453</v>
      </c>
      <c r="F3486" s="5">
        <v>-6721</v>
      </c>
      <c r="G3486" s="5" t="s">
        <v>37</v>
      </c>
      <c r="H3486" s="5" t="s">
        <v>30</v>
      </c>
      <c r="I3486" s="5">
        <v>56170.87</v>
      </c>
      <c r="J3486" s="5" t="s">
        <v>10454</v>
      </c>
      <c r="K3486" s="5" t="s">
        <v>136</v>
      </c>
      <c r="L3486" s="5" t="s">
        <v>56</v>
      </c>
      <c r="M3486" s="5">
        <v>3.47</v>
      </c>
      <c r="N3486" s="5" t="s">
        <v>57</v>
      </c>
      <c r="O3486" s="49">
        <v>12</v>
      </c>
    </row>
    <row r="3487" spans="1:15" x14ac:dyDescent="0.2">
      <c r="A3487" s="48" t="s">
        <v>10455</v>
      </c>
      <c r="B3487" s="5" t="s">
        <v>5335</v>
      </c>
      <c r="C3487" s="5">
        <v>58</v>
      </c>
      <c r="D3487" s="5" t="s">
        <v>50</v>
      </c>
      <c r="E3487" s="5" t="s">
        <v>10456</v>
      </c>
      <c r="F3487" s="5">
        <v>-3165</v>
      </c>
      <c r="G3487" s="5" t="s">
        <v>29</v>
      </c>
      <c r="H3487" s="5" t="s">
        <v>173</v>
      </c>
      <c r="I3487" s="5">
        <v>153147.89000000001</v>
      </c>
      <c r="J3487" s="5" t="s">
        <v>6628</v>
      </c>
      <c r="K3487" s="5" t="s">
        <v>136</v>
      </c>
      <c r="L3487" s="5" t="s">
        <v>56</v>
      </c>
      <c r="M3487" s="5">
        <v>1.02</v>
      </c>
      <c r="N3487" s="5" t="s">
        <v>41</v>
      </c>
      <c r="O3487" s="49">
        <v>11</v>
      </c>
    </row>
    <row r="3488" spans="1:15" x14ac:dyDescent="0.2">
      <c r="A3488" s="48" t="s">
        <v>10457</v>
      </c>
      <c r="B3488" s="5" t="s">
        <v>8502</v>
      </c>
      <c r="C3488" s="5">
        <v>59</v>
      </c>
      <c r="D3488" s="5" t="s">
        <v>50</v>
      </c>
      <c r="E3488" s="5" t="s">
        <v>10458</v>
      </c>
      <c r="F3488" s="5">
        <v>-8700</v>
      </c>
      <c r="G3488" s="5" t="s">
        <v>29</v>
      </c>
      <c r="H3488" s="5" t="s">
        <v>144</v>
      </c>
      <c r="I3488" s="5">
        <v>172654.66</v>
      </c>
      <c r="J3488" s="5" t="s">
        <v>3634</v>
      </c>
      <c r="K3488" s="5" t="s">
        <v>40</v>
      </c>
      <c r="L3488" s="5" t="s">
        <v>73</v>
      </c>
      <c r="M3488" s="5">
        <v>4.38</v>
      </c>
      <c r="N3488" s="5" t="s">
        <v>57</v>
      </c>
      <c r="O3488" s="49">
        <v>25</v>
      </c>
    </row>
    <row r="3489" spans="1:15" x14ac:dyDescent="0.2">
      <c r="A3489" s="48" t="s">
        <v>10459</v>
      </c>
      <c r="B3489" s="5" t="s">
        <v>8864</v>
      </c>
      <c r="C3489" s="5">
        <v>41</v>
      </c>
      <c r="D3489" s="5" t="s">
        <v>50</v>
      </c>
      <c r="E3489" s="5" t="s">
        <v>10460</v>
      </c>
      <c r="F3489" s="5">
        <v>-10479</v>
      </c>
      <c r="G3489" s="5" t="s">
        <v>19</v>
      </c>
      <c r="H3489" s="5" t="s">
        <v>30</v>
      </c>
      <c r="I3489" s="5">
        <v>167322.20000000001</v>
      </c>
      <c r="J3489" s="5" t="s">
        <v>1235</v>
      </c>
      <c r="K3489" s="5" t="s">
        <v>22</v>
      </c>
      <c r="L3489" s="5" t="s">
        <v>56</v>
      </c>
      <c r="M3489" s="5">
        <v>1.62</v>
      </c>
      <c r="N3489" s="5" t="s">
        <v>57</v>
      </c>
      <c r="O3489" s="49">
        <v>7</v>
      </c>
    </row>
    <row r="3490" spans="1:15" x14ac:dyDescent="0.2">
      <c r="A3490" s="48" t="s">
        <v>10461</v>
      </c>
      <c r="B3490" s="5" t="s">
        <v>10462</v>
      </c>
      <c r="C3490" s="5">
        <v>27</v>
      </c>
      <c r="D3490" s="5" t="s">
        <v>17</v>
      </c>
      <c r="E3490" s="5" t="s">
        <v>10463</v>
      </c>
      <c r="F3490" s="5">
        <v>-8024</v>
      </c>
      <c r="G3490" s="5" t="s">
        <v>45</v>
      </c>
      <c r="H3490" s="5" t="s">
        <v>66</v>
      </c>
      <c r="I3490" s="5">
        <v>170902.93</v>
      </c>
      <c r="J3490" s="5" t="s">
        <v>5819</v>
      </c>
      <c r="K3490" s="5" t="s">
        <v>127</v>
      </c>
      <c r="L3490" s="5" t="s">
        <v>73</v>
      </c>
      <c r="M3490" s="5">
        <v>4.99</v>
      </c>
      <c r="N3490" s="5" t="s">
        <v>74</v>
      </c>
      <c r="O3490" s="49">
        <v>24</v>
      </c>
    </row>
    <row r="3491" spans="1:15" x14ac:dyDescent="0.2">
      <c r="A3491" s="48" t="s">
        <v>10464</v>
      </c>
      <c r="B3491" s="5" t="s">
        <v>6123</v>
      </c>
      <c r="C3491" s="5">
        <v>48</v>
      </c>
      <c r="D3491" s="5" t="s">
        <v>17</v>
      </c>
      <c r="E3491" s="5" t="s">
        <v>10465</v>
      </c>
      <c r="F3491" s="5">
        <v>-3528</v>
      </c>
      <c r="G3491" s="5" t="s">
        <v>52</v>
      </c>
      <c r="H3491" s="5" t="s">
        <v>66</v>
      </c>
      <c r="I3491" s="5">
        <v>179737.27</v>
      </c>
      <c r="J3491" s="5" t="s">
        <v>3426</v>
      </c>
      <c r="K3491" s="5" t="s">
        <v>127</v>
      </c>
      <c r="L3491" s="5" t="s">
        <v>56</v>
      </c>
      <c r="M3491" s="5">
        <v>2.62</v>
      </c>
      <c r="N3491" s="5" t="s">
        <v>24</v>
      </c>
      <c r="O3491" s="49">
        <v>8</v>
      </c>
    </row>
    <row r="3492" spans="1:15" x14ac:dyDescent="0.2">
      <c r="A3492" s="48" t="s">
        <v>10466</v>
      </c>
      <c r="B3492" s="5" t="s">
        <v>9990</v>
      </c>
      <c r="C3492" s="5">
        <v>39</v>
      </c>
      <c r="D3492" s="5" t="s">
        <v>50</v>
      </c>
      <c r="E3492" s="5" t="s">
        <v>10467</v>
      </c>
      <c r="F3492" s="5">
        <v>-8304</v>
      </c>
      <c r="G3492" s="5" t="s">
        <v>19</v>
      </c>
      <c r="H3492" s="5" t="s">
        <v>194</v>
      </c>
      <c r="I3492" s="5">
        <v>69001.990000000005</v>
      </c>
      <c r="J3492" s="5" t="s">
        <v>153</v>
      </c>
      <c r="K3492" s="5" t="s">
        <v>22</v>
      </c>
      <c r="L3492" s="5" t="s">
        <v>73</v>
      </c>
      <c r="M3492" s="5">
        <v>1.79</v>
      </c>
      <c r="N3492" s="5" t="s">
        <v>33</v>
      </c>
      <c r="O3492" s="49">
        <v>9</v>
      </c>
    </row>
    <row r="3493" spans="1:15" x14ac:dyDescent="0.2">
      <c r="A3493" s="48" t="s">
        <v>10468</v>
      </c>
      <c r="B3493" s="5" t="s">
        <v>3783</v>
      </c>
      <c r="C3493" s="5">
        <v>28</v>
      </c>
      <c r="D3493" s="5" t="s">
        <v>50</v>
      </c>
      <c r="E3493" s="5" t="s">
        <v>10469</v>
      </c>
      <c r="F3493" s="5">
        <v>-3901</v>
      </c>
      <c r="G3493" s="5" t="s">
        <v>94</v>
      </c>
      <c r="H3493" s="5" t="s">
        <v>79</v>
      </c>
      <c r="I3493" s="5">
        <v>103059.44</v>
      </c>
      <c r="J3493" s="5" t="s">
        <v>9949</v>
      </c>
      <c r="K3493" s="5" t="s">
        <v>81</v>
      </c>
      <c r="L3493" s="5" t="s">
        <v>32</v>
      </c>
      <c r="M3493" s="5">
        <v>1.72</v>
      </c>
      <c r="N3493" s="5" t="s">
        <v>74</v>
      </c>
      <c r="O3493" s="49">
        <v>11</v>
      </c>
    </row>
    <row r="3494" spans="1:15" x14ac:dyDescent="0.2">
      <c r="A3494" s="48" t="s">
        <v>10470</v>
      </c>
      <c r="B3494" s="5" t="s">
        <v>6318</v>
      </c>
      <c r="C3494" s="5">
        <v>30</v>
      </c>
      <c r="D3494" s="5" t="s">
        <v>17</v>
      </c>
      <c r="E3494" s="5" t="s">
        <v>10471</v>
      </c>
      <c r="F3494" s="5">
        <v>-10702</v>
      </c>
      <c r="G3494" s="5" t="s">
        <v>99</v>
      </c>
      <c r="H3494" s="5" t="s">
        <v>20</v>
      </c>
      <c r="I3494" s="5">
        <v>48433.43</v>
      </c>
      <c r="J3494" s="5" t="s">
        <v>691</v>
      </c>
      <c r="K3494" s="5" t="s">
        <v>127</v>
      </c>
      <c r="L3494" s="5" t="s">
        <v>23</v>
      </c>
      <c r="M3494" s="5">
        <v>4.67</v>
      </c>
      <c r="N3494" s="5" t="s">
        <v>33</v>
      </c>
      <c r="O3494" s="49">
        <v>28</v>
      </c>
    </row>
    <row r="3495" spans="1:15" x14ac:dyDescent="0.2">
      <c r="A3495" s="48" t="s">
        <v>10472</v>
      </c>
      <c r="B3495" s="5" t="s">
        <v>10013</v>
      </c>
      <c r="C3495" s="5">
        <v>51</v>
      </c>
      <c r="D3495" s="5" t="s">
        <v>50</v>
      </c>
      <c r="E3495" s="5" t="s">
        <v>10473</v>
      </c>
      <c r="F3495" s="5">
        <v>-4902</v>
      </c>
      <c r="G3495" s="5" t="s">
        <v>52</v>
      </c>
      <c r="H3495" s="5" t="s">
        <v>173</v>
      </c>
      <c r="I3495" s="5">
        <v>113365.12</v>
      </c>
      <c r="J3495" s="5" t="s">
        <v>4816</v>
      </c>
      <c r="K3495" s="5" t="s">
        <v>118</v>
      </c>
      <c r="L3495" s="5" t="s">
        <v>73</v>
      </c>
      <c r="M3495" s="5">
        <v>1.06</v>
      </c>
      <c r="N3495" s="5" t="s">
        <v>24</v>
      </c>
      <c r="O3495" s="49">
        <v>15</v>
      </c>
    </row>
    <row r="3496" spans="1:15" x14ac:dyDescent="0.2">
      <c r="A3496" s="48" t="s">
        <v>10474</v>
      </c>
      <c r="B3496" s="5" t="s">
        <v>5527</v>
      </c>
      <c r="C3496" s="5">
        <v>28</v>
      </c>
      <c r="D3496" s="5" t="s">
        <v>27</v>
      </c>
      <c r="E3496" s="5" t="s">
        <v>10475</v>
      </c>
      <c r="F3496" s="5">
        <v>-7117</v>
      </c>
      <c r="G3496" s="5" t="s">
        <v>19</v>
      </c>
      <c r="H3496" s="5" t="s">
        <v>30</v>
      </c>
      <c r="I3496" s="5">
        <v>81084.94</v>
      </c>
      <c r="J3496" s="5" t="s">
        <v>916</v>
      </c>
      <c r="K3496" s="5" t="s">
        <v>47</v>
      </c>
      <c r="L3496" s="5" t="s">
        <v>73</v>
      </c>
      <c r="M3496" s="5">
        <v>4.9800000000000004</v>
      </c>
      <c r="N3496" s="5" t="s">
        <v>74</v>
      </c>
      <c r="O3496" s="49">
        <v>28</v>
      </c>
    </row>
    <row r="3497" spans="1:15" x14ac:dyDescent="0.2">
      <c r="A3497" s="48" t="s">
        <v>10476</v>
      </c>
      <c r="B3497" s="5" t="s">
        <v>1814</v>
      </c>
      <c r="C3497" s="5">
        <v>65</v>
      </c>
      <c r="D3497" s="5" t="s">
        <v>17</v>
      </c>
      <c r="E3497" s="5" t="s">
        <v>10477</v>
      </c>
      <c r="F3497" s="5">
        <v>-5127</v>
      </c>
      <c r="G3497" s="5" t="s">
        <v>37</v>
      </c>
      <c r="H3497" s="5" t="s">
        <v>194</v>
      </c>
      <c r="I3497" s="5">
        <v>99704.73</v>
      </c>
      <c r="J3497" s="5" t="s">
        <v>4066</v>
      </c>
      <c r="K3497" s="5" t="s">
        <v>62</v>
      </c>
      <c r="L3497" s="5" t="s">
        <v>73</v>
      </c>
      <c r="M3497" s="5">
        <v>4.46</v>
      </c>
      <c r="N3497" s="5" t="s">
        <v>24</v>
      </c>
      <c r="O3497" s="49">
        <v>15</v>
      </c>
    </row>
    <row r="3498" spans="1:15" x14ac:dyDescent="0.2">
      <c r="A3498" s="48" t="s">
        <v>10478</v>
      </c>
      <c r="B3498" s="5" t="s">
        <v>2569</v>
      </c>
      <c r="C3498" s="5">
        <v>54</v>
      </c>
      <c r="D3498" s="5" t="s">
        <v>27</v>
      </c>
      <c r="E3498" s="5" t="s">
        <v>10479</v>
      </c>
      <c r="F3498" s="5">
        <v>-9660</v>
      </c>
      <c r="G3498" s="5" t="s">
        <v>29</v>
      </c>
      <c r="H3498" s="5" t="s">
        <v>20</v>
      </c>
      <c r="I3498" s="5">
        <v>117859.38</v>
      </c>
      <c r="J3498" s="5" t="s">
        <v>4000</v>
      </c>
      <c r="K3498" s="5" t="s">
        <v>55</v>
      </c>
      <c r="L3498" s="5" t="s">
        <v>23</v>
      </c>
      <c r="M3498" s="5">
        <v>2.59</v>
      </c>
      <c r="N3498" s="5" t="s">
        <v>57</v>
      </c>
      <c r="O3498" s="49">
        <v>8</v>
      </c>
    </row>
    <row r="3499" spans="1:15" x14ac:dyDescent="0.2">
      <c r="A3499" s="48" t="s">
        <v>10480</v>
      </c>
      <c r="B3499" s="5" t="s">
        <v>10481</v>
      </c>
      <c r="C3499" s="5">
        <v>59</v>
      </c>
      <c r="D3499" s="5" t="s">
        <v>17</v>
      </c>
      <c r="E3499" s="5" t="s">
        <v>10482</v>
      </c>
      <c r="F3499" s="5">
        <v>-3119</v>
      </c>
      <c r="G3499" s="5" t="s">
        <v>78</v>
      </c>
      <c r="H3499" s="5" t="s">
        <v>20</v>
      </c>
      <c r="I3499" s="5">
        <v>170022.51</v>
      </c>
      <c r="J3499" s="5" t="s">
        <v>2925</v>
      </c>
      <c r="K3499" s="5" t="s">
        <v>40</v>
      </c>
      <c r="L3499" s="5" t="s">
        <v>23</v>
      </c>
      <c r="M3499" s="5">
        <v>3.7</v>
      </c>
      <c r="N3499" s="5" t="s">
        <v>41</v>
      </c>
      <c r="O3499" s="49">
        <v>36</v>
      </c>
    </row>
    <row r="3500" spans="1:15" x14ac:dyDescent="0.2">
      <c r="A3500" s="48" t="s">
        <v>10483</v>
      </c>
      <c r="B3500" s="5" t="s">
        <v>1998</v>
      </c>
      <c r="C3500" s="5">
        <v>58</v>
      </c>
      <c r="D3500" s="5" t="s">
        <v>17</v>
      </c>
      <c r="E3500" s="5" t="s">
        <v>10484</v>
      </c>
      <c r="F3500" s="5">
        <v>-8911</v>
      </c>
      <c r="G3500" s="5" t="s">
        <v>78</v>
      </c>
      <c r="H3500" s="5" t="s">
        <v>173</v>
      </c>
      <c r="I3500" s="5">
        <v>171507.48</v>
      </c>
      <c r="J3500" s="5" t="s">
        <v>10485</v>
      </c>
      <c r="K3500" s="5" t="s">
        <v>127</v>
      </c>
      <c r="L3500" s="5" t="s">
        <v>32</v>
      </c>
      <c r="M3500" s="5">
        <v>1.43</v>
      </c>
      <c r="N3500" s="5" t="s">
        <v>33</v>
      </c>
      <c r="O3500" s="49">
        <v>20</v>
      </c>
    </row>
    <row r="3501" spans="1:15" x14ac:dyDescent="0.2">
      <c r="A3501" s="48" t="s">
        <v>10486</v>
      </c>
      <c r="B3501" s="5" t="s">
        <v>5868</v>
      </c>
      <c r="C3501" s="5">
        <v>48</v>
      </c>
      <c r="D3501" s="5" t="s">
        <v>50</v>
      </c>
      <c r="E3501" s="5" t="s">
        <v>10487</v>
      </c>
      <c r="F3501" s="5">
        <v>-10201</v>
      </c>
      <c r="G3501" s="5" t="s">
        <v>29</v>
      </c>
      <c r="H3501" s="5" t="s">
        <v>71</v>
      </c>
      <c r="I3501" s="5">
        <v>149070.37</v>
      </c>
      <c r="J3501" s="5" t="s">
        <v>1116</v>
      </c>
      <c r="K3501" s="5" t="s">
        <v>40</v>
      </c>
      <c r="L3501" s="5" t="s">
        <v>73</v>
      </c>
      <c r="M3501" s="5">
        <v>4.3899999999999997</v>
      </c>
      <c r="N3501" s="5" t="s">
        <v>74</v>
      </c>
      <c r="O3501" s="49">
        <v>27</v>
      </c>
    </row>
    <row r="3502" spans="1:15" x14ac:dyDescent="0.2">
      <c r="A3502" s="48" t="s">
        <v>10488</v>
      </c>
      <c r="B3502" s="5" t="s">
        <v>7840</v>
      </c>
      <c r="C3502" s="5">
        <v>22</v>
      </c>
      <c r="D3502" s="5" t="s">
        <v>50</v>
      </c>
      <c r="E3502" s="5" t="s">
        <v>7841</v>
      </c>
      <c r="F3502" s="5">
        <v>-9192</v>
      </c>
      <c r="G3502" s="5" t="s">
        <v>45</v>
      </c>
      <c r="H3502" s="5" t="s">
        <v>79</v>
      </c>
      <c r="I3502" s="5">
        <v>144089.41</v>
      </c>
      <c r="J3502" s="5" t="s">
        <v>1838</v>
      </c>
      <c r="K3502" s="5" t="s">
        <v>47</v>
      </c>
      <c r="L3502" s="5" t="s">
        <v>56</v>
      </c>
      <c r="M3502" s="5">
        <v>2.88</v>
      </c>
      <c r="N3502" s="5" t="s">
        <v>24</v>
      </c>
      <c r="O3502" s="49">
        <v>31</v>
      </c>
    </row>
    <row r="3503" spans="1:15" x14ac:dyDescent="0.2">
      <c r="A3503" s="48" t="s">
        <v>10489</v>
      </c>
      <c r="B3503" s="5" t="s">
        <v>8005</v>
      </c>
      <c r="C3503" s="5">
        <v>52</v>
      </c>
      <c r="D3503" s="5" t="s">
        <v>27</v>
      </c>
      <c r="E3503" s="5" t="s">
        <v>8006</v>
      </c>
      <c r="F3503" s="5">
        <v>-8830</v>
      </c>
      <c r="G3503" s="5" t="s">
        <v>99</v>
      </c>
      <c r="H3503" s="5" t="s">
        <v>71</v>
      </c>
      <c r="I3503" s="5">
        <v>60241.56</v>
      </c>
      <c r="J3503" s="5" t="s">
        <v>2353</v>
      </c>
      <c r="K3503" s="5" t="s">
        <v>118</v>
      </c>
      <c r="L3503" s="5" t="s">
        <v>73</v>
      </c>
      <c r="M3503" s="5">
        <v>4.43</v>
      </c>
      <c r="N3503" s="5" t="s">
        <v>41</v>
      </c>
      <c r="O3503" s="49">
        <v>39</v>
      </c>
    </row>
    <row r="3504" spans="1:15" x14ac:dyDescent="0.2">
      <c r="A3504" s="48" t="s">
        <v>10490</v>
      </c>
      <c r="B3504" s="5" t="s">
        <v>7708</v>
      </c>
      <c r="C3504" s="5">
        <v>30</v>
      </c>
      <c r="D3504" s="5" t="s">
        <v>17</v>
      </c>
      <c r="E3504" s="5" t="s">
        <v>10491</v>
      </c>
      <c r="F3504" s="5">
        <v>-2762</v>
      </c>
      <c r="G3504" s="5" t="s">
        <v>116</v>
      </c>
      <c r="H3504" s="5" t="s">
        <v>71</v>
      </c>
      <c r="I3504" s="5">
        <v>115418.64</v>
      </c>
      <c r="J3504" s="5" t="s">
        <v>5431</v>
      </c>
      <c r="K3504" s="5" t="s">
        <v>127</v>
      </c>
      <c r="L3504" s="5" t="s">
        <v>32</v>
      </c>
      <c r="M3504" s="5">
        <v>1.26</v>
      </c>
      <c r="N3504" s="5" t="s">
        <v>74</v>
      </c>
      <c r="O3504" s="49">
        <v>24</v>
      </c>
    </row>
    <row r="3505" spans="1:15" x14ac:dyDescent="0.2">
      <c r="A3505" s="48" t="s">
        <v>10492</v>
      </c>
      <c r="B3505" s="5" t="s">
        <v>10493</v>
      </c>
      <c r="C3505" s="5">
        <v>62</v>
      </c>
      <c r="D3505" s="5" t="s">
        <v>50</v>
      </c>
      <c r="E3505" s="5" t="s">
        <v>10494</v>
      </c>
      <c r="F3505" s="5">
        <v>-9075</v>
      </c>
      <c r="G3505" s="5" t="s">
        <v>116</v>
      </c>
      <c r="H3505" s="5" t="s">
        <v>79</v>
      </c>
      <c r="I3505" s="5">
        <v>174862.82</v>
      </c>
      <c r="J3505" s="5" t="s">
        <v>3940</v>
      </c>
      <c r="K3505" s="5" t="s">
        <v>136</v>
      </c>
      <c r="L3505" s="5" t="s">
        <v>32</v>
      </c>
      <c r="M3505" s="5">
        <v>3.55</v>
      </c>
      <c r="N3505" s="5" t="s">
        <v>33</v>
      </c>
      <c r="O3505" s="49">
        <v>15</v>
      </c>
    </row>
    <row r="3506" spans="1:15" x14ac:dyDescent="0.2">
      <c r="A3506" s="48" t="s">
        <v>10495</v>
      </c>
      <c r="B3506" s="5" t="s">
        <v>2912</v>
      </c>
      <c r="C3506" s="5">
        <v>43</v>
      </c>
      <c r="D3506" s="5" t="s">
        <v>50</v>
      </c>
      <c r="E3506" s="5" t="s">
        <v>10496</v>
      </c>
      <c r="F3506" s="5">
        <v>-3649</v>
      </c>
      <c r="G3506" s="5" t="s">
        <v>29</v>
      </c>
      <c r="H3506" s="5" t="s">
        <v>71</v>
      </c>
      <c r="I3506" s="5">
        <v>77769.22</v>
      </c>
      <c r="J3506" s="5" t="s">
        <v>10497</v>
      </c>
      <c r="K3506" s="5" t="s">
        <v>118</v>
      </c>
      <c r="L3506" s="5" t="s">
        <v>73</v>
      </c>
      <c r="M3506" s="5">
        <v>1.2</v>
      </c>
      <c r="N3506" s="5" t="s">
        <v>57</v>
      </c>
      <c r="O3506" s="49">
        <v>29</v>
      </c>
    </row>
    <row r="3507" spans="1:15" x14ac:dyDescent="0.2">
      <c r="A3507" s="48" t="s">
        <v>10498</v>
      </c>
      <c r="B3507" s="5" t="s">
        <v>6274</v>
      </c>
      <c r="C3507" s="5">
        <v>52</v>
      </c>
      <c r="D3507" s="5" t="s">
        <v>50</v>
      </c>
      <c r="E3507" s="5" t="s">
        <v>10499</v>
      </c>
      <c r="F3507" s="5">
        <v>-8953</v>
      </c>
      <c r="G3507" s="5" t="s">
        <v>52</v>
      </c>
      <c r="H3507" s="5" t="s">
        <v>144</v>
      </c>
      <c r="I3507" s="5">
        <v>119371.42</v>
      </c>
      <c r="J3507" s="5" t="s">
        <v>1075</v>
      </c>
      <c r="K3507" s="5" t="s">
        <v>81</v>
      </c>
      <c r="L3507" s="5" t="s">
        <v>32</v>
      </c>
      <c r="M3507" s="5">
        <v>2.42</v>
      </c>
      <c r="N3507" s="5" t="s">
        <v>74</v>
      </c>
      <c r="O3507" s="49">
        <v>39</v>
      </c>
    </row>
    <row r="3508" spans="1:15" x14ac:dyDescent="0.2">
      <c r="A3508" s="48" t="s">
        <v>10500</v>
      </c>
      <c r="B3508" s="5" t="s">
        <v>2255</v>
      </c>
      <c r="C3508" s="5">
        <v>34</v>
      </c>
      <c r="D3508" s="5" t="s">
        <v>50</v>
      </c>
      <c r="E3508" s="5" t="s">
        <v>10501</v>
      </c>
      <c r="F3508" s="5">
        <v>-5676</v>
      </c>
      <c r="G3508" s="5" t="s">
        <v>85</v>
      </c>
      <c r="H3508" s="5" t="s">
        <v>173</v>
      </c>
      <c r="I3508" s="5">
        <v>128717.24</v>
      </c>
      <c r="J3508" s="5" t="s">
        <v>1943</v>
      </c>
      <c r="K3508" s="5" t="s">
        <v>118</v>
      </c>
      <c r="L3508" s="5" t="s">
        <v>32</v>
      </c>
      <c r="M3508" s="5">
        <v>1.76</v>
      </c>
      <c r="N3508" s="5" t="s">
        <v>24</v>
      </c>
      <c r="O3508" s="49">
        <v>9</v>
      </c>
    </row>
    <row r="3509" spans="1:15" x14ac:dyDescent="0.2">
      <c r="A3509" s="48" t="s">
        <v>10502</v>
      </c>
      <c r="B3509" s="5" t="s">
        <v>2199</v>
      </c>
      <c r="C3509" s="5">
        <v>49</v>
      </c>
      <c r="D3509" s="5" t="s">
        <v>50</v>
      </c>
      <c r="E3509" s="5" t="s">
        <v>10503</v>
      </c>
      <c r="F3509" s="5">
        <v>-7419</v>
      </c>
      <c r="G3509" s="5" t="s">
        <v>99</v>
      </c>
      <c r="H3509" s="5" t="s">
        <v>173</v>
      </c>
      <c r="I3509" s="5">
        <v>112688.32000000001</v>
      </c>
      <c r="J3509" s="5" t="s">
        <v>6349</v>
      </c>
      <c r="K3509" s="5" t="s">
        <v>62</v>
      </c>
      <c r="L3509" s="5" t="s">
        <v>23</v>
      </c>
      <c r="M3509" s="5">
        <v>4.49</v>
      </c>
      <c r="N3509" s="5" t="s">
        <v>41</v>
      </c>
      <c r="O3509" s="49">
        <v>29</v>
      </c>
    </row>
    <row r="3510" spans="1:15" x14ac:dyDescent="0.2">
      <c r="A3510" s="48" t="s">
        <v>10504</v>
      </c>
      <c r="B3510" s="5" t="s">
        <v>1592</v>
      </c>
      <c r="C3510" s="5">
        <v>54</v>
      </c>
      <c r="D3510" s="5" t="s">
        <v>50</v>
      </c>
      <c r="E3510" s="5" t="s">
        <v>10505</v>
      </c>
      <c r="F3510" s="5">
        <v>-4845</v>
      </c>
      <c r="G3510" s="5" t="s">
        <v>78</v>
      </c>
      <c r="H3510" s="5" t="s">
        <v>173</v>
      </c>
      <c r="I3510" s="5">
        <v>138330.71</v>
      </c>
      <c r="J3510" s="5" t="s">
        <v>4977</v>
      </c>
      <c r="K3510" s="5" t="s">
        <v>81</v>
      </c>
      <c r="L3510" s="5" t="s">
        <v>32</v>
      </c>
      <c r="M3510" s="5">
        <v>2.95</v>
      </c>
      <c r="N3510" s="5" t="s">
        <v>41</v>
      </c>
      <c r="O3510" s="49">
        <v>12</v>
      </c>
    </row>
    <row r="3511" spans="1:15" x14ac:dyDescent="0.2">
      <c r="A3511" s="48" t="s">
        <v>10506</v>
      </c>
      <c r="B3511" s="5" t="s">
        <v>9472</v>
      </c>
      <c r="C3511" s="5">
        <v>33</v>
      </c>
      <c r="D3511" s="5" t="s">
        <v>17</v>
      </c>
      <c r="E3511" s="5" t="s">
        <v>10507</v>
      </c>
      <c r="F3511" s="5">
        <v>-9036</v>
      </c>
      <c r="G3511" s="5" t="s">
        <v>19</v>
      </c>
      <c r="H3511" s="5" t="s">
        <v>66</v>
      </c>
      <c r="I3511" s="5">
        <v>88782.59</v>
      </c>
      <c r="J3511" s="5" t="s">
        <v>9995</v>
      </c>
      <c r="K3511" s="5" t="s">
        <v>62</v>
      </c>
      <c r="L3511" s="5" t="s">
        <v>73</v>
      </c>
      <c r="M3511" s="5">
        <v>2.39</v>
      </c>
      <c r="N3511" s="5" t="s">
        <v>24</v>
      </c>
      <c r="O3511" s="49">
        <v>38</v>
      </c>
    </row>
    <row r="3512" spans="1:15" x14ac:dyDescent="0.2">
      <c r="A3512" s="48" t="s">
        <v>10508</v>
      </c>
      <c r="B3512" s="5" t="s">
        <v>8339</v>
      </c>
      <c r="C3512" s="5">
        <v>25</v>
      </c>
      <c r="D3512" s="5" t="s">
        <v>50</v>
      </c>
      <c r="E3512" s="5" t="s">
        <v>10509</v>
      </c>
      <c r="F3512" s="5">
        <v>-7932</v>
      </c>
      <c r="G3512" s="5" t="s">
        <v>85</v>
      </c>
      <c r="H3512" s="5" t="s">
        <v>53</v>
      </c>
      <c r="I3512" s="5">
        <v>123002.89</v>
      </c>
      <c r="J3512" s="5" t="s">
        <v>3439</v>
      </c>
      <c r="K3512" s="5" t="s">
        <v>104</v>
      </c>
      <c r="L3512" s="5" t="s">
        <v>32</v>
      </c>
      <c r="M3512" s="5">
        <v>4.13</v>
      </c>
      <c r="N3512" s="5" t="s">
        <v>74</v>
      </c>
      <c r="O3512" s="49">
        <v>38</v>
      </c>
    </row>
    <row r="3513" spans="1:15" x14ac:dyDescent="0.2">
      <c r="A3513" s="48" t="s">
        <v>10510</v>
      </c>
      <c r="B3513" s="5" t="s">
        <v>1788</v>
      </c>
      <c r="C3513" s="5">
        <v>51</v>
      </c>
      <c r="D3513" s="5" t="s">
        <v>17</v>
      </c>
      <c r="E3513" s="5" t="s">
        <v>10511</v>
      </c>
      <c r="F3513" s="5">
        <v>-7502</v>
      </c>
      <c r="G3513" s="5" t="s">
        <v>116</v>
      </c>
      <c r="H3513" s="5" t="s">
        <v>71</v>
      </c>
      <c r="I3513" s="5">
        <v>99767.72</v>
      </c>
      <c r="J3513" s="5" t="s">
        <v>2343</v>
      </c>
      <c r="K3513" s="5" t="s">
        <v>127</v>
      </c>
      <c r="L3513" s="5" t="s">
        <v>73</v>
      </c>
      <c r="M3513" s="5">
        <v>4.6500000000000004</v>
      </c>
      <c r="N3513" s="5" t="s">
        <v>74</v>
      </c>
      <c r="O3513" s="49">
        <v>19</v>
      </c>
    </row>
    <row r="3514" spans="1:15" x14ac:dyDescent="0.2">
      <c r="A3514" s="48" t="s">
        <v>10512</v>
      </c>
      <c r="B3514" s="5" t="s">
        <v>8704</v>
      </c>
      <c r="C3514" s="5">
        <v>29</v>
      </c>
      <c r="D3514" s="5" t="s">
        <v>50</v>
      </c>
      <c r="E3514" s="5" t="s">
        <v>10513</v>
      </c>
      <c r="F3514" s="5">
        <v>-5870</v>
      </c>
      <c r="G3514" s="5" t="s">
        <v>116</v>
      </c>
      <c r="H3514" s="5" t="s">
        <v>144</v>
      </c>
      <c r="I3514" s="5">
        <v>119070.12</v>
      </c>
      <c r="J3514" s="5" t="s">
        <v>6783</v>
      </c>
      <c r="K3514" s="5" t="s">
        <v>104</v>
      </c>
      <c r="L3514" s="5" t="s">
        <v>32</v>
      </c>
      <c r="M3514" s="5">
        <v>2.25</v>
      </c>
      <c r="N3514" s="5" t="s">
        <v>24</v>
      </c>
      <c r="O3514" s="49">
        <v>35</v>
      </c>
    </row>
    <row r="3515" spans="1:15" x14ac:dyDescent="0.2">
      <c r="A3515" s="48" t="s">
        <v>10514</v>
      </c>
      <c r="B3515" s="5" t="s">
        <v>5948</v>
      </c>
      <c r="C3515" s="5">
        <v>38</v>
      </c>
      <c r="D3515" s="5" t="s">
        <v>27</v>
      </c>
      <c r="E3515" s="5" t="s">
        <v>10515</v>
      </c>
      <c r="F3515" s="5">
        <v>-8180</v>
      </c>
      <c r="G3515" s="5" t="s">
        <v>78</v>
      </c>
      <c r="H3515" s="5" t="s">
        <v>79</v>
      </c>
      <c r="I3515" s="5">
        <v>127309.73</v>
      </c>
      <c r="J3515" s="5" t="s">
        <v>219</v>
      </c>
      <c r="K3515" s="5" t="s">
        <v>22</v>
      </c>
      <c r="L3515" s="5" t="s">
        <v>32</v>
      </c>
      <c r="M3515" s="5">
        <v>2.4700000000000002</v>
      </c>
      <c r="N3515" s="5" t="s">
        <v>41</v>
      </c>
      <c r="O3515" s="49">
        <v>27</v>
      </c>
    </row>
    <row r="3516" spans="1:15" x14ac:dyDescent="0.2">
      <c r="A3516" s="48" t="s">
        <v>10516</v>
      </c>
      <c r="B3516" s="5" t="s">
        <v>1356</v>
      </c>
      <c r="C3516" s="5">
        <v>25</v>
      </c>
      <c r="D3516" s="5" t="s">
        <v>50</v>
      </c>
      <c r="E3516" s="5" t="s">
        <v>10517</v>
      </c>
      <c r="F3516" s="5">
        <v>-10338</v>
      </c>
      <c r="G3516" s="5" t="s">
        <v>37</v>
      </c>
      <c r="H3516" s="5" t="s">
        <v>71</v>
      </c>
      <c r="I3516" s="5">
        <v>131729.72</v>
      </c>
      <c r="J3516" s="5" t="s">
        <v>1105</v>
      </c>
      <c r="K3516" s="5" t="s">
        <v>127</v>
      </c>
      <c r="L3516" s="5" t="s">
        <v>23</v>
      </c>
      <c r="M3516" s="5">
        <v>2.58</v>
      </c>
      <c r="N3516" s="5" t="s">
        <v>33</v>
      </c>
      <c r="O3516" s="49">
        <v>6</v>
      </c>
    </row>
    <row r="3517" spans="1:15" x14ac:dyDescent="0.2">
      <c r="A3517" s="48" t="s">
        <v>10518</v>
      </c>
      <c r="B3517" s="5" t="s">
        <v>4847</v>
      </c>
      <c r="C3517" s="5">
        <v>23</v>
      </c>
      <c r="D3517" s="5" t="s">
        <v>50</v>
      </c>
      <c r="E3517" s="5" t="s">
        <v>10519</v>
      </c>
      <c r="F3517" s="5">
        <v>-8505</v>
      </c>
      <c r="G3517" s="5" t="s">
        <v>19</v>
      </c>
      <c r="H3517" s="5" t="s">
        <v>173</v>
      </c>
      <c r="I3517" s="5">
        <v>140326.54</v>
      </c>
      <c r="J3517" s="5" t="s">
        <v>9949</v>
      </c>
      <c r="K3517" s="5" t="s">
        <v>136</v>
      </c>
      <c r="L3517" s="5" t="s">
        <v>23</v>
      </c>
      <c r="M3517" s="5">
        <v>3</v>
      </c>
      <c r="N3517" s="5" t="s">
        <v>57</v>
      </c>
      <c r="O3517" s="49">
        <v>9</v>
      </c>
    </row>
    <row r="3518" spans="1:15" x14ac:dyDescent="0.2">
      <c r="A3518" s="48" t="s">
        <v>10520</v>
      </c>
      <c r="B3518" s="5" t="s">
        <v>10521</v>
      </c>
      <c r="C3518" s="5">
        <v>30</v>
      </c>
      <c r="D3518" s="5" t="s">
        <v>27</v>
      </c>
      <c r="E3518" s="5" t="s">
        <v>10522</v>
      </c>
      <c r="F3518" s="5">
        <v>-7492</v>
      </c>
      <c r="G3518" s="5" t="s">
        <v>19</v>
      </c>
      <c r="H3518" s="5" t="s">
        <v>30</v>
      </c>
      <c r="I3518" s="5">
        <v>124636.76</v>
      </c>
      <c r="J3518" s="5" t="s">
        <v>10523</v>
      </c>
      <c r="K3518" s="5" t="s">
        <v>55</v>
      </c>
      <c r="L3518" s="5" t="s">
        <v>73</v>
      </c>
      <c r="M3518" s="5">
        <v>1.18</v>
      </c>
      <c r="N3518" s="5" t="s">
        <v>74</v>
      </c>
      <c r="O3518" s="49">
        <v>19</v>
      </c>
    </row>
    <row r="3519" spans="1:15" x14ac:dyDescent="0.2">
      <c r="A3519" s="48" t="s">
        <v>10524</v>
      </c>
      <c r="B3519" s="5" t="s">
        <v>3932</v>
      </c>
      <c r="C3519" s="5">
        <v>65</v>
      </c>
      <c r="D3519" s="5" t="s">
        <v>50</v>
      </c>
      <c r="E3519" s="5" t="s">
        <v>10525</v>
      </c>
      <c r="F3519" s="5">
        <v>-3413</v>
      </c>
      <c r="G3519" s="5" t="s">
        <v>37</v>
      </c>
      <c r="H3519" s="5" t="s">
        <v>173</v>
      </c>
      <c r="I3519" s="5">
        <v>81690.22</v>
      </c>
      <c r="J3519" s="5" t="s">
        <v>5285</v>
      </c>
      <c r="K3519" s="5" t="s">
        <v>40</v>
      </c>
      <c r="L3519" s="5" t="s">
        <v>32</v>
      </c>
      <c r="M3519" s="5">
        <v>3.78</v>
      </c>
      <c r="N3519" s="5" t="s">
        <v>74</v>
      </c>
      <c r="O3519" s="49">
        <v>16</v>
      </c>
    </row>
    <row r="3520" spans="1:15" x14ac:dyDescent="0.2">
      <c r="A3520" s="48" t="s">
        <v>10526</v>
      </c>
      <c r="B3520" s="5" t="s">
        <v>10527</v>
      </c>
      <c r="C3520" s="5">
        <v>44</v>
      </c>
      <c r="D3520" s="5" t="s">
        <v>50</v>
      </c>
      <c r="E3520" s="5" t="s">
        <v>10528</v>
      </c>
      <c r="F3520" s="5">
        <v>-7519</v>
      </c>
      <c r="G3520" s="5" t="s">
        <v>29</v>
      </c>
      <c r="H3520" s="5" t="s">
        <v>20</v>
      </c>
      <c r="I3520" s="5">
        <v>76063.77</v>
      </c>
      <c r="J3520" s="5" t="s">
        <v>1731</v>
      </c>
      <c r="K3520" s="5" t="s">
        <v>104</v>
      </c>
      <c r="L3520" s="5" t="s">
        <v>32</v>
      </c>
      <c r="M3520" s="5">
        <v>1.78</v>
      </c>
      <c r="N3520" s="5" t="s">
        <v>24</v>
      </c>
      <c r="O3520" s="49">
        <v>40</v>
      </c>
    </row>
    <row r="3521" spans="1:15" x14ac:dyDescent="0.2">
      <c r="A3521" s="48" t="s">
        <v>10529</v>
      </c>
      <c r="B3521" s="5" t="s">
        <v>7232</v>
      </c>
      <c r="C3521" s="5">
        <v>41</v>
      </c>
      <c r="D3521" s="5" t="s">
        <v>17</v>
      </c>
      <c r="E3521" s="5" t="s">
        <v>10530</v>
      </c>
      <c r="F3521" s="5">
        <v>-2404</v>
      </c>
      <c r="G3521" s="5" t="s">
        <v>99</v>
      </c>
      <c r="H3521" s="5" t="s">
        <v>194</v>
      </c>
      <c r="I3521" s="5">
        <v>116410.78</v>
      </c>
      <c r="J3521" s="5" t="s">
        <v>6374</v>
      </c>
      <c r="K3521" s="5" t="s">
        <v>22</v>
      </c>
      <c r="L3521" s="5" t="s">
        <v>32</v>
      </c>
      <c r="M3521" s="5">
        <v>2.1800000000000002</v>
      </c>
      <c r="N3521" s="5" t="s">
        <v>24</v>
      </c>
      <c r="O3521" s="49">
        <v>2</v>
      </c>
    </row>
    <row r="3522" spans="1:15" x14ac:dyDescent="0.2">
      <c r="A3522" s="48" t="s">
        <v>10531</v>
      </c>
      <c r="B3522" s="5" t="s">
        <v>2858</v>
      </c>
      <c r="C3522" s="5">
        <v>25</v>
      </c>
      <c r="D3522" s="5" t="s">
        <v>50</v>
      </c>
      <c r="E3522" s="5" t="s">
        <v>10532</v>
      </c>
      <c r="F3522" s="5">
        <v>-7068</v>
      </c>
      <c r="G3522" s="5" t="s">
        <v>116</v>
      </c>
      <c r="H3522" s="5" t="s">
        <v>38</v>
      </c>
      <c r="I3522" s="5">
        <v>40947.94</v>
      </c>
      <c r="J3522" s="5" t="s">
        <v>7248</v>
      </c>
      <c r="K3522" s="5" t="s">
        <v>127</v>
      </c>
      <c r="L3522" s="5" t="s">
        <v>32</v>
      </c>
      <c r="M3522" s="5">
        <v>4.5</v>
      </c>
      <c r="N3522" s="5" t="s">
        <v>33</v>
      </c>
      <c r="O3522" s="49">
        <v>7</v>
      </c>
    </row>
    <row r="3523" spans="1:15" x14ac:dyDescent="0.2">
      <c r="A3523" s="48" t="s">
        <v>10533</v>
      </c>
      <c r="B3523" s="5" t="s">
        <v>2419</v>
      </c>
      <c r="C3523" s="5">
        <v>52</v>
      </c>
      <c r="D3523" s="5" t="s">
        <v>17</v>
      </c>
      <c r="E3523" s="5" t="s">
        <v>10534</v>
      </c>
      <c r="F3523" s="5">
        <v>-6370</v>
      </c>
      <c r="G3523" s="5" t="s">
        <v>99</v>
      </c>
      <c r="H3523" s="5" t="s">
        <v>144</v>
      </c>
      <c r="I3523" s="5">
        <v>173782</v>
      </c>
      <c r="J3523" s="5" t="s">
        <v>5773</v>
      </c>
      <c r="K3523" s="5" t="s">
        <v>40</v>
      </c>
      <c r="L3523" s="5" t="s">
        <v>23</v>
      </c>
      <c r="M3523" s="5">
        <v>3.19</v>
      </c>
      <c r="N3523" s="5" t="s">
        <v>24</v>
      </c>
      <c r="O3523" s="49">
        <v>6</v>
      </c>
    </row>
    <row r="3524" spans="1:15" x14ac:dyDescent="0.2">
      <c r="A3524" s="48" t="s">
        <v>10535</v>
      </c>
      <c r="B3524" s="5" t="s">
        <v>10536</v>
      </c>
      <c r="C3524" s="5">
        <v>32</v>
      </c>
      <c r="D3524" s="5" t="s">
        <v>27</v>
      </c>
      <c r="E3524" s="5" t="s">
        <v>10537</v>
      </c>
      <c r="F3524" s="5">
        <v>-9109</v>
      </c>
      <c r="G3524" s="5" t="s">
        <v>99</v>
      </c>
      <c r="H3524" s="5" t="s">
        <v>38</v>
      </c>
      <c r="I3524" s="5">
        <v>58919.51</v>
      </c>
      <c r="J3524" s="5" t="s">
        <v>10538</v>
      </c>
      <c r="K3524" s="5" t="s">
        <v>136</v>
      </c>
      <c r="L3524" s="5" t="s">
        <v>56</v>
      </c>
      <c r="M3524" s="5">
        <v>2.85</v>
      </c>
      <c r="N3524" s="5" t="s">
        <v>57</v>
      </c>
      <c r="O3524" s="49">
        <v>7</v>
      </c>
    </row>
    <row r="3525" spans="1:15" x14ac:dyDescent="0.2">
      <c r="A3525" s="48" t="s">
        <v>10539</v>
      </c>
      <c r="B3525" s="5" t="s">
        <v>8314</v>
      </c>
      <c r="C3525" s="5">
        <v>64</v>
      </c>
      <c r="D3525" s="5" t="s">
        <v>27</v>
      </c>
      <c r="E3525" s="5" t="s">
        <v>10540</v>
      </c>
      <c r="F3525" s="5">
        <v>-5377</v>
      </c>
      <c r="G3525" s="5" t="s">
        <v>85</v>
      </c>
      <c r="H3525" s="5" t="s">
        <v>20</v>
      </c>
      <c r="I3525" s="5">
        <v>69944.399999999994</v>
      </c>
      <c r="J3525" s="5" t="s">
        <v>67</v>
      </c>
      <c r="K3525" s="5" t="s">
        <v>127</v>
      </c>
      <c r="L3525" s="5" t="s">
        <v>56</v>
      </c>
      <c r="M3525" s="5">
        <v>4.6399999999999997</v>
      </c>
      <c r="N3525" s="5" t="s">
        <v>24</v>
      </c>
      <c r="O3525" s="49">
        <v>22</v>
      </c>
    </row>
    <row r="3526" spans="1:15" x14ac:dyDescent="0.2">
      <c r="A3526" s="48" t="s">
        <v>10541</v>
      </c>
      <c r="B3526" s="5" t="s">
        <v>7671</v>
      </c>
      <c r="C3526" s="5">
        <v>42</v>
      </c>
      <c r="D3526" s="5" t="s">
        <v>27</v>
      </c>
      <c r="E3526" s="5" t="s">
        <v>10542</v>
      </c>
      <c r="F3526" s="5">
        <v>-6479</v>
      </c>
      <c r="G3526" s="5" t="s">
        <v>19</v>
      </c>
      <c r="H3526" s="5" t="s">
        <v>71</v>
      </c>
      <c r="I3526" s="5">
        <v>122829.99</v>
      </c>
      <c r="J3526" s="5" t="s">
        <v>6134</v>
      </c>
      <c r="K3526" s="5" t="s">
        <v>47</v>
      </c>
      <c r="L3526" s="5" t="s">
        <v>73</v>
      </c>
      <c r="M3526" s="5">
        <v>2.17</v>
      </c>
      <c r="N3526" s="5" t="s">
        <v>41</v>
      </c>
      <c r="O3526" s="49">
        <v>11</v>
      </c>
    </row>
    <row r="3527" spans="1:15" x14ac:dyDescent="0.2">
      <c r="A3527" s="48" t="s">
        <v>10543</v>
      </c>
      <c r="B3527" s="5" t="s">
        <v>7908</v>
      </c>
      <c r="C3527" s="5">
        <v>37</v>
      </c>
      <c r="D3527" s="5" t="s">
        <v>17</v>
      </c>
      <c r="E3527" s="5" t="s">
        <v>10544</v>
      </c>
      <c r="F3527" s="5">
        <v>-5081</v>
      </c>
      <c r="G3527" s="5" t="s">
        <v>116</v>
      </c>
      <c r="H3527" s="5" t="s">
        <v>144</v>
      </c>
      <c r="I3527" s="5">
        <v>131216.51999999999</v>
      </c>
      <c r="J3527" s="5" t="s">
        <v>888</v>
      </c>
      <c r="K3527" s="5" t="s">
        <v>118</v>
      </c>
      <c r="L3527" s="5" t="s">
        <v>73</v>
      </c>
      <c r="M3527" s="5">
        <v>4.87</v>
      </c>
      <c r="N3527" s="5" t="s">
        <v>24</v>
      </c>
      <c r="O3527" s="49">
        <v>3</v>
      </c>
    </row>
    <row r="3528" spans="1:15" x14ac:dyDescent="0.2">
      <c r="A3528" s="48" t="s">
        <v>10545</v>
      </c>
      <c r="B3528" s="5" t="s">
        <v>3205</v>
      </c>
      <c r="C3528" s="5">
        <v>52</v>
      </c>
      <c r="D3528" s="5" t="s">
        <v>17</v>
      </c>
      <c r="E3528" s="5" t="s">
        <v>10546</v>
      </c>
      <c r="F3528" s="5">
        <v>-6294</v>
      </c>
      <c r="G3528" s="5" t="s">
        <v>37</v>
      </c>
      <c r="H3528" s="5" t="s">
        <v>144</v>
      </c>
      <c r="I3528" s="5">
        <v>123044.68</v>
      </c>
      <c r="J3528" s="5" t="s">
        <v>1017</v>
      </c>
      <c r="K3528" s="5" t="s">
        <v>22</v>
      </c>
      <c r="L3528" s="5" t="s">
        <v>32</v>
      </c>
      <c r="M3528" s="5">
        <v>3.49</v>
      </c>
      <c r="N3528" s="5" t="s">
        <v>33</v>
      </c>
      <c r="O3528" s="49">
        <v>30</v>
      </c>
    </row>
    <row r="3529" spans="1:15" x14ac:dyDescent="0.2">
      <c r="A3529" s="48" t="s">
        <v>10547</v>
      </c>
      <c r="B3529" s="5" t="s">
        <v>10548</v>
      </c>
      <c r="C3529" s="5">
        <v>46</v>
      </c>
      <c r="D3529" s="5" t="s">
        <v>17</v>
      </c>
      <c r="E3529" s="5" t="s">
        <v>10549</v>
      </c>
      <c r="F3529" s="5">
        <v>-6135</v>
      </c>
      <c r="G3529" s="5" t="s">
        <v>52</v>
      </c>
      <c r="H3529" s="5" t="s">
        <v>71</v>
      </c>
      <c r="I3529" s="5">
        <v>38561</v>
      </c>
      <c r="J3529" s="5" t="s">
        <v>3239</v>
      </c>
      <c r="K3529" s="5" t="s">
        <v>40</v>
      </c>
      <c r="L3529" s="5" t="s">
        <v>32</v>
      </c>
      <c r="M3529" s="5">
        <v>1.88</v>
      </c>
      <c r="N3529" s="5" t="s">
        <v>57</v>
      </c>
      <c r="O3529" s="49">
        <v>11</v>
      </c>
    </row>
    <row r="3530" spans="1:15" x14ac:dyDescent="0.2">
      <c r="A3530" s="48" t="s">
        <v>10550</v>
      </c>
      <c r="B3530" s="5" t="s">
        <v>10551</v>
      </c>
      <c r="C3530" s="5">
        <v>42</v>
      </c>
      <c r="D3530" s="5" t="s">
        <v>27</v>
      </c>
      <c r="E3530" s="5" t="s">
        <v>10552</v>
      </c>
      <c r="F3530" s="5">
        <v>-3013</v>
      </c>
      <c r="G3530" s="5" t="s">
        <v>78</v>
      </c>
      <c r="H3530" s="5" t="s">
        <v>194</v>
      </c>
      <c r="I3530" s="5">
        <v>118589.93</v>
      </c>
      <c r="J3530" s="5" t="s">
        <v>8469</v>
      </c>
      <c r="K3530" s="5" t="s">
        <v>118</v>
      </c>
      <c r="L3530" s="5" t="s">
        <v>32</v>
      </c>
      <c r="M3530" s="5">
        <v>1.94</v>
      </c>
      <c r="N3530" s="5" t="s">
        <v>57</v>
      </c>
      <c r="O3530" s="49">
        <v>23</v>
      </c>
    </row>
    <row r="3531" spans="1:15" x14ac:dyDescent="0.2">
      <c r="A3531" s="48" t="s">
        <v>10553</v>
      </c>
      <c r="B3531" s="5" t="s">
        <v>1012</v>
      </c>
      <c r="C3531" s="5">
        <v>43</v>
      </c>
      <c r="D3531" s="5" t="s">
        <v>17</v>
      </c>
      <c r="E3531" s="5" t="s">
        <v>10554</v>
      </c>
      <c r="F3531" s="5">
        <v>-1427</v>
      </c>
      <c r="G3531" s="5" t="s">
        <v>19</v>
      </c>
      <c r="H3531" s="5" t="s">
        <v>173</v>
      </c>
      <c r="I3531" s="5">
        <v>133390.21</v>
      </c>
      <c r="J3531" s="5" t="s">
        <v>4315</v>
      </c>
      <c r="K3531" s="5" t="s">
        <v>81</v>
      </c>
      <c r="L3531" s="5" t="s">
        <v>73</v>
      </c>
      <c r="M3531" s="5">
        <v>2.97</v>
      </c>
      <c r="N3531" s="5" t="s">
        <v>24</v>
      </c>
      <c r="O3531" s="49">
        <v>0</v>
      </c>
    </row>
    <row r="3532" spans="1:15" x14ac:dyDescent="0.2">
      <c r="A3532" s="48" t="s">
        <v>10555</v>
      </c>
      <c r="B3532" s="5" t="s">
        <v>10155</v>
      </c>
      <c r="C3532" s="5">
        <v>25</v>
      </c>
      <c r="D3532" s="5" t="s">
        <v>50</v>
      </c>
      <c r="E3532" s="5" t="s">
        <v>10556</v>
      </c>
      <c r="F3532" s="5">
        <v>-10525</v>
      </c>
      <c r="G3532" s="5" t="s">
        <v>45</v>
      </c>
      <c r="H3532" s="5" t="s">
        <v>30</v>
      </c>
      <c r="I3532" s="5">
        <v>133385.76</v>
      </c>
      <c r="J3532" s="5" t="s">
        <v>1033</v>
      </c>
      <c r="K3532" s="5" t="s">
        <v>136</v>
      </c>
      <c r="L3532" s="5" t="s">
        <v>56</v>
      </c>
      <c r="M3532" s="5">
        <v>2.83</v>
      </c>
      <c r="N3532" s="5" t="s">
        <v>57</v>
      </c>
      <c r="O3532" s="49">
        <v>39</v>
      </c>
    </row>
    <row r="3533" spans="1:15" x14ac:dyDescent="0.2">
      <c r="A3533" s="48" t="s">
        <v>10557</v>
      </c>
      <c r="B3533" s="5" t="s">
        <v>6822</v>
      </c>
      <c r="C3533" s="5">
        <v>44</v>
      </c>
      <c r="D3533" s="5" t="s">
        <v>50</v>
      </c>
      <c r="E3533" s="5" t="s">
        <v>10558</v>
      </c>
      <c r="F3533" s="5">
        <v>-11229</v>
      </c>
      <c r="G3533" s="5" t="s">
        <v>99</v>
      </c>
      <c r="H3533" s="5" t="s">
        <v>38</v>
      </c>
      <c r="I3533" s="5">
        <v>45793.8</v>
      </c>
      <c r="J3533" s="5" t="s">
        <v>4116</v>
      </c>
      <c r="K3533" s="5" t="s">
        <v>55</v>
      </c>
      <c r="L3533" s="5" t="s">
        <v>23</v>
      </c>
      <c r="M3533" s="5">
        <v>3.76</v>
      </c>
      <c r="N3533" s="5" t="s">
        <v>74</v>
      </c>
      <c r="O3533" s="49">
        <v>3</v>
      </c>
    </row>
    <row r="3534" spans="1:15" x14ac:dyDescent="0.2">
      <c r="A3534" s="48" t="s">
        <v>10559</v>
      </c>
      <c r="B3534" s="5" t="s">
        <v>8512</v>
      </c>
      <c r="C3534" s="5">
        <v>53</v>
      </c>
      <c r="D3534" s="5" t="s">
        <v>27</v>
      </c>
      <c r="E3534" s="5" t="s">
        <v>10560</v>
      </c>
      <c r="F3534" s="5">
        <v>-3045</v>
      </c>
      <c r="G3534" s="5" t="s">
        <v>78</v>
      </c>
      <c r="H3534" s="5" t="s">
        <v>38</v>
      </c>
      <c r="I3534" s="5">
        <v>100812.94</v>
      </c>
      <c r="J3534" s="5" t="s">
        <v>5083</v>
      </c>
      <c r="K3534" s="5" t="s">
        <v>62</v>
      </c>
      <c r="L3534" s="5" t="s">
        <v>56</v>
      </c>
      <c r="M3534" s="5">
        <v>2.31</v>
      </c>
      <c r="N3534" s="5" t="s">
        <v>33</v>
      </c>
      <c r="O3534" s="49">
        <v>7</v>
      </c>
    </row>
    <row r="3535" spans="1:15" x14ac:dyDescent="0.2">
      <c r="A3535" s="48" t="s">
        <v>10561</v>
      </c>
      <c r="B3535" s="5" t="s">
        <v>151</v>
      </c>
      <c r="C3535" s="5">
        <v>35</v>
      </c>
      <c r="D3535" s="5" t="s">
        <v>50</v>
      </c>
      <c r="E3535" s="5" t="s">
        <v>10562</v>
      </c>
      <c r="F3535" s="5">
        <v>-10106</v>
      </c>
      <c r="G3535" s="5" t="s">
        <v>52</v>
      </c>
      <c r="H3535" s="5" t="s">
        <v>66</v>
      </c>
      <c r="I3535" s="5">
        <v>146668.04999999999</v>
      </c>
      <c r="J3535" s="5" t="s">
        <v>9945</v>
      </c>
      <c r="K3535" s="5" t="s">
        <v>47</v>
      </c>
      <c r="L3535" s="5" t="s">
        <v>32</v>
      </c>
      <c r="M3535" s="5">
        <v>3.81</v>
      </c>
      <c r="N3535" s="5" t="s">
        <v>24</v>
      </c>
      <c r="O3535" s="49">
        <v>10</v>
      </c>
    </row>
    <row r="3536" spans="1:15" x14ac:dyDescent="0.2">
      <c r="A3536" s="48" t="s">
        <v>10563</v>
      </c>
      <c r="B3536" s="5" t="s">
        <v>5727</v>
      </c>
      <c r="C3536" s="5">
        <v>51</v>
      </c>
      <c r="D3536" s="5" t="s">
        <v>50</v>
      </c>
      <c r="E3536" s="5" t="s">
        <v>10564</v>
      </c>
      <c r="F3536" s="5">
        <v>-11326</v>
      </c>
      <c r="G3536" s="5" t="s">
        <v>52</v>
      </c>
      <c r="H3536" s="5" t="s">
        <v>38</v>
      </c>
      <c r="I3536" s="5">
        <v>60271.09</v>
      </c>
      <c r="J3536" s="5" t="s">
        <v>2780</v>
      </c>
      <c r="K3536" s="5" t="s">
        <v>40</v>
      </c>
      <c r="L3536" s="5" t="s">
        <v>73</v>
      </c>
      <c r="M3536" s="5">
        <v>2.67</v>
      </c>
      <c r="N3536" s="5" t="s">
        <v>74</v>
      </c>
      <c r="O3536" s="49">
        <v>13</v>
      </c>
    </row>
    <row r="3537" spans="1:15" x14ac:dyDescent="0.2">
      <c r="A3537" s="48" t="s">
        <v>10565</v>
      </c>
      <c r="B3537" s="5" t="s">
        <v>10566</v>
      </c>
      <c r="C3537" s="5">
        <v>45</v>
      </c>
      <c r="D3537" s="5" t="s">
        <v>17</v>
      </c>
      <c r="E3537" s="5" t="s">
        <v>10567</v>
      </c>
      <c r="F3537" s="5">
        <v>-5130</v>
      </c>
      <c r="G3537" s="5" t="s">
        <v>52</v>
      </c>
      <c r="H3537" s="5" t="s">
        <v>173</v>
      </c>
      <c r="I3537" s="5">
        <v>174483.61</v>
      </c>
      <c r="J3537" s="5" t="s">
        <v>10568</v>
      </c>
      <c r="K3537" s="5" t="s">
        <v>104</v>
      </c>
      <c r="L3537" s="5" t="s">
        <v>32</v>
      </c>
      <c r="M3537" s="5">
        <v>1.26</v>
      </c>
      <c r="N3537" s="5" t="s">
        <v>24</v>
      </c>
      <c r="O3537" s="49">
        <v>38</v>
      </c>
    </row>
    <row r="3538" spans="1:15" x14ac:dyDescent="0.2">
      <c r="A3538" s="48" t="s">
        <v>10569</v>
      </c>
      <c r="B3538" s="5" t="s">
        <v>10570</v>
      </c>
      <c r="C3538" s="5">
        <v>60</v>
      </c>
      <c r="D3538" s="5" t="s">
        <v>27</v>
      </c>
      <c r="E3538" s="5" t="s">
        <v>10571</v>
      </c>
      <c r="F3538" s="5">
        <v>-7609</v>
      </c>
      <c r="G3538" s="5" t="s">
        <v>116</v>
      </c>
      <c r="H3538" s="5" t="s">
        <v>71</v>
      </c>
      <c r="I3538" s="5">
        <v>143852.35</v>
      </c>
      <c r="J3538" s="5" t="s">
        <v>3966</v>
      </c>
      <c r="K3538" s="5" t="s">
        <v>62</v>
      </c>
      <c r="L3538" s="5" t="s">
        <v>32</v>
      </c>
      <c r="M3538" s="5">
        <v>4.04</v>
      </c>
      <c r="N3538" s="5" t="s">
        <v>41</v>
      </c>
      <c r="O3538" s="49">
        <v>12</v>
      </c>
    </row>
    <row r="3539" spans="1:15" x14ac:dyDescent="0.2">
      <c r="A3539" s="48" t="s">
        <v>10572</v>
      </c>
      <c r="B3539" s="5" t="s">
        <v>4347</v>
      </c>
      <c r="C3539" s="5">
        <v>57</v>
      </c>
      <c r="D3539" s="5" t="s">
        <v>17</v>
      </c>
      <c r="E3539" s="5" t="s">
        <v>10573</v>
      </c>
      <c r="F3539" s="5">
        <v>-6868</v>
      </c>
      <c r="G3539" s="5" t="s">
        <v>85</v>
      </c>
      <c r="H3539" s="5" t="s">
        <v>173</v>
      </c>
      <c r="I3539" s="5">
        <v>113792.65</v>
      </c>
      <c r="J3539" s="5" t="s">
        <v>2776</v>
      </c>
      <c r="K3539" s="5" t="s">
        <v>40</v>
      </c>
      <c r="L3539" s="5" t="s">
        <v>56</v>
      </c>
      <c r="M3539" s="5">
        <v>2.67</v>
      </c>
      <c r="N3539" s="5" t="s">
        <v>33</v>
      </c>
      <c r="O3539" s="49">
        <v>20</v>
      </c>
    </row>
    <row r="3540" spans="1:15" x14ac:dyDescent="0.2">
      <c r="A3540" s="48" t="s">
        <v>10574</v>
      </c>
      <c r="B3540" s="5" t="s">
        <v>3732</v>
      </c>
      <c r="C3540" s="5">
        <v>53</v>
      </c>
      <c r="D3540" s="5" t="s">
        <v>17</v>
      </c>
      <c r="E3540" s="5" t="s">
        <v>10575</v>
      </c>
      <c r="F3540" s="5">
        <v>-8413</v>
      </c>
      <c r="G3540" s="5" t="s">
        <v>37</v>
      </c>
      <c r="H3540" s="5" t="s">
        <v>144</v>
      </c>
      <c r="I3540" s="5">
        <v>92465.21</v>
      </c>
      <c r="J3540" s="5" t="s">
        <v>86</v>
      </c>
      <c r="K3540" s="5" t="s">
        <v>127</v>
      </c>
      <c r="L3540" s="5" t="s">
        <v>56</v>
      </c>
      <c r="M3540" s="5">
        <v>4.6900000000000004</v>
      </c>
      <c r="N3540" s="5" t="s">
        <v>33</v>
      </c>
      <c r="O3540" s="49">
        <v>4</v>
      </c>
    </row>
    <row r="3541" spans="1:15" x14ac:dyDescent="0.2">
      <c r="A3541" s="48" t="s">
        <v>10576</v>
      </c>
      <c r="B3541" s="5" t="s">
        <v>7545</v>
      </c>
      <c r="C3541" s="5">
        <v>59</v>
      </c>
      <c r="D3541" s="5" t="s">
        <v>17</v>
      </c>
      <c r="E3541" s="5" t="s">
        <v>10577</v>
      </c>
      <c r="F3541" s="5">
        <v>-4500</v>
      </c>
      <c r="G3541" s="5" t="s">
        <v>37</v>
      </c>
      <c r="H3541" s="5" t="s">
        <v>66</v>
      </c>
      <c r="I3541" s="5">
        <v>107946.53</v>
      </c>
      <c r="J3541" s="5" t="s">
        <v>814</v>
      </c>
      <c r="K3541" s="5" t="s">
        <v>81</v>
      </c>
      <c r="L3541" s="5" t="s">
        <v>32</v>
      </c>
      <c r="M3541" s="5">
        <v>2.7</v>
      </c>
      <c r="N3541" s="5" t="s">
        <v>41</v>
      </c>
      <c r="O3541" s="49">
        <v>39</v>
      </c>
    </row>
    <row r="3542" spans="1:15" x14ac:dyDescent="0.2">
      <c r="A3542" s="48" t="s">
        <v>10578</v>
      </c>
      <c r="B3542" s="5" t="s">
        <v>10579</v>
      </c>
      <c r="C3542" s="5">
        <v>44</v>
      </c>
      <c r="D3542" s="5" t="s">
        <v>27</v>
      </c>
      <c r="E3542" s="5" t="s">
        <v>10580</v>
      </c>
      <c r="F3542" s="5">
        <v>-6810</v>
      </c>
      <c r="G3542" s="5" t="s">
        <v>29</v>
      </c>
      <c r="H3542" s="5" t="s">
        <v>66</v>
      </c>
      <c r="I3542" s="5">
        <v>156692.98000000001</v>
      </c>
      <c r="J3542" s="5" t="s">
        <v>10581</v>
      </c>
      <c r="K3542" s="5" t="s">
        <v>104</v>
      </c>
      <c r="L3542" s="5" t="s">
        <v>32</v>
      </c>
      <c r="M3542" s="5">
        <v>3.03</v>
      </c>
      <c r="N3542" s="5" t="s">
        <v>24</v>
      </c>
      <c r="O3542" s="49">
        <v>32</v>
      </c>
    </row>
    <row r="3543" spans="1:15" x14ac:dyDescent="0.2">
      <c r="A3543" s="48" t="s">
        <v>10582</v>
      </c>
      <c r="B3543" s="5" t="s">
        <v>8633</v>
      </c>
      <c r="C3543" s="5">
        <v>40</v>
      </c>
      <c r="D3543" s="5" t="s">
        <v>27</v>
      </c>
      <c r="E3543" s="5" t="s">
        <v>10583</v>
      </c>
      <c r="F3543" s="5">
        <v>-9838</v>
      </c>
      <c r="G3543" s="5" t="s">
        <v>37</v>
      </c>
      <c r="H3543" s="5" t="s">
        <v>144</v>
      </c>
      <c r="I3543" s="5">
        <v>159543.98000000001</v>
      </c>
      <c r="J3543" s="5" t="s">
        <v>1322</v>
      </c>
      <c r="K3543" s="5" t="s">
        <v>55</v>
      </c>
      <c r="L3543" s="5" t="s">
        <v>23</v>
      </c>
      <c r="M3543" s="5">
        <v>3.56</v>
      </c>
      <c r="N3543" s="5" t="s">
        <v>24</v>
      </c>
      <c r="O3543" s="49">
        <v>11</v>
      </c>
    </row>
    <row r="3544" spans="1:15" x14ac:dyDescent="0.2">
      <c r="A3544" s="48" t="s">
        <v>10584</v>
      </c>
      <c r="B3544" s="5" t="s">
        <v>1083</v>
      </c>
      <c r="C3544" s="5">
        <v>29</v>
      </c>
      <c r="D3544" s="5" t="s">
        <v>27</v>
      </c>
      <c r="E3544" s="5" t="s">
        <v>10585</v>
      </c>
      <c r="F3544" s="5">
        <v>-6598</v>
      </c>
      <c r="G3544" s="5" t="s">
        <v>85</v>
      </c>
      <c r="H3544" s="5" t="s">
        <v>144</v>
      </c>
      <c r="I3544" s="5">
        <v>60310.94</v>
      </c>
      <c r="J3544" s="5" t="s">
        <v>830</v>
      </c>
      <c r="K3544" s="5" t="s">
        <v>81</v>
      </c>
      <c r="L3544" s="5" t="s">
        <v>73</v>
      </c>
      <c r="M3544" s="5">
        <v>3.8</v>
      </c>
      <c r="N3544" s="5" t="s">
        <v>41</v>
      </c>
      <c r="O3544" s="49">
        <v>8</v>
      </c>
    </row>
    <row r="3545" spans="1:15" x14ac:dyDescent="0.2">
      <c r="A3545" s="48" t="s">
        <v>10586</v>
      </c>
      <c r="B3545" s="5" t="s">
        <v>4923</v>
      </c>
      <c r="C3545" s="5">
        <v>37</v>
      </c>
      <c r="D3545" s="5" t="s">
        <v>50</v>
      </c>
      <c r="E3545" s="5" t="s">
        <v>10587</v>
      </c>
      <c r="F3545" s="5">
        <v>-7100</v>
      </c>
      <c r="G3545" s="5" t="s">
        <v>85</v>
      </c>
      <c r="H3545" s="5" t="s">
        <v>79</v>
      </c>
      <c r="I3545" s="5">
        <v>73215.539999999994</v>
      </c>
      <c r="J3545" s="5" t="s">
        <v>122</v>
      </c>
      <c r="K3545" s="5" t="s">
        <v>40</v>
      </c>
      <c r="L3545" s="5" t="s">
        <v>23</v>
      </c>
      <c r="M3545" s="5">
        <v>2.2599999999999998</v>
      </c>
      <c r="N3545" s="5" t="s">
        <v>74</v>
      </c>
      <c r="O3545" s="49">
        <v>8</v>
      </c>
    </row>
    <row r="3546" spans="1:15" x14ac:dyDescent="0.2">
      <c r="A3546" s="48" t="s">
        <v>10588</v>
      </c>
      <c r="B3546" s="5" t="s">
        <v>3780</v>
      </c>
      <c r="C3546" s="5">
        <v>43</v>
      </c>
      <c r="D3546" s="5" t="s">
        <v>50</v>
      </c>
      <c r="E3546" s="5" t="s">
        <v>10589</v>
      </c>
      <c r="F3546" s="5">
        <v>-6832</v>
      </c>
      <c r="G3546" s="5" t="s">
        <v>85</v>
      </c>
      <c r="H3546" s="5" t="s">
        <v>173</v>
      </c>
      <c r="I3546" s="5">
        <v>67422.58</v>
      </c>
      <c r="J3546" s="5" t="s">
        <v>10590</v>
      </c>
      <c r="K3546" s="5" t="s">
        <v>47</v>
      </c>
      <c r="L3546" s="5" t="s">
        <v>73</v>
      </c>
      <c r="M3546" s="5">
        <v>3</v>
      </c>
      <c r="N3546" s="5" t="s">
        <v>33</v>
      </c>
      <c r="O3546" s="49">
        <v>36</v>
      </c>
    </row>
    <row r="3547" spans="1:15" x14ac:dyDescent="0.2">
      <c r="A3547" s="48" t="s">
        <v>10591</v>
      </c>
      <c r="B3547" s="5" t="s">
        <v>1661</v>
      </c>
      <c r="C3547" s="5">
        <v>60</v>
      </c>
      <c r="D3547" s="5" t="s">
        <v>17</v>
      </c>
      <c r="E3547" s="5" t="s">
        <v>10592</v>
      </c>
      <c r="F3547" s="5">
        <v>-9235</v>
      </c>
      <c r="G3547" s="5" t="s">
        <v>52</v>
      </c>
      <c r="H3547" s="5" t="s">
        <v>173</v>
      </c>
      <c r="I3547" s="5">
        <v>67311.91</v>
      </c>
      <c r="J3547" s="5" t="s">
        <v>2428</v>
      </c>
      <c r="K3547" s="5" t="s">
        <v>127</v>
      </c>
      <c r="L3547" s="5" t="s">
        <v>73</v>
      </c>
      <c r="M3547" s="5">
        <v>1.57</v>
      </c>
      <c r="N3547" s="5" t="s">
        <v>57</v>
      </c>
      <c r="O3547" s="49">
        <v>30</v>
      </c>
    </row>
    <row r="3548" spans="1:15" x14ac:dyDescent="0.2">
      <c r="A3548" s="48" t="s">
        <v>10593</v>
      </c>
      <c r="B3548" s="5" t="s">
        <v>7610</v>
      </c>
      <c r="C3548" s="5">
        <v>42</v>
      </c>
      <c r="D3548" s="5" t="s">
        <v>27</v>
      </c>
      <c r="E3548" s="5" t="s">
        <v>10594</v>
      </c>
      <c r="F3548" s="5">
        <v>-2614</v>
      </c>
      <c r="G3548" s="5" t="s">
        <v>19</v>
      </c>
      <c r="H3548" s="5" t="s">
        <v>20</v>
      </c>
      <c r="I3548" s="5">
        <v>48023.13</v>
      </c>
      <c r="J3548" s="5" t="s">
        <v>10595</v>
      </c>
      <c r="K3548" s="5" t="s">
        <v>81</v>
      </c>
      <c r="L3548" s="5" t="s">
        <v>56</v>
      </c>
      <c r="M3548" s="5">
        <v>2</v>
      </c>
      <c r="N3548" s="5" t="s">
        <v>74</v>
      </c>
      <c r="O3548" s="49">
        <v>7</v>
      </c>
    </row>
    <row r="3549" spans="1:15" x14ac:dyDescent="0.2">
      <c r="A3549" s="48" t="s">
        <v>10596</v>
      </c>
      <c r="B3549" s="5" t="s">
        <v>10597</v>
      </c>
      <c r="C3549" s="5">
        <v>60</v>
      </c>
      <c r="D3549" s="5" t="s">
        <v>50</v>
      </c>
      <c r="E3549" s="5" t="s">
        <v>10598</v>
      </c>
      <c r="F3549" s="5">
        <v>-2363</v>
      </c>
      <c r="G3549" s="5" t="s">
        <v>52</v>
      </c>
      <c r="H3549" s="5" t="s">
        <v>20</v>
      </c>
      <c r="I3549" s="5">
        <v>123473.22</v>
      </c>
      <c r="J3549" s="5" t="s">
        <v>3384</v>
      </c>
      <c r="K3549" s="5" t="s">
        <v>22</v>
      </c>
      <c r="L3549" s="5" t="s">
        <v>73</v>
      </c>
      <c r="M3549" s="5">
        <v>3.68</v>
      </c>
      <c r="N3549" s="5" t="s">
        <v>33</v>
      </c>
      <c r="O3549" s="49">
        <v>20</v>
      </c>
    </row>
    <row r="3550" spans="1:15" x14ac:dyDescent="0.2">
      <c r="A3550" s="48" t="s">
        <v>10599</v>
      </c>
      <c r="B3550" s="5" t="s">
        <v>2619</v>
      </c>
      <c r="C3550" s="5">
        <v>46</v>
      </c>
      <c r="D3550" s="5" t="s">
        <v>17</v>
      </c>
      <c r="E3550" s="5" t="s">
        <v>10600</v>
      </c>
      <c r="F3550" s="5">
        <v>-10012</v>
      </c>
      <c r="G3550" s="5" t="s">
        <v>116</v>
      </c>
      <c r="H3550" s="5" t="s">
        <v>144</v>
      </c>
      <c r="I3550" s="5">
        <v>39059.800000000003</v>
      </c>
      <c r="J3550" s="5" t="s">
        <v>10601</v>
      </c>
      <c r="K3550" s="5" t="s">
        <v>62</v>
      </c>
      <c r="L3550" s="5" t="s">
        <v>56</v>
      </c>
      <c r="M3550" s="5">
        <v>2.4700000000000002</v>
      </c>
      <c r="N3550" s="5" t="s">
        <v>57</v>
      </c>
      <c r="O3550" s="49">
        <v>13</v>
      </c>
    </row>
    <row r="3551" spans="1:15" x14ac:dyDescent="0.2">
      <c r="A3551" s="48" t="s">
        <v>10602</v>
      </c>
      <c r="B3551" s="5" t="s">
        <v>2816</v>
      </c>
      <c r="C3551" s="5">
        <v>40</v>
      </c>
      <c r="D3551" s="5" t="s">
        <v>50</v>
      </c>
      <c r="E3551" s="5" t="s">
        <v>10603</v>
      </c>
      <c r="F3551" s="5">
        <v>-5084</v>
      </c>
      <c r="G3551" s="5" t="s">
        <v>19</v>
      </c>
      <c r="H3551" s="5" t="s">
        <v>144</v>
      </c>
      <c r="I3551" s="5">
        <v>138832.4</v>
      </c>
      <c r="J3551" s="5" t="s">
        <v>1014</v>
      </c>
      <c r="K3551" s="5" t="s">
        <v>22</v>
      </c>
      <c r="L3551" s="5" t="s">
        <v>73</v>
      </c>
      <c r="M3551" s="5">
        <v>4.25</v>
      </c>
      <c r="N3551" s="5" t="s">
        <v>57</v>
      </c>
      <c r="O3551" s="49">
        <v>11</v>
      </c>
    </row>
    <row r="3552" spans="1:15" x14ac:dyDescent="0.2">
      <c r="A3552" s="48" t="s">
        <v>10604</v>
      </c>
      <c r="B3552" s="5" t="s">
        <v>3725</v>
      </c>
      <c r="C3552" s="5">
        <v>48</v>
      </c>
      <c r="D3552" s="5" t="s">
        <v>50</v>
      </c>
      <c r="E3552" s="5" t="s">
        <v>10605</v>
      </c>
      <c r="F3552" s="5">
        <v>-9540</v>
      </c>
      <c r="G3552" s="5" t="s">
        <v>85</v>
      </c>
      <c r="H3552" s="5" t="s">
        <v>79</v>
      </c>
      <c r="I3552" s="5">
        <v>60239.91</v>
      </c>
      <c r="J3552" s="5" t="s">
        <v>3207</v>
      </c>
      <c r="K3552" s="5" t="s">
        <v>22</v>
      </c>
      <c r="L3552" s="5" t="s">
        <v>73</v>
      </c>
      <c r="M3552" s="5">
        <v>2.2400000000000002</v>
      </c>
      <c r="N3552" s="5" t="s">
        <v>33</v>
      </c>
      <c r="O3552" s="49">
        <v>7</v>
      </c>
    </row>
    <row r="3553" spans="1:15" x14ac:dyDescent="0.2">
      <c r="A3553" s="48" t="s">
        <v>10606</v>
      </c>
      <c r="B3553" s="5" t="s">
        <v>5283</v>
      </c>
      <c r="C3553" s="5">
        <v>58</v>
      </c>
      <c r="D3553" s="5" t="s">
        <v>27</v>
      </c>
      <c r="E3553" s="5" t="s">
        <v>10607</v>
      </c>
      <c r="F3553" s="5">
        <v>-9866</v>
      </c>
      <c r="G3553" s="5" t="s">
        <v>94</v>
      </c>
      <c r="H3553" s="5" t="s">
        <v>144</v>
      </c>
      <c r="I3553" s="5">
        <v>177434.18</v>
      </c>
      <c r="J3553" s="5" t="s">
        <v>8187</v>
      </c>
      <c r="K3553" s="5" t="s">
        <v>40</v>
      </c>
      <c r="L3553" s="5" t="s">
        <v>56</v>
      </c>
      <c r="M3553" s="5">
        <v>3.63</v>
      </c>
      <c r="N3553" s="5" t="s">
        <v>74</v>
      </c>
      <c r="O3553" s="49">
        <v>25</v>
      </c>
    </row>
    <row r="3554" spans="1:15" x14ac:dyDescent="0.2">
      <c r="A3554" s="48" t="s">
        <v>10608</v>
      </c>
      <c r="B3554" s="5" t="s">
        <v>8962</v>
      </c>
      <c r="C3554" s="5">
        <v>49</v>
      </c>
      <c r="D3554" s="5" t="s">
        <v>17</v>
      </c>
      <c r="E3554" s="5" t="s">
        <v>10609</v>
      </c>
      <c r="F3554" s="5">
        <v>-7610</v>
      </c>
      <c r="G3554" s="5" t="s">
        <v>19</v>
      </c>
      <c r="H3554" s="5" t="s">
        <v>53</v>
      </c>
      <c r="I3554" s="5">
        <v>153486.13</v>
      </c>
      <c r="J3554" s="5" t="s">
        <v>9269</v>
      </c>
      <c r="K3554" s="5" t="s">
        <v>118</v>
      </c>
      <c r="L3554" s="5" t="s">
        <v>32</v>
      </c>
      <c r="M3554" s="5">
        <v>2.52</v>
      </c>
      <c r="N3554" s="5" t="s">
        <v>57</v>
      </c>
      <c r="O3554" s="49">
        <v>20</v>
      </c>
    </row>
    <row r="3555" spans="1:15" x14ac:dyDescent="0.2">
      <c r="A3555" s="48" t="s">
        <v>10610</v>
      </c>
      <c r="B3555" s="5" t="s">
        <v>3225</v>
      </c>
      <c r="C3555" s="5">
        <v>59</v>
      </c>
      <c r="D3555" s="5" t="s">
        <v>50</v>
      </c>
      <c r="E3555" s="5" t="s">
        <v>10611</v>
      </c>
      <c r="F3555" s="5">
        <v>-9544</v>
      </c>
      <c r="G3555" s="5" t="s">
        <v>45</v>
      </c>
      <c r="H3555" s="5" t="s">
        <v>66</v>
      </c>
      <c r="I3555" s="5">
        <v>119538.8</v>
      </c>
      <c r="J3555" s="5" t="s">
        <v>858</v>
      </c>
      <c r="K3555" s="5" t="s">
        <v>55</v>
      </c>
      <c r="L3555" s="5" t="s">
        <v>32</v>
      </c>
      <c r="M3555" s="5">
        <v>2.66</v>
      </c>
      <c r="N3555" s="5" t="s">
        <v>74</v>
      </c>
      <c r="O3555" s="49">
        <v>23</v>
      </c>
    </row>
    <row r="3556" spans="1:15" x14ac:dyDescent="0.2">
      <c r="A3556" s="48" t="s">
        <v>10612</v>
      </c>
      <c r="B3556" s="5" t="s">
        <v>4434</v>
      </c>
      <c r="C3556" s="5">
        <v>65</v>
      </c>
      <c r="D3556" s="5" t="s">
        <v>17</v>
      </c>
      <c r="E3556" s="5" t="s">
        <v>10613</v>
      </c>
      <c r="F3556" s="5">
        <v>-9066</v>
      </c>
      <c r="G3556" s="5" t="s">
        <v>45</v>
      </c>
      <c r="H3556" s="5" t="s">
        <v>20</v>
      </c>
      <c r="I3556" s="5">
        <v>128525.42</v>
      </c>
      <c r="J3556" s="5" t="s">
        <v>4120</v>
      </c>
      <c r="K3556" s="5" t="s">
        <v>104</v>
      </c>
      <c r="L3556" s="5" t="s">
        <v>23</v>
      </c>
      <c r="M3556" s="5">
        <v>1.08</v>
      </c>
      <c r="N3556" s="5" t="s">
        <v>24</v>
      </c>
      <c r="O3556" s="49">
        <v>14</v>
      </c>
    </row>
    <row r="3557" spans="1:15" x14ac:dyDescent="0.2">
      <c r="A3557" s="48" t="s">
        <v>10614</v>
      </c>
      <c r="B3557" s="5" t="s">
        <v>10615</v>
      </c>
      <c r="C3557" s="5">
        <v>64</v>
      </c>
      <c r="D3557" s="5" t="s">
        <v>27</v>
      </c>
      <c r="E3557" s="5" t="s">
        <v>10616</v>
      </c>
      <c r="F3557" s="5">
        <v>-6958</v>
      </c>
      <c r="G3557" s="5" t="s">
        <v>37</v>
      </c>
      <c r="H3557" s="5" t="s">
        <v>38</v>
      </c>
      <c r="I3557" s="5">
        <v>137728.21</v>
      </c>
      <c r="J3557" s="5" t="s">
        <v>5565</v>
      </c>
      <c r="K3557" s="5" t="s">
        <v>127</v>
      </c>
      <c r="L3557" s="5" t="s">
        <v>23</v>
      </c>
      <c r="M3557" s="5">
        <v>2.34</v>
      </c>
      <c r="N3557" s="5" t="s">
        <v>41</v>
      </c>
      <c r="O3557" s="49">
        <v>13</v>
      </c>
    </row>
    <row r="3558" spans="1:15" x14ac:dyDescent="0.2">
      <c r="A3558" s="48" t="s">
        <v>10617</v>
      </c>
      <c r="B3558" s="5" t="s">
        <v>1671</v>
      </c>
      <c r="C3558" s="5">
        <v>60</v>
      </c>
      <c r="D3558" s="5" t="s">
        <v>50</v>
      </c>
      <c r="E3558" s="5" t="s">
        <v>10618</v>
      </c>
      <c r="F3558" s="5">
        <v>-9160</v>
      </c>
      <c r="G3558" s="5" t="s">
        <v>99</v>
      </c>
      <c r="H3558" s="5" t="s">
        <v>30</v>
      </c>
      <c r="I3558" s="5">
        <v>104115.08</v>
      </c>
      <c r="J3558" s="5" t="s">
        <v>61</v>
      </c>
      <c r="K3558" s="5" t="s">
        <v>118</v>
      </c>
      <c r="L3558" s="5" t="s">
        <v>73</v>
      </c>
      <c r="M3558" s="5">
        <v>3.37</v>
      </c>
      <c r="N3558" s="5" t="s">
        <v>74</v>
      </c>
      <c r="O3558" s="49">
        <v>15</v>
      </c>
    </row>
    <row r="3559" spans="1:15" x14ac:dyDescent="0.2">
      <c r="A3559" s="48" t="s">
        <v>10619</v>
      </c>
      <c r="B3559" s="5" t="s">
        <v>882</v>
      </c>
      <c r="C3559" s="5">
        <v>52</v>
      </c>
      <c r="D3559" s="5" t="s">
        <v>17</v>
      </c>
      <c r="E3559" s="5" t="s">
        <v>10620</v>
      </c>
      <c r="F3559" s="5">
        <v>-2743</v>
      </c>
      <c r="G3559" s="5" t="s">
        <v>19</v>
      </c>
      <c r="H3559" s="5" t="s">
        <v>20</v>
      </c>
      <c r="I3559" s="5">
        <v>109800.48</v>
      </c>
      <c r="J3559" s="5" t="s">
        <v>1322</v>
      </c>
      <c r="K3559" s="5" t="s">
        <v>136</v>
      </c>
      <c r="L3559" s="5" t="s">
        <v>23</v>
      </c>
      <c r="M3559" s="5">
        <v>3.88</v>
      </c>
      <c r="N3559" s="5" t="s">
        <v>24</v>
      </c>
      <c r="O3559" s="49">
        <v>30</v>
      </c>
    </row>
    <row r="3560" spans="1:15" x14ac:dyDescent="0.2">
      <c r="A3560" s="48" t="s">
        <v>10621</v>
      </c>
      <c r="B3560" s="5" t="s">
        <v>171</v>
      </c>
      <c r="C3560" s="5">
        <v>64</v>
      </c>
      <c r="D3560" s="5" t="s">
        <v>27</v>
      </c>
      <c r="E3560" s="5" t="s">
        <v>10622</v>
      </c>
      <c r="F3560" s="5">
        <v>-5958</v>
      </c>
      <c r="G3560" s="5" t="s">
        <v>99</v>
      </c>
      <c r="H3560" s="5" t="s">
        <v>53</v>
      </c>
      <c r="I3560" s="5">
        <v>74945.36</v>
      </c>
      <c r="J3560" s="5" t="s">
        <v>1322</v>
      </c>
      <c r="K3560" s="5" t="s">
        <v>40</v>
      </c>
      <c r="L3560" s="5" t="s">
        <v>23</v>
      </c>
      <c r="M3560" s="5">
        <v>3.68</v>
      </c>
      <c r="N3560" s="5" t="s">
        <v>74</v>
      </c>
      <c r="O3560" s="49">
        <v>9</v>
      </c>
    </row>
    <row r="3561" spans="1:15" x14ac:dyDescent="0.2">
      <c r="A3561" s="48" t="s">
        <v>10623</v>
      </c>
      <c r="B3561" s="5" t="s">
        <v>10624</v>
      </c>
      <c r="C3561" s="5">
        <v>53</v>
      </c>
      <c r="D3561" s="5" t="s">
        <v>17</v>
      </c>
      <c r="E3561" s="5" t="s">
        <v>10625</v>
      </c>
      <c r="F3561" s="5">
        <v>-10149</v>
      </c>
      <c r="G3561" s="5" t="s">
        <v>94</v>
      </c>
      <c r="H3561" s="5" t="s">
        <v>38</v>
      </c>
      <c r="I3561" s="5">
        <v>128652.77</v>
      </c>
      <c r="J3561" s="5" t="s">
        <v>294</v>
      </c>
      <c r="K3561" s="5" t="s">
        <v>118</v>
      </c>
      <c r="L3561" s="5" t="s">
        <v>23</v>
      </c>
      <c r="M3561" s="5">
        <v>1.77</v>
      </c>
      <c r="N3561" s="5" t="s">
        <v>24</v>
      </c>
      <c r="O3561" s="49">
        <v>11</v>
      </c>
    </row>
    <row r="3562" spans="1:15" x14ac:dyDescent="0.2">
      <c r="A3562" s="48" t="s">
        <v>10626</v>
      </c>
      <c r="B3562" s="5" t="s">
        <v>10627</v>
      </c>
      <c r="C3562" s="5">
        <v>54</v>
      </c>
      <c r="D3562" s="5" t="s">
        <v>27</v>
      </c>
      <c r="E3562" s="5" t="s">
        <v>10628</v>
      </c>
      <c r="F3562" s="5">
        <v>-6285</v>
      </c>
      <c r="G3562" s="5" t="s">
        <v>85</v>
      </c>
      <c r="H3562" s="5" t="s">
        <v>194</v>
      </c>
      <c r="I3562" s="5">
        <v>130527.3</v>
      </c>
      <c r="J3562" s="5" t="s">
        <v>10159</v>
      </c>
      <c r="K3562" s="5" t="s">
        <v>47</v>
      </c>
      <c r="L3562" s="5" t="s">
        <v>73</v>
      </c>
      <c r="M3562" s="5">
        <v>1.45</v>
      </c>
      <c r="N3562" s="5" t="s">
        <v>41</v>
      </c>
      <c r="O3562" s="49">
        <v>32</v>
      </c>
    </row>
    <row r="3563" spans="1:15" x14ac:dyDescent="0.2">
      <c r="A3563" s="48" t="s">
        <v>10629</v>
      </c>
      <c r="B3563" s="5" t="s">
        <v>10630</v>
      </c>
      <c r="C3563" s="5">
        <v>57</v>
      </c>
      <c r="D3563" s="5" t="s">
        <v>27</v>
      </c>
      <c r="E3563" s="5" t="s">
        <v>10631</v>
      </c>
      <c r="F3563" s="5">
        <v>-7947</v>
      </c>
      <c r="G3563" s="5" t="s">
        <v>94</v>
      </c>
      <c r="H3563" s="5" t="s">
        <v>71</v>
      </c>
      <c r="I3563" s="5">
        <v>151452.96</v>
      </c>
      <c r="J3563" s="5" t="s">
        <v>10632</v>
      </c>
      <c r="K3563" s="5" t="s">
        <v>81</v>
      </c>
      <c r="L3563" s="5" t="s">
        <v>32</v>
      </c>
      <c r="M3563" s="5">
        <v>3.67</v>
      </c>
      <c r="N3563" s="5" t="s">
        <v>33</v>
      </c>
      <c r="O3563" s="49">
        <v>39</v>
      </c>
    </row>
    <row r="3564" spans="1:15" x14ac:dyDescent="0.2">
      <c r="A3564" s="48" t="s">
        <v>10633</v>
      </c>
      <c r="B3564" s="5" t="s">
        <v>10634</v>
      </c>
      <c r="C3564" s="5">
        <v>22</v>
      </c>
      <c r="D3564" s="5" t="s">
        <v>17</v>
      </c>
      <c r="E3564" s="5" t="s">
        <v>10635</v>
      </c>
      <c r="F3564" s="5">
        <v>-6839</v>
      </c>
      <c r="G3564" s="5" t="s">
        <v>78</v>
      </c>
      <c r="H3564" s="5" t="s">
        <v>53</v>
      </c>
      <c r="I3564" s="5">
        <v>74874.05</v>
      </c>
      <c r="J3564" s="5" t="s">
        <v>10636</v>
      </c>
      <c r="K3564" s="5" t="s">
        <v>40</v>
      </c>
      <c r="L3564" s="5" t="s">
        <v>23</v>
      </c>
      <c r="M3564" s="5">
        <v>3.83</v>
      </c>
      <c r="N3564" s="5" t="s">
        <v>57</v>
      </c>
      <c r="O3564" s="49">
        <v>14</v>
      </c>
    </row>
    <row r="3565" spans="1:15" x14ac:dyDescent="0.2">
      <c r="A3565" s="48" t="s">
        <v>10637</v>
      </c>
      <c r="B3565" s="5" t="s">
        <v>10638</v>
      </c>
      <c r="C3565" s="5">
        <v>37</v>
      </c>
      <c r="D3565" s="5" t="s">
        <v>50</v>
      </c>
      <c r="E3565" s="5" t="s">
        <v>10639</v>
      </c>
      <c r="F3565" s="5">
        <v>-5707</v>
      </c>
      <c r="G3565" s="5" t="s">
        <v>116</v>
      </c>
      <c r="H3565" s="5" t="s">
        <v>144</v>
      </c>
      <c r="I3565" s="5">
        <v>67503.94</v>
      </c>
      <c r="J3565" s="5" t="s">
        <v>140</v>
      </c>
      <c r="K3565" s="5" t="s">
        <v>22</v>
      </c>
      <c r="L3565" s="5" t="s">
        <v>73</v>
      </c>
      <c r="M3565" s="5">
        <v>3.96</v>
      </c>
      <c r="N3565" s="5" t="s">
        <v>41</v>
      </c>
      <c r="O3565" s="49">
        <v>36</v>
      </c>
    </row>
    <row r="3566" spans="1:15" x14ac:dyDescent="0.2">
      <c r="A3566" s="48" t="s">
        <v>10640</v>
      </c>
      <c r="B3566" s="5" t="s">
        <v>3632</v>
      </c>
      <c r="C3566" s="5">
        <v>62</v>
      </c>
      <c r="D3566" s="5" t="s">
        <v>27</v>
      </c>
      <c r="E3566" s="5" t="s">
        <v>10641</v>
      </c>
      <c r="F3566" s="5">
        <v>-5784</v>
      </c>
      <c r="G3566" s="5" t="s">
        <v>37</v>
      </c>
      <c r="H3566" s="5" t="s">
        <v>20</v>
      </c>
      <c r="I3566" s="5">
        <v>51706.7</v>
      </c>
      <c r="J3566" s="5" t="s">
        <v>1254</v>
      </c>
      <c r="K3566" s="5" t="s">
        <v>118</v>
      </c>
      <c r="L3566" s="5" t="s">
        <v>32</v>
      </c>
      <c r="M3566" s="5">
        <v>4.04</v>
      </c>
      <c r="N3566" s="5" t="s">
        <v>74</v>
      </c>
      <c r="O3566" s="49">
        <v>5</v>
      </c>
    </row>
    <row r="3567" spans="1:15" x14ac:dyDescent="0.2">
      <c r="A3567" s="48" t="s">
        <v>10642</v>
      </c>
      <c r="B3567" s="5" t="s">
        <v>2187</v>
      </c>
      <c r="C3567" s="5">
        <v>31</v>
      </c>
      <c r="D3567" s="5" t="s">
        <v>17</v>
      </c>
      <c r="E3567" s="5" t="s">
        <v>10643</v>
      </c>
      <c r="F3567" s="5">
        <v>-9283</v>
      </c>
      <c r="G3567" s="5" t="s">
        <v>85</v>
      </c>
      <c r="H3567" s="5" t="s">
        <v>173</v>
      </c>
      <c r="I3567" s="5">
        <v>179896.94</v>
      </c>
      <c r="J3567" s="5" t="s">
        <v>3844</v>
      </c>
      <c r="K3567" s="5" t="s">
        <v>55</v>
      </c>
      <c r="L3567" s="5" t="s">
        <v>23</v>
      </c>
      <c r="M3567" s="5">
        <v>1.37</v>
      </c>
      <c r="N3567" s="5" t="s">
        <v>41</v>
      </c>
      <c r="O3567" s="49">
        <v>0</v>
      </c>
    </row>
    <row r="3568" spans="1:15" x14ac:dyDescent="0.2">
      <c r="A3568" s="48" t="s">
        <v>10644</v>
      </c>
      <c r="B3568" s="5" t="s">
        <v>10645</v>
      </c>
      <c r="C3568" s="5">
        <v>48</v>
      </c>
      <c r="D3568" s="5" t="s">
        <v>27</v>
      </c>
      <c r="E3568" s="5" t="s">
        <v>10646</v>
      </c>
      <c r="F3568" s="5">
        <v>-3697</v>
      </c>
      <c r="G3568" s="5" t="s">
        <v>78</v>
      </c>
      <c r="H3568" s="5" t="s">
        <v>194</v>
      </c>
      <c r="I3568" s="5">
        <v>36429.360000000001</v>
      </c>
      <c r="J3568" s="5" t="s">
        <v>6869</v>
      </c>
      <c r="K3568" s="5" t="s">
        <v>104</v>
      </c>
      <c r="L3568" s="5" t="s">
        <v>56</v>
      </c>
      <c r="M3568" s="5">
        <v>2.14</v>
      </c>
      <c r="N3568" s="5" t="s">
        <v>33</v>
      </c>
      <c r="O3568" s="49">
        <v>13</v>
      </c>
    </row>
    <row r="3569" spans="1:15" x14ac:dyDescent="0.2">
      <c r="A3569" s="48" t="s">
        <v>10647</v>
      </c>
      <c r="B3569" s="5" t="s">
        <v>10062</v>
      </c>
      <c r="C3569" s="5">
        <v>58</v>
      </c>
      <c r="D3569" s="5" t="s">
        <v>27</v>
      </c>
      <c r="E3569" s="5" t="s">
        <v>10648</v>
      </c>
      <c r="F3569" s="5">
        <v>-6802</v>
      </c>
      <c r="G3569" s="5" t="s">
        <v>37</v>
      </c>
      <c r="H3569" s="5" t="s">
        <v>144</v>
      </c>
      <c r="I3569" s="5">
        <v>126782.99</v>
      </c>
      <c r="J3569" s="5" t="s">
        <v>3143</v>
      </c>
      <c r="K3569" s="5" t="s">
        <v>136</v>
      </c>
      <c r="L3569" s="5" t="s">
        <v>32</v>
      </c>
      <c r="M3569" s="5">
        <v>2.08</v>
      </c>
      <c r="N3569" s="5" t="s">
        <v>57</v>
      </c>
      <c r="O3569" s="49">
        <v>24</v>
      </c>
    </row>
    <row r="3570" spans="1:15" x14ac:dyDescent="0.2">
      <c r="A3570" s="48" t="s">
        <v>10649</v>
      </c>
      <c r="B3570" s="5" t="s">
        <v>3944</v>
      </c>
      <c r="C3570" s="5">
        <v>59</v>
      </c>
      <c r="D3570" s="5" t="s">
        <v>50</v>
      </c>
      <c r="E3570" s="5" t="s">
        <v>10650</v>
      </c>
      <c r="F3570" s="5">
        <v>-3391</v>
      </c>
      <c r="G3570" s="5" t="s">
        <v>85</v>
      </c>
      <c r="H3570" s="5" t="s">
        <v>194</v>
      </c>
      <c r="I3570" s="5">
        <v>108766.48</v>
      </c>
      <c r="J3570" s="5" t="s">
        <v>5535</v>
      </c>
      <c r="K3570" s="5" t="s">
        <v>127</v>
      </c>
      <c r="L3570" s="5" t="s">
        <v>73</v>
      </c>
      <c r="M3570" s="5">
        <v>2.42</v>
      </c>
      <c r="N3570" s="5" t="s">
        <v>57</v>
      </c>
      <c r="O3570" s="49">
        <v>17</v>
      </c>
    </row>
    <row r="3571" spans="1:15" x14ac:dyDescent="0.2">
      <c r="A3571" s="48" t="s">
        <v>10651</v>
      </c>
      <c r="B3571" s="5" t="s">
        <v>5374</v>
      </c>
      <c r="C3571" s="5">
        <v>50</v>
      </c>
      <c r="D3571" s="5" t="s">
        <v>27</v>
      </c>
      <c r="E3571" s="5" t="s">
        <v>10652</v>
      </c>
      <c r="F3571" s="5">
        <v>-4480</v>
      </c>
      <c r="G3571" s="5" t="s">
        <v>45</v>
      </c>
      <c r="H3571" s="5" t="s">
        <v>194</v>
      </c>
      <c r="I3571" s="5">
        <v>105976.89</v>
      </c>
      <c r="J3571" s="5" t="s">
        <v>6279</v>
      </c>
      <c r="K3571" s="5" t="s">
        <v>81</v>
      </c>
      <c r="L3571" s="5" t="s">
        <v>32</v>
      </c>
      <c r="M3571" s="5">
        <v>3.72</v>
      </c>
      <c r="N3571" s="5" t="s">
        <v>41</v>
      </c>
      <c r="O3571" s="49">
        <v>23</v>
      </c>
    </row>
    <row r="3572" spans="1:15" x14ac:dyDescent="0.2">
      <c r="A3572" s="48" t="s">
        <v>10653</v>
      </c>
      <c r="B3572" s="5" t="s">
        <v>10654</v>
      </c>
      <c r="C3572" s="5">
        <v>58</v>
      </c>
      <c r="D3572" s="5" t="s">
        <v>50</v>
      </c>
      <c r="E3572" s="5" t="s">
        <v>10655</v>
      </c>
      <c r="F3572" s="5">
        <v>-7864</v>
      </c>
      <c r="G3572" s="5" t="s">
        <v>37</v>
      </c>
      <c r="H3572" s="5" t="s">
        <v>71</v>
      </c>
      <c r="I3572" s="5">
        <v>161584.32000000001</v>
      </c>
      <c r="J3572" s="5" t="s">
        <v>7752</v>
      </c>
      <c r="K3572" s="5" t="s">
        <v>81</v>
      </c>
      <c r="L3572" s="5" t="s">
        <v>73</v>
      </c>
      <c r="M3572" s="5">
        <v>2.68</v>
      </c>
      <c r="N3572" s="5" t="s">
        <v>33</v>
      </c>
      <c r="O3572" s="49">
        <v>31</v>
      </c>
    </row>
    <row r="3573" spans="1:15" x14ac:dyDescent="0.2">
      <c r="A3573" s="48" t="s">
        <v>10656</v>
      </c>
      <c r="B3573" s="5" t="s">
        <v>8817</v>
      </c>
      <c r="C3573" s="5">
        <v>26</v>
      </c>
      <c r="D3573" s="5" t="s">
        <v>50</v>
      </c>
      <c r="E3573" s="5" t="s">
        <v>10657</v>
      </c>
      <c r="F3573" s="5">
        <v>-6981</v>
      </c>
      <c r="G3573" s="5" t="s">
        <v>78</v>
      </c>
      <c r="H3573" s="5" t="s">
        <v>20</v>
      </c>
      <c r="I3573" s="5">
        <v>144650.01999999999</v>
      </c>
      <c r="J3573" s="5" t="s">
        <v>10658</v>
      </c>
      <c r="K3573" s="5" t="s">
        <v>104</v>
      </c>
      <c r="L3573" s="5" t="s">
        <v>73</v>
      </c>
      <c r="M3573" s="5">
        <v>2.52</v>
      </c>
      <c r="N3573" s="5" t="s">
        <v>74</v>
      </c>
      <c r="O3573" s="49">
        <v>35</v>
      </c>
    </row>
    <row r="3574" spans="1:15" x14ac:dyDescent="0.2">
      <c r="A3574" s="48" t="s">
        <v>10659</v>
      </c>
      <c r="B3574" s="5" t="s">
        <v>9124</v>
      </c>
      <c r="C3574" s="5">
        <v>23</v>
      </c>
      <c r="D3574" s="5" t="s">
        <v>50</v>
      </c>
      <c r="E3574" s="5" t="s">
        <v>10660</v>
      </c>
      <c r="F3574" s="5">
        <v>-6682</v>
      </c>
      <c r="G3574" s="5" t="s">
        <v>78</v>
      </c>
      <c r="H3574" s="5" t="s">
        <v>71</v>
      </c>
      <c r="I3574" s="5">
        <v>69451.350000000006</v>
      </c>
      <c r="J3574" s="5" t="s">
        <v>72</v>
      </c>
      <c r="K3574" s="5" t="s">
        <v>136</v>
      </c>
      <c r="L3574" s="5" t="s">
        <v>32</v>
      </c>
      <c r="M3574" s="5">
        <v>4.1100000000000003</v>
      </c>
      <c r="N3574" s="5" t="s">
        <v>57</v>
      </c>
      <c r="O3574" s="49">
        <v>39</v>
      </c>
    </row>
    <row r="3575" spans="1:15" x14ac:dyDescent="0.2">
      <c r="A3575" s="48" t="s">
        <v>10661</v>
      </c>
      <c r="B3575" s="5" t="s">
        <v>1195</v>
      </c>
      <c r="C3575" s="5">
        <v>38</v>
      </c>
      <c r="D3575" s="5" t="s">
        <v>17</v>
      </c>
      <c r="E3575" s="5" t="s">
        <v>10662</v>
      </c>
      <c r="F3575" s="5">
        <v>-10138</v>
      </c>
      <c r="G3575" s="5" t="s">
        <v>94</v>
      </c>
      <c r="H3575" s="5" t="s">
        <v>79</v>
      </c>
      <c r="I3575" s="5">
        <v>164841.45000000001</v>
      </c>
      <c r="J3575" s="5" t="s">
        <v>10663</v>
      </c>
      <c r="K3575" s="5" t="s">
        <v>40</v>
      </c>
      <c r="L3575" s="5" t="s">
        <v>23</v>
      </c>
      <c r="M3575" s="5">
        <v>4.99</v>
      </c>
      <c r="N3575" s="5" t="s">
        <v>33</v>
      </c>
      <c r="O3575" s="49">
        <v>9</v>
      </c>
    </row>
    <row r="3576" spans="1:15" x14ac:dyDescent="0.2">
      <c r="A3576" s="48" t="s">
        <v>10664</v>
      </c>
      <c r="B3576" s="5" t="s">
        <v>1237</v>
      </c>
      <c r="C3576" s="5">
        <v>29</v>
      </c>
      <c r="D3576" s="5" t="s">
        <v>27</v>
      </c>
      <c r="E3576" s="5" t="s">
        <v>10665</v>
      </c>
      <c r="F3576" s="5">
        <v>-2917</v>
      </c>
      <c r="G3576" s="5" t="s">
        <v>99</v>
      </c>
      <c r="H3576" s="5" t="s">
        <v>20</v>
      </c>
      <c r="I3576" s="5">
        <v>133222.98000000001</v>
      </c>
      <c r="J3576" s="5" t="s">
        <v>1635</v>
      </c>
      <c r="K3576" s="5" t="s">
        <v>136</v>
      </c>
      <c r="L3576" s="5" t="s">
        <v>32</v>
      </c>
      <c r="M3576" s="5">
        <v>2.15</v>
      </c>
      <c r="N3576" s="5" t="s">
        <v>24</v>
      </c>
      <c r="O3576" s="49">
        <v>11</v>
      </c>
    </row>
    <row r="3577" spans="1:15" x14ac:dyDescent="0.2">
      <c r="A3577" s="48" t="s">
        <v>10666</v>
      </c>
      <c r="B3577" s="5" t="s">
        <v>1717</v>
      </c>
      <c r="C3577" s="5">
        <v>31</v>
      </c>
      <c r="D3577" s="5" t="s">
        <v>27</v>
      </c>
      <c r="E3577" s="5" t="s">
        <v>10667</v>
      </c>
      <c r="F3577" s="5">
        <v>-9586</v>
      </c>
      <c r="G3577" s="5" t="s">
        <v>37</v>
      </c>
      <c r="H3577" s="5" t="s">
        <v>30</v>
      </c>
      <c r="I3577" s="5">
        <v>154349.42000000001</v>
      </c>
      <c r="J3577" s="5" t="s">
        <v>4784</v>
      </c>
      <c r="K3577" s="5" t="s">
        <v>22</v>
      </c>
      <c r="L3577" s="5" t="s">
        <v>56</v>
      </c>
      <c r="M3577" s="5">
        <v>1.94</v>
      </c>
      <c r="N3577" s="5" t="s">
        <v>24</v>
      </c>
      <c r="O3577" s="49">
        <v>38</v>
      </c>
    </row>
    <row r="3578" spans="1:15" x14ac:dyDescent="0.2">
      <c r="A3578" s="48" t="s">
        <v>10668</v>
      </c>
      <c r="B3578" s="5" t="s">
        <v>10669</v>
      </c>
      <c r="C3578" s="5">
        <v>64</v>
      </c>
      <c r="D3578" s="5" t="s">
        <v>17</v>
      </c>
      <c r="E3578" s="5" t="s">
        <v>10670</v>
      </c>
      <c r="F3578" s="5">
        <v>-5702</v>
      </c>
      <c r="G3578" s="5" t="s">
        <v>99</v>
      </c>
      <c r="H3578" s="5" t="s">
        <v>173</v>
      </c>
      <c r="I3578" s="5">
        <v>58098.44</v>
      </c>
      <c r="J3578" s="5" t="s">
        <v>10671</v>
      </c>
      <c r="K3578" s="5" t="s">
        <v>118</v>
      </c>
      <c r="L3578" s="5" t="s">
        <v>73</v>
      </c>
      <c r="M3578" s="5">
        <v>4.66</v>
      </c>
      <c r="N3578" s="5" t="s">
        <v>24</v>
      </c>
      <c r="O3578" s="49">
        <v>40</v>
      </c>
    </row>
    <row r="3579" spans="1:15" x14ac:dyDescent="0.2">
      <c r="A3579" s="48" t="s">
        <v>10672</v>
      </c>
      <c r="B3579" s="5" t="s">
        <v>354</v>
      </c>
      <c r="C3579" s="5">
        <v>44</v>
      </c>
      <c r="D3579" s="5" t="s">
        <v>17</v>
      </c>
      <c r="E3579" s="5" t="s">
        <v>10673</v>
      </c>
      <c r="F3579" s="5">
        <v>-5615</v>
      </c>
      <c r="G3579" s="5" t="s">
        <v>78</v>
      </c>
      <c r="H3579" s="5" t="s">
        <v>71</v>
      </c>
      <c r="I3579" s="5">
        <v>111479.94</v>
      </c>
      <c r="J3579" s="5" t="s">
        <v>10674</v>
      </c>
      <c r="K3579" s="5" t="s">
        <v>62</v>
      </c>
      <c r="L3579" s="5" t="s">
        <v>23</v>
      </c>
      <c r="M3579" s="5">
        <v>3.91</v>
      </c>
      <c r="N3579" s="5" t="s">
        <v>57</v>
      </c>
      <c r="O3579" s="49">
        <v>33</v>
      </c>
    </row>
    <row r="3580" spans="1:15" x14ac:dyDescent="0.2">
      <c r="A3580" s="48" t="s">
        <v>10675</v>
      </c>
      <c r="B3580" s="5" t="s">
        <v>10676</v>
      </c>
      <c r="C3580" s="5">
        <v>54</v>
      </c>
      <c r="D3580" s="5" t="s">
        <v>17</v>
      </c>
      <c r="E3580" s="5" t="s">
        <v>10677</v>
      </c>
      <c r="F3580" s="5">
        <v>-11048</v>
      </c>
      <c r="G3580" s="5" t="s">
        <v>19</v>
      </c>
      <c r="H3580" s="5" t="s">
        <v>20</v>
      </c>
      <c r="I3580" s="5">
        <v>52757.599999999999</v>
      </c>
      <c r="J3580" s="5" t="s">
        <v>3051</v>
      </c>
      <c r="K3580" s="5" t="s">
        <v>127</v>
      </c>
      <c r="L3580" s="5" t="s">
        <v>73</v>
      </c>
      <c r="M3580" s="5">
        <v>1.73</v>
      </c>
      <c r="N3580" s="5" t="s">
        <v>74</v>
      </c>
      <c r="O3580" s="49">
        <v>31</v>
      </c>
    </row>
    <row r="3581" spans="1:15" x14ac:dyDescent="0.2">
      <c r="A3581" s="48" t="s">
        <v>10678</v>
      </c>
      <c r="B3581" s="5" t="s">
        <v>8944</v>
      </c>
      <c r="C3581" s="5">
        <v>37</v>
      </c>
      <c r="D3581" s="5" t="s">
        <v>50</v>
      </c>
      <c r="E3581" s="5" t="s">
        <v>10679</v>
      </c>
      <c r="F3581" s="5">
        <v>-2787</v>
      </c>
      <c r="G3581" s="5" t="s">
        <v>29</v>
      </c>
      <c r="H3581" s="5" t="s">
        <v>194</v>
      </c>
      <c r="I3581" s="5">
        <v>62506.47</v>
      </c>
      <c r="J3581" s="5" t="s">
        <v>2321</v>
      </c>
      <c r="K3581" s="5" t="s">
        <v>127</v>
      </c>
      <c r="L3581" s="5" t="s">
        <v>73</v>
      </c>
      <c r="M3581" s="5">
        <v>2.36</v>
      </c>
      <c r="N3581" s="5" t="s">
        <v>33</v>
      </c>
      <c r="O3581" s="49">
        <v>12</v>
      </c>
    </row>
    <row r="3582" spans="1:15" x14ac:dyDescent="0.2">
      <c r="A3582" s="48" t="s">
        <v>10680</v>
      </c>
      <c r="B3582" s="5" t="s">
        <v>2512</v>
      </c>
      <c r="C3582" s="5">
        <v>58</v>
      </c>
      <c r="D3582" s="5" t="s">
        <v>17</v>
      </c>
      <c r="E3582" s="5" t="s">
        <v>10681</v>
      </c>
      <c r="F3582" s="5">
        <v>-9416</v>
      </c>
      <c r="G3582" s="5" t="s">
        <v>78</v>
      </c>
      <c r="H3582" s="5" t="s">
        <v>144</v>
      </c>
      <c r="I3582" s="5">
        <v>74206.36</v>
      </c>
      <c r="J3582" s="5" t="s">
        <v>1171</v>
      </c>
      <c r="K3582" s="5" t="s">
        <v>127</v>
      </c>
      <c r="L3582" s="5" t="s">
        <v>32</v>
      </c>
      <c r="M3582" s="5">
        <v>1.74</v>
      </c>
      <c r="N3582" s="5" t="s">
        <v>24</v>
      </c>
      <c r="O3582" s="49">
        <v>17</v>
      </c>
    </row>
    <row r="3583" spans="1:15" x14ac:dyDescent="0.2">
      <c r="A3583" s="48" t="s">
        <v>10682</v>
      </c>
      <c r="B3583" s="5" t="s">
        <v>10683</v>
      </c>
      <c r="C3583" s="5">
        <v>62</v>
      </c>
      <c r="D3583" s="5" t="s">
        <v>27</v>
      </c>
      <c r="E3583" s="5" t="s">
        <v>10684</v>
      </c>
      <c r="F3583" s="5">
        <v>-3913</v>
      </c>
      <c r="G3583" s="5" t="s">
        <v>94</v>
      </c>
      <c r="H3583" s="5" t="s">
        <v>30</v>
      </c>
      <c r="I3583" s="5">
        <v>51180.800000000003</v>
      </c>
      <c r="J3583" s="5" t="s">
        <v>2201</v>
      </c>
      <c r="K3583" s="5" t="s">
        <v>47</v>
      </c>
      <c r="L3583" s="5" t="s">
        <v>32</v>
      </c>
      <c r="M3583" s="5">
        <v>2.17</v>
      </c>
      <c r="N3583" s="5" t="s">
        <v>24</v>
      </c>
      <c r="O3583" s="49">
        <v>0</v>
      </c>
    </row>
    <row r="3584" spans="1:15" x14ac:dyDescent="0.2">
      <c r="A3584" s="48" t="s">
        <v>10685</v>
      </c>
      <c r="B3584" s="5" t="s">
        <v>6659</v>
      </c>
      <c r="C3584" s="5">
        <v>63</v>
      </c>
      <c r="D3584" s="5" t="s">
        <v>17</v>
      </c>
      <c r="E3584" s="5" t="s">
        <v>10686</v>
      </c>
      <c r="F3584" s="5">
        <v>-7265</v>
      </c>
      <c r="G3584" s="5" t="s">
        <v>116</v>
      </c>
      <c r="H3584" s="5" t="s">
        <v>79</v>
      </c>
      <c r="I3584" s="5">
        <v>107895.35</v>
      </c>
      <c r="J3584" s="5" t="s">
        <v>2165</v>
      </c>
      <c r="K3584" s="5" t="s">
        <v>127</v>
      </c>
      <c r="L3584" s="5" t="s">
        <v>23</v>
      </c>
      <c r="M3584" s="5">
        <v>4.6900000000000004</v>
      </c>
      <c r="N3584" s="5" t="s">
        <v>74</v>
      </c>
      <c r="O3584" s="49">
        <v>8</v>
      </c>
    </row>
    <row r="3585" spans="1:15" x14ac:dyDescent="0.2">
      <c r="A3585" s="48" t="s">
        <v>10687</v>
      </c>
      <c r="B3585" s="5" t="s">
        <v>5399</v>
      </c>
      <c r="C3585" s="5">
        <v>45</v>
      </c>
      <c r="D3585" s="5" t="s">
        <v>50</v>
      </c>
      <c r="E3585" s="5" t="s">
        <v>10688</v>
      </c>
      <c r="F3585" s="5">
        <v>-9525</v>
      </c>
      <c r="G3585" s="5" t="s">
        <v>52</v>
      </c>
      <c r="H3585" s="5" t="s">
        <v>71</v>
      </c>
      <c r="I3585" s="5">
        <v>42228.27</v>
      </c>
      <c r="J3585" s="5" t="s">
        <v>6695</v>
      </c>
      <c r="K3585" s="5" t="s">
        <v>136</v>
      </c>
      <c r="L3585" s="5" t="s">
        <v>32</v>
      </c>
      <c r="M3585" s="5">
        <v>2.88</v>
      </c>
      <c r="N3585" s="5" t="s">
        <v>24</v>
      </c>
      <c r="O3585" s="49">
        <v>17</v>
      </c>
    </row>
    <row r="3586" spans="1:15" x14ac:dyDescent="0.2">
      <c r="A3586" s="48" t="s">
        <v>10689</v>
      </c>
      <c r="B3586" s="5" t="s">
        <v>5270</v>
      </c>
      <c r="C3586" s="5">
        <v>61</v>
      </c>
      <c r="D3586" s="5" t="s">
        <v>50</v>
      </c>
      <c r="E3586" s="5" t="s">
        <v>10690</v>
      </c>
      <c r="F3586" s="5">
        <v>-8077</v>
      </c>
      <c r="G3586" s="5" t="s">
        <v>52</v>
      </c>
      <c r="H3586" s="5" t="s">
        <v>38</v>
      </c>
      <c r="I3586" s="5">
        <v>126133.83</v>
      </c>
      <c r="J3586" s="5" t="s">
        <v>516</v>
      </c>
      <c r="K3586" s="5" t="s">
        <v>62</v>
      </c>
      <c r="L3586" s="5" t="s">
        <v>32</v>
      </c>
      <c r="M3586" s="5">
        <v>4.26</v>
      </c>
      <c r="N3586" s="5" t="s">
        <v>57</v>
      </c>
      <c r="O3586" s="49">
        <v>13</v>
      </c>
    </row>
    <row r="3587" spans="1:15" x14ac:dyDescent="0.2">
      <c r="A3587" s="48" t="s">
        <v>10691</v>
      </c>
      <c r="B3587" s="5" t="s">
        <v>3441</v>
      </c>
      <c r="C3587" s="5">
        <v>58</v>
      </c>
      <c r="D3587" s="5" t="s">
        <v>50</v>
      </c>
      <c r="E3587" s="5" t="s">
        <v>10692</v>
      </c>
      <c r="F3587" s="5">
        <v>-8253</v>
      </c>
      <c r="G3587" s="5" t="s">
        <v>19</v>
      </c>
      <c r="H3587" s="5" t="s">
        <v>66</v>
      </c>
      <c r="I3587" s="5">
        <v>93825.04</v>
      </c>
      <c r="J3587" s="5" t="s">
        <v>1884</v>
      </c>
      <c r="K3587" s="5" t="s">
        <v>22</v>
      </c>
      <c r="L3587" s="5" t="s">
        <v>23</v>
      </c>
      <c r="M3587" s="5">
        <v>4.5199999999999996</v>
      </c>
      <c r="N3587" s="5" t="s">
        <v>74</v>
      </c>
      <c r="O3587" s="49">
        <v>3</v>
      </c>
    </row>
    <row r="3588" spans="1:15" x14ac:dyDescent="0.2">
      <c r="A3588" s="48" t="s">
        <v>10693</v>
      </c>
      <c r="B3588" s="5" t="s">
        <v>3776</v>
      </c>
      <c r="C3588" s="5">
        <v>40</v>
      </c>
      <c r="D3588" s="5" t="s">
        <v>27</v>
      </c>
      <c r="E3588" s="5" t="s">
        <v>10694</v>
      </c>
      <c r="F3588" s="5">
        <v>-9092</v>
      </c>
      <c r="G3588" s="5" t="s">
        <v>29</v>
      </c>
      <c r="H3588" s="5" t="s">
        <v>144</v>
      </c>
      <c r="I3588" s="5">
        <v>51984.47</v>
      </c>
      <c r="J3588" s="5" t="s">
        <v>9589</v>
      </c>
      <c r="K3588" s="5" t="s">
        <v>55</v>
      </c>
      <c r="L3588" s="5" t="s">
        <v>32</v>
      </c>
      <c r="M3588" s="5">
        <v>1.39</v>
      </c>
      <c r="N3588" s="5" t="s">
        <v>24</v>
      </c>
      <c r="O3588" s="49">
        <v>21</v>
      </c>
    </row>
    <row r="3589" spans="1:15" x14ac:dyDescent="0.2">
      <c r="A3589" s="48" t="s">
        <v>10695</v>
      </c>
      <c r="B3589" s="5" t="s">
        <v>3658</v>
      </c>
      <c r="C3589" s="5">
        <v>27</v>
      </c>
      <c r="D3589" s="5" t="s">
        <v>27</v>
      </c>
      <c r="E3589" s="5" t="s">
        <v>10696</v>
      </c>
      <c r="F3589" s="5">
        <v>-7861</v>
      </c>
      <c r="G3589" s="5" t="s">
        <v>29</v>
      </c>
      <c r="H3589" s="5" t="s">
        <v>20</v>
      </c>
      <c r="I3589" s="5">
        <v>85577.89</v>
      </c>
      <c r="J3589" s="5" t="s">
        <v>10697</v>
      </c>
      <c r="K3589" s="5" t="s">
        <v>81</v>
      </c>
      <c r="L3589" s="5" t="s">
        <v>32</v>
      </c>
      <c r="M3589" s="5">
        <v>3.34</v>
      </c>
      <c r="N3589" s="5" t="s">
        <v>41</v>
      </c>
      <c r="O3589" s="49">
        <v>15</v>
      </c>
    </row>
    <row r="3590" spans="1:15" x14ac:dyDescent="0.2">
      <c r="A3590" s="48" t="s">
        <v>10698</v>
      </c>
      <c r="B3590" s="5" t="s">
        <v>1476</v>
      </c>
      <c r="C3590" s="5">
        <v>50</v>
      </c>
      <c r="D3590" s="5" t="s">
        <v>17</v>
      </c>
      <c r="E3590" s="5" t="s">
        <v>10699</v>
      </c>
      <c r="F3590" s="5">
        <v>-11728</v>
      </c>
      <c r="G3590" s="5" t="s">
        <v>116</v>
      </c>
      <c r="H3590" s="5" t="s">
        <v>173</v>
      </c>
      <c r="I3590" s="5">
        <v>107923.39</v>
      </c>
      <c r="J3590" s="5" t="s">
        <v>5519</v>
      </c>
      <c r="K3590" s="5" t="s">
        <v>104</v>
      </c>
      <c r="L3590" s="5" t="s">
        <v>32</v>
      </c>
      <c r="M3590" s="5">
        <v>4.4400000000000004</v>
      </c>
      <c r="N3590" s="5" t="s">
        <v>24</v>
      </c>
      <c r="O3590" s="49">
        <v>6</v>
      </c>
    </row>
    <row r="3591" spans="1:15" x14ac:dyDescent="0.2">
      <c r="A3591" s="48" t="s">
        <v>10700</v>
      </c>
      <c r="B3591" s="5" t="s">
        <v>1344</v>
      </c>
      <c r="C3591" s="5">
        <v>26</v>
      </c>
      <c r="D3591" s="5" t="s">
        <v>17</v>
      </c>
      <c r="E3591" s="5" t="s">
        <v>10701</v>
      </c>
      <c r="F3591" s="5">
        <v>-5084</v>
      </c>
      <c r="G3591" s="5" t="s">
        <v>94</v>
      </c>
      <c r="H3591" s="5" t="s">
        <v>53</v>
      </c>
      <c r="I3591" s="5">
        <v>82879.47</v>
      </c>
      <c r="J3591" s="5" t="s">
        <v>5506</v>
      </c>
      <c r="K3591" s="5" t="s">
        <v>136</v>
      </c>
      <c r="L3591" s="5" t="s">
        <v>32</v>
      </c>
      <c r="M3591" s="5">
        <v>3.38</v>
      </c>
      <c r="N3591" s="5" t="s">
        <v>57</v>
      </c>
      <c r="O3591" s="49">
        <v>2</v>
      </c>
    </row>
    <row r="3592" spans="1:15" x14ac:dyDescent="0.2">
      <c r="A3592" s="48" t="s">
        <v>10702</v>
      </c>
      <c r="B3592" s="5" t="s">
        <v>10703</v>
      </c>
      <c r="C3592" s="5">
        <v>27</v>
      </c>
      <c r="D3592" s="5" t="s">
        <v>27</v>
      </c>
      <c r="E3592" s="5" t="s">
        <v>10704</v>
      </c>
      <c r="F3592" s="5">
        <v>-5652</v>
      </c>
      <c r="G3592" s="5" t="s">
        <v>94</v>
      </c>
      <c r="H3592" s="5" t="s">
        <v>144</v>
      </c>
      <c r="I3592" s="5">
        <v>87624.67</v>
      </c>
      <c r="J3592" s="5" t="s">
        <v>5565</v>
      </c>
      <c r="K3592" s="5" t="s">
        <v>40</v>
      </c>
      <c r="L3592" s="5" t="s">
        <v>73</v>
      </c>
      <c r="M3592" s="5">
        <v>3.23</v>
      </c>
      <c r="N3592" s="5" t="s">
        <v>24</v>
      </c>
      <c r="O3592" s="49">
        <v>22</v>
      </c>
    </row>
    <row r="3593" spans="1:15" x14ac:dyDescent="0.2">
      <c r="A3593" s="48" t="s">
        <v>10705</v>
      </c>
      <c r="B3593" s="5" t="s">
        <v>1518</v>
      </c>
      <c r="C3593" s="5">
        <v>58</v>
      </c>
      <c r="D3593" s="5" t="s">
        <v>27</v>
      </c>
      <c r="E3593" s="5" t="s">
        <v>10706</v>
      </c>
      <c r="F3593" s="5">
        <v>-8900</v>
      </c>
      <c r="G3593" s="5" t="s">
        <v>37</v>
      </c>
      <c r="H3593" s="5" t="s">
        <v>194</v>
      </c>
      <c r="I3593" s="5">
        <v>106675.25</v>
      </c>
      <c r="J3593" s="5" t="s">
        <v>3009</v>
      </c>
      <c r="K3593" s="5" t="s">
        <v>136</v>
      </c>
      <c r="L3593" s="5" t="s">
        <v>56</v>
      </c>
      <c r="M3593" s="5">
        <v>3.41</v>
      </c>
      <c r="N3593" s="5" t="s">
        <v>33</v>
      </c>
      <c r="O3593" s="49">
        <v>23</v>
      </c>
    </row>
    <row r="3594" spans="1:15" x14ac:dyDescent="0.2">
      <c r="A3594" s="48" t="s">
        <v>10707</v>
      </c>
      <c r="B3594" s="5" t="s">
        <v>10708</v>
      </c>
      <c r="C3594" s="5">
        <v>25</v>
      </c>
      <c r="D3594" s="5" t="s">
        <v>27</v>
      </c>
      <c r="E3594" s="5" t="s">
        <v>10709</v>
      </c>
      <c r="F3594" s="5">
        <v>-7691</v>
      </c>
      <c r="G3594" s="5" t="s">
        <v>116</v>
      </c>
      <c r="H3594" s="5" t="s">
        <v>53</v>
      </c>
      <c r="I3594" s="5">
        <v>155786.51</v>
      </c>
      <c r="J3594" s="5" t="s">
        <v>10710</v>
      </c>
      <c r="K3594" s="5" t="s">
        <v>40</v>
      </c>
      <c r="L3594" s="5" t="s">
        <v>32</v>
      </c>
      <c r="M3594" s="5">
        <v>4.95</v>
      </c>
      <c r="N3594" s="5" t="s">
        <v>33</v>
      </c>
      <c r="O3594" s="49">
        <v>27</v>
      </c>
    </row>
    <row r="3595" spans="1:15" x14ac:dyDescent="0.2">
      <c r="A3595" s="48" t="s">
        <v>10711</v>
      </c>
      <c r="B3595" s="5" t="s">
        <v>5029</v>
      </c>
      <c r="C3595" s="5">
        <v>46</v>
      </c>
      <c r="D3595" s="5" t="s">
        <v>17</v>
      </c>
      <c r="E3595" s="5" t="s">
        <v>10712</v>
      </c>
      <c r="F3595" s="5">
        <v>-9783</v>
      </c>
      <c r="G3595" s="5" t="s">
        <v>29</v>
      </c>
      <c r="H3595" s="5" t="s">
        <v>71</v>
      </c>
      <c r="I3595" s="5">
        <v>106486.56</v>
      </c>
      <c r="J3595" s="5" t="s">
        <v>4643</v>
      </c>
      <c r="K3595" s="5" t="s">
        <v>40</v>
      </c>
      <c r="L3595" s="5" t="s">
        <v>23</v>
      </c>
      <c r="M3595" s="5">
        <v>2.11</v>
      </c>
      <c r="N3595" s="5" t="s">
        <v>33</v>
      </c>
      <c r="O3595" s="49">
        <v>21</v>
      </c>
    </row>
    <row r="3596" spans="1:15" x14ac:dyDescent="0.2">
      <c r="A3596" s="48" t="s">
        <v>10713</v>
      </c>
      <c r="B3596" s="5" t="s">
        <v>1847</v>
      </c>
      <c r="C3596" s="5">
        <v>31</v>
      </c>
      <c r="D3596" s="5" t="s">
        <v>50</v>
      </c>
      <c r="E3596" s="5" t="s">
        <v>1848</v>
      </c>
      <c r="F3596" s="5">
        <v>-2955</v>
      </c>
      <c r="G3596" s="5" t="s">
        <v>37</v>
      </c>
      <c r="H3596" s="5" t="s">
        <v>38</v>
      </c>
      <c r="I3596" s="5">
        <v>148350.95000000001</v>
      </c>
      <c r="J3596" s="5" t="s">
        <v>3475</v>
      </c>
      <c r="K3596" s="5" t="s">
        <v>55</v>
      </c>
      <c r="L3596" s="5" t="s">
        <v>73</v>
      </c>
      <c r="M3596" s="5">
        <v>2.16</v>
      </c>
      <c r="N3596" s="5" t="s">
        <v>41</v>
      </c>
      <c r="O3596" s="49">
        <v>34</v>
      </c>
    </row>
    <row r="3597" spans="1:15" x14ac:dyDescent="0.2">
      <c r="A3597" s="48" t="s">
        <v>10714</v>
      </c>
      <c r="B3597" s="5" t="s">
        <v>955</v>
      </c>
      <c r="C3597" s="5">
        <v>39</v>
      </c>
      <c r="D3597" s="5" t="s">
        <v>27</v>
      </c>
      <c r="E3597" s="5" t="s">
        <v>10715</v>
      </c>
      <c r="F3597" s="5">
        <v>-8539</v>
      </c>
      <c r="G3597" s="5" t="s">
        <v>45</v>
      </c>
      <c r="H3597" s="5" t="s">
        <v>30</v>
      </c>
      <c r="I3597" s="5">
        <v>77057.34</v>
      </c>
      <c r="J3597" s="5" t="s">
        <v>10716</v>
      </c>
      <c r="K3597" s="5" t="s">
        <v>118</v>
      </c>
      <c r="L3597" s="5" t="s">
        <v>56</v>
      </c>
      <c r="M3597" s="5">
        <v>4.6500000000000004</v>
      </c>
      <c r="N3597" s="5" t="s">
        <v>24</v>
      </c>
      <c r="O3597" s="49">
        <v>4</v>
      </c>
    </row>
    <row r="3598" spans="1:15" x14ac:dyDescent="0.2">
      <c r="A3598" s="48" t="s">
        <v>10717</v>
      </c>
      <c r="B3598" s="5" t="s">
        <v>7840</v>
      </c>
      <c r="C3598" s="5">
        <v>24</v>
      </c>
      <c r="D3598" s="5" t="s">
        <v>27</v>
      </c>
      <c r="E3598" s="5" t="s">
        <v>10718</v>
      </c>
      <c r="F3598" s="5">
        <v>-8177</v>
      </c>
      <c r="G3598" s="5" t="s">
        <v>99</v>
      </c>
      <c r="H3598" s="5" t="s">
        <v>38</v>
      </c>
      <c r="I3598" s="5">
        <v>122432.41</v>
      </c>
      <c r="J3598" s="5" t="s">
        <v>1849</v>
      </c>
      <c r="K3598" s="5" t="s">
        <v>136</v>
      </c>
      <c r="L3598" s="5" t="s">
        <v>23</v>
      </c>
      <c r="M3598" s="5">
        <v>4.09</v>
      </c>
      <c r="N3598" s="5" t="s">
        <v>33</v>
      </c>
      <c r="O3598" s="49">
        <v>17</v>
      </c>
    </row>
    <row r="3599" spans="1:15" x14ac:dyDescent="0.2">
      <c r="A3599" s="48" t="s">
        <v>10719</v>
      </c>
      <c r="B3599" s="5" t="s">
        <v>5369</v>
      </c>
      <c r="C3599" s="5">
        <v>22</v>
      </c>
      <c r="D3599" s="5" t="s">
        <v>27</v>
      </c>
      <c r="E3599" s="5" t="s">
        <v>10720</v>
      </c>
      <c r="F3599" s="5">
        <v>-6292</v>
      </c>
      <c r="G3599" s="5" t="s">
        <v>99</v>
      </c>
      <c r="H3599" s="5" t="s">
        <v>79</v>
      </c>
      <c r="I3599" s="5">
        <v>123604.51</v>
      </c>
      <c r="J3599" s="5" t="s">
        <v>7228</v>
      </c>
      <c r="K3599" s="5" t="s">
        <v>22</v>
      </c>
      <c r="L3599" s="5" t="s">
        <v>56</v>
      </c>
      <c r="M3599" s="5">
        <v>4.3499999999999996</v>
      </c>
      <c r="N3599" s="5" t="s">
        <v>74</v>
      </c>
      <c r="O3599" s="49">
        <v>33</v>
      </c>
    </row>
    <row r="3600" spans="1:15" x14ac:dyDescent="0.2">
      <c r="A3600" s="48" t="s">
        <v>10721</v>
      </c>
      <c r="B3600" s="5" t="s">
        <v>10722</v>
      </c>
      <c r="C3600" s="5">
        <v>43</v>
      </c>
      <c r="D3600" s="5" t="s">
        <v>17</v>
      </c>
      <c r="E3600" s="5" t="s">
        <v>10723</v>
      </c>
      <c r="F3600" s="5">
        <v>-8214</v>
      </c>
      <c r="G3600" s="5" t="s">
        <v>85</v>
      </c>
      <c r="H3600" s="5" t="s">
        <v>30</v>
      </c>
      <c r="I3600" s="5">
        <v>96938.01</v>
      </c>
      <c r="J3600" s="5" t="s">
        <v>10724</v>
      </c>
      <c r="K3600" s="5" t="s">
        <v>81</v>
      </c>
      <c r="L3600" s="5" t="s">
        <v>56</v>
      </c>
      <c r="M3600" s="5">
        <v>2.4900000000000002</v>
      </c>
      <c r="N3600" s="5" t="s">
        <v>57</v>
      </c>
      <c r="O3600" s="49">
        <v>28</v>
      </c>
    </row>
    <row r="3601" spans="1:15" x14ac:dyDescent="0.2">
      <c r="A3601" s="48" t="s">
        <v>10725</v>
      </c>
      <c r="B3601" s="5" t="s">
        <v>5433</v>
      </c>
      <c r="C3601" s="5">
        <v>52</v>
      </c>
      <c r="D3601" s="5" t="s">
        <v>50</v>
      </c>
      <c r="E3601" s="5" t="s">
        <v>10726</v>
      </c>
      <c r="F3601" s="5">
        <v>-7198</v>
      </c>
      <c r="G3601" s="5" t="s">
        <v>78</v>
      </c>
      <c r="H3601" s="5" t="s">
        <v>38</v>
      </c>
      <c r="I3601" s="5">
        <v>128956.62</v>
      </c>
      <c r="J3601" s="5" t="s">
        <v>4123</v>
      </c>
      <c r="K3601" s="5" t="s">
        <v>81</v>
      </c>
      <c r="L3601" s="5" t="s">
        <v>32</v>
      </c>
      <c r="M3601" s="5">
        <v>2.54</v>
      </c>
      <c r="N3601" s="5" t="s">
        <v>24</v>
      </c>
      <c r="O3601" s="49">
        <v>30</v>
      </c>
    </row>
    <row r="3602" spans="1:15" x14ac:dyDescent="0.2">
      <c r="A3602" s="48" t="s">
        <v>10727</v>
      </c>
      <c r="B3602" s="5" t="s">
        <v>10728</v>
      </c>
      <c r="C3602" s="5">
        <v>54</v>
      </c>
      <c r="D3602" s="5" t="s">
        <v>50</v>
      </c>
      <c r="E3602" s="5" t="s">
        <v>10729</v>
      </c>
      <c r="F3602" s="5">
        <v>-11143</v>
      </c>
      <c r="G3602" s="5" t="s">
        <v>37</v>
      </c>
      <c r="H3602" s="5" t="s">
        <v>144</v>
      </c>
      <c r="I3602" s="5">
        <v>151985.9</v>
      </c>
      <c r="J3602" s="5" t="s">
        <v>140</v>
      </c>
      <c r="K3602" s="5" t="s">
        <v>40</v>
      </c>
      <c r="L3602" s="5" t="s">
        <v>56</v>
      </c>
      <c r="M3602" s="5">
        <v>4.63</v>
      </c>
      <c r="N3602" s="5" t="s">
        <v>41</v>
      </c>
      <c r="O3602" s="49">
        <v>11</v>
      </c>
    </row>
    <row r="3603" spans="1:15" x14ac:dyDescent="0.2">
      <c r="A3603" s="48" t="s">
        <v>10730</v>
      </c>
      <c r="B3603" s="5" t="s">
        <v>1487</v>
      </c>
      <c r="C3603" s="5">
        <v>36</v>
      </c>
      <c r="D3603" s="5" t="s">
        <v>27</v>
      </c>
      <c r="E3603" s="5" t="s">
        <v>10731</v>
      </c>
      <c r="F3603" s="5">
        <v>-7395</v>
      </c>
      <c r="G3603" s="5" t="s">
        <v>85</v>
      </c>
      <c r="H3603" s="5" t="s">
        <v>144</v>
      </c>
      <c r="I3603" s="5">
        <v>113783.38</v>
      </c>
      <c r="J3603" s="5" t="s">
        <v>3844</v>
      </c>
      <c r="K3603" s="5" t="s">
        <v>40</v>
      </c>
      <c r="L3603" s="5" t="s">
        <v>73</v>
      </c>
      <c r="M3603" s="5">
        <v>2.4900000000000002</v>
      </c>
      <c r="N3603" s="5" t="s">
        <v>74</v>
      </c>
      <c r="O3603" s="49">
        <v>38</v>
      </c>
    </row>
    <row r="3604" spans="1:15" x14ac:dyDescent="0.2">
      <c r="A3604" s="48" t="s">
        <v>10732</v>
      </c>
      <c r="B3604" s="5" t="s">
        <v>10733</v>
      </c>
      <c r="C3604" s="5">
        <v>32</v>
      </c>
      <c r="D3604" s="5" t="s">
        <v>50</v>
      </c>
      <c r="E3604" s="5" t="s">
        <v>10734</v>
      </c>
      <c r="F3604" s="5">
        <v>-4392</v>
      </c>
      <c r="G3604" s="5" t="s">
        <v>94</v>
      </c>
      <c r="H3604" s="5" t="s">
        <v>173</v>
      </c>
      <c r="I3604" s="5">
        <v>59806.38</v>
      </c>
      <c r="J3604" s="5" t="s">
        <v>10735</v>
      </c>
      <c r="K3604" s="5" t="s">
        <v>136</v>
      </c>
      <c r="L3604" s="5" t="s">
        <v>23</v>
      </c>
      <c r="M3604" s="5">
        <v>4.51</v>
      </c>
      <c r="N3604" s="5" t="s">
        <v>24</v>
      </c>
      <c r="O3604" s="49">
        <v>39</v>
      </c>
    </row>
    <row r="3605" spans="1:15" x14ac:dyDescent="0.2">
      <c r="A3605" s="48" t="s">
        <v>10736</v>
      </c>
      <c r="B3605" s="5" t="s">
        <v>10737</v>
      </c>
      <c r="C3605" s="5">
        <v>63</v>
      </c>
      <c r="D3605" s="5" t="s">
        <v>50</v>
      </c>
      <c r="E3605" s="5" t="s">
        <v>10738</v>
      </c>
      <c r="F3605" s="5">
        <v>-9659</v>
      </c>
      <c r="G3605" s="5" t="s">
        <v>37</v>
      </c>
      <c r="H3605" s="5" t="s">
        <v>79</v>
      </c>
      <c r="I3605" s="5">
        <v>43060.26</v>
      </c>
      <c r="J3605" s="5" t="s">
        <v>10710</v>
      </c>
      <c r="K3605" s="5" t="s">
        <v>55</v>
      </c>
      <c r="L3605" s="5" t="s">
        <v>23</v>
      </c>
      <c r="M3605" s="5">
        <v>3.25</v>
      </c>
      <c r="N3605" s="5" t="s">
        <v>24</v>
      </c>
      <c r="O3605" s="49">
        <v>24</v>
      </c>
    </row>
    <row r="3606" spans="1:15" x14ac:dyDescent="0.2">
      <c r="A3606" s="48" t="s">
        <v>10739</v>
      </c>
      <c r="B3606" s="5" t="s">
        <v>10740</v>
      </c>
      <c r="C3606" s="5">
        <v>65</v>
      </c>
      <c r="D3606" s="5" t="s">
        <v>17</v>
      </c>
      <c r="E3606" s="5" t="s">
        <v>10741</v>
      </c>
      <c r="F3606" s="5">
        <v>-6767</v>
      </c>
      <c r="G3606" s="5" t="s">
        <v>29</v>
      </c>
      <c r="H3606" s="5" t="s">
        <v>194</v>
      </c>
      <c r="I3606" s="5">
        <v>149606.65</v>
      </c>
      <c r="J3606" s="5" t="s">
        <v>10742</v>
      </c>
      <c r="K3606" s="5" t="s">
        <v>127</v>
      </c>
      <c r="L3606" s="5" t="s">
        <v>56</v>
      </c>
      <c r="M3606" s="5">
        <v>1.63</v>
      </c>
      <c r="N3606" s="5" t="s">
        <v>57</v>
      </c>
      <c r="O3606" s="49">
        <v>18</v>
      </c>
    </row>
    <row r="3607" spans="1:15" x14ac:dyDescent="0.2">
      <c r="A3607" s="48" t="s">
        <v>10743</v>
      </c>
      <c r="B3607" s="5" t="s">
        <v>10744</v>
      </c>
      <c r="C3607" s="5">
        <v>25</v>
      </c>
      <c r="D3607" s="5" t="s">
        <v>27</v>
      </c>
      <c r="E3607" s="5" t="s">
        <v>10745</v>
      </c>
      <c r="F3607" s="5">
        <v>-10831</v>
      </c>
      <c r="G3607" s="5" t="s">
        <v>45</v>
      </c>
      <c r="H3607" s="5" t="s">
        <v>66</v>
      </c>
      <c r="I3607" s="5">
        <v>117402.11</v>
      </c>
      <c r="J3607" s="5" t="s">
        <v>1992</v>
      </c>
      <c r="K3607" s="5" t="s">
        <v>47</v>
      </c>
      <c r="L3607" s="5" t="s">
        <v>32</v>
      </c>
      <c r="M3607" s="5">
        <v>3.84</v>
      </c>
      <c r="N3607" s="5" t="s">
        <v>57</v>
      </c>
      <c r="O3607" s="49">
        <v>37</v>
      </c>
    </row>
    <row r="3608" spans="1:15" x14ac:dyDescent="0.2">
      <c r="A3608" s="48" t="s">
        <v>10746</v>
      </c>
      <c r="B3608" s="5" t="s">
        <v>712</v>
      </c>
      <c r="C3608" s="5">
        <v>26</v>
      </c>
      <c r="D3608" s="5" t="s">
        <v>27</v>
      </c>
      <c r="E3608" s="5" t="s">
        <v>10747</v>
      </c>
      <c r="F3608" s="5">
        <v>-5336</v>
      </c>
      <c r="G3608" s="5" t="s">
        <v>45</v>
      </c>
      <c r="H3608" s="5" t="s">
        <v>30</v>
      </c>
      <c r="I3608" s="5">
        <v>172693.11</v>
      </c>
      <c r="J3608" s="5" t="s">
        <v>4918</v>
      </c>
      <c r="K3608" s="5" t="s">
        <v>22</v>
      </c>
      <c r="L3608" s="5" t="s">
        <v>56</v>
      </c>
      <c r="M3608" s="5">
        <v>1.41</v>
      </c>
      <c r="N3608" s="5" t="s">
        <v>33</v>
      </c>
      <c r="O3608" s="49">
        <v>26</v>
      </c>
    </row>
    <row r="3609" spans="1:15" x14ac:dyDescent="0.2">
      <c r="A3609" s="48" t="s">
        <v>10748</v>
      </c>
      <c r="B3609" s="5" t="s">
        <v>10749</v>
      </c>
      <c r="C3609" s="5">
        <v>25</v>
      </c>
      <c r="D3609" s="5" t="s">
        <v>17</v>
      </c>
      <c r="E3609" s="5" t="s">
        <v>10750</v>
      </c>
      <c r="F3609" s="5">
        <v>-6439</v>
      </c>
      <c r="G3609" s="5" t="s">
        <v>94</v>
      </c>
      <c r="H3609" s="5" t="s">
        <v>30</v>
      </c>
      <c r="I3609" s="5">
        <v>175809.36</v>
      </c>
      <c r="J3609" s="5" t="s">
        <v>7054</v>
      </c>
      <c r="K3609" s="5" t="s">
        <v>104</v>
      </c>
      <c r="L3609" s="5" t="s">
        <v>32</v>
      </c>
      <c r="M3609" s="5">
        <v>2.79</v>
      </c>
      <c r="N3609" s="5" t="s">
        <v>57</v>
      </c>
      <c r="O3609" s="49">
        <v>10</v>
      </c>
    </row>
    <row r="3610" spans="1:15" x14ac:dyDescent="0.2">
      <c r="A3610" s="48" t="s">
        <v>10751</v>
      </c>
      <c r="B3610" s="5" t="s">
        <v>10752</v>
      </c>
      <c r="C3610" s="5">
        <v>48</v>
      </c>
      <c r="D3610" s="5" t="s">
        <v>27</v>
      </c>
      <c r="E3610" s="5" t="s">
        <v>10753</v>
      </c>
      <c r="F3610" s="5">
        <v>-7907</v>
      </c>
      <c r="G3610" s="5" t="s">
        <v>52</v>
      </c>
      <c r="H3610" s="5" t="s">
        <v>79</v>
      </c>
      <c r="I3610" s="5">
        <v>103244.06</v>
      </c>
      <c r="J3610" s="5" t="s">
        <v>2531</v>
      </c>
      <c r="K3610" s="5" t="s">
        <v>22</v>
      </c>
      <c r="L3610" s="5" t="s">
        <v>56</v>
      </c>
      <c r="M3610" s="5">
        <v>1.22</v>
      </c>
      <c r="N3610" s="5" t="s">
        <v>57</v>
      </c>
      <c r="O3610" s="49">
        <v>13</v>
      </c>
    </row>
    <row r="3611" spans="1:15" x14ac:dyDescent="0.2">
      <c r="A3611" s="48" t="s">
        <v>10754</v>
      </c>
      <c r="B3611" s="5" t="s">
        <v>4293</v>
      </c>
      <c r="C3611" s="5">
        <v>62</v>
      </c>
      <c r="D3611" s="5" t="s">
        <v>17</v>
      </c>
      <c r="E3611" s="5" t="s">
        <v>10755</v>
      </c>
      <c r="F3611" s="5">
        <v>-3264</v>
      </c>
      <c r="G3611" s="5" t="s">
        <v>85</v>
      </c>
      <c r="H3611" s="5" t="s">
        <v>144</v>
      </c>
      <c r="I3611" s="5">
        <v>89799.49</v>
      </c>
      <c r="J3611" s="5" t="s">
        <v>5466</v>
      </c>
      <c r="K3611" s="5" t="s">
        <v>118</v>
      </c>
      <c r="L3611" s="5" t="s">
        <v>73</v>
      </c>
      <c r="M3611" s="5">
        <v>4.1500000000000004</v>
      </c>
      <c r="N3611" s="5" t="s">
        <v>41</v>
      </c>
      <c r="O3611" s="49">
        <v>2</v>
      </c>
    </row>
    <row r="3612" spans="1:15" x14ac:dyDescent="0.2">
      <c r="A3612" s="48" t="s">
        <v>10756</v>
      </c>
      <c r="B3612" s="5" t="s">
        <v>10757</v>
      </c>
      <c r="C3612" s="5">
        <v>25</v>
      </c>
      <c r="D3612" s="5" t="s">
        <v>27</v>
      </c>
      <c r="E3612" s="5" t="s">
        <v>10758</v>
      </c>
      <c r="F3612" s="5">
        <v>-3759</v>
      </c>
      <c r="G3612" s="5" t="s">
        <v>78</v>
      </c>
      <c r="H3612" s="5" t="s">
        <v>71</v>
      </c>
      <c r="I3612" s="5">
        <v>59544.74</v>
      </c>
      <c r="J3612" s="5" t="s">
        <v>5636</v>
      </c>
      <c r="K3612" s="5" t="s">
        <v>118</v>
      </c>
      <c r="L3612" s="5" t="s">
        <v>32</v>
      </c>
      <c r="M3612" s="5">
        <v>4.5</v>
      </c>
      <c r="N3612" s="5" t="s">
        <v>57</v>
      </c>
      <c r="O3612" s="49">
        <v>2</v>
      </c>
    </row>
    <row r="3613" spans="1:15" x14ac:dyDescent="0.2">
      <c r="A3613" s="48" t="s">
        <v>10759</v>
      </c>
      <c r="B3613" s="5" t="s">
        <v>2881</v>
      </c>
      <c r="C3613" s="5">
        <v>24</v>
      </c>
      <c r="D3613" s="5" t="s">
        <v>27</v>
      </c>
      <c r="E3613" s="5" t="s">
        <v>10760</v>
      </c>
      <c r="F3613" s="5">
        <v>-3753</v>
      </c>
      <c r="G3613" s="5" t="s">
        <v>29</v>
      </c>
      <c r="H3613" s="5" t="s">
        <v>38</v>
      </c>
      <c r="I3613" s="5">
        <v>63410.080000000002</v>
      </c>
      <c r="J3613" s="5" t="s">
        <v>7377</v>
      </c>
      <c r="K3613" s="5" t="s">
        <v>127</v>
      </c>
      <c r="L3613" s="5" t="s">
        <v>23</v>
      </c>
      <c r="M3613" s="5">
        <v>1.02</v>
      </c>
      <c r="N3613" s="5" t="s">
        <v>41</v>
      </c>
      <c r="O3613" s="49">
        <v>29</v>
      </c>
    </row>
    <row r="3614" spans="1:15" x14ac:dyDescent="0.2">
      <c r="A3614" s="48" t="s">
        <v>10761</v>
      </c>
      <c r="B3614" s="5" t="s">
        <v>3525</v>
      </c>
      <c r="C3614" s="5">
        <v>55</v>
      </c>
      <c r="D3614" s="5" t="s">
        <v>50</v>
      </c>
      <c r="E3614" s="5" t="s">
        <v>10762</v>
      </c>
      <c r="F3614" s="5">
        <v>-3997</v>
      </c>
      <c r="G3614" s="5" t="s">
        <v>116</v>
      </c>
      <c r="H3614" s="5" t="s">
        <v>38</v>
      </c>
      <c r="I3614" s="5">
        <v>79212.75</v>
      </c>
      <c r="J3614" s="5" t="s">
        <v>7593</v>
      </c>
      <c r="K3614" s="5" t="s">
        <v>104</v>
      </c>
      <c r="L3614" s="5" t="s">
        <v>32</v>
      </c>
      <c r="M3614" s="5">
        <v>4.34</v>
      </c>
      <c r="N3614" s="5" t="s">
        <v>57</v>
      </c>
      <c r="O3614" s="49">
        <v>9</v>
      </c>
    </row>
    <row r="3615" spans="1:15" x14ac:dyDescent="0.2">
      <c r="A3615" s="48" t="s">
        <v>10763</v>
      </c>
      <c r="B3615" s="5" t="s">
        <v>155</v>
      </c>
      <c r="C3615" s="5">
        <v>45</v>
      </c>
      <c r="D3615" s="5" t="s">
        <v>27</v>
      </c>
      <c r="E3615" s="5" t="s">
        <v>10764</v>
      </c>
      <c r="F3615" s="5">
        <v>-4165</v>
      </c>
      <c r="G3615" s="5" t="s">
        <v>52</v>
      </c>
      <c r="H3615" s="5" t="s">
        <v>173</v>
      </c>
      <c r="I3615" s="5">
        <v>108496.08</v>
      </c>
      <c r="J3615" s="5" t="s">
        <v>9882</v>
      </c>
      <c r="K3615" s="5" t="s">
        <v>136</v>
      </c>
      <c r="L3615" s="5" t="s">
        <v>56</v>
      </c>
      <c r="M3615" s="5">
        <v>2.78</v>
      </c>
      <c r="N3615" s="5" t="s">
        <v>74</v>
      </c>
      <c r="O3615" s="49">
        <v>4</v>
      </c>
    </row>
    <row r="3616" spans="1:15" x14ac:dyDescent="0.2">
      <c r="A3616" s="48" t="s">
        <v>10765</v>
      </c>
      <c r="B3616" s="5" t="s">
        <v>10766</v>
      </c>
      <c r="C3616" s="5">
        <v>31</v>
      </c>
      <c r="D3616" s="5" t="s">
        <v>50</v>
      </c>
      <c r="E3616" s="5" t="s">
        <v>10767</v>
      </c>
      <c r="F3616" s="5">
        <v>-8809</v>
      </c>
      <c r="G3616" s="5" t="s">
        <v>37</v>
      </c>
      <c r="H3616" s="5" t="s">
        <v>173</v>
      </c>
      <c r="I3616" s="5">
        <v>40224.870000000003</v>
      </c>
      <c r="J3616" s="5" t="s">
        <v>3294</v>
      </c>
      <c r="K3616" s="5" t="s">
        <v>81</v>
      </c>
      <c r="L3616" s="5" t="s">
        <v>32</v>
      </c>
      <c r="M3616" s="5">
        <v>4.5999999999999996</v>
      </c>
      <c r="N3616" s="5" t="s">
        <v>74</v>
      </c>
      <c r="O3616" s="49">
        <v>33</v>
      </c>
    </row>
    <row r="3617" spans="1:15" x14ac:dyDescent="0.2">
      <c r="A3617" s="48" t="s">
        <v>10768</v>
      </c>
      <c r="B3617" s="5" t="s">
        <v>3154</v>
      </c>
      <c r="C3617" s="5">
        <v>42</v>
      </c>
      <c r="D3617" s="5" t="s">
        <v>50</v>
      </c>
      <c r="E3617" s="5" t="s">
        <v>10769</v>
      </c>
      <c r="F3617" s="5">
        <v>-7315</v>
      </c>
      <c r="G3617" s="5" t="s">
        <v>94</v>
      </c>
      <c r="H3617" s="5" t="s">
        <v>173</v>
      </c>
      <c r="I3617" s="5">
        <v>124564.82</v>
      </c>
      <c r="J3617" s="5" t="s">
        <v>3207</v>
      </c>
      <c r="K3617" s="5" t="s">
        <v>22</v>
      </c>
      <c r="L3617" s="5" t="s">
        <v>32</v>
      </c>
      <c r="M3617" s="5">
        <v>2.1800000000000002</v>
      </c>
      <c r="N3617" s="5" t="s">
        <v>33</v>
      </c>
      <c r="O3617" s="49">
        <v>8</v>
      </c>
    </row>
    <row r="3618" spans="1:15" x14ac:dyDescent="0.2">
      <c r="A3618" s="48" t="s">
        <v>10770</v>
      </c>
      <c r="B3618" s="5" t="s">
        <v>3201</v>
      </c>
      <c r="C3618" s="5">
        <v>37</v>
      </c>
      <c r="D3618" s="5" t="s">
        <v>50</v>
      </c>
      <c r="E3618" s="5" t="s">
        <v>10771</v>
      </c>
      <c r="F3618" s="5">
        <v>-9233</v>
      </c>
      <c r="G3618" s="5" t="s">
        <v>37</v>
      </c>
      <c r="H3618" s="5" t="s">
        <v>194</v>
      </c>
      <c r="I3618" s="5">
        <v>107962.02</v>
      </c>
      <c r="J3618" s="5" t="s">
        <v>2400</v>
      </c>
      <c r="K3618" s="5" t="s">
        <v>136</v>
      </c>
      <c r="L3618" s="5" t="s">
        <v>32</v>
      </c>
      <c r="M3618" s="5">
        <v>1.61</v>
      </c>
      <c r="N3618" s="5" t="s">
        <v>24</v>
      </c>
      <c r="O3618" s="49">
        <v>1</v>
      </c>
    </row>
    <row r="3619" spans="1:15" x14ac:dyDescent="0.2">
      <c r="A3619" s="48" t="s">
        <v>10772</v>
      </c>
      <c r="B3619" s="5" t="s">
        <v>10773</v>
      </c>
      <c r="C3619" s="5">
        <v>35</v>
      </c>
      <c r="D3619" s="5" t="s">
        <v>17</v>
      </c>
      <c r="E3619" s="5" t="s">
        <v>10774</v>
      </c>
      <c r="F3619" s="5">
        <v>-5297</v>
      </c>
      <c r="G3619" s="5" t="s">
        <v>19</v>
      </c>
      <c r="H3619" s="5" t="s">
        <v>20</v>
      </c>
      <c r="I3619" s="5">
        <v>95221.52</v>
      </c>
      <c r="J3619" s="5" t="s">
        <v>2265</v>
      </c>
      <c r="K3619" s="5" t="s">
        <v>40</v>
      </c>
      <c r="L3619" s="5" t="s">
        <v>73</v>
      </c>
      <c r="M3619" s="5">
        <v>2.23</v>
      </c>
      <c r="N3619" s="5" t="s">
        <v>24</v>
      </c>
      <c r="O3619" s="49">
        <v>11</v>
      </c>
    </row>
    <row r="3620" spans="1:15" x14ac:dyDescent="0.2">
      <c r="A3620" s="48" t="s">
        <v>10775</v>
      </c>
      <c r="B3620" s="5" t="s">
        <v>10776</v>
      </c>
      <c r="C3620" s="5">
        <v>53</v>
      </c>
      <c r="D3620" s="5" t="s">
        <v>17</v>
      </c>
      <c r="E3620" s="5" t="s">
        <v>10777</v>
      </c>
      <c r="F3620" s="5">
        <v>-3020</v>
      </c>
      <c r="G3620" s="5" t="s">
        <v>45</v>
      </c>
      <c r="H3620" s="5" t="s">
        <v>194</v>
      </c>
      <c r="I3620" s="5">
        <v>123760.19</v>
      </c>
      <c r="J3620" s="5" t="s">
        <v>4551</v>
      </c>
      <c r="K3620" s="5" t="s">
        <v>22</v>
      </c>
      <c r="L3620" s="5" t="s">
        <v>56</v>
      </c>
      <c r="M3620" s="5">
        <v>2.67</v>
      </c>
      <c r="N3620" s="5" t="s">
        <v>41</v>
      </c>
      <c r="O3620" s="49">
        <v>27</v>
      </c>
    </row>
    <row r="3621" spans="1:15" x14ac:dyDescent="0.2">
      <c r="A3621" s="48" t="s">
        <v>10778</v>
      </c>
      <c r="B3621" s="5" t="s">
        <v>10225</v>
      </c>
      <c r="C3621" s="5">
        <v>46</v>
      </c>
      <c r="D3621" s="5" t="s">
        <v>27</v>
      </c>
      <c r="E3621" s="5" t="s">
        <v>10779</v>
      </c>
      <c r="F3621" s="5">
        <v>-9383</v>
      </c>
      <c r="G3621" s="5" t="s">
        <v>116</v>
      </c>
      <c r="H3621" s="5" t="s">
        <v>38</v>
      </c>
      <c r="I3621" s="5">
        <v>121741.61</v>
      </c>
      <c r="J3621" s="5" t="s">
        <v>3953</v>
      </c>
      <c r="K3621" s="5" t="s">
        <v>22</v>
      </c>
      <c r="L3621" s="5" t="s">
        <v>73</v>
      </c>
      <c r="M3621" s="5">
        <v>4.17</v>
      </c>
      <c r="N3621" s="5" t="s">
        <v>41</v>
      </c>
      <c r="O3621" s="49">
        <v>7</v>
      </c>
    </row>
    <row r="3622" spans="1:15" x14ac:dyDescent="0.2">
      <c r="A3622" s="48" t="s">
        <v>10780</v>
      </c>
      <c r="B3622" s="5" t="s">
        <v>3065</v>
      </c>
      <c r="C3622" s="5">
        <v>60</v>
      </c>
      <c r="D3622" s="5" t="s">
        <v>50</v>
      </c>
      <c r="E3622" s="5" t="s">
        <v>10781</v>
      </c>
      <c r="F3622" s="5">
        <v>-10506</v>
      </c>
      <c r="G3622" s="5" t="s">
        <v>116</v>
      </c>
      <c r="H3622" s="5" t="s">
        <v>194</v>
      </c>
      <c r="I3622" s="5">
        <v>166846.57</v>
      </c>
      <c r="J3622" s="5" t="s">
        <v>5037</v>
      </c>
      <c r="K3622" s="5" t="s">
        <v>40</v>
      </c>
      <c r="L3622" s="5" t="s">
        <v>56</v>
      </c>
      <c r="M3622" s="5">
        <v>3.87</v>
      </c>
      <c r="N3622" s="5" t="s">
        <v>74</v>
      </c>
      <c r="O3622" s="49">
        <v>15</v>
      </c>
    </row>
    <row r="3623" spans="1:15" x14ac:dyDescent="0.2">
      <c r="A3623" s="48" t="s">
        <v>10782</v>
      </c>
      <c r="B3623" s="5" t="s">
        <v>10195</v>
      </c>
      <c r="C3623" s="5">
        <v>50</v>
      </c>
      <c r="D3623" s="5" t="s">
        <v>27</v>
      </c>
      <c r="E3623" s="5" t="s">
        <v>10783</v>
      </c>
      <c r="F3623" s="5">
        <v>-4502</v>
      </c>
      <c r="G3623" s="5" t="s">
        <v>94</v>
      </c>
      <c r="H3623" s="5" t="s">
        <v>20</v>
      </c>
      <c r="I3623" s="5">
        <v>143225.07999999999</v>
      </c>
      <c r="J3623" s="5" t="s">
        <v>4041</v>
      </c>
      <c r="K3623" s="5" t="s">
        <v>55</v>
      </c>
      <c r="L3623" s="5" t="s">
        <v>56</v>
      </c>
      <c r="M3623" s="5">
        <v>4.08</v>
      </c>
      <c r="N3623" s="5" t="s">
        <v>24</v>
      </c>
      <c r="O3623" s="49">
        <v>11</v>
      </c>
    </row>
    <row r="3624" spans="1:15" x14ac:dyDescent="0.2">
      <c r="A3624" s="48" t="s">
        <v>10784</v>
      </c>
      <c r="B3624" s="5" t="s">
        <v>10785</v>
      </c>
      <c r="C3624" s="5">
        <v>46</v>
      </c>
      <c r="D3624" s="5" t="s">
        <v>50</v>
      </c>
      <c r="E3624" s="5" t="s">
        <v>10786</v>
      </c>
      <c r="F3624" s="5">
        <v>-11089</v>
      </c>
      <c r="G3624" s="5" t="s">
        <v>116</v>
      </c>
      <c r="H3624" s="5" t="s">
        <v>53</v>
      </c>
      <c r="I3624" s="5">
        <v>107444.81</v>
      </c>
      <c r="J3624" s="5" t="s">
        <v>2500</v>
      </c>
      <c r="K3624" s="5" t="s">
        <v>127</v>
      </c>
      <c r="L3624" s="5" t="s">
        <v>73</v>
      </c>
      <c r="M3624" s="5">
        <v>4.92</v>
      </c>
      <c r="N3624" s="5" t="s">
        <v>33</v>
      </c>
      <c r="O3624" s="49">
        <v>21</v>
      </c>
    </row>
    <row r="3625" spans="1:15" x14ac:dyDescent="0.2">
      <c r="A3625" s="48" t="s">
        <v>10787</v>
      </c>
      <c r="B3625" s="5" t="s">
        <v>10788</v>
      </c>
      <c r="C3625" s="5">
        <v>63</v>
      </c>
      <c r="D3625" s="5" t="s">
        <v>27</v>
      </c>
      <c r="E3625" s="5" t="s">
        <v>10789</v>
      </c>
      <c r="F3625" s="5">
        <v>-2533</v>
      </c>
      <c r="G3625" s="5" t="s">
        <v>78</v>
      </c>
      <c r="H3625" s="5" t="s">
        <v>71</v>
      </c>
      <c r="I3625" s="5">
        <v>158219.53</v>
      </c>
      <c r="J3625" s="5" t="s">
        <v>4634</v>
      </c>
      <c r="K3625" s="5" t="s">
        <v>104</v>
      </c>
      <c r="L3625" s="5" t="s">
        <v>56</v>
      </c>
      <c r="M3625" s="5">
        <v>2.31</v>
      </c>
      <c r="N3625" s="5" t="s">
        <v>57</v>
      </c>
      <c r="O3625" s="49">
        <v>18</v>
      </c>
    </row>
    <row r="3626" spans="1:15" x14ac:dyDescent="0.2">
      <c r="A3626" s="48" t="s">
        <v>10790</v>
      </c>
      <c r="B3626" s="5" t="s">
        <v>10791</v>
      </c>
      <c r="C3626" s="5">
        <v>57</v>
      </c>
      <c r="D3626" s="5" t="s">
        <v>17</v>
      </c>
      <c r="E3626" s="5" t="s">
        <v>10792</v>
      </c>
      <c r="F3626" s="5">
        <v>-5734</v>
      </c>
      <c r="G3626" s="5" t="s">
        <v>116</v>
      </c>
      <c r="H3626" s="5" t="s">
        <v>173</v>
      </c>
      <c r="I3626" s="5">
        <v>139870.39000000001</v>
      </c>
      <c r="J3626" s="5" t="s">
        <v>8487</v>
      </c>
      <c r="K3626" s="5" t="s">
        <v>62</v>
      </c>
      <c r="L3626" s="5" t="s">
        <v>56</v>
      </c>
      <c r="M3626" s="5">
        <v>2.67</v>
      </c>
      <c r="N3626" s="5" t="s">
        <v>24</v>
      </c>
      <c r="O3626" s="49">
        <v>8</v>
      </c>
    </row>
    <row r="3627" spans="1:15" x14ac:dyDescent="0.2">
      <c r="A3627" s="48" t="s">
        <v>10793</v>
      </c>
      <c r="B3627" s="5" t="s">
        <v>9117</v>
      </c>
      <c r="C3627" s="5">
        <v>55</v>
      </c>
      <c r="D3627" s="5" t="s">
        <v>17</v>
      </c>
      <c r="E3627" s="5" t="s">
        <v>10794</v>
      </c>
      <c r="F3627" s="5">
        <v>-8484</v>
      </c>
      <c r="G3627" s="5" t="s">
        <v>94</v>
      </c>
      <c r="H3627" s="5" t="s">
        <v>173</v>
      </c>
      <c r="I3627" s="5">
        <v>78973.58</v>
      </c>
      <c r="J3627" s="5" t="s">
        <v>10795</v>
      </c>
      <c r="K3627" s="5" t="s">
        <v>55</v>
      </c>
      <c r="L3627" s="5" t="s">
        <v>23</v>
      </c>
      <c r="M3627" s="5">
        <v>4.8899999999999997</v>
      </c>
      <c r="N3627" s="5" t="s">
        <v>24</v>
      </c>
      <c r="O3627" s="49">
        <v>39</v>
      </c>
    </row>
    <row r="3628" spans="1:15" x14ac:dyDescent="0.2">
      <c r="A3628" s="48" t="s">
        <v>10796</v>
      </c>
      <c r="B3628" s="5" t="s">
        <v>4394</v>
      </c>
      <c r="C3628" s="5">
        <v>29</v>
      </c>
      <c r="D3628" s="5" t="s">
        <v>27</v>
      </c>
      <c r="E3628" s="5" t="s">
        <v>10797</v>
      </c>
      <c r="F3628" s="5">
        <v>-8925</v>
      </c>
      <c r="G3628" s="5" t="s">
        <v>19</v>
      </c>
      <c r="H3628" s="5" t="s">
        <v>38</v>
      </c>
      <c r="I3628" s="5">
        <v>46308.34</v>
      </c>
      <c r="J3628" s="5" t="s">
        <v>570</v>
      </c>
      <c r="K3628" s="5" t="s">
        <v>40</v>
      </c>
      <c r="L3628" s="5" t="s">
        <v>56</v>
      </c>
      <c r="M3628" s="5">
        <v>4.88</v>
      </c>
      <c r="N3628" s="5" t="s">
        <v>74</v>
      </c>
      <c r="O3628" s="49">
        <v>19</v>
      </c>
    </row>
    <row r="3629" spans="1:15" x14ac:dyDescent="0.2">
      <c r="A3629" s="48" t="s">
        <v>10798</v>
      </c>
      <c r="B3629" s="5" t="s">
        <v>7269</v>
      </c>
      <c r="C3629" s="5">
        <v>27</v>
      </c>
      <c r="D3629" s="5" t="s">
        <v>50</v>
      </c>
      <c r="E3629" s="5" t="s">
        <v>10799</v>
      </c>
      <c r="F3629" s="5">
        <v>-4398</v>
      </c>
      <c r="G3629" s="5" t="s">
        <v>29</v>
      </c>
      <c r="H3629" s="5" t="s">
        <v>53</v>
      </c>
      <c r="I3629" s="5">
        <v>65720.259999999995</v>
      </c>
      <c r="J3629" s="5" t="s">
        <v>3391</v>
      </c>
      <c r="K3629" s="5" t="s">
        <v>47</v>
      </c>
      <c r="L3629" s="5" t="s">
        <v>73</v>
      </c>
      <c r="M3629" s="5">
        <v>1.64</v>
      </c>
      <c r="N3629" s="5" t="s">
        <v>74</v>
      </c>
      <c r="O3629" s="49">
        <v>7</v>
      </c>
    </row>
    <row r="3630" spans="1:15" x14ac:dyDescent="0.2">
      <c r="A3630" s="48" t="s">
        <v>10800</v>
      </c>
      <c r="B3630" s="5" t="s">
        <v>3023</v>
      </c>
      <c r="C3630" s="5">
        <v>51</v>
      </c>
      <c r="D3630" s="5" t="s">
        <v>17</v>
      </c>
      <c r="E3630" s="5" t="s">
        <v>10801</v>
      </c>
      <c r="F3630" s="5">
        <v>-2734</v>
      </c>
      <c r="G3630" s="5" t="s">
        <v>29</v>
      </c>
      <c r="H3630" s="5" t="s">
        <v>30</v>
      </c>
      <c r="I3630" s="5">
        <v>165262.32999999999</v>
      </c>
      <c r="J3630" s="5" t="s">
        <v>8539</v>
      </c>
      <c r="K3630" s="5" t="s">
        <v>62</v>
      </c>
      <c r="L3630" s="5" t="s">
        <v>23</v>
      </c>
      <c r="M3630" s="5">
        <v>2.48</v>
      </c>
      <c r="N3630" s="5" t="s">
        <v>41</v>
      </c>
      <c r="O3630" s="49">
        <v>38</v>
      </c>
    </row>
    <row r="3631" spans="1:15" x14ac:dyDescent="0.2">
      <c r="A3631" s="48" t="s">
        <v>10802</v>
      </c>
      <c r="B3631" s="5" t="s">
        <v>6840</v>
      </c>
      <c r="C3631" s="5">
        <v>30</v>
      </c>
      <c r="D3631" s="5" t="s">
        <v>27</v>
      </c>
      <c r="E3631" s="5" t="s">
        <v>10803</v>
      </c>
      <c r="F3631" s="5">
        <v>-2918</v>
      </c>
      <c r="G3631" s="5" t="s">
        <v>45</v>
      </c>
      <c r="H3631" s="5" t="s">
        <v>144</v>
      </c>
      <c r="I3631" s="5">
        <v>128447.08</v>
      </c>
      <c r="J3631" s="5" t="s">
        <v>8187</v>
      </c>
      <c r="K3631" s="5" t="s">
        <v>81</v>
      </c>
      <c r="L3631" s="5" t="s">
        <v>73</v>
      </c>
      <c r="M3631" s="5">
        <v>1.88</v>
      </c>
      <c r="N3631" s="5" t="s">
        <v>74</v>
      </c>
      <c r="O3631" s="49">
        <v>8</v>
      </c>
    </row>
    <row r="3632" spans="1:15" x14ac:dyDescent="0.2">
      <c r="A3632" s="48" t="s">
        <v>10804</v>
      </c>
      <c r="B3632" s="5" t="s">
        <v>1522</v>
      </c>
      <c r="C3632" s="5">
        <v>36</v>
      </c>
      <c r="D3632" s="5" t="s">
        <v>27</v>
      </c>
      <c r="E3632" s="5" t="s">
        <v>10805</v>
      </c>
      <c r="F3632" s="5">
        <v>-8151</v>
      </c>
      <c r="G3632" s="5" t="s">
        <v>37</v>
      </c>
      <c r="H3632" s="5" t="s">
        <v>66</v>
      </c>
      <c r="I3632" s="5">
        <v>117049.7</v>
      </c>
      <c r="J3632" s="5" t="s">
        <v>425</v>
      </c>
      <c r="K3632" s="5" t="s">
        <v>40</v>
      </c>
      <c r="L3632" s="5" t="s">
        <v>56</v>
      </c>
      <c r="M3632" s="5">
        <v>3.51</v>
      </c>
      <c r="N3632" s="5" t="s">
        <v>57</v>
      </c>
      <c r="O3632" s="49">
        <v>0</v>
      </c>
    </row>
    <row r="3633" spans="1:15" x14ac:dyDescent="0.2">
      <c r="A3633" s="48" t="s">
        <v>10806</v>
      </c>
      <c r="B3633" s="5" t="s">
        <v>5864</v>
      </c>
      <c r="C3633" s="5">
        <v>33</v>
      </c>
      <c r="D3633" s="5" t="s">
        <v>50</v>
      </c>
      <c r="E3633" s="5" t="s">
        <v>10807</v>
      </c>
      <c r="F3633" s="5">
        <v>-8807</v>
      </c>
      <c r="G3633" s="5" t="s">
        <v>94</v>
      </c>
      <c r="H3633" s="5" t="s">
        <v>66</v>
      </c>
      <c r="I3633" s="5">
        <v>141805.38</v>
      </c>
      <c r="J3633" s="5" t="s">
        <v>3446</v>
      </c>
      <c r="K3633" s="5" t="s">
        <v>136</v>
      </c>
      <c r="L3633" s="5" t="s">
        <v>23</v>
      </c>
      <c r="M3633" s="5">
        <v>2.2400000000000002</v>
      </c>
      <c r="N3633" s="5" t="s">
        <v>74</v>
      </c>
      <c r="O3633" s="49">
        <v>3</v>
      </c>
    </row>
    <row r="3634" spans="1:15" x14ac:dyDescent="0.2">
      <c r="A3634" s="48" t="s">
        <v>10808</v>
      </c>
      <c r="B3634" s="5" t="s">
        <v>7313</v>
      </c>
      <c r="C3634" s="5">
        <v>36</v>
      </c>
      <c r="D3634" s="5" t="s">
        <v>17</v>
      </c>
      <c r="E3634" s="5" t="s">
        <v>10809</v>
      </c>
      <c r="F3634" s="5">
        <v>-6393</v>
      </c>
      <c r="G3634" s="5" t="s">
        <v>19</v>
      </c>
      <c r="H3634" s="5" t="s">
        <v>194</v>
      </c>
      <c r="I3634" s="5">
        <v>158326.88</v>
      </c>
      <c r="J3634" s="5" t="s">
        <v>7535</v>
      </c>
      <c r="K3634" s="5" t="s">
        <v>104</v>
      </c>
      <c r="L3634" s="5" t="s">
        <v>73</v>
      </c>
      <c r="M3634" s="5">
        <v>1.54</v>
      </c>
      <c r="N3634" s="5" t="s">
        <v>24</v>
      </c>
      <c r="O3634" s="49">
        <v>1</v>
      </c>
    </row>
    <row r="3635" spans="1:15" x14ac:dyDescent="0.2">
      <c r="A3635" s="48" t="s">
        <v>10810</v>
      </c>
      <c r="B3635" s="5" t="s">
        <v>307</v>
      </c>
      <c r="C3635" s="5">
        <v>38</v>
      </c>
      <c r="D3635" s="5" t="s">
        <v>17</v>
      </c>
      <c r="E3635" s="5" t="s">
        <v>10811</v>
      </c>
      <c r="F3635" s="5">
        <v>-4957</v>
      </c>
      <c r="G3635" s="5" t="s">
        <v>85</v>
      </c>
      <c r="H3635" s="5" t="s">
        <v>30</v>
      </c>
      <c r="I3635" s="5">
        <v>155890.68</v>
      </c>
      <c r="J3635" s="5" t="s">
        <v>1677</v>
      </c>
      <c r="K3635" s="5" t="s">
        <v>118</v>
      </c>
      <c r="L3635" s="5" t="s">
        <v>23</v>
      </c>
      <c r="M3635" s="5">
        <v>2.65</v>
      </c>
      <c r="N3635" s="5" t="s">
        <v>33</v>
      </c>
      <c r="O3635" s="49">
        <v>8</v>
      </c>
    </row>
    <row r="3636" spans="1:15" x14ac:dyDescent="0.2">
      <c r="A3636" s="48" t="s">
        <v>10812</v>
      </c>
      <c r="B3636" s="5" t="s">
        <v>10813</v>
      </c>
      <c r="C3636" s="5">
        <v>60</v>
      </c>
      <c r="D3636" s="5" t="s">
        <v>50</v>
      </c>
      <c r="E3636" s="5" t="s">
        <v>10814</v>
      </c>
      <c r="F3636" s="5">
        <v>-10436</v>
      </c>
      <c r="G3636" s="5" t="s">
        <v>116</v>
      </c>
      <c r="H3636" s="5" t="s">
        <v>79</v>
      </c>
      <c r="I3636" s="5">
        <v>72636.89</v>
      </c>
      <c r="J3636" s="5" t="s">
        <v>4156</v>
      </c>
      <c r="K3636" s="5" t="s">
        <v>127</v>
      </c>
      <c r="L3636" s="5" t="s">
        <v>73</v>
      </c>
      <c r="M3636" s="5">
        <v>2.95</v>
      </c>
      <c r="N3636" s="5" t="s">
        <v>33</v>
      </c>
      <c r="O3636" s="49">
        <v>8</v>
      </c>
    </row>
    <row r="3637" spans="1:15" x14ac:dyDescent="0.2">
      <c r="A3637" s="48" t="s">
        <v>10815</v>
      </c>
      <c r="B3637" s="5" t="s">
        <v>2236</v>
      </c>
      <c r="C3637" s="5">
        <v>52</v>
      </c>
      <c r="D3637" s="5" t="s">
        <v>27</v>
      </c>
      <c r="E3637" s="5" t="s">
        <v>10816</v>
      </c>
      <c r="F3637" s="5">
        <v>-9459</v>
      </c>
      <c r="G3637" s="5" t="s">
        <v>52</v>
      </c>
      <c r="H3637" s="5" t="s">
        <v>20</v>
      </c>
      <c r="I3637" s="5">
        <v>171678.03</v>
      </c>
      <c r="J3637" s="5" t="s">
        <v>4950</v>
      </c>
      <c r="K3637" s="5" t="s">
        <v>55</v>
      </c>
      <c r="L3637" s="5" t="s">
        <v>32</v>
      </c>
      <c r="M3637" s="5">
        <v>4.7</v>
      </c>
      <c r="N3637" s="5" t="s">
        <v>33</v>
      </c>
      <c r="O3637" s="49">
        <v>21</v>
      </c>
    </row>
    <row r="3638" spans="1:15" x14ac:dyDescent="0.2">
      <c r="A3638" s="48" t="s">
        <v>10817</v>
      </c>
      <c r="B3638" s="5" t="s">
        <v>244</v>
      </c>
      <c r="C3638" s="5">
        <v>40</v>
      </c>
      <c r="D3638" s="5" t="s">
        <v>27</v>
      </c>
      <c r="E3638" s="5" t="s">
        <v>10818</v>
      </c>
      <c r="F3638" s="5">
        <v>-4731</v>
      </c>
      <c r="G3638" s="5" t="s">
        <v>19</v>
      </c>
      <c r="H3638" s="5" t="s">
        <v>144</v>
      </c>
      <c r="I3638" s="5">
        <v>36366.47</v>
      </c>
      <c r="J3638" s="5" t="s">
        <v>6575</v>
      </c>
      <c r="K3638" s="5" t="s">
        <v>127</v>
      </c>
      <c r="L3638" s="5" t="s">
        <v>56</v>
      </c>
      <c r="M3638" s="5">
        <v>1.47</v>
      </c>
      <c r="N3638" s="5" t="s">
        <v>41</v>
      </c>
      <c r="O3638" s="49">
        <v>28</v>
      </c>
    </row>
    <row r="3639" spans="1:15" x14ac:dyDescent="0.2">
      <c r="A3639" s="48" t="s">
        <v>10819</v>
      </c>
      <c r="B3639" s="5" t="s">
        <v>129</v>
      </c>
      <c r="C3639" s="5">
        <v>39</v>
      </c>
      <c r="D3639" s="5" t="s">
        <v>50</v>
      </c>
      <c r="E3639" s="5" t="s">
        <v>10820</v>
      </c>
      <c r="F3639" s="5">
        <v>-3147</v>
      </c>
      <c r="G3639" s="5" t="s">
        <v>37</v>
      </c>
      <c r="H3639" s="5" t="s">
        <v>79</v>
      </c>
      <c r="I3639" s="5">
        <v>137002.26999999999</v>
      </c>
      <c r="J3639" s="5" t="s">
        <v>2860</v>
      </c>
      <c r="K3639" s="5" t="s">
        <v>104</v>
      </c>
      <c r="L3639" s="5" t="s">
        <v>56</v>
      </c>
      <c r="M3639" s="5">
        <v>4.7300000000000004</v>
      </c>
      <c r="N3639" s="5" t="s">
        <v>41</v>
      </c>
      <c r="O3639" s="49">
        <v>38</v>
      </c>
    </row>
    <row r="3640" spans="1:15" x14ac:dyDescent="0.2">
      <c r="A3640" s="48" t="s">
        <v>10821</v>
      </c>
      <c r="B3640" s="5" t="s">
        <v>9334</v>
      </c>
      <c r="C3640" s="5">
        <v>37</v>
      </c>
      <c r="D3640" s="5" t="s">
        <v>17</v>
      </c>
      <c r="E3640" s="5" t="s">
        <v>10822</v>
      </c>
      <c r="F3640" s="5">
        <v>-2431</v>
      </c>
      <c r="G3640" s="5" t="s">
        <v>45</v>
      </c>
      <c r="H3640" s="5" t="s">
        <v>53</v>
      </c>
      <c r="I3640" s="5">
        <v>129881.36</v>
      </c>
      <c r="J3640" s="5" t="s">
        <v>1700</v>
      </c>
      <c r="K3640" s="5" t="s">
        <v>62</v>
      </c>
      <c r="L3640" s="5" t="s">
        <v>32</v>
      </c>
      <c r="M3640" s="5">
        <v>3.38</v>
      </c>
      <c r="N3640" s="5" t="s">
        <v>24</v>
      </c>
      <c r="O3640" s="49">
        <v>40</v>
      </c>
    </row>
    <row r="3641" spans="1:15" x14ac:dyDescent="0.2">
      <c r="A3641" s="48" t="s">
        <v>10823</v>
      </c>
      <c r="B3641" s="5" t="s">
        <v>2348</v>
      </c>
      <c r="C3641" s="5">
        <v>35</v>
      </c>
      <c r="D3641" s="5" t="s">
        <v>50</v>
      </c>
      <c r="E3641" s="5" t="s">
        <v>10824</v>
      </c>
      <c r="F3641" s="5">
        <v>-6321</v>
      </c>
      <c r="G3641" s="5" t="s">
        <v>19</v>
      </c>
      <c r="H3641" s="5" t="s">
        <v>53</v>
      </c>
      <c r="I3641" s="5">
        <v>153485.23000000001</v>
      </c>
      <c r="J3641" s="5" t="s">
        <v>2292</v>
      </c>
      <c r="K3641" s="5" t="s">
        <v>81</v>
      </c>
      <c r="L3641" s="5" t="s">
        <v>73</v>
      </c>
      <c r="M3641" s="5">
        <v>3.12</v>
      </c>
      <c r="N3641" s="5" t="s">
        <v>41</v>
      </c>
      <c r="O3641" s="49">
        <v>2</v>
      </c>
    </row>
    <row r="3642" spans="1:15" x14ac:dyDescent="0.2">
      <c r="A3642" s="48" t="s">
        <v>10825</v>
      </c>
      <c r="B3642" s="5" t="s">
        <v>10826</v>
      </c>
      <c r="C3642" s="5">
        <v>28</v>
      </c>
      <c r="D3642" s="5" t="s">
        <v>17</v>
      </c>
      <c r="E3642" s="5" t="s">
        <v>10827</v>
      </c>
      <c r="F3642" s="5">
        <v>-7569</v>
      </c>
      <c r="G3642" s="5" t="s">
        <v>19</v>
      </c>
      <c r="H3642" s="5" t="s">
        <v>79</v>
      </c>
      <c r="I3642" s="5">
        <v>69454.320000000007</v>
      </c>
      <c r="J3642" s="5" t="s">
        <v>7404</v>
      </c>
      <c r="K3642" s="5" t="s">
        <v>62</v>
      </c>
      <c r="L3642" s="5" t="s">
        <v>32</v>
      </c>
      <c r="M3642" s="5">
        <v>2.65</v>
      </c>
      <c r="N3642" s="5" t="s">
        <v>33</v>
      </c>
      <c r="O3642" s="49">
        <v>36</v>
      </c>
    </row>
    <row r="3643" spans="1:15" x14ac:dyDescent="0.2">
      <c r="A3643" s="48" t="s">
        <v>10828</v>
      </c>
      <c r="B3643" s="5" t="s">
        <v>10829</v>
      </c>
      <c r="C3643" s="5">
        <v>29</v>
      </c>
      <c r="D3643" s="5" t="s">
        <v>50</v>
      </c>
      <c r="E3643" s="5" t="s">
        <v>10830</v>
      </c>
      <c r="F3643" s="5">
        <v>-7148</v>
      </c>
      <c r="G3643" s="5" t="s">
        <v>116</v>
      </c>
      <c r="H3643" s="5" t="s">
        <v>30</v>
      </c>
      <c r="I3643" s="5">
        <v>115213.22</v>
      </c>
      <c r="J3643" s="5" t="s">
        <v>4921</v>
      </c>
      <c r="K3643" s="5" t="s">
        <v>118</v>
      </c>
      <c r="L3643" s="5" t="s">
        <v>56</v>
      </c>
      <c r="M3643" s="5">
        <v>1.28</v>
      </c>
      <c r="N3643" s="5" t="s">
        <v>74</v>
      </c>
      <c r="O3643" s="49">
        <v>14</v>
      </c>
    </row>
    <row r="3644" spans="1:15" x14ac:dyDescent="0.2">
      <c r="A3644" s="48" t="s">
        <v>10831</v>
      </c>
      <c r="B3644" s="5" t="s">
        <v>1327</v>
      </c>
      <c r="C3644" s="5">
        <v>60</v>
      </c>
      <c r="D3644" s="5" t="s">
        <v>27</v>
      </c>
      <c r="E3644" s="5" t="s">
        <v>10832</v>
      </c>
      <c r="F3644" s="5">
        <v>-11110</v>
      </c>
      <c r="G3644" s="5" t="s">
        <v>52</v>
      </c>
      <c r="H3644" s="5" t="s">
        <v>71</v>
      </c>
      <c r="I3644" s="5">
        <v>167383.39000000001</v>
      </c>
      <c r="J3644" s="5" t="s">
        <v>2917</v>
      </c>
      <c r="K3644" s="5" t="s">
        <v>81</v>
      </c>
      <c r="L3644" s="5" t="s">
        <v>32</v>
      </c>
      <c r="M3644" s="5">
        <v>2.3199999999999998</v>
      </c>
      <c r="N3644" s="5" t="s">
        <v>24</v>
      </c>
      <c r="O3644" s="49">
        <v>30</v>
      </c>
    </row>
    <row r="3645" spans="1:15" x14ac:dyDescent="0.2">
      <c r="A3645" s="48" t="s">
        <v>10833</v>
      </c>
      <c r="B3645" s="5" t="s">
        <v>6488</v>
      </c>
      <c r="C3645" s="5">
        <v>49</v>
      </c>
      <c r="D3645" s="5" t="s">
        <v>50</v>
      </c>
      <c r="E3645" s="5" t="s">
        <v>10834</v>
      </c>
      <c r="F3645" s="5">
        <v>-6096</v>
      </c>
      <c r="G3645" s="5" t="s">
        <v>19</v>
      </c>
      <c r="H3645" s="5" t="s">
        <v>66</v>
      </c>
      <c r="I3645" s="5">
        <v>46954.66</v>
      </c>
      <c r="J3645" s="5" t="s">
        <v>726</v>
      </c>
      <c r="K3645" s="5" t="s">
        <v>22</v>
      </c>
      <c r="L3645" s="5" t="s">
        <v>32</v>
      </c>
      <c r="M3645" s="5">
        <v>4.7300000000000004</v>
      </c>
      <c r="N3645" s="5" t="s">
        <v>41</v>
      </c>
      <c r="O3645" s="49">
        <v>34</v>
      </c>
    </row>
    <row r="3646" spans="1:15" x14ac:dyDescent="0.2">
      <c r="A3646" s="48" t="s">
        <v>10835</v>
      </c>
      <c r="B3646" s="5" t="s">
        <v>3531</v>
      </c>
      <c r="C3646" s="5">
        <v>52</v>
      </c>
      <c r="D3646" s="5" t="s">
        <v>17</v>
      </c>
      <c r="E3646" s="5" t="s">
        <v>10836</v>
      </c>
      <c r="F3646" s="5">
        <v>-9872</v>
      </c>
      <c r="G3646" s="5" t="s">
        <v>94</v>
      </c>
      <c r="H3646" s="5" t="s">
        <v>173</v>
      </c>
      <c r="I3646" s="5">
        <v>49920.39</v>
      </c>
      <c r="J3646" s="5" t="s">
        <v>3009</v>
      </c>
      <c r="K3646" s="5" t="s">
        <v>104</v>
      </c>
      <c r="L3646" s="5" t="s">
        <v>56</v>
      </c>
      <c r="M3646" s="5">
        <v>4.16</v>
      </c>
      <c r="N3646" s="5" t="s">
        <v>74</v>
      </c>
      <c r="O3646" s="49">
        <v>37</v>
      </c>
    </row>
    <row r="3647" spans="1:15" x14ac:dyDescent="0.2">
      <c r="A3647" s="48" t="s">
        <v>10837</v>
      </c>
      <c r="B3647" s="5" t="s">
        <v>2334</v>
      </c>
      <c r="C3647" s="5">
        <v>44</v>
      </c>
      <c r="D3647" s="5" t="s">
        <v>27</v>
      </c>
      <c r="E3647" s="5" t="s">
        <v>10838</v>
      </c>
      <c r="F3647" s="5">
        <v>-4014</v>
      </c>
      <c r="G3647" s="5" t="s">
        <v>78</v>
      </c>
      <c r="H3647" s="5" t="s">
        <v>20</v>
      </c>
      <c r="I3647" s="5">
        <v>80490.720000000001</v>
      </c>
      <c r="J3647" s="5" t="s">
        <v>6462</v>
      </c>
      <c r="K3647" s="5" t="s">
        <v>104</v>
      </c>
      <c r="L3647" s="5" t="s">
        <v>73</v>
      </c>
      <c r="M3647" s="5">
        <v>3.26</v>
      </c>
      <c r="N3647" s="5" t="s">
        <v>33</v>
      </c>
      <c r="O3647" s="49">
        <v>18</v>
      </c>
    </row>
    <row r="3648" spans="1:15" x14ac:dyDescent="0.2">
      <c r="A3648" s="48" t="s">
        <v>10839</v>
      </c>
      <c r="B3648" s="5" t="s">
        <v>2026</v>
      </c>
      <c r="C3648" s="5">
        <v>40</v>
      </c>
      <c r="D3648" s="5" t="s">
        <v>17</v>
      </c>
      <c r="E3648" s="5" t="s">
        <v>10840</v>
      </c>
      <c r="F3648" s="5">
        <v>-2982</v>
      </c>
      <c r="G3648" s="5" t="s">
        <v>19</v>
      </c>
      <c r="H3648" s="5" t="s">
        <v>173</v>
      </c>
      <c r="I3648" s="5">
        <v>90320.51</v>
      </c>
      <c r="J3648" s="5" t="s">
        <v>3953</v>
      </c>
      <c r="K3648" s="5" t="s">
        <v>118</v>
      </c>
      <c r="L3648" s="5" t="s">
        <v>73</v>
      </c>
      <c r="M3648" s="5">
        <v>2.25</v>
      </c>
      <c r="N3648" s="5" t="s">
        <v>74</v>
      </c>
      <c r="O3648" s="49">
        <v>10</v>
      </c>
    </row>
    <row r="3649" spans="1:15" x14ac:dyDescent="0.2">
      <c r="A3649" s="48" t="s">
        <v>10841</v>
      </c>
      <c r="B3649" s="5" t="s">
        <v>10842</v>
      </c>
      <c r="C3649" s="5">
        <v>30</v>
      </c>
      <c r="D3649" s="5" t="s">
        <v>27</v>
      </c>
      <c r="E3649" s="5" t="s">
        <v>10843</v>
      </c>
      <c r="F3649" s="5">
        <v>-1903</v>
      </c>
      <c r="G3649" s="5" t="s">
        <v>99</v>
      </c>
      <c r="H3649" s="5" t="s">
        <v>66</v>
      </c>
      <c r="I3649" s="5">
        <v>71224.34</v>
      </c>
      <c r="J3649" s="5" t="s">
        <v>2893</v>
      </c>
      <c r="K3649" s="5" t="s">
        <v>62</v>
      </c>
      <c r="L3649" s="5" t="s">
        <v>23</v>
      </c>
      <c r="M3649" s="5">
        <v>3.2</v>
      </c>
      <c r="N3649" s="5" t="s">
        <v>24</v>
      </c>
      <c r="O3649" s="49">
        <v>9</v>
      </c>
    </row>
    <row r="3650" spans="1:15" x14ac:dyDescent="0.2">
      <c r="A3650" s="48" t="s">
        <v>10844</v>
      </c>
      <c r="B3650" s="5" t="s">
        <v>10845</v>
      </c>
      <c r="C3650" s="5">
        <v>27</v>
      </c>
      <c r="D3650" s="5" t="s">
        <v>50</v>
      </c>
      <c r="E3650" s="5" t="s">
        <v>10846</v>
      </c>
      <c r="F3650" s="5">
        <v>-5066</v>
      </c>
      <c r="G3650" s="5" t="s">
        <v>45</v>
      </c>
      <c r="H3650" s="5" t="s">
        <v>79</v>
      </c>
      <c r="I3650" s="5">
        <v>141528.12</v>
      </c>
      <c r="J3650" s="5" t="s">
        <v>5285</v>
      </c>
      <c r="K3650" s="5" t="s">
        <v>127</v>
      </c>
      <c r="L3650" s="5" t="s">
        <v>56</v>
      </c>
      <c r="M3650" s="5">
        <v>1.31</v>
      </c>
      <c r="N3650" s="5" t="s">
        <v>33</v>
      </c>
      <c r="O3650" s="49">
        <v>32</v>
      </c>
    </row>
    <row r="3651" spans="1:15" x14ac:dyDescent="0.2">
      <c r="A3651" s="48" t="s">
        <v>10847</v>
      </c>
      <c r="B3651" s="5" t="s">
        <v>7881</v>
      </c>
      <c r="C3651" s="5">
        <v>42</v>
      </c>
      <c r="D3651" s="5" t="s">
        <v>50</v>
      </c>
      <c r="E3651" s="5" t="s">
        <v>10848</v>
      </c>
      <c r="F3651" s="5">
        <v>-1597</v>
      </c>
      <c r="G3651" s="5" t="s">
        <v>94</v>
      </c>
      <c r="H3651" s="5" t="s">
        <v>194</v>
      </c>
      <c r="I3651" s="5">
        <v>148471.76999999999</v>
      </c>
      <c r="J3651" s="5" t="s">
        <v>6904</v>
      </c>
      <c r="K3651" s="5" t="s">
        <v>40</v>
      </c>
      <c r="L3651" s="5" t="s">
        <v>56</v>
      </c>
      <c r="M3651" s="5">
        <v>2.88</v>
      </c>
      <c r="N3651" s="5" t="s">
        <v>33</v>
      </c>
      <c r="O3651" s="49">
        <v>7</v>
      </c>
    </row>
    <row r="3652" spans="1:15" x14ac:dyDescent="0.2">
      <c r="A3652" s="48" t="s">
        <v>10849</v>
      </c>
      <c r="B3652" s="5" t="s">
        <v>8045</v>
      </c>
      <c r="C3652" s="5">
        <v>48</v>
      </c>
      <c r="D3652" s="5" t="s">
        <v>17</v>
      </c>
      <c r="E3652" s="5" t="s">
        <v>10850</v>
      </c>
      <c r="F3652" s="5">
        <v>-5354</v>
      </c>
      <c r="G3652" s="5" t="s">
        <v>19</v>
      </c>
      <c r="H3652" s="5" t="s">
        <v>66</v>
      </c>
      <c r="I3652" s="5">
        <v>70450.399999999994</v>
      </c>
      <c r="J3652" s="5" t="s">
        <v>2125</v>
      </c>
      <c r="K3652" s="5" t="s">
        <v>55</v>
      </c>
      <c r="L3652" s="5" t="s">
        <v>73</v>
      </c>
      <c r="M3652" s="5">
        <v>1.89</v>
      </c>
      <c r="N3652" s="5" t="s">
        <v>24</v>
      </c>
      <c r="O3652" s="49">
        <v>27</v>
      </c>
    </row>
    <row r="3653" spans="1:15" x14ac:dyDescent="0.2">
      <c r="A3653" s="48" t="s">
        <v>10851</v>
      </c>
      <c r="B3653" s="5" t="s">
        <v>6099</v>
      </c>
      <c r="C3653" s="5">
        <v>43</v>
      </c>
      <c r="D3653" s="5" t="s">
        <v>50</v>
      </c>
      <c r="E3653" s="5" t="s">
        <v>10852</v>
      </c>
      <c r="F3653" s="5">
        <v>-10418</v>
      </c>
      <c r="G3653" s="5" t="s">
        <v>29</v>
      </c>
      <c r="H3653" s="5" t="s">
        <v>66</v>
      </c>
      <c r="I3653" s="5">
        <v>161840.31</v>
      </c>
      <c r="J3653" s="5" t="s">
        <v>2353</v>
      </c>
      <c r="K3653" s="5" t="s">
        <v>22</v>
      </c>
      <c r="L3653" s="5" t="s">
        <v>32</v>
      </c>
      <c r="M3653" s="5">
        <v>4.3099999999999996</v>
      </c>
      <c r="N3653" s="5" t="s">
        <v>33</v>
      </c>
      <c r="O3653" s="49">
        <v>1</v>
      </c>
    </row>
    <row r="3654" spans="1:15" x14ac:dyDescent="0.2">
      <c r="A3654" s="48" t="s">
        <v>10853</v>
      </c>
      <c r="B3654" s="5" t="s">
        <v>5354</v>
      </c>
      <c r="C3654" s="5">
        <v>46</v>
      </c>
      <c r="D3654" s="5" t="s">
        <v>50</v>
      </c>
      <c r="E3654" s="5" t="s">
        <v>10854</v>
      </c>
      <c r="F3654" s="5">
        <v>-7590</v>
      </c>
      <c r="G3654" s="5" t="s">
        <v>45</v>
      </c>
      <c r="H3654" s="5" t="s">
        <v>20</v>
      </c>
      <c r="I3654" s="5">
        <v>170791.93</v>
      </c>
      <c r="J3654" s="5" t="s">
        <v>1128</v>
      </c>
      <c r="K3654" s="5" t="s">
        <v>55</v>
      </c>
      <c r="L3654" s="5" t="s">
        <v>56</v>
      </c>
      <c r="M3654" s="5">
        <v>1.33</v>
      </c>
      <c r="N3654" s="5" t="s">
        <v>74</v>
      </c>
      <c r="O3654" s="49">
        <v>26</v>
      </c>
    </row>
    <row r="3655" spans="1:15" x14ac:dyDescent="0.2">
      <c r="A3655" s="48" t="s">
        <v>10855</v>
      </c>
      <c r="B3655" s="5" t="s">
        <v>10856</v>
      </c>
      <c r="C3655" s="5">
        <v>48</v>
      </c>
      <c r="D3655" s="5" t="s">
        <v>50</v>
      </c>
      <c r="E3655" s="5" t="s">
        <v>10857</v>
      </c>
      <c r="F3655" s="5">
        <v>-4492</v>
      </c>
      <c r="G3655" s="5" t="s">
        <v>29</v>
      </c>
      <c r="H3655" s="5" t="s">
        <v>194</v>
      </c>
      <c r="I3655" s="5">
        <v>106985.61</v>
      </c>
      <c r="J3655" s="5" t="s">
        <v>9589</v>
      </c>
      <c r="K3655" s="5" t="s">
        <v>136</v>
      </c>
      <c r="L3655" s="5" t="s">
        <v>73</v>
      </c>
      <c r="M3655" s="5">
        <v>1.26</v>
      </c>
      <c r="N3655" s="5" t="s">
        <v>33</v>
      </c>
      <c r="O3655" s="49">
        <v>0</v>
      </c>
    </row>
    <row r="3656" spans="1:15" x14ac:dyDescent="0.2">
      <c r="A3656" s="48" t="s">
        <v>10858</v>
      </c>
      <c r="B3656" s="5" t="s">
        <v>8437</v>
      </c>
      <c r="C3656" s="5">
        <v>38</v>
      </c>
      <c r="D3656" s="5" t="s">
        <v>27</v>
      </c>
      <c r="E3656" s="5" t="s">
        <v>10859</v>
      </c>
      <c r="F3656" s="5">
        <v>-6922</v>
      </c>
      <c r="G3656" s="5" t="s">
        <v>85</v>
      </c>
      <c r="H3656" s="5" t="s">
        <v>30</v>
      </c>
      <c r="I3656" s="5">
        <v>81161.149999999994</v>
      </c>
      <c r="J3656" s="5" t="s">
        <v>6613</v>
      </c>
      <c r="K3656" s="5" t="s">
        <v>104</v>
      </c>
      <c r="L3656" s="5" t="s">
        <v>23</v>
      </c>
      <c r="M3656" s="5">
        <v>1.03</v>
      </c>
      <c r="N3656" s="5" t="s">
        <v>74</v>
      </c>
      <c r="O3656" s="49">
        <v>35</v>
      </c>
    </row>
    <row r="3657" spans="1:15" x14ac:dyDescent="0.2">
      <c r="A3657" s="48" t="s">
        <v>10860</v>
      </c>
      <c r="B3657" s="5" t="s">
        <v>2209</v>
      </c>
      <c r="C3657" s="5">
        <v>31</v>
      </c>
      <c r="D3657" s="5" t="s">
        <v>27</v>
      </c>
      <c r="E3657" s="5" t="s">
        <v>10861</v>
      </c>
      <c r="F3657" s="5">
        <v>-8254</v>
      </c>
      <c r="G3657" s="5" t="s">
        <v>99</v>
      </c>
      <c r="H3657" s="5" t="s">
        <v>20</v>
      </c>
      <c r="I3657" s="5">
        <v>163671.16</v>
      </c>
      <c r="J3657" s="5" t="s">
        <v>9046</v>
      </c>
      <c r="K3657" s="5" t="s">
        <v>127</v>
      </c>
      <c r="L3657" s="5" t="s">
        <v>32</v>
      </c>
      <c r="M3657" s="5">
        <v>3.84</v>
      </c>
      <c r="N3657" s="5" t="s">
        <v>57</v>
      </c>
      <c r="O3657" s="49">
        <v>40</v>
      </c>
    </row>
    <row r="3658" spans="1:15" x14ac:dyDescent="0.2">
      <c r="A3658" s="48" t="s">
        <v>10862</v>
      </c>
      <c r="B3658" s="5" t="s">
        <v>3264</v>
      </c>
      <c r="C3658" s="5">
        <v>52</v>
      </c>
      <c r="D3658" s="5" t="s">
        <v>27</v>
      </c>
      <c r="E3658" s="5" t="s">
        <v>10863</v>
      </c>
      <c r="F3658" s="5">
        <v>-5524</v>
      </c>
      <c r="G3658" s="5" t="s">
        <v>85</v>
      </c>
      <c r="H3658" s="5" t="s">
        <v>71</v>
      </c>
      <c r="I3658" s="5">
        <v>173270.57</v>
      </c>
      <c r="J3658" s="5" t="s">
        <v>10864</v>
      </c>
      <c r="K3658" s="5" t="s">
        <v>40</v>
      </c>
      <c r="L3658" s="5" t="s">
        <v>32</v>
      </c>
      <c r="M3658" s="5">
        <v>1.39</v>
      </c>
      <c r="N3658" s="5" t="s">
        <v>33</v>
      </c>
      <c r="O3658" s="49">
        <v>0</v>
      </c>
    </row>
    <row r="3659" spans="1:15" x14ac:dyDescent="0.2">
      <c r="A3659" s="48" t="s">
        <v>10865</v>
      </c>
      <c r="B3659" s="5" t="s">
        <v>10866</v>
      </c>
      <c r="C3659" s="5">
        <v>26</v>
      </c>
      <c r="D3659" s="5" t="s">
        <v>50</v>
      </c>
      <c r="E3659" s="5" t="s">
        <v>10867</v>
      </c>
      <c r="F3659" s="5">
        <v>-9033</v>
      </c>
      <c r="G3659" s="5" t="s">
        <v>45</v>
      </c>
      <c r="H3659" s="5" t="s">
        <v>71</v>
      </c>
      <c r="I3659" s="5">
        <v>109155.38</v>
      </c>
      <c r="J3659" s="5" t="s">
        <v>1540</v>
      </c>
      <c r="K3659" s="5" t="s">
        <v>104</v>
      </c>
      <c r="L3659" s="5" t="s">
        <v>56</v>
      </c>
      <c r="M3659" s="5">
        <v>3.73</v>
      </c>
      <c r="N3659" s="5" t="s">
        <v>33</v>
      </c>
      <c r="O3659" s="49">
        <v>8</v>
      </c>
    </row>
    <row r="3660" spans="1:15" x14ac:dyDescent="0.2">
      <c r="A3660" s="48" t="s">
        <v>10868</v>
      </c>
      <c r="B3660" s="5" t="s">
        <v>2834</v>
      </c>
      <c r="C3660" s="5">
        <v>30</v>
      </c>
      <c r="D3660" s="5" t="s">
        <v>50</v>
      </c>
      <c r="E3660" s="5" t="s">
        <v>10869</v>
      </c>
      <c r="F3660" s="5">
        <v>-3836</v>
      </c>
      <c r="G3660" s="5" t="s">
        <v>85</v>
      </c>
      <c r="H3660" s="5" t="s">
        <v>38</v>
      </c>
      <c r="I3660" s="5">
        <v>67602.63</v>
      </c>
      <c r="J3660" s="5" t="s">
        <v>2459</v>
      </c>
      <c r="K3660" s="5" t="s">
        <v>136</v>
      </c>
      <c r="L3660" s="5" t="s">
        <v>56</v>
      </c>
      <c r="M3660" s="5">
        <v>4.49</v>
      </c>
      <c r="N3660" s="5" t="s">
        <v>33</v>
      </c>
      <c r="O3660" s="49">
        <v>5</v>
      </c>
    </row>
    <row r="3661" spans="1:15" x14ac:dyDescent="0.2">
      <c r="A3661" s="48" t="s">
        <v>10870</v>
      </c>
      <c r="B3661" s="5" t="s">
        <v>9141</v>
      </c>
      <c r="C3661" s="5">
        <v>34</v>
      </c>
      <c r="D3661" s="5" t="s">
        <v>27</v>
      </c>
      <c r="E3661" s="5" t="s">
        <v>10871</v>
      </c>
      <c r="F3661" s="5">
        <v>-9801</v>
      </c>
      <c r="G3661" s="5" t="s">
        <v>116</v>
      </c>
      <c r="H3661" s="5" t="s">
        <v>38</v>
      </c>
      <c r="I3661" s="5">
        <v>70666.679999999993</v>
      </c>
      <c r="J3661" s="5" t="s">
        <v>600</v>
      </c>
      <c r="K3661" s="5" t="s">
        <v>62</v>
      </c>
      <c r="L3661" s="5" t="s">
        <v>32</v>
      </c>
      <c r="M3661" s="5">
        <v>3.85</v>
      </c>
      <c r="N3661" s="5" t="s">
        <v>41</v>
      </c>
      <c r="O3661" s="49">
        <v>27</v>
      </c>
    </row>
    <row r="3662" spans="1:15" x14ac:dyDescent="0.2">
      <c r="A3662" s="48" t="s">
        <v>10872</v>
      </c>
      <c r="B3662" s="5" t="s">
        <v>5125</v>
      </c>
      <c r="C3662" s="5">
        <v>43</v>
      </c>
      <c r="D3662" s="5" t="s">
        <v>17</v>
      </c>
      <c r="E3662" s="5" t="s">
        <v>10873</v>
      </c>
      <c r="F3662" s="5">
        <v>-8295</v>
      </c>
      <c r="G3662" s="5" t="s">
        <v>19</v>
      </c>
      <c r="H3662" s="5" t="s">
        <v>71</v>
      </c>
      <c r="I3662" s="5">
        <v>159898.18</v>
      </c>
      <c r="J3662" s="5" t="s">
        <v>5299</v>
      </c>
      <c r="K3662" s="5" t="s">
        <v>55</v>
      </c>
      <c r="L3662" s="5" t="s">
        <v>73</v>
      </c>
      <c r="M3662" s="5">
        <v>2.75</v>
      </c>
      <c r="N3662" s="5" t="s">
        <v>41</v>
      </c>
      <c r="O3662" s="49">
        <v>40</v>
      </c>
    </row>
    <row r="3663" spans="1:15" x14ac:dyDescent="0.2">
      <c r="A3663" s="48" t="s">
        <v>10874</v>
      </c>
      <c r="B3663" s="5" t="s">
        <v>10875</v>
      </c>
      <c r="C3663" s="5">
        <v>29</v>
      </c>
      <c r="D3663" s="5" t="s">
        <v>50</v>
      </c>
      <c r="E3663" s="5" t="s">
        <v>10876</v>
      </c>
      <c r="F3663" s="5">
        <v>-9488</v>
      </c>
      <c r="G3663" s="5" t="s">
        <v>78</v>
      </c>
      <c r="H3663" s="5" t="s">
        <v>79</v>
      </c>
      <c r="I3663" s="5">
        <v>48867.67</v>
      </c>
      <c r="J3663" s="5" t="s">
        <v>6799</v>
      </c>
      <c r="K3663" s="5" t="s">
        <v>81</v>
      </c>
      <c r="L3663" s="5" t="s">
        <v>32</v>
      </c>
      <c r="M3663" s="5">
        <v>2.65</v>
      </c>
      <c r="N3663" s="5" t="s">
        <v>57</v>
      </c>
      <c r="O3663" s="49">
        <v>5</v>
      </c>
    </row>
    <row r="3664" spans="1:15" x14ac:dyDescent="0.2">
      <c r="A3664" s="48" t="s">
        <v>10877</v>
      </c>
      <c r="B3664" s="5" t="s">
        <v>1298</v>
      </c>
      <c r="C3664" s="5">
        <v>40</v>
      </c>
      <c r="D3664" s="5" t="s">
        <v>27</v>
      </c>
      <c r="E3664" s="5" t="s">
        <v>10878</v>
      </c>
      <c r="F3664" s="5">
        <v>-4741</v>
      </c>
      <c r="G3664" s="5" t="s">
        <v>99</v>
      </c>
      <c r="H3664" s="5" t="s">
        <v>194</v>
      </c>
      <c r="I3664" s="5">
        <v>93326.47</v>
      </c>
      <c r="J3664" s="5" t="s">
        <v>1865</v>
      </c>
      <c r="K3664" s="5" t="s">
        <v>40</v>
      </c>
      <c r="L3664" s="5" t="s">
        <v>73</v>
      </c>
      <c r="M3664" s="5">
        <v>4.97</v>
      </c>
      <c r="N3664" s="5" t="s">
        <v>41</v>
      </c>
      <c r="O3664" s="49">
        <v>40</v>
      </c>
    </row>
    <row r="3665" spans="1:15" x14ac:dyDescent="0.2">
      <c r="A3665" s="48" t="s">
        <v>10879</v>
      </c>
      <c r="B3665" s="5" t="s">
        <v>10880</v>
      </c>
      <c r="C3665" s="5">
        <v>42</v>
      </c>
      <c r="D3665" s="5" t="s">
        <v>50</v>
      </c>
      <c r="E3665" s="5" t="s">
        <v>10881</v>
      </c>
      <c r="F3665" s="5">
        <v>-7567</v>
      </c>
      <c r="G3665" s="5" t="s">
        <v>29</v>
      </c>
      <c r="H3665" s="5" t="s">
        <v>173</v>
      </c>
      <c r="I3665" s="5">
        <v>79162.17</v>
      </c>
      <c r="J3665" s="5" t="s">
        <v>3987</v>
      </c>
      <c r="K3665" s="5" t="s">
        <v>118</v>
      </c>
      <c r="L3665" s="5" t="s">
        <v>32</v>
      </c>
      <c r="M3665" s="5">
        <v>1.46</v>
      </c>
      <c r="N3665" s="5" t="s">
        <v>41</v>
      </c>
      <c r="O3665" s="49">
        <v>13</v>
      </c>
    </row>
    <row r="3666" spans="1:15" x14ac:dyDescent="0.2">
      <c r="A3666" s="48" t="s">
        <v>10882</v>
      </c>
      <c r="B3666" s="5" t="s">
        <v>6504</v>
      </c>
      <c r="C3666" s="5">
        <v>64</v>
      </c>
      <c r="D3666" s="5" t="s">
        <v>27</v>
      </c>
      <c r="E3666" s="5" t="s">
        <v>10883</v>
      </c>
      <c r="F3666" s="5">
        <v>-7610</v>
      </c>
      <c r="G3666" s="5" t="s">
        <v>37</v>
      </c>
      <c r="H3666" s="5" t="s">
        <v>20</v>
      </c>
      <c r="I3666" s="5">
        <v>113778.62</v>
      </c>
      <c r="J3666" s="5" t="s">
        <v>1869</v>
      </c>
      <c r="K3666" s="5" t="s">
        <v>40</v>
      </c>
      <c r="L3666" s="5" t="s">
        <v>73</v>
      </c>
      <c r="M3666" s="5">
        <v>4.29</v>
      </c>
      <c r="N3666" s="5" t="s">
        <v>33</v>
      </c>
      <c r="O3666" s="49">
        <v>3</v>
      </c>
    </row>
    <row r="3667" spans="1:15" x14ac:dyDescent="0.2">
      <c r="A3667" s="48" t="s">
        <v>10884</v>
      </c>
      <c r="B3667" s="5" t="s">
        <v>6688</v>
      </c>
      <c r="C3667" s="5">
        <v>26</v>
      </c>
      <c r="D3667" s="5" t="s">
        <v>50</v>
      </c>
      <c r="E3667" s="5" t="s">
        <v>10885</v>
      </c>
      <c r="F3667" s="5">
        <v>-8041</v>
      </c>
      <c r="G3667" s="5" t="s">
        <v>37</v>
      </c>
      <c r="H3667" s="5" t="s">
        <v>144</v>
      </c>
      <c r="I3667" s="5">
        <v>114091.96</v>
      </c>
      <c r="J3667" s="5" t="s">
        <v>10886</v>
      </c>
      <c r="K3667" s="5" t="s">
        <v>104</v>
      </c>
      <c r="L3667" s="5" t="s">
        <v>73</v>
      </c>
      <c r="M3667" s="5">
        <v>3.77</v>
      </c>
      <c r="N3667" s="5" t="s">
        <v>57</v>
      </c>
      <c r="O3667" s="49">
        <v>36</v>
      </c>
    </row>
    <row r="3668" spans="1:15" x14ac:dyDescent="0.2">
      <c r="A3668" s="48" t="s">
        <v>10887</v>
      </c>
      <c r="B3668" s="5" t="s">
        <v>10888</v>
      </c>
      <c r="C3668" s="5">
        <v>36</v>
      </c>
      <c r="D3668" s="5" t="s">
        <v>17</v>
      </c>
      <c r="E3668" s="5" t="s">
        <v>10889</v>
      </c>
      <c r="F3668" s="5">
        <v>-9724</v>
      </c>
      <c r="G3668" s="5" t="s">
        <v>94</v>
      </c>
      <c r="H3668" s="5" t="s">
        <v>71</v>
      </c>
      <c r="I3668" s="5">
        <v>68128.52</v>
      </c>
      <c r="J3668" s="5" t="s">
        <v>3710</v>
      </c>
      <c r="K3668" s="5" t="s">
        <v>55</v>
      </c>
      <c r="L3668" s="5" t="s">
        <v>73</v>
      </c>
      <c r="M3668" s="5">
        <v>3.98</v>
      </c>
      <c r="N3668" s="5" t="s">
        <v>57</v>
      </c>
      <c r="O3668" s="49">
        <v>40</v>
      </c>
    </row>
    <row r="3669" spans="1:15" x14ac:dyDescent="0.2">
      <c r="A3669" s="48" t="s">
        <v>10890</v>
      </c>
      <c r="B3669" s="5" t="s">
        <v>6264</v>
      </c>
      <c r="C3669" s="5">
        <v>27</v>
      </c>
      <c r="D3669" s="5" t="s">
        <v>27</v>
      </c>
      <c r="E3669" s="5" t="s">
        <v>10891</v>
      </c>
      <c r="F3669" s="5">
        <v>-9986</v>
      </c>
      <c r="G3669" s="5" t="s">
        <v>78</v>
      </c>
      <c r="H3669" s="5" t="s">
        <v>38</v>
      </c>
      <c r="I3669" s="5">
        <v>140898.41</v>
      </c>
      <c r="J3669" s="5" t="s">
        <v>262</v>
      </c>
      <c r="K3669" s="5" t="s">
        <v>40</v>
      </c>
      <c r="L3669" s="5" t="s">
        <v>56</v>
      </c>
      <c r="M3669" s="5">
        <v>4.3600000000000003</v>
      </c>
      <c r="N3669" s="5" t="s">
        <v>33</v>
      </c>
      <c r="O3669" s="49">
        <v>26</v>
      </c>
    </row>
    <row r="3670" spans="1:15" x14ac:dyDescent="0.2">
      <c r="A3670" s="48" t="s">
        <v>10892</v>
      </c>
      <c r="B3670" s="5" t="s">
        <v>8620</v>
      </c>
      <c r="C3670" s="5">
        <v>24</v>
      </c>
      <c r="D3670" s="5" t="s">
        <v>50</v>
      </c>
      <c r="E3670" s="5" t="s">
        <v>10893</v>
      </c>
      <c r="F3670" s="5">
        <v>-5866</v>
      </c>
      <c r="G3670" s="5" t="s">
        <v>52</v>
      </c>
      <c r="H3670" s="5" t="s">
        <v>30</v>
      </c>
      <c r="I3670" s="5">
        <v>66030.23</v>
      </c>
      <c r="J3670" s="5" t="s">
        <v>2836</v>
      </c>
      <c r="K3670" s="5" t="s">
        <v>40</v>
      </c>
      <c r="L3670" s="5" t="s">
        <v>56</v>
      </c>
      <c r="M3670" s="5">
        <v>2.82</v>
      </c>
      <c r="N3670" s="5" t="s">
        <v>33</v>
      </c>
      <c r="O3670" s="49">
        <v>6</v>
      </c>
    </row>
    <row r="3671" spans="1:15" x14ac:dyDescent="0.2">
      <c r="A3671" s="48" t="s">
        <v>10894</v>
      </c>
      <c r="B3671" s="5" t="s">
        <v>10895</v>
      </c>
      <c r="C3671" s="5">
        <v>65</v>
      </c>
      <c r="D3671" s="5" t="s">
        <v>17</v>
      </c>
      <c r="E3671" s="5" t="s">
        <v>10896</v>
      </c>
      <c r="F3671" s="5">
        <v>-9791</v>
      </c>
      <c r="G3671" s="5" t="s">
        <v>19</v>
      </c>
      <c r="H3671" s="5" t="s">
        <v>71</v>
      </c>
      <c r="I3671" s="5">
        <v>110366.94</v>
      </c>
      <c r="J3671" s="5" t="s">
        <v>10601</v>
      </c>
      <c r="K3671" s="5" t="s">
        <v>22</v>
      </c>
      <c r="L3671" s="5" t="s">
        <v>23</v>
      </c>
      <c r="M3671" s="5">
        <v>1.87</v>
      </c>
      <c r="N3671" s="5" t="s">
        <v>33</v>
      </c>
      <c r="O3671" s="49">
        <v>2</v>
      </c>
    </row>
    <row r="3672" spans="1:15" x14ac:dyDescent="0.2">
      <c r="A3672" s="48" t="s">
        <v>10897</v>
      </c>
      <c r="B3672" s="5" t="s">
        <v>5584</v>
      </c>
      <c r="C3672" s="5">
        <v>37</v>
      </c>
      <c r="D3672" s="5" t="s">
        <v>50</v>
      </c>
      <c r="E3672" s="5" t="s">
        <v>10898</v>
      </c>
      <c r="F3672" s="5">
        <v>-5596</v>
      </c>
      <c r="G3672" s="5" t="s">
        <v>94</v>
      </c>
      <c r="H3672" s="5" t="s">
        <v>71</v>
      </c>
      <c r="I3672" s="5">
        <v>168328.81</v>
      </c>
      <c r="J3672" s="5" t="s">
        <v>3435</v>
      </c>
      <c r="K3672" s="5" t="s">
        <v>47</v>
      </c>
      <c r="L3672" s="5" t="s">
        <v>32</v>
      </c>
      <c r="M3672" s="5">
        <v>4.26</v>
      </c>
      <c r="N3672" s="5" t="s">
        <v>74</v>
      </c>
      <c r="O3672" s="49">
        <v>13</v>
      </c>
    </row>
    <row r="3673" spans="1:15" x14ac:dyDescent="0.2">
      <c r="A3673" s="48" t="s">
        <v>10899</v>
      </c>
      <c r="B3673" s="5" t="s">
        <v>8962</v>
      </c>
      <c r="C3673" s="5">
        <v>22</v>
      </c>
      <c r="D3673" s="5" t="s">
        <v>50</v>
      </c>
      <c r="E3673" s="5" t="s">
        <v>10900</v>
      </c>
      <c r="F3673" s="5">
        <v>-9127</v>
      </c>
      <c r="G3673" s="5" t="s">
        <v>37</v>
      </c>
      <c r="H3673" s="5" t="s">
        <v>71</v>
      </c>
      <c r="I3673" s="5">
        <v>157169.24</v>
      </c>
      <c r="J3673" s="5" t="s">
        <v>10901</v>
      </c>
      <c r="K3673" s="5" t="s">
        <v>81</v>
      </c>
      <c r="L3673" s="5" t="s">
        <v>56</v>
      </c>
      <c r="M3673" s="5">
        <v>3.04</v>
      </c>
      <c r="N3673" s="5" t="s">
        <v>57</v>
      </c>
      <c r="O3673" s="49">
        <v>31</v>
      </c>
    </row>
    <row r="3674" spans="1:15" x14ac:dyDescent="0.2">
      <c r="A3674" s="48" t="s">
        <v>10902</v>
      </c>
      <c r="B3674" s="5" t="s">
        <v>2451</v>
      </c>
      <c r="C3674" s="5">
        <v>61</v>
      </c>
      <c r="D3674" s="5" t="s">
        <v>50</v>
      </c>
      <c r="E3674" s="5" t="s">
        <v>10903</v>
      </c>
      <c r="F3674" s="5">
        <v>-7374</v>
      </c>
      <c r="G3674" s="5" t="s">
        <v>37</v>
      </c>
      <c r="H3674" s="5" t="s">
        <v>20</v>
      </c>
      <c r="I3674" s="5">
        <v>125730.19</v>
      </c>
      <c r="J3674" s="5" t="s">
        <v>10904</v>
      </c>
      <c r="K3674" s="5" t="s">
        <v>40</v>
      </c>
      <c r="L3674" s="5" t="s">
        <v>73</v>
      </c>
      <c r="M3674" s="5">
        <v>2.86</v>
      </c>
      <c r="N3674" s="5" t="s">
        <v>57</v>
      </c>
      <c r="O3674" s="49">
        <v>30</v>
      </c>
    </row>
    <row r="3675" spans="1:15" x14ac:dyDescent="0.2">
      <c r="A3675" s="48" t="s">
        <v>10905</v>
      </c>
      <c r="B3675" s="5" t="s">
        <v>4108</v>
      </c>
      <c r="C3675" s="5">
        <v>40</v>
      </c>
      <c r="D3675" s="5" t="s">
        <v>17</v>
      </c>
      <c r="E3675" s="5" t="s">
        <v>10906</v>
      </c>
      <c r="F3675" s="5">
        <v>-7196</v>
      </c>
      <c r="G3675" s="5" t="s">
        <v>29</v>
      </c>
      <c r="H3675" s="5" t="s">
        <v>71</v>
      </c>
      <c r="I3675" s="5">
        <v>128859.4</v>
      </c>
      <c r="J3675" s="5" t="s">
        <v>10907</v>
      </c>
      <c r="K3675" s="5" t="s">
        <v>22</v>
      </c>
      <c r="L3675" s="5" t="s">
        <v>56</v>
      </c>
      <c r="M3675" s="5">
        <v>3.36</v>
      </c>
      <c r="N3675" s="5" t="s">
        <v>24</v>
      </c>
      <c r="O3675" s="49">
        <v>14</v>
      </c>
    </row>
    <row r="3676" spans="1:15" x14ac:dyDescent="0.2">
      <c r="A3676" s="48" t="s">
        <v>10908</v>
      </c>
      <c r="B3676" s="5" t="s">
        <v>1146</v>
      </c>
      <c r="C3676" s="5">
        <v>58</v>
      </c>
      <c r="D3676" s="5" t="s">
        <v>50</v>
      </c>
      <c r="E3676" s="5" t="s">
        <v>10909</v>
      </c>
      <c r="F3676" s="5">
        <v>-5216</v>
      </c>
      <c r="G3676" s="5" t="s">
        <v>78</v>
      </c>
      <c r="H3676" s="5" t="s">
        <v>79</v>
      </c>
      <c r="I3676" s="5">
        <v>132238.41</v>
      </c>
      <c r="J3676" s="5" t="s">
        <v>4705</v>
      </c>
      <c r="K3676" s="5" t="s">
        <v>104</v>
      </c>
      <c r="L3676" s="5" t="s">
        <v>56</v>
      </c>
      <c r="M3676" s="5">
        <v>3.17</v>
      </c>
      <c r="N3676" s="5" t="s">
        <v>57</v>
      </c>
      <c r="O3676" s="49">
        <v>36</v>
      </c>
    </row>
    <row r="3677" spans="1:15" x14ac:dyDescent="0.2">
      <c r="A3677" s="48" t="s">
        <v>10910</v>
      </c>
      <c r="B3677" s="5" t="s">
        <v>1551</v>
      </c>
      <c r="C3677" s="5">
        <v>31</v>
      </c>
      <c r="D3677" s="5" t="s">
        <v>27</v>
      </c>
      <c r="E3677" s="5" t="s">
        <v>10911</v>
      </c>
      <c r="F3677" s="5">
        <v>-8036</v>
      </c>
      <c r="G3677" s="5" t="s">
        <v>37</v>
      </c>
      <c r="H3677" s="5" t="s">
        <v>144</v>
      </c>
      <c r="I3677" s="5">
        <v>128014.13</v>
      </c>
      <c r="J3677" s="5" t="s">
        <v>10084</v>
      </c>
      <c r="K3677" s="5" t="s">
        <v>62</v>
      </c>
      <c r="L3677" s="5" t="s">
        <v>32</v>
      </c>
      <c r="M3677" s="5">
        <v>2.0499999999999998</v>
      </c>
      <c r="N3677" s="5" t="s">
        <v>74</v>
      </c>
      <c r="O3677" s="49">
        <v>17</v>
      </c>
    </row>
    <row r="3678" spans="1:15" x14ac:dyDescent="0.2">
      <c r="A3678" s="48" t="s">
        <v>10912</v>
      </c>
      <c r="B3678" s="5" t="s">
        <v>8620</v>
      </c>
      <c r="C3678" s="5">
        <v>24</v>
      </c>
      <c r="D3678" s="5" t="s">
        <v>17</v>
      </c>
      <c r="E3678" s="5" t="s">
        <v>10913</v>
      </c>
      <c r="F3678" s="5">
        <v>-3656</v>
      </c>
      <c r="G3678" s="5" t="s">
        <v>99</v>
      </c>
      <c r="H3678" s="5" t="s">
        <v>30</v>
      </c>
      <c r="I3678" s="5">
        <v>83909.8</v>
      </c>
      <c r="J3678" s="5" t="s">
        <v>2165</v>
      </c>
      <c r="K3678" s="5" t="s">
        <v>127</v>
      </c>
      <c r="L3678" s="5" t="s">
        <v>73</v>
      </c>
      <c r="M3678" s="5">
        <v>3.4</v>
      </c>
      <c r="N3678" s="5" t="s">
        <v>41</v>
      </c>
      <c r="O3678" s="49">
        <v>27</v>
      </c>
    </row>
    <row r="3679" spans="1:15" x14ac:dyDescent="0.2">
      <c r="A3679" s="48" t="s">
        <v>10914</v>
      </c>
      <c r="B3679" s="5" t="s">
        <v>10915</v>
      </c>
      <c r="C3679" s="5">
        <v>62</v>
      </c>
      <c r="D3679" s="5" t="s">
        <v>17</v>
      </c>
      <c r="E3679" s="5" t="s">
        <v>10916</v>
      </c>
      <c r="F3679" s="5">
        <v>-2572</v>
      </c>
      <c r="G3679" s="5" t="s">
        <v>85</v>
      </c>
      <c r="H3679" s="5" t="s">
        <v>194</v>
      </c>
      <c r="I3679" s="5">
        <v>149050.92000000001</v>
      </c>
      <c r="J3679" s="5" t="s">
        <v>8374</v>
      </c>
      <c r="K3679" s="5" t="s">
        <v>127</v>
      </c>
      <c r="L3679" s="5" t="s">
        <v>32</v>
      </c>
      <c r="M3679" s="5">
        <v>4.0199999999999996</v>
      </c>
      <c r="N3679" s="5" t="s">
        <v>57</v>
      </c>
      <c r="O3679" s="49">
        <v>30</v>
      </c>
    </row>
    <row r="3680" spans="1:15" x14ac:dyDescent="0.2">
      <c r="A3680" s="48" t="s">
        <v>10917</v>
      </c>
      <c r="B3680" s="5" t="s">
        <v>9510</v>
      </c>
      <c r="C3680" s="5">
        <v>42</v>
      </c>
      <c r="D3680" s="5" t="s">
        <v>27</v>
      </c>
      <c r="E3680" s="5" t="s">
        <v>10918</v>
      </c>
      <c r="F3680" s="5">
        <v>-9566</v>
      </c>
      <c r="G3680" s="5" t="s">
        <v>29</v>
      </c>
      <c r="H3680" s="5" t="s">
        <v>71</v>
      </c>
      <c r="I3680" s="5">
        <v>55804.24</v>
      </c>
      <c r="J3680" s="5" t="s">
        <v>3223</v>
      </c>
      <c r="K3680" s="5" t="s">
        <v>127</v>
      </c>
      <c r="L3680" s="5" t="s">
        <v>56</v>
      </c>
      <c r="M3680" s="5">
        <v>2.64</v>
      </c>
      <c r="N3680" s="5" t="s">
        <v>41</v>
      </c>
      <c r="O3680" s="49">
        <v>9</v>
      </c>
    </row>
    <row r="3681" spans="1:15" x14ac:dyDescent="0.2">
      <c r="A3681" s="48" t="s">
        <v>10919</v>
      </c>
      <c r="B3681" s="5" t="s">
        <v>2704</v>
      </c>
      <c r="C3681" s="5">
        <v>34</v>
      </c>
      <c r="D3681" s="5" t="s">
        <v>50</v>
      </c>
      <c r="E3681" s="5" t="s">
        <v>10920</v>
      </c>
      <c r="F3681" s="5">
        <v>-8892</v>
      </c>
      <c r="G3681" s="5" t="s">
        <v>19</v>
      </c>
      <c r="H3681" s="5" t="s">
        <v>194</v>
      </c>
      <c r="I3681" s="5">
        <v>139582.43</v>
      </c>
      <c r="J3681" s="5" t="s">
        <v>6889</v>
      </c>
      <c r="K3681" s="5" t="s">
        <v>136</v>
      </c>
      <c r="L3681" s="5" t="s">
        <v>73</v>
      </c>
      <c r="M3681" s="5">
        <v>3.96</v>
      </c>
      <c r="N3681" s="5" t="s">
        <v>57</v>
      </c>
      <c r="O3681" s="49">
        <v>40</v>
      </c>
    </row>
    <row r="3682" spans="1:15" x14ac:dyDescent="0.2">
      <c r="A3682" s="48" t="s">
        <v>10921</v>
      </c>
      <c r="B3682" s="5" t="s">
        <v>5530</v>
      </c>
      <c r="C3682" s="5">
        <v>41</v>
      </c>
      <c r="D3682" s="5" t="s">
        <v>17</v>
      </c>
      <c r="E3682" s="5" t="s">
        <v>10922</v>
      </c>
      <c r="F3682" s="5">
        <v>-8719</v>
      </c>
      <c r="G3682" s="5" t="s">
        <v>99</v>
      </c>
      <c r="H3682" s="5" t="s">
        <v>71</v>
      </c>
      <c r="I3682" s="5">
        <v>60846.58</v>
      </c>
      <c r="J3682" s="5" t="s">
        <v>4698</v>
      </c>
      <c r="K3682" s="5" t="s">
        <v>22</v>
      </c>
      <c r="L3682" s="5" t="s">
        <v>73</v>
      </c>
      <c r="M3682" s="5">
        <v>3.31</v>
      </c>
      <c r="N3682" s="5" t="s">
        <v>74</v>
      </c>
      <c r="O3682" s="49">
        <v>19</v>
      </c>
    </row>
    <row r="3683" spans="1:15" x14ac:dyDescent="0.2">
      <c r="A3683" s="48" t="s">
        <v>10923</v>
      </c>
      <c r="B3683" s="5" t="s">
        <v>1154</v>
      </c>
      <c r="C3683" s="5">
        <v>23</v>
      </c>
      <c r="D3683" s="5" t="s">
        <v>27</v>
      </c>
      <c r="E3683" s="5" t="s">
        <v>10924</v>
      </c>
      <c r="F3683" s="5">
        <v>-9489</v>
      </c>
      <c r="G3683" s="5" t="s">
        <v>45</v>
      </c>
      <c r="H3683" s="5" t="s">
        <v>30</v>
      </c>
      <c r="I3683" s="5">
        <v>93645.71</v>
      </c>
      <c r="J3683" s="5" t="s">
        <v>7538</v>
      </c>
      <c r="K3683" s="5" t="s">
        <v>55</v>
      </c>
      <c r="L3683" s="5" t="s">
        <v>32</v>
      </c>
      <c r="M3683" s="5">
        <v>4.1900000000000004</v>
      </c>
      <c r="N3683" s="5" t="s">
        <v>24</v>
      </c>
      <c r="O3683" s="49">
        <v>13</v>
      </c>
    </row>
    <row r="3684" spans="1:15" x14ac:dyDescent="0.2">
      <c r="A3684" s="48" t="s">
        <v>10925</v>
      </c>
      <c r="B3684" s="5" t="s">
        <v>5839</v>
      </c>
      <c r="C3684" s="5">
        <v>41</v>
      </c>
      <c r="D3684" s="5" t="s">
        <v>17</v>
      </c>
      <c r="E3684" s="5" t="s">
        <v>10926</v>
      </c>
      <c r="F3684" s="5">
        <v>-6470</v>
      </c>
      <c r="G3684" s="5" t="s">
        <v>94</v>
      </c>
      <c r="H3684" s="5" t="s">
        <v>71</v>
      </c>
      <c r="I3684" s="5">
        <v>151272.25</v>
      </c>
      <c r="J3684" s="5" t="s">
        <v>2370</v>
      </c>
      <c r="K3684" s="5" t="s">
        <v>40</v>
      </c>
      <c r="L3684" s="5" t="s">
        <v>56</v>
      </c>
      <c r="M3684" s="5">
        <v>1.65</v>
      </c>
      <c r="N3684" s="5" t="s">
        <v>74</v>
      </c>
      <c r="O3684" s="49">
        <v>30</v>
      </c>
    </row>
    <row r="3685" spans="1:15" x14ac:dyDescent="0.2">
      <c r="A3685" s="48" t="s">
        <v>10927</v>
      </c>
      <c r="B3685" s="5" t="s">
        <v>10928</v>
      </c>
      <c r="C3685" s="5">
        <v>64</v>
      </c>
      <c r="D3685" s="5" t="s">
        <v>17</v>
      </c>
      <c r="E3685" s="5" t="s">
        <v>10929</v>
      </c>
      <c r="F3685" s="5">
        <v>-4656</v>
      </c>
      <c r="G3685" s="5" t="s">
        <v>52</v>
      </c>
      <c r="H3685" s="5" t="s">
        <v>53</v>
      </c>
      <c r="I3685" s="5">
        <v>49289.19</v>
      </c>
      <c r="J3685" s="5" t="s">
        <v>8017</v>
      </c>
      <c r="K3685" s="5" t="s">
        <v>136</v>
      </c>
      <c r="L3685" s="5" t="s">
        <v>56</v>
      </c>
      <c r="M3685" s="5">
        <v>1.54</v>
      </c>
      <c r="N3685" s="5" t="s">
        <v>33</v>
      </c>
      <c r="O3685" s="49">
        <v>34</v>
      </c>
    </row>
    <row r="3686" spans="1:15" x14ac:dyDescent="0.2">
      <c r="A3686" s="48" t="s">
        <v>10930</v>
      </c>
      <c r="B3686" s="5" t="s">
        <v>2609</v>
      </c>
      <c r="C3686" s="5">
        <v>27</v>
      </c>
      <c r="D3686" s="5" t="s">
        <v>17</v>
      </c>
      <c r="E3686" s="5" t="s">
        <v>10931</v>
      </c>
      <c r="F3686" s="5">
        <v>-7400</v>
      </c>
      <c r="G3686" s="5" t="s">
        <v>45</v>
      </c>
      <c r="H3686" s="5" t="s">
        <v>79</v>
      </c>
      <c r="I3686" s="5">
        <v>134159.18</v>
      </c>
      <c r="J3686" s="5" t="s">
        <v>10932</v>
      </c>
      <c r="K3686" s="5" t="s">
        <v>47</v>
      </c>
      <c r="L3686" s="5" t="s">
        <v>23</v>
      </c>
      <c r="M3686" s="5">
        <v>1.9</v>
      </c>
      <c r="N3686" s="5" t="s">
        <v>33</v>
      </c>
      <c r="O3686" s="49">
        <v>3</v>
      </c>
    </row>
    <row r="3687" spans="1:15" x14ac:dyDescent="0.2">
      <c r="A3687" s="48" t="s">
        <v>10933</v>
      </c>
      <c r="B3687" s="5" t="s">
        <v>3531</v>
      </c>
      <c r="C3687" s="5">
        <v>39</v>
      </c>
      <c r="D3687" s="5" t="s">
        <v>17</v>
      </c>
      <c r="E3687" s="5" t="s">
        <v>10934</v>
      </c>
      <c r="F3687" s="5">
        <v>-8895</v>
      </c>
      <c r="G3687" s="5" t="s">
        <v>37</v>
      </c>
      <c r="H3687" s="5" t="s">
        <v>71</v>
      </c>
      <c r="I3687" s="5">
        <v>123497.77</v>
      </c>
      <c r="J3687" s="5" t="s">
        <v>6417</v>
      </c>
      <c r="K3687" s="5" t="s">
        <v>55</v>
      </c>
      <c r="L3687" s="5" t="s">
        <v>56</v>
      </c>
      <c r="M3687" s="5">
        <v>1.37</v>
      </c>
      <c r="N3687" s="5" t="s">
        <v>33</v>
      </c>
      <c r="O3687" s="49">
        <v>30</v>
      </c>
    </row>
    <row r="3688" spans="1:15" x14ac:dyDescent="0.2">
      <c r="A3688" s="48" t="s">
        <v>10935</v>
      </c>
      <c r="B3688" s="5" t="s">
        <v>10936</v>
      </c>
      <c r="C3688" s="5">
        <v>42</v>
      </c>
      <c r="D3688" s="5" t="s">
        <v>17</v>
      </c>
      <c r="E3688" s="5" t="s">
        <v>10937</v>
      </c>
      <c r="F3688" s="5">
        <v>-10760</v>
      </c>
      <c r="G3688" s="5" t="s">
        <v>29</v>
      </c>
      <c r="H3688" s="5" t="s">
        <v>53</v>
      </c>
      <c r="I3688" s="5">
        <v>156204.39000000001</v>
      </c>
      <c r="J3688" s="5" t="s">
        <v>2966</v>
      </c>
      <c r="K3688" s="5" t="s">
        <v>47</v>
      </c>
      <c r="L3688" s="5" t="s">
        <v>56</v>
      </c>
      <c r="M3688" s="5">
        <v>3.05</v>
      </c>
      <c r="N3688" s="5" t="s">
        <v>41</v>
      </c>
      <c r="O3688" s="49">
        <v>29</v>
      </c>
    </row>
    <row r="3689" spans="1:15" x14ac:dyDescent="0.2">
      <c r="A3689" s="48" t="s">
        <v>10938</v>
      </c>
      <c r="B3689" s="5" t="s">
        <v>2195</v>
      </c>
      <c r="C3689" s="5">
        <v>51</v>
      </c>
      <c r="D3689" s="5" t="s">
        <v>27</v>
      </c>
      <c r="E3689" s="5" t="s">
        <v>10939</v>
      </c>
      <c r="F3689" s="5">
        <v>-5149</v>
      </c>
      <c r="G3689" s="5" t="s">
        <v>52</v>
      </c>
      <c r="H3689" s="5" t="s">
        <v>71</v>
      </c>
      <c r="I3689" s="5">
        <v>106434.87</v>
      </c>
      <c r="J3689" s="5" t="s">
        <v>2084</v>
      </c>
      <c r="K3689" s="5" t="s">
        <v>40</v>
      </c>
      <c r="L3689" s="5" t="s">
        <v>23</v>
      </c>
      <c r="M3689" s="5">
        <v>3.66</v>
      </c>
      <c r="N3689" s="5" t="s">
        <v>41</v>
      </c>
      <c r="O3689" s="49">
        <v>40</v>
      </c>
    </row>
    <row r="3690" spans="1:15" x14ac:dyDescent="0.2">
      <c r="A3690" s="48" t="s">
        <v>10940</v>
      </c>
      <c r="B3690" s="5" t="s">
        <v>7565</v>
      </c>
      <c r="C3690" s="5">
        <v>30</v>
      </c>
      <c r="D3690" s="5" t="s">
        <v>27</v>
      </c>
      <c r="E3690" s="5" t="s">
        <v>10941</v>
      </c>
      <c r="F3690" s="5">
        <v>-9284</v>
      </c>
      <c r="G3690" s="5" t="s">
        <v>78</v>
      </c>
      <c r="H3690" s="5" t="s">
        <v>194</v>
      </c>
      <c r="I3690" s="5">
        <v>79382.2</v>
      </c>
      <c r="J3690" s="5" t="s">
        <v>2377</v>
      </c>
      <c r="K3690" s="5" t="s">
        <v>40</v>
      </c>
      <c r="L3690" s="5" t="s">
        <v>73</v>
      </c>
      <c r="M3690" s="5">
        <v>4.8</v>
      </c>
      <c r="N3690" s="5" t="s">
        <v>74</v>
      </c>
      <c r="O3690" s="49">
        <v>0</v>
      </c>
    </row>
    <row r="3691" spans="1:15" x14ac:dyDescent="0.2">
      <c r="A3691" s="48" t="s">
        <v>10942</v>
      </c>
      <c r="B3691" s="5" t="s">
        <v>10943</v>
      </c>
      <c r="C3691" s="5">
        <v>56</v>
      </c>
      <c r="D3691" s="5" t="s">
        <v>50</v>
      </c>
      <c r="E3691" s="5" t="s">
        <v>10944</v>
      </c>
      <c r="F3691" s="5">
        <v>-3378</v>
      </c>
      <c r="G3691" s="5" t="s">
        <v>29</v>
      </c>
      <c r="H3691" s="5" t="s">
        <v>194</v>
      </c>
      <c r="I3691" s="5">
        <v>96426.89</v>
      </c>
      <c r="J3691" s="5" t="s">
        <v>2091</v>
      </c>
      <c r="K3691" s="5" t="s">
        <v>127</v>
      </c>
      <c r="L3691" s="5" t="s">
        <v>73</v>
      </c>
      <c r="M3691" s="5">
        <v>3.95</v>
      </c>
      <c r="N3691" s="5" t="s">
        <v>74</v>
      </c>
      <c r="O3691" s="49">
        <v>34</v>
      </c>
    </row>
    <row r="3692" spans="1:15" x14ac:dyDescent="0.2">
      <c r="A3692" s="48" t="s">
        <v>10945</v>
      </c>
      <c r="B3692" s="5" t="s">
        <v>7568</v>
      </c>
      <c r="C3692" s="5">
        <v>63</v>
      </c>
      <c r="D3692" s="5" t="s">
        <v>17</v>
      </c>
      <c r="E3692" s="5" t="s">
        <v>10946</v>
      </c>
      <c r="F3692" s="5">
        <v>-10955</v>
      </c>
      <c r="G3692" s="5" t="s">
        <v>94</v>
      </c>
      <c r="H3692" s="5" t="s">
        <v>194</v>
      </c>
      <c r="I3692" s="5">
        <v>122321.83</v>
      </c>
      <c r="J3692" s="5" t="s">
        <v>1197</v>
      </c>
      <c r="K3692" s="5" t="s">
        <v>55</v>
      </c>
      <c r="L3692" s="5" t="s">
        <v>23</v>
      </c>
      <c r="M3692" s="5">
        <v>1.84</v>
      </c>
      <c r="N3692" s="5" t="s">
        <v>57</v>
      </c>
      <c r="O3692" s="49">
        <v>9</v>
      </c>
    </row>
    <row r="3693" spans="1:15" x14ac:dyDescent="0.2">
      <c r="A3693" s="48" t="s">
        <v>10947</v>
      </c>
      <c r="B3693" s="5" t="s">
        <v>4723</v>
      </c>
      <c r="C3693" s="5">
        <v>57</v>
      </c>
      <c r="D3693" s="5" t="s">
        <v>50</v>
      </c>
      <c r="E3693" s="5" t="s">
        <v>10948</v>
      </c>
      <c r="F3693" s="5">
        <v>-5198</v>
      </c>
      <c r="G3693" s="5" t="s">
        <v>94</v>
      </c>
      <c r="H3693" s="5" t="s">
        <v>173</v>
      </c>
      <c r="I3693" s="5">
        <v>88962.77</v>
      </c>
      <c r="J3693" s="5" t="s">
        <v>1700</v>
      </c>
      <c r="K3693" s="5" t="s">
        <v>40</v>
      </c>
      <c r="L3693" s="5" t="s">
        <v>73</v>
      </c>
      <c r="M3693" s="5">
        <v>4.1399999999999997</v>
      </c>
      <c r="N3693" s="5" t="s">
        <v>33</v>
      </c>
      <c r="O3693" s="49">
        <v>20</v>
      </c>
    </row>
    <row r="3694" spans="1:15" x14ac:dyDescent="0.2">
      <c r="A3694" s="48" t="s">
        <v>10949</v>
      </c>
      <c r="B3694" s="5" t="s">
        <v>3241</v>
      </c>
      <c r="C3694" s="5">
        <v>46</v>
      </c>
      <c r="D3694" s="5" t="s">
        <v>50</v>
      </c>
      <c r="E3694" s="5" t="s">
        <v>10950</v>
      </c>
      <c r="F3694" s="5">
        <v>-4244</v>
      </c>
      <c r="G3694" s="5" t="s">
        <v>116</v>
      </c>
      <c r="H3694" s="5" t="s">
        <v>66</v>
      </c>
      <c r="I3694" s="5">
        <v>76741.08</v>
      </c>
      <c r="J3694" s="5" t="s">
        <v>10951</v>
      </c>
      <c r="K3694" s="5" t="s">
        <v>118</v>
      </c>
      <c r="L3694" s="5" t="s">
        <v>23</v>
      </c>
      <c r="M3694" s="5">
        <v>1.89</v>
      </c>
      <c r="N3694" s="5" t="s">
        <v>24</v>
      </c>
      <c r="O3694" s="49">
        <v>11</v>
      </c>
    </row>
    <row r="3695" spans="1:15" x14ac:dyDescent="0.2">
      <c r="A3695" s="48" t="s">
        <v>10952</v>
      </c>
      <c r="B3695" s="5" t="s">
        <v>2660</v>
      </c>
      <c r="C3695" s="5">
        <v>45</v>
      </c>
      <c r="D3695" s="5" t="s">
        <v>27</v>
      </c>
      <c r="E3695" s="5" t="s">
        <v>10953</v>
      </c>
      <c r="F3695" s="5">
        <v>-4197</v>
      </c>
      <c r="G3695" s="5" t="s">
        <v>29</v>
      </c>
      <c r="H3695" s="5" t="s">
        <v>66</v>
      </c>
      <c r="I3695" s="5">
        <v>79356.800000000003</v>
      </c>
      <c r="J3695" s="5" t="s">
        <v>9102</v>
      </c>
      <c r="K3695" s="5" t="s">
        <v>62</v>
      </c>
      <c r="L3695" s="5" t="s">
        <v>23</v>
      </c>
      <c r="M3695" s="5">
        <v>3.29</v>
      </c>
      <c r="N3695" s="5" t="s">
        <v>33</v>
      </c>
      <c r="O3695" s="49">
        <v>23</v>
      </c>
    </row>
    <row r="3696" spans="1:15" x14ac:dyDescent="0.2">
      <c r="A3696" s="48" t="s">
        <v>10954</v>
      </c>
      <c r="B3696" s="5" t="s">
        <v>1770</v>
      </c>
      <c r="C3696" s="5">
        <v>63</v>
      </c>
      <c r="D3696" s="5" t="s">
        <v>50</v>
      </c>
      <c r="E3696" s="5" t="s">
        <v>10955</v>
      </c>
      <c r="F3696" s="5">
        <v>-4160</v>
      </c>
      <c r="G3696" s="5" t="s">
        <v>29</v>
      </c>
      <c r="H3696" s="5" t="s">
        <v>66</v>
      </c>
      <c r="I3696" s="5">
        <v>60710.76</v>
      </c>
      <c r="J3696" s="5" t="s">
        <v>2571</v>
      </c>
      <c r="K3696" s="5" t="s">
        <v>81</v>
      </c>
      <c r="L3696" s="5" t="s">
        <v>56</v>
      </c>
      <c r="M3696" s="5">
        <v>2.75</v>
      </c>
      <c r="N3696" s="5" t="s">
        <v>74</v>
      </c>
      <c r="O3696" s="49">
        <v>12</v>
      </c>
    </row>
    <row r="3697" spans="1:15" x14ac:dyDescent="0.2">
      <c r="A3697" s="48" t="s">
        <v>10956</v>
      </c>
      <c r="B3697" s="5" t="s">
        <v>8680</v>
      </c>
      <c r="C3697" s="5">
        <v>65</v>
      </c>
      <c r="D3697" s="5" t="s">
        <v>17</v>
      </c>
      <c r="E3697" s="5" t="s">
        <v>10957</v>
      </c>
      <c r="F3697" s="5">
        <v>-2859</v>
      </c>
      <c r="G3697" s="5" t="s">
        <v>45</v>
      </c>
      <c r="H3697" s="5" t="s">
        <v>53</v>
      </c>
      <c r="I3697" s="5">
        <v>71984.820000000007</v>
      </c>
      <c r="J3697" s="5" t="s">
        <v>7277</v>
      </c>
      <c r="K3697" s="5" t="s">
        <v>118</v>
      </c>
      <c r="L3697" s="5" t="s">
        <v>56</v>
      </c>
      <c r="M3697" s="5">
        <v>2.09</v>
      </c>
      <c r="N3697" s="5" t="s">
        <v>41</v>
      </c>
      <c r="O3697" s="49">
        <v>37</v>
      </c>
    </row>
    <row r="3698" spans="1:15" x14ac:dyDescent="0.2">
      <c r="A3698" s="48" t="s">
        <v>10958</v>
      </c>
      <c r="B3698" s="5" t="s">
        <v>2365</v>
      </c>
      <c r="C3698" s="5">
        <v>60</v>
      </c>
      <c r="D3698" s="5" t="s">
        <v>50</v>
      </c>
      <c r="E3698" s="5" t="s">
        <v>10959</v>
      </c>
      <c r="F3698" s="5">
        <v>-6412</v>
      </c>
      <c r="G3698" s="5" t="s">
        <v>99</v>
      </c>
      <c r="H3698" s="5" t="s">
        <v>38</v>
      </c>
      <c r="I3698" s="5">
        <v>146041.04999999999</v>
      </c>
      <c r="J3698" s="5" t="s">
        <v>10960</v>
      </c>
      <c r="K3698" s="5" t="s">
        <v>118</v>
      </c>
      <c r="L3698" s="5" t="s">
        <v>32</v>
      </c>
      <c r="M3698" s="5">
        <v>3.9</v>
      </c>
      <c r="N3698" s="5" t="s">
        <v>57</v>
      </c>
      <c r="O3698" s="49">
        <v>28</v>
      </c>
    </row>
    <row r="3699" spans="1:15" x14ac:dyDescent="0.2">
      <c r="A3699" s="48" t="s">
        <v>10961</v>
      </c>
      <c r="B3699" s="5" t="s">
        <v>10962</v>
      </c>
      <c r="C3699" s="5">
        <v>54</v>
      </c>
      <c r="D3699" s="5" t="s">
        <v>27</v>
      </c>
      <c r="E3699" s="5" t="s">
        <v>10963</v>
      </c>
      <c r="F3699" s="5">
        <v>-9379</v>
      </c>
      <c r="G3699" s="5" t="s">
        <v>85</v>
      </c>
      <c r="H3699" s="5" t="s">
        <v>38</v>
      </c>
      <c r="I3699" s="5">
        <v>149683.93</v>
      </c>
      <c r="J3699" s="5" t="s">
        <v>4665</v>
      </c>
      <c r="K3699" s="5" t="s">
        <v>62</v>
      </c>
      <c r="L3699" s="5" t="s">
        <v>23</v>
      </c>
      <c r="M3699" s="5">
        <v>4.84</v>
      </c>
      <c r="N3699" s="5" t="s">
        <v>24</v>
      </c>
      <c r="O3699" s="49">
        <v>35</v>
      </c>
    </row>
    <row r="3700" spans="1:15" x14ac:dyDescent="0.2">
      <c r="A3700" s="48" t="s">
        <v>10964</v>
      </c>
      <c r="B3700" s="5" t="s">
        <v>1736</v>
      </c>
      <c r="C3700" s="5">
        <v>56</v>
      </c>
      <c r="D3700" s="5" t="s">
        <v>27</v>
      </c>
      <c r="E3700" s="5" t="s">
        <v>10965</v>
      </c>
      <c r="F3700" s="5">
        <v>-4166</v>
      </c>
      <c r="G3700" s="5" t="s">
        <v>99</v>
      </c>
      <c r="H3700" s="5" t="s">
        <v>173</v>
      </c>
      <c r="I3700" s="5">
        <v>40386.03</v>
      </c>
      <c r="J3700" s="5" t="s">
        <v>2169</v>
      </c>
      <c r="K3700" s="5" t="s">
        <v>127</v>
      </c>
      <c r="L3700" s="5" t="s">
        <v>32</v>
      </c>
      <c r="M3700" s="5">
        <v>2.92</v>
      </c>
      <c r="N3700" s="5" t="s">
        <v>41</v>
      </c>
      <c r="O3700" s="49">
        <v>14</v>
      </c>
    </row>
    <row r="3701" spans="1:15" x14ac:dyDescent="0.2">
      <c r="A3701" s="48" t="s">
        <v>10966</v>
      </c>
      <c r="B3701" s="5" t="s">
        <v>4189</v>
      </c>
      <c r="C3701" s="5">
        <v>45</v>
      </c>
      <c r="D3701" s="5" t="s">
        <v>27</v>
      </c>
      <c r="E3701" s="5" t="s">
        <v>10967</v>
      </c>
      <c r="F3701" s="5">
        <v>-11075</v>
      </c>
      <c r="G3701" s="5" t="s">
        <v>45</v>
      </c>
      <c r="H3701" s="5" t="s">
        <v>66</v>
      </c>
      <c r="I3701" s="5">
        <v>171589.12</v>
      </c>
      <c r="J3701" s="5" t="s">
        <v>8972</v>
      </c>
      <c r="K3701" s="5" t="s">
        <v>127</v>
      </c>
      <c r="L3701" s="5" t="s">
        <v>56</v>
      </c>
      <c r="M3701" s="5">
        <v>1.1200000000000001</v>
      </c>
      <c r="N3701" s="5" t="s">
        <v>24</v>
      </c>
      <c r="O3701" s="49">
        <v>13</v>
      </c>
    </row>
    <row r="3702" spans="1:15" x14ac:dyDescent="0.2">
      <c r="A3702" s="48" t="s">
        <v>10968</v>
      </c>
      <c r="B3702" s="5" t="s">
        <v>10969</v>
      </c>
      <c r="C3702" s="5">
        <v>60</v>
      </c>
      <c r="D3702" s="5" t="s">
        <v>17</v>
      </c>
      <c r="E3702" s="5" t="s">
        <v>10970</v>
      </c>
      <c r="F3702" s="5">
        <v>-10582</v>
      </c>
      <c r="G3702" s="5" t="s">
        <v>29</v>
      </c>
      <c r="H3702" s="5" t="s">
        <v>79</v>
      </c>
      <c r="I3702" s="5">
        <v>57325.22</v>
      </c>
      <c r="J3702" s="5" t="s">
        <v>7912</v>
      </c>
      <c r="K3702" s="5" t="s">
        <v>55</v>
      </c>
      <c r="L3702" s="5" t="s">
        <v>56</v>
      </c>
      <c r="M3702" s="5">
        <v>3.65</v>
      </c>
      <c r="N3702" s="5" t="s">
        <v>41</v>
      </c>
      <c r="O3702" s="49">
        <v>11</v>
      </c>
    </row>
    <row r="3703" spans="1:15" x14ac:dyDescent="0.2">
      <c r="A3703" s="48" t="s">
        <v>10971</v>
      </c>
      <c r="B3703" s="5" t="s">
        <v>7966</v>
      </c>
      <c r="C3703" s="5">
        <v>25</v>
      </c>
      <c r="D3703" s="5" t="s">
        <v>50</v>
      </c>
      <c r="E3703" s="5" t="s">
        <v>10972</v>
      </c>
      <c r="F3703" s="5">
        <v>-9495</v>
      </c>
      <c r="G3703" s="5" t="s">
        <v>85</v>
      </c>
      <c r="H3703" s="5" t="s">
        <v>66</v>
      </c>
      <c r="I3703" s="5">
        <v>174464.97</v>
      </c>
      <c r="J3703" s="5" t="s">
        <v>6657</v>
      </c>
      <c r="K3703" s="5" t="s">
        <v>47</v>
      </c>
      <c r="L3703" s="5" t="s">
        <v>56</v>
      </c>
      <c r="M3703" s="5">
        <v>1.3</v>
      </c>
      <c r="N3703" s="5" t="s">
        <v>74</v>
      </c>
      <c r="O3703" s="49">
        <v>38</v>
      </c>
    </row>
    <row r="3704" spans="1:15" x14ac:dyDescent="0.2">
      <c r="A3704" s="48" t="s">
        <v>10973</v>
      </c>
      <c r="B3704" s="5" t="s">
        <v>7837</v>
      </c>
      <c r="C3704" s="5">
        <v>63</v>
      </c>
      <c r="D3704" s="5" t="s">
        <v>17</v>
      </c>
      <c r="E3704" s="5" t="s">
        <v>10974</v>
      </c>
      <c r="F3704" s="5">
        <v>-10224</v>
      </c>
      <c r="G3704" s="5" t="s">
        <v>52</v>
      </c>
      <c r="H3704" s="5" t="s">
        <v>38</v>
      </c>
      <c r="I3704" s="5">
        <v>68012.679999999993</v>
      </c>
      <c r="J3704" s="5" t="s">
        <v>7800</v>
      </c>
      <c r="K3704" s="5" t="s">
        <v>62</v>
      </c>
      <c r="L3704" s="5" t="s">
        <v>32</v>
      </c>
      <c r="M3704" s="5">
        <v>3.77</v>
      </c>
      <c r="N3704" s="5" t="s">
        <v>33</v>
      </c>
      <c r="O3704" s="49">
        <v>2</v>
      </c>
    </row>
    <row r="3705" spans="1:15" x14ac:dyDescent="0.2">
      <c r="A3705" s="48" t="s">
        <v>10975</v>
      </c>
      <c r="B3705" s="5" t="s">
        <v>10976</v>
      </c>
      <c r="C3705" s="5">
        <v>32</v>
      </c>
      <c r="D3705" s="5" t="s">
        <v>50</v>
      </c>
      <c r="E3705" s="5" t="s">
        <v>10977</v>
      </c>
      <c r="F3705" s="5">
        <v>-2722</v>
      </c>
      <c r="G3705" s="5" t="s">
        <v>99</v>
      </c>
      <c r="H3705" s="5" t="s">
        <v>30</v>
      </c>
      <c r="I3705" s="5">
        <v>56956.73</v>
      </c>
      <c r="J3705" s="5" t="s">
        <v>10978</v>
      </c>
      <c r="K3705" s="5" t="s">
        <v>40</v>
      </c>
      <c r="L3705" s="5" t="s">
        <v>56</v>
      </c>
      <c r="M3705" s="5">
        <v>1.75</v>
      </c>
      <c r="N3705" s="5" t="s">
        <v>33</v>
      </c>
      <c r="O3705" s="49">
        <v>6</v>
      </c>
    </row>
    <row r="3706" spans="1:15" x14ac:dyDescent="0.2">
      <c r="A3706" s="48" t="s">
        <v>10979</v>
      </c>
      <c r="B3706" s="5" t="s">
        <v>3534</v>
      </c>
      <c r="C3706" s="5">
        <v>39</v>
      </c>
      <c r="D3706" s="5" t="s">
        <v>17</v>
      </c>
      <c r="E3706" s="5" t="s">
        <v>10980</v>
      </c>
      <c r="F3706" s="5">
        <v>-9174</v>
      </c>
      <c r="G3706" s="5" t="s">
        <v>29</v>
      </c>
      <c r="H3706" s="5" t="s">
        <v>71</v>
      </c>
      <c r="I3706" s="5">
        <v>65663.850000000006</v>
      </c>
      <c r="J3706" s="5" t="s">
        <v>5899</v>
      </c>
      <c r="K3706" s="5" t="s">
        <v>81</v>
      </c>
      <c r="L3706" s="5" t="s">
        <v>23</v>
      </c>
      <c r="M3706" s="5">
        <v>2.6</v>
      </c>
      <c r="N3706" s="5" t="s">
        <v>33</v>
      </c>
      <c r="O3706" s="49">
        <v>30</v>
      </c>
    </row>
    <row r="3707" spans="1:15" x14ac:dyDescent="0.2">
      <c r="A3707" s="48" t="s">
        <v>10981</v>
      </c>
      <c r="B3707" s="5" t="s">
        <v>5369</v>
      </c>
      <c r="C3707" s="5">
        <v>51</v>
      </c>
      <c r="D3707" s="5" t="s">
        <v>50</v>
      </c>
      <c r="E3707" s="5" t="s">
        <v>10982</v>
      </c>
      <c r="F3707" s="5">
        <v>-8180</v>
      </c>
      <c r="G3707" s="5" t="s">
        <v>94</v>
      </c>
      <c r="H3707" s="5" t="s">
        <v>53</v>
      </c>
      <c r="I3707" s="5">
        <v>152160.10999999999</v>
      </c>
      <c r="J3707" s="5" t="s">
        <v>3408</v>
      </c>
      <c r="K3707" s="5" t="s">
        <v>118</v>
      </c>
      <c r="L3707" s="5" t="s">
        <v>73</v>
      </c>
      <c r="M3707" s="5">
        <v>1.1399999999999999</v>
      </c>
      <c r="N3707" s="5" t="s">
        <v>41</v>
      </c>
      <c r="O3707" s="49">
        <v>8</v>
      </c>
    </row>
    <row r="3708" spans="1:15" x14ac:dyDescent="0.2">
      <c r="A3708" s="48" t="s">
        <v>10983</v>
      </c>
      <c r="B3708" s="5" t="s">
        <v>4789</v>
      </c>
      <c r="C3708" s="5">
        <v>41</v>
      </c>
      <c r="D3708" s="5" t="s">
        <v>27</v>
      </c>
      <c r="E3708" s="5" t="s">
        <v>10984</v>
      </c>
      <c r="F3708" s="5">
        <v>-8505</v>
      </c>
      <c r="G3708" s="5" t="s">
        <v>85</v>
      </c>
      <c r="H3708" s="5" t="s">
        <v>144</v>
      </c>
      <c r="I3708" s="5">
        <v>38917.370000000003</v>
      </c>
      <c r="J3708" s="5" t="s">
        <v>6089</v>
      </c>
      <c r="K3708" s="5" t="s">
        <v>127</v>
      </c>
      <c r="L3708" s="5" t="s">
        <v>56</v>
      </c>
      <c r="M3708" s="5">
        <v>2.73</v>
      </c>
      <c r="N3708" s="5" t="s">
        <v>57</v>
      </c>
      <c r="O3708" s="49">
        <v>10</v>
      </c>
    </row>
    <row r="3709" spans="1:15" x14ac:dyDescent="0.2">
      <c r="A3709" s="48" t="s">
        <v>10985</v>
      </c>
      <c r="B3709" s="5" t="s">
        <v>2586</v>
      </c>
      <c r="C3709" s="5">
        <v>63</v>
      </c>
      <c r="D3709" s="5" t="s">
        <v>50</v>
      </c>
      <c r="E3709" s="5" t="s">
        <v>10986</v>
      </c>
      <c r="F3709" s="5">
        <v>-2710</v>
      </c>
      <c r="G3709" s="5" t="s">
        <v>116</v>
      </c>
      <c r="H3709" s="5" t="s">
        <v>38</v>
      </c>
      <c r="I3709" s="5">
        <v>39162</v>
      </c>
      <c r="J3709" s="5" t="s">
        <v>4683</v>
      </c>
      <c r="K3709" s="5" t="s">
        <v>40</v>
      </c>
      <c r="L3709" s="5" t="s">
        <v>32</v>
      </c>
      <c r="M3709" s="5">
        <v>2.38</v>
      </c>
      <c r="N3709" s="5" t="s">
        <v>57</v>
      </c>
      <c r="O3709" s="49">
        <v>31</v>
      </c>
    </row>
    <row r="3710" spans="1:15" x14ac:dyDescent="0.2">
      <c r="A3710" s="48" t="s">
        <v>10987</v>
      </c>
      <c r="B3710" s="5" t="s">
        <v>3776</v>
      </c>
      <c r="C3710" s="5">
        <v>36</v>
      </c>
      <c r="D3710" s="5" t="s">
        <v>50</v>
      </c>
      <c r="E3710" s="5" t="s">
        <v>10988</v>
      </c>
      <c r="F3710" s="5">
        <v>-6740</v>
      </c>
      <c r="G3710" s="5" t="s">
        <v>52</v>
      </c>
      <c r="H3710" s="5" t="s">
        <v>38</v>
      </c>
      <c r="I3710" s="5">
        <v>91803.94</v>
      </c>
      <c r="J3710" s="5" t="s">
        <v>3703</v>
      </c>
      <c r="K3710" s="5" t="s">
        <v>22</v>
      </c>
      <c r="L3710" s="5" t="s">
        <v>56</v>
      </c>
      <c r="M3710" s="5">
        <v>3</v>
      </c>
      <c r="N3710" s="5" t="s">
        <v>57</v>
      </c>
      <c r="O3710" s="49">
        <v>38</v>
      </c>
    </row>
    <row r="3711" spans="1:15" x14ac:dyDescent="0.2">
      <c r="A3711" s="48" t="s">
        <v>10989</v>
      </c>
      <c r="B3711" s="5" t="s">
        <v>2719</v>
      </c>
      <c r="C3711" s="5">
        <v>51</v>
      </c>
      <c r="D3711" s="5" t="s">
        <v>27</v>
      </c>
      <c r="E3711" s="5" t="s">
        <v>10990</v>
      </c>
      <c r="F3711" s="5">
        <v>-8640</v>
      </c>
      <c r="G3711" s="5" t="s">
        <v>116</v>
      </c>
      <c r="H3711" s="5" t="s">
        <v>66</v>
      </c>
      <c r="I3711" s="5">
        <v>140916.96</v>
      </c>
      <c r="J3711" s="5" t="s">
        <v>449</v>
      </c>
      <c r="K3711" s="5" t="s">
        <v>62</v>
      </c>
      <c r="L3711" s="5" t="s">
        <v>32</v>
      </c>
      <c r="M3711" s="5">
        <v>1.95</v>
      </c>
      <c r="N3711" s="5" t="s">
        <v>74</v>
      </c>
      <c r="O3711" s="49">
        <v>0</v>
      </c>
    </row>
    <row r="3712" spans="1:15" x14ac:dyDescent="0.2">
      <c r="A3712" s="48" t="s">
        <v>10991</v>
      </c>
      <c r="B3712" s="5" t="s">
        <v>7328</v>
      </c>
      <c r="C3712" s="5">
        <v>22</v>
      </c>
      <c r="D3712" s="5" t="s">
        <v>27</v>
      </c>
      <c r="E3712" s="5" t="s">
        <v>10992</v>
      </c>
      <c r="F3712" s="5">
        <v>-3445</v>
      </c>
      <c r="G3712" s="5" t="s">
        <v>94</v>
      </c>
      <c r="H3712" s="5" t="s">
        <v>66</v>
      </c>
      <c r="I3712" s="5">
        <v>151715.22</v>
      </c>
      <c r="J3712" s="5" t="s">
        <v>1089</v>
      </c>
      <c r="K3712" s="5" t="s">
        <v>40</v>
      </c>
      <c r="L3712" s="5" t="s">
        <v>56</v>
      </c>
      <c r="M3712" s="5">
        <v>3.78</v>
      </c>
      <c r="N3712" s="5" t="s">
        <v>24</v>
      </c>
      <c r="O3712" s="49">
        <v>34</v>
      </c>
    </row>
    <row r="3713" spans="1:15" x14ac:dyDescent="0.2">
      <c r="A3713" s="48" t="s">
        <v>10993</v>
      </c>
      <c r="B3713" s="5" t="s">
        <v>10994</v>
      </c>
      <c r="C3713" s="5">
        <v>42</v>
      </c>
      <c r="D3713" s="5" t="s">
        <v>27</v>
      </c>
      <c r="E3713" s="5" t="s">
        <v>10995</v>
      </c>
      <c r="F3713" s="5">
        <v>-8093</v>
      </c>
      <c r="G3713" s="5" t="s">
        <v>52</v>
      </c>
      <c r="H3713" s="5" t="s">
        <v>144</v>
      </c>
      <c r="I3713" s="5">
        <v>51967.32</v>
      </c>
      <c r="J3713" s="5" t="s">
        <v>892</v>
      </c>
      <c r="K3713" s="5" t="s">
        <v>118</v>
      </c>
      <c r="L3713" s="5" t="s">
        <v>23</v>
      </c>
      <c r="M3713" s="5">
        <v>1.62</v>
      </c>
      <c r="N3713" s="5" t="s">
        <v>74</v>
      </c>
      <c r="O3713" s="49">
        <v>31</v>
      </c>
    </row>
    <row r="3714" spans="1:15" x14ac:dyDescent="0.2">
      <c r="A3714" s="48" t="s">
        <v>10996</v>
      </c>
      <c r="B3714" s="5" t="s">
        <v>9683</v>
      </c>
      <c r="C3714" s="5">
        <v>25</v>
      </c>
      <c r="D3714" s="5" t="s">
        <v>27</v>
      </c>
      <c r="E3714" s="5" t="s">
        <v>10997</v>
      </c>
      <c r="F3714" s="5">
        <v>-4129</v>
      </c>
      <c r="G3714" s="5" t="s">
        <v>37</v>
      </c>
      <c r="H3714" s="5" t="s">
        <v>173</v>
      </c>
      <c r="I3714" s="5">
        <v>111812.67</v>
      </c>
      <c r="J3714" s="5" t="s">
        <v>2925</v>
      </c>
      <c r="K3714" s="5" t="s">
        <v>127</v>
      </c>
      <c r="L3714" s="5" t="s">
        <v>32</v>
      </c>
      <c r="M3714" s="5">
        <v>4.47</v>
      </c>
      <c r="N3714" s="5" t="s">
        <v>24</v>
      </c>
      <c r="O3714" s="49">
        <v>9</v>
      </c>
    </row>
    <row r="3715" spans="1:15" x14ac:dyDescent="0.2">
      <c r="A3715" s="48" t="s">
        <v>10998</v>
      </c>
      <c r="B3715" s="5" t="s">
        <v>10999</v>
      </c>
      <c r="C3715" s="5">
        <v>42</v>
      </c>
      <c r="D3715" s="5" t="s">
        <v>50</v>
      </c>
      <c r="E3715" s="5" t="s">
        <v>11000</v>
      </c>
      <c r="F3715" s="5">
        <v>-5307</v>
      </c>
      <c r="G3715" s="5" t="s">
        <v>78</v>
      </c>
      <c r="H3715" s="5" t="s">
        <v>53</v>
      </c>
      <c r="I3715" s="5">
        <v>48907.9</v>
      </c>
      <c r="J3715" s="5" t="s">
        <v>1358</v>
      </c>
      <c r="K3715" s="5" t="s">
        <v>118</v>
      </c>
      <c r="L3715" s="5" t="s">
        <v>73</v>
      </c>
      <c r="M3715" s="5">
        <v>2.12</v>
      </c>
      <c r="N3715" s="5" t="s">
        <v>74</v>
      </c>
      <c r="O3715" s="49">
        <v>12</v>
      </c>
    </row>
    <row r="3716" spans="1:15" x14ac:dyDescent="0.2">
      <c r="A3716" s="48" t="s">
        <v>11001</v>
      </c>
      <c r="B3716" s="5" t="s">
        <v>184</v>
      </c>
      <c r="C3716" s="5">
        <v>58</v>
      </c>
      <c r="D3716" s="5" t="s">
        <v>17</v>
      </c>
      <c r="E3716" s="5" t="s">
        <v>11002</v>
      </c>
      <c r="F3716" s="5">
        <v>-9384</v>
      </c>
      <c r="G3716" s="5" t="s">
        <v>29</v>
      </c>
      <c r="H3716" s="5" t="s">
        <v>38</v>
      </c>
      <c r="I3716" s="5">
        <v>121956.03</v>
      </c>
      <c r="J3716" s="5" t="s">
        <v>4116</v>
      </c>
      <c r="K3716" s="5" t="s">
        <v>22</v>
      </c>
      <c r="L3716" s="5" t="s">
        <v>32</v>
      </c>
      <c r="M3716" s="5">
        <v>3.21</v>
      </c>
      <c r="N3716" s="5" t="s">
        <v>33</v>
      </c>
      <c r="O3716" s="49">
        <v>27</v>
      </c>
    </row>
    <row r="3717" spans="1:15" x14ac:dyDescent="0.2">
      <c r="A3717" s="48" t="s">
        <v>11003</v>
      </c>
      <c r="B3717" s="5" t="s">
        <v>6232</v>
      </c>
      <c r="C3717" s="5">
        <v>59</v>
      </c>
      <c r="D3717" s="5" t="s">
        <v>27</v>
      </c>
      <c r="E3717" s="5" t="s">
        <v>11004</v>
      </c>
      <c r="F3717" s="5">
        <v>-8801</v>
      </c>
      <c r="G3717" s="5" t="s">
        <v>52</v>
      </c>
      <c r="H3717" s="5" t="s">
        <v>173</v>
      </c>
      <c r="I3717" s="5">
        <v>137714.95000000001</v>
      </c>
      <c r="J3717" s="5" t="s">
        <v>9322</v>
      </c>
      <c r="K3717" s="5" t="s">
        <v>104</v>
      </c>
      <c r="L3717" s="5" t="s">
        <v>32</v>
      </c>
      <c r="M3717" s="5">
        <v>2.64</v>
      </c>
      <c r="N3717" s="5" t="s">
        <v>74</v>
      </c>
      <c r="O3717" s="49">
        <v>4</v>
      </c>
    </row>
    <row r="3718" spans="1:15" x14ac:dyDescent="0.2">
      <c r="A3718" s="48" t="s">
        <v>11005</v>
      </c>
      <c r="B3718" s="5" t="s">
        <v>10548</v>
      </c>
      <c r="C3718" s="5">
        <v>53</v>
      </c>
      <c r="D3718" s="5" t="s">
        <v>50</v>
      </c>
      <c r="E3718" s="5" t="s">
        <v>11006</v>
      </c>
      <c r="F3718" s="5">
        <v>-11078</v>
      </c>
      <c r="G3718" s="5" t="s">
        <v>19</v>
      </c>
      <c r="H3718" s="5" t="s">
        <v>71</v>
      </c>
      <c r="I3718" s="5">
        <v>100739.76</v>
      </c>
      <c r="J3718" s="5" t="s">
        <v>11007</v>
      </c>
      <c r="K3718" s="5" t="s">
        <v>22</v>
      </c>
      <c r="L3718" s="5" t="s">
        <v>56</v>
      </c>
      <c r="M3718" s="5">
        <v>3.31</v>
      </c>
      <c r="N3718" s="5" t="s">
        <v>57</v>
      </c>
      <c r="O3718" s="49">
        <v>14</v>
      </c>
    </row>
    <row r="3719" spans="1:15" x14ac:dyDescent="0.2">
      <c r="A3719" s="48" t="s">
        <v>11008</v>
      </c>
      <c r="B3719" s="5" t="s">
        <v>8180</v>
      </c>
      <c r="C3719" s="5">
        <v>26</v>
      </c>
      <c r="D3719" s="5" t="s">
        <v>50</v>
      </c>
      <c r="E3719" s="5" t="s">
        <v>11009</v>
      </c>
      <c r="F3719" s="5">
        <v>-9214</v>
      </c>
      <c r="G3719" s="5" t="s">
        <v>85</v>
      </c>
      <c r="H3719" s="5" t="s">
        <v>38</v>
      </c>
      <c r="I3719" s="5">
        <v>122362.07</v>
      </c>
      <c r="J3719" s="5" t="s">
        <v>5899</v>
      </c>
      <c r="K3719" s="5" t="s">
        <v>127</v>
      </c>
      <c r="L3719" s="5" t="s">
        <v>56</v>
      </c>
      <c r="M3719" s="5">
        <v>1.54</v>
      </c>
      <c r="N3719" s="5" t="s">
        <v>57</v>
      </c>
      <c r="O3719" s="49">
        <v>15</v>
      </c>
    </row>
    <row r="3720" spans="1:15" x14ac:dyDescent="0.2">
      <c r="A3720" s="48" t="s">
        <v>11010</v>
      </c>
      <c r="B3720" s="5" t="s">
        <v>1352</v>
      </c>
      <c r="C3720" s="5">
        <v>63</v>
      </c>
      <c r="D3720" s="5" t="s">
        <v>27</v>
      </c>
      <c r="E3720" s="5" t="s">
        <v>11011</v>
      </c>
      <c r="F3720" s="5">
        <v>-7557</v>
      </c>
      <c r="G3720" s="5" t="s">
        <v>78</v>
      </c>
      <c r="H3720" s="5" t="s">
        <v>71</v>
      </c>
      <c r="I3720" s="5">
        <v>107856.48</v>
      </c>
      <c r="J3720" s="5" t="s">
        <v>4914</v>
      </c>
      <c r="K3720" s="5" t="s">
        <v>62</v>
      </c>
      <c r="L3720" s="5" t="s">
        <v>56</v>
      </c>
      <c r="M3720" s="5">
        <v>4.46</v>
      </c>
      <c r="N3720" s="5" t="s">
        <v>57</v>
      </c>
      <c r="O3720" s="49">
        <v>12</v>
      </c>
    </row>
    <row r="3721" spans="1:15" x14ac:dyDescent="0.2">
      <c r="A3721" s="48" t="s">
        <v>11012</v>
      </c>
      <c r="B3721" s="5" t="s">
        <v>10285</v>
      </c>
      <c r="C3721" s="5">
        <v>58</v>
      </c>
      <c r="D3721" s="5" t="s">
        <v>27</v>
      </c>
      <c r="E3721" s="5" t="s">
        <v>11013</v>
      </c>
      <c r="F3721" s="5">
        <v>-3259</v>
      </c>
      <c r="G3721" s="5" t="s">
        <v>116</v>
      </c>
      <c r="H3721" s="5" t="s">
        <v>20</v>
      </c>
      <c r="I3721" s="5">
        <v>86313.39</v>
      </c>
      <c r="J3721" s="5" t="s">
        <v>5279</v>
      </c>
      <c r="K3721" s="5" t="s">
        <v>127</v>
      </c>
      <c r="L3721" s="5" t="s">
        <v>56</v>
      </c>
      <c r="M3721" s="5">
        <v>2.2999999999999998</v>
      </c>
      <c r="N3721" s="5" t="s">
        <v>57</v>
      </c>
      <c r="O3721" s="49">
        <v>35</v>
      </c>
    </row>
    <row r="3722" spans="1:15" x14ac:dyDescent="0.2">
      <c r="A3722" s="48" t="s">
        <v>11014</v>
      </c>
      <c r="B3722" s="5" t="s">
        <v>11015</v>
      </c>
      <c r="C3722" s="5">
        <v>39</v>
      </c>
      <c r="D3722" s="5" t="s">
        <v>50</v>
      </c>
      <c r="E3722" s="5" t="s">
        <v>11016</v>
      </c>
      <c r="F3722" s="5">
        <v>-6762</v>
      </c>
      <c r="G3722" s="5" t="s">
        <v>85</v>
      </c>
      <c r="H3722" s="5" t="s">
        <v>66</v>
      </c>
      <c r="I3722" s="5">
        <v>86215.28</v>
      </c>
      <c r="J3722" s="5" t="s">
        <v>4999</v>
      </c>
      <c r="K3722" s="5" t="s">
        <v>40</v>
      </c>
      <c r="L3722" s="5" t="s">
        <v>23</v>
      </c>
      <c r="M3722" s="5">
        <v>3.49</v>
      </c>
      <c r="N3722" s="5" t="s">
        <v>24</v>
      </c>
      <c r="O3722" s="49">
        <v>31</v>
      </c>
    </row>
    <row r="3723" spans="1:15" x14ac:dyDescent="0.2">
      <c r="A3723" s="48" t="s">
        <v>11017</v>
      </c>
      <c r="B3723" s="5" t="s">
        <v>2657</v>
      </c>
      <c r="C3723" s="5">
        <v>65</v>
      </c>
      <c r="D3723" s="5" t="s">
        <v>50</v>
      </c>
      <c r="E3723" s="5" t="s">
        <v>11018</v>
      </c>
      <c r="F3723" s="5">
        <v>-7303</v>
      </c>
      <c r="G3723" s="5" t="s">
        <v>85</v>
      </c>
      <c r="H3723" s="5" t="s">
        <v>79</v>
      </c>
      <c r="I3723" s="5">
        <v>40355.31</v>
      </c>
      <c r="J3723" s="5" t="s">
        <v>67</v>
      </c>
      <c r="K3723" s="5" t="s">
        <v>104</v>
      </c>
      <c r="L3723" s="5" t="s">
        <v>32</v>
      </c>
      <c r="M3723" s="5">
        <v>1.9</v>
      </c>
      <c r="N3723" s="5" t="s">
        <v>74</v>
      </c>
      <c r="O3723" s="49">
        <v>23</v>
      </c>
    </row>
    <row r="3724" spans="1:15" x14ac:dyDescent="0.2">
      <c r="A3724" s="48" t="s">
        <v>11019</v>
      </c>
      <c r="B3724" s="5" t="s">
        <v>2491</v>
      </c>
      <c r="C3724" s="5">
        <v>59</v>
      </c>
      <c r="D3724" s="5" t="s">
        <v>17</v>
      </c>
      <c r="E3724" s="5" t="s">
        <v>11020</v>
      </c>
      <c r="F3724" s="5">
        <v>-8629</v>
      </c>
      <c r="G3724" s="5" t="s">
        <v>19</v>
      </c>
      <c r="H3724" s="5" t="s">
        <v>173</v>
      </c>
      <c r="I3724" s="5">
        <v>36524.42</v>
      </c>
      <c r="J3724" s="5" t="s">
        <v>10636</v>
      </c>
      <c r="K3724" s="5" t="s">
        <v>55</v>
      </c>
      <c r="L3724" s="5" t="s">
        <v>32</v>
      </c>
      <c r="M3724" s="5">
        <v>4.67</v>
      </c>
      <c r="N3724" s="5" t="s">
        <v>74</v>
      </c>
      <c r="O3724" s="49">
        <v>26</v>
      </c>
    </row>
    <row r="3725" spans="1:15" x14ac:dyDescent="0.2">
      <c r="A3725" s="48" t="s">
        <v>11021</v>
      </c>
      <c r="B3725" s="5" t="s">
        <v>3272</v>
      </c>
      <c r="C3725" s="5">
        <v>45</v>
      </c>
      <c r="D3725" s="5" t="s">
        <v>50</v>
      </c>
      <c r="E3725" s="5" t="s">
        <v>11022</v>
      </c>
      <c r="F3725" s="5">
        <v>-8120</v>
      </c>
      <c r="G3725" s="5" t="s">
        <v>45</v>
      </c>
      <c r="H3725" s="5" t="s">
        <v>173</v>
      </c>
      <c r="I3725" s="5">
        <v>124548.28</v>
      </c>
      <c r="J3725" s="5" t="s">
        <v>1688</v>
      </c>
      <c r="K3725" s="5" t="s">
        <v>118</v>
      </c>
      <c r="L3725" s="5" t="s">
        <v>73</v>
      </c>
      <c r="M3725" s="5">
        <v>3.58</v>
      </c>
      <c r="N3725" s="5" t="s">
        <v>41</v>
      </c>
      <c r="O3725" s="49">
        <v>27</v>
      </c>
    </row>
    <row r="3726" spans="1:15" x14ac:dyDescent="0.2">
      <c r="A3726" s="48" t="s">
        <v>11023</v>
      </c>
      <c r="B3726" s="5" t="s">
        <v>11024</v>
      </c>
      <c r="C3726" s="5">
        <v>56</v>
      </c>
      <c r="D3726" s="5" t="s">
        <v>17</v>
      </c>
      <c r="E3726" s="5" t="s">
        <v>11025</v>
      </c>
      <c r="F3726" s="5">
        <v>-6445</v>
      </c>
      <c r="G3726" s="5" t="s">
        <v>52</v>
      </c>
      <c r="H3726" s="5" t="s">
        <v>71</v>
      </c>
      <c r="I3726" s="5">
        <v>169378.25</v>
      </c>
      <c r="J3726" s="5" t="s">
        <v>3778</v>
      </c>
      <c r="K3726" s="5" t="s">
        <v>40</v>
      </c>
      <c r="L3726" s="5" t="s">
        <v>73</v>
      </c>
      <c r="M3726" s="5">
        <v>1.9</v>
      </c>
      <c r="N3726" s="5" t="s">
        <v>24</v>
      </c>
      <c r="O3726" s="49">
        <v>36</v>
      </c>
    </row>
    <row r="3727" spans="1:15" x14ac:dyDescent="0.2">
      <c r="A3727" s="48" t="s">
        <v>11026</v>
      </c>
      <c r="B3727" s="5" t="s">
        <v>1705</v>
      </c>
      <c r="C3727" s="5">
        <v>34</v>
      </c>
      <c r="D3727" s="5" t="s">
        <v>50</v>
      </c>
      <c r="E3727" s="5" t="s">
        <v>11027</v>
      </c>
      <c r="F3727" s="5">
        <v>-8443</v>
      </c>
      <c r="G3727" s="5" t="s">
        <v>45</v>
      </c>
      <c r="H3727" s="5" t="s">
        <v>38</v>
      </c>
      <c r="I3727" s="5">
        <v>53088.67</v>
      </c>
      <c r="J3727" s="5" t="s">
        <v>2077</v>
      </c>
      <c r="K3727" s="5" t="s">
        <v>40</v>
      </c>
      <c r="L3727" s="5" t="s">
        <v>56</v>
      </c>
      <c r="M3727" s="5">
        <v>4.63</v>
      </c>
      <c r="N3727" s="5" t="s">
        <v>33</v>
      </c>
      <c r="O3727" s="49">
        <v>31</v>
      </c>
    </row>
    <row r="3728" spans="1:15" x14ac:dyDescent="0.2">
      <c r="A3728" s="48" t="s">
        <v>11028</v>
      </c>
      <c r="B3728" s="5" t="s">
        <v>6139</v>
      </c>
      <c r="C3728" s="5">
        <v>41</v>
      </c>
      <c r="D3728" s="5" t="s">
        <v>27</v>
      </c>
      <c r="E3728" s="5" t="s">
        <v>11029</v>
      </c>
      <c r="F3728" s="5">
        <v>-6390</v>
      </c>
      <c r="G3728" s="5" t="s">
        <v>78</v>
      </c>
      <c r="H3728" s="5" t="s">
        <v>71</v>
      </c>
      <c r="I3728" s="5">
        <v>49603.06</v>
      </c>
      <c r="J3728" s="5" t="s">
        <v>834</v>
      </c>
      <c r="K3728" s="5" t="s">
        <v>127</v>
      </c>
      <c r="L3728" s="5" t="s">
        <v>23</v>
      </c>
      <c r="M3728" s="5">
        <v>1.52</v>
      </c>
      <c r="N3728" s="5" t="s">
        <v>41</v>
      </c>
      <c r="O3728" s="49">
        <v>8</v>
      </c>
    </row>
    <row r="3729" spans="1:15" x14ac:dyDescent="0.2">
      <c r="A3729" s="48" t="s">
        <v>11030</v>
      </c>
      <c r="B3729" s="5" t="s">
        <v>2902</v>
      </c>
      <c r="C3729" s="5">
        <v>50</v>
      </c>
      <c r="D3729" s="5" t="s">
        <v>27</v>
      </c>
      <c r="E3729" s="5" t="s">
        <v>11031</v>
      </c>
      <c r="F3729" s="5">
        <v>-5566</v>
      </c>
      <c r="G3729" s="5" t="s">
        <v>99</v>
      </c>
      <c r="H3729" s="5" t="s">
        <v>144</v>
      </c>
      <c r="I3729" s="5">
        <v>123750.36</v>
      </c>
      <c r="J3729" s="5" t="s">
        <v>647</v>
      </c>
      <c r="K3729" s="5" t="s">
        <v>47</v>
      </c>
      <c r="L3729" s="5" t="s">
        <v>23</v>
      </c>
      <c r="M3729" s="5">
        <v>4.99</v>
      </c>
      <c r="N3729" s="5" t="s">
        <v>33</v>
      </c>
      <c r="O3729" s="49">
        <v>10</v>
      </c>
    </row>
    <row r="3730" spans="1:15" x14ac:dyDescent="0.2">
      <c r="A3730" s="48" t="s">
        <v>11032</v>
      </c>
      <c r="B3730" s="5" t="s">
        <v>2902</v>
      </c>
      <c r="C3730" s="5">
        <v>56</v>
      </c>
      <c r="D3730" s="5" t="s">
        <v>27</v>
      </c>
      <c r="E3730" s="5" t="s">
        <v>11033</v>
      </c>
      <c r="F3730" s="5">
        <v>-5563</v>
      </c>
      <c r="G3730" s="5" t="s">
        <v>99</v>
      </c>
      <c r="H3730" s="5" t="s">
        <v>53</v>
      </c>
      <c r="I3730" s="5">
        <v>109671.15</v>
      </c>
      <c r="J3730" s="5" t="s">
        <v>3969</v>
      </c>
      <c r="K3730" s="5" t="s">
        <v>55</v>
      </c>
      <c r="L3730" s="5" t="s">
        <v>73</v>
      </c>
      <c r="M3730" s="5">
        <v>2.67</v>
      </c>
      <c r="N3730" s="5" t="s">
        <v>41</v>
      </c>
      <c r="O3730" s="49">
        <v>35</v>
      </c>
    </row>
    <row r="3731" spans="1:15" x14ac:dyDescent="0.2">
      <c r="A3731" s="48" t="s">
        <v>11034</v>
      </c>
      <c r="B3731" s="5" t="s">
        <v>1510</v>
      </c>
      <c r="C3731" s="5">
        <v>56</v>
      </c>
      <c r="D3731" s="5" t="s">
        <v>27</v>
      </c>
      <c r="E3731" s="5" t="s">
        <v>11035</v>
      </c>
      <c r="F3731" s="5">
        <v>-2981</v>
      </c>
      <c r="G3731" s="5" t="s">
        <v>45</v>
      </c>
      <c r="H3731" s="5" t="s">
        <v>144</v>
      </c>
      <c r="I3731" s="5">
        <v>138751.76999999999</v>
      </c>
      <c r="J3731" s="5" t="s">
        <v>9265</v>
      </c>
      <c r="K3731" s="5" t="s">
        <v>127</v>
      </c>
      <c r="L3731" s="5" t="s">
        <v>73</v>
      </c>
      <c r="M3731" s="5">
        <v>4.68</v>
      </c>
      <c r="N3731" s="5" t="s">
        <v>24</v>
      </c>
      <c r="O3731" s="49">
        <v>34</v>
      </c>
    </row>
    <row r="3732" spans="1:15" x14ac:dyDescent="0.2">
      <c r="A3732" s="48" t="s">
        <v>11036</v>
      </c>
      <c r="B3732" s="5" t="s">
        <v>3718</v>
      </c>
      <c r="C3732" s="5">
        <v>52</v>
      </c>
      <c r="D3732" s="5" t="s">
        <v>50</v>
      </c>
      <c r="E3732" s="5" t="s">
        <v>11037</v>
      </c>
      <c r="F3732" s="5">
        <v>-7410</v>
      </c>
      <c r="G3732" s="5" t="s">
        <v>116</v>
      </c>
      <c r="H3732" s="5" t="s">
        <v>30</v>
      </c>
      <c r="I3732" s="5">
        <v>134266.64000000001</v>
      </c>
      <c r="J3732" s="5" t="s">
        <v>5593</v>
      </c>
      <c r="K3732" s="5" t="s">
        <v>62</v>
      </c>
      <c r="L3732" s="5" t="s">
        <v>56</v>
      </c>
      <c r="M3732" s="5">
        <v>3.16</v>
      </c>
      <c r="N3732" s="5" t="s">
        <v>57</v>
      </c>
      <c r="O3732" s="49">
        <v>40</v>
      </c>
    </row>
    <row r="3733" spans="1:15" x14ac:dyDescent="0.2">
      <c r="A3733" s="48" t="s">
        <v>11038</v>
      </c>
      <c r="B3733" s="5" t="s">
        <v>8078</v>
      </c>
      <c r="C3733" s="5">
        <v>51</v>
      </c>
      <c r="D3733" s="5" t="s">
        <v>17</v>
      </c>
      <c r="E3733" s="5" t="s">
        <v>11039</v>
      </c>
      <c r="F3733" s="5">
        <v>-3959</v>
      </c>
      <c r="G3733" s="5" t="s">
        <v>116</v>
      </c>
      <c r="H3733" s="5" t="s">
        <v>20</v>
      </c>
      <c r="I3733" s="5">
        <v>177081.36</v>
      </c>
      <c r="J3733" s="5" t="s">
        <v>1037</v>
      </c>
      <c r="K3733" s="5" t="s">
        <v>136</v>
      </c>
      <c r="L3733" s="5" t="s">
        <v>73</v>
      </c>
      <c r="M3733" s="5">
        <v>3.68</v>
      </c>
      <c r="N3733" s="5" t="s">
        <v>74</v>
      </c>
      <c r="O3733" s="49">
        <v>18</v>
      </c>
    </row>
    <row r="3734" spans="1:15" x14ac:dyDescent="0.2">
      <c r="A3734" s="48" t="s">
        <v>11040</v>
      </c>
      <c r="B3734" s="5" t="s">
        <v>2484</v>
      </c>
      <c r="C3734" s="5">
        <v>48</v>
      </c>
      <c r="D3734" s="5" t="s">
        <v>27</v>
      </c>
      <c r="E3734" s="5" t="s">
        <v>11041</v>
      </c>
      <c r="F3734" s="5">
        <v>-8168</v>
      </c>
      <c r="G3734" s="5" t="s">
        <v>116</v>
      </c>
      <c r="H3734" s="5" t="s">
        <v>71</v>
      </c>
      <c r="I3734" s="5">
        <v>100850.89</v>
      </c>
      <c r="J3734" s="5" t="s">
        <v>8942</v>
      </c>
      <c r="K3734" s="5" t="s">
        <v>22</v>
      </c>
      <c r="L3734" s="5" t="s">
        <v>56</v>
      </c>
      <c r="M3734" s="5">
        <v>4.67</v>
      </c>
      <c r="N3734" s="5" t="s">
        <v>41</v>
      </c>
      <c r="O3734" s="49">
        <v>9</v>
      </c>
    </row>
    <row r="3735" spans="1:15" x14ac:dyDescent="0.2">
      <c r="A3735" s="48" t="s">
        <v>11042</v>
      </c>
      <c r="B3735" s="5" t="s">
        <v>5016</v>
      </c>
      <c r="C3735" s="5">
        <v>49</v>
      </c>
      <c r="D3735" s="5" t="s">
        <v>17</v>
      </c>
      <c r="E3735" s="5" t="s">
        <v>11043</v>
      </c>
      <c r="F3735" s="5">
        <v>-7105</v>
      </c>
      <c r="G3735" s="5" t="s">
        <v>37</v>
      </c>
      <c r="H3735" s="5" t="s">
        <v>30</v>
      </c>
      <c r="I3735" s="5">
        <v>147705.19</v>
      </c>
      <c r="J3735" s="5" t="s">
        <v>9818</v>
      </c>
      <c r="K3735" s="5" t="s">
        <v>104</v>
      </c>
      <c r="L3735" s="5" t="s">
        <v>32</v>
      </c>
      <c r="M3735" s="5">
        <v>2.99</v>
      </c>
      <c r="N3735" s="5" t="s">
        <v>41</v>
      </c>
      <c r="O3735" s="49">
        <v>27</v>
      </c>
    </row>
    <row r="3736" spans="1:15" x14ac:dyDescent="0.2">
      <c r="A3736" s="48" t="s">
        <v>11044</v>
      </c>
      <c r="B3736" s="5" t="s">
        <v>3374</v>
      </c>
      <c r="C3736" s="5">
        <v>60</v>
      </c>
      <c r="D3736" s="5" t="s">
        <v>17</v>
      </c>
      <c r="E3736" s="5" t="s">
        <v>11045</v>
      </c>
      <c r="F3736" s="5">
        <v>-3291</v>
      </c>
      <c r="G3736" s="5" t="s">
        <v>78</v>
      </c>
      <c r="H3736" s="5" t="s">
        <v>30</v>
      </c>
      <c r="I3736" s="5">
        <v>74952.14</v>
      </c>
      <c r="J3736" s="5" t="s">
        <v>1273</v>
      </c>
      <c r="K3736" s="5" t="s">
        <v>55</v>
      </c>
      <c r="L3736" s="5" t="s">
        <v>32</v>
      </c>
      <c r="M3736" s="5">
        <v>4.58</v>
      </c>
      <c r="N3736" s="5" t="s">
        <v>57</v>
      </c>
      <c r="O3736" s="49">
        <v>6</v>
      </c>
    </row>
    <row r="3737" spans="1:15" x14ac:dyDescent="0.2">
      <c r="A3737" s="48" t="s">
        <v>11046</v>
      </c>
      <c r="B3737" s="5" t="s">
        <v>5070</v>
      </c>
      <c r="C3737" s="5">
        <v>33</v>
      </c>
      <c r="D3737" s="5" t="s">
        <v>50</v>
      </c>
      <c r="E3737" s="5" t="s">
        <v>11047</v>
      </c>
      <c r="F3737" s="5">
        <v>-7170</v>
      </c>
      <c r="G3737" s="5" t="s">
        <v>52</v>
      </c>
      <c r="H3737" s="5" t="s">
        <v>71</v>
      </c>
      <c r="I3737" s="5">
        <v>111341.41</v>
      </c>
      <c r="J3737" s="5" t="s">
        <v>1580</v>
      </c>
      <c r="K3737" s="5" t="s">
        <v>136</v>
      </c>
      <c r="L3737" s="5" t="s">
        <v>73</v>
      </c>
      <c r="M3737" s="5">
        <v>2.54</v>
      </c>
      <c r="N3737" s="5" t="s">
        <v>24</v>
      </c>
      <c r="O3737" s="49">
        <v>35</v>
      </c>
    </row>
    <row r="3738" spans="1:15" x14ac:dyDescent="0.2">
      <c r="A3738" s="48" t="s">
        <v>11048</v>
      </c>
      <c r="B3738" s="5" t="s">
        <v>2927</v>
      </c>
      <c r="C3738" s="5">
        <v>47</v>
      </c>
      <c r="D3738" s="5" t="s">
        <v>27</v>
      </c>
      <c r="E3738" s="5" t="s">
        <v>11049</v>
      </c>
      <c r="F3738" s="5">
        <v>-3171</v>
      </c>
      <c r="G3738" s="5" t="s">
        <v>37</v>
      </c>
      <c r="H3738" s="5" t="s">
        <v>30</v>
      </c>
      <c r="I3738" s="5">
        <v>64110.77</v>
      </c>
      <c r="J3738" s="5" t="s">
        <v>5425</v>
      </c>
      <c r="K3738" s="5" t="s">
        <v>62</v>
      </c>
      <c r="L3738" s="5" t="s">
        <v>23</v>
      </c>
      <c r="M3738" s="5">
        <v>3.52</v>
      </c>
      <c r="N3738" s="5" t="s">
        <v>74</v>
      </c>
      <c r="O3738" s="49">
        <v>12</v>
      </c>
    </row>
    <row r="3739" spans="1:15" x14ac:dyDescent="0.2">
      <c r="A3739" s="48" t="s">
        <v>11050</v>
      </c>
      <c r="B3739" s="5" t="s">
        <v>4837</v>
      </c>
      <c r="C3739" s="5">
        <v>29</v>
      </c>
      <c r="D3739" s="5" t="s">
        <v>27</v>
      </c>
      <c r="E3739" s="5" t="s">
        <v>11051</v>
      </c>
      <c r="F3739" s="5">
        <v>-9418</v>
      </c>
      <c r="G3739" s="5" t="s">
        <v>85</v>
      </c>
      <c r="H3739" s="5" t="s">
        <v>194</v>
      </c>
      <c r="I3739" s="5">
        <v>103849.09</v>
      </c>
      <c r="J3739" s="5" t="s">
        <v>11052</v>
      </c>
      <c r="K3739" s="5" t="s">
        <v>81</v>
      </c>
      <c r="L3739" s="5" t="s">
        <v>56</v>
      </c>
      <c r="M3739" s="5">
        <v>4.91</v>
      </c>
      <c r="N3739" s="5" t="s">
        <v>57</v>
      </c>
      <c r="O3739" s="49">
        <v>12</v>
      </c>
    </row>
    <row r="3740" spans="1:15" x14ac:dyDescent="0.2">
      <c r="A3740" s="48" t="s">
        <v>11053</v>
      </c>
      <c r="B3740" s="5" t="s">
        <v>9701</v>
      </c>
      <c r="C3740" s="5">
        <v>33</v>
      </c>
      <c r="D3740" s="5" t="s">
        <v>27</v>
      </c>
      <c r="E3740" s="5" t="s">
        <v>11054</v>
      </c>
      <c r="F3740" s="5">
        <v>-4565</v>
      </c>
      <c r="G3740" s="5" t="s">
        <v>94</v>
      </c>
      <c r="H3740" s="5" t="s">
        <v>66</v>
      </c>
      <c r="I3740" s="5">
        <v>46040.74</v>
      </c>
      <c r="J3740" s="5" t="s">
        <v>4660</v>
      </c>
      <c r="K3740" s="5" t="s">
        <v>104</v>
      </c>
      <c r="L3740" s="5" t="s">
        <v>32</v>
      </c>
      <c r="M3740" s="5">
        <v>4.5199999999999996</v>
      </c>
      <c r="N3740" s="5" t="s">
        <v>33</v>
      </c>
      <c r="O3740" s="49">
        <v>33</v>
      </c>
    </row>
    <row r="3741" spans="1:15" x14ac:dyDescent="0.2">
      <c r="A3741" s="48" t="s">
        <v>11055</v>
      </c>
      <c r="B3741" s="5" t="s">
        <v>8623</v>
      </c>
      <c r="C3741" s="5">
        <v>64</v>
      </c>
      <c r="D3741" s="5" t="s">
        <v>17</v>
      </c>
      <c r="E3741" s="5" t="s">
        <v>11056</v>
      </c>
      <c r="F3741" s="5">
        <v>-4145</v>
      </c>
      <c r="G3741" s="5" t="s">
        <v>99</v>
      </c>
      <c r="H3741" s="5" t="s">
        <v>173</v>
      </c>
      <c r="I3741" s="5">
        <v>135951.57</v>
      </c>
      <c r="J3741" s="5" t="s">
        <v>5659</v>
      </c>
      <c r="K3741" s="5" t="s">
        <v>40</v>
      </c>
      <c r="L3741" s="5" t="s">
        <v>73</v>
      </c>
      <c r="M3741" s="5">
        <v>1.06</v>
      </c>
      <c r="N3741" s="5" t="s">
        <v>41</v>
      </c>
      <c r="O3741" s="49">
        <v>19</v>
      </c>
    </row>
    <row r="3742" spans="1:15" x14ac:dyDescent="0.2">
      <c r="A3742" s="48" t="s">
        <v>11057</v>
      </c>
      <c r="B3742" s="5" t="s">
        <v>10155</v>
      </c>
      <c r="C3742" s="5">
        <v>23</v>
      </c>
      <c r="D3742" s="5" t="s">
        <v>50</v>
      </c>
      <c r="E3742" s="5" t="s">
        <v>11058</v>
      </c>
      <c r="F3742" s="5">
        <v>-4892</v>
      </c>
      <c r="G3742" s="5" t="s">
        <v>52</v>
      </c>
      <c r="H3742" s="5" t="s">
        <v>66</v>
      </c>
      <c r="I3742" s="5">
        <v>50131.33</v>
      </c>
      <c r="J3742" s="5" t="s">
        <v>11059</v>
      </c>
      <c r="K3742" s="5" t="s">
        <v>62</v>
      </c>
      <c r="L3742" s="5" t="s">
        <v>56</v>
      </c>
      <c r="M3742" s="5">
        <v>2.37</v>
      </c>
      <c r="N3742" s="5" t="s">
        <v>41</v>
      </c>
      <c r="O3742" s="49">
        <v>37</v>
      </c>
    </row>
    <row r="3743" spans="1:15" x14ac:dyDescent="0.2">
      <c r="A3743" s="48" t="s">
        <v>11060</v>
      </c>
      <c r="B3743" s="5" t="s">
        <v>2082</v>
      </c>
      <c r="C3743" s="5">
        <v>46</v>
      </c>
      <c r="D3743" s="5" t="s">
        <v>27</v>
      </c>
      <c r="E3743" s="5" t="s">
        <v>11061</v>
      </c>
      <c r="F3743" s="5">
        <v>-7042</v>
      </c>
      <c r="G3743" s="5" t="s">
        <v>116</v>
      </c>
      <c r="H3743" s="5" t="s">
        <v>53</v>
      </c>
      <c r="I3743" s="5">
        <v>82676.41</v>
      </c>
      <c r="J3743" s="5" t="s">
        <v>3696</v>
      </c>
      <c r="K3743" s="5" t="s">
        <v>118</v>
      </c>
      <c r="L3743" s="5" t="s">
        <v>23</v>
      </c>
      <c r="M3743" s="5">
        <v>3.39</v>
      </c>
      <c r="N3743" s="5" t="s">
        <v>33</v>
      </c>
      <c r="O3743" s="49">
        <v>21</v>
      </c>
    </row>
    <row r="3744" spans="1:15" x14ac:dyDescent="0.2">
      <c r="A3744" s="48" t="s">
        <v>11062</v>
      </c>
      <c r="B3744" s="5" t="s">
        <v>3093</v>
      </c>
      <c r="C3744" s="5">
        <v>59</v>
      </c>
      <c r="D3744" s="5" t="s">
        <v>17</v>
      </c>
      <c r="E3744" s="5" t="s">
        <v>11063</v>
      </c>
      <c r="F3744" s="5">
        <v>-7748</v>
      </c>
      <c r="G3744" s="5" t="s">
        <v>78</v>
      </c>
      <c r="H3744" s="5" t="s">
        <v>20</v>
      </c>
      <c r="I3744" s="5">
        <v>173937.53</v>
      </c>
      <c r="J3744" s="5" t="s">
        <v>10025</v>
      </c>
      <c r="K3744" s="5" t="s">
        <v>81</v>
      </c>
      <c r="L3744" s="5" t="s">
        <v>73</v>
      </c>
      <c r="M3744" s="5">
        <v>1.02</v>
      </c>
      <c r="N3744" s="5" t="s">
        <v>41</v>
      </c>
      <c r="O3744" s="49">
        <v>5</v>
      </c>
    </row>
    <row r="3745" spans="1:15" x14ac:dyDescent="0.2">
      <c r="A3745" s="48" t="s">
        <v>11064</v>
      </c>
      <c r="B3745" s="5" t="s">
        <v>4036</v>
      </c>
      <c r="C3745" s="5">
        <v>25</v>
      </c>
      <c r="D3745" s="5" t="s">
        <v>17</v>
      </c>
      <c r="E3745" s="5" t="s">
        <v>11065</v>
      </c>
      <c r="F3745" s="5">
        <v>-3866</v>
      </c>
      <c r="G3745" s="5" t="s">
        <v>116</v>
      </c>
      <c r="H3745" s="5" t="s">
        <v>194</v>
      </c>
      <c r="I3745" s="5">
        <v>82186.649999999994</v>
      </c>
      <c r="J3745" s="5" t="s">
        <v>11066</v>
      </c>
      <c r="K3745" s="5" t="s">
        <v>40</v>
      </c>
      <c r="L3745" s="5" t="s">
        <v>73</v>
      </c>
      <c r="M3745" s="5">
        <v>4.37</v>
      </c>
      <c r="N3745" s="5" t="s">
        <v>74</v>
      </c>
      <c r="O3745" s="49">
        <v>6</v>
      </c>
    </row>
    <row r="3746" spans="1:15" x14ac:dyDescent="0.2">
      <c r="A3746" s="48" t="s">
        <v>11067</v>
      </c>
      <c r="B3746" s="5" t="s">
        <v>514</v>
      </c>
      <c r="C3746" s="5">
        <v>61</v>
      </c>
      <c r="D3746" s="5" t="s">
        <v>27</v>
      </c>
      <c r="E3746" s="5" t="s">
        <v>11068</v>
      </c>
      <c r="F3746" s="5">
        <v>-4221</v>
      </c>
      <c r="G3746" s="5" t="s">
        <v>29</v>
      </c>
      <c r="H3746" s="5" t="s">
        <v>194</v>
      </c>
      <c r="I3746" s="5">
        <v>179090.99</v>
      </c>
      <c r="J3746" s="5" t="s">
        <v>11069</v>
      </c>
      <c r="K3746" s="5" t="s">
        <v>40</v>
      </c>
      <c r="L3746" s="5" t="s">
        <v>32</v>
      </c>
      <c r="M3746" s="5">
        <v>1.75</v>
      </c>
      <c r="N3746" s="5" t="s">
        <v>41</v>
      </c>
      <c r="O3746" s="49">
        <v>33</v>
      </c>
    </row>
    <row r="3747" spans="1:15" x14ac:dyDescent="0.2">
      <c r="A3747" s="48" t="s">
        <v>11070</v>
      </c>
      <c r="B3747" s="5" t="s">
        <v>6382</v>
      </c>
      <c r="C3747" s="5">
        <v>61</v>
      </c>
      <c r="D3747" s="5" t="s">
        <v>27</v>
      </c>
      <c r="E3747" s="5" t="s">
        <v>11071</v>
      </c>
      <c r="F3747" s="5">
        <v>-9696</v>
      </c>
      <c r="G3747" s="5" t="s">
        <v>85</v>
      </c>
      <c r="H3747" s="5" t="s">
        <v>71</v>
      </c>
      <c r="I3747" s="5">
        <v>37262.19</v>
      </c>
      <c r="J3747" s="5" t="s">
        <v>9988</v>
      </c>
      <c r="K3747" s="5" t="s">
        <v>40</v>
      </c>
      <c r="L3747" s="5" t="s">
        <v>23</v>
      </c>
      <c r="M3747" s="5">
        <v>3.3</v>
      </c>
      <c r="N3747" s="5" t="s">
        <v>41</v>
      </c>
      <c r="O3747" s="49">
        <v>6</v>
      </c>
    </row>
    <row r="3748" spans="1:15" x14ac:dyDescent="0.2">
      <c r="A3748" s="48" t="s">
        <v>11072</v>
      </c>
      <c r="B3748" s="5" t="s">
        <v>5792</v>
      </c>
      <c r="C3748" s="5">
        <v>44</v>
      </c>
      <c r="D3748" s="5" t="s">
        <v>27</v>
      </c>
      <c r="E3748" s="5" t="s">
        <v>11073</v>
      </c>
      <c r="F3748" s="5">
        <v>-3878</v>
      </c>
      <c r="G3748" s="5" t="s">
        <v>116</v>
      </c>
      <c r="H3748" s="5" t="s">
        <v>38</v>
      </c>
      <c r="I3748" s="5">
        <v>159286.95000000001</v>
      </c>
      <c r="J3748" s="5" t="s">
        <v>5866</v>
      </c>
      <c r="K3748" s="5" t="s">
        <v>62</v>
      </c>
      <c r="L3748" s="5" t="s">
        <v>73</v>
      </c>
      <c r="M3748" s="5">
        <v>3.13</v>
      </c>
      <c r="N3748" s="5" t="s">
        <v>24</v>
      </c>
      <c r="O3748" s="49">
        <v>34</v>
      </c>
    </row>
    <row r="3749" spans="1:15" x14ac:dyDescent="0.2">
      <c r="A3749" s="48" t="s">
        <v>11074</v>
      </c>
      <c r="B3749" s="5" t="s">
        <v>7426</v>
      </c>
      <c r="C3749" s="5">
        <v>46</v>
      </c>
      <c r="D3749" s="5" t="s">
        <v>17</v>
      </c>
      <c r="E3749" s="5" t="s">
        <v>11075</v>
      </c>
      <c r="F3749" s="5">
        <v>-8412</v>
      </c>
      <c r="G3749" s="5" t="s">
        <v>29</v>
      </c>
      <c r="H3749" s="5" t="s">
        <v>71</v>
      </c>
      <c r="I3749" s="5">
        <v>157511.06</v>
      </c>
      <c r="J3749" s="5" t="s">
        <v>2702</v>
      </c>
      <c r="K3749" s="5" t="s">
        <v>22</v>
      </c>
      <c r="L3749" s="5" t="s">
        <v>73</v>
      </c>
      <c r="M3749" s="5">
        <v>1.96</v>
      </c>
      <c r="N3749" s="5" t="s">
        <v>57</v>
      </c>
      <c r="O3749" s="49">
        <v>33</v>
      </c>
    </row>
    <row r="3750" spans="1:15" x14ac:dyDescent="0.2">
      <c r="A3750" s="48" t="s">
        <v>11076</v>
      </c>
      <c r="B3750" s="5" t="s">
        <v>11077</v>
      </c>
      <c r="C3750" s="5">
        <v>56</v>
      </c>
      <c r="D3750" s="5" t="s">
        <v>50</v>
      </c>
      <c r="E3750" s="5" t="s">
        <v>11078</v>
      </c>
      <c r="F3750" s="5">
        <v>-9994</v>
      </c>
      <c r="G3750" s="5" t="s">
        <v>78</v>
      </c>
      <c r="H3750" s="5" t="s">
        <v>30</v>
      </c>
      <c r="I3750" s="5">
        <v>129560.28</v>
      </c>
      <c r="J3750" s="5" t="s">
        <v>1958</v>
      </c>
      <c r="K3750" s="5" t="s">
        <v>127</v>
      </c>
      <c r="L3750" s="5" t="s">
        <v>23</v>
      </c>
      <c r="M3750" s="5">
        <v>2.82</v>
      </c>
      <c r="N3750" s="5" t="s">
        <v>74</v>
      </c>
      <c r="O3750" s="49">
        <v>19</v>
      </c>
    </row>
    <row r="3751" spans="1:15" x14ac:dyDescent="0.2">
      <c r="A3751" s="48" t="s">
        <v>11079</v>
      </c>
      <c r="B3751" s="5" t="s">
        <v>2398</v>
      </c>
      <c r="C3751" s="5">
        <v>39</v>
      </c>
      <c r="D3751" s="5" t="s">
        <v>50</v>
      </c>
      <c r="E3751" s="5" t="s">
        <v>11080</v>
      </c>
      <c r="F3751" s="5">
        <v>-1901</v>
      </c>
      <c r="G3751" s="5" t="s">
        <v>45</v>
      </c>
      <c r="H3751" s="5" t="s">
        <v>66</v>
      </c>
      <c r="I3751" s="5">
        <v>132377.19</v>
      </c>
      <c r="J3751" s="5" t="s">
        <v>7596</v>
      </c>
      <c r="K3751" s="5" t="s">
        <v>62</v>
      </c>
      <c r="L3751" s="5" t="s">
        <v>23</v>
      </c>
      <c r="M3751" s="5">
        <v>3.7</v>
      </c>
      <c r="N3751" s="5" t="s">
        <v>57</v>
      </c>
      <c r="O3751" s="49">
        <v>3</v>
      </c>
    </row>
    <row r="3752" spans="1:15" x14ac:dyDescent="0.2">
      <c r="A3752" s="48" t="s">
        <v>11081</v>
      </c>
      <c r="B3752" s="5" t="s">
        <v>4747</v>
      </c>
      <c r="C3752" s="5">
        <v>54</v>
      </c>
      <c r="D3752" s="5" t="s">
        <v>50</v>
      </c>
      <c r="E3752" s="5" t="s">
        <v>11082</v>
      </c>
      <c r="F3752" s="5">
        <v>-2036</v>
      </c>
      <c r="G3752" s="5" t="s">
        <v>78</v>
      </c>
      <c r="H3752" s="5" t="s">
        <v>79</v>
      </c>
      <c r="I3752" s="5">
        <v>127531.62</v>
      </c>
      <c r="J3752" s="5" t="s">
        <v>3870</v>
      </c>
      <c r="K3752" s="5" t="s">
        <v>47</v>
      </c>
      <c r="L3752" s="5" t="s">
        <v>32</v>
      </c>
      <c r="M3752" s="5">
        <v>4.2300000000000004</v>
      </c>
      <c r="N3752" s="5" t="s">
        <v>41</v>
      </c>
      <c r="O3752" s="49">
        <v>11</v>
      </c>
    </row>
    <row r="3753" spans="1:15" x14ac:dyDescent="0.2">
      <c r="A3753" s="48" t="s">
        <v>11083</v>
      </c>
      <c r="B3753" s="5" t="s">
        <v>8061</v>
      </c>
      <c r="C3753" s="5">
        <v>53</v>
      </c>
      <c r="D3753" s="5" t="s">
        <v>27</v>
      </c>
      <c r="E3753" s="5" t="s">
        <v>11084</v>
      </c>
      <c r="F3753" s="5">
        <v>-8111</v>
      </c>
      <c r="G3753" s="5" t="s">
        <v>45</v>
      </c>
      <c r="H3753" s="5" t="s">
        <v>194</v>
      </c>
      <c r="I3753" s="5">
        <v>155516.54999999999</v>
      </c>
      <c r="J3753" s="5" t="s">
        <v>425</v>
      </c>
      <c r="K3753" s="5" t="s">
        <v>104</v>
      </c>
      <c r="L3753" s="5" t="s">
        <v>23</v>
      </c>
      <c r="M3753" s="5">
        <v>2.33</v>
      </c>
      <c r="N3753" s="5" t="s">
        <v>74</v>
      </c>
      <c r="O3753" s="49">
        <v>16</v>
      </c>
    </row>
    <row r="3754" spans="1:15" x14ac:dyDescent="0.2">
      <c r="A3754" s="48" t="s">
        <v>11085</v>
      </c>
      <c r="B3754" s="5" t="s">
        <v>11086</v>
      </c>
      <c r="C3754" s="5">
        <v>44</v>
      </c>
      <c r="D3754" s="5" t="s">
        <v>27</v>
      </c>
      <c r="E3754" s="5" t="s">
        <v>11087</v>
      </c>
      <c r="F3754" s="5">
        <v>-8464</v>
      </c>
      <c r="G3754" s="5" t="s">
        <v>37</v>
      </c>
      <c r="H3754" s="5" t="s">
        <v>194</v>
      </c>
      <c r="I3754" s="5">
        <v>120507.26</v>
      </c>
      <c r="J3754" s="5" t="s">
        <v>403</v>
      </c>
      <c r="K3754" s="5" t="s">
        <v>62</v>
      </c>
      <c r="L3754" s="5" t="s">
        <v>32</v>
      </c>
      <c r="M3754" s="5">
        <v>4.8499999999999996</v>
      </c>
      <c r="N3754" s="5" t="s">
        <v>57</v>
      </c>
      <c r="O3754" s="49">
        <v>29</v>
      </c>
    </row>
    <row r="3755" spans="1:15" x14ac:dyDescent="0.2">
      <c r="A3755" s="48" t="s">
        <v>11088</v>
      </c>
      <c r="B3755" s="5" t="s">
        <v>4171</v>
      </c>
      <c r="C3755" s="5">
        <v>41</v>
      </c>
      <c r="D3755" s="5" t="s">
        <v>50</v>
      </c>
      <c r="E3755" s="5" t="s">
        <v>11089</v>
      </c>
      <c r="F3755" s="5">
        <v>-7871</v>
      </c>
      <c r="G3755" s="5" t="s">
        <v>52</v>
      </c>
      <c r="H3755" s="5" t="s">
        <v>38</v>
      </c>
      <c r="I3755" s="5">
        <v>97979.81</v>
      </c>
      <c r="J3755" s="5" t="s">
        <v>11090</v>
      </c>
      <c r="K3755" s="5" t="s">
        <v>104</v>
      </c>
      <c r="L3755" s="5" t="s">
        <v>23</v>
      </c>
      <c r="M3755" s="5">
        <v>3.53</v>
      </c>
      <c r="N3755" s="5" t="s">
        <v>74</v>
      </c>
      <c r="O3755" s="49">
        <v>1</v>
      </c>
    </row>
    <row r="3756" spans="1:15" x14ac:dyDescent="0.2">
      <c r="A3756" s="48" t="s">
        <v>11091</v>
      </c>
      <c r="B3756" s="5" t="s">
        <v>6504</v>
      </c>
      <c r="C3756" s="5">
        <v>61</v>
      </c>
      <c r="D3756" s="5" t="s">
        <v>17</v>
      </c>
      <c r="E3756" s="5" t="s">
        <v>11092</v>
      </c>
      <c r="F3756" s="5">
        <v>-6119</v>
      </c>
      <c r="G3756" s="5" t="s">
        <v>45</v>
      </c>
      <c r="H3756" s="5" t="s">
        <v>173</v>
      </c>
      <c r="I3756" s="5">
        <v>48008.59</v>
      </c>
      <c r="J3756" s="5" t="s">
        <v>3832</v>
      </c>
      <c r="K3756" s="5" t="s">
        <v>47</v>
      </c>
      <c r="L3756" s="5" t="s">
        <v>23</v>
      </c>
      <c r="M3756" s="5">
        <v>4.67</v>
      </c>
      <c r="N3756" s="5" t="s">
        <v>41</v>
      </c>
      <c r="O3756" s="49">
        <v>18</v>
      </c>
    </row>
    <row r="3757" spans="1:15" x14ac:dyDescent="0.2">
      <c r="A3757" s="48" t="s">
        <v>11093</v>
      </c>
      <c r="B3757" s="5" t="s">
        <v>2715</v>
      </c>
      <c r="C3757" s="5">
        <v>60</v>
      </c>
      <c r="D3757" s="5" t="s">
        <v>17</v>
      </c>
      <c r="E3757" s="5" t="s">
        <v>11094</v>
      </c>
      <c r="F3757" s="5">
        <v>-9335</v>
      </c>
      <c r="G3757" s="5" t="s">
        <v>37</v>
      </c>
      <c r="H3757" s="5" t="s">
        <v>66</v>
      </c>
      <c r="I3757" s="5">
        <v>80018.240000000005</v>
      </c>
      <c r="J3757" s="5" t="s">
        <v>10084</v>
      </c>
      <c r="K3757" s="5" t="s">
        <v>55</v>
      </c>
      <c r="L3757" s="5" t="s">
        <v>73</v>
      </c>
      <c r="M3757" s="5">
        <v>4.7</v>
      </c>
      <c r="N3757" s="5" t="s">
        <v>24</v>
      </c>
      <c r="O3757" s="49">
        <v>27</v>
      </c>
    </row>
    <row r="3758" spans="1:15" x14ac:dyDescent="0.2">
      <c r="A3758" s="48" t="s">
        <v>11095</v>
      </c>
      <c r="B3758" s="5" t="s">
        <v>572</v>
      </c>
      <c r="C3758" s="5">
        <v>48</v>
      </c>
      <c r="D3758" s="5" t="s">
        <v>27</v>
      </c>
      <c r="E3758" s="5" t="s">
        <v>11096</v>
      </c>
      <c r="F3758" s="5">
        <v>-5730</v>
      </c>
      <c r="G3758" s="5" t="s">
        <v>78</v>
      </c>
      <c r="H3758" s="5" t="s">
        <v>30</v>
      </c>
      <c r="I3758" s="5">
        <v>110494.04</v>
      </c>
      <c r="J3758" s="5" t="s">
        <v>10710</v>
      </c>
      <c r="K3758" s="5" t="s">
        <v>62</v>
      </c>
      <c r="L3758" s="5" t="s">
        <v>56</v>
      </c>
      <c r="M3758" s="5">
        <v>3.44</v>
      </c>
      <c r="N3758" s="5" t="s">
        <v>57</v>
      </c>
      <c r="O3758" s="49">
        <v>12</v>
      </c>
    </row>
    <row r="3759" spans="1:15" x14ac:dyDescent="0.2">
      <c r="A3759" s="48" t="s">
        <v>11097</v>
      </c>
      <c r="B3759" s="5" t="s">
        <v>681</v>
      </c>
      <c r="C3759" s="5">
        <v>60</v>
      </c>
      <c r="D3759" s="5" t="s">
        <v>50</v>
      </c>
      <c r="E3759" s="5" t="s">
        <v>11098</v>
      </c>
      <c r="F3759" s="5">
        <v>-4721</v>
      </c>
      <c r="G3759" s="5" t="s">
        <v>78</v>
      </c>
      <c r="H3759" s="5" t="s">
        <v>173</v>
      </c>
      <c r="I3759" s="5">
        <v>44250.49</v>
      </c>
      <c r="J3759" s="5" t="s">
        <v>1262</v>
      </c>
      <c r="K3759" s="5" t="s">
        <v>81</v>
      </c>
      <c r="L3759" s="5" t="s">
        <v>56</v>
      </c>
      <c r="M3759" s="5">
        <v>2.29</v>
      </c>
      <c r="N3759" s="5" t="s">
        <v>57</v>
      </c>
      <c r="O3759" s="49">
        <v>17</v>
      </c>
    </row>
    <row r="3760" spans="1:15" x14ac:dyDescent="0.2">
      <c r="A3760" s="48" t="s">
        <v>11099</v>
      </c>
      <c r="B3760" s="5" t="s">
        <v>11100</v>
      </c>
      <c r="C3760" s="5">
        <v>51</v>
      </c>
      <c r="D3760" s="5" t="s">
        <v>50</v>
      </c>
      <c r="E3760" s="5" t="s">
        <v>11101</v>
      </c>
      <c r="F3760" s="5">
        <v>-3669</v>
      </c>
      <c r="G3760" s="5" t="s">
        <v>78</v>
      </c>
      <c r="H3760" s="5" t="s">
        <v>20</v>
      </c>
      <c r="I3760" s="5">
        <v>157670.16</v>
      </c>
      <c r="J3760" s="5" t="s">
        <v>2424</v>
      </c>
      <c r="K3760" s="5" t="s">
        <v>118</v>
      </c>
      <c r="L3760" s="5" t="s">
        <v>73</v>
      </c>
      <c r="M3760" s="5">
        <v>4.9800000000000004</v>
      </c>
      <c r="N3760" s="5" t="s">
        <v>24</v>
      </c>
      <c r="O3760" s="49">
        <v>34</v>
      </c>
    </row>
    <row r="3761" spans="1:15" x14ac:dyDescent="0.2">
      <c r="A3761" s="48" t="s">
        <v>11102</v>
      </c>
      <c r="B3761" s="5" t="s">
        <v>6630</v>
      </c>
      <c r="C3761" s="5">
        <v>53</v>
      </c>
      <c r="D3761" s="5" t="s">
        <v>50</v>
      </c>
      <c r="E3761" s="5" t="s">
        <v>11103</v>
      </c>
      <c r="F3761" s="5">
        <v>-9884</v>
      </c>
      <c r="G3761" s="5" t="s">
        <v>45</v>
      </c>
      <c r="H3761" s="5" t="s">
        <v>30</v>
      </c>
      <c r="I3761" s="5">
        <v>46641.23</v>
      </c>
      <c r="J3761" s="5" t="s">
        <v>5466</v>
      </c>
      <c r="K3761" s="5" t="s">
        <v>136</v>
      </c>
      <c r="L3761" s="5" t="s">
        <v>32</v>
      </c>
      <c r="M3761" s="5">
        <v>1.51</v>
      </c>
      <c r="N3761" s="5" t="s">
        <v>74</v>
      </c>
      <c r="O3761" s="49">
        <v>15</v>
      </c>
    </row>
    <row r="3762" spans="1:15" x14ac:dyDescent="0.2">
      <c r="A3762" s="48" t="s">
        <v>11104</v>
      </c>
      <c r="B3762" s="5" t="s">
        <v>4944</v>
      </c>
      <c r="C3762" s="5">
        <v>55</v>
      </c>
      <c r="D3762" s="5" t="s">
        <v>50</v>
      </c>
      <c r="E3762" s="5" t="s">
        <v>11105</v>
      </c>
      <c r="F3762" s="5">
        <v>-6458</v>
      </c>
      <c r="G3762" s="5" t="s">
        <v>78</v>
      </c>
      <c r="H3762" s="5" t="s">
        <v>71</v>
      </c>
      <c r="I3762" s="5">
        <v>78689.41</v>
      </c>
      <c r="J3762" s="5" t="s">
        <v>9280</v>
      </c>
      <c r="K3762" s="5" t="s">
        <v>118</v>
      </c>
      <c r="L3762" s="5" t="s">
        <v>32</v>
      </c>
      <c r="M3762" s="5">
        <v>4.3</v>
      </c>
      <c r="N3762" s="5" t="s">
        <v>33</v>
      </c>
      <c r="O3762" s="49">
        <v>18</v>
      </c>
    </row>
    <row r="3763" spans="1:15" x14ac:dyDescent="0.2">
      <c r="A3763" s="48" t="s">
        <v>11106</v>
      </c>
      <c r="B3763" s="5" t="s">
        <v>3332</v>
      </c>
      <c r="C3763" s="5">
        <v>43</v>
      </c>
      <c r="D3763" s="5" t="s">
        <v>50</v>
      </c>
      <c r="E3763" s="5" t="s">
        <v>11107</v>
      </c>
      <c r="F3763" s="5">
        <v>-11018</v>
      </c>
      <c r="G3763" s="5" t="s">
        <v>99</v>
      </c>
      <c r="H3763" s="5" t="s">
        <v>38</v>
      </c>
      <c r="I3763" s="5">
        <v>96617.62</v>
      </c>
      <c r="J3763" s="5" t="s">
        <v>636</v>
      </c>
      <c r="K3763" s="5" t="s">
        <v>47</v>
      </c>
      <c r="L3763" s="5" t="s">
        <v>32</v>
      </c>
      <c r="M3763" s="5">
        <v>2.4500000000000002</v>
      </c>
      <c r="N3763" s="5" t="s">
        <v>33</v>
      </c>
      <c r="O3763" s="49">
        <v>18</v>
      </c>
    </row>
    <row r="3764" spans="1:15" x14ac:dyDescent="0.2">
      <c r="A3764" s="48" t="s">
        <v>11108</v>
      </c>
      <c r="B3764" s="5" t="s">
        <v>852</v>
      </c>
      <c r="C3764" s="5">
        <v>61</v>
      </c>
      <c r="D3764" s="5" t="s">
        <v>27</v>
      </c>
      <c r="E3764" s="5" t="s">
        <v>11109</v>
      </c>
      <c r="F3764" s="5">
        <v>-7822</v>
      </c>
      <c r="G3764" s="5" t="s">
        <v>78</v>
      </c>
      <c r="H3764" s="5" t="s">
        <v>71</v>
      </c>
      <c r="I3764" s="5">
        <v>86035.92</v>
      </c>
      <c r="J3764" s="5" t="s">
        <v>7614</v>
      </c>
      <c r="K3764" s="5" t="s">
        <v>47</v>
      </c>
      <c r="L3764" s="5" t="s">
        <v>73</v>
      </c>
      <c r="M3764" s="5">
        <v>4.16</v>
      </c>
      <c r="N3764" s="5" t="s">
        <v>41</v>
      </c>
      <c r="O3764" s="49">
        <v>1</v>
      </c>
    </row>
    <row r="3765" spans="1:15" x14ac:dyDescent="0.2">
      <c r="A3765" s="48" t="s">
        <v>11110</v>
      </c>
      <c r="B3765" s="5" t="s">
        <v>11111</v>
      </c>
      <c r="C3765" s="5">
        <v>58</v>
      </c>
      <c r="D3765" s="5" t="s">
        <v>17</v>
      </c>
      <c r="E3765" s="5" t="s">
        <v>11112</v>
      </c>
      <c r="F3765" s="5">
        <v>-5264</v>
      </c>
      <c r="G3765" s="5" t="s">
        <v>116</v>
      </c>
      <c r="H3765" s="5" t="s">
        <v>79</v>
      </c>
      <c r="I3765" s="5">
        <v>49790.94</v>
      </c>
      <c r="J3765" s="5" t="s">
        <v>2306</v>
      </c>
      <c r="K3765" s="5" t="s">
        <v>40</v>
      </c>
      <c r="L3765" s="5" t="s">
        <v>73</v>
      </c>
      <c r="M3765" s="5">
        <v>2.66</v>
      </c>
      <c r="N3765" s="5" t="s">
        <v>74</v>
      </c>
      <c r="O3765" s="49">
        <v>1</v>
      </c>
    </row>
    <row r="3766" spans="1:15" x14ac:dyDescent="0.2">
      <c r="A3766" s="48" t="s">
        <v>11113</v>
      </c>
      <c r="B3766" s="5" t="s">
        <v>9298</v>
      </c>
      <c r="C3766" s="5">
        <v>64</v>
      </c>
      <c r="D3766" s="5" t="s">
        <v>27</v>
      </c>
      <c r="E3766" s="5" t="s">
        <v>11114</v>
      </c>
      <c r="F3766" s="5">
        <v>-2686</v>
      </c>
      <c r="G3766" s="5" t="s">
        <v>78</v>
      </c>
      <c r="H3766" s="5" t="s">
        <v>53</v>
      </c>
      <c r="I3766" s="5">
        <v>164072.44</v>
      </c>
      <c r="J3766" s="5" t="s">
        <v>3703</v>
      </c>
      <c r="K3766" s="5" t="s">
        <v>55</v>
      </c>
      <c r="L3766" s="5" t="s">
        <v>32</v>
      </c>
      <c r="M3766" s="5">
        <v>3.33</v>
      </c>
      <c r="N3766" s="5" t="s">
        <v>33</v>
      </c>
      <c r="O3766" s="49">
        <v>6</v>
      </c>
    </row>
    <row r="3767" spans="1:15" x14ac:dyDescent="0.2">
      <c r="A3767" s="48" t="s">
        <v>11115</v>
      </c>
      <c r="B3767" s="5" t="s">
        <v>10382</v>
      </c>
      <c r="C3767" s="5">
        <v>48</v>
      </c>
      <c r="D3767" s="5" t="s">
        <v>17</v>
      </c>
      <c r="E3767" s="5" t="s">
        <v>11116</v>
      </c>
      <c r="F3767" s="5">
        <v>-4796</v>
      </c>
      <c r="G3767" s="5" t="s">
        <v>78</v>
      </c>
      <c r="H3767" s="5" t="s">
        <v>20</v>
      </c>
      <c r="I3767" s="5">
        <v>86487.99</v>
      </c>
      <c r="J3767" s="5" t="s">
        <v>2673</v>
      </c>
      <c r="K3767" s="5" t="s">
        <v>136</v>
      </c>
      <c r="L3767" s="5" t="s">
        <v>73</v>
      </c>
      <c r="M3767" s="5">
        <v>4.9000000000000004</v>
      </c>
      <c r="N3767" s="5" t="s">
        <v>24</v>
      </c>
      <c r="O3767" s="49">
        <v>26</v>
      </c>
    </row>
    <row r="3768" spans="1:15" x14ac:dyDescent="0.2">
      <c r="A3768" s="48" t="s">
        <v>11117</v>
      </c>
      <c r="B3768" s="5" t="s">
        <v>8512</v>
      </c>
      <c r="C3768" s="5">
        <v>30</v>
      </c>
      <c r="D3768" s="5" t="s">
        <v>50</v>
      </c>
      <c r="E3768" s="5" t="s">
        <v>11118</v>
      </c>
      <c r="F3768" s="5">
        <v>-4057</v>
      </c>
      <c r="G3768" s="5" t="s">
        <v>116</v>
      </c>
      <c r="H3768" s="5" t="s">
        <v>194</v>
      </c>
      <c r="I3768" s="5">
        <v>81317.13</v>
      </c>
      <c r="J3768" s="5" t="s">
        <v>980</v>
      </c>
      <c r="K3768" s="5" t="s">
        <v>136</v>
      </c>
      <c r="L3768" s="5" t="s">
        <v>73</v>
      </c>
      <c r="M3768" s="5">
        <v>3.58</v>
      </c>
      <c r="N3768" s="5" t="s">
        <v>33</v>
      </c>
      <c r="O3768" s="49">
        <v>20</v>
      </c>
    </row>
    <row r="3769" spans="1:15" x14ac:dyDescent="0.2">
      <c r="A3769" s="48" t="s">
        <v>11119</v>
      </c>
      <c r="B3769" s="5" t="s">
        <v>11120</v>
      </c>
      <c r="C3769" s="5">
        <v>47</v>
      </c>
      <c r="D3769" s="5" t="s">
        <v>50</v>
      </c>
      <c r="E3769" s="5" t="s">
        <v>11121</v>
      </c>
      <c r="F3769" s="5">
        <v>-10447</v>
      </c>
      <c r="G3769" s="5" t="s">
        <v>45</v>
      </c>
      <c r="H3769" s="5" t="s">
        <v>71</v>
      </c>
      <c r="I3769" s="5">
        <v>133454.14000000001</v>
      </c>
      <c r="J3769" s="5" t="s">
        <v>8274</v>
      </c>
      <c r="K3769" s="5" t="s">
        <v>62</v>
      </c>
      <c r="L3769" s="5" t="s">
        <v>23</v>
      </c>
      <c r="M3769" s="5">
        <v>1.83</v>
      </c>
      <c r="N3769" s="5" t="s">
        <v>41</v>
      </c>
      <c r="O3769" s="49">
        <v>34</v>
      </c>
    </row>
    <row r="3770" spans="1:15" x14ac:dyDescent="0.2">
      <c r="A3770" s="48" t="s">
        <v>11122</v>
      </c>
      <c r="B3770" s="5" t="s">
        <v>3336</v>
      </c>
      <c r="C3770" s="5">
        <v>34</v>
      </c>
      <c r="D3770" s="5" t="s">
        <v>27</v>
      </c>
      <c r="E3770" s="5" t="s">
        <v>11123</v>
      </c>
      <c r="F3770" s="5">
        <v>-5518</v>
      </c>
      <c r="G3770" s="5" t="s">
        <v>37</v>
      </c>
      <c r="H3770" s="5" t="s">
        <v>173</v>
      </c>
      <c r="I3770" s="5">
        <v>149999.01999999999</v>
      </c>
      <c r="J3770" s="5" t="s">
        <v>1116</v>
      </c>
      <c r="K3770" s="5" t="s">
        <v>127</v>
      </c>
      <c r="L3770" s="5" t="s">
        <v>23</v>
      </c>
      <c r="M3770" s="5">
        <v>1.83</v>
      </c>
      <c r="N3770" s="5" t="s">
        <v>41</v>
      </c>
      <c r="O3770" s="49">
        <v>36</v>
      </c>
    </row>
    <row r="3771" spans="1:15" x14ac:dyDescent="0.2">
      <c r="A3771" s="48" t="s">
        <v>11124</v>
      </c>
      <c r="B3771" s="5" t="s">
        <v>11125</v>
      </c>
      <c r="C3771" s="5">
        <v>27</v>
      </c>
      <c r="D3771" s="5" t="s">
        <v>27</v>
      </c>
      <c r="E3771" s="5" t="s">
        <v>11126</v>
      </c>
      <c r="F3771" s="5">
        <v>-9292</v>
      </c>
      <c r="G3771" s="5" t="s">
        <v>99</v>
      </c>
      <c r="H3771" s="5" t="s">
        <v>53</v>
      </c>
      <c r="I3771" s="5">
        <v>64036.73</v>
      </c>
      <c r="J3771" s="5" t="s">
        <v>3879</v>
      </c>
      <c r="K3771" s="5" t="s">
        <v>136</v>
      </c>
      <c r="L3771" s="5" t="s">
        <v>73</v>
      </c>
      <c r="M3771" s="5">
        <v>2.17</v>
      </c>
      <c r="N3771" s="5" t="s">
        <v>33</v>
      </c>
      <c r="O3771" s="49">
        <v>8</v>
      </c>
    </row>
    <row r="3772" spans="1:15" x14ac:dyDescent="0.2">
      <c r="A3772" s="48" t="s">
        <v>11127</v>
      </c>
      <c r="B3772" s="5" t="s">
        <v>4469</v>
      </c>
      <c r="C3772" s="5">
        <v>52</v>
      </c>
      <c r="D3772" s="5" t="s">
        <v>50</v>
      </c>
      <c r="E3772" s="5" t="s">
        <v>11128</v>
      </c>
      <c r="F3772" s="5">
        <v>-8501</v>
      </c>
      <c r="G3772" s="5" t="s">
        <v>45</v>
      </c>
      <c r="H3772" s="5" t="s">
        <v>53</v>
      </c>
      <c r="I3772" s="5">
        <v>162432.10999999999</v>
      </c>
      <c r="J3772" s="5" t="s">
        <v>6799</v>
      </c>
      <c r="K3772" s="5" t="s">
        <v>104</v>
      </c>
      <c r="L3772" s="5" t="s">
        <v>73</v>
      </c>
      <c r="M3772" s="5">
        <v>1.0900000000000001</v>
      </c>
      <c r="N3772" s="5" t="s">
        <v>57</v>
      </c>
      <c r="O3772" s="49">
        <v>14</v>
      </c>
    </row>
    <row r="3773" spans="1:15" x14ac:dyDescent="0.2">
      <c r="A3773" s="48" t="s">
        <v>11129</v>
      </c>
      <c r="B3773" s="5" t="s">
        <v>4601</v>
      </c>
      <c r="C3773" s="5">
        <v>61</v>
      </c>
      <c r="D3773" s="5" t="s">
        <v>17</v>
      </c>
      <c r="E3773" s="5" t="s">
        <v>11130</v>
      </c>
      <c r="F3773" s="5">
        <v>-3545</v>
      </c>
      <c r="G3773" s="5" t="s">
        <v>52</v>
      </c>
      <c r="H3773" s="5" t="s">
        <v>173</v>
      </c>
      <c r="I3773" s="5">
        <v>36805.370000000003</v>
      </c>
      <c r="J3773" s="5" t="s">
        <v>4842</v>
      </c>
      <c r="K3773" s="5" t="s">
        <v>118</v>
      </c>
      <c r="L3773" s="5" t="s">
        <v>56</v>
      </c>
      <c r="M3773" s="5">
        <v>2.98</v>
      </c>
      <c r="N3773" s="5" t="s">
        <v>57</v>
      </c>
      <c r="O3773" s="49">
        <v>25</v>
      </c>
    </row>
    <row r="3774" spans="1:15" x14ac:dyDescent="0.2">
      <c r="A3774" s="48" t="s">
        <v>11131</v>
      </c>
      <c r="B3774" s="5" t="s">
        <v>5433</v>
      </c>
      <c r="C3774" s="5">
        <v>60</v>
      </c>
      <c r="D3774" s="5" t="s">
        <v>17</v>
      </c>
      <c r="E3774" s="5" t="s">
        <v>11132</v>
      </c>
      <c r="F3774" s="5">
        <v>-4292</v>
      </c>
      <c r="G3774" s="5" t="s">
        <v>52</v>
      </c>
      <c r="H3774" s="5" t="s">
        <v>71</v>
      </c>
      <c r="I3774" s="5">
        <v>163602.84</v>
      </c>
      <c r="J3774" s="5" t="s">
        <v>7809</v>
      </c>
      <c r="K3774" s="5" t="s">
        <v>127</v>
      </c>
      <c r="L3774" s="5" t="s">
        <v>73</v>
      </c>
      <c r="M3774" s="5">
        <v>3.25</v>
      </c>
      <c r="N3774" s="5" t="s">
        <v>41</v>
      </c>
      <c r="O3774" s="49">
        <v>17</v>
      </c>
    </row>
    <row r="3775" spans="1:15" x14ac:dyDescent="0.2">
      <c r="A3775" s="48" t="s">
        <v>11133</v>
      </c>
      <c r="B3775" s="5" t="s">
        <v>8527</v>
      </c>
      <c r="C3775" s="5">
        <v>33</v>
      </c>
      <c r="D3775" s="5" t="s">
        <v>27</v>
      </c>
      <c r="E3775" s="5" t="s">
        <v>11134</v>
      </c>
      <c r="F3775" s="5">
        <v>-2139</v>
      </c>
      <c r="G3775" s="5" t="s">
        <v>45</v>
      </c>
      <c r="H3775" s="5" t="s">
        <v>53</v>
      </c>
      <c r="I3775" s="5">
        <v>76915.55</v>
      </c>
      <c r="J3775" s="5" t="s">
        <v>7518</v>
      </c>
      <c r="K3775" s="5" t="s">
        <v>62</v>
      </c>
      <c r="L3775" s="5" t="s">
        <v>23</v>
      </c>
      <c r="M3775" s="5">
        <v>2.98</v>
      </c>
      <c r="N3775" s="5" t="s">
        <v>33</v>
      </c>
      <c r="O3775" s="49">
        <v>33</v>
      </c>
    </row>
    <row r="3776" spans="1:15" x14ac:dyDescent="0.2">
      <c r="A3776" s="48" t="s">
        <v>11135</v>
      </c>
      <c r="B3776" s="5" t="s">
        <v>11136</v>
      </c>
      <c r="C3776" s="5">
        <v>35</v>
      </c>
      <c r="D3776" s="5" t="s">
        <v>50</v>
      </c>
      <c r="E3776" s="5" t="s">
        <v>11137</v>
      </c>
      <c r="F3776" s="5">
        <v>-5170</v>
      </c>
      <c r="G3776" s="5" t="s">
        <v>78</v>
      </c>
      <c r="H3776" s="5" t="s">
        <v>79</v>
      </c>
      <c r="I3776" s="5">
        <v>39967.78</v>
      </c>
      <c r="J3776" s="5" t="s">
        <v>4257</v>
      </c>
      <c r="K3776" s="5" t="s">
        <v>127</v>
      </c>
      <c r="L3776" s="5" t="s">
        <v>56</v>
      </c>
      <c r="M3776" s="5">
        <v>2.63</v>
      </c>
      <c r="N3776" s="5" t="s">
        <v>41</v>
      </c>
      <c r="O3776" s="49">
        <v>32</v>
      </c>
    </row>
    <row r="3777" spans="1:15" x14ac:dyDescent="0.2">
      <c r="A3777" s="48" t="s">
        <v>11138</v>
      </c>
      <c r="B3777" s="5" t="s">
        <v>11111</v>
      </c>
      <c r="C3777" s="5">
        <v>45</v>
      </c>
      <c r="D3777" s="5" t="s">
        <v>17</v>
      </c>
      <c r="E3777" s="5" t="s">
        <v>11139</v>
      </c>
      <c r="F3777" s="5">
        <v>-2931</v>
      </c>
      <c r="G3777" s="5" t="s">
        <v>19</v>
      </c>
      <c r="H3777" s="5" t="s">
        <v>66</v>
      </c>
      <c r="I3777" s="5">
        <v>58427.07</v>
      </c>
      <c r="J3777" s="5" t="s">
        <v>6079</v>
      </c>
      <c r="K3777" s="5" t="s">
        <v>22</v>
      </c>
      <c r="L3777" s="5" t="s">
        <v>56</v>
      </c>
      <c r="M3777" s="5">
        <v>2.42</v>
      </c>
      <c r="N3777" s="5" t="s">
        <v>74</v>
      </c>
      <c r="O3777" s="49">
        <v>19</v>
      </c>
    </row>
    <row r="3778" spans="1:15" x14ac:dyDescent="0.2">
      <c r="A3778" s="48" t="s">
        <v>11140</v>
      </c>
      <c r="B3778" s="5" t="s">
        <v>6016</v>
      </c>
      <c r="C3778" s="5">
        <v>38</v>
      </c>
      <c r="D3778" s="5" t="s">
        <v>50</v>
      </c>
      <c r="E3778" s="5" t="s">
        <v>11141</v>
      </c>
      <c r="F3778" s="5">
        <v>-8297</v>
      </c>
      <c r="G3778" s="5" t="s">
        <v>116</v>
      </c>
      <c r="H3778" s="5" t="s">
        <v>30</v>
      </c>
      <c r="I3778" s="5">
        <v>46334.91</v>
      </c>
      <c r="J3778" s="5" t="s">
        <v>1681</v>
      </c>
      <c r="K3778" s="5" t="s">
        <v>62</v>
      </c>
      <c r="L3778" s="5" t="s">
        <v>56</v>
      </c>
      <c r="M3778" s="5">
        <v>2.98</v>
      </c>
      <c r="N3778" s="5" t="s">
        <v>74</v>
      </c>
      <c r="O3778" s="49">
        <v>13</v>
      </c>
    </row>
    <row r="3779" spans="1:15" x14ac:dyDescent="0.2">
      <c r="A3779" s="48" t="s">
        <v>11142</v>
      </c>
      <c r="B3779" s="5" t="s">
        <v>5730</v>
      </c>
      <c r="C3779" s="5">
        <v>64</v>
      </c>
      <c r="D3779" s="5" t="s">
        <v>27</v>
      </c>
      <c r="E3779" s="5" t="s">
        <v>11143</v>
      </c>
      <c r="F3779" s="5">
        <v>-9012</v>
      </c>
      <c r="G3779" s="5" t="s">
        <v>45</v>
      </c>
      <c r="H3779" s="5" t="s">
        <v>20</v>
      </c>
      <c r="I3779" s="5">
        <v>168496.87</v>
      </c>
      <c r="J3779" s="5" t="s">
        <v>10215</v>
      </c>
      <c r="K3779" s="5" t="s">
        <v>127</v>
      </c>
      <c r="L3779" s="5" t="s">
        <v>73</v>
      </c>
      <c r="M3779" s="5">
        <v>3.19</v>
      </c>
      <c r="N3779" s="5" t="s">
        <v>57</v>
      </c>
      <c r="O3779" s="49">
        <v>28</v>
      </c>
    </row>
    <row r="3780" spans="1:15" x14ac:dyDescent="0.2">
      <c r="A3780" s="48" t="s">
        <v>11144</v>
      </c>
      <c r="B3780" s="5" t="s">
        <v>11145</v>
      </c>
      <c r="C3780" s="5">
        <v>43</v>
      </c>
      <c r="D3780" s="5" t="s">
        <v>17</v>
      </c>
      <c r="E3780" s="5" t="s">
        <v>11146</v>
      </c>
      <c r="F3780" s="5">
        <v>-4407</v>
      </c>
      <c r="G3780" s="5" t="s">
        <v>99</v>
      </c>
      <c r="H3780" s="5" t="s">
        <v>71</v>
      </c>
      <c r="I3780" s="5">
        <v>72952.91</v>
      </c>
      <c r="J3780" s="5" t="s">
        <v>4624</v>
      </c>
      <c r="K3780" s="5" t="s">
        <v>62</v>
      </c>
      <c r="L3780" s="5" t="s">
        <v>32</v>
      </c>
      <c r="M3780" s="5">
        <v>3.97</v>
      </c>
      <c r="N3780" s="5" t="s">
        <v>24</v>
      </c>
      <c r="O3780" s="49">
        <v>22</v>
      </c>
    </row>
    <row r="3781" spans="1:15" x14ac:dyDescent="0.2">
      <c r="A3781" s="48" t="s">
        <v>11147</v>
      </c>
      <c r="B3781" s="5" t="s">
        <v>8944</v>
      </c>
      <c r="C3781" s="5">
        <v>49</v>
      </c>
      <c r="D3781" s="5" t="s">
        <v>27</v>
      </c>
      <c r="E3781" s="5" t="s">
        <v>11148</v>
      </c>
      <c r="F3781" s="5">
        <v>-2179</v>
      </c>
      <c r="G3781" s="5" t="s">
        <v>52</v>
      </c>
      <c r="H3781" s="5" t="s">
        <v>20</v>
      </c>
      <c r="I3781" s="5">
        <v>50585.52</v>
      </c>
      <c r="J3781" s="5" t="s">
        <v>3120</v>
      </c>
      <c r="K3781" s="5" t="s">
        <v>81</v>
      </c>
      <c r="L3781" s="5" t="s">
        <v>23</v>
      </c>
      <c r="M3781" s="5">
        <v>3.61</v>
      </c>
      <c r="N3781" s="5" t="s">
        <v>57</v>
      </c>
      <c r="O3781" s="49">
        <v>37</v>
      </c>
    </row>
    <row r="3782" spans="1:15" x14ac:dyDescent="0.2">
      <c r="A3782" s="48" t="s">
        <v>11149</v>
      </c>
      <c r="B3782" s="5" t="s">
        <v>3718</v>
      </c>
      <c r="C3782" s="5">
        <v>29</v>
      </c>
      <c r="D3782" s="5" t="s">
        <v>50</v>
      </c>
      <c r="E3782" s="5" t="s">
        <v>11150</v>
      </c>
      <c r="F3782" s="5">
        <v>-1737</v>
      </c>
      <c r="G3782" s="5" t="s">
        <v>37</v>
      </c>
      <c r="H3782" s="5" t="s">
        <v>144</v>
      </c>
      <c r="I3782" s="5">
        <v>115961.60000000001</v>
      </c>
      <c r="J3782" s="5" t="s">
        <v>3940</v>
      </c>
      <c r="K3782" s="5" t="s">
        <v>136</v>
      </c>
      <c r="L3782" s="5" t="s">
        <v>32</v>
      </c>
      <c r="M3782" s="5">
        <v>3.7</v>
      </c>
      <c r="N3782" s="5" t="s">
        <v>41</v>
      </c>
      <c r="O3782" s="49">
        <v>40</v>
      </c>
    </row>
    <row r="3783" spans="1:15" x14ac:dyDescent="0.2">
      <c r="A3783" s="48" t="s">
        <v>11151</v>
      </c>
      <c r="B3783" s="5" t="s">
        <v>2745</v>
      </c>
      <c r="C3783" s="5">
        <v>32</v>
      </c>
      <c r="D3783" s="5" t="s">
        <v>17</v>
      </c>
      <c r="E3783" s="5" t="s">
        <v>11152</v>
      </c>
      <c r="F3783" s="5">
        <v>-8727</v>
      </c>
      <c r="G3783" s="5" t="s">
        <v>116</v>
      </c>
      <c r="H3783" s="5" t="s">
        <v>71</v>
      </c>
      <c r="I3783" s="5">
        <v>163906.76</v>
      </c>
      <c r="J3783" s="5" t="s">
        <v>8325</v>
      </c>
      <c r="K3783" s="5" t="s">
        <v>104</v>
      </c>
      <c r="L3783" s="5" t="s">
        <v>73</v>
      </c>
      <c r="M3783" s="5">
        <v>2.81</v>
      </c>
      <c r="N3783" s="5" t="s">
        <v>33</v>
      </c>
      <c r="O3783" s="49">
        <v>17</v>
      </c>
    </row>
    <row r="3784" spans="1:15" x14ac:dyDescent="0.2">
      <c r="A3784" s="48" t="s">
        <v>11153</v>
      </c>
      <c r="B3784" s="5" t="s">
        <v>11154</v>
      </c>
      <c r="C3784" s="5">
        <v>58</v>
      </c>
      <c r="D3784" s="5" t="s">
        <v>17</v>
      </c>
      <c r="E3784" s="5" t="s">
        <v>11155</v>
      </c>
      <c r="F3784" s="5">
        <v>-5410</v>
      </c>
      <c r="G3784" s="5" t="s">
        <v>52</v>
      </c>
      <c r="H3784" s="5" t="s">
        <v>66</v>
      </c>
      <c r="I3784" s="5">
        <v>36901.17</v>
      </c>
      <c r="J3784" s="5" t="s">
        <v>4925</v>
      </c>
      <c r="K3784" s="5" t="s">
        <v>55</v>
      </c>
      <c r="L3784" s="5" t="s">
        <v>73</v>
      </c>
      <c r="M3784" s="5">
        <v>1.1000000000000001</v>
      </c>
      <c r="N3784" s="5" t="s">
        <v>74</v>
      </c>
      <c r="O3784" s="49">
        <v>29</v>
      </c>
    </row>
    <row r="3785" spans="1:15" x14ac:dyDescent="0.2">
      <c r="A3785" s="48" t="s">
        <v>11156</v>
      </c>
      <c r="B3785" s="5" t="s">
        <v>11157</v>
      </c>
      <c r="C3785" s="5">
        <v>62</v>
      </c>
      <c r="D3785" s="5" t="s">
        <v>50</v>
      </c>
      <c r="E3785" s="5" t="s">
        <v>11158</v>
      </c>
      <c r="F3785" s="5">
        <v>-6250</v>
      </c>
      <c r="G3785" s="5" t="s">
        <v>52</v>
      </c>
      <c r="H3785" s="5" t="s">
        <v>66</v>
      </c>
      <c r="I3785" s="5">
        <v>111548.76</v>
      </c>
      <c r="J3785" s="5" t="s">
        <v>3550</v>
      </c>
      <c r="K3785" s="5" t="s">
        <v>55</v>
      </c>
      <c r="L3785" s="5" t="s">
        <v>56</v>
      </c>
      <c r="M3785" s="5">
        <v>4.17</v>
      </c>
      <c r="N3785" s="5" t="s">
        <v>41</v>
      </c>
      <c r="O3785" s="49">
        <v>32</v>
      </c>
    </row>
    <row r="3786" spans="1:15" x14ac:dyDescent="0.2">
      <c r="A3786" s="48" t="s">
        <v>11159</v>
      </c>
      <c r="B3786" s="5" t="s">
        <v>3470</v>
      </c>
      <c r="C3786" s="5">
        <v>58</v>
      </c>
      <c r="D3786" s="5" t="s">
        <v>27</v>
      </c>
      <c r="E3786" s="5" t="s">
        <v>11160</v>
      </c>
      <c r="F3786" s="5">
        <v>-4196</v>
      </c>
      <c r="G3786" s="5" t="s">
        <v>78</v>
      </c>
      <c r="H3786" s="5" t="s">
        <v>53</v>
      </c>
      <c r="I3786" s="5">
        <v>79465.75</v>
      </c>
      <c r="J3786" s="5" t="s">
        <v>1208</v>
      </c>
      <c r="K3786" s="5" t="s">
        <v>104</v>
      </c>
      <c r="L3786" s="5" t="s">
        <v>56</v>
      </c>
      <c r="M3786" s="5">
        <v>1.49</v>
      </c>
      <c r="N3786" s="5" t="s">
        <v>33</v>
      </c>
      <c r="O3786" s="49">
        <v>10</v>
      </c>
    </row>
    <row r="3787" spans="1:15" x14ac:dyDescent="0.2">
      <c r="A3787" s="48" t="s">
        <v>11161</v>
      </c>
      <c r="B3787" s="5" t="s">
        <v>10630</v>
      </c>
      <c r="C3787" s="5">
        <v>56</v>
      </c>
      <c r="D3787" s="5" t="s">
        <v>27</v>
      </c>
      <c r="E3787" s="5" t="s">
        <v>11162</v>
      </c>
      <c r="F3787" s="5">
        <v>-4443</v>
      </c>
      <c r="G3787" s="5" t="s">
        <v>45</v>
      </c>
      <c r="H3787" s="5" t="s">
        <v>38</v>
      </c>
      <c r="I3787" s="5">
        <v>145468.21</v>
      </c>
      <c r="J3787" s="5" t="s">
        <v>2868</v>
      </c>
      <c r="K3787" s="5" t="s">
        <v>127</v>
      </c>
      <c r="L3787" s="5" t="s">
        <v>23</v>
      </c>
      <c r="M3787" s="5">
        <v>3.43</v>
      </c>
      <c r="N3787" s="5" t="s">
        <v>24</v>
      </c>
      <c r="O3787" s="49">
        <v>22</v>
      </c>
    </row>
    <row r="3788" spans="1:15" x14ac:dyDescent="0.2">
      <c r="A3788" s="48" t="s">
        <v>11163</v>
      </c>
      <c r="B3788" s="5" t="s">
        <v>2195</v>
      </c>
      <c r="C3788" s="5">
        <v>42</v>
      </c>
      <c r="D3788" s="5" t="s">
        <v>17</v>
      </c>
      <c r="E3788" s="5" t="s">
        <v>11164</v>
      </c>
      <c r="F3788" s="5">
        <v>-7451</v>
      </c>
      <c r="G3788" s="5" t="s">
        <v>99</v>
      </c>
      <c r="H3788" s="5" t="s">
        <v>30</v>
      </c>
      <c r="I3788" s="5">
        <v>52008.24</v>
      </c>
      <c r="J3788" s="5" t="s">
        <v>6474</v>
      </c>
      <c r="K3788" s="5" t="s">
        <v>55</v>
      </c>
      <c r="L3788" s="5" t="s">
        <v>73</v>
      </c>
      <c r="M3788" s="5">
        <v>4.58</v>
      </c>
      <c r="N3788" s="5" t="s">
        <v>24</v>
      </c>
      <c r="O3788" s="49">
        <v>31</v>
      </c>
    </row>
    <row r="3789" spans="1:15" x14ac:dyDescent="0.2">
      <c r="A3789" s="48" t="s">
        <v>11165</v>
      </c>
      <c r="B3789" s="5" t="s">
        <v>3739</v>
      </c>
      <c r="C3789" s="5">
        <v>22</v>
      </c>
      <c r="D3789" s="5" t="s">
        <v>17</v>
      </c>
      <c r="E3789" s="5" t="s">
        <v>11166</v>
      </c>
      <c r="F3789" s="5">
        <v>-5527</v>
      </c>
      <c r="G3789" s="5" t="s">
        <v>94</v>
      </c>
      <c r="H3789" s="5" t="s">
        <v>79</v>
      </c>
      <c r="I3789" s="5">
        <v>168549.36</v>
      </c>
      <c r="J3789" s="5" t="s">
        <v>604</v>
      </c>
      <c r="K3789" s="5" t="s">
        <v>40</v>
      </c>
      <c r="L3789" s="5" t="s">
        <v>32</v>
      </c>
      <c r="M3789" s="5">
        <v>4.07</v>
      </c>
      <c r="N3789" s="5" t="s">
        <v>24</v>
      </c>
      <c r="O3789" s="49">
        <v>29</v>
      </c>
    </row>
    <row r="3790" spans="1:15" x14ac:dyDescent="0.2">
      <c r="A3790" s="48" t="s">
        <v>11167</v>
      </c>
      <c r="B3790" s="5" t="s">
        <v>1559</v>
      </c>
      <c r="C3790" s="5">
        <v>30</v>
      </c>
      <c r="D3790" s="5" t="s">
        <v>27</v>
      </c>
      <c r="E3790" s="5" t="s">
        <v>11168</v>
      </c>
      <c r="F3790" s="5">
        <v>-5522</v>
      </c>
      <c r="G3790" s="5" t="s">
        <v>99</v>
      </c>
      <c r="H3790" s="5" t="s">
        <v>30</v>
      </c>
      <c r="I3790" s="5">
        <v>38597.769999999997</v>
      </c>
      <c r="J3790" s="5" t="s">
        <v>3585</v>
      </c>
      <c r="K3790" s="5" t="s">
        <v>55</v>
      </c>
      <c r="L3790" s="5" t="s">
        <v>73</v>
      </c>
      <c r="M3790" s="5">
        <v>4.8</v>
      </c>
      <c r="N3790" s="5" t="s">
        <v>57</v>
      </c>
      <c r="O3790" s="49">
        <v>26</v>
      </c>
    </row>
    <row r="3791" spans="1:15" x14ac:dyDescent="0.2">
      <c r="A3791" s="48" t="s">
        <v>11169</v>
      </c>
      <c r="B3791" s="5" t="s">
        <v>232</v>
      </c>
      <c r="C3791" s="5">
        <v>38</v>
      </c>
      <c r="D3791" s="5" t="s">
        <v>27</v>
      </c>
      <c r="E3791" s="5" t="s">
        <v>11170</v>
      </c>
      <c r="F3791" s="5">
        <v>-3255</v>
      </c>
      <c r="G3791" s="5" t="s">
        <v>37</v>
      </c>
      <c r="H3791" s="5" t="s">
        <v>71</v>
      </c>
      <c r="I3791" s="5">
        <v>121252.8</v>
      </c>
      <c r="J3791" s="5" t="s">
        <v>4683</v>
      </c>
      <c r="K3791" s="5" t="s">
        <v>47</v>
      </c>
      <c r="L3791" s="5" t="s">
        <v>73</v>
      </c>
      <c r="M3791" s="5">
        <v>4.95</v>
      </c>
      <c r="N3791" s="5" t="s">
        <v>33</v>
      </c>
      <c r="O3791" s="49">
        <v>10</v>
      </c>
    </row>
    <row r="3792" spans="1:15" x14ac:dyDescent="0.2">
      <c r="A3792" s="48" t="s">
        <v>11171</v>
      </c>
      <c r="B3792" s="5" t="s">
        <v>8978</v>
      </c>
      <c r="C3792" s="5">
        <v>63</v>
      </c>
      <c r="D3792" s="5" t="s">
        <v>50</v>
      </c>
      <c r="E3792" s="5" t="s">
        <v>11172</v>
      </c>
      <c r="F3792" s="5">
        <v>-6721</v>
      </c>
      <c r="G3792" s="5" t="s">
        <v>99</v>
      </c>
      <c r="H3792" s="5" t="s">
        <v>144</v>
      </c>
      <c r="I3792" s="5">
        <v>120985.98</v>
      </c>
      <c r="J3792" s="5" t="s">
        <v>2980</v>
      </c>
      <c r="K3792" s="5" t="s">
        <v>127</v>
      </c>
      <c r="L3792" s="5" t="s">
        <v>23</v>
      </c>
      <c r="M3792" s="5">
        <v>4.99</v>
      </c>
      <c r="N3792" s="5" t="s">
        <v>33</v>
      </c>
      <c r="O3792" s="49">
        <v>36</v>
      </c>
    </row>
    <row r="3793" spans="1:15" x14ac:dyDescent="0.2">
      <c r="A3793" s="48" t="s">
        <v>11173</v>
      </c>
      <c r="B3793" s="5" t="s">
        <v>6351</v>
      </c>
      <c r="C3793" s="5">
        <v>26</v>
      </c>
      <c r="D3793" s="5" t="s">
        <v>50</v>
      </c>
      <c r="E3793" s="5" t="s">
        <v>11174</v>
      </c>
      <c r="F3793" s="5">
        <v>-5515</v>
      </c>
      <c r="G3793" s="5" t="s">
        <v>29</v>
      </c>
      <c r="H3793" s="5" t="s">
        <v>66</v>
      </c>
      <c r="I3793" s="5">
        <v>106940.21</v>
      </c>
      <c r="J3793" s="5" t="s">
        <v>714</v>
      </c>
      <c r="K3793" s="5" t="s">
        <v>104</v>
      </c>
      <c r="L3793" s="5" t="s">
        <v>73</v>
      </c>
      <c r="M3793" s="5">
        <v>2.67</v>
      </c>
      <c r="N3793" s="5" t="s">
        <v>24</v>
      </c>
      <c r="O3793" s="49">
        <v>21</v>
      </c>
    </row>
    <row r="3794" spans="1:15" x14ac:dyDescent="0.2">
      <c r="A3794" s="48" t="s">
        <v>11175</v>
      </c>
      <c r="B3794" s="5" t="s">
        <v>11176</v>
      </c>
      <c r="C3794" s="5">
        <v>41</v>
      </c>
      <c r="D3794" s="5" t="s">
        <v>50</v>
      </c>
      <c r="E3794" s="5" t="s">
        <v>11177</v>
      </c>
      <c r="F3794" s="5">
        <v>-4236</v>
      </c>
      <c r="G3794" s="5" t="s">
        <v>99</v>
      </c>
      <c r="H3794" s="5" t="s">
        <v>53</v>
      </c>
      <c r="I3794" s="5">
        <v>162796.12</v>
      </c>
      <c r="J3794" s="5" t="s">
        <v>4630</v>
      </c>
      <c r="K3794" s="5" t="s">
        <v>47</v>
      </c>
      <c r="L3794" s="5" t="s">
        <v>73</v>
      </c>
      <c r="M3794" s="5">
        <v>3.05</v>
      </c>
      <c r="N3794" s="5" t="s">
        <v>33</v>
      </c>
      <c r="O3794" s="49">
        <v>11</v>
      </c>
    </row>
    <row r="3795" spans="1:15" x14ac:dyDescent="0.2">
      <c r="A3795" s="48" t="s">
        <v>11178</v>
      </c>
      <c r="B3795" s="5" t="s">
        <v>11179</v>
      </c>
      <c r="C3795" s="5">
        <v>50</v>
      </c>
      <c r="D3795" s="5" t="s">
        <v>17</v>
      </c>
      <c r="E3795" s="5" t="s">
        <v>11180</v>
      </c>
      <c r="F3795" s="5">
        <v>-6432</v>
      </c>
      <c r="G3795" s="5" t="s">
        <v>52</v>
      </c>
      <c r="H3795" s="5" t="s">
        <v>66</v>
      </c>
      <c r="I3795" s="5">
        <v>86516.49</v>
      </c>
      <c r="J3795" s="5" t="s">
        <v>4640</v>
      </c>
      <c r="K3795" s="5" t="s">
        <v>40</v>
      </c>
      <c r="L3795" s="5" t="s">
        <v>73</v>
      </c>
      <c r="M3795" s="5">
        <v>3.2</v>
      </c>
      <c r="N3795" s="5" t="s">
        <v>24</v>
      </c>
      <c r="O3795" s="49">
        <v>22</v>
      </c>
    </row>
    <row r="3796" spans="1:15" x14ac:dyDescent="0.2">
      <c r="A3796" s="48" t="s">
        <v>11181</v>
      </c>
      <c r="B3796" s="5" t="s">
        <v>3789</v>
      </c>
      <c r="C3796" s="5">
        <v>64</v>
      </c>
      <c r="D3796" s="5" t="s">
        <v>17</v>
      </c>
      <c r="E3796" s="5" t="s">
        <v>11182</v>
      </c>
      <c r="F3796" s="5">
        <v>-8347</v>
      </c>
      <c r="G3796" s="5" t="s">
        <v>116</v>
      </c>
      <c r="H3796" s="5" t="s">
        <v>144</v>
      </c>
      <c r="I3796" s="5">
        <v>173416.99</v>
      </c>
      <c r="J3796" s="5" t="s">
        <v>1775</v>
      </c>
      <c r="K3796" s="5" t="s">
        <v>136</v>
      </c>
      <c r="L3796" s="5" t="s">
        <v>32</v>
      </c>
      <c r="M3796" s="5">
        <v>1.79</v>
      </c>
      <c r="N3796" s="5" t="s">
        <v>74</v>
      </c>
      <c r="O3796" s="49">
        <v>20</v>
      </c>
    </row>
    <row r="3797" spans="1:15" x14ac:dyDescent="0.2">
      <c r="A3797" s="48" t="s">
        <v>11183</v>
      </c>
      <c r="B3797" s="5" t="s">
        <v>712</v>
      </c>
      <c r="C3797" s="5">
        <v>31</v>
      </c>
      <c r="D3797" s="5" t="s">
        <v>50</v>
      </c>
      <c r="E3797" s="5" t="s">
        <v>11184</v>
      </c>
      <c r="F3797" s="5">
        <v>-5633</v>
      </c>
      <c r="G3797" s="5" t="s">
        <v>45</v>
      </c>
      <c r="H3797" s="5" t="s">
        <v>79</v>
      </c>
      <c r="I3797" s="5">
        <v>164046.28</v>
      </c>
      <c r="J3797" s="5" t="s">
        <v>3940</v>
      </c>
      <c r="K3797" s="5" t="s">
        <v>136</v>
      </c>
      <c r="L3797" s="5" t="s">
        <v>56</v>
      </c>
      <c r="M3797" s="5">
        <v>1.79</v>
      </c>
      <c r="N3797" s="5" t="s">
        <v>41</v>
      </c>
      <c r="O3797" s="49">
        <v>40</v>
      </c>
    </row>
    <row r="3798" spans="1:15" x14ac:dyDescent="0.2">
      <c r="A3798" s="48" t="s">
        <v>11185</v>
      </c>
      <c r="B3798" s="5" t="s">
        <v>7320</v>
      </c>
      <c r="C3798" s="5">
        <v>63</v>
      </c>
      <c r="D3798" s="5" t="s">
        <v>50</v>
      </c>
      <c r="E3798" s="5" t="s">
        <v>11186</v>
      </c>
      <c r="F3798" s="5">
        <v>-3348</v>
      </c>
      <c r="G3798" s="5" t="s">
        <v>45</v>
      </c>
      <c r="H3798" s="5" t="s">
        <v>173</v>
      </c>
      <c r="I3798" s="5">
        <v>53178.559999999998</v>
      </c>
      <c r="J3798" s="5" t="s">
        <v>5613</v>
      </c>
      <c r="K3798" s="5" t="s">
        <v>104</v>
      </c>
      <c r="L3798" s="5" t="s">
        <v>32</v>
      </c>
      <c r="M3798" s="5">
        <v>4.28</v>
      </c>
      <c r="N3798" s="5" t="s">
        <v>41</v>
      </c>
      <c r="O3798" s="49">
        <v>19</v>
      </c>
    </row>
    <row r="3799" spans="1:15" x14ac:dyDescent="0.2">
      <c r="A3799" s="48" t="s">
        <v>11187</v>
      </c>
      <c r="B3799" s="5" t="s">
        <v>1645</v>
      </c>
      <c r="C3799" s="5">
        <v>31</v>
      </c>
      <c r="D3799" s="5" t="s">
        <v>17</v>
      </c>
      <c r="E3799" s="5" t="s">
        <v>11188</v>
      </c>
      <c r="F3799" s="5">
        <v>-9039</v>
      </c>
      <c r="G3799" s="5" t="s">
        <v>116</v>
      </c>
      <c r="H3799" s="5" t="s">
        <v>173</v>
      </c>
      <c r="I3799" s="5">
        <v>171465.71</v>
      </c>
      <c r="J3799" s="5" t="s">
        <v>7515</v>
      </c>
      <c r="K3799" s="5" t="s">
        <v>104</v>
      </c>
      <c r="L3799" s="5" t="s">
        <v>56</v>
      </c>
      <c r="M3799" s="5">
        <v>2.67</v>
      </c>
      <c r="N3799" s="5" t="s">
        <v>41</v>
      </c>
      <c r="O3799" s="49">
        <v>39</v>
      </c>
    </row>
    <row r="3800" spans="1:15" x14ac:dyDescent="0.2">
      <c r="A3800" s="48" t="s">
        <v>11189</v>
      </c>
      <c r="B3800" s="5" t="s">
        <v>11190</v>
      </c>
      <c r="C3800" s="5">
        <v>64</v>
      </c>
      <c r="D3800" s="5" t="s">
        <v>50</v>
      </c>
      <c r="E3800" s="5" t="s">
        <v>11191</v>
      </c>
      <c r="F3800" s="5">
        <v>-5479</v>
      </c>
      <c r="G3800" s="5" t="s">
        <v>29</v>
      </c>
      <c r="H3800" s="5" t="s">
        <v>38</v>
      </c>
      <c r="I3800" s="5">
        <v>109504.21</v>
      </c>
      <c r="J3800" s="5" t="s">
        <v>3254</v>
      </c>
      <c r="K3800" s="5" t="s">
        <v>47</v>
      </c>
      <c r="L3800" s="5" t="s">
        <v>23</v>
      </c>
      <c r="M3800" s="5">
        <v>4.57</v>
      </c>
      <c r="N3800" s="5" t="s">
        <v>74</v>
      </c>
      <c r="O3800" s="49">
        <v>14</v>
      </c>
    </row>
    <row r="3801" spans="1:15" x14ac:dyDescent="0.2">
      <c r="A3801" s="48" t="s">
        <v>11192</v>
      </c>
      <c r="B3801" s="5" t="s">
        <v>2274</v>
      </c>
      <c r="C3801" s="5">
        <v>30</v>
      </c>
      <c r="D3801" s="5" t="s">
        <v>50</v>
      </c>
      <c r="E3801" s="5" t="s">
        <v>11193</v>
      </c>
      <c r="F3801" s="5">
        <v>-4875</v>
      </c>
      <c r="G3801" s="5" t="s">
        <v>19</v>
      </c>
      <c r="H3801" s="5" t="s">
        <v>79</v>
      </c>
      <c r="I3801" s="5">
        <v>35169.19</v>
      </c>
      <c r="J3801" s="5" t="s">
        <v>1399</v>
      </c>
      <c r="K3801" s="5" t="s">
        <v>104</v>
      </c>
      <c r="L3801" s="5" t="s">
        <v>56</v>
      </c>
      <c r="M3801" s="5">
        <v>1.48</v>
      </c>
      <c r="N3801" s="5" t="s">
        <v>57</v>
      </c>
      <c r="O3801" s="49">
        <v>24</v>
      </c>
    </row>
    <row r="3802" spans="1:15" x14ac:dyDescent="0.2">
      <c r="A3802" s="48" t="s">
        <v>11194</v>
      </c>
      <c r="B3802" s="5" t="s">
        <v>8606</v>
      </c>
      <c r="C3802" s="5">
        <v>60</v>
      </c>
      <c r="D3802" s="5" t="s">
        <v>50</v>
      </c>
      <c r="E3802" s="5" t="s">
        <v>11195</v>
      </c>
      <c r="F3802" s="5">
        <v>-11120</v>
      </c>
      <c r="G3802" s="5" t="s">
        <v>37</v>
      </c>
      <c r="H3802" s="5" t="s">
        <v>71</v>
      </c>
      <c r="I3802" s="5">
        <v>79688.3</v>
      </c>
      <c r="J3802" s="5" t="s">
        <v>3546</v>
      </c>
      <c r="K3802" s="5" t="s">
        <v>62</v>
      </c>
      <c r="L3802" s="5" t="s">
        <v>56</v>
      </c>
      <c r="M3802" s="5">
        <v>4.8</v>
      </c>
      <c r="N3802" s="5" t="s">
        <v>41</v>
      </c>
      <c r="O3802" s="49">
        <v>2</v>
      </c>
    </row>
    <row r="3803" spans="1:15" x14ac:dyDescent="0.2">
      <c r="A3803" s="48" t="s">
        <v>11196</v>
      </c>
      <c r="B3803" s="5" t="s">
        <v>92</v>
      </c>
      <c r="C3803" s="5">
        <v>40</v>
      </c>
      <c r="D3803" s="5" t="s">
        <v>17</v>
      </c>
      <c r="E3803" s="5" t="s">
        <v>11197</v>
      </c>
      <c r="F3803" s="5">
        <v>-8685</v>
      </c>
      <c r="G3803" s="5" t="s">
        <v>45</v>
      </c>
      <c r="H3803" s="5" t="s">
        <v>66</v>
      </c>
      <c r="I3803" s="5">
        <v>109738.08</v>
      </c>
      <c r="J3803" s="5" t="s">
        <v>1156</v>
      </c>
      <c r="K3803" s="5" t="s">
        <v>55</v>
      </c>
      <c r="L3803" s="5" t="s">
        <v>56</v>
      </c>
      <c r="M3803" s="5">
        <v>3.27</v>
      </c>
      <c r="N3803" s="5" t="s">
        <v>41</v>
      </c>
      <c r="O3803" s="49">
        <v>4</v>
      </c>
    </row>
    <row r="3804" spans="1:15" x14ac:dyDescent="0.2">
      <c r="A3804" s="48" t="s">
        <v>11198</v>
      </c>
      <c r="B3804" s="5" t="s">
        <v>2323</v>
      </c>
      <c r="C3804" s="5">
        <v>27</v>
      </c>
      <c r="D3804" s="5" t="s">
        <v>27</v>
      </c>
      <c r="E3804" s="5" t="s">
        <v>11199</v>
      </c>
      <c r="F3804" s="5">
        <v>-3224</v>
      </c>
      <c r="G3804" s="5" t="s">
        <v>37</v>
      </c>
      <c r="H3804" s="5" t="s">
        <v>38</v>
      </c>
      <c r="I3804" s="5">
        <v>59609.82</v>
      </c>
      <c r="J3804" s="5" t="s">
        <v>2853</v>
      </c>
      <c r="K3804" s="5" t="s">
        <v>47</v>
      </c>
      <c r="L3804" s="5" t="s">
        <v>32</v>
      </c>
      <c r="M3804" s="5">
        <v>3.93</v>
      </c>
      <c r="N3804" s="5" t="s">
        <v>41</v>
      </c>
      <c r="O3804" s="49">
        <v>33</v>
      </c>
    </row>
    <row r="3805" spans="1:15" x14ac:dyDescent="0.2">
      <c r="A3805" s="48" t="s">
        <v>11200</v>
      </c>
      <c r="B3805" s="5" t="s">
        <v>6102</v>
      </c>
      <c r="C3805" s="5">
        <v>57</v>
      </c>
      <c r="D3805" s="5" t="s">
        <v>17</v>
      </c>
      <c r="E3805" s="5" t="s">
        <v>11201</v>
      </c>
      <c r="F3805" s="5">
        <v>-2020</v>
      </c>
      <c r="G3805" s="5" t="s">
        <v>99</v>
      </c>
      <c r="H3805" s="5" t="s">
        <v>144</v>
      </c>
      <c r="I3805" s="5">
        <v>153023.57999999999</v>
      </c>
      <c r="J3805" s="5" t="s">
        <v>8432</v>
      </c>
      <c r="K3805" s="5" t="s">
        <v>47</v>
      </c>
      <c r="L3805" s="5" t="s">
        <v>73</v>
      </c>
      <c r="M3805" s="5">
        <v>3.94</v>
      </c>
      <c r="N3805" s="5" t="s">
        <v>41</v>
      </c>
      <c r="O3805" s="49">
        <v>4</v>
      </c>
    </row>
    <row r="3806" spans="1:15" x14ac:dyDescent="0.2">
      <c r="A3806" s="48" t="s">
        <v>11202</v>
      </c>
      <c r="B3806" s="5" t="s">
        <v>11203</v>
      </c>
      <c r="C3806" s="5">
        <v>25</v>
      </c>
      <c r="D3806" s="5" t="s">
        <v>27</v>
      </c>
      <c r="E3806" s="5" t="s">
        <v>11204</v>
      </c>
      <c r="F3806" s="5">
        <v>-3817</v>
      </c>
      <c r="G3806" s="5" t="s">
        <v>99</v>
      </c>
      <c r="H3806" s="5" t="s">
        <v>20</v>
      </c>
      <c r="I3806" s="5">
        <v>125672.16</v>
      </c>
      <c r="J3806" s="5" t="s">
        <v>9531</v>
      </c>
      <c r="K3806" s="5" t="s">
        <v>127</v>
      </c>
      <c r="L3806" s="5" t="s">
        <v>73</v>
      </c>
      <c r="M3806" s="5">
        <v>3.81</v>
      </c>
      <c r="N3806" s="5" t="s">
        <v>74</v>
      </c>
      <c r="O3806" s="49">
        <v>8</v>
      </c>
    </row>
    <row r="3807" spans="1:15" x14ac:dyDescent="0.2">
      <c r="A3807" s="48" t="s">
        <v>11205</v>
      </c>
      <c r="B3807" s="5" t="s">
        <v>6856</v>
      </c>
      <c r="C3807" s="5">
        <v>31</v>
      </c>
      <c r="D3807" s="5" t="s">
        <v>27</v>
      </c>
      <c r="E3807" s="5" t="s">
        <v>11206</v>
      </c>
      <c r="F3807" s="5">
        <v>-4832</v>
      </c>
      <c r="G3807" s="5" t="s">
        <v>45</v>
      </c>
      <c r="H3807" s="5" t="s">
        <v>30</v>
      </c>
      <c r="I3807" s="5">
        <v>70165.850000000006</v>
      </c>
      <c r="J3807" s="5" t="s">
        <v>6107</v>
      </c>
      <c r="K3807" s="5" t="s">
        <v>118</v>
      </c>
      <c r="L3807" s="5" t="s">
        <v>32</v>
      </c>
      <c r="M3807" s="5">
        <v>1.89</v>
      </c>
      <c r="N3807" s="5" t="s">
        <v>57</v>
      </c>
      <c r="O3807" s="49">
        <v>34</v>
      </c>
    </row>
    <row r="3808" spans="1:15" x14ac:dyDescent="0.2">
      <c r="A3808" s="48" t="s">
        <v>11207</v>
      </c>
      <c r="B3808" s="5" t="s">
        <v>323</v>
      </c>
      <c r="C3808" s="5">
        <v>44</v>
      </c>
      <c r="D3808" s="5" t="s">
        <v>27</v>
      </c>
      <c r="E3808" s="5" t="s">
        <v>11208</v>
      </c>
      <c r="F3808" s="5">
        <v>-6086</v>
      </c>
      <c r="G3808" s="5" t="s">
        <v>52</v>
      </c>
      <c r="H3808" s="5" t="s">
        <v>38</v>
      </c>
      <c r="I3808" s="5">
        <v>107083.01</v>
      </c>
      <c r="J3808" s="5" t="s">
        <v>10445</v>
      </c>
      <c r="K3808" s="5" t="s">
        <v>40</v>
      </c>
      <c r="L3808" s="5" t="s">
        <v>32</v>
      </c>
      <c r="M3808" s="5">
        <v>3.16</v>
      </c>
      <c r="N3808" s="5" t="s">
        <v>41</v>
      </c>
      <c r="O3808" s="49">
        <v>38</v>
      </c>
    </row>
    <row r="3809" spans="1:15" x14ac:dyDescent="0.2">
      <c r="A3809" s="48" t="s">
        <v>11209</v>
      </c>
      <c r="B3809" s="5" t="s">
        <v>2402</v>
      </c>
      <c r="C3809" s="5">
        <v>57</v>
      </c>
      <c r="D3809" s="5" t="s">
        <v>50</v>
      </c>
      <c r="E3809" s="5" t="s">
        <v>11210</v>
      </c>
      <c r="F3809" s="5">
        <v>-4855</v>
      </c>
      <c r="G3809" s="5" t="s">
        <v>99</v>
      </c>
      <c r="H3809" s="5" t="s">
        <v>66</v>
      </c>
      <c r="I3809" s="5">
        <v>36114.92</v>
      </c>
      <c r="J3809" s="5" t="s">
        <v>699</v>
      </c>
      <c r="K3809" s="5" t="s">
        <v>81</v>
      </c>
      <c r="L3809" s="5" t="s">
        <v>32</v>
      </c>
      <c r="M3809" s="5">
        <v>1.52</v>
      </c>
      <c r="N3809" s="5" t="s">
        <v>41</v>
      </c>
      <c r="O3809" s="49">
        <v>26</v>
      </c>
    </row>
    <row r="3810" spans="1:15" x14ac:dyDescent="0.2">
      <c r="A3810" s="48" t="s">
        <v>11211</v>
      </c>
      <c r="B3810" s="5" t="s">
        <v>4451</v>
      </c>
      <c r="C3810" s="5">
        <v>41</v>
      </c>
      <c r="D3810" s="5" t="s">
        <v>50</v>
      </c>
      <c r="E3810" s="5" t="s">
        <v>11212</v>
      </c>
      <c r="F3810" s="5">
        <v>-10719</v>
      </c>
      <c r="G3810" s="5" t="s">
        <v>29</v>
      </c>
      <c r="H3810" s="5" t="s">
        <v>173</v>
      </c>
      <c r="I3810" s="5">
        <v>101628.84</v>
      </c>
      <c r="J3810" s="5" t="s">
        <v>2747</v>
      </c>
      <c r="K3810" s="5" t="s">
        <v>22</v>
      </c>
      <c r="L3810" s="5" t="s">
        <v>56</v>
      </c>
      <c r="M3810" s="5">
        <v>1.62</v>
      </c>
      <c r="N3810" s="5" t="s">
        <v>74</v>
      </c>
      <c r="O3810" s="49">
        <v>24</v>
      </c>
    </row>
    <row r="3811" spans="1:15" x14ac:dyDescent="0.2">
      <c r="A3811" s="48" t="s">
        <v>11213</v>
      </c>
      <c r="B3811" s="5" t="s">
        <v>7888</v>
      </c>
      <c r="C3811" s="5">
        <v>41</v>
      </c>
      <c r="D3811" s="5" t="s">
        <v>17</v>
      </c>
      <c r="E3811" s="5" t="s">
        <v>11214</v>
      </c>
      <c r="F3811" s="5">
        <v>-7414</v>
      </c>
      <c r="G3811" s="5" t="s">
        <v>52</v>
      </c>
      <c r="H3811" s="5" t="s">
        <v>38</v>
      </c>
      <c r="I3811" s="5">
        <v>125804.94</v>
      </c>
      <c r="J3811" s="5" t="s">
        <v>675</v>
      </c>
      <c r="K3811" s="5" t="s">
        <v>118</v>
      </c>
      <c r="L3811" s="5" t="s">
        <v>56</v>
      </c>
      <c r="M3811" s="5">
        <v>1.56</v>
      </c>
      <c r="N3811" s="5" t="s">
        <v>24</v>
      </c>
      <c r="O3811" s="49">
        <v>37</v>
      </c>
    </row>
    <row r="3812" spans="1:15" x14ac:dyDescent="0.2">
      <c r="A3812" s="48" t="s">
        <v>11215</v>
      </c>
      <c r="B3812" s="5" t="s">
        <v>4747</v>
      </c>
      <c r="C3812" s="5">
        <v>26</v>
      </c>
      <c r="D3812" s="5" t="s">
        <v>27</v>
      </c>
      <c r="E3812" s="5" t="s">
        <v>11216</v>
      </c>
      <c r="F3812" s="5">
        <v>-10562</v>
      </c>
      <c r="G3812" s="5" t="s">
        <v>116</v>
      </c>
      <c r="H3812" s="5" t="s">
        <v>30</v>
      </c>
      <c r="I3812" s="5">
        <v>168703.21</v>
      </c>
      <c r="J3812" s="5" t="s">
        <v>8487</v>
      </c>
      <c r="K3812" s="5" t="s">
        <v>127</v>
      </c>
      <c r="L3812" s="5" t="s">
        <v>23</v>
      </c>
      <c r="M3812" s="5">
        <v>5</v>
      </c>
      <c r="N3812" s="5" t="s">
        <v>74</v>
      </c>
      <c r="O3812" s="49">
        <v>37</v>
      </c>
    </row>
    <row r="3813" spans="1:15" x14ac:dyDescent="0.2">
      <c r="A3813" s="48" t="s">
        <v>11217</v>
      </c>
      <c r="B3813" s="5" t="s">
        <v>8944</v>
      </c>
      <c r="C3813" s="5">
        <v>29</v>
      </c>
      <c r="D3813" s="5" t="s">
        <v>27</v>
      </c>
      <c r="E3813" s="5" t="s">
        <v>8945</v>
      </c>
      <c r="F3813" s="5">
        <v>-9115</v>
      </c>
      <c r="G3813" s="5" t="s">
        <v>99</v>
      </c>
      <c r="H3813" s="5" t="s">
        <v>30</v>
      </c>
      <c r="I3813" s="5">
        <v>38065.919999999998</v>
      </c>
      <c r="J3813" s="5" t="s">
        <v>3550</v>
      </c>
      <c r="K3813" s="5" t="s">
        <v>22</v>
      </c>
      <c r="L3813" s="5" t="s">
        <v>56</v>
      </c>
      <c r="M3813" s="5">
        <v>4.01</v>
      </c>
      <c r="N3813" s="5" t="s">
        <v>33</v>
      </c>
      <c r="O3813" s="49">
        <v>36</v>
      </c>
    </row>
    <row r="3814" spans="1:15" x14ac:dyDescent="0.2">
      <c r="A3814" s="48" t="s">
        <v>11218</v>
      </c>
      <c r="B3814" s="5" t="s">
        <v>5081</v>
      </c>
      <c r="C3814" s="5">
        <v>40</v>
      </c>
      <c r="D3814" s="5" t="s">
        <v>50</v>
      </c>
      <c r="E3814" s="5" t="s">
        <v>11219</v>
      </c>
      <c r="F3814" s="5">
        <v>-3510</v>
      </c>
      <c r="G3814" s="5" t="s">
        <v>52</v>
      </c>
      <c r="H3814" s="5" t="s">
        <v>53</v>
      </c>
      <c r="I3814" s="5">
        <v>117705.24</v>
      </c>
      <c r="J3814" s="5" t="s">
        <v>6345</v>
      </c>
      <c r="K3814" s="5" t="s">
        <v>22</v>
      </c>
      <c r="L3814" s="5" t="s">
        <v>32</v>
      </c>
      <c r="M3814" s="5">
        <v>3.82</v>
      </c>
      <c r="N3814" s="5" t="s">
        <v>33</v>
      </c>
      <c r="O3814" s="49">
        <v>16</v>
      </c>
    </row>
    <row r="3815" spans="1:15" x14ac:dyDescent="0.2">
      <c r="A3815" s="48" t="s">
        <v>11220</v>
      </c>
      <c r="B3815" s="5" t="s">
        <v>9093</v>
      </c>
      <c r="C3815" s="5">
        <v>48</v>
      </c>
      <c r="D3815" s="5" t="s">
        <v>27</v>
      </c>
      <c r="E3815" s="5" t="s">
        <v>11221</v>
      </c>
      <c r="F3815" s="5">
        <v>-5782</v>
      </c>
      <c r="G3815" s="5" t="s">
        <v>29</v>
      </c>
      <c r="H3815" s="5" t="s">
        <v>53</v>
      </c>
      <c r="I3815" s="5">
        <v>74586.11</v>
      </c>
      <c r="J3815" s="5" t="s">
        <v>7141</v>
      </c>
      <c r="K3815" s="5" t="s">
        <v>118</v>
      </c>
      <c r="L3815" s="5" t="s">
        <v>73</v>
      </c>
      <c r="M3815" s="5">
        <v>4.93</v>
      </c>
      <c r="N3815" s="5" t="s">
        <v>74</v>
      </c>
      <c r="O3815" s="49">
        <v>27</v>
      </c>
    </row>
    <row r="3816" spans="1:15" x14ac:dyDescent="0.2">
      <c r="A3816" s="48" t="s">
        <v>11222</v>
      </c>
      <c r="B3816" s="5" t="s">
        <v>455</v>
      </c>
      <c r="C3816" s="5">
        <v>37</v>
      </c>
      <c r="D3816" s="5" t="s">
        <v>17</v>
      </c>
      <c r="E3816" s="5" t="s">
        <v>11223</v>
      </c>
      <c r="F3816" s="5">
        <v>-2228</v>
      </c>
      <c r="G3816" s="5" t="s">
        <v>37</v>
      </c>
      <c r="H3816" s="5" t="s">
        <v>79</v>
      </c>
      <c r="I3816" s="5">
        <v>138228.95000000001</v>
      </c>
      <c r="J3816" s="5" t="s">
        <v>3859</v>
      </c>
      <c r="K3816" s="5" t="s">
        <v>136</v>
      </c>
      <c r="L3816" s="5" t="s">
        <v>23</v>
      </c>
      <c r="M3816" s="5">
        <v>1.97</v>
      </c>
      <c r="N3816" s="5" t="s">
        <v>41</v>
      </c>
      <c r="O3816" s="49">
        <v>10</v>
      </c>
    </row>
    <row r="3817" spans="1:15" x14ac:dyDescent="0.2">
      <c r="A3817" s="48" t="s">
        <v>11224</v>
      </c>
      <c r="B3817" s="5" t="s">
        <v>6586</v>
      </c>
      <c r="C3817" s="5">
        <v>43</v>
      </c>
      <c r="D3817" s="5" t="s">
        <v>17</v>
      </c>
      <c r="E3817" s="5" t="s">
        <v>11225</v>
      </c>
      <c r="F3817" s="5">
        <v>-7505</v>
      </c>
      <c r="G3817" s="5" t="s">
        <v>78</v>
      </c>
      <c r="H3817" s="5" t="s">
        <v>173</v>
      </c>
      <c r="I3817" s="5">
        <v>170011.8</v>
      </c>
      <c r="J3817" s="5" t="s">
        <v>1164</v>
      </c>
      <c r="K3817" s="5" t="s">
        <v>118</v>
      </c>
      <c r="L3817" s="5" t="s">
        <v>32</v>
      </c>
      <c r="M3817" s="5">
        <v>3.11</v>
      </c>
      <c r="N3817" s="5" t="s">
        <v>74</v>
      </c>
      <c r="O3817" s="49">
        <v>27</v>
      </c>
    </row>
    <row r="3818" spans="1:15" x14ac:dyDescent="0.2">
      <c r="A3818" s="48" t="s">
        <v>11226</v>
      </c>
      <c r="B3818" s="5" t="s">
        <v>5044</v>
      </c>
      <c r="C3818" s="5">
        <v>53</v>
      </c>
      <c r="D3818" s="5" t="s">
        <v>17</v>
      </c>
      <c r="E3818" s="5" t="s">
        <v>11227</v>
      </c>
      <c r="F3818" s="5">
        <v>-6475</v>
      </c>
      <c r="G3818" s="5" t="s">
        <v>116</v>
      </c>
      <c r="H3818" s="5" t="s">
        <v>66</v>
      </c>
      <c r="I3818" s="5">
        <v>94528.61</v>
      </c>
      <c r="J3818" s="5" t="s">
        <v>5905</v>
      </c>
      <c r="K3818" s="5" t="s">
        <v>81</v>
      </c>
      <c r="L3818" s="5" t="s">
        <v>56</v>
      </c>
      <c r="M3818" s="5">
        <v>1.43</v>
      </c>
      <c r="N3818" s="5" t="s">
        <v>24</v>
      </c>
      <c r="O3818" s="49">
        <v>10</v>
      </c>
    </row>
    <row r="3819" spans="1:15" x14ac:dyDescent="0.2">
      <c r="A3819" s="48" t="s">
        <v>11228</v>
      </c>
      <c r="B3819" s="5" t="s">
        <v>6685</v>
      </c>
      <c r="C3819" s="5">
        <v>25</v>
      </c>
      <c r="D3819" s="5" t="s">
        <v>27</v>
      </c>
      <c r="E3819" s="5" t="s">
        <v>11229</v>
      </c>
      <c r="F3819" s="5">
        <v>-3987</v>
      </c>
      <c r="G3819" s="5" t="s">
        <v>37</v>
      </c>
      <c r="H3819" s="5" t="s">
        <v>20</v>
      </c>
      <c r="I3819" s="5">
        <v>146993.14000000001</v>
      </c>
      <c r="J3819" s="5" t="s">
        <v>11230</v>
      </c>
      <c r="K3819" s="5" t="s">
        <v>62</v>
      </c>
      <c r="L3819" s="5" t="s">
        <v>23</v>
      </c>
      <c r="M3819" s="5">
        <v>4.3600000000000003</v>
      </c>
      <c r="N3819" s="5" t="s">
        <v>57</v>
      </c>
      <c r="O3819" s="49">
        <v>23</v>
      </c>
    </row>
    <row r="3820" spans="1:15" x14ac:dyDescent="0.2">
      <c r="A3820" s="48" t="s">
        <v>11231</v>
      </c>
      <c r="B3820" s="5" t="s">
        <v>11232</v>
      </c>
      <c r="C3820" s="5">
        <v>29</v>
      </c>
      <c r="D3820" s="5" t="s">
        <v>27</v>
      </c>
      <c r="E3820" s="5" t="s">
        <v>11233</v>
      </c>
      <c r="F3820" s="5">
        <v>-2731</v>
      </c>
      <c r="G3820" s="5" t="s">
        <v>78</v>
      </c>
      <c r="H3820" s="5" t="s">
        <v>30</v>
      </c>
      <c r="I3820" s="5">
        <v>146056.04</v>
      </c>
      <c r="J3820" s="5" t="s">
        <v>4576</v>
      </c>
      <c r="K3820" s="5" t="s">
        <v>47</v>
      </c>
      <c r="L3820" s="5" t="s">
        <v>73</v>
      </c>
      <c r="M3820" s="5">
        <v>3.54</v>
      </c>
      <c r="N3820" s="5" t="s">
        <v>57</v>
      </c>
      <c r="O3820" s="49">
        <v>25</v>
      </c>
    </row>
    <row r="3821" spans="1:15" x14ac:dyDescent="0.2">
      <c r="A3821" s="48" t="s">
        <v>11234</v>
      </c>
      <c r="B3821" s="5" t="s">
        <v>6083</v>
      </c>
      <c r="C3821" s="5">
        <v>54</v>
      </c>
      <c r="D3821" s="5" t="s">
        <v>17</v>
      </c>
      <c r="E3821" s="5" t="s">
        <v>11235</v>
      </c>
      <c r="F3821" s="5">
        <v>-6635</v>
      </c>
      <c r="G3821" s="5" t="s">
        <v>45</v>
      </c>
      <c r="H3821" s="5" t="s">
        <v>20</v>
      </c>
      <c r="I3821" s="5">
        <v>51484.71</v>
      </c>
      <c r="J3821" s="5" t="s">
        <v>787</v>
      </c>
      <c r="K3821" s="5" t="s">
        <v>47</v>
      </c>
      <c r="L3821" s="5" t="s">
        <v>73</v>
      </c>
      <c r="M3821" s="5">
        <v>2.72</v>
      </c>
      <c r="N3821" s="5" t="s">
        <v>74</v>
      </c>
      <c r="O3821" s="49">
        <v>25</v>
      </c>
    </row>
    <row r="3822" spans="1:15" x14ac:dyDescent="0.2">
      <c r="A3822" s="48" t="s">
        <v>11236</v>
      </c>
      <c r="B3822" s="5" t="s">
        <v>4923</v>
      </c>
      <c r="C3822" s="5">
        <v>47</v>
      </c>
      <c r="D3822" s="5" t="s">
        <v>27</v>
      </c>
      <c r="E3822" s="5" t="s">
        <v>11237</v>
      </c>
      <c r="F3822" s="5">
        <v>-8364</v>
      </c>
      <c r="G3822" s="5" t="s">
        <v>85</v>
      </c>
      <c r="H3822" s="5" t="s">
        <v>38</v>
      </c>
      <c r="I3822" s="5">
        <v>61110.57</v>
      </c>
      <c r="J3822" s="5" t="s">
        <v>7797</v>
      </c>
      <c r="K3822" s="5" t="s">
        <v>118</v>
      </c>
      <c r="L3822" s="5" t="s">
        <v>73</v>
      </c>
      <c r="M3822" s="5">
        <v>4.4800000000000004</v>
      </c>
      <c r="N3822" s="5" t="s">
        <v>57</v>
      </c>
      <c r="O3822" s="49">
        <v>29</v>
      </c>
    </row>
    <row r="3823" spans="1:15" x14ac:dyDescent="0.2">
      <c r="A3823" s="48" t="s">
        <v>11238</v>
      </c>
      <c r="B3823" s="5" t="s">
        <v>7683</v>
      </c>
      <c r="C3823" s="5">
        <v>26</v>
      </c>
      <c r="D3823" s="5" t="s">
        <v>17</v>
      </c>
      <c r="E3823" s="5" t="s">
        <v>11239</v>
      </c>
      <c r="F3823" s="5">
        <v>-7110</v>
      </c>
      <c r="G3823" s="5" t="s">
        <v>94</v>
      </c>
      <c r="H3823" s="5" t="s">
        <v>79</v>
      </c>
      <c r="I3823" s="5">
        <v>143339.89000000001</v>
      </c>
      <c r="J3823" s="5" t="s">
        <v>779</v>
      </c>
      <c r="K3823" s="5" t="s">
        <v>136</v>
      </c>
      <c r="L3823" s="5" t="s">
        <v>23</v>
      </c>
      <c r="M3823" s="5">
        <v>3.59</v>
      </c>
      <c r="N3823" s="5" t="s">
        <v>33</v>
      </c>
      <c r="O3823" s="49">
        <v>30</v>
      </c>
    </row>
    <row r="3824" spans="1:15" x14ac:dyDescent="0.2">
      <c r="A3824" s="48" t="s">
        <v>11240</v>
      </c>
      <c r="B3824" s="5" t="s">
        <v>9248</v>
      </c>
      <c r="C3824" s="5">
        <v>62</v>
      </c>
      <c r="D3824" s="5" t="s">
        <v>17</v>
      </c>
      <c r="E3824" s="5" t="s">
        <v>11241</v>
      </c>
      <c r="F3824" s="5">
        <v>-4713</v>
      </c>
      <c r="G3824" s="5" t="s">
        <v>19</v>
      </c>
      <c r="H3824" s="5" t="s">
        <v>30</v>
      </c>
      <c r="I3824" s="5">
        <v>51491.8</v>
      </c>
      <c r="J3824" s="5" t="s">
        <v>2614</v>
      </c>
      <c r="K3824" s="5" t="s">
        <v>81</v>
      </c>
      <c r="L3824" s="5" t="s">
        <v>32</v>
      </c>
      <c r="M3824" s="5">
        <v>2.2400000000000002</v>
      </c>
      <c r="N3824" s="5" t="s">
        <v>74</v>
      </c>
      <c r="O3824" s="49">
        <v>19</v>
      </c>
    </row>
    <row r="3825" spans="1:15" x14ac:dyDescent="0.2">
      <c r="A3825" s="48" t="s">
        <v>11242</v>
      </c>
      <c r="B3825" s="5" t="s">
        <v>2184</v>
      </c>
      <c r="C3825" s="5">
        <v>23</v>
      </c>
      <c r="D3825" s="5" t="s">
        <v>50</v>
      </c>
      <c r="E3825" s="5" t="s">
        <v>11243</v>
      </c>
      <c r="F3825" s="5">
        <v>-8172</v>
      </c>
      <c r="G3825" s="5" t="s">
        <v>52</v>
      </c>
      <c r="H3825" s="5" t="s">
        <v>79</v>
      </c>
      <c r="I3825" s="5">
        <v>112216.08</v>
      </c>
      <c r="J3825" s="5" t="s">
        <v>11244</v>
      </c>
      <c r="K3825" s="5" t="s">
        <v>81</v>
      </c>
      <c r="L3825" s="5" t="s">
        <v>32</v>
      </c>
      <c r="M3825" s="5">
        <v>4.1900000000000004</v>
      </c>
      <c r="N3825" s="5" t="s">
        <v>57</v>
      </c>
      <c r="O3825" s="49">
        <v>26</v>
      </c>
    </row>
    <row r="3826" spans="1:15" x14ac:dyDescent="0.2">
      <c r="A3826" s="48" t="s">
        <v>11245</v>
      </c>
      <c r="B3826" s="5" t="s">
        <v>6394</v>
      </c>
      <c r="C3826" s="5">
        <v>59</v>
      </c>
      <c r="D3826" s="5" t="s">
        <v>27</v>
      </c>
      <c r="E3826" s="5" t="s">
        <v>11246</v>
      </c>
      <c r="F3826" s="5">
        <v>-8811</v>
      </c>
      <c r="G3826" s="5" t="s">
        <v>29</v>
      </c>
      <c r="H3826" s="5" t="s">
        <v>20</v>
      </c>
      <c r="I3826" s="5">
        <v>139414.37</v>
      </c>
      <c r="J3826" s="5" t="s">
        <v>9312</v>
      </c>
      <c r="K3826" s="5" t="s">
        <v>47</v>
      </c>
      <c r="L3826" s="5" t="s">
        <v>32</v>
      </c>
      <c r="M3826" s="5">
        <v>2.11</v>
      </c>
      <c r="N3826" s="5" t="s">
        <v>74</v>
      </c>
      <c r="O3826" s="49">
        <v>3</v>
      </c>
    </row>
    <row r="3827" spans="1:15" x14ac:dyDescent="0.2">
      <c r="A3827" s="48" t="s">
        <v>11247</v>
      </c>
      <c r="B3827" s="5" t="s">
        <v>3885</v>
      </c>
      <c r="C3827" s="5">
        <v>61</v>
      </c>
      <c r="D3827" s="5" t="s">
        <v>50</v>
      </c>
      <c r="E3827" s="5" t="s">
        <v>11248</v>
      </c>
      <c r="F3827" s="5">
        <v>-5314</v>
      </c>
      <c r="G3827" s="5" t="s">
        <v>45</v>
      </c>
      <c r="H3827" s="5" t="s">
        <v>30</v>
      </c>
      <c r="I3827" s="5">
        <v>38817.620000000003</v>
      </c>
      <c r="J3827" s="5" t="s">
        <v>3727</v>
      </c>
      <c r="K3827" s="5" t="s">
        <v>104</v>
      </c>
      <c r="L3827" s="5" t="s">
        <v>56</v>
      </c>
      <c r="M3827" s="5">
        <v>1.28</v>
      </c>
      <c r="N3827" s="5" t="s">
        <v>74</v>
      </c>
      <c r="O3827" s="49">
        <v>24</v>
      </c>
    </row>
    <row r="3828" spans="1:15" x14ac:dyDescent="0.2">
      <c r="A3828" s="48" t="s">
        <v>11249</v>
      </c>
      <c r="B3828" s="5" t="s">
        <v>3141</v>
      </c>
      <c r="C3828" s="5">
        <v>46</v>
      </c>
      <c r="D3828" s="5" t="s">
        <v>17</v>
      </c>
      <c r="E3828" s="5" t="s">
        <v>11250</v>
      </c>
      <c r="F3828" s="5">
        <v>-6663</v>
      </c>
      <c r="G3828" s="5" t="s">
        <v>29</v>
      </c>
      <c r="H3828" s="5" t="s">
        <v>194</v>
      </c>
      <c r="I3828" s="5">
        <v>150446.04999999999</v>
      </c>
      <c r="J3828" s="5" t="s">
        <v>3439</v>
      </c>
      <c r="K3828" s="5" t="s">
        <v>55</v>
      </c>
      <c r="L3828" s="5" t="s">
        <v>23</v>
      </c>
      <c r="M3828" s="5">
        <v>4.72</v>
      </c>
      <c r="N3828" s="5" t="s">
        <v>57</v>
      </c>
      <c r="O3828" s="49">
        <v>31</v>
      </c>
    </row>
    <row r="3829" spans="1:15" x14ac:dyDescent="0.2">
      <c r="A3829" s="48" t="s">
        <v>11251</v>
      </c>
      <c r="B3829" s="5" t="s">
        <v>10548</v>
      </c>
      <c r="C3829" s="5">
        <v>41</v>
      </c>
      <c r="D3829" s="5" t="s">
        <v>17</v>
      </c>
      <c r="E3829" s="5" t="s">
        <v>11252</v>
      </c>
      <c r="F3829" s="5">
        <v>-10689</v>
      </c>
      <c r="G3829" s="5" t="s">
        <v>29</v>
      </c>
      <c r="H3829" s="5" t="s">
        <v>38</v>
      </c>
      <c r="I3829" s="5">
        <v>92013.4</v>
      </c>
      <c r="J3829" s="5" t="s">
        <v>718</v>
      </c>
      <c r="K3829" s="5" t="s">
        <v>47</v>
      </c>
      <c r="L3829" s="5" t="s">
        <v>73</v>
      </c>
      <c r="M3829" s="5">
        <v>2.02</v>
      </c>
      <c r="N3829" s="5" t="s">
        <v>33</v>
      </c>
      <c r="O3829" s="49">
        <v>3</v>
      </c>
    </row>
    <row r="3830" spans="1:15" x14ac:dyDescent="0.2">
      <c r="A3830" s="48" t="s">
        <v>11253</v>
      </c>
      <c r="B3830" s="5" t="s">
        <v>9324</v>
      </c>
      <c r="C3830" s="5">
        <v>50</v>
      </c>
      <c r="D3830" s="5" t="s">
        <v>27</v>
      </c>
      <c r="E3830" s="5" t="s">
        <v>11254</v>
      </c>
      <c r="F3830" s="5">
        <v>-10139</v>
      </c>
      <c r="G3830" s="5" t="s">
        <v>78</v>
      </c>
      <c r="H3830" s="5" t="s">
        <v>71</v>
      </c>
      <c r="I3830" s="5">
        <v>149677.72</v>
      </c>
      <c r="J3830" s="5" t="s">
        <v>6628</v>
      </c>
      <c r="K3830" s="5" t="s">
        <v>127</v>
      </c>
      <c r="L3830" s="5" t="s">
        <v>56</v>
      </c>
      <c r="M3830" s="5">
        <v>4.41</v>
      </c>
      <c r="N3830" s="5" t="s">
        <v>41</v>
      </c>
      <c r="O3830" s="49">
        <v>9</v>
      </c>
    </row>
    <row r="3831" spans="1:15" x14ac:dyDescent="0.2">
      <c r="A3831" s="48" t="s">
        <v>11255</v>
      </c>
      <c r="B3831" s="5" t="s">
        <v>9329</v>
      </c>
      <c r="C3831" s="5">
        <v>59</v>
      </c>
      <c r="D3831" s="5" t="s">
        <v>27</v>
      </c>
      <c r="E3831" s="5" t="s">
        <v>11256</v>
      </c>
      <c r="F3831" s="5">
        <v>-6446</v>
      </c>
      <c r="G3831" s="5" t="s">
        <v>52</v>
      </c>
      <c r="H3831" s="5" t="s">
        <v>194</v>
      </c>
      <c r="I3831" s="5">
        <v>173059.25</v>
      </c>
      <c r="J3831" s="5" t="s">
        <v>6097</v>
      </c>
      <c r="K3831" s="5" t="s">
        <v>55</v>
      </c>
      <c r="L3831" s="5" t="s">
        <v>32</v>
      </c>
      <c r="M3831" s="5">
        <v>1.27</v>
      </c>
      <c r="N3831" s="5" t="s">
        <v>57</v>
      </c>
      <c r="O3831" s="49">
        <v>1</v>
      </c>
    </row>
    <row r="3832" spans="1:15" x14ac:dyDescent="0.2">
      <c r="A3832" s="48" t="s">
        <v>11257</v>
      </c>
      <c r="B3832" s="5" t="s">
        <v>2949</v>
      </c>
      <c r="C3832" s="5">
        <v>25</v>
      </c>
      <c r="D3832" s="5" t="s">
        <v>17</v>
      </c>
      <c r="E3832" s="5" t="s">
        <v>11258</v>
      </c>
      <c r="F3832" s="5">
        <v>-11209</v>
      </c>
      <c r="G3832" s="5" t="s">
        <v>29</v>
      </c>
      <c r="H3832" s="5" t="s">
        <v>30</v>
      </c>
      <c r="I3832" s="5">
        <v>153573.76000000001</v>
      </c>
      <c r="J3832" s="5" t="s">
        <v>5127</v>
      </c>
      <c r="K3832" s="5" t="s">
        <v>136</v>
      </c>
      <c r="L3832" s="5" t="s">
        <v>73</v>
      </c>
      <c r="M3832" s="5">
        <v>4.1500000000000004</v>
      </c>
      <c r="N3832" s="5" t="s">
        <v>57</v>
      </c>
      <c r="O3832" s="49">
        <v>13</v>
      </c>
    </row>
    <row r="3833" spans="1:15" x14ac:dyDescent="0.2">
      <c r="A3833" s="48" t="s">
        <v>11259</v>
      </c>
      <c r="B3833" s="5" t="s">
        <v>8033</v>
      </c>
      <c r="C3833" s="5">
        <v>38</v>
      </c>
      <c r="D3833" s="5" t="s">
        <v>17</v>
      </c>
      <c r="E3833" s="5" t="s">
        <v>11260</v>
      </c>
      <c r="F3833" s="5">
        <v>-3572</v>
      </c>
      <c r="G3833" s="5" t="s">
        <v>116</v>
      </c>
      <c r="H3833" s="5" t="s">
        <v>79</v>
      </c>
      <c r="I3833" s="5">
        <v>40712.21</v>
      </c>
      <c r="J3833" s="5" t="s">
        <v>6483</v>
      </c>
      <c r="K3833" s="5" t="s">
        <v>62</v>
      </c>
      <c r="L3833" s="5" t="s">
        <v>56</v>
      </c>
      <c r="M3833" s="5">
        <v>1.35</v>
      </c>
      <c r="N3833" s="5" t="s">
        <v>24</v>
      </c>
      <c r="O3833" s="49">
        <v>26</v>
      </c>
    </row>
    <row r="3834" spans="1:15" x14ac:dyDescent="0.2">
      <c r="A3834" s="48" t="s">
        <v>11261</v>
      </c>
      <c r="B3834" s="5" t="s">
        <v>924</v>
      </c>
      <c r="C3834" s="5">
        <v>44</v>
      </c>
      <c r="D3834" s="5" t="s">
        <v>50</v>
      </c>
      <c r="E3834" s="5" t="s">
        <v>11262</v>
      </c>
      <c r="F3834" s="5">
        <v>-8704</v>
      </c>
      <c r="G3834" s="5" t="s">
        <v>37</v>
      </c>
      <c r="H3834" s="5" t="s">
        <v>66</v>
      </c>
      <c r="I3834" s="5">
        <v>91514.64</v>
      </c>
      <c r="J3834" s="5" t="s">
        <v>6407</v>
      </c>
      <c r="K3834" s="5" t="s">
        <v>136</v>
      </c>
      <c r="L3834" s="5" t="s">
        <v>73</v>
      </c>
      <c r="M3834" s="5">
        <v>2.83</v>
      </c>
      <c r="N3834" s="5" t="s">
        <v>74</v>
      </c>
      <c r="O3834" s="49">
        <v>5</v>
      </c>
    </row>
    <row r="3835" spans="1:15" x14ac:dyDescent="0.2">
      <c r="A3835" s="48" t="s">
        <v>11263</v>
      </c>
      <c r="B3835" s="5" t="s">
        <v>11264</v>
      </c>
      <c r="C3835" s="5">
        <v>24</v>
      </c>
      <c r="D3835" s="5" t="s">
        <v>50</v>
      </c>
      <c r="E3835" s="5" t="s">
        <v>11265</v>
      </c>
      <c r="F3835" s="5">
        <v>-2229</v>
      </c>
      <c r="G3835" s="5" t="s">
        <v>37</v>
      </c>
      <c r="H3835" s="5" t="s">
        <v>20</v>
      </c>
      <c r="I3835" s="5">
        <v>146364.12</v>
      </c>
      <c r="J3835" s="5" t="s">
        <v>2546</v>
      </c>
      <c r="K3835" s="5" t="s">
        <v>62</v>
      </c>
      <c r="L3835" s="5" t="s">
        <v>56</v>
      </c>
      <c r="M3835" s="5">
        <v>2.96</v>
      </c>
      <c r="N3835" s="5" t="s">
        <v>57</v>
      </c>
      <c r="O3835" s="49">
        <v>11</v>
      </c>
    </row>
    <row r="3836" spans="1:15" x14ac:dyDescent="0.2">
      <c r="A3836" s="48" t="s">
        <v>11266</v>
      </c>
      <c r="B3836" s="5" t="s">
        <v>9628</v>
      </c>
      <c r="C3836" s="5">
        <v>45</v>
      </c>
      <c r="D3836" s="5" t="s">
        <v>17</v>
      </c>
      <c r="E3836" s="5" t="s">
        <v>11267</v>
      </c>
      <c r="F3836" s="5">
        <v>-9335</v>
      </c>
      <c r="G3836" s="5" t="s">
        <v>29</v>
      </c>
      <c r="H3836" s="5" t="s">
        <v>71</v>
      </c>
      <c r="I3836" s="5">
        <v>85668.7</v>
      </c>
      <c r="J3836" s="5" t="s">
        <v>1025</v>
      </c>
      <c r="K3836" s="5" t="s">
        <v>47</v>
      </c>
      <c r="L3836" s="5" t="s">
        <v>32</v>
      </c>
      <c r="M3836" s="5">
        <v>2.39</v>
      </c>
      <c r="N3836" s="5" t="s">
        <v>57</v>
      </c>
      <c r="O3836" s="49">
        <v>40</v>
      </c>
    </row>
    <row r="3837" spans="1:15" x14ac:dyDescent="0.2">
      <c r="A3837" s="48" t="s">
        <v>11268</v>
      </c>
      <c r="B3837" s="5" t="s">
        <v>1229</v>
      </c>
      <c r="C3837" s="5">
        <v>38</v>
      </c>
      <c r="D3837" s="5" t="s">
        <v>17</v>
      </c>
      <c r="E3837" s="5" t="s">
        <v>11269</v>
      </c>
      <c r="F3837" s="5">
        <v>-3328</v>
      </c>
      <c r="G3837" s="5" t="s">
        <v>85</v>
      </c>
      <c r="H3837" s="5" t="s">
        <v>66</v>
      </c>
      <c r="I3837" s="5">
        <v>132482.84</v>
      </c>
      <c r="J3837" s="5" t="s">
        <v>620</v>
      </c>
      <c r="K3837" s="5" t="s">
        <v>118</v>
      </c>
      <c r="L3837" s="5" t="s">
        <v>32</v>
      </c>
      <c r="M3837" s="5">
        <v>4.01</v>
      </c>
      <c r="N3837" s="5" t="s">
        <v>33</v>
      </c>
      <c r="O3837" s="49">
        <v>13</v>
      </c>
    </row>
    <row r="3838" spans="1:15" x14ac:dyDescent="0.2">
      <c r="A3838" s="48" t="s">
        <v>11270</v>
      </c>
      <c r="B3838" s="5" t="s">
        <v>365</v>
      </c>
      <c r="C3838" s="5">
        <v>32</v>
      </c>
      <c r="D3838" s="5" t="s">
        <v>17</v>
      </c>
      <c r="E3838" s="5" t="s">
        <v>11271</v>
      </c>
      <c r="F3838" s="5">
        <v>-10967</v>
      </c>
      <c r="G3838" s="5" t="s">
        <v>85</v>
      </c>
      <c r="H3838" s="5" t="s">
        <v>173</v>
      </c>
      <c r="I3838" s="5">
        <v>66449.78</v>
      </c>
      <c r="J3838" s="5" t="s">
        <v>11272</v>
      </c>
      <c r="K3838" s="5" t="s">
        <v>136</v>
      </c>
      <c r="L3838" s="5" t="s">
        <v>23</v>
      </c>
      <c r="M3838" s="5">
        <v>1.26</v>
      </c>
      <c r="N3838" s="5" t="s">
        <v>24</v>
      </c>
      <c r="O3838" s="49">
        <v>14</v>
      </c>
    </row>
    <row r="3839" spans="1:15" x14ac:dyDescent="0.2">
      <c r="A3839" s="48" t="s">
        <v>11273</v>
      </c>
      <c r="B3839" s="5" t="s">
        <v>11274</v>
      </c>
      <c r="C3839" s="5">
        <v>58</v>
      </c>
      <c r="D3839" s="5" t="s">
        <v>27</v>
      </c>
      <c r="E3839" s="5" t="s">
        <v>11275</v>
      </c>
      <c r="F3839" s="5">
        <v>-6487</v>
      </c>
      <c r="G3839" s="5" t="s">
        <v>45</v>
      </c>
      <c r="H3839" s="5" t="s">
        <v>144</v>
      </c>
      <c r="I3839" s="5">
        <v>70855.3</v>
      </c>
      <c r="J3839" s="5" t="s">
        <v>834</v>
      </c>
      <c r="K3839" s="5" t="s">
        <v>104</v>
      </c>
      <c r="L3839" s="5" t="s">
        <v>73</v>
      </c>
      <c r="M3839" s="5">
        <v>3.22</v>
      </c>
      <c r="N3839" s="5" t="s">
        <v>57</v>
      </c>
      <c r="O3839" s="49">
        <v>1</v>
      </c>
    </row>
    <row r="3840" spans="1:15" x14ac:dyDescent="0.2">
      <c r="A3840" s="48" t="s">
        <v>11276</v>
      </c>
      <c r="B3840" s="5" t="s">
        <v>6592</v>
      </c>
      <c r="C3840" s="5">
        <v>24</v>
      </c>
      <c r="D3840" s="5" t="s">
        <v>50</v>
      </c>
      <c r="E3840" s="5" t="s">
        <v>11277</v>
      </c>
      <c r="F3840" s="5">
        <v>-2398</v>
      </c>
      <c r="G3840" s="5" t="s">
        <v>78</v>
      </c>
      <c r="H3840" s="5" t="s">
        <v>173</v>
      </c>
      <c r="I3840" s="5">
        <v>100265.11</v>
      </c>
      <c r="J3840" s="5" t="s">
        <v>9842</v>
      </c>
      <c r="K3840" s="5" t="s">
        <v>22</v>
      </c>
      <c r="L3840" s="5" t="s">
        <v>23</v>
      </c>
      <c r="M3840" s="5">
        <v>3.44</v>
      </c>
      <c r="N3840" s="5" t="s">
        <v>57</v>
      </c>
      <c r="O3840" s="49">
        <v>3</v>
      </c>
    </row>
    <row r="3841" spans="1:15" x14ac:dyDescent="0.2">
      <c r="A3841" s="48" t="s">
        <v>11278</v>
      </c>
      <c r="B3841" s="5" t="s">
        <v>11279</v>
      </c>
      <c r="C3841" s="5">
        <v>51</v>
      </c>
      <c r="D3841" s="5" t="s">
        <v>17</v>
      </c>
      <c r="E3841" s="5" t="s">
        <v>11280</v>
      </c>
      <c r="F3841" s="5">
        <v>-6326</v>
      </c>
      <c r="G3841" s="5" t="s">
        <v>29</v>
      </c>
      <c r="H3841" s="5" t="s">
        <v>30</v>
      </c>
      <c r="I3841" s="5">
        <v>92264.94</v>
      </c>
      <c r="J3841" s="5" t="s">
        <v>11281</v>
      </c>
      <c r="K3841" s="5" t="s">
        <v>136</v>
      </c>
      <c r="L3841" s="5" t="s">
        <v>23</v>
      </c>
      <c r="M3841" s="5">
        <v>3.07</v>
      </c>
      <c r="N3841" s="5" t="s">
        <v>24</v>
      </c>
      <c r="O3841" s="49">
        <v>33</v>
      </c>
    </row>
    <row r="3842" spans="1:15" x14ac:dyDescent="0.2">
      <c r="A3842" s="48" t="s">
        <v>11282</v>
      </c>
      <c r="B3842" s="5" t="s">
        <v>11283</v>
      </c>
      <c r="C3842" s="5">
        <v>55</v>
      </c>
      <c r="D3842" s="5" t="s">
        <v>17</v>
      </c>
      <c r="E3842" s="5" t="s">
        <v>11284</v>
      </c>
      <c r="F3842" s="5">
        <v>-8517</v>
      </c>
      <c r="G3842" s="5" t="s">
        <v>52</v>
      </c>
      <c r="H3842" s="5" t="s">
        <v>66</v>
      </c>
      <c r="I3842" s="5">
        <v>46531.06</v>
      </c>
      <c r="J3842" s="5" t="s">
        <v>9787</v>
      </c>
      <c r="K3842" s="5" t="s">
        <v>47</v>
      </c>
      <c r="L3842" s="5" t="s">
        <v>56</v>
      </c>
      <c r="M3842" s="5">
        <v>4.8099999999999996</v>
      </c>
      <c r="N3842" s="5" t="s">
        <v>41</v>
      </c>
      <c r="O3842" s="49">
        <v>4</v>
      </c>
    </row>
    <row r="3843" spans="1:15" x14ac:dyDescent="0.2">
      <c r="A3843" s="48" t="s">
        <v>11285</v>
      </c>
      <c r="B3843" s="5" t="s">
        <v>229</v>
      </c>
      <c r="C3843" s="5">
        <v>51</v>
      </c>
      <c r="D3843" s="5" t="s">
        <v>50</v>
      </c>
      <c r="E3843" s="5" t="s">
        <v>11286</v>
      </c>
      <c r="F3843" s="5">
        <v>-7232</v>
      </c>
      <c r="G3843" s="5" t="s">
        <v>78</v>
      </c>
      <c r="H3843" s="5" t="s">
        <v>66</v>
      </c>
      <c r="I3843" s="5">
        <v>125303.56</v>
      </c>
      <c r="J3843" s="5" t="s">
        <v>11287</v>
      </c>
      <c r="K3843" s="5" t="s">
        <v>81</v>
      </c>
      <c r="L3843" s="5" t="s">
        <v>56</v>
      </c>
      <c r="M3843" s="5">
        <v>4.7</v>
      </c>
      <c r="N3843" s="5" t="s">
        <v>57</v>
      </c>
      <c r="O3843" s="49">
        <v>5</v>
      </c>
    </row>
    <row r="3844" spans="1:15" x14ac:dyDescent="0.2">
      <c r="A3844" s="48" t="s">
        <v>11288</v>
      </c>
      <c r="B3844" s="5" t="s">
        <v>510</v>
      </c>
      <c r="C3844" s="5">
        <v>38</v>
      </c>
      <c r="D3844" s="5" t="s">
        <v>27</v>
      </c>
      <c r="E3844" s="5" t="s">
        <v>11289</v>
      </c>
      <c r="F3844" s="5">
        <v>-7076</v>
      </c>
      <c r="G3844" s="5" t="s">
        <v>78</v>
      </c>
      <c r="H3844" s="5" t="s">
        <v>79</v>
      </c>
      <c r="I3844" s="5">
        <v>144075.31</v>
      </c>
      <c r="J3844" s="5" t="s">
        <v>3623</v>
      </c>
      <c r="K3844" s="5" t="s">
        <v>22</v>
      </c>
      <c r="L3844" s="5" t="s">
        <v>73</v>
      </c>
      <c r="M3844" s="5">
        <v>1.1499999999999999</v>
      </c>
      <c r="N3844" s="5" t="s">
        <v>57</v>
      </c>
      <c r="O3844" s="49">
        <v>30</v>
      </c>
    </row>
    <row r="3845" spans="1:15" x14ac:dyDescent="0.2">
      <c r="A3845" s="48" t="s">
        <v>11290</v>
      </c>
      <c r="B3845" s="5" t="s">
        <v>3209</v>
      </c>
      <c r="C3845" s="5">
        <v>24</v>
      </c>
      <c r="D3845" s="5" t="s">
        <v>50</v>
      </c>
      <c r="E3845" s="5" t="s">
        <v>11291</v>
      </c>
      <c r="F3845" s="5">
        <v>-6574</v>
      </c>
      <c r="G3845" s="5" t="s">
        <v>85</v>
      </c>
      <c r="H3845" s="5" t="s">
        <v>71</v>
      </c>
      <c r="I3845" s="5">
        <v>113803.6</v>
      </c>
      <c r="J3845" s="5" t="s">
        <v>10324</v>
      </c>
      <c r="K3845" s="5" t="s">
        <v>118</v>
      </c>
      <c r="L3845" s="5" t="s">
        <v>56</v>
      </c>
      <c r="M3845" s="5">
        <v>2.77</v>
      </c>
      <c r="N3845" s="5" t="s">
        <v>57</v>
      </c>
      <c r="O3845" s="49">
        <v>23</v>
      </c>
    </row>
    <row r="3846" spans="1:15" x14ac:dyDescent="0.2">
      <c r="A3846" s="48" t="s">
        <v>11292</v>
      </c>
      <c r="B3846" s="5" t="s">
        <v>2960</v>
      </c>
      <c r="C3846" s="5">
        <v>36</v>
      </c>
      <c r="D3846" s="5" t="s">
        <v>17</v>
      </c>
      <c r="E3846" s="5" t="s">
        <v>11293</v>
      </c>
      <c r="F3846" s="5">
        <v>-10704</v>
      </c>
      <c r="G3846" s="5" t="s">
        <v>94</v>
      </c>
      <c r="H3846" s="5" t="s">
        <v>144</v>
      </c>
      <c r="I3846" s="5">
        <v>98544.5</v>
      </c>
      <c r="J3846" s="5" t="s">
        <v>4765</v>
      </c>
      <c r="K3846" s="5" t="s">
        <v>136</v>
      </c>
      <c r="L3846" s="5" t="s">
        <v>73</v>
      </c>
      <c r="M3846" s="5">
        <v>4.5</v>
      </c>
      <c r="N3846" s="5" t="s">
        <v>74</v>
      </c>
      <c r="O3846" s="49">
        <v>6</v>
      </c>
    </row>
    <row r="3847" spans="1:15" x14ac:dyDescent="0.2">
      <c r="A3847" s="48" t="s">
        <v>11294</v>
      </c>
      <c r="B3847" s="5" t="s">
        <v>11295</v>
      </c>
      <c r="C3847" s="5">
        <v>61</v>
      </c>
      <c r="D3847" s="5" t="s">
        <v>17</v>
      </c>
      <c r="E3847" s="5" t="s">
        <v>11296</v>
      </c>
      <c r="F3847" s="5">
        <v>-4690</v>
      </c>
      <c r="G3847" s="5" t="s">
        <v>85</v>
      </c>
      <c r="H3847" s="5" t="s">
        <v>71</v>
      </c>
      <c r="I3847" s="5">
        <v>170663.29</v>
      </c>
      <c r="J3847" s="5" t="s">
        <v>3059</v>
      </c>
      <c r="K3847" s="5" t="s">
        <v>22</v>
      </c>
      <c r="L3847" s="5" t="s">
        <v>73</v>
      </c>
      <c r="M3847" s="5">
        <v>2.56</v>
      </c>
      <c r="N3847" s="5" t="s">
        <v>33</v>
      </c>
      <c r="O3847" s="49">
        <v>30</v>
      </c>
    </row>
    <row r="3848" spans="1:15" x14ac:dyDescent="0.2">
      <c r="A3848" s="48" t="s">
        <v>11297</v>
      </c>
      <c r="B3848" s="5" t="s">
        <v>5998</v>
      </c>
      <c r="C3848" s="5">
        <v>65</v>
      </c>
      <c r="D3848" s="5" t="s">
        <v>17</v>
      </c>
      <c r="E3848" s="5" t="s">
        <v>11298</v>
      </c>
      <c r="F3848" s="5">
        <v>-9734</v>
      </c>
      <c r="G3848" s="5" t="s">
        <v>78</v>
      </c>
      <c r="H3848" s="5" t="s">
        <v>30</v>
      </c>
      <c r="I3848" s="5">
        <v>94529.77</v>
      </c>
      <c r="J3848" s="5" t="s">
        <v>11299</v>
      </c>
      <c r="K3848" s="5" t="s">
        <v>40</v>
      </c>
      <c r="L3848" s="5" t="s">
        <v>32</v>
      </c>
      <c r="M3848" s="5">
        <v>1.93</v>
      </c>
      <c r="N3848" s="5" t="s">
        <v>57</v>
      </c>
      <c r="O3848" s="49">
        <v>36</v>
      </c>
    </row>
    <row r="3849" spans="1:15" x14ac:dyDescent="0.2">
      <c r="A3849" s="48" t="s">
        <v>11300</v>
      </c>
      <c r="B3849" s="5" t="s">
        <v>5654</v>
      </c>
      <c r="C3849" s="5">
        <v>41</v>
      </c>
      <c r="D3849" s="5" t="s">
        <v>50</v>
      </c>
      <c r="E3849" s="5" t="s">
        <v>11301</v>
      </c>
      <c r="F3849" s="5">
        <v>-10214</v>
      </c>
      <c r="G3849" s="5" t="s">
        <v>116</v>
      </c>
      <c r="H3849" s="5" t="s">
        <v>30</v>
      </c>
      <c r="I3849" s="5">
        <v>174808.58</v>
      </c>
      <c r="J3849" s="5" t="s">
        <v>3504</v>
      </c>
      <c r="K3849" s="5" t="s">
        <v>136</v>
      </c>
      <c r="L3849" s="5" t="s">
        <v>23</v>
      </c>
      <c r="M3849" s="5">
        <v>4.46</v>
      </c>
      <c r="N3849" s="5" t="s">
        <v>57</v>
      </c>
      <c r="O3849" s="49">
        <v>20</v>
      </c>
    </row>
    <row r="3850" spans="1:15" x14ac:dyDescent="0.2">
      <c r="A3850" s="48" t="s">
        <v>11302</v>
      </c>
      <c r="B3850" s="5" t="s">
        <v>3783</v>
      </c>
      <c r="C3850" s="5">
        <v>46</v>
      </c>
      <c r="D3850" s="5" t="s">
        <v>17</v>
      </c>
      <c r="E3850" s="5" t="s">
        <v>11303</v>
      </c>
      <c r="F3850" s="5">
        <v>-9445</v>
      </c>
      <c r="G3850" s="5" t="s">
        <v>99</v>
      </c>
      <c r="H3850" s="5" t="s">
        <v>144</v>
      </c>
      <c r="I3850" s="5">
        <v>148363.92000000001</v>
      </c>
      <c r="J3850" s="5" t="s">
        <v>3623</v>
      </c>
      <c r="K3850" s="5" t="s">
        <v>127</v>
      </c>
      <c r="L3850" s="5" t="s">
        <v>23</v>
      </c>
      <c r="M3850" s="5">
        <v>3.29</v>
      </c>
      <c r="N3850" s="5" t="s">
        <v>74</v>
      </c>
      <c r="O3850" s="49">
        <v>36</v>
      </c>
    </row>
    <row r="3851" spans="1:15" x14ac:dyDescent="0.2">
      <c r="A3851" s="48" t="s">
        <v>11304</v>
      </c>
      <c r="B3851" s="5" t="s">
        <v>836</v>
      </c>
      <c r="C3851" s="5">
        <v>62</v>
      </c>
      <c r="D3851" s="5" t="s">
        <v>17</v>
      </c>
      <c r="E3851" s="5" t="s">
        <v>11305</v>
      </c>
      <c r="F3851" s="5">
        <v>-9295</v>
      </c>
      <c r="G3851" s="5" t="s">
        <v>29</v>
      </c>
      <c r="H3851" s="5" t="s">
        <v>71</v>
      </c>
      <c r="I3851" s="5">
        <v>102478.87</v>
      </c>
      <c r="J3851" s="5" t="s">
        <v>10485</v>
      </c>
      <c r="K3851" s="5" t="s">
        <v>127</v>
      </c>
      <c r="L3851" s="5" t="s">
        <v>73</v>
      </c>
      <c r="M3851" s="5">
        <v>1.47</v>
      </c>
      <c r="N3851" s="5" t="s">
        <v>74</v>
      </c>
      <c r="O3851" s="49">
        <v>13</v>
      </c>
    </row>
    <row r="3852" spans="1:15" x14ac:dyDescent="0.2">
      <c r="A3852" s="48" t="s">
        <v>11306</v>
      </c>
      <c r="B3852" s="5" t="s">
        <v>1607</v>
      </c>
      <c r="C3852" s="5">
        <v>47</v>
      </c>
      <c r="D3852" s="5" t="s">
        <v>17</v>
      </c>
      <c r="E3852" s="5" t="s">
        <v>11307</v>
      </c>
      <c r="F3852" s="5">
        <v>-8637</v>
      </c>
      <c r="G3852" s="5" t="s">
        <v>78</v>
      </c>
      <c r="H3852" s="5" t="s">
        <v>71</v>
      </c>
      <c r="I3852" s="5">
        <v>43229.13</v>
      </c>
      <c r="J3852" s="5" t="s">
        <v>4327</v>
      </c>
      <c r="K3852" s="5" t="s">
        <v>127</v>
      </c>
      <c r="L3852" s="5" t="s">
        <v>23</v>
      </c>
      <c r="M3852" s="5">
        <v>1.57</v>
      </c>
      <c r="N3852" s="5" t="s">
        <v>74</v>
      </c>
      <c r="O3852" s="49">
        <v>22</v>
      </c>
    </row>
    <row r="3853" spans="1:15" x14ac:dyDescent="0.2">
      <c r="A3853" s="48" t="s">
        <v>11308</v>
      </c>
      <c r="B3853" s="5" t="s">
        <v>11309</v>
      </c>
      <c r="C3853" s="5">
        <v>59</v>
      </c>
      <c r="D3853" s="5" t="s">
        <v>17</v>
      </c>
      <c r="E3853" s="5" t="s">
        <v>11310</v>
      </c>
      <c r="F3853" s="5">
        <v>-2096</v>
      </c>
      <c r="G3853" s="5" t="s">
        <v>45</v>
      </c>
      <c r="H3853" s="5" t="s">
        <v>194</v>
      </c>
      <c r="I3853" s="5">
        <v>78183.360000000001</v>
      </c>
      <c r="J3853" s="5" t="s">
        <v>5596</v>
      </c>
      <c r="K3853" s="5" t="s">
        <v>62</v>
      </c>
      <c r="L3853" s="5" t="s">
        <v>56</v>
      </c>
      <c r="M3853" s="5">
        <v>4.41</v>
      </c>
      <c r="N3853" s="5" t="s">
        <v>41</v>
      </c>
      <c r="O3853" s="49">
        <v>15</v>
      </c>
    </row>
    <row r="3854" spans="1:15" x14ac:dyDescent="0.2">
      <c r="A3854" s="48" t="s">
        <v>11311</v>
      </c>
      <c r="B3854" s="5" t="s">
        <v>754</v>
      </c>
      <c r="C3854" s="5">
        <v>50</v>
      </c>
      <c r="D3854" s="5" t="s">
        <v>27</v>
      </c>
      <c r="E3854" s="5" t="s">
        <v>11312</v>
      </c>
      <c r="F3854" s="5">
        <v>-4659</v>
      </c>
      <c r="G3854" s="5" t="s">
        <v>78</v>
      </c>
      <c r="H3854" s="5" t="s">
        <v>144</v>
      </c>
      <c r="I3854" s="5">
        <v>58745.84</v>
      </c>
      <c r="J3854" s="5" t="s">
        <v>11313</v>
      </c>
      <c r="K3854" s="5" t="s">
        <v>62</v>
      </c>
      <c r="L3854" s="5" t="s">
        <v>32</v>
      </c>
      <c r="M3854" s="5">
        <v>4.29</v>
      </c>
      <c r="N3854" s="5" t="s">
        <v>57</v>
      </c>
      <c r="O3854" s="49">
        <v>13</v>
      </c>
    </row>
    <row r="3855" spans="1:15" x14ac:dyDescent="0.2">
      <c r="A3855" s="48" t="s">
        <v>11314</v>
      </c>
      <c r="B3855" s="5" t="s">
        <v>584</v>
      </c>
      <c r="C3855" s="5">
        <v>23</v>
      </c>
      <c r="D3855" s="5" t="s">
        <v>50</v>
      </c>
      <c r="E3855" s="5" t="s">
        <v>11315</v>
      </c>
      <c r="F3855" s="5">
        <v>-3723</v>
      </c>
      <c r="G3855" s="5" t="s">
        <v>99</v>
      </c>
      <c r="H3855" s="5" t="s">
        <v>79</v>
      </c>
      <c r="I3855" s="5">
        <v>137785.12</v>
      </c>
      <c r="J3855" s="5" t="s">
        <v>1415</v>
      </c>
      <c r="K3855" s="5" t="s">
        <v>22</v>
      </c>
      <c r="L3855" s="5" t="s">
        <v>56</v>
      </c>
      <c r="M3855" s="5">
        <v>1.74</v>
      </c>
      <c r="N3855" s="5" t="s">
        <v>24</v>
      </c>
      <c r="O3855" s="49">
        <v>9</v>
      </c>
    </row>
    <row r="3856" spans="1:15" x14ac:dyDescent="0.2">
      <c r="A3856" s="48" t="s">
        <v>11316</v>
      </c>
      <c r="B3856" s="5" t="s">
        <v>11317</v>
      </c>
      <c r="C3856" s="5">
        <v>55</v>
      </c>
      <c r="D3856" s="5" t="s">
        <v>17</v>
      </c>
      <c r="E3856" s="5" t="s">
        <v>11318</v>
      </c>
      <c r="F3856" s="5">
        <v>-5963</v>
      </c>
      <c r="G3856" s="5" t="s">
        <v>94</v>
      </c>
      <c r="H3856" s="5" t="s">
        <v>79</v>
      </c>
      <c r="I3856" s="5">
        <v>167903.17</v>
      </c>
      <c r="J3856" s="5" t="s">
        <v>11319</v>
      </c>
      <c r="K3856" s="5" t="s">
        <v>40</v>
      </c>
      <c r="L3856" s="5" t="s">
        <v>56</v>
      </c>
      <c r="M3856" s="5">
        <v>3.45</v>
      </c>
      <c r="N3856" s="5" t="s">
        <v>33</v>
      </c>
      <c r="O3856" s="49">
        <v>24</v>
      </c>
    </row>
    <row r="3857" spans="1:15" x14ac:dyDescent="0.2">
      <c r="A3857" s="48" t="s">
        <v>11320</v>
      </c>
      <c r="B3857" s="5" t="s">
        <v>7161</v>
      </c>
      <c r="C3857" s="5">
        <v>42</v>
      </c>
      <c r="D3857" s="5" t="s">
        <v>27</v>
      </c>
      <c r="E3857" s="5" t="s">
        <v>11321</v>
      </c>
      <c r="F3857" s="5">
        <v>-6510</v>
      </c>
      <c r="G3857" s="5" t="s">
        <v>85</v>
      </c>
      <c r="H3857" s="5" t="s">
        <v>194</v>
      </c>
      <c r="I3857" s="5">
        <v>57650.35</v>
      </c>
      <c r="J3857" s="5" t="s">
        <v>313</v>
      </c>
      <c r="K3857" s="5" t="s">
        <v>118</v>
      </c>
      <c r="L3857" s="5" t="s">
        <v>23</v>
      </c>
      <c r="M3857" s="5">
        <v>4.55</v>
      </c>
      <c r="N3857" s="5" t="s">
        <v>41</v>
      </c>
      <c r="O3857" s="49">
        <v>22</v>
      </c>
    </row>
    <row r="3858" spans="1:15" x14ac:dyDescent="0.2">
      <c r="A3858" s="48" t="s">
        <v>11322</v>
      </c>
      <c r="B3858" s="5" t="s">
        <v>9370</v>
      </c>
      <c r="C3858" s="5">
        <v>40</v>
      </c>
      <c r="D3858" s="5" t="s">
        <v>50</v>
      </c>
      <c r="E3858" s="5" t="s">
        <v>11323</v>
      </c>
      <c r="F3858" s="5">
        <v>-9379</v>
      </c>
      <c r="G3858" s="5" t="s">
        <v>85</v>
      </c>
      <c r="H3858" s="5" t="s">
        <v>173</v>
      </c>
      <c r="I3858" s="5">
        <v>92199.22</v>
      </c>
      <c r="J3858" s="5" t="s">
        <v>904</v>
      </c>
      <c r="K3858" s="5" t="s">
        <v>62</v>
      </c>
      <c r="L3858" s="5" t="s">
        <v>23</v>
      </c>
      <c r="M3858" s="5">
        <v>4.0999999999999996</v>
      </c>
      <c r="N3858" s="5" t="s">
        <v>57</v>
      </c>
      <c r="O3858" s="49">
        <v>11</v>
      </c>
    </row>
    <row r="3859" spans="1:15" x14ac:dyDescent="0.2">
      <c r="A3859" s="48" t="s">
        <v>11324</v>
      </c>
      <c r="B3859" s="5" t="s">
        <v>11325</v>
      </c>
      <c r="C3859" s="5">
        <v>50</v>
      </c>
      <c r="D3859" s="5" t="s">
        <v>17</v>
      </c>
      <c r="E3859" s="5" t="s">
        <v>11326</v>
      </c>
      <c r="F3859" s="5">
        <v>-10782</v>
      </c>
      <c r="G3859" s="5" t="s">
        <v>78</v>
      </c>
      <c r="H3859" s="5" t="s">
        <v>38</v>
      </c>
      <c r="I3859" s="5">
        <v>131922.04999999999</v>
      </c>
      <c r="J3859" s="5" t="s">
        <v>9081</v>
      </c>
      <c r="K3859" s="5" t="s">
        <v>136</v>
      </c>
      <c r="L3859" s="5" t="s">
        <v>56</v>
      </c>
      <c r="M3859" s="5">
        <v>2.38</v>
      </c>
      <c r="N3859" s="5" t="s">
        <v>24</v>
      </c>
      <c r="O3859" s="49">
        <v>33</v>
      </c>
    </row>
    <row r="3860" spans="1:15" x14ac:dyDescent="0.2">
      <c r="A3860" s="48" t="s">
        <v>11327</v>
      </c>
      <c r="B3860" s="5" t="s">
        <v>7426</v>
      </c>
      <c r="C3860" s="5">
        <v>42</v>
      </c>
      <c r="D3860" s="5" t="s">
        <v>27</v>
      </c>
      <c r="E3860" s="5" t="s">
        <v>11328</v>
      </c>
      <c r="F3860" s="5">
        <v>-10213</v>
      </c>
      <c r="G3860" s="5" t="s">
        <v>85</v>
      </c>
      <c r="H3860" s="5" t="s">
        <v>66</v>
      </c>
      <c r="I3860" s="5">
        <v>69877</v>
      </c>
      <c r="J3860" s="5" t="s">
        <v>429</v>
      </c>
      <c r="K3860" s="5" t="s">
        <v>136</v>
      </c>
      <c r="L3860" s="5" t="s">
        <v>73</v>
      </c>
      <c r="M3860" s="5">
        <v>2.14</v>
      </c>
      <c r="N3860" s="5" t="s">
        <v>41</v>
      </c>
      <c r="O3860" s="49">
        <v>31</v>
      </c>
    </row>
    <row r="3861" spans="1:15" x14ac:dyDescent="0.2">
      <c r="A3861" s="48" t="s">
        <v>11329</v>
      </c>
      <c r="B3861" s="5" t="s">
        <v>10387</v>
      </c>
      <c r="C3861" s="5">
        <v>50</v>
      </c>
      <c r="D3861" s="5" t="s">
        <v>50</v>
      </c>
      <c r="E3861" s="5" t="s">
        <v>11330</v>
      </c>
      <c r="F3861" s="5">
        <v>-3620</v>
      </c>
      <c r="G3861" s="5" t="s">
        <v>45</v>
      </c>
      <c r="H3861" s="5" t="s">
        <v>30</v>
      </c>
      <c r="I3861" s="5">
        <v>44760.51</v>
      </c>
      <c r="J3861" s="5" t="s">
        <v>775</v>
      </c>
      <c r="K3861" s="5" t="s">
        <v>40</v>
      </c>
      <c r="L3861" s="5" t="s">
        <v>32</v>
      </c>
      <c r="M3861" s="5">
        <v>2.99</v>
      </c>
      <c r="N3861" s="5" t="s">
        <v>57</v>
      </c>
      <c r="O3861" s="49">
        <v>26</v>
      </c>
    </row>
    <row r="3862" spans="1:15" x14ac:dyDescent="0.2">
      <c r="A3862" s="48" t="s">
        <v>11331</v>
      </c>
      <c r="B3862" s="5" t="s">
        <v>3299</v>
      </c>
      <c r="C3862" s="5">
        <v>64</v>
      </c>
      <c r="D3862" s="5" t="s">
        <v>17</v>
      </c>
      <c r="E3862" s="5" t="s">
        <v>11332</v>
      </c>
      <c r="F3862" s="5">
        <v>-8776</v>
      </c>
      <c r="G3862" s="5" t="s">
        <v>94</v>
      </c>
      <c r="H3862" s="5" t="s">
        <v>194</v>
      </c>
      <c r="I3862" s="5">
        <v>140911.82999999999</v>
      </c>
      <c r="J3862" s="5" t="s">
        <v>1711</v>
      </c>
      <c r="K3862" s="5" t="s">
        <v>22</v>
      </c>
      <c r="L3862" s="5" t="s">
        <v>73</v>
      </c>
      <c r="M3862" s="5">
        <v>3.74</v>
      </c>
      <c r="N3862" s="5" t="s">
        <v>74</v>
      </c>
      <c r="O3862" s="49">
        <v>20</v>
      </c>
    </row>
    <row r="3863" spans="1:15" x14ac:dyDescent="0.2">
      <c r="A3863" s="48" t="s">
        <v>11333</v>
      </c>
      <c r="B3863" s="5" t="s">
        <v>4687</v>
      </c>
      <c r="C3863" s="5">
        <v>40</v>
      </c>
      <c r="D3863" s="5" t="s">
        <v>50</v>
      </c>
      <c r="E3863" s="5" t="s">
        <v>11334</v>
      </c>
      <c r="F3863" s="5">
        <v>-3429</v>
      </c>
      <c r="G3863" s="5" t="s">
        <v>29</v>
      </c>
      <c r="H3863" s="5" t="s">
        <v>30</v>
      </c>
      <c r="I3863" s="5">
        <v>72970.66</v>
      </c>
      <c r="J3863" s="5" t="s">
        <v>1284</v>
      </c>
      <c r="K3863" s="5" t="s">
        <v>62</v>
      </c>
      <c r="L3863" s="5" t="s">
        <v>23</v>
      </c>
      <c r="M3863" s="5">
        <v>3.13</v>
      </c>
      <c r="N3863" s="5" t="s">
        <v>41</v>
      </c>
      <c r="O3863" s="49">
        <v>20</v>
      </c>
    </row>
    <row r="3864" spans="1:15" x14ac:dyDescent="0.2">
      <c r="A3864" s="48" t="s">
        <v>11335</v>
      </c>
      <c r="B3864" s="5" t="s">
        <v>2498</v>
      </c>
      <c r="C3864" s="5">
        <v>44</v>
      </c>
      <c r="D3864" s="5" t="s">
        <v>27</v>
      </c>
      <c r="E3864" s="5" t="s">
        <v>11336</v>
      </c>
      <c r="F3864" s="5">
        <v>-6300</v>
      </c>
      <c r="G3864" s="5" t="s">
        <v>19</v>
      </c>
      <c r="H3864" s="5" t="s">
        <v>30</v>
      </c>
      <c r="I3864" s="5">
        <v>138282.46</v>
      </c>
      <c r="J3864" s="5" t="s">
        <v>4453</v>
      </c>
      <c r="K3864" s="5" t="s">
        <v>127</v>
      </c>
      <c r="L3864" s="5" t="s">
        <v>56</v>
      </c>
      <c r="M3864" s="5">
        <v>3.49</v>
      </c>
      <c r="N3864" s="5" t="s">
        <v>57</v>
      </c>
      <c r="O3864" s="49">
        <v>27</v>
      </c>
    </row>
    <row r="3865" spans="1:15" x14ac:dyDescent="0.2">
      <c r="A3865" s="48" t="s">
        <v>11337</v>
      </c>
      <c r="B3865" s="5" t="s">
        <v>7052</v>
      </c>
      <c r="C3865" s="5">
        <v>49</v>
      </c>
      <c r="D3865" s="5" t="s">
        <v>50</v>
      </c>
      <c r="E3865" s="5" t="s">
        <v>8641</v>
      </c>
      <c r="F3865" s="5">
        <v>-9366</v>
      </c>
      <c r="G3865" s="5" t="s">
        <v>29</v>
      </c>
      <c r="H3865" s="5" t="s">
        <v>144</v>
      </c>
      <c r="I3865" s="5">
        <v>148583.48000000001</v>
      </c>
      <c r="J3865" s="5" t="s">
        <v>1021</v>
      </c>
      <c r="K3865" s="5" t="s">
        <v>40</v>
      </c>
      <c r="L3865" s="5" t="s">
        <v>23</v>
      </c>
      <c r="M3865" s="5">
        <v>4.2</v>
      </c>
      <c r="N3865" s="5" t="s">
        <v>33</v>
      </c>
      <c r="O3865" s="49">
        <v>36</v>
      </c>
    </row>
    <row r="3866" spans="1:15" x14ac:dyDescent="0.2">
      <c r="A3866" s="48" t="s">
        <v>11338</v>
      </c>
      <c r="B3866" s="5" t="s">
        <v>9391</v>
      </c>
      <c r="C3866" s="5">
        <v>48</v>
      </c>
      <c r="D3866" s="5" t="s">
        <v>50</v>
      </c>
      <c r="E3866" s="5" t="s">
        <v>11339</v>
      </c>
      <c r="F3866" s="5">
        <v>-7726</v>
      </c>
      <c r="G3866" s="5" t="s">
        <v>37</v>
      </c>
      <c r="H3866" s="5" t="s">
        <v>53</v>
      </c>
      <c r="I3866" s="5">
        <v>61676.66</v>
      </c>
      <c r="J3866" s="5" t="s">
        <v>3778</v>
      </c>
      <c r="K3866" s="5" t="s">
        <v>136</v>
      </c>
      <c r="L3866" s="5" t="s">
        <v>32</v>
      </c>
      <c r="M3866" s="5">
        <v>2.0499999999999998</v>
      </c>
      <c r="N3866" s="5" t="s">
        <v>41</v>
      </c>
      <c r="O3866" s="49">
        <v>23</v>
      </c>
    </row>
    <row r="3867" spans="1:15" x14ac:dyDescent="0.2">
      <c r="A3867" s="48" t="s">
        <v>11340</v>
      </c>
      <c r="B3867" s="5" t="s">
        <v>3792</v>
      </c>
      <c r="C3867" s="5">
        <v>64</v>
      </c>
      <c r="D3867" s="5" t="s">
        <v>17</v>
      </c>
      <c r="E3867" s="5" t="s">
        <v>11341</v>
      </c>
      <c r="F3867" s="5">
        <v>-10370</v>
      </c>
      <c r="G3867" s="5" t="s">
        <v>85</v>
      </c>
      <c r="H3867" s="5" t="s">
        <v>79</v>
      </c>
      <c r="I3867" s="5">
        <v>175069.63</v>
      </c>
      <c r="J3867" s="5" t="s">
        <v>1605</v>
      </c>
      <c r="K3867" s="5" t="s">
        <v>62</v>
      </c>
      <c r="L3867" s="5" t="s">
        <v>23</v>
      </c>
      <c r="M3867" s="5">
        <v>2.52</v>
      </c>
      <c r="N3867" s="5" t="s">
        <v>24</v>
      </c>
      <c r="O3867" s="49">
        <v>8</v>
      </c>
    </row>
    <row r="3868" spans="1:15" x14ac:dyDescent="0.2">
      <c r="A3868" s="48" t="s">
        <v>11342</v>
      </c>
      <c r="B3868" s="5" t="s">
        <v>11343</v>
      </c>
      <c r="C3868" s="5">
        <v>32</v>
      </c>
      <c r="D3868" s="5" t="s">
        <v>50</v>
      </c>
      <c r="E3868" s="5" t="s">
        <v>11344</v>
      </c>
      <c r="F3868" s="5">
        <v>-5021</v>
      </c>
      <c r="G3868" s="5" t="s">
        <v>19</v>
      </c>
      <c r="H3868" s="5" t="s">
        <v>20</v>
      </c>
      <c r="I3868" s="5">
        <v>42277.82</v>
      </c>
      <c r="J3868" s="5" t="s">
        <v>2996</v>
      </c>
      <c r="K3868" s="5" t="s">
        <v>136</v>
      </c>
      <c r="L3868" s="5" t="s">
        <v>73</v>
      </c>
      <c r="M3868" s="5">
        <v>3.4</v>
      </c>
      <c r="N3868" s="5" t="s">
        <v>74</v>
      </c>
      <c r="O3868" s="49">
        <v>2</v>
      </c>
    </row>
    <row r="3869" spans="1:15" x14ac:dyDescent="0.2">
      <c r="A3869" s="48" t="s">
        <v>11345</v>
      </c>
      <c r="B3869" s="5" t="s">
        <v>3961</v>
      </c>
      <c r="C3869" s="5">
        <v>56</v>
      </c>
      <c r="D3869" s="5" t="s">
        <v>50</v>
      </c>
      <c r="E3869" s="5" t="s">
        <v>11346</v>
      </c>
      <c r="F3869" s="5">
        <v>-7776</v>
      </c>
      <c r="G3869" s="5" t="s">
        <v>37</v>
      </c>
      <c r="H3869" s="5" t="s">
        <v>79</v>
      </c>
      <c r="I3869" s="5">
        <v>134243.66</v>
      </c>
      <c r="J3869" s="5" t="s">
        <v>11347</v>
      </c>
      <c r="K3869" s="5" t="s">
        <v>81</v>
      </c>
      <c r="L3869" s="5" t="s">
        <v>32</v>
      </c>
      <c r="M3869" s="5">
        <v>1.6</v>
      </c>
      <c r="N3869" s="5" t="s">
        <v>24</v>
      </c>
      <c r="O3869" s="49">
        <v>14</v>
      </c>
    </row>
    <row r="3870" spans="1:15" x14ac:dyDescent="0.2">
      <c r="A3870" s="48" t="s">
        <v>11348</v>
      </c>
      <c r="B3870" s="5" t="s">
        <v>11349</v>
      </c>
      <c r="C3870" s="5">
        <v>34</v>
      </c>
      <c r="D3870" s="5" t="s">
        <v>27</v>
      </c>
      <c r="E3870" s="5" t="s">
        <v>11350</v>
      </c>
      <c r="F3870" s="5">
        <v>-6038</v>
      </c>
      <c r="G3870" s="5" t="s">
        <v>29</v>
      </c>
      <c r="H3870" s="5" t="s">
        <v>66</v>
      </c>
      <c r="I3870" s="5">
        <v>119121.38</v>
      </c>
      <c r="J3870" s="5" t="s">
        <v>4327</v>
      </c>
      <c r="K3870" s="5" t="s">
        <v>81</v>
      </c>
      <c r="L3870" s="5" t="s">
        <v>32</v>
      </c>
      <c r="M3870" s="5">
        <v>2.4300000000000002</v>
      </c>
      <c r="N3870" s="5" t="s">
        <v>57</v>
      </c>
      <c r="O3870" s="49">
        <v>0</v>
      </c>
    </row>
    <row r="3871" spans="1:15" x14ac:dyDescent="0.2">
      <c r="A3871" s="48" t="s">
        <v>11351</v>
      </c>
      <c r="B3871" s="5" t="s">
        <v>5681</v>
      </c>
      <c r="C3871" s="5">
        <v>46</v>
      </c>
      <c r="D3871" s="5" t="s">
        <v>17</v>
      </c>
      <c r="E3871" s="5" t="s">
        <v>11352</v>
      </c>
      <c r="F3871" s="5">
        <v>-5959</v>
      </c>
      <c r="G3871" s="5" t="s">
        <v>78</v>
      </c>
      <c r="H3871" s="5" t="s">
        <v>38</v>
      </c>
      <c r="I3871" s="5">
        <v>177171.95</v>
      </c>
      <c r="J3871" s="5" t="s">
        <v>2353</v>
      </c>
      <c r="K3871" s="5" t="s">
        <v>62</v>
      </c>
      <c r="L3871" s="5" t="s">
        <v>73</v>
      </c>
      <c r="M3871" s="5">
        <v>4.03</v>
      </c>
      <c r="N3871" s="5" t="s">
        <v>41</v>
      </c>
      <c r="O3871" s="49">
        <v>9</v>
      </c>
    </row>
    <row r="3872" spans="1:15" x14ac:dyDescent="0.2">
      <c r="A3872" s="48" t="s">
        <v>11353</v>
      </c>
      <c r="B3872" s="5" t="s">
        <v>7550</v>
      </c>
      <c r="C3872" s="5">
        <v>63</v>
      </c>
      <c r="D3872" s="5" t="s">
        <v>27</v>
      </c>
      <c r="E3872" s="5" t="s">
        <v>11354</v>
      </c>
      <c r="F3872" s="5">
        <v>-4346</v>
      </c>
      <c r="G3872" s="5" t="s">
        <v>116</v>
      </c>
      <c r="H3872" s="5" t="s">
        <v>194</v>
      </c>
      <c r="I3872" s="5">
        <v>91894.1</v>
      </c>
      <c r="J3872" s="5" t="s">
        <v>8300</v>
      </c>
      <c r="K3872" s="5" t="s">
        <v>118</v>
      </c>
      <c r="L3872" s="5" t="s">
        <v>73</v>
      </c>
      <c r="M3872" s="5">
        <v>2.39</v>
      </c>
      <c r="N3872" s="5" t="s">
        <v>57</v>
      </c>
      <c r="O3872" s="49">
        <v>39</v>
      </c>
    </row>
    <row r="3873" spans="1:15" x14ac:dyDescent="0.2">
      <c r="A3873" s="48" t="s">
        <v>11355</v>
      </c>
      <c r="B3873" s="5" t="s">
        <v>3036</v>
      </c>
      <c r="C3873" s="5">
        <v>60</v>
      </c>
      <c r="D3873" s="5" t="s">
        <v>27</v>
      </c>
      <c r="E3873" s="5" t="s">
        <v>11356</v>
      </c>
      <c r="F3873" s="5">
        <v>-2999</v>
      </c>
      <c r="G3873" s="5" t="s">
        <v>52</v>
      </c>
      <c r="H3873" s="5" t="s">
        <v>194</v>
      </c>
      <c r="I3873" s="5">
        <v>102768.79</v>
      </c>
      <c r="J3873" s="5" t="s">
        <v>4110</v>
      </c>
      <c r="K3873" s="5" t="s">
        <v>22</v>
      </c>
      <c r="L3873" s="5" t="s">
        <v>56</v>
      </c>
      <c r="M3873" s="5">
        <v>1.59</v>
      </c>
      <c r="N3873" s="5" t="s">
        <v>41</v>
      </c>
      <c r="O3873" s="49">
        <v>18</v>
      </c>
    </row>
    <row r="3874" spans="1:15" x14ac:dyDescent="0.2">
      <c r="A3874" s="48" t="s">
        <v>11357</v>
      </c>
      <c r="B3874" s="5" t="s">
        <v>5474</v>
      </c>
      <c r="C3874" s="5">
        <v>43</v>
      </c>
      <c r="D3874" s="5" t="s">
        <v>17</v>
      </c>
      <c r="E3874" s="5" t="s">
        <v>11358</v>
      </c>
      <c r="F3874" s="5">
        <v>-10669</v>
      </c>
      <c r="G3874" s="5" t="s">
        <v>78</v>
      </c>
      <c r="H3874" s="5" t="s">
        <v>194</v>
      </c>
      <c r="I3874" s="5">
        <v>73847.399999999994</v>
      </c>
      <c r="J3874" s="5" t="s">
        <v>3883</v>
      </c>
      <c r="K3874" s="5" t="s">
        <v>104</v>
      </c>
      <c r="L3874" s="5" t="s">
        <v>32</v>
      </c>
      <c r="M3874" s="5">
        <v>1.33</v>
      </c>
      <c r="N3874" s="5" t="s">
        <v>57</v>
      </c>
      <c r="O3874" s="49">
        <v>17</v>
      </c>
    </row>
    <row r="3875" spans="1:15" x14ac:dyDescent="0.2">
      <c r="A3875" s="48" t="s">
        <v>11359</v>
      </c>
      <c r="B3875" s="5" t="s">
        <v>5108</v>
      </c>
      <c r="C3875" s="5">
        <v>24</v>
      </c>
      <c r="D3875" s="5" t="s">
        <v>17</v>
      </c>
      <c r="E3875" s="5" t="s">
        <v>11360</v>
      </c>
      <c r="F3875" s="5">
        <v>-6106</v>
      </c>
      <c r="G3875" s="5" t="s">
        <v>52</v>
      </c>
      <c r="H3875" s="5" t="s">
        <v>144</v>
      </c>
      <c r="I3875" s="5">
        <v>120389.24</v>
      </c>
      <c r="J3875" s="5" t="s">
        <v>2914</v>
      </c>
      <c r="K3875" s="5" t="s">
        <v>136</v>
      </c>
      <c r="L3875" s="5" t="s">
        <v>32</v>
      </c>
      <c r="M3875" s="5">
        <v>1.55</v>
      </c>
      <c r="N3875" s="5" t="s">
        <v>24</v>
      </c>
      <c r="O3875" s="49">
        <v>4</v>
      </c>
    </row>
    <row r="3876" spans="1:15" x14ac:dyDescent="0.2">
      <c r="A3876" s="48" t="s">
        <v>11361</v>
      </c>
      <c r="B3876" s="5" t="s">
        <v>5871</v>
      </c>
      <c r="C3876" s="5">
        <v>28</v>
      </c>
      <c r="D3876" s="5" t="s">
        <v>27</v>
      </c>
      <c r="E3876" s="5" t="s">
        <v>11362</v>
      </c>
      <c r="F3876" s="5">
        <v>-8318</v>
      </c>
      <c r="G3876" s="5" t="s">
        <v>19</v>
      </c>
      <c r="H3876" s="5" t="s">
        <v>30</v>
      </c>
      <c r="I3876" s="5">
        <v>90575.88</v>
      </c>
      <c r="J3876" s="5" t="s">
        <v>11363</v>
      </c>
      <c r="K3876" s="5" t="s">
        <v>22</v>
      </c>
      <c r="L3876" s="5" t="s">
        <v>73</v>
      </c>
      <c r="M3876" s="5">
        <v>2.16</v>
      </c>
      <c r="N3876" s="5" t="s">
        <v>74</v>
      </c>
      <c r="O3876" s="49">
        <v>24</v>
      </c>
    </row>
    <row r="3877" spans="1:15" x14ac:dyDescent="0.2">
      <c r="A3877" s="48" t="s">
        <v>11364</v>
      </c>
      <c r="B3877" s="5" t="s">
        <v>3252</v>
      </c>
      <c r="C3877" s="5">
        <v>32</v>
      </c>
      <c r="D3877" s="5" t="s">
        <v>27</v>
      </c>
      <c r="E3877" s="5" t="s">
        <v>11365</v>
      </c>
      <c r="F3877" s="5">
        <v>-10113</v>
      </c>
      <c r="G3877" s="5" t="s">
        <v>94</v>
      </c>
      <c r="H3877" s="5" t="s">
        <v>79</v>
      </c>
      <c r="I3877" s="5">
        <v>104035.28</v>
      </c>
      <c r="J3877" s="5" t="s">
        <v>3166</v>
      </c>
      <c r="K3877" s="5" t="s">
        <v>127</v>
      </c>
      <c r="L3877" s="5" t="s">
        <v>23</v>
      </c>
      <c r="M3877" s="5">
        <v>4</v>
      </c>
      <c r="N3877" s="5" t="s">
        <v>24</v>
      </c>
      <c r="O3877" s="49">
        <v>11</v>
      </c>
    </row>
    <row r="3878" spans="1:15" x14ac:dyDescent="0.2">
      <c r="A3878" s="48" t="s">
        <v>11366</v>
      </c>
      <c r="B3878" s="5" t="s">
        <v>943</v>
      </c>
      <c r="C3878" s="5">
        <v>49</v>
      </c>
      <c r="D3878" s="5" t="s">
        <v>27</v>
      </c>
      <c r="E3878" s="5" t="s">
        <v>11367</v>
      </c>
      <c r="F3878" s="5">
        <v>-9445</v>
      </c>
      <c r="G3878" s="5" t="s">
        <v>85</v>
      </c>
      <c r="H3878" s="5" t="s">
        <v>194</v>
      </c>
      <c r="I3878" s="5">
        <v>69775.91</v>
      </c>
      <c r="J3878" s="5" t="s">
        <v>1258</v>
      </c>
      <c r="K3878" s="5" t="s">
        <v>40</v>
      </c>
      <c r="L3878" s="5" t="s">
        <v>73</v>
      </c>
      <c r="M3878" s="5">
        <v>4.5199999999999996</v>
      </c>
      <c r="N3878" s="5" t="s">
        <v>33</v>
      </c>
      <c r="O3878" s="49">
        <v>27</v>
      </c>
    </row>
    <row r="3879" spans="1:15" x14ac:dyDescent="0.2">
      <c r="A3879" s="48" t="s">
        <v>11368</v>
      </c>
      <c r="B3879" s="5" t="s">
        <v>1913</v>
      </c>
      <c r="C3879" s="5">
        <v>36</v>
      </c>
      <c r="D3879" s="5" t="s">
        <v>27</v>
      </c>
      <c r="E3879" s="5" t="s">
        <v>11369</v>
      </c>
      <c r="F3879" s="5">
        <v>-5231</v>
      </c>
      <c r="G3879" s="5" t="s">
        <v>99</v>
      </c>
      <c r="H3879" s="5" t="s">
        <v>20</v>
      </c>
      <c r="I3879" s="5">
        <v>170095.53</v>
      </c>
      <c r="J3879" s="5" t="s">
        <v>2571</v>
      </c>
      <c r="K3879" s="5" t="s">
        <v>62</v>
      </c>
      <c r="L3879" s="5" t="s">
        <v>73</v>
      </c>
      <c r="M3879" s="5">
        <v>1.97</v>
      </c>
      <c r="N3879" s="5" t="s">
        <v>41</v>
      </c>
      <c r="O3879" s="49">
        <v>30</v>
      </c>
    </row>
    <row r="3880" spans="1:15" x14ac:dyDescent="0.2">
      <c r="A3880" s="48" t="s">
        <v>11370</v>
      </c>
      <c r="B3880" s="5" t="s">
        <v>88</v>
      </c>
      <c r="C3880" s="5">
        <v>44</v>
      </c>
      <c r="D3880" s="5" t="s">
        <v>17</v>
      </c>
      <c r="E3880" s="5" t="s">
        <v>11371</v>
      </c>
      <c r="F3880" s="5">
        <v>-3291</v>
      </c>
      <c r="G3880" s="5" t="s">
        <v>52</v>
      </c>
      <c r="H3880" s="5" t="s">
        <v>66</v>
      </c>
      <c r="I3880" s="5">
        <v>163390.1</v>
      </c>
      <c r="J3880" s="5" t="s">
        <v>4647</v>
      </c>
      <c r="K3880" s="5" t="s">
        <v>62</v>
      </c>
      <c r="L3880" s="5" t="s">
        <v>56</v>
      </c>
      <c r="M3880" s="5">
        <v>3.18</v>
      </c>
      <c r="N3880" s="5" t="s">
        <v>24</v>
      </c>
      <c r="O3880" s="49">
        <v>17</v>
      </c>
    </row>
    <row r="3881" spans="1:15" x14ac:dyDescent="0.2">
      <c r="A3881" s="48" t="s">
        <v>11372</v>
      </c>
      <c r="B3881" s="5" t="s">
        <v>7674</v>
      </c>
      <c r="C3881" s="5">
        <v>30</v>
      </c>
      <c r="D3881" s="5" t="s">
        <v>17</v>
      </c>
      <c r="E3881" s="5" t="s">
        <v>11373</v>
      </c>
      <c r="F3881" s="5">
        <v>-7360</v>
      </c>
      <c r="G3881" s="5" t="s">
        <v>37</v>
      </c>
      <c r="H3881" s="5" t="s">
        <v>20</v>
      </c>
      <c r="I3881" s="5">
        <v>107763.91</v>
      </c>
      <c r="J3881" s="5" t="s">
        <v>1540</v>
      </c>
      <c r="K3881" s="5" t="s">
        <v>47</v>
      </c>
      <c r="L3881" s="5" t="s">
        <v>32</v>
      </c>
      <c r="M3881" s="5">
        <v>3.76</v>
      </c>
      <c r="N3881" s="5" t="s">
        <v>74</v>
      </c>
      <c r="O3881" s="49">
        <v>30</v>
      </c>
    </row>
    <row r="3882" spans="1:15" x14ac:dyDescent="0.2">
      <c r="A3882" s="48" t="s">
        <v>11374</v>
      </c>
      <c r="B3882" s="5" t="s">
        <v>7333</v>
      </c>
      <c r="C3882" s="5">
        <v>39</v>
      </c>
      <c r="D3882" s="5" t="s">
        <v>27</v>
      </c>
      <c r="E3882" s="5" t="s">
        <v>11375</v>
      </c>
      <c r="F3882" s="5">
        <v>-8283</v>
      </c>
      <c r="G3882" s="5" t="s">
        <v>94</v>
      </c>
      <c r="H3882" s="5" t="s">
        <v>144</v>
      </c>
      <c r="I3882" s="5">
        <v>131132.18</v>
      </c>
      <c r="J3882" s="5" t="s">
        <v>722</v>
      </c>
      <c r="K3882" s="5" t="s">
        <v>22</v>
      </c>
      <c r="L3882" s="5" t="s">
        <v>56</v>
      </c>
      <c r="M3882" s="5">
        <v>2.99</v>
      </c>
      <c r="N3882" s="5" t="s">
        <v>57</v>
      </c>
      <c r="O3882" s="49">
        <v>11</v>
      </c>
    </row>
    <row r="3883" spans="1:15" x14ac:dyDescent="0.2">
      <c r="A3883" s="48" t="s">
        <v>11376</v>
      </c>
      <c r="B3883" s="5" t="s">
        <v>11377</v>
      </c>
      <c r="C3883" s="5">
        <v>43</v>
      </c>
      <c r="D3883" s="5" t="s">
        <v>50</v>
      </c>
      <c r="E3883" s="5" t="s">
        <v>11378</v>
      </c>
      <c r="F3883" s="5">
        <v>-9289</v>
      </c>
      <c r="G3883" s="5" t="s">
        <v>19</v>
      </c>
      <c r="H3883" s="5" t="s">
        <v>71</v>
      </c>
      <c r="I3883" s="5">
        <v>68430.880000000005</v>
      </c>
      <c r="J3883" s="5" t="s">
        <v>2591</v>
      </c>
      <c r="K3883" s="5" t="s">
        <v>62</v>
      </c>
      <c r="L3883" s="5" t="s">
        <v>56</v>
      </c>
      <c r="M3883" s="5">
        <v>4.2</v>
      </c>
      <c r="N3883" s="5" t="s">
        <v>41</v>
      </c>
      <c r="O3883" s="49">
        <v>13</v>
      </c>
    </row>
    <row r="3884" spans="1:15" x14ac:dyDescent="0.2">
      <c r="A3884" s="48" t="s">
        <v>11379</v>
      </c>
      <c r="B3884" s="5" t="s">
        <v>11380</v>
      </c>
      <c r="C3884" s="5">
        <v>24</v>
      </c>
      <c r="D3884" s="5" t="s">
        <v>27</v>
      </c>
      <c r="E3884" s="5" t="s">
        <v>11381</v>
      </c>
      <c r="F3884" s="5">
        <v>-6700</v>
      </c>
      <c r="G3884" s="5" t="s">
        <v>37</v>
      </c>
      <c r="H3884" s="5" t="s">
        <v>38</v>
      </c>
      <c r="I3884" s="5">
        <v>140154.97</v>
      </c>
      <c r="J3884" s="5" t="s">
        <v>865</v>
      </c>
      <c r="K3884" s="5" t="s">
        <v>47</v>
      </c>
      <c r="L3884" s="5" t="s">
        <v>73</v>
      </c>
      <c r="M3884" s="5">
        <v>4.87</v>
      </c>
      <c r="N3884" s="5" t="s">
        <v>57</v>
      </c>
      <c r="O3884" s="49">
        <v>18</v>
      </c>
    </row>
    <row r="3885" spans="1:15" x14ac:dyDescent="0.2">
      <c r="A3885" s="48" t="s">
        <v>11382</v>
      </c>
      <c r="B3885" s="5" t="s">
        <v>11383</v>
      </c>
      <c r="C3885" s="5">
        <v>35</v>
      </c>
      <c r="D3885" s="5" t="s">
        <v>17</v>
      </c>
      <c r="E3885" s="5" t="s">
        <v>11384</v>
      </c>
      <c r="F3885" s="5">
        <v>-2368</v>
      </c>
      <c r="G3885" s="5" t="s">
        <v>99</v>
      </c>
      <c r="H3885" s="5" t="s">
        <v>173</v>
      </c>
      <c r="I3885" s="5">
        <v>115444.43</v>
      </c>
      <c r="J3885" s="5" t="s">
        <v>3914</v>
      </c>
      <c r="K3885" s="5" t="s">
        <v>118</v>
      </c>
      <c r="L3885" s="5" t="s">
        <v>56</v>
      </c>
      <c r="M3885" s="5">
        <v>1.54</v>
      </c>
      <c r="N3885" s="5" t="s">
        <v>24</v>
      </c>
      <c r="O3885" s="49">
        <v>11</v>
      </c>
    </row>
    <row r="3886" spans="1:15" x14ac:dyDescent="0.2">
      <c r="A3886" s="48" t="s">
        <v>11385</v>
      </c>
      <c r="B3886" s="5" t="s">
        <v>10266</v>
      </c>
      <c r="C3886" s="5">
        <v>44</v>
      </c>
      <c r="D3886" s="5" t="s">
        <v>27</v>
      </c>
      <c r="E3886" s="5" t="s">
        <v>11386</v>
      </c>
      <c r="F3886" s="5">
        <v>-3612</v>
      </c>
      <c r="G3886" s="5" t="s">
        <v>52</v>
      </c>
      <c r="H3886" s="5" t="s">
        <v>53</v>
      </c>
      <c r="I3886" s="5">
        <v>91386.03</v>
      </c>
      <c r="J3886" s="5" t="s">
        <v>2219</v>
      </c>
      <c r="K3886" s="5" t="s">
        <v>136</v>
      </c>
      <c r="L3886" s="5" t="s">
        <v>23</v>
      </c>
      <c r="M3886" s="5">
        <v>1.69</v>
      </c>
      <c r="N3886" s="5" t="s">
        <v>57</v>
      </c>
      <c r="O3886" s="49">
        <v>28</v>
      </c>
    </row>
    <row r="3887" spans="1:15" x14ac:dyDescent="0.2">
      <c r="A3887" s="48" t="s">
        <v>11387</v>
      </c>
      <c r="B3887" s="5" t="s">
        <v>6551</v>
      </c>
      <c r="C3887" s="5">
        <v>57</v>
      </c>
      <c r="D3887" s="5" t="s">
        <v>27</v>
      </c>
      <c r="E3887" s="5" t="s">
        <v>11388</v>
      </c>
      <c r="F3887" s="5">
        <v>-8784</v>
      </c>
      <c r="G3887" s="5" t="s">
        <v>116</v>
      </c>
      <c r="H3887" s="5" t="s">
        <v>38</v>
      </c>
      <c r="I3887" s="5">
        <v>174825.61</v>
      </c>
      <c r="J3887" s="5" t="s">
        <v>3681</v>
      </c>
      <c r="K3887" s="5" t="s">
        <v>104</v>
      </c>
      <c r="L3887" s="5" t="s">
        <v>73</v>
      </c>
      <c r="M3887" s="5">
        <v>3.32</v>
      </c>
      <c r="N3887" s="5" t="s">
        <v>57</v>
      </c>
      <c r="O3887" s="49">
        <v>0</v>
      </c>
    </row>
    <row r="3888" spans="1:15" x14ac:dyDescent="0.2">
      <c r="A3888" s="48" t="s">
        <v>11389</v>
      </c>
      <c r="B3888" s="5" t="s">
        <v>2089</v>
      </c>
      <c r="C3888" s="5">
        <v>65</v>
      </c>
      <c r="D3888" s="5" t="s">
        <v>17</v>
      </c>
      <c r="E3888" s="5" t="s">
        <v>11390</v>
      </c>
      <c r="F3888" s="5">
        <v>-9346</v>
      </c>
      <c r="G3888" s="5" t="s">
        <v>116</v>
      </c>
      <c r="H3888" s="5" t="s">
        <v>30</v>
      </c>
      <c r="I3888" s="5">
        <v>143042.34</v>
      </c>
      <c r="J3888" s="5" t="s">
        <v>1025</v>
      </c>
      <c r="K3888" s="5" t="s">
        <v>47</v>
      </c>
      <c r="L3888" s="5" t="s">
        <v>73</v>
      </c>
      <c r="M3888" s="5">
        <v>2.66</v>
      </c>
      <c r="N3888" s="5" t="s">
        <v>24</v>
      </c>
      <c r="O3888" s="49">
        <v>37</v>
      </c>
    </row>
    <row r="3889" spans="1:15" x14ac:dyDescent="0.2">
      <c r="A3889" s="48" t="s">
        <v>11391</v>
      </c>
      <c r="B3889" s="5" t="s">
        <v>4179</v>
      </c>
      <c r="C3889" s="5">
        <v>33</v>
      </c>
      <c r="D3889" s="5" t="s">
        <v>27</v>
      </c>
      <c r="E3889" s="5" t="s">
        <v>11392</v>
      </c>
      <c r="F3889" s="5">
        <v>-9668</v>
      </c>
      <c r="G3889" s="5" t="s">
        <v>45</v>
      </c>
      <c r="H3889" s="5" t="s">
        <v>144</v>
      </c>
      <c r="I3889" s="5">
        <v>174277.24</v>
      </c>
      <c r="J3889" s="5" t="s">
        <v>11393</v>
      </c>
      <c r="K3889" s="5" t="s">
        <v>118</v>
      </c>
      <c r="L3889" s="5" t="s">
        <v>32</v>
      </c>
      <c r="M3889" s="5">
        <v>1.72</v>
      </c>
      <c r="N3889" s="5" t="s">
        <v>74</v>
      </c>
      <c r="O3889" s="49">
        <v>22</v>
      </c>
    </row>
    <row r="3890" spans="1:15" x14ac:dyDescent="0.2">
      <c r="A3890" s="48" t="s">
        <v>11394</v>
      </c>
      <c r="B3890" s="5" t="s">
        <v>4325</v>
      </c>
      <c r="C3890" s="5">
        <v>32</v>
      </c>
      <c r="D3890" s="5" t="s">
        <v>27</v>
      </c>
      <c r="E3890" s="5" t="s">
        <v>11395</v>
      </c>
      <c r="F3890" s="5">
        <v>-8026</v>
      </c>
      <c r="G3890" s="5" t="s">
        <v>29</v>
      </c>
      <c r="H3890" s="5" t="s">
        <v>144</v>
      </c>
      <c r="I3890" s="5">
        <v>111724.88</v>
      </c>
      <c r="J3890" s="5" t="s">
        <v>7797</v>
      </c>
      <c r="K3890" s="5" t="s">
        <v>22</v>
      </c>
      <c r="L3890" s="5" t="s">
        <v>73</v>
      </c>
      <c r="M3890" s="5">
        <v>2.7</v>
      </c>
      <c r="N3890" s="5" t="s">
        <v>74</v>
      </c>
      <c r="O3890" s="49">
        <v>28</v>
      </c>
    </row>
    <row r="3891" spans="1:15" x14ac:dyDescent="0.2">
      <c r="A3891" s="48" t="s">
        <v>11396</v>
      </c>
      <c r="B3891" s="5" t="s">
        <v>7107</v>
      </c>
      <c r="C3891" s="5">
        <v>27</v>
      </c>
      <c r="D3891" s="5" t="s">
        <v>50</v>
      </c>
      <c r="E3891" s="5" t="s">
        <v>11397</v>
      </c>
      <c r="F3891" s="5">
        <v>-6351</v>
      </c>
      <c r="G3891" s="5" t="s">
        <v>94</v>
      </c>
      <c r="H3891" s="5" t="s">
        <v>173</v>
      </c>
      <c r="I3891" s="5">
        <v>165054.51999999999</v>
      </c>
      <c r="J3891" s="5" t="s">
        <v>937</v>
      </c>
      <c r="K3891" s="5" t="s">
        <v>136</v>
      </c>
      <c r="L3891" s="5" t="s">
        <v>23</v>
      </c>
      <c r="M3891" s="5">
        <v>4.62</v>
      </c>
      <c r="N3891" s="5" t="s">
        <v>24</v>
      </c>
      <c r="O3891" s="49">
        <v>36</v>
      </c>
    </row>
    <row r="3892" spans="1:15" x14ac:dyDescent="0.2">
      <c r="A3892" s="48" t="s">
        <v>11398</v>
      </c>
      <c r="B3892" s="5" t="s">
        <v>8308</v>
      </c>
      <c r="C3892" s="5">
        <v>48</v>
      </c>
      <c r="D3892" s="5" t="s">
        <v>50</v>
      </c>
      <c r="E3892" s="5" t="s">
        <v>11399</v>
      </c>
      <c r="F3892" s="5">
        <v>-10900</v>
      </c>
      <c r="G3892" s="5" t="s">
        <v>85</v>
      </c>
      <c r="H3892" s="5" t="s">
        <v>20</v>
      </c>
      <c r="I3892" s="5">
        <v>87934.64</v>
      </c>
      <c r="J3892" s="5" t="s">
        <v>531</v>
      </c>
      <c r="K3892" s="5" t="s">
        <v>104</v>
      </c>
      <c r="L3892" s="5" t="s">
        <v>23</v>
      </c>
      <c r="M3892" s="5">
        <v>1.73</v>
      </c>
      <c r="N3892" s="5" t="s">
        <v>24</v>
      </c>
      <c r="O3892" s="49">
        <v>7</v>
      </c>
    </row>
    <row r="3893" spans="1:15" x14ac:dyDescent="0.2">
      <c r="A3893" s="48" t="s">
        <v>11400</v>
      </c>
      <c r="B3893" s="5" t="s">
        <v>11401</v>
      </c>
      <c r="C3893" s="5">
        <v>37</v>
      </c>
      <c r="D3893" s="5" t="s">
        <v>50</v>
      </c>
      <c r="E3893" s="5" t="s">
        <v>11402</v>
      </c>
      <c r="F3893" s="5">
        <v>-7164</v>
      </c>
      <c r="G3893" s="5" t="s">
        <v>37</v>
      </c>
      <c r="H3893" s="5" t="s">
        <v>144</v>
      </c>
      <c r="I3893" s="5">
        <v>92118.48</v>
      </c>
      <c r="J3893" s="5" t="s">
        <v>3585</v>
      </c>
      <c r="K3893" s="5" t="s">
        <v>55</v>
      </c>
      <c r="L3893" s="5" t="s">
        <v>56</v>
      </c>
      <c r="M3893" s="5">
        <v>4.1399999999999997</v>
      </c>
      <c r="N3893" s="5" t="s">
        <v>74</v>
      </c>
      <c r="O3893" s="49">
        <v>22</v>
      </c>
    </row>
    <row r="3894" spans="1:15" x14ac:dyDescent="0.2">
      <c r="A3894" s="48" t="s">
        <v>11403</v>
      </c>
      <c r="B3894" s="5" t="s">
        <v>9065</v>
      </c>
      <c r="C3894" s="5">
        <v>27</v>
      </c>
      <c r="D3894" s="5" t="s">
        <v>17</v>
      </c>
      <c r="E3894" s="5" t="s">
        <v>11404</v>
      </c>
      <c r="F3894" s="5">
        <v>-6968</v>
      </c>
      <c r="G3894" s="5" t="s">
        <v>37</v>
      </c>
      <c r="H3894" s="5" t="s">
        <v>66</v>
      </c>
      <c r="I3894" s="5">
        <v>165112.75</v>
      </c>
      <c r="J3894" s="5" t="s">
        <v>5075</v>
      </c>
      <c r="K3894" s="5" t="s">
        <v>118</v>
      </c>
      <c r="L3894" s="5" t="s">
        <v>56</v>
      </c>
      <c r="M3894" s="5">
        <v>2.52</v>
      </c>
      <c r="N3894" s="5" t="s">
        <v>41</v>
      </c>
      <c r="O3894" s="49">
        <v>40</v>
      </c>
    </row>
    <row r="3895" spans="1:15" x14ac:dyDescent="0.2">
      <c r="A3895" s="48" t="s">
        <v>11405</v>
      </c>
      <c r="B3895" s="5" t="s">
        <v>3531</v>
      </c>
      <c r="C3895" s="5">
        <v>38</v>
      </c>
      <c r="D3895" s="5" t="s">
        <v>50</v>
      </c>
      <c r="E3895" s="5" t="s">
        <v>11406</v>
      </c>
      <c r="F3895" s="5">
        <v>-4421</v>
      </c>
      <c r="G3895" s="5" t="s">
        <v>85</v>
      </c>
      <c r="H3895" s="5" t="s">
        <v>194</v>
      </c>
      <c r="I3895" s="5">
        <v>36212.019999999997</v>
      </c>
      <c r="J3895" s="5" t="s">
        <v>1738</v>
      </c>
      <c r="K3895" s="5" t="s">
        <v>22</v>
      </c>
      <c r="L3895" s="5" t="s">
        <v>23</v>
      </c>
      <c r="M3895" s="5">
        <v>1.85</v>
      </c>
      <c r="N3895" s="5" t="s">
        <v>41</v>
      </c>
      <c r="O3895" s="49">
        <v>16</v>
      </c>
    </row>
    <row r="3896" spans="1:15" x14ac:dyDescent="0.2">
      <c r="A3896" s="48" t="s">
        <v>11407</v>
      </c>
      <c r="B3896" s="5" t="s">
        <v>3070</v>
      </c>
      <c r="C3896" s="5">
        <v>54</v>
      </c>
      <c r="D3896" s="5" t="s">
        <v>50</v>
      </c>
      <c r="E3896" s="5" t="s">
        <v>11408</v>
      </c>
      <c r="F3896" s="5">
        <v>-2429</v>
      </c>
      <c r="G3896" s="5" t="s">
        <v>94</v>
      </c>
      <c r="H3896" s="5" t="s">
        <v>30</v>
      </c>
      <c r="I3896" s="5">
        <v>108607.87</v>
      </c>
      <c r="J3896" s="5" t="s">
        <v>3504</v>
      </c>
      <c r="K3896" s="5" t="s">
        <v>47</v>
      </c>
      <c r="L3896" s="5" t="s">
        <v>32</v>
      </c>
      <c r="M3896" s="5">
        <v>1.59</v>
      </c>
      <c r="N3896" s="5" t="s">
        <v>57</v>
      </c>
      <c r="O3896" s="49">
        <v>14</v>
      </c>
    </row>
    <row r="3897" spans="1:15" x14ac:dyDescent="0.2">
      <c r="A3897" s="48" t="s">
        <v>11409</v>
      </c>
      <c r="B3897" s="5" t="s">
        <v>11410</v>
      </c>
      <c r="C3897" s="5">
        <v>49</v>
      </c>
      <c r="D3897" s="5" t="s">
        <v>27</v>
      </c>
      <c r="E3897" s="5" t="s">
        <v>11411</v>
      </c>
      <c r="F3897" s="5">
        <v>-5615</v>
      </c>
      <c r="G3897" s="5" t="s">
        <v>99</v>
      </c>
      <c r="H3897" s="5" t="s">
        <v>194</v>
      </c>
      <c r="I3897" s="5">
        <v>82777.87</v>
      </c>
      <c r="J3897" s="5" t="s">
        <v>11412</v>
      </c>
      <c r="K3897" s="5" t="s">
        <v>62</v>
      </c>
      <c r="L3897" s="5" t="s">
        <v>73</v>
      </c>
      <c r="M3897" s="5">
        <v>1.47</v>
      </c>
      <c r="N3897" s="5" t="s">
        <v>41</v>
      </c>
      <c r="O3897" s="49">
        <v>25</v>
      </c>
    </row>
    <row r="3898" spans="1:15" x14ac:dyDescent="0.2">
      <c r="A3898" s="48" t="s">
        <v>11413</v>
      </c>
      <c r="B3898" s="5" t="s">
        <v>11414</v>
      </c>
      <c r="C3898" s="5">
        <v>56</v>
      </c>
      <c r="D3898" s="5" t="s">
        <v>50</v>
      </c>
      <c r="E3898" s="5" t="s">
        <v>11415</v>
      </c>
      <c r="F3898" s="5">
        <v>-2248</v>
      </c>
      <c r="G3898" s="5" t="s">
        <v>45</v>
      </c>
      <c r="H3898" s="5" t="s">
        <v>144</v>
      </c>
      <c r="I3898" s="5">
        <v>163642.09</v>
      </c>
      <c r="J3898" s="5" t="s">
        <v>2310</v>
      </c>
      <c r="K3898" s="5" t="s">
        <v>136</v>
      </c>
      <c r="L3898" s="5" t="s">
        <v>23</v>
      </c>
      <c r="M3898" s="5">
        <v>3.12</v>
      </c>
      <c r="N3898" s="5" t="s">
        <v>41</v>
      </c>
      <c r="O3898" s="49">
        <v>10</v>
      </c>
    </row>
    <row r="3899" spans="1:15" x14ac:dyDescent="0.2">
      <c r="A3899" s="48" t="s">
        <v>11416</v>
      </c>
      <c r="B3899" s="5" t="s">
        <v>8483</v>
      </c>
      <c r="C3899" s="5">
        <v>39</v>
      </c>
      <c r="D3899" s="5" t="s">
        <v>50</v>
      </c>
      <c r="E3899" s="5" t="s">
        <v>11417</v>
      </c>
      <c r="F3899" s="5">
        <v>-5839</v>
      </c>
      <c r="G3899" s="5" t="s">
        <v>99</v>
      </c>
      <c r="H3899" s="5" t="s">
        <v>194</v>
      </c>
      <c r="I3899" s="5">
        <v>108689.26</v>
      </c>
      <c r="J3899" s="5" t="s">
        <v>5347</v>
      </c>
      <c r="K3899" s="5" t="s">
        <v>136</v>
      </c>
      <c r="L3899" s="5" t="s">
        <v>73</v>
      </c>
      <c r="M3899" s="5">
        <v>1.22</v>
      </c>
      <c r="N3899" s="5" t="s">
        <v>41</v>
      </c>
      <c r="O3899" s="49">
        <v>37</v>
      </c>
    </row>
    <row r="3900" spans="1:15" x14ac:dyDescent="0.2">
      <c r="A3900" s="48" t="s">
        <v>11418</v>
      </c>
      <c r="B3900" s="5" t="s">
        <v>7610</v>
      </c>
      <c r="C3900" s="5">
        <v>46</v>
      </c>
      <c r="D3900" s="5" t="s">
        <v>27</v>
      </c>
      <c r="E3900" s="5" t="s">
        <v>11419</v>
      </c>
      <c r="F3900" s="5">
        <v>-8037</v>
      </c>
      <c r="G3900" s="5" t="s">
        <v>37</v>
      </c>
      <c r="H3900" s="5" t="s">
        <v>20</v>
      </c>
      <c r="I3900" s="5">
        <v>41937</v>
      </c>
      <c r="J3900" s="5" t="s">
        <v>1911</v>
      </c>
      <c r="K3900" s="5" t="s">
        <v>118</v>
      </c>
      <c r="L3900" s="5" t="s">
        <v>56</v>
      </c>
      <c r="M3900" s="5">
        <v>2.48</v>
      </c>
      <c r="N3900" s="5" t="s">
        <v>33</v>
      </c>
      <c r="O3900" s="49">
        <v>29</v>
      </c>
    </row>
    <row r="3901" spans="1:15" x14ac:dyDescent="0.2">
      <c r="A3901" s="48" t="s">
        <v>11420</v>
      </c>
      <c r="B3901" s="5" t="s">
        <v>4451</v>
      </c>
      <c r="C3901" s="5">
        <v>35</v>
      </c>
      <c r="D3901" s="5" t="s">
        <v>27</v>
      </c>
      <c r="E3901" s="5" t="s">
        <v>11421</v>
      </c>
      <c r="F3901" s="5">
        <v>-4532</v>
      </c>
      <c r="G3901" s="5" t="s">
        <v>99</v>
      </c>
      <c r="H3901" s="5" t="s">
        <v>79</v>
      </c>
      <c r="I3901" s="5">
        <v>42861.93</v>
      </c>
      <c r="J3901" s="5" t="s">
        <v>11422</v>
      </c>
      <c r="K3901" s="5" t="s">
        <v>118</v>
      </c>
      <c r="L3901" s="5" t="s">
        <v>73</v>
      </c>
      <c r="M3901" s="5">
        <v>2.1</v>
      </c>
      <c r="N3901" s="5" t="s">
        <v>41</v>
      </c>
      <c r="O3901" s="49">
        <v>34</v>
      </c>
    </row>
    <row r="3902" spans="1:15" x14ac:dyDescent="0.2">
      <c r="A3902" s="48" t="s">
        <v>11423</v>
      </c>
      <c r="B3902" s="5" t="s">
        <v>8272</v>
      </c>
      <c r="C3902" s="5">
        <v>23</v>
      </c>
      <c r="D3902" s="5" t="s">
        <v>27</v>
      </c>
      <c r="E3902" s="5" t="s">
        <v>11424</v>
      </c>
      <c r="F3902" s="5">
        <v>-11021</v>
      </c>
      <c r="G3902" s="5" t="s">
        <v>19</v>
      </c>
      <c r="H3902" s="5" t="s">
        <v>30</v>
      </c>
      <c r="I3902" s="5">
        <v>108450.25</v>
      </c>
      <c r="J3902" s="5" t="s">
        <v>3334</v>
      </c>
      <c r="K3902" s="5" t="s">
        <v>81</v>
      </c>
      <c r="L3902" s="5" t="s">
        <v>23</v>
      </c>
      <c r="M3902" s="5">
        <v>3.2</v>
      </c>
      <c r="N3902" s="5" t="s">
        <v>33</v>
      </c>
      <c r="O3902" s="49">
        <v>11</v>
      </c>
    </row>
    <row r="3903" spans="1:15" x14ac:dyDescent="0.2">
      <c r="A3903" s="48" t="s">
        <v>11425</v>
      </c>
      <c r="B3903" s="5" t="s">
        <v>9124</v>
      </c>
      <c r="C3903" s="5">
        <v>32</v>
      </c>
      <c r="D3903" s="5" t="s">
        <v>50</v>
      </c>
      <c r="E3903" s="5" t="s">
        <v>11426</v>
      </c>
      <c r="F3903" s="5">
        <v>-9346</v>
      </c>
      <c r="G3903" s="5" t="s">
        <v>45</v>
      </c>
      <c r="H3903" s="5" t="s">
        <v>71</v>
      </c>
      <c r="I3903" s="5">
        <v>103140.73</v>
      </c>
      <c r="J3903" s="5" t="s">
        <v>2525</v>
      </c>
      <c r="K3903" s="5" t="s">
        <v>40</v>
      </c>
      <c r="L3903" s="5" t="s">
        <v>32</v>
      </c>
      <c r="M3903" s="5">
        <v>1.91</v>
      </c>
      <c r="N3903" s="5" t="s">
        <v>41</v>
      </c>
      <c r="O3903" s="49">
        <v>2</v>
      </c>
    </row>
    <row r="3904" spans="1:15" x14ac:dyDescent="0.2">
      <c r="A3904" s="48" t="s">
        <v>11427</v>
      </c>
      <c r="B3904" s="5" t="s">
        <v>7696</v>
      </c>
      <c r="C3904" s="5">
        <v>49</v>
      </c>
      <c r="D3904" s="5" t="s">
        <v>50</v>
      </c>
      <c r="E3904" s="5" t="s">
        <v>11428</v>
      </c>
      <c r="F3904" s="5">
        <v>-7423</v>
      </c>
      <c r="G3904" s="5" t="s">
        <v>116</v>
      </c>
      <c r="H3904" s="5" t="s">
        <v>38</v>
      </c>
      <c r="I3904" s="5">
        <v>105526.6</v>
      </c>
      <c r="J3904" s="5" t="s">
        <v>1156</v>
      </c>
      <c r="K3904" s="5" t="s">
        <v>40</v>
      </c>
      <c r="L3904" s="5" t="s">
        <v>32</v>
      </c>
      <c r="M3904" s="5">
        <v>1.32</v>
      </c>
      <c r="N3904" s="5" t="s">
        <v>74</v>
      </c>
      <c r="O3904" s="49">
        <v>34</v>
      </c>
    </row>
    <row r="3905" spans="1:15" x14ac:dyDescent="0.2">
      <c r="A3905" s="48" t="s">
        <v>11429</v>
      </c>
      <c r="B3905" s="5" t="s">
        <v>7154</v>
      </c>
      <c r="C3905" s="5">
        <v>32</v>
      </c>
      <c r="D3905" s="5" t="s">
        <v>17</v>
      </c>
      <c r="E3905" s="5" t="s">
        <v>11430</v>
      </c>
      <c r="F3905" s="5">
        <v>-7407</v>
      </c>
      <c r="G3905" s="5" t="s">
        <v>29</v>
      </c>
      <c r="H3905" s="5" t="s">
        <v>38</v>
      </c>
      <c r="I3905" s="5">
        <v>122793.82</v>
      </c>
      <c r="J3905" s="5" t="s">
        <v>937</v>
      </c>
      <c r="K3905" s="5" t="s">
        <v>22</v>
      </c>
      <c r="L3905" s="5" t="s">
        <v>56</v>
      </c>
      <c r="M3905" s="5">
        <v>3.78</v>
      </c>
      <c r="N3905" s="5" t="s">
        <v>33</v>
      </c>
      <c r="O3905" s="49">
        <v>7</v>
      </c>
    </row>
    <row r="3906" spans="1:15" x14ac:dyDescent="0.2">
      <c r="A3906" s="48" t="s">
        <v>11431</v>
      </c>
      <c r="B3906" s="5" t="s">
        <v>2785</v>
      </c>
      <c r="C3906" s="5">
        <v>61</v>
      </c>
      <c r="D3906" s="5" t="s">
        <v>50</v>
      </c>
      <c r="E3906" s="5" t="s">
        <v>11432</v>
      </c>
      <c r="F3906" s="5">
        <v>-8587</v>
      </c>
      <c r="G3906" s="5" t="s">
        <v>29</v>
      </c>
      <c r="H3906" s="5" t="s">
        <v>71</v>
      </c>
      <c r="I3906" s="5">
        <v>47316.83</v>
      </c>
      <c r="J3906" s="5" t="s">
        <v>9280</v>
      </c>
      <c r="K3906" s="5" t="s">
        <v>118</v>
      </c>
      <c r="L3906" s="5" t="s">
        <v>32</v>
      </c>
      <c r="M3906" s="5">
        <v>3.2</v>
      </c>
      <c r="N3906" s="5" t="s">
        <v>24</v>
      </c>
      <c r="O3906" s="49">
        <v>5</v>
      </c>
    </row>
    <row r="3907" spans="1:15" x14ac:dyDescent="0.2">
      <c r="A3907" s="48" t="s">
        <v>11433</v>
      </c>
      <c r="B3907" s="5" t="s">
        <v>962</v>
      </c>
      <c r="C3907" s="5">
        <v>52</v>
      </c>
      <c r="D3907" s="5" t="s">
        <v>50</v>
      </c>
      <c r="E3907" s="5" t="s">
        <v>11434</v>
      </c>
      <c r="F3907" s="5">
        <v>-5645</v>
      </c>
      <c r="G3907" s="5" t="s">
        <v>37</v>
      </c>
      <c r="H3907" s="5" t="s">
        <v>20</v>
      </c>
      <c r="I3907" s="5">
        <v>152289.15</v>
      </c>
      <c r="J3907" s="5" t="s">
        <v>3692</v>
      </c>
      <c r="K3907" s="5" t="s">
        <v>127</v>
      </c>
      <c r="L3907" s="5" t="s">
        <v>56</v>
      </c>
      <c r="M3907" s="5">
        <v>2.29</v>
      </c>
      <c r="N3907" s="5" t="s">
        <v>24</v>
      </c>
      <c r="O3907" s="49">
        <v>24</v>
      </c>
    </row>
    <row r="3908" spans="1:15" x14ac:dyDescent="0.2">
      <c r="A3908" s="48" t="s">
        <v>11435</v>
      </c>
      <c r="B3908" s="5" t="s">
        <v>7133</v>
      </c>
      <c r="C3908" s="5">
        <v>38</v>
      </c>
      <c r="D3908" s="5" t="s">
        <v>17</v>
      </c>
      <c r="E3908" s="5" t="s">
        <v>7134</v>
      </c>
      <c r="F3908" s="5">
        <v>-9141</v>
      </c>
      <c r="G3908" s="5" t="s">
        <v>52</v>
      </c>
      <c r="H3908" s="5" t="s">
        <v>71</v>
      </c>
      <c r="I3908" s="5">
        <v>109821.24</v>
      </c>
      <c r="J3908" s="5" t="s">
        <v>3844</v>
      </c>
      <c r="K3908" s="5" t="s">
        <v>136</v>
      </c>
      <c r="L3908" s="5" t="s">
        <v>56</v>
      </c>
      <c r="M3908" s="5">
        <v>2.2799999999999998</v>
      </c>
      <c r="N3908" s="5" t="s">
        <v>41</v>
      </c>
      <c r="O3908" s="49">
        <v>34</v>
      </c>
    </row>
    <row r="3909" spans="1:15" x14ac:dyDescent="0.2">
      <c r="A3909" s="48" t="s">
        <v>11436</v>
      </c>
      <c r="B3909" s="5" t="s">
        <v>1851</v>
      </c>
      <c r="C3909" s="5">
        <v>38</v>
      </c>
      <c r="D3909" s="5" t="s">
        <v>50</v>
      </c>
      <c r="E3909" s="5" t="s">
        <v>11437</v>
      </c>
      <c r="F3909" s="5">
        <v>-8656</v>
      </c>
      <c r="G3909" s="5" t="s">
        <v>116</v>
      </c>
      <c r="H3909" s="5" t="s">
        <v>53</v>
      </c>
      <c r="I3909" s="5">
        <v>60018.78</v>
      </c>
      <c r="J3909" s="5" t="s">
        <v>11438</v>
      </c>
      <c r="K3909" s="5" t="s">
        <v>127</v>
      </c>
      <c r="L3909" s="5" t="s">
        <v>32</v>
      </c>
      <c r="M3909" s="5">
        <v>2.35</v>
      </c>
      <c r="N3909" s="5" t="s">
        <v>33</v>
      </c>
      <c r="O3909" s="49">
        <v>33</v>
      </c>
    </row>
    <row r="3910" spans="1:15" x14ac:dyDescent="0.2">
      <c r="A3910" s="48" t="s">
        <v>11439</v>
      </c>
      <c r="B3910" s="5" t="s">
        <v>3164</v>
      </c>
      <c r="C3910" s="5">
        <v>25</v>
      </c>
      <c r="D3910" s="5" t="s">
        <v>27</v>
      </c>
      <c r="E3910" s="5" t="s">
        <v>11440</v>
      </c>
      <c r="F3910" s="5">
        <v>-3171</v>
      </c>
      <c r="G3910" s="5" t="s">
        <v>85</v>
      </c>
      <c r="H3910" s="5" t="s">
        <v>79</v>
      </c>
      <c r="I3910" s="5">
        <v>88394.67</v>
      </c>
      <c r="J3910" s="5" t="s">
        <v>3684</v>
      </c>
      <c r="K3910" s="5" t="s">
        <v>47</v>
      </c>
      <c r="L3910" s="5" t="s">
        <v>73</v>
      </c>
      <c r="M3910" s="5">
        <v>3.98</v>
      </c>
      <c r="N3910" s="5" t="s">
        <v>57</v>
      </c>
      <c r="O3910" s="49">
        <v>6</v>
      </c>
    </row>
    <row r="3911" spans="1:15" x14ac:dyDescent="0.2">
      <c r="A3911" s="48" t="s">
        <v>11441</v>
      </c>
      <c r="B3911" s="5" t="s">
        <v>1690</v>
      </c>
      <c r="C3911" s="5">
        <v>54</v>
      </c>
      <c r="D3911" s="5" t="s">
        <v>17</v>
      </c>
      <c r="E3911" s="5" t="s">
        <v>11442</v>
      </c>
      <c r="F3911" s="5">
        <v>-10785</v>
      </c>
      <c r="G3911" s="5" t="s">
        <v>99</v>
      </c>
      <c r="H3911" s="5" t="s">
        <v>71</v>
      </c>
      <c r="I3911" s="5">
        <v>164579.92000000001</v>
      </c>
      <c r="J3911" s="5" t="s">
        <v>2980</v>
      </c>
      <c r="K3911" s="5" t="s">
        <v>55</v>
      </c>
      <c r="L3911" s="5" t="s">
        <v>56</v>
      </c>
      <c r="M3911" s="5">
        <v>3.9</v>
      </c>
      <c r="N3911" s="5" t="s">
        <v>24</v>
      </c>
      <c r="O3911" s="49">
        <v>28</v>
      </c>
    </row>
    <row r="3912" spans="1:15" x14ac:dyDescent="0.2">
      <c r="A3912" s="48" t="s">
        <v>11443</v>
      </c>
      <c r="B3912" s="5" t="s">
        <v>6190</v>
      </c>
      <c r="C3912" s="5">
        <v>35</v>
      </c>
      <c r="D3912" s="5" t="s">
        <v>50</v>
      </c>
      <c r="E3912" s="5" t="s">
        <v>11444</v>
      </c>
      <c r="F3912" s="5">
        <v>-5481</v>
      </c>
      <c r="G3912" s="5" t="s">
        <v>78</v>
      </c>
      <c r="H3912" s="5" t="s">
        <v>20</v>
      </c>
      <c r="I3912" s="5">
        <v>46454.52</v>
      </c>
      <c r="J3912" s="5" t="s">
        <v>8475</v>
      </c>
      <c r="K3912" s="5" t="s">
        <v>136</v>
      </c>
      <c r="L3912" s="5" t="s">
        <v>56</v>
      </c>
      <c r="M3912" s="5">
        <v>3.65</v>
      </c>
      <c r="N3912" s="5" t="s">
        <v>74</v>
      </c>
      <c r="O3912" s="49">
        <v>31</v>
      </c>
    </row>
    <row r="3913" spans="1:15" x14ac:dyDescent="0.2">
      <c r="A3913" s="48" t="s">
        <v>11445</v>
      </c>
      <c r="B3913" s="5" t="s">
        <v>9273</v>
      </c>
      <c r="C3913" s="5">
        <v>28</v>
      </c>
      <c r="D3913" s="5" t="s">
        <v>27</v>
      </c>
      <c r="E3913" s="5" t="s">
        <v>11446</v>
      </c>
      <c r="F3913" s="5">
        <v>-2533</v>
      </c>
      <c r="G3913" s="5" t="s">
        <v>78</v>
      </c>
      <c r="H3913" s="5" t="s">
        <v>144</v>
      </c>
      <c r="I3913" s="5">
        <v>174818.98</v>
      </c>
      <c r="J3913" s="5" t="s">
        <v>5101</v>
      </c>
      <c r="K3913" s="5" t="s">
        <v>47</v>
      </c>
      <c r="L3913" s="5" t="s">
        <v>56</v>
      </c>
      <c r="M3913" s="5">
        <v>1.26</v>
      </c>
      <c r="N3913" s="5" t="s">
        <v>33</v>
      </c>
      <c r="O3913" s="49">
        <v>20</v>
      </c>
    </row>
    <row r="3914" spans="1:15" x14ac:dyDescent="0.2">
      <c r="A3914" s="48" t="s">
        <v>11447</v>
      </c>
      <c r="B3914" s="5" t="s">
        <v>11309</v>
      </c>
      <c r="C3914" s="5">
        <v>38</v>
      </c>
      <c r="D3914" s="5" t="s">
        <v>27</v>
      </c>
      <c r="E3914" s="5" t="s">
        <v>11448</v>
      </c>
      <c r="F3914" s="5">
        <v>-3655</v>
      </c>
      <c r="G3914" s="5" t="s">
        <v>85</v>
      </c>
      <c r="H3914" s="5" t="s">
        <v>194</v>
      </c>
      <c r="I3914" s="5">
        <v>127631.26</v>
      </c>
      <c r="J3914" s="5" t="s">
        <v>9988</v>
      </c>
      <c r="K3914" s="5" t="s">
        <v>22</v>
      </c>
      <c r="L3914" s="5" t="s">
        <v>23</v>
      </c>
      <c r="M3914" s="5">
        <v>1.1100000000000001</v>
      </c>
      <c r="N3914" s="5" t="s">
        <v>74</v>
      </c>
      <c r="O3914" s="49">
        <v>5</v>
      </c>
    </row>
    <row r="3915" spans="1:15" x14ac:dyDescent="0.2">
      <c r="A3915" s="48" t="s">
        <v>11449</v>
      </c>
      <c r="B3915" s="5" t="s">
        <v>5438</v>
      </c>
      <c r="C3915" s="5">
        <v>25</v>
      </c>
      <c r="D3915" s="5" t="s">
        <v>17</v>
      </c>
      <c r="E3915" s="5" t="s">
        <v>11450</v>
      </c>
      <c r="F3915" s="5">
        <v>-4133</v>
      </c>
      <c r="G3915" s="5" t="s">
        <v>116</v>
      </c>
      <c r="H3915" s="5" t="s">
        <v>20</v>
      </c>
      <c r="I3915" s="5">
        <v>120371.4</v>
      </c>
      <c r="J3915" s="5" t="s">
        <v>3828</v>
      </c>
      <c r="K3915" s="5" t="s">
        <v>22</v>
      </c>
      <c r="L3915" s="5" t="s">
        <v>23</v>
      </c>
      <c r="M3915" s="5">
        <v>1.37</v>
      </c>
      <c r="N3915" s="5" t="s">
        <v>24</v>
      </c>
      <c r="O3915" s="49">
        <v>36</v>
      </c>
    </row>
    <row r="3916" spans="1:15" x14ac:dyDescent="0.2">
      <c r="A3916" s="48" t="s">
        <v>11451</v>
      </c>
      <c r="B3916" s="5" t="s">
        <v>8420</v>
      </c>
      <c r="C3916" s="5">
        <v>44</v>
      </c>
      <c r="D3916" s="5" t="s">
        <v>17</v>
      </c>
      <c r="E3916" s="5" t="s">
        <v>11452</v>
      </c>
      <c r="F3916" s="5">
        <v>-4033</v>
      </c>
      <c r="G3916" s="5" t="s">
        <v>52</v>
      </c>
      <c r="H3916" s="5" t="s">
        <v>53</v>
      </c>
      <c r="I3916" s="5">
        <v>102580.29</v>
      </c>
      <c r="J3916" s="5" t="s">
        <v>11453</v>
      </c>
      <c r="K3916" s="5" t="s">
        <v>55</v>
      </c>
      <c r="L3916" s="5" t="s">
        <v>73</v>
      </c>
      <c r="M3916" s="5">
        <v>2.15</v>
      </c>
      <c r="N3916" s="5" t="s">
        <v>41</v>
      </c>
      <c r="O3916" s="49">
        <v>26</v>
      </c>
    </row>
    <row r="3917" spans="1:15" x14ac:dyDescent="0.2">
      <c r="A3917" s="48" t="s">
        <v>11454</v>
      </c>
      <c r="B3917" s="5" t="s">
        <v>2566</v>
      </c>
      <c r="C3917" s="5">
        <v>46</v>
      </c>
      <c r="D3917" s="5" t="s">
        <v>27</v>
      </c>
      <c r="E3917" s="5" t="s">
        <v>11455</v>
      </c>
      <c r="F3917" s="5">
        <v>-7889</v>
      </c>
      <c r="G3917" s="5" t="s">
        <v>29</v>
      </c>
      <c r="H3917" s="5" t="s">
        <v>20</v>
      </c>
      <c r="I3917" s="5">
        <v>118144.41</v>
      </c>
      <c r="J3917" s="5" t="s">
        <v>8286</v>
      </c>
      <c r="K3917" s="5" t="s">
        <v>62</v>
      </c>
      <c r="L3917" s="5" t="s">
        <v>32</v>
      </c>
      <c r="M3917" s="5">
        <v>1.83</v>
      </c>
      <c r="N3917" s="5" t="s">
        <v>41</v>
      </c>
      <c r="O3917" s="49">
        <v>21</v>
      </c>
    </row>
    <row r="3918" spans="1:15" x14ac:dyDescent="0.2">
      <c r="A3918" s="48" t="s">
        <v>11456</v>
      </c>
      <c r="B3918" s="5" t="s">
        <v>3611</v>
      </c>
      <c r="C3918" s="5">
        <v>50</v>
      </c>
      <c r="D3918" s="5" t="s">
        <v>50</v>
      </c>
      <c r="E3918" s="5" t="s">
        <v>11457</v>
      </c>
      <c r="F3918" s="5">
        <v>-3696</v>
      </c>
      <c r="G3918" s="5" t="s">
        <v>116</v>
      </c>
      <c r="H3918" s="5" t="s">
        <v>20</v>
      </c>
      <c r="I3918" s="5">
        <v>101900.95</v>
      </c>
      <c r="J3918" s="5" t="s">
        <v>1812</v>
      </c>
      <c r="K3918" s="5" t="s">
        <v>136</v>
      </c>
      <c r="L3918" s="5" t="s">
        <v>32</v>
      </c>
      <c r="M3918" s="5">
        <v>3.79</v>
      </c>
      <c r="N3918" s="5" t="s">
        <v>57</v>
      </c>
      <c r="O3918" s="49">
        <v>0</v>
      </c>
    </row>
    <row r="3919" spans="1:15" x14ac:dyDescent="0.2">
      <c r="A3919" s="48" t="s">
        <v>11458</v>
      </c>
      <c r="B3919" s="5" t="s">
        <v>11459</v>
      </c>
      <c r="C3919" s="5">
        <v>36</v>
      </c>
      <c r="D3919" s="5" t="s">
        <v>17</v>
      </c>
      <c r="E3919" s="5" t="s">
        <v>11460</v>
      </c>
      <c r="F3919" s="5">
        <v>-8140</v>
      </c>
      <c r="G3919" s="5" t="s">
        <v>29</v>
      </c>
      <c r="H3919" s="5" t="s">
        <v>71</v>
      </c>
      <c r="I3919" s="5">
        <v>117151.74</v>
      </c>
      <c r="J3919" s="5" t="s">
        <v>1350</v>
      </c>
      <c r="K3919" s="5" t="s">
        <v>127</v>
      </c>
      <c r="L3919" s="5" t="s">
        <v>56</v>
      </c>
      <c r="M3919" s="5">
        <v>3.17</v>
      </c>
      <c r="N3919" s="5" t="s">
        <v>74</v>
      </c>
      <c r="O3919" s="49">
        <v>8</v>
      </c>
    </row>
    <row r="3920" spans="1:15" x14ac:dyDescent="0.2">
      <c r="A3920" s="48" t="s">
        <v>11461</v>
      </c>
      <c r="B3920" s="5" t="s">
        <v>8648</v>
      </c>
      <c r="C3920" s="5">
        <v>48</v>
      </c>
      <c r="D3920" s="5" t="s">
        <v>17</v>
      </c>
      <c r="E3920" s="5" t="s">
        <v>11462</v>
      </c>
      <c r="F3920" s="5">
        <v>-8322</v>
      </c>
      <c r="G3920" s="5" t="s">
        <v>52</v>
      </c>
      <c r="H3920" s="5" t="s">
        <v>38</v>
      </c>
      <c r="I3920" s="5">
        <v>161484.38</v>
      </c>
      <c r="J3920" s="5" t="s">
        <v>4816</v>
      </c>
      <c r="K3920" s="5" t="s">
        <v>40</v>
      </c>
      <c r="L3920" s="5" t="s">
        <v>56</v>
      </c>
      <c r="M3920" s="5">
        <v>3.7</v>
      </c>
      <c r="N3920" s="5" t="s">
        <v>57</v>
      </c>
      <c r="O3920" s="49">
        <v>40</v>
      </c>
    </row>
    <row r="3921" spans="1:15" x14ac:dyDescent="0.2">
      <c r="A3921" s="48" t="s">
        <v>11463</v>
      </c>
      <c r="B3921" s="5" t="s">
        <v>10888</v>
      </c>
      <c r="C3921" s="5">
        <v>46</v>
      </c>
      <c r="D3921" s="5" t="s">
        <v>50</v>
      </c>
      <c r="E3921" s="5" t="s">
        <v>11464</v>
      </c>
      <c r="F3921" s="5">
        <v>-9103</v>
      </c>
      <c r="G3921" s="5" t="s">
        <v>37</v>
      </c>
      <c r="H3921" s="5" t="s">
        <v>38</v>
      </c>
      <c r="I3921" s="5">
        <v>100238.27</v>
      </c>
      <c r="J3921" s="5" t="s">
        <v>7739</v>
      </c>
      <c r="K3921" s="5" t="s">
        <v>62</v>
      </c>
      <c r="L3921" s="5" t="s">
        <v>56</v>
      </c>
      <c r="M3921" s="5">
        <v>2.96</v>
      </c>
      <c r="N3921" s="5" t="s">
        <v>41</v>
      </c>
      <c r="O3921" s="49">
        <v>13</v>
      </c>
    </row>
    <row r="3922" spans="1:15" x14ac:dyDescent="0.2">
      <c r="A3922" s="48" t="s">
        <v>11465</v>
      </c>
      <c r="B3922" s="5" t="s">
        <v>11466</v>
      </c>
      <c r="C3922" s="5">
        <v>62</v>
      </c>
      <c r="D3922" s="5" t="s">
        <v>17</v>
      </c>
      <c r="E3922" s="5" t="s">
        <v>11467</v>
      </c>
      <c r="F3922" s="5">
        <v>-7023</v>
      </c>
      <c r="G3922" s="5" t="s">
        <v>45</v>
      </c>
      <c r="H3922" s="5" t="s">
        <v>66</v>
      </c>
      <c r="I3922" s="5">
        <v>111049.32</v>
      </c>
      <c r="J3922" s="5" t="s">
        <v>4493</v>
      </c>
      <c r="K3922" s="5" t="s">
        <v>47</v>
      </c>
      <c r="L3922" s="5" t="s">
        <v>56</v>
      </c>
      <c r="M3922" s="5">
        <v>1.94</v>
      </c>
      <c r="N3922" s="5" t="s">
        <v>24</v>
      </c>
      <c r="O3922" s="49">
        <v>36</v>
      </c>
    </row>
    <row r="3923" spans="1:15" x14ac:dyDescent="0.2">
      <c r="A3923" s="48" t="s">
        <v>11468</v>
      </c>
      <c r="B3923" s="5" t="s">
        <v>11295</v>
      </c>
      <c r="C3923" s="5">
        <v>51</v>
      </c>
      <c r="D3923" s="5" t="s">
        <v>50</v>
      </c>
      <c r="E3923" s="5" t="s">
        <v>11469</v>
      </c>
      <c r="F3923" s="5">
        <v>-4952</v>
      </c>
      <c r="G3923" s="5" t="s">
        <v>29</v>
      </c>
      <c r="H3923" s="5" t="s">
        <v>79</v>
      </c>
      <c r="I3923" s="5">
        <v>116546.46</v>
      </c>
      <c r="J3923" s="5" t="s">
        <v>3174</v>
      </c>
      <c r="K3923" s="5" t="s">
        <v>62</v>
      </c>
      <c r="L3923" s="5" t="s">
        <v>56</v>
      </c>
      <c r="M3923" s="5">
        <v>1.21</v>
      </c>
      <c r="N3923" s="5" t="s">
        <v>24</v>
      </c>
      <c r="O3923" s="49">
        <v>34</v>
      </c>
    </row>
    <row r="3924" spans="1:15" x14ac:dyDescent="0.2">
      <c r="A3924" s="48" t="s">
        <v>11470</v>
      </c>
      <c r="B3924" s="5" t="s">
        <v>6792</v>
      </c>
      <c r="C3924" s="5">
        <v>47</v>
      </c>
      <c r="D3924" s="5" t="s">
        <v>27</v>
      </c>
      <c r="E3924" s="5" t="s">
        <v>11471</v>
      </c>
      <c r="F3924" s="5">
        <v>-8721</v>
      </c>
      <c r="G3924" s="5" t="s">
        <v>78</v>
      </c>
      <c r="H3924" s="5" t="s">
        <v>71</v>
      </c>
      <c r="I3924" s="5">
        <v>176092.37</v>
      </c>
      <c r="J3924" s="5" t="s">
        <v>7658</v>
      </c>
      <c r="K3924" s="5" t="s">
        <v>47</v>
      </c>
      <c r="L3924" s="5" t="s">
        <v>32</v>
      </c>
      <c r="M3924" s="5">
        <v>1.27</v>
      </c>
      <c r="N3924" s="5" t="s">
        <v>24</v>
      </c>
      <c r="O3924" s="49">
        <v>0</v>
      </c>
    </row>
    <row r="3925" spans="1:15" x14ac:dyDescent="0.2">
      <c r="A3925" s="48" t="s">
        <v>11472</v>
      </c>
      <c r="B3925" s="5" t="s">
        <v>2187</v>
      </c>
      <c r="C3925" s="5">
        <v>54</v>
      </c>
      <c r="D3925" s="5" t="s">
        <v>50</v>
      </c>
      <c r="E3925" s="5" t="s">
        <v>11473</v>
      </c>
      <c r="F3925" s="5">
        <v>-5212</v>
      </c>
      <c r="G3925" s="5" t="s">
        <v>85</v>
      </c>
      <c r="H3925" s="5" t="s">
        <v>20</v>
      </c>
      <c r="I3925" s="5">
        <v>163653.28</v>
      </c>
      <c r="J3925" s="5" t="s">
        <v>2780</v>
      </c>
      <c r="K3925" s="5" t="s">
        <v>55</v>
      </c>
      <c r="L3925" s="5" t="s">
        <v>73</v>
      </c>
      <c r="M3925" s="5">
        <v>2.33</v>
      </c>
      <c r="N3925" s="5" t="s">
        <v>41</v>
      </c>
      <c r="O3925" s="49">
        <v>25</v>
      </c>
    </row>
    <row r="3926" spans="1:15" x14ac:dyDescent="0.2">
      <c r="A3926" s="48" t="s">
        <v>11474</v>
      </c>
      <c r="B3926" s="5" t="s">
        <v>3611</v>
      </c>
      <c r="C3926" s="5">
        <v>35</v>
      </c>
      <c r="D3926" s="5" t="s">
        <v>27</v>
      </c>
      <c r="E3926" s="5" t="s">
        <v>11475</v>
      </c>
      <c r="F3926" s="5">
        <v>-5911</v>
      </c>
      <c r="G3926" s="5" t="s">
        <v>94</v>
      </c>
      <c r="H3926" s="5" t="s">
        <v>144</v>
      </c>
      <c r="I3926" s="5">
        <v>98602.38</v>
      </c>
      <c r="J3926" s="5" t="s">
        <v>659</v>
      </c>
      <c r="K3926" s="5" t="s">
        <v>127</v>
      </c>
      <c r="L3926" s="5" t="s">
        <v>23</v>
      </c>
      <c r="M3926" s="5">
        <v>4.33</v>
      </c>
      <c r="N3926" s="5" t="s">
        <v>57</v>
      </c>
      <c r="O3926" s="49">
        <v>0</v>
      </c>
    </row>
    <row r="3927" spans="1:15" x14ac:dyDescent="0.2">
      <c r="A3927" s="48" t="s">
        <v>11476</v>
      </c>
      <c r="B3927" s="5" t="s">
        <v>6756</v>
      </c>
      <c r="C3927" s="5">
        <v>34</v>
      </c>
      <c r="D3927" s="5" t="s">
        <v>17</v>
      </c>
      <c r="E3927" s="5" t="s">
        <v>11477</v>
      </c>
      <c r="F3927" s="5">
        <v>-7713</v>
      </c>
      <c r="G3927" s="5" t="s">
        <v>116</v>
      </c>
      <c r="H3927" s="5" t="s">
        <v>30</v>
      </c>
      <c r="I3927" s="5">
        <v>147074.76999999999</v>
      </c>
      <c r="J3927" s="5" t="s">
        <v>4590</v>
      </c>
      <c r="K3927" s="5" t="s">
        <v>127</v>
      </c>
      <c r="L3927" s="5" t="s">
        <v>23</v>
      </c>
      <c r="M3927" s="5">
        <v>3.25</v>
      </c>
      <c r="N3927" s="5" t="s">
        <v>41</v>
      </c>
      <c r="O3927" s="49">
        <v>19</v>
      </c>
    </row>
    <row r="3928" spans="1:15" x14ac:dyDescent="0.2">
      <c r="A3928" s="48" t="s">
        <v>11478</v>
      </c>
      <c r="B3928" s="5" t="s">
        <v>2978</v>
      </c>
      <c r="C3928" s="5">
        <v>62</v>
      </c>
      <c r="D3928" s="5" t="s">
        <v>17</v>
      </c>
      <c r="E3928" s="5" t="s">
        <v>11479</v>
      </c>
      <c r="F3928" s="5">
        <v>-9117</v>
      </c>
      <c r="G3928" s="5" t="s">
        <v>94</v>
      </c>
      <c r="H3928" s="5" t="s">
        <v>71</v>
      </c>
      <c r="I3928" s="5">
        <v>51211.360000000001</v>
      </c>
      <c r="J3928" s="5" t="s">
        <v>1504</v>
      </c>
      <c r="K3928" s="5" t="s">
        <v>55</v>
      </c>
      <c r="L3928" s="5" t="s">
        <v>73</v>
      </c>
      <c r="M3928" s="5">
        <v>3.44</v>
      </c>
      <c r="N3928" s="5" t="s">
        <v>33</v>
      </c>
      <c r="O3928" s="49">
        <v>37</v>
      </c>
    </row>
    <row r="3929" spans="1:15" x14ac:dyDescent="0.2">
      <c r="A3929" s="48" t="s">
        <v>11480</v>
      </c>
      <c r="B3929" s="5" t="s">
        <v>6991</v>
      </c>
      <c r="C3929" s="5">
        <v>38</v>
      </c>
      <c r="D3929" s="5" t="s">
        <v>27</v>
      </c>
      <c r="E3929" s="5" t="s">
        <v>11481</v>
      </c>
      <c r="F3929" s="5">
        <v>-3301</v>
      </c>
      <c r="G3929" s="5" t="s">
        <v>52</v>
      </c>
      <c r="H3929" s="5" t="s">
        <v>194</v>
      </c>
      <c r="I3929" s="5">
        <v>50133.56</v>
      </c>
      <c r="J3929" s="5" t="s">
        <v>783</v>
      </c>
      <c r="K3929" s="5" t="s">
        <v>104</v>
      </c>
      <c r="L3929" s="5" t="s">
        <v>56</v>
      </c>
      <c r="M3929" s="5">
        <v>1.71</v>
      </c>
      <c r="N3929" s="5" t="s">
        <v>74</v>
      </c>
      <c r="O3929" s="49">
        <v>32</v>
      </c>
    </row>
    <row r="3930" spans="1:15" x14ac:dyDescent="0.2">
      <c r="A3930" s="48" t="s">
        <v>11482</v>
      </c>
      <c r="B3930" s="5" t="s">
        <v>8845</v>
      </c>
      <c r="C3930" s="5">
        <v>32</v>
      </c>
      <c r="D3930" s="5" t="s">
        <v>17</v>
      </c>
      <c r="E3930" s="5" t="s">
        <v>11483</v>
      </c>
      <c r="F3930" s="5">
        <v>-3226</v>
      </c>
      <c r="G3930" s="5" t="s">
        <v>99</v>
      </c>
      <c r="H3930" s="5" t="s">
        <v>53</v>
      </c>
      <c r="I3930" s="5">
        <v>157839.91</v>
      </c>
      <c r="J3930" s="5" t="s">
        <v>11484</v>
      </c>
      <c r="K3930" s="5" t="s">
        <v>104</v>
      </c>
      <c r="L3930" s="5" t="s">
        <v>56</v>
      </c>
      <c r="M3930" s="5">
        <v>2.8</v>
      </c>
      <c r="N3930" s="5" t="s">
        <v>74</v>
      </c>
      <c r="O3930" s="49">
        <v>39</v>
      </c>
    </row>
    <row r="3931" spans="1:15" x14ac:dyDescent="0.2">
      <c r="A3931" s="48" t="s">
        <v>11485</v>
      </c>
      <c r="B3931" s="5" t="s">
        <v>1822</v>
      </c>
      <c r="C3931" s="5">
        <v>51</v>
      </c>
      <c r="D3931" s="5" t="s">
        <v>27</v>
      </c>
      <c r="E3931" s="5" t="s">
        <v>11486</v>
      </c>
      <c r="F3931" s="5">
        <v>-5806</v>
      </c>
      <c r="G3931" s="5" t="s">
        <v>37</v>
      </c>
      <c r="H3931" s="5" t="s">
        <v>38</v>
      </c>
      <c r="I3931" s="5">
        <v>117978.97</v>
      </c>
      <c r="J3931" s="5" t="s">
        <v>2310</v>
      </c>
      <c r="K3931" s="5" t="s">
        <v>55</v>
      </c>
      <c r="L3931" s="5" t="s">
        <v>23</v>
      </c>
      <c r="M3931" s="5">
        <v>2.91</v>
      </c>
      <c r="N3931" s="5" t="s">
        <v>74</v>
      </c>
      <c r="O3931" s="49">
        <v>33</v>
      </c>
    </row>
    <row r="3932" spans="1:15" x14ac:dyDescent="0.2">
      <c r="A3932" s="48" t="s">
        <v>11487</v>
      </c>
      <c r="B3932" s="5" t="s">
        <v>10669</v>
      </c>
      <c r="C3932" s="5">
        <v>64</v>
      </c>
      <c r="D3932" s="5" t="s">
        <v>27</v>
      </c>
      <c r="E3932" s="5" t="s">
        <v>11488</v>
      </c>
      <c r="F3932" s="5">
        <v>-5524</v>
      </c>
      <c r="G3932" s="5" t="s">
        <v>19</v>
      </c>
      <c r="H3932" s="5" t="s">
        <v>20</v>
      </c>
      <c r="I3932" s="5">
        <v>119480.25</v>
      </c>
      <c r="J3932" s="5" t="s">
        <v>4705</v>
      </c>
      <c r="K3932" s="5" t="s">
        <v>22</v>
      </c>
      <c r="L3932" s="5" t="s">
        <v>73</v>
      </c>
      <c r="M3932" s="5">
        <v>1.1399999999999999</v>
      </c>
      <c r="N3932" s="5" t="s">
        <v>33</v>
      </c>
      <c r="O3932" s="49">
        <v>24</v>
      </c>
    </row>
    <row r="3933" spans="1:15" x14ac:dyDescent="0.2">
      <c r="A3933" s="48" t="s">
        <v>11489</v>
      </c>
      <c r="B3933" s="5" t="s">
        <v>820</v>
      </c>
      <c r="C3933" s="5">
        <v>27</v>
      </c>
      <c r="D3933" s="5" t="s">
        <v>50</v>
      </c>
      <c r="E3933" s="5" t="s">
        <v>11490</v>
      </c>
      <c r="F3933" s="5">
        <v>-9597</v>
      </c>
      <c r="G3933" s="5" t="s">
        <v>116</v>
      </c>
      <c r="H3933" s="5" t="s">
        <v>71</v>
      </c>
      <c r="I3933" s="5">
        <v>75429.72</v>
      </c>
      <c r="J3933" s="5" t="s">
        <v>3130</v>
      </c>
      <c r="K3933" s="5" t="s">
        <v>62</v>
      </c>
      <c r="L3933" s="5" t="s">
        <v>73</v>
      </c>
      <c r="M3933" s="5">
        <v>2.2000000000000002</v>
      </c>
      <c r="N3933" s="5" t="s">
        <v>74</v>
      </c>
      <c r="O3933" s="49">
        <v>11</v>
      </c>
    </row>
    <row r="3934" spans="1:15" x14ac:dyDescent="0.2">
      <c r="A3934" s="48" t="s">
        <v>11491</v>
      </c>
      <c r="B3934" s="5" t="s">
        <v>2337</v>
      </c>
      <c r="C3934" s="5">
        <v>43</v>
      </c>
      <c r="D3934" s="5" t="s">
        <v>50</v>
      </c>
      <c r="E3934" s="5" t="s">
        <v>11492</v>
      </c>
      <c r="F3934" s="5">
        <v>-6741</v>
      </c>
      <c r="G3934" s="5" t="s">
        <v>52</v>
      </c>
      <c r="H3934" s="5" t="s">
        <v>71</v>
      </c>
      <c r="I3934" s="5">
        <v>85596.479999999996</v>
      </c>
      <c r="J3934" s="5" t="s">
        <v>2197</v>
      </c>
      <c r="K3934" s="5" t="s">
        <v>104</v>
      </c>
      <c r="L3934" s="5" t="s">
        <v>32</v>
      </c>
      <c r="M3934" s="5">
        <v>1.0900000000000001</v>
      </c>
      <c r="N3934" s="5" t="s">
        <v>24</v>
      </c>
      <c r="O3934" s="49">
        <v>24</v>
      </c>
    </row>
    <row r="3935" spans="1:15" x14ac:dyDescent="0.2">
      <c r="A3935" s="48" t="s">
        <v>11493</v>
      </c>
      <c r="B3935" s="5" t="s">
        <v>11494</v>
      </c>
      <c r="C3935" s="5">
        <v>54</v>
      </c>
      <c r="D3935" s="5" t="s">
        <v>50</v>
      </c>
      <c r="E3935" s="5" t="s">
        <v>11495</v>
      </c>
      <c r="F3935" s="5">
        <v>-8682</v>
      </c>
      <c r="G3935" s="5" t="s">
        <v>37</v>
      </c>
      <c r="H3935" s="5" t="s">
        <v>144</v>
      </c>
      <c r="I3935" s="5">
        <v>42903.17</v>
      </c>
      <c r="J3935" s="5" t="s">
        <v>968</v>
      </c>
      <c r="K3935" s="5" t="s">
        <v>81</v>
      </c>
      <c r="L3935" s="5" t="s">
        <v>32</v>
      </c>
      <c r="M3935" s="5">
        <v>2.2999999999999998</v>
      </c>
      <c r="N3935" s="5" t="s">
        <v>33</v>
      </c>
      <c r="O3935" s="49">
        <v>0</v>
      </c>
    </row>
    <row r="3936" spans="1:15" x14ac:dyDescent="0.2">
      <c r="A3936" s="48" t="s">
        <v>11496</v>
      </c>
      <c r="B3936" s="5" t="s">
        <v>634</v>
      </c>
      <c r="C3936" s="5">
        <v>27</v>
      </c>
      <c r="D3936" s="5" t="s">
        <v>50</v>
      </c>
      <c r="E3936" s="5" t="s">
        <v>11497</v>
      </c>
      <c r="F3936" s="5">
        <v>-6196</v>
      </c>
      <c r="G3936" s="5" t="s">
        <v>94</v>
      </c>
      <c r="H3936" s="5" t="s">
        <v>144</v>
      </c>
      <c r="I3936" s="5">
        <v>152024.59</v>
      </c>
      <c r="J3936" s="5" t="s">
        <v>7301</v>
      </c>
      <c r="K3936" s="5" t="s">
        <v>104</v>
      </c>
      <c r="L3936" s="5" t="s">
        <v>56</v>
      </c>
      <c r="M3936" s="5">
        <v>4.38</v>
      </c>
      <c r="N3936" s="5" t="s">
        <v>41</v>
      </c>
      <c r="O3936" s="49">
        <v>31</v>
      </c>
    </row>
    <row r="3937" spans="1:15" x14ac:dyDescent="0.2">
      <c r="A3937" s="48" t="s">
        <v>11498</v>
      </c>
      <c r="B3937" s="5" t="s">
        <v>423</v>
      </c>
      <c r="C3937" s="5">
        <v>28</v>
      </c>
      <c r="D3937" s="5" t="s">
        <v>27</v>
      </c>
      <c r="E3937" s="5" t="s">
        <v>11499</v>
      </c>
      <c r="F3937" s="5">
        <v>-7287</v>
      </c>
      <c r="G3937" s="5" t="s">
        <v>78</v>
      </c>
      <c r="H3937" s="5" t="s">
        <v>194</v>
      </c>
      <c r="I3937" s="5">
        <v>172492.3</v>
      </c>
      <c r="J3937" s="5" t="s">
        <v>4003</v>
      </c>
      <c r="K3937" s="5" t="s">
        <v>118</v>
      </c>
      <c r="L3937" s="5" t="s">
        <v>56</v>
      </c>
      <c r="M3937" s="5">
        <v>2.1</v>
      </c>
      <c r="N3937" s="5" t="s">
        <v>57</v>
      </c>
      <c r="O3937" s="49">
        <v>4</v>
      </c>
    </row>
    <row r="3938" spans="1:15" x14ac:dyDescent="0.2">
      <c r="A3938" s="48" t="s">
        <v>11500</v>
      </c>
      <c r="B3938" s="5" t="s">
        <v>59</v>
      </c>
      <c r="C3938" s="5">
        <v>35</v>
      </c>
      <c r="D3938" s="5" t="s">
        <v>50</v>
      </c>
      <c r="E3938" s="5" t="s">
        <v>11501</v>
      </c>
      <c r="F3938" s="5">
        <v>-6249</v>
      </c>
      <c r="G3938" s="5" t="s">
        <v>99</v>
      </c>
      <c r="H3938" s="5" t="s">
        <v>173</v>
      </c>
      <c r="I3938" s="5">
        <v>141556.38</v>
      </c>
      <c r="J3938" s="5" t="s">
        <v>5952</v>
      </c>
      <c r="K3938" s="5" t="s">
        <v>118</v>
      </c>
      <c r="L3938" s="5" t="s">
        <v>73</v>
      </c>
      <c r="M3938" s="5">
        <v>1.1599999999999999</v>
      </c>
      <c r="N3938" s="5" t="s">
        <v>41</v>
      </c>
      <c r="O3938" s="49">
        <v>13</v>
      </c>
    </row>
    <row r="3939" spans="1:15" x14ac:dyDescent="0.2">
      <c r="A3939" s="48" t="s">
        <v>11502</v>
      </c>
      <c r="B3939" s="5" t="s">
        <v>1641</v>
      </c>
      <c r="C3939" s="5">
        <v>60</v>
      </c>
      <c r="D3939" s="5" t="s">
        <v>17</v>
      </c>
      <c r="E3939" s="5" t="s">
        <v>11503</v>
      </c>
      <c r="F3939" s="5">
        <v>-9319</v>
      </c>
      <c r="G3939" s="5" t="s">
        <v>37</v>
      </c>
      <c r="H3939" s="5" t="s">
        <v>71</v>
      </c>
      <c r="I3939" s="5">
        <v>148050.82999999999</v>
      </c>
      <c r="J3939" s="5" t="s">
        <v>2343</v>
      </c>
      <c r="K3939" s="5" t="s">
        <v>55</v>
      </c>
      <c r="L3939" s="5" t="s">
        <v>56</v>
      </c>
      <c r="M3939" s="5">
        <v>1.34</v>
      </c>
      <c r="N3939" s="5" t="s">
        <v>74</v>
      </c>
      <c r="O3939" s="49">
        <v>19</v>
      </c>
    </row>
    <row r="3940" spans="1:15" x14ac:dyDescent="0.2">
      <c r="A3940" s="48" t="s">
        <v>11504</v>
      </c>
      <c r="B3940" s="5" t="s">
        <v>836</v>
      </c>
      <c r="C3940" s="5">
        <v>59</v>
      </c>
      <c r="D3940" s="5" t="s">
        <v>27</v>
      </c>
      <c r="E3940" s="5" t="s">
        <v>11505</v>
      </c>
      <c r="F3940" s="5">
        <v>-7113</v>
      </c>
      <c r="G3940" s="5" t="s">
        <v>99</v>
      </c>
      <c r="H3940" s="5" t="s">
        <v>20</v>
      </c>
      <c r="I3940" s="5">
        <v>73465.77</v>
      </c>
      <c r="J3940" s="5" t="s">
        <v>644</v>
      </c>
      <c r="K3940" s="5" t="s">
        <v>22</v>
      </c>
      <c r="L3940" s="5" t="s">
        <v>23</v>
      </c>
      <c r="M3940" s="5">
        <v>3.3</v>
      </c>
      <c r="N3940" s="5" t="s">
        <v>24</v>
      </c>
      <c r="O3940" s="49">
        <v>1</v>
      </c>
    </row>
    <row r="3941" spans="1:15" x14ac:dyDescent="0.2">
      <c r="A3941" s="48" t="s">
        <v>11506</v>
      </c>
      <c r="B3941" s="5" t="s">
        <v>2612</v>
      </c>
      <c r="C3941" s="5">
        <v>60</v>
      </c>
      <c r="D3941" s="5" t="s">
        <v>27</v>
      </c>
      <c r="E3941" s="5" t="s">
        <v>11507</v>
      </c>
      <c r="F3941" s="5">
        <v>-4239</v>
      </c>
      <c r="G3941" s="5" t="s">
        <v>99</v>
      </c>
      <c r="H3941" s="5" t="s">
        <v>66</v>
      </c>
      <c r="I3941" s="5">
        <v>53426</v>
      </c>
      <c r="J3941" s="5" t="s">
        <v>992</v>
      </c>
      <c r="K3941" s="5" t="s">
        <v>47</v>
      </c>
      <c r="L3941" s="5" t="s">
        <v>32</v>
      </c>
      <c r="M3941" s="5">
        <v>4.4800000000000004</v>
      </c>
      <c r="N3941" s="5" t="s">
        <v>41</v>
      </c>
      <c r="O3941" s="49">
        <v>23</v>
      </c>
    </row>
    <row r="3942" spans="1:15" x14ac:dyDescent="0.2">
      <c r="A3942" s="48" t="s">
        <v>11508</v>
      </c>
      <c r="B3942" s="5" t="s">
        <v>412</v>
      </c>
      <c r="C3942" s="5">
        <v>29</v>
      </c>
      <c r="D3942" s="5" t="s">
        <v>27</v>
      </c>
      <c r="E3942" s="5" t="s">
        <v>11509</v>
      </c>
      <c r="F3942" s="5">
        <v>-6894</v>
      </c>
      <c r="G3942" s="5" t="s">
        <v>52</v>
      </c>
      <c r="H3942" s="5" t="s">
        <v>71</v>
      </c>
      <c r="I3942" s="5">
        <v>55299.71</v>
      </c>
      <c r="J3942" s="5" t="s">
        <v>1208</v>
      </c>
      <c r="K3942" s="5" t="s">
        <v>47</v>
      </c>
      <c r="L3942" s="5" t="s">
        <v>23</v>
      </c>
      <c r="M3942" s="5">
        <v>4.54</v>
      </c>
      <c r="N3942" s="5" t="s">
        <v>41</v>
      </c>
      <c r="O3942" s="49">
        <v>11</v>
      </c>
    </row>
    <row r="3943" spans="1:15" x14ac:dyDescent="0.2">
      <c r="A3943" s="48" t="s">
        <v>11510</v>
      </c>
      <c r="B3943" s="5" t="s">
        <v>4818</v>
      </c>
      <c r="C3943" s="5">
        <v>56</v>
      </c>
      <c r="D3943" s="5" t="s">
        <v>27</v>
      </c>
      <c r="E3943" s="5" t="s">
        <v>11511</v>
      </c>
      <c r="F3943" s="5">
        <v>-4970</v>
      </c>
      <c r="G3943" s="5" t="s">
        <v>116</v>
      </c>
      <c r="H3943" s="5" t="s">
        <v>173</v>
      </c>
      <c r="I3943" s="5">
        <v>51811.02</v>
      </c>
      <c r="J3943" s="5" t="s">
        <v>2173</v>
      </c>
      <c r="K3943" s="5" t="s">
        <v>127</v>
      </c>
      <c r="L3943" s="5" t="s">
        <v>23</v>
      </c>
      <c r="M3943" s="5">
        <v>2.97</v>
      </c>
      <c r="N3943" s="5" t="s">
        <v>41</v>
      </c>
      <c r="O3943" s="49">
        <v>7</v>
      </c>
    </row>
    <row r="3944" spans="1:15" x14ac:dyDescent="0.2">
      <c r="A3944" s="48" t="s">
        <v>11512</v>
      </c>
      <c r="B3944" s="5" t="s">
        <v>2515</v>
      </c>
      <c r="C3944" s="5">
        <v>58</v>
      </c>
      <c r="D3944" s="5" t="s">
        <v>50</v>
      </c>
      <c r="E3944" s="5" t="s">
        <v>11513</v>
      </c>
      <c r="F3944" s="5">
        <v>-3835</v>
      </c>
      <c r="G3944" s="5" t="s">
        <v>19</v>
      </c>
      <c r="H3944" s="5" t="s">
        <v>79</v>
      </c>
      <c r="I3944" s="5">
        <v>55393.51</v>
      </c>
      <c r="J3944" s="5" t="s">
        <v>3770</v>
      </c>
      <c r="K3944" s="5" t="s">
        <v>55</v>
      </c>
      <c r="L3944" s="5" t="s">
        <v>32</v>
      </c>
      <c r="M3944" s="5">
        <v>1.91</v>
      </c>
      <c r="N3944" s="5" t="s">
        <v>33</v>
      </c>
      <c r="O3944" s="49">
        <v>36</v>
      </c>
    </row>
    <row r="3945" spans="1:15" x14ac:dyDescent="0.2">
      <c r="A3945" s="48" t="s">
        <v>11514</v>
      </c>
      <c r="B3945" s="5" t="s">
        <v>6351</v>
      </c>
      <c r="C3945" s="5">
        <v>35</v>
      </c>
      <c r="D3945" s="5" t="s">
        <v>50</v>
      </c>
      <c r="E3945" s="5" t="s">
        <v>11515</v>
      </c>
      <c r="F3945" s="5">
        <v>-5815</v>
      </c>
      <c r="G3945" s="5" t="s">
        <v>37</v>
      </c>
      <c r="H3945" s="5" t="s">
        <v>66</v>
      </c>
      <c r="I3945" s="5">
        <v>59297.46</v>
      </c>
      <c r="J3945" s="5" t="s">
        <v>3677</v>
      </c>
      <c r="K3945" s="5" t="s">
        <v>118</v>
      </c>
      <c r="L3945" s="5" t="s">
        <v>56</v>
      </c>
      <c r="M3945" s="5">
        <v>3.88</v>
      </c>
      <c r="N3945" s="5" t="s">
        <v>33</v>
      </c>
      <c r="O3945" s="49">
        <v>22</v>
      </c>
    </row>
    <row r="3946" spans="1:15" x14ac:dyDescent="0.2">
      <c r="A3946" s="48" t="s">
        <v>11516</v>
      </c>
      <c r="B3946" s="5" t="s">
        <v>10195</v>
      </c>
      <c r="C3946" s="5">
        <v>23</v>
      </c>
      <c r="D3946" s="5" t="s">
        <v>50</v>
      </c>
      <c r="E3946" s="5" t="s">
        <v>11517</v>
      </c>
      <c r="F3946" s="5">
        <v>-6191</v>
      </c>
      <c r="G3946" s="5" t="s">
        <v>19</v>
      </c>
      <c r="H3946" s="5" t="s">
        <v>194</v>
      </c>
      <c r="I3946" s="5">
        <v>150039.17000000001</v>
      </c>
      <c r="J3946" s="5" t="s">
        <v>4725</v>
      </c>
      <c r="K3946" s="5" t="s">
        <v>40</v>
      </c>
      <c r="L3946" s="5" t="s">
        <v>23</v>
      </c>
      <c r="M3946" s="5">
        <v>4.0199999999999996</v>
      </c>
      <c r="N3946" s="5" t="s">
        <v>41</v>
      </c>
      <c r="O3946" s="49">
        <v>35</v>
      </c>
    </row>
    <row r="3947" spans="1:15" x14ac:dyDescent="0.2">
      <c r="A3947" s="48" t="s">
        <v>11518</v>
      </c>
      <c r="B3947" s="5" t="s">
        <v>11519</v>
      </c>
      <c r="C3947" s="5">
        <v>64</v>
      </c>
      <c r="D3947" s="5" t="s">
        <v>17</v>
      </c>
      <c r="E3947" s="5" t="s">
        <v>11520</v>
      </c>
      <c r="F3947" s="5">
        <v>-10339</v>
      </c>
      <c r="G3947" s="5" t="s">
        <v>78</v>
      </c>
      <c r="H3947" s="5" t="s">
        <v>194</v>
      </c>
      <c r="I3947" s="5">
        <v>76387.899999999994</v>
      </c>
      <c r="J3947" s="5" t="s">
        <v>2115</v>
      </c>
      <c r="K3947" s="5" t="s">
        <v>55</v>
      </c>
      <c r="L3947" s="5" t="s">
        <v>23</v>
      </c>
      <c r="M3947" s="5">
        <v>2.6</v>
      </c>
      <c r="N3947" s="5" t="s">
        <v>41</v>
      </c>
      <c r="O3947" s="49">
        <v>8</v>
      </c>
    </row>
    <row r="3948" spans="1:15" x14ac:dyDescent="0.2">
      <c r="A3948" s="48" t="s">
        <v>11521</v>
      </c>
      <c r="B3948" s="5" t="s">
        <v>2059</v>
      </c>
      <c r="C3948" s="5">
        <v>22</v>
      </c>
      <c r="D3948" s="5" t="s">
        <v>27</v>
      </c>
      <c r="E3948" s="5" t="s">
        <v>11522</v>
      </c>
      <c r="F3948" s="5">
        <v>-7279</v>
      </c>
      <c r="G3948" s="5" t="s">
        <v>94</v>
      </c>
      <c r="H3948" s="5" t="s">
        <v>30</v>
      </c>
      <c r="I3948" s="5">
        <v>55519.06</v>
      </c>
      <c r="J3948" s="5" t="s">
        <v>3301</v>
      </c>
      <c r="K3948" s="5" t="s">
        <v>55</v>
      </c>
      <c r="L3948" s="5" t="s">
        <v>32</v>
      </c>
      <c r="M3948" s="5">
        <v>4.62</v>
      </c>
      <c r="N3948" s="5" t="s">
        <v>24</v>
      </c>
      <c r="O3948" s="49">
        <v>16</v>
      </c>
    </row>
    <row r="3949" spans="1:15" x14ac:dyDescent="0.2">
      <c r="A3949" s="48" t="s">
        <v>11523</v>
      </c>
      <c r="B3949" s="5" t="s">
        <v>1506</v>
      </c>
      <c r="C3949" s="5">
        <v>34</v>
      </c>
      <c r="D3949" s="5" t="s">
        <v>50</v>
      </c>
      <c r="E3949" s="5" t="s">
        <v>11524</v>
      </c>
      <c r="F3949" s="5">
        <v>-8694</v>
      </c>
      <c r="G3949" s="5" t="s">
        <v>85</v>
      </c>
      <c r="H3949" s="5" t="s">
        <v>71</v>
      </c>
      <c r="I3949" s="5">
        <v>57991.35</v>
      </c>
      <c r="J3949" s="5" t="s">
        <v>11525</v>
      </c>
      <c r="K3949" s="5" t="s">
        <v>136</v>
      </c>
      <c r="L3949" s="5" t="s">
        <v>73</v>
      </c>
      <c r="M3949" s="5">
        <v>2.37</v>
      </c>
      <c r="N3949" s="5" t="s">
        <v>24</v>
      </c>
      <c r="O3949" s="49">
        <v>33</v>
      </c>
    </row>
    <row r="3950" spans="1:15" x14ac:dyDescent="0.2">
      <c r="A3950" s="48" t="s">
        <v>11526</v>
      </c>
      <c r="B3950" s="5" t="s">
        <v>11527</v>
      </c>
      <c r="C3950" s="5">
        <v>56</v>
      </c>
      <c r="D3950" s="5" t="s">
        <v>50</v>
      </c>
      <c r="E3950" s="5" t="s">
        <v>11528</v>
      </c>
      <c r="F3950" s="5">
        <v>-2400</v>
      </c>
      <c r="G3950" s="5" t="s">
        <v>116</v>
      </c>
      <c r="H3950" s="5" t="s">
        <v>194</v>
      </c>
      <c r="I3950" s="5">
        <v>102511.5</v>
      </c>
      <c r="J3950" s="5" t="s">
        <v>2161</v>
      </c>
      <c r="K3950" s="5" t="s">
        <v>136</v>
      </c>
      <c r="L3950" s="5" t="s">
        <v>56</v>
      </c>
      <c r="M3950" s="5">
        <v>2.7</v>
      </c>
      <c r="N3950" s="5" t="s">
        <v>24</v>
      </c>
      <c r="O3950" s="49">
        <v>17</v>
      </c>
    </row>
    <row r="3951" spans="1:15" x14ac:dyDescent="0.2">
      <c r="A3951" s="48" t="s">
        <v>11529</v>
      </c>
      <c r="B3951" s="5" t="s">
        <v>874</v>
      </c>
      <c r="C3951" s="5">
        <v>22</v>
      </c>
      <c r="D3951" s="5" t="s">
        <v>50</v>
      </c>
      <c r="E3951" s="5" t="s">
        <v>11530</v>
      </c>
      <c r="F3951" s="5">
        <v>-2755</v>
      </c>
      <c r="G3951" s="5" t="s">
        <v>29</v>
      </c>
      <c r="H3951" s="5" t="s">
        <v>173</v>
      </c>
      <c r="I3951" s="5">
        <v>61463.38</v>
      </c>
      <c r="J3951" s="5" t="s">
        <v>2917</v>
      </c>
      <c r="K3951" s="5" t="s">
        <v>47</v>
      </c>
      <c r="L3951" s="5" t="s">
        <v>32</v>
      </c>
      <c r="M3951" s="5">
        <v>3.32</v>
      </c>
      <c r="N3951" s="5" t="s">
        <v>24</v>
      </c>
      <c r="O3951" s="49">
        <v>17</v>
      </c>
    </row>
    <row r="3952" spans="1:15" x14ac:dyDescent="0.2">
      <c r="A3952" s="48" t="s">
        <v>11531</v>
      </c>
      <c r="B3952" s="5" t="s">
        <v>5587</v>
      </c>
      <c r="C3952" s="5">
        <v>64</v>
      </c>
      <c r="D3952" s="5" t="s">
        <v>17</v>
      </c>
      <c r="E3952" s="5" t="s">
        <v>11532</v>
      </c>
      <c r="F3952" s="5">
        <v>-7951</v>
      </c>
      <c r="G3952" s="5" t="s">
        <v>19</v>
      </c>
      <c r="H3952" s="5" t="s">
        <v>38</v>
      </c>
      <c r="I3952" s="5">
        <v>172828.79</v>
      </c>
      <c r="J3952" s="5" t="s">
        <v>11533</v>
      </c>
      <c r="K3952" s="5" t="s">
        <v>62</v>
      </c>
      <c r="L3952" s="5" t="s">
        <v>23</v>
      </c>
      <c r="M3952" s="5">
        <v>4.01</v>
      </c>
      <c r="N3952" s="5" t="s">
        <v>57</v>
      </c>
      <c r="O3952" s="49">
        <v>28</v>
      </c>
    </row>
    <row r="3953" spans="1:15" x14ac:dyDescent="0.2">
      <c r="A3953" s="48" t="s">
        <v>11534</v>
      </c>
      <c r="B3953" s="5" t="s">
        <v>5975</v>
      </c>
      <c r="C3953" s="5">
        <v>38</v>
      </c>
      <c r="D3953" s="5" t="s">
        <v>50</v>
      </c>
      <c r="E3953" s="5" t="s">
        <v>11535</v>
      </c>
      <c r="F3953" s="5">
        <v>-4569</v>
      </c>
      <c r="G3953" s="5" t="s">
        <v>37</v>
      </c>
      <c r="H3953" s="5" t="s">
        <v>79</v>
      </c>
      <c r="I3953" s="5">
        <v>39000.39</v>
      </c>
      <c r="J3953" s="5" t="s">
        <v>9286</v>
      </c>
      <c r="K3953" s="5" t="s">
        <v>104</v>
      </c>
      <c r="L3953" s="5" t="s">
        <v>32</v>
      </c>
      <c r="M3953" s="5">
        <v>2.39</v>
      </c>
      <c r="N3953" s="5" t="s">
        <v>74</v>
      </c>
      <c r="O3953" s="49">
        <v>6</v>
      </c>
    </row>
    <row r="3954" spans="1:15" x14ac:dyDescent="0.2">
      <c r="A3954" s="48" t="s">
        <v>11536</v>
      </c>
      <c r="B3954" s="5" t="s">
        <v>7006</v>
      </c>
      <c r="C3954" s="5">
        <v>33</v>
      </c>
      <c r="D3954" s="5" t="s">
        <v>27</v>
      </c>
      <c r="E3954" s="5" t="s">
        <v>11537</v>
      </c>
      <c r="F3954" s="5">
        <v>-9154</v>
      </c>
      <c r="G3954" s="5" t="s">
        <v>94</v>
      </c>
      <c r="H3954" s="5" t="s">
        <v>71</v>
      </c>
      <c r="I3954" s="5">
        <v>72562.009999999995</v>
      </c>
      <c r="J3954" s="5" t="s">
        <v>5519</v>
      </c>
      <c r="K3954" s="5" t="s">
        <v>81</v>
      </c>
      <c r="L3954" s="5" t="s">
        <v>56</v>
      </c>
      <c r="M3954" s="5">
        <v>1.66</v>
      </c>
      <c r="N3954" s="5" t="s">
        <v>57</v>
      </c>
      <c r="O3954" s="49">
        <v>16</v>
      </c>
    </row>
    <row r="3955" spans="1:15" x14ac:dyDescent="0.2">
      <c r="A3955" s="48" t="s">
        <v>11538</v>
      </c>
      <c r="B3955" s="5" t="s">
        <v>5789</v>
      </c>
      <c r="C3955" s="5">
        <v>49</v>
      </c>
      <c r="D3955" s="5" t="s">
        <v>27</v>
      </c>
      <c r="E3955" s="5" t="s">
        <v>11539</v>
      </c>
      <c r="F3955" s="5">
        <v>-5900</v>
      </c>
      <c r="G3955" s="5" t="s">
        <v>45</v>
      </c>
      <c r="H3955" s="5" t="s">
        <v>173</v>
      </c>
      <c r="I3955" s="5">
        <v>143964.09</v>
      </c>
      <c r="J3955" s="5" t="s">
        <v>4474</v>
      </c>
      <c r="K3955" s="5" t="s">
        <v>55</v>
      </c>
      <c r="L3955" s="5" t="s">
        <v>23</v>
      </c>
      <c r="M3955" s="5">
        <v>4.4400000000000004</v>
      </c>
      <c r="N3955" s="5" t="s">
        <v>57</v>
      </c>
      <c r="O3955" s="49">
        <v>3</v>
      </c>
    </row>
    <row r="3956" spans="1:15" x14ac:dyDescent="0.2">
      <c r="A3956" s="48" t="s">
        <v>11540</v>
      </c>
      <c r="B3956" s="5" t="s">
        <v>3389</v>
      </c>
      <c r="C3956" s="5">
        <v>23</v>
      </c>
      <c r="D3956" s="5" t="s">
        <v>17</v>
      </c>
      <c r="E3956" s="5" t="s">
        <v>11541</v>
      </c>
      <c r="F3956" s="5">
        <v>-2539</v>
      </c>
      <c r="G3956" s="5" t="s">
        <v>52</v>
      </c>
      <c r="H3956" s="5" t="s">
        <v>20</v>
      </c>
      <c r="I3956" s="5">
        <v>109590.77</v>
      </c>
      <c r="J3956" s="5" t="s">
        <v>3376</v>
      </c>
      <c r="K3956" s="5" t="s">
        <v>55</v>
      </c>
      <c r="L3956" s="5" t="s">
        <v>23</v>
      </c>
      <c r="M3956" s="5">
        <v>3.32</v>
      </c>
      <c r="N3956" s="5" t="s">
        <v>24</v>
      </c>
      <c r="O3956" s="49">
        <v>22</v>
      </c>
    </row>
    <row r="3957" spans="1:15" x14ac:dyDescent="0.2">
      <c r="A3957" s="48" t="s">
        <v>11542</v>
      </c>
      <c r="B3957" s="5" t="s">
        <v>4248</v>
      </c>
      <c r="C3957" s="5">
        <v>29</v>
      </c>
      <c r="D3957" s="5" t="s">
        <v>27</v>
      </c>
      <c r="E3957" s="5" t="s">
        <v>11543</v>
      </c>
      <c r="F3957" s="5">
        <v>-7324</v>
      </c>
      <c r="G3957" s="5" t="s">
        <v>78</v>
      </c>
      <c r="H3957" s="5" t="s">
        <v>30</v>
      </c>
      <c r="I3957" s="5">
        <v>127105.93</v>
      </c>
      <c r="J3957" s="5" t="s">
        <v>2883</v>
      </c>
      <c r="K3957" s="5" t="s">
        <v>81</v>
      </c>
      <c r="L3957" s="5" t="s">
        <v>56</v>
      </c>
      <c r="M3957" s="5">
        <v>3.26</v>
      </c>
      <c r="N3957" s="5" t="s">
        <v>24</v>
      </c>
      <c r="O3957" s="49">
        <v>3</v>
      </c>
    </row>
    <row r="3958" spans="1:15" x14ac:dyDescent="0.2">
      <c r="A3958" s="48" t="s">
        <v>11544</v>
      </c>
      <c r="B3958" s="5" t="s">
        <v>4200</v>
      </c>
      <c r="C3958" s="5">
        <v>53</v>
      </c>
      <c r="D3958" s="5" t="s">
        <v>17</v>
      </c>
      <c r="E3958" s="5" t="s">
        <v>11545</v>
      </c>
      <c r="F3958" s="5">
        <v>-2950</v>
      </c>
      <c r="G3958" s="5" t="s">
        <v>78</v>
      </c>
      <c r="H3958" s="5" t="s">
        <v>173</v>
      </c>
      <c r="I3958" s="5">
        <v>47602.400000000001</v>
      </c>
      <c r="J3958" s="5" t="s">
        <v>8508</v>
      </c>
      <c r="K3958" s="5" t="s">
        <v>55</v>
      </c>
      <c r="L3958" s="5" t="s">
        <v>32</v>
      </c>
      <c r="M3958" s="5">
        <v>2.92</v>
      </c>
      <c r="N3958" s="5" t="s">
        <v>57</v>
      </c>
      <c r="O3958" s="49">
        <v>8</v>
      </c>
    </row>
    <row r="3959" spans="1:15" x14ac:dyDescent="0.2">
      <c r="A3959" s="48" t="s">
        <v>11546</v>
      </c>
      <c r="B3959" s="5" t="s">
        <v>11414</v>
      </c>
      <c r="C3959" s="5">
        <v>58</v>
      </c>
      <c r="D3959" s="5" t="s">
        <v>17</v>
      </c>
      <c r="E3959" s="5" t="s">
        <v>11547</v>
      </c>
      <c r="F3959" s="5">
        <v>-7545</v>
      </c>
      <c r="G3959" s="5" t="s">
        <v>52</v>
      </c>
      <c r="H3959" s="5" t="s">
        <v>194</v>
      </c>
      <c r="I3959" s="5">
        <v>169612.88</v>
      </c>
      <c r="J3959" s="5" t="s">
        <v>11548</v>
      </c>
      <c r="K3959" s="5" t="s">
        <v>104</v>
      </c>
      <c r="L3959" s="5" t="s">
        <v>23</v>
      </c>
      <c r="M3959" s="5">
        <v>1.93</v>
      </c>
      <c r="N3959" s="5" t="s">
        <v>24</v>
      </c>
      <c r="O3959" s="49">
        <v>19</v>
      </c>
    </row>
    <row r="3960" spans="1:15" x14ac:dyDescent="0.2">
      <c r="A3960" s="48" t="s">
        <v>11549</v>
      </c>
      <c r="B3960" s="5" t="s">
        <v>5233</v>
      </c>
      <c r="C3960" s="5">
        <v>22</v>
      </c>
      <c r="D3960" s="5" t="s">
        <v>17</v>
      </c>
      <c r="E3960" s="5" t="s">
        <v>11550</v>
      </c>
      <c r="F3960" s="5">
        <v>-2966</v>
      </c>
      <c r="G3960" s="5" t="s">
        <v>45</v>
      </c>
      <c r="H3960" s="5" t="s">
        <v>30</v>
      </c>
      <c r="I3960" s="5">
        <v>104769.67</v>
      </c>
      <c r="J3960" s="5" t="s">
        <v>10658</v>
      </c>
      <c r="K3960" s="5" t="s">
        <v>136</v>
      </c>
      <c r="L3960" s="5" t="s">
        <v>56</v>
      </c>
      <c r="M3960" s="5">
        <v>1.42</v>
      </c>
      <c r="N3960" s="5" t="s">
        <v>33</v>
      </c>
      <c r="O3960" s="49">
        <v>3</v>
      </c>
    </row>
    <row r="3961" spans="1:15" x14ac:dyDescent="0.2">
      <c r="A3961" s="48" t="s">
        <v>11551</v>
      </c>
      <c r="B3961" s="5" t="s">
        <v>7161</v>
      </c>
      <c r="C3961" s="5">
        <v>42</v>
      </c>
      <c r="D3961" s="5" t="s">
        <v>27</v>
      </c>
      <c r="E3961" s="5" t="s">
        <v>11552</v>
      </c>
      <c r="F3961" s="5">
        <v>-9996</v>
      </c>
      <c r="G3961" s="5" t="s">
        <v>85</v>
      </c>
      <c r="H3961" s="5" t="s">
        <v>20</v>
      </c>
      <c r="I3961" s="5">
        <v>150448.88</v>
      </c>
      <c r="J3961" s="5" t="s">
        <v>10436</v>
      </c>
      <c r="K3961" s="5" t="s">
        <v>127</v>
      </c>
      <c r="L3961" s="5" t="s">
        <v>32</v>
      </c>
      <c r="M3961" s="5">
        <v>4.82</v>
      </c>
      <c r="N3961" s="5" t="s">
        <v>74</v>
      </c>
      <c r="O3961" s="49">
        <v>34</v>
      </c>
    </row>
    <row r="3962" spans="1:15" x14ac:dyDescent="0.2">
      <c r="A3962" s="48" t="s">
        <v>11553</v>
      </c>
      <c r="B3962" s="5" t="s">
        <v>1103</v>
      </c>
      <c r="C3962" s="5">
        <v>44</v>
      </c>
      <c r="D3962" s="5" t="s">
        <v>27</v>
      </c>
      <c r="E3962" s="5" t="s">
        <v>11554</v>
      </c>
      <c r="F3962" s="5">
        <v>-10462</v>
      </c>
      <c r="G3962" s="5" t="s">
        <v>29</v>
      </c>
      <c r="H3962" s="5" t="s">
        <v>66</v>
      </c>
      <c r="I3962" s="5">
        <v>174540.61</v>
      </c>
      <c r="J3962" s="5" t="s">
        <v>1471</v>
      </c>
      <c r="K3962" s="5" t="s">
        <v>127</v>
      </c>
      <c r="L3962" s="5" t="s">
        <v>56</v>
      </c>
      <c r="M3962" s="5">
        <v>4.87</v>
      </c>
      <c r="N3962" s="5" t="s">
        <v>33</v>
      </c>
      <c r="O3962" s="49">
        <v>36</v>
      </c>
    </row>
    <row r="3963" spans="1:15" x14ac:dyDescent="0.2">
      <c r="A3963" s="48" t="s">
        <v>11555</v>
      </c>
      <c r="B3963" s="5" t="s">
        <v>11556</v>
      </c>
      <c r="C3963" s="5">
        <v>28</v>
      </c>
      <c r="D3963" s="5" t="s">
        <v>50</v>
      </c>
      <c r="E3963" s="5" t="s">
        <v>11557</v>
      </c>
      <c r="F3963" s="5">
        <v>-3300</v>
      </c>
      <c r="G3963" s="5" t="s">
        <v>99</v>
      </c>
      <c r="H3963" s="5" t="s">
        <v>66</v>
      </c>
      <c r="I3963" s="5">
        <v>77876</v>
      </c>
      <c r="J3963" s="5" t="s">
        <v>1508</v>
      </c>
      <c r="K3963" s="5" t="s">
        <v>40</v>
      </c>
      <c r="L3963" s="5" t="s">
        <v>32</v>
      </c>
      <c r="M3963" s="5">
        <v>2.88</v>
      </c>
      <c r="N3963" s="5" t="s">
        <v>33</v>
      </c>
      <c r="O3963" s="49">
        <v>39</v>
      </c>
    </row>
    <row r="3964" spans="1:15" x14ac:dyDescent="0.2">
      <c r="A3964" s="48" t="s">
        <v>11558</v>
      </c>
      <c r="B3964" s="5" t="s">
        <v>5504</v>
      </c>
      <c r="C3964" s="5">
        <v>23</v>
      </c>
      <c r="D3964" s="5" t="s">
        <v>27</v>
      </c>
      <c r="E3964" s="5" t="s">
        <v>11559</v>
      </c>
      <c r="F3964" s="5">
        <v>-9218</v>
      </c>
      <c r="G3964" s="5" t="s">
        <v>85</v>
      </c>
      <c r="H3964" s="5" t="s">
        <v>194</v>
      </c>
      <c r="I3964" s="5">
        <v>110565.04</v>
      </c>
      <c r="J3964" s="5" t="s">
        <v>10710</v>
      </c>
      <c r="K3964" s="5" t="s">
        <v>81</v>
      </c>
      <c r="L3964" s="5" t="s">
        <v>32</v>
      </c>
      <c r="M3964" s="5">
        <v>3.79</v>
      </c>
      <c r="N3964" s="5" t="s">
        <v>57</v>
      </c>
      <c r="O3964" s="49">
        <v>28</v>
      </c>
    </row>
    <row r="3965" spans="1:15" x14ac:dyDescent="0.2">
      <c r="A3965" s="48" t="s">
        <v>11560</v>
      </c>
      <c r="B3965" s="5" t="s">
        <v>3938</v>
      </c>
      <c r="C3965" s="5">
        <v>49</v>
      </c>
      <c r="D3965" s="5" t="s">
        <v>17</v>
      </c>
      <c r="E3965" s="5" t="s">
        <v>11561</v>
      </c>
      <c r="F3965" s="5">
        <v>-6833</v>
      </c>
      <c r="G3965" s="5" t="s">
        <v>78</v>
      </c>
      <c r="H3965" s="5" t="s">
        <v>38</v>
      </c>
      <c r="I3965" s="5">
        <v>135033.29</v>
      </c>
      <c r="J3965" s="5" t="s">
        <v>11562</v>
      </c>
      <c r="K3965" s="5" t="s">
        <v>127</v>
      </c>
      <c r="L3965" s="5" t="s">
        <v>73</v>
      </c>
      <c r="M3965" s="5">
        <v>4.21</v>
      </c>
      <c r="N3965" s="5" t="s">
        <v>74</v>
      </c>
      <c r="O3965" s="49">
        <v>37</v>
      </c>
    </row>
    <row r="3966" spans="1:15" x14ac:dyDescent="0.2">
      <c r="A3966" s="48" t="s">
        <v>11563</v>
      </c>
      <c r="B3966" s="5" t="s">
        <v>8321</v>
      </c>
      <c r="C3966" s="5">
        <v>64</v>
      </c>
      <c r="D3966" s="5" t="s">
        <v>17</v>
      </c>
      <c r="E3966" s="5" t="s">
        <v>11564</v>
      </c>
      <c r="F3966" s="5">
        <v>-9059</v>
      </c>
      <c r="G3966" s="5" t="s">
        <v>19</v>
      </c>
      <c r="H3966" s="5" t="s">
        <v>38</v>
      </c>
      <c r="I3966" s="5">
        <v>152777.79</v>
      </c>
      <c r="J3966" s="5" t="s">
        <v>11422</v>
      </c>
      <c r="K3966" s="5" t="s">
        <v>22</v>
      </c>
      <c r="L3966" s="5" t="s">
        <v>32</v>
      </c>
      <c r="M3966" s="5">
        <v>2.4700000000000002</v>
      </c>
      <c r="N3966" s="5" t="s">
        <v>24</v>
      </c>
      <c r="O3966" s="49">
        <v>25</v>
      </c>
    </row>
    <row r="3967" spans="1:15" x14ac:dyDescent="0.2">
      <c r="A3967" s="48" t="s">
        <v>11565</v>
      </c>
      <c r="B3967" s="5" t="s">
        <v>8586</v>
      </c>
      <c r="C3967" s="5">
        <v>61</v>
      </c>
      <c r="D3967" s="5" t="s">
        <v>27</v>
      </c>
      <c r="E3967" s="5" t="s">
        <v>11566</v>
      </c>
      <c r="F3967" s="5">
        <v>-5361</v>
      </c>
      <c r="G3967" s="5" t="s">
        <v>99</v>
      </c>
      <c r="H3967" s="5" t="s">
        <v>194</v>
      </c>
      <c r="I3967" s="5">
        <v>36595.71</v>
      </c>
      <c r="J3967" s="5" t="s">
        <v>492</v>
      </c>
      <c r="K3967" s="5" t="s">
        <v>136</v>
      </c>
      <c r="L3967" s="5" t="s">
        <v>73</v>
      </c>
      <c r="M3967" s="5">
        <v>2.2799999999999998</v>
      </c>
      <c r="N3967" s="5" t="s">
        <v>57</v>
      </c>
      <c r="O3967" s="49">
        <v>27</v>
      </c>
    </row>
    <row r="3968" spans="1:15" x14ac:dyDescent="0.2">
      <c r="A3968" s="48" t="s">
        <v>11567</v>
      </c>
      <c r="B3968" s="5" t="s">
        <v>1592</v>
      </c>
      <c r="C3968" s="5">
        <v>29</v>
      </c>
      <c r="D3968" s="5" t="s">
        <v>17</v>
      </c>
      <c r="E3968" s="5" t="s">
        <v>11568</v>
      </c>
      <c r="F3968" s="5">
        <v>-5883</v>
      </c>
      <c r="G3968" s="5" t="s">
        <v>85</v>
      </c>
      <c r="H3968" s="5" t="s">
        <v>79</v>
      </c>
      <c r="I3968" s="5">
        <v>43188.31</v>
      </c>
      <c r="J3968" s="5" t="s">
        <v>2591</v>
      </c>
      <c r="K3968" s="5" t="s">
        <v>136</v>
      </c>
      <c r="L3968" s="5" t="s">
        <v>73</v>
      </c>
      <c r="M3968" s="5">
        <v>2.2200000000000002</v>
      </c>
      <c r="N3968" s="5" t="s">
        <v>74</v>
      </c>
      <c r="O3968" s="49">
        <v>7</v>
      </c>
    </row>
    <row r="3969" spans="1:15" x14ac:dyDescent="0.2">
      <c r="A3969" s="48" t="s">
        <v>11569</v>
      </c>
      <c r="B3969" s="5" t="s">
        <v>188</v>
      </c>
      <c r="C3969" s="5">
        <v>54</v>
      </c>
      <c r="D3969" s="5" t="s">
        <v>17</v>
      </c>
      <c r="E3969" s="5" t="s">
        <v>11570</v>
      </c>
      <c r="F3969" s="5">
        <v>-4065</v>
      </c>
      <c r="G3969" s="5" t="s">
        <v>52</v>
      </c>
      <c r="H3969" s="5" t="s">
        <v>53</v>
      </c>
      <c r="I3969" s="5">
        <v>140155.14000000001</v>
      </c>
      <c r="J3969" s="5" t="s">
        <v>8592</v>
      </c>
      <c r="K3969" s="5" t="s">
        <v>62</v>
      </c>
      <c r="L3969" s="5" t="s">
        <v>73</v>
      </c>
      <c r="M3969" s="5">
        <v>1.47</v>
      </c>
      <c r="N3969" s="5" t="s">
        <v>24</v>
      </c>
      <c r="O3969" s="49">
        <v>14</v>
      </c>
    </row>
    <row r="3970" spans="1:15" x14ac:dyDescent="0.2">
      <c r="A3970" s="48" t="s">
        <v>11571</v>
      </c>
      <c r="B3970" s="5" t="s">
        <v>9979</v>
      </c>
      <c r="C3970" s="5">
        <v>46</v>
      </c>
      <c r="D3970" s="5" t="s">
        <v>50</v>
      </c>
      <c r="E3970" s="5" t="s">
        <v>11572</v>
      </c>
      <c r="F3970" s="5">
        <v>-6546</v>
      </c>
      <c r="G3970" s="5" t="s">
        <v>99</v>
      </c>
      <c r="H3970" s="5" t="s">
        <v>71</v>
      </c>
      <c r="I3970" s="5">
        <v>66610.37</v>
      </c>
      <c r="J3970" s="5" t="s">
        <v>722</v>
      </c>
      <c r="K3970" s="5" t="s">
        <v>81</v>
      </c>
      <c r="L3970" s="5" t="s">
        <v>23</v>
      </c>
      <c r="M3970" s="5">
        <v>4.96</v>
      </c>
      <c r="N3970" s="5" t="s">
        <v>74</v>
      </c>
      <c r="O3970" s="49">
        <v>5</v>
      </c>
    </row>
    <row r="3971" spans="1:15" x14ac:dyDescent="0.2">
      <c r="A3971" s="48" t="s">
        <v>11573</v>
      </c>
      <c r="B3971" s="5" t="s">
        <v>1679</v>
      </c>
      <c r="C3971" s="5">
        <v>25</v>
      </c>
      <c r="D3971" s="5" t="s">
        <v>27</v>
      </c>
      <c r="E3971" s="5" t="s">
        <v>11574</v>
      </c>
      <c r="F3971" s="5">
        <v>-5785</v>
      </c>
      <c r="G3971" s="5" t="s">
        <v>85</v>
      </c>
      <c r="H3971" s="5" t="s">
        <v>53</v>
      </c>
      <c r="I3971" s="5">
        <v>61269.34</v>
      </c>
      <c r="J3971" s="5" t="s">
        <v>4311</v>
      </c>
      <c r="K3971" s="5" t="s">
        <v>81</v>
      </c>
      <c r="L3971" s="5" t="s">
        <v>32</v>
      </c>
      <c r="M3971" s="5">
        <v>1.64</v>
      </c>
      <c r="N3971" s="5" t="s">
        <v>33</v>
      </c>
      <c r="O3971" s="49">
        <v>16</v>
      </c>
    </row>
    <row r="3972" spans="1:15" x14ac:dyDescent="0.2">
      <c r="A3972" s="48" t="s">
        <v>11575</v>
      </c>
      <c r="B3972" s="5" t="s">
        <v>1788</v>
      </c>
      <c r="C3972" s="5">
        <v>42</v>
      </c>
      <c r="D3972" s="5" t="s">
        <v>27</v>
      </c>
      <c r="E3972" s="5" t="s">
        <v>11576</v>
      </c>
      <c r="F3972" s="5">
        <v>-10656</v>
      </c>
      <c r="G3972" s="5" t="s">
        <v>19</v>
      </c>
      <c r="H3972" s="5" t="s">
        <v>38</v>
      </c>
      <c r="I3972" s="5">
        <v>105632.2</v>
      </c>
      <c r="J3972" s="5" t="s">
        <v>10186</v>
      </c>
      <c r="K3972" s="5" t="s">
        <v>62</v>
      </c>
      <c r="L3972" s="5" t="s">
        <v>73</v>
      </c>
      <c r="M3972" s="5">
        <v>1.26</v>
      </c>
      <c r="N3972" s="5" t="s">
        <v>41</v>
      </c>
      <c r="O3972" s="49">
        <v>38</v>
      </c>
    </row>
    <row r="3973" spans="1:15" x14ac:dyDescent="0.2">
      <c r="A3973" s="48" t="s">
        <v>11577</v>
      </c>
      <c r="B3973" s="5" t="s">
        <v>11578</v>
      </c>
      <c r="C3973" s="5">
        <v>40</v>
      </c>
      <c r="D3973" s="5" t="s">
        <v>27</v>
      </c>
      <c r="E3973" s="5" t="s">
        <v>11579</v>
      </c>
      <c r="F3973" s="5">
        <v>-3131</v>
      </c>
      <c r="G3973" s="5" t="s">
        <v>99</v>
      </c>
      <c r="H3973" s="5" t="s">
        <v>194</v>
      </c>
      <c r="I3973" s="5">
        <v>88241.89</v>
      </c>
      <c r="J3973" s="5" t="s">
        <v>1865</v>
      </c>
      <c r="K3973" s="5" t="s">
        <v>81</v>
      </c>
      <c r="L3973" s="5" t="s">
        <v>32</v>
      </c>
      <c r="M3973" s="5">
        <v>1.1100000000000001</v>
      </c>
      <c r="N3973" s="5" t="s">
        <v>33</v>
      </c>
      <c r="O3973" s="49">
        <v>39</v>
      </c>
    </row>
    <row r="3974" spans="1:15" x14ac:dyDescent="0.2">
      <c r="A3974" s="48" t="s">
        <v>11580</v>
      </c>
      <c r="B3974" s="5" t="s">
        <v>2563</v>
      </c>
      <c r="C3974" s="5">
        <v>55</v>
      </c>
      <c r="D3974" s="5" t="s">
        <v>27</v>
      </c>
      <c r="E3974" s="5" t="s">
        <v>11581</v>
      </c>
      <c r="F3974" s="5">
        <v>-1498</v>
      </c>
      <c r="G3974" s="5" t="s">
        <v>29</v>
      </c>
      <c r="H3974" s="5" t="s">
        <v>38</v>
      </c>
      <c r="I3974" s="5">
        <v>82251.42</v>
      </c>
      <c r="J3974" s="5" t="s">
        <v>3508</v>
      </c>
      <c r="K3974" s="5" t="s">
        <v>118</v>
      </c>
      <c r="L3974" s="5" t="s">
        <v>23</v>
      </c>
      <c r="M3974" s="5">
        <v>3.41</v>
      </c>
      <c r="N3974" s="5" t="s">
        <v>24</v>
      </c>
      <c r="O3974" s="49">
        <v>12</v>
      </c>
    </row>
    <row r="3975" spans="1:15" x14ac:dyDescent="0.2">
      <c r="A3975" s="48" t="s">
        <v>11582</v>
      </c>
      <c r="B3975" s="5" t="s">
        <v>1956</v>
      </c>
      <c r="C3975" s="5">
        <v>47</v>
      </c>
      <c r="D3975" s="5" t="s">
        <v>50</v>
      </c>
      <c r="E3975" s="5" t="s">
        <v>11583</v>
      </c>
      <c r="F3975" s="5">
        <v>-8626</v>
      </c>
      <c r="G3975" s="5" t="s">
        <v>29</v>
      </c>
      <c r="H3975" s="5" t="s">
        <v>194</v>
      </c>
      <c r="I3975" s="5">
        <v>37495.24</v>
      </c>
      <c r="J3975" s="5" t="s">
        <v>3431</v>
      </c>
      <c r="K3975" s="5" t="s">
        <v>47</v>
      </c>
      <c r="L3975" s="5" t="s">
        <v>23</v>
      </c>
      <c r="M3975" s="5">
        <v>2.79</v>
      </c>
      <c r="N3975" s="5" t="s">
        <v>74</v>
      </c>
      <c r="O3975" s="49">
        <v>21</v>
      </c>
    </row>
    <row r="3976" spans="1:15" x14ac:dyDescent="0.2">
      <c r="A3976" s="48" t="s">
        <v>11584</v>
      </c>
      <c r="B3976" s="5" t="s">
        <v>5433</v>
      </c>
      <c r="C3976" s="5">
        <v>58</v>
      </c>
      <c r="D3976" s="5" t="s">
        <v>27</v>
      </c>
      <c r="E3976" s="5" t="s">
        <v>11585</v>
      </c>
      <c r="F3976" s="5">
        <v>-2360</v>
      </c>
      <c r="G3976" s="5" t="s">
        <v>85</v>
      </c>
      <c r="H3976" s="5" t="s">
        <v>71</v>
      </c>
      <c r="I3976" s="5">
        <v>43726.58</v>
      </c>
      <c r="J3976" s="5" t="s">
        <v>11586</v>
      </c>
      <c r="K3976" s="5" t="s">
        <v>136</v>
      </c>
      <c r="L3976" s="5" t="s">
        <v>23</v>
      </c>
      <c r="M3976" s="5">
        <v>3.3</v>
      </c>
      <c r="N3976" s="5" t="s">
        <v>41</v>
      </c>
      <c r="O3976" s="49">
        <v>39</v>
      </c>
    </row>
    <row r="3977" spans="1:15" x14ac:dyDescent="0.2">
      <c r="A3977" s="48" t="s">
        <v>11587</v>
      </c>
      <c r="B3977" s="5" t="s">
        <v>1613</v>
      </c>
      <c r="C3977" s="5">
        <v>28</v>
      </c>
      <c r="D3977" s="5" t="s">
        <v>27</v>
      </c>
      <c r="E3977" s="5" t="s">
        <v>11588</v>
      </c>
      <c r="F3977" s="5">
        <v>-2501</v>
      </c>
      <c r="G3977" s="5" t="s">
        <v>85</v>
      </c>
      <c r="H3977" s="5" t="s">
        <v>66</v>
      </c>
      <c r="I3977" s="5">
        <v>82583.27</v>
      </c>
      <c r="J3977" s="5" t="s">
        <v>3156</v>
      </c>
      <c r="K3977" s="5" t="s">
        <v>40</v>
      </c>
      <c r="L3977" s="5" t="s">
        <v>73</v>
      </c>
      <c r="M3977" s="5">
        <v>3.32</v>
      </c>
      <c r="N3977" s="5" t="s">
        <v>33</v>
      </c>
      <c r="O3977" s="49">
        <v>22</v>
      </c>
    </row>
    <row r="3978" spans="1:15" x14ac:dyDescent="0.2">
      <c r="A3978" s="48" t="s">
        <v>11589</v>
      </c>
      <c r="B3978" s="5" t="s">
        <v>11590</v>
      </c>
      <c r="C3978" s="5">
        <v>34</v>
      </c>
      <c r="D3978" s="5" t="s">
        <v>17</v>
      </c>
      <c r="E3978" s="5" t="s">
        <v>11591</v>
      </c>
      <c r="F3978" s="5">
        <v>-7892</v>
      </c>
      <c r="G3978" s="5" t="s">
        <v>29</v>
      </c>
      <c r="H3978" s="5" t="s">
        <v>66</v>
      </c>
      <c r="I3978" s="5">
        <v>141273.93</v>
      </c>
      <c r="J3978" s="5" t="s">
        <v>6499</v>
      </c>
      <c r="K3978" s="5" t="s">
        <v>81</v>
      </c>
      <c r="L3978" s="5" t="s">
        <v>32</v>
      </c>
      <c r="M3978" s="5">
        <v>2.02</v>
      </c>
      <c r="N3978" s="5" t="s">
        <v>41</v>
      </c>
      <c r="O3978" s="49">
        <v>32</v>
      </c>
    </row>
    <row r="3979" spans="1:15" x14ac:dyDescent="0.2">
      <c r="A3979" s="48" t="s">
        <v>11592</v>
      </c>
      <c r="B3979" s="5" t="s">
        <v>4384</v>
      </c>
      <c r="C3979" s="5">
        <v>48</v>
      </c>
      <c r="D3979" s="5" t="s">
        <v>17</v>
      </c>
      <c r="E3979" s="5" t="s">
        <v>11593</v>
      </c>
      <c r="F3979" s="5">
        <v>-4609</v>
      </c>
      <c r="G3979" s="5" t="s">
        <v>45</v>
      </c>
      <c r="H3979" s="5" t="s">
        <v>79</v>
      </c>
      <c r="I3979" s="5">
        <v>126020.25</v>
      </c>
      <c r="J3979" s="5" t="s">
        <v>1085</v>
      </c>
      <c r="K3979" s="5" t="s">
        <v>118</v>
      </c>
      <c r="L3979" s="5" t="s">
        <v>56</v>
      </c>
      <c r="M3979" s="5">
        <v>4.97</v>
      </c>
      <c r="N3979" s="5" t="s">
        <v>24</v>
      </c>
      <c r="O3979" s="49">
        <v>11</v>
      </c>
    </row>
    <row r="3980" spans="1:15" x14ac:dyDescent="0.2">
      <c r="A3980" s="48" t="s">
        <v>11594</v>
      </c>
      <c r="B3980" s="5" t="s">
        <v>7832</v>
      </c>
      <c r="C3980" s="5">
        <v>60</v>
      </c>
      <c r="D3980" s="5" t="s">
        <v>50</v>
      </c>
      <c r="E3980" s="5" t="s">
        <v>11595</v>
      </c>
      <c r="F3980" s="5">
        <v>-6347</v>
      </c>
      <c r="G3980" s="5" t="s">
        <v>45</v>
      </c>
      <c r="H3980" s="5" t="s">
        <v>79</v>
      </c>
      <c r="I3980" s="5">
        <v>125986</v>
      </c>
      <c r="J3980" s="5" t="s">
        <v>11596</v>
      </c>
      <c r="K3980" s="5" t="s">
        <v>136</v>
      </c>
      <c r="L3980" s="5" t="s">
        <v>56</v>
      </c>
      <c r="M3980" s="5">
        <v>3.95</v>
      </c>
      <c r="N3980" s="5" t="s">
        <v>24</v>
      </c>
      <c r="O3980" s="49">
        <v>15</v>
      </c>
    </row>
    <row r="3981" spans="1:15" x14ac:dyDescent="0.2">
      <c r="A3981" s="48" t="s">
        <v>11597</v>
      </c>
      <c r="B3981" s="5" t="s">
        <v>5834</v>
      </c>
      <c r="C3981" s="5">
        <v>42</v>
      </c>
      <c r="D3981" s="5" t="s">
        <v>50</v>
      </c>
      <c r="E3981" s="5" t="s">
        <v>11598</v>
      </c>
      <c r="F3981" s="5">
        <v>-3362</v>
      </c>
      <c r="G3981" s="5" t="s">
        <v>52</v>
      </c>
      <c r="H3981" s="5" t="s">
        <v>71</v>
      </c>
      <c r="I3981" s="5">
        <v>58985.120000000003</v>
      </c>
      <c r="J3981" s="5" t="s">
        <v>1504</v>
      </c>
      <c r="K3981" s="5" t="s">
        <v>40</v>
      </c>
      <c r="L3981" s="5" t="s">
        <v>56</v>
      </c>
      <c r="M3981" s="5">
        <v>1.39</v>
      </c>
      <c r="N3981" s="5" t="s">
        <v>33</v>
      </c>
      <c r="O3981" s="49">
        <v>6</v>
      </c>
    </row>
    <row r="3982" spans="1:15" x14ac:dyDescent="0.2">
      <c r="A3982" s="48" t="s">
        <v>11599</v>
      </c>
      <c r="B3982" s="5" t="s">
        <v>209</v>
      </c>
      <c r="C3982" s="5">
        <v>50</v>
      </c>
      <c r="D3982" s="5" t="s">
        <v>17</v>
      </c>
      <c r="E3982" s="5" t="s">
        <v>11600</v>
      </c>
      <c r="F3982" s="5">
        <v>-6059</v>
      </c>
      <c r="G3982" s="5" t="s">
        <v>29</v>
      </c>
      <c r="H3982" s="5" t="s">
        <v>79</v>
      </c>
      <c r="I3982" s="5">
        <v>98036.71</v>
      </c>
      <c r="J3982" s="5" t="s">
        <v>4214</v>
      </c>
      <c r="K3982" s="5" t="s">
        <v>22</v>
      </c>
      <c r="L3982" s="5" t="s">
        <v>23</v>
      </c>
      <c r="M3982" s="5">
        <v>2.02</v>
      </c>
      <c r="N3982" s="5" t="s">
        <v>24</v>
      </c>
      <c r="O3982" s="49">
        <v>22</v>
      </c>
    </row>
    <row r="3983" spans="1:15" x14ac:dyDescent="0.2">
      <c r="A3983" s="48" t="s">
        <v>11601</v>
      </c>
      <c r="B3983" s="5" t="s">
        <v>6836</v>
      </c>
      <c r="C3983" s="5">
        <v>48</v>
      </c>
      <c r="D3983" s="5" t="s">
        <v>50</v>
      </c>
      <c r="E3983" s="5" t="s">
        <v>11602</v>
      </c>
      <c r="F3983" s="5">
        <v>-7128</v>
      </c>
      <c r="G3983" s="5" t="s">
        <v>116</v>
      </c>
      <c r="H3983" s="5" t="s">
        <v>194</v>
      </c>
      <c r="I3983" s="5">
        <v>161804.32</v>
      </c>
      <c r="J3983" s="5" t="s">
        <v>1611</v>
      </c>
      <c r="K3983" s="5" t="s">
        <v>81</v>
      </c>
      <c r="L3983" s="5" t="s">
        <v>56</v>
      </c>
      <c r="M3983" s="5">
        <v>3.27</v>
      </c>
      <c r="N3983" s="5" t="s">
        <v>33</v>
      </c>
      <c r="O3983" s="49">
        <v>5</v>
      </c>
    </row>
    <row r="3984" spans="1:15" x14ac:dyDescent="0.2">
      <c r="A3984" s="48" t="s">
        <v>11603</v>
      </c>
      <c r="B3984" s="5" t="s">
        <v>1027</v>
      </c>
      <c r="C3984" s="5">
        <v>26</v>
      </c>
      <c r="D3984" s="5" t="s">
        <v>50</v>
      </c>
      <c r="E3984" s="5" t="s">
        <v>11604</v>
      </c>
      <c r="F3984" s="5">
        <v>-3040</v>
      </c>
      <c r="G3984" s="5" t="s">
        <v>116</v>
      </c>
      <c r="H3984" s="5" t="s">
        <v>144</v>
      </c>
      <c r="I3984" s="5">
        <v>135443.31</v>
      </c>
      <c r="J3984" s="5" t="s">
        <v>675</v>
      </c>
      <c r="K3984" s="5" t="s">
        <v>22</v>
      </c>
      <c r="L3984" s="5" t="s">
        <v>73</v>
      </c>
      <c r="M3984" s="5">
        <v>2.21</v>
      </c>
      <c r="N3984" s="5" t="s">
        <v>33</v>
      </c>
      <c r="O3984" s="49">
        <v>19</v>
      </c>
    </row>
    <row r="3985" spans="1:15" x14ac:dyDescent="0.2">
      <c r="A3985" s="48" t="s">
        <v>11605</v>
      </c>
      <c r="B3985" s="5" t="s">
        <v>4840</v>
      </c>
      <c r="C3985" s="5">
        <v>32</v>
      </c>
      <c r="D3985" s="5" t="s">
        <v>17</v>
      </c>
      <c r="E3985" s="5" t="s">
        <v>11606</v>
      </c>
      <c r="F3985" s="5">
        <v>-3624</v>
      </c>
      <c r="G3985" s="5" t="s">
        <v>29</v>
      </c>
      <c r="H3985" s="5" t="s">
        <v>173</v>
      </c>
      <c r="I3985" s="5">
        <v>70693.72</v>
      </c>
      <c r="J3985" s="5" t="s">
        <v>2984</v>
      </c>
      <c r="K3985" s="5" t="s">
        <v>127</v>
      </c>
      <c r="L3985" s="5" t="s">
        <v>56</v>
      </c>
      <c r="M3985" s="5">
        <v>4.2699999999999996</v>
      </c>
      <c r="N3985" s="5" t="s">
        <v>24</v>
      </c>
      <c r="O3985" s="49">
        <v>37</v>
      </c>
    </row>
    <row r="3986" spans="1:15" x14ac:dyDescent="0.2">
      <c r="A3986" s="48" t="s">
        <v>11607</v>
      </c>
      <c r="B3986" s="5" t="s">
        <v>5730</v>
      </c>
      <c r="C3986" s="5">
        <v>51</v>
      </c>
      <c r="D3986" s="5" t="s">
        <v>50</v>
      </c>
      <c r="E3986" s="5" t="s">
        <v>11608</v>
      </c>
      <c r="F3986" s="5">
        <v>-10433</v>
      </c>
      <c r="G3986" s="5" t="s">
        <v>37</v>
      </c>
      <c r="H3986" s="5" t="s">
        <v>53</v>
      </c>
      <c r="I3986" s="5">
        <v>157793.25</v>
      </c>
      <c r="J3986" s="5" t="s">
        <v>4140</v>
      </c>
      <c r="K3986" s="5" t="s">
        <v>81</v>
      </c>
      <c r="L3986" s="5" t="s">
        <v>32</v>
      </c>
      <c r="M3986" s="5">
        <v>1.06</v>
      </c>
      <c r="N3986" s="5" t="s">
        <v>24</v>
      </c>
      <c r="O3986" s="49">
        <v>6</v>
      </c>
    </row>
    <row r="3987" spans="1:15" x14ac:dyDescent="0.2">
      <c r="A3987" s="48" t="s">
        <v>11609</v>
      </c>
      <c r="B3987" s="5" t="s">
        <v>11610</v>
      </c>
      <c r="C3987" s="5">
        <v>52</v>
      </c>
      <c r="D3987" s="5" t="s">
        <v>17</v>
      </c>
      <c r="E3987" s="5" t="s">
        <v>11611</v>
      </c>
      <c r="F3987" s="5">
        <v>-8438</v>
      </c>
      <c r="G3987" s="5" t="s">
        <v>37</v>
      </c>
      <c r="H3987" s="5" t="s">
        <v>20</v>
      </c>
      <c r="I3987" s="5">
        <v>44526.63</v>
      </c>
      <c r="J3987" s="5" t="s">
        <v>8500</v>
      </c>
      <c r="K3987" s="5" t="s">
        <v>81</v>
      </c>
      <c r="L3987" s="5" t="s">
        <v>73</v>
      </c>
      <c r="M3987" s="5">
        <v>4.03</v>
      </c>
      <c r="N3987" s="5" t="s">
        <v>41</v>
      </c>
      <c r="O3987" s="49">
        <v>28</v>
      </c>
    </row>
    <row r="3988" spans="1:15" x14ac:dyDescent="0.2">
      <c r="A3988" s="48" t="s">
        <v>11612</v>
      </c>
      <c r="B3988" s="5" t="s">
        <v>4380</v>
      </c>
      <c r="C3988" s="5">
        <v>49</v>
      </c>
      <c r="D3988" s="5" t="s">
        <v>27</v>
      </c>
      <c r="E3988" s="5" t="s">
        <v>11613</v>
      </c>
      <c r="F3988" s="5">
        <v>-8939</v>
      </c>
      <c r="G3988" s="5" t="s">
        <v>85</v>
      </c>
      <c r="H3988" s="5" t="s">
        <v>144</v>
      </c>
      <c r="I3988" s="5">
        <v>161787.45000000001</v>
      </c>
      <c r="J3988" s="5" t="s">
        <v>5686</v>
      </c>
      <c r="K3988" s="5" t="s">
        <v>55</v>
      </c>
      <c r="L3988" s="5" t="s">
        <v>32</v>
      </c>
      <c r="M3988" s="5">
        <v>2.84</v>
      </c>
      <c r="N3988" s="5" t="s">
        <v>41</v>
      </c>
      <c r="O3988" s="49">
        <v>26</v>
      </c>
    </row>
    <row r="3989" spans="1:15" x14ac:dyDescent="0.2">
      <c r="A3989" s="48" t="s">
        <v>11614</v>
      </c>
      <c r="B3989" s="5" t="s">
        <v>8061</v>
      </c>
      <c r="C3989" s="5">
        <v>60</v>
      </c>
      <c r="D3989" s="5" t="s">
        <v>17</v>
      </c>
      <c r="E3989" s="5" t="s">
        <v>11615</v>
      </c>
      <c r="F3989" s="5">
        <v>-8722</v>
      </c>
      <c r="G3989" s="5" t="s">
        <v>45</v>
      </c>
      <c r="H3989" s="5" t="s">
        <v>71</v>
      </c>
      <c r="I3989" s="5">
        <v>101861.29</v>
      </c>
      <c r="J3989" s="5" t="s">
        <v>1537</v>
      </c>
      <c r="K3989" s="5" t="s">
        <v>40</v>
      </c>
      <c r="L3989" s="5" t="s">
        <v>32</v>
      </c>
      <c r="M3989" s="5">
        <v>4.4400000000000004</v>
      </c>
      <c r="N3989" s="5" t="s">
        <v>33</v>
      </c>
      <c r="O3989" s="49">
        <v>21</v>
      </c>
    </row>
    <row r="3990" spans="1:15" x14ac:dyDescent="0.2">
      <c r="A3990" s="48" t="s">
        <v>11616</v>
      </c>
      <c r="B3990" s="5" t="s">
        <v>11617</v>
      </c>
      <c r="C3990" s="5">
        <v>35</v>
      </c>
      <c r="D3990" s="5" t="s">
        <v>27</v>
      </c>
      <c r="E3990" s="5" t="s">
        <v>11618</v>
      </c>
      <c r="F3990" s="5">
        <v>-7089</v>
      </c>
      <c r="G3990" s="5" t="s">
        <v>116</v>
      </c>
      <c r="H3990" s="5" t="s">
        <v>53</v>
      </c>
      <c r="I3990" s="5">
        <v>154636</v>
      </c>
      <c r="J3990" s="5" t="s">
        <v>2486</v>
      </c>
      <c r="K3990" s="5" t="s">
        <v>22</v>
      </c>
      <c r="L3990" s="5" t="s">
        <v>23</v>
      </c>
      <c r="M3990" s="5">
        <v>3.69</v>
      </c>
      <c r="N3990" s="5" t="s">
        <v>57</v>
      </c>
      <c r="O3990" s="49">
        <v>8</v>
      </c>
    </row>
    <row r="3991" spans="1:15" x14ac:dyDescent="0.2">
      <c r="A3991" s="48" t="s">
        <v>11619</v>
      </c>
      <c r="B3991" s="5" t="s">
        <v>598</v>
      </c>
      <c r="C3991" s="5">
        <v>63</v>
      </c>
      <c r="D3991" s="5" t="s">
        <v>27</v>
      </c>
      <c r="E3991" s="5" t="s">
        <v>11620</v>
      </c>
      <c r="F3991" s="5">
        <v>-2843</v>
      </c>
      <c r="G3991" s="5" t="s">
        <v>78</v>
      </c>
      <c r="H3991" s="5" t="s">
        <v>173</v>
      </c>
      <c r="I3991" s="5">
        <v>160024.82999999999</v>
      </c>
      <c r="J3991" s="5" t="s">
        <v>4331</v>
      </c>
      <c r="K3991" s="5" t="s">
        <v>47</v>
      </c>
      <c r="L3991" s="5" t="s">
        <v>23</v>
      </c>
      <c r="M3991" s="5">
        <v>2.1</v>
      </c>
      <c r="N3991" s="5" t="s">
        <v>41</v>
      </c>
      <c r="O3991" s="49">
        <v>30</v>
      </c>
    </row>
    <row r="3992" spans="1:15" x14ac:dyDescent="0.2">
      <c r="A3992" s="48" t="s">
        <v>11621</v>
      </c>
      <c r="B3992" s="5" t="s">
        <v>10270</v>
      </c>
      <c r="C3992" s="5">
        <v>23</v>
      </c>
      <c r="D3992" s="5" t="s">
        <v>50</v>
      </c>
      <c r="E3992" s="5" t="s">
        <v>11622</v>
      </c>
      <c r="F3992" s="5">
        <v>-8743</v>
      </c>
      <c r="G3992" s="5" t="s">
        <v>99</v>
      </c>
      <c r="H3992" s="5" t="s">
        <v>30</v>
      </c>
      <c r="I3992" s="5">
        <v>51412.97</v>
      </c>
      <c r="J3992" s="5" t="s">
        <v>3166</v>
      </c>
      <c r="K3992" s="5" t="s">
        <v>62</v>
      </c>
      <c r="L3992" s="5" t="s">
        <v>56</v>
      </c>
      <c r="M3992" s="5">
        <v>2.1800000000000002</v>
      </c>
      <c r="N3992" s="5" t="s">
        <v>57</v>
      </c>
      <c r="O3992" s="49">
        <v>14</v>
      </c>
    </row>
    <row r="3993" spans="1:15" x14ac:dyDescent="0.2">
      <c r="A3993" s="48" t="s">
        <v>11623</v>
      </c>
      <c r="B3993" s="5" t="s">
        <v>898</v>
      </c>
      <c r="C3993" s="5">
        <v>33</v>
      </c>
      <c r="D3993" s="5" t="s">
        <v>17</v>
      </c>
      <c r="E3993" s="5" t="s">
        <v>11624</v>
      </c>
      <c r="F3993" s="5">
        <v>-5284</v>
      </c>
      <c r="G3993" s="5" t="s">
        <v>19</v>
      </c>
      <c r="H3993" s="5" t="s">
        <v>20</v>
      </c>
      <c r="I3993" s="5">
        <v>72502.8</v>
      </c>
      <c r="J3993" s="5" t="s">
        <v>11625</v>
      </c>
      <c r="K3993" s="5" t="s">
        <v>47</v>
      </c>
      <c r="L3993" s="5" t="s">
        <v>32</v>
      </c>
      <c r="M3993" s="5">
        <v>2.5099999999999998</v>
      </c>
      <c r="N3993" s="5" t="s">
        <v>57</v>
      </c>
      <c r="O3993" s="49">
        <v>9</v>
      </c>
    </row>
    <row r="3994" spans="1:15" x14ac:dyDescent="0.2">
      <c r="A3994" s="48" t="s">
        <v>11626</v>
      </c>
      <c r="B3994" s="5" t="s">
        <v>11578</v>
      </c>
      <c r="C3994" s="5">
        <v>31</v>
      </c>
      <c r="D3994" s="5" t="s">
        <v>17</v>
      </c>
      <c r="E3994" s="5" t="s">
        <v>11627</v>
      </c>
      <c r="F3994" s="5">
        <v>-7943</v>
      </c>
      <c r="G3994" s="5" t="s">
        <v>85</v>
      </c>
      <c r="H3994" s="5" t="s">
        <v>79</v>
      </c>
      <c r="I3994" s="5">
        <v>143992.57</v>
      </c>
      <c r="J3994" s="5" t="s">
        <v>4709</v>
      </c>
      <c r="K3994" s="5" t="s">
        <v>104</v>
      </c>
      <c r="L3994" s="5" t="s">
        <v>32</v>
      </c>
      <c r="M3994" s="5">
        <v>3.6</v>
      </c>
      <c r="N3994" s="5" t="s">
        <v>24</v>
      </c>
      <c r="O3994" s="49">
        <v>3</v>
      </c>
    </row>
    <row r="3995" spans="1:15" x14ac:dyDescent="0.2">
      <c r="A3995" s="48" t="s">
        <v>11628</v>
      </c>
      <c r="B3995" s="5" t="s">
        <v>4112</v>
      </c>
      <c r="C3995" s="5">
        <v>32</v>
      </c>
      <c r="D3995" s="5" t="s">
        <v>27</v>
      </c>
      <c r="E3995" s="5" t="s">
        <v>11629</v>
      </c>
      <c r="F3995" s="5">
        <v>-11053</v>
      </c>
      <c r="G3995" s="5" t="s">
        <v>45</v>
      </c>
      <c r="H3995" s="5" t="s">
        <v>79</v>
      </c>
      <c r="I3995" s="5">
        <v>35452.99</v>
      </c>
      <c r="J3995" s="5" t="s">
        <v>6712</v>
      </c>
      <c r="K3995" s="5" t="s">
        <v>55</v>
      </c>
      <c r="L3995" s="5" t="s">
        <v>23</v>
      </c>
      <c r="M3995" s="5">
        <v>4.33</v>
      </c>
      <c r="N3995" s="5" t="s">
        <v>33</v>
      </c>
      <c r="O3995" s="49">
        <v>21</v>
      </c>
    </row>
    <row r="3996" spans="1:15" x14ac:dyDescent="0.2">
      <c r="A3996" s="48" t="s">
        <v>11630</v>
      </c>
      <c r="B3996" s="5" t="s">
        <v>7588</v>
      </c>
      <c r="C3996" s="5">
        <v>65</v>
      </c>
      <c r="D3996" s="5" t="s">
        <v>27</v>
      </c>
      <c r="E3996" s="5" t="s">
        <v>11631</v>
      </c>
      <c r="F3996" s="5">
        <v>-4091</v>
      </c>
      <c r="G3996" s="5" t="s">
        <v>78</v>
      </c>
      <c r="H3996" s="5" t="s">
        <v>71</v>
      </c>
      <c r="I3996" s="5">
        <v>113986.74</v>
      </c>
      <c r="J3996" s="5" t="s">
        <v>11007</v>
      </c>
      <c r="K3996" s="5" t="s">
        <v>47</v>
      </c>
      <c r="L3996" s="5" t="s">
        <v>73</v>
      </c>
      <c r="M3996" s="5">
        <v>1.06</v>
      </c>
      <c r="N3996" s="5" t="s">
        <v>74</v>
      </c>
      <c r="O3996" s="49">
        <v>30</v>
      </c>
    </row>
    <row r="3997" spans="1:15" x14ac:dyDescent="0.2">
      <c r="A3997" s="48" t="s">
        <v>11632</v>
      </c>
      <c r="B3997" s="5" t="s">
        <v>8704</v>
      </c>
      <c r="C3997" s="5">
        <v>26</v>
      </c>
      <c r="D3997" s="5" t="s">
        <v>17</v>
      </c>
      <c r="E3997" s="5" t="s">
        <v>11633</v>
      </c>
      <c r="F3997" s="5">
        <v>-7886</v>
      </c>
      <c r="G3997" s="5" t="s">
        <v>37</v>
      </c>
      <c r="H3997" s="5" t="s">
        <v>79</v>
      </c>
      <c r="I3997" s="5">
        <v>164848.23000000001</v>
      </c>
      <c r="J3997" s="5" t="s">
        <v>9280</v>
      </c>
      <c r="K3997" s="5" t="s">
        <v>104</v>
      </c>
      <c r="L3997" s="5" t="s">
        <v>56</v>
      </c>
      <c r="M3997" s="5">
        <v>1.6</v>
      </c>
      <c r="N3997" s="5" t="s">
        <v>24</v>
      </c>
      <c r="O3997" s="49">
        <v>26</v>
      </c>
    </row>
    <row r="3998" spans="1:15" x14ac:dyDescent="0.2">
      <c r="A3998" s="48" t="s">
        <v>11634</v>
      </c>
      <c r="B3998" s="5" t="s">
        <v>9373</v>
      </c>
      <c r="C3998" s="5">
        <v>28</v>
      </c>
      <c r="D3998" s="5" t="s">
        <v>50</v>
      </c>
      <c r="E3998" s="5" t="s">
        <v>11635</v>
      </c>
      <c r="F3998" s="5">
        <v>-2912</v>
      </c>
      <c r="G3998" s="5" t="s">
        <v>99</v>
      </c>
      <c r="H3998" s="5" t="s">
        <v>194</v>
      </c>
      <c r="I3998" s="5">
        <v>176400.14</v>
      </c>
      <c r="J3998" s="5" t="s">
        <v>11636</v>
      </c>
      <c r="K3998" s="5" t="s">
        <v>40</v>
      </c>
      <c r="L3998" s="5" t="s">
        <v>73</v>
      </c>
      <c r="M3998" s="5">
        <v>1.49</v>
      </c>
      <c r="N3998" s="5" t="s">
        <v>41</v>
      </c>
      <c r="O3998" s="49">
        <v>21</v>
      </c>
    </row>
    <row r="3999" spans="1:15" x14ac:dyDescent="0.2">
      <c r="A3999" s="48" t="s">
        <v>11637</v>
      </c>
      <c r="B3999" s="5" t="s">
        <v>8807</v>
      </c>
      <c r="C3999" s="5">
        <v>61</v>
      </c>
      <c r="D3999" s="5" t="s">
        <v>17</v>
      </c>
      <c r="E3999" s="5" t="s">
        <v>11638</v>
      </c>
      <c r="F3999" s="5">
        <v>-2292</v>
      </c>
      <c r="G3999" s="5" t="s">
        <v>78</v>
      </c>
      <c r="H3999" s="5" t="s">
        <v>53</v>
      </c>
      <c r="I3999" s="5">
        <v>77419.89</v>
      </c>
      <c r="J3999" s="5" t="s">
        <v>3504</v>
      </c>
      <c r="K3999" s="5" t="s">
        <v>55</v>
      </c>
      <c r="L3999" s="5" t="s">
        <v>32</v>
      </c>
      <c r="M3999" s="5">
        <v>4.87</v>
      </c>
      <c r="N3999" s="5" t="s">
        <v>41</v>
      </c>
      <c r="O3999" s="49">
        <v>5</v>
      </c>
    </row>
    <row r="4000" spans="1:15" x14ac:dyDescent="0.2">
      <c r="A4000" s="48" t="s">
        <v>11639</v>
      </c>
      <c r="B4000" s="5" t="s">
        <v>7668</v>
      </c>
      <c r="C4000" s="5">
        <v>41</v>
      </c>
      <c r="D4000" s="5" t="s">
        <v>27</v>
      </c>
      <c r="E4000" s="5" t="s">
        <v>11640</v>
      </c>
      <c r="F4000" s="5">
        <v>-5878</v>
      </c>
      <c r="G4000" s="5" t="s">
        <v>37</v>
      </c>
      <c r="H4000" s="5" t="s">
        <v>71</v>
      </c>
      <c r="I4000" s="5">
        <v>152608.28</v>
      </c>
      <c r="J4000" s="5" t="s">
        <v>11641</v>
      </c>
      <c r="K4000" s="5" t="s">
        <v>127</v>
      </c>
      <c r="L4000" s="5" t="s">
        <v>56</v>
      </c>
      <c r="M4000" s="5">
        <v>3.51</v>
      </c>
      <c r="N4000" s="5" t="s">
        <v>24</v>
      </c>
      <c r="O4000" s="49">
        <v>4</v>
      </c>
    </row>
    <row r="4001" spans="1:15" x14ac:dyDescent="0.2">
      <c r="A4001" s="48" t="s">
        <v>11642</v>
      </c>
      <c r="B4001" s="5" t="s">
        <v>3046</v>
      </c>
      <c r="C4001" s="5">
        <v>42</v>
      </c>
      <c r="D4001" s="5" t="s">
        <v>27</v>
      </c>
      <c r="E4001" s="5" t="s">
        <v>11643</v>
      </c>
      <c r="F4001" s="5">
        <v>-2058</v>
      </c>
      <c r="G4001" s="5" t="s">
        <v>52</v>
      </c>
      <c r="H4001" s="5" t="s">
        <v>38</v>
      </c>
      <c r="I4001" s="5">
        <v>65786.03</v>
      </c>
      <c r="J4001" s="5" t="s">
        <v>7109</v>
      </c>
      <c r="K4001" s="5" t="s">
        <v>104</v>
      </c>
      <c r="L4001" s="5" t="s">
        <v>56</v>
      </c>
      <c r="M4001" s="5">
        <v>2.72</v>
      </c>
      <c r="N4001" s="5" t="s">
        <v>33</v>
      </c>
      <c r="O4001" s="49">
        <v>8</v>
      </c>
    </row>
    <row r="4002" spans="1:15" x14ac:dyDescent="0.2">
      <c r="A4002" s="48" t="s">
        <v>11644</v>
      </c>
      <c r="B4002" s="5" t="s">
        <v>11645</v>
      </c>
      <c r="C4002" s="5">
        <v>29</v>
      </c>
      <c r="D4002" s="5" t="s">
        <v>17</v>
      </c>
      <c r="E4002" s="5" t="s">
        <v>11646</v>
      </c>
      <c r="F4002" s="5">
        <v>-5927</v>
      </c>
      <c r="G4002" s="5" t="s">
        <v>19</v>
      </c>
      <c r="H4002" s="5" t="s">
        <v>144</v>
      </c>
      <c r="I4002" s="5">
        <v>46279.99</v>
      </c>
      <c r="J4002" s="5" t="s">
        <v>11647</v>
      </c>
      <c r="K4002" s="5" t="s">
        <v>136</v>
      </c>
      <c r="L4002" s="5" t="s">
        <v>23</v>
      </c>
      <c r="M4002" s="5">
        <v>4.82</v>
      </c>
      <c r="N4002" s="5" t="s">
        <v>33</v>
      </c>
      <c r="O4002" s="49">
        <v>25</v>
      </c>
    </row>
    <row r="4003" spans="1:15" x14ac:dyDescent="0.2">
      <c r="A4003" s="48" t="s">
        <v>11648</v>
      </c>
      <c r="B4003" s="5" t="s">
        <v>11649</v>
      </c>
      <c r="C4003" s="5">
        <v>43</v>
      </c>
      <c r="D4003" s="5" t="s">
        <v>27</v>
      </c>
      <c r="E4003" s="5" t="s">
        <v>11650</v>
      </c>
      <c r="F4003" s="5">
        <v>-7241</v>
      </c>
      <c r="G4003" s="5" t="s">
        <v>29</v>
      </c>
      <c r="H4003" s="5" t="s">
        <v>66</v>
      </c>
      <c r="I4003" s="5">
        <v>112552.25</v>
      </c>
      <c r="J4003" s="5" t="s">
        <v>11651</v>
      </c>
      <c r="K4003" s="5" t="s">
        <v>62</v>
      </c>
      <c r="L4003" s="5" t="s">
        <v>23</v>
      </c>
      <c r="M4003" s="5">
        <v>1.08</v>
      </c>
      <c r="N4003" s="5" t="s">
        <v>57</v>
      </c>
      <c r="O4003" s="49">
        <v>38</v>
      </c>
    </row>
    <row r="4004" spans="1:15" x14ac:dyDescent="0.2">
      <c r="A4004" s="48" t="s">
        <v>11652</v>
      </c>
      <c r="B4004" s="5" t="s">
        <v>3548</v>
      </c>
      <c r="C4004" s="5">
        <v>52</v>
      </c>
      <c r="D4004" s="5" t="s">
        <v>17</v>
      </c>
      <c r="E4004" s="5" t="s">
        <v>11653</v>
      </c>
      <c r="F4004" s="5">
        <v>-9148</v>
      </c>
      <c r="G4004" s="5" t="s">
        <v>85</v>
      </c>
      <c r="H4004" s="5" t="s">
        <v>30</v>
      </c>
      <c r="I4004" s="5">
        <v>154772.94</v>
      </c>
      <c r="J4004" s="5" t="s">
        <v>2377</v>
      </c>
      <c r="K4004" s="5" t="s">
        <v>127</v>
      </c>
      <c r="L4004" s="5" t="s">
        <v>23</v>
      </c>
      <c r="M4004" s="5">
        <v>1.67</v>
      </c>
      <c r="N4004" s="5" t="s">
        <v>24</v>
      </c>
      <c r="O4004" s="49">
        <v>11</v>
      </c>
    </row>
    <row r="4005" spans="1:15" x14ac:dyDescent="0.2">
      <c r="A4005" s="48" t="s">
        <v>11654</v>
      </c>
      <c r="B4005" s="5" t="s">
        <v>5587</v>
      </c>
      <c r="C4005" s="5">
        <v>55</v>
      </c>
      <c r="D4005" s="5" t="s">
        <v>17</v>
      </c>
      <c r="E4005" s="5" t="s">
        <v>11655</v>
      </c>
      <c r="F4005" s="5">
        <v>-8528</v>
      </c>
      <c r="G4005" s="5" t="s">
        <v>52</v>
      </c>
      <c r="H4005" s="5" t="s">
        <v>66</v>
      </c>
      <c r="I4005" s="5">
        <v>86750.14</v>
      </c>
      <c r="J4005" s="5" t="s">
        <v>6845</v>
      </c>
      <c r="K4005" s="5" t="s">
        <v>104</v>
      </c>
      <c r="L4005" s="5" t="s">
        <v>73</v>
      </c>
      <c r="M4005" s="5">
        <v>2.25</v>
      </c>
      <c r="N4005" s="5" t="s">
        <v>57</v>
      </c>
      <c r="O4005" s="49">
        <v>22</v>
      </c>
    </row>
    <row r="4006" spans="1:15" x14ac:dyDescent="0.2">
      <c r="A4006" s="48" t="s">
        <v>11656</v>
      </c>
      <c r="B4006" s="5" t="s">
        <v>2468</v>
      </c>
      <c r="C4006" s="5">
        <v>57</v>
      </c>
      <c r="D4006" s="5" t="s">
        <v>17</v>
      </c>
      <c r="E4006" s="5" t="s">
        <v>11657</v>
      </c>
      <c r="F4006" s="5">
        <v>-5861</v>
      </c>
      <c r="G4006" s="5" t="s">
        <v>19</v>
      </c>
      <c r="H4006" s="5" t="s">
        <v>53</v>
      </c>
      <c r="I4006" s="5">
        <v>161664.04999999999</v>
      </c>
      <c r="J4006" s="5" t="s">
        <v>3613</v>
      </c>
      <c r="K4006" s="5" t="s">
        <v>81</v>
      </c>
      <c r="L4006" s="5" t="s">
        <v>73</v>
      </c>
      <c r="M4006" s="5">
        <v>3.73</v>
      </c>
      <c r="N4006" s="5" t="s">
        <v>33</v>
      </c>
      <c r="O4006" s="49">
        <v>29</v>
      </c>
    </row>
    <row r="4007" spans="1:15" x14ac:dyDescent="0.2">
      <c r="A4007" s="48" t="s">
        <v>11658</v>
      </c>
      <c r="B4007" s="5" t="s">
        <v>1039</v>
      </c>
      <c r="C4007" s="5">
        <v>65</v>
      </c>
      <c r="D4007" s="5" t="s">
        <v>27</v>
      </c>
      <c r="E4007" s="5" t="s">
        <v>11659</v>
      </c>
      <c r="F4007" s="5">
        <v>-10092</v>
      </c>
      <c r="G4007" s="5" t="s">
        <v>116</v>
      </c>
      <c r="H4007" s="5" t="s">
        <v>79</v>
      </c>
      <c r="I4007" s="5">
        <v>113899.08</v>
      </c>
      <c r="J4007" s="5" t="s">
        <v>1308</v>
      </c>
      <c r="K4007" s="5" t="s">
        <v>118</v>
      </c>
      <c r="L4007" s="5" t="s">
        <v>32</v>
      </c>
      <c r="M4007" s="5">
        <v>1.58</v>
      </c>
      <c r="N4007" s="5" t="s">
        <v>24</v>
      </c>
      <c r="O4007" s="49">
        <v>17</v>
      </c>
    </row>
    <row r="4008" spans="1:15" x14ac:dyDescent="0.2">
      <c r="A4008" s="48" t="s">
        <v>11660</v>
      </c>
      <c r="B4008" s="5" t="s">
        <v>3881</v>
      </c>
      <c r="C4008" s="5">
        <v>62</v>
      </c>
      <c r="D4008" s="5" t="s">
        <v>17</v>
      </c>
      <c r="E4008" s="5" t="s">
        <v>11661</v>
      </c>
      <c r="F4008" s="5">
        <v>-6997</v>
      </c>
      <c r="G4008" s="5" t="s">
        <v>85</v>
      </c>
      <c r="H4008" s="5" t="s">
        <v>194</v>
      </c>
      <c r="I4008" s="5">
        <v>111162.31</v>
      </c>
      <c r="J4008" s="5" t="s">
        <v>8415</v>
      </c>
      <c r="K4008" s="5" t="s">
        <v>104</v>
      </c>
      <c r="L4008" s="5" t="s">
        <v>73</v>
      </c>
      <c r="M4008" s="5">
        <v>2.2000000000000002</v>
      </c>
      <c r="N4008" s="5" t="s">
        <v>33</v>
      </c>
      <c r="O4008" s="49">
        <v>5</v>
      </c>
    </row>
    <row r="4009" spans="1:15" x14ac:dyDescent="0.2">
      <c r="A4009" s="48" t="s">
        <v>11662</v>
      </c>
      <c r="B4009" s="5" t="s">
        <v>8005</v>
      </c>
      <c r="C4009" s="5">
        <v>33</v>
      </c>
      <c r="D4009" s="5" t="s">
        <v>27</v>
      </c>
      <c r="E4009" s="5" t="s">
        <v>11663</v>
      </c>
      <c r="F4009" s="5">
        <v>-4450</v>
      </c>
      <c r="G4009" s="5" t="s">
        <v>52</v>
      </c>
      <c r="H4009" s="5" t="s">
        <v>38</v>
      </c>
      <c r="I4009" s="5">
        <v>48492.36</v>
      </c>
      <c r="J4009" s="5" t="s">
        <v>10663</v>
      </c>
      <c r="K4009" s="5" t="s">
        <v>104</v>
      </c>
      <c r="L4009" s="5" t="s">
        <v>23</v>
      </c>
      <c r="M4009" s="5">
        <v>2.92</v>
      </c>
      <c r="N4009" s="5" t="s">
        <v>24</v>
      </c>
      <c r="O4009" s="49">
        <v>12</v>
      </c>
    </row>
    <row r="4010" spans="1:15" x14ac:dyDescent="0.2">
      <c r="A4010" s="48" t="s">
        <v>11664</v>
      </c>
      <c r="B4010" s="5" t="s">
        <v>781</v>
      </c>
      <c r="C4010" s="5">
        <v>39</v>
      </c>
      <c r="D4010" s="5" t="s">
        <v>27</v>
      </c>
      <c r="E4010" s="5" t="s">
        <v>11665</v>
      </c>
      <c r="F4010" s="5">
        <v>-8488</v>
      </c>
      <c r="G4010" s="5" t="s">
        <v>116</v>
      </c>
      <c r="H4010" s="5" t="s">
        <v>66</v>
      </c>
      <c r="I4010" s="5">
        <v>51713.15</v>
      </c>
      <c r="J4010" s="5" t="s">
        <v>6065</v>
      </c>
      <c r="K4010" s="5" t="s">
        <v>55</v>
      </c>
      <c r="L4010" s="5" t="s">
        <v>32</v>
      </c>
      <c r="M4010" s="5">
        <v>3.93</v>
      </c>
      <c r="N4010" s="5" t="s">
        <v>33</v>
      </c>
      <c r="O4010" s="49">
        <v>20</v>
      </c>
    </row>
    <row r="4011" spans="1:15" x14ac:dyDescent="0.2">
      <c r="A4011" s="48" t="s">
        <v>11666</v>
      </c>
      <c r="B4011" s="5" t="s">
        <v>11667</v>
      </c>
      <c r="C4011" s="5">
        <v>62</v>
      </c>
      <c r="D4011" s="5" t="s">
        <v>27</v>
      </c>
      <c r="E4011" s="5" t="s">
        <v>11668</v>
      </c>
      <c r="F4011" s="5">
        <v>-4455</v>
      </c>
      <c r="G4011" s="5" t="s">
        <v>99</v>
      </c>
      <c r="H4011" s="5" t="s">
        <v>79</v>
      </c>
      <c r="I4011" s="5">
        <v>60054.79</v>
      </c>
      <c r="J4011" s="5" t="s">
        <v>3741</v>
      </c>
      <c r="K4011" s="5" t="s">
        <v>104</v>
      </c>
      <c r="L4011" s="5" t="s">
        <v>56</v>
      </c>
      <c r="M4011" s="5">
        <v>2.77</v>
      </c>
      <c r="N4011" s="5" t="s">
        <v>24</v>
      </c>
      <c r="O4011" s="49">
        <v>3</v>
      </c>
    </row>
    <row r="4012" spans="1:15" x14ac:dyDescent="0.2">
      <c r="A4012" s="48" t="s">
        <v>11669</v>
      </c>
      <c r="B4012" s="5" t="s">
        <v>323</v>
      </c>
      <c r="C4012" s="5">
        <v>51</v>
      </c>
      <c r="D4012" s="5" t="s">
        <v>17</v>
      </c>
      <c r="E4012" s="5" t="s">
        <v>11670</v>
      </c>
      <c r="F4012" s="5">
        <v>-5921</v>
      </c>
      <c r="G4012" s="5" t="s">
        <v>116</v>
      </c>
      <c r="H4012" s="5" t="s">
        <v>66</v>
      </c>
      <c r="I4012" s="5">
        <v>116099.61</v>
      </c>
      <c r="J4012" s="5" t="s">
        <v>2641</v>
      </c>
      <c r="K4012" s="5" t="s">
        <v>22</v>
      </c>
      <c r="L4012" s="5" t="s">
        <v>56</v>
      </c>
      <c r="M4012" s="5">
        <v>2.37</v>
      </c>
      <c r="N4012" s="5" t="s">
        <v>24</v>
      </c>
      <c r="O4012" s="49">
        <v>36</v>
      </c>
    </row>
    <row r="4013" spans="1:15" x14ac:dyDescent="0.2">
      <c r="A4013" s="48" t="s">
        <v>11671</v>
      </c>
      <c r="B4013" s="5" t="s">
        <v>4344</v>
      </c>
      <c r="C4013" s="5">
        <v>27</v>
      </c>
      <c r="D4013" s="5" t="s">
        <v>17</v>
      </c>
      <c r="E4013" s="5" t="s">
        <v>11672</v>
      </c>
      <c r="F4013" s="5">
        <v>-11083</v>
      </c>
      <c r="G4013" s="5" t="s">
        <v>78</v>
      </c>
      <c r="H4013" s="5" t="s">
        <v>20</v>
      </c>
      <c r="I4013" s="5">
        <v>170553.02</v>
      </c>
      <c r="J4013" s="5" t="s">
        <v>11673</v>
      </c>
      <c r="K4013" s="5" t="s">
        <v>136</v>
      </c>
      <c r="L4013" s="5" t="s">
        <v>32</v>
      </c>
      <c r="M4013" s="5">
        <v>4.53</v>
      </c>
      <c r="N4013" s="5" t="s">
        <v>33</v>
      </c>
      <c r="O4013" s="49">
        <v>0</v>
      </c>
    </row>
    <row r="4014" spans="1:15" x14ac:dyDescent="0.2">
      <c r="A4014" s="48" t="s">
        <v>11674</v>
      </c>
      <c r="B4014" s="5" t="s">
        <v>3311</v>
      </c>
      <c r="C4014" s="5">
        <v>61</v>
      </c>
      <c r="D4014" s="5" t="s">
        <v>17</v>
      </c>
      <c r="E4014" s="5" t="s">
        <v>11675</v>
      </c>
      <c r="F4014" s="5">
        <v>-7769</v>
      </c>
      <c r="G4014" s="5" t="s">
        <v>37</v>
      </c>
      <c r="H4014" s="5" t="s">
        <v>144</v>
      </c>
      <c r="I4014" s="5">
        <v>87670.75</v>
      </c>
      <c r="J4014" s="5" t="s">
        <v>8469</v>
      </c>
      <c r="K4014" s="5" t="s">
        <v>118</v>
      </c>
      <c r="L4014" s="5" t="s">
        <v>23</v>
      </c>
      <c r="M4014" s="5">
        <v>2.38</v>
      </c>
      <c r="N4014" s="5" t="s">
        <v>74</v>
      </c>
      <c r="O4014" s="49">
        <v>16</v>
      </c>
    </row>
    <row r="4015" spans="1:15" x14ac:dyDescent="0.2">
      <c r="A4015" s="48" t="s">
        <v>11676</v>
      </c>
      <c r="B4015" s="5" t="s">
        <v>6756</v>
      </c>
      <c r="C4015" s="5">
        <v>51</v>
      </c>
      <c r="D4015" s="5" t="s">
        <v>17</v>
      </c>
      <c r="E4015" s="5" t="s">
        <v>11677</v>
      </c>
      <c r="F4015" s="5">
        <v>-9158</v>
      </c>
      <c r="G4015" s="5" t="s">
        <v>78</v>
      </c>
      <c r="H4015" s="5" t="s">
        <v>71</v>
      </c>
      <c r="I4015" s="5">
        <v>103074.47</v>
      </c>
      <c r="J4015" s="5" t="s">
        <v>10066</v>
      </c>
      <c r="K4015" s="5" t="s">
        <v>104</v>
      </c>
      <c r="L4015" s="5" t="s">
        <v>32</v>
      </c>
      <c r="M4015" s="5">
        <v>3.7</v>
      </c>
      <c r="N4015" s="5" t="s">
        <v>24</v>
      </c>
      <c r="O4015" s="49">
        <v>19</v>
      </c>
    </row>
    <row r="4016" spans="1:15" x14ac:dyDescent="0.2">
      <c r="A4016" s="48" t="s">
        <v>11678</v>
      </c>
      <c r="B4016" s="5" t="s">
        <v>11679</v>
      </c>
      <c r="C4016" s="5">
        <v>29</v>
      </c>
      <c r="D4016" s="5" t="s">
        <v>50</v>
      </c>
      <c r="E4016" s="5" t="s">
        <v>11680</v>
      </c>
      <c r="F4016" s="5">
        <v>-7838</v>
      </c>
      <c r="G4016" s="5" t="s">
        <v>19</v>
      </c>
      <c r="H4016" s="5" t="s">
        <v>194</v>
      </c>
      <c r="I4016" s="5">
        <v>120951.6</v>
      </c>
      <c r="J4016" s="5" t="s">
        <v>8559</v>
      </c>
      <c r="K4016" s="5" t="s">
        <v>62</v>
      </c>
      <c r="L4016" s="5" t="s">
        <v>32</v>
      </c>
      <c r="M4016" s="5">
        <v>3.6</v>
      </c>
      <c r="N4016" s="5" t="s">
        <v>74</v>
      </c>
      <c r="O4016" s="49">
        <v>18</v>
      </c>
    </row>
    <row r="4017" spans="1:15" x14ac:dyDescent="0.2">
      <c r="A4017" s="48" t="s">
        <v>11681</v>
      </c>
      <c r="B4017" s="5" t="s">
        <v>1225</v>
      </c>
      <c r="C4017" s="5">
        <v>35</v>
      </c>
      <c r="D4017" s="5" t="s">
        <v>27</v>
      </c>
      <c r="E4017" s="5" t="s">
        <v>11682</v>
      </c>
      <c r="F4017" s="5">
        <v>-7208</v>
      </c>
      <c r="G4017" s="5" t="s">
        <v>116</v>
      </c>
      <c r="H4017" s="5" t="s">
        <v>173</v>
      </c>
      <c r="I4017" s="5">
        <v>150958.56</v>
      </c>
      <c r="J4017" s="5" t="s">
        <v>1075</v>
      </c>
      <c r="K4017" s="5" t="s">
        <v>55</v>
      </c>
      <c r="L4017" s="5" t="s">
        <v>32</v>
      </c>
      <c r="M4017" s="5">
        <v>1.56</v>
      </c>
      <c r="N4017" s="5" t="s">
        <v>57</v>
      </c>
      <c r="O4017" s="49">
        <v>33</v>
      </c>
    </row>
    <row r="4018" spans="1:15" x14ac:dyDescent="0.2">
      <c r="A4018" s="48" t="s">
        <v>11683</v>
      </c>
      <c r="B4018" s="5" t="s">
        <v>163</v>
      </c>
      <c r="C4018" s="5">
        <v>41</v>
      </c>
      <c r="D4018" s="5" t="s">
        <v>17</v>
      </c>
      <c r="E4018" s="5" t="s">
        <v>11684</v>
      </c>
      <c r="F4018" s="5">
        <v>-3687</v>
      </c>
      <c r="G4018" s="5" t="s">
        <v>45</v>
      </c>
      <c r="H4018" s="5" t="s">
        <v>173</v>
      </c>
      <c r="I4018" s="5">
        <v>162019.51</v>
      </c>
      <c r="J4018" s="5" t="s">
        <v>54</v>
      </c>
      <c r="K4018" s="5" t="s">
        <v>22</v>
      </c>
      <c r="L4018" s="5" t="s">
        <v>32</v>
      </c>
      <c r="M4018" s="5">
        <v>1.1000000000000001</v>
      </c>
      <c r="N4018" s="5" t="s">
        <v>57</v>
      </c>
      <c r="O4018" s="49">
        <v>9</v>
      </c>
    </row>
    <row r="4019" spans="1:15" x14ac:dyDescent="0.2">
      <c r="A4019" s="48" t="s">
        <v>11685</v>
      </c>
      <c r="B4019" s="5" t="s">
        <v>4777</v>
      </c>
      <c r="C4019" s="5">
        <v>31</v>
      </c>
      <c r="D4019" s="5" t="s">
        <v>17</v>
      </c>
      <c r="E4019" s="5" t="s">
        <v>11686</v>
      </c>
      <c r="F4019" s="5">
        <v>-7259</v>
      </c>
      <c r="G4019" s="5" t="s">
        <v>19</v>
      </c>
      <c r="H4019" s="5" t="s">
        <v>79</v>
      </c>
      <c r="I4019" s="5">
        <v>96874.93</v>
      </c>
      <c r="J4019" s="5" t="s">
        <v>1557</v>
      </c>
      <c r="K4019" s="5" t="s">
        <v>127</v>
      </c>
      <c r="L4019" s="5" t="s">
        <v>56</v>
      </c>
      <c r="M4019" s="5">
        <v>1.18</v>
      </c>
      <c r="N4019" s="5" t="s">
        <v>41</v>
      </c>
      <c r="O4019" s="49">
        <v>33</v>
      </c>
    </row>
    <row r="4020" spans="1:15" x14ac:dyDescent="0.2">
      <c r="A4020" s="48" t="s">
        <v>11687</v>
      </c>
      <c r="B4020" s="5" t="s">
        <v>3605</v>
      </c>
      <c r="C4020" s="5">
        <v>57</v>
      </c>
      <c r="D4020" s="5" t="s">
        <v>27</v>
      </c>
      <c r="E4020" s="5" t="s">
        <v>11688</v>
      </c>
      <c r="F4020" s="5">
        <v>-8551</v>
      </c>
      <c r="G4020" s="5" t="s">
        <v>94</v>
      </c>
      <c r="H4020" s="5" t="s">
        <v>194</v>
      </c>
      <c r="I4020" s="5">
        <v>43752.94</v>
      </c>
      <c r="J4020" s="5" t="s">
        <v>8270</v>
      </c>
      <c r="K4020" s="5" t="s">
        <v>22</v>
      </c>
      <c r="L4020" s="5" t="s">
        <v>56</v>
      </c>
      <c r="M4020" s="5">
        <v>2.95</v>
      </c>
      <c r="N4020" s="5" t="s">
        <v>33</v>
      </c>
      <c r="O4020" s="49">
        <v>18</v>
      </c>
    </row>
    <row r="4021" spans="1:15" x14ac:dyDescent="0.2">
      <c r="A4021" s="48" t="s">
        <v>11689</v>
      </c>
      <c r="B4021" s="5" t="s">
        <v>7857</v>
      </c>
      <c r="C4021" s="5">
        <v>48</v>
      </c>
      <c r="D4021" s="5" t="s">
        <v>27</v>
      </c>
      <c r="E4021" s="5" t="s">
        <v>11690</v>
      </c>
      <c r="F4021" s="5">
        <v>-8564</v>
      </c>
      <c r="G4021" s="5" t="s">
        <v>52</v>
      </c>
      <c r="H4021" s="5" t="s">
        <v>144</v>
      </c>
      <c r="I4021" s="5">
        <v>140954.78</v>
      </c>
      <c r="J4021" s="5" t="s">
        <v>783</v>
      </c>
      <c r="K4021" s="5" t="s">
        <v>136</v>
      </c>
      <c r="L4021" s="5" t="s">
        <v>32</v>
      </c>
      <c r="M4021" s="5">
        <v>2.46</v>
      </c>
      <c r="N4021" s="5" t="s">
        <v>24</v>
      </c>
      <c r="O4021" s="49">
        <v>3</v>
      </c>
    </row>
    <row r="4022" spans="1:15" x14ac:dyDescent="0.2">
      <c r="A4022" s="48" t="s">
        <v>11691</v>
      </c>
      <c r="B4022" s="5" t="s">
        <v>7905</v>
      </c>
      <c r="C4022" s="5">
        <v>43</v>
      </c>
      <c r="D4022" s="5" t="s">
        <v>27</v>
      </c>
      <c r="E4022" s="5" t="s">
        <v>11692</v>
      </c>
      <c r="F4022" s="5">
        <v>-9275</v>
      </c>
      <c r="G4022" s="5" t="s">
        <v>116</v>
      </c>
      <c r="H4022" s="5" t="s">
        <v>66</v>
      </c>
      <c r="I4022" s="5">
        <v>97282.52</v>
      </c>
      <c r="J4022" s="5" t="s">
        <v>3009</v>
      </c>
      <c r="K4022" s="5" t="s">
        <v>40</v>
      </c>
      <c r="L4022" s="5" t="s">
        <v>23</v>
      </c>
      <c r="M4022" s="5">
        <v>2.7</v>
      </c>
      <c r="N4022" s="5" t="s">
        <v>33</v>
      </c>
      <c r="O4022" s="49">
        <v>27</v>
      </c>
    </row>
    <row r="4023" spans="1:15" x14ac:dyDescent="0.2">
      <c r="A4023" s="48" t="s">
        <v>11693</v>
      </c>
      <c r="B4023" s="5" t="s">
        <v>3906</v>
      </c>
      <c r="C4023" s="5">
        <v>23</v>
      </c>
      <c r="D4023" s="5" t="s">
        <v>27</v>
      </c>
      <c r="E4023" s="5" t="s">
        <v>11694</v>
      </c>
      <c r="F4023" s="5">
        <v>-10099</v>
      </c>
      <c r="G4023" s="5" t="s">
        <v>78</v>
      </c>
      <c r="H4023" s="5" t="s">
        <v>53</v>
      </c>
      <c r="I4023" s="5">
        <v>52330.559999999998</v>
      </c>
      <c r="J4023" s="5" t="s">
        <v>348</v>
      </c>
      <c r="K4023" s="5" t="s">
        <v>81</v>
      </c>
      <c r="L4023" s="5" t="s">
        <v>73</v>
      </c>
      <c r="M4023" s="5">
        <v>4.8099999999999996</v>
      </c>
      <c r="N4023" s="5" t="s">
        <v>41</v>
      </c>
      <c r="O4023" s="49">
        <v>11</v>
      </c>
    </row>
    <row r="4024" spans="1:15" x14ac:dyDescent="0.2">
      <c r="A4024" s="48" t="s">
        <v>11695</v>
      </c>
      <c r="B4024" s="5" t="s">
        <v>9947</v>
      </c>
      <c r="C4024" s="5">
        <v>45</v>
      </c>
      <c r="D4024" s="5" t="s">
        <v>50</v>
      </c>
      <c r="E4024" s="5" t="s">
        <v>11696</v>
      </c>
      <c r="F4024" s="5">
        <v>-8066</v>
      </c>
      <c r="G4024" s="5" t="s">
        <v>85</v>
      </c>
      <c r="H4024" s="5" t="s">
        <v>173</v>
      </c>
      <c r="I4024" s="5">
        <v>162487.9</v>
      </c>
      <c r="J4024" s="5" t="s">
        <v>203</v>
      </c>
      <c r="K4024" s="5" t="s">
        <v>62</v>
      </c>
      <c r="L4024" s="5" t="s">
        <v>23</v>
      </c>
      <c r="M4024" s="5">
        <v>1.62</v>
      </c>
      <c r="N4024" s="5" t="s">
        <v>57</v>
      </c>
      <c r="O4024" s="49">
        <v>18</v>
      </c>
    </row>
    <row r="4025" spans="1:15" x14ac:dyDescent="0.2">
      <c r="A4025" s="48" t="s">
        <v>11697</v>
      </c>
      <c r="B4025" s="5" t="s">
        <v>3621</v>
      </c>
      <c r="C4025" s="5">
        <v>44</v>
      </c>
      <c r="D4025" s="5" t="s">
        <v>17</v>
      </c>
      <c r="E4025" s="5" t="s">
        <v>11698</v>
      </c>
      <c r="F4025" s="5">
        <v>-3325</v>
      </c>
      <c r="G4025" s="5" t="s">
        <v>94</v>
      </c>
      <c r="H4025" s="5" t="s">
        <v>53</v>
      </c>
      <c r="I4025" s="5">
        <v>56575.42</v>
      </c>
      <c r="J4025" s="5" t="s">
        <v>9900</v>
      </c>
      <c r="K4025" s="5" t="s">
        <v>118</v>
      </c>
      <c r="L4025" s="5" t="s">
        <v>73</v>
      </c>
      <c r="M4025" s="5">
        <v>4.13</v>
      </c>
      <c r="N4025" s="5" t="s">
        <v>57</v>
      </c>
      <c r="O4025" s="49">
        <v>12</v>
      </c>
    </row>
    <row r="4026" spans="1:15" x14ac:dyDescent="0.2">
      <c r="A4026" s="48" t="s">
        <v>11699</v>
      </c>
      <c r="B4026" s="5" t="s">
        <v>3085</v>
      </c>
      <c r="C4026" s="5">
        <v>56</v>
      </c>
      <c r="D4026" s="5" t="s">
        <v>17</v>
      </c>
      <c r="E4026" s="5" t="s">
        <v>11700</v>
      </c>
      <c r="F4026" s="5">
        <v>-9432</v>
      </c>
      <c r="G4026" s="5" t="s">
        <v>29</v>
      </c>
      <c r="H4026" s="5" t="s">
        <v>20</v>
      </c>
      <c r="I4026" s="5">
        <v>118882</v>
      </c>
      <c r="J4026" s="5" t="s">
        <v>3940</v>
      </c>
      <c r="K4026" s="5" t="s">
        <v>136</v>
      </c>
      <c r="L4026" s="5" t="s">
        <v>23</v>
      </c>
      <c r="M4026" s="5">
        <v>2.6</v>
      </c>
      <c r="N4026" s="5" t="s">
        <v>33</v>
      </c>
      <c r="O4026" s="49">
        <v>11</v>
      </c>
    </row>
    <row r="4027" spans="1:15" x14ac:dyDescent="0.2">
      <c r="A4027" s="48" t="s">
        <v>11701</v>
      </c>
      <c r="B4027" s="5" t="s">
        <v>11702</v>
      </c>
      <c r="C4027" s="5">
        <v>40</v>
      </c>
      <c r="D4027" s="5" t="s">
        <v>50</v>
      </c>
      <c r="E4027" s="5" t="s">
        <v>11703</v>
      </c>
      <c r="F4027" s="5">
        <v>-6675</v>
      </c>
      <c r="G4027" s="5" t="s">
        <v>78</v>
      </c>
      <c r="H4027" s="5" t="s">
        <v>30</v>
      </c>
      <c r="I4027" s="5">
        <v>143286.60999999999</v>
      </c>
      <c r="J4027" s="5" t="s">
        <v>11704</v>
      </c>
      <c r="K4027" s="5" t="s">
        <v>136</v>
      </c>
      <c r="L4027" s="5" t="s">
        <v>73</v>
      </c>
      <c r="M4027" s="5">
        <v>4.47</v>
      </c>
      <c r="N4027" s="5" t="s">
        <v>74</v>
      </c>
      <c r="O4027" s="49">
        <v>27</v>
      </c>
    </row>
    <row r="4028" spans="1:15" x14ac:dyDescent="0.2">
      <c r="A4028" s="48" t="s">
        <v>11705</v>
      </c>
      <c r="B4028" s="5" t="s">
        <v>4944</v>
      </c>
      <c r="C4028" s="5">
        <v>50</v>
      </c>
      <c r="D4028" s="5" t="s">
        <v>27</v>
      </c>
      <c r="E4028" s="5" t="s">
        <v>11706</v>
      </c>
      <c r="F4028" s="5">
        <v>-10253</v>
      </c>
      <c r="G4028" s="5" t="s">
        <v>116</v>
      </c>
      <c r="H4028" s="5" t="s">
        <v>53</v>
      </c>
      <c r="I4028" s="5">
        <v>164934.01999999999</v>
      </c>
      <c r="J4028" s="5" t="s">
        <v>5455</v>
      </c>
      <c r="K4028" s="5" t="s">
        <v>62</v>
      </c>
      <c r="L4028" s="5" t="s">
        <v>23</v>
      </c>
      <c r="M4028" s="5">
        <v>1.73</v>
      </c>
      <c r="N4028" s="5" t="s">
        <v>57</v>
      </c>
      <c r="O4028" s="49">
        <v>18</v>
      </c>
    </row>
    <row r="4029" spans="1:15" x14ac:dyDescent="0.2">
      <c r="A4029" s="48" t="s">
        <v>11707</v>
      </c>
      <c r="B4029" s="5" t="s">
        <v>6126</v>
      </c>
      <c r="C4029" s="5">
        <v>58</v>
      </c>
      <c r="D4029" s="5" t="s">
        <v>17</v>
      </c>
      <c r="E4029" s="5" t="s">
        <v>11708</v>
      </c>
      <c r="F4029" s="5">
        <v>-10128</v>
      </c>
      <c r="G4029" s="5" t="s">
        <v>85</v>
      </c>
      <c r="H4029" s="5" t="s">
        <v>20</v>
      </c>
      <c r="I4029" s="5">
        <v>157496.31</v>
      </c>
      <c r="J4029" s="5" t="s">
        <v>4914</v>
      </c>
      <c r="K4029" s="5" t="s">
        <v>81</v>
      </c>
      <c r="L4029" s="5" t="s">
        <v>73</v>
      </c>
      <c r="M4029" s="5">
        <v>3.34</v>
      </c>
      <c r="N4029" s="5" t="s">
        <v>33</v>
      </c>
      <c r="O4029" s="49">
        <v>38</v>
      </c>
    </row>
    <row r="4030" spans="1:15" x14ac:dyDescent="0.2">
      <c r="A4030" s="48" t="s">
        <v>11709</v>
      </c>
      <c r="B4030" s="5" t="s">
        <v>6267</v>
      </c>
      <c r="C4030" s="5">
        <v>44</v>
      </c>
      <c r="D4030" s="5" t="s">
        <v>50</v>
      </c>
      <c r="E4030" s="5" t="s">
        <v>11710</v>
      </c>
      <c r="F4030" s="5">
        <v>-9496</v>
      </c>
      <c r="G4030" s="5" t="s">
        <v>85</v>
      </c>
      <c r="H4030" s="5" t="s">
        <v>194</v>
      </c>
      <c r="I4030" s="5">
        <v>126782.54</v>
      </c>
      <c r="J4030" s="5" t="s">
        <v>3778</v>
      </c>
      <c r="K4030" s="5" t="s">
        <v>136</v>
      </c>
      <c r="L4030" s="5" t="s">
        <v>73</v>
      </c>
      <c r="M4030" s="5">
        <v>3</v>
      </c>
      <c r="N4030" s="5" t="s">
        <v>74</v>
      </c>
      <c r="O4030" s="49">
        <v>16</v>
      </c>
    </row>
    <row r="4031" spans="1:15" x14ac:dyDescent="0.2">
      <c r="A4031" s="48" t="s">
        <v>11711</v>
      </c>
      <c r="B4031" s="5" t="s">
        <v>8477</v>
      </c>
      <c r="C4031" s="5">
        <v>54</v>
      </c>
      <c r="D4031" s="5" t="s">
        <v>17</v>
      </c>
      <c r="E4031" s="5" t="s">
        <v>11712</v>
      </c>
      <c r="F4031" s="5">
        <v>-8354</v>
      </c>
      <c r="G4031" s="5" t="s">
        <v>19</v>
      </c>
      <c r="H4031" s="5" t="s">
        <v>173</v>
      </c>
      <c r="I4031" s="5">
        <v>136228.79</v>
      </c>
      <c r="J4031" s="5" t="s">
        <v>11651</v>
      </c>
      <c r="K4031" s="5" t="s">
        <v>127</v>
      </c>
      <c r="L4031" s="5" t="s">
        <v>32</v>
      </c>
      <c r="M4031" s="5">
        <v>1.54</v>
      </c>
      <c r="N4031" s="5" t="s">
        <v>74</v>
      </c>
      <c r="O4031" s="49">
        <v>12</v>
      </c>
    </row>
    <row r="4032" spans="1:15" x14ac:dyDescent="0.2">
      <c r="A4032" s="48" t="s">
        <v>11713</v>
      </c>
      <c r="B4032" s="5" t="s">
        <v>2001</v>
      </c>
      <c r="C4032" s="5">
        <v>59</v>
      </c>
      <c r="D4032" s="5" t="s">
        <v>27</v>
      </c>
      <c r="E4032" s="5" t="s">
        <v>11714</v>
      </c>
      <c r="F4032" s="5">
        <v>-10347</v>
      </c>
      <c r="G4032" s="5" t="s">
        <v>116</v>
      </c>
      <c r="H4032" s="5" t="s">
        <v>144</v>
      </c>
      <c r="I4032" s="5">
        <v>79682.14</v>
      </c>
      <c r="J4032" s="5" t="s">
        <v>4233</v>
      </c>
      <c r="K4032" s="5" t="s">
        <v>104</v>
      </c>
      <c r="L4032" s="5" t="s">
        <v>32</v>
      </c>
      <c r="M4032" s="5">
        <v>1.92</v>
      </c>
      <c r="N4032" s="5" t="s">
        <v>57</v>
      </c>
      <c r="O4032" s="49">
        <v>37</v>
      </c>
    </row>
    <row r="4033" spans="1:15" x14ac:dyDescent="0.2">
      <c r="A4033" s="48" t="s">
        <v>11715</v>
      </c>
      <c r="B4033" s="5" t="s">
        <v>5041</v>
      </c>
      <c r="C4033" s="5">
        <v>63</v>
      </c>
      <c r="D4033" s="5" t="s">
        <v>17</v>
      </c>
      <c r="E4033" s="5" t="s">
        <v>11716</v>
      </c>
      <c r="F4033" s="5">
        <v>-6866</v>
      </c>
      <c r="G4033" s="5" t="s">
        <v>52</v>
      </c>
      <c r="H4033" s="5" t="s">
        <v>53</v>
      </c>
      <c r="I4033" s="5">
        <v>146238.95000000001</v>
      </c>
      <c r="J4033" s="5" t="s">
        <v>140</v>
      </c>
      <c r="K4033" s="5" t="s">
        <v>118</v>
      </c>
      <c r="L4033" s="5" t="s">
        <v>73</v>
      </c>
      <c r="M4033" s="5">
        <v>1.55</v>
      </c>
      <c r="N4033" s="5" t="s">
        <v>41</v>
      </c>
      <c r="O4033" s="49">
        <v>31</v>
      </c>
    </row>
    <row r="4034" spans="1:15" x14ac:dyDescent="0.2">
      <c r="A4034" s="48" t="s">
        <v>11717</v>
      </c>
      <c r="B4034" s="5" t="s">
        <v>3458</v>
      </c>
      <c r="C4034" s="5">
        <v>28</v>
      </c>
      <c r="D4034" s="5" t="s">
        <v>50</v>
      </c>
      <c r="E4034" s="5" t="s">
        <v>11718</v>
      </c>
      <c r="F4034" s="5">
        <v>-9627</v>
      </c>
      <c r="G4034" s="5" t="s">
        <v>116</v>
      </c>
      <c r="H4034" s="5" t="s">
        <v>66</v>
      </c>
      <c r="I4034" s="5">
        <v>141572.82999999999</v>
      </c>
      <c r="J4034" s="5" t="s">
        <v>4177</v>
      </c>
      <c r="K4034" s="5" t="s">
        <v>40</v>
      </c>
      <c r="L4034" s="5" t="s">
        <v>73</v>
      </c>
      <c r="M4034" s="5">
        <v>4.3099999999999996</v>
      </c>
      <c r="N4034" s="5" t="s">
        <v>24</v>
      </c>
      <c r="O4034" s="49">
        <v>28</v>
      </c>
    </row>
    <row r="4035" spans="1:15" x14ac:dyDescent="0.2">
      <c r="A4035" s="48" t="s">
        <v>11719</v>
      </c>
      <c r="B4035" s="5" t="s">
        <v>1122</v>
      </c>
      <c r="C4035" s="5">
        <v>40</v>
      </c>
      <c r="D4035" s="5" t="s">
        <v>27</v>
      </c>
      <c r="E4035" s="5" t="s">
        <v>11720</v>
      </c>
      <c r="F4035" s="5">
        <v>-3896</v>
      </c>
      <c r="G4035" s="5" t="s">
        <v>19</v>
      </c>
      <c r="H4035" s="5" t="s">
        <v>66</v>
      </c>
      <c r="I4035" s="5">
        <v>151742.20000000001</v>
      </c>
      <c r="J4035" s="5" t="s">
        <v>11533</v>
      </c>
      <c r="K4035" s="5" t="s">
        <v>127</v>
      </c>
      <c r="L4035" s="5" t="s">
        <v>73</v>
      </c>
      <c r="M4035" s="5">
        <v>4.96</v>
      </c>
      <c r="N4035" s="5" t="s">
        <v>24</v>
      </c>
      <c r="O4035" s="49">
        <v>19</v>
      </c>
    </row>
    <row r="4036" spans="1:15" x14ac:dyDescent="0.2">
      <c r="A4036" s="48" t="s">
        <v>11721</v>
      </c>
      <c r="B4036" s="5" t="s">
        <v>867</v>
      </c>
      <c r="C4036" s="5">
        <v>29</v>
      </c>
      <c r="D4036" s="5" t="s">
        <v>50</v>
      </c>
      <c r="E4036" s="5" t="s">
        <v>11722</v>
      </c>
      <c r="F4036" s="5">
        <v>-10151</v>
      </c>
      <c r="G4036" s="5" t="s">
        <v>85</v>
      </c>
      <c r="H4036" s="5" t="s">
        <v>53</v>
      </c>
      <c r="I4036" s="5">
        <v>80603.539999999994</v>
      </c>
      <c r="J4036" s="5" t="s">
        <v>2242</v>
      </c>
      <c r="K4036" s="5" t="s">
        <v>47</v>
      </c>
      <c r="L4036" s="5" t="s">
        <v>73</v>
      </c>
      <c r="M4036" s="5">
        <v>3.93</v>
      </c>
      <c r="N4036" s="5" t="s">
        <v>24</v>
      </c>
      <c r="O4036" s="49">
        <v>11</v>
      </c>
    </row>
    <row r="4037" spans="1:15" x14ac:dyDescent="0.2">
      <c r="A4037" s="48" t="s">
        <v>11723</v>
      </c>
      <c r="B4037" s="5" t="s">
        <v>878</v>
      </c>
      <c r="C4037" s="5">
        <v>22</v>
      </c>
      <c r="D4037" s="5" t="s">
        <v>27</v>
      </c>
      <c r="E4037" s="5" t="s">
        <v>11724</v>
      </c>
      <c r="F4037" s="5">
        <v>-10070</v>
      </c>
      <c r="G4037" s="5" t="s">
        <v>99</v>
      </c>
      <c r="H4037" s="5" t="s">
        <v>71</v>
      </c>
      <c r="I4037" s="5">
        <v>148817.31</v>
      </c>
      <c r="J4037" s="5" t="s">
        <v>6769</v>
      </c>
      <c r="K4037" s="5" t="s">
        <v>136</v>
      </c>
      <c r="L4037" s="5" t="s">
        <v>73</v>
      </c>
      <c r="M4037" s="5">
        <v>1.31</v>
      </c>
      <c r="N4037" s="5" t="s">
        <v>74</v>
      </c>
      <c r="O4037" s="49">
        <v>5</v>
      </c>
    </row>
    <row r="4038" spans="1:15" x14ac:dyDescent="0.2">
      <c r="A4038" s="48" t="s">
        <v>11725</v>
      </c>
      <c r="B4038" s="5" t="s">
        <v>3561</v>
      </c>
      <c r="C4038" s="5">
        <v>24</v>
      </c>
      <c r="D4038" s="5" t="s">
        <v>27</v>
      </c>
      <c r="E4038" s="5" t="s">
        <v>11726</v>
      </c>
      <c r="F4038" s="5">
        <v>-7599</v>
      </c>
      <c r="G4038" s="5" t="s">
        <v>94</v>
      </c>
      <c r="H4038" s="5" t="s">
        <v>194</v>
      </c>
      <c r="I4038" s="5">
        <v>136538.98000000001</v>
      </c>
      <c r="J4038" s="5" t="s">
        <v>6392</v>
      </c>
      <c r="K4038" s="5" t="s">
        <v>62</v>
      </c>
      <c r="L4038" s="5" t="s">
        <v>56</v>
      </c>
      <c r="M4038" s="5">
        <v>3.27</v>
      </c>
      <c r="N4038" s="5" t="s">
        <v>74</v>
      </c>
      <c r="O4038" s="49">
        <v>37</v>
      </c>
    </row>
    <row r="4039" spans="1:15" x14ac:dyDescent="0.2">
      <c r="A4039" s="48" t="s">
        <v>11727</v>
      </c>
      <c r="B4039" s="5" t="s">
        <v>11325</v>
      </c>
      <c r="C4039" s="5">
        <v>34</v>
      </c>
      <c r="D4039" s="5" t="s">
        <v>17</v>
      </c>
      <c r="E4039" s="5" t="s">
        <v>11728</v>
      </c>
      <c r="F4039" s="5">
        <v>-3354</v>
      </c>
      <c r="G4039" s="5" t="s">
        <v>78</v>
      </c>
      <c r="H4039" s="5" t="s">
        <v>194</v>
      </c>
      <c r="I4039" s="5">
        <v>81706.429999999993</v>
      </c>
      <c r="J4039" s="5" t="s">
        <v>884</v>
      </c>
      <c r="K4039" s="5" t="s">
        <v>118</v>
      </c>
      <c r="L4039" s="5" t="s">
        <v>32</v>
      </c>
      <c r="M4039" s="5">
        <v>2.0499999999999998</v>
      </c>
      <c r="N4039" s="5" t="s">
        <v>41</v>
      </c>
      <c r="O4039" s="49">
        <v>0</v>
      </c>
    </row>
    <row r="4040" spans="1:15" x14ac:dyDescent="0.2">
      <c r="A4040" s="48" t="s">
        <v>11729</v>
      </c>
      <c r="B4040" s="5" t="s">
        <v>7242</v>
      </c>
      <c r="C4040" s="5">
        <v>53</v>
      </c>
      <c r="D4040" s="5" t="s">
        <v>27</v>
      </c>
      <c r="E4040" s="5" t="s">
        <v>11730</v>
      </c>
      <c r="F4040" s="5">
        <v>-10432</v>
      </c>
      <c r="G4040" s="5" t="s">
        <v>37</v>
      </c>
      <c r="H4040" s="5" t="s">
        <v>79</v>
      </c>
      <c r="I4040" s="5">
        <v>74037.66</v>
      </c>
      <c r="J4040" s="5" t="s">
        <v>3644</v>
      </c>
      <c r="K4040" s="5" t="s">
        <v>104</v>
      </c>
      <c r="L4040" s="5" t="s">
        <v>73</v>
      </c>
      <c r="M4040" s="5">
        <v>1.65</v>
      </c>
      <c r="N4040" s="5" t="s">
        <v>33</v>
      </c>
      <c r="O4040" s="49">
        <v>11</v>
      </c>
    </row>
    <row r="4041" spans="1:15" x14ac:dyDescent="0.2">
      <c r="A4041" s="48" t="s">
        <v>11731</v>
      </c>
      <c r="B4041" s="5" t="s">
        <v>6318</v>
      </c>
      <c r="C4041" s="5">
        <v>65</v>
      </c>
      <c r="D4041" s="5" t="s">
        <v>50</v>
      </c>
      <c r="E4041" s="5" t="s">
        <v>11732</v>
      </c>
      <c r="F4041" s="5">
        <v>-3640</v>
      </c>
      <c r="G4041" s="5" t="s">
        <v>37</v>
      </c>
      <c r="H4041" s="5" t="s">
        <v>194</v>
      </c>
      <c r="I4041" s="5">
        <v>92780.26</v>
      </c>
      <c r="J4041" s="5" t="s">
        <v>11733</v>
      </c>
      <c r="K4041" s="5" t="s">
        <v>127</v>
      </c>
      <c r="L4041" s="5" t="s">
        <v>32</v>
      </c>
      <c r="M4041" s="5">
        <v>4.6900000000000004</v>
      </c>
      <c r="N4041" s="5" t="s">
        <v>74</v>
      </c>
      <c r="O4041" s="49">
        <v>30</v>
      </c>
    </row>
    <row r="4042" spans="1:15" x14ac:dyDescent="0.2">
      <c r="A4042" s="48" t="s">
        <v>11734</v>
      </c>
      <c r="B4042" s="5" t="s">
        <v>11735</v>
      </c>
      <c r="C4042" s="5">
        <v>33</v>
      </c>
      <c r="D4042" s="5" t="s">
        <v>17</v>
      </c>
      <c r="E4042" s="5" t="s">
        <v>11736</v>
      </c>
      <c r="F4042" s="5">
        <v>-5443</v>
      </c>
      <c r="G4042" s="5" t="s">
        <v>19</v>
      </c>
      <c r="H4042" s="5" t="s">
        <v>20</v>
      </c>
      <c r="I4042" s="5">
        <v>128952.89</v>
      </c>
      <c r="J4042" s="5" t="s">
        <v>2706</v>
      </c>
      <c r="K4042" s="5" t="s">
        <v>118</v>
      </c>
      <c r="L4042" s="5" t="s">
        <v>56</v>
      </c>
      <c r="M4042" s="5">
        <v>4.7699999999999996</v>
      </c>
      <c r="N4042" s="5" t="s">
        <v>24</v>
      </c>
      <c r="O4042" s="49">
        <v>13</v>
      </c>
    </row>
    <row r="4043" spans="1:15" x14ac:dyDescent="0.2">
      <c r="A4043" s="48" t="s">
        <v>11737</v>
      </c>
      <c r="B4043" s="5" t="s">
        <v>11738</v>
      </c>
      <c r="C4043" s="5">
        <v>39</v>
      </c>
      <c r="D4043" s="5" t="s">
        <v>50</v>
      </c>
      <c r="E4043" s="5" t="s">
        <v>11739</v>
      </c>
      <c r="F4043" s="5">
        <v>-8241</v>
      </c>
      <c r="G4043" s="5" t="s">
        <v>45</v>
      </c>
      <c r="H4043" s="5" t="s">
        <v>20</v>
      </c>
      <c r="I4043" s="5">
        <v>59996.45</v>
      </c>
      <c r="J4043" s="5" t="s">
        <v>10186</v>
      </c>
      <c r="K4043" s="5" t="s">
        <v>22</v>
      </c>
      <c r="L4043" s="5" t="s">
        <v>32</v>
      </c>
      <c r="M4043" s="5">
        <v>4.82</v>
      </c>
      <c r="N4043" s="5" t="s">
        <v>33</v>
      </c>
      <c r="O4043" s="49">
        <v>24</v>
      </c>
    </row>
    <row r="4044" spans="1:15" x14ac:dyDescent="0.2">
      <c r="A4044" s="48" t="s">
        <v>11740</v>
      </c>
      <c r="B4044" s="5" t="s">
        <v>11741</v>
      </c>
      <c r="C4044" s="5">
        <v>54</v>
      </c>
      <c r="D4044" s="5" t="s">
        <v>27</v>
      </c>
      <c r="E4044" s="5" t="s">
        <v>11742</v>
      </c>
      <c r="F4044" s="5">
        <v>-6741</v>
      </c>
      <c r="G4044" s="5" t="s">
        <v>45</v>
      </c>
      <c r="H4044" s="5" t="s">
        <v>53</v>
      </c>
      <c r="I4044" s="5">
        <v>100356.66</v>
      </c>
      <c r="J4044" s="5" t="s">
        <v>1841</v>
      </c>
      <c r="K4044" s="5" t="s">
        <v>104</v>
      </c>
      <c r="L4044" s="5" t="s">
        <v>32</v>
      </c>
      <c r="M4044" s="5">
        <v>3.64</v>
      </c>
      <c r="N4044" s="5" t="s">
        <v>57</v>
      </c>
      <c r="O4044" s="49">
        <v>17</v>
      </c>
    </row>
    <row r="4045" spans="1:15" x14ac:dyDescent="0.2">
      <c r="A4045" s="48" t="s">
        <v>11743</v>
      </c>
      <c r="B4045" s="5" t="s">
        <v>4847</v>
      </c>
      <c r="C4045" s="5">
        <v>28</v>
      </c>
      <c r="D4045" s="5" t="s">
        <v>17</v>
      </c>
      <c r="E4045" s="5" t="s">
        <v>11744</v>
      </c>
      <c r="F4045" s="5">
        <v>-9926</v>
      </c>
      <c r="G4045" s="5" t="s">
        <v>52</v>
      </c>
      <c r="H4045" s="5" t="s">
        <v>144</v>
      </c>
      <c r="I4045" s="5">
        <v>73276.25</v>
      </c>
      <c r="J4045" s="5" t="s">
        <v>1055</v>
      </c>
      <c r="K4045" s="5" t="s">
        <v>62</v>
      </c>
      <c r="L4045" s="5" t="s">
        <v>23</v>
      </c>
      <c r="M4045" s="5">
        <v>2.38</v>
      </c>
      <c r="N4045" s="5" t="s">
        <v>41</v>
      </c>
      <c r="O4045" s="49">
        <v>40</v>
      </c>
    </row>
    <row r="4046" spans="1:15" x14ac:dyDescent="0.2">
      <c r="A4046" s="48" t="s">
        <v>11745</v>
      </c>
      <c r="B4046" s="5" t="s">
        <v>2468</v>
      </c>
      <c r="C4046" s="5">
        <v>47</v>
      </c>
      <c r="D4046" s="5" t="s">
        <v>17</v>
      </c>
      <c r="E4046" s="5" t="s">
        <v>11746</v>
      </c>
      <c r="F4046" s="5">
        <v>-2862</v>
      </c>
      <c r="G4046" s="5" t="s">
        <v>85</v>
      </c>
      <c r="H4046" s="5" t="s">
        <v>53</v>
      </c>
      <c r="I4046" s="5">
        <v>71123.429999999993</v>
      </c>
      <c r="J4046" s="5" t="s">
        <v>2702</v>
      </c>
      <c r="K4046" s="5" t="s">
        <v>55</v>
      </c>
      <c r="L4046" s="5" t="s">
        <v>23</v>
      </c>
      <c r="M4046" s="5">
        <v>4.83</v>
      </c>
      <c r="N4046" s="5" t="s">
        <v>74</v>
      </c>
      <c r="O4046" s="49">
        <v>0</v>
      </c>
    </row>
    <row r="4047" spans="1:15" x14ac:dyDescent="0.2">
      <c r="A4047" s="48" t="s">
        <v>11747</v>
      </c>
      <c r="B4047" s="5" t="s">
        <v>910</v>
      </c>
      <c r="C4047" s="5">
        <v>33</v>
      </c>
      <c r="D4047" s="5" t="s">
        <v>17</v>
      </c>
      <c r="E4047" s="5" t="s">
        <v>11748</v>
      </c>
      <c r="F4047" s="5">
        <v>-8757</v>
      </c>
      <c r="G4047" s="5" t="s">
        <v>94</v>
      </c>
      <c r="H4047" s="5" t="s">
        <v>20</v>
      </c>
      <c r="I4047" s="5">
        <v>55143.38</v>
      </c>
      <c r="J4047" s="5" t="s">
        <v>11749</v>
      </c>
      <c r="K4047" s="5" t="s">
        <v>104</v>
      </c>
      <c r="L4047" s="5" t="s">
        <v>73</v>
      </c>
      <c r="M4047" s="5">
        <v>3.53</v>
      </c>
      <c r="N4047" s="5" t="s">
        <v>24</v>
      </c>
      <c r="O4047" s="49">
        <v>0</v>
      </c>
    </row>
    <row r="4048" spans="1:15" x14ac:dyDescent="0.2">
      <c r="A4048" s="48" t="s">
        <v>11750</v>
      </c>
      <c r="B4048" s="5" t="s">
        <v>2086</v>
      </c>
      <c r="C4048" s="5">
        <v>31</v>
      </c>
      <c r="D4048" s="5" t="s">
        <v>27</v>
      </c>
      <c r="E4048" s="5" t="s">
        <v>11751</v>
      </c>
      <c r="F4048" s="5">
        <v>-9973</v>
      </c>
      <c r="G4048" s="5" t="s">
        <v>85</v>
      </c>
      <c r="H4048" s="5" t="s">
        <v>71</v>
      </c>
      <c r="I4048" s="5">
        <v>92814.63</v>
      </c>
      <c r="J4048" s="5" t="s">
        <v>417</v>
      </c>
      <c r="K4048" s="5" t="s">
        <v>47</v>
      </c>
      <c r="L4048" s="5" t="s">
        <v>73</v>
      </c>
      <c r="M4048" s="5">
        <v>4.28</v>
      </c>
      <c r="N4048" s="5" t="s">
        <v>24</v>
      </c>
      <c r="O4048" s="49">
        <v>11</v>
      </c>
    </row>
    <row r="4049" spans="1:15" x14ac:dyDescent="0.2">
      <c r="A4049" s="48" t="s">
        <v>11752</v>
      </c>
      <c r="B4049" s="5" t="s">
        <v>669</v>
      </c>
      <c r="C4049" s="5">
        <v>36</v>
      </c>
      <c r="D4049" s="5" t="s">
        <v>27</v>
      </c>
      <c r="E4049" s="5" t="s">
        <v>11753</v>
      </c>
      <c r="F4049" s="5">
        <v>-6672</v>
      </c>
      <c r="G4049" s="5" t="s">
        <v>116</v>
      </c>
      <c r="H4049" s="5" t="s">
        <v>53</v>
      </c>
      <c r="I4049" s="5">
        <v>73848.789999999994</v>
      </c>
      <c r="J4049" s="5" t="s">
        <v>1208</v>
      </c>
      <c r="K4049" s="5" t="s">
        <v>104</v>
      </c>
      <c r="L4049" s="5" t="s">
        <v>23</v>
      </c>
      <c r="M4049" s="5">
        <v>3.06</v>
      </c>
      <c r="N4049" s="5" t="s">
        <v>57</v>
      </c>
      <c r="O4049" s="49">
        <v>33</v>
      </c>
    </row>
    <row r="4050" spans="1:15" x14ac:dyDescent="0.2">
      <c r="A4050" s="48" t="s">
        <v>11754</v>
      </c>
      <c r="B4050" s="5" t="s">
        <v>665</v>
      </c>
      <c r="C4050" s="5">
        <v>27</v>
      </c>
      <c r="D4050" s="5" t="s">
        <v>50</v>
      </c>
      <c r="E4050" s="5" t="s">
        <v>11755</v>
      </c>
      <c r="F4050" s="5">
        <v>-6893</v>
      </c>
      <c r="G4050" s="5" t="s">
        <v>85</v>
      </c>
      <c r="H4050" s="5" t="s">
        <v>53</v>
      </c>
      <c r="I4050" s="5">
        <v>178664.53</v>
      </c>
      <c r="J4050" s="5" t="s">
        <v>2780</v>
      </c>
      <c r="K4050" s="5" t="s">
        <v>47</v>
      </c>
      <c r="L4050" s="5" t="s">
        <v>32</v>
      </c>
      <c r="M4050" s="5">
        <v>1.51</v>
      </c>
      <c r="N4050" s="5" t="s">
        <v>57</v>
      </c>
      <c r="O4050" s="49">
        <v>19</v>
      </c>
    </row>
    <row r="4051" spans="1:15" x14ac:dyDescent="0.2">
      <c r="A4051" s="48" t="s">
        <v>11756</v>
      </c>
      <c r="B4051" s="5" t="s">
        <v>9483</v>
      </c>
      <c r="C4051" s="5">
        <v>47</v>
      </c>
      <c r="D4051" s="5" t="s">
        <v>27</v>
      </c>
      <c r="E4051" s="5" t="s">
        <v>11757</v>
      </c>
      <c r="F4051" s="5">
        <v>-9762</v>
      </c>
      <c r="G4051" s="5" t="s">
        <v>19</v>
      </c>
      <c r="H4051" s="5" t="s">
        <v>144</v>
      </c>
      <c r="I4051" s="5">
        <v>108705.85</v>
      </c>
      <c r="J4051" s="5" t="s">
        <v>1374</v>
      </c>
      <c r="K4051" s="5" t="s">
        <v>118</v>
      </c>
      <c r="L4051" s="5" t="s">
        <v>56</v>
      </c>
      <c r="M4051" s="5">
        <v>1.79</v>
      </c>
      <c r="N4051" s="5" t="s">
        <v>74</v>
      </c>
      <c r="O4051" s="49">
        <v>15</v>
      </c>
    </row>
    <row r="4052" spans="1:15" x14ac:dyDescent="0.2">
      <c r="A4052" s="48" t="s">
        <v>11758</v>
      </c>
      <c r="B4052" s="5" t="s">
        <v>7066</v>
      </c>
      <c r="C4052" s="5">
        <v>50</v>
      </c>
      <c r="D4052" s="5" t="s">
        <v>17</v>
      </c>
      <c r="E4052" s="5" t="s">
        <v>11759</v>
      </c>
      <c r="F4052" s="5">
        <v>-5653</v>
      </c>
      <c r="G4052" s="5" t="s">
        <v>19</v>
      </c>
      <c r="H4052" s="5" t="s">
        <v>194</v>
      </c>
      <c r="I4052" s="5">
        <v>84987.25</v>
      </c>
      <c r="J4052" s="5" t="s">
        <v>7084</v>
      </c>
      <c r="K4052" s="5" t="s">
        <v>81</v>
      </c>
      <c r="L4052" s="5" t="s">
        <v>73</v>
      </c>
      <c r="M4052" s="5">
        <v>2.79</v>
      </c>
      <c r="N4052" s="5" t="s">
        <v>24</v>
      </c>
      <c r="O4052" s="49">
        <v>30</v>
      </c>
    </row>
    <row r="4053" spans="1:15" x14ac:dyDescent="0.2">
      <c r="A4053" s="48" t="s">
        <v>11760</v>
      </c>
      <c r="B4053" s="5" t="s">
        <v>9329</v>
      </c>
      <c r="C4053" s="5">
        <v>25</v>
      </c>
      <c r="D4053" s="5" t="s">
        <v>50</v>
      </c>
      <c r="E4053" s="5" t="s">
        <v>11761</v>
      </c>
      <c r="F4053" s="5">
        <v>-10688</v>
      </c>
      <c r="G4053" s="5" t="s">
        <v>116</v>
      </c>
      <c r="H4053" s="5" t="s">
        <v>194</v>
      </c>
      <c r="I4053" s="5">
        <v>58968.480000000003</v>
      </c>
      <c r="J4053" s="5" t="s">
        <v>3344</v>
      </c>
      <c r="K4053" s="5" t="s">
        <v>62</v>
      </c>
      <c r="L4053" s="5" t="s">
        <v>56</v>
      </c>
      <c r="M4053" s="5">
        <v>1.8</v>
      </c>
      <c r="N4053" s="5" t="s">
        <v>24</v>
      </c>
      <c r="O4053" s="49">
        <v>31</v>
      </c>
    </row>
    <row r="4054" spans="1:15" x14ac:dyDescent="0.2">
      <c r="A4054" s="48" t="s">
        <v>11762</v>
      </c>
      <c r="B4054" s="5" t="s">
        <v>7843</v>
      </c>
      <c r="C4054" s="5">
        <v>45</v>
      </c>
      <c r="D4054" s="5" t="s">
        <v>17</v>
      </c>
      <c r="E4054" s="5" t="s">
        <v>11763</v>
      </c>
      <c r="F4054" s="5">
        <v>-9228</v>
      </c>
      <c r="G4054" s="5" t="s">
        <v>116</v>
      </c>
      <c r="H4054" s="5" t="s">
        <v>30</v>
      </c>
      <c r="I4054" s="5">
        <v>56033.37</v>
      </c>
      <c r="J4054" s="5" t="s">
        <v>4698</v>
      </c>
      <c r="K4054" s="5" t="s">
        <v>22</v>
      </c>
      <c r="L4054" s="5" t="s">
        <v>56</v>
      </c>
      <c r="M4054" s="5">
        <v>3.63</v>
      </c>
      <c r="N4054" s="5" t="s">
        <v>57</v>
      </c>
      <c r="O4054" s="49">
        <v>15</v>
      </c>
    </row>
    <row r="4055" spans="1:15" x14ac:dyDescent="0.2">
      <c r="A4055" s="48" t="s">
        <v>11764</v>
      </c>
      <c r="B4055" s="5" t="s">
        <v>1169</v>
      </c>
      <c r="C4055" s="5">
        <v>51</v>
      </c>
      <c r="D4055" s="5" t="s">
        <v>50</v>
      </c>
      <c r="E4055" s="5" t="s">
        <v>11765</v>
      </c>
      <c r="F4055" s="5">
        <v>-8763</v>
      </c>
      <c r="G4055" s="5" t="s">
        <v>94</v>
      </c>
      <c r="H4055" s="5" t="s">
        <v>173</v>
      </c>
      <c r="I4055" s="5">
        <v>173373.38</v>
      </c>
      <c r="J4055" s="5" t="s">
        <v>11766</v>
      </c>
      <c r="K4055" s="5" t="s">
        <v>127</v>
      </c>
      <c r="L4055" s="5" t="s">
        <v>56</v>
      </c>
      <c r="M4055" s="5">
        <v>4.62</v>
      </c>
      <c r="N4055" s="5" t="s">
        <v>74</v>
      </c>
      <c r="O4055" s="49">
        <v>20</v>
      </c>
    </row>
    <row r="4056" spans="1:15" x14ac:dyDescent="0.2">
      <c r="A4056" s="48" t="s">
        <v>11767</v>
      </c>
      <c r="B4056" s="5" t="s">
        <v>11086</v>
      </c>
      <c r="C4056" s="5">
        <v>36</v>
      </c>
      <c r="D4056" s="5" t="s">
        <v>27</v>
      </c>
      <c r="E4056" s="5" t="s">
        <v>11768</v>
      </c>
      <c r="F4056" s="5">
        <v>-5510</v>
      </c>
      <c r="G4056" s="5" t="s">
        <v>94</v>
      </c>
      <c r="H4056" s="5" t="s">
        <v>38</v>
      </c>
      <c r="I4056" s="5">
        <v>175141.81</v>
      </c>
      <c r="J4056" s="5" t="s">
        <v>2219</v>
      </c>
      <c r="K4056" s="5" t="s">
        <v>47</v>
      </c>
      <c r="L4056" s="5" t="s">
        <v>73</v>
      </c>
      <c r="M4056" s="5">
        <v>4.13</v>
      </c>
      <c r="N4056" s="5" t="s">
        <v>74</v>
      </c>
      <c r="O4056" s="49">
        <v>20</v>
      </c>
    </row>
    <row r="4057" spans="1:15" x14ac:dyDescent="0.2">
      <c r="A4057" s="48" t="s">
        <v>11769</v>
      </c>
      <c r="B4057" s="5" t="s">
        <v>167</v>
      </c>
      <c r="C4057" s="5">
        <v>40</v>
      </c>
      <c r="D4057" s="5" t="s">
        <v>17</v>
      </c>
      <c r="E4057" s="5" t="s">
        <v>11770</v>
      </c>
      <c r="F4057" s="5">
        <v>-4183</v>
      </c>
      <c r="G4057" s="5" t="s">
        <v>52</v>
      </c>
      <c r="H4057" s="5" t="s">
        <v>53</v>
      </c>
      <c r="I4057" s="5">
        <v>102183.51</v>
      </c>
      <c r="J4057" s="5" t="s">
        <v>4298</v>
      </c>
      <c r="K4057" s="5" t="s">
        <v>118</v>
      </c>
      <c r="L4057" s="5" t="s">
        <v>23</v>
      </c>
      <c r="M4057" s="5">
        <v>1.61</v>
      </c>
      <c r="N4057" s="5" t="s">
        <v>74</v>
      </c>
      <c r="O4057" s="49">
        <v>29</v>
      </c>
    </row>
    <row r="4058" spans="1:15" x14ac:dyDescent="0.2">
      <c r="A4058" s="48" t="s">
        <v>11771</v>
      </c>
      <c r="B4058" s="5" t="s">
        <v>1661</v>
      </c>
      <c r="C4058" s="5">
        <v>47</v>
      </c>
      <c r="D4058" s="5" t="s">
        <v>27</v>
      </c>
      <c r="E4058" s="5" t="s">
        <v>11772</v>
      </c>
      <c r="F4058" s="5">
        <v>-7674</v>
      </c>
      <c r="G4058" s="5" t="s">
        <v>78</v>
      </c>
      <c r="H4058" s="5" t="s">
        <v>53</v>
      </c>
      <c r="I4058" s="5">
        <v>73016.399999999994</v>
      </c>
      <c r="J4058" s="5" t="s">
        <v>8335</v>
      </c>
      <c r="K4058" s="5" t="s">
        <v>40</v>
      </c>
      <c r="L4058" s="5" t="s">
        <v>73</v>
      </c>
      <c r="M4058" s="5">
        <v>2.71</v>
      </c>
      <c r="N4058" s="5" t="s">
        <v>41</v>
      </c>
      <c r="O4058" s="49">
        <v>15</v>
      </c>
    </row>
    <row r="4059" spans="1:15" x14ac:dyDescent="0.2">
      <c r="A4059" s="48" t="s">
        <v>11773</v>
      </c>
      <c r="B4059" s="5" t="s">
        <v>11774</v>
      </c>
      <c r="C4059" s="5">
        <v>25</v>
      </c>
      <c r="D4059" s="5" t="s">
        <v>27</v>
      </c>
      <c r="E4059" s="5" t="s">
        <v>11775</v>
      </c>
      <c r="F4059" s="5">
        <v>-3124</v>
      </c>
      <c r="G4059" s="5" t="s">
        <v>19</v>
      </c>
      <c r="H4059" s="5" t="s">
        <v>71</v>
      </c>
      <c r="I4059" s="5">
        <v>99700.160000000003</v>
      </c>
      <c r="J4059" s="5" t="s">
        <v>2242</v>
      </c>
      <c r="K4059" s="5" t="s">
        <v>62</v>
      </c>
      <c r="L4059" s="5" t="s">
        <v>73</v>
      </c>
      <c r="M4059" s="5">
        <v>3.77</v>
      </c>
      <c r="N4059" s="5" t="s">
        <v>41</v>
      </c>
      <c r="O4059" s="49">
        <v>29</v>
      </c>
    </row>
    <row r="4060" spans="1:15" x14ac:dyDescent="0.2">
      <c r="A4060" s="48" t="s">
        <v>11776</v>
      </c>
      <c r="B4060" s="5" t="s">
        <v>11777</v>
      </c>
      <c r="C4060" s="5">
        <v>37</v>
      </c>
      <c r="D4060" s="5" t="s">
        <v>50</v>
      </c>
      <c r="E4060" s="5" t="s">
        <v>11778</v>
      </c>
      <c r="F4060" s="5">
        <v>-9197</v>
      </c>
      <c r="G4060" s="5" t="s">
        <v>116</v>
      </c>
      <c r="H4060" s="5" t="s">
        <v>194</v>
      </c>
      <c r="I4060" s="5">
        <v>72761.16</v>
      </c>
      <c r="J4060" s="5" t="s">
        <v>2284</v>
      </c>
      <c r="K4060" s="5" t="s">
        <v>127</v>
      </c>
      <c r="L4060" s="5" t="s">
        <v>23</v>
      </c>
      <c r="M4060" s="5">
        <v>4.1399999999999997</v>
      </c>
      <c r="N4060" s="5" t="s">
        <v>41</v>
      </c>
      <c r="O4060" s="49">
        <v>7</v>
      </c>
    </row>
    <row r="4061" spans="1:15" x14ac:dyDescent="0.2">
      <c r="A4061" s="48" t="s">
        <v>11779</v>
      </c>
      <c r="B4061" s="5" t="s">
        <v>2390</v>
      </c>
      <c r="C4061" s="5">
        <v>53</v>
      </c>
      <c r="D4061" s="5" t="s">
        <v>17</v>
      </c>
      <c r="E4061" s="5" t="s">
        <v>11780</v>
      </c>
      <c r="F4061" s="5">
        <v>-11134</v>
      </c>
      <c r="G4061" s="5" t="s">
        <v>45</v>
      </c>
      <c r="H4061" s="5" t="s">
        <v>30</v>
      </c>
      <c r="I4061" s="5">
        <v>37631.39</v>
      </c>
      <c r="J4061" s="5" t="s">
        <v>3395</v>
      </c>
      <c r="K4061" s="5" t="s">
        <v>81</v>
      </c>
      <c r="L4061" s="5" t="s">
        <v>32</v>
      </c>
      <c r="M4061" s="5">
        <v>1.88</v>
      </c>
      <c r="N4061" s="5" t="s">
        <v>74</v>
      </c>
      <c r="O4061" s="49">
        <v>0</v>
      </c>
    </row>
    <row r="4062" spans="1:15" x14ac:dyDescent="0.2">
      <c r="A4062" s="48" t="s">
        <v>11781</v>
      </c>
      <c r="B4062" s="5" t="s">
        <v>11782</v>
      </c>
      <c r="C4062" s="5">
        <v>36</v>
      </c>
      <c r="D4062" s="5" t="s">
        <v>50</v>
      </c>
      <c r="E4062" s="5" t="s">
        <v>11783</v>
      </c>
      <c r="F4062" s="5">
        <v>-4308</v>
      </c>
      <c r="G4062" s="5" t="s">
        <v>37</v>
      </c>
      <c r="H4062" s="5" t="s">
        <v>173</v>
      </c>
      <c r="I4062" s="5">
        <v>149551.16</v>
      </c>
      <c r="J4062" s="5" t="s">
        <v>8270</v>
      </c>
      <c r="K4062" s="5" t="s">
        <v>47</v>
      </c>
      <c r="L4062" s="5" t="s">
        <v>32</v>
      </c>
      <c r="M4062" s="5">
        <v>1.22</v>
      </c>
      <c r="N4062" s="5" t="s">
        <v>24</v>
      </c>
      <c r="O4062" s="49">
        <v>32</v>
      </c>
    </row>
    <row r="4063" spans="1:15" x14ac:dyDescent="0.2">
      <c r="A4063" s="48" t="s">
        <v>11784</v>
      </c>
      <c r="B4063" s="5" t="s">
        <v>11785</v>
      </c>
      <c r="C4063" s="5">
        <v>45</v>
      </c>
      <c r="D4063" s="5" t="s">
        <v>50</v>
      </c>
      <c r="E4063" s="5" t="s">
        <v>11786</v>
      </c>
      <c r="F4063" s="5">
        <v>-6336</v>
      </c>
      <c r="G4063" s="5" t="s">
        <v>94</v>
      </c>
      <c r="H4063" s="5" t="s">
        <v>30</v>
      </c>
      <c r="I4063" s="5">
        <v>50853.19</v>
      </c>
      <c r="J4063" s="5" t="s">
        <v>1025</v>
      </c>
      <c r="K4063" s="5" t="s">
        <v>127</v>
      </c>
      <c r="L4063" s="5" t="s">
        <v>73</v>
      </c>
      <c r="M4063" s="5">
        <v>4.18</v>
      </c>
      <c r="N4063" s="5" t="s">
        <v>74</v>
      </c>
      <c r="O4063" s="49">
        <v>17</v>
      </c>
    </row>
    <row r="4064" spans="1:15" x14ac:dyDescent="0.2">
      <c r="A4064" s="48" t="s">
        <v>11787</v>
      </c>
      <c r="B4064" s="5" t="s">
        <v>4438</v>
      </c>
      <c r="C4064" s="5">
        <v>62</v>
      </c>
      <c r="D4064" s="5" t="s">
        <v>17</v>
      </c>
      <c r="E4064" s="5" t="s">
        <v>11788</v>
      </c>
      <c r="F4064" s="5">
        <v>-11063</v>
      </c>
      <c r="G4064" s="5" t="s">
        <v>94</v>
      </c>
      <c r="H4064" s="5" t="s">
        <v>173</v>
      </c>
      <c r="I4064" s="5">
        <v>116946.99</v>
      </c>
      <c r="J4064" s="5" t="s">
        <v>4809</v>
      </c>
      <c r="K4064" s="5" t="s">
        <v>40</v>
      </c>
      <c r="L4064" s="5" t="s">
        <v>32</v>
      </c>
      <c r="M4064" s="5">
        <v>1.55</v>
      </c>
      <c r="N4064" s="5" t="s">
        <v>24</v>
      </c>
      <c r="O4064" s="49">
        <v>37</v>
      </c>
    </row>
    <row r="4065" spans="1:15" x14ac:dyDescent="0.2">
      <c r="A4065" s="48" t="s">
        <v>11789</v>
      </c>
      <c r="B4065" s="5" t="s">
        <v>11790</v>
      </c>
      <c r="C4065" s="5">
        <v>55</v>
      </c>
      <c r="D4065" s="5" t="s">
        <v>27</v>
      </c>
      <c r="E4065" s="5" t="s">
        <v>11791</v>
      </c>
      <c r="F4065" s="5">
        <v>-10600</v>
      </c>
      <c r="G4065" s="5" t="s">
        <v>99</v>
      </c>
      <c r="H4065" s="5" t="s">
        <v>38</v>
      </c>
      <c r="I4065" s="5">
        <v>157364.51</v>
      </c>
      <c r="J4065" s="5" t="s">
        <v>6926</v>
      </c>
      <c r="K4065" s="5" t="s">
        <v>47</v>
      </c>
      <c r="L4065" s="5" t="s">
        <v>23</v>
      </c>
      <c r="M4065" s="5">
        <v>3.52</v>
      </c>
      <c r="N4065" s="5" t="s">
        <v>41</v>
      </c>
      <c r="O4065" s="49">
        <v>11</v>
      </c>
    </row>
    <row r="4066" spans="1:15" x14ac:dyDescent="0.2">
      <c r="A4066" s="48" t="s">
        <v>11792</v>
      </c>
      <c r="B4066" s="5" t="s">
        <v>6323</v>
      </c>
      <c r="C4066" s="5">
        <v>49</v>
      </c>
      <c r="D4066" s="5" t="s">
        <v>50</v>
      </c>
      <c r="E4066" s="5" t="s">
        <v>11793</v>
      </c>
      <c r="F4066" s="5">
        <v>-2584</v>
      </c>
      <c r="G4066" s="5" t="s">
        <v>99</v>
      </c>
      <c r="H4066" s="5" t="s">
        <v>20</v>
      </c>
      <c r="I4066" s="5">
        <v>44219.64</v>
      </c>
      <c r="J4066" s="5" t="s">
        <v>11794</v>
      </c>
      <c r="K4066" s="5" t="s">
        <v>127</v>
      </c>
      <c r="L4066" s="5" t="s">
        <v>23</v>
      </c>
      <c r="M4066" s="5">
        <v>4.6500000000000004</v>
      </c>
      <c r="N4066" s="5" t="s">
        <v>33</v>
      </c>
      <c r="O4066" s="49">
        <v>34</v>
      </c>
    </row>
    <row r="4067" spans="1:15" x14ac:dyDescent="0.2">
      <c r="A4067" s="48" t="s">
        <v>11795</v>
      </c>
      <c r="B4067" s="5" t="s">
        <v>2919</v>
      </c>
      <c r="C4067" s="5">
        <v>24</v>
      </c>
      <c r="D4067" s="5" t="s">
        <v>50</v>
      </c>
      <c r="E4067" s="5" t="s">
        <v>11796</v>
      </c>
      <c r="F4067" s="5">
        <v>-11213</v>
      </c>
      <c r="G4067" s="5" t="s">
        <v>29</v>
      </c>
      <c r="H4067" s="5" t="s">
        <v>194</v>
      </c>
      <c r="I4067" s="5">
        <v>74522.03</v>
      </c>
      <c r="J4067" s="5" t="s">
        <v>3304</v>
      </c>
      <c r="K4067" s="5" t="s">
        <v>127</v>
      </c>
      <c r="L4067" s="5" t="s">
        <v>23</v>
      </c>
      <c r="M4067" s="5">
        <v>1.48</v>
      </c>
      <c r="N4067" s="5" t="s">
        <v>33</v>
      </c>
      <c r="O4067" s="49">
        <v>5</v>
      </c>
    </row>
    <row r="4068" spans="1:15" x14ac:dyDescent="0.2">
      <c r="A4068" s="48" t="s">
        <v>11797</v>
      </c>
      <c r="B4068" s="5" t="s">
        <v>5874</v>
      </c>
      <c r="C4068" s="5">
        <v>43</v>
      </c>
      <c r="D4068" s="5" t="s">
        <v>50</v>
      </c>
      <c r="E4068" s="5" t="s">
        <v>11798</v>
      </c>
      <c r="F4068" s="5">
        <v>-4790</v>
      </c>
      <c r="G4068" s="5" t="s">
        <v>37</v>
      </c>
      <c r="H4068" s="5" t="s">
        <v>173</v>
      </c>
      <c r="I4068" s="5">
        <v>163740.54999999999</v>
      </c>
      <c r="J4068" s="5" t="s">
        <v>3523</v>
      </c>
      <c r="K4068" s="5" t="s">
        <v>22</v>
      </c>
      <c r="L4068" s="5" t="s">
        <v>23</v>
      </c>
      <c r="M4068" s="5">
        <v>4.97</v>
      </c>
      <c r="N4068" s="5" t="s">
        <v>74</v>
      </c>
      <c r="O4068" s="49">
        <v>33</v>
      </c>
    </row>
    <row r="4069" spans="1:15" x14ac:dyDescent="0.2">
      <c r="A4069" s="48" t="s">
        <v>11799</v>
      </c>
      <c r="B4069" s="5" t="s">
        <v>614</v>
      </c>
      <c r="C4069" s="5">
        <v>43</v>
      </c>
      <c r="D4069" s="5" t="s">
        <v>17</v>
      </c>
      <c r="E4069" s="5" t="s">
        <v>11800</v>
      </c>
      <c r="F4069" s="5">
        <v>-6026</v>
      </c>
      <c r="G4069" s="5" t="s">
        <v>45</v>
      </c>
      <c r="H4069" s="5" t="s">
        <v>53</v>
      </c>
      <c r="I4069" s="5">
        <v>58397.52</v>
      </c>
      <c r="J4069" s="5" t="s">
        <v>659</v>
      </c>
      <c r="K4069" s="5" t="s">
        <v>40</v>
      </c>
      <c r="L4069" s="5" t="s">
        <v>32</v>
      </c>
      <c r="M4069" s="5">
        <v>2.94</v>
      </c>
      <c r="N4069" s="5" t="s">
        <v>33</v>
      </c>
      <c r="O4069" s="49">
        <v>10</v>
      </c>
    </row>
    <row r="4070" spans="1:15" x14ac:dyDescent="0.2">
      <c r="A4070" s="48" t="s">
        <v>11801</v>
      </c>
      <c r="B4070" s="5" t="s">
        <v>11380</v>
      </c>
      <c r="C4070" s="5">
        <v>44</v>
      </c>
      <c r="D4070" s="5" t="s">
        <v>27</v>
      </c>
      <c r="E4070" s="5" t="s">
        <v>11802</v>
      </c>
      <c r="F4070" s="5">
        <v>-5254</v>
      </c>
      <c r="G4070" s="5" t="s">
        <v>99</v>
      </c>
      <c r="H4070" s="5" t="s">
        <v>71</v>
      </c>
      <c r="I4070" s="5">
        <v>160465.79999999999</v>
      </c>
      <c r="J4070" s="5" t="s">
        <v>10123</v>
      </c>
      <c r="K4070" s="5" t="s">
        <v>81</v>
      </c>
      <c r="L4070" s="5" t="s">
        <v>32</v>
      </c>
      <c r="M4070" s="5">
        <v>2.15</v>
      </c>
      <c r="N4070" s="5" t="s">
        <v>41</v>
      </c>
      <c r="O4070" s="49">
        <v>24</v>
      </c>
    </row>
    <row r="4071" spans="1:15" x14ac:dyDescent="0.2">
      <c r="A4071" s="48" t="s">
        <v>11803</v>
      </c>
      <c r="B4071" s="5" t="s">
        <v>11804</v>
      </c>
      <c r="C4071" s="5">
        <v>32</v>
      </c>
      <c r="D4071" s="5" t="s">
        <v>50</v>
      </c>
      <c r="E4071" s="5" t="s">
        <v>11805</v>
      </c>
      <c r="F4071" s="5">
        <v>-8509</v>
      </c>
      <c r="G4071" s="5" t="s">
        <v>52</v>
      </c>
      <c r="H4071" s="5" t="s">
        <v>79</v>
      </c>
      <c r="I4071" s="5">
        <v>54118.58</v>
      </c>
      <c r="J4071" s="5" t="s">
        <v>254</v>
      </c>
      <c r="K4071" s="5" t="s">
        <v>40</v>
      </c>
      <c r="L4071" s="5" t="s">
        <v>23</v>
      </c>
      <c r="M4071" s="5">
        <v>3.61</v>
      </c>
      <c r="N4071" s="5" t="s">
        <v>57</v>
      </c>
      <c r="O4071" s="49">
        <v>17</v>
      </c>
    </row>
    <row r="4072" spans="1:15" x14ac:dyDescent="0.2">
      <c r="A4072" s="48" t="s">
        <v>11806</v>
      </c>
      <c r="B4072" s="5" t="s">
        <v>5441</v>
      </c>
      <c r="C4072" s="5">
        <v>44</v>
      </c>
      <c r="D4072" s="5" t="s">
        <v>27</v>
      </c>
      <c r="E4072" s="5" t="s">
        <v>11807</v>
      </c>
      <c r="F4072" s="5">
        <v>-7439</v>
      </c>
      <c r="G4072" s="5" t="s">
        <v>94</v>
      </c>
      <c r="H4072" s="5" t="s">
        <v>194</v>
      </c>
      <c r="I4072" s="5">
        <v>165006.35999999999</v>
      </c>
      <c r="J4072" s="5" t="s">
        <v>2360</v>
      </c>
      <c r="K4072" s="5" t="s">
        <v>22</v>
      </c>
      <c r="L4072" s="5" t="s">
        <v>56</v>
      </c>
      <c r="M4072" s="5">
        <v>4.17</v>
      </c>
      <c r="N4072" s="5" t="s">
        <v>24</v>
      </c>
      <c r="O4072" s="49">
        <v>16</v>
      </c>
    </row>
    <row r="4073" spans="1:15" x14ac:dyDescent="0.2">
      <c r="A4073" s="48" t="s">
        <v>11808</v>
      </c>
      <c r="B4073" s="5" t="s">
        <v>5170</v>
      </c>
      <c r="C4073" s="5">
        <v>56</v>
      </c>
      <c r="D4073" s="5" t="s">
        <v>50</v>
      </c>
      <c r="E4073" s="5" t="s">
        <v>11809</v>
      </c>
      <c r="F4073" s="5">
        <v>-10447</v>
      </c>
      <c r="G4073" s="5" t="s">
        <v>19</v>
      </c>
      <c r="H4073" s="5" t="s">
        <v>66</v>
      </c>
      <c r="I4073" s="5">
        <v>135780.10999999999</v>
      </c>
      <c r="J4073" s="5" t="s">
        <v>9696</v>
      </c>
      <c r="K4073" s="5" t="s">
        <v>104</v>
      </c>
      <c r="L4073" s="5" t="s">
        <v>32</v>
      </c>
      <c r="M4073" s="5">
        <v>3.46</v>
      </c>
      <c r="N4073" s="5" t="s">
        <v>57</v>
      </c>
      <c r="O4073" s="49">
        <v>5</v>
      </c>
    </row>
    <row r="4074" spans="1:15" x14ac:dyDescent="0.2">
      <c r="A4074" s="48" t="s">
        <v>11810</v>
      </c>
      <c r="B4074" s="5" t="s">
        <v>1217</v>
      </c>
      <c r="C4074" s="5">
        <v>52</v>
      </c>
      <c r="D4074" s="5" t="s">
        <v>27</v>
      </c>
      <c r="E4074" s="5" t="s">
        <v>11811</v>
      </c>
      <c r="F4074" s="5">
        <v>-7439</v>
      </c>
      <c r="G4074" s="5" t="s">
        <v>99</v>
      </c>
      <c r="H4074" s="5" t="s">
        <v>38</v>
      </c>
      <c r="I4074" s="5">
        <v>35293.339999999997</v>
      </c>
      <c r="J4074" s="5" t="s">
        <v>9931</v>
      </c>
      <c r="K4074" s="5" t="s">
        <v>136</v>
      </c>
      <c r="L4074" s="5" t="s">
        <v>23</v>
      </c>
      <c r="M4074" s="5">
        <v>4.13</v>
      </c>
      <c r="N4074" s="5" t="s">
        <v>74</v>
      </c>
      <c r="O4074" s="49">
        <v>2</v>
      </c>
    </row>
    <row r="4075" spans="1:15" x14ac:dyDescent="0.2">
      <c r="A4075" s="48" t="s">
        <v>11812</v>
      </c>
      <c r="B4075" s="5" t="s">
        <v>5481</v>
      </c>
      <c r="C4075" s="5">
        <v>52</v>
      </c>
      <c r="D4075" s="5" t="s">
        <v>17</v>
      </c>
      <c r="E4075" s="5" t="s">
        <v>11813</v>
      </c>
      <c r="F4075" s="5">
        <v>-10767</v>
      </c>
      <c r="G4075" s="5" t="s">
        <v>78</v>
      </c>
      <c r="H4075" s="5" t="s">
        <v>66</v>
      </c>
      <c r="I4075" s="5">
        <v>64487.29</v>
      </c>
      <c r="J4075" s="5" t="s">
        <v>11814</v>
      </c>
      <c r="K4075" s="5" t="s">
        <v>81</v>
      </c>
      <c r="L4075" s="5" t="s">
        <v>23</v>
      </c>
      <c r="M4075" s="5">
        <v>3.35</v>
      </c>
      <c r="N4075" s="5" t="s">
        <v>41</v>
      </c>
      <c r="O4075" s="49">
        <v>3</v>
      </c>
    </row>
    <row r="4076" spans="1:15" x14ac:dyDescent="0.2">
      <c r="A4076" s="48" t="s">
        <v>11815</v>
      </c>
      <c r="B4076" s="5" t="s">
        <v>11816</v>
      </c>
      <c r="C4076" s="5">
        <v>33</v>
      </c>
      <c r="D4076" s="5" t="s">
        <v>50</v>
      </c>
      <c r="E4076" s="5" t="s">
        <v>11817</v>
      </c>
      <c r="F4076" s="5">
        <v>-4025</v>
      </c>
      <c r="G4076" s="5" t="s">
        <v>52</v>
      </c>
      <c r="H4076" s="5" t="s">
        <v>30</v>
      </c>
      <c r="I4076" s="5">
        <v>68478.03</v>
      </c>
      <c r="J4076" s="5" t="s">
        <v>8646</v>
      </c>
      <c r="K4076" s="5" t="s">
        <v>55</v>
      </c>
      <c r="L4076" s="5" t="s">
        <v>32</v>
      </c>
      <c r="M4076" s="5">
        <v>2.9</v>
      </c>
      <c r="N4076" s="5" t="s">
        <v>33</v>
      </c>
      <c r="O4076" s="49">
        <v>18</v>
      </c>
    </row>
    <row r="4077" spans="1:15" x14ac:dyDescent="0.2">
      <c r="A4077" s="48" t="s">
        <v>11818</v>
      </c>
      <c r="B4077" s="5" t="s">
        <v>6792</v>
      </c>
      <c r="C4077" s="5">
        <v>64</v>
      </c>
      <c r="D4077" s="5" t="s">
        <v>17</v>
      </c>
      <c r="E4077" s="5" t="s">
        <v>11819</v>
      </c>
      <c r="F4077" s="5">
        <v>-6971</v>
      </c>
      <c r="G4077" s="5" t="s">
        <v>94</v>
      </c>
      <c r="H4077" s="5" t="s">
        <v>53</v>
      </c>
      <c r="I4077" s="5">
        <v>99334.81</v>
      </c>
      <c r="J4077" s="5" t="s">
        <v>1965</v>
      </c>
      <c r="K4077" s="5" t="s">
        <v>127</v>
      </c>
      <c r="L4077" s="5" t="s">
        <v>32</v>
      </c>
      <c r="M4077" s="5">
        <v>2.16</v>
      </c>
      <c r="N4077" s="5" t="s">
        <v>41</v>
      </c>
      <c r="O4077" s="49">
        <v>29</v>
      </c>
    </row>
    <row r="4078" spans="1:15" x14ac:dyDescent="0.2">
      <c r="A4078" s="48" t="s">
        <v>11820</v>
      </c>
      <c r="B4078" s="5" t="s">
        <v>4309</v>
      </c>
      <c r="C4078" s="5">
        <v>41</v>
      </c>
      <c r="D4078" s="5" t="s">
        <v>27</v>
      </c>
      <c r="E4078" s="5" t="s">
        <v>11821</v>
      </c>
      <c r="F4078" s="5">
        <v>-8619</v>
      </c>
      <c r="G4078" s="5" t="s">
        <v>94</v>
      </c>
      <c r="H4078" s="5" t="s">
        <v>38</v>
      </c>
      <c r="I4078" s="5">
        <v>146752.85999999999</v>
      </c>
      <c r="J4078" s="5" t="s">
        <v>1178</v>
      </c>
      <c r="K4078" s="5" t="s">
        <v>81</v>
      </c>
      <c r="L4078" s="5" t="s">
        <v>32</v>
      </c>
      <c r="M4078" s="5">
        <v>4.47</v>
      </c>
      <c r="N4078" s="5" t="s">
        <v>41</v>
      </c>
      <c r="O4078" s="49">
        <v>7</v>
      </c>
    </row>
    <row r="4079" spans="1:15" x14ac:dyDescent="0.2">
      <c r="A4079" s="48" t="s">
        <v>11822</v>
      </c>
      <c r="B4079" s="5" t="s">
        <v>828</v>
      </c>
      <c r="C4079" s="5">
        <v>49</v>
      </c>
      <c r="D4079" s="5" t="s">
        <v>17</v>
      </c>
      <c r="E4079" s="5" t="s">
        <v>11823</v>
      </c>
      <c r="F4079" s="5">
        <v>-9079</v>
      </c>
      <c r="G4079" s="5" t="s">
        <v>29</v>
      </c>
      <c r="H4079" s="5" t="s">
        <v>71</v>
      </c>
      <c r="I4079" s="5">
        <v>154217.67000000001</v>
      </c>
      <c r="J4079" s="5" t="s">
        <v>8500</v>
      </c>
      <c r="K4079" s="5" t="s">
        <v>62</v>
      </c>
      <c r="L4079" s="5" t="s">
        <v>32</v>
      </c>
      <c r="M4079" s="5">
        <v>4.6500000000000004</v>
      </c>
      <c r="N4079" s="5" t="s">
        <v>57</v>
      </c>
      <c r="O4079" s="49">
        <v>31</v>
      </c>
    </row>
    <row r="4080" spans="1:15" x14ac:dyDescent="0.2">
      <c r="A4080" s="48" t="s">
        <v>11824</v>
      </c>
      <c r="B4080" s="5" t="s">
        <v>1166</v>
      </c>
      <c r="C4080" s="5">
        <v>53</v>
      </c>
      <c r="D4080" s="5" t="s">
        <v>17</v>
      </c>
      <c r="E4080" s="5" t="s">
        <v>11825</v>
      </c>
      <c r="F4080" s="5">
        <v>-4880</v>
      </c>
      <c r="G4080" s="5" t="s">
        <v>85</v>
      </c>
      <c r="H4080" s="5" t="s">
        <v>71</v>
      </c>
      <c r="I4080" s="5">
        <v>60545.97</v>
      </c>
      <c r="J4080" s="5" t="s">
        <v>854</v>
      </c>
      <c r="K4080" s="5" t="s">
        <v>55</v>
      </c>
      <c r="L4080" s="5" t="s">
        <v>56</v>
      </c>
      <c r="M4080" s="5">
        <v>1.87</v>
      </c>
      <c r="N4080" s="5" t="s">
        <v>57</v>
      </c>
      <c r="O4080" s="49">
        <v>7</v>
      </c>
    </row>
    <row r="4081" spans="1:15" x14ac:dyDescent="0.2">
      <c r="A4081" s="48" t="s">
        <v>11826</v>
      </c>
      <c r="B4081" s="5" t="s">
        <v>2509</v>
      </c>
      <c r="C4081" s="5">
        <v>52</v>
      </c>
      <c r="D4081" s="5" t="s">
        <v>27</v>
      </c>
      <c r="E4081" s="5" t="s">
        <v>11827</v>
      </c>
      <c r="F4081" s="5">
        <v>-4681</v>
      </c>
      <c r="G4081" s="5" t="s">
        <v>78</v>
      </c>
      <c r="H4081" s="5" t="s">
        <v>173</v>
      </c>
      <c r="I4081" s="5">
        <v>144611.66</v>
      </c>
      <c r="J4081" s="5" t="s">
        <v>6107</v>
      </c>
      <c r="K4081" s="5" t="s">
        <v>136</v>
      </c>
      <c r="L4081" s="5" t="s">
        <v>32</v>
      </c>
      <c r="M4081" s="5">
        <v>1.77</v>
      </c>
      <c r="N4081" s="5" t="s">
        <v>41</v>
      </c>
      <c r="O4081" s="49">
        <v>8</v>
      </c>
    </row>
    <row r="4082" spans="1:15" x14ac:dyDescent="0.2">
      <c r="A4082" s="48" t="s">
        <v>11828</v>
      </c>
      <c r="B4082" s="5" t="s">
        <v>4931</v>
      </c>
      <c r="C4082" s="5">
        <v>40</v>
      </c>
      <c r="D4082" s="5" t="s">
        <v>50</v>
      </c>
      <c r="E4082" s="5" t="s">
        <v>11829</v>
      </c>
      <c r="F4082" s="5">
        <v>-5487</v>
      </c>
      <c r="G4082" s="5" t="s">
        <v>85</v>
      </c>
      <c r="H4082" s="5" t="s">
        <v>53</v>
      </c>
      <c r="I4082" s="5">
        <v>163086.48000000001</v>
      </c>
      <c r="J4082" s="5" t="s">
        <v>5905</v>
      </c>
      <c r="K4082" s="5" t="s">
        <v>81</v>
      </c>
      <c r="L4082" s="5" t="s">
        <v>23</v>
      </c>
      <c r="M4082" s="5">
        <v>3.9</v>
      </c>
      <c r="N4082" s="5" t="s">
        <v>74</v>
      </c>
      <c r="O4082" s="49">
        <v>10</v>
      </c>
    </row>
    <row r="4083" spans="1:15" x14ac:dyDescent="0.2">
      <c r="A4083" s="48" t="s">
        <v>11830</v>
      </c>
      <c r="B4083" s="5" t="s">
        <v>244</v>
      </c>
      <c r="C4083" s="5">
        <v>30</v>
      </c>
      <c r="D4083" s="5" t="s">
        <v>27</v>
      </c>
      <c r="E4083" s="5" t="s">
        <v>11831</v>
      </c>
      <c r="F4083" s="5">
        <v>-4871</v>
      </c>
      <c r="G4083" s="5" t="s">
        <v>45</v>
      </c>
      <c r="H4083" s="5" t="s">
        <v>38</v>
      </c>
      <c r="I4083" s="5">
        <v>177137.3</v>
      </c>
      <c r="J4083" s="5" t="s">
        <v>1669</v>
      </c>
      <c r="K4083" s="5" t="s">
        <v>55</v>
      </c>
      <c r="L4083" s="5" t="s">
        <v>23</v>
      </c>
      <c r="M4083" s="5">
        <v>1.61</v>
      </c>
      <c r="N4083" s="5" t="s">
        <v>41</v>
      </c>
      <c r="O4083" s="49">
        <v>39</v>
      </c>
    </row>
    <row r="4084" spans="1:15" x14ac:dyDescent="0.2">
      <c r="A4084" s="48" t="s">
        <v>11832</v>
      </c>
      <c r="B4084" s="5" t="s">
        <v>5305</v>
      </c>
      <c r="C4084" s="5">
        <v>48</v>
      </c>
      <c r="D4084" s="5" t="s">
        <v>50</v>
      </c>
      <c r="E4084" s="5" t="s">
        <v>11833</v>
      </c>
      <c r="F4084" s="5">
        <v>-5679</v>
      </c>
      <c r="G4084" s="5" t="s">
        <v>45</v>
      </c>
      <c r="H4084" s="5" t="s">
        <v>30</v>
      </c>
      <c r="I4084" s="5">
        <v>175870.75</v>
      </c>
      <c r="J4084" s="5" t="s">
        <v>7614</v>
      </c>
      <c r="K4084" s="5" t="s">
        <v>55</v>
      </c>
      <c r="L4084" s="5" t="s">
        <v>73</v>
      </c>
      <c r="M4084" s="5">
        <v>1.2</v>
      </c>
      <c r="N4084" s="5" t="s">
        <v>57</v>
      </c>
      <c r="O4084" s="49">
        <v>13</v>
      </c>
    </row>
    <row r="4085" spans="1:15" x14ac:dyDescent="0.2">
      <c r="A4085" s="48" t="s">
        <v>11834</v>
      </c>
      <c r="B4085" s="5" t="s">
        <v>11835</v>
      </c>
      <c r="C4085" s="5">
        <v>27</v>
      </c>
      <c r="D4085" s="5" t="s">
        <v>27</v>
      </c>
      <c r="E4085" s="5" t="s">
        <v>11836</v>
      </c>
      <c r="F4085" s="5">
        <v>-11188</v>
      </c>
      <c r="G4085" s="5" t="s">
        <v>116</v>
      </c>
      <c r="H4085" s="5" t="s">
        <v>20</v>
      </c>
      <c r="I4085" s="5">
        <v>51288.21</v>
      </c>
      <c r="J4085" s="5" t="s">
        <v>4957</v>
      </c>
      <c r="K4085" s="5" t="s">
        <v>136</v>
      </c>
      <c r="L4085" s="5" t="s">
        <v>56</v>
      </c>
      <c r="M4085" s="5">
        <v>2.98</v>
      </c>
      <c r="N4085" s="5" t="s">
        <v>57</v>
      </c>
      <c r="O4085" s="49">
        <v>6</v>
      </c>
    </row>
    <row r="4086" spans="1:15" x14ac:dyDescent="0.2">
      <c r="A4086" s="48" t="s">
        <v>11837</v>
      </c>
      <c r="B4086" s="5" t="s">
        <v>43</v>
      </c>
      <c r="C4086" s="5">
        <v>42</v>
      </c>
      <c r="D4086" s="5" t="s">
        <v>27</v>
      </c>
      <c r="E4086" s="5" t="s">
        <v>11838</v>
      </c>
      <c r="F4086" s="5">
        <v>-9793</v>
      </c>
      <c r="G4086" s="5" t="s">
        <v>116</v>
      </c>
      <c r="H4086" s="5" t="s">
        <v>38</v>
      </c>
      <c r="I4086" s="5">
        <v>143650.20000000001</v>
      </c>
      <c r="J4086" s="5" t="s">
        <v>10568</v>
      </c>
      <c r="K4086" s="5" t="s">
        <v>47</v>
      </c>
      <c r="L4086" s="5" t="s">
        <v>73</v>
      </c>
      <c r="M4086" s="5">
        <v>1.36</v>
      </c>
      <c r="N4086" s="5" t="s">
        <v>57</v>
      </c>
      <c r="O4086" s="49">
        <v>16</v>
      </c>
    </row>
    <row r="4087" spans="1:15" x14ac:dyDescent="0.2">
      <c r="A4087" s="48" t="s">
        <v>11839</v>
      </c>
      <c r="B4087" s="5" t="s">
        <v>754</v>
      </c>
      <c r="C4087" s="5">
        <v>47</v>
      </c>
      <c r="D4087" s="5" t="s">
        <v>17</v>
      </c>
      <c r="E4087" s="5" t="s">
        <v>11840</v>
      </c>
      <c r="F4087" s="5">
        <v>-8454</v>
      </c>
      <c r="G4087" s="5" t="s">
        <v>52</v>
      </c>
      <c r="H4087" s="5" t="s">
        <v>30</v>
      </c>
      <c r="I4087" s="5">
        <v>135631.42000000001</v>
      </c>
      <c r="J4087" s="5" t="s">
        <v>3031</v>
      </c>
      <c r="K4087" s="5" t="s">
        <v>136</v>
      </c>
      <c r="L4087" s="5" t="s">
        <v>23</v>
      </c>
      <c r="M4087" s="5">
        <v>4.34</v>
      </c>
      <c r="N4087" s="5" t="s">
        <v>33</v>
      </c>
      <c r="O4087" s="49">
        <v>11</v>
      </c>
    </row>
    <row r="4088" spans="1:15" x14ac:dyDescent="0.2">
      <c r="A4088" s="48" t="s">
        <v>11841</v>
      </c>
      <c r="B4088" s="5" t="s">
        <v>11842</v>
      </c>
      <c r="C4088" s="5">
        <v>60</v>
      </c>
      <c r="D4088" s="5" t="s">
        <v>17</v>
      </c>
      <c r="E4088" s="5" t="s">
        <v>11843</v>
      </c>
      <c r="F4088" s="5">
        <v>-7174</v>
      </c>
      <c r="G4088" s="5" t="s">
        <v>94</v>
      </c>
      <c r="H4088" s="5" t="s">
        <v>173</v>
      </c>
      <c r="I4088" s="5">
        <v>41860.54</v>
      </c>
      <c r="J4088" s="5" t="s">
        <v>1711</v>
      </c>
      <c r="K4088" s="5" t="s">
        <v>62</v>
      </c>
      <c r="L4088" s="5" t="s">
        <v>32</v>
      </c>
      <c r="M4088" s="5">
        <v>4.58</v>
      </c>
      <c r="N4088" s="5" t="s">
        <v>74</v>
      </c>
      <c r="O4088" s="49">
        <v>10</v>
      </c>
    </row>
    <row r="4089" spans="1:15" x14ac:dyDescent="0.2">
      <c r="A4089" s="48" t="s">
        <v>11844</v>
      </c>
      <c r="B4089" s="5" t="s">
        <v>2616</v>
      </c>
      <c r="C4089" s="5">
        <v>52</v>
      </c>
      <c r="D4089" s="5" t="s">
        <v>27</v>
      </c>
      <c r="E4089" s="5" t="s">
        <v>11845</v>
      </c>
      <c r="F4089" s="5">
        <v>-7858</v>
      </c>
      <c r="G4089" s="5" t="s">
        <v>37</v>
      </c>
      <c r="H4089" s="5" t="s">
        <v>144</v>
      </c>
      <c r="I4089" s="5">
        <v>70854.62</v>
      </c>
      <c r="J4089" s="5" t="s">
        <v>2328</v>
      </c>
      <c r="K4089" s="5" t="s">
        <v>40</v>
      </c>
      <c r="L4089" s="5" t="s">
        <v>73</v>
      </c>
      <c r="M4089" s="5">
        <v>3.18</v>
      </c>
      <c r="N4089" s="5" t="s">
        <v>33</v>
      </c>
      <c r="O4089" s="49">
        <v>16</v>
      </c>
    </row>
    <row r="4090" spans="1:15" x14ac:dyDescent="0.2">
      <c r="A4090" s="48" t="s">
        <v>11846</v>
      </c>
      <c r="B4090" s="5" t="s">
        <v>11190</v>
      </c>
      <c r="C4090" s="5">
        <v>50</v>
      </c>
      <c r="D4090" s="5" t="s">
        <v>27</v>
      </c>
      <c r="E4090" s="5" t="s">
        <v>11847</v>
      </c>
      <c r="F4090" s="5">
        <v>-9553</v>
      </c>
      <c r="G4090" s="5" t="s">
        <v>94</v>
      </c>
      <c r="H4090" s="5" t="s">
        <v>20</v>
      </c>
      <c r="I4090" s="5">
        <v>62732.94</v>
      </c>
      <c r="J4090" s="5" t="s">
        <v>11848</v>
      </c>
      <c r="K4090" s="5" t="s">
        <v>40</v>
      </c>
      <c r="L4090" s="5" t="s">
        <v>73</v>
      </c>
      <c r="M4090" s="5">
        <v>4.58</v>
      </c>
      <c r="N4090" s="5" t="s">
        <v>41</v>
      </c>
      <c r="O4090" s="49">
        <v>12</v>
      </c>
    </row>
    <row r="4091" spans="1:15" x14ac:dyDescent="0.2">
      <c r="A4091" s="48" t="s">
        <v>11849</v>
      </c>
      <c r="B4091" s="5" t="s">
        <v>1248</v>
      </c>
      <c r="C4091" s="5">
        <v>47</v>
      </c>
      <c r="D4091" s="5" t="s">
        <v>50</v>
      </c>
      <c r="E4091" s="5" t="s">
        <v>11850</v>
      </c>
      <c r="F4091" s="5">
        <v>-10395</v>
      </c>
      <c r="G4091" s="5" t="s">
        <v>52</v>
      </c>
      <c r="H4091" s="5" t="s">
        <v>194</v>
      </c>
      <c r="I4091" s="5">
        <v>36888.379999999997</v>
      </c>
      <c r="J4091" s="5" t="s">
        <v>4992</v>
      </c>
      <c r="K4091" s="5" t="s">
        <v>127</v>
      </c>
      <c r="L4091" s="5" t="s">
        <v>23</v>
      </c>
      <c r="M4091" s="5">
        <v>2.84</v>
      </c>
      <c r="N4091" s="5" t="s">
        <v>41</v>
      </c>
      <c r="O4091" s="49">
        <v>8</v>
      </c>
    </row>
    <row r="4092" spans="1:15" x14ac:dyDescent="0.2">
      <c r="A4092" s="48" t="s">
        <v>11851</v>
      </c>
      <c r="B4092" s="5" t="s">
        <v>3217</v>
      </c>
      <c r="C4092" s="5">
        <v>29</v>
      </c>
      <c r="D4092" s="5" t="s">
        <v>50</v>
      </c>
      <c r="E4092" s="5" t="s">
        <v>11852</v>
      </c>
      <c r="F4092" s="5">
        <v>-2370</v>
      </c>
      <c r="G4092" s="5" t="s">
        <v>99</v>
      </c>
      <c r="H4092" s="5" t="s">
        <v>66</v>
      </c>
      <c r="I4092" s="5">
        <v>44993.18</v>
      </c>
      <c r="J4092" s="5" t="s">
        <v>10795</v>
      </c>
      <c r="K4092" s="5" t="s">
        <v>62</v>
      </c>
      <c r="L4092" s="5" t="s">
        <v>73</v>
      </c>
      <c r="M4092" s="5">
        <v>2</v>
      </c>
      <c r="N4092" s="5" t="s">
        <v>24</v>
      </c>
      <c r="O4092" s="49">
        <v>38</v>
      </c>
    </row>
    <row r="4093" spans="1:15" x14ac:dyDescent="0.2">
      <c r="A4093" s="48" t="s">
        <v>11853</v>
      </c>
      <c r="B4093" s="5" t="s">
        <v>11854</v>
      </c>
      <c r="C4093" s="5">
        <v>45</v>
      </c>
      <c r="D4093" s="5" t="s">
        <v>50</v>
      </c>
      <c r="E4093" s="5" t="s">
        <v>11855</v>
      </c>
      <c r="F4093" s="5">
        <v>-7322</v>
      </c>
      <c r="G4093" s="5" t="s">
        <v>85</v>
      </c>
      <c r="H4093" s="5" t="s">
        <v>194</v>
      </c>
      <c r="I4093" s="5">
        <v>116258.64</v>
      </c>
      <c r="J4093" s="5" t="s">
        <v>5314</v>
      </c>
      <c r="K4093" s="5" t="s">
        <v>81</v>
      </c>
      <c r="L4093" s="5" t="s">
        <v>32</v>
      </c>
      <c r="M4093" s="5">
        <v>4.2300000000000004</v>
      </c>
      <c r="N4093" s="5" t="s">
        <v>57</v>
      </c>
      <c r="O4093" s="49">
        <v>14</v>
      </c>
    </row>
    <row r="4094" spans="1:15" x14ac:dyDescent="0.2">
      <c r="A4094" s="48" t="s">
        <v>11856</v>
      </c>
      <c r="B4094" s="5" t="s">
        <v>2240</v>
      </c>
      <c r="C4094" s="5">
        <v>47</v>
      </c>
      <c r="D4094" s="5" t="s">
        <v>27</v>
      </c>
      <c r="E4094" s="5" t="s">
        <v>11857</v>
      </c>
      <c r="F4094" s="5">
        <v>-5408</v>
      </c>
      <c r="G4094" s="5" t="s">
        <v>37</v>
      </c>
      <c r="H4094" s="5" t="s">
        <v>71</v>
      </c>
      <c r="I4094" s="5">
        <v>46891.15</v>
      </c>
      <c r="J4094" s="5" t="s">
        <v>10360</v>
      </c>
      <c r="K4094" s="5" t="s">
        <v>81</v>
      </c>
      <c r="L4094" s="5" t="s">
        <v>56</v>
      </c>
      <c r="M4094" s="5">
        <v>1.76</v>
      </c>
      <c r="N4094" s="5" t="s">
        <v>57</v>
      </c>
      <c r="O4094" s="49">
        <v>15</v>
      </c>
    </row>
    <row r="4095" spans="1:15" x14ac:dyDescent="0.2">
      <c r="A4095" s="48" t="s">
        <v>11858</v>
      </c>
      <c r="B4095" s="5" t="s">
        <v>2583</v>
      </c>
      <c r="C4095" s="5">
        <v>24</v>
      </c>
      <c r="D4095" s="5" t="s">
        <v>50</v>
      </c>
      <c r="E4095" s="5" t="s">
        <v>11859</v>
      </c>
      <c r="F4095" s="5">
        <v>-2504</v>
      </c>
      <c r="G4095" s="5" t="s">
        <v>94</v>
      </c>
      <c r="H4095" s="5" t="s">
        <v>144</v>
      </c>
      <c r="I4095" s="5">
        <v>130861.6</v>
      </c>
      <c r="J4095" s="5" t="s">
        <v>9238</v>
      </c>
      <c r="K4095" s="5" t="s">
        <v>81</v>
      </c>
      <c r="L4095" s="5" t="s">
        <v>32</v>
      </c>
      <c r="M4095" s="5">
        <v>2.35</v>
      </c>
      <c r="N4095" s="5" t="s">
        <v>74</v>
      </c>
      <c r="O4095" s="49">
        <v>31</v>
      </c>
    </row>
    <row r="4096" spans="1:15" x14ac:dyDescent="0.2">
      <c r="A4096" s="48" t="s">
        <v>11860</v>
      </c>
      <c r="B4096" s="5" t="s">
        <v>11861</v>
      </c>
      <c r="C4096" s="5">
        <v>34</v>
      </c>
      <c r="D4096" s="5" t="s">
        <v>27</v>
      </c>
      <c r="E4096" s="5" t="s">
        <v>11862</v>
      </c>
      <c r="F4096" s="5">
        <v>-2967</v>
      </c>
      <c r="G4096" s="5" t="s">
        <v>45</v>
      </c>
      <c r="H4096" s="5" t="s">
        <v>20</v>
      </c>
      <c r="I4096" s="5">
        <v>132634.37</v>
      </c>
      <c r="J4096" s="5" t="s">
        <v>3581</v>
      </c>
      <c r="K4096" s="5" t="s">
        <v>62</v>
      </c>
      <c r="L4096" s="5" t="s">
        <v>56</v>
      </c>
      <c r="M4096" s="5">
        <v>1.8</v>
      </c>
      <c r="N4096" s="5" t="s">
        <v>74</v>
      </c>
      <c r="O4096" s="49">
        <v>16</v>
      </c>
    </row>
    <row r="4097" spans="1:15" x14ac:dyDescent="0.2">
      <c r="A4097" s="48" t="s">
        <v>11863</v>
      </c>
      <c r="B4097" s="5" t="s">
        <v>11864</v>
      </c>
      <c r="C4097" s="5">
        <v>59</v>
      </c>
      <c r="D4097" s="5" t="s">
        <v>50</v>
      </c>
      <c r="E4097" s="5" t="s">
        <v>11865</v>
      </c>
      <c r="F4097" s="5">
        <v>-9177</v>
      </c>
      <c r="G4097" s="5" t="s">
        <v>37</v>
      </c>
      <c r="H4097" s="5" t="s">
        <v>144</v>
      </c>
      <c r="I4097" s="5">
        <v>111497.38</v>
      </c>
      <c r="J4097" s="5" t="s">
        <v>1128</v>
      </c>
      <c r="K4097" s="5" t="s">
        <v>127</v>
      </c>
      <c r="L4097" s="5" t="s">
        <v>56</v>
      </c>
      <c r="M4097" s="5">
        <v>2.44</v>
      </c>
      <c r="N4097" s="5" t="s">
        <v>33</v>
      </c>
      <c r="O4097" s="49">
        <v>32</v>
      </c>
    </row>
    <row r="4098" spans="1:15" x14ac:dyDescent="0.2">
      <c r="A4098" s="48" t="s">
        <v>11866</v>
      </c>
      <c r="B4098" s="5" t="s">
        <v>7079</v>
      </c>
      <c r="C4098" s="5">
        <v>52</v>
      </c>
      <c r="D4098" s="5" t="s">
        <v>17</v>
      </c>
      <c r="E4098" s="5" t="s">
        <v>11867</v>
      </c>
      <c r="F4098" s="5">
        <v>-11297</v>
      </c>
      <c r="G4098" s="5" t="s">
        <v>85</v>
      </c>
      <c r="H4098" s="5" t="s">
        <v>71</v>
      </c>
      <c r="I4098" s="5">
        <v>96748.96</v>
      </c>
      <c r="J4098" s="5" t="s">
        <v>5582</v>
      </c>
      <c r="K4098" s="5" t="s">
        <v>118</v>
      </c>
      <c r="L4098" s="5" t="s">
        <v>23</v>
      </c>
      <c r="M4098" s="5">
        <v>3.5</v>
      </c>
      <c r="N4098" s="5" t="s">
        <v>33</v>
      </c>
      <c r="O4098" s="49">
        <v>4</v>
      </c>
    </row>
    <row r="4099" spans="1:15" x14ac:dyDescent="0.2">
      <c r="A4099" s="48" t="s">
        <v>11868</v>
      </c>
      <c r="B4099" s="5" t="s">
        <v>11869</v>
      </c>
      <c r="C4099" s="5">
        <v>57</v>
      </c>
      <c r="D4099" s="5" t="s">
        <v>17</v>
      </c>
      <c r="E4099" s="5" t="s">
        <v>11870</v>
      </c>
      <c r="F4099" s="5">
        <v>-7007</v>
      </c>
      <c r="G4099" s="5" t="s">
        <v>94</v>
      </c>
      <c r="H4099" s="5" t="s">
        <v>30</v>
      </c>
      <c r="I4099" s="5">
        <v>149727.38</v>
      </c>
      <c r="J4099" s="5" t="s">
        <v>1794</v>
      </c>
      <c r="K4099" s="5" t="s">
        <v>40</v>
      </c>
      <c r="L4099" s="5" t="s">
        <v>56</v>
      </c>
      <c r="M4099" s="5">
        <v>4.9800000000000004</v>
      </c>
      <c r="N4099" s="5" t="s">
        <v>33</v>
      </c>
      <c r="O4099" s="49">
        <v>18</v>
      </c>
    </row>
    <row r="4100" spans="1:15" x14ac:dyDescent="0.2">
      <c r="A4100" s="48" t="s">
        <v>11871</v>
      </c>
      <c r="B4100" s="5" t="s">
        <v>2141</v>
      </c>
      <c r="C4100" s="5">
        <v>40</v>
      </c>
      <c r="D4100" s="5" t="s">
        <v>50</v>
      </c>
      <c r="E4100" s="5" t="s">
        <v>11872</v>
      </c>
      <c r="F4100" s="5">
        <v>-8296</v>
      </c>
      <c r="G4100" s="5" t="s">
        <v>45</v>
      </c>
      <c r="H4100" s="5" t="s">
        <v>20</v>
      </c>
      <c r="I4100" s="5">
        <v>146635.07999999999</v>
      </c>
      <c r="J4100" s="5" t="s">
        <v>11873</v>
      </c>
      <c r="K4100" s="5" t="s">
        <v>62</v>
      </c>
      <c r="L4100" s="5" t="s">
        <v>73</v>
      </c>
      <c r="M4100" s="5">
        <v>3.21</v>
      </c>
      <c r="N4100" s="5" t="s">
        <v>57</v>
      </c>
      <c r="O4100" s="49">
        <v>12</v>
      </c>
    </row>
    <row r="4101" spans="1:15" x14ac:dyDescent="0.2">
      <c r="A4101" s="48" t="s">
        <v>11874</v>
      </c>
      <c r="B4101" s="5" t="s">
        <v>11875</v>
      </c>
      <c r="C4101" s="5">
        <v>45</v>
      </c>
      <c r="D4101" s="5" t="s">
        <v>50</v>
      </c>
      <c r="E4101" s="5" t="s">
        <v>11876</v>
      </c>
      <c r="F4101" s="5">
        <v>-6600</v>
      </c>
      <c r="G4101" s="5" t="s">
        <v>78</v>
      </c>
      <c r="H4101" s="5" t="s">
        <v>79</v>
      </c>
      <c r="I4101" s="5">
        <v>137373.91</v>
      </c>
      <c r="J4101" s="5" t="s">
        <v>3778</v>
      </c>
      <c r="K4101" s="5" t="s">
        <v>136</v>
      </c>
      <c r="L4101" s="5" t="s">
        <v>23</v>
      </c>
      <c r="M4101" s="5">
        <v>3.9</v>
      </c>
      <c r="N4101" s="5" t="s">
        <v>33</v>
      </c>
      <c r="O4101" s="49">
        <v>27</v>
      </c>
    </row>
    <row r="4102" spans="1:15" x14ac:dyDescent="0.2">
      <c r="A4102" s="48" t="s">
        <v>11877</v>
      </c>
      <c r="B4102" s="5" t="s">
        <v>6156</v>
      </c>
      <c r="C4102" s="5">
        <v>52</v>
      </c>
      <c r="D4102" s="5" t="s">
        <v>50</v>
      </c>
      <c r="E4102" s="5" t="s">
        <v>11878</v>
      </c>
      <c r="F4102" s="5">
        <v>-7682</v>
      </c>
      <c r="G4102" s="5" t="s">
        <v>29</v>
      </c>
      <c r="H4102" s="5" t="s">
        <v>53</v>
      </c>
      <c r="I4102" s="5">
        <v>91512.62</v>
      </c>
      <c r="J4102" s="5" t="s">
        <v>5937</v>
      </c>
      <c r="K4102" s="5" t="s">
        <v>127</v>
      </c>
      <c r="L4102" s="5" t="s">
        <v>23</v>
      </c>
      <c r="M4102" s="5">
        <v>3.16</v>
      </c>
      <c r="N4102" s="5" t="s">
        <v>33</v>
      </c>
      <c r="O4102" s="49">
        <v>8</v>
      </c>
    </row>
    <row r="4103" spans="1:15" x14ac:dyDescent="0.2">
      <c r="A4103" s="48" t="s">
        <v>11879</v>
      </c>
      <c r="B4103" s="5" t="s">
        <v>11880</v>
      </c>
      <c r="C4103" s="5">
        <v>31</v>
      </c>
      <c r="D4103" s="5" t="s">
        <v>27</v>
      </c>
      <c r="E4103" s="5" t="s">
        <v>11881</v>
      </c>
      <c r="F4103" s="5">
        <v>-6378</v>
      </c>
      <c r="G4103" s="5" t="s">
        <v>29</v>
      </c>
      <c r="H4103" s="5" t="s">
        <v>30</v>
      </c>
      <c r="I4103" s="5">
        <v>153381.88</v>
      </c>
      <c r="J4103" s="5" t="s">
        <v>8805</v>
      </c>
      <c r="K4103" s="5" t="s">
        <v>81</v>
      </c>
      <c r="L4103" s="5" t="s">
        <v>56</v>
      </c>
      <c r="M4103" s="5">
        <v>1.1599999999999999</v>
      </c>
      <c r="N4103" s="5" t="s">
        <v>41</v>
      </c>
      <c r="O4103" s="49">
        <v>40</v>
      </c>
    </row>
    <row r="4104" spans="1:15" x14ac:dyDescent="0.2">
      <c r="A4104" s="48" t="s">
        <v>11882</v>
      </c>
      <c r="B4104" s="5" t="s">
        <v>1264</v>
      </c>
      <c r="C4104" s="5">
        <v>34</v>
      </c>
      <c r="D4104" s="5" t="s">
        <v>27</v>
      </c>
      <c r="E4104" s="5" t="s">
        <v>11883</v>
      </c>
      <c r="F4104" s="5">
        <v>-7526</v>
      </c>
      <c r="G4104" s="5" t="s">
        <v>85</v>
      </c>
      <c r="H4104" s="5" t="s">
        <v>30</v>
      </c>
      <c r="I4104" s="5">
        <v>109709.83</v>
      </c>
      <c r="J4104" s="5" t="s">
        <v>5221</v>
      </c>
      <c r="K4104" s="5" t="s">
        <v>47</v>
      </c>
      <c r="L4104" s="5" t="s">
        <v>32</v>
      </c>
      <c r="M4104" s="5">
        <v>3.62</v>
      </c>
      <c r="N4104" s="5" t="s">
        <v>33</v>
      </c>
      <c r="O4104" s="49">
        <v>37</v>
      </c>
    </row>
    <row r="4105" spans="1:15" x14ac:dyDescent="0.2">
      <c r="A4105" s="48" t="s">
        <v>11884</v>
      </c>
      <c r="B4105" s="5" t="s">
        <v>9017</v>
      </c>
      <c r="C4105" s="5">
        <v>31</v>
      </c>
      <c r="D4105" s="5" t="s">
        <v>50</v>
      </c>
      <c r="E4105" s="5" t="s">
        <v>11885</v>
      </c>
      <c r="F4105" s="5">
        <v>-4850</v>
      </c>
      <c r="G4105" s="5" t="s">
        <v>85</v>
      </c>
      <c r="H4105" s="5" t="s">
        <v>53</v>
      </c>
      <c r="I4105" s="5">
        <v>143074.71</v>
      </c>
      <c r="J4105" s="5" t="s">
        <v>2129</v>
      </c>
      <c r="K4105" s="5" t="s">
        <v>104</v>
      </c>
      <c r="L4105" s="5" t="s">
        <v>56</v>
      </c>
      <c r="M4105" s="5">
        <v>2.74</v>
      </c>
      <c r="N4105" s="5" t="s">
        <v>24</v>
      </c>
      <c r="O4105" s="49">
        <v>16</v>
      </c>
    </row>
    <row r="4106" spans="1:15" x14ac:dyDescent="0.2">
      <c r="A4106" s="48" t="s">
        <v>11886</v>
      </c>
      <c r="B4106" s="5" t="s">
        <v>10579</v>
      </c>
      <c r="C4106" s="5">
        <v>50</v>
      </c>
      <c r="D4106" s="5" t="s">
        <v>17</v>
      </c>
      <c r="E4106" s="5" t="s">
        <v>11887</v>
      </c>
      <c r="F4106" s="5">
        <v>-1771</v>
      </c>
      <c r="G4106" s="5" t="s">
        <v>45</v>
      </c>
      <c r="H4106" s="5" t="s">
        <v>53</v>
      </c>
      <c r="I4106" s="5">
        <v>157416.07</v>
      </c>
      <c r="J4106" s="5" t="s">
        <v>854</v>
      </c>
      <c r="K4106" s="5" t="s">
        <v>22</v>
      </c>
      <c r="L4106" s="5" t="s">
        <v>23</v>
      </c>
      <c r="M4106" s="5">
        <v>1.08</v>
      </c>
      <c r="N4106" s="5" t="s">
        <v>24</v>
      </c>
      <c r="O4106" s="49">
        <v>26</v>
      </c>
    </row>
    <row r="4107" spans="1:15" x14ac:dyDescent="0.2">
      <c r="A4107" s="48" t="s">
        <v>11888</v>
      </c>
      <c r="B4107" s="5" t="s">
        <v>1510</v>
      </c>
      <c r="C4107" s="5">
        <v>27</v>
      </c>
      <c r="D4107" s="5" t="s">
        <v>50</v>
      </c>
      <c r="E4107" s="5" t="s">
        <v>11889</v>
      </c>
      <c r="F4107" s="5">
        <v>-10211</v>
      </c>
      <c r="G4107" s="5" t="s">
        <v>29</v>
      </c>
      <c r="H4107" s="5" t="s">
        <v>194</v>
      </c>
      <c r="I4107" s="5">
        <v>79723.899999999994</v>
      </c>
      <c r="J4107" s="5" t="s">
        <v>11890</v>
      </c>
      <c r="K4107" s="5" t="s">
        <v>127</v>
      </c>
      <c r="L4107" s="5" t="s">
        <v>23</v>
      </c>
      <c r="M4107" s="5">
        <v>2.57</v>
      </c>
      <c r="N4107" s="5" t="s">
        <v>24</v>
      </c>
      <c r="O4107" s="49">
        <v>31</v>
      </c>
    </row>
    <row r="4108" spans="1:15" x14ac:dyDescent="0.2">
      <c r="A4108" s="48" t="s">
        <v>11891</v>
      </c>
      <c r="B4108" s="5" t="s">
        <v>284</v>
      </c>
      <c r="C4108" s="5">
        <v>48</v>
      </c>
      <c r="D4108" s="5" t="s">
        <v>50</v>
      </c>
      <c r="E4108" s="5" t="s">
        <v>11892</v>
      </c>
      <c r="F4108" s="5">
        <v>-7167</v>
      </c>
      <c r="G4108" s="5" t="s">
        <v>78</v>
      </c>
      <c r="H4108" s="5" t="s">
        <v>173</v>
      </c>
      <c r="I4108" s="5">
        <v>44052.15</v>
      </c>
      <c r="J4108" s="5" t="s">
        <v>4066</v>
      </c>
      <c r="K4108" s="5" t="s">
        <v>55</v>
      </c>
      <c r="L4108" s="5" t="s">
        <v>32</v>
      </c>
      <c r="M4108" s="5">
        <v>4.25</v>
      </c>
      <c r="N4108" s="5" t="s">
        <v>57</v>
      </c>
      <c r="O4108" s="49">
        <v>7</v>
      </c>
    </row>
    <row r="4109" spans="1:15" x14ac:dyDescent="0.2">
      <c r="A4109" s="48" t="s">
        <v>11893</v>
      </c>
      <c r="B4109" s="5" t="s">
        <v>1863</v>
      </c>
      <c r="C4109" s="5">
        <v>45</v>
      </c>
      <c r="D4109" s="5" t="s">
        <v>27</v>
      </c>
      <c r="E4109" s="5" t="s">
        <v>11894</v>
      </c>
      <c r="F4109" s="5">
        <v>-4793</v>
      </c>
      <c r="G4109" s="5" t="s">
        <v>94</v>
      </c>
      <c r="H4109" s="5" t="s">
        <v>71</v>
      </c>
      <c r="I4109" s="5">
        <v>174048.26</v>
      </c>
      <c r="J4109" s="5" t="s">
        <v>5943</v>
      </c>
      <c r="K4109" s="5" t="s">
        <v>104</v>
      </c>
      <c r="L4109" s="5" t="s">
        <v>56</v>
      </c>
      <c r="M4109" s="5">
        <v>4.63</v>
      </c>
      <c r="N4109" s="5" t="s">
        <v>41</v>
      </c>
      <c r="O4109" s="49">
        <v>10</v>
      </c>
    </row>
    <row r="4110" spans="1:15" x14ac:dyDescent="0.2">
      <c r="A4110" s="48" t="s">
        <v>11895</v>
      </c>
      <c r="B4110" s="5" t="s">
        <v>8535</v>
      </c>
      <c r="C4110" s="5">
        <v>60</v>
      </c>
      <c r="D4110" s="5" t="s">
        <v>27</v>
      </c>
      <c r="E4110" s="5" t="s">
        <v>11896</v>
      </c>
      <c r="F4110" s="5">
        <v>-3659</v>
      </c>
      <c r="G4110" s="5" t="s">
        <v>45</v>
      </c>
      <c r="H4110" s="5" t="s">
        <v>79</v>
      </c>
      <c r="I4110" s="5">
        <v>162992.79999999999</v>
      </c>
      <c r="J4110" s="5" t="s">
        <v>3120</v>
      </c>
      <c r="K4110" s="5" t="s">
        <v>136</v>
      </c>
      <c r="L4110" s="5" t="s">
        <v>56</v>
      </c>
      <c r="M4110" s="5">
        <v>2.84</v>
      </c>
      <c r="N4110" s="5" t="s">
        <v>33</v>
      </c>
      <c r="O4110" s="49">
        <v>19</v>
      </c>
    </row>
    <row r="4111" spans="1:15" x14ac:dyDescent="0.2">
      <c r="A4111" s="48" t="s">
        <v>11897</v>
      </c>
      <c r="B4111" s="5" t="s">
        <v>2737</v>
      </c>
      <c r="C4111" s="5">
        <v>56</v>
      </c>
      <c r="D4111" s="5" t="s">
        <v>27</v>
      </c>
      <c r="E4111" s="5" t="s">
        <v>11898</v>
      </c>
      <c r="F4111" s="5">
        <v>-6602</v>
      </c>
      <c r="G4111" s="5" t="s">
        <v>52</v>
      </c>
      <c r="H4111" s="5" t="s">
        <v>71</v>
      </c>
      <c r="I4111" s="5">
        <v>105668.52</v>
      </c>
      <c r="J4111" s="5" t="s">
        <v>286</v>
      </c>
      <c r="K4111" s="5" t="s">
        <v>22</v>
      </c>
      <c r="L4111" s="5" t="s">
        <v>56</v>
      </c>
      <c r="M4111" s="5">
        <v>3.19</v>
      </c>
      <c r="N4111" s="5" t="s">
        <v>24</v>
      </c>
      <c r="O4111" s="49">
        <v>6</v>
      </c>
    </row>
    <row r="4112" spans="1:15" x14ac:dyDescent="0.2">
      <c r="A4112" s="48" t="s">
        <v>11899</v>
      </c>
      <c r="B4112" s="5" t="s">
        <v>7770</v>
      </c>
      <c r="C4112" s="5">
        <v>36</v>
      </c>
      <c r="D4112" s="5" t="s">
        <v>27</v>
      </c>
      <c r="E4112" s="5" t="s">
        <v>11900</v>
      </c>
      <c r="F4112" s="5">
        <v>-6696</v>
      </c>
      <c r="G4112" s="5" t="s">
        <v>52</v>
      </c>
      <c r="H4112" s="5" t="s">
        <v>79</v>
      </c>
      <c r="I4112" s="5">
        <v>89710.79</v>
      </c>
      <c r="J4112" s="5" t="s">
        <v>1569</v>
      </c>
      <c r="K4112" s="5" t="s">
        <v>40</v>
      </c>
      <c r="L4112" s="5" t="s">
        <v>73</v>
      </c>
      <c r="M4112" s="5">
        <v>1.29</v>
      </c>
      <c r="N4112" s="5" t="s">
        <v>74</v>
      </c>
      <c r="O4112" s="49">
        <v>40</v>
      </c>
    </row>
    <row r="4113" spans="1:15" x14ac:dyDescent="0.2">
      <c r="A4113" s="48" t="s">
        <v>11901</v>
      </c>
      <c r="B4113" s="5" t="s">
        <v>3444</v>
      </c>
      <c r="C4113" s="5">
        <v>44</v>
      </c>
      <c r="D4113" s="5" t="s">
        <v>27</v>
      </c>
      <c r="E4113" s="5" t="s">
        <v>11902</v>
      </c>
      <c r="F4113" s="5">
        <v>-6386</v>
      </c>
      <c r="G4113" s="5" t="s">
        <v>85</v>
      </c>
      <c r="H4113" s="5" t="s">
        <v>66</v>
      </c>
      <c r="I4113" s="5">
        <v>135735.48000000001</v>
      </c>
      <c r="J4113" s="5" t="s">
        <v>5279</v>
      </c>
      <c r="K4113" s="5" t="s">
        <v>127</v>
      </c>
      <c r="L4113" s="5" t="s">
        <v>32</v>
      </c>
      <c r="M4113" s="5">
        <v>4.68</v>
      </c>
      <c r="N4113" s="5" t="s">
        <v>24</v>
      </c>
      <c r="O4113" s="49">
        <v>39</v>
      </c>
    </row>
    <row r="4114" spans="1:15" x14ac:dyDescent="0.2">
      <c r="A4114" s="48" t="s">
        <v>11903</v>
      </c>
      <c r="B4114" s="5" t="s">
        <v>11904</v>
      </c>
      <c r="C4114" s="5">
        <v>65</v>
      </c>
      <c r="D4114" s="5" t="s">
        <v>27</v>
      </c>
      <c r="E4114" s="5" t="s">
        <v>11905</v>
      </c>
      <c r="F4114" s="5">
        <v>-10556</v>
      </c>
      <c r="G4114" s="5" t="s">
        <v>29</v>
      </c>
      <c r="H4114" s="5" t="s">
        <v>144</v>
      </c>
      <c r="I4114" s="5">
        <v>58107.55</v>
      </c>
      <c r="J4114" s="5" t="s">
        <v>7277</v>
      </c>
      <c r="K4114" s="5" t="s">
        <v>81</v>
      </c>
      <c r="L4114" s="5" t="s">
        <v>56</v>
      </c>
      <c r="M4114" s="5">
        <v>1.86</v>
      </c>
      <c r="N4114" s="5" t="s">
        <v>33</v>
      </c>
      <c r="O4114" s="49">
        <v>23</v>
      </c>
    </row>
    <row r="4115" spans="1:15" x14ac:dyDescent="0.2">
      <c r="A4115" s="48" t="s">
        <v>11906</v>
      </c>
      <c r="B4115" s="5" t="s">
        <v>10107</v>
      </c>
      <c r="C4115" s="5">
        <v>64</v>
      </c>
      <c r="D4115" s="5" t="s">
        <v>27</v>
      </c>
      <c r="E4115" s="5" t="s">
        <v>11907</v>
      </c>
      <c r="F4115" s="5">
        <v>-2836</v>
      </c>
      <c r="G4115" s="5" t="s">
        <v>116</v>
      </c>
      <c r="H4115" s="5" t="s">
        <v>38</v>
      </c>
      <c r="I4115" s="5">
        <v>138658.89000000001</v>
      </c>
      <c r="J4115" s="5" t="s">
        <v>779</v>
      </c>
      <c r="K4115" s="5" t="s">
        <v>55</v>
      </c>
      <c r="L4115" s="5" t="s">
        <v>73</v>
      </c>
      <c r="M4115" s="5">
        <v>1.77</v>
      </c>
      <c r="N4115" s="5" t="s">
        <v>33</v>
      </c>
      <c r="O4115" s="49">
        <v>36</v>
      </c>
    </row>
    <row r="4116" spans="1:15" x14ac:dyDescent="0.2">
      <c r="A4116" s="48" t="s">
        <v>11908</v>
      </c>
      <c r="B4116" s="5" t="s">
        <v>2312</v>
      </c>
      <c r="C4116" s="5">
        <v>22</v>
      </c>
      <c r="D4116" s="5" t="s">
        <v>27</v>
      </c>
      <c r="E4116" s="5" t="s">
        <v>11909</v>
      </c>
      <c r="F4116" s="5">
        <v>-6517</v>
      </c>
      <c r="G4116" s="5" t="s">
        <v>52</v>
      </c>
      <c r="H4116" s="5" t="s">
        <v>79</v>
      </c>
      <c r="I4116" s="5">
        <v>43422.3</v>
      </c>
      <c r="J4116" s="5" t="s">
        <v>6374</v>
      </c>
      <c r="K4116" s="5" t="s">
        <v>127</v>
      </c>
      <c r="L4116" s="5" t="s">
        <v>73</v>
      </c>
      <c r="M4116" s="5">
        <v>4.88</v>
      </c>
      <c r="N4116" s="5" t="s">
        <v>33</v>
      </c>
      <c r="O4116" s="49">
        <v>37</v>
      </c>
    </row>
    <row r="4117" spans="1:15" x14ac:dyDescent="0.2">
      <c r="A4117" s="48" t="s">
        <v>11910</v>
      </c>
      <c r="B4117" s="5" t="s">
        <v>3422</v>
      </c>
      <c r="C4117" s="5">
        <v>38</v>
      </c>
      <c r="D4117" s="5" t="s">
        <v>50</v>
      </c>
      <c r="E4117" s="5" t="s">
        <v>11911</v>
      </c>
      <c r="F4117" s="5">
        <v>-2234</v>
      </c>
      <c r="G4117" s="5" t="s">
        <v>78</v>
      </c>
      <c r="H4117" s="5" t="s">
        <v>144</v>
      </c>
      <c r="I4117" s="5">
        <v>127784.82</v>
      </c>
      <c r="J4117" s="5" t="s">
        <v>7768</v>
      </c>
      <c r="K4117" s="5" t="s">
        <v>118</v>
      </c>
      <c r="L4117" s="5" t="s">
        <v>56</v>
      </c>
      <c r="M4117" s="5">
        <v>1.01</v>
      </c>
      <c r="N4117" s="5" t="s">
        <v>41</v>
      </c>
      <c r="O4117" s="49">
        <v>4</v>
      </c>
    </row>
    <row r="4118" spans="1:15" x14ac:dyDescent="0.2">
      <c r="A4118" s="48" t="s">
        <v>11912</v>
      </c>
      <c r="B4118" s="5" t="s">
        <v>2330</v>
      </c>
      <c r="C4118" s="5">
        <v>62</v>
      </c>
      <c r="D4118" s="5" t="s">
        <v>50</v>
      </c>
      <c r="E4118" s="5" t="s">
        <v>11913</v>
      </c>
      <c r="F4118" s="5">
        <v>-2819</v>
      </c>
      <c r="G4118" s="5" t="s">
        <v>78</v>
      </c>
      <c r="H4118" s="5" t="s">
        <v>71</v>
      </c>
      <c r="I4118" s="5">
        <v>151651.22</v>
      </c>
      <c r="J4118" s="5" t="s">
        <v>11914</v>
      </c>
      <c r="K4118" s="5" t="s">
        <v>22</v>
      </c>
      <c r="L4118" s="5" t="s">
        <v>73</v>
      </c>
      <c r="M4118" s="5">
        <v>2.63</v>
      </c>
      <c r="N4118" s="5" t="s">
        <v>41</v>
      </c>
      <c r="O4118" s="49">
        <v>38</v>
      </c>
    </row>
    <row r="4119" spans="1:15" x14ac:dyDescent="0.2">
      <c r="A4119" s="48" t="s">
        <v>11915</v>
      </c>
      <c r="B4119" s="5" t="s">
        <v>11835</v>
      </c>
      <c r="C4119" s="5">
        <v>31</v>
      </c>
      <c r="D4119" s="5" t="s">
        <v>27</v>
      </c>
      <c r="E4119" s="5" t="s">
        <v>11916</v>
      </c>
      <c r="F4119" s="5">
        <v>-6557</v>
      </c>
      <c r="G4119" s="5" t="s">
        <v>85</v>
      </c>
      <c r="H4119" s="5" t="s">
        <v>66</v>
      </c>
      <c r="I4119" s="5">
        <v>80488.88</v>
      </c>
      <c r="J4119" s="5" t="s">
        <v>4137</v>
      </c>
      <c r="K4119" s="5" t="s">
        <v>62</v>
      </c>
      <c r="L4119" s="5" t="s">
        <v>73</v>
      </c>
      <c r="M4119" s="5">
        <v>3.83</v>
      </c>
      <c r="N4119" s="5" t="s">
        <v>57</v>
      </c>
      <c r="O4119" s="49">
        <v>24</v>
      </c>
    </row>
    <row r="4120" spans="1:15" x14ac:dyDescent="0.2">
      <c r="A4120" s="48" t="s">
        <v>11917</v>
      </c>
      <c r="B4120" s="5" t="s">
        <v>8083</v>
      </c>
      <c r="C4120" s="5">
        <v>32</v>
      </c>
      <c r="D4120" s="5" t="s">
        <v>17</v>
      </c>
      <c r="E4120" s="5" t="s">
        <v>11918</v>
      </c>
      <c r="F4120" s="5">
        <v>-8000</v>
      </c>
      <c r="G4120" s="5" t="s">
        <v>116</v>
      </c>
      <c r="H4120" s="5" t="s">
        <v>194</v>
      </c>
      <c r="I4120" s="5">
        <v>151927.54999999999</v>
      </c>
      <c r="J4120" s="5" t="s">
        <v>2030</v>
      </c>
      <c r="K4120" s="5" t="s">
        <v>136</v>
      </c>
      <c r="L4120" s="5" t="s">
        <v>23</v>
      </c>
      <c r="M4120" s="5">
        <v>2.39</v>
      </c>
      <c r="N4120" s="5" t="s">
        <v>41</v>
      </c>
      <c r="O4120" s="49">
        <v>31</v>
      </c>
    </row>
    <row r="4121" spans="1:15" x14ac:dyDescent="0.2">
      <c r="A4121" s="48" t="s">
        <v>11919</v>
      </c>
      <c r="B4121" s="5" t="s">
        <v>11920</v>
      </c>
      <c r="C4121" s="5">
        <v>31</v>
      </c>
      <c r="D4121" s="5" t="s">
        <v>17</v>
      </c>
      <c r="E4121" s="5" t="s">
        <v>11921</v>
      </c>
      <c r="F4121" s="5">
        <v>-9642</v>
      </c>
      <c r="G4121" s="5" t="s">
        <v>52</v>
      </c>
      <c r="H4121" s="5" t="s">
        <v>144</v>
      </c>
      <c r="I4121" s="5">
        <v>102515.93</v>
      </c>
      <c r="J4121" s="5" t="s">
        <v>11922</v>
      </c>
      <c r="K4121" s="5" t="s">
        <v>104</v>
      </c>
      <c r="L4121" s="5" t="s">
        <v>73</v>
      </c>
      <c r="M4121" s="5">
        <v>3.72</v>
      </c>
      <c r="N4121" s="5" t="s">
        <v>41</v>
      </c>
      <c r="O4121" s="49">
        <v>9</v>
      </c>
    </row>
    <row r="4122" spans="1:15" x14ac:dyDescent="0.2">
      <c r="A4122" s="48" t="s">
        <v>11923</v>
      </c>
      <c r="B4122" s="5" t="s">
        <v>11924</v>
      </c>
      <c r="C4122" s="5">
        <v>43</v>
      </c>
      <c r="D4122" s="5" t="s">
        <v>17</v>
      </c>
      <c r="E4122" s="5" t="s">
        <v>11925</v>
      </c>
      <c r="F4122" s="5">
        <v>-7705</v>
      </c>
      <c r="G4122" s="5" t="s">
        <v>19</v>
      </c>
      <c r="H4122" s="5" t="s">
        <v>79</v>
      </c>
      <c r="I4122" s="5">
        <v>162094.53</v>
      </c>
      <c r="J4122" s="5" t="s">
        <v>2346</v>
      </c>
      <c r="K4122" s="5" t="s">
        <v>55</v>
      </c>
      <c r="L4122" s="5" t="s">
        <v>23</v>
      </c>
      <c r="M4122" s="5">
        <v>2.2200000000000002</v>
      </c>
      <c r="N4122" s="5" t="s">
        <v>41</v>
      </c>
      <c r="O4122" s="49">
        <v>1</v>
      </c>
    </row>
    <row r="4123" spans="1:15" x14ac:dyDescent="0.2">
      <c r="A4123" s="48" t="s">
        <v>11926</v>
      </c>
      <c r="B4123" s="5" t="s">
        <v>3033</v>
      </c>
      <c r="C4123" s="5">
        <v>55</v>
      </c>
      <c r="D4123" s="5" t="s">
        <v>27</v>
      </c>
      <c r="E4123" s="5" t="s">
        <v>11927</v>
      </c>
      <c r="F4123" s="5">
        <v>-9327</v>
      </c>
      <c r="G4123" s="5" t="s">
        <v>29</v>
      </c>
      <c r="H4123" s="5" t="s">
        <v>53</v>
      </c>
      <c r="I4123" s="5">
        <v>102011.41</v>
      </c>
      <c r="J4123" s="5" t="s">
        <v>4877</v>
      </c>
      <c r="K4123" s="5" t="s">
        <v>55</v>
      </c>
      <c r="L4123" s="5" t="s">
        <v>73</v>
      </c>
      <c r="M4123" s="5">
        <v>2.37</v>
      </c>
      <c r="N4123" s="5" t="s">
        <v>57</v>
      </c>
      <c r="O4123" s="49">
        <v>10</v>
      </c>
    </row>
    <row r="4124" spans="1:15" x14ac:dyDescent="0.2">
      <c r="A4124" s="48" t="s">
        <v>11928</v>
      </c>
      <c r="B4124" s="5" t="s">
        <v>5354</v>
      </c>
      <c r="C4124" s="5">
        <v>41</v>
      </c>
      <c r="D4124" s="5" t="s">
        <v>27</v>
      </c>
      <c r="E4124" s="5" t="s">
        <v>11929</v>
      </c>
      <c r="F4124" s="5">
        <v>-8163</v>
      </c>
      <c r="G4124" s="5" t="s">
        <v>78</v>
      </c>
      <c r="H4124" s="5" t="s">
        <v>53</v>
      </c>
      <c r="I4124" s="5">
        <v>83908.62</v>
      </c>
      <c r="J4124" s="5" t="s">
        <v>2265</v>
      </c>
      <c r="K4124" s="5" t="s">
        <v>47</v>
      </c>
      <c r="L4124" s="5" t="s">
        <v>73</v>
      </c>
      <c r="M4124" s="5">
        <v>3.12</v>
      </c>
      <c r="N4124" s="5" t="s">
        <v>41</v>
      </c>
      <c r="O4124" s="49">
        <v>15</v>
      </c>
    </row>
    <row r="4125" spans="1:15" x14ac:dyDescent="0.2">
      <c r="A4125" s="48" t="s">
        <v>11930</v>
      </c>
      <c r="B4125" s="5" t="s">
        <v>9838</v>
      </c>
      <c r="C4125" s="5">
        <v>30</v>
      </c>
      <c r="D4125" s="5" t="s">
        <v>27</v>
      </c>
      <c r="E4125" s="5" t="s">
        <v>11931</v>
      </c>
      <c r="F4125" s="5">
        <v>-8369</v>
      </c>
      <c r="G4125" s="5" t="s">
        <v>116</v>
      </c>
      <c r="H4125" s="5" t="s">
        <v>66</v>
      </c>
      <c r="I4125" s="5">
        <v>104998.18</v>
      </c>
      <c r="J4125" s="5" t="s">
        <v>11932</v>
      </c>
      <c r="K4125" s="5" t="s">
        <v>22</v>
      </c>
      <c r="L4125" s="5" t="s">
        <v>32</v>
      </c>
      <c r="M4125" s="5">
        <v>3.12</v>
      </c>
      <c r="N4125" s="5" t="s">
        <v>57</v>
      </c>
      <c r="O4125" s="49">
        <v>20</v>
      </c>
    </row>
    <row r="4126" spans="1:15" x14ac:dyDescent="0.2">
      <c r="A4126" s="48" t="s">
        <v>11933</v>
      </c>
      <c r="B4126" s="5" t="s">
        <v>9669</v>
      </c>
      <c r="C4126" s="5">
        <v>27</v>
      </c>
      <c r="D4126" s="5" t="s">
        <v>17</v>
      </c>
      <c r="E4126" s="5" t="s">
        <v>11934</v>
      </c>
      <c r="F4126" s="5">
        <v>-3189</v>
      </c>
      <c r="G4126" s="5" t="s">
        <v>99</v>
      </c>
      <c r="H4126" s="5" t="s">
        <v>38</v>
      </c>
      <c r="I4126" s="5">
        <v>106773.99</v>
      </c>
      <c r="J4126" s="5" t="s">
        <v>2843</v>
      </c>
      <c r="K4126" s="5" t="s">
        <v>22</v>
      </c>
      <c r="L4126" s="5" t="s">
        <v>23</v>
      </c>
      <c r="M4126" s="5">
        <v>3.77</v>
      </c>
      <c r="N4126" s="5" t="s">
        <v>74</v>
      </c>
      <c r="O4126" s="49">
        <v>17</v>
      </c>
    </row>
    <row r="4127" spans="1:15" x14ac:dyDescent="0.2">
      <c r="A4127" s="48" t="s">
        <v>11935</v>
      </c>
      <c r="B4127" s="5" t="s">
        <v>4516</v>
      </c>
      <c r="C4127" s="5">
        <v>35</v>
      </c>
      <c r="D4127" s="5" t="s">
        <v>27</v>
      </c>
      <c r="E4127" s="5" t="s">
        <v>11936</v>
      </c>
      <c r="F4127" s="5">
        <v>-3160</v>
      </c>
      <c r="G4127" s="5" t="s">
        <v>52</v>
      </c>
      <c r="H4127" s="5" t="s">
        <v>20</v>
      </c>
      <c r="I4127" s="5">
        <v>42743.77</v>
      </c>
      <c r="J4127" s="5" t="s">
        <v>11937</v>
      </c>
      <c r="K4127" s="5" t="s">
        <v>127</v>
      </c>
      <c r="L4127" s="5" t="s">
        <v>32</v>
      </c>
      <c r="M4127" s="5">
        <v>4.28</v>
      </c>
      <c r="N4127" s="5" t="s">
        <v>74</v>
      </c>
      <c r="O4127" s="49">
        <v>37</v>
      </c>
    </row>
    <row r="4128" spans="1:15" x14ac:dyDescent="0.2">
      <c r="A4128" s="48" t="s">
        <v>11938</v>
      </c>
      <c r="B4128" s="5" t="s">
        <v>1709</v>
      </c>
      <c r="C4128" s="5">
        <v>23</v>
      </c>
      <c r="D4128" s="5" t="s">
        <v>27</v>
      </c>
      <c r="E4128" s="5" t="s">
        <v>11939</v>
      </c>
      <c r="F4128" s="5">
        <v>-8954</v>
      </c>
      <c r="G4128" s="5" t="s">
        <v>85</v>
      </c>
      <c r="H4128" s="5" t="s">
        <v>194</v>
      </c>
      <c r="I4128" s="5">
        <v>131707.72</v>
      </c>
      <c r="J4128" s="5" t="s">
        <v>6417</v>
      </c>
      <c r="K4128" s="5" t="s">
        <v>62</v>
      </c>
      <c r="L4128" s="5" t="s">
        <v>73</v>
      </c>
      <c r="M4128" s="5">
        <v>3.09</v>
      </c>
      <c r="N4128" s="5" t="s">
        <v>33</v>
      </c>
      <c r="O4128" s="49">
        <v>9</v>
      </c>
    </row>
    <row r="4129" spans="1:15" x14ac:dyDescent="0.2">
      <c r="A4129" s="48" t="s">
        <v>11940</v>
      </c>
      <c r="B4129" s="5" t="s">
        <v>11941</v>
      </c>
      <c r="C4129" s="5">
        <v>33</v>
      </c>
      <c r="D4129" s="5" t="s">
        <v>50</v>
      </c>
      <c r="E4129" s="5" t="s">
        <v>11942</v>
      </c>
      <c r="F4129" s="5">
        <v>-7994</v>
      </c>
      <c r="G4129" s="5" t="s">
        <v>94</v>
      </c>
      <c r="H4129" s="5" t="s">
        <v>173</v>
      </c>
      <c r="I4129" s="5">
        <v>88100.89</v>
      </c>
      <c r="J4129" s="5" t="s">
        <v>892</v>
      </c>
      <c r="K4129" s="5" t="s">
        <v>81</v>
      </c>
      <c r="L4129" s="5" t="s">
        <v>73</v>
      </c>
      <c r="M4129" s="5">
        <v>4.88</v>
      </c>
      <c r="N4129" s="5" t="s">
        <v>57</v>
      </c>
      <c r="O4129" s="49">
        <v>11</v>
      </c>
    </row>
    <row r="4130" spans="1:15" x14ac:dyDescent="0.2">
      <c r="A4130" s="48" t="s">
        <v>11943</v>
      </c>
      <c r="B4130" s="5" t="s">
        <v>9141</v>
      </c>
      <c r="C4130" s="5">
        <v>43</v>
      </c>
      <c r="D4130" s="5" t="s">
        <v>27</v>
      </c>
      <c r="E4130" s="5" t="s">
        <v>11944</v>
      </c>
      <c r="F4130" s="5">
        <v>-4530</v>
      </c>
      <c r="G4130" s="5" t="s">
        <v>37</v>
      </c>
      <c r="H4130" s="5" t="s">
        <v>53</v>
      </c>
      <c r="I4130" s="5">
        <v>137658.23000000001</v>
      </c>
      <c r="J4130" s="5" t="s">
        <v>2984</v>
      </c>
      <c r="K4130" s="5" t="s">
        <v>40</v>
      </c>
      <c r="L4130" s="5" t="s">
        <v>73</v>
      </c>
      <c r="M4130" s="5">
        <v>3.44</v>
      </c>
      <c r="N4130" s="5" t="s">
        <v>24</v>
      </c>
      <c r="O4130" s="49">
        <v>11</v>
      </c>
    </row>
    <row r="4131" spans="1:15" x14ac:dyDescent="0.2">
      <c r="A4131" s="48" t="s">
        <v>11945</v>
      </c>
      <c r="B4131" s="5" t="s">
        <v>2616</v>
      </c>
      <c r="C4131" s="5">
        <v>27</v>
      </c>
      <c r="D4131" s="5" t="s">
        <v>50</v>
      </c>
      <c r="E4131" s="5" t="s">
        <v>11946</v>
      </c>
      <c r="F4131" s="5">
        <v>-7806</v>
      </c>
      <c r="G4131" s="5" t="s">
        <v>78</v>
      </c>
      <c r="H4131" s="5" t="s">
        <v>30</v>
      </c>
      <c r="I4131" s="5">
        <v>108834.16</v>
      </c>
      <c r="J4131" s="5" t="s">
        <v>1021</v>
      </c>
      <c r="K4131" s="5" t="s">
        <v>81</v>
      </c>
      <c r="L4131" s="5" t="s">
        <v>56</v>
      </c>
      <c r="M4131" s="5">
        <v>1.3</v>
      </c>
      <c r="N4131" s="5" t="s">
        <v>33</v>
      </c>
      <c r="O4131" s="49">
        <v>11</v>
      </c>
    </row>
    <row r="4132" spans="1:15" x14ac:dyDescent="0.2">
      <c r="A4132" s="48" t="s">
        <v>11947</v>
      </c>
      <c r="B4132" s="5" t="s">
        <v>4212</v>
      </c>
      <c r="C4132" s="5">
        <v>36</v>
      </c>
      <c r="D4132" s="5" t="s">
        <v>17</v>
      </c>
      <c r="E4132" s="5" t="s">
        <v>11948</v>
      </c>
      <c r="F4132" s="5">
        <v>-9639</v>
      </c>
      <c r="G4132" s="5" t="s">
        <v>52</v>
      </c>
      <c r="H4132" s="5" t="s">
        <v>30</v>
      </c>
      <c r="I4132" s="5">
        <v>52429.97</v>
      </c>
      <c r="J4132" s="5" t="s">
        <v>3104</v>
      </c>
      <c r="K4132" s="5" t="s">
        <v>22</v>
      </c>
      <c r="L4132" s="5" t="s">
        <v>73</v>
      </c>
      <c r="M4132" s="5">
        <v>3.36</v>
      </c>
      <c r="N4132" s="5" t="s">
        <v>57</v>
      </c>
      <c r="O4132" s="49">
        <v>24</v>
      </c>
    </row>
    <row r="4133" spans="1:15" x14ac:dyDescent="0.2">
      <c r="A4133" s="48" t="s">
        <v>11949</v>
      </c>
      <c r="B4133" s="5" t="s">
        <v>7345</v>
      </c>
      <c r="C4133" s="5">
        <v>46</v>
      </c>
      <c r="D4133" s="5" t="s">
        <v>27</v>
      </c>
      <c r="E4133" s="5" t="s">
        <v>11950</v>
      </c>
      <c r="F4133" s="5">
        <v>-9636</v>
      </c>
      <c r="G4133" s="5" t="s">
        <v>37</v>
      </c>
      <c r="H4133" s="5" t="s">
        <v>173</v>
      </c>
      <c r="I4133" s="5">
        <v>64592.07</v>
      </c>
      <c r="J4133" s="5" t="s">
        <v>5719</v>
      </c>
      <c r="K4133" s="5" t="s">
        <v>40</v>
      </c>
      <c r="L4133" s="5" t="s">
        <v>32</v>
      </c>
      <c r="M4133" s="5">
        <v>3.53</v>
      </c>
      <c r="N4133" s="5" t="s">
        <v>41</v>
      </c>
      <c r="O4133" s="49">
        <v>29</v>
      </c>
    </row>
    <row r="4134" spans="1:15" x14ac:dyDescent="0.2">
      <c r="A4134" s="48" t="s">
        <v>11951</v>
      </c>
      <c r="B4134" s="5" t="s">
        <v>7933</v>
      </c>
      <c r="C4134" s="5">
        <v>35</v>
      </c>
      <c r="D4134" s="5" t="s">
        <v>27</v>
      </c>
      <c r="E4134" s="5" t="s">
        <v>11952</v>
      </c>
      <c r="F4134" s="5">
        <v>-10856</v>
      </c>
      <c r="G4134" s="5" t="s">
        <v>37</v>
      </c>
      <c r="H4134" s="5" t="s">
        <v>20</v>
      </c>
      <c r="I4134" s="5">
        <v>55713.67</v>
      </c>
      <c r="J4134" s="5" t="s">
        <v>4860</v>
      </c>
      <c r="K4134" s="5" t="s">
        <v>104</v>
      </c>
      <c r="L4134" s="5" t="s">
        <v>73</v>
      </c>
      <c r="M4134" s="5">
        <v>2.2000000000000002</v>
      </c>
      <c r="N4134" s="5" t="s">
        <v>41</v>
      </c>
      <c r="O4134" s="49">
        <v>39</v>
      </c>
    </row>
    <row r="4135" spans="1:15" x14ac:dyDescent="0.2">
      <c r="A4135" s="48" t="s">
        <v>11953</v>
      </c>
      <c r="B4135" s="5" t="s">
        <v>642</v>
      </c>
      <c r="C4135" s="5">
        <v>44</v>
      </c>
      <c r="D4135" s="5" t="s">
        <v>17</v>
      </c>
      <c r="E4135" s="5" t="s">
        <v>11954</v>
      </c>
      <c r="F4135" s="5">
        <v>-10466</v>
      </c>
      <c r="G4135" s="5" t="s">
        <v>99</v>
      </c>
      <c r="H4135" s="5" t="s">
        <v>144</v>
      </c>
      <c r="I4135" s="5">
        <v>127836.37</v>
      </c>
      <c r="J4135" s="5" t="s">
        <v>11955</v>
      </c>
      <c r="K4135" s="5" t="s">
        <v>40</v>
      </c>
      <c r="L4135" s="5" t="s">
        <v>73</v>
      </c>
      <c r="M4135" s="5">
        <v>5</v>
      </c>
      <c r="N4135" s="5" t="s">
        <v>74</v>
      </c>
      <c r="O4135" s="49">
        <v>17</v>
      </c>
    </row>
    <row r="4136" spans="1:15" x14ac:dyDescent="0.2">
      <c r="A4136" s="48" t="s">
        <v>11956</v>
      </c>
      <c r="B4136" s="5" t="s">
        <v>11957</v>
      </c>
      <c r="C4136" s="5">
        <v>65</v>
      </c>
      <c r="D4136" s="5" t="s">
        <v>17</v>
      </c>
      <c r="E4136" s="5" t="s">
        <v>11958</v>
      </c>
      <c r="F4136" s="5">
        <v>-4348</v>
      </c>
      <c r="G4136" s="5" t="s">
        <v>52</v>
      </c>
      <c r="H4136" s="5" t="s">
        <v>20</v>
      </c>
      <c r="I4136" s="5">
        <v>158863.31</v>
      </c>
      <c r="J4136" s="5" t="s">
        <v>3585</v>
      </c>
      <c r="K4136" s="5" t="s">
        <v>104</v>
      </c>
      <c r="L4136" s="5" t="s">
        <v>56</v>
      </c>
      <c r="M4136" s="5">
        <v>2.64</v>
      </c>
      <c r="N4136" s="5" t="s">
        <v>57</v>
      </c>
      <c r="O4136" s="49">
        <v>1</v>
      </c>
    </row>
    <row r="4137" spans="1:15" x14ac:dyDescent="0.2">
      <c r="A4137" s="48" t="s">
        <v>11959</v>
      </c>
      <c r="B4137" s="5" t="s">
        <v>11960</v>
      </c>
      <c r="C4137" s="5">
        <v>23</v>
      </c>
      <c r="D4137" s="5" t="s">
        <v>50</v>
      </c>
      <c r="E4137" s="5" t="s">
        <v>11961</v>
      </c>
      <c r="F4137" s="5">
        <v>-7167</v>
      </c>
      <c r="G4137" s="5" t="s">
        <v>37</v>
      </c>
      <c r="H4137" s="5" t="s">
        <v>173</v>
      </c>
      <c r="I4137" s="5">
        <v>151469.48000000001</v>
      </c>
      <c r="J4137" s="5" t="s">
        <v>39</v>
      </c>
      <c r="K4137" s="5" t="s">
        <v>40</v>
      </c>
      <c r="L4137" s="5" t="s">
        <v>73</v>
      </c>
      <c r="M4137" s="5">
        <v>4.2300000000000004</v>
      </c>
      <c r="N4137" s="5" t="s">
        <v>57</v>
      </c>
      <c r="O4137" s="49">
        <v>7</v>
      </c>
    </row>
    <row r="4138" spans="1:15" x14ac:dyDescent="0.2">
      <c r="A4138" s="48" t="s">
        <v>11962</v>
      </c>
      <c r="B4138" s="5" t="s">
        <v>9678</v>
      </c>
      <c r="C4138" s="5">
        <v>47</v>
      </c>
      <c r="D4138" s="5" t="s">
        <v>17</v>
      </c>
      <c r="E4138" s="5" t="s">
        <v>11963</v>
      </c>
      <c r="F4138" s="5">
        <v>-7591</v>
      </c>
      <c r="G4138" s="5" t="s">
        <v>85</v>
      </c>
      <c r="H4138" s="5" t="s">
        <v>20</v>
      </c>
      <c r="I4138" s="5">
        <v>123185.32</v>
      </c>
      <c r="J4138" s="5" t="s">
        <v>4884</v>
      </c>
      <c r="K4138" s="5" t="s">
        <v>40</v>
      </c>
      <c r="L4138" s="5" t="s">
        <v>23</v>
      </c>
      <c r="M4138" s="5">
        <v>3.94</v>
      </c>
      <c r="N4138" s="5" t="s">
        <v>41</v>
      </c>
      <c r="O4138" s="49">
        <v>8</v>
      </c>
    </row>
    <row r="4139" spans="1:15" x14ac:dyDescent="0.2">
      <c r="A4139" s="48" t="s">
        <v>11964</v>
      </c>
      <c r="B4139" s="5" t="s">
        <v>4844</v>
      </c>
      <c r="C4139" s="5">
        <v>22</v>
      </c>
      <c r="D4139" s="5" t="s">
        <v>27</v>
      </c>
      <c r="E4139" s="5" t="s">
        <v>11965</v>
      </c>
      <c r="F4139" s="5">
        <v>-10219</v>
      </c>
      <c r="G4139" s="5" t="s">
        <v>99</v>
      </c>
      <c r="H4139" s="5" t="s">
        <v>71</v>
      </c>
      <c r="I4139" s="5">
        <v>86637.87</v>
      </c>
      <c r="J4139" s="5" t="s">
        <v>11966</v>
      </c>
      <c r="K4139" s="5" t="s">
        <v>55</v>
      </c>
      <c r="L4139" s="5" t="s">
        <v>73</v>
      </c>
      <c r="M4139" s="5">
        <v>1.74</v>
      </c>
      <c r="N4139" s="5" t="s">
        <v>41</v>
      </c>
      <c r="O4139" s="49">
        <v>3</v>
      </c>
    </row>
    <row r="4140" spans="1:15" x14ac:dyDescent="0.2">
      <c r="A4140" s="48" t="s">
        <v>11967</v>
      </c>
      <c r="B4140" s="5" t="s">
        <v>11968</v>
      </c>
      <c r="C4140" s="5">
        <v>26</v>
      </c>
      <c r="D4140" s="5" t="s">
        <v>27</v>
      </c>
      <c r="E4140" s="5" t="s">
        <v>11969</v>
      </c>
      <c r="F4140" s="5">
        <v>-10612</v>
      </c>
      <c r="G4140" s="5" t="s">
        <v>29</v>
      </c>
      <c r="H4140" s="5" t="s">
        <v>38</v>
      </c>
      <c r="I4140" s="5">
        <v>36523.06</v>
      </c>
      <c r="J4140" s="5" t="s">
        <v>4166</v>
      </c>
      <c r="K4140" s="5" t="s">
        <v>47</v>
      </c>
      <c r="L4140" s="5" t="s">
        <v>73</v>
      </c>
      <c r="M4140" s="5">
        <v>4.0599999999999996</v>
      </c>
      <c r="N4140" s="5" t="s">
        <v>41</v>
      </c>
      <c r="O4140" s="49">
        <v>35</v>
      </c>
    </row>
    <row r="4141" spans="1:15" x14ac:dyDescent="0.2">
      <c r="A4141" s="48" t="s">
        <v>11970</v>
      </c>
      <c r="B4141" s="5" t="s">
        <v>369</v>
      </c>
      <c r="C4141" s="5">
        <v>26</v>
      </c>
      <c r="D4141" s="5" t="s">
        <v>17</v>
      </c>
      <c r="E4141" s="5" t="s">
        <v>11971</v>
      </c>
      <c r="F4141" s="5">
        <v>-3853</v>
      </c>
      <c r="G4141" s="5" t="s">
        <v>52</v>
      </c>
      <c r="H4141" s="5" t="s">
        <v>144</v>
      </c>
      <c r="I4141" s="5">
        <v>135403.78</v>
      </c>
      <c r="J4141" s="5" t="s">
        <v>7756</v>
      </c>
      <c r="K4141" s="5" t="s">
        <v>47</v>
      </c>
      <c r="L4141" s="5" t="s">
        <v>32</v>
      </c>
      <c r="M4141" s="5">
        <v>2.99</v>
      </c>
      <c r="N4141" s="5" t="s">
        <v>74</v>
      </c>
      <c r="O4141" s="49">
        <v>2</v>
      </c>
    </row>
    <row r="4142" spans="1:15" x14ac:dyDescent="0.2">
      <c r="A4142" s="48" t="s">
        <v>11972</v>
      </c>
      <c r="B4142" s="5" t="s">
        <v>10266</v>
      </c>
      <c r="C4142" s="5">
        <v>37</v>
      </c>
      <c r="D4142" s="5" t="s">
        <v>27</v>
      </c>
      <c r="E4142" s="5" t="s">
        <v>11973</v>
      </c>
      <c r="F4142" s="5">
        <v>-4430</v>
      </c>
      <c r="G4142" s="5" t="s">
        <v>19</v>
      </c>
      <c r="H4142" s="5" t="s">
        <v>53</v>
      </c>
      <c r="I4142" s="5">
        <v>69813.52</v>
      </c>
      <c r="J4142" s="5" t="s">
        <v>11974</v>
      </c>
      <c r="K4142" s="5" t="s">
        <v>47</v>
      </c>
      <c r="L4142" s="5" t="s">
        <v>73</v>
      </c>
      <c r="M4142" s="5">
        <v>3.03</v>
      </c>
      <c r="N4142" s="5" t="s">
        <v>57</v>
      </c>
      <c r="O4142" s="49">
        <v>40</v>
      </c>
    </row>
    <row r="4143" spans="1:15" x14ac:dyDescent="0.2">
      <c r="A4143" s="48" t="s">
        <v>11975</v>
      </c>
      <c r="B4143" s="5" t="s">
        <v>11976</v>
      </c>
      <c r="C4143" s="5">
        <v>48</v>
      </c>
      <c r="D4143" s="5" t="s">
        <v>17</v>
      </c>
      <c r="E4143" s="5" t="s">
        <v>11977</v>
      </c>
      <c r="F4143" s="5">
        <v>-3741</v>
      </c>
      <c r="G4143" s="5" t="s">
        <v>94</v>
      </c>
      <c r="H4143" s="5" t="s">
        <v>53</v>
      </c>
      <c r="I4143" s="5">
        <v>147394.87</v>
      </c>
      <c r="J4143" s="5" t="s">
        <v>2614</v>
      </c>
      <c r="K4143" s="5" t="s">
        <v>22</v>
      </c>
      <c r="L4143" s="5" t="s">
        <v>73</v>
      </c>
      <c r="M4143" s="5">
        <v>4.3600000000000003</v>
      </c>
      <c r="N4143" s="5" t="s">
        <v>41</v>
      </c>
      <c r="O4143" s="49">
        <v>13</v>
      </c>
    </row>
    <row r="4144" spans="1:15" x14ac:dyDescent="0.2">
      <c r="A4144" s="48" t="s">
        <v>11978</v>
      </c>
      <c r="B4144" s="5" t="s">
        <v>4707</v>
      </c>
      <c r="C4144" s="5">
        <v>26</v>
      </c>
      <c r="D4144" s="5" t="s">
        <v>17</v>
      </c>
      <c r="E4144" s="5" t="s">
        <v>11979</v>
      </c>
      <c r="F4144" s="5">
        <v>-9926</v>
      </c>
      <c r="G4144" s="5" t="s">
        <v>45</v>
      </c>
      <c r="H4144" s="5" t="s">
        <v>71</v>
      </c>
      <c r="I4144" s="5">
        <v>117121.5</v>
      </c>
      <c r="J4144" s="5" t="s">
        <v>3578</v>
      </c>
      <c r="K4144" s="5" t="s">
        <v>118</v>
      </c>
      <c r="L4144" s="5" t="s">
        <v>32</v>
      </c>
      <c r="M4144" s="5">
        <v>2.4</v>
      </c>
      <c r="N4144" s="5" t="s">
        <v>33</v>
      </c>
      <c r="O4144" s="49">
        <v>19</v>
      </c>
    </row>
    <row r="4145" spans="1:15" x14ac:dyDescent="0.2">
      <c r="A4145" s="48" t="s">
        <v>11980</v>
      </c>
      <c r="B4145" s="5" t="s">
        <v>2643</v>
      </c>
      <c r="C4145" s="5">
        <v>61</v>
      </c>
      <c r="D4145" s="5" t="s">
        <v>27</v>
      </c>
      <c r="E4145" s="5" t="s">
        <v>11981</v>
      </c>
      <c r="F4145" s="5">
        <v>-5610</v>
      </c>
      <c r="G4145" s="5" t="s">
        <v>19</v>
      </c>
      <c r="H4145" s="5" t="s">
        <v>53</v>
      </c>
      <c r="I4145" s="5">
        <v>87056.76</v>
      </c>
      <c r="J4145" s="5" t="s">
        <v>5980</v>
      </c>
      <c r="K4145" s="5" t="s">
        <v>22</v>
      </c>
      <c r="L4145" s="5" t="s">
        <v>56</v>
      </c>
      <c r="M4145" s="5">
        <v>1.77</v>
      </c>
      <c r="N4145" s="5" t="s">
        <v>74</v>
      </c>
      <c r="O4145" s="49">
        <v>15</v>
      </c>
    </row>
    <row r="4146" spans="1:15" x14ac:dyDescent="0.2">
      <c r="A4146" s="48" t="s">
        <v>11982</v>
      </c>
      <c r="B4146" s="5" t="s">
        <v>10107</v>
      </c>
      <c r="C4146" s="5">
        <v>23</v>
      </c>
      <c r="D4146" s="5" t="s">
        <v>50</v>
      </c>
      <c r="E4146" s="5" t="s">
        <v>11983</v>
      </c>
      <c r="F4146" s="5">
        <v>-9379</v>
      </c>
      <c r="G4146" s="5" t="s">
        <v>29</v>
      </c>
      <c r="H4146" s="5" t="s">
        <v>194</v>
      </c>
      <c r="I4146" s="5">
        <v>143925.74</v>
      </c>
      <c r="J4146" s="5" t="s">
        <v>1262</v>
      </c>
      <c r="K4146" s="5" t="s">
        <v>136</v>
      </c>
      <c r="L4146" s="5" t="s">
        <v>56</v>
      </c>
      <c r="M4146" s="5">
        <v>3.77</v>
      </c>
      <c r="N4146" s="5" t="s">
        <v>57</v>
      </c>
      <c r="O4146" s="49">
        <v>17</v>
      </c>
    </row>
    <row r="4147" spans="1:15" x14ac:dyDescent="0.2">
      <c r="A4147" s="48" t="s">
        <v>11984</v>
      </c>
      <c r="B4147" s="5" t="s">
        <v>5238</v>
      </c>
      <c r="C4147" s="5">
        <v>57</v>
      </c>
      <c r="D4147" s="5" t="s">
        <v>17</v>
      </c>
      <c r="E4147" s="5" t="s">
        <v>11985</v>
      </c>
      <c r="F4147" s="5">
        <v>-6425</v>
      </c>
      <c r="G4147" s="5" t="s">
        <v>37</v>
      </c>
      <c r="H4147" s="5" t="s">
        <v>30</v>
      </c>
      <c r="I4147" s="5">
        <v>144284.79</v>
      </c>
      <c r="J4147" s="5" t="s">
        <v>4849</v>
      </c>
      <c r="K4147" s="5" t="s">
        <v>118</v>
      </c>
      <c r="L4147" s="5" t="s">
        <v>23</v>
      </c>
      <c r="M4147" s="5">
        <v>4.1100000000000003</v>
      </c>
      <c r="N4147" s="5" t="s">
        <v>24</v>
      </c>
      <c r="O4147" s="49">
        <v>1</v>
      </c>
    </row>
    <row r="4148" spans="1:15" x14ac:dyDescent="0.2">
      <c r="A4148" s="48" t="s">
        <v>11986</v>
      </c>
      <c r="B4148" s="5" t="s">
        <v>3477</v>
      </c>
      <c r="C4148" s="5">
        <v>56</v>
      </c>
      <c r="D4148" s="5" t="s">
        <v>50</v>
      </c>
      <c r="E4148" s="5" t="s">
        <v>11987</v>
      </c>
      <c r="F4148" s="5">
        <v>-10823</v>
      </c>
      <c r="G4148" s="5" t="s">
        <v>116</v>
      </c>
      <c r="H4148" s="5" t="s">
        <v>173</v>
      </c>
      <c r="I4148" s="5">
        <v>112675.2</v>
      </c>
      <c r="J4148" s="5" t="s">
        <v>1144</v>
      </c>
      <c r="K4148" s="5" t="s">
        <v>55</v>
      </c>
      <c r="L4148" s="5" t="s">
        <v>32</v>
      </c>
      <c r="M4148" s="5">
        <v>1.65</v>
      </c>
      <c r="N4148" s="5" t="s">
        <v>41</v>
      </c>
      <c r="O4148" s="49">
        <v>24</v>
      </c>
    </row>
    <row r="4149" spans="1:15" x14ac:dyDescent="0.2">
      <c r="A4149" s="48" t="s">
        <v>11988</v>
      </c>
      <c r="B4149" s="5" t="s">
        <v>11989</v>
      </c>
      <c r="C4149" s="5">
        <v>30</v>
      </c>
      <c r="D4149" s="5" t="s">
        <v>27</v>
      </c>
      <c r="E4149" s="5" t="s">
        <v>11990</v>
      </c>
      <c r="F4149" s="5">
        <v>-8894</v>
      </c>
      <c r="G4149" s="5" t="s">
        <v>94</v>
      </c>
      <c r="H4149" s="5" t="s">
        <v>53</v>
      </c>
      <c r="I4149" s="5">
        <v>83683.55</v>
      </c>
      <c r="J4149" s="5" t="s">
        <v>8539</v>
      </c>
      <c r="K4149" s="5" t="s">
        <v>127</v>
      </c>
      <c r="L4149" s="5" t="s">
        <v>32</v>
      </c>
      <c r="M4149" s="5">
        <v>4</v>
      </c>
      <c r="N4149" s="5" t="s">
        <v>33</v>
      </c>
      <c r="O4149" s="49">
        <v>16</v>
      </c>
    </row>
    <row r="4150" spans="1:15" x14ac:dyDescent="0.2">
      <c r="A4150" s="48" t="s">
        <v>11991</v>
      </c>
      <c r="B4150" s="5" t="s">
        <v>7186</v>
      </c>
      <c r="C4150" s="5">
        <v>29</v>
      </c>
      <c r="D4150" s="5" t="s">
        <v>17</v>
      </c>
      <c r="E4150" s="5" t="s">
        <v>11992</v>
      </c>
      <c r="F4150" s="5">
        <v>-8962</v>
      </c>
      <c r="G4150" s="5" t="s">
        <v>94</v>
      </c>
      <c r="H4150" s="5" t="s">
        <v>194</v>
      </c>
      <c r="I4150" s="5">
        <v>127898.35</v>
      </c>
      <c r="J4150" s="5" t="s">
        <v>3592</v>
      </c>
      <c r="K4150" s="5" t="s">
        <v>22</v>
      </c>
      <c r="L4150" s="5" t="s">
        <v>32</v>
      </c>
      <c r="M4150" s="5">
        <v>1.06</v>
      </c>
      <c r="N4150" s="5" t="s">
        <v>24</v>
      </c>
      <c r="O4150" s="49">
        <v>17</v>
      </c>
    </row>
    <row r="4151" spans="1:15" x14ac:dyDescent="0.2">
      <c r="A4151" s="48" t="s">
        <v>11993</v>
      </c>
      <c r="B4151" s="5" t="s">
        <v>1275</v>
      </c>
      <c r="C4151" s="5">
        <v>53</v>
      </c>
      <c r="D4151" s="5" t="s">
        <v>27</v>
      </c>
      <c r="E4151" s="5" t="s">
        <v>11994</v>
      </c>
      <c r="F4151" s="5">
        <v>-11184</v>
      </c>
      <c r="G4151" s="5" t="s">
        <v>116</v>
      </c>
      <c r="H4151" s="5" t="s">
        <v>53</v>
      </c>
      <c r="I4151" s="5">
        <v>83094.080000000002</v>
      </c>
      <c r="J4151" s="5" t="s">
        <v>1007</v>
      </c>
      <c r="K4151" s="5" t="s">
        <v>62</v>
      </c>
      <c r="L4151" s="5" t="s">
        <v>73</v>
      </c>
      <c r="M4151" s="5">
        <v>1.74</v>
      </c>
      <c r="N4151" s="5" t="s">
        <v>24</v>
      </c>
      <c r="O4151" s="49">
        <v>29</v>
      </c>
    </row>
    <row r="4152" spans="1:15" x14ac:dyDescent="0.2">
      <c r="A4152" s="48" t="s">
        <v>11995</v>
      </c>
      <c r="B4152" s="5" t="s">
        <v>1099</v>
      </c>
      <c r="C4152" s="5">
        <v>35</v>
      </c>
      <c r="D4152" s="5" t="s">
        <v>17</v>
      </c>
      <c r="E4152" s="5" t="s">
        <v>11996</v>
      </c>
      <c r="F4152" s="5">
        <v>-10226</v>
      </c>
      <c r="G4152" s="5" t="s">
        <v>78</v>
      </c>
      <c r="H4152" s="5" t="s">
        <v>194</v>
      </c>
      <c r="I4152" s="5">
        <v>177929.42</v>
      </c>
      <c r="J4152" s="5" t="s">
        <v>5582</v>
      </c>
      <c r="K4152" s="5" t="s">
        <v>118</v>
      </c>
      <c r="L4152" s="5" t="s">
        <v>32</v>
      </c>
      <c r="M4152" s="5">
        <v>1.66</v>
      </c>
      <c r="N4152" s="5" t="s">
        <v>33</v>
      </c>
      <c r="O4152" s="49">
        <v>14</v>
      </c>
    </row>
    <row r="4153" spans="1:15" x14ac:dyDescent="0.2">
      <c r="A4153" s="48" t="s">
        <v>11997</v>
      </c>
      <c r="B4153" s="5" t="s">
        <v>4179</v>
      </c>
      <c r="C4153" s="5">
        <v>33</v>
      </c>
      <c r="D4153" s="5" t="s">
        <v>27</v>
      </c>
      <c r="E4153" s="5" t="s">
        <v>11998</v>
      </c>
      <c r="F4153" s="5">
        <v>-8502</v>
      </c>
      <c r="G4153" s="5" t="s">
        <v>52</v>
      </c>
      <c r="H4153" s="5" t="s">
        <v>144</v>
      </c>
      <c r="I4153" s="5">
        <v>62906.96</v>
      </c>
      <c r="J4153" s="5" t="s">
        <v>11999</v>
      </c>
      <c r="K4153" s="5" t="s">
        <v>81</v>
      </c>
      <c r="L4153" s="5" t="s">
        <v>56</v>
      </c>
      <c r="M4153" s="5">
        <v>4.5</v>
      </c>
      <c r="N4153" s="5" t="s">
        <v>24</v>
      </c>
      <c r="O4153" s="49">
        <v>30</v>
      </c>
    </row>
    <row r="4154" spans="1:15" x14ac:dyDescent="0.2">
      <c r="A4154" s="48" t="s">
        <v>12000</v>
      </c>
      <c r="B4154" s="5" t="s">
        <v>5567</v>
      </c>
      <c r="C4154" s="5">
        <v>55</v>
      </c>
      <c r="D4154" s="5" t="s">
        <v>50</v>
      </c>
      <c r="E4154" s="5" t="s">
        <v>12001</v>
      </c>
      <c r="F4154" s="5">
        <v>-8018</v>
      </c>
      <c r="G4154" s="5" t="s">
        <v>78</v>
      </c>
      <c r="H4154" s="5" t="s">
        <v>53</v>
      </c>
      <c r="I4154" s="5">
        <v>61451.78</v>
      </c>
      <c r="J4154" s="5" t="s">
        <v>854</v>
      </c>
      <c r="K4154" s="5" t="s">
        <v>55</v>
      </c>
      <c r="L4154" s="5" t="s">
        <v>23</v>
      </c>
      <c r="M4154" s="5">
        <v>1.1299999999999999</v>
      </c>
      <c r="N4154" s="5" t="s">
        <v>33</v>
      </c>
      <c r="O4154" s="49">
        <v>0</v>
      </c>
    </row>
    <row r="4155" spans="1:15" x14ac:dyDescent="0.2">
      <c r="A4155" s="48" t="s">
        <v>12002</v>
      </c>
      <c r="B4155" s="5" t="s">
        <v>2527</v>
      </c>
      <c r="C4155" s="5">
        <v>35</v>
      </c>
      <c r="D4155" s="5" t="s">
        <v>17</v>
      </c>
      <c r="E4155" s="5" t="s">
        <v>12003</v>
      </c>
      <c r="F4155" s="5">
        <v>-4558</v>
      </c>
      <c r="G4155" s="5" t="s">
        <v>99</v>
      </c>
      <c r="H4155" s="5" t="s">
        <v>20</v>
      </c>
      <c r="I4155" s="5">
        <v>104393.55</v>
      </c>
      <c r="J4155" s="5" t="s">
        <v>6210</v>
      </c>
      <c r="K4155" s="5" t="s">
        <v>118</v>
      </c>
      <c r="L4155" s="5" t="s">
        <v>73</v>
      </c>
      <c r="M4155" s="5">
        <v>2.4900000000000002</v>
      </c>
      <c r="N4155" s="5" t="s">
        <v>24</v>
      </c>
      <c r="O4155" s="49">
        <v>22</v>
      </c>
    </row>
    <row r="4156" spans="1:15" x14ac:dyDescent="0.2">
      <c r="A4156" s="48" t="s">
        <v>12004</v>
      </c>
      <c r="B4156" s="5" t="s">
        <v>11649</v>
      </c>
      <c r="C4156" s="5">
        <v>30</v>
      </c>
      <c r="D4156" s="5" t="s">
        <v>27</v>
      </c>
      <c r="E4156" s="5" t="s">
        <v>12005</v>
      </c>
      <c r="F4156" s="5">
        <v>-9462</v>
      </c>
      <c r="G4156" s="5" t="s">
        <v>99</v>
      </c>
      <c r="H4156" s="5" t="s">
        <v>20</v>
      </c>
      <c r="I4156" s="5">
        <v>63748.61</v>
      </c>
      <c r="J4156" s="5" t="s">
        <v>3870</v>
      </c>
      <c r="K4156" s="5" t="s">
        <v>104</v>
      </c>
      <c r="L4156" s="5" t="s">
        <v>73</v>
      </c>
      <c r="M4156" s="5">
        <v>3.56</v>
      </c>
      <c r="N4156" s="5" t="s">
        <v>24</v>
      </c>
      <c r="O4156" s="49">
        <v>26</v>
      </c>
    </row>
    <row r="4157" spans="1:15" x14ac:dyDescent="0.2">
      <c r="A4157" s="48" t="s">
        <v>12006</v>
      </c>
      <c r="B4157" s="5" t="s">
        <v>4858</v>
      </c>
      <c r="C4157" s="5">
        <v>46</v>
      </c>
      <c r="D4157" s="5" t="s">
        <v>17</v>
      </c>
      <c r="E4157" s="5" t="s">
        <v>12007</v>
      </c>
      <c r="F4157" s="5">
        <v>-3402</v>
      </c>
      <c r="G4157" s="5" t="s">
        <v>52</v>
      </c>
      <c r="H4157" s="5" t="s">
        <v>38</v>
      </c>
      <c r="I4157" s="5">
        <v>104546.58</v>
      </c>
      <c r="J4157" s="5" t="s">
        <v>4992</v>
      </c>
      <c r="K4157" s="5" t="s">
        <v>62</v>
      </c>
      <c r="L4157" s="5" t="s">
        <v>23</v>
      </c>
      <c r="M4157" s="5">
        <v>4.3600000000000003</v>
      </c>
      <c r="N4157" s="5" t="s">
        <v>33</v>
      </c>
      <c r="O4157" s="49">
        <v>18</v>
      </c>
    </row>
    <row r="4158" spans="1:15" x14ac:dyDescent="0.2">
      <c r="A4158" s="48" t="s">
        <v>12008</v>
      </c>
      <c r="B4158" s="5" t="s">
        <v>6970</v>
      </c>
      <c r="C4158" s="5">
        <v>42</v>
      </c>
      <c r="D4158" s="5" t="s">
        <v>27</v>
      </c>
      <c r="E4158" s="5" t="s">
        <v>12009</v>
      </c>
      <c r="F4158" s="5">
        <v>-8461</v>
      </c>
      <c r="G4158" s="5" t="s">
        <v>94</v>
      </c>
      <c r="H4158" s="5" t="s">
        <v>79</v>
      </c>
      <c r="I4158" s="5">
        <v>62534</v>
      </c>
      <c r="J4158" s="5" t="s">
        <v>8408</v>
      </c>
      <c r="K4158" s="5" t="s">
        <v>62</v>
      </c>
      <c r="L4158" s="5" t="s">
        <v>73</v>
      </c>
      <c r="M4158" s="5">
        <v>4.49</v>
      </c>
      <c r="N4158" s="5" t="s">
        <v>24</v>
      </c>
      <c r="O4158" s="49">
        <v>34</v>
      </c>
    </row>
    <row r="4159" spans="1:15" x14ac:dyDescent="0.2">
      <c r="A4159" s="48" t="s">
        <v>12010</v>
      </c>
      <c r="B4159" s="5" t="s">
        <v>7674</v>
      </c>
      <c r="C4159" s="5">
        <v>54</v>
      </c>
      <c r="D4159" s="5" t="s">
        <v>17</v>
      </c>
      <c r="E4159" s="5" t="s">
        <v>12011</v>
      </c>
      <c r="F4159" s="5">
        <v>-8962</v>
      </c>
      <c r="G4159" s="5" t="s">
        <v>19</v>
      </c>
      <c r="H4159" s="5" t="s">
        <v>66</v>
      </c>
      <c r="I4159" s="5">
        <v>172791.47</v>
      </c>
      <c r="J4159" s="5" t="s">
        <v>2729</v>
      </c>
      <c r="K4159" s="5" t="s">
        <v>47</v>
      </c>
      <c r="L4159" s="5" t="s">
        <v>32</v>
      </c>
      <c r="M4159" s="5">
        <v>4.25</v>
      </c>
      <c r="N4159" s="5" t="s">
        <v>24</v>
      </c>
      <c r="O4159" s="49">
        <v>32</v>
      </c>
    </row>
    <row r="4160" spans="1:15" x14ac:dyDescent="0.2">
      <c r="A4160" s="48" t="s">
        <v>12012</v>
      </c>
      <c r="B4160" s="5" t="s">
        <v>2667</v>
      </c>
      <c r="C4160" s="5">
        <v>27</v>
      </c>
      <c r="D4160" s="5" t="s">
        <v>27</v>
      </c>
      <c r="E4160" s="5" t="s">
        <v>12013</v>
      </c>
      <c r="F4160" s="5">
        <v>-4154</v>
      </c>
      <c r="G4160" s="5" t="s">
        <v>29</v>
      </c>
      <c r="H4160" s="5" t="s">
        <v>20</v>
      </c>
      <c r="I4160" s="5">
        <v>59974.09</v>
      </c>
      <c r="J4160" s="5" t="s">
        <v>12014</v>
      </c>
      <c r="K4160" s="5" t="s">
        <v>40</v>
      </c>
      <c r="L4160" s="5" t="s">
        <v>56</v>
      </c>
      <c r="M4160" s="5">
        <v>1.02</v>
      </c>
      <c r="N4160" s="5" t="s">
        <v>33</v>
      </c>
      <c r="O4160" s="49">
        <v>16</v>
      </c>
    </row>
    <row r="4161" spans="1:15" x14ac:dyDescent="0.2">
      <c r="A4161" s="48" t="s">
        <v>12015</v>
      </c>
      <c r="B4161" s="5" t="s">
        <v>4047</v>
      </c>
      <c r="C4161" s="5">
        <v>29</v>
      </c>
      <c r="D4161" s="5" t="s">
        <v>27</v>
      </c>
      <c r="E4161" s="5" t="s">
        <v>12016</v>
      </c>
      <c r="F4161" s="5">
        <v>-2773</v>
      </c>
      <c r="G4161" s="5" t="s">
        <v>29</v>
      </c>
      <c r="H4161" s="5" t="s">
        <v>173</v>
      </c>
      <c r="I4161" s="5">
        <v>128234.71</v>
      </c>
      <c r="J4161" s="5" t="s">
        <v>2173</v>
      </c>
      <c r="K4161" s="5" t="s">
        <v>104</v>
      </c>
      <c r="L4161" s="5" t="s">
        <v>73</v>
      </c>
      <c r="M4161" s="5">
        <v>1.38</v>
      </c>
      <c r="N4161" s="5" t="s">
        <v>24</v>
      </c>
      <c r="O4161" s="49">
        <v>27</v>
      </c>
    </row>
    <row r="4162" spans="1:15" x14ac:dyDescent="0.2">
      <c r="A4162" s="48" t="s">
        <v>12017</v>
      </c>
      <c r="B4162" s="5" t="s">
        <v>12018</v>
      </c>
      <c r="C4162" s="5">
        <v>62</v>
      </c>
      <c r="D4162" s="5" t="s">
        <v>17</v>
      </c>
      <c r="E4162" s="5" t="s">
        <v>12019</v>
      </c>
      <c r="F4162" s="5">
        <v>-2477</v>
      </c>
      <c r="G4162" s="5" t="s">
        <v>94</v>
      </c>
      <c r="H4162" s="5" t="s">
        <v>173</v>
      </c>
      <c r="I4162" s="5">
        <v>151494.09</v>
      </c>
      <c r="J4162" s="5" t="s">
        <v>2428</v>
      </c>
      <c r="K4162" s="5" t="s">
        <v>136</v>
      </c>
      <c r="L4162" s="5" t="s">
        <v>32</v>
      </c>
      <c r="M4162" s="5">
        <v>3.05</v>
      </c>
      <c r="N4162" s="5" t="s">
        <v>33</v>
      </c>
      <c r="O4162" s="49">
        <v>23</v>
      </c>
    </row>
    <row r="4163" spans="1:15" x14ac:dyDescent="0.2">
      <c r="A4163" s="48" t="s">
        <v>12020</v>
      </c>
      <c r="B4163" s="5" t="s">
        <v>6615</v>
      </c>
      <c r="C4163" s="5">
        <v>58</v>
      </c>
      <c r="D4163" s="5" t="s">
        <v>27</v>
      </c>
      <c r="E4163" s="5" t="s">
        <v>12021</v>
      </c>
      <c r="F4163" s="5">
        <v>-7618</v>
      </c>
      <c r="G4163" s="5" t="s">
        <v>29</v>
      </c>
      <c r="H4163" s="5" t="s">
        <v>173</v>
      </c>
      <c r="I4163" s="5">
        <v>50746.17</v>
      </c>
      <c r="J4163" s="5" t="s">
        <v>10581</v>
      </c>
      <c r="K4163" s="5" t="s">
        <v>118</v>
      </c>
      <c r="L4163" s="5" t="s">
        <v>32</v>
      </c>
      <c r="M4163" s="5">
        <v>1.62</v>
      </c>
      <c r="N4163" s="5" t="s">
        <v>24</v>
      </c>
      <c r="O4163" s="49">
        <v>3</v>
      </c>
    </row>
    <row r="4164" spans="1:15" x14ac:dyDescent="0.2">
      <c r="A4164" s="48" t="s">
        <v>12022</v>
      </c>
      <c r="B4164" s="5" t="s">
        <v>1529</v>
      </c>
      <c r="C4164" s="5">
        <v>53</v>
      </c>
      <c r="D4164" s="5" t="s">
        <v>50</v>
      </c>
      <c r="E4164" s="5" t="s">
        <v>12023</v>
      </c>
      <c r="F4164" s="5">
        <v>-9224</v>
      </c>
      <c r="G4164" s="5" t="s">
        <v>94</v>
      </c>
      <c r="H4164" s="5" t="s">
        <v>66</v>
      </c>
      <c r="I4164" s="5">
        <v>177167.77</v>
      </c>
      <c r="J4164" s="5" t="s">
        <v>12024</v>
      </c>
      <c r="K4164" s="5" t="s">
        <v>62</v>
      </c>
      <c r="L4164" s="5" t="s">
        <v>56</v>
      </c>
      <c r="M4164" s="5">
        <v>1.34</v>
      </c>
      <c r="N4164" s="5" t="s">
        <v>33</v>
      </c>
      <c r="O4164" s="49">
        <v>36</v>
      </c>
    </row>
    <row r="4165" spans="1:15" x14ac:dyDescent="0.2">
      <c r="A4165" s="48" t="s">
        <v>12025</v>
      </c>
      <c r="B4165" s="5" t="s">
        <v>4789</v>
      </c>
      <c r="C4165" s="5">
        <v>35</v>
      </c>
      <c r="D4165" s="5" t="s">
        <v>27</v>
      </c>
      <c r="E4165" s="5" t="s">
        <v>12026</v>
      </c>
      <c r="F4165" s="5">
        <v>-6778</v>
      </c>
      <c r="G4165" s="5" t="s">
        <v>29</v>
      </c>
      <c r="H4165" s="5" t="s">
        <v>79</v>
      </c>
      <c r="I4165" s="5">
        <v>150825.47</v>
      </c>
      <c r="J4165" s="5" t="s">
        <v>10354</v>
      </c>
      <c r="K4165" s="5" t="s">
        <v>104</v>
      </c>
      <c r="L4165" s="5" t="s">
        <v>32</v>
      </c>
      <c r="M4165" s="5">
        <v>3.04</v>
      </c>
      <c r="N4165" s="5" t="s">
        <v>24</v>
      </c>
      <c r="O4165" s="49">
        <v>23</v>
      </c>
    </row>
    <row r="4166" spans="1:15" x14ac:dyDescent="0.2">
      <c r="A4166" s="48" t="s">
        <v>12027</v>
      </c>
      <c r="B4166" s="5" t="s">
        <v>4220</v>
      </c>
      <c r="C4166" s="5">
        <v>61</v>
      </c>
      <c r="D4166" s="5" t="s">
        <v>27</v>
      </c>
      <c r="E4166" s="5" t="s">
        <v>12028</v>
      </c>
      <c r="F4166" s="5">
        <v>-6231</v>
      </c>
      <c r="G4166" s="5" t="s">
        <v>94</v>
      </c>
      <c r="H4166" s="5" t="s">
        <v>30</v>
      </c>
      <c r="I4166" s="5">
        <v>144263.43</v>
      </c>
      <c r="J4166" s="5" t="s">
        <v>11814</v>
      </c>
      <c r="K4166" s="5" t="s">
        <v>55</v>
      </c>
      <c r="L4166" s="5" t="s">
        <v>23</v>
      </c>
      <c r="M4166" s="5">
        <v>3.08</v>
      </c>
      <c r="N4166" s="5" t="s">
        <v>24</v>
      </c>
      <c r="O4166" s="49">
        <v>5</v>
      </c>
    </row>
    <row r="4167" spans="1:15" x14ac:dyDescent="0.2">
      <c r="A4167" s="48" t="s">
        <v>12029</v>
      </c>
      <c r="B4167" s="5" t="s">
        <v>6184</v>
      </c>
      <c r="C4167" s="5">
        <v>27</v>
      </c>
      <c r="D4167" s="5" t="s">
        <v>17</v>
      </c>
      <c r="E4167" s="5" t="s">
        <v>12030</v>
      </c>
      <c r="F4167" s="5">
        <v>-11110</v>
      </c>
      <c r="G4167" s="5" t="s">
        <v>29</v>
      </c>
      <c r="H4167" s="5" t="s">
        <v>79</v>
      </c>
      <c r="I4167" s="5">
        <v>135024.88</v>
      </c>
      <c r="J4167" s="5" t="s">
        <v>4921</v>
      </c>
      <c r="K4167" s="5" t="s">
        <v>81</v>
      </c>
      <c r="L4167" s="5" t="s">
        <v>56</v>
      </c>
      <c r="M4167" s="5">
        <v>3.1</v>
      </c>
      <c r="N4167" s="5" t="s">
        <v>41</v>
      </c>
      <c r="O4167" s="49">
        <v>33</v>
      </c>
    </row>
    <row r="4168" spans="1:15" x14ac:dyDescent="0.2">
      <c r="A4168" s="48" t="s">
        <v>12031</v>
      </c>
      <c r="B4168" s="5" t="s">
        <v>12032</v>
      </c>
      <c r="C4168" s="5">
        <v>30</v>
      </c>
      <c r="D4168" s="5" t="s">
        <v>27</v>
      </c>
      <c r="E4168" s="5" t="s">
        <v>12033</v>
      </c>
      <c r="F4168" s="5">
        <v>-3326</v>
      </c>
      <c r="G4168" s="5" t="s">
        <v>19</v>
      </c>
      <c r="H4168" s="5" t="s">
        <v>66</v>
      </c>
      <c r="I4168" s="5">
        <v>124485.31</v>
      </c>
      <c r="J4168" s="5" t="s">
        <v>11525</v>
      </c>
      <c r="K4168" s="5" t="s">
        <v>136</v>
      </c>
      <c r="L4168" s="5" t="s">
        <v>32</v>
      </c>
      <c r="M4168" s="5">
        <v>2.58</v>
      </c>
      <c r="N4168" s="5" t="s">
        <v>57</v>
      </c>
      <c r="O4168" s="49">
        <v>31</v>
      </c>
    </row>
    <row r="4169" spans="1:15" x14ac:dyDescent="0.2">
      <c r="A4169" s="48" t="s">
        <v>12034</v>
      </c>
      <c r="B4169" s="5" t="s">
        <v>3583</v>
      </c>
      <c r="C4169" s="5">
        <v>54</v>
      </c>
      <c r="D4169" s="5" t="s">
        <v>17</v>
      </c>
      <c r="E4169" s="5" t="s">
        <v>12035</v>
      </c>
      <c r="F4169" s="5">
        <v>-3410</v>
      </c>
      <c r="G4169" s="5" t="s">
        <v>19</v>
      </c>
      <c r="H4169" s="5" t="s">
        <v>173</v>
      </c>
      <c r="I4169" s="5">
        <v>68101.14</v>
      </c>
      <c r="J4169" s="5" t="s">
        <v>6769</v>
      </c>
      <c r="K4169" s="5" t="s">
        <v>118</v>
      </c>
      <c r="L4169" s="5" t="s">
        <v>56</v>
      </c>
      <c r="M4169" s="5">
        <v>2.0699999999999998</v>
      </c>
      <c r="N4169" s="5" t="s">
        <v>74</v>
      </c>
      <c r="O4169" s="49">
        <v>22</v>
      </c>
    </row>
    <row r="4170" spans="1:15" x14ac:dyDescent="0.2">
      <c r="A4170" s="48" t="s">
        <v>12036</v>
      </c>
      <c r="B4170" s="5" t="s">
        <v>4516</v>
      </c>
      <c r="C4170" s="5">
        <v>26</v>
      </c>
      <c r="D4170" s="5" t="s">
        <v>17</v>
      </c>
      <c r="E4170" s="5" t="s">
        <v>12037</v>
      </c>
      <c r="F4170" s="5">
        <v>-7622</v>
      </c>
      <c r="G4170" s="5" t="s">
        <v>52</v>
      </c>
      <c r="H4170" s="5" t="s">
        <v>20</v>
      </c>
      <c r="I4170" s="5">
        <v>126767.78</v>
      </c>
      <c r="J4170" s="5" t="s">
        <v>2507</v>
      </c>
      <c r="K4170" s="5" t="s">
        <v>136</v>
      </c>
      <c r="L4170" s="5" t="s">
        <v>23</v>
      </c>
      <c r="M4170" s="5">
        <v>4.66</v>
      </c>
      <c r="N4170" s="5" t="s">
        <v>33</v>
      </c>
      <c r="O4170" s="49">
        <v>10</v>
      </c>
    </row>
    <row r="4171" spans="1:15" x14ac:dyDescent="0.2">
      <c r="A4171" s="48" t="s">
        <v>12038</v>
      </c>
      <c r="B4171" s="5" t="s">
        <v>6902</v>
      </c>
      <c r="C4171" s="5">
        <v>41</v>
      </c>
      <c r="D4171" s="5" t="s">
        <v>27</v>
      </c>
      <c r="E4171" s="5" t="s">
        <v>12039</v>
      </c>
      <c r="F4171" s="5">
        <v>-2536</v>
      </c>
      <c r="G4171" s="5" t="s">
        <v>116</v>
      </c>
      <c r="H4171" s="5" t="s">
        <v>173</v>
      </c>
      <c r="I4171" s="5">
        <v>46872.24</v>
      </c>
      <c r="J4171" s="5" t="s">
        <v>12040</v>
      </c>
      <c r="K4171" s="5" t="s">
        <v>55</v>
      </c>
      <c r="L4171" s="5" t="s">
        <v>73</v>
      </c>
      <c r="M4171" s="5">
        <v>4.41</v>
      </c>
      <c r="N4171" s="5" t="s">
        <v>57</v>
      </c>
      <c r="O4171" s="49">
        <v>36</v>
      </c>
    </row>
    <row r="4172" spans="1:15" x14ac:dyDescent="0.2">
      <c r="A4172" s="48" t="s">
        <v>12041</v>
      </c>
      <c r="B4172" s="5" t="s">
        <v>3382</v>
      </c>
      <c r="C4172" s="5">
        <v>35</v>
      </c>
      <c r="D4172" s="5" t="s">
        <v>17</v>
      </c>
      <c r="E4172" s="5" t="s">
        <v>12042</v>
      </c>
      <c r="F4172" s="5">
        <v>-3790</v>
      </c>
      <c r="G4172" s="5" t="s">
        <v>45</v>
      </c>
      <c r="H4172" s="5" t="s">
        <v>30</v>
      </c>
      <c r="I4172" s="5">
        <v>85121.03</v>
      </c>
      <c r="J4172" s="5" t="s">
        <v>6349</v>
      </c>
      <c r="K4172" s="5" t="s">
        <v>81</v>
      </c>
      <c r="L4172" s="5" t="s">
        <v>32</v>
      </c>
      <c r="M4172" s="5">
        <v>4.63</v>
      </c>
      <c r="N4172" s="5" t="s">
        <v>57</v>
      </c>
      <c r="O4172" s="49">
        <v>36</v>
      </c>
    </row>
    <row r="4173" spans="1:15" x14ac:dyDescent="0.2">
      <c r="A4173" s="48" t="s">
        <v>12043</v>
      </c>
      <c r="B4173" s="5" t="s">
        <v>5136</v>
      </c>
      <c r="C4173" s="5">
        <v>23</v>
      </c>
      <c r="D4173" s="5" t="s">
        <v>50</v>
      </c>
      <c r="E4173" s="5" t="s">
        <v>12044</v>
      </c>
      <c r="F4173" s="5">
        <v>-6259</v>
      </c>
      <c r="G4173" s="5" t="s">
        <v>29</v>
      </c>
      <c r="H4173" s="5" t="s">
        <v>144</v>
      </c>
      <c r="I4173" s="5">
        <v>155948.96</v>
      </c>
      <c r="J4173" s="5" t="s">
        <v>1308</v>
      </c>
      <c r="K4173" s="5" t="s">
        <v>55</v>
      </c>
      <c r="L4173" s="5" t="s">
        <v>73</v>
      </c>
      <c r="M4173" s="5">
        <v>2.04</v>
      </c>
      <c r="N4173" s="5" t="s">
        <v>57</v>
      </c>
      <c r="O4173" s="49">
        <v>36</v>
      </c>
    </row>
    <row r="4174" spans="1:15" x14ac:dyDescent="0.2">
      <c r="A4174" s="48" t="s">
        <v>12045</v>
      </c>
      <c r="B4174" s="5" t="s">
        <v>4189</v>
      </c>
      <c r="C4174" s="5">
        <v>51</v>
      </c>
      <c r="D4174" s="5" t="s">
        <v>27</v>
      </c>
      <c r="E4174" s="5" t="s">
        <v>12046</v>
      </c>
      <c r="F4174" s="5">
        <v>-6719</v>
      </c>
      <c r="G4174" s="5" t="s">
        <v>19</v>
      </c>
      <c r="H4174" s="5" t="s">
        <v>173</v>
      </c>
      <c r="I4174" s="5">
        <v>42625.08</v>
      </c>
      <c r="J4174" s="5" t="s">
        <v>12047</v>
      </c>
      <c r="K4174" s="5" t="s">
        <v>22</v>
      </c>
      <c r="L4174" s="5" t="s">
        <v>56</v>
      </c>
      <c r="M4174" s="5">
        <v>2.75</v>
      </c>
      <c r="N4174" s="5" t="s">
        <v>74</v>
      </c>
      <c r="O4174" s="49">
        <v>17</v>
      </c>
    </row>
    <row r="4175" spans="1:15" x14ac:dyDescent="0.2">
      <c r="A4175" s="48" t="s">
        <v>12048</v>
      </c>
      <c r="B4175" s="5" t="s">
        <v>3332</v>
      </c>
      <c r="C4175" s="5">
        <v>30</v>
      </c>
      <c r="D4175" s="5" t="s">
        <v>17</v>
      </c>
      <c r="E4175" s="5" t="s">
        <v>12049</v>
      </c>
      <c r="F4175" s="5">
        <v>-9866</v>
      </c>
      <c r="G4175" s="5" t="s">
        <v>52</v>
      </c>
      <c r="H4175" s="5" t="s">
        <v>144</v>
      </c>
      <c r="I4175" s="5">
        <v>176022.31</v>
      </c>
      <c r="J4175" s="5" t="s">
        <v>12050</v>
      </c>
      <c r="K4175" s="5" t="s">
        <v>81</v>
      </c>
      <c r="L4175" s="5" t="s">
        <v>23</v>
      </c>
      <c r="M4175" s="5">
        <v>4.32</v>
      </c>
      <c r="N4175" s="5" t="s">
        <v>41</v>
      </c>
      <c r="O4175" s="49">
        <v>17</v>
      </c>
    </row>
    <row r="4176" spans="1:15" x14ac:dyDescent="0.2">
      <c r="A4176" s="48" t="s">
        <v>12051</v>
      </c>
      <c r="B4176" s="5" t="s">
        <v>5166</v>
      </c>
      <c r="C4176" s="5">
        <v>63</v>
      </c>
      <c r="D4176" s="5" t="s">
        <v>17</v>
      </c>
      <c r="E4176" s="5" t="s">
        <v>12052</v>
      </c>
      <c r="F4176" s="5">
        <v>-8294</v>
      </c>
      <c r="G4176" s="5" t="s">
        <v>52</v>
      </c>
      <c r="H4176" s="5" t="s">
        <v>20</v>
      </c>
      <c r="I4176" s="5">
        <v>75585.87</v>
      </c>
      <c r="J4176" s="5" t="s">
        <v>590</v>
      </c>
      <c r="K4176" s="5" t="s">
        <v>118</v>
      </c>
      <c r="L4176" s="5" t="s">
        <v>56</v>
      </c>
      <c r="M4176" s="5">
        <v>2.59</v>
      </c>
      <c r="N4176" s="5" t="s">
        <v>57</v>
      </c>
      <c r="O4176" s="49">
        <v>5</v>
      </c>
    </row>
    <row r="4177" spans="1:15" x14ac:dyDescent="0.2">
      <c r="A4177" s="48" t="s">
        <v>12053</v>
      </c>
      <c r="B4177" s="5" t="s">
        <v>138</v>
      </c>
      <c r="C4177" s="5">
        <v>48</v>
      </c>
      <c r="D4177" s="5" t="s">
        <v>50</v>
      </c>
      <c r="E4177" s="5" t="s">
        <v>12054</v>
      </c>
      <c r="F4177" s="5">
        <v>-7166</v>
      </c>
      <c r="G4177" s="5" t="s">
        <v>19</v>
      </c>
      <c r="H4177" s="5" t="s">
        <v>53</v>
      </c>
      <c r="I4177" s="5">
        <v>46669.440000000002</v>
      </c>
      <c r="J4177" s="5" t="s">
        <v>1929</v>
      </c>
      <c r="K4177" s="5" t="s">
        <v>81</v>
      </c>
      <c r="L4177" s="5" t="s">
        <v>56</v>
      </c>
      <c r="M4177" s="5">
        <v>1.1399999999999999</v>
      </c>
      <c r="N4177" s="5" t="s">
        <v>57</v>
      </c>
      <c r="O4177" s="49">
        <v>13</v>
      </c>
    </row>
    <row r="4178" spans="1:15" x14ac:dyDescent="0.2">
      <c r="A4178" s="48" t="s">
        <v>12055</v>
      </c>
      <c r="B4178" s="5" t="s">
        <v>1217</v>
      </c>
      <c r="C4178" s="5">
        <v>24</v>
      </c>
      <c r="D4178" s="5" t="s">
        <v>17</v>
      </c>
      <c r="E4178" s="5" t="s">
        <v>12056</v>
      </c>
      <c r="F4178" s="5">
        <v>-4268</v>
      </c>
      <c r="G4178" s="5" t="s">
        <v>99</v>
      </c>
      <c r="H4178" s="5" t="s">
        <v>173</v>
      </c>
      <c r="I4178" s="5">
        <v>55189.37</v>
      </c>
      <c r="J4178" s="5" t="s">
        <v>7135</v>
      </c>
      <c r="K4178" s="5" t="s">
        <v>47</v>
      </c>
      <c r="L4178" s="5" t="s">
        <v>56</v>
      </c>
      <c r="M4178" s="5">
        <v>1.36</v>
      </c>
      <c r="N4178" s="5" t="s">
        <v>24</v>
      </c>
      <c r="O4178" s="49">
        <v>33</v>
      </c>
    </row>
    <row r="4179" spans="1:15" x14ac:dyDescent="0.2">
      <c r="A4179" s="48" t="s">
        <v>12057</v>
      </c>
      <c r="B4179" s="5" t="s">
        <v>12058</v>
      </c>
      <c r="C4179" s="5">
        <v>25</v>
      </c>
      <c r="D4179" s="5" t="s">
        <v>17</v>
      </c>
      <c r="E4179" s="5" t="s">
        <v>12059</v>
      </c>
      <c r="F4179" s="5">
        <v>-8969</v>
      </c>
      <c r="G4179" s="5" t="s">
        <v>78</v>
      </c>
      <c r="H4179" s="5" t="s">
        <v>38</v>
      </c>
      <c r="I4179" s="5">
        <v>108501.62</v>
      </c>
      <c r="J4179" s="5" t="s">
        <v>4120</v>
      </c>
      <c r="K4179" s="5" t="s">
        <v>62</v>
      </c>
      <c r="L4179" s="5" t="s">
        <v>73</v>
      </c>
      <c r="M4179" s="5">
        <v>3.02</v>
      </c>
      <c r="N4179" s="5" t="s">
        <v>74</v>
      </c>
      <c r="O4179" s="49">
        <v>3</v>
      </c>
    </row>
    <row r="4180" spans="1:15" x14ac:dyDescent="0.2">
      <c r="A4180" s="48" t="s">
        <v>12060</v>
      </c>
      <c r="B4180" s="5" t="s">
        <v>4840</v>
      </c>
      <c r="C4180" s="5">
        <v>38</v>
      </c>
      <c r="D4180" s="5" t="s">
        <v>50</v>
      </c>
      <c r="E4180" s="5" t="s">
        <v>12061</v>
      </c>
      <c r="F4180" s="5">
        <v>-6536</v>
      </c>
      <c r="G4180" s="5" t="s">
        <v>85</v>
      </c>
      <c r="H4180" s="5" t="s">
        <v>30</v>
      </c>
      <c r="I4180" s="5">
        <v>177675.67</v>
      </c>
      <c r="J4180" s="5" t="s">
        <v>6374</v>
      </c>
      <c r="K4180" s="5" t="s">
        <v>118</v>
      </c>
      <c r="L4180" s="5" t="s">
        <v>73</v>
      </c>
      <c r="M4180" s="5">
        <v>2.62</v>
      </c>
      <c r="N4180" s="5" t="s">
        <v>74</v>
      </c>
      <c r="O4180" s="49">
        <v>7</v>
      </c>
    </row>
    <row r="4181" spans="1:15" x14ac:dyDescent="0.2">
      <c r="A4181" s="48" t="s">
        <v>12062</v>
      </c>
      <c r="B4181" s="5" t="s">
        <v>7705</v>
      </c>
      <c r="C4181" s="5">
        <v>54</v>
      </c>
      <c r="D4181" s="5" t="s">
        <v>50</v>
      </c>
      <c r="E4181" s="5" t="s">
        <v>12063</v>
      </c>
      <c r="F4181" s="5">
        <v>-9947</v>
      </c>
      <c r="G4181" s="5" t="s">
        <v>94</v>
      </c>
      <c r="H4181" s="5" t="s">
        <v>20</v>
      </c>
      <c r="I4181" s="5">
        <v>122485.03</v>
      </c>
      <c r="J4181" s="5" t="s">
        <v>2893</v>
      </c>
      <c r="K4181" s="5" t="s">
        <v>55</v>
      </c>
      <c r="L4181" s="5" t="s">
        <v>73</v>
      </c>
      <c r="M4181" s="5">
        <v>3.47</v>
      </c>
      <c r="N4181" s="5" t="s">
        <v>33</v>
      </c>
      <c r="O4181" s="49">
        <v>13</v>
      </c>
    </row>
    <row r="4182" spans="1:15" x14ac:dyDescent="0.2">
      <c r="A4182" s="48" t="s">
        <v>12064</v>
      </c>
      <c r="B4182" s="5" t="s">
        <v>7741</v>
      </c>
      <c r="C4182" s="5">
        <v>24</v>
      </c>
      <c r="D4182" s="5" t="s">
        <v>27</v>
      </c>
      <c r="E4182" s="5" t="s">
        <v>12065</v>
      </c>
      <c r="F4182" s="5">
        <v>-5192</v>
      </c>
      <c r="G4182" s="5" t="s">
        <v>78</v>
      </c>
      <c r="H4182" s="5" t="s">
        <v>66</v>
      </c>
      <c r="I4182" s="5">
        <v>141071.22</v>
      </c>
      <c r="J4182" s="5" t="s">
        <v>95</v>
      </c>
      <c r="K4182" s="5" t="s">
        <v>118</v>
      </c>
      <c r="L4182" s="5" t="s">
        <v>56</v>
      </c>
      <c r="M4182" s="5">
        <v>4.9400000000000004</v>
      </c>
      <c r="N4182" s="5" t="s">
        <v>33</v>
      </c>
      <c r="O4182" s="49">
        <v>28</v>
      </c>
    </row>
    <row r="4183" spans="1:15" x14ac:dyDescent="0.2">
      <c r="A4183" s="48" t="s">
        <v>12066</v>
      </c>
      <c r="B4183" s="5" t="s">
        <v>8045</v>
      </c>
      <c r="C4183" s="5">
        <v>30</v>
      </c>
      <c r="D4183" s="5" t="s">
        <v>17</v>
      </c>
      <c r="E4183" s="5" t="s">
        <v>12067</v>
      </c>
      <c r="F4183" s="5">
        <v>-5519</v>
      </c>
      <c r="G4183" s="5" t="s">
        <v>94</v>
      </c>
      <c r="H4183" s="5" t="s">
        <v>20</v>
      </c>
      <c r="I4183" s="5">
        <v>36239.870000000003</v>
      </c>
      <c r="J4183" s="5" t="s">
        <v>8487</v>
      </c>
      <c r="K4183" s="5" t="s">
        <v>40</v>
      </c>
      <c r="L4183" s="5" t="s">
        <v>23</v>
      </c>
      <c r="M4183" s="5">
        <v>2.87</v>
      </c>
      <c r="N4183" s="5" t="s">
        <v>57</v>
      </c>
      <c r="O4183" s="49">
        <v>27</v>
      </c>
    </row>
    <row r="4184" spans="1:15" x14ac:dyDescent="0.2">
      <c r="A4184" s="48" t="s">
        <v>12068</v>
      </c>
      <c r="B4184" s="5" t="s">
        <v>3323</v>
      </c>
      <c r="C4184" s="5">
        <v>56</v>
      </c>
      <c r="D4184" s="5" t="s">
        <v>27</v>
      </c>
      <c r="E4184" s="5" t="s">
        <v>12069</v>
      </c>
      <c r="F4184" s="5">
        <v>-3906</v>
      </c>
      <c r="G4184" s="5" t="s">
        <v>78</v>
      </c>
      <c r="H4184" s="5" t="s">
        <v>144</v>
      </c>
      <c r="I4184" s="5">
        <v>71443.98</v>
      </c>
      <c r="J4184" s="5" t="s">
        <v>1543</v>
      </c>
      <c r="K4184" s="5" t="s">
        <v>62</v>
      </c>
      <c r="L4184" s="5" t="s">
        <v>73</v>
      </c>
      <c r="M4184" s="5">
        <v>2.31</v>
      </c>
      <c r="N4184" s="5" t="s">
        <v>33</v>
      </c>
      <c r="O4184" s="49">
        <v>27</v>
      </c>
    </row>
    <row r="4185" spans="1:15" x14ac:dyDescent="0.2">
      <c r="A4185" s="48" t="s">
        <v>12070</v>
      </c>
      <c r="B4185" s="5" t="s">
        <v>1356</v>
      </c>
      <c r="C4185" s="5">
        <v>46</v>
      </c>
      <c r="D4185" s="5" t="s">
        <v>17</v>
      </c>
      <c r="E4185" s="5" t="s">
        <v>12071</v>
      </c>
      <c r="F4185" s="5">
        <v>-5108</v>
      </c>
      <c r="G4185" s="5" t="s">
        <v>85</v>
      </c>
      <c r="H4185" s="5" t="s">
        <v>71</v>
      </c>
      <c r="I4185" s="5">
        <v>65283.83</v>
      </c>
      <c r="J4185" s="5" t="s">
        <v>5020</v>
      </c>
      <c r="K4185" s="5" t="s">
        <v>55</v>
      </c>
      <c r="L4185" s="5" t="s">
        <v>32</v>
      </c>
      <c r="M4185" s="5">
        <v>4.54</v>
      </c>
      <c r="N4185" s="5" t="s">
        <v>24</v>
      </c>
      <c r="O4185" s="49">
        <v>3</v>
      </c>
    </row>
    <row r="4186" spans="1:15" x14ac:dyDescent="0.2">
      <c r="A4186" s="48" t="s">
        <v>12072</v>
      </c>
      <c r="B4186" s="5" t="s">
        <v>12073</v>
      </c>
      <c r="C4186" s="5">
        <v>33</v>
      </c>
      <c r="D4186" s="5" t="s">
        <v>27</v>
      </c>
      <c r="E4186" s="5" t="s">
        <v>12074</v>
      </c>
      <c r="F4186" s="5">
        <v>-11032</v>
      </c>
      <c r="G4186" s="5" t="s">
        <v>78</v>
      </c>
      <c r="H4186" s="5" t="s">
        <v>144</v>
      </c>
      <c r="I4186" s="5">
        <v>78824.87</v>
      </c>
      <c r="J4186" s="5" t="s">
        <v>647</v>
      </c>
      <c r="K4186" s="5" t="s">
        <v>40</v>
      </c>
      <c r="L4186" s="5" t="s">
        <v>32</v>
      </c>
      <c r="M4186" s="5">
        <v>2.99</v>
      </c>
      <c r="N4186" s="5" t="s">
        <v>74</v>
      </c>
      <c r="O4186" s="49">
        <v>5</v>
      </c>
    </row>
    <row r="4187" spans="1:15" x14ac:dyDescent="0.2">
      <c r="A4187" s="48" t="s">
        <v>12075</v>
      </c>
      <c r="B4187" s="5" t="s">
        <v>3830</v>
      </c>
      <c r="C4187" s="5">
        <v>34</v>
      </c>
      <c r="D4187" s="5" t="s">
        <v>50</v>
      </c>
      <c r="E4187" s="5" t="s">
        <v>12076</v>
      </c>
      <c r="F4187" s="5">
        <v>-6177</v>
      </c>
      <c r="G4187" s="5" t="s">
        <v>94</v>
      </c>
      <c r="H4187" s="5" t="s">
        <v>79</v>
      </c>
      <c r="I4187" s="5">
        <v>137706.38</v>
      </c>
      <c r="J4187" s="5" t="s">
        <v>3162</v>
      </c>
      <c r="K4187" s="5" t="s">
        <v>127</v>
      </c>
      <c r="L4187" s="5" t="s">
        <v>23</v>
      </c>
      <c r="M4187" s="5">
        <v>1.32</v>
      </c>
      <c r="N4187" s="5" t="s">
        <v>57</v>
      </c>
      <c r="O4187" s="49">
        <v>8</v>
      </c>
    </row>
    <row r="4188" spans="1:15" x14ac:dyDescent="0.2">
      <c r="A4188" s="48" t="s">
        <v>12077</v>
      </c>
      <c r="B4188" s="5" t="s">
        <v>12078</v>
      </c>
      <c r="C4188" s="5">
        <v>61</v>
      </c>
      <c r="D4188" s="5" t="s">
        <v>27</v>
      </c>
      <c r="E4188" s="5" t="s">
        <v>12079</v>
      </c>
      <c r="F4188" s="5">
        <v>-2593</v>
      </c>
      <c r="G4188" s="5" t="s">
        <v>99</v>
      </c>
      <c r="H4188" s="5" t="s">
        <v>30</v>
      </c>
      <c r="I4188" s="5">
        <v>99371.3</v>
      </c>
      <c r="J4188" s="5" t="s">
        <v>12080</v>
      </c>
      <c r="K4188" s="5" t="s">
        <v>81</v>
      </c>
      <c r="L4188" s="5" t="s">
        <v>73</v>
      </c>
      <c r="M4188" s="5">
        <v>4.53</v>
      </c>
      <c r="N4188" s="5" t="s">
        <v>33</v>
      </c>
      <c r="O4188" s="49">
        <v>0</v>
      </c>
    </row>
    <row r="4189" spans="1:15" x14ac:dyDescent="0.2">
      <c r="A4189" s="48" t="s">
        <v>12081</v>
      </c>
      <c r="B4189" s="5" t="s">
        <v>5206</v>
      </c>
      <c r="C4189" s="5">
        <v>42</v>
      </c>
      <c r="D4189" s="5" t="s">
        <v>27</v>
      </c>
      <c r="E4189" s="5" t="s">
        <v>12082</v>
      </c>
      <c r="F4189" s="5">
        <v>-7365</v>
      </c>
      <c r="G4189" s="5" t="s">
        <v>52</v>
      </c>
      <c r="H4189" s="5" t="s">
        <v>71</v>
      </c>
      <c r="I4189" s="5">
        <v>169154.61</v>
      </c>
      <c r="J4189" s="5" t="s">
        <v>2829</v>
      </c>
      <c r="K4189" s="5" t="s">
        <v>47</v>
      </c>
      <c r="L4189" s="5" t="s">
        <v>32</v>
      </c>
      <c r="M4189" s="5">
        <v>3.15</v>
      </c>
      <c r="N4189" s="5" t="s">
        <v>24</v>
      </c>
      <c r="O4189" s="49">
        <v>26</v>
      </c>
    </row>
    <row r="4190" spans="1:15" x14ac:dyDescent="0.2">
      <c r="A4190" s="48" t="s">
        <v>12083</v>
      </c>
      <c r="B4190" s="5" t="s">
        <v>10140</v>
      </c>
      <c r="C4190" s="5">
        <v>41</v>
      </c>
      <c r="D4190" s="5" t="s">
        <v>17</v>
      </c>
      <c r="E4190" s="5" t="s">
        <v>12084</v>
      </c>
      <c r="F4190" s="5">
        <v>-5139</v>
      </c>
      <c r="G4190" s="5" t="s">
        <v>29</v>
      </c>
      <c r="H4190" s="5" t="s">
        <v>20</v>
      </c>
      <c r="I4190" s="5">
        <v>67518.27</v>
      </c>
      <c r="J4190" s="5" t="s">
        <v>9102</v>
      </c>
      <c r="K4190" s="5" t="s">
        <v>118</v>
      </c>
      <c r="L4190" s="5" t="s">
        <v>23</v>
      </c>
      <c r="M4190" s="5">
        <v>3.75</v>
      </c>
      <c r="N4190" s="5" t="s">
        <v>24</v>
      </c>
      <c r="O4190" s="49">
        <v>15</v>
      </c>
    </row>
    <row r="4191" spans="1:15" x14ac:dyDescent="0.2">
      <c r="A4191" s="48" t="s">
        <v>12085</v>
      </c>
      <c r="B4191" s="5" t="s">
        <v>8965</v>
      </c>
      <c r="C4191" s="5">
        <v>37</v>
      </c>
      <c r="D4191" s="5" t="s">
        <v>50</v>
      </c>
      <c r="E4191" s="5" t="s">
        <v>12086</v>
      </c>
      <c r="F4191" s="5">
        <v>-5785</v>
      </c>
      <c r="G4191" s="5" t="s">
        <v>29</v>
      </c>
      <c r="H4191" s="5" t="s">
        <v>71</v>
      </c>
      <c r="I4191" s="5">
        <v>78380.479999999996</v>
      </c>
      <c r="J4191" s="5" t="s">
        <v>12087</v>
      </c>
      <c r="K4191" s="5" t="s">
        <v>81</v>
      </c>
      <c r="L4191" s="5" t="s">
        <v>56</v>
      </c>
      <c r="M4191" s="5">
        <v>3.69</v>
      </c>
      <c r="N4191" s="5" t="s">
        <v>74</v>
      </c>
      <c r="O4191" s="49">
        <v>38</v>
      </c>
    </row>
    <row r="4192" spans="1:15" x14ac:dyDescent="0.2">
      <c r="A4192" s="48" t="s">
        <v>12088</v>
      </c>
      <c r="B4192" s="5" t="s">
        <v>2643</v>
      </c>
      <c r="C4192" s="5">
        <v>48</v>
      </c>
      <c r="D4192" s="5" t="s">
        <v>27</v>
      </c>
      <c r="E4192" s="5" t="s">
        <v>12089</v>
      </c>
      <c r="F4192" s="5">
        <v>-11143</v>
      </c>
      <c r="G4192" s="5" t="s">
        <v>19</v>
      </c>
      <c r="H4192" s="5" t="s">
        <v>20</v>
      </c>
      <c r="I4192" s="5">
        <v>51125.04</v>
      </c>
      <c r="J4192" s="5" t="s">
        <v>2554</v>
      </c>
      <c r="K4192" s="5" t="s">
        <v>22</v>
      </c>
      <c r="L4192" s="5" t="s">
        <v>56</v>
      </c>
      <c r="M4192" s="5">
        <v>3.8</v>
      </c>
      <c r="N4192" s="5" t="s">
        <v>57</v>
      </c>
      <c r="O4192" s="49">
        <v>38</v>
      </c>
    </row>
    <row r="4193" spans="1:15" x14ac:dyDescent="0.2">
      <c r="A4193" s="48" t="s">
        <v>12090</v>
      </c>
      <c r="B4193" s="5" t="s">
        <v>7489</v>
      </c>
      <c r="C4193" s="5">
        <v>31</v>
      </c>
      <c r="D4193" s="5" t="s">
        <v>17</v>
      </c>
      <c r="E4193" s="5" t="s">
        <v>12091</v>
      </c>
      <c r="F4193" s="5">
        <v>-2748</v>
      </c>
      <c r="G4193" s="5" t="s">
        <v>52</v>
      </c>
      <c r="H4193" s="5" t="s">
        <v>79</v>
      </c>
      <c r="I4193" s="5">
        <v>142773.54</v>
      </c>
      <c r="J4193" s="5" t="s">
        <v>1692</v>
      </c>
      <c r="K4193" s="5" t="s">
        <v>62</v>
      </c>
      <c r="L4193" s="5" t="s">
        <v>32</v>
      </c>
      <c r="M4193" s="5">
        <v>3.58</v>
      </c>
      <c r="N4193" s="5" t="s">
        <v>24</v>
      </c>
      <c r="O4193" s="49">
        <v>2</v>
      </c>
    </row>
    <row r="4194" spans="1:15" x14ac:dyDescent="0.2">
      <c r="A4194" s="48" t="s">
        <v>12092</v>
      </c>
      <c r="B4194" s="5" t="s">
        <v>12093</v>
      </c>
      <c r="C4194" s="5">
        <v>65</v>
      </c>
      <c r="D4194" s="5" t="s">
        <v>17</v>
      </c>
      <c r="E4194" s="5" t="s">
        <v>12094</v>
      </c>
      <c r="F4194" s="5">
        <v>-3762</v>
      </c>
      <c r="G4194" s="5" t="s">
        <v>45</v>
      </c>
      <c r="H4194" s="5" t="s">
        <v>79</v>
      </c>
      <c r="I4194" s="5">
        <v>57954.92</v>
      </c>
      <c r="J4194" s="5" t="s">
        <v>186</v>
      </c>
      <c r="K4194" s="5" t="s">
        <v>55</v>
      </c>
      <c r="L4194" s="5" t="s">
        <v>56</v>
      </c>
      <c r="M4194" s="5">
        <v>2.2000000000000002</v>
      </c>
      <c r="N4194" s="5" t="s">
        <v>41</v>
      </c>
      <c r="O4194" s="49">
        <v>33</v>
      </c>
    </row>
    <row r="4195" spans="1:15" x14ac:dyDescent="0.2">
      <c r="A4195" s="48" t="s">
        <v>12095</v>
      </c>
      <c r="B4195" s="5" t="s">
        <v>12096</v>
      </c>
      <c r="C4195" s="5">
        <v>27</v>
      </c>
      <c r="D4195" s="5" t="s">
        <v>17</v>
      </c>
      <c r="E4195" s="5" t="s">
        <v>12097</v>
      </c>
      <c r="F4195" s="5">
        <v>-3913</v>
      </c>
      <c r="G4195" s="5" t="s">
        <v>45</v>
      </c>
      <c r="H4195" s="5" t="s">
        <v>20</v>
      </c>
      <c r="I4195" s="5">
        <v>172244.7</v>
      </c>
      <c r="J4195" s="5" t="s">
        <v>671</v>
      </c>
      <c r="K4195" s="5" t="s">
        <v>81</v>
      </c>
      <c r="L4195" s="5" t="s">
        <v>73</v>
      </c>
      <c r="M4195" s="5">
        <v>2</v>
      </c>
      <c r="N4195" s="5" t="s">
        <v>33</v>
      </c>
      <c r="O4195" s="49">
        <v>15</v>
      </c>
    </row>
    <row r="4196" spans="1:15" x14ac:dyDescent="0.2">
      <c r="A4196" s="48" t="s">
        <v>12098</v>
      </c>
      <c r="B4196" s="5" t="s">
        <v>6621</v>
      </c>
      <c r="C4196" s="5">
        <v>30</v>
      </c>
      <c r="D4196" s="5" t="s">
        <v>50</v>
      </c>
      <c r="E4196" s="5" t="s">
        <v>12099</v>
      </c>
      <c r="F4196" s="5">
        <v>-3891</v>
      </c>
      <c r="G4196" s="5" t="s">
        <v>94</v>
      </c>
      <c r="H4196" s="5" t="s">
        <v>20</v>
      </c>
      <c r="I4196" s="5">
        <v>83074.67</v>
      </c>
      <c r="J4196" s="5" t="s">
        <v>3581</v>
      </c>
      <c r="K4196" s="5" t="s">
        <v>40</v>
      </c>
      <c r="L4196" s="5" t="s">
        <v>56</v>
      </c>
      <c r="M4196" s="5">
        <v>1.17</v>
      </c>
      <c r="N4196" s="5" t="s">
        <v>24</v>
      </c>
      <c r="O4196" s="49">
        <v>37</v>
      </c>
    </row>
    <row r="4197" spans="1:15" x14ac:dyDescent="0.2">
      <c r="A4197" s="48" t="s">
        <v>12100</v>
      </c>
      <c r="B4197" s="5" t="s">
        <v>7445</v>
      </c>
      <c r="C4197" s="5">
        <v>64</v>
      </c>
      <c r="D4197" s="5" t="s">
        <v>17</v>
      </c>
      <c r="E4197" s="5" t="s">
        <v>12101</v>
      </c>
      <c r="F4197" s="5">
        <v>-2515</v>
      </c>
      <c r="G4197" s="5" t="s">
        <v>37</v>
      </c>
      <c r="H4197" s="5" t="s">
        <v>79</v>
      </c>
      <c r="I4197" s="5">
        <v>167351.89000000001</v>
      </c>
      <c r="J4197" s="5" t="s">
        <v>562</v>
      </c>
      <c r="K4197" s="5" t="s">
        <v>136</v>
      </c>
      <c r="L4197" s="5" t="s">
        <v>23</v>
      </c>
      <c r="M4197" s="5">
        <v>2.17</v>
      </c>
      <c r="N4197" s="5" t="s">
        <v>24</v>
      </c>
      <c r="O4197" s="49">
        <v>37</v>
      </c>
    </row>
    <row r="4198" spans="1:15" x14ac:dyDescent="0.2">
      <c r="A4198" s="48" t="s">
        <v>12102</v>
      </c>
      <c r="B4198" s="5" t="s">
        <v>8068</v>
      </c>
      <c r="C4198" s="5">
        <v>58</v>
      </c>
      <c r="D4198" s="5" t="s">
        <v>17</v>
      </c>
      <c r="E4198" s="5" t="s">
        <v>12103</v>
      </c>
      <c r="F4198" s="5">
        <v>-3347</v>
      </c>
      <c r="G4198" s="5" t="s">
        <v>45</v>
      </c>
      <c r="H4198" s="5" t="s">
        <v>53</v>
      </c>
      <c r="I4198" s="5">
        <v>177547.88</v>
      </c>
      <c r="J4198" s="5" t="s">
        <v>7752</v>
      </c>
      <c r="K4198" s="5" t="s">
        <v>55</v>
      </c>
      <c r="L4198" s="5" t="s">
        <v>73</v>
      </c>
      <c r="M4198" s="5">
        <v>1.18</v>
      </c>
      <c r="N4198" s="5" t="s">
        <v>57</v>
      </c>
      <c r="O4198" s="49">
        <v>24</v>
      </c>
    </row>
    <row r="4199" spans="1:15" x14ac:dyDescent="0.2">
      <c r="A4199" s="48" t="s">
        <v>12104</v>
      </c>
      <c r="B4199" s="5" t="s">
        <v>10013</v>
      </c>
      <c r="C4199" s="5">
        <v>25</v>
      </c>
      <c r="D4199" s="5" t="s">
        <v>50</v>
      </c>
      <c r="E4199" s="5" t="s">
        <v>12105</v>
      </c>
      <c r="F4199" s="5">
        <v>-6700</v>
      </c>
      <c r="G4199" s="5" t="s">
        <v>116</v>
      </c>
      <c r="H4199" s="5" t="s">
        <v>71</v>
      </c>
      <c r="I4199" s="5">
        <v>172153.51</v>
      </c>
      <c r="J4199" s="5" t="s">
        <v>12106</v>
      </c>
      <c r="K4199" s="5" t="s">
        <v>40</v>
      </c>
      <c r="L4199" s="5" t="s">
        <v>56</v>
      </c>
      <c r="M4199" s="5">
        <v>4.34</v>
      </c>
      <c r="N4199" s="5" t="s">
        <v>57</v>
      </c>
      <c r="O4199" s="49">
        <v>39</v>
      </c>
    </row>
    <row r="4200" spans="1:15" x14ac:dyDescent="0.2">
      <c r="A4200" s="48" t="s">
        <v>12107</v>
      </c>
      <c r="B4200" s="5" t="s">
        <v>5256</v>
      </c>
      <c r="C4200" s="5">
        <v>52</v>
      </c>
      <c r="D4200" s="5" t="s">
        <v>50</v>
      </c>
      <c r="E4200" s="5" t="s">
        <v>12108</v>
      </c>
      <c r="F4200" s="5">
        <v>-5356</v>
      </c>
      <c r="G4200" s="5" t="s">
        <v>52</v>
      </c>
      <c r="H4200" s="5" t="s">
        <v>66</v>
      </c>
      <c r="I4200" s="5">
        <v>53173.95</v>
      </c>
      <c r="J4200" s="5" t="s">
        <v>1456</v>
      </c>
      <c r="K4200" s="5" t="s">
        <v>22</v>
      </c>
      <c r="L4200" s="5" t="s">
        <v>73</v>
      </c>
      <c r="M4200" s="5">
        <v>1.68</v>
      </c>
      <c r="N4200" s="5" t="s">
        <v>57</v>
      </c>
      <c r="O4200" s="49">
        <v>31</v>
      </c>
    </row>
    <row r="4201" spans="1:15" x14ac:dyDescent="0.2">
      <c r="A4201" s="48" t="s">
        <v>12109</v>
      </c>
      <c r="B4201" s="5" t="s">
        <v>1009</v>
      </c>
      <c r="C4201" s="5">
        <v>56</v>
      </c>
      <c r="D4201" s="5" t="s">
        <v>17</v>
      </c>
      <c r="E4201" s="5" t="s">
        <v>12110</v>
      </c>
      <c r="F4201" s="5">
        <v>-6509</v>
      </c>
      <c r="G4201" s="5" t="s">
        <v>19</v>
      </c>
      <c r="H4201" s="5" t="s">
        <v>144</v>
      </c>
      <c r="I4201" s="5">
        <v>139748.32</v>
      </c>
      <c r="J4201" s="5" t="s">
        <v>9648</v>
      </c>
      <c r="K4201" s="5" t="s">
        <v>55</v>
      </c>
      <c r="L4201" s="5" t="s">
        <v>73</v>
      </c>
      <c r="M4201" s="5">
        <v>4.68</v>
      </c>
      <c r="N4201" s="5" t="s">
        <v>24</v>
      </c>
      <c r="O4201" s="49">
        <v>13</v>
      </c>
    </row>
    <row r="4202" spans="1:15" x14ac:dyDescent="0.2">
      <c r="A4202" s="48" t="s">
        <v>12111</v>
      </c>
      <c r="B4202" s="5" t="s">
        <v>955</v>
      </c>
      <c r="C4202" s="5">
        <v>44</v>
      </c>
      <c r="D4202" s="5" t="s">
        <v>27</v>
      </c>
      <c r="E4202" s="5" t="s">
        <v>12112</v>
      </c>
      <c r="F4202" s="5">
        <v>-4850</v>
      </c>
      <c r="G4202" s="5" t="s">
        <v>37</v>
      </c>
      <c r="H4202" s="5" t="s">
        <v>71</v>
      </c>
      <c r="I4202" s="5">
        <v>81397.67</v>
      </c>
      <c r="J4202" s="5" t="s">
        <v>4769</v>
      </c>
      <c r="K4202" s="5" t="s">
        <v>118</v>
      </c>
      <c r="L4202" s="5" t="s">
        <v>23</v>
      </c>
      <c r="M4202" s="5">
        <v>4.9400000000000004</v>
      </c>
      <c r="N4202" s="5" t="s">
        <v>33</v>
      </c>
      <c r="O4202" s="49">
        <v>38</v>
      </c>
    </row>
    <row r="4203" spans="1:15" x14ac:dyDescent="0.2">
      <c r="A4203" s="48" t="s">
        <v>12113</v>
      </c>
      <c r="B4203" s="5" t="s">
        <v>5441</v>
      </c>
      <c r="C4203" s="5">
        <v>45</v>
      </c>
      <c r="D4203" s="5" t="s">
        <v>50</v>
      </c>
      <c r="E4203" s="5" t="s">
        <v>12114</v>
      </c>
      <c r="F4203" s="5">
        <v>-8017</v>
      </c>
      <c r="G4203" s="5" t="s">
        <v>45</v>
      </c>
      <c r="H4203" s="5" t="s">
        <v>20</v>
      </c>
      <c r="I4203" s="5">
        <v>78582.559999999998</v>
      </c>
      <c r="J4203" s="5" t="s">
        <v>4643</v>
      </c>
      <c r="K4203" s="5" t="s">
        <v>127</v>
      </c>
      <c r="L4203" s="5" t="s">
        <v>73</v>
      </c>
      <c r="M4203" s="5">
        <v>3.63</v>
      </c>
      <c r="N4203" s="5" t="s">
        <v>74</v>
      </c>
      <c r="O4203" s="49">
        <v>30</v>
      </c>
    </row>
    <row r="4204" spans="1:15" x14ac:dyDescent="0.2">
      <c r="A4204" s="48" t="s">
        <v>12115</v>
      </c>
      <c r="B4204" s="5" t="s">
        <v>7733</v>
      </c>
      <c r="C4204" s="5">
        <v>38</v>
      </c>
      <c r="D4204" s="5" t="s">
        <v>27</v>
      </c>
      <c r="E4204" s="5" t="s">
        <v>12116</v>
      </c>
      <c r="F4204" s="5">
        <v>-10218</v>
      </c>
      <c r="G4204" s="5" t="s">
        <v>99</v>
      </c>
      <c r="H4204" s="5" t="s">
        <v>144</v>
      </c>
      <c r="I4204" s="5">
        <v>164007.67999999999</v>
      </c>
      <c r="J4204" s="5" t="s">
        <v>1171</v>
      </c>
      <c r="K4204" s="5" t="s">
        <v>40</v>
      </c>
      <c r="L4204" s="5" t="s">
        <v>56</v>
      </c>
      <c r="M4204" s="5">
        <v>2.33</v>
      </c>
      <c r="N4204" s="5" t="s">
        <v>24</v>
      </c>
      <c r="O4204" s="49">
        <v>24</v>
      </c>
    </row>
    <row r="4205" spans="1:15" x14ac:dyDescent="0.2">
      <c r="A4205" s="48" t="s">
        <v>12117</v>
      </c>
      <c r="B4205" s="5" t="s">
        <v>7372</v>
      </c>
      <c r="C4205" s="5">
        <v>32</v>
      </c>
      <c r="D4205" s="5" t="s">
        <v>17</v>
      </c>
      <c r="E4205" s="5" t="s">
        <v>12118</v>
      </c>
      <c r="F4205" s="5">
        <v>-3755</v>
      </c>
      <c r="G4205" s="5" t="s">
        <v>99</v>
      </c>
      <c r="H4205" s="5" t="s">
        <v>30</v>
      </c>
      <c r="I4205" s="5">
        <v>133415.37</v>
      </c>
      <c r="J4205" s="5" t="s">
        <v>437</v>
      </c>
      <c r="K4205" s="5" t="s">
        <v>118</v>
      </c>
      <c r="L4205" s="5" t="s">
        <v>23</v>
      </c>
      <c r="M4205" s="5">
        <v>4.45</v>
      </c>
      <c r="N4205" s="5" t="s">
        <v>74</v>
      </c>
      <c r="O4205" s="49">
        <v>3</v>
      </c>
    </row>
    <row r="4206" spans="1:15" x14ac:dyDescent="0.2">
      <c r="A4206" s="48" t="s">
        <v>12119</v>
      </c>
      <c r="B4206" s="5" t="s">
        <v>828</v>
      </c>
      <c r="C4206" s="5">
        <v>52</v>
      </c>
      <c r="D4206" s="5" t="s">
        <v>27</v>
      </c>
      <c r="E4206" s="5" t="s">
        <v>12120</v>
      </c>
      <c r="F4206" s="5">
        <v>-5202</v>
      </c>
      <c r="G4206" s="5" t="s">
        <v>37</v>
      </c>
      <c r="H4206" s="5" t="s">
        <v>20</v>
      </c>
      <c r="I4206" s="5">
        <v>55212.41</v>
      </c>
      <c r="J4206" s="5" t="s">
        <v>4275</v>
      </c>
      <c r="K4206" s="5" t="s">
        <v>22</v>
      </c>
      <c r="L4206" s="5" t="s">
        <v>56</v>
      </c>
      <c r="M4206" s="5">
        <v>1.7</v>
      </c>
      <c r="N4206" s="5" t="s">
        <v>33</v>
      </c>
      <c r="O4206" s="49">
        <v>5</v>
      </c>
    </row>
    <row r="4207" spans="1:15" x14ac:dyDescent="0.2">
      <c r="A4207" s="48" t="s">
        <v>12121</v>
      </c>
      <c r="B4207" s="5" t="s">
        <v>12122</v>
      </c>
      <c r="C4207" s="5">
        <v>52</v>
      </c>
      <c r="D4207" s="5" t="s">
        <v>27</v>
      </c>
      <c r="E4207" s="5" t="s">
        <v>12123</v>
      </c>
      <c r="F4207" s="5">
        <v>-4789</v>
      </c>
      <c r="G4207" s="5" t="s">
        <v>85</v>
      </c>
      <c r="H4207" s="5" t="s">
        <v>66</v>
      </c>
      <c r="I4207" s="5">
        <v>158670.16</v>
      </c>
      <c r="J4207" s="5" t="s">
        <v>1984</v>
      </c>
      <c r="K4207" s="5" t="s">
        <v>136</v>
      </c>
      <c r="L4207" s="5" t="s">
        <v>56</v>
      </c>
      <c r="M4207" s="5">
        <v>1.4</v>
      </c>
      <c r="N4207" s="5" t="s">
        <v>24</v>
      </c>
      <c r="O4207" s="49">
        <v>21</v>
      </c>
    </row>
    <row r="4208" spans="1:15" x14ac:dyDescent="0.2">
      <c r="A4208" s="48" t="s">
        <v>12124</v>
      </c>
      <c r="B4208" s="5" t="s">
        <v>6938</v>
      </c>
      <c r="C4208" s="5">
        <v>41</v>
      </c>
      <c r="D4208" s="5" t="s">
        <v>17</v>
      </c>
      <c r="E4208" s="5" t="s">
        <v>12125</v>
      </c>
      <c r="F4208" s="5">
        <v>-11042</v>
      </c>
      <c r="G4208" s="5" t="s">
        <v>52</v>
      </c>
      <c r="H4208" s="5" t="s">
        <v>53</v>
      </c>
      <c r="I4208" s="5">
        <v>156891.43</v>
      </c>
      <c r="J4208" s="5" t="s">
        <v>6623</v>
      </c>
      <c r="K4208" s="5" t="s">
        <v>62</v>
      </c>
      <c r="L4208" s="5" t="s">
        <v>73</v>
      </c>
      <c r="M4208" s="5">
        <v>2.81</v>
      </c>
      <c r="N4208" s="5" t="s">
        <v>33</v>
      </c>
      <c r="O4208" s="49">
        <v>26</v>
      </c>
    </row>
    <row r="4209" spans="1:15" x14ac:dyDescent="0.2">
      <c r="A4209" s="48" t="s">
        <v>12126</v>
      </c>
      <c r="B4209" s="5" t="s">
        <v>2796</v>
      </c>
      <c r="C4209" s="5">
        <v>36</v>
      </c>
      <c r="D4209" s="5" t="s">
        <v>27</v>
      </c>
      <c r="E4209" s="5" t="s">
        <v>12127</v>
      </c>
      <c r="F4209" s="5">
        <v>-1897</v>
      </c>
      <c r="G4209" s="5" t="s">
        <v>99</v>
      </c>
      <c r="H4209" s="5" t="s">
        <v>144</v>
      </c>
      <c r="I4209" s="5">
        <v>131624.34</v>
      </c>
      <c r="J4209" s="5" t="s">
        <v>695</v>
      </c>
      <c r="K4209" s="5" t="s">
        <v>62</v>
      </c>
      <c r="L4209" s="5" t="s">
        <v>23</v>
      </c>
      <c r="M4209" s="5">
        <v>3</v>
      </c>
      <c r="N4209" s="5" t="s">
        <v>33</v>
      </c>
      <c r="O4209" s="49">
        <v>32</v>
      </c>
    </row>
    <row r="4210" spans="1:15" x14ac:dyDescent="0.2">
      <c r="A4210" s="48" t="s">
        <v>12128</v>
      </c>
      <c r="B4210" s="5" t="s">
        <v>490</v>
      </c>
      <c r="C4210" s="5">
        <v>43</v>
      </c>
      <c r="D4210" s="5" t="s">
        <v>27</v>
      </c>
      <c r="E4210" s="5" t="s">
        <v>12129</v>
      </c>
      <c r="F4210" s="5">
        <v>-4533</v>
      </c>
      <c r="G4210" s="5" t="s">
        <v>37</v>
      </c>
      <c r="H4210" s="5" t="s">
        <v>20</v>
      </c>
      <c r="I4210" s="5">
        <v>131218.14000000001</v>
      </c>
      <c r="J4210" s="5" t="s">
        <v>2988</v>
      </c>
      <c r="K4210" s="5" t="s">
        <v>127</v>
      </c>
      <c r="L4210" s="5" t="s">
        <v>73</v>
      </c>
      <c r="M4210" s="5">
        <v>3.45</v>
      </c>
      <c r="N4210" s="5" t="s">
        <v>57</v>
      </c>
      <c r="O4210" s="49">
        <v>16</v>
      </c>
    </row>
    <row r="4211" spans="1:15" x14ac:dyDescent="0.2">
      <c r="A4211" s="48" t="s">
        <v>12130</v>
      </c>
      <c r="B4211" s="5" t="s">
        <v>3164</v>
      </c>
      <c r="C4211" s="5">
        <v>50</v>
      </c>
      <c r="D4211" s="5" t="s">
        <v>27</v>
      </c>
      <c r="E4211" s="5" t="s">
        <v>12131</v>
      </c>
      <c r="F4211" s="5">
        <v>-4471</v>
      </c>
      <c r="G4211" s="5" t="s">
        <v>52</v>
      </c>
      <c r="H4211" s="5" t="s">
        <v>30</v>
      </c>
      <c r="I4211" s="5">
        <v>136091.62</v>
      </c>
      <c r="J4211" s="5" t="s">
        <v>1976</v>
      </c>
      <c r="K4211" s="5" t="s">
        <v>62</v>
      </c>
      <c r="L4211" s="5" t="s">
        <v>73</v>
      </c>
      <c r="M4211" s="5">
        <v>2.61</v>
      </c>
      <c r="N4211" s="5" t="s">
        <v>57</v>
      </c>
      <c r="O4211" s="49">
        <v>21</v>
      </c>
    </row>
    <row r="4212" spans="1:15" x14ac:dyDescent="0.2">
      <c r="A4212" s="48" t="s">
        <v>12132</v>
      </c>
      <c r="B4212" s="5" t="s">
        <v>4804</v>
      </c>
      <c r="C4212" s="5">
        <v>32</v>
      </c>
      <c r="D4212" s="5" t="s">
        <v>27</v>
      </c>
      <c r="E4212" s="5" t="s">
        <v>12133</v>
      </c>
      <c r="F4212" s="5">
        <v>-2791</v>
      </c>
      <c r="G4212" s="5" t="s">
        <v>37</v>
      </c>
      <c r="H4212" s="5" t="s">
        <v>30</v>
      </c>
      <c r="I4212" s="5">
        <v>113877.75</v>
      </c>
      <c r="J4212" s="5" t="s">
        <v>11052</v>
      </c>
      <c r="K4212" s="5" t="s">
        <v>40</v>
      </c>
      <c r="L4212" s="5" t="s">
        <v>32</v>
      </c>
      <c r="M4212" s="5">
        <v>2.8</v>
      </c>
      <c r="N4212" s="5" t="s">
        <v>33</v>
      </c>
      <c r="O4212" s="49">
        <v>4</v>
      </c>
    </row>
    <row r="4213" spans="1:15" x14ac:dyDescent="0.2">
      <c r="A4213" s="48" t="s">
        <v>12134</v>
      </c>
      <c r="B4213" s="5" t="s">
        <v>11816</v>
      </c>
      <c r="C4213" s="5">
        <v>39</v>
      </c>
      <c r="D4213" s="5" t="s">
        <v>50</v>
      </c>
      <c r="E4213" s="5" t="s">
        <v>12135</v>
      </c>
      <c r="F4213" s="5">
        <v>-5029</v>
      </c>
      <c r="G4213" s="5" t="s">
        <v>37</v>
      </c>
      <c r="H4213" s="5" t="s">
        <v>38</v>
      </c>
      <c r="I4213" s="5">
        <v>49414.63</v>
      </c>
      <c r="J4213" s="5" t="s">
        <v>892</v>
      </c>
      <c r="K4213" s="5" t="s">
        <v>136</v>
      </c>
      <c r="L4213" s="5" t="s">
        <v>32</v>
      </c>
      <c r="M4213" s="5">
        <v>1.18</v>
      </c>
      <c r="N4213" s="5" t="s">
        <v>33</v>
      </c>
      <c r="O4213" s="49">
        <v>2</v>
      </c>
    </row>
    <row r="4214" spans="1:15" x14ac:dyDescent="0.2">
      <c r="A4214" s="48" t="s">
        <v>12136</v>
      </c>
      <c r="B4214" s="5" t="s">
        <v>4870</v>
      </c>
      <c r="C4214" s="5">
        <v>59</v>
      </c>
      <c r="D4214" s="5" t="s">
        <v>17</v>
      </c>
      <c r="E4214" s="5" t="s">
        <v>12137</v>
      </c>
      <c r="F4214" s="5">
        <v>-1688</v>
      </c>
      <c r="G4214" s="5" t="s">
        <v>94</v>
      </c>
      <c r="H4214" s="5" t="s">
        <v>79</v>
      </c>
      <c r="I4214" s="5">
        <v>149291.03</v>
      </c>
      <c r="J4214" s="5" t="s">
        <v>12138</v>
      </c>
      <c r="K4214" s="5" t="s">
        <v>104</v>
      </c>
      <c r="L4214" s="5" t="s">
        <v>23</v>
      </c>
      <c r="M4214" s="5">
        <v>1.4</v>
      </c>
      <c r="N4214" s="5" t="s">
        <v>74</v>
      </c>
      <c r="O4214" s="49">
        <v>35</v>
      </c>
    </row>
    <row r="4215" spans="1:15" x14ac:dyDescent="0.2">
      <c r="A4215" s="48" t="s">
        <v>12139</v>
      </c>
      <c r="B4215" s="5" t="s">
        <v>2089</v>
      </c>
      <c r="C4215" s="5">
        <v>36</v>
      </c>
      <c r="D4215" s="5" t="s">
        <v>27</v>
      </c>
      <c r="E4215" s="5" t="s">
        <v>12140</v>
      </c>
      <c r="F4215" s="5">
        <v>-8913</v>
      </c>
      <c r="G4215" s="5" t="s">
        <v>99</v>
      </c>
      <c r="H4215" s="5" t="s">
        <v>53</v>
      </c>
      <c r="I4215" s="5">
        <v>48823.09</v>
      </c>
      <c r="J4215" s="5" t="s">
        <v>1277</v>
      </c>
      <c r="K4215" s="5" t="s">
        <v>47</v>
      </c>
      <c r="L4215" s="5" t="s">
        <v>32</v>
      </c>
      <c r="M4215" s="5">
        <v>4.4000000000000004</v>
      </c>
      <c r="N4215" s="5" t="s">
        <v>41</v>
      </c>
      <c r="O4215" s="49">
        <v>20</v>
      </c>
    </row>
    <row r="4216" spans="1:15" x14ac:dyDescent="0.2">
      <c r="A4216" s="48" t="s">
        <v>12141</v>
      </c>
      <c r="B4216" s="5" t="s">
        <v>6341</v>
      </c>
      <c r="C4216" s="5">
        <v>53</v>
      </c>
      <c r="D4216" s="5" t="s">
        <v>50</v>
      </c>
      <c r="E4216" s="5" t="s">
        <v>12142</v>
      </c>
      <c r="F4216" s="5">
        <v>-3881</v>
      </c>
      <c r="G4216" s="5" t="s">
        <v>78</v>
      </c>
      <c r="H4216" s="5" t="s">
        <v>53</v>
      </c>
      <c r="I4216" s="5">
        <v>72029.22</v>
      </c>
      <c r="J4216" s="5" t="s">
        <v>1958</v>
      </c>
      <c r="K4216" s="5" t="s">
        <v>22</v>
      </c>
      <c r="L4216" s="5" t="s">
        <v>23</v>
      </c>
      <c r="M4216" s="5">
        <v>1.54</v>
      </c>
      <c r="N4216" s="5" t="s">
        <v>57</v>
      </c>
      <c r="O4216" s="49">
        <v>12</v>
      </c>
    </row>
    <row r="4217" spans="1:15" x14ac:dyDescent="0.2">
      <c r="A4217" s="48" t="s">
        <v>12143</v>
      </c>
      <c r="B4217" s="5" t="s">
        <v>7750</v>
      </c>
      <c r="C4217" s="5">
        <v>43</v>
      </c>
      <c r="D4217" s="5" t="s">
        <v>17</v>
      </c>
      <c r="E4217" s="5" t="s">
        <v>12144</v>
      </c>
      <c r="F4217" s="5">
        <v>-7707</v>
      </c>
      <c r="G4217" s="5" t="s">
        <v>45</v>
      </c>
      <c r="H4217" s="5" t="s">
        <v>144</v>
      </c>
      <c r="I4217" s="5">
        <v>61831.05</v>
      </c>
      <c r="J4217" s="5" t="s">
        <v>12145</v>
      </c>
      <c r="K4217" s="5" t="s">
        <v>40</v>
      </c>
      <c r="L4217" s="5" t="s">
        <v>73</v>
      </c>
      <c r="M4217" s="5">
        <v>1.05</v>
      </c>
      <c r="N4217" s="5" t="s">
        <v>57</v>
      </c>
      <c r="O4217" s="49">
        <v>37</v>
      </c>
    </row>
    <row r="4218" spans="1:15" x14ac:dyDescent="0.2">
      <c r="A4218" s="48" t="s">
        <v>12146</v>
      </c>
      <c r="B4218" s="5" t="s">
        <v>12147</v>
      </c>
      <c r="C4218" s="5">
        <v>63</v>
      </c>
      <c r="D4218" s="5" t="s">
        <v>50</v>
      </c>
      <c r="E4218" s="5" t="s">
        <v>12148</v>
      </c>
      <c r="F4218" s="5">
        <v>-6846</v>
      </c>
      <c r="G4218" s="5" t="s">
        <v>78</v>
      </c>
      <c r="H4218" s="5" t="s">
        <v>30</v>
      </c>
      <c r="I4218" s="5">
        <v>85229.68</v>
      </c>
      <c r="J4218" s="5" t="s">
        <v>4872</v>
      </c>
      <c r="K4218" s="5" t="s">
        <v>118</v>
      </c>
      <c r="L4218" s="5" t="s">
        <v>23</v>
      </c>
      <c r="M4218" s="5">
        <v>3.83</v>
      </c>
      <c r="N4218" s="5" t="s">
        <v>24</v>
      </c>
      <c r="O4218" s="49">
        <v>27</v>
      </c>
    </row>
    <row r="4219" spans="1:15" x14ac:dyDescent="0.2">
      <c r="A4219" s="48" t="s">
        <v>12149</v>
      </c>
      <c r="B4219" s="5" t="s">
        <v>3336</v>
      </c>
      <c r="C4219" s="5">
        <v>29</v>
      </c>
      <c r="D4219" s="5" t="s">
        <v>17</v>
      </c>
      <c r="E4219" s="5" t="s">
        <v>12150</v>
      </c>
      <c r="F4219" s="5">
        <v>-10764</v>
      </c>
      <c r="G4219" s="5" t="s">
        <v>85</v>
      </c>
      <c r="H4219" s="5" t="s">
        <v>194</v>
      </c>
      <c r="I4219" s="5">
        <v>45533.919999999998</v>
      </c>
      <c r="J4219" s="5" t="s">
        <v>80</v>
      </c>
      <c r="K4219" s="5" t="s">
        <v>47</v>
      </c>
      <c r="L4219" s="5" t="s">
        <v>73</v>
      </c>
      <c r="M4219" s="5">
        <v>4.5</v>
      </c>
      <c r="N4219" s="5" t="s">
        <v>41</v>
      </c>
      <c r="O4219" s="49">
        <v>29</v>
      </c>
    </row>
    <row r="4220" spans="1:15" x14ac:dyDescent="0.2">
      <c r="A4220" s="48" t="s">
        <v>12151</v>
      </c>
      <c r="B4220" s="5" t="s">
        <v>10070</v>
      </c>
      <c r="C4220" s="5">
        <v>33</v>
      </c>
      <c r="D4220" s="5" t="s">
        <v>50</v>
      </c>
      <c r="E4220" s="5" t="s">
        <v>12152</v>
      </c>
      <c r="F4220" s="5">
        <v>-5617</v>
      </c>
      <c r="G4220" s="5" t="s">
        <v>52</v>
      </c>
      <c r="H4220" s="5" t="s">
        <v>53</v>
      </c>
      <c r="I4220" s="5">
        <v>35830.06</v>
      </c>
      <c r="J4220" s="5" t="s">
        <v>11533</v>
      </c>
      <c r="K4220" s="5" t="s">
        <v>136</v>
      </c>
      <c r="L4220" s="5" t="s">
        <v>73</v>
      </c>
      <c r="M4220" s="5">
        <v>3.96</v>
      </c>
      <c r="N4220" s="5" t="s">
        <v>41</v>
      </c>
      <c r="O4220" s="49">
        <v>0</v>
      </c>
    </row>
    <row r="4221" spans="1:15" x14ac:dyDescent="0.2">
      <c r="A4221" s="48" t="s">
        <v>12153</v>
      </c>
      <c r="B4221" s="5" t="s">
        <v>12154</v>
      </c>
      <c r="C4221" s="5">
        <v>34</v>
      </c>
      <c r="D4221" s="5" t="s">
        <v>17</v>
      </c>
      <c r="E4221" s="5" t="s">
        <v>12155</v>
      </c>
      <c r="F4221" s="5">
        <v>-6288</v>
      </c>
      <c r="G4221" s="5" t="s">
        <v>99</v>
      </c>
      <c r="H4221" s="5" t="s">
        <v>194</v>
      </c>
      <c r="I4221" s="5">
        <v>125407.77</v>
      </c>
      <c r="J4221" s="5" t="s">
        <v>12156</v>
      </c>
      <c r="K4221" s="5" t="s">
        <v>136</v>
      </c>
      <c r="L4221" s="5" t="s">
        <v>73</v>
      </c>
      <c r="M4221" s="5">
        <v>4.62</v>
      </c>
      <c r="N4221" s="5" t="s">
        <v>57</v>
      </c>
      <c r="O4221" s="49">
        <v>32</v>
      </c>
    </row>
    <row r="4222" spans="1:15" x14ac:dyDescent="0.2">
      <c r="A4222" s="48" t="s">
        <v>12157</v>
      </c>
      <c r="B4222" s="5" t="s">
        <v>2066</v>
      </c>
      <c r="C4222" s="5">
        <v>46</v>
      </c>
      <c r="D4222" s="5" t="s">
        <v>17</v>
      </c>
      <c r="E4222" s="5" t="s">
        <v>12158</v>
      </c>
      <c r="F4222" s="5">
        <v>-5508</v>
      </c>
      <c r="G4222" s="5" t="s">
        <v>99</v>
      </c>
      <c r="H4222" s="5" t="s">
        <v>79</v>
      </c>
      <c r="I4222" s="5">
        <v>166446.41</v>
      </c>
      <c r="J4222" s="5" t="s">
        <v>7404</v>
      </c>
      <c r="K4222" s="5" t="s">
        <v>136</v>
      </c>
      <c r="L4222" s="5" t="s">
        <v>73</v>
      </c>
      <c r="M4222" s="5">
        <v>3.52</v>
      </c>
      <c r="N4222" s="5" t="s">
        <v>74</v>
      </c>
      <c r="O4222" s="49">
        <v>9</v>
      </c>
    </row>
    <row r="4223" spans="1:15" x14ac:dyDescent="0.2">
      <c r="A4223" s="48" t="s">
        <v>12159</v>
      </c>
      <c r="B4223" s="5" t="s">
        <v>26</v>
      </c>
      <c r="C4223" s="5">
        <v>36</v>
      </c>
      <c r="D4223" s="5" t="s">
        <v>27</v>
      </c>
      <c r="E4223" s="5" t="s">
        <v>12160</v>
      </c>
      <c r="F4223" s="5">
        <v>-2086</v>
      </c>
      <c r="G4223" s="5" t="s">
        <v>99</v>
      </c>
      <c r="H4223" s="5" t="s">
        <v>38</v>
      </c>
      <c r="I4223" s="5">
        <v>48167.28</v>
      </c>
      <c r="J4223" s="5" t="s">
        <v>352</v>
      </c>
      <c r="K4223" s="5" t="s">
        <v>81</v>
      </c>
      <c r="L4223" s="5" t="s">
        <v>23</v>
      </c>
      <c r="M4223" s="5">
        <v>2.97</v>
      </c>
      <c r="N4223" s="5" t="s">
        <v>33</v>
      </c>
      <c r="O4223" s="49">
        <v>36</v>
      </c>
    </row>
    <row r="4224" spans="1:15" x14ac:dyDescent="0.2">
      <c r="A4224" s="48" t="s">
        <v>12161</v>
      </c>
      <c r="B4224" s="5" t="s">
        <v>12162</v>
      </c>
      <c r="C4224" s="5">
        <v>49</v>
      </c>
      <c r="D4224" s="5" t="s">
        <v>27</v>
      </c>
      <c r="E4224" s="5" t="s">
        <v>12163</v>
      </c>
      <c r="F4224" s="5">
        <v>-6079</v>
      </c>
      <c r="G4224" s="5" t="s">
        <v>85</v>
      </c>
      <c r="H4224" s="5" t="s">
        <v>194</v>
      </c>
      <c r="I4224" s="5">
        <v>142225.20000000001</v>
      </c>
      <c r="J4224" s="5" t="s">
        <v>6790</v>
      </c>
      <c r="K4224" s="5" t="s">
        <v>47</v>
      </c>
      <c r="L4224" s="5" t="s">
        <v>23</v>
      </c>
      <c r="M4224" s="5">
        <v>2.33</v>
      </c>
      <c r="N4224" s="5" t="s">
        <v>33</v>
      </c>
      <c r="O4224" s="49">
        <v>16</v>
      </c>
    </row>
    <row r="4225" spans="1:15" x14ac:dyDescent="0.2">
      <c r="A4225" s="48" t="s">
        <v>12164</v>
      </c>
      <c r="B4225" s="5" t="s">
        <v>1889</v>
      </c>
      <c r="C4225" s="5">
        <v>52</v>
      </c>
      <c r="D4225" s="5" t="s">
        <v>50</v>
      </c>
      <c r="E4225" s="5" t="s">
        <v>12165</v>
      </c>
      <c r="F4225" s="5">
        <v>-10565</v>
      </c>
      <c r="G4225" s="5" t="s">
        <v>78</v>
      </c>
      <c r="H4225" s="5" t="s">
        <v>30</v>
      </c>
      <c r="I4225" s="5">
        <v>115417.64</v>
      </c>
      <c r="J4225" s="5" t="s">
        <v>5279</v>
      </c>
      <c r="K4225" s="5" t="s">
        <v>118</v>
      </c>
      <c r="L4225" s="5" t="s">
        <v>23</v>
      </c>
      <c r="M4225" s="5">
        <v>4.7</v>
      </c>
      <c r="N4225" s="5" t="s">
        <v>74</v>
      </c>
      <c r="O4225" s="49">
        <v>14</v>
      </c>
    </row>
    <row r="4226" spans="1:15" x14ac:dyDescent="0.2">
      <c r="A4226" s="48" t="s">
        <v>12166</v>
      </c>
      <c r="B4226" s="5" t="s">
        <v>4351</v>
      </c>
      <c r="C4226" s="5">
        <v>27</v>
      </c>
      <c r="D4226" s="5" t="s">
        <v>17</v>
      </c>
      <c r="E4226" s="5" t="s">
        <v>12167</v>
      </c>
      <c r="F4226" s="5">
        <v>-11297</v>
      </c>
      <c r="G4226" s="5" t="s">
        <v>45</v>
      </c>
      <c r="H4226" s="5" t="s">
        <v>79</v>
      </c>
      <c r="I4226" s="5">
        <v>67731.61</v>
      </c>
      <c r="J4226" s="5" t="s">
        <v>7265</v>
      </c>
      <c r="K4226" s="5" t="s">
        <v>55</v>
      </c>
      <c r="L4226" s="5" t="s">
        <v>56</v>
      </c>
      <c r="M4226" s="5">
        <v>1.49</v>
      </c>
      <c r="N4226" s="5" t="s">
        <v>41</v>
      </c>
      <c r="O4226" s="49">
        <v>14</v>
      </c>
    </row>
    <row r="4227" spans="1:15" x14ac:dyDescent="0.2">
      <c r="A4227" s="48" t="s">
        <v>12168</v>
      </c>
      <c r="B4227" s="5" t="s">
        <v>3861</v>
      </c>
      <c r="C4227" s="5">
        <v>40</v>
      </c>
      <c r="D4227" s="5" t="s">
        <v>27</v>
      </c>
      <c r="E4227" s="5" t="s">
        <v>12169</v>
      </c>
      <c r="F4227" s="5">
        <v>-10571</v>
      </c>
      <c r="G4227" s="5" t="s">
        <v>29</v>
      </c>
      <c r="H4227" s="5" t="s">
        <v>30</v>
      </c>
      <c r="I4227" s="5">
        <v>145332.51999999999</v>
      </c>
      <c r="J4227" s="5" t="s">
        <v>12170</v>
      </c>
      <c r="K4227" s="5" t="s">
        <v>118</v>
      </c>
      <c r="L4227" s="5" t="s">
        <v>56</v>
      </c>
      <c r="M4227" s="5">
        <v>1.71</v>
      </c>
      <c r="N4227" s="5" t="s">
        <v>24</v>
      </c>
      <c r="O4227" s="49">
        <v>10</v>
      </c>
    </row>
    <row r="4228" spans="1:15" x14ac:dyDescent="0.2">
      <c r="A4228" s="48" t="s">
        <v>12171</v>
      </c>
      <c r="B4228" s="5" t="s">
        <v>1244</v>
      </c>
      <c r="C4228" s="5">
        <v>36</v>
      </c>
      <c r="D4228" s="5" t="s">
        <v>27</v>
      </c>
      <c r="E4228" s="5" t="s">
        <v>12172</v>
      </c>
      <c r="F4228" s="5">
        <v>-2913</v>
      </c>
      <c r="G4228" s="5" t="s">
        <v>116</v>
      </c>
      <c r="H4228" s="5" t="s">
        <v>38</v>
      </c>
      <c r="I4228" s="5">
        <v>72929.95</v>
      </c>
      <c r="J4228" s="5" t="s">
        <v>8099</v>
      </c>
      <c r="K4228" s="5" t="s">
        <v>55</v>
      </c>
      <c r="L4228" s="5" t="s">
        <v>56</v>
      </c>
      <c r="M4228" s="5">
        <v>4.87</v>
      </c>
      <c r="N4228" s="5" t="s">
        <v>33</v>
      </c>
      <c r="O4228" s="49">
        <v>1</v>
      </c>
    </row>
    <row r="4229" spans="1:15" x14ac:dyDescent="0.2">
      <c r="A4229" s="48" t="s">
        <v>12173</v>
      </c>
      <c r="B4229" s="5" t="s">
        <v>4723</v>
      </c>
      <c r="C4229" s="5">
        <v>44</v>
      </c>
      <c r="D4229" s="5" t="s">
        <v>50</v>
      </c>
      <c r="E4229" s="5" t="s">
        <v>12174</v>
      </c>
      <c r="F4229" s="5">
        <v>-5219</v>
      </c>
      <c r="G4229" s="5" t="s">
        <v>116</v>
      </c>
      <c r="H4229" s="5" t="s">
        <v>173</v>
      </c>
      <c r="I4229" s="5">
        <v>116157.86</v>
      </c>
      <c r="J4229" s="5" t="s">
        <v>4698</v>
      </c>
      <c r="K4229" s="5" t="s">
        <v>55</v>
      </c>
      <c r="L4229" s="5" t="s">
        <v>32</v>
      </c>
      <c r="M4229" s="5">
        <v>3.88</v>
      </c>
      <c r="N4229" s="5" t="s">
        <v>24</v>
      </c>
      <c r="O4229" s="49">
        <v>7</v>
      </c>
    </row>
    <row r="4230" spans="1:15" x14ac:dyDescent="0.2">
      <c r="A4230" s="48" t="s">
        <v>12175</v>
      </c>
      <c r="B4230" s="5" t="s">
        <v>2855</v>
      </c>
      <c r="C4230" s="5">
        <v>28</v>
      </c>
      <c r="D4230" s="5" t="s">
        <v>17</v>
      </c>
      <c r="E4230" s="5" t="s">
        <v>12176</v>
      </c>
      <c r="F4230" s="5">
        <v>-11035</v>
      </c>
      <c r="G4230" s="5" t="s">
        <v>45</v>
      </c>
      <c r="H4230" s="5" t="s">
        <v>173</v>
      </c>
      <c r="I4230" s="5">
        <v>143210.92000000001</v>
      </c>
      <c r="J4230" s="5" t="s">
        <v>6279</v>
      </c>
      <c r="K4230" s="5" t="s">
        <v>136</v>
      </c>
      <c r="L4230" s="5" t="s">
        <v>73</v>
      </c>
      <c r="M4230" s="5">
        <v>1.94</v>
      </c>
      <c r="N4230" s="5" t="s">
        <v>57</v>
      </c>
      <c r="O4230" s="49">
        <v>33</v>
      </c>
    </row>
    <row r="4231" spans="1:15" x14ac:dyDescent="0.2">
      <c r="A4231" s="48" t="s">
        <v>12177</v>
      </c>
      <c r="B4231" s="5" t="s">
        <v>5834</v>
      </c>
      <c r="C4231" s="5">
        <v>52</v>
      </c>
      <c r="D4231" s="5" t="s">
        <v>27</v>
      </c>
      <c r="E4231" s="5" t="s">
        <v>12178</v>
      </c>
      <c r="F4231" s="5">
        <v>-7109</v>
      </c>
      <c r="G4231" s="5" t="s">
        <v>52</v>
      </c>
      <c r="H4231" s="5" t="s">
        <v>144</v>
      </c>
      <c r="I4231" s="5">
        <v>120012.23</v>
      </c>
      <c r="J4231" s="5" t="s">
        <v>5966</v>
      </c>
      <c r="K4231" s="5" t="s">
        <v>81</v>
      </c>
      <c r="L4231" s="5" t="s">
        <v>56</v>
      </c>
      <c r="M4231" s="5">
        <v>4.97</v>
      </c>
      <c r="N4231" s="5" t="s">
        <v>57</v>
      </c>
      <c r="O4231" s="49">
        <v>4</v>
      </c>
    </row>
    <row r="4232" spans="1:15" x14ac:dyDescent="0.2">
      <c r="A4232" s="48" t="s">
        <v>12179</v>
      </c>
      <c r="B4232" s="5" t="s">
        <v>1729</v>
      </c>
      <c r="C4232" s="5">
        <v>31</v>
      </c>
      <c r="D4232" s="5" t="s">
        <v>50</v>
      </c>
      <c r="E4232" s="5" t="s">
        <v>12180</v>
      </c>
      <c r="F4232" s="5">
        <v>-4208</v>
      </c>
      <c r="G4232" s="5" t="s">
        <v>19</v>
      </c>
      <c r="H4232" s="5" t="s">
        <v>194</v>
      </c>
      <c r="I4232" s="5">
        <v>175589.97</v>
      </c>
      <c r="J4232" s="5" t="s">
        <v>2755</v>
      </c>
      <c r="K4232" s="5" t="s">
        <v>47</v>
      </c>
      <c r="L4232" s="5" t="s">
        <v>32</v>
      </c>
      <c r="M4232" s="5">
        <v>2.4</v>
      </c>
      <c r="N4232" s="5" t="s">
        <v>41</v>
      </c>
      <c r="O4232" s="49">
        <v>12</v>
      </c>
    </row>
    <row r="4233" spans="1:15" x14ac:dyDescent="0.2">
      <c r="A4233" s="48" t="s">
        <v>12181</v>
      </c>
      <c r="B4233" s="5" t="s">
        <v>6376</v>
      </c>
      <c r="C4233" s="5">
        <v>52</v>
      </c>
      <c r="D4233" s="5" t="s">
        <v>27</v>
      </c>
      <c r="E4233" s="5" t="s">
        <v>12182</v>
      </c>
      <c r="F4233" s="5">
        <v>-7690</v>
      </c>
      <c r="G4233" s="5" t="s">
        <v>37</v>
      </c>
      <c r="H4233" s="5" t="s">
        <v>66</v>
      </c>
      <c r="I4233" s="5">
        <v>62692.62</v>
      </c>
      <c r="J4233" s="5" t="s">
        <v>4825</v>
      </c>
      <c r="K4233" s="5" t="s">
        <v>118</v>
      </c>
      <c r="L4233" s="5" t="s">
        <v>23</v>
      </c>
      <c r="M4233" s="5">
        <v>4.6100000000000003</v>
      </c>
      <c r="N4233" s="5" t="s">
        <v>74</v>
      </c>
      <c r="O4233" s="49">
        <v>22</v>
      </c>
    </row>
    <row r="4234" spans="1:15" x14ac:dyDescent="0.2">
      <c r="A4234" s="48" t="s">
        <v>12183</v>
      </c>
      <c r="B4234" s="5" t="s">
        <v>3617</v>
      </c>
      <c r="C4234" s="5">
        <v>64</v>
      </c>
      <c r="D4234" s="5" t="s">
        <v>27</v>
      </c>
      <c r="E4234" s="5" t="s">
        <v>12184</v>
      </c>
      <c r="F4234" s="5">
        <v>-9495</v>
      </c>
      <c r="G4234" s="5" t="s">
        <v>116</v>
      </c>
      <c r="H4234" s="5" t="s">
        <v>38</v>
      </c>
      <c r="I4234" s="5">
        <v>54577.31</v>
      </c>
      <c r="J4234" s="5" t="s">
        <v>2360</v>
      </c>
      <c r="K4234" s="5" t="s">
        <v>47</v>
      </c>
      <c r="L4234" s="5" t="s">
        <v>56</v>
      </c>
      <c r="M4234" s="5">
        <v>2.66</v>
      </c>
      <c r="N4234" s="5" t="s">
        <v>24</v>
      </c>
      <c r="O4234" s="49">
        <v>34</v>
      </c>
    </row>
    <row r="4235" spans="1:15" x14ac:dyDescent="0.2">
      <c r="A4235" s="48" t="s">
        <v>12185</v>
      </c>
      <c r="B4235" s="5" t="s">
        <v>7792</v>
      </c>
      <c r="C4235" s="5">
        <v>28</v>
      </c>
      <c r="D4235" s="5" t="s">
        <v>17</v>
      </c>
      <c r="E4235" s="5" t="s">
        <v>12186</v>
      </c>
      <c r="F4235" s="5">
        <v>-2015</v>
      </c>
      <c r="G4235" s="5" t="s">
        <v>85</v>
      </c>
      <c r="H4235" s="5" t="s">
        <v>53</v>
      </c>
      <c r="I4235" s="5">
        <v>146290.4</v>
      </c>
      <c r="J4235" s="5" t="s">
        <v>8312</v>
      </c>
      <c r="K4235" s="5" t="s">
        <v>81</v>
      </c>
      <c r="L4235" s="5" t="s">
        <v>73</v>
      </c>
      <c r="M4235" s="5">
        <v>3.63</v>
      </c>
      <c r="N4235" s="5" t="s">
        <v>33</v>
      </c>
      <c r="O4235" s="49">
        <v>23</v>
      </c>
    </row>
    <row r="4236" spans="1:15" x14ac:dyDescent="0.2">
      <c r="A4236" s="48" t="s">
        <v>12187</v>
      </c>
      <c r="B4236" s="5" t="s">
        <v>2687</v>
      </c>
      <c r="C4236" s="5">
        <v>59</v>
      </c>
      <c r="D4236" s="5" t="s">
        <v>17</v>
      </c>
      <c r="E4236" s="5" t="s">
        <v>12188</v>
      </c>
      <c r="F4236" s="5">
        <v>-8155</v>
      </c>
      <c r="G4236" s="5" t="s">
        <v>45</v>
      </c>
      <c r="H4236" s="5" t="s">
        <v>79</v>
      </c>
      <c r="I4236" s="5">
        <v>97267.31</v>
      </c>
      <c r="J4236" s="5" t="s">
        <v>964</v>
      </c>
      <c r="K4236" s="5" t="s">
        <v>47</v>
      </c>
      <c r="L4236" s="5" t="s">
        <v>56</v>
      </c>
      <c r="M4236" s="5">
        <v>4.33</v>
      </c>
      <c r="N4236" s="5" t="s">
        <v>24</v>
      </c>
      <c r="O4236" s="49">
        <v>26</v>
      </c>
    </row>
    <row r="4237" spans="1:15" x14ac:dyDescent="0.2">
      <c r="A4237" s="48" t="s">
        <v>12189</v>
      </c>
      <c r="B4237" s="5" t="s">
        <v>8225</v>
      </c>
      <c r="C4237" s="5">
        <v>34</v>
      </c>
      <c r="D4237" s="5" t="s">
        <v>50</v>
      </c>
      <c r="E4237" s="5" t="s">
        <v>12190</v>
      </c>
      <c r="F4237" s="5">
        <v>-3880</v>
      </c>
      <c r="G4237" s="5" t="s">
        <v>78</v>
      </c>
      <c r="H4237" s="5" t="s">
        <v>71</v>
      </c>
      <c r="I4237" s="5">
        <v>77342.080000000002</v>
      </c>
      <c r="J4237" s="5" t="s">
        <v>6975</v>
      </c>
      <c r="K4237" s="5" t="s">
        <v>22</v>
      </c>
      <c r="L4237" s="5" t="s">
        <v>56</v>
      </c>
      <c r="M4237" s="5">
        <v>1.24</v>
      </c>
      <c r="N4237" s="5" t="s">
        <v>74</v>
      </c>
      <c r="O4237" s="49">
        <v>38</v>
      </c>
    </row>
    <row r="4238" spans="1:15" x14ac:dyDescent="0.2">
      <c r="A4238" s="48" t="s">
        <v>12191</v>
      </c>
      <c r="B4238" s="5" t="s">
        <v>8731</v>
      </c>
      <c r="C4238" s="5">
        <v>35</v>
      </c>
      <c r="D4238" s="5" t="s">
        <v>27</v>
      </c>
      <c r="E4238" s="5" t="s">
        <v>12192</v>
      </c>
      <c r="F4238" s="5">
        <v>-11098</v>
      </c>
      <c r="G4238" s="5" t="s">
        <v>29</v>
      </c>
      <c r="H4238" s="5" t="s">
        <v>30</v>
      </c>
      <c r="I4238" s="5">
        <v>56634.81</v>
      </c>
      <c r="J4238" s="5" t="s">
        <v>5893</v>
      </c>
      <c r="K4238" s="5" t="s">
        <v>22</v>
      </c>
      <c r="L4238" s="5" t="s">
        <v>32</v>
      </c>
      <c r="M4238" s="5">
        <v>2.61</v>
      </c>
      <c r="N4238" s="5" t="s">
        <v>33</v>
      </c>
      <c r="O4238" s="49">
        <v>31</v>
      </c>
    </row>
    <row r="4239" spans="1:15" x14ac:dyDescent="0.2">
      <c r="A4239" s="48" t="s">
        <v>12193</v>
      </c>
      <c r="B4239" s="5" t="s">
        <v>11777</v>
      </c>
      <c r="C4239" s="5">
        <v>38</v>
      </c>
      <c r="D4239" s="5" t="s">
        <v>17</v>
      </c>
      <c r="E4239" s="5" t="s">
        <v>12194</v>
      </c>
      <c r="F4239" s="5">
        <v>-8604</v>
      </c>
      <c r="G4239" s="5" t="s">
        <v>29</v>
      </c>
      <c r="H4239" s="5" t="s">
        <v>79</v>
      </c>
      <c r="I4239" s="5">
        <v>68038.100000000006</v>
      </c>
      <c r="J4239" s="5" t="s">
        <v>996</v>
      </c>
      <c r="K4239" s="5" t="s">
        <v>136</v>
      </c>
      <c r="L4239" s="5" t="s">
        <v>56</v>
      </c>
      <c r="M4239" s="5">
        <v>1.06</v>
      </c>
      <c r="N4239" s="5" t="s">
        <v>24</v>
      </c>
      <c r="O4239" s="49">
        <v>19</v>
      </c>
    </row>
    <row r="4240" spans="1:15" x14ac:dyDescent="0.2">
      <c r="A4240" s="48" t="s">
        <v>12195</v>
      </c>
      <c r="B4240" s="5" t="s">
        <v>12196</v>
      </c>
      <c r="C4240" s="5">
        <v>54</v>
      </c>
      <c r="D4240" s="5" t="s">
        <v>17</v>
      </c>
      <c r="E4240" s="5" t="s">
        <v>12197</v>
      </c>
      <c r="F4240" s="5">
        <v>-2445</v>
      </c>
      <c r="G4240" s="5" t="s">
        <v>52</v>
      </c>
      <c r="H4240" s="5" t="s">
        <v>30</v>
      </c>
      <c r="I4240" s="5">
        <v>145885.04999999999</v>
      </c>
      <c r="J4240" s="5" t="s">
        <v>12198</v>
      </c>
      <c r="K4240" s="5" t="s">
        <v>127</v>
      </c>
      <c r="L4240" s="5" t="s">
        <v>32</v>
      </c>
      <c r="M4240" s="5">
        <v>2.0699999999999998</v>
      </c>
      <c r="N4240" s="5" t="s">
        <v>57</v>
      </c>
      <c r="O4240" s="49">
        <v>25</v>
      </c>
    </row>
    <row r="4241" spans="1:15" x14ac:dyDescent="0.2">
      <c r="A4241" s="48" t="s">
        <v>12199</v>
      </c>
      <c r="B4241" s="5" t="s">
        <v>7082</v>
      </c>
      <c r="C4241" s="5">
        <v>60</v>
      </c>
      <c r="D4241" s="5" t="s">
        <v>27</v>
      </c>
      <c r="E4241" s="5" t="s">
        <v>12200</v>
      </c>
      <c r="F4241" s="5">
        <v>-7662</v>
      </c>
      <c r="G4241" s="5" t="s">
        <v>29</v>
      </c>
      <c r="H4241" s="5" t="s">
        <v>53</v>
      </c>
      <c r="I4241" s="5">
        <v>151044.98000000001</v>
      </c>
      <c r="J4241" s="5" t="s">
        <v>11422</v>
      </c>
      <c r="K4241" s="5" t="s">
        <v>62</v>
      </c>
      <c r="L4241" s="5" t="s">
        <v>73</v>
      </c>
      <c r="M4241" s="5">
        <v>1.6</v>
      </c>
      <c r="N4241" s="5" t="s">
        <v>41</v>
      </c>
      <c r="O4241" s="49">
        <v>8</v>
      </c>
    </row>
    <row r="4242" spans="1:15" x14ac:dyDescent="0.2">
      <c r="A4242" s="48" t="s">
        <v>12201</v>
      </c>
      <c r="B4242" s="5" t="s">
        <v>401</v>
      </c>
      <c r="C4242" s="5">
        <v>27</v>
      </c>
      <c r="D4242" s="5" t="s">
        <v>17</v>
      </c>
      <c r="E4242" s="5" t="s">
        <v>12202</v>
      </c>
      <c r="F4242" s="5">
        <v>-5351</v>
      </c>
      <c r="G4242" s="5" t="s">
        <v>29</v>
      </c>
      <c r="H4242" s="5" t="s">
        <v>79</v>
      </c>
      <c r="I4242" s="5">
        <v>43919.31</v>
      </c>
      <c r="J4242" s="5" t="s">
        <v>4116</v>
      </c>
      <c r="K4242" s="5" t="s">
        <v>104</v>
      </c>
      <c r="L4242" s="5" t="s">
        <v>23</v>
      </c>
      <c r="M4242" s="5">
        <v>3.33</v>
      </c>
      <c r="N4242" s="5" t="s">
        <v>41</v>
      </c>
      <c r="O4242" s="49">
        <v>24</v>
      </c>
    </row>
    <row r="4243" spans="1:15" x14ac:dyDescent="0.2">
      <c r="A4243" s="48" t="s">
        <v>12203</v>
      </c>
      <c r="B4243" s="5" t="s">
        <v>657</v>
      </c>
      <c r="C4243" s="5">
        <v>33</v>
      </c>
      <c r="D4243" s="5" t="s">
        <v>27</v>
      </c>
      <c r="E4243" s="5" t="s">
        <v>12204</v>
      </c>
      <c r="F4243" s="5">
        <v>-10268</v>
      </c>
      <c r="G4243" s="5" t="s">
        <v>94</v>
      </c>
      <c r="H4243" s="5" t="s">
        <v>173</v>
      </c>
      <c r="I4243" s="5">
        <v>120508.11</v>
      </c>
      <c r="J4243" s="5" t="s">
        <v>7862</v>
      </c>
      <c r="K4243" s="5" t="s">
        <v>136</v>
      </c>
      <c r="L4243" s="5" t="s">
        <v>73</v>
      </c>
      <c r="M4243" s="5">
        <v>2.06</v>
      </c>
      <c r="N4243" s="5" t="s">
        <v>41</v>
      </c>
      <c r="O4243" s="49">
        <v>11</v>
      </c>
    </row>
    <row r="4244" spans="1:15" x14ac:dyDescent="0.2">
      <c r="A4244" s="48" t="s">
        <v>12205</v>
      </c>
      <c r="B4244" s="5" t="s">
        <v>12206</v>
      </c>
      <c r="C4244" s="5">
        <v>39</v>
      </c>
      <c r="D4244" s="5" t="s">
        <v>50</v>
      </c>
      <c r="E4244" s="5" t="s">
        <v>12207</v>
      </c>
      <c r="F4244" s="5">
        <v>-8326</v>
      </c>
      <c r="G4244" s="5" t="s">
        <v>52</v>
      </c>
      <c r="H4244" s="5" t="s">
        <v>79</v>
      </c>
      <c r="I4244" s="5">
        <v>121739.72</v>
      </c>
      <c r="J4244" s="5" t="s">
        <v>4842</v>
      </c>
      <c r="K4244" s="5" t="s">
        <v>104</v>
      </c>
      <c r="L4244" s="5" t="s">
        <v>32</v>
      </c>
      <c r="M4244" s="5">
        <v>2.84</v>
      </c>
      <c r="N4244" s="5" t="s">
        <v>24</v>
      </c>
      <c r="O4244" s="49">
        <v>17</v>
      </c>
    </row>
    <row r="4245" spans="1:15" x14ac:dyDescent="0.2">
      <c r="A4245" s="48" t="s">
        <v>12208</v>
      </c>
      <c r="B4245" s="5" t="s">
        <v>12209</v>
      </c>
      <c r="C4245" s="5">
        <v>48</v>
      </c>
      <c r="D4245" s="5" t="s">
        <v>17</v>
      </c>
      <c r="E4245" s="5" t="s">
        <v>12210</v>
      </c>
      <c r="F4245" s="5">
        <v>-6097</v>
      </c>
      <c r="G4245" s="5" t="s">
        <v>45</v>
      </c>
      <c r="H4245" s="5" t="s">
        <v>144</v>
      </c>
      <c r="I4245" s="5">
        <v>178183.37</v>
      </c>
      <c r="J4245" s="5" t="s">
        <v>1059</v>
      </c>
      <c r="K4245" s="5" t="s">
        <v>118</v>
      </c>
      <c r="L4245" s="5" t="s">
        <v>32</v>
      </c>
      <c r="M4245" s="5">
        <v>1.83</v>
      </c>
      <c r="N4245" s="5" t="s">
        <v>24</v>
      </c>
      <c r="O4245" s="49">
        <v>40</v>
      </c>
    </row>
    <row r="4246" spans="1:15" x14ac:dyDescent="0.2">
      <c r="A4246" s="48" t="s">
        <v>12211</v>
      </c>
      <c r="B4246" s="5" t="s">
        <v>12212</v>
      </c>
      <c r="C4246" s="5">
        <v>57</v>
      </c>
      <c r="D4246" s="5" t="s">
        <v>17</v>
      </c>
      <c r="E4246" s="5" t="s">
        <v>12213</v>
      </c>
      <c r="F4246" s="5">
        <v>-10334</v>
      </c>
      <c r="G4246" s="5" t="s">
        <v>99</v>
      </c>
      <c r="H4246" s="5" t="s">
        <v>173</v>
      </c>
      <c r="I4246" s="5">
        <v>160243.99</v>
      </c>
      <c r="J4246" s="5" t="s">
        <v>760</v>
      </c>
      <c r="K4246" s="5" t="s">
        <v>127</v>
      </c>
      <c r="L4246" s="5" t="s">
        <v>32</v>
      </c>
      <c r="M4246" s="5">
        <v>1.3</v>
      </c>
      <c r="N4246" s="5" t="s">
        <v>57</v>
      </c>
      <c r="O4246" s="49">
        <v>29</v>
      </c>
    </row>
    <row r="4247" spans="1:15" x14ac:dyDescent="0.2">
      <c r="A4247" s="48" t="s">
        <v>12214</v>
      </c>
      <c r="B4247" s="5" t="s">
        <v>2259</v>
      </c>
      <c r="C4247" s="5">
        <v>28</v>
      </c>
      <c r="D4247" s="5" t="s">
        <v>17</v>
      </c>
      <c r="E4247" s="5" t="s">
        <v>12215</v>
      </c>
      <c r="F4247" s="5">
        <v>-10453</v>
      </c>
      <c r="G4247" s="5" t="s">
        <v>94</v>
      </c>
      <c r="H4247" s="5" t="s">
        <v>79</v>
      </c>
      <c r="I4247" s="5">
        <v>66882.070000000007</v>
      </c>
      <c r="J4247" s="5" t="s">
        <v>7033</v>
      </c>
      <c r="K4247" s="5" t="s">
        <v>136</v>
      </c>
      <c r="L4247" s="5" t="s">
        <v>23</v>
      </c>
      <c r="M4247" s="5">
        <v>2.41</v>
      </c>
      <c r="N4247" s="5" t="s">
        <v>57</v>
      </c>
      <c r="O4247" s="49">
        <v>29</v>
      </c>
    </row>
    <row r="4248" spans="1:15" x14ac:dyDescent="0.2">
      <c r="A4248" s="48" t="s">
        <v>12216</v>
      </c>
      <c r="B4248" s="5" t="s">
        <v>10566</v>
      </c>
      <c r="C4248" s="5">
        <v>41</v>
      </c>
      <c r="D4248" s="5" t="s">
        <v>50</v>
      </c>
      <c r="E4248" s="5" t="s">
        <v>12217</v>
      </c>
      <c r="F4248" s="5">
        <v>-2506</v>
      </c>
      <c r="G4248" s="5" t="s">
        <v>45</v>
      </c>
      <c r="H4248" s="5" t="s">
        <v>38</v>
      </c>
      <c r="I4248" s="5">
        <v>77653.240000000005</v>
      </c>
      <c r="J4248" s="5" t="s">
        <v>1452</v>
      </c>
      <c r="K4248" s="5" t="s">
        <v>81</v>
      </c>
      <c r="L4248" s="5" t="s">
        <v>56</v>
      </c>
      <c r="M4248" s="5">
        <v>4.03</v>
      </c>
      <c r="N4248" s="5" t="s">
        <v>57</v>
      </c>
      <c r="O4248" s="49">
        <v>10</v>
      </c>
    </row>
    <row r="4249" spans="1:15" x14ac:dyDescent="0.2">
      <c r="A4249" s="48" t="s">
        <v>12218</v>
      </c>
      <c r="B4249" s="5" t="s">
        <v>4255</v>
      </c>
      <c r="C4249" s="5">
        <v>63</v>
      </c>
      <c r="D4249" s="5" t="s">
        <v>50</v>
      </c>
      <c r="E4249" s="5" t="s">
        <v>12219</v>
      </c>
      <c r="F4249" s="5">
        <v>-8540</v>
      </c>
      <c r="G4249" s="5" t="s">
        <v>78</v>
      </c>
      <c r="H4249" s="5" t="s">
        <v>38</v>
      </c>
      <c r="I4249" s="5">
        <v>172035.77</v>
      </c>
      <c r="J4249" s="5" t="s">
        <v>12220</v>
      </c>
      <c r="K4249" s="5" t="s">
        <v>40</v>
      </c>
      <c r="L4249" s="5" t="s">
        <v>32</v>
      </c>
      <c r="M4249" s="5">
        <v>3.28</v>
      </c>
      <c r="N4249" s="5" t="s">
        <v>57</v>
      </c>
      <c r="O4249" s="49">
        <v>24</v>
      </c>
    </row>
    <row r="4250" spans="1:15" x14ac:dyDescent="0.2">
      <c r="A4250" s="48" t="s">
        <v>12221</v>
      </c>
      <c r="B4250" s="5" t="s">
        <v>4944</v>
      </c>
      <c r="C4250" s="5">
        <v>49</v>
      </c>
      <c r="D4250" s="5" t="s">
        <v>17</v>
      </c>
      <c r="E4250" s="5" t="s">
        <v>12222</v>
      </c>
      <c r="F4250" s="5">
        <v>-9270</v>
      </c>
      <c r="G4250" s="5" t="s">
        <v>99</v>
      </c>
      <c r="H4250" s="5" t="s">
        <v>38</v>
      </c>
      <c r="I4250" s="5">
        <v>89398.87</v>
      </c>
      <c r="J4250" s="5" t="s">
        <v>4551</v>
      </c>
      <c r="K4250" s="5" t="s">
        <v>62</v>
      </c>
      <c r="L4250" s="5" t="s">
        <v>32</v>
      </c>
      <c r="M4250" s="5">
        <v>2.9</v>
      </c>
      <c r="N4250" s="5" t="s">
        <v>41</v>
      </c>
      <c r="O4250" s="49">
        <v>0</v>
      </c>
    </row>
    <row r="4251" spans="1:15" x14ac:dyDescent="0.2">
      <c r="A4251" s="48" t="s">
        <v>12223</v>
      </c>
      <c r="B4251" s="5" t="s">
        <v>3636</v>
      </c>
      <c r="C4251" s="5">
        <v>45</v>
      </c>
      <c r="D4251" s="5" t="s">
        <v>50</v>
      </c>
      <c r="E4251" s="5" t="s">
        <v>12224</v>
      </c>
      <c r="F4251" s="5">
        <v>-6087</v>
      </c>
      <c r="G4251" s="5" t="s">
        <v>19</v>
      </c>
      <c r="H4251" s="5" t="s">
        <v>30</v>
      </c>
      <c r="I4251" s="5">
        <v>173251.46</v>
      </c>
      <c r="J4251" s="5" t="s">
        <v>1411</v>
      </c>
      <c r="K4251" s="5" t="s">
        <v>118</v>
      </c>
      <c r="L4251" s="5" t="s">
        <v>23</v>
      </c>
      <c r="M4251" s="5">
        <v>1.39</v>
      </c>
      <c r="N4251" s="5" t="s">
        <v>41</v>
      </c>
      <c r="O4251" s="49">
        <v>20</v>
      </c>
    </row>
    <row r="4252" spans="1:15" x14ac:dyDescent="0.2">
      <c r="A4252" s="48" t="s">
        <v>12225</v>
      </c>
      <c r="B4252" s="5" t="s">
        <v>3134</v>
      </c>
      <c r="C4252" s="5">
        <v>63</v>
      </c>
      <c r="D4252" s="5" t="s">
        <v>27</v>
      </c>
      <c r="E4252" s="5" t="s">
        <v>12226</v>
      </c>
      <c r="F4252" s="5">
        <v>-2632</v>
      </c>
      <c r="G4252" s="5" t="s">
        <v>94</v>
      </c>
      <c r="H4252" s="5" t="s">
        <v>79</v>
      </c>
      <c r="I4252" s="5">
        <v>158612.92000000001</v>
      </c>
      <c r="J4252" s="5" t="s">
        <v>11937</v>
      </c>
      <c r="K4252" s="5" t="s">
        <v>118</v>
      </c>
      <c r="L4252" s="5" t="s">
        <v>56</v>
      </c>
      <c r="M4252" s="5">
        <v>1.49</v>
      </c>
      <c r="N4252" s="5" t="s">
        <v>57</v>
      </c>
      <c r="O4252" s="49">
        <v>11</v>
      </c>
    </row>
    <row r="4253" spans="1:15" x14ac:dyDescent="0.2">
      <c r="A4253" s="48" t="s">
        <v>12227</v>
      </c>
      <c r="B4253" s="5" t="s">
        <v>1348</v>
      </c>
      <c r="C4253" s="5">
        <v>26</v>
      </c>
      <c r="D4253" s="5" t="s">
        <v>50</v>
      </c>
      <c r="E4253" s="5" t="s">
        <v>12228</v>
      </c>
      <c r="F4253" s="5">
        <v>-4410</v>
      </c>
      <c r="G4253" s="5" t="s">
        <v>85</v>
      </c>
      <c r="H4253" s="5" t="s">
        <v>144</v>
      </c>
      <c r="I4253" s="5">
        <v>54010.07</v>
      </c>
      <c r="J4253" s="5" t="s">
        <v>12145</v>
      </c>
      <c r="K4253" s="5" t="s">
        <v>22</v>
      </c>
      <c r="L4253" s="5" t="s">
        <v>32</v>
      </c>
      <c r="M4253" s="5">
        <v>1.68</v>
      </c>
      <c r="N4253" s="5" t="s">
        <v>24</v>
      </c>
      <c r="O4253" s="49">
        <v>19</v>
      </c>
    </row>
    <row r="4254" spans="1:15" x14ac:dyDescent="0.2">
      <c r="A4254" s="48" t="s">
        <v>12229</v>
      </c>
      <c r="B4254" s="5" t="s">
        <v>5821</v>
      </c>
      <c r="C4254" s="5">
        <v>49</v>
      </c>
      <c r="D4254" s="5" t="s">
        <v>27</v>
      </c>
      <c r="E4254" s="5" t="s">
        <v>12230</v>
      </c>
      <c r="F4254" s="5">
        <v>-3570</v>
      </c>
      <c r="G4254" s="5" t="s">
        <v>94</v>
      </c>
      <c r="H4254" s="5" t="s">
        <v>173</v>
      </c>
      <c r="I4254" s="5">
        <v>116420.91</v>
      </c>
      <c r="J4254" s="5" t="s">
        <v>2634</v>
      </c>
      <c r="K4254" s="5" t="s">
        <v>104</v>
      </c>
      <c r="L4254" s="5" t="s">
        <v>32</v>
      </c>
      <c r="M4254" s="5">
        <v>4.4000000000000004</v>
      </c>
      <c r="N4254" s="5" t="s">
        <v>33</v>
      </c>
      <c r="O4254" s="49">
        <v>31</v>
      </c>
    </row>
    <row r="4255" spans="1:15" x14ac:dyDescent="0.2">
      <c r="A4255" s="48" t="s">
        <v>12231</v>
      </c>
      <c r="B4255" s="5" t="s">
        <v>9510</v>
      </c>
      <c r="C4255" s="5">
        <v>35</v>
      </c>
      <c r="D4255" s="5" t="s">
        <v>17</v>
      </c>
      <c r="E4255" s="5" t="s">
        <v>12232</v>
      </c>
      <c r="F4255" s="5">
        <v>-4581</v>
      </c>
      <c r="G4255" s="5" t="s">
        <v>99</v>
      </c>
      <c r="H4255" s="5" t="s">
        <v>20</v>
      </c>
      <c r="I4255" s="5">
        <v>73434.710000000006</v>
      </c>
      <c r="J4255" s="5" t="s">
        <v>11641</v>
      </c>
      <c r="K4255" s="5" t="s">
        <v>127</v>
      </c>
      <c r="L4255" s="5" t="s">
        <v>23</v>
      </c>
      <c r="M4255" s="5">
        <v>1.75</v>
      </c>
      <c r="N4255" s="5" t="s">
        <v>41</v>
      </c>
      <c r="O4255" s="49">
        <v>38</v>
      </c>
    </row>
    <row r="4256" spans="1:15" x14ac:dyDescent="0.2">
      <c r="A4256" s="48" t="s">
        <v>12233</v>
      </c>
      <c r="B4256" s="5" t="s">
        <v>4309</v>
      </c>
      <c r="C4256" s="5">
        <v>47</v>
      </c>
      <c r="D4256" s="5" t="s">
        <v>50</v>
      </c>
      <c r="E4256" s="5" t="s">
        <v>12234</v>
      </c>
      <c r="F4256" s="5">
        <v>-9580</v>
      </c>
      <c r="G4256" s="5" t="s">
        <v>94</v>
      </c>
      <c r="H4256" s="5" t="s">
        <v>194</v>
      </c>
      <c r="I4256" s="5">
        <v>59284.92</v>
      </c>
      <c r="J4256" s="5" t="s">
        <v>953</v>
      </c>
      <c r="K4256" s="5" t="s">
        <v>62</v>
      </c>
      <c r="L4256" s="5" t="s">
        <v>73</v>
      </c>
      <c r="M4256" s="5">
        <v>4.8</v>
      </c>
      <c r="N4256" s="5" t="s">
        <v>41</v>
      </c>
      <c r="O4256" s="49">
        <v>1</v>
      </c>
    </row>
    <row r="4257" spans="1:15" x14ac:dyDescent="0.2">
      <c r="A4257" s="48" t="s">
        <v>12235</v>
      </c>
      <c r="B4257" s="5" t="s">
        <v>10570</v>
      </c>
      <c r="C4257" s="5">
        <v>41</v>
      </c>
      <c r="D4257" s="5" t="s">
        <v>50</v>
      </c>
      <c r="E4257" s="5" t="s">
        <v>12236</v>
      </c>
      <c r="F4257" s="5">
        <v>-4303</v>
      </c>
      <c r="G4257" s="5" t="s">
        <v>29</v>
      </c>
      <c r="H4257" s="5" t="s">
        <v>194</v>
      </c>
      <c r="I4257" s="5">
        <v>157973.32999999999</v>
      </c>
      <c r="J4257" s="5" t="s">
        <v>1403</v>
      </c>
      <c r="K4257" s="5" t="s">
        <v>62</v>
      </c>
      <c r="L4257" s="5" t="s">
        <v>32</v>
      </c>
      <c r="M4257" s="5">
        <v>3.35</v>
      </c>
      <c r="N4257" s="5" t="s">
        <v>41</v>
      </c>
      <c r="O4257" s="49">
        <v>29</v>
      </c>
    </row>
    <row r="4258" spans="1:15" x14ac:dyDescent="0.2">
      <c r="A4258" s="48" t="s">
        <v>12237</v>
      </c>
      <c r="B4258" s="5" t="s">
        <v>11179</v>
      </c>
      <c r="C4258" s="5">
        <v>38</v>
      </c>
      <c r="D4258" s="5" t="s">
        <v>50</v>
      </c>
      <c r="E4258" s="5" t="s">
        <v>12238</v>
      </c>
      <c r="F4258" s="5">
        <v>-3703</v>
      </c>
      <c r="G4258" s="5" t="s">
        <v>29</v>
      </c>
      <c r="H4258" s="5" t="s">
        <v>66</v>
      </c>
      <c r="I4258" s="5">
        <v>113390.49</v>
      </c>
      <c r="J4258" s="5" t="s">
        <v>7614</v>
      </c>
      <c r="K4258" s="5" t="s">
        <v>47</v>
      </c>
      <c r="L4258" s="5" t="s">
        <v>23</v>
      </c>
      <c r="M4258" s="5">
        <v>3.9</v>
      </c>
      <c r="N4258" s="5" t="s">
        <v>74</v>
      </c>
      <c r="O4258" s="49">
        <v>1</v>
      </c>
    </row>
    <row r="4259" spans="1:15" x14ac:dyDescent="0.2">
      <c r="A4259" s="48" t="s">
        <v>12239</v>
      </c>
      <c r="B4259" s="5" t="s">
        <v>12240</v>
      </c>
      <c r="C4259" s="5">
        <v>58</v>
      </c>
      <c r="D4259" s="5" t="s">
        <v>50</v>
      </c>
      <c r="E4259" s="5" t="s">
        <v>12241</v>
      </c>
      <c r="F4259" s="5">
        <v>-2863</v>
      </c>
      <c r="G4259" s="5" t="s">
        <v>45</v>
      </c>
      <c r="H4259" s="5" t="s">
        <v>53</v>
      </c>
      <c r="I4259" s="5">
        <v>58222.11</v>
      </c>
      <c r="J4259" s="5" t="s">
        <v>3619</v>
      </c>
      <c r="K4259" s="5" t="s">
        <v>47</v>
      </c>
      <c r="L4259" s="5" t="s">
        <v>56</v>
      </c>
      <c r="M4259" s="5">
        <v>2.23</v>
      </c>
      <c r="N4259" s="5" t="s">
        <v>24</v>
      </c>
      <c r="O4259" s="49">
        <v>13</v>
      </c>
    </row>
    <row r="4260" spans="1:15" x14ac:dyDescent="0.2">
      <c r="A4260" s="48" t="s">
        <v>12242</v>
      </c>
      <c r="B4260" s="5" t="s">
        <v>6083</v>
      </c>
      <c r="C4260" s="5">
        <v>30</v>
      </c>
      <c r="D4260" s="5" t="s">
        <v>27</v>
      </c>
      <c r="E4260" s="5" t="s">
        <v>6774</v>
      </c>
      <c r="F4260" s="5">
        <v>-4121</v>
      </c>
      <c r="G4260" s="5" t="s">
        <v>45</v>
      </c>
      <c r="H4260" s="5" t="s">
        <v>38</v>
      </c>
      <c r="I4260" s="5">
        <v>80065.38</v>
      </c>
      <c r="J4260" s="5" t="s">
        <v>7859</v>
      </c>
      <c r="K4260" s="5" t="s">
        <v>81</v>
      </c>
      <c r="L4260" s="5" t="s">
        <v>73</v>
      </c>
      <c r="M4260" s="5">
        <v>3.62</v>
      </c>
      <c r="N4260" s="5" t="s">
        <v>41</v>
      </c>
      <c r="O4260" s="49">
        <v>11</v>
      </c>
    </row>
    <row r="4261" spans="1:15" x14ac:dyDescent="0.2">
      <c r="A4261" s="48" t="s">
        <v>12243</v>
      </c>
      <c r="B4261" s="5" t="s">
        <v>2569</v>
      </c>
      <c r="C4261" s="5">
        <v>28</v>
      </c>
      <c r="D4261" s="5" t="s">
        <v>27</v>
      </c>
      <c r="E4261" s="5" t="s">
        <v>12244</v>
      </c>
      <c r="F4261" s="5">
        <v>-7410</v>
      </c>
      <c r="G4261" s="5" t="s">
        <v>116</v>
      </c>
      <c r="H4261" s="5" t="s">
        <v>144</v>
      </c>
      <c r="I4261" s="5">
        <v>118668.25</v>
      </c>
      <c r="J4261" s="5" t="s">
        <v>7054</v>
      </c>
      <c r="K4261" s="5" t="s">
        <v>136</v>
      </c>
      <c r="L4261" s="5" t="s">
        <v>32</v>
      </c>
      <c r="M4261" s="5">
        <v>3.28</v>
      </c>
      <c r="N4261" s="5" t="s">
        <v>41</v>
      </c>
      <c r="O4261" s="49">
        <v>21</v>
      </c>
    </row>
    <row r="4262" spans="1:15" x14ac:dyDescent="0.2">
      <c r="A4262" s="48" t="s">
        <v>12245</v>
      </c>
      <c r="B4262" s="5" t="s">
        <v>12154</v>
      </c>
      <c r="C4262" s="5">
        <v>32</v>
      </c>
      <c r="D4262" s="5" t="s">
        <v>50</v>
      </c>
      <c r="E4262" s="5" t="s">
        <v>12246</v>
      </c>
      <c r="F4262" s="5">
        <v>-9003</v>
      </c>
      <c r="G4262" s="5" t="s">
        <v>29</v>
      </c>
      <c r="H4262" s="5" t="s">
        <v>173</v>
      </c>
      <c r="I4262" s="5">
        <v>95279.37</v>
      </c>
      <c r="J4262" s="5" t="s">
        <v>6536</v>
      </c>
      <c r="K4262" s="5" t="s">
        <v>118</v>
      </c>
      <c r="L4262" s="5" t="s">
        <v>32</v>
      </c>
      <c r="M4262" s="5">
        <v>2.69</v>
      </c>
      <c r="N4262" s="5" t="s">
        <v>57</v>
      </c>
      <c r="O4262" s="49">
        <v>20</v>
      </c>
    </row>
    <row r="4263" spans="1:15" x14ac:dyDescent="0.2">
      <c r="A4263" s="48" t="s">
        <v>12247</v>
      </c>
      <c r="B4263" s="5" t="s">
        <v>4485</v>
      </c>
      <c r="C4263" s="5">
        <v>63</v>
      </c>
      <c r="D4263" s="5" t="s">
        <v>27</v>
      </c>
      <c r="E4263" s="5" t="s">
        <v>12248</v>
      </c>
      <c r="F4263" s="5">
        <v>-9871</v>
      </c>
      <c r="G4263" s="5" t="s">
        <v>37</v>
      </c>
      <c r="H4263" s="5" t="s">
        <v>79</v>
      </c>
      <c r="I4263" s="5">
        <v>57128.26</v>
      </c>
      <c r="J4263" s="5" t="s">
        <v>2463</v>
      </c>
      <c r="K4263" s="5" t="s">
        <v>47</v>
      </c>
      <c r="L4263" s="5" t="s">
        <v>23</v>
      </c>
      <c r="M4263" s="5">
        <v>2.15</v>
      </c>
      <c r="N4263" s="5" t="s">
        <v>24</v>
      </c>
      <c r="O4263" s="49">
        <v>0</v>
      </c>
    </row>
    <row r="4264" spans="1:15" x14ac:dyDescent="0.2">
      <c r="A4264" s="48" t="s">
        <v>12249</v>
      </c>
      <c r="B4264" s="5" t="s">
        <v>7480</v>
      </c>
      <c r="C4264" s="5">
        <v>41</v>
      </c>
      <c r="D4264" s="5" t="s">
        <v>27</v>
      </c>
      <c r="E4264" s="5" t="s">
        <v>12250</v>
      </c>
      <c r="F4264" s="5">
        <v>-8332</v>
      </c>
      <c r="G4264" s="5" t="s">
        <v>85</v>
      </c>
      <c r="H4264" s="5" t="s">
        <v>38</v>
      </c>
      <c r="I4264" s="5">
        <v>125176.67</v>
      </c>
      <c r="J4264" s="5" t="s">
        <v>12251</v>
      </c>
      <c r="K4264" s="5" t="s">
        <v>22</v>
      </c>
      <c r="L4264" s="5" t="s">
        <v>23</v>
      </c>
      <c r="M4264" s="5">
        <v>2.66</v>
      </c>
      <c r="N4264" s="5" t="s">
        <v>57</v>
      </c>
      <c r="O4264" s="49">
        <v>35</v>
      </c>
    </row>
    <row r="4265" spans="1:15" x14ac:dyDescent="0.2">
      <c r="A4265" s="48" t="s">
        <v>12252</v>
      </c>
      <c r="B4265" s="5" t="s">
        <v>4118</v>
      </c>
      <c r="C4265" s="5">
        <v>58</v>
      </c>
      <c r="D4265" s="5" t="s">
        <v>27</v>
      </c>
      <c r="E4265" s="5" t="s">
        <v>12253</v>
      </c>
      <c r="F4265" s="5">
        <v>-2835</v>
      </c>
      <c r="G4265" s="5" t="s">
        <v>116</v>
      </c>
      <c r="H4265" s="5" t="s">
        <v>194</v>
      </c>
      <c r="I4265" s="5">
        <v>118881.67</v>
      </c>
      <c r="J4265" s="5" t="s">
        <v>3578</v>
      </c>
      <c r="K4265" s="5" t="s">
        <v>136</v>
      </c>
      <c r="L4265" s="5" t="s">
        <v>23</v>
      </c>
      <c r="M4265" s="5">
        <v>1.89</v>
      </c>
      <c r="N4265" s="5" t="s">
        <v>41</v>
      </c>
      <c r="O4265" s="49">
        <v>16</v>
      </c>
    </row>
    <row r="4266" spans="1:15" x14ac:dyDescent="0.2">
      <c r="A4266" s="48" t="s">
        <v>12254</v>
      </c>
      <c r="B4266" s="5" t="s">
        <v>11111</v>
      </c>
      <c r="C4266" s="5">
        <v>61</v>
      </c>
      <c r="D4266" s="5" t="s">
        <v>27</v>
      </c>
      <c r="E4266" s="5" t="s">
        <v>12255</v>
      </c>
      <c r="F4266" s="5">
        <v>-11218</v>
      </c>
      <c r="G4266" s="5" t="s">
        <v>94</v>
      </c>
      <c r="H4266" s="5" t="s">
        <v>20</v>
      </c>
      <c r="I4266" s="5">
        <v>80546.69</v>
      </c>
      <c r="J4266" s="5" t="s">
        <v>2706</v>
      </c>
      <c r="K4266" s="5" t="s">
        <v>47</v>
      </c>
      <c r="L4266" s="5" t="s">
        <v>23</v>
      </c>
      <c r="M4266" s="5">
        <v>1.57</v>
      </c>
      <c r="N4266" s="5" t="s">
        <v>41</v>
      </c>
      <c r="O4266" s="49">
        <v>30</v>
      </c>
    </row>
    <row r="4267" spans="1:15" x14ac:dyDescent="0.2">
      <c r="A4267" s="48" t="s">
        <v>12256</v>
      </c>
      <c r="B4267" s="5" t="s">
        <v>12257</v>
      </c>
      <c r="C4267" s="5">
        <v>43</v>
      </c>
      <c r="D4267" s="5" t="s">
        <v>27</v>
      </c>
      <c r="E4267" s="5" t="s">
        <v>12258</v>
      </c>
      <c r="F4267" s="5">
        <v>-10797</v>
      </c>
      <c r="G4267" s="5" t="s">
        <v>37</v>
      </c>
      <c r="H4267" s="5" t="s">
        <v>71</v>
      </c>
      <c r="I4267" s="5">
        <v>139243.94</v>
      </c>
      <c r="J4267" s="5" t="s">
        <v>9717</v>
      </c>
      <c r="K4267" s="5" t="s">
        <v>127</v>
      </c>
      <c r="L4267" s="5" t="s">
        <v>73</v>
      </c>
      <c r="M4267" s="5">
        <v>1.85</v>
      </c>
      <c r="N4267" s="5" t="s">
        <v>33</v>
      </c>
      <c r="O4267" s="49">
        <v>11</v>
      </c>
    </row>
    <row r="4268" spans="1:15" x14ac:dyDescent="0.2">
      <c r="A4268" s="48" t="s">
        <v>12259</v>
      </c>
      <c r="B4268" s="5" t="s">
        <v>2270</v>
      </c>
      <c r="C4268" s="5">
        <v>63</v>
      </c>
      <c r="D4268" s="5" t="s">
        <v>27</v>
      </c>
      <c r="E4268" s="5" t="s">
        <v>12260</v>
      </c>
      <c r="F4268" s="5">
        <v>-10220</v>
      </c>
      <c r="G4268" s="5" t="s">
        <v>94</v>
      </c>
      <c r="H4268" s="5" t="s">
        <v>30</v>
      </c>
      <c r="I4268" s="5">
        <v>68643.12</v>
      </c>
      <c r="J4268" s="5" t="s">
        <v>12261</v>
      </c>
      <c r="K4268" s="5" t="s">
        <v>22</v>
      </c>
      <c r="L4268" s="5" t="s">
        <v>23</v>
      </c>
      <c r="M4268" s="5">
        <v>2.0099999999999998</v>
      </c>
      <c r="N4268" s="5" t="s">
        <v>74</v>
      </c>
      <c r="O4268" s="49">
        <v>16</v>
      </c>
    </row>
    <row r="4269" spans="1:15" x14ac:dyDescent="0.2">
      <c r="A4269" s="48" t="s">
        <v>12262</v>
      </c>
      <c r="B4269" s="5" t="s">
        <v>3576</v>
      </c>
      <c r="C4269" s="5">
        <v>32</v>
      </c>
      <c r="D4269" s="5" t="s">
        <v>17</v>
      </c>
      <c r="E4269" s="5" t="s">
        <v>12263</v>
      </c>
      <c r="F4269" s="5">
        <v>-7590</v>
      </c>
      <c r="G4269" s="5" t="s">
        <v>116</v>
      </c>
      <c r="H4269" s="5" t="s">
        <v>71</v>
      </c>
      <c r="I4269" s="5">
        <v>148845.53</v>
      </c>
      <c r="J4269" s="5" t="s">
        <v>504</v>
      </c>
      <c r="K4269" s="5" t="s">
        <v>81</v>
      </c>
      <c r="L4269" s="5" t="s">
        <v>32</v>
      </c>
      <c r="M4269" s="5">
        <v>4.7699999999999996</v>
      </c>
      <c r="N4269" s="5" t="s">
        <v>24</v>
      </c>
      <c r="O4269" s="49">
        <v>0</v>
      </c>
    </row>
    <row r="4270" spans="1:15" x14ac:dyDescent="0.2">
      <c r="A4270" s="48" t="s">
        <v>12264</v>
      </c>
      <c r="B4270" s="5" t="s">
        <v>9174</v>
      </c>
      <c r="C4270" s="5">
        <v>65</v>
      </c>
      <c r="D4270" s="5" t="s">
        <v>17</v>
      </c>
      <c r="E4270" s="5" t="s">
        <v>12265</v>
      </c>
      <c r="F4270" s="5">
        <v>-8377</v>
      </c>
      <c r="G4270" s="5" t="s">
        <v>78</v>
      </c>
      <c r="H4270" s="5" t="s">
        <v>30</v>
      </c>
      <c r="I4270" s="5">
        <v>171115.12</v>
      </c>
      <c r="J4270" s="5" t="s">
        <v>2673</v>
      </c>
      <c r="K4270" s="5" t="s">
        <v>118</v>
      </c>
      <c r="L4270" s="5" t="s">
        <v>56</v>
      </c>
      <c r="M4270" s="5">
        <v>3.1</v>
      </c>
      <c r="N4270" s="5" t="s">
        <v>57</v>
      </c>
      <c r="O4270" s="49">
        <v>14</v>
      </c>
    </row>
    <row r="4271" spans="1:15" x14ac:dyDescent="0.2">
      <c r="A4271" s="48" t="s">
        <v>12266</v>
      </c>
      <c r="B4271" s="5" t="s">
        <v>716</v>
      </c>
      <c r="C4271" s="5">
        <v>27</v>
      </c>
      <c r="D4271" s="5" t="s">
        <v>27</v>
      </c>
      <c r="E4271" s="5" t="s">
        <v>12267</v>
      </c>
      <c r="F4271" s="5">
        <v>-7038</v>
      </c>
      <c r="G4271" s="5" t="s">
        <v>29</v>
      </c>
      <c r="H4271" s="5" t="s">
        <v>79</v>
      </c>
      <c r="I4271" s="5">
        <v>80652.570000000007</v>
      </c>
      <c r="J4271" s="5" t="s">
        <v>5333</v>
      </c>
      <c r="K4271" s="5" t="s">
        <v>47</v>
      </c>
      <c r="L4271" s="5" t="s">
        <v>32</v>
      </c>
      <c r="M4271" s="5">
        <v>3.81</v>
      </c>
      <c r="N4271" s="5" t="s">
        <v>74</v>
      </c>
      <c r="O4271" s="49">
        <v>40</v>
      </c>
    </row>
    <row r="4272" spans="1:15" x14ac:dyDescent="0.2">
      <c r="A4272" s="48" t="s">
        <v>12268</v>
      </c>
      <c r="B4272" s="5" t="s">
        <v>3885</v>
      </c>
      <c r="C4272" s="5">
        <v>43</v>
      </c>
      <c r="D4272" s="5" t="s">
        <v>50</v>
      </c>
      <c r="E4272" s="5" t="s">
        <v>12269</v>
      </c>
      <c r="F4272" s="5">
        <v>-3372</v>
      </c>
      <c r="G4272" s="5" t="s">
        <v>78</v>
      </c>
      <c r="H4272" s="5" t="s">
        <v>194</v>
      </c>
      <c r="I4272" s="5">
        <v>67788.7</v>
      </c>
      <c r="J4272" s="5" t="s">
        <v>352</v>
      </c>
      <c r="K4272" s="5" t="s">
        <v>127</v>
      </c>
      <c r="L4272" s="5" t="s">
        <v>56</v>
      </c>
      <c r="M4272" s="5">
        <v>3.29</v>
      </c>
      <c r="N4272" s="5" t="s">
        <v>24</v>
      </c>
      <c r="O4272" s="49">
        <v>16</v>
      </c>
    </row>
    <row r="4273" spans="1:15" x14ac:dyDescent="0.2">
      <c r="A4273" s="48" t="s">
        <v>12270</v>
      </c>
      <c r="B4273" s="5" t="s">
        <v>5481</v>
      </c>
      <c r="C4273" s="5">
        <v>47</v>
      </c>
      <c r="D4273" s="5" t="s">
        <v>27</v>
      </c>
      <c r="E4273" s="5" t="s">
        <v>12271</v>
      </c>
      <c r="F4273" s="5">
        <v>-5370</v>
      </c>
      <c r="G4273" s="5" t="s">
        <v>37</v>
      </c>
      <c r="H4273" s="5" t="s">
        <v>30</v>
      </c>
      <c r="I4273" s="5">
        <v>137628.18</v>
      </c>
      <c r="J4273" s="5" t="s">
        <v>1388</v>
      </c>
      <c r="K4273" s="5" t="s">
        <v>62</v>
      </c>
      <c r="L4273" s="5" t="s">
        <v>56</v>
      </c>
      <c r="M4273" s="5">
        <v>3.08</v>
      </c>
      <c r="N4273" s="5" t="s">
        <v>33</v>
      </c>
      <c r="O4273" s="49">
        <v>7</v>
      </c>
    </row>
    <row r="4274" spans="1:15" x14ac:dyDescent="0.2">
      <c r="A4274" s="48" t="s">
        <v>12272</v>
      </c>
      <c r="B4274" s="5" t="s">
        <v>11774</v>
      </c>
      <c r="C4274" s="5">
        <v>53</v>
      </c>
      <c r="D4274" s="5" t="s">
        <v>27</v>
      </c>
      <c r="E4274" s="5" t="s">
        <v>12273</v>
      </c>
      <c r="F4274" s="5">
        <v>-9790</v>
      </c>
      <c r="G4274" s="5" t="s">
        <v>37</v>
      </c>
      <c r="H4274" s="5" t="s">
        <v>194</v>
      </c>
      <c r="I4274" s="5">
        <v>51955.57</v>
      </c>
      <c r="J4274" s="5" t="s">
        <v>1273</v>
      </c>
      <c r="K4274" s="5" t="s">
        <v>55</v>
      </c>
      <c r="L4274" s="5" t="s">
        <v>56</v>
      </c>
      <c r="M4274" s="5">
        <v>1.78</v>
      </c>
      <c r="N4274" s="5" t="s">
        <v>74</v>
      </c>
      <c r="O4274" s="49">
        <v>6</v>
      </c>
    </row>
    <row r="4275" spans="1:15" x14ac:dyDescent="0.2">
      <c r="A4275" s="48" t="s">
        <v>12274</v>
      </c>
      <c r="B4275" s="5" t="s">
        <v>2004</v>
      </c>
      <c r="C4275" s="5">
        <v>57</v>
      </c>
      <c r="D4275" s="5" t="s">
        <v>17</v>
      </c>
      <c r="E4275" s="5" t="s">
        <v>12275</v>
      </c>
      <c r="F4275" s="5">
        <v>-4179</v>
      </c>
      <c r="G4275" s="5" t="s">
        <v>52</v>
      </c>
      <c r="H4275" s="5" t="s">
        <v>20</v>
      </c>
      <c r="I4275" s="5">
        <v>64309.93</v>
      </c>
      <c r="J4275" s="5" t="s">
        <v>3984</v>
      </c>
      <c r="K4275" s="5" t="s">
        <v>55</v>
      </c>
      <c r="L4275" s="5" t="s">
        <v>32</v>
      </c>
      <c r="M4275" s="5">
        <v>1.3</v>
      </c>
      <c r="N4275" s="5" t="s">
        <v>24</v>
      </c>
      <c r="O4275" s="49">
        <v>13</v>
      </c>
    </row>
    <row r="4276" spans="1:15" x14ac:dyDescent="0.2">
      <c r="A4276" s="48" t="s">
        <v>12276</v>
      </c>
      <c r="B4276" s="5" t="s">
        <v>2946</v>
      </c>
      <c r="C4276" s="5">
        <v>38</v>
      </c>
      <c r="D4276" s="5" t="s">
        <v>17</v>
      </c>
      <c r="E4276" s="5" t="s">
        <v>12277</v>
      </c>
      <c r="F4276" s="5">
        <v>-5605</v>
      </c>
      <c r="G4276" s="5" t="s">
        <v>85</v>
      </c>
      <c r="H4276" s="5" t="s">
        <v>66</v>
      </c>
      <c r="I4276" s="5">
        <v>175900.56</v>
      </c>
      <c r="J4276" s="5" t="s">
        <v>7555</v>
      </c>
      <c r="K4276" s="5" t="s">
        <v>55</v>
      </c>
      <c r="L4276" s="5" t="s">
        <v>73</v>
      </c>
      <c r="M4276" s="5">
        <v>1.78</v>
      </c>
      <c r="N4276" s="5" t="s">
        <v>41</v>
      </c>
      <c r="O4276" s="49">
        <v>8</v>
      </c>
    </row>
    <row r="4277" spans="1:15" x14ac:dyDescent="0.2">
      <c r="A4277" s="48" t="s">
        <v>12278</v>
      </c>
      <c r="B4277" s="5" t="s">
        <v>697</v>
      </c>
      <c r="C4277" s="5">
        <v>34</v>
      </c>
      <c r="D4277" s="5" t="s">
        <v>50</v>
      </c>
      <c r="E4277" s="5" t="s">
        <v>12279</v>
      </c>
      <c r="F4277" s="5">
        <v>-7614</v>
      </c>
      <c r="G4277" s="5" t="s">
        <v>19</v>
      </c>
      <c r="H4277" s="5" t="s">
        <v>38</v>
      </c>
      <c r="I4277" s="5">
        <v>99035.32</v>
      </c>
      <c r="J4277" s="5" t="s">
        <v>7501</v>
      </c>
      <c r="K4277" s="5" t="s">
        <v>55</v>
      </c>
      <c r="L4277" s="5" t="s">
        <v>73</v>
      </c>
      <c r="M4277" s="5">
        <v>2.33</v>
      </c>
      <c r="N4277" s="5" t="s">
        <v>41</v>
      </c>
      <c r="O4277" s="49">
        <v>31</v>
      </c>
    </row>
    <row r="4278" spans="1:15" x14ac:dyDescent="0.2">
      <c r="A4278" s="48" t="s">
        <v>12280</v>
      </c>
      <c r="B4278" s="5" t="s">
        <v>12281</v>
      </c>
      <c r="C4278" s="5">
        <v>37</v>
      </c>
      <c r="D4278" s="5" t="s">
        <v>27</v>
      </c>
      <c r="E4278" s="5" t="s">
        <v>12282</v>
      </c>
      <c r="F4278" s="5">
        <v>-4529</v>
      </c>
      <c r="G4278" s="5" t="s">
        <v>94</v>
      </c>
      <c r="H4278" s="5" t="s">
        <v>20</v>
      </c>
      <c r="I4278" s="5">
        <v>96645.8</v>
      </c>
      <c r="J4278" s="5" t="s">
        <v>8939</v>
      </c>
      <c r="K4278" s="5" t="s">
        <v>81</v>
      </c>
      <c r="L4278" s="5" t="s">
        <v>56</v>
      </c>
      <c r="M4278" s="5">
        <v>4.26</v>
      </c>
      <c r="N4278" s="5" t="s">
        <v>33</v>
      </c>
      <c r="O4278" s="49">
        <v>25</v>
      </c>
    </row>
    <row r="4279" spans="1:15" x14ac:dyDescent="0.2">
      <c r="A4279" s="48" t="s">
        <v>12283</v>
      </c>
      <c r="B4279" s="5" t="s">
        <v>10285</v>
      </c>
      <c r="C4279" s="5">
        <v>30</v>
      </c>
      <c r="D4279" s="5" t="s">
        <v>17</v>
      </c>
      <c r="E4279" s="5" t="s">
        <v>12284</v>
      </c>
      <c r="F4279" s="5">
        <v>-8048</v>
      </c>
      <c r="G4279" s="5" t="s">
        <v>37</v>
      </c>
      <c r="H4279" s="5" t="s">
        <v>53</v>
      </c>
      <c r="I4279" s="5">
        <v>163012.4</v>
      </c>
      <c r="J4279" s="5" t="s">
        <v>10114</v>
      </c>
      <c r="K4279" s="5" t="s">
        <v>22</v>
      </c>
      <c r="L4279" s="5" t="s">
        <v>73</v>
      </c>
      <c r="M4279" s="5">
        <v>1.85</v>
      </c>
      <c r="N4279" s="5" t="s">
        <v>41</v>
      </c>
      <c r="O4279" s="49">
        <v>7</v>
      </c>
    </row>
    <row r="4280" spans="1:15" x14ac:dyDescent="0.2">
      <c r="A4280" s="48" t="s">
        <v>12285</v>
      </c>
      <c r="B4280" s="5" t="s">
        <v>1555</v>
      </c>
      <c r="C4280" s="5">
        <v>47</v>
      </c>
      <c r="D4280" s="5" t="s">
        <v>50</v>
      </c>
      <c r="E4280" s="5" t="s">
        <v>12286</v>
      </c>
      <c r="F4280" s="5">
        <v>-8094</v>
      </c>
      <c r="G4280" s="5" t="s">
        <v>52</v>
      </c>
      <c r="H4280" s="5" t="s">
        <v>79</v>
      </c>
      <c r="I4280" s="5">
        <v>144387.53</v>
      </c>
      <c r="J4280" s="5" t="s">
        <v>410</v>
      </c>
      <c r="K4280" s="5" t="s">
        <v>81</v>
      </c>
      <c r="L4280" s="5" t="s">
        <v>23</v>
      </c>
      <c r="M4280" s="5">
        <v>1.45</v>
      </c>
      <c r="N4280" s="5" t="s">
        <v>24</v>
      </c>
      <c r="O4280" s="49">
        <v>38</v>
      </c>
    </row>
    <row r="4281" spans="1:15" x14ac:dyDescent="0.2">
      <c r="A4281" s="48" t="s">
        <v>12287</v>
      </c>
      <c r="B4281" s="5" t="s">
        <v>3857</v>
      </c>
      <c r="C4281" s="5">
        <v>56</v>
      </c>
      <c r="D4281" s="5" t="s">
        <v>17</v>
      </c>
      <c r="E4281" s="5" t="s">
        <v>12288</v>
      </c>
      <c r="F4281" s="5">
        <v>-5799</v>
      </c>
      <c r="G4281" s="5" t="s">
        <v>78</v>
      </c>
      <c r="H4281" s="5" t="s">
        <v>30</v>
      </c>
      <c r="I4281" s="5">
        <v>114888.72</v>
      </c>
      <c r="J4281" s="5" t="s">
        <v>6035</v>
      </c>
      <c r="K4281" s="5" t="s">
        <v>62</v>
      </c>
      <c r="L4281" s="5" t="s">
        <v>32</v>
      </c>
      <c r="M4281" s="5">
        <v>2.0099999999999998</v>
      </c>
      <c r="N4281" s="5" t="s">
        <v>57</v>
      </c>
      <c r="O4281" s="49">
        <v>25</v>
      </c>
    </row>
    <row r="4282" spans="1:15" x14ac:dyDescent="0.2">
      <c r="A4282" s="48" t="s">
        <v>12289</v>
      </c>
      <c r="B4282" s="5" t="s">
        <v>12290</v>
      </c>
      <c r="C4282" s="5">
        <v>44</v>
      </c>
      <c r="D4282" s="5" t="s">
        <v>50</v>
      </c>
      <c r="E4282" s="5" t="s">
        <v>12291</v>
      </c>
      <c r="F4282" s="5">
        <v>-10380</v>
      </c>
      <c r="G4282" s="5" t="s">
        <v>37</v>
      </c>
      <c r="H4282" s="5" t="s">
        <v>173</v>
      </c>
      <c r="I4282" s="5">
        <v>72877.320000000007</v>
      </c>
      <c r="J4282" s="5" t="s">
        <v>11999</v>
      </c>
      <c r="K4282" s="5" t="s">
        <v>62</v>
      </c>
      <c r="L4282" s="5" t="s">
        <v>23</v>
      </c>
      <c r="M4282" s="5">
        <v>2.5499999999999998</v>
      </c>
      <c r="N4282" s="5" t="s">
        <v>74</v>
      </c>
      <c r="O4282" s="49">
        <v>19</v>
      </c>
    </row>
    <row r="4283" spans="1:15" x14ac:dyDescent="0.2">
      <c r="A4283" s="48" t="s">
        <v>12292</v>
      </c>
      <c r="B4283" s="5" t="s">
        <v>931</v>
      </c>
      <c r="C4283" s="5">
        <v>57</v>
      </c>
      <c r="D4283" s="5" t="s">
        <v>50</v>
      </c>
      <c r="E4283" s="5" t="s">
        <v>12293</v>
      </c>
      <c r="F4283" s="5">
        <v>-7119</v>
      </c>
      <c r="G4283" s="5" t="s">
        <v>52</v>
      </c>
      <c r="H4283" s="5" t="s">
        <v>20</v>
      </c>
      <c r="I4283" s="5">
        <v>160614.48000000001</v>
      </c>
      <c r="J4283" s="5" t="s">
        <v>10357</v>
      </c>
      <c r="K4283" s="5" t="s">
        <v>81</v>
      </c>
      <c r="L4283" s="5" t="s">
        <v>23</v>
      </c>
      <c r="M4283" s="5">
        <v>2.58</v>
      </c>
      <c r="N4283" s="5" t="s">
        <v>24</v>
      </c>
      <c r="O4283" s="49">
        <v>24</v>
      </c>
    </row>
    <row r="4284" spans="1:15" x14ac:dyDescent="0.2">
      <c r="A4284" s="48" t="s">
        <v>12294</v>
      </c>
      <c r="B4284" s="5" t="s">
        <v>3277</v>
      </c>
      <c r="C4284" s="5">
        <v>24</v>
      </c>
      <c r="D4284" s="5" t="s">
        <v>17</v>
      </c>
      <c r="E4284" s="5" t="s">
        <v>12295</v>
      </c>
      <c r="F4284" s="5">
        <v>-7320</v>
      </c>
      <c r="G4284" s="5" t="s">
        <v>45</v>
      </c>
      <c r="H4284" s="5" t="s">
        <v>173</v>
      </c>
      <c r="I4284" s="5">
        <v>133537.25</v>
      </c>
      <c r="J4284" s="5" t="s">
        <v>10663</v>
      </c>
      <c r="K4284" s="5" t="s">
        <v>136</v>
      </c>
      <c r="L4284" s="5" t="s">
        <v>23</v>
      </c>
      <c r="M4284" s="5">
        <v>1.75</v>
      </c>
      <c r="N4284" s="5" t="s">
        <v>74</v>
      </c>
      <c r="O4284" s="49">
        <v>31</v>
      </c>
    </row>
    <row r="4285" spans="1:15" x14ac:dyDescent="0.2">
      <c r="A4285" s="48" t="s">
        <v>12296</v>
      </c>
      <c r="B4285" s="5" t="s">
        <v>1522</v>
      </c>
      <c r="C4285" s="5">
        <v>34</v>
      </c>
      <c r="D4285" s="5" t="s">
        <v>27</v>
      </c>
      <c r="E4285" s="5" t="s">
        <v>12297</v>
      </c>
      <c r="F4285" s="5">
        <v>-7308</v>
      </c>
      <c r="G4285" s="5" t="s">
        <v>99</v>
      </c>
      <c r="H4285" s="5" t="s">
        <v>144</v>
      </c>
      <c r="I4285" s="5">
        <v>58605.06</v>
      </c>
      <c r="J4285" s="5" t="s">
        <v>301</v>
      </c>
      <c r="K4285" s="5" t="s">
        <v>47</v>
      </c>
      <c r="L4285" s="5" t="s">
        <v>32</v>
      </c>
      <c r="M4285" s="5">
        <v>1.81</v>
      </c>
      <c r="N4285" s="5" t="s">
        <v>41</v>
      </c>
      <c r="O4285" s="49">
        <v>29</v>
      </c>
    </row>
    <row r="4286" spans="1:15" x14ac:dyDescent="0.2">
      <c r="A4286" s="48" t="s">
        <v>12298</v>
      </c>
      <c r="B4286" s="5" t="s">
        <v>1578</v>
      </c>
      <c r="C4286" s="5">
        <v>44</v>
      </c>
      <c r="D4286" s="5" t="s">
        <v>27</v>
      </c>
      <c r="E4286" s="5" t="s">
        <v>12299</v>
      </c>
      <c r="F4286" s="5">
        <v>-4635</v>
      </c>
      <c r="G4286" s="5" t="s">
        <v>37</v>
      </c>
      <c r="H4286" s="5" t="s">
        <v>30</v>
      </c>
      <c r="I4286" s="5">
        <v>113408.2</v>
      </c>
      <c r="J4286" s="5" t="s">
        <v>957</v>
      </c>
      <c r="K4286" s="5" t="s">
        <v>55</v>
      </c>
      <c r="L4286" s="5" t="s">
        <v>56</v>
      </c>
      <c r="M4286" s="5">
        <v>3.35</v>
      </c>
      <c r="N4286" s="5" t="s">
        <v>74</v>
      </c>
      <c r="O4286" s="49">
        <v>14</v>
      </c>
    </row>
    <row r="4287" spans="1:15" x14ac:dyDescent="0.2">
      <c r="A4287" s="48" t="s">
        <v>12300</v>
      </c>
      <c r="B4287" s="5" t="s">
        <v>12301</v>
      </c>
      <c r="C4287" s="5">
        <v>36</v>
      </c>
      <c r="D4287" s="5" t="s">
        <v>27</v>
      </c>
      <c r="E4287" s="5" t="s">
        <v>12302</v>
      </c>
      <c r="F4287" s="5">
        <v>-10904</v>
      </c>
      <c r="G4287" s="5" t="s">
        <v>85</v>
      </c>
      <c r="H4287" s="5" t="s">
        <v>20</v>
      </c>
      <c r="I4287" s="5">
        <v>148326.54</v>
      </c>
      <c r="J4287" s="5" t="s">
        <v>2006</v>
      </c>
      <c r="K4287" s="5" t="s">
        <v>22</v>
      </c>
      <c r="L4287" s="5" t="s">
        <v>73</v>
      </c>
      <c r="M4287" s="5">
        <v>4.03</v>
      </c>
      <c r="N4287" s="5" t="s">
        <v>41</v>
      </c>
      <c r="O4287" s="49">
        <v>11</v>
      </c>
    </row>
    <row r="4288" spans="1:15" x14ac:dyDescent="0.2">
      <c r="A4288" s="48" t="s">
        <v>12303</v>
      </c>
      <c r="B4288" s="5" t="s">
        <v>8185</v>
      </c>
      <c r="C4288" s="5">
        <v>33</v>
      </c>
      <c r="D4288" s="5" t="s">
        <v>27</v>
      </c>
      <c r="E4288" s="5" t="s">
        <v>12304</v>
      </c>
      <c r="F4288" s="5">
        <v>-3953</v>
      </c>
      <c r="G4288" s="5" t="s">
        <v>19</v>
      </c>
      <c r="H4288" s="5" t="s">
        <v>173</v>
      </c>
      <c r="I4288" s="5">
        <v>78656.97</v>
      </c>
      <c r="J4288" s="5" t="s">
        <v>9949</v>
      </c>
      <c r="K4288" s="5" t="s">
        <v>81</v>
      </c>
      <c r="L4288" s="5" t="s">
        <v>73</v>
      </c>
      <c r="M4288" s="5">
        <v>1.06</v>
      </c>
      <c r="N4288" s="5" t="s">
        <v>33</v>
      </c>
      <c r="O4288" s="49">
        <v>26</v>
      </c>
    </row>
    <row r="4289" spans="1:15" x14ac:dyDescent="0.2">
      <c r="A4289" s="48" t="s">
        <v>12305</v>
      </c>
      <c r="B4289" s="5" t="s">
        <v>1893</v>
      </c>
      <c r="C4289" s="5">
        <v>23</v>
      </c>
      <c r="D4289" s="5" t="s">
        <v>17</v>
      </c>
      <c r="E4289" s="5" t="s">
        <v>12306</v>
      </c>
      <c r="F4289" s="5">
        <v>-10518</v>
      </c>
      <c r="G4289" s="5" t="s">
        <v>19</v>
      </c>
      <c r="H4289" s="5" t="s">
        <v>144</v>
      </c>
      <c r="I4289" s="5">
        <v>106739.8</v>
      </c>
      <c r="J4289" s="5" t="s">
        <v>11347</v>
      </c>
      <c r="K4289" s="5" t="s">
        <v>40</v>
      </c>
      <c r="L4289" s="5" t="s">
        <v>56</v>
      </c>
      <c r="M4289" s="5">
        <v>3.71</v>
      </c>
      <c r="N4289" s="5" t="s">
        <v>41</v>
      </c>
      <c r="O4289" s="49">
        <v>14</v>
      </c>
    </row>
    <row r="4290" spans="1:15" x14ac:dyDescent="0.2">
      <c r="A4290" s="48" t="s">
        <v>12307</v>
      </c>
      <c r="B4290" s="5" t="s">
        <v>4601</v>
      </c>
      <c r="C4290" s="5">
        <v>62</v>
      </c>
      <c r="D4290" s="5" t="s">
        <v>17</v>
      </c>
      <c r="E4290" s="5" t="s">
        <v>12308</v>
      </c>
      <c r="F4290" s="5">
        <v>-7091</v>
      </c>
      <c r="G4290" s="5" t="s">
        <v>29</v>
      </c>
      <c r="H4290" s="5" t="s">
        <v>144</v>
      </c>
      <c r="I4290" s="5">
        <v>99794.12</v>
      </c>
      <c r="J4290" s="5" t="s">
        <v>9589</v>
      </c>
      <c r="K4290" s="5" t="s">
        <v>40</v>
      </c>
      <c r="L4290" s="5" t="s">
        <v>32</v>
      </c>
      <c r="M4290" s="5">
        <v>1.23</v>
      </c>
      <c r="N4290" s="5" t="s">
        <v>74</v>
      </c>
      <c r="O4290" s="49">
        <v>15</v>
      </c>
    </row>
    <row r="4291" spans="1:15" x14ac:dyDescent="0.2">
      <c r="A4291" s="48" t="s">
        <v>12309</v>
      </c>
      <c r="B4291" s="5" t="s">
        <v>10829</v>
      </c>
      <c r="C4291" s="5">
        <v>65</v>
      </c>
      <c r="D4291" s="5" t="s">
        <v>50</v>
      </c>
      <c r="E4291" s="5" t="s">
        <v>12310</v>
      </c>
      <c r="F4291" s="5">
        <v>-2234</v>
      </c>
      <c r="G4291" s="5" t="s">
        <v>19</v>
      </c>
      <c r="H4291" s="5" t="s">
        <v>53</v>
      </c>
      <c r="I4291" s="5">
        <v>45921.41</v>
      </c>
      <c r="J4291" s="5" t="s">
        <v>10978</v>
      </c>
      <c r="K4291" s="5" t="s">
        <v>62</v>
      </c>
      <c r="L4291" s="5" t="s">
        <v>56</v>
      </c>
      <c r="M4291" s="5">
        <v>4.8499999999999996</v>
      </c>
      <c r="N4291" s="5" t="s">
        <v>24</v>
      </c>
      <c r="O4291" s="49">
        <v>19</v>
      </c>
    </row>
    <row r="4292" spans="1:15" x14ac:dyDescent="0.2">
      <c r="A4292" s="48" t="s">
        <v>12311</v>
      </c>
      <c r="B4292" s="5" t="s">
        <v>8170</v>
      </c>
      <c r="C4292" s="5">
        <v>26</v>
      </c>
      <c r="D4292" s="5" t="s">
        <v>50</v>
      </c>
      <c r="E4292" s="5" t="s">
        <v>12312</v>
      </c>
      <c r="F4292" s="5">
        <v>-3049</v>
      </c>
      <c r="G4292" s="5" t="s">
        <v>19</v>
      </c>
      <c r="H4292" s="5" t="s">
        <v>53</v>
      </c>
      <c r="I4292" s="5">
        <v>122012.94</v>
      </c>
      <c r="J4292" s="5" t="s">
        <v>11525</v>
      </c>
      <c r="K4292" s="5" t="s">
        <v>47</v>
      </c>
      <c r="L4292" s="5" t="s">
        <v>23</v>
      </c>
      <c r="M4292" s="5">
        <v>4.6500000000000004</v>
      </c>
      <c r="N4292" s="5" t="s">
        <v>57</v>
      </c>
      <c r="O4292" s="49">
        <v>27</v>
      </c>
    </row>
    <row r="4293" spans="1:15" x14ac:dyDescent="0.2">
      <c r="A4293" s="48" t="s">
        <v>12313</v>
      </c>
      <c r="B4293" s="5" t="s">
        <v>5998</v>
      </c>
      <c r="C4293" s="5">
        <v>49</v>
      </c>
      <c r="D4293" s="5" t="s">
        <v>50</v>
      </c>
      <c r="E4293" s="5" t="s">
        <v>12314</v>
      </c>
      <c r="F4293" s="5">
        <v>-6852</v>
      </c>
      <c r="G4293" s="5" t="s">
        <v>29</v>
      </c>
      <c r="H4293" s="5" t="s">
        <v>38</v>
      </c>
      <c r="I4293" s="5">
        <v>175221.02</v>
      </c>
      <c r="J4293" s="5" t="s">
        <v>4897</v>
      </c>
      <c r="K4293" s="5" t="s">
        <v>118</v>
      </c>
      <c r="L4293" s="5" t="s">
        <v>32</v>
      </c>
      <c r="M4293" s="5">
        <v>2.5299999999999998</v>
      </c>
      <c r="N4293" s="5" t="s">
        <v>24</v>
      </c>
      <c r="O4293" s="49">
        <v>9</v>
      </c>
    </row>
    <row r="4294" spans="1:15" x14ac:dyDescent="0.2">
      <c r="A4294" s="48" t="s">
        <v>12315</v>
      </c>
      <c r="B4294" s="5" t="s">
        <v>2552</v>
      </c>
      <c r="C4294" s="5">
        <v>40</v>
      </c>
      <c r="D4294" s="5" t="s">
        <v>17</v>
      </c>
      <c r="E4294" s="5" t="s">
        <v>12316</v>
      </c>
      <c r="F4294" s="5">
        <v>-10124</v>
      </c>
      <c r="G4294" s="5" t="s">
        <v>37</v>
      </c>
      <c r="H4294" s="5" t="s">
        <v>30</v>
      </c>
      <c r="I4294" s="5">
        <v>47381.86</v>
      </c>
      <c r="J4294" s="5" t="s">
        <v>9032</v>
      </c>
      <c r="K4294" s="5" t="s">
        <v>127</v>
      </c>
      <c r="L4294" s="5" t="s">
        <v>23</v>
      </c>
      <c r="M4294" s="5">
        <v>3.75</v>
      </c>
      <c r="N4294" s="5" t="s">
        <v>41</v>
      </c>
      <c r="O4294" s="49">
        <v>2</v>
      </c>
    </row>
    <row r="4295" spans="1:15" x14ac:dyDescent="0.2">
      <c r="A4295" s="48" t="s">
        <v>12317</v>
      </c>
      <c r="B4295" s="5" t="s">
        <v>6139</v>
      </c>
      <c r="C4295" s="5">
        <v>41</v>
      </c>
      <c r="D4295" s="5" t="s">
        <v>50</v>
      </c>
      <c r="E4295" s="5" t="s">
        <v>12318</v>
      </c>
      <c r="F4295" s="5">
        <v>-3237</v>
      </c>
      <c r="G4295" s="5" t="s">
        <v>78</v>
      </c>
      <c r="H4295" s="5" t="s">
        <v>79</v>
      </c>
      <c r="I4295" s="5">
        <v>136130.12</v>
      </c>
      <c r="J4295" s="5" t="s">
        <v>12319</v>
      </c>
      <c r="K4295" s="5" t="s">
        <v>127</v>
      </c>
      <c r="L4295" s="5" t="s">
        <v>32</v>
      </c>
      <c r="M4295" s="5">
        <v>2.0699999999999998</v>
      </c>
      <c r="N4295" s="5" t="s">
        <v>41</v>
      </c>
      <c r="O4295" s="49">
        <v>29</v>
      </c>
    </row>
    <row r="4296" spans="1:15" x14ac:dyDescent="0.2">
      <c r="A4296" s="48" t="s">
        <v>12320</v>
      </c>
      <c r="B4296" s="5" t="s">
        <v>5322</v>
      </c>
      <c r="C4296" s="5">
        <v>36</v>
      </c>
      <c r="D4296" s="5" t="s">
        <v>27</v>
      </c>
      <c r="E4296" s="5" t="s">
        <v>12321</v>
      </c>
      <c r="F4296" s="5">
        <v>-9164</v>
      </c>
      <c r="G4296" s="5" t="s">
        <v>116</v>
      </c>
      <c r="H4296" s="5" t="s">
        <v>53</v>
      </c>
      <c r="I4296" s="5">
        <v>83408.25</v>
      </c>
      <c r="J4296" s="5" t="s">
        <v>1922</v>
      </c>
      <c r="K4296" s="5" t="s">
        <v>118</v>
      </c>
      <c r="L4296" s="5" t="s">
        <v>32</v>
      </c>
      <c r="M4296" s="5">
        <v>1.95</v>
      </c>
      <c r="N4296" s="5" t="s">
        <v>33</v>
      </c>
      <c r="O4296" s="49">
        <v>40</v>
      </c>
    </row>
    <row r="4297" spans="1:15" x14ac:dyDescent="0.2">
      <c r="A4297" s="48" t="s">
        <v>12322</v>
      </c>
      <c r="B4297" s="5" t="s">
        <v>12323</v>
      </c>
      <c r="C4297" s="5">
        <v>48</v>
      </c>
      <c r="D4297" s="5" t="s">
        <v>17</v>
      </c>
      <c r="E4297" s="5" t="s">
        <v>12324</v>
      </c>
      <c r="F4297" s="5">
        <v>-7678</v>
      </c>
      <c r="G4297" s="5" t="s">
        <v>94</v>
      </c>
      <c r="H4297" s="5" t="s">
        <v>79</v>
      </c>
      <c r="I4297" s="5">
        <v>65880.320000000007</v>
      </c>
      <c r="J4297" s="5" t="s">
        <v>1673</v>
      </c>
      <c r="K4297" s="5" t="s">
        <v>47</v>
      </c>
      <c r="L4297" s="5" t="s">
        <v>56</v>
      </c>
      <c r="M4297" s="5">
        <v>1.63</v>
      </c>
      <c r="N4297" s="5" t="s">
        <v>57</v>
      </c>
      <c r="O4297" s="49">
        <v>10</v>
      </c>
    </row>
    <row r="4298" spans="1:15" x14ac:dyDescent="0.2">
      <c r="A4298" s="48" t="s">
        <v>12325</v>
      </c>
      <c r="B4298" s="5" t="s">
        <v>2468</v>
      </c>
      <c r="C4298" s="5">
        <v>63</v>
      </c>
      <c r="D4298" s="5" t="s">
        <v>27</v>
      </c>
      <c r="E4298" s="5" t="s">
        <v>12326</v>
      </c>
      <c r="F4298" s="5">
        <v>-6685</v>
      </c>
      <c r="G4298" s="5" t="s">
        <v>45</v>
      </c>
      <c r="H4298" s="5" t="s">
        <v>66</v>
      </c>
      <c r="I4298" s="5">
        <v>45428.21</v>
      </c>
      <c r="J4298" s="5" t="s">
        <v>4615</v>
      </c>
      <c r="K4298" s="5" t="s">
        <v>127</v>
      </c>
      <c r="L4298" s="5" t="s">
        <v>73</v>
      </c>
      <c r="M4298" s="5">
        <v>2.62</v>
      </c>
      <c r="N4298" s="5" t="s">
        <v>33</v>
      </c>
      <c r="O4298" s="49">
        <v>25</v>
      </c>
    </row>
    <row r="4299" spans="1:15" x14ac:dyDescent="0.2">
      <c r="A4299" s="48" t="s">
        <v>12327</v>
      </c>
      <c r="B4299" s="5" t="s">
        <v>3085</v>
      </c>
      <c r="C4299" s="5">
        <v>50</v>
      </c>
      <c r="D4299" s="5" t="s">
        <v>50</v>
      </c>
      <c r="E4299" s="5" t="s">
        <v>12328</v>
      </c>
      <c r="F4299" s="5">
        <v>-8363</v>
      </c>
      <c r="G4299" s="5" t="s">
        <v>52</v>
      </c>
      <c r="H4299" s="5" t="s">
        <v>173</v>
      </c>
      <c r="I4299" s="5">
        <v>131610.29999999999</v>
      </c>
      <c r="J4299" s="5" t="s">
        <v>12040</v>
      </c>
      <c r="K4299" s="5" t="s">
        <v>104</v>
      </c>
      <c r="L4299" s="5" t="s">
        <v>23</v>
      </c>
      <c r="M4299" s="5">
        <v>4.63</v>
      </c>
      <c r="N4299" s="5" t="s">
        <v>41</v>
      </c>
      <c r="O4299" s="49">
        <v>37</v>
      </c>
    </row>
    <row r="4300" spans="1:15" x14ac:dyDescent="0.2">
      <c r="A4300" s="48" t="s">
        <v>12329</v>
      </c>
      <c r="B4300" s="5" t="s">
        <v>12330</v>
      </c>
      <c r="C4300" s="5">
        <v>39</v>
      </c>
      <c r="D4300" s="5" t="s">
        <v>27</v>
      </c>
      <c r="E4300" s="5" t="s">
        <v>12331</v>
      </c>
      <c r="F4300" s="5">
        <v>-3766</v>
      </c>
      <c r="G4300" s="5" t="s">
        <v>78</v>
      </c>
      <c r="H4300" s="5" t="s">
        <v>173</v>
      </c>
      <c r="I4300" s="5">
        <v>116255.24</v>
      </c>
      <c r="J4300" s="5" t="s">
        <v>4914</v>
      </c>
      <c r="K4300" s="5" t="s">
        <v>55</v>
      </c>
      <c r="L4300" s="5" t="s">
        <v>73</v>
      </c>
      <c r="M4300" s="5">
        <v>4.46</v>
      </c>
      <c r="N4300" s="5" t="s">
        <v>24</v>
      </c>
      <c r="O4300" s="49">
        <v>5</v>
      </c>
    </row>
    <row r="4301" spans="1:15" x14ac:dyDescent="0.2">
      <c r="A4301" s="48" t="s">
        <v>12332</v>
      </c>
      <c r="B4301" s="5" t="s">
        <v>6836</v>
      </c>
      <c r="C4301" s="5">
        <v>39</v>
      </c>
      <c r="D4301" s="5" t="s">
        <v>50</v>
      </c>
      <c r="E4301" s="5" t="s">
        <v>12333</v>
      </c>
      <c r="F4301" s="5">
        <v>-6520</v>
      </c>
      <c r="G4301" s="5" t="s">
        <v>45</v>
      </c>
      <c r="H4301" s="5" t="s">
        <v>194</v>
      </c>
      <c r="I4301" s="5">
        <v>56334.96</v>
      </c>
      <c r="J4301" s="5" t="s">
        <v>12334</v>
      </c>
      <c r="K4301" s="5" t="s">
        <v>81</v>
      </c>
      <c r="L4301" s="5" t="s">
        <v>32</v>
      </c>
      <c r="M4301" s="5">
        <v>3.77</v>
      </c>
      <c r="N4301" s="5" t="s">
        <v>41</v>
      </c>
      <c r="O4301" s="49">
        <v>20</v>
      </c>
    </row>
    <row r="4302" spans="1:15" x14ac:dyDescent="0.2">
      <c r="A4302" s="48" t="s">
        <v>12335</v>
      </c>
      <c r="B4302" s="5" t="s">
        <v>10062</v>
      </c>
      <c r="C4302" s="5">
        <v>49</v>
      </c>
      <c r="D4302" s="5" t="s">
        <v>27</v>
      </c>
      <c r="E4302" s="5" t="s">
        <v>12336</v>
      </c>
      <c r="F4302" s="5">
        <v>-8234</v>
      </c>
      <c r="G4302" s="5" t="s">
        <v>116</v>
      </c>
      <c r="H4302" s="5" t="s">
        <v>30</v>
      </c>
      <c r="I4302" s="5">
        <v>38862.61</v>
      </c>
      <c r="J4302" s="5" t="s">
        <v>3926</v>
      </c>
      <c r="K4302" s="5" t="s">
        <v>22</v>
      </c>
      <c r="L4302" s="5" t="s">
        <v>56</v>
      </c>
      <c r="M4302" s="5">
        <v>1.64</v>
      </c>
      <c r="N4302" s="5" t="s">
        <v>41</v>
      </c>
      <c r="O4302" s="49">
        <v>25</v>
      </c>
    </row>
    <row r="4303" spans="1:15" x14ac:dyDescent="0.2">
      <c r="A4303" s="48" t="s">
        <v>12337</v>
      </c>
      <c r="B4303" s="5" t="s">
        <v>12338</v>
      </c>
      <c r="C4303" s="5">
        <v>22</v>
      </c>
      <c r="D4303" s="5" t="s">
        <v>50</v>
      </c>
      <c r="E4303" s="5" t="s">
        <v>12339</v>
      </c>
      <c r="F4303" s="5">
        <v>-5163</v>
      </c>
      <c r="G4303" s="5" t="s">
        <v>52</v>
      </c>
      <c r="H4303" s="5" t="s">
        <v>79</v>
      </c>
      <c r="I4303" s="5">
        <v>144716.78</v>
      </c>
      <c r="J4303" s="5" t="s">
        <v>953</v>
      </c>
      <c r="K4303" s="5" t="s">
        <v>40</v>
      </c>
      <c r="L4303" s="5" t="s">
        <v>73</v>
      </c>
      <c r="M4303" s="5">
        <v>2.91</v>
      </c>
      <c r="N4303" s="5" t="s">
        <v>41</v>
      </c>
      <c r="O4303" s="49">
        <v>38</v>
      </c>
    </row>
    <row r="4304" spans="1:15" x14ac:dyDescent="0.2">
      <c r="A4304" s="48" t="s">
        <v>12340</v>
      </c>
      <c r="B4304" s="5" t="s">
        <v>12341</v>
      </c>
      <c r="C4304" s="5">
        <v>52</v>
      </c>
      <c r="D4304" s="5" t="s">
        <v>17</v>
      </c>
      <c r="E4304" s="5" t="s">
        <v>12342</v>
      </c>
      <c r="F4304" s="5">
        <v>-4687</v>
      </c>
      <c r="G4304" s="5" t="s">
        <v>116</v>
      </c>
      <c r="H4304" s="5" t="s">
        <v>53</v>
      </c>
      <c r="I4304" s="5">
        <v>104989.01</v>
      </c>
      <c r="J4304" s="5" t="s">
        <v>2776</v>
      </c>
      <c r="K4304" s="5" t="s">
        <v>136</v>
      </c>
      <c r="L4304" s="5" t="s">
        <v>32</v>
      </c>
      <c r="M4304" s="5">
        <v>4.3899999999999997</v>
      </c>
      <c r="N4304" s="5" t="s">
        <v>41</v>
      </c>
      <c r="O4304" s="49">
        <v>40</v>
      </c>
    </row>
    <row r="4305" spans="1:15" x14ac:dyDescent="0.2">
      <c r="A4305" s="48" t="s">
        <v>12343</v>
      </c>
      <c r="B4305" s="5" t="s">
        <v>443</v>
      </c>
      <c r="C4305" s="5">
        <v>28</v>
      </c>
      <c r="D4305" s="5" t="s">
        <v>27</v>
      </c>
      <c r="E4305" s="5" t="s">
        <v>12344</v>
      </c>
      <c r="F4305" s="5">
        <v>-4937</v>
      </c>
      <c r="G4305" s="5" t="s">
        <v>29</v>
      </c>
      <c r="H4305" s="5" t="s">
        <v>71</v>
      </c>
      <c r="I4305" s="5">
        <v>58122.12</v>
      </c>
      <c r="J4305" s="5" t="s">
        <v>6733</v>
      </c>
      <c r="K4305" s="5" t="s">
        <v>127</v>
      </c>
      <c r="L4305" s="5" t="s">
        <v>56</v>
      </c>
      <c r="M4305" s="5">
        <v>2.79</v>
      </c>
      <c r="N4305" s="5" t="s">
        <v>57</v>
      </c>
      <c r="O4305" s="49">
        <v>38</v>
      </c>
    </row>
    <row r="4306" spans="1:15" x14ac:dyDescent="0.2">
      <c r="A4306" s="48" t="s">
        <v>12345</v>
      </c>
      <c r="B4306" s="5" t="s">
        <v>7489</v>
      </c>
      <c r="C4306" s="5">
        <v>54</v>
      </c>
      <c r="D4306" s="5" t="s">
        <v>27</v>
      </c>
      <c r="E4306" s="5" t="s">
        <v>12346</v>
      </c>
      <c r="F4306" s="5">
        <v>-2936</v>
      </c>
      <c r="G4306" s="5" t="s">
        <v>29</v>
      </c>
      <c r="H4306" s="5" t="s">
        <v>20</v>
      </c>
      <c r="I4306" s="5">
        <v>52657.83</v>
      </c>
      <c r="J4306" s="5" t="s">
        <v>9105</v>
      </c>
      <c r="K4306" s="5" t="s">
        <v>40</v>
      </c>
      <c r="L4306" s="5" t="s">
        <v>73</v>
      </c>
      <c r="M4306" s="5">
        <v>2.61</v>
      </c>
      <c r="N4306" s="5" t="s">
        <v>74</v>
      </c>
      <c r="O4306" s="49">
        <v>0</v>
      </c>
    </row>
    <row r="4307" spans="1:15" x14ac:dyDescent="0.2">
      <c r="A4307" s="48" t="s">
        <v>12347</v>
      </c>
      <c r="B4307" s="5" t="s">
        <v>7157</v>
      </c>
      <c r="C4307" s="5">
        <v>57</v>
      </c>
      <c r="D4307" s="5" t="s">
        <v>50</v>
      </c>
      <c r="E4307" s="5" t="s">
        <v>12348</v>
      </c>
      <c r="F4307" s="5">
        <v>-6939</v>
      </c>
      <c r="G4307" s="5" t="s">
        <v>85</v>
      </c>
      <c r="H4307" s="5" t="s">
        <v>66</v>
      </c>
      <c r="I4307" s="5">
        <v>107980.3</v>
      </c>
      <c r="J4307" s="5" t="s">
        <v>7635</v>
      </c>
      <c r="K4307" s="5" t="s">
        <v>118</v>
      </c>
      <c r="L4307" s="5" t="s">
        <v>23</v>
      </c>
      <c r="M4307" s="5">
        <v>1.1200000000000001</v>
      </c>
      <c r="N4307" s="5" t="s">
        <v>24</v>
      </c>
      <c r="O4307" s="49">
        <v>17</v>
      </c>
    </row>
    <row r="4308" spans="1:15" x14ac:dyDescent="0.2">
      <c r="A4308" s="48" t="s">
        <v>12349</v>
      </c>
      <c r="B4308" s="5" t="s">
        <v>2301</v>
      </c>
      <c r="C4308" s="5">
        <v>46</v>
      </c>
      <c r="D4308" s="5" t="s">
        <v>50</v>
      </c>
      <c r="E4308" s="5" t="s">
        <v>12350</v>
      </c>
      <c r="F4308" s="5">
        <v>-10900</v>
      </c>
      <c r="G4308" s="5" t="s">
        <v>29</v>
      </c>
      <c r="H4308" s="5" t="s">
        <v>173</v>
      </c>
      <c r="I4308" s="5">
        <v>45086.66</v>
      </c>
      <c r="J4308" s="5" t="s">
        <v>3376</v>
      </c>
      <c r="K4308" s="5" t="s">
        <v>22</v>
      </c>
      <c r="L4308" s="5" t="s">
        <v>73</v>
      </c>
      <c r="M4308" s="5">
        <v>2.0499999999999998</v>
      </c>
      <c r="N4308" s="5" t="s">
        <v>33</v>
      </c>
      <c r="O4308" s="49">
        <v>8</v>
      </c>
    </row>
    <row r="4309" spans="1:15" x14ac:dyDescent="0.2">
      <c r="A4309" s="48" t="s">
        <v>12351</v>
      </c>
      <c r="B4309" s="5" t="s">
        <v>7242</v>
      </c>
      <c r="C4309" s="5">
        <v>52</v>
      </c>
      <c r="D4309" s="5" t="s">
        <v>17</v>
      </c>
      <c r="E4309" s="5" t="s">
        <v>7963</v>
      </c>
      <c r="F4309" s="5">
        <v>-9984</v>
      </c>
      <c r="G4309" s="5" t="s">
        <v>94</v>
      </c>
      <c r="H4309" s="5" t="s">
        <v>144</v>
      </c>
      <c r="I4309" s="5">
        <v>51469.97</v>
      </c>
      <c r="J4309" s="5" t="s">
        <v>1381</v>
      </c>
      <c r="K4309" s="5" t="s">
        <v>104</v>
      </c>
      <c r="L4309" s="5" t="s">
        <v>32</v>
      </c>
      <c r="M4309" s="5">
        <v>4.68</v>
      </c>
      <c r="N4309" s="5" t="s">
        <v>24</v>
      </c>
      <c r="O4309" s="49">
        <v>15</v>
      </c>
    </row>
    <row r="4310" spans="1:15" x14ac:dyDescent="0.2">
      <c r="A4310" s="48" t="s">
        <v>12352</v>
      </c>
      <c r="B4310" s="5" t="s">
        <v>9990</v>
      </c>
      <c r="C4310" s="5">
        <v>30</v>
      </c>
      <c r="D4310" s="5" t="s">
        <v>50</v>
      </c>
      <c r="E4310" s="5" t="s">
        <v>12353</v>
      </c>
      <c r="F4310" s="5">
        <v>-6087</v>
      </c>
      <c r="G4310" s="5" t="s">
        <v>85</v>
      </c>
      <c r="H4310" s="5" t="s">
        <v>71</v>
      </c>
      <c r="I4310" s="5">
        <v>65220.95</v>
      </c>
      <c r="J4310" s="5" t="s">
        <v>3623</v>
      </c>
      <c r="K4310" s="5" t="s">
        <v>118</v>
      </c>
      <c r="L4310" s="5" t="s">
        <v>73</v>
      </c>
      <c r="M4310" s="5">
        <v>4.78</v>
      </c>
      <c r="N4310" s="5" t="s">
        <v>24</v>
      </c>
      <c r="O4310" s="49">
        <v>12</v>
      </c>
    </row>
    <row r="4311" spans="1:15" x14ac:dyDescent="0.2">
      <c r="A4311" s="48" t="s">
        <v>12354</v>
      </c>
      <c r="B4311" s="5" t="s">
        <v>7076</v>
      </c>
      <c r="C4311" s="5">
        <v>36</v>
      </c>
      <c r="D4311" s="5" t="s">
        <v>50</v>
      </c>
      <c r="E4311" s="5" t="s">
        <v>12355</v>
      </c>
      <c r="F4311" s="5">
        <v>-1847</v>
      </c>
      <c r="G4311" s="5" t="s">
        <v>116</v>
      </c>
      <c r="H4311" s="5" t="s">
        <v>173</v>
      </c>
      <c r="I4311" s="5">
        <v>114017.5</v>
      </c>
      <c r="J4311" s="5" t="s">
        <v>1215</v>
      </c>
      <c r="K4311" s="5" t="s">
        <v>104</v>
      </c>
      <c r="L4311" s="5" t="s">
        <v>32</v>
      </c>
      <c r="M4311" s="5">
        <v>3.83</v>
      </c>
      <c r="N4311" s="5" t="s">
        <v>33</v>
      </c>
      <c r="O4311" s="49">
        <v>38</v>
      </c>
    </row>
    <row r="4312" spans="1:15" x14ac:dyDescent="0.2">
      <c r="A4312" s="48" t="s">
        <v>12356</v>
      </c>
      <c r="B4312" s="5" t="s">
        <v>2263</v>
      </c>
      <c r="C4312" s="5">
        <v>40</v>
      </c>
      <c r="D4312" s="5" t="s">
        <v>27</v>
      </c>
      <c r="E4312" s="5" t="s">
        <v>12357</v>
      </c>
      <c r="F4312" s="5">
        <v>-5944</v>
      </c>
      <c r="G4312" s="5" t="s">
        <v>37</v>
      </c>
      <c r="H4312" s="5" t="s">
        <v>71</v>
      </c>
      <c r="I4312" s="5">
        <v>143260.10999999999</v>
      </c>
      <c r="J4312" s="5" t="s">
        <v>1471</v>
      </c>
      <c r="K4312" s="5" t="s">
        <v>104</v>
      </c>
      <c r="L4312" s="5" t="s">
        <v>56</v>
      </c>
      <c r="M4312" s="5">
        <v>4.0599999999999996</v>
      </c>
      <c r="N4312" s="5" t="s">
        <v>74</v>
      </c>
      <c r="O4312" s="49">
        <v>23</v>
      </c>
    </row>
    <row r="4313" spans="1:15" x14ac:dyDescent="0.2">
      <c r="A4313" s="48" t="s">
        <v>12358</v>
      </c>
      <c r="B4313" s="5" t="s">
        <v>4438</v>
      </c>
      <c r="C4313" s="5">
        <v>24</v>
      </c>
      <c r="D4313" s="5" t="s">
        <v>17</v>
      </c>
      <c r="E4313" s="5" t="s">
        <v>12359</v>
      </c>
      <c r="F4313" s="5">
        <v>-6317</v>
      </c>
      <c r="G4313" s="5" t="s">
        <v>99</v>
      </c>
      <c r="H4313" s="5" t="s">
        <v>38</v>
      </c>
      <c r="I4313" s="5">
        <v>127756</v>
      </c>
      <c r="J4313" s="5" t="s">
        <v>1527</v>
      </c>
      <c r="K4313" s="5" t="s">
        <v>118</v>
      </c>
      <c r="L4313" s="5" t="s">
        <v>23</v>
      </c>
      <c r="M4313" s="5">
        <v>2.35</v>
      </c>
      <c r="N4313" s="5" t="s">
        <v>57</v>
      </c>
      <c r="O4313" s="49">
        <v>40</v>
      </c>
    </row>
    <row r="4314" spans="1:15" x14ac:dyDescent="0.2">
      <c r="A4314" s="48" t="s">
        <v>12360</v>
      </c>
      <c r="B4314" s="5" t="s">
        <v>10722</v>
      </c>
      <c r="C4314" s="5">
        <v>32</v>
      </c>
      <c r="D4314" s="5" t="s">
        <v>27</v>
      </c>
      <c r="E4314" s="5" t="s">
        <v>12361</v>
      </c>
      <c r="F4314" s="5">
        <v>-4617</v>
      </c>
      <c r="G4314" s="5" t="s">
        <v>19</v>
      </c>
      <c r="H4314" s="5" t="s">
        <v>71</v>
      </c>
      <c r="I4314" s="5">
        <v>94697.62</v>
      </c>
      <c r="J4314" s="5" t="s">
        <v>12362</v>
      </c>
      <c r="K4314" s="5" t="s">
        <v>104</v>
      </c>
      <c r="L4314" s="5" t="s">
        <v>56</v>
      </c>
      <c r="M4314" s="5">
        <v>4.88</v>
      </c>
      <c r="N4314" s="5" t="s">
        <v>74</v>
      </c>
      <c r="O4314" s="49">
        <v>10</v>
      </c>
    </row>
    <row r="4315" spans="1:15" x14ac:dyDescent="0.2">
      <c r="A4315" s="48" t="s">
        <v>12363</v>
      </c>
      <c r="B4315" s="5" t="s">
        <v>2908</v>
      </c>
      <c r="C4315" s="5">
        <v>64</v>
      </c>
      <c r="D4315" s="5" t="s">
        <v>17</v>
      </c>
      <c r="E4315" s="5" t="s">
        <v>12364</v>
      </c>
      <c r="F4315" s="5">
        <v>-4270</v>
      </c>
      <c r="G4315" s="5" t="s">
        <v>116</v>
      </c>
      <c r="H4315" s="5" t="s">
        <v>38</v>
      </c>
      <c r="I4315" s="5">
        <v>108354.23</v>
      </c>
      <c r="J4315" s="5" t="s">
        <v>12365</v>
      </c>
      <c r="K4315" s="5" t="s">
        <v>62</v>
      </c>
      <c r="L4315" s="5" t="s">
        <v>56</v>
      </c>
      <c r="M4315" s="5">
        <v>4.4400000000000004</v>
      </c>
      <c r="N4315" s="5" t="s">
        <v>57</v>
      </c>
      <c r="O4315" s="49">
        <v>6</v>
      </c>
    </row>
    <row r="4316" spans="1:15" x14ac:dyDescent="0.2">
      <c r="A4316" s="48" t="s">
        <v>12366</v>
      </c>
      <c r="B4316" s="5" t="s">
        <v>5423</v>
      </c>
      <c r="C4316" s="5">
        <v>57</v>
      </c>
      <c r="D4316" s="5" t="s">
        <v>27</v>
      </c>
      <c r="E4316" s="5" t="s">
        <v>12367</v>
      </c>
      <c r="F4316" s="5">
        <v>-5017</v>
      </c>
      <c r="G4316" s="5" t="s">
        <v>29</v>
      </c>
      <c r="H4316" s="5" t="s">
        <v>71</v>
      </c>
      <c r="I4316" s="5">
        <v>142354.26</v>
      </c>
      <c r="J4316" s="5" t="s">
        <v>3338</v>
      </c>
      <c r="K4316" s="5" t="s">
        <v>62</v>
      </c>
      <c r="L4316" s="5" t="s">
        <v>32</v>
      </c>
      <c r="M4316" s="5">
        <v>3.23</v>
      </c>
      <c r="N4316" s="5" t="s">
        <v>24</v>
      </c>
      <c r="O4316" s="49">
        <v>24</v>
      </c>
    </row>
    <row r="4317" spans="1:15" x14ac:dyDescent="0.2">
      <c r="A4317" s="48" t="s">
        <v>12368</v>
      </c>
      <c r="B4317" s="5" t="s">
        <v>4997</v>
      </c>
      <c r="C4317" s="5">
        <v>62</v>
      </c>
      <c r="D4317" s="5" t="s">
        <v>50</v>
      </c>
      <c r="E4317" s="5" t="s">
        <v>12369</v>
      </c>
      <c r="F4317" s="5">
        <v>-6736</v>
      </c>
      <c r="G4317" s="5" t="s">
        <v>94</v>
      </c>
      <c r="H4317" s="5" t="s">
        <v>194</v>
      </c>
      <c r="I4317" s="5">
        <v>68162.789999999994</v>
      </c>
      <c r="J4317" s="5" t="s">
        <v>12370</v>
      </c>
      <c r="K4317" s="5" t="s">
        <v>81</v>
      </c>
      <c r="L4317" s="5" t="s">
        <v>32</v>
      </c>
      <c r="M4317" s="5">
        <v>2.72</v>
      </c>
      <c r="N4317" s="5" t="s">
        <v>41</v>
      </c>
      <c r="O4317" s="49">
        <v>35</v>
      </c>
    </row>
    <row r="4318" spans="1:15" x14ac:dyDescent="0.2">
      <c r="A4318" s="48" t="s">
        <v>12371</v>
      </c>
      <c r="B4318" s="5" t="s">
        <v>4364</v>
      </c>
      <c r="C4318" s="5">
        <v>39</v>
      </c>
      <c r="D4318" s="5" t="s">
        <v>50</v>
      </c>
      <c r="E4318" s="5" t="s">
        <v>12372</v>
      </c>
      <c r="F4318" s="5">
        <v>-3549</v>
      </c>
      <c r="G4318" s="5" t="s">
        <v>19</v>
      </c>
      <c r="H4318" s="5" t="s">
        <v>173</v>
      </c>
      <c r="I4318" s="5">
        <v>170352.56</v>
      </c>
      <c r="J4318" s="5" t="s">
        <v>67</v>
      </c>
      <c r="K4318" s="5" t="s">
        <v>118</v>
      </c>
      <c r="L4318" s="5" t="s">
        <v>23</v>
      </c>
      <c r="M4318" s="5">
        <v>4.58</v>
      </c>
      <c r="N4318" s="5" t="s">
        <v>74</v>
      </c>
      <c r="O4318" s="49">
        <v>38</v>
      </c>
    </row>
    <row r="4319" spans="1:15" x14ac:dyDescent="0.2">
      <c r="A4319" s="48" t="s">
        <v>12373</v>
      </c>
      <c r="B4319" s="5" t="s">
        <v>3499</v>
      </c>
      <c r="C4319" s="5">
        <v>64</v>
      </c>
      <c r="D4319" s="5" t="s">
        <v>27</v>
      </c>
      <c r="E4319" s="5" t="s">
        <v>12374</v>
      </c>
      <c r="F4319" s="5">
        <v>-10354</v>
      </c>
      <c r="G4319" s="5" t="s">
        <v>29</v>
      </c>
      <c r="H4319" s="5" t="s">
        <v>66</v>
      </c>
      <c r="I4319" s="5">
        <v>38982.35</v>
      </c>
      <c r="J4319" s="5" t="s">
        <v>4561</v>
      </c>
      <c r="K4319" s="5" t="s">
        <v>136</v>
      </c>
      <c r="L4319" s="5" t="s">
        <v>56</v>
      </c>
      <c r="M4319" s="5">
        <v>4.7300000000000004</v>
      </c>
      <c r="N4319" s="5" t="s">
        <v>24</v>
      </c>
      <c r="O4319" s="49">
        <v>39</v>
      </c>
    </row>
    <row r="4320" spans="1:15" x14ac:dyDescent="0.2">
      <c r="A4320" s="48" t="s">
        <v>12375</v>
      </c>
      <c r="B4320" s="5" t="s">
        <v>5617</v>
      </c>
      <c r="C4320" s="5">
        <v>40</v>
      </c>
      <c r="D4320" s="5" t="s">
        <v>17</v>
      </c>
      <c r="E4320" s="5" t="s">
        <v>12376</v>
      </c>
      <c r="F4320" s="5">
        <v>-2292</v>
      </c>
      <c r="G4320" s="5" t="s">
        <v>94</v>
      </c>
      <c r="H4320" s="5" t="s">
        <v>194</v>
      </c>
      <c r="I4320" s="5">
        <v>168537.39</v>
      </c>
      <c r="J4320" s="5" t="s">
        <v>7912</v>
      </c>
      <c r="K4320" s="5" t="s">
        <v>22</v>
      </c>
      <c r="L4320" s="5" t="s">
        <v>32</v>
      </c>
      <c r="M4320" s="5">
        <v>2.83</v>
      </c>
      <c r="N4320" s="5" t="s">
        <v>41</v>
      </c>
      <c r="O4320" s="49">
        <v>8</v>
      </c>
    </row>
    <row r="4321" spans="1:15" x14ac:dyDescent="0.2">
      <c r="A4321" s="48" t="s">
        <v>12377</v>
      </c>
      <c r="B4321" s="5" t="s">
        <v>2505</v>
      </c>
      <c r="C4321" s="5">
        <v>22</v>
      </c>
      <c r="D4321" s="5" t="s">
        <v>27</v>
      </c>
      <c r="E4321" s="5" t="s">
        <v>12378</v>
      </c>
      <c r="F4321" s="5">
        <v>-7357</v>
      </c>
      <c r="G4321" s="5" t="s">
        <v>29</v>
      </c>
      <c r="H4321" s="5" t="s">
        <v>173</v>
      </c>
      <c r="I4321" s="5">
        <v>150291.5</v>
      </c>
      <c r="J4321" s="5" t="s">
        <v>3369</v>
      </c>
      <c r="K4321" s="5" t="s">
        <v>55</v>
      </c>
      <c r="L4321" s="5" t="s">
        <v>23</v>
      </c>
      <c r="M4321" s="5">
        <v>2.9</v>
      </c>
      <c r="N4321" s="5" t="s">
        <v>33</v>
      </c>
      <c r="O4321" s="49">
        <v>25</v>
      </c>
    </row>
    <row r="4322" spans="1:15" x14ac:dyDescent="0.2">
      <c r="A4322" s="48" t="s">
        <v>12379</v>
      </c>
      <c r="B4322" s="5" t="s">
        <v>12380</v>
      </c>
      <c r="C4322" s="5">
        <v>59</v>
      </c>
      <c r="D4322" s="5" t="s">
        <v>17</v>
      </c>
      <c r="E4322" s="5" t="s">
        <v>12381</v>
      </c>
      <c r="F4322" s="5">
        <v>-5319</v>
      </c>
      <c r="G4322" s="5" t="s">
        <v>85</v>
      </c>
      <c r="H4322" s="5" t="s">
        <v>66</v>
      </c>
      <c r="I4322" s="5">
        <v>116495.49</v>
      </c>
      <c r="J4322" s="5" t="s">
        <v>1824</v>
      </c>
      <c r="K4322" s="5" t="s">
        <v>81</v>
      </c>
      <c r="L4322" s="5" t="s">
        <v>32</v>
      </c>
      <c r="M4322" s="5">
        <v>3.75</v>
      </c>
      <c r="N4322" s="5" t="s">
        <v>74</v>
      </c>
      <c r="O4322" s="49">
        <v>25</v>
      </c>
    </row>
    <row r="4323" spans="1:15" x14ac:dyDescent="0.2">
      <c r="A4323" s="48" t="s">
        <v>12382</v>
      </c>
      <c r="B4323" s="5" t="s">
        <v>5681</v>
      </c>
      <c r="C4323" s="5">
        <v>28</v>
      </c>
      <c r="D4323" s="5" t="s">
        <v>50</v>
      </c>
      <c r="E4323" s="5" t="s">
        <v>12383</v>
      </c>
      <c r="F4323" s="5">
        <v>-8159</v>
      </c>
      <c r="G4323" s="5" t="s">
        <v>37</v>
      </c>
      <c r="H4323" s="5" t="s">
        <v>79</v>
      </c>
      <c r="I4323" s="5">
        <v>63565.77</v>
      </c>
      <c r="J4323" s="5" t="s">
        <v>6483</v>
      </c>
      <c r="K4323" s="5" t="s">
        <v>136</v>
      </c>
      <c r="L4323" s="5" t="s">
        <v>73</v>
      </c>
      <c r="M4323" s="5">
        <v>3.53</v>
      </c>
      <c r="N4323" s="5" t="s">
        <v>41</v>
      </c>
      <c r="O4323" s="49">
        <v>36</v>
      </c>
    </row>
    <row r="4324" spans="1:15" x14ac:dyDescent="0.2">
      <c r="A4324" s="48" t="s">
        <v>12384</v>
      </c>
      <c r="B4324" s="5" t="s">
        <v>3739</v>
      </c>
      <c r="C4324" s="5">
        <v>63</v>
      </c>
      <c r="D4324" s="5" t="s">
        <v>27</v>
      </c>
      <c r="E4324" s="5" t="s">
        <v>12385</v>
      </c>
      <c r="F4324" s="5">
        <v>-8686</v>
      </c>
      <c r="G4324" s="5" t="s">
        <v>19</v>
      </c>
      <c r="H4324" s="5" t="s">
        <v>30</v>
      </c>
      <c r="I4324" s="5">
        <v>129092.66</v>
      </c>
      <c r="J4324" s="5" t="s">
        <v>4453</v>
      </c>
      <c r="K4324" s="5" t="s">
        <v>47</v>
      </c>
      <c r="L4324" s="5" t="s">
        <v>32</v>
      </c>
      <c r="M4324" s="5">
        <v>4.13</v>
      </c>
      <c r="N4324" s="5" t="s">
        <v>41</v>
      </c>
      <c r="O4324" s="49">
        <v>13</v>
      </c>
    </row>
    <row r="4325" spans="1:15" x14ac:dyDescent="0.2">
      <c r="A4325" s="48" t="s">
        <v>12386</v>
      </c>
      <c r="B4325" s="5" t="s">
        <v>7137</v>
      </c>
      <c r="C4325" s="5">
        <v>47</v>
      </c>
      <c r="D4325" s="5" t="s">
        <v>17</v>
      </c>
      <c r="E4325" s="5" t="s">
        <v>12387</v>
      </c>
      <c r="F4325" s="5">
        <v>-7382</v>
      </c>
      <c r="G4325" s="5" t="s">
        <v>52</v>
      </c>
      <c r="H4325" s="5" t="s">
        <v>79</v>
      </c>
      <c r="I4325" s="5">
        <v>64890.69</v>
      </c>
      <c r="J4325" s="5" t="s">
        <v>3613</v>
      </c>
      <c r="K4325" s="5" t="s">
        <v>127</v>
      </c>
      <c r="L4325" s="5" t="s">
        <v>56</v>
      </c>
      <c r="M4325" s="5">
        <v>2.57</v>
      </c>
      <c r="N4325" s="5" t="s">
        <v>41</v>
      </c>
      <c r="O4325" s="49">
        <v>24</v>
      </c>
    </row>
    <row r="4326" spans="1:15" x14ac:dyDescent="0.2">
      <c r="A4326" s="48" t="s">
        <v>12388</v>
      </c>
      <c r="B4326" s="5" t="s">
        <v>9617</v>
      </c>
      <c r="C4326" s="5">
        <v>48</v>
      </c>
      <c r="D4326" s="5" t="s">
        <v>50</v>
      </c>
      <c r="E4326" s="5" t="s">
        <v>12389</v>
      </c>
      <c r="F4326" s="5">
        <v>-3269</v>
      </c>
      <c r="G4326" s="5" t="s">
        <v>94</v>
      </c>
      <c r="H4326" s="5" t="s">
        <v>173</v>
      </c>
      <c r="I4326" s="5">
        <v>175740.58</v>
      </c>
      <c r="J4326" s="5" t="s">
        <v>7635</v>
      </c>
      <c r="K4326" s="5" t="s">
        <v>22</v>
      </c>
      <c r="L4326" s="5" t="s">
        <v>56</v>
      </c>
      <c r="M4326" s="5">
        <v>1.43</v>
      </c>
      <c r="N4326" s="5" t="s">
        <v>57</v>
      </c>
      <c r="O4326" s="49">
        <v>40</v>
      </c>
    </row>
    <row r="4327" spans="1:15" x14ac:dyDescent="0.2">
      <c r="A4327" s="48" t="s">
        <v>12390</v>
      </c>
      <c r="B4327" s="5" t="s">
        <v>11100</v>
      </c>
      <c r="C4327" s="5">
        <v>62</v>
      </c>
      <c r="D4327" s="5" t="s">
        <v>50</v>
      </c>
      <c r="E4327" s="5" t="s">
        <v>12391</v>
      </c>
      <c r="F4327" s="5">
        <v>-10163</v>
      </c>
      <c r="G4327" s="5" t="s">
        <v>37</v>
      </c>
      <c r="H4327" s="5" t="s">
        <v>66</v>
      </c>
      <c r="I4327" s="5">
        <v>172839.64</v>
      </c>
      <c r="J4327" s="5" t="s">
        <v>1174</v>
      </c>
      <c r="K4327" s="5" t="s">
        <v>81</v>
      </c>
      <c r="L4327" s="5" t="s">
        <v>73</v>
      </c>
      <c r="M4327" s="5">
        <v>1.23</v>
      </c>
      <c r="N4327" s="5" t="s">
        <v>74</v>
      </c>
      <c r="O4327" s="49">
        <v>9</v>
      </c>
    </row>
    <row r="4328" spans="1:15" x14ac:dyDescent="0.2">
      <c r="A4328" s="48" t="s">
        <v>12392</v>
      </c>
      <c r="B4328" s="5" t="s">
        <v>5136</v>
      </c>
      <c r="C4328" s="5">
        <v>59</v>
      </c>
      <c r="D4328" s="5" t="s">
        <v>27</v>
      </c>
      <c r="E4328" s="5" t="s">
        <v>12393</v>
      </c>
      <c r="F4328" s="5">
        <v>-8732</v>
      </c>
      <c r="G4328" s="5" t="s">
        <v>52</v>
      </c>
      <c r="H4328" s="5" t="s">
        <v>66</v>
      </c>
      <c r="I4328" s="5">
        <v>168902.9</v>
      </c>
      <c r="J4328" s="5" t="s">
        <v>11299</v>
      </c>
      <c r="K4328" s="5" t="s">
        <v>40</v>
      </c>
      <c r="L4328" s="5" t="s">
        <v>32</v>
      </c>
      <c r="M4328" s="5">
        <v>1.86</v>
      </c>
      <c r="N4328" s="5" t="s">
        <v>24</v>
      </c>
      <c r="O4328" s="49">
        <v>24</v>
      </c>
    </row>
    <row r="4329" spans="1:15" x14ac:dyDescent="0.2">
      <c r="A4329" s="48" t="s">
        <v>12394</v>
      </c>
      <c r="B4329" s="5" t="s">
        <v>12395</v>
      </c>
      <c r="C4329" s="5">
        <v>34</v>
      </c>
      <c r="D4329" s="5" t="s">
        <v>27</v>
      </c>
      <c r="E4329" s="5" t="s">
        <v>12396</v>
      </c>
      <c r="F4329" s="5">
        <v>-11000</v>
      </c>
      <c r="G4329" s="5" t="s">
        <v>78</v>
      </c>
      <c r="H4329" s="5" t="s">
        <v>194</v>
      </c>
      <c r="I4329" s="5">
        <v>63051.83</v>
      </c>
      <c r="J4329" s="5" t="s">
        <v>12397</v>
      </c>
      <c r="K4329" s="5" t="s">
        <v>118</v>
      </c>
      <c r="L4329" s="5" t="s">
        <v>23</v>
      </c>
      <c r="M4329" s="5">
        <v>4.0199999999999996</v>
      </c>
      <c r="N4329" s="5" t="s">
        <v>74</v>
      </c>
      <c r="O4329" s="49">
        <v>2</v>
      </c>
    </row>
    <row r="4330" spans="1:15" x14ac:dyDescent="0.2">
      <c r="A4330" s="48" t="s">
        <v>12398</v>
      </c>
      <c r="B4330" s="5" t="s">
        <v>11190</v>
      </c>
      <c r="C4330" s="5">
        <v>57</v>
      </c>
      <c r="D4330" s="5" t="s">
        <v>17</v>
      </c>
      <c r="E4330" s="5" t="s">
        <v>12399</v>
      </c>
      <c r="F4330" s="5">
        <v>-8834</v>
      </c>
      <c r="G4330" s="5" t="s">
        <v>94</v>
      </c>
      <c r="H4330" s="5" t="s">
        <v>71</v>
      </c>
      <c r="I4330" s="5">
        <v>178721.56</v>
      </c>
      <c r="J4330" s="5" t="s">
        <v>21</v>
      </c>
      <c r="K4330" s="5" t="s">
        <v>127</v>
      </c>
      <c r="L4330" s="5" t="s">
        <v>23</v>
      </c>
      <c r="M4330" s="5">
        <v>3.55</v>
      </c>
      <c r="N4330" s="5" t="s">
        <v>41</v>
      </c>
      <c r="O4330" s="49">
        <v>0</v>
      </c>
    </row>
    <row r="4331" spans="1:15" x14ac:dyDescent="0.2">
      <c r="A4331" s="48" t="s">
        <v>12400</v>
      </c>
      <c r="B4331" s="5" t="s">
        <v>8386</v>
      </c>
      <c r="C4331" s="5">
        <v>61</v>
      </c>
      <c r="D4331" s="5" t="s">
        <v>17</v>
      </c>
      <c r="E4331" s="5" t="s">
        <v>12401</v>
      </c>
      <c r="F4331" s="5">
        <v>-6962</v>
      </c>
      <c r="G4331" s="5" t="s">
        <v>37</v>
      </c>
      <c r="H4331" s="5" t="s">
        <v>194</v>
      </c>
      <c r="I4331" s="5">
        <v>46395.09</v>
      </c>
      <c r="J4331" s="5" t="s">
        <v>5896</v>
      </c>
      <c r="K4331" s="5" t="s">
        <v>104</v>
      </c>
      <c r="L4331" s="5" t="s">
        <v>73</v>
      </c>
      <c r="M4331" s="5">
        <v>2.5499999999999998</v>
      </c>
      <c r="N4331" s="5" t="s">
        <v>41</v>
      </c>
      <c r="O4331" s="49">
        <v>6</v>
      </c>
    </row>
    <row r="4332" spans="1:15" x14ac:dyDescent="0.2">
      <c r="A4332" s="48" t="s">
        <v>12402</v>
      </c>
      <c r="B4332" s="5" t="s">
        <v>6235</v>
      </c>
      <c r="C4332" s="5">
        <v>22</v>
      </c>
      <c r="D4332" s="5" t="s">
        <v>50</v>
      </c>
      <c r="E4332" s="5" t="s">
        <v>12403</v>
      </c>
      <c r="F4332" s="5">
        <v>-9148</v>
      </c>
      <c r="G4332" s="5" t="s">
        <v>37</v>
      </c>
      <c r="H4332" s="5" t="s">
        <v>53</v>
      </c>
      <c r="I4332" s="5">
        <v>114554.22</v>
      </c>
      <c r="J4332" s="5" t="s">
        <v>2211</v>
      </c>
      <c r="K4332" s="5" t="s">
        <v>22</v>
      </c>
      <c r="L4332" s="5" t="s">
        <v>23</v>
      </c>
      <c r="M4332" s="5">
        <v>2.04</v>
      </c>
      <c r="N4332" s="5" t="s">
        <v>33</v>
      </c>
      <c r="O4332" s="49">
        <v>30</v>
      </c>
    </row>
    <row r="4333" spans="1:15" x14ac:dyDescent="0.2">
      <c r="A4333" s="48" t="s">
        <v>12404</v>
      </c>
      <c r="B4333" s="5" t="s">
        <v>5170</v>
      </c>
      <c r="C4333" s="5">
        <v>54</v>
      </c>
      <c r="D4333" s="5" t="s">
        <v>50</v>
      </c>
      <c r="E4333" s="5" t="s">
        <v>12405</v>
      </c>
      <c r="F4333" s="5">
        <v>-5262</v>
      </c>
      <c r="G4333" s="5" t="s">
        <v>78</v>
      </c>
      <c r="H4333" s="5" t="s">
        <v>53</v>
      </c>
      <c r="I4333" s="5">
        <v>160034.14000000001</v>
      </c>
      <c r="J4333" s="5" t="s">
        <v>9589</v>
      </c>
      <c r="K4333" s="5" t="s">
        <v>22</v>
      </c>
      <c r="L4333" s="5" t="s">
        <v>23</v>
      </c>
      <c r="M4333" s="5">
        <v>4.08</v>
      </c>
      <c r="N4333" s="5" t="s">
        <v>33</v>
      </c>
      <c r="O4333" s="49">
        <v>39</v>
      </c>
    </row>
    <row r="4334" spans="1:15" x14ac:dyDescent="0.2">
      <c r="A4334" s="48" t="s">
        <v>12406</v>
      </c>
      <c r="B4334" s="5" t="s">
        <v>6481</v>
      </c>
      <c r="C4334" s="5">
        <v>50</v>
      </c>
      <c r="D4334" s="5" t="s">
        <v>50</v>
      </c>
      <c r="E4334" s="5" t="s">
        <v>12407</v>
      </c>
      <c r="F4334" s="5">
        <v>-6179</v>
      </c>
      <c r="G4334" s="5" t="s">
        <v>78</v>
      </c>
      <c r="H4334" s="5" t="s">
        <v>144</v>
      </c>
      <c r="I4334" s="5">
        <v>47031.08</v>
      </c>
      <c r="J4334" s="5" t="s">
        <v>5425</v>
      </c>
      <c r="K4334" s="5" t="s">
        <v>22</v>
      </c>
      <c r="L4334" s="5" t="s">
        <v>32</v>
      </c>
      <c r="M4334" s="5">
        <v>4.68</v>
      </c>
      <c r="N4334" s="5" t="s">
        <v>24</v>
      </c>
      <c r="O4334" s="49">
        <v>0</v>
      </c>
    </row>
    <row r="4335" spans="1:15" x14ac:dyDescent="0.2">
      <c r="A4335" s="48" t="s">
        <v>12408</v>
      </c>
      <c r="B4335" s="5" t="s">
        <v>1882</v>
      </c>
      <c r="C4335" s="5">
        <v>57</v>
      </c>
      <c r="D4335" s="5" t="s">
        <v>50</v>
      </c>
      <c r="E4335" s="5" t="s">
        <v>12409</v>
      </c>
      <c r="F4335" s="5">
        <v>-2328</v>
      </c>
      <c r="G4335" s="5" t="s">
        <v>116</v>
      </c>
      <c r="H4335" s="5" t="s">
        <v>66</v>
      </c>
      <c r="I4335" s="5">
        <v>95575.6</v>
      </c>
      <c r="J4335" s="5" t="s">
        <v>3623</v>
      </c>
      <c r="K4335" s="5" t="s">
        <v>22</v>
      </c>
      <c r="L4335" s="5" t="s">
        <v>23</v>
      </c>
      <c r="M4335" s="5">
        <v>4.2</v>
      </c>
      <c r="N4335" s="5" t="s">
        <v>57</v>
      </c>
      <c r="O4335" s="49">
        <v>24</v>
      </c>
    </row>
    <row r="4336" spans="1:15" x14ac:dyDescent="0.2">
      <c r="A4336" s="48" t="s">
        <v>12410</v>
      </c>
      <c r="B4336" s="5" t="s">
        <v>4671</v>
      </c>
      <c r="C4336" s="5">
        <v>27</v>
      </c>
      <c r="D4336" s="5" t="s">
        <v>50</v>
      </c>
      <c r="E4336" s="5" t="s">
        <v>12411</v>
      </c>
      <c r="F4336" s="5">
        <v>-5413</v>
      </c>
      <c r="G4336" s="5" t="s">
        <v>45</v>
      </c>
      <c r="H4336" s="5" t="s">
        <v>194</v>
      </c>
      <c r="I4336" s="5">
        <v>91488.49</v>
      </c>
      <c r="J4336" s="5" t="s">
        <v>764</v>
      </c>
      <c r="K4336" s="5" t="s">
        <v>118</v>
      </c>
      <c r="L4336" s="5" t="s">
        <v>32</v>
      </c>
      <c r="M4336" s="5">
        <v>4.92</v>
      </c>
      <c r="N4336" s="5" t="s">
        <v>41</v>
      </c>
      <c r="O4336" s="49">
        <v>23</v>
      </c>
    </row>
    <row r="4337" spans="1:15" x14ac:dyDescent="0.2">
      <c r="A4337" s="48" t="s">
        <v>12412</v>
      </c>
      <c r="B4337" s="5" t="s">
        <v>7044</v>
      </c>
      <c r="C4337" s="5">
        <v>56</v>
      </c>
      <c r="D4337" s="5" t="s">
        <v>27</v>
      </c>
      <c r="E4337" s="5" t="s">
        <v>12413</v>
      </c>
      <c r="F4337" s="5">
        <v>-4322</v>
      </c>
      <c r="G4337" s="5" t="s">
        <v>29</v>
      </c>
      <c r="H4337" s="5" t="s">
        <v>66</v>
      </c>
      <c r="I4337" s="5">
        <v>86904.97</v>
      </c>
      <c r="J4337" s="5" t="s">
        <v>4897</v>
      </c>
      <c r="K4337" s="5" t="s">
        <v>136</v>
      </c>
      <c r="L4337" s="5" t="s">
        <v>32</v>
      </c>
      <c r="M4337" s="5">
        <v>2.69</v>
      </c>
      <c r="N4337" s="5" t="s">
        <v>41</v>
      </c>
      <c r="O4337" s="49">
        <v>10</v>
      </c>
    </row>
    <row r="4338" spans="1:15" x14ac:dyDescent="0.2">
      <c r="A4338" s="48" t="s">
        <v>12414</v>
      </c>
      <c r="B4338" s="5" t="s">
        <v>1847</v>
      </c>
      <c r="C4338" s="5">
        <v>31</v>
      </c>
      <c r="D4338" s="5" t="s">
        <v>27</v>
      </c>
      <c r="E4338" s="5" t="s">
        <v>12415</v>
      </c>
      <c r="F4338" s="5">
        <v>-3599</v>
      </c>
      <c r="G4338" s="5" t="s">
        <v>45</v>
      </c>
      <c r="H4338" s="5" t="s">
        <v>53</v>
      </c>
      <c r="I4338" s="5">
        <v>49568.81</v>
      </c>
      <c r="J4338" s="5" t="s">
        <v>8652</v>
      </c>
      <c r="K4338" s="5" t="s">
        <v>22</v>
      </c>
      <c r="L4338" s="5" t="s">
        <v>73</v>
      </c>
      <c r="M4338" s="5">
        <v>1.1000000000000001</v>
      </c>
      <c r="N4338" s="5" t="s">
        <v>57</v>
      </c>
      <c r="O4338" s="49">
        <v>24</v>
      </c>
    </row>
    <row r="4339" spans="1:15" x14ac:dyDescent="0.2">
      <c r="A4339" s="48" t="s">
        <v>12416</v>
      </c>
      <c r="B4339" s="5" t="s">
        <v>2365</v>
      </c>
      <c r="C4339" s="5">
        <v>58</v>
      </c>
      <c r="D4339" s="5" t="s">
        <v>50</v>
      </c>
      <c r="E4339" s="5" t="s">
        <v>12417</v>
      </c>
      <c r="F4339" s="5">
        <v>-6887</v>
      </c>
      <c r="G4339" s="5" t="s">
        <v>85</v>
      </c>
      <c r="H4339" s="5" t="s">
        <v>20</v>
      </c>
      <c r="I4339" s="5">
        <v>45414</v>
      </c>
      <c r="J4339" s="5" t="s">
        <v>4166</v>
      </c>
      <c r="K4339" s="5" t="s">
        <v>104</v>
      </c>
      <c r="L4339" s="5" t="s">
        <v>23</v>
      </c>
      <c r="M4339" s="5">
        <v>4.03</v>
      </c>
      <c r="N4339" s="5" t="s">
        <v>57</v>
      </c>
      <c r="O4339" s="49">
        <v>9</v>
      </c>
    </row>
    <row r="4340" spans="1:15" x14ac:dyDescent="0.2">
      <c r="A4340" s="48" t="s">
        <v>12418</v>
      </c>
      <c r="B4340" s="5" t="s">
        <v>1960</v>
      </c>
      <c r="C4340" s="5">
        <v>50</v>
      </c>
      <c r="D4340" s="5" t="s">
        <v>50</v>
      </c>
      <c r="E4340" s="5" t="s">
        <v>12419</v>
      </c>
      <c r="F4340" s="5">
        <v>-7492</v>
      </c>
      <c r="G4340" s="5" t="s">
        <v>99</v>
      </c>
      <c r="H4340" s="5" t="s">
        <v>194</v>
      </c>
      <c r="I4340" s="5">
        <v>80190.47</v>
      </c>
      <c r="J4340" s="5" t="s">
        <v>4499</v>
      </c>
      <c r="K4340" s="5" t="s">
        <v>136</v>
      </c>
      <c r="L4340" s="5" t="s">
        <v>56</v>
      </c>
      <c r="M4340" s="5">
        <v>4.29</v>
      </c>
      <c r="N4340" s="5" t="s">
        <v>41</v>
      </c>
      <c r="O4340" s="49">
        <v>27</v>
      </c>
    </row>
    <row r="4341" spans="1:15" x14ac:dyDescent="0.2">
      <c r="A4341" s="48" t="s">
        <v>12420</v>
      </c>
      <c r="B4341" s="5" t="s">
        <v>6902</v>
      </c>
      <c r="C4341" s="5">
        <v>60</v>
      </c>
      <c r="D4341" s="5" t="s">
        <v>50</v>
      </c>
      <c r="E4341" s="5" t="s">
        <v>12421</v>
      </c>
      <c r="F4341" s="5">
        <v>-4404</v>
      </c>
      <c r="G4341" s="5" t="s">
        <v>99</v>
      </c>
      <c r="H4341" s="5" t="s">
        <v>38</v>
      </c>
      <c r="I4341" s="5">
        <v>170717.93</v>
      </c>
      <c r="J4341" s="5" t="s">
        <v>741</v>
      </c>
      <c r="K4341" s="5" t="s">
        <v>62</v>
      </c>
      <c r="L4341" s="5" t="s">
        <v>23</v>
      </c>
      <c r="M4341" s="5">
        <v>1.46</v>
      </c>
      <c r="N4341" s="5" t="s">
        <v>57</v>
      </c>
      <c r="O4341" s="49">
        <v>30</v>
      </c>
    </row>
    <row r="4342" spans="1:15" x14ac:dyDescent="0.2">
      <c r="A4342" s="48" t="s">
        <v>12422</v>
      </c>
      <c r="B4342" s="5" t="s">
        <v>6902</v>
      </c>
      <c r="C4342" s="5">
        <v>24</v>
      </c>
      <c r="D4342" s="5" t="s">
        <v>27</v>
      </c>
      <c r="E4342" s="5" t="s">
        <v>12423</v>
      </c>
      <c r="F4342" s="5">
        <v>-7369</v>
      </c>
      <c r="G4342" s="5" t="s">
        <v>85</v>
      </c>
      <c r="H4342" s="5" t="s">
        <v>144</v>
      </c>
      <c r="I4342" s="5">
        <v>176170.98</v>
      </c>
      <c r="J4342" s="5" t="s">
        <v>3546</v>
      </c>
      <c r="K4342" s="5" t="s">
        <v>55</v>
      </c>
      <c r="L4342" s="5" t="s">
        <v>56</v>
      </c>
      <c r="M4342" s="5">
        <v>3.68</v>
      </c>
      <c r="N4342" s="5" t="s">
        <v>74</v>
      </c>
      <c r="O4342" s="49">
        <v>21</v>
      </c>
    </row>
    <row r="4343" spans="1:15" x14ac:dyDescent="0.2">
      <c r="A4343" s="48" t="s">
        <v>12424</v>
      </c>
      <c r="B4343" s="5" t="s">
        <v>12425</v>
      </c>
      <c r="C4343" s="5">
        <v>29</v>
      </c>
      <c r="D4343" s="5" t="s">
        <v>17</v>
      </c>
      <c r="E4343" s="5" t="s">
        <v>12426</v>
      </c>
      <c r="F4343" s="5">
        <v>-5888</v>
      </c>
      <c r="G4343" s="5" t="s">
        <v>45</v>
      </c>
      <c r="H4343" s="5" t="s">
        <v>38</v>
      </c>
      <c r="I4343" s="5">
        <v>37686.85</v>
      </c>
      <c r="J4343" s="5" t="s">
        <v>4073</v>
      </c>
      <c r="K4343" s="5" t="s">
        <v>118</v>
      </c>
      <c r="L4343" s="5" t="s">
        <v>23</v>
      </c>
      <c r="M4343" s="5">
        <v>2.58</v>
      </c>
      <c r="N4343" s="5" t="s">
        <v>41</v>
      </c>
      <c r="O4343" s="49">
        <v>11</v>
      </c>
    </row>
    <row r="4344" spans="1:15" x14ac:dyDescent="0.2">
      <c r="A4344" s="48" t="s">
        <v>12427</v>
      </c>
      <c r="B4344" s="5" t="s">
        <v>7137</v>
      </c>
      <c r="C4344" s="5">
        <v>60</v>
      </c>
      <c r="D4344" s="5" t="s">
        <v>27</v>
      </c>
      <c r="E4344" s="5" t="s">
        <v>12428</v>
      </c>
      <c r="F4344" s="5">
        <v>-2250</v>
      </c>
      <c r="G4344" s="5" t="s">
        <v>19</v>
      </c>
      <c r="H4344" s="5" t="s">
        <v>20</v>
      </c>
      <c r="I4344" s="5">
        <v>88018.29</v>
      </c>
      <c r="J4344" s="5" t="s">
        <v>1601</v>
      </c>
      <c r="K4344" s="5" t="s">
        <v>62</v>
      </c>
      <c r="L4344" s="5" t="s">
        <v>32</v>
      </c>
      <c r="M4344" s="5">
        <v>2.91</v>
      </c>
      <c r="N4344" s="5" t="s">
        <v>74</v>
      </c>
      <c r="O4344" s="49">
        <v>5</v>
      </c>
    </row>
    <row r="4345" spans="1:15" x14ac:dyDescent="0.2">
      <c r="A4345" s="48" t="s">
        <v>12429</v>
      </c>
      <c r="B4345" s="5" t="s">
        <v>4329</v>
      </c>
      <c r="C4345" s="5">
        <v>50</v>
      </c>
      <c r="D4345" s="5" t="s">
        <v>50</v>
      </c>
      <c r="E4345" s="5" t="s">
        <v>12430</v>
      </c>
      <c r="F4345" s="5">
        <v>-5264</v>
      </c>
      <c r="G4345" s="5" t="s">
        <v>78</v>
      </c>
      <c r="H4345" s="5" t="s">
        <v>194</v>
      </c>
      <c r="I4345" s="5">
        <v>50583.48</v>
      </c>
      <c r="J4345" s="5" t="s">
        <v>2459</v>
      </c>
      <c r="K4345" s="5" t="s">
        <v>104</v>
      </c>
      <c r="L4345" s="5" t="s">
        <v>73</v>
      </c>
      <c r="M4345" s="5">
        <v>3.91</v>
      </c>
      <c r="N4345" s="5" t="s">
        <v>24</v>
      </c>
      <c r="O4345" s="49">
        <v>33</v>
      </c>
    </row>
    <row r="4346" spans="1:15" x14ac:dyDescent="0.2">
      <c r="A4346" s="48" t="s">
        <v>12431</v>
      </c>
      <c r="B4346" s="5" t="s">
        <v>5556</v>
      </c>
      <c r="C4346" s="5">
        <v>25</v>
      </c>
      <c r="D4346" s="5" t="s">
        <v>27</v>
      </c>
      <c r="E4346" s="5" t="s">
        <v>12432</v>
      </c>
      <c r="F4346" s="5">
        <v>-5300</v>
      </c>
      <c r="G4346" s="5" t="s">
        <v>78</v>
      </c>
      <c r="H4346" s="5" t="s">
        <v>53</v>
      </c>
      <c r="I4346" s="5">
        <v>73365.61</v>
      </c>
      <c r="J4346" s="5" t="s">
        <v>6594</v>
      </c>
      <c r="K4346" s="5" t="s">
        <v>81</v>
      </c>
      <c r="L4346" s="5" t="s">
        <v>73</v>
      </c>
      <c r="M4346" s="5">
        <v>4.17</v>
      </c>
      <c r="N4346" s="5" t="s">
        <v>33</v>
      </c>
      <c r="O4346" s="49">
        <v>1</v>
      </c>
    </row>
    <row r="4347" spans="1:15" x14ac:dyDescent="0.2">
      <c r="A4347" s="48" t="s">
        <v>12433</v>
      </c>
      <c r="B4347" s="5" t="s">
        <v>12434</v>
      </c>
      <c r="C4347" s="5">
        <v>47</v>
      </c>
      <c r="D4347" s="5" t="s">
        <v>50</v>
      </c>
      <c r="E4347" s="5" t="s">
        <v>12435</v>
      </c>
      <c r="F4347" s="5">
        <v>-5135</v>
      </c>
      <c r="G4347" s="5" t="s">
        <v>78</v>
      </c>
      <c r="H4347" s="5" t="s">
        <v>53</v>
      </c>
      <c r="I4347" s="5">
        <v>42638.69</v>
      </c>
      <c r="J4347" s="5" t="s">
        <v>9653</v>
      </c>
      <c r="K4347" s="5" t="s">
        <v>40</v>
      </c>
      <c r="L4347" s="5" t="s">
        <v>56</v>
      </c>
      <c r="M4347" s="5">
        <v>3.8</v>
      </c>
      <c r="N4347" s="5" t="s">
        <v>33</v>
      </c>
      <c r="O4347" s="49">
        <v>34</v>
      </c>
    </row>
    <row r="4348" spans="1:15" x14ac:dyDescent="0.2">
      <c r="A4348" s="48" t="s">
        <v>12436</v>
      </c>
      <c r="B4348" s="5" t="s">
        <v>10211</v>
      </c>
      <c r="C4348" s="5">
        <v>57</v>
      </c>
      <c r="D4348" s="5" t="s">
        <v>27</v>
      </c>
      <c r="E4348" s="5" t="s">
        <v>12437</v>
      </c>
      <c r="F4348" s="5">
        <v>-7754</v>
      </c>
      <c r="G4348" s="5" t="s">
        <v>37</v>
      </c>
      <c r="H4348" s="5" t="s">
        <v>38</v>
      </c>
      <c r="I4348" s="5">
        <v>52229.33</v>
      </c>
      <c r="J4348" s="5" t="s">
        <v>2791</v>
      </c>
      <c r="K4348" s="5" t="s">
        <v>55</v>
      </c>
      <c r="L4348" s="5" t="s">
        <v>23</v>
      </c>
      <c r="M4348" s="5">
        <v>4.18</v>
      </c>
      <c r="N4348" s="5" t="s">
        <v>41</v>
      </c>
      <c r="O4348" s="49">
        <v>10</v>
      </c>
    </row>
    <row r="4349" spans="1:15" x14ac:dyDescent="0.2">
      <c r="A4349" s="48" t="s">
        <v>12438</v>
      </c>
      <c r="B4349" s="5" t="s">
        <v>7186</v>
      </c>
      <c r="C4349" s="5">
        <v>46</v>
      </c>
      <c r="D4349" s="5" t="s">
        <v>17</v>
      </c>
      <c r="E4349" s="5" t="s">
        <v>12439</v>
      </c>
      <c r="F4349" s="5">
        <v>-3711</v>
      </c>
      <c r="G4349" s="5" t="s">
        <v>85</v>
      </c>
      <c r="H4349" s="5" t="s">
        <v>53</v>
      </c>
      <c r="I4349" s="5">
        <v>43040.85</v>
      </c>
      <c r="J4349" s="5" t="s">
        <v>2631</v>
      </c>
      <c r="K4349" s="5" t="s">
        <v>22</v>
      </c>
      <c r="L4349" s="5" t="s">
        <v>56</v>
      </c>
      <c r="M4349" s="5">
        <v>1.46</v>
      </c>
      <c r="N4349" s="5" t="s">
        <v>41</v>
      </c>
      <c r="O4349" s="49">
        <v>32</v>
      </c>
    </row>
    <row r="4350" spans="1:15" x14ac:dyDescent="0.2">
      <c r="A4350" s="48" t="s">
        <v>12440</v>
      </c>
      <c r="B4350" s="5" t="s">
        <v>6305</v>
      </c>
      <c r="C4350" s="5">
        <v>53</v>
      </c>
      <c r="D4350" s="5" t="s">
        <v>27</v>
      </c>
      <c r="E4350" s="5" t="s">
        <v>12441</v>
      </c>
      <c r="F4350" s="5">
        <v>-10367</v>
      </c>
      <c r="G4350" s="5" t="s">
        <v>116</v>
      </c>
      <c r="H4350" s="5" t="s">
        <v>79</v>
      </c>
      <c r="I4350" s="5">
        <v>160002.95000000001</v>
      </c>
      <c r="J4350" s="5" t="s">
        <v>4665</v>
      </c>
      <c r="K4350" s="5" t="s">
        <v>81</v>
      </c>
      <c r="L4350" s="5" t="s">
        <v>32</v>
      </c>
      <c r="M4350" s="5">
        <v>4.62</v>
      </c>
      <c r="N4350" s="5" t="s">
        <v>33</v>
      </c>
      <c r="O4350" s="49">
        <v>29</v>
      </c>
    </row>
    <row r="4351" spans="1:15" x14ac:dyDescent="0.2">
      <c r="A4351" s="48" t="s">
        <v>12442</v>
      </c>
      <c r="B4351" s="5" t="s">
        <v>998</v>
      </c>
      <c r="C4351" s="5">
        <v>36</v>
      </c>
      <c r="D4351" s="5" t="s">
        <v>50</v>
      </c>
      <c r="E4351" s="5" t="s">
        <v>12443</v>
      </c>
      <c r="F4351" s="5">
        <v>-8793</v>
      </c>
      <c r="G4351" s="5" t="s">
        <v>52</v>
      </c>
      <c r="H4351" s="5" t="s">
        <v>53</v>
      </c>
      <c r="I4351" s="5">
        <v>80809.77</v>
      </c>
      <c r="J4351" s="5" t="s">
        <v>2706</v>
      </c>
      <c r="K4351" s="5" t="s">
        <v>40</v>
      </c>
      <c r="L4351" s="5" t="s">
        <v>32</v>
      </c>
      <c r="M4351" s="5">
        <v>4.16</v>
      </c>
      <c r="N4351" s="5" t="s">
        <v>41</v>
      </c>
      <c r="O4351" s="49">
        <v>36</v>
      </c>
    </row>
    <row r="4352" spans="1:15" x14ac:dyDescent="0.2">
      <c r="A4352" s="48" t="s">
        <v>12444</v>
      </c>
      <c r="B4352" s="5" t="s">
        <v>5521</v>
      </c>
      <c r="C4352" s="5">
        <v>22</v>
      </c>
      <c r="D4352" s="5" t="s">
        <v>17</v>
      </c>
      <c r="E4352" s="5" t="s">
        <v>12445</v>
      </c>
      <c r="F4352" s="5">
        <v>-11279</v>
      </c>
      <c r="G4352" s="5" t="s">
        <v>19</v>
      </c>
      <c r="H4352" s="5" t="s">
        <v>71</v>
      </c>
      <c r="I4352" s="5">
        <v>140632.4</v>
      </c>
      <c r="J4352" s="5" t="s">
        <v>2996</v>
      </c>
      <c r="K4352" s="5" t="s">
        <v>136</v>
      </c>
      <c r="L4352" s="5" t="s">
        <v>32</v>
      </c>
      <c r="M4352" s="5">
        <v>2.92</v>
      </c>
      <c r="N4352" s="5" t="s">
        <v>24</v>
      </c>
      <c r="O4352" s="49">
        <v>27</v>
      </c>
    </row>
    <row r="4353" spans="1:15" x14ac:dyDescent="0.2">
      <c r="A4353" s="48" t="s">
        <v>12446</v>
      </c>
      <c r="B4353" s="5" t="s">
        <v>5737</v>
      </c>
      <c r="C4353" s="5">
        <v>46</v>
      </c>
      <c r="D4353" s="5" t="s">
        <v>50</v>
      </c>
      <c r="E4353" s="5" t="s">
        <v>12447</v>
      </c>
      <c r="F4353" s="5">
        <v>-10183</v>
      </c>
      <c r="G4353" s="5" t="s">
        <v>78</v>
      </c>
      <c r="H4353" s="5" t="s">
        <v>79</v>
      </c>
      <c r="I4353" s="5">
        <v>42755.14</v>
      </c>
      <c r="J4353" s="5" t="s">
        <v>297</v>
      </c>
      <c r="K4353" s="5" t="s">
        <v>81</v>
      </c>
      <c r="L4353" s="5" t="s">
        <v>23</v>
      </c>
      <c r="M4353" s="5">
        <v>1.1499999999999999</v>
      </c>
      <c r="N4353" s="5" t="s">
        <v>24</v>
      </c>
      <c r="O4353" s="49">
        <v>26</v>
      </c>
    </row>
    <row r="4354" spans="1:15" x14ac:dyDescent="0.2">
      <c r="A4354" s="48" t="s">
        <v>12448</v>
      </c>
      <c r="B4354" s="5" t="s">
        <v>8420</v>
      </c>
      <c r="C4354" s="5">
        <v>23</v>
      </c>
      <c r="D4354" s="5" t="s">
        <v>17</v>
      </c>
      <c r="E4354" s="5" t="s">
        <v>12449</v>
      </c>
      <c r="F4354" s="5">
        <v>-5257</v>
      </c>
      <c r="G4354" s="5" t="s">
        <v>78</v>
      </c>
      <c r="H4354" s="5" t="s">
        <v>144</v>
      </c>
      <c r="I4354" s="5">
        <v>145813.1</v>
      </c>
      <c r="J4354" s="5" t="s">
        <v>6737</v>
      </c>
      <c r="K4354" s="5" t="s">
        <v>136</v>
      </c>
      <c r="L4354" s="5" t="s">
        <v>73</v>
      </c>
      <c r="M4354" s="5">
        <v>3.84</v>
      </c>
      <c r="N4354" s="5" t="s">
        <v>74</v>
      </c>
      <c r="O4354" s="49">
        <v>36</v>
      </c>
    </row>
    <row r="4355" spans="1:15" x14ac:dyDescent="0.2">
      <c r="A4355" s="48" t="s">
        <v>12450</v>
      </c>
      <c r="B4355" s="5" t="s">
        <v>7918</v>
      </c>
      <c r="C4355" s="5">
        <v>38</v>
      </c>
      <c r="D4355" s="5" t="s">
        <v>27</v>
      </c>
      <c r="E4355" s="5" t="s">
        <v>12451</v>
      </c>
      <c r="F4355" s="5">
        <v>-2766</v>
      </c>
      <c r="G4355" s="5" t="s">
        <v>85</v>
      </c>
      <c r="H4355" s="5" t="s">
        <v>38</v>
      </c>
      <c r="I4355" s="5">
        <v>59288.6</v>
      </c>
      <c r="J4355" s="5" t="s">
        <v>6958</v>
      </c>
      <c r="K4355" s="5" t="s">
        <v>40</v>
      </c>
      <c r="L4355" s="5" t="s">
        <v>32</v>
      </c>
      <c r="M4355" s="5">
        <v>1.32</v>
      </c>
      <c r="N4355" s="5" t="s">
        <v>57</v>
      </c>
      <c r="O4355" s="49">
        <v>29</v>
      </c>
    </row>
    <row r="4356" spans="1:15" x14ac:dyDescent="0.2">
      <c r="A4356" s="48" t="s">
        <v>12452</v>
      </c>
      <c r="B4356" s="5" t="s">
        <v>12453</v>
      </c>
      <c r="C4356" s="5">
        <v>56</v>
      </c>
      <c r="D4356" s="5" t="s">
        <v>17</v>
      </c>
      <c r="E4356" s="5" t="s">
        <v>12454</v>
      </c>
      <c r="F4356" s="5">
        <v>-9402</v>
      </c>
      <c r="G4356" s="5" t="s">
        <v>94</v>
      </c>
      <c r="H4356" s="5" t="s">
        <v>71</v>
      </c>
      <c r="I4356" s="5">
        <v>65505.15</v>
      </c>
      <c r="J4356" s="5" t="s">
        <v>6703</v>
      </c>
      <c r="K4356" s="5" t="s">
        <v>22</v>
      </c>
      <c r="L4356" s="5" t="s">
        <v>73</v>
      </c>
      <c r="M4356" s="5">
        <v>1.56</v>
      </c>
      <c r="N4356" s="5" t="s">
        <v>24</v>
      </c>
      <c r="O4356" s="49">
        <v>32</v>
      </c>
    </row>
    <row r="4357" spans="1:15" x14ac:dyDescent="0.2">
      <c r="A4357" s="48" t="s">
        <v>12455</v>
      </c>
      <c r="B4357" s="5" t="s">
        <v>1867</v>
      </c>
      <c r="C4357" s="5">
        <v>47</v>
      </c>
      <c r="D4357" s="5" t="s">
        <v>17</v>
      </c>
      <c r="E4357" s="5" t="s">
        <v>12456</v>
      </c>
      <c r="F4357" s="5">
        <v>-2771</v>
      </c>
      <c r="G4357" s="5" t="s">
        <v>45</v>
      </c>
      <c r="H4357" s="5" t="s">
        <v>79</v>
      </c>
      <c r="I4357" s="5">
        <v>152941.97</v>
      </c>
      <c r="J4357" s="5" t="s">
        <v>4298</v>
      </c>
      <c r="K4357" s="5" t="s">
        <v>40</v>
      </c>
      <c r="L4357" s="5" t="s">
        <v>56</v>
      </c>
      <c r="M4357" s="5">
        <v>2.13</v>
      </c>
      <c r="N4357" s="5" t="s">
        <v>41</v>
      </c>
      <c r="O4357" s="49">
        <v>29</v>
      </c>
    </row>
    <row r="4358" spans="1:15" x14ac:dyDescent="0.2">
      <c r="A4358" s="48" t="s">
        <v>12457</v>
      </c>
      <c r="B4358" s="5" t="s">
        <v>4132</v>
      </c>
      <c r="C4358" s="5">
        <v>60</v>
      </c>
      <c r="D4358" s="5" t="s">
        <v>50</v>
      </c>
      <c r="E4358" s="5" t="s">
        <v>12458</v>
      </c>
      <c r="F4358" s="5">
        <v>-7940</v>
      </c>
      <c r="G4358" s="5" t="s">
        <v>99</v>
      </c>
      <c r="H4358" s="5" t="s">
        <v>38</v>
      </c>
      <c r="I4358" s="5">
        <v>124571.7</v>
      </c>
      <c r="J4358" s="5" t="s">
        <v>6796</v>
      </c>
      <c r="K4358" s="5" t="s">
        <v>47</v>
      </c>
      <c r="L4358" s="5" t="s">
        <v>73</v>
      </c>
      <c r="M4358" s="5">
        <v>4.41</v>
      </c>
      <c r="N4358" s="5" t="s">
        <v>74</v>
      </c>
      <c r="O4358" s="49">
        <v>14</v>
      </c>
    </row>
    <row r="4359" spans="1:15" x14ac:dyDescent="0.2">
      <c r="A4359" s="48" t="s">
        <v>12459</v>
      </c>
      <c r="B4359" s="5" t="s">
        <v>5146</v>
      </c>
      <c r="C4359" s="5">
        <v>51</v>
      </c>
      <c r="D4359" s="5" t="s">
        <v>17</v>
      </c>
      <c r="E4359" s="5" t="s">
        <v>12460</v>
      </c>
      <c r="F4359" s="5">
        <v>-10622</v>
      </c>
      <c r="G4359" s="5" t="s">
        <v>37</v>
      </c>
      <c r="H4359" s="5" t="s">
        <v>71</v>
      </c>
      <c r="I4359" s="5">
        <v>150296.75</v>
      </c>
      <c r="J4359" s="5" t="s">
        <v>2061</v>
      </c>
      <c r="K4359" s="5" t="s">
        <v>81</v>
      </c>
      <c r="L4359" s="5" t="s">
        <v>73</v>
      </c>
      <c r="M4359" s="5">
        <v>4.78</v>
      </c>
      <c r="N4359" s="5" t="s">
        <v>24</v>
      </c>
      <c r="O4359" s="49">
        <v>13</v>
      </c>
    </row>
    <row r="4360" spans="1:15" x14ac:dyDescent="0.2">
      <c r="A4360" s="48" t="s">
        <v>12461</v>
      </c>
      <c r="B4360" s="5" t="s">
        <v>10999</v>
      </c>
      <c r="C4360" s="5">
        <v>24</v>
      </c>
      <c r="D4360" s="5" t="s">
        <v>27</v>
      </c>
      <c r="E4360" s="5" t="s">
        <v>12462</v>
      </c>
      <c r="F4360" s="5">
        <v>-10896</v>
      </c>
      <c r="G4360" s="5" t="s">
        <v>37</v>
      </c>
      <c r="H4360" s="5" t="s">
        <v>173</v>
      </c>
      <c r="I4360" s="5">
        <v>167585.23000000001</v>
      </c>
      <c r="J4360" s="5" t="s">
        <v>325</v>
      </c>
      <c r="K4360" s="5" t="s">
        <v>118</v>
      </c>
      <c r="L4360" s="5" t="s">
        <v>32</v>
      </c>
      <c r="M4360" s="5">
        <v>3.53</v>
      </c>
      <c r="N4360" s="5" t="s">
        <v>74</v>
      </c>
      <c r="O4360" s="49">
        <v>28</v>
      </c>
    </row>
    <row r="4361" spans="1:15" x14ac:dyDescent="0.2">
      <c r="A4361" s="48" t="s">
        <v>12463</v>
      </c>
      <c r="B4361" s="5" t="s">
        <v>758</v>
      </c>
      <c r="C4361" s="5">
        <v>55</v>
      </c>
      <c r="D4361" s="5" t="s">
        <v>17</v>
      </c>
      <c r="E4361" s="5" t="s">
        <v>12464</v>
      </c>
      <c r="F4361" s="5">
        <v>-7453</v>
      </c>
      <c r="G4361" s="5" t="s">
        <v>99</v>
      </c>
      <c r="H4361" s="5" t="s">
        <v>71</v>
      </c>
      <c r="I4361" s="5">
        <v>84234.67</v>
      </c>
      <c r="J4361" s="5" t="s">
        <v>3130</v>
      </c>
      <c r="K4361" s="5" t="s">
        <v>127</v>
      </c>
      <c r="L4361" s="5" t="s">
        <v>56</v>
      </c>
      <c r="M4361" s="5">
        <v>2.15</v>
      </c>
      <c r="N4361" s="5" t="s">
        <v>41</v>
      </c>
      <c r="O4361" s="49">
        <v>0</v>
      </c>
    </row>
    <row r="4362" spans="1:15" x14ac:dyDescent="0.2">
      <c r="A4362" s="48" t="s">
        <v>12465</v>
      </c>
      <c r="B4362" s="5" t="s">
        <v>906</v>
      </c>
      <c r="C4362" s="5">
        <v>50</v>
      </c>
      <c r="D4362" s="5" t="s">
        <v>17</v>
      </c>
      <c r="E4362" s="5" t="s">
        <v>12466</v>
      </c>
      <c r="F4362" s="5">
        <v>-10083</v>
      </c>
      <c r="G4362" s="5" t="s">
        <v>94</v>
      </c>
      <c r="H4362" s="5" t="s">
        <v>79</v>
      </c>
      <c r="I4362" s="5">
        <v>82936.460000000006</v>
      </c>
      <c r="J4362" s="5" t="s">
        <v>1426</v>
      </c>
      <c r="K4362" s="5" t="s">
        <v>118</v>
      </c>
      <c r="L4362" s="5" t="s">
        <v>23</v>
      </c>
      <c r="M4362" s="5">
        <v>3.98</v>
      </c>
      <c r="N4362" s="5" t="s">
        <v>41</v>
      </c>
      <c r="O4362" s="49">
        <v>34</v>
      </c>
    </row>
    <row r="4363" spans="1:15" x14ac:dyDescent="0.2">
      <c r="A4363" s="48" t="s">
        <v>12467</v>
      </c>
      <c r="B4363" s="5" t="s">
        <v>2778</v>
      </c>
      <c r="C4363" s="5">
        <v>34</v>
      </c>
      <c r="D4363" s="5" t="s">
        <v>27</v>
      </c>
      <c r="E4363" s="5" t="s">
        <v>12468</v>
      </c>
      <c r="F4363" s="5">
        <v>-3622</v>
      </c>
      <c r="G4363" s="5" t="s">
        <v>19</v>
      </c>
      <c r="H4363" s="5" t="s">
        <v>144</v>
      </c>
      <c r="I4363" s="5">
        <v>157835.56</v>
      </c>
      <c r="J4363" s="5" t="s">
        <v>7739</v>
      </c>
      <c r="K4363" s="5" t="s">
        <v>136</v>
      </c>
      <c r="L4363" s="5" t="s">
        <v>56</v>
      </c>
      <c r="M4363" s="5">
        <v>1.6</v>
      </c>
      <c r="N4363" s="5" t="s">
        <v>57</v>
      </c>
      <c r="O4363" s="49">
        <v>33</v>
      </c>
    </row>
    <row r="4364" spans="1:15" x14ac:dyDescent="0.2">
      <c r="A4364" s="48" t="s">
        <v>12469</v>
      </c>
      <c r="B4364" s="5" t="s">
        <v>3198</v>
      </c>
      <c r="C4364" s="5">
        <v>38</v>
      </c>
      <c r="D4364" s="5" t="s">
        <v>50</v>
      </c>
      <c r="E4364" s="5" t="s">
        <v>12470</v>
      </c>
      <c r="F4364" s="5">
        <v>-5980</v>
      </c>
      <c r="G4364" s="5" t="s">
        <v>19</v>
      </c>
      <c r="H4364" s="5" t="s">
        <v>66</v>
      </c>
      <c r="I4364" s="5">
        <v>116170.59</v>
      </c>
      <c r="J4364" s="5" t="s">
        <v>6172</v>
      </c>
      <c r="K4364" s="5" t="s">
        <v>62</v>
      </c>
      <c r="L4364" s="5" t="s">
        <v>23</v>
      </c>
      <c r="M4364" s="5">
        <v>2.5499999999999998</v>
      </c>
      <c r="N4364" s="5" t="s">
        <v>57</v>
      </c>
      <c r="O4364" s="49">
        <v>7</v>
      </c>
    </row>
    <row r="4365" spans="1:15" x14ac:dyDescent="0.2">
      <c r="A4365" s="48" t="s">
        <v>12471</v>
      </c>
      <c r="B4365" s="5" t="s">
        <v>7180</v>
      </c>
      <c r="C4365" s="5">
        <v>23</v>
      </c>
      <c r="D4365" s="5" t="s">
        <v>50</v>
      </c>
      <c r="E4365" s="5" t="s">
        <v>12472</v>
      </c>
      <c r="F4365" s="5">
        <v>-6780</v>
      </c>
      <c r="G4365" s="5" t="s">
        <v>37</v>
      </c>
      <c r="H4365" s="5" t="s">
        <v>71</v>
      </c>
      <c r="I4365" s="5">
        <v>121896.26</v>
      </c>
      <c r="J4365" s="5" t="s">
        <v>12473</v>
      </c>
      <c r="K4365" s="5" t="s">
        <v>81</v>
      </c>
      <c r="L4365" s="5" t="s">
        <v>32</v>
      </c>
      <c r="M4365" s="5">
        <v>1.95</v>
      </c>
      <c r="N4365" s="5" t="s">
        <v>74</v>
      </c>
      <c r="O4365" s="49">
        <v>24</v>
      </c>
    </row>
    <row r="4366" spans="1:15" x14ac:dyDescent="0.2">
      <c r="A4366" s="48" t="s">
        <v>12474</v>
      </c>
      <c r="B4366" s="5" t="s">
        <v>6056</v>
      </c>
      <c r="C4366" s="5">
        <v>26</v>
      </c>
      <c r="D4366" s="5" t="s">
        <v>17</v>
      </c>
      <c r="E4366" s="5" t="s">
        <v>12475</v>
      </c>
      <c r="F4366" s="5">
        <v>-6357</v>
      </c>
      <c r="G4366" s="5" t="s">
        <v>85</v>
      </c>
      <c r="H4366" s="5" t="s">
        <v>194</v>
      </c>
      <c r="I4366" s="5">
        <v>58772.47</v>
      </c>
      <c r="J4366" s="5" t="s">
        <v>3648</v>
      </c>
      <c r="K4366" s="5" t="s">
        <v>55</v>
      </c>
      <c r="L4366" s="5" t="s">
        <v>73</v>
      </c>
      <c r="M4366" s="5">
        <v>4.43</v>
      </c>
      <c r="N4366" s="5" t="s">
        <v>41</v>
      </c>
      <c r="O4366" s="49">
        <v>7</v>
      </c>
    </row>
    <row r="4367" spans="1:15" x14ac:dyDescent="0.2">
      <c r="A4367" s="48" t="s">
        <v>12476</v>
      </c>
      <c r="B4367" s="5" t="s">
        <v>8217</v>
      </c>
      <c r="C4367" s="5">
        <v>25</v>
      </c>
      <c r="D4367" s="5" t="s">
        <v>50</v>
      </c>
      <c r="E4367" s="5" t="s">
        <v>12477</v>
      </c>
      <c r="F4367" s="5">
        <v>-7641</v>
      </c>
      <c r="G4367" s="5" t="s">
        <v>94</v>
      </c>
      <c r="H4367" s="5" t="s">
        <v>30</v>
      </c>
      <c r="I4367" s="5">
        <v>134693.14000000001</v>
      </c>
      <c r="J4367" s="5" t="s">
        <v>3619</v>
      </c>
      <c r="K4367" s="5" t="s">
        <v>118</v>
      </c>
      <c r="L4367" s="5" t="s">
        <v>56</v>
      </c>
      <c r="M4367" s="5">
        <v>2.41</v>
      </c>
      <c r="N4367" s="5" t="s">
        <v>33</v>
      </c>
      <c r="O4367" s="49">
        <v>34</v>
      </c>
    </row>
    <row r="4368" spans="1:15" x14ac:dyDescent="0.2">
      <c r="A4368" s="48" t="s">
        <v>12478</v>
      </c>
      <c r="B4368" s="5" t="s">
        <v>1446</v>
      </c>
      <c r="C4368" s="5">
        <v>57</v>
      </c>
      <c r="D4368" s="5" t="s">
        <v>27</v>
      </c>
      <c r="E4368" s="5" t="s">
        <v>12479</v>
      </c>
      <c r="F4368" s="5">
        <v>-5736</v>
      </c>
      <c r="G4368" s="5" t="s">
        <v>37</v>
      </c>
      <c r="H4368" s="5" t="s">
        <v>38</v>
      </c>
      <c r="I4368" s="5">
        <v>169531.18</v>
      </c>
      <c r="J4368" s="5" t="s">
        <v>9726</v>
      </c>
      <c r="K4368" s="5" t="s">
        <v>62</v>
      </c>
      <c r="L4368" s="5" t="s">
        <v>23</v>
      </c>
      <c r="M4368" s="5">
        <v>1.94</v>
      </c>
      <c r="N4368" s="5" t="s">
        <v>24</v>
      </c>
      <c r="O4368" s="49">
        <v>4</v>
      </c>
    </row>
    <row r="4369" spans="1:15" x14ac:dyDescent="0.2">
      <c r="A4369" s="48" t="s">
        <v>12480</v>
      </c>
      <c r="B4369" s="5" t="s">
        <v>2533</v>
      </c>
      <c r="C4369" s="5">
        <v>60</v>
      </c>
      <c r="D4369" s="5" t="s">
        <v>50</v>
      </c>
      <c r="E4369" s="5" t="s">
        <v>12481</v>
      </c>
      <c r="F4369" s="5">
        <v>-5645</v>
      </c>
      <c r="G4369" s="5" t="s">
        <v>78</v>
      </c>
      <c r="H4369" s="5" t="s">
        <v>194</v>
      </c>
      <c r="I4369" s="5">
        <v>95217.97</v>
      </c>
      <c r="J4369" s="5" t="s">
        <v>2791</v>
      </c>
      <c r="K4369" s="5" t="s">
        <v>62</v>
      </c>
      <c r="L4369" s="5" t="s">
        <v>73</v>
      </c>
      <c r="M4369" s="5">
        <v>1.49</v>
      </c>
      <c r="N4369" s="5" t="s">
        <v>57</v>
      </c>
      <c r="O4369" s="49">
        <v>31</v>
      </c>
    </row>
    <row r="4370" spans="1:15" x14ac:dyDescent="0.2">
      <c r="A4370" s="48" t="s">
        <v>12482</v>
      </c>
      <c r="B4370" s="5" t="s">
        <v>9678</v>
      </c>
      <c r="C4370" s="5">
        <v>34</v>
      </c>
      <c r="D4370" s="5" t="s">
        <v>17</v>
      </c>
      <c r="E4370" s="5" t="s">
        <v>12483</v>
      </c>
      <c r="F4370" s="5">
        <v>-4862</v>
      </c>
      <c r="G4370" s="5" t="s">
        <v>45</v>
      </c>
      <c r="H4370" s="5" t="s">
        <v>194</v>
      </c>
      <c r="I4370" s="5">
        <v>68348.03</v>
      </c>
      <c r="J4370" s="5" t="s">
        <v>12484</v>
      </c>
      <c r="K4370" s="5" t="s">
        <v>40</v>
      </c>
      <c r="L4370" s="5" t="s">
        <v>23</v>
      </c>
      <c r="M4370" s="5">
        <v>3.01</v>
      </c>
      <c r="N4370" s="5" t="s">
        <v>57</v>
      </c>
      <c r="O4370" s="49">
        <v>17</v>
      </c>
    </row>
    <row r="4371" spans="1:15" x14ac:dyDescent="0.2">
      <c r="A4371" s="48" t="s">
        <v>12485</v>
      </c>
      <c r="B4371" s="5" t="s">
        <v>630</v>
      </c>
      <c r="C4371" s="5">
        <v>29</v>
      </c>
      <c r="D4371" s="5" t="s">
        <v>17</v>
      </c>
      <c r="E4371" s="5" t="s">
        <v>12486</v>
      </c>
      <c r="F4371" s="5">
        <v>-9649</v>
      </c>
      <c r="G4371" s="5" t="s">
        <v>37</v>
      </c>
      <c r="H4371" s="5" t="s">
        <v>66</v>
      </c>
      <c r="I4371" s="5">
        <v>75869.58</v>
      </c>
      <c r="J4371" s="5" t="s">
        <v>12487</v>
      </c>
      <c r="K4371" s="5" t="s">
        <v>62</v>
      </c>
      <c r="L4371" s="5" t="s">
        <v>32</v>
      </c>
      <c r="M4371" s="5">
        <v>4.16</v>
      </c>
      <c r="N4371" s="5" t="s">
        <v>24</v>
      </c>
      <c r="O4371" s="49">
        <v>33</v>
      </c>
    </row>
    <row r="4372" spans="1:15" x14ac:dyDescent="0.2">
      <c r="A4372" s="48" t="s">
        <v>12488</v>
      </c>
      <c r="B4372" s="5" t="s">
        <v>12489</v>
      </c>
      <c r="C4372" s="5">
        <v>35</v>
      </c>
      <c r="D4372" s="5" t="s">
        <v>50</v>
      </c>
      <c r="E4372" s="5" t="s">
        <v>12490</v>
      </c>
      <c r="F4372" s="5">
        <v>-8930</v>
      </c>
      <c r="G4372" s="5" t="s">
        <v>116</v>
      </c>
      <c r="H4372" s="5" t="s">
        <v>173</v>
      </c>
      <c r="I4372" s="5">
        <v>135591.37</v>
      </c>
      <c r="J4372" s="5" t="s">
        <v>10354</v>
      </c>
      <c r="K4372" s="5" t="s">
        <v>81</v>
      </c>
      <c r="L4372" s="5" t="s">
        <v>23</v>
      </c>
      <c r="M4372" s="5">
        <v>2.67</v>
      </c>
      <c r="N4372" s="5" t="s">
        <v>57</v>
      </c>
      <c r="O4372" s="49">
        <v>38</v>
      </c>
    </row>
    <row r="4373" spans="1:15" x14ac:dyDescent="0.2">
      <c r="A4373" s="48" t="s">
        <v>12491</v>
      </c>
      <c r="B4373" s="5" t="s">
        <v>840</v>
      </c>
      <c r="C4373" s="5">
        <v>41</v>
      </c>
      <c r="D4373" s="5" t="s">
        <v>27</v>
      </c>
      <c r="E4373" s="5" t="s">
        <v>12492</v>
      </c>
      <c r="F4373" s="5">
        <v>-10126</v>
      </c>
      <c r="G4373" s="5" t="s">
        <v>99</v>
      </c>
      <c r="H4373" s="5" t="s">
        <v>66</v>
      </c>
      <c r="I4373" s="5">
        <v>119371.41</v>
      </c>
      <c r="J4373" s="5" t="s">
        <v>9988</v>
      </c>
      <c r="K4373" s="5" t="s">
        <v>118</v>
      </c>
      <c r="L4373" s="5" t="s">
        <v>23</v>
      </c>
      <c r="M4373" s="5">
        <v>1.29</v>
      </c>
      <c r="N4373" s="5" t="s">
        <v>57</v>
      </c>
      <c r="O4373" s="49">
        <v>31</v>
      </c>
    </row>
    <row r="4374" spans="1:15" x14ac:dyDescent="0.2">
      <c r="A4374" s="48" t="s">
        <v>12493</v>
      </c>
      <c r="B4374" s="5" t="s">
        <v>3789</v>
      </c>
      <c r="C4374" s="5">
        <v>63</v>
      </c>
      <c r="D4374" s="5" t="s">
        <v>27</v>
      </c>
      <c r="E4374" s="5" t="s">
        <v>12494</v>
      </c>
      <c r="F4374" s="5">
        <v>-5697</v>
      </c>
      <c r="G4374" s="5" t="s">
        <v>45</v>
      </c>
      <c r="H4374" s="5" t="s">
        <v>53</v>
      </c>
      <c r="I4374" s="5">
        <v>40190.03</v>
      </c>
      <c r="J4374" s="5" t="s">
        <v>1922</v>
      </c>
      <c r="K4374" s="5" t="s">
        <v>62</v>
      </c>
      <c r="L4374" s="5" t="s">
        <v>56</v>
      </c>
      <c r="M4374" s="5">
        <v>3.51</v>
      </c>
      <c r="N4374" s="5" t="s">
        <v>33</v>
      </c>
      <c r="O4374" s="49">
        <v>28</v>
      </c>
    </row>
    <row r="4375" spans="1:15" x14ac:dyDescent="0.2">
      <c r="A4375" s="48" t="s">
        <v>12495</v>
      </c>
      <c r="B4375" s="5" t="s">
        <v>4421</v>
      </c>
      <c r="C4375" s="5">
        <v>34</v>
      </c>
      <c r="D4375" s="5" t="s">
        <v>17</v>
      </c>
      <c r="E4375" s="5" t="s">
        <v>12496</v>
      </c>
      <c r="F4375" s="5">
        <v>-8792</v>
      </c>
      <c r="G4375" s="5" t="s">
        <v>45</v>
      </c>
      <c r="H4375" s="5" t="s">
        <v>71</v>
      </c>
      <c r="I4375" s="5">
        <v>114035.6</v>
      </c>
      <c r="J4375" s="5" t="s">
        <v>865</v>
      </c>
      <c r="K4375" s="5" t="s">
        <v>136</v>
      </c>
      <c r="L4375" s="5" t="s">
        <v>23</v>
      </c>
      <c r="M4375" s="5">
        <v>4.54</v>
      </c>
      <c r="N4375" s="5" t="s">
        <v>24</v>
      </c>
      <c r="O4375" s="49">
        <v>27</v>
      </c>
    </row>
    <row r="4376" spans="1:15" x14ac:dyDescent="0.2">
      <c r="A4376" s="48" t="s">
        <v>12497</v>
      </c>
      <c r="B4376" s="5" t="s">
        <v>3881</v>
      </c>
      <c r="C4376" s="5">
        <v>25</v>
      </c>
      <c r="D4376" s="5" t="s">
        <v>17</v>
      </c>
      <c r="E4376" s="5" t="s">
        <v>12498</v>
      </c>
      <c r="F4376" s="5">
        <v>-11108</v>
      </c>
      <c r="G4376" s="5" t="s">
        <v>45</v>
      </c>
      <c r="H4376" s="5" t="s">
        <v>173</v>
      </c>
      <c r="I4376" s="5">
        <v>143037.69</v>
      </c>
      <c r="J4376" s="5" t="s">
        <v>8987</v>
      </c>
      <c r="K4376" s="5" t="s">
        <v>118</v>
      </c>
      <c r="L4376" s="5" t="s">
        <v>73</v>
      </c>
      <c r="M4376" s="5">
        <v>1.19</v>
      </c>
      <c r="N4376" s="5" t="s">
        <v>41</v>
      </c>
      <c r="O4376" s="49">
        <v>31</v>
      </c>
    </row>
    <row r="4377" spans="1:15" x14ac:dyDescent="0.2">
      <c r="A4377" s="48" t="s">
        <v>12499</v>
      </c>
      <c r="B4377" s="5" t="s">
        <v>12500</v>
      </c>
      <c r="C4377" s="5">
        <v>24</v>
      </c>
      <c r="D4377" s="5" t="s">
        <v>27</v>
      </c>
      <c r="E4377" s="5" t="s">
        <v>12501</v>
      </c>
      <c r="F4377" s="5">
        <v>-11291</v>
      </c>
      <c r="G4377" s="5" t="s">
        <v>116</v>
      </c>
      <c r="H4377" s="5" t="s">
        <v>38</v>
      </c>
      <c r="I4377" s="5">
        <v>101697.12</v>
      </c>
      <c r="J4377" s="5" t="s">
        <v>8429</v>
      </c>
      <c r="K4377" s="5" t="s">
        <v>136</v>
      </c>
      <c r="L4377" s="5" t="s">
        <v>56</v>
      </c>
      <c r="M4377" s="5">
        <v>1.89</v>
      </c>
      <c r="N4377" s="5" t="s">
        <v>24</v>
      </c>
      <c r="O4377" s="49">
        <v>33</v>
      </c>
    </row>
    <row r="4378" spans="1:15" x14ac:dyDescent="0.2">
      <c r="A4378" s="48" t="s">
        <v>12502</v>
      </c>
      <c r="B4378" s="5" t="s">
        <v>10298</v>
      </c>
      <c r="C4378" s="5">
        <v>48</v>
      </c>
      <c r="D4378" s="5" t="s">
        <v>27</v>
      </c>
      <c r="E4378" s="5" t="s">
        <v>12503</v>
      </c>
      <c r="F4378" s="5">
        <v>-2228</v>
      </c>
      <c r="G4378" s="5" t="s">
        <v>78</v>
      </c>
      <c r="H4378" s="5" t="s">
        <v>30</v>
      </c>
      <c r="I4378" s="5">
        <v>83662.92</v>
      </c>
      <c r="J4378" s="5" t="s">
        <v>1037</v>
      </c>
      <c r="K4378" s="5" t="s">
        <v>136</v>
      </c>
      <c r="L4378" s="5" t="s">
        <v>56</v>
      </c>
      <c r="M4378" s="5">
        <v>3.52</v>
      </c>
      <c r="N4378" s="5" t="s">
        <v>24</v>
      </c>
      <c r="O4378" s="49">
        <v>6</v>
      </c>
    </row>
    <row r="4379" spans="1:15" x14ac:dyDescent="0.2">
      <c r="A4379" s="48" t="s">
        <v>12504</v>
      </c>
      <c r="B4379" s="5" t="s">
        <v>4118</v>
      </c>
      <c r="C4379" s="5">
        <v>33</v>
      </c>
      <c r="D4379" s="5" t="s">
        <v>17</v>
      </c>
      <c r="E4379" s="5" t="s">
        <v>12505</v>
      </c>
      <c r="F4379" s="5">
        <v>-2071</v>
      </c>
      <c r="G4379" s="5" t="s">
        <v>37</v>
      </c>
      <c r="H4379" s="5" t="s">
        <v>71</v>
      </c>
      <c r="I4379" s="5">
        <v>37940.050000000003</v>
      </c>
      <c r="J4379" s="5" t="s">
        <v>2353</v>
      </c>
      <c r="K4379" s="5" t="s">
        <v>136</v>
      </c>
      <c r="L4379" s="5" t="s">
        <v>23</v>
      </c>
      <c r="M4379" s="5">
        <v>2.41</v>
      </c>
      <c r="N4379" s="5" t="s">
        <v>57</v>
      </c>
      <c r="O4379" s="49">
        <v>5</v>
      </c>
    </row>
    <row r="4380" spans="1:15" x14ac:dyDescent="0.2">
      <c r="A4380" s="48" t="s">
        <v>12506</v>
      </c>
      <c r="B4380" s="5" t="s">
        <v>3694</v>
      </c>
      <c r="C4380" s="5">
        <v>62</v>
      </c>
      <c r="D4380" s="5" t="s">
        <v>17</v>
      </c>
      <c r="E4380" s="5" t="s">
        <v>12507</v>
      </c>
      <c r="F4380" s="5">
        <v>-7487</v>
      </c>
      <c r="G4380" s="5" t="s">
        <v>29</v>
      </c>
      <c r="H4380" s="5" t="s">
        <v>53</v>
      </c>
      <c r="I4380" s="5">
        <v>70264.990000000005</v>
      </c>
      <c r="J4380" s="5" t="s">
        <v>2725</v>
      </c>
      <c r="K4380" s="5" t="s">
        <v>22</v>
      </c>
      <c r="L4380" s="5" t="s">
        <v>73</v>
      </c>
      <c r="M4380" s="5">
        <v>2.83</v>
      </c>
      <c r="N4380" s="5" t="s">
        <v>41</v>
      </c>
      <c r="O4380" s="49">
        <v>25</v>
      </c>
    </row>
    <row r="4381" spans="1:15" x14ac:dyDescent="0.2">
      <c r="A4381" s="48" t="s">
        <v>12508</v>
      </c>
      <c r="B4381" s="5" t="s">
        <v>2982</v>
      </c>
      <c r="C4381" s="5">
        <v>43</v>
      </c>
      <c r="D4381" s="5" t="s">
        <v>17</v>
      </c>
      <c r="E4381" s="5" t="s">
        <v>12509</v>
      </c>
      <c r="F4381" s="5">
        <v>-8083</v>
      </c>
      <c r="G4381" s="5" t="s">
        <v>116</v>
      </c>
      <c r="H4381" s="5" t="s">
        <v>173</v>
      </c>
      <c r="I4381" s="5">
        <v>108369.55</v>
      </c>
      <c r="J4381" s="5" t="s">
        <v>461</v>
      </c>
      <c r="K4381" s="5" t="s">
        <v>62</v>
      </c>
      <c r="L4381" s="5" t="s">
        <v>73</v>
      </c>
      <c r="M4381" s="5">
        <v>2.61</v>
      </c>
      <c r="N4381" s="5" t="s">
        <v>24</v>
      </c>
      <c r="O4381" s="49">
        <v>30</v>
      </c>
    </row>
    <row r="4382" spans="1:15" x14ac:dyDescent="0.2">
      <c r="A4382" s="48" t="s">
        <v>12510</v>
      </c>
      <c r="B4382" s="5" t="s">
        <v>5418</v>
      </c>
      <c r="C4382" s="5">
        <v>36</v>
      </c>
      <c r="D4382" s="5" t="s">
        <v>27</v>
      </c>
      <c r="E4382" s="5" t="s">
        <v>12511</v>
      </c>
      <c r="F4382" s="5">
        <v>-2385</v>
      </c>
      <c r="G4382" s="5" t="s">
        <v>116</v>
      </c>
      <c r="H4382" s="5" t="s">
        <v>79</v>
      </c>
      <c r="I4382" s="5">
        <v>49368.7</v>
      </c>
      <c r="J4382" s="5" t="s">
        <v>190</v>
      </c>
      <c r="K4382" s="5" t="s">
        <v>104</v>
      </c>
      <c r="L4382" s="5" t="s">
        <v>32</v>
      </c>
      <c r="M4382" s="5">
        <v>1.94</v>
      </c>
      <c r="N4382" s="5" t="s">
        <v>24</v>
      </c>
      <c r="O4382" s="49">
        <v>23</v>
      </c>
    </row>
    <row r="4383" spans="1:15" x14ac:dyDescent="0.2">
      <c r="A4383" s="48" t="s">
        <v>12512</v>
      </c>
      <c r="B4383" s="5" t="s">
        <v>2330</v>
      </c>
      <c r="C4383" s="5">
        <v>63</v>
      </c>
      <c r="D4383" s="5" t="s">
        <v>27</v>
      </c>
      <c r="E4383" s="5" t="s">
        <v>12513</v>
      </c>
      <c r="F4383" s="5">
        <v>-10698</v>
      </c>
      <c r="G4383" s="5" t="s">
        <v>19</v>
      </c>
      <c r="H4383" s="5" t="s">
        <v>38</v>
      </c>
      <c r="I4383" s="5">
        <v>76778.19</v>
      </c>
      <c r="J4383" s="5" t="s">
        <v>976</v>
      </c>
      <c r="K4383" s="5" t="s">
        <v>22</v>
      </c>
      <c r="L4383" s="5" t="s">
        <v>23</v>
      </c>
      <c r="M4383" s="5">
        <v>1.36</v>
      </c>
      <c r="N4383" s="5" t="s">
        <v>57</v>
      </c>
      <c r="O4383" s="49">
        <v>22</v>
      </c>
    </row>
    <row r="4384" spans="1:15" x14ac:dyDescent="0.2">
      <c r="A4384" s="48" t="s">
        <v>12514</v>
      </c>
      <c r="B4384" s="5" t="s">
        <v>7678</v>
      </c>
      <c r="C4384" s="5">
        <v>53</v>
      </c>
      <c r="D4384" s="5" t="s">
        <v>17</v>
      </c>
      <c r="E4384" s="5" t="s">
        <v>12515</v>
      </c>
      <c r="F4384" s="5">
        <v>-10688</v>
      </c>
      <c r="G4384" s="5" t="s">
        <v>94</v>
      </c>
      <c r="H4384" s="5" t="s">
        <v>194</v>
      </c>
      <c r="I4384" s="5">
        <v>49169.46</v>
      </c>
      <c r="J4384" s="5" t="s">
        <v>8592</v>
      </c>
      <c r="K4384" s="5" t="s">
        <v>62</v>
      </c>
      <c r="L4384" s="5" t="s">
        <v>56</v>
      </c>
      <c r="M4384" s="5">
        <v>4.3</v>
      </c>
      <c r="N4384" s="5" t="s">
        <v>24</v>
      </c>
      <c r="O4384" s="49">
        <v>28</v>
      </c>
    </row>
    <row r="4385" spans="1:15" x14ac:dyDescent="0.2">
      <c r="A4385" s="48" t="s">
        <v>12516</v>
      </c>
      <c r="B4385" s="5" t="s">
        <v>7239</v>
      </c>
      <c r="C4385" s="5">
        <v>24</v>
      </c>
      <c r="D4385" s="5" t="s">
        <v>17</v>
      </c>
      <c r="E4385" s="5" t="s">
        <v>12517</v>
      </c>
      <c r="F4385" s="5">
        <v>-6651</v>
      </c>
      <c r="G4385" s="5" t="s">
        <v>94</v>
      </c>
      <c r="H4385" s="5" t="s">
        <v>30</v>
      </c>
      <c r="I4385" s="5">
        <v>145992.70000000001</v>
      </c>
      <c r="J4385" s="5" t="s">
        <v>1055</v>
      </c>
      <c r="K4385" s="5" t="s">
        <v>62</v>
      </c>
      <c r="L4385" s="5" t="s">
        <v>23</v>
      </c>
      <c r="M4385" s="5">
        <v>2.02</v>
      </c>
      <c r="N4385" s="5" t="s">
        <v>33</v>
      </c>
      <c r="O4385" s="49">
        <v>15</v>
      </c>
    </row>
    <row r="4386" spans="1:15" x14ac:dyDescent="0.2">
      <c r="A4386" s="48" t="s">
        <v>12518</v>
      </c>
      <c r="B4386" s="5" t="s">
        <v>10298</v>
      </c>
      <c r="C4386" s="5">
        <v>38</v>
      </c>
      <c r="D4386" s="5" t="s">
        <v>50</v>
      </c>
      <c r="E4386" s="5" t="s">
        <v>12519</v>
      </c>
      <c r="F4386" s="5">
        <v>-4093</v>
      </c>
      <c r="G4386" s="5" t="s">
        <v>85</v>
      </c>
      <c r="H4386" s="5" t="s">
        <v>194</v>
      </c>
      <c r="I4386" s="5">
        <v>101438.76</v>
      </c>
      <c r="J4386" s="5" t="s">
        <v>3174</v>
      </c>
      <c r="K4386" s="5" t="s">
        <v>104</v>
      </c>
      <c r="L4386" s="5" t="s">
        <v>23</v>
      </c>
      <c r="M4386" s="5">
        <v>1.23</v>
      </c>
      <c r="N4386" s="5" t="s">
        <v>41</v>
      </c>
      <c r="O4386" s="49">
        <v>19</v>
      </c>
    </row>
    <row r="4387" spans="1:15" x14ac:dyDescent="0.2">
      <c r="A4387" s="48" t="s">
        <v>12520</v>
      </c>
      <c r="B4387" s="5" t="s">
        <v>12521</v>
      </c>
      <c r="C4387" s="5">
        <v>22</v>
      </c>
      <c r="D4387" s="5" t="s">
        <v>17</v>
      </c>
      <c r="E4387" s="5" t="s">
        <v>12522</v>
      </c>
      <c r="F4387" s="5">
        <v>-8352</v>
      </c>
      <c r="G4387" s="5" t="s">
        <v>19</v>
      </c>
      <c r="H4387" s="5" t="s">
        <v>38</v>
      </c>
      <c r="I4387" s="5">
        <v>67833.3</v>
      </c>
      <c r="J4387" s="5" t="s">
        <v>3638</v>
      </c>
      <c r="K4387" s="5" t="s">
        <v>136</v>
      </c>
      <c r="L4387" s="5" t="s">
        <v>73</v>
      </c>
      <c r="M4387" s="5">
        <v>1.4</v>
      </c>
      <c r="N4387" s="5" t="s">
        <v>74</v>
      </c>
      <c r="O4387" s="49">
        <v>34</v>
      </c>
    </row>
    <row r="4388" spans="1:15" x14ac:dyDescent="0.2">
      <c r="A4388" s="48" t="s">
        <v>12523</v>
      </c>
      <c r="B4388" s="5" t="s">
        <v>10737</v>
      </c>
      <c r="C4388" s="5">
        <v>41</v>
      </c>
      <c r="D4388" s="5" t="s">
        <v>27</v>
      </c>
      <c r="E4388" s="5" t="s">
        <v>12524</v>
      </c>
      <c r="F4388" s="5">
        <v>-8718</v>
      </c>
      <c r="G4388" s="5" t="s">
        <v>37</v>
      </c>
      <c r="H4388" s="5" t="s">
        <v>66</v>
      </c>
      <c r="I4388" s="5">
        <v>36129.06</v>
      </c>
      <c r="J4388" s="5" t="s">
        <v>4487</v>
      </c>
      <c r="K4388" s="5" t="s">
        <v>104</v>
      </c>
      <c r="L4388" s="5" t="s">
        <v>73</v>
      </c>
      <c r="M4388" s="5">
        <v>2.08</v>
      </c>
      <c r="N4388" s="5" t="s">
        <v>33</v>
      </c>
      <c r="O4388" s="49">
        <v>38</v>
      </c>
    </row>
    <row r="4389" spans="1:15" x14ac:dyDescent="0.2">
      <c r="A4389" s="48" t="s">
        <v>12525</v>
      </c>
      <c r="B4389" s="5" t="s">
        <v>924</v>
      </c>
      <c r="C4389" s="5">
        <v>58</v>
      </c>
      <c r="D4389" s="5" t="s">
        <v>50</v>
      </c>
      <c r="E4389" s="5" t="s">
        <v>12526</v>
      </c>
      <c r="F4389" s="5">
        <v>-9064</v>
      </c>
      <c r="G4389" s="5" t="s">
        <v>19</v>
      </c>
      <c r="H4389" s="5" t="s">
        <v>53</v>
      </c>
      <c r="I4389" s="5">
        <v>70657.95</v>
      </c>
      <c r="J4389" s="5" t="s">
        <v>3809</v>
      </c>
      <c r="K4389" s="5" t="s">
        <v>22</v>
      </c>
      <c r="L4389" s="5" t="s">
        <v>23</v>
      </c>
      <c r="M4389" s="5">
        <v>4.0199999999999996</v>
      </c>
      <c r="N4389" s="5" t="s">
        <v>33</v>
      </c>
      <c r="O4389" s="49">
        <v>8</v>
      </c>
    </row>
    <row r="4390" spans="1:15" x14ac:dyDescent="0.2">
      <c r="A4390" s="48" t="s">
        <v>12527</v>
      </c>
      <c r="B4390" s="5" t="s">
        <v>12528</v>
      </c>
      <c r="C4390" s="5">
        <v>23</v>
      </c>
      <c r="D4390" s="5" t="s">
        <v>50</v>
      </c>
      <c r="E4390" s="5" t="s">
        <v>12529</v>
      </c>
      <c r="F4390" s="5">
        <v>-7888</v>
      </c>
      <c r="G4390" s="5" t="s">
        <v>45</v>
      </c>
      <c r="H4390" s="5" t="s">
        <v>79</v>
      </c>
      <c r="I4390" s="5">
        <v>97415.67</v>
      </c>
      <c r="J4390" s="5" t="s">
        <v>4246</v>
      </c>
      <c r="K4390" s="5" t="s">
        <v>81</v>
      </c>
      <c r="L4390" s="5" t="s">
        <v>32</v>
      </c>
      <c r="M4390" s="5">
        <v>1.0900000000000001</v>
      </c>
      <c r="N4390" s="5" t="s">
        <v>24</v>
      </c>
      <c r="O4390" s="49">
        <v>6</v>
      </c>
    </row>
    <row r="4391" spans="1:15" x14ac:dyDescent="0.2">
      <c r="A4391" s="48" t="s">
        <v>12530</v>
      </c>
      <c r="B4391" s="5" t="s">
        <v>12531</v>
      </c>
      <c r="C4391" s="5">
        <v>33</v>
      </c>
      <c r="D4391" s="5" t="s">
        <v>27</v>
      </c>
      <c r="E4391" s="5" t="s">
        <v>12532</v>
      </c>
      <c r="F4391" s="5">
        <v>-6023</v>
      </c>
      <c r="G4391" s="5" t="s">
        <v>78</v>
      </c>
      <c r="H4391" s="5" t="s">
        <v>53</v>
      </c>
      <c r="I4391" s="5">
        <v>38544.559999999998</v>
      </c>
      <c r="J4391" s="5" t="s">
        <v>2227</v>
      </c>
      <c r="K4391" s="5" t="s">
        <v>81</v>
      </c>
      <c r="L4391" s="5" t="s">
        <v>23</v>
      </c>
      <c r="M4391" s="5">
        <v>3.69</v>
      </c>
      <c r="N4391" s="5" t="s">
        <v>57</v>
      </c>
      <c r="O4391" s="49">
        <v>23</v>
      </c>
    </row>
    <row r="4392" spans="1:15" x14ac:dyDescent="0.2">
      <c r="A4392" s="48" t="s">
        <v>12533</v>
      </c>
      <c r="B4392" s="5" t="s">
        <v>3617</v>
      </c>
      <c r="C4392" s="5">
        <v>54</v>
      </c>
      <c r="D4392" s="5" t="s">
        <v>50</v>
      </c>
      <c r="E4392" s="5" t="s">
        <v>12534</v>
      </c>
      <c r="F4392" s="5">
        <v>-5630</v>
      </c>
      <c r="G4392" s="5" t="s">
        <v>94</v>
      </c>
      <c r="H4392" s="5" t="s">
        <v>53</v>
      </c>
      <c r="I4392" s="5">
        <v>65148.99</v>
      </c>
      <c r="J4392" s="5" t="s">
        <v>4901</v>
      </c>
      <c r="K4392" s="5" t="s">
        <v>40</v>
      </c>
      <c r="L4392" s="5" t="s">
        <v>32</v>
      </c>
      <c r="M4392" s="5">
        <v>2.2599999999999998</v>
      </c>
      <c r="N4392" s="5" t="s">
        <v>74</v>
      </c>
      <c r="O4392" s="49">
        <v>40</v>
      </c>
    </row>
    <row r="4393" spans="1:15" x14ac:dyDescent="0.2">
      <c r="A4393" s="48" t="s">
        <v>12535</v>
      </c>
      <c r="B4393" s="5" t="s">
        <v>5634</v>
      </c>
      <c r="C4393" s="5">
        <v>26</v>
      </c>
      <c r="D4393" s="5" t="s">
        <v>17</v>
      </c>
      <c r="E4393" s="5" t="s">
        <v>12536</v>
      </c>
      <c r="F4393" s="5">
        <v>-10184</v>
      </c>
      <c r="G4393" s="5" t="s">
        <v>85</v>
      </c>
      <c r="H4393" s="5" t="s">
        <v>38</v>
      </c>
      <c r="I4393" s="5">
        <v>87174.93</v>
      </c>
      <c r="J4393" s="5" t="s">
        <v>12537</v>
      </c>
      <c r="K4393" s="5" t="s">
        <v>62</v>
      </c>
      <c r="L4393" s="5" t="s">
        <v>32</v>
      </c>
      <c r="M4393" s="5">
        <v>2.2799999999999998</v>
      </c>
      <c r="N4393" s="5" t="s">
        <v>33</v>
      </c>
      <c r="O4393" s="49">
        <v>15</v>
      </c>
    </row>
    <row r="4394" spans="1:15" x14ac:dyDescent="0.2">
      <c r="A4394" s="48" t="s">
        <v>12538</v>
      </c>
      <c r="B4394" s="5" t="s">
        <v>7465</v>
      </c>
      <c r="C4394" s="5">
        <v>62</v>
      </c>
      <c r="D4394" s="5" t="s">
        <v>17</v>
      </c>
      <c r="E4394" s="5" t="s">
        <v>12539</v>
      </c>
      <c r="F4394" s="5">
        <v>-4195</v>
      </c>
      <c r="G4394" s="5" t="s">
        <v>37</v>
      </c>
      <c r="H4394" s="5" t="s">
        <v>194</v>
      </c>
      <c r="I4394" s="5">
        <v>50279.43</v>
      </c>
      <c r="J4394" s="5" t="s">
        <v>2561</v>
      </c>
      <c r="K4394" s="5" t="s">
        <v>47</v>
      </c>
      <c r="L4394" s="5" t="s">
        <v>56</v>
      </c>
      <c r="M4394" s="5">
        <v>4.72</v>
      </c>
      <c r="N4394" s="5" t="s">
        <v>33</v>
      </c>
      <c r="O4394" s="49">
        <v>15</v>
      </c>
    </row>
    <row r="4395" spans="1:15" x14ac:dyDescent="0.2">
      <c r="A4395" s="48" t="s">
        <v>12540</v>
      </c>
      <c r="B4395" s="5" t="s">
        <v>9816</v>
      </c>
      <c r="C4395" s="5">
        <v>30</v>
      </c>
      <c r="D4395" s="5" t="s">
        <v>50</v>
      </c>
      <c r="E4395" s="5" t="s">
        <v>12541</v>
      </c>
      <c r="F4395" s="5">
        <v>-10253</v>
      </c>
      <c r="G4395" s="5" t="s">
        <v>116</v>
      </c>
      <c r="H4395" s="5" t="s">
        <v>20</v>
      </c>
      <c r="I4395" s="5">
        <v>144733.98000000001</v>
      </c>
      <c r="J4395" s="5" t="s">
        <v>117</v>
      </c>
      <c r="K4395" s="5" t="s">
        <v>22</v>
      </c>
      <c r="L4395" s="5" t="s">
        <v>56</v>
      </c>
      <c r="M4395" s="5">
        <v>4.4000000000000004</v>
      </c>
      <c r="N4395" s="5" t="s">
        <v>74</v>
      </c>
      <c r="O4395" s="49">
        <v>19</v>
      </c>
    </row>
    <row r="4396" spans="1:15" x14ac:dyDescent="0.2">
      <c r="A4396" s="48" t="s">
        <v>12542</v>
      </c>
      <c r="B4396" s="5" t="s">
        <v>2806</v>
      </c>
      <c r="C4396" s="5">
        <v>31</v>
      </c>
      <c r="D4396" s="5" t="s">
        <v>50</v>
      </c>
      <c r="E4396" s="5" t="s">
        <v>12543</v>
      </c>
      <c r="F4396" s="5">
        <v>-8309</v>
      </c>
      <c r="G4396" s="5" t="s">
        <v>52</v>
      </c>
      <c r="H4396" s="5" t="s">
        <v>30</v>
      </c>
      <c r="I4396" s="5">
        <v>70992.42</v>
      </c>
      <c r="J4396" s="5" t="s">
        <v>3055</v>
      </c>
      <c r="K4396" s="5" t="s">
        <v>62</v>
      </c>
      <c r="L4396" s="5" t="s">
        <v>56</v>
      </c>
      <c r="M4396" s="5">
        <v>3.3</v>
      </c>
      <c r="N4396" s="5" t="s">
        <v>74</v>
      </c>
      <c r="O4396" s="49">
        <v>6</v>
      </c>
    </row>
    <row r="4397" spans="1:15" x14ac:dyDescent="0.2">
      <c r="A4397" s="48" t="s">
        <v>12544</v>
      </c>
      <c r="B4397" s="5" t="s">
        <v>10298</v>
      </c>
      <c r="C4397" s="5">
        <v>23</v>
      </c>
      <c r="D4397" s="5" t="s">
        <v>17</v>
      </c>
      <c r="E4397" s="5" t="s">
        <v>12545</v>
      </c>
      <c r="F4397" s="5">
        <v>-9200</v>
      </c>
      <c r="G4397" s="5" t="s">
        <v>99</v>
      </c>
      <c r="H4397" s="5" t="s">
        <v>38</v>
      </c>
      <c r="I4397" s="5">
        <v>84264.86</v>
      </c>
      <c r="J4397" s="5" t="s">
        <v>1775</v>
      </c>
      <c r="K4397" s="5" t="s">
        <v>62</v>
      </c>
      <c r="L4397" s="5" t="s">
        <v>73</v>
      </c>
      <c r="M4397" s="5">
        <v>2.39</v>
      </c>
      <c r="N4397" s="5" t="s">
        <v>33</v>
      </c>
      <c r="O4397" s="49">
        <v>11</v>
      </c>
    </row>
    <row r="4398" spans="1:15" x14ac:dyDescent="0.2">
      <c r="A4398" s="48" t="s">
        <v>12546</v>
      </c>
      <c r="B4398" s="5" t="s">
        <v>8845</v>
      </c>
      <c r="C4398" s="5">
        <v>44</v>
      </c>
      <c r="D4398" s="5" t="s">
        <v>27</v>
      </c>
      <c r="E4398" s="5" t="s">
        <v>12547</v>
      </c>
      <c r="F4398" s="5">
        <v>-6377</v>
      </c>
      <c r="G4398" s="5" t="s">
        <v>94</v>
      </c>
      <c r="H4398" s="5" t="s">
        <v>66</v>
      </c>
      <c r="I4398" s="5">
        <v>140194.81</v>
      </c>
      <c r="J4398" s="5" t="s">
        <v>4045</v>
      </c>
      <c r="K4398" s="5" t="s">
        <v>22</v>
      </c>
      <c r="L4398" s="5" t="s">
        <v>73</v>
      </c>
      <c r="M4398" s="5">
        <v>4.79</v>
      </c>
      <c r="N4398" s="5" t="s">
        <v>41</v>
      </c>
      <c r="O4398" s="49">
        <v>35</v>
      </c>
    </row>
    <row r="4399" spans="1:15" x14ac:dyDescent="0.2">
      <c r="A4399" s="48" t="s">
        <v>12548</v>
      </c>
      <c r="B4399" s="5" t="s">
        <v>12549</v>
      </c>
      <c r="C4399" s="5">
        <v>25</v>
      </c>
      <c r="D4399" s="5" t="s">
        <v>50</v>
      </c>
      <c r="E4399" s="5" t="s">
        <v>12550</v>
      </c>
      <c r="F4399" s="5">
        <v>-6608</v>
      </c>
      <c r="G4399" s="5" t="s">
        <v>116</v>
      </c>
      <c r="H4399" s="5" t="s">
        <v>144</v>
      </c>
      <c r="I4399" s="5">
        <v>61427.29</v>
      </c>
      <c r="J4399" s="5" t="s">
        <v>9531</v>
      </c>
      <c r="K4399" s="5" t="s">
        <v>62</v>
      </c>
      <c r="L4399" s="5" t="s">
        <v>73</v>
      </c>
      <c r="M4399" s="5">
        <v>3.54</v>
      </c>
      <c r="N4399" s="5" t="s">
        <v>74</v>
      </c>
      <c r="O4399" s="49">
        <v>7</v>
      </c>
    </row>
    <row r="4400" spans="1:15" x14ac:dyDescent="0.2">
      <c r="A4400" s="48" t="s">
        <v>12551</v>
      </c>
      <c r="B4400" s="5" t="s">
        <v>12552</v>
      </c>
      <c r="C4400" s="5">
        <v>59</v>
      </c>
      <c r="D4400" s="5" t="s">
        <v>50</v>
      </c>
      <c r="E4400" s="5" t="s">
        <v>12553</v>
      </c>
      <c r="F4400" s="5">
        <v>-5485</v>
      </c>
      <c r="G4400" s="5" t="s">
        <v>29</v>
      </c>
      <c r="H4400" s="5" t="s">
        <v>38</v>
      </c>
      <c r="I4400" s="5">
        <v>70472.399999999994</v>
      </c>
      <c r="J4400" s="5" t="s">
        <v>9931</v>
      </c>
      <c r="K4400" s="5" t="s">
        <v>47</v>
      </c>
      <c r="L4400" s="5" t="s">
        <v>73</v>
      </c>
      <c r="M4400" s="5">
        <v>1.1399999999999999</v>
      </c>
      <c r="N4400" s="5" t="s">
        <v>74</v>
      </c>
      <c r="O4400" s="49">
        <v>7</v>
      </c>
    </row>
    <row r="4401" spans="1:15" x14ac:dyDescent="0.2">
      <c r="A4401" s="48" t="s">
        <v>12554</v>
      </c>
      <c r="B4401" s="5" t="s">
        <v>6323</v>
      </c>
      <c r="C4401" s="5">
        <v>44</v>
      </c>
      <c r="D4401" s="5" t="s">
        <v>50</v>
      </c>
      <c r="E4401" s="5" t="s">
        <v>12555</v>
      </c>
      <c r="F4401" s="5">
        <v>-3089</v>
      </c>
      <c r="G4401" s="5" t="s">
        <v>116</v>
      </c>
      <c r="H4401" s="5" t="s">
        <v>66</v>
      </c>
      <c r="I4401" s="5">
        <v>38814.46</v>
      </c>
      <c r="J4401" s="5" t="s">
        <v>1277</v>
      </c>
      <c r="K4401" s="5" t="s">
        <v>47</v>
      </c>
      <c r="L4401" s="5" t="s">
        <v>73</v>
      </c>
      <c r="M4401" s="5">
        <v>3.54</v>
      </c>
      <c r="N4401" s="5" t="s">
        <v>24</v>
      </c>
      <c r="O4401" s="49">
        <v>1</v>
      </c>
    </row>
    <row r="4402" spans="1:15" x14ac:dyDescent="0.2">
      <c r="A4402" s="48" t="s">
        <v>12556</v>
      </c>
      <c r="B4402" s="5" t="s">
        <v>3397</v>
      </c>
      <c r="C4402" s="5">
        <v>48</v>
      </c>
      <c r="D4402" s="5" t="s">
        <v>50</v>
      </c>
      <c r="E4402" s="5" t="s">
        <v>12557</v>
      </c>
      <c r="F4402" s="5">
        <v>-4269</v>
      </c>
      <c r="G4402" s="5" t="s">
        <v>29</v>
      </c>
      <c r="H4402" s="5" t="s">
        <v>66</v>
      </c>
      <c r="I4402" s="5">
        <v>160567.76999999999</v>
      </c>
      <c r="J4402" s="5" t="s">
        <v>941</v>
      </c>
      <c r="K4402" s="5" t="s">
        <v>62</v>
      </c>
      <c r="L4402" s="5" t="s">
        <v>56</v>
      </c>
      <c r="M4402" s="5">
        <v>2.8</v>
      </c>
      <c r="N4402" s="5" t="s">
        <v>24</v>
      </c>
      <c r="O4402" s="49">
        <v>36</v>
      </c>
    </row>
    <row r="4403" spans="1:15" x14ac:dyDescent="0.2">
      <c r="A4403" s="48" t="s">
        <v>12558</v>
      </c>
      <c r="B4403" s="5" t="s">
        <v>8677</v>
      </c>
      <c r="C4403" s="5">
        <v>44</v>
      </c>
      <c r="D4403" s="5" t="s">
        <v>50</v>
      </c>
      <c r="E4403" s="5" t="s">
        <v>12559</v>
      </c>
      <c r="F4403" s="5">
        <v>-8617</v>
      </c>
      <c r="G4403" s="5" t="s">
        <v>78</v>
      </c>
      <c r="H4403" s="5" t="s">
        <v>30</v>
      </c>
      <c r="I4403" s="5">
        <v>62976.89</v>
      </c>
      <c r="J4403" s="5" t="s">
        <v>1269</v>
      </c>
      <c r="K4403" s="5" t="s">
        <v>47</v>
      </c>
      <c r="L4403" s="5" t="s">
        <v>23</v>
      </c>
      <c r="M4403" s="5">
        <v>3.79</v>
      </c>
      <c r="N4403" s="5" t="s">
        <v>74</v>
      </c>
      <c r="O4403" s="49">
        <v>2</v>
      </c>
    </row>
    <row r="4404" spans="1:15" x14ac:dyDescent="0.2">
      <c r="A4404" s="48" t="s">
        <v>12560</v>
      </c>
      <c r="B4404" s="5" t="s">
        <v>2221</v>
      </c>
      <c r="C4404" s="5">
        <v>29</v>
      </c>
      <c r="D4404" s="5" t="s">
        <v>17</v>
      </c>
      <c r="E4404" s="5" t="s">
        <v>12561</v>
      </c>
      <c r="F4404" s="5">
        <v>-10089</v>
      </c>
      <c r="G4404" s="5" t="s">
        <v>94</v>
      </c>
      <c r="H4404" s="5" t="s">
        <v>30</v>
      </c>
      <c r="I4404" s="5">
        <v>169653.41</v>
      </c>
      <c r="J4404" s="5" t="s">
        <v>3879</v>
      </c>
      <c r="K4404" s="5" t="s">
        <v>22</v>
      </c>
      <c r="L4404" s="5" t="s">
        <v>23</v>
      </c>
      <c r="M4404" s="5">
        <v>4.79</v>
      </c>
      <c r="N4404" s="5" t="s">
        <v>41</v>
      </c>
      <c r="O4404" s="49">
        <v>35</v>
      </c>
    </row>
    <row r="4405" spans="1:15" x14ac:dyDescent="0.2">
      <c r="A4405" s="48" t="s">
        <v>12562</v>
      </c>
      <c r="B4405" s="5" t="s">
        <v>8295</v>
      </c>
      <c r="C4405" s="5">
        <v>28</v>
      </c>
      <c r="D4405" s="5" t="s">
        <v>17</v>
      </c>
      <c r="E4405" s="5" t="s">
        <v>12563</v>
      </c>
      <c r="F4405" s="5">
        <v>-9696</v>
      </c>
      <c r="G4405" s="5" t="s">
        <v>45</v>
      </c>
      <c r="H4405" s="5" t="s">
        <v>66</v>
      </c>
      <c r="I4405" s="5">
        <v>160020.37</v>
      </c>
      <c r="J4405" s="5" t="s">
        <v>1448</v>
      </c>
      <c r="K4405" s="5" t="s">
        <v>118</v>
      </c>
      <c r="L4405" s="5" t="s">
        <v>73</v>
      </c>
      <c r="M4405" s="5">
        <v>4.72</v>
      </c>
      <c r="N4405" s="5" t="s">
        <v>24</v>
      </c>
      <c r="O4405" s="49">
        <v>5</v>
      </c>
    </row>
    <row r="4406" spans="1:15" x14ac:dyDescent="0.2">
      <c r="A4406" s="48" t="s">
        <v>12564</v>
      </c>
      <c r="B4406" s="5" t="s">
        <v>1379</v>
      </c>
      <c r="C4406" s="5">
        <v>24</v>
      </c>
      <c r="D4406" s="5" t="s">
        <v>17</v>
      </c>
      <c r="E4406" s="5" t="s">
        <v>12565</v>
      </c>
      <c r="F4406" s="5">
        <v>-10470</v>
      </c>
      <c r="G4406" s="5" t="s">
        <v>19</v>
      </c>
      <c r="H4406" s="5" t="s">
        <v>53</v>
      </c>
      <c r="I4406" s="5">
        <v>106105.13</v>
      </c>
      <c r="J4406" s="5" t="s">
        <v>367</v>
      </c>
      <c r="K4406" s="5" t="s">
        <v>81</v>
      </c>
      <c r="L4406" s="5" t="s">
        <v>23</v>
      </c>
      <c r="M4406" s="5">
        <v>1.43</v>
      </c>
      <c r="N4406" s="5" t="s">
        <v>33</v>
      </c>
      <c r="O4406" s="49">
        <v>3</v>
      </c>
    </row>
    <row r="4407" spans="1:15" x14ac:dyDescent="0.2">
      <c r="A4407" s="48" t="s">
        <v>12566</v>
      </c>
      <c r="B4407" s="5" t="s">
        <v>12567</v>
      </c>
      <c r="C4407" s="5">
        <v>34</v>
      </c>
      <c r="D4407" s="5" t="s">
        <v>17</v>
      </c>
      <c r="E4407" s="5" t="s">
        <v>12568</v>
      </c>
      <c r="F4407" s="5">
        <v>-10435</v>
      </c>
      <c r="G4407" s="5" t="s">
        <v>52</v>
      </c>
      <c r="H4407" s="5" t="s">
        <v>20</v>
      </c>
      <c r="I4407" s="5">
        <v>73454.36</v>
      </c>
      <c r="J4407" s="5" t="s">
        <v>2507</v>
      </c>
      <c r="K4407" s="5" t="s">
        <v>47</v>
      </c>
      <c r="L4407" s="5" t="s">
        <v>73</v>
      </c>
      <c r="M4407" s="5">
        <v>1.99</v>
      </c>
      <c r="N4407" s="5" t="s">
        <v>33</v>
      </c>
      <c r="O4407" s="49">
        <v>13</v>
      </c>
    </row>
    <row r="4408" spans="1:15" x14ac:dyDescent="0.2">
      <c r="A4408" s="48" t="s">
        <v>12569</v>
      </c>
      <c r="B4408" s="5" t="s">
        <v>12570</v>
      </c>
      <c r="C4408" s="5">
        <v>45</v>
      </c>
      <c r="D4408" s="5" t="s">
        <v>17</v>
      </c>
      <c r="E4408" s="5" t="s">
        <v>12571</v>
      </c>
      <c r="F4408" s="5">
        <v>-6912</v>
      </c>
      <c r="G4408" s="5" t="s">
        <v>99</v>
      </c>
      <c r="H4408" s="5" t="s">
        <v>173</v>
      </c>
      <c r="I4408" s="5">
        <v>110574.82</v>
      </c>
      <c r="J4408" s="5" t="s">
        <v>12572</v>
      </c>
      <c r="K4408" s="5" t="s">
        <v>104</v>
      </c>
      <c r="L4408" s="5" t="s">
        <v>32</v>
      </c>
      <c r="M4408" s="5">
        <v>4.46</v>
      </c>
      <c r="N4408" s="5" t="s">
        <v>74</v>
      </c>
      <c r="O4408" s="49">
        <v>13</v>
      </c>
    </row>
    <row r="4409" spans="1:15" x14ac:dyDescent="0.2">
      <c r="A4409" s="48" t="s">
        <v>12573</v>
      </c>
      <c r="B4409" s="5" t="s">
        <v>3830</v>
      </c>
      <c r="C4409" s="5">
        <v>24</v>
      </c>
      <c r="D4409" s="5" t="s">
        <v>27</v>
      </c>
      <c r="E4409" s="5" t="s">
        <v>12574</v>
      </c>
      <c r="F4409" s="5">
        <v>-4373</v>
      </c>
      <c r="G4409" s="5" t="s">
        <v>29</v>
      </c>
      <c r="H4409" s="5" t="s">
        <v>20</v>
      </c>
      <c r="I4409" s="5">
        <v>174172.73</v>
      </c>
      <c r="J4409" s="5" t="s">
        <v>12575</v>
      </c>
      <c r="K4409" s="5" t="s">
        <v>104</v>
      </c>
      <c r="L4409" s="5" t="s">
        <v>23</v>
      </c>
      <c r="M4409" s="5">
        <v>4.38</v>
      </c>
      <c r="N4409" s="5" t="s">
        <v>41</v>
      </c>
      <c r="O4409" s="49">
        <v>14</v>
      </c>
    </row>
    <row r="4410" spans="1:15" x14ac:dyDescent="0.2">
      <c r="A4410" s="48" t="s">
        <v>12576</v>
      </c>
      <c r="B4410" s="5" t="s">
        <v>8380</v>
      </c>
      <c r="C4410" s="5">
        <v>42</v>
      </c>
      <c r="D4410" s="5" t="s">
        <v>17</v>
      </c>
      <c r="E4410" s="5" t="s">
        <v>12577</v>
      </c>
      <c r="F4410" s="5">
        <v>-2841</v>
      </c>
      <c r="G4410" s="5" t="s">
        <v>37</v>
      </c>
      <c r="H4410" s="5" t="s">
        <v>71</v>
      </c>
      <c r="I4410" s="5">
        <v>125762.39</v>
      </c>
      <c r="J4410" s="5" t="s">
        <v>2914</v>
      </c>
      <c r="K4410" s="5" t="s">
        <v>40</v>
      </c>
      <c r="L4410" s="5" t="s">
        <v>56</v>
      </c>
      <c r="M4410" s="5">
        <v>4.74</v>
      </c>
      <c r="N4410" s="5" t="s">
        <v>74</v>
      </c>
      <c r="O4410" s="49">
        <v>19</v>
      </c>
    </row>
    <row r="4411" spans="1:15" x14ac:dyDescent="0.2">
      <c r="A4411" s="48" t="s">
        <v>12578</v>
      </c>
      <c r="B4411" s="5" t="s">
        <v>4723</v>
      </c>
      <c r="C4411" s="5">
        <v>48</v>
      </c>
      <c r="D4411" s="5" t="s">
        <v>27</v>
      </c>
      <c r="E4411" s="5" t="s">
        <v>12579</v>
      </c>
      <c r="F4411" s="5">
        <v>-8592</v>
      </c>
      <c r="G4411" s="5" t="s">
        <v>94</v>
      </c>
      <c r="H4411" s="5" t="s">
        <v>79</v>
      </c>
      <c r="I4411" s="5">
        <v>145516.35</v>
      </c>
      <c r="J4411" s="5" t="s">
        <v>5466</v>
      </c>
      <c r="K4411" s="5" t="s">
        <v>81</v>
      </c>
      <c r="L4411" s="5" t="s">
        <v>23</v>
      </c>
      <c r="M4411" s="5">
        <v>1.35</v>
      </c>
      <c r="N4411" s="5" t="s">
        <v>57</v>
      </c>
      <c r="O4411" s="49">
        <v>2</v>
      </c>
    </row>
    <row r="4412" spans="1:15" x14ac:dyDescent="0.2">
      <c r="A4412" s="48" t="s">
        <v>12580</v>
      </c>
      <c r="B4412" s="5" t="s">
        <v>11645</v>
      </c>
      <c r="C4412" s="5">
        <v>33</v>
      </c>
      <c r="D4412" s="5" t="s">
        <v>17</v>
      </c>
      <c r="E4412" s="5" t="s">
        <v>12581</v>
      </c>
      <c r="F4412" s="5">
        <v>-3902</v>
      </c>
      <c r="G4412" s="5" t="s">
        <v>99</v>
      </c>
      <c r="H4412" s="5" t="s">
        <v>173</v>
      </c>
      <c r="I4412" s="5">
        <v>130174.64</v>
      </c>
      <c r="J4412" s="5" t="s">
        <v>9150</v>
      </c>
      <c r="K4412" s="5" t="s">
        <v>81</v>
      </c>
      <c r="L4412" s="5" t="s">
        <v>73</v>
      </c>
      <c r="M4412" s="5">
        <v>4.78</v>
      </c>
      <c r="N4412" s="5" t="s">
        <v>33</v>
      </c>
      <c r="O4412" s="49">
        <v>8</v>
      </c>
    </row>
    <row r="4413" spans="1:15" x14ac:dyDescent="0.2">
      <c r="A4413" s="48" t="s">
        <v>12582</v>
      </c>
      <c r="B4413" s="5" t="s">
        <v>6156</v>
      </c>
      <c r="C4413" s="5">
        <v>53</v>
      </c>
      <c r="D4413" s="5" t="s">
        <v>50</v>
      </c>
      <c r="E4413" s="5" t="s">
        <v>12583</v>
      </c>
      <c r="F4413" s="5">
        <v>-8870</v>
      </c>
      <c r="G4413" s="5" t="s">
        <v>94</v>
      </c>
      <c r="H4413" s="5" t="s">
        <v>38</v>
      </c>
      <c r="I4413" s="5">
        <v>170555.54</v>
      </c>
      <c r="J4413" s="5" t="s">
        <v>1227</v>
      </c>
      <c r="K4413" s="5" t="s">
        <v>62</v>
      </c>
      <c r="L4413" s="5" t="s">
        <v>32</v>
      </c>
      <c r="M4413" s="5">
        <v>2.77</v>
      </c>
      <c r="N4413" s="5" t="s">
        <v>33</v>
      </c>
      <c r="O4413" s="49">
        <v>26</v>
      </c>
    </row>
    <row r="4414" spans="1:15" x14ac:dyDescent="0.2">
      <c r="A4414" s="48" t="s">
        <v>12584</v>
      </c>
      <c r="B4414" s="5" t="s">
        <v>12585</v>
      </c>
      <c r="C4414" s="5">
        <v>36</v>
      </c>
      <c r="D4414" s="5" t="s">
        <v>27</v>
      </c>
      <c r="E4414" s="5" t="s">
        <v>12586</v>
      </c>
      <c r="F4414" s="5">
        <v>-4901</v>
      </c>
      <c r="G4414" s="5" t="s">
        <v>116</v>
      </c>
      <c r="H4414" s="5" t="s">
        <v>20</v>
      </c>
      <c r="I4414" s="5">
        <v>115228.56</v>
      </c>
      <c r="J4414" s="5" t="s">
        <v>12587</v>
      </c>
      <c r="K4414" s="5" t="s">
        <v>127</v>
      </c>
      <c r="L4414" s="5" t="s">
        <v>23</v>
      </c>
      <c r="M4414" s="5">
        <v>1.1000000000000001</v>
      </c>
      <c r="N4414" s="5" t="s">
        <v>74</v>
      </c>
      <c r="O4414" s="49">
        <v>1</v>
      </c>
    </row>
    <row r="4415" spans="1:15" x14ac:dyDescent="0.2">
      <c r="A4415" s="48" t="s">
        <v>12588</v>
      </c>
      <c r="B4415" s="5" t="s">
        <v>1237</v>
      </c>
      <c r="C4415" s="5">
        <v>33</v>
      </c>
      <c r="D4415" s="5" t="s">
        <v>27</v>
      </c>
      <c r="E4415" s="5" t="s">
        <v>12589</v>
      </c>
      <c r="F4415" s="5">
        <v>-9466</v>
      </c>
      <c r="G4415" s="5" t="s">
        <v>29</v>
      </c>
      <c r="H4415" s="5" t="s">
        <v>144</v>
      </c>
      <c r="I4415" s="5">
        <v>91421.98</v>
      </c>
      <c r="J4415" s="5" t="s">
        <v>4705</v>
      </c>
      <c r="K4415" s="5" t="s">
        <v>55</v>
      </c>
      <c r="L4415" s="5" t="s">
        <v>73</v>
      </c>
      <c r="M4415" s="5">
        <v>3.68</v>
      </c>
      <c r="N4415" s="5" t="s">
        <v>33</v>
      </c>
      <c r="O4415" s="49">
        <v>30</v>
      </c>
    </row>
    <row r="4416" spans="1:15" x14ac:dyDescent="0.2">
      <c r="A4416" s="48" t="s">
        <v>12590</v>
      </c>
      <c r="B4416" s="5" t="s">
        <v>12058</v>
      </c>
      <c r="C4416" s="5">
        <v>40</v>
      </c>
      <c r="D4416" s="5" t="s">
        <v>50</v>
      </c>
      <c r="E4416" s="5" t="s">
        <v>12591</v>
      </c>
      <c r="F4416" s="5">
        <v>-9770</v>
      </c>
      <c r="G4416" s="5" t="s">
        <v>116</v>
      </c>
      <c r="H4416" s="5" t="s">
        <v>20</v>
      </c>
      <c r="I4416" s="5">
        <v>76620.56</v>
      </c>
      <c r="J4416" s="5" t="s">
        <v>5317</v>
      </c>
      <c r="K4416" s="5" t="s">
        <v>40</v>
      </c>
      <c r="L4416" s="5" t="s">
        <v>32</v>
      </c>
      <c r="M4416" s="5">
        <v>4.9800000000000004</v>
      </c>
      <c r="N4416" s="5" t="s">
        <v>41</v>
      </c>
      <c r="O4416" s="49">
        <v>16</v>
      </c>
    </row>
    <row r="4417" spans="1:15" x14ac:dyDescent="0.2">
      <c r="A4417" s="48" t="s">
        <v>12592</v>
      </c>
      <c r="B4417" s="5" t="s">
        <v>4081</v>
      </c>
      <c r="C4417" s="5">
        <v>31</v>
      </c>
      <c r="D4417" s="5" t="s">
        <v>27</v>
      </c>
      <c r="E4417" s="5" t="s">
        <v>12593</v>
      </c>
      <c r="F4417" s="5">
        <v>-3097</v>
      </c>
      <c r="G4417" s="5" t="s">
        <v>116</v>
      </c>
      <c r="H4417" s="5" t="s">
        <v>79</v>
      </c>
      <c r="I4417" s="5">
        <v>115768.63</v>
      </c>
      <c r="J4417" s="5" t="s">
        <v>933</v>
      </c>
      <c r="K4417" s="5" t="s">
        <v>136</v>
      </c>
      <c r="L4417" s="5" t="s">
        <v>32</v>
      </c>
      <c r="M4417" s="5">
        <v>2.73</v>
      </c>
      <c r="N4417" s="5" t="s">
        <v>74</v>
      </c>
      <c r="O4417" s="49">
        <v>27</v>
      </c>
    </row>
    <row r="4418" spans="1:15" x14ac:dyDescent="0.2">
      <c r="A4418" s="48" t="s">
        <v>12594</v>
      </c>
      <c r="B4418" s="5" t="s">
        <v>2298</v>
      </c>
      <c r="C4418" s="5">
        <v>48</v>
      </c>
      <c r="D4418" s="5" t="s">
        <v>17</v>
      </c>
      <c r="E4418" s="5" t="s">
        <v>12595</v>
      </c>
      <c r="F4418" s="5">
        <v>-10930</v>
      </c>
      <c r="G4418" s="5" t="s">
        <v>52</v>
      </c>
      <c r="H4418" s="5" t="s">
        <v>38</v>
      </c>
      <c r="I4418" s="5">
        <v>128287.37</v>
      </c>
      <c r="J4418" s="5" t="s">
        <v>6514</v>
      </c>
      <c r="K4418" s="5" t="s">
        <v>55</v>
      </c>
      <c r="L4418" s="5" t="s">
        <v>56</v>
      </c>
      <c r="M4418" s="5">
        <v>4.49</v>
      </c>
      <c r="N4418" s="5" t="s">
        <v>57</v>
      </c>
      <c r="O4418" s="49">
        <v>8</v>
      </c>
    </row>
    <row r="4419" spans="1:15" x14ac:dyDescent="0.2">
      <c r="A4419" s="48" t="s">
        <v>12596</v>
      </c>
      <c r="B4419" s="5" t="s">
        <v>7671</v>
      </c>
      <c r="C4419" s="5">
        <v>41</v>
      </c>
      <c r="D4419" s="5" t="s">
        <v>27</v>
      </c>
      <c r="E4419" s="5" t="s">
        <v>12597</v>
      </c>
      <c r="F4419" s="5">
        <v>-7955</v>
      </c>
      <c r="G4419" s="5" t="s">
        <v>45</v>
      </c>
      <c r="H4419" s="5" t="s">
        <v>38</v>
      </c>
      <c r="I4419" s="5">
        <v>102512.88</v>
      </c>
      <c r="J4419" s="5" t="s">
        <v>12598</v>
      </c>
      <c r="K4419" s="5" t="s">
        <v>47</v>
      </c>
      <c r="L4419" s="5" t="s">
        <v>32</v>
      </c>
      <c r="M4419" s="5">
        <v>4.57</v>
      </c>
      <c r="N4419" s="5" t="s">
        <v>57</v>
      </c>
      <c r="O4419" s="49">
        <v>33</v>
      </c>
    </row>
    <row r="4420" spans="1:15" x14ac:dyDescent="0.2">
      <c r="A4420" s="48" t="s">
        <v>12599</v>
      </c>
      <c r="B4420" s="5" t="s">
        <v>12600</v>
      </c>
      <c r="C4420" s="5">
        <v>36</v>
      </c>
      <c r="D4420" s="5" t="s">
        <v>17</v>
      </c>
      <c r="E4420" s="5" t="s">
        <v>12601</v>
      </c>
      <c r="F4420" s="5">
        <v>-5084</v>
      </c>
      <c r="G4420" s="5" t="s">
        <v>52</v>
      </c>
      <c r="H4420" s="5" t="s">
        <v>20</v>
      </c>
      <c r="I4420" s="5">
        <v>87240.86</v>
      </c>
      <c r="J4420" s="5" t="s">
        <v>4787</v>
      </c>
      <c r="K4420" s="5" t="s">
        <v>40</v>
      </c>
      <c r="L4420" s="5" t="s">
        <v>23</v>
      </c>
      <c r="M4420" s="5">
        <v>2.17</v>
      </c>
      <c r="N4420" s="5" t="s">
        <v>41</v>
      </c>
      <c r="O4420" s="49">
        <v>40</v>
      </c>
    </row>
    <row r="4421" spans="1:15" x14ac:dyDescent="0.2">
      <c r="A4421" s="48" t="s">
        <v>12602</v>
      </c>
      <c r="B4421" s="5" t="s">
        <v>12603</v>
      </c>
      <c r="C4421" s="5">
        <v>39</v>
      </c>
      <c r="D4421" s="5" t="s">
        <v>50</v>
      </c>
      <c r="E4421" s="5" t="s">
        <v>12604</v>
      </c>
      <c r="F4421" s="5">
        <v>-6737</v>
      </c>
      <c r="G4421" s="5" t="s">
        <v>29</v>
      </c>
      <c r="H4421" s="5" t="s">
        <v>194</v>
      </c>
      <c r="I4421" s="5">
        <v>104738.35</v>
      </c>
      <c r="J4421" s="5" t="s">
        <v>1430</v>
      </c>
      <c r="K4421" s="5" t="s">
        <v>104</v>
      </c>
      <c r="L4421" s="5" t="s">
        <v>73</v>
      </c>
      <c r="M4421" s="5">
        <v>3.27</v>
      </c>
      <c r="N4421" s="5" t="s">
        <v>24</v>
      </c>
      <c r="O4421" s="49">
        <v>6</v>
      </c>
    </row>
    <row r="4422" spans="1:15" x14ac:dyDescent="0.2">
      <c r="A4422" s="48" t="s">
        <v>12605</v>
      </c>
      <c r="B4422" s="5" t="s">
        <v>12606</v>
      </c>
      <c r="C4422" s="5">
        <v>26</v>
      </c>
      <c r="D4422" s="5" t="s">
        <v>50</v>
      </c>
      <c r="E4422" s="5" t="s">
        <v>12607</v>
      </c>
      <c r="F4422" s="5">
        <v>-3416</v>
      </c>
      <c r="G4422" s="5" t="s">
        <v>85</v>
      </c>
      <c r="H4422" s="5" t="s">
        <v>71</v>
      </c>
      <c r="I4422" s="5">
        <v>85912.23</v>
      </c>
      <c r="J4422" s="5" t="s">
        <v>2068</v>
      </c>
      <c r="K4422" s="5" t="s">
        <v>127</v>
      </c>
      <c r="L4422" s="5" t="s">
        <v>73</v>
      </c>
      <c r="M4422" s="5">
        <v>4.75</v>
      </c>
      <c r="N4422" s="5" t="s">
        <v>57</v>
      </c>
      <c r="O4422" s="49">
        <v>4</v>
      </c>
    </row>
    <row r="4423" spans="1:15" x14ac:dyDescent="0.2">
      <c r="A4423" s="48" t="s">
        <v>12608</v>
      </c>
      <c r="B4423" s="5" t="s">
        <v>12609</v>
      </c>
      <c r="C4423" s="5">
        <v>49</v>
      </c>
      <c r="D4423" s="5" t="s">
        <v>17</v>
      </c>
      <c r="E4423" s="5" t="s">
        <v>12610</v>
      </c>
      <c r="F4423" s="5">
        <v>-8553</v>
      </c>
      <c r="G4423" s="5" t="s">
        <v>45</v>
      </c>
      <c r="H4423" s="5" t="s">
        <v>20</v>
      </c>
      <c r="I4423" s="5">
        <v>130290.37</v>
      </c>
      <c r="J4423" s="5" t="s">
        <v>12611</v>
      </c>
      <c r="K4423" s="5" t="s">
        <v>47</v>
      </c>
      <c r="L4423" s="5" t="s">
        <v>32</v>
      </c>
      <c r="M4423" s="5">
        <v>1.95</v>
      </c>
      <c r="N4423" s="5" t="s">
        <v>33</v>
      </c>
      <c r="O4423" s="49">
        <v>6</v>
      </c>
    </row>
    <row r="4424" spans="1:15" x14ac:dyDescent="0.2">
      <c r="A4424" s="48" t="s">
        <v>12612</v>
      </c>
      <c r="B4424" s="5" t="s">
        <v>8660</v>
      </c>
      <c r="C4424" s="5">
        <v>64</v>
      </c>
      <c r="D4424" s="5" t="s">
        <v>17</v>
      </c>
      <c r="E4424" s="5" t="s">
        <v>12613</v>
      </c>
      <c r="F4424" s="5">
        <v>-5023</v>
      </c>
      <c r="G4424" s="5" t="s">
        <v>37</v>
      </c>
      <c r="H4424" s="5" t="s">
        <v>194</v>
      </c>
      <c r="I4424" s="5">
        <v>118429.55</v>
      </c>
      <c r="J4424" s="5" t="s">
        <v>1907</v>
      </c>
      <c r="K4424" s="5" t="s">
        <v>81</v>
      </c>
      <c r="L4424" s="5" t="s">
        <v>73</v>
      </c>
      <c r="M4424" s="5">
        <v>2.8</v>
      </c>
      <c r="N4424" s="5" t="s">
        <v>24</v>
      </c>
      <c r="O4424" s="49">
        <v>5</v>
      </c>
    </row>
    <row r="4425" spans="1:15" x14ac:dyDescent="0.2">
      <c r="A4425" s="48" t="s">
        <v>12614</v>
      </c>
      <c r="B4425" s="5" t="s">
        <v>6710</v>
      </c>
      <c r="C4425" s="5">
        <v>56</v>
      </c>
      <c r="D4425" s="5" t="s">
        <v>17</v>
      </c>
      <c r="E4425" s="5" t="s">
        <v>12615</v>
      </c>
      <c r="F4425" s="5">
        <v>-3613</v>
      </c>
      <c r="G4425" s="5" t="s">
        <v>99</v>
      </c>
      <c r="H4425" s="5" t="s">
        <v>53</v>
      </c>
      <c r="I4425" s="5">
        <v>75338.58</v>
      </c>
      <c r="J4425" s="5" t="s">
        <v>1144</v>
      </c>
      <c r="K4425" s="5" t="s">
        <v>40</v>
      </c>
      <c r="L4425" s="5" t="s">
        <v>32</v>
      </c>
      <c r="M4425" s="5">
        <v>1.23</v>
      </c>
      <c r="N4425" s="5" t="s">
        <v>74</v>
      </c>
      <c r="O4425" s="49">
        <v>18</v>
      </c>
    </row>
    <row r="4426" spans="1:15" x14ac:dyDescent="0.2">
      <c r="A4426" s="48" t="s">
        <v>12616</v>
      </c>
      <c r="B4426" s="5" t="s">
        <v>12617</v>
      </c>
      <c r="C4426" s="5">
        <v>33</v>
      </c>
      <c r="D4426" s="5" t="s">
        <v>27</v>
      </c>
      <c r="E4426" s="5" t="s">
        <v>12618</v>
      </c>
      <c r="F4426" s="5">
        <v>-6630</v>
      </c>
      <c r="G4426" s="5" t="s">
        <v>37</v>
      </c>
      <c r="H4426" s="5" t="s">
        <v>194</v>
      </c>
      <c r="I4426" s="5">
        <v>178797.85</v>
      </c>
      <c r="J4426" s="5" t="s">
        <v>2669</v>
      </c>
      <c r="K4426" s="5" t="s">
        <v>62</v>
      </c>
      <c r="L4426" s="5" t="s">
        <v>23</v>
      </c>
      <c r="M4426" s="5">
        <v>5</v>
      </c>
      <c r="N4426" s="5" t="s">
        <v>41</v>
      </c>
      <c r="O4426" s="49">
        <v>14</v>
      </c>
    </row>
    <row r="4427" spans="1:15" x14ac:dyDescent="0.2">
      <c r="A4427" s="48" t="s">
        <v>12619</v>
      </c>
      <c r="B4427" s="5" t="s">
        <v>2964</v>
      </c>
      <c r="C4427" s="5">
        <v>34</v>
      </c>
      <c r="D4427" s="5" t="s">
        <v>27</v>
      </c>
      <c r="E4427" s="5" t="s">
        <v>12620</v>
      </c>
      <c r="F4427" s="5">
        <v>-6357</v>
      </c>
      <c r="G4427" s="5" t="s">
        <v>85</v>
      </c>
      <c r="H4427" s="5" t="s">
        <v>79</v>
      </c>
      <c r="I4427" s="5">
        <v>91854.75</v>
      </c>
      <c r="J4427" s="5" t="s">
        <v>8539</v>
      </c>
      <c r="K4427" s="5" t="s">
        <v>118</v>
      </c>
      <c r="L4427" s="5" t="s">
        <v>23</v>
      </c>
      <c r="M4427" s="5">
        <v>4.83</v>
      </c>
      <c r="N4427" s="5" t="s">
        <v>33</v>
      </c>
      <c r="O4427" s="49">
        <v>36</v>
      </c>
    </row>
    <row r="4428" spans="1:15" x14ac:dyDescent="0.2">
      <c r="A4428" s="48" t="s">
        <v>12621</v>
      </c>
      <c r="B4428" s="5" t="s">
        <v>2358</v>
      </c>
      <c r="C4428" s="5">
        <v>47</v>
      </c>
      <c r="D4428" s="5" t="s">
        <v>50</v>
      </c>
      <c r="E4428" s="5" t="s">
        <v>12622</v>
      </c>
      <c r="F4428" s="5">
        <v>-4161</v>
      </c>
      <c r="G4428" s="5" t="s">
        <v>94</v>
      </c>
      <c r="H4428" s="5" t="s">
        <v>53</v>
      </c>
      <c r="I4428" s="5">
        <v>148554.69</v>
      </c>
      <c r="J4428" s="5" t="s">
        <v>488</v>
      </c>
      <c r="K4428" s="5" t="s">
        <v>81</v>
      </c>
      <c r="L4428" s="5" t="s">
        <v>32</v>
      </c>
      <c r="M4428" s="5">
        <v>1.31</v>
      </c>
      <c r="N4428" s="5" t="s">
        <v>24</v>
      </c>
      <c r="O4428" s="49">
        <v>27</v>
      </c>
    </row>
    <row r="4429" spans="1:15" x14ac:dyDescent="0.2">
      <c r="A4429" s="48" t="s">
        <v>12623</v>
      </c>
      <c r="B4429" s="5" t="s">
        <v>2437</v>
      </c>
      <c r="C4429" s="5">
        <v>52</v>
      </c>
      <c r="D4429" s="5" t="s">
        <v>27</v>
      </c>
      <c r="E4429" s="5" t="s">
        <v>12624</v>
      </c>
      <c r="F4429" s="5">
        <v>-5278</v>
      </c>
      <c r="G4429" s="5" t="s">
        <v>78</v>
      </c>
      <c r="H4429" s="5" t="s">
        <v>53</v>
      </c>
      <c r="I4429" s="5">
        <v>123062.64</v>
      </c>
      <c r="J4429" s="5" t="s">
        <v>12625</v>
      </c>
      <c r="K4429" s="5" t="s">
        <v>81</v>
      </c>
      <c r="L4429" s="5" t="s">
        <v>73</v>
      </c>
      <c r="M4429" s="5">
        <v>1.8</v>
      </c>
      <c r="N4429" s="5" t="s">
        <v>74</v>
      </c>
      <c r="O4429" s="49">
        <v>36</v>
      </c>
    </row>
    <row r="4430" spans="1:15" x14ac:dyDescent="0.2">
      <c r="A4430" s="48" t="s">
        <v>12626</v>
      </c>
      <c r="B4430" s="5" t="s">
        <v>3249</v>
      </c>
      <c r="C4430" s="5">
        <v>42</v>
      </c>
      <c r="D4430" s="5" t="s">
        <v>27</v>
      </c>
      <c r="E4430" s="5" t="s">
        <v>12627</v>
      </c>
      <c r="F4430" s="5">
        <v>-7159</v>
      </c>
      <c r="G4430" s="5" t="s">
        <v>19</v>
      </c>
      <c r="H4430" s="5" t="s">
        <v>20</v>
      </c>
      <c r="I4430" s="5">
        <v>130963.91</v>
      </c>
      <c r="J4430" s="5" t="s">
        <v>2147</v>
      </c>
      <c r="K4430" s="5" t="s">
        <v>62</v>
      </c>
      <c r="L4430" s="5" t="s">
        <v>73</v>
      </c>
      <c r="M4430" s="5">
        <v>4.42</v>
      </c>
      <c r="N4430" s="5" t="s">
        <v>74</v>
      </c>
      <c r="O4430" s="49">
        <v>33</v>
      </c>
    </row>
    <row r="4431" spans="1:15" x14ac:dyDescent="0.2">
      <c r="A4431" s="48" t="s">
        <v>12628</v>
      </c>
      <c r="B4431" s="5" t="s">
        <v>6970</v>
      </c>
      <c r="C4431" s="5">
        <v>36</v>
      </c>
      <c r="D4431" s="5" t="s">
        <v>17</v>
      </c>
      <c r="E4431" s="5" t="s">
        <v>12629</v>
      </c>
      <c r="F4431" s="5">
        <v>-6468</v>
      </c>
      <c r="G4431" s="5" t="s">
        <v>78</v>
      </c>
      <c r="H4431" s="5" t="s">
        <v>144</v>
      </c>
      <c r="I4431" s="5">
        <v>148273.31</v>
      </c>
      <c r="J4431" s="5" t="s">
        <v>3465</v>
      </c>
      <c r="K4431" s="5" t="s">
        <v>40</v>
      </c>
      <c r="L4431" s="5" t="s">
        <v>56</v>
      </c>
      <c r="M4431" s="5">
        <v>3.77</v>
      </c>
      <c r="N4431" s="5" t="s">
        <v>57</v>
      </c>
      <c r="O4431" s="49">
        <v>37</v>
      </c>
    </row>
    <row r="4432" spans="1:15" x14ac:dyDescent="0.2">
      <c r="A4432" s="48" t="s">
        <v>12630</v>
      </c>
      <c r="B4432" s="5" t="s">
        <v>3014</v>
      </c>
      <c r="C4432" s="5">
        <v>61</v>
      </c>
      <c r="D4432" s="5" t="s">
        <v>50</v>
      </c>
      <c r="E4432" s="5" t="s">
        <v>12631</v>
      </c>
      <c r="F4432" s="5">
        <v>-9643</v>
      </c>
      <c r="G4432" s="5" t="s">
        <v>37</v>
      </c>
      <c r="H4432" s="5" t="s">
        <v>38</v>
      </c>
      <c r="I4432" s="5">
        <v>135836.93</v>
      </c>
      <c r="J4432" s="5" t="s">
        <v>7218</v>
      </c>
      <c r="K4432" s="5" t="s">
        <v>136</v>
      </c>
      <c r="L4432" s="5" t="s">
        <v>23</v>
      </c>
      <c r="M4432" s="5">
        <v>3.22</v>
      </c>
      <c r="N4432" s="5" t="s">
        <v>41</v>
      </c>
      <c r="O4432" s="49">
        <v>1</v>
      </c>
    </row>
    <row r="4433" spans="1:15" x14ac:dyDescent="0.2">
      <c r="A4433" s="48" t="s">
        <v>12632</v>
      </c>
      <c r="B4433" s="5" t="s">
        <v>6659</v>
      </c>
      <c r="C4433" s="5">
        <v>51</v>
      </c>
      <c r="D4433" s="5" t="s">
        <v>17</v>
      </c>
      <c r="E4433" s="5" t="s">
        <v>12633</v>
      </c>
      <c r="F4433" s="5">
        <v>-9052</v>
      </c>
      <c r="G4433" s="5" t="s">
        <v>116</v>
      </c>
      <c r="H4433" s="5" t="s">
        <v>38</v>
      </c>
      <c r="I4433" s="5">
        <v>169933</v>
      </c>
      <c r="J4433" s="5" t="s">
        <v>1308</v>
      </c>
      <c r="K4433" s="5" t="s">
        <v>104</v>
      </c>
      <c r="L4433" s="5" t="s">
        <v>56</v>
      </c>
      <c r="M4433" s="5">
        <v>1.27</v>
      </c>
      <c r="N4433" s="5" t="s">
        <v>33</v>
      </c>
      <c r="O4433" s="49">
        <v>27</v>
      </c>
    </row>
    <row r="4434" spans="1:15" x14ac:dyDescent="0.2">
      <c r="A4434" s="48" t="s">
        <v>12634</v>
      </c>
      <c r="B4434" s="5" t="s">
        <v>709</v>
      </c>
      <c r="C4434" s="5">
        <v>65</v>
      </c>
      <c r="D4434" s="5" t="s">
        <v>17</v>
      </c>
      <c r="E4434" s="5" t="s">
        <v>12635</v>
      </c>
      <c r="F4434" s="5">
        <v>-10244</v>
      </c>
      <c r="G4434" s="5" t="s">
        <v>85</v>
      </c>
      <c r="H4434" s="5" t="s">
        <v>20</v>
      </c>
      <c r="I4434" s="5">
        <v>82829.41</v>
      </c>
      <c r="J4434" s="5" t="s">
        <v>659</v>
      </c>
      <c r="K4434" s="5" t="s">
        <v>104</v>
      </c>
      <c r="L4434" s="5" t="s">
        <v>32</v>
      </c>
      <c r="M4434" s="5">
        <v>1.0900000000000001</v>
      </c>
      <c r="N4434" s="5" t="s">
        <v>57</v>
      </c>
      <c r="O4434" s="49">
        <v>23</v>
      </c>
    </row>
    <row r="4435" spans="1:15" x14ac:dyDescent="0.2">
      <c r="A4435" s="48" t="s">
        <v>12636</v>
      </c>
      <c r="B4435" s="5" t="s">
        <v>7823</v>
      </c>
      <c r="C4435" s="5">
        <v>55</v>
      </c>
      <c r="D4435" s="5" t="s">
        <v>50</v>
      </c>
      <c r="E4435" s="5" t="s">
        <v>12637</v>
      </c>
      <c r="F4435" s="5">
        <v>-3219</v>
      </c>
      <c r="G4435" s="5" t="s">
        <v>19</v>
      </c>
      <c r="H4435" s="5" t="s">
        <v>173</v>
      </c>
      <c r="I4435" s="5">
        <v>172446.99</v>
      </c>
      <c r="J4435" s="5" t="s">
        <v>1775</v>
      </c>
      <c r="K4435" s="5" t="s">
        <v>136</v>
      </c>
      <c r="L4435" s="5" t="s">
        <v>73</v>
      </c>
      <c r="M4435" s="5">
        <v>4.76</v>
      </c>
      <c r="N4435" s="5" t="s">
        <v>41</v>
      </c>
      <c r="O4435" s="49">
        <v>32</v>
      </c>
    </row>
    <row r="4436" spans="1:15" x14ac:dyDescent="0.2">
      <c r="A4436" s="48" t="s">
        <v>12638</v>
      </c>
      <c r="B4436" s="5" t="s">
        <v>7979</v>
      </c>
      <c r="C4436" s="5">
        <v>43</v>
      </c>
      <c r="D4436" s="5" t="s">
        <v>27</v>
      </c>
      <c r="E4436" s="5" t="s">
        <v>12639</v>
      </c>
      <c r="F4436" s="5">
        <v>-3914</v>
      </c>
      <c r="G4436" s="5" t="s">
        <v>19</v>
      </c>
      <c r="H4436" s="5" t="s">
        <v>66</v>
      </c>
      <c r="I4436" s="5">
        <v>133369.17000000001</v>
      </c>
      <c r="J4436" s="5" t="s">
        <v>6854</v>
      </c>
      <c r="K4436" s="5" t="s">
        <v>40</v>
      </c>
      <c r="L4436" s="5" t="s">
        <v>56</v>
      </c>
      <c r="M4436" s="5">
        <v>1.8</v>
      </c>
      <c r="N4436" s="5" t="s">
        <v>57</v>
      </c>
      <c r="O4436" s="49">
        <v>3</v>
      </c>
    </row>
    <row r="4437" spans="1:15" x14ac:dyDescent="0.2">
      <c r="A4437" s="48" t="s">
        <v>12640</v>
      </c>
      <c r="B4437" s="5" t="s">
        <v>3029</v>
      </c>
      <c r="C4437" s="5">
        <v>42</v>
      </c>
      <c r="D4437" s="5" t="s">
        <v>27</v>
      </c>
      <c r="E4437" s="5" t="s">
        <v>12641</v>
      </c>
      <c r="F4437" s="5">
        <v>-8801</v>
      </c>
      <c r="G4437" s="5" t="s">
        <v>29</v>
      </c>
      <c r="H4437" s="5" t="s">
        <v>79</v>
      </c>
      <c r="I4437" s="5">
        <v>89303.58</v>
      </c>
      <c r="J4437" s="5" t="s">
        <v>543</v>
      </c>
      <c r="K4437" s="5" t="s">
        <v>136</v>
      </c>
      <c r="L4437" s="5" t="s">
        <v>56</v>
      </c>
      <c r="M4437" s="5">
        <v>3.29</v>
      </c>
      <c r="N4437" s="5" t="s">
        <v>33</v>
      </c>
      <c r="O4437" s="49">
        <v>1</v>
      </c>
    </row>
    <row r="4438" spans="1:15" x14ac:dyDescent="0.2">
      <c r="A4438" s="48" t="s">
        <v>12642</v>
      </c>
      <c r="B4438" s="5" t="s">
        <v>4296</v>
      </c>
      <c r="C4438" s="5">
        <v>28</v>
      </c>
      <c r="D4438" s="5" t="s">
        <v>27</v>
      </c>
      <c r="E4438" s="5" t="s">
        <v>12643</v>
      </c>
      <c r="F4438" s="5">
        <v>-5362</v>
      </c>
      <c r="G4438" s="5" t="s">
        <v>29</v>
      </c>
      <c r="H4438" s="5" t="s">
        <v>20</v>
      </c>
      <c r="I4438" s="5">
        <v>63474.21</v>
      </c>
      <c r="J4438" s="5" t="s">
        <v>10186</v>
      </c>
      <c r="K4438" s="5" t="s">
        <v>104</v>
      </c>
      <c r="L4438" s="5" t="s">
        <v>73</v>
      </c>
      <c r="M4438" s="5">
        <v>2.85</v>
      </c>
      <c r="N4438" s="5" t="s">
        <v>24</v>
      </c>
      <c r="O4438" s="49">
        <v>40</v>
      </c>
    </row>
    <row r="4439" spans="1:15" x14ac:dyDescent="0.2">
      <c r="A4439" s="48" t="s">
        <v>12644</v>
      </c>
      <c r="B4439" s="5" t="s">
        <v>2379</v>
      </c>
      <c r="C4439" s="5">
        <v>44</v>
      </c>
      <c r="D4439" s="5" t="s">
        <v>50</v>
      </c>
      <c r="E4439" s="5" t="s">
        <v>12645</v>
      </c>
      <c r="F4439" s="5">
        <v>-8374</v>
      </c>
      <c r="G4439" s="5" t="s">
        <v>85</v>
      </c>
      <c r="H4439" s="5" t="s">
        <v>194</v>
      </c>
      <c r="I4439" s="5">
        <v>85408.05</v>
      </c>
      <c r="J4439" s="5" t="s">
        <v>2717</v>
      </c>
      <c r="K4439" s="5" t="s">
        <v>55</v>
      </c>
      <c r="L4439" s="5" t="s">
        <v>32</v>
      </c>
      <c r="M4439" s="5">
        <v>3.93</v>
      </c>
      <c r="N4439" s="5" t="s">
        <v>74</v>
      </c>
      <c r="O4439" s="49">
        <v>11</v>
      </c>
    </row>
    <row r="4440" spans="1:15" x14ac:dyDescent="0.2">
      <c r="A4440" s="48" t="s">
        <v>12646</v>
      </c>
      <c r="B4440" s="5" t="s">
        <v>3413</v>
      </c>
      <c r="C4440" s="5">
        <v>50</v>
      </c>
      <c r="D4440" s="5" t="s">
        <v>17</v>
      </c>
      <c r="E4440" s="5" t="s">
        <v>12647</v>
      </c>
      <c r="F4440" s="5">
        <v>-2909</v>
      </c>
      <c r="G4440" s="5" t="s">
        <v>99</v>
      </c>
      <c r="H4440" s="5" t="s">
        <v>20</v>
      </c>
      <c r="I4440" s="5">
        <v>51716.959999999999</v>
      </c>
      <c r="J4440" s="5" t="s">
        <v>174</v>
      </c>
      <c r="K4440" s="5" t="s">
        <v>40</v>
      </c>
      <c r="L4440" s="5" t="s">
        <v>56</v>
      </c>
      <c r="M4440" s="5">
        <v>4.79</v>
      </c>
      <c r="N4440" s="5" t="s">
        <v>74</v>
      </c>
      <c r="O4440" s="49">
        <v>17</v>
      </c>
    </row>
    <row r="4441" spans="1:15" x14ac:dyDescent="0.2">
      <c r="A4441" s="48" t="s">
        <v>12648</v>
      </c>
      <c r="B4441" s="5" t="s">
        <v>4355</v>
      </c>
      <c r="C4441" s="5">
        <v>47</v>
      </c>
      <c r="D4441" s="5" t="s">
        <v>17</v>
      </c>
      <c r="E4441" s="5" t="s">
        <v>12649</v>
      </c>
      <c r="F4441" s="5">
        <v>-4848</v>
      </c>
      <c r="G4441" s="5" t="s">
        <v>52</v>
      </c>
      <c r="H4441" s="5" t="s">
        <v>53</v>
      </c>
      <c r="I4441" s="5">
        <v>56840.09</v>
      </c>
      <c r="J4441" s="5" t="s">
        <v>6628</v>
      </c>
      <c r="K4441" s="5" t="s">
        <v>127</v>
      </c>
      <c r="L4441" s="5" t="s">
        <v>73</v>
      </c>
      <c r="M4441" s="5">
        <v>1.81</v>
      </c>
      <c r="N4441" s="5" t="s">
        <v>41</v>
      </c>
      <c r="O4441" s="49">
        <v>10</v>
      </c>
    </row>
    <row r="4442" spans="1:15" x14ac:dyDescent="0.2">
      <c r="A4442" s="48" t="s">
        <v>12650</v>
      </c>
      <c r="B4442" s="5" t="s">
        <v>7107</v>
      </c>
      <c r="C4442" s="5">
        <v>58</v>
      </c>
      <c r="D4442" s="5" t="s">
        <v>17</v>
      </c>
      <c r="E4442" s="5" t="s">
        <v>12651</v>
      </c>
      <c r="F4442" s="5">
        <v>-8976</v>
      </c>
      <c r="G4442" s="5" t="s">
        <v>78</v>
      </c>
      <c r="H4442" s="5" t="s">
        <v>79</v>
      </c>
      <c r="I4442" s="5">
        <v>151280.28</v>
      </c>
      <c r="J4442" s="5" t="s">
        <v>1085</v>
      </c>
      <c r="K4442" s="5" t="s">
        <v>22</v>
      </c>
      <c r="L4442" s="5" t="s">
        <v>56</v>
      </c>
      <c r="M4442" s="5">
        <v>2.59</v>
      </c>
      <c r="N4442" s="5" t="s">
        <v>33</v>
      </c>
      <c r="O4442" s="49">
        <v>17</v>
      </c>
    </row>
    <row r="4443" spans="1:15" x14ac:dyDescent="0.2">
      <c r="A4443" s="48" t="s">
        <v>12652</v>
      </c>
      <c r="B4443" s="5" t="s">
        <v>5289</v>
      </c>
      <c r="C4443" s="5">
        <v>22</v>
      </c>
      <c r="D4443" s="5" t="s">
        <v>50</v>
      </c>
      <c r="E4443" s="5" t="s">
        <v>12653</v>
      </c>
      <c r="F4443" s="5">
        <v>-2298</v>
      </c>
      <c r="G4443" s="5" t="s">
        <v>99</v>
      </c>
      <c r="H4443" s="5" t="s">
        <v>79</v>
      </c>
      <c r="I4443" s="5">
        <v>81929.16</v>
      </c>
      <c r="J4443" s="5" t="s">
        <v>5120</v>
      </c>
      <c r="K4443" s="5" t="s">
        <v>40</v>
      </c>
      <c r="L4443" s="5" t="s">
        <v>73</v>
      </c>
      <c r="M4443" s="5">
        <v>2.5</v>
      </c>
      <c r="N4443" s="5" t="s">
        <v>74</v>
      </c>
      <c r="O4443" s="49">
        <v>32</v>
      </c>
    </row>
    <row r="4444" spans="1:15" x14ac:dyDescent="0.2">
      <c r="A4444" s="48" t="s">
        <v>12654</v>
      </c>
      <c r="B4444" s="5" t="s">
        <v>12655</v>
      </c>
      <c r="C4444" s="5">
        <v>55</v>
      </c>
      <c r="D4444" s="5" t="s">
        <v>27</v>
      </c>
      <c r="E4444" s="5" t="s">
        <v>12656</v>
      </c>
      <c r="F4444" s="5">
        <v>-4717</v>
      </c>
      <c r="G4444" s="5" t="s">
        <v>52</v>
      </c>
      <c r="H4444" s="5" t="s">
        <v>194</v>
      </c>
      <c r="I4444" s="5">
        <v>109865.55</v>
      </c>
      <c r="J4444" s="5" t="s">
        <v>6462</v>
      </c>
      <c r="K4444" s="5" t="s">
        <v>40</v>
      </c>
      <c r="L4444" s="5" t="s">
        <v>23</v>
      </c>
      <c r="M4444" s="5">
        <v>2.11</v>
      </c>
      <c r="N4444" s="5" t="s">
        <v>57</v>
      </c>
      <c r="O4444" s="49">
        <v>26</v>
      </c>
    </row>
    <row r="4445" spans="1:15" x14ac:dyDescent="0.2">
      <c r="A4445" s="48" t="s">
        <v>12657</v>
      </c>
      <c r="B4445" s="5" t="s">
        <v>6762</v>
      </c>
      <c r="C4445" s="5">
        <v>59</v>
      </c>
      <c r="D4445" s="5" t="s">
        <v>50</v>
      </c>
      <c r="E4445" s="5" t="s">
        <v>12658</v>
      </c>
      <c r="F4445" s="5">
        <v>-3873</v>
      </c>
      <c r="G4445" s="5" t="s">
        <v>52</v>
      </c>
      <c r="H4445" s="5" t="s">
        <v>71</v>
      </c>
      <c r="I4445" s="5">
        <v>97209.78</v>
      </c>
      <c r="J4445" s="5" t="s">
        <v>1342</v>
      </c>
      <c r="K4445" s="5" t="s">
        <v>47</v>
      </c>
      <c r="L4445" s="5" t="s">
        <v>56</v>
      </c>
      <c r="M4445" s="5">
        <v>3.78</v>
      </c>
      <c r="N4445" s="5" t="s">
        <v>57</v>
      </c>
      <c r="O4445" s="49">
        <v>1</v>
      </c>
    </row>
    <row r="4446" spans="1:15" x14ac:dyDescent="0.2">
      <c r="A4446" s="48" t="s">
        <v>12659</v>
      </c>
      <c r="B4446" s="5" t="s">
        <v>2930</v>
      </c>
      <c r="C4446" s="5">
        <v>50</v>
      </c>
      <c r="D4446" s="5" t="s">
        <v>27</v>
      </c>
      <c r="E4446" s="5" t="s">
        <v>12660</v>
      </c>
      <c r="F4446" s="5">
        <v>-10872</v>
      </c>
      <c r="G4446" s="5" t="s">
        <v>85</v>
      </c>
      <c r="H4446" s="5" t="s">
        <v>20</v>
      </c>
      <c r="I4446" s="5">
        <v>138009.98000000001</v>
      </c>
      <c r="J4446" s="5" t="s">
        <v>3101</v>
      </c>
      <c r="K4446" s="5" t="s">
        <v>127</v>
      </c>
      <c r="L4446" s="5" t="s">
        <v>56</v>
      </c>
      <c r="M4446" s="5">
        <v>3.25</v>
      </c>
      <c r="N4446" s="5" t="s">
        <v>41</v>
      </c>
      <c r="O4446" s="49">
        <v>0</v>
      </c>
    </row>
    <row r="4447" spans="1:15" x14ac:dyDescent="0.2">
      <c r="A4447" s="48" t="s">
        <v>12661</v>
      </c>
      <c r="B4447" s="5" t="s">
        <v>2923</v>
      </c>
      <c r="C4447" s="5">
        <v>50</v>
      </c>
      <c r="D4447" s="5" t="s">
        <v>50</v>
      </c>
      <c r="E4447" s="5" t="s">
        <v>12662</v>
      </c>
      <c r="F4447" s="5">
        <v>-4447</v>
      </c>
      <c r="G4447" s="5" t="s">
        <v>116</v>
      </c>
      <c r="H4447" s="5" t="s">
        <v>53</v>
      </c>
      <c r="I4447" s="5">
        <v>177760.03</v>
      </c>
      <c r="J4447" s="5" t="s">
        <v>2743</v>
      </c>
      <c r="K4447" s="5" t="s">
        <v>47</v>
      </c>
      <c r="L4447" s="5" t="s">
        <v>23</v>
      </c>
      <c r="M4447" s="5">
        <v>1.18</v>
      </c>
      <c r="N4447" s="5" t="s">
        <v>24</v>
      </c>
      <c r="O4447" s="49">
        <v>39</v>
      </c>
    </row>
    <row r="4448" spans="1:15" x14ac:dyDescent="0.2">
      <c r="A4448" s="48" t="s">
        <v>12663</v>
      </c>
      <c r="B4448" s="5" t="s">
        <v>6568</v>
      </c>
      <c r="C4448" s="5">
        <v>31</v>
      </c>
      <c r="D4448" s="5" t="s">
        <v>27</v>
      </c>
      <c r="E4448" s="5" t="s">
        <v>12664</v>
      </c>
      <c r="F4448" s="5">
        <v>-9660</v>
      </c>
      <c r="G4448" s="5" t="s">
        <v>116</v>
      </c>
      <c r="H4448" s="5" t="s">
        <v>144</v>
      </c>
      <c r="I4448" s="5">
        <v>40152.83</v>
      </c>
      <c r="J4448" s="5" t="s">
        <v>2219</v>
      </c>
      <c r="K4448" s="5" t="s">
        <v>62</v>
      </c>
      <c r="L4448" s="5" t="s">
        <v>73</v>
      </c>
      <c r="M4448" s="5">
        <v>1.59</v>
      </c>
      <c r="N4448" s="5" t="s">
        <v>74</v>
      </c>
      <c r="O4448" s="49">
        <v>37</v>
      </c>
    </row>
    <row r="4449" spans="1:15" x14ac:dyDescent="0.2">
      <c r="A4449" s="48" t="s">
        <v>12665</v>
      </c>
      <c r="B4449" s="5" t="s">
        <v>856</v>
      </c>
      <c r="C4449" s="5">
        <v>28</v>
      </c>
      <c r="D4449" s="5" t="s">
        <v>17</v>
      </c>
      <c r="E4449" s="5" t="s">
        <v>12666</v>
      </c>
      <c r="F4449" s="5">
        <v>-2974</v>
      </c>
      <c r="G4449" s="5" t="s">
        <v>99</v>
      </c>
      <c r="H4449" s="5" t="s">
        <v>194</v>
      </c>
      <c r="I4449" s="5">
        <v>62270.71</v>
      </c>
      <c r="J4449" s="5" t="s">
        <v>7018</v>
      </c>
      <c r="K4449" s="5" t="s">
        <v>136</v>
      </c>
      <c r="L4449" s="5" t="s">
        <v>73</v>
      </c>
      <c r="M4449" s="5">
        <v>4.29</v>
      </c>
      <c r="N4449" s="5" t="s">
        <v>57</v>
      </c>
      <c r="O4449" s="49">
        <v>13</v>
      </c>
    </row>
    <row r="4450" spans="1:15" x14ac:dyDescent="0.2">
      <c r="A4450" s="48" t="s">
        <v>12667</v>
      </c>
      <c r="B4450" s="5" t="s">
        <v>12668</v>
      </c>
      <c r="C4450" s="5">
        <v>41</v>
      </c>
      <c r="D4450" s="5" t="s">
        <v>50</v>
      </c>
      <c r="E4450" s="5" t="s">
        <v>12669</v>
      </c>
      <c r="F4450" s="5">
        <v>-10090</v>
      </c>
      <c r="G4450" s="5" t="s">
        <v>37</v>
      </c>
      <c r="H4450" s="5" t="s">
        <v>38</v>
      </c>
      <c r="I4450" s="5">
        <v>113968.93</v>
      </c>
      <c r="J4450" s="5" t="s">
        <v>9036</v>
      </c>
      <c r="K4450" s="5" t="s">
        <v>104</v>
      </c>
      <c r="L4450" s="5" t="s">
        <v>73</v>
      </c>
      <c r="M4450" s="5">
        <v>5</v>
      </c>
      <c r="N4450" s="5" t="s">
        <v>74</v>
      </c>
      <c r="O4450" s="49">
        <v>38</v>
      </c>
    </row>
    <row r="4451" spans="1:15" x14ac:dyDescent="0.2">
      <c r="A4451" s="48" t="s">
        <v>12670</v>
      </c>
      <c r="B4451" s="5" t="s">
        <v>8185</v>
      </c>
      <c r="C4451" s="5">
        <v>54</v>
      </c>
      <c r="D4451" s="5" t="s">
        <v>17</v>
      </c>
      <c r="E4451" s="5" t="s">
        <v>12671</v>
      </c>
      <c r="F4451" s="5">
        <v>-7721</v>
      </c>
      <c r="G4451" s="5" t="s">
        <v>29</v>
      </c>
      <c r="H4451" s="5" t="s">
        <v>79</v>
      </c>
      <c r="I4451" s="5">
        <v>72449.919999999998</v>
      </c>
      <c r="J4451" s="5" t="s">
        <v>2853</v>
      </c>
      <c r="K4451" s="5" t="s">
        <v>55</v>
      </c>
      <c r="L4451" s="5" t="s">
        <v>32</v>
      </c>
      <c r="M4451" s="5">
        <v>1.76</v>
      </c>
      <c r="N4451" s="5" t="s">
        <v>57</v>
      </c>
      <c r="O4451" s="49">
        <v>25</v>
      </c>
    </row>
    <row r="4452" spans="1:15" x14ac:dyDescent="0.2">
      <c r="A4452" s="48" t="s">
        <v>12672</v>
      </c>
      <c r="B4452" s="5" t="s">
        <v>147</v>
      </c>
      <c r="C4452" s="5">
        <v>43</v>
      </c>
      <c r="D4452" s="5" t="s">
        <v>27</v>
      </c>
      <c r="E4452" s="5" t="s">
        <v>12673</v>
      </c>
      <c r="F4452" s="5">
        <v>-9566</v>
      </c>
      <c r="G4452" s="5" t="s">
        <v>19</v>
      </c>
      <c r="H4452" s="5" t="s">
        <v>79</v>
      </c>
      <c r="I4452" s="5">
        <v>77442.100000000006</v>
      </c>
      <c r="J4452" s="5" t="s">
        <v>488</v>
      </c>
      <c r="K4452" s="5" t="s">
        <v>62</v>
      </c>
      <c r="L4452" s="5" t="s">
        <v>73</v>
      </c>
      <c r="M4452" s="5">
        <v>4.66</v>
      </c>
      <c r="N4452" s="5" t="s">
        <v>41</v>
      </c>
      <c r="O4452" s="49">
        <v>27</v>
      </c>
    </row>
    <row r="4453" spans="1:15" x14ac:dyDescent="0.2">
      <c r="A4453" s="48" t="s">
        <v>12674</v>
      </c>
      <c r="B4453" s="5" t="s">
        <v>1803</v>
      </c>
      <c r="C4453" s="5">
        <v>39</v>
      </c>
      <c r="D4453" s="5" t="s">
        <v>50</v>
      </c>
      <c r="E4453" s="5" t="s">
        <v>12675</v>
      </c>
      <c r="F4453" s="5">
        <v>-8548</v>
      </c>
      <c r="G4453" s="5" t="s">
        <v>45</v>
      </c>
      <c r="H4453" s="5" t="s">
        <v>71</v>
      </c>
      <c r="I4453" s="5">
        <v>57760.52</v>
      </c>
      <c r="J4453" s="5" t="s">
        <v>7712</v>
      </c>
      <c r="K4453" s="5" t="s">
        <v>81</v>
      </c>
      <c r="L4453" s="5" t="s">
        <v>23</v>
      </c>
      <c r="M4453" s="5">
        <v>4.34</v>
      </c>
      <c r="N4453" s="5" t="s">
        <v>74</v>
      </c>
      <c r="O4453" s="49">
        <v>6</v>
      </c>
    </row>
    <row r="4454" spans="1:15" x14ac:dyDescent="0.2">
      <c r="A4454" s="48" t="s">
        <v>12676</v>
      </c>
      <c r="B4454" s="5" t="s">
        <v>12677</v>
      </c>
      <c r="C4454" s="5">
        <v>25</v>
      </c>
      <c r="D4454" s="5" t="s">
        <v>50</v>
      </c>
      <c r="E4454" s="5" t="s">
        <v>12678</v>
      </c>
      <c r="F4454" s="5">
        <v>-3896</v>
      </c>
      <c r="G4454" s="5" t="s">
        <v>45</v>
      </c>
      <c r="H4454" s="5" t="s">
        <v>38</v>
      </c>
      <c r="I4454" s="5">
        <v>170976.21</v>
      </c>
      <c r="J4454" s="5" t="s">
        <v>7387</v>
      </c>
      <c r="K4454" s="5" t="s">
        <v>127</v>
      </c>
      <c r="L4454" s="5" t="s">
        <v>32</v>
      </c>
      <c r="M4454" s="5">
        <v>2.63</v>
      </c>
      <c r="N4454" s="5" t="s">
        <v>24</v>
      </c>
      <c r="O4454" s="49">
        <v>5</v>
      </c>
    </row>
    <row r="4455" spans="1:15" x14ac:dyDescent="0.2">
      <c r="A4455" s="48" t="s">
        <v>12679</v>
      </c>
      <c r="B4455" s="5" t="s">
        <v>12680</v>
      </c>
      <c r="C4455" s="5">
        <v>39</v>
      </c>
      <c r="D4455" s="5" t="s">
        <v>50</v>
      </c>
      <c r="E4455" s="5" t="s">
        <v>12681</v>
      </c>
      <c r="F4455" s="5">
        <v>-4629</v>
      </c>
      <c r="G4455" s="5" t="s">
        <v>45</v>
      </c>
      <c r="H4455" s="5" t="s">
        <v>66</v>
      </c>
      <c r="I4455" s="5">
        <v>63263.25</v>
      </c>
      <c r="J4455" s="5" t="s">
        <v>12682</v>
      </c>
      <c r="K4455" s="5" t="s">
        <v>81</v>
      </c>
      <c r="L4455" s="5" t="s">
        <v>23</v>
      </c>
      <c r="M4455" s="5">
        <v>4.22</v>
      </c>
      <c r="N4455" s="5" t="s">
        <v>57</v>
      </c>
      <c r="O4455" s="49">
        <v>8</v>
      </c>
    </row>
    <row r="4456" spans="1:15" x14ac:dyDescent="0.2">
      <c r="A4456" s="48" t="s">
        <v>12683</v>
      </c>
      <c r="B4456" s="5" t="s">
        <v>8256</v>
      </c>
      <c r="C4456" s="5">
        <v>35</v>
      </c>
      <c r="D4456" s="5" t="s">
        <v>27</v>
      </c>
      <c r="E4456" s="5" t="s">
        <v>12684</v>
      </c>
      <c r="F4456" s="5">
        <v>-7295</v>
      </c>
      <c r="G4456" s="5" t="s">
        <v>45</v>
      </c>
      <c r="H4456" s="5" t="s">
        <v>173</v>
      </c>
      <c r="I4456" s="5">
        <v>150619.5</v>
      </c>
      <c r="J4456" s="5" t="s">
        <v>11281</v>
      </c>
      <c r="K4456" s="5" t="s">
        <v>118</v>
      </c>
      <c r="L4456" s="5" t="s">
        <v>56</v>
      </c>
      <c r="M4456" s="5">
        <v>2.14</v>
      </c>
      <c r="N4456" s="5" t="s">
        <v>57</v>
      </c>
      <c r="O4456" s="49">
        <v>25</v>
      </c>
    </row>
    <row r="4457" spans="1:15" x14ac:dyDescent="0.2">
      <c r="A4457" s="48" t="s">
        <v>12685</v>
      </c>
      <c r="B4457" s="5" t="s">
        <v>6512</v>
      </c>
      <c r="C4457" s="5">
        <v>53</v>
      </c>
      <c r="D4457" s="5" t="s">
        <v>27</v>
      </c>
      <c r="E4457" s="5" t="s">
        <v>12686</v>
      </c>
      <c r="F4457" s="5">
        <v>-9894</v>
      </c>
      <c r="G4457" s="5" t="s">
        <v>78</v>
      </c>
      <c r="H4457" s="5" t="s">
        <v>79</v>
      </c>
      <c r="I4457" s="5">
        <v>132867.65</v>
      </c>
      <c r="J4457" s="5" t="s">
        <v>8799</v>
      </c>
      <c r="K4457" s="5" t="s">
        <v>118</v>
      </c>
      <c r="L4457" s="5" t="s">
        <v>56</v>
      </c>
      <c r="M4457" s="5">
        <v>1.1499999999999999</v>
      </c>
      <c r="N4457" s="5" t="s">
        <v>74</v>
      </c>
      <c r="O4457" s="49">
        <v>19</v>
      </c>
    </row>
    <row r="4458" spans="1:15" x14ac:dyDescent="0.2">
      <c r="A4458" s="48" t="s">
        <v>12687</v>
      </c>
      <c r="B4458" s="5" t="s">
        <v>4235</v>
      </c>
      <c r="C4458" s="5">
        <v>31</v>
      </c>
      <c r="D4458" s="5" t="s">
        <v>27</v>
      </c>
      <c r="E4458" s="5" t="s">
        <v>12688</v>
      </c>
      <c r="F4458" s="5">
        <v>-6758</v>
      </c>
      <c r="G4458" s="5" t="s">
        <v>37</v>
      </c>
      <c r="H4458" s="5" t="s">
        <v>79</v>
      </c>
      <c r="I4458" s="5">
        <v>45628.54</v>
      </c>
      <c r="J4458" s="5" t="s">
        <v>11890</v>
      </c>
      <c r="K4458" s="5" t="s">
        <v>136</v>
      </c>
      <c r="L4458" s="5" t="s">
        <v>56</v>
      </c>
      <c r="M4458" s="5">
        <v>3.72</v>
      </c>
      <c r="N4458" s="5" t="s">
        <v>24</v>
      </c>
      <c r="O4458" s="49">
        <v>18</v>
      </c>
    </row>
    <row r="4459" spans="1:15" x14ac:dyDescent="0.2">
      <c r="A4459" s="48" t="s">
        <v>12689</v>
      </c>
      <c r="B4459" s="5" t="s">
        <v>1065</v>
      </c>
      <c r="C4459" s="5">
        <v>62</v>
      </c>
      <c r="D4459" s="5" t="s">
        <v>27</v>
      </c>
      <c r="E4459" s="5" t="s">
        <v>12690</v>
      </c>
      <c r="F4459" s="5">
        <v>-3166</v>
      </c>
      <c r="G4459" s="5" t="s">
        <v>116</v>
      </c>
      <c r="H4459" s="5" t="s">
        <v>144</v>
      </c>
      <c r="I4459" s="5">
        <v>102215.07</v>
      </c>
      <c r="J4459" s="5" t="s">
        <v>1742</v>
      </c>
      <c r="K4459" s="5" t="s">
        <v>136</v>
      </c>
      <c r="L4459" s="5" t="s">
        <v>32</v>
      </c>
      <c r="M4459" s="5">
        <v>4.8600000000000003</v>
      </c>
      <c r="N4459" s="5" t="s">
        <v>41</v>
      </c>
      <c r="O4459" s="49">
        <v>19</v>
      </c>
    </row>
    <row r="4460" spans="1:15" x14ac:dyDescent="0.2">
      <c r="A4460" s="48" t="s">
        <v>12691</v>
      </c>
      <c r="B4460" s="5" t="s">
        <v>12692</v>
      </c>
      <c r="C4460" s="5">
        <v>59</v>
      </c>
      <c r="D4460" s="5" t="s">
        <v>27</v>
      </c>
      <c r="E4460" s="5" t="s">
        <v>12693</v>
      </c>
      <c r="F4460" s="5">
        <v>-10033</v>
      </c>
      <c r="G4460" s="5" t="s">
        <v>99</v>
      </c>
      <c r="H4460" s="5" t="s">
        <v>38</v>
      </c>
      <c r="I4460" s="5">
        <v>77337.070000000007</v>
      </c>
      <c r="J4460" s="5" t="s">
        <v>640</v>
      </c>
      <c r="K4460" s="5" t="s">
        <v>136</v>
      </c>
      <c r="L4460" s="5" t="s">
        <v>32</v>
      </c>
      <c r="M4460" s="5">
        <v>3.91</v>
      </c>
      <c r="N4460" s="5" t="s">
        <v>24</v>
      </c>
      <c r="O4460" s="49">
        <v>19</v>
      </c>
    </row>
    <row r="4461" spans="1:15" x14ac:dyDescent="0.2">
      <c r="A4461" s="48" t="s">
        <v>12694</v>
      </c>
      <c r="B4461" s="5" t="s">
        <v>9625</v>
      </c>
      <c r="C4461" s="5">
        <v>48</v>
      </c>
      <c r="D4461" s="5" t="s">
        <v>17</v>
      </c>
      <c r="E4461" s="5" t="s">
        <v>12695</v>
      </c>
      <c r="F4461" s="5">
        <v>-4854</v>
      </c>
      <c r="G4461" s="5" t="s">
        <v>78</v>
      </c>
      <c r="H4461" s="5" t="s">
        <v>53</v>
      </c>
      <c r="I4461" s="5">
        <v>80611.81</v>
      </c>
      <c r="J4461" s="5" t="s">
        <v>523</v>
      </c>
      <c r="K4461" s="5" t="s">
        <v>136</v>
      </c>
      <c r="L4461" s="5" t="s">
        <v>56</v>
      </c>
      <c r="M4461" s="5">
        <v>3.9</v>
      </c>
      <c r="N4461" s="5" t="s">
        <v>33</v>
      </c>
      <c r="O4461" s="49">
        <v>3</v>
      </c>
    </row>
    <row r="4462" spans="1:15" x14ac:dyDescent="0.2">
      <c r="A4462" s="48" t="s">
        <v>12696</v>
      </c>
      <c r="B4462" s="5" t="s">
        <v>6323</v>
      </c>
      <c r="C4462" s="5">
        <v>54</v>
      </c>
      <c r="D4462" s="5" t="s">
        <v>17</v>
      </c>
      <c r="E4462" s="5" t="s">
        <v>12697</v>
      </c>
      <c r="F4462" s="5">
        <v>-5180</v>
      </c>
      <c r="G4462" s="5" t="s">
        <v>116</v>
      </c>
      <c r="H4462" s="5" t="s">
        <v>71</v>
      </c>
      <c r="I4462" s="5">
        <v>73583.38</v>
      </c>
      <c r="J4462" s="5" t="s">
        <v>7712</v>
      </c>
      <c r="K4462" s="5" t="s">
        <v>81</v>
      </c>
      <c r="L4462" s="5" t="s">
        <v>73</v>
      </c>
      <c r="M4462" s="5">
        <v>2.72</v>
      </c>
      <c r="N4462" s="5" t="s">
        <v>41</v>
      </c>
      <c r="O4462" s="49">
        <v>25</v>
      </c>
    </row>
    <row r="4463" spans="1:15" x14ac:dyDescent="0.2">
      <c r="A4463" s="48" t="s">
        <v>12698</v>
      </c>
      <c r="B4463" s="5" t="s">
        <v>11920</v>
      </c>
      <c r="C4463" s="5">
        <v>52</v>
      </c>
      <c r="D4463" s="5" t="s">
        <v>27</v>
      </c>
      <c r="E4463" s="5" t="s">
        <v>12699</v>
      </c>
      <c r="F4463" s="5">
        <v>-3676</v>
      </c>
      <c r="G4463" s="5" t="s">
        <v>78</v>
      </c>
      <c r="H4463" s="5" t="s">
        <v>144</v>
      </c>
      <c r="I4463" s="5">
        <v>90921.16</v>
      </c>
      <c r="J4463" s="5" t="s">
        <v>703</v>
      </c>
      <c r="K4463" s="5" t="s">
        <v>62</v>
      </c>
      <c r="L4463" s="5" t="s">
        <v>56</v>
      </c>
      <c r="M4463" s="5">
        <v>2.4300000000000002</v>
      </c>
      <c r="N4463" s="5" t="s">
        <v>57</v>
      </c>
      <c r="O4463" s="49">
        <v>39</v>
      </c>
    </row>
    <row r="4464" spans="1:15" x14ac:dyDescent="0.2">
      <c r="A4464" s="48" t="s">
        <v>12700</v>
      </c>
      <c r="B4464" s="5" t="s">
        <v>5423</v>
      </c>
      <c r="C4464" s="5">
        <v>61</v>
      </c>
      <c r="D4464" s="5" t="s">
        <v>50</v>
      </c>
      <c r="E4464" s="5" t="s">
        <v>12701</v>
      </c>
      <c r="F4464" s="5">
        <v>-8731</v>
      </c>
      <c r="G4464" s="5" t="s">
        <v>94</v>
      </c>
      <c r="H4464" s="5" t="s">
        <v>173</v>
      </c>
      <c r="I4464" s="5">
        <v>95693.77</v>
      </c>
      <c r="J4464" s="5" t="s">
        <v>2962</v>
      </c>
      <c r="K4464" s="5" t="s">
        <v>104</v>
      </c>
      <c r="L4464" s="5" t="s">
        <v>56</v>
      </c>
      <c r="M4464" s="5">
        <v>2.5099999999999998</v>
      </c>
      <c r="N4464" s="5" t="s">
        <v>41</v>
      </c>
      <c r="O4464" s="49">
        <v>16</v>
      </c>
    </row>
    <row r="4465" spans="1:15" x14ac:dyDescent="0.2">
      <c r="A4465" s="48" t="s">
        <v>12702</v>
      </c>
      <c r="B4465" s="5" t="s">
        <v>8704</v>
      </c>
      <c r="C4465" s="5">
        <v>27</v>
      </c>
      <c r="D4465" s="5" t="s">
        <v>27</v>
      </c>
      <c r="E4465" s="5" t="s">
        <v>11633</v>
      </c>
      <c r="F4465" s="5">
        <v>-4230</v>
      </c>
      <c r="G4465" s="5" t="s">
        <v>29</v>
      </c>
      <c r="H4465" s="5" t="s">
        <v>38</v>
      </c>
      <c r="I4465" s="5">
        <v>145839.12</v>
      </c>
      <c r="J4465" s="5" t="s">
        <v>7022</v>
      </c>
      <c r="K4465" s="5" t="s">
        <v>81</v>
      </c>
      <c r="L4465" s="5" t="s">
        <v>23</v>
      </c>
      <c r="M4465" s="5">
        <v>1.85</v>
      </c>
      <c r="N4465" s="5" t="s">
        <v>33</v>
      </c>
      <c r="O4465" s="49">
        <v>9</v>
      </c>
    </row>
    <row r="4466" spans="1:15" x14ac:dyDescent="0.2">
      <c r="A4466" s="48" t="s">
        <v>12703</v>
      </c>
      <c r="B4466" s="5" t="s">
        <v>12704</v>
      </c>
      <c r="C4466" s="5">
        <v>49</v>
      </c>
      <c r="D4466" s="5" t="s">
        <v>17</v>
      </c>
      <c r="E4466" s="5" t="s">
        <v>12705</v>
      </c>
      <c r="F4466" s="5">
        <v>-5690</v>
      </c>
      <c r="G4466" s="5" t="s">
        <v>78</v>
      </c>
      <c r="H4466" s="5" t="s">
        <v>194</v>
      </c>
      <c r="I4466" s="5">
        <v>139611.65</v>
      </c>
      <c r="J4466" s="5" t="s">
        <v>8544</v>
      </c>
      <c r="K4466" s="5" t="s">
        <v>55</v>
      </c>
      <c r="L4466" s="5" t="s">
        <v>23</v>
      </c>
      <c r="M4466" s="5">
        <v>2.2200000000000002</v>
      </c>
      <c r="N4466" s="5" t="s">
        <v>74</v>
      </c>
      <c r="O4466" s="49">
        <v>0</v>
      </c>
    </row>
    <row r="4467" spans="1:15" x14ac:dyDescent="0.2">
      <c r="A4467" s="48" t="s">
        <v>12706</v>
      </c>
      <c r="B4467" s="5" t="s">
        <v>12707</v>
      </c>
      <c r="C4467" s="5">
        <v>58</v>
      </c>
      <c r="D4467" s="5" t="s">
        <v>17</v>
      </c>
      <c r="E4467" s="5" t="s">
        <v>12708</v>
      </c>
      <c r="F4467" s="5">
        <v>-2958</v>
      </c>
      <c r="G4467" s="5" t="s">
        <v>45</v>
      </c>
      <c r="H4467" s="5" t="s">
        <v>173</v>
      </c>
      <c r="I4467" s="5">
        <v>157204.23000000001</v>
      </c>
      <c r="J4467" s="5" t="s">
        <v>3143</v>
      </c>
      <c r="K4467" s="5" t="s">
        <v>127</v>
      </c>
      <c r="L4467" s="5" t="s">
        <v>32</v>
      </c>
      <c r="M4467" s="5">
        <v>2.69</v>
      </c>
      <c r="N4467" s="5" t="s">
        <v>74</v>
      </c>
      <c r="O4467" s="49">
        <v>18</v>
      </c>
    </row>
    <row r="4468" spans="1:15" x14ac:dyDescent="0.2">
      <c r="A4468" s="48" t="s">
        <v>12709</v>
      </c>
      <c r="B4468" s="5" t="s">
        <v>3404</v>
      </c>
      <c r="C4468" s="5">
        <v>25</v>
      </c>
      <c r="D4468" s="5" t="s">
        <v>50</v>
      </c>
      <c r="E4468" s="5" t="s">
        <v>12710</v>
      </c>
      <c r="F4468" s="5">
        <v>-10865</v>
      </c>
      <c r="G4468" s="5" t="s">
        <v>99</v>
      </c>
      <c r="H4468" s="5" t="s">
        <v>79</v>
      </c>
      <c r="I4468" s="5">
        <v>94847.039999999994</v>
      </c>
      <c r="J4468" s="5" t="s">
        <v>2343</v>
      </c>
      <c r="K4468" s="5" t="s">
        <v>127</v>
      </c>
      <c r="L4468" s="5" t="s">
        <v>56</v>
      </c>
      <c r="M4468" s="5">
        <v>3.31</v>
      </c>
      <c r="N4468" s="5" t="s">
        <v>74</v>
      </c>
      <c r="O4468" s="49">
        <v>2</v>
      </c>
    </row>
    <row r="4469" spans="1:15" x14ac:dyDescent="0.2">
      <c r="A4469" s="48" t="s">
        <v>12711</v>
      </c>
      <c r="B4469" s="5" t="s">
        <v>2141</v>
      </c>
      <c r="C4469" s="5">
        <v>56</v>
      </c>
      <c r="D4469" s="5" t="s">
        <v>27</v>
      </c>
      <c r="E4469" s="5" t="s">
        <v>12712</v>
      </c>
      <c r="F4469" s="5">
        <v>-1931</v>
      </c>
      <c r="G4469" s="5" t="s">
        <v>85</v>
      </c>
      <c r="H4469" s="5" t="s">
        <v>144</v>
      </c>
      <c r="I4469" s="5">
        <v>107201.01</v>
      </c>
      <c r="J4469" s="5" t="s">
        <v>11974</v>
      </c>
      <c r="K4469" s="5" t="s">
        <v>127</v>
      </c>
      <c r="L4469" s="5" t="s">
        <v>73</v>
      </c>
      <c r="M4469" s="5">
        <v>1.24</v>
      </c>
      <c r="N4469" s="5" t="s">
        <v>24</v>
      </c>
      <c r="O4469" s="49">
        <v>20</v>
      </c>
    </row>
    <row r="4470" spans="1:15" x14ac:dyDescent="0.2">
      <c r="A4470" s="48" t="s">
        <v>12713</v>
      </c>
      <c r="B4470" s="5" t="s">
        <v>8339</v>
      </c>
      <c r="C4470" s="5">
        <v>29</v>
      </c>
      <c r="D4470" s="5" t="s">
        <v>27</v>
      </c>
      <c r="E4470" s="5" t="s">
        <v>12714</v>
      </c>
      <c r="F4470" s="5">
        <v>-3678</v>
      </c>
      <c r="G4470" s="5" t="s">
        <v>52</v>
      </c>
      <c r="H4470" s="5" t="s">
        <v>194</v>
      </c>
      <c r="I4470" s="5">
        <v>60412.49</v>
      </c>
      <c r="J4470" s="5" t="s">
        <v>4481</v>
      </c>
      <c r="K4470" s="5" t="s">
        <v>55</v>
      </c>
      <c r="L4470" s="5" t="s">
        <v>23</v>
      </c>
      <c r="M4470" s="5">
        <v>3.66</v>
      </c>
      <c r="N4470" s="5" t="s">
        <v>57</v>
      </c>
      <c r="O4470" s="49">
        <v>21</v>
      </c>
    </row>
    <row r="4471" spans="1:15" x14ac:dyDescent="0.2">
      <c r="A4471" s="48" t="s">
        <v>12715</v>
      </c>
      <c r="B4471" s="5" t="s">
        <v>6232</v>
      </c>
      <c r="C4471" s="5">
        <v>22</v>
      </c>
      <c r="D4471" s="5" t="s">
        <v>27</v>
      </c>
      <c r="E4471" s="5" t="s">
        <v>12716</v>
      </c>
      <c r="F4471" s="5">
        <v>-3843</v>
      </c>
      <c r="G4471" s="5" t="s">
        <v>37</v>
      </c>
      <c r="H4471" s="5" t="s">
        <v>173</v>
      </c>
      <c r="I4471" s="5">
        <v>167011.82</v>
      </c>
      <c r="J4471" s="5" t="s">
        <v>2889</v>
      </c>
      <c r="K4471" s="5" t="s">
        <v>127</v>
      </c>
      <c r="L4471" s="5" t="s">
        <v>73</v>
      </c>
      <c r="M4471" s="5">
        <v>3.28</v>
      </c>
      <c r="N4471" s="5" t="s">
        <v>24</v>
      </c>
      <c r="O4471" s="49">
        <v>17</v>
      </c>
    </row>
    <row r="4472" spans="1:15" x14ac:dyDescent="0.2">
      <c r="A4472" s="48" t="s">
        <v>12717</v>
      </c>
      <c r="B4472" s="5" t="s">
        <v>1814</v>
      </c>
      <c r="C4472" s="5">
        <v>50</v>
      </c>
      <c r="D4472" s="5" t="s">
        <v>27</v>
      </c>
      <c r="E4472" s="5" t="s">
        <v>12718</v>
      </c>
      <c r="F4472" s="5">
        <v>-7331</v>
      </c>
      <c r="G4472" s="5" t="s">
        <v>99</v>
      </c>
      <c r="H4472" s="5" t="s">
        <v>66</v>
      </c>
      <c r="I4472" s="5">
        <v>152467.43</v>
      </c>
      <c r="J4472" s="5" t="s">
        <v>520</v>
      </c>
      <c r="K4472" s="5" t="s">
        <v>118</v>
      </c>
      <c r="L4472" s="5" t="s">
        <v>23</v>
      </c>
      <c r="M4472" s="5">
        <v>1.44</v>
      </c>
      <c r="N4472" s="5" t="s">
        <v>41</v>
      </c>
      <c r="O4472" s="49">
        <v>0</v>
      </c>
    </row>
    <row r="4473" spans="1:15" x14ac:dyDescent="0.2">
      <c r="A4473" s="48" t="s">
        <v>12719</v>
      </c>
      <c r="B4473" s="5" t="s">
        <v>4112</v>
      </c>
      <c r="C4473" s="5">
        <v>57</v>
      </c>
      <c r="D4473" s="5" t="s">
        <v>27</v>
      </c>
      <c r="E4473" s="5" t="s">
        <v>12720</v>
      </c>
      <c r="F4473" s="5">
        <v>-7525</v>
      </c>
      <c r="G4473" s="5" t="s">
        <v>99</v>
      </c>
      <c r="H4473" s="5" t="s">
        <v>20</v>
      </c>
      <c r="I4473" s="5">
        <v>63966.5</v>
      </c>
      <c r="J4473" s="5" t="s">
        <v>5314</v>
      </c>
      <c r="K4473" s="5" t="s">
        <v>81</v>
      </c>
      <c r="L4473" s="5" t="s">
        <v>73</v>
      </c>
      <c r="M4473" s="5">
        <v>4.9000000000000004</v>
      </c>
      <c r="N4473" s="5" t="s">
        <v>57</v>
      </c>
      <c r="O4473" s="49">
        <v>7</v>
      </c>
    </row>
    <row r="4474" spans="1:15" x14ac:dyDescent="0.2">
      <c r="A4474" s="48" t="s">
        <v>12721</v>
      </c>
      <c r="B4474" s="5" t="s">
        <v>12722</v>
      </c>
      <c r="C4474" s="5">
        <v>31</v>
      </c>
      <c r="D4474" s="5" t="s">
        <v>27</v>
      </c>
      <c r="E4474" s="5" t="s">
        <v>12723</v>
      </c>
      <c r="F4474" s="5">
        <v>-3273</v>
      </c>
      <c r="G4474" s="5" t="s">
        <v>116</v>
      </c>
      <c r="H4474" s="5" t="s">
        <v>20</v>
      </c>
      <c r="I4474" s="5">
        <v>52495.17</v>
      </c>
      <c r="J4474" s="5" t="s">
        <v>2314</v>
      </c>
      <c r="K4474" s="5" t="s">
        <v>136</v>
      </c>
      <c r="L4474" s="5" t="s">
        <v>73</v>
      </c>
      <c r="M4474" s="5">
        <v>4.59</v>
      </c>
      <c r="N4474" s="5" t="s">
        <v>41</v>
      </c>
      <c r="O4474" s="49">
        <v>35</v>
      </c>
    </row>
    <row r="4475" spans="1:15" x14ac:dyDescent="0.2">
      <c r="A4475" s="48" t="s">
        <v>12724</v>
      </c>
      <c r="B4475" s="5" t="s">
        <v>12570</v>
      </c>
      <c r="C4475" s="5">
        <v>46</v>
      </c>
      <c r="D4475" s="5" t="s">
        <v>27</v>
      </c>
      <c r="E4475" s="5" t="s">
        <v>12725</v>
      </c>
      <c r="F4475" s="5">
        <v>-9879</v>
      </c>
      <c r="G4475" s="5" t="s">
        <v>45</v>
      </c>
      <c r="H4475" s="5" t="s">
        <v>53</v>
      </c>
      <c r="I4475" s="5">
        <v>52706.66</v>
      </c>
      <c r="J4475" s="5" t="s">
        <v>4116</v>
      </c>
      <c r="K4475" s="5" t="s">
        <v>118</v>
      </c>
      <c r="L4475" s="5" t="s">
        <v>73</v>
      </c>
      <c r="M4475" s="5">
        <v>2.4</v>
      </c>
      <c r="N4475" s="5" t="s">
        <v>24</v>
      </c>
      <c r="O4475" s="49">
        <v>23</v>
      </c>
    </row>
    <row r="4476" spans="1:15" x14ac:dyDescent="0.2">
      <c r="A4476" s="48" t="s">
        <v>12726</v>
      </c>
      <c r="B4476" s="5" t="s">
        <v>315</v>
      </c>
      <c r="C4476" s="5">
        <v>59</v>
      </c>
      <c r="D4476" s="5" t="s">
        <v>17</v>
      </c>
      <c r="E4476" s="5" t="s">
        <v>12727</v>
      </c>
      <c r="F4476" s="5">
        <v>-3441</v>
      </c>
      <c r="G4476" s="5" t="s">
        <v>99</v>
      </c>
      <c r="H4476" s="5" t="s">
        <v>71</v>
      </c>
      <c r="I4476" s="5">
        <v>57013.55</v>
      </c>
      <c r="J4476" s="5" t="s">
        <v>7515</v>
      </c>
      <c r="K4476" s="5" t="s">
        <v>136</v>
      </c>
      <c r="L4476" s="5" t="s">
        <v>32</v>
      </c>
      <c r="M4476" s="5">
        <v>2.2400000000000002</v>
      </c>
      <c r="N4476" s="5" t="s">
        <v>33</v>
      </c>
      <c r="O4476" s="49">
        <v>24</v>
      </c>
    </row>
    <row r="4477" spans="1:15" x14ac:dyDescent="0.2">
      <c r="A4477" s="48" t="s">
        <v>12728</v>
      </c>
      <c r="B4477" s="5" t="s">
        <v>12338</v>
      </c>
      <c r="C4477" s="5">
        <v>46</v>
      </c>
      <c r="D4477" s="5" t="s">
        <v>27</v>
      </c>
      <c r="E4477" s="5" t="s">
        <v>12729</v>
      </c>
      <c r="F4477" s="5">
        <v>-7797</v>
      </c>
      <c r="G4477" s="5" t="s">
        <v>78</v>
      </c>
      <c r="H4477" s="5" t="s">
        <v>71</v>
      </c>
      <c r="I4477" s="5">
        <v>83519.06</v>
      </c>
      <c r="J4477" s="5" t="s">
        <v>8843</v>
      </c>
      <c r="K4477" s="5" t="s">
        <v>81</v>
      </c>
      <c r="L4477" s="5" t="s">
        <v>73</v>
      </c>
      <c r="M4477" s="5">
        <v>1.06</v>
      </c>
      <c r="N4477" s="5" t="s">
        <v>41</v>
      </c>
      <c r="O4477" s="49">
        <v>0</v>
      </c>
    </row>
    <row r="4478" spans="1:15" x14ac:dyDescent="0.2">
      <c r="A4478" s="48" t="s">
        <v>12730</v>
      </c>
      <c r="B4478" s="5" t="s">
        <v>8606</v>
      </c>
      <c r="C4478" s="5">
        <v>48</v>
      </c>
      <c r="D4478" s="5" t="s">
        <v>17</v>
      </c>
      <c r="E4478" s="5" t="s">
        <v>12731</v>
      </c>
      <c r="F4478" s="5">
        <v>-2298</v>
      </c>
      <c r="G4478" s="5" t="s">
        <v>37</v>
      </c>
      <c r="H4478" s="5" t="s">
        <v>20</v>
      </c>
      <c r="I4478" s="5">
        <v>74907.44</v>
      </c>
      <c r="J4478" s="5" t="s">
        <v>4156</v>
      </c>
      <c r="K4478" s="5" t="s">
        <v>81</v>
      </c>
      <c r="L4478" s="5" t="s">
        <v>73</v>
      </c>
      <c r="M4478" s="5">
        <v>4.74</v>
      </c>
      <c r="N4478" s="5" t="s">
        <v>33</v>
      </c>
      <c r="O4478" s="49">
        <v>14</v>
      </c>
    </row>
    <row r="4479" spans="1:15" x14ac:dyDescent="0.2">
      <c r="A4479" s="48" t="s">
        <v>12732</v>
      </c>
      <c r="B4479" s="5" t="s">
        <v>12733</v>
      </c>
      <c r="C4479" s="5">
        <v>49</v>
      </c>
      <c r="D4479" s="5" t="s">
        <v>27</v>
      </c>
      <c r="E4479" s="5" t="s">
        <v>12734</v>
      </c>
      <c r="F4479" s="5">
        <v>-10542</v>
      </c>
      <c r="G4479" s="5" t="s">
        <v>19</v>
      </c>
      <c r="H4479" s="5" t="s">
        <v>30</v>
      </c>
      <c r="I4479" s="5">
        <v>158296.32999999999</v>
      </c>
      <c r="J4479" s="5" t="s">
        <v>3794</v>
      </c>
      <c r="K4479" s="5" t="s">
        <v>62</v>
      </c>
      <c r="L4479" s="5" t="s">
        <v>32</v>
      </c>
      <c r="M4479" s="5">
        <v>1.84</v>
      </c>
      <c r="N4479" s="5" t="s">
        <v>24</v>
      </c>
      <c r="O4479" s="49">
        <v>27</v>
      </c>
    </row>
    <row r="4480" spans="1:15" x14ac:dyDescent="0.2">
      <c r="A4480" s="48" t="s">
        <v>12735</v>
      </c>
      <c r="B4480" s="5" t="s">
        <v>7207</v>
      </c>
      <c r="C4480" s="5">
        <v>26</v>
      </c>
      <c r="D4480" s="5" t="s">
        <v>50</v>
      </c>
      <c r="E4480" s="5" t="s">
        <v>12736</v>
      </c>
      <c r="F4480" s="5">
        <v>-2406</v>
      </c>
      <c r="G4480" s="5" t="s">
        <v>45</v>
      </c>
      <c r="H4480" s="5" t="s">
        <v>79</v>
      </c>
      <c r="I4480" s="5">
        <v>131162.78</v>
      </c>
      <c r="J4480" s="5" t="s">
        <v>8592</v>
      </c>
      <c r="K4480" s="5" t="s">
        <v>62</v>
      </c>
      <c r="L4480" s="5" t="s">
        <v>32</v>
      </c>
      <c r="M4480" s="5">
        <v>2.34</v>
      </c>
      <c r="N4480" s="5" t="s">
        <v>33</v>
      </c>
      <c r="O4480" s="49">
        <v>16</v>
      </c>
    </row>
    <row r="4481" spans="1:15" x14ac:dyDescent="0.2">
      <c r="A4481" s="48" t="s">
        <v>12737</v>
      </c>
      <c r="B4481" s="5" t="s">
        <v>10776</v>
      </c>
      <c r="C4481" s="5">
        <v>37</v>
      </c>
      <c r="D4481" s="5" t="s">
        <v>17</v>
      </c>
      <c r="E4481" s="5" t="s">
        <v>12738</v>
      </c>
      <c r="F4481" s="5">
        <v>-8788</v>
      </c>
      <c r="G4481" s="5" t="s">
        <v>19</v>
      </c>
      <c r="H4481" s="5" t="s">
        <v>53</v>
      </c>
      <c r="I4481" s="5">
        <v>63814.92</v>
      </c>
      <c r="J4481" s="5" t="s">
        <v>5666</v>
      </c>
      <c r="K4481" s="5" t="s">
        <v>62</v>
      </c>
      <c r="L4481" s="5" t="s">
        <v>56</v>
      </c>
      <c r="M4481" s="5">
        <v>3.44</v>
      </c>
      <c r="N4481" s="5" t="s">
        <v>33</v>
      </c>
      <c r="O4481" s="49">
        <v>0</v>
      </c>
    </row>
    <row r="4482" spans="1:15" x14ac:dyDescent="0.2">
      <c r="A4482" s="48" t="s">
        <v>12739</v>
      </c>
      <c r="B4482" s="5" t="s">
        <v>2104</v>
      </c>
      <c r="C4482" s="5">
        <v>24</v>
      </c>
      <c r="D4482" s="5" t="s">
        <v>17</v>
      </c>
      <c r="E4482" s="5" t="s">
        <v>12740</v>
      </c>
      <c r="F4482" s="5">
        <v>-9856</v>
      </c>
      <c r="G4482" s="5" t="s">
        <v>78</v>
      </c>
      <c r="H4482" s="5" t="s">
        <v>38</v>
      </c>
      <c r="I4482" s="5">
        <v>71268.36</v>
      </c>
      <c r="J4482" s="5" t="s">
        <v>1148</v>
      </c>
      <c r="K4482" s="5" t="s">
        <v>118</v>
      </c>
      <c r="L4482" s="5" t="s">
        <v>73</v>
      </c>
      <c r="M4482" s="5">
        <v>2.5499999999999998</v>
      </c>
      <c r="N4482" s="5" t="s">
        <v>24</v>
      </c>
      <c r="O4482" s="49">
        <v>24</v>
      </c>
    </row>
    <row r="4483" spans="1:15" x14ac:dyDescent="0.2">
      <c r="A4483" s="48" t="s">
        <v>12741</v>
      </c>
      <c r="B4483" s="5" t="s">
        <v>9385</v>
      </c>
      <c r="C4483" s="5">
        <v>50</v>
      </c>
      <c r="D4483" s="5" t="s">
        <v>27</v>
      </c>
      <c r="E4483" s="5" t="s">
        <v>12742</v>
      </c>
      <c r="F4483" s="5">
        <v>-8916</v>
      </c>
      <c r="G4483" s="5" t="s">
        <v>78</v>
      </c>
      <c r="H4483" s="5" t="s">
        <v>20</v>
      </c>
      <c r="I4483" s="5">
        <v>92496.37</v>
      </c>
      <c r="J4483" s="5" t="s">
        <v>2343</v>
      </c>
      <c r="K4483" s="5" t="s">
        <v>118</v>
      </c>
      <c r="L4483" s="5" t="s">
        <v>56</v>
      </c>
      <c r="M4483" s="5">
        <v>2.34</v>
      </c>
      <c r="N4483" s="5" t="s">
        <v>41</v>
      </c>
      <c r="O4483" s="49">
        <v>1</v>
      </c>
    </row>
    <row r="4484" spans="1:15" x14ac:dyDescent="0.2">
      <c r="A4484" s="48" t="s">
        <v>12743</v>
      </c>
      <c r="B4484" s="5" t="s">
        <v>2127</v>
      </c>
      <c r="C4484" s="5">
        <v>27</v>
      </c>
      <c r="D4484" s="5" t="s">
        <v>27</v>
      </c>
      <c r="E4484" s="5" t="s">
        <v>12744</v>
      </c>
      <c r="F4484" s="5">
        <v>-7669</v>
      </c>
      <c r="G4484" s="5" t="s">
        <v>52</v>
      </c>
      <c r="H4484" s="5" t="s">
        <v>30</v>
      </c>
      <c r="I4484" s="5">
        <v>164855.85999999999</v>
      </c>
      <c r="J4484" s="5" t="s">
        <v>12745</v>
      </c>
      <c r="K4484" s="5" t="s">
        <v>127</v>
      </c>
      <c r="L4484" s="5" t="s">
        <v>73</v>
      </c>
      <c r="M4484" s="5">
        <v>1.64</v>
      </c>
      <c r="N4484" s="5" t="s">
        <v>41</v>
      </c>
      <c r="O4484" s="49">
        <v>10</v>
      </c>
    </row>
    <row r="4485" spans="1:15" x14ac:dyDescent="0.2">
      <c r="A4485" s="48" t="s">
        <v>12746</v>
      </c>
      <c r="B4485" s="5" t="s">
        <v>10776</v>
      </c>
      <c r="C4485" s="5">
        <v>31</v>
      </c>
      <c r="D4485" s="5" t="s">
        <v>17</v>
      </c>
      <c r="E4485" s="5" t="s">
        <v>12747</v>
      </c>
      <c r="F4485" s="5">
        <v>-7962</v>
      </c>
      <c r="G4485" s="5" t="s">
        <v>29</v>
      </c>
      <c r="H4485" s="5" t="s">
        <v>173</v>
      </c>
      <c r="I4485" s="5">
        <v>142757.72</v>
      </c>
      <c r="J4485" s="5" t="s">
        <v>1003</v>
      </c>
      <c r="K4485" s="5" t="s">
        <v>104</v>
      </c>
      <c r="L4485" s="5" t="s">
        <v>23</v>
      </c>
      <c r="M4485" s="5">
        <v>2.1800000000000002</v>
      </c>
      <c r="N4485" s="5" t="s">
        <v>24</v>
      </c>
      <c r="O4485" s="49">
        <v>35</v>
      </c>
    </row>
    <row r="4486" spans="1:15" x14ac:dyDescent="0.2">
      <c r="A4486" s="48" t="s">
        <v>12748</v>
      </c>
      <c r="B4486" s="5" t="s">
        <v>8175</v>
      </c>
      <c r="C4486" s="5">
        <v>40</v>
      </c>
      <c r="D4486" s="5" t="s">
        <v>50</v>
      </c>
      <c r="E4486" s="5" t="s">
        <v>12749</v>
      </c>
      <c r="F4486" s="5">
        <v>-8094</v>
      </c>
      <c r="G4486" s="5" t="s">
        <v>116</v>
      </c>
      <c r="H4486" s="5" t="s">
        <v>20</v>
      </c>
      <c r="I4486" s="5">
        <v>46406.01</v>
      </c>
      <c r="J4486" s="5" t="s">
        <v>600</v>
      </c>
      <c r="K4486" s="5" t="s">
        <v>62</v>
      </c>
      <c r="L4486" s="5" t="s">
        <v>56</v>
      </c>
      <c r="M4486" s="5">
        <v>3.09</v>
      </c>
      <c r="N4486" s="5" t="s">
        <v>24</v>
      </c>
      <c r="O4486" s="49">
        <v>39</v>
      </c>
    </row>
    <row r="4487" spans="1:15" x14ac:dyDescent="0.2">
      <c r="A4487" s="48" t="s">
        <v>12750</v>
      </c>
      <c r="B4487" s="5" t="s">
        <v>3085</v>
      </c>
      <c r="C4487" s="5">
        <v>39</v>
      </c>
      <c r="D4487" s="5" t="s">
        <v>17</v>
      </c>
      <c r="E4487" s="5" t="s">
        <v>12751</v>
      </c>
      <c r="F4487" s="5">
        <v>-6995</v>
      </c>
      <c r="G4487" s="5" t="s">
        <v>45</v>
      </c>
      <c r="H4487" s="5" t="s">
        <v>66</v>
      </c>
      <c r="I4487" s="5">
        <v>114213.65</v>
      </c>
      <c r="J4487" s="5" t="s">
        <v>4449</v>
      </c>
      <c r="K4487" s="5" t="s">
        <v>47</v>
      </c>
      <c r="L4487" s="5" t="s">
        <v>32</v>
      </c>
      <c r="M4487" s="5">
        <v>3.36</v>
      </c>
      <c r="N4487" s="5" t="s">
        <v>24</v>
      </c>
      <c r="O4487" s="49">
        <v>39</v>
      </c>
    </row>
    <row r="4488" spans="1:15" x14ac:dyDescent="0.2">
      <c r="A4488" s="48" t="s">
        <v>12752</v>
      </c>
      <c r="B4488" s="5" t="s">
        <v>9849</v>
      </c>
      <c r="C4488" s="5">
        <v>47</v>
      </c>
      <c r="D4488" s="5" t="s">
        <v>17</v>
      </c>
      <c r="E4488" s="5" t="s">
        <v>12753</v>
      </c>
      <c r="F4488" s="5">
        <v>-10825</v>
      </c>
      <c r="G4488" s="5" t="s">
        <v>78</v>
      </c>
      <c r="H4488" s="5" t="s">
        <v>30</v>
      </c>
      <c r="I4488" s="5">
        <v>124926.99</v>
      </c>
      <c r="J4488" s="5" t="s">
        <v>3185</v>
      </c>
      <c r="K4488" s="5" t="s">
        <v>55</v>
      </c>
      <c r="L4488" s="5" t="s">
        <v>73</v>
      </c>
      <c r="M4488" s="5">
        <v>2.88</v>
      </c>
      <c r="N4488" s="5" t="s">
        <v>57</v>
      </c>
      <c r="O4488" s="49">
        <v>30</v>
      </c>
    </row>
    <row r="4489" spans="1:15" x14ac:dyDescent="0.2">
      <c r="A4489" s="48" t="s">
        <v>12754</v>
      </c>
      <c r="B4489" s="5" t="s">
        <v>7186</v>
      </c>
      <c r="C4489" s="5">
        <v>38</v>
      </c>
      <c r="D4489" s="5" t="s">
        <v>50</v>
      </c>
      <c r="E4489" s="5" t="s">
        <v>12755</v>
      </c>
      <c r="F4489" s="5">
        <v>-2971</v>
      </c>
      <c r="G4489" s="5" t="s">
        <v>99</v>
      </c>
      <c r="H4489" s="5" t="s">
        <v>71</v>
      </c>
      <c r="I4489" s="5">
        <v>129109.95</v>
      </c>
      <c r="J4489" s="5" t="s">
        <v>2165</v>
      </c>
      <c r="K4489" s="5" t="s">
        <v>118</v>
      </c>
      <c r="L4489" s="5" t="s">
        <v>56</v>
      </c>
      <c r="M4489" s="5">
        <v>3.02</v>
      </c>
      <c r="N4489" s="5" t="s">
        <v>41</v>
      </c>
      <c r="O4489" s="49">
        <v>23</v>
      </c>
    </row>
    <row r="4490" spans="1:15" x14ac:dyDescent="0.2">
      <c r="A4490" s="48" t="s">
        <v>12756</v>
      </c>
      <c r="B4490" s="5" t="s">
        <v>8523</v>
      </c>
      <c r="C4490" s="5">
        <v>52</v>
      </c>
      <c r="D4490" s="5" t="s">
        <v>17</v>
      </c>
      <c r="E4490" s="5" t="s">
        <v>12757</v>
      </c>
      <c r="F4490" s="5">
        <v>-4012</v>
      </c>
      <c r="G4490" s="5" t="s">
        <v>78</v>
      </c>
      <c r="H4490" s="5" t="s">
        <v>38</v>
      </c>
      <c r="I4490" s="5">
        <v>127907.73</v>
      </c>
      <c r="J4490" s="5" t="s">
        <v>968</v>
      </c>
      <c r="K4490" s="5" t="s">
        <v>62</v>
      </c>
      <c r="L4490" s="5" t="s">
        <v>73</v>
      </c>
      <c r="M4490" s="5">
        <v>3.08</v>
      </c>
      <c r="N4490" s="5" t="s">
        <v>24</v>
      </c>
      <c r="O4490" s="49">
        <v>29</v>
      </c>
    </row>
    <row r="4491" spans="1:15" x14ac:dyDescent="0.2">
      <c r="A4491" s="48" t="s">
        <v>12758</v>
      </c>
      <c r="B4491" s="5" t="s">
        <v>3811</v>
      </c>
      <c r="C4491" s="5">
        <v>58</v>
      </c>
      <c r="D4491" s="5" t="s">
        <v>17</v>
      </c>
      <c r="E4491" s="5" t="s">
        <v>12759</v>
      </c>
      <c r="F4491" s="5">
        <v>-3593</v>
      </c>
      <c r="G4491" s="5" t="s">
        <v>19</v>
      </c>
      <c r="H4491" s="5" t="s">
        <v>38</v>
      </c>
      <c r="I4491" s="5">
        <v>143609.07</v>
      </c>
      <c r="J4491" s="5" t="s">
        <v>5808</v>
      </c>
      <c r="K4491" s="5" t="s">
        <v>136</v>
      </c>
      <c r="L4491" s="5" t="s">
        <v>32</v>
      </c>
      <c r="M4491" s="5">
        <v>2.6</v>
      </c>
      <c r="N4491" s="5" t="s">
        <v>33</v>
      </c>
      <c r="O4491" s="49">
        <v>28</v>
      </c>
    </row>
    <row r="4492" spans="1:15" x14ac:dyDescent="0.2">
      <c r="A4492" s="48" t="s">
        <v>12760</v>
      </c>
      <c r="B4492" s="5" t="s">
        <v>3158</v>
      </c>
      <c r="C4492" s="5">
        <v>59</v>
      </c>
      <c r="D4492" s="5" t="s">
        <v>27</v>
      </c>
      <c r="E4492" s="5" t="s">
        <v>12761</v>
      </c>
      <c r="F4492" s="5">
        <v>-7010</v>
      </c>
      <c r="G4492" s="5" t="s">
        <v>116</v>
      </c>
      <c r="H4492" s="5" t="s">
        <v>144</v>
      </c>
      <c r="I4492" s="5">
        <v>141412.57</v>
      </c>
      <c r="J4492" s="5" t="s">
        <v>1830</v>
      </c>
      <c r="K4492" s="5" t="s">
        <v>81</v>
      </c>
      <c r="L4492" s="5" t="s">
        <v>56</v>
      </c>
      <c r="M4492" s="5">
        <v>4.12</v>
      </c>
      <c r="N4492" s="5" t="s">
        <v>74</v>
      </c>
      <c r="O4492" s="49">
        <v>35</v>
      </c>
    </row>
    <row r="4493" spans="1:15" x14ac:dyDescent="0.2">
      <c r="A4493" s="48" t="s">
        <v>12762</v>
      </c>
      <c r="B4493" s="5" t="s">
        <v>7575</v>
      </c>
      <c r="C4493" s="5">
        <v>27</v>
      </c>
      <c r="D4493" s="5" t="s">
        <v>17</v>
      </c>
      <c r="E4493" s="5" t="s">
        <v>12763</v>
      </c>
      <c r="F4493" s="5">
        <v>-9526</v>
      </c>
      <c r="G4493" s="5" t="s">
        <v>78</v>
      </c>
      <c r="H4493" s="5" t="s">
        <v>173</v>
      </c>
      <c r="I4493" s="5">
        <v>109240.35</v>
      </c>
      <c r="J4493" s="5" t="s">
        <v>7060</v>
      </c>
      <c r="K4493" s="5" t="s">
        <v>55</v>
      </c>
      <c r="L4493" s="5" t="s">
        <v>73</v>
      </c>
      <c r="M4493" s="5">
        <v>3.75</v>
      </c>
      <c r="N4493" s="5" t="s">
        <v>24</v>
      </c>
      <c r="O4493" s="49">
        <v>28</v>
      </c>
    </row>
    <row r="4494" spans="1:15" x14ac:dyDescent="0.2">
      <c r="A4494" s="48" t="s">
        <v>12764</v>
      </c>
      <c r="B4494" s="5" t="s">
        <v>2704</v>
      </c>
      <c r="C4494" s="5">
        <v>54</v>
      </c>
      <c r="D4494" s="5" t="s">
        <v>27</v>
      </c>
      <c r="E4494" s="5" t="s">
        <v>12765</v>
      </c>
      <c r="F4494" s="5">
        <v>-3500</v>
      </c>
      <c r="G4494" s="5" t="s">
        <v>78</v>
      </c>
      <c r="H4494" s="5" t="s">
        <v>20</v>
      </c>
      <c r="I4494" s="5">
        <v>160721.34</v>
      </c>
      <c r="J4494" s="5" t="s">
        <v>2477</v>
      </c>
      <c r="K4494" s="5" t="s">
        <v>127</v>
      </c>
      <c r="L4494" s="5" t="s">
        <v>73</v>
      </c>
      <c r="M4494" s="5">
        <v>1.46</v>
      </c>
      <c r="N4494" s="5" t="s">
        <v>74</v>
      </c>
      <c r="O4494" s="49">
        <v>40</v>
      </c>
    </row>
    <row r="4495" spans="1:15" x14ac:dyDescent="0.2">
      <c r="A4495" s="48" t="s">
        <v>12766</v>
      </c>
      <c r="B4495" s="5" t="s">
        <v>385</v>
      </c>
      <c r="C4495" s="5">
        <v>41</v>
      </c>
      <c r="D4495" s="5" t="s">
        <v>17</v>
      </c>
      <c r="E4495" s="5" t="s">
        <v>12767</v>
      </c>
      <c r="F4495" s="5">
        <v>-9078</v>
      </c>
      <c r="G4495" s="5" t="s">
        <v>99</v>
      </c>
      <c r="H4495" s="5" t="s">
        <v>66</v>
      </c>
      <c r="I4495" s="5">
        <v>84574.65</v>
      </c>
      <c r="J4495" s="5" t="s">
        <v>2417</v>
      </c>
      <c r="K4495" s="5" t="s">
        <v>118</v>
      </c>
      <c r="L4495" s="5" t="s">
        <v>32</v>
      </c>
      <c r="M4495" s="5">
        <v>4.13</v>
      </c>
      <c r="N4495" s="5" t="s">
        <v>41</v>
      </c>
      <c r="O4495" s="49">
        <v>1</v>
      </c>
    </row>
    <row r="4496" spans="1:15" x14ac:dyDescent="0.2">
      <c r="A4496" s="48" t="s">
        <v>12768</v>
      </c>
      <c r="B4496" s="5" t="s">
        <v>373</v>
      </c>
      <c r="C4496" s="5">
        <v>24</v>
      </c>
      <c r="D4496" s="5" t="s">
        <v>17</v>
      </c>
      <c r="E4496" s="5" t="s">
        <v>12769</v>
      </c>
      <c r="F4496" s="5">
        <v>-9804</v>
      </c>
      <c r="G4496" s="5" t="s">
        <v>19</v>
      </c>
      <c r="H4496" s="5" t="s">
        <v>53</v>
      </c>
      <c r="I4496" s="5">
        <v>87602.16</v>
      </c>
      <c r="J4496" s="5" t="s">
        <v>12473</v>
      </c>
      <c r="K4496" s="5" t="s">
        <v>118</v>
      </c>
      <c r="L4496" s="5" t="s">
        <v>32</v>
      </c>
      <c r="M4496" s="5">
        <v>1.44</v>
      </c>
      <c r="N4496" s="5" t="s">
        <v>24</v>
      </c>
      <c r="O4496" s="49">
        <v>0</v>
      </c>
    </row>
    <row r="4497" spans="1:15" x14ac:dyDescent="0.2">
      <c r="A4497" s="48" t="s">
        <v>12770</v>
      </c>
      <c r="B4497" s="5" t="s">
        <v>2778</v>
      </c>
      <c r="C4497" s="5">
        <v>54</v>
      </c>
      <c r="D4497" s="5" t="s">
        <v>27</v>
      </c>
      <c r="E4497" s="5" t="s">
        <v>12771</v>
      </c>
      <c r="F4497" s="5">
        <v>-10002</v>
      </c>
      <c r="G4497" s="5" t="s">
        <v>52</v>
      </c>
      <c r="H4497" s="5" t="s">
        <v>173</v>
      </c>
      <c r="I4497" s="5">
        <v>47029.65</v>
      </c>
      <c r="J4497" s="5" t="s">
        <v>12772</v>
      </c>
      <c r="K4497" s="5" t="s">
        <v>104</v>
      </c>
      <c r="L4497" s="5" t="s">
        <v>32</v>
      </c>
      <c r="M4497" s="5">
        <v>3.81</v>
      </c>
      <c r="N4497" s="5" t="s">
        <v>33</v>
      </c>
      <c r="O4497" s="49">
        <v>9</v>
      </c>
    </row>
    <row r="4498" spans="1:15" x14ac:dyDescent="0.2">
      <c r="A4498" s="48" t="s">
        <v>12773</v>
      </c>
      <c r="B4498" s="5" t="s">
        <v>498</v>
      </c>
      <c r="C4498" s="5">
        <v>45</v>
      </c>
      <c r="D4498" s="5" t="s">
        <v>50</v>
      </c>
      <c r="E4498" s="5" t="s">
        <v>12774</v>
      </c>
      <c r="F4498" s="5">
        <v>-5201</v>
      </c>
      <c r="G4498" s="5" t="s">
        <v>99</v>
      </c>
      <c r="H4498" s="5" t="s">
        <v>173</v>
      </c>
      <c r="I4498" s="5">
        <v>121326.06</v>
      </c>
      <c r="J4498" s="5" t="s">
        <v>7570</v>
      </c>
      <c r="K4498" s="5" t="s">
        <v>127</v>
      </c>
      <c r="L4498" s="5" t="s">
        <v>73</v>
      </c>
      <c r="M4498" s="5">
        <v>4.0999999999999996</v>
      </c>
      <c r="N4498" s="5" t="s">
        <v>33</v>
      </c>
      <c r="O4498" s="49">
        <v>10</v>
      </c>
    </row>
    <row r="4499" spans="1:15" x14ac:dyDescent="0.2">
      <c r="A4499" s="48" t="s">
        <v>12775</v>
      </c>
      <c r="B4499" s="5" t="s">
        <v>5521</v>
      </c>
      <c r="C4499" s="5">
        <v>31</v>
      </c>
      <c r="D4499" s="5" t="s">
        <v>17</v>
      </c>
      <c r="E4499" s="5" t="s">
        <v>12776</v>
      </c>
      <c r="F4499" s="5">
        <v>-3143</v>
      </c>
      <c r="G4499" s="5" t="s">
        <v>78</v>
      </c>
      <c r="H4499" s="5" t="s">
        <v>173</v>
      </c>
      <c r="I4499" s="5">
        <v>126451.1</v>
      </c>
      <c r="J4499" s="5" t="s">
        <v>1838</v>
      </c>
      <c r="K4499" s="5" t="s">
        <v>118</v>
      </c>
      <c r="L4499" s="5" t="s">
        <v>73</v>
      </c>
      <c r="M4499" s="5">
        <v>2.42</v>
      </c>
      <c r="N4499" s="5" t="s">
        <v>33</v>
      </c>
      <c r="O4499" s="49">
        <v>20</v>
      </c>
    </row>
    <row r="4500" spans="1:15" x14ac:dyDescent="0.2">
      <c r="A4500" s="48" t="s">
        <v>12777</v>
      </c>
      <c r="B4500" s="5" t="s">
        <v>8535</v>
      </c>
      <c r="C4500" s="5">
        <v>32</v>
      </c>
      <c r="D4500" s="5" t="s">
        <v>27</v>
      </c>
      <c r="E4500" s="5" t="s">
        <v>12778</v>
      </c>
      <c r="F4500" s="5">
        <v>-10570</v>
      </c>
      <c r="G4500" s="5" t="s">
        <v>94</v>
      </c>
      <c r="H4500" s="5" t="s">
        <v>53</v>
      </c>
      <c r="I4500" s="5">
        <v>156818.39000000001</v>
      </c>
      <c r="J4500" s="5" t="s">
        <v>12779</v>
      </c>
      <c r="K4500" s="5" t="s">
        <v>127</v>
      </c>
      <c r="L4500" s="5" t="s">
        <v>23</v>
      </c>
      <c r="M4500" s="5">
        <v>1.74</v>
      </c>
      <c r="N4500" s="5" t="s">
        <v>57</v>
      </c>
      <c r="O4500" s="49">
        <v>36</v>
      </c>
    </row>
    <row r="4501" spans="1:15" x14ac:dyDescent="0.2">
      <c r="A4501" s="48" t="s">
        <v>12780</v>
      </c>
      <c r="B4501" s="5" t="s">
        <v>12781</v>
      </c>
      <c r="C4501" s="5">
        <v>37</v>
      </c>
      <c r="D4501" s="5" t="s">
        <v>27</v>
      </c>
      <c r="E4501" s="5" t="s">
        <v>12782</v>
      </c>
      <c r="F4501" s="5">
        <v>-6226</v>
      </c>
      <c r="G4501" s="5" t="s">
        <v>94</v>
      </c>
      <c r="H4501" s="5" t="s">
        <v>144</v>
      </c>
      <c r="I4501" s="5">
        <v>157356.01999999999</v>
      </c>
      <c r="J4501" s="5" t="s">
        <v>3730</v>
      </c>
      <c r="K4501" s="5" t="s">
        <v>47</v>
      </c>
      <c r="L4501" s="5" t="s">
        <v>32</v>
      </c>
      <c r="M4501" s="5">
        <v>1.82</v>
      </c>
      <c r="N4501" s="5" t="s">
        <v>74</v>
      </c>
      <c r="O4501" s="49">
        <v>40</v>
      </c>
    </row>
    <row r="4502" spans="1:15" x14ac:dyDescent="0.2">
      <c r="A4502" s="48" t="s">
        <v>12783</v>
      </c>
      <c r="B4502" s="5" t="s">
        <v>2949</v>
      </c>
      <c r="C4502" s="5">
        <v>27</v>
      </c>
      <c r="D4502" s="5" t="s">
        <v>17</v>
      </c>
      <c r="E4502" s="5" t="s">
        <v>12784</v>
      </c>
      <c r="F4502" s="5">
        <v>-9840</v>
      </c>
      <c r="G4502" s="5" t="s">
        <v>29</v>
      </c>
      <c r="H4502" s="5" t="s">
        <v>30</v>
      </c>
      <c r="I4502" s="5">
        <v>54222.61</v>
      </c>
      <c r="J4502" s="5" t="s">
        <v>2542</v>
      </c>
      <c r="K4502" s="5" t="s">
        <v>62</v>
      </c>
      <c r="L4502" s="5" t="s">
        <v>23</v>
      </c>
      <c r="M4502" s="5">
        <v>2.57</v>
      </c>
      <c r="N4502" s="5" t="s">
        <v>41</v>
      </c>
      <c r="O4502" s="49">
        <v>8</v>
      </c>
    </row>
    <row r="4503" spans="1:15" x14ac:dyDescent="0.2">
      <c r="A4503" s="48" t="s">
        <v>12785</v>
      </c>
      <c r="B4503" s="5" t="s">
        <v>10257</v>
      </c>
      <c r="C4503" s="5">
        <v>49</v>
      </c>
      <c r="D4503" s="5" t="s">
        <v>17</v>
      </c>
      <c r="E4503" s="5" t="s">
        <v>12786</v>
      </c>
      <c r="F4503" s="5">
        <v>-8557</v>
      </c>
      <c r="G4503" s="5" t="s">
        <v>99</v>
      </c>
      <c r="H4503" s="5" t="s">
        <v>79</v>
      </c>
      <c r="I4503" s="5">
        <v>75986.38</v>
      </c>
      <c r="J4503" s="5" t="s">
        <v>5101</v>
      </c>
      <c r="K4503" s="5" t="s">
        <v>22</v>
      </c>
      <c r="L4503" s="5" t="s">
        <v>32</v>
      </c>
      <c r="M4503" s="5">
        <v>3.57</v>
      </c>
      <c r="N4503" s="5" t="s">
        <v>24</v>
      </c>
      <c r="O4503" s="49">
        <v>26</v>
      </c>
    </row>
    <row r="4504" spans="1:15" x14ac:dyDescent="0.2">
      <c r="A4504" s="48" t="s">
        <v>12787</v>
      </c>
      <c r="B4504" s="5" t="s">
        <v>3854</v>
      </c>
      <c r="C4504" s="5">
        <v>55</v>
      </c>
      <c r="D4504" s="5" t="s">
        <v>50</v>
      </c>
      <c r="E4504" s="5" t="s">
        <v>12788</v>
      </c>
      <c r="F4504" s="5">
        <v>-4164</v>
      </c>
      <c r="G4504" s="5" t="s">
        <v>29</v>
      </c>
      <c r="H4504" s="5" t="s">
        <v>20</v>
      </c>
      <c r="I4504" s="5">
        <v>100973.88</v>
      </c>
      <c r="J4504" s="5" t="s">
        <v>1830</v>
      </c>
      <c r="K4504" s="5" t="s">
        <v>40</v>
      </c>
      <c r="L4504" s="5" t="s">
        <v>73</v>
      </c>
      <c r="M4504" s="5">
        <v>4.74</v>
      </c>
      <c r="N4504" s="5" t="s">
        <v>33</v>
      </c>
      <c r="O4504" s="49">
        <v>1</v>
      </c>
    </row>
    <row r="4505" spans="1:15" x14ac:dyDescent="0.2">
      <c r="A4505" s="48" t="s">
        <v>12789</v>
      </c>
      <c r="B4505" s="5" t="s">
        <v>3268</v>
      </c>
      <c r="C4505" s="5">
        <v>26</v>
      </c>
      <c r="D4505" s="5" t="s">
        <v>17</v>
      </c>
      <c r="E4505" s="5" t="s">
        <v>12790</v>
      </c>
      <c r="F4505" s="5">
        <v>-7718</v>
      </c>
      <c r="G4505" s="5" t="s">
        <v>85</v>
      </c>
      <c r="H4505" s="5" t="s">
        <v>173</v>
      </c>
      <c r="I4505" s="5">
        <v>61461.71</v>
      </c>
      <c r="J4505" s="5" t="s">
        <v>9717</v>
      </c>
      <c r="K4505" s="5" t="s">
        <v>118</v>
      </c>
      <c r="L4505" s="5" t="s">
        <v>56</v>
      </c>
      <c r="M4505" s="5">
        <v>2.56</v>
      </c>
      <c r="N4505" s="5" t="s">
        <v>74</v>
      </c>
      <c r="O4505" s="49">
        <v>28</v>
      </c>
    </row>
    <row r="4506" spans="1:15" x14ac:dyDescent="0.2">
      <c r="A4506" s="48" t="s">
        <v>12791</v>
      </c>
      <c r="B4506" s="5" t="s">
        <v>1645</v>
      </c>
      <c r="C4506" s="5">
        <v>39</v>
      </c>
      <c r="D4506" s="5" t="s">
        <v>50</v>
      </c>
      <c r="E4506" s="5" t="s">
        <v>12792</v>
      </c>
      <c r="F4506" s="5">
        <v>-6378</v>
      </c>
      <c r="G4506" s="5" t="s">
        <v>19</v>
      </c>
      <c r="H4506" s="5" t="s">
        <v>144</v>
      </c>
      <c r="I4506" s="5">
        <v>145570.42000000001</v>
      </c>
      <c r="J4506" s="5" t="s">
        <v>9589</v>
      </c>
      <c r="K4506" s="5" t="s">
        <v>118</v>
      </c>
      <c r="L4506" s="5" t="s">
        <v>32</v>
      </c>
      <c r="M4506" s="5">
        <v>4.22</v>
      </c>
      <c r="N4506" s="5" t="s">
        <v>41</v>
      </c>
      <c r="O4506" s="49">
        <v>1</v>
      </c>
    </row>
    <row r="4507" spans="1:15" x14ac:dyDescent="0.2">
      <c r="A4507" s="48" t="s">
        <v>12793</v>
      </c>
      <c r="B4507" s="5" t="s">
        <v>4241</v>
      </c>
      <c r="C4507" s="5">
        <v>27</v>
      </c>
      <c r="D4507" s="5" t="s">
        <v>50</v>
      </c>
      <c r="E4507" s="5" t="s">
        <v>12794</v>
      </c>
      <c r="F4507" s="5">
        <v>-6915</v>
      </c>
      <c r="G4507" s="5" t="s">
        <v>52</v>
      </c>
      <c r="H4507" s="5" t="s">
        <v>79</v>
      </c>
      <c r="I4507" s="5">
        <v>72410.03</v>
      </c>
      <c r="J4507" s="5" t="s">
        <v>12795</v>
      </c>
      <c r="K4507" s="5" t="s">
        <v>22</v>
      </c>
      <c r="L4507" s="5" t="s">
        <v>56</v>
      </c>
      <c r="M4507" s="5">
        <v>1.2</v>
      </c>
      <c r="N4507" s="5" t="s">
        <v>33</v>
      </c>
      <c r="O4507" s="49">
        <v>16</v>
      </c>
    </row>
    <row r="4508" spans="1:15" x14ac:dyDescent="0.2">
      <c r="A4508" s="48" t="s">
        <v>12796</v>
      </c>
      <c r="B4508" s="5" t="s">
        <v>5859</v>
      </c>
      <c r="C4508" s="5">
        <v>52</v>
      </c>
      <c r="D4508" s="5" t="s">
        <v>17</v>
      </c>
      <c r="E4508" s="5" t="s">
        <v>12797</v>
      </c>
      <c r="F4508" s="5">
        <v>-7379</v>
      </c>
      <c r="G4508" s="5" t="s">
        <v>99</v>
      </c>
      <c r="H4508" s="5" t="s">
        <v>194</v>
      </c>
      <c r="I4508" s="5">
        <v>175380.94</v>
      </c>
      <c r="J4508" s="5" t="s">
        <v>1112</v>
      </c>
      <c r="K4508" s="5" t="s">
        <v>136</v>
      </c>
      <c r="L4508" s="5" t="s">
        <v>73</v>
      </c>
      <c r="M4508" s="5">
        <v>4.38</v>
      </c>
      <c r="N4508" s="5" t="s">
        <v>33</v>
      </c>
      <c r="O4508" s="49">
        <v>40</v>
      </c>
    </row>
    <row r="4509" spans="1:15" x14ac:dyDescent="0.2">
      <c r="A4509" s="48" t="s">
        <v>12798</v>
      </c>
      <c r="B4509" s="5" t="s">
        <v>1083</v>
      </c>
      <c r="C4509" s="5">
        <v>38</v>
      </c>
      <c r="D4509" s="5" t="s">
        <v>17</v>
      </c>
      <c r="E4509" s="5" t="s">
        <v>12799</v>
      </c>
      <c r="F4509" s="5">
        <v>-4910</v>
      </c>
      <c r="G4509" s="5" t="s">
        <v>45</v>
      </c>
      <c r="H4509" s="5" t="s">
        <v>71</v>
      </c>
      <c r="I4509" s="5">
        <v>87476.479999999996</v>
      </c>
      <c r="J4509" s="5" t="s">
        <v>2268</v>
      </c>
      <c r="K4509" s="5" t="s">
        <v>136</v>
      </c>
      <c r="L4509" s="5" t="s">
        <v>32</v>
      </c>
      <c r="M4509" s="5">
        <v>4.7</v>
      </c>
      <c r="N4509" s="5" t="s">
        <v>57</v>
      </c>
      <c r="O4509" s="49">
        <v>14</v>
      </c>
    </row>
    <row r="4510" spans="1:15" x14ac:dyDescent="0.2">
      <c r="A4510" s="48" t="s">
        <v>12800</v>
      </c>
      <c r="B4510" s="5" t="s">
        <v>12801</v>
      </c>
      <c r="C4510" s="5">
        <v>34</v>
      </c>
      <c r="D4510" s="5" t="s">
        <v>27</v>
      </c>
      <c r="E4510" s="5" t="s">
        <v>12802</v>
      </c>
      <c r="F4510" s="5">
        <v>-7825</v>
      </c>
      <c r="G4510" s="5" t="s">
        <v>19</v>
      </c>
      <c r="H4510" s="5" t="s">
        <v>173</v>
      </c>
      <c r="I4510" s="5">
        <v>151554.12</v>
      </c>
      <c r="J4510" s="5" t="s">
        <v>2951</v>
      </c>
      <c r="K4510" s="5" t="s">
        <v>47</v>
      </c>
      <c r="L4510" s="5" t="s">
        <v>73</v>
      </c>
      <c r="M4510" s="5">
        <v>2.31</v>
      </c>
      <c r="N4510" s="5" t="s">
        <v>74</v>
      </c>
      <c r="O4510" s="49">
        <v>35</v>
      </c>
    </row>
    <row r="4511" spans="1:15" x14ac:dyDescent="0.2">
      <c r="A4511" s="48" t="s">
        <v>12803</v>
      </c>
      <c r="B4511" s="5" t="s">
        <v>4840</v>
      </c>
      <c r="C4511" s="5">
        <v>23</v>
      </c>
      <c r="D4511" s="5" t="s">
        <v>17</v>
      </c>
      <c r="E4511" s="5" t="s">
        <v>6768</v>
      </c>
      <c r="F4511" s="5">
        <v>-5686</v>
      </c>
      <c r="G4511" s="5" t="s">
        <v>94</v>
      </c>
      <c r="H4511" s="5" t="s">
        <v>66</v>
      </c>
      <c r="I4511" s="5">
        <v>90555.09</v>
      </c>
      <c r="J4511" s="5" t="s">
        <v>7428</v>
      </c>
      <c r="K4511" s="5" t="s">
        <v>22</v>
      </c>
      <c r="L4511" s="5" t="s">
        <v>23</v>
      </c>
      <c r="M4511" s="5">
        <v>2.54</v>
      </c>
      <c r="N4511" s="5" t="s">
        <v>74</v>
      </c>
      <c r="O4511" s="49">
        <v>27</v>
      </c>
    </row>
    <row r="4512" spans="1:15" x14ac:dyDescent="0.2">
      <c r="A4512" s="48" t="s">
        <v>12804</v>
      </c>
      <c r="B4512" s="5" t="s">
        <v>1974</v>
      </c>
      <c r="C4512" s="5">
        <v>25</v>
      </c>
      <c r="D4512" s="5" t="s">
        <v>17</v>
      </c>
      <c r="E4512" s="5" t="s">
        <v>12805</v>
      </c>
      <c r="F4512" s="5">
        <v>-7436</v>
      </c>
      <c r="G4512" s="5" t="s">
        <v>19</v>
      </c>
      <c r="H4512" s="5" t="s">
        <v>71</v>
      </c>
      <c r="I4512" s="5">
        <v>113357.15</v>
      </c>
      <c r="J4512" s="5" t="s">
        <v>6594</v>
      </c>
      <c r="K4512" s="5" t="s">
        <v>118</v>
      </c>
      <c r="L4512" s="5" t="s">
        <v>73</v>
      </c>
      <c r="M4512" s="5">
        <v>1.0900000000000001</v>
      </c>
      <c r="N4512" s="5" t="s">
        <v>74</v>
      </c>
      <c r="O4512" s="49">
        <v>18</v>
      </c>
    </row>
    <row r="4513" spans="1:15" x14ac:dyDescent="0.2">
      <c r="A4513" s="48" t="s">
        <v>12806</v>
      </c>
      <c r="B4513" s="5" t="s">
        <v>11317</v>
      </c>
      <c r="C4513" s="5">
        <v>24</v>
      </c>
      <c r="D4513" s="5" t="s">
        <v>50</v>
      </c>
      <c r="E4513" s="5" t="s">
        <v>12807</v>
      </c>
      <c r="F4513" s="5">
        <v>-4909</v>
      </c>
      <c r="G4513" s="5" t="s">
        <v>85</v>
      </c>
      <c r="H4513" s="5" t="s">
        <v>38</v>
      </c>
      <c r="I4513" s="5">
        <v>163756.76999999999</v>
      </c>
      <c r="J4513" s="5" t="s">
        <v>830</v>
      </c>
      <c r="K4513" s="5" t="s">
        <v>47</v>
      </c>
      <c r="L4513" s="5" t="s">
        <v>73</v>
      </c>
      <c r="M4513" s="5">
        <v>1.9</v>
      </c>
      <c r="N4513" s="5" t="s">
        <v>41</v>
      </c>
      <c r="O4513" s="49">
        <v>12</v>
      </c>
    </row>
    <row r="4514" spans="1:15" x14ac:dyDescent="0.2">
      <c r="A4514" s="48" t="s">
        <v>12808</v>
      </c>
      <c r="B4514" s="5" t="s">
        <v>155</v>
      </c>
      <c r="C4514" s="5">
        <v>40</v>
      </c>
      <c r="D4514" s="5" t="s">
        <v>50</v>
      </c>
      <c r="E4514" s="5" t="s">
        <v>12809</v>
      </c>
      <c r="F4514" s="5">
        <v>-8213</v>
      </c>
      <c r="G4514" s="5" t="s">
        <v>78</v>
      </c>
      <c r="H4514" s="5" t="s">
        <v>53</v>
      </c>
      <c r="I4514" s="5">
        <v>77094.320000000007</v>
      </c>
      <c r="J4514" s="5" t="s">
        <v>3254</v>
      </c>
      <c r="K4514" s="5" t="s">
        <v>136</v>
      </c>
      <c r="L4514" s="5" t="s">
        <v>23</v>
      </c>
      <c r="M4514" s="5">
        <v>1.99</v>
      </c>
      <c r="N4514" s="5" t="s">
        <v>33</v>
      </c>
      <c r="O4514" s="49">
        <v>5</v>
      </c>
    </row>
    <row r="4515" spans="1:15" x14ac:dyDescent="0.2">
      <c r="A4515" s="48" t="s">
        <v>12810</v>
      </c>
      <c r="B4515" s="5" t="s">
        <v>4571</v>
      </c>
      <c r="C4515" s="5">
        <v>28</v>
      </c>
      <c r="D4515" s="5" t="s">
        <v>27</v>
      </c>
      <c r="E4515" s="5" t="s">
        <v>12811</v>
      </c>
      <c r="F4515" s="5">
        <v>-4793</v>
      </c>
      <c r="G4515" s="5" t="s">
        <v>29</v>
      </c>
      <c r="H4515" s="5" t="s">
        <v>173</v>
      </c>
      <c r="I4515" s="5">
        <v>113231.62</v>
      </c>
      <c r="J4515" s="5" t="s">
        <v>12812</v>
      </c>
      <c r="K4515" s="5" t="s">
        <v>62</v>
      </c>
      <c r="L4515" s="5" t="s">
        <v>32</v>
      </c>
      <c r="M4515" s="5">
        <v>2.89</v>
      </c>
      <c r="N4515" s="5" t="s">
        <v>57</v>
      </c>
      <c r="O4515" s="49">
        <v>13</v>
      </c>
    </row>
    <row r="4516" spans="1:15" x14ac:dyDescent="0.2">
      <c r="A4516" s="48" t="s">
        <v>12813</v>
      </c>
      <c r="B4516" s="5" t="s">
        <v>12814</v>
      </c>
      <c r="C4516" s="5">
        <v>61</v>
      </c>
      <c r="D4516" s="5" t="s">
        <v>50</v>
      </c>
      <c r="E4516" s="5" t="s">
        <v>12815</v>
      </c>
      <c r="F4516" s="5">
        <v>-8871</v>
      </c>
      <c r="G4516" s="5" t="s">
        <v>45</v>
      </c>
      <c r="H4516" s="5" t="s">
        <v>66</v>
      </c>
      <c r="I4516" s="5">
        <v>175544.38</v>
      </c>
      <c r="J4516" s="5" t="s">
        <v>461</v>
      </c>
      <c r="K4516" s="5" t="s">
        <v>81</v>
      </c>
      <c r="L4516" s="5" t="s">
        <v>73</v>
      </c>
      <c r="M4516" s="5">
        <v>4.0199999999999996</v>
      </c>
      <c r="N4516" s="5" t="s">
        <v>57</v>
      </c>
      <c r="O4516" s="49">
        <v>40</v>
      </c>
    </row>
    <row r="4517" spans="1:15" x14ac:dyDescent="0.2">
      <c r="A4517" s="48" t="s">
        <v>12816</v>
      </c>
      <c r="B4517" s="5" t="s">
        <v>232</v>
      </c>
      <c r="C4517" s="5">
        <v>25</v>
      </c>
      <c r="D4517" s="5" t="s">
        <v>17</v>
      </c>
      <c r="E4517" s="5" t="s">
        <v>12817</v>
      </c>
      <c r="F4517" s="5">
        <v>-8155</v>
      </c>
      <c r="G4517" s="5" t="s">
        <v>94</v>
      </c>
      <c r="H4517" s="5" t="s">
        <v>38</v>
      </c>
      <c r="I4517" s="5">
        <v>131553.60999999999</v>
      </c>
      <c r="J4517" s="5" t="s">
        <v>9097</v>
      </c>
      <c r="K4517" s="5" t="s">
        <v>62</v>
      </c>
      <c r="L4517" s="5" t="s">
        <v>23</v>
      </c>
      <c r="M4517" s="5">
        <v>1.72</v>
      </c>
      <c r="N4517" s="5" t="s">
        <v>24</v>
      </c>
      <c r="O4517" s="49">
        <v>38</v>
      </c>
    </row>
    <row r="4518" spans="1:15" x14ac:dyDescent="0.2">
      <c r="A4518" s="48" t="s">
        <v>12818</v>
      </c>
      <c r="B4518" s="5" t="s">
        <v>1035</v>
      </c>
      <c r="C4518" s="5">
        <v>38</v>
      </c>
      <c r="D4518" s="5" t="s">
        <v>17</v>
      </c>
      <c r="E4518" s="5" t="s">
        <v>12819</v>
      </c>
      <c r="F4518" s="5">
        <v>-5757</v>
      </c>
      <c r="G4518" s="5" t="s">
        <v>45</v>
      </c>
      <c r="H4518" s="5" t="s">
        <v>79</v>
      </c>
      <c r="I4518" s="5">
        <v>129565.38</v>
      </c>
      <c r="J4518" s="5" t="s">
        <v>3787</v>
      </c>
      <c r="K4518" s="5" t="s">
        <v>81</v>
      </c>
      <c r="L4518" s="5" t="s">
        <v>73</v>
      </c>
      <c r="M4518" s="5">
        <v>2.82</v>
      </c>
      <c r="N4518" s="5" t="s">
        <v>57</v>
      </c>
      <c r="O4518" s="49">
        <v>16</v>
      </c>
    </row>
    <row r="4519" spans="1:15" x14ac:dyDescent="0.2">
      <c r="A4519" s="48" t="s">
        <v>12820</v>
      </c>
      <c r="B4519" s="5" t="s">
        <v>3516</v>
      </c>
      <c r="C4519" s="5">
        <v>63</v>
      </c>
      <c r="D4519" s="5" t="s">
        <v>17</v>
      </c>
      <c r="E4519" s="5" t="s">
        <v>12821</v>
      </c>
      <c r="F4519" s="5">
        <v>-5637</v>
      </c>
      <c r="G4519" s="5" t="s">
        <v>99</v>
      </c>
      <c r="H4519" s="5" t="s">
        <v>144</v>
      </c>
      <c r="I4519" s="5">
        <v>104645.52</v>
      </c>
      <c r="J4519" s="5" t="s">
        <v>1007</v>
      </c>
      <c r="K4519" s="5" t="s">
        <v>40</v>
      </c>
      <c r="L4519" s="5" t="s">
        <v>23</v>
      </c>
      <c r="M4519" s="5">
        <v>4.51</v>
      </c>
      <c r="N4519" s="5" t="s">
        <v>33</v>
      </c>
      <c r="O4519" s="49">
        <v>24</v>
      </c>
    </row>
    <row r="4520" spans="1:15" x14ac:dyDescent="0.2">
      <c r="A4520" s="48" t="s">
        <v>12822</v>
      </c>
      <c r="B4520" s="5" t="s">
        <v>7099</v>
      </c>
      <c r="C4520" s="5">
        <v>24</v>
      </c>
      <c r="D4520" s="5" t="s">
        <v>17</v>
      </c>
      <c r="E4520" s="5" t="s">
        <v>12823</v>
      </c>
      <c r="F4520" s="5">
        <v>-8933</v>
      </c>
      <c r="G4520" s="5" t="s">
        <v>45</v>
      </c>
      <c r="H4520" s="5" t="s">
        <v>71</v>
      </c>
      <c r="I4520" s="5">
        <v>179787.73</v>
      </c>
      <c r="J4520" s="5" t="s">
        <v>12824</v>
      </c>
      <c r="K4520" s="5" t="s">
        <v>47</v>
      </c>
      <c r="L4520" s="5" t="s">
        <v>56</v>
      </c>
      <c r="M4520" s="5">
        <v>2.63</v>
      </c>
      <c r="N4520" s="5" t="s">
        <v>57</v>
      </c>
      <c r="O4520" s="49">
        <v>4</v>
      </c>
    </row>
    <row r="4521" spans="1:15" x14ac:dyDescent="0.2">
      <c r="A4521" s="48" t="s">
        <v>12825</v>
      </c>
      <c r="B4521" s="5" t="s">
        <v>4649</v>
      </c>
      <c r="C4521" s="5">
        <v>26</v>
      </c>
      <c r="D4521" s="5" t="s">
        <v>17</v>
      </c>
      <c r="E4521" s="5" t="s">
        <v>12826</v>
      </c>
      <c r="F4521" s="5">
        <v>-4059</v>
      </c>
      <c r="G4521" s="5" t="s">
        <v>99</v>
      </c>
      <c r="H4521" s="5" t="s">
        <v>79</v>
      </c>
      <c r="I4521" s="5">
        <v>111565.17</v>
      </c>
      <c r="J4521" s="5" t="s">
        <v>846</v>
      </c>
      <c r="K4521" s="5" t="s">
        <v>136</v>
      </c>
      <c r="L4521" s="5" t="s">
        <v>23</v>
      </c>
      <c r="M4521" s="5">
        <v>2.14</v>
      </c>
      <c r="N4521" s="5" t="s">
        <v>74</v>
      </c>
      <c r="O4521" s="49">
        <v>32</v>
      </c>
    </row>
    <row r="4522" spans="1:15" x14ac:dyDescent="0.2">
      <c r="A4522" s="48" t="s">
        <v>12827</v>
      </c>
      <c r="B4522" s="5" t="s">
        <v>12828</v>
      </c>
      <c r="C4522" s="5">
        <v>39</v>
      </c>
      <c r="D4522" s="5" t="s">
        <v>50</v>
      </c>
      <c r="E4522" s="5" t="s">
        <v>12829</v>
      </c>
      <c r="F4522" s="5">
        <v>-6995</v>
      </c>
      <c r="G4522" s="5" t="s">
        <v>99</v>
      </c>
      <c r="H4522" s="5" t="s">
        <v>53</v>
      </c>
      <c r="I4522" s="5">
        <v>85621.53</v>
      </c>
      <c r="J4522" s="5" t="s">
        <v>1370</v>
      </c>
      <c r="K4522" s="5" t="s">
        <v>55</v>
      </c>
      <c r="L4522" s="5" t="s">
        <v>23</v>
      </c>
      <c r="M4522" s="5">
        <v>4.8899999999999997</v>
      </c>
      <c r="N4522" s="5" t="s">
        <v>74</v>
      </c>
      <c r="O4522" s="49">
        <v>36</v>
      </c>
    </row>
    <row r="4523" spans="1:15" x14ac:dyDescent="0.2">
      <c r="A4523" s="48" t="s">
        <v>12830</v>
      </c>
      <c r="B4523" s="5" t="s">
        <v>8985</v>
      </c>
      <c r="C4523" s="5">
        <v>26</v>
      </c>
      <c r="D4523" s="5" t="s">
        <v>27</v>
      </c>
      <c r="E4523" s="5" t="s">
        <v>12831</v>
      </c>
      <c r="F4523" s="5">
        <v>-8094</v>
      </c>
      <c r="G4523" s="5" t="s">
        <v>78</v>
      </c>
      <c r="H4523" s="5" t="s">
        <v>66</v>
      </c>
      <c r="I4523" s="5">
        <v>86271.94</v>
      </c>
      <c r="J4523" s="5" t="s">
        <v>9696</v>
      </c>
      <c r="K4523" s="5" t="s">
        <v>118</v>
      </c>
      <c r="L4523" s="5" t="s">
        <v>32</v>
      </c>
      <c r="M4523" s="5">
        <v>1.28</v>
      </c>
      <c r="N4523" s="5" t="s">
        <v>33</v>
      </c>
      <c r="O4523" s="49">
        <v>22</v>
      </c>
    </row>
    <row r="4524" spans="1:15" x14ac:dyDescent="0.2">
      <c r="A4524" s="48" t="s">
        <v>12832</v>
      </c>
      <c r="B4524" s="5" t="s">
        <v>12833</v>
      </c>
      <c r="C4524" s="5">
        <v>49</v>
      </c>
      <c r="D4524" s="5" t="s">
        <v>27</v>
      </c>
      <c r="E4524" s="5" t="s">
        <v>12834</v>
      </c>
      <c r="F4524" s="5">
        <v>-2182</v>
      </c>
      <c r="G4524" s="5" t="s">
        <v>45</v>
      </c>
      <c r="H4524" s="5" t="s">
        <v>20</v>
      </c>
      <c r="I4524" s="5">
        <v>179974.83</v>
      </c>
      <c r="J4524" s="5" t="s">
        <v>12835</v>
      </c>
      <c r="K4524" s="5" t="s">
        <v>118</v>
      </c>
      <c r="L4524" s="5" t="s">
        <v>56</v>
      </c>
      <c r="M4524" s="5">
        <v>3.57</v>
      </c>
      <c r="N4524" s="5" t="s">
        <v>33</v>
      </c>
      <c r="O4524" s="49">
        <v>6</v>
      </c>
    </row>
    <row r="4525" spans="1:15" x14ac:dyDescent="0.2">
      <c r="A4525" s="48" t="s">
        <v>12836</v>
      </c>
      <c r="B4525" s="5" t="s">
        <v>750</v>
      </c>
      <c r="C4525" s="5">
        <v>51</v>
      </c>
      <c r="D4525" s="5" t="s">
        <v>50</v>
      </c>
      <c r="E4525" s="5" t="s">
        <v>12837</v>
      </c>
      <c r="F4525" s="5">
        <v>-9952</v>
      </c>
      <c r="G4525" s="5" t="s">
        <v>37</v>
      </c>
      <c r="H4525" s="5" t="s">
        <v>173</v>
      </c>
      <c r="I4525" s="5">
        <v>171604.53</v>
      </c>
      <c r="J4525" s="5" t="s">
        <v>865</v>
      </c>
      <c r="K4525" s="5" t="s">
        <v>127</v>
      </c>
      <c r="L4525" s="5" t="s">
        <v>32</v>
      </c>
      <c r="M4525" s="5">
        <v>1.31</v>
      </c>
      <c r="N4525" s="5" t="s">
        <v>33</v>
      </c>
      <c r="O4525" s="49">
        <v>36</v>
      </c>
    </row>
    <row r="4526" spans="1:15" x14ac:dyDescent="0.2">
      <c r="A4526" s="48" t="s">
        <v>12838</v>
      </c>
      <c r="B4526" s="5" t="s">
        <v>8586</v>
      </c>
      <c r="C4526" s="5">
        <v>40</v>
      </c>
      <c r="D4526" s="5" t="s">
        <v>17</v>
      </c>
      <c r="E4526" s="5" t="s">
        <v>12839</v>
      </c>
      <c r="F4526" s="5">
        <v>-2846</v>
      </c>
      <c r="G4526" s="5" t="s">
        <v>94</v>
      </c>
      <c r="H4526" s="5" t="s">
        <v>30</v>
      </c>
      <c r="I4526" s="5">
        <v>55752.94</v>
      </c>
      <c r="J4526" s="5" t="s">
        <v>11438</v>
      </c>
      <c r="K4526" s="5" t="s">
        <v>136</v>
      </c>
      <c r="L4526" s="5" t="s">
        <v>23</v>
      </c>
      <c r="M4526" s="5">
        <v>1.95</v>
      </c>
      <c r="N4526" s="5" t="s">
        <v>41</v>
      </c>
      <c r="O4526" s="49">
        <v>28</v>
      </c>
    </row>
    <row r="4527" spans="1:15" x14ac:dyDescent="0.2">
      <c r="A4527" s="48" t="s">
        <v>12840</v>
      </c>
      <c r="B4527" s="5" t="s">
        <v>4598</v>
      </c>
      <c r="C4527" s="5">
        <v>28</v>
      </c>
      <c r="D4527" s="5" t="s">
        <v>27</v>
      </c>
      <c r="E4527" s="5" t="s">
        <v>12841</v>
      </c>
      <c r="F4527" s="5">
        <v>-5496</v>
      </c>
      <c r="G4527" s="5" t="s">
        <v>94</v>
      </c>
      <c r="H4527" s="5" t="s">
        <v>173</v>
      </c>
      <c r="I4527" s="5">
        <v>159416.29</v>
      </c>
      <c r="J4527" s="5" t="s">
        <v>5899</v>
      </c>
      <c r="K4527" s="5" t="s">
        <v>47</v>
      </c>
      <c r="L4527" s="5" t="s">
        <v>32</v>
      </c>
      <c r="M4527" s="5">
        <v>2.3199999999999998</v>
      </c>
      <c r="N4527" s="5" t="s">
        <v>57</v>
      </c>
      <c r="O4527" s="49">
        <v>20</v>
      </c>
    </row>
    <row r="4528" spans="1:15" x14ac:dyDescent="0.2">
      <c r="A4528" s="48" t="s">
        <v>12842</v>
      </c>
      <c r="B4528" s="5" t="s">
        <v>9982</v>
      </c>
      <c r="C4528" s="5">
        <v>44</v>
      </c>
      <c r="D4528" s="5" t="s">
        <v>17</v>
      </c>
      <c r="E4528" s="5" t="s">
        <v>12843</v>
      </c>
      <c r="F4528" s="5">
        <v>-6731</v>
      </c>
      <c r="G4528" s="5" t="s">
        <v>45</v>
      </c>
      <c r="H4528" s="5" t="s">
        <v>144</v>
      </c>
      <c r="I4528" s="5">
        <v>106757.68</v>
      </c>
      <c r="J4528" s="5" t="s">
        <v>1618</v>
      </c>
      <c r="K4528" s="5" t="s">
        <v>104</v>
      </c>
      <c r="L4528" s="5" t="s">
        <v>56</v>
      </c>
      <c r="M4528" s="5">
        <v>1.54</v>
      </c>
      <c r="N4528" s="5" t="s">
        <v>57</v>
      </c>
      <c r="O4528" s="49">
        <v>29</v>
      </c>
    </row>
    <row r="4529" spans="1:15" x14ac:dyDescent="0.2">
      <c r="A4529" s="48" t="s">
        <v>12844</v>
      </c>
      <c r="B4529" s="5" t="s">
        <v>12845</v>
      </c>
      <c r="C4529" s="5">
        <v>55</v>
      </c>
      <c r="D4529" s="5" t="s">
        <v>17</v>
      </c>
      <c r="E4529" s="5" t="s">
        <v>12846</v>
      </c>
      <c r="F4529" s="5">
        <v>-10213</v>
      </c>
      <c r="G4529" s="5" t="s">
        <v>78</v>
      </c>
      <c r="H4529" s="5" t="s">
        <v>71</v>
      </c>
      <c r="I4529" s="5">
        <v>144700.5</v>
      </c>
      <c r="J4529" s="5" t="s">
        <v>6703</v>
      </c>
      <c r="K4529" s="5" t="s">
        <v>22</v>
      </c>
      <c r="L4529" s="5" t="s">
        <v>56</v>
      </c>
      <c r="M4529" s="5">
        <v>2.5099999999999998</v>
      </c>
      <c r="N4529" s="5" t="s">
        <v>74</v>
      </c>
      <c r="O4529" s="49">
        <v>20</v>
      </c>
    </row>
    <row r="4530" spans="1:15" x14ac:dyDescent="0.2">
      <c r="A4530" s="48" t="s">
        <v>12847</v>
      </c>
      <c r="B4530" s="5" t="s">
        <v>11957</v>
      </c>
      <c r="C4530" s="5">
        <v>58</v>
      </c>
      <c r="D4530" s="5" t="s">
        <v>50</v>
      </c>
      <c r="E4530" s="5" t="s">
        <v>12848</v>
      </c>
      <c r="F4530" s="5">
        <v>-10109</v>
      </c>
      <c r="G4530" s="5" t="s">
        <v>45</v>
      </c>
      <c r="H4530" s="5" t="s">
        <v>194</v>
      </c>
      <c r="I4530" s="5">
        <v>55894.080000000002</v>
      </c>
      <c r="J4530" s="5" t="s">
        <v>945</v>
      </c>
      <c r="K4530" s="5" t="s">
        <v>40</v>
      </c>
      <c r="L4530" s="5" t="s">
        <v>56</v>
      </c>
      <c r="M4530" s="5">
        <v>2.63</v>
      </c>
      <c r="N4530" s="5" t="s">
        <v>41</v>
      </c>
      <c r="O4530" s="49">
        <v>30</v>
      </c>
    </row>
    <row r="4531" spans="1:15" x14ac:dyDescent="0.2">
      <c r="A4531" s="48" t="s">
        <v>12849</v>
      </c>
      <c r="B4531" s="5" t="s">
        <v>11924</v>
      </c>
      <c r="C4531" s="5">
        <v>30</v>
      </c>
      <c r="D4531" s="5" t="s">
        <v>50</v>
      </c>
      <c r="E4531" s="5" t="s">
        <v>12850</v>
      </c>
      <c r="F4531" s="5">
        <v>-8561</v>
      </c>
      <c r="G4531" s="5" t="s">
        <v>45</v>
      </c>
      <c r="H4531" s="5" t="s">
        <v>79</v>
      </c>
      <c r="I4531" s="5">
        <v>148795.46</v>
      </c>
      <c r="J4531" s="5" t="s">
        <v>5879</v>
      </c>
      <c r="K4531" s="5" t="s">
        <v>118</v>
      </c>
      <c r="L4531" s="5" t="s">
        <v>56</v>
      </c>
      <c r="M4531" s="5">
        <v>1.86</v>
      </c>
      <c r="N4531" s="5" t="s">
        <v>41</v>
      </c>
      <c r="O4531" s="49">
        <v>8</v>
      </c>
    </row>
    <row r="4532" spans="1:15" x14ac:dyDescent="0.2">
      <c r="A4532" s="48" t="s">
        <v>12851</v>
      </c>
      <c r="B4532" s="5" t="s">
        <v>1781</v>
      </c>
      <c r="C4532" s="5">
        <v>23</v>
      </c>
      <c r="D4532" s="5" t="s">
        <v>50</v>
      </c>
      <c r="E4532" s="5" t="s">
        <v>12852</v>
      </c>
      <c r="F4532" s="5">
        <v>-3475</v>
      </c>
      <c r="G4532" s="5" t="s">
        <v>29</v>
      </c>
      <c r="H4532" s="5" t="s">
        <v>66</v>
      </c>
      <c r="I4532" s="5">
        <v>61083.199999999997</v>
      </c>
      <c r="J4532" s="5" t="s">
        <v>329</v>
      </c>
      <c r="K4532" s="5" t="s">
        <v>104</v>
      </c>
      <c r="L4532" s="5" t="s">
        <v>32</v>
      </c>
      <c r="M4532" s="5">
        <v>2.91</v>
      </c>
      <c r="N4532" s="5" t="s">
        <v>33</v>
      </c>
      <c r="O4532" s="49">
        <v>10</v>
      </c>
    </row>
    <row r="4533" spans="1:15" x14ac:dyDescent="0.2">
      <c r="A4533" s="48" t="s">
        <v>12853</v>
      </c>
      <c r="B4533" s="5" t="s">
        <v>2606</v>
      </c>
      <c r="C4533" s="5">
        <v>25</v>
      </c>
      <c r="D4533" s="5" t="s">
        <v>17</v>
      </c>
      <c r="E4533" s="5" t="s">
        <v>12854</v>
      </c>
      <c r="F4533" s="5">
        <v>-10761</v>
      </c>
      <c r="G4533" s="5" t="s">
        <v>37</v>
      </c>
      <c r="H4533" s="5" t="s">
        <v>194</v>
      </c>
      <c r="I4533" s="5">
        <v>77136.41</v>
      </c>
      <c r="J4533" s="5" t="s">
        <v>12855</v>
      </c>
      <c r="K4533" s="5" t="s">
        <v>22</v>
      </c>
      <c r="L4533" s="5" t="s">
        <v>56</v>
      </c>
      <c r="M4533" s="5">
        <v>4.99</v>
      </c>
      <c r="N4533" s="5" t="s">
        <v>57</v>
      </c>
      <c r="O4533" s="49">
        <v>36</v>
      </c>
    </row>
    <row r="4534" spans="1:15" x14ac:dyDescent="0.2">
      <c r="A4534" s="48" t="s">
        <v>12856</v>
      </c>
      <c r="B4534" s="5" t="s">
        <v>4858</v>
      </c>
      <c r="C4534" s="5">
        <v>60</v>
      </c>
      <c r="D4534" s="5" t="s">
        <v>17</v>
      </c>
      <c r="E4534" s="5" t="s">
        <v>12857</v>
      </c>
      <c r="F4534" s="5">
        <v>-2783</v>
      </c>
      <c r="G4534" s="5" t="s">
        <v>99</v>
      </c>
      <c r="H4534" s="5" t="s">
        <v>30</v>
      </c>
      <c r="I4534" s="5">
        <v>141395.76</v>
      </c>
      <c r="J4534" s="5" t="s">
        <v>31</v>
      </c>
      <c r="K4534" s="5" t="s">
        <v>81</v>
      </c>
      <c r="L4534" s="5" t="s">
        <v>32</v>
      </c>
      <c r="M4534" s="5">
        <v>1.38</v>
      </c>
      <c r="N4534" s="5" t="s">
        <v>57</v>
      </c>
      <c r="O4534" s="49">
        <v>20</v>
      </c>
    </row>
    <row r="4535" spans="1:15" x14ac:dyDescent="0.2">
      <c r="A4535" s="48" t="s">
        <v>12858</v>
      </c>
      <c r="B4535" s="5" t="s">
        <v>10566</v>
      </c>
      <c r="C4535" s="5">
        <v>56</v>
      </c>
      <c r="D4535" s="5" t="s">
        <v>50</v>
      </c>
      <c r="E4535" s="5" t="s">
        <v>12859</v>
      </c>
      <c r="F4535" s="5">
        <v>-8181</v>
      </c>
      <c r="G4535" s="5" t="s">
        <v>45</v>
      </c>
      <c r="H4535" s="5" t="s">
        <v>194</v>
      </c>
      <c r="I4535" s="5">
        <v>80267.899999999994</v>
      </c>
      <c r="J4535" s="5" t="s">
        <v>4680</v>
      </c>
      <c r="K4535" s="5" t="s">
        <v>81</v>
      </c>
      <c r="L4535" s="5" t="s">
        <v>23</v>
      </c>
      <c r="M4535" s="5">
        <v>4.43</v>
      </c>
      <c r="N4535" s="5" t="s">
        <v>33</v>
      </c>
      <c r="O4535" s="49">
        <v>18</v>
      </c>
    </row>
    <row r="4536" spans="1:15" x14ac:dyDescent="0.2">
      <c r="A4536" s="48" t="s">
        <v>12860</v>
      </c>
      <c r="B4536" s="5" t="s">
        <v>4567</v>
      </c>
      <c r="C4536" s="5">
        <v>35</v>
      </c>
      <c r="D4536" s="5" t="s">
        <v>27</v>
      </c>
      <c r="E4536" s="5" t="s">
        <v>12861</v>
      </c>
      <c r="F4536" s="5">
        <v>-9049</v>
      </c>
      <c r="G4536" s="5" t="s">
        <v>116</v>
      </c>
      <c r="H4536" s="5" t="s">
        <v>71</v>
      </c>
      <c r="I4536" s="5">
        <v>105602.04</v>
      </c>
      <c r="J4536" s="5" t="s">
        <v>8040</v>
      </c>
      <c r="K4536" s="5" t="s">
        <v>22</v>
      </c>
      <c r="L4536" s="5" t="s">
        <v>32</v>
      </c>
      <c r="M4536" s="5">
        <v>1.88</v>
      </c>
      <c r="N4536" s="5" t="s">
        <v>57</v>
      </c>
      <c r="O4536" s="49">
        <v>1</v>
      </c>
    </row>
    <row r="4537" spans="1:15" x14ac:dyDescent="0.2">
      <c r="A4537" s="48" t="s">
        <v>12862</v>
      </c>
      <c r="B4537" s="5" t="s">
        <v>12863</v>
      </c>
      <c r="C4537" s="5">
        <v>39</v>
      </c>
      <c r="D4537" s="5" t="s">
        <v>27</v>
      </c>
      <c r="E4537" s="5" t="s">
        <v>12864</v>
      </c>
      <c r="F4537" s="5">
        <v>-2840</v>
      </c>
      <c r="G4537" s="5" t="s">
        <v>29</v>
      </c>
      <c r="H4537" s="5" t="s">
        <v>66</v>
      </c>
      <c r="I4537" s="5">
        <v>38114.35</v>
      </c>
      <c r="J4537" s="5" t="s">
        <v>5134</v>
      </c>
      <c r="K4537" s="5" t="s">
        <v>118</v>
      </c>
      <c r="L4537" s="5" t="s">
        <v>23</v>
      </c>
      <c r="M4537" s="5">
        <v>3.77</v>
      </c>
      <c r="N4537" s="5" t="s">
        <v>57</v>
      </c>
      <c r="O4537" s="49">
        <v>20</v>
      </c>
    </row>
    <row r="4538" spans="1:15" x14ac:dyDescent="0.2">
      <c r="A4538" s="48" t="s">
        <v>12865</v>
      </c>
      <c r="B4538" s="5" t="s">
        <v>12866</v>
      </c>
      <c r="C4538" s="5">
        <v>22</v>
      </c>
      <c r="D4538" s="5" t="s">
        <v>27</v>
      </c>
      <c r="E4538" s="5" t="s">
        <v>12867</v>
      </c>
      <c r="F4538" s="5">
        <v>-4138</v>
      </c>
      <c r="G4538" s="5" t="s">
        <v>94</v>
      </c>
      <c r="H4538" s="5" t="s">
        <v>144</v>
      </c>
      <c r="I4538" s="5">
        <v>107616.16</v>
      </c>
      <c r="J4538" s="5" t="s">
        <v>9717</v>
      </c>
      <c r="K4538" s="5" t="s">
        <v>118</v>
      </c>
      <c r="L4538" s="5" t="s">
        <v>23</v>
      </c>
      <c r="M4538" s="5">
        <v>2.76</v>
      </c>
      <c r="N4538" s="5" t="s">
        <v>24</v>
      </c>
      <c r="O4538" s="49">
        <v>17</v>
      </c>
    </row>
    <row r="4539" spans="1:15" x14ac:dyDescent="0.2">
      <c r="A4539" s="48" t="s">
        <v>12868</v>
      </c>
      <c r="B4539" s="5" t="s">
        <v>12869</v>
      </c>
      <c r="C4539" s="5">
        <v>52</v>
      </c>
      <c r="D4539" s="5" t="s">
        <v>50</v>
      </c>
      <c r="E4539" s="5" t="s">
        <v>12870</v>
      </c>
      <c r="F4539" s="5">
        <v>-9375</v>
      </c>
      <c r="G4539" s="5" t="s">
        <v>94</v>
      </c>
      <c r="H4539" s="5" t="s">
        <v>53</v>
      </c>
      <c r="I4539" s="5">
        <v>56970.75</v>
      </c>
      <c r="J4539" s="5" t="s">
        <v>6733</v>
      </c>
      <c r="K4539" s="5" t="s">
        <v>127</v>
      </c>
      <c r="L4539" s="5" t="s">
        <v>56</v>
      </c>
      <c r="M4539" s="5">
        <v>4.0999999999999996</v>
      </c>
      <c r="N4539" s="5" t="s">
        <v>41</v>
      </c>
      <c r="O4539" s="49">
        <v>28</v>
      </c>
    </row>
    <row r="4540" spans="1:15" x14ac:dyDescent="0.2">
      <c r="A4540" s="48" t="s">
        <v>12871</v>
      </c>
      <c r="B4540" s="5" t="s">
        <v>10237</v>
      </c>
      <c r="C4540" s="5">
        <v>61</v>
      </c>
      <c r="D4540" s="5" t="s">
        <v>50</v>
      </c>
      <c r="E4540" s="5" t="s">
        <v>12872</v>
      </c>
      <c r="F4540" s="5">
        <v>-9965</v>
      </c>
      <c r="G4540" s="5" t="s">
        <v>45</v>
      </c>
      <c r="H4540" s="5" t="s">
        <v>71</v>
      </c>
      <c r="I4540" s="5">
        <v>141836.76999999999</v>
      </c>
      <c r="J4540" s="5" t="s">
        <v>12873</v>
      </c>
      <c r="K4540" s="5" t="s">
        <v>22</v>
      </c>
      <c r="L4540" s="5" t="s">
        <v>23</v>
      </c>
      <c r="M4540" s="5">
        <v>3.12</v>
      </c>
      <c r="N4540" s="5" t="s">
        <v>57</v>
      </c>
      <c r="O4540" s="49">
        <v>20</v>
      </c>
    </row>
    <row r="4541" spans="1:15" x14ac:dyDescent="0.2">
      <c r="A4541" s="48" t="s">
        <v>12874</v>
      </c>
      <c r="B4541" s="5" t="s">
        <v>4516</v>
      </c>
      <c r="C4541" s="5">
        <v>58</v>
      </c>
      <c r="D4541" s="5" t="s">
        <v>27</v>
      </c>
      <c r="E4541" s="5" t="s">
        <v>12875</v>
      </c>
      <c r="F4541" s="5">
        <v>-8674</v>
      </c>
      <c r="G4541" s="5" t="s">
        <v>37</v>
      </c>
      <c r="H4541" s="5" t="s">
        <v>71</v>
      </c>
      <c r="I4541" s="5">
        <v>98317.98</v>
      </c>
      <c r="J4541" s="5" t="s">
        <v>7555</v>
      </c>
      <c r="K4541" s="5" t="s">
        <v>127</v>
      </c>
      <c r="L4541" s="5" t="s">
        <v>32</v>
      </c>
      <c r="M4541" s="5">
        <v>4.84</v>
      </c>
      <c r="N4541" s="5" t="s">
        <v>24</v>
      </c>
      <c r="O4541" s="49">
        <v>28</v>
      </c>
    </row>
    <row r="4542" spans="1:15" x14ac:dyDescent="0.2">
      <c r="A4542" s="48" t="s">
        <v>12876</v>
      </c>
      <c r="B4542" s="5" t="s">
        <v>1077</v>
      </c>
      <c r="C4542" s="5">
        <v>60</v>
      </c>
      <c r="D4542" s="5" t="s">
        <v>50</v>
      </c>
      <c r="E4542" s="5" t="s">
        <v>12877</v>
      </c>
      <c r="F4542" s="5">
        <v>-9723</v>
      </c>
      <c r="G4542" s="5" t="s">
        <v>19</v>
      </c>
      <c r="H4542" s="5" t="s">
        <v>20</v>
      </c>
      <c r="I4542" s="5">
        <v>95747.89</v>
      </c>
      <c r="J4542" s="5" t="s">
        <v>2773</v>
      </c>
      <c r="K4542" s="5" t="s">
        <v>127</v>
      </c>
      <c r="L4542" s="5" t="s">
        <v>56</v>
      </c>
      <c r="M4542" s="5">
        <v>3.02</v>
      </c>
      <c r="N4542" s="5" t="s">
        <v>41</v>
      </c>
      <c r="O4542" s="49">
        <v>8</v>
      </c>
    </row>
    <row r="4543" spans="1:15" x14ac:dyDescent="0.2">
      <c r="A4543" s="48" t="s">
        <v>12878</v>
      </c>
      <c r="B4543" s="5" t="s">
        <v>8264</v>
      </c>
      <c r="C4543" s="5">
        <v>49</v>
      </c>
      <c r="D4543" s="5" t="s">
        <v>50</v>
      </c>
      <c r="E4543" s="5" t="s">
        <v>12879</v>
      </c>
      <c r="F4543" s="5">
        <v>-8023</v>
      </c>
      <c r="G4543" s="5" t="s">
        <v>116</v>
      </c>
      <c r="H4543" s="5" t="s">
        <v>79</v>
      </c>
      <c r="I4543" s="5">
        <v>46343.26</v>
      </c>
      <c r="J4543" s="5" t="s">
        <v>12812</v>
      </c>
      <c r="K4543" s="5" t="s">
        <v>55</v>
      </c>
      <c r="L4543" s="5" t="s">
        <v>73</v>
      </c>
      <c r="M4543" s="5">
        <v>3.22</v>
      </c>
      <c r="N4543" s="5" t="s">
        <v>57</v>
      </c>
      <c r="O4543" s="49">
        <v>26</v>
      </c>
    </row>
    <row r="4544" spans="1:15" x14ac:dyDescent="0.2">
      <c r="A4544" s="48" t="s">
        <v>12880</v>
      </c>
      <c r="B4544" s="5" t="s">
        <v>264</v>
      </c>
      <c r="C4544" s="5">
        <v>57</v>
      </c>
      <c r="D4544" s="5" t="s">
        <v>27</v>
      </c>
      <c r="E4544" s="5" t="s">
        <v>12881</v>
      </c>
      <c r="F4544" s="5">
        <v>-2761</v>
      </c>
      <c r="G4544" s="5" t="s">
        <v>116</v>
      </c>
      <c r="H4544" s="5" t="s">
        <v>30</v>
      </c>
      <c r="I4544" s="5">
        <v>163165.46</v>
      </c>
      <c r="J4544" s="5" t="s">
        <v>8432</v>
      </c>
      <c r="K4544" s="5" t="s">
        <v>55</v>
      </c>
      <c r="L4544" s="5" t="s">
        <v>73</v>
      </c>
      <c r="M4544" s="5">
        <v>3.57</v>
      </c>
      <c r="N4544" s="5" t="s">
        <v>41</v>
      </c>
      <c r="O4544" s="49">
        <v>36</v>
      </c>
    </row>
    <row r="4545" spans="1:15" x14ac:dyDescent="0.2">
      <c r="A4545" s="48" t="s">
        <v>12882</v>
      </c>
      <c r="B4545" s="5" t="s">
        <v>2127</v>
      </c>
      <c r="C4545" s="5">
        <v>43</v>
      </c>
      <c r="D4545" s="5" t="s">
        <v>27</v>
      </c>
      <c r="E4545" s="5" t="s">
        <v>12883</v>
      </c>
      <c r="F4545" s="5">
        <v>-6626</v>
      </c>
      <c r="G4545" s="5" t="s">
        <v>45</v>
      </c>
      <c r="H4545" s="5" t="s">
        <v>173</v>
      </c>
      <c r="I4545" s="5">
        <v>115708.17</v>
      </c>
      <c r="J4545" s="5" t="s">
        <v>2367</v>
      </c>
      <c r="K4545" s="5" t="s">
        <v>118</v>
      </c>
      <c r="L4545" s="5" t="s">
        <v>56</v>
      </c>
      <c r="M4545" s="5">
        <v>3.77</v>
      </c>
      <c r="N4545" s="5" t="s">
        <v>24</v>
      </c>
      <c r="O4545" s="49">
        <v>18</v>
      </c>
    </row>
    <row r="4546" spans="1:15" x14ac:dyDescent="0.2">
      <c r="A4546" s="48" t="s">
        <v>12884</v>
      </c>
      <c r="B4546" s="5" t="s">
        <v>12885</v>
      </c>
      <c r="C4546" s="5">
        <v>49</v>
      </c>
      <c r="D4546" s="5" t="s">
        <v>50</v>
      </c>
      <c r="E4546" s="5" t="s">
        <v>12886</v>
      </c>
      <c r="F4546" s="5">
        <v>-3227</v>
      </c>
      <c r="G4546" s="5" t="s">
        <v>45</v>
      </c>
      <c r="H4546" s="5" t="s">
        <v>66</v>
      </c>
      <c r="I4546" s="5">
        <v>175487.77</v>
      </c>
      <c r="J4546" s="5" t="s">
        <v>5202</v>
      </c>
      <c r="K4546" s="5" t="s">
        <v>136</v>
      </c>
      <c r="L4546" s="5" t="s">
        <v>73</v>
      </c>
      <c r="M4546" s="5">
        <v>3.97</v>
      </c>
      <c r="N4546" s="5" t="s">
        <v>74</v>
      </c>
      <c r="O4546" s="49">
        <v>24</v>
      </c>
    </row>
    <row r="4547" spans="1:15" x14ac:dyDescent="0.2">
      <c r="A4547" s="48" t="s">
        <v>12887</v>
      </c>
      <c r="B4547" s="5" t="s">
        <v>12888</v>
      </c>
      <c r="C4547" s="5">
        <v>61</v>
      </c>
      <c r="D4547" s="5" t="s">
        <v>27</v>
      </c>
      <c r="E4547" s="5" t="s">
        <v>12889</v>
      </c>
      <c r="F4547" s="5">
        <v>-10917</v>
      </c>
      <c r="G4547" s="5" t="s">
        <v>29</v>
      </c>
      <c r="H4547" s="5" t="s">
        <v>173</v>
      </c>
      <c r="I4547" s="5">
        <v>62981.7</v>
      </c>
      <c r="J4547" s="5" t="s">
        <v>9286</v>
      </c>
      <c r="K4547" s="5" t="s">
        <v>104</v>
      </c>
      <c r="L4547" s="5" t="s">
        <v>23</v>
      </c>
      <c r="M4547" s="5">
        <v>2.2000000000000002</v>
      </c>
      <c r="N4547" s="5" t="s">
        <v>74</v>
      </c>
      <c r="O4547" s="49">
        <v>4</v>
      </c>
    </row>
    <row r="4548" spans="1:15" x14ac:dyDescent="0.2">
      <c r="A4548" s="48" t="s">
        <v>12890</v>
      </c>
      <c r="B4548" s="5" t="s">
        <v>9688</v>
      </c>
      <c r="C4548" s="5">
        <v>57</v>
      </c>
      <c r="D4548" s="5" t="s">
        <v>50</v>
      </c>
      <c r="E4548" s="5" t="s">
        <v>12891</v>
      </c>
      <c r="F4548" s="5">
        <v>-3497</v>
      </c>
      <c r="G4548" s="5" t="s">
        <v>99</v>
      </c>
      <c r="H4548" s="5" t="s">
        <v>79</v>
      </c>
      <c r="I4548" s="5">
        <v>78617.89</v>
      </c>
      <c r="J4548" s="5" t="s">
        <v>2136</v>
      </c>
      <c r="K4548" s="5" t="s">
        <v>47</v>
      </c>
      <c r="L4548" s="5" t="s">
        <v>56</v>
      </c>
      <c r="M4548" s="5">
        <v>3.58</v>
      </c>
      <c r="N4548" s="5" t="s">
        <v>24</v>
      </c>
      <c r="O4548" s="49">
        <v>21</v>
      </c>
    </row>
    <row r="4549" spans="1:15" x14ac:dyDescent="0.2">
      <c r="A4549" s="48" t="s">
        <v>12892</v>
      </c>
      <c r="B4549" s="5" t="s">
        <v>8606</v>
      </c>
      <c r="C4549" s="5">
        <v>32</v>
      </c>
      <c r="D4549" s="5" t="s">
        <v>17</v>
      </c>
      <c r="E4549" s="5" t="s">
        <v>12893</v>
      </c>
      <c r="F4549" s="5">
        <v>-4025</v>
      </c>
      <c r="G4549" s="5" t="s">
        <v>85</v>
      </c>
      <c r="H4549" s="5" t="s">
        <v>38</v>
      </c>
      <c r="I4549" s="5">
        <v>133117.64000000001</v>
      </c>
      <c r="J4549" s="5" t="s">
        <v>818</v>
      </c>
      <c r="K4549" s="5" t="s">
        <v>81</v>
      </c>
      <c r="L4549" s="5" t="s">
        <v>23</v>
      </c>
      <c r="M4549" s="5">
        <v>2.31</v>
      </c>
      <c r="N4549" s="5" t="s">
        <v>24</v>
      </c>
      <c r="O4549" s="49">
        <v>4</v>
      </c>
    </row>
    <row r="4550" spans="1:15" x14ac:dyDescent="0.2">
      <c r="A4550" s="48" t="s">
        <v>12894</v>
      </c>
      <c r="B4550" s="5" t="s">
        <v>12895</v>
      </c>
      <c r="C4550" s="5">
        <v>63</v>
      </c>
      <c r="D4550" s="5" t="s">
        <v>17</v>
      </c>
      <c r="E4550" s="5" t="s">
        <v>12896</v>
      </c>
      <c r="F4550" s="5">
        <v>-5831</v>
      </c>
      <c r="G4550" s="5" t="s">
        <v>85</v>
      </c>
      <c r="H4550" s="5" t="s">
        <v>79</v>
      </c>
      <c r="I4550" s="5">
        <v>64988.86</v>
      </c>
      <c r="J4550" s="5" t="s">
        <v>5455</v>
      </c>
      <c r="K4550" s="5" t="s">
        <v>104</v>
      </c>
      <c r="L4550" s="5" t="s">
        <v>23</v>
      </c>
      <c r="M4550" s="5">
        <v>4.1900000000000004</v>
      </c>
      <c r="N4550" s="5" t="s">
        <v>24</v>
      </c>
      <c r="O4550" s="49">
        <v>32</v>
      </c>
    </row>
    <row r="4551" spans="1:15" x14ac:dyDescent="0.2">
      <c r="A4551" s="48" t="s">
        <v>12897</v>
      </c>
      <c r="B4551" s="5" t="s">
        <v>12898</v>
      </c>
      <c r="C4551" s="5">
        <v>60</v>
      </c>
      <c r="D4551" s="5" t="s">
        <v>17</v>
      </c>
      <c r="E4551" s="5" t="s">
        <v>12899</v>
      </c>
      <c r="F4551" s="5">
        <v>-9671</v>
      </c>
      <c r="G4551" s="5" t="s">
        <v>94</v>
      </c>
      <c r="H4551" s="5" t="s">
        <v>173</v>
      </c>
      <c r="I4551" s="5">
        <v>98171.39</v>
      </c>
      <c r="J4551" s="5" t="s">
        <v>11422</v>
      </c>
      <c r="K4551" s="5" t="s">
        <v>81</v>
      </c>
      <c r="L4551" s="5" t="s">
        <v>23</v>
      </c>
      <c r="M4551" s="5">
        <v>1.0900000000000001</v>
      </c>
      <c r="N4551" s="5" t="s">
        <v>57</v>
      </c>
      <c r="O4551" s="49">
        <v>19</v>
      </c>
    </row>
    <row r="4552" spans="1:15" x14ac:dyDescent="0.2">
      <c r="A4552" s="48" t="s">
        <v>12900</v>
      </c>
      <c r="B4552" s="5" t="s">
        <v>2263</v>
      </c>
      <c r="C4552" s="5">
        <v>24</v>
      </c>
      <c r="D4552" s="5" t="s">
        <v>50</v>
      </c>
      <c r="E4552" s="5" t="s">
        <v>12901</v>
      </c>
      <c r="F4552" s="5">
        <v>-6899</v>
      </c>
      <c r="G4552" s="5" t="s">
        <v>45</v>
      </c>
      <c r="H4552" s="5" t="s">
        <v>30</v>
      </c>
      <c r="I4552" s="5">
        <v>106815.55</v>
      </c>
      <c r="J4552" s="5" t="s">
        <v>4490</v>
      </c>
      <c r="K4552" s="5" t="s">
        <v>127</v>
      </c>
      <c r="L4552" s="5" t="s">
        <v>73</v>
      </c>
      <c r="M4552" s="5">
        <v>3.78</v>
      </c>
      <c r="N4552" s="5" t="s">
        <v>24</v>
      </c>
      <c r="O4552" s="49">
        <v>15</v>
      </c>
    </row>
    <row r="4553" spans="1:15" x14ac:dyDescent="0.2">
      <c r="A4553" s="48" t="s">
        <v>12902</v>
      </c>
      <c r="B4553" s="5" t="s">
        <v>12903</v>
      </c>
      <c r="C4553" s="5">
        <v>54</v>
      </c>
      <c r="D4553" s="5" t="s">
        <v>50</v>
      </c>
      <c r="E4553" s="5" t="s">
        <v>12904</v>
      </c>
      <c r="F4553" s="5">
        <v>-4547</v>
      </c>
      <c r="G4553" s="5" t="s">
        <v>78</v>
      </c>
      <c r="H4553" s="5" t="s">
        <v>173</v>
      </c>
      <c r="I4553" s="5">
        <v>81941.11</v>
      </c>
      <c r="J4553" s="5" t="s">
        <v>5519</v>
      </c>
      <c r="K4553" s="5" t="s">
        <v>127</v>
      </c>
      <c r="L4553" s="5" t="s">
        <v>73</v>
      </c>
      <c r="M4553" s="5">
        <v>4.24</v>
      </c>
      <c r="N4553" s="5" t="s">
        <v>24</v>
      </c>
      <c r="O4553" s="49">
        <v>32</v>
      </c>
    </row>
    <row r="4554" spans="1:15" x14ac:dyDescent="0.2">
      <c r="A4554" s="48" t="s">
        <v>12905</v>
      </c>
      <c r="B4554" s="5" t="s">
        <v>10362</v>
      </c>
      <c r="C4554" s="5">
        <v>38</v>
      </c>
      <c r="D4554" s="5" t="s">
        <v>27</v>
      </c>
      <c r="E4554" s="5" t="s">
        <v>12906</v>
      </c>
      <c r="F4554" s="5">
        <v>-5790</v>
      </c>
      <c r="G4554" s="5" t="s">
        <v>78</v>
      </c>
      <c r="H4554" s="5" t="s">
        <v>173</v>
      </c>
      <c r="I4554" s="5">
        <v>162742.56</v>
      </c>
      <c r="J4554" s="5" t="s">
        <v>5279</v>
      </c>
      <c r="K4554" s="5" t="s">
        <v>104</v>
      </c>
      <c r="L4554" s="5" t="s">
        <v>23</v>
      </c>
      <c r="M4554" s="5">
        <v>1.94</v>
      </c>
      <c r="N4554" s="5" t="s">
        <v>24</v>
      </c>
      <c r="O4554" s="49">
        <v>13</v>
      </c>
    </row>
    <row r="4555" spans="1:15" x14ac:dyDescent="0.2">
      <c r="A4555" s="48" t="s">
        <v>12907</v>
      </c>
      <c r="B4555" s="5" t="s">
        <v>6177</v>
      </c>
      <c r="C4555" s="5">
        <v>49</v>
      </c>
      <c r="D4555" s="5" t="s">
        <v>27</v>
      </c>
      <c r="E4555" s="5" t="s">
        <v>12908</v>
      </c>
      <c r="F4555" s="5">
        <v>-2917</v>
      </c>
      <c r="G4555" s="5" t="s">
        <v>19</v>
      </c>
      <c r="H4555" s="5" t="s">
        <v>30</v>
      </c>
      <c r="I4555" s="5">
        <v>106433.84</v>
      </c>
      <c r="J4555" s="5" t="s">
        <v>3848</v>
      </c>
      <c r="K4555" s="5" t="s">
        <v>104</v>
      </c>
      <c r="L4555" s="5" t="s">
        <v>56</v>
      </c>
      <c r="M4555" s="5">
        <v>3.87</v>
      </c>
      <c r="N4555" s="5" t="s">
        <v>57</v>
      </c>
      <c r="O4555" s="49">
        <v>3</v>
      </c>
    </row>
    <row r="4556" spans="1:15" x14ac:dyDescent="0.2">
      <c r="A4556" s="48" t="s">
        <v>12909</v>
      </c>
      <c r="B4556" s="5" t="s">
        <v>3389</v>
      </c>
      <c r="C4556" s="5">
        <v>29</v>
      </c>
      <c r="D4556" s="5" t="s">
        <v>27</v>
      </c>
      <c r="E4556" s="5" t="s">
        <v>12910</v>
      </c>
      <c r="F4556" s="5">
        <v>-5303</v>
      </c>
      <c r="G4556" s="5" t="s">
        <v>78</v>
      </c>
      <c r="H4556" s="5" t="s">
        <v>71</v>
      </c>
      <c r="I4556" s="5">
        <v>152972.62</v>
      </c>
      <c r="J4556" s="5" t="s">
        <v>2020</v>
      </c>
      <c r="K4556" s="5" t="s">
        <v>136</v>
      </c>
      <c r="L4556" s="5" t="s">
        <v>23</v>
      </c>
      <c r="M4556" s="5">
        <v>4.78</v>
      </c>
      <c r="N4556" s="5" t="s">
        <v>57</v>
      </c>
      <c r="O4556" s="49">
        <v>13</v>
      </c>
    </row>
    <row r="4557" spans="1:15" x14ac:dyDescent="0.2">
      <c r="A4557" s="48" t="s">
        <v>12911</v>
      </c>
      <c r="B4557" s="5" t="s">
        <v>3531</v>
      </c>
      <c r="C4557" s="5">
        <v>25</v>
      </c>
      <c r="D4557" s="5" t="s">
        <v>17</v>
      </c>
      <c r="E4557" s="5" t="s">
        <v>12912</v>
      </c>
      <c r="F4557" s="5">
        <v>-5974</v>
      </c>
      <c r="G4557" s="5" t="s">
        <v>99</v>
      </c>
      <c r="H4557" s="5" t="s">
        <v>30</v>
      </c>
      <c r="I4557" s="5">
        <v>41772.78</v>
      </c>
      <c r="J4557" s="5" t="s">
        <v>2710</v>
      </c>
      <c r="K4557" s="5" t="s">
        <v>136</v>
      </c>
      <c r="L4557" s="5" t="s">
        <v>32</v>
      </c>
      <c r="M4557" s="5">
        <v>3.07</v>
      </c>
      <c r="N4557" s="5" t="s">
        <v>57</v>
      </c>
      <c r="O4557" s="49">
        <v>5</v>
      </c>
    </row>
    <row r="4558" spans="1:15" x14ac:dyDescent="0.2">
      <c r="A4558" s="48" t="s">
        <v>12913</v>
      </c>
      <c r="B4558" s="5" t="s">
        <v>6831</v>
      </c>
      <c r="C4558" s="5">
        <v>60</v>
      </c>
      <c r="D4558" s="5" t="s">
        <v>17</v>
      </c>
      <c r="E4558" s="5" t="s">
        <v>12914</v>
      </c>
      <c r="F4558" s="5">
        <v>-1777</v>
      </c>
      <c r="G4558" s="5" t="s">
        <v>85</v>
      </c>
      <c r="H4558" s="5" t="s">
        <v>53</v>
      </c>
      <c r="I4558" s="5">
        <v>116473.98</v>
      </c>
      <c r="J4558" s="5" t="s">
        <v>1284</v>
      </c>
      <c r="K4558" s="5" t="s">
        <v>118</v>
      </c>
      <c r="L4558" s="5" t="s">
        <v>23</v>
      </c>
      <c r="M4558" s="5">
        <v>3.18</v>
      </c>
      <c r="N4558" s="5" t="s">
        <v>33</v>
      </c>
      <c r="O4558" s="49">
        <v>15</v>
      </c>
    </row>
    <row r="4559" spans="1:15" x14ac:dyDescent="0.2">
      <c r="A4559" s="48" t="s">
        <v>12915</v>
      </c>
      <c r="B4559" s="5" t="s">
        <v>12916</v>
      </c>
      <c r="C4559" s="5">
        <v>42</v>
      </c>
      <c r="D4559" s="5" t="s">
        <v>17</v>
      </c>
      <c r="E4559" s="5" t="s">
        <v>12917</v>
      </c>
      <c r="F4559" s="5">
        <v>-10798</v>
      </c>
      <c r="G4559" s="5" t="s">
        <v>99</v>
      </c>
      <c r="H4559" s="5" t="s">
        <v>173</v>
      </c>
      <c r="I4559" s="5">
        <v>108295.89</v>
      </c>
      <c r="J4559" s="5" t="s">
        <v>4272</v>
      </c>
      <c r="K4559" s="5" t="s">
        <v>22</v>
      </c>
      <c r="L4559" s="5" t="s">
        <v>73</v>
      </c>
      <c r="M4559" s="5">
        <v>4.91</v>
      </c>
      <c r="N4559" s="5" t="s">
        <v>57</v>
      </c>
      <c r="O4559" s="49">
        <v>28</v>
      </c>
    </row>
    <row r="4560" spans="1:15" x14ac:dyDescent="0.2">
      <c r="A4560" s="48" t="s">
        <v>12918</v>
      </c>
      <c r="B4560" s="5" t="s">
        <v>4800</v>
      </c>
      <c r="C4560" s="5">
        <v>59</v>
      </c>
      <c r="D4560" s="5" t="s">
        <v>50</v>
      </c>
      <c r="E4560" s="5" t="s">
        <v>12919</v>
      </c>
      <c r="F4560" s="5">
        <v>-8486</v>
      </c>
      <c r="G4560" s="5" t="s">
        <v>85</v>
      </c>
      <c r="H4560" s="5" t="s">
        <v>79</v>
      </c>
      <c r="I4560" s="5">
        <v>117485.79</v>
      </c>
      <c r="J4560" s="5" t="s">
        <v>3504</v>
      </c>
      <c r="K4560" s="5" t="s">
        <v>81</v>
      </c>
      <c r="L4560" s="5" t="s">
        <v>73</v>
      </c>
      <c r="M4560" s="5">
        <v>2.67</v>
      </c>
      <c r="N4560" s="5" t="s">
        <v>33</v>
      </c>
      <c r="O4560" s="49">
        <v>10</v>
      </c>
    </row>
    <row r="4561" spans="1:15" x14ac:dyDescent="0.2">
      <c r="A4561" s="48" t="s">
        <v>12920</v>
      </c>
      <c r="B4561" s="5" t="s">
        <v>12921</v>
      </c>
      <c r="C4561" s="5">
        <v>44</v>
      </c>
      <c r="D4561" s="5" t="s">
        <v>17</v>
      </c>
      <c r="E4561" s="5" t="s">
        <v>12922</v>
      </c>
      <c r="F4561" s="5">
        <v>-8937</v>
      </c>
      <c r="G4561" s="5" t="s">
        <v>116</v>
      </c>
      <c r="H4561" s="5" t="s">
        <v>20</v>
      </c>
      <c r="I4561" s="5">
        <v>74634.95</v>
      </c>
      <c r="J4561" s="5" t="s">
        <v>223</v>
      </c>
      <c r="K4561" s="5" t="s">
        <v>127</v>
      </c>
      <c r="L4561" s="5" t="s">
        <v>32</v>
      </c>
      <c r="M4561" s="5">
        <v>3.75</v>
      </c>
      <c r="N4561" s="5" t="s">
        <v>41</v>
      </c>
      <c r="O4561" s="49">
        <v>1</v>
      </c>
    </row>
    <row r="4562" spans="1:15" x14ac:dyDescent="0.2">
      <c r="A4562" s="48" t="s">
        <v>12923</v>
      </c>
      <c r="B4562" s="5" t="s">
        <v>12453</v>
      </c>
      <c r="C4562" s="5">
        <v>24</v>
      </c>
      <c r="D4562" s="5" t="s">
        <v>50</v>
      </c>
      <c r="E4562" s="5" t="s">
        <v>12924</v>
      </c>
      <c r="F4562" s="5">
        <v>-4213</v>
      </c>
      <c r="G4562" s="5" t="s">
        <v>116</v>
      </c>
      <c r="H4562" s="5" t="s">
        <v>20</v>
      </c>
      <c r="I4562" s="5">
        <v>119512.51</v>
      </c>
      <c r="J4562" s="5" t="s">
        <v>12925</v>
      </c>
      <c r="K4562" s="5" t="s">
        <v>136</v>
      </c>
      <c r="L4562" s="5" t="s">
        <v>73</v>
      </c>
      <c r="M4562" s="5">
        <v>2.85</v>
      </c>
      <c r="N4562" s="5" t="s">
        <v>57</v>
      </c>
      <c r="O4562" s="49">
        <v>36</v>
      </c>
    </row>
    <row r="4563" spans="1:15" x14ac:dyDescent="0.2">
      <c r="A4563" s="48" t="s">
        <v>12926</v>
      </c>
      <c r="B4563" s="5" t="s">
        <v>3029</v>
      </c>
      <c r="C4563" s="5">
        <v>35</v>
      </c>
      <c r="D4563" s="5" t="s">
        <v>50</v>
      </c>
      <c r="E4563" s="5" t="s">
        <v>12927</v>
      </c>
      <c r="F4563" s="5">
        <v>-4415</v>
      </c>
      <c r="G4563" s="5" t="s">
        <v>37</v>
      </c>
      <c r="H4563" s="5" t="s">
        <v>38</v>
      </c>
      <c r="I4563" s="5">
        <v>91788.34</v>
      </c>
      <c r="J4563" s="5" t="s">
        <v>4669</v>
      </c>
      <c r="K4563" s="5" t="s">
        <v>118</v>
      </c>
      <c r="L4563" s="5" t="s">
        <v>56</v>
      </c>
      <c r="M4563" s="5">
        <v>2.67</v>
      </c>
      <c r="N4563" s="5" t="s">
        <v>57</v>
      </c>
      <c r="O4563" s="49">
        <v>6</v>
      </c>
    </row>
    <row r="4564" spans="1:15" x14ac:dyDescent="0.2">
      <c r="A4564" s="48" t="s">
        <v>12928</v>
      </c>
      <c r="B4564" s="5" t="s">
        <v>2563</v>
      </c>
      <c r="C4564" s="5">
        <v>37</v>
      </c>
      <c r="D4564" s="5" t="s">
        <v>50</v>
      </c>
      <c r="E4564" s="5" t="s">
        <v>12929</v>
      </c>
      <c r="F4564" s="5">
        <v>-6446</v>
      </c>
      <c r="G4564" s="5" t="s">
        <v>37</v>
      </c>
      <c r="H4564" s="5" t="s">
        <v>30</v>
      </c>
      <c r="I4564" s="5">
        <v>96100.34</v>
      </c>
      <c r="J4564" s="5" t="s">
        <v>12930</v>
      </c>
      <c r="K4564" s="5" t="s">
        <v>47</v>
      </c>
      <c r="L4564" s="5" t="s">
        <v>32</v>
      </c>
      <c r="M4564" s="5">
        <v>4.63</v>
      </c>
      <c r="N4564" s="5" t="s">
        <v>24</v>
      </c>
      <c r="O4564" s="49">
        <v>13</v>
      </c>
    </row>
    <row r="4565" spans="1:15" x14ac:dyDescent="0.2">
      <c r="A4565" s="48" t="s">
        <v>12931</v>
      </c>
      <c r="B4565" s="5" t="s">
        <v>12154</v>
      </c>
      <c r="C4565" s="5">
        <v>65</v>
      </c>
      <c r="D4565" s="5" t="s">
        <v>50</v>
      </c>
      <c r="E4565" s="5" t="s">
        <v>12932</v>
      </c>
      <c r="F4565" s="5">
        <v>-3654</v>
      </c>
      <c r="G4565" s="5" t="s">
        <v>19</v>
      </c>
      <c r="H4565" s="5" t="s">
        <v>79</v>
      </c>
      <c r="I4565" s="5">
        <v>87107.69</v>
      </c>
      <c r="J4565" s="5" t="s">
        <v>6239</v>
      </c>
      <c r="K4565" s="5" t="s">
        <v>127</v>
      </c>
      <c r="L4565" s="5" t="s">
        <v>56</v>
      </c>
      <c r="M4565" s="5">
        <v>2.63</v>
      </c>
      <c r="N4565" s="5" t="s">
        <v>74</v>
      </c>
      <c r="O4565" s="49">
        <v>18</v>
      </c>
    </row>
    <row r="4566" spans="1:15" x14ac:dyDescent="0.2">
      <c r="A4566" s="48" t="s">
        <v>12933</v>
      </c>
      <c r="B4566" s="5" t="s">
        <v>12934</v>
      </c>
      <c r="C4566" s="5">
        <v>49</v>
      </c>
      <c r="D4566" s="5" t="s">
        <v>50</v>
      </c>
      <c r="E4566" s="5" t="s">
        <v>12935</v>
      </c>
      <c r="F4566" s="5">
        <v>-6905</v>
      </c>
      <c r="G4566" s="5" t="s">
        <v>52</v>
      </c>
      <c r="H4566" s="5" t="s">
        <v>144</v>
      </c>
      <c r="I4566" s="5">
        <v>111069.6</v>
      </c>
      <c r="J4566" s="5" t="s">
        <v>178</v>
      </c>
      <c r="K4566" s="5" t="s">
        <v>62</v>
      </c>
      <c r="L4566" s="5" t="s">
        <v>56</v>
      </c>
      <c r="M4566" s="5">
        <v>1.49</v>
      </c>
      <c r="N4566" s="5" t="s">
        <v>41</v>
      </c>
      <c r="O4566" s="49">
        <v>2</v>
      </c>
    </row>
    <row r="4567" spans="1:15" x14ac:dyDescent="0.2">
      <c r="A4567" s="48" t="s">
        <v>12936</v>
      </c>
      <c r="B4567" s="5" t="s">
        <v>8527</v>
      </c>
      <c r="C4567" s="5">
        <v>28</v>
      </c>
      <c r="D4567" s="5" t="s">
        <v>50</v>
      </c>
      <c r="E4567" s="5" t="s">
        <v>12937</v>
      </c>
      <c r="F4567" s="5">
        <v>-5156</v>
      </c>
      <c r="G4567" s="5" t="s">
        <v>37</v>
      </c>
      <c r="H4567" s="5" t="s">
        <v>38</v>
      </c>
      <c r="I4567" s="5">
        <v>95580.17</v>
      </c>
      <c r="J4567" s="5" t="s">
        <v>2474</v>
      </c>
      <c r="K4567" s="5" t="s">
        <v>62</v>
      </c>
      <c r="L4567" s="5" t="s">
        <v>73</v>
      </c>
      <c r="M4567" s="5">
        <v>4.42</v>
      </c>
      <c r="N4567" s="5" t="s">
        <v>24</v>
      </c>
      <c r="O4567" s="49">
        <v>11</v>
      </c>
    </row>
    <row r="4568" spans="1:15" x14ac:dyDescent="0.2">
      <c r="A4568" s="48" t="s">
        <v>12938</v>
      </c>
      <c r="B4568" s="5" t="s">
        <v>978</v>
      </c>
      <c r="C4568" s="5">
        <v>45</v>
      </c>
      <c r="D4568" s="5" t="s">
        <v>27</v>
      </c>
      <c r="E4568" s="5" t="s">
        <v>12939</v>
      </c>
      <c r="F4568" s="5">
        <v>-7024</v>
      </c>
      <c r="G4568" s="5" t="s">
        <v>99</v>
      </c>
      <c r="H4568" s="5" t="s">
        <v>66</v>
      </c>
      <c r="I4568" s="5">
        <v>37694.160000000003</v>
      </c>
      <c r="J4568" s="5" t="s">
        <v>2921</v>
      </c>
      <c r="K4568" s="5" t="s">
        <v>81</v>
      </c>
      <c r="L4568" s="5" t="s">
        <v>73</v>
      </c>
      <c r="M4568" s="5">
        <v>3.14</v>
      </c>
      <c r="N4568" s="5" t="s">
        <v>41</v>
      </c>
      <c r="O4568" s="49">
        <v>4</v>
      </c>
    </row>
    <row r="4569" spans="1:15" x14ac:dyDescent="0.2">
      <c r="A4569" s="48" t="s">
        <v>12940</v>
      </c>
      <c r="B4569" s="5" t="s">
        <v>12941</v>
      </c>
      <c r="C4569" s="5">
        <v>53</v>
      </c>
      <c r="D4569" s="5" t="s">
        <v>50</v>
      </c>
      <c r="E4569" s="5" t="s">
        <v>12942</v>
      </c>
      <c r="F4569" s="5">
        <v>-7694</v>
      </c>
      <c r="G4569" s="5" t="s">
        <v>94</v>
      </c>
      <c r="H4569" s="5" t="s">
        <v>66</v>
      </c>
      <c r="I4569" s="5">
        <v>110872.96000000001</v>
      </c>
      <c r="J4569" s="5" t="s">
        <v>4369</v>
      </c>
      <c r="K4569" s="5" t="s">
        <v>104</v>
      </c>
      <c r="L4569" s="5" t="s">
        <v>32</v>
      </c>
      <c r="M4569" s="5">
        <v>4.18</v>
      </c>
      <c r="N4569" s="5" t="s">
        <v>57</v>
      </c>
      <c r="O4569" s="49">
        <v>0</v>
      </c>
    </row>
    <row r="4570" spans="1:15" x14ac:dyDescent="0.2">
      <c r="A4570" s="48" t="s">
        <v>12943</v>
      </c>
      <c r="B4570" s="5" t="s">
        <v>12944</v>
      </c>
      <c r="C4570" s="5">
        <v>54</v>
      </c>
      <c r="D4570" s="5" t="s">
        <v>17</v>
      </c>
      <c r="E4570" s="5" t="s">
        <v>12945</v>
      </c>
      <c r="F4570" s="5">
        <v>-2799</v>
      </c>
      <c r="G4570" s="5" t="s">
        <v>99</v>
      </c>
      <c r="H4570" s="5" t="s">
        <v>66</v>
      </c>
      <c r="I4570" s="5">
        <v>86501.08</v>
      </c>
      <c r="J4570" s="5" t="s">
        <v>12946</v>
      </c>
      <c r="K4570" s="5" t="s">
        <v>22</v>
      </c>
      <c r="L4570" s="5" t="s">
        <v>56</v>
      </c>
      <c r="M4570" s="5">
        <v>2.87</v>
      </c>
      <c r="N4570" s="5" t="s">
        <v>41</v>
      </c>
      <c r="O4570" s="49">
        <v>28</v>
      </c>
    </row>
    <row r="4571" spans="1:15" x14ac:dyDescent="0.2">
      <c r="A4571" s="48" t="s">
        <v>12947</v>
      </c>
      <c r="B4571" s="5" t="s">
        <v>3653</v>
      </c>
      <c r="C4571" s="5">
        <v>34</v>
      </c>
      <c r="D4571" s="5" t="s">
        <v>50</v>
      </c>
      <c r="E4571" s="5" t="s">
        <v>12948</v>
      </c>
      <c r="F4571" s="5">
        <v>-10081</v>
      </c>
      <c r="G4571" s="5" t="s">
        <v>45</v>
      </c>
      <c r="H4571" s="5" t="s">
        <v>173</v>
      </c>
      <c r="I4571" s="5">
        <v>84004.83</v>
      </c>
      <c r="J4571" s="5" t="s">
        <v>7159</v>
      </c>
      <c r="K4571" s="5" t="s">
        <v>22</v>
      </c>
      <c r="L4571" s="5" t="s">
        <v>23</v>
      </c>
      <c r="M4571" s="5">
        <v>3.78</v>
      </c>
      <c r="N4571" s="5" t="s">
        <v>24</v>
      </c>
      <c r="O4571" s="49">
        <v>13</v>
      </c>
    </row>
    <row r="4572" spans="1:15" x14ac:dyDescent="0.2">
      <c r="A4572" s="48" t="s">
        <v>12949</v>
      </c>
      <c r="B4572" s="5" t="s">
        <v>4171</v>
      </c>
      <c r="C4572" s="5">
        <v>40</v>
      </c>
      <c r="D4572" s="5" t="s">
        <v>27</v>
      </c>
      <c r="E4572" s="5" t="s">
        <v>12950</v>
      </c>
      <c r="F4572" s="5">
        <v>-9874</v>
      </c>
      <c r="G4572" s="5" t="s">
        <v>78</v>
      </c>
      <c r="H4572" s="5" t="s">
        <v>79</v>
      </c>
      <c r="I4572" s="5">
        <v>136447.48000000001</v>
      </c>
      <c r="J4572" s="5" t="s">
        <v>7875</v>
      </c>
      <c r="K4572" s="5" t="s">
        <v>104</v>
      </c>
      <c r="L4572" s="5" t="s">
        <v>32</v>
      </c>
      <c r="M4572" s="5">
        <v>1.39</v>
      </c>
      <c r="N4572" s="5" t="s">
        <v>57</v>
      </c>
      <c r="O4572" s="49">
        <v>22</v>
      </c>
    </row>
    <row r="4573" spans="1:15" x14ac:dyDescent="0.2">
      <c r="A4573" s="48" t="s">
        <v>12951</v>
      </c>
      <c r="B4573" s="5" t="s">
        <v>2330</v>
      </c>
      <c r="C4573" s="5">
        <v>38</v>
      </c>
      <c r="D4573" s="5" t="s">
        <v>27</v>
      </c>
      <c r="E4573" s="5" t="s">
        <v>12952</v>
      </c>
      <c r="F4573" s="5">
        <v>-3882</v>
      </c>
      <c r="G4573" s="5" t="s">
        <v>45</v>
      </c>
      <c r="H4573" s="5" t="s">
        <v>71</v>
      </c>
      <c r="I4573" s="5">
        <v>83094.67</v>
      </c>
      <c r="J4573" s="5" t="s">
        <v>9765</v>
      </c>
      <c r="K4573" s="5" t="s">
        <v>62</v>
      </c>
      <c r="L4573" s="5" t="s">
        <v>32</v>
      </c>
      <c r="M4573" s="5">
        <v>2.52</v>
      </c>
      <c r="N4573" s="5" t="s">
        <v>24</v>
      </c>
      <c r="O4573" s="49">
        <v>13</v>
      </c>
    </row>
    <row r="4574" spans="1:15" x14ac:dyDescent="0.2">
      <c r="A4574" s="48" t="s">
        <v>12953</v>
      </c>
      <c r="B4574" s="5" t="s">
        <v>12954</v>
      </c>
      <c r="C4574" s="5">
        <v>50</v>
      </c>
      <c r="D4574" s="5" t="s">
        <v>17</v>
      </c>
      <c r="E4574" s="5" t="s">
        <v>12955</v>
      </c>
      <c r="F4574" s="5">
        <v>-8176</v>
      </c>
      <c r="G4574" s="5" t="s">
        <v>94</v>
      </c>
      <c r="H4574" s="5" t="s">
        <v>79</v>
      </c>
      <c r="I4574" s="5">
        <v>109579.61</v>
      </c>
      <c r="J4574" s="5" t="s">
        <v>3879</v>
      </c>
      <c r="K4574" s="5" t="s">
        <v>81</v>
      </c>
      <c r="L4574" s="5" t="s">
        <v>56</v>
      </c>
      <c r="M4574" s="5">
        <v>1.56</v>
      </c>
      <c r="N4574" s="5" t="s">
        <v>74</v>
      </c>
      <c r="O4574" s="49">
        <v>23</v>
      </c>
    </row>
    <row r="4575" spans="1:15" x14ac:dyDescent="0.2">
      <c r="A4575" s="48" t="s">
        <v>12956</v>
      </c>
      <c r="B4575" s="5" t="s">
        <v>8535</v>
      </c>
      <c r="C4575" s="5">
        <v>23</v>
      </c>
      <c r="D4575" s="5" t="s">
        <v>17</v>
      </c>
      <c r="E4575" s="5" t="s">
        <v>12957</v>
      </c>
      <c r="F4575" s="5">
        <v>-9974</v>
      </c>
      <c r="G4575" s="5" t="s">
        <v>29</v>
      </c>
      <c r="H4575" s="5" t="s">
        <v>66</v>
      </c>
      <c r="I4575" s="5">
        <v>161850.01999999999</v>
      </c>
      <c r="J4575" s="5" t="s">
        <v>12611</v>
      </c>
      <c r="K4575" s="5" t="s">
        <v>40</v>
      </c>
      <c r="L4575" s="5" t="s">
        <v>32</v>
      </c>
      <c r="M4575" s="5">
        <v>2.6</v>
      </c>
      <c r="N4575" s="5" t="s">
        <v>33</v>
      </c>
      <c r="O4575" s="49">
        <v>2</v>
      </c>
    </row>
    <row r="4576" spans="1:15" x14ac:dyDescent="0.2">
      <c r="A4576" s="48" t="s">
        <v>12958</v>
      </c>
      <c r="B4576" s="5" t="s">
        <v>8580</v>
      </c>
      <c r="C4576" s="5">
        <v>54</v>
      </c>
      <c r="D4576" s="5" t="s">
        <v>17</v>
      </c>
      <c r="E4576" s="5" t="s">
        <v>12959</v>
      </c>
      <c r="F4576" s="5">
        <v>-9348</v>
      </c>
      <c r="G4576" s="5" t="s">
        <v>94</v>
      </c>
      <c r="H4576" s="5" t="s">
        <v>194</v>
      </c>
      <c r="I4576" s="5">
        <v>50670.48</v>
      </c>
      <c r="J4576" s="5" t="s">
        <v>7890</v>
      </c>
      <c r="K4576" s="5" t="s">
        <v>118</v>
      </c>
      <c r="L4576" s="5" t="s">
        <v>32</v>
      </c>
      <c r="M4576" s="5">
        <v>2.85</v>
      </c>
      <c r="N4576" s="5" t="s">
        <v>33</v>
      </c>
      <c r="O4576" s="49">
        <v>6</v>
      </c>
    </row>
    <row r="4577" spans="1:15" x14ac:dyDescent="0.2">
      <c r="A4577" s="48" t="s">
        <v>12960</v>
      </c>
      <c r="B4577" s="5" t="s">
        <v>10683</v>
      </c>
      <c r="C4577" s="5">
        <v>29</v>
      </c>
      <c r="D4577" s="5" t="s">
        <v>17</v>
      </c>
      <c r="E4577" s="5" t="s">
        <v>12961</v>
      </c>
      <c r="F4577" s="5">
        <v>-10830</v>
      </c>
      <c r="G4577" s="5" t="s">
        <v>85</v>
      </c>
      <c r="H4577" s="5" t="s">
        <v>53</v>
      </c>
      <c r="I4577" s="5">
        <v>102698.48</v>
      </c>
      <c r="J4577" s="5" t="s">
        <v>1947</v>
      </c>
      <c r="K4577" s="5" t="s">
        <v>47</v>
      </c>
      <c r="L4577" s="5" t="s">
        <v>73</v>
      </c>
      <c r="M4577" s="5">
        <v>1.84</v>
      </c>
      <c r="N4577" s="5" t="s">
        <v>57</v>
      </c>
      <c r="O4577" s="49">
        <v>16</v>
      </c>
    </row>
    <row r="4578" spans="1:15" x14ac:dyDescent="0.2">
      <c r="A4578" s="48" t="s">
        <v>12962</v>
      </c>
      <c r="B4578" s="5" t="s">
        <v>8458</v>
      </c>
      <c r="C4578" s="5">
        <v>45</v>
      </c>
      <c r="D4578" s="5" t="s">
        <v>50</v>
      </c>
      <c r="E4578" s="5" t="s">
        <v>12963</v>
      </c>
      <c r="F4578" s="5">
        <v>-10610</v>
      </c>
      <c r="G4578" s="5" t="s">
        <v>29</v>
      </c>
      <c r="H4578" s="5" t="s">
        <v>20</v>
      </c>
      <c r="I4578" s="5">
        <v>145062.20000000001</v>
      </c>
      <c r="J4578" s="5" t="s">
        <v>5142</v>
      </c>
      <c r="K4578" s="5" t="s">
        <v>81</v>
      </c>
      <c r="L4578" s="5" t="s">
        <v>56</v>
      </c>
      <c r="M4578" s="5">
        <v>4.8600000000000003</v>
      </c>
      <c r="N4578" s="5" t="s">
        <v>41</v>
      </c>
      <c r="O4578" s="49">
        <v>18</v>
      </c>
    </row>
    <row r="4579" spans="1:15" x14ac:dyDescent="0.2">
      <c r="A4579" s="48" t="s">
        <v>12964</v>
      </c>
      <c r="B4579" s="5" t="s">
        <v>9476</v>
      </c>
      <c r="C4579" s="5">
        <v>29</v>
      </c>
      <c r="D4579" s="5" t="s">
        <v>50</v>
      </c>
      <c r="E4579" s="5" t="s">
        <v>12965</v>
      </c>
      <c r="F4579" s="5">
        <v>-9289</v>
      </c>
      <c r="G4579" s="5" t="s">
        <v>116</v>
      </c>
      <c r="H4579" s="5" t="s">
        <v>79</v>
      </c>
      <c r="I4579" s="5">
        <v>121342.28</v>
      </c>
      <c r="J4579" s="5" t="s">
        <v>7271</v>
      </c>
      <c r="K4579" s="5" t="s">
        <v>136</v>
      </c>
      <c r="L4579" s="5" t="s">
        <v>23</v>
      </c>
      <c r="M4579" s="5">
        <v>2.77</v>
      </c>
      <c r="N4579" s="5" t="s">
        <v>24</v>
      </c>
      <c r="O4579" s="49">
        <v>15</v>
      </c>
    </row>
    <row r="4580" spans="1:15" x14ac:dyDescent="0.2">
      <c r="A4580" s="48" t="s">
        <v>12966</v>
      </c>
      <c r="B4580" s="5" t="s">
        <v>6630</v>
      </c>
      <c r="C4580" s="5">
        <v>50</v>
      </c>
      <c r="D4580" s="5" t="s">
        <v>17</v>
      </c>
      <c r="E4580" s="5" t="s">
        <v>12967</v>
      </c>
      <c r="F4580" s="5">
        <v>-3907</v>
      </c>
      <c r="G4580" s="5" t="s">
        <v>37</v>
      </c>
      <c r="H4580" s="5" t="s">
        <v>173</v>
      </c>
      <c r="I4580" s="5">
        <v>74201.289999999994</v>
      </c>
      <c r="J4580" s="5" t="s">
        <v>929</v>
      </c>
      <c r="K4580" s="5" t="s">
        <v>55</v>
      </c>
      <c r="L4580" s="5" t="s">
        <v>32</v>
      </c>
      <c r="M4580" s="5">
        <v>2.76</v>
      </c>
      <c r="N4580" s="5" t="s">
        <v>57</v>
      </c>
      <c r="O4580" s="49">
        <v>37</v>
      </c>
    </row>
    <row r="4581" spans="1:15" x14ac:dyDescent="0.2">
      <c r="A4581" s="48" t="s">
        <v>12968</v>
      </c>
      <c r="B4581" s="5" t="s">
        <v>358</v>
      </c>
      <c r="C4581" s="5">
        <v>64</v>
      </c>
      <c r="D4581" s="5" t="s">
        <v>17</v>
      </c>
      <c r="E4581" s="5" t="s">
        <v>12969</v>
      </c>
      <c r="F4581" s="5">
        <v>-3957</v>
      </c>
      <c r="G4581" s="5" t="s">
        <v>116</v>
      </c>
      <c r="H4581" s="5" t="s">
        <v>173</v>
      </c>
      <c r="I4581" s="5">
        <v>168010.84</v>
      </c>
      <c r="J4581" s="5" t="s">
        <v>3714</v>
      </c>
      <c r="K4581" s="5" t="s">
        <v>118</v>
      </c>
      <c r="L4581" s="5" t="s">
        <v>56</v>
      </c>
      <c r="M4581" s="5">
        <v>1.34</v>
      </c>
      <c r="N4581" s="5" t="s">
        <v>41</v>
      </c>
      <c r="O4581" s="49">
        <v>17</v>
      </c>
    </row>
    <row r="4582" spans="1:15" x14ac:dyDescent="0.2">
      <c r="A4582" s="48" t="s">
        <v>12970</v>
      </c>
      <c r="B4582" s="5" t="s">
        <v>12971</v>
      </c>
      <c r="C4582" s="5">
        <v>37</v>
      </c>
      <c r="D4582" s="5" t="s">
        <v>50</v>
      </c>
      <c r="E4582" s="5" t="s">
        <v>12972</v>
      </c>
      <c r="F4582" s="5">
        <v>-8630</v>
      </c>
      <c r="G4582" s="5" t="s">
        <v>99</v>
      </c>
      <c r="H4582" s="5" t="s">
        <v>53</v>
      </c>
      <c r="I4582" s="5">
        <v>164019.26999999999</v>
      </c>
      <c r="J4582" s="5" t="s">
        <v>6407</v>
      </c>
      <c r="K4582" s="5" t="s">
        <v>40</v>
      </c>
      <c r="L4582" s="5" t="s">
        <v>73</v>
      </c>
      <c r="M4582" s="5">
        <v>4.03</v>
      </c>
      <c r="N4582" s="5" t="s">
        <v>33</v>
      </c>
      <c r="O4582" s="49">
        <v>32</v>
      </c>
    </row>
    <row r="4583" spans="1:15" x14ac:dyDescent="0.2">
      <c r="A4583" s="48" t="s">
        <v>12973</v>
      </c>
      <c r="B4583" s="5" t="s">
        <v>7157</v>
      </c>
      <c r="C4583" s="5">
        <v>22</v>
      </c>
      <c r="D4583" s="5" t="s">
        <v>50</v>
      </c>
      <c r="E4583" s="5" t="s">
        <v>12974</v>
      </c>
      <c r="F4583" s="5">
        <v>-2253</v>
      </c>
      <c r="G4583" s="5" t="s">
        <v>52</v>
      </c>
      <c r="H4583" s="5" t="s">
        <v>38</v>
      </c>
      <c r="I4583" s="5">
        <v>105512.23</v>
      </c>
      <c r="J4583" s="5" t="s">
        <v>4842</v>
      </c>
      <c r="K4583" s="5" t="s">
        <v>118</v>
      </c>
      <c r="L4583" s="5" t="s">
        <v>73</v>
      </c>
      <c r="M4583" s="5">
        <v>2.84</v>
      </c>
      <c r="N4583" s="5" t="s">
        <v>74</v>
      </c>
      <c r="O4583" s="49">
        <v>4</v>
      </c>
    </row>
    <row r="4584" spans="1:15" x14ac:dyDescent="0.2">
      <c r="A4584" s="48" t="s">
        <v>12975</v>
      </c>
      <c r="B4584" s="5" t="s">
        <v>3513</v>
      </c>
      <c r="C4584" s="5">
        <v>47</v>
      </c>
      <c r="D4584" s="5" t="s">
        <v>17</v>
      </c>
      <c r="E4584" s="5" t="s">
        <v>12976</v>
      </c>
      <c r="F4584" s="5">
        <v>-9618</v>
      </c>
      <c r="G4584" s="5" t="s">
        <v>52</v>
      </c>
      <c r="H4584" s="5" t="s">
        <v>30</v>
      </c>
      <c r="I4584" s="5">
        <v>154286.43</v>
      </c>
      <c r="J4584" s="5" t="s">
        <v>4809</v>
      </c>
      <c r="K4584" s="5" t="s">
        <v>55</v>
      </c>
      <c r="L4584" s="5" t="s">
        <v>56</v>
      </c>
      <c r="M4584" s="5">
        <v>4.6900000000000004</v>
      </c>
      <c r="N4584" s="5" t="s">
        <v>24</v>
      </c>
      <c r="O4584" s="49">
        <v>24</v>
      </c>
    </row>
    <row r="4585" spans="1:15" x14ac:dyDescent="0.2">
      <c r="A4585" s="48" t="s">
        <v>12977</v>
      </c>
      <c r="B4585" s="5" t="s">
        <v>1146</v>
      </c>
      <c r="C4585" s="5">
        <v>24</v>
      </c>
      <c r="D4585" s="5" t="s">
        <v>17</v>
      </c>
      <c r="E4585" s="5" t="s">
        <v>12978</v>
      </c>
      <c r="F4585" s="5">
        <v>-3105</v>
      </c>
      <c r="G4585" s="5" t="s">
        <v>52</v>
      </c>
      <c r="H4585" s="5" t="s">
        <v>79</v>
      </c>
      <c r="I4585" s="5">
        <v>141717.26</v>
      </c>
      <c r="J4585" s="5" t="s">
        <v>1783</v>
      </c>
      <c r="K4585" s="5" t="s">
        <v>127</v>
      </c>
      <c r="L4585" s="5" t="s">
        <v>32</v>
      </c>
      <c r="M4585" s="5">
        <v>4.25</v>
      </c>
      <c r="N4585" s="5" t="s">
        <v>41</v>
      </c>
      <c r="O4585" s="49">
        <v>36</v>
      </c>
    </row>
    <row r="4586" spans="1:15" x14ac:dyDescent="0.2">
      <c r="A4586" s="48" t="s">
        <v>12979</v>
      </c>
      <c r="B4586" s="5" t="s">
        <v>10722</v>
      </c>
      <c r="C4586" s="5">
        <v>37</v>
      </c>
      <c r="D4586" s="5" t="s">
        <v>17</v>
      </c>
      <c r="E4586" s="5" t="s">
        <v>12980</v>
      </c>
      <c r="F4586" s="5">
        <v>-4522</v>
      </c>
      <c r="G4586" s="5" t="s">
        <v>29</v>
      </c>
      <c r="H4586" s="5" t="s">
        <v>53</v>
      </c>
      <c r="I4586" s="5">
        <v>75668.899999999994</v>
      </c>
      <c r="J4586" s="5" t="s">
        <v>9717</v>
      </c>
      <c r="K4586" s="5" t="s">
        <v>47</v>
      </c>
      <c r="L4586" s="5" t="s">
        <v>23</v>
      </c>
      <c r="M4586" s="5">
        <v>3.44</v>
      </c>
      <c r="N4586" s="5" t="s">
        <v>24</v>
      </c>
      <c r="O4586" s="49">
        <v>24</v>
      </c>
    </row>
    <row r="4587" spans="1:15" x14ac:dyDescent="0.2">
      <c r="A4587" s="48" t="s">
        <v>12981</v>
      </c>
      <c r="B4587" s="5" t="s">
        <v>5275</v>
      </c>
      <c r="C4587" s="5">
        <v>47</v>
      </c>
      <c r="D4587" s="5" t="s">
        <v>50</v>
      </c>
      <c r="E4587" s="5" t="s">
        <v>12982</v>
      </c>
      <c r="F4587" s="5">
        <v>-8622</v>
      </c>
      <c r="G4587" s="5" t="s">
        <v>99</v>
      </c>
      <c r="H4587" s="5" t="s">
        <v>53</v>
      </c>
      <c r="I4587" s="5">
        <v>55959.38</v>
      </c>
      <c r="J4587" s="5" t="s">
        <v>4140</v>
      </c>
      <c r="K4587" s="5" t="s">
        <v>62</v>
      </c>
      <c r="L4587" s="5" t="s">
        <v>23</v>
      </c>
      <c r="M4587" s="5">
        <v>2.46</v>
      </c>
      <c r="N4587" s="5" t="s">
        <v>41</v>
      </c>
      <c r="O4587" s="49">
        <v>29</v>
      </c>
    </row>
    <row r="4588" spans="1:15" x14ac:dyDescent="0.2">
      <c r="A4588" s="48" t="s">
        <v>12983</v>
      </c>
      <c r="B4588" s="5" t="s">
        <v>4711</v>
      </c>
      <c r="C4588" s="5">
        <v>55</v>
      </c>
      <c r="D4588" s="5" t="s">
        <v>17</v>
      </c>
      <c r="E4588" s="5" t="s">
        <v>12984</v>
      </c>
      <c r="F4588" s="5">
        <v>-2892</v>
      </c>
      <c r="G4588" s="5" t="s">
        <v>37</v>
      </c>
      <c r="H4588" s="5" t="s">
        <v>38</v>
      </c>
      <c r="I4588" s="5">
        <v>83029.48</v>
      </c>
      <c r="J4588" s="5" t="s">
        <v>752</v>
      </c>
      <c r="K4588" s="5" t="s">
        <v>81</v>
      </c>
      <c r="L4588" s="5" t="s">
        <v>32</v>
      </c>
      <c r="M4588" s="5">
        <v>1.03</v>
      </c>
      <c r="N4588" s="5" t="s">
        <v>24</v>
      </c>
      <c r="O4588" s="49">
        <v>34</v>
      </c>
    </row>
    <row r="4589" spans="1:15" x14ac:dyDescent="0.2">
      <c r="A4589" s="48" t="s">
        <v>12985</v>
      </c>
      <c r="B4589" s="5" t="s">
        <v>1443</v>
      </c>
      <c r="C4589" s="5">
        <v>31</v>
      </c>
      <c r="D4589" s="5" t="s">
        <v>27</v>
      </c>
      <c r="E4589" s="5" t="s">
        <v>12986</v>
      </c>
      <c r="F4589" s="5">
        <v>-9620</v>
      </c>
      <c r="G4589" s="5" t="s">
        <v>19</v>
      </c>
      <c r="H4589" s="5" t="s">
        <v>194</v>
      </c>
      <c r="I4589" s="5">
        <v>160354.79999999999</v>
      </c>
      <c r="J4589" s="5" t="s">
        <v>6889</v>
      </c>
      <c r="K4589" s="5" t="s">
        <v>81</v>
      </c>
      <c r="L4589" s="5" t="s">
        <v>32</v>
      </c>
      <c r="M4589" s="5">
        <v>3.7</v>
      </c>
      <c r="N4589" s="5" t="s">
        <v>57</v>
      </c>
      <c r="O4589" s="49">
        <v>3</v>
      </c>
    </row>
    <row r="4590" spans="1:15" x14ac:dyDescent="0.2">
      <c r="A4590" s="48" t="s">
        <v>12987</v>
      </c>
      <c r="B4590" s="5" t="s">
        <v>6351</v>
      </c>
      <c r="C4590" s="5">
        <v>51</v>
      </c>
      <c r="D4590" s="5" t="s">
        <v>27</v>
      </c>
      <c r="E4590" s="5" t="s">
        <v>12988</v>
      </c>
      <c r="F4590" s="5">
        <v>-4770</v>
      </c>
      <c r="G4590" s="5" t="s">
        <v>85</v>
      </c>
      <c r="H4590" s="5" t="s">
        <v>20</v>
      </c>
      <c r="I4590" s="5">
        <v>160645.64000000001</v>
      </c>
      <c r="J4590" s="5" t="s">
        <v>1824</v>
      </c>
      <c r="K4590" s="5" t="s">
        <v>22</v>
      </c>
      <c r="L4590" s="5" t="s">
        <v>56</v>
      </c>
      <c r="M4590" s="5">
        <v>3.43</v>
      </c>
      <c r="N4590" s="5" t="s">
        <v>41</v>
      </c>
      <c r="O4590" s="49">
        <v>20</v>
      </c>
    </row>
    <row r="4591" spans="1:15" x14ac:dyDescent="0.2">
      <c r="A4591" s="48" t="s">
        <v>12989</v>
      </c>
      <c r="B4591" s="5" t="s">
        <v>12990</v>
      </c>
      <c r="C4591" s="5">
        <v>55</v>
      </c>
      <c r="D4591" s="5" t="s">
        <v>17</v>
      </c>
      <c r="E4591" s="5" t="s">
        <v>12991</v>
      </c>
      <c r="F4591" s="5">
        <v>-9805</v>
      </c>
      <c r="G4591" s="5" t="s">
        <v>37</v>
      </c>
      <c r="H4591" s="5" t="s">
        <v>71</v>
      </c>
      <c r="I4591" s="5">
        <v>60491.5</v>
      </c>
      <c r="J4591" s="5" t="s">
        <v>8106</v>
      </c>
      <c r="K4591" s="5" t="s">
        <v>22</v>
      </c>
      <c r="L4591" s="5" t="s">
        <v>56</v>
      </c>
      <c r="M4591" s="5">
        <v>1.55</v>
      </c>
      <c r="N4591" s="5" t="s">
        <v>33</v>
      </c>
      <c r="O4591" s="49">
        <v>36</v>
      </c>
    </row>
    <row r="4592" spans="1:15" x14ac:dyDescent="0.2">
      <c r="A4592" s="48" t="s">
        <v>12992</v>
      </c>
      <c r="B4592" s="5" t="s">
        <v>76</v>
      </c>
      <c r="C4592" s="5">
        <v>62</v>
      </c>
      <c r="D4592" s="5" t="s">
        <v>27</v>
      </c>
      <c r="E4592" s="5" t="s">
        <v>12993</v>
      </c>
      <c r="F4592" s="5">
        <v>-4602</v>
      </c>
      <c r="G4592" s="5" t="s">
        <v>78</v>
      </c>
      <c r="H4592" s="5" t="s">
        <v>53</v>
      </c>
      <c r="I4592" s="5">
        <v>74015.850000000006</v>
      </c>
      <c r="J4592" s="5" t="s">
        <v>3350</v>
      </c>
      <c r="K4592" s="5" t="s">
        <v>22</v>
      </c>
      <c r="L4592" s="5" t="s">
        <v>32</v>
      </c>
      <c r="M4592" s="5">
        <v>1.68</v>
      </c>
      <c r="N4592" s="5" t="s">
        <v>74</v>
      </c>
      <c r="O4592" s="49">
        <v>15</v>
      </c>
    </row>
    <row r="4593" spans="1:15" x14ac:dyDescent="0.2">
      <c r="A4593" s="48" t="s">
        <v>12994</v>
      </c>
      <c r="B4593" s="5" t="s">
        <v>1729</v>
      </c>
      <c r="C4593" s="5">
        <v>51</v>
      </c>
      <c r="D4593" s="5" t="s">
        <v>17</v>
      </c>
      <c r="E4593" s="5" t="s">
        <v>12995</v>
      </c>
      <c r="F4593" s="5">
        <v>-10561</v>
      </c>
      <c r="G4593" s="5" t="s">
        <v>116</v>
      </c>
      <c r="H4593" s="5" t="s">
        <v>144</v>
      </c>
      <c r="I4593" s="5">
        <v>124331.7</v>
      </c>
      <c r="J4593" s="5" t="s">
        <v>3235</v>
      </c>
      <c r="K4593" s="5" t="s">
        <v>81</v>
      </c>
      <c r="L4593" s="5" t="s">
        <v>32</v>
      </c>
      <c r="M4593" s="5">
        <v>3.29</v>
      </c>
      <c r="N4593" s="5" t="s">
        <v>24</v>
      </c>
      <c r="O4593" s="49">
        <v>35</v>
      </c>
    </row>
    <row r="4594" spans="1:15" x14ac:dyDescent="0.2">
      <c r="A4594" s="48" t="s">
        <v>12996</v>
      </c>
      <c r="B4594" s="5" t="s">
        <v>6956</v>
      </c>
      <c r="C4594" s="5">
        <v>45</v>
      </c>
      <c r="D4594" s="5" t="s">
        <v>27</v>
      </c>
      <c r="E4594" s="5" t="s">
        <v>12997</v>
      </c>
      <c r="F4594" s="5">
        <v>-5635</v>
      </c>
      <c r="G4594" s="5" t="s">
        <v>78</v>
      </c>
      <c r="H4594" s="5" t="s">
        <v>144</v>
      </c>
      <c r="I4594" s="5">
        <v>40501.089999999997</v>
      </c>
      <c r="J4594" s="5" t="s">
        <v>3181</v>
      </c>
      <c r="K4594" s="5" t="s">
        <v>118</v>
      </c>
      <c r="L4594" s="5" t="s">
        <v>32</v>
      </c>
      <c r="M4594" s="5">
        <v>3.63</v>
      </c>
      <c r="N4594" s="5" t="s">
        <v>33</v>
      </c>
      <c r="O4594" s="49">
        <v>17</v>
      </c>
    </row>
    <row r="4595" spans="1:15" x14ac:dyDescent="0.2">
      <c r="A4595" s="48" t="s">
        <v>12998</v>
      </c>
      <c r="B4595" s="5" t="s">
        <v>2515</v>
      </c>
      <c r="C4595" s="5">
        <v>59</v>
      </c>
      <c r="D4595" s="5" t="s">
        <v>27</v>
      </c>
      <c r="E4595" s="5" t="s">
        <v>12999</v>
      </c>
      <c r="F4595" s="5">
        <v>-8265</v>
      </c>
      <c r="G4595" s="5" t="s">
        <v>19</v>
      </c>
      <c r="H4595" s="5" t="s">
        <v>144</v>
      </c>
      <c r="I4595" s="5">
        <v>109206.94</v>
      </c>
      <c r="J4595" s="5" t="s">
        <v>9879</v>
      </c>
      <c r="K4595" s="5" t="s">
        <v>40</v>
      </c>
      <c r="L4595" s="5" t="s">
        <v>23</v>
      </c>
      <c r="M4595" s="5">
        <v>2.12</v>
      </c>
      <c r="N4595" s="5" t="s">
        <v>57</v>
      </c>
      <c r="O4595" s="49">
        <v>12</v>
      </c>
    </row>
    <row r="4596" spans="1:15" x14ac:dyDescent="0.2">
      <c r="A4596" s="48" t="s">
        <v>13000</v>
      </c>
      <c r="B4596" s="5" t="s">
        <v>13001</v>
      </c>
      <c r="C4596" s="5">
        <v>22</v>
      </c>
      <c r="D4596" s="5" t="s">
        <v>50</v>
      </c>
      <c r="E4596" s="5" t="s">
        <v>13002</v>
      </c>
      <c r="F4596" s="5">
        <v>-3569</v>
      </c>
      <c r="G4596" s="5" t="s">
        <v>19</v>
      </c>
      <c r="H4596" s="5" t="s">
        <v>20</v>
      </c>
      <c r="I4596" s="5">
        <v>54791.22</v>
      </c>
      <c r="J4596" s="5" t="s">
        <v>1033</v>
      </c>
      <c r="K4596" s="5" t="s">
        <v>81</v>
      </c>
      <c r="L4596" s="5" t="s">
        <v>23</v>
      </c>
      <c r="M4596" s="5">
        <v>1.9</v>
      </c>
      <c r="N4596" s="5" t="s">
        <v>24</v>
      </c>
      <c r="O4596" s="49">
        <v>36</v>
      </c>
    </row>
    <row r="4597" spans="1:15" x14ac:dyDescent="0.2">
      <c r="A4597" s="48" t="s">
        <v>13003</v>
      </c>
      <c r="B4597" s="5" t="s">
        <v>2612</v>
      </c>
      <c r="C4597" s="5">
        <v>26</v>
      </c>
      <c r="D4597" s="5" t="s">
        <v>27</v>
      </c>
      <c r="E4597" s="5" t="s">
        <v>13004</v>
      </c>
      <c r="F4597" s="5">
        <v>-4921</v>
      </c>
      <c r="G4597" s="5" t="s">
        <v>78</v>
      </c>
      <c r="H4597" s="5" t="s">
        <v>71</v>
      </c>
      <c r="I4597" s="5">
        <v>66506.460000000006</v>
      </c>
      <c r="J4597" s="5" t="s">
        <v>5347</v>
      </c>
      <c r="K4597" s="5" t="s">
        <v>55</v>
      </c>
      <c r="L4597" s="5" t="s">
        <v>73</v>
      </c>
      <c r="M4597" s="5">
        <v>4.71</v>
      </c>
      <c r="N4597" s="5" t="s">
        <v>57</v>
      </c>
      <c r="O4597" s="49">
        <v>7</v>
      </c>
    </row>
    <row r="4598" spans="1:15" x14ac:dyDescent="0.2">
      <c r="A4598" s="48" t="s">
        <v>13005</v>
      </c>
      <c r="B4598" s="5" t="s">
        <v>10969</v>
      </c>
      <c r="C4598" s="5">
        <v>53</v>
      </c>
      <c r="D4598" s="5" t="s">
        <v>27</v>
      </c>
      <c r="E4598" s="5" t="s">
        <v>13006</v>
      </c>
      <c r="F4598" s="5">
        <v>-3764</v>
      </c>
      <c r="G4598" s="5" t="s">
        <v>19</v>
      </c>
      <c r="H4598" s="5" t="s">
        <v>194</v>
      </c>
      <c r="I4598" s="5">
        <v>148326.09</v>
      </c>
      <c r="J4598" s="5" t="s">
        <v>2169</v>
      </c>
      <c r="K4598" s="5" t="s">
        <v>127</v>
      </c>
      <c r="L4598" s="5" t="s">
        <v>23</v>
      </c>
      <c r="M4598" s="5">
        <v>2.57</v>
      </c>
      <c r="N4598" s="5" t="s">
        <v>74</v>
      </c>
      <c r="O4598" s="49">
        <v>3</v>
      </c>
    </row>
    <row r="4599" spans="1:15" x14ac:dyDescent="0.2">
      <c r="A4599" s="48" t="s">
        <v>13007</v>
      </c>
      <c r="B4599" s="5" t="s">
        <v>3722</v>
      </c>
      <c r="C4599" s="5">
        <v>27</v>
      </c>
      <c r="D4599" s="5" t="s">
        <v>17</v>
      </c>
      <c r="E4599" s="5" t="s">
        <v>13008</v>
      </c>
      <c r="F4599" s="5">
        <v>-4200</v>
      </c>
      <c r="G4599" s="5" t="s">
        <v>19</v>
      </c>
      <c r="H4599" s="5" t="s">
        <v>144</v>
      </c>
      <c r="I4599" s="5">
        <v>82650.61</v>
      </c>
      <c r="J4599" s="5" t="s">
        <v>752</v>
      </c>
      <c r="K4599" s="5" t="s">
        <v>118</v>
      </c>
      <c r="L4599" s="5" t="s">
        <v>73</v>
      </c>
      <c r="M4599" s="5">
        <v>5</v>
      </c>
      <c r="N4599" s="5" t="s">
        <v>24</v>
      </c>
      <c r="O4599" s="49">
        <v>34</v>
      </c>
    </row>
    <row r="4600" spans="1:15" x14ac:dyDescent="0.2">
      <c r="A4600" s="48" t="s">
        <v>13009</v>
      </c>
      <c r="B4600" s="5" t="s">
        <v>10597</v>
      </c>
      <c r="C4600" s="5">
        <v>63</v>
      </c>
      <c r="D4600" s="5" t="s">
        <v>27</v>
      </c>
      <c r="E4600" s="5" t="s">
        <v>13010</v>
      </c>
      <c r="F4600" s="5">
        <v>-4465</v>
      </c>
      <c r="G4600" s="5" t="s">
        <v>52</v>
      </c>
      <c r="H4600" s="5" t="s">
        <v>194</v>
      </c>
      <c r="I4600" s="5">
        <v>134713.78</v>
      </c>
      <c r="J4600" s="5" t="s">
        <v>6522</v>
      </c>
      <c r="K4600" s="5" t="s">
        <v>127</v>
      </c>
      <c r="L4600" s="5" t="s">
        <v>56</v>
      </c>
      <c r="M4600" s="5">
        <v>4.78</v>
      </c>
      <c r="N4600" s="5" t="s">
        <v>57</v>
      </c>
      <c r="O4600" s="49">
        <v>5</v>
      </c>
    </row>
    <row r="4601" spans="1:15" x14ac:dyDescent="0.2">
      <c r="A4601" s="48" t="s">
        <v>13011</v>
      </c>
      <c r="B4601" s="5" t="s">
        <v>2294</v>
      </c>
      <c r="C4601" s="5">
        <v>37</v>
      </c>
      <c r="D4601" s="5" t="s">
        <v>27</v>
      </c>
      <c r="E4601" s="5" t="s">
        <v>13012</v>
      </c>
      <c r="F4601" s="5">
        <v>-3695</v>
      </c>
      <c r="G4601" s="5" t="s">
        <v>19</v>
      </c>
      <c r="H4601" s="5" t="s">
        <v>173</v>
      </c>
      <c r="I4601" s="5">
        <v>75071.929999999993</v>
      </c>
      <c r="J4601" s="5" t="s">
        <v>4024</v>
      </c>
      <c r="K4601" s="5" t="s">
        <v>136</v>
      </c>
      <c r="L4601" s="5" t="s">
        <v>56</v>
      </c>
      <c r="M4601" s="5">
        <v>3.76</v>
      </c>
      <c r="N4601" s="5" t="s">
        <v>74</v>
      </c>
      <c r="O4601" s="49">
        <v>5</v>
      </c>
    </row>
    <row r="4602" spans="1:15" x14ac:dyDescent="0.2">
      <c r="A4602" s="48" t="s">
        <v>13013</v>
      </c>
      <c r="B4602" s="5" t="s">
        <v>506</v>
      </c>
      <c r="C4602" s="5">
        <v>29</v>
      </c>
      <c r="D4602" s="5" t="s">
        <v>27</v>
      </c>
      <c r="E4602" s="5" t="s">
        <v>13014</v>
      </c>
      <c r="F4602" s="5">
        <v>-11371</v>
      </c>
      <c r="G4602" s="5" t="s">
        <v>78</v>
      </c>
      <c r="H4602" s="5" t="s">
        <v>144</v>
      </c>
      <c r="I4602" s="5">
        <v>93932.63</v>
      </c>
      <c r="J4602" s="5" t="s">
        <v>8595</v>
      </c>
      <c r="K4602" s="5" t="s">
        <v>62</v>
      </c>
      <c r="L4602" s="5" t="s">
        <v>56</v>
      </c>
      <c r="M4602" s="5">
        <v>4.8099999999999996</v>
      </c>
      <c r="N4602" s="5" t="s">
        <v>74</v>
      </c>
      <c r="O4602" s="49">
        <v>40</v>
      </c>
    </row>
    <row r="4603" spans="1:15" x14ac:dyDescent="0.2">
      <c r="A4603" s="48" t="s">
        <v>13015</v>
      </c>
      <c r="B4603" s="5" t="s">
        <v>2708</v>
      </c>
      <c r="C4603" s="5">
        <v>57</v>
      </c>
      <c r="D4603" s="5" t="s">
        <v>27</v>
      </c>
      <c r="E4603" s="5" t="s">
        <v>13016</v>
      </c>
      <c r="F4603" s="5">
        <v>-10307</v>
      </c>
      <c r="G4603" s="5" t="s">
        <v>99</v>
      </c>
      <c r="H4603" s="5" t="s">
        <v>66</v>
      </c>
      <c r="I4603" s="5">
        <v>146170.32999999999</v>
      </c>
      <c r="J4603" s="5" t="s">
        <v>11090</v>
      </c>
      <c r="K4603" s="5" t="s">
        <v>127</v>
      </c>
      <c r="L4603" s="5" t="s">
        <v>32</v>
      </c>
      <c r="M4603" s="5">
        <v>3.44</v>
      </c>
      <c r="N4603" s="5" t="s">
        <v>24</v>
      </c>
      <c r="O4603" s="49">
        <v>23</v>
      </c>
    </row>
    <row r="4604" spans="1:15" x14ac:dyDescent="0.2">
      <c r="A4604" s="48" t="s">
        <v>13017</v>
      </c>
      <c r="B4604" s="5" t="s">
        <v>5964</v>
      </c>
      <c r="C4604" s="5">
        <v>30</v>
      </c>
      <c r="D4604" s="5" t="s">
        <v>27</v>
      </c>
      <c r="E4604" s="5" t="s">
        <v>13018</v>
      </c>
      <c r="F4604" s="5">
        <v>-8478</v>
      </c>
      <c r="G4604" s="5" t="s">
        <v>37</v>
      </c>
      <c r="H4604" s="5" t="s">
        <v>66</v>
      </c>
      <c r="I4604" s="5">
        <v>134711.04000000001</v>
      </c>
      <c r="J4604" s="5" t="s">
        <v>5943</v>
      </c>
      <c r="K4604" s="5" t="s">
        <v>127</v>
      </c>
      <c r="L4604" s="5" t="s">
        <v>23</v>
      </c>
      <c r="M4604" s="5">
        <v>4.5199999999999996</v>
      </c>
      <c r="N4604" s="5" t="s">
        <v>41</v>
      </c>
      <c r="O4604" s="49">
        <v>28</v>
      </c>
    </row>
    <row r="4605" spans="1:15" x14ac:dyDescent="0.2">
      <c r="A4605" s="48" t="s">
        <v>13019</v>
      </c>
      <c r="B4605" s="5" t="s">
        <v>10082</v>
      </c>
      <c r="C4605" s="5">
        <v>51</v>
      </c>
      <c r="D4605" s="5" t="s">
        <v>17</v>
      </c>
      <c r="E4605" s="5" t="s">
        <v>13020</v>
      </c>
      <c r="F4605" s="5">
        <v>-2608</v>
      </c>
      <c r="G4605" s="5" t="s">
        <v>19</v>
      </c>
      <c r="H4605" s="5" t="s">
        <v>30</v>
      </c>
      <c r="I4605" s="5">
        <v>38151.72</v>
      </c>
      <c r="J4605" s="5" t="s">
        <v>1622</v>
      </c>
      <c r="K4605" s="5" t="s">
        <v>40</v>
      </c>
      <c r="L4605" s="5" t="s">
        <v>32</v>
      </c>
      <c r="M4605" s="5">
        <v>2.2799999999999998</v>
      </c>
      <c r="N4605" s="5" t="s">
        <v>24</v>
      </c>
      <c r="O4605" s="49">
        <v>15</v>
      </c>
    </row>
    <row r="4606" spans="1:15" x14ac:dyDescent="0.2">
      <c r="A4606" s="48" t="s">
        <v>13021</v>
      </c>
      <c r="B4606" s="5" t="s">
        <v>2440</v>
      </c>
      <c r="C4606" s="5">
        <v>32</v>
      </c>
      <c r="D4606" s="5" t="s">
        <v>50</v>
      </c>
      <c r="E4606" s="5" t="s">
        <v>13022</v>
      </c>
      <c r="F4606" s="5">
        <v>-9989</v>
      </c>
      <c r="G4606" s="5" t="s">
        <v>45</v>
      </c>
      <c r="H4606" s="5" t="s">
        <v>79</v>
      </c>
      <c r="I4606" s="5">
        <v>131808.73000000001</v>
      </c>
      <c r="J4606" s="5" t="s">
        <v>2691</v>
      </c>
      <c r="K4606" s="5" t="s">
        <v>104</v>
      </c>
      <c r="L4606" s="5" t="s">
        <v>56</v>
      </c>
      <c r="M4606" s="5">
        <v>4.47</v>
      </c>
      <c r="N4606" s="5" t="s">
        <v>57</v>
      </c>
      <c r="O4606" s="49">
        <v>30</v>
      </c>
    </row>
    <row r="4607" spans="1:15" x14ac:dyDescent="0.2">
      <c r="A4607" s="48" t="s">
        <v>13023</v>
      </c>
      <c r="B4607" s="5" t="s">
        <v>3099</v>
      </c>
      <c r="C4607" s="5">
        <v>29</v>
      </c>
      <c r="D4607" s="5" t="s">
        <v>17</v>
      </c>
      <c r="E4607" s="5" t="s">
        <v>13024</v>
      </c>
      <c r="F4607" s="5">
        <v>-4324</v>
      </c>
      <c r="G4607" s="5" t="s">
        <v>78</v>
      </c>
      <c r="H4607" s="5" t="s">
        <v>20</v>
      </c>
      <c r="I4607" s="5">
        <v>136733.96</v>
      </c>
      <c r="J4607" s="5" t="s">
        <v>10174</v>
      </c>
      <c r="K4607" s="5" t="s">
        <v>22</v>
      </c>
      <c r="L4607" s="5" t="s">
        <v>73</v>
      </c>
      <c r="M4607" s="5">
        <v>1.06</v>
      </c>
      <c r="N4607" s="5" t="s">
        <v>41</v>
      </c>
      <c r="O4607" s="49">
        <v>5</v>
      </c>
    </row>
    <row r="4608" spans="1:15" x14ac:dyDescent="0.2">
      <c r="A4608" s="48" t="s">
        <v>13025</v>
      </c>
      <c r="B4608" s="5" t="s">
        <v>1019</v>
      </c>
      <c r="C4608" s="5">
        <v>55</v>
      </c>
      <c r="D4608" s="5" t="s">
        <v>17</v>
      </c>
      <c r="E4608" s="5" t="s">
        <v>1020</v>
      </c>
      <c r="F4608" s="5">
        <v>-3323</v>
      </c>
      <c r="G4608" s="5" t="s">
        <v>19</v>
      </c>
      <c r="H4608" s="5" t="s">
        <v>173</v>
      </c>
      <c r="I4608" s="5">
        <v>150518.22</v>
      </c>
      <c r="J4608" s="5" t="s">
        <v>6703</v>
      </c>
      <c r="K4608" s="5" t="s">
        <v>55</v>
      </c>
      <c r="L4608" s="5" t="s">
        <v>32</v>
      </c>
      <c r="M4608" s="5">
        <v>2.37</v>
      </c>
      <c r="N4608" s="5" t="s">
        <v>57</v>
      </c>
      <c r="O4608" s="49">
        <v>16</v>
      </c>
    </row>
    <row r="4609" spans="1:15" x14ac:dyDescent="0.2">
      <c r="A4609" s="48" t="s">
        <v>13026</v>
      </c>
      <c r="B4609" s="5" t="s">
        <v>1256</v>
      </c>
      <c r="C4609" s="5">
        <v>61</v>
      </c>
      <c r="D4609" s="5" t="s">
        <v>27</v>
      </c>
      <c r="E4609" s="5" t="s">
        <v>13027</v>
      </c>
      <c r="F4609" s="5">
        <v>-7053</v>
      </c>
      <c r="G4609" s="5" t="s">
        <v>52</v>
      </c>
      <c r="H4609" s="5" t="s">
        <v>20</v>
      </c>
      <c r="I4609" s="5">
        <v>61945.58</v>
      </c>
      <c r="J4609" s="5" t="s">
        <v>6706</v>
      </c>
      <c r="K4609" s="5" t="s">
        <v>118</v>
      </c>
      <c r="L4609" s="5" t="s">
        <v>23</v>
      </c>
      <c r="M4609" s="5">
        <v>2.13</v>
      </c>
      <c r="N4609" s="5" t="s">
        <v>41</v>
      </c>
      <c r="O4609" s="49">
        <v>2</v>
      </c>
    </row>
    <row r="4610" spans="1:15" x14ac:dyDescent="0.2">
      <c r="A4610" s="48" t="s">
        <v>13028</v>
      </c>
      <c r="B4610" s="5" t="s">
        <v>9833</v>
      </c>
      <c r="C4610" s="5">
        <v>49</v>
      </c>
      <c r="D4610" s="5" t="s">
        <v>50</v>
      </c>
      <c r="E4610" s="5" t="s">
        <v>13029</v>
      </c>
      <c r="F4610" s="5">
        <v>-4139</v>
      </c>
      <c r="G4610" s="5" t="s">
        <v>94</v>
      </c>
      <c r="H4610" s="5" t="s">
        <v>53</v>
      </c>
      <c r="I4610" s="5">
        <v>119337</v>
      </c>
      <c r="J4610" s="5" t="s">
        <v>1033</v>
      </c>
      <c r="K4610" s="5" t="s">
        <v>104</v>
      </c>
      <c r="L4610" s="5" t="s">
        <v>23</v>
      </c>
      <c r="M4610" s="5">
        <v>2.25</v>
      </c>
      <c r="N4610" s="5" t="s">
        <v>24</v>
      </c>
      <c r="O4610" s="49">
        <v>14</v>
      </c>
    </row>
    <row r="4611" spans="1:15" x14ac:dyDescent="0.2">
      <c r="A4611" s="48" t="s">
        <v>13030</v>
      </c>
      <c r="B4611" s="5" t="s">
        <v>7186</v>
      </c>
      <c r="C4611" s="5">
        <v>36</v>
      </c>
      <c r="D4611" s="5" t="s">
        <v>27</v>
      </c>
      <c r="E4611" s="5" t="s">
        <v>13031</v>
      </c>
      <c r="F4611" s="5">
        <v>-5854</v>
      </c>
      <c r="G4611" s="5" t="s">
        <v>45</v>
      </c>
      <c r="H4611" s="5" t="s">
        <v>38</v>
      </c>
      <c r="I4611" s="5">
        <v>127343.18</v>
      </c>
      <c r="J4611" s="5" t="s">
        <v>687</v>
      </c>
      <c r="K4611" s="5" t="s">
        <v>127</v>
      </c>
      <c r="L4611" s="5" t="s">
        <v>56</v>
      </c>
      <c r="M4611" s="5">
        <v>3.02</v>
      </c>
      <c r="N4611" s="5" t="s">
        <v>24</v>
      </c>
      <c r="O4611" s="49">
        <v>13</v>
      </c>
    </row>
    <row r="4612" spans="1:15" x14ac:dyDescent="0.2">
      <c r="A4612" s="48" t="s">
        <v>13032</v>
      </c>
      <c r="B4612" s="5" t="s">
        <v>9026</v>
      </c>
      <c r="C4612" s="5">
        <v>33</v>
      </c>
      <c r="D4612" s="5" t="s">
        <v>27</v>
      </c>
      <c r="E4612" s="5" t="s">
        <v>13033</v>
      </c>
      <c r="F4612" s="5">
        <v>-4854</v>
      </c>
      <c r="G4612" s="5" t="s">
        <v>45</v>
      </c>
      <c r="H4612" s="5" t="s">
        <v>173</v>
      </c>
      <c r="I4612" s="5">
        <v>93013.9</v>
      </c>
      <c r="J4612" s="5" t="s">
        <v>7923</v>
      </c>
      <c r="K4612" s="5" t="s">
        <v>127</v>
      </c>
      <c r="L4612" s="5" t="s">
        <v>23</v>
      </c>
      <c r="M4612" s="5">
        <v>4.93</v>
      </c>
      <c r="N4612" s="5" t="s">
        <v>33</v>
      </c>
      <c r="O4612" s="49">
        <v>16</v>
      </c>
    </row>
    <row r="4613" spans="1:15" x14ac:dyDescent="0.2">
      <c r="A4613" s="48" t="s">
        <v>13034</v>
      </c>
      <c r="B4613" s="5" t="s">
        <v>1974</v>
      </c>
      <c r="C4613" s="5">
        <v>56</v>
      </c>
      <c r="D4613" s="5" t="s">
        <v>50</v>
      </c>
      <c r="E4613" s="5" t="s">
        <v>13035</v>
      </c>
      <c r="F4613" s="5">
        <v>-8388</v>
      </c>
      <c r="G4613" s="5" t="s">
        <v>19</v>
      </c>
      <c r="H4613" s="5" t="s">
        <v>38</v>
      </c>
      <c r="I4613" s="5">
        <v>153229.43</v>
      </c>
      <c r="J4613" s="5" t="s">
        <v>4980</v>
      </c>
      <c r="K4613" s="5" t="s">
        <v>81</v>
      </c>
      <c r="L4613" s="5" t="s">
        <v>32</v>
      </c>
      <c r="M4613" s="5">
        <v>4.1100000000000003</v>
      </c>
      <c r="N4613" s="5" t="s">
        <v>33</v>
      </c>
      <c r="O4613" s="49">
        <v>2</v>
      </c>
    </row>
    <row r="4614" spans="1:15" x14ac:dyDescent="0.2">
      <c r="A4614" s="48" t="s">
        <v>13036</v>
      </c>
      <c r="B4614" s="5" t="s">
        <v>13037</v>
      </c>
      <c r="C4614" s="5">
        <v>64</v>
      </c>
      <c r="D4614" s="5" t="s">
        <v>17</v>
      </c>
      <c r="E4614" s="5" t="s">
        <v>13038</v>
      </c>
      <c r="F4614" s="5">
        <v>-4789</v>
      </c>
      <c r="G4614" s="5" t="s">
        <v>45</v>
      </c>
      <c r="H4614" s="5" t="s">
        <v>38</v>
      </c>
      <c r="I4614" s="5">
        <v>88944.38</v>
      </c>
      <c r="J4614" s="5" t="s">
        <v>3648</v>
      </c>
      <c r="K4614" s="5" t="s">
        <v>62</v>
      </c>
      <c r="L4614" s="5" t="s">
        <v>73</v>
      </c>
      <c r="M4614" s="5">
        <v>4.76</v>
      </c>
      <c r="N4614" s="5" t="s">
        <v>74</v>
      </c>
      <c r="O4614" s="49">
        <v>11</v>
      </c>
    </row>
    <row r="4615" spans="1:15" x14ac:dyDescent="0.2">
      <c r="A4615" s="48" t="s">
        <v>13039</v>
      </c>
      <c r="B4615" s="5" t="s">
        <v>2845</v>
      </c>
      <c r="C4615" s="5">
        <v>35</v>
      </c>
      <c r="D4615" s="5" t="s">
        <v>27</v>
      </c>
      <c r="E4615" s="5" t="s">
        <v>13040</v>
      </c>
      <c r="F4615" s="5">
        <v>-7142</v>
      </c>
      <c r="G4615" s="5" t="s">
        <v>52</v>
      </c>
      <c r="H4615" s="5" t="s">
        <v>194</v>
      </c>
      <c r="I4615" s="5">
        <v>166034.76</v>
      </c>
      <c r="J4615" s="5" t="s">
        <v>5572</v>
      </c>
      <c r="K4615" s="5" t="s">
        <v>55</v>
      </c>
      <c r="L4615" s="5" t="s">
        <v>32</v>
      </c>
      <c r="M4615" s="5">
        <v>1.56</v>
      </c>
      <c r="N4615" s="5" t="s">
        <v>57</v>
      </c>
      <c r="O4615" s="49">
        <v>21</v>
      </c>
    </row>
    <row r="4616" spans="1:15" x14ac:dyDescent="0.2">
      <c r="A4616" s="48" t="s">
        <v>13041</v>
      </c>
      <c r="B4616" s="5" t="s">
        <v>7052</v>
      </c>
      <c r="C4616" s="5">
        <v>51</v>
      </c>
      <c r="D4616" s="5" t="s">
        <v>50</v>
      </c>
      <c r="E4616" s="5" t="s">
        <v>13042</v>
      </c>
      <c r="F4616" s="5">
        <v>-9083</v>
      </c>
      <c r="G4616" s="5" t="s">
        <v>99</v>
      </c>
      <c r="H4616" s="5" t="s">
        <v>144</v>
      </c>
      <c r="I4616" s="5">
        <v>158562.6</v>
      </c>
      <c r="J4616" s="5" t="s">
        <v>6982</v>
      </c>
      <c r="K4616" s="5" t="s">
        <v>62</v>
      </c>
      <c r="L4616" s="5" t="s">
        <v>73</v>
      </c>
      <c r="M4616" s="5">
        <v>1.0900000000000001</v>
      </c>
      <c r="N4616" s="5" t="s">
        <v>33</v>
      </c>
      <c r="O4616" s="49">
        <v>28</v>
      </c>
    </row>
    <row r="4617" spans="1:15" x14ac:dyDescent="0.2">
      <c r="A4617" s="48" t="s">
        <v>13043</v>
      </c>
      <c r="B4617" s="5" t="s">
        <v>681</v>
      </c>
      <c r="C4617" s="5">
        <v>65</v>
      </c>
      <c r="D4617" s="5" t="s">
        <v>50</v>
      </c>
      <c r="E4617" s="5" t="s">
        <v>13044</v>
      </c>
      <c r="F4617" s="5">
        <v>-8773</v>
      </c>
      <c r="G4617" s="5" t="s">
        <v>99</v>
      </c>
      <c r="H4617" s="5" t="s">
        <v>20</v>
      </c>
      <c r="I4617" s="5">
        <v>115189.72</v>
      </c>
      <c r="J4617" s="5" t="s">
        <v>11548</v>
      </c>
      <c r="K4617" s="5" t="s">
        <v>118</v>
      </c>
      <c r="L4617" s="5" t="s">
        <v>23</v>
      </c>
      <c r="M4617" s="5">
        <v>1.05</v>
      </c>
      <c r="N4617" s="5" t="s">
        <v>33</v>
      </c>
      <c r="O4617" s="49">
        <v>36</v>
      </c>
    </row>
    <row r="4618" spans="1:15" x14ac:dyDescent="0.2">
      <c r="A4618" s="48" t="s">
        <v>13045</v>
      </c>
      <c r="B4618" s="5" t="s">
        <v>8620</v>
      </c>
      <c r="C4618" s="5">
        <v>44</v>
      </c>
      <c r="D4618" s="5" t="s">
        <v>27</v>
      </c>
      <c r="E4618" s="5" t="s">
        <v>13046</v>
      </c>
      <c r="F4618" s="5">
        <v>-9785</v>
      </c>
      <c r="G4618" s="5" t="s">
        <v>52</v>
      </c>
      <c r="H4618" s="5" t="s">
        <v>194</v>
      </c>
      <c r="I4618" s="5">
        <v>90265.69</v>
      </c>
      <c r="J4618" s="5" t="s">
        <v>54</v>
      </c>
      <c r="K4618" s="5" t="s">
        <v>136</v>
      </c>
      <c r="L4618" s="5" t="s">
        <v>23</v>
      </c>
      <c r="M4618" s="5">
        <v>2.74</v>
      </c>
      <c r="N4618" s="5" t="s">
        <v>41</v>
      </c>
      <c r="O4618" s="49">
        <v>23</v>
      </c>
    </row>
    <row r="4619" spans="1:15" x14ac:dyDescent="0.2">
      <c r="A4619" s="48" t="s">
        <v>13047</v>
      </c>
      <c r="B4619" s="5" t="s">
        <v>514</v>
      </c>
      <c r="C4619" s="5">
        <v>36</v>
      </c>
      <c r="D4619" s="5" t="s">
        <v>17</v>
      </c>
      <c r="E4619" s="5" t="s">
        <v>13048</v>
      </c>
      <c r="F4619" s="5">
        <v>-2318</v>
      </c>
      <c r="G4619" s="5" t="s">
        <v>116</v>
      </c>
      <c r="H4619" s="5" t="s">
        <v>30</v>
      </c>
      <c r="I4619" s="5">
        <v>64363.88</v>
      </c>
      <c r="J4619" s="5" t="s">
        <v>11937</v>
      </c>
      <c r="K4619" s="5" t="s">
        <v>22</v>
      </c>
      <c r="L4619" s="5" t="s">
        <v>23</v>
      </c>
      <c r="M4619" s="5">
        <v>2.39</v>
      </c>
      <c r="N4619" s="5" t="s">
        <v>33</v>
      </c>
      <c r="O4619" s="49">
        <v>0</v>
      </c>
    </row>
    <row r="4620" spans="1:15" x14ac:dyDescent="0.2">
      <c r="A4620" s="48" t="s">
        <v>13049</v>
      </c>
      <c r="B4620" s="5" t="s">
        <v>2022</v>
      </c>
      <c r="C4620" s="5">
        <v>62</v>
      </c>
      <c r="D4620" s="5" t="s">
        <v>50</v>
      </c>
      <c r="E4620" s="5" t="s">
        <v>13050</v>
      </c>
      <c r="F4620" s="5">
        <v>-8979</v>
      </c>
      <c r="G4620" s="5" t="s">
        <v>52</v>
      </c>
      <c r="H4620" s="5" t="s">
        <v>194</v>
      </c>
      <c r="I4620" s="5">
        <v>158152.24</v>
      </c>
      <c r="J4620" s="5" t="s">
        <v>3969</v>
      </c>
      <c r="K4620" s="5" t="s">
        <v>104</v>
      </c>
      <c r="L4620" s="5" t="s">
        <v>56</v>
      </c>
      <c r="M4620" s="5">
        <v>4.99</v>
      </c>
      <c r="N4620" s="5" t="s">
        <v>33</v>
      </c>
      <c r="O4620" s="49">
        <v>39</v>
      </c>
    </row>
    <row r="4621" spans="1:15" x14ac:dyDescent="0.2">
      <c r="A4621" s="48" t="s">
        <v>13051</v>
      </c>
      <c r="B4621" s="5" t="s">
        <v>2066</v>
      </c>
      <c r="C4621" s="5">
        <v>54</v>
      </c>
      <c r="D4621" s="5" t="s">
        <v>27</v>
      </c>
      <c r="E4621" s="5" t="s">
        <v>13052</v>
      </c>
      <c r="F4621" s="5">
        <v>-9124</v>
      </c>
      <c r="G4621" s="5" t="s">
        <v>78</v>
      </c>
      <c r="H4621" s="5" t="s">
        <v>173</v>
      </c>
      <c r="I4621" s="5">
        <v>144423.35</v>
      </c>
      <c r="J4621" s="5" t="s">
        <v>3972</v>
      </c>
      <c r="K4621" s="5" t="s">
        <v>40</v>
      </c>
      <c r="L4621" s="5" t="s">
        <v>73</v>
      </c>
      <c r="M4621" s="5">
        <v>3.8</v>
      </c>
      <c r="N4621" s="5" t="s">
        <v>41</v>
      </c>
      <c r="O4621" s="49">
        <v>7</v>
      </c>
    </row>
    <row r="4622" spans="1:15" x14ac:dyDescent="0.2">
      <c r="A4622" s="48" t="s">
        <v>13053</v>
      </c>
      <c r="B4622" s="5" t="s">
        <v>3374</v>
      </c>
      <c r="C4622" s="5">
        <v>48</v>
      </c>
      <c r="D4622" s="5" t="s">
        <v>17</v>
      </c>
      <c r="E4622" s="5" t="s">
        <v>13054</v>
      </c>
      <c r="F4622" s="5">
        <v>-9977</v>
      </c>
      <c r="G4622" s="5" t="s">
        <v>29</v>
      </c>
      <c r="H4622" s="5" t="s">
        <v>194</v>
      </c>
      <c r="I4622" s="5">
        <v>36977.07</v>
      </c>
      <c r="J4622" s="5" t="s">
        <v>391</v>
      </c>
      <c r="K4622" s="5" t="s">
        <v>47</v>
      </c>
      <c r="L4622" s="5" t="s">
        <v>56</v>
      </c>
      <c r="M4622" s="5">
        <v>2.4300000000000002</v>
      </c>
      <c r="N4622" s="5" t="s">
        <v>57</v>
      </c>
      <c r="O4622" s="49">
        <v>25</v>
      </c>
    </row>
    <row r="4623" spans="1:15" x14ac:dyDescent="0.2">
      <c r="A4623" s="48" t="s">
        <v>13055</v>
      </c>
      <c r="B4623" s="5" t="s">
        <v>2912</v>
      </c>
      <c r="C4623" s="5">
        <v>29</v>
      </c>
      <c r="D4623" s="5" t="s">
        <v>27</v>
      </c>
      <c r="E4623" s="5" t="s">
        <v>13056</v>
      </c>
      <c r="F4623" s="5">
        <v>-9012</v>
      </c>
      <c r="G4623" s="5" t="s">
        <v>94</v>
      </c>
      <c r="H4623" s="5" t="s">
        <v>38</v>
      </c>
      <c r="I4623" s="5">
        <v>91570.87</v>
      </c>
      <c r="J4623" s="5" t="s">
        <v>3227</v>
      </c>
      <c r="K4623" s="5" t="s">
        <v>127</v>
      </c>
      <c r="L4623" s="5" t="s">
        <v>32</v>
      </c>
      <c r="M4623" s="5">
        <v>2.12</v>
      </c>
      <c r="N4623" s="5" t="s">
        <v>57</v>
      </c>
      <c r="O4623" s="49">
        <v>26</v>
      </c>
    </row>
    <row r="4624" spans="1:15" x14ac:dyDescent="0.2">
      <c r="A4624" s="48" t="s">
        <v>13057</v>
      </c>
      <c r="B4624" s="5" t="s">
        <v>9109</v>
      </c>
      <c r="C4624" s="5">
        <v>41</v>
      </c>
      <c r="D4624" s="5" t="s">
        <v>50</v>
      </c>
      <c r="E4624" s="5" t="s">
        <v>13058</v>
      </c>
      <c r="F4624" s="5">
        <v>-5167</v>
      </c>
      <c r="G4624" s="5" t="s">
        <v>85</v>
      </c>
      <c r="H4624" s="5" t="s">
        <v>173</v>
      </c>
      <c r="I4624" s="5">
        <v>47107.72</v>
      </c>
      <c r="J4624" s="5" t="s">
        <v>791</v>
      </c>
      <c r="K4624" s="5" t="s">
        <v>55</v>
      </c>
      <c r="L4624" s="5" t="s">
        <v>32</v>
      </c>
      <c r="M4624" s="5">
        <v>5</v>
      </c>
      <c r="N4624" s="5" t="s">
        <v>57</v>
      </c>
      <c r="O4624" s="49">
        <v>18</v>
      </c>
    </row>
    <row r="4625" spans="1:15" x14ac:dyDescent="0.2">
      <c r="A4625" s="48" t="s">
        <v>13059</v>
      </c>
      <c r="B4625" s="5" t="s">
        <v>358</v>
      </c>
      <c r="C4625" s="5">
        <v>62</v>
      </c>
      <c r="D4625" s="5" t="s">
        <v>50</v>
      </c>
      <c r="E4625" s="5" t="s">
        <v>13060</v>
      </c>
      <c r="F4625" s="5">
        <v>-6099</v>
      </c>
      <c r="G4625" s="5" t="s">
        <v>99</v>
      </c>
      <c r="H4625" s="5" t="s">
        <v>30</v>
      </c>
      <c r="I4625" s="5">
        <v>95132.9</v>
      </c>
      <c r="J4625" s="5" t="s">
        <v>1434</v>
      </c>
      <c r="K4625" s="5" t="s">
        <v>136</v>
      </c>
      <c r="L4625" s="5" t="s">
        <v>23</v>
      </c>
      <c r="M4625" s="5">
        <v>4.82</v>
      </c>
      <c r="N4625" s="5" t="s">
        <v>57</v>
      </c>
      <c r="O4625" s="49">
        <v>27</v>
      </c>
    </row>
    <row r="4626" spans="1:15" x14ac:dyDescent="0.2">
      <c r="A4626" s="48" t="s">
        <v>13061</v>
      </c>
      <c r="B4626" s="5" t="s">
        <v>8395</v>
      </c>
      <c r="C4626" s="5">
        <v>65</v>
      </c>
      <c r="D4626" s="5" t="s">
        <v>27</v>
      </c>
      <c r="E4626" s="5" t="s">
        <v>13062</v>
      </c>
      <c r="F4626" s="5">
        <v>-7292</v>
      </c>
      <c r="G4626" s="5" t="s">
        <v>45</v>
      </c>
      <c r="H4626" s="5" t="s">
        <v>30</v>
      </c>
      <c r="I4626" s="5">
        <v>82593.2</v>
      </c>
      <c r="J4626" s="5" t="s">
        <v>2115</v>
      </c>
      <c r="K4626" s="5" t="s">
        <v>136</v>
      </c>
      <c r="L4626" s="5" t="s">
        <v>56</v>
      </c>
      <c r="M4626" s="5">
        <v>3.69</v>
      </c>
      <c r="N4626" s="5" t="s">
        <v>33</v>
      </c>
      <c r="O4626" s="49">
        <v>19</v>
      </c>
    </row>
    <row r="4627" spans="1:15" x14ac:dyDescent="0.2">
      <c r="A4627" s="48" t="s">
        <v>13063</v>
      </c>
      <c r="B4627" s="5" t="s">
        <v>12281</v>
      </c>
      <c r="C4627" s="5">
        <v>56</v>
      </c>
      <c r="D4627" s="5" t="s">
        <v>17</v>
      </c>
      <c r="E4627" s="5" t="s">
        <v>13064</v>
      </c>
      <c r="F4627" s="5">
        <v>-8432</v>
      </c>
      <c r="G4627" s="5" t="s">
        <v>19</v>
      </c>
      <c r="H4627" s="5" t="s">
        <v>20</v>
      </c>
      <c r="I4627" s="5">
        <v>157678.39999999999</v>
      </c>
      <c r="J4627" s="5" t="s">
        <v>6389</v>
      </c>
      <c r="K4627" s="5" t="s">
        <v>81</v>
      </c>
      <c r="L4627" s="5" t="s">
        <v>56</v>
      </c>
      <c r="M4627" s="5">
        <v>2.5099999999999998</v>
      </c>
      <c r="N4627" s="5" t="s">
        <v>57</v>
      </c>
      <c r="O4627" s="49">
        <v>23</v>
      </c>
    </row>
    <row r="4628" spans="1:15" x14ac:dyDescent="0.2">
      <c r="A4628" s="48" t="s">
        <v>13065</v>
      </c>
      <c r="B4628" s="5" t="s">
        <v>3864</v>
      </c>
      <c r="C4628" s="5">
        <v>41</v>
      </c>
      <c r="D4628" s="5" t="s">
        <v>50</v>
      </c>
      <c r="E4628" s="5" t="s">
        <v>13066</v>
      </c>
      <c r="F4628" s="5">
        <v>-8536</v>
      </c>
      <c r="G4628" s="5" t="s">
        <v>99</v>
      </c>
      <c r="H4628" s="5" t="s">
        <v>53</v>
      </c>
      <c r="I4628" s="5">
        <v>162804.10999999999</v>
      </c>
      <c r="J4628" s="5" t="s">
        <v>4369</v>
      </c>
      <c r="K4628" s="5" t="s">
        <v>118</v>
      </c>
      <c r="L4628" s="5" t="s">
        <v>56</v>
      </c>
      <c r="M4628" s="5">
        <v>2.62</v>
      </c>
      <c r="N4628" s="5" t="s">
        <v>24</v>
      </c>
      <c r="O4628" s="49">
        <v>31</v>
      </c>
    </row>
    <row r="4629" spans="1:15" x14ac:dyDescent="0.2">
      <c r="A4629" s="48" t="s">
        <v>13067</v>
      </c>
      <c r="B4629" s="5" t="s">
        <v>4907</v>
      </c>
      <c r="C4629" s="5">
        <v>62</v>
      </c>
      <c r="D4629" s="5" t="s">
        <v>27</v>
      </c>
      <c r="E4629" s="5" t="s">
        <v>13068</v>
      </c>
      <c r="F4629" s="5">
        <v>-8714</v>
      </c>
      <c r="G4629" s="5" t="s">
        <v>29</v>
      </c>
      <c r="H4629" s="5" t="s">
        <v>173</v>
      </c>
      <c r="I4629" s="5">
        <v>177083.08</v>
      </c>
      <c r="J4629" s="5" t="s">
        <v>1029</v>
      </c>
      <c r="K4629" s="5" t="s">
        <v>40</v>
      </c>
      <c r="L4629" s="5" t="s">
        <v>32</v>
      </c>
      <c r="M4629" s="5">
        <v>5</v>
      </c>
      <c r="N4629" s="5" t="s">
        <v>74</v>
      </c>
      <c r="O4629" s="49">
        <v>24</v>
      </c>
    </row>
    <row r="4630" spans="1:15" x14ac:dyDescent="0.2">
      <c r="A4630" s="48" t="s">
        <v>13069</v>
      </c>
      <c r="B4630" s="5" t="s">
        <v>3332</v>
      </c>
      <c r="C4630" s="5">
        <v>24</v>
      </c>
      <c r="D4630" s="5" t="s">
        <v>50</v>
      </c>
      <c r="E4630" s="5" t="s">
        <v>13070</v>
      </c>
      <c r="F4630" s="5">
        <v>-10611</v>
      </c>
      <c r="G4630" s="5" t="s">
        <v>78</v>
      </c>
      <c r="H4630" s="5" t="s">
        <v>30</v>
      </c>
      <c r="I4630" s="5">
        <v>94959.57</v>
      </c>
      <c r="J4630" s="5" t="s">
        <v>11955</v>
      </c>
      <c r="K4630" s="5" t="s">
        <v>40</v>
      </c>
      <c r="L4630" s="5" t="s">
        <v>56</v>
      </c>
      <c r="M4630" s="5">
        <v>1.3</v>
      </c>
      <c r="N4630" s="5" t="s">
        <v>33</v>
      </c>
      <c r="O4630" s="49">
        <v>29</v>
      </c>
    </row>
    <row r="4631" spans="1:15" x14ac:dyDescent="0.2">
      <c r="A4631" s="48" t="s">
        <v>13071</v>
      </c>
      <c r="B4631" s="5" t="s">
        <v>6056</v>
      </c>
      <c r="C4631" s="5">
        <v>48</v>
      </c>
      <c r="D4631" s="5" t="s">
        <v>50</v>
      </c>
      <c r="E4631" s="5" t="s">
        <v>13072</v>
      </c>
      <c r="F4631" s="5">
        <v>-4476</v>
      </c>
      <c r="G4631" s="5" t="s">
        <v>29</v>
      </c>
      <c r="H4631" s="5" t="s">
        <v>194</v>
      </c>
      <c r="I4631" s="5">
        <v>39062.25</v>
      </c>
      <c r="J4631" s="5" t="s">
        <v>7209</v>
      </c>
      <c r="K4631" s="5" t="s">
        <v>55</v>
      </c>
      <c r="L4631" s="5" t="s">
        <v>56</v>
      </c>
      <c r="M4631" s="5">
        <v>1.44</v>
      </c>
      <c r="N4631" s="5" t="s">
        <v>24</v>
      </c>
      <c r="O4631" s="49">
        <v>12</v>
      </c>
    </row>
    <row r="4632" spans="1:15" x14ac:dyDescent="0.2">
      <c r="A4632" s="48" t="s">
        <v>13073</v>
      </c>
      <c r="B4632" s="5" t="s">
        <v>1039</v>
      </c>
      <c r="C4632" s="5">
        <v>38</v>
      </c>
      <c r="D4632" s="5" t="s">
        <v>50</v>
      </c>
      <c r="E4632" s="5" t="s">
        <v>13074</v>
      </c>
      <c r="F4632" s="5">
        <v>-6305</v>
      </c>
      <c r="G4632" s="5" t="s">
        <v>116</v>
      </c>
      <c r="H4632" s="5" t="s">
        <v>38</v>
      </c>
      <c r="I4632" s="5">
        <v>177822.93</v>
      </c>
      <c r="J4632" s="5" t="s">
        <v>7975</v>
      </c>
      <c r="K4632" s="5" t="s">
        <v>104</v>
      </c>
      <c r="L4632" s="5" t="s">
        <v>73</v>
      </c>
      <c r="M4632" s="5">
        <v>3.15</v>
      </c>
      <c r="N4632" s="5" t="s">
        <v>24</v>
      </c>
      <c r="O4632" s="49">
        <v>27</v>
      </c>
    </row>
    <row r="4633" spans="1:15" x14ac:dyDescent="0.2">
      <c r="A4633" s="48" t="s">
        <v>13075</v>
      </c>
      <c r="B4633" s="5" t="s">
        <v>6592</v>
      </c>
      <c r="C4633" s="5">
        <v>55</v>
      </c>
      <c r="D4633" s="5" t="s">
        <v>17</v>
      </c>
      <c r="E4633" s="5" t="s">
        <v>13076</v>
      </c>
      <c r="F4633" s="5">
        <v>-7490</v>
      </c>
      <c r="G4633" s="5" t="s">
        <v>94</v>
      </c>
      <c r="H4633" s="5" t="s">
        <v>20</v>
      </c>
      <c r="I4633" s="5">
        <v>151968.87</v>
      </c>
      <c r="J4633" s="5" t="s">
        <v>3569</v>
      </c>
      <c r="K4633" s="5" t="s">
        <v>47</v>
      </c>
      <c r="L4633" s="5" t="s">
        <v>32</v>
      </c>
      <c r="M4633" s="5">
        <v>3.08</v>
      </c>
      <c r="N4633" s="5" t="s">
        <v>74</v>
      </c>
      <c r="O4633" s="49">
        <v>31</v>
      </c>
    </row>
    <row r="4634" spans="1:15" x14ac:dyDescent="0.2">
      <c r="A4634" s="48" t="s">
        <v>13077</v>
      </c>
      <c r="B4634" s="5" t="s">
        <v>2167</v>
      </c>
      <c r="C4634" s="5">
        <v>62</v>
      </c>
      <c r="D4634" s="5" t="s">
        <v>27</v>
      </c>
      <c r="E4634" s="5" t="s">
        <v>13078</v>
      </c>
      <c r="F4634" s="5">
        <v>-8227</v>
      </c>
      <c r="G4634" s="5" t="s">
        <v>29</v>
      </c>
      <c r="H4634" s="5" t="s">
        <v>79</v>
      </c>
      <c r="I4634" s="5">
        <v>36371.78</v>
      </c>
      <c r="J4634" s="5" t="s">
        <v>3644</v>
      </c>
      <c r="K4634" s="5" t="s">
        <v>47</v>
      </c>
      <c r="L4634" s="5" t="s">
        <v>23</v>
      </c>
      <c r="M4634" s="5">
        <v>3.13</v>
      </c>
      <c r="N4634" s="5" t="s">
        <v>33</v>
      </c>
      <c r="O4634" s="49">
        <v>5</v>
      </c>
    </row>
    <row r="4635" spans="1:15" x14ac:dyDescent="0.2">
      <c r="A4635" s="48" t="s">
        <v>13079</v>
      </c>
      <c r="B4635" s="5" t="s">
        <v>13080</v>
      </c>
      <c r="C4635" s="5">
        <v>34</v>
      </c>
      <c r="D4635" s="5" t="s">
        <v>17</v>
      </c>
      <c r="E4635" s="5" t="s">
        <v>13081</v>
      </c>
      <c r="F4635" s="5">
        <v>-8260</v>
      </c>
      <c r="G4635" s="5" t="s">
        <v>52</v>
      </c>
      <c r="H4635" s="5" t="s">
        <v>66</v>
      </c>
      <c r="I4635" s="5">
        <v>135009.23000000001</v>
      </c>
      <c r="J4635" s="5" t="s">
        <v>1696</v>
      </c>
      <c r="K4635" s="5" t="s">
        <v>127</v>
      </c>
      <c r="L4635" s="5" t="s">
        <v>73</v>
      </c>
      <c r="M4635" s="5">
        <v>2.67</v>
      </c>
      <c r="N4635" s="5" t="s">
        <v>57</v>
      </c>
      <c r="O4635" s="49">
        <v>5</v>
      </c>
    </row>
    <row r="4636" spans="1:15" x14ac:dyDescent="0.2">
      <c r="A4636" s="48" t="s">
        <v>13082</v>
      </c>
      <c r="B4636" s="5" t="s">
        <v>12093</v>
      </c>
      <c r="C4636" s="5">
        <v>34</v>
      </c>
      <c r="D4636" s="5" t="s">
        <v>27</v>
      </c>
      <c r="E4636" s="5" t="s">
        <v>13083</v>
      </c>
      <c r="F4636" s="5">
        <v>-8225</v>
      </c>
      <c r="G4636" s="5" t="s">
        <v>85</v>
      </c>
      <c r="H4636" s="5" t="s">
        <v>66</v>
      </c>
      <c r="I4636" s="5">
        <v>65871.929999999993</v>
      </c>
      <c r="J4636" s="5" t="s">
        <v>10581</v>
      </c>
      <c r="K4636" s="5" t="s">
        <v>22</v>
      </c>
      <c r="L4636" s="5" t="s">
        <v>73</v>
      </c>
      <c r="M4636" s="5">
        <v>1.22</v>
      </c>
      <c r="N4636" s="5" t="s">
        <v>33</v>
      </c>
      <c r="O4636" s="49">
        <v>17</v>
      </c>
    </row>
    <row r="4637" spans="1:15" x14ac:dyDescent="0.2">
      <c r="A4637" s="48" t="s">
        <v>13084</v>
      </c>
      <c r="B4637" s="5" t="s">
        <v>1122</v>
      </c>
      <c r="C4637" s="5">
        <v>26</v>
      </c>
      <c r="D4637" s="5" t="s">
        <v>50</v>
      </c>
      <c r="E4637" s="5" t="s">
        <v>13085</v>
      </c>
      <c r="F4637" s="5">
        <v>-4207</v>
      </c>
      <c r="G4637" s="5" t="s">
        <v>99</v>
      </c>
      <c r="H4637" s="5" t="s">
        <v>144</v>
      </c>
      <c r="I4637" s="5">
        <v>92618.98</v>
      </c>
      <c r="J4637" s="5" t="s">
        <v>2234</v>
      </c>
      <c r="K4637" s="5" t="s">
        <v>81</v>
      </c>
      <c r="L4637" s="5" t="s">
        <v>73</v>
      </c>
      <c r="M4637" s="5">
        <v>1.78</v>
      </c>
      <c r="N4637" s="5" t="s">
        <v>41</v>
      </c>
      <c r="O4637" s="49">
        <v>5</v>
      </c>
    </row>
    <row r="4638" spans="1:15" x14ac:dyDescent="0.2">
      <c r="A4638" s="48" t="s">
        <v>13086</v>
      </c>
      <c r="B4638" s="5" t="s">
        <v>6246</v>
      </c>
      <c r="C4638" s="5">
        <v>22</v>
      </c>
      <c r="D4638" s="5" t="s">
        <v>50</v>
      </c>
      <c r="E4638" s="5" t="s">
        <v>13087</v>
      </c>
      <c r="F4638" s="5">
        <v>-1945</v>
      </c>
      <c r="G4638" s="5" t="s">
        <v>37</v>
      </c>
      <c r="H4638" s="5" t="s">
        <v>79</v>
      </c>
      <c r="I4638" s="5">
        <v>164743.39000000001</v>
      </c>
      <c r="J4638" s="5" t="s">
        <v>13088</v>
      </c>
      <c r="K4638" s="5" t="s">
        <v>127</v>
      </c>
      <c r="L4638" s="5" t="s">
        <v>56</v>
      </c>
      <c r="M4638" s="5">
        <v>2.44</v>
      </c>
      <c r="N4638" s="5" t="s">
        <v>33</v>
      </c>
      <c r="O4638" s="49">
        <v>3</v>
      </c>
    </row>
    <row r="4639" spans="1:15" x14ac:dyDescent="0.2">
      <c r="A4639" s="48" t="s">
        <v>13089</v>
      </c>
      <c r="B4639" s="5" t="s">
        <v>272</v>
      </c>
      <c r="C4639" s="5">
        <v>59</v>
      </c>
      <c r="D4639" s="5" t="s">
        <v>27</v>
      </c>
      <c r="E4639" s="5" t="s">
        <v>13090</v>
      </c>
      <c r="F4639" s="5">
        <v>-5367</v>
      </c>
      <c r="G4639" s="5" t="s">
        <v>85</v>
      </c>
      <c r="H4639" s="5" t="s">
        <v>38</v>
      </c>
      <c r="I4639" s="5">
        <v>121763.97</v>
      </c>
      <c r="J4639" s="5" t="s">
        <v>13091</v>
      </c>
      <c r="K4639" s="5" t="s">
        <v>40</v>
      </c>
      <c r="L4639" s="5" t="s">
        <v>32</v>
      </c>
      <c r="M4639" s="5">
        <v>2.35</v>
      </c>
      <c r="N4639" s="5" t="s">
        <v>33</v>
      </c>
      <c r="O4639" s="49">
        <v>16</v>
      </c>
    </row>
    <row r="4640" spans="1:15" x14ac:dyDescent="0.2">
      <c r="A4640" s="48" t="s">
        <v>13092</v>
      </c>
      <c r="B4640" s="5" t="s">
        <v>3881</v>
      </c>
      <c r="C4640" s="5">
        <v>43</v>
      </c>
      <c r="D4640" s="5" t="s">
        <v>17</v>
      </c>
      <c r="E4640" s="5" t="s">
        <v>13093</v>
      </c>
      <c r="F4640" s="5">
        <v>-3108</v>
      </c>
      <c r="G4640" s="5" t="s">
        <v>37</v>
      </c>
      <c r="H4640" s="5" t="s">
        <v>79</v>
      </c>
      <c r="I4640" s="5">
        <v>166489.19</v>
      </c>
      <c r="J4640" s="5" t="s">
        <v>3756</v>
      </c>
      <c r="K4640" s="5" t="s">
        <v>22</v>
      </c>
      <c r="L4640" s="5" t="s">
        <v>23</v>
      </c>
      <c r="M4640" s="5">
        <v>3.37</v>
      </c>
      <c r="N4640" s="5" t="s">
        <v>57</v>
      </c>
      <c r="O4640" s="49">
        <v>20</v>
      </c>
    </row>
    <row r="4641" spans="1:15" x14ac:dyDescent="0.2">
      <c r="A4641" s="48" t="s">
        <v>13094</v>
      </c>
      <c r="B4641" s="5" t="s">
        <v>6146</v>
      </c>
      <c r="C4641" s="5">
        <v>26</v>
      </c>
      <c r="D4641" s="5" t="s">
        <v>50</v>
      </c>
      <c r="E4641" s="5" t="s">
        <v>13095</v>
      </c>
      <c r="F4641" s="5">
        <v>-9766</v>
      </c>
      <c r="G4641" s="5" t="s">
        <v>85</v>
      </c>
      <c r="H4641" s="5" t="s">
        <v>53</v>
      </c>
      <c r="I4641" s="5">
        <v>155349.57</v>
      </c>
      <c r="J4641" s="5" t="s">
        <v>500</v>
      </c>
      <c r="K4641" s="5" t="s">
        <v>104</v>
      </c>
      <c r="L4641" s="5" t="s">
        <v>56</v>
      </c>
      <c r="M4641" s="5">
        <v>1.91</v>
      </c>
      <c r="N4641" s="5" t="s">
        <v>24</v>
      </c>
      <c r="O4641" s="49">
        <v>3</v>
      </c>
    </row>
    <row r="4642" spans="1:15" x14ac:dyDescent="0.2">
      <c r="A4642" s="48" t="s">
        <v>13096</v>
      </c>
      <c r="B4642" s="5" t="s">
        <v>13097</v>
      </c>
      <c r="C4642" s="5">
        <v>30</v>
      </c>
      <c r="D4642" s="5" t="s">
        <v>17</v>
      </c>
      <c r="E4642" s="5" t="s">
        <v>13098</v>
      </c>
      <c r="F4642" s="5">
        <v>-9093</v>
      </c>
      <c r="G4642" s="5" t="s">
        <v>52</v>
      </c>
      <c r="H4642" s="5" t="s">
        <v>38</v>
      </c>
      <c r="I4642" s="5">
        <v>98139.18</v>
      </c>
      <c r="J4642" s="5" t="s">
        <v>6163</v>
      </c>
      <c r="K4642" s="5" t="s">
        <v>136</v>
      </c>
      <c r="L4642" s="5" t="s">
        <v>56</v>
      </c>
      <c r="M4642" s="5">
        <v>1.97</v>
      </c>
      <c r="N4642" s="5" t="s">
        <v>24</v>
      </c>
      <c r="O4642" s="49">
        <v>35</v>
      </c>
    </row>
    <row r="4643" spans="1:15" x14ac:dyDescent="0.2">
      <c r="A4643" s="48" t="s">
        <v>13099</v>
      </c>
      <c r="B4643" s="5" t="s">
        <v>2255</v>
      </c>
      <c r="C4643" s="5">
        <v>57</v>
      </c>
      <c r="D4643" s="5" t="s">
        <v>17</v>
      </c>
      <c r="E4643" s="5" t="s">
        <v>13100</v>
      </c>
      <c r="F4643" s="5">
        <v>-7748</v>
      </c>
      <c r="G4643" s="5" t="s">
        <v>94</v>
      </c>
      <c r="H4643" s="5" t="s">
        <v>144</v>
      </c>
      <c r="I4643" s="5">
        <v>141087.62</v>
      </c>
      <c r="J4643" s="5" t="s">
        <v>8374</v>
      </c>
      <c r="K4643" s="5" t="s">
        <v>22</v>
      </c>
      <c r="L4643" s="5" t="s">
        <v>23</v>
      </c>
      <c r="M4643" s="5">
        <v>2.3199999999999998</v>
      </c>
      <c r="N4643" s="5" t="s">
        <v>74</v>
      </c>
      <c r="O4643" s="49">
        <v>15</v>
      </c>
    </row>
    <row r="4644" spans="1:15" x14ac:dyDescent="0.2">
      <c r="A4644" s="48" t="s">
        <v>13101</v>
      </c>
      <c r="B4644" s="5" t="s">
        <v>5926</v>
      </c>
      <c r="C4644" s="5">
        <v>29</v>
      </c>
      <c r="D4644" s="5" t="s">
        <v>50</v>
      </c>
      <c r="E4644" s="5" t="s">
        <v>13102</v>
      </c>
      <c r="F4644" s="5">
        <v>-5399</v>
      </c>
      <c r="G4644" s="5" t="s">
        <v>37</v>
      </c>
      <c r="H4644" s="5" t="s">
        <v>66</v>
      </c>
      <c r="I4644" s="5">
        <v>61707.29</v>
      </c>
      <c r="J4644" s="5" t="s">
        <v>122</v>
      </c>
      <c r="K4644" s="5" t="s">
        <v>47</v>
      </c>
      <c r="L4644" s="5" t="s">
        <v>73</v>
      </c>
      <c r="M4644" s="5">
        <v>4.26</v>
      </c>
      <c r="N4644" s="5" t="s">
        <v>24</v>
      </c>
      <c r="O4644" s="49">
        <v>23</v>
      </c>
    </row>
    <row r="4645" spans="1:15" x14ac:dyDescent="0.2">
      <c r="A4645" s="48" t="s">
        <v>13103</v>
      </c>
      <c r="B4645" s="5" t="s">
        <v>5118</v>
      </c>
      <c r="C4645" s="5">
        <v>33</v>
      </c>
      <c r="D4645" s="5" t="s">
        <v>27</v>
      </c>
      <c r="E4645" s="5" t="s">
        <v>13104</v>
      </c>
      <c r="F4645" s="5">
        <v>-4224</v>
      </c>
      <c r="G4645" s="5" t="s">
        <v>19</v>
      </c>
      <c r="H4645" s="5" t="s">
        <v>30</v>
      </c>
      <c r="I4645" s="5">
        <v>127790.37</v>
      </c>
      <c r="J4645" s="5" t="s">
        <v>11704</v>
      </c>
      <c r="K4645" s="5" t="s">
        <v>22</v>
      </c>
      <c r="L4645" s="5" t="s">
        <v>56</v>
      </c>
      <c r="M4645" s="5">
        <v>3.02</v>
      </c>
      <c r="N4645" s="5" t="s">
        <v>57</v>
      </c>
      <c r="O4645" s="49">
        <v>39</v>
      </c>
    </row>
    <row r="4646" spans="1:15" x14ac:dyDescent="0.2">
      <c r="A4646" s="48" t="s">
        <v>13105</v>
      </c>
      <c r="B4646" s="5" t="s">
        <v>8068</v>
      </c>
      <c r="C4646" s="5">
        <v>30</v>
      </c>
      <c r="D4646" s="5" t="s">
        <v>17</v>
      </c>
      <c r="E4646" s="5" t="s">
        <v>13106</v>
      </c>
      <c r="F4646" s="5">
        <v>-2825</v>
      </c>
      <c r="G4646" s="5" t="s">
        <v>78</v>
      </c>
      <c r="H4646" s="5" t="s">
        <v>194</v>
      </c>
      <c r="I4646" s="5">
        <v>88656.82</v>
      </c>
      <c r="J4646" s="5" t="s">
        <v>13107</v>
      </c>
      <c r="K4646" s="5" t="s">
        <v>62</v>
      </c>
      <c r="L4646" s="5" t="s">
        <v>32</v>
      </c>
      <c r="M4646" s="5">
        <v>4.5599999999999996</v>
      </c>
      <c r="N4646" s="5" t="s">
        <v>74</v>
      </c>
      <c r="O4646" s="49">
        <v>30</v>
      </c>
    </row>
    <row r="4647" spans="1:15" x14ac:dyDescent="0.2">
      <c r="A4647" s="48" t="s">
        <v>13108</v>
      </c>
      <c r="B4647" s="5" t="s">
        <v>3272</v>
      </c>
      <c r="C4647" s="5">
        <v>59</v>
      </c>
      <c r="D4647" s="5" t="s">
        <v>17</v>
      </c>
      <c r="E4647" s="5" t="s">
        <v>13109</v>
      </c>
      <c r="F4647" s="5">
        <v>-2063</v>
      </c>
      <c r="G4647" s="5" t="s">
        <v>52</v>
      </c>
      <c r="H4647" s="5" t="s">
        <v>66</v>
      </c>
      <c r="I4647" s="5">
        <v>40898.86</v>
      </c>
      <c r="J4647" s="5" t="s">
        <v>13110</v>
      </c>
      <c r="K4647" s="5" t="s">
        <v>104</v>
      </c>
      <c r="L4647" s="5" t="s">
        <v>56</v>
      </c>
      <c r="M4647" s="5">
        <v>2.2200000000000002</v>
      </c>
      <c r="N4647" s="5" t="s">
        <v>24</v>
      </c>
      <c r="O4647" s="49">
        <v>20</v>
      </c>
    </row>
    <row r="4648" spans="1:15" x14ac:dyDescent="0.2">
      <c r="A4648" s="48" t="s">
        <v>13111</v>
      </c>
      <c r="B4648" s="5" t="s">
        <v>5025</v>
      </c>
      <c r="C4648" s="5">
        <v>36</v>
      </c>
      <c r="D4648" s="5" t="s">
        <v>50</v>
      </c>
      <c r="E4648" s="5" t="s">
        <v>13112</v>
      </c>
      <c r="F4648" s="5">
        <v>-3636</v>
      </c>
      <c r="G4648" s="5" t="s">
        <v>29</v>
      </c>
      <c r="H4648" s="5" t="s">
        <v>71</v>
      </c>
      <c r="I4648" s="5">
        <v>171333.21</v>
      </c>
      <c r="J4648" s="5" t="s">
        <v>9531</v>
      </c>
      <c r="K4648" s="5" t="s">
        <v>104</v>
      </c>
      <c r="L4648" s="5" t="s">
        <v>32</v>
      </c>
      <c r="M4648" s="5">
        <v>1.98</v>
      </c>
      <c r="N4648" s="5" t="s">
        <v>74</v>
      </c>
      <c r="O4648" s="49">
        <v>26</v>
      </c>
    </row>
    <row r="4649" spans="1:15" x14ac:dyDescent="0.2">
      <c r="A4649" s="48" t="s">
        <v>13113</v>
      </c>
      <c r="B4649" s="5" t="s">
        <v>8314</v>
      </c>
      <c r="C4649" s="5">
        <v>23</v>
      </c>
      <c r="D4649" s="5" t="s">
        <v>17</v>
      </c>
      <c r="E4649" s="5" t="s">
        <v>13114</v>
      </c>
      <c r="F4649" s="5">
        <v>-6217</v>
      </c>
      <c r="G4649" s="5" t="s">
        <v>78</v>
      </c>
      <c r="H4649" s="5" t="s">
        <v>30</v>
      </c>
      <c r="I4649" s="5">
        <v>45083.1</v>
      </c>
      <c r="J4649" s="5" t="s">
        <v>360</v>
      </c>
      <c r="K4649" s="5" t="s">
        <v>22</v>
      </c>
      <c r="L4649" s="5" t="s">
        <v>32</v>
      </c>
      <c r="M4649" s="5">
        <v>4.5599999999999996</v>
      </c>
      <c r="N4649" s="5" t="s">
        <v>41</v>
      </c>
      <c r="O4649" s="49">
        <v>10</v>
      </c>
    </row>
    <row r="4650" spans="1:15" x14ac:dyDescent="0.2">
      <c r="A4650" s="48" t="s">
        <v>13115</v>
      </c>
      <c r="B4650" s="5" t="s">
        <v>2206</v>
      </c>
      <c r="C4650" s="5">
        <v>40</v>
      </c>
      <c r="D4650" s="5" t="s">
        <v>50</v>
      </c>
      <c r="E4650" s="5" t="s">
        <v>13116</v>
      </c>
      <c r="F4650" s="5">
        <v>-3308</v>
      </c>
      <c r="G4650" s="5" t="s">
        <v>29</v>
      </c>
      <c r="H4650" s="5" t="s">
        <v>38</v>
      </c>
      <c r="I4650" s="5">
        <v>176899.16</v>
      </c>
      <c r="J4650" s="5" t="s">
        <v>7437</v>
      </c>
      <c r="K4650" s="5" t="s">
        <v>62</v>
      </c>
      <c r="L4650" s="5" t="s">
        <v>23</v>
      </c>
      <c r="M4650" s="5">
        <v>1.83</v>
      </c>
      <c r="N4650" s="5" t="s">
        <v>33</v>
      </c>
      <c r="O4650" s="49">
        <v>8</v>
      </c>
    </row>
    <row r="4651" spans="1:15" x14ac:dyDescent="0.2">
      <c r="A4651" s="48" t="s">
        <v>13117</v>
      </c>
      <c r="B4651" s="5" t="s">
        <v>8308</v>
      </c>
      <c r="C4651" s="5">
        <v>31</v>
      </c>
      <c r="D4651" s="5" t="s">
        <v>17</v>
      </c>
      <c r="E4651" s="5" t="s">
        <v>13118</v>
      </c>
      <c r="F4651" s="5">
        <v>-10912</v>
      </c>
      <c r="G4651" s="5" t="s">
        <v>45</v>
      </c>
      <c r="H4651" s="5" t="s">
        <v>194</v>
      </c>
      <c r="I4651" s="5">
        <v>54812.160000000003</v>
      </c>
      <c r="J4651" s="5" t="s">
        <v>1392</v>
      </c>
      <c r="K4651" s="5" t="s">
        <v>62</v>
      </c>
      <c r="L4651" s="5" t="s">
        <v>23</v>
      </c>
      <c r="M4651" s="5">
        <v>3.51</v>
      </c>
      <c r="N4651" s="5" t="s">
        <v>41</v>
      </c>
      <c r="O4651" s="49">
        <v>33</v>
      </c>
    </row>
    <row r="4652" spans="1:15" x14ac:dyDescent="0.2">
      <c r="A4652" s="48" t="s">
        <v>13119</v>
      </c>
      <c r="B4652" s="5" t="s">
        <v>2043</v>
      </c>
      <c r="C4652" s="5">
        <v>36</v>
      </c>
      <c r="D4652" s="5" t="s">
        <v>17</v>
      </c>
      <c r="E4652" s="5" t="s">
        <v>13120</v>
      </c>
      <c r="F4652" s="5">
        <v>-3273</v>
      </c>
      <c r="G4652" s="5" t="s">
        <v>116</v>
      </c>
      <c r="H4652" s="5" t="s">
        <v>30</v>
      </c>
      <c r="I4652" s="5">
        <v>126804.8</v>
      </c>
      <c r="J4652" s="5" t="s">
        <v>2850</v>
      </c>
      <c r="K4652" s="5" t="s">
        <v>118</v>
      </c>
      <c r="L4652" s="5" t="s">
        <v>73</v>
      </c>
      <c r="M4652" s="5">
        <v>3.11</v>
      </c>
      <c r="N4652" s="5" t="s">
        <v>24</v>
      </c>
      <c r="O4652" s="49">
        <v>12</v>
      </c>
    </row>
    <row r="4653" spans="1:15" x14ac:dyDescent="0.2">
      <c r="A4653" s="48" t="s">
        <v>13121</v>
      </c>
      <c r="B4653" s="5" t="s">
        <v>9838</v>
      </c>
      <c r="C4653" s="5">
        <v>38</v>
      </c>
      <c r="D4653" s="5" t="s">
        <v>50</v>
      </c>
      <c r="E4653" s="5" t="s">
        <v>13122</v>
      </c>
      <c r="F4653" s="5">
        <v>-8771</v>
      </c>
      <c r="G4653" s="5" t="s">
        <v>85</v>
      </c>
      <c r="H4653" s="5" t="s">
        <v>53</v>
      </c>
      <c r="I4653" s="5">
        <v>124282.55</v>
      </c>
      <c r="J4653" s="5" t="s">
        <v>3031</v>
      </c>
      <c r="K4653" s="5" t="s">
        <v>22</v>
      </c>
      <c r="L4653" s="5" t="s">
        <v>56</v>
      </c>
      <c r="M4653" s="5">
        <v>1.84</v>
      </c>
      <c r="N4653" s="5" t="s">
        <v>74</v>
      </c>
      <c r="O4653" s="49">
        <v>15</v>
      </c>
    </row>
    <row r="4654" spans="1:15" x14ac:dyDescent="0.2">
      <c r="A4654" s="48" t="s">
        <v>13123</v>
      </c>
      <c r="B4654" s="5" t="s">
        <v>10880</v>
      </c>
      <c r="C4654" s="5">
        <v>53</v>
      </c>
      <c r="D4654" s="5" t="s">
        <v>50</v>
      </c>
      <c r="E4654" s="5" t="s">
        <v>13124</v>
      </c>
      <c r="F4654" s="5">
        <v>-10127</v>
      </c>
      <c r="G4654" s="5" t="s">
        <v>37</v>
      </c>
      <c r="H4654" s="5" t="s">
        <v>144</v>
      </c>
      <c r="I4654" s="5">
        <v>111098.02</v>
      </c>
      <c r="J4654" s="5" t="s">
        <v>2417</v>
      </c>
      <c r="K4654" s="5" t="s">
        <v>55</v>
      </c>
      <c r="L4654" s="5" t="s">
        <v>73</v>
      </c>
      <c r="M4654" s="5">
        <v>3.69</v>
      </c>
      <c r="N4654" s="5" t="s">
        <v>74</v>
      </c>
      <c r="O4654" s="49">
        <v>18</v>
      </c>
    </row>
    <row r="4655" spans="1:15" x14ac:dyDescent="0.2">
      <c r="A4655" s="48" t="s">
        <v>13125</v>
      </c>
      <c r="B4655" s="5" t="s">
        <v>3089</v>
      </c>
      <c r="C4655" s="5">
        <v>43</v>
      </c>
      <c r="D4655" s="5" t="s">
        <v>50</v>
      </c>
      <c r="E4655" s="5" t="s">
        <v>13126</v>
      </c>
      <c r="F4655" s="5">
        <v>-6063</v>
      </c>
      <c r="G4655" s="5" t="s">
        <v>37</v>
      </c>
      <c r="H4655" s="5" t="s">
        <v>20</v>
      </c>
      <c r="I4655" s="5">
        <v>113204.61</v>
      </c>
      <c r="J4655" s="5" t="s">
        <v>752</v>
      </c>
      <c r="K4655" s="5" t="s">
        <v>81</v>
      </c>
      <c r="L4655" s="5" t="s">
        <v>32</v>
      </c>
      <c r="M4655" s="5">
        <v>1.39</v>
      </c>
      <c r="N4655" s="5" t="s">
        <v>57</v>
      </c>
      <c r="O4655" s="49">
        <v>17</v>
      </c>
    </row>
    <row r="4656" spans="1:15" x14ac:dyDescent="0.2">
      <c r="A4656" s="48" t="s">
        <v>13127</v>
      </c>
      <c r="B4656" s="5" t="s">
        <v>11804</v>
      </c>
      <c r="C4656" s="5">
        <v>24</v>
      </c>
      <c r="D4656" s="5" t="s">
        <v>50</v>
      </c>
      <c r="E4656" s="5" t="s">
        <v>13128</v>
      </c>
      <c r="F4656" s="5">
        <v>-10263</v>
      </c>
      <c r="G4656" s="5" t="s">
        <v>52</v>
      </c>
      <c r="H4656" s="5" t="s">
        <v>194</v>
      </c>
      <c r="I4656" s="5">
        <v>143013.95000000001</v>
      </c>
      <c r="J4656" s="5" t="s">
        <v>4375</v>
      </c>
      <c r="K4656" s="5" t="s">
        <v>118</v>
      </c>
      <c r="L4656" s="5" t="s">
        <v>32</v>
      </c>
      <c r="M4656" s="5">
        <v>1.03</v>
      </c>
      <c r="N4656" s="5" t="s">
        <v>74</v>
      </c>
      <c r="O4656" s="49">
        <v>33</v>
      </c>
    </row>
    <row r="4657" spans="1:15" x14ac:dyDescent="0.2">
      <c r="A4657" s="48" t="s">
        <v>13129</v>
      </c>
      <c r="B4657" s="5" t="s">
        <v>10190</v>
      </c>
      <c r="C4657" s="5">
        <v>25</v>
      </c>
      <c r="D4657" s="5" t="s">
        <v>17</v>
      </c>
      <c r="E4657" s="5" t="s">
        <v>13130</v>
      </c>
      <c r="F4657" s="5">
        <v>-10500</v>
      </c>
      <c r="G4657" s="5" t="s">
        <v>37</v>
      </c>
      <c r="H4657" s="5" t="s">
        <v>30</v>
      </c>
      <c r="I4657" s="5">
        <v>179964.22</v>
      </c>
      <c r="J4657" s="5" t="s">
        <v>3934</v>
      </c>
      <c r="K4657" s="5" t="s">
        <v>127</v>
      </c>
      <c r="L4657" s="5" t="s">
        <v>73</v>
      </c>
      <c r="M4657" s="5">
        <v>4.07</v>
      </c>
      <c r="N4657" s="5" t="s">
        <v>41</v>
      </c>
      <c r="O4657" s="49">
        <v>27</v>
      </c>
    </row>
    <row r="4658" spans="1:15" x14ac:dyDescent="0.2">
      <c r="A4658" s="48" t="s">
        <v>13131</v>
      </c>
      <c r="B4658" s="5" t="s">
        <v>5103</v>
      </c>
      <c r="C4658" s="5">
        <v>38</v>
      </c>
      <c r="D4658" s="5" t="s">
        <v>27</v>
      </c>
      <c r="E4658" s="5" t="s">
        <v>13132</v>
      </c>
      <c r="F4658" s="5">
        <v>-10377</v>
      </c>
      <c r="G4658" s="5" t="s">
        <v>99</v>
      </c>
      <c r="H4658" s="5" t="s">
        <v>38</v>
      </c>
      <c r="I4658" s="5">
        <v>177150.15</v>
      </c>
      <c r="J4658" s="5" t="s">
        <v>1136</v>
      </c>
      <c r="K4658" s="5" t="s">
        <v>62</v>
      </c>
      <c r="L4658" s="5" t="s">
        <v>73</v>
      </c>
      <c r="M4658" s="5">
        <v>3.95</v>
      </c>
      <c r="N4658" s="5" t="s">
        <v>57</v>
      </c>
      <c r="O4658" s="49">
        <v>40</v>
      </c>
    </row>
    <row r="4659" spans="1:15" x14ac:dyDescent="0.2">
      <c r="A4659" s="48" t="s">
        <v>13133</v>
      </c>
      <c r="B4659" s="5" t="s">
        <v>580</v>
      </c>
      <c r="C4659" s="5">
        <v>62</v>
      </c>
      <c r="D4659" s="5" t="s">
        <v>27</v>
      </c>
      <c r="E4659" s="5" t="s">
        <v>13134</v>
      </c>
      <c r="F4659" s="5">
        <v>-10708</v>
      </c>
      <c r="G4659" s="5" t="s">
        <v>45</v>
      </c>
      <c r="H4659" s="5" t="s">
        <v>173</v>
      </c>
      <c r="I4659" s="5">
        <v>66479.149999999994</v>
      </c>
      <c r="J4659" s="5" t="s">
        <v>2197</v>
      </c>
      <c r="K4659" s="5" t="s">
        <v>47</v>
      </c>
      <c r="L4659" s="5" t="s">
        <v>73</v>
      </c>
      <c r="M4659" s="5">
        <v>2.77</v>
      </c>
      <c r="N4659" s="5" t="s">
        <v>74</v>
      </c>
      <c r="O4659" s="49">
        <v>24</v>
      </c>
    </row>
    <row r="4660" spans="1:15" x14ac:dyDescent="0.2">
      <c r="A4660" s="48" t="s">
        <v>13135</v>
      </c>
      <c r="B4660" s="5" t="s">
        <v>10624</v>
      </c>
      <c r="C4660" s="5">
        <v>24</v>
      </c>
      <c r="D4660" s="5" t="s">
        <v>50</v>
      </c>
      <c r="E4660" s="5" t="s">
        <v>13136</v>
      </c>
      <c r="F4660" s="5">
        <v>-3659</v>
      </c>
      <c r="G4660" s="5" t="s">
        <v>37</v>
      </c>
      <c r="H4660" s="5" t="s">
        <v>194</v>
      </c>
      <c r="I4660" s="5">
        <v>71304.009999999995</v>
      </c>
      <c r="J4660" s="5" t="s">
        <v>6613</v>
      </c>
      <c r="K4660" s="5" t="s">
        <v>55</v>
      </c>
      <c r="L4660" s="5" t="s">
        <v>32</v>
      </c>
      <c r="M4660" s="5">
        <v>2.48</v>
      </c>
      <c r="N4660" s="5" t="s">
        <v>24</v>
      </c>
      <c r="O4660" s="49">
        <v>16</v>
      </c>
    </row>
    <row r="4661" spans="1:15" x14ac:dyDescent="0.2">
      <c r="A4661" s="48" t="s">
        <v>13137</v>
      </c>
      <c r="B4661" s="5" t="s">
        <v>13138</v>
      </c>
      <c r="C4661" s="5">
        <v>40</v>
      </c>
      <c r="D4661" s="5" t="s">
        <v>17</v>
      </c>
      <c r="E4661" s="5" t="s">
        <v>13139</v>
      </c>
      <c r="F4661" s="5">
        <v>-6569</v>
      </c>
      <c r="G4661" s="5" t="s">
        <v>37</v>
      </c>
      <c r="H4661" s="5" t="s">
        <v>38</v>
      </c>
      <c r="I4661" s="5">
        <v>60070.83</v>
      </c>
      <c r="J4661" s="5" t="s">
        <v>9099</v>
      </c>
      <c r="K4661" s="5" t="s">
        <v>118</v>
      </c>
      <c r="L4661" s="5" t="s">
        <v>32</v>
      </c>
      <c r="M4661" s="5">
        <v>1.39</v>
      </c>
      <c r="N4661" s="5" t="s">
        <v>74</v>
      </c>
      <c r="O4661" s="49">
        <v>22</v>
      </c>
    </row>
    <row r="4662" spans="1:15" x14ac:dyDescent="0.2">
      <c r="A4662" s="48" t="s">
        <v>13140</v>
      </c>
      <c r="B4662" s="5" t="s">
        <v>13141</v>
      </c>
      <c r="C4662" s="5">
        <v>46</v>
      </c>
      <c r="D4662" s="5" t="s">
        <v>17</v>
      </c>
      <c r="E4662" s="5" t="s">
        <v>13142</v>
      </c>
      <c r="F4662" s="5">
        <v>-6870</v>
      </c>
      <c r="G4662" s="5" t="s">
        <v>29</v>
      </c>
      <c r="H4662" s="5" t="s">
        <v>71</v>
      </c>
      <c r="I4662" s="5">
        <v>114718.52</v>
      </c>
      <c r="J4662" s="5" t="s">
        <v>2992</v>
      </c>
      <c r="K4662" s="5" t="s">
        <v>136</v>
      </c>
      <c r="L4662" s="5" t="s">
        <v>56</v>
      </c>
      <c r="M4662" s="5">
        <v>2.29</v>
      </c>
      <c r="N4662" s="5" t="s">
        <v>41</v>
      </c>
      <c r="O4662" s="49">
        <v>4</v>
      </c>
    </row>
    <row r="4663" spans="1:15" x14ac:dyDescent="0.2">
      <c r="A4663" s="48" t="s">
        <v>13143</v>
      </c>
      <c r="B4663" s="5" t="s">
        <v>3885</v>
      </c>
      <c r="C4663" s="5">
        <v>64</v>
      </c>
      <c r="D4663" s="5" t="s">
        <v>50</v>
      </c>
      <c r="E4663" s="5" t="s">
        <v>13144</v>
      </c>
      <c r="F4663" s="5">
        <v>-7568</v>
      </c>
      <c r="G4663" s="5" t="s">
        <v>19</v>
      </c>
      <c r="H4663" s="5" t="s">
        <v>144</v>
      </c>
      <c r="I4663" s="5">
        <v>82400.52</v>
      </c>
      <c r="J4663" s="5" t="s">
        <v>10044</v>
      </c>
      <c r="K4663" s="5" t="s">
        <v>47</v>
      </c>
      <c r="L4663" s="5" t="s">
        <v>32</v>
      </c>
      <c r="M4663" s="5">
        <v>2.65</v>
      </c>
      <c r="N4663" s="5" t="s">
        <v>24</v>
      </c>
      <c r="O4663" s="49">
        <v>17</v>
      </c>
    </row>
    <row r="4664" spans="1:15" x14ac:dyDescent="0.2">
      <c r="A4664" s="48" t="s">
        <v>13145</v>
      </c>
      <c r="B4664" s="5" t="s">
        <v>1851</v>
      </c>
      <c r="C4664" s="5">
        <v>24</v>
      </c>
      <c r="D4664" s="5" t="s">
        <v>27</v>
      </c>
      <c r="E4664" s="5" t="s">
        <v>13146</v>
      </c>
      <c r="F4664" s="5">
        <v>-10493</v>
      </c>
      <c r="G4664" s="5" t="s">
        <v>85</v>
      </c>
      <c r="H4664" s="5" t="s">
        <v>66</v>
      </c>
      <c r="I4664" s="5">
        <v>83865.289999999994</v>
      </c>
      <c r="J4664" s="5" t="s">
        <v>12370</v>
      </c>
      <c r="K4664" s="5" t="s">
        <v>62</v>
      </c>
      <c r="L4664" s="5" t="s">
        <v>56</v>
      </c>
      <c r="M4664" s="5">
        <v>3.21</v>
      </c>
      <c r="N4664" s="5" t="s">
        <v>41</v>
      </c>
      <c r="O4664" s="49">
        <v>25</v>
      </c>
    </row>
    <row r="4665" spans="1:15" x14ac:dyDescent="0.2">
      <c r="A4665" s="48" t="s">
        <v>13147</v>
      </c>
      <c r="B4665" s="5" t="s">
        <v>3075</v>
      </c>
      <c r="C4665" s="5">
        <v>49</v>
      </c>
      <c r="D4665" s="5" t="s">
        <v>27</v>
      </c>
      <c r="E4665" s="5" t="s">
        <v>13148</v>
      </c>
      <c r="F4665" s="5">
        <v>-3913</v>
      </c>
      <c r="G4665" s="5" t="s">
        <v>19</v>
      </c>
      <c r="H4665" s="5" t="s">
        <v>53</v>
      </c>
      <c r="I4665" s="5">
        <v>75205.490000000005</v>
      </c>
      <c r="J4665" s="5" t="s">
        <v>3569</v>
      </c>
      <c r="K4665" s="5" t="s">
        <v>104</v>
      </c>
      <c r="L4665" s="5" t="s">
        <v>23</v>
      </c>
      <c r="M4665" s="5">
        <v>2.4300000000000002</v>
      </c>
      <c r="N4665" s="5" t="s">
        <v>33</v>
      </c>
      <c r="O4665" s="49">
        <v>30</v>
      </c>
    </row>
    <row r="4666" spans="1:15" x14ac:dyDescent="0.2">
      <c r="A4666" s="48" t="s">
        <v>13149</v>
      </c>
      <c r="B4666" s="5" t="s">
        <v>176</v>
      </c>
      <c r="C4666" s="5">
        <v>54</v>
      </c>
      <c r="D4666" s="5" t="s">
        <v>50</v>
      </c>
      <c r="E4666" s="5" t="s">
        <v>13150</v>
      </c>
      <c r="F4666" s="5">
        <v>-4390</v>
      </c>
      <c r="G4666" s="5" t="s">
        <v>85</v>
      </c>
      <c r="H4666" s="5" t="s">
        <v>173</v>
      </c>
      <c r="I4666" s="5">
        <v>44617.279999999999</v>
      </c>
      <c r="J4666" s="5" t="s">
        <v>3079</v>
      </c>
      <c r="K4666" s="5" t="s">
        <v>104</v>
      </c>
      <c r="L4666" s="5" t="s">
        <v>32</v>
      </c>
      <c r="M4666" s="5">
        <v>3.76</v>
      </c>
      <c r="N4666" s="5" t="s">
        <v>41</v>
      </c>
      <c r="O4666" s="49">
        <v>26</v>
      </c>
    </row>
    <row r="4667" spans="1:15" x14ac:dyDescent="0.2">
      <c r="A4667" s="48" t="s">
        <v>13151</v>
      </c>
      <c r="B4667" s="5" t="s">
        <v>3134</v>
      </c>
      <c r="C4667" s="5">
        <v>59</v>
      </c>
      <c r="D4667" s="5" t="s">
        <v>17</v>
      </c>
      <c r="E4667" s="5" t="s">
        <v>13152</v>
      </c>
      <c r="F4667" s="5">
        <v>-5564</v>
      </c>
      <c r="G4667" s="5" t="s">
        <v>94</v>
      </c>
      <c r="H4667" s="5" t="s">
        <v>71</v>
      </c>
      <c r="I4667" s="5">
        <v>39006.949999999997</v>
      </c>
      <c r="J4667" s="5" t="s">
        <v>5485</v>
      </c>
      <c r="K4667" s="5" t="s">
        <v>104</v>
      </c>
      <c r="L4667" s="5" t="s">
        <v>23</v>
      </c>
      <c r="M4667" s="5">
        <v>4.9000000000000004</v>
      </c>
      <c r="N4667" s="5" t="s">
        <v>24</v>
      </c>
      <c r="O4667" s="49">
        <v>14</v>
      </c>
    </row>
    <row r="4668" spans="1:15" x14ac:dyDescent="0.2">
      <c r="A4668" s="48" t="s">
        <v>13153</v>
      </c>
      <c r="B4668" s="5" t="s">
        <v>11741</v>
      </c>
      <c r="C4668" s="5">
        <v>54</v>
      </c>
      <c r="D4668" s="5" t="s">
        <v>27</v>
      </c>
      <c r="E4668" s="5" t="s">
        <v>13154</v>
      </c>
      <c r="F4668" s="5">
        <v>-6502</v>
      </c>
      <c r="G4668" s="5" t="s">
        <v>78</v>
      </c>
      <c r="H4668" s="5" t="s">
        <v>79</v>
      </c>
      <c r="I4668" s="5">
        <v>149062.76999999999</v>
      </c>
      <c r="J4668" s="5" t="s">
        <v>2339</v>
      </c>
      <c r="K4668" s="5" t="s">
        <v>55</v>
      </c>
      <c r="L4668" s="5" t="s">
        <v>73</v>
      </c>
      <c r="M4668" s="5">
        <v>1.76</v>
      </c>
      <c r="N4668" s="5" t="s">
        <v>41</v>
      </c>
      <c r="O4668" s="49">
        <v>20</v>
      </c>
    </row>
    <row r="4669" spans="1:15" x14ac:dyDescent="0.2">
      <c r="A4669" s="48" t="s">
        <v>13155</v>
      </c>
      <c r="B4669" s="5" t="s">
        <v>2583</v>
      </c>
      <c r="C4669" s="5">
        <v>28</v>
      </c>
      <c r="D4669" s="5" t="s">
        <v>27</v>
      </c>
      <c r="E4669" s="5" t="s">
        <v>13156</v>
      </c>
      <c r="F4669" s="5">
        <v>-8186</v>
      </c>
      <c r="G4669" s="5" t="s">
        <v>52</v>
      </c>
      <c r="H4669" s="5" t="s">
        <v>79</v>
      </c>
      <c r="I4669" s="5">
        <v>171496.47</v>
      </c>
      <c r="J4669" s="5" t="s">
        <v>2550</v>
      </c>
      <c r="K4669" s="5" t="s">
        <v>62</v>
      </c>
      <c r="L4669" s="5" t="s">
        <v>23</v>
      </c>
      <c r="M4669" s="5">
        <v>1.48</v>
      </c>
      <c r="N4669" s="5" t="s">
        <v>41</v>
      </c>
      <c r="O4669" s="49">
        <v>28</v>
      </c>
    </row>
    <row r="4670" spans="1:15" x14ac:dyDescent="0.2">
      <c r="A4670" s="48" t="s">
        <v>13157</v>
      </c>
      <c r="B4670" s="5" t="s">
        <v>4361</v>
      </c>
      <c r="C4670" s="5">
        <v>46</v>
      </c>
      <c r="D4670" s="5" t="s">
        <v>27</v>
      </c>
      <c r="E4670" s="5" t="s">
        <v>13158</v>
      </c>
      <c r="F4670" s="5">
        <v>-5575</v>
      </c>
      <c r="G4670" s="5" t="s">
        <v>85</v>
      </c>
      <c r="H4670" s="5" t="s">
        <v>144</v>
      </c>
      <c r="I4670" s="5">
        <v>121118.32</v>
      </c>
      <c r="J4670" s="5" t="s">
        <v>2080</v>
      </c>
      <c r="K4670" s="5" t="s">
        <v>55</v>
      </c>
      <c r="L4670" s="5" t="s">
        <v>56</v>
      </c>
      <c r="M4670" s="5">
        <v>3.05</v>
      </c>
      <c r="N4670" s="5" t="s">
        <v>41</v>
      </c>
      <c r="O4670" s="49">
        <v>7</v>
      </c>
    </row>
    <row r="4671" spans="1:15" x14ac:dyDescent="0.2">
      <c r="A4671" s="48" t="s">
        <v>13159</v>
      </c>
      <c r="B4671" s="5" t="s">
        <v>12888</v>
      </c>
      <c r="C4671" s="5">
        <v>58</v>
      </c>
      <c r="D4671" s="5" t="s">
        <v>27</v>
      </c>
      <c r="E4671" s="5" t="s">
        <v>13160</v>
      </c>
      <c r="F4671" s="5">
        <v>-5814</v>
      </c>
      <c r="G4671" s="5" t="s">
        <v>116</v>
      </c>
      <c r="H4671" s="5" t="s">
        <v>194</v>
      </c>
      <c r="I4671" s="5">
        <v>40316.25</v>
      </c>
      <c r="J4671" s="5" t="s">
        <v>818</v>
      </c>
      <c r="K4671" s="5" t="s">
        <v>104</v>
      </c>
      <c r="L4671" s="5" t="s">
        <v>23</v>
      </c>
      <c r="M4671" s="5">
        <v>3.67</v>
      </c>
      <c r="N4671" s="5" t="s">
        <v>24</v>
      </c>
      <c r="O4671" s="49">
        <v>21</v>
      </c>
    </row>
    <row r="4672" spans="1:15" x14ac:dyDescent="0.2">
      <c r="A4672" s="48" t="s">
        <v>13161</v>
      </c>
      <c r="B4672" s="5" t="s">
        <v>5206</v>
      </c>
      <c r="C4672" s="5">
        <v>56</v>
      </c>
      <c r="D4672" s="5" t="s">
        <v>17</v>
      </c>
      <c r="E4672" s="5" t="s">
        <v>13162</v>
      </c>
      <c r="F4672" s="5">
        <v>-5540</v>
      </c>
      <c r="G4672" s="5" t="s">
        <v>37</v>
      </c>
      <c r="H4672" s="5" t="s">
        <v>194</v>
      </c>
      <c r="I4672" s="5">
        <v>43812.14</v>
      </c>
      <c r="J4672" s="5" t="s">
        <v>4561</v>
      </c>
      <c r="K4672" s="5" t="s">
        <v>118</v>
      </c>
      <c r="L4672" s="5" t="s">
        <v>73</v>
      </c>
      <c r="M4672" s="5">
        <v>4.0999999999999996</v>
      </c>
      <c r="N4672" s="5" t="s">
        <v>57</v>
      </c>
      <c r="O4672" s="49">
        <v>18</v>
      </c>
    </row>
    <row r="4673" spans="1:15" x14ac:dyDescent="0.2">
      <c r="A4673" s="48" t="s">
        <v>13163</v>
      </c>
      <c r="B4673" s="5" t="s">
        <v>13164</v>
      </c>
      <c r="C4673" s="5">
        <v>41</v>
      </c>
      <c r="D4673" s="5" t="s">
        <v>17</v>
      </c>
      <c r="E4673" s="5" t="s">
        <v>13165</v>
      </c>
      <c r="F4673" s="5">
        <v>-6426</v>
      </c>
      <c r="G4673" s="5" t="s">
        <v>52</v>
      </c>
      <c r="H4673" s="5" t="s">
        <v>53</v>
      </c>
      <c r="I4673" s="5">
        <v>108037.62</v>
      </c>
      <c r="J4673" s="5" t="s">
        <v>1403</v>
      </c>
      <c r="K4673" s="5" t="s">
        <v>40</v>
      </c>
      <c r="L4673" s="5" t="s">
        <v>73</v>
      </c>
      <c r="M4673" s="5">
        <v>2.73</v>
      </c>
      <c r="N4673" s="5" t="s">
        <v>33</v>
      </c>
      <c r="O4673" s="49">
        <v>14</v>
      </c>
    </row>
    <row r="4674" spans="1:15" x14ac:dyDescent="0.2">
      <c r="A4674" s="48" t="s">
        <v>13166</v>
      </c>
      <c r="B4674" s="5" t="s">
        <v>2845</v>
      </c>
      <c r="C4674" s="5">
        <v>48</v>
      </c>
      <c r="D4674" s="5" t="s">
        <v>50</v>
      </c>
      <c r="E4674" s="5" t="s">
        <v>13167</v>
      </c>
      <c r="F4674" s="5">
        <v>-7015</v>
      </c>
      <c r="G4674" s="5" t="s">
        <v>37</v>
      </c>
      <c r="H4674" s="5" t="s">
        <v>30</v>
      </c>
      <c r="I4674" s="5">
        <v>144472.68</v>
      </c>
      <c r="J4674" s="5" t="s">
        <v>13168</v>
      </c>
      <c r="K4674" s="5" t="s">
        <v>55</v>
      </c>
      <c r="L4674" s="5" t="s">
        <v>73</v>
      </c>
      <c r="M4674" s="5">
        <v>4.2699999999999996</v>
      </c>
      <c r="N4674" s="5" t="s">
        <v>24</v>
      </c>
      <c r="O4674" s="49">
        <v>12</v>
      </c>
    </row>
    <row r="4675" spans="1:15" x14ac:dyDescent="0.2">
      <c r="A4675" s="48" t="s">
        <v>13169</v>
      </c>
      <c r="B4675" s="5" t="s">
        <v>7426</v>
      </c>
      <c r="C4675" s="5">
        <v>34</v>
      </c>
      <c r="D4675" s="5" t="s">
        <v>27</v>
      </c>
      <c r="E4675" s="5" t="s">
        <v>13170</v>
      </c>
      <c r="F4675" s="5">
        <v>-3133</v>
      </c>
      <c r="G4675" s="5" t="s">
        <v>85</v>
      </c>
      <c r="H4675" s="5" t="s">
        <v>71</v>
      </c>
      <c r="I4675" s="5">
        <v>122102.64</v>
      </c>
      <c r="J4675" s="5" t="s">
        <v>904</v>
      </c>
      <c r="K4675" s="5" t="s">
        <v>81</v>
      </c>
      <c r="L4675" s="5" t="s">
        <v>73</v>
      </c>
      <c r="M4675" s="5">
        <v>3.25</v>
      </c>
      <c r="N4675" s="5" t="s">
        <v>74</v>
      </c>
      <c r="O4675" s="49">
        <v>9</v>
      </c>
    </row>
    <row r="4676" spans="1:15" x14ac:dyDescent="0.2">
      <c r="A4676" s="48" t="s">
        <v>13171</v>
      </c>
      <c r="B4676" s="5" t="s">
        <v>13172</v>
      </c>
      <c r="C4676" s="5">
        <v>40</v>
      </c>
      <c r="D4676" s="5" t="s">
        <v>27</v>
      </c>
      <c r="E4676" s="5" t="s">
        <v>13173</v>
      </c>
      <c r="F4676" s="5">
        <v>-3691</v>
      </c>
      <c r="G4676" s="5" t="s">
        <v>52</v>
      </c>
      <c r="H4676" s="5" t="s">
        <v>53</v>
      </c>
      <c r="I4676" s="5">
        <v>48495.35</v>
      </c>
      <c r="J4676" s="5" t="s">
        <v>13174</v>
      </c>
      <c r="K4676" s="5" t="s">
        <v>118</v>
      </c>
      <c r="L4676" s="5" t="s">
        <v>56</v>
      </c>
      <c r="M4676" s="5">
        <v>4.2699999999999996</v>
      </c>
      <c r="N4676" s="5" t="s">
        <v>33</v>
      </c>
      <c r="O4676" s="49">
        <v>17</v>
      </c>
    </row>
    <row r="4677" spans="1:15" x14ac:dyDescent="0.2">
      <c r="A4677" s="48" t="s">
        <v>13175</v>
      </c>
      <c r="B4677" s="5" t="s">
        <v>9048</v>
      </c>
      <c r="C4677" s="5">
        <v>32</v>
      </c>
      <c r="D4677" s="5" t="s">
        <v>17</v>
      </c>
      <c r="E4677" s="5" t="s">
        <v>13176</v>
      </c>
      <c r="F4677" s="5">
        <v>-4953</v>
      </c>
      <c r="G4677" s="5" t="s">
        <v>45</v>
      </c>
      <c r="H4677" s="5" t="s">
        <v>173</v>
      </c>
      <c r="I4677" s="5">
        <v>56488.95</v>
      </c>
      <c r="J4677" s="5" t="s">
        <v>1338</v>
      </c>
      <c r="K4677" s="5" t="s">
        <v>118</v>
      </c>
      <c r="L4677" s="5" t="s">
        <v>56</v>
      </c>
      <c r="M4677" s="5">
        <v>1.1100000000000001</v>
      </c>
      <c r="N4677" s="5" t="s">
        <v>74</v>
      </c>
      <c r="O4677" s="49">
        <v>36</v>
      </c>
    </row>
    <row r="4678" spans="1:15" x14ac:dyDescent="0.2">
      <c r="A4678" s="48" t="s">
        <v>13177</v>
      </c>
      <c r="B4678" s="5" t="s">
        <v>955</v>
      </c>
      <c r="C4678" s="5">
        <v>32</v>
      </c>
      <c r="D4678" s="5" t="s">
        <v>50</v>
      </c>
      <c r="E4678" s="5" t="s">
        <v>13178</v>
      </c>
      <c r="F4678" s="5">
        <v>-4943</v>
      </c>
      <c r="G4678" s="5" t="s">
        <v>19</v>
      </c>
      <c r="H4678" s="5" t="s">
        <v>53</v>
      </c>
      <c r="I4678" s="5">
        <v>161372.65</v>
      </c>
      <c r="J4678" s="5" t="s">
        <v>484</v>
      </c>
      <c r="K4678" s="5" t="s">
        <v>104</v>
      </c>
      <c r="L4678" s="5" t="s">
        <v>32</v>
      </c>
      <c r="M4678" s="5">
        <v>2.0099999999999998</v>
      </c>
      <c r="N4678" s="5" t="s">
        <v>24</v>
      </c>
      <c r="O4678" s="49">
        <v>29</v>
      </c>
    </row>
    <row r="4679" spans="1:15" x14ac:dyDescent="0.2">
      <c r="A4679" s="48" t="s">
        <v>13179</v>
      </c>
      <c r="B4679" s="5" t="s">
        <v>6438</v>
      </c>
      <c r="C4679" s="5">
        <v>61</v>
      </c>
      <c r="D4679" s="5" t="s">
        <v>27</v>
      </c>
      <c r="E4679" s="5" t="s">
        <v>13180</v>
      </c>
      <c r="F4679" s="5">
        <v>-8630</v>
      </c>
      <c r="G4679" s="5" t="s">
        <v>37</v>
      </c>
      <c r="H4679" s="5" t="s">
        <v>194</v>
      </c>
      <c r="I4679" s="5">
        <v>88227.06</v>
      </c>
      <c r="J4679" s="5" t="s">
        <v>1231</v>
      </c>
      <c r="K4679" s="5" t="s">
        <v>104</v>
      </c>
      <c r="L4679" s="5" t="s">
        <v>56</v>
      </c>
      <c r="M4679" s="5">
        <v>1.22</v>
      </c>
      <c r="N4679" s="5" t="s">
        <v>24</v>
      </c>
      <c r="O4679" s="49">
        <v>28</v>
      </c>
    </row>
    <row r="4680" spans="1:15" x14ac:dyDescent="0.2">
      <c r="A4680" s="48" t="s">
        <v>13181</v>
      </c>
      <c r="B4680" s="5" t="s">
        <v>3342</v>
      </c>
      <c r="C4680" s="5">
        <v>25</v>
      </c>
      <c r="D4680" s="5" t="s">
        <v>27</v>
      </c>
      <c r="E4680" s="5" t="s">
        <v>13182</v>
      </c>
      <c r="F4680" s="5">
        <v>-8242</v>
      </c>
      <c r="G4680" s="5" t="s">
        <v>94</v>
      </c>
      <c r="H4680" s="5" t="s">
        <v>173</v>
      </c>
      <c r="I4680" s="5">
        <v>68878.05</v>
      </c>
      <c r="J4680" s="5" t="s">
        <v>12824</v>
      </c>
      <c r="K4680" s="5" t="s">
        <v>118</v>
      </c>
      <c r="L4680" s="5" t="s">
        <v>32</v>
      </c>
      <c r="M4680" s="5">
        <v>4.93</v>
      </c>
      <c r="N4680" s="5" t="s">
        <v>41</v>
      </c>
      <c r="O4680" s="49">
        <v>35</v>
      </c>
    </row>
    <row r="4681" spans="1:15" x14ac:dyDescent="0.2">
      <c r="A4681" s="48" t="s">
        <v>13183</v>
      </c>
      <c r="B4681" s="5" t="s">
        <v>1960</v>
      </c>
      <c r="C4681" s="5">
        <v>35</v>
      </c>
      <c r="D4681" s="5" t="s">
        <v>50</v>
      </c>
      <c r="E4681" s="5" t="s">
        <v>3132</v>
      </c>
      <c r="F4681" s="5">
        <v>-3065</v>
      </c>
      <c r="G4681" s="5" t="s">
        <v>85</v>
      </c>
      <c r="H4681" s="5" t="s">
        <v>173</v>
      </c>
      <c r="I4681" s="5">
        <v>158789.34</v>
      </c>
      <c r="J4681" s="5" t="s">
        <v>2161</v>
      </c>
      <c r="K4681" s="5" t="s">
        <v>104</v>
      </c>
      <c r="L4681" s="5" t="s">
        <v>23</v>
      </c>
      <c r="M4681" s="5">
        <v>3.75</v>
      </c>
      <c r="N4681" s="5" t="s">
        <v>41</v>
      </c>
      <c r="O4681" s="49">
        <v>34</v>
      </c>
    </row>
    <row r="4682" spans="1:15" x14ac:dyDescent="0.2">
      <c r="A4682" s="48" t="s">
        <v>13184</v>
      </c>
      <c r="B4682" s="5" t="s">
        <v>638</v>
      </c>
      <c r="C4682" s="5">
        <v>57</v>
      </c>
      <c r="D4682" s="5" t="s">
        <v>50</v>
      </c>
      <c r="E4682" s="5" t="s">
        <v>13185</v>
      </c>
      <c r="F4682" s="5">
        <v>-4043</v>
      </c>
      <c r="G4682" s="5" t="s">
        <v>37</v>
      </c>
      <c r="H4682" s="5" t="s">
        <v>20</v>
      </c>
      <c r="I4682" s="5">
        <v>120490.05</v>
      </c>
      <c r="J4682" s="5" t="s">
        <v>13186</v>
      </c>
      <c r="K4682" s="5" t="s">
        <v>118</v>
      </c>
      <c r="L4682" s="5" t="s">
        <v>56</v>
      </c>
      <c r="M4682" s="5">
        <v>1.56</v>
      </c>
      <c r="N4682" s="5" t="s">
        <v>57</v>
      </c>
      <c r="O4682" s="49">
        <v>13</v>
      </c>
    </row>
    <row r="4683" spans="1:15" x14ac:dyDescent="0.2">
      <c r="A4683" s="48" t="s">
        <v>13187</v>
      </c>
      <c r="B4683" s="5" t="s">
        <v>3329</v>
      </c>
      <c r="C4683" s="5">
        <v>39</v>
      </c>
      <c r="D4683" s="5" t="s">
        <v>27</v>
      </c>
      <c r="E4683" s="5" t="s">
        <v>13188</v>
      </c>
      <c r="F4683" s="5">
        <v>-3544</v>
      </c>
      <c r="G4683" s="5" t="s">
        <v>52</v>
      </c>
      <c r="H4683" s="5" t="s">
        <v>173</v>
      </c>
      <c r="I4683" s="5">
        <v>104139.01</v>
      </c>
      <c r="J4683" s="5" t="s">
        <v>8787</v>
      </c>
      <c r="K4683" s="5" t="s">
        <v>104</v>
      </c>
      <c r="L4683" s="5" t="s">
        <v>32</v>
      </c>
      <c r="M4683" s="5">
        <v>4.05</v>
      </c>
      <c r="N4683" s="5" t="s">
        <v>74</v>
      </c>
      <c r="O4683" s="49">
        <v>3</v>
      </c>
    </row>
    <row r="4684" spans="1:15" x14ac:dyDescent="0.2">
      <c r="A4684" s="48" t="s">
        <v>13189</v>
      </c>
      <c r="B4684" s="5" t="s">
        <v>4814</v>
      </c>
      <c r="C4684" s="5">
        <v>53</v>
      </c>
      <c r="D4684" s="5" t="s">
        <v>17</v>
      </c>
      <c r="E4684" s="5" t="s">
        <v>13190</v>
      </c>
      <c r="F4684" s="5">
        <v>-7430</v>
      </c>
      <c r="G4684" s="5" t="s">
        <v>45</v>
      </c>
      <c r="H4684" s="5" t="s">
        <v>66</v>
      </c>
      <c r="I4684" s="5">
        <v>130070.57</v>
      </c>
      <c r="J4684" s="5" t="s">
        <v>8601</v>
      </c>
      <c r="K4684" s="5" t="s">
        <v>118</v>
      </c>
      <c r="L4684" s="5" t="s">
        <v>73</v>
      </c>
      <c r="M4684" s="5">
        <v>4.21</v>
      </c>
      <c r="N4684" s="5" t="s">
        <v>74</v>
      </c>
      <c r="O4684" s="49">
        <v>3</v>
      </c>
    </row>
    <row r="4685" spans="1:15" x14ac:dyDescent="0.2">
      <c r="A4685" s="48" t="s">
        <v>13191</v>
      </c>
      <c r="B4685" s="5" t="s">
        <v>3070</v>
      </c>
      <c r="C4685" s="5">
        <v>22</v>
      </c>
      <c r="D4685" s="5" t="s">
        <v>17</v>
      </c>
      <c r="E4685" s="5" t="s">
        <v>13192</v>
      </c>
      <c r="F4685" s="5">
        <v>-8602</v>
      </c>
      <c r="G4685" s="5" t="s">
        <v>99</v>
      </c>
      <c r="H4685" s="5" t="s">
        <v>38</v>
      </c>
      <c r="I4685" s="5">
        <v>46932.1</v>
      </c>
      <c r="J4685" s="5" t="s">
        <v>3511</v>
      </c>
      <c r="K4685" s="5" t="s">
        <v>40</v>
      </c>
      <c r="L4685" s="5" t="s">
        <v>73</v>
      </c>
      <c r="M4685" s="5">
        <v>1.69</v>
      </c>
      <c r="N4685" s="5" t="s">
        <v>41</v>
      </c>
      <c r="O4685" s="49">
        <v>32</v>
      </c>
    </row>
    <row r="4686" spans="1:15" x14ac:dyDescent="0.2">
      <c r="A4686" s="48" t="s">
        <v>13193</v>
      </c>
      <c r="B4686" s="5" t="s">
        <v>3070</v>
      </c>
      <c r="C4686" s="5">
        <v>63</v>
      </c>
      <c r="D4686" s="5" t="s">
        <v>50</v>
      </c>
      <c r="E4686" s="5" t="s">
        <v>13194</v>
      </c>
      <c r="F4686" s="5">
        <v>-6160</v>
      </c>
      <c r="G4686" s="5" t="s">
        <v>94</v>
      </c>
      <c r="H4686" s="5" t="s">
        <v>144</v>
      </c>
      <c r="I4686" s="5">
        <v>179929.52</v>
      </c>
      <c r="J4686" s="5" t="s">
        <v>13195</v>
      </c>
      <c r="K4686" s="5" t="s">
        <v>104</v>
      </c>
      <c r="L4686" s="5" t="s">
        <v>23</v>
      </c>
      <c r="M4686" s="5">
        <v>3.99</v>
      </c>
      <c r="N4686" s="5" t="s">
        <v>41</v>
      </c>
      <c r="O4686" s="49">
        <v>10</v>
      </c>
    </row>
    <row r="4687" spans="1:15" x14ac:dyDescent="0.2">
      <c r="A4687" s="48" t="s">
        <v>13196</v>
      </c>
      <c r="B4687" s="5" t="s">
        <v>8443</v>
      </c>
      <c r="C4687" s="5">
        <v>47</v>
      </c>
      <c r="D4687" s="5" t="s">
        <v>50</v>
      </c>
      <c r="E4687" s="5" t="s">
        <v>13197</v>
      </c>
      <c r="F4687" s="5">
        <v>-8056</v>
      </c>
      <c r="G4687" s="5" t="s">
        <v>78</v>
      </c>
      <c r="H4687" s="5" t="s">
        <v>144</v>
      </c>
      <c r="I4687" s="5">
        <v>177883.5</v>
      </c>
      <c r="J4687" s="5" t="s">
        <v>5569</v>
      </c>
      <c r="K4687" s="5" t="s">
        <v>81</v>
      </c>
      <c r="L4687" s="5" t="s">
        <v>32</v>
      </c>
      <c r="M4687" s="5">
        <v>4.47</v>
      </c>
      <c r="N4687" s="5" t="s">
        <v>33</v>
      </c>
      <c r="O4687" s="49">
        <v>32</v>
      </c>
    </row>
    <row r="4688" spans="1:15" x14ac:dyDescent="0.2">
      <c r="A4688" s="48" t="s">
        <v>13198</v>
      </c>
      <c r="B4688" s="5" t="s">
        <v>13199</v>
      </c>
      <c r="C4688" s="5">
        <v>36</v>
      </c>
      <c r="D4688" s="5" t="s">
        <v>27</v>
      </c>
      <c r="E4688" s="5" t="s">
        <v>13200</v>
      </c>
      <c r="F4688" s="5">
        <v>-10826</v>
      </c>
      <c r="G4688" s="5" t="s">
        <v>29</v>
      </c>
      <c r="H4688" s="5" t="s">
        <v>53</v>
      </c>
      <c r="I4688" s="5">
        <v>179220.36</v>
      </c>
      <c r="J4688" s="5" t="s">
        <v>6651</v>
      </c>
      <c r="K4688" s="5" t="s">
        <v>136</v>
      </c>
      <c r="L4688" s="5" t="s">
        <v>23</v>
      </c>
      <c r="M4688" s="5">
        <v>1.81</v>
      </c>
      <c r="N4688" s="5" t="s">
        <v>57</v>
      </c>
      <c r="O4688" s="49">
        <v>25</v>
      </c>
    </row>
    <row r="4689" spans="1:15" x14ac:dyDescent="0.2">
      <c r="A4689" s="48" t="s">
        <v>13201</v>
      </c>
      <c r="B4689" s="5" t="s">
        <v>188</v>
      </c>
      <c r="C4689" s="5">
        <v>56</v>
      </c>
      <c r="D4689" s="5" t="s">
        <v>50</v>
      </c>
      <c r="E4689" s="5" t="s">
        <v>13202</v>
      </c>
      <c r="F4689" s="5">
        <v>-3406</v>
      </c>
      <c r="G4689" s="5" t="s">
        <v>99</v>
      </c>
      <c r="H4689" s="5" t="s">
        <v>173</v>
      </c>
      <c r="I4689" s="5">
        <v>169293.53</v>
      </c>
      <c r="J4689" s="5" t="s">
        <v>2272</v>
      </c>
      <c r="K4689" s="5" t="s">
        <v>104</v>
      </c>
      <c r="L4689" s="5" t="s">
        <v>32</v>
      </c>
      <c r="M4689" s="5">
        <v>2.99</v>
      </c>
      <c r="N4689" s="5" t="s">
        <v>33</v>
      </c>
      <c r="O4689" s="49">
        <v>28</v>
      </c>
    </row>
    <row r="4690" spans="1:15" x14ac:dyDescent="0.2">
      <c r="A4690" s="48" t="s">
        <v>13203</v>
      </c>
      <c r="B4690" s="5" t="s">
        <v>7406</v>
      </c>
      <c r="C4690" s="5">
        <v>55</v>
      </c>
      <c r="D4690" s="5" t="s">
        <v>27</v>
      </c>
      <c r="E4690" s="5" t="s">
        <v>13204</v>
      </c>
      <c r="F4690" s="5">
        <v>-4379</v>
      </c>
      <c r="G4690" s="5" t="s">
        <v>52</v>
      </c>
      <c r="H4690" s="5" t="s">
        <v>20</v>
      </c>
      <c r="I4690" s="5">
        <v>107262.63</v>
      </c>
      <c r="J4690" s="5" t="s">
        <v>5506</v>
      </c>
      <c r="K4690" s="5" t="s">
        <v>47</v>
      </c>
      <c r="L4690" s="5" t="s">
        <v>32</v>
      </c>
      <c r="M4690" s="5">
        <v>3.27</v>
      </c>
      <c r="N4690" s="5" t="s">
        <v>41</v>
      </c>
      <c r="O4690" s="49">
        <v>9</v>
      </c>
    </row>
    <row r="4691" spans="1:15" x14ac:dyDescent="0.2">
      <c r="A4691" s="48" t="s">
        <v>13205</v>
      </c>
      <c r="B4691" s="5" t="s">
        <v>7293</v>
      </c>
      <c r="C4691" s="5">
        <v>30</v>
      </c>
      <c r="D4691" s="5" t="s">
        <v>17</v>
      </c>
      <c r="E4691" s="5" t="s">
        <v>13206</v>
      </c>
      <c r="F4691" s="5">
        <v>-5805</v>
      </c>
      <c r="G4691" s="5" t="s">
        <v>52</v>
      </c>
      <c r="H4691" s="5" t="s">
        <v>53</v>
      </c>
      <c r="I4691" s="5">
        <v>137023.32999999999</v>
      </c>
      <c r="J4691" s="5" t="s">
        <v>695</v>
      </c>
      <c r="K4691" s="5" t="s">
        <v>40</v>
      </c>
      <c r="L4691" s="5" t="s">
        <v>73</v>
      </c>
      <c r="M4691" s="5">
        <v>2.2200000000000002</v>
      </c>
      <c r="N4691" s="5" t="s">
        <v>24</v>
      </c>
      <c r="O4691" s="49">
        <v>33</v>
      </c>
    </row>
    <row r="4692" spans="1:15" x14ac:dyDescent="0.2">
      <c r="A4692" s="48" t="s">
        <v>13207</v>
      </c>
      <c r="B4692" s="5" t="s">
        <v>709</v>
      </c>
      <c r="C4692" s="5">
        <v>45</v>
      </c>
      <c r="D4692" s="5" t="s">
        <v>50</v>
      </c>
      <c r="E4692" s="5" t="s">
        <v>13208</v>
      </c>
      <c r="F4692" s="5">
        <v>-7110</v>
      </c>
      <c r="G4692" s="5" t="s">
        <v>116</v>
      </c>
      <c r="H4692" s="5" t="s">
        <v>79</v>
      </c>
      <c r="I4692" s="5">
        <v>81829.350000000006</v>
      </c>
      <c r="J4692" s="5" t="s">
        <v>4493</v>
      </c>
      <c r="K4692" s="5" t="s">
        <v>55</v>
      </c>
      <c r="L4692" s="5" t="s">
        <v>73</v>
      </c>
      <c r="M4692" s="5">
        <v>4.92</v>
      </c>
      <c r="N4692" s="5" t="s">
        <v>24</v>
      </c>
      <c r="O4692" s="49">
        <v>26</v>
      </c>
    </row>
    <row r="4693" spans="1:15" x14ac:dyDescent="0.2">
      <c r="A4693" s="48" t="s">
        <v>13209</v>
      </c>
      <c r="B4693" s="5" t="s">
        <v>12257</v>
      </c>
      <c r="C4693" s="5">
        <v>52</v>
      </c>
      <c r="D4693" s="5" t="s">
        <v>27</v>
      </c>
      <c r="E4693" s="5" t="s">
        <v>13210</v>
      </c>
      <c r="F4693" s="5">
        <v>-7601</v>
      </c>
      <c r="G4693" s="5" t="s">
        <v>52</v>
      </c>
      <c r="H4693" s="5" t="s">
        <v>38</v>
      </c>
      <c r="I4693" s="5">
        <v>172616.92</v>
      </c>
      <c r="J4693" s="5" t="s">
        <v>4647</v>
      </c>
      <c r="K4693" s="5" t="s">
        <v>136</v>
      </c>
      <c r="L4693" s="5" t="s">
        <v>23</v>
      </c>
      <c r="M4693" s="5">
        <v>3.76</v>
      </c>
      <c r="N4693" s="5" t="s">
        <v>74</v>
      </c>
      <c r="O4693" s="49">
        <v>30</v>
      </c>
    </row>
    <row r="4694" spans="1:15" x14ac:dyDescent="0.2">
      <c r="A4694" s="48" t="s">
        <v>13211</v>
      </c>
      <c r="B4694" s="5" t="s">
        <v>13212</v>
      </c>
      <c r="C4694" s="5">
        <v>54</v>
      </c>
      <c r="D4694" s="5" t="s">
        <v>17</v>
      </c>
      <c r="E4694" s="5" t="s">
        <v>13213</v>
      </c>
      <c r="F4694" s="5">
        <v>-8411</v>
      </c>
      <c r="G4694" s="5" t="s">
        <v>99</v>
      </c>
      <c r="H4694" s="5" t="s">
        <v>66</v>
      </c>
      <c r="I4694" s="5">
        <v>167706.95000000001</v>
      </c>
      <c r="J4694" s="5" t="s">
        <v>10671</v>
      </c>
      <c r="K4694" s="5" t="s">
        <v>81</v>
      </c>
      <c r="L4694" s="5" t="s">
        <v>73</v>
      </c>
      <c r="M4694" s="5">
        <v>4</v>
      </c>
      <c r="N4694" s="5" t="s">
        <v>33</v>
      </c>
      <c r="O4694" s="49">
        <v>21</v>
      </c>
    </row>
    <row r="4695" spans="1:15" x14ac:dyDescent="0.2">
      <c r="A4695" s="48" t="s">
        <v>13214</v>
      </c>
      <c r="B4695" s="5" t="s">
        <v>739</v>
      </c>
      <c r="C4695" s="5">
        <v>40</v>
      </c>
      <c r="D4695" s="5" t="s">
        <v>27</v>
      </c>
      <c r="E4695" s="5" t="s">
        <v>13215</v>
      </c>
      <c r="F4695" s="5">
        <v>-9547</v>
      </c>
      <c r="G4695" s="5" t="s">
        <v>99</v>
      </c>
      <c r="H4695" s="5" t="s">
        <v>79</v>
      </c>
      <c r="I4695" s="5">
        <v>65107.61</v>
      </c>
      <c r="J4695" s="5" t="s">
        <v>679</v>
      </c>
      <c r="K4695" s="5" t="s">
        <v>127</v>
      </c>
      <c r="L4695" s="5" t="s">
        <v>73</v>
      </c>
      <c r="M4695" s="5">
        <v>1.8</v>
      </c>
      <c r="N4695" s="5" t="s">
        <v>24</v>
      </c>
      <c r="O4695" s="49">
        <v>16</v>
      </c>
    </row>
    <row r="4696" spans="1:15" x14ac:dyDescent="0.2">
      <c r="A4696" s="48" t="s">
        <v>13216</v>
      </c>
      <c r="B4696" s="5" t="s">
        <v>5587</v>
      </c>
      <c r="C4696" s="5">
        <v>58</v>
      </c>
      <c r="D4696" s="5" t="s">
        <v>50</v>
      </c>
      <c r="E4696" s="5" t="s">
        <v>13217</v>
      </c>
      <c r="F4696" s="5">
        <v>-4194</v>
      </c>
      <c r="G4696" s="5" t="s">
        <v>29</v>
      </c>
      <c r="H4696" s="5" t="s">
        <v>38</v>
      </c>
      <c r="I4696" s="5">
        <v>80598.210000000006</v>
      </c>
      <c r="J4696" s="5" t="s">
        <v>1193</v>
      </c>
      <c r="K4696" s="5" t="s">
        <v>81</v>
      </c>
      <c r="L4696" s="5" t="s">
        <v>32</v>
      </c>
      <c r="M4696" s="5">
        <v>2.67</v>
      </c>
      <c r="N4696" s="5" t="s">
        <v>24</v>
      </c>
      <c r="O4696" s="49">
        <v>2</v>
      </c>
    </row>
    <row r="4697" spans="1:15" x14ac:dyDescent="0.2">
      <c r="A4697" s="48" t="s">
        <v>13218</v>
      </c>
      <c r="B4697" s="5" t="s">
        <v>120</v>
      </c>
      <c r="C4697" s="5">
        <v>28</v>
      </c>
      <c r="D4697" s="5" t="s">
        <v>27</v>
      </c>
      <c r="E4697" s="5" t="s">
        <v>13219</v>
      </c>
      <c r="F4697" s="5">
        <v>-11230</v>
      </c>
      <c r="G4697" s="5" t="s">
        <v>37</v>
      </c>
      <c r="H4697" s="5" t="s">
        <v>30</v>
      </c>
      <c r="I4697" s="5">
        <v>160226.54</v>
      </c>
      <c r="J4697" s="5" t="s">
        <v>12080</v>
      </c>
      <c r="K4697" s="5" t="s">
        <v>22</v>
      </c>
      <c r="L4697" s="5" t="s">
        <v>32</v>
      </c>
      <c r="M4697" s="5">
        <v>3.41</v>
      </c>
      <c r="N4697" s="5" t="s">
        <v>74</v>
      </c>
      <c r="O4697" s="49">
        <v>32</v>
      </c>
    </row>
    <row r="4698" spans="1:15" x14ac:dyDescent="0.2">
      <c r="A4698" s="48" t="s">
        <v>13220</v>
      </c>
      <c r="B4698" s="5" t="s">
        <v>13221</v>
      </c>
      <c r="C4698" s="5">
        <v>37</v>
      </c>
      <c r="D4698" s="5" t="s">
        <v>17</v>
      </c>
      <c r="E4698" s="5" t="s">
        <v>13222</v>
      </c>
      <c r="F4698" s="5">
        <v>-2766</v>
      </c>
      <c r="G4698" s="5" t="s">
        <v>29</v>
      </c>
      <c r="H4698" s="5" t="s">
        <v>194</v>
      </c>
      <c r="I4698" s="5">
        <v>40093.050000000003</v>
      </c>
      <c r="J4698" s="5" t="s">
        <v>9139</v>
      </c>
      <c r="K4698" s="5" t="s">
        <v>40</v>
      </c>
      <c r="L4698" s="5" t="s">
        <v>73</v>
      </c>
      <c r="M4698" s="5">
        <v>3.22</v>
      </c>
      <c r="N4698" s="5" t="s">
        <v>41</v>
      </c>
      <c r="O4698" s="49">
        <v>31</v>
      </c>
    </row>
    <row r="4699" spans="1:15" x14ac:dyDescent="0.2">
      <c r="A4699" s="48" t="s">
        <v>13223</v>
      </c>
      <c r="B4699" s="5" t="s">
        <v>13224</v>
      </c>
      <c r="C4699" s="5">
        <v>49</v>
      </c>
      <c r="D4699" s="5" t="s">
        <v>27</v>
      </c>
      <c r="E4699" s="5" t="s">
        <v>13225</v>
      </c>
      <c r="F4699" s="5">
        <v>-4381</v>
      </c>
      <c r="G4699" s="5" t="s">
        <v>116</v>
      </c>
      <c r="H4699" s="5" t="s">
        <v>66</v>
      </c>
      <c r="I4699" s="5">
        <v>45040.38</v>
      </c>
      <c r="J4699" s="5" t="s">
        <v>4275</v>
      </c>
      <c r="K4699" s="5" t="s">
        <v>127</v>
      </c>
      <c r="L4699" s="5" t="s">
        <v>32</v>
      </c>
      <c r="M4699" s="5">
        <v>1.45</v>
      </c>
      <c r="N4699" s="5" t="s">
        <v>74</v>
      </c>
      <c r="O4699" s="49">
        <v>18</v>
      </c>
    </row>
    <row r="4700" spans="1:15" x14ac:dyDescent="0.2">
      <c r="A4700" s="48" t="s">
        <v>13226</v>
      </c>
      <c r="B4700" s="5" t="s">
        <v>5792</v>
      </c>
      <c r="C4700" s="5">
        <v>53</v>
      </c>
      <c r="D4700" s="5" t="s">
        <v>17</v>
      </c>
      <c r="E4700" s="5" t="s">
        <v>13227</v>
      </c>
      <c r="F4700" s="5">
        <v>-2283</v>
      </c>
      <c r="G4700" s="5" t="s">
        <v>37</v>
      </c>
      <c r="H4700" s="5" t="s">
        <v>71</v>
      </c>
      <c r="I4700" s="5">
        <v>83349.37</v>
      </c>
      <c r="J4700" s="5" t="s">
        <v>5231</v>
      </c>
      <c r="K4700" s="5" t="s">
        <v>127</v>
      </c>
      <c r="L4700" s="5" t="s">
        <v>23</v>
      </c>
      <c r="M4700" s="5">
        <v>2.64</v>
      </c>
      <c r="N4700" s="5" t="s">
        <v>74</v>
      </c>
      <c r="O4700" s="49">
        <v>15</v>
      </c>
    </row>
    <row r="4701" spans="1:15" x14ac:dyDescent="0.2">
      <c r="A4701" s="48" t="s">
        <v>13228</v>
      </c>
      <c r="B4701" s="5" t="s">
        <v>10245</v>
      </c>
      <c r="C4701" s="5">
        <v>62</v>
      </c>
      <c r="D4701" s="5" t="s">
        <v>27</v>
      </c>
      <c r="E4701" s="5" t="s">
        <v>13229</v>
      </c>
      <c r="F4701" s="5">
        <v>-2938</v>
      </c>
      <c r="G4701" s="5" t="s">
        <v>45</v>
      </c>
      <c r="H4701" s="5" t="s">
        <v>173</v>
      </c>
      <c r="I4701" s="5">
        <v>40740.730000000003</v>
      </c>
      <c r="J4701" s="5" t="s">
        <v>2006</v>
      </c>
      <c r="K4701" s="5" t="s">
        <v>127</v>
      </c>
      <c r="L4701" s="5" t="s">
        <v>23</v>
      </c>
      <c r="M4701" s="5">
        <v>2.94</v>
      </c>
      <c r="N4701" s="5" t="s">
        <v>74</v>
      </c>
      <c r="O4701" s="49">
        <v>39</v>
      </c>
    </row>
    <row r="4702" spans="1:15" x14ac:dyDescent="0.2">
      <c r="A4702" s="48" t="s">
        <v>13230</v>
      </c>
      <c r="B4702" s="5" t="s">
        <v>7792</v>
      </c>
      <c r="C4702" s="5">
        <v>37</v>
      </c>
      <c r="D4702" s="5" t="s">
        <v>50</v>
      </c>
      <c r="E4702" s="5" t="s">
        <v>13231</v>
      </c>
      <c r="F4702" s="5">
        <v>-9522</v>
      </c>
      <c r="G4702" s="5" t="s">
        <v>94</v>
      </c>
      <c r="H4702" s="5" t="s">
        <v>194</v>
      </c>
      <c r="I4702" s="5">
        <v>35881.85</v>
      </c>
      <c r="J4702" s="5" t="s">
        <v>6982</v>
      </c>
      <c r="K4702" s="5" t="s">
        <v>118</v>
      </c>
      <c r="L4702" s="5" t="s">
        <v>73</v>
      </c>
      <c r="M4702" s="5">
        <v>2.89</v>
      </c>
      <c r="N4702" s="5" t="s">
        <v>41</v>
      </c>
      <c r="O4702" s="49">
        <v>23</v>
      </c>
    </row>
    <row r="4703" spans="1:15" x14ac:dyDescent="0.2">
      <c r="A4703" s="48" t="s">
        <v>13232</v>
      </c>
      <c r="B4703" s="5" t="s">
        <v>5812</v>
      </c>
      <c r="C4703" s="5">
        <v>26</v>
      </c>
      <c r="D4703" s="5" t="s">
        <v>17</v>
      </c>
      <c r="E4703" s="5" t="s">
        <v>13233</v>
      </c>
      <c r="F4703" s="5">
        <v>-6548</v>
      </c>
      <c r="G4703" s="5" t="s">
        <v>37</v>
      </c>
      <c r="H4703" s="5" t="s">
        <v>71</v>
      </c>
      <c r="I4703" s="5">
        <v>96053.61</v>
      </c>
      <c r="J4703" s="5" t="s">
        <v>3380</v>
      </c>
      <c r="K4703" s="5" t="s">
        <v>47</v>
      </c>
      <c r="L4703" s="5" t="s">
        <v>32</v>
      </c>
      <c r="M4703" s="5">
        <v>3.08</v>
      </c>
      <c r="N4703" s="5" t="s">
        <v>24</v>
      </c>
      <c r="O4703" s="49">
        <v>24</v>
      </c>
    </row>
    <row r="4704" spans="1:15" x14ac:dyDescent="0.2">
      <c r="A4704" s="48" t="s">
        <v>13234</v>
      </c>
      <c r="B4704" s="5" t="s">
        <v>2978</v>
      </c>
      <c r="C4704" s="5">
        <v>24</v>
      </c>
      <c r="D4704" s="5" t="s">
        <v>17</v>
      </c>
      <c r="E4704" s="5" t="s">
        <v>13235</v>
      </c>
      <c r="F4704" s="5">
        <v>-4146</v>
      </c>
      <c r="G4704" s="5" t="s">
        <v>85</v>
      </c>
      <c r="H4704" s="5" t="s">
        <v>20</v>
      </c>
      <c r="I4704" s="5">
        <v>95191.62</v>
      </c>
      <c r="J4704" s="5" t="s">
        <v>1561</v>
      </c>
      <c r="K4704" s="5" t="s">
        <v>55</v>
      </c>
      <c r="L4704" s="5" t="s">
        <v>56</v>
      </c>
      <c r="M4704" s="5">
        <v>3.92</v>
      </c>
      <c r="N4704" s="5" t="s">
        <v>41</v>
      </c>
      <c r="O4704" s="49">
        <v>6</v>
      </c>
    </row>
    <row r="4705" spans="1:15" x14ac:dyDescent="0.2">
      <c r="A4705" s="48" t="s">
        <v>13236</v>
      </c>
      <c r="B4705" s="5" t="s">
        <v>12078</v>
      </c>
      <c r="C4705" s="5">
        <v>56</v>
      </c>
      <c r="D4705" s="5" t="s">
        <v>17</v>
      </c>
      <c r="E4705" s="5" t="s">
        <v>13237</v>
      </c>
      <c r="F4705" s="5">
        <v>-5307</v>
      </c>
      <c r="G4705" s="5" t="s">
        <v>45</v>
      </c>
      <c r="H4705" s="5" t="s">
        <v>79</v>
      </c>
      <c r="I4705" s="5">
        <v>84442.34</v>
      </c>
      <c r="J4705" s="5" t="s">
        <v>3162</v>
      </c>
      <c r="K4705" s="5" t="s">
        <v>40</v>
      </c>
      <c r="L4705" s="5" t="s">
        <v>56</v>
      </c>
      <c r="M4705" s="5">
        <v>4.3099999999999996</v>
      </c>
      <c r="N4705" s="5" t="s">
        <v>74</v>
      </c>
      <c r="O4705" s="49">
        <v>24</v>
      </c>
    </row>
    <row r="4706" spans="1:15" x14ac:dyDescent="0.2">
      <c r="A4706" s="48" t="s">
        <v>13238</v>
      </c>
      <c r="B4706" s="5" t="s">
        <v>12380</v>
      </c>
      <c r="C4706" s="5">
        <v>38</v>
      </c>
      <c r="D4706" s="5" t="s">
        <v>27</v>
      </c>
      <c r="E4706" s="5" t="s">
        <v>13239</v>
      </c>
      <c r="F4706" s="5">
        <v>-2462</v>
      </c>
      <c r="G4706" s="5" t="s">
        <v>45</v>
      </c>
      <c r="H4706" s="5" t="s">
        <v>38</v>
      </c>
      <c r="I4706" s="5">
        <v>64628.52</v>
      </c>
      <c r="J4706" s="5" t="s">
        <v>2641</v>
      </c>
      <c r="K4706" s="5" t="s">
        <v>55</v>
      </c>
      <c r="L4706" s="5" t="s">
        <v>23</v>
      </c>
      <c r="M4706" s="5">
        <v>2.63</v>
      </c>
      <c r="N4706" s="5" t="s">
        <v>41</v>
      </c>
      <c r="O4706" s="49">
        <v>11</v>
      </c>
    </row>
    <row r="4707" spans="1:15" x14ac:dyDescent="0.2">
      <c r="A4707" s="48" t="s">
        <v>13240</v>
      </c>
      <c r="B4707" s="5" t="s">
        <v>8614</v>
      </c>
      <c r="C4707" s="5">
        <v>63</v>
      </c>
      <c r="D4707" s="5" t="s">
        <v>50</v>
      </c>
      <c r="E4707" s="5" t="s">
        <v>8615</v>
      </c>
      <c r="F4707" s="5">
        <v>-10317</v>
      </c>
      <c r="G4707" s="5" t="s">
        <v>99</v>
      </c>
      <c r="H4707" s="5" t="s">
        <v>66</v>
      </c>
      <c r="I4707" s="5">
        <v>148135.62</v>
      </c>
      <c r="J4707" s="5" t="s">
        <v>5485</v>
      </c>
      <c r="K4707" s="5" t="s">
        <v>81</v>
      </c>
      <c r="L4707" s="5" t="s">
        <v>23</v>
      </c>
      <c r="M4707" s="5">
        <v>3.89</v>
      </c>
      <c r="N4707" s="5" t="s">
        <v>74</v>
      </c>
      <c r="O4707" s="49">
        <v>11</v>
      </c>
    </row>
    <row r="4708" spans="1:15" x14ac:dyDescent="0.2">
      <c r="A4708" s="48" t="s">
        <v>13241</v>
      </c>
      <c r="B4708" s="5" t="s">
        <v>13242</v>
      </c>
      <c r="C4708" s="5">
        <v>64</v>
      </c>
      <c r="D4708" s="5" t="s">
        <v>17</v>
      </c>
      <c r="E4708" s="5" t="s">
        <v>13243</v>
      </c>
      <c r="F4708" s="5">
        <v>-5619</v>
      </c>
      <c r="G4708" s="5" t="s">
        <v>85</v>
      </c>
      <c r="H4708" s="5" t="s">
        <v>144</v>
      </c>
      <c r="I4708" s="5">
        <v>60612.98</v>
      </c>
      <c r="J4708" s="5" t="s">
        <v>4449</v>
      </c>
      <c r="K4708" s="5" t="s">
        <v>127</v>
      </c>
      <c r="L4708" s="5" t="s">
        <v>32</v>
      </c>
      <c r="M4708" s="5">
        <v>4.33</v>
      </c>
      <c r="N4708" s="5" t="s">
        <v>57</v>
      </c>
      <c r="O4708" s="49">
        <v>3</v>
      </c>
    </row>
    <row r="4709" spans="1:15" x14ac:dyDescent="0.2">
      <c r="A4709" s="48" t="s">
        <v>13244</v>
      </c>
      <c r="B4709" s="5" t="s">
        <v>3205</v>
      </c>
      <c r="C4709" s="5">
        <v>44</v>
      </c>
      <c r="D4709" s="5" t="s">
        <v>27</v>
      </c>
      <c r="E4709" s="5" t="s">
        <v>13245</v>
      </c>
      <c r="F4709" s="5">
        <v>-8695</v>
      </c>
      <c r="G4709" s="5" t="s">
        <v>37</v>
      </c>
      <c r="H4709" s="5" t="s">
        <v>20</v>
      </c>
      <c r="I4709" s="5">
        <v>47345.56</v>
      </c>
      <c r="J4709" s="5" t="s">
        <v>4720</v>
      </c>
      <c r="K4709" s="5" t="s">
        <v>40</v>
      </c>
      <c r="L4709" s="5" t="s">
        <v>56</v>
      </c>
      <c r="M4709" s="5">
        <v>1.7</v>
      </c>
      <c r="N4709" s="5" t="s">
        <v>24</v>
      </c>
      <c r="O4709" s="49">
        <v>22</v>
      </c>
    </row>
    <row r="4710" spans="1:15" x14ac:dyDescent="0.2">
      <c r="A4710" s="48" t="s">
        <v>13246</v>
      </c>
      <c r="B4710" s="5" t="s">
        <v>3329</v>
      </c>
      <c r="C4710" s="5">
        <v>34</v>
      </c>
      <c r="D4710" s="5" t="s">
        <v>50</v>
      </c>
      <c r="E4710" s="5" t="s">
        <v>13247</v>
      </c>
      <c r="F4710" s="5">
        <v>-4021</v>
      </c>
      <c r="G4710" s="5" t="s">
        <v>78</v>
      </c>
      <c r="H4710" s="5" t="s">
        <v>30</v>
      </c>
      <c r="I4710" s="5">
        <v>37515.82</v>
      </c>
      <c r="J4710" s="5" t="s">
        <v>223</v>
      </c>
      <c r="K4710" s="5" t="s">
        <v>47</v>
      </c>
      <c r="L4710" s="5" t="s">
        <v>32</v>
      </c>
      <c r="M4710" s="5">
        <v>4.37</v>
      </c>
      <c r="N4710" s="5" t="s">
        <v>24</v>
      </c>
      <c r="O4710" s="49">
        <v>27</v>
      </c>
    </row>
    <row r="4711" spans="1:15" x14ac:dyDescent="0.2">
      <c r="A4711" s="48" t="s">
        <v>13248</v>
      </c>
      <c r="B4711" s="5" t="s">
        <v>13249</v>
      </c>
      <c r="C4711" s="5">
        <v>26</v>
      </c>
      <c r="D4711" s="5" t="s">
        <v>17</v>
      </c>
      <c r="E4711" s="5" t="s">
        <v>13250</v>
      </c>
      <c r="F4711" s="5">
        <v>-4257</v>
      </c>
      <c r="G4711" s="5" t="s">
        <v>78</v>
      </c>
      <c r="H4711" s="5" t="s">
        <v>30</v>
      </c>
      <c r="I4711" s="5">
        <v>168013.94</v>
      </c>
      <c r="J4711" s="5" t="s">
        <v>5576</v>
      </c>
      <c r="K4711" s="5" t="s">
        <v>47</v>
      </c>
      <c r="L4711" s="5" t="s">
        <v>23</v>
      </c>
      <c r="M4711" s="5">
        <v>4.74</v>
      </c>
      <c r="N4711" s="5" t="s">
        <v>74</v>
      </c>
      <c r="O4711" s="49">
        <v>40</v>
      </c>
    </row>
    <row r="4712" spans="1:15" x14ac:dyDescent="0.2">
      <c r="A4712" s="48" t="s">
        <v>13251</v>
      </c>
      <c r="B4712" s="5" t="s">
        <v>13252</v>
      </c>
      <c r="C4712" s="5">
        <v>27</v>
      </c>
      <c r="D4712" s="5" t="s">
        <v>27</v>
      </c>
      <c r="E4712" s="5" t="s">
        <v>13253</v>
      </c>
      <c r="F4712" s="5">
        <v>-8946</v>
      </c>
      <c r="G4712" s="5" t="s">
        <v>37</v>
      </c>
      <c r="H4712" s="5" t="s">
        <v>53</v>
      </c>
      <c r="I4712" s="5">
        <v>172713.75</v>
      </c>
      <c r="J4712" s="5" t="s">
        <v>2755</v>
      </c>
      <c r="K4712" s="5" t="s">
        <v>22</v>
      </c>
      <c r="L4712" s="5" t="s">
        <v>23</v>
      </c>
      <c r="M4712" s="5">
        <v>1.1299999999999999</v>
      </c>
      <c r="N4712" s="5" t="s">
        <v>33</v>
      </c>
      <c r="O4712" s="49">
        <v>21</v>
      </c>
    </row>
    <row r="4713" spans="1:15" x14ac:dyDescent="0.2">
      <c r="A4713" s="48" t="s">
        <v>13254</v>
      </c>
      <c r="B4713" s="5" t="s">
        <v>13255</v>
      </c>
      <c r="C4713" s="5">
        <v>44</v>
      </c>
      <c r="D4713" s="5" t="s">
        <v>17</v>
      </c>
      <c r="E4713" s="5" t="s">
        <v>13256</v>
      </c>
      <c r="F4713" s="5">
        <v>-3247</v>
      </c>
      <c r="G4713" s="5" t="s">
        <v>19</v>
      </c>
      <c r="H4713" s="5" t="s">
        <v>38</v>
      </c>
      <c r="I4713" s="5">
        <v>126152.22</v>
      </c>
      <c r="J4713" s="5" t="s">
        <v>6898</v>
      </c>
      <c r="K4713" s="5" t="s">
        <v>136</v>
      </c>
      <c r="L4713" s="5" t="s">
        <v>73</v>
      </c>
      <c r="M4713" s="5">
        <v>3.02</v>
      </c>
      <c r="N4713" s="5" t="s">
        <v>57</v>
      </c>
      <c r="O4713" s="49">
        <v>23</v>
      </c>
    </row>
    <row r="4714" spans="1:15" x14ac:dyDescent="0.2">
      <c r="A4714" s="48" t="s">
        <v>13257</v>
      </c>
      <c r="B4714" s="5" t="s">
        <v>16</v>
      </c>
      <c r="C4714" s="5">
        <v>27</v>
      </c>
      <c r="D4714" s="5" t="s">
        <v>17</v>
      </c>
      <c r="E4714" s="5" t="s">
        <v>13258</v>
      </c>
      <c r="F4714" s="5">
        <v>-6612</v>
      </c>
      <c r="G4714" s="5" t="s">
        <v>19</v>
      </c>
      <c r="H4714" s="5" t="s">
        <v>53</v>
      </c>
      <c r="I4714" s="5">
        <v>154810.73000000001</v>
      </c>
      <c r="J4714" s="5" t="s">
        <v>10904</v>
      </c>
      <c r="K4714" s="5" t="s">
        <v>62</v>
      </c>
      <c r="L4714" s="5" t="s">
        <v>23</v>
      </c>
      <c r="M4714" s="5">
        <v>4.3600000000000003</v>
      </c>
      <c r="N4714" s="5" t="s">
        <v>74</v>
      </c>
      <c r="O4714" s="49">
        <v>10</v>
      </c>
    </row>
    <row r="4715" spans="1:15" x14ac:dyDescent="0.2">
      <c r="A4715" s="48" t="s">
        <v>13259</v>
      </c>
      <c r="B4715" s="5" t="s">
        <v>697</v>
      </c>
      <c r="C4715" s="5">
        <v>43</v>
      </c>
      <c r="D4715" s="5" t="s">
        <v>27</v>
      </c>
      <c r="E4715" s="5" t="s">
        <v>13260</v>
      </c>
      <c r="F4715" s="5">
        <v>-9548</v>
      </c>
      <c r="G4715" s="5" t="s">
        <v>45</v>
      </c>
      <c r="H4715" s="5" t="s">
        <v>30</v>
      </c>
      <c r="I4715" s="5">
        <v>117086.65</v>
      </c>
      <c r="J4715" s="5" t="s">
        <v>13261</v>
      </c>
      <c r="K4715" s="5" t="s">
        <v>40</v>
      </c>
      <c r="L4715" s="5" t="s">
        <v>32</v>
      </c>
      <c r="M4715" s="5">
        <v>3.23</v>
      </c>
      <c r="N4715" s="5" t="s">
        <v>41</v>
      </c>
      <c r="O4715" s="49">
        <v>39</v>
      </c>
    </row>
    <row r="4716" spans="1:15" x14ac:dyDescent="0.2">
      <c r="A4716" s="48" t="s">
        <v>13262</v>
      </c>
      <c r="B4716" s="5" t="s">
        <v>13138</v>
      </c>
      <c r="C4716" s="5">
        <v>40</v>
      </c>
      <c r="D4716" s="5" t="s">
        <v>17</v>
      </c>
      <c r="E4716" s="5" t="s">
        <v>13263</v>
      </c>
      <c r="F4716" s="5">
        <v>-3440</v>
      </c>
      <c r="G4716" s="5" t="s">
        <v>45</v>
      </c>
      <c r="H4716" s="5" t="s">
        <v>194</v>
      </c>
      <c r="I4716" s="5">
        <v>88631.79</v>
      </c>
      <c r="J4716" s="5" t="s">
        <v>4315</v>
      </c>
      <c r="K4716" s="5" t="s">
        <v>136</v>
      </c>
      <c r="L4716" s="5" t="s">
        <v>73</v>
      </c>
      <c r="M4716" s="5">
        <v>2.5299999999999998</v>
      </c>
      <c r="N4716" s="5" t="s">
        <v>57</v>
      </c>
      <c r="O4716" s="49">
        <v>32</v>
      </c>
    </row>
    <row r="4717" spans="1:15" x14ac:dyDescent="0.2">
      <c r="A4717" s="48" t="s">
        <v>13264</v>
      </c>
      <c r="B4717" s="5" t="s">
        <v>4760</v>
      </c>
      <c r="C4717" s="5">
        <v>42</v>
      </c>
      <c r="D4717" s="5" t="s">
        <v>50</v>
      </c>
      <c r="E4717" s="5" t="s">
        <v>13265</v>
      </c>
      <c r="F4717" s="5">
        <v>-7644</v>
      </c>
      <c r="G4717" s="5" t="s">
        <v>85</v>
      </c>
      <c r="H4717" s="5" t="s">
        <v>30</v>
      </c>
      <c r="I4717" s="5">
        <v>150097.19</v>
      </c>
      <c r="J4717" s="5" t="s">
        <v>174</v>
      </c>
      <c r="K4717" s="5" t="s">
        <v>118</v>
      </c>
      <c r="L4717" s="5" t="s">
        <v>32</v>
      </c>
      <c r="M4717" s="5">
        <v>2.36</v>
      </c>
      <c r="N4717" s="5" t="s">
        <v>57</v>
      </c>
      <c r="O4717" s="49">
        <v>4</v>
      </c>
    </row>
    <row r="4718" spans="1:15" x14ac:dyDescent="0.2">
      <c r="A4718" s="48" t="s">
        <v>13266</v>
      </c>
      <c r="B4718" s="5" t="s">
        <v>1645</v>
      </c>
      <c r="C4718" s="5">
        <v>43</v>
      </c>
      <c r="D4718" s="5" t="s">
        <v>27</v>
      </c>
      <c r="E4718" s="5" t="s">
        <v>13267</v>
      </c>
      <c r="F4718" s="5">
        <v>-7184</v>
      </c>
      <c r="G4718" s="5" t="s">
        <v>94</v>
      </c>
      <c r="H4718" s="5" t="s">
        <v>38</v>
      </c>
      <c r="I4718" s="5">
        <v>177179.78</v>
      </c>
      <c r="J4718" s="5" t="s">
        <v>1407</v>
      </c>
      <c r="K4718" s="5" t="s">
        <v>22</v>
      </c>
      <c r="L4718" s="5" t="s">
        <v>73</v>
      </c>
      <c r="M4718" s="5">
        <v>1.73</v>
      </c>
      <c r="N4718" s="5" t="s">
        <v>24</v>
      </c>
      <c r="O4718" s="49">
        <v>12</v>
      </c>
    </row>
    <row r="4719" spans="1:15" x14ac:dyDescent="0.2">
      <c r="A4719" s="48" t="s">
        <v>13268</v>
      </c>
      <c r="B4719" s="5" t="s">
        <v>5515</v>
      </c>
      <c r="C4719" s="5">
        <v>41</v>
      </c>
      <c r="D4719" s="5" t="s">
        <v>50</v>
      </c>
      <c r="E4719" s="5" t="s">
        <v>13269</v>
      </c>
      <c r="F4719" s="5">
        <v>-3283</v>
      </c>
      <c r="G4719" s="5" t="s">
        <v>94</v>
      </c>
      <c r="H4719" s="5" t="s">
        <v>20</v>
      </c>
      <c r="I4719" s="5">
        <v>63020.78</v>
      </c>
      <c r="J4719" s="5" t="s">
        <v>5719</v>
      </c>
      <c r="K4719" s="5" t="s">
        <v>104</v>
      </c>
      <c r="L4719" s="5" t="s">
        <v>32</v>
      </c>
      <c r="M4719" s="5">
        <v>4.67</v>
      </c>
      <c r="N4719" s="5" t="s">
        <v>41</v>
      </c>
      <c r="O4719" s="49">
        <v>17</v>
      </c>
    </row>
    <row r="4720" spans="1:15" x14ac:dyDescent="0.2">
      <c r="A4720" s="48" t="s">
        <v>13270</v>
      </c>
      <c r="B4720" s="5" t="s">
        <v>3014</v>
      </c>
      <c r="C4720" s="5">
        <v>62</v>
      </c>
      <c r="D4720" s="5" t="s">
        <v>17</v>
      </c>
      <c r="E4720" s="5" t="s">
        <v>13271</v>
      </c>
      <c r="F4720" s="5">
        <v>-10467</v>
      </c>
      <c r="G4720" s="5" t="s">
        <v>85</v>
      </c>
      <c r="H4720" s="5" t="s">
        <v>71</v>
      </c>
      <c r="I4720" s="5">
        <v>49551.74</v>
      </c>
      <c r="J4720" s="5" t="s">
        <v>2111</v>
      </c>
      <c r="K4720" s="5" t="s">
        <v>62</v>
      </c>
      <c r="L4720" s="5" t="s">
        <v>56</v>
      </c>
      <c r="M4720" s="5">
        <v>2.9</v>
      </c>
      <c r="N4720" s="5" t="s">
        <v>41</v>
      </c>
      <c r="O4720" s="49">
        <v>1</v>
      </c>
    </row>
    <row r="4721" spans="1:15" x14ac:dyDescent="0.2">
      <c r="A4721" s="48" t="s">
        <v>13272</v>
      </c>
      <c r="B4721" s="5" t="s">
        <v>358</v>
      </c>
      <c r="C4721" s="5">
        <v>45</v>
      </c>
      <c r="D4721" s="5" t="s">
        <v>50</v>
      </c>
      <c r="E4721" s="5" t="s">
        <v>13273</v>
      </c>
      <c r="F4721" s="5">
        <v>-9443</v>
      </c>
      <c r="G4721" s="5" t="s">
        <v>19</v>
      </c>
      <c r="H4721" s="5" t="s">
        <v>144</v>
      </c>
      <c r="I4721" s="5">
        <v>158380.82</v>
      </c>
      <c r="J4721" s="5" t="s">
        <v>9036</v>
      </c>
      <c r="K4721" s="5" t="s">
        <v>104</v>
      </c>
      <c r="L4721" s="5" t="s">
        <v>23</v>
      </c>
      <c r="M4721" s="5">
        <v>4.78</v>
      </c>
      <c r="N4721" s="5" t="s">
        <v>33</v>
      </c>
      <c r="O4721" s="49">
        <v>11</v>
      </c>
    </row>
    <row r="4722" spans="1:15" x14ac:dyDescent="0.2">
      <c r="A4722" s="48" t="s">
        <v>13274</v>
      </c>
      <c r="B4722" s="5" t="s">
        <v>9117</v>
      </c>
      <c r="C4722" s="5">
        <v>24</v>
      </c>
      <c r="D4722" s="5" t="s">
        <v>27</v>
      </c>
      <c r="E4722" s="5" t="s">
        <v>13275</v>
      </c>
      <c r="F4722" s="5">
        <v>-7710</v>
      </c>
      <c r="G4722" s="5" t="s">
        <v>99</v>
      </c>
      <c r="H4722" s="5" t="s">
        <v>20</v>
      </c>
      <c r="I4722" s="5">
        <v>91626.17</v>
      </c>
      <c r="J4722" s="5" t="s">
        <v>996</v>
      </c>
      <c r="K4722" s="5" t="s">
        <v>118</v>
      </c>
      <c r="L4722" s="5" t="s">
        <v>23</v>
      </c>
      <c r="M4722" s="5">
        <v>2.29</v>
      </c>
      <c r="N4722" s="5" t="s">
        <v>41</v>
      </c>
      <c r="O4722" s="49">
        <v>34</v>
      </c>
    </row>
    <row r="4723" spans="1:15" x14ac:dyDescent="0.2">
      <c r="A4723" s="48" t="s">
        <v>13276</v>
      </c>
      <c r="B4723" s="5" t="s">
        <v>5688</v>
      </c>
      <c r="C4723" s="5">
        <v>51</v>
      </c>
      <c r="D4723" s="5" t="s">
        <v>17</v>
      </c>
      <c r="E4723" s="5" t="s">
        <v>13277</v>
      </c>
      <c r="F4723" s="5">
        <v>-8837</v>
      </c>
      <c r="G4723" s="5" t="s">
        <v>52</v>
      </c>
      <c r="H4723" s="5" t="s">
        <v>144</v>
      </c>
      <c r="I4723" s="5">
        <v>44004.02</v>
      </c>
      <c r="J4723" s="5" t="s">
        <v>9765</v>
      </c>
      <c r="K4723" s="5" t="s">
        <v>62</v>
      </c>
      <c r="L4723" s="5" t="s">
        <v>32</v>
      </c>
      <c r="M4723" s="5">
        <v>2.04</v>
      </c>
      <c r="N4723" s="5" t="s">
        <v>41</v>
      </c>
      <c r="O4723" s="49">
        <v>20</v>
      </c>
    </row>
    <row r="4724" spans="1:15" x14ac:dyDescent="0.2">
      <c r="A4724" s="48" t="s">
        <v>13278</v>
      </c>
      <c r="B4724" s="5" t="s">
        <v>2004</v>
      </c>
      <c r="C4724" s="5">
        <v>50</v>
      </c>
      <c r="D4724" s="5" t="s">
        <v>50</v>
      </c>
      <c r="E4724" s="5" t="s">
        <v>13279</v>
      </c>
      <c r="F4724" s="5">
        <v>-6565</v>
      </c>
      <c r="G4724" s="5" t="s">
        <v>116</v>
      </c>
      <c r="H4724" s="5" t="s">
        <v>30</v>
      </c>
      <c r="I4724" s="5">
        <v>145593.5</v>
      </c>
      <c r="J4724" s="5" t="s">
        <v>4490</v>
      </c>
      <c r="K4724" s="5" t="s">
        <v>81</v>
      </c>
      <c r="L4724" s="5" t="s">
        <v>56</v>
      </c>
      <c r="M4724" s="5">
        <v>3.98</v>
      </c>
      <c r="N4724" s="5" t="s">
        <v>24</v>
      </c>
      <c r="O4724" s="49">
        <v>25</v>
      </c>
    </row>
    <row r="4725" spans="1:15" x14ac:dyDescent="0.2">
      <c r="A4725" s="48" t="s">
        <v>13280</v>
      </c>
      <c r="B4725" s="5" t="s">
        <v>13281</v>
      </c>
      <c r="C4725" s="5">
        <v>48</v>
      </c>
      <c r="D4725" s="5" t="s">
        <v>27</v>
      </c>
      <c r="E4725" s="5" t="s">
        <v>13282</v>
      </c>
      <c r="F4725" s="5">
        <v>-10306</v>
      </c>
      <c r="G4725" s="5" t="s">
        <v>19</v>
      </c>
      <c r="H4725" s="5" t="s">
        <v>30</v>
      </c>
      <c r="I4725" s="5">
        <v>112468</v>
      </c>
      <c r="J4725" s="5" t="s">
        <v>9137</v>
      </c>
      <c r="K4725" s="5" t="s">
        <v>47</v>
      </c>
      <c r="L4725" s="5" t="s">
        <v>73</v>
      </c>
      <c r="M4725" s="5">
        <v>4.66</v>
      </c>
      <c r="N4725" s="5" t="s">
        <v>57</v>
      </c>
      <c r="O4725" s="49">
        <v>19</v>
      </c>
    </row>
    <row r="4726" spans="1:15" x14ac:dyDescent="0.2">
      <c r="A4726" s="48" t="s">
        <v>13283</v>
      </c>
      <c r="B4726" s="5" t="s">
        <v>1855</v>
      </c>
      <c r="C4726" s="5">
        <v>43</v>
      </c>
      <c r="D4726" s="5" t="s">
        <v>27</v>
      </c>
      <c r="E4726" s="5" t="s">
        <v>13284</v>
      </c>
      <c r="F4726" s="5">
        <v>-5529</v>
      </c>
      <c r="G4726" s="5" t="s">
        <v>94</v>
      </c>
      <c r="H4726" s="5" t="s">
        <v>79</v>
      </c>
      <c r="I4726" s="5">
        <v>103293.41</v>
      </c>
      <c r="J4726" s="5" t="s">
        <v>512</v>
      </c>
      <c r="K4726" s="5" t="s">
        <v>40</v>
      </c>
      <c r="L4726" s="5" t="s">
        <v>23</v>
      </c>
      <c r="M4726" s="5">
        <v>1.76</v>
      </c>
      <c r="N4726" s="5" t="s">
        <v>57</v>
      </c>
      <c r="O4726" s="49">
        <v>39</v>
      </c>
    </row>
    <row r="4727" spans="1:15" x14ac:dyDescent="0.2">
      <c r="A4727" s="48" t="s">
        <v>13285</v>
      </c>
      <c r="B4727" s="5" t="s">
        <v>5621</v>
      </c>
      <c r="C4727" s="5">
        <v>48</v>
      </c>
      <c r="D4727" s="5" t="s">
        <v>27</v>
      </c>
      <c r="E4727" s="5" t="s">
        <v>13286</v>
      </c>
      <c r="F4727" s="5">
        <v>-2706</v>
      </c>
      <c r="G4727" s="5" t="s">
        <v>99</v>
      </c>
      <c r="H4727" s="5" t="s">
        <v>71</v>
      </c>
      <c r="I4727" s="5">
        <v>51900.67</v>
      </c>
      <c r="J4727" s="5" t="s">
        <v>4995</v>
      </c>
      <c r="K4727" s="5" t="s">
        <v>40</v>
      </c>
      <c r="L4727" s="5" t="s">
        <v>56</v>
      </c>
      <c r="M4727" s="5">
        <v>1.27</v>
      </c>
      <c r="N4727" s="5" t="s">
        <v>57</v>
      </c>
      <c r="O4727" s="49">
        <v>30</v>
      </c>
    </row>
    <row r="4728" spans="1:15" x14ac:dyDescent="0.2">
      <c r="A4728" s="48" t="s">
        <v>13287</v>
      </c>
      <c r="B4728" s="5" t="s">
        <v>4628</v>
      </c>
      <c r="C4728" s="5">
        <v>51</v>
      </c>
      <c r="D4728" s="5" t="s">
        <v>17</v>
      </c>
      <c r="E4728" s="5" t="s">
        <v>13288</v>
      </c>
      <c r="F4728" s="5">
        <v>-5206</v>
      </c>
      <c r="G4728" s="5" t="s">
        <v>52</v>
      </c>
      <c r="H4728" s="5" t="s">
        <v>30</v>
      </c>
      <c r="I4728" s="5">
        <v>43472.84</v>
      </c>
      <c r="J4728" s="5" t="s">
        <v>2388</v>
      </c>
      <c r="K4728" s="5" t="s">
        <v>40</v>
      </c>
      <c r="L4728" s="5" t="s">
        <v>56</v>
      </c>
      <c r="M4728" s="5">
        <v>1.56</v>
      </c>
      <c r="N4728" s="5" t="s">
        <v>33</v>
      </c>
      <c r="O4728" s="49">
        <v>35</v>
      </c>
    </row>
    <row r="4729" spans="1:15" x14ac:dyDescent="0.2">
      <c r="A4729" s="48" t="s">
        <v>13289</v>
      </c>
      <c r="B4729" s="5" t="s">
        <v>3128</v>
      </c>
      <c r="C4729" s="5">
        <v>25</v>
      </c>
      <c r="D4729" s="5" t="s">
        <v>17</v>
      </c>
      <c r="E4729" s="5" t="s">
        <v>13290</v>
      </c>
      <c r="F4729" s="5">
        <v>-8973</v>
      </c>
      <c r="G4729" s="5" t="s">
        <v>78</v>
      </c>
      <c r="H4729" s="5" t="s">
        <v>173</v>
      </c>
      <c r="I4729" s="5">
        <v>38762.9</v>
      </c>
      <c r="J4729" s="5" t="s">
        <v>850</v>
      </c>
      <c r="K4729" s="5" t="s">
        <v>81</v>
      </c>
      <c r="L4729" s="5" t="s">
        <v>56</v>
      </c>
      <c r="M4729" s="5">
        <v>3.82</v>
      </c>
      <c r="N4729" s="5" t="s">
        <v>41</v>
      </c>
      <c r="O4729" s="49">
        <v>0</v>
      </c>
    </row>
    <row r="4730" spans="1:15" x14ac:dyDescent="0.2">
      <c r="A4730" s="48" t="s">
        <v>13291</v>
      </c>
      <c r="B4730" s="5" t="s">
        <v>9683</v>
      </c>
      <c r="C4730" s="5">
        <v>48</v>
      </c>
      <c r="D4730" s="5" t="s">
        <v>17</v>
      </c>
      <c r="E4730" s="5" t="s">
        <v>13292</v>
      </c>
      <c r="F4730" s="5">
        <v>-5139</v>
      </c>
      <c r="G4730" s="5" t="s">
        <v>37</v>
      </c>
      <c r="H4730" s="5" t="s">
        <v>173</v>
      </c>
      <c r="I4730" s="5">
        <v>141449.29</v>
      </c>
      <c r="J4730" s="5" t="s">
        <v>7530</v>
      </c>
      <c r="K4730" s="5" t="s">
        <v>118</v>
      </c>
      <c r="L4730" s="5" t="s">
        <v>56</v>
      </c>
      <c r="M4730" s="5">
        <v>1.79</v>
      </c>
      <c r="N4730" s="5" t="s">
        <v>57</v>
      </c>
      <c r="O4730" s="49">
        <v>16</v>
      </c>
    </row>
    <row r="4731" spans="1:15" x14ac:dyDescent="0.2">
      <c r="A4731" s="48" t="s">
        <v>13293</v>
      </c>
      <c r="B4731" s="5" t="s">
        <v>3636</v>
      </c>
      <c r="C4731" s="5">
        <v>64</v>
      </c>
      <c r="D4731" s="5" t="s">
        <v>27</v>
      </c>
      <c r="E4731" s="5" t="s">
        <v>13294</v>
      </c>
      <c r="F4731" s="5">
        <v>-2450</v>
      </c>
      <c r="G4731" s="5" t="s">
        <v>78</v>
      </c>
      <c r="H4731" s="5" t="s">
        <v>194</v>
      </c>
      <c r="I4731" s="5">
        <v>154206.09</v>
      </c>
      <c r="J4731" s="5" t="s">
        <v>586</v>
      </c>
      <c r="K4731" s="5" t="s">
        <v>136</v>
      </c>
      <c r="L4731" s="5" t="s">
        <v>56</v>
      </c>
      <c r="M4731" s="5">
        <v>2.79</v>
      </c>
      <c r="N4731" s="5" t="s">
        <v>24</v>
      </c>
      <c r="O4731" s="49">
        <v>12</v>
      </c>
    </row>
    <row r="4732" spans="1:15" x14ac:dyDescent="0.2">
      <c r="A4732" s="48" t="s">
        <v>13295</v>
      </c>
      <c r="B4732" s="5" t="s">
        <v>13296</v>
      </c>
      <c r="C4732" s="5">
        <v>62</v>
      </c>
      <c r="D4732" s="5" t="s">
        <v>50</v>
      </c>
      <c r="E4732" s="5" t="s">
        <v>13297</v>
      </c>
      <c r="F4732" s="5">
        <v>-1808</v>
      </c>
      <c r="G4732" s="5" t="s">
        <v>37</v>
      </c>
      <c r="H4732" s="5" t="s">
        <v>30</v>
      </c>
      <c r="I4732" s="5">
        <v>152431.79</v>
      </c>
      <c r="J4732" s="5" t="s">
        <v>3282</v>
      </c>
      <c r="K4732" s="5" t="s">
        <v>22</v>
      </c>
      <c r="L4732" s="5" t="s">
        <v>23</v>
      </c>
      <c r="M4732" s="5">
        <v>3.7</v>
      </c>
      <c r="N4732" s="5" t="s">
        <v>24</v>
      </c>
      <c r="O4732" s="49">
        <v>21</v>
      </c>
    </row>
    <row r="4733" spans="1:15" x14ac:dyDescent="0.2">
      <c r="A4733" s="48" t="s">
        <v>13298</v>
      </c>
      <c r="B4733" s="5" t="s">
        <v>6072</v>
      </c>
      <c r="C4733" s="5">
        <v>49</v>
      </c>
      <c r="D4733" s="5" t="s">
        <v>50</v>
      </c>
      <c r="E4733" s="5" t="s">
        <v>13299</v>
      </c>
      <c r="F4733" s="5">
        <v>-10237</v>
      </c>
      <c r="G4733" s="5" t="s">
        <v>37</v>
      </c>
      <c r="H4733" s="5" t="s">
        <v>173</v>
      </c>
      <c r="I4733" s="5">
        <v>41635.440000000002</v>
      </c>
      <c r="J4733" s="5" t="s">
        <v>2343</v>
      </c>
      <c r="K4733" s="5" t="s">
        <v>136</v>
      </c>
      <c r="L4733" s="5" t="s">
        <v>32</v>
      </c>
      <c r="M4733" s="5">
        <v>4.12</v>
      </c>
      <c r="N4733" s="5" t="s">
        <v>33</v>
      </c>
      <c r="O4733" s="49">
        <v>17</v>
      </c>
    </row>
    <row r="4734" spans="1:15" x14ac:dyDescent="0.2">
      <c r="A4734" s="48" t="s">
        <v>13300</v>
      </c>
      <c r="B4734" s="5" t="s">
        <v>3811</v>
      </c>
      <c r="C4734" s="5">
        <v>44</v>
      </c>
      <c r="D4734" s="5" t="s">
        <v>50</v>
      </c>
      <c r="E4734" s="5" t="s">
        <v>13301</v>
      </c>
      <c r="F4734" s="5">
        <v>-9331</v>
      </c>
      <c r="G4734" s="5" t="s">
        <v>19</v>
      </c>
      <c r="H4734" s="5" t="s">
        <v>173</v>
      </c>
      <c r="I4734" s="5">
        <v>175095.2</v>
      </c>
      <c r="J4734" s="5" t="s">
        <v>3181</v>
      </c>
      <c r="K4734" s="5" t="s">
        <v>22</v>
      </c>
      <c r="L4734" s="5" t="s">
        <v>23</v>
      </c>
      <c r="M4734" s="5">
        <v>2.94</v>
      </c>
      <c r="N4734" s="5" t="s">
        <v>57</v>
      </c>
      <c r="O4734" s="49">
        <v>32</v>
      </c>
    </row>
    <row r="4735" spans="1:15" x14ac:dyDescent="0.2">
      <c r="A4735" s="48" t="s">
        <v>13302</v>
      </c>
      <c r="B4735" s="5" t="s">
        <v>11679</v>
      </c>
      <c r="C4735" s="5">
        <v>31</v>
      </c>
      <c r="D4735" s="5" t="s">
        <v>50</v>
      </c>
      <c r="E4735" s="5" t="s">
        <v>13303</v>
      </c>
      <c r="F4735" s="5">
        <v>-3197</v>
      </c>
      <c r="G4735" s="5" t="s">
        <v>19</v>
      </c>
      <c r="H4735" s="5" t="s">
        <v>53</v>
      </c>
      <c r="I4735" s="5">
        <v>39991.96</v>
      </c>
      <c r="J4735" s="5" t="s">
        <v>4901</v>
      </c>
      <c r="K4735" s="5" t="s">
        <v>136</v>
      </c>
      <c r="L4735" s="5" t="s">
        <v>73</v>
      </c>
      <c r="M4735" s="5">
        <v>4.2300000000000004</v>
      </c>
      <c r="N4735" s="5" t="s">
        <v>41</v>
      </c>
      <c r="O4735" s="49">
        <v>11</v>
      </c>
    </row>
    <row r="4736" spans="1:15" x14ac:dyDescent="0.2">
      <c r="A4736" s="48" t="s">
        <v>13304</v>
      </c>
      <c r="B4736" s="5" t="s">
        <v>8078</v>
      </c>
      <c r="C4736" s="5">
        <v>64</v>
      </c>
      <c r="D4736" s="5" t="s">
        <v>17</v>
      </c>
      <c r="E4736" s="5" t="s">
        <v>13305</v>
      </c>
      <c r="F4736" s="5">
        <v>-8462</v>
      </c>
      <c r="G4736" s="5" t="s">
        <v>94</v>
      </c>
      <c r="H4736" s="5" t="s">
        <v>173</v>
      </c>
      <c r="I4736" s="5">
        <v>133497.65</v>
      </c>
      <c r="J4736" s="5" t="s">
        <v>3536</v>
      </c>
      <c r="K4736" s="5" t="s">
        <v>118</v>
      </c>
      <c r="L4736" s="5" t="s">
        <v>56</v>
      </c>
      <c r="M4736" s="5">
        <v>4.54</v>
      </c>
      <c r="N4736" s="5" t="s">
        <v>41</v>
      </c>
      <c r="O4736" s="49">
        <v>9</v>
      </c>
    </row>
    <row r="4737" spans="1:15" x14ac:dyDescent="0.2">
      <c r="A4737" s="48" t="s">
        <v>13306</v>
      </c>
      <c r="B4737" s="5" t="s">
        <v>13307</v>
      </c>
      <c r="C4737" s="5">
        <v>23</v>
      </c>
      <c r="D4737" s="5" t="s">
        <v>50</v>
      </c>
      <c r="E4737" s="5" t="s">
        <v>13308</v>
      </c>
      <c r="F4737" s="5">
        <v>-8969</v>
      </c>
      <c r="G4737" s="5" t="s">
        <v>37</v>
      </c>
      <c r="H4737" s="5" t="s">
        <v>20</v>
      </c>
      <c r="I4737" s="5">
        <v>100002.24000000001</v>
      </c>
      <c r="J4737" s="5" t="s">
        <v>4901</v>
      </c>
      <c r="K4737" s="5" t="s">
        <v>127</v>
      </c>
      <c r="L4737" s="5" t="s">
        <v>73</v>
      </c>
      <c r="M4737" s="5">
        <v>3.36</v>
      </c>
      <c r="N4737" s="5" t="s">
        <v>24</v>
      </c>
      <c r="O4737" s="49">
        <v>13</v>
      </c>
    </row>
    <row r="4738" spans="1:15" x14ac:dyDescent="0.2">
      <c r="A4738" s="48" t="s">
        <v>13309</v>
      </c>
      <c r="B4738" s="5" t="s">
        <v>2704</v>
      </c>
      <c r="C4738" s="5">
        <v>44</v>
      </c>
      <c r="D4738" s="5" t="s">
        <v>27</v>
      </c>
      <c r="E4738" s="5" t="s">
        <v>13310</v>
      </c>
      <c r="F4738" s="5">
        <v>-3488</v>
      </c>
      <c r="G4738" s="5" t="s">
        <v>94</v>
      </c>
      <c r="H4738" s="5" t="s">
        <v>20</v>
      </c>
      <c r="I4738" s="5">
        <v>63704.28</v>
      </c>
      <c r="J4738" s="5" t="s">
        <v>12319</v>
      </c>
      <c r="K4738" s="5" t="s">
        <v>62</v>
      </c>
      <c r="L4738" s="5" t="s">
        <v>56</v>
      </c>
      <c r="M4738" s="5">
        <v>1.28</v>
      </c>
      <c r="N4738" s="5" t="s">
        <v>57</v>
      </c>
      <c r="O4738" s="49">
        <v>3</v>
      </c>
    </row>
    <row r="4739" spans="1:15" x14ac:dyDescent="0.2">
      <c r="A4739" s="48" t="s">
        <v>13311</v>
      </c>
      <c r="B4739" s="5" t="s">
        <v>13312</v>
      </c>
      <c r="C4739" s="5">
        <v>34</v>
      </c>
      <c r="D4739" s="5" t="s">
        <v>17</v>
      </c>
      <c r="E4739" s="5" t="s">
        <v>13313</v>
      </c>
      <c r="F4739" s="5">
        <v>-3962</v>
      </c>
      <c r="G4739" s="5" t="s">
        <v>94</v>
      </c>
      <c r="H4739" s="5" t="s">
        <v>66</v>
      </c>
      <c r="I4739" s="5">
        <v>87272.33</v>
      </c>
      <c r="J4739" s="5" t="s">
        <v>9717</v>
      </c>
      <c r="K4739" s="5" t="s">
        <v>136</v>
      </c>
      <c r="L4739" s="5" t="s">
        <v>32</v>
      </c>
      <c r="M4739" s="5">
        <v>4.21</v>
      </c>
      <c r="N4739" s="5" t="s">
        <v>41</v>
      </c>
      <c r="O4739" s="49">
        <v>1</v>
      </c>
    </row>
    <row r="4740" spans="1:15" x14ac:dyDescent="0.2">
      <c r="A4740" s="48" t="s">
        <v>13314</v>
      </c>
      <c r="B4740" s="5" t="s">
        <v>10075</v>
      </c>
      <c r="C4740" s="5">
        <v>63</v>
      </c>
      <c r="D4740" s="5" t="s">
        <v>17</v>
      </c>
      <c r="E4740" s="5" t="s">
        <v>13315</v>
      </c>
      <c r="F4740" s="5">
        <v>-7335</v>
      </c>
      <c r="G4740" s="5" t="s">
        <v>37</v>
      </c>
      <c r="H4740" s="5" t="s">
        <v>144</v>
      </c>
      <c r="I4740" s="5">
        <v>164347.89000000001</v>
      </c>
      <c r="J4740" s="5" t="s">
        <v>5037</v>
      </c>
      <c r="K4740" s="5" t="s">
        <v>118</v>
      </c>
      <c r="L4740" s="5" t="s">
        <v>73</v>
      </c>
      <c r="M4740" s="5">
        <v>3.29</v>
      </c>
      <c r="N4740" s="5" t="s">
        <v>57</v>
      </c>
      <c r="O4740" s="49">
        <v>7</v>
      </c>
    </row>
    <row r="4741" spans="1:15" x14ac:dyDescent="0.2">
      <c r="A4741" s="48" t="s">
        <v>13316</v>
      </c>
      <c r="B4741" s="5" t="s">
        <v>9997</v>
      </c>
      <c r="C4741" s="5">
        <v>56</v>
      </c>
      <c r="D4741" s="5" t="s">
        <v>27</v>
      </c>
      <c r="E4741" s="5" t="s">
        <v>13317</v>
      </c>
      <c r="F4741" s="5">
        <v>-10590</v>
      </c>
      <c r="G4741" s="5" t="s">
        <v>99</v>
      </c>
      <c r="H4741" s="5" t="s">
        <v>194</v>
      </c>
      <c r="I4741" s="5">
        <v>170009.56</v>
      </c>
      <c r="J4741" s="5" t="s">
        <v>5231</v>
      </c>
      <c r="K4741" s="5" t="s">
        <v>81</v>
      </c>
      <c r="L4741" s="5" t="s">
        <v>32</v>
      </c>
      <c r="M4741" s="5">
        <v>2.1</v>
      </c>
      <c r="N4741" s="5" t="s">
        <v>24</v>
      </c>
      <c r="O4741" s="49">
        <v>33</v>
      </c>
    </row>
    <row r="4742" spans="1:15" x14ac:dyDescent="0.2">
      <c r="A4742" s="48" t="s">
        <v>13318</v>
      </c>
      <c r="B4742" s="5" t="s">
        <v>9906</v>
      </c>
      <c r="C4742" s="5">
        <v>42</v>
      </c>
      <c r="D4742" s="5" t="s">
        <v>17</v>
      </c>
      <c r="E4742" s="5" t="s">
        <v>13319</v>
      </c>
      <c r="F4742" s="5">
        <v>-9817</v>
      </c>
      <c r="G4742" s="5" t="s">
        <v>94</v>
      </c>
      <c r="H4742" s="5" t="s">
        <v>79</v>
      </c>
      <c r="I4742" s="5">
        <v>50697.17</v>
      </c>
      <c r="J4742" s="5" t="s">
        <v>13320</v>
      </c>
      <c r="K4742" s="5" t="s">
        <v>104</v>
      </c>
      <c r="L4742" s="5" t="s">
        <v>56</v>
      </c>
      <c r="M4742" s="5">
        <v>3.91</v>
      </c>
      <c r="N4742" s="5" t="s">
        <v>24</v>
      </c>
      <c r="O4742" s="49">
        <v>20</v>
      </c>
    </row>
    <row r="4743" spans="1:15" x14ac:dyDescent="0.2">
      <c r="A4743" s="48" t="s">
        <v>13321</v>
      </c>
      <c r="B4743" s="5" t="s">
        <v>13322</v>
      </c>
      <c r="C4743" s="5">
        <v>22</v>
      </c>
      <c r="D4743" s="5" t="s">
        <v>27</v>
      </c>
      <c r="E4743" s="5" t="s">
        <v>13323</v>
      </c>
      <c r="F4743" s="5">
        <v>-10718</v>
      </c>
      <c r="G4743" s="5" t="s">
        <v>29</v>
      </c>
      <c r="H4743" s="5" t="s">
        <v>20</v>
      </c>
      <c r="I4743" s="5">
        <v>64273.53</v>
      </c>
      <c r="J4743" s="5" t="s">
        <v>5365</v>
      </c>
      <c r="K4743" s="5" t="s">
        <v>22</v>
      </c>
      <c r="L4743" s="5" t="s">
        <v>56</v>
      </c>
      <c r="M4743" s="5">
        <v>4.8499999999999996</v>
      </c>
      <c r="N4743" s="5" t="s">
        <v>24</v>
      </c>
      <c r="O4743" s="49">
        <v>35</v>
      </c>
    </row>
    <row r="4744" spans="1:15" x14ac:dyDescent="0.2">
      <c r="A4744" s="48" t="s">
        <v>13324</v>
      </c>
      <c r="B4744" s="5" t="s">
        <v>13325</v>
      </c>
      <c r="C4744" s="5">
        <v>47</v>
      </c>
      <c r="D4744" s="5" t="s">
        <v>50</v>
      </c>
      <c r="E4744" s="5" t="s">
        <v>13326</v>
      </c>
      <c r="F4744" s="5">
        <v>-2046</v>
      </c>
      <c r="G4744" s="5" t="s">
        <v>19</v>
      </c>
      <c r="H4744" s="5" t="s">
        <v>71</v>
      </c>
      <c r="I4744" s="5">
        <v>54167.62</v>
      </c>
      <c r="J4744" s="5" t="s">
        <v>12365</v>
      </c>
      <c r="K4744" s="5" t="s">
        <v>127</v>
      </c>
      <c r="L4744" s="5" t="s">
        <v>32</v>
      </c>
      <c r="M4744" s="5">
        <v>3.1</v>
      </c>
      <c r="N4744" s="5" t="s">
        <v>41</v>
      </c>
      <c r="O4744" s="49">
        <v>8</v>
      </c>
    </row>
    <row r="4745" spans="1:15" x14ac:dyDescent="0.2">
      <c r="A4745" s="48" t="s">
        <v>13327</v>
      </c>
      <c r="B4745" s="5" t="s">
        <v>564</v>
      </c>
      <c r="C4745" s="5">
        <v>58</v>
      </c>
      <c r="D4745" s="5" t="s">
        <v>50</v>
      </c>
      <c r="E4745" s="5" t="s">
        <v>13328</v>
      </c>
      <c r="F4745" s="5">
        <v>-5605</v>
      </c>
      <c r="G4745" s="5" t="s">
        <v>116</v>
      </c>
      <c r="H4745" s="5" t="s">
        <v>20</v>
      </c>
      <c r="I4745" s="5">
        <v>106693.5</v>
      </c>
      <c r="J4745" s="5" t="s">
        <v>4643</v>
      </c>
      <c r="K4745" s="5" t="s">
        <v>104</v>
      </c>
      <c r="L4745" s="5" t="s">
        <v>23</v>
      </c>
      <c r="M4745" s="5">
        <v>1.39</v>
      </c>
      <c r="N4745" s="5" t="s">
        <v>74</v>
      </c>
      <c r="O4745" s="49">
        <v>1</v>
      </c>
    </row>
    <row r="4746" spans="1:15" x14ac:dyDescent="0.2">
      <c r="A4746" s="48" t="s">
        <v>13329</v>
      </c>
      <c r="B4746" s="5" t="s">
        <v>7180</v>
      </c>
      <c r="C4746" s="5">
        <v>56</v>
      </c>
      <c r="D4746" s="5" t="s">
        <v>50</v>
      </c>
      <c r="E4746" s="5" t="s">
        <v>13330</v>
      </c>
      <c r="F4746" s="5">
        <v>-5170</v>
      </c>
      <c r="G4746" s="5" t="s">
        <v>19</v>
      </c>
      <c r="H4746" s="5" t="s">
        <v>71</v>
      </c>
      <c r="I4746" s="5">
        <v>167526.29</v>
      </c>
      <c r="J4746" s="5" t="s">
        <v>667</v>
      </c>
      <c r="K4746" s="5" t="s">
        <v>40</v>
      </c>
      <c r="L4746" s="5" t="s">
        <v>23</v>
      </c>
      <c r="M4746" s="5">
        <v>3.18</v>
      </c>
      <c r="N4746" s="5" t="s">
        <v>24</v>
      </c>
      <c r="O4746" s="49">
        <v>24</v>
      </c>
    </row>
    <row r="4747" spans="1:15" x14ac:dyDescent="0.2">
      <c r="A4747" s="48" t="s">
        <v>13331</v>
      </c>
      <c r="B4747" s="5" t="s">
        <v>2355</v>
      </c>
      <c r="C4747" s="5">
        <v>33</v>
      </c>
      <c r="D4747" s="5" t="s">
        <v>50</v>
      </c>
      <c r="E4747" s="5" t="s">
        <v>13332</v>
      </c>
      <c r="F4747" s="5">
        <v>-8609</v>
      </c>
      <c r="G4747" s="5" t="s">
        <v>85</v>
      </c>
      <c r="H4747" s="5" t="s">
        <v>194</v>
      </c>
      <c r="I4747" s="5">
        <v>94334.14</v>
      </c>
      <c r="J4747" s="5" t="s">
        <v>294</v>
      </c>
      <c r="K4747" s="5" t="s">
        <v>104</v>
      </c>
      <c r="L4747" s="5" t="s">
        <v>73</v>
      </c>
      <c r="M4747" s="5">
        <v>4.4400000000000004</v>
      </c>
      <c r="N4747" s="5" t="s">
        <v>33</v>
      </c>
      <c r="O4747" s="49">
        <v>34</v>
      </c>
    </row>
    <row r="4748" spans="1:15" x14ac:dyDescent="0.2">
      <c r="A4748" s="48" t="s">
        <v>13333</v>
      </c>
      <c r="B4748" s="5" t="s">
        <v>498</v>
      </c>
      <c r="C4748" s="5">
        <v>40</v>
      </c>
      <c r="D4748" s="5" t="s">
        <v>27</v>
      </c>
      <c r="E4748" s="5" t="s">
        <v>13334</v>
      </c>
      <c r="F4748" s="5">
        <v>-4255</v>
      </c>
      <c r="G4748" s="5" t="s">
        <v>45</v>
      </c>
      <c r="H4748" s="5" t="s">
        <v>30</v>
      </c>
      <c r="I4748" s="5">
        <v>154704.43</v>
      </c>
      <c r="J4748" s="5" t="s">
        <v>7324</v>
      </c>
      <c r="K4748" s="5" t="s">
        <v>127</v>
      </c>
      <c r="L4748" s="5" t="s">
        <v>56</v>
      </c>
      <c r="M4748" s="5">
        <v>1.77</v>
      </c>
      <c r="N4748" s="5" t="s">
        <v>33</v>
      </c>
      <c r="O4748" s="49">
        <v>23</v>
      </c>
    </row>
    <row r="4749" spans="1:15" x14ac:dyDescent="0.2">
      <c r="A4749" s="48" t="s">
        <v>13335</v>
      </c>
      <c r="B4749" s="5" t="s">
        <v>4714</v>
      </c>
      <c r="C4749" s="5">
        <v>26</v>
      </c>
      <c r="D4749" s="5" t="s">
        <v>27</v>
      </c>
      <c r="E4749" s="5" t="s">
        <v>13336</v>
      </c>
      <c r="F4749" s="5">
        <v>-7088</v>
      </c>
      <c r="G4749" s="5" t="s">
        <v>52</v>
      </c>
      <c r="H4749" s="5" t="s">
        <v>20</v>
      </c>
      <c r="I4749" s="5">
        <v>140670.39000000001</v>
      </c>
      <c r="J4749" s="5" t="s">
        <v>10243</v>
      </c>
      <c r="K4749" s="5" t="s">
        <v>104</v>
      </c>
      <c r="L4749" s="5" t="s">
        <v>73</v>
      </c>
      <c r="M4749" s="5">
        <v>1.3</v>
      </c>
      <c r="N4749" s="5" t="s">
        <v>33</v>
      </c>
      <c r="O4749" s="49">
        <v>30</v>
      </c>
    </row>
    <row r="4750" spans="1:15" x14ac:dyDescent="0.2">
      <c r="A4750" s="48" t="s">
        <v>13337</v>
      </c>
      <c r="B4750" s="5" t="s">
        <v>6129</v>
      </c>
      <c r="C4750" s="5">
        <v>30</v>
      </c>
      <c r="D4750" s="5" t="s">
        <v>27</v>
      </c>
      <c r="E4750" s="5" t="s">
        <v>13338</v>
      </c>
      <c r="F4750" s="5">
        <v>-2978</v>
      </c>
      <c r="G4750" s="5" t="s">
        <v>99</v>
      </c>
      <c r="H4750" s="5" t="s">
        <v>38</v>
      </c>
      <c r="I4750" s="5">
        <v>177405.52</v>
      </c>
      <c r="J4750" s="5" t="s">
        <v>7277</v>
      </c>
      <c r="K4750" s="5" t="s">
        <v>47</v>
      </c>
      <c r="L4750" s="5" t="s">
        <v>23</v>
      </c>
      <c r="M4750" s="5">
        <v>1.68</v>
      </c>
      <c r="N4750" s="5" t="s">
        <v>57</v>
      </c>
      <c r="O4750" s="49">
        <v>10</v>
      </c>
    </row>
    <row r="4751" spans="1:15" x14ac:dyDescent="0.2">
      <c r="A4751" s="48" t="s">
        <v>13339</v>
      </c>
      <c r="B4751" s="5" t="s">
        <v>2270</v>
      </c>
      <c r="C4751" s="5">
        <v>49</v>
      </c>
      <c r="D4751" s="5" t="s">
        <v>50</v>
      </c>
      <c r="E4751" s="5" t="s">
        <v>13340</v>
      </c>
      <c r="F4751" s="5">
        <v>-1928</v>
      </c>
      <c r="G4751" s="5" t="s">
        <v>94</v>
      </c>
      <c r="H4751" s="5" t="s">
        <v>71</v>
      </c>
      <c r="I4751" s="5">
        <v>146666.32999999999</v>
      </c>
      <c r="J4751" s="5" t="s">
        <v>6283</v>
      </c>
      <c r="K4751" s="5" t="s">
        <v>136</v>
      </c>
      <c r="L4751" s="5" t="s">
        <v>32</v>
      </c>
      <c r="M4751" s="5">
        <v>4.79</v>
      </c>
      <c r="N4751" s="5" t="s">
        <v>74</v>
      </c>
      <c r="O4751" s="49">
        <v>14</v>
      </c>
    </row>
    <row r="4752" spans="1:15" x14ac:dyDescent="0.2">
      <c r="A4752" s="48" t="s">
        <v>13341</v>
      </c>
      <c r="B4752" s="5" t="s">
        <v>5238</v>
      </c>
      <c r="C4752" s="5">
        <v>48</v>
      </c>
      <c r="D4752" s="5" t="s">
        <v>17</v>
      </c>
      <c r="E4752" s="5" t="s">
        <v>13342</v>
      </c>
      <c r="F4752" s="5">
        <v>-6915</v>
      </c>
      <c r="G4752" s="5" t="s">
        <v>52</v>
      </c>
      <c r="H4752" s="5" t="s">
        <v>53</v>
      </c>
      <c r="I4752" s="5">
        <v>106713.98</v>
      </c>
      <c r="J4752" s="5" t="s">
        <v>1899</v>
      </c>
      <c r="K4752" s="5" t="s">
        <v>104</v>
      </c>
      <c r="L4752" s="5" t="s">
        <v>56</v>
      </c>
      <c r="M4752" s="5">
        <v>2.93</v>
      </c>
      <c r="N4752" s="5" t="s">
        <v>33</v>
      </c>
      <c r="O4752" s="49">
        <v>31</v>
      </c>
    </row>
    <row r="4753" spans="1:15" x14ac:dyDescent="0.2">
      <c r="A4753" s="48" t="s">
        <v>13343</v>
      </c>
      <c r="B4753" s="5" t="s">
        <v>13344</v>
      </c>
      <c r="C4753" s="5">
        <v>40</v>
      </c>
      <c r="D4753" s="5" t="s">
        <v>50</v>
      </c>
      <c r="E4753" s="5" t="s">
        <v>13345</v>
      </c>
      <c r="F4753" s="5">
        <v>-7412</v>
      </c>
      <c r="G4753" s="5" t="s">
        <v>37</v>
      </c>
      <c r="H4753" s="5" t="s">
        <v>194</v>
      </c>
      <c r="I4753" s="5">
        <v>117017.13</v>
      </c>
      <c r="J4753" s="5" t="s">
        <v>9153</v>
      </c>
      <c r="K4753" s="5" t="s">
        <v>118</v>
      </c>
      <c r="L4753" s="5" t="s">
        <v>73</v>
      </c>
      <c r="M4753" s="5">
        <v>2.9</v>
      </c>
      <c r="N4753" s="5" t="s">
        <v>41</v>
      </c>
      <c r="O4753" s="49">
        <v>25</v>
      </c>
    </row>
    <row r="4754" spans="1:15" x14ac:dyDescent="0.2">
      <c r="A4754" s="48" t="s">
        <v>13346</v>
      </c>
      <c r="B4754" s="5" t="s">
        <v>8677</v>
      </c>
      <c r="C4754" s="5">
        <v>26</v>
      </c>
      <c r="D4754" s="5" t="s">
        <v>17</v>
      </c>
      <c r="E4754" s="5" t="s">
        <v>13347</v>
      </c>
      <c r="F4754" s="5">
        <v>-9783</v>
      </c>
      <c r="G4754" s="5" t="s">
        <v>94</v>
      </c>
      <c r="H4754" s="5" t="s">
        <v>71</v>
      </c>
      <c r="I4754" s="5">
        <v>105476.22</v>
      </c>
      <c r="J4754" s="5" t="s">
        <v>2601</v>
      </c>
      <c r="K4754" s="5" t="s">
        <v>127</v>
      </c>
      <c r="L4754" s="5" t="s">
        <v>73</v>
      </c>
      <c r="M4754" s="5">
        <v>2.09</v>
      </c>
      <c r="N4754" s="5" t="s">
        <v>24</v>
      </c>
      <c r="O4754" s="49">
        <v>35</v>
      </c>
    </row>
    <row r="4755" spans="1:15" x14ac:dyDescent="0.2">
      <c r="A4755" s="48" t="s">
        <v>13348</v>
      </c>
      <c r="B4755" s="5" t="s">
        <v>10161</v>
      </c>
      <c r="C4755" s="5">
        <v>46</v>
      </c>
      <c r="D4755" s="5" t="s">
        <v>27</v>
      </c>
      <c r="E4755" s="5" t="s">
        <v>13349</v>
      </c>
      <c r="F4755" s="5">
        <v>-2738</v>
      </c>
      <c r="G4755" s="5" t="s">
        <v>45</v>
      </c>
      <c r="H4755" s="5" t="s">
        <v>194</v>
      </c>
      <c r="I4755" s="5">
        <v>59293.77</v>
      </c>
      <c r="J4755" s="5" t="s">
        <v>6134</v>
      </c>
      <c r="K4755" s="5" t="s">
        <v>62</v>
      </c>
      <c r="L4755" s="5" t="s">
        <v>73</v>
      </c>
      <c r="M4755" s="5">
        <v>4.76</v>
      </c>
      <c r="N4755" s="5" t="s">
        <v>33</v>
      </c>
      <c r="O4755" s="49">
        <v>30</v>
      </c>
    </row>
    <row r="4756" spans="1:15" x14ac:dyDescent="0.2">
      <c r="A4756" s="48" t="s">
        <v>13350</v>
      </c>
      <c r="B4756" s="5" t="s">
        <v>7905</v>
      </c>
      <c r="C4756" s="5">
        <v>25</v>
      </c>
      <c r="D4756" s="5" t="s">
        <v>27</v>
      </c>
      <c r="E4756" s="5" t="s">
        <v>13351</v>
      </c>
      <c r="F4756" s="5">
        <v>-7898</v>
      </c>
      <c r="G4756" s="5" t="s">
        <v>85</v>
      </c>
      <c r="H4756" s="5" t="s">
        <v>144</v>
      </c>
      <c r="I4756" s="5">
        <v>112832.25</v>
      </c>
      <c r="J4756" s="5" t="s">
        <v>1516</v>
      </c>
      <c r="K4756" s="5" t="s">
        <v>118</v>
      </c>
      <c r="L4756" s="5" t="s">
        <v>32</v>
      </c>
      <c r="M4756" s="5">
        <v>2.08</v>
      </c>
      <c r="N4756" s="5" t="s">
        <v>24</v>
      </c>
      <c r="O4756" s="49">
        <v>39</v>
      </c>
    </row>
    <row r="4757" spans="1:15" x14ac:dyDescent="0.2">
      <c r="A4757" s="48" t="s">
        <v>13352</v>
      </c>
      <c r="B4757" s="5" t="s">
        <v>13353</v>
      </c>
      <c r="C4757" s="5">
        <v>52</v>
      </c>
      <c r="D4757" s="5" t="s">
        <v>17</v>
      </c>
      <c r="E4757" s="5" t="s">
        <v>13354</v>
      </c>
      <c r="F4757" s="5">
        <v>-10305</v>
      </c>
      <c r="G4757" s="5" t="s">
        <v>37</v>
      </c>
      <c r="H4757" s="5" t="s">
        <v>30</v>
      </c>
      <c r="I4757" s="5">
        <v>53438.76</v>
      </c>
      <c r="J4757" s="5" t="s">
        <v>2821</v>
      </c>
      <c r="K4757" s="5" t="s">
        <v>127</v>
      </c>
      <c r="L4757" s="5" t="s">
        <v>32</v>
      </c>
      <c r="M4757" s="5">
        <v>3.31</v>
      </c>
      <c r="N4757" s="5" t="s">
        <v>57</v>
      </c>
      <c r="O4757" s="49">
        <v>30</v>
      </c>
    </row>
    <row r="4758" spans="1:15" x14ac:dyDescent="0.2">
      <c r="A4758" s="48" t="s">
        <v>13355</v>
      </c>
      <c r="B4758" s="5" t="s">
        <v>1675</v>
      </c>
      <c r="C4758" s="5">
        <v>60</v>
      </c>
      <c r="D4758" s="5" t="s">
        <v>17</v>
      </c>
      <c r="E4758" s="5" t="s">
        <v>13356</v>
      </c>
      <c r="F4758" s="5">
        <v>-10858</v>
      </c>
      <c r="G4758" s="5" t="s">
        <v>116</v>
      </c>
      <c r="H4758" s="5" t="s">
        <v>71</v>
      </c>
      <c r="I4758" s="5">
        <v>119647.01</v>
      </c>
      <c r="J4758" s="5" t="s">
        <v>270</v>
      </c>
      <c r="K4758" s="5" t="s">
        <v>81</v>
      </c>
      <c r="L4758" s="5" t="s">
        <v>32</v>
      </c>
      <c r="M4758" s="5">
        <v>2.1</v>
      </c>
      <c r="N4758" s="5" t="s">
        <v>33</v>
      </c>
      <c r="O4758" s="49">
        <v>7</v>
      </c>
    </row>
    <row r="4759" spans="1:15" x14ac:dyDescent="0.2">
      <c r="A4759" s="48" t="s">
        <v>13357</v>
      </c>
      <c r="B4759" s="5" t="s">
        <v>13358</v>
      </c>
      <c r="C4759" s="5">
        <v>55</v>
      </c>
      <c r="D4759" s="5" t="s">
        <v>27</v>
      </c>
      <c r="E4759" s="5" t="s">
        <v>13359</v>
      </c>
      <c r="F4759" s="5">
        <v>-8892</v>
      </c>
      <c r="G4759" s="5" t="s">
        <v>94</v>
      </c>
      <c r="H4759" s="5" t="s">
        <v>144</v>
      </c>
      <c r="I4759" s="5">
        <v>136815.75</v>
      </c>
      <c r="J4759" s="5" t="s">
        <v>8805</v>
      </c>
      <c r="K4759" s="5" t="s">
        <v>136</v>
      </c>
      <c r="L4759" s="5" t="s">
        <v>56</v>
      </c>
      <c r="M4759" s="5">
        <v>3.41</v>
      </c>
      <c r="N4759" s="5" t="s">
        <v>57</v>
      </c>
      <c r="O4759" s="49">
        <v>16</v>
      </c>
    </row>
    <row r="4760" spans="1:15" x14ac:dyDescent="0.2">
      <c r="A4760" s="48" t="s">
        <v>13360</v>
      </c>
      <c r="B4760" s="5" t="s">
        <v>6807</v>
      </c>
      <c r="C4760" s="5">
        <v>54</v>
      </c>
      <c r="D4760" s="5" t="s">
        <v>27</v>
      </c>
      <c r="E4760" s="5" t="s">
        <v>13361</v>
      </c>
      <c r="F4760" s="5">
        <v>-9277</v>
      </c>
      <c r="G4760" s="5" t="s">
        <v>99</v>
      </c>
      <c r="H4760" s="5" t="s">
        <v>79</v>
      </c>
      <c r="I4760" s="5">
        <v>158191.78</v>
      </c>
      <c r="J4760" s="5" t="s">
        <v>13362</v>
      </c>
      <c r="K4760" s="5" t="s">
        <v>40</v>
      </c>
      <c r="L4760" s="5" t="s">
        <v>32</v>
      </c>
      <c r="M4760" s="5">
        <v>1.28</v>
      </c>
      <c r="N4760" s="5" t="s">
        <v>33</v>
      </c>
      <c r="O4760" s="49">
        <v>2</v>
      </c>
    </row>
    <row r="4761" spans="1:15" x14ac:dyDescent="0.2">
      <c r="A4761" s="48" t="s">
        <v>13363</v>
      </c>
      <c r="B4761" s="5" t="s">
        <v>13224</v>
      </c>
      <c r="C4761" s="5">
        <v>30</v>
      </c>
      <c r="D4761" s="5" t="s">
        <v>50</v>
      </c>
      <c r="E4761" s="5" t="s">
        <v>13364</v>
      </c>
      <c r="F4761" s="5">
        <v>-6987</v>
      </c>
      <c r="G4761" s="5" t="s">
        <v>45</v>
      </c>
      <c r="H4761" s="5" t="s">
        <v>173</v>
      </c>
      <c r="I4761" s="5">
        <v>75877.149999999994</v>
      </c>
      <c r="J4761" s="5" t="s">
        <v>13365</v>
      </c>
      <c r="K4761" s="5" t="s">
        <v>127</v>
      </c>
      <c r="L4761" s="5" t="s">
        <v>73</v>
      </c>
      <c r="M4761" s="5">
        <v>4.96</v>
      </c>
      <c r="N4761" s="5" t="s">
        <v>57</v>
      </c>
      <c r="O4761" s="49">
        <v>1</v>
      </c>
    </row>
    <row r="4762" spans="1:15" x14ac:dyDescent="0.2">
      <c r="A4762" s="48" t="s">
        <v>13366</v>
      </c>
      <c r="B4762" s="5" t="s">
        <v>9093</v>
      </c>
      <c r="C4762" s="5">
        <v>52</v>
      </c>
      <c r="D4762" s="5" t="s">
        <v>50</v>
      </c>
      <c r="E4762" s="5" t="s">
        <v>13367</v>
      </c>
      <c r="F4762" s="5">
        <v>-1805</v>
      </c>
      <c r="G4762" s="5" t="s">
        <v>19</v>
      </c>
      <c r="H4762" s="5" t="s">
        <v>79</v>
      </c>
      <c r="I4762" s="5">
        <v>88084.57</v>
      </c>
      <c r="J4762" s="5" t="s">
        <v>3619</v>
      </c>
      <c r="K4762" s="5" t="s">
        <v>81</v>
      </c>
      <c r="L4762" s="5" t="s">
        <v>32</v>
      </c>
      <c r="M4762" s="5">
        <v>2.2999999999999998</v>
      </c>
      <c r="N4762" s="5" t="s">
        <v>57</v>
      </c>
      <c r="O4762" s="49">
        <v>7</v>
      </c>
    </row>
    <row r="4763" spans="1:15" x14ac:dyDescent="0.2">
      <c r="A4763" s="48" t="s">
        <v>13368</v>
      </c>
      <c r="B4763" s="5" t="s">
        <v>1294</v>
      </c>
      <c r="C4763" s="5">
        <v>31</v>
      </c>
      <c r="D4763" s="5" t="s">
        <v>50</v>
      </c>
      <c r="E4763" s="5" t="s">
        <v>13369</v>
      </c>
      <c r="F4763" s="5">
        <v>-7310</v>
      </c>
      <c r="G4763" s="5" t="s">
        <v>99</v>
      </c>
      <c r="H4763" s="5" t="s">
        <v>30</v>
      </c>
      <c r="I4763" s="5">
        <v>174084.19</v>
      </c>
      <c r="J4763" s="5" t="s">
        <v>9765</v>
      </c>
      <c r="K4763" s="5" t="s">
        <v>40</v>
      </c>
      <c r="L4763" s="5" t="s">
        <v>32</v>
      </c>
      <c r="M4763" s="5">
        <v>3.65</v>
      </c>
      <c r="N4763" s="5" t="s">
        <v>24</v>
      </c>
      <c r="O4763" s="49">
        <v>37</v>
      </c>
    </row>
    <row r="4764" spans="1:15" x14ac:dyDescent="0.2">
      <c r="A4764" s="48" t="s">
        <v>13370</v>
      </c>
      <c r="B4764" s="5" t="s">
        <v>5521</v>
      </c>
      <c r="C4764" s="5">
        <v>29</v>
      </c>
      <c r="D4764" s="5" t="s">
        <v>27</v>
      </c>
      <c r="E4764" s="5" t="s">
        <v>13371</v>
      </c>
      <c r="F4764" s="5">
        <v>-4528</v>
      </c>
      <c r="G4764" s="5" t="s">
        <v>19</v>
      </c>
      <c r="H4764" s="5" t="s">
        <v>20</v>
      </c>
      <c r="I4764" s="5">
        <v>173929.89</v>
      </c>
      <c r="J4764" s="5" t="s">
        <v>31</v>
      </c>
      <c r="K4764" s="5" t="s">
        <v>22</v>
      </c>
      <c r="L4764" s="5" t="s">
        <v>23</v>
      </c>
      <c r="M4764" s="5">
        <v>4.13</v>
      </c>
      <c r="N4764" s="5" t="s">
        <v>33</v>
      </c>
      <c r="O4764" s="49">
        <v>14</v>
      </c>
    </row>
    <row r="4765" spans="1:15" x14ac:dyDescent="0.2">
      <c r="A4765" s="48" t="s">
        <v>13372</v>
      </c>
      <c r="B4765" s="5" t="s">
        <v>7784</v>
      </c>
      <c r="C4765" s="5">
        <v>46</v>
      </c>
      <c r="D4765" s="5" t="s">
        <v>27</v>
      </c>
      <c r="E4765" s="5" t="s">
        <v>13373</v>
      </c>
      <c r="F4765" s="5">
        <v>-6824</v>
      </c>
      <c r="G4765" s="5" t="s">
        <v>99</v>
      </c>
      <c r="H4765" s="5" t="s">
        <v>53</v>
      </c>
      <c r="I4765" s="5">
        <v>174072.7</v>
      </c>
      <c r="J4765" s="5" t="s">
        <v>3408</v>
      </c>
      <c r="K4765" s="5" t="s">
        <v>40</v>
      </c>
      <c r="L4765" s="5" t="s">
        <v>56</v>
      </c>
      <c r="M4765" s="5">
        <v>1.17</v>
      </c>
      <c r="N4765" s="5" t="s">
        <v>24</v>
      </c>
      <c r="O4765" s="49">
        <v>20</v>
      </c>
    </row>
    <row r="4766" spans="1:15" x14ac:dyDescent="0.2">
      <c r="A4766" s="48" t="s">
        <v>13374</v>
      </c>
      <c r="B4766" s="5" t="s">
        <v>13375</v>
      </c>
      <c r="C4766" s="5">
        <v>30</v>
      </c>
      <c r="D4766" s="5" t="s">
        <v>17</v>
      </c>
      <c r="E4766" s="5" t="s">
        <v>13376</v>
      </c>
      <c r="F4766" s="5">
        <v>-6409</v>
      </c>
      <c r="G4766" s="5" t="s">
        <v>94</v>
      </c>
      <c r="H4766" s="5" t="s">
        <v>53</v>
      </c>
      <c r="I4766" s="5">
        <v>159381.82999999999</v>
      </c>
      <c r="J4766" s="5" t="s">
        <v>1573</v>
      </c>
      <c r="K4766" s="5" t="s">
        <v>104</v>
      </c>
      <c r="L4766" s="5" t="s">
        <v>73</v>
      </c>
      <c r="M4766" s="5">
        <v>4.7300000000000004</v>
      </c>
      <c r="N4766" s="5" t="s">
        <v>24</v>
      </c>
      <c r="O4766" s="49">
        <v>32</v>
      </c>
    </row>
    <row r="4767" spans="1:15" x14ac:dyDescent="0.2">
      <c r="A4767" s="48" t="s">
        <v>13377</v>
      </c>
      <c r="B4767" s="5" t="s">
        <v>9017</v>
      </c>
      <c r="C4767" s="5">
        <v>37</v>
      </c>
      <c r="D4767" s="5" t="s">
        <v>27</v>
      </c>
      <c r="E4767" s="5" t="s">
        <v>13378</v>
      </c>
      <c r="F4767" s="5">
        <v>-4902</v>
      </c>
      <c r="G4767" s="5" t="s">
        <v>29</v>
      </c>
      <c r="H4767" s="5" t="s">
        <v>144</v>
      </c>
      <c r="I4767" s="5">
        <v>147119.56</v>
      </c>
      <c r="J4767" s="5" t="s">
        <v>12198</v>
      </c>
      <c r="K4767" s="5" t="s">
        <v>47</v>
      </c>
      <c r="L4767" s="5" t="s">
        <v>32</v>
      </c>
      <c r="M4767" s="5">
        <v>1.54</v>
      </c>
      <c r="N4767" s="5" t="s">
        <v>41</v>
      </c>
      <c r="O4767" s="49">
        <v>21</v>
      </c>
    </row>
    <row r="4768" spans="1:15" x14ac:dyDescent="0.2">
      <c r="A4768" s="48" t="s">
        <v>13379</v>
      </c>
      <c r="B4768" s="5" t="s">
        <v>5617</v>
      </c>
      <c r="C4768" s="5">
        <v>53</v>
      </c>
      <c r="D4768" s="5" t="s">
        <v>17</v>
      </c>
      <c r="E4768" s="5" t="s">
        <v>13380</v>
      </c>
      <c r="F4768" s="5">
        <v>-7058</v>
      </c>
      <c r="G4768" s="5" t="s">
        <v>116</v>
      </c>
      <c r="H4768" s="5" t="s">
        <v>71</v>
      </c>
      <c r="I4768" s="5">
        <v>153882.13</v>
      </c>
      <c r="J4768" s="5" t="s">
        <v>12812</v>
      </c>
      <c r="K4768" s="5" t="s">
        <v>22</v>
      </c>
      <c r="L4768" s="5" t="s">
        <v>23</v>
      </c>
      <c r="M4768" s="5">
        <v>3.92</v>
      </c>
      <c r="N4768" s="5" t="s">
        <v>57</v>
      </c>
      <c r="O4768" s="49">
        <v>5</v>
      </c>
    </row>
    <row r="4769" spans="1:15" x14ac:dyDescent="0.2">
      <c r="A4769" s="48" t="s">
        <v>13381</v>
      </c>
      <c r="B4769" s="5" t="s">
        <v>12434</v>
      </c>
      <c r="C4769" s="5">
        <v>58</v>
      </c>
      <c r="D4769" s="5" t="s">
        <v>17</v>
      </c>
      <c r="E4769" s="5" t="s">
        <v>13382</v>
      </c>
      <c r="F4769" s="5">
        <v>-4673</v>
      </c>
      <c r="G4769" s="5" t="s">
        <v>116</v>
      </c>
      <c r="H4769" s="5" t="s">
        <v>71</v>
      </c>
      <c r="I4769" s="5">
        <v>152811.76</v>
      </c>
      <c r="J4769" s="5" t="s">
        <v>2699</v>
      </c>
      <c r="K4769" s="5" t="s">
        <v>127</v>
      </c>
      <c r="L4769" s="5" t="s">
        <v>56</v>
      </c>
      <c r="M4769" s="5">
        <v>4.92</v>
      </c>
      <c r="N4769" s="5" t="s">
        <v>33</v>
      </c>
      <c r="O4769" s="49">
        <v>38</v>
      </c>
    </row>
    <row r="4770" spans="1:15" x14ac:dyDescent="0.2">
      <c r="A4770" s="48" t="s">
        <v>13383</v>
      </c>
      <c r="B4770" s="5" t="s">
        <v>12147</v>
      </c>
      <c r="C4770" s="5">
        <v>32</v>
      </c>
      <c r="D4770" s="5" t="s">
        <v>27</v>
      </c>
      <c r="E4770" s="5" t="s">
        <v>13384</v>
      </c>
      <c r="F4770" s="5">
        <v>-6264</v>
      </c>
      <c r="G4770" s="5" t="s">
        <v>78</v>
      </c>
      <c r="H4770" s="5" t="s">
        <v>144</v>
      </c>
      <c r="I4770" s="5">
        <v>145313.93</v>
      </c>
      <c r="J4770" s="5" t="s">
        <v>3813</v>
      </c>
      <c r="K4770" s="5" t="s">
        <v>127</v>
      </c>
      <c r="L4770" s="5" t="s">
        <v>56</v>
      </c>
      <c r="M4770" s="5">
        <v>4.07</v>
      </c>
      <c r="N4770" s="5" t="s">
        <v>57</v>
      </c>
      <c r="O4770" s="49">
        <v>35</v>
      </c>
    </row>
    <row r="4771" spans="1:15" x14ac:dyDescent="0.2">
      <c r="A4771" s="48" t="s">
        <v>13385</v>
      </c>
      <c r="B4771" s="5" t="s">
        <v>7702</v>
      </c>
      <c r="C4771" s="5">
        <v>60</v>
      </c>
      <c r="D4771" s="5" t="s">
        <v>27</v>
      </c>
      <c r="E4771" s="5" t="s">
        <v>13386</v>
      </c>
      <c r="F4771" s="5">
        <v>-9205</v>
      </c>
      <c r="G4771" s="5" t="s">
        <v>94</v>
      </c>
      <c r="H4771" s="5" t="s">
        <v>20</v>
      </c>
      <c r="I4771" s="5">
        <v>88323.3</v>
      </c>
      <c r="J4771" s="5" t="s">
        <v>3737</v>
      </c>
      <c r="K4771" s="5" t="s">
        <v>81</v>
      </c>
      <c r="L4771" s="5" t="s">
        <v>73</v>
      </c>
      <c r="M4771" s="5">
        <v>2.37</v>
      </c>
      <c r="N4771" s="5" t="s">
        <v>57</v>
      </c>
      <c r="O4771" s="49">
        <v>19</v>
      </c>
    </row>
    <row r="4772" spans="1:15" x14ac:dyDescent="0.2">
      <c r="A4772" s="48" t="s">
        <v>13387</v>
      </c>
      <c r="B4772" s="5" t="s">
        <v>8329</v>
      </c>
      <c r="C4772" s="5">
        <v>41</v>
      </c>
      <c r="D4772" s="5" t="s">
        <v>27</v>
      </c>
      <c r="E4772" s="5" t="s">
        <v>13388</v>
      </c>
      <c r="F4772" s="5">
        <v>-6079</v>
      </c>
      <c r="G4772" s="5" t="s">
        <v>94</v>
      </c>
      <c r="H4772" s="5" t="s">
        <v>53</v>
      </c>
      <c r="I4772" s="5">
        <v>97112.34</v>
      </c>
      <c r="J4772" s="5" t="s">
        <v>9303</v>
      </c>
      <c r="K4772" s="5" t="s">
        <v>55</v>
      </c>
      <c r="L4772" s="5" t="s">
        <v>32</v>
      </c>
      <c r="M4772" s="5">
        <v>1.82</v>
      </c>
      <c r="N4772" s="5" t="s">
        <v>33</v>
      </c>
      <c r="O4772" s="49">
        <v>34</v>
      </c>
    </row>
    <row r="4773" spans="1:15" x14ac:dyDescent="0.2">
      <c r="A4773" s="48" t="s">
        <v>13389</v>
      </c>
      <c r="B4773" s="5" t="s">
        <v>598</v>
      </c>
      <c r="C4773" s="5">
        <v>53</v>
      </c>
      <c r="D4773" s="5" t="s">
        <v>17</v>
      </c>
      <c r="E4773" s="5" t="s">
        <v>13390</v>
      </c>
      <c r="F4773" s="5">
        <v>-9715</v>
      </c>
      <c r="G4773" s="5" t="s">
        <v>99</v>
      </c>
      <c r="H4773" s="5" t="s">
        <v>79</v>
      </c>
      <c r="I4773" s="5">
        <v>113499.17</v>
      </c>
      <c r="J4773" s="5" t="s">
        <v>3896</v>
      </c>
      <c r="K4773" s="5" t="s">
        <v>47</v>
      </c>
      <c r="L4773" s="5" t="s">
        <v>32</v>
      </c>
      <c r="M4773" s="5">
        <v>4.91</v>
      </c>
      <c r="N4773" s="5" t="s">
        <v>74</v>
      </c>
      <c r="O4773" s="49">
        <v>6</v>
      </c>
    </row>
    <row r="4774" spans="1:15" x14ac:dyDescent="0.2">
      <c r="A4774" s="48" t="s">
        <v>13391</v>
      </c>
      <c r="B4774" s="5" t="s">
        <v>13392</v>
      </c>
      <c r="C4774" s="5">
        <v>35</v>
      </c>
      <c r="D4774" s="5" t="s">
        <v>27</v>
      </c>
      <c r="E4774" s="5" t="s">
        <v>13393</v>
      </c>
      <c r="F4774" s="5">
        <v>-7661</v>
      </c>
      <c r="G4774" s="5" t="s">
        <v>29</v>
      </c>
      <c r="H4774" s="5" t="s">
        <v>38</v>
      </c>
      <c r="I4774" s="5">
        <v>89837.3</v>
      </c>
      <c r="J4774" s="5" t="s">
        <v>203</v>
      </c>
      <c r="K4774" s="5" t="s">
        <v>40</v>
      </c>
      <c r="L4774" s="5" t="s">
        <v>23</v>
      </c>
      <c r="M4774" s="5">
        <v>2.42</v>
      </c>
      <c r="N4774" s="5" t="s">
        <v>74</v>
      </c>
      <c r="O4774" s="49">
        <v>30</v>
      </c>
    </row>
    <row r="4775" spans="1:15" x14ac:dyDescent="0.2">
      <c r="A4775" s="48" t="s">
        <v>13394</v>
      </c>
      <c r="B4775" s="5" t="s">
        <v>705</v>
      </c>
      <c r="C4775" s="5">
        <v>61</v>
      </c>
      <c r="D4775" s="5" t="s">
        <v>17</v>
      </c>
      <c r="E4775" s="5" t="s">
        <v>13395</v>
      </c>
      <c r="F4775" s="5">
        <v>-6173</v>
      </c>
      <c r="G4775" s="5" t="s">
        <v>99</v>
      </c>
      <c r="H4775" s="5" t="s">
        <v>30</v>
      </c>
      <c r="I4775" s="5">
        <v>68684.070000000007</v>
      </c>
      <c r="J4775" s="5" t="s">
        <v>1332</v>
      </c>
      <c r="K4775" s="5" t="s">
        <v>55</v>
      </c>
      <c r="L4775" s="5" t="s">
        <v>73</v>
      </c>
      <c r="M4775" s="5">
        <v>2.35</v>
      </c>
      <c r="N4775" s="5" t="s">
        <v>74</v>
      </c>
      <c r="O4775" s="49">
        <v>13</v>
      </c>
    </row>
    <row r="4776" spans="1:15" x14ac:dyDescent="0.2">
      <c r="A4776" s="48" t="s">
        <v>13396</v>
      </c>
      <c r="B4776" s="5" t="s">
        <v>9034</v>
      </c>
      <c r="C4776" s="5">
        <v>57</v>
      </c>
      <c r="D4776" s="5" t="s">
        <v>50</v>
      </c>
      <c r="E4776" s="5" t="s">
        <v>13397</v>
      </c>
      <c r="F4776" s="5">
        <v>-3772</v>
      </c>
      <c r="G4776" s="5" t="s">
        <v>99</v>
      </c>
      <c r="H4776" s="5" t="s">
        <v>194</v>
      </c>
      <c r="I4776" s="5">
        <v>47058.8</v>
      </c>
      <c r="J4776" s="5" t="s">
        <v>9137</v>
      </c>
      <c r="K4776" s="5" t="s">
        <v>40</v>
      </c>
      <c r="L4776" s="5" t="s">
        <v>32</v>
      </c>
      <c r="M4776" s="5">
        <v>4.29</v>
      </c>
      <c r="N4776" s="5" t="s">
        <v>24</v>
      </c>
      <c r="O4776" s="49">
        <v>1</v>
      </c>
    </row>
    <row r="4777" spans="1:15" x14ac:dyDescent="0.2">
      <c r="A4777" s="48" t="s">
        <v>13398</v>
      </c>
      <c r="B4777" s="5" t="s">
        <v>510</v>
      </c>
      <c r="C4777" s="5">
        <v>63</v>
      </c>
      <c r="D4777" s="5" t="s">
        <v>27</v>
      </c>
      <c r="E4777" s="5" t="s">
        <v>13399</v>
      </c>
      <c r="F4777" s="5">
        <v>-8872</v>
      </c>
      <c r="G4777" s="5" t="s">
        <v>99</v>
      </c>
      <c r="H4777" s="5" t="s">
        <v>20</v>
      </c>
      <c r="I4777" s="5">
        <v>179766.37</v>
      </c>
      <c r="J4777" s="5" t="s">
        <v>13400</v>
      </c>
      <c r="K4777" s="5" t="s">
        <v>55</v>
      </c>
      <c r="L4777" s="5" t="s">
        <v>56</v>
      </c>
      <c r="M4777" s="5">
        <v>4.0999999999999996</v>
      </c>
      <c r="N4777" s="5" t="s">
        <v>74</v>
      </c>
      <c r="O4777" s="49">
        <v>25</v>
      </c>
    </row>
    <row r="4778" spans="1:15" x14ac:dyDescent="0.2">
      <c r="A4778" s="48" t="s">
        <v>13401</v>
      </c>
      <c r="B4778" s="5" t="s">
        <v>816</v>
      </c>
      <c r="C4778" s="5">
        <v>62</v>
      </c>
      <c r="D4778" s="5" t="s">
        <v>17</v>
      </c>
      <c r="E4778" s="5" t="s">
        <v>13402</v>
      </c>
      <c r="F4778" s="5">
        <v>-9500</v>
      </c>
      <c r="G4778" s="5" t="s">
        <v>29</v>
      </c>
      <c r="H4778" s="5" t="s">
        <v>30</v>
      </c>
      <c r="I4778" s="5">
        <v>35106.35</v>
      </c>
      <c r="J4778" s="5" t="s">
        <v>3402</v>
      </c>
      <c r="K4778" s="5" t="s">
        <v>22</v>
      </c>
      <c r="L4778" s="5" t="s">
        <v>56</v>
      </c>
      <c r="M4778" s="5">
        <v>4.2300000000000004</v>
      </c>
      <c r="N4778" s="5" t="s">
        <v>57</v>
      </c>
      <c r="O4778" s="49">
        <v>34</v>
      </c>
    </row>
    <row r="4779" spans="1:15" x14ac:dyDescent="0.2">
      <c r="A4779" s="48" t="s">
        <v>13403</v>
      </c>
      <c r="B4779" s="5" t="s">
        <v>10654</v>
      </c>
      <c r="C4779" s="5">
        <v>60</v>
      </c>
      <c r="D4779" s="5" t="s">
        <v>17</v>
      </c>
      <c r="E4779" s="5" t="s">
        <v>13404</v>
      </c>
      <c r="F4779" s="5">
        <v>-10117</v>
      </c>
      <c r="G4779" s="5" t="s">
        <v>37</v>
      </c>
      <c r="H4779" s="5" t="s">
        <v>66</v>
      </c>
      <c r="I4779" s="5">
        <v>116302.91</v>
      </c>
      <c r="J4779" s="5" t="s">
        <v>3231</v>
      </c>
      <c r="K4779" s="5" t="s">
        <v>127</v>
      </c>
      <c r="L4779" s="5" t="s">
        <v>32</v>
      </c>
      <c r="M4779" s="5">
        <v>3.5</v>
      </c>
      <c r="N4779" s="5" t="s">
        <v>33</v>
      </c>
      <c r="O4779" s="49">
        <v>36</v>
      </c>
    </row>
    <row r="4780" spans="1:15" x14ac:dyDescent="0.2">
      <c r="A4780" s="48" t="s">
        <v>13405</v>
      </c>
      <c r="B4780" s="5" t="s">
        <v>3441</v>
      </c>
      <c r="C4780" s="5">
        <v>23</v>
      </c>
      <c r="D4780" s="5" t="s">
        <v>27</v>
      </c>
      <c r="E4780" s="5" t="s">
        <v>13406</v>
      </c>
      <c r="F4780" s="5">
        <v>-5550</v>
      </c>
      <c r="G4780" s="5" t="s">
        <v>85</v>
      </c>
      <c r="H4780" s="5" t="s">
        <v>30</v>
      </c>
      <c r="I4780" s="5">
        <v>81375.570000000007</v>
      </c>
      <c r="J4780" s="5" t="s">
        <v>8017</v>
      </c>
      <c r="K4780" s="5" t="s">
        <v>127</v>
      </c>
      <c r="L4780" s="5" t="s">
        <v>32</v>
      </c>
      <c r="M4780" s="5">
        <v>1.59</v>
      </c>
      <c r="N4780" s="5" t="s">
        <v>41</v>
      </c>
      <c r="O4780" s="49">
        <v>23</v>
      </c>
    </row>
    <row r="4781" spans="1:15" x14ac:dyDescent="0.2">
      <c r="A4781" s="48" t="s">
        <v>13407</v>
      </c>
      <c r="B4781" s="5" t="s">
        <v>8759</v>
      </c>
      <c r="C4781" s="5">
        <v>61</v>
      </c>
      <c r="D4781" s="5" t="s">
        <v>17</v>
      </c>
      <c r="E4781" s="5" t="s">
        <v>13408</v>
      </c>
      <c r="F4781" s="5">
        <v>-10418</v>
      </c>
      <c r="G4781" s="5" t="s">
        <v>29</v>
      </c>
      <c r="H4781" s="5" t="s">
        <v>30</v>
      </c>
      <c r="I4781" s="5">
        <v>161524.01999999999</v>
      </c>
      <c r="J4781" s="5" t="s">
        <v>3408</v>
      </c>
      <c r="K4781" s="5" t="s">
        <v>55</v>
      </c>
      <c r="L4781" s="5" t="s">
        <v>23</v>
      </c>
      <c r="M4781" s="5">
        <v>3.79</v>
      </c>
      <c r="N4781" s="5" t="s">
        <v>74</v>
      </c>
      <c r="O4781" s="49">
        <v>15</v>
      </c>
    </row>
    <row r="4782" spans="1:15" x14ac:dyDescent="0.2">
      <c r="A4782" s="48" t="s">
        <v>13409</v>
      </c>
      <c r="B4782" s="5" t="s">
        <v>3961</v>
      </c>
      <c r="C4782" s="5">
        <v>22</v>
      </c>
      <c r="D4782" s="5" t="s">
        <v>50</v>
      </c>
      <c r="E4782" s="5" t="s">
        <v>13410</v>
      </c>
      <c r="F4782" s="5">
        <v>-5601</v>
      </c>
      <c r="G4782" s="5" t="s">
        <v>78</v>
      </c>
      <c r="H4782" s="5" t="s">
        <v>30</v>
      </c>
      <c r="I4782" s="5">
        <v>122076.34</v>
      </c>
      <c r="J4782" s="5" t="s">
        <v>1580</v>
      </c>
      <c r="K4782" s="5" t="s">
        <v>127</v>
      </c>
      <c r="L4782" s="5" t="s">
        <v>23</v>
      </c>
      <c r="M4782" s="5">
        <v>4.3</v>
      </c>
      <c r="N4782" s="5" t="s">
        <v>57</v>
      </c>
      <c r="O4782" s="49">
        <v>24</v>
      </c>
    </row>
    <row r="4783" spans="1:15" x14ac:dyDescent="0.2">
      <c r="A4783" s="48" t="s">
        <v>13411</v>
      </c>
      <c r="B4783" s="5" t="s">
        <v>3499</v>
      </c>
      <c r="C4783" s="5">
        <v>65</v>
      </c>
      <c r="D4783" s="5" t="s">
        <v>27</v>
      </c>
      <c r="E4783" s="5" t="s">
        <v>13412</v>
      </c>
      <c r="F4783" s="5">
        <v>-8054</v>
      </c>
      <c r="G4783" s="5" t="s">
        <v>116</v>
      </c>
      <c r="H4783" s="5" t="s">
        <v>194</v>
      </c>
      <c r="I4783" s="5">
        <v>169033.84</v>
      </c>
      <c r="J4783" s="5" t="s">
        <v>1085</v>
      </c>
      <c r="K4783" s="5" t="s">
        <v>62</v>
      </c>
      <c r="L4783" s="5" t="s">
        <v>32</v>
      </c>
      <c r="M4783" s="5">
        <v>1.77</v>
      </c>
      <c r="N4783" s="5" t="s">
        <v>41</v>
      </c>
      <c r="O4783" s="49">
        <v>23</v>
      </c>
    </row>
    <row r="4784" spans="1:15" x14ac:dyDescent="0.2">
      <c r="A4784" s="48" t="s">
        <v>13413</v>
      </c>
      <c r="B4784" s="5" t="s">
        <v>3739</v>
      </c>
      <c r="C4784" s="5">
        <v>57</v>
      </c>
      <c r="D4784" s="5" t="s">
        <v>27</v>
      </c>
      <c r="E4784" s="5" t="s">
        <v>13414</v>
      </c>
      <c r="F4784" s="5">
        <v>-2764</v>
      </c>
      <c r="G4784" s="5" t="s">
        <v>85</v>
      </c>
      <c r="H4784" s="5" t="s">
        <v>144</v>
      </c>
      <c r="I4784" s="5">
        <v>35516.49</v>
      </c>
      <c r="J4784" s="5" t="s">
        <v>7975</v>
      </c>
      <c r="K4784" s="5" t="s">
        <v>22</v>
      </c>
      <c r="L4784" s="5" t="s">
        <v>32</v>
      </c>
      <c r="M4784" s="5">
        <v>1.75</v>
      </c>
      <c r="N4784" s="5" t="s">
        <v>41</v>
      </c>
      <c r="O4784" s="49">
        <v>2</v>
      </c>
    </row>
    <row r="4785" spans="1:15" x14ac:dyDescent="0.2">
      <c r="A4785" s="48" t="s">
        <v>13415</v>
      </c>
      <c r="B4785" s="5" t="s">
        <v>7733</v>
      </c>
      <c r="C4785" s="5">
        <v>55</v>
      </c>
      <c r="D4785" s="5" t="s">
        <v>17</v>
      </c>
      <c r="E4785" s="5" t="s">
        <v>13416</v>
      </c>
      <c r="F4785" s="5">
        <v>-5265</v>
      </c>
      <c r="G4785" s="5" t="s">
        <v>52</v>
      </c>
      <c r="H4785" s="5" t="s">
        <v>71</v>
      </c>
      <c r="I4785" s="5">
        <v>64175.48</v>
      </c>
      <c r="J4785" s="5" t="s">
        <v>554</v>
      </c>
      <c r="K4785" s="5" t="s">
        <v>127</v>
      </c>
      <c r="L4785" s="5" t="s">
        <v>56</v>
      </c>
      <c r="M4785" s="5">
        <v>1.98</v>
      </c>
      <c r="N4785" s="5" t="s">
        <v>74</v>
      </c>
      <c r="O4785" s="49">
        <v>23</v>
      </c>
    </row>
    <row r="4786" spans="1:15" x14ac:dyDescent="0.2">
      <c r="A4786" s="48" t="s">
        <v>13417</v>
      </c>
      <c r="B4786" s="5" t="s">
        <v>1781</v>
      </c>
      <c r="C4786" s="5">
        <v>55</v>
      </c>
      <c r="D4786" s="5" t="s">
        <v>17</v>
      </c>
      <c r="E4786" s="5" t="s">
        <v>13418</v>
      </c>
      <c r="F4786" s="5">
        <v>-6219</v>
      </c>
      <c r="G4786" s="5" t="s">
        <v>19</v>
      </c>
      <c r="H4786" s="5" t="s">
        <v>53</v>
      </c>
      <c r="I4786" s="5">
        <v>125357.83</v>
      </c>
      <c r="J4786" s="5" t="s">
        <v>4745</v>
      </c>
      <c r="K4786" s="5" t="s">
        <v>81</v>
      </c>
      <c r="L4786" s="5" t="s">
        <v>73</v>
      </c>
      <c r="M4786" s="5">
        <v>1.65</v>
      </c>
      <c r="N4786" s="5" t="s">
        <v>24</v>
      </c>
      <c r="O4786" s="49">
        <v>15</v>
      </c>
    </row>
    <row r="4787" spans="1:15" x14ac:dyDescent="0.2">
      <c r="A4787" s="48" t="s">
        <v>13419</v>
      </c>
      <c r="B4787" s="5" t="s">
        <v>1726</v>
      </c>
      <c r="C4787" s="5">
        <v>29</v>
      </c>
      <c r="D4787" s="5" t="s">
        <v>50</v>
      </c>
      <c r="E4787" s="5" t="s">
        <v>13420</v>
      </c>
      <c r="F4787" s="5">
        <v>-2509</v>
      </c>
      <c r="G4787" s="5" t="s">
        <v>52</v>
      </c>
      <c r="H4787" s="5" t="s">
        <v>79</v>
      </c>
      <c r="I4787" s="5">
        <v>56500.72</v>
      </c>
      <c r="J4787" s="5" t="s">
        <v>13421</v>
      </c>
      <c r="K4787" s="5" t="s">
        <v>118</v>
      </c>
      <c r="L4787" s="5" t="s">
        <v>32</v>
      </c>
      <c r="M4787" s="5">
        <v>3.85</v>
      </c>
      <c r="N4787" s="5" t="s">
        <v>24</v>
      </c>
      <c r="O4787" s="49">
        <v>4</v>
      </c>
    </row>
    <row r="4788" spans="1:15" x14ac:dyDescent="0.2">
      <c r="A4788" s="48" t="s">
        <v>13422</v>
      </c>
      <c r="B4788" s="5" t="s">
        <v>369</v>
      </c>
      <c r="C4788" s="5">
        <v>62</v>
      </c>
      <c r="D4788" s="5" t="s">
        <v>27</v>
      </c>
      <c r="E4788" s="5" t="s">
        <v>13423</v>
      </c>
      <c r="F4788" s="5">
        <v>-3399</v>
      </c>
      <c r="G4788" s="5" t="s">
        <v>45</v>
      </c>
      <c r="H4788" s="5" t="s">
        <v>66</v>
      </c>
      <c r="I4788" s="5">
        <v>176025.52</v>
      </c>
      <c r="J4788" s="5" t="s">
        <v>1189</v>
      </c>
      <c r="K4788" s="5" t="s">
        <v>127</v>
      </c>
      <c r="L4788" s="5" t="s">
        <v>56</v>
      </c>
      <c r="M4788" s="5">
        <v>4.2300000000000004</v>
      </c>
      <c r="N4788" s="5" t="s">
        <v>33</v>
      </c>
      <c r="O4788" s="49">
        <v>36</v>
      </c>
    </row>
    <row r="4789" spans="1:15" x14ac:dyDescent="0.2">
      <c r="A4789" s="48" t="s">
        <v>13424</v>
      </c>
      <c r="B4789" s="5" t="s">
        <v>12018</v>
      </c>
      <c r="C4789" s="5">
        <v>23</v>
      </c>
      <c r="D4789" s="5" t="s">
        <v>50</v>
      </c>
      <c r="E4789" s="5" t="s">
        <v>13425</v>
      </c>
      <c r="F4789" s="5">
        <v>-2662</v>
      </c>
      <c r="G4789" s="5" t="s">
        <v>52</v>
      </c>
      <c r="H4789" s="5" t="s">
        <v>79</v>
      </c>
      <c r="I4789" s="5">
        <v>132614.44</v>
      </c>
      <c r="J4789" s="5" t="s">
        <v>6407</v>
      </c>
      <c r="K4789" s="5" t="s">
        <v>104</v>
      </c>
      <c r="L4789" s="5" t="s">
        <v>56</v>
      </c>
      <c r="M4789" s="5">
        <v>3.68</v>
      </c>
      <c r="N4789" s="5" t="s">
        <v>24</v>
      </c>
      <c r="O4789" s="49">
        <v>6</v>
      </c>
    </row>
    <row r="4790" spans="1:15" x14ac:dyDescent="0.2">
      <c r="A4790" s="48" t="s">
        <v>13426</v>
      </c>
      <c r="B4790" s="5" t="s">
        <v>11649</v>
      </c>
      <c r="C4790" s="5">
        <v>60</v>
      </c>
      <c r="D4790" s="5" t="s">
        <v>50</v>
      </c>
      <c r="E4790" s="5" t="s">
        <v>13427</v>
      </c>
      <c r="F4790" s="5">
        <v>-6144</v>
      </c>
      <c r="G4790" s="5" t="s">
        <v>78</v>
      </c>
      <c r="H4790" s="5" t="s">
        <v>53</v>
      </c>
      <c r="I4790" s="5">
        <v>167646.89000000001</v>
      </c>
      <c r="J4790" s="5" t="s">
        <v>5565</v>
      </c>
      <c r="K4790" s="5" t="s">
        <v>62</v>
      </c>
      <c r="L4790" s="5" t="s">
        <v>32</v>
      </c>
      <c r="M4790" s="5">
        <v>1.66</v>
      </c>
      <c r="N4790" s="5" t="s">
        <v>74</v>
      </c>
      <c r="O4790" s="49">
        <v>16</v>
      </c>
    </row>
    <row r="4791" spans="1:15" x14ac:dyDescent="0.2">
      <c r="A4791" s="48" t="s">
        <v>13428</v>
      </c>
      <c r="B4791" s="5" t="s">
        <v>13429</v>
      </c>
      <c r="C4791" s="5">
        <v>33</v>
      </c>
      <c r="D4791" s="5" t="s">
        <v>17</v>
      </c>
      <c r="E4791" s="5" t="s">
        <v>13430</v>
      </c>
      <c r="F4791" s="5">
        <v>-9560</v>
      </c>
      <c r="G4791" s="5" t="s">
        <v>29</v>
      </c>
      <c r="H4791" s="5" t="s">
        <v>53</v>
      </c>
      <c r="I4791" s="5">
        <v>63427.06</v>
      </c>
      <c r="J4791" s="5" t="s">
        <v>1845</v>
      </c>
      <c r="K4791" s="5" t="s">
        <v>55</v>
      </c>
      <c r="L4791" s="5" t="s">
        <v>56</v>
      </c>
      <c r="M4791" s="5">
        <v>4.6399999999999997</v>
      </c>
      <c r="N4791" s="5" t="s">
        <v>33</v>
      </c>
      <c r="O4791" s="49">
        <v>2</v>
      </c>
    </row>
    <row r="4792" spans="1:15" x14ac:dyDescent="0.2">
      <c r="A4792" s="48" t="s">
        <v>13431</v>
      </c>
      <c r="B4792" s="5" t="s">
        <v>7857</v>
      </c>
      <c r="C4792" s="5">
        <v>39</v>
      </c>
      <c r="D4792" s="5" t="s">
        <v>50</v>
      </c>
      <c r="E4792" s="5" t="s">
        <v>13432</v>
      </c>
      <c r="F4792" s="5">
        <v>-3414</v>
      </c>
      <c r="G4792" s="5" t="s">
        <v>94</v>
      </c>
      <c r="H4792" s="5" t="s">
        <v>194</v>
      </c>
      <c r="I4792" s="5">
        <v>143316.72</v>
      </c>
      <c r="J4792" s="5" t="s">
        <v>2814</v>
      </c>
      <c r="K4792" s="5" t="s">
        <v>47</v>
      </c>
      <c r="L4792" s="5" t="s">
        <v>56</v>
      </c>
      <c r="M4792" s="5">
        <v>1.04</v>
      </c>
      <c r="N4792" s="5" t="s">
        <v>74</v>
      </c>
      <c r="O4792" s="49">
        <v>25</v>
      </c>
    </row>
    <row r="4793" spans="1:15" x14ac:dyDescent="0.2">
      <c r="A4793" s="48" t="s">
        <v>13433</v>
      </c>
      <c r="B4793" s="5" t="s">
        <v>1836</v>
      </c>
      <c r="C4793" s="5">
        <v>54</v>
      </c>
      <c r="D4793" s="5" t="s">
        <v>50</v>
      </c>
      <c r="E4793" s="5" t="s">
        <v>13434</v>
      </c>
      <c r="F4793" s="5">
        <v>-6080</v>
      </c>
      <c r="G4793" s="5" t="s">
        <v>45</v>
      </c>
      <c r="H4793" s="5" t="s">
        <v>79</v>
      </c>
      <c r="I4793" s="5">
        <v>64014.62</v>
      </c>
      <c r="J4793" s="5" t="s">
        <v>1014</v>
      </c>
      <c r="K4793" s="5" t="s">
        <v>55</v>
      </c>
      <c r="L4793" s="5" t="s">
        <v>73</v>
      </c>
      <c r="M4793" s="5">
        <v>2.92</v>
      </c>
      <c r="N4793" s="5" t="s">
        <v>57</v>
      </c>
      <c r="O4793" s="49">
        <v>16</v>
      </c>
    </row>
    <row r="4794" spans="1:15" x14ac:dyDescent="0.2">
      <c r="A4794" s="48" t="s">
        <v>13435</v>
      </c>
      <c r="B4794" s="5" t="s">
        <v>13436</v>
      </c>
      <c r="C4794" s="5">
        <v>47</v>
      </c>
      <c r="D4794" s="5" t="s">
        <v>27</v>
      </c>
      <c r="E4794" s="5" t="s">
        <v>13437</v>
      </c>
      <c r="F4794" s="5">
        <v>-2408</v>
      </c>
      <c r="G4794" s="5" t="s">
        <v>19</v>
      </c>
      <c r="H4794" s="5" t="s">
        <v>30</v>
      </c>
      <c r="I4794" s="5">
        <v>149218.44</v>
      </c>
      <c r="J4794" s="5" t="s">
        <v>8051</v>
      </c>
      <c r="K4794" s="5" t="s">
        <v>118</v>
      </c>
      <c r="L4794" s="5" t="s">
        <v>23</v>
      </c>
      <c r="M4794" s="5">
        <v>1.02</v>
      </c>
      <c r="N4794" s="5" t="s">
        <v>57</v>
      </c>
      <c r="O4794" s="49">
        <v>20</v>
      </c>
    </row>
    <row r="4795" spans="1:15" x14ac:dyDescent="0.2">
      <c r="A4795" s="48" t="s">
        <v>13438</v>
      </c>
      <c r="B4795" s="5" t="s">
        <v>10493</v>
      </c>
      <c r="C4795" s="5">
        <v>55</v>
      </c>
      <c r="D4795" s="5" t="s">
        <v>27</v>
      </c>
      <c r="E4795" s="5" t="s">
        <v>13439</v>
      </c>
      <c r="F4795" s="5">
        <v>-6002</v>
      </c>
      <c r="G4795" s="5" t="s">
        <v>37</v>
      </c>
      <c r="H4795" s="5" t="s">
        <v>20</v>
      </c>
      <c r="I4795" s="5">
        <v>97259.23</v>
      </c>
      <c r="J4795" s="5" t="s">
        <v>4049</v>
      </c>
      <c r="K4795" s="5" t="s">
        <v>81</v>
      </c>
      <c r="L4795" s="5" t="s">
        <v>32</v>
      </c>
      <c r="M4795" s="5">
        <v>3.63</v>
      </c>
      <c r="N4795" s="5" t="s">
        <v>24</v>
      </c>
      <c r="O4795" s="49">
        <v>18</v>
      </c>
    </row>
    <row r="4796" spans="1:15" x14ac:dyDescent="0.2">
      <c r="A4796" s="48" t="s">
        <v>13440</v>
      </c>
      <c r="B4796" s="5" t="s">
        <v>1807</v>
      </c>
      <c r="C4796" s="5">
        <v>31</v>
      </c>
      <c r="D4796" s="5" t="s">
        <v>50</v>
      </c>
      <c r="E4796" s="5" t="s">
        <v>13441</v>
      </c>
      <c r="F4796" s="5">
        <v>-3385</v>
      </c>
      <c r="G4796" s="5" t="s">
        <v>116</v>
      </c>
      <c r="H4796" s="5" t="s">
        <v>194</v>
      </c>
      <c r="I4796" s="5">
        <v>173189.33</v>
      </c>
      <c r="J4796" s="5" t="s">
        <v>783</v>
      </c>
      <c r="K4796" s="5" t="s">
        <v>47</v>
      </c>
      <c r="L4796" s="5" t="s">
        <v>23</v>
      </c>
      <c r="M4796" s="5">
        <v>2.4500000000000002</v>
      </c>
      <c r="N4796" s="5" t="s">
        <v>41</v>
      </c>
      <c r="O4796" s="49">
        <v>21</v>
      </c>
    </row>
    <row r="4797" spans="1:15" x14ac:dyDescent="0.2">
      <c r="A4797" s="48" t="s">
        <v>13442</v>
      </c>
      <c r="B4797" s="5" t="s">
        <v>4347</v>
      </c>
      <c r="C4797" s="5">
        <v>50</v>
      </c>
      <c r="D4797" s="5" t="s">
        <v>50</v>
      </c>
      <c r="E4797" s="5" t="s">
        <v>13443</v>
      </c>
      <c r="F4797" s="5">
        <v>-9443</v>
      </c>
      <c r="G4797" s="5" t="s">
        <v>19</v>
      </c>
      <c r="H4797" s="5" t="s">
        <v>53</v>
      </c>
      <c r="I4797" s="5">
        <v>86788.65</v>
      </c>
      <c r="J4797" s="5" t="s">
        <v>13444</v>
      </c>
      <c r="K4797" s="5" t="s">
        <v>40</v>
      </c>
      <c r="L4797" s="5" t="s">
        <v>73</v>
      </c>
      <c r="M4797" s="5">
        <v>1.95</v>
      </c>
      <c r="N4797" s="5" t="s">
        <v>24</v>
      </c>
      <c r="O4797" s="49">
        <v>7</v>
      </c>
    </row>
    <row r="4798" spans="1:15" x14ac:dyDescent="0.2">
      <c r="A4798" s="48" t="s">
        <v>13445</v>
      </c>
      <c r="B4798" s="5" t="s">
        <v>6924</v>
      </c>
      <c r="C4798" s="5">
        <v>41</v>
      </c>
      <c r="D4798" s="5" t="s">
        <v>27</v>
      </c>
      <c r="E4798" s="5" t="s">
        <v>13446</v>
      </c>
      <c r="F4798" s="5">
        <v>-11087</v>
      </c>
      <c r="G4798" s="5" t="s">
        <v>52</v>
      </c>
      <c r="H4798" s="5" t="s">
        <v>30</v>
      </c>
      <c r="I4798" s="5">
        <v>136221.29</v>
      </c>
      <c r="J4798" s="5" t="s">
        <v>61</v>
      </c>
      <c r="K4798" s="5" t="s">
        <v>22</v>
      </c>
      <c r="L4798" s="5" t="s">
        <v>32</v>
      </c>
      <c r="M4798" s="5">
        <v>3.82</v>
      </c>
      <c r="N4798" s="5" t="s">
        <v>41</v>
      </c>
      <c r="O4798" s="49">
        <v>38</v>
      </c>
    </row>
    <row r="4799" spans="1:15" x14ac:dyDescent="0.2">
      <c r="A4799" s="48" t="s">
        <v>13447</v>
      </c>
      <c r="B4799" s="5" t="s">
        <v>13001</v>
      </c>
      <c r="C4799" s="5">
        <v>46</v>
      </c>
      <c r="D4799" s="5" t="s">
        <v>50</v>
      </c>
      <c r="E4799" s="5" t="s">
        <v>13448</v>
      </c>
      <c r="F4799" s="5">
        <v>-4550</v>
      </c>
      <c r="G4799" s="5" t="s">
        <v>29</v>
      </c>
      <c r="H4799" s="5" t="s">
        <v>20</v>
      </c>
      <c r="I4799" s="5">
        <v>103942.65</v>
      </c>
      <c r="J4799" s="5" t="s">
        <v>1358</v>
      </c>
      <c r="K4799" s="5" t="s">
        <v>118</v>
      </c>
      <c r="L4799" s="5" t="s">
        <v>73</v>
      </c>
      <c r="M4799" s="5">
        <v>1.44</v>
      </c>
      <c r="N4799" s="5" t="s">
        <v>74</v>
      </c>
      <c r="O4799" s="49">
        <v>28</v>
      </c>
    </row>
    <row r="4800" spans="1:15" x14ac:dyDescent="0.2">
      <c r="A4800" s="48" t="s">
        <v>13449</v>
      </c>
      <c r="B4800" s="5" t="s">
        <v>3419</v>
      </c>
      <c r="C4800" s="5">
        <v>49</v>
      </c>
      <c r="D4800" s="5" t="s">
        <v>27</v>
      </c>
      <c r="E4800" s="5" t="s">
        <v>13450</v>
      </c>
      <c r="F4800" s="5">
        <v>-8243</v>
      </c>
      <c r="G4800" s="5" t="s">
        <v>85</v>
      </c>
      <c r="H4800" s="5" t="s">
        <v>173</v>
      </c>
      <c r="I4800" s="5">
        <v>148895.66</v>
      </c>
      <c r="J4800" s="5" t="s">
        <v>5535</v>
      </c>
      <c r="K4800" s="5" t="s">
        <v>40</v>
      </c>
      <c r="L4800" s="5" t="s">
        <v>56</v>
      </c>
      <c r="M4800" s="5">
        <v>2.7</v>
      </c>
      <c r="N4800" s="5" t="s">
        <v>41</v>
      </c>
      <c r="O4800" s="49">
        <v>36</v>
      </c>
    </row>
    <row r="4801" spans="1:15" x14ac:dyDescent="0.2">
      <c r="A4801" s="48" t="s">
        <v>13451</v>
      </c>
      <c r="B4801" s="5" t="s">
        <v>1506</v>
      </c>
      <c r="C4801" s="5">
        <v>45</v>
      </c>
      <c r="D4801" s="5" t="s">
        <v>17</v>
      </c>
      <c r="E4801" s="5" t="s">
        <v>13452</v>
      </c>
      <c r="F4801" s="5">
        <v>-4990</v>
      </c>
      <c r="G4801" s="5" t="s">
        <v>85</v>
      </c>
      <c r="H4801" s="5" t="s">
        <v>53</v>
      </c>
      <c r="I4801" s="5">
        <v>103604.38</v>
      </c>
      <c r="J4801" s="5" t="s">
        <v>2694</v>
      </c>
      <c r="K4801" s="5" t="s">
        <v>81</v>
      </c>
      <c r="L4801" s="5" t="s">
        <v>56</v>
      </c>
      <c r="M4801" s="5">
        <v>3.46</v>
      </c>
      <c r="N4801" s="5" t="s">
        <v>33</v>
      </c>
      <c r="O4801" s="49">
        <v>34</v>
      </c>
    </row>
    <row r="4802" spans="1:15" x14ac:dyDescent="0.2">
      <c r="A4802" s="48" t="s">
        <v>13453</v>
      </c>
      <c r="B4802" s="5" t="s">
        <v>2800</v>
      </c>
      <c r="C4802" s="5">
        <v>40</v>
      </c>
      <c r="D4802" s="5" t="s">
        <v>50</v>
      </c>
      <c r="E4802" s="5" t="s">
        <v>13454</v>
      </c>
      <c r="F4802" s="5">
        <v>-6760</v>
      </c>
      <c r="G4802" s="5" t="s">
        <v>116</v>
      </c>
      <c r="H4802" s="5" t="s">
        <v>79</v>
      </c>
      <c r="I4802" s="5">
        <v>131862.9</v>
      </c>
      <c r="J4802" s="5" t="s">
        <v>1576</v>
      </c>
      <c r="K4802" s="5" t="s">
        <v>22</v>
      </c>
      <c r="L4802" s="5" t="s">
        <v>23</v>
      </c>
      <c r="M4802" s="5">
        <v>1.44</v>
      </c>
      <c r="N4802" s="5" t="s">
        <v>41</v>
      </c>
      <c r="O4802" s="49">
        <v>24</v>
      </c>
    </row>
    <row r="4803" spans="1:15" x14ac:dyDescent="0.2">
      <c r="A4803" s="48" t="s">
        <v>13455</v>
      </c>
      <c r="B4803" s="5" t="s">
        <v>10722</v>
      </c>
      <c r="C4803" s="5">
        <v>45</v>
      </c>
      <c r="D4803" s="5" t="s">
        <v>27</v>
      </c>
      <c r="E4803" s="5" t="s">
        <v>13456</v>
      </c>
      <c r="F4803" s="5">
        <v>-11303</v>
      </c>
      <c r="G4803" s="5" t="s">
        <v>19</v>
      </c>
      <c r="H4803" s="5" t="s">
        <v>30</v>
      </c>
      <c r="I4803" s="5">
        <v>105334.14</v>
      </c>
      <c r="J4803" s="5" t="s">
        <v>5697</v>
      </c>
      <c r="K4803" s="5" t="s">
        <v>81</v>
      </c>
      <c r="L4803" s="5" t="s">
        <v>32</v>
      </c>
      <c r="M4803" s="5">
        <v>4.51</v>
      </c>
      <c r="N4803" s="5" t="s">
        <v>74</v>
      </c>
      <c r="O4803" s="49">
        <v>18</v>
      </c>
    </row>
    <row r="4804" spans="1:15" x14ac:dyDescent="0.2">
      <c r="A4804" s="48" t="s">
        <v>13457</v>
      </c>
      <c r="B4804" s="5" t="s">
        <v>3958</v>
      </c>
      <c r="C4804" s="5">
        <v>45</v>
      </c>
      <c r="D4804" s="5" t="s">
        <v>27</v>
      </c>
      <c r="E4804" s="5" t="s">
        <v>13458</v>
      </c>
      <c r="F4804" s="5">
        <v>-9598</v>
      </c>
      <c r="G4804" s="5" t="s">
        <v>45</v>
      </c>
      <c r="H4804" s="5" t="s">
        <v>173</v>
      </c>
      <c r="I4804" s="5">
        <v>152423.09</v>
      </c>
      <c r="J4804" s="5" t="s">
        <v>6654</v>
      </c>
      <c r="K4804" s="5" t="s">
        <v>40</v>
      </c>
      <c r="L4804" s="5" t="s">
        <v>32</v>
      </c>
      <c r="M4804" s="5">
        <v>2.5099999999999998</v>
      </c>
      <c r="N4804" s="5" t="s">
        <v>41</v>
      </c>
      <c r="O4804" s="49">
        <v>29</v>
      </c>
    </row>
    <row r="4805" spans="1:15" x14ac:dyDescent="0.2">
      <c r="A4805" s="48" t="s">
        <v>13459</v>
      </c>
      <c r="B4805" s="5" t="s">
        <v>5361</v>
      </c>
      <c r="C4805" s="5">
        <v>34</v>
      </c>
      <c r="D4805" s="5" t="s">
        <v>27</v>
      </c>
      <c r="E4805" s="5" t="s">
        <v>13460</v>
      </c>
      <c r="F4805" s="5">
        <v>-2987</v>
      </c>
      <c r="G4805" s="5" t="s">
        <v>99</v>
      </c>
      <c r="H4805" s="5" t="s">
        <v>144</v>
      </c>
      <c r="I4805" s="5">
        <v>73927.850000000006</v>
      </c>
      <c r="J4805" s="5" t="s">
        <v>527</v>
      </c>
      <c r="K4805" s="5" t="s">
        <v>22</v>
      </c>
      <c r="L4805" s="5" t="s">
        <v>56</v>
      </c>
      <c r="M4805" s="5">
        <v>2.85</v>
      </c>
      <c r="N4805" s="5" t="s">
        <v>74</v>
      </c>
      <c r="O4805" s="49">
        <v>1</v>
      </c>
    </row>
    <row r="4806" spans="1:15" x14ac:dyDescent="0.2">
      <c r="A4806" s="48" t="s">
        <v>13461</v>
      </c>
      <c r="B4806" s="5" t="s">
        <v>13462</v>
      </c>
      <c r="C4806" s="5">
        <v>30</v>
      </c>
      <c r="D4806" s="5" t="s">
        <v>27</v>
      </c>
      <c r="E4806" s="5" t="s">
        <v>13463</v>
      </c>
      <c r="F4806" s="5">
        <v>-5714</v>
      </c>
      <c r="G4806" s="5" t="s">
        <v>85</v>
      </c>
      <c r="H4806" s="5" t="s">
        <v>20</v>
      </c>
      <c r="I4806" s="5">
        <v>79783.5</v>
      </c>
      <c r="J4806" s="5" t="s">
        <v>3520</v>
      </c>
      <c r="K4806" s="5" t="s">
        <v>127</v>
      </c>
      <c r="L4806" s="5" t="s">
        <v>73</v>
      </c>
      <c r="M4806" s="5">
        <v>2.48</v>
      </c>
      <c r="N4806" s="5" t="s">
        <v>74</v>
      </c>
      <c r="O4806" s="49">
        <v>27</v>
      </c>
    </row>
    <row r="4807" spans="1:15" x14ac:dyDescent="0.2">
      <c r="A4807" s="48" t="s">
        <v>13464</v>
      </c>
      <c r="B4807" s="5" t="s">
        <v>1383</v>
      </c>
      <c r="C4807" s="5">
        <v>29</v>
      </c>
      <c r="D4807" s="5" t="s">
        <v>17</v>
      </c>
      <c r="E4807" s="5" t="s">
        <v>13465</v>
      </c>
      <c r="F4807" s="5">
        <v>-5018</v>
      </c>
      <c r="G4807" s="5" t="s">
        <v>19</v>
      </c>
      <c r="H4807" s="5" t="s">
        <v>38</v>
      </c>
      <c r="I4807" s="5">
        <v>112501.53</v>
      </c>
      <c r="J4807" s="5" t="s">
        <v>6032</v>
      </c>
      <c r="K4807" s="5" t="s">
        <v>81</v>
      </c>
      <c r="L4807" s="5" t="s">
        <v>23</v>
      </c>
      <c r="M4807" s="5">
        <v>2.73</v>
      </c>
      <c r="N4807" s="5" t="s">
        <v>41</v>
      </c>
      <c r="O4807" s="49">
        <v>24</v>
      </c>
    </row>
    <row r="4808" spans="1:15" x14ac:dyDescent="0.2">
      <c r="A4808" s="48" t="s">
        <v>13466</v>
      </c>
      <c r="B4808" s="5" t="s">
        <v>2745</v>
      </c>
      <c r="C4808" s="5">
        <v>49</v>
      </c>
      <c r="D4808" s="5" t="s">
        <v>27</v>
      </c>
      <c r="E4808" s="5" t="s">
        <v>5772</v>
      </c>
      <c r="F4808" s="5">
        <v>-3278</v>
      </c>
      <c r="G4808" s="5" t="s">
        <v>29</v>
      </c>
      <c r="H4808" s="5" t="s">
        <v>173</v>
      </c>
      <c r="I4808" s="5">
        <v>44106.720000000001</v>
      </c>
      <c r="J4808" s="5" t="s">
        <v>779</v>
      </c>
      <c r="K4808" s="5" t="s">
        <v>136</v>
      </c>
      <c r="L4808" s="5" t="s">
        <v>32</v>
      </c>
      <c r="M4808" s="5">
        <v>4.9800000000000004</v>
      </c>
      <c r="N4808" s="5" t="s">
        <v>33</v>
      </c>
      <c r="O4808" s="49">
        <v>16</v>
      </c>
    </row>
    <row r="4809" spans="1:15" x14ac:dyDescent="0.2">
      <c r="A4809" s="48" t="s">
        <v>13467</v>
      </c>
      <c r="B4809" s="5" t="s">
        <v>463</v>
      </c>
      <c r="C4809" s="5">
        <v>52</v>
      </c>
      <c r="D4809" s="5" t="s">
        <v>27</v>
      </c>
      <c r="E4809" s="5" t="s">
        <v>13468</v>
      </c>
      <c r="F4809" s="5">
        <v>-3329</v>
      </c>
      <c r="G4809" s="5" t="s">
        <v>116</v>
      </c>
      <c r="H4809" s="5" t="s">
        <v>71</v>
      </c>
      <c r="I4809" s="5">
        <v>87681.56</v>
      </c>
      <c r="J4809" s="5" t="s">
        <v>1969</v>
      </c>
      <c r="K4809" s="5" t="s">
        <v>118</v>
      </c>
      <c r="L4809" s="5" t="s">
        <v>56</v>
      </c>
      <c r="M4809" s="5">
        <v>2.75</v>
      </c>
      <c r="N4809" s="5" t="s">
        <v>57</v>
      </c>
      <c r="O4809" s="49">
        <v>31</v>
      </c>
    </row>
    <row r="4810" spans="1:15" x14ac:dyDescent="0.2">
      <c r="A4810" s="48" t="s">
        <v>13469</v>
      </c>
      <c r="B4810" s="5" t="s">
        <v>1154</v>
      </c>
      <c r="C4810" s="5">
        <v>23</v>
      </c>
      <c r="D4810" s="5" t="s">
        <v>27</v>
      </c>
      <c r="E4810" s="5" t="s">
        <v>13470</v>
      </c>
      <c r="F4810" s="5">
        <v>-6631</v>
      </c>
      <c r="G4810" s="5" t="s">
        <v>37</v>
      </c>
      <c r="H4810" s="5" t="s">
        <v>144</v>
      </c>
      <c r="I4810" s="5">
        <v>93992.19</v>
      </c>
      <c r="J4810" s="5" t="s">
        <v>562</v>
      </c>
      <c r="K4810" s="5" t="s">
        <v>47</v>
      </c>
      <c r="L4810" s="5" t="s">
        <v>73</v>
      </c>
      <c r="M4810" s="5">
        <v>3.5</v>
      </c>
      <c r="N4810" s="5" t="s">
        <v>41</v>
      </c>
      <c r="O4810" s="49">
        <v>15</v>
      </c>
    </row>
    <row r="4811" spans="1:15" x14ac:dyDescent="0.2">
      <c r="A4811" s="48" t="s">
        <v>13471</v>
      </c>
      <c r="B4811" s="5" t="s">
        <v>5812</v>
      </c>
      <c r="C4811" s="5">
        <v>54</v>
      </c>
      <c r="D4811" s="5" t="s">
        <v>17</v>
      </c>
      <c r="E4811" s="5" t="s">
        <v>13472</v>
      </c>
      <c r="F4811" s="5">
        <v>-6994</v>
      </c>
      <c r="G4811" s="5" t="s">
        <v>116</v>
      </c>
      <c r="H4811" s="5" t="s">
        <v>30</v>
      </c>
      <c r="I4811" s="5">
        <v>175581.53</v>
      </c>
      <c r="J4811" s="5" t="s">
        <v>2710</v>
      </c>
      <c r="K4811" s="5" t="s">
        <v>47</v>
      </c>
      <c r="L4811" s="5" t="s">
        <v>56</v>
      </c>
      <c r="M4811" s="5">
        <v>1.19</v>
      </c>
      <c r="N4811" s="5" t="s">
        <v>41</v>
      </c>
      <c r="O4811" s="49">
        <v>9</v>
      </c>
    </row>
    <row r="4812" spans="1:15" x14ac:dyDescent="0.2">
      <c r="A4812" s="48" t="s">
        <v>13473</v>
      </c>
      <c r="B4812" s="5" t="s">
        <v>677</v>
      </c>
      <c r="C4812" s="5">
        <v>53</v>
      </c>
      <c r="D4812" s="5" t="s">
        <v>50</v>
      </c>
      <c r="E4812" s="5" t="s">
        <v>13474</v>
      </c>
      <c r="F4812" s="5">
        <v>-2723</v>
      </c>
      <c r="G4812" s="5" t="s">
        <v>94</v>
      </c>
      <c r="H4812" s="5" t="s">
        <v>144</v>
      </c>
      <c r="I4812" s="5">
        <v>99623.41</v>
      </c>
      <c r="J4812" s="5" t="s">
        <v>1370</v>
      </c>
      <c r="K4812" s="5" t="s">
        <v>47</v>
      </c>
      <c r="L4812" s="5" t="s">
        <v>56</v>
      </c>
      <c r="M4812" s="5">
        <v>2.68</v>
      </c>
      <c r="N4812" s="5" t="s">
        <v>57</v>
      </c>
      <c r="O4812" s="49">
        <v>2</v>
      </c>
    </row>
    <row r="4813" spans="1:15" x14ac:dyDescent="0.2">
      <c r="A4813" s="48" t="s">
        <v>13475</v>
      </c>
      <c r="B4813" s="5" t="s">
        <v>4598</v>
      </c>
      <c r="C4813" s="5">
        <v>49</v>
      </c>
      <c r="D4813" s="5" t="s">
        <v>17</v>
      </c>
      <c r="E4813" s="5" t="s">
        <v>13476</v>
      </c>
      <c r="F4813" s="5">
        <v>-2462</v>
      </c>
      <c r="G4813" s="5" t="s">
        <v>94</v>
      </c>
      <c r="H4813" s="5" t="s">
        <v>38</v>
      </c>
      <c r="I4813" s="5">
        <v>37046.199999999997</v>
      </c>
      <c r="J4813" s="5" t="s">
        <v>329</v>
      </c>
      <c r="K4813" s="5" t="s">
        <v>104</v>
      </c>
      <c r="L4813" s="5" t="s">
        <v>23</v>
      </c>
      <c r="M4813" s="5">
        <v>1.18</v>
      </c>
      <c r="N4813" s="5" t="s">
        <v>33</v>
      </c>
      <c r="O4813" s="49">
        <v>37</v>
      </c>
    </row>
    <row r="4814" spans="1:15" x14ac:dyDescent="0.2">
      <c r="A4814" s="48" t="s">
        <v>13477</v>
      </c>
      <c r="B4814" s="5" t="s">
        <v>6984</v>
      </c>
      <c r="C4814" s="5">
        <v>26</v>
      </c>
      <c r="D4814" s="5" t="s">
        <v>17</v>
      </c>
      <c r="E4814" s="5" t="s">
        <v>13478</v>
      </c>
      <c r="F4814" s="5">
        <v>-5253</v>
      </c>
      <c r="G4814" s="5" t="s">
        <v>116</v>
      </c>
      <c r="H4814" s="5" t="s">
        <v>194</v>
      </c>
      <c r="I4814" s="5">
        <v>123918.09</v>
      </c>
      <c r="J4814" s="5" t="s">
        <v>2477</v>
      </c>
      <c r="K4814" s="5" t="s">
        <v>136</v>
      </c>
      <c r="L4814" s="5" t="s">
        <v>56</v>
      </c>
      <c r="M4814" s="5">
        <v>1.34</v>
      </c>
      <c r="N4814" s="5" t="s">
        <v>57</v>
      </c>
      <c r="O4814" s="49">
        <v>2</v>
      </c>
    </row>
    <row r="4815" spans="1:15" x14ac:dyDescent="0.2">
      <c r="A4815" s="48" t="s">
        <v>13479</v>
      </c>
      <c r="B4815" s="5" t="s">
        <v>1683</v>
      </c>
      <c r="C4815" s="5">
        <v>50</v>
      </c>
      <c r="D4815" s="5" t="s">
        <v>17</v>
      </c>
      <c r="E4815" s="5" t="s">
        <v>13480</v>
      </c>
      <c r="F4815" s="5">
        <v>-8852</v>
      </c>
      <c r="G4815" s="5" t="s">
        <v>78</v>
      </c>
      <c r="H4815" s="5" t="s">
        <v>53</v>
      </c>
      <c r="I4815" s="5">
        <v>171939.79</v>
      </c>
      <c r="J4815" s="5" t="s">
        <v>207</v>
      </c>
      <c r="K4815" s="5" t="s">
        <v>62</v>
      </c>
      <c r="L4815" s="5" t="s">
        <v>56</v>
      </c>
      <c r="M4815" s="5">
        <v>4.55</v>
      </c>
      <c r="N4815" s="5" t="s">
        <v>74</v>
      </c>
      <c r="O4815" s="49">
        <v>39</v>
      </c>
    </row>
    <row r="4816" spans="1:15" x14ac:dyDescent="0.2">
      <c r="A4816" s="48" t="s">
        <v>13481</v>
      </c>
      <c r="B4816" s="5" t="s">
        <v>13482</v>
      </c>
      <c r="C4816" s="5">
        <v>44</v>
      </c>
      <c r="D4816" s="5" t="s">
        <v>17</v>
      </c>
      <c r="E4816" s="5" t="s">
        <v>13483</v>
      </c>
      <c r="F4816" s="5">
        <v>-3105</v>
      </c>
      <c r="G4816" s="5" t="s">
        <v>29</v>
      </c>
      <c r="H4816" s="5" t="s">
        <v>66</v>
      </c>
      <c r="I4816" s="5">
        <v>38630.18</v>
      </c>
      <c r="J4816" s="5" t="s">
        <v>791</v>
      </c>
      <c r="K4816" s="5" t="s">
        <v>47</v>
      </c>
      <c r="L4816" s="5" t="s">
        <v>73</v>
      </c>
      <c r="M4816" s="5">
        <v>1.05</v>
      </c>
      <c r="N4816" s="5" t="s">
        <v>74</v>
      </c>
      <c r="O4816" s="49">
        <v>24</v>
      </c>
    </row>
    <row r="4817" spans="1:15" x14ac:dyDescent="0.2">
      <c r="A4817" s="48" t="s">
        <v>13484</v>
      </c>
      <c r="B4817" s="5" t="s">
        <v>2026</v>
      </c>
      <c r="C4817" s="5">
        <v>58</v>
      </c>
      <c r="D4817" s="5" t="s">
        <v>27</v>
      </c>
      <c r="E4817" s="5" t="s">
        <v>13485</v>
      </c>
      <c r="F4817" s="5">
        <v>-5674</v>
      </c>
      <c r="G4817" s="5" t="s">
        <v>99</v>
      </c>
      <c r="H4817" s="5" t="s">
        <v>66</v>
      </c>
      <c r="I4817" s="5">
        <v>64105.82</v>
      </c>
      <c r="J4817" s="5" t="s">
        <v>3139</v>
      </c>
      <c r="K4817" s="5" t="s">
        <v>55</v>
      </c>
      <c r="L4817" s="5" t="s">
        <v>23</v>
      </c>
      <c r="M4817" s="5">
        <v>2.08</v>
      </c>
      <c r="N4817" s="5" t="s">
        <v>24</v>
      </c>
      <c r="O4817" s="49">
        <v>12</v>
      </c>
    </row>
    <row r="4818" spans="1:15" x14ac:dyDescent="0.2">
      <c r="A4818" s="48" t="s">
        <v>13486</v>
      </c>
      <c r="B4818" s="5" t="s">
        <v>6723</v>
      </c>
      <c r="C4818" s="5">
        <v>46</v>
      </c>
      <c r="D4818" s="5" t="s">
        <v>50</v>
      </c>
      <c r="E4818" s="5" t="s">
        <v>13487</v>
      </c>
      <c r="F4818" s="5">
        <v>-8541</v>
      </c>
      <c r="G4818" s="5" t="s">
        <v>85</v>
      </c>
      <c r="H4818" s="5" t="s">
        <v>71</v>
      </c>
      <c r="I4818" s="5">
        <v>93758.38</v>
      </c>
      <c r="J4818" s="5" t="s">
        <v>5924</v>
      </c>
      <c r="K4818" s="5" t="s">
        <v>81</v>
      </c>
      <c r="L4818" s="5" t="s">
        <v>56</v>
      </c>
      <c r="M4818" s="5">
        <v>4.6399999999999997</v>
      </c>
      <c r="N4818" s="5" t="s">
        <v>33</v>
      </c>
      <c r="O4818" s="49">
        <v>10</v>
      </c>
    </row>
    <row r="4819" spans="1:15" x14ac:dyDescent="0.2">
      <c r="A4819" s="48" t="s">
        <v>13488</v>
      </c>
      <c r="B4819" s="5" t="s">
        <v>10228</v>
      </c>
      <c r="C4819" s="5">
        <v>48</v>
      </c>
      <c r="D4819" s="5" t="s">
        <v>17</v>
      </c>
      <c r="E4819" s="5" t="s">
        <v>13489</v>
      </c>
      <c r="F4819" s="5">
        <v>-4050</v>
      </c>
      <c r="G4819" s="5" t="s">
        <v>37</v>
      </c>
      <c r="H4819" s="5" t="s">
        <v>66</v>
      </c>
      <c r="I4819" s="5">
        <v>102617.4</v>
      </c>
      <c r="J4819" s="5" t="s">
        <v>5866</v>
      </c>
      <c r="K4819" s="5" t="s">
        <v>22</v>
      </c>
      <c r="L4819" s="5" t="s">
        <v>56</v>
      </c>
      <c r="M4819" s="5">
        <v>3.76</v>
      </c>
      <c r="N4819" s="5" t="s">
        <v>57</v>
      </c>
      <c r="O4819" s="49">
        <v>16</v>
      </c>
    </row>
    <row r="4820" spans="1:15" x14ac:dyDescent="0.2">
      <c r="A4820" s="48" t="s">
        <v>13490</v>
      </c>
      <c r="B4820" s="5" t="s">
        <v>3422</v>
      </c>
      <c r="C4820" s="5">
        <v>50</v>
      </c>
      <c r="D4820" s="5" t="s">
        <v>17</v>
      </c>
      <c r="E4820" s="5" t="s">
        <v>13491</v>
      </c>
      <c r="F4820" s="5">
        <v>-3109</v>
      </c>
      <c r="G4820" s="5" t="s">
        <v>29</v>
      </c>
      <c r="H4820" s="5" t="s">
        <v>144</v>
      </c>
      <c r="I4820" s="5">
        <v>132035.65</v>
      </c>
      <c r="J4820" s="5" t="s">
        <v>9055</v>
      </c>
      <c r="K4820" s="5" t="s">
        <v>136</v>
      </c>
      <c r="L4820" s="5" t="s">
        <v>32</v>
      </c>
      <c r="M4820" s="5">
        <v>2.38</v>
      </c>
      <c r="N4820" s="5" t="s">
        <v>74</v>
      </c>
      <c r="O4820" s="49">
        <v>25</v>
      </c>
    </row>
    <row r="4821" spans="1:15" x14ac:dyDescent="0.2">
      <c r="A4821" s="48" t="s">
        <v>13492</v>
      </c>
      <c r="B4821" s="5" t="s">
        <v>13493</v>
      </c>
      <c r="C4821" s="5">
        <v>61</v>
      </c>
      <c r="D4821" s="5" t="s">
        <v>17</v>
      </c>
      <c r="E4821" s="5" t="s">
        <v>13494</v>
      </c>
      <c r="F4821" s="5">
        <v>-5969</v>
      </c>
      <c r="G4821" s="5" t="s">
        <v>85</v>
      </c>
      <c r="H4821" s="5" t="s">
        <v>38</v>
      </c>
      <c r="I4821" s="5">
        <v>164368.23000000001</v>
      </c>
      <c r="J4821" s="5" t="s">
        <v>1081</v>
      </c>
      <c r="K4821" s="5" t="s">
        <v>136</v>
      </c>
      <c r="L4821" s="5" t="s">
        <v>73</v>
      </c>
      <c r="M4821" s="5">
        <v>2.9</v>
      </c>
      <c r="N4821" s="5" t="s">
        <v>41</v>
      </c>
      <c r="O4821" s="49">
        <v>31</v>
      </c>
    </row>
    <row r="4822" spans="1:15" x14ac:dyDescent="0.2">
      <c r="A4822" s="48" t="s">
        <v>13495</v>
      </c>
      <c r="B4822" s="5" t="s">
        <v>10708</v>
      </c>
      <c r="C4822" s="5">
        <v>47</v>
      </c>
      <c r="D4822" s="5" t="s">
        <v>50</v>
      </c>
      <c r="E4822" s="5" t="s">
        <v>13496</v>
      </c>
      <c r="F4822" s="5">
        <v>-2419</v>
      </c>
      <c r="G4822" s="5" t="s">
        <v>78</v>
      </c>
      <c r="H4822" s="5" t="s">
        <v>71</v>
      </c>
      <c r="I4822" s="5">
        <v>133516.09</v>
      </c>
      <c r="J4822" s="5" t="s">
        <v>13497</v>
      </c>
      <c r="K4822" s="5" t="s">
        <v>40</v>
      </c>
      <c r="L4822" s="5" t="s">
        <v>56</v>
      </c>
      <c r="M4822" s="5">
        <v>4.67</v>
      </c>
      <c r="N4822" s="5" t="s">
        <v>41</v>
      </c>
      <c r="O4822" s="49">
        <v>19</v>
      </c>
    </row>
    <row r="4823" spans="1:15" x14ac:dyDescent="0.2">
      <c r="A4823" s="48" t="s">
        <v>13498</v>
      </c>
      <c r="B4823" s="5" t="s">
        <v>5487</v>
      </c>
      <c r="C4823" s="5">
        <v>22</v>
      </c>
      <c r="D4823" s="5" t="s">
        <v>17</v>
      </c>
      <c r="E4823" s="5" t="s">
        <v>13499</v>
      </c>
      <c r="F4823" s="5">
        <v>-9286</v>
      </c>
      <c r="G4823" s="5" t="s">
        <v>45</v>
      </c>
      <c r="H4823" s="5" t="s">
        <v>71</v>
      </c>
      <c r="I4823" s="5">
        <v>93509.15</v>
      </c>
      <c r="J4823" s="5" t="s">
        <v>2634</v>
      </c>
      <c r="K4823" s="5" t="s">
        <v>136</v>
      </c>
      <c r="L4823" s="5" t="s">
        <v>32</v>
      </c>
      <c r="M4823" s="5">
        <v>2.2400000000000002</v>
      </c>
      <c r="N4823" s="5" t="s">
        <v>41</v>
      </c>
      <c r="O4823" s="49">
        <v>8</v>
      </c>
    </row>
    <row r="4824" spans="1:15" x14ac:dyDescent="0.2">
      <c r="A4824" s="48" t="s">
        <v>13500</v>
      </c>
      <c r="B4824" s="5" t="s">
        <v>10245</v>
      </c>
      <c r="C4824" s="5">
        <v>59</v>
      </c>
      <c r="D4824" s="5" t="s">
        <v>50</v>
      </c>
      <c r="E4824" s="5" t="s">
        <v>13501</v>
      </c>
      <c r="F4824" s="5">
        <v>-8398</v>
      </c>
      <c r="G4824" s="5" t="s">
        <v>19</v>
      </c>
      <c r="H4824" s="5" t="s">
        <v>66</v>
      </c>
      <c r="I4824" s="5">
        <v>149848.88</v>
      </c>
      <c r="J4824" s="5" t="s">
        <v>6483</v>
      </c>
      <c r="K4824" s="5" t="s">
        <v>55</v>
      </c>
      <c r="L4824" s="5" t="s">
        <v>23</v>
      </c>
      <c r="M4824" s="5">
        <v>1.7</v>
      </c>
      <c r="N4824" s="5" t="s">
        <v>74</v>
      </c>
      <c r="O4824" s="49">
        <v>17</v>
      </c>
    </row>
    <row r="4825" spans="1:15" x14ac:dyDescent="0.2">
      <c r="A4825" s="48" t="s">
        <v>13502</v>
      </c>
      <c r="B4825" s="5" t="s">
        <v>6069</v>
      </c>
      <c r="C4825" s="5">
        <v>55</v>
      </c>
      <c r="D4825" s="5" t="s">
        <v>17</v>
      </c>
      <c r="E4825" s="5" t="s">
        <v>13503</v>
      </c>
      <c r="F4825" s="5">
        <v>-8403</v>
      </c>
      <c r="G4825" s="5" t="s">
        <v>52</v>
      </c>
      <c r="H4825" s="5" t="s">
        <v>79</v>
      </c>
      <c r="I4825" s="5">
        <v>110612.28</v>
      </c>
      <c r="J4825" s="5" t="s">
        <v>4921</v>
      </c>
      <c r="K4825" s="5" t="s">
        <v>136</v>
      </c>
      <c r="L4825" s="5" t="s">
        <v>32</v>
      </c>
      <c r="M4825" s="5">
        <v>2.69</v>
      </c>
      <c r="N4825" s="5" t="s">
        <v>57</v>
      </c>
      <c r="O4825" s="49">
        <v>4</v>
      </c>
    </row>
    <row r="4826" spans="1:15" x14ac:dyDescent="0.2">
      <c r="A4826" s="48" t="s">
        <v>13504</v>
      </c>
      <c r="B4826" s="5" t="s">
        <v>2789</v>
      </c>
      <c r="C4826" s="5">
        <v>56</v>
      </c>
      <c r="D4826" s="5" t="s">
        <v>27</v>
      </c>
      <c r="E4826" s="5" t="s">
        <v>13505</v>
      </c>
      <c r="F4826" s="5">
        <v>-8015</v>
      </c>
      <c r="G4826" s="5" t="s">
        <v>99</v>
      </c>
      <c r="H4826" s="5" t="s">
        <v>173</v>
      </c>
      <c r="I4826" s="5">
        <v>134435.65</v>
      </c>
      <c r="J4826" s="5" t="s">
        <v>5977</v>
      </c>
      <c r="K4826" s="5" t="s">
        <v>22</v>
      </c>
      <c r="L4826" s="5" t="s">
        <v>32</v>
      </c>
      <c r="M4826" s="5">
        <v>4.7300000000000004</v>
      </c>
      <c r="N4826" s="5" t="s">
        <v>41</v>
      </c>
      <c r="O4826" s="49">
        <v>8</v>
      </c>
    </row>
    <row r="4827" spans="1:15" x14ac:dyDescent="0.2">
      <c r="A4827" s="48" t="s">
        <v>13506</v>
      </c>
      <c r="B4827" s="5" t="s">
        <v>9236</v>
      </c>
      <c r="C4827" s="5">
        <v>50</v>
      </c>
      <c r="D4827" s="5" t="s">
        <v>27</v>
      </c>
      <c r="E4827" s="5" t="s">
        <v>13507</v>
      </c>
      <c r="F4827" s="5">
        <v>-3728</v>
      </c>
      <c r="G4827" s="5" t="s">
        <v>19</v>
      </c>
      <c r="H4827" s="5" t="s">
        <v>53</v>
      </c>
      <c r="I4827" s="5">
        <v>123461.38</v>
      </c>
      <c r="J4827" s="5" t="s">
        <v>2925</v>
      </c>
      <c r="K4827" s="5" t="s">
        <v>118</v>
      </c>
      <c r="L4827" s="5" t="s">
        <v>73</v>
      </c>
      <c r="M4827" s="5">
        <v>1.27</v>
      </c>
      <c r="N4827" s="5" t="s">
        <v>24</v>
      </c>
      <c r="O4827" s="49">
        <v>25</v>
      </c>
    </row>
    <row r="4828" spans="1:15" x14ac:dyDescent="0.2">
      <c r="A4828" s="48" t="s">
        <v>13508</v>
      </c>
      <c r="B4828" s="5" t="s">
        <v>2569</v>
      </c>
      <c r="C4828" s="5">
        <v>32</v>
      </c>
      <c r="D4828" s="5" t="s">
        <v>50</v>
      </c>
      <c r="E4828" s="5" t="s">
        <v>13509</v>
      </c>
      <c r="F4828" s="5">
        <v>-6245</v>
      </c>
      <c r="G4828" s="5" t="s">
        <v>19</v>
      </c>
      <c r="H4828" s="5" t="s">
        <v>30</v>
      </c>
      <c r="I4828" s="5">
        <v>178650.96</v>
      </c>
      <c r="J4828" s="5" t="s">
        <v>6005</v>
      </c>
      <c r="K4828" s="5" t="s">
        <v>127</v>
      </c>
      <c r="L4828" s="5" t="s">
        <v>73</v>
      </c>
      <c r="M4828" s="5">
        <v>2.7</v>
      </c>
      <c r="N4828" s="5" t="s">
        <v>41</v>
      </c>
      <c r="O4828" s="49">
        <v>32</v>
      </c>
    </row>
    <row r="4829" spans="1:15" x14ac:dyDescent="0.2">
      <c r="A4829" s="48" t="s">
        <v>13510</v>
      </c>
      <c r="B4829" s="5" t="s">
        <v>1077</v>
      </c>
      <c r="C4829" s="5">
        <v>54</v>
      </c>
      <c r="D4829" s="5" t="s">
        <v>27</v>
      </c>
      <c r="E4829" s="5" t="s">
        <v>13511</v>
      </c>
      <c r="F4829" s="5">
        <v>-3552</v>
      </c>
      <c r="G4829" s="5" t="s">
        <v>52</v>
      </c>
      <c r="H4829" s="5" t="s">
        <v>30</v>
      </c>
      <c r="I4829" s="5">
        <v>113895.62</v>
      </c>
      <c r="J4829" s="5" t="s">
        <v>6940</v>
      </c>
      <c r="K4829" s="5" t="s">
        <v>55</v>
      </c>
      <c r="L4829" s="5" t="s">
        <v>32</v>
      </c>
      <c r="M4829" s="5">
        <v>1.66</v>
      </c>
      <c r="N4829" s="5" t="s">
        <v>57</v>
      </c>
      <c r="O4829" s="49">
        <v>13</v>
      </c>
    </row>
    <row r="4830" spans="1:15" x14ac:dyDescent="0.2">
      <c r="A4830" s="48" t="s">
        <v>13512</v>
      </c>
      <c r="B4830" s="5" t="s">
        <v>256</v>
      </c>
      <c r="C4830" s="5">
        <v>41</v>
      </c>
      <c r="D4830" s="5" t="s">
        <v>27</v>
      </c>
      <c r="E4830" s="5" t="s">
        <v>13513</v>
      </c>
      <c r="F4830" s="5">
        <v>-7399</v>
      </c>
      <c r="G4830" s="5" t="s">
        <v>116</v>
      </c>
      <c r="H4830" s="5" t="s">
        <v>79</v>
      </c>
      <c r="I4830" s="5">
        <v>153567.23000000001</v>
      </c>
      <c r="J4830" s="5" t="s">
        <v>12397</v>
      </c>
      <c r="K4830" s="5" t="s">
        <v>40</v>
      </c>
      <c r="L4830" s="5" t="s">
        <v>23</v>
      </c>
      <c r="M4830" s="5">
        <v>2.0299999999999998</v>
      </c>
      <c r="N4830" s="5" t="s">
        <v>57</v>
      </c>
      <c r="O4830" s="49">
        <v>40</v>
      </c>
    </row>
    <row r="4831" spans="1:15" x14ac:dyDescent="0.2">
      <c r="A4831" s="48" t="s">
        <v>13514</v>
      </c>
      <c r="B4831" s="5" t="s">
        <v>3513</v>
      </c>
      <c r="C4831" s="5">
        <v>56</v>
      </c>
      <c r="D4831" s="5" t="s">
        <v>17</v>
      </c>
      <c r="E4831" s="5" t="s">
        <v>13515</v>
      </c>
      <c r="F4831" s="5">
        <v>-3484</v>
      </c>
      <c r="G4831" s="5" t="s">
        <v>78</v>
      </c>
      <c r="H4831" s="5" t="s">
        <v>144</v>
      </c>
      <c r="I4831" s="5">
        <v>89920.4</v>
      </c>
      <c r="J4831" s="5" t="s">
        <v>8942</v>
      </c>
      <c r="K4831" s="5" t="s">
        <v>62</v>
      </c>
      <c r="L4831" s="5" t="s">
        <v>32</v>
      </c>
      <c r="M4831" s="5">
        <v>3.33</v>
      </c>
      <c r="N4831" s="5" t="s">
        <v>33</v>
      </c>
      <c r="O4831" s="49">
        <v>15</v>
      </c>
    </row>
    <row r="4832" spans="1:15" x14ac:dyDescent="0.2">
      <c r="A4832" s="48" t="s">
        <v>13516</v>
      </c>
      <c r="B4832" s="5" t="s">
        <v>10168</v>
      </c>
      <c r="C4832" s="5">
        <v>32</v>
      </c>
      <c r="D4832" s="5" t="s">
        <v>17</v>
      </c>
      <c r="E4832" s="5" t="s">
        <v>13517</v>
      </c>
      <c r="F4832" s="5">
        <v>-3769</v>
      </c>
      <c r="G4832" s="5" t="s">
        <v>78</v>
      </c>
      <c r="H4832" s="5" t="s">
        <v>38</v>
      </c>
      <c r="I4832" s="5">
        <v>131363.03</v>
      </c>
      <c r="J4832" s="5" t="s">
        <v>8525</v>
      </c>
      <c r="K4832" s="5" t="s">
        <v>47</v>
      </c>
      <c r="L4832" s="5" t="s">
        <v>56</v>
      </c>
      <c r="M4832" s="5">
        <v>3.78</v>
      </c>
      <c r="N4832" s="5" t="s">
        <v>57</v>
      </c>
      <c r="O4832" s="49">
        <v>17</v>
      </c>
    </row>
    <row r="4833" spans="1:15" x14ac:dyDescent="0.2">
      <c r="A4833" s="48" t="s">
        <v>13518</v>
      </c>
      <c r="B4833" s="5" t="s">
        <v>2678</v>
      </c>
      <c r="C4833" s="5">
        <v>22</v>
      </c>
      <c r="D4833" s="5" t="s">
        <v>50</v>
      </c>
      <c r="E4833" s="5" t="s">
        <v>13519</v>
      </c>
      <c r="F4833" s="5">
        <v>-6271</v>
      </c>
      <c r="G4833" s="5" t="s">
        <v>85</v>
      </c>
      <c r="H4833" s="5" t="s">
        <v>79</v>
      </c>
      <c r="I4833" s="5">
        <v>95110.92</v>
      </c>
      <c r="J4833" s="5" t="s">
        <v>10674</v>
      </c>
      <c r="K4833" s="5" t="s">
        <v>55</v>
      </c>
      <c r="L4833" s="5" t="s">
        <v>56</v>
      </c>
      <c r="M4833" s="5">
        <v>1.87</v>
      </c>
      <c r="N4833" s="5" t="s">
        <v>74</v>
      </c>
      <c r="O4833" s="49">
        <v>37</v>
      </c>
    </row>
    <row r="4834" spans="1:15" x14ac:dyDescent="0.2">
      <c r="A4834" s="48" t="s">
        <v>13520</v>
      </c>
      <c r="B4834" s="5" t="s">
        <v>3998</v>
      </c>
      <c r="C4834" s="5">
        <v>28</v>
      </c>
      <c r="D4834" s="5" t="s">
        <v>17</v>
      </c>
      <c r="E4834" s="5" t="s">
        <v>13521</v>
      </c>
      <c r="F4834" s="5">
        <v>-8710</v>
      </c>
      <c r="G4834" s="5" t="s">
        <v>52</v>
      </c>
      <c r="H4834" s="5" t="s">
        <v>20</v>
      </c>
      <c r="I4834" s="5">
        <v>63579.67</v>
      </c>
      <c r="J4834" s="5" t="s">
        <v>10716</v>
      </c>
      <c r="K4834" s="5" t="s">
        <v>127</v>
      </c>
      <c r="L4834" s="5" t="s">
        <v>32</v>
      </c>
      <c r="M4834" s="5">
        <v>4.26</v>
      </c>
      <c r="N4834" s="5" t="s">
        <v>74</v>
      </c>
      <c r="O4834" s="49">
        <v>5</v>
      </c>
    </row>
    <row r="4835" spans="1:15" x14ac:dyDescent="0.2">
      <c r="A4835" s="48" t="s">
        <v>13522</v>
      </c>
      <c r="B4835" s="5" t="s">
        <v>1878</v>
      </c>
      <c r="C4835" s="5">
        <v>33</v>
      </c>
      <c r="D4835" s="5" t="s">
        <v>17</v>
      </c>
      <c r="E4835" s="5" t="s">
        <v>13523</v>
      </c>
      <c r="F4835" s="5">
        <v>-8989</v>
      </c>
      <c r="G4835" s="5" t="s">
        <v>85</v>
      </c>
      <c r="H4835" s="5" t="s">
        <v>144</v>
      </c>
      <c r="I4835" s="5">
        <v>170885.44</v>
      </c>
      <c r="J4835" s="5" t="s">
        <v>5943</v>
      </c>
      <c r="K4835" s="5" t="s">
        <v>47</v>
      </c>
      <c r="L4835" s="5" t="s">
        <v>32</v>
      </c>
      <c r="M4835" s="5">
        <v>4.66</v>
      </c>
      <c r="N4835" s="5" t="s">
        <v>74</v>
      </c>
      <c r="O4835" s="49">
        <v>36</v>
      </c>
    </row>
    <row r="4836" spans="1:15" x14ac:dyDescent="0.2">
      <c r="A4836" s="48" t="s">
        <v>13524</v>
      </c>
      <c r="B4836" s="5" t="s">
        <v>354</v>
      </c>
      <c r="C4836" s="5">
        <v>62</v>
      </c>
      <c r="D4836" s="5" t="s">
        <v>17</v>
      </c>
      <c r="E4836" s="5" t="s">
        <v>13525</v>
      </c>
      <c r="F4836" s="5">
        <v>-9517</v>
      </c>
      <c r="G4836" s="5" t="s">
        <v>94</v>
      </c>
      <c r="H4836" s="5" t="s">
        <v>53</v>
      </c>
      <c r="I4836" s="5">
        <v>45755.73</v>
      </c>
      <c r="J4836" s="5" t="s">
        <v>7265</v>
      </c>
      <c r="K4836" s="5" t="s">
        <v>118</v>
      </c>
      <c r="L4836" s="5" t="s">
        <v>23</v>
      </c>
      <c r="M4836" s="5">
        <v>2.72</v>
      </c>
      <c r="N4836" s="5" t="s">
        <v>33</v>
      </c>
      <c r="O4836" s="49">
        <v>3</v>
      </c>
    </row>
    <row r="4837" spans="1:15" x14ac:dyDescent="0.2">
      <c r="A4837" s="48" t="s">
        <v>13526</v>
      </c>
      <c r="B4837" s="5" t="s">
        <v>3252</v>
      </c>
      <c r="C4837" s="5">
        <v>49</v>
      </c>
      <c r="D4837" s="5" t="s">
        <v>50</v>
      </c>
      <c r="E4837" s="5" t="s">
        <v>13527</v>
      </c>
      <c r="F4837" s="5">
        <v>-2199</v>
      </c>
      <c r="G4837" s="5" t="s">
        <v>45</v>
      </c>
      <c r="H4837" s="5" t="s">
        <v>53</v>
      </c>
      <c r="I4837" s="5">
        <v>98139.95</v>
      </c>
      <c r="J4837" s="5" t="s">
        <v>5683</v>
      </c>
      <c r="K4837" s="5" t="s">
        <v>40</v>
      </c>
      <c r="L4837" s="5" t="s">
        <v>23</v>
      </c>
      <c r="M4837" s="5">
        <v>2.65</v>
      </c>
      <c r="N4837" s="5" t="s">
        <v>41</v>
      </c>
      <c r="O4837" s="49">
        <v>8</v>
      </c>
    </row>
    <row r="4838" spans="1:15" x14ac:dyDescent="0.2">
      <c r="A4838" s="48" t="s">
        <v>13528</v>
      </c>
      <c r="B4838" s="5" t="s">
        <v>6719</v>
      </c>
      <c r="C4838" s="5">
        <v>42</v>
      </c>
      <c r="D4838" s="5" t="s">
        <v>27</v>
      </c>
      <c r="E4838" s="5" t="s">
        <v>13529</v>
      </c>
      <c r="F4838" s="5">
        <v>-8222</v>
      </c>
      <c r="G4838" s="5" t="s">
        <v>116</v>
      </c>
      <c r="H4838" s="5" t="s">
        <v>30</v>
      </c>
      <c r="I4838" s="5">
        <v>133469.53</v>
      </c>
      <c r="J4838" s="5" t="s">
        <v>1947</v>
      </c>
      <c r="K4838" s="5" t="s">
        <v>104</v>
      </c>
      <c r="L4838" s="5" t="s">
        <v>23</v>
      </c>
      <c r="M4838" s="5">
        <v>4.3499999999999996</v>
      </c>
      <c r="N4838" s="5" t="s">
        <v>57</v>
      </c>
      <c r="O4838" s="49">
        <v>26</v>
      </c>
    </row>
    <row r="4839" spans="1:15" x14ac:dyDescent="0.2">
      <c r="A4839" s="48" t="s">
        <v>13530</v>
      </c>
      <c r="B4839" s="5" t="s">
        <v>7449</v>
      </c>
      <c r="C4839" s="5">
        <v>29</v>
      </c>
      <c r="D4839" s="5" t="s">
        <v>50</v>
      </c>
      <c r="E4839" s="5" t="s">
        <v>13531</v>
      </c>
      <c r="F4839" s="5">
        <v>-4034</v>
      </c>
      <c r="G4839" s="5" t="s">
        <v>85</v>
      </c>
      <c r="H4839" s="5" t="s">
        <v>173</v>
      </c>
      <c r="I4839" s="5">
        <v>118597.67</v>
      </c>
      <c r="J4839" s="5" t="s">
        <v>12930</v>
      </c>
      <c r="K4839" s="5" t="s">
        <v>47</v>
      </c>
      <c r="L4839" s="5" t="s">
        <v>23</v>
      </c>
      <c r="M4839" s="5">
        <v>4.74</v>
      </c>
      <c r="N4839" s="5" t="s">
        <v>33</v>
      </c>
      <c r="O4839" s="49">
        <v>17</v>
      </c>
    </row>
    <row r="4840" spans="1:15" x14ac:dyDescent="0.2">
      <c r="A4840" s="48" t="s">
        <v>13532</v>
      </c>
      <c r="B4840" s="5" t="s">
        <v>1641</v>
      </c>
      <c r="C4840" s="5">
        <v>32</v>
      </c>
      <c r="D4840" s="5" t="s">
        <v>17</v>
      </c>
      <c r="E4840" s="5" t="s">
        <v>13533</v>
      </c>
      <c r="F4840" s="5">
        <v>-10207</v>
      </c>
      <c r="G4840" s="5" t="s">
        <v>29</v>
      </c>
      <c r="H4840" s="5" t="s">
        <v>71</v>
      </c>
      <c r="I4840" s="5">
        <v>94112.08</v>
      </c>
      <c r="J4840" s="5" t="s">
        <v>2197</v>
      </c>
      <c r="K4840" s="5" t="s">
        <v>136</v>
      </c>
      <c r="L4840" s="5" t="s">
        <v>23</v>
      </c>
      <c r="M4840" s="5">
        <v>3.14</v>
      </c>
      <c r="N4840" s="5" t="s">
        <v>41</v>
      </c>
      <c r="O4840" s="49">
        <v>2</v>
      </c>
    </row>
    <row r="4841" spans="1:15" x14ac:dyDescent="0.2">
      <c r="A4841" s="48" t="s">
        <v>13534</v>
      </c>
      <c r="B4841" s="5" t="s">
        <v>10627</v>
      </c>
      <c r="C4841" s="5">
        <v>27</v>
      </c>
      <c r="D4841" s="5" t="s">
        <v>27</v>
      </c>
      <c r="E4841" s="5" t="s">
        <v>13535</v>
      </c>
      <c r="F4841" s="5">
        <v>-9305</v>
      </c>
      <c r="G4841" s="5" t="s">
        <v>99</v>
      </c>
      <c r="H4841" s="5" t="s">
        <v>79</v>
      </c>
      <c r="I4841" s="5">
        <v>114977.14</v>
      </c>
      <c r="J4841" s="5" t="s">
        <v>1947</v>
      </c>
      <c r="K4841" s="5" t="s">
        <v>104</v>
      </c>
      <c r="L4841" s="5" t="s">
        <v>56</v>
      </c>
      <c r="M4841" s="5">
        <v>2.29</v>
      </c>
      <c r="N4841" s="5" t="s">
        <v>41</v>
      </c>
      <c r="O4841" s="49">
        <v>7</v>
      </c>
    </row>
    <row r="4842" spans="1:15" x14ac:dyDescent="0.2">
      <c r="A4842" s="48" t="s">
        <v>13536</v>
      </c>
      <c r="B4842" s="5" t="s">
        <v>6256</v>
      </c>
      <c r="C4842" s="5">
        <v>43</v>
      </c>
      <c r="D4842" s="5" t="s">
        <v>50</v>
      </c>
      <c r="E4842" s="5" t="s">
        <v>13537</v>
      </c>
      <c r="F4842" s="5">
        <v>-5049</v>
      </c>
      <c r="G4842" s="5" t="s">
        <v>116</v>
      </c>
      <c r="H4842" s="5" t="s">
        <v>71</v>
      </c>
      <c r="I4842" s="5">
        <v>129706.79</v>
      </c>
      <c r="J4842" s="5" t="s">
        <v>2860</v>
      </c>
      <c r="K4842" s="5" t="s">
        <v>104</v>
      </c>
      <c r="L4842" s="5" t="s">
        <v>73</v>
      </c>
      <c r="M4842" s="5">
        <v>1.29</v>
      </c>
      <c r="N4842" s="5" t="s">
        <v>41</v>
      </c>
      <c r="O4842" s="49">
        <v>31</v>
      </c>
    </row>
    <row r="4843" spans="1:15" x14ac:dyDescent="0.2">
      <c r="A4843" s="48" t="s">
        <v>13538</v>
      </c>
      <c r="B4843" s="5" t="s">
        <v>5504</v>
      </c>
      <c r="C4843" s="5">
        <v>63</v>
      </c>
      <c r="D4843" s="5" t="s">
        <v>17</v>
      </c>
      <c r="E4843" s="5" t="s">
        <v>13539</v>
      </c>
      <c r="F4843" s="5">
        <v>-10022</v>
      </c>
      <c r="G4843" s="5" t="s">
        <v>78</v>
      </c>
      <c r="H4843" s="5" t="s">
        <v>79</v>
      </c>
      <c r="I4843" s="5">
        <v>59695.54</v>
      </c>
      <c r="J4843" s="5" t="s">
        <v>6332</v>
      </c>
      <c r="K4843" s="5" t="s">
        <v>127</v>
      </c>
      <c r="L4843" s="5" t="s">
        <v>23</v>
      </c>
      <c r="M4843" s="5">
        <v>2.59</v>
      </c>
      <c r="N4843" s="5" t="s">
        <v>24</v>
      </c>
      <c r="O4843" s="49">
        <v>22</v>
      </c>
    </row>
    <row r="4844" spans="1:15" x14ac:dyDescent="0.2">
      <c r="A4844" s="48" t="s">
        <v>13540</v>
      </c>
      <c r="B4844" s="5" t="s">
        <v>1267</v>
      </c>
      <c r="C4844" s="5">
        <v>36</v>
      </c>
      <c r="D4844" s="5" t="s">
        <v>27</v>
      </c>
      <c r="E4844" s="5" t="s">
        <v>13541</v>
      </c>
      <c r="F4844" s="5">
        <v>-8104</v>
      </c>
      <c r="G4844" s="5" t="s">
        <v>19</v>
      </c>
      <c r="H4844" s="5" t="s">
        <v>144</v>
      </c>
      <c r="I4844" s="5">
        <v>39398.400000000001</v>
      </c>
      <c r="J4844" s="5" t="s">
        <v>2310</v>
      </c>
      <c r="K4844" s="5" t="s">
        <v>127</v>
      </c>
      <c r="L4844" s="5" t="s">
        <v>23</v>
      </c>
      <c r="M4844" s="5">
        <v>1.7</v>
      </c>
      <c r="N4844" s="5" t="s">
        <v>57</v>
      </c>
      <c r="O4844" s="49">
        <v>33</v>
      </c>
    </row>
    <row r="4845" spans="1:15" x14ac:dyDescent="0.2">
      <c r="A4845" s="48" t="s">
        <v>13542</v>
      </c>
      <c r="B4845" s="5" t="s">
        <v>947</v>
      </c>
      <c r="C4845" s="5">
        <v>39</v>
      </c>
      <c r="D4845" s="5" t="s">
        <v>17</v>
      </c>
      <c r="E4845" s="5" t="s">
        <v>13543</v>
      </c>
      <c r="F4845" s="5">
        <v>-2983</v>
      </c>
      <c r="G4845" s="5" t="s">
        <v>19</v>
      </c>
      <c r="H4845" s="5" t="s">
        <v>144</v>
      </c>
      <c r="I4845" s="5">
        <v>62558.78</v>
      </c>
      <c r="J4845" s="5" t="s">
        <v>3660</v>
      </c>
      <c r="K4845" s="5" t="s">
        <v>118</v>
      </c>
      <c r="L4845" s="5" t="s">
        <v>23</v>
      </c>
      <c r="M4845" s="5">
        <v>2.82</v>
      </c>
      <c r="N4845" s="5" t="s">
        <v>74</v>
      </c>
      <c r="O4845" s="49">
        <v>3</v>
      </c>
    </row>
    <row r="4846" spans="1:15" x14ac:dyDescent="0.2">
      <c r="A4846" s="48" t="s">
        <v>13544</v>
      </c>
      <c r="B4846" s="5" t="s">
        <v>781</v>
      </c>
      <c r="C4846" s="5">
        <v>32</v>
      </c>
      <c r="D4846" s="5" t="s">
        <v>27</v>
      </c>
      <c r="E4846" s="5" t="s">
        <v>13545</v>
      </c>
      <c r="F4846" s="5">
        <v>-7887</v>
      </c>
      <c r="G4846" s="5" t="s">
        <v>52</v>
      </c>
      <c r="H4846" s="5" t="s">
        <v>30</v>
      </c>
      <c r="I4846" s="5">
        <v>109150.7</v>
      </c>
      <c r="J4846" s="5" t="s">
        <v>2477</v>
      </c>
      <c r="K4846" s="5" t="s">
        <v>62</v>
      </c>
      <c r="L4846" s="5" t="s">
        <v>56</v>
      </c>
      <c r="M4846" s="5">
        <v>1.9</v>
      </c>
      <c r="N4846" s="5" t="s">
        <v>33</v>
      </c>
      <c r="O4846" s="49">
        <v>20</v>
      </c>
    </row>
    <row r="4847" spans="1:15" x14ac:dyDescent="0.2">
      <c r="A4847" s="48" t="s">
        <v>13546</v>
      </c>
      <c r="B4847" s="5" t="s">
        <v>12549</v>
      </c>
      <c r="C4847" s="5">
        <v>39</v>
      </c>
      <c r="D4847" s="5" t="s">
        <v>50</v>
      </c>
      <c r="E4847" s="5" t="s">
        <v>13547</v>
      </c>
      <c r="F4847" s="5">
        <v>-8886</v>
      </c>
      <c r="G4847" s="5" t="s">
        <v>29</v>
      </c>
      <c r="H4847" s="5" t="s">
        <v>53</v>
      </c>
      <c r="I4847" s="5">
        <v>154936.04999999999</v>
      </c>
      <c r="J4847" s="5" t="s">
        <v>5761</v>
      </c>
      <c r="K4847" s="5" t="s">
        <v>22</v>
      </c>
      <c r="L4847" s="5" t="s">
        <v>23</v>
      </c>
      <c r="M4847" s="5">
        <v>1.76</v>
      </c>
      <c r="N4847" s="5" t="s">
        <v>41</v>
      </c>
      <c r="O4847" s="49">
        <v>14</v>
      </c>
    </row>
    <row r="4848" spans="1:15" x14ac:dyDescent="0.2">
      <c r="A4848" s="48" t="s">
        <v>13548</v>
      </c>
      <c r="B4848" s="5" t="s">
        <v>1796</v>
      </c>
      <c r="C4848" s="5">
        <v>51</v>
      </c>
      <c r="D4848" s="5" t="s">
        <v>17</v>
      </c>
      <c r="E4848" s="5" t="s">
        <v>13549</v>
      </c>
      <c r="F4848" s="5">
        <v>-3144</v>
      </c>
      <c r="G4848" s="5" t="s">
        <v>85</v>
      </c>
      <c r="H4848" s="5" t="s">
        <v>71</v>
      </c>
      <c r="I4848" s="5">
        <v>83027.14</v>
      </c>
      <c r="J4848" s="5" t="s">
        <v>3446</v>
      </c>
      <c r="K4848" s="5" t="s">
        <v>118</v>
      </c>
      <c r="L4848" s="5" t="s">
        <v>23</v>
      </c>
      <c r="M4848" s="5">
        <v>4.76</v>
      </c>
      <c r="N4848" s="5" t="s">
        <v>41</v>
      </c>
      <c r="O4848" s="49">
        <v>31</v>
      </c>
    </row>
    <row r="4849" spans="1:15" x14ac:dyDescent="0.2">
      <c r="A4849" s="48" t="s">
        <v>13550</v>
      </c>
      <c r="B4849" s="5" t="s">
        <v>5085</v>
      </c>
      <c r="C4849" s="5">
        <v>35</v>
      </c>
      <c r="D4849" s="5" t="s">
        <v>50</v>
      </c>
      <c r="E4849" s="5" t="s">
        <v>13551</v>
      </c>
      <c r="F4849" s="5">
        <v>-2953</v>
      </c>
      <c r="G4849" s="5" t="s">
        <v>116</v>
      </c>
      <c r="H4849" s="5" t="s">
        <v>194</v>
      </c>
      <c r="I4849" s="5">
        <v>92496.08</v>
      </c>
      <c r="J4849" s="5" t="s">
        <v>3852</v>
      </c>
      <c r="K4849" s="5" t="s">
        <v>62</v>
      </c>
      <c r="L4849" s="5" t="s">
        <v>73</v>
      </c>
      <c r="M4849" s="5">
        <v>2.79</v>
      </c>
      <c r="N4849" s="5" t="s">
        <v>24</v>
      </c>
      <c r="O4849" s="49">
        <v>4</v>
      </c>
    </row>
    <row r="4850" spans="1:15" x14ac:dyDescent="0.2">
      <c r="A4850" s="48" t="s">
        <v>13552</v>
      </c>
      <c r="B4850" s="5" t="s">
        <v>13249</v>
      </c>
      <c r="C4850" s="5">
        <v>30</v>
      </c>
      <c r="D4850" s="5" t="s">
        <v>50</v>
      </c>
      <c r="E4850" s="5" t="s">
        <v>13553</v>
      </c>
      <c r="F4850" s="5">
        <v>-9759</v>
      </c>
      <c r="G4850" s="5" t="s">
        <v>116</v>
      </c>
      <c r="H4850" s="5" t="s">
        <v>53</v>
      </c>
      <c r="I4850" s="5">
        <v>103787.69</v>
      </c>
      <c r="J4850" s="5" t="s">
        <v>13554</v>
      </c>
      <c r="K4850" s="5" t="s">
        <v>136</v>
      </c>
      <c r="L4850" s="5" t="s">
        <v>73</v>
      </c>
      <c r="M4850" s="5">
        <v>3.09</v>
      </c>
      <c r="N4850" s="5" t="s">
        <v>74</v>
      </c>
      <c r="O4850" s="49">
        <v>11</v>
      </c>
    </row>
    <row r="4851" spans="1:15" x14ac:dyDescent="0.2">
      <c r="A4851" s="48" t="s">
        <v>13555</v>
      </c>
      <c r="B4851" s="5" t="s">
        <v>1450</v>
      </c>
      <c r="C4851" s="5">
        <v>30</v>
      </c>
      <c r="D4851" s="5" t="s">
        <v>17</v>
      </c>
      <c r="E4851" s="5" t="s">
        <v>13556</v>
      </c>
      <c r="F4851" s="5">
        <v>-8063</v>
      </c>
      <c r="G4851" s="5" t="s">
        <v>99</v>
      </c>
      <c r="H4851" s="5" t="s">
        <v>38</v>
      </c>
      <c r="I4851" s="5">
        <v>153804.43</v>
      </c>
      <c r="J4851" s="5" t="s">
        <v>7118</v>
      </c>
      <c r="K4851" s="5" t="s">
        <v>81</v>
      </c>
      <c r="L4851" s="5" t="s">
        <v>73</v>
      </c>
      <c r="M4851" s="5">
        <v>2.81</v>
      </c>
      <c r="N4851" s="5" t="s">
        <v>74</v>
      </c>
      <c r="O4851" s="49">
        <v>4</v>
      </c>
    </row>
    <row r="4852" spans="1:15" x14ac:dyDescent="0.2">
      <c r="A4852" s="48" t="s">
        <v>13557</v>
      </c>
      <c r="B4852" s="5" t="s">
        <v>3531</v>
      </c>
      <c r="C4852" s="5">
        <v>43</v>
      </c>
      <c r="D4852" s="5" t="s">
        <v>17</v>
      </c>
      <c r="E4852" s="5" t="s">
        <v>13558</v>
      </c>
      <c r="F4852" s="5">
        <v>-9392</v>
      </c>
      <c r="G4852" s="5" t="s">
        <v>85</v>
      </c>
      <c r="H4852" s="5" t="s">
        <v>194</v>
      </c>
      <c r="I4852" s="5">
        <v>169210.32</v>
      </c>
      <c r="J4852" s="5" t="s">
        <v>4897</v>
      </c>
      <c r="K4852" s="5" t="s">
        <v>55</v>
      </c>
      <c r="L4852" s="5" t="s">
        <v>56</v>
      </c>
      <c r="M4852" s="5">
        <v>4.21</v>
      </c>
      <c r="N4852" s="5" t="s">
        <v>33</v>
      </c>
      <c r="O4852" s="49">
        <v>16</v>
      </c>
    </row>
    <row r="4853" spans="1:15" x14ac:dyDescent="0.2">
      <c r="A4853" s="48" t="s">
        <v>13559</v>
      </c>
      <c r="B4853" s="5" t="s">
        <v>8122</v>
      </c>
      <c r="C4853" s="5">
        <v>32</v>
      </c>
      <c r="D4853" s="5" t="s">
        <v>17</v>
      </c>
      <c r="E4853" s="5" t="s">
        <v>13560</v>
      </c>
      <c r="F4853" s="5">
        <v>-5364</v>
      </c>
      <c r="G4853" s="5" t="s">
        <v>116</v>
      </c>
      <c r="H4853" s="5" t="s">
        <v>144</v>
      </c>
      <c r="I4853" s="5">
        <v>152917.07999999999</v>
      </c>
      <c r="J4853" s="5" t="s">
        <v>5342</v>
      </c>
      <c r="K4853" s="5" t="s">
        <v>47</v>
      </c>
      <c r="L4853" s="5" t="s">
        <v>23</v>
      </c>
      <c r="M4853" s="5">
        <v>4.9000000000000004</v>
      </c>
      <c r="N4853" s="5" t="s">
        <v>57</v>
      </c>
      <c r="O4853" s="49">
        <v>4</v>
      </c>
    </row>
    <row r="4854" spans="1:15" x14ac:dyDescent="0.2">
      <c r="A4854" s="48" t="s">
        <v>13561</v>
      </c>
      <c r="B4854" s="5" t="s">
        <v>1495</v>
      </c>
      <c r="C4854" s="5">
        <v>59</v>
      </c>
      <c r="D4854" s="5" t="s">
        <v>50</v>
      </c>
      <c r="E4854" s="5" t="s">
        <v>13562</v>
      </c>
      <c r="F4854" s="5">
        <v>-4102</v>
      </c>
      <c r="G4854" s="5" t="s">
        <v>37</v>
      </c>
      <c r="H4854" s="5" t="s">
        <v>144</v>
      </c>
      <c r="I4854" s="5">
        <v>50523.05</v>
      </c>
      <c r="J4854" s="5" t="s">
        <v>1673</v>
      </c>
      <c r="K4854" s="5" t="s">
        <v>47</v>
      </c>
      <c r="L4854" s="5" t="s">
        <v>73</v>
      </c>
      <c r="M4854" s="5">
        <v>1.46</v>
      </c>
      <c r="N4854" s="5" t="s">
        <v>24</v>
      </c>
      <c r="O4854" s="49">
        <v>37</v>
      </c>
    </row>
    <row r="4855" spans="1:15" x14ac:dyDescent="0.2">
      <c r="A4855" s="48" t="s">
        <v>13563</v>
      </c>
      <c r="B4855" s="5" t="s">
        <v>7828</v>
      </c>
      <c r="C4855" s="5">
        <v>58</v>
      </c>
      <c r="D4855" s="5" t="s">
        <v>50</v>
      </c>
      <c r="E4855" s="5" t="s">
        <v>13564</v>
      </c>
      <c r="F4855" s="5">
        <v>-9786</v>
      </c>
      <c r="G4855" s="5" t="s">
        <v>116</v>
      </c>
      <c r="H4855" s="5" t="s">
        <v>38</v>
      </c>
      <c r="I4855" s="5">
        <v>126934.74</v>
      </c>
      <c r="J4855" s="5" t="s">
        <v>10636</v>
      </c>
      <c r="K4855" s="5" t="s">
        <v>127</v>
      </c>
      <c r="L4855" s="5" t="s">
        <v>32</v>
      </c>
      <c r="M4855" s="5">
        <v>4.71</v>
      </c>
      <c r="N4855" s="5" t="s">
        <v>24</v>
      </c>
      <c r="O4855" s="49">
        <v>8</v>
      </c>
    </row>
    <row r="4856" spans="1:15" x14ac:dyDescent="0.2">
      <c r="A4856" s="48" t="s">
        <v>13565</v>
      </c>
      <c r="B4856" s="5" t="s">
        <v>10102</v>
      </c>
      <c r="C4856" s="5">
        <v>45</v>
      </c>
      <c r="D4856" s="5" t="s">
        <v>27</v>
      </c>
      <c r="E4856" s="5" t="s">
        <v>13566</v>
      </c>
      <c r="F4856" s="5">
        <v>-8900</v>
      </c>
      <c r="G4856" s="5" t="s">
        <v>94</v>
      </c>
      <c r="H4856" s="5" t="s">
        <v>144</v>
      </c>
      <c r="I4856" s="5">
        <v>134033.06</v>
      </c>
      <c r="J4856" s="5" t="s">
        <v>1044</v>
      </c>
      <c r="K4856" s="5" t="s">
        <v>81</v>
      </c>
      <c r="L4856" s="5" t="s">
        <v>23</v>
      </c>
      <c r="M4856" s="5">
        <v>1.29</v>
      </c>
      <c r="N4856" s="5" t="s">
        <v>41</v>
      </c>
      <c r="O4856" s="49">
        <v>36</v>
      </c>
    </row>
    <row r="4857" spans="1:15" x14ac:dyDescent="0.2">
      <c r="A4857" s="48" t="s">
        <v>13567</v>
      </c>
      <c r="B4857" s="5" t="s">
        <v>1491</v>
      </c>
      <c r="C4857" s="5">
        <v>41</v>
      </c>
      <c r="D4857" s="5" t="s">
        <v>17</v>
      </c>
      <c r="E4857" s="5" t="s">
        <v>13568</v>
      </c>
      <c r="F4857" s="5">
        <v>-9949</v>
      </c>
      <c r="G4857" s="5" t="s">
        <v>94</v>
      </c>
      <c r="H4857" s="5" t="s">
        <v>66</v>
      </c>
      <c r="I4857" s="5">
        <v>55740.14</v>
      </c>
      <c r="J4857" s="5" t="s">
        <v>644</v>
      </c>
      <c r="K4857" s="5" t="s">
        <v>81</v>
      </c>
      <c r="L4857" s="5" t="s">
        <v>56</v>
      </c>
      <c r="M4857" s="5">
        <v>2.76</v>
      </c>
      <c r="N4857" s="5" t="s">
        <v>24</v>
      </c>
      <c r="O4857" s="49">
        <v>0</v>
      </c>
    </row>
    <row r="4858" spans="1:15" x14ac:dyDescent="0.2">
      <c r="A4858" s="48" t="s">
        <v>13569</v>
      </c>
      <c r="B4858" s="5" t="s">
        <v>6249</v>
      </c>
      <c r="C4858" s="5">
        <v>31</v>
      </c>
      <c r="D4858" s="5" t="s">
        <v>27</v>
      </c>
      <c r="E4858" s="5" t="s">
        <v>13570</v>
      </c>
      <c r="F4858" s="5">
        <v>-5425</v>
      </c>
      <c r="G4858" s="5" t="s">
        <v>19</v>
      </c>
      <c r="H4858" s="5" t="s">
        <v>38</v>
      </c>
      <c r="I4858" s="5">
        <v>136607.51</v>
      </c>
      <c r="J4858" s="5" t="s">
        <v>1731</v>
      </c>
      <c r="K4858" s="5" t="s">
        <v>40</v>
      </c>
      <c r="L4858" s="5" t="s">
        <v>23</v>
      </c>
      <c r="M4858" s="5">
        <v>3.86</v>
      </c>
      <c r="N4858" s="5" t="s">
        <v>74</v>
      </c>
      <c r="O4858" s="49">
        <v>25</v>
      </c>
    </row>
    <row r="4859" spans="1:15" x14ac:dyDescent="0.2">
      <c r="A4859" s="48" t="s">
        <v>13571</v>
      </c>
      <c r="B4859" s="5" t="s">
        <v>13572</v>
      </c>
      <c r="C4859" s="5">
        <v>63</v>
      </c>
      <c r="D4859" s="5" t="s">
        <v>50</v>
      </c>
      <c r="E4859" s="5" t="s">
        <v>13573</v>
      </c>
      <c r="F4859" s="5">
        <v>-10508</v>
      </c>
      <c r="G4859" s="5" t="s">
        <v>94</v>
      </c>
      <c r="H4859" s="5" t="s">
        <v>30</v>
      </c>
      <c r="I4859" s="5">
        <v>78650.960000000006</v>
      </c>
      <c r="J4859" s="5" t="s">
        <v>2024</v>
      </c>
      <c r="K4859" s="5" t="s">
        <v>40</v>
      </c>
      <c r="L4859" s="5" t="s">
        <v>56</v>
      </c>
      <c r="M4859" s="5">
        <v>1.76</v>
      </c>
      <c r="N4859" s="5" t="s">
        <v>33</v>
      </c>
      <c r="O4859" s="49">
        <v>32</v>
      </c>
    </row>
    <row r="4860" spans="1:15" x14ac:dyDescent="0.2">
      <c r="A4860" s="48" t="s">
        <v>13574</v>
      </c>
      <c r="B4860" s="5" t="s">
        <v>4870</v>
      </c>
      <c r="C4860" s="5">
        <v>34</v>
      </c>
      <c r="D4860" s="5" t="s">
        <v>27</v>
      </c>
      <c r="E4860" s="5" t="s">
        <v>13575</v>
      </c>
      <c r="F4860" s="5">
        <v>-5801</v>
      </c>
      <c r="G4860" s="5" t="s">
        <v>37</v>
      </c>
      <c r="H4860" s="5" t="s">
        <v>194</v>
      </c>
      <c r="I4860" s="5">
        <v>140609.60999999999</v>
      </c>
      <c r="J4860" s="5" t="s">
        <v>8547</v>
      </c>
      <c r="K4860" s="5" t="s">
        <v>62</v>
      </c>
      <c r="L4860" s="5" t="s">
        <v>56</v>
      </c>
      <c r="M4860" s="5">
        <v>2.88</v>
      </c>
      <c r="N4860" s="5" t="s">
        <v>33</v>
      </c>
      <c r="O4860" s="49">
        <v>26</v>
      </c>
    </row>
    <row r="4861" spans="1:15" x14ac:dyDescent="0.2">
      <c r="A4861" s="48" t="s">
        <v>13576</v>
      </c>
      <c r="B4861" s="5" t="s">
        <v>1023</v>
      </c>
      <c r="C4861" s="5">
        <v>36</v>
      </c>
      <c r="D4861" s="5" t="s">
        <v>27</v>
      </c>
      <c r="E4861" s="5" t="s">
        <v>13577</v>
      </c>
      <c r="F4861" s="5">
        <v>-3824</v>
      </c>
      <c r="G4861" s="5" t="s">
        <v>37</v>
      </c>
      <c r="H4861" s="5" t="s">
        <v>66</v>
      </c>
      <c r="I4861" s="5">
        <v>46276.3</v>
      </c>
      <c r="J4861" s="5" t="s">
        <v>7849</v>
      </c>
      <c r="K4861" s="5" t="s">
        <v>118</v>
      </c>
      <c r="L4861" s="5" t="s">
        <v>32</v>
      </c>
      <c r="M4861" s="5">
        <v>1.88</v>
      </c>
      <c r="N4861" s="5" t="s">
        <v>24</v>
      </c>
      <c r="O4861" s="49">
        <v>9</v>
      </c>
    </row>
    <row r="4862" spans="1:15" x14ac:dyDescent="0.2">
      <c r="A4862" s="48" t="s">
        <v>13578</v>
      </c>
      <c r="B4862" s="5" t="s">
        <v>13579</v>
      </c>
      <c r="C4862" s="5">
        <v>24</v>
      </c>
      <c r="D4862" s="5" t="s">
        <v>17</v>
      </c>
      <c r="E4862" s="5" t="s">
        <v>13580</v>
      </c>
      <c r="F4862" s="5">
        <v>-10219</v>
      </c>
      <c r="G4862" s="5" t="s">
        <v>116</v>
      </c>
      <c r="H4862" s="5" t="s">
        <v>66</v>
      </c>
      <c r="I4862" s="5">
        <v>134015.6</v>
      </c>
      <c r="J4862" s="5" t="s">
        <v>1926</v>
      </c>
      <c r="K4862" s="5" t="s">
        <v>40</v>
      </c>
      <c r="L4862" s="5" t="s">
        <v>73</v>
      </c>
      <c r="M4862" s="5">
        <v>1.1299999999999999</v>
      </c>
      <c r="N4862" s="5" t="s">
        <v>24</v>
      </c>
      <c r="O4862" s="49">
        <v>18</v>
      </c>
    </row>
    <row r="4863" spans="1:15" x14ac:dyDescent="0.2">
      <c r="A4863" s="48" t="s">
        <v>13581</v>
      </c>
      <c r="B4863" s="5" t="s">
        <v>13582</v>
      </c>
      <c r="C4863" s="5">
        <v>24</v>
      </c>
      <c r="D4863" s="5" t="s">
        <v>17</v>
      </c>
      <c r="E4863" s="5" t="s">
        <v>13583</v>
      </c>
      <c r="F4863" s="5">
        <v>-10231</v>
      </c>
      <c r="G4863" s="5" t="s">
        <v>19</v>
      </c>
      <c r="H4863" s="5" t="s">
        <v>79</v>
      </c>
      <c r="I4863" s="5">
        <v>169646.32</v>
      </c>
      <c r="J4863" s="5" t="s">
        <v>3692</v>
      </c>
      <c r="K4863" s="5" t="s">
        <v>118</v>
      </c>
      <c r="L4863" s="5" t="s">
        <v>73</v>
      </c>
      <c r="M4863" s="5">
        <v>3.23</v>
      </c>
      <c r="N4863" s="5" t="s">
        <v>33</v>
      </c>
      <c r="O4863" s="49">
        <v>10</v>
      </c>
    </row>
    <row r="4864" spans="1:15" x14ac:dyDescent="0.2">
      <c r="A4864" s="48" t="s">
        <v>13584</v>
      </c>
      <c r="B4864" s="5" t="s">
        <v>13585</v>
      </c>
      <c r="C4864" s="5">
        <v>28</v>
      </c>
      <c r="D4864" s="5" t="s">
        <v>27</v>
      </c>
      <c r="E4864" s="5" t="s">
        <v>13586</v>
      </c>
      <c r="F4864" s="5">
        <v>-10300</v>
      </c>
      <c r="G4864" s="5" t="s">
        <v>37</v>
      </c>
      <c r="H4864" s="5" t="s">
        <v>144</v>
      </c>
      <c r="I4864" s="5">
        <v>102537.7</v>
      </c>
      <c r="J4864" s="5" t="s">
        <v>691</v>
      </c>
      <c r="K4864" s="5" t="s">
        <v>47</v>
      </c>
      <c r="L4864" s="5" t="s">
        <v>56</v>
      </c>
      <c r="M4864" s="5">
        <v>1.33</v>
      </c>
      <c r="N4864" s="5" t="s">
        <v>24</v>
      </c>
      <c r="O4864" s="49">
        <v>11</v>
      </c>
    </row>
    <row r="4865" spans="1:15" x14ac:dyDescent="0.2">
      <c r="A4865" s="48" t="s">
        <v>13587</v>
      </c>
      <c r="B4865" s="5" t="s">
        <v>3033</v>
      </c>
      <c r="C4865" s="5">
        <v>25</v>
      </c>
      <c r="D4865" s="5" t="s">
        <v>50</v>
      </c>
      <c r="E4865" s="5" t="s">
        <v>13588</v>
      </c>
      <c r="F4865" s="5">
        <v>-5055</v>
      </c>
      <c r="G4865" s="5" t="s">
        <v>99</v>
      </c>
      <c r="H4865" s="5" t="s">
        <v>66</v>
      </c>
      <c r="I4865" s="5">
        <v>59925.24</v>
      </c>
      <c r="J4865" s="5" t="s">
        <v>9234</v>
      </c>
      <c r="K4865" s="5" t="s">
        <v>136</v>
      </c>
      <c r="L4865" s="5" t="s">
        <v>56</v>
      </c>
      <c r="M4865" s="5">
        <v>3.25</v>
      </c>
      <c r="N4865" s="5" t="s">
        <v>74</v>
      </c>
      <c r="O4865" s="49">
        <v>6</v>
      </c>
    </row>
    <row r="4866" spans="1:15" x14ac:dyDescent="0.2">
      <c r="A4866" s="48" t="s">
        <v>13589</v>
      </c>
      <c r="B4866" s="5" t="s">
        <v>4613</v>
      </c>
      <c r="C4866" s="5">
        <v>23</v>
      </c>
      <c r="D4866" s="5" t="s">
        <v>50</v>
      </c>
      <c r="E4866" s="5" t="s">
        <v>13590</v>
      </c>
      <c r="F4866" s="5">
        <v>-3600</v>
      </c>
      <c r="G4866" s="5" t="s">
        <v>52</v>
      </c>
      <c r="H4866" s="5" t="s">
        <v>66</v>
      </c>
      <c r="I4866" s="5">
        <v>101346.83</v>
      </c>
      <c r="J4866" s="5" t="s">
        <v>6651</v>
      </c>
      <c r="K4866" s="5" t="s">
        <v>127</v>
      </c>
      <c r="L4866" s="5" t="s">
        <v>56</v>
      </c>
      <c r="M4866" s="5">
        <v>3.36</v>
      </c>
      <c r="N4866" s="5" t="s">
        <v>41</v>
      </c>
      <c r="O4866" s="49">
        <v>38</v>
      </c>
    </row>
    <row r="4867" spans="1:15" x14ac:dyDescent="0.2">
      <c r="A4867" s="48" t="s">
        <v>13591</v>
      </c>
      <c r="B4867" s="5" t="s">
        <v>5061</v>
      </c>
      <c r="C4867" s="5">
        <v>26</v>
      </c>
      <c r="D4867" s="5" t="s">
        <v>50</v>
      </c>
      <c r="E4867" s="5" t="s">
        <v>13592</v>
      </c>
      <c r="F4867" s="5">
        <v>-10119</v>
      </c>
      <c r="G4867" s="5" t="s">
        <v>19</v>
      </c>
      <c r="H4867" s="5" t="s">
        <v>194</v>
      </c>
      <c r="I4867" s="5">
        <v>44296.41</v>
      </c>
      <c r="J4867" s="5" t="s">
        <v>12625</v>
      </c>
      <c r="K4867" s="5" t="s">
        <v>118</v>
      </c>
      <c r="L4867" s="5" t="s">
        <v>32</v>
      </c>
      <c r="M4867" s="5">
        <v>2.63</v>
      </c>
      <c r="N4867" s="5" t="s">
        <v>33</v>
      </c>
      <c r="O4867" s="49">
        <v>37</v>
      </c>
    </row>
    <row r="4868" spans="1:15" x14ac:dyDescent="0.2">
      <c r="A4868" s="48" t="s">
        <v>13593</v>
      </c>
      <c r="B4868" s="5" t="s">
        <v>9267</v>
      </c>
      <c r="C4868" s="5">
        <v>25</v>
      </c>
      <c r="D4868" s="5" t="s">
        <v>50</v>
      </c>
      <c r="E4868" s="5" t="s">
        <v>13594</v>
      </c>
      <c r="F4868" s="5">
        <v>-3838</v>
      </c>
      <c r="G4868" s="5" t="s">
        <v>94</v>
      </c>
      <c r="H4868" s="5" t="s">
        <v>71</v>
      </c>
      <c r="I4868" s="5">
        <v>131828.49</v>
      </c>
      <c r="J4868" s="5" t="s">
        <v>787</v>
      </c>
      <c r="K4868" s="5" t="s">
        <v>136</v>
      </c>
      <c r="L4868" s="5" t="s">
        <v>73</v>
      </c>
      <c r="M4868" s="5">
        <v>1.49</v>
      </c>
      <c r="N4868" s="5" t="s">
        <v>57</v>
      </c>
      <c r="O4868" s="49">
        <v>28</v>
      </c>
    </row>
    <row r="4869" spans="1:15" x14ac:dyDescent="0.2">
      <c r="A4869" s="48" t="s">
        <v>13595</v>
      </c>
      <c r="B4869" s="5" t="s">
        <v>1694</v>
      </c>
      <c r="C4869" s="5">
        <v>60</v>
      </c>
      <c r="D4869" s="5" t="s">
        <v>50</v>
      </c>
      <c r="E4869" s="5" t="s">
        <v>13596</v>
      </c>
      <c r="F4869" s="5">
        <v>-5512</v>
      </c>
      <c r="G4869" s="5" t="s">
        <v>19</v>
      </c>
      <c r="H4869" s="5" t="s">
        <v>66</v>
      </c>
      <c r="I4869" s="5">
        <v>103853.88</v>
      </c>
      <c r="J4869" s="5" t="s">
        <v>4544</v>
      </c>
      <c r="K4869" s="5" t="s">
        <v>81</v>
      </c>
      <c r="L4869" s="5" t="s">
        <v>32</v>
      </c>
      <c r="M4869" s="5">
        <v>3.22</v>
      </c>
      <c r="N4869" s="5" t="s">
        <v>33</v>
      </c>
      <c r="O4869" s="49">
        <v>9</v>
      </c>
    </row>
    <row r="4870" spans="1:15" x14ac:dyDescent="0.2">
      <c r="A4870" s="48" t="s">
        <v>13597</v>
      </c>
      <c r="B4870" s="5" t="s">
        <v>3007</v>
      </c>
      <c r="C4870" s="5">
        <v>55</v>
      </c>
      <c r="D4870" s="5" t="s">
        <v>50</v>
      </c>
      <c r="E4870" s="5" t="s">
        <v>13598</v>
      </c>
      <c r="F4870" s="5">
        <v>-9568</v>
      </c>
      <c r="G4870" s="5" t="s">
        <v>85</v>
      </c>
      <c r="H4870" s="5" t="s">
        <v>194</v>
      </c>
      <c r="I4870" s="5">
        <v>36354.69</v>
      </c>
      <c r="J4870" s="5" t="s">
        <v>6575</v>
      </c>
      <c r="K4870" s="5" t="s">
        <v>118</v>
      </c>
      <c r="L4870" s="5" t="s">
        <v>73</v>
      </c>
      <c r="M4870" s="5">
        <v>4.7</v>
      </c>
      <c r="N4870" s="5" t="s">
        <v>74</v>
      </c>
      <c r="O4870" s="49">
        <v>8</v>
      </c>
    </row>
    <row r="4871" spans="1:15" x14ac:dyDescent="0.2">
      <c r="A4871" s="48" t="s">
        <v>13599</v>
      </c>
      <c r="B4871" s="5" t="s">
        <v>8614</v>
      </c>
      <c r="C4871" s="5">
        <v>28</v>
      </c>
      <c r="D4871" s="5" t="s">
        <v>27</v>
      </c>
      <c r="E4871" s="5" t="s">
        <v>13600</v>
      </c>
      <c r="F4871" s="5">
        <v>-10011</v>
      </c>
      <c r="G4871" s="5" t="s">
        <v>99</v>
      </c>
      <c r="H4871" s="5" t="s">
        <v>79</v>
      </c>
      <c r="I4871" s="5">
        <v>36831.61</v>
      </c>
      <c r="J4871" s="5" t="s">
        <v>7135</v>
      </c>
      <c r="K4871" s="5" t="s">
        <v>81</v>
      </c>
      <c r="L4871" s="5" t="s">
        <v>56</v>
      </c>
      <c r="M4871" s="5">
        <v>2.94</v>
      </c>
      <c r="N4871" s="5" t="s">
        <v>33</v>
      </c>
      <c r="O4871" s="49">
        <v>33</v>
      </c>
    </row>
    <row r="4872" spans="1:15" x14ac:dyDescent="0.2">
      <c r="A4872" s="48" t="s">
        <v>13601</v>
      </c>
      <c r="B4872" s="5" t="s">
        <v>4536</v>
      </c>
      <c r="C4872" s="5">
        <v>30</v>
      </c>
      <c r="D4872" s="5" t="s">
        <v>50</v>
      </c>
      <c r="E4872" s="5" t="s">
        <v>13602</v>
      </c>
      <c r="F4872" s="5">
        <v>-4525</v>
      </c>
      <c r="G4872" s="5" t="s">
        <v>37</v>
      </c>
      <c r="H4872" s="5" t="s">
        <v>38</v>
      </c>
      <c r="I4872" s="5">
        <v>108367.84</v>
      </c>
      <c r="J4872" s="5" t="s">
        <v>5161</v>
      </c>
      <c r="K4872" s="5" t="s">
        <v>127</v>
      </c>
      <c r="L4872" s="5" t="s">
        <v>23</v>
      </c>
      <c r="M4872" s="5">
        <v>3.36</v>
      </c>
      <c r="N4872" s="5" t="s">
        <v>57</v>
      </c>
      <c r="O4872" s="49">
        <v>13</v>
      </c>
    </row>
    <row r="4873" spans="1:15" x14ac:dyDescent="0.2">
      <c r="A4873" s="48" t="s">
        <v>13603</v>
      </c>
      <c r="B4873" s="5" t="s">
        <v>7717</v>
      </c>
      <c r="C4873" s="5">
        <v>48</v>
      </c>
      <c r="D4873" s="5" t="s">
        <v>50</v>
      </c>
      <c r="E4873" s="5" t="s">
        <v>13604</v>
      </c>
      <c r="F4873" s="5">
        <v>-2850</v>
      </c>
      <c r="G4873" s="5" t="s">
        <v>19</v>
      </c>
      <c r="H4873" s="5" t="s">
        <v>53</v>
      </c>
      <c r="I4873" s="5">
        <v>137525.28</v>
      </c>
      <c r="J4873" s="5" t="s">
        <v>1764</v>
      </c>
      <c r="K4873" s="5" t="s">
        <v>136</v>
      </c>
      <c r="L4873" s="5" t="s">
        <v>23</v>
      </c>
      <c r="M4873" s="5">
        <v>3.35</v>
      </c>
      <c r="N4873" s="5" t="s">
        <v>74</v>
      </c>
      <c r="O4873" s="49">
        <v>8</v>
      </c>
    </row>
    <row r="4874" spans="1:15" x14ac:dyDescent="0.2">
      <c r="A4874" s="48" t="s">
        <v>13605</v>
      </c>
      <c r="B4874" s="5" t="s">
        <v>13606</v>
      </c>
      <c r="C4874" s="5">
        <v>31</v>
      </c>
      <c r="D4874" s="5" t="s">
        <v>50</v>
      </c>
      <c r="E4874" s="5" t="s">
        <v>13607</v>
      </c>
      <c r="F4874" s="5">
        <v>-7764</v>
      </c>
      <c r="G4874" s="5" t="s">
        <v>99</v>
      </c>
      <c r="H4874" s="5" t="s">
        <v>38</v>
      </c>
      <c r="I4874" s="5">
        <v>117186.87</v>
      </c>
      <c r="J4874" s="5" t="s">
        <v>9900</v>
      </c>
      <c r="K4874" s="5" t="s">
        <v>47</v>
      </c>
      <c r="L4874" s="5" t="s">
        <v>56</v>
      </c>
      <c r="M4874" s="5">
        <v>2.71</v>
      </c>
      <c r="N4874" s="5" t="s">
        <v>41</v>
      </c>
      <c r="O4874" s="49">
        <v>14</v>
      </c>
    </row>
    <row r="4875" spans="1:15" x14ac:dyDescent="0.2">
      <c r="A4875" s="48" t="s">
        <v>13608</v>
      </c>
      <c r="B4875" s="5" t="s">
        <v>6221</v>
      </c>
      <c r="C4875" s="5">
        <v>41</v>
      </c>
      <c r="D4875" s="5" t="s">
        <v>27</v>
      </c>
      <c r="E4875" s="5" t="s">
        <v>6222</v>
      </c>
      <c r="F4875" s="5">
        <v>-9775</v>
      </c>
      <c r="G4875" s="5" t="s">
        <v>94</v>
      </c>
      <c r="H4875" s="5" t="s">
        <v>30</v>
      </c>
      <c r="I4875" s="5">
        <v>39020.47</v>
      </c>
      <c r="J4875" s="5" t="s">
        <v>4490</v>
      </c>
      <c r="K4875" s="5" t="s">
        <v>55</v>
      </c>
      <c r="L4875" s="5" t="s">
        <v>32</v>
      </c>
      <c r="M4875" s="5">
        <v>2.36</v>
      </c>
      <c r="N4875" s="5" t="s">
        <v>24</v>
      </c>
      <c r="O4875" s="49">
        <v>31</v>
      </c>
    </row>
    <row r="4876" spans="1:15" x14ac:dyDescent="0.2">
      <c r="A4876" s="48" t="s">
        <v>13609</v>
      </c>
      <c r="B4876" s="5" t="s">
        <v>6685</v>
      </c>
      <c r="C4876" s="5">
        <v>65</v>
      </c>
      <c r="D4876" s="5" t="s">
        <v>50</v>
      </c>
      <c r="E4876" s="5" t="s">
        <v>13610</v>
      </c>
      <c r="F4876" s="5">
        <v>-9125</v>
      </c>
      <c r="G4876" s="5" t="s">
        <v>19</v>
      </c>
      <c r="H4876" s="5" t="s">
        <v>66</v>
      </c>
      <c r="I4876" s="5">
        <v>55560.52</v>
      </c>
      <c r="J4876" s="5" t="s">
        <v>826</v>
      </c>
      <c r="K4876" s="5" t="s">
        <v>40</v>
      </c>
      <c r="L4876" s="5" t="s">
        <v>56</v>
      </c>
      <c r="M4876" s="5">
        <v>2.74</v>
      </c>
      <c r="N4876" s="5" t="s">
        <v>41</v>
      </c>
      <c r="O4876" s="49">
        <v>33</v>
      </c>
    </row>
    <row r="4877" spans="1:15" x14ac:dyDescent="0.2">
      <c r="A4877" s="48" t="s">
        <v>13611</v>
      </c>
      <c r="B4877" s="5" t="s">
        <v>13612</v>
      </c>
      <c r="C4877" s="5">
        <v>41</v>
      </c>
      <c r="D4877" s="5" t="s">
        <v>17</v>
      </c>
      <c r="E4877" s="5" t="s">
        <v>13613</v>
      </c>
      <c r="F4877" s="5">
        <v>-7149</v>
      </c>
      <c r="G4877" s="5" t="s">
        <v>29</v>
      </c>
      <c r="H4877" s="5" t="s">
        <v>194</v>
      </c>
      <c r="I4877" s="5">
        <v>178500.57</v>
      </c>
      <c r="J4877" s="5" t="s">
        <v>520</v>
      </c>
      <c r="K4877" s="5" t="s">
        <v>47</v>
      </c>
      <c r="L4877" s="5" t="s">
        <v>23</v>
      </c>
      <c r="M4877" s="5">
        <v>3.83</v>
      </c>
      <c r="N4877" s="5" t="s">
        <v>41</v>
      </c>
      <c r="O4877" s="49">
        <v>25</v>
      </c>
    </row>
    <row r="4878" spans="1:15" x14ac:dyDescent="0.2">
      <c r="A4878" s="48" t="s">
        <v>13614</v>
      </c>
      <c r="B4878" s="5" t="s">
        <v>5891</v>
      </c>
      <c r="C4878" s="5">
        <v>24</v>
      </c>
      <c r="D4878" s="5" t="s">
        <v>17</v>
      </c>
      <c r="E4878" s="5" t="s">
        <v>13615</v>
      </c>
      <c r="F4878" s="5">
        <v>-10770</v>
      </c>
      <c r="G4878" s="5" t="s">
        <v>78</v>
      </c>
      <c r="H4878" s="5" t="s">
        <v>38</v>
      </c>
      <c r="I4878" s="5">
        <v>79036</v>
      </c>
      <c r="J4878" s="5" t="s">
        <v>1520</v>
      </c>
      <c r="K4878" s="5" t="s">
        <v>47</v>
      </c>
      <c r="L4878" s="5" t="s">
        <v>73</v>
      </c>
      <c r="M4878" s="5">
        <v>4.4800000000000004</v>
      </c>
      <c r="N4878" s="5" t="s">
        <v>74</v>
      </c>
      <c r="O4878" s="49">
        <v>38</v>
      </c>
    </row>
    <row r="4879" spans="1:15" x14ac:dyDescent="0.2">
      <c r="A4879" s="48" t="s">
        <v>13616</v>
      </c>
      <c r="B4879" s="5" t="s">
        <v>13617</v>
      </c>
      <c r="C4879" s="5">
        <v>26</v>
      </c>
      <c r="D4879" s="5" t="s">
        <v>17</v>
      </c>
      <c r="E4879" s="5" t="s">
        <v>13618</v>
      </c>
      <c r="F4879" s="5">
        <v>-8435</v>
      </c>
      <c r="G4879" s="5" t="s">
        <v>85</v>
      </c>
      <c r="H4879" s="5" t="s">
        <v>71</v>
      </c>
      <c r="I4879" s="5">
        <v>43489.279999999999</v>
      </c>
      <c r="J4879" s="5" t="s">
        <v>9097</v>
      </c>
      <c r="K4879" s="5" t="s">
        <v>62</v>
      </c>
      <c r="L4879" s="5" t="s">
        <v>73</v>
      </c>
      <c r="M4879" s="5">
        <v>3.75</v>
      </c>
      <c r="N4879" s="5" t="s">
        <v>24</v>
      </c>
      <c r="O4879" s="49">
        <v>25</v>
      </c>
    </row>
    <row r="4880" spans="1:15" x14ac:dyDescent="0.2">
      <c r="A4880" s="48" t="s">
        <v>13619</v>
      </c>
      <c r="B4880" s="5" t="s">
        <v>13620</v>
      </c>
      <c r="C4880" s="5">
        <v>31</v>
      </c>
      <c r="D4880" s="5" t="s">
        <v>50</v>
      </c>
      <c r="E4880" s="5" t="s">
        <v>13621</v>
      </c>
      <c r="F4880" s="5">
        <v>-7298</v>
      </c>
      <c r="G4880" s="5" t="s">
        <v>45</v>
      </c>
      <c r="H4880" s="5" t="s">
        <v>173</v>
      </c>
      <c r="I4880" s="5">
        <v>179583.4</v>
      </c>
      <c r="J4880" s="5" t="s">
        <v>2165</v>
      </c>
      <c r="K4880" s="5" t="s">
        <v>81</v>
      </c>
      <c r="L4880" s="5" t="s">
        <v>32</v>
      </c>
      <c r="M4880" s="5">
        <v>1.62</v>
      </c>
      <c r="N4880" s="5" t="s">
        <v>24</v>
      </c>
      <c r="O4880" s="49">
        <v>26</v>
      </c>
    </row>
    <row r="4881" spans="1:15" x14ac:dyDescent="0.2">
      <c r="A4881" s="48" t="s">
        <v>13622</v>
      </c>
      <c r="B4881" s="5" t="s">
        <v>3918</v>
      </c>
      <c r="C4881" s="5">
        <v>52</v>
      </c>
      <c r="D4881" s="5" t="s">
        <v>17</v>
      </c>
      <c r="E4881" s="5" t="s">
        <v>13623</v>
      </c>
      <c r="F4881" s="5">
        <v>-5402</v>
      </c>
      <c r="G4881" s="5" t="s">
        <v>116</v>
      </c>
      <c r="H4881" s="5" t="s">
        <v>144</v>
      </c>
      <c r="I4881" s="5">
        <v>89452.800000000003</v>
      </c>
      <c r="J4881" s="5" t="s">
        <v>5593</v>
      </c>
      <c r="K4881" s="5" t="s">
        <v>118</v>
      </c>
      <c r="L4881" s="5" t="s">
        <v>32</v>
      </c>
      <c r="M4881" s="5">
        <v>4.8099999999999996</v>
      </c>
      <c r="N4881" s="5" t="s">
        <v>33</v>
      </c>
      <c r="O4881" s="49">
        <v>38</v>
      </c>
    </row>
    <row r="4882" spans="1:15" x14ac:dyDescent="0.2">
      <c r="A4882" s="48" t="s">
        <v>13624</v>
      </c>
      <c r="B4882" s="5" t="s">
        <v>1035</v>
      </c>
      <c r="C4882" s="5">
        <v>44</v>
      </c>
      <c r="D4882" s="5" t="s">
        <v>17</v>
      </c>
      <c r="E4882" s="5" t="s">
        <v>13625</v>
      </c>
      <c r="F4882" s="5">
        <v>-4431</v>
      </c>
      <c r="G4882" s="5" t="s">
        <v>99</v>
      </c>
      <c r="H4882" s="5" t="s">
        <v>144</v>
      </c>
      <c r="I4882" s="5">
        <v>103303.34</v>
      </c>
      <c r="J4882" s="5" t="s">
        <v>3553</v>
      </c>
      <c r="K4882" s="5" t="s">
        <v>136</v>
      </c>
      <c r="L4882" s="5" t="s">
        <v>23</v>
      </c>
      <c r="M4882" s="5">
        <v>4</v>
      </c>
      <c r="N4882" s="5" t="s">
        <v>41</v>
      </c>
      <c r="O4882" s="49">
        <v>19</v>
      </c>
    </row>
    <row r="4883" spans="1:15" x14ac:dyDescent="0.2">
      <c r="A4883" s="48" t="s">
        <v>13626</v>
      </c>
      <c r="B4883" s="5" t="s">
        <v>10895</v>
      </c>
      <c r="C4883" s="5">
        <v>23</v>
      </c>
      <c r="D4883" s="5" t="s">
        <v>50</v>
      </c>
      <c r="E4883" s="5" t="s">
        <v>13627</v>
      </c>
      <c r="F4883" s="5">
        <v>-7826</v>
      </c>
      <c r="G4883" s="5" t="s">
        <v>85</v>
      </c>
      <c r="H4883" s="5" t="s">
        <v>66</v>
      </c>
      <c r="I4883" s="5">
        <v>106799.89</v>
      </c>
      <c r="J4883" s="5" t="s">
        <v>13628</v>
      </c>
      <c r="K4883" s="5" t="s">
        <v>55</v>
      </c>
      <c r="L4883" s="5" t="s">
        <v>73</v>
      </c>
      <c r="M4883" s="5">
        <v>3.9</v>
      </c>
      <c r="N4883" s="5" t="s">
        <v>57</v>
      </c>
      <c r="O4883" s="49">
        <v>31</v>
      </c>
    </row>
    <row r="4884" spans="1:15" x14ac:dyDescent="0.2">
      <c r="A4884" s="48" t="s">
        <v>13629</v>
      </c>
      <c r="B4884" s="5" t="s">
        <v>2586</v>
      </c>
      <c r="C4884" s="5">
        <v>28</v>
      </c>
      <c r="D4884" s="5" t="s">
        <v>50</v>
      </c>
      <c r="E4884" s="5" t="s">
        <v>13630</v>
      </c>
      <c r="F4884" s="5">
        <v>-8884</v>
      </c>
      <c r="G4884" s="5" t="s">
        <v>45</v>
      </c>
      <c r="H4884" s="5" t="s">
        <v>79</v>
      </c>
      <c r="I4884" s="5">
        <v>83138.14</v>
      </c>
      <c r="J4884" s="5" t="s">
        <v>1231</v>
      </c>
      <c r="K4884" s="5" t="s">
        <v>81</v>
      </c>
      <c r="L4884" s="5" t="s">
        <v>73</v>
      </c>
      <c r="M4884" s="5">
        <v>3.31</v>
      </c>
      <c r="N4884" s="5" t="s">
        <v>24</v>
      </c>
      <c r="O4884" s="49">
        <v>36</v>
      </c>
    </row>
    <row r="4885" spans="1:15" x14ac:dyDescent="0.2">
      <c r="A4885" s="48" t="s">
        <v>13631</v>
      </c>
      <c r="B4885" s="5" t="s">
        <v>10382</v>
      </c>
      <c r="C4885" s="5">
        <v>41</v>
      </c>
      <c r="D4885" s="5" t="s">
        <v>17</v>
      </c>
      <c r="E4885" s="5" t="s">
        <v>13632</v>
      </c>
      <c r="F4885" s="5">
        <v>-7373</v>
      </c>
      <c r="G4885" s="5" t="s">
        <v>78</v>
      </c>
      <c r="H4885" s="5" t="s">
        <v>194</v>
      </c>
      <c r="I4885" s="5">
        <v>138799.29</v>
      </c>
      <c r="J4885" s="5" t="s">
        <v>4103</v>
      </c>
      <c r="K4885" s="5" t="s">
        <v>81</v>
      </c>
      <c r="L4885" s="5" t="s">
        <v>32</v>
      </c>
      <c r="M4885" s="5">
        <v>2.6</v>
      </c>
      <c r="N4885" s="5" t="s">
        <v>33</v>
      </c>
      <c r="O4885" s="49">
        <v>20</v>
      </c>
    </row>
    <row r="4886" spans="1:15" x14ac:dyDescent="0.2">
      <c r="A4886" s="48" t="s">
        <v>13633</v>
      </c>
      <c r="B4886" s="5" t="s">
        <v>8036</v>
      </c>
      <c r="C4886" s="5">
        <v>26</v>
      </c>
      <c r="D4886" s="5" t="s">
        <v>17</v>
      </c>
      <c r="E4886" s="5" t="s">
        <v>13634</v>
      </c>
      <c r="F4886" s="5">
        <v>-4302</v>
      </c>
      <c r="G4886" s="5" t="s">
        <v>78</v>
      </c>
      <c r="H4886" s="5" t="s">
        <v>53</v>
      </c>
      <c r="I4886" s="5">
        <v>96917.39</v>
      </c>
      <c r="J4886" s="5" t="s">
        <v>4275</v>
      </c>
      <c r="K4886" s="5" t="s">
        <v>104</v>
      </c>
      <c r="L4886" s="5" t="s">
        <v>56</v>
      </c>
      <c r="M4886" s="5">
        <v>4.51</v>
      </c>
      <c r="N4886" s="5" t="s">
        <v>57</v>
      </c>
      <c r="O4886" s="49">
        <v>10</v>
      </c>
    </row>
    <row r="4887" spans="1:15" x14ac:dyDescent="0.2">
      <c r="A4887" s="48" t="s">
        <v>13635</v>
      </c>
      <c r="B4887" s="5" t="s">
        <v>3850</v>
      </c>
      <c r="C4887" s="5">
        <v>30</v>
      </c>
      <c r="D4887" s="5" t="s">
        <v>50</v>
      </c>
      <c r="E4887" s="5" t="s">
        <v>13636</v>
      </c>
      <c r="F4887" s="5">
        <v>-3910</v>
      </c>
      <c r="G4887" s="5" t="s">
        <v>94</v>
      </c>
      <c r="H4887" s="5" t="s">
        <v>20</v>
      </c>
      <c r="I4887" s="5">
        <v>178599.39</v>
      </c>
      <c r="J4887" s="5" t="s">
        <v>3592</v>
      </c>
      <c r="K4887" s="5" t="s">
        <v>81</v>
      </c>
      <c r="L4887" s="5" t="s">
        <v>23</v>
      </c>
      <c r="M4887" s="5">
        <v>3.15</v>
      </c>
      <c r="N4887" s="5" t="s">
        <v>41</v>
      </c>
      <c r="O4887" s="49">
        <v>23</v>
      </c>
    </row>
    <row r="4888" spans="1:15" x14ac:dyDescent="0.2">
      <c r="A4888" s="48" t="s">
        <v>13637</v>
      </c>
      <c r="B4888" s="5" t="s">
        <v>12814</v>
      </c>
      <c r="C4888" s="5">
        <v>57</v>
      </c>
      <c r="D4888" s="5" t="s">
        <v>50</v>
      </c>
      <c r="E4888" s="5" t="s">
        <v>13638</v>
      </c>
      <c r="F4888" s="5">
        <v>-4511</v>
      </c>
      <c r="G4888" s="5" t="s">
        <v>19</v>
      </c>
      <c r="H4888" s="5" t="s">
        <v>71</v>
      </c>
      <c r="I4888" s="5">
        <v>157917.23000000001</v>
      </c>
      <c r="J4888" s="5" t="s">
        <v>3009</v>
      </c>
      <c r="K4888" s="5" t="s">
        <v>104</v>
      </c>
      <c r="L4888" s="5" t="s">
        <v>56</v>
      </c>
      <c r="M4888" s="5">
        <v>4</v>
      </c>
      <c r="N4888" s="5" t="s">
        <v>41</v>
      </c>
      <c r="O4888" s="49">
        <v>17</v>
      </c>
    </row>
    <row r="4889" spans="1:15" x14ac:dyDescent="0.2">
      <c r="A4889" s="48" t="s">
        <v>13639</v>
      </c>
      <c r="B4889" s="5" t="s">
        <v>5399</v>
      </c>
      <c r="C4889" s="5">
        <v>33</v>
      </c>
      <c r="D4889" s="5" t="s">
        <v>17</v>
      </c>
      <c r="E4889" s="5" t="s">
        <v>13640</v>
      </c>
      <c r="F4889" s="5">
        <v>-10178</v>
      </c>
      <c r="G4889" s="5" t="s">
        <v>45</v>
      </c>
      <c r="H4889" s="5" t="s">
        <v>194</v>
      </c>
      <c r="I4889" s="5">
        <v>73718.48</v>
      </c>
      <c r="J4889" s="5" t="s">
        <v>1719</v>
      </c>
      <c r="K4889" s="5" t="s">
        <v>136</v>
      </c>
      <c r="L4889" s="5" t="s">
        <v>56</v>
      </c>
      <c r="M4889" s="5">
        <v>3.26</v>
      </c>
      <c r="N4889" s="5" t="s">
        <v>74</v>
      </c>
      <c r="O4889" s="49">
        <v>14</v>
      </c>
    </row>
    <row r="4890" spans="1:15" x14ac:dyDescent="0.2">
      <c r="A4890" s="48" t="s">
        <v>13641</v>
      </c>
      <c r="B4890" s="5" t="s">
        <v>5283</v>
      </c>
      <c r="C4890" s="5">
        <v>38</v>
      </c>
      <c r="D4890" s="5" t="s">
        <v>27</v>
      </c>
      <c r="E4890" s="5" t="s">
        <v>13642</v>
      </c>
      <c r="F4890" s="5">
        <v>-8552</v>
      </c>
      <c r="G4890" s="5" t="s">
        <v>78</v>
      </c>
      <c r="H4890" s="5" t="s">
        <v>20</v>
      </c>
      <c r="I4890" s="5">
        <v>145176.18</v>
      </c>
      <c r="J4890" s="5" t="s">
        <v>12873</v>
      </c>
      <c r="K4890" s="5" t="s">
        <v>47</v>
      </c>
      <c r="L4890" s="5" t="s">
        <v>73</v>
      </c>
      <c r="M4890" s="5">
        <v>3.91</v>
      </c>
      <c r="N4890" s="5" t="s">
        <v>33</v>
      </c>
      <c r="O4890" s="49">
        <v>40</v>
      </c>
    </row>
    <row r="4891" spans="1:15" x14ac:dyDescent="0.2">
      <c r="A4891" s="48" t="s">
        <v>13643</v>
      </c>
      <c r="B4891" s="5" t="s">
        <v>7550</v>
      </c>
      <c r="C4891" s="5">
        <v>40</v>
      </c>
      <c r="D4891" s="5" t="s">
        <v>27</v>
      </c>
      <c r="E4891" s="5" t="s">
        <v>11354</v>
      </c>
      <c r="F4891" s="5">
        <v>-5501</v>
      </c>
      <c r="G4891" s="5" t="s">
        <v>19</v>
      </c>
      <c r="H4891" s="5" t="s">
        <v>38</v>
      </c>
      <c r="I4891" s="5">
        <v>47066.84</v>
      </c>
      <c r="J4891" s="5" t="s">
        <v>2377</v>
      </c>
      <c r="K4891" s="5" t="s">
        <v>136</v>
      </c>
      <c r="L4891" s="5" t="s">
        <v>32</v>
      </c>
      <c r="M4891" s="5">
        <v>2.34</v>
      </c>
      <c r="N4891" s="5" t="s">
        <v>57</v>
      </c>
      <c r="O4891" s="49">
        <v>21</v>
      </c>
    </row>
    <row r="4892" spans="1:15" x14ac:dyDescent="0.2">
      <c r="A4892" s="48" t="s">
        <v>13644</v>
      </c>
      <c r="B4892" s="5" t="s">
        <v>8194</v>
      </c>
      <c r="C4892" s="5">
        <v>35</v>
      </c>
      <c r="D4892" s="5" t="s">
        <v>17</v>
      </c>
      <c r="E4892" s="5" t="s">
        <v>13645</v>
      </c>
      <c r="F4892" s="5">
        <v>-4284</v>
      </c>
      <c r="G4892" s="5" t="s">
        <v>78</v>
      </c>
      <c r="H4892" s="5" t="s">
        <v>66</v>
      </c>
      <c r="I4892" s="5">
        <v>95101.94</v>
      </c>
      <c r="J4892" s="5" t="s">
        <v>6230</v>
      </c>
      <c r="K4892" s="5" t="s">
        <v>55</v>
      </c>
      <c r="L4892" s="5" t="s">
        <v>23</v>
      </c>
      <c r="M4892" s="5">
        <v>2.7</v>
      </c>
      <c r="N4892" s="5" t="s">
        <v>33</v>
      </c>
      <c r="O4892" s="49">
        <v>25</v>
      </c>
    </row>
    <row r="4893" spans="1:15" x14ac:dyDescent="0.2">
      <c r="A4893" s="48" t="s">
        <v>13646</v>
      </c>
      <c r="B4893" s="5" t="s">
        <v>4091</v>
      </c>
      <c r="C4893" s="5">
        <v>24</v>
      </c>
      <c r="D4893" s="5" t="s">
        <v>17</v>
      </c>
      <c r="E4893" s="5" t="s">
        <v>13647</v>
      </c>
      <c r="F4893" s="5">
        <v>-10617</v>
      </c>
      <c r="G4893" s="5" t="s">
        <v>85</v>
      </c>
      <c r="H4893" s="5" t="s">
        <v>173</v>
      </c>
      <c r="I4893" s="5">
        <v>150325.71</v>
      </c>
      <c r="J4893" s="5" t="s">
        <v>1242</v>
      </c>
      <c r="K4893" s="5" t="s">
        <v>136</v>
      </c>
      <c r="L4893" s="5" t="s">
        <v>23</v>
      </c>
      <c r="M4893" s="5">
        <v>3.86</v>
      </c>
      <c r="N4893" s="5" t="s">
        <v>24</v>
      </c>
      <c r="O4893" s="49">
        <v>1</v>
      </c>
    </row>
    <row r="4894" spans="1:15" x14ac:dyDescent="0.2">
      <c r="A4894" s="48" t="s">
        <v>13648</v>
      </c>
      <c r="B4894" s="5" t="s">
        <v>2972</v>
      </c>
      <c r="C4894" s="5">
        <v>24</v>
      </c>
      <c r="D4894" s="5" t="s">
        <v>27</v>
      </c>
      <c r="E4894" s="5" t="s">
        <v>13649</v>
      </c>
      <c r="F4894" s="5">
        <v>-7766</v>
      </c>
      <c r="G4894" s="5" t="s">
        <v>37</v>
      </c>
      <c r="H4894" s="5" t="s">
        <v>194</v>
      </c>
      <c r="I4894" s="5">
        <v>139460.34</v>
      </c>
      <c r="J4894" s="5" t="s">
        <v>9895</v>
      </c>
      <c r="K4894" s="5" t="s">
        <v>40</v>
      </c>
      <c r="L4894" s="5" t="s">
        <v>23</v>
      </c>
      <c r="M4894" s="5">
        <v>3.58</v>
      </c>
      <c r="N4894" s="5" t="s">
        <v>74</v>
      </c>
      <c r="O4894" s="49">
        <v>3</v>
      </c>
    </row>
    <row r="4895" spans="1:15" x14ac:dyDescent="0.2">
      <c r="A4895" s="48" t="s">
        <v>13650</v>
      </c>
      <c r="B4895" s="5" t="s">
        <v>6863</v>
      </c>
      <c r="C4895" s="5">
        <v>30</v>
      </c>
      <c r="D4895" s="5" t="s">
        <v>17</v>
      </c>
      <c r="E4895" s="5" t="s">
        <v>13651</v>
      </c>
      <c r="F4895" s="5">
        <v>-6953</v>
      </c>
      <c r="G4895" s="5" t="s">
        <v>29</v>
      </c>
      <c r="H4895" s="5" t="s">
        <v>20</v>
      </c>
      <c r="I4895" s="5">
        <v>171479.89</v>
      </c>
      <c r="J4895" s="5" t="s">
        <v>2751</v>
      </c>
      <c r="K4895" s="5" t="s">
        <v>127</v>
      </c>
      <c r="L4895" s="5" t="s">
        <v>23</v>
      </c>
      <c r="M4895" s="5">
        <v>3.83</v>
      </c>
      <c r="N4895" s="5" t="s">
        <v>33</v>
      </c>
      <c r="O4895" s="49">
        <v>39</v>
      </c>
    </row>
    <row r="4896" spans="1:15" x14ac:dyDescent="0.2">
      <c r="A4896" s="48" t="s">
        <v>13652</v>
      </c>
      <c r="B4896" s="5" t="s">
        <v>8449</v>
      </c>
      <c r="C4896" s="5">
        <v>31</v>
      </c>
      <c r="D4896" s="5" t="s">
        <v>50</v>
      </c>
      <c r="E4896" s="5" t="s">
        <v>13653</v>
      </c>
      <c r="F4896" s="5">
        <v>-4152</v>
      </c>
      <c r="G4896" s="5" t="s">
        <v>85</v>
      </c>
      <c r="H4896" s="5" t="s">
        <v>173</v>
      </c>
      <c r="I4896" s="5">
        <v>155536.79999999999</v>
      </c>
      <c r="J4896" s="5" t="s">
        <v>2988</v>
      </c>
      <c r="K4896" s="5" t="s">
        <v>104</v>
      </c>
      <c r="L4896" s="5" t="s">
        <v>73</v>
      </c>
      <c r="M4896" s="5">
        <v>4.97</v>
      </c>
      <c r="N4896" s="5" t="s">
        <v>24</v>
      </c>
      <c r="O4896" s="49">
        <v>31</v>
      </c>
    </row>
    <row r="4897" spans="1:15" x14ac:dyDescent="0.2">
      <c r="A4897" s="48" t="s">
        <v>13654</v>
      </c>
      <c r="B4897" s="5" t="s">
        <v>13655</v>
      </c>
      <c r="C4897" s="5">
        <v>57</v>
      </c>
      <c r="D4897" s="5" t="s">
        <v>27</v>
      </c>
      <c r="E4897" s="5" t="s">
        <v>13656</v>
      </c>
      <c r="F4897" s="5">
        <v>-5022</v>
      </c>
      <c r="G4897" s="5" t="s">
        <v>19</v>
      </c>
      <c r="H4897" s="5" t="s">
        <v>194</v>
      </c>
      <c r="I4897" s="5">
        <v>73009.210000000006</v>
      </c>
      <c r="J4897" s="5" t="s">
        <v>1783</v>
      </c>
      <c r="K4897" s="5" t="s">
        <v>104</v>
      </c>
      <c r="L4897" s="5" t="s">
        <v>32</v>
      </c>
      <c r="M4897" s="5">
        <v>2.66</v>
      </c>
      <c r="N4897" s="5" t="s">
        <v>57</v>
      </c>
      <c r="O4897" s="49">
        <v>2</v>
      </c>
    </row>
    <row r="4898" spans="1:15" x14ac:dyDescent="0.2">
      <c r="A4898" s="48" t="s">
        <v>13657</v>
      </c>
      <c r="B4898" s="5" t="s">
        <v>13658</v>
      </c>
      <c r="C4898" s="5">
        <v>42</v>
      </c>
      <c r="D4898" s="5" t="s">
        <v>50</v>
      </c>
      <c r="E4898" s="5" t="s">
        <v>13659</v>
      </c>
      <c r="F4898" s="5">
        <v>-9534</v>
      </c>
      <c r="G4898" s="5" t="s">
        <v>37</v>
      </c>
      <c r="H4898" s="5" t="s">
        <v>53</v>
      </c>
      <c r="I4898" s="5">
        <v>159204.72</v>
      </c>
      <c r="J4898" s="5" t="s">
        <v>2925</v>
      </c>
      <c r="K4898" s="5" t="s">
        <v>40</v>
      </c>
      <c r="L4898" s="5" t="s">
        <v>23</v>
      </c>
      <c r="M4898" s="5">
        <v>4.29</v>
      </c>
      <c r="N4898" s="5" t="s">
        <v>33</v>
      </c>
      <c r="O4898" s="49">
        <v>26</v>
      </c>
    </row>
    <row r="4899" spans="1:15" x14ac:dyDescent="0.2">
      <c r="A4899" s="48" t="s">
        <v>13660</v>
      </c>
      <c r="B4899" s="5" t="s">
        <v>10548</v>
      </c>
      <c r="C4899" s="5">
        <v>40</v>
      </c>
      <c r="D4899" s="5" t="s">
        <v>50</v>
      </c>
      <c r="E4899" s="5" t="s">
        <v>13661</v>
      </c>
      <c r="F4899" s="5">
        <v>-2616</v>
      </c>
      <c r="G4899" s="5" t="s">
        <v>85</v>
      </c>
      <c r="H4899" s="5" t="s">
        <v>71</v>
      </c>
      <c r="I4899" s="5">
        <v>137396.75</v>
      </c>
      <c r="J4899" s="5" t="s">
        <v>1258</v>
      </c>
      <c r="K4899" s="5" t="s">
        <v>22</v>
      </c>
      <c r="L4899" s="5" t="s">
        <v>56</v>
      </c>
      <c r="M4899" s="5">
        <v>1.71</v>
      </c>
      <c r="N4899" s="5" t="s">
        <v>24</v>
      </c>
      <c r="O4899" s="49">
        <v>36</v>
      </c>
    </row>
    <row r="4900" spans="1:15" x14ac:dyDescent="0.2">
      <c r="A4900" s="48" t="s">
        <v>13662</v>
      </c>
      <c r="B4900" s="5" t="s">
        <v>10570</v>
      </c>
      <c r="C4900" s="5">
        <v>62</v>
      </c>
      <c r="D4900" s="5" t="s">
        <v>50</v>
      </c>
      <c r="E4900" s="5" t="s">
        <v>13663</v>
      </c>
      <c r="F4900" s="5">
        <v>-3413</v>
      </c>
      <c r="G4900" s="5" t="s">
        <v>37</v>
      </c>
      <c r="H4900" s="5" t="s">
        <v>71</v>
      </c>
      <c r="I4900" s="5">
        <v>36223.199999999997</v>
      </c>
      <c r="J4900" s="5" t="s">
        <v>7606</v>
      </c>
      <c r="K4900" s="5" t="s">
        <v>22</v>
      </c>
      <c r="L4900" s="5" t="s">
        <v>32</v>
      </c>
      <c r="M4900" s="5">
        <v>2.98</v>
      </c>
      <c r="N4900" s="5" t="s">
        <v>57</v>
      </c>
      <c r="O4900" s="49">
        <v>9</v>
      </c>
    </row>
    <row r="4901" spans="1:15" x14ac:dyDescent="0.2">
      <c r="A4901" s="48" t="s">
        <v>13664</v>
      </c>
      <c r="B4901" s="5" t="s">
        <v>3910</v>
      </c>
      <c r="C4901" s="5">
        <v>22</v>
      </c>
      <c r="D4901" s="5" t="s">
        <v>17</v>
      </c>
      <c r="E4901" s="5" t="s">
        <v>13665</v>
      </c>
      <c r="F4901" s="5">
        <v>-8781</v>
      </c>
      <c r="G4901" s="5" t="s">
        <v>45</v>
      </c>
      <c r="H4901" s="5" t="s">
        <v>144</v>
      </c>
      <c r="I4901" s="5">
        <v>135572.71</v>
      </c>
      <c r="J4901" s="5" t="s">
        <v>7555</v>
      </c>
      <c r="K4901" s="5" t="s">
        <v>40</v>
      </c>
      <c r="L4901" s="5" t="s">
        <v>73</v>
      </c>
      <c r="M4901" s="5">
        <v>2.79</v>
      </c>
      <c r="N4901" s="5" t="s">
        <v>74</v>
      </c>
      <c r="O4901" s="49">
        <v>23</v>
      </c>
    </row>
    <row r="4902" spans="1:15" x14ac:dyDescent="0.2">
      <c r="A4902" s="48" t="s">
        <v>13666</v>
      </c>
      <c r="B4902" s="5" t="s">
        <v>2536</v>
      </c>
      <c r="C4902" s="5">
        <v>46</v>
      </c>
      <c r="D4902" s="5" t="s">
        <v>27</v>
      </c>
      <c r="E4902" s="5" t="s">
        <v>13667</v>
      </c>
      <c r="F4902" s="5">
        <v>-6732</v>
      </c>
      <c r="G4902" s="5" t="s">
        <v>94</v>
      </c>
      <c r="H4902" s="5" t="s">
        <v>66</v>
      </c>
      <c r="I4902" s="5">
        <v>79758.94</v>
      </c>
      <c r="J4902" s="5" t="s">
        <v>1254</v>
      </c>
      <c r="K4902" s="5" t="s">
        <v>127</v>
      </c>
      <c r="L4902" s="5" t="s">
        <v>23</v>
      </c>
      <c r="M4902" s="5">
        <v>3.95</v>
      </c>
      <c r="N4902" s="5" t="s">
        <v>33</v>
      </c>
      <c r="O4902" s="49">
        <v>29</v>
      </c>
    </row>
    <row r="4903" spans="1:15" x14ac:dyDescent="0.2">
      <c r="A4903" s="48" t="s">
        <v>13668</v>
      </c>
      <c r="B4903" s="5" t="s">
        <v>9561</v>
      </c>
      <c r="C4903" s="5">
        <v>61</v>
      </c>
      <c r="D4903" s="5" t="s">
        <v>17</v>
      </c>
      <c r="E4903" s="5" t="s">
        <v>13669</v>
      </c>
      <c r="F4903" s="5">
        <v>-7564</v>
      </c>
      <c r="G4903" s="5" t="s">
        <v>19</v>
      </c>
      <c r="H4903" s="5" t="s">
        <v>38</v>
      </c>
      <c r="I4903" s="5">
        <v>140333.18</v>
      </c>
      <c r="J4903" s="5" t="s">
        <v>695</v>
      </c>
      <c r="K4903" s="5" t="s">
        <v>22</v>
      </c>
      <c r="L4903" s="5" t="s">
        <v>73</v>
      </c>
      <c r="M4903" s="5">
        <v>3.39</v>
      </c>
      <c r="N4903" s="5" t="s">
        <v>74</v>
      </c>
      <c r="O4903" s="49">
        <v>22</v>
      </c>
    </row>
    <row r="4904" spans="1:15" x14ac:dyDescent="0.2">
      <c r="A4904" s="48" t="s">
        <v>13670</v>
      </c>
      <c r="B4904" s="5" t="s">
        <v>9849</v>
      </c>
      <c r="C4904" s="5">
        <v>35</v>
      </c>
      <c r="D4904" s="5" t="s">
        <v>27</v>
      </c>
      <c r="E4904" s="5" t="s">
        <v>13671</v>
      </c>
      <c r="F4904" s="5">
        <v>-4691</v>
      </c>
      <c r="G4904" s="5" t="s">
        <v>37</v>
      </c>
      <c r="H4904" s="5" t="s">
        <v>71</v>
      </c>
      <c r="I4904" s="5">
        <v>42938.15</v>
      </c>
      <c r="J4904" s="5" t="s">
        <v>103</v>
      </c>
      <c r="K4904" s="5" t="s">
        <v>62</v>
      </c>
      <c r="L4904" s="5" t="s">
        <v>32</v>
      </c>
      <c r="M4904" s="5">
        <v>1.1000000000000001</v>
      </c>
      <c r="N4904" s="5" t="s">
        <v>41</v>
      </c>
      <c r="O4904" s="49">
        <v>2</v>
      </c>
    </row>
    <row r="4905" spans="1:15" x14ac:dyDescent="0.2">
      <c r="A4905" s="48" t="s">
        <v>13672</v>
      </c>
      <c r="B4905" s="5" t="s">
        <v>3646</v>
      </c>
      <c r="C4905" s="5">
        <v>22</v>
      </c>
      <c r="D4905" s="5" t="s">
        <v>27</v>
      </c>
      <c r="E4905" s="5" t="s">
        <v>13673</v>
      </c>
      <c r="F4905" s="5">
        <v>-10085</v>
      </c>
      <c r="G4905" s="5" t="s">
        <v>29</v>
      </c>
      <c r="H4905" s="5" t="s">
        <v>38</v>
      </c>
      <c r="I4905" s="5">
        <v>143111.51</v>
      </c>
      <c r="J4905" s="5" t="s">
        <v>566</v>
      </c>
      <c r="K4905" s="5" t="s">
        <v>118</v>
      </c>
      <c r="L4905" s="5" t="s">
        <v>56</v>
      </c>
      <c r="M4905" s="5">
        <v>3.93</v>
      </c>
      <c r="N4905" s="5" t="s">
        <v>41</v>
      </c>
      <c r="O4905" s="49">
        <v>18</v>
      </c>
    </row>
    <row r="4906" spans="1:15" x14ac:dyDescent="0.2">
      <c r="A4906" s="48" t="s">
        <v>13674</v>
      </c>
      <c r="B4906" s="5" t="s">
        <v>13675</v>
      </c>
      <c r="C4906" s="5">
        <v>54</v>
      </c>
      <c r="D4906" s="5" t="s">
        <v>27</v>
      </c>
      <c r="E4906" s="5" t="s">
        <v>13676</v>
      </c>
      <c r="F4906" s="5">
        <v>-2167</v>
      </c>
      <c r="G4906" s="5" t="s">
        <v>94</v>
      </c>
      <c r="H4906" s="5" t="s">
        <v>53</v>
      </c>
      <c r="I4906" s="5">
        <v>165049.5</v>
      </c>
      <c r="J4906" s="5" t="s">
        <v>937</v>
      </c>
      <c r="K4906" s="5" t="s">
        <v>104</v>
      </c>
      <c r="L4906" s="5" t="s">
        <v>56</v>
      </c>
      <c r="M4906" s="5">
        <v>1.68</v>
      </c>
      <c r="N4906" s="5" t="s">
        <v>33</v>
      </c>
      <c r="O4906" s="49">
        <v>33</v>
      </c>
    </row>
    <row r="4907" spans="1:15" x14ac:dyDescent="0.2">
      <c r="A4907" s="48" t="s">
        <v>13677</v>
      </c>
      <c r="B4907" s="5" t="s">
        <v>5795</v>
      </c>
      <c r="C4907" s="5">
        <v>29</v>
      </c>
      <c r="D4907" s="5" t="s">
        <v>50</v>
      </c>
      <c r="E4907" s="5" t="s">
        <v>13678</v>
      </c>
      <c r="F4907" s="5">
        <v>-5113</v>
      </c>
      <c r="G4907" s="5" t="s">
        <v>116</v>
      </c>
      <c r="H4907" s="5" t="s">
        <v>30</v>
      </c>
      <c r="I4907" s="5">
        <v>178296.74</v>
      </c>
      <c r="J4907" s="5" t="s">
        <v>1838</v>
      </c>
      <c r="K4907" s="5" t="s">
        <v>127</v>
      </c>
      <c r="L4907" s="5" t="s">
        <v>23</v>
      </c>
      <c r="M4907" s="5">
        <v>2.76</v>
      </c>
      <c r="N4907" s="5" t="s">
        <v>74</v>
      </c>
      <c r="O4907" s="49">
        <v>3</v>
      </c>
    </row>
    <row r="4908" spans="1:15" x14ac:dyDescent="0.2">
      <c r="A4908" s="48" t="s">
        <v>13679</v>
      </c>
      <c r="B4908" s="5" t="s">
        <v>4968</v>
      </c>
      <c r="C4908" s="5">
        <v>63</v>
      </c>
      <c r="D4908" s="5" t="s">
        <v>17</v>
      </c>
      <c r="E4908" s="5" t="s">
        <v>13680</v>
      </c>
      <c r="F4908" s="5">
        <v>-3111</v>
      </c>
      <c r="G4908" s="5" t="s">
        <v>37</v>
      </c>
      <c r="H4908" s="5" t="s">
        <v>20</v>
      </c>
      <c r="I4908" s="5">
        <v>67907.22</v>
      </c>
      <c r="J4908" s="5" t="s">
        <v>2791</v>
      </c>
      <c r="K4908" s="5" t="s">
        <v>81</v>
      </c>
      <c r="L4908" s="5" t="s">
        <v>73</v>
      </c>
      <c r="M4908" s="5">
        <v>1.98</v>
      </c>
      <c r="N4908" s="5" t="s">
        <v>41</v>
      </c>
      <c r="O4908" s="49">
        <v>18</v>
      </c>
    </row>
    <row r="4909" spans="1:15" x14ac:dyDescent="0.2">
      <c r="A4909" s="48" t="s">
        <v>13681</v>
      </c>
      <c r="B4909" s="5" t="s">
        <v>12147</v>
      </c>
      <c r="C4909" s="5">
        <v>25</v>
      </c>
      <c r="D4909" s="5" t="s">
        <v>50</v>
      </c>
      <c r="E4909" s="5" t="s">
        <v>13682</v>
      </c>
      <c r="F4909" s="5">
        <v>-7804</v>
      </c>
      <c r="G4909" s="5" t="s">
        <v>99</v>
      </c>
      <c r="H4909" s="5" t="s">
        <v>38</v>
      </c>
      <c r="I4909" s="5">
        <v>125411.87</v>
      </c>
      <c r="J4909" s="5" t="s">
        <v>822</v>
      </c>
      <c r="K4909" s="5" t="s">
        <v>55</v>
      </c>
      <c r="L4909" s="5" t="s">
        <v>56</v>
      </c>
      <c r="M4909" s="5">
        <v>3.89</v>
      </c>
      <c r="N4909" s="5" t="s">
        <v>41</v>
      </c>
      <c r="O4909" s="49">
        <v>37</v>
      </c>
    </row>
    <row r="4910" spans="1:15" x14ac:dyDescent="0.2">
      <c r="A4910" s="48" t="s">
        <v>13683</v>
      </c>
      <c r="B4910" s="5" t="s">
        <v>7610</v>
      </c>
      <c r="C4910" s="5">
        <v>36</v>
      </c>
      <c r="D4910" s="5" t="s">
        <v>50</v>
      </c>
      <c r="E4910" s="5" t="s">
        <v>13684</v>
      </c>
      <c r="F4910" s="5">
        <v>-7406</v>
      </c>
      <c r="G4910" s="5" t="s">
        <v>78</v>
      </c>
      <c r="H4910" s="5" t="s">
        <v>173</v>
      </c>
      <c r="I4910" s="5">
        <v>95690.54</v>
      </c>
      <c r="J4910" s="5" t="s">
        <v>344</v>
      </c>
      <c r="K4910" s="5" t="s">
        <v>136</v>
      </c>
      <c r="L4910" s="5" t="s">
        <v>56</v>
      </c>
      <c r="M4910" s="5">
        <v>2.41</v>
      </c>
      <c r="N4910" s="5" t="s">
        <v>74</v>
      </c>
      <c r="O4910" s="49">
        <v>27</v>
      </c>
    </row>
    <row r="4911" spans="1:15" x14ac:dyDescent="0.2">
      <c r="A4911" s="48" t="s">
        <v>13685</v>
      </c>
      <c r="B4911" s="5" t="s">
        <v>3608</v>
      </c>
      <c r="C4911" s="5">
        <v>36</v>
      </c>
      <c r="D4911" s="5" t="s">
        <v>27</v>
      </c>
      <c r="E4911" s="5" t="s">
        <v>3609</v>
      </c>
      <c r="F4911" s="5">
        <v>-8283</v>
      </c>
      <c r="G4911" s="5" t="s">
        <v>52</v>
      </c>
      <c r="H4911" s="5" t="s">
        <v>66</v>
      </c>
      <c r="I4911" s="5">
        <v>88614.77</v>
      </c>
      <c r="J4911" s="5" t="s">
        <v>7038</v>
      </c>
      <c r="K4911" s="5" t="s">
        <v>118</v>
      </c>
      <c r="L4911" s="5" t="s">
        <v>32</v>
      </c>
      <c r="M4911" s="5">
        <v>2.54</v>
      </c>
      <c r="N4911" s="5" t="s">
        <v>57</v>
      </c>
      <c r="O4911" s="49">
        <v>11</v>
      </c>
    </row>
    <row r="4912" spans="1:15" x14ac:dyDescent="0.2">
      <c r="A4912" s="48" t="s">
        <v>13686</v>
      </c>
      <c r="B4912" s="5" t="s">
        <v>3410</v>
      </c>
      <c r="C4912" s="5">
        <v>43</v>
      </c>
      <c r="D4912" s="5" t="s">
        <v>50</v>
      </c>
      <c r="E4912" s="5" t="s">
        <v>13687</v>
      </c>
      <c r="F4912" s="5">
        <v>-6248</v>
      </c>
      <c r="G4912" s="5" t="s">
        <v>45</v>
      </c>
      <c r="H4912" s="5" t="s">
        <v>144</v>
      </c>
      <c r="I4912" s="5">
        <v>119285.98</v>
      </c>
      <c r="J4912" s="5" t="s">
        <v>9818</v>
      </c>
      <c r="K4912" s="5" t="s">
        <v>55</v>
      </c>
      <c r="L4912" s="5" t="s">
        <v>32</v>
      </c>
      <c r="M4912" s="5">
        <v>2.11</v>
      </c>
      <c r="N4912" s="5" t="s">
        <v>74</v>
      </c>
      <c r="O4912" s="49">
        <v>5</v>
      </c>
    </row>
    <row r="4913" spans="1:15" x14ac:dyDescent="0.2">
      <c r="A4913" s="48" t="s">
        <v>13688</v>
      </c>
      <c r="B4913" s="5" t="s">
        <v>7777</v>
      </c>
      <c r="C4913" s="5">
        <v>29</v>
      </c>
      <c r="D4913" s="5" t="s">
        <v>50</v>
      </c>
      <c r="E4913" s="5" t="s">
        <v>13689</v>
      </c>
      <c r="F4913" s="5">
        <v>-9244</v>
      </c>
      <c r="G4913" s="5" t="s">
        <v>94</v>
      </c>
      <c r="H4913" s="5" t="s">
        <v>30</v>
      </c>
      <c r="I4913" s="5">
        <v>51333.919999999998</v>
      </c>
      <c r="J4913" s="5" t="s">
        <v>13690</v>
      </c>
      <c r="K4913" s="5" t="s">
        <v>81</v>
      </c>
      <c r="L4913" s="5" t="s">
        <v>32</v>
      </c>
      <c r="M4913" s="5">
        <v>4.1399999999999997</v>
      </c>
      <c r="N4913" s="5" t="s">
        <v>74</v>
      </c>
      <c r="O4913" s="49">
        <v>21</v>
      </c>
    </row>
    <row r="4914" spans="1:15" x14ac:dyDescent="0.2">
      <c r="A4914" s="48" t="s">
        <v>13691</v>
      </c>
      <c r="B4914" s="5" t="s">
        <v>1053</v>
      </c>
      <c r="C4914" s="5">
        <v>59</v>
      </c>
      <c r="D4914" s="5" t="s">
        <v>17</v>
      </c>
      <c r="E4914" s="5" t="s">
        <v>13692</v>
      </c>
      <c r="F4914" s="5">
        <v>-6395</v>
      </c>
      <c r="G4914" s="5" t="s">
        <v>29</v>
      </c>
      <c r="H4914" s="5" t="s">
        <v>144</v>
      </c>
      <c r="I4914" s="5">
        <v>118778.55</v>
      </c>
      <c r="J4914" s="5" t="s">
        <v>2850</v>
      </c>
      <c r="K4914" s="5" t="s">
        <v>22</v>
      </c>
      <c r="L4914" s="5" t="s">
        <v>56</v>
      </c>
      <c r="M4914" s="5">
        <v>1.76</v>
      </c>
      <c r="N4914" s="5" t="s">
        <v>57</v>
      </c>
      <c r="O4914" s="49">
        <v>39</v>
      </c>
    </row>
    <row r="4915" spans="1:15" x14ac:dyDescent="0.2">
      <c r="A4915" s="48" t="s">
        <v>13693</v>
      </c>
      <c r="B4915" s="5" t="s">
        <v>7092</v>
      </c>
      <c r="C4915" s="5">
        <v>28</v>
      </c>
      <c r="D4915" s="5" t="s">
        <v>27</v>
      </c>
      <c r="E4915" s="5" t="s">
        <v>13694</v>
      </c>
      <c r="F4915" s="5">
        <v>-6080</v>
      </c>
      <c r="G4915" s="5" t="s">
        <v>52</v>
      </c>
      <c r="H4915" s="5" t="s">
        <v>20</v>
      </c>
      <c r="I4915" s="5">
        <v>97117.62</v>
      </c>
      <c r="J4915" s="5" t="s">
        <v>3762</v>
      </c>
      <c r="K4915" s="5" t="s">
        <v>118</v>
      </c>
      <c r="L4915" s="5" t="s">
        <v>56</v>
      </c>
      <c r="M4915" s="5">
        <v>1.78</v>
      </c>
      <c r="N4915" s="5" t="s">
        <v>57</v>
      </c>
      <c r="O4915" s="49">
        <v>18</v>
      </c>
    </row>
    <row r="4916" spans="1:15" x14ac:dyDescent="0.2">
      <c r="A4916" s="48" t="s">
        <v>13695</v>
      </c>
      <c r="B4916" s="5" t="s">
        <v>4384</v>
      </c>
      <c r="C4916" s="5">
        <v>36</v>
      </c>
      <c r="D4916" s="5" t="s">
        <v>27</v>
      </c>
      <c r="E4916" s="5" t="s">
        <v>13696</v>
      </c>
      <c r="F4916" s="5">
        <v>-8498</v>
      </c>
      <c r="G4916" s="5" t="s">
        <v>29</v>
      </c>
      <c r="H4916" s="5" t="s">
        <v>79</v>
      </c>
      <c r="I4916" s="5">
        <v>78749.47</v>
      </c>
      <c r="J4916" s="5" t="s">
        <v>3746</v>
      </c>
      <c r="K4916" s="5" t="s">
        <v>40</v>
      </c>
      <c r="L4916" s="5" t="s">
        <v>56</v>
      </c>
      <c r="M4916" s="5">
        <v>1.1399999999999999</v>
      </c>
      <c r="N4916" s="5" t="s">
        <v>41</v>
      </c>
      <c r="O4916" s="49">
        <v>16</v>
      </c>
    </row>
    <row r="4917" spans="1:15" x14ac:dyDescent="0.2">
      <c r="A4917" s="48" t="s">
        <v>13697</v>
      </c>
      <c r="B4917" s="5" t="s">
        <v>1428</v>
      </c>
      <c r="C4917" s="5">
        <v>45</v>
      </c>
      <c r="D4917" s="5" t="s">
        <v>50</v>
      </c>
      <c r="E4917" s="5" t="s">
        <v>13698</v>
      </c>
      <c r="F4917" s="5">
        <v>-8574</v>
      </c>
      <c r="G4917" s="5" t="s">
        <v>19</v>
      </c>
      <c r="H4917" s="5" t="s">
        <v>66</v>
      </c>
      <c r="I4917" s="5">
        <v>39139.89</v>
      </c>
      <c r="J4917" s="5" t="s">
        <v>4110</v>
      </c>
      <c r="K4917" s="5" t="s">
        <v>136</v>
      </c>
      <c r="L4917" s="5" t="s">
        <v>32</v>
      </c>
      <c r="M4917" s="5">
        <v>1.25</v>
      </c>
      <c r="N4917" s="5" t="s">
        <v>57</v>
      </c>
      <c r="O4917" s="49">
        <v>5</v>
      </c>
    </row>
    <row r="4918" spans="1:15" x14ac:dyDescent="0.2">
      <c r="A4918" s="48" t="s">
        <v>13699</v>
      </c>
      <c r="B4918" s="5" t="s">
        <v>11377</v>
      </c>
      <c r="C4918" s="5">
        <v>30</v>
      </c>
      <c r="D4918" s="5" t="s">
        <v>17</v>
      </c>
      <c r="E4918" s="5" t="s">
        <v>13700</v>
      </c>
      <c r="F4918" s="5">
        <v>-7039</v>
      </c>
      <c r="G4918" s="5" t="s">
        <v>37</v>
      </c>
      <c r="H4918" s="5" t="s">
        <v>194</v>
      </c>
      <c r="I4918" s="5">
        <v>43222.6</v>
      </c>
      <c r="J4918" s="5" t="s">
        <v>2077</v>
      </c>
      <c r="K4918" s="5" t="s">
        <v>40</v>
      </c>
      <c r="L4918" s="5" t="s">
        <v>73</v>
      </c>
      <c r="M4918" s="5">
        <v>1.41</v>
      </c>
      <c r="N4918" s="5" t="s">
        <v>33</v>
      </c>
      <c r="O4918" s="49">
        <v>27</v>
      </c>
    </row>
    <row r="4919" spans="1:15" x14ac:dyDescent="0.2">
      <c r="A4919" s="48" t="s">
        <v>13701</v>
      </c>
      <c r="B4919" s="5" t="s">
        <v>1667</v>
      </c>
      <c r="C4919" s="5">
        <v>31</v>
      </c>
      <c r="D4919" s="5" t="s">
        <v>50</v>
      </c>
      <c r="E4919" s="5" t="s">
        <v>13702</v>
      </c>
      <c r="F4919" s="5">
        <v>-4257</v>
      </c>
      <c r="G4919" s="5" t="s">
        <v>94</v>
      </c>
      <c r="H4919" s="5" t="s">
        <v>71</v>
      </c>
      <c r="I4919" s="5">
        <v>165607.88</v>
      </c>
      <c r="J4919" s="5" t="s">
        <v>2339</v>
      </c>
      <c r="K4919" s="5" t="s">
        <v>22</v>
      </c>
      <c r="L4919" s="5" t="s">
        <v>56</v>
      </c>
      <c r="M4919" s="5">
        <v>2.21</v>
      </c>
      <c r="N4919" s="5" t="s">
        <v>74</v>
      </c>
      <c r="O4919" s="49">
        <v>6</v>
      </c>
    </row>
    <row r="4920" spans="1:15" x14ac:dyDescent="0.2">
      <c r="A4920" s="48" t="s">
        <v>13703</v>
      </c>
      <c r="B4920" s="5" t="s">
        <v>7881</v>
      </c>
      <c r="C4920" s="5">
        <v>55</v>
      </c>
      <c r="D4920" s="5" t="s">
        <v>50</v>
      </c>
      <c r="E4920" s="5" t="s">
        <v>13704</v>
      </c>
      <c r="F4920" s="5">
        <v>-10742</v>
      </c>
      <c r="G4920" s="5" t="s">
        <v>85</v>
      </c>
      <c r="H4920" s="5" t="s">
        <v>30</v>
      </c>
      <c r="I4920" s="5">
        <v>177631.72</v>
      </c>
      <c r="J4920" s="5" t="s">
        <v>3953</v>
      </c>
      <c r="K4920" s="5" t="s">
        <v>118</v>
      </c>
      <c r="L4920" s="5" t="s">
        <v>73</v>
      </c>
      <c r="M4920" s="5">
        <v>2.29</v>
      </c>
      <c r="N4920" s="5" t="s">
        <v>57</v>
      </c>
      <c r="O4920" s="49">
        <v>7</v>
      </c>
    </row>
    <row r="4921" spans="1:15" x14ac:dyDescent="0.2">
      <c r="A4921" s="48" t="s">
        <v>13705</v>
      </c>
      <c r="B4921" s="5" t="s">
        <v>8620</v>
      </c>
      <c r="C4921" s="5">
        <v>58</v>
      </c>
      <c r="D4921" s="5" t="s">
        <v>17</v>
      </c>
      <c r="E4921" s="5" t="s">
        <v>13706</v>
      </c>
      <c r="F4921" s="5">
        <v>-9493</v>
      </c>
      <c r="G4921" s="5" t="s">
        <v>45</v>
      </c>
      <c r="H4921" s="5" t="s">
        <v>194</v>
      </c>
      <c r="I4921" s="5">
        <v>135985.43</v>
      </c>
      <c r="J4921" s="5" t="s">
        <v>5593</v>
      </c>
      <c r="K4921" s="5" t="s">
        <v>22</v>
      </c>
      <c r="L4921" s="5" t="s">
        <v>32</v>
      </c>
      <c r="M4921" s="5">
        <v>3.94</v>
      </c>
      <c r="N4921" s="5" t="s">
        <v>57</v>
      </c>
      <c r="O4921" s="49">
        <v>28</v>
      </c>
    </row>
    <row r="4922" spans="1:15" x14ac:dyDescent="0.2">
      <c r="A4922" s="48" t="s">
        <v>13707</v>
      </c>
      <c r="B4922" s="5" t="s">
        <v>2063</v>
      </c>
      <c r="C4922" s="5">
        <v>52</v>
      </c>
      <c r="D4922" s="5" t="s">
        <v>27</v>
      </c>
      <c r="E4922" s="5" t="s">
        <v>13708</v>
      </c>
      <c r="F4922" s="5">
        <v>-3807</v>
      </c>
      <c r="G4922" s="5" t="s">
        <v>85</v>
      </c>
      <c r="H4922" s="5" t="s">
        <v>194</v>
      </c>
      <c r="I4922" s="5">
        <v>128714.24000000001</v>
      </c>
      <c r="J4922" s="5" t="s">
        <v>4045</v>
      </c>
      <c r="K4922" s="5" t="s">
        <v>40</v>
      </c>
      <c r="L4922" s="5" t="s">
        <v>73</v>
      </c>
      <c r="M4922" s="5">
        <v>2.04</v>
      </c>
      <c r="N4922" s="5" t="s">
        <v>74</v>
      </c>
      <c r="O4922" s="49">
        <v>3</v>
      </c>
    </row>
    <row r="4923" spans="1:15" x14ac:dyDescent="0.2">
      <c r="A4923" s="48" t="s">
        <v>13709</v>
      </c>
      <c r="B4923" s="5" t="s">
        <v>11976</v>
      </c>
      <c r="C4923" s="5">
        <v>38</v>
      </c>
      <c r="D4923" s="5" t="s">
        <v>17</v>
      </c>
      <c r="E4923" s="5" t="s">
        <v>13710</v>
      </c>
      <c r="F4923" s="5">
        <v>-4698</v>
      </c>
      <c r="G4923" s="5" t="s">
        <v>78</v>
      </c>
      <c r="H4923" s="5" t="s">
        <v>53</v>
      </c>
      <c r="I4923" s="5">
        <v>138337.99</v>
      </c>
      <c r="J4923" s="5" t="s">
        <v>13711</v>
      </c>
      <c r="K4923" s="5" t="s">
        <v>81</v>
      </c>
      <c r="L4923" s="5" t="s">
        <v>32</v>
      </c>
      <c r="M4923" s="5">
        <v>1.89</v>
      </c>
      <c r="N4923" s="5" t="s">
        <v>41</v>
      </c>
      <c r="O4923" s="49">
        <v>10</v>
      </c>
    </row>
    <row r="4924" spans="1:15" x14ac:dyDescent="0.2">
      <c r="A4924" s="48" t="s">
        <v>13712</v>
      </c>
      <c r="B4924" s="5" t="s">
        <v>83</v>
      </c>
      <c r="C4924" s="5">
        <v>41</v>
      </c>
      <c r="D4924" s="5" t="s">
        <v>17</v>
      </c>
      <c r="E4924" s="5" t="s">
        <v>13713</v>
      </c>
      <c r="F4924" s="5">
        <v>-2913</v>
      </c>
      <c r="G4924" s="5" t="s">
        <v>99</v>
      </c>
      <c r="H4924" s="5" t="s">
        <v>20</v>
      </c>
      <c r="I4924" s="5">
        <v>118810.75</v>
      </c>
      <c r="J4924" s="5" t="s">
        <v>4116</v>
      </c>
      <c r="K4924" s="5" t="s">
        <v>81</v>
      </c>
      <c r="L4924" s="5" t="s">
        <v>56</v>
      </c>
      <c r="M4924" s="5">
        <v>2.7</v>
      </c>
      <c r="N4924" s="5" t="s">
        <v>33</v>
      </c>
      <c r="O4924" s="49">
        <v>39</v>
      </c>
    </row>
    <row r="4925" spans="1:15" x14ac:dyDescent="0.2">
      <c r="A4925" s="48" t="s">
        <v>13714</v>
      </c>
      <c r="B4925" s="5" t="s">
        <v>6232</v>
      </c>
      <c r="C4925" s="5">
        <v>33</v>
      </c>
      <c r="D4925" s="5" t="s">
        <v>17</v>
      </c>
      <c r="E4925" s="5" t="s">
        <v>13715</v>
      </c>
      <c r="F4925" s="5">
        <v>-7549</v>
      </c>
      <c r="G4925" s="5" t="s">
        <v>99</v>
      </c>
      <c r="H4925" s="5" t="s">
        <v>79</v>
      </c>
      <c r="I4925" s="5">
        <v>103927.51</v>
      </c>
      <c r="J4925" s="5" t="s">
        <v>5656</v>
      </c>
      <c r="K4925" s="5" t="s">
        <v>55</v>
      </c>
      <c r="L4925" s="5" t="s">
        <v>32</v>
      </c>
      <c r="M4925" s="5">
        <v>3.56</v>
      </c>
      <c r="N4925" s="5" t="s">
        <v>41</v>
      </c>
      <c r="O4925" s="49">
        <v>4</v>
      </c>
    </row>
    <row r="4926" spans="1:15" x14ac:dyDescent="0.2">
      <c r="A4926" s="48" t="s">
        <v>13716</v>
      </c>
      <c r="B4926" s="5" t="s">
        <v>13717</v>
      </c>
      <c r="C4926" s="5">
        <v>57</v>
      </c>
      <c r="D4926" s="5" t="s">
        <v>50</v>
      </c>
      <c r="E4926" s="5" t="s">
        <v>13718</v>
      </c>
      <c r="F4926" s="5">
        <v>-4425</v>
      </c>
      <c r="G4926" s="5" t="s">
        <v>116</v>
      </c>
      <c r="H4926" s="5" t="s">
        <v>173</v>
      </c>
      <c r="I4926" s="5">
        <v>167067.13</v>
      </c>
      <c r="J4926" s="5" t="s">
        <v>826</v>
      </c>
      <c r="K4926" s="5" t="s">
        <v>104</v>
      </c>
      <c r="L4926" s="5" t="s">
        <v>32</v>
      </c>
      <c r="M4926" s="5">
        <v>2.56</v>
      </c>
      <c r="N4926" s="5" t="s">
        <v>33</v>
      </c>
      <c r="O4926" s="49">
        <v>21</v>
      </c>
    </row>
    <row r="4927" spans="1:15" x14ac:dyDescent="0.2">
      <c r="A4927" s="48" t="s">
        <v>13719</v>
      </c>
      <c r="B4927" s="5" t="s">
        <v>11679</v>
      </c>
      <c r="C4927" s="5">
        <v>45</v>
      </c>
      <c r="D4927" s="5" t="s">
        <v>50</v>
      </c>
      <c r="E4927" s="5" t="s">
        <v>13720</v>
      </c>
      <c r="F4927" s="5">
        <v>-7905</v>
      </c>
      <c r="G4927" s="5" t="s">
        <v>52</v>
      </c>
      <c r="H4927" s="5" t="s">
        <v>38</v>
      </c>
      <c r="I4927" s="5">
        <v>49236.55</v>
      </c>
      <c r="J4927" s="5" t="s">
        <v>2843</v>
      </c>
      <c r="K4927" s="5" t="s">
        <v>118</v>
      </c>
      <c r="L4927" s="5" t="s">
        <v>23</v>
      </c>
      <c r="M4927" s="5">
        <v>1.88</v>
      </c>
      <c r="N4927" s="5" t="s">
        <v>33</v>
      </c>
      <c r="O4927" s="49">
        <v>30</v>
      </c>
    </row>
    <row r="4928" spans="1:15" x14ac:dyDescent="0.2">
      <c r="A4928" s="48" t="s">
        <v>13721</v>
      </c>
      <c r="B4928" s="5" t="s">
        <v>13722</v>
      </c>
      <c r="C4928" s="5">
        <v>38</v>
      </c>
      <c r="D4928" s="5" t="s">
        <v>50</v>
      </c>
      <c r="E4928" s="5" t="s">
        <v>13723</v>
      </c>
      <c r="F4928" s="5">
        <v>-8245</v>
      </c>
      <c r="G4928" s="5" t="s">
        <v>85</v>
      </c>
      <c r="H4928" s="5" t="s">
        <v>173</v>
      </c>
      <c r="I4928" s="5">
        <v>65678.67</v>
      </c>
      <c r="J4928" s="5" t="s">
        <v>2477</v>
      </c>
      <c r="K4928" s="5" t="s">
        <v>136</v>
      </c>
      <c r="L4928" s="5" t="s">
        <v>23</v>
      </c>
      <c r="M4928" s="5">
        <v>4.01</v>
      </c>
      <c r="N4928" s="5" t="s">
        <v>74</v>
      </c>
      <c r="O4928" s="49">
        <v>14</v>
      </c>
    </row>
    <row r="4929" spans="1:15" x14ac:dyDescent="0.2">
      <c r="A4929" s="48" t="s">
        <v>13724</v>
      </c>
      <c r="B4929" s="5" t="s">
        <v>3393</v>
      </c>
      <c r="C4929" s="5">
        <v>35</v>
      </c>
      <c r="D4929" s="5" t="s">
        <v>27</v>
      </c>
      <c r="E4929" s="5" t="s">
        <v>13725</v>
      </c>
      <c r="F4929" s="5">
        <v>-3287</v>
      </c>
      <c r="G4929" s="5" t="s">
        <v>29</v>
      </c>
      <c r="H4929" s="5" t="s">
        <v>71</v>
      </c>
      <c r="I4929" s="5">
        <v>164452.43</v>
      </c>
      <c r="J4929" s="5" t="s">
        <v>1132</v>
      </c>
      <c r="K4929" s="5" t="s">
        <v>40</v>
      </c>
      <c r="L4929" s="5" t="s">
        <v>56</v>
      </c>
      <c r="M4929" s="5">
        <v>1.56</v>
      </c>
      <c r="N4929" s="5" t="s">
        <v>74</v>
      </c>
      <c r="O4929" s="49">
        <v>36</v>
      </c>
    </row>
    <row r="4930" spans="1:15" x14ac:dyDescent="0.2">
      <c r="A4930" s="48" t="s">
        <v>13726</v>
      </c>
      <c r="B4930" s="5" t="s">
        <v>3075</v>
      </c>
      <c r="C4930" s="5">
        <v>65</v>
      </c>
      <c r="D4930" s="5" t="s">
        <v>27</v>
      </c>
      <c r="E4930" s="5" t="s">
        <v>13727</v>
      </c>
      <c r="F4930" s="5">
        <v>-9955</v>
      </c>
      <c r="G4930" s="5" t="s">
        <v>99</v>
      </c>
      <c r="H4930" s="5" t="s">
        <v>30</v>
      </c>
      <c r="I4930" s="5">
        <v>177626.78</v>
      </c>
      <c r="J4930" s="5" t="s">
        <v>2996</v>
      </c>
      <c r="K4930" s="5" t="s">
        <v>104</v>
      </c>
      <c r="L4930" s="5" t="s">
        <v>73</v>
      </c>
      <c r="M4930" s="5">
        <v>4.7300000000000004</v>
      </c>
      <c r="N4930" s="5" t="s">
        <v>24</v>
      </c>
      <c r="O4930" s="49">
        <v>32</v>
      </c>
    </row>
    <row r="4931" spans="1:15" x14ac:dyDescent="0.2">
      <c r="A4931" s="48" t="s">
        <v>13728</v>
      </c>
      <c r="B4931" s="5" t="s">
        <v>758</v>
      </c>
      <c r="C4931" s="5">
        <v>25</v>
      </c>
      <c r="D4931" s="5" t="s">
        <v>50</v>
      </c>
      <c r="E4931" s="5" t="s">
        <v>13729</v>
      </c>
      <c r="F4931" s="5">
        <v>-11923</v>
      </c>
      <c r="G4931" s="5" t="s">
        <v>85</v>
      </c>
      <c r="H4931" s="5" t="s">
        <v>20</v>
      </c>
      <c r="I4931" s="5">
        <v>104480.05</v>
      </c>
      <c r="J4931" s="5" t="s">
        <v>325</v>
      </c>
      <c r="K4931" s="5" t="s">
        <v>62</v>
      </c>
      <c r="L4931" s="5" t="s">
        <v>73</v>
      </c>
      <c r="M4931" s="5">
        <v>3.09</v>
      </c>
      <c r="N4931" s="5" t="s">
        <v>74</v>
      </c>
      <c r="O4931" s="49">
        <v>17</v>
      </c>
    </row>
    <row r="4932" spans="1:15" x14ac:dyDescent="0.2">
      <c r="A4932" s="48" t="s">
        <v>13730</v>
      </c>
      <c r="B4932" s="5" t="s">
        <v>1525</v>
      </c>
      <c r="C4932" s="5">
        <v>25</v>
      </c>
      <c r="D4932" s="5" t="s">
        <v>27</v>
      </c>
      <c r="E4932" s="5" t="s">
        <v>13731</v>
      </c>
      <c r="F4932" s="5">
        <v>-8832</v>
      </c>
      <c r="G4932" s="5" t="s">
        <v>37</v>
      </c>
      <c r="H4932" s="5" t="s">
        <v>20</v>
      </c>
      <c r="I4932" s="5">
        <v>173449.75</v>
      </c>
      <c r="J4932" s="5" t="s">
        <v>3166</v>
      </c>
      <c r="K4932" s="5" t="s">
        <v>62</v>
      </c>
      <c r="L4932" s="5" t="s">
        <v>32</v>
      </c>
      <c r="M4932" s="5">
        <v>3.49</v>
      </c>
      <c r="N4932" s="5" t="s">
        <v>41</v>
      </c>
      <c r="O4932" s="49">
        <v>9</v>
      </c>
    </row>
    <row r="4933" spans="1:15" x14ac:dyDescent="0.2">
      <c r="A4933" s="48" t="s">
        <v>13732</v>
      </c>
      <c r="B4933" s="5" t="s">
        <v>6241</v>
      </c>
      <c r="C4933" s="5">
        <v>37</v>
      </c>
      <c r="D4933" s="5" t="s">
        <v>17</v>
      </c>
      <c r="E4933" s="5" t="s">
        <v>13733</v>
      </c>
      <c r="F4933" s="5">
        <v>-9010</v>
      </c>
      <c r="G4933" s="5" t="s">
        <v>52</v>
      </c>
      <c r="H4933" s="5" t="s">
        <v>173</v>
      </c>
      <c r="I4933" s="5">
        <v>73788.67</v>
      </c>
      <c r="J4933" s="5" t="s">
        <v>5666</v>
      </c>
      <c r="K4933" s="5" t="s">
        <v>81</v>
      </c>
      <c r="L4933" s="5" t="s">
        <v>56</v>
      </c>
      <c r="M4933" s="5">
        <v>4.71</v>
      </c>
      <c r="N4933" s="5" t="s">
        <v>57</v>
      </c>
      <c r="O4933" s="49">
        <v>9</v>
      </c>
    </row>
    <row r="4934" spans="1:15" x14ac:dyDescent="0.2">
      <c r="A4934" s="48" t="s">
        <v>13734</v>
      </c>
      <c r="B4934" s="5" t="s">
        <v>848</v>
      </c>
      <c r="C4934" s="5">
        <v>41</v>
      </c>
      <c r="D4934" s="5" t="s">
        <v>17</v>
      </c>
      <c r="E4934" s="5" t="s">
        <v>13735</v>
      </c>
      <c r="F4934" s="5">
        <v>-3047</v>
      </c>
      <c r="G4934" s="5" t="s">
        <v>94</v>
      </c>
      <c r="H4934" s="5" t="s">
        <v>30</v>
      </c>
      <c r="I4934" s="5">
        <v>56789.8</v>
      </c>
      <c r="J4934" s="5" t="s">
        <v>5049</v>
      </c>
      <c r="K4934" s="5" t="s">
        <v>127</v>
      </c>
      <c r="L4934" s="5" t="s">
        <v>23</v>
      </c>
      <c r="M4934" s="5">
        <v>2.63</v>
      </c>
      <c r="N4934" s="5" t="s">
        <v>57</v>
      </c>
      <c r="O4934" s="49">
        <v>3</v>
      </c>
    </row>
    <row r="4935" spans="1:15" x14ac:dyDescent="0.2">
      <c r="A4935" s="48" t="s">
        <v>13736</v>
      </c>
      <c r="B4935" s="5" t="s">
        <v>7777</v>
      </c>
      <c r="C4935" s="5">
        <v>32</v>
      </c>
      <c r="D4935" s="5" t="s">
        <v>50</v>
      </c>
      <c r="E4935" s="5" t="s">
        <v>13737</v>
      </c>
      <c r="F4935" s="5">
        <v>-4857</v>
      </c>
      <c r="G4935" s="5" t="s">
        <v>99</v>
      </c>
      <c r="H4935" s="5" t="s">
        <v>53</v>
      </c>
      <c r="I4935" s="5">
        <v>40769.879999999997</v>
      </c>
      <c r="J4935" s="5" t="s">
        <v>3508</v>
      </c>
      <c r="K4935" s="5" t="s">
        <v>104</v>
      </c>
      <c r="L4935" s="5" t="s">
        <v>56</v>
      </c>
      <c r="M4935" s="5">
        <v>1.59</v>
      </c>
      <c r="N4935" s="5" t="s">
        <v>24</v>
      </c>
      <c r="O4935" s="49">
        <v>21</v>
      </c>
    </row>
    <row r="4936" spans="1:15" x14ac:dyDescent="0.2">
      <c r="A4936" s="48" t="s">
        <v>13738</v>
      </c>
      <c r="B4936" s="5" t="s">
        <v>7239</v>
      </c>
      <c r="C4936" s="5">
        <v>22</v>
      </c>
      <c r="D4936" s="5" t="s">
        <v>27</v>
      </c>
      <c r="E4936" s="5" t="s">
        <v>13739</v>
      </c>
      <c r="F4936" s="5">
        <v>-2332</v>
      </c>
      <c r="G4936" s="5" t="s">
        <v>85</v>
      </c>
      <c r="H4936" s="5" t="s">
        <v>194</v>
      </c>
      <c r="I4936" s="5">
        <v>41632.629999999997</v>
      </c>
      <c r="J4936" s="5" t="s">
        <v>570</v>
      </c>
      <c r="K4936" s="5" t="s">
        <v>118</v>
      </c>
      <c r="L4936" s="5" t="s">
        <v>32</v>
      </c>
      <c r="M4936" s="5">
        <v>1.52</v>
      </c>
      <c r="N4936" s="5" t="s">
        <v>41</v>
      </c>
      <c r="O4936" s="49">
        <v>8</v>
      </c>
    </row>
    <row r="4937" spans="1:15" x14ac:dyDescent="0.2">
      <c r="A4937" s="48" t="s">
        <v>13740</v>
      </c>
      <c r="B4937" s="5" t="s">
        <v>6318</v>
      </c>
      <c r="C4937" s="5">
        <v>54</v>
      </c>
      <c r="D4937" s="5" t="s">
        <v>50</v>
      </c>
      <c r="E4937" s="5" t="s">
        <v>13741</v>
      </c>
      <c r="F4937" s="5">
        <v>-3196</v>
      </c>
      <c r="G4937" s="5" t="s">
        <v>94</v>
      </c>
      <c r="H4937" s="5" t="s">
        <v>20</v>
      </c>
      <c r="I4937" s="5">
        <v>162265.48000000001</v>
      </c>
      <c r="J4937" s="5" t="s">
        <v>6838</v>
      </c>
      <c r="K4937" s="5" t="s">
        <v>40</v>
      </c>
      <c r="L4937" s="5" t="s">
        <v>56</v>
      </c>
      <c r="M4937" s="5">
        <v>1.82</v>
      </c>
      <c r="N4937" s="5" t="s">
        <v>74</v>
      </c>
      <c r="O4937" s="49">
        <v>22</v>
      </c>
    </row>
    <row r="4938" spans="1:15" x14ac:dyDescent="0.2">
      <c r="A4938" s="48" t="s">
        <v>13742</v>
      </c>
      <c r="B4938" s="5" t="s">
        <v>11804</v>
      </c>
      <c r="C4938" s="5">
        <v>47</v>
      </c>
      <c r="D4938" s="5" t="s">
        <v>50</v>
      </c>
      <c r="E4938" s="5" t="s">
        <v>13743</v>
      </c>
      <c r="F4938" s="5">
        <v>-9625</v>
      </c>
      <c r="G4938" s="5" t="s">
        <v>45</v>
      </c>
      <c r="H4938" s="5" t="s">
        <v>30</v>
      </c>
      <c r="I4938" s="5">
        <v>161873.68</v>
      </c>
      <c r="J4938" s="5" t="s">
        <v>5683</v>
      </c>
      <c r="K4938" s="5" t="s">
        <v>47</v>
      </c>
      <c r="L4938" s="5" t="s">
        <v>56</v>
      </c>
      <c r="M4938" s="5">
        <v>3.26</v>
      </c>
      <c r="N4938" s="5" t="s">
        <v>41</v>
      </c>
      <c r="O4938" s="49">
        <v>30</v>
      </c>
    </row>
    <row r="4939" spans="1:15" x14ac:dyDescent="0.2">
      <c r="A4939" s="48" t="s">
        <v>13744</v>
      </c>
      <c r="B4939" s="5" t="s">
        <v>7020</v>
      </c>
      <c r="C4939" s="5">
        <v>24</v>
      </c>
      <c r="D4939" s="5" t="s">
        <v>27</v>
      </c>
      <c r="E4939" s="5" t="s">
        <v>13745</v>
      </c>
      <c r="F4939" s="5">
        <v>-5987</v>
      </c>
      <c r="G4939" s="5" t="s">
        <v>29</v>
      </c>
      <c r="H4939" s="5" t="s">
        <v>173</v>
      </c>
      <c r="I4939" s="5">
        <v>154761.88</v>
      </c>
      <c r="J4939" s="5" t="s">
        <v>6764</v>
      </c>
      <c r="K4939" s="5" t="s">
        <v>55</v>
      </c>
      <c r="L4939" s="5" t="s">
        <v>32</v>
      </c>
      <c r="M4939" s="5">
        <v>4.97</v>
      </c>
      <c r="N4939" s="5" t="s">
        <v>41</v>
      </c>
      <c r="O4939" s="49">
        <v>33</v>
      </c>
    </row>
    <row r="4940" spans="1:15" x14ac:dyDescent="0.2">
      <c r="A4940" s="48" t="s">
        <v>13746</v>
      </c>
      <c r="B4940" s="5" t="s">
        <v>8083</v>
      </c>
      <c r="C4940" s="5">
        <v>34</v>
      </c>
      <c r="D4940" s="5" t="s">
        <v>17</v>
      </c>
      <c r="E4940" s="5" t="s">
        <v>13747</v>
      </c>
      <c r="F4940" s="5">
        <v>-9755</v>
      </c>
      <c r="G4940" s="5" t="s">
        <v>45</v>
      </c>
      <c r="H4940" s="5" t="s">
        <v>20</v>
      </c>
      <c r="I4940" s="5">
        <v>66923.67</v>
      </c>
      <c r="J4940" s="5" t="s">
        <v>10147</v>
      </c>
      <c r="K4940" s="5" t="s">
        <v>104</v>
      </c>
      <c r="L4940" s="5" t="s">
        <v>32</v>
      </c>
      <c r="M4940" s="5">
        <v>2.5</v>
      </c>
      <c r="N4940" s="5" t="s">
        <v>57</v>
      </c>
      <c r="O4940" s="49">
        <v>23</v>
      </c>
    </row>
    <row r="4941" spans="1:15" x14ac:dyDescent="0.2">
      <c r="A4941" s="48" t="s">
        <v>13748</v>
      </c>
      <c r="B4941" s="5" t="s">
        <v>13749</v>
      </c>
      <c r="C4941" s="5">
        <v>47</v>
      </c>
      <c r="D4941" s="5" t="s">
        <v>50</v>
      </c>
      <c r="E4941" s="5" t="s">
        <v>13750</v>
      </c>
      <c r="F4941" s="5">
        <v>-10477</v>
      </c>
      <c r="G4941" s="5" t="s">
        <v>94</v>
      </c>
      <c r="H4941" s="5" t="s">
        <v>79</v>
      </c>
      <c r="I4941" s="5">
        <v>98825.06</v>
      </c>
      <c r="J4941" s="5" t="s">
        <v>2407</v>
      </c>
      <c r="K4941" s="5" t="s">
        <v>81</v>
      </c>
      <c r="L4941" s="5" t="s">
        <v>73</v>
      </c>
      <c r="M4941" s="5">
        <v>3.28</v>
      </c>
      <c r="N4941" s="5" t="s">
        <v>57</v>
      </c>
      <c r="O4941" s="49">
        <v>17</v>
      </c>
    </row>
    <row r="4942" spans="1:15" x14ac:dyDescent="0.2">
      <c r="A4942" s="48" t="s">
        <v>13751</v>
      </c>
      <c r="B4942" s="5" t="s">
        <v>3947</v>
      </c>
      <c r="C4942" s="5">
        <v>56</v>
      </c>
      <c r="D4942" s="5" t="s">
        <v>27</v>
      </c>
      <c r="E4942" s="5" t="s">
        <v>13752</v>
      </c>
      <c r="F4942" s="5">
        <v>-2687</v>
      </c>
      <c r="G4942" s="5" t="s">
        <v>85</v>
      </c>
      <c r="H4942" s="5" t="s">
        <v>38</v>
      </c>
      <c r="I4942" s="5">
        <v>154232.5</v>
      </c>
      <c r="J4942" s="5" t="s">
        <v>582</v>
      </c>
      <c r="K4942" s="5" t="s">
        <v>22</v>
      </c>
      <c r="L4942" s="5" t="s">
        <v>32</v>
      </c>
      <c r="M4942" s="5">
        <v>1.66</v>
      </c>
      <c r="N4942" s="5" t="s">
        <v>41</v>
      </c>
      <c r="O4942" s="49">
        <v>38</v>
      </c>
    </row>
    <row r="4943" spans="1:15" x14ac:dyDescent="0.2">
      <c r="A4943" s="48" t="s">
        <v>13753</v>
      </c>
      <c r="B4943" s="5" t="s">
        <v>13717</v>
      </c>
      <c r="C4943" s="5">
        <v>40</v>
      </c>
      <c r="D4943" s="5" t="s">
        <v>17</v>
      </c>
      <c r="E4943" s="5" t="s">
        <v>13754</v>
      </c>
      <c r="F4943" s="5">
        <v>-4035</v>
      </c>
      <c r="G4943" s="5" t="s">
        <v>94</v>
      </c>
      <c r="H4943" s="5" t="s">
        <v>173</v>
      </c>
      <c r="I4943" s="5">
        <v>172878.66</v>
      </c>
      <c r="J4943" s="5" t="s">
        <v>4440</v>
      </c>
      <c r="K4943" s="5" t="s">
        <v>55</v>
      </c>
      <c r="L4943" s="5" t="s">
        <v>73</v>
      </c>
      <c r="M4943" s="5">
        <v>4.34</v>
      </c>
      <c r="N4943" s="5" t="s">
        <v>24</v>
      </c>
      <c r="O4943" s="49">
        <v>38</v>
      </c>
    </row>
    <row r="4944" spans="1:15" x14ac:dyDescent="0.2">
      <c r="A4944" s="48" t="s">
        <v>13755</v>
      </c>
      <c r="B4944" s="5" t="s">
        <v>2298</v>
      </c>
      <c r="C4944" s="5">
        <v>33</v>
      </c>
      <c r="D4944" s="5" t="s">
        <v>50</v>
      </c>
      <c r="E4944" s="5" t="s">
        <v>13756</v>
      </c>
      <c r="F4944" s="5">
        <v>-2229</v>
      </c>
      <c r="G4944" s="5" t="s">
        <v>45</v>
      </c>
      <c r="H4944" s="5" t="s">
        <v>30</v>
      </c>
      <c r="I4944" s="5">
        <v>42363.99</v>
      </c>
      <c r="J4944" s="5" t="s">
        <v>1325</v>
      </c>
      <c r="K4944" s="5" t="s">
        <v>40</v>
      </c>
      <c r="L4944" s="5" t="s">
        <v>32</v>
      </c>
      <c r="M4944" s="5">
        <v>4.87</v>
      </c>
      <c r="N4944" s="5" t="s">
        <v>41</v>
      </c>
      <c r="O4944" s="49">
        <v>26</v>
      </c>
    </row>
    <row r="4945" spans="1:15" x14ac:dyDescent="0.2">
      <c r="A4945" s="48" t="s">
        <v>13757</v>
      </c>
      <c r="B4945" s="5" t="s">
        <v>13758</v>
      </c>
      <c r="C4945" s="5">
        <v>33</v>
      </c>
      <c r="D4945" s="5" t="s">
        <v>50</v>
      </c>
      <c r="E4945" s="5" t="s">
        <v>13759</v>
      </c>
      <c r="F4945" s="5">
        <v>-5100</v>
      </c>
      <c r="G4945" s="5" t="s">
        <v>99</v>
      </c>
      <c r="H4945" s="5" t="s">
        <v>53</v>
      </c>
      <c r="I4945" s="5">
        <v>163086.25</v>
      </c>
      <c r="J4945" s="5" t="s">
        <v>1758</v>
      </c>
      <c r="K4945" s="5" t="s">
        <v>62</v>
      </c>
      <c r="L4945" s="5" t="s">
        <v>32</v>
      </c>
      <c r="M4945" s="5">
        <v>3.52</v>
      </c>
      <c r="N4945" s="5" t="s">
        <v>24</v>
      </c>
      <c r="O4945" s="49">
        <v>2</v>
      </c>
    </row>
    <row r="4946" spans="1:15" x14ac:dyDescent="0.2">
      <c r="A4946" s="48" t="s">
        <v>13760</v>
      </c>
      <c r="B4946" s="5" t="s">
        <v>1582</v>
      </c>
      <c r="C4946" s="5">
        <v>61</v>
      </c>
      <c r="D4946" s="5" t="s">
        <v>27</v>
      </c>
      <c r="E4946" s="5" t="s">
        <v>13761</v>
      </c>
      <c r="F4946" s="5">
        <v>-9220</v>
      </c>
      <c r="G4946" s="5" t="s">
        <v>94</v>
      </c>
      <c r="H4946" s="5" t="s">
        <v>194</v>
      </c>
      <c r="I4946" s="5">
        <v>67457.509999999995</v>
      </c>
      <c r="J4946" s="5" t="s">
        <v>1537</v>
      </c>
      <c r="K4946" s="5" t="s">
        <v>104</v>
      </c>
      <c r="L4946" s="5" t="s">
        <v>23</v>
      </c>
      <c r="M4946" s="5">
        <v>2.17</v>
      </c>
      <c r="N4946" s="5" t="s">
        <v>57</v>
      </c>
      <c r="O4946" s="49">
        <v>33</v>
      </c>
    </row>
    <row r="4947" spans="1:15" x14ac:dyDescent="0.2">
      <c r="A4947" s="48" t="s">
        <v>13762</v>
      </c>
      <c r="B4947" s="5" t="s">
        <v>13436</v>
      </c>
      <c r="C4947" s="5">
        <v>37</v>
      </c>
      <c r="D4947" s="5" t="s">
        <v>50</v>
      </c>
      <c r="E4947" s="5" t="s">
        <v>13763</v>
      </c>
      <c r="F4947" s="5">
        <v>-4483</v>
      </c>
      <c r="G4947" s="5" t="s">
        <v>94</v>
      </c>
      <c r="H4947" s="5" t="s">
        <v>173</v>
      </c>
      <c r="I4947" s="5">
        <v>35930.449999999997</v>
      </c>
      <c r="J4947" s="5" t="s">
        <v>8187</v>
      </c>
      <c r="K4947" s="5" t="s">
        <v>22</v>
      </c>
      <c r="L4947" s="5" t="s">
        <v>73</v>
      </c>
      <c r="M4947" s="5">
        <v>3.86</v>
      </c>
      <c r="N4947" s="5" t="s">
        <v>41</v>
      </c>
      <c r="O4947" s="49">
        <v>4</v>
      </c>
    </row>
    <row r="4948" spans="1:15" x14ac:dyDescent="0.2">
      <c r="A4948" s="48" t="s">
        <v>13764</v>
      </c>
      <c r="B4948" s="5" t="s">
        <v>7960</v>
      </c>
      <c r="C4948" s="5">
        <v>55</v>
      </c>
      <c r="D4948" s="5" t="s">
        <v>27</v>
      </c>
      <c r="E4948" s="5" t="s">
        <v>13765</v>
      </c>
      <c r="F4948" s="5">
        <v>-8040</v>
      </c>
      <c r="G4948" s="5" t="s">
        <v>19</v>
      </c>
      <c r="H4948" s="5" t="s">
        <v>30</v>
      </c>
      <c r="I4948" s="5">
        <v>47217.88</v>
      </c>
      <c r="J4948" s="5" t="s">
        <v>9046</v>
      </c>
      <c r="K4948" s="5" t="s">
        <v>81</v>
      </c>
      <c r="L4948" s="5" t="s">
        <v>32</v>
      </c>
      <c r="M4948" s="5">
        <v>3.26</v>
      </c>
      <c r="N4948" s="5" t="s">
        <v>41</v>
      </c>
      <c r="O4948" s="49">
        <v>12</v>
      </c>
    </row>
    <row r="4949" spans="1:15" x14ac:dyDescent="0.2">
      <c r="A4949" s="48" t="s">
        <v>13766</v>
      </c>
      <c r="B4949" s="5" t="s">
        <v>13767</v>
      </c>
      <c r="C4949" s="5">
        <v>50</v>
      </c>
      <c r="D4949" s="5" t="s">
        <v>50</v>
      </c>
      <c r="E4949" s="5" t="s">
        <v>13768</v>
      </c>
      <c r="F4949" s="5">
        <v>-8978</v>
      </c>
      <c r="G4949" s="5" t="s">
        <v>99</v>
      </c>
      <c r="H4949" s="5" t="s">
        <v>20</v>
      </c>
      <c r="I4949" s="5">
        <v>176328.73</v>
      </c>
      <c r="J4949" s="5" t="s">
        <v>13769</v>
      </c>
      <c r="K4949" s="5" t="s">
        <v>104</v>
      </c>
      <c r="L4949" s="5" t="s">
        <v>23</v>
      </c>
      <c r="M4949" s="5">
        <v>1.24</v>
      </c>
      <c r="N4949" s="5" t="s">
        <v>41</v>
      </c>
      <c r="O4949" s="49">
        <v>35</v>
      </c>
    </row>
    <row r="4950" spans="1:15" x14ac:dyDescent="0.2">
      <c r="A4950" s="48" t="s">
        <v>13770</v>
      </c>
      <c r="B4950" s="5" t="s">
        <v>3722</v>
      </c>
      <c r="C4950" s="5">
        <v>28</v>
      </c>
      <c r="D4950" s="5" t="s">
        <v>27</v>
      </c>
      <c r="E4950" s="5" t="s">
        <v>13771</v>
      </c>
      <c r="F4950" s="5">
        <v>-6847</v>
      </c>
      <c r="G4950" s="5" t="s">
        <v>52</v>
      </c>
      <c r="H4950" s="5" t="s">
        <v>71</v>
      </c>
      <c r="I4950" s="5">
        <v>103321.57</v>
      </c>
      <c r="J4950" s="5" t="s">
        <v>1598</v>
      </c>
      <c r="K4950" s="5" t="s">
        <v>62</v>
      </c>
      <c r="L4950" s="5" t="s">
        <v>32</v>
      </c>
      <c r="M4950" s="5">
        <v>1.88</v>
      </c>
      <c r="N4950" s="5" t="s">
        <v>57</v>
      </c>
      <c r="O4950" s="49">
        <v>4</v>
      </c>
    </row>
    <row r="4951" spans="1:15" x14ac:dyDescent="0.2">
      <c r="A4951" s="48" t="s">
        <v>13772</v>
      </c>
      <c r="B4951" s="5" t="s">
        <v>9797</v>
      </c>
      <c r="C4951" s="5">
        <v>31</v>
      </c>
      <c r="D4951" s="5" t="s">
        <v>50</v>
      </c>
      <c r="E4951" s="5" t="s">
        <v>13773</v>
      </c>
      <c r="F4951" s="5">
        <v>-3888</v>
      </c>
      <c r="G4951" s="5" t="s">
        <v>116</v>
      </c>
      <c r="H4951" s="5" t="s">
        <v>71</v>
      </c>
      <c r="I4951" s="5">
        <v>110658</v>
      </c>
      <c r="J4951" s="5" t="s">
        <v>2119</v>
      </c>
      <c r="K4951" s="5" t="s">
        <v>62</v>
      </c>
      <c r="L4951" s="5" t="s">
        <v>56</v>
      </c>
      <c r="M4951" s="5">
        <v>4.3899999999999997</v>
      </c>
      <c r="N4951" s="5" t="s">
        <v>24</v>
      </c>
      <c r="O4951" s="49">
        <v>15</v>
      </c>
    </row>
    <row r="4952" spans="1:15" x14ac:dyDescent="0.2">
      <c r="A4952" s="48" t="s">
        <v>13774</v>
      </c>
      <c r="B4952" s="5" t="s">
        <v>92</v>
      </c>
      <c r="C4952" s="5">
        <v>65</v>
      </c>
      <c r="D4952" s="5" t="s">
        <v>27</v>
      </c>
      <c r="E4952" s="5" t="s">
        <v>13775</v>
      </c>
      <c r="F4952" s="5">
        <v>-5162</v>
      </c>
      <c r="G4952" s="5" t="s">
        <v>52</v>
      </c>
      <c r="H4952" s="5" t="s">
        <v>144</v>
      </c>
      <c r="I4952" s="5">
        <v>40046.31</v>
      </c>
      <c r="J4952" s="5" t="s">
        <v>8559</v>
      </c>
      <c r="K4952" s="5" t="s">
        <v>55</v>
      </c>
      <c r="L4952" s="5" t="s">
        <v>73</v>
      </c>
      <c r="M4952" s="5">
        <v>3.57</v>
      </c>
      <c r="N4952" s="5" t="s">
        <v>74</v>
      </c>
      <c r="O4952" s="49">
        <v>37</v>
      </c>
    </row>
    <row r="4953" spans="1:15" x14ac:dyDescent="0.2">
      <c r="A4953" s="48" t="s">
        <v>13776</v>
      </c>
      <c r="B4953" s="5" t="s">
        <v>7383</v>
      </c>
      <c r="C4953" s="5">
        <v>29</v>
      </c>
      <c r="D4953" s="5" t="s">
        <v>17</v>
      </c>
      <c r="E4953" s="5" t="s">
        <v>13777</v>
      </c>
      <c r="F4953" s="5">
        <v>-4957</v>
      </c>
      <c r="G4953" s="5" t="s">
        <v>45</v>
      </c>
      <c r="H4953" s="5" t="s">
        <v>79</v>
      </c>
      <c r="I4953" s="5">
        <v>78136.240000000005</v>
      </c>
      <c r="J4953" s="5" t="s">
        <v>13778</v>
      </c>
      <c r="K4953" s="5" t="s">
        <v>55</v>
      </c>
      <c r="L4953" s="5" t="s">
        <v>23</v>
      </c>
      <c r="M4953" s="5">
        <v>3.54</v>
      </c>
      <c r="N4953" s="5" t="s">
        <v>24</v>
      </c>
      <c r="O4953" s="49">
        <v>22</v>
      </c>
    </row>
    <row r="4954" spans="1:15" x14ac:dyDescent="0.2">
      <c r="A4954" s="48" t="s">
        <v>13779</v>
      </c>
      <c r="B4954" s="5" t="s">
        <v>1777</v>
      </c>
      <c r="C4954" s="5">
        <v>62</v>
      </c>
      <c r="D4954" s="5" t="s">
        <v>27</v>
      </c>
      <c r="E4954" s="5" t="s">
        <v>13780</v>
      </c>
      <c r="F4954" s="5">
        <v>-3008</v>
      </c>
      <c r="G4954" s="5" t="s">
        <v>85</v>
      </c>
      <c r="H4954" s="5" t="s">
        <v>30</v>
      </c>
      <c r="I4954" s="5">
        <v>119306.6</v>
      </c>
      <c r="J4954" s="5" t="s">
        <v>5572</v>
      </c>
      <c r="K4954" s="5" t="s">
        <v>55</v>
      </c>
      <c r="L4954" s="5" t="s">
        <v>56</v>
      </c>
      <c r="M4954" s="5">
        <v>1.97</v>
      </c>
      <c r="N4954" s="5" t="s">
        <v>74</v>
      </c>
      <c r="O4954" s="49">
        <v>13</v>
      </c>
    </row>
    <row r="4955" spans="1:15" x14ac:dyDescent="0.2">
      <c r="A4955" s="48" t="s">
        <v>13781</v>
      </c>
      <c r="B4955" s="5" t="s">
        <v>5580</v>
      </c>
      <c r="C4955" s="5">
        <v>54</v>
      </c>
      <c r="D4955" s="5" t="s">
        <v>27</v>
      </c>
      <c r="E4955" s="5" t="s">
        <v>13782</v>
      </c>
      <c r="F4955" s="5">
        <v>-8582</v>
      </c>
      <c r="G4955" s="5" t="s">
        <v>116</v>
      </c>
      <c r="H4955" s="5" t="s">
        <v>53</v>
      </c>
      <c r="I4955" s="5">
        <v>140471.51</v>
      </c>
      <c r="J4955" s="5" t="s">
        <v>4003</v>
      </c>
      <c r="K4955" s="5" t="s">
        <v>104</v>
      </c>
      <c r="L4955" s="5" t="s">
        <v>23</v>
      </c>
      <c r="M4955" s="5">
        <v>1.59</v>
      </c>
      <c r="N4955" s="5" t="s">
        <v>33</v>
      </c>
      <c r="O4955" s="49">
        <v>31</v>
      </c>
    </row>
    <row r="4956" spans="1:15" x14ac:dyDescent="0.2">
      <c r="A4956" s="48" t="s">
        <v>13783</v>
      </c>
      <c r="B4956" s="5" t="s">
        <v>8883</v>
      </c>
      <c r="C4956" s="5">
        <v>64</v>
      </c>
      <c r="D4956" s="5" t="s">
        <v>17</v>
      </c>
      <c r="E4956" s="5" t="s">
        <v>13784</v>
      </c>
      <c r="F4956" s="5">
        <v>-5272</v>
      </c>
      <c r="G4956" s="5" t="s">
        <v>99</v>
      </c>
      <c r="H4956" s="5" t="s">
        <v>71</v>
      </c>
      <c r="I4956" s="5">
        <v>134290.78</v>
      </c>
      <c r="J4956" s="5" t="s">
        <v>1922</v>
      </c>
      <c r="K4956" s="5" t="s">
        <v>47</v>
      </c>
      <c r="L4956" s="5" t="s">
        <v>23</v>
      </c>
      <c r="M4956" s="5">
        <v>3.16</v>
      </c>
      <c r="N4956" s="5" t="s">
        <v>57</v>
      </c>
      <c r="O4956" s="49">
        <v>38</v>
      </c>
    </row>
    <row r="4957" spans="1:15" x14ac:dyDescent="0.2">
      <c r="A4957" s="48" t="s">
        <v>13785</v>
      </c>
      <c r="B4957" s="5" t="s">
        <v>724</v>
      </c>
      <c r="C4957" s="5">
        <v>65</v>
      </c>
      <c r="D4957" s="5" t="s">
        <v>50</v>
      </c>
      <c r="E4957" s="5" t="s">
        <v>13786</v>
      </c>
      <c r="F4957" s="5">
        <v>-3544</v>
      </c>
      <c r="G4957" s="5" t="s">
        <v>19</v>
      </c>
      <c r="H4957" s="5" t="s">
        <v>194</v>
      </c>
      <c r="I4957" s="5">
        <v>166235.89000000001</v>
      </c>
      <c r="J4957" s="5" t="s">
        <v>11281</v>
      </c>
      <c r="K4957" s="5" t="s">
        <v>55</v>
      </c>
      <c r="L4957" s="5" t="s">
        <v>23</v>
      </c>
      <c r="M4957" s="5">
        <v>2.4</v>
      </c>
      <c r="N4957" s="5" t="s">
        <v>74</v>
      </c>
      <c r="O4957" s="49">
        <v>32</v>
      </c>
    </row>
    <row r="4958" spans="1:15" x14ac:dyDescent="0.2">
      <c r="A4958" s="48" t="s">
        <v>13787</v>
      </c>
      <c r="B4958" s="5" t="s">
        <v>8924</v>
      </c>
      <c r="C4958" s="5">
        <v>25</v>
      </c>
      <c r="D4958" s="5" t="s">
        <v>27</v>
      </c>
      <c r="E4958" s="5" t="s">
        <v>13788</v>
      </c>
      <c r="F4958" s="5">
        <v>-9441</v>
      </c>
      <c r="G4958" s="5" t="s">
        <v>94</v>
      </c>
      <c r="H4958" s="5" t="s">
        <v>20</v>
      </c>
      <c r="I4958" s="5">
        <v>171700.46</v>
      </c>
      <c r="J4958" s="5" t="s">
        <v>11548</v>
      </c>
      <c r="K4958" s="5" t="s">
        <v>118</v>
      </c>
      <c r="L4958" s="5" t="s">
        <v>32</v>
      </c>
      <c r="M4958" s="5">
        <v>1.98</v>
      </c>
      <c r="N4958" s="5" t="s">
        <v>24</v>
      </c>
      <c r="O4958" s="49">
        <v>17</v>
      </c>
    </row>
    <row r="4959" spans="1:15" x14ac:dyDescent="0.2">
      <c r="A4959" s="48" t="s">
        <v>13789</v>
      </c>
      <c r="B4959" s="5" t="s">
        <v>6792</v>
      </c>
      <c r="C4959" s="5">
        <v>30</v>
      </c>
      <c r="D4959" s="5" t="s">
        <v>17</v>
      </c>
      <c r="E4959" s="5" t="s">
        <v>13790</v>
      </c>
      <c r="F4959" s="5">
        <v>-6192</v>
      </c>
      <c r="G4959" s="5" t="s">
        <v>19</v>
      </c>
      <c r="H4959" s="5" t="s">
        <v>79</v>
      </c>
      <c r="I4959" s="5">
        <v>133657.17000000001</v>
      </c>
      <c r="J4959" s="5" t="s">
        <v>3866</v>
      </c>
      <c r="K4959" s="5" t="s">
        <v>136</v>
      </c>
      <c r="L4959" s="5" t="s">
        <v>56</v>
      </c>
      <c r="M4959" s="5">
        <v>1.71</v>
      </c>
      <c r="N4959" s="5" t="s">
        <v>74</v>
      </c>
      <c r="O4959" s="49">
        <v>17</v>
      </c>
    </row>
    <row r="4960" spans="1:15" x14ac:dyDescent="0.2">
      <c r="A4960" s="48" t="s">
        <v>13791</v>
      </c>
      <c r="B4960" s="5" t="s">
        <v>5527</v>
      </c>
      <c r="C4960" s="5">
        <v>48</v>
      </c>
      <c r="D4960" s="5" t="s">
        <v>50</v>
      </c>
      <c r="E4960" s="5" t="s">
        <v>13792</v>
      </c>
      <c r="F4960" s="5">
        <v>-9262</v>
      </c>
      <c r="G4960" s="5" t="s">
        <v>45</v>
      </c>
      <c r="H4960" s="5" t="s">
        <v>79</v>
      </c>
      <c r="I4960" s="5">
        <v>96497.41</v>
      </c>
      <c r="J4960" s="5" t="s">
        <v>13793</v>
      </c>
      <c r="K4960" s="5" t="s">
        <v>81</v>
      </c>
      <c r="L4960" s="5" t="s">
        <v>23</v>
      </c>
      <c r="M4960" s="5">
        <v>2.63</v>
      </c>
      <c r="N4960" s="5" t="s">
        <v>33</v>
      </c>
      <c r="O4960" s="49">
        <v>3</v>
      </c>
    </row>
    <row r="4961" spans="1:15" x14ac:dyDescent="0.2">
      <c r="A4961" s="48" t="s">
        <v>13794</v>
      </c>
      <c r="B4961" s="5" t="s">
        <v>13795</v>
      </c>
      <c r="C4961" s="5">
        <v>26</v>
      </c>
      <c r="D4961" s="5" t="s">
        <v>50</v>
      </c>
      <c r="E4961" s="5" t="s">
        <v>13796</v>
      </c>
      <c r="F4961" s="5">
        <v>-7586</v>
      </c>
      <c r="G4961" s="5" t="s">
        <v>19</v>
      </c>
      <c r="H4961" s="5" t="s">
        <v>71</v>
      </c>
      <c r="I4961" s="5">
        <v>158575.74</v>
      </c>
      <c r="J4961" s="5" t="s">
        <v>3465</v>
      </c>
      <c r="K4961" s="5" t="s">
        <v>136</v>
      </c>
      <c r="L4961" s="5" t="s">
        <v>23</v>
      </c>
      <c r="M4961" s="5">
        <v>3.99</v>
      </c>
      <c r="N4961" s="5" t="s">
        <v>41</v>
      </c>
      <c r="O4961" s="49">
        <v>18</v>
      </c>
    </row>
    <row r="4962" spans="1:15" x14ac:dyDescent="0.2">
      <c r="A4962" s="48" t="s">
        <v>13797</v>
      </c>
      <c r="B4962" s="5" t="s">
        <v>213</v>
      </c>
      <c r="C4962" s="5">
        <v>54</v>
      </c>
      <c r="D4962" s="5" t="s">
        <v>27</v>
      </c>
      <c r="E4962" s="5" t="s">
        <v>13798</v>
      </c>
      <c r="F4962" s="5">
        <v>-6196</v>
      </c>
      <c r="G4962" s="5" t="s">
        <v>19</v>
      </c>
      <c r="H4962" s="5" t="s">
        <v>53</v>
      </c>
      <c r="I4962" s="5">
        <v>149062.64000000001</v>
      </c>
      <c r="J4962" s="5" t="s">
        <v>3104</v>
      </c>
      <c r="K4962" s="5" t="s">
        <v>62</v>
      </c>
      <c r="L4962" s="5" t="s">
        <v>23</v>
      </c>
      <c r="M4962" s="5">
        <v>2.5</v>
      </c>
      <c r="N4962" s="5" t="s">
        <v>57</v>
      </c>
      <c r="O4962" s="49">
        <v>19</v>
      </c>
    </row>
    <row r="4963" spans="1:15" x14ac:dyDescent="0.2">
      <c r="A4963" s="48" t="s">
        <v>13799</v>
      </c>
      <c r="B4963" s="5" t="s">
        <v>4029</v>
      </c>
      <c r="C4963" s="5">
        <v>37</v>
      </c>
      <c r="D4963" s="5" t="s">
        <v>50</v>
      </c>
      <c r="E4963" s="5" t="s">
        <v>13800</v>
      </c>
      <c r="F4963" s="5">
        <v>-5661</v>
      </c>
      <c r="G4963" s="5" t="s">
        <v>85</v>
      </c>
      <c r="H4963" s="5" t="s">
        <v>79</v>
      </c>
      <c r="I4963" s="5">
        <v>123167.13</v>
      </c>
      <c r="J4963" s="5" t="s">
        <v>10166</v>
      </c>
      <c r="K4963" s="5" t="s">
        <v>47</v>
      </c>
      <c r="L4963" s="5" t="s">
        <v>32</v>
      </c>
      <c r="M4963" s="5">
        <v>3.5</v>
      </c>
      <c r="N4963" s="5" t="s">
        <v>24</v>
      </c>
      <c r="O4963" s="49">
        <v>15</v>
      </c>
    </row>
    <row r="4964" spans="1:15" x14ac:dyDescent="0.2">
      <c r="A4964" s="48" t="s">
        <v>13801</v>
      </c>
      <c r="B4964" s="5" t="s">
        <v>1882</v>
      </c>
      <c r="C4964" s="5">
        <v>50</v>
      </c>
      <c r="D4964" s="5" t="s">
        <v>50</v>
      </c>
      <c r="E4964" s="5" t="s">
        <v>13802</v>
      </c>
      <c r="F4964" s="5">
        <v>-8546</v>
      </c>
      <c r="G4964" s="5" t="s">
        <v>99</v>
      </c>
      <c r="H4964" s="5" t="s">
        <v>194</v>
      </c>
      <c r="I4964" s="5">
        <v>177964.05</v>
      </c>
      <c r="J4964" s="5" t="s">
        <v>2095</v>
      </c>
      <c r="K4964" s="5" t="s">
        <v>136</v>
      </c>
      <c r="L4964" s="5" t="s">
        <v>56</v>
      </c>
      <c r="M4964" s="5">
        <v>1.24</v>
      </c>
      <c r="N4964" s="5" t="s">
        <v>24</v>
      </c>
      <c r="O4964" s="49">
        <v>20</v>
      </c>
    </row>
    <row r="4965" spans="1:15" x14ac:dyDescent="0.2">
      <c r="A4965" s="48" t="s">
        <v>13803</v>
      </c>
      <c r="B4965" s="5" t="s">
        <v>5064</v>
      </c>
      <c r="C4965" s="5">
        <v>27</v>
      </c>
      <c r="D4965" s="5" t="s">
        <v>17</v>
      </c>
      <c r="E4965" s="5" t="s">
        <v>13804</v>
      </c>
      <c r="F4965" s="5">
        <v>-7933</v>
      </c>
      <c r="G4965" s="5" t="s">
        <v>37</v>
      </c>
      <c r="H4965" s="5" t="s">
        <v>53</v>
      </c>
      <c r="I4965" s="5">
        <v>73293.56</v>
      </c>
      <c r="J4965" s="5" t="s">
        <v>1622</v>
      </c>
      <c r="K4965" s="5" t="s">
        <v>127</v>
      </c>
      <c r="L4965" s="5" t="s">
        <v>32</v>
      </c>
      <c r="M4965" s="5">
        <v>4.4400000000000004</v>
      </c>
      <c r="N4965" s="5" t="s">
        <v>57</v>
      </c>
      <c r="O4965" s="49">
        <v>30</v>
      </c>
    </row>
    <row r="4966" spans="1:15" x14ac:dyDescent="0.2">
      <c r="A4966" s="48" t="s">
        <v>13805</v>
      </c>
      <c r="B4966" s="5" t="s">
        <v>5941</v>
      </c>
      <c r="C4966" s="5">
        <v>22</v>
      </c>
      <c r="D4966" s="5" t="s">
        <v>27</v>
      </c>
      <c r="E4966" s="5" t="s">
        <v>13806</v>
      </c>
      <c r="F4966" s="5">
        <v>-10852</v>
      </c>
      <c r="G4966" s="5" t="s">
        <v>45</v>
      </c>
      <c r="H4966" s="5" t="s">
        <v>194</v>
      </c>
      <c r="I4966" s="5">
        <v>146666.26</v>
      </c>
      <c r="J4966" s="5" t="s">
        <v>3677</v>
      </c>
      <c r="K4966" s="5" t="s">
        <v>136</v>
      </c>
      <c r="L4966" s="5" t="s">
        <v>23</v>
      </c>
      <c r="M4966" s="5">
        <v>3.81</v>
      </c>
      <c r="N4966" s="5" t="s">
        <v>24</v>
      </c>
      <c r="O4966" s="49">
        <v>4</v>
      </c>
    </row>
    <row r="4967" spans="1:15" x14ac:dyDescent="0.2">
      <c r="A4967" s="48" t="s">
        <v>13807</v>
      </c>
      <c r="B4967" s="5" t="s">
        <v>3964</v>
      </c>
      <c r="C4967" s="5">
        <v>46</v>
      </c>
      <c r="D4967" s="5" t="s">
        <v>27</v>
      </c>
      <c r="E4967" s="5" t="s">
        <v>13808</v>
      </c>
      <c r="F4967" s="5">
        <v>-2663</v>
      </c>
      <c r="G4967" s="5" t="s">
        <v>29</v>
      </c>
      <c r="H4967" s="5" t="s">
        <v>71</v>
      </c>
      <c r="I4967" s="5">
        <v>42036.38</v>
      </c>
      <c r="J4967" s="5" t="s">
        <v>6613</v>
      </c>
      <c r="K4967" s="5" t="s">
        <v>55</v>
      </c>
      <c r="L4967" s="5" t="s">
        <v>56</v>
      </c>
      <c r="M4967" s="5">
        <v>2.89</v>
      </c>
      <c r="N4967" s="5" t="s">
        <v>41</v>
      </c>
      <c r="O4967" s="49">
        <v>38</v>
      </c>
    </row>
    <row r="4968" spans="1:15" x14ac:dyDescent="0.2">
      <c r="A4968" s="48" t="s">
        <v>13809</v>
      </c>
      <c r="B4968" s="5" t="s">
        <v>5151</v>
      </c>
      <c r="C4968" s="5">
        <v>54</v>
      </c>
      <c r="D4968" s="5" t="s">
        <v>27</v>
      </c>
      <c r="E4968" s="5" t="s">
        <v>13810</v>
      </c>
      <c r="F4968" s="5">
        <v>-5359</v>
      </c>
      <c r="G4968" s="5" t="s">
        <v>19</v>
      </c>
      <c r="H4968" s="5" t="s">
        <v>66</v>
      </c>
      <c r="I4968" s="5">
        <v>150848.71</v>
      </c>
      <c r="J4968" s="5" t="s">
        <v>80</v>
      </c>
      <c r="K4968" s="5" t="s">
        <v>127</v>
      </c>
      <c r="L4968" s="5" t="s">
        <v>32</v>
      </c>
      <c r="M4968" s="5">
        <v>3.78</v>
      </c>
      <c r="N4968" s="5" t="s">
        <v>33</v>
      </c>
      <c r="O4968" s="49">
        <v>34</v>
      </c>
    </row>
    <row r="4969" spans="1:15" x14ac:dyDescent="0.2">
      <c r="A4969" s="48" t="s">
        <v>13811</v>
      </c>
      <c r="B4969" s="5" t="s">
        <v>4241</v>
      </c>
      <c r="C4969" s="5">
        <v>45</v>
      </c>
      <c r="D4969" s="5" t="s">
        <v>50</v>
      </c>
      <c r="E4969" s="5" t="s">
        <v>13812</v>
      </c>
      <c r="F4969" s="5">
        <v>-10796</v>
      </c>
      <c r="G4969" s="5" t="s">
        <v>37</v>
      </c>
      <c r="H4969" s="5" t="s">
        <v>79</v>
      </c>
      <c r="I4969" s="5">
        <v>78464.47</v>
      </c>
      <c r="J4969" s="5" t="s">
        <v>5937</v>
      </c>
      <c r="K4969" s="5" t="s">
        <v>40</v>
      </c>
      <c r="L4969" s="5" t="s">
        <v>23</v>
      </c>
      <c r="M4969" s="5">
        <v>2.96</v>
      </c>
      <c r="N4969" s="5" t="s">
        <v>74</v>
      </c>
      <c r="O4969" s="49">
        <v>20</v>
      </c>
    </row>
    <row r="4970" spans="1:15" x14ac:dyDescent="0.2">
      <c r="A4970" s="48" t="s">
        <v>13813</v>
      </c>
      <c r="B4970" s="5" t="s">
        <v>10245</v>
      </c>
      <c r="C4970" s="5">
        <v>40</v>
      </c>
      <c r="D4970" s="5" t="s">
        <v>17</v>
      </c>
      <c r="E4970" s="5" t="s">
        <v>13814</v>
      </c>
      <c r="F4970" s="5">
        <v>-6531</v>
      </c>
      <c r="G4970" s="5" t="s">
        <v>99</v>
      </c>
      <c r="H4970" s="5" t="s">
        <v>53</v>
      </c>
      <c r="I4970" s="5">
        <v>56903.99</v>
      </c>
      <c r="J4970" s="5" t="s">
        <v>4490</v>
      </c>
      <c r="K4970" s="5" t="s">
        <v>104</v>
      </c>
      <c r="L4970" s="5" t="s">
        <v>56</v>
      </c>
      <c r="M4970" s="5">
        <v>1.93</v>
      </c>
      <c r="N4970" s="5" t="s">
        <v>57</v>
      </c>
      <c r="O4970" s="49">
        <v>40</v>
      </c>
    </row>
    <row r="4971" spans="1:15" x14ac:dyDescent="0.2">
      <c r="A4971" s="48" t="s">
        <v>13815</v>
      </c>
      <c r="B4971" s="5" t="s">
        <v>2100</v>
      </c>
      <c r="C4971" s="5">
        <v>56</v>
      </c>
      <c r="D4971" s="5" t="s">
        <v>17</v>
      </c>
      <c r="E4971" s="5" t="s">
        <v>13816</v>
      </c>
      <c r="F4971" s="5">
        <v>-4954</v>
      </c>
      <c r="G4971" s="5" t="s">
        <v>78</v>
      </c>
      <c r="H4971" s="5" t="s">
        <v>66</v>
      </c>
      <c r="I4971" s="5">
        <v>64319.72</v>
      </c>
      <c r="J4971" s="5" t="s">
        <v>4034</v>
      </c>
      <c r="K4971" s="5" t="s">
        <v>22</v>
      </c>
      <c r="L4971" s="5" t="s">
        <v>32</v>
      </c>
      <c r="M4971" s="5">
        <v>2.72</v>
      </c>
      <c r="N4971" s="5" t="s">
        <v>74</v>
      </c>
      <c r="O4971" s="49">
        <v>18</v>
      </c>
    </row>
    <row r="4972" spans="1:15" x14ac:dyDescent="0.2">
      <c r="A4972" s="48" t="s">
        <v>13817</v>
      </c>
      <c r="B4972" s="5" t="s">
        <v>8042</v>
      </c>
      <c r="C4972" s="5">
        <v>38</v>
      </c>
      <c r="D4972" s="5" t="s">
        <v>27</v>
      </c>
      <c r="E4972" s="5" t="s">
        <v>13818</v>
      </c>
      <c r="F4972" s="5">
        <v>-2953</v>
      </c>
      <c r="G4972" s="5" t="s">
        <v>94</v>
      </c>
      <c r="H4972" s="5" t="s">
        <v>30</v>
      </c>
      <c r="I4972" s="5">
        <v>113252.76</v>
      </c>
      <c r="J4972" s="5" t="s">
        <v>4698</v>
      </c>
      <c r="K4972" s="5" t="s">
        <v>136</v>
      </c>
      <c r="L4972" s="5" t="s">
        <v>56</v>
      </c>
      <c r="M4972" s="5">
        <v>1.95</v>
      </c>
      <c r="N4972" s="5" t="s">
        <v>24</v>
      </c>
      <c r="O4972" s="49">
        <v>40</v>
      </c>
    </row>
    <row r="4973" spans="1:15" x14ac:dyDescent="0.2">
      <c r="A4973" s="48" t="s">
        <v>13819</v>
      </c>
      <c r="B4973" s="5" t="s">
        <v>2304</v>
      </c>
      <c r="C4973" s="5">
        <v>52</v>
      </c>
      <c r="D4973" s="5" t="s">
        <v>27</v>
      </c>
      <c r="E4973" s="5" t="s">
        <v>13820</v>
      </c>
      <c r="F4973" s="5">
        <v>-7736</v>
      </c>
      <c r="G4973" s="5" t="s">
        <v>85</v>
      </c>
      <c r="H4973" s="5" t="s">
        <v>38</v>
      </c>
      <c r="I4973" s="5">
        <v>124275.3</v>
      </c>
      <c r="J4973" s="5" t="s">
        <v>7893</v>
      </c>
      <c r="K4973" s="5" t="s">
        <v>104</v>
      </c>
      <c r="L4973" s="5" t="s">
        <v>56</v>
      </c>
      <c r="M4973" s="5">
        <v>4.5199999999999996</v>
      </c>
      <c r="N4973" s="5" t="s">
        <v>24</v>
      </c>
      <c r="O4973" s="49">
        <v>39</v>
      </c>
    </row>
    <row r="4974" spans="1:15" x14ac:dyDescent="0.2">
      <c r="A4974" s="48" t="s">
        <v>13821</v>
      </c>
      <c r="B4974" s="5" t="s">
        <v>5804</v>
      </c>
      <c r="C4974" s="5">
        <v>28</v>
      </c>
      <c r="D4974" s="5" t="s">
        <v>50</v>
      </c>
      <c r="E4974" s="5" t="s">
        <v>13822</v>
      </c>
      <c r="F4974" s="5">
        <v>-5439</v>
      </c>
      <c r="G4974" s="5" t="s">
        <v>85</v>
      </c>
      <c r="H4974" s="5" t="s">
        <v>71</v>
      </c>
      <c r="I4974" s="5">
        <v>172039.51</v>
      </c>
      <c r="J4974" s="5" t="s">
        <v>6640</v>
      </c>
      <c r="K4974" s="5" t="s">
        <v>118</v>
      </c>
      <c r="L4974" s="5" t="s">
        <v>73</v>
      </c>
      <c r="M4974" s="5">
        <v>3.58</v>
      </c>
      <c r="N4974" s="5" t="s">
        <v>57</v>
      </c>
      <c r="O4974" s="49">
        <v>16</v>
      </c>
    </row>
    <row r="4975" spans="1:15" x14ac:dyDescent="0.2">
      <c r="A4975" s="48" t="s">
        <v>13823</v>
      </c>
      <c r="B4975" s="5" t="s">
        <v>914</v>
      </c>
      <c r="C4975" s="5">
        <v>37</v>
      </c>
      <c r="D4975" s="5" t="s">
        <v>50</v>
      </c>
      <c r="E4975" s="5" t="s">
        <v>13824</v>
      </c>
      <c r="F4975" s="5">
        <v>-2302</v>
      </c>
      <c r="G4975" s="5" t="s">
        <v>85</v>
      </c>
      <c r="H4975" s="5" t="s">
        <v>173</v>
      </c>
      <c r="I4975" s="5">
        <v>126020.15</v>
      </c>
      <c r="J4975" s="5" t="s">
        <v>9787</v>
      </c>
      <c r="K4975" s="5" t="s">
        <v>47</v>
      </c>
      <c r="L4975" s="5" t="s">
        <v>73</v>
      </c>
      <c r="M4975" s="5">
        <v>2.58</v>
      </c>
      <c r="N4975" s="5" t="s">
        <v>57</v>
      </c>
      <c r="O4975" s="49">
        <v>27</v>
      </c>
    </row>
    <row r="4976" spans="1:15" x14ac:dyDescent="0.2">
      <c r="A4976" s="48" t="s">
        <v>13825</v>
      </c>
      <c r="B4976" s="5" t="s">
        <v>11904</v>
      </c>
      <c r="C4976" s="5">
        <v>43</v>
      </c>
      <c r="D4976" s="5" t="s">
        <v>17</v>
      </c>
      <c r="E4976" s="5" t="s">
        <v>13826</v>
      </c>
      <c r="F4976" s="5">
        <v>-3387</v>
      </c>
      <c r="G4976" s="5" t="s">
        <v>19</v>
      </c>
      <c r="H4976" s="5" t="s">
        <v>173</v>
      </c>
      <c r="I4976" s="5">
        <v>138768.31</v>
      </c>
      <c r="J4976" s="5" t="s">
        <v>8939</v>
      </c>
      <c r="K4976" s="5" t="s">
        <v>81</v>
      </c>
      <c r="L4976" s="5" t="s">
        <v>32</v>
      </c>
      <c r="M4976" s="5">
        <v>4.5599999999999996</v>
      </c>
      <c r="N4976" s="5" t="s">
        <v>24</v>
      </c>
      <c r="O4976" s="49">
        <v>40</v>
      </c>
    </row>
    <row r="4977" spans="1:15" x14ac:dyDescent="0.2">
      <c r="A4977" s="48" t="s">
        <v>13827</v>
      </c>
      <c r="B4977" s="5" t="s">
        <v>9267</v>
      </c>
      <c r="C4977" s="5">
        <v>61</v>
      </c>
      <c r="D4977" s="5" t="s">
        <v>17</v>
      </c>
      <c r="E4977" s="5" t="s">
        <v>13828</v>
      </c>
      <c r="F4977" s="5">
        <v>-9627</v>
      </c>
      <c r="G4977" s="5" t="s">
        <v>78</v>
      </c>
      <c r="H4977" s="5" t="s">
        <v>144</v>
      </c>
      <c r="I4977" s="5">
        <v>163564.44</v>
      </c>
      <c r="J4977" s="5" t="s">
        <v>2853</v>
      </c>
      <c r="K4977" s="5" t="s">
        <v>22</v>
      </c>
      <c r="L4977" s="5" t="s">
        <v>73</v>
      </c>
      <c r="M4977" s="5">
        <v>3.78</v>
      </c>
      <c r="N4977" s="5" t="s">
        <v>41</v>
      </c>
      <c r="O4977" s="49">
        <v>35</v>
      </c>
    </row>
    <row r="4978" spans="1:15" x14ac:dyDescent="0.2">
      <c r="A4978" s="48" t="s">
        <v>13829</v>
      </c>
      <c r="B4978" s="5" t="s">
        <v>863</v>
      </c>
      <c r="C4978" s="5">
        <v>60</v>
      </c>
      <c r="D4978" s="5" t="s">
        <v>27</v>
      </c>
      <c r="E4978" s="5" t="s">
        <v>13830</v>
      </c>
      <c r="F4978" s="5">
        <v>-6810</v>
      </c>
      <c r="G4978" s="5" t="s">
        <v>99</v>
      </c>
      <c r="H4978" s="5" t="s">
        <v>173</v>
      </c>
      <c r="I4978" s="5">
        <v>167403.04999999999</v>
      </c>
      <c r="J4978" s="5" t="s">
        <v>976</v>
      </c>
      <c r="K4978" s="5" t="s">
        <v>47</v>
      </c>
      <c r="L4978" s="5" t="s">
        <v>32</v>
      </c>
      <c r="M4978" s="5">
        <v>1.1299999999999999</v>
      </c>
      <c r="N4978" s="5" t="s">
        <v>57</v>
      </c>
      <c r="O4978" s="49">
        <v>30</v>
      </c>
    </row>
    <row r="4979" spans="1:15" x14ac:dyDescent="0.2">
      <c r="A4979" s="48" t="s">
        <v>13831</v>
      </c>
      <c r="B4979" s="5" t="s">
        <v>2294</v>
      </c>
      <c r="C4979" s="5">
        <v>50</v>
      </c>
      <c r="D4979" s="5" t="s">
        <v>17</v>
      </c>
      <c r="E4979" s="5" t="s">
        <v>13832</v>
      </c>
      <c r="F4979" s="5">
        <v>-6766</v>
      </c>
      <c r="G4979" s="5" t="s">
        <v>116</v>
      </c>
      <c r="H4979" s="5" t="s">
        <v>71</v>
      </c>
      <c r="I4979" s="5">
        <v>164259.94</v>
      </c>
      <c r="J4979" s="5" t="s">
        <v>6590</v>
      </c>
      <c r="K4979" s="5" t="s">
        <v>47</v>
      </c>
      <c r="L4979" s="5" t="s">
        <v>23</v>
      </c>
      <c r="M4979" s="5">
        <v>4.87</v>
      </c>
      <c r="N4979" s="5" t="s">
        <v>74</v>
      </c>
      <c r="O4979" s="49">
        <v>9</v>
      </c>
    </row>
    <row r="4980" spans="1:15" x14ac:dyDescent="0.2">
      <c r="A4980" s="48" t="s">
        <v>13833</v>
      </c>
      <c r="B4980" s="5" t="s">
        <v>284</v>
      </c>
      <c r="C4980" s="5">
        <v>25</v>
      </c>
      <c r="D4980" s="5" t="s">
        <v>50</v>
      </c>
      <c r="E4980" s="5" t="s">
        <v>13834</v>
      </c>
      <c r="F4980" s="5">
        <v>-5028</v>
      </c>
      <c r="G4980" s="5" t="s">
        <v>45</v>
      </c>
      <c r="H4980" s="5" t="s">
        <v>66</v>
      </c>
      <c r="I4980" s="5">
        <v>128608.69</v>
      </c>
      <c r="J4980" s="5" t="s">
        <v>7606</v>
      </c>
      <c r="K4980" s="5" t="s">
        <v>55</v>
      </c>
      <c r="L4980" s="5" t="s">
        <v>56</v>
      </c>
      <c r="M4980" s="5">
        <v>1.5</v>
      </c>
      <c r="N4980" s="5" t="s">
        <v>33</v>
      </c>
      <c r="O4980" s="49">
        <v>29</v>
      </c>
    </row>
    <row r="4981" spans="1:15" x14ac:dyDescent="0.2">
      <c r="A4981" s="48" t="s">
        <v>13835</v>
      </c>
      <c r="B4981" s="5" t="s">
        <v>4355</v>
      </c>
      <c r="C4981" s="5">
        <v>59</v>
      </c>
      <c r="D4981" s="5" t="s">
        <v>50</v>
      </c>
      <c r="E4981" s="5" t="s">
        <v>13836</v>
      </c>
      <c r="F4981" s="5">
        <v>-2159</v>
      </c>
      <c r="G4981" s="5" t="s">
        <v>94</v>
      </c>
      <c r="H4981" s="5" t="s">
        <v>71</v>
      </c>
      <c r="I4981" s="5">
        <v>97604.43</v>
      </c>
      <c r="J4981" s="5" t="s">
        <v>12370</v>
      </c>
      <c r="K4981" s="5" t="s">
        <v>127</v>
      </c>
      <c r="L4981" s="5" t="s">
        <v>32</v>
      </c>
      <c r="M4981" s="5">
        <v>4.58</v>
      </c>
      <c r="N4981" s="5" t="s">
        <v>33</v>
      </c>
      <c r="O4981" s="49">
        <v>8</v>
      </c>
    </row>
    <row r="4982" spans="1:15" x14ac:dyDescent="0.2">
      <c r="A4982" s="48" t="s">
        <v>13837</v>
      </c>
      <c r="B4982" s="5" t="s">
        <v>13838</v>
      </c>
      <c r="C4982" s="5">
        <v>44</v>
      </c>
      <c r="D4982" s="5" t="s">
        <v>17</v>
      </c>
      <c r="E4982" s="5" t="s">
        <v>13839</v>
      </c>
      <c r="F4982" s="5">
        <v>-9623</v>
      </c>
      <c r="G4982" s="5" t="s">
        <v>37</v>
      </c>
      <c r="H4982" s="5" t="s">
        <v>79</v>
      </c>
      <c r="I4982" s="5">
        <v>94125.1</v>
      </c>
      <c r="J4982" s="5" t="s">
        <v>13840</v>
      </c>
      <c r="K4982" s="5" t="s">
        <v>118</v>
      </c>
      <c r="L4982" s="5" t="s">
        <v>23</v>
      </c>
      <c r="M4982" s="5">
        <v>1.44</v>
      </c>
      <c r="N4982" s="5" t="s">
        <v>74</v>
      </c>
      <c r="O4982" s="49">
        <v>2</v>
      </c>
    </row>
    <row r="4983" spans="1:15" x14ac:dyDescent="0.2">
      <c r="A4983" s="48" t="s">
        <v>13841</v>
      </c>
      <c r="B4983" s="5" t="s">
        <v>5022</v>
      </c>
      <c r="C4983" s="5">
        <v>42</v>
      </c>
      <c r="D4983" s="5" t="s">
        <v>17</v>
      </c>
      <c r="E4983" s="5" t="s">
        <v>13842</v>
      </c>
      <c r="F4983" s="5">
        <v>-2698</v>
      </c>
      <c r="G4983" s="5" t="s">
        <v>116</v>
      </c>
      <c r="H4983" s="5" t="s">
        <v>144</v>
      </c>
      <c r="I4983" s="5">
        <v>104914.9</v>
      </c>
      <c r="J4983" s="5" t="s">
        <v>7912</v>
      </c>
      <c r="K4983" s="5" t="s">
        <v>81</v>
      </c>
      <c r="L4983" s="5" t="s">
        <v>32</v>
      </c>
      <c r="M4983" s="5">
        <v>3.51</v>
      </c>
      <c r="N4983" s="5" t="s">
        <v>57</v>
      </c>
      <c r="O4983" s="49">
        <v>13</v>
      </c>
    </row>
    <row r="4984" spans="1:15" x14ac:dyDescent="0.2">
      <c r="A4984" s="48" t="s">
        <v>13843</v>
      </c>
      <c r="B4984" s="5" t="s">
        <v>9364</v>
      </c>
      <c r="C4984" s="5">
        <v>32</v>
      </c>
      <c r="D4984" s="5" t="s">
        <v>17</v>
      </c>
      <c r="E4984" s="5" t="s">
        <v>13844</v>
      </c>
      <c r="F4984" s="5">
        <v>-7716</v>
      </c>
      <c r="G4984" s="5" t="s">
        <v>52</v>
      </c>
      <c r="H4984" s="5" t="s">
        <v>30</v>
      </c>
      <c r="I4984" s="5">
        <v>67948.34</v>
      </c>
      <c r="J4984" s="5" t="s">
        <v>348</v>
      </c>
      <c r="K4984" s="5" t="s">
        <v>55</v>
      </c>
      <c r="L4984" s="5" t="s">
        <v>73</v>
      </c>
      <c r="M4984" s="5">
        <v>1.67</v>
      </c>
      <c r="N4984" s="5" t="s">
        <v>57</v>
      </c>
      <c r="O4984" s="49">
        <v>19</v>
      </c>
    </row>
    <row r="4985" spans="1:15" x14ac:dyDescent="0.2">
      <c r="A4985" s="48" t="s">
        <v>13845</v>
      </c>
      <c r="B4985" s="5" t="s">
        <v>13846</v>
      </c>
      <c r="C4985" s="5">
        <v>30</v>
      </c>
      <c r="D4985" s="5" t="s">
        <v>27</v>
      </c>
      <c r="E4985" s="5" t="s">
        <v>13847</v>
      </c>
      <c r="F4985" s="5">
        <v>-2216</v>
      </c>
      <c r="G4985" s="5" t="s">
        <v>19</v>
      </c>
      <c r="H4985" s="5" t="s">
        <v>79</v>
      </c>
      <c r="I4985" s="5">
        <v>44063.72</v>
      </c>
      <c r="J4985" s="5" t="s">
        <v>679</v>
      </c>
      <c r="K4985" s="5" t="s">
        <v>47</v>
      </c>
      <c r="L4985" s="5" t="s">
        <v>56</v>
      </c>
      <c r="M4985" s="5">
        <v>3.1</v>
      </c>
      <c r="N4985" s="5" t="s">
        <v>74</v>
      </c>
      <c r="O4985" s="49">
        <v>7</v>
      </c>
    </row>
    <row r="4986" spans="1:15" x14ac:dyDescent="0.2">
      <c r="A4986" s="48" t="s">
        <v>13848</v>
      </c>
      <c r="B4986" s="5" t="s">
        <v>5998</v>
      </c>
      <c r="C4986" s="5">
        <v>55</v>
      </c>
      <c r="D4986" s="5" t="s">
        <v>17</v>
      </c>
      <c r="E4986" s="5" t="s">
        <v>13849</v>
      </c>
      <c r="F4986" s="5">
        <v>-7699</v>
      </c>
      <c r="G4986" s="5" t="s">
        <v>116</v>
      </c>
      <c r="H4986" s="5" t="s">
        <v>30</v>
      </c>
      <c r="I4986" s="5">
        <v>75175.5</v>
      </c>
      <c r="J4986" s="5" t="s">
        <v>282</v>
      </c>
      <c r="K4986" s="5" t="s">
        <v>40</v>
      </c>
      <c r="L4986" s="5" t="s">
        <v>23</v>
      </c>
      <c r="M4986" s="5">
        <v>1.53</v>
      </c>
      <c r="N4986" s="5" t="s">
        <v>57</v>
      </c>
      <c r="O4986" s="49">
        <v>18</v>
      </c>
    </row>
    <row r="4987" spans="1:15" x14ac:dyDescent="0.2">
      <c r="A4987" s="48" t="s">
        <v>13850</v>
      </c>
      <c r="B4987" s="5" t="s">
        <v>7102</v>
      </c>
      <c r="C4987" s="5">
        <v>54</v>
      </c>
      <c r="D4987" s="5" t="s">
        <v>50</v>
      </c>
      <c r="E4987" s="5" t="s">
        <v>13851</v>
      </c>
      <c r="F4987" s="5">
        <v>-8282</v>
      </c>
      <c r="G4987" s="5" t="s">
        <v>85</v>
      </c>
      <c r="H4987" s="5" t="s">
        <v>20</v>
      </c>
      <c r="I4987" s="5">
        <v>102268.24</v>
      </c>
      <c r="J4987" s="5" t="s">
        <v>1227</v>
      </c>
      <c r="K4987" s="5" t="s">
        <v>81</v>
      </c>
      <c r="L4987" s="5" t="s">
        <v>23</v>
      </c>
      <c r="M4987" s="5">
        <v>3.27</v>
      </c>
      <c r="N4987" s="5" t="s">
        <v>74</v>
      </c>
      <c r="O4987" s="49">
        <v>35</v>
      </c>
    </row>
    <row r="4988" spans="1:15" x14ac:dyDescent="0.2">
      <c r="A4988" s="48" t="s">
        <v>13852</v>
      </c>
      <c r="B4988" s="5" t="s">
        <v>3712</v>
      </c>
      <c r="C4988" s="5">
        <v>36</v>
      </c>
      <c r="D4988" s="5" t="s">
        <v>27</v>
      </c>
      <c r="E4988" s="5" t="s">
        <v>13853</v>
      </c>
      <c r="F4988" s="5">
        <v>-7604</v>
      </c>
      <c r="G4988" s="5" t="s">
        <v>19</v>
      </c>
      <c r="H4988" s="5" t="s">
        <v>38</v>
      </c>
      <c r="I4988" s="5">
        <v>167894.07</v>
      </c>
      <c r="J4988" s="5" t="s">
        <v>215</v>
      </c>
      <c r="K4988" s="5" t="s">
        <v>127</v>
      </c>
      <c r="L4988" s="5" t="s">
        <v>56</v>
      </c>
      <c r="M4988" s="5">
        <v>4.8600000000000003</v>
      </c>
      <c r="N4988" s="5" t="s">
        <v>24</v>
      </c>
      <c r="O4988" s="49">
        <v>15</v>
      </c>
    </row>
    <row r="4989" spans="1:15" x14ac:dyDescent="0.2">
      <c r="A4989" s="48" t="s">
        <v>13854</v>
      </c>
      <c r="B4989" s="5" t="s">
        <v>5587</v>
      </c>
      <c r="C4989" s="5">
        <v>23</v>
      </c>
      <c r="D4989" s="5" t="s">
        <v>17</v>
      </c>
      <c r="E4989" s="5" t="s">
        <v>13855</v>
      </c>
      <c r="F4989" s="5">
        <v>-6813</v>
      </c>
      <c r="G4989" s="5" t="s">
        <v>85</v>
      </c>
      <c r="H4989" s="5" t="s">
        <v>38</v>
      </c>
      <c r="I4989" s="5">
        <v>113881.72</v>
      </c>
      <c r="J4989" s="5" t="s">
        <v>2204</v>
      </c>
      <c r="K4989" s="5" t="s">
        <v>47</v>
      </c>
      <c r="L4989" s="5" t="s">
        <v>32</v>
      </c>
      <c r="M4989" s="5">
        <v>2.78</v>
      </c>
      <c r="N4989" s="5" t="s">
        <v>57</v>
      </c>
      <c r="O4989" s="49">
        <v>31</v>
      </c>
    </row>
    <row r="4990" spans="1:15" x14ac:dyDescent="0.2">
      <c r="A4990" s="48" t="s">
        <v>13856</v>
      </c>
      <c r="B4990" s="5" t="s">
        <v>3463</v>
      </c>
      <c r="C4990" s="5">
        <v>64</v>
      </c>
      <c r="D4990" s="5" t="s">
        <v>27</v>
      </c>
      <c r="E4990" s="5" t="s">
        <v>13857</v>
      </c>
      <c r="F4990" s="5">
        <v>-3564</v>
      </c>
      <c r="G4990" s="5" t="s">
        <v>37</v>
      </c>
      <c r="H4990" s="5" t="s">
        <v>20</v>
      </c>
      <c r="I4990" s="5">
        <v>58431.68</v>
      </c>
      <c r="J4990" s="5" t="s">
        <v>1537</v>
      </c>
      <c r="K4990" s="5" t="s">
        <v>127</v>
      </c>
      <c r="L4990" s="5" t="s">
        <v>73</v>
      </c>
      <c r="M4990" s="5">
        <v>3.27</v>
      </c>
      <c r="N4990" s="5" t="s">
        <v>57</v>
      </c>
      <c r="O4990" s="49">
        <v>4</v>
      </c>
    </row>
    <row r="4991" spans="1:15" x14ac:dyDescent="0.2">
      <c r="A4991" s="48" t="s">
        <v>13858</v>
      </c>
      <c r="B4991" s="5" t="s">
        <v>13859</v>
      </c>
      <c r="C4991" s="5">
        <v>56</v>
      </c>
      <c r="D4991" s="5" t="s">
        <v>27</v>
      </c>
      <c r="E4991" s="5" t="s">
        <v>13860</v>
      </c>
      <c r="F4991" s="5">
        <v>-3365</v>
      </c>
      <c r="G4991" s="5" t="s">
        <v>37</v>
      </c>
      <c r="H4991" s="5" t="s">
        <v>173</v>
      </c>
      <c r="I4991" s="5">
        <v>94527.59</v>
      </c>
      <c r="J4991" s="5" t="s">
        <v>3304</v>
      </c>
      <c r="K4991" s="5" t="s">
        <v>104</v>
      </c>
      <c r="L4991" s="5" t="s">
        <v>73</v>
      </c>
      <c r="M4991" s="5">
        <v>1.53</v>
      </c>
      <c r="N4991" s="5" t="s">
        <v>24</v>
      </c>
      <c r="O4991" s="49">
        <v>29</v>
      </c>
    </row>
    <row r="4992" spans="1:15" x14ac:dyDescent="0.2">
      <c r="A4992" s="48" t="s">
        <v>13861</v>
      </c>
      <c r="B4992" s="5" t="s">
        <v>2341</v>
      </c>
      <c r="C4992" s="5">
        <v>24</v>
      </c>
      <c r="D4992" s="5" t="s">
        <v>50</v>
      </c>
      <c r="E4992" s="5" t="s">
        <v>13862</v>
      </c>
      <c r="F4992" s="5">
        <v>-9588</v>
      </c>
      <c r="G4992" s="5" t="s">
        <v>45</v>
      </c>
      <c r="H4992" s="5" t="s">
        <v>194</v>
      </c>
      <c r="I4992" s="5">
        <v>151688.51999999999</v>
      </c>
      <c r="J4992" s="5" t="s">
        <v>4863</v>
      </c>
      <c r="K4992" s="5" t="s">
        <v>22</v>
      </c>
      <c r="L4992" s="5" t="s">
        <v>73</v>
      </c>
      <c r="M4992" s="5">
        <v>4.34</v>
      </c>
      <c r="N4992" s="5" t="s">
        <v>57</v>
      </c>
      <c r="O4992" s="49">
        <v>40</v>
      </c>
    </row>
    <row r="4993" spans="1:15" x14ac:dyDescent="0.2">
      <c r="A4993" s="48" t="s">
        <v>13863</v>
      </c>
      <c r="B4993" s="5" t="s">
        <v>2930</v>
      </c>
      <c r="C4993" s="5">
        <v>64</v>
      </c>
      <c r="D4993" s="5" t="s">
        <v>17</v>
      </c>
      <c r="E4993" s="5" t="s">
        <v>13864</v>
      </c>
      <c r="F4993" s="5">
        <v>-4336</v>
      </c>
      <c r="G4993" s="5" t="s">
        <v>52</v>
      </c>
      <c r="H4993" s="5" t="s">
        <v>194</v>
      </c>
      <c r="I4993" s="5">
        <v>166018.73000000001</v>
      </c>
      <c r="J4993" s="5" t="s">
        <v>7135</v>
      </c>
      <c r="K4993" s="5" t="s">
        <v>40</v>
      </c>
      <c r="L4993" s="5" t="s">
        <v>56</v>
      </c>
      <c r="M4993" s="5">
        <v>1.86</v>
      </c>
      <c r="N4993" s="5" t="s">
        <v>41</v>
      </c>
      <c r="O4993" s="49">
        <v>31</v>
      </c>
    </row>
    <row r="4994" spans="1:15" x14ac:dyDescent="0.2">
      <c r="A4994" s="48" t="s">
        <v>13865</v>
      </c>
      <c r="B4994" s="5" t="s">
        <v>13866</v>
      </c>
      <c r="C4994" s="5">
        <v>58</v>
      </c>
      <c r="D4994" s="5" t="s">
        <v>27</v>
      </c>
      <c r="E4994" s="5" t="s">
        <v>13867</v>
      </c>
      <c r="F4994" s="5">
        <v>-8924</v>
      </c>
      <c r="G4994" s="5" t="s">
        <v>45</v>
      </c>
      <c r="H4994" s="5" t="s">
        <v>71</v>
      </c>
      <c r="I4994" s="5">
        <v>70342</v>
      </c>
      <c r="J4994" s="5" t="s">
        <v>11922</v>
      </c>
      <c r="K4994" s="5" t="s">
        <v>47</v>
      </c>
      <c r="L4994" s="5" t="s">
        <v>56</v>
      </c>
      <c r="M4994" s="5">
        <v>2.72</v>
      </c>
      <c r="N4994" s="5" t="s">
        <v>74</v>
      </c>
      <c r="O4994" s="49">
        <v>17</v>
      </c>
    </row>
    <row r="4995" spans="1:15" x14ac:dyDescent="0.2">
      <c r="A4995" s="48" t="s">
        <v>13868</v>
      </c>
      <c r="B4995" s="5" t="s">
        <v>13138</v>
      </c>
      <c r="C4995" s="5">
        <v>59</v>
      </c>
      <c r="D4995" s="5" t="s">
        <v>27</v>
      </c>
      <c r="E4995" s="5" t="s">
        <v>13869</v>
      </c>
      <c r="F4995" s="5">
        <v>-10078</v>
      </c>
      <c r="G4995" s="5" t="s">
        <v>45</v>
      </c>
      <c r="H4995" s="5" t="s">
        <v>173</v>
      </c>
      <c r="I4995" s="5">
        <v>101005.01</v>
      </c>
      <c r="J4995" s="5" t="s">
        <v>2486</v>
      </c>
      <c r="K4995" s="5" t="s">
        <v>40</v>
      </c>
      <c r="L4995" s="5" t="s">
        <v>32</v>
      </c>
      <c r="M4995" s="5">
        <v>1.4</v>
      </c>
      <c r="N4995" s="5" t="s">
        <v>57</v>
      </c>
      <c r="O4995" s="49">
        <v>3</v>
      </c>
    </row>
    <row r="4996" spans="1:15" x14ac:dyDescent="0.2">
      <c r="A4996" s="48" t="s">
        <v>13870</v>
      </c>
      <c r="B4996" s="5" t="s">
        <v>3544</v>
      </c>
      <c r="C4996" s="5">
        <v>53</v>
      </c>
      <c r="D4996" s="5" t="s">
        <v>17</v>
      </c>
      <c r="E4996" s="5" t="s">
        <v>13871</v>
      </c>
      <c r="F4996" s="5">
        <v>-4685</v>
      </c>
      <c r="G4996" s="5" t="s">
        <v>78</v>
      </c>
      <c r="H4996" s="5" t="s">
        <v>173</v>
      </c>
      <c r="I4996" s="5">
        <v>88285.41</v>
      </c>
      <c r="J4996" s="5" t="s">
        <v>636</v>
      </c>
      <c r="K4996" s="5" t="s">
        <v>81</v>
      </c>
      <c r="L4996" s="5" t="s">
        <v>23</v>
      </c>
      <c r="M4996" s="5">
        <v>5</v>
      </c>
      <c r="N4996" s="5" t="s">
        <v>74</v>
      </c>
      <c r="O4996" s="49">
        <v>15</v>
      </c>
    </row>
    <row r="4997" spans="1:15" x14ac:dyDescent="0.2">
      <c r="A4997" s="48" t="s">
        <v>13872</v>
      </c>
      <c r="B4997" s="5" t="s">
        <v>1428</v>
      </c>
      <c r="C4997" s="5">
        <v>30</v>
      </c>
      <c r="D4997" s="5" t="s">
        <v>27</v>
      </c>
      <c r="E4997" s="5" t="s">
        <v>13873</v>
      </c>
      <c r="F4997" s="5">
        <v>-10672</v>
      </c>
      <c r="G4997" s="5" t="s">
        <v>85</v>
      </c>
      <c r="H4997" s="5" t="s">
        <v>66</v>
      </c>
      <c r="I4997" s="5">
        <v>124353.58</v>
      </c>
      <c r="J4997" s="5" t="s">
        <v>1178</v>
      </c>
      <c r="K4997" s="5" t="s">
        <v>136</v>
      </c>
      <c r="L4997" s="5" t="s">
        <v>56</v>
      </c>
      <c r="M4997" s="5">
        <v>2.73</v>
      </c>
      <c r="N4997" s="5" t="s">
        <v>74</v>
      </c>
      <c r="O4997" s="49">
        <v>30</v>
      </c>
    </row>
    <row r="4998" spans="1:15" x14ac:dyDescent="0.2">
      <c r="A4998" s="48" t="s">
        <v>13874</v>
      </c>
      <c r="B4998" s="5" t="s">
        <v>4601</v>
      </c>
      <c r="C4998" s="5">
        <v>41</v>
      </c>
      <c r="D4998" s="5" t="s">
        <v>27</v>
      </c>
      <c r="E4998" s="5" t="s">
        <v>13875</v>
      </c>
      <c r="F4998" s="5">
        <v>-7938</v>
      </c>
      <c r="G4998" s="5" t="s">
        <v>94</v>
      </c>
      <c r="H4998" s="5" t="s">
        <v>53</v>
      </c>
      <c r="I4998" s="5">
        <v>146417.93</v>
      </c>
      <c r="J4998" s="5" t="s">
        <v>6172</v>
      </c>
      <c r="K4998" s="5" t="s">
        <v>104</v>
      </c>
      <c r="L4998" s="5" t="s">
        <v>73</v>
      </c>
      <c r="M4998" s="5">
        <v>3.97</v>
      </c>
      <c r="N4998" s="5" t="s">
        <v>33</v>
      </c>
      <c r="O4998" s="49">
        <v>22</v>
      </c>
    </row>
    <row r="4999" spans="1:15" x14ac:dyDescent="0.2">
      <c r="A4999" s="48" t="s">
        <v>13876</v>
      </c>
      <c r="B4999" s="5" t="s">
        <v>8125</v>
      </c>
      <c r="C4999" s="5">
        <v>46</v>
      </c>
      <c r="D4999" s="5" t="s">
        <v>17</v>
      </c>
      <c r="E4999" s="5" t="s">
        <v>13877</v>
      </c>
      <c r="F4999" s="5">
        <v>-2685</v>
      </c>
      <c r="G4999" s="5" t="s">
        <v>37</v>
      </c>
      <c r="H4999" s="5" t="s">
        <v>30</v>
      </c>
      <c r="I4999" s="5">
        <v>140818.51999999999</v>
      </c>
      <c r="J4999" s="5" t="s">
        <v>1939</v>
      </c>
      <c r="K4999" s="5" t="s">
        <v>22</v>
      </c>
      <c r="L4999" s="5" t="s">
        <v>73</v>
      </c>
      <c r="M4999" s="5">
        <v>1.89</v>
      </c>
      <c r="N4999" s="5" t="s">
        <v>41</v>
      </c>
      <c r="O4999" s="49">
        <v>18</v>
      </c>
    </row>
    <row r="5000" spans="1:15" x14ac:dyDescent="0.2">
      <c r="A5000" s="48" t="s">
        <v>13878</v>
      </c>
      <c r="B5000" s="5" t="s">
        <v>2175</v>
      </c>
      <c r="C5000" s="5">
        <v>62</v>
      </c>
      <c r="D5000" s="5" t="s">
        <v>27</v>
      </c>
      <c r="E5000" s="5" t="s">
        <v>13879</v>
      </c>
      <c r="F5000" s="5">
        <v>-3635</v>
      </c>
      <c r="G5000" s="5" t="s">
        <v>45</v>
      </c>
      <c r="H5000" s="5" t="s">
        <v>79</v>
      </c>
      <c r="I5000" s="5">
        <v>140147.82</v>
      </c>
      <c r="J5000" s="5" t="s">
        <v>2765</v>
      </c>
      <c r="K5000" s="5" t="s">
        <v>47</v>
      </c>
      <c r="L5000" s="5" t="s">
        <v>73</v>
      </c>
      <c r="M5000" s="5">
        <v>2.42</v>
      </c>
      <c r="N5000" s="5" t="s">
        <v>33</v>
      </c>
      <c r="O5000" s="49">
        <v>4</v>
      </c>
    </row>
    <row r="5001" spans="1:15" x14ac:dyDescent="0.2">
      <c r="A5001" s="53" t="s">
        <v>13880</v>
      </c>
      <c r="B5001" s="54" t="s">
        <v>97</v>
      </c>
      <c r="C5001" s="54">
        <v>64</v>
      </c>
      <c r="D5001" s="54" t="s">
        <v>27</v>
      </c>
      <c r="E5001" s="54" t="s">
        <v>13881</v>
      </c>
      <c r="F5001" s="54">
        <v>-8514</v>
      </c>
      <c r="G5001" s="54" t="s">
        <v>94</v>
      </c>
      <c r="H5001" s="54" t="s">
        <v>194</v>
      </c>
      <c r="I5001" s="54">
        <v>158699.49</v>
      </c>
      <c r="J5001" s="54" t="s">
        <v>2165</v>
      </c>
      <c r="K5001" s="54" t="s">
        <v>62</v>
      </c>
      <c r="L5001" s="54" t="s">
        <v>32</v>
      </c>
      <c r="M5001" s="54">
        <v>3.93</v>
      </c>
      <c r="N5001" s="54" t="s">
        <v>57</v>
      </c>
      <c r="O5001" s="55">
        <v>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50F7-E578-4D26-9F26-A812645C29FD}">
  <dimension ref="A1:H68"/>
  <sheetViews>
    <sheetView workbookViewId="0">
      <selection activeCell="G8" sqref="G8:H11"/>
    </sheetView>
  </sheetViews>
  <sheetFormatPr defaultRowHeight="12.75" x14ac:dyDescent="0.2"/>
  <cols>
    <col min="1" max="1" width="13.85546875" bestFit="1" customWidth="1"/>
    <col min="2" max="2" width="16" bestFit="1" customWidth="1"/>
    <col min="3" max="3" width="14" bestFit="1" customWidth="1"/>
    <col min="4" max="4" width="13.85546875" bestFit="1" customWidth="1"/>
    <col min="5" max="5" width="29.7109375" bestFit="1" customWidth="1"/>
    <col min="6" max="6" width="26.140625" bestFit="1" customWidth="1"/>
    <col min="7" max="7" width="15.42578125" bestFit="1" customWidth="1"/>
    <col min="8" max="8" width="14" bestFit="1" customWidth="1"/>
    <col min="9" max="9" width="10.42578125" bestFit="1" customWidth="1"/>
    <col min="10" max="10" width="12" bestFit="1" customWidth="1"/>
    <col min="11" max="11" width="8.28515625" bestFit="1" customWidth="1"/>
    <col min="12" max="12" width="4.7109375" bestFit="1" customWidth="1"/>
    <col min="13" max="13" width="11.7109375" bestFit="1" customWidth="1"/>
    <col min="14" max="1714" width="10.140625" bestFit="1" customWidth="1"/>
    <col min="1715" max="1715" width="11.7109375" bestFit="1" customWidth="1"/>
    <col min="1716" max="1716" width="12" bestFit="1" customWidth="1"/>
    <col min="1717" max="1717" width="15.42578125" bestFit="1" customWidth="1"/>
    <col min="1718" max="1718" width="16.5703125" bestFit="1" customWidth="1"/>
    <col min="1719" max="1719" width="15.42578125" bestFit="1" customWidth="1"/>
    <col min="1720" max="1720" width="15.85546875" bestFit="1" customWidth="1"/>
    <col min="1721" max="1721" width="13.7109375" bestFit="1" customWidth="1"/>
    <col min="1722" max="1722" width="13.28515625" bestFit="1" customWidth="1"/>
    <col min="1723" max="1723" width="12.7109375" bestFit="1" customWidth="1"/>
    <col min="1724" max="1724" width="14.42578125" bestFit="1" customWidth="1"/>
    <col min="1725" max="1725" width="15.42578125" bestFit="1" customWidth="1"/>
    <col min="1726" max="1726" width="13.85546875" bestFit="1" customWidth="1"/>
    <col min="1727" max="1727" width="15.42578125" bestFit="1" customWidth="1"/>
    <col min="1728" max="1728" width="16.140625" bestFit="1" customWidth="1"/>
    <col min="1729" max="1729" width="13.85546875" bestFit="1" customWidth="1"/>
    <col min="1730" max="1730" width="12.7109375" bestFit="1" customWidth="1"/>
    <col min="1731" max="1731" width="16.7109375" bestFit="1" customWidth="1"/>
    <col min="1732" max="1732" width="20.42578125" bestFit="1" customWidth="1"/>
    <col min="1733" max="1733" width="15.42578125" bestFit="1" customWidth="1"/>
    <col min="1734" max="1734" width="12.140625" bestFit="1" customWidth="1"/>
    <col min="1735" max="1735" width="13.85546875" bestFit="1" customWidth="1"/>
    <col min="1736" max="1736" width="12.42578125" bestFit="1" customWidth="1"/>
    <col min="1737" max="1737" width="11.28515625" bestFit="1" customWidth="1"/>
    <col min="1738" max="1738" width="16" bestFit="1" customWidth="1"/>
    <col min="1739" max="1739" width="15.42578125" bestFit="1" customWidth="1"/>
    <col min="1740" max="1740" width="16" bestFit="1" customWidth="1"/>
    <col min="1741" max="1741" width="12.85546875" bestFit="1" customWidth="1"/>
    <col min="1742" max="1742" width="12.28515625" bestFit="1" customWidth="1"/>
    <col min="1743" max="1743" width="15.42578125" bestFit="1" customWidth="1"/>
    <col min="1744" max="1744" width="13.42578125" bestFit="1" customWidth="1"/>
    <col min="1745" max="1745" width="14" bestFit="1" customWidth="1"/>
    <col min="1746" max="1746" width="14.42578125" bestFit="1" customWidth="1"/>
    <col min="1747" max="1747" width="15.42578125" bestFit="1" customWidth="1"/>
    <col min="1748" max="1748" width="15.85546875" bestFit="1" customWidth="1"/>
    <col min="1749" max="1749" width="15.140625" bestFit="1" customWidth="1"/>
    <col min="1750" max="1750" width="11.85546875" bestFit="1" customWidth="1"/>
    <col min="1751" max="1751" width="15.140625" bestFit="1" customWidth="1"/>
    <col min="1752" max="1752" width="15.42578125" bestFit="1" customWidth="1"/>
    <col min="1753" max="1753" width="12.140625" bestFit="1" customWidth="1"/>
    <col min="1754" max="1754" width="15.28515625" bestFit="1" customWidth="1"/>
    <col min="1755" max="1755" width="13.7109375" bestFit="1" customWidth="1"/>
    <col min="1756" max="1756" width="15.42578125" bestFit="1" customWidth="1"/>
    <col min="1757" max="1757" width="14" bestFit="1" customWidth="1"/>
    <col min="1758" max="1758" width="14.7109375" bestFit="1" customWidth="1"/>
    <col min="1759" max="1759" width="15.42578125" bestFit="1" customWidth="1"/>
    <col min="1760" max="1760" width="15.28515625" bestFit="1" customWidth="1"/>
    <col min="1761" max="1761" width="19.85546875" bestFit="1" customWidth="1"/>
    <col min="1762" max="1762" width="15.42578125" bestFit="1" customWidth="1"/>
    <col min="1763" max="1763" width="16.42578125" bestFit="1" customWidth="1"/>
    <col min="1764" max="1764" width="12.7109375" bestFit="1" customWidth="1"/>
    <col min="1765" max="1765" width="14.28515625" bestFit="1" customWidth="1"/>
    <col min="1766" max="1766" width="14.140625" bestFit="1" customWidth="1"/>
    <col min="1767" max="1767" width="15" bestFit="1" customWidth="1"/>
    <col min="1768" max="1768" width="15.42578125" bestFit="1" customWidth="1"/>
    <col min="1769" max="1769" width="13.7109375" bestFit="1" customWidth="1"/>
    <col min="1770" max="1770" width="14" bestFit="1" customWidth="1"/>
    <col min="1771" max="1771" width="15.42578125" bestFit="1" customWidth="1"/>
    <col min="1772" max="1772" width="14.5703125" bestFit="1" customWidth="1"/>
    <col min="1773" max="1773" width="13.5703125" bestFit="1" customWidth="1"/>
    <col min="1774" max="1774" width="15.42578125" bestFit="1" customWidth="1"/>
    <col min="1775" max="1775" width="15.140625" bestFit="1" customWidth="1"/>
    <col min="1776" max="1776" width="10.85546875" bestFit="1" customWidth="1"/>
    <col min="1777" max="1777" width="13.7109375" bestFit="1" customWidth="1"/>
    <col min="1778" max="1778" width="15.42578125" bestFit="1" customWidth="1"/>
    <col min="1779" max="1779" width="14.28515625" bestFit="1" customWidth="1"/>
    <col min="1780" max="1780" width="9.5703125" bestFit="1" customWidth="1"/>
    <col min="1781" max="1781" width="10.85546875" bestFit="1" customWidth="1"/>
    <col min="1782" max="1782" width="15.5703125" bestFit="1" customWidth="1"/>
    <col min="1783" max="1783" width="15.42578125" bestFit="1" customWidth="1"/>
    <col min="1784" max="1784" width="12.140625" bestFit="1" customWidth="1"/>
    <col min="1785" max="1785" width="10.85546875" bestFit="1" customWidth="1"/>
    <col min="1786" max="1786" width="14.7109375" bestFit="1" customWidth="1"/>
    <col min="1787" max="1787" width="15.42578125" bestFit="1" customWidth="1"/>
    <col min="1788" max="1788" width="13.42578125" bestFit="1" customWidth="1"/>
    <col min="1789" max="1789" width="9.85546875" bestFit="1" customWidth="1"/>
    <col min="1790" max="1790" width="15" bestFit="1" customWidth="1"/>
    <col min="1791" max="1791" width="15.42578125" bestFit="1" customWidth="1"/>
    <col min="1792" max="1792" width="12.28515625" bestFit="1" customWidth="1"/>
    <col min="1793" max="1793" width="11.85546875" bestFit="1" customWidth="1"/>
    <col min="1794" max="1794" width="15.42578125" bestFit="1" customWidth="1"/>
    <col min="1795" max="1795" width="15.85546875" bestFit="1" customWidth="1"/>
    <col min="1796" max="1796" width="11.140625" bestFit="1" customWidth="1"/>
    <col min="1797" max="1797" width="15.42578125" bestFit="1" customWidth="1"/>
    <col min="1798" max="1798" width="13.42578125" bestFit="1" customWidth="1"/>
    <col min="1799" max="1799" width="15.42578125" bestFit="1" customWidth="1"/>
    <col min="1800" max="1800" width="12.7109375" bestFit="1" customWidth="1"/>
    <col min="1801" max="1801" width="14.7109375" bestFit="1" customWidth="1"/>
    <col min="1802" max="1802" width="16.28515625" bestFit="1" customWidth="1"/>
    <col min="1803" max="1803" width="14.7109375" bestFit="1" customWidth="1"/>
    <col min="1804" max="1804" width="15.42578125" bestFit="1" customWidth="1"/>
    <col min="1805" max="1805" width="13.85546875" bestFit="1" customWidth="1"/>
    <col min="1806" max="1806" width="15.28515625" bestFit="1" customWidth="1"/>
    <col min="1807" max="1807" width="11.42578125" bestFit="1" customWidth="1"/>
    <col min="1808" max="1808" width="15.7109375" bestFit="1" customWidth="1"/>
    <col min="1809" max="1809" width="15.42578125" bestFit="1" customWidth="1"/>
    <col min="1810" max="1810" width="16.28515625" bestFit="1" customWidth="1"/>
    <col min="1811" max="1811" width="14.7109375" bestFit="1" customWidth="1"/>
    <col min="1812" max="1812" width="16.28515625" bestFit="1" customWidth="1"/>
    <col min="1813" max="1813" width="13.85546875" bestFit="1" customWidth="1"/>
    <col min="1814" max="1814" width="9" bestFit="1" customWidth="1"/>
    <col min="1815" max="1815" width="15.42578125" bestFit="1" customWidth="1"/>
    <col min="1816" max="1816" width="14.5703125" bestFit="1" customWidth="1"/>
    <col min="1817" max="1817" width="17" bestFit="1" customWidth="1"/>
    <col min="1818" max="1818" width="12.85546875" bestFit="1" customWidth="1"/>
    <col min="1819" max="1819" width="13.7109375" bestFit="1" customWidth="1"/>
    <col min="1820" max="1820" width="17.42578125" bestFit="1" customWidth="1"/>
    <col min="1821" max="1821" width="14.85546875" bestFit="1" customWidth="1"/>
    <col min="1822" max="1822" width="15.42578125" bestFit="1" customWidth="1"/>
    <col min="1823" max="1823" width="16.28515625" bestFit="1" customWidth="1"/>
    <col min="1824" max="1824" width="12.5703125" bestFit="1" customWidth="1"/>
    <col min="1825" max="1825" width="13.42578125" bestFit="1" customWidth="1"/>
    <col min="1826" max="1826" width="11.140625" bestFit="1" customWidth="1"/>
    <col min="1827" max="1827" width="15.42578125" bestFit="1" customWidth="1"/>
    <col min="1828" max="1828" width="14.85546875" bestFit="1" customWidth="1"/>
    <col min="1829" max="1829" width="18.28515625" bestFit="1" customWidth="1"/>
    <col min="1830" max="1830" width="15.42578125" bestFit="1" customWidth="1"/>
    <col min="1831" max="1831" width="18.140625" bestFit="1" customWidth="1"/>
    <col min="1832" max="1833" width="14.140625" bestFit="1" customWidth="1"/>
    <col min="1834" max="1834" width="15.42578125" bestFit="1" customWidth="1"/>
    <col min="1835" max="1835" width="17.5703125" bestFit="1" customWidth="1"/>
    <col min="1836" max="1836" width="15.42578125" bestFit="1" customWidth="1"/>
    <col min="1837" max="1837" width="14.42578125" bestFit="1" customWidth="1"/>
    <col min="1838" max="1838" width="11.85546875" bestFit="1" customWidth="1"/>
    <col min="1839" max="1839" width="15.42578125" bestFit="1" customWidth="1"/>
    <col min="1840" max="1840" width="13.85546875" bestFit="1" customWidth="1"/>
    <col min="1841" max="1841" width="11.140625" bestFit="1" customWidth="1"/>
    <col min="1842" max="1842" width="15.42578125" bestFit="1" customWidth="1"/>
    <col min="1843" max="1843" width="16.28515625" bestFit="1" customWidth="1"/>
    <col min="1844" max="1844" width="15.42578125" bestFit="1" customWidth="1"/>
    <col min="1845" max="1845" width="12.140625" bestFit="1" customWidth="1"/>
    <col min="1846" max="1846" width="15.42578125" bestFit="1" customWidth="1"/>
    <col min="1847" max="1847" width="13.42578125" bestFit="1" customWidth="1"/>
    <col min="1848" max="1848" width="14.85546875" bestFit="1" customWidth="1"/>
    <col min="1849" max="1849" width="12.28515625" bestFit="1" customWidth="1"/>
    <col min="1850" max="1850" width="15.42578125" bestFit="1" customWidth="1"/>
    <col min="1851" max="1851" width="13.5703125" bestFit="1" customWidth="1"/>
    <col min="1852" max="1852" width="14.7109375" bestFit="1" customWidth="1"/>
    <col min="1853" max="1853" width="15.42578125" bestFit="1" customWidth="1"/>
    <col min="1854" max="1854" width="14.5703125" bestFit="1" customWidth="1"/>
    <col min="1855" max="1855" width="13.5703125" bestFit="1" customWidth="1"/>
    <col min="1856" max="1856" width="16" bestFit="1" customWidth="1"/>
    <col min="1857" max="1857" width="15.42578125" bestFit="1" customWidth="1"/>
    <col min="1858" max="1858" width="13.7109375" bestFit="1" customWidth="1"/>
    <col min="1859" max="1859" width="15.42578125" bestFit="1" customWidth="1"/>
    <col min="1860" max="1860" width="15.7109375" bestFit="1" customWidth="1"/>
    <col min="1861" max="1861" width="12.28515625" bestFit="1" customWidth="1"/>
    <col min="1862" max="1862" width="13.7109375" bestFit="1" customWidth="1"/>
    <col min="1863" max="1863" width="15.42578125" bestFit="1" customWidth="1"/>
    <col min="1864" max="1864" width="17.85546875" bestFit="1" customWidth="1"/>
    <col min="1865" max="1865" width="13.7109375" bestFit="1" customWidth="1"/>
    <col min="1866" max="1866" width="15.5703125" bestFit="1" customWidth="1"/>
    <col min="1867" max="1867" width="15.42578125" bestFit="1" customWidth="1"/>
    <col min="1868" max="1868" width="15.5703125" bestFit="1" customWidth="1"/>
    <col min="1869" max="1869" width="17.5703125" bestFit="1" customWidth="1"/>
    <col min="1870" max="1870" width="15.42578125" bestFit="1" customWidth="1"/>
    <col min="1871" max="1871" width="15.140625" bestFit="1" customWidth="1"/>
    <col min="1872" max="1872" width="12" bestFit="1" customWidth="1"/>
    <col min="1873" max="1873" width="14.42578125" bestFit="1" customWidth="1"/>
    <col min="1874" max="1874" width="16.7109375" bestFit="1" customWidth="1"/>
    <col min="1875" max="1875" width="11" bestFit="1" customWidth="1"/>
    <col min="1876" max="1876" width="19" bestFit="1" customWidth="1"/>
    <col min="1877" max="1877" width="15.42578125" bestFit="1" customWidth="1"/>
    <col min="1878" max="1878" width="12.140625" bestFit="1" customWidth="1"/>
    <col min="1879" max="1879" width="13.85546875" bestFit="1" customWidth="1"/>
    <col min="1880" max="1880" width="15.42578125" bestFit="1" customWidth="1"/>
    <col min="1881" max="1881" width="12.140625" bestFit="1" customWidth="1"/>
    <col min="1882" max="1882" width="13.42578125" bestFit="1" customWidth="1"/>
    <col min="1883" max="1883" width="18.140625" bestFit="1" customWidth="1"/>
    <col min="1884" max="1884" width="15.42578125" bestFit="1" customWidth="1"/>
    <col min="1885" max="1885" width="16.7109375" bestFit="1" customWidth="1"/>
    <col min="1886" max="1886" width="11.140625" bestFit="1" customWidth="1"/>
    <col min="1887" max="1887" width="15.42578125" bestFit="1" customWidth="1"/>
    <col min="1888" max="1888" width="17.42578125" bestFit="1" customWidth="1"/>
    <col min="1889" max="1889" width="10.28515625" bestFit="1" customWidth="1"/>
    <col min="1890" max="1890" width="15.85546875" bestFit="1" customWidth="1"/>
    <col min="1891" max="1891" width="15.42578125" bestFit="1" customWidth="1"/>
    <col min="1892" max="1892" width="12.140625" bestFit="1" customWidth="1"/>
    <col min="1893" max="1893" width="13.28515625" bestFit="1" customWidth="1"/>
    <col min="1894" max="1894" width="11.28515625" bestFit="1" customWidth="1"/>
    <col min="1895" max="1895" width="15.42578125" bestFit="1" customWidth="1"/>
    <col min="1896" max="1896" width="12.5703125" bestFit="1" customWidth="1"/>
    <col min="1897" max="1897" width="14.28515625" bestFit="1" customWidth="1"/>
    <col min="1898" max="1898" width="16.5703125" bestFit="1" customWidth="1"/>
    <col min="1899" max="1899" width="15.42578125" bestFit="1" customWidth="1"/>
    <col min="1900" max="1900" width="12.140625" bestFit="1" customWidth="1"/>
    <col min="1901" max="1901" width="15.140625" bestFit="1" customWidth="1"/>
    <col min="1902" max="1902" width="15.42578125" bestFit="1" customWidth="1"/>
    <col min="1903" max="1903" width="14.85546875" bestFit="1" customWidth="1"/>
    <col min="1904" max="1904" width="13.140625" bestFit="1" customWidth="1"/>
    <col min="1905" max="1905" width="12.7109375" bestFit="1" customWidth="1"/>
    <col min="1906" max="1906" width="14.5703125" bestFit="1" customWidth="1"/>
    <col min="1907" max="1907" width="15.42578125" bestFit="1" customWidth="1"/>
    <col min="1908" max="1908" width="16.140625" bestFit="1" customWidth="1"/>
    <col min="1909" max="1909" width="15.42578125" bestFit="1" customWidth="1"/>
    <col min="1910" max="1910" width="14.42578125" bestFit="1" customWidth="1"/>
    <col min="1911" max="1912" width="15.42578125" bestFit="1" customWidth="1"/>
    <col min="1913" max="1913" width="12.140625" bestFit="1" customWidth="1"/>
    <col min="1914" max="1914" width="10" bestFit="1" customWidth="1"/>
    <col min="1915" max="1915" width="15.42578125" bestFit="1" customWidth="1"/>
    <col min="1916" max="1916" width="12.140625" bestFit="1" customWidth="1"/>
    <col min="1917" max="1917" width="11.42578125" bestFit="1" customWidth="1"/>
    <col min="1918" max="1918" width="14.5703125" bestFit="1" customWidth="1"/>
    <col min="1919" max="1919" width="15.42578125" bestFit="1" customWidth="1"/>
    <col min="1920" max="1920" width="14.28515625" bestFit="1" customWidth="1"/>
    <col min="1921" max="1921" width="12.140625" bestFit="1" customWidth="1"/>
    <col min="1922" max="1922" width="14.140625" bestFit="1" customWidth="1"/>
    <col min="1923" max="1923" width="16.5703125" bestFit="1" customWidth="1"/>
    <col min="1924" max="1924" width="14.28515625" bestFit="1" customWidth="1"/>
    <col min="1925" max="1925" width="15.42578125" bestFit="1" customWidth="1"/>
    <col min="1926" max="1926" width="17.28515625" bestFit="1" customWidth="1"/>
    <col min="1927" max="1927" width="14.28515625" bestFit="1" customWidth="1"/>
    <col min="1928" max="1928" width="17.28515625" bestFit="1" customWidth="1"/>
    <col min="1929" max="1929" width="13.28515625" bestFit="1" customWidth="1"/>
    <col min="1930" max="1930" width="14" bestFit="1" customWidth="1"/>
    <col min="1931" max="1931" width="14.7109375" bestFit="1" customWidth="1"/>
    <col min="1932" max="1932" width="15.42578125" bestFit="1" customWidth="1"/>
    <col min="1933" max="1933" width="18.140625" bestFit="1" customWidth="1"/>
    <col min="1934" max="1934" width="12.7109375" bestFit="1" customWidth="1"/>
    <col min="1935" max="1935" width="15.42578125" bestFit="1" customWidth="1"/>
    <col min="1936" max="1936" width="12.140625" bestFit="1" customWidth="1"/>
    <col min="1937" max="1937" width="13.7109375" bestFit="1" customWidth="1"/>
    <col min="1938" max="1938" width="13.28515625" bestFit="1" customWidth="1"/>
    <col min="1939" max="1939" width="14.42578125" bestFit="1" customWidth="1"/>
    <col min="1940" max="1940" width="15.42578125" bestFit="1" customWidth="1"/>
    <col min="1941" max="1941" width="12.140625" bestFit="1" customWidth="1"/>
    <col min="1942" max="1942" width="13.85546875" bestFit="1" customWidth="1"/>
    <col min="1943" max="1943" width="12.5703125" bestFit="1" customWidth="1"/>
    <col min="1944" max="1944" width="15.42578125" bestFit="1" customWidth="1"/>
    <col min="1945" max="1945" width="17.5703125" bestFit="1" customWidth="1"/>
    <col min="1946" max="1946" width="15.42578125" bestFit="1" customWidth="1"/>
    <col min="1947" max="1947" width="12.140625" bestFit="1" customWidth="1"/>
    <col min="1948" max="1948" width="14.42578125" bestFit="1" customWidth="1"/>
    <col min="1949" max="1949" width="15.42578125" bestFit="1" customWidth="1"/>
    <col min="1950" max="1950" width="18.140625" bestFit="1" customWidth="1"/>
    <col min="1951" max="1951" width="14.28515625" bestFit="1" customWidth="1"/>
    <col min="1952" max="1952" width="15.7109375" bestFit="1" customWidth="1"/>
    <col min="1953" max="1953" width="15.42578125" bestFit="1" customWidth="1"/>
    <col min="1954" max="1954" width="18.42578125" bestFit="1" customWidth="1"/>
    <col min="1955" max="1955" width="14.28515625" bestFit="1" customWidth="1"/>
    <col min="1956" max="1956" width="16.5703125" bestFit="1" customWidth="1"/>
    <col min="1957" max="1957" width="15.42578125" bestFit="1" customWidth="1"/>
    <col min="1958" max="1958" width="13.85546875" bestFit="1" customWidth="1"/>
    <col min="1959" max="1959" width="16.5703125" bestFit="1" customWidth="1"/>
    <col min="1960" max="1960" width="15.42578125" bestFit="1" customWidth="1"/>
    <col min="1961" max="1961" width="12.42578125" bestFit="1" customWidth="1"/>
    <col min="1962" max="1962" width="11.28515625" bestFit="1" customWidth="1"/>
    <col min="1963" max="1963" width="15.28515625" bestFit="1" customWidth="1"/>
    <col min="1964" max="1964" width="14" bestFit="1" customWidth="1"/>
    <col min="1965" max="1965" width="15.42578125" bestFit="1" customWidth="1"/>
    <col min="1966" max="1966" width="12.140625" bestFit="1" customWidth="1"/>
    <col min="1967" max="1967" width="15.42578125" bestFit="1" customWidth="1"/>
    <col min="1968" max="1968" width="12.140625" bestFit="1" customWidth="1"/>
    <col min="1969" max="1969" width="14.7109375" bestFit="1" customWidth="1"/>
    <col min="1970" max="1970" width="15.42578125" bestFit="1" customWidth="1"/>
    <col min="1971" max="1971" width="17" bestFit="1" customWidth="1"/>
    <col min="1972" max="1972" width="13.85546875" bestFit="1" customWidth="1"/>
    <col min="1973" max="1973" width="15.42578125" bestFit="1" customWidth="1"/>
    <col min="1974" max="1974" width="18.28515625" bestFit="1" customWidth="1"/>
    <col min="1975" max="1975" width="18.140625" bestFit="1" customWidth="1"/>
    <col min="1976" max="1976" width="15.42578125" bestFit="1" customWidth="1"/>
    <col min="1977" max="1978" width="15.7109375" bestFit="1" customWidth="1"/>
    <col min="1979" max="1979" width="15.42578125" bestFit="1" customWidth="1"/>
    <col min="1980" max="1980" width="16.5703125" bestFit="1" customWidth="1"/>
    <col min="1981" max="1981" width="17.5703125" bestFit="1" customWidth="1"/>
    <col min="1982" max="1982" width="13.85546875" bestFit="1" customWidth="1"/>
    <col min="1983" max="1983" width="14.85546875" bestFit="1" customWidth="1"/>
    <col min="1984" max="1984" width="15.42578125" bestFit="1" customWidth="1"/>
    <col min="1985" max="1985" width="12.85546875" bestFit="1" customWidth="1"/>
    <col min="1986" max="1986" width="15.42578125" bestFit="1" customWidth="1"/>
    <col min="1987" max="1987" width="12.42578125" bestFit="1" customWidth="1"/>
    <col min="1988" max="1988" width="14.140625" bestFit="1" customWidth="1"/>
    <col min="1989" max="1989" width="15.42578125" bestFit="1" customWidth="1"/>
    <col min="1990" max="1990" width="14.28515625" bestFit="1" customWidth="1"/>
    <col min="1991" max="1991" width="15.42578125" bestFit="1" customWidth="1"/>
    <col min="1992" max="1992" width="11.5703125" bestFit="1" customWidth="1"/>
    <col min="1993" max="1993" width="12.7109375" bestFit="1" customWidth="1"/>
    <col min="1994" max="1994" width="15.42578125" bestFit="1" customWidth="1"/>
    <col min="1995" max="1995" width="12.5703125" bestFit="1" customWidth="1"/>
    <col min="1996" max="1996" width="13.7109375" bestFit="1" customWidth="1"/>
    <col min="1997" max="1997" width="17.85546875" bestFit="1" customWidth="1"/>
    <col min="1998" max="1998" width="12" bestFit="1" customWidth="1"/>
    <col min="1999" max="2000" width="14.5703125" bestFit="1" customWidth="1"/>
    <col min="2001" max="2001" width="15.42578125" bestFit="1" customWidth="1"/>
    <col min="2002" max="2002" width="14.28515625" bestFit="1" customWidth="1"/>
    <col min="2003" max="2003" width="13.85546875" bestFit="1" customWidth="1"/>
    <col min="2004" max="2004" width="15.42578125" bestFit="1" customWidth="1"/>
    <col min="2005" max="2005" width="12.7109375" bestFit="1" customWidth="1"/>
    <col min="2006" max="2006" width="14.7109375" bestFit="1" customWidth="1"/>
    <col min="2007" max="2007" width="14.140625" bestFit="1" customWidth="1"/>
    <col min="2008" max="2008" width="11.28515625" bestFit="1" customWidth="1"/>
    <col min="2009" max="2009" width="9.5703125" bestFit="1" customWidth="1"/>
    <col min="2010" max="2010" width="12.28515625" bestFit="1" customWidth="1"/>
    <col min="2011" max="2011" width="12.7109375" bestFit="1" customWidth="1"/>
    <col min="2012" max="2012" width="13.28515625" bestFit="1" customWidth="1"/>
    <col min="2013" max="2013" width="15.42578125" bestFit="1" customWidth="1"/>
    <col min="2014" max="2014" width="17.42578125" bestFit="1" customWidth="1"/>
    <col min="2015" max="2015" width="10.140625" bestFit="1" customWidth="1"/>
    <col min="2016" max="2016" width="12.42578125" bestFit="1" customWidth="1"/>
    <col min="2017" max="2017" width="15.140625" bestFit="1" customWidth="1"/>
    <col min="2018" max="2018" width="15.42578125" bestFit="1" customWidth="1"/>
    <col min="2019" max="2019" width="15.5703125" bestFit="1" customWidth="1"/>
    <col min="2020" max="2020" width="12" bestFit="1" customWidth="1"/>
    <col min="2021" max="2021" width="14.7109375" bestFit="1" customWidth="1"/>
    <col min="2022" max="2022" width="13.42578125" bestFit="1" customWidth="1"/>
    <col min="2023" max="2023" width="10.28515625" bestFit="1" customWidth="1"/>
    <col min="2024" max="2024" width="11.7109375" bestFit="1" customWidth="1"/>
    <col min="2025" max="2025" width="12" bestFit="1" customWidth="1"/>
    <col min="2026" max="2026" width="15.42578125" bestFit="1" customWidth="1"/>
    <col min="2027" max="2027" width="16.5703125" bestFit="1" customWidth="1"/>
    <col min="2028" max="2028" width="15.42578125" bestFit="1" customWidth="1"/>
    <col min="2029" max="2029" width="13.5703125" bestFit="1" customWidth="1"/>
    <col min="2030" max="2030" width="18.7109375" bestFit="1" customWidth="1"/>
    <col min="2031" max="2031" width="15.42578125" bestFit="1" customWidth="1"/>
    <col min="2032" max="2032" width="12.42578125" bestFit="1" customWidth="1"/>
    <col min="2033" max="2033" width="18.42578125" bestFit="1" customWidth="1"/>
    <col min="2034" max="2034" width="15.42578125" bestFit="1" customWidth="1"/>
    <col min="2035" max="2035" width="14.42578125" bestFit="1" customWidth="1"/>
    <col min="2036" max="2036" width="13.28515625" bestFit="1" customWidth="1"/>
    <col min="2037" max="2037" width="15.42578125" bestFit="1" customWidth="1"/>
    <col min="2038" max="2038" width="15.7109375" bestFit="1" customWidth="1"/>
    <col min="2039" max="2039" width="15.28515625" bestFit="1" customWidth="1"/>
    <col min="2040" max="2040" width="12.140625" bestFit="1" customWidth="1"/>
    <col min="2041" max="2041" width="15.42578125" bestFit="1" customWidth="1"/>
    <col min="2042" max="2042" width="16.5703125" bestFit="1" customWidth="1"/>
    <col min="2043" max="2043" width="11.42578125" bestFit="1" customWidth="1"/>
    <col min="2044" max="2044" width="12.28515625" bestFit="1" customWidth="1"/>
    <col min="2045" max="2045" width="15.5703125" bestFit="1" customWidth="1"/>
    <col min="2046" max="2046" width="15.42578125" bestFit="1" customWidth="1"/>
    <col min="2047" max="2047" width="12.140625" bestFit="1" customWidth="1"/>
    <col min="2048" max="2048" width="15.42578125" bestFit="1" customWidth="1"/>
    <col min="2049" max="2049" width="12.140625" bestFit="1" customWidth="1"/>
    <col min="2050" max="2050" width="11.85546875" bestFit="1" customWidth="1"/>
    <col min="2051" max="2051" width="17.5703125" bestFit="1" customWidth="1"/>
    <col min="2052" max="2052" width="15.42578125" bestFit="1" customWidth="1"/>
    <col min="2053" max="2053" width="12.85546875" bestFit="1" customWidth="1"/>
    <col min="2054" max="2054" width="13.28515625" bestFit="1" customWidth="1"/>
    <col min="2055" max="2055" width="15.42578125" bestFit="1" customWidth="1"/>
    <col min="2056" max="2056" width="13.42578125" bestFit="1" customWidth="1"/>
    <col min="2057" max="2057" width="15.42578125" bestFit="1" customWidth="1"/>
    <col min="2058" max="2058" width="17.5703125" bestFit="1" customWidth="1"/>
    <col min="2059" max="2059" width="19.42578125" bestFit="1" customWidth="1"/>
    <col min="2060" max="2060" width="11.5703125" bestFit="1" customWidth="1"/>
    <col min="2061" max="2061" width="15.42578125" bestFit="1" customWidth="1"/>
    <col min="2062" max="2062" width="19.140625" bestFit="1" customWidth="1"/>
    <col min="2063" max="2063" width="13.5703125" bestFit="1" customWidth="1"/>
    <col min="2064" max="2064" width="11.85546875" bestFit="1" customWidth="1"/>
    <col min="2065" max="2065" width="15.7109375" bestFit="1" customWidth="1"/>
    <col min="2066" max="2066" width="15.42578125" bestFit="1" customWidth="1"/>
    <col min="2067" max="2067" width="14" bestFit="1" customWidth="1"/>
    <col min="2068" max="2068" width="16" bestFit="1" customWidth="1"/>
    <col min="2069" max="2069" width="15.42578125" bestFit="1" customWidth="1"/>
    <col min="2070" max="2070" width="14.28515625" bestFit="1" customWidth="1"/>
    <col min="2071" max="2071" width="11.85546875" bestFit="1" customWidth="1"/>
    <col min="2072" max="2072" width="15.42578125" bestFit="1" customWidth="1"/>
    <col min="2073" max="2073" width="12.140625" bestFit="1" customWidth="1"/>
    <col min="2074" max="2074" width="15.42578125" bestFit="1" customWidth="1"/>
    <col min="2075" max="2075" width="12.140625" bestFit="1" customWidth="1"/>
    <col min="2076" max="2076" width="12.5703125" bestFit="1" customWidth="1"/>
    <col min="2077" max="2077" width="15.42578125" bestFit="1" customWidth="1"/>
    <col min="2078" max="2078" width="15" bestFit="1" customWidth="1"/>
    <col min="2079" max="2079" width="12.7109375" bestFit="1" customWidth="1"/>
    <col min="2080" max="2080" width="12" bestFit="1" customWidth="1"/>
    <col min="2081" max="2081" width="16.5703125" bestFit="1" customWidth="1"/>
    <col min="2082" max="2082" width="15.42578125" bestFit="1" customWidth="1"/>
    <col min="2083" max="2083" width="14.28515625" bestFit="1" customWidth="1"/>
    <col min="2084" max="2084" width="16.140625" bestFit="1" customWidth="1"/>
    <col min="2085" max="2085" width="17" bestFit="1" customWidth="1"/>
    <col min="2086" max="2086" width="17.5703125" bestFit="1" customWidth="1"/>
    <col min="2087" max="2087" width="15.42578125" bestFit="1" customWidth="1"/>
    <col min="2088" max="2088" width="15" bestFit="1" customWidth="1"/>
    <col min="2089" max="2089" width="12.5703125" bestFit="1" customWidth="1"/>
    <col min="2090" max="2090" width="15" bestFit="1" customWidth="1"/>
    <col min="2091" max="2092" width="15.42578125" bestFit="1" customWidth="1"/>
    <col min="2093" max="2093" width="14.140625" bestFit="1" customWidth="1"/>
    <col min="2094" max="2094" width="15.42578125" bestFit="1" customWidth="1"/>
    <col min="2095" max="2095" width="19.28515625" bestFit="1" customWidth="1"/>
    <col min="2096" max="2096" width="15.28515625" bestFit="1" customWidth="1"/>
    <col min="2097" max="2097" width="15.42578125" bestFit="1" customWidth="1"/>
    <col min="2098" max="2098" width="15.140625" bestFit="1" customWidth="1"/>
    <col min="2099" max="2099" width="15.42578125" bestFit="1" customWidth="1"/>
    <col min="2100" max="2100" width="11.28515625" bestFit="1" customWidth="1"/>
    <col min="2101" max="2101" width="14.85546875" bestFit="1" customWidth="1"/>
    <col min="2102" max="2102" width="15.42578125" bestFit="1" customWidth="1"/>
    <col min="2103" max="2103" width="12.42578125" bestFit="1" customWidth="1"/>
    <col min="2104" max="2104" width="10.42578125" bestFit="1" customWidth="1"/>
    <col min="2105" max="2105" width="15.42578125" bestFit="1" customWidth="1"/>
    <col min="2106" max="2106" width="13.140625" bestFit="1" customWidth="1"/>
    <col min="2107" max="2107" width="15.140625" bestFit="1" customWidth="1"/>
    <col min="2108" max="2108" width="19.85546875" bestFit="1" customWidth="1"/>
    <col min="2109" max="2109" width="15.42578125" bestFit="1" customWidth="1"/>
    <col min="2110" max="2110" width="15" bestFit="1" customWidth="1"/>
    <col min="2111" max="2111" width="15.42578125" bestFit="1" customWidth="1"/>
    <col min="2112" max="2112" width="13.28515625" bestFit="1" customWidth="1"/>
    <col min="2113" max="2113" width="9.42578125" bestFit="1" customWidth="1"/>
    <col min="2114" max="2114" width="12.28515625" bestFit="1" customWidth="1"/>
    <col min="2115" max="2115" width="15.42578125" bestFit="1" customWidth="1"/>
    <col min="2116" max="2116" width="12.5703125" bestFit="1" customWidth="1"/>
    <col min="2117" max="2117" width="15.42578125" bestFit="1" customWidth="1"/>
    <col min="2118" max="2118" width="17.5703125" bestFit="1" customWidth="1"/>
    <col min="2119" max="2119" width="10.140625" bestFit="1" customWidth="1"/>
    <col min="2120" max="2120" width="12.85546875" bestFit="1" customWidth="1"/>
    <col min="2121" max="2121" width="18.140625" bestFit="1" customWidth="1"/>
    <col min="2122" max="2122" width="15.42578125" bestFit="1" customWidth="1"/>
    <col min="2123" max="2123" width="19.140625" bestFit="1" customWidth="1"/>
    <col min="2124" max="2124" width="15.28515625" bestFit="1" customWidth="1"/>
    <col min="2125" max="2125" width="12.85546875" bestFit="1" customWidth="1"/>
    <col min="2126" max="2126" width="15.42578125" bestFit="1" customWidth="1"/>
    <col min="2127" max="2127" width="18.7109375" bestFit="1" customWidth="1"/>
    <col min="2128" max="2128" width="14" bestFit="1" customWidth="1"/>
    <col min="2129" max="2129" width="16.140625" bestFit="1" customWidth="1"/>
    <col min="2130" max="2130" width="15.42578125" bestFit="1" customWidth="1"/>
    <col min="2131" max="2131" width="15.28515625" bestFit="1" customWidth="1"/>
    <col min="2132" max="2132" width="14.85546875" bestFit="1" customWidth="1"/>
    <col min="2133" max="2133" width="12.140625" bestFit="1" customWidth="1"/>
    <col min="2134" max="2134" width="12.42578125" bestFit="1" customWidth="1"/>
    <col min="2135" max="2135" width="14.140625" bestFit="1" customWidth="1"/>
    <col min="2136" max="2136" width="12.7109375" bestFit="1" customWidth="1"/>
    <col min="2137" max="2137" width="10.140625" bestFit="1" customWidth="1"/>
    <col min="2138" max="2138" width="15.42578125" bestFit="1" customWidth="1"/>
    <col min="2139" max="2139" width="13.42578125" bestFit="1" customWidth="1"/>
    <col min="2140" max="2140" width="13.28515625" bestFit="1" customWidth="1"/>
    <col min="2141" max="2141" width="15.42578125" bestFit="1" customWidth="1"/>
    <col min="2142" max="2142" width="12.140625" bestFit="1" customWidth="1"/>
    <col min="2143" max="2143" width="17.85546875" bestFit="1" customWidth="1"/>
    <col min="2144" max="2144" width="13.7109375" bestFit="1" customWidth="1"/>
    <col min="2145" max="2145" width="13.28515625" bestFit="1" customWidth="1"/>
    <col min="2146" max="2146" width="15.42578125" bestFit="1" customWidth="1"/>
    <col min="2147" max="2147" width="14.7109375" bestFit="1" customWidth="1"/>
    <col min="2148" max="2148" width="15.42578125" bestFit="1" customWidth="1"/>
    <col min="2149" max="2149" width="14.42578125" bestFit="1" customWidth="1"/>
    <col min="2150" max="2150" width="15.28515625" bestFit="1" customWidth="1"/>
    <col min="2151" max="2151" width="12.42578125" bestFit="1" customWidth="1"/>
    <col min="2152" max="2152" width="16.140625" bestFit="1" customWidth="1"/>
    <col min="2153" max="2153" width="16.5703125" bestFit="1" customWidth="1"/>
    <col min="2154" max="2154" width="15.42578125" bestFit="1" customWidth="1"/>
    <col min="2155" max="2155" width="14.28515625" bestFit="1" customWidth="1"/>
    <col min="2156" max="2156" width="13.140625" bestFit="1" customWidth="1"/>
    <col min="2157" max="2157" width="15.5703125" bestFit="1" customWidth="1"/>
    <col min="2158" max="2158" width="13.5703125" bestFit="1" customWidth="1"/>
    <col min="2159" max="2159" width="15.42578125" bestFit="1" customWidth="1"/>
    <col min="2160" max="2160" width="12.140625" bestFit="1" customWidth="1"/>
    <col min="2161" max="2161" width="9.5703125" bestFit="1" customWidth="1"/>
    <col min="2162" max="2162" width="14.28515625" bestFit="1" customWidth="1"/>
    <col min="2163" max="2163" width="15.42578125" bestFit="1" customWidth="1"/>
    <col min="2164" max="2164" width="12.140625" bestFit="1" customWidth="1"/>
    <col min="2165" max="2165" width="11.28515625" bestFit="1" customWidth="1"/>
    <col min="2166" max="2166" width="16.85546875" bestFit="1" customWidth="1"/>
    <col min="2167" max="2167" width="15.42578125" bestFit="1" customWidth="1"/>
    <col min="2168" max="2168" width="12.140625" bestFit="1" customWidth="1"/>
    <col min="2169" max="2169" width="14.7109375" bestFit="1" customWidth="1"/>
    <col min="2170" max="2170" width="16.140625" bestFit="1" customWidth="1"/>
    <col min="2171" max="2171" width="14" bestFit="1" customWidth="1"/>
    <col min="2172" max="2172" width="15.42578125" bestFit="1" customWidth="1"/>
    <col min="2173" max="2173" width="14.42578125" bestFit="1" customWidth="1"/>
    <col min="2174" max="2174" width="15.42578125" bestFit="1" customWidth="1"/>
    <col min="2175" max="2175" width="13.140625" bestFit="1" customWidth="1"/>
    <col min="2176" max="2176" width="15.42578125" bestFit="1" customWidth="1"/>
    <col min="2177" max="2177" width="12.7109375" bestFit="1" customWidth="1"/>
    <col min="2178" max="2178" width="14.28515625" bestFit="1" customWidth="1"/>
    <col min="2179" max="2179" width="15.5703125" bestFit="1" customWidth="1"/>
    <col min="2180" max="2180" width="12.7109375" bestFit="1" customWidth="1"/>
    <col min="2181" max="2181" width="14" bestFit="1" customWidth="1"/>
    <col min="2182" max="2182" width="15.42578125" bestFit="1" customWidth="1"/>
    <col min="2183" max="2183" width="18.42578125" bestFit="1" customWidth="1"/>
    <col min="2184" max="2184" width="15.42578125" bestFit="1" customWidth="1"/>
    <col min="2185" max="2185" width="14.7109375" bestFit="1" customWidth="1"/>
    <col min="2186" max="2186" width="18.28515625" bestFit="1" customWidth="1"/>
    <col min="2187" max="2187" width="11.7109375" bestFit="1" customWidth="1"/>
    <col min="2188" max="2188" width="13.42578125" bestFit="1" customWidth="1"/>
    <col min="2189" max="2189" width="12.42578125" bestFit="1" customWidth="1"/>
    <col min="2190" max="2190" width="15.42578125" bestFit="1" customWidth="1"/>
    <col min="2191" max="2191" width="16.42578125" bestFit="1" customWidth="1"/>
    <col min="2192" max="2192" width="15.42578125" bestFit="1" customWidth="1"/>
    <col min="2193" max="2193" width="12.85546875" bestFit="1" customWidth="1"/>
    <col min="2194" max="2194" width="12" bestFit="1" customWidth="1"/>
    <col min="2195" max="2195" width="13.28515625" bestFit="1" customWidth="1"/>
    <col min="2196" max="2196" width="13.5703125" bestFit="1" customWidth="1"/>
    <col min="2197" max="2197" width="15.42578125" bestFit="1" customWidth="1"/>
    <col min="2198" max="2198" width="13.85546875" bestFit="1" customWidth="1"/>
    <col min="2199" max="2199" width="15" bestFit="1" customWidth="1"/>
    <col min="2200" max="2200" width="13.85546875" bestFit="1" customWidth="1"/>
    <col min="2201" max="2201" width="14.7109375" bestFit="1" customWidth="1"/>
    <col min="2202" max="2202" width="15" bestFit="1" customWidth="1"/>
    <col min="2203" max="2204" width="15.42578125" bestFit="1" customWidth="1"/>
    <col min="2205" max="2205" width="18.42578125" bestFit="1" customWidth="1"/>
    <col min="2206" max="2206" width="15.140625" bestFit="1" customWidth="1"/>
    <col min="2207" max="2207" width="15.42578125" bestFit="1" customWidth="1"/>
    <col min="2208" max="2208" width="14" bestFit="1" customWidth="1"/>
    <col min="2209" max="2209" width="15.42578125" bestFit="1" customWidth="1"/>
    <col min="2210" max="2210" width="13.28515625" bestFit="1" customWidth="1"/>
    <col min="2211" max="2211" width="14.42578125" bestFit="1" customWidth="1"/>
    <col min="2212" max="2212" width="15.5703125" bestFit="1" customWidth="1"/>
    <col min="2213" max="2214" width="15.42578125" bestFit="1" customWidth="1"/>
    <col min="2215" max="2215" width="14.28515625" bestFit="1" customWidth="1"/>
    <col min="2216" max="2216" width="16.7109375" bestFit="1" customWidth="1"/>
    <col min="2217" max="2217" width="15.42578125" bestFit="1" customWidth="1"/>
    <col min="2218" max="2218" width="15" bestFit="1" customWidth="1"/>
    <col min="2219" max="2219" width="15.42578125" bestFit="1" customWidth="1"/>
    <col min="2220" max="2220" width="13.28515625" bestFit="1" customWidth="1"/>
    <col min="2221" max="2221" width="14.42578125" bestFit="1" customWidth="1"/>
    <col min="2222" max="2222" width="15.42578125" bestFit="1" customWidth="1"/>
    <col min="2223" max="2223" width="14.85546875" bestFit="1" customWidth="1"/>
    <col min="2224" max="2224" width="14.7109375" bestFit="1" customWidth="1"/>
    <col min="2225" max="2225" width="15.42578125" bestFit="1" customWidth="1"/>
    <col min="2226" max="2226" width="14.42578125" bestFit="1" customWidth="1"/>
    <col min="2227" max="2227" width="18.7109375" bestFit="1" customWidth="1"/>
    <col min="2228" max="2228" width="13.5703125" bestFit="1" customWidth="1"/>
    <col min="2229" max="2229" width="18.7109375" bestFit="1" customWidth="1"/>
    <col min="2230" max="2230" width="15.42578125" bestFit="1" customWidth="1"/>
    <col min="2231" max="2231" width="18.28515625" bestFit="1" customWidth="1"/>
    <col min="2232" max="2232" width="13.7109375" bestFit="1" customWidth="1"/>
    <col min="2233" max="2233" width="15.42578125" bestFit="1" customWidth="1"/>
    <col min="2234" max="2234" width="14.7109375" bestFit="1" customWidth="1"/>
    <col min="2235" max="2235" width="15.42578125" bestFit="1" customWidth="1"/>
    <col min="2236" max="2236" width="12.140625" bestFit="1" customWidth="1"/>
    <col min="2237" max="2237" width="15.140625" bestFit="1" customWidth="1"/>
    <col min="2238" max="2238" width="10.85546875" bestFit="1" customWidth="1"/>
    <col min="2239" max="2239" width="14" bestFit="1" customWidth="1"/>
    <col min="2240" max="2240" width="15.42578125" bestFit="1" customWidth="1"/>
    <col min="2241" max="2241" width="14" bestFit="1" customWidth="1"/>
    <col min="2242" max="2242" width="12.7109375" bestFit="1" customWidth="1"/>
    <col min="2243" max="2243" width="16.5703125" bestFit="1" customWidth="1"/>
    <col min="2244" max="2244" width="15.42578125" bestFit="1" customWidth="1"/>
    <col min="2245" max="2245" width="15.28515625" bestFit="1" customWidth="1"/>
    <col min="2246" max="2246" width="15.42578125" bestFit="1" customWidth="1"/>
    <col min="2247" max="2247" width="15" bestFit="1" customWidth="1"/>
    <col min="2248" max="2248" width="14.7109375" bestFit="1" customWidth="1"/>
    <col min="2249" max="2249" width="12.7109375" bestFit="1" customWidth="1"/>
    <col min="2250" max="2250" width="15.42578125" bestFit="1" customWidth="1"/>
    <col min="2251" max="2251" width="14.28515625" bestFit="1" customWidth="1"/>
    <col min="2252" max="2252" width="15" bestFit="1" customWidth="1"/>
    <col min="2253" max="2254" width="12" bestFit="1" customWidth="1"/>
    <col min="2255" max="2255" width="16.5703125" bestFit="1" customWidth="1"/>
    <col min="2256" max="2256" width="15.42578125" bestFit="1" customWidth="1"/>
    <col min="2257" max="2257" width="14.42578125" bestFit="1" customWidth="1"/>
    <col min="2258" max="2258" width="15.42578125" bestFit="1" customWidth="1"/>
    <col min="2259" max="2259" width="12.28515625" bestFit="1" customWidth="1"/>
    <col min="2260" max="2260" width="10.7109375" bestFit="1" customWidth="1"/>
    <col min="2261" max="2261" width="18.140625" bestFit="1" customWidth="1"/>
    <col min="2262" max="2263" width="13.85546875" bestFit="1" customWidth="1"/>
    <col min="2264" max="2264" width="15.42578125" bestFit="1" customWidth="1"/>
    <col min="2265" max="2265" width="12.42578125" bestFit="1" customWidth="1"/>
    <col min="2266" max="2266" width="14" bestFit="1" customWidth="1"/>
    <col min="2267" max="2267" width="14.42578125" bestFit="1" customWidth="1"/>
    <col min="2268" max="2268" width="15.42578125" bestFit="1" customWidth="1"/>
    <col min="2269" max="2269" width="12.28515625" bestFit="1" customWidth="1"/>
    <col min="2270" max="2270" width="16" bestFit="1" customWidth="1"/>
    <col min="2271" max="2271" width="10.5703125" bestFit="1" customWidth="1"/>
    <col min="2272" max="2272" width="12.85546875" bestFit="1" customWidth="1"/>
    <col min="2273" max="2273" width="16.42578125" bestFit="1" customWidth="1"/>
    <col min="2274" max="2274" width="15.42578125" bestFit="1" customWidth="1"/>
    <col min="2275" max="2275" width="14.28515625" bestFit="1" customWidth="1"/>
    <col min="2276" max="2276" width="15.42578125" bestFit="1" customWidth="1"/>
    <col min="2277" max="2277" width="15.5703125" bestFit="1" customWidth="1"/>
    <col min="2278" max="2278" width="12" bestFit="1" customWidth="1"/>
    <col min="2279" max="2279" width="15.140625" bestFit="1" customWidth="1"/>
    <col min="2280" max="2280" width="15.42578125" bestFit="1" customWidth="1"/>
    <col min="2281" max="2281" width="15.85546875" bestFit="1" customWidth="1"/>
    <col min="2282" max="2282" width="15.42578125" bestFit="1" customWidth="1"/>
    <col min="2283" max="2283" width="14.5703125" bestFit="1" customWidth="1"/>
    <col min="2284" max="2284" width="17.85546875" bestFit="1" customWidth="1"/>
    <col min="2285" max="2285" width="15.42578125" bestFit="1" customWidth="1"/>
    <col min="2286" max="2286" width="16.7109375" bestFit="1" customWidth="1"/>
    <col min="2287" max="2287" width="13.42578125" bestFit="1" customWidth="1"/>
    <col min="2288" max="2288" width="13.5703125" bestFit="1" customWidth="1"/>
    <col min="2289" max="2289" width="14.42578125" bestFit="1" customWidth="1"/>
    <col min="2290" max="2290" width="15.42578125" bestFit="1" customWidth="1"/>
    <col min="2291" max="2291" width="15.140625" bestFit="1" customWidth="1"/>
    <col min="2292" max="2292" width="12.28515625" bestFit="1" customWidth="1"/>
    <col min="2293" max="2293" width="12.85546875" bestFit="1" customWidth="1"/>
    <col min="2294" max="2294" width="15.42578125" bestFit="1" customWidth="1"/>
    <col min="2295" max="2295" width="13.42578125" bestFit="1" customWidth="1"/>
    <col min="2296" max="2296" width="15.42578125" bestFit="1" customWidth="1"/>
    <col min="2297" max="2297" width="18.5703125" bestFit="1" customWidth="1"/>
    <col min="2298" max="2298" width="15.85546875" bestFit="1" customWidth="1"/>
    <col min="2299" max="2299" width="15.42578125" bestFit="1" customWidth="1"/>
    <col min="2300" max="2300" width="14.85546875" bestFit="1" customWidth="1"/>
    <col min="2301" max="2301" width="13.7109375" bestFit="1" customWidth="1"/>
    <col min="2302" max="2302" width="13.42578125" bestFit="1" customWidth="1"/>
    <col min="2303" max="2303" width="15.42578125" bestFit="1" customWidth="1"/>
    <col min="2304" max="2304" width="16.28515625" bestFit="1" customWidth="1"/>
    <col min="2305" max="2305" width="14.28515625" bestFit="1" customWidth="1"/>
    <col min="2306" max="2306" width="15.42578125" bestFit="1" customWidth="1"/>
    <col min="2307" max="2307" width="14.7109375" bestFit="1" customWidth="1"/>
    <col min="2308" max="2308" width="16.140625" bestFit="1" customWidth="1"/>
    <col min="2309" max="2309" width="15.42578125" bestFit="1" customWidth="1"/>
    <col min="2310" max="2310" width="13.7109375" bestFit="1" customWidth="1"/>
    <col min="2311" max="2311" width="15.42578125" bestFit="1" customWidth="1"/>
    <col min="2312" max="2312" width="14.5703125" bestFit="1" customWidth="1"/>
    <col min="2313" max="2313" width="16.85546875" bestFit="1" customWidth="1"/>
    <col min="2314" max="2314" width="15.140625" bestFit="1" customWidth="1"/>
    <col min="2315" max="2315" width="15.42578125" bestFit="1" customWidth="1"/>
    <col min="2316" max="2316" width="15.5703125" bestFit="1" customWidth="1"/>
    <col min="2317" max="2317" width="15.42578125" bestFit="1" customWidth="1"/>
    <col min="2318" max="2318" width="10.5703125" bestFit="1" customWidth="1"/>
    <col min="2319" max="2319" width="13.28515625" bestFit="1" customWidth="1"/>
    <col min="2320" max="2320" width="13.5703125" bestFit="1" customWidth="1"/>
    <col min="2321" max="2321" width="13.85546875" bestFit="1" customWidth="1"/>
    <col min="2322" max="2322" width="15.42578125" bestFit="1" customWidth="1"/>
    <col min="2323" max="2323" width="13.85546875" bestFit="1" customWidth="1"/>
    <col min="2324" max="2324" width="15.42578125" bestFit="1" customWidth="1"/>
    <col min="2325" max="2325" width="12.5703125" bestFit="1" customWidth="1"/>
    <col min="2326" max="2326" width="15.85546875" bestFit="1" customWidth="1"/>
    <col min="2327" max="2327" width="12.85546875" bestFit="1" customWidth="1"/>
    <col min="2328" max="2328" width="17" bestFit="1" customWidth="1"/>
    <col min="2329" max="2329" width="13.28515625" bestFit="1" customWidth="1"/>
    <col min="2330" max="2330" width="15.42578125" bestFit="1" customWidth="1"/>
    <col min="2331" max="2331" width="13.85546875" bestFit="1" customWidth="1"/>
    <col min="2332" max="2332" width="12.42578125" bestFit="1" customWidth="1"/>
    <col min="2333" max="2333" width="14.140625" bestFit="1" customWidth="1"/>
    <col min="2334" max="2335" width="15.42578125" bestFit="1" customWidth="1"/>
    <col min="2336" max="2336" width="13.28515625" bestFit="1" customWidth="1"/>
    <col min="2337" max="2337" width="17" bestFit="1" customWidth="1"/>
    <col min="2338" max="2338" width="18.42578125" bestFit="1" customWidth="1"/>
    <col min="2339" max="2339" width="15.42578125" bestFit="1" customWidth="1"/>
    <col min="2340" max="2340" width="12.42578125" bestFit="1" customWidth="1"/>
    <col min="2341" max="2341" width="12.5703125" bestFit="1" customWidth="1"/>
    <col min="2342" max="2342" width="13.42578125" bestFit="1" customWidth="1"/>
    <col min="2343" max="2343" width="15.42578125" bestFit="1" customWidth="1"/>
    <col min="2344" max="2344" width="13.85546875" bestFit="1" customWidth="1"/>
    <col min="2345" max="2346" width="11.85546875" bestFit="1" customWidth="1"/>
    <col min="2347" max="2347" width="14.42578125" bestFit="1" customWidth="1"/>
    <col min="2348" max="2348" width="12.85546875" bestFit="1" customWidth="1"/>
    <col min="2349" max="2349" width="15.42578125" bestFit="1" customWidth="1"/>
    <col min="2350" max="2350" width="15.28515625" bestFit="1" customWidth="1"/>
    <col min="2351" max="2351" width="13.28515625" bestFit="1" customWidth="1"/>
    <col min="2352" max="2352" width="15.7109375" bestFit="1" customWidth="1"/>
    <col min="2353" max="2353" width="15.42578125" bestFit="1" customWidth="1"/>
    <col min="2354" max="2354" width="14.7109375" bestFit="1" customWidth="1"/>
    <col min="2355" max="2355" width="14.85546875" bestFit="1" customWidth="1"/>
    <col min="2356" max="2356" width="11.85546875" bestFit="1" customWidth="1"/>
    <col min="2357" max="2357" width="15.42578125" bestFit="1" customWidth="1"/>
    <col min="2358" max="2358" width="14.140625" bestFit="1" customWidth="1"/>
    <col min="2359" max="2359" width="11.7109375" bestFit="1" customWidth="1"/>
    <col min="2360" max="2360" width="14.28515625" bestFit="1" customWidth="1"/>
    <col min="2361" max="2361" width="13.7109375" bestFit="1" customWidth="1"/>
    <col min="2362" max="2362" width="15.85546875" bestFit="1" customWidth="1"/>
    <col min="2363" max="2363" width="12" bestFit="1" customWidth="1"/>
    <col min="2364" max="2364" width="15.42578125" bestFit="1" customWidth="1"/>
    <col min="2365" max="2365" width="14.7109375" bestFit="1" customWidth="1"/>
    <col min="2366" max="2366" width="15.42578125" bestFit="1" customWidth="1"/>
    <col min="2367" max="2367" width="12.140625" bestFit="1" customWidth="1"/>
    <col min="2368" max="2368" width="12.85546875" bestFit="1" customWidth="1"/>
    <col min="2369" max="2369" width="15.42578125" bestFit="1" customWidth="1"/>
    <col min="2370" max="2370" width="14.42578125" bestFit="1" customWidth="1"/>
    <col min="2371" max="2371" width="15.42578125" bestFit="1" customWidth="1"/>
    <col min="2372" max="2372" width="13.28515625" bestFit="1" customWidth="1"/>
    <col min="2373" max="2373" width="15.140625" bestFit="1" customWidth="1"/>
    <col min="2374" max="2374" width="15.28515625" bestFit="1" customWidth="1"/>
    <col min="2375" max="2375" width="12.28515625" bestFit="1" customWidth="1"/>
    <col min="2376" max="2376" width="15.140625" bestFit="1" customWidth="1"/>
    <col min="2377" max="2377" width="15.42578125" bestFit="1" customWidth="1"/>
    <col min="2378" max="2378" width="14.85546875" bestFit="1" customWidth="1"/>
    <col min="2379" max="2379" width="16.28515625" bestFit="1" customWidth="1"/>
    <col min="2380" max="2380" width="10.85546875" bestFit="1" customWidth="1"/>
    <col min="2381" max="2381" width="14.85546875" bestFit="1" customWidth="1"/>
    <col min="2382" max="2382" width="11.5703125" bestFit="1" customWidth="1"/>
    <col min="2383" max="2383" width="14.85546875" bestFit="1" customWidth="1"/>
    <col min="2384" max="2384" width="12.28515625" bestFit="1" customWidth="1"/>
    <col min="2385" max="2385" width="15.42578125" bestFit="1" customWidth="1"/>
    <col min="2386" max="2386" width="13.42578125" bestFit="1" customWidth="1"/>
    <col min="2387" max="2387" width="16" bestFit="1" customWidth="1"/>
    <col min="2388" max="2388" width="14.7109375" bestFit="1" customWidth="1"/>
    <col min="2389" max="2389" width="12.5703125" bestFit="1" customWidth="1"/>
    <col min="2390" max="2390" width="10.42578125" bestFit="1" customWidth="1"/>
    <col min="2391" max="2391" width="15.42578125" bestFit="1" customWidth="1"/>
    <col min="2392" max="2392" width="16.28515625" bestFit="1" customWidth="1"/>
    <col min="2393" max="2393" width="11" bestFit="1" customWidth="1"/>
    <col min="2394" max="2394" width="14.42578125" bestFit="1" customWidth="1"/>
    <col min="2395" max="2395" width="15.42578125" bestFit="1" customWidth="1"/>
    <col min="2396" max="2396" width="14.42578125" bestFit="1" customWidth="1"/>
    <col min="2397" max="2397" width="12.5703125" bestFit="1" customWidth="1"/>
    <col min="2398" max="2398" width="11.140625" bestFit="1" customWidth="1"/>
    <col min="2399" max="2399" width="17.42578125" bestFit="1" customWidth="1"/>
    <col min="2400" max="2400" width="14.140625" bestFit="1" customWidth="1"/>
    <col min="2401" max="2401" width="11.85546875" bestFit="1" customWidth="1"/>
    <col min="2402" max="2402" width="15.42578125" bestFit="1" customWidth="1"/>
    <col min="2403" max="2403" width="17.28515625" bestFit="1" customWidth="1"/>
    <col min="2404" max="2404" width="14.5703125" bestFit="1" customWidth="1"/>
    <col min="2405" max="2405" width="13.42578125" bestFit="1" customWidth="1"/>
    <col min="2406" max="2406" width="15.42578125" bestFit="1" customWidth="1"/>
    <col min="2407" max="2407" width="12.42578125" bestFit="1" customWidth="1"/>
    <col min="2408" max="2408" width="13.42578125" bestFit="1" customWidth="1"/>
    <col min="2409" max="2409" width="14.85546875" bestFit="1" customWidth="1"/>
    <col min="2410" max="2410" width="15.85546875" bestFit="1" customWidth="1"/>
    <col min="2411" max="2411" width="15.42578125" bestFit="1" customWidth="1"/>
    <col min="2412" max="2412" width="12.140625" bestFit="1" customWidth="1"/>
    <col min="2413" max="2413" width="12.7109375" bestFit="1" customWidth="1"/>
    <col min="2414" max="2414" width="16.5703125" bestFit="1" customWidth="1"/>
    <col min="2415" max="2415" width="14" bestFit="1" customWidth="1"/>
    <col min="2416" max="2416" width="15.42578125" bestFit="1" customWidth="1"/>
    <col min="2417" max="2417" width="14.140625" bestFit="1" customWidth="1"/>
    <col min="2418" max="2418" width="12.28515625" bestFit="1" customWidth="1"/>
    <col min="2419" max="2419" width="15.42578125" bestFit="1" customWidth="1"/>
    <col min="2420" max="2420" width="12.28515625" bestFit="1" customWidth="1"/>
    <col min="2421" max="2421" width="15.42578125" bestFit="1" customWidth="1"/>
    <col min="2422" max="2422" width="13.28515625" bestFit="1" customWidth="1"/>
    <col min="2423" max="2423" width="15.42578125" bestFit="1" customWidth="1"/>
    <col min="2424" max="2424" width="14.140625" bestFit="1" customWidth="1"/>
    <col min="2425" max="2425" width="11.28515625" bestFit="1" customWidth="1"/>
    <col min="2426" max="2426" width="13.28515625" bestFit="1" customWidth="1"/>
    <col min="2427" max="2427" width="14" bestFit="1" customWidth="1"/>
    <col min="2428" max="2428" width="14.5703125" bestFit="1" customWidth="1"/>
    <col min="2429" max="2429" width="15.42578125" bestFit="1" customWidth="1"/>
    <col min="2430" max="2430" width="15.7109375" bestFit="1" customWidth="1"/>
    <col min="2431" max="2431" width="15.5703125" bestFit="1" customWidth="1"/>
    <col min="2432" max="2432" width="15.85546875" bestFit="1" customWidth="1"/>
    <col min="2433" max="2433" width="15.42578125" bestFit="1" customWidth="1"/>
    <col min="2434" max="2434" width="14.5703125" bestFit="1" customWidth="1"/>
    <col min="2435" max="2435" width="14.7109375" bestFit="1" customWidth="1"/>
    <col min="2436" max="2436" width="14.85546875" bestFit="1" customWidth="1"/>
    <col min="2437" max="2437" width="12.28515625" bestFit="1" customWidth="1"/>
    <col min="2438" max="2438" width="15.140625" bestFit="1" customWidth="1"/>
    <col min="2439" max="2439" width="13.5703125" bestFit="1" customWidth="1"/>
    <col min="2440" max="2440" width="15.42578125" bestFit="1" customWidth="1"/>
    <col min="2441" max="2441" width="12.140625" bestFit="1" customWidth="1"/>
    <col min="2442" max="2442" width="15.42578125" bestFit="1" customWidth="1"/>
    <col min="2443" max="2443" width="12.28515625" bestFit="1" customWidth="1"/>
    <col min="2444" max="2444" width="13.28515625" bestFit="1" customWidth="1"/>
    <col min="2445" max="2445" width="15.42578125" bestFit="1" customWidth="1"/>
    <col min="2446" max="2446" width="12.85546875" bestFit="1" customWidth="1"/>
    <col min="2447" max="2447" width="13.42578125" bestFit="1" customWidth="1"/>
    <col min="2448" max="2448" width="13.85546875" bestFit="1" customWidth="1"/>
    <col min="2449" max="2449" width="15.42578125" bestFit="1" customWidth="1"/>
    <col min="2450" max="2450" width="15.5703125" bestFit="1" customWidth="1"/>
    <col min="2451" max="2451" width="15.42578125" bestFit="1" customWidth="1"/>
    <col min="2452" max="2452" width="13.42578125" bestFit="1" customWidth="1"/>
    <col min="2453" max="2453" width="13.7109375" bestFit="1" customWidth="1"/>
    <col min="2454" max="2454" width="15.42578125" bestFit="1" customWidth="1"/>
    <col min="2455" max="2455" width="13.85546875" bestFit="1" customWidth="1"/>
    <col min="2456" max="2456" width="15.42578125" bestFit="1" customWidth="1"/>
    <col min="2457" max="2457" width="12.140625" bestFit="1" customWidth="1"/>
    <col min="2458" max="2458" width="14.42578125" bestFit="1" customWidth="1"/>
    <col min="2459" max="2459" width="15.42578125" bestFit="1" customWidth="1"/>
    <col min="2460" max="2460" width="12.140625" bestFit="1" customWidth="1"/>
    <col min="2461" max="2461" width="17" bestFit="1" customWidth="1"/>
    <col min="2462" max="2462" width="14.140625" bestFit="1" customWidth="1"/>
    <col min="2463" max="2463" width="15.42578125" bestFit="1" customWidth="1"/>
    <col min="2464" max="2464" width="14.7109375" bestFit="1" customWidth="1"/>
    <col min="2465" max="2465" width="15.42578125" bestFit="1" customWidth="1"/>
    <col min="2466" max="2466" width="12.140625" bestFit="1" customWidth="1"/>
    <col min="2467" max="2467" width="16.7109375" bestFit="1" customWidth="1"/>
    <col min="2468" max="2468" width="14.140625" bestFit="1" customWidth="1"/>
    <col min="2469" max="2469" width="14" bestFit="1" customWidth="1"/>
    <col min="2470" max="2470" width="15.42578125" bestFit="1" customWidth="1"/>
    <col min="2471" max="2471" width="15.5703125" bestFit="1" customWidth="1"/>
    <col min="2472" max="2472" width="13.7109375" bestFit="1" customWidth="1"/>
    <col min="2473" max="2474" width="14.7109375" bestFit="1" customWidth="1"/>
    <col min="2475" max="2475" width="16.7109375" bestFit="1" customWidth="1"/>
    <col min="2476" max="2476" width="15.42578125" bestFit="1" customWidth="1"/>
    <col min="2477" max="2477" width="15.140625" bestFit="1" customWidth="1"/>
    <col min="2478" max="2478" width="15.42578125" bestFit="1" customWidth="1"/>
    <col min="2479" max="2479" width="16.28515625" bestFit="1" customWidth="1"/>
    <col min="2480" max="2480" width="14.7109375" bestFit="1" customWidth="1"/>
    <col min="2481" max="2481" width="15.42578125" bestFit="1" customWidth="1"/>
    <col min="2482" max="2482" width="12.140625" bestFit="1" customWidth="1"/>
    <col min="2483" max="2483" width="14.140625" bestFit="1" customWidth="1"/>
    <col min="2484" max="2484" width="16.7109375" bestFit="1" customWidth="1"/>
    <col min="2485" max="2485" width="16.42578125" bestFit="1" customWidth="1"/>
    <col min="2486" max="2486" width="16.7109375" bestFit="1" customWidth="1"/>
    <col min="2487" max="2487" width="12.5703125" bestFit="1" customWidth="1"/>
    <col min="2488" max="2490" width="15.42578125" bestFit="1" customWidth="1"/>
    <col min="2491" max="2491" width="13.85546875" bestFit="1" customWidth="1"/>
    <col min="2492" max="2492" width="13.42578125" bestFit="1" customWidth="1"/>
    <col min="2493" max="2493" width="19.42578125" bestFit="1" customWidth="1"/>
    <col min="2494" max="2494" width="12.5703125" bestFit="1" customWidth="1"/>
    <col min="2495" max="2495" width="13.28515625" bestFit="1" customWidth="1"/>
    <col min="2496" max="2496" width="15.42578125" bestFit="1" customWidth="1"/>
    <col min="2497" max="2497" width="12.140625" bestFit="1" customWidth="1"/>
    <col min="2498" max="2498" width="15.42578125" bestFit="1" customWidth="1"/>
    <col min="2499" max="2499" width="12.85546875" bestFit="1" customWidth="1"/>
    <col min="2500" max="2500" width="12.140625" bestFit="1" customWidth="1"/>
    <col min="2501" max="2501" width="14.42578125" bestFit="1" customWidth="1"/>
    <col min="2502" max="2502" width="16.7109375" bestFit="1" customWidth="1"/>
    <col min="2503" max="2503" width="17.85546875" bestFit="1" customWidth="1"/>
    <col min="2504" max="2504" width="14.5703125" bestFit="1" customWidth="1"/>
    <col min="2505" max="2505" width="15.42578125" bestFit="1" customWidth="1"/>
    <col min="2506" max="2506" width="14.85546875" bestFit="1" customWidth="1"/>
    <col min="2507" max="2507" width="12.5703125" bestFit="1" customWidth="1"/>
    <col min="2508" max="2508" width="12.28515625" bestFit="1" customWidth="1"/>
    <col min="2509" max="2509" width="15.42578125" bestFit="1" customWidth="1"/>
    <col min="2510" max="2510" width="12.140625" bestFit="1" customWidth="1"/>
    <col min="2511" max="2511" width="14.28515625" bestFit="1" customWidth="1"/>
    <col min="2512" max="2512" width="15.28515625" bestFit="1" customWidth="1"/>
    <col min="2513" max="2513" width="14.85546875" bestFit="1" customWidth="1"/>
    <col min="2514" max="2514" width="15.42578125" bestFit="1" customWidth="1"/>
    <col min="2515" max="2515" width="13.7109375" bestFit="1" customWidth="1"/>
    <col min="2516" max="2516" width="13.85546875" bestFit="1" customWidth="1"/>
    <col min="2517" max="2517" width="17.42578125" bestFit="1" customWidth="1"/>
    <col min="2518" max="2518" width="14.5703125" bestFit="1" customWidth="1"/>
    <col min="2519" max="2519" width="15.42578125" bestFit="1" customWidth="1"/>
    <col min="2520" max="2520" width="14.140625" bestFit="1" customWidth="1"/>
    <col min="2521" max="2521" width="13.85546875" bestFit="1" customWidth="1"/>
    <col min="2522" max="2522" width="15.42578125" bestFit="1" customWidth="1"/>
    <col min="2523" max="2523" width="15.28515625" bestFit="1" customWidth="1"/>
    <col min="2524" max="2524" width="12.42578125" bestFit="1" customWidth="1"/>
    <col min="2525" max="2525" width="12.85546875" bestFit="1" customWidth="1"/>
    <col min="2526" max="2526" width="15.7109375" bestFit="1" customWidth="1"/>
    <col min="2527" max="2527" width="15.42578125" bestFit="1" customWidth="1"/>
    <col min="2528" max="2528" width="13.28515625" bestFit="1" customWidth="1"/>
    <col min="2529" max="2529" width="15.42578125" bestFit="1" customWidth="1"/>
    <col min="2530" max="2530" width="18" bestFit="1" customWidth="1"/>
    <col min="2531" max="2531" width="13.85546875" bestFit="1" customWidth="1"/>
    <col min="2532" max="2532" width="18.140625" bestFit="1" customWidth="1"/>
    <col min="2533" max="2533" width="14.5703125" bestFit="1" customWidth="1"/>
    <col min="2534" max="2534" width="16.5703125" bestFit="1" customWidth="1"/>
    <col min="2535" max="2535" width="15.42578125" bestFit="1" customWidth="1"/>
    <col min="2536" max="2536" width="14.28515625" bestFit="1" customWidth="1"/>
    <col min="2537" max="2537" width="11.5703125" bestFit="1" customWidth="1"/>
    <col min="2538" max="2538" width="19" bestFit="1" customWidth="1"/>
    <col min="2539" max="2539" width="15.42578125" bestFit="1" customWidth="1"/>
    <col min="2540" max="2540" width="14.140625" bestFit="1" customWidth="1"/>
    <col min="2541" max="2541" width="15.42578125" bestFit="1" customWidth="1"/>
    <col min="2542" max="2542" width="14.7109375" bestFit="1" customWidth="1"/>
    <col min="2543" max="2543" width="15.42578125" bestFit="1" customWidth="1"/>
    <col min="2544" max="2544" width="17.85546875" bestFit="1" customWidth="1"/>
    <col min="2545" max="2545" width="13.7109375" bestFit="1" customWidth="1"/>
    <col min="2546" max="2546" width="16.5703125" bestFit="1" customWidth="1"/>
    <col min="2547" max="2547" width="15.42578125" bestFit="1" customWidth="1"/>
    <col min="2548" max="2548" width="15.28515625" bestFit="1" customWidth="1"/>
    <col min="2549" max="2549" width="13.85546875" bestFit="1" customWidth="1"/>
    <col min="2550" max="2550" width="15.42578125" bestFit="1" customWidth="1"/>
    <col min="2551" max="2551" width="16.140625" bestFit="1" customWidth="1"/>
    <col min="2552" max="2552" width="14.28515625" bestFit="1" customWidth="1"/>
    <col min="2553" max="2553" width="15.42578125" bestFit="1" customWidth="1"/>
    <col min="2554" max="2554" width="13.85546875" bestFit="1" customWidth="1"/>
    <col min="2555" max="2555" width="14.5703125" bestFit="1" customWidth="1"/>
    <col min="2556" max="2556" width="15.42578125" bestFit="1" customWidth="1"/>
    <col min="2557" max="2557" width="12.140625" bestFit="1" customWidth="1"/>
    <col min="2558" max="2558" width="13.28515625" bestFit="1" customWidth="1"/>
    <col min="2559" max="2559" width="14.7109375" bestFit="1" customWidth="1"/>
    <col min="2560" max="2560" width="15.5703125" bestFit="1" customWidth="1"/>
    <col min="2561" max="2561" width="15.42578125" bestFit="1" customWidth="1"/>
    <col min="2562" max="2562" width="14.28515625" bestFit="1" customWidth="1"/>
    <col min="2563" max="2564" width="12" bestFit="1" customWidth="1"/>
    <col min="2565" max="2565" width="17" bestFit="1" customWidth="1"/>
    <col min="2566" max="2566" width="15.42578125" bestFit="1" customWidth="1"/>
    <col min="2567" max="2567" width="21.85546875" bestFit="1" customWidth="1"/>
    <col min="2568" max="2568" width="15.28515625" bestFit="1" customWidth="1"/>
    <col min="2569" max="2569" width="16.140625" bestFit="1" customWidth="1"/>
    <col min="2570" max="2570" width="19" bestFit="1" customWidth="1"/>
    <col min="2571" max="2571" width="15.42578125" bestFit="1" customWidth="1"/>
    <col min="2572" max="2572" width="12.7109375" bestFit="1" customWidth="1"/>
    <col min="2573" max="2573" width="14" bestFit="1" customWidth="1"/>
    <col min="2574" max="2574" width="17.42578125" bestFit="1" customWidth="1"/>
    <col min="2575" max="2575" width="18.140625" bestFit="1" customWidth="1"/>
    <col min="2576" max="2576" width="13.28515625" bestFit="1" customWidth="1"/>
    <col min="2577" max="2577" width="15.42578125" bestFit="1" customWidth="1"/>
    <col min="2578" max="2578" width="12.140625" bestFit="1" customWidth="1"/>
    <col min="2579" max="2579" width="14.85546875" bestFit="1" customWidth="1"/>
    <col min="2580" max="2580" width="13.85546875" bestFit="1" customWidth="1"/>
    <col min="2581" max="2581" width="15.42578125" bestFit="1" customWidth="1"/>
    <col min="2582" max="2582" width="14.140625" bestFit="1" customWidth="1"/>
    <col min="2583" max="2583" width="15.42578125" bestFit="1" customWidth="1"/>
    <col min="2584" max="2584" width="14" bestFit="1" customWidth="1"/>
    <col min="2585" max="2585" width="16.5703125" bestFit="1" customWidth="1"/>
    <col min="2586" max="2586" width="14.85546875" bestFit="1" customWidth="1"/>
    <col min="2587" max="2587" width="17.85546875" bestFit="1" customWidth="1"/>
    <col min="2588" max="2588" width="17.42578125" bestFit="1" customWidth="1"/>
    <col min="2589" max="2589" width="19.5703125" bestFit="1" customWidth="1"/>
    <col min="2590" max="2590" width="15.42578125" bestFit="1" customWidth="1"/>
    <col min="2591" max="2591" width="16" bestFit="1" customWidth="1"/>
    <col min="2592" max="2592" width="11.85546875" bestFit="1" customWidth="1"/>
    <col min="2593" max="2593" width="15.7109375" bestFit="1" customWidth="1"/>
    <col min="2594" max="2594" width="15.42578125" bestFit="1" customWidth="1"/>
    <col min="2595" max="2595" width="14.28515625" bestFit="1" customWidth="1"/>
    <col min="2596" max="2596" width="15.42578125" bestFit="1" customWidth="1"/>
    <col min="2597" max="2597" width="13.42578125" bestFit="1" customWidth="1"/>
    <col min="2598" max="2598" width="15.42578125" bestFit="1" customWidth="1"/>
    <col min="2599" max="2599" width="13.7109375" bestFit="1" customWidth="1"/>
    <col min="2600" max="2600" width="11.42578125" bestFit="1" customWidth="1"/>
    <col min="2601" max="2601" width="15.85546875" bestFit="1" customWidth="1"/>
    <col min="2602" max="2602" width="15.42578125" bestFit="1" customWidth="1"/>
    <col min="2603" max="2603" width="16.28515625" bestFit="1" customWidth="1"/>
    <col min="2604" max="2604" width="16.42578125" bestFit="1" customWidth="1"/>
    <col min="2605" max="2605" width="14.7109375" bestFit="1" customWidth="1"/>
    <col min="2606" max="2606" width="15.42578125" bestFit="1" customWidth="1"/>
    <col min="2607" max="2607" width="12.140625" bestFit="1" customWidth="1"/>
    <col min="2608" max="2609" width="14.85546875" bestFit="1" customWidth="1"/>
    <col min="2610" max="2610" width="15.42578125" bestFit="1" customWidth="1"/>
    <col min="2611" max="2611" width="17.5703125" bestFit="1" customWidth="1"/>
    <col min="2612" max="2612" width="9.85546875" bestFit="1" customWidth="1"/>
    <col min="2613" max="2613" width="14.140625" bestFit="1" customWidth="1"/>
    <col min="2614" max="2614" width="12.140625" bestFit="1" customWidth="1"/>
    <col min="2615" max="2615" width="14.5703125" bestFit="1" customWidth="1"/>
    <col min="2616" max="2616" width="15.42578125" bestFit="1" customWidth="1"/>
    <col min="2617" max="2617" width="15.140625" bestFit="1" customWidth="1"/>
    <col min="2618" max="2618" width="13.7109375" bestFit="1" customWidth="1"/>
    <col min="2619" max="2619" width="11.7109375" bestFit="1" customWidth="1"/>
    <col min="2620" max="2620" width="14.85546875" bestFit="1" customWidth="1"/>
    <col min="2621" max="2621" width="15.42578125" bestFit="1" customWidth="1"/>
    <col min="2622" max="2622" width="12.140625" bestFit="1" customWidth="1"/>
    <col min="2623" max="2623" width="11.28515625" bestFit="1" customWidth="1"/>
    <col min="2624" max="2624" width="13.42578125" bestFit="1" customWidth="1"/>
    <col min="2625" max="2625" width="15.42578125" bestFit="1" customWidth="1"/>
    <col min="2626" max="2626" width="16.28515625" bestFit="1" customWidth="1"/>
    <col min="2627" max="2627" width="14.85546875" bestFit="1" customWidth="1"/>
    <col min="2628" max="2628" width="15.42578125" bestFit="1" customWidth="1"/>
    <col min="2629" max="2629" width="12.42578125" bestFit="1" customWidth="1"/>
    <col min="2630" max="2630" width="14.5703125" bestFit="1" customWidth="1"/>
    <col min="2631" max="2631" width="15.42578125" bestFit="1" customWidth="1"/>
    <col min="2632" max="2632" width="12.28515625" bestFit="1" customWidth="1"/>
    <col min="2633" max="2633" width="14.7109375" bestFit="1" customWidth="1"/>
    <col min="2634" max="2634" width="15.42578125" bestFit="1" customWidth="1"/>
    <col min="2635" max="2635" width="15.140625" bestFit="1" customWidth="1"/>
    <col min="2636" max="2636" width="14.7109375" bestFit="1" customWidth="1"/>
    <col min="2637" max="2637" width="14.5703125" bestFit="1" customWidth="1"/>
    <col min="2638" max="2638" width="15.42578125" bestFit="1" customWidth="1"/>
    <col min="2639" max="2639" width="12.140625" bestFit="1" customWidth="1"/>
    <col min="2640" max="2640" width="17" bestFit="1" customWidth="1"/>
    <col min="2641" max="2641" width="15.42578125" bestFit="1" customWidth="1"/>
    <col min="2642" max="2642" width="12.140625" bestFit="1" customWidth="1"/>
    <col min="2643" max="2643" width="12.7109375" bestFit="1" customWidth="1"/>
    <col min="2644" max="2644" width="11.85546875" bestFit="1" customWidth="1"/>
    <col min="2645" max="2645" width="14" bestFit="1" customWidth="1"/>
    <col min="2646" max="2646" width="13.85546875" bestFit="1" customWidth="1"/>
    <col min="2647" max="2647" width="12" bestFit="1" customWidth="1"/>
    <col min="2648" max="2648" width="14.5703125" bestFit="1" customWidth="1"/>
    <col min="2649" max="2649" width="16.85546875" bestFit="1" customWidth="1"/>
    <col min="2650" max="2650" width="15.42578125" bestFit="1" customWidth="1"/>
    <col min="2651" max="2651" width="13.140625" bestFit="1" customWidth="1"/>
    <col min="2652" max="2652" width="15.42578125" bestFit="1" customWidth="1"/>
    <col min="2653" max="2653" width="15.140625" bestFit="1" customWidth="1"/>
    <col min="2654" max="2654" width="15.42578125" bestFit="1" customWidth="1"/>
    <col min="2655" max="2655" width="12.140625" bestFit="1" customWidth="1"/>
    <col min="2656" max="2656" width="11.85546875" bestFit="1" customWidth="1"/>
    <col min="2657" max="2657" width="14" bestFit="1" customWidth="1"/>
    <col min="2658" max="2658" width="12.28515625" bestFit="1" customWidth="1"/>
    <col min="2659" max="2659" width="14" bestFit="1" customWidth="1"/>
    <col min="2660" max="2660" width="17.42578125" bestFit="1" customWidth="1"/>
    <col min="2661" max="2661" width="13.5703125" bestFit="1" customWidth="1"/>
    <col min="2662" max="2662" width="15.42578125" bestFit="1" customWidth="1"/>
    <col min="2663" max="2663" width="12.140625" bestFit="1" customWidth="1"/>
    <col min="2664" max="2664" width="14.7109375" bestFit="1" customWidth="1"/>
    <col min="2665" max="2665" width="15.42578125" bestFit="1" customWidth="1"/>
    <col min="2666" max="2666" width="15" bestFit="1" customWidth="1"/>
    <col min="2667" max="2667" width="17" bestFit="1" customWidth="1"/>
    <col min="2668" max="2668" width="14.140625" bestFit="1" customWidth="1"/>
    <col min="2669" max="2669" width="12.85546875" bestFit="1" customWidth="1"/>
    <col min="2670" max="2670" width="15.42578125" bestFit="1" customWidth="1"/>
    <col min="2671" max="2671" width="14.42578125" bestFit="1" customWidth="1"/>
    <col min="2672" max="2672" width="16" bestFit="1" customWidth="1"/>
    <col min="2673" max="2673" width="14.42578125" bestFit="1" customWidth="1"/>
    <col min="2674" max="2674" width="15.42578125" bestFit="1" customWidth="1"/>
    <col min="2675" max="2675" width="14.42578125" bestFit="1" customWidth="1"/>
    <col min="2676" max="2676" width="9.85546875" bestFit="1" customWidth="1"/>
    <col min="2677" max="2677" width="16.5703125" bestFit="1" customWidth="1"/>
    <col min="2678" max="2678" width="15.42578125" bestFit="1" customWidth="1"/>
    <col min="2679" max="2679" width="12.140625" bestFit="1" customWidth="1"/>
    <col min="2680" max="2680" width="15.42578125" bestFit="1" customWidth="1"/>
    <col min="2681" max="2681" width="19" bestFit="1" customWidth="1"/>
    <col min="2682" max="2682" width="15.42578125" bestFit="1" customWidth="1"/>
    <col min="2683" max="2683" width="12.7109375" bestFit="1" customWidth="1"/>
    <col min="2684" max="2684" width="13.28515625" bestFit="1" customWidth="1"/>
    <col min="2685" max="2685" width="15.42578125" bestFit="1" customWidth="1"/>
    <col min="2686" max="2686" width="14" bestFit="1" customWidth="1"/>
    <col min="2687" max="2687" width="15.42578125" bestFit="1" customWidth="1"/>
    <col min="2688" max="2688" width="12.85546875" bestFit="1" customWidth="1"/>
    <col min="2689" max="2689" width="11.140625" bestFit="1" customWidth="1"/>
    <col min="2690" max="2690" width="15" bestFit="1" customWidth="1"/>
    <col min="2691" max="2691" width="10" bestFit="1" customWidth="1"/>
    <col min="2692" max="2692" width="15.42578125" bestFit="1" customWidth="1"/>
    <col min="2693" max="2693" width="12.42578125" bestFit="1" customWidth="1"/>
    <col min="2694" max="2694" width="14.7109375" bestFit="1" customWidth="1"/>
    <col min="2695" max="2695" width="12.28515625" bestFit="1" customWidth="1"/>
    <col min="2696" max="2696" width="15.42578125" bestFit="1" customWidth="1"/>
    <col min="2697" max="2697" width="13.85546875" bestFit="1" customWidth="1"/>
    <col min="2698" max="2698" width="15.42578125" bestFit="1" customWidth="1"/>
    <col min="2699" max="2700" width="12.140625" bestFit="1" customWidth="1"/>
    <col min="2701" max="2701" width="12" bestFit="1" customWidth="1"/>
    <col min="2702" max="2702" width="10.5703125" bestFit="1" customWidth="1"/>
    <col min="2703" max="2703" width="15.42578125" bestFit="1" customWidth="1"/>
    <col min="2704" max="2704" width="13.42578125" bestFit="1" customWidth="1"/>
    <col min="2705" max="2705" width="15.42578125" bestFit="1" customWidth="1"/>
    <col min="2706" max="2706" width="15" bestFit="1" customWidth="1"/>
    <col min="2707" max="2707" width="19" bestFit="1" customWidth="1"/>
    <col min="2708" max="2708" width="15.42578125" bestFit="1" customWidth="1"/>
    <col min="2709" max="2709" width="13.85546875" bestFit="1" customWidth="1"/>
    <col min="2710" max="2710" width="17.7109375" bestFit="1" customWidth="1"/>
    <col min="2711" max="2711" width="15.42578125" bestFit="1" customWidth="1"/>
    <col min="2712" max="2712" width="12.140625" bestFit="1" customWidth="1"/>
    <col min="2713" max="2713" width="12.85546875" bestFit="1" customWidth="1"/>
    <col min="2714" max="2714" width="11.7109375" bestFit="1" customWidth="1"/>
    <col min="2715" max="2715" width="15.42578125" bestFit="1" customWidth="1"/>
    <col min="2716" max="2716" width="13.42578125" bestFit="1" customWidth="1"/>
    <col min="2717" max="2717" width="16.5703125" bestFit="1" customWidth="1"/>
    <col min="2718" max="2718" width="15.42578125" bestFit="1" customWidth="1"/>
    <col min="2719" max="2719" width="12.5703125" bestFit="1" customWidth="1"/>
    <col min="2720" max="2720" width="14.140625" bestFit="1" customWidth="1"/>
    <col min="2721" max="2721" width="15.5703125" bestFit="1" customWidth="1"/>
    <col min="2722" max="2722" width="15.140625" bestFit="1" customWidth="1"/>
    <col min="2723" max="2723" width="15" bestFit="1" customWidth="1"/>
    <col min="2724" max="2724" width="15.42578125" bestFit="1" customWidth="1"/>
    <col min="2725" max="2725" width="14.140625" bestFit="1" customWidth="1"/>
    <col min="2726" max="2726" width="15.140625" bestFit="1" customWidth="1"/>
    <col min="2727" max="2727" width="16.140625" bestFit="1" customWidth="1"/>
    <col min="2728" max="2728" width="11.7109375" bestFit="1" customWidth="1"/>
    <col min="2729" max="2729" width="13.140625" bestFit="1" customWidth="1"/>
    <col min="2730" max="2730" width="16.5703125" bestFit="1" customWidth="1"/>
    <col min="2731" max="2731" width="15.42578125" bestFit="1" customWidth="1"/>
    <col min="2732" max="2732" width="16.28515625" bestFit="1" customWidth="1"/>
    <col min="2733" max="2733" width="11.7109375" bestFit="1" customWidth="1"/>
    <col min="2734" max="2734" width="15.7109375" bestFit="1" customWidth="1"/>
    <col min="2735" max="2735" width="12" bestFit="1" customWidth="1"/>
    <col min="2736" max="2736" width="11" bestFit="1" customWidth="1"/>
    <col min="2737" max="2737" width="16.5703125" bestFit="1" customWidth="1"/>
    <col min="2738" max="2738" width="15.42578125" bestFit="1" customWidth="1"/>
    <col min="2739" max="2739" width="14.28515625" bestFit="1" customWidth="1"/>
    <col min="2740" max="2740" width="15.140625" bestFit="1" customWidth="1"/>
    <col min="2741" max="2741" width="21.85546875" bestFit="1" customWidth="1"/>
    <col min="2742" max="2742" width="14.140625" bestFit="1" customWidth="1"/>
    <col min="2743" max="2743" width="13.28515625" bestFit="1" customWidth="1"/>
    <col min="2744" max="2744" width="14.5703125" bestFit="1" customWidth="1"/>
    <col min="2745" max="2745" width="18.28515625" bestFit="1" customWidth="1"/>
    <col min="2746" max="2746" width="12" bestFit="1" customWidth="1"/>
    <col min="2747" max="2747" width="15.42578125" bestFit="1" customWidth="1"/>
    <col min="2748" max="2748" width="17.42578125" bestFit="1" customWidth="1"/>
    <col min="2749" max="2749" width="15.42578125" bestFit="1" customWidth="1"/>
    <col min="2750" max="2750" width="13.42578125" bestFit="1" customWidth="1"/>
    <col min="2751" max="2751" width="12.140625" bestFit="1" customWidth="1"/>
    <col min="2752" max="2752" width="15.42578125" bestFit="1" customWidth="1"/>
    <col min="2753" max="2754" width="14.5703125" bestFit="1" customWidth="1"/>
    <col min="2755" max="2755" width="11.28515625" bestFit="1" customWidth="1"/>
    <col min="2756" max="2756" width="12.28515625" bestFit="1" customWidth="1"/>
    <col min="2757" max="2757" width="14.42578125" bestFit="1" customWidth="1"/>
    <col min="2758" max="2758" width="15.42578125" bestFit="1" customWidth="1"/>
    <col min="2759" max="2759" width="12.140625" bestFit="1" customWidth="1"/>
    <col min="2760" max="2760" width="19.140625" bestFit="1" customWidth="1"/>
    <col min="2761" max="2761" width="13.85546875" bestFit="1" customWidth="1"/>
    <col min="2762" max="2762" width="15.42578125" bestFit="1" customWidth="1"/>
    <col min="2763" max="2763" width="12.140625" bestFit="1" customWidth="1"/>
    <col min="2764" max="2764" width="15.42578125" bestFit="1" customWidth="1"/>
    <col min="2765" max="2765" width="12.140625" bestFit="1" customWidth="1"/>
    <col min="2766" max="2766" width="15.42578125" bestFit="1" customWidth="1"/>
    <col min="2767" max="2767" width="21" bestFit="1" customWidth="1"/>
    <col min="2768" max="2768" width="14.28515625" bestFit="1" customWidth="1"/>
    <col min="2769" max="2769" width="15.28515625" bestFit="1" customWidth="1"/>
    <col min="2770" max="2770" width="13.28515625" bestFit="1" customWidth="1"/>
    <col min="2771" max="2771" width="12.5703125" bestFit="1" customWidth="1"/>
    <col min="2772" max="2772" width="13.85546875" bestFit="1" customWidth="1"/>
    <col min="2773" max="2773" width="12.7109375" bestFit="1" customWidth="1"/>
    <col min="2774" max="2774" width="15.42578125" bestFit="1" customWidth="1"/>
    <col min="2775" max="2775" width="13.28515625" bestFit="1" customWidth="1"/>
    <col min="2776" max="2776" width="15.42578125" bestFit="1" customWidth="1"/>
    <col min="2777" max="2777" width="15.28515625" bestFit="1" customWidth="1"/>
    <col min="2778" max="2778" width="16.7109375" bestFit="1" customWidth="1"/>
    <col min="2779" max="2779" width="14.7109375" bestFit="1" customWidth="1"/>
    <col min="2780" max="2780" width="13.85546875" bestFit="1" customWidth="1"/>
    <col min="2781" max="2781" width="15.42578125" bestFit="1" customWidth="1"/>
    <col min="2782" max="2782" width="15" bestFit="1" customWidth="1"/>
    <col min="2783" max="2783" width="12" bestFit="1" customWidth="1"/>
    <col min="2784" max="2784" width="15.140625" bestFit="1" customWidth="1"/>
    <col min="2785" max="2785" width="15.42578125" bestFit="1" customWidth="1"/>
    <col min="2786" max="2786" width="13.7109375" bestFit="1" customWidth="1"/>
    <col min="2787" max="2787" width="21" bestFit="1" customWidth="1"/>
    <col min="2788" max="2788" width="15.42578125" bestFit="1" customWidth="1"/>
    <col min="2789" max="2789" width="13.7109375" bestFit="1" customWidth="1"/>
    <col min="2790" max="2790" width="14.85546875" bestFit="1" customWidth="1"/>
    <col min="2791" max="2791" width="15.42578125" bestFit="1" customWidth="1"/>
    <col min="2792" max="2792" width="13.5703125" bestFit="1" customWidth="1"/>
    <col min="2793" max="2793" width="13.7109375" bestFit="1" customWidth="1"/>
    <col min="2794" max="2794" width="13.42578125" bestFit="1" customWidth="1"/>
    <col min="2795" max="2795" width="11.28515625" bestFit="1" customWidth="1"/>
    <col min="2796" max="2796" width="15.42578125" bestFit="1" customWidth="1"/>
    <col min="2797" max="2797" width="16.85546875" bestFit="1" customWidth="1"/>
    <col min="2798" max="2798" width="14.140625" bestFit="1" customWidth="1"/>
    <col min="2799" max="2799" width="16.5703125" bestFit="1" customWidth="1"/>
    <col min="2800" max="2800" width="16.85546875" bestFit="1" customWidth="1"/>
    <col min="2801" max="2801" width="15.42578125" bestFit="1" customWidth="1"/>
    <col min="2802" max="2802" width="13.28515625" bestFit="1" customWidth="1"/>
    <col min="2803" max="2803" width="15.42578125" bestFit="1" customWidth="1"/>
    <col min="2804" max="2804" width="18" bestFit="1" customWidth="1"/>
    <col min="2805" max="2805" width="15.42578125" bestFit="1" customWidth="1"/>
    <col min="2806" max="2806" width="14.5703125" bestFit="1" customWidth="1"/>
    <col min="2807" max="2807" width="14.85546875" bestFit="1" customWidth="1"/>
    <col min="2808" max="2808" width="16.140625" bestFit="1" customWidth="1"/>
    <col min="2809" max="2809" width="13.85546875" bestFit="1" customWidth="1"/>
    <col min="2810" max="2810" width="14.85546875" bestFit="1" customWidth="1"/>
    <col min="2811" max="2811" width="15.42578125" bestFit="1" customWidth="1"/>
    <col min="2812" max="2812" width="13.7109375" bestFit="1" customWidth="1"/>
    <col min="2813" max="2813" width="15.140625" bestFit="1" customWidth="1"/>
    <col min="2814" max="2814" width="12.85546875" bestFit="1" customWidth="1"/>
    <col min="2815" max="2815" width="15" bestFit="1" customWidth="1"/>
    <col min="2816" max="2816" width="15.42578125" bestFit="1" customWidth="1"/>
    <col min="2817" max="2817" width="14.5703125" bestFit="1" customWidth="1"/>
    <col min="2818" max="2818" width="15.42578125" bestFit="1" customWidth="1"/>
    <col min="2819" max="2819" width="14.140625" bestFit="1" customWidth="1"/>
    <col min="2820" max="2820" width="15.42578125" bestFit="1" customWidth="1"/>
    <col min="2821" max="2821" width="13.28515625" bestFit="1" customWidth="1"/>
    <col min="2822" max="2822" width="15.42578125" bestFit="1" customWidth="1"/>
    <col min="2823" max="2823" width="14.140625" bestFit="1" customWidth="1"/>
    <col min="2824" max="2824" width="14.85546875" bestFit="1" customWidth="1"/>
    <col min="2825" max="2825" width="14.42578125" bestFit="1" customWidth="1"/>
    <col min="2826" max="2826" width="14.140625" bestFit="1" customWidth="1"/>
    <col min="2827" max="2827" width="15.42578125" bestFit="1" customWidth="1"/>
    <col min="2828" max="2828" width="12.28515625" bestFit="1" customWidth="1"/>
    <col min="2829" max="2829" width="16.42578125" bestFit="1" customWidth="1"/>
    <col min="2830" max="2830" width="15.42578125" bestFit="1" customWidth="1"/>
    <col min="2831" max="2831" width="15.28515625" bestFit="1" customWidth="1"/>
    <col min="2832" max="2832" width="14.140625" bestFit="1" customWidth="1"/>
    <col min="2833" max="2833" width="12.85546875" bestFit="1" customWidth="1"/>
    <col min="2834" max="2834" width="15.42578125" bestFit="1" customWidth="1"/>
    <col min="2835" max="2835" width="13.85546875" bestFit="1" customWidth="1"/>
    <col min="2836" max="2836" width="13.140625" bestFit="1" customWidth="1"/>
    <col min="2837" max="2837" width="15.42578125" bestFit="1" customWidth="1"/>
    <col min="2838" max="2838" width="15.5703125" bestFit="1" customWidth="1"/>
    <col min="2839" max="2839" width="15" bestFit="1" customWidth="1"/>
    <col min="2840" max="2840" width="17" bestFit="1" customWidth="1"/>
    <col min="2841" max="2841" width="18" bestFit="1" customWidth="1"/>
    <col min="2842" max="2842" width="15.7109375" bestFit="1" customWidth="1"/>
    <col min="2843" max="2843" width="13.7109375" bestFit="1" customWidth="1"/>
    <col min="2844" max="2844" width="15.42578125" bestFit="1" customWidth="1"/>
    <col min="2845" max="2845" width="12.140625" bestFit="1" customWidth="1"/>
    <col min="2846" max="2847" width="15.42578125" bestFit="1" customWidth="1"/>
    <col min="2848" max="2848" width="12.140625" bestFit="1" customWidth="1"/>
    <col min="2849" max="2849" width="17.5703125" bestFit="1" customWidth="1"/>
    <col min="2850" max="2850" width="15.42578125" bestFit="1" customWidth="1"/>
    <col min="2851" max="2851" width="12.140625" bestFit="1" customWidth="1"/>
    <col min="2852" max="2852" width="10.7109375" bestFit="1" customWidth="1"/>
    <col min="2853" max="2853" width="15.42578125" bestFit="1" customWidth="1"/>
    <col min="2854" max="2854" width="16.28515625" bestFit="1" customWidth="1"/>
    <col min="2855" max="2855" width="13.7109375" bestFit="1" customWidth="1"/>
    <col min="2856" max="2856" width="15" bestFit="1" customWidth="1"/>
    <col min="2857" max="2857" width="15.42578125" bestFit="1" customWidth="1"/>
    <col min="2858" max="2858" width="20.7109375" bestFit="1" customWidth="1"/>
    <col min="2859" max="2859" width="14.85546875" bestFit="1" customWidth="1"/>
    <col min="2860" max="2860" width="15.42578125" bestFit="1" customWidth="1"/>
    <col min="2861" max="2861" width="12.140625" bestFit="1" customWidth="1"/>
    <col min="2862" max="2862" width="12" bestFit="1" customWidth="1"/>
    <col min="2863" max="2863" width="11.28515625" bestFit="1" customWidth="1"/>
    <col min="2864" max="2864" width="10.5703125" bestFit="1" customWidth="1"/>
    <col min="2865" max="2865" width="15.42578125" bestFit="1" customWidth="1"/>
    <col min="2866" max="2866" width="12.5703125" bestFit="1" customWidth="1"/>
    <col min="2867" max="2867" width="15.28515625" bestFit="1" customWidth="1"/>
    <col min="2868" max="2868" width="12" bestFit="1" customWidth="1"/>
    <col min="2869" max="2869" width="15.42578125" bestFit="1" customWidth="1"/>
    <col min="2870" max="2870" width="17.5703125" bestFit="1" customWidth="1"/>
    <col min="2871" max="2871" width="15.140625" bestFit="1" customWidth="1"/>
    <col min="2872" max="2872" width="17.28515625" bestFit="1" customWidth="1"/>
    <col min="2873" max="2873" width="15.42578125" bestFit="1" customWidth="1"/>
    <col min="2874" max="2875" width="14.42578125" bestFit="1" customWidth="1"/>
    <col min="2876" max="2876" width="12.5703125" bestFit="1" customWidth="1"/>
    <col min="2877" max="2877" width="18.140625" bestFit="1" customWidth="1"/>
    <col min="2878" max="2878" width="15.42578125" bestFit="1" customWidth="1"/>
    <col min="2879" max="2879" width="14.140625" bestFit="1" customWidth="1"/>
    <col min="2880" max="2880" width="11.7109375" bestFit="1" customWidth="1"/>
    <col min="2881" max="2881" width="15.7109375" bestFit="1" customWidth="1"/>
    <col min="2882" max="2882" width="15.42578125" bestFit="1" customWidth="1"/>
    <col min="2883" max="2883" width="15.5703125" bestFit="1" customWidth="1"/>
    <col min="2884" max="2884" width="15.42578125" bestFit="1" customWidth="1"/>
    <col min="2885" max="2885" width="12.5703125" bestFit="1" customWidth="1"/>
    <col min="2886" max="2886" width="9.28515625" bestFit="1" customWidth="1"/>
    <col min="2887" max="2887" width="14.42578125" bestFit="1" customWidth="1"/>
    <col min="2888" max="2888" width="15.42578125" bestFit="1" customWidth="1"/>
    <col min="2889" max="2889" width="14.7109375" bestFit="1" customWidth="1"/>
    <col min="2890" max="2890" width="16.28515625" bestFit="1" customWidth="1"/>
    <col min="2891" max="2891" width="15.42578125" bestFit="1" customWidth="1"/>
    <col min="2892" max="2892" width="14.85546875" bestFit="1" customWidth="1"/>
    <col min="2893" max="2893" width="14" bestFit="1" customWidth="1"/>
    <col min="2894" max="2894" width="16.5703125" bestFit="1" customWidth="1"/>
    <col min="2895" max="2896" width="15.42578125" bestFit="1" customWidth="1"/>
    <col min="2897" max="2897" width="12" bestFit="1" customWidth="1"/>
    <col min="2898" max="2898" width="15.42578125" bestFit="1" customWidth="1"/>
    <col min="2899" max="2899" width="12.140625" bestFit="1" customWidth="1"/>
    <col min="2900" max="2900" width="14.7109375" bestFit="1" customWidth="1"/>
    <col min="2901" max="2901" width="15.42578125" bestFit="1" customWidth="1"/>
    <col min="2902" max="2902" width="12.7109375" bestFit="1" customWidth="1"/>
    <col min="2903" max="2903" width="11.7109375" bestFit="1" customWidth="1"/>
    <col min="2904" max="2904" width="13.7109375" bestFit="1" customWidth="1"/>
    <col min="2905" max="2905" width="15.42578125" bestFit="1" customWidth="1"/>
    <col min="2906" max="2906" width="14.7109375" bestFit="1" customWidth="1"/>
    <col min="2907" max="2907" width="14.28515625" bestFit="1" customWidth="1"/>
    <col min="2908" max="2908" width="15.42578125" bestFit="1" customWidth="1"/>
    <col min="2909" max="2909" width="12.140625" bestFit="1" customWidth="1"/>
    <col min="2910" max="2910" width="13.28515625" bestFit="1" customWidth="1"/>
    <col min="2911" max="2911" width="14.5703125" bestFit="1" customWidth="1"/>
    <col min="2912" max="2912" width="15.42578125" bestFit="1" customWidth="1"/>
    <col min="2913" max="2913" width="15.5703125" bestFit="1" customWidth="1"/>
    <col min="2914" max="2914" width="16.5703125" bestFit="1" customWidth="1"/>
    <col min="2915" max="2915" width="15.42578125" bestFit="1" customWidth="1"/>
    <col min="2916" max="2916" width="12.140625" bestFit="1" customWidth="1"/>
    <col min="2917" max="2917" width="11.7109375" bestFit="1" customWidth="1"/>
    <col min="2918" max="2918" width="15.42578125" bestFit="1" customWidth="1"/>
    <col min="2919" max="2919" width="12.85546875" bestFit="1" customWidth="1"/>
    <col min="2920" max="2920" width="14.42578125" bestFit="1" customWidth="1"/>
    <col min="2921" max="2921" width="14" bestFit="1" customWidth="1"/>
    <col min="2922" max="2922" width="15.42578125" bestFit="1" customWidth="1"/>
    <col min="2923" max="2923" width="15.28515625" bestFit="1" customWidth="1"/>
    <col min="2924" max="2924" width="15.42578125" bestFit="1" customWidth="1"/>
    <col min="2925" max="2925" width="12.85546875" bestFit="1" customWidth="1"/>
    <col min="2926" max="2926" width="15.42578125" bestFit="1" customWidth="1"/>
    <col min="2927" max="2927" width="14.7109375" bestFit="1" customWidth="1"/>
    <col min="2928" max="2928" width="10.140625" bestFit="1" customWidth="1"/>
    <col min="2929" max="2929" width="11.5703125" bestFit="1" customWidth="1"/>
    <col min="2930" max="2930" width="15.42578125" bestFit="1" customWidth="1"/>
    <col min="2931" max="2931" width="15.140625" bestFit="1" customWidth="1"/>
    <col min="2932" max="2932" width="15.42578125" bestFit="1" customWidth="1"/>
    <col min="2933" max="2933" width="20.42578125" bestFit="1" customWidth="1"/>
    <col min="2934" max="2934" width="15.42578125" bestFit="1" customWidth="1"/>
    <col min="2935" max="2935" width="12.140625" bestFit="1" customWidth="1"/>
    <col min="2936" max="2936" width="12.5703125" bestFit="1" customWidth="1"/>
    <col min="2937" max="2937" width="16.140625" bestFit="1" customWidth="1"/>
    <col min="2938" max="2938" width="15.42578125" bestFit="1" customWidth="1"/>
    <col min="2939" max="2939" width="14.28515625" bestFit="1" customWidth="1"/>
    <col min="2940" max="2940" width="16" bestFit="1" customWidth="1"/>
    <col min="2941" max="2941" width="15.42578125" bestFit="1" customWidth="1"/>
    <col min="2942" max="2942" width="12.140625" bestFit="1" customWidth="1"/>
    <col min="2943" max="2943" width="15.42578125" bestFit="1" customWidth="1"/>
    <col min="2944" max="2944" width="16.28515625" bestFit="1" customWidth="1"/>
    <col min="2945" max="2945" width="17" bestFit="1" customWidth="1"/>
    <col min="2946" max="2946" width="15.42578125" bestFit="1" customWidth="1"/>
    <col min="2947" max="2947" width="15.140625" bestFit="1" customWidth="1"/>
    <col min="2948" max="2948" width="15.42578125" bestFit="1" customWidth="1"/>
    <col min="2949" max="2949" width="12.140625" bestFit="1" customWidth="1"/>
    <col min="2950" max="2950" width="13.7109375" bestFit="1" customWidth="1"/>
    <col min="2951" max="2951" width="15.42578125" bestFit="1" customWidth="1"/>
    <col min="2952" max="2952" width="13.28515625" bestFit="1" customWidth="1"/>
    <col min="2953" max="2953" width="15.42578125" bestFit="1" customWidth="1"/>
    <col min="2954" max="2954" width="18.7109375" bestFit="1" customWidth="1"/>
    <col min="2955" max="2955" width="16" bestFit="1" customWidth="1"/>
    <col min="2956" max="2956" width="15.42578125" bestFit="1" customWidth="1"/>
    <col min="2957" max="2957" width="12.42578125" bestFit="1" customWidth="1"/>
    <col min="2958" max="2958" width="11.5703125" bestFit="1" customWidth="1"/>
    <col min="2959" max="2959" width="12" bestFit="1" customWidth="1"/>
    <col min="2960" max="2960" width="17.5703125" bestFit="1" customWidth="1"/>
    <col min="2961" max="2961" width="15.42578125" bestFit="1" customWidth="1"/>
    <col min="2962" max="2962" width="16.28515625" bestFit="1" customWidth="1"/>
    <col min="2963" max="2963" width="12.7109375" bestFit="1" customWidth="1"/>
    <col min="2964" max="2964" width="15.42578125" bestFit="1" customWidth="1"/>
    <col min="2965" max="2965" width="18.140625" bestFit="1" customWidth="1"/>
    <col min="2966" max="2966" width="11.42578125" bestFit="1" customWidth="1"/>
    <col min="2967" max="2967" width="16" bestFit="1" customWidth="1"/>
    <col min="2968" max="2968" width="12.85546875" bestFit="1" customWidth="1"/>
    <col min="2969" max="2969" width="15.42578125" bestFit="1" customWidth="1"/>
    <col min="2970" max="2970" width="12.140625" bestFit="1" customWidth="1"/>
    <col min="2971" max="2971" width="13.5703125" bestFit="1" customWidth="1"/>
    <col min="2972" max="2972" width="15" bestFit="1" customWidth="1"/>
    <col min="2973" max="2973" width="13.7109375" bestFit="1" customWidth="1"/>
    <col min="2974" max="2974" width="16.5703125" bestFit="1" customWidth="1"/>
    <col min="2975" max="2975" width="12.140625" bestFit="1" customWidth="1"/>
    <col min="2976" max="2976" width="18.140625" bestFit="1" customWidth="1"/>
    <col min="2977" max="2977" width="15.42578125" bestFit="1" customWidth="1"/>
    <col min="2978" max="2978" width="14.5703125" bestFit="1" customWidth="1"/>
    <col min="2979" max="2979" width="17" bestFit="1" customWidth="1"/>
    <col min="2980" max="2980" width="18" bestFit="1" customWidth="1"/>
    <col min="2981" max="2981" width="15.42578125" bestFit="1" customWidth="1"/>
    <col min="2982" max="2982" width="15.7109375" bestFit="1" customWidth="1"/>
    <col min="2983" max="2983" width="14.7109375" bestFit="1" customWidth="1"/>
    <col min="2984" max="2984" width="15.42578125" bestFit="1" customWidth="1"/>
    <col min="2985" max="2985" width="12.7109375" bestFit="1" customWidth="1"/>
    <col min="2986" max="2986" width="12.42578125" bestFit="1" customWidth="1"/>
    <col min="2987" max="2987" width="17.42578125" bestFit="1" customWidth="1"/>
    <col min="2988" max="2988" width="15.42578125" bestFit="1" customWidth="1"/>
    <col min="2989" max="2989" width="12.28515625" bestFit="1" customWidth="1"/>
    <col min="2990" max="2990" width="12.7109375" bestFit="1" customWidth="1"/>
    <col min="2991" max="2991" width="12.85546875" bestFit="1" customWidth="1"/>
    <col min="2992" max="2992" width="15.28515625" bestFit="1" customWidth="1"/>
    <col min="2993" max="2993" width="15.42578125" bestFit="1" customWidth="1"/>
    <col min="2994" max="2994" width="16.7109375" bestFit="1" customWidth="1"/>
    <col min="2995" max="2995" width="18.5703125" bestFit="1" customWidth="1"/>
    <col min="2996" max="2996" width="15.42578125" bestFit="1" customWidth="1"/>
    <col min="2997" max="2997" width="12.140625" bestFit="1" customWidth="1"/>
    <col min="2998" max="2998" width="15.42578125" bestFit="1" customWidth="1"/>
    <col min="2999" max="2999" width="16" bestFit="1" customWidth="1"/>
    <col min="3000" max="3000" width="17.7109375" bestFit="1" customWidth="1"/>
    <col min="3001" max="3001" width="15.42578125" bestFit="1" customWidth="1"/>
    <col min="3002" max="3002" width="12.140625" bestFit="1" customWidth="1"/>
    <col min="3003" max="3003" width="15.42578125" bestFit="1" customWidth="1"/>
    <col min="3004" max="3004" width="15.140625" bestFit="1" customWidth="1"/>
    <col min="3005" max="3005" width="14.7109375" bestFit="1" customWidth="1"/>
    <col min="3006" max="3006" width="14.85546875" bestFit="1" customWidth="1"/>
    <col min="3007" max="3007" width="15.42578125" bestFit="1" customWidth="1"/>
    <col min="3008" max="3008" width="14.85546875" bestFit="1" customWidth="1"/>
    <col min="3009" max="3009" width="11.7109375" bestFit="1" customWidth="1"/>
    <col min="3010" max="3010" width="13.42578125" bestFit="1" customWidth="1"/>
    <col min="3011" max="3011" width="14" bestFit="1" customWidth="1"/>
    <col min="3012" max="3012" width="16.7109375" bestFit="1" customWidth="1"/>
    <col min="3013" max="3013" width="15.5703125" bestFit="1" customWidth="1"/>
    <col min="3014" max="3014" width="14.42578125" bestFit="1" customWidth="1"/>
    <col min="3015" max="3015" width="12.28515625" bestFit="1" customWidth="1"/>
    <col min="3016" max="3016" width="15.42578125" bestFit="1" customWidth="1"/>
    <col min="3017" max="3017" width="13.42578125" bestFit="1" customWidth="1"/>
    <col min="3018" max="3018" width="13.7109375" bestFit="1" customWidth="1"/>
    <col min="3019" max="3019" width="14.140625" bestFit="1" customWidth="1"/>
    <col min="3020" max="3020" width="16.85546875" bestFit="1" customWidth="1"/>
    <col min="3021" max="3021" width="15.42578125" bestFit="1" customWidth="1"/>
    <col min="3022" max="3022" width="15.140625" bestFit="1" customWidth="1"/>
    <col min="3023" max="3023" width="15.42578125" bestFit="1" customWidth="1"/>
    <col min="3024" max="3024" width="13.28515625" bestFit="1" customWidth="1"/>
    <col min="3025" max="3025" width="13.7109375" bestFit="1" customWidth="1"/>
    <col min="3026" max="3026" width="15.42578125" bestFit="1" customWidth="1"/>
    <col min="3027" max="3027" width="12.5703125" bestFit="1" customWidth="1"/>
    <col min="3028" max="3028" width="13.7109375" bestFit="1" customWidth="1"/>
    <col min="3029" max="3029" width="15.42578125" bestFit="1" customWidth="1"/>
    <col min="3030" max="3030" width="14.42578125" bestFit="1" customWidth="1"/>
    <col min="3031" max="3031" width="12.7109375" bestFit="1" customWidth="1"/>
    <col min="3032" max="3032" width="16.5703125" bestFit="1" customWidth="1"/>
    <col min="3033" max="3033" width="15.42578125" bestFit="1" customWidth="1"/>
    <col min="3034" max="3034" width="12.85546875" bestFit="1" customWidth="1"/>
    <col min="3035" max="3035" width="13.140625" bestFit="1" customWidth="1"/>
    <col min="3036" max="3036" width="13.5703125" bestFit="1" customWidth="1"/>
    <col min="3037" max="3037" width="14.5703125" bestFit="1" customWidth="1"/>
    <col min="3038" max="3038" width="15.42578125" bestFit="1" customWidth="1"/>
    <col min="3039" max="3039" width="14" bestFit="1" customWidth="1"/>
    <col min="3040" max="3041" width="15.85546875" bestFit="1" customWidth="1"/>
    <col min="3042" max="3042" width="15.42578125" bestFit="1" customWidth="1"/>
    <col min="3043" max="3043" width="14.85546875" bestFit="1" customWidth="1"/>
    <col min="3044" max="3044" width="15.42578125" bestFit="1" customWidth="1"/>
    <col min="3045" max="3045" width="14.140625" bestFit="1" customWidth="1"/>
    <col min="3046" max="3046" width="12.140625" bestFit="1" customWidth="1"/>
    <col min="3047" max="3047" width="11.7109375" bestFit="1" customWidth="1"/>
    <col min="3048" max="3048" width="15.42578125" bestFit="1" customWidth="1"/>
    <col min="3049" max="3049" width="15.28515625" bestFit="1" customWidth="1"/>
    <col min="3050" max="3050" width="14.7109375" bestFit="1" customWidth="1"/>
    <col min="3051" max="3051" width="13.7109375" bestFit="1" customWidth="1"/>
    <col min="3052" max="3052" width="18.7109375" bestFit="1" customWidth="1"/>
    <col min="3053" max="3053" width="15.42578125" bestFit="1" customWidth="1"/>
    <col min="3054" max="3054" width="13.28515625" bestFit="1" customWidth="1"/>
    <col min="3055" max="3055" width="16" bestFit="1" customWidth="1"/>
    <col min="3056" max="3056" width="13.140625" bestFit="1" customWidth="1"/>
    <col min="3057" max="3058" width="15.42578125" bestFit="1" customWidth="1"/>
    <col min="3059" max="3059" width="15.28515625" bestFit="1" customWidth="1"/>
    <col min="3060" max="3060" width="15.42578125" bestFit="1" customWidth="1"/>
    <col min="3061" max="3061" width="12.5703125" bestFit="1" customWidth="1"/>
    <col min="3062" max="3062" width="13.28515625" bestFit="1" customWidth="1"/>
    <col min="3063" max="3063" width="15.42578125" bestFit="1" customWidth="1"/>
    <col min="3064" max="3064" width="15" bestFit="1" customWidth="1"/>
    <col min="3065" max="3065" width="15.42578125" bestFit="1" customWidth="1"/>
    <col min="3066" max="3066" width="12.140625" bestFit="1" customWidth="1"/>
    <col min="3067" max="3067" width="15.42578125" bestFit="1" customWidth="1"/>
    <col min="3068" max="3068" width="12.140625" bestFit="1" customWidth="1"/>
    <col min="3069" max="3069" width="15.42578125" bestFit="1" customWidth="1"/>
    <col min="3070" max="3070" width="13.28515625" bestFit="1" customWidth="1"/>
    <col min="3071" max="3071" width="12.28515625" bestFit="1" customWidth="1"/>
    <col min="3072" max="3072" width="15.42578125" bestFit="1" customWidth="1"/>
    <col min="3073" max="3073" width="18.28515625" bestFit="1" customWidth="1"/>
    <col min="3074" max="3074" width="14.42578125" bestFit="1" customWidth="1"/>
    <col min="3075" max="3075" width="13.140625" bestFit="1" customWidth="1"/>
    <col min="3076" max="3076" width="15.42578125" bestFit="1" customWidth="1"/>
    <col min="3077" max="3077" width="14" bestFit="1" customWidth="1"/>
    <col min="3078" max="3078" width="10.140625" bestFit="1" customWidth="1"/>
    <col min="3079" max="3079" width="15.42578125" bestFit="1" customWidth="1"/>
    <col min="3080" max="3080" width="20.7109375" bestFit="1" customWidth="1"/>
    <col min="3081" max="3081" width="18.28515625" bestFit="1" customWidth="1"/>
    <col min="3082" max="3082" width="16" bestFit="1" customWidth="1"/>
    <col min="3083" max="3083" width="10.5703125" bestFit="1" customWidth="1"/>
    <col min="3084" max="3084" width="15.85546875" bestFit="1" customWidth="1"/>
    <col min="3085" max="3085" width="15.42578125" bestFit="1" customWidth="1"/>
    <col min="3086" max="3086" width="13.85546875" bestFit="1" customWidth="1"/>
    <col min="3087" max="3087" width="14" bestFit="1" customWidth="1"/>
    <col min="3088" max="3088" width="12.5703125" bestFit="1" customWidth="1"/>
    <col min="3089" max="3089" width="15.42578125" bestFit="1" customWidth="1"/>
    <col min="3090" max="3090" width="12.5703125" bestFit="1" customWidth="1"/>
    <col min="3091" max="3091" width="15.42578125" bestFit="1" customWidth="1"/>
    <col min="3092" max="3092" width="16.7109375" bestFit="1" customWidth="1"/>
    <col min="3093" max="3093" width="11.28515625" bestFit="1" customWidth="1"/>
    <col min="3094" max="3094" width="15.42578125" bestFit="1" customWidth="1"/>
    <col min="3095" max="3095" width="14.28515625" bestFit="1" customWidth="1"/>
    <col min="3096" max="3096" width="13.7109375" bestFit="1" customWidth="1"/>
    <col min="3097" max="3097" width="15.42578125" bestFit="1" customWidth="1"/>
    <col min="3098" max="3098" width="12.140625" bestFit="1" customWidth="1"/>
    <col min="3099" max="3099" width="12.85546875" bestFit="1" customWidth="1"/>
    <col min="3100" max="3100" width="11.7109375" bestFit="1" customWidth="1"/>
    <col min="3101" max="3101" width="15.42578125" bestFit="1" customWidth="1"/>
    <col min="3102" max="3102" width="15.140625" bestFit="1" customWidth="1"/>
    <col min="3103" max="3103" width="14" bestFit="1" customWidth="1"/>
    <col min="3104" max="3104" width="14.28515625" bestFit="1" customWidth="1"/>
    <col min="3105" max="3105" width="15.42578125" bestFit="1" customWidth="1"/>
    <col min="3106" max="3106" width="12.42578125" bestFit="1" customWidth="1"/>
    <col min="3107" max="3107" width="15.42578125" bestFit="1" customWidth="1"/>
    <col min="3108" max="3108" width="12.85546875" bestFit="1" customWidth="1"/>
    <col min="3109" max="3109" width="15.42578125" bestFit="1" customWidth="1"/>
    <col min="3110" max="3110" width="14.28515625" bestFit="1" customWidth="1"/>
    <col min="3111" max="3111" width="9.5703125" bestFit="1" customWidth="1"/>
    <col min="3112" max="3112" width="12.28515625" bestFit="1" customWidth="1"/>
    <col min="3113" max="3113" width="15.42578125" bestFit="1" customWidth="1"/>
    <col min="3114" max="3114" width="12.5703125" bestFit="1" customWidth="1"/>
    <col min="3115" max="3115" width="17.5703125" bestFit="1" customWidth="1"/>
    <col min="3116" max="3116" width="14.42578125" bestFit="1" customWidth="1"/>
    <col min="3117" max="3117" width="11.28515625" bestFit="1" customWidth="1"/>
    <col min="3118" max="3118" width="14" bestFit="1" customWidth="1"/>
    <col min="3119" max="3119" width="17" bestFit="1" customWidth="1"/>
    <col min="3120" max="3121" width="15.42578125" bestFit="1" customWidth="1"/>
    <col min="3122" max="3122" width="14.7109375" bestFit="1" customWidth="1"/>
    <col min="3123" max="3123" width="15.42578125" bestFit="1" customWidth="1"/>
    <col min="3124" max="3124" width="20.7109375" bestFit="1" customWidth="1"/>
    <col min="3125" max="3125" width="15.42578125" bestFit="1" customWidth="1"/>
    <col min="3126" max="3126" width="12.140625" bestFit="1" customWidth="1"/>
    <col min="3127" max="3127" width="15.42578125" bestFit="1" customWidth="1"/>
    <col min="3128" max="3128" width="13.42578125" bestFit="1" customWidth="1"/>
    <col min="3129" max="3129" width="13.140625" bestFit="1" customWidth="1"/>
    <col min="3130" max="3130" width="15.42578125" bestFit="1" customWidth="1"/>
    <col min="3131" max="3131" width="15" bestFit="1" customWidth="1"/>
    <col min="3132" max="3132" width="13.7109375" bestFit="1" customWidth="1"/>
    <col min="3133" max="3133" width="12.5703125" bestFit="1" customWidth="1"/>
    <col min="3134" max="3134" width="16.28515625" bestFit="1" customWidth="1"/>
    <col min="3135" max="3135" width="13.5703125" bestFit="1" customWidth="1"/>
    <col min="3136" max="3136" width="15.42578125" bestFit="1" customWidth="1"/>
    <col min="3137" max="3137" width="14.28515625" bestFit="1" customWidth="1"/>
    <col min="3138" max="3138" width="12.7109375" bestFit="1" customWidth="1"/>
    <col min="3139" max="3139" width="10.5703125" bestFit="1" customWidth="1"/>
    <col min="3140" max="3140" width="16.5703125" bestFit="1" customWidth="1"/>
    <col min="3141" max="3141" width="15.42578125" bestFit="1" customWidth="1"/>
    <col min="3142" max="3142" width="15.7109375" bestFit="1" customWidth="1"/>
    <col min="3143" max="3143" width="15.42578125" bestFit="1" customWidth="1"/>
    <col min="3144" max="3144" width="12.140625" bestFit="1" customWidth="1"/>
    <col min="3145" max="3145" width="15.42578125" bestFit="1" customWidth="1"/>
    <col min="3146" max="3146" width="16.7109375" bestFit="1" customWidth="1"/>
    <col min="3147" max="3147" width="14.42578125" bestFit="1" customWidth="1"/>
    <col min="3148" max="3148" width="12.42578125" bestFit="1" customWidth="1"/>
    <col min="3149" max="3149" width="11.42578125" bestFit="1" customWidth="1"/>
    <col min="3150" max="3150" width="15.42578125" bestFit="1" customWidth="1"/>
    <col min="3151" max="3151" width="12.140625" bestFit="1" customWidth="1"/>
    <col min="3152" max="3152" width="17" bestFit="1" customWidth="1"/>
    <col min="3153" max="3153" width="10.140625" bestFit="1" customWidth="1"/>
    <col min="3154" max="3154" width="15.42578125" bestFit="1" customWidth="1"/>
    <col min="3155" max="3155" width="16.28515625" bestFit="1" customWidth="1"/>
    <col min="3156" max="3156" width="12.7109375" bestFit="1" customWidth="1"/>
    <col min="3157" max="3157" width="15.42578125" bestFit="1" customWidth="1"/>
    <col min="3158" max="3158" width="18.28515625" bestFit="1" customWidth="1"/>
    <col min="3159" max="3159" width="15" bestFit="1" customWidth="1"/>
    <col min="3160" max="3160" width="14.7109375" bestFit="1" customWidth="1"/>
    <col min="3161" max="3161" width="15.42578125" bestFit="1" customWidth="1"/>
    <col min="3162" max="3162" width="14" bestFit="1" customWidth="1"/>
    <col min="3163" max="3163" width="15.7109375" bestFit="1" customWidth="1"/>
    <col min="3164" max="3164" width="15.42578125" bestFit="1" customWidth="1"/>
    <col min="3165" max="3165" width="16" bestFit="1" customWidth="1"/>
    <col min="3166" max="3166" width="17" bestFit="1" customWidth="1"/>
    <col min="3167" max="3167" width="15.42578125" bestFit="1" customWidth="1"/>
    <col min="3168" max="3168" width="13.7109375" bestFit="1" customWidth="1"/>
    <col min="3169" max="3169" width="14" bestFit="1" customWidth="1"/>
    <col min="3170" max="3170" width="15.42578125" bestFit="1" customWidth="1"/>
    <col min="3171" max="3171" width="14" bestFit="1" customWidth="1"/>
    <col min="3172" max="3172" width="16.5703125" bestFit="1" customWidth="1"/>
    <col min="3173" max="3173" width="13.7109375" bestFit="1" customWidth="1"/>
    <col min="3174" max="3174" width="14.28515625" bestFit="1" customWidth="1"/>
    <col min="3175" max="3175" width="11.85546875" bestFit="1" customWidth="1"/>
    <col min="3176" max="3176" width="15.42578125" bestFit="1" customWidth="1"/>
    <col min="3177" max="3177" width="12.140625" bestFit="1" customWidth="1"/>
    <col min="3178" max="3178" width="13.140625" bestFit="1" customWidth="1"/>
    <col min="3179" max="3179" width="15.42578125" bestFit="1" customWidth="1"/>
    <col min="3180" max="3180" width="14.5703125" bestFit="1" customWidth="1"/>
    <col min="3181" max="3181" width="12" bestFit="1" customWidth="1"/>
    <col min="3182" max="3182" width="12.5703125" bestFit="1" customWidth="1"/>
    <col min="3183" max="3183" width="14.7109375" bestFit="1" customWidth="1"/>
    <col min="3184" max="3184" width="15.42578125" bestFit="1" customWidth="1"/>
    <col min="3185" max="3185" width="12.5703125" bestFit="1" customWidth="1"/>
    <col min="3186" max="3186" width="13.140625" bestFit="1" customWidth="1"/>
    <col min="3187" max="3187" width="12.28515625" bestFit="1" customWidth="1"/>
    <col min="3188" max="3188" width="16.7109375" bestFit="1" customWidth="1"/>
    <col min="3189" max="3189" width="15.42578125" bestFit="1" customWidth="1"/>
    <col min="3190" max="3190" width="19.140625" bestFit="1" customWidth="1"/>
    <col min="3191" max="3191" width="13.7109375" bestFit="1" customWidth="1"/>
    <col min="3192" max="3192" width="15.42578125" bestFit="1" customWidth="1"/>
    <col min="3193" max="3193" width="12.140625" bestFit="1" customWidth="1"/>
    <col min="3194" max="3194" width="15.140625" bestFit="1" customWidth="1"/>
    <col min="3195" max="3195" width="12.140625" bestFit="1" customWidth="1"/>
    <col min="3196" max="3196" width="15.42578125" bestFit="1" customWidth="1"/>
    <col min="3197" max="3197" width="15.140625" bestFit="1" customWidth="1"/>
    <col min="3198" max="3198" width="16.85546875" bestFit="1" customWidth="1"/>
    <col min="3199" max="3199" width="15.42578125" bestFit="1" customWidth="1"/>
    <col min="3200" max="3200" width="15.140625" bestFit="1" customWidth="1"/>
    <col min="3201" max="3201" width="10.5703125" bestFit="1" customWidth="1"/>
    <col min="3202" max="3202" width="16.28515625" bestFit="1" customWidth="1"/>
    <col min="3203" max="3203" width="15.42578125" bestFit="1" customWidth="1"/>
    <col min="3204" max="3204" width="15.140625" bestFit="1" customWidth="1"/>
    <col min="3205" max="3205" width="20.85546875" bestFit="1" customWidth="1"/>
    <col min="3206" max="3206" width="16" bestFit="1" customWidth="1"/>
    <col min="3207" max="3207" width="13.85546875" bestFit="1" customWidth="1"/>
    <col min="3208" max="3208" width="15.42578125" bestFit="1" customWidth="1"/>
    <col min="3209" max="3209" width="13.5703125" bestFit="1" customWidth="1"/>
    <col min="3210" max="3210" width="12.85546875" bestFit="1" customWidth="1"/>
    <col min="3211" max="3211" width="15.42578125" bestFit="1" customWidth="1"/>
    <col min="3212" max="3212" width="12.140625" bestFit="1" customWidth="1"/>
    <col min="3213" max="3213" width="11.7109375" bestFit="1" customWidth="1"/>
    <col min="3214" max="3214" width="19.5703125" bestFit="1" customWidth="1"/>
    <col min="3215" max="3215" width="14.85546875" bestFit="1" customWidth="1"/>
    <col min="3216" max="3216" width="15.42578125" bestFit="1" customWidth="1"/>
    <col min="3217" max="3217" width="12.28515625" bestFit="1" customWidth="1"/>
    <col min="3218" max="3218" width="15.42578125" bestFit="1" customWidth="1"/>
    <col min="3219" max="3219" width="12.140625" bestFit="1" customWidth="1"/>
    <col min="3220" max="3220" width="15.28515625" bestFit="1" customWidth="1"/>
    <col min="3221" max="3221" width="12.85546875" bestFit="1" customWidth="1"/>
    <col min="3222" max="3222" width="18.28515625" bestFit="1" customWidth="1"/>
    <col min="3223" max="3223" width="15.42578125" bestFit="1" customWidth="1"/>
    <col min="3224" max="3224" width="17" bestFit="1" customWidth="1"/>
    <col min="3225" max="3225" width="15.42578125" bestFit="1" customWidth="1"/>
    <col min="3226" max="3226" width="12.140625" bestFit="1" customWidth="1"/>
    <col min="3227" max="3227" width="15.140625" bestFit="1" customWidth="1"/>
    <col min="3228" max="3228" width="15.42578125" bestFit="1" customWidth="1"/>
    <col min="3229" max="3229" width="13.28515625" bestFit="1" customWidth="1"/>
    <col min="3230" max="3230" width="16.28515625" bestFit="1" customWidth="1"/>
    <col min="3231" max="3231" width="15.42578125" bestFit="1" customWidth="1"/>
    <col min="3232" max="3232" width="12.140625" bestFit="1" customWidth="1"/>
    <col min="3233" max="3233" width="12.85546875" bestFit="1" customWidth="1"/>
    <col min="3234" max="3234" width="15.28515625" bestFit="1" customWidth="1"/>
    <col min="3235" max="3235" width="15.42578125" bestFit="1" customWidth="1"/>
    <col min="3236" max="3236" width="14.28515625" bestFit="1" customWidth="1"/>
    <col min="3237" max="3237" width="16.28515625" bestFit="1" customWidth="1"/>
    <col min="3238" max="3238" width="15.85546875" bestFit="1" customWidth="1"/>
    <col min="3239" max="3239" width="15.42578125" bestFit="1" customWidth="1"/>
    <col min="3240" max="3240" width="12.140625" bestFit="1" customWidth="1"/>
    <col min="3241" max="3241" width="15.42578125" bestFit="1" customWidth="1"/>
    <col min="3242" max="3242" width="13.85546875" bestFit="1" customWidth="1"/>
    <col min="3243" max="3243" width="14.85546875" bestFit="1" customWidth="1"/>
    <col min="3244" max="3244" width="15.42578125" bestFit="1" customWidth="1"/>
    <col min="3245" max="3245" width="13.7109375" bestFit="1" customWidth="1"/>
    <col min="3246" max="3246" width="17" bestFit="1" customWidth="1"/>
    <col min="3247" max="3247" width="13.7109375" bestFit="1" customWidth="1"/>
    <col min="3248" max="3248" width="13.42578125" bestFit="1" customWidth="1"/>
    <col min="3249" max="3249" width="15.42578125" bestFit="1" customWidth="1"/>
    <col min="3250" max="3250" width="13.85546875" bestFit="1" customWidth="1"/>
    <col min="3251" max="3251" width="14.28515625" bestFit="1" customWidth="1"/>
    <col min="3252" max="3252" width="15.42578125" bestFit="1" customWidth="1"/>
    <col min="3253" max="3253" width="14.140625" bestFit="1" customWidth="1"/>
    <col min="3254" max="3254" width="15.140625" bestFit="1" customWidth="1"/>
    <col min="3255" max="3255" width="11" bestFit="1" customWidth="1"/>
    <col min="3256" max="3256" width="15.42578125" bestFit="1" customWidth="1"/>
    <col min="3257" max="3257" width="17.28515625" bestFit="1" customWidth="1"/>
    <col min="3258" max="3258" width="14" bestFit="1" customWidth="1"/>
    <col min="3259" max="3259" width="15.42578125" bestFit="1" customWidth="1"/>
    <col min="3260" max="3260" width="14.42578125" bestFit="1" customWidth="1"/>
    <col min="3261" max="3261" width="18.28515625" bestFit="1" customWidth="1"/>
    <col min="3262" max="3262" width="15" bestFit="1" customWidth="1"/>
    <col min="3263" max="3263" width="15.42578125" bestFit="1" customWidth="1"/>
    <col min="3264" max="3264" width="13.85546875" bestFit="1" customWidth="1"/>
    <col min="3265" max="3265" width="12" bestFit="1" customWidth="1"/>
    <col min="3266" max="3266" width="12.28515625" bestFit="1" customWidth="1"/>
    <col min="3267" max="3267" width="15.42578125" bestFit="1" customWidth="1"/>
    <col min="3268" max="3268" width="14.7109375" bestFit="1" customWidth="1"/>
    <col min="3269" max="3269" width="15.42578125" bestFit="1" customWidth="1"/>
    <col min="3270" max="3270" width="12.140625" bestFit="1" customWidth="1"/>
    <col min="3271" max="3271" width="13.85546875" bestFit="1" customWidth="1"/>
    <col min="3272" max="3272" width="15.42578125" bestFit="1" customWidth="1"/>
    <col min="3273" max="3273" width="16.28515625" bestFit="1" customWidth="1"/>
    <col min="3274" max="3274" width="12.42578125" bestFit="1" customWidth="1"/>
    <col min="3275" max="3275" width="18.28515625" bestFit="1" customWidth="1"/>
    <col min="3276" max="3276" width="15.42578125" bestFit="1" customWidth="1"/>
    <col min="3277" max="3277" width="16.140625" bestFit="1" customWidth="1"/>
    <col min="3278" max="3278" width="15.140625" bestFit="1" customWidth="1"/>
    <col min="3279" max="3279" width="13.7109375" bestFit="1" customWidth="1"/>
    <col min="3280" max="3280" width="17.7109375" bestFit="1" customWidth="1"/>
    <col min="3281" max="3281" width="16.7109375" bestFit="1" customWidth="1"/>
    <col min="3282" max="3282" width="15.42578125" bestFit="1" customWidth="1"/>
    <col min="3283" max="3283" width="17.5703125" bestFit="1" customWidth="1"/>
    <col min="3284" max="3284" width="16.85546875" bestFit="1" customWidth="1"/>
    <col min="3285" max="3285" width="15.42578125" bestFit="1" customWidth="1"/>
    <col min="3286" max="3286" width="14.28515625" bestFit="1" customWidth="1"/>
    <col min="3287" max="3287" width="14.5703125" bestFit="1" customWidth="1"/>
    <col min="3288" max="3288" width="15.140625" bestFit="1" customWidth="1"/>
    <col min="3289" max="3289" width="15.42578125" bestFit="1" customWidth="1"/>
    <col min="3290" max="3290" width="12.140625" bestFit="1" customWidth="1"/>
    <col min="3291" max="3291" width="11.42578125" bestFit="1" customWidth="1"/>
    <col min="3292" max="3292" width="13.85546875" bestFit="1" customWidth="1"/>
    <col min="3293" max="3293" width="12" bestFit="1" customWidth="1"/>
    <col min="3294" max="3294" width="16.28515625" bestFit="1" customWidth="1"/>
    <col min="3295" max="3295" width="8.85546875" bestFit="1" customWidth="1"/>
    <col min="3296" max="3296" width="14.42578125" bestFit="1" customWidth="1"/>
    <col min="3297" max="3297" width="17.7109375" bestFit="1" customWidth="1"/>
    <col min="3298" max="3298" width="15.42578125" bestFit="1" customWidth="1"/>
    <col min="3299" max="3299" width="15.85546875" bestFit="1" customWidth="1"/>
    <col min="3300" max="3300" width="15.42578125" bestFit="1" customWidth="1"/>
    <col min="3301" max="3301" width="15.140625" bestFit="1" customWidth="1"/>
    <col min="3302" max="3302" width="17.42578125" bestFit="1" customWidth="1"/>
    <col min="3303" max="3303" width="15.42578125" bestFit="1" customWidth="1"/>
    <col min="3304" max="3304" width="14.42578125" bestFit="1" customWidth="1"/>
    <col min="3305" max="3305" width="15.42578125" bestFit="1" customWidth="1"/>
    <col min="3306" max="3306" width="16.140625" bestFit="1" customWidth="1"/>
    <col min="3307" max="3307" width="14" bestFit="1" customWidth="1"/>
    <col min="3308" max="3308" width="13.140625" bestFit="1" customWidth="1"/>
    <col min="3309" max="3309" width="18.140625" bestFit="1" customWidth="1"/>
    <col min="3310" max="3310" width="15.42578125" bestFit="1" customWidth="1"/>
    <col min="3311" max="3311" width="16.7109375" bestFit="1" customWidth="1"/>
    <col min="3312" max="3312" width="14.28515625" bestFit="1" customWidth="1"/>
    <col min="3313" max="3313" width="15.42578125" bestFit="1" customWidth="1"/>
    <col min="3314" max="3314" width="13.42578125" bestFit="1" customWidth="1"/>
    <col min="3315" max="3315" width="13.28515625" bestFit="1" customWidth="1"/>
    <col min="3316" max="3316" width="14.85546875" bestFit="1" customWidth="1"/>
    <col min="3317" max="3317" width="15.42578125" bestFit="1" customWidth="1"/>
    <col min="3318" max="3318" width="14.28515625" bestFit="1" customWidth="1"/>
    <col min="3319" max="3319" width="12" bestFit="1" customWidth="1"/>
    <col min="3320" max="3320" width="15.42578125" bestFit="1" customWidth="1"/>
    <col min="3321" max="3321" width="14" bestFit="1" customWidth="1"/>
    <col min="3322" max="3322" width="11" bestFit="1" customWidth="1"/>
    <col min="3323" max="3323" width="13.85546875" bestFit="1" customWidth="1"/>
    <col min="3324" max="3324" width="15.42578125" bestFit="1" customWidth="1"/>
    <col min="3325" max="3325" width="13.7109375" bestFit="1" customWidth="1"/>
    <col min="3326" max="3326" width="14.5703125" bestFit="1" customWidth="1"/>
    <col min="3327" max="3327" width="12.7109375" bestFit="1" customWidth="1"/>
    <col min="3328" max="3328" width="15.42578125" bestFit="1" customWidth="1"/>
    <col min="3329" max="3329" width="14.42578125" bestFit="1" customWidth="1"/>
    <col min="3330" max="3330" width="14" bestFit="1" customWidth="1"/>
    <col min="3331" max="3331" width="14.5703125" bestFit="1" customWidth="1"/>
    <col min="3332" max="3332" width="15.42578125" bestFit="1" customWidth="1"/>
    <col min="3333" max="3333" width="15.7109375" bestFit="1" customWidth="1"/>
    <col min="3334" max="3334" width="14" bestFit="1" customWidth="1"/>
    <col min="3335" max="3335" width="14.7109375" bestFit="1" customWidth="1"/>
    <col min="3336" max="3336" width="15.42578125" bestFit="1" customWidth="1"/>
    <col min="3337" max="3337" width="12.140625" bestFit="1" customWidth="1"/>
    <col min="3338" max="3338" width="13.5703125" bestFit="1" customWidth="1"/>
    <col min="3339" max="3339" width="15.42578125" bestFit="1" customWidth="1"/>
    <col min="3340" max="3340" width="12.85546875" bestFit="1" customWidth="1"/>
    <col min="3341" max="3341" width="16.42578125" bestFit="1" customWidth="1"/>
    <col min="3342" max="3342" width="15.28515625" bestFit="1" customWidth="1"/>
    <col min="3343" max="3343" width="15.42578125" bestFit="1" customWidth="1"/>
    <col min="3344" max="3344" width="12.140625" bestFit="1" customWidth="1"/>
    <col min="3345" max="3345" width="13.7109375" bestFit="1" customWidth="1"/>
    <col min="3346" max="3346" width="15.42578125" bestFit="1" customWidth="1"/>
    <col min="3347" max="3347" width="15" bestFit="1" customWidth="1"/>
    <col min="3348" max="3348" width="15.42578125" bestFit="1" customWidth="1"/>
    <col min="3349" max="3349" width="12.140625" bestFit="1" customWidth="1"/>
    <col min="3350" max="3350" width="12.7109375" bestFit="1" customWidth="1"/>
    <col min="3351" max="3351" width="12.28515625" bestFit="1" customWidth="1"/>
    <col min="3352" max="3352" width="15.42578125" bestFit="1" customWidth="1"/>
    <col min="3353" max="3353" width="18" bestFit="1" customWidth="1"/>
    <col min="3354" max="3354" width="18.28515625" bestFit="1" customWidth="1"/>
    <col min="3355" max="3355" width="14.42578125" bestFit="1" customWidth="1"/>
    <col min="3356" max="3356" width="15.42578125" bestFit="1" customWidth="1"/>
    <col min="3357" max="3357" width="13.7109375" bestFit="1" customWidth="1"/>
    <col min="3358" max="3358" width="14.140625" bestFit="1" customWidth="1"/>
    <col min="3359" max="3359" width="15.42578125" bestFit="1" customWidth="1"/>
    <col min="3360" max="3360" width="16.85546875" bestFit="1" customWidth="1"/>
    <col min="3361" max="3361" width="14.42578125" bestFit="1" customWidth="1"/>
    <col min="3362" max="3362" width="16.42578125" bestFit="1" customWidth="1"/>
    <col min="3363" max="3363" width="15.42578125" bestFit="1" customWidth="1"/>
    <col min="3364" max="3364" width="14.85546875" bestFit="1" customWidth="1"/>
    <col min="3365" max="3365" width="12" bestFit="1" customWidth="1"/>
    <col min="3366" max="3366" width="14" bestFit="1" customWidth="1"/>
    <col min="3367" max="3367" width="15.42578125" bestFit="1" customWidth="1"/>
    <col min="3368" max="3368" width="16.28515625" bestFit="1" customWidth="1"/>
    <col min="3369" max="3369" width="12.28515625" bestFit="1" customWidth="1"/>
    <col min="3370" max="3370" width="12" bestFit="1" customWidth="1"/>
    <col min="3371" max="3371" width="15.42578125" bestFit="1" customWidth="1"/>
    <col min="3372" max="3372" width="14.7109375" bestFit="1" customWidth="1"/>
    <col min="3373" max="3373" width="18" bestFit="1" customWidth="1"/>
    <col min="3374" max="3374" width="15.42578125" bestFit="1" customWidth="1"/>
    <col min="3375" max="3375" width="14.5703125" bestFit="1" customWidth="1"/>
    <col min="3376" max="3376" width="14.42578125" bestFit="1" customWidth="1"/>
    <col min="3377" max="3377" width="16.5703125" bestFit="1" customWidth="1"/>
    <col min="3378" max="3378" width="15.42578125" bestFit="1" customWidth="1"/>
    <col min="3379" max="3379" width="13.42578125" bestFit="1" customWidth="1"/>
    <col min="3380" max="3380" width="11.7109375" bestFit="1" customWidth="1"/>
    <col min="3381" max="3381" width="15.42578125" bestFit="1" customWidth="1"/>
    <col min="3382" max="3382" width="13.85546875" bestFit="1" customWidth="1"/>
    <col min="3383" max="3383" width="13.42578125" bestFit="1" customWidth="1"/>
    <col min="3384" max="3384" width="12.140625" bestFit="1" customWidth="1"/>
    <col min="3385" max="3385" width="12.7109375" bestFit="1" customWidth="1"/>
    <col min="3386" max="3386" width="13.7109375" bestFit="1" customWidth="1"/>
    <col min="3387" max="3387" width="15.42578125" bestFit="1" customWidth="1"/>
    <col min="3388" max="3388" width="13.28515625" bestFit="1" customWidth="1"/>
    <col min="3389" max="3390" width="11.7109375" bestFit="1" customWidth="1"/>
    <col min="3391" max="3391" width="15.42578125" bestFit="1" customWidth="1"/>
    <col min="3392" max="3392" width="13.7109375" bestFit="1" customWidth="1"/>
    <col min="3393" max="3393" width="15.42578125" bestFit="1" customWidth="1"/>
    <col min="3394" max="3394" width="16.28515625" bestFit="1" customWidth="1"/>
    <col min="3395" max="3395" width="12.42578125" bestFit="1" customWidth="1"/>
    <col min="3396" max="3396" width="12.5703125" bestFit="1" customWidth="1"/>
    <col min="3397" max="3398" width="16.5703125" bestFit="1" customWidth="1"/>
    <col min="3399" max="3399" width="14.42578125" bestFit="1" customWidth="1"/>
    <col min="3400" max="3400" width="17.5703125" bestFit="1" customWidth="1"/>
    <col min="3401" max="3401" width="14" bestFit="1" customWidth="1"/>
    <col min="3402" max="3402" width="15.42578125" bestFit="1" customWidth="1"/>
    <col min="3403" max="3403" width="15.28515625" bestFit="1" customWidth="1"/>
    <col min="3404" max="3404" width="17" bestFit="1" customWidth="1"/>
    <col min="3405" max="3405" width="14.28515625" bestFit="1" customWidth="1"/>
    <col min="3406" max="3406" width="15.42578125" bestFit="1" customWidth="1"/>
    <col min="3407" max="3407" width="17.5703125" bestFit="1" customWidth="1"/>
    <col min="3408" max="3408" width="14" bestFit="1" customWidth="1"/>
    <col min="3409" max="3409" width="15.42578125" bestFit="1" customWidth="1"/>
    <col min="3410" max="3410" width="16.42578125" bestFit="1" customWidth="1"/>
    <col min="3411" max="3411" width="14.7109375" bestFit="1" customWidth="1"/>
    <col min="3412" max="3412" width="12.28515625" bestFit="1" customWidth="1"/>
    <col min="3413" max="3413" width="14" bestFit="1" customWidth="1"/>
    <col min="3414" max="3414" width="13.7109375" bestFit="1" customWidth="1"/>
    <col min="3415" max="3415" width="15.42578125" bestFit="1" customWidth="1"/>
    <col min="3416" max="3416" width="15" bestFit="1" customWidth="1"/>
    <col min="3417" max="3417" width="16" bestFit="1" customWidth="1"/>
    <col min="3418" max="3418" width="14.42578125" bestFit="1" customWidth="1"/>
    <col min="3419" max="3419" width="15.5703125" bestFit="1" customWidth="1"/>
    <col min="3420" max="3420" width="15.42578125" bestFit="1" customWidth="1"/>
    <col min="3421" max="3421" width="14" bestFit="1" customWidth="1"/>
    <col min="3422" max="3422" width="13.28515625" bestFit="1" customWidth="1"/>
    <col min="3423" max="3423" width="13.85546875" bestFit="1" customWidth="1"/>
    <col min="3424" max="3424" width="12.7109375" bestFit="1" customWidth="1"/>
    <col min="3425" max="3425" width="15.42578125" bestFit="1" customWidth="1"/>
    <col min="3426" max="3426" width="17.5703125" bestFit="1" customWidth="1"/>
    <col min="3427" max="3427" width="15.42578125" bestFit="1" customWidth="1"/>
    <col min="3428" max="3428" width="13.42578125" bestFit="1" customWidth="1"/>
    <col min="3429" max="3429" width="18.85546875" bestFit="1" customWidth="1"/>
    <col min="3430" max="3430" width="15.42578125" bestFit="1" customWidth="1"/>
    <col min="3431" max="3431" width="16.85546875" bestFit="1" customWidth="1"/>
    <col min="3432" max="3432" width="15.42578125" bestFit="1" customWidth="1"/>
    <col min="3433" max="3433" width="13.42578125" bestFit="1" customWidth="1"/>
    <col min="3434" max="3434" width="18.140625" bestFit="1" customWidth="1"/>
    <col min="3435" max="3435" width="13.140625" bestFit="1" customWidth="1"/>
    <col min="3436" max="3436" width="12.42578125" bestFit="1" customWidth="1"/>
    <col min="3437" max="3437" width="15.42578125" bestFit="1" customWidth="1"/>
    <col min="3438" max="3438" width="12.5703125" bestFit="1" customWidth="1"/>
    <col min="3439" max="3439" width="12.140625" bestFit="1" customWidth="1"/>
    <col min="3440" max="3440" width="15.42578125" bestFit="1" customWidth="1"/>
    <col min="3441" max="3441" width="12.140625" bestFit="1" customWidth="1"/>
    <col min="3442" max="3442" width="15.28515625" bestFit="1" customWidth="1"/>
    <col min="3443" max="3443" width="15.42578125" bestFit="1" customWidth="1"/>
    <col min="3444" max="3444" width="17.7109375" bestFit="1" customWidth="1"/>
    <col min="3445" max="3445" width="15.42578125" bestFit="1" customWidth="1"/>
    <col min="3446" max="3446" width="13.85546875" bestFit="1" customWidth="1"/>
    <col min="3447" max="3447" width="15" bestFit="1" customWidth="1"/>
    <col min="3448" max="3448" width="15.42578125" bestFit="1" customWidth="1"/>
    <col min="3449" max="3449" width="14" bestFit="1" customWidth="1"/>
    <col min="3450" max="3450" width="12.7109375" bestFit="1" customWidth="1"/>
    <col min="3451" max="3451" width="15.42578125" bestFit="1" customWidth="1"/>
    <col min="3452" max="3452" width="14" bestFit="1" customWidth="1"/>
    <col min="3453" max="3453" width="12.42578125" bestFit="1" customWidth="1"/>
    <col min="3454" max="3454" width="13.42578125" bestFit="1" customWidth="1"/>
    <col min="3455" max="3455" width="10.5703125" bestFit="1" customWidth="1"/>
    <col min="3456" max="3456" width="15.42578125" bestFit="1" customWidth="1"/>
    <col min="3457" max="3457" width="14.28515625" bestFit="1" customWidth="1"/>
    <col min="3458" max="3458" width="12.42578125" bestFit="1" customWidth="1"/>
    <col min="3459" max="3460" width="15.42578125" bestFit="1" customWidth="1"/>
    <col min="3461" max="3461" width="12.85546875" bestFit="1" customWidth="1"/>
    <col min="3462" max="3462" width="14.85546875" bestFit="1" customWidth="1"/>
    <col min="3463" max="3463" width="15.42578125" bestFit="1" customWidth="1"/>
    <col min="3464" max="3464" width="14.5703125" bestFit="1" customWidth="1"/>
    <col min="3465" max="3465" width="14.140625" bestFit="1" customWidth="1"/>
    <col min="3466" max="3466" width="12.42578125" bestFit="1" customWidth="1"/>
    <col min="3467" max="3467" width="15.42578125" bestFit="1" customWidth="1"/>
    <col min="3468" max="3468" width="16.7109375" bestFit="1" customWidth="1"/>
    <col min="3469" max="3469" width="14.140625" bestFit="1" customWidth="1"/>
    <col min="3470" max="3470" width="11.7109375" bestFit="1" customWidth="1"/>
    <col min="3471" max="3471" width="17.5703125" bestFit="1" customWidth="1"/>
    <col min="3472" max="3472" width="14.7109375" bestFit="1" customWidth="1"/>
    <col min="3473" max="3473" width="13.85546875" bestFit="1" customWidth="1"/>
    <col min="3474" max="3474" width="12.85546875" bestFit="1" customWidth="1"/>
    <col min="3475" max="3475" width="15.42578125" bestFit="1" customWidth="1"/>
    <col min="3476" max="3476" width="14" bestFit="1" customWidth="1"/>
    <col min="3477" max="3477" width="15.7109375" bestFit="1" customWidth="1"/>
    <col min="3478" max="3478" width="15.42578125" bestFit="1" customWidth="1"/>
    <col min="3479" max="3479" width="12.140625" bestFit="1" customWidth="1"/>
    <col min="3480" max="3480" width="19" bestFit="1" customWidth="1"/>
    <col min="3481" max="3481" width="15.42578125" bestFit="1" customWidth="1"/>
    <col min="3482" max="3482" width="12.140625" bestFit="1" customWidth="1"/>
    <col min="3483" max="3483" width="18.28515625" bestFit="1" customWidth="1"/>
    <col min="3484" max="3484" width="16.28515625" bestFit="1" customWidth="1"/>
    <col min="3485" max="3485" width="13.7109375" bestFit="1" customWidth="1"/>
    <col min="3486" max="3486" width="15.42578125" bestFit="1" customWidth="1"/>
    <col min="3487" max="3487" width="13.42578125" bestFit="1" customWidth="1"/>
    <col min="3488" max="3488" width="17.7109375" bestFit="1" customWidth="1"/>
    <col min="3489" max="3489" width="10.5703125" bestFit="1" customWidth="1"/>
    <col min="3490" max="3490" width="15" bestFit="1" customWidth="1"/>
    <col min="3491" max="3491" width="14.85546875" bestFit="1" customWidth="1"/>
    <col min="3492" max="3492" width="15.42578125" bestFit="1" customWidth="1"/>
    <col min="3493" max="3493" width="13.7109375" bestFit="1" customWidth="1"/>
    <col min="3494" max="3494" width="17.42578125" bestFit="1" customWidth="1"/>
    <col min="3495" max="3495" width="15.42578125" bestFit="1" customWidth="1"/>
    <col min="3496" max="3496" width="12.140625" bestFit="1" customWidth="1"/>
    <col min="3497" max="3497" width="15.42578125" bestFit="1" customWidth="1"/>
    <col min="3498" max="3498" width="12.140625" bestFit="1" customWidth="1"/>
    <col min="3499" max="3499" width="14.28515625" bestFit="1" customWidth="1"/>
    <col min="3500" max="3500" width="15.42578125" bestFit="1" customWidth="1"/>
    <col min="3501" max="3501" width="12.5703125" bestFit="1" customWidth="1"/>
    <col min="3502" max="3502" width="14" bestFit="1" customWidth="1"/>
    <col min="3503" max="3503" width="15.42578125" bestFit="1" customWidth="1"/>
    <col min="3504" max="3504" width="17.7109375" bestFit="1" customWidth="1"/>
    <col min="3505" max="3505" width="16.28515625" bestFit="1" customWidth="1"/>
    <col min="3506" max="3506" width="15.42578125" bestFit="1" customWidth="1"/>
    <col min="3507" max="3507" width="12.140625" bestFit="1" customWidth="1"/>
    <col min="3508" max="3508" width="16.5703125" bestFit="1" customWidth="1"/>
    <col min="3509" max="3509" width="11" bestFit="1" customWidth="1"/>
    <col min="3510" max="3510" width="15.85546875" bestFit="1" customWidth="1"/>
    <col min="3511" max="3511" width="15.42578125" bestFit="1" customWidth="1"/>
    <col min="3512" max="3512" width="13.28515625" bestFit="1" customWidth="1"/>
    <col min="3513" max="3513" width="14.42578125" bestFit="1" customWidth="1"/>
    <col min="3514" max="3514" width="17.7109375" bestFit="1" customWidth="1"/>
    <col min="3515" max="3515" width="15.42578125" bestFit="1" customWidth="1"/>
    <col min="3516" max="3516" width="13.7109375" bestFit="1" customWidth="1"/>
    <col min="3517" max="3517" width="11.7109375" bestFit="1" customWidth="1"/>
    <col min="3518" max="3518" width="15.42578125" bestFit="1" customWidth="1"/>
    <col min="3519" max="3519" width="13.42578125" bestFit="1" customWidth="1"/>
    <col min="3520" max="3520" width="12.42578125" bestFit="1" customWidth="1"/>
    <col min="3521" max="3521" width="19.5703125" bestFit="1" customWidth="1"/>
    <col min="3522" max="3522" width="14" bestFit="1" customWidth="1"/>
    <col min="3523" max="3523" width="15.42578125" bestFit="1" customWidth="1"/>
    <col min="3524" max="3524" width="18.5703125" bestFit="1" customWidth="1"/>
    <col min="3525" max="3525" width="14.28515625" bestFit="1" customWidth="1"/>
    <col min="3526" max="3526" width="13.42578125" bestFit="1" customWidth="1"/>
    <col min="3527" max="3527" width="14.28515625" bestFit="1" customWidth="1"/>
    <col min="3528" max="3528" width="15.42578125" bestFit="1" customWidth="1"/>
    <col min="3529" max="3529" width="12.140625" bestFit="1" customWidth="1"/>
    <col min="3530" max="3530" width="15.42578125" bestFit="1" customWidth="1"/>
    <col min="3531" max="3531" width="15" bestFit="1" customWidth="1"/>
    <col min="3532" max="3532" width="16.28515625" bestFit="1" customWidth="1"/>
    <col min="3533" max="3533" width="15.42578125" bestFit="1" customWidth="1"/>
    <col min="3534" max="3534" width="13.7109375" bestFit="1" customWidth="1"/>
    <col min="3535" max="3535" width="18.28515625" bestFit="1" customWidth="1"/>
    <col min="3536" max="3536" width="15.42578125" bestFit="1" customWidth="1"/>
    <col min="3537" max="3537" width="17.5703125" bestFit="1" customWidth="1"/>
    <col min="3538" max="3538" width="13.28515625" bestFit="1" customWidth="1"/>
    <col min="3539" max="3539" width="15.140625" bestFit="1" customWidth="1"/>
    <col min="3540" max="3540" width="15.28515625" bestFit="1" customWidth="1"/>
    <col min="3541" max="3541" width="11.28515625" bestFit="1" customWidth="1"/>
    <col min="3542" max="3542" width="15.42578125" bestFit="1" customWidth="1"/>
    <col min="3543" max="3543" width="12.140625" bestFit="1" customWidth="1"/>
    <col min="3544" max="3544" width="14.42578125" bestFit="1" customWidth="1"/>
    <col min="3545" max="3545" width="12.140625" bestFit="1" customWidth="1"/>
    <col min="3546" max="3546" width="12.7109375" bestFit="1" customWidth="1"/>
    <col min="3547" max="3547" width="16.140625" bestFit="1" customWidth="1"/>
    <col min="3548" max="3548" width="14.140625" bestFit="1" customWidth="1"/>
    <col min="3549" max="3549" width="15.42578125" bestFit="1" customWidth="1"/>
    <col min="3550" max="3550" width="14.7109375" bestFit="1" customWidth="1"/>
    <col min="3551" max="3551" width="12.28515625" bestFit="1" customWidth="1"/>
    <col min="3552" max="3552" width="12.7109375" bestFit="1" customWidth="1"/>
    <col min="3553" max="3553" width="16.140625" bestFit="1" customWidth="1"/>
    <col min="3554" max="3554" width="15.42578125" bestFit="1" customWidth="1"/>
    <col min="3555" max="3555" width="12.28515625" bestFit="1" customWidth="1"/>
    <col min="3556" max="3556" width="14.42578125" bestFit="1" customWidth="1"/>
    <col min="3557" max="3557" width="12" bestFit="1" customWidth="1"/>
    <col min="3558" max="3558" width="13.42578125" bestFit="1" customWidth="1"/>
    <col min="3559" max="3559" width="15.42578125" bestFit="1" customWidth="1"/>
    <col min="3560" max="3560" width="15.7109375" bestFit="1" customWidth="1"/>
    <col min="3561" max="3561" width="15.42578125" bestFit="1" customWidth="1"/>
    <col min="3562" max="3562" width="14.85546875" bestFit="1" customWidth="1"/>
    <col min="3563" max="3563" width="18" bestFit="1" customWidth="1"/>
    <col min="3564" max="3564" width="13.28515625" bestFit="1" customWidth="1"/>
    <col min="3565" max="3565" width="15.42578125" bestFit="1" customWidth="1"/>
    <col min="3566" max="3566" width="17.42578125" bestFit="1" customWidth="1"/>
    <col min="3567" max="3567" width="14.28515625" bestFit="1" customWidth="1"/>
    <col min="3568" max="3568" width="17" bestFit="1" customWidth="1"/>
    <col min="3569" max="3569" width="15.42578125" bestFit="1" customWidth="1"/>
    <col min="3570" max="3570" width="14.28515625" bestFit="1" customWidth="1"/>
    <col min="3571" max="3571" width="12.42578125" bestFit="1" customWidth="1"/>
    <col min="3572" max="3572" width="11.7109375" bestFit="1" customWidth="1"/>
    <col min="3573" max="3573" width="15.42578125" bestFit="1" customWidth="1"/>
    <col min="3574" max="3574" width="12.85546875" bestFit="1" customWidth="1"/>
    <col min="3575" max="3575" width="13.28515625" bestFit="1" customWidth="1"/>
    <col min="3576" max="3576" width="14.140625" bestFit="1" customWidth="1"/>
    <col min="3577" max="3577" width="11.28515625" bestFit="1" customWidth="1"/>
    <col min="3578" max="3578" width="16.5703125" bestFit="1" customWidth="1"/>
    <col min="3579" max="3579" width="13.85546875" bestFit="1" customWidth="1"/>
    <col min="3580" max="3580" width="12.7109375" bestFit="1" customWidth="1"/>
    <col min="3581" max="3581" width="15.42578125" bestFit="1" customWidth="1"/>
    <col min="3582" max="3582" width="12.7109375" bestFit="1" customWidth="1"/>
    <col min="3583" max="3583" width="15.42578125" bestFit="1" customWidth="1"/>
    <col min="3584" max="3584" width="14.5703125" bestFit="1" customWidth="1"/>
    <col min="3585" max="3585" width="11.7109375" bestFit="1" customWidth="1"/>
    <col min="3586" max="3586" width="12.85546875" bestFit="1" customWidth="1"/>
    <col min="3587" max="3587" width="15.42578125" bestFit="1" customWidth="1"/>
    <col min="3588" max="3588" width="14.140625" bestFit="1" customWidth="1"/>
    <col min="3589" max="3589" width="15.42578125" bestFit="1" customWidth="1"/>
    <col min="3590" max="3590" width="17.42578125" bestFit="1" customWidth="1"/>
    <col min="3591" max="3591" width="15.42578125" bestFit="1" customWidth="1"/>
    <col min="3592" max="3592" width="13.42578125" bestFit="1" customWidth="1"/>
    <col min="3593" max="3593" width="15.42578125" bestFit="1" customWidth="1"/>
    <col min="3594" max="3594" width="14.7109375" bestFit="1" customWidth="1"/>
    <col min="3595" max="3595" width="16.7109375" bestFit="1" customWidth="1"/>
    <col min="3596" max="3596" width="12.5703125" bestFit="1" customWidth="1"/>
    <col min="3597" max="3597" width="15.42578125" bestFit="1" customWidth="1"/>
    <col min="3598" max="3598" width="16.28515625" bestFit="1" customWidth="1"/>
    <col min="3599" max="3599" width="15.28515625" bestFit="1" customWidth="1"/>
    <col min="3600" max="3600" width="15.42578125" bestFit="1" customWidth="1"/>
    <col min="3601" max="3601" width="14.140625" bestFit="1" customWidth="1"/>
    <col min="3602" max="3602" width="11.28515625" bestFit="1" customWidth="1"/>
    <col min="3603" max="3603" width="14.42578125" bestFit="1" customWidth="1"/>
    <col min="3604" max="3604" width="15.42578125" bestFit="1" customWidth="1"/>
    <col min="3605" max="3605" width="14.5703125" bestFit="1" customWidth="1"/>
    <col min="3606" max="3606" width="15.42578125" bestFit="1" customWidth="1"/>
    <col min="3607" max="3608" width="12.140625" bestFit="1" customWidth="1"/>
    <col min="3609" max="3609" width="12" bestFit="1" customWidth="1"/>
    <col min="3610" max="3610" width="15.42578125" bestFit="1" customWidth="1"/>
    <col min="3611" max="3611" width="14" bestFit="1" customWidth="1"/>
    <col min="3612" max="3612" width="15.42578125" bestFit="1" customWidth="1"/>
    <col min="3613" max="3613" width="13.85546875" bestFit="1" customWidth="1"/>
    <col min="3614" max="3615" width="14" bestFit="1" customWidth="1"/>
    <col min="3616" max="3616" width="15.42578125" bestFit="1" customWidth="1"/>
    <col min="3617" max="3617" width="12.140625" bestFit="1" customWidth="1"/>
    <col min="3618" max="3618" width="16" bestFit="1" customWidth="1"/>
    <col min="3619" max="3619" width="17" bestFit="1" customWidth="1"/>
    <col min="3620" max="3620" width="15.140625" bestFit="1" customWidth="1"/>
    <col min="3621" max="3621" width="15.7109375" bestFit="1" customWidth="1"/>
    <col min="3622" max="3622" width="16.140625" bestFit="1" customWidth="1"/>
    <col min="3623" max="3623" width="15.42578125" bestFit="1" customWidth="1"/>
    <col min="3624" max="3624" width="15.85546875" bestFit="1" customWidth="1"/>
    <col min="3625" max="3625" width="16" bestFit="1" customWidth="1"/>
    <col min="3626" max="3626" width="12.28515625" bestFit="1" customWidth="1"/>
    <col min="3627" max="3627" width="15.42578125" bestFit="1" customWidth="1"/>
    <col min="3628" max="3628" width="17.5703125" bestFit="1" customWidth="1"/>
    <col min="3629" max="3629" width="15.42578125" bestFit="1" customWidth="1"/>
    <col min="3630" max="3630" width="13.5703125" bestFit="1" customWidth="1"/>
    <col min="3631" max="3631" width="13.28515625" bestFit="1" customWidth="1"/>
    <col min="3632" max="3632" width="15.42578125" bestFit="1" customWidth="1"/>
    <col min="3633" max="3633" width="14" bestFit="1" customWidth="1"/>
    <col min="3634" max="3634" width="15.42578125" bestFit="1" customWidth="1"/>
    <col min="3635" max="3635" width="13.7109375" bestFit="1" customWidth="1"/>
    <col min="3636" max="3636" width="14.28515625" bestFit="1" customWidth="1"/>
    <col min="3637" max="3637" width="14" bestFit="1" customWidth="1"/>
    <col min="3638" max="3638" width="12.28515625" bestFit="1" customWidth="1"/>
    <col min="3639" max="3639" width="14.28515625" bestFit="1" customWidth="1"/>
    <col min="3640" max="3640" width="15.42578125" bestFit="1" customWidth="1"/>
    <col min="3641" max="3641" width="12.140625" bestFit="1" customWidth="1"/>
    <col min="3642" max="3643" width="15.5703125" bestFit="1" customWidth="1"/>
    <col min="3644" max="3644" width="15.42578125" bestFit="1" customWidth="1"/>
    <col min="3645" max="3645" width="12.85546875" bestFit="1" customWidth="1"/>
    <col min="3646" max="3646" width="10.7109375" bestFit="1" customWidth="1"/>
    <col min="3647" max="3647" width="14.85546875" bestFit="1" customWidth="1"/>
    <col min="3648" max="3648" width="13.7109375" bestFit="1" customWidth="1"/>
    <col min="3649" max="3649" width="15.42578125" bestFit="1" customWidth="1"/>
    <col min="3650" max="3650" width="15" bestFit="1" customWidth="1"/>
    <col min="3651" max="3651" width="13.85546875" bestFit="1" customWidth="1"/>
    <col min="3652" max="3652" width="11.140625" bestFit="1" customWidth="1"/>
    <col min="3653" max="3653" width="14.5703125" bestFit="1" customWidth="1"/>
    <col min="3654" max="3654" width="15.42578125" bestFit="1" customWidth="1"/>
    <col min="3655" max="3655" width="12.42578125" bestFit="1" customWidth="1"/>
    <col min="3656" max="3656" width="15.140625" bestFit="1" customWidth="1"/>
    <col min="3657" max="3657" width="15.42578125" bestFit="1" customWidth="1"/>
    <col min="3658" max="3658" width="12.140625" bestFit="1" customWidth="1"/>
    <col min="3659" max="3659" width="12.85546875" bestFit="1" customWidth="1"/>
    <col min="3660" max="3660" width="15.42578125" bestFit="1" customWidth="1"/>
    <col min="3661" max="3661" width="17.5703125" bestFit="1" customWidth="1"/>
    <col min="3662" max="3662" width="11.28515625" bestFit="1" customWidth="1"/>
    <col min="3663" max="3663" width="12.28515625" bestFit="1" customWidth="1"/>
    <col min="3664" max="3664" width="14.42578125" bestFit="1" customWidth="1"/>
    <col min="3665" max="3665" width="15.42578125" bestFit="1" customWidth="1"/>
    <col min="3666" max="3666" width="13.85546875" bestFit="1" customWidth="1"/>
    <col min="3667" max="3667" width="13.42578125" bestFit="1" customWidth="1"/>
    <col min="3668" max="3668" width="12.42578125" bestFit="1" customWidth="1"/>
    <col min="3669" max="3669" width="13.7109375" bestFit="1" customWidth="1"/>
    <col min="3670" max="3670" width="14.5703125" bestFit="1" customWidth="1"/>
    <col min="3671" max="3671" width="15.42578125" bestFit="1" customWidth="1"/>
    <col min="3672" max="3672" width="18.5703125" bestFit="1" customWidth="1"/>
    <col min="3673" max="3673" width="14.42578125" bestFit="1" customWidth="1"/>
    <col min="3674" max="3674" width="15.42578125" bestFit="1" customWidth="1"/>
    <col min="3675" max="3675" width="18.42578125" bestFit="1" customWidth="1"/>
    <col min="3676" max="3676" width="18" bestFit="1" customWidth="1"/>
    <col min="3677" max="3677" width="13.5703125" bestFit="1" customWidth="1"/>
    <col min="3678" max="3678" width="15.7109375" bestFit="1" customWidth="1"/>
    <col min="3679" max="3679" width="11.7109375" bestFit="1" customWidth="1"/>
    <col min="3680" max="3680" width="15.42578125" bestFit="1" customWidth="1"/>
    <col min="3681" max="3681" width="19.42578125" bestFit="1" customWidth="1"/>
    <col min="3682" max="3682" width="15.42578125" bestFit="1" customWidth="1"/>
    <col min="3683" max="3683" width="14.140625" bestFit="1" customWidth="1"/>
    <col min="3684" max="3684" width="14.7109375" bestFit="1" customWidth="1"/>
    <col min="3685" max="3685" width="15.42578125" bestFit="1" customWidth="1"/>
    <col min="3686" max="3686" width="12.140625" bestFit="1" customWidth="1"/>
    <col min="3687" max="3687" width="12.5703125" bestFit="1" customWidth="1"/>
    <col min="3688" max="3688" width="14.7109375" bestFit="1" customWidth="1"/>
    <col min="3689" max="3689" width="15.42578125" bestFit="1" customWidth="1"/>
    <col min="3690" max="3690" width="12.5703125" bestFit="1" customWidth="1"/>
    <col min="3691" max="3691" width="14.7109375" bestFit="1" customWidth="1"/>
    <col min="3692" max="3692" width="13.85546875" bestFit="1" customWidth="1"/>
    <col min="3693" max="3694" width="15.42578125" bestFit="1" customWidth="1"/>
    <col min="3695" max="3695" width="13.42578125" bestFit="1" customWidth="1"/>
    <col min="3696" max="3696" width="10.85546875" bestFit="1" customWidth="1"/>
    <col min="3697" max="3697" width="15.42578125" bestFit="1" customWidth="1"/>
    <col min="3698" max="3698" width="21.7109375" bestFit="1" customWidth="1"/>
    <col min="3699" max="3699" width="15.42578125" bestFit="1" customWidth="1"/>
    <col min="3700" max="3700" width="12.140625" bestFit="1" customWidth="1"/>
    <col min="3701" max="3701" width="12.28515625" bestFit="1" customWidth="1"/>
    <col min="3702" max="3702" width="15.140625" bestFit="1" customWidth="1"/>
    <col min="3703" max="3703" width="12.42578125" bestFit="1" customWidth="1"/>
    <col min="3704" max="3704" width="15.42578125" bestFit="1" customWidth="1"/>
    <col min="3705" max="3705" width="12.140625" bestFit="1" customWidth="1"/>
    <col min="3706" max="3706" width="16.7109375" bestFit="1" customWidth="1"/>
    <col min="3707" max="3707" width="15.42578125" bestFit="1" customWidth="1"/>
    <col min="3708" max="3708" width="18.42578125" bestFit="1" customWidth="1"/>
    <col min="3709" max="3709" width="13.28515625" bestFit="1" customWidth="1"/>
    <col min="3710" max="3710" width="14.42578125" bestFit="1" customWidth="1"/>
    <col min="3711" max="3711" width="13.28515625" bestFit="1" customWidth="1"/>
    <col min="3712" max="3712" width="15.42578125" bestFit="1" customWidth="1"/>
    <col min="3713" max="3713" width="14.5703125" bestFit="1" customWidth="1"/>
    <col min="3714" max="3714" width="14.28515625" bestFit="1" customWidth="1"/>
    <col min="3715" max="3715" width="15.5703125" bestFit="1" customWidth="1"/>
    <col min="3716" max="3716" width="17.5703125" bestFit="1" customWidth="1"/>
    <col min="3717" max="3717" width="15.42578125" bestFit="1" customWidth="1"/>
    <col min="3718" max="3718" width="13.85546875" bestFit="1" customWidth="1"/>
    <col min="3719" max="3719" width="14" bestFit="1" customWidth="1"/>
    <col min="3720" max="3720" width="15.42578125" bestFit="1" customWidth="1"/>
    <col min="3721" max="3721" width="15.7109375" bestFit="1" customWidth="1"/>
    <col min="3722" max="3722" width="15.5703125" bestFit="1" customWidth="1"/>
    <col min="3723" max="3723" width="15.42578125" bestFit="1" customWidth="1"/>
    <col min="3724" max="3724" width="12.140625" bestFit="1" customWidth="1"/>
    <col min="3725" max="3725" width="10.140625" bestFit="1" customWidth="1"/>
    <col min="3726" max="3726" width="15.7109375" bestFit="1" customWidth="1"/>
    <col min="3727" max="3727" width="15.42578125" bestFit="1" customWidth="1"/>
    <col min="3728" max="3728" width="13.85546875" bestFit="1" customWidth="1"/>
    <col min="3729" max="3729" width="12.28515625" bestFit="1" customWidth="1"/>
    <col min="3730" max="3730" width="15.42578125" bestFit="1" customWidth="1"/>
    <col min="3731" max="3731" width="16" bestFit="1" customWidth="1"/>
    <col min="3732" max="3732" width="14.42578125" bestFit="1" customWidth="1"/>
    <col min="3733" max="3733" width="14.140625" bestFit="1" customWidth="1"/>
    <col min="3734" max="3734" width="15.42578125" bestFit="1" customWidth="1"/>
    <col min="3735" max="3735" width="16.7109375" bestFit="1" customWidth="1"/>
    <col min="3736" max="3736" width="15.28515625" bestFit="1" customWidth="1"/>
    <col min="3737" max="3737" width="15.42578125" bestFit="1" customWidth="1"/>
    <col min="3738" max="3738" width="15.85546875" bestFit="1" customWidth="1"/>
    <col min="3739" max="3739" width="11.140625" bestFit="1" customWidth="1"/>
    <col min="3740" max="3740" width="11.28515625" bestFit="1" customWidth="1"/>
    <col min="3741" max="3741" width="15.42578125" bestFit="1" customWidth="1"/>
    <col min="3742" max="3742" width="17" bestFit="1" customWidth="1"/>
    <col min="3743" max="3743" width="16.85546875" bestFit="1" customWidth="1"/>
    <col min="3744" max="3744" width="15.42578125" bestFit="1" customWidth="1"/>
    <col min="3745" max="3745" width="14.7109375" bestFit="1" customWidth="1"/>
    <col min="3746" max="3746" width="12.7109375" bestFit="1" customWidth="1"/>
    <col min="3747" max="3747" width="16" bestFit="1" customWidth="1"/>
    <col min="3748" max="3748" width="14.5703125" bestFit="1" customWidth="1"/>
    <col min="3749" max="3749" width="14.28515625" bestFit="1" customWidth="1"/>
    <col min="3750" max="3750" width="17.5703125" bestFit="1" customWidth="1"/>
    <col min="3751" max="3751" width="15.42578125" bestFit="1" customWidth="1"/>
    <col min="3752" max="3752" width="13.28515625" bestFit="1" customWidth="1"/>
    <col min="3753" max="3753" width="15.42578125" bestFit="1" customWidth="1"/>
    <col min="3754" max="3754" width="12.140625" bestFit="1" customWidth="1"/>
    <col min="3755" max="3755" width="15.42578125" bestFit="1" customWidth="1"/>
    <col min="3756" max="3756" width="16.5703125" bestFit="1" customWidth="1"/>
    <col min="3757" max="3757" width="15.42578125" bestFit="1" customWidth="1"/>
    <col min="3758" max="3758" width="13.42578125" bestFit="1" customWidth="1"/>
    <col min="3759" max="3759" width="15.42578125" bestFit="1" customWidth="1"/>
    <col min="3760" max="3760" width="16.5703125" bestFit="1" customWidth="1"/>
    <col min="3761" max="3761" width="18.28515625" bestFit="1" customWidth="1"/>
    <col min="3762" max="3762" width="15.42578125" bestFit="1" customWidth="1"/>
    <col min="3763" max="3763" width="13.85546875" bestFit="1" customWidth="1"/>
    <col min="3764" max="3764" width="15.140625" bestFit="1" customWidth="1"/>
    <col min="3765" max="3765" width="13.7109375" bestFit="1" customWidth="1"/>
    <col min="3766" max="3766" width="13.28515625" bestFit="1" customWidth="1"/>
    <col min="3767" max="3767" width="13.5703125" bestFit="1" customWidth="1"/>
    <col min="3768" max="3768" width="15.42578125" bestFit="1" customWidth="1"/>
    <col min="3769" max="3769" width="13.42578125" bestFit="1" customWidth="1"/>
    <col min="3770" max="3770" width="15.42578125" bestFit="1" customWidth="1"/>
    <col min="3771" max="3771" width="13.42578125" bestFit="1" customWidth="1"/>
    <col min="3772" max="3772" width="15.42578125" bestFit="1" customWidth="1"/>
    <col min="3773" max="3773" width="12.140625" bestFit="1" customWidth="1"/>
    <col min="3774" max="3774" width="15.42578125" bestFit="1" customWidth="1"/>
    <col min="3775" max="3776" width="16" bestFit="1" customWidth="1"/>
    <col min="3777" max="3777" width="11.85546875" bestFit="1" customWidth="1"/>
    <col min="3778" max="3778" width="15.42578125" bestFit="1" customWidth="1"/>
    <col min="3779" max="3779" width="14.140625" bestFit="1" customWidth="1"/>
    <col min="3780" max="3780" width="15.140625" bestFit="1" customWidth="1"/>
    <col min="3781" max="3781" width="14.5703125" bestFit="1" customWidth="1"/>
    <col min="3782" max="3782" width="15.42578125" bestFit="1" customWidth="1"/>
    <col min="3783" max="3783" width="14.42578125" bestFit="1" customWidth="1"/>
    <col min="3784" max="3784" width="12.140625" bestFit="1" customWidth="1"/>
    <col min="3785" max="3785" width="13.5703125" bestFit="1" customWidth="1"/>
    <col min="3786" max="3786" width="15.42578125" bestFit="1" customWidth="1"/>
    <col min="3787" max="3787" width="13.42578125" bestFit="1" customWidth="1"/>
    <col min="3788" max="3788" width="14" bestFit="1" customWidth="1"/>
    <col min="3789" max="3789" width="14.42578125" bestFit="1" customWidth="1"/>
    <col min="3790" max="3790" width="15.42578125" bestFit="1" customWidth="1"/>
    <col min="3791" max="3791" width="12.28515625" bestFit="1" customWidth="1"/>
    <col min="3792" max="3792" width="15.42578125" bestFit="1" customWidth="1"/>
    <col min="3793" max="3793" width="16.28515625" bestFit="1" customWidth="1"/>
    <col min="3794" max="3794" width="14.5703125" bestFit="1" customWidth="1"/>
    <col min="3795" max="3795" width="15.42578125" bestFit="1" customWidth="1"/>
    <col min="3796" max="3796" width="12.28515625" bestFit="1" customWidth="1"/>
    <col min="3797" max="3797" width="10.7109375" bestFit="1" customWidth="1"/>
    <col min="3798" max="3798" width="11.7109375" bestFit="1" customWidth="1"/>
    <col min="3799" max="3799" width="15.42578125" bestFit="1" customWidth="1"/>
    <col min="3800" max="3800" width="14" bestFit="1" customWidth="1"/>
    <col min="3801" max="3801" width="12.42578125" bestFit="1" customWidth="1"/>
    <col min="3802" max="3802" width="12.140625" bestFit="1" customWidth="1"/>
    <col min="3803" max="3803" width="15.42578125" bestFit="1" customWidth="1"/>
    <col min="3804" max="3804" width="16.7109375" bestFit="1" customWidth="1"/>
    <col min="3805" max="3805" width="12.5703125" bestFit="1" customWidth="1"/>
    <col min="3806" max="3806" width="15.42578125" bestFit="1" customWidth="1"/>
    <col min="3807" max="3807" width="12.140625" bestFit="1" customWidth="1"/>
    <col min="3808" max="3808" width="15.42578125" bestFit="1" customWidth="1"/>
    <col min="3809" max="3809" width="17.5703125" bestFit="1" customWidth="1"/>
    <col min="3810" max="3810" width="15.42578125" bestFit="1" customWidth="1"/>
    <col min="3811" max="3811" width="16" bestFit="1" customWidth="1"/>
    <col min="3812" max="3812" width="15.42578125" bestFit="1" customWidth="1"/>
    <col min="3813" max="3813" width="15" bestFit="1" customWidth="1"/>
    <col min="3814" max="3814" width="12" bestFit="1" customWidth="1"/>
    <col min="3815" max="3815" width="15.42578125" bestFit="1" customWidth="1"/>
    <col min="3816" max="3816" width="13.5703125" bestFit="1" customWidth="1"/>
    <col min="3817" max="3817" width="15.42578125" bestFit="1" customWidth="1"/>
    <col min="3818" max="3818" width="13.42578125" bestFit="1" customWidth="1"/>
    <col min="3819" max="3819" width="15.42578125" bestFit="1" customWidth="1"/>
    <col min="3820" max="3820" width="12.42578125" bestFit="1" customWidth="1"/>
    <col min="3821" max="3821" width="15.42578125" bestFit="1" customWidth="1"/>
    <col min="3822" max="3822" width="15.140625" bestFit="1" customWidth="1"/>
    <col min="3823" max="3823" width="15.42578125" bestFit="1" customWidth="1"/>
    <col min="3824" max="3824" width="12.140625" bestFit="1" customWidth="1"/>
    <col min="3825" max="3825" width="15.42578125" bestFit="1" customWidth="1"/>
    <col min="3826" max="3826" width="14.140625" bestFit="1" customWidth="1"/>
    <col min="3827" max="3827" width="15.42578125" bestFit="1" customWidth="1"/>
    <col min="3828" max="3828" width="12.7109375" bestFit="1" customWidth="1"/>
    <col min="3829" max="3829" width="13.28515625" bestFit="1" customWidth="1"/>
    <col min="3830" max="3830" width="15.42578125" bestFit="1" customWidth="1"/>
    <col min="3831" max="3831" width="16.42578125" bestFit="1" customWidth="1"/>
    <col min="3832" max="3832" width="17" bestFit="1" customWidth="1"/>
    <col min="3833" max="3833" width="11.5703125" bestFit="1" customWidth="1"/>
    <col min="3834" max="3834" width="15.85546875" bestFit="1" customWidth="1"/>
    <col min="3835" max="3835" width="17" bestFit="1" customWidth="1"/>
    <col min="3836" max="3836" width="15.42578125" bestFit="1" customWidth="1"/>
    <col min="3837" max="3837" width="18" bestFit="1" customWidth="1"/>
    <col min="3838" max="3838" width="15.42578125" bestFit="1" customWidth="1"/>
    <col min="3839" max="3839" width="14" bestFit="1" customWidth="1"/>
    <col min="3840" max="3840" width="15.42578125" bestFit="1" customWidth="1"/>
    <col min="3841" max="3841" width="14.5703125" bestFit="1" customWidth="1"/>
    <col min="3842" max="3842" width="16.140625" bestFit="1" customWidth="1"/>
    <col min="3843" max="3843" width="15.42578125" bestFit="1" customWidth="1"/>
    <col min="3844" max="3844" width="17.7109375" bestFit="1" customWidth="1"/>
    <col min="3845" max="3845" width="9.85546875" bestFit="1" customWidth="1"/>
    <col min="3846" max="3846" width="13.5703125" bestFit="1" customWidth="1"/>
    <col min="3847" max="3847" width="15.42578125" bestFit="1" customWidth="1"/>
    <col min="3848" max="3848" width="14" bestFit="1" customWidth="1"/>
    <col min="3849" max="3849" width="16.7109375" bestFit="1" customWidth="1"/>
    <col min="3850" max="3850" width="15.42578125" bestFit="1" customWidth="1"/>
    <col min="3851" max="3851" width="12.140625" bestFit="1" customWidth="1"/>
    <col min="3852" max="3852" width="11.28515625" bestFit="1" customWidth="1"/>
    <col min="3853" max="3853" width="14.7109375" bestFit="1" customWidth="1"/>
    <col min="3854" max="3854" width="16.42578125" bestFit="1" customWidth="1"/>
    <col min="3855" max="3855" width="15.42578125" bestFit="1" customWidth="1"/>
    <col min="3856" max="3856" width="12.5703125" bestFit="1" customWidth="1"/>
    <col min="3857" max="3857" width="16.28515625" bestFit="1" customWidth="1"/>
    <col min="3858" max="3858" width="15.140625" bestFit="1" customWidth="1"/>
    <col min="3859" max="3859" width="15.42578125" bestFit="1" customWidth="1"/>
    <col min="3860" max="3860" width="12.140625" bestFit="1" customWidth="1"/>
    <col min="3861" max="3861" width="12.42578125" bestFit="1" customWidth="1"/>
    <col min="3862" max="3862" width="15.42578125" bestFit="1" customWidth="1"/>
    <col min="3863" max="3863" width="16.28515625" bestFit="1" customWidth="1"/>
    <col min="3864" max="3864" width="15.42578125" bestFit="1" customWidth="1"/>
    <col min="3865" max="3865" width="12.85546875" bestFit="1" customWidth="1"/>
    <col min="3866" max="3866" width="14.42578125" bestFit="1" customWidth="1"/>
    <col min="3867" max="3867" width="15.42578125" bestFit="1" customWidth="1"/>
    <col min="3868" max="3868" width="18.42578125" bestFit="1" customWidth="1"/>
    <col min="3869" max="3869" width="15.42578125" bestFit="1" customWidth="1"/>
    <col min="3870" max="3870" width="18.28515625" bestFit="1" customWidth="1"/>
    <col min="3871" max="3871" width="11.85546875" bestFit="1" customWidth="1"/>
    <col min="3872" max="3872" width="15.42578125" bestFit="1" customWidth="1"/>
    <col min="3873" max="3873" width="14.42578125" bestFit="1" customWidth="1"/>
    <col min="3874" max="3874" width="11.42578125" bestFit="1" customWidth="1"/>
    <col min="3875" max="3875" width="15.42578125" bestFit="1" customWidth="1"/>
    <col min="3876" max="3876" width="17.85546875" bestFit="1" customWidth="1"/>
    <col min="3877" max="3877" width="12" bestFit="1" customWidth="1"/>
    <col min="3878" max="3878" width="15.28515625" bestFit="1" customWidth="1"/>
    <col min="3879" max="3879" width="12.85546875" bestFit="1" customWidth="1"/>
    <col min="3880" max="3880" width="15.42578125" bestFit="1" customWidth="1"/>
    <col min="3881" max="3881" width="15.140625" bestFit="1" customWidth="1"/>
    <col min="3882" max="3882" width="14" bestFit="1" customWidth="1"/>
    <col min="3883" max="3883" width="16.7109375" bestFit="1" customWidth="1"/>
    <col min="3884" max="3884" width="15.42578125" bestFit="1" customWidth="1"/>
    <col min="3885" max="3885" width="12.140625" bestFit="1" customWidth="1"/>
    <col min="3886" max="3886" width="15.42578125" bestFit="1" customWidth="1"/>
    <col min="3887" max="3887" width="12.140625" bestFit="1" customWidth="1"/>
    <col min="3888" max="3888" width="17.28515625" bestFit="1" customWidth="1"/>
    <col min="3889" max="3889" width="16.28515625" bestFit="1" customWidth="1"/>
    <col min="3890" max="3890" width="14.5703125" bestFit="1" customWidth="1"/>
    <col min="3891" max="3891" width="11.7109375" bestFit="1" customWidth="1"/>
    <col min="3892" max="3892" width="15.42578125" bestFit="1" customWidth="1"/>
    <col min="3893" max="3893" width="13.7109375" bestFit="1" customWidth="1"/>
    <col min="3894" max="3894" width="14.28515625" bestFit="1" customWidth="1"/>
    <col min="3895" max="3895" width="12.42578125" bestFit="1" customWidth="1"/>
    <col min="3896" max="3896" width="15.42578125" bestFit="1" customWidth="1"/>
    <col min="3897" max="3897" width="14.7109375" bestFit="1" customWidth="1"/>
    <col min="3898" max="3898" width="15.140625" bestFit="1" customWidth="1"/>
    <col min="3899" max="3899" width="15.42578125" bestFit="1" customWidth="1"/>
    <col min="3900" max="3900" width="12.28515625" bestFit="1" customWidth="1"/>
    <col min="3901" max="3901" width="15.42578125" bestFit="1" customWidth="1"/>
    <col min="3902" max="3902" width="16.7109375" bestFit="1" customWidth="1"/>
    <col min="3903" max="3903" width="16.140625" bestFit="1" customWidth="1"/>
    <col min="3904" max="3904" width="13.28515625" bestFit="1" customWidth="1"/>
    <col min="3905" max="3905" width="12.28515625" bestFit="1" customWidth="1"/>
    <col min="3906" max="3906" width="15.42578125" bestFit="1" customWidth="1"/>
    <col min="3907" max="3907" width="15" bestFit="1" customWidth="1"/>
    <col min="3908" max="3908" width="9.5703125" bestFit="1" customWidth="1"/>
    <col min="3909" max="3909" width="12" bestFit="1" customWidth="1"/>
    <col min="3910" max="3910" width="13.140625" bestFit="1" customWidth="1"/>
    <col min="3911" max="3911" width="14.42578125" bestFit="1" customWidth="1"/>
    <col min="3912" max="3912" width="15.42578125" bestFit="1" customWidth="1"/>
    <col min="3913" max="3913" width="12.5703125" bestFit="1" customWidth="1"/>
    <col min="3914" max="3914" width="15.42578125" bestFit="1" customWidth="1"/>
    <col min="3915" max="3915" width="14.42578125" bestFit="1" customWidth="1"/>
    <col min="3916" max="3916" width="15" bestFit="1" customWidth="1"/>
    <col min="3917" max="3917" width="15.42578125" bestFit="1" customWidth="1"/>
    <col min="3918" max="3918" width="18.28515625" bestFit="1" customWidth="1"/>
    <col min="3919" max="3919" width="15.42578125" bestFit="1" customWidth="1"/>
    <col min="3920" max="3920" width="13.140625" bestFit="1" customWidth="1"/>
    <col min="3921" max="3921" width="15.42578125" bestFit="1" customWidth="1"/>
    <col min="3922" max="3922" width="15.140625" bestFit="1" customWidth="1"/>
    <col min="3923" max="3923" width="15.42578125" bestFit="1" customWidth="1"/>
    <col min="3924" max="3924" width="13.5703125" bestFit="1" customWidth="1"/>
    <col min="3925" max="3925" width="15.28515625" bestFit="1" customWidth="1"/>
    <col min="3926" max="3926" width="17.28515625" bestFit="1" customWidth="1"/>
    <col min="3927" max="3927" width="15.42578125" bestFit="1" customWidth="1"/>
    <col min="3928" max="3928" width="12.140625" bestFit="1" customWidth="1"/>
    <col min="3929" max="3929" width="15.28515625" bestFit="1" customWidth="1"/>
    <col min="3930" max="3930" width="15.42578125" bestFit="1" customWidth="1"/>
    <col min="3931" max="3931" width="14.7109375" bestFit="1" customWidth="1"/>
    <col min="3932" max="3932" width="18.42578125" bestFit="1" customWidth="1"/>
    <col min="3933" max="3933" width="15.42578125" bestFit="1" customWidth="1"/>
    <col min="3934" max="3934" width="13.28515625" bestFit="1" customWidth="1"/>
    <col min="3935" max="3935" width="12.7109375" bestFit="1" customWidth="1"/>
    <col min="3936" max="3936" width="15.42578125" bestFit="1" customWidth="1"/>
    <col min="3937" max="3937" width="14.85546875" bestFit="1" customWidth="1"/>
    <col min="3938" max="3938" width="15.85546875" bestFit="1" customWidth="1"/>
    <col min="3939" max="3939" width="15.42578125" bestFit="1" customWidth="1"/>
    <col min="3940" max="3940" width="12.140625" bestFit="1" customWidth="1"/>
    <col min="3941" max="3941" width="15.42578125" bestFit="1" customWidth="1"/>
    <col min="3942" max="3942" width="12.5703125" bestFit="1" customWidth="1"/>
    <col min="3943" max="3943" width="14.28515625" bestFit="1" customWidth="1"/>
    <col min="3944" max="3944" width="15.42578125" bestFit="1" customWidth="1"/>
    <col min="3945" max="3945" width="12.85546875" bestFit="1" customWidth="1"/>
    <col min="3946" max="3946" width="13.28515625" bestFit="1" customWidth="1"/>
    <col min="3947" max="3947" width="13.7109375" bestFit="1" customWidth="1"/>
    <col min="3948" max="3948" width="15.28515625" bestFit="1" customWidth="1"/>
    <col min="3949" max="3949" width="16.5703125" bestFit="1" customWidth="1"/>
    <col min="3950" max="3950" width="15.42578125" bestFit="1" customWidth="1"/>
    <col min="3951" max="3951" width="14.28515625" bestFit="1" customWidth="1"/>
    <col min="3952" max="3952" width="16.28515625" bestFit="1" customWidth="1"/>
    <col min="3953" max="3953" width="15.42578125" bestFit="1" customWidth="1"/>
    <col min="3954" max="3954" width="12.5703125" bestFit="1" customWidth="1"/>
    <col min="3955" max="3955" width="15" bestFit="1" customWidth="1"/>
    <col min="3956" max="3956" width="15.42578125" bestFit="1" customWidth="1"/>
    <col min="3957" max="3957" width="14.140625" bestFit="1" customWidth="1"/>
    <col min="3958" max="3958" width="14.85546875" bestFit="1" customWidth="1"/>
    <col min="3959" max="3959" width="15.42578125" bestFit="1" customWidth="1"/>
    <col min="3960" max="3960" width="12.85546875" bestFit="1" customWidth="1"/>
    <col min="3961" max="3961" width="14.7109375" bestFit="1" customWidth="1"/>
    <col min="3962" max="3962" width="15.42578125" bestFit="1" customWidth="1"/>
    <col min="3963" max="3963" width="12.140625" bestFit="1" customWidth="1"/>
    <col min="3964" max="3964" width="17" bestFit="1" customWidth="1"/>
    <col min="3965" max="3965" width="11.5703125" bestFit="1" customWidth="1"/>
    <col min="3966" max="3966" width="15.85546875" bestFit="1" customWidth="1"/>
    <col min="3967" max="3967" width="15.42578125" bestFit="1" customWidth="1"/>
    <col min="3968" max="3968" width="14.5703125" bestFit="1" customWidth="1"/>
    <col min="3969" max="3969" width="15.42578125" bestFit="1" customWidth="1"/>
    <col min="3970" max="3970" width="12.28515625" bestFit="1" customWidth="1"/>
    <col min="3971" max="3971" width="15.85546875" bestFit="1" customWidth="1"/>
    <col min="3972" max="3972" width="11.5703125" bestFit="1" customWidth="1"/>
    <col min="3973" max="3973" width="15.42578125" bestFit="1" customWidth="1"/>
    <col min="3974" max="3974" width="14.7109375" bestFit="1" customWidth="1"/>
    <col min="3975" max="3975" width="16.85546875" bestFit="1" customWidth="1"/>
    <col min="3976" max="3976" width="14.140625" bestFit="1" customWidth="1"/>
    <col min="3977" max="3977" width="15.42578125" bestFit="1" customWidth="1"/>
    <col min="3978" max="3978" width="15.5703125" bestFit="1" customWidth="1"/>
    <col min="3979" max="3979" width="11.5703125" bestFit="1" customWidth="1"/>
    <col min="3980" max="3980" width="14.140625" bestFit="1" customWidth="1"/>
    <col min="3981" max="3981" width="15.42578125" bestFit="1" customWidth="1"/>
    <col min="3982" max="3982" width="15.140625" bestFit="1" customWidth="1"/>
    <col min="3983" max="3983" width="11" bestFit="1" customWidth="1"/>
    <col min="3984" max="3984" width="15.7109375" bestFit="1" customWidth="1"/>
    <col min="3985" max="3985" width="14.42578125" bestFit="1" customWidth="1"/>
    <col min="3986" max="3986" width="15.42578125" bestFit="1" customWidth="1"/>
    <col min="3987" max="3987" width="13.7109375" bestFit="1" customWidth="1"/>
    <col min="3988" max="3988" width="14.5703125" bestFit="1" customWidth="1"/>
    <col min="3989" max="3989" width="15.42578125" bestFit="1" customWidth="1"/>
    <col min="3990" max="3990" width="15" bestFit="1" customWidth="1"/>
    <col min="3991" max="3991" width="19.85546875" bestFit="1" customWidth="1"/>
    <col min="3992" max="3992" width="12.85546875" bestFit="1" customWidth="1"/>
    <col min="3993" max="3993" width="13.7109375" bestFit="1" customWidth="1"/>
    <col min="3994" max="3994" width="18.42578125" bestFit="1" customWidth="1"/>
    <col min="3995" max="3995" width="15.42578125" bestFit="1" customWidth="1"/>
    <col min="3996" max="3996" width="15" bestFit="1" customWidth="1"/>
    <col min="3997" max="3997" width="15.42578125" bestFit="1" customWidth="1"/>
    <col min="3998" max="3998" width="15.7109375" bestFit="1" customWidth="1"/>
    <col min="3999" max="3999" width="12.85546875" bestFit="1" customWidth="1"/>
    <col min="4000" max="4000" width="15.42578125" bestFit="1" customWidth="1"/>
    <col min="4001" max="4001" width="12.140625" bestFit="1" customWidth="1"/>
    <col min="4002" max="4002" width="15.42578125" bestFit="1" customWidth="1"/>
    <col min="4003" max="4003" width="18" bestFit="1" customWidth="1"/>
    <col min="4004" max="4004" width="15" bestFit="1" customWidth="1"/>
    <col min="4005" max="4005" width="14.42578125" bestFit="1" customWidth="1"/>
    <col min="4006" max="4006" width="14.7109375" bestFit="1" customWidth="1"/>
    <col min="4007" max="4007" width="15.42578125" bestFit="1" customWidth="1"/>
    <col min="4008" max="4008" width="15.140625" bestFit="1" customWidth="1"/>
    <col min="4009" max="4009" width="15.42578125" bestFit="1" customWidth="1"/>
    <col min="4010" max="4010" width="12.85546875" bestFit="1" customWidth="1"/>
    <col min="4011" max="4011" width="11.28515625" bestFit="1" customWidth="1"/>
    <col min="4012" max="4012" width="10.7109375" bestFit="1" customWidth="1"/>
    <col min="4013" max="4013" width="11.5703125" bestFit="1" customWidth="1"/>
    <col min="4014" max="4014" width="15.140625" bestFit="1" customWidth="1"/>
    <col min="4015" max="4015" width="16.5703125" bestFit="1" customWidth="1"/>
    <col min="4016" max="4016" width="15.42578125" bestFit="1" customWidth="1"/>
    <col min="4017" max="4017" width="14.7109375" bestFit="1" customWidth="1"/>
    <col min="4018" max="4018" width="12.28515625" bestFit="1" customWidth="1"/>
    <col min="4019" max="4019" width="15.42578125" bestFit="1" customWidth="1"/>
    <col min="4020" max="4020" width="18.140625" bestFit="1" customWidth="1"/>
    <col min="4021" max="4021" width="15.42578125" bestFit="1" customWidth="1"/>
    <col min="4022" max="4022" width="14.5703125" bestFit="1" customWidth="1"/>
    <col min="4023" max="4023" width="15.42578125" bestFit="1" customWidth="1"/>
    <col min="4024" max="4024" width="16.7109375" bestFit="1" customWidth="1"/>
    <col min="4025" max="4025" width="15" bestFit="1" customWidth="1"/>
    <col min="4026" max="4026" width="15.42578125" bestFit="1" customWidth="1"/>
    <col min="4027" max="4027" width="12.140625" bestFit="1" customWidth="1"/>
    <col min="4028" max="4028" width="15.7109375" bestFit="1" customWidth="1"/>
    <col min="4029" max="4029" width="15.42578125" bestFit="1" customWidth="1"/>
    <col min="4030" max="4030" width="12.85546875" bestFit="1" customWidth="1"/>
    <col min="4031" max="4031" width="14.140625" bestFit="1" customWidth="1"/>
    <col min="4032" max="4032" width="12.5703125" bestFit="1" customWidth="1"/>
    <col min="4033" max="4033" width="19" bestFit="1" customWidth="1"/>
    <col min="4034" max="4034" width="15.42578125" bestFit="1" customWidth="1"/>
    <col min="4035" max="4035" width="12.140625" bestFit="1" customWidth="1"/>
    <col min="4036" max="4036" width="17" bestFit="1" customWidth="1"/>
    <col min="4037" max="4037" width="15.85546875" bestFit="1" customWidth="1"/>
    <col min="4038" max="4038" width="11.7109375" bestFit="1" customWidth="1"/>
    <col min="4039" max="4039" width="15.42578125" bestFit="1" customWidth="1"/>
    <col min="4040" max="4040" width="19.140625" bestFit="1" customWidth="1"/>
    <col min="4041" max="4041" width="12.140625" bestFit="1" customWidth="1"/>
    <col min="4042" max="4042" width="15.5703125" bestFit="1" customWidth="1"/>
    <col min="4043" max="4043" width="15.42578125" bestFit="1" customWidth="1"/>
    <col min="4044" max="4044" width="21.85546875" bestFit="1" customWidth="1"/>
    <col min="4045" max="4045" width="14.42578125" bestFit="1" customWidth="1"/>
    <col min="4046" max="4046" width="13.85546875" bestFit="1" customWidth="1"/>
    <col min="4047" max="4047" width="15.140625" bestFit="1" customWidth="1"/>
    <col min="4048" max="4048" width="15.42578125" bestFit="1" customWidth="1"/>
    <col min="4049" max="4049" width="16.7109375" bestFit="1" customWidth="1"/>
    <col min="4050" max="4050" width="14.140625" bestFit="1" customWidth="1"/>
    <col min="4051" max="4051" width="12.28515625" bestFit="1" customWidth="1"/>
    <col min="4052" max="4052" width="15.42578125" bestFit="1" customWidth="1"/>
    <col min="4053" max="4053" width="12.140625" bestFit="1" customWidth="1"/>
    <col min="4054" max="4054" width="15.42578125" bestFit="1" customWidth="1"/>
    <col min="4055" max="4055" width="17.7109375" bestFit="1" customWidth="1"/>
    <col min="4056" max="4056" width="15.140625" bestFit="1" customWidth="1"/>
    <col min="4057" max="4057" width="12.42578125" bestFit="1" customWidth="1"/>
    <col min="4058" max="4058" width="15.42578125" bestFit="1" customWidth="1"/>
    <col min="4059" max="4059" width="13.5703125" bestFit="1" customWidth="1"/>
    <col min="4060" max="4060" width="15.42578125" bestFit="1" customWidth="1"/>
    <col min="4061" max="4061" width="18.5703125" bestFit="1" customWidth="1"/>
    <col min="4062" max="4062" width="16" bestFit="1" customWidth="1"/>
    <col min="4063" max="4063" width="12.28515625" bestFit="1" customWidth="1"/>
    <col min="4064" max="4064" width="14.7109375" bestFit="1" customWidth="1"/>
    <col min="4065" max="4065" width="16.85546875" bestFit="1" customWidth="1"/>
    <col min="4066" max="4066" width="15.140625" bestFit="1" customWidth="1"/>
    <col min="4067" max="4067" width="15.42578125" bestFit="1" customWidth="1"/>
    <col min="4068" max="4068" width="14.5703125" bestFit="1" customWidth="1"/>
    <col min="4069" max="4069" width="14.7109375" bestFit="1" customWidth="1"/>
    <col min="4070" max="4070" width="14.140625" bestFit="1" customWidth="1"/>
    <col min="4071" max="4071" width="14.5703125" bestFit="1" customWidth="1"/>
    <col min="4072" max="4072" width="15.42578125" bestFit="1" customWidth="1"/>
    <col min="4073" max="4073" width="14.28515625" bestFit="1" customWidth="1"/>
    <col min="4074" max="4074" width="13.7109375" bestFit="1" customWidth="1"/>
    <col min="4075" max="4075" width="15.42578125" bestFit="1" customWidth="1"/>
    <col min="4076" max="4076" width="12.140625" bestFit="1" customWidth="1"/>
    <col min="4077" max="4077" width="15.42578125" bestFit="1" customWidth="1"/>
    <col min="4078" max="4078" width="15.140625" bestFit="1" customWidth="1"/>
    <col min="4079" max="4079" width="15.42578125" bestFit="1" customWidth="1"/>
    <col min="4080" max="4080" width="13.7109375" bestFit="1" customWidth="1"/>
    <col min="4081" max="4081" width="16.28515625" bestFit="1" customWidth="1"/>
    <col min="4082" max="4082" width="17" bestFit="1" customWidth="1"/>
    <col min="4083" max="4083" width="15.140625" bestFit="1" customWidth="1"/>
    <col min="4084" max="4084" width="14.140625" bestFit="1" customWidth="1"/>
    <col min="4085" max="4085" width="15.42578125" bestFit="1" customWidth="1"/>
    <col min="4086" max="4086" width="14.5703125" bestFit="1" customWidth="1"/>
    <col min="4087" max="4087" width="16.140625" bestFit="1" customWidth="1"/>
    <col min="4088" max="4088" width="12.7109375" bestFit="1" customWidth="1"/>
    <col min="4089" max="4089" width="14.42578125" bestFit="1" customWidth="1"/>
    <col min="4090" max="4090" width="14.28515625" bestFit="1" customWidth="1"/>
    <col min="4091" max="4091" width="12.85546875" bestFit="1" customWidth="1"/>
    <col min="4092" max="4092" width="14.28515625" bestFit="1" customWidth="1"/>
    <col min="4093" max="4093" width="15.42578125" bestFit="1" customWidth="1"/>
    <col min="4094" max="4094" width="13.7109375" bestFit="1" customWidth="1"/>
    <col min="4095" max="4095" width="15" bestFit="1" customWidth="1"/>
    <col min="4096" max="4096" width="19" bestFit="1" customWidth="1"/>
    <col min="4097" max="4097" width="15.42578125" bestFit="1" customWidth="1"/>
    <col min="4098" max="4098" width="14.7109375" bestFit="1" customWidth="1"/>
    <col min="4099" max="4099" width="15" bestFit="1" customWidth="1"/>
    <col min="4100" max="4100" width="11.28515625" bestFit="1" customWidth="1"/>
    <col min="4101" max="4101" width="13.85546875" bestFit="1" customWidth="1"/>
    <col min="4102" max="4102" width="15.42578125" bestFit="1" customWidth="1"/>
    <col min="4103" max="4103" width="12.140625" bestFit="1" customWidth="1"/>
    <col min="4104" max="4104" width="13.7109375" bestFit="1" customWidth="1"/>
    <col min="4105" max="4105" width="13.42578125" bestFit="1" customWidth="1"/>
    <col min="4106" max="4106" width="14.42578125" bestFit="1" customWidth="1"/>
    <col min="4107" max="4107" width="15.42578125" bestFit="1" customWidth="1"/>
    <col min="4108" max="4108" width="12.140625" bestFit="1" customWidth="1"/>
    <col min="4109" max="4109" width="13.85546875" bestFit="1" customWidth="1"/>
    <col min="4110" max="4110" width="12.140625" bestFit="1" customWidth="1"/>
    <col min="4111" max="4111" width="14.7109375" bestFit="1" customWidth="1"/>
    <col min="4112" max="4112" width="15.42578125" bestFit="1" customWidth="1"/>
    <col min="4113" max="4113" width="13.7109375" bestFit="1" customWidth="1"/>
    <col min="4114" max="4114" width="11.5703125" bestFit="1" customWidth="1"/>
    <col min="4115" max="4115" width="17.42578125" bestFit="1" customWidth="1"/>
    <col min="4116" max="4116" width="15.42578125" bestFit="1" customWidth="1"/>
    <col min="4117" max="4117" width="14.42578125" bestFit="1" customWidth="1"/>
    <col min="4118" max="4118" width="10.7109375" bestFit="1" customWidth="1"/>
    <col min="4119" max="4119" width="15.140625" bestFit="1" customWidth="1"/>
    <col min="4120" max="4120" width="10.7109375" bestFit="1" customWidth="1"/>
    <col min="4121" max="4121" width="11.85546875" bestFit="1" customWidth="1"/>
    <col min="4122" max="4122" width="15.42578125" bestFit="1" customWidth="1"/>
    <col min="4123" max="4123" width="14.5703125" bestFit="1" customWidth="1"/>
    <col min="4124" max="4124" width="10.5703125" bestFit="1" customWidth="1"/>
    <col min="4125" max="4125" width="15.42578125" bestFit="1" customWidth="1"/>
    <col min="4126" max="4126" width="16.28515625" bestFit="1" customWidth="1"/>
    <col min="4127" max="4127" width="14.28515625" bestFit="1" customWidth="1"/>
    <col min="4128" max="4128" width="12.42578125" bestFit="1" customWidth="1"/>
    <col min="4129" max="4129" width="15.42578125" bestFit="1" customWidth="1"/>
    <col min="4130" max="4130" width="16" bestFit="1" customWidth="1"/>
    <col min="4131" max="4131" width="11.5703125" bestFit="1" customWidth="1"/>
    <col min="4132" max="4132" width="16" bestFit="1" customWidth="1"/>
    <col min="4133" max="4133" width="11.7109375" bestFit="1" customWidth="1"/>
    <col min="4134" max="4134" width="15.42578125" bestFit="1" customWidth="1"/>
    <col min="4135" max="4135" width="18.7109375" bestFit="1" customWidth="1"/>
    <col min="4136" max="4136" width="12.7109375" bestFit="1" customWidth="1"/>
    <col min="4137" max="4137" width="15.42578125" bestFit="1" customWidth="1"/>
    <col min="4138" max="4138" width="12.140625" bestFit="1" customWidth="1"/>
    <col min="4139" max="4139" width="11.28515625" bestFit="1" customWidth="1"/>
    <col min="4140" max="4140" width="18.28515625" bestFit="1" customWidth="1"/>
    <col min="4141" max="4141" width="15.42578125" bestFit="1" customWidth="1"/>
    <col min="4142" max="4142" width="17.42578125" bestFit="1" customWidth="1"/>
    <col min="4143" max="4143" width="15.42578125" bestFit="1" customWidth="1"/>
    <col min="4144" max="4144" width="14.7109375" bestFit="1" customWidth="1"/>
    <col min="4145" max="4145" width="15.85546875" bestFit="1" customWidth="1"/>
    <col min="4146" max="4146" width="17.5703125" bestFit="1" customWidth="1"/>
    <col min="4147" max="4147" width="18" bestFit="1" customWidth="1"/>
    <col min="4148" max="4148" width="14" bestFit="1" customWidth="1"/>
    <col min="4149" max="4149" width="15.42578125" bestFit="1" customWidth="1"/>
    <col min="4150" max="4150" width="13.7109375" bestFit="1" customWidth="1"/>
    <col min="4151" max="4151" width="14.5703125" bestFit="1" customWidth="1"/>
    <col min="4152" max="4152" width="15.42578125" bestFit="1" customWidth="1"/>
    <col min="4153" max="4153" width="17" bestFit="1" customWidth="1"/>
    <col min="4154" max="4154" width="12" bestFit="1" customWidth="1"/>
    <col min="4155" max="4155" width="15.42578125" bestFit="1" customWidth="1"/>
    <col min="4156" max="4156" width="18.7109375" bestFit="1" customWidth="1"/>
    <col min="4157" max="4157" width="13.140625" bestFit="1" customWidth="1"/>
    <col min="4158" max="4158" width="14.140625" bestFit="1" customWidth="1"/>
    <col min="4159" max="4159" width="15.42578125" bestFit="1" customWidth="1"/>
    <col min="4160" max="4160" width="13.42578125" bestFit="1" customWidth="1"/>
    <col min="4161" max="4161" width="15.7109375" bestFit="1" customWidth="1"/>
    <col min="4162" max="4162" width="13.28515625" bestFit="1" customWidth="1"/>
    <col min="4163" max="4163" width="18.28515625" bestFit="1" customWidth="1"/>
    <col min="4164" max="4164" width="15.42578125" bestFit="1" customWidth="1"/>
    <col min="4165" max="4165" width="15.28515625" bestFit="1" customWidth="1"/>
    <col min="4166" max="4166" width="13.5703125" bestFit="1" customWidth="1"/>
    <col min="4167" max="4167" width="14.5703125" bestFit="1" customWidth="1"/>
    <col min="4168" max="4168" width="15.42578125" bestFit="1" customWidth="1"/>
    <col min="4169" max="4169" width="15.5703125" bestFit="1" customWidth="1"/>
    <col min="4170" max="4170" width="18.140625" bestFit="1" customWidth="1"/>
    <col min="4171" max="4171" width="13.5703125" bestFit="1" customWidth="1"/>
    <col min="4172" max="4172" width="11.42578125" bestFit="1" customWidth="1"/>
    <col min="4173" max="4173" width="15.140625" bestFit="1" customWidth="1"/>
    <col min="4174" max="4174" width="12.28515625" bestFit="1" customWidth="1"/>
    <col min="4175" max="4175" width="11.85546875" bestFit="1" customWidth="1"/>
    <col min="4176" max="4176" width="16.85546875" bestFit="1" customWidth="1"/>
    <col min="4177" max="4177" width="15.42578125" bestFit="1" customWidth="1"/>
    <col min="4178" max="4178" width="17" bestFit="1" customWidth="1"/>
    <col min="4179" max="4179" width="15.42578125" bestFit="1" customWidth="1"/>
    <col min="4180" max="4180" width="16.28515625" bestFit="1" customWidth="1"/>
    <col min="4181" max="4181" width="15.42578125" bestFit="1" customWidth="1"/>
    <col min="4182" max="4182" width="15.28515625" bestFit="1" customWidth="1"/>
    <col min="4183" max="4183" width="12" bestFit="1" customWidth="1"/>
    <col min="4184" max="4184" width="15.140625" bestFit="1" customWidth="1"/>
    <col min="4185" max="4185" width="16.7109375" bestFit="1" customWidth="1"/>
    <col min="4186" max="4186" width="12.7109375" bestFit="1" customWidth="1"/>
    <col min="4187" max="4187" width="15.42578125" bestFit="1" customWidth="1"/>
    <col min="4188" max="4188" width="17.85546875" bestFit="1" customWidth="1"/>
    <col min="4189" max="4189" width="12.28515625" bestFit="1" customWidth="1"/>
    <col min="4190" max="4190" width="15.140625" bestFit="1" customWidth="1"/>
    <col min="4191" max="4191" width="15.42578125" bestFit="1" customWidth="1"/>
    <col min="4192" max="4192" width="15.28515625" bestFit="1" customWidth="1"/>
    <col min="4193" max="4193" width="16.7109375" bestFit="1" customWidth="1"/>
    <col min="4194" max="4194" width="12.42578125" bestFit="1" customWidth="1"/>
    <col min="4195" max="4195" width="17.5703125" bestFit="1" customWidth="1"/>
    <col min="4196" max="4196" width="16" bestFit="1" customWidth="1"/>
    <col min="4197" max="4197" width="15.42578125" bestFit="1" customWidth="1"/>
    <col min="4198" max="4199" width="14.42578125" bestFit="1" customWidth="1"/>
    <col min="4200" max="4200" width="15.42578125" bestFit="1" customWidth="1"/>
    <col min="4201" max="4201" width="13.7109375" bestFit="1" customWidth="1"/>
    <col min="4202" max="4202" width="13.5703125" bestFit="1" customWidth="1"/>
    <col min="4203" max="4203" width="13.28515625" bestFit="1" customWidth="1"/>
    <col min="4204" max="4204" width="15.42578125" bestFit="1" customWidth="1"/>
    <col min="4205" max="4205" width="14.140625" bestFit="1" customWidth="1"/>
    <col min="4206" max="4206" width="13.5703125" bestFit="1" customWidth="1"/>
    <col min="4207" max="4207" width="15.42578125" bestFit="1" customWidth="1"/>
    <col min="4208" max="4208" width="12.140625" bestFit="1" customWidth="1"/>
    <col min="4209" max="4209" width="14.85546875" bestFit="1" customWidth="1"/>
    <col min="4210" max="4210" width="15.42578125" bestFit="1" customWidth="1"/>
    <col min="4211" max="4211" width="15.5703125" bestFit="1" customWidth="1"/>
    <col min="4212" max="4212" width="14" bestFit="1" customWidth="1"/>
    <col min="4213" max="4213" width="13.5703125" bestFit="1" customWidth="1"/>
    <col min="4214" max="4214" width="15.42578125" bestFit="1" customWidth="1"/>
    <col min="4215" max="4215" width="12.140625" bestFit="1" customWidth="1"/>
    <col min="4216" max="4216" width="12.7109375" bestFit="1" customWidth="1"/>
    <col min="4217" max="4217" width="13.7109375" bestFit="1" customWidth="1"/>
    <col min="4218" max="4218" width="14.5703125" bestFit="1" customWidth="1"/>
    <col min="4219" max="4219" width="15.42578125" bestFit="1" customWidth="1"/>
    <col min="4220" max="4220" width="16" bestFit="1" customWidth="1"/>
    <col min="4221" max="4221" width="18.42578125" bestFit="1" customWidth="1"/>
    <col min="4222" max="4222" width="12.5703125" bestFit="1" customWidth="1"/>
    <col min="4223" max="4223" width="16.7109375" bestFit="1" customWidth="1"/>
    <col min="4224" max="4224" width="15.42578125" bestFit="1" customWidth="1"/>
    <col min="4225" max="4225" width="16.7109375" bestFit="1" customWidth="1"/>
    <col min="4226" max="4226" width="13.42578125" bestFit="1" customWidth="1"/>
    <col min="4227" max="4227" width="12.28515625" bestFit="1" customWidth="1"/>
    <col min="4228" max="4228" width="14" bestFit="1" customWidth="1"/>
    <col min="4229" max="4229" width="12.28515625" bestFit="1" customWidth="1"/>
    <col min="4230" max="4230" width="15.42578125" bestFit="1" customWidth="1"/>
    <col min="4231" max="4231" width="15.7109375" bestFit="1" customWidth="1"/>
    <col min="4232" max="4232" width="15.42578125" bestFit="1" customWidth="1"/>
    <col min="4233" max="4233" width="12.85546875" bestFit="1" customWidth="1"/>
    <col min="4234" max="4234" width="15.42578125" bestFit="1" customWidth="1"/>
    <col min="4235" max="4235" width="12.42578125" bestFit="1" customWidth="1"/>
    <col min="4236" max="4236" width="15.42578125" bestFit="1" customWidth="1"/>
    <col min="4237" max="4237" width="16" bestFit="1" customWidth="1"/>
    <col min="4238" max="4238" width="15.5703125" bestFit="1" customWidth="1"/>
    <col min="4239" max="4239" width="16.7109375" bestFit="1" customWidth="1"/>
    <col min="4240" max="4240" width="15.42578125" bestFit="1" customWidth="1"/>
    <col min="4241" max="4241" width="12.7109375" bestFit="1" customWidth="1"/>
    <col min="4242" max="4242" width="13.85546875" bestFit="1" customWidth="1"/>
    <col min="4243" max="4243" width="9.7109375" bestFit="1" customWidth="1"/>
    <col min="4244" max="4244" width="13.140625" bestFit="1" customWidth="1"/>
    <col min="4245" max="4245" width="14" bestFit="1" customWidth="1"/>
    <col min="4246" max="4246" width="15.42578125" bestFit="1" customWidth="1"/>
    <col min="4247" max="4247" width="16.85546875" bestFit="1" customWidth="1"/>
    <col min="4248" max="4248" width="18.140625" bestFit="1" customWidth="1"/>
    <col min="4249" max="4249" width="12.7109375" bestFit="1" customWidth="1"/>
    <col min="4250" max="4250" width="11" bestFit="1" customWidth="1"/>
    <col min="4251" max="4251" width="11.28515625" bestFit="1" customWidth="1"/>
    <col min="4252" max="4252" width="15.42578125" bestFit="1" customWidth="1"/>
    <col min="4253" max="4253" width="12.140625" bestFit="1" customWidth="1"/>
    <col min="4254" max="4254" width="14.85546875" bestFit="1" customWidth="1"/>
    <col min="4255" max="4255" width="12.42578125" bestFit="1" customWidth="1"/>
    <col min="4256" max="4256" width="15.140625" bestFit="1" customWidth="1"/>
    <col min="4257" max="4257" width="15.42578125" bestFit="1" customWidth="1"/>
    <col min="4258" max="4258" width="13.28515625" bestFit="1" customWidth="1"/>
    <col min="4259" max="4259" width="15.28515625" bestFit="1" customWidth="1"/>
    <col min="4260" max="4260" width="14.28515625" bestFit="1" customWidth="1"/>
    <col min="4261" max="4261" width="14" bestFit="1" customWidth="1"/>
    <col min="4262" max="4262" width="15.42578125" bestFit="1" customWidth="1"/>
    <col min="4263" max="4263" width="15" bestFit="1" customWidth="1"/>
    <col min="4264" max="4264" width="14.7109375" bestFit="1" customWidth="1"/>
    <col min="4265" max="4265" width="11.5703125" bestFit="1" customWidth="1"/>
    <col min="4266" max="4266" width="15.42578125" bestFit="1" customWidth="1"/>
    <col min="4267" max="4267" width="14.42578125" bestFit="1" customWidth="1"/>
    <col min="4268" max="4268" width="15.28515625" bestFit="1" customWidth="1"/>
    <col min="4269" max="4269" width="15" bestFit="1" customWidth="1"/>
    <col min="4270" max="4270" width="15.42578125" bestFit="1" customWidth="1"/>
    <col min="4271" max="4271" width="12.42578125" bestFit="1" customWidth="1"/>
    <col min="4272" max="4272" width="15.42578125" bestFit="1" customWidth="1"/>
    <col min="4273" max="4273" width="18" bestFit="1" customWidth="1"/>
    <col min="4274" max="4275" width="15.42578125" bestFit="1" customWidth="1"/>
    <col min="4276" max="4276" width="12.140625" bestFit="1" customWidth="1"/>
    <col min="4277" max="4277" width="15.42578125" bestFit="1" customWidth="1"/>
    <col min="4278" max="4278" width="12.140625" bestFit="1" customWidth="1"/>
    <col min="4279" max="4279" width="11.42578125" bestFit="1" customWidth="1"/>
    <col min="4280" max="4280" width="10.7109375" bestFit="1" customWidth="1"/>
    <col min="4281" max="4281" width="11" bestFit="1" customWidth="1"/>
    <col min="4282" max="4282" width="15.42578125" bestFit="1" customWidth="1"/>
    <col min="4283" max="4283" width="18.42578125" bestFit="1" customWidth="1"/>
    <col min="4284" max="4284" width="11.28515625" bestFit="1" customWidth="1"/>
    <col min="4285" max="4285" width="13.42578125" bestFit="1" customWidth="1"/>
    <col min="4286" max="4286" width="15.42578125" bestFit="1" customWidth="1"/>
    <col min="4287" max="4287" width="12.7109375" bestFit="1" customWidth="1"/>
    <col min="4288" max="4288" width="14" bestFit="1" customWidth="1"/>
    <col min="4289" max="4289" width="15.42578125" bestFit="1" customWidth="1"/>
    <col min="4290" max="4290" width="18" bestFit="1" customWidth="1"/>
    <col min="4291" max="4291" width="15.140625" bestFit="1" customWidth="1"/>
    <col min="4292" max="4292" width="15.42578125" bestFit="1" customWidth="1"/>
    <col min="4293" max="4293" width="12.140625" bestFit="1" customWidth="1"/>
    <col min="4294" max="4294" width="15.42578125" bestFit="1" customWidth="1"/>
    <col min="4295" max="4295" width="12.5703125" bestFit="1" customWidth="1"/>
    <col min="4296" max="4296" width="16.140625" bestFit="1" customWidth="1"/>
    <col min="4297" max="4297" width="13.42578125" bestFit="1" customWidth="1"/>
    <col min="4298" max="4298" width="15.42578125" bestFit="1" customWidth="1"/>
    <col min="4299" max="4299" width="13.28515625" bestFit="1" customWidth="1"/>
    <col min="4300" max="4300" width="14.140625" bestFit="1" customWidth="1"/>
    <col min="4301" max="4301" width="15.42578125" bestFit="1" customWidth="1"/>
    <col min="4302" max="4302" width="12.85546875" bestFit="1" customWidth="1"/>
    <col min="4303" max="4303" width="15.42578125" bestFit="1" customWidth="1"/>
    <col min="4304" max="4304" width="12.140625" bestFit="1" customWidth="1"/>
    <col min="4305" max="4305" width="10.42578125" bestFit="1" customWidth="1"/>
    <col min="4306" max="4306" width="15.5703125" bestFit="1" customWidth="1"/>
    <col min="4307" max="4307" width="14" bestFit="1" customWidth="1"/>
    <col min="4308" max="4308" width="15.42578125" bestFit="1" customWidth="1"/>
    <col min="4309" max="4309" width="18.140625" bestFit="1" customWidth="1"/>
    <col min="4310" max="4310" width="17.85546875" bestFit="1" customWidth="1"/>
    <col min="4311" max="4311" width="15.7109375" bestFit="1" customWidth="1"/>
    <col min="4312" max="4312" width="15.42578125" bestFit="1" customWidth="1"/>
    <col min="4313" max="4313" width="12.140625" bestFit="1" customWidth="1"/>
    <col min="4314" max="4314" width="15.7109375" bestFit="1" customWidth="1"/>
    <col min="4315" max="4315" width="13.42578125" bestFit="1" customWidth="1"/>
    <col min="4316" max="4316" width="15.42578125" bestFit="1" customWidth="1"/>
    <col min="4317" max="4317" width="14.28515625" bestFit="1" customWidth="1"/>
    <col min="4318" max="4318" width="11.140625" bestFit="1" customWidth="1"/>
    <col min="4319" max="4319" width="17.42578125" bestFit="1" customWidth="1"/>
    <col min="4320" max="4320" width="12" bestFit="1" customWidth="1"/>
    <col min="4321" max="4321" width="16.28515625" bestFit="1" customWidth="1"/>
    <col min="4322" max="4322" width="15.42578125" bestFit="1" customWidth="1"/>
    <col min="4323" max="4323" width="12.140625" bestFit="1" customWidth="1"/>
    <col min="4324" max="4324" width="15.5703125" bestFit="1" customWidth="1"/>
    <col min="4325" max="4325" width="15.42578125" bestFit="1" customWidth="1"/>
    <col min="4326" max="4326" width="14.140625" bestFit="1" customWidth="1"/>
    <col min="4327" max="4327" width="18.140625" bestFit="1" customWidth="1"/>
    <col min="4328" max="4328" width="11.28515625" bestFit="1" customWidth="1"/>
    <col min="4329" max="4329" width="15.42578125" bestFit="1" customWidth="1"/>
    <col min="4330" max="4330" width="13.28515625" bestFit="1" customWidth="1"/>
    <col min="4331" max="4331" width="13.5703125" bestFit="1" customWidth="1"/>
    <col min="4332" max="4334" width="15.42578125" bestFit="1" customWidth="1"/>
    <col min="4335" max="4335" width="16.42578125" bestFit="1" customWidth="1"/>
    <col min="4336" max="4336" width="13.140625" bestFit="1" customWidth="1"/>
    <col min="4337" max="4337" width="11.7109375" bestFit="1" customWidth="1"/>
    <col min="4338" max="4338" width="14.5703125" bestFit="1" customWidth="1"/>
    <col min="4339" max="4339" width="15.42578125" bestFit="1" customWidth="1"/>
    <col min="4340" max="4340" width="14" bestFit="1" customWidth="1"/>
    <col min="4341" max="4341" width="17.28515625" bestFit="1" customWidth="1"/>
    <col min="4342" max="4342" width="14.140625" bestFit="1" customWidth="1"/>
    <col min="4343" max="4343" width="11.28515625" bestFit="1" customWidth="1"/>
    <col min="4344" max="4344" width="14" bestFit="1" customWidth="1"/>
    <col min="4345" max="4345" width="19.28515625" bestFit="1" customWidth="1"/>
    <col min="4346" max="4346" width="16.28515625" bestFit="1" customWidth="1"/>
    <col min="4347" max="4347" width="13.140625" bestFit="1" customWidth="1"/>
    <col min="4348" max="4348" width="15.42578125" bestFit="1" customWidth="1"/>
    <col min="4349" max="4349" width="13.28515625" bestFit="1" customWidth="1"/>
    <col min="4350" max="4350" width="15" bestFit="1" customWidth="1"/>
    <col min="4351" max="4351" width="14.42578125" bestFit="1" customWidth="1"/>
    <col min="4352" max="4352" width="15.42578125" bestFit="1" customWidth="1"/>
    <col min="4353" max="4353" width="12.140625" bestFit="1" customWidth="1"/>
    <col min="4354" max="4354" width="14.85546875" bestFit="1" customWidth="1"/>
    <col min="4355" max="4355" width="16" bestFit="1" customWidth="1"/>
    <col min="4356" max="4356" width="14.140625" bestFit="1" customWidth="1"/>
    <col min="4357" max="4357" width="13.28515625" bestFit="1" customWidth="1"/>
    <col min="4358" max="4358" width="15.42578125" bestFit="1" customWidth="1"/>
    <col min="4359" max="4359" width="16.42578125" bestFit="1" customWidth="1"/>
    <col min="4360" max="4360" width="15.42578125" bestFit="1" customWidth="1"/>
    <col min="4361" max="4361" width="16.28515625" bestFit="1" customWidth="1"/>
    <col min="4362" max="4362" width="13.5703125" bestFit="1" customWidth="1"/>
    <col min="4363" max="4363" width="15.42578125" bestFit="1" customWidth="1"/>
    <col min="4364" max="4364" width="15.140625" bestFit="1" customWidth="1"/>
    <col min="4365" max="4365" width="10.85546875" bestFit="1" customWidth="1"/>
    <col min="4366" max="4366" width="17.5703125" bestFit="1" customWidth="1"/>
    <col min="4367" max="4367" width="15.42578125" bestFit="1" customWidth="1"/>
    <col min="4368" max="4368" width="12.7109375" bestFit="1" customWidth="1"/>
    <col min="4369" max="4369" width="16.85546875" bestFit="1" customWidth="1"/>
    <col min="4370" max="4370" width="15.7109375" bestFit="1" customWidth="1"/>
    <col min="4371" max="4371" width="15.42578125" bestFit="1" customWidth="1"/>
    <col min="4372" max="4372" width="16.42578125" bestFit="1" customWidth="1"/>
    <col min="4373" max="4373" width="15.5703125" bestFit="1" customWidth="1"/>
    <col min="4374" max="4374" width="13.85546875" bestFit="1" customWidth="1"/>
    <col min="4375" max="4375" width="15.85546875" bestFit="1" customWidth="1"/>
    <col min="4376" max="4376" width="14.5703125" bestFit="1" customWidth="1"/>
    <col min="4377" max="4377" width="15.42578125" bestFit="1" customWidth="1"/>
    <col min="4378" max="4378" width="14.28515625" bestFit="1" customWidth="1"/>
    <col min="4379" max="4379" width="12.28515625" bestFit="1" customWidth="1"/>
    <col min="4380" max="4380" width="13.7109375" bestFit="1" customWidth="1"/>
    <col min="4381" max="4381" width="15.42578125" bestFit="1" customWidth="1"/>
    <col min="4382" max="4382" width="14" bestFit="1" customWidth="1"/>
    <col min="4383" max="4383" width="12.42578125" bestFit="1" customWidth="1"/>
    <col min="4384" max="4384" width="14" bestFit="1" customWidth="1"/>
    <col min="4385" max="4385" width="12.85546875" bestFit="1" customWidth="1"/>
    <col min="4386" max="4386" width="15.42578125" bestFit="1" customWidth="1"/>
    <col min="4387" max="4387" width="14.5703125" bestFit="1" customWidth="1"/>
    <col min="4388" max="4388" width="15.28515625" bestFit="1" customWidth="1"/>
    <col min="4389" max="4389" width="15.42578125" bestFit="1" customWidth="1"/>
    <col min="4390" max="4390" width="12.140625" bestFit="1" customWidth="1"/>
    <col min="4391" max="4391" width="18.42578125" bestFit="1" customWidth="1"/>
    <col min="4392" max="4392" width="16.140625" bestFit="1" customWidth="1"/>
    <col min="4393" max="4393" width="14.140625" bestFit="1" customWidth="1"/>
    <col min="4394" max="4394" width="11.7109375" bestFit="1" customWidth="1"/>
    <col min="4395" max="4395" width="14.42578125" bestFit="1" customWidth="1"/>
    <col min="4396" max="4396" width="12.7109375" bestFit="1" customWidth="1"/>
    <col min="4397" max="4397" width="15.42578125" bestFit="1" customWidth="1"/>
    <col min="4398" max="4398" width="16.7109375" bestFit="1" customWidth="1"/>
    <col min="4399" max="4399" width="16.5703125" bestFit="1" customWidth="1"/>
    <col min="4400" max="4400" width="18.140625" bestFit="1" customWidth="1"/>
    <col min="4401" max="4401" width="11.42578125" bestFit="1" customWidth="1"/>
    <col min="4402" max="4402" width="13.140625" bestFit="1" customWidth="1"/>
    <col min="4403" max="4403" width="15.42578125" bestFit="1" customWidth="1"/>
    <col min="4404" max="4404" width="12.28515625" bestFit="1" customWidth="1"/>
    <col min="4405" max="4405" width="16" bestFit="1" customWidth="1"/>
    <col min="4406" max="4406" width="16.28515625" bestFit="1" customWidth="1"/>
    <col min="4407" max="4407" width="15.42578125" bestFit="1" customWidth="1"/>
    <col min="4408" max="4408" width="12.140625" bestFit="1" customWidth="1"/>
    <col min="4409" max="4409" width="16.28515625" bestFit="1" customWidth="1"/>
    <col min="4410" max="4410" width="15.42578125" bestFit="1" customWidth="1"/>
    <col min="4411" max="4411" width="15.28515625" bestFit="1" customWidth="1"/>
    <col min="4412" max="4412" width="14" bestFit="1" customWidth="1"/>
    <col min="4413" max="4413" width="13.7109375" bestFit="1" customWidth="1"/>
    <col min="4414" max="4414" width="15.42578125" bestFit="1" customWidth="1"/>
    <col min="4415" max="4415" width="13.28515625" bestFit="1" customWidth="1"/>
    <col min="4416" max="4416" width="13.140625" bestFit="1" customWidth="1"/>
    <col min="4417" max="4417" width="14.5703125" bestFit="1" customWidth="1"/>
    <col min="4418" max="4418" width="15.7109375" bestFit="1" customWidth="1"/>
    <col min="4419" max="4419" width="15.42578125" bestFit="1" customWidth="1"/>
    <col min="4420" max="4420" width="17.5703125" bestFit="1" customWidth="1"/>
    <col min="4421" max="4421" width="18.140625" bestFit="1" customWidth="1"/>
    <col min="4422" max="4422" width="12.7109375" bestFit="1" customWidth="1"/>
    <col min="4423" max="4423" width="15.42578125" bestFit="1" customWidth="1"/>
    <col min="4424" max="4424" width="13.85546875" bestFit="1" customWidth="1"/>
    <col min="4425" max="4425" width="15.42578125" bestFit="1" customWidth="1"/>
    <col min="4426" max="4426" width="12.140625" bestFit="1" customWidth="1"/>
    <col min="4427" max="4427" width="12.28515625" bestFit="1" customWidth="1"/>
    <col min="4428" max="4428" width="15.42578125" bestFit="1" customWidth="1"/>
    <col min="4429" max="4429" width="12.7109375" bestFit="1" customWidth="1"/>
    <col min="4430" max="4430" width="15.42578125" bestFit="1" customWidth="1"/>
    <col min="4431" max="4431" width="14.85546875" bestFit="1" customWidth="1"/>
    <col min="4432" max="4432" width="15.42578125" bestFit="1" customWidth="1"/>
    <col min="4433" max="4433" width="12.140625" bestFit="1" customWidth="1"/>
    <col min="4434" max="4434" width="15.42578125" bestFit="1" customWidth="1"/>
    <col min="4435" max="4435" width="13.42578125" bestFit="1" customWidth="1"/>
    <col min="4436" max="4436" width="16.28515625" bestFit="1" customWidth="1"/>
    <col min="4437" max="4437" width="15.42578125" bestFit="1" customWidth="1"/>
    <col min="4438" max="4438" width="18" bestFit="1" customWidth="1"/>
    <col min="4439" max="4439" width="15.42578125" bestFit="1" customWidth="1"/>
    <col min="4440" max="4440" width="15.5703125" bestFit="1" customWidth="1"/>
    <col min="4441" max="4441" width="15.42578125" bestFit="1" customWidth="1"/>
    <col min="4442" max="4442" width="15.7109375" bestFit="1" customWidth="1"/>
    <col min="4443" max="4443" width="14.140625" bestFit="1" customWidth="1"/>
    <col min="4444" max="4444" width="10" bestFit="1" customWidth="1"/>
    <col min="4445" max="4445" width="16" bestFit="1" customWidth="1"/>
    <col min="4446" max="4446" width="12.85546875" bestFit="1" customWidth="1"/>
    <col min="4447" max="4447" width="15.42578125" bestFit="1" customWidth="1"/>
    <col min="4448" max="4448" width="16.42578125" bestFit="1" customWidth="1"/>
    <col min="4449" max="4449" width="14.7109375" bestFit="1" customWidth="1"/>
    <col min="4450" max="4450" width="15.42578125" bestFit="1" customWidth="1"/>
    <col min="4451" max="4451" width="14.42578125" bestFit="1" customWidth="1"/>
    <col min="4452" max="4452" width="13.42578125" bestFit="1" customWidth="1"/>
    <col min="4453" max="4453" width="11.7109375" bestFit="1" customWidth="1"/>
    <col min="4454" max="4454" width="15.42578125" bestFit="1" customWidth="1"/>
    <col min="4455" max="4455" width="14.42578125" bestFit="1" customWidth="1"/>
    <col min="4456" max="4456" width="14.140625" bestFit="1" customWidth="1"/>
    <col min="4457" max="4457" width="12.28515625" bestFit="1" customWidth="1"/>
    <col min="4458" max="4458" width="15.28515625" bestFit="1" customWidth="1"/>
    <col min="4459" max="4459" width="14.28515625" bestFit="1" customWidth="1"/>
    <col min="4460" max="4460" width="18" bestFit="1" customWidth="1"/>
    <col min="4461" max="4462" width="13.28515625" bestFit="1" customWidth="1"/>
    <col min="4463" max="4463" width="15.42578125" bestFit="1" customWidth="1"/>
    <col min="4464" max="4464" width="15" bestFit="1" customWidth="1"/>
    <col min="4465" max="4465" width="14.7109375" bestFit="1" customWidth="1"/>
    <col min="4466" max="4466" width="15.28515625" bestFit="1" customWidth="1"/>
    <col min="4467" max="4467" width="15.140625" bestFit="1" customWidth="1"/>
    <col min="4468" max="4468" width="15.42578125" bestFit="1" customWidth="1"/>
    <col min="4469" max="4469" width="16.28515625" bestFit="1" customWidth="1"/>
    <col min="4470" max="4470" width="15.42578125" bestFit="1" customWidth="1"/>
    <col min="4471" max="4471" width="16.140625" bestFit="1" customWidth="1"/>
    <col min="4472" max="4472" width="11.42578125" bestFit="1" customWidth="1"/>
    <col min="4473" max="4473" width="14.28515625" bestFit="1" customWidth="1"/>
    <col min="4474" max="4474" width="15.85546875" bestFit="1" customWidth="1"/>
    <col min="4475" max="4475" width="15.42578125" bestFit="1" customWidth="1"/>
    <col min="4476" max="4476" width="16" bestFit="1" customWidth="1"/>
    <col min="4477" max="4477" width="13.85546875" bestFit="1" customWidth="1"/>
    <col min="4478" max="4478" width="15.42578125" bestFit="1" customWidth="1"/>
    <col min="4479" max="4479" width="15" bestFit="1" customWidth="1"/>
    <col min="4480" max="4480" width="15.42578125" bestFit="1" customWidth="1"/>
    <col min="4481" max="4481" width="14.7109375" bestFit="1" customWidth="1"/>
    <col min="4482" max="4482" width="14.5703125" bestFit="1" customWidth="1"/>
    <col min="4483" max="4483" width="14" bestFit="1" customWidth="1"/>
    <col min="4484" max="4484" width="12.42578125" bestFit="1" customWidth="1"/>
    <col min="4485" max="4485" width="11.28515625" bestFit="1" customWidth="1"/>
    <col min="4486" max="4486" width="15.42578125" bestFit="1" customWidth="1"/>
    <col min="4487" max="4487" width="12.42578125" bestFit="1" customWidth="1"/>
    <col min="4488" max="4488" width="16.42578125" bestFit="1" customWidth="1"/>
    <col min="4489" max="4489" width="15" bestFit="1" customWidth="1"/>
    <col min="4490" max="4490" width="15.42578125" bestFit="1" customWidth="1"/>
    <col min="4491" max="4491" width="13.85546875" bestFit="1" customWidth="1"/>
    <col min="4492" max="4493" width="14.140625" bestFit="1" customWidth="1"/>
    <col min="4494" max="4494" width="15.42578125" bestFit="1" customWidth="1"/>
    <col min="4495" max="4495" width="12.140625" bestFit="1" customWidth="1"/>
    <col min="4496" max="4496" width="15.28515625" bestFit="1" customWidth="1"/>
    <col min="4497" max="4497" width="15.42578125" bestFit="1" customWidth="1"/>
    <col min="4498" max="4498" width="18.85546875" bestFit="1" customWidth="1"/>
    <col min="4499" max="4499" width="15.5703125" bestFit="1" customWidth="1"/>
    <col min="4500" max="4500" width="14.7109375" bestFit="1" customWidth="1"/>
    <col min="4501" max="4501" width="14.28515625" bestFit="1" customWidth="1"/>
    <col min="4502" max="4502" width="15" bestFit="1" customWidth="1"/>
    <col min="4503" max="4503" width="12.5703125" bestFit="1" customWidth="1"/>
    <col min="4504" max="4504" width="15.42578125" bestFit="1" customWidth="1"/>
    <col min="4505" max="4505" width="12.140625" bestFit="1" customWidth="1"/>
    <col min="4506" max="4506" width="15.42578125" bestFit="1" customWidth="1"/>
    <col min="4507" max="4507" width="15.5703125" bestFit="1" customWidth="1"/>
    <col min="4508" max="4508" width="17.42578125" bestFit="1" customWidth="1"/>
    <col min="4509" max="4509" width="15.42578125" bestFit="1" customWidth="1"/>
    <col min="4510" max="4510" width="15.28515625" bestFit="1" customWidth="1"/>
    <col min="4511" max="4511" width="13.140625" bestFit="1" customWidth="1"/>
    <col min="4512" max="4512" width="15.42578125" bestFit="1" customWidth="1"/>
    <col min="4513" max="4513" width="14.5703125" bestFit="1" customWidth="1"/>
    <col min="4514" max="4514" width="14.140625" bestFit="1" customWidth="1"/>
    <col min="4515" max="4515" width="15.42578125" bestFit="1" customWidth="1"/>
    <col min="4516" max="4516" width="16.7109375" bestFit="1" customWidth="1"/>
    <col min="4517" max="4517" width="15" bestFit="1" customWidth="1"/>
    <col min="4518" max="4518" width="15.42578125" bestFit="1" customWidth="1"/>
    <col min="4519" max="4519" width="15.28515625" bestFit="1" customWidth="1"/>
    <col min="4520" max="4520" width="16.28515625" bestFit="1" customWidth="1"/>
    <col min="4521" max="4521" width="15.42578125" bestFit="1" customWidth="1"/>
    <col min="4522" max="4522" width="12.140625" bestFit="1" customWidth="1"/>
    <col min="4523" max="4523" width="16.140625" bestFit="1" customWidth="1"/>
    <col min="4524" max="4524" width="15.42578125" bestFit="1" customWidth="1"/>
    <col min="4525" max="4525" width="14.85546875" bestFit="1" customWidth="1"/>
    <col min="4526" max="4526" width="12.28515625" bestFit="1" customWidth="1"/>
    <col min="4527" max="4527" width="11.7109375" bestFit="1" customWidth="1"/>
    <col min="4528" max="4528" width="15.85546875" bestFit="1" customWidth="1"/>
    <col min="4529" max="4529" width="14.85546875" bestFit="1" customWidth="1"/>
    <col min="4530" max="4530" width="13.140625" bestFit="1" customWidth="1"/>
    <col min="4531" max="4531" width="14.28515625" bestFit="1" customWidth="1"/>
    <col min="4532" max="4532" width="15.42578125" bestFit="1" customWidth="1"/>
    <col min="4533" max="4533" width="17.5703125" bestFit="1" customWidth="1"/>
    <col min="4534" max="4534" width="16" bestFit="1" customWidth="1"/>
    <col min="4535" max="4535" width="10.85546875" bestFit="1" customWidth="1"/>
    <col min="4536" max="4536" width="16.7109375" bestFit="1" customWidth="1"/>
    <col min="4537" max="4537" width="14.5703125" bestFit="1" customWidth="1"/>
    <col min="4538" max="4538" width="16.140625" bestFit="1" customWidth="1"/>
    <col min="4539" max="4539" width="15.42578125" bestFit="1" customWidth="1"/>
    <col min="4540" max="4540" width="13.42578125" bestFit="1" customWidth="1"/>
    <col min="4541" max="4541" width="15.42578125" bestFit="1" customWidth="1"/>
    <col min="4542" max="4542" width="12.140625" bestFit="1" customWidth="1"/>
    <col min="4543" max="4543" width="12.42578125" bestFit="1" customWidth="1"/>
    <col min="4544" max="4544" width="15.42578125" bestFit="1" customWidth="1"/>
    <col min="4545" max="4545" width="12.140625" bestFit="1" customWidth="1"/>
    <col min="4546" max="4546" width="19.85546875" bestFit="1" customWidth="1"/>
    <col min="4547" max="4547" width="17.42578125" bestFit="1" customWidth="1"/>
    <col min="4548" max="4548" width="15.140625" bestFit="1" customWidth="1"/>
    <col min="4549" max="4549" width="14.28515625" bestFit="1" customWidth="1"/>
    <col min="4550" max="4550" width="14" bestFit="1" customWidth="1"/>
    <col min="4551" max="4551" width="15.42578125" bestFit="1" customWidth="1"/>
    <col min="4552" max="4552" width="14.42578125" bestFit="1" customWidth="1"/>
    <col min="4553" max="4553" width="12.42578125" bestFit="1" customWidth="1"/>
    <col min="4554" max="4554" width="15.42578125" bestFit="1" customWidth="1"/>
    <col min="4555" max="4555" width="12.85546875" bestFit="1" customWidth="1"/>
    <col min="4556" max="4556" width="13.7109375" bestFit="1" customWidth="1"/>
    <col min="4557" max="4557" width="11" bestFit="1" customWidth="1"/>
    <col min="4558" max="4558" width="10.5703125" bestFit="1" customWidth="1"/>
    <col min="4559" max="4559" width="14.140625" bestFit="1" customWidth="1"/>
    <col min="4560" max="4560" width="15.42578125" bestFit="1" customWidth="1"/>
    <col min="4561" max="4561" width="13.7109375" bestFit="1" customWidth="1"/>
    <col min="4562" max="4562" width="12" bestFit="1" customWidth="1"/>
    <col min="4563" max="4563" width="15.140625" bestFit="1" customWidth="1"/>
    <col min="4564" max="4564" width="15.42578125" bestFit="1" customWidth="1"/>
    <col min="4565" max="4565" width="14.85546875" bestFit="1" customWidth="1"/>
    <col min="4566" max="4566" width="13.85546875" bestFit="1" customWidth="1"/>
    <col min="4567" max="4567" width="15.42578125" bestFit="1" customWidth="1"/>
    <col min="4568" max="4568" width="18" bestFit="1" customWidth="1"/>
    <col min="4569" max="4570" width="14.140625" bestFit="1" customWidth="1"/>
    <col min="4571" max="4571" width="15.42578125" bestFit="1" customWidth="1"/>
    <col min="4572" max="4572" width="14.140625" bestFit="1" customWidth="1"/>
    <col min="4573" max="4573" width="16.5703125" bestFit="1" customWidth="1"/>
    <col min="4574" max="4574" width="15.42578125" bestFit="1" customWidth="1"/>
    <col min="4575" max="4575" width="12.7109375" bestFit="1" customWidth="1"/>
    <col min="4576" max="4576" width="15.42578125" bestFit="1" customWidth="1"/>
    <col min="4577" max="4577" width="19" bestFit="1" customWidth="1"/>
    <col min="4578" max="4578" width="14" bestFit="1" customWidth="1"/>
    <col min="4579" max="4579" width="15.42578125" bestFit="1" customWidth="1"/>
    <col min="4580" max="4580" width="16.140625" bestFit="1" customWidth="1"/>
    <col min="4581" max="4581" width="12.7109375" bestFit="1" customWidth="1"/>
    <col min="4582" max="4582" width="15.42578125" bestFit="1" customWidth="1"/>
    <col min="4583" max="4583" width="15.7109375" bestFit="1" customWidth="1"/>
    <col min="4584" max="4584" width="14.140625" bestFit="1" customWidth="1"/>
    <col min="4585" max="4585" width="12.28515625" bestFit="1" customWidth="1"/>
    <col min="4586" max="4586" width="15.42578125" bestFit="1" customWidth="1"/>
    <col min="4587" max="4587" width="15.85546875" bestFit="1" customWidth="1"/>
    <col min="4588" max="4589" width="15.42578125" bestFit="1" customWidth="1"/>
    <col min="4590" max="4590" width="14.28515625" bestFit="1" customWidth="1"/>
    <col min="4591" max="4591" width="15.5703125" bestFit="1" customWidth="1"/>
    <col min="4592" max="4592" width="15.42578125" bestFit="1" customWidth="1"/>
    <col min="4593" max="4594" width="15.5703125" bestFit="1" customWidth="1"/>
    <col min="4595" max="4595" width="12.28515625" bestFit="1" customWidth="1"/>
    <col min="4596" max="4596" width="18.140625" bestFit="1" customWidth="1"/>
    <col min="4597" max="4597" width="12.7109375" bestFit="1" customWidth="1"/>
    <col min="4598" max="4598" width="15.42578125" bestFit="1" customWidth="1"/>
    <col min="4599" max="4599" width="12.140625" bestFit="1" customWidth="1"/>
    <col min="4600" max="4600" width="15.42578125" bestFit="1" customWidth="1"/>
    <col min="4601" max="4601" width="13.42578125" bestFit="1" customWidth="1"/>
    <col min="4602" max="4602" width="17.7109375" bestFit="1" customWidth="1"/>
    <col min="4603" max="4603" width="13.7109375" bestFit="1" customWidth="1"/>
    <col min="4604" max="4604" width="15.42578125" bestFit="1" customWidth="1"/>
    <col min="4605" max="4605" width="12.140625" bestFit="1" customWidth="1"/>
    <col min="4606" max="4606" width="13.28515625" bestFit="1" customWidth="1"/>
    <col min="4607" max="4607" width="15.42578125" bestFit="1" customWidth="1"/>
    <col min="4608" max="4608" width="12.140625" bestFit="1" customWidth="1"/>
    <col min="4609" max="4609" width="14" bestFit="1" customWidth="1"/>
    <col min="4610" max="4610" width="13.42578125" bestFit="1" customWidth="1"/>
    <col min="4611" max="4611" width="15.42578125" bestFit="1" customWidth="1"/>
    <col min="4612" max="4612" width="14" bestFit="1" customWidth="1"/>
    <col min="4613" max="4613" width="15.42578125" bestFit="1" customWidth="1"/>
    <col min="4614" max="4614" width="12.140625" bestFit="1" customWidth="1"/>
    <col min="4615" max="4615" width="16" bestFit="1" customWidth="1"/>
    <col min="4616" max="4616" width="13.85546875" bestFit="1" customWidth="1"/>
    <col min="4617" max="4617" width="12.5703125" bestFit="1" customWidth="1"/>
    <col min="4618" max="4618" width="12.85546875" bestFit="1" customWidth="1"/>
    <col min="4619" max="4619" width="15.42578125" bestFit="1" customWidth="1"/>
    <col min="4620" max="4620" width="13.7109375" bestFit="1" customWidth="1"/>
    <col min="4621" max="4621" width="12.85546875" bestFit="1" customWidth="1"/>
    <col min="4622" max="4622" width="14.140625" bestFit="1" customWidth="1"/>
    <col min="4623" max="4623" width="12.28515625" bestFit="1" customWidth="1"/>
    <col min="4624" max="4624" width="15.42578125" bestFit="1" customWidth="1"/>
    <col min="4625" max="4625" width="14.28515625" bestFit="1" customWidth="1"/>
    <col min="4626" max="4626" width="14" bestFit="1" customWidth="1"/>
    <col min="4627" max="4627" width="15.42578125" bestFit="1" customWidth="1"/>
    <col min="4628" max="4628" width="17.28515625" bestFit="1" customWidth="1"/>
    <col min="4629" max="4629" width="15.42578125" bestFit="1" customWidth="1"/>
    <col min="4630" max="4630" width="12.85546875" bestFit="1" customWidth="1"/>
    <col min="4631" max="4631" width="15.42578125" bestFit="1" customWidth="1"/>
    <col min="4632" max="4632" width="16.5703125" bestFit="1" customWidth="1"/>
    <col min="4633" max="4633" width="11.7109375" bestFit="1" customWidth="1"/>
    <col min="4634" max="4634" width="12.28515625" bestFit="1" customWidth="1"/>
    <col min="4635" max="4635" width="11" bestFit="1" customWidth="1"/>
    <col min="4636" max="4636" width="13.85546875" bestFit="1" customWidth="1"/>
    <col min="4637" max="4637" width="15.42578125" bestFit="1" customWidth="1"/>
    <col min="4638" max="4638" width="15.5703125" bestFit="1" customWidth="1"/>
    <col min="4639" max="4639" width="17.85546875" bestFit="1" customWidth="1"/>
    <col min="4640" max="4640" width="15.140625" bestFit="1" customWidth="1"/>
    <col min="4641" max="4641" width="15.42578125" bestFit="1" customWidth="1"/>
    <col min="4642" max="4642" width="12.140625" bestFit="1" customWidth="1"/>
    <col min="4643" max="4643" width="11.7109375" bestFit="1" customWidth="1"/>
    <col min="4644" max="4644" width="15.140625" bestFit="1" customWidth="1"/>
    <col min="4645" max="4645" width="15.42578125" bestFit="1" customWidth="1"/>
    <col min="4646" max="4646" width="17" bestFit="1" customWidth="1"/>
    <col min="4647" max="4647" width="15.7109375" bestFit="1" customWidth="1"/>
    <col min="4648" max="4648" width="13.7109375" bestFit="1" customWidth="1"/>
    <col min="4649" max="4649" width="15.42578125" bestFit="1" customWidth="1"/>
    <col min="4650" max="4650" width="12.140625" bestFit="1" customWidth="1"/>
    <col min="4651" max="4651" width="11" bestFit="1" customWidth="1"/>
    <col min="4652" max="4652" width="14.5703125" bestFit="1" customWidth="1"/>
    <col min="4653" max="4653" width="15.42578125" bestFit="1" customWidth="1"/>
    <col min="4654" max="4654" width="15.5703125" bestFit="1" customWidth="1"/>
    <col min="4655" max="4655" width="12.28515625" bestFit="1" customWidth="1"/>
    <col min="4656" max="4656" width="15.42578125" bestFit="1" customWidth="1"/>
    <col min="4657" max="4657" width="13.42578125" bestFit="1" customWidth="1"/>
    <col min="4658" max="4658" width="15.42578125" bestFit="1" customWidth="1"/>
    <col min="4659" max="4659" width="14.7109375" bestFit="1" customWidth="1"/>
    <col min="4660" max="4660" width="15.42578125" bestFit="1" customWidth="1"/>
    <col min="4661" max="4661" width="15" bestFit="1" customWidth="1"/>
    <col min="4662" max="4662" width="12.140625" bestFit="1" customWidth="1"/>
    <col min="4663" max="4663" width="15.42578125" bestFit="1" customWidth="1"/>
    <col min="4664" max="4664" width="14.85546875" bestFit="1" customWidth="1"/>
    <col min="4665" max="4665" width="15.42578125" bestFit="1" customWidth="1"/>
    <col min="4666" max="4666" width="15" bestFit="1" customWidth="1"/>
    <col min="4667" max="4667" width="12.140625" bestFit="1" customWidth="1"/>
    <col min="4668" max="4668" width="13.85546875" bestFit="1" customWidth="1"/>
    <col min="4669" max="4669" width="15.42578125" bestFit="1" customWidth="1"/>
    <col min="4670" max="4670" width="16.7109375" bestFit="1" customWidth="1"/>
    <col min="4671" max="4671" width="10" bestFit="1" customWidth="1"/>
    <col min="4672" max="4672" width="15.42578125" bestFit="1" customWidth="1"/>
    <col min="4673" max="4673" width="15.5703125" bestFit="1" customWidth="1"/>
    <col min="4674" max="4674" width="14.7109375" bestFit="1" customWidth="1"/>
    <col min="4675" max="4675" width="11.42578125" bestFit="1" customWidth="1"/>
    <col min="4676" max="4676" width="15.42578125" bestFit="1" customWidth="1"/>
    <col min="4677" max="4677" width="14.85546875" bestFit="1" customWidth="1"/>
    <col min="4678" max="4678" width="15.42578125" bestFit="1" customWidth="1"/>
    <col min="4679" max="4679" width="13.140625" bestFit="1" customWidth="1"/>
    <col min="4680" max="4680" width="14.42578125" bestFit="1" customWidth="1"/>
    <col min="4681" max="4681" width="11.85546875" bestFit="1" customWidth="1"/>
    <col min="4682" max="4682" width="12.85546875" bestFit="1" customWidth="1"/>
    <col min="4683" max="4683" width="15.42578125" bestFit="1" customWidth="1"/>
    <col min="4684" max="4684" width="14.7109375" bestFit="1" customWidth="1"/>
    <col min="4685" max="4685" width="17.42578125" bestFit="1" customWidth="1"/>
    <col min="4686" max="4686" width="13.5703125" bestFit="1" customWidth="1"/>
    <col min="4687" max="4687" width="12.7109375" bestFit="1" customWidth="1"/>
    <col min="4688" max="4688" width="15.42578125" bestFit="1" customWidth="1"/>
    <col min="4689" max="4689" width="12.28515625" bestFit="1" customWidth="1"/>
    <col min="4690" max="4690" width="14.85546875" bestFit="1" customWidth="1"/>
    <col min="4691" max="4691" width="15.42578125" bestFit="1" customWidth="1"/>
    <col min="4692" max="4692" width="14.42578125" bestFit="1" customWidth="1"/>
    <col min="4693" max="4693" width="13.7109375" bestFit="1" customWidth="1"/>
    <col min="4694" max="4695" width="15.5703125" bestFit="1" customWidth="1"/>
    <col min="4696" max="4696" width="15.42578125" bestFit="1" customWidth="1"/>
    <col min="4697" max="4697" width="19.28515625" bestFit="1" customWidth="1"/>
    <col min="4698" max="4698" width="14.42578125" bestFit="1" customWidth="1"/>
    <col min="4699" max="4699" width="15.42578125" bestFit="1" customWidth="1"/>
    <col min="4700" max="4700" width="16.28515625" bestFit="1" customWidth="1"/>
    <col min="4701" max="4701" width="15.42578125" bestFit="1" customWidth="1"/>
    <col min="4702" max="4702" width="12.140625" bestFit="1" customWidth="1"/>
    <col min="4703" max="4703" width="11.7109375" bestFit="1" customWidth="1"/>
    <col min="4704" max="4704" width="15.42578125" bestFit="1" customWidth="1"/>
    <col min="4705" max="4705" width="13.28515625" bestFit="1" customWidth="1"/>
    <col min="4706" max="4706" width="11.7109375" bestFit="1" customWidth="1"/>
    <col min="4707" max="4707" width="14.85546875" bestFit="1" customWidth="1"/>
    <col min="4708" max="4708" width="15.42578125" bestFit="1" customWidth="1"/>
    <col min="4709" max="4709" width="16.7109375" bestFit="1" customWidth="1"/>
    <col min="4710" max="4710" width="15.42578125" bestFit="1" customWidth="1"/>
    <col min="4711" max="4711" width="12.5703125" bestFit="1" customWidth="1"/>
    <col min="4712" max="4712" width="13.85546875" bestFit="1" customWidth="1"/>
    <col min="4713" max="4713" width="14.7109375" bestFit="1" customWidth="1"/>
    <col min="4714" max="4714" width="14.85546875" bestFit="1" customWidth="1"/>
    <col min="4715" max="4715" width="15.42578125" bestFit="1" customWidth="1"/>
    <col min="4716" max="4716" width="16.42578125" bestFit="1" customWidth="1"/>
    <col min="4717" max="4717" width="11" bestFit="1" customWidth="1"/>
    <col min="4718" max="4718" width="13.28515625" bestFit="1" customWidth="1"/>
    <col min="4719" max="4719" width="14.42578125" bestFit="1" customWidth="1"/>
    <col min="4720" max="4720" width="15.42578125" bestFit="1" customWidth="1"/>
    <col min="4721" max="4721" width="12.28515625" bestFit="1" customWidth="1"/>
    <col min="4722" max="4722" width="9.42578125" bestFit="1" customWidth="1"/>
    <col min="4723" max="4723" width="18.140625" bestFit="1" customWidth="1"/>
    <col min="4724" max="4724" width="15.42578125" bestFit="1" customWidth="1"/>
    <col min="4725" max="4725" width="14.7109375" bestFit="1" customWidth="1"/>
    <col min="4726" max="4726" width="15.42578125" bestFit="1" customWidth="1"/>
    <col min="4727" max="4727" width="14.42578125" bestFit="1" customWidth="1"/>
    <col min="4728" max="4728" width="15.42578125" bestFit="1" customWidth="1"/>
    <col min="4729" max="4729" width="14" bestFit="1" customWidth="1"/>
    <col min="4730" max="4730" width="11.28515625" bestFit="1" customWidth="1"/>
    <col min="4731" max="4731" width="15.140625" bestFit="1" customWidth="1"/>
    <col min="4732" max="4732" width="15.42578125" bestFit="1" customWidth="1"/>
    <col min="4733" max="4733" width="12.140625" bestFit="1" customWidth="1"/>
    <col min="4734" max="4734" width="15.28515625" bestFit="1" customWidth="1"/>
    <col min="4735" max="4735" width="13.7109375" bestFit="1" customWidth="1"/>
    <col min="4736" max="4736" width="16.7109375" bestFit="1" customWidth="1"/>
    <col min="4737" max="4737" width="16.5703125" bestFit="1" customWidth="1"/>
    <col min="4738" max="4738" width="15.42578125" bestFit="1" customWidth="1"/>
    <col min="4739" max="4739" width="16.5703125" bestFit="1" customWidth="1"/>
    <col min="4740" max="4740" width="12.7109375" bestFit="1" customWidth="1"/>
    <col min="4741" max="4741" width="15.5703125" bestFit="1" customWidth="1"/>
    <col min="4742" max="4742" width="14.42578125" bestFit="1" customWidth="1"/>
    <col min="4743" max="4743" width="13.28515625" bestFit="1" customWidth="1"/>
    <col min="4744" max="4744" width="15.85546875" bestFit="1" customWidth="1"/>
    <col min="4745" max="4745" width="15.42578125" bestFit="1" customWidth="1"/>
    <col min="4746" max="4746" width="14.42578125" bestFit="1" customWidth="1"/>
    <col min="4747" max="4747" width="14.140625" bestFit="1" customWidth="1"/>
    <col min="4748" max="4748" width="14.7109375" bestFit="1" customWidth="1"/>
    <col min="4749" max="4749" width="12.7109375" bestFit="1" customWidth="1"/>
    <col min="4750" max="4750" width="15.42578125" bestFit="1" customWidth="1"/>
    <col min="4751" max="4751" width="13.85546875" bestFit="1" customWidth="1"/>
    <col min="4752" max="4752" width="17.5703125" bestFit="1" customWidth="1"/>
    <col min="4753" max="4753" width="15.42578125" bestFit="1" customWidth="1"/>
    <col min="4754" max="4754" width="13.7109375" bestFit="1" customWidth="1"/>
    <col min="4755" max="4755" width="13.5703125" bestFit="1" customWidth="1"/>
    <col min="4756" max="4756" width="13.28515625" bestFit="1" customWidth="1"/>
    <col min="4757" max="4757" width="15.42578125" bestFit="1" customWidth="1"/>
    <col min="4758" max="4758" width="16.5703125" bestFit="1" customWidth="1"/>
    <col min="4759" max="4759" width="13.85546875" bestFit="1" customWidth="1"/>
    <col min="4760" max="4760" width="14.28515625" bestFit="1" customWidth="1"/>
    <col min="4761" max="4762" width="15.5703125" bestFit="1" customWidth="1"/>
    <col min="4763" max="4763" width="15.42578125" bestFit="1" customWidth="1"/>
    <col min="4764" max="4764" width="15.7109375" bestFit="1" customWidth="1"/>
    <col min="4765" max="4765" width="16.7109375" bestFit="1" customWidth="1"/>
    <col min="4766" max="4766" width="15.42578125" bestFit="1" customWidth="1"/>
    <col min="4767" max="4767" width="14.85546875" bestFit="1" customWidth="1"/>
    <col min="4768" max="4768" width="15.42578125" bestFit="1" customWidth="1"/>
    <col min="4769" max="4769" width="16.140625" bestFit="1" customWidth="1"/>
    <col min="4770" max="4770" width="15.140625" bestFit="1" customWidth="1"/>
    <col min="4771" max="4771" width="15.7109375" bestFit="1" customWidth="1"/>
    <col min="4772" max="4772" width="14" bestFit="1" customWidth="1"/>
    <col min="4773" max="4773" width="15.42578125" bestFit="1" customWidth="1"/>
    <col min="4774" max="4774" width="14.28515625" bestFit="1" customWidth="1"/>
    <col min="4775" max="4775" width="16" bestFit="1" customWidth="1"/>
    <col min="4776" max="4776" width="9.5703125" bestFit="1" customWidth="1"/>
    <col min="4777" max="4777" width="13.7109375" bestFit="1" customWidth="1"/>
    <col min="4778" max="4778" width="12.140625" bestFit="1" customWidth="1"/>
    <col min="4779" max="4779" width="13.42578125" bestFit="1" customWidth="1"/>
    <col min="4780" max="4780" width="16.7109375" bestFit="1" customWidth="1"/>
    <col min="4781" max="4781" width="13.42578125" bestFit="1" customWidth="1"/>
    <col min="4782" max="4782" width="15.42578125" bestFit="1" customWidth="1"/>
    <col min="4783" max="4783" width="13.7109375" bestFit="1" customWidth="1"/>
    <col min="4784" max="4784" width="11" bestFit="1" customWidth="1"/>
    <col min="4785" max="4785" width="15.42578125" bestFit="1" customWidth="1"/>
    <col min="4786" max="4786" width="12.140625" bestFit="1" customWidth="1"/>
    <col min="4787" max="4787" width="12.7109375" bestFit="1" customWidth="1"/>
    <col min="4788" max="4788" width="15.42578125" bestFit="1" customWidth="1"/>
    <col min="4789" max="4789" width="12.140625" bestFit="1" customWidth="1"/>
    <col min="4790" max="4790" width="12.85546875" bestFit="1" customWidth="1"/>
    <col min="4791" max="4791" width="15.42578125" bestFit="1" customWidth="1"/>
    <col min="4792" max="4792" width="14.85546875" bestFit="1" customWidth="1"/>
    <col min="4793" max="4793" width="14.7109375" bestFit="1" customWidth="1"/>
    <col min="4794" max="4794" width="12.42578125" bestFit="1" customWidth="1"/>
    <col min="4795" max="4795" width="16.28515625" bestFit="1" customWidth="1"/>
    <col min="4796" max="4796" width="13.42578125" bestFit="1" customWidth="1"/>
    <col min="4797" max="4797" width="15.42578125" bestFit="1" customWidth="1"/>
    <col min="4798" max="4798" width="12.140625" bestFit="1" customWidth="1"/>
    <col min="4799" max="4799" width="16.85546875" bestFit="1" customWidth="1"/>
    <col min="4800" max="4800" width="15.5703125" bestFit="1" customWidth="1"/>
    <col min="4801" max="4801" width="15.42578125" bestFit="1" customWidth="1"/>
    <col min="4802" max="4802" width="15.5703125" bestFit="1" customWidth="1"/>
    <col min="4803" max="4803" width="14.140625" bestFit="1" customWidth="1"/>
    <col min="4804" max="4804" width="16.5703125" bestFit="1" customWidth="1"/>
    <col min="4805" max="4805" width="15.42578125" bestFit="1" customWidth="1"/>
    <col min="4806" max="4806" width="12.140625" bestFit="1" customWidth="1"/>
    <col min="4807" max="4807" width="17.85546875" bestFit="1" customWidth="1"/>
    <col min="4808" max="4808" width="15.42578125" bestFit="1" customWidth="1"/>
    <col min="4809" max="4809" width="15.85546875" bestFit="1" customWidth="1"/>
    <col min="4810" max="4810" width="15.42578125" bestFit="1" customWidth="1"/>
    <col min="4811" max="4811" width="15.28515625" bestFit="1" customWidth="1"/>
    <col min="4812" max="4812" width="15.42578125" bestFit="1" customWidth="1"/>
    <col min="4813" max="4813" width="13.140625" bestFit="1" customWidth="1"/>
    <col min="4814" max="4814" width="13.28515625" bestFit="1" customWidth="1"/>
    <col min="4815" max="4815" width="14.5703125" bestFit="1" customWidth="1"/>
    <col min="4816" max="4816" width="11.140625" bestFit="1" customWidth="1"/>
    <col min="4817" max="4817" width="15.42578125" bestFit="1" customWidth="1"/>
    <col min="4818" max="4818" width="15.140625" bestFit="1" customWidth="1"/>
    <col min="4819" max="4819" width="15" bestFit="1" customWidth="1"/>
    <col min="4820" max="4820" width="13.42578125" bestFit="1" customWidth="1"/>
    <col min="4821" max="4821" width="15.42578125" bestFit="1" customWidth="1"/>
    <col min="4822" max="4822" width="14.85546875" bestFit="1" customWidth="1"/>
    <col min="4823" max="4823" width="13.42578125" bestFit="1" customWidth="1"/>
    <col min="4824" max="4824" width="15.42578125" bestFit="1" customWidth="1"/>
    <col min="4825" max="4825" width="12.140625" bestFit="1" customWidth="1"/>
    <col min="4826" max="4826" width="14.140625" bestFit="1" customWidth="1"/>
    <col min="4827" max="4827" width="13.7109375" bestFit="1" customWidth="1"/>
    <col min="4828" max="4828" width="10.5703125" bestFit="1" customWidth="1"/>
    <col min="4829" max="4829" width="16.85546875" bestFit="1" customWidth="1"/>
    <col min="4830" max="4830" width="15.42578125" bestFit="1" customWidth="1"/>
    <col min="4831" max="4831" width="12.140625" bestFit="1" customWidth="1"/>
    <col min="4832" max="4832" width="13.42578125" bestFit="1" customWidth="1"/>
    <col min="4833" max="4833" width="12.28515625" bestFit="1" customWidth="1"/>
    <col min="4834" max="4834" width="12" bestFit="1" customWidth="1"/>
    <col min="4835" max="4835" width="15.42578125" bestFit="1" customWidth="1"/>
    <col min="4836" max="4836" width="14.42578125" bestFit="1" customWidth="1"/>
    <col min="4837" max="4837" width="15.42578125" bestFit="1" customWidth="1"/>
    <col min="4838" max="4838" width="12.28515625" bestFit="1" customWidth="1"/>
    <col min="4839" max="4839" width="14.5703125" bestFit="1" customWidth="1"/>
    <col min="4840" max="4840" width="13.42578125" bestFit="1" customWidth="1"/>
    <col min="4841" max="4841" width="14.85546875" bestFit="1" customWidth="1"/>
    <col min="4842" max="4842" width="15.42578125" bestFit="1" customWidth="1"/>
    <col min="4843" max="4844" width="12.42578125" bestFit="1" customWidth="1"/>
    <col min="4845" max="4845" width="15.42578125" bestFit="1" customWidth="1"/>
    <col min="4846" max="4846" width="13.140625" bestFit="1" customWidth="1"/>
    <col min="4847" max="4847" width="11.28515625" bestFit="1" customWidth="1"/>
    <col min="4848" max="4848" width="11.5703125" bestFit="1" customWidth="1"/>
    <col min="4849" max="4849" width="15.42578125" bestFit="1" customWidth="1"/>
    <col min="4850" max="4850" width="12.140625" bestFit="1" customWidth="1"/>
    <col min="4851" max="4851" width="15.7109375" bestFit="1" customWidth="1"/>
    <col min="4852" max="4852" width="11.85546875" bestFit="1" customWidth="1"/>
    <col min="4853" max="4853" width="15.42578125" bestFit="1" customWidth="1"/>
    <col min="4854" max="4854" width="12.28515625" bestFit="1" customWidth="1"/>
    <col min="4855" max="4855" width="15.140625" bestFit="1" customWidth="1"/>
    <col min="4856" max="4856" width="15.42578125" bestFit="1" customWidth="1"/>
    <col min="4857" max="4857" width="12.42578125" bestFit="1" customWidth="1"/>
    <col min="4858" max="4858" width="14.140625" bestFit="1" customWidth="1"/>
    <col min="4859" max="4859" width="13.42578125" bestFit="1" customWidth="1"/>
    <col min="4860" max="4860" width="16.42578125" bestFit="1" customWidth="1"/>
    <col min="4861" max="4861" width="13.28515625" bestFit="1" customWidth="1"/>
    <col min="4862" max="4862" width="15.42578125" bestFit="1" customWidth="1"/>
    <col min="4863" max="4863" width="12.28515625" bestFit="1" customWidth="1"/>
    <col min="4864" max="4864" width="15.42578125" bestFit="1" customWidth="1"/>
    <col min="4865" max="4865" width="16.140625" bestFit="1" customWidth="1"/>
    <col min="4866" max="4866" width="16.5703125" bestFit="1" customWidth="1"/>
    <col min="4867" max="4867" width="15.42578125" bestFit="1" customWidth="1"/>
    <col min="4868" max="4868" width="12.140625" bestFit="1" customWidth="1"/>
    <col min="4869" max="4869" width="15.140625" bestFit="1" customWidth="1"/>
    <col min="4870" max="4870" width="15.42578125" bestFit="1" customWidth="1"/>
    <col min="4871" max="4871" width="14.140625" bestFit="1" customWidth="1"/>
    <col min="4872" max="4872" width="17.5703125" bestFit="1" customWidth="1"/>
    <col min="4873" max="4873" width="15.42578125" bestFit="1" customWidth="1"/>
    <col min="4874" max="4874" width="14.28515625" bestFit="1" customWidth="1"/>
    <col min="4875" max="4875" width="16.85546875" bestFit="1" customWidth="1"/>
    <col min="4876" max="4876" width="15.42578125" bestFit="1" customWidth="1"/>
    <col min="4877" max="4877" width="15.5703125" bestFit="1" customWidth="1"/>
    <col min="4878" max="4878" width="12.140625" bestFit="1" customWidth="1"/>
    <col min="4879" max="4879" width="13.85546875" bestFit="1" customWidth="1"/>
    <col min="4880" max="4880" width="15.42578125" bestFit="1" customWidth="1"/>
    <col min="4881" max="4881" width="15.140625" bestFit="1" customWidth="1"/>
    <col min="4882" max="4882" width="13.140625" bestFit="1" customWidth="1"/>
    <col min="4883" max="4883" width="14" bestFit="1" customWidth="1"/>
    <col min="4884" max="4884" width="10.85546875" bestFit="1" customWidth="1"/>
    <col min="4885" max="4885" width="15.42578125" bestFit="1" customWidth="1"/>
    <col min="4886" max="4886" width="12.140625" bestFit="1" customWidth="1"/>
    <col min="4887" max="4887" width="14.28515625" bestFit="1" customWidth="1"/>
    <col min="4888" max="4888" width="11.28515625" bestFit="1" customWidth="1"/>
    <col min="4889" max="4889" width="13.28515625" bestFit="1" customWidth="1"/>
    <col min="4890" max="4890" width="15.85546875" bestFit="1" customWidth="1"/>
    <col min="4891" max="4891" width="12.85546875" bestFit="1" customWidth="1"/>
    <col min="4892" max="4892" width="12.5703125" bestFit="1" customWidth="1"/>
    <col min="4893" max="4893" width="15.42578125" bestFit="1" customWidth="1"/>
    <col min="4894" max="4894" width="15.7109375" bestFit="1" customWidth="1"/>
    <col min="4895" max="4895" width="11.42578125" bestFit="1" customWidth="1"/>
    <col min="4896" max="4896" width="15.28515625" bestFit="1" customWidth="1"/>
    <col min="4897" max="4897" width="15.42578125" bestFit="1" customWidth="1"/>
    <col min="4898" max="4898" width="13.5703125" bestFit="1" customWidth="1"/>
    <col min="4899" max="4899" width="15.42578125" bestFit="1" customWidth="1"/>
    <col min="4900" max="4900" width="18.140625" bestFit="1" customWidth="1"/>
    <col min="4901" max="4901" width="14.7109375" bestFit="1" customWidth="1"/>
    <col min="4902" max="4902" width="16.42578125" bestFit="1" customWidth="1"/>
    <col min="4903" max="4903" width="15.42578125" bestFit="1" customWidth="1"/>
    <col min="4904" max="4904" width="17.5703125" bestFit="1" customWidth="1"/>
    <col min="4905" max="4905" width="15.42578125" bestFit="1" customWidth="1"/>
    <col min="4906" max="4906" width="18.42578125" bestFit="1" customWidth="1"/>
    <col min="4907" max="4907" width="14.28515625" bestFit="1" customWidth="1"/>
    <col min="4908" max="4908" width="15.42578125" bestFit="1" customWidth="1"/>
    <col min="4909" max="4909" width="13.85546875" bestFit="1" customWidth="1"/>
    <col min="4910" max="4910" width="16.7109375" bestFit="1" customWidth="1"/>
    <col min="4911" max="4911" width="11.42578125" bestFit="1" customWidth="1"/>
    <col min="4912" max="4912" width="15.42578125" bestFit="1" customWidth="1"/>
    <col min="4913" max="4913" width="13.28515625" bestFit="1" customWidth="1"/>
    <col min="4914" max="4914" width="14.5703125" bestFit="1" customWidth="1"/>
    <col min="4915" max="4915" width="11.7109375" bestFit="1" customWidth="1"/>
    <col min="4916" max="4916" width="15.42578125" bestFit="1" customWidth="1"/>
    <col min="4917" max="4917" width="14.28515625" bestFit="1" customWidth="1"/>
    <col min="4918" max="4918" width="15.85546875" bestFit="1" customWidth="1"/>
    <col min="4919" max="4919" width="14.28515625" bestFit="1" customWidth="1"/>
    <col min="4920" max="4920" width="15.42578125" bestFit="1" customWidth="1"/>
    <col min="4921" max="4921" width="14" bestFit="1" customWidth="1"/>
    <col min="4922" max="4922" width="14.42578125" bestFit="1" customWidth="1"/>
    <col min="4923" max="4923" width="15.85546875" bestFit="1" customWidth="1"/>
    <col min="4924" max="4924" width="11.42578125" bestFit="1" customWidth="1"/>
    <col min="4925" max="4925" width="15.42578125" bestFit="1" customWidth="1"/>
    <col min="4926" max="4926" width="12.140625" bestFit="1" customWidth="1"/>
    <col min="4927" max="4927" width="15.28515625" bestFit="1" customWidth="1"/>
    <col min="4928" max="4928" width="15.42578125" bestFit="1" customWidth="1"/>
    <col min="4929" max="4929" width="13.85546875" bestFit="1" customWidth="1"/>
    <col min="4930" max="4930" width="12.5703125" bestFit="1" customWidth="1"/>
    <col min="4931" max="4931" width="15.42578125" bestFit="1" customWidth="1"/>
    <col min="4932" max="4932" width="12.140625" bestFit="1" customWidth="1"/>
    <col min="4933" max="4933" width="15.42578125" bestFit="1" customWidth="1"/>
    <col min="4934" max="4934" width="12.140625" bestFit="1" customWidth="1"/>
    <col min="4935" max="4935" width="11.85546875" bestFit="1" customWidth="1"/>
    <col min="4936" max="4936" width="11" bestFit="1" customWidth="1"/>
    <col min="4937" max="4938" width="14.85546875" bestFit="1" customWidth="1"/>
    <col min="4939" max="4939" width="17" bestFit="1" customWidth="1"/>
    <col min="4940" max="4940" width="15.42578125" bestFit="1" customWidth="1"/>
    <col min="4941" max="4941" width="12.140625" bestFit="1" customWidth="1"/>
    <col min="4942" max="4942" width="15.42578125" bestFit="1" customWidth="1"/>
    <col min="4943" max="4943" width="12.5703125" bestFit="1" customWidth="1"/>
    <col min="4944" max="4944" width="14.7109375" bestFit="1" customWidth="1"/>
    <col min="4945" max="4945" width="13.42578125" bestFit="1" customWidth="1"/>
    <col min="4946" max="4946" width="15.42578125" bestFit="1" customWidth="1"/>
    <col min="4947" max="4947" width="13.7109375" bestFit="1" customWidth="1"/>
    <col min="4948" max="4948" width="15.140625" bestFit="1" customWidth="1"/>
    <col min="4949" max="4949" width="14" bestFit="1" customWidth="1"/>
    <col min="4950" max="4950" width="13.42578125" bestFit="1" customWidth="1"/>
    <col min="4951" max="4951" width="14.28515625" bestFit="1" customWidth="1"/>
    <col min="4952" max="4952" width="15.42578125" bestFit="1" customWidth="1"/>
    <col min="4953" max="4953" width="14.7109375" bestFit="1" customWidth="1"/>
    <col min="4954" max="4954" width="13.7109375" bestFit="1" customWidth="1"/>
    <col min="4955" max="4955" width="12" bestFit="1" customWidth="1"/>
    <col min="4956" max="4956" width="14.140625" bestFit="1" customWidth="1"/>
    <col min="4957" max="4957" width="15.42578125" bestFit="1" customWidth="1"/>
    <col min="4958" max="4958" width="12.140625" bestFit="1" customWidth="1"/>
    <col min="4959" max="4959" width="16.5703125" bestFit="1" customWidth="1"/>
    <col min="4960" max="4960" width="14.42578125" bestFit="1" customWidth="1"/>
    <col min="4961" max="4961" width="13.28515625" bestFit="1" customWidth="1"/>
    <col min="4962" max="4962" width="14.7109375" bestFit="1" customWidth="1"/>
    <col min="4963" max="4963" width="15.42578125" bestFit="1" customWidth="1"/>
    <col min="4964" max="4964" width="16.5703125" bestFit="1" customWidth="1"/>
    <col min="4965" max="4965" width="14.140625" bestFit="1" customWidth="1"/>
    <col min="4966" max="4966" width="14.42578125" bestFit="1" customWidth="1"/>
    <col min="4967" max="4967" width="12.28515625" bestFit="1" customWidth="1"/>
    <col min="4968" max="4968" width="15.42578125" bestFit="1" customWidth="1"/>
    <col min="4969" max="4969" width="18.7109375" bestFit="1" customWidth="1"/>
    <col min="4970" max="4970" width="14.7109375" bestFit="1" customWidth="1"/>
    <col min="4971" max="4971" width="16.5703125" bestFit="1" customWidth="1"/>
    <col min="4972" max="4972" width="18.7109375" bestFit="1" customWidth="1"/>
    <col min="4973" max="4973" width="15.42578125" bestFit="1" customWidth="1"/>
    <col min="4974" max="4974" width="12.140625" bestFit="1" customWidth="1"/>
    <col min="4975" max="4975" width="13.42578125" bestFit="1" customWidth="1"/>
    <col min="4976" max="4976" width="14.42578125" bestFit="1" customWidth="1"/>
    <col min="4977" max="4977" width="15.42578125" bestFit="1" customWidth="1"/>
    <col min="4978" max="4978" width="13.42578125" bestFit="1" customWidth="1"/>
    <col min="4979" max="4979" width="11.28515625" bestFit="1" customWidth="1"/>
    <col min="4980" max="4980" width="13.7109375" bestFit="1" customWidth="1"/>
    <col min="4981" max="4981" width="15.42578125" bestFit="1" customWidth="1"/>
    <col min="4982" max="4982" width="13.85546875" bestFit="1" customWidth="1"/>
    <col min="4983" max="4983" width="15.42578125" bestFit="1" customWidth="1"/>
    <col min="4984" max="4984" width="15.5703125" bestFit="1" customWidth="1"/>
    <col min="4985" max="4985" width="15.42578125" bestFit="1" customWidth="1"/>
    <col min="4986" max="4986" width="18.28515625" bestFit="1" customWidth="1"/>
    <col min="4987" max="4987" width="14.42578125" bestFit="1" customWidth="1"/>
    <col min="4988" max="4988" width="15.42578125" bestFit="1" customWidth="1"/>
    <col min="4989" max="4989" width="20.140625" bestFit="1" customWidth="1"/>
    <col min="4990" max="4990" width="12.7109375" bestFit="1" customWidth="1"/>
    <col min="4991" max="4991" width="14.85546875" bestFit="1" customWidth="1"/>
    <col min="4992" max="4992" width="11.85546875" bestFit="1" customWidth="1"/>
    <col min="4993" max="4993" width="15.42578125" bestFit="1" customWidth="1"/>
    <col min="4994" max="4994" width="13.85546875" bestFit="1" customWidth="1"/>
    <col min="4995" max="4995" width="10.42578125" bestFit="1" customWidth="1"/>
    <col min="4996" max="4996" width="14.5703125" bestFit="1" customWidth="1"/>
    <col min="4997" max="4997" width="11.85546875" bestFit="1" customWidth="1"/>
    <col min="4998" max="4998" width="15.42578125" bestFit="1" customWidth="1"/>
    <col min="4999" max="4999" width="16.85546875" bestFit="1" customWidth="1"/>
    <col min="5000" max="5000" width="15" bestFit="1" customWidth="1"/>
    <col min="5001" max="5001" width="15.42578125" bestFit="1" customWidth="1"/>
    <col min="5002" max="5002" width="17.85546875" bestFit="1" customWidth="1"/>
    <col min="5003" max="5003" width="15.5703125" bestFit="1" customWidth="1"/>
    <col min="5004" max="5004" width="15.42578125" bestFit="1" customWidth="1"/>
    <col min="5005" max="5005" width="13.140625" bestFit="1" customWidth="1"/>
    <col min="5006" max="5006" width="11.28515625" bestFit="1" customWidth="1"/>
    <col min="5007" max="5007" width="14.5703125" bestFit="1" customWidth="1"/>
    <col min="5008" max="5008" width="15.42578125" bestFit="1" customWidth="1"/>
    <col min="5009" max="5009" width="17" bestFit="1" customWidth="1"/>
    <col min="5010" max="5011" width="12.7109375" bestFit="1" customWidth="1"/>
    <col min="5012" max="5012" width="15.28515625" bestFit="1" customWidth="1"/>
    <col min="5013" max="5013" width="14" bestFit="1" customWidth="1"/>
    <col min="5014" max="5014" width="15.85546875" bestFit="1" customWidth="1"/>
    <col min="5015" max="5015" width="15.42578125" bestFit="1" customWidth="1"/>
    <col min="5016" max="5016" width="13.7109375" bestFit="1" customWidth="1"/>
    <col min="5017" max="5017" width="13.140625" bestFit="1" customWidth="1"/>
    <col min="5018" max="5018" width="15.42578125" bestFit="1" customWidth="1"/>
    <col min="5019" max="5019" width="12.140625" bestFit="1" customWidth="1"/>
    <col min="5020" max="5020" width="14.42578125" bestFit="1" customWidth="1"/>
    <col min="5021" max="5022" width="14" bestFit="1" customWidth="1"/>
    <col min="5023" max="5023" width="12.85546875" bestFit="1" customWidth="1"/>
    <col min="5024" max="5024" width="16.5703125" bestFit="1" customWidth="1"/>
    <col min="5025" max="5025" width="15.42578125" bestFit="1" customWidth="1"/>
    <col min="5026" max="5026" width="15.140625" bestFit="1" customWidth="1"/>
    <col min="5027" max="5027" width="10.140625" bestFit="1" customWidth="1"/>
    <col min="5028" max="5028" width="15.42578125" bestFit="1" customWidth="1"/>
    <col min="5029" max="5029" width="11.28515625" bestFit="1" customWidth="1"/>
    <col min="5030" max="5030" width="15.42578125" bestFit="1" customWidth="1"/>
    <col min="5031" max="5031" width="12.140625" bestFit="1" customWidth="1"/>
    <col min="5032" max="5032" width="15.42578125" bestFit="1" customWidth="1"/>
    <col min="5033" max="5033" width="14.85546875" bestFit="1" customWidth="1"/>
    <col min="5034" max="5035" width="15.42578125" bestFit="1" customWidth="1"/>
    <col min="5036" max="5036" width="18.140625" bestFit="1" customWidth="1"/>
    <col min="5037" max="5037" width="12.5703125" bestFit="1" customWidth="1"/>
    <col min="5038" max="5038" width="15.42578125" bestFit="1" customWidth="1"/>
    <col min="5039" max="5039" width="14.28515625" bestFit="1" customWidth="1"/>
    <col min="5040" max="5040" width="14.42578125" bestFit="1" customWidth="1"/>
    <col min="5041" max="5041" width="15.42578125" bestFit="1" customWidth="1"/>
    <col min="5042" max="5042" width="13.85546875" bestFit="1" customWidth="1"/>
    <col min="5043" max="5043" width="14.42578125" bestFit="1" customWidth="1"/>
    <col min="5044" max="5044" width="19" bestFit="1" customWidth="1"/>
    <col min="5045" max="5045" width="14.85546875" bestFit="1" customWidth="1"/>
    <col min="5046" max="5046" width="14.42578125" bestFit="1" customWidth="1"/>
    <col min="5047" max="5047" width="15.28515625" bestFit="1" customWidth="1"/>
    <col min="5048" max="5048" width="15.42578125" bestFit="1" customWidth="1"/>
    <col min="5049" max="5049" width="15.140625" bestFit="1" customWidth="1"/>
    <col min="5050" max="5050" width="15.28515625" bestFit="1" customWidth="1"/>
    <col min="5051" max="5051" width="15.42578125" bestFit="1" customWidth="1"/>
    <col min="5052" max="5052" width="12.140625" bestFit="1" customWidth="1"/>
    <col min="5053" max="5053" width="14.85546875" bestFit="1" customWidth="1"/>
    <col min="5054" max="5054" width="14.7109375" bestFit="1" customWidth="1"/>
    <col min="5055" max="5055" width="15" bestFit="1" customWidth="1"/>
    <col min="5056" max="5056" width="15.42578125" bestFit="1" customWidth="1"/>
    <col min="5057" max="5057" width="14.42578125" bestFit="1" customWidth="1"/>
    <col min="5058" max="5058" width="15.42578125" bestFit="1" customWidth="1"/>
    <col min="5059" max="5059" width="13.42578125" bestFit="1" customWidth="1"/>
    <col min="5060" max="5060" width="8.85546875" bestFit="1" customWidth="1"/>
    <col min="5061" max="5061" width="11.5703125" bestFit="1" customWidth="1"/>
    <col min="5062" max="5062" width="14.7109375" bestFit="1" customWidth="1"/>
    <col min="5063" max="5063" width="15.42578125" bestFit="1" customWidth="1"/>
    <col min="5064" max="5064" width="14" bestFit="1" customWidth="1"/>
    <col min="5065" max="5065" width="15.42578125" bestFit="1" customWidth="1"/>
    <col min="5066" max="5066" width="14.85546875" bestFit="1" customWidth="1"/>
    <col min="5067" max="5067" width="18.140625" bestFit="1" customWidth="1"/>
    <col min="5068" max="5068" width="12.140625" bestFit="1" customWidth="1"/>
    <col min="5069" max="5069" width="15.42578125" bestFit="1" customWidth="1"/>
    <col min="5070" max="5070" width="12.140625" bestFit="1" customWidth="1"/>
    <col min="5071" max="5071" width="14" bestFit="1" customWidth="1"/>
    <col min="5072" max="5072" width="12.7109375" bestFit="1" customWidth="1"/>
    <col min="5073" max="5073" width="15.42578125" bestFit="1" customWidth="1"/>
    <col min="5074" max="5074" width="12.42578125" bestFit="1" customWidth="1"/>
    <col min="5075" max="5075" width="15.42578125" bestFit="1" customWidth="1"/>
    <col min="5076" max="5076" width="14" bestFit="1" customWidth="1"/>
    <col min="5077" max="5077" width="15.140625" bestFit="1" customWidth="1"/>
    <col min="5078" max="5078" width="13.140625" bestFit="1" customWidth="1"/>
    <col min="5079" max="5079" width="12.7109375" bestFit="1" customWidth="1"/>
    <col min="5080" max="5080" width="14.28515625" bestFit="1" customWidth="1"/>
    <col min="5081" max="5081" width="15.42578125" bestFit="1" customWidth="1"/>
    <col min="5082" max="5082" width="12.140625" bestFit="1" customWidth="1"/>
    <col min="5083" max="5083" width="15.42578125" bestFit="1" customWidth="1"/>
    <col min="5084" max="5084" width="14.7109375" bestFit="1" customWidth="1"/>
    <col min="5085" max="5085" width="16.85546875" bestFit="1" customWidth="1"/>
    <col min="5086" max="5086" width="15.42578125" bestFit="1" customWidth="1"/>
    <col min="5087" max="5087" width="13.5703125" bestFit="1" customWidth="1"/>
    <col min="5088" max="5088" width="12.85546875" bestFit="1" customWidth="1"/>
    <col min="5089" max="5090" width="15.42578125" bestFit="1" customWidth="1"/>
    <col min="5091" max="5091" width="12.140625" bestFit="1" customWidth="1"/>
    <col min="5092" max="5092" width="13.5703125" bestFit="1" customWidth="1"/>
    <col min="5093" max="5093" width="13.42578125" bestFit="1" customWidth="1"/>
    <col min="5094" max="5094" width="17.42578125" bestFit="1" customWidth="1"/>
    <col min="5095" max="5095" width="14.7109375" bestFit="1" customWidth="1"/>
    <col min="5096" max="5096" width="15.42578125" bestFit="1" customWidth="1"/>
    <col min="5097" max="5097" width="15.85546875" bestFit="1" customWidth="1"/>
    <col min="5098" max="5098" width="15.5703125" bestFit="1" customWidth="1"/>
    <col min="5099" max="5099" width="11.140625" bestFit="1" customWidth="1"/>
    <col min="5100" max="5100" width="14.42578125" bestFit="1" customWidth="1"/>
    <col min="5101" max="5101" width="15.42578125" bestFit="1" customWidth="1"/>
    <col min="5102" max="5102" width="14.85546875" bestFit="1" customWidth="1"/>
    <col min="5103" max="5103" width="16" bestFit="1" customWidth="1"/>
    <col min="5104" max="5104" width="15.28515625" bestFit="1" customWidth="1"/>
    <col min="5105" max="5105" width="14.140625" bestFit="1" customWidth="1"/>
    <col min="5106" max="5106" width="15.42578125" bestFit="1" customWidth="1"/>
    <col min="5107" max="5107" width="15.28515625" bestFit="1" customWidth="1"/>
    <col min="5108" max="5108" width="19" bestFit="1" customWidth="1"/>
    <col min="5109" max="5109" width="15.140625" bestFit="1" customWidth="1"/>
    <col min="5110" max="5110" width="15.42578125" bestFit="1" customWidth="1"/>
    <col min="5111" max="5111" width="13.42578125" bestFit="1" customWidth="1"/>
    <col min="5112" max="5112" width="12.85546875" bestFit="1" customWidth="1"/>
    <col min="5113" max="5113" width="16.85546875" bestFit="1" customWidth="1"/>
    <col min="5114" max="5114" width="15.42578125" bestFit="1" customWidth="1"/>
    <col min="5115" max="5115" width="14.5703125" bestFit="1" customWidth="1"/>
    <col min="5116" max="5116" width="15.42578125" bestFit="1" customWidth="1"/>
    <col min="5117" max="5117" width="18.5703125" bestFit="1" customWidth="1"/>
    <col min="5118" max="5118" width="14.5703125" bestFit="1" customWidth="1"/>
    <col min="5119" max="5120" width="15.42578125" bestFit="1" customWidth="1"/>
    <col min="5121" max="5121" width="11.7109375" bestFit="1" customWidth="1"/>
    <col min="5122" max="5122" width="17.5703125" bestFit="1" customWidth="1"/>
    <col min="5123" max="5123" width="16.7109375" bestFit="1" customWidth="1"/>
    <col min="5124" max="5124" width="15.5703125" bestFit="1" customWidth="1"/>
    <col min="5125" max="5125" width="15.7109375" bestFit="1" customWidth="1"/>
    <col min="5126" max="5126" width="13.85546875" bestFit="1" customWidth="1"/>
    <col min="5127" max="5127" width="15.42578125" bestFit="1" customWidth="1"/>
    <col min="5128" max="5128" width="13.85546875" bestFit="1" customWidth="1"/>
    <col min="5129" max="5129" width="15.7109375" bestFit="1" customWidth="1"/>
    <col min="5130" max="5130" width="15.42578125" bestFit="1" customWidth="1"/>
    <col min="5131" max="5131" width="14" bestFit="1" customWidth="1"/>
    <col min="5132" max="5132" width="12.140625" bestFit="1" customWidth="1"/>
    <col min="5133" max="5133" width="13.140625" bestFit="1" customWidth="1"/>
    <col min="5134" max="5134" width="12" bestFit="1" customWidth="1"/>
    <col min="5135" max="5135" width="16" bestFit="1" customWidth="1"/>
    <col min="5136" max="5136" width="15.42578125" bestFit="1" customWidth="1"/>
    <col min="5137" max="5137" width="15.85546875" bestFit="1" customWidth="1"/>
    <col min="5138" max="5138" width="14.85546875" bestFit="1" customWidth="1"/>
    <col min="5139" max="5139" width="11" bestFit="1" customWidth="1"/>
    <col min="5140" max="5140" width="13.28515625" bestFit="1" customWidth="1"/>
    <col min="5141" max="5141" width="12.140625" bestFit="1" customWidth="1"/>
    <col min="5142" max="5142" width="17" bestFit="1" customWidth="1"/>
    <col min="5143" max="5143" width="13.7109375" bestFit="1" customWidth="1"/>
    <col min="5144" max="5144" width="15" bestFit="1" customWidth="1"/>
    <col min="5145" max="5145" width="15.42578125" bestFit="1" customWidth="1"/>
    <col min="5146" max="5146" width="12.140625" bestFit="1" customWidth="1"/>
    <col min="5147" max="5147" width="14" bestFit="1" customWidth="1"/>
    <col min="5148" max="5148" width="15.42578125" bestFit="1" customWidth="1"/>
    <col min="5149" max="5149" width="12.140625" bestFit="1" customWidth="1"/>
    <col min="5150" max="5150" width="15.42578125" bestFit="1" customWidth="1"/>
    <col min="5151" max="5151" width="12.140625" bestFit="1" customWidth="1"/>
    <col min="5152" max="5152" width="14" bestFit="1" customWidth="1"/>
    <col min="5153" max="5154" width="15.42578125" bestFit="1" customWidth="1"/>
    <col min="5155" max="5155" width="13.85546875" bestFit="1" customWidth="1"/>
    <col min="5156" max="5156" width="14.5703125" bestFit="1" customWidth="1"/>
    <col min="5157" max="5157" width="15.42578125" bestFit="1" customWidth="1"/>
    <col min="5158" max="5158" width="12.140625" bestFit="1" customWidth="1"/>
    <col min="5159" max="5159" width="15.5703125" bestFit="1" customWidth="1"/>
    <col min="5160" max="5160" width="15.42578125" bestFit="1" customWidth="1"/>
    <col min="5161" max="5161" width="14.140625" bestFit="1" customWidth="1"/>
    <col min="5162" max="5162" width="13.42578125" bestFit="1" customWidth="1"/>
    <col min="5163" max="5163" width="17.5703125" bestFit="1" customWidth="1"/>
    <col min="5164" max="5164" width="16" bestFit="1" customWidth="1"/>
    <col min="5165" max="5165" width="15.42578125" bestFit="1" customWidth="1"/>
    <col min="5166" max="5166" width="15.28515625" bestFit="1" customWidth="1"/>
    <col min="5167" max="5167" width="15.42578125" bestFit="1" customWidth="1"/>
    <col min="5168" max="5168" width="16.140625" bestFit="1" customWidth="1"/>
    <col min="5169" max="5169" width="18" bestFit="1" customWidth="1"/>
    <col min="5170" max="5170" width="13.42578125" bestFit="1" customWidth="1"/>
    <col min="5171" max="5171" width="15.140625" bestFit="1" customWidth="1"/>
    <col min="5172" max="5172" width="15.42578125" bestFit="1" customWidth="1"/>
    <col min="5173" max="5173" width="14.28515625" bestFit="1" customWidth="1"/>
    <col min="5174" max="5174" width="12.7109375" bestFit="1" customWidth="1"/>
    <col min="5175" max="5175" width="12.42578125" bestFit="1" customWidth="1"/>
    <col min="5176" max="5177" width="15.42578125" bestFit="1" customWidth="1"/>
    <col min="5178" max="5178" width="9.42578125" bestFit="1" customWidth="1"/>
    <col min="5179" max="5179" width="17" bestFit="1" customWidth="1"/>
    <col min="5180" max="5180" width="14.7109375" bestFit="1" customWidth="1"/>
    <col min="5181" max="5181" width="15.42578125" bestFit="1" customWidth="1"/>
    <col min="5182" max="5182" width="14.7109375" bestFit="1" customWidth="1"/>
    <col min="5183" max="5183" width="17.7109375" bestFit="1" customWidth="1"/>
    <col min="5184" max="5184" width="14" bestFit="1" customWidth="1"/>
    <col min="5185" max="5185" width="13.85546875" bestFit="1" customWidth="1"/>
    <col min="5186" max="5186" width="18.85546875" bestFit="1" customWidth="1"/>
    <col min="5187" max="5187" width="14.5703125" bestFit="1" customWidth="1"/>
    <col min="5188" max="5188" width="15.42578125" bestFit="1" customWidth="1"/>
    <col min="5189" max="5189" width="12.140625" bestFit="1" customWidth="1"/>
    <col min="5190" max="5190" width="14" bestFit="1" customWidth="1"/>
    <col min="5191" max="5192" width="15.42578125" bestFit="1" customWidth="1"/>
    <col min="5193" max="5193" width="12.42578125" bestFit="1" customWidth="1"/>
    <col min="5194" max="5194" width="14" bestFit="1" customWidth="1"/>
    <col min="5195" max="5195" width="13.42578125" bestFit="1" customWidth="1"/>
    <col min="5196" max="5196" width="10.85546875" bestFit="1" customWidth="1"/>
    <col min="5197" max="5197" width="18.5703125" bestFit="1" customWidth="1"/>
    <col min="5198" max="5198" width="15.42578125" bestFit="1" customWidth="1"/>
    <col min="5199" max="5199" width="12.140625" bestFit="1" customWidth="1"/>
    <col min="5200" max="5200" width="11" bestFit="1" customWidth="1"/>
    <col min="5201" max="5201" width="15.42578125" bestFit="1" customWidth="1"/>
    <col min="5202" max="5202" width="12.140625" bestFit="1" customWidth="1"/>
    <col min="5203" max="5203" width="11.85546875" bestFit="1" customWidth="1"/>
    <col min="5204" max="5204" width="14" bestFit="1" customWidth="1"/>
    <col min="5205" max="5205" width="18.7109375" bestFit="1" customWidth="1"/>
    <col min="5206" max="5206" width="13.85546875" bestFit="1" customWidth="1"/>
    <col min="5207" max="5207" width="15.42578125" bestFit="1" customWidth="1"/>
    <col min="5208" max="5208" width="20.140625" bestFit="1" customWidth="1"/>
    <col min="5209" max="5209" width="12.85546875" bestFit="1" customWidth="1"/>
    <col min="5210" max="5210" width="11.42578125" bestFit="1" customWidth="1"/>
    <col min="5211" max="5211" width="15.42578125" bestFit="1" customWidth="1"/>
    <col min="5212" max="5212" width="14.42578125" bestFit="1" customWidth="1"/>
    <col min="5213" max="5213" width="14.28515625" bestFit="1" customWidth="1"/>
    <col min="5214" max="5214" width="15.42578125" bestFit="1" customWidth="1"/>
    <col min="5215" max="5215" width="12.140625" bestFit="1" customWidth="1"/>
    <col min="5216" max="5216" width="11.28515625" bestFit="1" customWidth="1"/>
    <col min="5217" max="5217" width="12.7109375" bestFit="1" customWidth="1"/>
    <col min="5218" max="5218" width="15.42578125" bestFit="1" customWidth="1"/>
    <col min="5219" max="5219" width="12.7109375" bestFit="1" customWidth="1"/>
    <col min="5220" max="5220" width="12.5703125" bestFit="1" customWidth="1"/>
    <col min="5221" max="5221" width="15.42578125" bestFit="1" customWidth="1"/>
    <col min="5222" max="5222" width="14.5703125" bestFit="1" customWidth="1"/>
    <col min="5223" max="5223" width="18.42578125" bestFit="1" customWidth="1"/>
    <col min="5224" max="5224" width="15.42578125" bestFit="1" customWidth="1"/>
    <col min="5225" max="5225" width="12.28515625" bestFit="1" customWidth="1"/>
    <col min="5226" max="5226" width="12.7109375" bestFit="1" customWidth="1"/>
    <col min="5227" max="5227" width="15.42578125" bestFit="1" customWidth="1"/>
    <col min="5228" max="5228" width="12.140625" bestFit="1" customWidth="1"/>
    <col min="5229" max="5229" width="15.28515625" bestFit="1" customWidth="1"/>
    <col min="5230" max="5230" width="14.140625" bestFit="1" customWidth="1"/>
    <col min="5231" max="5231" width="15.42578125" bestFit="1" customWidth="1"/>
    <col min="5232" max="5232" width="16.140625" bestFit="1" customWidth="1"/>
    <col min="5233" max="5233" width="16.28515625" bestFit="1" customWidth="1"/>
    <col min="5234" max="5235" width="14" bestFit="1" customWidth="1"/>
    <col min="5236" max="5236" width="15.42578125" bestFit="1" customWidth="1"/>
    <col min="5237" max="5237" width="12.140625" bestFit="1" customWidth="1"/>
    <col min="5238" max="5238" width="17.28515625" bestFit="1" customWidth="1"/>
    <col min="5239" max="5239" width="15.42578125" bestFit="1" customWidth="1"/>
    <col min="5240" max="5240" width="12.140625" bestFit="1" customWidth="1"/>
    <col min="5241" max="5241" width="13.42578125" bestFit="1" customWidth="1"/>
    <col min="5242" max="5242" width="15.42578125" bestFit="1" customWidth="1"/>
    <col min="5243" max="5243" width="12.7109375" bestFit="1" customWidth="1"/>
    <col min="5244" max="5244" width="11.7109375" bestFit="1" customWidth="1"/>
    <col min="5245" max="5245" width="14" bestFit="1" customWidth="1"/>
    <col min="5246" max="5246" width="15.42578125" bestFit="1" customWidth="1"/>
    <col min="5247" max="5247" width="13.7109375" bestFit="1" customWidth="1"/>
    <col min="5248" max="5248" width="15.85546875" bestFit="1" customWidth="1"/>
    <col min="5249" max="5249" width="15.42578125" bestFit="1" customWidth="1"/>
    <col min="5250" max="5250" width="14.42578125" bestFit="1" customWidth="1"/>
    <col min="5251" max="5251" width="19.85546875" bestFit="1" customWidth="1"/>
    <col min="5252" max="5252" width="16.5703125" bestFit="1" customWidth="1"/>
    <col min="5253" max="5253" width="15.42578125" bestFit="1" customWidth="1"/>
    <col min="5254" max="5254" width="12.7109375" bestFit="1" customWidth="1"/>
    <col min="5255" max="5255" width="14.85546875" bestFit="1" customWidth="1"/>
    <col min="5256" max="5256" width="16.28515625" bestFit="1" customWidth="1"/>
    <col min="5257" max="5257" width="15.42578125" bestFit="1" customWidth="1"/>
    <col min="5258" max="5258" width="13.85546875" bestFit="1" customWidth="1"/>
    <col min="5259" max="5259" width="9.42578125" bestFit="1" customWidth="1"/>
    <col min="5260" max="5260" width="14.7109375" bestFit="1" customWidth="1"/>
    <col min="5261" max="5261" width="17.42578125" bestFit="1" customWidth="1"/>
    <col min="5262" max="5262" width="15.7109375" bestFit="1" customWidth="1"/>
    <col min="5263" max="5263" width="15.42578125" bestFit="1" customWidth="1"/>
    <col min="5264" max="5264" width="12.42578125" bestFit="1" customWidth="1"/>
    <col min="5265" max="5266" width="12.5703125" bestFit="1" customWidth="1"/>
    <col min="5267" max="5267" width="14.42578125" bestFit="1" customWidth="1"/>
    <col min="5268" max="5268" width="13.85546875" bestFit="1" customWidth="1"/>
    <col min="5269" max="5269" width="16.7109375" bestFit="1" customWidth="1"/>
    <col min="5270" max="5270" width="15.42578125" bestFit="1" customWidth="1"/>
    <col min="5271" max="5271" width="12.140625" bestFit="1" customWidth="1"/>
    <col min="5272" max="5272" width="11.7109375" bestFit="1" customWidth="1"/>
    <col min="5273" max="5273" width="13.28515625" bestFit="1" customWidth="1"/>
    <col min="5274" max="5274" width="14.28515625" bestFit="1" customWidth="1"/>
    <col min="5275" max="5275" width="15.42578125" bestFit="1" customWidth="1"/>
    <col min="5276" max="5276" width="12.5703125" bestFit="1" customWidth="1"/>
    <col min="5277" max="5277" width="14.5703125" bestFit="1" customWidth="1"/>
    <col min="5278" max="5278" width="16.5703125" bestFit="1" customWidth="1"/>
    <col min="5279" max="5279" width="15.42578125" bestFit="1" customWidth="1"/>
    <col min="5280" max="5280" width="14.28515625" bestFit="1" customWidth="1"/>
    <col min="5281" max="5281" width="15.42578125" bestFit="1" customWidth="1"/>
    <col min="5282" max="5282" width="12.28515625" bestFit="1" customWidth="1"/>
    <col min="5283" max="5284" width="15.42578125" bestFit="1" customWidth="1"/>
    <col min="5285" max="5285" width="12.140625" bestFit="1" customWidth="1"/>
    <col min="5286" max="5286" width="18.28515625" bestFit="1" customWidth="1"/>
    <col min="5287" max="5287" width="15.42578125" bestFit="1" customWidth="1"/>
    <col min="5288" max="5288" width="15.140625" bestFit="1" customWidth="1"/>
    <col min="5289" max="5289" width="15.42578125" bestFit="1" customWidth="1"/>
    <col min="5290" max="5290" width="14.7109375" bestFit="1" customWidth="1"/>
    <col min="5291" max="5291" width="17.7109375" bestFit="1" customWidth="1"/>
    <col min="5292" max="5292" width="13.28515625" bestFit="1" customWidth="1"/>
    <col min="5293" max="5293" width="16" bestFit="1" customWidth="1"/>
    <col min="5294" max="5294" width="15.42578125" bestFit="1" customWidth="1"/>
    <col min="5295" max="5295" width="14.7109375" bestFit="1" customWidth="1"/>
    <col min="5296" max="5296" width="12.85546875" bestFit="1" customWidth="1"/>
    <col min="5297" max="5297" width="15.7109375" bestFit="1" customWidth="1"/>
    <col min="5298" max="5298" width="16" bestFit="1" customWidth="1"/>
    <col min="5299" max="5299" width="16.7109375" bestFit="1" customWidth="1"/>
    <col min="5300" max="5300" width="12" bestFit="1" customWidth="1"/>
    <col min="5301" max="5301" width="15.42578125" bestFit="1" customWidth="1"/>
    <col min="5302" max="5302" width="15.85546875" bestFit="1" customWidth="1"/>
    <col min="5303" max="5303" width="10.28515625" bestFit="1" customWidth="1"/>
    <col min="5304" max="5304" width="15.42578125" bestFit="1" customWidth="1"/>
    <col min="5305" max="5305" width="12.140625" bestFit="1" customWidth="1"/>
    <col min="5306" max="5306" width="15.42578125" bestFit="1" customWidth="1"/>
    <col min="5307" max="5307" width="14.5703125" bestFit="1" customWidth="1"/>
    <col min="5308" max="5308" width="13.5703125" bestFit="1" customWidth="1"/>
    <col min="5309" max="5309" width="15.42578125" bestFit="1" customWidth="1"/>
    <col min="5310" max="5310" width="14.5703125" bestFit="1" customWidth="1"/>
    <col min="5311" max="5311" width="17.42578125" bestFit="1" customWidth="1"/>
    <col min="5312" max="5312" width="15.42578125" bestFit="1" customWidth="1"/>
    <col min="5313" max="5313" width="13.85546875" bestFit="1" customWidth="1"/>
    <col min="5314" max="5314" width="17.85546875" bestFit="1" customWidth="1"/>
    <col min="5315" max="5315" width="12.7109375" bestFit="1" customWidth="1"/>
    <col min="5316" max="5316" width="15.42578125" bestFit="1" customWidth="1"/>
    <col min="5317" max="5317" width="13.42578125" bestFit="1" customWidth="1"/>
    <col min="5318" max="5318" width="15.42578125" bestFit="1" customWidth="1"/>
    <col min="5319" max="5319" width="12.140625" bestFit="1" customWidth="1"/>
    <col min="5320" max="5320" width="12.85546875" bestFit="1" customWidth="1"/>
    <col min="5321" max="5321" width="17.5703125" bestFit="1" customWidth="1"/>
    <col min="5322" max="5322" width="13.7109375" bestFit="1" customWidth="1"/>
    <col min="5323" max="5323" width="12.7109375" bestFit="1" customWidth="1"/>
    <col min="5324" max="5324" width="17.42578125" bestFit="1" customWidth="1"/>
    <col min="5325" max="5325" width="15.42578125" bestFit="1" customWidth="1"/>
    <col min="5326" max="5327" width="13.7109375" bestFit="1" customWidth="1"/>
    <col min="5328" max="5328" width="15.42578125" bestFit="1" customWidth="1"/>
    <col min="5329" max="5329" width="13.42578125" bestFit="1" customWidth="1"/>
    <col min="5330" max="5330" width="15.42578125" bestFit="1" customWidth="1"/>
    <col min="5331" max="5331" width="15.5703125" bestFit="1" customWidth="1"/>
    <col min="5332" max="5332" width="17.42578125" bestFit="1" customWidth="1"/>
    <col min="5333" max="5333" width="12.140625" bestFit="1" customWidth="1"/>
    <col min="5334" max="5334" width="18.28515625" bestFit="1" customWidth="1"/>
    <col min="5335" max="5335" width="15.42578125" bestFit="1" customWidth="1"/>
    <col min="5336" max="5336" width="14.85546875" bestFit="1" customWidth="1"/>
    <col min="5337" max="5337" width="13.42578125" bestFit="1" customWidth="1"/>
    <col min="5338" max="5338" width="15.42578125" bestFit="1" customWidth="1"/>
    <col min="5339" max="5339" width="12.140625" bestFit="1" customWidth="1"/>
    <col min="5340" max="5340" width="15.7109375" bestFit="1" customWidth="1"/>
    <col min="5341" max="5341" width="15.28515625" bestFit="1" customWidth="1"/>
    <col min="5342" max="5342" width="14" bestFit="1" customWidth="1"/>
    <col min="5343" max="5343" width="15.42578125" bestFit="1" customWidth="1"/>
    <col min="5344" max="5344" width="14.5703125" bestFit="1" customWidth="1"/>
    <col min="5345" max="5345" width="17.5703125" bestFit="1" customWidth="1"/>
    <col min="5346" max="5346" width="15.42578125" bestFit="1" customWidth="1"/>
    <col min="5347" max="5347" width="12.140625" bestFit="1" customWidth="1"/>
    <col min="5348" max="5348" width="12" bestFit="1" customWidth="1"/>
    <col min="5349" max="5349" width="11.42578125" bestFit="1" customWidth="1"/>
    <col min="5350" max="5350" width="14" bestFit="1" customWidth="1"/>
    <col min="5351" max="5351" width="16.28515625" bestFit="1" customWidth="1"/>
    <col min="5352" max="5352" width="15.42578125" bestFit="1" customWidth="1"/>
    <col min="5353" max="5353" width="12.140625" bestFit="1" customWidth="1"/>
    <col min="5354" max="5354" width="12.5703125" bestFit="1" customWidth="1"/>
    <col min="5355" max="5355" width="14.85546875" bestFit="1" customWidth="1"/>
    <col min="5356" max="5356" width="15.42578125" bestFit="1" customWidth="1"/>
    <col min="5357" max="5357" width="14" bestFit="1" customWidth="1"/>
    <col min="5358" max="5358" width="13.7109375" bestFit="1" customWidth="1"/>
    <col min="5359" max="5359" width="10.85546875" bestFit="1" customWidth="1"/>
    <col min="5360" max="5360" width="15.42578125" bestFit="1" customWidth="1"/>
    <col min="5361" max="5361" width="14.7109375" bestFit="1" customWidth="1"/>
    <col min="5362" max="5362" width="12.85546875" bestFit="1" customWidth="1"/>
    <col min="5363" max="5363" width="16.5703125" bestFit="1" customWidth="1"/>
    <col min="5364" max="5364" width="15.42578125" bestFit="1" customWidth="1"/>
    <col min="5365" max="5365" width="14.5703125" bestFit="1" customWidth="1"/>
    <col min="5366" max="5366" width="12.140625" bestFit="1" customWidth="1"/>
    <col min="5367" max="5367" width="11.140625" bestFit="1" customWidth="1"/>
    <col min="5368" max="5368" width="15.42578125" bestFit="1" customWidth="1"/>
    <col min="5369" max="5369" width="18.140625" bestFit="1" customWidth="1"/>
    <col min="5370" max="5370" width="17" bestFit="1" customWidth="1"/>
    <col min="5371" max="5371" width="15.42578125" bestFit="1" customWidth="1"/>
    <col min="5372" max="5372" width="12.28515625" bestFit="1" customWidth="1"/>
    <col min="5373" max="5373" width="14.28515625" bestFit="1" customWidth="1"/>
    <col min="5374" max="5374" width="15.42578125" bestFit="1" customWidth="1"/>
    <col min="5375" max="5375" width="13.85546875" bestFit="1" customWidth="1"/>
    <col min="5376" max="5376" width="15.42578125" bestFit="1" customWidth="1"/>
    <col min="5377" max="5377" width="13.28515625" bestFit="1" customWidth="1"/>
    <col min="5378" max="5378" width="15.42578125" bestFit="1" customWidth="1"/>
    <col min="5379" max="5379" width="14" bestFit="1" customWidth="1"/>
    <col min="5380" max="5380" width="15.42578125" bestFit="1" customWidth="1"/>
    <col min="5381" max="5381" width="16.85546875" bestFit="1" customWidth="1"/>
    <col min="5382" max="5382" width="15.42578125" bestFit="1" customWidth="1"/>
    <col min="5383" max="5383" width="16.85546875" bestFit="1" customWidth="1"/>
    <col min="5384" max="5384" width="14.85546875" bestFit="1" customWidth="1"/>
    <col min="5385" max="5385" width="15.42578125" bestFit="1" customWidth="1"/>
    <col min="5386" max="5386" width="18.5703125" bestFit="1" customWidth="1"/>
    <col min="5387" max="5387" width="17.5703125" bestFit="1" customWidth="1"/>
    <col min="5388" max="5388" width="15.5703125" bestFit="1" customWidth="1"/>
    <col min="5389" max="5389" width="15.42578125" bestFit="1" customWidth="1"/>
    <col min="5390" max="5390" width="16.28515625" bestFit="1" customWidth="1"/>
    <col min="5391" max="5391" width="15.42578125" bestFit="1" customWidth="1"/>
    <col min="5392" max="5392" width="14.5703125" bestFit="1" customWidth="1"/>
    <col min="5393" max="5393" width="15.28515625" bestFit="1" customWidth="1"/>
    <col min="5394" max="5394" width="16.7109375" bestFit="1" customWidth="1"/>
    <col min="5395" max="5395" width="14.7109375" bestFit="1" customWidth="1"/>
    <col min="5396" max="5396" width="15.5703125" bestFit="1" customWidth="1"/>
    <col min="5397" max="5397" width="15.42578125" bestFit="1" customWidth="1"/>
    <col min="5398" max="5398" width="18" bestFit="1" customWidth="1"/>
    <col min="5399" max="5399" width="17.42578125" bestFit="1" customWidth="1"/>
    <col min="5400" max="5400" width="16.7109375" bestFit="1" customWidth="1"/>
    <col min="5401" max="5401" width="17.5703125" bestFit="1" customWidth="1"/>
    <col min="5402" max="5403" width="15.42578125" bestFit="1" customWidth="1"/>
    <col min="5404" max="5404" width="12.7109375" bestFit="1" customWidth="1"/>
    <col min="5405" max="5405" width="18.140625" bestFit="1" customWidth="1"/>
    <col min="5406" max="5406" width="15.42578125" bestFit="1" customWidth="1"/>
    <col min="5407" max="5407" width="12.140625" bestFit="1" customWidth="1"/>
    <col min="5408" max="5408" width="15.42578125" bestFit="1" customWidth="1"/>
    <col min="5409" max="5409" width="14.7109375" bestFit="1" customWidth="1"/>
    <col min="5410" max="5410" width="15.5703125" bestFit="1" customWidth="1"/>
    <col min="5411" max="5411" width="15" bestFit="1" customWidth="1"/>
    <col min="5412" max="5412" width="15.42578125" bestFit="1" customWidth="1"/>
    <col min="5413" max="5413" width="17.7109375" bestFit="1" customWidth="1"/>
    <col min="5414" max="5414" width="14.7109375" bestFit="1" customWidth="1"/>
    <col min="5415" max="5415" width="15.42578125" bestFit="1" customWidth="1"/>
    <col min="5416" max="5416" width="14" bestFit="1" customWidth="1"/>
    <col min="5417" max="5417" width="13.5703125" bestFit="1" customWidth="1"/>
    <col min="5418" max="5418" width="15.42578125" bestFit="1" customWidth="1"/>
    <col min="5419" max="5419" width="12.28515625" bestFit="1" customWidth="1"/>
    <col min="5420" max="5420" width="15.140625" bestFit="1" customWidth="1"/>
    <col min="5421" max="5421" width="16.85546875" bestFit="1" customWidth="1"/>
    <col min="5422" max="5422" width="13.7109375" bestFit="1" customWidth="1"/>
    <col min="5423" max="5423" width="15.42578125" bestFit="1" customWidth="1"/>
    <col min="5424" max="5424" width="12.85546875" bestFit="1" customWidth="1"/>
    <col min="5425" max="5426" width="15.140625" bestFit="1" customWidth="1"/>
    <col min="5427" max="5427" width="15.42578125" bestFit="1" customWidth="1"/>
    <col min="5428" max="5428" width="13.85546875" bestFit="1" customWidth="1"/>
    <col min="5429" max="5429" width="12.42578125" bestFit="1" customWidth="1"/>
    <col min="5430" max="5430" width="11.7109375" bestFit="1" customWidth="1"/>
    <col min="5431" max="5431" width="15.42578125" bestFit="1" customWidth="1"/>
    <col min="5432" max="5432" width="15.5703125" bestFit="1" customWidth="1"/>
    <col min="5433" max="5433" width="13.28515625" bestFit="1" customWidth="1"/>
    <col min="5434" max="5434" width="15.42578125" bestFit="1" customWidth="1"/>
    <col min="5435" max="5435" width="14.140625" bestFit="1" customWidth="1"/>
    <col min="5436" max="5437" width="15.42578125" bestFit="1" customWidth="1"/>
    <col min="5438" max="5438" width="16.85546875" bestFit="1" customWidth="1"/>
    <col min="5439" max="5439" width="12.7109375" bestFit="1" customWidth="1"/>
    <col min="5440" max="5440" width="13.42578125" bestFit="1" customWidth="1"/>
    <col min="5441" max="5441" width="13.7109375" bestFit="1" customWidth="1"/>
    <col min="5442" max="5442" width="15.42578125" bestFit="1" customWidth="1"/>
    <col min="5443" max="5443" width="12.140625" bestFit="1" customWidth="1"/>
    <col min="5444" max="5444" width="15" bestFit="1" customWidth="1"/>
    <col min="5445" max="5445" width="16.7109375" bestFit="1" customWidth="1"/>
    <col min="5446" max="5446" width="13.7109375" bestFit="1" customWidth="1"/>
    <col min="5447" max="5447" width="14.7109375" bestFit="1" customWidth="1"/>
    <col min="5448" max="5448" width="15.42578125" bestFit="1" customWidth="1"/>
    <col min="5449" max="5449" width="12.85546875" bestFit="1" customWidth="1"/>
    <col min="5450" max="5450" width="13.28515625" bestFit="1" customWidth="1"/>
    <col min="5451" max="5451" width="15.85546875" bestFit="1" customWidth="1"/>
    <col min="5452" max="5452" width="15.42578125" bestFit="1" customWidth="1"/>
    <col min="5453" max="5453" width="12.42578125" bestFit="1" customWidth="1"/>
    <col min="5454" max="5454" width="11.85546875" bestFit="1" customWidth="1"/>
    <col min="5455" max="5455" width="15.42578125" bestFit="1" customWidth="1"/>
    <col min="5456" max="5456" width="14.140625" bestFit="1" customWidth="1"/>
    <col min="5457" max="5457" width="15.42578125" bestFit="1" customWidth="1"/>
    <col min="5458" max="5458" width="15" bestFit="1" customWidth="1"/>
    <col min="5459" max="5459" width="12.7109375" bestFit="1" customWidth="1"/>
    <col min="5460" max="5460" width="12.28515625" bestFit="1" customWidth="1"/>
    <col min="5461" max="5462" width="15.5703125" bestFit="1" customWidth="1"/>
    <col min="5463" max="5463" width="13.140625" bestFit="1" customWidth="1"/>
    <col min="5464" max="5464" width="15.42578125" bestFit="1" customWidth="1"/>
    <col min="5465" max="5465" width="13.5703125" bestFit="1" customWidth="1"/>
    <col min="5466" max="5466" width="15.42578125" bestFit="1" customWidth="1"/>
    <col min="5467" max="5467" width="14.42578125" bestFit="1" customWidth="1"/>
    <col min="5468" max="5468" width="12.140625" bestFit="1" customWidth="1"/>
    <col min="5469" max="5469" width="12.85546875" bestFit="1" customWidth="1"/>
    <col min="5470" max="5470" width="15.42578125" bestFit="1" customWidth="1"/>
    <col min="5471" max="5471" width="14.42578125" bestFit="1" customWidth="1"/>
    <col min="5472" max="5472" width="10.85546875" bestFit="1" customWidth="1"/>
    <col min="5473" max="5473" width="9.7109375" bestFit="1" customWidth="1"/>
    <col min="5474" max="5474" width="14.7109375" bestFit="1" customWidth="1"/>
    <col min="5475" max="5475" width="14.140625" bestFit="1" customWidth="1"/>
    <col min="5476" max="5476" width="15.42578125" bestFit="1" customWidth="1"/>
    <col min="5477" max="5477" width="12.7109375" bestFit="1" customWidth="1"/>
    <col min="5478" max="5478" width="15.42578125" bestFit="1" customWidth="1"/>
    <col min="5479" max="5479" width="13.85546875" bestFit="1" customWidth="1"/>
    <col min="5480" max="5480" width="14.42578125" bestFit="1" customWidth="1"/>
    <col min="5481" max="5481" width="11.7109375" bestFit="1" customWidth="1"/>
    <col min="5482" max="5482" width="13.7109375" bestFit="1" customWidth="1"/>
    <col min="5483" max="5483" width="15.42578125" bestFit="1" customWidth="1"/>
    <col min="5484" max="5484" width="13.42578125" bestFit="1" customWidth="1"/>
    <col min="5485" max="5485" width="15.140625" bestFit="1" customWidth="1"/>
    <col min="5486" max="5486" width="15.5703125" bestFit="1" customWidth="1"/>
    <col min="5487" max="5487" width="14" bestFit="1" customWidth="1"/>
    <col min="5488" max="5488" width="14.28515625" bestFit="1" customWidth="1"/>
    <col min="5489" max="5489" width="15.42578125" bestFit="1" customWidth="1"/>
    <col min="5490" max="5490" width="14.85546875" bestFit="1" customWidth="1"/>
    <col min="5491" max="5491" width="18.5703125" bestFit="1" customWidth="1"/>
    <col min="5492" max="5492" width="15.42578125" bestFit="1" customWidth="1"/>
    <col min="5493" max="5493" width="12.42578125" bestFit="1" customWidth="1"/>
    <col min="5494" max="5494" width="15.28515625" bestFit="1" customWidth="1"/>
    <col min="5495" max="5495" width="14.42578125" bestFit="1" customWidth="1"/>
    <col min="5496" max="5496" width="15.42578125" bestFit="1" customWidth="1"/>
    <col min="5497" max="5497" width="16.140625" bestFit="1" customWidth="1"/>
    <col min="5498" max="5498" width="14.140625" bestFit="1" customWidth="1"/>
    <col min="5499" max="5499" width="15.42578125" bestFit="1" customWidth="1"/>
    <col min="5500" max="5500" width="14.42578125" bestFit="1" customWidth="1"/>
    <col min="5501" max="5501" width="11.28515625" bestFit="1" customWidth="1"/>
    <col min="5502" max="5502" width="15.42578125" bestFit="1" customWidth="1"/>
    <col min="5503" max="5503" width="12.7109375" bestFit="1" customWidth="1"/>
    <col min="5504" max="5504" width="11.140625" bestFit="1" customWidth="1"/>
    <col min="5505" max="5505" width="11.85546875" bestFit="1" customWidth="1"/>
    <col min="5506" max="5506" width="9.28515625" bestFit="1" customWidth="1"/>
    <col min="5507" max="5507" width="15.42578125" bestFit="1" customWidth="1"/>
    <col min="5508" max="5508" width="14.5703125" bestFit="1" customWidth="1"/>
    <col min="5509" max="5509" width="15.42578125" bestFit="1" customWidth="1"/>
    <col min="5510" max="5510" width="12.140625" bestFit="1" customWidth="1"/>
    <col min="5511" max="5511" width="18.28515625" bestFit="1" customWidth="1"/>
    <col min="5512" max="5512" width="16.5703125" bestFit="1" customWidth="1"/>
    <col min="5513" max="5513" width="15.42578125" bestFit="1" customWidth="1"/>
    <col min="5514" max="5514" width="12.140625" bestFit="1" customWidth="1"/>
    <col min="5515" max="5515" width="13.28515625" bestFit="1" customWidth="1"/>
    <col min="5516" max="5516" width="14.140625" bestFit="1" customWidth="1"/>
    <col min="5517" max="5517" width="15.140625" bestFit="1" customWidth="1"/>
    <col min="5518" max="5518" width="15.42578125" bestFit="1" customWidth="1"/>
    <col min="5519" max="5519" width="14" bestFit="1" customWidth="1"/>
    <col min="5520" max="5520" width="12" bestFit="1" customWidth="1"/>
    <col min="5521" max="5521" width="15.42578125" bestFit="1" customWidth="1"/>
    <col min="5522" max="5522" width="12.85546875" bestFit="1" customWidth="1"/>
    <col min="5523" max="5523" width="13.140625" bestFit="1" customWidth="1"/>
    <col min="5524" max="5524" width="12.7109375" bestFit="1" customWidth="1"/>
    <col min="5525" max="5525" width="14.85546875" bestFit="1" customWidth="1"/>
    <col min="5526" max="5526" width="14" bestFit="1" customWidth="1"/>
    <col min="5527" max="5527" width="15.42578125" bestFit="1" customWidth="1"/>
    <col min="5528" max="5528" width="14.42578125" bestFit="1" customWidth="1"/>
    <col min="5529" max="5529" width="11.7109375" bestFit="1" customWidth="1"/>
    <col min="5530" max="5530" width="11.85546875" bestFit="1" customWidth="1"/>
    <col min="5531" max="5531" width="15.42578125" bestFit="1" customWidth="1"/>
    <col min="5532" max="5532" width="12.28515625" bestFit="1" customWidth="1"/>
    <col min="5533" max="5533" width="12.85546875" bestFit="1" customWidth="1"/>
    <col min="5534" max="5534" width="15.42578125" bestFit="1" customWidth="1"/>
    <col min="5535" max="5535" width="12.140625" bestFit="1" customWidth="1"/>
    <col min="5536" max="5536" width="13.85546875" bestFit="1" customWidth="1"/>
    <col min="5537" max="5537" width="10.28515625" bestFit="1" customWidth="1"/>
    <col min="5538" max="5538" width="15.42578125" bestFit="1" customWidth="1"/>
    <col min="5539" max="5539" width="15.85546875" bestFit="1" customWidth="1"/>
    <col min="5540" max="5540" width="14.5703125" bestFit="1" customWidth="1"/>
    <col min="5541" max="5541" width="15.42578125" bestFit="1" customWidth="1"/>
    <col min="5542" max="5542" width="13.85546875" bestFit="1" customWidth="1"/>
    <col min="5543" max="5543" width="16.5703125" bestFit="1" customWidth="1"/>
    <col min="5544" max="5544" width="14" bestFit="1" customWidth="1"/>
    <col min="5545" max="5545" width="14.85546875" bestFit="1" customWidth="1"/>
    <col min="5546" max="5546" width="15.42578125" bestFit="1" customWidth="1"/>
    <col min="5547" max="5547" width="19.42578125" bestFit="1" customWidth="1"/>
    <col min="5548" max="5548" width="11.85546875" bestFit="1" customWidth="1"/>
    <col min="5549" max="5549" width="17.42578125" bestFit="1" customWidth="1"/>
    <col min="5550" max="5550" width="14" bestFit="1" customWidth="1"/>
    <col min="5551" max="5551" width="15.42578125" bestFit="1" customWidth="1"/>
    <col min="5552" max="5552" width="15.28515625" bestFit="1" customWidth="1"/>
    <col min="5553" max="5553" width="11.7109375" bestFit="1" customWidth="1"/>
    <col min="5554" max="5554" width="14" bestFit="1" customWidth="1"/>
    <col min="5555" max="5555" width="15.85546875" bestFit="1" customWidth="1"/>
    <col min="5556" max="5556" width="15.42578125" bestFit="1" customWidth="1"/>
    <col min="5557" max="5557" width="17.5703125" bestFit="1" customWidth="1"/>
    <col min="5558" max="5558" width="13.42578125" bestFit="1" customWidth="1"/>
    <col min="5559" max="5559" width="16.5703125" bestFit="1" customWidth="1"/>
    <col min="5560" max="5560" width="14.28515625" bestFit="1" customWidth="1"/>
    <col min="5561" max="5561" width="15.5703125" bestFit="1" customWidth="1"/>
    <col min="5562" max="5562" width="12.5703125" bestFit="1" customWidth="1"/>
    <col min="5563" max="5563" width="15.42578125" bestFit="1" customWidth="1"/>
    <col min="5564" max="5564" width="13.85546875" bestFit="1" customWidth="1"/>
    <col min="5565" max="5565" width="12.28515625" bestFit="1" customWidth="1"/>
    <col min="5566" max="5566" width="15.42578125" bestFit="1" customWidth="1"/>
    <col min="5567" max="5567" width="13.85546875" bestFit="1" customWidth="1"/>
    <col min="5568" max="5569" width="15.42578125" bestFit="1" customWidth="1"/>
    <col min="5570" max="5570" width="16.28515625" bestFit="1" customWidth="1"/>
    <col min="5571" max="5571" width="12" bestFit="1" customWidth="1"/>
    <col min="5572" max="5572" width="18.140625" bestFit="1" customWidth="1"/>
    <col min="5573" max="5573" width="17" bestFit="1" customWidth="1"/>
    <col min="5574" max="5574" width="15.140625" bestFit="1" customWidth="1"/>
    <col min="5575" max="5575" width="15" bestFit="1" customWidth="1"/>
    <col min="5576" max="5576" width="13.85546875" bestFit="1" customWidth="1"/>
    <col min="5577" max="5577" width="15.42578125" bestFit="1" customWidth="1"/>
    <col min="5578" max="5578" width="12.140625" bestFit="1" customWidth="1"/>
    <col min="5579" max="5579" width="14.7109375" bestFit="1" customWidth="1"/>
    <col min="5580" max="5580" width="17.42578125" bestFit="1" customWidth="1"/>
    <col min="5581" max="5581" width="15.42578125" bestFit="1" customWidth="1"/>
    <col min="5582" max="5582" width="15.85546875" bestFit="1" customWidth="1"/>
    <col min="5583" max="5583" width="15" bestFit="1" customWidth="1"/>
    <col min="5584" max="5584" width="11" bestFit="1" customWidth="1"/>
    <col min="5585" max="5585" width="15.42578125" bestFit="1" customWidth="1"/>
    <col min="5586" max="5586" width="13.42578125" bestFit="1" customWidth="1"/>
    <col min="5587" max="5587" width="13.28515625" bestFit="1" customWidth="1"/>
    <col min="5588" max="5588" width="13.42578125" bestFit="1" customWidth="1"/>
    <col min="5589" max="5589" width="15.42578125" bestFit="1" customWidth="1"/>
    <col min="5590" max="5590" width="19.28515625" bestFit="1" customWidth="1"/>
    <col min="5591" max="5591" width="18.140625" bestFit="1" customWidth="1"/>
    <col min="5592" max="5592" width="14.42578125" bestFit="1" customWidth="1"/>
    <col min="5593" max="5593" width="12.140625" bestFit="1" customWidth="1"/>
    <col min="5594" max="5594" width="15.42578125" bestFit="1" customWidth="1"/>
    <col min="5595" max="5595" width="12.85546875" bestFit="1" customWidth="1"/>
    <col min="5596" max="5596" width="15.42578125" bestFit="1" customWidth="1"/>
    <col min="5597" max="5597" width="18.7109375" bestFit="1" customWidth="1"/>
    <col min="5598" max="5598" width="16" bestFit="1" customWidth="1"/>
    <col min="5599" max="5599" width="14.42578125" bestFit="1" customWidth="1"/>
    <col min="5600" max="5600" width="13.28515625" bestFit="1" customWidth="1"/>
    <col min="5601" max="5601" width="15.42578125" bestFit="1" customWidth="1"/>
    <col min="5602" max="5602" width="15.140625" bestFit="1" customWidth="1"/>
    <col min="5603" max="5603" width="14.140625" bestFit="1" customWidth="1"/>
    <col min="5604" max="5604" width="15.85546875" bestFit="1" customWidth="1"/>
    <col min="5605" max="5605" width="15.42578125" bestFit="1" customWidth="1"/>
    <col min="5606" max="5606" width="16" bestFit="1" customWidth="1"/>
    <col min="5607" max="5607" width="12.7109375" bestFit="1" customWidth="1"/>
    <col min="5608" max="5608" width="12.42578125" bestFit="1" customWidth="1"/>
    <col min="5609" max="5609" width="11.85546875" bestFit="1" customWidth="1"/>
    <col min="5610" max="5610" width="18.85546875" bestFit="1" customWidth="1"/>
    <col min="5611" max="5611" width="15.42578125" bestFit="1" customWidth="1"/>
    <col min="5612" max="5612" width="13.42578125" bestFit="1" customWidth="1"/>
    <col min="5613" max="5613" width="12.85546875" bestFit="1" customWidth="1"/>
    <col min="5614" max="5614" width="13.5703125" bestFit="1" customWidth="1"/>
    <col min="5615" max="5616" width="15.42578125" bestFit="1" customWidth="1"/>
    <col min="5617" max="5617" width="12.85546875" bestFit="1" customWidth="1"/>
    <col min="5618" max="5618" width="14.5703125" bestFit="1" customWidth="1"/>
    <col min="5619" max="5619" width="15.42578125" bestFit="1" customWidth="1"/>
    <col min="5620" max="5620" width="13.85546875" bestFit="1" customWidth="1"/>
    <col min="5621" max="5621" width="15.42578125" bestFit="1" customWidth="1"/>
    <col min="5622" max="5622" width="12.140625" bestFit="1" customWidth="1"/>
    <col min="5623" max="5623" width="17.42578125" bestFit="1" customWidth="1"/>
    <col min="5624" max="5624" width="15.42578125" bestFit="1" customWidth="1"/>
    <col min="5625" max="5625" width="12.140625" bestFit="1" customWidth="1"/>
    <col min="5626" max="5626" width="15" bestFit="1" customWidth="1"/>
    <col min="5627" max="5627" width="16.7109375" bestFit="1" customWidth="1"/>
    <col min="5628" max="5628" width="14.7109375" bestFit="1" customWidth="1"/>
    <col min="5629" max="5629" width="15.42578125" bestFit="1" customWidth="1"/>
    <col min="5630" max="5630" width="14.7109375" bestFit="1" customWidth="1"/>
    <col min="5631" max="5632" width="15.42578125" bestFit="1" customWidth="1"/>
    <col min="5633" max="5633" width="12.140625" bestFit="1" customWidth="1"/>
    <col min="5634" max="5634" width="15.42578125" bestFit="1" customWidth="1"/>
    <col min="5635" max="5635" width="15.7109375" bestFit="1" customWidth="1"/>
    <col min="5636" max="5636" width="14.85546875" bestFit="1" customWidth="1"/>
    <col min="5637" max="5637" width="15.42578125" bestFit="1" customWidth="1"/>
    <col min="5638" max="5638" width="16.28515625" bestFit="1" customWidth="1"/>
    <col min="5639" max="5639" width="16.42578125" bestFit="1" customWidth="1"/>
    <col min="5640" max="5640" width="13.140625" bestFit="1" customWidth="1"/>
    <col min="5641" max="5641" width="10.5703125" bestFit="1" customWidth="1"/>
    <col min="5642" max="5642" width="12.85546875" bestFit="1" customWidth="1"/>
    <col min="5643" max="5643" width="15.42578125" bestFit="1" customWidth="1"/>
    <col min="5644" max="5644" width="16.28515625" bestFit="1" customWidth="1"/>
    <col min="5645" max="5645" width="15.42578125" bestFit="1" customWidth="1"/>
    <col min="5646" max="5646" width="16.85546875" bestFit="1" customWidth="1"/>
    <col min="5647" max="5647" width="20.42578125" bestFit="1" customWidth="1"/>
    <col min="5648" max="5648" width="18.28515625" bestFit="1" customWidth="1"/>
    <col min="5649" max="5649" width="18.140625" bestFit="1" customWidth="1"/>
    <col min="5650" max="5650" width="15.42578125" bestFit="1" customWidth="1"/>
    <col min="5651" max="5651" width="16.28515625" bestFit="1" customWidth="1"/>
    <col min="5652" max="5652" width="16" bestFit="1" customWidth="1"/>
    <col min="5653" max="5653" width="15.42578125" bestFit="1" customWidth="1"/>
    <col min="5654" max="5654" width="16.42578125" bestFit="1" customWidth="1"/>
    <col min="5655" max="5655" width="15.42578125" bestFit="1" customWidth="1"/>
    <col min="5656" max="5656" width="12.140625" bestFit="1" customWidth="1"/>
    <col min="5657" max="5657" width="14.5703125" bestFit="1" customWidth="1"/>
    <col min="5658" max="5658" width="13.28515625" bestFit="1" customWidth="1"/>
    <col min="5659" max="5659" width="13.85546875" bestFit="1" customWidth="1"/>
    <col min="5660" max="5660" width="14.140625" bestFit="1" customWidth="1"/>
    <col min="5661" max="5661" width="15.85546875" bestFit="1" customWidth="1"/>
    <col min="5662" max="5662" width="15.42578125" bestFit="1" customWidth="1"/>
    <col min="5663" max="5663" width="15.85546875" bestFit="1" customWidth="1"/>
    <col min="5664" max="5664" width="9.85546875" bestFit="1" customWidth="1"/>
    <col min="5665" max="5665" width="11.42578125" bestFit="1" customWidth="1"/>
    <col min="5666" max="5666" width="15.42578125" bestFit="1" customWidth="1"/>
    <col min="5667" max="5667" width="16.140625" bestFit="1" customWidth="1"/>
    <col min="5668" max="5668" width="11.28515625" bestFit="1" customWidth="1"/>
    <col min="5669" max="5669" width="15.42578125" bestFit="1" customWidth="1"/>
    <col min="5670" max="5670" width="14.28515625" bestFit="1" customWidth="1"/>
    <col min="5671" max="5671" width="15.42578125" bestFit="1" customWidth="1"/>
    <col min="5672" max="5672" width="17" bestFit="1" customWidth="1"/>
    <col min="5673" max="5673" width="12.7109375" bestFit="1" customWidth="1"/>
    <col min="5674" max="5674" width="14.28515625" bestFit="1" customWidth="1"/>
    <col min="5675" max="5675" width="19.7109375" bestFit="1" customWidth="1"/>
    <col min="5676" max="5676" width="15.42578125" bestFit="1" customWidth="1"/>
    <col min="5677" max="5677" width="13.42578125" bestFit="1" customWidth="1"/>
    <col min="5678" max="5678" width="15.140625" bestFit="1" customWidth="1"/>
    <col min="5679" max="5679" width="16.42578125" bestFit="1" customWidth="1"/>
    <col min="5680" max="5680" width="20.5703125" bestFit="1" customWidth="1"/>
    <col min="5681" max="5681" width="15.42578125" bestFit="1" customWidth="1"/>
    <col min="5682" max="5682" width="15.140625" bestFit="1" customWidth="1"/>
    <col min="5683" max="5683" width="15.42578125" bestFit="1" customWidth="1"/>
    <col min="5684" max="5684" width="17" bestFit="1" customWidth="1"/>
    <col min="5685" max="5685" width="13.85546875" bestFit="1" customWidth="1"/>
    <col min="5686" max="5686" width="15.42578125" bestFit="1" customWidth="1"/>
    <col min="5687" max="5687" width="15.140625" bestFit="1" customWidth="1"/>
    <col min="5688" max="5688" width="11.7109375" bestFit="1" customWidth="1"/>
    <col min="5689" max="5689" width="12.42578125" bestFit="1" customWidth="1"/>
    <col min="5690" max="5690" width="15.42578125" bestFit="1" customWidth="1"/>
    <col min="5691" max="5691" width="15.140625" bestFit="1" customWidth="1"/>
    <col min="5692" max="5692" width="14" bestFit="1" customWidth="1"/>
    <col min="5693" max="5693" width="15.42578125" bestFit="1" customWidth="1"/>
    <col min="5694" max="5694" width="14.5703125" bestFit="1" customWidth="1"/>
    <col min="5695" max="5695" width="14.85546875" bestFit="1" customWidth="1"/>
    <col min="5696" max="5697" width="15.42578125" bestFit="1" customWidth="1"/>
    <col min="5698" max="5699" width="16.7109375" bestFit="1" customWidth="1"/>
    <col min="5700" max="5700" width="15.42578125" bestFit="1" customWidth="1"/>
    <col min="5701" max="5701" width="14.7109375" bestFit="1" customWidth="1"/>
    <col min="5702" max="5702" width="15.140625" bestFit="1" customWidth="1"/>
    <col min="5703" max="5703" width="11.42578125" bestFit="1" customWidth="1"/>
    <col min="5704" max="5704" width="11.85546875" bestFit="1" customWidth="1"/>
    <col min="5705" max="5705" width="14.85546875" bestFit="1" customWidth="1"/>
    <col min="5706" max="5706" width="15.42578125" bestFit="1" customWidth="1"/>
    <col min="5707" max="5707" width="12.42578125" bestFit="1" customWidth="1"/>
    <col min="5708" max="5708" width="15.42578125" bestFit="1" customWidth="1"/>
    <col min="5709" max="5709" width="14.42578125" bestFit="1" customWidth="1"/>
    <col min="5710" max="5710" width="15.42578125" bestFit="1" customWidth="1"/>
    <col min="5711" max="5711" width="12.42578125" bestFit="1" customWidth="1"/>
    <col min="5712" max="5712" width="14.42578125" bestFit="1" customWidth="1"/>
    <col min="5713" max="5713" width="12" bestFit="1" customWidth="1"/>
    <col min="5714" max="5714" width="10.7109375" bestFit="1" customWidth="1"/>
    <col min="5715" max="5715" width="11.5703125" bestFit="1" customWidth="1"/>
    <col min="5716" max="5716" width="19.5703125" bestFit="1" customWidth="1"/>
    <col min="5717" max="5717" width="15.42578125" bestFit="1" customWidth="1"/>
    <col min="5718" max="5718" width="12.140625" bestFit="1" customWidth="1"/>
    <col min="5719" max="5719" width="15.42578125" bestFit="1" customWidth="1"/>
    <col min="5720" max="5720" width="13.5703125" bestFit="1" customWidth="1"/>
    <col min="5721" max="5721" width="15.42578125" bestFit="1" customWidth="1"/>
    <col min="5722" max="5722" width="16.7109375" bestFit="1" customWidth="1"/>
    <col min="5723" max="5723" width="15.28515625" bestFit="1" customWidth="1"/>
    <col min="5724" max="5724" width="15.5703125" bestFit="1" customWidth="1"/>
    <col min="5725" max="5725" width="17.5703125" bestFit="1" customWidth="1"/>
    <col min="5726" max="5726" width="11.140625" bestFit="1" customWidth="1"/>
    <col min="5727" max="5727" width="12.7109375" bestFit="1" customWidth="1"/>
    <col min="5728" max="5728" width="15.42578125" bestFit="1" customWidth="1"/>
    <col min="5729" max="5729" width="15" bestFit="1" customWidth="1"/>
    <col min="5730" max="5730" width="17.5703125" bestFit="1" customWidth="1"/>
    <col min="5731" max="5731" width="18.28515625" bestFit="1" customWidth="1"/>
    <col min="5732" max="5732" width="15.140625" bestFit="1" customWidth="1"/>
    <col min="5733" max="5733" width="12.42578125" bestFit="1" customWidth="1"/>
    <col min="5734" max="5734" width="18.42578125" bestFit="1" customWidth="1"/>
    <col min="5735" max="5735" width="15.42578125" bestFit="1" customWidth="1"/>
    <col min="5736" max="5736" width="14.7109375" bestFit="1" customWidth="1"/>
    <col min="5737" max="5737" width="15" bestFit="1" customWidth="1"/>
    <col min="5738" max="5738" width="10.7109375" bestFit="1" customWidth="1"/>
    <col min="5739" max="5739" width="15.42578125" bestFit="1" customWidth="1"/>
    <col min="5740" max="5740" width="14.28515625" bestFit="1" customWidth="1"/>
    <col min="5741" max="5741" width="18.140625" bestFit="1" customWidth="1"/>
    <col min="5742" max="5742" width="11.85546875" bestFit="1" customWidth="1"/>
    <col min="5743" max="5743" width="15.42578125" bestFit="1" customWidth="1"/>
    <col min="5744" max="5744" width="12.85546875" bestFit="1" customWidth="1"/>
    <col min="5745" max="5745" width="18.140625" bestFit="1" customWidth="1"/>
    <col min="5746" max="5746" width="13.140625" bestFit="1" customWidth="1"/>
    <col min="5747" max="5747" width="15.42578125" bestFit="1" customWidth="1"/>
    <col min="5748" max="5748" width="12.140625" bestFit="1" customWidth="1"/>
    <col min="5749" max="5749" width="9" bestFit="1" customWidth="1"/>
    <col min="5750" max="5750" width="15.42578125" bestFit="1" customWidth="1"/>
    <col min="5751" max="5751" width="12.140625" bestFit="1" customWidth="1"/>
    <col min="5752" max="5752" width="13.7109375" bestFit="1" customWidth="1"/>
    <col min="5753" max="5753" width="15.140625" bestFit="1" customWidth="1"/>
    <col min="5754" max="5754" width="15.42578125" bestFit="1" customWidth="1"/>
    <col min="5755" max="5755" width="15" bestFit="1" customWidth="1"/>
    <col min="5756" max="5756" width="13.85546875" bestFit="1" customWidth="1"/>
    <col min="5757" max="5757" width="12.42578125" bestFit="1" customWidth="1"/>
    <col min="5758" max="5758" width="11.42578125" bestFit="1" customWidth="1"/>
    <col min="5759" max="5759" width="15.42578125" bestFit="1" customWidth="1"/>
    <col min="5760" max="5761" width="15.140625" bestFit="1" customWidth="1"/>
    <col min="5762" max="5762" width="14.42578125" bestFit="1" customWidth="1"/>
    <col min="5763" max="5763" width="15.42578125" bestFit="1" customWidth="1"/>
    <col min="5764" max="5764" width="14.85546875" bestFit="1" customWidth="1"/>
    <col min="5765" max="5765" width="15.42578125" bestFit="1" customWidth="1"/>
    <col min="5766" max="5766" width="16.85546875" bestFit="1" customWidth="1"/>
    <col min="5767" max="5767" width="13.85546875" bestFit="1" customWidth="1"/>
    <col min="5768" max="5768" width="13.140625" bestFit="1" customWidth="1"/>
    <col min="5769" max="5769" width="15.42578125" bestFit="1" customWidth="1"/>
    <col min="5770" max="5770" width="14.42578125" bestFit="1" customWidth="1"/>
    <col min="5771" max="5771" width="13.85546875" bestFit="1" customWidth="1"/>
    <col min="5772" max="5772" width="15.42578125" bestFit="1" customWidth="1"/>
    <col min="5773" max="5773" width="12.7109375" bestFit="1" customWidth="1"/>
    <col min="5774" max="5774" width="10.5703125" bestFit="1" customWidth="1"/>
    <col min="5775" max="5775" width="14.7109375" bestFit="1" customWidth="1"/>
    <col min="5776" max="5776" width="14.140625" bestFit="1" customWidth="1"/>
    <col min="5777" max="5777" width="15.42578125" bestFit="1" customWidth="1"/>
    <col min="5778" max="5778" width="14.140625" bestFit="1" customWidth="1"/>
    <col min="5779" max="5779" width="12.28515625" bestFit="1" customWidth="1"/>
    <col min="5780" max="5780" width="12.42578125" bestFit="1" customWidth="1"/>
    <col min="5781" max="5781" width="13.28515625" bestFit="1" customWidth="1"/>
    <col min="5782" max="5782" width="19.42578125" bestFit="1" customWidth="1"/>
    <col min="5783" max="5783" width="14.5703125" bestFit="1" customWidth="1"/>
    <col min="5784" max="5784" width="15.42578125" bestFit="1" customWidth="1"/>
    <col min="5785" max="5785" width="14" bestFit="1" customWidth="1"/>
    <col min="5786" max="5786" width="17.7109375" bestFit="1" customWidth="1"/>
    <col min="5787" max="5787" width="15.42578125" bestFit="1" customWidth="1"/>
    <col min="5788" max="5788" width="16.140625" bestFit="1" customWidth="1"/>
    <col min="5789" max="5789" width="15.85546875" bestFit="1" customWidth="1"/>
    <col min="5790" max="5790" width="16.28515625" bestFit="1" customWidth="1"/>
    <col min="5791" max="5791" width="13.42578125" bestFit="1" customWidth="1"/>
    <col min="5792" max="5792" width="15.42578125" bestFit="1" customWidth="1"/>
    <col min="5793" max="5793" width="14.5703125" bestFit="1" customWidth="1"/>
    <col min="5794" max="5794" width="15.42578125" bestFit="1" customWidth="1"/>
    <col min="5795" max="5795" width="12.42578125" bestFit="1" customWidth="1"/>
    <col min="5796" max="5796" width="15.42578125" bestFit="1" customWidth="1"/>
    <col min="5797" max="5797" width="16.5703125" bestFit="1" customWidth="1"/>
    <col min="5798" max="5798" width="15.42578125" bestFit="1" customWidth="1"/>
    <col min="5799" max="5799" width="12.85546875" bestFit="1" customWidth="1"/>
    <col min="5800" max="5800" width="14.85546875" bestFit="1" customWidth="1"/>
    <col min="5801" max="5801" width="13.140625" bestFit="1" customWidth="1"/>
    <col min="5802" max="5802" width="12.42578125" bestFit="1" customWidth="1"/>
    <col min="5803" max="5803" width="15.42578125" bestFit="1" customWidth="1"/>
    <col min="5804" max="5804" width="17.5703125" bestFit="1" customWidth="1"/>
    <col min="5805" max="5805" width="15.42578125" bestFit="1" customWidth="1"/>
    <col min="5806" max="5806" width="12.140625" bestFit="1" customWidth="1"/>
    <col min="5807" max="5807" width="15.42578125" bestFit="1" customWidth="1"/>
    <col min="5808" max="5808" width="14.7109375" bestFit="1" customWidth="1"/>
    <col min="5809" max="5809" width="12.140625" bestFit="1" customWidth="1"/>
    <col min="5810" max="5810" width="11.42578125" bestFit="1" customWidth="1"/>
    <col min="5811" max="5811" width="10.85546875" bestFit="1" customWidth="1"/>
    <col min="5812" max="5812" width="15.42578125" bestFit="1" customWidth="1"/>
    <col min="5813" max="5813" width="13.85546875" bestFit="1" customWidth="1"/>
    <col min="5814" max="5814" width="12.85546875" bestFit="1" customWidth="1"/>
    <col min="5815" max="5815" width="15.140625" bestFit="1" customWidth="1"/>
    <col min="5816" max="5816" width="14.7109375" bestFit="1" customWidth="1"/>
    <col min="5817" max="5817" width="15.42578125" bestFit="1" customWidth="1"/>
    <col min="5818" max="5818" width="16.5703125" bestFit="1" customWidth="1"/>
    <col min="5819" max="5819" width="15.42578125" bestFit="1" customWidth="1"/>
    <col min="5820" max="5820" width="13.7109375" bestFit="1" customWidth="1"/>
    <col min="5821" max="5821" width="15.42578125" bestFit="1" customWidth="1"/>
    <col min="5822" max="5822" width="14.5703125" bestFit="1" customWidth="1"/>
    <col min="5823" max="5823" width="14.28515625" bestFit="1" customWidth="1"/>
    <col min="5824" max="5824" width="15.42578125" bestFit="1" customWidth="1"/>
    <col min="5825" max="5825" width="16.5703125" bestFit="1" customWidth="1"/>
    <col min="5826" max="5826" width="12.85546875" bestFit="1" customWidth="1"/>
    <col min="5827" max="5827" width="14" bestFit="1" customWidth="1"/>
    <col min="5828" max="5828" width="15.140625" bestFit="1" customWidth="1"/>
    <col min="5829" max="5829" width="16.7109375" bestFit="1" customWidth="1"/>
    <col min="5830" max="5830" width="13.5703125" bestFit="1" customWidth="1"/>
    <col min="5831" max="5831" width="15.85546875" bestFit="1" customWidth="1"/>
    <col min="5832" max="5832" width="15.42578125" bestFit="1" customWidth="1"/>
    <col min="5833" max="5833" width="14.5703125" bestFit="1" customWidth="1"/>
    <col min="5834" max="5834" width="11.5703125" bestFit="1" customWidth="1"/>
    <col min="5835" max="5835" width="17.85546875" bestFit="1" customWidth="1"/>
    <col min="5836" max="5836" width="14.7109375" bestFit="1" customWidth="1"/>
    <col min="5837" max="5837" width="17.7109375" bestFit="1" customWidth="1"/>
    <col min="5838" max="5838" width="13.28515625" bestFit="1" customWidth="1"/>
    <col min="5839" max="5839" width="15.42578125" bestFit="1" customWidth="1"/>
    <col min="5840" max="5840" width="14.7109375" bestFit="1" customWidth="1"/>
    <col min="5841" max="5841" width="17.7109375" bestFit="1" customWidth="1"/>
    <col min="5842" max="5842" width="12.85546875" bestFit="1" customWidth="1"/>
    <col min="5843" max="5843" width="15.42578125" bestFit="1" customWidth="1"/>
    <col min="5844" max="5844" width="14.5703125" bestFit="1" customWidth="1"/>
    <col min="5845" max="5845" width="13.7109375" bestFit="1" customWidth="1"/>
    <col min="5846" max="5846" width="15.42578125" bestFit="1" customWidth="1"/>
    <col min="5847" max="5847" width="12.28515625" bestFit="1" customWidth="1"/>
    <col min="5848" max="5848" width="15.42578125" bestFit="1" customWidth="1"/>
    <col min="5849" max="5849" width="16.140625" bestFit="1" customWidth="1"/>
    <col min="5850" max="5850" width="13.28515625" bestFit="1" customWidth="1"/>
    <col min="5851" max="5851" width="14.140625" bestFit="1" customWidth="1"/>
    <col min="5852" max="5852" width="12.28515625" bestFit="1" customWidth="1"/>
    <col min="5853" max="5853" width="15.42578125" bestFit="1" customWidth="1"/>
    <col min="5854" max="5854" width="12.140625" bestFit="1" customWidth="1"/>
    <col min="5855" max="5855" width="15.5703125" bestFit="1" customWidth="1"/>
    <col min="5856" max="5856" width="17.85546875" bestFit="1" customWidth="1"/>
    <col min="5857" max="5859" width="15.42578125" bestFit="1" customWidth="1"/>
    <col min="5860" max="5860" width="12.140625" bestFit="1" customWidth="1"/>
    <col min="5861" max="5861" width="16.7109375" bestFit="1" customWidth="1"/>
    <col min="5862" max="5862" width="11" bestFit="1" customWidth="1"/>
    <col min="5863" max="5863" width="15.140625" bestFit="1" customWidth="1"/>
    <col min="5864" max="5864" width="13.7109375" bestFit="1" customWidth="1"/>
    <col min="5865" max="5865" width="15.42578125" bestFit="1" customWidth="1"/>
    <col min="5866" max="5866" width="14.7109375" bestFit="1" customWidth="1"/>
    <col min="5867" max="5867" width="14" bestFit="1" customWidth="1"/>
    <col min="5868" max="5868" width="11.28515625" bestFit="1" customWidth="1"/>
    <col min="5869" max="5869" width="15.42578125" bestFit="1" customWidth="1"/>
    <col min="5870" max="5870" width="14.42578125" bestFit="1" customWidth="1"/>
    <col min="5871" max="5871" width="19.42578125" bestFit="1" customWidth="1"/>
    <col min="5872" max="5872" width="15.42578125" bestFit="1" customWidth="1"/>
    <col min="5873" max="5873" width="14" bestFit="1" customWidth="1"/>
    <col min="5874" max="5874" width="9.5703125" bestFit="1" customWidth="1"/>
    <col min="5875" max="5875" width="14.85546875" bestFit="1" customWidth="1"/>
    <col min="5876" max="5876" width="15.28515625" bestFit="1" customWidth="1"/>
    <col min="5877" max="5877" width="12.28515625" bestFit="1" customWidth="1"/>
    <col min="5878" max="5878" width="17.85546875" bestFit="1" customWidth="1"/>
    <col min="5879" max="5879" width="15.42578125" bestFit="1" customWidth="1"/>
    <col min="5880" max="5880" width="17.28515625" bestFit="1" customWidth="1"/>
    <col min="5881" max="5881" width="17" bestFit="1" customWidth="1"/>
    <col min="5882" max="5882" width="12.42578125" bestFit="1" customWidth="1"/>
    <col min="5883" max="5883" width="14.7109375" bestFit="1" customWidth="1"/>
    <col min="5884" max="5884" width="15" bestFit="1" customWidth="1"/>
    <col min="5885" max="5885" width="13.42578125" bestFit="1" customWidth="1"/>
    <col min="5886" max="5886" width="16.85546875" bestFit="1" customWidth="1"/>
    <col min="5887" max="5887" width="11.7109375" bestFit="1" customWidth="1"/>
    <col min="5888" max="5888" width="15.42578125" bestFit="1" customWidth="1"/>
    <col min="5889" max="5889" width="16.7109375" bestFit="1" customWidth="1"/>
    <col min="5890" max="5890" width="14.140625" bestFit="1" customWidth="1"/>
    <col min="5891" max="5891" width="14.28515625" bestFit="1" customWidth="1"/>
    <col min="5892" max="5892" width="15.42578125" bestFit="1" customWidth="1"/>
    <col min="5893" max="5893" width="14.140625" bestFit="1" customWidth="1"/>
    <col min="5894" max="5894" width="16.140625" bestFit="1" customWidth="1"/>
    <col min="5895" max="5895" width="15.140625" bestFit="1" customWidth="1"/>
    <col min="5896" max="5896" width="12.28515625" bestFit="1" customWidth="1"/>
    <col min="5897" max="5897" width="13.7109375" bestFit="1" customWidth="1"/>
    <col min="5898" max="5898" width="17.28515625" bestFit="1" customWidth="1"/>
    <col min="5899" max="5899" width="13.140625" bestFit="1" customWidth="1"/>
    <col min="5900" max="5900" width="15.42578125" bestFit="1" customWidth="1"/>
    <col min="5901" max="5901" width="14.7109375" bestFit="1" customWidth="1"/>
    <col min="5902" max="5902" width="14.28515625" bestFit="1" customWidth="1"/>
    <col min="5903" max="5903" width="16.140625" bestFit="1" customWidth="1"/>
    <col min="5904" max="5904" width="17.85546875" bestFit="1" customWidth="1"/>
    <col min="5905" max="5906" width="15.42578125" bestFit="1" customWidth="1"/>
    <col min="5907" max="5907" width="20.140625" bestFit="1" customWidth="1"/>
    <col min="5908" max="5908" width="16.28515625" bestFit="1" customWidth="1"/>
    <col min="5909" max="5909" width="11.85546875" bestFit="1" customWidth="1"/>
    <col min="5910" max="5910" width="11.7109375" bestFit="1" customWidth="1"/>
    <col min="5911" max="5911" width="11.28515625" bestFit="1" customWidth="1"/>
    <col min="5912" max="5912" width="18.85546875" bestFit="1" customWidth="1"/>
    <col min="5913" max="5913" width="11.5703125" bestFit="1" customWidth="1"/>
    <col min="5914" max="5914" width="15.42578125" bestFit="1" customWidth="1"/>
    <col min="5915" max="5915" width="15" bestFit="1" customWidth="1"/>
    <col min="5916" max="5916" width="12.85546875" bestFit="1" customWidth="1"/>
    <col min="5917" max="5917" width="13.7109375" bestFit="1" customWidth="1"/>
    <col min="5918" max="5918" width="15.42578125" bestFit="1" customWidth="1"/>
    <col min="5919" max="5919" width="14" bestFit="1" customWidth="1"/>
    <col min="5920" max="5920" width="14.5703125" bestFit="1" customWidth="1"/>
    <col min="5921" max="5921" width="13.5703125" bestFit="1" customWidth="1"/>
    <col min="5922" max="5922" width="15.42578125" bestFit="1" customWidth="1"/>
    <col min="5923" max="5923" width="12.140625" bestFit="1" customWidth="1"/>
    <col min="5924" max="5924" width="13.28515625" bestFit="1" customWidth="1"/>
    <col min="5925" max="5925" width="15.42578125" bestFit="1" customWidth="1"/>
    <col min="5926" max="5926" width="13.42578125" bestFit="1" customWidth="1"/>
    <col min="5927" max="5927" width="17.42578125" bestFit="1" customWidth="1"/>
    <col min="5928" max="5928" width="15.42578125" bestFit="1" customWidth="1"/>
    <col min="5929" max="5929" width="13.85546875" bestFit="1" customWidth="1"/>
    <col min="5930" max="5930" width="15.42578125" bestFit="1" customWidth="1"/>
    <col min="5931" max="5931" width="15" bestFit="1" customWidth="1"/>
    <col min="5932" max="5932" width="14" bestFit="1" customWidth="1"/>
    <col min="5933" max="5933" width="13.140625" bestFit="1" customWidth="1"/>
    <col min="5934" max="5934" width="15.42578125" bestFit="1" customWidth="1"/>
    <col min="5935" max="5935" width="12.28515625" bestFit="1" customWidth="1"/>
    <col min="5936" max="5936" width="15.42578125" bestFit="1" customWidth="1"/>
    <col min="5937" max="5937" width="12.140625" bestFit="1" customWidth="1"/>
    <col min="5938" max="5938" width="15.7109375" bestFit="1" customWidth="1"/>
    <col min="5939" max="5939" width="14" bestFit="1" customWidth="1"/>
    <col min="5940" max="5940" width="15.42578125" bestFit="1" customWidth="1"/>
    <col min="5941" max="5941" width="12.140625" bestFit="1" customWidth="1"/>
    <col min="5942" max="5942" width="13.5703125" bestFit="1" customWidth="1"/>
    <col min="5943" max="5943" width="10.5703125" bestFit="1" customWidth="1"/>
    <col min="5944" max="5944" width="12.28515625" bestFit="1" customWidth="1"/>
    <col min="5945" max="5945" width="15.42578125" bestFit="1" customWidth="1"/>
    <col min="5946" max="5946" width="14.7109375" bestFit="1" customWidth="1"/>
    <col min="5947" max="5947" width="18.140625" bestFit="1" customWidth="1"/>
    <col min="5948" max="5948" width="15.42578125" bestFit="1" customWidth="1"/>
    <col min="5949" max="5949" width="16.7109375" bestFit="1" customWidth="1"/>
    <col min="5950" max="5950" width="13.7109375" bestFit="1" customWidth="1"/>
    <col min="5951" max="5951" width="14.42578125" bestFit="1" customWidth="1"/>
    <col min="5952" max="5952" width="10.7109375" bestFit="1" customWidth="1"/>
    <col min="5953" max="5953" width="14.140625" bestFit="1" customWidth="1"/>
    <col min="5954" max="5954" width="18.42578125" bestFit="1" customWidth="1"/>
    <col min="5955" max="5955" width="15.42578125" bestFit="1" customWidth="1"/>
    <col min="5956" max="5956" width="14.7109375" bestFit="1" customWidth="1"/>
    <col min="5957" max="5957" width="15.42578125" bestFit="1" customWidth="1"/>
    <col min="5958" max="5958" width="15.5703125" bestFit="1" customWidth="1"/>
    <col min="5959" max="5959" width="14.28515625" bestFit="1" customWidth="1"/>
    <col min="5960" max="5960" width="15.42578125" bestFit="1" customWidth="1"/>
    <col min="5961" max="5961" width="17" bestFit="1" customWidth="1"/>
    <col min="5962" max="5963" width="13.28515625" bestFit="1" customWidth="1"/>
    <col min="5964" max="5964" width="15.42578125" bestFit="1" customWidth="1"/>
    <col min="5965" max="5965" width="14.42578125" bestFit="1" customWidth="1"/>
    <col min="5966" max="5966" width="13.42578125" bestFit="1" customWidth="1"/>
    <col min="5967" max="5967" width="13.7109375" bestFit="1" customWidth="1"/>
    <col min="5968" max="5968" width="15.42578125" bestFit="1" customWidth="1"/>
    <col min="5969" max="5969" width="12.42578125" bestFit="1" customWidth="1"/>
    <col min="5970" max="5970" width="10" bestFit="1" customWidth="1"/>
    <col min="5971" max="5971" width="15.42578125" bestFit="1" customWidth="1"/>
    <col min="5972" max="5972" width="12.140625" bestFit="1" customWidth="1"/>
    <col min="5973" max="5973" width="13.5703125" bestFit="1" customWidth="1"/>
    <col min="5974" max="5974" width="15.85546875" bestFit="1" customWidth="1"/>
    <col min="5975" max="5975" width="14.85546875" bestFit="1" customWidth="1"/>
    <col min="5976" max="5976" width="14.42578125" bestFit="1" customWidth="1"/>
    <col min="5977" max="5977" width="15.42578125" bestFit="1" customWidth="1"/>
    <col min="5978" max="5978" width="13.7109375" bestFit="1" customWidth="1"/>
    <col min="5979" max="5979" width="12.140625" bestFit="1" customWidth="1"/>
    <col min="5980" max="5980" width="12.85546875" bestFit="1" customWidth="1"/>
    <col min="5981" max="5981" width="15.42578125" bestFit="1" customWidth="1"/>
    <col min="5982" max="5982" width="14.85546875" bestFit="1" customWidth="1"/>
    <col min="5983" max="5983" width="14.140625" bestFit="1" customWidth="1"/>
    <col min="5984" max="5984" width="18.140625" bestFit="1" customWidth="1"/>
    <col min="5985" max="5985" width="16.140625" bestFit="1" customWidth="1"/>
    <col min="5986" max="5986" width="15.42578125" bestFit="1" customWidth="1"/>
    <col min="5987" max="5987" width="16.42578125" bestFit="1" customWidth="1"/>
    <col min="5988" max="5988" width="13.7109375" bestFit="1" customWidth="1"/>
    <col min="5989" max="5989" width="14.85546875" bestFit="1" customWidth="1"/>
    <col min="5990" max="5990" width="15.42578125" bestFit="1" customWidth="1"/>
    <col min="5991" max="5991" width="12.140625" bestFit="1" customWidth="1"/>
    <col min="5992" max="5992" width="17.85546875" bestFit="1" customWidth="1"/>
    <col min="5993" max="5993" width="13.28515625" bestFit="1" customWidth="1"/>
    <col min="5994" max="5994" width="15.28515625" bestFit="1" customWidth="1"/>
    <col min="5995" max="5995" width="15.42578125" bestFit="1" customWidth="1"/>
    <col min="5996" max="5997" width="12.28515625" bestFit="1" customWidth="1"/>
    <col min="5998" max="5998" width="12.42578125" bestFit="1" customWidth="1"/>
    <col min="5999" max="5999" width="15.42578125" bestFit="1" customWidth="1"/>
    <col min="6000" max="6000" width="14.140625" bestFit="1" customWidth="1"/>
    <col min="6001" max="6001" width="13.140625" bestFit="1" customWidth="1"/>
    <col min="6002" max="6002" width="14.5703125" bestFit="1" customWidth="1"/>
    <col min="6003" max="6003" width="15.42578125" bestFit="1" customWidth="1"/>
    <col min="6004" max="6004" width="15.5703125" bestFit="1" customWidth="1"/>
    <col min="6005" max="6005" width="15.42578125" bestFit="1" customWidth="1"/>
    <col min="6006" max="6006" width="12.140625" bestFit="1" customWidth="1"/>
    <col min="6007" max="6007" width="14.42578125" bestFit="1" customWidth="1"/>
    <col min="6008" max="6008" width="13.5703125" bestFit="1" customWidth="1"/>
    <col min="6009" max="6009" width="10" bestFit="1" customWidth="1"/>
    <col min="6010" max="6010" width="15.42578125" bestFit="1" customWidth="1"/>
    <col min="6011" max="6011" width="12.140625" bestFit="1" customWidth="1"/>
    <col min="6012" max="6012" width="13.7109375" bestFit="1" customWidth="1"/>
    <col min="6013" max="6013" width="12.28515625" bestFit="1" customWidth="1"/>
    <col min="6014" max="6014" width="15.42578125" bestFit="1" customWidth="1"/>
    <col min="6015" max="6015" width="12.140625" bestFit="1" customWidth="1"/>
    <col min="6016" max="6016" width="10.85546875" bestFit="1" customWidth="1"/>
    <col min="6017" max="6017" width="15.5703125" bestFit="1" customWidth="1"/>
    <col min="6018" max="6018" width="15.42578125" bestFit="1" customWidth="1"/>
    <col min="6019" max="6019" width="14.85546875" bestFit="1" customWidth="1"/>
    <col min="6020" max="6020" width="19.7109375" bestFit="1" customWidth="1"/>
    <col min="6021" max="6021" width="15.42578125" bestFit="1" customWidth="1"/>
    <col min="6022" max="6022" width="12.140625" bestFit="1" customWidth="1"/>
    <col min="6023" max="6023" width="13.85546875" bestFit="1" customWidth="1"/>
    <col min="6024" max="6024" width="14.42578125" bestFit="1" customWidth="1"/>
    <col min="6025" max="6025" width="13.7109375" bestFit="1" customWidth="1"/>
    <col min="6026" max="6026" width="13.5703125" bestFit="1" customWidth="1"/>
    <col min="6027" max="6027" width="15.42578125" bestFit="1" customWidth="1"/>
    <col min="6028" max="6028" width="14.7109375" bestFit="1" customWidth="1"/>
    <col min="6029" max="6029" width="16" bestFit="1" customWidth="1"/>
    <col min="6030" max="6030" width="14" bestFit="1" customWidth="1"/>
    <col min="6031" max="6031" width="15.42578125" bestFit="1" customWidth="1"/>
    <col min="6032" max="6032" width="12.140625" bestFit="1" customWidth="1"/>
    <col min="6033" max="6033" width="12.42578125" bestFit="1" customWidth="1"/>
    <col min="6034" max="6034" width="11.28515625" bestFit="1" customWidth="1"/>
    <col min="6035" max="6035" width="15.42578125" bestFit="1" customWidth="1"/>
    <col min="6036" max="6036" width="14.85546875" bestFit="1" customWidth="1"/>
    <col min="6037" max="6037" width="17.85546875" bestFit="1" customWidth="1"/>
    <col min="6038" max="6038" width="17" bestFit="1" customWidth="1"/>
    <col min="6039" max="6039" width="11.7109375" bestFit="1" customWidth="1"/>
    <col min="6040" max="6040" width="15.42578125" bestFit="1" customWidth="1"/>
    <col min="6041" max="6041" width="12.140625" bestFit="1" customWidth="1"/>
    <col min="6042" max="6042" width="12.85546875" bestFit="1" customWidth="1"/>
    <col min="6043" max="6043" width="11" bestFit="1" customWidth="1"/>
    <col min="6044" max="6044" width="13.85546875" bestFit="1" customWidth="1"/>
    <col min="6045" max="6045" width="15.140625" bestFit="1" customWidth="1"/>
    <col min="6046" max="6046" width="15.42578125" bestFit="1" customWidth="1"/>
    <col min="6047" max="6047" width="17.5703125" bestFit="1" customWidth="1"/>
    <col min="6048" max="6048" width="14.7109375" bestFit="1" customWidth="1"/>
    <col min="6049" max="6049" width="16.7109375" bestFit="1" customWidth="1"/>
    <col min="6050" max="6050" width="15.42578125" bestFit="1" customWidth="1"/>
    <col min="6051" max="6051" width="12.5703125" bestFit="1" customWidth="1"/>
    <col min="6052" max="6052" width="12.140625" bestFit="1" customWidth="1"/>
    <col min="6053" max="6053" width="12.42578125" bestFit="1" customWidth="1"/>
    <col min="6054" max="6054" width="17.5703125" bestFit="1" customWidth="1"/>
    <col min="6055" max="6055" width="15.42578125" bestFit="1" customWidth="1"/>
    <col min="6056" max="6056" width="12.140625" bestFit="1" customWidth="1"/>
    <col min="6057" max="6057" width="13.28515625" bestFit="1" customWidth="1"/>
    <col min="6058" max="6058" width="13.7109375" bestFit="1" customWidth="1"/>
    <col min="6059" max="6059" width="11.28515625" bestFit="1" customWidth="1"/>
    <col min="6060" max="6060" width="13.7109375" bestFit="1" customWidth="1"/>
    <col min="6061" max="6061" width="15.42578125" bestFit="1" customWidth="1"/>
    <col min="6062" max="6062" width="19.5703125" bestFit="1" customWidth="1"/>
    <col min="6063" max="6063" width="15.42578125" bestFit="1" customWidth="1"/>
    <col min="6064" max="6064" width="12.7109375" bestFit="1" customWidth="1"/>
    <col min="6065" max="6065" width="15.28515625" bestFit="1" customWidth="1"/>
    <col min="6066" max="6066" width="12.42578125" bestFit="1" customWidth="1"/>
    <col min="6067" max="6067" width="15.42578125" bestFit="1" customWidth="1"/>
    <col min="6068" max="6068" width="12.140625" bestFit="1" customWidth="1"/>
    <col min="6069" max="6069" width="11.85546875" bestFit="1" customWidth="1"/>
    <col min="6070" max="6070" width="14.140625" bestFit="1" customWidth="1"/>
    <col min="6071" max="6071" width="15.42578125" bestFit="1" customWidth="1"/>
    <col min="6072" max="6072" width="13.85546875" bestFit="1" customWidth="1"/>
    <col min="6073" max="6073" width="12.7109375" bestFit="1" customWidth="1"/>
    <col min="6074" max="6074" width="15.42578125" bestFit="1" customWidth="1"/>
    <col min="6075" max="6075" width="15.28515625" bestFit="1" customWidth="1"/>
    <col min="6076" max="6076" width="12" bestFit="1" customWidth="1"/>
    <col min="6077" max="6077" width="14.7109375" bestFit="1" customWidth="1"/>
    <col min="6078" max="6078" width="16.7109375" bestFit="1" customWidth="1"/>
    <col min="6079" max="6079" width="15.42578125" bestFit="1" customWidth="1"/>
    <col min="6080" max="6080" width="12.42578125" bestFit="1" customWidth="1"/>
    <col min="6081" max="6081" width="16.28515625" bestFit="1" customWidth="1"/>
    <col min="6082" max="6082" width="14.42578125" bestFit="1" customWidth="1"/>
    <col min="6083" max="6083" width="15.42578125" bestFit="1" customWidth="1"/>
    <col min="6084" max="6084" width="13.7109375" bestFit="1" customWidth="1"/>
    <col min="6085" max="6085" width="15.42578125" bestFit="1" customWidth="1"/>
    <col min="6086" max="6086" width="12.140625" bestFit="1" customWidth="1"/>
    <col min="6087" max="6087" width="16.7109375" bestFit="1" customWidth="1"/>
    <col min="6088" max="6088" width="16.85546875" bestFit="1" customWidth="1"/>
    <col min="6089" max="6089" width="15.42578125" bestFit="1" customWidth="1"/>
    <col min="6090" max="6090" width="15.5703125" bestFit="1" customWidth="1"/>
    <col min="6091" max="6091" width="12.28515625" bestFit="1" customWidth="1"/>
    <col min="6092" max="6092" width="15.42578125" bestFit="1" customWidth="1"/>
    <col min="6093" max="6093" width="12.28515625" bestFit="1" customWidth="1"/>
    <col min="6094" max="6094" width="14" bestFit="1" customWidth="1"/>
    <col min="6095" max="6095" width="13.28515625" bestFit="1" customWidth="1"/>
    <col min="6096" max="6096" width="16" bestFit="1" customWidth="1"/>
    <col min="6097" max="6097" width="15.42578125" bestFit="1" customWidth="1"/>
    <col min="6098" max="6098" width="15" bestFit="1" customWidth="1"/>
    <col min="6099" max="6099" width="11.42578125" bestFit="1" customWidth="1"/>
    <col min="6100" max="6100" width="13.7109375" bestFit="1" customWidth="1"/>
    <col min="6101" max="6101" width="12.85546875" bestFit="1" customWidth="1"/>
    <col min="6102" max="6102" width="16.5703125" bestFit="1" customWidth="1"/>
    <col min="6103" max="6103" width="15.42578125" bestFit="1" customWidth="1"/>
    <col min="6104" max="6104" width="13.5703125" bestFit="1" customWidth="1"/>
    <col min="6105" max="6105" width="9.42578125" bestFit="1" customWidth="1"/>
    <col min="6106" max="6106" width="14.140625" bestFit="1" customWidth="1"/>
    <col min="6107" max="6107" width="15.42578125" bestFit="1" customWidth="1"/>
    <col min="6108" max="6108" width="17.85546875" bestFit="1" customWidth="1"/>
    <col min="6109" max="6109" width="12" bestFit="1" customWidth="1"/>
    <col min="6110" max="6110" width="14" bestFit="1" customWidth="1"/>
    <col min="6111" max="6111" width="14.42578125" bestFit="1" customWidth="1"/>
    <col min="6112" max="6112" width="15.42578125" bestFit="1" customWidth="1"/>
    <col min="6113" max="6113" width="14.7109375" bestFit="1" customWidth="1"/>
    <col min="6114" max="6114" width="13.42578125" bestFit="1" customWidth="1"/>
    <col min="6115" max="6115" width="15.42578125" bestFit="1" customWidth="1"/>
    <col min="6116" max="6116" width="12.140625" bestFit="1" customWidth="1"/>
    <col min="6117" max="6117" width="17.85546875" bestFit="1" customWidth="1"/>
    <col min="6118" max="6118" width="15.42578125" bestFit="1" customWidth="1"/>
    <col min="6119" max="6119" width="12.140625" bestFit="1" customWidth="1"/>
    <col min="6120" max="6120" width="13.85546875" bestFit="1" customWidth="1"/>
    <col min="6121" max="6121" width="15.42578125" bestFit="1" customWidth="1"/>
    <col min="6122" max="6122" width="15.5703125" bestFit="1" customWidth="1"/>
    <col min="6123" max="6123" width="13.42578125" bestFit="1" customWidth="1"/>
    <col min="6124" max="6124" width="15.42578125" bestFit="1" customWidth="1"/>
    <col min="6125" max="6125" width="21" bestFit="1" customWidth="1"/>
    <col min="6126" max="6126" width="15.5703125" bestFit="1" customWidth="1"/>
    <col min="6127" max="6127" width="18.85546875" bestFit="1" customWidth="1"/>
    <col min="6128" max="6128" width="14.42578125" bestFit="1" customWidth="1"/>
    <col min="6129" max="6129" width="15.42578125" bestFit="1" customWidth="1"/>
    <col min="6130" max="6130" width="14.28515625" bestFit="1" customWidth="1"/>
    <col min="6131" max="6131" width="14" bestFit="1" customWidth="1"/>
    <col min="6132" max="6132" width="15.42578125" bestFit="1" customWidth="1"/>
    <col min="6133" max="6133" width="17.5703125" bestFit="1" customWidth="1"/>
    <col min="6134" max="6134" width="15.42578125" bestFit="1" customWidth="1"/>
    <col min="6135" max="6135" width="15.85546875" bestFit="1" customWidth="1"/>
    <col min="6136" max="6136" width="12.7109375" bestFit="1" customWidth="1"/>
    <col min="6137" max="6137" width="12.5703125" bestFit="1" customWidth="1"/>
    <col min="6138" max="6138" width="15.42578125" bestFit="1" customWidth="1"/>
    <col min="6139" max="6139" width="16.42578125" bestFit="1" customWidth="1"/>
    <col min="6140" max="6140" width="12.85546875" bestFit="1" customWidth="1"/>
    <col min="6141" max="6141" width="11.28515625" bestFit="1" customWidth="1"/>
    <col min="6142" max="6143" width="15.42578125" bestFit="1" customWidth="1"/>
    <col min="6144" max="6144" width="12.85546875" bestFit="1" customWidth="1"/>
    <col min="6145" max="6145" width="15.42578125" bestFit="1" customWidth="1"/>
    <col min="6146" max="6146" width="15" bestFit="1" customWidth="1"/>
    <col min="6147" max="6147" width="15.140625" bestFit="1" customWidth="1"/>
    <col min="6148" max="6148" width="14" bestFit="1" customWidth="1"/>
    <col min="6149" max="6149" width="15.42578125" bestFit="1" customWidth="1"/>
    <col min="6150" max="6150" width="14.85546875" bestFit="1" customWidth="1"/>
    <col min="6151" max="6151" width="14.5703125" bestFit="1" customWidth="1"/>
    <col min="6152" max="6152" width="14.85546875" bestFit="1" customWidth="1"/>
    <col min="6153" max="6153" width="15.140625" bestFit="1" customWidth="1"/>
    <col min="6154" max="6154" width="18.28515625" bestFit="1" customWidth="1"/>
    <col min="6155" max="6155" width="15.42578125" bestFit="1" customWidth="1"/>
    <col min="6156" max="6156" width="17.5703125" bestFit="1" customWidth="1"/>
    <col min="6157" max="6157" width="13.5703125" bestFit="1" customWidth="1"/>
    <col min="6158" max="6158" width="13.140625" bestFit="1" customWidth="1"/>
    <col min="6159" max="6159" width="12.28515625" bestFit="1" customWidth="1"/>
    <col min="6160" max="6160" width="15.7109375" bestFit="1" customWidth="1"/>
    <col min="6161" max="6161" width="15.42578125" bestFit="1" customWidth="1"/>
    <col min="6162" max="6162" width="12.28515625" bestFit="1" customWidth="1"/>
    <col min="6163" max="6163" width="20.5703125" bestFit="1" customWidth="1"/>
    <col min="6164" max="6164" width="16.140625" bestFit="1" customWidth="1"/>
    <col min="6165" max="6165" width="15.42578125" bestFit="1" customWidth="1"/>
    <col min="6166" max="6166" width="12.140625" bestFit="1" customWidth="1"/>
    <col min="6167" max="6167" width="15.42578125" bestFit="1" customWidth="1"/>
    <col min="6168" max="6168" width="15.28515625" bestFit="1" customWidth="1"/>
    <col min="6169" max="6169" width="11" bestFit="1" customWidth="1"/>
    <col min="6170" max="6170" width="12.5703125" bestFit="1" customWidth="1"/>
    <col min="6171" max="6171" width="12.7109375" bestFit="1" customWidth="1"/>
    <col min="6172" max="6172" width="12" bestFit="1" customWidth="1"/>
    <col min="6173" max="6173" width="15.42578125" bestFit="1" customWidth="1"/>
    <col min="6174" max="6174" width="12.140625" bestFit="1" customWidth="1"/>
    <col min="6175" max="6175" width="15.140625" bestFit="1" customWidth="1"/>
    <col min="6176" max="6176" width="9.7109375" bestFit="1" customWidth="1"/>
    <col min="6177" max="6177" width="15.42578125" bestFit="1" customWidth="1"/>
    <col min="6178" max="6178" width="13.42578125" bestFit="1" customWidth="1"/>
    <col min="6179" max="6179" width="15.42578125" bestFit="1" customWidth="1"/>
    <col min="6180" max="6180" width="13.140625" bestFit="1" customWidth="1"/>
    <col min="6181" max="6181" width="15.140625" bestFit="1" customWidth="1"/>
    <col min="6182" max="6182" width="14.28515625" bestFit="1" customWidth="1"/>
    <col min="6183" max="6183" width="15.42578125" bestFit="1" customWidth="1"/>
    <col min="6184" max="6184" width="12.140625" bestFit="1" customWidth="1"/>
    <col min="6185" max="6185" width="17.28515625" bestFit="1" customWidth="1"/>
    <col min="6186" max="6186" width="16.7109375" bestFit="1" customWidth="1"/>
    <col min="6187" max="6187" width="15.42578125" bestFit="1" customWidth="1"/>
    <col min="6188" max="6188" width="14.7109375" bestFit="1" customWidth="1"/>
    <col min="6189" max="6189" width="14.5703125" bestFit="1" customWidth="1"/>
    <col min="6190" max="6190" width="14.140625" bestFit="1" customWidth="1"/>
    <col min="6191" max="6191" width="15.42578125" bestFit="1" customWidth="1"/>
    <col min="6192" max="6192" width="12.140625" bestFit="1" customWidth="1"/>
    <col min="6193" max="6193" width="12.85546875" bestFit="1" customWidth="1"/>
    <col min="6194" max="6195" width="15.42578125" bestFit="1" customWidth="1"/>
    <col min="6196" max="6197" width="12" bestFit="1" customWidth="1"/>
    <col min="6198" max="6198" width="15.42578125" bestFit="1" customWidth="1"/>
    <col min="6199" max="6199" width="17" bestFit="1" customWidth="1"/>
    <col min="6200" max="6200" width="13.42578125" bestFit="1" customWidth="1"/>
    <col min="6201" max="6202" width="14.140625" bestFit="1" customWidth="1"/>
    <col min="6203" max="6203" width="15.42578125" bestFit="1" customWidth="1"/>
    <col min="6204" max="6204" width="16" bestFit="1" customWidth="1"/>
    <col min="6205" max="6205" width="15.42578125" bestFit="1" customWidth="1"/>
    <col min="6206" max="6206" width="17" bestFit="1" customWidth="1"/>
    <col min="6207" max="6207" width="15.42578125" bestFit="1" customWidth="1"/>
    <col min="6208" max="6208" width="14.7109375" bestFit="1" customWidth="1"/>
    <col min="6209" max="6209" width="16.7109375" bestFit="1" customWidth="1"/>
    <col min="6210" max="6210" width="11" bestFit="1" customWidth="1"/>
    <col min="6211" max="6211" width="14.42578125" bestFit="1" customWidth="1"/>
    <col min="6212" max="6212" width="15" bestFit="1" customWidth="1"/>
    <col min="6213" max="6213" width="14.85546875" bestFit="1" customWidth="1"/>
    <col min="6214" max="6214" width="17.5703125" bestFit="1" customWidth="1"/>
    <col min="6215" max="6215" width="15.42578125" bestFit="1" customWidth="1"/>
    <col min="6216" max="6216" width="14.42578125" bestFit="1" customWidth="1"/>
    <col min="6217" max="6217" width="14.7109375" bestFit="1" customWidth="1"/>
    <col min="6218" max="6218" width="16.5703125" bestFit="1" customWidth="1"/>
    <col min="6219" max="6219" width="15.42578125" bestFit="1" customWidth="1"/>
    <col min="6220" max="6220" width="12.85546875" bestFit="1" customWidth="1"/>
    <col min="6221" max="6221" width="16.28515625" bestFit="1" customWidth="1"/>
    <col min="6222" max="6222" width="12" bestFit="1" customWidth="1"/>
    <col min="6223" max="6223" width="12.42578125" bestFit="1" customWidth="1"/>
    <col min="6224" max="6224" width="11.7109375" bestFit="1" customWidth="1"/>
    <col min="6225" max="6225" width="15" bestFit="1" customWidth="1"/>
    <col min="6226" max="6226" width="15.42578125" bestFit="1" customWidth="1"/>
    <col min="6227" max="6227" width="12.85546875" bestFit="1" customWidth="1"/>
    <col min="6228" max="6228" width="12.42578125" bestFit="1" customWidth="1"/>
    <col min="6229" max="6229" width="16.28515625" bestFit="1" customWidth="1"/>
    <col min="6230" max="6230" width="13.28515625" bestFit="1" customWidth="1"/>
    <col min="6231" max="6231" width="12.28515625" bestFit="1" customWidth="1"/>
    <col min="6232" max="6232" width="15.28515625" bestFit="1" customWidth="1"/>
    <col min="6233" max="6233" width="17.28515625" bestFit="1" customWidth="1"/>
    <col min="6234" max="6234" width="15.42578125" bestFit="1" customWidth="1"/>
    <col min="6235" max="6235" width="12.42578125" bestFit="1" customWidth="1"/>
    <col min="6236" max="6236" width="14" bestFit="1" customWidth="1"/>
    <col min="6237" max="6237" width="13.140625" bestFit="1" customWidth="1"/>
    <col min="6238" max="6238" width="15.42578125" bestFit="1" customWidth="1"/>
    <col min="6239" max="6239" width="13.5703125" bestFit="1" customWidth="1"/>
    <col min="6240" max="6240" width="12.5703125" bestFit="1" customWidth="1"/>
    <col min="6241" max="6241" width="11.42578125" bestFit="1" customWidth="1"/>
    <col min="6242" max="6242" width="14.5703125" bestFit="1" customWidth="1"/>
    <col min="6243" max="6243" width="15.42578125" bestFit="1" customWidth="1"/>
    <col min="6244" max="6244" width="13.140625" bestFit="1" customWidth="1"/>
    <col min="6245" max="6245" width="16.42578125" bestFit="1" customWidth="1"/>
    <col min="6246" max="6246" width="11.5703125" bestFit="1" customWidth="1"/>
    <col min="6247" max="6247" width="15.42578125" bestFit="1" customWidth="1"/>
    <col min="6248" max="6248" width="16.5703125" bestFit="1" customWidth="1"/>
    <col min="6249" max="6249" width="15.42578125" bestFit="1" customWidth="1"/>
    <col min="6250" max="6250" width="15.140625" bestFit="1" customWidth="1"/>
    <col min="6251" max="6251" width="14.42578125" bestFit="1" customWidth="1"/>
    <col min="6252" max="6252" width="15.42578125" bestFit="1" customWidth="1"/>
    <col min="6253" max="6253" width="17.5703125" bestFit="1" customWidth="1"/>
    <col min="6254" max="6254" width="15.42578125" bestFit="1" customWidth="1"/>
    <col min="6255" max="6255" width="16" bestFit="1" customWidth="1"/>
    <col min="6256" max="6256" width="13.42578125" bestFit="1" customWidth="1"/>
    <col min="6257" max="6257" width="13.7109375" bestFit="1" customWidth="1"/>
    <col min="6258" max="6258" width="15.42578125" bestFit="1" customWidth="1"/>
    <col min="6259" max="6259" width="12.85546875" bestFit="1" customWidth="1"/>
    <col min="6260" max="6260" width="14" bestFit="1" customWidth="1"/>
    <col min="6261" max="6261" width="15.42578125" bestFit="1" customWidth="1"/>
    <col min="6262" max="6262" width="14.5703125" bestFit="1" customWidth="1"/>
    <col min="6263" max="6264" width="13.85546875" bestFit="1" customWidth="1"/>
    <col min="6265" max="6265" width="12.42578125" bestFit="1" customWidth="1"/>
    <col min="6266" max="6266" width="12.85546875" bestFit="1" customWidth="1"/>
    <col min="6267" max="6267" width="15.42578125" bestFit="1" customWidth="1"/>
    <col min="6268" max="6268" width="15.28515625" bestFit="1" customWidth="1"/>
    <col min="6269" max="6269" width="11" bestFit="1" customWidth="1"/>
    <col min="6270" max="6270" width="13.28515625" bestFit="1" customWidth="1"/>
    <col min="6271" max="6271" width="13.42578125" bestFit="1" customWidth="1"/>
    <col min="6272" max="6272" width="15.42578125" bestFit="1" customWidth="1"/>
    <col min="6273" max="6273" width="15.28515625" bestFit="1" customWidth="1"/>
    <col min="6274" max="6274" width="12" bestFit="1" customWidth="1"/>
    <col min="6275" max="6275" width="14.140625" bestFit="1" customWidth="1"/>
    <col min="6276" max="6276" width="10.5703125" bestFit="1" customWidth="1"/>
    <col min="6277" max="6277" width="14.5703125" bestFit="1" customWidth="1"/>
    <col min="6278" max="6278" width="13.7109375" bestFit="1" customWidth="1"/>
    <col min="6279" max="6279" width="15.42578125" bestFit="1" customWidth="1"/>
    <col min="6280" max="6280" width="12.140625" bestFit="1" customWidth="1"/>
    <col min="6281" max="6281" width="14.7109375" bestFit="1" customWidth="1"/>
    <col min="6282" max="6282" width="15.42578125" bestFit="1" customWidth="1"/>
    <col min="6283" max="6283" width="12.140625" bestFit="1" customWidth="1"/>
    <col min="6284" max="6284" width="19.140625" bestFit="1" customWidth="1"/>
    <col min="6285" max="6285" width="16.5703125" bestFit="1" customWidth="1"/>
    <col min="6286" max="6286" width="15.42578125" bestFit="1" customWidth="1"/>
    <col min="6287" max="6287" width="15.28515625" bestFit="1" customWidth="1"/>
    <col min="6288" max="6288" width="12.5703125" bestFit="1" customWidth="1"/>
    <col min="6289" max="6289" width="14.7109375" bestFit="1" customWidth="1"/>
    <col min="6290" max="6290" width="11.5703125" bestFit="1" customWidth="1"/>
    <col min="6291" max="6291" width="15.42578125" bestFit="1" customWidth="1"/>
    <col min="6292" max="6292" width="18.140625" bestFit="1" customWidth="1"/>
    <col min="6293" max="6293" width="18.28515625" bestFit="1" customWidth="1"/>
    <col min="6294" max="6294" width="13.42578125" bestFit="1" customWidth="1"/>
    <col min="6295" max="6295" width="14.5703125" bestFit="1" customWidth="1"/>
    <col min="6296" max="6296" width="15.42578125" bestFit="1" customWidth="1"/>
    <col min="6297" max="6297" width="13.7109375" bestFit="1" customWidth="1"/>
    <col min="6298" max="6298" width="13.5703125" bestFit="1" customWidth="1"/>
    <col min="6299" max="6299" width="15.42578125" bestFit="1" customWidth="1"/>
    <col min="6300" max="6300" width="14.85546875" bestFit="1" customWidth="1"/>
    <col min="6301" max="6301" width="15.42578125" bestFit="1" customWidth="1"/>
    <col min="6302" max="6302" width="13.85546875" bestFit="1" customWidth="1"/>
    <col min="6303" max="6303" width="14.28515625" bestFit="1" customWidth="1"/>
    <col min="6304" max="6304" width="15" bestFit="1" customWidth="1"/>
    <col min="6305" max="6305" width="15.42578125" bestFit="1" customWidth="1"/>
    <col min="6306" max="6306" width="13.42578125" bestFit="1" customWidth="1"/>
    <col min="6307" max="6307" width="11.140625" bestFit="1" customWidth="1"/>
    <col min="6308" max="6308" width="12.42578125" bestFit="1" customWidth="1"/>
    <col min="6309" max="6309" width="15.42578125" bestFit="1" customWidth="1"/>
    <col min="6310" max="6310" width="13.5703125" bestFit="1" customWidth="1"/>
    <col min="6311" max="6311" width="14.42578125" bestFit="1" customWidth="1"/>
    <col min="6312" max="6312" width="15.42578125" bestFit="1" customWidth="1"/>
    <col min="6313" max="6313" width="15.7109375" bestFit="1" customWidth="1"/>
    <col min="6314" max="6314" width="14.85546875" bestFit="1" customWidth="1"/>
    <col min="6315" max="6315" width="14.140625" bestFit="1" customWidth="1"/>
    <col min="6316" max="6316" width="15.42578125" bestFit="1" customWidth="1"/>
    <col min="6317" max="6317" width="16.140625" bestFit="1" customWidth="1"/>
    <col min="6318" max="6318" width="12.28515625" bestFit="1" customWidth="1"/>
    <col min="6319" max="6319" width="14.42578125" bestFit="1" customWidth="1"/>
    <col min="6320" max="6320" width="12.5703125" bestFit="1" customWidth="1"/>
    <col min="6321" max="6321" width="14" bestFit="1" customWidth="1"/>
    <col min="6322" max="6322" width="15.5703125" bestFit="1" customWidth="1"/>
    <col min="6323" max="6323" width="15" bestFit="1" customWidth="1"/>
    <col min="6324" max="6324" width="15.42578125" bestFit="1" customWidth="1"/>
    <col min="6325" max="6325" width="12.140625" bestFit="1" customWidth="1"/>
    <col min="6326" max="6326" width="14.7109375" bestFit="1" customWidth="1"/>
    <col min="6327" max="6327" width="15.42578125" bestFit="1" customWidth="1"/>
    <col min="6328" max="6328" width="12.7109375" bestFit="1" customWidth="1"/>
    <col min="6329" max="6329" width="15.42578125" bestFit="1" customWidth="1"/>
    <col min="6330" max="6330" width="12.42578125" bestFit="1" customWidth="1"/>
    <col min="6331" max="6331" width="15.42578125" bestFit="1" customWidth="1"/>
    <col min="6332" max="6332" width="13.42578125" bestFit="1" customWidth="1"/>
    <col min="6333" max="6333" width="15.42578125" bestFit="1" customWidth="1"/>
    <col min="6334" max="6334" width="13.85546875" bestFit="1" customWidth="1"/>
    <col min="6335" max="6335" width="16.7109375" bestFit="1" customWidth="1"/>
    <col min="6336" max="6336" width="15.140625" bestFit="1" customWidth="1"/>
    <col min="6337" max="6337" width="19" bestFit="1" customWidth="1"/>
    <col min="6338" max="6338" width="12.5703125" bestFit="1" customWidth="1"/>
    <col min="6339" max="6339" width="14.140625" bestFit="1" customWidth="1"/>
    <col min="6340" max="6340" width="15.42578125" bestFit="1" customWidth="1"/>
    <col min="6341" max="6341" width="12.140625" bestFit="1" customWidth="1"/>
    <col min="6342" max="6342" width="16.85546875" bestFit="1" customWidth="1"/>
    <col min="6343" max="6343" width="13.85546875" bestFit="1" customWidth="1"/>
    <col min="6344" max="6344" width="15.42578125" bestFit="1" customWidth="1"/>
    <col min="6345" max="6345" width="14.42578125" bestFit="1" customWidth="1"/>
    <col min="6346" max="6346" width="15.42578125" bestFit="1" customWidth="1"/>
    <col min="6347" max="6347" width="14.7109375" bestFit="1" customWidth="1"/>
    <col min="6348" max="6348" width="16.28515625" bestFit="1" customWidth="1"/>
    <col min="6349" max="6349" width="16.140625" bestFit="1" customWidth="1"/>
    <col min="6350" max="6350" width="15" bestFit="1" customWidth="1"/>
    <col min="6351" max="6351" width="15.42578125" bestFit="1" customWidth="1"/>
    <col min="6352" max="6352" width="17.5703125" bestFit="1" customWidth="1"/>
    <col min="6353" max="6353" width="14" bestFit="1" customWidth="1"/>
    <col min="6354" max="6354" width="15.42578125" bestFit="1" customWidth="1"/>
    <col min="6355" max="6355" width="15.5703125" bestFit="1" customWidth="1"/>
    <col min="6356" max="6356" width="15.85546875" bestFit="1" customWidth="1"/>
    <col min="6357" max="6357" width="15.42578125" bestFit="1" customWidth="1"/>
    <col min="6358" max="6358" width="13.140625" bestFit="1" customWidth="1"/>
    <col min="6359" max="6359" width="15.42578125" bestFit="1" customWidth="1"/>
    <col min="6360" max="6360" width="12.140625" bestFit="1" customWidth="1"/>
    <col min="6361" max="6361" width="13.28515625" bestFit="1" customWidth="1"/>
    <col min="6362" max="6362" width="15.42578125" bestFit="1" customWidth="1"/>
    <col min="6363" max="6363" width="12.140625" bestFit="1" customWidth="1"/>
    <col min="6364" max="6364" width="13.42578125" bestFit="1" customWidth="1"/>
    <col min="6365" max="6365" width="15.42578125" bestFit="1" customWidth="1"/>
    <col min="6366" max="6366" width="14.42578125" bestFit="1" customWidth="1"/>
    <col min="6367" max="6367" width="15" bestFit="1" customWidth="1"/>
    <col min="6368" max="6368" width="10.140625" bestFit="1" customWidth="1"/>
    <col min="6369" max="6369" width="10.5703125" bestFit="1" customWidth="1"/>
    <col min="6370" max="6370" width="11.85546875" bestFit="1" customWidth="1"/>
    <col min="6371" max="6371" width="15.42578125" bestFit="1" customWidth="1"/>
    <col min="6372" max="6372" width="18.28515625" bestFit="1" customWidth="1"/>
    <col min="6373" max="6373" width="16.5703125" bestFit="1" customWidth="1"/>
    <col min="6374" max="6374" width="16.140625" bestFit="1" customWidth="1"/>
    <col min="6375" max="6375" width="15.5703125" bestFit="1" customWidth="1"/>
    <col min="6376" max="6376" width="15.42578125" bestFit="1" customWidth="1"/>
    <col min="6377" max="6377" width="12.140625" bestFit="1" customWidth="1"/>
    <col min="6378" max="6378" width="11.5703125" bestFit="1" customWidth="1"/>
    <col min="6379" max="6379" width="17" bestFit="1" customWidth="1"/>
    <col min="6380" max="6380" width="15.42578125" bestFit="1" customWidth="1"/>
    <col min="6381" max="6381" width="15.85546875" bestFit="1" customWidth="1"/>
    <col min="6382" max="6382" width="15.140625" bestFit="1" customWidth="1"/>
    <col min="6383" max="6383" width="15.42578125" bestFit="1" customWidth="1"/>
    <col min="6384" max="6384" width="14" bestFit="1" customWidth="1"/>
    <col min="6385" max="6385" width="13.7109375" bestFit="1" customWidth="1"/>
    <col min="6386" max="6386" width="15.5703125" bestFit="1" customWidth="1"/>
    <col min="6387" max="6387" width="14" bestFit="1" customWidth="1"/>
    <col min="6388" max="6388" width="15.42578125" bestFit="1" customWidth="1"/>
    <col min="6389" max="6389" width="12.85546875" bestFit="1" customWidth="1"/>
    <col min="6390" max="6390" width="14.7109375" bestFit="1" customWidth="1"/>
    <col min="6391" max="6391" width="15.42578125" bestFit="1" customWidth="1"/>
    <col min="6392" max="6392" width="14.28515625" bestFit="1" customWidth="1"/>
    <col min="6393" max="6393" width="12.7109375" bestFit="1" customWidth="1"/>
    <col min="6394" max="6394" width="15.42578125" bestFit="1" customWidth="1"/>
    <col min="6395" max="6395" width="12.140625" bestFit="1" customWidth="1"/>
    <col min="6396" max="6396" width="14" bestFit="1" customWidth="1"/>
    <col min="6397" max="6397" width="15.42578125" bestFit="1" customWidth="1"/>
    <col min="6398" max="6399" width="15.140625" bestFit="1" customWidth="1"/>
    <col min="6400" max="6400" width="14.140625" bestFit="1" customWidth="1"/>
    <col min="6401" max="6401" width="15.42578125" bestFit="1" customWidth="1"/>
    <col min="6402" max="6402" width="17.5703125" bestFit="1" customWidth="1"/>
    <col min="6403" max="6403" width="14.5703125" bestFit="1" customWidth="1"/>
    <col min="6404" max="6404" width="15.42578125" bestFit="1" customWidth="1"/>
    <col min="6405" max="6405" width="12.140625" bestFit="1" customWidth="1"/>
    <col min="6406" max="6406" width="15.42578125" bestFit="1" customWidth="1"/>
    <col min="6407" max="6407" width="13.140625" bestFit="1" customWidth="1"/>
    <col min="6408" max="6408" width="16.7109375" bestFit="1" customWidth="1"/>
    <col min="6409" max="6409" width="12.7109375" bestFit="1" customWidth="1"/>
    <col min="6410" max="6410" width="15.42578125" bestFit="1" customWidth="1"/>
    <col min="6411" max="6411" width="13.28515625" bestFit="1" customWidth="1"/>
    <col min="6412" max="6412" width="14.7109375" bestFit="1" customWidth="1"/>
    <col min="6413" max="6413" width="14.28515625" bestFit="1" customWidth="1"/>
    <col min="6414" max="6414" width="19" bestFit="1" customWidth="1"/>
    <col min="6415" max="6415" width="14" bestFit="1" customWidth="1"/>
    <col min="6416" max="6416" width="12.5703125" bestFit="1" customWidth="1"/>
    <col min="6417" max="6417" width="15.42578125" bestFit="1" customWidth="1"/>
    <col min="6418" max="6418" width="12.140625" bestFit="1" customWidth="1"/>
    <col min="6419" max="6419" width="15.5703125" bestFit="1" customWidth="1"/>
    <col min="6420" max="6420" width="12.85546875" bestFit="1" customWidth="1"/>
    <col min="6421" max="6421" width="15.42578125" bestFit="1" customWidth="1"/>
    <col min="6422" max="6422" width="17.85546875" bestFit="1" customWidth="1"/>
    <col min="6423" max="6424" width="12.140625" bestFit="1" customWidth="1"/>
    <col min="6425" max="6425" width="14.140625" bestFit="1" customWidth="1"/>
    <col min="6426" max="6426" width="13.5703125" bestFit="1" customWidth="1"/>
    <col min="6427" max="6427" width="15.42578125" bestFit="1" customWidth="1"/>
    <col min="6428" max="6428" width="12.140625" bestFit="1" customWidth="1"/>
    <col min="6429" max="6429" width="14.28515625" bestFit="1" customWidth="1"/>
    <col min="6430" max="6430" width="15.42578125" bestFit="1" customWidth="1"/>
    <col min="6431" max="6431" width="12.140625" bestFit="1" customWidth="1"/>
    <col min="6432" max="6432" width="13.7109375" bestFit="1" customWidth="1"/>
    <col min="6433" max="6433" width="10.7109375" bestFit="1" customWidth="1"/>
    <col min="6434" max="6434" width="16.85546875" bestFit="1" customWidth="1"/>
    <col min="6435" max="6435" width="15.42578125" bestFit="1" customWidth="1"/>
    <col min="6436" max="6436" width="14.5703125" bestFit="1" customWidth="1"/>
    <col min="6437" max="6437" width="15.140625" bestFit="1" customWidth="1"/>
    <col min="6438" max="6438" width="13.28515625" bestFit="1" customWidth="1"/>
    <col min="6439" max="6439" width="13.140625" bestFit="1" customWidth="1"/>
    <col min="6440" max="6440" width="13.28515625" bestFit="1" customWidth="1"/>
    <col min="6441" max="6441" width="15.42578125" bestFit="1" customWidth="1"/>
    <col min="6442" max="6442" width="14.42578125" bestFit="1" customWidth="1"/>
    <col min="6443" max="6443" width="16.7109375" bestFit="1" customWidth="1"/>
    <col min="6444" max="6444" width="15.42578125" bestFit="1" customWidth="1"/>
    <col min="6445" max="6445" width="12.140625" bestFit="1" customWidth="1"/>
    <col min="6446" max="6446" width="17.42578125" bestFit="1" customWidth="1"/>
    <col min="6447" max="6447" width="12.42578125" bestFit="1" customWidth="1"/>
    <col min="6448" max="6448" width="15.5703125" bestFit="1" customWidth="1"/>
    <col min="6449" max="6449" width="15.42578125" bestFit="1" customWidth="1"/>
    <col min="6450" max="6450" width="12.140625" bestFit="1" customWidth="1"/>
    <col min="6451" max="6451" width="15.42578125" bestFit="1" customWidth="1"/>
    <col min="6452" max="6452" width="12.42578125" bestFit="1" customWidth="1"/>
    <col min="6453" max="6453" width="15.28515625" bestFit="1" customWidth="1"/>
    <col min="6454" max="6454" width="14.42578125" bestFit="1" customWidth="1"/>
    <col min="6455" max="6455" width="14.85546875" bestFit="1" customWidth="1"/>
    <col min="6456" max="6456" width="15.42578125" bestFit="1" customWidth="1"/>
    <col min="6457" max="6457" width="16.5703125" bestFit="1" customWidth="1"/>
    <col min="6458" max="6459" width="14.140625" bestFit="1" customWidth="1"/>
    <col min="6460" max="6460" width="13.28515625" bestFit="1" customWidth="1"/>
    <col min="6461" max="6461" width="13.42578125" bestFit="1" customWidth="1"/>
    <col min="6462" max="6462" width="15.42578125" bestFit="1" customWidth="1"/>
    <col min="6463" max="6463" width="16.42578125" bestFit="1" customWidth="1"/>
    <col min="6464" max="6464" width="15.42578125" bestFit="1" customWidth="1"/>
    <col min="6465" max="6465" width="15" bestFit="1" customWidth="1"/>
    <col min="6466" max="6466" width="14.5703125" bestFit="1" customWidth="1"/>
    <col min="6467" max="6467" width="15.42578125" bestFit="1" customWidth="1"/>
    <col min="6468" max="6468" width="18.140625" bestFit="1" customWidth="1"/>
    <col min="6469" max="6469" width="14" bestFit="1" customWidth="1"/>
    <col min="6470" max="6470" width="13.42578125" bestFit="1" customWidth="1"/>
    <col min="6471" max="6471" width="14.42578125" bestFit="1" customWidth="1"/>
    <col min="6472" max="6472" width="15.42578125" bestFit="1" customWidth="1"/>
    <col min="6473" max="6473" width="12.7109375" bestFit="1" customWidth="1"/>
    <col min="6474" max="6474" width="15" bestFit="1" customWidth="1"/>
    <col min="6475" max="6475" width="13.5703125" bestFit="1" customWidth="1"/>
    <col min="6476" max="6476" width="15.42578125" bestFit="1" customWidth="1"/>
    <col min="6477" max="6477" width="12.7109375" bestFit="1" customWidth="1"/>
    <col min="6478" max="6478" width="12.42578125" bestFit="1" customWidth="1"/>
    <col min="6479" max="6479" width="16" bestFit="1" customWidth="1"/>
    <col min="6480" max="6480" width="15.140625" bestFit="1" customWidth="1"/>
    <col min="6481" max="6481" width="15.42578125" bestFit="1" customWidth="1"/>
    <col min="6482" max="6482" width="14.85546875" bestFit="1" customWidth="1"/>
    <col min="6483" max="6483" width="15.42578125" bestFit="1" customWidth="1"/>
    <col min="6484" max="6484" width="12.140625" bestFit="1" customWidth="1"/>
    <col min="6485" max="6485" width="13.42578125" bestFit="1" customWidth="1"/>
    <col min="6486" max="6486" width="13.7109375" bestFit="1" customWidth="1"/>
    <col min="6487" max="6487" width="12.5703125" bestFit="1" customWidth="1"/>
    <col min="6488" max="6488" width="15" bestFit="1" customWidth="1"/>
    <col min="6489" max="6489" width="15.42578125" bestFit="1" customWidth="1"/>
    <col min="6490" max="6490" width="14.140625" bestFit="1" customWidth="1"/>
    <col min="6491" max="6491" width="17.5703125" bestFit="1" customWidth="1"/>
    <col min="6492" max="6492" width="13.28515625" bestFit="1" customWidth="1"/>
    <col min="6493" max="6493" width="11.5703125" bestFit="1" customWidth="1"/>
    <col min="6494" max="6494" width="15.42578125" bestFit="1" customWidth="1"/>
    <col min="6495" max="6495" width="14.7109375" bestFit="1" customWidth="1"/>
    <col min="6496" max="6496" width="16" bestFit="1" customWidth="1"/>
    <col min="6497" max="6497" width="13.85546875" bestFit="1" customWidth="1"/>
    <col min="6498" max="6498" width="11.85546875" bestFit="1" customWidth="1"/>
    <col min="6499" max="6499" width="15.42578125" bestFit="1" customWidth="1"/>
    <col min="6500" max="6500" width="14.7109375" bestFit="1" customWidth="1"/>
    <col min="6501" max="6501" width="11.140625" bestFit="1" customWidth="1"/>
    <col min="6502" max="6502" width="15.42578125" bestFit="1" customWidth="1"/>
    <col min="6503" max="6503" width="13.85546875" bestFit="1" customWidth="1"/>
    <col min="6504" max="6504" width="15.42578125" bestFit="1" customWidth="1"/>
    <col min="6505" max="6505" width="14.42578125" bestFit="1" customWidth="1"/>
    <col min="6506" max="6506" width="13.42578125" bestFit="1" customWidth="1"/>
    <col min="6507" max="6507" width="13.28515625" bestFit="1" customWidth="1"/>
    <col min="6508" max="6508" width="15.42578125" bestFit="1" customWidth="1"/>
    <col min="6509" max="6509" width="14.7109375" bestFit="1" customWidth="1"/>
    <col min="6510" max="6510" width="13.85546875" bestFit="1" customWidth="1"/>
    <col min="6511" max="6511" width="16.140625" bestFit="1" customWidth="1"/>
    <col min="6512" max="6512" width="16" bestFit="1" customWidth="1"/>
    <col min="6513" max="6513" width="14" bestFit="1" customWidth="1"/>
    <col min="6514" max="6514" width="16.7109375" bestFit="1" customWidth="1"/>
    <col min="6515" max="6515" width="15.42578125" bestFit="1" customWidth="1"/>
    <col min="6516" max="6516" width="15.140625" bestFit="1" customWidth="1"/>
    <col min="6517" max="6517" width="11" bestFit="1" customWidth="1"/>
    <col min="6518" max="6518" width="16.140625" bestFit="1" customWidth="1"/>
    <col min="6519" max="6519" width="14" bestFit="1" customWidth="1"/>
    <col min="6520" max="6520" width="15.42578125" bestFit="1" customWidth="1"/>
    <col min="6521" max="6521" width="14.7109375" bestFit="1" customWidth="1"/>
    <col min="6522" max="6522" width="13.28515625" bestFit="1" customWidth="1"/>
    <col min="6523" max="6523" width="15.42578125" bestFit="1" customWidth="1"/>
    <col min="6524" max="6524" width="12.140625" bestFit="1" customWidth="1"/>
    <col min="6525" max="6525" width="13.7109375" bestFit="1" customWidth="1"/>
    <col min="6526" max="6526" width="10.7109375" bestFit="1" customWidth="1"/>
    <col min="6527" max="6527" width="15.42578125" bestFit="1" customWidth="1"/>
    <col min="6528" max="6528" width="13.42578125" bestFit="1" customWidth="1"/>
    <col min="6529" max="6529" width="17.7109375" bestFit="1" customWidth="1"/>
    <col min="6530" max="6530" width="16" bestFit="1" customWidth="1"/>
    <col min="6531" max="6531" width="15.42578125" bestFit="1" customWidth="1"/>
    <col min="6532" max="6532" width="15.140625" bestFit="1" customWidth="1"/>
    <col min="6533" max="6533" width="15.85546875" bestFit="1" customWidth="1"/>
    <col min="6534" max="6534" width="10.28515625" bestFit="1" customWidth="1"/>
    <col min="6535" max="6535" width="16" bestFit="1" customWidth="1"/>
    <col min="6536" max="6536" width="15.42578125" bestFit="1" customWidth="1"/>
    <col min="6537" max="6537" width="14.28515625" bestFit="1" customWidth="1"/>
    <col min="6538" max="6538" width="12.5703125" bestFit="1" customWidth="1"/>
    <col min="6539" max="6539" width="14.42578125" bestFit="1" customWidth="1"/>
    <col min="6540" max="6540" width="15.42578125" bestFit="1" customWidth="1"/>
    <col min="6541" max="6541" width="14" bestFit="1" customWidth="1"/>
    <col min="6542" max="6542" width="12.42578125" bestFit="1" customWidth="1"/>
    <col min="6543" max="6543" width="15.42578125" bestFit="1" customWidth="1"/>
    <col min="6544" max="6544" width="18.140625" bestFit="1" customWidth="1"/>
    <col min="6545" max="6545" width="10.85546875" bestFit="1" customWidth="1"/>
    <col min="6546" max="6546" width="9" bestFit="1" customWidth="1"/>
    <col min="6547" max="6547" width="15.42578125" bestFit="1" customWidth="1"/>
    <col min="6548" max="6548" width="15.28515625" bestFit="1" customWidth="1"/>
    <col min="6549" max="6549" width="11.7109375" bestFit="1" customWidth="1"/>
    <col min="6550" max="6550" width="14.7109375" bestFit="1" customWidth="1"/>
    <col min="6551" max="6551" width="15.42578125" bestFit="1" customWidth="1"/>
    <col min="6552" max="6552" width="14.140625" bestFit="1" customWidth="1"/>
    <col min="6553" max="6553" width="14.28515625" bestFit="1" customWidth="1"/>
    <col min="6554" max="6554" width="12.85546875" bestFit="1" customWidth="1"/>
    <col min="6555" max="6555" width="11.140625" bestFit="1" customWidth="1"/>
    <col min="6556" max="6556" width="14.28515625" bestFit="1" customWidth="1"/>
    <col min="6557" max="6557" width="15.42578125" bestFit="1" customWidth="1"/>
    <col min="6558" max="6558" width="13.42578125" bestFit="1" customWidth="1"/>
    <col min="6559" max="6559" width="15" bestFit="1" customWidth="1"/>
    <col min="6560" max="6560" width="13.5703125" bestFit="1" customWidth="1"/>
    <col min="6561" max="6561" width="15.42578125" bestFit="1" customWidth="1"/>
    <col min="6562" max="6562" width="12.5703125" bestFit="1" customWidth="1"/>
    <col min="6563" max="6563" width="12.7109375" bestFit="1" customWidth="1"/>
    <col min="6564" max="6564" width="15.42578125" bestFit="1" customWidth="1"/>
    <col min="6565" max="6565" width="16.7109375" bestFit="1" customWidth="1"/>
    <col min="6566" max="6566" width="10.140625" bestFit="1" customWidth="1"/>
    <col min="6567" max="6567" width="14.5703125" bestFit="1" customWidth="1"/>
    <col min="6568" max="6568" width="14" bestFit="1" customWidth="1"/>
    <col min="6569" max="6569" width="15.42578125" bestFit="1" customWidth="1"/>
    <col min="6570" max="6570" width="17.42578125" bestFit="1" customWidth="1"/>
    <col min="6571" max="6571" width="11" bestFit="1" customWidth="1"/>
    <col min="6572" max="6572" width="15.140625" bestFit="1" customWidth="1"/>
    <col min="6573" max="6573" width="15.42578125" bestFit="1" customWidth="1"/>
    <col min="6574" max="6574" width="16.28515625" bestFit="1" customWidth="1"/>
    <col min="6575" max="6575" width="15.42578125" bestFit="1" customWidth="1"/>
    <col min="6576" max="6576" width="12.140625" bestFit="1" customWidth="1"/>
    <col min="6577" max="6577" width="16.28515625" bestFit="1" customWidth="1"/>
    <col min="6578" max="6578" width="15.42578125" bestFit="1" customWidth="1"/>
    <col min="6579" max="6579" width="12.140625" bestFit="1" customWidth="1"/>
    <col min="6580" max="6580" width="13.42578125" bestFit="1" customWidth="1"/>
    <col min="6581" max="6581" width="10.42578125" bestFit="1" customWidth="1"/>
    <col min="6582" max="6582" width="15.42578125" bestFit="1" customWidth="1"/>
    <col min="6583" max="6583" width="12.28515625" bestFit="1" customWidth="1"/>
    <col min="6584" max="6584" width="15.42578125" bestFit="1" customWidth="1"/>
    <col min="6585" max="6585" width="15.140625" bestFit="1" customWidth="1"/>
    <col min="6586" max="6586" width="11.85546875" bestFit="1" customWidth="1"/>
    <col min="6587" max="6587" width="15.42578125" bestFit="1" customWidth="1"/>
    <col min="6588" max="6588" width="12.85546875" bestFit="1" customWidth="1"/>
    <col min="6589" max="6589" width="15.42578125" bestFit="1" customWidth="1"/>
    <col min="6590" max="6590" width="14.140625" bestFit="1" customWidth="1"/>
    <col min="6591" max="6591" width="12.28515625" bestFit="1" customWidth="1"/>
    <col min="6592" max="6592" width="15.85546875" bestFit="1" customWidth="1"/>
    <col min="6593" max="6593" width="10.5703125" bestFit="1" customWidth="1"/>
    <col min="6594" max="6594" width="15.42578125" bestFit="1" customWidth="1"/>
    <col min="6595" max="6595" width="12.140625" bestFit="1" customWidth="1"/>
    <col min="6596" max="6596" width="15.42578125" bestFit="1" customWidth="1"/>
    <col min="6597" max="6597" width="15.28515625" bestFit="1" customWidth="1"/>
    <col min="6598" max="6598" width="14.7109375" bestFit="1" customWidth="1"/>
    <col min="6599" max="6599" width="16.7109375" bestFit="1" customWidth="1"/>
    <col min="6600" max="6600" width="14" bestFit="1" customWidth="1"/>
    <col min="6601" max="6601" width="15.140625" bestFit="1" customWidth="1"/>
    <col min="6602" max="6602" width="15.42578125" bestFit="1" customWidth="1"/>
    <col min="6603" max="6603" width="12.7109375" bestFit="1" customWidth="1"/>
    <col min="6604" max="6604" width="11.85546875" bestFit="1" customWidth="1"/>
    <col min="6605" max="6605" width="15.42578125" bestFit="1" customWidth="1"/>
    <col min="6606" max="6606" width="17.5703125" bestFit="1" customWidth="1"/>
    <col min="6607" max="6607" width="11.85546875" bestFit="1" customWidth="1"/>
    <col min="6608" max="6608" width="12" bestFit="1" customWidth="1"/>
    <col min="6609" max="6609" width="15.42578125" bestFit="1" customWidth="1"/>
    <col min="6610" max="6610" width="14.28515625" bestFit="1" customWidth="1"/>
    <col min="6611" max="6611" width="15.7109375" bestFit="1" customWidth="1"/>
    <col min="6612" max="6612" width="18" bestFit="1" customWidth="1"/>
    <col min="6613" max="6613" width="15.42578125" bestFit="1" customWidth="1"/>
    <col min="6614" max="6614" width="12.7109375" bestFit="1" customWidth="1"/>
    <col min="6615" max="6615" width="15.42578125" bestFit="1" customWidth="1"/>
    <col min="6616" max="6616" width="12.42578125" bestFit="1" customWidth="1"/>
    <col min="6617" max="6617" width="15.42578125" bestFit="1" customWidth="1"/>
    <col min="6618" max="6618" width="13.85546875" bestFit="1" customWidth="1"/>
    <col min="6619" max="6619" width="14.28515625" bestFit="1" customWidth="1"/>
    <col min="6620" max="6620" width="16.28515625" bestFit="1" customWidth="1"/>
    <col min="6621" max="6621" width="15.42578125" bestFit="1" customWidth="1"/>
    <col min="6622" max="6622" width="14.140625" bestFit="1" customWidth="1"/>
    <col min="6623" max="6623" width="15.42578125" bestFit="1" customWidth="1"/>
    <col min="6624" max="6624" width="15.85546875" bestFit="1" customWidth="1"/>
    <col min="6625" max="6625" width="15" bestFit="1" customWidth="1"/>
    <col min="6626" max="6626" width="11.28515625" bestFit="1" customWidth="1"/>
    <col min="6627" max="6627" width="13.85546875" bestFit="1" customWidth="1"/>
    <col min="6628" max="6628" width="16.7109375" bestFit="1" customWidth="1"/>
    <col min="6629" max="6629" width="15.42578125" bestFit="1" customWidth="1"/>
    <col min="6630" max="6630" width="13.5703125" bestFit="1" customWidth="1"/>
    <col min="6631" max="6631" width="14.140625" bestFit="1" customWidth="1"/>
    <col min="6632" max="6632" width="15.140625" bestFit="1" customWidth="1"/>
    <col min="6633" max="6633" width="15.42578125" bestFit="1" customWidth="1"/>
    <col min="6634" max="6634" width="13.28515625" bestFit="1" customWidth="1"/>
    <col min="6635" max="6635" width="15.42578125" bestFit="1" customWidth="1"/>
    <col min="6636" max="6636" width="12.85546875" bestFit="1" customWidth="1"/>
    <col min="6637" max="6637" width="14.5703125" bestFit="1" customWidth="1"/>
    <col min="6638" max="6638" width="16.85546875" bestFit="1" customWidth="1"/>
    <col min="6639" max="6639" width="12.140625" bestFit="1" customWidth="1"/>
    <col min="6640" max="6640" width="14.5703125" bestFit="1" customWidth="1"/>
    <col min="6641" max="6641" width="15" bestFit="1" customWidth="1"/>
    <col min="6642" max="6642" width="15.42578125" bestFit="1" customWidth="1"/>
    <col min="6643" max="6643" width="16.5703125" bestFit="1" customWidth="1"/>
    <col min="6644" max="6644" width="14.42578125" bestFit="1" customWidth="1"/>
    <col min="6645" max="6645" width="15.42578125" bestFit="1" customWidth="1"/>
    <col min="6646" max="6646" width="14.7109375" bestFit="1" customWidth="1"/>
    <col min="6647" max="6647" width="12.7109375" bestFit="1" customWidth="1"/>
    <col min="6648" max="6648" width="14.7109375" bestFit="1" customWidth="1"/>
    <col min="6649" max="6649" width="15.42578125" bestFit="1" customWidth="1"/>
    <col min="6650" max="6650" width="13.5703125" bestFit="1" customWidth="1"/>
    <col min="6651" max="6651" width="15.42578125" bestFit="1" customWidth="1"/>
    <col min="6652" max="6652" width="12.28515625" bestFit="1" customWidth="1"/>
    <col min="6653" max="6653" width="15.140625" bestFit="1" customWidth="1"/>
    <col min="6654" max="6654" width="15.42578125" bestFit="1" customWidth="1"/>
    <col min="6655" max="6655" width="13.28515625" bestFit="1" customWidth="1"/>
    <col min="6656" max="6656" width="15.42578125" bestFit="1" customWidth="1"/>
    <col min="6657" max="6657" width="17" bestFit="1" customWidth="1"/>
    <col min="6658" max="6658" width="18.42578125" bestFit="1" customWidth="1"/>
    <col min="6659" max="6659" width="15.42578125" bestFit="1" customWidth="1"/>
    <col min="6660" max="6660" width="13.85546875" bestFit="1" customWidth="1"/>
    <col min="6661" max="6661" width="18.140625" bestFit="1" customWidth="1"/>
    <col min="6662" max="6662" width="15.140625" bestFit="1" customWidth="1"/>
    <col min="6663" max="6663" width="14.28515625" bestFit="1" customWidth="1"/>
    <col min="6664" max="6664" width="12.85546875" bestFit="1" customWidth="1"/>
    <col min="6665" max="6665" width="16.7109375" bestFit="1" customWidth="1"/>
    <col min="6666" max="6666" width="18.7109375" bestFit="1" customWidth="1"/>
    <col min="6667" max="6667" width="15.42578125" bestFit="1" customWidth="1"/>
    <col min="6668" max="6668" width="16.85546875" bestFit="1" customWidth="1"/>
    <col min="6669" max="6669" width="15.42578125" bestFit="1" customWidth="1"/>
    <col min="6670" max="6670" width="14.7109375" bestFit="1" customWidth="1"/>
    <col min="6671" max="6671" width="15.140625" bestFit="1" customWidth="1"/>
    <col min="6672" max="6672" width="14.42578125" bestFit="1" customWidth="1"/>
    <col min="6673" max="6673" width="13.42578125" bestFit="1" customWidth="1"/>
    <col min="6674" max="6674" width="15.42578125" bestFit="1" customWidth="1"/>
    <col min="6675" max="6675" width="14.85546875" bestFit="1" customWidth="1"/>
    <col min="6676" max="6676" width="12.28515625" bestFit="1" customWidth="1"/>
    <col min="6677" max="6677" width="15.28515625" bestFit="1" customWidth="1"/>
    <col min="6678" max="6678" width="15.42578125" bestFit="1" customWidth="1"/>
    <col min="6679" max="6679" width="15.85546875" bestFit="1" customWidth="1"/>
    <col min="6680" max="6680" width="15.42578125" bestFit="1" customWidth="1"/>
    <col min="6681" max="6681" width="12.7109375" bestFit="1" customWidth="1"/>
    <col min="6682" max="6682" width="14.7109375" bestFit="1" customWidth="1"/>
    <col min="6683" max="6683" width="11.85546875" bestFit="1" customWidth="1"/>
    <col min="6684" max="6684" width="19" bestFit="1" customWidth="1"/>
    <col min="6685" max="6685" width="14" bestFit="1" customWidth="1"/>
    <col min="6686" max="6686" width="15.42578125" bestFit="1" customWidth="1"/>
    <col min="6687" max="6687" width="14.42578125" bestFit="1" customWidth="1"/>
    <col min="6688" max="6688" width="14.85546875" bestFit="1" customWidth="1"/>
    <col min="6689" max="6689" width="9.85546875" bestFit="1" customWidth="1"/>
    <col min="6690" max="6690" width="12.42578125" bestFit="1" customWidth="1"/>
    <col min="6691" max="6691" width="18.140625" bestFit="1" customWidth="1"/>
    <col min="6692" max="6692" width="14" bestFit="1" customWidth="1"/>
    <col min="6693" max="6693" width="14.140625" bestFit="1" customWidth="1"/>
    <col min="6694" max="6694" width="12.42578125" bestFit="1" customWidth="1"/>
    <col min="6695" max="6695" width="15.42578125" bestFit="1" customWidth="1"/>
    <col min="6696" max="6696" width="12.140625" bestFit="1" customWidth="1"/>
    <col min="6697" max="6697" width="13.5703125" bestFit="1" customWidth="1"/>
    <col min="6698" max="6698" width="17.5703125" bestFit="1" customWidth="1"/>
    <col min="6699" max="6700" width="16.5703125" bestFit="1" customWidth="1"/>
    <col min="6701" max="6701" width="15.42578125" bestFit="1" customWidth="1"/>
    <col min="6702" max="6702" width="13.28515625" bestFit="1" customWidth="1"/>
    <col min="6703" max="6703" width="17.85546875" bestFit="1" customWidth="1"/>
    <col min="6704" max="6704" width="10.5703125" bestFit="1" customWidth="1"/>
    <col min="6705" max="6705" width="14.7109375" bestFit="1" customWidth="1"/>
    <col min="6706" max="6706" width="15.5703125" bestFit="1" customWidth="1"/>
    <col min="6707" max="6707" width="17.5703125" bestFit="1" customWidth="1"/>
    <col min="6708" max="6708" width="14.42578125" bestFit="1" customWidth="1"/>
    <col min="6709" max="6709" width="15.42578125" bestFit="1" customWidth="1"/>
    <col min="6710" max="6710" width="11.7109375" bestFit="1" customWidth="1"/>
  </cols>
  <sheetData>
    <row r="1" spans="1:8" x14ac:dyDescent="0.2">
      <c r="A1" s="69" t="s">
        <v>13909</v>
      </c>
      <c r="B1" t="s">
        <v>13911</v>
      </c>
      <c r="D1" s="69" t="s">
        <v>13909</v>
      </c>
      <c r="E1" t="s">
        <v>13967</v>
      </c>
      <c r="G1" s="69" t="s">
        <v>13909</v>
      </c>
      <c r="H1" t="s">
        <v>13969</v>
      </c>
    </row>
    <row r="2" spans="1:8" x14ac:dyDescent="0.2">
      <c r="A2" s="70" t="s">
        <v>85</v>
      </c>
      <c r="B2" s="89">
        <v>51332665.910000004</v>
      </c>
      <c r="D2" s="70" t="s">
        <v>71</v>
      </c>
      <c r="E2" s="91">
        <v>3.0023062015503905</v>
      </c>
      <c r="G2" s="70" t="s">
        <v>50</v>
      </c>
      <c r="H2" s="91">
        <v>43.235148514851488</v>
      </c>
    </row>
    <row r="3" spans="1:8" x14ac:dyDescent="0.2">
      <c r="A3" s="70" t="s">
        <v>45</v>
      </c>
      <c r="B3" s="89">
        <v>55373550.119999997</v>
      </c>
      <c r="D3" s="70" t="s">
        <v>20</v>
      </c>
      <c r="E3" s="91">
        <v>2.9164341085271288</v>
      </c>
      <c r="G3" s="70" t="s">
        <v>27</v>
      </c>
      <c r="H3" s="91">
        <v>43.501478415138969</v>
      </c>
    </row>
    <row r="4" spans="1:8" x14ac:dyDescent="0.2">
      <c r="A4" s="70" t="s">
        <v>116</v>
      </c>
      <c r="B4" s="90">
        <v>54549954.840000026</v>
      </c>
      <c r="D4" s="70" t="s">
        <v>79</v>
      </c>
      <c r="E4" s="91">
        <v>2.9419348659003854</v>
      </c>
      <c r="G4" s="70" t="s">
        <v>17</v>
      </c>
      <c r="H4" s="91">
        <v>43.464855286473714</v>
      </c>
    </row>
    <row r="5" spans="1:8" x14ac:dyDescent="0.2">
      <c r="A5" s="70" t="s">
        <v>99</v>
      </c>
      <c r="B5" s="89">
        <v>53536507.579999968</v>
      </c>
      <c r="D5" s="70" t="s">
        <v>194</v>
      </c>
      <c r="E5" s="91">
        <v>3.0124248496993977</v>
      </c>
      <c r="G5" s="70" t="s">
        <v>13910</v>
      </c>
      <c r="H5" s="91">
        <v>43.402999999999999</v>
      </c>
    </row>
    <row r="6" spans="1:8" x14ac:dyDescent="0.2">
      <c r="A6" s="70" t="s">
        <v>29</v>
      </c>
      <c r="B6" s="89">
        <v>51450049.970000021</v>
      </c>
      <c r="D6" s="70" t="s">
        <v>30</v>
      </c>
      <c r="E6" s="91">
        <v>2.958595387840671</v>
      </c>
    </row>
    <row r="7" spans="1:8" x14ac:dyDescent="0.2">
      <c r="A7" s="70" t="s">
        <v>19</v>
      </c>
      <c r="B7" s="89">
        <v>51541279.859999992</v>
      </c>
      <c r="D7" s="70" t="s">
        <v>53</v>
      </c>
      <c r="E7" s="91">
        <v>2.9579757085020275</v>
      </c>
    </row>
    <row r="8" spans="1:8" x14ac:dyDescent="0.2">
      <c r="A8" s="70" t="s">
        <v>37</v>
      </c>
      <c r="B8" s="89">
        <v>57713358.889999948</v>
      </c>
      <c r="D8" s="70" t="s">
        <v>66</v>
      </c>
      <c r="E8" s="91">
        <v>3.0065057915057944</v>
      </c>
      <c r="G8" s="69" t="s">
        <v>13909</v>
      </c>
      <c r="H8" t="s">
        <v>13911</v>
      </c>
    </row>
    <row r="9" spans="1:8" x14ac:dyDescent="0.2">
      <c r="A9" s="70" t="s">
        <v>94</v>
      </c>
      <c r="B9" s="89">
        <v>58144601.20000004</v>
      </c>
      <c r="D9" s="70" t="s">
        <v>38</v>
      </c>
      <c r="E9" s="91">
        <v>3.0153707414829674</v>
      </c>
      <c r="G9" s="70" t="s">
        <v>45</v>
      </c>
      <c r="H9" s="119">
        <v>10672634.519999998</v>
      </c>
    </row>
    <row r="10" spans="1:8" x14ac:dyDescent="0.2">
      <c r="A10" s="70" t="s">
        <v>78</v>
      </c>
      <c r="B10" s="89">
        <v>51388863.689999938</v>
      </c>
      <c r="D10" s="70" t="s">
        <v>144</v>
      </c>
      <c r="E10" s="91">
        <v>3.0205309734513248</v>
      </c>
      <c r="G10" s="120" t="s">
        <v>74</v>
      </c>
      <c r="H10" s="119">
        <v>10672634.519999998</v>
      </c>
    </row>
    <row r="11" spans="1:8" x14ac:dyDescent="0.2">
      <c r="A11" s="70" t="s">
        <v>52</v>
      </c>
      <c r="B11" s="89">
        <v>55675425.430000022</v>
      </c>
      <c r="D11" s="70" t="s">
        <v>13903</v>
      </c>
      <c r="E11" s="91">
        <v>3.1861904761904767</v>
      </c>
      <c r="G11" s="70" t="s">
        <v>13910</v>
      </c>
      <c r="H11" s="119">
        <v>10672634.519999998</v>
      </c>
    </row>
    <row r="12" spans="1:8" x14ac:dyDescent="0.2">
      <c r="A12" s="70" t="s">
        <v>13910</v>
      </c>
      <c r="B12" s="89">
        <v>540706257.49000001</v>
      </c>
      <c r="D12" s="70" t="s">
        <v>173</v>
      </c>
      <c r="E12" s="91">
        <v>3.0425102880658432</v>
      </c>
    </row>
    <row r="13" spans="1:8" x14ac:dyDescent="0.2">
      <c r="D13" s="70" t="s">
        <v>13910</v>
      </c>
      <c r="E13">
        <v>2.9876680000000015</v>
      </c>
    </row>
    <row r="68" spans="1:1" x14ac:dyDescent="0.2">
      <c r="A68" t="s">
        <v>13968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B3C-15D0-4C49-9303-FB41AACA7D58}">
  <dimension ref="A1:M68"/>
  <sheetViews>
    <sheetView tabSelected="1" topLeftCell="C5" workbookViewId="0">
      <selection activeCell="L34" sqref="L34"/>
    </sheetView>
  </sheetViews>
  <sheetFormatPr defaultRowHeight="12.75" x14ac:dyDescent="0.2"/>
  <cols>
    <col min="1" max="1" width="27.28515625" customWidth="1"/>
    <col min="2" max="2" width="14" bestFit="1" customWidth="1"/>
    <col min="4" max="4" width="17" bestFit="1" customWidth="1"/>
    <col min="5" max="5" width="14.85546875" bestFit="1" customWidth="1"/>
    <col min="6" max="6" width="11.7109375" bestFit="1" customWidth="1"/>
    <col min="10" max="10" width="13.85546875" bestFit="1" customWidth="1"/>
    <col min="11" max="11" width="18.140625" bestFit="1" customWidth="1"/>
    <col min="12" max="12" width="15.42578125" bestFit="1" customWidth="1"/>
    <col min="13" max="13" width="14" bestFit="1" customWidth="1"/>
  </cols>
  <sheetData>
    <row r="1" spans="1:11" ht="15.75" x14ac:dyDescent="0.25">
      <c r="A1" s="115" t="s">
        <v>13959</v>
      </c>
      <c r="B1" s="116"/>
    </row>
    <row r="2" spans="1:11" ht="15" x14ac:dyDescent="0.2">
      <c r="A2" s="117">
        <f>COUNTA(employee_dataset!A2:A5001)</f>
        <v>5000</v>
      </c>
      <c r="B2" s="118"/>
    </row>
    <row r="5" spans="1:11" ht="15.75" x14ac:dyDescent="0.25">
      <c r="A5" s="82" t="s">
        <v>13901</v>
      </c>
      <c r="B5" s="82" t="s">
        <v>13900</v>
      </c>
    </row>
    <row r="6" spans="1:11" ht="15" x14ac:dyDescent="0.2">
      <c r="A6" s="83" t="s">
        <v>23</v>
      </c>
      <c r="B6" s="83">
        <f>COUNTIF(employee_dataset!L2:L5001,dashboard!A6)</f>
        <v>1177</v>
      </c>
    </row>
    <row r="7" spans="1:11" x14ac:dyDescent="0.2">
      <c r="K7" t="s">
        <v>13912</v>
      </c>
    </row>
    <row r="8" spans="1:11" ht="15" x14ac:dyDescent="0.2">
      <c r="A8" s="114"/>
      <c r="B8" s="114"/>
      <c r="C8" s="114"/>
      <c r="K8" t="s">
        <v>13913</v>
      </c>
    </row>
    <row r="9" spans="1:11" ht="15" x14ac:dyDescent="0.2">
      <c r="A9" s="84"/>
      <c r="B9" s="84"/>
      <c r="C9" s="84"/>
    </row>
    <row r="26" spans="12:13" x14ac:dyDescent="0.2">
      <c r="L26" s="69" t="s">
        <v>13909</v>
      </c>
      <c r="M26" t="s">
        <v>13911</v>
      </c>
    </row>
    <row r="27" spans="12:13" x14ac:dyDescent="0.2">
      <c r="L27" s="70" t="s">
        <v>45</v>
      </c>
      <c r="M27" s="119">
        <v>10672634.519999998</v>
      </c>
    </row>
    <row r="28" spans="12:13" x14ac:dyDescent="0.2">
      <c r="L28" s="120" t="s">
        <v>74</v>
      </c>
      <c r="M28" s="119">
        <v>10672634.519999998</v>
      </c>
    </row>
    <row r="29" spans="12:13" x14ac:dyDescent="0.2">
      <c r="L29" s="70" t="s">
        <v>13910</v>
      </c>
      <c r="M29" s="119">
        <v>10672634.519999998</v>
      </c>
    </row>
    <row r="68" spans="1:1" x14ac:dyDescent="0.2">
      <c r="A68" t="s">
        <v>13968</v>
      </c>
    </row>
  </sheetData>
  <mergeCells count="3">
    <mergeCell ref="A8:C8"/>
    <mergeCell ref="A1:B1"/>
    <mergeCell ref="A2:B2"/>
  </mergeCells>
  <dataValidations count="1">
    <dataValidation type="list" allowBlank="1" showInputMessage="1" showErrorMessage="1" sqref="A6" xr:uid="{746238B3-9AB4-45FD-AD2C-8338621173E2}">
      <formula1>$U$14:$U$16</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employee_dataset</vt:lpstr>
      <vt:lpstr>Conditional_Formatting</vt:lpstr>
      <vt:lpstr>IF funtion</vt:lpstr>
      <vt:lpstr>Average funtion</vt:lpstr>
      <vt:lpstr>vlookup</vt:lpstr>
      <vt:lpstr>Sum nd CountFuntion</vt:lpstr>
      <vt:lpstr>index and match funtion</vt:lpstr>
      <vt:lpstr>table</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Goku Super Saiyan Rose</cp:lastModifiedBy>
  <cp:revision>0</cp:revision>
  <dcterms:created xsi:type="dcterms:W3CDTF">2026-05-22T16:32:06Z</dcterms:created>
  <dcterms:modified xsi:type="dcterms:W3CDTF">2026-06-04T18:16:05Z</dcterms:modified>
  <cp:category/>
  <cp:contentStatus/>
</cp:coreProperties>
</file>